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202300"/>
  <mc:AlternateContent xmlns:mc="http://schemas.openxmlformats.org/markup-compatibility/2006">
    <mc:Choice Requires="x15">
      <x15ac:absPath xmlns:x15ac="http://schemas.microsoft.com/office/spreadsheetml/2010/11/ac" url="C:\Users\marta\Desktop\mibootcamp\lab\excel-lab\"/>
    </mc:Choice>
  </mc:AlternateContent>
  <xr:revisionPtr revIDLastSave="0" documentId="13_ncr:1_{69A248A4-99F8-4277-9AFD-B12DE6C32A58}" xr6:coauthVersionLast="47" xr6:coauthVersionMax="47" xr10:uidLastSave="{00000000-0000-0000-0000-000000000000}"/>
  <bookViews>
    <workbookView xWindow="10020" yWindow="0" windowWidth="13116" windowHeight="12336" firstSheet="2" activeTab="3" xr2:uid="{3904E19F-0176-4224-A733-9E33409843A7}"/>
  </bookViews>
  <sheets>
    <sheet name="eda.num" sheetId="2" r:id="rId1"/>
    <sheet name="Hoja7" sheetId="7" r:id="rId2"/>
    <sheet name="datos.limpios" sheetId="1" r:id="rId3"/>
    <sheet name="kpi" sheetId="9" r:id="rId4"/>
    <sheet name="dashboard" sheetId="8" r:id="rId5"/>
  </sheets>
  <definedNames>
    <definedName name="DatosExternos_1" localSheetId="2" hidden="1">datos.limpios!$A$1:$AG$9995</definedName>
    <definedName name="Tabla">Hoja7!$B$5</definedName>
  </definedNames>
  <calcPr calcId="191029"/>
  <pivotCaches>
    <pivotCache cacheId="1"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2" i="1" l="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AH9964" i="1" s="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AH9988" i="1" s="1"/>
  <c r="T9989" i="1"/>
  <c r="AH9989" i="1" s="1"/>
  <c r="T9990" i="1"/>
  <c r="T9991" i="1"/>
  <c r="T9992" i="1"/>
  <c r="T9993" i="1"/>
  <c r="T9994" i="1"/>
  <c r="T9995" i="1"/>
  <c r="AH9995" i="1"/>
  <c r="AH9994" i="1"/>
  <c r="AH9993" i="1"/>
  <c r="AH9992" i="1"/>
  <c r="AH9991" i="1"/>
  <c r="AH9990" i="1"/>
  <c r="AH9987" i="1"/>
  <c r="AH9986" i="1"/>
  <c r="AH9985" i="1"/>
  <c r="AH9984" i="1"/>
  <c r="AH9983" i="1"/>
  <c r="AH9982" i="1"/>
  <c r="AH9981" i="1"/>
  <c r="AH9980" i="1"/>
  <c r="AH9979" i="1"/>
  <c r="AH9978" i="1"/>
  <c r="AH9977" i="1"/>
  <c r="AH9976" i="1"/>
  <c r="AH9975" i="1"/>
  <c r="AH9974" i="1"/>
  <c r="AH9973" i="1"/>
  <c r="AH9972" i="1"/>
  <c r="AH9971" i="1"/>
  <c r="AH9970" i="1"/>
  <c r="AH9969" i="1"/>
  <c r="AH9968" i="1"/>
  <c r="AH9967" i="1"/>
  <c r="AH9966" i="1"/>
  <c r="AH9965" i="1"/>
  <c r="AH9963" i="1"/>
  <c r="AH9962" i="1"/>
  <c r="AH9961" i="1"/>
  <c r="AH9960" i="1"/>
  <c r="AH9959" i="1"/>
  <c r="AH9958" i="1"/>
  <c r="AH9957" i="1"/>
  <c r="AH9956" i="1"/>
  <c r="AH9955" i="1"/>
  <c r="AH9954" i="1"/>
  <c r="AH9953" i="1"/>
  <c r="AH9952" i="1"/>
  <c r="AH9951" i="1"/>
  <c r="AH9950" i="1"/>
  <c r="AH9949" i="1"/>
  <c r="AH9948" i="1"/>
  <c r="AH9947" i="1"/>
  <c r="AH9946" i="1"/>
  <c r="AH9945" i="1"/>
  <c r="AH9944" i="1"/>
  <c r="AH9943" i="1"/>
  <c r="AH9942" i="1"/>
  <c r="AH9941" i="1"/>
  <c r="AH9940" i="1"/>
  <c r="AH9939" i="1"/>
  <c r="AH9938" i="1"/>
  <c r="AH9937" i="1"/>
  <c r="AH9936" i="1"/>
  <c r="AH9935" i="1"/>
  <c r="AH9934" i="1"/>
  <c r="AH9933" i="1"/>
  <c r="AH9932" i="1"/>
  <c r="AH9931" i="1"/>
  <c r="AH9930" i="1"/>
  <c r="AH9929" i="1"/>
  <c r="AH9928" i="1"/>
  <c r="AH9927" i="1"/>
  <c r="AH9926" i="1"/>
  <c r="AH9925" i="1"/>
  <c r="AH9924" i="1"/>
  <c r="AH9923" i="1"/>
  <c r="AH9922" i="1"/>
  <c r="AH9921" i="1"/>
  <c r="AH9920" i="1"/>
  <c r="AH9919" i="1"/>
  <c r="AH9918" i="1"/>
  <c r="AH9917" i="1"/>
  <c r="AH9916" i="1"/>
  <c r="AH9915" i="1"/>
  <c r="AH9914" i="1"/>
  <c r="AH9913" i="1"/>
  <c r="AH9912" i="1"/>
  <c r="AH9911" i="1"/>
  <c r="AH9910" i="1"/>
  <c r="AH9909" i="1"/>
  <c r="AH9908" i="1"/>
  <c r="AH9907" i="1"/>
  <c r="AH9906" i="1"/>
  <c r="AH9905" i="1"/>
  <c r="AH9904" i="1"/>
  <c r="AH9903" i="1"/>
  <c r="AH9902" i="1"/>
  <c r="AH9901" i="1"/>
  <c r="AH9900" i="1"/>
  <c r="AH9899" i="1"/>
  <c r="AH9898" i="1"/>
  <c r="AH9897" i="1"/>
  <c r="AH9896" i="1"/>
  <c r="AH9895" i="1"/>
  <c r="AH9894" i="1"/>
  <c r="AH9893" i="1"/>
  <c r="AH9892" i="1"/>
  <c r="AH9891" i="1"/>
  <c r="AH9890" i="1"/>
  <c r="AH9889" i="1"/>
  <c r="AH9888" i="1"/>
  <c r="AH9887" i="1"/>
  <c r="AH9886" i="1"/>
  <c r="AH9885" i="1"/>
  <c r="AH9884" i="1"/>
  <c r="AH9883" i="1"/>
  <c r="AH9882" i="1"/>
  <c r="AH9881" i="1"/>
  <c r="AH9880" i="1"/>
  <c r="AH9879" i="1"/>
  <c r="AH9878" i="1"/>
  <c r="AH9877" i="1"/>
  <c r="AH9876" i="1"/>
  <c r="AH9875" i="1"/>
  <c r="AH9874" i="1"/>
  <c r="AH9873" i="1"/>
  <c r="AH9872" i="1"/>
  <c r="AH9871" i="1"/>
  <c r="AH9870" i="1"/>
  <c r="AH9869" i="1"/>
  <c r="AH9868" i="1"/>
  <c r="AH9867" i="1"/>
  <c r="AH9866" i="1"/>
  <c r="AH9865" i="1"/>
  <c r="AH9864" i="1"/>
  <c r="AH9863" i="1"/>
  <c r="AH9862" i="1"/>
  <c r="AH9861" i="1"/>
  <c r="AH9860" i="1"/>
  <c r="AH9859" i="1"/>
  <c r="AH9858" i="1"/>
  <c r="AH9857" i="1"/>
  <c r="AH9856" i="1"/>
  <c r="AH9855" i="1"/>
  <c r="AH9854" i="1"/>
  <c r="AH9853" i="1"/>
  <c r="AH9852" i="1"/>
  <c r="AH9851" i="1"/>
  <c r="AH9850" i="1"/>
  <c r="AH9849" i="1"/>
  <c r="AH9848" i="1"/>
  <c r="AH9847" i="1"/>
  <c r="AH9846" i="1"/>
  <c r="AH9845" i="1"/>
  <c r="AH9844" i="1"/>
  <c r="AH9843" i="1"/>
  <c r="AH9842" i="1"/>
  <c r="AH9841" i="1"/>
  <c r="AH9840" i="1"/>
  <c r="AH9839" i="1"/>
  <c r="AH9838" i="1"/>
  <c r="AH9837" i="1"/>
  <c r="AH9836" i="1"/>
  <c r="AH9835" i="1"/>
  <c r="AH9834" i="1"/>
  <c r="AH9833" i="1"/>
  <c r="AH9832" i="1"/>
  <c r="AH9831" i="1"/>
  <c r="AH9830" i="1"/>
  <c r="AH9829" i="1"/>
  <c r="AH9828" i="1"/>
  <c r="AH9827" i="1"/>
  <c r="AH9826" i="1"/>
  <c r="AH9825" i="1"/>
  <c r="AH9824" i="1"/>
  <c r="AH9823" i="1"/>
  <c r="AH9822" i="1"/>
  <c r="AH9821" i="1"/>
  <c r="AH9820" i="1"/>
  <c r="AH9819" i="1"/>
  <c r="AH9818" i="1"/>
  <c r="AH9817" i="1"/>
  <c r="AH9816" i="1"/>
  <c r="AH9815" i="1"/>
  <c r="AH9814" i="1"/>
  <c r="AH9813" i="1"/>
  <c r="AH9812" i="1"/>
  <c r="AH9811" i="1"/>
  <c r="AH9810" i="1"/>
  <c r="AH9809" i="1"/>
  <c r="AH9808" i="1"/>
  <c r="AH9807" i="1"/>
  <c r="AH9806" i="1"/>
  <c r="AH9805" i="1"/>
  <c r="AH9804" i="1"/>
  <c r="AH9803" i="1"/>
  <c r="AH9802" i="1"/>
  <c r="AH9801" i="1"/>
  <c r="AH9800" i="1"/>
  <c r="AH9799" i="1"/>
  <c r="AH9798" i="1"/>
  <c r="AH9797" i="1"/>
  <c r="AH9796" i="1"/>
  <c r="AH9795" i="1"/>
  <c r="AH9794" i="1"/>
  <c r="AH9793" i="1"/>
  <c r="AH9792" i="1"/>
  <c r="AH9791" i="1"/>
  <c r="AH9790" i="1"/>
  <c r="AH9789" i="1"/>
  <c r="AH9788" i="1"/>
  <c r="AH9787" i="1"/>
  <c r="AH9786" i="1"/>
  <c r="AH9785" i="1"/>
  <c r="AH9784" i="1"/>
  <c r="AH9783" i="1"/>
  <c r="AH9782" i="1"/>
  <c r="AH9781" i="1"/>
  <c r="AH9780" i="1"/>
  <c r="AH9779" i="1"/>
  <c r="AH9778" i="1"/>
  <c r="AH9777" i="1"/>
  <c r="AH9776" i="1"/>
  <c r="AH9775" i="1"/>
  <c r="AH9774" i="1"/>
  <c r="AH9773" i="1"/>
  <c r="AH9772" i="1"/>
  <c r="AH9771" i="1"/>
  <c r="AH9770" i="1"/>
  <c r="AH9769" i="1"/>
  <c r="AH9768" i="1"/>
  <c r="AH9767" i="1"/>
  <c r="AH9766" i="1"/>
  <c r="AH9765" i="1"/>
  <c r="AH9764" i="1"/>
  <c r="AH9763" i="1"/>
  <c r="AH9762" i="1"/>
  <c r="AH9761" i="1"/>
  <c r="AH9760" i="1"/>
  <c r="AH9759" i="1"/>
  <c r="AH9758" i="1"/>
  <c r="AH9757" i="1"/>
  <c r="AH9756" i="1"/>
  <c r="AH9755" i="1"/>
  <c r="AH9754" i="1"/>
  <c r="AH9753" i="1"/>
  <c r="AH9752" i="1"/>
  <c r="AH9751" i="1"/>
  <c r="AH9750" i="1"/>
  <c r="AH9749" i="1"/>
  <c r="AH9748" i="1"/>
  <c r="AH9747" i="1"/>
  <c r="AH9746" i="1"/>
  <c r="AH9745" i="1"/>
  <c r="AH9744" i="1"/>
  <c r="AH9743" i="1"/>
  <c r="AH9742" i="1"/>
  <c r="AH9741" i="1"/>
  <c r="AH9740" i="1"/>
  <c r="AH9739" i="1"/>
  <c r="AH9738" i="1"/>
  <c r="AH9737" i="1"/>
  <c r="AH9736" i="1"/>
  <c r="AH9735" i="1"/>
  <c r="AH9734" i="1"/>
  <c r="AH9733" i="1"/>
  <c r="AH9732" i="1"/>
  <c r="AH9731" i="1"/>
  <c r="AH9730" i="1"/>
  <c r="AH9729" i="1"/>
  <c r="AH9728" i="1"/>
  <c r="AH9727" i="1"/>
  <c r="AH9726" i="1"/>
  <c r="AH9725" i="1"/>
  <c r="AH9724" i="1"/>
  <c r="AH9723" i="1"/>
  <c r="AH9722" i="1"/>
  <c r="AH9721" i="1"/>
  <c r="AH9720" i="1"/>
  <c r="AH9719" i="1"/>
  <c r="AH9718" i="1"/>
  <c r="AH9717" i="1"/>
  <c r="AH9716" i="1"/>
  <c r="AH9715" i="1"/>
  <c r="AH9714" i="1"/>
  <c r="AH9713" i="1"/>
  <c r="AH9712" i="1"/>
  <c r="AH9711" i="1"/>
  <c r="AH9710" i="1"/>
  <c r="AH9709" i="1"/>
  <c r="AH9708" i="1"/>
  <c r="AH9707" i="1"/>
  <c r="AH9706" i="1"/>
  <c r="AH9705" i="1"/>
  <c r="AH9704" i="1"/>
  <c r="AH9703" i="1"/>
  <c r="AH9702" i="1"/>
  <c r="AH9701" i="1"/>
  <c r="AH9700" i="1"/>
  <c r="AH9699" i="1"/>
  <c r="AH9698" i="1"/>
  <c r="AH9697" i="1"/>
  <c r="AH9696" i="1"/>
  <c r="AH9695" i="1"/>
  <c r="AH9694" i="1"/>
  <c r="AH9693" i="1"/>
  <c r="AH9692" i="1"/>
  <c r="AH9691" i="1"/>
  <c r="AH9690" i="1"/>
  <c r="AH9689" i="1"/>
  <c r="AH9688" i="1"/>
  <c r="AH9687" i="1"/>
  <c r="AH9686" i="1"/>
  <c r="AH9685" i="1"/>
  <c r="AH9684" i="1"/>
  <c r="AH9683" i="1"/>
  <c r="AH9682" i="1"/>
  <c r="AH9681" i="1"/>
  <c r="AH9680" i="1"/>
  <c r="AH9679" i="1"/>
  <c r="AH9678" i="1"/>
  <c r="AH9677" i="1"/>
  <c r="AH9676" i="1"/>
  <c r="AH9675" i="1"/>
  <c r="AH9674" i="1"/>
  <c r="AH9673" i="1"/>
  <c r="AH9672" i="1"/>
  <c r="AH9671" i="1"/>
  <c r="AH9670" i="1"/>
  <c r="AH9669" i="1"/>
  <c r="AH9668" i="1"/>
  <c r="AH9667" i="1"/>
  <c r="AH9666" i="1"/>
  <c r="AH9665" i="1"/>
  <c r="AH9664" i="1"/>
  <c r="AH9663" i="1"/>
  <c r="AH9662" i="1"/>
  <c r="AH9661" i="1"/>
  <c r="AH9660" i="1"/>
  <c r="AH9659" i="1"/>
  <c r="AH9658" i="1"/>
  <c r="AH9657" i="1"/>
  <c r="AH9656" i="1"/>
  <c r="AH9655" i="1"/>
  <c r="AH9654" i="1"/>
  <c r="AH9653" i="1"/>
  <c r="AH9652" i="1"/>
  <c r="AH9651" i="1"/>
  <c r="AH9650" i="1"/>
  <c r="AH9649" i="1"/>
  <c r="AH9648" i="1"/>
  <c r="AH9647" i="1"/>
  <c r="AH9646" i="1"/>
  <c r="AH9645" i="1"/>
  <c r="AH9644" i="1"/>
  <c r="AH9643" i="1"/>
  <c r="AH9642" i="1"/>
  <c r="AH9641" i="1"/>
  <c r="AH9640" i="1"/>
  <c r="AH9639" i="1"/>
  <c r="AH9638" i="1"/>
  <c r="AH9637" i="1"/>
  <c r="AH9636" i="1"/>
  <c r="AH9635" i="1"/>
  <c r="AH9634" i="1"/>
  <c r="AH9633" i="1"/>
  <c r="AH9632" i="1"/>
  <c r="AH9631" i="1"/>
  <c r="AH9630" i="1"/>
  <c r="AH9629" i="1"/>
  <c r="AH9628" i="1"/>
  <c r="AH9627" i="1"/>
  <c r="AH9626" i="1"/>
  <c r="AH9625" i="1"/>
  <c r="AH9624" i="1"/>
  <c r="AH9623" i="1"/>
  <c r="AH9622" i="1"/>
  <c r="AH9621" i="1"/>
  <c r="AH9620" i="1"/>
  <c r="AH9619" i="1"/>
  <c r="AH9618" i="1"/>
  <c r="AH9617" i="1"/>
  <c r="AH9616" i="1"/>
  <c r="AH9615" i="1"/>
  <c r="AH9614" i="1"/>
  <c r="AH9613" i="1"/>
  <c r="AH9612" i="1"/>
  <c r="AH9611" i="1"/>
  <c r="AH9610" i="1"/>
  <c r="AH9609" i="1"/>
  <c r="AH9608" i="1"/>
  <c r="AH9607" i="1"/>
  <c r="AH9606" i="1"/>
  <c r="AH9605" i="1"/>
  <c r="AH9604" i="1"/>
  <c r="AH9603" i="1"/>
  <c r="AH9602" i="1"/>
  <c r="AH9601" i="1"/>
  <c r="AH9600" i="1"/>
  <c r="AH9599" i="1"/>
  <c r="AH9598" i="1"/>
  <c r="AH9597" i="1"/>
  <c r="AH9596" i="1"/>
  <c r="AH9595" i="1"/>
  <c r="AH9594" i="1"/>
  <c r="AH9593" i="1"/>
  <c r="AH9592" i="1"/>
  <c r="AH9591" i="1"/>
  <c r="AH9590" i="1"/>
  <c r="AH9589" i="1"/>
  <c r="AH9588" i="1"/>
  <c r="AH9587" i="1"/>
  <c r="AH9586" i="1"/>
  <c r="AH9585" i="1"/>
  <c r="AH9584" i="1"/>
  <c r="AH9583" i="1"/>
  <c r="AH9582" i="1"/>
  <c r="AH9581" i="1"/>
  <c r="AH9580" i="1"/>
  <c r="AH9579" i="1"/>
  <c r="AH9578" i="1"/>
  <c r="AH9577" i="1"/>
  <c r="AH9576" i="1"/>
  <c r="AH9575" i="1"/>
  <c r="AH9574" i="1"/>
  <c r="AH9573" i="1"/>
  <c r="AH9572" i="1"/>
  <c r="AH9571" i="1"/>
  <c r="AH9570" i="1"/>
  <c r="AH9569" i="1"/>
  <c r="AH9568" i="1"/>
  <c r="AH9567" i="1"/>
  <c r="AH9566" i="1"/>
  <c r="AH9565" i="1"/>
  <c r="AH9564" i="1"/>
  <c r="AH9563" i="1"/>
  <c r="AH9562" i="1"/>
  <c r="AH9561" i="1"/>
  <c r="AH9560" i="1"/>
  <c r="AH9559" i="1"/>
  <c r="AH9558" i="1"/>
  <c r="AH9557" i="1"/>
  <c r="AH9556" i="1"/>
  <c r="AH9555" i="1"/>
  <c r="AH9554" i="1"/>
  <c r="AH9553" i="1"/>
  <c r="AH9552" i="1"/>
  <c r="AH9551" i="1"/>
  <c r="AH9550" i="1"/>
  <c r="AH9549" i="1"/>
  <c r="AH9548" i="1"/>
  <c r="AH9547" i="1"/>
  <c r="AH9546" i="1"/>
  <c r="AH9545" i="1"/>
  <c r="AH9544" i="1"/>
  <c r="AH9543" i="1"/>
  <c r="AH9542" i="1"/>
  <c r="AH9541" i="1"/>
  <c r="AH9540" i="1"/>
  <c r="AH9539" i="1"/>
  <c r="AH9538" i="1"/>
  <c r="AH9537" i="1"/>
  <c r="AH9536" i="1"/>
  <c r="AH9535" i="1"/>
  <c r="AH9534" i="1"/>
  <c r="AH9533" i="1"/>
  <c r="AH9532" i="1"/>
  <c r="AH9531" i="1"/>
  <c r="AH9530" i="1"/>
  <c r="AH9529" i="1"/>
  <c r="AH9528" i="1"/>
  <c r="AH9527" i="1"/>
  <c r="AH9526" i="1"/>
  <c r="AH9525" i="1"/>
  <c r="AH9524" i="1"/>
  <c r="AH9523" i="1"/>
  <c r="AH9522" i="1"/>
  <c r="AH9521" i="1"/>
  <c r="AH9520" i="1"/>
  <c r="AH9519" i="1"/>
  <c r="AH9518" i="1"/>
  <c r="AH9517" i="1"/>
  <c r="AH9516" i="1"/>
  <c r="AH9515" i="1"/>
  <c r="AH9514" i="1"/>
  <c r="AH9513" i="1"/>
  <c r="AH9512" i="1"/>
  <c r="AH9511" i="1"/>
  <c r="AH9510" i="1"/>
  <c r="AH9509" i="1"/>
  <c r="AH9508" i="1"/>
  <c r="AH9507" i="1"/>
  <c r="AH9506" i="1"/>
  <c r="AH9505" i="1"/>
  <c r="AH9504" i="1"/>
  <c r="AH9503" i="1"/>
  <c r="AH9502" i="1"/>
  <c r="AH9501" i="1"/>
  <c r="AH9500" i="1"/>
  <c r="AH9499" i="1"/>
  <c r="AH9498" i="1"/>
  <c r="AH9497" i="1"/>
  <c r="AH9496" i="1"/>
  <c r="AH9495" i="1"/>
  <c r="AH9494" i="1"/>
  <c r="AH9493" i="1"/>
  <c r="AH9492" i="1"/>
  <c r="AH9491" i="1"/>
  <c r="AH9490" i="1"/>
  <c r="AH9489" i="1"/>
  <c r="AH9488" i="1"/>
  <c r="AH9487" i="1"/>
  <c r="AH9486" i="1"/>
  <c r="AH9485" i="1"/>
  <c r="AH9484" i="1"/>
  <c r="AH9483" i="1"/>
  <c r="AH9482" i="1"/>
  <c r="AH9481" i="1"/>
  <c r="AH9480" i="1"/>
  <c r="AH9479" i="1"/>
  <c r="AH9478" i="1"/>
  <c r="AH9477" i="1"/>
  <c r="AH9476" i="1"/>
  <c r="AH9475" i="1"/>
  <c r="AH9474" i="1"/>
  <c r="AH9473" i="1"/>
  <c r="AH9472" i="1"/>
  <c r="AH9471" i="1"/>
  <c r="AH9470" i="1"/>
  <c r="AH9469" i="1"/>
  <c r="AH9468" i="1"/>
  <c r="AH9467" i="1"/>
  <c r="AH9466" i="1"/>
  <c r="AH9465" i="1"/>
  <c r="AH9464" i="1"/>
  <c r="AH9463" i="1"/>
  <c r="AH9462" i="1"/>
  <c r="AH9461" i="1"/>
  <c r="AH9460" i="1"/>
  <c r="AH9459" i="1"/>
  <c r="AH9458" i="1"/>
  <c r="AH9457" i="1"/>
  <c r="AH9456" i="1"/>
  <c r="AH9455" i="1"/>
  <c r="AH9454" i="1"/>
  <c r="AH9453" i="1"/>
  <c r="AH9452" i="1"/>
  <c r="AH9451" i="1"/>
  <c r="AH9450" i="1"/>
  <c r="AH9449" i="1"/>
  <c r="AH9448" i="1"/>
  <c r="AH9447" i="1"/>
  <c r="AH9446" i="1"/>
  <c r="AH9445" i="1"/>
  <c r="AH9444" i="1"/>
  <c r="AH9443" i="1"/>
  <c r="AH9442" i="1"/>
  <c r="AH9441" i="1"/>
  <c r="AH9440" i="1"/>
  <c r="AH9439" i="1"/>
  <c r="AH9438" i="1"/>
  <c r="AH9437" i="1"/>
  <c r="AH9436" i="1"/>
  <c r="AH9435" i="1"/>
  <c r="AH9434" i="1"/>
  <c r="AH9433" i="1"/>
  <c r="AH9432" i="1"/>
  <c r="AH9431" i="1"/>
  <c r="AH9430" i="1"/>
  <c r="AH9429" i="1"/>
  <c r="AH9428" i="1"/>
  <c r="AH9427" i="1"/>
  <c r="AH9426" i="1"/>
  <c r="AH9425" i="1"/>
  <c r="AH9424" i="1"/>
  <c r="AH9423" i="1"/>
  <c r="AH9422" i="1"/>
  <c r="AH9421" i="1"/>
  <c r="AH9420" i="1"/>
  <c r="AH9419" i="1"/>
  <c r="AH9418" i="1"/>
  <c r="AH9417" i="1"/>
  <c r="AH9416" i="1"/>
  <c r="AH9415" i="1"/>
  <c r="AH9414" i="1"/>
  <c r="AH9413" i="1"/>
  <c r="AH9412" i="1"/>
  <c r="AH9411" i="1"/>
  <c r="AH9410" i="1"/>
  <c r="AH9409" i="1"/>
  <c r="AH9408" i="1"/>
  <c r="AH9407" i="1"/>
  <c r="AH9406" i="1"/>
  <c r="AH9405" i="1"/>
  <c r="AH9404" i="1"/>
  <c r="AH9403" i="1"/>
  <c r="AH9402" i="1"/>
  <c r="AH9401" i="1"/>
  <c r="AH9400" i="1"/>
  <c r="AH9399" i="1"/>
  <c r="AH9398" i="1"/>
  <c r="AH9397" i="1"/>
  <c r="AH9396" i="1"/>
  <c r="AH9395" i="1"/>
  <c r="AH9394" i="1"/>
  <c r="AH9393" i="1"/>
  <c r="AH9392" i="1"/>
  <c r="AH9391" i="1"/>
  <c r="AH9390" i="1"/>
  <c r="AH9389" i="1"/>
  <c r="AH9388" i="1"/>
  <c r="AH9387" i="1"/>
  <c r="AH9386" i="1"/>
  <c r="AH9385" i="1"/>
  <c r="AH9384" i="1"/>
  <c r="AH9383" i="1"/>
  <c r="AH9382" i="1"/>
  <c r="AH9381" i="1"/>
  <c r="AH9380" i="1"/>
  <c r="AH9379" i="1"/>
  <c r="AH9378" i="1"/>
  <c r="AH9377" i="1"/>
  <c r="AH9376" i="1"/>
  <c r="AH9375" i="1"/>
  <c r="AH9374" i="1"/>
  <c r="AH9373" i="1"/>
  <c r="AH9372" i="1"/>
  <c r="AH9371" i="1"/>
  <c r="AH9370" i="1"/>
  <c r="AH9369" i="1"/>
  <c r="AH9368" i="1"/>
  <c r="AH9367" i="1"/>
  <c r="AH9366" i="1"/>
  <c r="AH9365" i="1"/>
  <c r="AH9364" i="1"/>
  <c r="AH9363" i="1"/>
  <c r="AH9362" i="1"/>
  <c r="AH9361" i="1"/>
  <c r="AH9360" i="1"/>
  <c r="AH9359" i="1"/>
  <c r="AH9358" i="1"/>
  <c r="AH9357" i="1"/>
  <c r="AH9356" i="1"/>
  <c r="AH9355" i="1"/>
  <c r="AH9354" i="1"/>
  <c r="AH9353" i="1"/>
  <c r="AH9352" i="1"/>
  <c r="AH9351" i="1"/>
  <c r="AH9350" i="1"/>
  <c r="AH9349" i="1"/>
  <c r="AH9348" i="1"/>
  <c r="AH9347" i="1"/>
  <c r="AH9346" i="1"/>
  <c r="AH9345" i="1"/>
  <c r="AH9344" i="1"/>
  <c r="AH9343" i="1"/>
  <c r="AH9342" i="1"/>
  <c r="AH9341" i="1"/>
  <c r="AH9340" i="1"/>
  <c r="AH9339" i="1"/>
  <c r="AH9338" i="1"/>
  <c r="AH9337" i="1"/>
  <c r="AH9336" i="1"/>
  <c r="AH9335" i="1"/>
  <c r="AH9334" i="1"/>
  <c r="AH9333" i="1"/>
  <c r="AH9332" i="1"/>
  <c r="AH9331" i="1"/>
  <c r="AH9330" i="1"/>
  <c r="AH9329" i="1"/>
  <c r="AH9328" i="1"/>
  <c r="AH9327" i="1"/>
  <c r="AH9326" i="1"/>
  <c r="AH9325" i="1"/>
  <c r="AH9324" i="1"/>
  <c r="AH9323" i="1"/>
  <c r="AH9322" i="1"/>
  <c r="AH9321" i="1"/>
  <c r="AH9320" i="1"/>
  <c r="AH9319" i="1"/>
  <c r="AH9318" i="1"/>
  <c r="AH9317" i="1"/>
  <c r="AH9316" i="1"/>
  <c r="AH9315" i="1"/>
  <c r="AH9314" i="1"/>
  <c r="AH9313" i="1"/>
  <c r="AH9312" i="1"/>
  <c r="AH9311" i="1"/>
  <c r="AH9310" i="1"/>
  <c r="AH9309" i="1"/>
  <c r="AH9308" i="1"/>
  <c r="AH9307" i="1"/>
  <c r="AH9306" i="1"/>
  <c r="AH9305" i="1"/>
  <c r="AH9304" i="1"/>
  <c r="AH9303" i="1"/>
  <c r="AH9302" i="1"/>
  <c r="AH9301" i="1"/>
  <c r="AH9300" i="1"/>
  <c r="AH9299" i="1"/>
  <c r="AH9298" i="1"/>
  <c r="AH9297" i="1"/>
  <c r="AH9296" i="1"/>
  <c r="AH9295" i="1"/>
  <c r="AH9294" i="1"/>
  <c r="AH9293" i="1"/>
  <c r="AH9292" i="1"/>
  <c r="AH9291" i="1"/>
  <c r="AH9290" i="1"/>
  <c r="AH9289" i="1"/>
  <c r="AH9288" i="1"/>
  <c r="AH9287" i="1"/>
  <c r="AH9286" i="1"/>
  <c r="AH9285" i="1"/>
  <c r="AH9284" i="1"/>
  <c r="AH9283" i="1"/>
  <c r="AH9282" i="1"/>
  <c r="AH9281" i="1"/>
  <c r="AH9280" i="1"/>
  <c r="AH9279" i="1"/>
  <c r="AH9278" i="1"/>
  <c r="AH9277" i="1"/>
  <c r="AH9276" i="1"/>
  <c r="AH9275" i="1"/>
  <c r="AH9274" i="1"/>
  <c r="AH9273" i="1"/>
  <c r="AH9272" i="1"/>
  <c r="AH9271" i="1"/>
  <c r="AH9270" i="1"/>
  <c r="AH9269" i="1"/>
  <c r="AH9268" i="1"/>
  <c r="AH9267" i="1"/>
  <c r="AH9266" i="1"/>
  <c r="AH9265" i="1"/>
  <c r="AH9264" i="1"/>
  <c r="AH9263" i="1"/>
  <c r="AH9262" i="1"/>
  <c r="AH9261" i="1"/>
  <c r="AH9260" i="1"/>
  <c r="AH9259" i="1"/>
  <c r="AH9258" i="1"/>
  <c r="AH9257" i="1"/>
  <c r="AH9256" i="1"/>
  <c r="AH9255" i="1"/>
  <c r="AH9254" i="1"/>
  <c r="AH9253" i="1"/>
  <c r="AH9252" i="1"/>
  <c r="AH9251" i="1"/>
  <c r="AH9250" i="1"/>
  <c r="AH9249" i="1"/>
  <c r="AH9248" i="1"/>
  <c r="AH9247" i="1"/>
  <c r="AH9246" i="1"/>
  <c r="AH9245" i="1"/>
  <c r="AH9244" i="1"/>
  <c r="AH9243" i="1"/>
  <c r="AH9242" i="1"/>
  <c r="AH9241" i="1"/>
  <c r="AH9240" i="1"/>
  <c r="AH9239" i="1"/>
  <c r="AH9238" i="1"/>
  <c r="AH9237" i="1"/>
  <c r="AH9236" i="1"/>
  <c r="AH9235" i="1"/>
  <c r="AH9234" i="1"/>
  <c r="AH9233" i="1"/>
  <c r="AH9232" i="1"/>
  <c r="AH9231" i="1"/>
  <c r="AH9230" i="1"/>
  <c r="AH9229" i="1"/>
  <c r="AH9228" i="1"/>
  <c r="AH9227" i="1"/>
  <c r="AH9226" i="1"/>
  <c r="AH9225" i="1"/>
  <c r="AH9224" i="1"/>
  <c r="AH9223" i="1"/>
  <c r="AH9222" i="1"/>
  <c r="AH9221" i="1"/>
  <c r="AH9220" i="1"/>
  <c r="AH9219" i="1"/>
  <c r="AH9218" i="1"/>
  <c r="AH9217" i="1"/>
  <c r="AH9216" i="1"/>
  <c r="AH9215" i="1"/>
  <c r="AH9214" i="1"/>
  <c r="AH9213" i="1"/>
  <c r="AH9212" i="1"/>
  <c r="AH9211" i="1"/>
  <c r="AH9210" i="1"/>
  <c r="AH9209" i="1"/>
  <c r="AH9208" i="1"/>
  <c r="AH9207" i="1"/>
  <c r="AH9206" i="1"/>
  <c r="AH9205" i="1"/>
  <c r="AH9204" i="1"/>
  <c r="AH9203" i="1"/>
  <c r="AH9202" i="1"/>
  <c r="AH9201" i="1"/>
  <c r="AH9200" i="1"/>
  <c r="AH9199" i="1"/>
  <c r="AH9198" i="1"/>
  <c r="AH9197" i="1"/>
  <c r="AH9196" i="1"/>
  <c r="AH9195" i="1"/>
  <c r="AH9194" i="1"/>
  <c r="AH9193" i="1"/>
  <c r="AH9192" i="1"/>
  <c r="AH9191" i="1"/>
  <c r="AH9190" i="1"/>
  <c r="AH9189" i="1"/>
  <c r="AH9188" i="1"/>
  <c r="AH9187" i="1"/>
  <c r="AH9186" i="1"/>
  <c r="AH9185" i="1"/>
  <c r="AH9184" i="1"/>
  <c r="AH9183" i="1"/>
  <c r="AH9182" i="1"/>
  <c r="AH9181" i="1"/>
  <c r="AH9180" i="1"/>
  <c r="AH9179" i="1"/>
  <c r="AH9178" i="1"/>
  <c r="AH9177" i="1"/>
  <c r="AH9176" i="1"/>
  <c r="AH9175" i="1"/>
  <c r="AH9174" i="1"/>
  <c r="AH9173" i="1"/>
  <c r="AH9172" i="1"/>
  <c r="AH9171" i="1"/>
  <c r="AH9170" i="1"/>
  <c r="AH9169" i="1"/>
  <c r="AH9168" i="1"/>
  <c r="AH9167" i="1"/>
  <c r="AH9166" i="1"/>
  <c r="AH9165" i="1"/>
  <c r="AH9164" i="1"/>
  <c r="AH9163" i="1"/>
  <c r="AH9162" i="1"/>
  <c r="AH9161" i="1"/>
  <c r="AH9160" i="1"/>
  <c r="AH9159" i="1"/>
  <c r="AH9158" i="1"/>
  <c r="AH9157" i="1"/>
  <c r="AH9156" i="1"/>
  <c r="AH9155" i="1"/>
  <c r="AH9154" i="1"/>
  <c r="AH9153" i="1"/>
  <c r="AH9152" i="1"/>
  <c r="AH9151" i="1"/>
  <c r="AH9150" i="1"/>
  <c r="AH9149" i="1"/>
  <c r="AH9148" i="1"/>
  <c r="AH9147" i="1"/>
  <c r="AH9146" i="1"/>
  <c r="AH9145" i="1"/>
  <c r="AH9144" i="1"/>
  <c r="AH9143" i="1"/>
  <c r="AH9142" i="1"/>
  <c r="AH9141" i="1"/>
  <c r="AH9140" i="1"/>
  <c r="AH9139" i="1"/>
  <c r="AH9138" i="1"/>
  <c r="AH9137" i="1"/>
  <c r="AH9136" i="1"/>
  <c r="AH9135" i="1"/>
  <c r="AH9134" i="1"/>
  <c r="AH9133" i="1"/>
  <c r="AH9132" i="1"/>
  <c r="AH9131" i="1"/>
  <c r="AH9130" i="1"/>
  <c r="AH9129" i="1"/>
  <c r="AH9128" i="1"/>
  <c r="AH9127" i="1"/>
  <c r="AH9126" i="1"/>
  <c r="AH9125" i="1"/>
  <c r="AH9124" i="1"/>
  <c r="AH9123" i="1"/>
  <c r="AH9122" i="1"/>
  <c r="AH9121" i="1"/>
  <c r="AH9120" i="1"/>
  <c r="AH9119" i="1"/>
  <c r="AH9118" i="1"/>
  <c r="AH9117" i="1"/>
  <c r="AH9116" i="1"/>
  <c r="AH9115" i="1"/>
  <c r="AH9114" i="1"/>
  <c r="AH9113" i="1"/>
  <c r="AH9112" i="1"/>
  <c r="AH9111" i="1"/>
  <c r="AH9110" i="1"/>
  <c r="AH9109" i="1"/>
  <c r="AH9108" i="1"/>
  <c r="AH9107" i="1"/>
  <c r="AH9106" i="1"/>
  <c r="AH9105" i="1"/>
  <c r="AH9104" i="1"/>
  <c r="AH9103" i="1"/>
  <c r="AH9102" i="1"/>
  <c r="AH9101" i="1"/>
  <c r="AH9100" i="1"/>
  <c r="AH9099" i="1"/>
  <c r="AH9098" i="1"/>
  <c r="AH9097" i="1"/>
  <c r="AH9096" i="1"/>
  <c r="AH9095" i="1"/>
  <c r="AH9094" i="1"/>
  <c r="AH9093" i="1"/>
  <c r="AH9092" i="1"/>
  <c r="AH9091" i="1"/>
  <c r="AH9090" i="1"/>
  <c r="AH9089" i="1"/>
  <c r="AH9088" i="1"/>
  <c r="AH9087" i="1"/>
  <c r="AH9086" i="1"/>
  <c r="AH9085" i="1"/>
  <c r="AH9084" i="1"/>
  <c r="AH9083" i="1"/>
  <c r="AH9082" i="1"/>
  <c r="AH9081" i="1"/>
  <c r="AH9080" i="1"/>
  <c r="AH9079" i="1"/>
  <c r="AH9078" i="1"/>
  <c r="AH9077" i="1"/>
  <c r="AH9076" i="1"/>
  <c r="AH9075" i="1"/>
  <c r="AH9074" i="1"/>
  <c r="AH9073" i="1"/>
  <c r="AH9072" i="1"/>
  <c r="AH9071" i="1"/>
  <c r="AH9070" i="1"/>
  <c r="AH9069" i="1"/>
  <c r="AH9068" i="1"/>
  <c r="AH9067" i="1"/>
  <c r="AH9066" i="1"/>
  <c r="AH9065" i="1"/>
  <c r="AH9064" i="1"/>
  <c r="AH9063" i="1"/>
  <c r="AH9062" i="1"/>
  <c r="AH9061" i="1"/>
  <c r="AH9060" i="1"/>
  <c r="AH9059" i="1"/>
  <c r="AH9058" i="1"/>
  <c r="AH9057" i="1"/>
  <c r="AH9056" i="1"/>
  <c r="AH9055" i="1"/>
  <c r="AH9054" i="1"/>
  <c r="AH9053" i="1"/>
  <c r="AH9052" i="1"/>
  <c r="AH9051" i="1"/>
  <c r="AH9050" i="1"/>
  <c r="AH9049" i="1"/>
  <c r="AH9048" i="1"/>
  <c r="AH9047" i="1"/>
  <c r="AH9046" i="1"/>
  <c r="AH9045" i="1"/>
  <c r="AH9044" i="1"/>
  <c r="AH9043" i="1"/>
  <c r="AH9042" i="1"/>
  <c r="AH9041" i="1"/>
  <c r="AH9040" i="1"/>
  <c r="AH9039" i="1"/>
  <c r="AH9038" i="1"/>
  <c r="AH9037" i="1"/>
  <c r="AH9036" i="1"/>
  <c r="AH9035" i="1"/>
  <c r="AH9034" i="1"/>
  <c r="AH9033" i="1"/>
  <c r="AH9032" i="1"/>
  <c r="AH9031" i="1"/>
  <c r="AH9030" i="1"/>
  <c r="AH9029" i="1"/>
  <c r="AH9028" i="1"/>
  <c r="AH9027" i="1"/>
  <c r="AH9026" i="1"/>
  <c r="AH9025" i="1"/>
  <c r="AH9024" i="1"/>
  <c r="AH9023" i="1"/>
  <c r="AH9022" i="1"/>
  <c r="AH9021" i="1"/>
  <c r="AH9020" i="1"/>
  <c r="AH9019" i="1"/>
  <c r="AH9018" i="1"/>
  <c r="AH9017" i="1"/>
  <c r="AH9016" i="1"/>
  <c r="AH9015" i="1"/>
  <c r="AH9014" i="1"/>
  <c r="AH9013" i="1"/>
  <c r="AH9012" i="1"/>
  <c r="AH9011" i="1"/>
  <c r="AH9010" i="1"/>
  <c r="AH9009" i="1"/>
  <c r="AH9008" i="1"/>
  <c r="AH9007" i="1"/>
  <c r="AH9006" i="1"/>
  <c r="AH9005" i="1"/>
  <c r="AH9004" i="1"/>
  <c r="AH9003" i="1"/>
  <c r="AH9002" i="1"/>
  <c r="AH9001" i="1"/>
  <c r="AH9000" i="1"/>
  <c r="AH8999" i="1"/>
  <c r="AH8998" i="1"/>
  <c r="AH8997" i="1"/>
  <c r="AH8996" i="1"/>
  <c r="AH8995" i="1"/>
  <c r="AH8994" i="1"/>
  <c r="AH8993" i="1"/>
  <c r="AH8992" i="1"/>
  <c r="AH8991" i="1"/>
  <c r="AH8990" i="1"/>
  <c r="AH8989" i="1"/>
  <c r="AH8988" i="1"/>
  <c r="AH8987" i="1"/>
  <c r="AH8986" i="1"/>
  <c r="AH8985" i="1"/>
  <c r="AH8984" i="1"/>
  <c r="AH8983" i="1"/>
  <c r="AH8982" i="1"/>
  <c r="AH8981" i="1"/>
  <c r="AH8980" i="1"/>
  <c r="AH8979" i="1"/>
  <c r="AH8978" i="1"/>
  <c r="AH8977" i="1"/>
  <c r="AH8976" i="1"/>
  <c r="AH8975" i="1"/>
  <c r="AH8974" i="1"/>
  <c r="AH8973" i="1"/>
  <c r="AH8972" i="1"/>
  <c r="AH8971" i="1"/>
  <c r="AH8970" i="1"/>
  <c r="AH8969" i="1"/>
  <c r="AH8968" i="1"/>
  <c r="AH8967" i="1"/>
  <c r="AH8966" i="1"/>
  <c r="AH8965" i="1"/>
  <c r="AH8964" i="1"/>
  <c r="AH8963" i="1"/>
  <c r="AH8962" i="1"/>
  <c r="AH8961" i="1"/>
  <c r="AH8960" i="1"/>
  <c r="AH8959" i="1"/>
  <c r="AH8958" i="1"/>
  <c r="AH8957" i="1"/>
  <c r="AH8956" i="1"/>
  <c r="AH8955" i="1"/>
  <c r="AH8954" i="1"/>
  <c r="AH8953" i="1"/>
  <c r="AH8952" i="1"/>
  <c r="AH8951" i="1"/>
  <c r="AH8950" i="1"/>
  <c r="AH8949" i="1"/>
  <c r="AH8948" i="1"/>
  <c r="AH8947" i="1"/>
  <c r="AH8946" i="1"/>
  <c r="AH8945" i="1"/>
  <c r="AH8944" i="1"/>
  <c r="AH8943" i="1"/>
  <c r="AH8942" i="1"/>
  <c r="AH8941" i="1"/>
  <c r="AH8940" i="1"/>
  <c r="AH8939" i="1"/>
  <c r="AH8938" i="1"/>
  <c r="AH8937" i="1"/>
  <c r="AH8936" i="1"/>
  <c r="AH8935" i="1"/>
  <c r="AH8934" i="1"/>
  <c r="AH8933" i="1"/>
  <c r="AH8932" i="1"/>
  <c r="AH8931" i="1"/>
  <c r="AH8930" i="1"/>
  <c r="AH8929" i="1"/>
  <c r="AH8928" i="1"/>
  <c r="AH8927" i="1"/>
  <c r="AH8926" i="1"/>
  <c r="AH8925" i="1"/>
  <c r="AH8924" i="1"/>
  <c r="AH8923" i="1"/>
  <c r="AH8922" i="1"/>
  <c r="AH8921" i="1"/>
  <c r="AH8920" i="1"/>
  <c r="AH8919" i="1"/>
  <c r="AH8918" i="1"/>
  <c r="AH8917" i="1"/>
  <c r="AH8916" i="1"/>
  <c r="AH8915" i="1"/>
  <c r="AH8914" i="1"/>
  <c r="AH8913" i="1"/>
  <c r="AH8912" i="1"/>
  <c r="AH8911" i="1"/>
  <c r="AH8910" i="1"/>
  <c r="AH8909" i="1"/>
  <c r="AH8908" i="1"/>
  <c r="AH8907" i="1"/>
  <c r="AH8906" i="1"/>
  <c r="AH8905" i="1"/>
  <c r="AH8904" i="1"/>
  <c r="AH8903" i="1"/>
  <c r="AH8902" i="1"/>
  <c r="AH8901" i="1"/>
  <c r="AH8900" i="1"/>
  <c r="AH8899" i="1"/>
  <c r="AH8898" i="1"/>
  <c r="AH8897" i="1"/>
  <c r="AH8896" i="1"/>
  <c r="AH8895" i="1"/>
  <c r="AH8894" i="1"/>
  <c r="AH8893" i="1"/>
  <c r="AH8892" i="1"/>
  <c r="AH8891" i="1"/>
  <c r="AH8890" i="1"/>
  <c r="AH8889" i="1"/>
  <c r="AH8888" i="1"/>
  <c r="AH8887" i="1"/>
  <c r="AH8886" i="1"/>
  <c r="AH8885" i="1"/>
  <c r="AH8884" i="1"/>
  <c r="AH8883" i="1"/>
  <c r="AH8882" i="1"/>
  <c r="AH8881" i="1"/>
  <c r="AH8880" i="1"/>
  <c r="AH8879" i="1"/>
  <c r="AH8878" i="1"/>
  <c r="AH8877" i="1"/>
  <c r="AH8876" i="1"/>
  <c r="AH8875" i="1"/>
  <c r="AH8874" i="1"/>
  <c r="AH8873" i="1"/>
  <c r="AH8872" i="1"/>
  <c r="AH8871" i="1"/>
  <c r="AH8870" i="1"/>
  <c r="AH8869" i="1"/>
  <c r="AH8868" i="1"/>
  <c r="AH8867" i="1"/>
  <c r="AH8866" i="1"/>
  <c r="AH8865" i="1"/>
  <c r="AH8864" i="1"/>
  <c r="AH8863" i="1"/>
  <c r="AH8862" i="1"/>
  <c r="AH8861" i="1"/>
  <c r="AH8860" i="1"/>
  <c r="AH8859" i="1"/>
  <c r="AH8858" i="1"/>
  <c r="AH8857" i="1"/>
  <c r="AH8856" i="1"/>
  <c r="AH8855" i="1"/>
  <c r="AH8854" i="1"/>
  <c r="AH8853" i="1"/>
  <c r="AH8852" i="1"/>
  <c r="AH8851" i="1"/>
  <c r="AH8850" i="1"/>
  <c r="AH8849" i="1"/>
  <c r="AH8848" i="1"/>
  <c r="AH8847" i="1"/>
  <c r="AH8846" i="1"/>
  <c r="AH8845" i="1"/>
  <c r="AH8844" i="1"/>
  <c r="AH8843" i="1"/>
  <c r="AH8842" i="1"/>
  <c r="AH8841" i="1"/>
  <c r="AH8840" i="1"/>
  <c r="AH8839" i="1"/>
  <c r="AH8838" i="1"/>
  <c r="AH8837" i="1"/>
  <c r="AH8836" i="1"/>
  <c r="AH8835" i="1"/>
  <c r="AH8834" i="1"/>
  <c r="AH8833" i="1"/>
  <c r="AH8832" i="1"/>
  <c r="AH8831" i="1"/>
  <c r="AH8830" i="1"/>
  <c r="AH8829" i="1"/>
  <c r="AH8828" i="1"/>
  <c r="AH8827" i="1"/>
  <c r="AH8826" i="1"/>
  <c r="AH8825" i="1"/>
  <c r="AH8824" i="1"/>
  <c r="AH8823" i="1"/>
  <c r="AH8822" i="1"/>
  <c r="AH8821" i="1"/>
  <c r="AH8820" i="1"/>
  <c r="AH8819" i="1"/>
  <c r="AH8818" i="1"/>
  <c r="AH8817" i="1"/>
  <c r="AH8816" i="1"/>
  <c r="AH8815" i="1"/>
  <c r="AH8814" i="1"/>
  <c r="AH8813" i="1"/>
  <c r="AH8812" i="1"/>
  <c r="AH8811" i="1"/>
  <c r="AH8810" i="1"/>
  <c r="AH8809" i="1"/>
  <c r="AH8808" i="1"/>
  <c r="AH8807" i="1"/>
  <c r="AH8806" i="1"/>
  <c r="AH8805" i="1"/>
  <c r="AH8804" i="1"/>
  <c r="AH8803" i="1"/>
  <c r="AH8802" i="1"/>
  <c r="AH8801" i="1"/>
  <c r="AH8800" i="1"/>
  <c r="AH8799" i="1"/>
  <c r="AH8798" i="1"/>
  <c r="AH8797" i="1"/>
  <c r="AH8796" i="1"/>
  <c r="AH8795" i="1"/>
  <c r="AH8794" i="1"/>
  <c r="AH8793" i="1"/>
  <c r="AH8792" i="1"/>
  <c r="AH8791" i="1"/>
  <c r="AH8790" i="1"/>
  <c r="AH8789" i="1"/>
  <c r="AH8788" i="1"/>
  <c r="AH8787" i="1"/>
  <c r="AH8786" i="1"/>
  <c r="AH8785" i="1"/>
  <c r="AH8784" i="1"/>
  <c r="AH8783" i="1"/>
  <c r="AH8782" i="1"/>
  <c r="AH8781" i="1"/>
  <c r="AH8780" i="1"/>
  <c r="AH8779" i="1"/>
  <c r="AH8778" i="1"/>
  <c r="AH8777" i="1"/>
  <c r="AH8776" i="1"/>
  <c r="AH8775" i="1"/>
  <c r="AH8774" i="1"/>
  <c r="AH8773" i="1"/>
  <c r="AH8772" i="1"/>
  <c r="AH8771" i="1"/>
  <c r="AH8770" i="1"/>
  <c r="AH8769" i="1"/>
  <c r="AH8768" i="1"/>
  <c r="AH8767" i="1"/>
  <c r="AH8766" i="1"/>
  <c r="AH8765" i="1"/>
  <c r="AH8764" i="1"/>
  <c r="AH8763" i="1"/>
  <c r="AH8762" i="1"/>
  <c r="AH8761" i="1"/>
  <c r="AH8760" i="1"/>
  <c r="AH8759" i="1"/>
  <c r="AH8758" i="1"/>
  <c r="AH8757" i="1"/>
  <c r="AH8756" i="1"/>
  <c r="AH8755" i="1"/>
  <c r="AH8754" i="1"/>
  <c r="AH8753" i="1"/>
  <c r="AH8752" i="1"/>
  <c r="AH8751" i="1"/>
  <c r="AH8750" i="1"/>
  <c r="AH8749" i="1"/>
  <c r="AH8748" i="1"/>
  <c r="AH8747" i="1"/>
  <c r="AH8746" i="1"/>
  <c r="AH8745" i="1"/>
  <c r="AH8744" i="1"/>
  <c r="AH8743" i="1"/>
  <c r="AH8742" i="1"/>
  <c r="AH8741" i="1"/>
  <c r="AH8740" i="1"/>
  <c r="AH8739" i="1"/>
  <c r="AH8738" i="1"/>
  <c r="AH8737" i="1"/>
  <c r="AH8736" i="1"/>
  <c r="AH8735" i="1"/>
  <c r="AH8734" i="1"/>
  <c r="AH8733" i="1"/>
  <c r="AH8732" i="1"/>
  <c r="AH8731" i="1"/>
  <c r="AH8730" i="1"/>
  <c r="AH8729" i="1"/>
  <c r="AH8728" i="1"/>
  <c r="AH8727" i="1"/>
  <c r="AH8726" i="1"/>
  <c r="AH8725" i="1"/>
  <c r="AH8724" i="1"/>
  <c r="AH8723" i="1"/>
  <c r="AH8722" i="1"/>
  <c r="AH8721" i="1"/>
  <c r="AH8720" i="1"/>
  <c r="AH8719" i="1"/>
  <c r="AH8718" i="1"/>
  <c r="AH8717" i="1"/>
  <c r="AH8716" i="1"/>
  <c r="AH8715" i="1"/>
  <c r="AH8714" i="1"/>
  <c r="AH8713" i="1"/>
  <c r="AH8712" i="1"/>
  <c r="AH8711" i="1"/>
  <c r="AH8710" i="1"/>
  <c r="AH8709" i="1"/>
  <c r="AH8708" i="1"/>
  <c r="AH8707" i="1"/>
  <c r="AH8706" i="1"/>
  <c r="AH8705" i="1"/>
  <c r="AH8704" i="1"/>
  <c r="AH8703" i="1"/>
  <c r="AH8702" i="1"/>
  <c r="AH8701" i="1"/>
  <c r="AH8700" i="1"/>
  <c r="AH8699" i="1"/>
  <c r="AH8698" i="1"/>
  <c r="AH8697" i="1"/>
  <c r="AH8696" i="1"/>
  <c r="AH8695" i="1"/>
  <c r="AH8694" i="1"/>
  <c r="AH8693" i="1"/>
  <c r="AH8692" i="1"/>
  <c r="AH8691" i="1"/>
  <c r="AH8690" i="1"/>
  <c r="AH8689" i="1"/>
  <c r="AH8688" i="1"/>
  <c r="AH8687" i="1"/>
  <c r="AH8686" i="1"/>
  <c r="AH8685" i="1"/>
  <c r="AH8684" i="1"/>
  <c r="AH8683" i="1"/>
  <c r="AH8682" i="1"/>
  <c r="AH8681" i="1"/>
  <c r="AH8680" i="1"/>
  <c r="AH8679" i="1"/>
  <c r="AH8678" i="1"/>
  <c r="AH8677" i="1"/>
  <c r="AH8676" i="1"/>
  <c r="AH8675" i="1"/>
  <c r="AH8674" i="1"/>
  <c r="AH8673" i="1"/>
  <c r="AH8672" i="1"/>
  <c r="AH8671" i="1"/>
  <c r="AH8670" i="1"/>
  <c r="AH8669" i="1"/>
  <c r="AH8668" i="1"/>
  <c r="AH8667" i="1"/>
  <c r="AH8666" i="1"/>
  <c r="AH8665" i="1"/>
  <c r="AH8664" i="1"/>
  <c r="AH8663" i="1"/>
  <c r="AH8662" i="1"/>
  <c r="AH8661" i="1"/>
  <c r="AH8660" i="1"/>
  <c r="AH8659" i="1"/>
  <c r="AH8658" i="1"/>
  <c r="AH8657" i="1"/>
  <c r="AH8656" i="1"/>
  <c r="AH8655" i="1"/>
  <c r="AH8654" i="1"/>
  <c r="AH8653" i="1"/>
  <c r="AH8652" i="1"/>
  <c r="AH8651" i="1"/>
  <c r="AH8650" i="1"/>
  <c r="AH8649" i="1"/>
  <c r="AH8648" i="1"/>
  <c r="AH8647" i="1"/>
  <c r="AH8646" i="1"/>
  <c r="AH8645" i="1"/>
  <c r="AH8644" i="1"/>
  <c r="AH8643" i="1"/>
  <c r="AH8642" i="1"/>
  <c r="AH8641" i="1"/>
  <c r="AH8640" i="1"/>
  <c r="AH8639" i="1"/>
  <c r="AH8638" i="1"/>
  <c r="AH8637" i="1"/>
  <c r="AH8636" i="1"/>
  <c r="AH8635" i="1"/>
  <c r="AH8634" i="1"/>
  <c r="AH8633" i="1"/>
  <c r="AH8632" i="1"/>
  <c r="AH8631" i="1"/>
  <c r="AH8630" i="1"/>
  <c r="AH8629" i="1"/>
  <c r="AH8628" i="1"/>
  <c r="AH8627" i="1"/>
  <c r="AH8626" i="1"/>
  <c r="AH8625" i="1"/>
  <c r="AH8624" i="1"/>
  <c r="AH8623" i="1"/>
  <c r="AH8622" i="1"/>
  <c r="AH8621" i="1"/>
  <c r="AH8620" i="1"/>
  <c r="AH8619" i="1"/>
  <c r="AH8618" i="1"/>
  <c r="AH8617" i="1"/>
  <c r="AH8616" i="1"/>
  <c r="AH8615" i="1"/>
  <c r="AH8614" i="1"/>
  <c r="AH8613" i="1"/>
  <c r="AH8612" i="1"/>
  <c r="AH8611" i="1"/>
  <c r="AH8610" i="1"/>
  <c r="AH8609" i="1"/>
  <c r="AH8608" i="1"/>
  <c r="AH8607" i="1"/>
  <c r="AH8606" i="1"/>
  <c r="AH8605" i="1"/>
  <c r="AH8604" i="1"/>
  <c r="AH8603" i="1"/>
  <c r="AH8602" i="1"/>
  <c r="AH8601" i="1"/>
  <c r="AH8600" i="1"/>
  <c r="AH8599" i="1"/>
  <c r="AH8598" i="1"/>
  <c r="AH8597" i="1"/>
  <c r="AH8596" i="1"/>
  <c r="AH8595" i="1"/>
  <c r="AH8594" i="1"/>
  <c r="AH8593" i="1"/>
  <c r="AH8592" i="1"/>
  <c r="AH8591" i="1"/>
  <c r="AH8590" i="1"/>
  <c r="AH8589" i="1"/>
  <c r="AH8588" i="1"/>
  <c r="AH8587" i="1"/>
  <c r="AH8586" i="1"/>
  <c r="AH8585" i="1"/>
  <c r="AH8584" i="1"/>
  <c r="AH8583" i="1"/>
  <c r="AH8582" i="1"/>
  <c r="AH8581" i="1"/>
  <c r="AH8580" i="1"/>
  <c r="AH8579" i="1"/>
  <c r="AH8578" i="1"/>
  <c r="AH8577" i="1"/>
  <c r="AH8576" i="1"/>
  <c r="AH8575" i="1"/>
  <c r="AH8574" i="1"/>
  <c r="AH8573" i="1"/>
  <c r="AH8572" i="1"/>
  <c r="AH8571" i="1"/>
  <c r="AH8570" i="1"/>
  <c r="AH8569" i="1"/>
  <c r="AH8568" i="1"/>
  <c r="AH8567" i="1"/>
  <c r="AH8566" i="1"/>
  <c r="AH8565" i="1"/>
  <c r="AH8564" i="1"/>
  <c r="AH8563" i="1"/>
  <c r="AH8562" i="1"/>
  <c r="AH8561" i="1"/>
  <c r="AH8560" i="1"/>
  <c r="AH8559" i="1"/>
  <c r="AH8558" i="1"/>
  <c r="AH8557" i="1"/>
  <c r="AH8556" i="1"/>
  <c r="AH8555" i="1"/>
  <c r="AH8554" i="1"/>
  <c r="AH8553" i="1"/>
  <c r="AH8552" i="1"/>
  <c r="AH8551" i="1"/>
  <c r="AH8550" i="1"/>
  <c r="AH8549" i="1"/>
  <c r="AH8548" i="1"/>
  <c r="AH8547" i="1"/>
  <c r="AH8546" i="1"/>
  <c r="AH8545" i="1"/>
  <c r="AH8544" i="1"/>
  <c r="AH8543" i="1"/>
  <c r="AH8542" i="1"/>
  <c r="AH8541" i="1"/>
  <c r="AH8540" i="1"/>
  <c r="AH8539" i="1"/>
  <c r="AH8538" i="1"/>
  <c r="AH8537" i="1"/>
  <c r="AH8536" i="1"/>
  <c r="AH8535" i="1"/>
  <c r="AH8534" i="1"/>
  <c r="AH8533" i="1"/>
  <c r="AH8532" i="1"/>
  <c r="AH8531" i="1"/>
  <c r="AH8530" i="1"/>
  <c r="AH8529" i="1"/>
  <c r="AH8528" i="1"/>
  <c r="AH8527" i="1"/>
  <c r="AH8526" i="1"/>
  <c r="AH8525" i="1"/>
  <c r="AH8524" i="1"/>
  <c r="AH8523" i="1"/>
  <c r="AH8522" i="1"/>
  <c r="AH8521" i="1"/>
  <c r="AH8520" i="1"/>
  <c r="AH8519" i="1"/>
  <c r="AH8518" i="1"/>
  <c r="AH8517" i="1"/>
  <c r="AH8516" i="1"/>
  <c r="AH8515" i="1"/>
  <c r="AH8514" i="1"/>
  <c r="AH8513" i="1"/>
  <c r="AH8512" i="1"/>
  <c r="AH8511" i="1"/>
  <c r="AH8510" i="1"/>
  <c r="AH8509" i="1"/>
  <c r="AH8508" i="1"/>
  <c r="AH8507" i="1"/>
  <c r="AH8506" i="1"/>
  <c r="AH8505" i="1"/>
  <c r="AH8504" i="1"/>
  <c r="AH8503" i="1"/>
  <c r="AH8502" i="1"/>
  <c r="AH8501" i="1"/>
  <c r="AH8500" i="1"/>
  <c r="AH8499" i="1"/>
  <c r="AH8498" i="1"/>
  <c r="AH8497" i="1"/>
  <c r="AH8496" i="1"/>
  <c r="AH8495" i="1"/>
  <c r="AH8494" i="1"/>
  <c r="AH8493" i="1"/>
  <c r="AH8492" i="1"/>
  <c r="AH8491" i="1"/>
  <c r="AH8490" i="1"/>
  <c r="AH8489" i="1"/>
  <c r="AH8488" i="1"/>
  <c r="AH8487" i="1"/>
  <c r="AH8486" i="1"/>
  <c r="AH8485" i="1"/>
  <c r="AH8484" i="1"/>
  <c r="AH8483" i="1"/>
  <c r="AH8482" i="1"/>
  <c r="AH8481" i="1"/>
  <c r="AH8480" i="1"/>
  <c r="AH8479" i="1"/>
  <c r="AH8478" i="1"/>
  <c r="AH8477" i="1"/>
  <c r="AH8476" i="1"/>
  <c r="AH8475" i="1"/>
  <c r="AH8474" i="1"/>
  <c r="AH8473" i="1"/>
  <c r="AH8472" i="1"/>
  <c r="AH8471" i="1"/>
  <c r="AH8470" i="1"/>
  <c r="AH8469" i="1"/>
  <c r="AH8468" i="1"/>
  <c r="AH8467" i="1"/>
  <c r="AH8466" i="1"/>
  <c r="AH8465" i="1"/>
  <c r="AH8464" i="1"/>
  <c r="AH8463" i="1"/>
  <c r="AH8462" i="1"/>
  <c r="AH8461" i="1"/>
  <c r="AH8460" i="1"/>
  <c r="AH8459" i="1"/>
  <c r="AH8458" i="1"/>
  <c r="AH8457" i="1"/>
  <c r="AH8456" i="1"/>
  <c r="AH8455" i="1"/>
  <c r="AH8454" i="1"/>
  <c r="AH8453" i="1"/>
  <c r="AH8452" i="1"/>
  <c r="AH8451" i="1"/>
  <c r="AH8450" i="1"/>
  <c r="AH8449" i="1"/>
  <c r="AH8448" i="1"/>
  <c r="AH8447" i="1"/>
  <c r="AH8446" i="1"/>
  <c r="AH8445" i="1"/>
  <c r="AH8444" i="1"/>
  <c r="AH8443" i="1"/>
  <c r="AH8442" i="1"/>
  <c r="AH8441" i="1"/>
  <c r="AH8440" i="1"/>
  <c r="AH8439" i="1"/>
  <c r="AH8438" i="1"/>
  <c r="AH8437" i="1"/>
  <c r="AH8436" i="1"/>
  <c r="AH8435" i="1"/>
  <c r="AH8434" i="1"/>
  <c r="AH8433" i="1"/>
  <c r="AH8432" i="1"/>
  <c r="AH8431" i="1"/>
  <c r="AH8430" i="1"/>
  <c r="AH8429" i="1"/>
  <c r="AH8428" i="1"/>
  <c r="AH8427" i="1"/>
  <c r="AH8426" i="1"/>
  <c r="AH8425" i="1"/>
  <c r="AH8424" i="1"/>
  <c r="AH8423" i="1"/>
  <c r="AH8422" i="1"/>
  <c r="AH8421" i="1"/>
  <c r="AH8420" i="1"/>
  <c r="AH8419" i="1"/>
  <c r="AH8418" i="1"/>
  <c r="AH8417" i="1"/>
  <c r="AH8416" i="1"/>
  <c r="AH8415" i="1"/>
  <c r="AH8414" i="1"/>
  <c r="AH8413" i="1"/>
  <c r="AH8412" i="1"/>
  <c r="AH8411" i="1"/>
  <c r="AH8410" i="1"/>
  <c r="AH8409" i="1"/>
  <c r="AH8408" i="1"/>
  <c r="AH8407" i="1"/>
  <c r="AH8406" i="1"/>
  <c r="AH8405" i="1"/>
  <c r="AH8404" i="1"/>
  <c r="AH8403" i="1"/>
  <c r="AH8402" i="1"/>
  <c r="AH8401" i="1"/>
  <c r="AH8400" i="1"/>
  <c r="AH8399" i="1"/>
  <c r="AH8398" i="1"/>
  <c r="AH8397" i="1"/>
  <c r="AH8396" i="1"/>
  <c r="AH8395" i="1"/>
  <c r="AH8394" i="1"/>
  <c r="AH8393" i="1"/>
  <c r="AH8392" i="1"/>
  <c r="AH8391" i="1"/>
  <c r="AH8390" i="1"/>
  <c r="AH8389" i="1"/>
  <c r="AH8388" i="1"/>
  <c r="AH8387" i="1"/>
  <c r="AH8386" i="1"/>
  <c r="AH8385" i="1"/>
  <c r="AH8384" i="1"/>
  <c r="AH8383" i="1"/>
  <c r="AH8382" i="1"/>
  <c r="AH8381" i="1"/>
  <c r="AH8380" i="1"/>
  <c r="AH8379" i="1"/>
  <c r="AH8378" i="1"/>
  <c r="AH8377" i="1"/>
  <c r="AH8376" i="1"/>
  <c r="AH8375" i="1"/>
  <c r="AH8374" i="1"/>
  <c r="AH8373" i="1"/>
  <c r="AH8372" i="1"/>
  <c r="AH8371" i="1"/>
  <c r="AH8370" i="1"/>
  <c r="AH8369" i="1"/>
  <c r="AH8368" i="1"/>
  <c r="AH8367" i="1"/>
  <c r="AH8366" i="1"/>
  <c r="AH8365" i="1"/>
  <c r="AH8364" i="1"/>
  <c r="AH8363" i="1"/>
  <c r="AH8362" i="1"/>
  <c r="AH8361" i="1"/>
  <c r="AH8360" i="1"/>
  <c r="AH8359" i="1"/>
  <c r="AH8358" i="1"/>
  <c r="AH8357" i="1"/>
  <c r="AH8356" i="1"/>
  <c r="AH8355" i="1"/>
  <c r="AH8354" i="1"/>
  <c r="AH8353" i="1"/>
  <c r="AH8352" i="1"/>
  <c r="AH8351" i="1"/>
  <c r="AH8350" i="1"/>
  <c r="AH8349" i="1"/>
  <c r="AH8348" i="1"/>
  <c r="AH8347" i="1"/>
  <c r="AH8346" i="1"/>
  <c r="AH8345" i="1"/>
  <c r="AH8344" i="1"/>
  <c r="AH8343" i="1"/>
  <c r="AH8342" i="1"/>
  <c r="AH8341" i="1"/>
  <c r="AH8340" i="1"/>
  <c r="AH8339" i="1"/>
  <c r="AH8338" i="1"/>
  <c r="AH8337" i="1"/>
  <c r="AH8336" i="1"/>
  <c r="AH8335" i="1"/>
  <c r="AH8334" i="1"/>
  <c r="AH8333" i="1"/>
  <c r="AH8332" i="1"/>
  <c r="AH8331" i="1"/>
  <c r="AH8330" i="1"/>
  <c r="AH8329" i="1"/>
  <c r="AH8328" i="1"/>
  <c r="AH8327" i="1"/>
  <c r="AH8326" i="1"/>
  <c r="AH8325" i="1"/>
  <c r="AH8324" i="1"/>
  <c r="AH8323" i="1"/>
  <c r="AH8322" i="1"/>
  <c r="AH8321" i="1"/>
  <c r="AH8320" i="1"/>
  <c r="AH8319" i="1"/>
  <c r="AH8318" i="1"/>
  <c r="AH8317" i="1"/>
  <c r="AH8316" i="1"/>
  <c r="AH8315" i="1"/>
  <c r="AH8314" i="1"/>
  <c r="AH8313" i="1"/>
  <c r="AH8312" i="1"/>
  <c r="AH8311" i="1"/>
  <c r="AH8310" i="1"/>
  <c r="AH8309" i="1"/>
  <c r="AH8308" i="1"/>
  <c r="AH8307" i="1"/>
  <c r="AH8306" i="1"/>
  <c r="AH8305" i="1"/>
  <c r="AH8304" i="1"/>
  <c r="AH8303" i="1"/>
  <c r="AH8302" i="1"/>
  <c r="AH8301" i="1"/>
  <c r="AH8300" i="1"/>
  <c r="AH8299" i="1"/>
  <c r="AH8298" i="1"/>
  <c r="AH8297" i="1"/>
  <c r="AH8296" i="1"/>
  <c r="AH8295" i="1"/>
  <c r="AH8294" i="1"/>
  <c r="AH8293" i="1"/>
  <c r="AH8292" i="1"/>
  <c r="AH8291" i="1"/>
  <c r="AH8290" i="1"/>
  <c r="AH8289" i="1"/>
  <c r="AH8288" i="1"/>
  <c r="AH8287" i="1"/>
  <c r="AH8286" i="1"/>
  <c r="AH8285" i="1"/>
  <c r="AH8284" i="1"/>
  <c r="AH8283" i="1"/>
  <c r="AH8282" i="1"/>
  <c r="AH8281" i="1"/>
  <c r="AH8280" i="1"/>
  <c r="AH8279" i="1"/>
  <c r="AH8278" i="1"/>
  <c r="AH8277" i="1"/>
  <c r="AH8276" i="1"/>
  <c r="AH8275" i="1"/>
  <c r="AH8274" i="1"/>
  <c r="AH8273" i="1"/>
  <c r="AH8272" i="1"/>
  <c r="AH8271" i="1"/>
  <c r="AH8270" i="1"/>
  <c r="AH8269" i="1"/>
  <c r="AH8268" i="1"/>
  <c r="AH8267" i="1"/>
  <c r="AH8266" i="1"/>
  <c r="AH8265" i="1"/>
  <c r="AH8264" i="1"/>
  <c r="AH8263" i="1"/>
  <c r="AH8262" i="1"/>
  <c r="AH8261" i="1"/>
  <c r="AH8260" i="1"/>
  <c r="AH8259" i="1"/>
  <c r="AH8258" i="1"/>
  <c r="AH8257" i="1"/>
  <c r="AH8256" i="1"/>
  <c r="AH8255" i="1"/>
  <c r="AH8254" i="1"/>
  <c r="AH8253" i="1"/>
  <c r="AH8252" i="1"/>
  <c r="AH8251" i="1"/>
  <c r="AH8250" i="1"/>
  <c r="AH8249" i="1"/>
  <c r="AH8248" i="1"/>
  <c r="AH8247" i="1"/>
  <c r="AH8246" i="1"/>
  <c r="AH8245" i="1"/>
  <c r="AH8244" i="1"/>
  <c r="AH8243" i="1"/>
  <c r="AH8242" i="1"/>
  <c r="AH8241" i="1"/>
  <c r="AH8240" i="1"/>
  <c r="AH8239" i="1"/>
  <c r="AH8238" i="1"/>
  <c r="AH8237" i="1"/>
  <c r="AH8236" i="1"/>
  <c r="AH8235" i="1"/>
  <c r="AH8234" i="1"/>
  <c r="AH8233" i="1"/>
  <c r="AH8232" i="1"/>
  <c r="AH8231" i="1"/>
  <c r="AH8230" i="1"/>
  <c r="AH8229" i="1"/>
  <c r="AH8228" i="1"/>
  <c r="AH8227" i="1"/>
  <c r="AH8226" i="1"/>
  <c r="AH8225" i="1"/>
  <c r="AH8224" i="1"/>
  <c r="AH8223" i="1"/>
  <c r="AH8222" i="1"/>
  <c r="AH8221" i="1"/>
  <c r="AH8220" i="1"/>
  <c r="AH8219" i="1"/>
  <c r="AH8218" i="1"/>
  <c r="AH8217" i="1"/>
  <c r="AH8216" i="1"/>
  <c r="AH8215" i="1"/>
  <c r="AH8214" i="1"/>
  <c r="AH8213" i="1"/>
  <c r="AH8212" i="1"/>
  <c r="AH8211" i="1"/>
  <c r="AH8210" i="1"/>
  <c r="AH8209" i="1"/>
  <c r="AH8208" i="1"/>
  <c r="AH8207" i="1"/>
  <c r="AH8206" i="1"/>
  <c r="AH8205" i="1"/>
  <c r="AH8204" i="1"/>
  <c r="AH8203" i="1"/>
  <c r="AH8202" i="1"/>
  <c r="AH8201" i="1"/>
  <c r="AH8200" i="1"/>
  <c r="AH8199" i="1"/>
  <c r="AH8198" i="1"/>
  <c r="AH8197" i="1"/>
  <c r="AH8196" i="1"/>
  <c r="AH8195" i="1"/>
  <c r="AH8194" i="1"/>
  <c r="AH8193" i="1"/>
  <c r="AH8192" i="1"/>
  <c r="AH8191" i="1"/>
  <c r="AH8190" i="1"/>
  <c r="AH8189" i="1"/>
  <c r="AH8188" i="1"/>
  <c r="AH8187" i="1"/>
  <c r="AH8186" i="1"/>
  <c r="AH8185" i="1"/>
  <c r="AH8184" i="1"/>
  <c r="AH8183" i="1"/>
  <c r="AH8182" i="1"/>
  <c r="AH8181" i="1"/>
  <c r="AH8180" i="1"/>
  <c r="AH8179" i="1"/>
  <c r="AH8178" i="1"/>
  <c r="AH8177" i="1"/>
  <c r="AH8176" i="1"/>
  <c r="AH8175" i="1"/>
  <c r="AH8174" i="1"/>
  <c r="AH8173" i="1"/>
  <c r="AH8172" i="1"/>
  <c r="AH8171" i="1"/>
  <c r="AH8170" i="1"/>
  <c r="AH8169" i="1"/>
  <c r="AH8168" i="1"/>
  <c r="AH8167" i="1"/>
  <c r="AH8166" i="1"/>
  <c r="AH8165" i="1"/>
  <c r="AH8164" i="1"/>
  <c r="AH8163" i="1"/>
  <c r="AH8162" i="1"/>
  <c r="AH8161" i="1"/>
  <c r="AH8160" i="1"/>
  <c r="AH8159" i="1"/>
  <c r="AH8158" i="1"/>
  <c r="AH8157" i="1"/>
  <c r="AH8156" i="1"/>
  <c r="AH8155" i="1"/>
  <c r="AH8154" i="1"/>
  <c r="AH8153" i="1"/>
  <c r="AH8152" i="1"/>
  <c r="AH8151" i="1"/>
  <c r="AH8150" i="1"/>
  <c r="AH8149" i="1"/>
  <c r="AH8148" i="1"/>
  <c r="AH8147" i="1"/>
  <c r="AH8146" i="1"/>
  <c r="AH8145" i="1"/>
  <c r="AH8144" i="1"/>
  <c r="AH8143" i="1"/>
  <c r="AH8142" i="1"/>
  <c r="AH8141" i="1"/>
  <c r="AH8140" i="1"/>
  <c r="AH8139" i="1"/>
  <c r="AH8138" i="1"/>
  <c r="AH8137" i="1"/>
  <c r="AH8136" i="1"/>
  <c r="AH8135" i="1"/>
  <c r="AH8134" i="1"/>
  <c r="AH8133" i="1"/>
  <c r="AH8132" i="1"/>
  <c r="AH8131" i="1"/>
  <c r="AH8130" i="1"/>
  <c r="AH8129" i="1"/>
  <c r="AH8128" i="1"/>
  <c r="AH8127" i="1"/>
  <c r="AH8126" i="1"/>
  <c r="AH8125" i="1"/>
  <c r="AH8124" i="1"/>
  <c r="AH8123" i="1"/>
  <c r="AH8122" i="1"/>
  <c r="AH8121" i="1"/>
  <c r="AH8120" i="1"/>
  <c r="AH8119" i="1"/>
  <c r="AH8118" i="1"/>
  <c r="AH8117" i="1"/>
  <c r="AH8116" i="1"/>
  <c r="AH8115" i="1"/>
  <c r="AH8114" i="1"/>
  <c r="AH8113" i="1"/>
  <c r="AH8112" i="1"/>
  <c r="AH8111" i="1"/>
  <c r="AH8110" i="1"/>
  <c r="AH8109" i="1"/>
  <c r="AH8108" i="1"/>
  <c r="AH8107" i="1"/>
  <c r="AH8106" i="1"/>
  <c r="AH8105" i="1"/>
  <c r="AH8104" i="1"/>
  <c r="AH8103" i="1"/>
  <c r="AH8102" i="1"/>
  <c r="AH8101" i="1"/>
  <c r="AH8100" i="1"/>
  <c r="AH8099" i="1"/>
  <c r="AH8098" i="1"/>
  <c r="AH8097" i="1"/>
  <c r="AH8096" i="1"/>
  <c r="AH8095" i="1"/>
  <c r="AH8094" i="1"/>
  <c r="AH8093" i="1"/>
  <c r="AH8092" i="1"/>
  <c r="AH8091" i="1"/>
  <c r="AH8090" i="1"/>
  <c r="AH8089" i="1"/>
  <c r="AH8088" i="1"/>
  <c r="AH8087" i="1"/>
  <c r="AH8086" i="1"/>
  <c r="AH8085" i="1"/>
  <c r="AH8084" i="1"/>
  <c r="AH8083" i="1"/>
  <c r="AH8082" i="1"/>
  <c r="AH8081" i="1"/>
  <c r="AH8080" i="1"/>
  <c r="AH8079" i="1"/>
  <c r="AH8078" i="1"/>
  <c r="AH8077" i="1"/>
  <c r="AH8076" i="1"/>
  <c r="AH8075" i="1"/>
  <c r="AH8074" i="1"/>
  <c r="AH8073" i="1"/>
  <c r="AH8072" i="1"/>
  <c r="AH8071" i="1"/>
  <c r="AH8070" i="1"/>
  <c r="AH8069" i="1"/>
  <c r="AH8068" i="1"/>
  <c r="AH8067" i="1"/>
  <c r="AH8066" i="1"/>
  <c r="AH8065" i="1"/>
  <c r="AH8064" i="1"/>
  <c r="AH8063" i="1"/>
  <c r="AH8062" i="1"/>
  <c r="AH8061" i="1"/>
  <c r="AH8060" i="1"/>
  <c r="AH8059" i="1"/>
  <c r="AH8058" i="1"/>
  <c r="AH8057" i="1"/>
  <c r="AH8056" i="1"/>
  <c r="AH8055" i="1"/>
  <c r="AH8054" i="1"/>
  <c r="AH8053" i="1"/>
  <c r="AH8052" i="1"/>
  <c r="AH8051" i="1"/>
  <c r="AH8050" i="1"/>
  <c r="AH8049" i="1"/>
  <c r="AH8048" i="1"/>
  <c r="AH8047" i="1"/>
  <c r="AH8046" i="1"/>
  <c r="AH8045" i="1"/>
  <c r="AH8044" i="1"/>
  <c r="AH8043" i="1"/>
  <c r="AH8042" i="1"/>
  <c r="AH8041" i="1"/>
  <c r="AH8040" i="1"/>
  <c r="AH8039" i="1"/>
  <c r="AH8038" i="1"/>
  <c r="AH8037" i="1"/>
  <c r="AH8036" i="1"/>
  <c r="AH8035" i="1"/>
  <c r="AH8034" i="1"/>
  <c r="AH8033" i="1"/>
  <c r="AH8032" i="1"/>
  <c r="AH8031" i="1"/>
  <c r="AH8030" i="1"/>
  <c r="AH8029" i="1"/>
  <c r="AH8028" i="1"/>
  <c r="AH8027" i="1"/>
  <c r="AH8026" i="1"/>
  <c r="AH8025" i="1"/>
  <c r="AH8024" i="1"/>
  <c r="AH8023" i="1"/>
  <c r="AH8022" i="1"/>
  <c r="AH8021" i="1"/>
  <c r="AH8020" i="1"/>
  <c r="AH8019" i="1"/>
  <c r="AH8018" i="1"/>
  <c r="AH8017" i="1"/>
  <c r="AH8016" i="1"/>
  <c r="AH8015" i="1"/>
  <c r="AH8014" i="1"/>
  <c r="AH8013" i="1"/>
  <c r="AH8012" i="1"/>
  <c r="AH8011" i="1"/>
  <c r="AH8010" i="1"/>
  <c r="AH8009" i="1"/>
  <c r="AH8008" i="1"/>
  <c r="AH8007" i="1"/>
  <c r="AH8006" i="1"/>
  <c r="AH8005" i="1"/>
  <c r="AH8004" i="1"/>
  <c r="AH8003" i="1"/>
  <c r="AH8002" i="1"/>
  <c r="AH8001" i="1"/>
  <c r="AH8000" i="1"/>
  <c r="AH7999" i="1"/>
  <c r="AH7998" i="1"/>
  <c r="AH7997" i="1"/>
  <c r="AH7996" i="1"/>
  <c r="AH7995" i="1"/>
  <c r="AH7994" i="1"/>
  <c r="AH7993" i="1"/>
  <c r="AH7992" i="1"/>
  <c r="AH7991" i="1"/>
  <c r="AH7990" i="1"/>
  <c r="AH7989" i="1"/>
  <c r="AH7988" i="1"/>
  <c r="AH7987" i="1"/>
  <c r="AH7986" i="1"/>
  <c r="AH7985" i="1"/>
  <c r="AH7984" i="1"/>
  <c r="AH7983" i="1"/>
  <c r="AH7982" i="1"/>
  <c r="AH7981" i="1"/>
  <c r="AH7980" i="1"/>
  <c r="AH7979" i="1"/>
  <c r="AH7978" i="1"/>
  <c r="AH7977" i="1"/>
  <c r="AH7976" i="1"/>
  <c r="AH7975" i="1"/>
  <c r="AH7974" i="1"/>
  <c r="AH7973" i="1"/>
  <c r="AH7972" i="1"/>
  <c r="AH7971" i="1"/>
  <c r="AH7970" i="1"/>
  <c r="AH7969" i="1"/>
  <c r="AH7968" i="1"/>
  <c r="AH7967" i="1"/>
  <c r="AH7966" i="1"/>
  <c r="AH7965" i="1"/>
  <c r="AH7964" i="1"/>
  <c r="AH7963" i="1"/>
  <c r="AH7962" i="1"/>
  <c r="AH7961" i="1"/>
  <c r="AH7960" i="1"/>
  <c r="AH7959" i="1"/>
  <c r="AH7958" i="1"/>
  <c r="AH7957" i="1"/>
  <c r="AH7956" i="1"/>
  <c r="AH7955" i="1"/>
  <c r="AH7954" i="1"/>
  <c r="AH7953" i="1"/>
  <c r="AH7952" i="1"/>
  <c r="AH7951" i="1"/>
  <c r="AH7950" i="1"/>
  <c r="AH7949" i="1"/>
  <c r="AH7948" i="1"/>
  <c r="AH7947" i="1"/>
  <c r="AH7946" i="1"/>
  <c r="AH7945" i="1"/>
  <c r="AH7944" i="1"/>
  <c r="AH7943" i="1"/>
  <c r="AH7942" i="1"/>
  <c r="AH7941" i="1"/>
  <c r="AH7940" i="1"/>
  <c r="AH7939" i="1"/>
  <c r="AH7938" i="1"/>
  <c r="AH7937" i="1"/>
  <c r="AH7936" i="1"/>
  <c r="AH7935" i="1"/>
  <c r="AH7934" i="1"/>
  <c r="AH7933" i="1"/>
  <c r="AH7932" i="1"/>
  <c r="AH7931" i="1"/>
  <c r="AH7930" i="1"/>
  <c r="AH7929" i="1"/>
  <c r="AH7928" i="1"/>
  <c r="AH7927" i="1"/>
  <c r="AH7926" i="1"/>
  <c r="AH7925" i="1"/>
  <c r="AH7924" i="1"/>
  <c r="AH7923" i="1"/>
  <c r="AH7922" i="1"/>
  <c r="AH7921" i="1"/>
  <c r="AH7920" i="1"/>
  <c r="AH7919" i="1"/>
  <c r="AH7918" i="1"/>
  <c r="AH7917" i="1"/>
  <c r="AH7916" i="1"/>
  <c r="AH7915" i="1"/>
  <c r="AH7914" i="1"/>
  <c r="AH7913" i="1"/>
  <c r="AH7912" i="1"/>
  <c r="AH7911" i="1"/>
  <c r="AH7910" i="1"/>
  <c r="AH7909" i="1"/>
  <c r="AH7908" i="1"/>
  <c r="AH7907" i="1"/>
  <c r="AH7906" i="1"/>
  <c r="AH7905" i="1"/>
  <c r="AH7904" i="1"/>
  <c r="AH7903" i="1"/>
  <c r="AH7902" i="1"/>
  <c r="AH7901" i="1"/>
  <c r="AH7900" i="1"/>
  <c r="AH7899" i="1"/>
  <c r="AH7898" i="1"/>
  <c r="AH7897" i="1"/>
  <c r="AH7896" i="1"/>
  <c r="AH7895" i="1"/>
  <c r="AH7894" i="1"/>
  <c r="AH7893" i="1"/>
  <c r="AH7892" i="1"/>
  <c r="AH7891" i="1"/>
  <c r="AH7890" i="1"/>
  <c r="AH7889" i="1"/>
  <c r="AH7888" i="1"/>
  <c r="AH7887" i="1"/>
  <c r="AH7886" i="1"/>
  <c r="AH7885" i="1"/>
  <c r="AH7884" i="1"/>
  <c r="AH7883" i="1"/>
  <c r="AH7882" i="1"/>
  <c r="AH7881" i="1"/>
  <c r="AH7880" i="1"/>
  <c r="AH7879" i="1"/>
  <c r="AH7878" i="1"/>
  <c r="AH7877" i="1"/>
  <c r="AH7876" i="1"/>
  <c r="AH7875" i="1"/>
  <c r="AH7874" i="1"/>
  <c r="AH7873" i="1"/>
  <c r="AH7872" i="1"/>
  <c r="AH7871" i="1"/>
  <c r="AH7870" i="1"/>
  <c r="AH7869" i="1"/>
  <c r="AH7868" i="1"/>
  <c r="AH7867" i="1"/>
  <c r="AH7866" i="1"/>
  <c r="AH7865" i="1"/>
  <c r="AH7864" i="1"/>
  <c r="AH7863" i="1"/>
  <c r="AH7862" i="1"/>
  <c r="AH7861" i="1"/>
  <c r="AH7860" i="1"/>
  <c r="AH7859" i="1"/>
  <c r="AH7858" i="1"/>
  <c r="AH7857" i="1"/>
  <c r="AH7856" i="1"/>
  <c r="AH7855" i="1"/>
  <c r="AH7854" i="1"/>
  <c r="AH7853" i="1"/>
  <c r="AH7852" i="1"/>
  <c r="AH7851" i="1"/>
  <c r="AH7850" i="1"/>
  <c r="AH7849" i="1"/>
  <c r="AH7848" i="1"/>
  <c r="AH7847" i="1"/>
  <c r="AH7846" i="1"/>
  <c r="AH7845" i="1"/>
  <c r="AH7844" i="1"/>
  <c r="AH7843" i="1"/>
  <c r="AH7842" i="1"/>
  <c r="AH7841" i="1"/>
  <c r="AH7840" i="1"/>
  <c r="AH7839" i="1"/>
  <c r="AH7838" i="1"/>
  <c r="AH7837" i="1"/>
  <c r="AH7836" i="1"/>
  <c r="AH7835" i="1"/>
  <c r="AH7834" i="1"/>
  <c r="AH7833" i="1"/>
  <c r="AH7832" i="1"/>
  <c r="AH7831" i="1"/>
  <c r="AH7830" i="1"/>
  <c r="AH7829" i="1"/>
  <c r="AH7828" i="1"/>
  <c r="AH7827" i="1"/>
  <c r="AH7826" i="1"/>
  <c r="AH7825" i="1"/>
  <c r="AH7824" i="1"/>
  <c r="AH7823" i="1"/>
  <c r="AH7822" i="1"/>
  <c r="AH7821" i="1"/>
  <c r="AH7820" i="1"/>
  <c r="AH7819" i="1"/>
  <c r="AH7818" i="1"/>
  <c r="AH7817" i="1"/>
  <c r="AH7816" i="1"/>
  <c r="AH7815" i="1"/>
  <c r="AH7814" i="1"/>
  <c r="AH7813" i="1"/>
  <c r="AH7812" i="1"/>
  <c r="AH7811" i="1"/>
  <c r="AH7810" i="1"/>
  <c r="AH7809" i="1"/>
  <c r="AH7808" i="1"/>
  <c r="AH7807" i="1"/>
  <c r="AH7806" i="1"/>
  <c r="AH7805" i="1"/>
  <c r="AH7804" i="1"/>
  <c r="AH7803" i="1"/>
  <c r="AH7802" i="1"/>
  <c r="AH7801" i="1"/>
  <c r="AH7800" i="1"/>
  <c r="AH7799" i="1"/>
  <c r="AH7798" i="1"/>
  <c r="AH7797" i="1"/>
  <c r="AH7796" i="1"/>
  <c r="AH7795" i="1"/>
  <c r="AH7794" i="1"/>
  <c r="AH7793" i="1"/>
  <c r="AH7792" i="1"/>
  <c r="AH7791" i="1"/>
  <c r="AH7790" i="1"/>
  <c r="AH7789" i="1"/>
  <c r="AH7788" i="1"/>
  <c r="AH7787" i="1"/>
  <c r="AH7786" i="1"/>
  <c r="AH7785" i="1"/>
  <c r="AH7784" i="1"/>
  <c r="AH7783" i="1"/>
  <c r="AH7782" i="1"/>
  <c r="AH7781" i="1"/>
  <c r="AH7780" i="1"/>
  <c r="AH7779" i="1"/>
  <c r="AH7778" i="1"/>
  <c r="AH7777" i="1"/>
  <c r="AH7776" i="1"/>
  <c r="AH7775" i="1"/>
  <c r="AH7774" i="1"/>
  <c r="AH7773" i="1"/>
  <c r="AH7772" i="1"/>
  <c r="AH7771" i="1"/>
  <c r="AH7770" i="1"/>
  <c r="AH7769" i="1"/>
  <c r="AH7768" i="1"/>
  <c r="AH7767" i="1"/>
  <c r="AH7766" i="1"/>
  <c r="AH7765" i="1"/>
  <c r="AH7764" i="1"/>
  <c r="AH7763" i="1"/>
  <c r="AH7762" i="1"/>
  <c r="AH7761" i="1"/>
  <c r="AH7760" i="1"/>
  <c r="AH7759" i="1"/>
  <c r="AH7758" i="1"/>
  <c r="AH7757" i="1"/>
  <c r="AH7756" i="1"/>
  <c r="AH7755" i="1"/>
  <c r="AH7754" i="1"/>
  <c r="AH7753" i="1"/>
  <c r="AH7752" i="1"/>
  <c r="AH7751" i="1"/>
  <c r="AH7750" i="1"/>
  <c r="AH7749" i="1"/>
  <c r="AH7748" i="1"/>
  <c r="AH7747" i="1"/>
  <c r="AH7746" i="1"/>
  <c r="AH7745" i="1"/>
  <c r="AH7744" i="1"/>
  <c r="AH7743" i="1"/>
  <c r="AH7742" i="1"/>
  <c r="AH7741" i="1"/>
  <c r="AH7740" i="1"/>
  <c r="AH7739" i="1"/>
  <c r="AH7738" i="1"/>
  <c r="AH7737" i="1"/>
  <c r="AH7736" i="1"/>
  <c r="AH7735" i="1"/>
  <c r="AH7734" i="1"/>
  <c r="AH7733" i="1"/>
  <c r="AH7732" i="1"/>
  <c r="AH7731" i="1"/>
  <c r="AH7730" i="1"/>
  <c r="AH7729" i="1"/>
  <c r="AH7728" i="1"/>
  <c r="AH7727" i="1"/>
  <c r="AH7726" i="1"/>
  <c r="AH7725" i="1"/>
  <c r="AH7724" i="1"/>
  <c r="AH7723" i="1"/>
  <c r="AH7722" i="1"/>
  <c r="AH7721" i="1"/>
  <c r="AH7720" i="1"/>
  <c r="AH7719" i="1"/>
  <c r="AH7718" i="1"/>
  <c r="AH7717" i="1"/>
  <c r="AH7716" i="1"/>
  <c r="AH7715" i="1"/>
  <c r="AH7714" i="1"/>
  <c r="AH7713" i="1"/>
  <c r="AH7712" i="1"/>
  <c r="AH7711" i="1"/>
  <c r="AH7710" i="1"/>
  <c r="AH7709" i="1"/>
  <c r="AH7708" i="1"/>
  <c r="AH7707" i="1"/>
  <c r="AH7706" i="1"/>
  <c r="AH7705" i="1"/>
  <c r="AH7704" i="1"/>
  <c r="AH7703" i="1"/>
  <c r="AH7702" i="1"/>
  <c r="AH7701" i="1"/>
  <c r="AH7700" i="1"/>
  <c r="AH7699" i="1"/>
  <c r="AH7698" i="1"/>
  <c r="AH7697" i="1"/>
  <c r="AH7696" i="1"/>
  <c r="AH7695" i="1"/>
  <c r="AH7694" i="1"/>
  <c r="AH7693" i="1"/>
  <c r="AH7692" i="1"/>
  <c r="AH7691" i="1"/>
  <c r="AH7690" i="1"/>
  <c r="AH7689" i="1"/>
  <c r="AH7688" i="1"/>
  <c r="AH7687" i="1"/>
  <c r="AH7686" i="1"/>
  <c r="AH7685" i="1"/>
  <c r="AH7684" i="1"/>
  <c r="AH7683" i="1"/>
  <c r="AH7682" i="1"/>
  <c r="AH7681" i="1"/>
  <c r="AH7680" i="1"/>
  <c r="AH7679" i="1"/>
  <c r="AH7678" i="1"/>
  <c r="AH7677" i="1"/>
  <c r="AH7676" i="1"/>
  <c r="AH7675" i="1"/>
  <c r="AH7674" i="1"/>
  <c r="AH7673" i="1"/>
  <c r="AH7672" i="1"/>
  <c r="AH7671" i="1"/>
  <c r="AH7670" i="1"/>
  <c r="AH7669" i="1"/>
  <c r="AH7668" i="1"/>
  <c r="AH7667" i="1"/>
  <c r="AH7666" i="1"/>
  <c r="AH7665" i="1"/>
  <c r="AH7664" i="1"/>
  <c r="AH7663" i="1"/>
  <c r="AH7662" i="1"/>
  <c r="AH7661" i="1"/>
  <c r="AH7660" i="1"/>
  <c r="AH7659" i="1"/>
  <c r="AH7658" i="1"/>
  <c r="AH7657" i="1"/>
  <c r="AH7656" i="1"/>
  <c r="AH7655" i="1"/>
  <c r="AH7654" i="1"/>
  <c r="AH7653" i="1"/>
  <c r="AH7652" i="1"/>
  <c r="AH7651" i="1"/>
  <c r="AH7650" i="1"/>
  <c r="AH7649" i="1"/>
  <c r="AH7648" i="1"/>
  <c r="AH7647" i="1"/>
  <c r="AH7646" i="1"/>
  <c r="AH7645" i="1"/>
  <c r="AH7644" i="1"/>
  <c r="AH7643" i="1"/>
  <c r="AH7642" i="1"/>
  <c r="AH7641" i="1"/>
  <c r="AH7640" i="1"/>
  <c r="AH7639" i="1"/>
  <c r="AH7638" i="1"/>
  <c r="AH7637" i="1"/>
  <c r="AH7636" i="1"/>
  <c r="AH7635" i="1"/>
  <c r="AH7634" i="1"/>
  <c r="AH7633" i="1"/>
  <c r="AH7632" i="1"/>
  <c r="AH7631" i="1"/>
  <c r="AH7630" i="1"/>
  <c r="AH7629" i="1"/>
  <c r="AH7628" i="1"/>
  <c r="AH7627" i="1"/>
  <c r="AH7626" i="1"/>
  <c r="AH7625" i="1"/>
  <c r="AH7624" i="1"/>
  <c r="AH7623" i="1"/>
  <c r="AH7622" i="1"/>
  <c r="AH7621" i="1"/>
  <c r="AH7620" i="1"/>
  <c r="AH7619" i="1"/>
  <c r="AH7618" i="1"/>
  <c r="AH7617" i="1"/>
  <c r="AH7616" i="1"/>
  <c r="AH7615" i="1"/>
  <c r="AH7614" i="1"/>
  <c r="AH7613" i="1"/>
  <c r="AH7612" i="1"/>
  <c r="AH7611" i="1"/>
  <c r="AH7610" i="1"/>
  <c r="AH7609" i="1"/>
  <c r="AH7608" i="1"/>
  <c r="AH7607" i="1"/>
  <c r="AH7606" i="1"/>
  <c r="AH7605" i="1"/>
  <c r="AH7604" i="1"/>
  <c r="AH7603" i="1"/>
  <c r="AH7602" i="1"/>
  <c r="AH7601" i="1"/>
  <c r="AH7600" i="1"/>
  <c r="AH7599" i="1"/>
  <c r="AH7598" i="1"/>
  <c r="AH7597" i="1"/>
  <c r="AH7596" i="1"/>
  <c r="AH7595" i="1"/>
  <c r="AH7594" i="1"/>
  <c r="AH7593" i="1"/>
  <c r="AH7592" i="1"/>
  <c r="AH7591" i="1"/>
  <c r="AH7590" i="1"/>
  <c r="AH7589" i="1"/>
  <c r="AH7588" i="1"/>
  <c r="AH7587" i="1"/>
  <c r="AH7586" i="1"/>
  <c r="AH7585" i="1"/>
  <c r="AH7584" i="1"/>
  <c r="AH7583" i="1"/>
  <c r="AH7582" i="1"/>
  <c r="AH7581" i="1"/>
  <c r="AH7580" i="1"/>
  <c r="AH7579" i="1"/>
  <c r="AH7578" i="1"/>
  <c r="AH7577" i="1"/>
  <c r="AH7576" i="1"/>
  <c r="AH7575" i="1"/>
  <c r="AH7574" i="1"/>
  <c r="AH7573" i="1"/>
  <c r="AH7572" i="1"/>
  <c r="AH7571" i="1"/>
  <c r="AH7570" i="1"/>
  <c r="AH7569" i="1"/>
  <c r="AH7568" i="1"/>
  <c r="AH7567" i="1"/>
  <c r="AH7566" i="1"/>
  <c r="AH7565" i="1"/>
  <c r="AH7564" i="1"/>
  <c r="AH7563" i="1"/>
  <c r="AH7562" i="1"/>
  <c r="AH7561" i="1"/>
  <c r="AH7560" i="1"/>
  <c r="AH7559" i="1"/>
  <c r="AH7558" i="1"/>
  <c r="AH7557" i="1"/>
  <c r="AH7556" i="1"/>
  <c r="AH7555" i="1"/>
  <c r="AH7554" i="1"/>
  <c r="AH7553" i="1"/>
  <c r="AH7552" i="1"/>
  <c r="AH7551" i="1"/>
  <c r="AH7550" i="1"/>
  <c r="AH7549" i="1"/>
  <c r="AH7548" i="1"/>
  <c r="AH7547" i="1"/>
  <c r="AH7546" i="1"/>
  <c r="AH7545" i="1"/>
  <c r="AH7544" i="1"/>
  <c r="AH7543" i="1"/>
  <c r="AH7542" i="1"/>
  <c r="AH7541" i="1"/>
  <c r="AH7540" i="1"/>
  <c r="AH7539" i="1"/>
  <c r="AH7538" i="1"/>
  <c r="AH7537" i="1"/>
  <c r="AH7536" i="1"/>
  <c r="AH7535" i="1"/>
  <c r="AH7534" i="1"/>
  <c r="AH7533" i="1"/>
  <c r="AH7532" i="1"/>
  <c r="AH7531" i="1"/>
  <c r="AH7530" i="1"/>
  <c r="AH7529" i="1"/>
  <c r="AH7528" i="1"/>
  <c r="AH7527" i="1"/>
  <c r="AH7526" i="1"/>
  <c r="AH7525" i="1"/>
  <c r="AH7524" i="1"/>
  <c r="AH7523" i="1"/>
  <c r="AH7522" i="1"/>
  <c r="AH7521" i="1"/>
  <c r="AH7520" i="1"/>
  <c r="AH7519" i="1"/>
  <c r="AH7518" i="1"/>
  <c r="AH7517" i="1"/>
  <c r="AH7516" i="1"/>
  <c r="AH7515" i="1"/>
  <c r="AH7514" i="1"/>
  <c r="AH7513" i="1"/>
  <c r="AH7512" i="1"/>
  <c r="AH7511" i="1"/>
  <c r="AH7510" i="1"/>
  <c r="AH7509" i="1"/>
  <c r="AH7508" i="1"/>
  <c r="AH7507" i="1"/>
  <c r="AH7506" i="1"/>
  <c r="AH7505" i="1"/>
  <c r="AH7504" i="1"/>
  <c r="AH7503" i="1"/>
  <c r="AH7502" i="1"/>
  <c r="AH7501" i="1"/>
  <c r="AH7500" i="1"/>
  <c r="AH7499" i="1"/>
  <c r="AH7498" i="1"/>
  <c r="AH7497" i="1"/>
  <c r="AH7496" i="1"/>
  <c r="AH7495" i="1"/>
  <c r="AH7494" i="1"/>
  <c r="AH7493" i="1"/>
  <c r="AH7492" i="1"/>
  <c r="AH7491" i="1"/>
  <c r="AH7490" i="1"/>
  <c r="AH7489" i="1"/>
  <c r="AH7488" i="1"/>
  <c r="AH7487" i="1"/>
  <c r="AH7486" i="1"/>
  <c r="AH7485" i="1"/>
  <c r="AH7484" i="1"/>
  <c r="AH7483" i="1"/>
  <c r="AH7482" i="1"/>
  <c r="AH7481" i="1"/>
  <c r="AH7480" i="1"/>
  <c r="AH7479" i="1"/>
  <c r="AH7478" i="1"/>
  <c r="AH7477" i="1"/>
  <c r="AH7476" i="1"/>
  <c r="AH7475" i="1"/>
  <c r="AH7474" i="1"/>
  <c r="AH7473" i="1"/>
  <c r="AH7472" i="1"/>
  <c r="AH7471" i="1"/>
  <c r="AH7470" i="1"/>
  <c r="AH7469" i="1"/>
  <c r="AH7468" i="1"/>
  <c r="AH7467" i="1"/>
  <c r="AH7466" i="1"/>
  <c r="AH7465" i="1"/>
  <c r="AH7464" i="1"/>
  <c r="AH7463" i="1"/>
  <c r="AH7462" i="1"/>
  <c r="AH7461" i="1"/>
  <c r="AH7460" i="1"/>
  <c r="AH7459" i="1"/>
  <c r="AH7458" i="1"/>
  <c r="AH7457" i="1"/>
  <c r="AH7456" i="1"/>
  <c r="AH7455" i="1"/>
  <c r="AH7454" i="1"/>
  <c r="AH7453" i="1"/>
  <c r="AH7452" i="1"/>
  <c r="AH7451" i="1"/>
  <c r="AH7450" i="1"/>
  <c r="AH7449" i="1"/>
  <c r="AH7448" i="1"/>
  <c r="AH7447" i="1"/>
  <c r="AH7446" i="1"/>
  <c r="AH7445" i="1"/>
  <c r="AH7444" i="1"/>
  <c r="AH7443" i="1"/>
  <c r="AH7442" i="1"/>
  <c r="AH7441" i="1"/>
  <c r="AH7440" i="1"/>
  <c r="AH7439" i="1"/>
  <c r="AH7438" i="1"/>
  <c r="AH7437" i="1"/>
  <c r="AH7436" i="1"/>
  <c r="AH7435" i="1"/>
  <c r="AH7434" i="1"/>
  <c r="AH7433" i="1"/>
  <c r="AH7432" i="1"/>
  <c r="AH7431" i="1"/>
  <c r="AH7430" i="1"/>
  <c r="AH7429" i="1"/>
  <c r="AH7428" i="1"/>
  <c r="AH7427" i="1"/>
  <c r="AH7426" i="1"/>
  <c r="AH7425" i="1"/>
  <c r="AH7424" i="1"/>
  <c r="AH7423" i="1"/>
  <c r="AH7422" i="1"/>
  <c r="AH7421" i="1"/>
  <c r="AH7420" i="1"/>
  <c r="AH7419" i="1"/>
  <c r="AH7418" i="1"/>
  <c r="AH7417" i="1"/>
  <c r="AH7416" i="1"/>
  <c r="AH7415" i="1"/>
  <c r="AH7414" i="1"/>
  <c r="AH7413" i="1"/>
  <c r="AH7412" i="1"/>
  <c r="AH7411" i="1"/>
  <c r="AH7410" i="1"/>
  <c r="AH7409" i="1"/>
  <c r="AH7408" i="1"/>
  <c r="AH7407" i="1"/>
  <c r="AH7406" i="1"/>
  <c r="AH7405" i="1"/>
  <c r="AH7404" i="1"/>
  <c r="AH7403" i="1"/>
  <c r="AH7402" i="1"/>
  <c r="AH7401" i="1"/>
  <c r="AH7400" i="1"/>
  <c r="AH7399" i="1"/>
  <c r="AH7398" i="1"/>
  <c r="AH7397" i="1"/>
  <c r="AH7396" i="1"/>
  <c r="AH7395" i="1"/>
  <c r="AH7394" i="1"/>
  <c r="AH7393" i="1"/>
  <c r="AH7392" i="1"/>
  <c r="AH7391" i="1"/>
  <c r="AH7390" i="1"/>
  <c r="AH7389" i="1"/>
  <c r="AH7388" i="1"/>
  <c r="AH7387" i="1"/>
  <c r="AH7386" i="1"/>
  <c r="AH7385" i="1"/>
  <c r="AH7384" i="1"/>
  <c r="AH7383" i="1"/>
  <c r="AH7382" i="1"/>
  <c r="AH7381" i="1"/>
  <c r="AH7380" i="1"/>
  <c r="AH7379" i="1"/>
  <c r="AH7378" i="1"/>
  <c r="AH7377" i="1"/>
  <c r="AH7376" i="1"/>
  <c r="AH7375" i="1"/>
  <c r="AH7374" i="1"/>
  <c r="AH7373" i="1"/>
  <c r="AH7372" i="1"/>
  <c r="AH7371" i="1"/>
  <c r="AH7370" i="1"/>
  <c r="AH7369" i="1"/>
  <c r="AH7368" i="1"/>
  <c r="AH7367" i="1"/>
  <c r="AH7366" i="1"/>
  <c r="AH7365" i="1"/>
  <c r="AH7364" i="1"/>
  <c r="AH7363" i="1"/>
  <c r="AH7362" i="1"/>
  <c r="AH7361" i="1"/>
  <c r="AH7360" i="1"/>
  <c r="AH7359" i="1"/>
  <c r="AH7358" i="1"/>
  <c r="AH7357" i="1"/>
  <c r="AH7356" i="1"/>
  <c r="AH7355" i="1"/>
  <c r="AH7354" i="1"/>
  <c r="AH7353" i="1"/>
  <c r="AH7352" i="1"/>
  <c r="AH7351" i="1"/>
  <c r="AH7350" i="1"/>
  <c r="AH7349" i="1"/>
  <c r="AH7348" i="1"/>
  <c r="AH7347" i="1"/>
  <c r="AH7346" i="1"/>
  <c r="AH7345" i="1"/>
  <c r="AH7344" i="1"/>
  <c r="AH7343" i="1"/>
  <c r="AH7342" i="1"/>
  <c r="AH7341" i="1"/>
  <c r="AH7340" i="1"/>
  <c r="AH7339" i="1"/>
  <c r="AH7338" i="1"/>
  <c r="AH7337" i="1"/>
  <c r="AH7336" i="1"/>
  <c r="AH7335" i="1"/>
  <c r="AH7334" i="1"/>
  <c r="AH7333" i="1"/>
  <c r="AH7332" i="1"/>
  <c r="AH7331" i="1"/>
  <c r="AH7330" i="1"/>
  <c r="AH7329" i="1"/>
  <c r="AH7328" i="1"/>
  <c r="AH7327" i="1"/>
  <c r="AH7326" i="1"/>
  <c r="AH7325" i="1"/>
  <c r="AH7324" i="1"/>
  <c r="AH7323" i="1"/>
  <c r="AH7322" i="1"/>
  <c r="AH7321" i="1"/>
  <c r="AH7320" i="1"/>
  <c r="AH7319" i="1"/>
  <c r="AH7318" i="1"/>
  <c r="AH7317" i="1"/>
  <c r="AH7316" i="1"/>
  <c r="AH7315" i="1"/>
  <c r="AH7314" i="1"/>
  <c r="AH7313" i="1"/>
  <c r="AH7312" i="1"/>
  <c r="AH7311" i="1"/>
  <c r="AH7310" i="1"/>
  <c r="AH7309" i="1"/>
  <c r="AH7308" i="1"/>
  <c r="AH7307" i="1"/>
  <c r="AH7306" i="1"/>
  <c r="AH7305" i="1"/>
  <c r="AH7304" i="1"/>
  <c r="AH7303" i="1"/>
  <c r="AH7302" i="1"/>
  <c r="AH7301" i="1"/>
  <c r="AH7300" i="1"/>
  <c r="AH7299" i="1"/>
  <c r="AH7298" i="1"/>
  <c r="AH7297" i="1"/>
  <c r="AH7296" i="1"/>
  <c r="AH7295" i="1"/>
  <c r="AH7294" i="1"/>
  <c r="AH7293" i="1"/>
  <c r="AH7292" i="1"/>
  <c r="AH7291" i="1"/>
  <c r="AH7290" i="1"/>
  <c r="AH7289" i="1"/>
  <c r="AH7288" i="1"/>
  <c r="AH7287" i="1"/>
  <c r="AH7286" i="1"/>
  <c r="AH7285" i="1"/>
  <c r="AH7284" i="1"/>
  <c r="AH7283" i="1"/>
  <c r="AH7282" i="1"/>
  <c r="AH7281" i="1"/>
  <c r="AH7280" i="1"/>
  <c r="AH7279" i="1"/>
  <c r="AH7278" i="1"/>
  <c r="AH7277" i="1"/>
  <c r="AH7276" i="1"/>
  <c r="AH7275" i="1"/>
  <c r="AH7274" i="1"/>
  <c r="AH7273" i="1"/>
  <c r="AH7272" i="1"/>
  <c r="AH7271" i="1"/>
  <c r="AH7270" i="1"/>
  <c r="AH7269" i="1"/>
  <c r="AH7268" i="1"/>
  <c r="AH7267" i="1"/>
  <c r="AH7266" i="1"/>
  <c r="AH7265" i="1"/>
  <c r="AH7264" i="1"/>
  <c r="AH7263" i="1"/>
  <c r="AH7262" i="1"/>
  <c r="AH7261" i="1"/>
  <c r="AH7260" i="1"/>
  <c r="AH7259" i="1"/>
  <c r="AH7258" i="1"/>
  <c r="AH7257" i="1"/>
  <c r="AH7256" i="1"/>
  <c r="AH7255" i="1"/>
  <c r="AH7254" i="1"/>
  <c r="AH7253" i="1"/>
  <c r="AH7252" i="1"/>
  <c r="AH7251" i="1"/>
  <c r="AH7250" i="1"/>
  <c r="AH7249" i="1"/>
  <c r="AH7248" i="1"/>
  <c r="AH7247" i="1"/>
  <c r="AH7246" i="1"/>
  <c r="AH7245" i="1"/>
  <c r="AH7244" i="1"/>
  <c r="AH7243" i="1"/>
  <c r="AH7242" i="1"/>
  <c r="AH7241" i="1"/>
  <c r="AH7240" i="1"/>
  <c r="AH7239" i="1"/>
  <c r="AH7238" i="1"/>
  <c r="AH7237" i="1"/>
  <c r="AH7236" i="1"/>
  <c r="AH7235" i="1"/>
  <c r="AH7234" i="1"/>
  <c r="AH7233" i="1"/>
  <c r="AH7232" i="1"/>
  <c r="AH7231" i="1"/>
  <c r="AH7230" i="1"/>
  <c r="AH7229" i="1"/>
  <c r="AH7228" i="1"/>
  <c r="AH7227" i="1"/>
  <c r="AH7226" i="1"/>
  <c r="AH7225" i="1"/>
  <c r="AH7224" i="1"/>
  <c r="AH7223" i="1"/>
  <c r="AH7222" i="1"/>
  <c r="AH7221" i="1"/>
  <c r="AH7220" i="1"/>
  <c r="AH7219" i="1"/>
  <c r="AH7218" i="1"/>
  <c r="AH7217" i="1"/>
  <c r="AH7216" i="1"/>
  <c r="AH7215" i="1"/>
  <c r="AH7214" i="1"/>
  <c r="AH7213" i="1"/>
  <c r="AH7212" i="1"/>
  <c r="AH7211" i="1"/>
  <c r="AH7210" i="1"/>
  <c r="AH7209" i="1"/>
  <c r="AH7208" i="1"/>
  <c r="AH7207" i="1"/>
  <c r="AH7206" i="1"/>
  <c r="AH7205" i="1"/>
  <c r="AH7204" i="1"/>
  <c r="AH7203" i="1"/>
  <c r="AH7202" i="1"/>
  <c r="AH7201" i="1"/>
  <c r="AH7200" i="1"/>
  <c r="AH7199" i="1"/>
  <c r="AH7198" i="1"/>
  <c r="AH7197" i="1"/>
  <c r="AH7196" i="1"/>
  <c r="AH7195" i="1"/>
  <c r="AH7194" i="1"/>
  <c r="AH7193" i="1"/>
  <c r="AH7192" i="1"/>
  <c r="AH7191" i="1"/>
  <c r="AH7190" i="1"/>
  <c r="AH7189" i="1"/>
  <c r="AH7188" i="1"/>
  <c r="AH7187" i="1"/>
  <c r="AH7186" i="1"/>
  <c r="AH7185" i="1"/>
  <c r="AH7184" i="1"/>
  <c r="AH7183" i="1"/>
  <c r="AH7182" i="1"/>
  <c r="AH7181" i="1"/>
  <c r="AH7180" i="1"/>
  <c r="AH7179" i="1"/>
  <c r="AH7178" i="1"/>
  <c r="AH7177" i="1"/>
  <c r="AH7176" i="1"/>
  <c r="AH7175" i="1"/>
  <c r="AH7174" i="1"/>
  <c r="AH7173" i="1"/>
  <c r="AH7172" i="1"/>
  <c r="AH7171" i="1"/>
  <c r="AH7170" i="1"/>
  <c r="AH7169" i="1"/>
  <c r="AH7168" i="1"/>
  <c r="AH7167" i="1"/>
  <c r="AH7166" i="1"/>
  <c r="AH7165" i="1"/>
  <c r="AH7164" i="1"/>
  <c r="AH7163" i="1"/>
  <c r="AH7162" i="1"/>
  <c r="AH7161" i="1"/>
  <c r="AH7160" i="1"/>
  <c r="AH7159" i="1"/>
  <c r="AH7158" i="1"/>
  <c r="AH7157" i="1"/>
  <c r="AH7156" i="1"/>
  <c r="AH7155" i="1"/>
  <c r="AH7154" i="1"/>
  <c r="AH7153" i="1"/>
  <c r="AH7152" i="1"/>
  <c r="AH7151" i="1"/>
  <c r="AH7150" i="1"/>
  <c r="AH7149" i="1"/>
  <c r="AH7148" i="1"/>
  <c r="AH7147" i="1"/>
  <c r="AH7146" i="1"/>
  <c r="AH7145" i="1"/>
  <c r="AH7144" i="1"/>
  <c r="AH7143" i="1"/>
  <c r="AH7142" i="1"/>
  <c r="AH7141" i="1"/>
  <c r="AH7140" i="1"/>
  <c r="AH7139" i="1"/>
  <c r="AH7138" i="1"/>
  <c r="AH7137" i="1"/>
  <c r="AH7136" i="1"/>
  <c r="AH7135" i="1"/>
  <c r="AH7134" i="1"/>
  <c r="AH7133" i="1"/>
  <c r="AH7132" i="1"/>
  <c r="AH7131" i="1"/>
  <c r="AH7130" i="1"/>
  <c r="AH7129" i="1"/>
  <c r="AH7128" i="1"/>
  <c r="AH7127" i="1"/>
  <c r="AH7126" i="1"/>
  <c r="AH7125" i="1"/>
  <c r="AH7124" i="1"/>
  <c r="AH7123" i="1"/>
  <c r="AH7122" i="1"/>
  <c r="AH7121" i="1"/>
  <c r="AH7120" i="1"/>
  <c r="AH7119" i="1"/>
  <c r="AH7118" i="1"/>
  <c r="AH7117" i="1"/>
  <c r="AH7116" i="1"/>
  <c r="AH7115" i="1"/>
  <c r="AH7114" i="1"/>
  <c r="AH7113" i="1"/>
  <c r="AH7112" i="1"/>
  <c r="AH7111" i="1"/>
  <c r="AH7110" i="1"/>
  <c r="AH7109" i="1"/>
  <c r="AH7108" i="1"/>
  <c r="AH7107" i="1"/>
  <c r="AH7106" i="1"/>
  <c r="AH7105" i="1"/>
  <c r="AH7104" i="1"/>
  <c r="AH7103" i="1"/>
  <c r="AH7102" i="1"/>
  <c r="AH7101" i="1"/>
  <c r="AH7100" i="1"/>
  <c r="AH7099" i="1"/>
  <c r="AH7098" i="1"/>
  <c r="AH7097" i="1"/>
  <c r="AH7096" i="1"/>
  <c r="AH7095" i="1"/>
  <c r="AH7094" i="1"/>
  <c r="AH7093" i="1"/>
  <c r="AH7092" i="1"/>
  <c r="AH7091" i="1"/>
  <c r="AH7090" i="1"/>
  <c r="AH7089" i="1"/>
  <c r="AH7088" i="1"/>
  <c r="AH7087" i="1"/>
  <c r="AH7086" i="1"/>
  <c r="AH7085" i="1"/>
  <c r="AH7084" i="1"/>
  <c r="AH7083" i="1"/>
  <c r="AH7082" i="1"/>
  <c r="AH7081" i="1"/>
  <c r="AH7080" i="1"/>
  <c r="AH7079" i="1"/>
  <c r="AH7078" i="1"/>
  <c r="AH7077" i="1"/>
  <c r="AH7076" i="1"/>
  <c r="AH7075" i="1"/>
  <c r="AH7074" i="1"/>
  <c r="AH7073" i="1"/>
  <c r="AH7072" i="1"/>
  <c r="AH7071" i="1"/>
  <c r="AH7070" i="1"/>
  <c r="AH7069" i="1"/>
  <c r="AH7068" i="1"/>
  <c r="AH7067" i="1"/>
  <c r="AH7066" i="1"/>
  <c r="AH7065" i="1"/>
  <c r="AH7064" i="1"/>
  <c r="AH7063" i="1"/>
  <c r="AH7062" i="1"/>
  <c r="AH7061" i="1"/>
  <c r="AH7060" i="1"/>
  <c r="AH7059" i="1"/>
  <c r="AH7058" i="1"/>
  <c r="AH7057" i="1"/>
  <c r="AH7056" i="1"/>
  <c r="AH7055" i="1"/>
  <c r="AH7054" i="1"/>
  <c r="AH7053" i="1"/>
  <c r="AH7052" i="1"/>
  <c r="AH7051" i="1"/>
  <c r="AH7050" i="1"/>
  <c r="AH7049" i="1"/>
  <c r="AH7048" i="1"/>
  <c r="AH7047" i="1"/>
  <c r="AH7046" i="1"/>
  <c r="AH7045" i="1"/>
  <c r="AH7044" i="1"/>
  <c r="AH7043" i="1"/>
  <c r="AH7042" i="1"/>
  <c r="AH7041" i="1"/>
  <c r="AH7040" i="1"/>
  <c r="AH7039" i="1"/>
  <c r="AH7038" i="1"/>
  <c r="AH7037" i="1"/>
  <c r="AH7036" i="1"/>
  <c r="AH7035" i="1"/>
  <c r="AH7034" i="1"/>
  <c r="AH7033" i="1"/>
  <c r="AH7032" i="1"/>
  <c r="AH7031" i="1"/>
  <c r="AH7030" i="1"/>
  <c r="AH7029" i="1"/>
  <c r="AH7028" i="1"/>
  <c r="AH7027" i="1"/>
  <c r="AH7026" i="1"/>
  <c r="AH7025" i="1"/>
  <c r="AH7024" i="1"/>
  <c r="AH7023" i="1"/>
  <c r="AH7022" i="1"/>
  <c r="AH7021" i="1"/>
  <c r="AH7020" i="1"/>
  <c r="AH7019" i="1"/>
  <c r="AH7018" i="1"/>
  <c r="AH7017" i="1"/>
  <c r="AH7016" i="1"/>
  <c r="AH7015" i="1"/>
  <c r="AH7014" i="1"/>
  <c r="AH7013" i="1"/>
  <c r="AH7012" i="1"/>
  <c r="AH7011" i="1"/>
  <c r="AH7010" i="1"/>
  <c r="AH7009" i="1"/>
  <c r="AH7008" i="1"/>
  <c r="AH7007" i="1"/>
  <c r="AH7006" i="1"/>
  <c r="AH7005" i="1"/>
  <c r="AH7004" i="1"/>
  <c r="AH7003" i="1"/>
  <c r="AH7002" i="1"/>
  <c r="AH7001" i="1"/>
  <c r="AH7000" i="1"/>
  <c r="AH6999" i="1"/>
  <c r="AH6998" i="1"/>
  <c r="AH6997" i="1"/>
  <c r="AH6996" i="1"/>
  <c r="AH6995" i="1"/>
  <c r="AH6994" i="1"/>
  <c r="AH6993" i="1"/>
  <c r="AH6992" i="1"/>
  <c r="AH6991" i="1"/>
  <c r="AH6990" i="1"/>
  <c r="AH6989" i="1"/>
  <c r="AH6988" i="1"/>
  <c r="AH6987" i="1"/>
  <c r="AH6986" i="1"/>
  <c r="AH6985" i="1"/>
  <c r="AH6984" i="1"/>
  <c r="AH6983" i="1"/>
  <c r="AH6982" i="1"/>
  <c r="AH6981" i="1"/>
  <c r="AH6980" i="1"/>
  <c r="AH6979" i="1"/>
  <c r="AH6978" i="1"/>
  <c r="AH6977" i="1"/>
  <c r="AH6976" i="1"/>
  <c r="AH6975" i="1"/>
  <c r="AH6974" i="1"/>
  <c r="AH6973" i="1"/>
  <c r="AH6972" i="1"/>
  <c r="AH6971" i="1"/>
  <c r="AH6970" i="1"/>
  <c r="AH6969" i="1"/>
  <c r="AH6968" i="1"/>
  <c r="AH6967" i="1"/>
  <c r="AH6966" i="1"/>
  <c r="AH6965" i="1"/>
  <c r="AH6964" i="1"/>
  <c r="AH6963" i="1"/>
  <c r="AH6962" i="1"/>
  <c r="AH6961" i="1"/>
  <c r="AH6960" i="1"/>
  <c r="AH6959" i="1"/>
  <c r="AH6958" i="1"/>
  <c r="AH6957" i="1"/>
  <c r="AH6956" i="1"/>
  <c r="AH6955" i="1"/>
  <c r="AH6954" i="1"/>
  <c r="AH6953" i="1"/>
  <c r="AH6952" i="1"/>
  <c r="AH6951" i="1"/>
  <c r="AH6950" i="1"/>
  <c r="AH6949" i="1"/>
  <c r="AH6948" i="1"/>
  <c r="AH6947" i="1"/>
  <c r="AH6946" i="1"/>
  <c r="AH6945" i="1"/>
  <c r="AH6944" i="1"/>
  <c r="AH6943" i="1"/>
  <c r="AH6942" i="1"/>
  <c r="AH6941" i="1"/>
  <c r="AH6940" i="1"/>
  <c r="AH6939" i="1"/>
  <c r="AH6938" i="1"/>
  <c r="AH6937" i="1"/>
  <c r="AH6936" i="1"/>
  <c r="AH6935" i="1"/>
  <c r="AH6934" i="1"/>
  <c r="AH6933" i="1"/>
  <c r="AH6932" i="1"/>
  <c r="AH6931" i="1"/>
  <c r="AH6930" i="1"/>
  <c r="AH6929" i="1"/>
  <c r="AH6928" i="1"/>
  <c r="AH6927" i="1"/>
  <c r="AH6926" i="1"/>
  <c r="AH6925" i="1"/>
  <c r="AH6924" i="1"/>
  <c r="AH6923" i="1"/>
  <c r="AH6922" i="1"/>
  <c r="AH6921" i="1"/>
  <c r="AH6920" i="1"/>
  <c r="AH6919" i="1"/>
  <c r="AH6918" i="1"/>
  <c r="AH6917" i="1"/>
  <c r="AH6916" i="1"/>
  <c r="AH6915" i="1"/>
  <c r="AH6914" i="1"/>
  <c r="AH6913" i="1"/>
  <c r="AH6912" i="1"/>
  <c r="AH6911" i="1"/>
  <c r="AH6910" i="1"/>
  <c r="AH6909" i="1"/>
  <c r="AH6908" i="1"/>
  <c r="AH6907" i="1"/>
  <c r="AH6906" i="1"/>
  <c r="AH6905" i="1"/>
  <c r="AH6904" i="1"/>
  <c r="AH6903" i="1"/>
  <c r="AH6902" i="1"/>
  <c r="AH6901" i="1"/>
  <c r="AH6900" i="1"/>
  <c r="AH6899" i="1"/>
  <c r="AH6898" i="1"/>
  <c r="AH6897" i="1"/>
  <c r="AH6896" i="1"/>
  <c r="AH6895" i="1"/>
  <c r="AH6894" i="1"/>
  <c r="AH6893" i="1"/>
  <c r="AH6892" i="1"/>
  <c r="AH6891" i="1"/>
  <c r="AH6890" i="1"/>
  <c r="AH6889" i="1"/>
  <c r="AH6888" i="1"/>
  <c r="AH6887" i="1"/>
  <c r="AH6886" i="1"/>
  <c r="AH6885" i="1"/>
  <c r="AH6884" i="1"/>
  <c r="AH6883" i="1"/>
  <c r="AH6882" i="1"/>
  <c r="AH6881" i="1"/>
  <c r="AH6880" i="1"/>
  <c r="AH6879" i="1"/>
  <c r="AH6878" i="1"/>
  <c r="AH6877" i="1"/>
  <c r="AH6876" i="1"/>
  <c r="AH6875" i="1"/>
  <c r="AH6874" i="1"/>
  <c r="AH6873" i="1"/>
  <c r="AH6872" i="1"/>
  <c r="AH6871" i="1"/>
  <c r="AH6870" i="1"/>
  <c r="AH6869" i="1"/>
  <c r="AH6868" i="1"/>
  <c r="AH6867" i="1"/>
  <c r="AH6866" i="1"/>
  <c r="AH6865" i="1"/>
  <c r="AH6864" i="1"/>
  <c r="AH6863" i="1"/>
  <c r="AH6862" i="1"/>
  <c r="AH6861" i="1"/>
  <c r="AH6860" i="1"/>
  <c r="AH6859" i="1"/>
  <c r="AH6858" i="1"/>
  <c r="AH6857" i="1"/>
  <c r="AH6856" i="1"/>
  <c r="AH6855" i="1"/>
  <c r="AH6854" i="1"/>
  <c r="AH6853" i="1"/>
  <c r="AH6852" i="1"/>
  <c r="AH6851" i="1"/>
  <c r="AH6850" i="1"/>
  <c r="AH6849" i="1"/>
  <c r="AH6848" i="1"/>
  <c r="AH6847" i="1"/>
  <c r="AH6846" i="1"/>
  <c r="AH6845" i="1"/>
  <c r="AH6844" i="1"/>
  <c r="AH6843" i="1"/>
  <c r="AH6842" i="1"/>
  <c r="AH6841" i="1"/>
  <c r="AH6840" i="1"/>
  <c r="AH6839" i="1"/>
  <c r="AH6838" i="1"/>
  <c r="AH6837" i="1"/>
  <c r="AH6836" i="1"/>
  <c r="AH6835" i="1"/>
  <c r="AH6834" i="1"/>
  <c r="AH6833" i="1"/>
  <c r="AH6832" i="1"/>
  <c r="AH6831" i="1"/>
  <c r="AH6830" i="1"/>
  <c r="AH6829" i="1"/>
  <c r="AH6828" i="1"/>
  <c r="AH6827" i="1"/>
  <c r="AH6826" i="1"/>
  <c r="AH6825" i="1"/>
  <c r="AH6824" i="1"/>
  <c r="AH6823" i="1"/>
  <c r="AH6822" i="1"/>
  <c r="AH6821" i="1"/>
  <c r="AH6820" i="1"/>
  <c r="AH6819" i="1"/>
  <c r="AH6818" i="1"/>
  <c r="AH6817" i="1"/>
  <c r="AH6816" i="1"/>
  <c r="AH6815" i="1"/>
  <c r="AH6814" i="1"/>
  <c r="AH6813" i="1"/>
  <c r="AH6812" i="1"/>
  <c r="AH6811" i="1"/>
  <c r="AH6810" i="1"/>
  <c r="AH6809" i="1"/>
  <c r="AH6808" i="1"/>
  <c r="AH6807" i="1"/>
  <c r="AH6806" i="1"/>
  <c r="AH6805" i="1"/>
  <c r="AH6804" i="1"/>
  <c r="AH6803" i="1"/>
  <c r="AH6802" i="1"/>
  <c r="AH6801" i="1"/>
  <c r="AH6800" i="1"/>
  <c r="AH6799" i="1"/>
  <c r="AH6798" i="1"/>
  <c r="AH6797" i="1"/>
  <c r="AH6796" i="1"/>
  <c r="AH6795" i="1"/>
  <c r="AH6794" i="1"/>
  <c r="AH6793" i="1"/>
  <c r="AH6792" i="1"/>
  <c r="AH6791" i="1"/>
  <c r="AH6790" i="1"/>
  <c r="AH6789" i="1"/>
  <c r="AH6788" i="1"/>
  <c r="AH6787" i="1"/>
  <c r="AH6786" i="1"/>
  <c r="AH6785" i="1"/>
  <c r="AH6784" i="1"/>
  <c r="AH6783" i="1"/>
  <c r="AH6782" i="1"/>
  <c r="AH6781" i="1"/>
  <c r="AH6780" i="1"/>
  <c r="AH6779" i="1"/>
  <c r="AH6778" i="1"/>
  <c r="AH6777" i="1"/>
  <c r="AH6776" i="1"/>
  <c r="AH6775" i="1"/>
  <c r="AH6774" i="1"/>
  <c r="AH6773" i="1"/>
  <c r="AH6772" i="1"/>
  <c r="AH6771" i="1"/>
  <c r="AH6770" i="1"/>
  <c r="AH6769" i="1"/>
  <c r="AH6768" i="1"/>
  <c r="AH6767" i="1"/>
  <c r="AH6766" i="1"/>
  <c r="AH6765" i="1"/>
  <c r="AH6764" i="1"/>
  <c r="AH6763" i="1"/>
  <c r="AH6762" i="1"/>
  <c r="AH6761" i="1"/>
  <c r="AH6760" i="1"/>
  <c r="AH6759" i="1"/>
  <c r="AH6758" i="1"/>
  <c r="AH6757" i="1"/>
  <c r="AH6756" i="1"/>
  <c r="AH6755" i="1"/>
  <c r="AH6754" i="1"/>
  <c r="AH6753" i="1"/>
  <c r="AH6752" i="1"/>
  <c r="AH6751" i="1"/>
  <c r="AH6750" i="1"/>
  <c r="AH6749" i="1"/>
  <c r="AH6748" i="1"/>
  <c r="AH6747" i="1"/>
  <c r="AH6746" i="1"/>
  <c r="AH6745" i="1"/>
  <c r="AH6744" i="1"/>
  <c r="AH6743" i="1"/>
  <c r="AH6742" i="1"/>
  <c r="AH6741" i="1"/>
  <c r="AH6740" i="1"/>
  <c r="AH6739" i="1"/>
  <c r="AH6738" i="1"/>
  <c r="AH6737" i="1"/>
  <c r="AH6736" i="1"/>
  <c r="AH6735" i="1"/>
  <c r="AH6734" i="1"/>
  <c r="AH6733" i="1"/>
  <c r="AH6732" i="1"/>
  <c r="AH6731" i="1"/>
  <c r="AH6730" i="1"/>
  <c r="AH6729" i="1"/>
  <c r="AH6728" i="1"/>
  <c r="AH6727" i="1"/>
  <c r="AH6726" i="1"/>
  <c r="AH6725" i="1"/>
  <c r="AH6724" i="1"/>
  <c r="AH6723" i="1"/>
  <c r="AH6722" i="1"/>
  <c r="AH6721" i="1"/>
  <c r="AH6720" i="1"/>
  <c r="AH6719" i="1"/>
  <c r="AH6718" i="1"/>
  <c r="AH6717" i="1"/>
  <c r="AH6716" i="1"/>
  <c r="AH6715" i="1"/>
  <c r="AH6714" i="1"/>
  <c r="AH6713" i="1"/>
  <c r="AH6712" i="1"/>
  <c r="AH6711" i="1"/>
  <c r="AH6710" i="1"/>
  <c r="AH6709" i="1"/>
  <c r="AH6708" i="1"/>
  <c r="AH6707" i="1"/>
  <c r="AH6706" i="1"/>
  <c r="AH6705" i="1"/>
  <c r="AH6704" i="1"/>
  <c r="AH6703" i="1"/>
  <c r="AH6702" i="1"/>
  <c r="AH6701" i="1"/>
  <c r="AH6700" i="1"/>
  <c r="AH6699" i="1"/>
  <c r="AH6698" i="1"/>
  <c r="AH6697" i="1"/>
  <c r="AH6696" i="1"/>
  <c r="AH6695" i="1"/>
  <c r="AH6694" i="1"/>
  <c r="AH6693" i="1"/>
  <c r="AH6692" i="1"/>
  <c r="AH6691" i="1"/>
  <c r="AH6690" i="1"/>
  <c r="AH6689" i="1"/>
  <c r="AH6688" i="1"/>
  <c r="AH6687" i="1"/>
  <c r="AH6686" i="1"/>
  <c r="AH6685" i="1"/>
  <c r="AH6684" i="1"/>
  <c r="AH6683" i="1"/>
  <c r="AH6682" i="1"/>
  <c r="AH6681" i="1"/>
  <c r="AH6680" i="1"/>
  <c r="AH6679" i="1"/>
  <c r="AH6678" i="1"/>
  <c r="AH6677" i="1"/>
  <c r="AH6676" i="1"/>
  <c r="AH6675" i="1"/>
  <c r="AH6674" i="1"/>
  <c r="AH6673" i="1"/>
  <c r="AH6672" i="1"/>
  <c r="AH6671" i="1"/>
  <c r="AH6670" i="1"/>
  <c r="AH6669" i="1"/>
  <c r="AH6668" i="1"/>
  <c r="AH6667" i="1"/>
  <c r="AH6666" i="1"/>
  <c r="AH6665" i="1"/>
  <c r="AH6664" i="1"/>
  <c r="AH6663" i="1"/>
  <c r="AH6662" i="1"/>
  <c r="AH6661" i="1"/>
  <c r="AH6660" i="1"/>
  <c r="AH6659" i="1"/>
  <c r="AH6658" i="1"/>
  <c r="AH6657" i="1"/>
  <c r="AH6656" i="1"/>
  <c r="AH6655" i="1"/>
  <c r="AH6654" i="1"/>
  <c r="AH6653" i="1"/>
  <c r="AH6652" i="1"/>
  <c r="AH6651" i="1"/>
  <c r="AH6650" i="1"/>
  <c r="AH6649" i="1"/>
  <c r="AH6648" i="1"/>
  <c r="AH6647" i="1"/>
  <c r="AH6646" i="1"/>
  <c r="AH6645" i="1"/>
  <c r="AH6644" i="1"/>
  <c r="AH6643" i="1"/>
  <c r="AH6642" i="1"/>
  <c r="AH6641" i="1"/>
  <c r="AH6640" i="1"/>
  <c r="AH6639" i="1"/>
  <c r="AH6638" i="1"/>
  <c r="AH6637" i="1"/>
  <c r="AH6636" i="1"/>
  <c r="AH6635" i="1"/>
  <c r="AH6634" i="1"/>
  <c r="AH6633" i="1"/>
  <c r="AH6632" i="1"/>
  <c r="AH6631" i="1"/>
  <c r="AH6630" i="1"/>
  <c r="AH6629" i="1"/>
  <c r="AH6628" i="1"/>
  <c r="AH6627" i="1"/>
  <c r="AH6626" i="1"/>
  <c r="AH6625" i="1"/>
  <c r="AH6624" i="1"/>
  <c r="AH6623" i="1"/>
  <c r="AH6622" i="1"/>
  <c r="AH6621" i="1"/>
  <c r="AH6620" i="1"/>
  <c r="AH6619" i="1"/>
  <c r="AH6618" i="1"/>
  <c r="AH6617" i="1"/>
  <c r="AH6616" i="1"/>
  <c r="AH6615" i="1"/>
  <c r="AH6614" i="1"/>
  <c r="AH6613" i="1"/>
  <c r="AH6612" i="1"/>
  <c r="AH6611" i="1"/>
  <c r="AH6610" i="1"/>
  <c r="AH6609" i="1"/>
  <c r="AH6608" i="1"/>
  <c r="AH6607" i="1"/>
  <c r="AH6606" i="1"/>
  <c r="AH6605" i="1"/>
  <c r="AH6604" i="1"/>
  <c r="AH6603" i="1"/>
  <c r="AH6602" i="1"/>
  <c r="AH6601" i="1"/>
  <c r="AH6600" i="1"/>
  <c r="AH6599" i="1"/>
  <c r="AH6598" i="1"/>
  <c r="AH6597" i="1"/>
  <c r="AH6596" i="1"/>
  <c r="AH6595" i="1"/>
  <c r="AH6594" i="1"/>
  <c r="AH6593" i="1"/>
  <c r="AH6592" i="1"/>
  <c r="AH6591" i="1"/>
  <c r="AH6590" i="1"/>
  <c r="AH6589" i="1"/>
  <c r="AH6588" i="1"/>
  <c r="AH6587" i="1"/>
  <c r="AH6586" i="1"/>
  <c r="AH6585" i="1"/>
  <c r="AH6584" i="1"/>
  <c r="AH6583" i="1"/>
  <c r="AH6582" i="1"/>
  <c r="AH6581" i="1"/>
  <c r="AH6580" i="1"/>
  <c r="AH6579" i="1"/>
  <c r="AH6578" i="1"/>
  <c r="AH6577" i="1"/>
  <c r="AH6576" i="1"/>
  <c r="AH6575" i="1"/>
  <c r="AH6574" i="1"/>
  <c r="AH6573" i="1"/>
  <c r="AH6572" i="1"/>
  <c r="AH6571" i="1"/>
  <c r="AH6570" i="1"/>
  <c r="AH6569" i="1"/>
  <c r="AH6568" i="1"/>
  <c r="AH6567" i="1"/>
  <c r="AH6566" i="1"/>
  <c r="AH6565" i="1"/>
  <c r="AH6564" i="1"/>
  <c r="AH6563" i="1"/>
  <c r="AH6562" i="1"/>
  <c r="AH6561" i="1"/>
  <c r="AH6560" i="1"/>
  <c r="AH6559" i="1"/>
  <c r="AH6558" i="1"/>
  <c r="AH6557" i="1"/>
  <c r="AH6556" i="1"/>
  <c r="AH6555" i="1"/>
  <c r="AH6554" i="1"/>
  <c r="AH6553" i="1"/>
  <c r="AH6552" i="1"/>
  <c r="AH6551" i="1"/>
  <c r="AH6550" i="1"/>
  <c r="AH6549" i="1"/>
  <c r="AH6548" i="1"/>
  <c r="AH6547" i="1"/>
  <c r="AH6546" i="1"/>
  <c r="AH6545" i="1"/>
  <c r="AH6544" i="1"/>
  <c r="AH6543" i="1"/>
  <c r="AH6542" i="1"/>
  <c r="AH6541" i="1"/>
  <c r="AH6540" i="1"/>
  <c r="AH6539" i="1"/>
  <c r="AH6538" i="1"/>
  <c r="AH6537" i="1"/>
  <c r="AH6536" i="1"/>
  <c r="AH6535" i="1"/>
  <c r="AH6534" i="1"/>
  <c r="AH6533" i="1"/>
  <c r="AH6532" i="1"/>
  <c r="AH6531" i="1"/>
  <c r="AH6530" i="1"/>
  <c r="AH6529" i="1"/>
  <c r="AH6528" i="1"/>
  <c r="AH6527" i="1"/>
  <c r="AH6526" i="1"/>
  <c r="AH6525" i="1"/>
  <c r="AH6524" i="1"/>
  <c r="AH6523" i="1"/>
  <c r="AH6522" i="1"/>
  <c r="AH6521" i="1"/>
  <c r="AH6520" i="1"/>
  <c r="AH6519" i="1"/>
  <c r="AH6518" i="1"/>
  <c r="AH6517" i="1"/>
  <c r="AH6516" i="1"/>
  <c r="AH6515" i="1"/>
  <c r="AH6514" i="1"/>
  <c r="AH6513" i="1"/>
  <c r="AH6512" i="1"/>
  <c r="AH6511" i="1"/>
  <c r="AH6510" i="1"/>
  <c r="AH6509" i="1"/>
  <c r="AH6508" i="1"/>
  <c r="AH6507" i="1"/>
  <c r="AH6506" i="1"/>
  <c r="AH6505" i="1"/>
  <c r="AH6504" i="1"/>
  <c r="AH6503" i="1"/>
  <c r="AH6502" i="1"/>
  <c r="AH6501" i="1"/>
  <c r="AH6500" i="1"/>
  <c r="AH6499" i="1"/>
  <c r="AH6498" i="1"/>
  <c r="AH6497" i="1"/>
  <c r="AH6496" i="1"/>
  <c r="AH6495" i="1"/>
  <c r="AH6494" i="1"/>
  <c r="AH6493" i="1"/>
  <c r="AH6492" i="1"/>
  <c r="AH6491" i="1"/>
  <c r="AH6490" i="1"/>
  <c r="AH6489" i="1"/>
  <c r="AH6488" i="1"/>
  <c r="AH6487" i="1"/>
  <c r="AH6486" i="1"/>
  <c r="AH6485" i="1"/>
  <c r="AH6484" i="1"/>
  <c r="AH6483" i="1"/>
  <c r="AH6482" i="1"/>
  <c r="AH6481" i="1"/>
  <c r="AH6480" i="1"/>
  <c r="AH6479" i="1"/>
  <c r="AH6478" i="1"/>
  <c r="AH6477" i="1"/>
  <c r="AH6476" i="1"/>
  <c r="AH6475" i="1"/>
  <c r="AH6474" i="1"/>
  <c r="AH6473" i="1"/>
  <c r="AH6472" i="1"/>
  <c r="AH6471" i="1"/>
  <c r="AH6470" i="1"/>
  <c r="AH6469" i="1"/>
  <c r="AH6468" i="1"/>
  <c r="AH6467" i="1"/>
  <c r="AH6466" i="1"/>
  <c r="AH6465" i="1"/>
  <c r="AH6464" i="1"/>
  <c r="AH6463" i="1"/>
  <c r="AH6462" i="1"/>
  <c r="AH6461" i="1"/>
  <c r="AH6460" i="1"/>
  <c r="AH6459" i="1"/>
  <c r="AH6458" i="1"/>
  <c r="AH6457" i="1"/>
  <c r="AH6456" i="1"/>
  <c r="AH6455" i="1"/>
  <c r="AH6454" i="1"/>
  <c r="AH6453" i="1"/>
  <c r="AH6452" i="1"/>
  <c r="AH6451" i="1"/>
  <c r="AH6450" i="1"/>
  <c r="AH6449" i="1"/>
  <c r="AH6448" i="1"/>
  <c r="AH6447" i="1"/>
  <c r="AH6446" i="1"/>
  <c r="AH6445" i="1"/>
  <c r="AH6444" i="1"/>
  <c r="AH6443" i="1"/>
  <c r="AH6442" i="1"/>
  <c r="AH6441" i="1"/>
  <c r="AH6440" i="1"/>
  <c r="AH6439" i="1"/>
  <c r="AH6438" i="1"/>
  <c r="AH6437" i="1"/>
  <c r="AH6436" i="1"/>
  <c r="AH6435" i="1"/>
  <c r="AH6434" i="1"/>
  <c r="AH6433" i="1"/>
  <c r="AH6432" i="1"/>
  <c r="AH6431" i="1"/>
  <c r="AH6430" i="1"/>
  <c r="AH6429" i="1"/>
  <c r="AH6428" i="1"/>
  <c r="AH6427" i="1"/>
  <c r="AH6426" i="1"/>
  <c r="AH6425" i="1"/>
  <c r="AH6424" i="1"/>
  <c r="AH6423" i="1"/>
  <c r="AH6422" i="1"/>
  <c r="AH6421" i="1"/>
  <c r="AH6420" i="1"/>
  <c r="AH6419" i="1"/>
  <c r="AH6418" i="1"/>
  <c r="AH6417" i="1"/>
  <c r="AH6416" i="1"/>
  <c r="AH6415" i="1"/>
  <c r="AH6414" i="1"/>
  <c r="AH6413" i="1"/>
  <c r="AH6412" i="1"/>
  <c r="AH6411" i="1"/>
  <c r="AH6410" i="1"/>
  <c r="AH6409" i="1"/>
  <c r="AH6408" i="1"/>
  <c r="AH6407" i="1"/>
  <c r="AH6406" i="1"/>
  <c r="AH6405" i="1"/>
  <c r="AH6404" i="1"/>
  <c r="AH6403" i="1"/>
  <c r="AH6402" i="1"/>
  <c r="AH6401" i="1"/>
  <c r="AH6400" i="1"/>
  <c r="AH6399" i="1"/>
  <c r="AH6398" i="1"/>
  <c r="AH6397" i="1"/>
  <c r="AH6396" i="1"/>
  <c r="AH6395" i="1"/>
  <c r="AH6394" i="1"/>
  <c r="AH6393" i="1"/>
  <c r="AH6392" i="1"/>
  <c r="AH6391" i="1"/>
  <c r="AH6390" i="1"/>
  <c r="AH6389" i="1"/>
  <c r="AH6388" i="1"/>
  <c r="AH6387" i="1"/>
  <c r="AH6386" i="1"/>
  <c r="AH6385" i="1"/>
  <c r="AH6384" i="1"/>
  <c r="AH6383" i="1"/>
  <c r="AH6382" i="1"/>
  <c r="AH6381" i="1"/>
  <c r="AH6380" i="1"/>
  <c r="AH6379" i="1"/>
  <c r="AH6378" i="1"/>
  <c r="AH6377" i="1"/>
  <c r="AH6376" i="1"/>
  <c r="AH6375" i="1"/>
  <c r="AH6374" i="1"/>
  <c r="AH6373" i="1"/>
  <c r="AH6372" i="1"/>
  <c r="AH6371" i="1"/>
  <c r="AH6370" i="1"/>
  <c r="AH6369" i="1"/>
  <c r="AH6368" i="1"/>
  <c r="AH6367" i="1"/>
  <c r="AH6366" i="1"/>
  <c r="AH6365" i="1"/>
  <c r="AH6364" i="1"/>
  <c r="AH6363" i="1"/>
  <c r="AH6362" i="1"/>
  <c r="AH6361" i="1"/>
  <c r="AH6360" i="1"/>
  <c r="AH6359" i="1"/>
  <c r="AH6358" i="1"/>
  <c r="AH6357" i="1"/>
  <c r="AH6356" i="1"/>
  <c r="AH6355" i="1"/>
  <c r="AH6354" i="1"/>
  <c r="AH6353" i="1"/>
  <c r="AH6352" i="1"/>
  <c r="AH6351" i="1"/>
  <c r="AH6350" i="1"/>
  <c r="AH6349" i="1"/>
  <c r="AH6348" i="1"/>
  <c r="AH6347" i="1"/>
  <c r="AH6346" i="1"/>
  <c r="AH6345" i="1"/>
  <c r="AH6344" i="1"/>
  <c r="AH6343" i="1"/>
  <c r="AH6342" i="1"/>
  <c r="AH6341" i="1"/>
  <c r="AH6340" i="1"/>
  <c r="AH6339" i="1"/>
  <c r="AH6338" i="1"/>
  <c r="AH6337" i="1"/>
  <c r="AH6336" i="1"/>
  <c r="AH6335" i="1"/>
  <c r="AH6334" i="1"/>
  <c r="AH6333" i="1"/>
  <c r="AH6332" i="1"/>
  <c r="AH6331" i="1"/>
  <c r="AH6330" i="1"/>
  <c r="AH6329" i="1"/>
  <c r="AH6328" i="1"/>
  <c r="AH6327" i="1"/>
  <c r="AH6326" i="1"/>
  <c r="AH6325" i="1"/>
  <c r="AH6324" i="1"/>
  <c r="AH6323" i="1"/>
  <c r="AH6322" i="1"/>
  <c r="AH6321" i="1"/>
  <c r="AH6320" i="1"/>
  <c r="AH6319" i="1"/>
  <c r="AH6318" i="1"/>
  <c r="AH6317" i="1"/>
  <c r="AH6316" i="1"/>
  <c r="AH6315" i="1"/>
  <c r="AH6314" i="1"/>
  <c r="AH6313" i="1"/>
  <c r="AH6312" i="1"/>
  <c r="AH6311" i="1"/>
  <c r="AH6310" i="1"/>
  <c r="AH6309" i="1"/>
  <c r="AH6308" i="1"/>
  <c r="AH6307" i="1"/>
  <c r="AH6306" i="1"/>
  <c r="AH6305" i="1"/>
  <c r="AH6304" i="1"/>
  <c r="AH6303" i="1"/>
  <c r="AH6302" i="1"/>
  <c r="AH6301" i="1"/>
  <c r="AH6300" i="1"/>
  <c r="AH6299" i="1"/>
  <c r="AH6298" i="1"/>
  <c r="AH6297" i="1"/>
  <c r="AH6296" i="1"/>
  <c r="AH6295" i="1"/>
  <c r="AH6294" i="1"/>
  <c r="AH6293" i="1"/>
  <c r="AH6292" i="1"/>
  <c r="AH6291" i="1"/>
  <c r="AH6290" i="1"/>
  <c r="AH6289" i="1"/>
  <c r="AH6288" i="1"/>
  <c r="AH6287" i="1"/>
  <c r="AH6286" i="1"/>
  <c r="AH6285" i="1"/>
  <c r="AH6284" i="1"/>
  <c r="AH6283" i="1"/>
  <c r="AH6282" i="1"/>
  <c r="AH6281" i="1"/>
  <c r="AH6280" i="1"/>
  <c r="AH6279" i="1"/>
  <c r="AH6278" i="1"/>
  <c r="AH6277" i="1"/>
  <c r="AH6276" i="1"/>
  <c r="AH6275" i="1"/>
  <c r="AH6274" i="1"/>
  <c r="AH6273" i="1"/>
  <c r="AH6272" i="1"/>
  <c r="AH6271" i="1"/>
  <c r="AH6270" i="1"/>
  <c r="AH6269" i="1"/>
  <c r="AH6268" i="1"/>
  <c r="AH6267" i="1"/>
  <c r="AH6266" i="1"/>
  <c r="AH6265" i="1"/>
  <c r="AH6264" i="1"/>
  <c r="AH6263" i="1"/>
  <c r="AH6262" i="1"/>
  <c r="AH6261" i="1"/>
  <c r="AH6260" i="1"/>
  <c r="AH6259" i="1"/>
  <c r="AH6258" i="1"/>
  <c r="AH6257" i="1"/>
  <c r="AH6256" i="1"/>
  <c r="AH6255" i="1"/>
  <c r="AH6254" i="1"/>
  <c r="AH6253" i="1"/>
  <c r="AH6252" i="1"/>
  <c r="AH6251" i="1"/>
  <c r="AH6250" i="1"/>
  <c r="AH6249" i="1"/>
  <c r="AH6248" i="1"/>
  <c r="AH6247" i="1"/>
  <c r="AH6246" i="1"/>
  <c r="AH6245" i="1"/>
  <c r="AH6244" i="1"/>
  <c r="AH6243" i="1"/>
  <c r="AH6242" i="1"/>
  <c r="AH6241" i="1"/>
  <c r="AH6240" i="1"/>
  <c r="AH6239" i="1"/>
  <c r="AH6238" i="1"/>
  <c r="AH6237" i="1"/>
  <c r="AH6236" i="1"/>
  <c r="AH6235" i="1"/>
  <c r="AH6234" i="1"/>
  <c r="AH6233" i="1"/>
  <c r="AH6232" i="1"/>
  <c r="AH6231" i="1"/>
  <c r="AH6230" i="1"/>
  <c r="AH6229" i="1"/>
  <c r="AH6228" i="1"/>
  <c r="AH6227" i="1"/>
  <c r="AH6226" i="1"/>
  <c r="AH6225" i="1"/>
  <c r="AH6224" i="1"/>
  <c r="AH6223" i="1"/>
  <c r="AH6222" i="1"/>
  <c r="AH6221" i="1"/>
  <c r="AH6220" i="1"/>
  <c r="AH6219" i="1"/>
  <c r="AH6218" i="1"/>
  <c r="AH6217" i="1"/>
  <c r="AH6216" i="1"/>
  <c r="AH6215" i="1"/>
  <c r="AH6214" i="1"/>
  <c r="AH6213" i="1"/>
  <c r="AH6212" i="1"/>
  <c r="AH6211" i="1"/>
  <c r="AH6210" i="1"/>
  <c r="AH6209" i="1"/>
  <c r="AH6208" i="1"/>
  <c r="AH6207" i="1"/>
  <c r="AH6206" i="1"/>
  <c r="AH6205" i="1"/>
  <c r="AH6204" i="1"/>
  <c r="AH6203" i="1"/>
  <c r="AH6202" i="1"/>
  <c r="AH6201" i="1"/>
  <c r="AH6200" i="1"/>
  <c r="AH6199" i="1"/>
  <c r="AH6198" i="1"/>
  <c r="AH6197" i="1"/>
  <c r="AH6196" i="1"/>
  <c r="AH6195" i="1"/>
  <c r="AH6194" i="1"/>
  <c r="AH6193" i="1"/>
  <c r="AH6192" i="1"/>
  <c r="AH6191" i="1"/>
  <c r="AH6190" i="1"/>
  <c r="AH6189" i="1"/>
  <c r="AH6188" i="1"/>
  <c r="AH6187" i="1"/>
  <c r="AH6186" i="1"/>
  <c r="AH6185" i="1"/>
  <c r="AH6184" i="1"/>
  <c r="AH6183" i="1"/>
  <c r="AH6182" i="1"/>
  <c r="AH6181" i="1"/>
  <c r="AH6180" i="1"/>
  <c r="AH6179" i="1"/>
  <c r="AH6178" i="1"/>
  <c r="AH6177" i="1"/>
  <c r="AH6176" i="1"/>
  <c r="AH6175" i="1"/>
  <c r="AH6174" i="1"/>
  <c r="AH6173" i="1"/>
  <c r="AH6172" i="1"/>
  <c r="AH6171" i="1"/>
  <c r="AH6170" i="1"/>
  <c r="AH6169" i="1"/>
  <c r="AH6168" i="1"/>
  <c r="AH6167" i="1"/>
  <c r="AH6166" i="1"/>
  <c r="AH6165" i="1"/>
  <c r="AH6164" i="1"/>
  <c r="AH6163" i="1"/>
  <c r="AH6162" i="1"/>
  <c r="AH6161" i="1"/>
  <c r="AH6160" i="1"/>
  <c r="AH6159" i="1"/>
  <c r="AH6158" i="1"/>
  <c r="AH6157" i="1"/>
  <c r="AH6156" i="1"/>
  <c r="AH6155" i="1"/>
  <c r="AH6154" i="1"/>
  <c r="AH6153" i="1"/>
  <c r="AH6152" i="1"/>
  <c r="AH6151" i="1"/>
  <c r="AH6150" i="1"/>
  <c r="AH6149" i="1"/>
  <c r="AH6148" i="1"/>
  <c r="AH6147" i="1"/>
  <c r="AH6146" i="1"/>
  <c r="AH6145" i="1"/>
  <c r="AH6144" i="1"/>
  <c r="AH6143" i="1"/>
  <c r="AH6142" i="1"/>
  <c r="AH6141" i="1"/>
  <c r="AH6140" i="1"/>
  <c r="AH6139" i="1"/>
  <c r="AH6138" i="1"/>
  <c r="AH6137" i="1"/>
  <c r="AH6136" i="1"/>
  <c r="AH6135" i="1"/>
  <c r="AH6134" i="1"/>
  <c r="AH6133" i="1"/>
  <c r="AH6132" i="1"/>
  <c r="AH6131" i="1"/>
  <c r="AH6130" i="1"/>
  <c r="AH6129" i="1"/>
  <c r="AH6128" i="1"/>
  <c r="AH6127" i="1"/>
  <c r="AH6126" i="1"/>
  <c r="AH6125" i="1"/>
  <c r="AH6124" i="1"/>
  <c r="AH6123" i="1"/>
  <c r="AH6122" i="1"/>
  <c r="AH6121" i="1"/>
  <c r="AH6120" i="1"/>
  <c r="AH6119" i="1"/>
  <c r="AH6118" i="1"/>
  <c r="AH6117" i="1"/>
  <c r="AH6116" i="1"/>
  <c r="AH6115" i="1"/>
  <c r="AH6114" i="1"/>
  <c r="AH6113" i="1"/>
  <c r="AH6112" i="1"/>
  <c r="AH6111" i="1"/>
  <c r="AH6110" i="1"/>
  <c r="AH6109" i="1"/>
  <c r="AH6108" i="1"/>
  <c r="AH6107" i="1"/>
  <c r="AH6106" i="1"/>
  <c r="AH6105" i="1"/>
  <c r="AH6104" i="1"/>
  <c r="AH6103" i="1"/>
  <c r="AH6102" i="1"/>
  <c r="AH6101" i="1"/>
  <c r="AH6100" i="1"/>
  <c r="AH6099" i="1"/>
  <c r="AH6098" i="1"/>
  <c r="AH6097" i="1"/>
  <c r="AH6096" i="1"/>
  <c r="AH6095" i="1"/>
  <c r="AH6094" i="1"/>
  <c r="AH6093" i="1"/>
  <c r="AH6092" i="1"/>
  <c r="AH6091" i="1"/>
  <c r="AH6090" i="1"/>
  <c r="AH6089" i="1"/>
  <c r="AH6088" i="1"/>
  <c r="AH6087" i="1"/>
  <c r="AH6086" i="1"/>
  <c r="AH6085" i="1"/>
  <c r="AH6084" i="1"/>
  <c r="AH6083" i="1"/>
  <c r="AH6082" i="1"/>
  <c r="AH6081" i="1"/>
  <c r="AH6080" i="1"/>
  <c r="AH6079" i="1"/>
  <c r="AH6078" i="1"/>
  <c r="AH6077" i="1"/>
  <c r="AH6076" i="1"/>
  <c r="AH6075" i="1"/>
  <c r="AH6074" i="1"/>
  <c r="AH6073" i="1"/>
  <c r="AH6072" i="1"/>
  <c r="AH6071" i="1"/>
  <c r="AH6070" i="1"/>
  <c r="AH6069" i="1"/>
  <c r="AH6068" i="1"/>
  <c r="AH6067" i="1"/>
  <c r="AH6066" i="1"/>
  <c r="AH6065" i="1"/>
  <c r="AH6064" i="1"/>
  <c r="AH6063" i="1"/>
  <c r="AH6062" i="1"/>
  <c r="AH6061" i="1"/>
  <c r="AH6060" i="1"/>
  <c r="AH6059" i="1"/>
  <c r="AH6058" i="1"/>
  <c r="AH6057" i="1"/>
  <c r="AH6056" i="1"/>
  <c r="AH6055" i="1"/>
  <c r="AH6054" i="1"/>
  <c r="AH6053" i="1"/>
  <c r="AH6052" i="1"/>
  <c r="AH6051" i="1"/>
  <c r="AH6050" i="1"/>
  <c r="AH6049" i="1"/>
  <c r="AH6048" i="1"/>
  <c r="AH6047" i="1"/>
  <c r="AH6046" i="1"/>
  <c r="AH6045" i="1"/>
  <c r="AH6044" i="1"/>
  <c r="AH6043" i="1"/>
  <c r="AH6042" i="1"/>
  <c r="AH6041" i="1"/>
  <c r="AH6040" i="1"/>
  <c r="AH6039" i="1"/>
  <c r="AH6038" i="1"/>
  <c r="AH6037" i="1"/>
  <c r="AH6036" i="1"/>
  <c r="AH6035" i="1"/>
  <c r="AH6034" i="1"/>
  <c r="AH6033" i="1"/>
  <c r="AH6032" i="1"/>
  <c r="AH6031" i="1"/>
  <c r="AH6030" i="1"/>
  <c r="AH6029" i="1"/>
  <c r="AH6028" i="1"/>
  <c r="AH6027" i="1"/>
  <c r="AH6026" i="1"/>
  <c r="AH6025" i="1"/>
  <c r="AH6024" i="1"/>
  <c r="AH6023" i="1"/>
  <c r="AH6022" i="1"/>
  <c r="AH6021" i="1"/>
  <c r="AH6020" i="1"/>
  <c r="AH6019" i="1"/>
  <c r="AH6018" i="1"/>
  <c r="AH6017" i="1"/>
  <c r="AH6016" i="1"/>
  <c r="AH6015" i="1"/>
  <c r="AH6014" i="1"/>
  <c r="AH6013" i="1"/>
  <c r="AH6012" i="1"/>
  <c r="AH6011" i="1"/>
  <c r="AH6010" i="1"/>
  <c r="AH6009" i="1"/>
  <c r="AH6008" i="1"/>
  <c r="AH6007" i="1"/>
  <c r="AH6006" i="1"/>
  <c r="AH6005" i="1"/>
  <c r="AH6004" i="1"/>
  <c r="AH6003" i="1"/>
  <c r="AH6002" i="1"/>
  <c r="AH6001" i="1"/>
  <c r="AH6000" i="1"/>
  <c r="AH5999" i="1"/>
  <c r="AH5998" i="1"/>
  <c r="AH5997" i="1"/>
  <c r="AH5996" i="1"/>
  <c r="AH5995" i="1"/>
  <c r="AH5994" i="1"/>
  <c r="AH5993" i="1"/>
  <c r="AH5992" i="1"/>
  <c r="AH5991" i="1"/>
  <c r="AH5990" i="1"/>
  <c r="AH5989" i="1"/>
  <c r="AH5988" i="1"/>
  <c r="AH5987" i="1"/>
  <c r="AH5986" i="1"/>
  <c r="AH5985" i="1"/>
  <c r="AH5984" i="1"/>
  <c r="AH5983" i="1"/>
  <c r="AH5982" i="1"/>
  <c r="AH5981" i="1"/>
  <c r="AH5980" i="1"/>
  <c r="AH5979" i="1"/>
  <c r="AH5978" i="1"/>
  <c r="AH5977" i="1"/>
  <c r="AH5976" i="1"/>
  <c r="AH5975" i="1"/>
  <c r="AH5974" i="1"/>
  <c r="AH5973" i="1"/>
  <c r="AH5972" i="1"/>
  <c r="AH5971" i="1"/>
  <c r="AH5970" i="1"/>
  <c r="AH5969" i="1"/>
  <c r="AH5968" i="1"/>
  <c r="AH5967" i="1"/>
  <c r="AH5966" i="1"/>
  <c r="AH5965" i="1"/>
  <c r="AH5964" i="1"/>
  <c r="AH5963" i="1"/>
  <c r="AH5962" i="1"/>
  <c r="AH5961" i="1"/>
  <c r="AH5960" i="1"/>
  <c r="AH5959" i="1"/>
  <c r="AH5958" i="1"/>
  <c r="AH5957" i="1"/>
  <c r="AH5956" i="1"/>
  <c r="AH5955" i="1"/>
  <c r="AH5954" i="1"/>
  <c r="AH5953" i="1"/>
  <c r="AH5952" i="1"/>
  <c r="AH5951" i="1"/>
  <c r="AH5950" i="1"/>
  <c r="AH5949" i="1"/>
  <c r="AH5948" i="1"/>
  <c r="AH5947" i="1"/>
  <c r="AH5946" i="1"/>
  <c r="AH5945" i="1"/>
  <c r="AH5944" i="1"/>
  <c r="AH5943" i="1"/>
  <c r="AH5942" i="1"/>
  <c r="AH5941" i="1"/>
  <c r="AH5940" i="1"/>
  <c r="AH5939" i="1"/>
  <c r="AH5938" i="1"/>
  <c r="AH5937" i="1"/>
  <c r="AH5936" i="1"/>
  <c r="AH5935" i="1"/>
  <c r="AH5934" i="1"/>
  <c r="AH5933" i="1"/>
  <c r="AH5932" i="1"/>
  <c r="AH5931" i="1"/>
  <c r="AH5930" i="1"/>
  <c r="AH5929" i="1"/>
  <c r="AH5928" i="1"/>
  <c r="AH5927" i="1"/>
  <c r="AH5926" i="1"/>
  <c r="AH5925" i="1"/>
  <c r="AH5924" i="1"/>
  <c r="AH5923" i="1"/>
  <c r="AH5922" i="1"/>
  <c r="AH5921" i="1"/>
  <c r="AH5920" i="1"/>
  <c r="AH5919" i="1"/>
  <c r="AH5918" i="1"/>
  <c r="AH5917" i="1"/>
  <c r="AH5916" i="1"/>
  <c r="AH5915" i="1"/>
  <c r="AH5914" i="1"/>
  <c r="AH5913" i="1"/>
  <c r="AH5912" i="1"/>
  <c r="AH5911" i="1"/>
  <c r="AH5910" i="1"/>
  <c r="AH5909" i="1"/>
  <c r="AH5908" i="1"/>
  <c r="AH5907" i="1"/>
  <c r="AH5906" i="1"/>
  <c r="AH5905" i="1"/>
  <c r="AH5904" i="1"/>
  <c r="AH5903" i="1"/>
  <c r="AH5902" i="1"/>
  <c r="AH5901" i="1"/>
  <c r="AH5900" i="1"/>
  <c r="AH5899" i="1"/>
  <c r="AH5898" i="1"/>
  <c r="AH5897" i="1"/>
  <c r="AH5896" i="1"/>
  <c r="AH5895" i="1"/>
  <c r="AH5894" i="1"/>
  <c r="AH5893" i="1"/>
  <c r="AH5892" i="1"/>
  <c r="AH5891" i="1"/>
  <c r="AH5890" i="1"/>
  <c r="AH5889" i="1"/>
  <c r="AH5888" i="1"/>
  <c r="AH5887" i="1"/>
  <c r="AH5886" i="1"/>
  <c r="AH5885" i="1"/>
  <c r="AH5884" i="1"/>
  <c r="AH5883" i="1"/>
  <c r="AH5882" i="1"/>
  <c r="AH5881" i="1"/>
  <c r="AH5880" i="1"/>
  <c r="AH5879" i="1"/>
  <c r="AH5878" i="1"/>
  <c r="AH5877" i="1"/>
  <c r="AH5876" i="1"/>
  <c r="AH5875" i="1"/>
  <c r="AH5874" i="1"/>
  <c r="AH5873" i="1"/>
  <c r="AH5872" i="1"/>
  <c r="AH5871" i="1"/>
  <c r="AH5870" i="1"/>
  <c r="AH5869" i="1"/>
  <c r="AH5868" i="1"/>
  <c r="AH5867" i="1"/>
  <c r="AH5866" i="1"/>
  <c r="AH5865" i="1"/>
  <c r="AH5864" i="1"/>
  <c r="AH5863" i="1"/>
  <c r="AH5862" i="1"/>
  <c r="AH5861" i="1"/>
  <c r="AH5860" i="1"/>
  <c r="AH5859" i="1"/>
  <c r="AH5858" i="1"/>
  <c r="AH5857" i="1"/>
  <c r="AH5856" i="1"/>
  <c r="AH5855" i="1"/>
  <c r="AH5854" i="1"/>
  <c r="AH5853" i="1"/>
  <c r="AH5852" i="1"/>
  <c r="AH5851" i="1"/>
  <c r="AH5850" i="1"/>
  <c r="AH5849" i="1"/>
  <c r="AH5848" i="1"/>
  <c r="AH5847" i="1"/>
  <c r="AH5846" i="1"/>
  <c r="AH5845" i="1"/>
  <c r="AH5844" i="1"/>
  <c r="AH5843" i="1"/>
  <c r="AH5842" i="1"/>
  <c r="AH5841" i="1"/>
  <c r="AH5840" i="1"/>
  <c r="AH5839" i="1"/>
  <c r="AH5838" i="1"/>
  <c r="AH5837" i="1"/>
  <c r="AH5836" i="1"/>
  <c r="AH5835" i="1"/>
  <c r="AH5834" i="1"/>
  <c r="AH5833" i="1"/>
  <c r="AH5832" i="1"/>
  <c r="AH5831" i="1"/>
  <c r="AH5830" i="1"/>
  <c r="AH5829" i="1"/>
  <c r="AH5828" i="1"/>
  <c r="AH5827" i="1"/>
  <c r="AH5826" i="1"/>
  <c r="AH5825" i="1"/>
  <c r="AH5824" i="1"/>
  <c r="AH5823" i="1"/>
  <c r="AH5822" i="1"/>
  <c r="AH5821" i="1"/>
  <c r="AH5820" i="1"/>
  <c r="AH5819" i="1"/>
  <c r="AH5818" i="1"/>
  <c r="AH5817" i="1"/>
  <c r="AH5816" i="1"/>
  <c r="AH5815" i="1"/>
  <c r="AH5814" i="1"/>
  <c r="AH5813" i="1"/>
  <c r="AH5812" i="1"/>
  <c r="AH5811" i="1"/>
  <c r="AH5810" i="1"/>
  <c r="AH5809" i="1"/>
  <c r="AH5808" i="1"/>
  <c r="AH5807" i="1"/>
  <c r="AH5806" i="1"/>
  <c r="AH5805" i="1"/>
  <c r="AH5804" i="1"/>
  <c r="AH5803" i="1"/>
  <c r="AH5802" i="1"/>
  <c r="AH5801" i="1"/>
  <c r="AH5800" i="1"/>
  <c r="AH5799" i="1"/>
  <c r="AH5798" i="1"/>
  <c r="AH5797" i="1"/>
  <c r="AH5796" i="1"/>
  <c r="AH5795" i="1"/>
  <c r="AH5794" i="1"/>
  <c r="AH5793" i="1"/>
  <c r="AH5792" i="1"/>
  <c r="AH5791" i="1"/>
  <c r="AH5790" i="1"/>
  <c r="AH5789" i="1"/>
  <c r="AH5788" i="1"/>
  <c r="AH5787" i="1"/>
  <c r="AH5786" i="1"/>
  <c r="AH5785" i="1"/>
  <c r="AH5784" i="1"/>
  <c r="AH5783" i="1"/>
  <c r="AH5782" i="1"/>
  <c r="AH5781" i="1"/>
  <c r="AH5780" i="1"/>
  <c r="AH5779" i="1"/>
  <c r="AH5778" i="1"/>
  <c r="AH5777" i="1"/>
  <c r="AH5776" i="1"/>
  <c r="AH5775" i="1"/>
  <c r="AH5774" i="1"/>
  <c r="AH5773" i="1"/>
  <c r="AH5772" i="1"/>
  <c r="AH5771" i="1"/>
  <c r="AH5770" i="1"/>
  <c r="AH5769" i="1"/>
  <c r="AH5768" i="1"/>
  <c r="AH5767" i="1"/>
  <c r="AH5766" i="1"/>
  <c r="AH5765" i="1"/>
  <c r="AH5764" i="1"/>
  <c r="AH5763" i="1"/>
  <c r="AH5762" i="1"/>
  <c r="AH5761" i="1"/>
  <c r="AH5760" i="1"/>
  <c r="AH5759" i="1"/>
  <c r="AH5758" i="1"/>
  <c r="AH5757" i="1"/>
  <c r="AH5756" i="1"/>
  <c r="AH5755" i="1"/>
  <c r="AH5754" i="1"/>
  <c r="AH5753" i="1"/>
  <c r="AH5752" i="1"/>
  <c r="AH5751" i="1"/>
  <c r="AH5750" i="1"/>
  <c r="AH5749" i="1"/>
  <c r="AH5748" i="1"/>
  <c r="AH5747" i="1"/>
  <c r="AH5746" i="1"/>
  <c r="AH5745" i="1"/>
  <c r="AH5744" i="1"/>
  <c r="AH5743" i="1"/>
  <c r="AH5742" i="1"/>
  <c r="AH5741" i="1"/>
  <c r="AH5740" i="1"/>
  <c r="AH5739" i="1"/>
  <c r="AH5738" i="1"/>
  <c r="AH5737" i="1"/>
  <c r="AH5736" i="1"/>
  <c r="AH5735" i="1"/>
  <c r="AH5734" i="1"/>
  <c r="AH5733" i="1"/>
  <c r="AH5732" i="1"/>
  <c r="AH5731" i="1"/>
  <c r="AH5730" i="1"/>
  <c r="AH5729" i="1"/>
  <c r="AH5728" i="1"/>
  <c r="AH5727" i="1"/>
  <c r="AH5726" i="1"/>
  <c r="AH5725" i="1"/>
  <c r="AH5724" i="1"/>
  <c r="AH5723" i="1"/>
  <c r="AH5722" i="1"/>
  <c r="AH5721" i="1"/>
  <c r="AH5720" i="1"/>
  <c r="AH5719" i="1"/>
  <c r="AH5718" i="1"/>
  <c r="AH5717" i="1"/>
  <c r="AH5716" i="1"/>
  <c r="AH5715" i="1"/>
  <c r="AH5714" i="1"/>
  <c r="AH5713" i="1"/>
  <c r="AH5712" i="1"/>
  <c r="AH5711" i="1"/>
  <c r="AH5710" i="1"/>
  <c r="AH5709" i="1"/>
  <c r="AH5708" i="1"/>
  <c r="AH5707" i="1"/>
  <c r="AH5706" i="1"/>
  <c r="AH5705" i="1"/>
  <c r="AH5704" i="1"/>
  <c r="AH5703" i="1"/>
  <c r="AH5702" i="1"/>
  <c r="AH5701" i="1"/>
  <c r="AH5700" i="1"/>
  <c r="AH5699" i="1"/>
  <c r="AH5698" i="1"/>
  <c r="AH5697" i="1"/>
  <c r="AH5696" i="1"/>
  <c r="AH5695" i="1"/>
  <c r="AH5694" i="1"/>
  <c r="AH5693" i="1"/>
  <c r="AH5692" i="1"/>
  <c r="AH5691" i="1"/>
  <c r="AH5690" i="1"/>
  <c r="AH5689" i="1"/>
  <c r="AH5688" i="1"/>
  <c r="AH5687" i="1"/>
  <c r="AH5686" i="1"/>
  <c r="AH5685" i="1"/>
  <c r="AH5684" i="1"/>
  <c r="AH5683" i="1"/>
  <c r="AH5682" i="1"/>
  <c r="AH5681" i="1"/>
  <c r="AH5680" i="1"/>
  <c r="AH5679" i="1"/>
  <c r="AH5678" i="1"/>
  <c r="AH5677" i="1"/>
  <c r="AH5676" i="1"/>
  <c r="AH5675" i="1"/>
  <c r="AH5674" i="1"/>
  <c r="AH5673" i="1"/>
  <c r="AH5672" i="1"/>
  <c r="AH5671" i="1"/>
  <c r="AH5670" i="1"/>
  <c r="AH5669" i="1"/>
  <c r="AH5668" i="1"/>
  <c r="AH5667" i="1"/>
  <c r="AH5666" i="1"/>
  <c r="AH5665" i="1"/>
  <c r="AH5664" i="1"/>
  <c r="AH5663" i="1"/>
  <c r="AH5662" i="1"/>
  <c r="AH5661" i="1"/>
  <c r="AH5660" i="1"/>
  <c r="AH5659" i="1"/>
  <c r="AH5658" i="1"/>
  <c r="AH5657" i="1"/>
  <c r="AH5656" i="1"/>
  <c r="AH5655" i="1"/>
  <c r="AH5654" i="1"/>
  <c r="AH5653" i="1"/>
  <c r="AH5652" i="1"/>
  <c r="AH5651" i="1"/>
  <c r="AH5650" i="1"/>
  <c r="AH5649" i="1"/>
  <c r="AH5648" i="1"/>
  <c r="AH5647" i="1"/>
  <c r="AH5646" i="1"/>
  <c r="AH5645" i="1"/>
  <c r="AH5644" i="1"/>
  <c r="AH5643" i="1"/>
  <c r="AH5642" i="1"/>
  <c r="AH5641" i="1"/>
  <c r="AH5640" i="1"/>
  <c r="AH5639" i="1"/>
  <c r="AH5638" i="1"/>
  <c r="AH5637" i="1"/>
  <c r="AH5636" i="1"/>
  <c r="AH5635" i="1"/>
  <c r="AH5634" i="1"/>
  <c r="AH5633" i="1"/>
  <c r="AH5632" i="1"/>
  <c r="AH5631" i="1"/>
  <c r="AH5630" i="1"/>
  <c r="AH5629" i="1"/>
  <c r="AH5628" i="1"/>
  <c r="AH5627" i="1"/>
  <c r="AH5626" i="1"/>
  <c r="AH5625" i="1"/>
  <c r="AH5624" i="1"/>
  <c r="AH5623" i="1"/>
  <c r="AH5622" i="1"/>
  <c r="AH5621" i="1"/>
  <c r="AH5620" i="1"/>
  <c r="AH5619" i="1"/>
  <c r="AH5618" i="1"/>
  <c r="AH5617" i="1"/>
  <c r="AH5616" i="1"/>
  <c r="AH5615" i="1"/>
  <c r="AH5614" i="1"/>
  <c r="AH5613" i="1"/>
  <c r="AH5612" i="1"/>
  <c r="AH5611" i="1"/>
  <c r="AH5610" i="1"/>
  <c r="AH5609" i="1"/>
  <c r="AH5608" i="1"/>
  <c r="AH5607" i="1"/>
  <c r="AH5606" i="1"/>
  <c r="AH5605" i="1"/>
  <c r="AH5604" i="1"/>
  <c r="AH5603" i="1"/>
  <c r="AH5602" i="1"/>
  <c r="AH5601" i="1"/>
  <c r="AH5600" i="1"/>
  <c r="AH5599" i="1"/>
  <c r="AH5598" i="1"/>
  <c r="AH5597" i="1"/>
  <c r="AH5596" i="1"/>
  <c r="AH5595" i="1"/>
  <c r="AH5594" i="1"/>
  <c r="AH5593" i="1"/>
  <c r="AH5592" i="1"/>
  <c r="AH5591" i="1"/>
  <c r="AH5590" i="1"/>
  <c r="AH5589" i="1"/>
  <c r="AH5588" i="1"/>
  <c r="AH5587" i="1"/>
  <c r="AH5586" i="1"/>
  <c r="AH5585" i="1"/>
  <c r="AH5584" i="1"/>
  <c r="AH5583" i="1"/>
  <c r="AH5582" i="1"/>
  <c r="AH5581" i="1"/>
  <c r="AH5580" i="1"/>
  <c r="AH5579" i="1"/>
  <c r="AH5578" i="1"/>
  <c r="AH5577" i="1"/>
  <c r="AH5576" i="1"/>
  <c r="AH5575" i="1"/>
  <c r="AH5574" i="1"/>
  <c r="AH5573" i="1"/>
  <c r="AH5572" i="1"/>
  <c r="AH5571" i="1"/>
  <c r="AH5570" i="1"/>
  <c r="AH5569" i="1"/>
  <c r="AH5568" i="1"/>
  <c r="AH5567" i="1"/>
  <c r="AH5566" i="1"/>
  <c r="AH5565" i="1"/>
  <c r="AH5564" i="1"/>
  <c r="AH5563" i="1"/>
  <c r="AH5562" i="1"/>
  <c r="AH5561" i="1"/>
  <c r="AH5560" i="1"/>
  <c r="AH5559" i="1"/>
  <c r="AH5558" i="1"/>
  <c r="AH5557" i="1"/>
  <c r="AH5556" i="1"/>
  <c r="AH5555" i="1"/>
  <c r="AH5554" i="1"/>
  <c r="AH5553" i="1"/>
  <c r="AH5552" i="1"/>
  <c r="AH5551" i="1"/>
  <c r="AH5550" i="1"/>
  <c r="AH5549" i="1"/>
  <c r="AH5548" i="1"/>
  <c r="AH5547" i="1"/>
  <c r="AH5546" i="1"/>
  <c r="AH5545" i="1"/>
  <c r="AH5544" i="1"/>
  <c r="AH5543" i="1"/>
  <c r="AH5542" i="1"/>
  <c r="AH5541" i="1"/>
  <c r="AH5540" i="1"/>
  <c r="AH5539" i="1"/>
  <c r="AH5538" i="1"/>
  <c r="AH5537" i="1"/>
  <c r="AH5536" i="1"/>
  <c r="AH5535" i="1"/>
  <c r="AH5534" i="1"/>
  <c r="AH5533" i="1"/>
  <c r="AH5532" i="1"/>
  <c r="AH5531" i="1"/>
  <c r="AH5530" i="1"/>
  <c r="AH5529" i="1"/>
  <c r="AH5528" i="1"/>
  <c r="AH5527" i="1"/>
  <c r="AH5526" i="1"/>
  <c r="AH5525" i="1"/>
  <c r="AH5524" i="1"/>
  <c r="AH5523" i="1"/>
  <c r="AH5522" i="1"/>
  <c r="AH5521" i="1"/>
  <c r="AH5520" i="1"/>
  <c r="AH5519" i="1"/>
  <c r="AH5518" i="1"/>
  <c r="AH5517" i="1"/>
  <c r="AH5516" i="1"/>
  <c r="AH5515" i="1"/>
  <c r="AH5514" i="1"/>
  <c r="AH5513" i="1"/>
  <c r="AH5512" i="1"/>
  <c r="AH5511" i="1"/>
  <c r="AH5510" i="1"/>
  <c r="AH5509" i="1"/>
  <c r="AH5508" i="1"/>
  <c r="AH5507" i="1"/>
  <c r="AH5506" i="1"/>
  <c r="AH5505" i="1"/>
  <c r="AH5504" i="1"/>
  <c r="AH5503" i="1"/>
  <c r="AH5502" i="1"/>
  <c r="AH5501" i="1"/>
  <c r="AH5500" i="1"/>
  <c r="AH5499" i="1"/>
  <c r="AH5498" i="1"/>
  <c r="AH5497" i="1"/>
  <c r="AH5496" i="1"/>
  <c r="AH5495" i="1"/>
  <c r="AH5494" i="1"/>
  <c r="AH5493" i="1"/>
  <c r="AH5492" i="1"/>
  <c r="AH5491" i="1"/>
  <c r="AH5490" i="1"/>
  <c r="AH5489" i="1"/>
  <c r="AH5488" i="1"/>
  <c r="AH5487" i="1"/>
  <c r="AH5486" i="1"/>
  <c r="AH5485" i="1"/>
  <c r="AH5484" i="1"/>
  <c r="AH5483" i="1"/>
  <c r="AH5482" i="1"/>
  <c r="AH5481" i="1"/>
  <c r="AH5480" i="1"/>
  <c r="AH5479" i="1"/>
  <c r="AH5478" i="1"/>
  <c r="AH5477" i="1"/>
  <c r="AH5476" i="1"/>
  <c r="AH5475" i="1"/>
  <c r="AH5474" i="1"/>
  <c r="AH5473" i="1"/>
  <c r="AH5472" i="1"/>
  <c r="AH5471" i="1"/>
  <c r="AH5470" i="1"/>
  <c r="AH5469" i="1"/>
  <c r="AH5468" i="1"/>
  <c r="AH5467" i="1"/>
  <c r="AH5466" i="1"/>
  <c r="AH5465" i="1"/>
  <c r="AH5464" i="1"/>
  <c r="AH5463" i="1"/>
  <c r="AH5462" i="1"/>
  <c r="AH5461" i="1"/>
  <c r="AH5460" i="1"/>
  <c r="AH5459" i="1"/>
  <c r="AH5458" i="1"/>
  <c r="AH5457" i="1"/>
  <c r="AH5456" i="1"/>
  <c r="AH5455" i="1"/>
  <c r="AH5454" i="1"/>
  <c r="AH5453" i="1"/>
  <c r="AH5452" i="1"/>
  <c r="AH5451" i="1"/>
  <c r="AH5450" i="1"/>
  <c r="AH5449" i="1"/>
  <c r="AH5448" i="1"/>
  <c r="AH5447" i="1"/>
  <c r="AH5446" i="1"/>
  <c r="AH5445" i="1"/>
  <c r="AH5444" i="1"/>
  <c r="AH5443" i="1"/>
  <c r="AH5442" i="1"/>
  <c r="AH5441" i="1"/>
  <c r="AH5440" i="1"/>
  <c r="AH5439" i="1"/>
  <c r="AH5438" i="1"/>
  <c r="AH5437" i="1"/>
  <c r="AH5436" i="1"/>
  <c r="AH5435" i="1"/>
  <c r="AH5434" i="1"/>
  <c r="AH5433" i="1"/>
  <c r="AH5432" i="1"/>
  <c r="AH5431" i="1"/>
  <c r="AH5430" i="1"/>
  <c r="AH5429" i="1"/>
  <c r="AH5428" i="1"/>
  <c r="AH5427" i="1"/>
  <c r="AH5426" i="1"/>
  <c r="AH5425" i="1"/>
  <c r="AH5424" i="1"/>
  <c r="AH5423" i="1"/>
  <c r="AH5422" i="1"/>
  <c r="AH5421" i="1"/>
  <c r="AH5420" i="1"/>
  <c r="AH5419" i="1"/>
  <c r="AH5418" i="1"/>
  <c r="AH5417" i="1"/>
  <c r="AH5416" i="1"/>
  <c r="AH5415" i="1"/>
  <c r="AH5414" i="1"/>
  <c r="AH5413" i="1"/>
  <c r="AH5412" i="1"/>
  <c r="AH5411" i="1"/>
  <c r="AH5410" i="1"/>
  <c r="AH5409" i="1"/>
  <c r="AH5408" i="1"/>
  <c r="AH5407" i="1"/>
  <c r="AH5406" i="1"/>
  <c r="AH5405" i="1"/>
  <c r="AH5404" i="1"/>
  <c r="AH5403" i="1"/>
  <c r="AH5402" i="1"/>
  <c r="AH5401" i="1"/>
  <c r="AH5400" i="1"/>
  <c r="AH5399" i="1"/>
  <c r="AH5398" i="1"/>
  <c r="AH5397" i="1"/>
  <c r="AH5396" i="1"/>
  <c r="AH5395" i="1"/>
  <c r="AH5394" i="1"/>
  <c r="AH5393" i="1"/>
  <c r="AH5392" i="1"/>
  <c r="AH5391" i="1"/>
  <c r="AH5390" i="1"/>
  <c r="AH5389" i="1"/>
  <c r="AH5388" i="1"/>
  <c r="AH5387" i="1"/>
  <c r="AH5386" i="1"/>
  <c r="AH5385" i="1"/>
  <c r="AH5384" i="1"/>
  <c r="AH5383" i="1"/>
  <c r="AH5382" i="1"/>
  <c r="AH5381" i="1"/>
  <c r="AH5380" i="1"/>
  <c r="AH5379" i="1"/>
  <c r="AH5378" i="1"/>
  <c r="AH5377" i="1"/>
  <c r="AH5376" i="1"/>
  <c r="AH5375" i="1"/>
  <c r="AH5374" i="1"/>
  <c r="AH5373" i="1"/>
  <c r="AH5372" i="1"/>
  <c r="AH5371" i="1"/>
  <c r="AH5370" i="1"/>
  <c r="AH5369" i="1"/>
  <c r="AH5368" i="1"/>
  <c r="AH5367" i="1"/>
  <c r="AH5366" i="1"/>
  <c r="AH5365" i="1"/>
  <c r="AH5364" i="1"/>
  <c r="AH5363" i="1"/>
  <c r="AH5362" i="1"/>
  <c r="AH5361" i="1"/>
  <c r="AH5360" i="1"/>
  <c r="AH5359" i="1"/>
  <c r="AH5358" i="1"/>
  <c r="AH5357" i="1"/>
  <c r="AH5356" i="1"/>
  <c r="AH5355" i="1"/>
  <c r="AH5354" i="1"/>
  <c r="AH5353" i="1"/>
  <c r="AH5352" i="1"/>
  <c r="AH5351" i="1"/>
  <c r="AH5350" i="1"/>
  <c r="AH5349" i="1"/>
  <c r="AH5348" i="1"/>
  <c r="AH5347" i="1"/>
  <c r="AH5346" i="1"/>
  <c r="AH5345" i="1"/>
  <c r="AH5344" i="1"/>
  <c r="AH5343" i="1"/>
  <c r="AH5342" i="1"/>
  <c r="AH5341" i="1"/>
  <c r="AH5340" i="1"/>
  <c r="AH5339" i="1"/>
  <c r="AH5338" i="1"/>
  <c r="AH5337" i="1"/>
  <c r="AH5336" i="1"/>
  <c r="AH5335" i="1"/>
  <c r="AH5334" i="1"/>
  <c r="AH5333" i="1"/>
  <c r="AH5332" i="1"/>
  <c r="AH5331" i="1"/>
  <c r="AH5330" i="1"/>
  <c r="AH5329" i="1"/>
  <c r="AH5328" i="1"/>
  <c r="AH5327" i="1"/>
  <c r="AH5326" i="1"/>
  <c r="AH5325" i="1"/>
  <c r="AH5324" i="1"/>
  <c r="AH5323" i="1"/>
  <c r="AH5322" i="1"/>
  <c r="AH5321" i="1"/>
  <c r="AH5320" i="1"/>
  <c r="AH5319" i="1"/>
  <c r="AH5318" i="1"/>
  <c r="AH5317" i="1"/>
  <c r="AH5316" i="1"/>
  <c r="AH5315" i="1"/>
  <c r="AH5314" i="1"/>
  <c r="AH5313" i="1"/>
  <c r="AH5312" i="1"/>
  <c r="AH5311" i="1"/>
  <c r="AH5310" i="1"/>
  <c r="AH5309" i="1"/>
  <c r="AH5308" i="1"/>
  <c r="AH5307" i="1"/>
  <c r="AH5306" i="1"/>
  <c r="AH5305" i="1"/>
  <c r="AH5304" i="1"/>
  <c r="AH5303" i="1"/>
  <c r="AH5302" i="1"/>
  <c r="AH5301" i="1"/>
  <c r="AH5300" i="1"/>
  <c r="AH5299" i="1"/>
  <c r="AH5298" i="1"/>
  <c r="AH5297" i="1"/>
  <c r="AH5296" i="1"/>
  <c r="AH5295" i="1"/>
  <c r="AH5294" i="1"/>
  <c r="AH5293" i="1"/>
  <c r="AH5292" i="1"/>
  <c r="AH5291" i="1"/>
  <c r="AH5290" i="1"/>
  <c r="AH5289" i="1"/>
  <c r="AH5288" i="1"/>
  <c r="AH5287" i="1"/>
  <c r="AH5286" i="1"/>
  <c r="AH5285" i="1"/>
  <c r="AH5284" i="1"/>
  <c r="AH5283" i="1"/>
  <c r="AH5282" i="1"/>
  <c r="AH5281" i="1"/>
  <c r="AH5280" i="1"/>
  <c r="AH5279" i="1"/>
  <c r="AH5278" i="1"/>
  <c r="AH5277" i="1"/>
  <c r="AH5276" i="1"/>
  <c r="AH5275" i="1"/>
  <c r="AH5274" i="1"/>
  <c r="AH5273" i="1"/>
  <c r="AH5272" i="1"/>
  <c r="AH5271" i="1"/>
  <c r="AH5270" i="1"/>
  <c r="AH5269" i="1"/>
  <c r="AH5268" i="1"/>
  <c r="AH5267" i="1"/>
  <c r="AH5266" i="1"/>
  <c r="AH5265" i="1"/>
  <c r="AH5264" i="1"/>
  <c r="AH5263" i="1"/>
  <c r="AH5262" i="1"/>
  <c r="AH5261" i="1"/>
  <c r="AH5260" i="1"/>
  <c r="AH5259" i="1"/>
  <c r="AH5258" i="1"/>
  <c r="AH5257" i="1"/>
  <c r="AH5256" i="1"/>
  <c r="AH5255" i="1"/>
  <c r="AH5254" i="1"/>
  <c r="AH5253" i="1"/>
  <c r="AH5252" i="1"/>
  <c r="AH5251" i="1"/>
  <c r="AH5250" i="1"/>
  <c r="AH5249" i="1"/>
  <c r="AH5248" i="1"/>
  <c r="AH5247" i="1"/>
  <c r="AH5246" i="1"/>
  <c r="AH5245" i="1"/>
  <c r="AH5244" i="1"/>
  <c r="AH5243" i="1"/>
  <c r="AH5242" i="1"/>
  <c r="AH5241" i="1"/>
  <c r="AH5240" i="1"/>
  <c r="AH5239" i="1"/>
  <c r="AH5238" i="1"/>
  <c r="AH5237" i="1"/>
  <c r="AH5236" i="1"/>
  <c r="AH5235" i="1"/>
  <c r="AH5234" i="1"/>
  <c r="AH5233" i="1"/>
  <c r="AH5232" i="1"/>
  <c r="AH5231" i="1"/>
  <c r="AH5230" i="1"/>
  <c r="AH5229" i="1"/>
  <c r="AH5228" i="1"/>
  <c r="AH5227" i="1"/>
  <c r="AH5226" i="1"/>
  <c r="AH5225" i="1"/>
  <c r="AH5224" i="1"/>
  <c r="AH5223" i="1"/>
  <c r="AH5222" i="1"/>
  <c r="AH5221" i="1"/>
  <c r="AH5220" i="1"/>
  <c r="AH5219" i="1"/>
  <c r="AH5218" i="1"/>
  <c r="AH5217" i="1"/>
  <c r="AH5216" i="1"/>
  <c r="AH5215" i="1"/>
  <c r="AH5214" i="1"/>
  <c r="AH5213" i="1"/>
  <c r="AH5212" i="1"/>
  <c r="AH5211" i="1"/>
  <c r="AH5210" i="1"/>
  <c r="AH5209" i="1"/>
  <c r="AH5208" i="1"/>
  <c r="AH5207" i="1"/>
  <c r="AH5206" i="1"/>
  <c r="AH5205" i="1"/>
  <c r="AH5204" i="1"/>
  <c r="AH5203" i="1"/>
  <c r="AH5202" i="1"/>
  <c r="AH5201" i="1"/>
  <c r="AH5200" i="1"/>
  <c r="AH5199" i="1"/>
  <c r="AH5198" i="1"/>
  <c r="AH5197" i="1"/>
  <c r="AH5196" i="1"/>
  <c r="AH5195" i="1"/>
  <c r="AH5194" i="1"/>
  <c r="AH5193" i="1"/>
  <c r="AH5192" i="1"/>
  <c r="AH5191" i="1"/>
  <c r="AH5190" i="1"/>
  <c r="AH5189" i="1"/>
  <c r="AH5188" i="1"/>
  <c r="AH5187" i="1"/>
  <c r="AH5186" i="1"/>
  <c r="AH5185" i="1"/>
  <c r="AH5184" i="1"/>
  <c r="AH5183" i="1"/>
  <c r="AH5182" i="1"/>
  <c r="AH5181" i="1"/>
  <c r="AH5180" i="1"/>
  <c r="AH5179" i="1"/>
  <c r="AH5178" i="1"/>
  <c r="AH5177" i="1"/>
  <c r="AH5176" i="1"/>
  <c r="AH5175" i="1"/>
  <c r="AH5174" i="1"/>
  <c r="AH5173" i="1"/>
  <c r="AH5172" i="1"/>
  <c r="AH5171" i="1"/>
  <c r="AH5170" i="1"/>
  <c r="AH5169" i="1"/>
  <c r="AH5168" i="1"/>
  <c r="AH5167" i="1"/>
  <c r="AH5166" i="1"/>
  <c r="AH5165" i="1"/>
  <c r="AH5164" i="1"/>
  <c r="AH5163" i="1"/>
  <c r="AH5162" i="1"/>
  <c r="AH5161" i="1"/>
  <c r="AH5160" i="1"/>
  <c r="AH5159" i="1"/>
  <c r="AH5158" i="1"/>
  <c r="AH5157" i="1"/>
  <c r="AH5156" i="1"/>
  <c r="AH5155" i="1"/>
  <c r="AH5154" i="1"/>
  <c r="AH5153" i="1"/>
  <c r="AH5152" i="1"/>
  <c r="AH5151" i="1"/>
  <c r="AH5150" i="1"/>
  <c r="AH5149" i="1"/>
  <c r="AH5148" i="1"/>
  <c r="AH5147" i="1"/>
  <c r="AH5146" i="1"/>
  <c r="AH5145" i="1"/>
  <c r="AH5144" i="1"/>
  <c r="AH5143" i="1"/>
  <c r="AH5142" i="1"/>
  <c r="AH5141" i="1"/>
  <c r="AH5140" i="1"/>
  <c r="AH5139" i="1"/>
  <c r="AH5138" i="1"/>
  <c r="AH5137" i="1"/>
  <c r="AH5136" i="1"/>
  <c r="AH5135" i="1"/>
  <c r="AH5134" i="1"/>
  <c r="AH5133" i="1"/>
  <c r="AH5132" i="1"/>
  <c r="AH5131" i="1"/>
  <c r="AH5130" i="1"/>
  <c r="AH5129" i="1"/>
  <c r="AH5128" i="1"/>
  <c r="AH5127" i="1"/>
  <c r="AH5126" i="1"/>
  <c r="AH5125" i="1"/>
  <c r="AH5124" i="1"/>
  <c r="AH5123" i="1"/>
  <c r="AH5122" i="1"/>
  <c r="AH5121" i="1"/>
  <c r="AH5120" i="1"/>
  <c r="AH5119" i="1"/>
  <c r="AH5118" i="1"/>
  <c r="AH5117" i="1"/>
  <c r="AH5116" i="1"/>
  <c r="AH5115" i="1"/>
  <c r="AH5114" i="1"/>
  <c r="AH5113" i="1"/>
  <c r="AH5112" i="1"/>
  <c r="AH5111" i="1"/>
  <c r="AH5110" i="1"/>
  <c r="AH5109" i="1"/>
  <c r="AH5108" i="1"/>
  <c r="AH5107" i="1"/>
  <c r="AH5106" i="1"/>
  <c r="AH5105" i="1"/>
  <c r="AH5104" i="1"/>
  <c r="AH5103" i="1"/>
  <c r="AH5102" i="1"/>
  <c r="AH5101" i="1"/>
  <c r="AH5100" i="1"/>
  <c r="AH5099" i="1"/>
  <c r="AH5098" i="1"/>
  <c r="AH5097" i="1"/>
  <c r="AH5096" i="1"/>
  <c r="AH5095" i="1"/>
  <c r="AH5094" i="1"/>
  <c r="AH5093" i="1"/>
  <c r="AH5092" i="1"/>
  <c r="AH5091" i="1"/>
  <c r="AH5090" i="1"/>
  <c r="AH5089" i="1"/>
  <c r="AH5088" i="1"/>
  <c r="AH5087" i="1"/>
  <c r="AH5086" i="1"/>
  <c r="AH5085" i="1"/>
  <c r="AH5084" i="1"/>
  <c r="AH5083" i="1"/>
  <c r="AH5082" i="1"/>
  <c r="AH5081" i="1"/>
  <c r="AH5080" i="1"/>
  <c r="AH5079" i="1"/>
  <c r="AH5078" i="1"/>
  <c r="AH5077" i="1"/>
  <c r="AH5076" i="1"/>
  <c r="AH5075" i="1"/>
  <c r="AH5074" i="1"/>
  <c r="AH5073" i="1"/>
  <c r="AH5072" i="1"/>
  <c r="AH5071" i="1"/>
  <c r="AH5070" i="1"/>
  <c r="AH5069" i="1"/>
  <c r="AH5068" i="1"/>
  <c r="AH5067" i="1"/>
  <c r="AH5066" i="1"/>
  <c r="AH5065" i="1"/>
  <c r="AH5064" i="1"/>
  <c r="AH5063" i="1"/>
  <c r="AH5062" i="1"/>
  <c r="AH5061" i="1"/>
  <c r="AH5060" i="1"/>
  <c r="AH5059" i="1"/>
  <c r="AH5058" i="1"/>
  <c r="AH5057" i="1"/>
  <c r="AH5056" i="1"/>
  <c r="AH5055" i="1"/>
  <c r="AH5054" i="1"/>
  <c r="AH5053" i="1"/>
  <c r="AH5052" i="1"/>
  <c r="AH5051" i="1"/>
  <c r="AH5050" i="1"/>
  <c r="AH5049" i="1"/>
  <c r="AH5048" i="1"/>
  <c r="AH5047" i="1"/>
  <c r="AH5046" i="1"/>
  <c r="AH5045" i="1"/>
  <c r="AH5044" i="1"/>
  <c r="AH5043" i="1"/>
  <c r="AH5042" i="1"/>
  <c r="AH5041" i="1"/>
  <c r="AH5040" i="1"/>
  <c r="AH5039" i="1"/>
  <c r="AH5038" i="1"/>
  <c r="AH5037" i="1"/>
  <c r="AH5036" i="1"/>
  <c r="AH5035" i="1"/>
  <c r="AH5034" i="1"/>
  <c r="AH5033" i="1"/>
  <c r="AH5032" i="1"/>
  <c r="AH5031" i="1"/>
  <c r="AH5030" i="1"/>
  <c r="AH5029" i="1"/>
  <c r="AH5028" i="1"/>
  <c r="AH5027" i="1"/>
  <c r="AH5026" i="1"/>
  <c r="AH5025" i="1"/>
  <c r="AH5024" i="1"/>
  <c r="AH5023" i="1"/>
  <c r="AH5022" i="1"/>
  <c r="AH5021" i="1"/>
  <c r="AH5020" i="1"/>
  <c r="AH5019" i="1"/>
  <c r="AH5018" i="1"/>
  <c r="AH5017" i="1"/>
  <c r="AH5016" i="1"/>
  <c r="AH5015" i="1"/>
  <c r="AH5014" i="1"/>
  <c r="AH5013" i="1"/>
  <c r="AH5012" i="1"/>
  <c r="AH5011" i="1"/>
  <c r="AH5010" i="1"/>
  <c r="AH5009" i="1"/>
  <c r="AH5008" i="1"/>
  <c r="AH5007" i="1"/>
  <c r="AH5006" i="1"/>
  <c r="AH5005" i="1"/>
  <c r="AH5004" i="1"/>
  <c r="AH5003" i="1"/>
  <c r="AH5002" i="1"/>
  <c r="AH5001" i="1"/>
  <c r="AH5000" i="1"/>
  <c r="AH4999" i="1"/>
  <c r="AH4998" i="1"/>
  <c r="AH4997" i="1"/>
  <c r="AH4996" i="1"/>
  <c r="AH4995" i="1"/>
  <c r="AH4994" i="1"/>
  <c r="AH4993" i="1"/>
  <c r="AH4992" i="1"/>
  <c r="AH4991" i="1"/>
  <c r="AH4990" i="1"/>
  <c r="AH4989" i="1"/>
  <c r="AH4988" i="1"/>
  <c r="AH4987" i="1"/>
  <c r="AH4986" i="1"/>
  <c r="AH4985" i="1"/>
  <c r="AH4984" i="1"/>
  <c r="AH4983" i="1"/>
  <c r="AH4982" i="1"/>
  <c r="AH4981" i="1"/>
  <c r="AH4980" i="1"/>
  <c r="AH4979" i="1"/>
  <c r="AH4978" i="1"/>
  <c r="AH4977" i="1"/>
  <c r="AH4976" i="1"/>
  <c r="AH4975" i="1"/>
  <c r="AH4974" i="1"/>
  <c r="AH4973" i="1"/>
  <c r="AH4972" i="1"/>
  <c r="AH4971" i="1"/>
  <c r="AH4970" i="1"/>
  <c r="AH4969" i="1"/>
  <c r="AH4968" i="1"/>
  <c r="AH4967" i="1"/>
  <c r="AH4966" i="1"/>
  <c r="AH4965" i="1"/>
  <c r="AH4964" i="1"/>
  <c r="AH4963" i="1"/>
  <c r="AH4962" i="1"/>
  <c r="AH4961" i="1"/>
  <c r="AH4960" i="1"/>
  <c r="AH4959" i="1"/>
  <c r="AH4958" i="1"/>
  <c r="AH4957" i="1"/>
  <c r="AH4956" i="1"/>
  <c r="AH4955" i="1"/>
  <c r="AH4954" i="1"/>
  <c r="AH4953" i="1"/>
  <c r="AH4952" i="1"/>
  <c r="AH4951" i="1"/>
  <c r="AH4950" i="1"/>
  <c r="AH4949" i="1"/>
  <c r="AH4948" i="1"/>
  <c r="AH4947" i="1"/>
  <c r="AH4946" i="1"/>
  <c r="AH4945" i="1"/>
  <c r="AH4944" i="1"/>
  <c r="AH4943" i="1"/>
  <c r="AH4942" i="1"/>
  <c r="AH4941" i="1"/>
  <c r="AH4940" i="1"/>
  <c r="AH4939" i="1"/>
  <c r="AH4938" i="1"/>
  <c r="AH4937" i="1"/>
  <c r="AH4936" i="1"/>
  <c r="AH4935" i="1"/>
  <c r="AH4934" i="1"/>
  <c r="AH4933" i="1"/>
  <c r="AH4932" i="1"/>
  <c r="AH4931" i="1"/>
  <c r="AH4930" i="1"/>
  <c r="AH4929" i="1"/>
  <c r="AH4928" i="1"/>
  <c r="AH4927" i="1"/>
  <c r="AH4926" i="1"/>
  <c r="AH4925" i="1"/>
  <c r="AH4924" i="1"/>
  <c r="AH4923" i="1"/>
  <c r="AH4922" i="1"/>
  <c r="AH4921" i="1"/>
  <c r="AH4920" i="1"/>
  <c r="AH4919" i="1"/>
  <c r="AH4918" i="1"/>
  <c r="AH4917" i="1"/>
  <c r="AH4916" i="1"/>
  <c r="AH4915" i="1"/>
  <c r="AH4914" i="1"/>
  <c r="AH4913" i="1"/>
  <c r="AH4912" i="1"/>
  <c r="AH4911" i="1"/>
  <c r="AH4910" i="1"/>
  <c r="AH4909" i="1"/>
  <c r="AH4908" i="1"/>
  <c r="AH4907" i="1"/>
  <c r="AH4906" i="1"/>
  <c r="AH4905" i="1"/>
  <c r="AH4904" i="1"/>
  <c r="AH4903" i="1"/>
  <c r="AH4902" i="1"/>
  <c r="AH4901" i="1"/>
  <c r="AH4900" i="1"/>
  <c r="AH4899" i="1"/>
  <c r="AH4898" i="1"/>
  <c r="AH4897" i="1"/>
  <c r="AH4896" i="1"/>
  <c r="AH4895" i="1"/>
  <c r="AH4894" i="1"/>
  <c r="AH4893" i="1"/>
  <c r="AH4892" i="1"/>
  <c r="AH4891" i="1"/>
  <c r="AH4890" i="1"/>
  <c r="AH4889" i="1"/>
  <c r="AH4888" i="1"/>
  <c r="AH4887" i="1"/>
  <c r="AH4886" i="1"/>
  <c r="AH4885" i="1"/>
  <c r="AH4884" i="1"/>
  <c r="AH4883" i="1"/>
  <c r="AH4882" i="1"/>
  <c r="AH4881" i="1"/>
  <c r="AH4880" i="1"/>
  <c r="AH4879" i="1"/>
  <c r="AH4878" i="1"/>
  <c r="AH4877" i="1"/>
  <c r="AH4876" i="1"/>
  <c r="AH4875" i="1"/>
  <c r="AH4874" i="1"/>
  <c r="AH4873" i="1"/>
  <c r="AH4872" i="1"/>
  <c r="AH4871" i="1"/>
  <c r="AH4870" i="1"/>
  <c r="AH4869" i="1"/>
  <c r="AH4868" i="1"/>
  <c r="AH4867" i="1"/>
  <c r="AH4866" i="1"/>
  <c r="AH4865" i="1"/>
  <c r="AH4864" i="1"/>
  <c r="AH4863" i="1"/>
  <c r="AH4862" i="1"/>
  <c r="AH4861" i="1"/>
  <c r="AH4860" i="1"/>
  <c r="AH4859" i="1"/>
  <c r="AH4858" i="1"/>
  <c r="AH4857" i="1"/>
  <c r="AH4856" i="1"/>
  <c r="AH4855" i="1"/>
  <c r="AH4854" i="1"/>
  <c r="AH4853" i="1"/>
  <c r="AH4852" i="1"/>
  <c r="AH4851" i="1"/>
  <c r="AH4850" i="1"/>
  <c r="AH4849" i="1"/>
  <c r="AH4848" i="1"/>
  <c r="AH4847" i="1"/>
  <c r="AH4846" i="1"/>
  <c r="AH4845" i="1"/>
  <c r="AH4844" i="1"/>
  <c r="AH4843" i="1"/>
  <c r="AH4842" i="1"/>
  <c r="AH4841" i="1"/>
  <c r="AH4840" i="1"/>
  <c r="AH4839" i="1"/>
  <c r="AH4838" i="1"/>
  <c r="AH4837" i="1"/>
  <c r="AH4836" i="1"/>
  <c r="AH4835" i="1"/>
  <c r="AH4834" i="1"/>
  <c r="AH4833" i="1"/>
  <c r="AH4832" i="1"/>
  <c r="AH4831" i="1"/>
  <c r="AH4830" i="1"/>
  <c r="AH4829" i="1"/>
  <c r="AH4828" i="1"/>
  <c r="AH4827" i="1"/>
  <c r="AH4826" i="1"/>
  <c r="AH4825" i="1"/>
  <c r="AH4824" i="1"/>
  <c r="AH4823" i="1"/>
  <c r="AH4822" i="1"/>
  <c r="AH4821" i="1"/>
  <c r="AH4820" i="1"/>
  <c r="AH4819" i="1"/>
  <c r="AH4818" i="1"/>
  <c r="AH4817" i="1"/>
  <c r="AH4816" i="1"/>
  <c r="AH4815" i="1"/>
  <c r="AH4814" i="1"/>
  <c r="AH4813" i="1"/>
  <c r="AH4812" i="1"/>
  <c r="AH4811" i="1"/>
  <c r="AH4810" i="1"/>
  <c r="AH4809" i="1"/>
  <c r="AH4808" i="1"/>
  <c r="AH4807" i="1"/>
  <c r="AH4806" i="1"/>
  <c r="AH4805" i="1"/>
  <c r="AH4804" i="1"/>
  <c r="AH4803" i="1"/>
  <c r="AH4802" i="1"/>
  <c r="AH4801" i="1"/>
  <c r="AH4800" i="1"/>
  <c r="AH4799" i="1"/>
  <c r="AH4798" i="1"/>
  <c r="AH4797" i="1"/>
  <c r="AH4796" i="1"/>
  <c r="AH4795" i="1"/>
  <c r="AH4794" i="1"/>
  <c r="AH4793" i="1"/>
  <c r="AH4792" i="1"/>
  <c r="AH4791" i="1"/>
  <c r="AH4790" i="1"/>
  <c r="AH4789" i="1"/>
  <c r="AH4788" i="1"/>
  <c r="AH4787" i="1"/>
  <c r="AH4786" i="1"/>
  <c r="AH4785" i="1"/>
  <c r="AH4784" i="1"/>
  <c r="AH4783" i="1"/>
  <c r="AH4782" i="1"/>
  <c r="AH4781" i="1"/>
  <c r="AH4780" i="1"/>
  <c r="AH4779" i="1"/>
  <c r="AH4778" i="1"/>
  <c r="AH4777" i="1"/>
  <c r="AH4776" i="1"/>
  <c r="AH4775" i="1"/>
  <c r="AH4774" i="1"/>
  <c r="AH4773" i="1"/>
  <c r="AH4772" i="1"/>
  <c r="AH4771" i="1"/>
  <c r="AH4770" i="1"/>
  <c r="AH4769" i="1"/>
  <c r="AH4768" i="1"/>
  <c r="AH4767" i="1"/>
  <c r="AH4766" i="1"/>
  <c r="AH4765" i="1"/>
  <c r="AH4764" i="1"/>
  <c r="AH4763" i="1"/>
  <c r="AH4762" i="1"/>
  <c r="AH4761" i="1"/>
  <c r="AH4760" i="1"/>
  <c r="AH4759" i="1"/>
  <c r="AH4758" i="1"/>
  <c r="AH4757" i="1"/>
  <c r="AH4756" i="1"/>
  <c r="AH4755" i="1"/>
  <c r="AH4754" i="1"/>
  <c r="AH4753" i="1"/>
  <c r="AH4752" i="1"/>
  <c r="AH4751" i="1"/>
  <c r="AH4750" i="1"/>
  <c r="AH4749" i="1"/>
  <c r="AH4748" i="1"/>
  <c r="AH4747" i="1"/>
  <c r="AH4746" i="1"/>
  <c r="AH4745" i="1"/>
  <c r="AH4744" i="1"/>
  <c r="AH4743" i="1"/>
  <c r="AH4742" i="1"/>
  <c r="AH4741" i="1"/>
  <c r="AH4740" i="1"/>
  <c r="AH4739" i="1"/>
  <c r="AH4738" i="1"/>
  <c r="AH4737" i="1"/>
  <c r="AH4736" i="1"/>
  <c r="AH4735" i="1"/>
  <c r="AH4734" i="1"/>
  <c r="AH4733" i="1"/>
  <c r="AH4732" i="1"/>
  <c r="AH4731" i="1"/>
  <c r="AH4730" i="1"/>
  <c r="AH4729" i="1"/>
  <c r="AH4728" i="1"/>
  <c r="AH4727" i="1"/>
  <c r="AH4726" i="1"/>
  <c r="AH4725" i="1"/>
  <c r="AH4724" i="1"/>
  <c r="AH4723" i="1"/>
  <c r="AH4722" i="1"/>
  <c r="AH4721" i="1"/>
  <c r="AH4720" i="1"/>
  <c r="AH4719" i="1"/>
  <c r="AH4718" i="1"/>
  <c r="AH4717" i="1"/>
  <c r="AH4716" i="1"/>
  <c r="AH4715" i="1"/>
  <c r="AH4714" i="1"/>
  <c r="AH4713" i="1"/>
  <c r="AH4712" i="1"/>
  <c r="AH4711" i="1"/>
  <c r="AH4710" i="1"/>
  <c r="AH4709" i="1"/>
  <c r="AH4708" i="1"/>
  <c r="AH4707" i="1"/>
  <c r="AH4706" i="1"/>
  <c r="AH4705" i="1"/>
  <c r="AH4704" i="1"/>
  <c r="AH4703" i="1"/>
  <c r="AH4702" i="1"/>
  <c r="AH4701" i="1"/>
  <c r="AH4700" i="1"/>
  <c r="AH4699" i="1"/>
  <c r="AH4698" i="1"/>
  <c r="AH4697" i="1"/>
  <c r="AH4696" i="1"/>
  <c r="AH4695" i="1"/>
  <c r="AH4694" i="1"/>
  <c r="AH4693" i="1"/>
  <c r="AH4692" i="1"/>
  <c r="AH4691" i="1"/>
  <c r="AH4690" i="1"/>
  <c r="AH4689" i="1"/>
  <c r="AH4688" i="1"/>
  <c r="AH4687" i="1"/>
  <c r="AH4686" i="1"/>
  <c r="AH4685" i="1"/>
  <c r="AH4684" i="1"/>
  <c r="AH4683" i="1"/>
  <c r="AH4682" i="1"/>
  <c r="AH4681" i="1"/>
  <c r="AH4680" i="1"/>
  <c r="AH4679" i="1"/>
  <c r="AH4678" i="1"/>
  <c r="AH4677" i="1"/>
  <c r="AH4676" i="1"/>
  <c r="AH4675" i="1"/>
  <c r="AH4674" i="1"/>
  <c r="AH4673" i="1"/>
  <c r="AH4672" i="1"/>
  <c r="AH4671" i="1"/>
  <c r="AH4670" i="1"/>
  <c r="AH4669" i="1"/>
  <c r="AH4668" i="1"/>
  <c r="AH4667" i="1"/>
  <c r="AH4666" i="1"/>
  <c r="AH4665" i="1"/>
  <c r="AH4664" i="1"/>
  <c r="AH4663" i="1"/>
  <c r="AH4662" i="1"/>
  <c r="AH4661" i="1"/>
  <c r="AH4660" i="1"/>
  <c r="AH4659" i="1"/>
  <c r="AH4658" i="1"/>
  <c r="AH4657" i="1"/>
  <c r="AH4656" i="1"/>
  <c r="AH4655" i="1"/>
  <c r="AH4654" i="1"/>
  <c r="AH4653" i="1"/>
  <c r="AH4652" i="1"/>
  <c r="AH4651" i="1"/>
  <c r="AH4650" i="1"/>
  <c r="AH4649" i="1"/>
  <c r="AH4648" i="1"/>
  <c r="AH4647" i="1"/>
  <c r="AH4646" i="1"/>
  <c r="AH4645" i="1"/>
  <c r="AH4644" i="1"/>
  <c r="AH4643" i="1"/>
  <c r="AH4642" i="1"/>
  <c r="AH4641" i="1"/>
  <c r="AH4640" i="1"/>
  <c r="AH4639" i="1"/>
  <c r="AH4638" i="1"/>
  <c r="AH4637" i="1"/>
  <c r="AH4636" i="1"/>
  <c r="AH4635" i="1"/>
  <c r="AH4634" i="1"/>
  <c r="AH4633" i="1"/>
  <c r="AH4632" i="1"/>
  <c r="AH4631" i="1"/>
  <c r="AH4630" i="1"/>
  <c r="AH4629" i="1"/>
  <c r="AH4628" i="1"/>
  <c r="AH4627" i="1"/>
  <c r="AH4626" i="1"/>
  <c r="AH4625" i="1"/>
  <c r="AH4624" i="1"/>
  <c r="AH4623" i="1"/>
  <c r="AH4622" i="1"/>
  <c r="AH4621" i="1"/>
  <c r="AH4620" i="1"/>
  <c r="AH4619" i="1"/>
  <c r="AH4618" i="1"/>
  <c r="AH4617" i="1"/>
  <c r="AH4616" i="1"/>
  <c r="AH4615" i="1"/>
  <c r="AH4614" i="1"/>
  <c r="AH4613" i="1"/>
  <c r="AH4612" i="1"/>
  <c r="AH4611" i="1"/>
  <c r="AH4610" i="1"/>
  <c r="AH4609" i="1"/>
  <c r="AH4608" i="1"/>
  <c r="AH4607" i="1"/>
  <c r="AH4606" i="1"/>
  <c r="AH4605" i="1"/>
  <c r="AH4604" i="1"/>
  <c r="AH4603" i="1"/>
  <c r="AH4602" i="1"/>
  <c r="AH4601" i="1"/>
  <c r="AH4600" i="1"/>
  <c r="AH4599" i="1"/>
  <c r="AH4598" i="1"/>
  <c r="AH4597" i="1"/>
  <c r="AH4596" i="1"/>
  <c r="AH4595" i="1"/>
  <c r="AH4594" i="1"/>
  <c r="AH4593" i="1"/>
  <c r="AH4592" i="1"/>
  <c r="AH4591" i="1"/>
  <c r="AH4590" i="1"/>
  <c r="AH4589" i="1"/>
  <c r="AH4588" i="1"/>
  <c r="AH4587" i="1"/>
  <c r="AH4586" i="1"/>
  <c r="AH4585" i="1"/>
  <c r="AH4584" i="1"/>
  <c r="AH4583" i="1"/>
  <c r="AH4582" i="1"/>
  <c r="AH4581" i="1"/>
  <c r="AH4580" i="1"/>
  <c r="AH4579" i="1"/>
  <c r="AH4578" i="1"/>
  <c r="AH4577" i="1"/>
  <c r="AH4576" i="1"/>
  <c r="AH4575" i="1"/>
  <c r="AH4574" i="1"/>
  <c r="AH4573" i="1"/>
  <c r="AH4572" i="1"/>
  <c r="AH4571" i="1"/>
  <c r="AH4570" i="1"/>
  <c r="AH4569" i="1"/>
  <c r="AH4568" i="1"/>
  <c r="AH4567" i="1"/>
  <c r="AH4566" i="1"/>
  <c r="AH4565" i="1"/>
  <c r="AH4564" i="1"/>
  <c r="AH4563" i="1"/>
  <c r="AH4562" i="1"/>
  <c r="AH4561" i="1"/>
  <c r="AH4560" i="1"/>
  <c r="AH4559" i="1"/>
  <c r="AH4558" i="1"/>
  <c r="AH4557" i="1"/>
  <c r="AH4556" i="1"/>
  <c r="AH4555" i="1"/>
  <c r="AH4554" i="1"/>
  <c r="AH4553" i="1"/>
  <c r="AH4552" i="1"/>
  <c r="AH4551" i="1"/>
  <c r="AH4550" i="1"/>
  <c r="AH4549" i="1"/>
  <c r="AH4548" i="1"/>
  <c r="AH4547" i="1"/>
  <c r="AH4546" i="1"/>
  <c r="AH4545" i="1"/>
  <c r="AH4544" i="1"/>
  <c r="AH4543" i="1"/>
  <c r="AH4542" i="1"/>
  <c r="AH4541" i="1"/>
  <c r="AH4540" i="1"/>
  <c r="AH4539" i="1"/>
  <c r="AH4538" i="1"/>
  <c r="AH4537" i="1"/>
  <c r="AH4536" i="1"/>
  <c r="AH4535" i="1"/>
  <c r="AH4534" i="1"/>
  <c r="AH4533" i="1"/>
  <c r="AH4532" i="1"/>
  <c r="AH4531" i="1"/>
  <c r="AH4530" i="1"/>
  <c r="AH4529" i="1"/>
  <c r="AH4528" i="1"/>
  <c r="AH4527" i="1"/>
  <c r="AH4526" i="1"/>
  <c r="AH4525" i="1"/>
  <c r="AH4524" i="1"/>
  <c r="AH4523" i="1"/>
  <c r="AH4522" i="1"/>
  <c r="AH4521" i="1"/>
  <c r="AH4520" i="1"/>
  <c r="AH4519" i="1"/>
  <c r="AH4518" i="1"/>
  <c r="AH4517" i="1"/>
  <c r="AH4516" i="1"/>
  <c r="AH4515" i="1"/>
  <c r="AH4514" i="1"/>
  <c r="AH4513" i="1"/>
  <c r="AH4512" i="1"/>
  <c r="AH4511" i="1"/>
  <c r="AH4510" i="1"/>
  <c r="AH4509" i="1"/>
  <c r="AH4508" i="1"/>
  <c r="AH4507" i="1"/>
  <c r="AH4506" i="1"/>
  <c r="AH4505" i="1"/>
  <c r="AH4504" i="1"/>
  <c r="AH4503" i="1"/>
  <c r="AH4502" i="1"/>
  <c r="AH4501" i="1"/>
  <c r="AH4500" i="1"/>
  <c r="AH4499" i="1"/>
  <c r="AH4498" i="1"/>
  <c r="AH4497" i="1"/>
  <c r="AH4496" i="1"/>
  <c r="AH4495" i="1"/>
  <c r="AH4494" i="1"/>
  <c r="AH4493" i="1"/>
  <c r="AH4492" i="1"/>
  <c r="AH4491" i="1"/>
  <c r="AH4490" i="1"/>
  <c r="AH4489" i="1"/>
  <c r="AH4488" i="1"/>
  <c r="AH4487" i="1"/>
  <c r="AH4486" i="1"/>
  <c r="AH4485" i="1"/>
  <c r="AH4484" i="1"/>
  <c r="AH4483" i="1"/>
  <c r="AH4482" i="1"/>
  <c r="AH4481" i="1"/>
  <c r="AH4480" i="1"/>
  <c r="AH4479" i="1"/>
  <c r="AH4478" i="1"/>
  <c r="AH4477" i="1"/>
  <c r="AH4476" i="1"/>
  <c r="AH4475" i="1"/>
  <c r="AH4474" i="1"/>
  <c r="AH4473" i="1"/>
  <c r="AH4472" i="1"/>
  <c r="AH4471" i="1"/>
  <c r="AH4470" i="1"/>
  <c r="AH4469" i="1"/>
  <c r="AH4468" i="1"/>
  <c r="AH4467" i="1"/>
  <c r="AH4466" i="1"/>
  <c r="AH4465" i="1"/>
  <c r="AH4464" i="1"/>
  <c r="AH4463" i="1"/>
  <c r="AH4462" i="1"/>
  <c r="AH4461" i="1"/>
  <c r="AH4460" i="1"/>
  <c r="AH4459" i="1"/>
  <c r="AH4458" i="1"/>
  <c r="AH4457" i="1"/>
  <c r="AH4456" i="1"/>
  <c r="AH4455" i="1"/>
  <c r="AH4454" i="1"/>
  <c r="AH4453" i="1"/>
  <c r="AH4452" i="1"/>
  <c r="AH4451" i="1"/>
  <c r="AH4450" i="1"/>
  <c r="AH4449" i="1"/>
  <c r="AH4448" i="1"/>
  <c r="AH4447" i="1"/>
  <c r="AH4446" i="1"/>
  <c r="AH4445" i="1"/>
  <c r="AH4444" i="1"/>
  <c r="AH4443" i="1"/>
  <c r="AH4442" i="1"/>
  <c r="AH4441" i="1"/>
  <c r="AH4440" i="1"/>
  <c r="AH4439" i="1"/>
  <c r="AH4438" i="1"/>
  <c r="AH4437" i="1"/>
  <c r="AH4436" i="1"/>
  <c r="AH4435" i="1"/>
  <c r="AH4434" i="1"/>
  <c r="AH4433" i="1"/>
  <c r="AH4432" i="1"/>
  <c r="AH4431" i="1"/>
  <c r="AH4430" i="1"/>
  <c r="AH4429" i="1"/>
  <c r="AH4428" i="1"/>
  <c r="AH4427" i="1"/>
  <c r="AH4426" i="1"/>
  <c r="AH4425" i="1"/>
  <c r="AH4424" i="1"/>
  <c r="AH4423" i="1"/>
  <c r="AH4422" i="1"/>
  <c r="AH4421" i="1"/>
  <c r="AH4420" i="1"/>
  <c r="AH4419" i="1"/>
  <c r="AH4418" i="1"/>
  <c r="AH4417" i="1"/>
  <c r="AH4416" i="1"/>
  <c r="AH4415" i="1"/>
  <c r="AH4414" i="1"/>
  <c r="AH4413" i="1"/>
  <c r="AH4412" i="1"/>
  <c r="AH4411" i="1"/>
  <c r="AH4410" i="1"/>
  <c r="AH4409" i="1"/>
  <c r="AH4408" i="1"/>
  <c r="AH4407" i="1"/>
  <c r="AH4406" i="1"/>
  <c r="AH4405" i="1"/>
  <c r="AH4404" i="1"/>
  <c r="AH4403" i="1"/>
  <c r="AH4402" i="1"/>
  <c r="AH4401" i="1"/>
  <c r="AH4400" i="1"/>
  <c r="AH4399" i="1"/>
  <c r="AH4398" i="1"/>
  <c r="AH4397" i="1"/>
  <c r="AH4396" i="1"/>
  <c r="AH4395" i="1"/>
  <c r="AH4394" i="1"/>
  <c r="AH4393" i="1"/>
  <c r="AH4392" i="1"/>
  <c r="AH4391" i="1"/>
  <c r="AH4390" i="1"/>
  <c r="AH4389" i="1"/>
  <c r="AH4388" i="1"/>
  <c r="AH4387" i="1"/>
  <c r="AH4386" i="1"/>
  <c r="AH4385" i="1"/>
  <c r="AH4384" i="1"/>
  <c r="AH4383" i="1"/>
  <c r="AH4382" i="1"/>
  <c r="AH4381" i="1"/>
  <c r="AH4380" i="1"/>
  <c r="AH4379" i="1"/>
  <c r="AH4378" i="1"/>
  <c r="AH4377" i="1"/>
  <c r="AH4376" i="1"/>
  <c r="AH4375" i="1"/>
  <c r="AH4374" i="1"/>
  <c r="AH4373" i="1"/>
  <c r="AH4372" i="1"/>
  <c r="AH4371" i="1"/>
  <c r="AH4370" i="1"/>
  <c r="AH4369" i="1"/>
  <c r="AH4368" i="1"/>
  <c r="AH4367" i="1"/>
  <c r="AH4366" i="1"/>
  <c r="AH4365" i="1"/>
  <c r="AH4364" i="1"/>
  <c r="AH4363" i="1"/>
  <c r="AH4362" i="1"/>
  <c r="AH4361" i="1"/>
  <c r="AH4360" i="1"/>
  <c r="AH4359" i="1"/>
  <c r="AH4358" i="1"/>
  <c r="AH4357" i="1"/>
  <c r="AH4356" i="1"/>
  <c r="AH4355" i="1"/>
  <c r="AH4354" i="1"/>
  <c r="AH4353" i="1"/>
  <c r="AH4352" i="1"/>
  <c r="AH4351" i="1"/>
  <c r="AH4350" i="1"/>
  <c r="AH4349" i="1"/>
  <c r="AH4348" i="1"/>
  <c r="AH4347" i="1"/>
  <c r="AH4346" i="1"/>
  <c r="AH4345" i="1"/>
  <c r="AH4344" i="1"/>
  <c r="AH4343" i="1"/>
  <c r="AH4342" i="1"/>
  <c r="AH4341" i="1"/>
  <c r="AH4340" i="1"/>
  <c r="AH4339" i="1"/>
  <c r="AH4338" i="1"/>
  <c r="AH4337" i="1"/>
  <c r="AH4336" i="1"/>
  <c r="AH4335" i="1"/>
  <c r="AH4334" i="1"/>
  <c r="AH4333" i="1"/>
  <c r="AH4332" i="1"/>
  <c r="AH4331" i="1"/>
  <c r="AH4330" i="1"/>
  <c r="AH4329" i="1"/>
  <c r="AH4328" i="1"/>
  <c r="AH4327" i="1"/>
  <c r="AH4326" i="1"/>
  <c r="AH4325" i="1"/>
  <c r="AH4324" i="1"/>
  <c r="AH4323" i="1"/>
  <c r="AH4322" i="1"/>
  <c r="AH4321" i="1"/>
  <c r="AH4320" i="1"/>
  <c r="AH4319" i="1"/>
  <c r="AH4318" i="1"/>
  <c r="AH4317" i="1"/>
  <c r="AH4316" i="1"/>
  <c r="AH4315" i="1"/>
  <c r="AH4314" i="1"/>
  <c r="AH4313" i="1"/>
  <c r="AH4312" i="1"/>
  <c r="AH4311" i="1"/>
  <c r="AH4310" i="1"/>
  <c r="AH4309" i="1"/>
  <c r="AH4308" i="1"/>
  <c r="AH4307" i="1"/>
  <c r="AH4306" i="1"/>
  <c r="AH4305" i="1"/>
  <c r="AH4304" i="1"/>
  <c r="AH4303" i="1"/>
  <c r="AH4302" i="1"/>
  <c r="AH4301" i="1"/>
  <c r="AH4300" i="1"/>
  <c r="AH4299" i="1"/>
  <c r="AH4298" i="1"/>
  <c r="AH4297" i="1"/>
  <c r="AH4296" i="1"/>
  <c r="AH4295" i="1"/>
  <c r="AH4294" i="1"/>
  <c r="AH4293" i="1"/>
  <c r="AH4292" i="1"/>
  <c r="AH4291" i="1"/>
  <c r="AH4290" i="1"/>
  <c r="AH4289" i="1"/>
  <c r="AH4288" i="1"/>
  <c r="AH4287" i="1"/>
  <c r="AH4286" i="1"/>
  <c r="AH4285" i="1"/>
  <c r="AH4284" i="1"/>
  <c r="AH4283" i="1"/>
  <c r="AH4282" i="1"/>
  <c r="AH4281" i="1"/>
  <c r="AH4280" i="1"/>
  <c r="AH4279" i="1"/>
  <c r="AH4278" i="1"/>
  <c r="AH4277" i="1"/>
  <c r="AH4276" i="1"/>
  <c r="AH4275" i="1"/>
  <c r="AH4274" i="1"/>
  <c r="AH4273" i="1"/>
  <c r="AH4272" i="1"/>
  <c r="AH4271" i="1"/>
  <c r="AH4270" i="1"/>
  <c r="AH4269" i="1"/>
  <c r="AH4268" i="1"/>
  <c r="AH4267" i="1"/>
  <c r="AH4266" i="1"/>
  <c r="AH4265" i="1"/>
  <c r="AH4264" i="1"/>
  <c r="AH4263" i="1"/>
  <c r="AH4262" i="1"/>
  <c r="AH4261" i="1"/>
  <c r="AH4260" i="1"/>
  <c r="AH4259" i="1"/>
  <c r="AH4258" i="1"/>
  <c r="AH4257" i="1"/>
  <c r="AH4256" i="1"/>
  <c r="AH4255" i="1"/>
  <c r="AH4254" i="1"/>
  <c r="AH4253" i="1"/>
  <c r="AH4252" i="1"/>
  <c r="AH4251" i="1"/>
  <c r="AH4250" i="1"/>
  <c r="AH4249" i="1"/>
  <c r="AH4248" i="1"/>
  <c r="AH4247" i="1"/>
  <c r="AH4246" i="1"/>
  <c r="AH4245" i="1"/>
  <c r="AH4244" i="1"/>
  <c r="AH4243" i="1"/>
  <c r="AH4242" i="1"/>
  <c r="AH4241" i="1"/>
  <c r="AH4240" i="1"/>
  <c r="AH4239" i="1"/>
  <c r="AH4238" i="1"/>
  <c r="AH4237" i="1"/>
  <c r="AH4236" i="1"/>
  <c r="AH4235" i="1"/>
  <c r="AH4234" i="1"/>
  <c r="AH4233" i="1"/>
  <c r="AH4232" i="1"/>
  <c r="AH4231" i="1"/>
  <c r="AH4230" i="1"/>
  <c r="AH4229" i="1"/>
  <c r="AH4228" i="1"/>
  <c r="AH4227" i="1"/>
  <c r="AH4226" i="1"/>
  <c r="AH4225" i="1"/>
  <c r="AH4224" i="1"/>
  <c r="AH4223" i="1"/>
  <c r="AH4222" i="1"/>
  <c r="AH4221" i="1"/>
  <c r="AH4220" i="1"/>
  <c r="AH4219" i="1"/>
  <c r="AH4218" i="1"/>
  <c r="AH4217" i="1"/>
  <c r="AH4216" i="1"/>
  <c r="AH4215" i="1"/>
  <c r="AH4214" i="1"/>
  <c r="AH4213" i="1"/>
  <c r="AH4212" i="1"/>
  <c r="AH4211" i="1"/>
  <c r="AH4210" i="1"/>
  <c r="AH4209" i="1"/>
  <c r="AH4208" i="1"/>
  <c r="AH4207" i="1"/>
  <c r="AH4206" i="1"/>
  <c r="AH4205" i="1"/>
  <c r="AH4204" i="1"/>
  <c r="AH4203" i="1"/>
  <c r="AH4202" i="1"/>
  <c r="AH4201" i="1"/>
  <c r="AH4200" i="1"/>
  <c r="AH4199" i="1"/>
  <c r="AH4198" i="1"/>
  <c r="AH4197" i="1"/>
  <c r="AH4196" i="1"/>
  <c r="AH4195" i="1"/>
  <c r="AH4194" i="1"/>
  <c r="AH4193" i="1"/>
  <c r="AH4192" i="1"/>
  <c r="AH4191" i="1"/>
  <c r="AH4190" i="1"/>
  <c r="AH4189" i="1"/>
  <c r="AH4188" i="1"/>
  <c r="AH4187" i="1"/>
  <c r="AH4186" i="1"/>
  <c r="AH4185" i="1"/>
  <c r="AH4184" i="1"/>
  <c r="AH4183" i="1"/>
  <c r="AH4182" i="1"/>
  <c r="AH4181" i="1"/>
  <c r="AH4180" i="1"/>
  <c r="AH4179" i="1"/>
  <c r="AH4178" i="1"/>
  <c r="AH4177" i="1"/>
  <c r="AH4176" i="1"/>
  <c r="AH4175" i="1"/>
  <c r="AH4174" i="1"/>
  <c r="AH4173" i="1"/>
  <c r="AH4172" i="1"/>
  <c r="AH4171" i="1"/>
  <c r="AH4170" i="1"/>
  <c r="AH4169" i="1"/>
  <c r="AH4168" i="1"/>
  <c r="AH4167" i="1"/>
  <c r="AH4166" i="1"/>
  <c r="AH4165" i="1"/>
  <c r="AH4164" i="1"/>
  <c r="AH4163" i="1"/>
  <c r="AH4162" i="1"/>
  <c r="AH4161" i="1"/>
  <c r="AH4160" i="1"/>
  <c r="AH4159" i="1"/>
  <c r="AH4158" i="1"/>
  <c r="AH4157" i="1"/>
  <c r="AH4156" i="1"/>
  <c r="AH4155" i="1"/>
  <c r="AH4154" i="1"/>
  <c r="AH4153" i="1"/>
  <c r="AH4152" i="1"/>
  <c r="AH4151" i="1"/>
  <c r="AH4150" i="1"/>
  <c r="AH4149" i="1"/>
  <c r="AH4148" i="1"/>
  <c r="AH4147" i="1"/>
  <c r="AH4146" i="1"/>
  <c r="AH4145" i="1"/>
  <c r="AH4144" i="1"/>
  <c r="AH4143" i="1"/>
  <c r="AH4142" i="1"/>
  <c r="AH4141" i="1"/>
  <c r="AH4140" i="1"/>
  <c r="AH4139" i="1"/>
  <c r="AH4138" i="1"/>
  <c r="AH4137" i="1"/>
  <c r="AH4136" i="1"/>
  <c r="AH4135" i="1"/>
  <c r="AH4134" i="1"/>
  <c r="AH4133" i="1"/>
  <c r="AH4132" i="1"/>
  <c r="AH4131" i="1"/>
  <c r="AH4130" i="1"/>
  <c r="AH4129" i="1"/>
  <c r="AH4128" i="1"/>
  <c r="AH4127" i="1"/>
  <c r="AH4126" i="1"/>
  <c r="AH4125" i="1"/>
  <c r="AH4124" i="1"/>
  <c r="AH4123" i="1"/>
  <c r="AH4122" i="1"/>
  <c r="AH4121" i="1"/>
  <c r="AH4120" i="1"/>
  <c r="AH4119" i="1"/>
  <c r="AH4118" i="1"/>
  <c r="AH4117" i="1"/>
  <c r="AH4116" i="1"/>
  <c r="AH4115" i="1"/>
  <c r="AH4114" i="1"/>
  <c r="AH4113" i="1"/>
  <c r="AH4112" i="1"/>
  <c r="AH4111" i="1"/>
  <c r="AH4110" i="1"/>
  <c r="AH4109" i="1"/>
  <c r="AH4108" i="1"/>
  <c r="AH4107" i="1"/>
  <c r="AH4106" i="1"/>
  <c r="AH4105" i="1"/>
  <c r="AH4104" i="1"/>
  <c r="AH4103" i="1"/>
  <c r="AH4102" i="1"/>
  <c r="AH4101" i="1"/>
  <c r="AH4100" i="1"/>
  <c r="AH4099" i="1"/>
  <c r="AH4098" i="1"/>
  <c r="AH4097" i="1"/>
  <c r="AH4096" i="1"/>
  <c r="AH4095" i="1"/>
  <c r="AH4094" i="1"/>
  <c r="AH4093" i="1"/>
  <c r="AH4092" i="1"/>
  <c r="AH4091" i="1"/>
  <c r="AH4090" i="1"/>
  <c r="AH4089" i="1"/>
  <c r="AH4088" i="1"/>
  <c r="AH4087" i="1"/>
  <c r="AH4086" i="1"/>
  <c r="AH4085" i="1"/>
  <c r="AH4084" i="1"/>
  <c r="AH4083" i="1"/>
  <c r="AH4082" i="1"/>
  <c r="AH4081" i="1"/>
  <c r="AH4080" i="1"/>
  <c r="AH4079" i="1"/>
  <c r="AH4078" i="1"/>
  <c r="AH4077" i="1"/>
  <c r="AH4076" i="1"/>
  <c r="AH4075" i="1"/>
  <c r="AH4074" i="1"/>
  <c r="AH4073" i="1"/>
  <c r="AH4072" i="1"/>
  <c r="AH4071" i="1"/>
  <c r="AH4070" i="1"/>
  <c r="AH4069" i="1"/>
  <c r="AH4068" i="1"/>
  <c r="AH4067" i="1"/>
  <c r="AH4066" i="1"/>
  <c r="AH4065" i="1"/>
  <c r="AH4064" i="1"/>
  <c r="AH4063" i="1"/>
  <c r="AH4062" i="1"/>
  <c r="AH4061" i="1"/>
  <c r="AH4060" i="1"/>
  <c r="AH4059" i="1"/>
  <c r="AH4058" i="1"/>
  <c r="AH4057" i="1"/>
  <c r="AH4056" i="1"/>
  <c r="AH4055" i="1"/>
  <c r="AH4054" i="1"/>
  <c r="AH4053" i="1"/>
  <c r="AH4052" i="1"/>
  <c r="AH4051" i="1"/>
  <c r="AH4050" i="1"/>
  <c r="AH4049" i="1"/>
  <c r="AH4048" i="1"/>
  <c r="AH4047" i="1"/>
  <c r="AH4046" i="1"/>
  <c r="AH4045" i="1"/>
  <c r="AH4044" i="1"/>
  <c r="AH4043" i="1"/>
  <c r="AH4042" i="1"/>
  <c r="AH4041" i="1"/>
  <c r="AH4040" i="1"/>
  <c r="AH4039" i="1"/>
  <c r="AH4038" i="1"/>
  <c r="AH4037" i="1"/>
  <c r="AH4036" i="1"/>
  <c r="AH4035" i="1"/>
  <c r="AH4034" i="1"/>
  <c r="AH4033" i="1"/>
  <c r="AH4032" i="1"/>
  <c r="AH4031" i="1"/>
  <c r="AH4030" i="1"/>
  <c r="AH4029" i="1"/>
  <c r="AH4028" i="1"/>
  <c r="AH4027" i="1"/>
  <c r="AH4026" i="1"/>
  <c r="AH4025" i="1"/>
  <c r="AH4024" i="1"/>
  <c r="AH4023" i="1"/>
  <c r="AH4022" i="1"/>
  <c r="AH4021" i="1"/>
  <c r="AH4020" i="1"/>
  <c r="AH4019" i="1"/>
  <c r="AH4018" i="1"/>
  <c r="AH4017" i="1"/>
  <c r="AH4016" i="1"/>
  <c r="AH4015" i="1"/>
  <c r="AH4014" i="1"/>
  <c r="AH4013" i="1"/>
  <c r="AH4012" i="1"/>
  <c r="AH4011" i="1"/>
  <c r="AH4010" i="1"/>
  <c r="AH4009" i="1"/>
  <c r="AH4008" i="1"/>
  <c r="AH4007" i="1"/>
  <c r="AH4006" i="1"/>
  <c r="AH4005" i="1"/>
  <c r="AH4004" i="1"/>
  <c r="AH4003" i="1"/>
  <c r="AH4002" i="1"/>
  <c r="AH4001" i="1"/>
  <c r="AH4000" i="1"/>
  <c r="AH3999" i="1"/>
  <c r="AH3998" i="1"/>
  <c r="AH3997" i="1"/>
  <c r="AH3996" i="1"/>
  <c r="AH3995" i="1"/>
  <c r="AH3994" i="1"/>
  <c r="AH3993" i="1"/>
  <c r="AH3992" i="1"/>
  <c r="AH3991" i="1"/>
  <c r="AH3990" i="1"/>
  <c r="AH3989" i="1"/>
  <c r="AH3988" i="1"/>
  <c r="AH3987" i="1"/>
  <c r="AH3986" i="1"/>
  <c r="AH3985" i="1"/>
  <c r="AH3984" i="1"/>
  <c r="AH3983" i="1"/>
  <c r="AH3982" i="1"/>
  <c r="AH3981" i="1"/>
  <c r="AH3980" i="1"/>
  <c r="AH3979" i="1"/>
  <c r="AH3978" i="1"/>
  <c r="AH3977" i="1"/>
  <c r="AH3976" i="1"/>
  <c r="AH3975" i="1"/>
  <c r="AH3974" i="1"/>
  <c r="AH3973" i="1"/>
  <c r="AH3972" i="1"/>
  <c r="AH3971" i="1"/>
  <c r="AH3970" i="1"/>
  <c r="AH3969" i="1"/>
  <c r="AH3968" i="1"/>
  <c r="AH3967" i="1"/>
  <c r="AH3966" i="1"/>
  <c r="AH3965" i="1"/>
  <c r="AH3964" i="1"/>
  <c r="AH3963" i="1"/>
  <c r="AH3962" i="1"/>
  <c r="AH3961" i="1"/>
  <c r="AH3960" i="1"/>
  <c r="AH3959" i="1"/>
  <c r="AH3958" i="1"/>
  <c r="AH3957" i="1"/>
  <c r="AH3956" i="1"/>
  <c r="AH3955" i="1"/>
  <c r="AH3954" i="1"/>
  <c r="AH3953" i="1"/>
  <c r="AH3952" i="1"/>
  <c r="AH3951" i="1"/>
  <c r="AH3950" i="1"/>
  <c r="AH3949" i="1"/>
  <c r="AH3948" i="1"/>
  <c r="AH3947" i="1"/>
  <c r="AH3946" i="1"/>
  <c r="AH3945" i="1"/>
  <c r="AH3944" i="1"/>
  <c r="AH3943" i="1"/>
  <c r="AH3942" i="1"/>
  <c r="AH3941" i="1"/>
  <c r="AH3940" i="1"/>
  <c r="AH3939" i="1"/>
  <c r="AH3938" i="1"/>
  <c r="AH3937" i="1"/>
  <c r="AH3936" i="1"/>
  <c r="AH3935" i="1"/>
  <c r="AH3934" i="1"/>
  <c r="AH3933" i="1"/>
  <c r="AH3932" i="1"/>
  <c r="AH3931" i="1"/>
  <c r="AH3930" i="1"/>
  <c r="AH3929" i="1"/>
  <c r="AH3928" i="1"/>
  <c r="AH3927" i="1"/>
  <c r="AH3926" i="1"/>
  <c r="AH3925" i="1"/>
  <c r="AH3924" i="1"/>
  <c r="AH3923" i="1"/>
  <c r="AH3922" i="1"/>
  <c r="AH3921" i="1"/>
  <c r="AH3920" i="1"/>
  <c r="AH3919" i="1"/>
  <c r="AH3918" i="1"/>
  <c r="AH3917" i="1"/>
  <c r="AH3916" i="1"/>
  <c r="AH3915" i="1"/>
  <c r="AH3914" i="1"/>
  <c r="AH3913" i="1"/>
  <c r="AH3912" i="1"/>
  <c r="AH3911" i="1"/>
  <c r="AH3910" i="1"/>
  <c r="AH3909" i="1"/>
  <c r="AH3908" i="1"/>
  <c r="AH3907" i="1"/>
  <c r="AH3906" i="1"/>
  <c r="AH3905" i="1"/>
  <c r="AH3904" i="1"/>
  <c r="AH3903" i="1"/>
  <c r="AH3902" i="1"/>
  <c r="AH3901" i="1"/>
  <c r="AH3900" i="1"/>
  <c r="AH3899" i="1"/>
  <c r="AH3898" i="1"/>
  <c r="AH3897" i="1"/>
  <c r="AH3896" i="1"/>
  <c r="AH3895" i="1"/>
  <c r="AH3894" i="1"/>
  <c r="AH3893" i="1"/>
  <c r="AH3892" i="1"/>
  <c r="AH3891" i="1"/>
  <c r="AH3890" i="1"/>
  <c r="AH3889" i="1"/>
  <c r="AH3888" i="1"/>
  <c r="AH3887" i="1"/>
  <c r="AH3886" i="1"/>
  <c r="AH3885" i="1"/>
  <c r="AH3884" i="1"/>
  <c r="AH3883" i="1"/>
  <c r="AH3882" i="1"/>
  <c r="AH3881" i="1"/>
  <c r="AH3880" i="1"/>
  <c r="AH3879" i="1"/>
  <c r="AH3878" i="1"/>
  <c r="AH3877" i="1"/>
  <c r="AH3876" i="1"/>
  <c r="AH3875" i="1"/>
  <c r="AH3874" i="1"/>
  <c r="AH3873" i="1"/>
  <c r="AH3872" i="1"/>
  <c r="AH3871" i="1"/>
  <c r="AH3870" i="1"/>
  <c r="AH3869" i="1"/>
  <c r="AH3868" i="1"/>
  <c r="AH3867" i="1"/>
  <c r="AH3866" i="1"/>
  <c r="AH3865" i="1"/>
  <c r="AH3864" i="1"/>
  <c r="AH3863" i="1"/>
  <c r="AH3862" i="1"/>
  <c r="AH3861" i="1"/>
  <c r="AH3860" i="1"/>
  <c r="AH3859" i="1"/>
  <c r="AH3858" i="1"/>
  <c r="AH3857" i="1"/>
  <c r="AH3856" i="1"/>
  <c r="AH3855" i="1"/>
  <c r="AH3854" i="1"/>
  <c r="AH3853" i="1"/>
  <c r="AH3852" i="1"/>
  <c r="AH3851" i="1"/>
  <c r="AH3850" i="1"/>
  <c r="AH3849" i="1"/>
  <c r="AH3848" i="1"/>
  <c r="AH3847" i="1"/>
  <c r="AH3846" i="1"/>
  <c r="AH3845" i="1"/>
  <c r="AH3844" i="1"/>
  <c r="AH3843" i="1"/>
  <c r="AH3842" i="1"/>
  <c r="AH3841" i="1"/>
  <c r="AH3840" i="1"/>
  <c r="AH3839" i="1"/>
  <c r="AH3838" i="1"/>
  <c r="AH3837" i="1"/>
  <c r="AH3836" i="1"/>
  <c r="AH3835" i="1"/>
  <c r="AH3834" i="1"/>
  <c r="AH3833" i="1"/>
  <c r="AH3832" i="1"/>
  <c r="AH3831" i="1"/>
  <c r="AH3830" i="1"/>
  <c r="AH3829" i="1"/>
  <c r="AH3828" i="1"/>
  <c r="AH3827" i="1"/>
  <c r="AH3826" i="1"/>
  <c r="AH3825" i="1"/>
  <c r="AH3824" i="1"/>
  <c r="AH3823" i="1"/>
  <c r="AH3822" i="1"/>
  <c r="AH3821" i="1"/>
  <c r="AH3820" i="1"/>
  <c r="AH3819" i="1"/>
  <c r="AH3818" i="1"/>
  <c r="AH3817" i="1"/>
  <c r="AH3816" i="1"/>
  <c r="AH3815" i="1"/>
  <c r="AH3814" i="1"/>
  <c r="AH3813" i="1"/>
  <c r="AH3812" i="1"/>
  <c r="AH3811" i="1"/>
  <c r="AH3810" i="1"/>
  <c r="AH3809" i="1"/>
  <c r="AH3808" i="1"/>
  <c r="AH3807" i="1"/>
  <c r="AH3806" i="1"/>
  <c r="AH3805" i="1"/>
  <c r="AH3804" i="1"/>
  <c r="AH3803" i="1"/>
  <c r="AH3802" i="1"/>
  <c r="AH3801" i="1"/>
  <c r="AH3800" i="1"/>
  <c r="AH3799" i="1"/>
  <c r="AH3798" i="1"/>
  <c r="AH3797" i="1"/>
  <c r="AH3796" i="1"/>
  <c r="AH3795" i="1"/>
  <c r="AH3794" i="1"/>
  <c r="AH3793" i="1"/>
  <c r="AH3792" i="1"/>
  <c r="AH3791" i="1"/>
  <c r="AH3790" i="1"/>
  <c r="AH3789" i="1"/>
  <c r="AH3788" i="1"/>
  <c r="AH3787" i="1"/>
  <c r="AH3786" i="1"/>
  <c r="AH3785" i="1"/>
  <c r="AH3784" i="1"/>
  <c r="AH3783" i="1"/>
  <c r="AH3782" i="1"/>
  <c r="AH3781" i="1"/>
  <c r="AH3780" i="1"/>
  <c r="AH3779" i="1"/>
  <c r="AH3778" i="1"/>
  <c r="AH3777" i="1"/>
  <c r="AH3776" i="1"/>
  <c r="AH3775" i="1"/>
  <c r="AH3774" i="1"/>
  <c r="AH3773" i="1"/>
  <c r="AH3772" i="1"/>
  <c r="AH3771" i="1"/>
  <c r="AH3770" i="1"/>
  <c r="AH3769" i="1"/>
  <c r="AH3768" i="1"/>
  <c r="AH3767" i="1"/>
  <c r="AH3766" i="1"/>
  <c r="AH3765" i="1"/>
  <c r="AH3764" i="1"/>
  <c r="AH3763" i="1"/>
  <c r="AH3762" i="1"/>
  <c r="AH3761" i="1"/>
  <c r="AH3760" i="1"/>
  <c r="AH3759" i="1"/>
  <c r="AH3758" i="1"/>
  <c r="AH3757" i="1"/>
  <c r="AH3756" i="1"/>
  <c r="AH3755" i="1"/>
  <c r="AH3754" i="1"/>
  <c r="AH3753" i="1"/>
  <c r="AH3752" i="1"/>
  <c r="AH3751" i="1"/>
  <c r="AH3750" i="1"/>
  <c r="AH3749" i="1"/>
  <c r="AH3748" i="1"/>
  <c r="AH3747" i="1"/>
  <c r="AH3746" i="1"/>
  <c r="AH3745" i="1"/>
  <c r="AH3744" i="1"/>
  <c r="AH3743" i="1"/>
  <c r="AH3742" i="1"/>
  <c r="AH3741" i="1"/>
  <c r="AH3740" i="1"/>
  <c r="AH3739" i="1"/>
  <c r="AH3738" i="1"/>
  <c r="AH3737" i="1"/>
  <c r="AH3736" i="1"/>
  <c r="AH3735" i="1"/>
  <c r="AH3734" i="1"/>
  <c r="AH3733" i="1"/>
  <c r="AH3732" i="1"/>
  <c r="AH3731" i="1"/>
  <c r="AH3730" i="1"/>
  <c r="AH3729" i="1"/>
  <c r="AH3728" i="1"/>
  <c r="AH3727" i="1"/>
  <c r="AH3726" i="1"/>
  <c r="AH3725" i="1"/>
  <c r="AH3724" i="1"/>
  <c r="AH3723" i="1"/>
  <c r="AH3722" i="1"/>
  <c r="AH3721" i="1"/>
  <c r="AH3720" i="1"/>
  <c r="AH3719" i="1"/>
  <c r="AH3718" i="1"/>
  <c r="AH3717" i="1"/>
  <c r="AH3716" i="1"/>
  <c r="AH3715" i="1"/>
  <c r="AH3714" i="1"/>
  <c r="AH3713" i="1"/>
  <c r="AH3712" i="1"/>
  <c r="AH3711" i="1"/>
  <c r="AH3710" i="1"/>
  <c r="AH3709" i="1"/>
  <c r="AH3708" i="1"/>
  <c r="AH3707" i="1"/>
  <c r="AH3706" i="1"/>
  <c r="AH3705" i="1"/>
  <c r="AH3704" i="1"/>
  <c r="AH3703" i="1"/>
  <c r="AH3702" i="1"/>
  <c r="AH3701" i="1"/>
  <c r="AH3700" i="1"/>
  <c r="AH3699" i="1"/>
  <c r="AH3698" i="1"/>
  <c r="AH3697" i="1"/>
  <c r="AH3696" i="1"/>
  <c r="AH3695" i="1"/>
  <c r="AH3694" i="1"/>
  <c r="AH3693" i="1"/>
  <c r="AH3692" i="1"/>
  <c r="AH3691" i="1"/>
  <c r="AH3690" i="1"/>
  <c r="AH3689" i="1"/>
  <c r="AH3688" i="1"/>
  <c r="AH3687" i="1"/>
  <c r="AH3686" i="1"/>
  <c r="AH3685" i="1"/>
  <c r="AH3684" i="1"/>
  <c r="AH3683" i="1"/>
  <c r="AH3682" i="1"/>
  <c r="AH3681" i="1"/>
  <c r="AH3680" i="1"/>
  <c r="AH3679" i="1"/>
  <c r="AH3678" i="1"/>
  <c r="AH3677" i="1"/>
  <c r="AH3676" i="1"/>
  <c r="AH3675" i="1"/>
  <c r="AH3674" i="1"/>
  <c r="AH3673" i="1"/>
  <c r="AH3672" i="1"/>
  <c r="AH3671" i="1"/>
  <c r="AH3670" i="1"/>
  <c r="AH3669" i="1"/>
  <c r="AH3668" i="1"/>
  <c r="AH3667" i="1"/>
  <c r="AH3666" i="1"/>
  <c r="AH3665" i="1"/>
  <c r="AH3664" i="1"/>
  <c r="AH3663" i="1"/>
  <c r="AH3662" i="1"/>
  <c r="AH3661" i="1"/>
  <c r="AH3660" i="1"/>
  <c r="AH3659" i="1"/>
  <c r="AH3658" i="1"/>
  <c r="AH3657" i="1"/>
  <c r="AH3656" i="1"/>
  <c r="AH3655" i="1"/>
  <c r="AH3654" i="1"/>
  <c r="AH3653" i="1"/>
  <c r="AH3652" i="1"/>
  <c r="AH3651" i="1"/>
  <c r="AH3650" i="1"/>
  <c r="AH3649" i="1"/>
  <c r="AH3648" i="1"/>
  <c r="AH3647" i="1"/>
  <c r="AH3646" i="1"/>
  <c r="AH3645" i="1"/>
  <c r="AH3644" i="1"/>
  <c r="AH3643" i="1"/>
  <c r="AH3642" i="1"/>
  <c r="AH3641" i="1"/>
  <c r="AH3640" i="1"/>
  <c r="AH3639" i="1"/>
  <c r="AH3638" i="1"/>
  <c r="AH3637" i="1"/>
  <c r="AH3636" i="1"/>
  <c r="AH3635" i="1"/>
  <c r="AH3634" i="1"/>
  <c r="AH3633" i="1"/>
  <c r="AH3632" i="1"/>
  <c r="AH3631" i="1"/>
  <c r="AH3630" i="1"/>
  <c r="AH3629" i="1"/>
  <c r="AH3628" i="1"/>
  <c r="AH3627" i="1"/>
  <c r="AH3626" i="1"/>
  <c r="AH3625" i="1"/>
  <c r="AH3624" i="1"/>
  <c r="AH3623" i="1"/>
  <c r="AH3622" i="1"/>
  <c r="AH3621" i="1"/>
  <c r="AH3620" i="1"/>
  <c r="AH3619" i="1"/>
  <c r="AH3618" i="1"/>
  <c r="AH3617" i="1"/>
  <c r="AH3616" i="1"/>
  <c r="AH3615" i="1"/>
  <c r="AH3614" i="1"/>
  <c r="AH3613" i="1"/>
  <c r="AH3612" i="1"/>
  <c r="AH3611" i="1"/>
  <c r="AH3610" i="1"/>
  <c r="AH3609" i="1"/>
  <c r="AH3608" i="1"/>
  <c r="AH3607" i="1"/>
  <c r="AH3606" i="1"/>
  <c r="AH3605" i="1"/>
  <c r="AH3604" i="1"/>
  <c r="AH3603" i="1"/>
  <c r="AH3602" i="1"/>
  <c r="AH3601" i="1"/>
  <c r="AH3600" i="1"/>
  <c r="AH3599" i="1"/>
  <c r="AH3598" i="1"/>
  <c r="AH3597" i="1"/>
  <c r="AH3596" i="1"/>
  <c r="AH3595" i="1"/>
  <c r="AH3594" i="1"/>
  <c r="AH3593" i="1"/>
  <c r="AH3592" i="1"/>
  <c r="AH3591" i="1"/>
  <c r="AH3590" i="1"/>
  <c r="AH3589" i="1"/>
  <c r="AH3588" i="1"/>
  <c r="AH3587" i="1"/>
  <c r="AH3586" i="1"/>
  <c r="AH3585" i="1"/>
  <c r="AH3584" i="1"/>
  <c r="AH3583" i="1"/>
  <c r="AH3582" i="1"/>
  <c r="AH3581" i="1"/>
  <c r="AH3580" i="1"/>
  <c r="AH3579" i="1"/>
  <c r="AH3578" i="1"/>
  <c r="AH3577" i="1"/>
  <c r="AH3576" i="1"/>
  <c r="AH3575" i="1"/>
  <c r="AH3574" i="1"/>
  <c r="AH3573" i="1"/>
  <c r="AH3572" i="1"/>
  <c r="AH3571" i="1"/>
  <c r="AH3570" i="1"/>
  <c r="AH3569" i="1"/>
  <c r="AH3568" i="1"/>
  <c r="AH3567" i="1"/>
  <c r="AH3566" i="1"/>
  <c r="AH3565" i="1"/>
  <c r="AH3564" i="1"/>
  <c r="AH3563" i="1"/>
  <c r="AH3562" i="1"/>
  <c r="AH3561" i="1"/>
  <c r="AH3560" i="1"/>
  <c r="AH3559" i="1"/>
  <c r="AH3558" i="1"/>
  <c r="AH3557" i="1"/>
  <c r="AH3556" i="1"/>
  <c r="AH3555" i="1"/>
  <c r="AH3554" i="1"/>
  <c r="AH3553" i="1"/>
  <c r="AH3552" i="1"/>
  <c r="AH3551" i="1"/>
  <c r="AH3550" i="1"/>
  <c r="AH3549" i="1"/>
  <c r="AH3548" i="1"/>
  <c r="AH3547" i="1"/>
  <c r="AH3546" i="1"/>
  <c r="AH3545" i="1"/>
  <c r="AH3544" i="1"/>
  <c r="AH3543" i="1"/>
  <c r="AH3542" i="1"/>
  <c r="AH3541" i="1"/>
  <c r="AH3540" i="1"/>
  <c r="AH3539" i="1"/>
  <c r="AH3538" i="1"/>
  <c r="AH3537" i="1"/>
  <c r="AH3536" i="1"/>
  <c r="AH3535" i="1"/>
  <c r="AH3534" i="1"/>
  <c r="AH3533" i="1"/>
  <c r="AH3532" i="1"/>
  <c r="AH3531" i="1"/>
  <c r="AH3530" i="1"/>
  <c r="AH3529" i="1"/>
  <c r="AH3528" i="1"/>
  <c r="AH3527" i="1"/>
  <c r="AH3526" i="1"/>
  <c r="AH3525" i="1"/>
  <c r="AH3524" i="1"/>
  <c r="AH3523" i="1"/>
  <c r="AH3522" i="1"/>
  <c r="AH3521" i="1"/>
  <c r="AH3520" i="1"/>
  <c r="AH3519" i="1"/>
  <c r="AH3518" i="1"/>
  <c r="AH3517" i="1"/>
  <c r="AH3516" i="1"/>
  <c r="AH3515" i="1"/>
  <c r="AH3514" i="1"/>
  <c r="AH3513" i="1"/>
  <c r="AH3512" i="1"/>
  <c r="AH3511" i="1"/>
  <c r="AH3510" i="1"/>
  <c r="AH3509" i="1"/>
  <c r="AH3508" i="1"/>
  <c r="AH3507" i="1"/>
  <c r="AH3506" i="1"/>
  <c r="AH3505" i="1"/>
  <c r="AH3504" i="1"/>
  <c r="AH3503" i="1"/>
  <c r="AH3502" i="1"/>
  <c r="AH3501" i="1"/>
  <c r="AH3500" i="1"/>
  <c r="AH3499" i="1"/>
  <c r="AH3498" i="1"/>
  <c r="AH3497" i="1"/>
  <c r="AH3496" i="1"/>
  <c r="AH3495" i="1"/>
  <c r="AH3494" i="1"/>
  <c r="AH3493" i="1"/>
  <c r="AH3492" i="1"/>
  <c r="AH3491" i="1"/>
  <c r="AH3490" i="1"/>
  <c r="AH3489" i="1"/>
  <c r="AH3488" i="1"/>
  <c r="AH3487" i="1"/>
  <c r="AH3486" i="1"/>
  <c r="AH3485" i="1"/>
  <c r="AH3484" i="1"/>
  <c r="AH3483" i="1"/>
  <c r="AH3482" i="1"/>
  <c r="AH3481" i="1"/>
  <c r="AH3480" i="1"/>
  <c r="AH3479" i="1"/>
  <c r="AH3478" i="1"/>
  <c r="AH3477" i="1"/>
  <c r="AH3476" i="1"/>
  <c r="AH3475" i="1"/>
  <c r="AH3474" i="1"/>
  <c r="AH3473" i="1"/>
  <c r="AH3472" i="1"/>
  <c r="AH3471" i="1"/>
  <c r="AH3470" i="1"/>
  <c r="AH3469" i="1"/>
  <c r="AH3468" i="1"/>
  <c r="AH3467" i="1"/>
  <c r="AH3466" i="1"/>
  <c r="AH3465" i="1"/>
  <c r="AH3464" i="1"/>
  <c r="AH3463" i="1"/>
  <c r="AH3462" i="1"/>
  <c r="AH3461" i="1"/>
  <c r="AH3460" i="1"/>
  <c r="AH3459" i="1"/>
  <c r="AH3458" i="1"/>
  <c r="AH3457" i="1"/>
  <c r="AH3456" i="1"/>
  <c r="AH3455" i="1"/>
  <c r="AH3454" i="1"/>
  <c r="AH3453" i="1"/>
  <c r="AH3452" i="1"/>
  <c r="AH3451" i="1"/>
  <c r="AH3450" i="1"/>
  <c r="AH3449" i="1"/>
  <c r="AH3448" i="1"/>
  <c r="AH3447" i="1"/>
  <c r="AH3446" i="1"/>
  <c r="AH3445" i="1"/>
  <c r="AH3444" i="1"/>
  <c r="AH3443" i="1"/>
  <c r="AH3442" i="1"/>
  <c r="AH3441" i="1"/>
  <c r="AH3440" i="1"/>
  <c r="AH3439" i="1"/>
  <c r="AH3438" i="1"/>
  <c r="AH3437" i="1"/>
  <c r="AH3436" i="1"/>
  <c r="AH3435" i="1"/>
  <c r="AH3434" i="1"/>
  <c r="AH3433" i="1"/>
  <c r="AH3432" i="1"/>
  <c r="AH3431" i="1"/>
  <c r="AH3430" i="1"/>
  <c r="AH3429" i="1"/>
  <c r="AH3428" i="1"/>
  <c r="AH3427" i="1"/>
  <c r="AH3426" i="1"/>
  <c r="AH3425" i="1"/>
  <c r="AH3424" i="1"/>
  <c r="AH3423" i="1"/>
  <c r="AH3422" i="1"/>
  <c r="AH3421" i="1"/>
  <c r="AH3420" i="1"/>
  <c r="AH3419" i="1"/>
  <c r="AH3418" i="1"/>
  <c r="AH3417" i="1"/>
  <c r="AH3416" i="1"/>
  <c r="AH3415" i="1"/>
  <c r="AH3414" i="1"/>
  <c r="AH3413" i="1"/>
  <c r="AH3412" i="1"/>
  <c r="AH3411" i="1"/>
  <c r="AH3410" i="1"/>
  <c r="AH3409" i="1"/>
  <c r="AH3408" i="1"/>
  <c r="AH3407" i="1"/>
  <c r="AH3406" i="1"/>
  <c r="AH3405" i="1"/>
  <c r="AH3404" i="1"/>
  <c r="AH3403" i="1"/>
  <c r="AH3402" i="1"/>
  <c r="AH3401" i="1"/>
  <c r="AH3400" i="1"/>
  <c r="AH3399" i="1"/>
  <c r="AH3398" i="1"/>
  <c r="AH3397" i="1"/>
  <c r="AH3396" i="1"/>
  <c r="AH3395" i="1"/>
  <c r="AH3394" i="1"/>
  <c r="AH3393" i="1"/>
  <c r="AH3392" i="1"/>
  <c r="AH3391" i="1"/>
  <c r="AH3390" i="1"/>
  <c r="AH3389" i="1"/>
  <c r="AH3388" i="1"/>
  <c r="AH3387" i="1"/>
  <c r="AH3386" i="1"/>
  <c r="AH3385" i="1"/>
  <c r="AH3384" i="1"/>
  <c r="AH3383" i="1"/>
  <c r="AH3382" i="1"/>
  <c r="AH3381" i="1"/>
  <c r="AH3380" i="1"/>
  <c r="AH3379" i="1"/>
  <c r="AH3378" i="1"/>
  <c r="AH3377" i="1"/>
  <c r="AH3376" i="1"/>
  <c r="AH3375" i="1"/>
  <c r="AH3374" i="1"/>
  <c r="AH3373" i="1"/>
  <c r="AH3372" i="1"/>
  <c r="AH3371" i="1"/>
  <c r="AH3370" i="1"/>
  <c r="AH3369" i="1"/>
  <c r="AH3368" i="1"/>
  <c r="AH3367" i="1"/>
  <c r="AH3366" i="1"/>
  <c r="AH3365" i="1"/>
  <c r="AH3364" i="1"/>
  <c r="AH3363" i="1"/>
  <c r="AH3362" i="1"/>
  <c r="AH3361" i="1"/>
  <c r="AH3360" i="1"/>
  <c r="AH3359" i="1"/>
  <c r="AH3358" i="1"/>
  <c r="AH3357" i="1"/>
  <c r="AH3356" i="1"/>
  <c r="AH3355" i="1"/>
  <c r="AH3354" i="1"/>
  <c r="AH3353" i="1"/>
  <c r="AH3352" i="1"/>
  <c r="AH3351" i="1"/>
  <c r="AH3350" i="1"/>
  <c r="AH3349" i="1"/>
  <c r="AH3348" i="1"/>
  <c r="AH3347" i="1"/>
  <c r="AH3346" i="1"/>
  <c r="AH3345" i="1"/>
  <c r="AH3344" i="1"/>
  <c r="AH3343" i="1"/>
  <c r="AH3342" i="1"/>
  <c r="AH3341" i="1"/>
  <c r="AH3340" i="1"/>
  <c r="AH3339" i="1"/>
  <c r="AH3338" i="1"/>
  <c r="AH3337" i="1"/>
  <c r="AH3336" i="1"/>
  <c r="AH3335" i="1"/>
  <c r="AH3334" i="1"/>
  <c r="AH3333" i="1"/>
  <c r="AH3332" i="1"/>
  <c r="AH3331" i="1"/>
  <c r="AH3330" i="1"/>
  <c r="AH3329" i="1"/>
  <c r="AH3328" i="1"/>
  <c r="AH3327" i="1"/>
  <c r="AH3326" i="1"/>
  <c r="AH3325" i="1"/>
  <c r="AH3324" i="1"/>
  <c r="AH3323" i="1"/>
  <c r="AH3322" i="1"/>
  <c r="AH3321" i="1"/>
  <c r="AH3320" i="1"/>
  <c r="AH3319" i="1"/>
  <c r="AH3318" i="1"/>
  <c r="AH3317" i="1"/>
  <c r="AH3316" i="1"/>
  <c r="AH3315" i="1"/>
  <c r="AH3314" i="1"/>
  <c r="AH3313" i="1"/>
  <c r="AH3312" i="1"/>
  <c r="AH3311" i="1"/>
  <c r="AH3310" i="1"/>
  <c r="AH3309" i="1"/>
  <c r="AH3308" i="1"/>
  <c r="AH3307" i="1"/>
  <c r="AH3306" i="1"/>
  <c r="AH3305" i="1"/>
  <c r="AH3304" i="1"/>
  <c r="AH3303" i="1"/>
  <c r="AH3302" i="1"/>
  <c r="AH3301" i="1"/>
  <c r="AH3300" i="1"/>
  <c r="AH3299" i="1"/>
  <c r="AH3298" i="1"/>
  <c r="AH3297" i="1"/>
  <c r="AH3296" i="1"/>
  <c r="AH3295" i="1"/>
  <c r="AH3294" i="1"/>
  <c r="AH3293" i="1"/>
  <c r="AH3292" i="1"/>
  <c r="AH3291" i="1"/>
  <c r="AH3290" i="1"/>
  <c r="AH3289" i="1"/>
  <c r="AH3288" i="1"/>
  <c r="AH3287" i="1"/>
  <c r="AH3286" i="1"/>
  <c r="AH3285" i="1"/>
  <c r="AH3284" i="1"/>
  <c r="AH3283" i="1"/>
  <c r="AH3282" i="1"/>
  <c r="AH3281" i="1"/>
  <c r="AH3280" i="1"/>
  <c r="AH3279" i="1"/>
  <c r="AH3278" i="1"/>
  <c r="AH3277" i="1"/>
  <c r="AH3276" i="1"/>
  <c r="AH3275" i="1"/>
  <c r="AH3274" i="1"/>
  <c r="AH3273" i="1"/>
  <c r="AH3272" i="1"/>
  <c r="AH3271" i="1"/>
  <c r="AH3270" i="1"/>
  <c r="AH3269" i="1"/>
  <c r="AH3268" i="1"/>
  <c r="AH3267" i="1"/>
  <c r="AH3266" i="1"/>
  <c r="AH3265" i="1"/>
  <c r="AH3264" i="1"/>
  <c r="AH3263" i="1"/>
  <c r="AH3262" i="1"/>
  <c r="AH3261" i="1"/>
  <c r="AH3260" i="1"/>
  <c r="AH3259" i="1"/>
  <c r="AH3258" i="1"/>
  <c r="AH3257" i="1"/>
  <c r="AH3256" i="1"/>
  <c r="AH3255" i="1"/>
  <c r="AH3254" i="1"/>
  <c r="AH3253" i="1"/>
  <c r="AH3252" i="1"/>
  <c r="AH3251" i="1"/>
  <c r="AH3250" i="1"/>
  <c r="AH3249" i="1"/>
  <c r="AH3248" i="1"/>
  <c r="AH3247" i="1"/>
  <c r="AH3246" i="1"/>
  <c r="AH3245" i="1"/>
  <c r="AH3244" i="1"/>
  <c r="AH3243" i="1"/>
  <c r="AH3242" i="1"/>
  <c r="AH3241" i="1"/>
  <c r="AH3240" i="1"/>
  <c r="AH3239" i="1"/>
  <c r="AH3238" i="1"/>
  <c r="AH3237" i="1"/>
  <c r="AH3236" i="1"/>
  <c r="AH3235" i="1"/>
  <c r="AH3234" i="1"/>
  <c r="AH3233" i="1"/>
  <c r="AH3232" i="1"/>
  <c r="AH3231" i="1"/>
  <c r="AH3230" i="1"/>
  <c r="AH3229" i="1"/>
  <c r="AH3228" i="1"/>
  <c r="AH3227" i="1"/>
  <c r="AH3226" i="1"/>
  <c r="AH3225" i="1"/>
  <c r="AH3224" i="1"/>
  <c r="AH3223" i="1"/>
  <c r="AH3222" i="1"/>
  <c r="AH3221" i="1"/>
  <c r="AH3220" i="1"/>
  <c r="AH3219" i="1"/>
  <c r="AH3218" i="1"/>
  <c r="AH3217" i="1"/>
  <c r="AH3216" i="1"/>
  <c r="AH3215" i="1"/>
  <c r="AH3214" i="1"/>
  <c r="AH3213" i="1"/>
  <c r="AH3212" i="1"/>
  <c r="AH3211" i="1"/>
  <c r="AH3210" i="1"/>
  <c r="AH3209" i="1"/>
  <c r="AH3208" i="1"/>
  <c r="AH3207" i="1"/>
  <c r="AH3206" i="1"/>
  <c r="AH3205" i="1"/>
  <c r="AH3204" i="1"/>
  <c r="AH3203" i="1"/>
  <c r="AH3202" i="1"/>
  <c r="AH3201" i="1"/>
  <c r="AH3200" i="1"/>
  <c r="AH3199" i="1"/>
  <c r="AH3198" i="1"/>
  <c r="AH3197" i="1"/>
  <c r="AH3196" i="1"/>
  <c r="AH3195" i="1"/>
  <c r="AH3194" i="1"/>
  <c r="AH3193" i="1"/>
  <c r="AH3192" i="1"/>
  <c r="AH3191" i="1"/>
  <c r="AH3190" i="1"/>
  <c r="AH3189" i="1"/>
  <c r="AH3188" i="1"/>
  <c r="AH3187" i="1"/>
  <c r="AH3186" i="1"/>
  <c r="AH3185" i="1"/>
  <c r="AH3184" i="1"/>
  <c r="AH3183" i="1"/>
  <c r="AH3182" i="1"/>
  <c r="AH3181" i="1"/>
  <c r="AH3180" i="1"/>
  <c r="AH3179" i="1"/>
  <c r="AH3178" i="1"/>
  <c r="AH3177" i="1"/>
  <c r="AH3176" i="1"/>
  <c r="AH3175" i="1"/>
  <c r="AH3174" i="1"/>
  <c r="AH3173" i="1"/>
  <c r="AH3172" i="1"/>
  <c r="AH3171" i="1"/>
  <c r="AH3170" i="1"/>
  <c r="AH3169" i="1"/>
  <c r="AH3168" i="1"/>
  <c r="AH3167" i="1"/>
  <c r="AH3166" i="1"/>
  <c r="AH3165" i="1"/>
  <c r="AH3164" i="1"/>
  <c r="AH3163" i="1"/>
  <c r="AH3162" i="1"/>
  <c r="AH3161" i="1"/>
  <c r="AH3160" i="1"/>
  <c r="AH3159" i="1"/>
  <c r="AH3158" i="1"/>
  <c r="AH3157" i="1"/>
  <c r="AH3156" i="1"/>
  <c r="AH3155" i="1"/>
  <c r="AH3154" i="1"/>
  <c r="AH3153" i="1"/>
  <c r="AH3152" i="1"/>
  <c r="AH3151" i="1"/>
  <c r="AH3150" i="1"/>
  <c r="AH3149" i="1"/>
  <c r="AH3148" i="1"/>
  <c r="AH3147" i="1"/>
  <c r="AH3146" i="1"/>
  <c r="AH3145" i="1"/>
  <c r="AH3144" i="1"/>
  <c r="AH3143" i="1"/>
  <c r="AH3142" i="1"/>
  <c r="AH3141" i="1"/>
  <c r="AH3140" i="1"/>
  <c r="AH3139" i="1"/>
  <c r="AH3138" i="1"/>
  <c r="AH3137" i="1"/>
  <c r="AH3136" i="1"/>
  <c r="AH3135" i="1"/>
  <c r="AH3134" i="1"/>
  <c r="AH3133" i="1"/>
  <c r="AH3132" i="1"/>
  <c r="AH3131" i="1"/>
  <c r="AH3130" i="1"/>
  <c r="AH3129" i="1"/>
  <c r="AH3128" i="1"/>
  <c r="AH3127" i="1"/>
  <c r="AH3126" i="1"/>
  <c r="AH3125" i="1"/>
  <c r="AH3124" i="1"/>
  <c r="AH3123" i="1"/>
  <c r="AH3122" i="1"/>
  <c r="AH3121" i="1"/>
  <c r="AH3120" i="1"/>
  <c r="AH3119" i="1"/>
  <c r="AH3118" i="1"/>
  <c r="AH3117" i="1"/>
  <c r="AH3116" i="1"/>
  <c r="AH3115" i="1"/>
  <c r="AH3114" i="1"/>
  <c r="AH3113" i="1"/>
  <c r="AH3112" i="1"/>
  <c r="AH3111" i="1"/>
  <c r="AH3110" i="1"/>
  <c r="AH3109" i="1"/>
  <c r="AH3108" i="1"/>
  <c r="AH3107" i="1"/>
  <c r="AH3106" i="1"/>
  <c r="AH3105" i="1"/>
  <c r="AH3104" i="1"/>
  <c r="AH3103" i="1"/>
  <c r="AH3102" i="1"/>
  <c r="AH3101" i="1"/>
  <c r="AH3100" i="1"/>
  <c r="AH3099" i="1"/>
  <c r="AH3098" i="1"/>
  <c r="AH3097" i="1"/>
  <c r="AH3096" i="1"/>
  <c r="AH3095" i="1"/>
  <c r="AH3094" i="1"/>
  <c r="AH3093" i="1"/>
  <c r="AH3092" i="1"/>
  <c r="AH3091" i="1"/>
  <c r="AH3090" i="1"/>
  <c r="AH3089" i="1"/>
  <c r="AH3088" i="1"/>
  <c r="AH3087" i="1"/>
  <c r="AH3086" i="1"/>
  <c r="AH3085" i="1"/>
  <c r="AH3084" i="1"/>
  <c r="AH3083" i="1"/>
  <c r="AH3082" i="1"/>
  <c r="AH3081" i="1"/>
  <c r="AH3080" i="1"/>
  <c r="AH3079" i="1"/>
  <c r="AH3078" i="1"/>
  <c r="AH3077" i="1"/>
  <c r="AH3076" i="1"/>
  <c r="AH3075" i="1"/>
  <c r="AH3074" i="1"/>
  <c r="AH3073" i="1"/>
  <c r="AH3072" i="1"/>
  <c r="AH3071" i="1"/>
  <c r="AH3070" i="1"/>
  <c r="AH3069" i="1"/>
  <c r="AH3068" i="1"/>
  <c r="AH3067" i="1"/>
  <c r="AH3066" i="1"/>
  <c r="AH3065" i="1"/>
  <c r="AH3064" i="1"/>
  <c r="AH3063" i="1"/>
  <c r="AH3062" i="1"/>
  <c r="AH3061" i="1"/>
  <c r="AH3060" i="1"/>
  <c r="AH3059" i="1"/>
  <c r="AH3058" i="1"/>
  <c r="AH3057" i="1"/>
  <c r="AH3056" i="1"/>
  <c r="AH3055" i="1"/>
  <c r="AH3054" i="1"/>
  <c r="AH3053" i="1"/>
  <c r="AH3052" i="1"/>
  <c r="AH3051" i="1"/>
  <c r="AH3050" i="1"/>
  <c r="AH3049" i="1"/>
  <c r="AH3048" i="1"/>
  <c r="AH3047" i="1"/>
  <c r="AH3046" i="1"/>
  <c r="AH3045" i="1"/>
  <c r="AH3044" i="1"/>
  <c r="AH3043" i="1"/>
  <c r="AH3042" i="1"/>
  <c r="AH3041" i="1"/>
  <c r="AH3040" i="1"/>
  <c r="AH3039" i="1"/>
  <c r="AH3038" i="1"/>
  <c r="AH3037" i="1"/>
  <c r="AH3036" i="1"/>
  <c r="AH3035" i="1"/>
  <c r="AH3034" i="1"/>
  <c r="AH3033" i="1"/>
  <c r="AH3032" i="1"/>
  <c r="AH3031" i="1"/>
  <c r="AH3030" i="1"/>
  <c r="AH3029" i="1"/>
  <c r="AH3028" i="1"/>
  <c r="AH3027" i="1"/>
  <c r="AH3026" i="1"/>
  <c r="AH3025" i="1"/>
  <c r="AH3024" i="1"/>
  <c r="AH3023" i="1"/>
  <c r="AH3022" i="1"/>
  <c r="AH3021" i="1"/>
  <c r="AH3020" i="1"/>
  <c r="AH3019" i="1"/>
  <c r="AH3018" i="1"/>
  <c r="AH3017" i="1"/>
  <c r="AH3016" i="1"/>
  <c r="AH3015" i="1"/>
  <c r="AH3014" i="1"/>
  <c r="AH3013" i="1"/>
  <c r="AH3012" i="1"/>
  <c r="AH3011" i="1"/>
  <c r="AH3010" i="1"/>
  <c r="AH3009" i="1"/>
  <c r="AH3008" i="1"/>
  <c r="AH3007" i="1"/>
  <c r="AH3006" i="1"/>
  <c r="AH3005" i="1"/>
  <c r="AH3004" i="1"/>
  <c r="AH3003" i="1"/>
  <c r="AH3002" i="1"/>
  <c r="AH3001" i="1"/>
  <c r="AH3000" i="1"/>
  <c r="AH2999" i="1"/>
  <c r="AH2998" i="1"/>
  <c r="AH2997" i="1"/>
  <c r="AH2996" i="1"/>
  <c r="AH2995" i="1"/>
  <c r="AH2994" i="1"/>
  <c r="AH2993" i="1"/>
  <c r="AH2992" i="1"/>
  <c r="AH2991" i="1"/>
  <c r="AH2990" i="1"/>
  <c r="AH2989" i="1"/>
  <c r="AH2988" i="1"/>
  <c r="AH2987" i="1"/>
  <c r="AH2986" i="1"/>
  <c r="AH2985" i="1"/>
  <c r="AH2984" i="1"/>
  <c r="AH2983" i="1"/>
  <c r="AH2982" i="1"/>
  <c r="AH2981" i="1"/>
  <c r="AH2980" i="1"/>
  <c r="AH2979" i="1"/>
  <c r="AH2978" i="1"/>
  <c r="AH2977" i="1"/>
  <c r="AH2976" i="1"/>
  <c r="AH2975" i="1"/>
  <c r="AH2974" i="1"/>
  <c r="AH2973" i="1"/>
  <c r="AH2972" i="1"/>
  <c r="AH2971" i="1"/>
  <c r="AH2970" i="1"/>
  <c r="AH2969" i="1"/>
  <c r="AH2968" i="1"/>
  <c r="AH2967" i="1"/>
  <c r="AH2966" i="1"/>
  <c r="AH2965" i="1"/>
  <c r="AH2964" i="1"/>
  <c r="AH2963" i="1"/>
  <c r="AH2962" i="1"/>
  <c r="AH2961" i="1"/>
  <c r="AH2960" i="1"/>
  <c r="AH2959" i="1"/>
  <c r="AH2958" i="1"/>
  <c r="AH2957" i="1"/>
  <c r="AH2956" i="1"/>
  <c r="AH2955" i="1"/>
  <c r="AH2954" i="1"/>
  <c r="AH2953" i="1"/>
  <c r="AH2952" i="1"/>
  <c r="AH2951" i="1"/>
  <c r="AH2950" i="1"/>
  <c r="AH2949" i="1"/>
  <c r="AH2948" i="1"/>
  <c r="AH2947" i="1"/>
  <c r="AH2946" i="1"/>
  <c r="AH2945" i="1"/>
  <c r="AH2944" i="1"/>
  <c r="AH2943" i="1"/>
  <c r="AH2942" i="1"/>
  <c r="AH2941" i="1"/>
  <c r="AH2940" i="1"/>
  <c r="AH2939" i="1"/>
  <c r="AH2938" i="1"/>
  <c r="AH2937" i="1"/>
  <c r="AH2936" i="1"/>
  <c r="AH2935" i="1"/>
  <c r="AH2934" i="1"/>
  <c r="AH2933" i="1"/>
  <c r="AH2932" i="1"/>
  <c r="AH2931" i="1"/>
  <c r="AH2930" i="1"/>
  <c r="AH2929" i="1"/>
  <c r="AH2928" i="1"/>
  <c r="AH2927" i="1"/>
  <c r="AH2926" i="1"/>
  <c r="AH2925" i="1"/>
  <c r="AH2924" i="1"/>
  <c r="AH2923" i="1"/>
  <c r="AH2922" i="1"/>
  <c r="AH2921" i="1"/>
  <c r="AH2920" i="1"/>
  <c r="AH2919" i="1"/>
  <c r="AH2918" i="1"/>
  <c r="AH2917" i="1"/>
  <c r="AH2916" i="1"/>
  <c r="AH2915" i="1"/>
  <c r="AH2914" i="1"/>
  <c r="AH2913" i="1"/>
  <c r="AH2912" i="1"/>
  <c r="AH2911" i="1"/>
  <c r="AH2910" i="1"/>
  <c r="AH2909" i="1"/>
  <c r="AH2908" i="1"/>
  <c r="AH2907" i="1"/>
  <c r="AH2906" i="1"/>
  <c r="AH2905" i="1"/>
  <c r="AH2904" i="1"/>
  <c r="AH2903" i="1"/>
  <c r="AH2902" i="1"/>
  <c r="AH2901" i="1"/>
  <c r="AH2900" i="1"/>
  <c r="AH2899" i="1"/>
  <c r="AH2898" i="1"/>
  <c r="AH2897" i="1"/>
  <c r="AH2896" i="1"/>
  <c r="AH2895" i="1"/>
  <c r="AH2894" i="1"/>
  <c r="AH2893" i="1"/>
  <c r="AH2892" i="1"/>
  <c r="AH2891" i="1"/>
  <c r="AH2890" i="1"/>
  <c r="AH2889" i="1"/>
  <c r="AH2888" i="1"/>
  <c r="AH2887" i="1"/>
  <c r="AH2886" i="1"/>
  <c r="AH2885" i="1"/>
  <c r="AH2884" i="1"/>
  <c r="AH2883" i="1"/>
  <c r="AH2882" i="1"/>
  <c r="AH2881" i="1"/>
  <c r="AH2880" i="1"/>
  <c r="AH2879" i="1"/>
  <c r="AH2878" i="1"/>
  <c r="AH2877" i="1"/>
  <c r="AH2876" i="1"/>
  <c r="AH2875" i="1"/>
  <c r="AH2874" i="1"/>
  <c r="AH2873" i="1"/>
  <c r="AH2872" i="1"/>
  <c r="AH2871" i="1"/>
  <c r="AH2870" i="1"/>
  <c r="AH2869" i="1"/>
  <c r="AH2868" i="1"/>
  <c r="AH2867" i="1"/>
  <c r="AH2866" i="1"/>
  <c r="AH2865" i="1"/>
  <c r="AH2864" i="1"/>
  <c r="AH2863" i="1"/>
  <c r="AH2862" i="1"/>
  <c r="AH2861" i="1"/>
  <c r="AH2860" i="1"/>
  <c r="AH2859" i="1"/>
  <c r="AH2858" i="1"/>
  <c r="AH2857" i="1"/>
  <c r="AH2856" i="1"/>
  <c r="AH2855" i="1"/>
  <c r="AH2854" i="1"/>
  <c r="AH2853" i="1"/>
  <c r="AH2852" i="1"/>
  <c r="AH2851" i="1"/>
  <c r="AH2850" i="1"/>
  <c r="AH2849" i="1"/>
  <c r="AH2848" i="1"/>
  <c r="AH2847" i="1"/>
  <c r="AH2846" i="1"/>
  <c r="AH2845" i="1"/>
  <c r="AH2844" i="1"/>
  <c r="AH2843" i="1"/>
  <c r="AH2842" i="1"/>
  <c r="AH2841" i="1"/>
  <c r="AH2840" i="1"/>
  <c r="AH2839" i="1"/>
  <c r="AH2838" i="1"/>
  <c r="AH2837" i="1"/>
  <c r="AH2836" i="1"/>
  <c r="AH2835" i="1"/>
  <c r="AH2834" i="1"/>
  <c r="AH2833" i="1"/>
  <c r="AH2832" i="1"/>
  <c r="AH2831" i="1"/>
  <c r="AH2830" i="1"/>
  <c r="AH2829" i="1"/>
  <c r="AH2828" i="1"/>
  <c r="AH2827" i="1"/>
  <c r="AH2826" i="1"/>
  <c r="AH2825" i="1"/>
  <c r="AH2824" i="1"/>
  <c r="AH2823" i="1"/>
  <c r="AH2822" i="1"/>
  <c r="AH2821" i="1"/>
  <c r="AH2820" i="1"/>
  <c r="AH2819" i="1"/>
  <c r="AH2818" i="1"/>
  <c r="AH2817" i="1"/>
  <c r="AH2816" i="1"/>
  <c r="AH2815" i="1"/>
  <c r="AH2814" i="1"/>
  <c r="AH2813" i="1"/>
  <c r="AH2812" i="1"/>
  <c r="AH2811" i="1"/>
  <c r="AH2810" i="1"/>
  <c r="AH2809" i="1"/>
  <c r="AH2808" i="1"/>
  <c r="AH2807" i="1"/>
  <c r="AH2806" i="1"/>
  <c r="AH2805" i="1"/>
  <c r="AH2804" i="1"/>
  <c r="AH2803" i="1"/>
  <c r="AH2802" i="1"/>
  <c r="AH2801" i="1"/>
  <c r="AH2800" i="1"/>
  <c r="AH2799" i="1"/>
  <c r="AH2798" i="1"/>
  <c r="AH2797" i="1"/>
  <c r="AH2796" i="1"/>
  <c r="AH2795" i="1"/>
  <c r="AH2794" i="1"/>
  <c r="AH2793" i="1"/>
  <c r="AH2792" i="1"/>
  <c r="AH2791" i="1"/>
  <c r="AH2790" i="1"/>
  <c r="AH2789" i="1"/>
  <c r="AH2788" i="1"/>
  <c r="AH2787" i="1"/>
  <c r="AH2786" i="1"/>
  <c r="AH2785" i="1"/>
  <c r="AH2784" i="1"/>
  <c r="AH2783" i="1"/>
  <c r="AH2782" i="1"/>
  <c r="AH2781" i="1"/>
  <c r="AH2780" i="1"/>
  <c r="AH2779" i="1"/>
  <c r="AH2778" i="1"/>
  <c r="AH2777" i="1"/>
  <c r="AH2776" i="1"/>
  <c r="AH2775" i="1"/>
  <c r="AH2774" i="1"/>
  <c r="AH2773" i="1"/>
  <c r="AH2772" i="1"/>
  <c r="AH2771" i="1"/>
  <c r="AH2770" i="1"/>
  <c r="AH2769" i="1"/>
  <c r="AH2768" i="1"/>
  <c r="AH2767" i="1"/>
  <c r="AH2766" i="1"/>
  <c r="AH2765" i="1"/>
  <c r="AH2764" i="1"/>
  <c r="AH2763" i="1"/>
  <c r="AH2762" i="1"/>
  <c r="AH2761" i="1"/>
  <c r="AH2760" i="1"/>
  <c r="AH2759" i="1"/>
  <c r="AH2758" i="1"/>
  <c r="AH2757" i="1"/>
  <c r="AH2756" i="1"/>
  <c r="AH2755" i="1"/>
  <c r="AH2754" i="1"/>
  <c r="AH2753" i="1"/>
  <c r="AH2752" i="1"/>
  <c r="AH2751" i="1"/>
  <c r="AH2750" i="1"/>
  <c r="AH2749" i="1"/>
  <c r="AH2748" i="1"/>
  <c r="AH2747" i="1"/>
  <c r="AH2746" i="1"/>
  <c r="AH2745" i="1"/>
  <c r="AH2744" i="1"/>
  <c r="AH2743" i="1"/>
  <c r="AH2742" i="1"/>
  <c r="AH2741" i="1"/>
  <c r="AH2740" i="1"/>
  <c r="AH2739" i="1"/>
  <c r="AH2738" i="1"/>
  <c r="AH2737" i="1"/>
  <c r="AH2736" i="1"/>
  <c r="AH2735" i="1"/>
  <c r="AH2734" i="1"/>
  <c r="AH2733" i="1"/>
  <c r="AH2732" i="1"/>
  <c r="AH2731" i="1"/>
  <c r="AH2730" i="1"/>
  <c r="AH2729" i="1"/>
  <c r="AH2728" i="1"/>
  <c r="AH2727" i="1"/>
  <c r="AH2726" i="1"/>
  <c r="AH2725" i="1"/>
  <c r="AH2724" i="1"/>
  <c r="AH2723" i="1"/>
  <c r="AH2722" i="1"/>
  <c r="AH2721" i="1"/>
  <c r="AH2720" i="1"/>
  <c r="AH2719" i="1"/>
  <c r="AH2718" i="1"/>
  <c r="AH2717" i="1"/>
  <c r="AH2716" i="1"/>
  <c r="AH2715" i="1"/>
  <c r="AH2714" i="1"/>
  <c r="AH2713" i="1"/>
  <c r="AH2712" i="1"/>
  <c r="AH2711" i="1"/>
  <c r="AH2710" i="1"/>
  <c r="AH2709" i="1"/>
  <c r="AH2708" i="1"/>
  <c r="AH2707" i="1"/>
  <c r="AH2706" i="1"/>
  <c r="AH2705" i="1"/>
  <c r="AH2704" i="1"/>
  <c r="AH2703" i="1"/>
  <c r="AH2702" i="1"/>
  <c r="AH2701" i="1"/>
  <c r="AH2700" i="1"/>
  <c r="AH2699" i="1"/>
  <c r="AH2698" i="1"/>
  <c r="AH2697" i="1"/>
  <c r="AH2696" i="1"/>
  <c r="AH2695" i="1"/>
  <c r="AH2694" i="1"/>
  <c r="AH2693" i="1"/>
  <c r="AH2692" i="1"/>
  <c r="AH2691" i="1"/>
  <c r="AH2690" i="1"/>
  <c r="AH2689" i="1"/>
  <c r="AH2688" i="1"/>
  <c r="AH2687" i="1"/>
  <c r="AH2686" i="1"/>
  <c r="AH2685" i="1"/>
  <c r="AH2684" i="1"/>
  <c r="AH2683" i="1"/>
  <c r="AH2682" i="1"/>
  <c r="AH2681" i="1"/>
  <c r="AH2680" i="1"/>
  <c r="AH2679" i="1"/>
  <c r="AH2678" i="1"/>
  <c r="AH2677" i="1"/>
  <c r="AH2676" i="1"/>
  <c r="AH2675" i="1"/>
  <c r="AH2674" i="1"/>
  <c r="AH2673" i="1"/>
  <c r="AH2672" i="1"/>
  <c r="AH2671" i="1"/>
  <c r="AH2670" i="1"/>
  <c r="AH2669" i="1"/>
  <c r="AH2668" i="1"/>
  <c r="AH2667" i="1"/>
  <c r="AH2666" i="1"/>
  <c r="AH2665" i="1"/>
  <c r="AH2664" i="1"/>
  <c r="AH2663" i="1"/>
  <c r="AH2662" i="1"/>
  <c r="AH2661" i="1"/>
  <c r="AH2660" i="1"/>
  <c r="AH2659" i="1"/>
  <c r="AH2658" i="1"/>
  <c r="AH2657" i="1"/>
  <c r="AH2656" i="1"/>
  <c r="AH2655" i="1"/>
  <c r="AH2654" i="1"/>
  <c r="AH2653" i="1"/>
  <c r="AH2652" i="1"/>
  <c r="AH2651" i="1"/>
  <c r="AH2650" i="1"/>
  <c r="AH2649" i="1"/>
  <c r="AH2648" i="1"/>
  <c r="AH2647" i="1"/>
  <c r="AH2646" i="1"/>
  <c r="AH2645" i="1"/>
  <c r="AH2644" i="1"/>
  <c r="AH2643" i="1"/>
  <c r="AH2642" i="1"/>
  <c r="AH2641" i="1"/>
  <c r="AH2640" i="1"/>
  <c r="AH2639" i="1"/>
  <c r="AH2638" i="1"/>
  <c r="AH2637" i="1"/>
  <c r="AH2636" i="1"/>
  <c r="AH2635" i="1"/>
  <c r="AH2634" i="1"/>
  <c r="AH2633" i="1"/>
  <c r="AH2632" i="1"/>
  <c r="AH2631" i="1"/>
  <c r="AH2630" i="1"/>
  <c r="AH2629" i="1"/>
  <c r="AH2628" i="1"/>
  <c r="AH2627" i="1"/>
  <c r="AH2626" i="1"/>
  <c r="AH2625" i="1"/>
  <c r="AH2624" i="1"/>
  <c r="AH2623" i="1"/>
  <c r="AH2622" i="1"/>
  <c r="AH2621" i="1"/>
  <c r="AH2620" i="1"/>
  <c r="AH2619" i="1"/>
  <c r="AH2618" i="1"/>
  <c r="AH2617" i="1"/>
  <c r="AH2616" i="1"/>
  <c r="AH2615" i="1"/>
  <c r="AH2614" i="1"/>
  <c r="AH2613" i="1"/>
  <c r="AH2612" i="1"/>
  <c r="AH2611" i="1"/>
  <c r="AH2610" i="1"/>
  <c r="AH2609" i="1"/>
  <c r="AH2608" i="1"/>
  <c r="AH2607" i="1"/>
  <c r="AH2606" i="1"/>
  <c r="AH2605" i="1"/>
  <c r="AH2604" i="1"/>
  <c r="AH2603" i="1"/>
  <c r="AH2602" i="1"/>
  <c r="AH2601" i="1"/>
  <c r="AH2600" i="1"/>
  <c r="AH2599" i="1"/>
  <c r="AH2598" i="1"/>
  <c r="AH2597" i="1"/>
  <c r="AH2596" i="1"/>
  <c r="AH2595" i="1"/>
  <c r="AH2594" i="1"/>
  <c r="AH2593" i="1"/>
  <c r="AH2592" i="1"/>
  <c r="AH2591" i="1"/>
  <c r="AH2590" i="1"/>
  <c r="AH2589" i="1"/>
  <c r="AH2588" i="1"/>
  <c r="AH2587" i="1"/>
  <c r="AH2586" i="1"/>
  <c r="AH2585" i="1"/>
  <c r="AH2584" i="1"/>
  <c r="AH2583" i="1"/>
  <c r="AH2582" i="1"/>
  <c r="AH2581" i="1"/>
  <c r="AH2580" i="1"/>
  <c r="AH2579" i="1"/>
  <c r="AH2578" i="1"/>
  <c r="AH2577" i="1"/>
  <c r="AH2576" i="1"/>
  <c r="AH2575" i="1"/>
  <c r="AH2574" i="1"/>
  <c r="AH2573" i="1"/>
  <c r="AH2572" i="1"/>
  <c r="AH2571" i="1"/>
  <c r="AH2570" i="1"/>
  <c r="AH2569" i="1"/>
  <c r="AH2568" i="1"/>
  <c r="AH2567" i="1"/>
  <c r="AH2566" i="1"/>
  <c r="AH2565" i="1"/>
  <c r="AH2564" i="1"/>
  <c r="AH2563" i="1"/>
  <c r="AH2562" i="1"/>
  <c r="AH2561" i="1"/>
  <c r="AH2560" i="1"/>
  <c r="AH2559" i="1"/>
  <c r="AH2558" i="1"/>
  <c r="AH2557" i="1"/>
  <c r="AH2556" i="1"/>
  <c r="AH2555" i="1"/>
  <c r="AH2554" i="1"/>
  <c r="AH2553" i="1"/>
  <c r="AH2552" i="1"/>
  <c r="AH2551" i="1"/>
  <c r="AH2550" i="1"/>
  <c r="AH2549" i="1"/>
  <c r="AH2548" i="1"/>
  <c r="AH2547" i="1"/>
  <c r="AH2546" i="1"/>
  <c r="AH2545" i="1"/>
  <c r="AH2544" i="1"/>
  <c r="AH2543" i="1"/>
  <c r="AH2542" i="1"/>
  <c r="AH2541" i="1"/>
  <c r="AH2540" i="1"/>
  <c r="AH2539" i="1"/>
  <c r="AH2538" i="1"/>
  <c r="AH2537" i="1"/>
  <c r="AH2536" i="1"/>
  <c r="AH2535" i="1"/>
  <c r="AH2534" i="1"/>
  <c r="AH2533" i="1"/>
  <c r="AH2532" i="1"/>
  <c r="AH2531" i="1"/>
  <c r="AH2530" i="1"/>
  <c r="AH2529" i="1"/>
  <c r="AH2528" i="1"/>
  <c r="AH2527" i="1"/>
  <c r="AH2526" i="1"/>
  <c r="AH2525" i="1"/>
  <c r="AH2524" i="1"/>
  <c r="AH2523" i="1"/>
  <c r="AH2522" i="1"/>
  <c r="AH2521" i="1"/>
  <c r="AH2520" i="1"/>
  <c r="AH2519" i="1"/>
  <c r="AH2518" i="1"/>
  <c r="AH2517" i="1"/>
  <c r="AH2516" i="1"/>
  <c r="AH2515" i="1"/>
  <c r="AH2514" i="1"/>
  <c r="AH2513" i="1"/>
  <c r="AH2512" i="1"/>
  <c r="AH2511" i="1"/>
  <c r="AH2510" i="1"/>
  <c r="AH2509" i="1"/>
  <c r="AH2508" i="1"/>
  <c r="AH2507" i="1"/>
  <c r="AH2506" i="1"/>
  <c r="AH2505" i="1"/>
  <c r="AH2504" i="1"/>
  <c r="AH2503" i="1"/>
  <c r="AH2502" i="1"/>
  <c r="AH2501" i="1"/>
  <c r="AH2500" i="1"/>
  <c r="AH2499" i="1"/>
  <c r="AH2498" i="1"/>
  <c r="AH2497" i="1"/>
  <c r="AH2496" i="1"/>
  <c r="AH2495" i="1"/>
  <c r="AH2494" i="1"/>
  <c r="AH2493" i="1"/>
  <c r="AH2492" i="1"/>
  <c r="AH2491" i="1"/>
  <c r="AH2490" i="1"/>
  <c r="AH2489" i="1"/>
  <c r="AH2488" i="1"/>
  <c r="AH2487" i="1"/>
  <c r="AH2486" i="1"/>
  <c r="AH2485" i="1"/>
  <c r="AH2484" i="1"/>
  <c r="AH2483" i="1"/>
  <c r="AH2482" i="1"/>
  <c r="AH2481" i="1"/>
  <c r="AH2480" i="1"/>
  <c r="AH2479" i="1"/>
  <c r="AH2478" i="1"/>
  <c r="AH2477" i="1"/>
  <c r="AH2476" i="1"/>
  <c r="AH2475" i="1"/>
  <c r="AH2474" i="1"/>
  <c r="AH2473" i="1"/>
  <c r="AH2472" i="1"/>
  <c r="AH2471" i="1"/>
  <c r="AH2470" i="1"/>
  <c r="AH2469" i="1"/>
  <c r="AH2468" i="1"/>
  <c r="AH2467" i="1"/>
  <c r="AH2466" i="1"/>
  <c r="AH2465" i="1"/>
  <c r="AH2464" i="1"/>
  <c r="AH2463" i="1"/>
  <c r="AH2462" i="1"/>
  <c r="AH2461" i="1"/>
  <c r="AH2460" i="1"/>
  <c r="AH2459" i="1"/>
  <c r="AH2458" i="1"/>
  <c r="AH2457" i="1"/>
  <c r="AH2456" i="1"/>
  <c r="AH2455" i="1"/>
  <c r="AH2454" i="1"/>
  <c r="AH2453" i="1"/>
  <c r="AH2452" i="1"/>
  <c r="AH2451" i="1"/>
  <c r="AH2450" i="1"/>
  <c r="AH2449" i="1"/>
  <c r="AH2448" i="1"/>
  <c r="AH2447" i="1"/>
  <c r="AH2446" i="1"/>
  <c r="AH2445" i="1"/>
  <c r="AH2444" i="1"/>
  <c r="AH2443" i="1"/>
  <c r="AH2442" i="1"/>
  <c r="AH2441" i="1"/>
  <c r="AH2440" i="1"/>
  <c r="AH2439" i="1"/>
  <c r="AH2438" i="1"/>
  <c r="AH2437" i="1"/>
  <c r="AH2436" i="1"/>
  <c r="AH2435" i="1"/>
  <c r="AH2434" i="1"/>
  <c r="AH2433" i="1"/>
  <c r="AH2432" i="1"/>
  <c r="AH2431" i="1"/>
  <c r="AH2430" i="1"/>
  <c r="AH2429" i="1"/>
  <c r="AH2428" i="1"/>
  <c r="AH2427" i="1"/>
  <c r="AH2426" i="1"/>
  <c r="AH2425" i="1"/>
  <c r="AH2424" i="1"/>
  <c r="AH2423" i="1"/>
  <c r="AH2422" i="1"/>
  <c r="AH2421" i="1"/>
  <c r="AH2420" i="1"/>
  <c r="AH2419" i="1"/>
  <c r="AH2418" i="1"/>
  <c r="AH2417" i="1"/>
  <c r="AH2416" i="1"/>
  <c r="AH2415" i="1"/>
  <c r="AH2414" i="1"/>
  <c r="AH2413" i="1"/>
  <c r="AH2412" i="1"/>
  <c r="AH2411" i="1"/>
  <c r="AH2410" i="1"/>
  <c r="AH2409" i="1"/>
  <c r="AH2408" i="1"/>
  <c r="AH2407" i="1"/>
  <c r="AH2406" i="1"/>
  <c r="AH2405" i="1"/>
  <c r="AH2404" i="1"/>
  <c r="AH2403" i="1"/>
  <c r="AH2402" i="1"/>
  <c r="AH2401" i="1"/>
  <c r="AH2400" i="1"/>
  <c r="AH2399" i="1"/>
  <c r="AH2398" i="1"/>
  <c r="AH2397" i="1"/>
  <c r="AH2396" i="1"/>
  <c r="AH2395" i="1"/>
  <c r="AH2394" i="1"/>
  <c r="AH2393" i="1"/>
  <c r="AH2392" i="1"/>
  <c r="AH2391" i="1"/>
  <c r="AH2390" i="1"/>
  <c r="AH2389" i="1"/>
  <c r="AH2388" i="1"/>
  <c r="AH2387" i="1"/>
  <c r="AH2386" i="1"/>
  <c r="AH2385" i="1"/>
  <c r="AH2384" i="1"/>
  <c r="AH2383" i="1"/>
  <c r="AH2382" i="1"/>
  <c r="AH2381" i="1"/>
  <c r="AH2380" i="1"/>
  <c r="AH2379" i="1"/>
  <c r="AH2378" i="1"/>
  <c r="AH2377" i="1"/>
  <c r="AH2376" i="1"/>
  <c r="AH2375" i="1"/>
  <c r="AH2374" i="1"/>
  <c r="AH2373" i="1"/>
  <c r="AH2372" i="1"/>
  <c r="AH2371" i="1"/>
  <c r="AH2370" i="1"/>
  <c r="AH2369" i="1"/>
  <c r="AH2368" i="1"/>
  <c r="AH2367" i="1"/>
  <c r="AH2366" i="1"/>
  <c r="AH2365" i="1"/>
  <c r="AH2364" i="1"/>
  <c r="AH2363" i="1"/>
  <c r="AH2362" i="1"/>
  <c r="AH2361" i="1"/>
  <c r="AH2360" i="1"/>
  <c r="AH2359" i="1"/>
  <c r="AH2358" i="1"/>
  <c r="AH2357" i="1"/>
  <c r="AH2356" i="1"/>
  <c r="AH2355" i="1"/>
  <c r="AH2354" i="1"/>
  <c r="AH2353" i="1"/>
  <c r="AH2352" i="1"/>
  <c r="AH2351" i="1"/>
  <c r="AH2350" i="1"/>
  <c r="AH2349" i="1"/>
  <c r="AH2348" i="1"/>
  <c r="AH2347" i="1"/>
  <c r="AH2346" i="1"/>
  <c r="AH2345" i="1"/>
  <c r="AH2344" i="1"/>
  <c r="AH2343" i="1"/>
  <c r="AH2342" i="1"/>
  <c r="AH2341" i="1"/>
  <c r="AH2340" i="1"/>
  <c r="AH2339" i="1"/>
  <c r="AH2338" i="1"/>
  <c r="AH2337" i="1"/>
  <c r="AH2336" i="1"/>
  <c r="AH2335" i="1"/>
  <c r="AH2334" i="1"/>
  <c r="AH2333" i="1"/>
  <c r="AH2332" i="1"/>
  <c r="AH2331" i="1"/>
  <c r="AH2330" i="1"/>
  <c r="AH2329" i="1"/>
  <c r="AH2328" i="1"/>
  <c r="AH2327" i="1"/>
  <c r="AH2326" i="1"/>
  <c r="AH2325" i="1"/>
  <c r="AH2324" i="1"/>
  <c r="AH2323" i="1"/>
  <c r="AH2322" i="1"/>
  <c r="AH2321" i="1"/>
  <c r="AH2320" i="1"/>
  <c r="AH2319" i="1"/>
  <c r="AH2318" i="1"/>
  <c r="AH2317" i="1"/>
  <c r="AH2316" i="1"/>
  <c r="AH2315" i="1"/>
  <c r="AH2314" i="1"/>
  <c r="AH2313" i="1"/>
  <c r="AH2312" i="1"/>
  <c r="AH2311" i="1"/>
  <c r="AH2310" i="1"/>
  <c r="AH2309" i="1"/>
  <c r="AH2308" i="1"/>
  <c r="AH2307" i="1"/>
  <c r="AH2306" i="1"/>
  <c r="AH2305" i="1"/>
  <c r="AH2304" i="1"/>
  <c r="AH2303" i="1"/>
  <c r="AH2302" i="1"/>
  <c r="AH2301" i="1"/>
  <c r="AH2300" i="1"/>
  <c r="AH2299" i="1"/>
  <c r="AH2298" i="1"/>
  <c r="AH2297" i="1"/>
  <c r="AH2296" i="1"/>
  <c r="AH2295" i="1"/>
  <c r="AH2294" i="1"/>
  <c r="AH2293" i="1"/>
  <c r="AH2292" i="1"/>
  <c r="AH2291" i="1"/>
  <c r="AH2290" i="1"/>
  <c r="AH2289" i="1"/>
  <c r="AH2288" i="1"/>
  <c r="AH2287" i="1"/>
  <c r="AH2286" i="1"/>
  <c r="AH2285" i="1"/>
  <c r="AH2284" i="1"/>
  <c r="AH2283" i="1"/>
  <c r="AH2282" i="1"/>
  <c r="AH2281" i="1"/>
  <c r="AH2280" i="1"/>
  <c r="AH2279" i="1"/>
  <c r="AH2278" i="1"/>
  <c r="AH2277" i="1"/>
  <c r="AH2276" i="1"/>
  <c r="AH2275" i="1"/>
  <c r="AH2274" i="1"/>
  <c r="AH2273" i="1"/>
  <c r="AH2272" i="1"/>
  <c r="AH2271" i="1"/>
  <c r="AH2270" i="1"/>
  <c r="AH2269" i="1"/>
  <c r="AH2268" i="1"/>
  <c r="AH2267" i="1"/>
  <c r="AH2266" i="1"/>
  <c r="AH2265" i="1"/>
  <c r="AH2264" i="1"/>
  <c r="AH2263" i="1"/>
  <c r="AH2262" i="1"/>
  <c r="AH2261" i="1"/>
  <c r="AH2260" i="1"/>
  <c r="AH2259" i="1"/>
  <c r="AH2258" i="1"/>
  <c r="AH2257" i="1"/>
  <c r="AH2256" i="1"/>
  <c r="AH2255" i="1"/>
  <c r="AH2254" i="1"/>
  <c r="AH2253" i="1"/>
  <c r="AH2252" i="1"/>
  <c r="AH2251" i="1"/>
  <c r="AH2250" i="1"/>
  <c r="AH2249" i="1"/>
  <c r="AH2248" i="1"/>
  <c r="AH2247" i="1"/>
  <c r="AH2246" i="1"/>
  <c r="AH2245" i="1"/>
  <c r="AH2244" i="1"/>
  <c r="AH2243" i="1"/>
  <c r="AH2242" i="1"/>
  <c r="AH2241" i="1"/>
  <c r="AH2240" i="1"/>
  <c r="AH2239" i="1"/>
  <c r="AH2238" i="1"/>
  <c r="AH2237" i="1"/>
  <c r="AH2236" i="1"/>
  <c r="AH2235" i="1"/>
  <c r="AH2234" i="1"/>
  <c r="AH2233" i="1"/>
  <c r="AH2232" i="1"/>
  <c r="AH2231" i="1"/>
  <c r="AH2230" i="1"/>
  <c r="AH2229" i="1"/>
  <c r="AH2228" i="1"/>
  <c r="AH2227" i="1"/>
  <c r="AH2226" i="1"/>
  <c r="AH2225" i="1"/>
  <c r="AH2224" i="1"/>
  <c r="AH2223" i="1"/>
  <c r="AH2222" i="1"/>
  <c r="AH2221" i="1"/>
  <c r="AH2220" i="1"/>
  <c r="AH2219" i="1"/>
  <c r="AH2218" i="1"/>
  <c r="AH2217" i="1"/>
  <c r="AH2216" i="1"/>
  <c r="AH2215" i="1"/>
  <c r="AH2214" i="1"/>
  <c r="AH2213" i="1"/>
  <c r="AH2212" i="1"/>
  <c r="AH2211" i="1"/>
  <c r="AH2210" i="1"/>
  <c r="AH2209" i="1"/>
  <c r="AH2208" i="1"/>
  <c r="AH2207" i="1"/>
  <c r="AH2206" i="1"/>
  <c r="AH2205" i="1"/>
  <c r="AH2204" i="1"/>
  <c r="AH2203" i="1"/>
  <c r="AH2202" i="1"/>
  <c r="AH2201" i="1"/>
  <c r="AH2200" i="1"/>
  <c r="AH2199" i="1"/>
  <c r="AH2198" i="1"/>
  <c r="AH2197" i="1"/>
  <c r="AH2196" i="1"/>
  <c r="AH2195" i="1"/>
  <c r="AH2194" i="1"/>
  <c r="AH2193" i="1"/>
  <c r="AH2192" i="1"/>
  <c r="AH2191" i="1"/>
  <c r="AH2190" i="1"/>
  <c r="AH2189" i="1"/>
  <c r="AH2188" i="1"/>
  <c r="AH2187" i="1"/>
  <c r="AH2186" i="1"/>
  <c r="AH2185" i="1"/>
  <c r="AH2184" i="1"/>
  <c r="AH2183" i="1"/>
  <c r="AH2182" i="1"/>
  <c r="AH2181" i="1"/>
  <c r="AH2180" i="1"/>
  <c r="AH2179" i="1"/>
  <c r="AH2178" i="1"/>
  <c r="AH2177" i="1"/>
  <c r="AH2176" i="1"/>
  <c r="AH2175" i="1"/>
  <c r="AH2174" i="1"/>
  <c r="AH2173" i="1"/>
  <c r="AH2172" i="1"/>
  <c r="AH2171" i="1"/>
  <c r="AH2170" i="1"/>
  <c r="AH2169" i="1"/>
  <c r="AH2168" i="1"/>
  <c r="AH2167" i="1"/>
  <c r="AH2166" i="1"/>
  <c r="AH2165" i="1"/>
  <c r="AH2164" i="1"/>
  <c r="AH2163" i="1"/>
  <c r="AH2162" i="1"/>
  <c r="AH2161" i="1"/>
  <c r="AH2160" i="1"/>
  <c r="AH2159" i="1"/>
  <c r="AH2158" i="1"/>
  <c r="AH2157" i="1"/>
  <c r="AH2156" i="1"/>
  <c r="AH2155" i="1"/>
  <c r="AH2154" i="1"/>
  <c r="AH2153" i="1"/>
  <c r="AH2152" i="1"/>
  <c r="AH2151" i="1"/>
  <c r="AH2150" i="1"/>
  <c r="AH2149" i="1"/>
  <c r="AH2148" i="1"/>
  <c r="AH2147" i="1"/>
  <c r="AH2146" i="1"/>
  <c r="AH2145" i="1"/>
  <c r="AH2144" i="1"/>
  <c r="AH2143" i="1"/>
  <c r="AH2142" i="1"/>
  <c r="AH2141" i="1"/>
  <c r="AH2140" i="1"/>
  <c r="AH2139" i="1"/>
  <c r="AH2138" i="1"/>
  <c r="AH2137" i="1"/>
  <c r="AH2136" i="1"/>
  <c r="AH2135" i="1"/>
  <c r="AH2134" i="1"/>
  <c r="AH2133" i="1"/>
  <c r="AH2132" i="1"/>
  <c r="AH2131" i="1"/>
  <c r="AH2130" i="1"/>
  <c r="AH2129" i="1"/>
  <c r="AH2128" i="1"/>
  <c r="AH2127" i="1"/>
  <c r="AH2126" i="1"/>
  <c r="AH2125" i="1"/>
  <c r="AH2124" i="1"/>
  <c r="AH2123" i="1"/>
  <c r="AH2122" i="1"/>
  <c r="AH2121" i="1"/>
  <c r="AH2120" i="1"/>
  <c r="AH2119" i="1"/>
  <c r="AH2118" i="1"/>
  <c r="AH2117" i="1"/>
  <c r="AH2116" i="1"/>
  <c r="AH2115" i="1"/>
  <c r="AH2114" i="1"/>
  <c r="AH2113" i="1"/>
  <c r="AH2112" i="1"/>
  <c r="AH2111" i="1"/>
  <c r="AH2110" i="1"/>
  <c r="AH2109" i="1"/>
  <c r="AH2108" i="1"/>
  <c r="AH2107" i="1"/>
  <c r="AH2106" i="1"/>
  <c r="AH2105" i="1"/>
  <c r="AH2104" i="1"/>
  <c r="AH2103" i="1"/>
  <c r="AH2102" i="1"/>
  <c r="AH2101" i="1"/>
  <c r="AH2100" i="1"/>
  <c r="AH2099" i="1"/>
  <c r="AH2098" i="1"/>
  <c r="AH2097" i="1"/>
  <c r="AH2096" i="1"/>
  <c r="AH2095" i="1"/>
  <c r="AH2094" i="1"/>
  <c r="AH2093" i="1"/>
  <c r="AH2092" i="1"/>
  <c r="AH2091" i="1"/>
  <c r="AH2090" i="1"/>
  <c r="AH2089" i="1"/>
  <c r="AH2088" i="1"/>
  <c r="AH2087" i="1"/>
  <c r="AH2086" i="1"/>
  <c r="AH2085" i="1"/>
  <c r="AH2084" i="1"/>
  <c r="AH2083" i="1"/>
  <c r="AH2082" i="1"/>
  <c r="AH2081" i="1"/>
  <c r="AH2080" i="1"/>
  <c r="AH2079" i="1"/>
  <c r="AH2078" i="1"/>
  <c r="AH2077" i="1"/>
  <c r="AH2076" i="1"/>
  <c r="AH2075" i="1"/>
  <c r="AH2074" i="1"/>
  <c r="AH2073" i="1"/>
  <c r="AH2072" i="1"/>
  <c r="AH2071" i="1"/>
  <c r="AH2070" i="1"/>
  <c r="AH2069" i="1"/>
  <c r="AH2068" i="1"/>
  <c r="AH2067" i="1"/>
  <c r="AH2066" i="1"/>
  <c r="AH2065" i="1"/>
  <c r="AH2064" i="1"/>
  <c r="AH2063" i="1"/>
  <c r="AH2062" i="1"/>
  <c r="AH2061" i="1"/>
  <c r="AH2060" i="1"/>
  <c r="AH2059" i="1"/>
  <c r="AH2058" i="1"/>
  <c r="AH2057" i="1"/>
  <c r="AH2056" i="1"/>
  <c r="AH2055" i="1"/>
  <c r="AH2054" i="1"/>
  <c r="AH2053" i="1"/>
  <c r="AH2052" i="1"/>
  <c r="AH2051" i="1"/>
  <c r="AH2050" i="1"/>
  <c r="AH2049" i="1"/>
  <c r="AH2048" i="1"/>
  <c r="AH2047" i="1"/>
  <c r="AH2046" i="1"/>
  <c r="AH2045" i="1"/>
  <c r="AH2044" i="1"/>
  <c r="AH2043" i="1"/>
  <c r="AH2042" i="1"/>
  <c r="AH2041" i="1"/>
  <c r="AH2040" i="1"/>
  <c r="AH2039" i="1"/>
  <c r="AH2038" i="1"/>
  <c r="AH2037" i="1"/>
  <c r="AH2036" i="1"/>
  <c r="AH2035" i="1"/>
  <c r="AH2034" i="1"/>
  <c r="AH2033" i="1"/>
  <c r="AH2032" i="1"/>
  <c r="AH2031" i="1"/>
  <c r="AH2030" i="1"/>
  <c r="AH2029" i="1"/>
  <c r="AH2028" i="1"/>
  <c r="AH2027" i="1"/>
  <c r="AH2026" i="1"/>
  <c r="AH2025" i="1"/>
  <c r="AH2024" i="1"/>
  <c r="AH2023" i="1"/>
  <c r="AH2022" i="1"/>
  <c r="AH2021" i="1"/>
  <c r="AH2020" i="1"/>
  <c r="AH2019" i="1"/>
  <c r="AH2018" i="1"/>
  <c r="AH2017" i="1"/>
  <c r="AH2016" i="1"/>
  <c r="AH2015" i="1"/>
  <c r="AH2014" i="1"/>
  <c r="AH2013" i="1"/>
  <c r="AH2012" i="1"/>
  <c r="AH2011" i="1"/>
  <c r="AH2010" i="1"/>
  <c r="AH2009" i="1"/>
  <c r="AH2008" i="1"/>
  <c r="AH2007" i="1"/>
  <c r="AH2006" i="1"/>
  <c r="AH2005" i="1"/>
  <c r="AH2004" i="1"/>
  <c r="AH2003" i="1"/>
  <c r="AH2002" i="1"/>
  <c r="AH2001" i="1"/>
  <c r="AH2000" i="1"/>
  <c r="AH1999" i="1"/>
  <c r="AH1998" i="1"/>
  <c r="AH1997" i="1"/>
  <c r="AH1996" i="1"/>
  <c r="AH1995" i="1"/>
  <c r="AH1994" i="1"/>
  <c r="AH1993" i="1"/>
  <c r="AH1992" i="1"/>
  <c r="AH1991" i="1"/>
  <c r="AH1990" i="1"/>
  <c r="AH1989" i="1"/>
  <c r="AH1988" i="1"/>
  <c r="AH1987" i="1"/>
  <c r="AH1986" i="1"/>
  <c r="AH1985" i="1"/>
  <c r="AH1984" i="1"/>
  <c r="AH1983" i="1"/>
  <c r="AH1982" i="1"/>
  <c r="AH1981" i="1"/>
  <c r="AH1980" i="1"/>
  <c r="AH1979" i="1"/>
  <c r="AH1978" i="1"/>
  <c r="AH1977" i="1"/>
  <c r="AH1976" i="1"/>
  <c r="AH1975" i="1"/>
  <c r="AH1974" i="1"/>
  <c r="AH1973" i="1"/>
  <c r="AH1972" i="1"/>
  <c r="AH1971" i="1"/>
  <c r="AH1970" i="1"/>
  <c r="AH1969" i="1"/>
  <c r="AH1968" i="1"/>
  <c r="AH1967" i="1"/>
  <c r="AH1966" i="1"/>
  <c r="AH1965" i="1"/>
  <c r="AH1964" i="1"/>
  <c r="AH1963" i="1"/>
  <c r="AH1962" i="1"/>
  <c r="AH1961" i="1"/>
  <c r="AH1960" i="1"/>
  <c r="AH1959" i="1"/>
  <c r="AH1958" i="1"/>
  <c r="AH1957" i="1"/>
  <c r="AH1956" i="1"/>
  <c r="AH1955" i="1"/>
  <c r="AH1954" i="1"/>
  <c r="AH1953" i="1"/>
  <c r="AH1952" i="1"/>
  <c r="AH1951" i="1"/>
  <c r="AH1950" i="1"/>
  <c r="AH1949" i="1"/>
  <c r="AH1948" i="1"/>
  <c r="AH1947" i="1"/>
  <c r="AH1946" i="1"/>
  <c r="AH1945" i="1"/>
  <c r="AH1944" i="1"/>
  <c r="AH1943" i="1"/>
  <c r="AH1942" i="1"/>
  <c r="AH1941" i="1"/>
  <c r="AH1940" i="1"/>
  <c r="AH1939" i="1"/>
  <c r="AH1938" i="1"/>
  <c r="AH1937" i="1"/>
  <c r="AH1936" i="1"/>
  <c r="AH1935" i="1"/>
  <c r="AH1934" i="1"/>
  <c r="AH1933" i="1"/>
  <c r="AH1932" i="1"/>
  <c r="AH1931" i="1"/>
  <c r="AH1930" i="1"/>
  <c r="AH1929" i="1"/>
  <c r="AH1928" i="1"/>
  <c r="AH1927" i="1"/>
  <c r="AH1926" i="1"/>
  <c r="AH1925" i="1"/>
  <c r="AH1924" i="1"/>
  <c r="AH1923" i="1"/>
  <c r="AH1922" i="1"/>
  <c r="AH1921" i="1"/>
  <c r="AH1920" i="1"/>
  <c r="AH1919" i="1"/>
  <c r="AH1918" i="1"/>
  <c r="AH1917" i="1"/>
  <c r="AH1916" i="1"/>
  <c r="AH1915" i="1"/>
  <c r="AH1914" i="1"/>
  <c r="AH1913" i="1"/>
  <c r="AH1912" i="1"/>
  <c r="AH1911" i="1"/>
  <c r="AH1910" i="1"/>
  <c r="AH1909" i="1"/>
  <c r="AH1908" i="1"/>
  <c r="AH1907" i="1"/>
  <c r="AH1906" i="1"/>
  <c r="AH1905" i="1"/>
  <c r="AH1904" i="1"/>
  <c r="AH1903" i="1"/>
  <c r="AH1902" i="1"/>
  <c r="AH1901" i="1"/>
  <c r="AH1900" i="1"/>
  <c r="AH1899" i="1"/>
  <c r="AH1898" i="1"/>
  <c r="AH1897" i="1"/>
  <c r="AH1896" i="1"/>
  <c r="AH1895" i="1"/>
  <c r="AH1894" i="1"/>
  <c r="AH1893" i="1"/>
  <c r="AH1892" i="1"/>
  <c r="AH1891" i="1"/>
  <c r="AH1890" i="1"/>
  <c r="AH1889" i="1"/>
  <c r="AH1888" i="1"/>
  <c r="AH1887" i="1"/>
  <c r="AH1886" i="1"/>
  <c r="AH1885" i="1"/>
  <c r="AH1884" i="1"/>
  <c r="AH1883" i="1"/>
  <c r="AH1882" i="1"/>
  <c r="AH1881" i="1"/>
  <c r="AH1880" i="1"/>
  <c r="AH1879" i="1"/>
  <c r="AH1878" i="1"/>
  <c r="AH1877" i="1"/>
  <c r="AH1876" i="1"/>
  <c r="AH1875" i="1"/>
  <c r="AH1874" i="1"/>
  <c r="AH1873" i="1"/>
  <c r="AH1872" i="1"/>
  <c r="AH1871" i="1"/>
  <c r="AH1870" i="1"/>
  <c r="AH1869" i="1"/>
  <c r="AH1868" i="1"/>
  <c r="AH1867" i="1"/>
  <c r="AH1866" i="1"/>
  <c r="AH1865" i="1"/>
  <c r="AH1864" i="1"/>
  <c r="AH1863" i="1"/>
  <c r="AH1862" i="1"/>
  <c r="AH1861" i="1"/>
  <c r="AH1860" i="1"/>
  <c r="AH1859" i="1"/>
  <c r="AH1858" i="1"/>
  <c r="AH1857" i="1"/>
  <c r="AH1856" i="1"/>
  <c r="AH1855" i="1"/>
  <c r="AH1854" i="1"/>
  <c r="AH1853" i="1"/>
  <c r="AH1852" i="1"/>
  <c r="AH1851" i="1"/>
  <c r="AH1850" i="1"/>
  <c r="AH1849" i="1"/>
  <c r="AH1848" i="1"/>
  <c r="AH1847" i="1"/>
  <c r="AH1846" i="1"/>
  <c r="AH1845" i="1"/>
  <c r="AH1844" i="1"/>
  <c r="AH1843" i="1"/>
  <c r="AH1842" i="1"/>
  <c r="AH1841" i="1"/>
  <c r="AH1840" i="1"/>
  <c r="AH1839" i="1"/>
  <c r="AH1838" i="1"/>
  <c r="AH1837" i="1"/>
  <c r="AH1836" i="1"/>
  <c r="AH1835" i="1"/>
  <c r="AH1834" i="1"/>
  <c r="AH1833" i="1"/>
  <c r="AH1832" i="1"/>
  <c r="AH1831" i="1"/>
  <c r="AH1830" i="1"/>
  <c r="AH1829" i="1"/>
  <c r="AH1828" i="1"/>
  <c r="AH1827" i="1"/>
  <c r="AH1826" i="1"/>
  <c r="AH1825" i="1"/>
  <c r="AH1824" i="1"/>
  <c r="AH1823" i="1"/>
  <c r="AH1822" i="1"/>
  <c r="AH1821" i="1"/>
  <c r="AH1820" i="1"/>
  <c r="AH1819" i="1"/>
  <c r="AH1818" i="1"/>
  <c r="AH1817" i="1"/>
  <c r="AH1816" i="1"/>
  <c r="AH1815" i="1"/>
  <c r="AH1814" i="1"/>
  <c r="AH1813" i="1"/>
  <c r="AH1812" i="1"/>
  <c r="AH1811" i="1"/>
  <c r="AH1810" i="1"/>
  <c r="AH1809" i="1"/>
  <c r="AH1808" i="1"/>
  <c r="AH1807" i="1"/>
  <c r="AH1806" i="1"/>
  <c r="AH1805" i="1"/>
  <c r="AH1804" i="1"/>
  <c r="AH1803" i="1"/>
  <c r="AH1802" i="1"/>
  <c r="AH1801" i="1"/>
  <c r="AH1800" i="1"/>
  <c r="AH1799" i="1"/>
  <c r="AH1798" i="1"/>
  <c r="AH1797" i="1"/>
  <c r="AH1796" i="1"/>
  <c r="AH1795" i="1"/>
  <c r="AH1794" i="1"/>
  <c r="AH1793" i="1"/>
  <c r="AH1792" i="1"/>
  <c r="AH1791" i="1"/>
  <c r="AH1790" i="1"/>
  <c r="AH1789" i="1"/>
  <c r="AH1788" i="1"/>
  <c r="AH1787" i="1"/>
  <c r="AH1786" i="1"/>
  <c r="AH1785" i="1"/>
  <c r="AH1784" i="1"/>
  <c r="AH1783" i="1"/>
  <c r="AH1782" i="1"/>
  <c r="AH1781" i="1"/>
  <c r="AH1780" i="1"/>
  <c r="AH1779" i="1"/>
  <c r="AH1778" i="1"/>
  <c r="AH1777" i="1"/>
  <c r="AH1776" i="1"/>
  <c r="AH1775" i="1"/>
  <c r="AH1774" i="1"/>
  <c r="AH1773" i="1"/>
  <c r="AH1772" i="1"/>
  <c r="AH1771" i="1"/>
  <c r="AH1770" i="1"/>
  <c r="AH1769" i="1"/>
  <c r="AH1768" i="1"/>
  <c r="AH1767" i="1"/>
  <c r="AH1766" i="1"/>
  <c r="AH1765" i="1"/>
  <c r="AH1764" i="1"/>
  <c r="AH1763" i="1"/>
  <c r="AH1762" i="1"/>
  <c r="AH1761" i="1"/>
  <c r="AH1760" i="1"/>
  <c r="AH1759" i="1"/>
  <c r="AH1758" i="1"/>
  <c r="AH1757" i="1"/>
  <c r="AH1756" i="1"/>
  <c r="AH1755" i="1"/>
  <c r="AH1754" i="1"/>
  <c r="AH1753" i="1"/>
  <c r="AH1752" i="1"/>
  <c r="AH1751" i="1"/>
  <c r="AH1750" i="1"/>
  <c r="AH1749" i="1"/>
  <c r="AH1748" i="1"/>
  <c r="AH1747" i="1"/>
  <c r="AH1746" i="1"/>
  <c r="AH1745" i="1"/>
  <c r="AH1744" i="1"/>
  <c r="AH1743" i="1"/>
  <c r="AH1742" i="1"/>
  <c r="AH1741" i="1"/>
  <c r="AH1740" i="1"/>
  <c r="AH1739" i="1"/>
  <c r="AH1738" i="1"/>
  <c r="AH1737" i="1"/>
  <c r="AH1736" i="1"/>
  <c r="AH1735" i="1"/>
  <c r="AH1734" i="1"/>
  <c r="AH1733" i="1"/>
  <c r="AH1732" i="1"/>
  <c r="AH1731" i="1"/>
  <c r="AH1730" i="1"/>
  <c r="AH1729" i="1"/>
  <c r="AH1728" i="1"/>
  <c r="AH1727" i="1"/>
  <c r="AH1726" i="1"/>
  <c r="AH1725" i="1"/>
  <c r="AH1724" i="1"/>
  <c r="AH1723" i="1"/>
  <c r="AH1722" i="1"/>
  <c r="AH1721" i="1"/>
  <c r="AH1720" i="1"/>
  <c r="AH1719" i="1"/>
  <c r="AH1718" i="1"/>
  <c r="AH1717" i="1"/>
  <c r="AH1716" i="1"/>
  <c r="AH1715" i="1"/>
  <c r="AH1714" i="1"/>
  <c r="AH1713" i="1"/>
  <c r="AH1712" i="1"/>
  <c r="AH1711" i="1"/>
  <c r="AH1710" i="1"/>
  <c r="AH1709" i="1"/>
  <c r="AH1708" i="1"/>
  <c r="AH1707" i="1"/>
  <c r="AH1706" i="1"/>
  <c r="AH1705" i="1"/>
  <c r="AH1704" i="1"/>
  <c r="AH1703" i="1"/>
  <c r="AH1702" i="1"/>
  <c r="AH1701" i="1"/>
  <c r="AH1700" i="1"/>
  <c r="AH1699" i="1"/>
  <c r="AH1698" i="1"/>
  <c r="AH1697" i="1"/>
  <c r="AH1696" i="1"/>
  <c r="AH1695" i="1"/>
  <c r="AH1694" i="1"/>
  <c r="AH1693" i="1"/>
  <c r="AH1692" i="1"/>
  <c r="AH1691" i="1"/>
  <c r="AH1690" i="1"/>
  <c r="AH1689" i="1"/>
  <c r="AH1688" i="1"/>
  <c r="AH1687" i="1"/>
  <c r="AH1686" i="1"/>
  <c r="AH1685" i="1"/>
  <c r="AH1684" i="1"/>
  <c r="AH1683" i="1"/>
  <c r="AH1682" i="1"/>
  <c r="AH1681" i="1"/>
  <c r="AH1680" i="1"/>
  <c r="AH1679" i="1"/>
  <c r="AH1678" i="1"/>
  <c r="AH1677" i="1"/>
  <c r="AH1676" i="1"/>
  <c r="AH1675" i="1"/>
  <c r="AH1674" i="1"/>
  <c r="AH1673" i="1"/>
  <c r="AH1672" i="1"/>
  <c r="AH1671" i="1"/>
  <c r="AH1670" i="1"/>
  <c r="AH1669" i="1"/>
  <c r="AH1668" i="1"/>
  <c r="AH1667" i="1"/>
  <c r="AH1666" i="1"/>
  <c r="AH1665" i="1"/>
  <c r="AH1664" i="1"/>
  <c r="AH1663" i="1"/>
  <c r="AH1662" i="1"/>
  <c r="AH1661" i="1"/>
  <c r="AH1660" i="1"/>
  <c r="AH1659" i="1"/>
  <c r="AH1658" i="1"/>
  <c r="AH1657" i="1"/>
  <c r="AH1656" i="1"/>
  <c r="AH1655" i="1"/>
  <c r="AH1654" i="1"/>
  <c r="AH1653" i="1"/>
  <c r="AH1652" i="1"/>
  <c r="AH1651" i="1"/>
  <c r="AH1650" i="1"/>
  <c r="AH1649" i="1"/>
  <c r="AH1648" i="1"/>
  <c r="AH1647" i="1"/>
  <c r="AH1646" i="1"/>
  <c r="AH1645" i="1"/>
  <c r="AH1644" i="1"/>
  <c r="AH1643" i="1"/>
  <c r="AH1642" i="1"/>
  <c r="AH1641" i="1"/>
  <c r="AH1640" i="1"/>
  <c r="AH1639" i="1"/>
  <c r="AH1638" i="1"/>
  <c r="AH1637" i="1"/>
  <c r="AH1636" i="1"/>
  <c r="AH1635" i="1"/>
  <c r="AH1634" i="1"/>
  <c r="AH1633" i="1"/>
  <c r="AH1632" i="1"/>
  <c r="AH1631" i="1"/>
  <c r="AH1630" i="1"/>
  <c r="AH1629" i="1"/>
  <c r="AH1628" i="1"/>
  <c r="AH1627" i="1"/>
  <c r="AH1626" i="1"/>
  <c r="AH1625" i="1"/>
  <c r="AH1624" i="1"/>
  <c r="AH1623" i="1"/>
  <c r="AH1622" i="1"/>
  <c r="AH1621" i="1"/>
  <c r="AH1620" i="1"/>
  <c r="AH1619" i="1"/>
  <c r="AH1618" i="1"/>
  <c r="AH1617" i="1"/>
  <c r="AH1616" i="1"/>
  <c r="AH1615" i="1"/>
  <c r="AH1614" i="1"/>
  <c r="AH1613" i="1"/>
  <c r="AH1612" i="1"/>
  <c r="AH1611" i="1"/>
  <c r="AH1610" i="1"/>
  <c r="AH1609" i="1"/>
  <c r="AH1608" i="1"/>
  <c r="AH1607" i="1"/>
  <c r="AH1606" i="1"/>
  <c r="AH1605" i="1"/>
  <c r="AH1604" i="1"/>
  <c r="AH1603" i="1"/>
  <c r="AH1602" i="1"/>
  <c r="AH1601" i="1"/>
  <c r="AH1600" i="1"/>
  <c r="AH1599" i="1"/>
  <c r="AH1598" i="1"/>
  <c r="AH1597" i="1"/>
  <c r="AH1596" i="1"/>
  <c r="AH1595" i="1"/>
  <c r="AH1594" i="1"/>
  <c r="AH1593" i="1"/>
  <c r="AH1592" i="1"/>
  <c r="AH1591" i="1"/>
  <c r="AH1590" i="1"/>
  <c r="AH1589" i="1"/>
  <c r="AH1588" i="1"/>
  <c r="AH1587" i="1"/>
  <c r="AH1586" i="1"/>
  <c r="AH1585" i="1"/>
  <c r="AH1584" i="1"/>
  <c r="AH1583" i="1"/>
  <c r="AH1582" i="1"/>
  <c r="AH1581" i="1"/>
  <c r="AH1580" i="1"/>
  <c r="AH1579" i="1"/>
  <c r="AH1578" i="1"/>
  <c r="AH1577" i="1"/>
  <c r="AH1576" i="1"/>
  <c r="AH1575" i="1"/>
  <c r="AH1574" i="1"/>
  <c r="AH1573" i="1"/>
  <c r="AH1572" i="1"/>
  <c r="AH1571" i="1"/>
  <c r="AH1570" i="1"/>
  <c r="AH1569" i="1"/>
  <c r="AH1568" i="1"/>
  <c r="AH1567" i="1"/>
  <c r="AH1566" i="1"/>
  <c r="AH1565" i="1"/>
  <c r="AH1564" i="1"/>
  <c r="AH1563" i="1"/>
  <c r="AH1562" i="1"/>
  <c r="AH1561" i="1"/>
  <c r="AH1560" i="1"/>
  <c r="AH1559" i="1"/>
  <c r="AH1558" i="1"/>
  <c r="AH1557" i="1"/>
  <c r="AH1556" i="1"/>
  <c r="AH1555" i="1"/>
  <c r="AH1554" i="1"/>
  <c r="AH1553" i="1"/>
  <c r="AH1552" i="1"/>
  <c r="AH1551" i="1"/>
  <c r="AH1550" i="1"/>
  <c r="AH1549" i="1"/>
  <c r="AH1548" i="1"/>
  <c r="AH1547" i="1"/>
  <c r="AH1546" i="1"/>
  <c r="AH1545" i="1"/>
  <c r="AH1544" i="1"/>
  <c r="AH1543" i="1"/>
  <c r="AH1542" i="1"/>
  <c r="AH1541" i="1"/>
  <c r="AH1540" i="1"/>
  <c r="AH1539" i="1"/>
  <c r="AH1538" i="1"/>
  <c r="AH1537" i="1"/>
  <c r="AH1536" i="1"/>
  <c r="AH1535" i="1"/>
  <c r="AH1534" i="1"/>
  <c r="AH1533" i="1"/>
  <c r="AH1532" i="1"/>
  <c r="AH1531" i="1"/>
  <c r="AH1530" i="1"/>
  <c r="AH1529" i="1"/>
  <c r="AH1528" i="1"/>
  <c r="AH1527" i="1"/>
  <c r="AH1526" i="1"/>
  <c r="AH1525" i="1"/>
  <c r="AH1524" i="1"/>
  <c r="AH1523" i="1"/>
  <c r="AH1522" i="1"/>
  <c r="AH1521" i="1"/>
  <c r="AH1520" i="1"/>
  <c r="AH1519" i="1"/>
  <c r="AH1518" i="1"/>
  <c r="AH1517" i="1"/>
  <c r="AH1516" i="1"/>
  <c r="AH1515" i="1"/>
  <c r="AH1514" i="1"/>
  <c r="AH1513" i="1"/>
  <c r="AH1512" i="1"/>
  <c r="AH1511" i="1"/>
  <c r="AH1510" i="1"/>
  <c r="AH1509" i="1"/>
  <c r="AH1508" i="1"/>
  <c r="AH1507" i="1"/>
  <c r="AH1506" i="1"/>
  <c r="AH1505" i="1"/>
  <c r="AH1504" i="1"/>
  <c r="AH1503" i="1"/>
  <c r="AH1502" i="1"/>
  <c r="AH1501" i="1"/>
  <c r="AH1500" i="1"/>
  <c r="AH1499" i="1"/>
  <c r="AH1498" i="1"/>
  <c r="AH1497" i="1"/>
  <c r="AH1496" i="1"/>
  <c r="AH1495" i="1"/>
  <c r="AH1494" i="1"/>
  <c r="AH1493" i="1"/>
  <c r="AH1492" i="1"/>
  <c r="AH1491" i="1"/>
  <c r="AH1490" i="1"/>
  <c r="AH1489" i="1"/>
  <c r="AH1488" i="1"/>
  <c r="AH1487" i="1"/>
  <c r="AH1486" i="1"/>
  <c r="AH1485" i="1"/>
  <c r="AH1484" i="1"/>
  <c r="AH1483" i="1"/>
  <c r="AH1482" i="1"/>
  <c r="AH1481" i="1"/>
  <c r="AH1480" i="1"/>
  <c r="AH1479" i="1"/>
  <c r="AH1478" i="1"/>
  <c r="AH1477" i="1"/>
  <c r="AH1476" i="1"/>
  <c r="AH1475" i="1"/>
  <c r="AH1474" i="1"/>
  <c r="AH1473" i="1"/>
  <c r="AH1472" i="1"/>
  <c r="AH1471" i="1"/>
  <c r="AH1470" i="1"/>
  <c r="AH1469" i="1"/>
  <c r="AH1468" i="1"/>
  <c r="AH1467" i="1"/>
  <c r="AH1466" i="1"/>
  <c r="AH1465" i="1"/>
  <c r="AH1464" i="1"/>
  <c r="AH1463" i="1"/>
  <c r="AH1462" i="1"/>
  <c r="AH1461" i="1"/>
  <c r="AH1460" i="1"/>
  <c r="AH1459" i="1"/>
  <c r="AH1458" i="1"/>
  <c r="AH1457" i="1"/>
  <c r="AH1456" i="1"/>
  <c r="AH1455" i="1"/>
  <c r="AH1454" i="1"/>
  <c r="AH1453" i="1"/>
  <c r="AH1452" i="1"/>
  <c r="AH1451" i="1"/>
  <c r="AH1450" i="1"/>
  <c r="AH1449" i="1"/>
  <c r="AH1448" i="1"/>
  <c r="AH1447" i="1"/>
  <c r="AH1446" i="1"/>
  <c r="AH1445" i="1"/>
  <c r="AH1444" i="1"/>
  <c r="AH1443" i="1"/>
  <c r="AH1442" i="1"/>
  <c r="AH1441" i="1"/>
  <c r="AH1440" i="1"/>
  <c r="AH1439" i="1"/>
  <c r="AH1438" i="1"/>
  <c r="AH1437" i="1"/>
  <c r="AH1436" i="1"/>
  <c r="AH1435" i="1"/>
  <c r="AH1434" i="1"/>
  <c r="AH1433" i="1"/>
  <c r="AH1432" i="1"/>
  <c r="AH1431" i="1"/>
  <c r="AH1430" i="1"/>
  <c r="AH1429" i="1"/>
  <c r="AH1428" i="1"/>
  <c r="AH1427" i="1"/>
  <c r="AH1426" i="1"/>
  <c r="AH1425" i="1"/>
  <c r="AH1424" i="1"/>
  <c r="AH1423" i="1"/>
  <c r="AH1422" i="1"/>
  <c r="AH1421" i="1"/>
  <c r="AH1420" i="1"/>
  <c r="AH1419" i="1"/>
  <c r="AH1418" i="1"/>
  <c r="AH1417" i="1"/>
  <c r="AH1416" i="1"/>
  <c r="AH1415" i="1"/>
  <c r="AH1414" i="1"/>
  <c r="AH1413" i="1"/>
  <c r="AH1412" i="1"/>
  <c r="AH1411" i="1"/>
  <c r="AH1410" i="1"/>
  <c r="AH1409" i="1"/>
  <c r="AH1408" i="1"/>
  <c r="AH1407" i="1"/>
  <c r="AH1406" i="1"/>
  <c r="AH1405" i="1"/>
  <c r="AH1404" i="1"/>
  <c r="AH1403" i="1"/>
  <c r="AH1402" i="1"/>
  <c r="AH1401" i="1"/>
  <c r="AH1400" i="1"/>
  <c r="AH1399" i="1"/>
  <c r="AH1398" i="1"/>
  <c r="AH1397" i="1"/>
  <c r="AH1396" i="1"/>
  <c r="AH1395" i="1"/>
  <c r="AH1394" i="1"/>
  <c r="AH1393" i="1"/>
  <c r="AH1392" i="1"/>
  <c r="AH1391" i="1"/>
  <c r="AH1390" i="1"/>
  <c r="AH1389" i="1"/>
  <c r="AH1388" i="1"/>
  <c r="AH1387" i="1"/>
  <c r="AH1386" i="1"/>
  <c r="AH1385" i="1"/>
  <c r="AH1384" i="1"/>
  <c r="AH1383" i="1"/>
  <c r="AH1382" i="1"/>
  <c r="AH1381" i="1"/>
  <c r="AH1380" i="1"/>
  <c r="AH1379" i="1"/>
  <c r="AH1378" i="1"/>
  <c r="AH1377" i="1"/>
  <c r="AH1376" i="1"/>
  <c r="AH1375" i="1"/>
  <c r="AH1374" i="1"/>
  <c r="AH1373" i="1"/>
  <c r="AH1372" i="1"/>
  <c r="AH1371" i="1"/>
  <c r="AH1370" i="1"/>
  <c r="AH1369" i="1"/>
  <c r="AH1368" i="1"/>
  <c r="AH1367" i="1"/>
  <c r="AH1366" i="1"/>
  <c r="AH1365" i="1"/>
  <c r="AH1364" i="1"/>
  <c r="AH1363" i="1"/>
  <c r="AH1362" i="1"/>
  <c r="AH1361" i="1"/>
  <c r="AH1360" i="1"/>
  <c r="AH1359" i="1"/>
  <c r="AH1358" i="1"/>
  <c r="AH1357" i="1"/>
  <c r="AH1356" i="1"/>
  <c r="AH1355" i="1"/>
  <c r="AH1354" i="1"/>
  <c r="AH1353" i="1"/>
  <c r="AH1352" i="1"/>
  <c r="AH1351" i="1"/>
  <c r="AH1350" i="1"/>
  <c r="AH1349" i="1"/>
  <c r="AH1348" i="1"/>
  <c r="AH1347" i="1"/>
  <c r="AH1346" i="1"/>
  <c r="AH1345" i="1"/>
  <c r="AH1344" i="1"/>
  <c r="AH1343" i="1"/>
  <c r="AH1342" i="1"/>
  <c r="AH1341" i="1"/>
  <c r="AH1340" i="1"/>
  <c r="AH1339" i="1"/>
  <c r="AH1338" i="1"/>
  <c r="AH1337" i="1"/>
  <c r="AH1336" i="1"/>
  <c r="AH1335" i="1"/>
  <c r="AH1334" i="1"/>
  <c r="AH1333" i="1"/>
  <c r="AH1332" i="1"/>
  <c r="AH1331" i="1"/>
  <c r="AH1330" i="1"/>
  <c r="AH1329" i="1"/>
  <c r="AH1328" i="1"/>
  <c r="AH1327" i="1"/>
  <c r="AH1326" i="1"/>
  <c r="AH1325" i="1"/>
  <c r="AH1324" i="1"/>
  <c r="AH1323" i="1"/>
  <c r="AH1322" i="1"/>
  <c r="AH1321" i="1"/>
  <c r="AH1320" i="1"/>
  <c r="AH1319" i="1"/>
  <c r="AH1318" i="1"/>
  <c r="AH1317" i="1"/>
  <c r="AH1316" i="1"/>
  <c r="AH1315" i="1"/>
  <c r="AH1314" i="1"/>
  <c r="AH1313" i="1"/>
  <c r="AH1312" i="1"/>
  <c r="AH1311" i="1"/>
  <c r="AH1310" i="1"/>
  <c r="AH1309" i="1"/>
  <c r="AH1308" i="1"/>
  <c r="AH1307" i="1"/>
  <c r="AH1306" i="1"/>
  <c r="AH1305" i="1"/>
  <c r="AH1304" i="1"/>
  <c r="AH1303" i="1"/>
  <c r="AH1302" i="1"/>
  <c r="AH1301" i="1"/>
  <c r="AH1300" i="1"/>
  <c r="AH1299" i="1"/>
  <c r="AH1298" i="1"/>
  <c r="AH1297" i="1"/>
  <c r="AH1296" i="1"/>
  <c r="AH1295" i="1"/>
  <c r="AH1294" i="1"/>
  <c r="AH1293" i="1"/>
  <c r="AH1292" i="1"/>
  <c r="AH1291" i="1"/>
  <c r="AH1290" i="1"/>
  <c r="AH1289" i="1"/>
  <c r="AH1288" i="1"/>
  <c r="AH1287" i="1"/>
  <c r="AH1286" i="1"/>
  <c r="AH1285" i="1"/>
  <c r="AH1284" i="1"/>
  <c r="AH1283" i="1"/>
  <c r="AH1282" i="1"/>
  <c r="AH1281" i="1"/>
  <c r="AH1280" i="1"/>
  <c r="AH1279" i="1"/>
  <c r="AH1278" i="1"/>
  <c r="AH1277" i="1"/>
  <c r="AH1276" i="1"/>
  <c r="AH1275" i="1"/>
  <c r="AH1274" i="1"/>
  <c r="AH1273" i="1"/>
  <c r="AH1272" i="1"/>
  <c r="AH1271" i="1"/>
  <c r="AH1270" i="1"/>
  <c r="AH1269" i="1"/>
  <c r="AH1268" i="1"/>
  <c r="AH1267" i="1"/>
  <c r="AH1266" i="1"/>
  <c r="AH1265" i="1"/>
  <c r="AH1264" i="1"/>
  <c r="AH1263" i="1"/>
  <c r="AH1262" i="1"/>
  <c r="AH1261" i="1"/>
  <c r="AH1260" i="1"/>
  <c r="AH1259" i="1"/>
  <c r="AH1258" i="1"/>
  <c r="AH1257" i="1"/>
  <c r="AH1256" i="1"/>
  <c r="AH1255" i="1"/>
  <c r="AH1254" i="1"/>
  <c r="AH1253" i="1"/>
  <c r="AH1252" i="1"/>
  <c r="AH1251" i="1"/>
  <c r="AH1250" i="1"/>
  <c r="AH1249" i="1"/>
  <c r="AH1248" i="1"/>
  <c r="AH1247" i="1"/>
  <c r="AH1246" i="1"/>
  <c r="AH1245" i="1"/>
  <c r="AH1244" i="1"/>
  <c r="AH1243" i="1"/>
  <c r="AH1242" i="1"/>
  <c r="AH1241" i="1"/>
  <c r="AH1240" i="1"/>
  <c r="AH1239" i="1"/>
  <c r="AH1238" i="1"/>
  <c r="AH1237" i="1"/>
  <c r="AH1236" i="1"/>
  <c r="AH1235" i="1"/>
  <c r="AH1234" i="1"/>
  <c r="AH1233" i="1"/>
  <c r="AH1232" i="1"/>
  <c r="AH1231" i="1"/>
  <c r="AH1230" i="1"/>
  <c r="AH1229" i="1"/>
  <c r="AH1228" i="1"/>
  <c r="AH1227" i="1"/>
  <c r="AH1226" i="1"/>
  <c r="AH1225" i="1"/>
  <c r="AH1224" i="1"/>
  <c r="AH1223" i="1"/>
  <c r="AH1222" i="1"/>
  <c r="AH1221" i="1"/>
  <c r="AH1220" i="1"/>
  <c r="AH1219" i="1"/>
  <c r="AH1218" i="1"/>
  <c r="AH1217" i="1"/>
  <c r="AH1216" i="1"/>
  <c r="AH1215" i="1"/>
  <c r="AH1214" i="1"/>
  <c r="AH1213" i="1"/>
  <c r="AH1212" i="1"/>
  <c r="AH1211" i="1"/>
  <c r="AH1210" i="1"/>
  <c r="AH1209" i="1"/>
  <c r="AH1208" i="1"/>
  <c r="AH1207" i="1"/>
  <c r="AH1206" i="1"/>
  <c r="AH1205" i="1"/>
  <c r="AH1204" i="1"/>
  <c r="AH1203" i="1"/>
  <c r="AH1202" i="1"/>
  <c r="AH1201" i="1"/>
  <c r="AH1200" i="1"/>
  <c r="AH1199" i="1"/>
  <c r="AH1198" i="1"/>
  <c r="AH1197" i="1"/>
  <c r="AH1196" i="1"/>
  <c r="AH1195" i="1"/>
  <c r="AH1194" i="1"/>
  <c r="AH1193" i="1"/>
  <c r="AH1192" i="1"/>
  <c r="AH1191" i="1"/>
  <c r="AH1190" i="1"/>
  <c r="AH1189" i="1"/>
  <c r="AH1188" i="1"/>
  <c r="AH1187" i="1"/>
  <c r="AH1186" i="1"/>
  <c r="AH1185" i="1"/>
  <c r="AH1184" i="1"/>
  <c r="AH1183" i="1"/>
  <c r="AH1182" i="1"/>
  <c r="AH1181" i="1"/>
  <c r="AH1180" i="1"/>
  <c r="AH1179" i="1"/>
  <c r="AH1178" i="1"/>
  <c r="AH1177" i="1"/>
  <c r="AH1176" i="1"/>
  <c r="AH1175" i="1"/>
  <c r="AH1174" i="1"/>
  <c r="AH1173" i="1"/>
  <c r="AH1172" i="1"/>
  <c r="AH1171" i="1"/>
  <c r="AH1170" i="1"/>
  <c r="AH1169" i="1"/>
  <c r="AH1168" i="1"/>
  <c r="AH1167" i="1"/>
  <c r="AH1166" i="1"/>
  <c r="AH1165" i="1"/>
  <c r="AH1164" i="1"/>
  <c r="AH1163" i="1"/>
  <c r="AH1162" i="1"/>
  <c r="AH1161" i="1"/>
  <c r="AH1160" i="1"/>
  <c r="AH1159" i="1"/>
  <c r="AH1158" i="1"/>
  <c r="AH1157" i="1"/>
  <c r="AH1156" i="1"/>
  <c r="AH1155" i="1"/>
  <c r="AH1154" i="1"/>
  <c r="AH1153" i="1"/>
  <c r="AH1152" i="1"/>
  <c r="AH1151" i="1"/>
  <c r="AH1150" i="1"/>
  <c r="AH1149" i="1"/>
  <c r="AH1148" i="1"/>
  <c r="AH1147" i="1"/>
  <c r="AH1146" i="1"/>
  <c r="AH1145" i="1"/>
  <c r="AH1144" i="1"/>
  <c r="AH1143" i="1"/>
  <c r="AH1142" i="1"/>
  <c r="AH1141" i="1"/>
  <c r="AH1140" i="1"/>
  <c r="AH1139" i="1"/>
  <c r="AH1138" i="1"/>
  <c r="AH1137" i="1"/>
  <c r="AH1136" i="1"/>
  <c r="AH1135" i="1"/>
  <c r="AH1134" i="1"/>
  <c r="AH1133" i="1"/>
  <c r="AH1132" i="1"/>
  <c r="AH1131" i="1"/>
  <c r="AH1130" i="1"/>
  <c r="AH1129" i="1"/>
  <c r="AH1128" i="1"/>
  <c r="AH1127" i="1"/>
  <c r="AH1126" i="1"/>
  <c r="AH1125" i="1"/>
  <c r="AH1124" i="1"/>
  <c r="AH1123" i="1"/>
  <c r="AH1122" i="1"/>
  <c r="AH1121" i="1"/>
  <c r="AH1120" i="1"/>
  <c r="AH1119" i="1"/>
  <c r="AH1118" i="1"/>
  <c r="AH1117" i="1"/>
  <c r="AH1116" i="1"/>
  <c r="AH1115" i="1"/>
  <c r="AH1114" i="1"/>
  <c r="AH1113" i="1"/>
  <c r="AH1112" i="1"/>
  <c r="AH1111" i="1"/>
  <c r="AH1110" i="1"/>
  <c r="AH1109" i="1"/>
  <c r="AH1108" i="1"/>
  <c r="AH1107" i="1"/>
  <c r="AH1106" i="1"/>
  <c r="AH1105" i="1"/>
  <c r="AH1104" i="1"/>
  <c r="AH1103" i="1"/>
  <c r="AH1102" i="1"/>
  <c r="AH1101" i="1"/>
  <c r="AH1100" i="1"/>
  <c r="AH1099" i="1"/>
  <c r="AH1098" i="1"/>
  <c r="AH1097" i="1"/>
  <c r="AH1096" i="1"/>
  <c r="AH1095" i="1"/>
  <c r="AH1094" i="1"/>
  <c r="AH1093" i="1"/>
  <c r="AH1092" i="1"/>
  <c r="AH1091" i="1"/>
  <c r="AH1090" i="1"/>
  <c r="AH1089" i="1"/>
  <c r="AH1088" i="1"/>
  <c r="AH1087" i="1"/>
  <c r="AH1086" i="1"/>
  <c r="AH1085" i="1"/>
  <c r="AH1084" i="1"/>
  <c r="AH1083" i="1"/>
  <c r="AH1082" i="1"/>
  <c r="AH1081" i="1"/>
  <c r="AH1080" i="1"/>
  <c r="AH1079" i="1"/>
  <c r="AH1078" i="1"/>
  <c r="AH1077" i="1"/>
  <c r="AH1076" i="1"/>
  <c r="AH1075" i="1"/>
  <c r="AH1074" i="1"/>
  <c r="AH1073" i="1"/>
  <c r="AH1072" i="1"/>
  <c r="AH1071" i="1"/>
  <c r="AH1070" i="1"/>
  <c r="AH1069" i="1"/>
  <c r="AH1068" i="1"/>
  <c r="AH1067" i="1"/>
  <c r="AH1066" i="1"/>
  <c r="AH1065" i="1"/>
  <c r="AH1064" i="1"/>
  <c r="AH1063" i="1"/>
  <c r="AH1062" i="1"/>
  <c r="AH1061" i="1"/>
  <c r="AH1060" i="1"/>
  <c r="AH1059" i="1"/>
  <c r="AH1058" i="1"/>
  <c r="AH1057" i="1"/>
  <c r="AH1056" i="1"/>
  <c r="AH1055" i="1"/>
  <c r="AH1054" i="1"/>
  <c r="AH1053" i="1"/>
  <c r="AH1052" i="1"/>
  <c r="AH1051" i="1"/>
  <c r="AH1050" i="1"/>
  <c r="AH1049" i="1"/>
  <c r="AH1048" i="1"/>
  <c r="AH1047" i="1"/>
  <c r="AH1046" i="1"/>
  <c r="AH1045" i="1"/>
  <c r="AH1044" i="1"/>
  <c r="AH1043" i="1"/>
  <c r="AH1042" i="1"/>
  <c r="AH1041" i="1"/>
  <c r="AH1040" i="1"/>
  <c r="AH1039" i="1"/>
  <c r="AH1038" i="1"/>
  <c r="AH1037" i="1"/>
  <c r="AH1036" i="1"/>
  <c r="AH1035" i="1"/>
  <c r="AH1034" i="1"/>
  <c r="AH1033" i="1"/>
  <c r="AH1032" i="1"/>
  <c r="AH1031" i="1"/>
  <c r="AH1030" i="1"/>
  <c r="AH1029" i="1"/>
  <c r="AH1028" i="1"/>
  <c r="AH1027" i="1"/>
  <c r="AH1026" i="1"/>
  <c r="AH1025" i="1"/>
  <c r="AH1024" i="1"/>
  <c r="AH1023" i="1"/>
  <c r="AH1022" i="1"/>
  <c r="AH1021" i="1"/>
  <c r="AH1020" i="1"/>
  <c r="AH1019" i="1"/>
  <c r="AH1018" i="1"/>
  <c r="AH1017" i="1"/>
  <c r="AH1016" i="1"/>
  <c r="AH1015" i="1"/>
  <c r="AH1014" i="1"/>
  <c r="AH1013" i="1"/>
  <c r="AH1012" i="1"/>
  <c r="AH1011" i="1"/>
  <c r="AH1010" i="1"/>
  <c r="AH1009" i="1"/>
  <c r="AH1008" i="1"/>
  <c r="AH1007" i="1"/>
  <c r="AH1006" i="1"/>
  <c r="AH1005" i="1"/>
  <c r="AH1004" i="1"/>
  <c r="AH1003" i="1"/>
  <c r="AH1002" i="1"/>
  <c r="AH1001" i="1"/>
  <c r="AH1000" i="1"/>
  <c r="AH999" i="1"/>
  <c r="AH998" i="1"/>
  <c r="AH997" i="1"/>
  <c r="AH996" i="1"/>
  <c r="AH995" i="1"/>
  <c r="AH994" i="1"/>
  <c r="AH993" i="1"/>
  <c r="AH992" i="1"/>
  <c r="AH991" i="1"/>
  <c r="AH990" i="1"/>
  <c r="AH989" i="1"/>
  <c r="AH988" i="1"/>
  <c r="AH987" i="1"/>
  <c r="AH986" i="1"/>
  <c r="AH985" i="1"/>
  <c r="AH984" i="1"/>
  <c r="AH983" i="1"/>
  <c r="AH982" i="1"/>
  <c r="AH981" i="1"/>
  <c r="AH980" i="1"/>
  <c r="AH979" i="1"/>
  <c r="AH978" i="1"/>
  <c r="AH977" i="1"/>
  <c r="AH976" i="1"/>
  <c r="AH975" i="1"/>
  <c r="AH974" i="1"/>
  <c r="AH973" i="1"/>
  <c r="AH972" i="1"/>
  <c r="AH971" i="1"/>
  <c r="AH970" i="1"/>
  <c r="AH969" i="1"/>
  <c r="AH968" i="1"/>
  <c r="AH967" i="1"/>
  <c r="AH966" i="1"/>
  <c r="AH965" i="1"/>
  <c r="AH964" i="1"/>
  <c r="AH963" i="1"/>
  <c r="AH962" i="1"/>
  <c r="AH961" i="1"/>
  <c r="AH960" i="1"/>
  <c r="AH959" i="1"/>
  <c r="AH958" i="1"/>
  <c r="AH957" i="1"/>
  <c r="AH956" i="1"/>
  <c r="AH955" i="1"/>
  <c r="AH954" i="1"/>
  <c r="AH953" i="1"/>
  <c r="AH952" i="1"/>
  <c r="AH951" i="1"/>
  <c r="AH950" i="1"/>
  <c r="AH949" i="1"/>
  <c r="AH948" i="1"/>
  <c r="AH947" i="1"/>
  <c r="AH946" i="1"/>
  <c r="AH945" i="1"/>
  <c r="AH944" i="1"/>
  <c r="AH943" i="1"/>
  <c r="AH942" i="1"/>
  <c r="AH941" i="1"/>
  <c r="AH940" i="1"/>
  <c r="AH939" i="1"/>
  <c r="AH938" i="1"/>
  <c r="AH937" i="1"/>
  <c r="AH936" i="1"/>
  <c r="AH935" i="1"/>
  <c r="AH934" i="1"/>
  <c r="AH933" i="1"/>
  <c r="AH932" i="1"/>
  <c r="AH931" i="1"/>
  <c r="AH930" i="1"/>
  <c r="AH929" i="1"/>
  <c r="AH928" i="1"/>
  <c r="AH927" i="1"/>
  <c r="AH926" i="1"/>
  <c r="AH925" i="1"/>
  <c r="AH924" i="1"/>
  <c r="AH923" i="1"/>
  <c r="AH922" i="1"/>
  <c r="AH921" i="1"/>
  <c r="AH920" i="1"/>
  <c r="AH919" i="1"/>
  <c r="AH918" i="1"/>
  <c r="AH917" i="1"/>
  <c r="AH916" i="1"/>
  <c r="AH915" i="1"/>
  <c r="AH914" i="1"/>
  <c r="AH913" i="1"/>
  <c r="AH912" i="1"/>
  <c r="AH911" i="1"/>
  <c r="AH910" i="1"/>
  <c r="AH909" i="1"/>
  <c r="AH908" i="1"/>
  <c r="AH907" i="1"/>
  <c r="AH906" i="1"/>
  <c r="AH905" i="1"/>
  <c r="AH904" i="1"/>
  <c r="AH903" i="1"/>
  <c r="AH902" i="1"/>
  <c r="AH901" i="1"/>
  <c r="AH900" i="1"/>
  <c r="AH899" i="1"/>
  <c r="AH898" i="1"/>
  <c r="AH897" i="1"/>
  <c r="AH896" i="1"/>
  <c r="AH895" i="1"/>
  <c r="AH894" i="1"/>
  <c r="AH893" i="1"/>
  <c r="AH892" i="1"/>
  <c r="AH891" i="1"/>
  <c r="AH890" i="1"/>
  <c r="AH889" i="1"/>
  <c r="AH888" i="1"/>
  <c r="AH887" i="1"/>
  <c r="AH886" i="1"/>
  <c r="AH885" i="1"/>
  <c r="AH884" i="1"/>
  <c r="AH883" i="1"/>
  <c r="AH882" i="1"/>
  <c r="AH881" i="1"/>
  <c r="AH880" i="1"/>
  <c r="AH879" i="1"/>
  <c r="AH878" i="1"/>
  <c r="AH877" i="1"/>
  <c r="AH876" i="1"/>
  <c r="AH875" i="1"/>
  <c r="AH874" i="1"/>
  <c r="AH873" i="1"/>
  <c r="AH872" i="1"/>
  <c r="AH871" i="1"/>
  <c r="AH870" i="1"/>
  <c r="AH869" i="1"/>
  <c r="AH868" i="1"/>
  <c r="AH867" i="1"/>
  <c r="AH866" i="1"/>
  <c r="AH865" i="1"/>
  <c r="AH864" i="1"/>
  <c r="AH863" i="1"/>
  <c r="AH862" i="1"/>
  <c r="AH861" i="1"/>
  <c r="AH860" i="1"/>
  <c r="AH859" i="1"/>
  <c r="AH858" i="1"/>
  <c r="AH857" i="1"/>
  <c r="AH856" i="1"/>
  <c r="AH855" i="1"/>
  <c r="AH854" i="1"/>
  <c r="AH853" i="1"/>
  <c r="AH852" i="1"/>
  <c r="AH851" i="1"/>
  <c r="AH850" i="1"/>
  <c r="AH849" i="1"/>
  <c r="AH848" i="1"/>
  <c r="AH847" i="1"/>
  <c r="AH846" i="1"/>
  <c r="AH845" i="1"/>
  <c r="AH844" i="1"/>
  <c r="AH843" i="1"/>
  <c r="AH842" i="1"/>
  <c r="AH841" i="1"/>
  <c r="AH840" i="1"/>
  <c r="AH839" i="1"/>
  <c r="AH838" i="1"/>
  <c r="AH837" i="1"/>
  <c r="AH836" i="1"/>
  <c r="AH835" i="1"/>
  <c r="AH834" i="1"/>
  <c r="AH833" i="1"/>
  <c r="AH832" i="1"/>
  <c r="AH831" i="1"/>
  <c r="AH830" i="1"/>
  <c r="AH829" i="1"/>
  <c r="AH828" i="1"/>
  <c r="AH827" i="1"/>
  <c r="AH826" i="1"/>
  <c r="AH825" i="1"/>
  <c r="AH824" i="1"/>
  <c r="AH823" i="1"/>
  <c r="AH822" i="1"/>
  <c r="AH821" i="1"/>
  <c r="AH820" i="1"/>
  <c r="AH819" i="1"/>
  <c r="AH818" i="1"/>
  <c r="AH817" i="1"/>
  <c r="AH816" i="1"/>
  <c r="AH815" i="1"/>
  <c r="AH814" i="1"/>
  <c r="AH813" i="1"/>
  <c r="AH812" i="1"/>
  <c r="AH811" i="1"/>
  <c r="AH810" i="1"/>
  <c r="AH809" i="1"/>
  <c r="AH808" i="1"/>
  <c r="AH807" i="1"/>
  <c r="AH806" i="1"/>
  <c r="AH805" i="1"/>
  <c r="AH804" i="1"/>
  <c r="AH803" i="1"/>
  <c r="AH802" i="1"/>
  <c r="AH801" i="1"/>
  <c r="AH800" i="1"/>
  <c r="AH799" i="1"/>
  <c r="AH798" i="1"/>
  <c r="AH797" i="1"/>
  <c r="AH796" i="1"/>
  <c r="AH795" i="1"/>
  <c r="AH794" i="1"/>
  <c r="AH793" i="1"/>
  <c r="AH792" i="1"/>
  <c r="AH791" i="1"/>
  <c r="AH790" i="1"/>
  <c r="AH789" i="1"/>
  <c r="AH788" i="1"/>
  <c r="AH787" i="1"/>
  <c r="AH786" i="1"/>
  <c r="AH785" i="1"/>
  <c r="AH784" i="1"/>
  <c r="AH783" i="1"/>
  <c r="AH782" i="1"/>
  <c r="AH781" i="1"/>
  <c r="AH780" i="1"/>
  <c r="AH779" i="1"/>
  <c r="AH778" i="1"/>
  <c r="AH777" i="1"/>
  <c r="AH776" i="1"/>
  <c r="AH775" i="1"/>
  <c r="AH774" i="1"/>
  <c r="AH773" i="1"/>
  <c r="AH772" i="1"/>
  <c r="AH771" i="1"/>
  <c r="AH770" i="1"/>
  <c r="AH769" i="1"/>
  <c r="AH768" i="1"/>
  <c r="AH767" i="1"/>
  <c r="AH766" i="1"/>
  <c r="AH765" i="1"/>
  <c r="AH764" i="1"/>
  <c r="AH763" i="1"/>
  <c r="AH762" i="1"/>
  <c r="AH761" i="1"/>
  <c r="AH760" i="1"/>
  <c r="AH759" i="1"/>
  <c r="AH758" i="1"/>
  <c r="AH757" i="1"/>
  <c r="AH756" i="1"/>
  <c r="AH755" i="1"/>
  <c r="AH754" i="1"/>
  <c r="AH753" i="1"/>
  <c r="AH752" i="1"/>
  <c r="AH751" i="1"/>
  <c r="AH750" i="1"/>
  <c r="AH749" i="1"/>
  <c r="AH748" i="1"/>
  <c r="AH747" i="1"/>
  <c r="AH746" i="1"/>
  <c r="AH745" i="1"/>
  <c r="AH744" i="1"/>
  <c r="AH743" i="1"/>
  <c r="AH742" i="1"/>
  <c r="AH741" i="1"/>
  <c r="AH740" i="1"/>
  <c r="AH739" i="1"/>
  <c r="AH738" i="1"/>
  <c r="AH737" i="1"/>
  <c r="AH736" i="1"/>
  <c r="AH735" i="1"/>
  <c r="AH734" i="1"/>
  <c r="AH733" i="1"/>
  <c r="AH732" i="1"/>
  <c r="AH731" i="1"/>
  <c r="AH730" i="1"/>
  <c r="AH729" i="1"/>
  <c r="AH728" i="1"/>
  <c r="AH727" i="1"/>
  <c r="AH726" i="1"/>
  <c r="AH725" i="1"/>
  <c r="AH724" i="1"/>
  <c r="AH723" i="1"/>
  <c r="AH722" i="1"/>
  <c r="AH721" i="1"/>
  <c r="AH720" i="1"/>
  <c r="AH719" i="1"/>
  <c r="AH718" i="1"/>
  <c r="AH717" i="1"/>
  <c r="AH716" i="1"/>
  <c r="AH715" i="1"/>
  <c r="AH714" i="1"/>
  <c r="AH713" i="1"/>
  <c r="AH712" i="1"/>
  <c r="AH711" i="1"/>
  <c r="AH710" i="1"/>
  <c r="AH709" i="1"/>
  <c r="AH708" i="1"/>
  <c r="AH707" i="1"/>
  <c r="AH706" i="1"/>
  <c r="AH705" i="1"/>
  <c r="AH704" i="1"/>
  <c r="AH703" i="1"/>
  <c r="AH702" i="1"/>
  <c r="AH701" i="1"/>
  <c r="AH700" i="1"/>
  <c r="AH699" i="1"/>
  <c r="AH698" i="1"/>
  <c r="AH697" i="1"/>
  <c r="AH696" i="1"/>
  <c r="AH695" i="1"/>
  <c r="AH694" i="1"/>
  <c r="AH693" i="1"/>
  <c r="AH692" i="1"/>
  <c r="AH691" i="1"/>
  <c r="AH690" i="1"/>
  <c r="AH689" i="1"/>
  <c r="AH688" i="1"/>
  <c r="AH687" i="1"/>
  <c r="AH686" i="1"/>
  <c r="AH685" i="1"/>
  <c r="AH684" i="1"/>
  <c r="AH683" i="1"/>
  <c r="AH682" i="1"/>
  <c r="AH681" i="1"/>
  <c r="AH680" i="1"/>
  <c r="AH679" i="1"/>
  <c r="AH678" i="1"/>
  <c r="AH677" i="1"/>
  <c r="AH676" i="1"/>
  <c r="AH675" i="1"/>
  <c r="AH674" i="1"/>
  <c r="AH673" i="1"/>
  <c r="AH672" i="1"/>
  <c r="AH671" i="1"/>
  <c r="AH670" i="1"/>
  <c r="AH669" i="1"/>
  <c r="AH668" i="1"/>
  <c r="AH667" i="1"/>
  <c r="AH666" i="1"/>
  <c r="AH665" i="1"/>
  <c r="AH664" i="1"/>
  <c r="AH663" i="1"/>
  <c r="AH662" i="1"/>
  <c r="AH661" i="1"/>
  <c r="AH660" i="1"/>
  <c r="AH659" i="1"/>
  <c r="AH658" i="1"/>
  <c r="AH657" i="1"/>
  <c r="AH656" i="1"/>
  <c r="AH655" i="1"/>
  <c r="AH654" i="1"/>
  <c r="AH653" i="1"/>
  <c r="AH652" i="1"/>
  <c r="AH651" i="1"/>
  <c r="AH650" i="1"/>
  <c r="AH649" i="1"/>
  <c r="AH648" i="1"/>
  <c r="AH647" i="1"/>
  <c r="AH646" i="1"/>
  <c r="AH645" i="1"/>
  <c r="AH644" i="1"/>
  <c r="AH643" i="1"/>
  <c r="AH642" i="1"/>
  <c r="AH641" i="1"/>
  <c r="AH640" i="1"/>
  <c r="AH639" i="1"/>
  <c r="AH638" i="1"/>
  <c r="AH637" i="1"/>
  <c r="AH636" i="1"/>
  <c r="AH635" i="1"/>
  <c r="AH634" i="1"/>
  <c r="AH633" i="1"/>
  <c r="AH632" i="1"/>
  <c r="AH631" i="1"/>
  <c r="AH630" i="1"/>
  <c r="AH629" i="1"/>
  <c r="AH628" i="1"/>
  <c r="AH627" i="1"/>
  <c r="AH626" i="1"/>
  <c r="AH625" i="1"/>
  <c r="AH624" i="1"/>
  <c r="AH623" i="1"/>
  <c r="AH622" i="1"/>
  <c r="AH621" i="1"/>
  <c r="AH620" i="1"/>
  <c r="AH619" i="1"/>
  <c r="AH618" i="1"/>
  <c r="AH617" i="1"/>
  <c r="AH616" i="1"/>
  <c r="AH615" i="1"/>
  <c r="AH614" i="1"/>
  <c r="AH613" i="1"/>
  <c r="AH612" i="1"/>
  <c r="AH611" i="1"/>
  <c r="AH610" i="1"/>
  <c r="AH609" i="1"/>
  <c r="AH608" i="1"/>
  <c r="AH607" i="1"/>
  <c r="AH606" i="1"/>
  <c r="AH605" i="1"/>
  <c r="AH604" i="1"/>
  <c r="AH603" i="1"/>
  <c r="AH602" i="1"/>
  <c r="AH601" i="1"/>
  <c r="AH600" i="1"/>
  <c r="AH599" i="1"/>
  <c r="AH598" i="1"/>
  <c r="AH597" i="1"/>
  <c r="AH596" i="1"/>
  <c r="AH595" i="1"/>
  <c r="AH594" i="1"/>
  <c r="AH593" i="1"/>
  <c r="AH592" i="1"/>
  <c r="AH591" i="1"/>
  <c r="AH590" i="1"/>
  <c r="AH589" i="1"/>
  <c r="AH588" i="1"/>
  <c r="AH587" i="1"/>
  <c r="AH586" i="1"/>
  <c r="AH585" i="1"/>
  <c r="AH584" i="1"/>
  <c r="AH583" i="1"/>
  <c r="AH582" i="1"/>
  <c r="AH581" i="1"/>
  <c r="AH580" i="1"/>
  <c r="AH579" i="1"/>
  <c r="AH578" i="1"/>
  <c r="AH577" i="1"/>
  <c r="AH576" i="1"/>
  <c r="AH575" i="1"/>
  <c r="AH574" i="1"/>
  <c r="AH573" i="1"/>
  <c r="AH572" i="1"/>
  <c r="AH571" i="1"/>
  <c r="AH570" i="1"/>
  <c r="AH569" i="1"/>
  <c r="AH568" i="1"/>
  <c r="AH567" i="1"/>
  <c r="AH566" i="1"/>
  <c r="AH565" i="1"/>
  <c r="AH564" i="1"/>
  <c r="AH563" i="1"/>
  <c r="AH562" i="1"/>
  <c r="AH561" i="1"/>
  <c r="AH560" i="1"/>
  <c r="AH559" i="1"/>
  <c r="AH558" i="1"/>
  <c r="AH557" i="1"/>
  <c r="AH556" i="1"/>
  <c r="AH555" i="1"/>
  <c r="AH554" i="1"/>
  <c r="AH553" i="1"/>
  <c r="AH552" i="1"/>
  <c r="AH551" i="1"/>
  <c r="AH550" i="1"/>
  <c r="AH549" i="1"/>
  <c r="AH548" i="1"/>
  <c r="AH547" i="1"/>
  <c r="AH546" i="1"/>
  <c r="AH545" i="1"/>
  <c r="AH544" i="1"/>
  <c r="AH543" i="1"/>
  <c r="AH542" i="1"/>
  <c r="AH541" i="1"/>
  <c r="AH540" i="1"/>
  <c r="AH539" i="1"/>
  <c r="AH538" i="1"/>
  <c r="AH537" i="1"/>
  <c r="AH536" i="1"/>
  <c r="AH535" i="1"/>
  <c r="AH534" i="1"/>
  <c r="AH533" i="1"/>
  <c r="AH532" i="1"/>
  <c r="AH531" i="1"/>
  <c r="AH530" i="1"/>
  <c r="AH529" i="1"/>
  <c r="AH528" i="1"/>
  <c r="AH527" i="1"/>
  <c r="AH526" i="1"/>
  <c r="AH525" i="1"/>
  <c r="AH524" i="1"/>
  <c r="AH523" i="1"/>
  <c r="AH522" i="1"/>
  <c r="AH521" i="1"/>
  <c r="AH520" i="1"/>
  <c r="AH519" i="1"/>
  <c r="AH518" i="1"/>
  <c r="AH517" i="1"/>
  <c r="AH516" i="1"/>
  <c r="AH515" i="1"/>
  <c r="AH514" i="1"/>
  <c r="AH513" i="1"/>
  <c r="AH512" i="1"/>
  <c r="AH511" i="1"/>
  <c r="AH510" i="1"/>
  <c r="AH509" i="1"/>
  <c r="AH508" i="1"/>
  <c r="AH507" i="1"/>
  <c r="AH506" i="1"/>
  <c r="AH505" i="1"/>
  <c r="AH504" i="1"/>
  <c r="AH503" i="1"/>
  <c r="AH502" i="1"/>
  <c r="AH501" i="1"/>
  <c r="AH500" i="1"/>
  <c r="AH499" i="1"/>
  <c r="AH498" i="1"/>
  <c r="AH497" i="1"/>
  <c r="AH496" i="1"/>
  <c r="AH495" i="1"/>
  <c r="AH494" i="1"/>
  <c r="AH493" i="1"/>
  <c r="AH492" i="1"/>
  <c r="AH491" i="1"/>
  <c r="AH490" i="1"/>
  <c r="AH489" i="1"/>
  <c r="AH488" i="1"/>
  <c r="AH487" i="1"/>
  <c r="AH486" i="1"/>
  <c r="AH485" i="1"/>
  <c r="AH484" i="1"/>
  <c r="AH483" i="1"/>
  <c r="AH482" i="1"/>
  <c r="AH481" i="1"/>
  <c r="AH480" i="1"/>
  <c r="AH479" i="1"/>
  <c r="AH478" i="1"/>
  <c r="AH477" i="1"/>
  <c r="AH476" i="1"/>
  <c r="AH475" i="1"/>
  <c r="AH474" i="1"/>
  <c r="AH473" i="1"/>
  <c r="AH472" i="1"/>
  <c r="AH471" i="1"/>
  <c r="AH470" i="1"/>
  <c r="AH469" i="1"/>
  <c r="AH468" i="1"/>
  <c r="AH467" i="1"/>
  <c r="AH466" i="1"/>
  <c r="AH465" i="1"/>
  <c r="AH464" i="1"/>
  <c r="AH463" i="1"/>
  <c r="AH462" i="1"/>
  <c r="AH461" i="1"/>
  <c r="AH460" i="1"/>
  <c r="AH459" i="1"/>
  <c r="AH458" i="1"/>
  <c r="AH457" i="1"/>
  <c r="AH456" i="1"/>
  <c r="AH455" i="1"/>
  <c r="AH454" i="1"/>
  <c r="AH453" i="1"/>
  <c r="AH452" i="1"/>
  <c r="AH451" i="1"/>
  <c r="AH450" i="1"/>
  <c r="AH449" i="1"/>
  <c r="AH448" i="1"/>
  <c r="AH447" i="1"/>
  <c r="AH446" i="1"/>
  <c r="AH445" i="1"/>
  <c r="AH444" i="1"/>
  <c r="AH443" i="1"/>
  <c r="AH442" i="1"/>
  <c r="AH441" i="1"/>
  <c r="AH440" i="1"/>
  <c r="AH439" i="1"/>
  <c r="AH438" i="1"/>
  <c r="AH437" i="1"/>
  <c r="AH436" i="1"/>
  <c r="AH435" i="1"/>
  <c r="AH434" i="1"/>
  <c r="AH433" i="1"/>
  <c r="AH432" i="1"/>
  <c r="AH431" i="1"/>
  <c r="AH430" i="1"/>
  <c r="AH429" i="1"/>
  <c r="AH428" i="1"/>
  <c r="AH427" i="1"/>
  <c r="AH426" i="1"/>
  <c r="AH425" i="1"/>
  <c r="AH424" i="1"/>
  <c r="AH423" i="1"/>
  <c r="AH422" i="1"/>
  <c r="AH421" i="1"/>
  <c r="AH420" i="1"/>
  <c r="AH419" i="1"/>
  <c r="AH418" i="1"/>
  <c r="AH417" i="1"/>
  <c r="AH416" i="1"/>
  <c r="AH415" i="1"/>
  <c r="AH414" i="1"/>
  <c r="AH413" i="1"/>
  <c r="AH412" i="1"/>
  <c r="AH411" i="1"/>
  <c r="AH410" i="1"/>
  <c r="AH409" i="1"/>
  <c r="AH408" i="1"/>
  <c r="AH407" i="1"/>
  <c r="AH406" i="1"/>
  <c r="AH405" i="1"/>
  <c r="AH404" i="1"/>
  <c r="AH403" i="1"/>
  <c r="AH402" i="1"/>
  <c r="AH401" i="1"/>
  <c r="AH400" i="1"/>
  <c r="AH399" i="1"/>
  <c r="AH398" i="1"/>
  <c r="AH397" i="1"/>
  <c r="AH396" i="1"/>
  <c r="AH395" i="1"/>
  <c r="AH394" i="1"/>
  <c r="AH393" i="1"/>
  <c r="AH392" i="1"/>
  <c r="AH391" i="1"/>
  <c r="AH390" i="1"/>
  <c r="AH389" i="1"/>
  <c r="AH388" i="1"/>
  <c r="AH387" i="1"/>
  <c r="AH386" i="1"/>
  <c r="AH385" i="1"/>
  <c r="AH384" i="1"/>
  <c r="AH383" i="1"/>
  <c r="AH382" i="1"/>
  <c r="AH381" i="1"/>
  <c r="AH380" i="1"/>
  <c r="AH379" i="1"/>
  <c r="AH378" i="1"/>
  <c r="AH377" i="1"/>
  <c r="AH376" i="1"/>
  <c r="AH375" i="1"/>
  <c r="AH374" i="1"/>
  <c r="AH373" i="1"/>
  <c r="AH372" i="1"/>
  <c r="AH371" i="1"/>
  <c r="AH370" i="1"/>
  <c r="AH369" i="1"/>
  <c r="AH368" i="1"/>
  <c r="AH367" i="1"/>
  <c r="AH366" i="1"/>
  <c r="AH365" i="1"/>
  <c r="AH364" i="1"/>
  <c r="AH363" i="1"/>
  <c r="AH362" i="1"/>
  <c r="AH361" i="1"/>
  <c r="AH360" i="1"/>
  <c r="AH359" i="1"/>
  <c r="AH358" i="1"/>
  <c r="AH357" i="1"/>
  <c r="AH356" i="1"/>
  <c r="AH355" i="1"/>
  <c r="AH354" i="1"/>
  <c r="AH353" i="1"/>
  <c r="AH352" i="1"/>
  <c r="AH351" i="1"/>
  <c r="AH350" i="1"/>
  <c r="AH349" i="1"/>
  <c r="AH348" i="1"/>
  <c r="AH347" i="1"/>
  <c r="AH346" i="1"/>
  <c r="AH345" i="1"/>
  <c r="AH344" i="1"/>
  <c r="AH343" i="1"/>
  <c r="AH342" i="1"/>
  <c r="AH341" i="1"/>
  <c r="AH340" i="1"/>
  <c r="AH339" i="1"/>
  <c r="AH338" i="1"/>
  <c r="AH337" i="1"/>
  <c r="AH336" i="1"/>
  <c r="AH335" i="1"/>
  <c r="AH334" i="1"/>
  <c r="AH333" i="1"/>
  <c r="AH332" i="1"/>
  <c r="AH331" i="1"/>
  <c r="AH330" i="1"/>
  <c r="AH329" i="1"/>
  <c r="AH328" i="1"/>
  <c r="AH327" i="1"/>
  <c r="AH326" i="1"/>
  <c r="AH325" i="1"/>
  <c r="AH324" i="1"/>
  <c r="AH323" i="1"/>
  <c r="AH322" i="1"/>
  <c r="AH321" i="1"/>
  <c r="AH320" i="1"/>
  <c r="AH319" i="1"/>
  <c r="AH318" i="1"/>
  <c r="AH317" i="1"/>
  <c r="AH316" i="1"/>
  <c r="AH315" i="1"/>
  <c r="AH314" i="1"/>
  <c r="AH313" i="1"/>
  <c r="AH312" i="1"/>
  <c r="AH311" i="1"/>
  <c r="AH310" i="1"/>
  <c r="AH309" i="1"/>
  <c r="AH308" i="1"/>
  <c r="AH307" i="1"/>
  <c r="AH306" i="1"/>
  <c r="AH305" i="1"/>
  <c r="AH304" i="1"/>
  <c r="AH303" i="1"/>
  <c r="AH302" i="1"/>
  <c r="AH301" i="1"/>
  <c r="AH300" i="1"/>
  <c r="AH299" i="1"/>
  <c r="AH298" i="1"/>
  <c r="AH297" i="1"/>
  <c r="AH296" i="1"/>
  <c r="AH295" i="1"/>
  <c r="AH294" i="1"/>
  <c r="AH293" i="1"/>
  <c r="AH292" i="1"/>
  <c r="AH291" i="1"/>
  <c r="AH290" i="1"/>
  <c r="AH289" i="1"/>
  <c r="AH288" i="1"/>
  <c r="AH287" i="1"/>
  <c r="AH286" i="1"/>
  <c r="AH285" i="1"/>
  <c r="AH284" i="1"/>
  <c r="AH283" i="1"/>
  <c r="AH282" i="1"/>
  <c r="AH281" i="1"/>
  <c r="AH280" i="1"/>
  <c r="AH279" i="1"/>
  <c r="AH278" i="1"/>
  <c r="AH277" i="1"/>
  <c r="AH276" i="1"/>
  <c r="AH275" i="1"/>
  <c r="AH274" i="1"/>
  <c r="AH273" i="1"/>
  <c r="AH272" i="1"/>
  <c r="AH271" i="1"/>
  <c r="AH270" i="1"/>
  <c r="AH269" i="1"/>
  <c r="AH268" i="1"/>
  <c r="AH267" i="1"/>
  <c r="AH266" i="1"/>
  <c r="AH265" i="1"/>
  <c r="AH264" i="1"/>
  <c r="AH263" i="1"/>
  <c r="AH262" i="1"/>
  <c r="AH261" i="1"/>
  <c r="AH260" i="1"/>
  <c r="AH259" i="1"/>
  <c r="AH258" i="1"/>
  <c r="AH257" i="1"/>
  <c r="AH256" i="1"/>
  <c r="AH255" i="1"/>
  <c r="AH254" i="1"/>
  <c r="AH253" i="1"/>
  <c r="AH252" i="1"/>
  <c r="AH251" i="1"/>
  <c r="AH250" i="1"/>
  <c r="AH249" i="1"/>
  <c r="AH248" i="1"/>
  <c r="AH247" i="1"/>
  <c r="AH246" i="1"/>
  <c r="AH245" i="1"/>
  <c r="AH244" i="1"/>
  <c r="AH243" i="1"/>
  <c r="AH242" i="1"/>
  <c r="AH241" i="1"/>
  <c r="AH240" i="1"/>
  <c r="AH239" i="1"/>
  <c r="AH238" i="1"/>
  <c r="AH237" i="1"/>
  <c r="AH236" i="1"/>
  <c r="AH235" i="1"/>
  <c r="AH234" i="1"/>
  <c r="AH233" i="1"/>
  <c r="AH232" i="1"/>
  <c r="AH231" i="1"/>
  <c r="AH230" i="1"/>
  <c r="AH229" i="1"/>
  <c r="AH228" i="1"/>
  <c r="AH227" i="1"/>
  <c r="AH226" i="1"/>
  <c r="AH225" i="1"/>
  <c r="AH224" i="1"/>
  <c r="AH223" i="1"/>
  <c r="AH222" i="1"/>
  <c r="AH221" i="1"/>
  <c r="AH220" i="1"/>
  <c r="AH219" i="1"/>
  <c r="AH218" i="1"/>
  <c r="AH217" i="1"/>
  <c r="AH216" i="1"/>
  <c r="AH215" i="1"/>
  <c r="AH214" i="1"/>
  <c r="AH213" i="1"/>
  <c r="AH212" i="1"/>
  <c r="AH211" i="1"/>
  <c r="AH210" i="1"/>
  <c r="AH209" i="1"/>
  <c r="AH208" i="1"/>
  <c r="AH207" i="1"/>
  <c r="AH206" i="1"/>
  <c r="AH205" i="1"/>
  <c r="AH204" i="1"/>
  <c r="AH203" i="1"/>
  <c r="AH202" i="1"/>
  <c r="AH201" i="1"/>
  <c r="AH200" i="1"/>
  <c r="AH199" i="1"/>
  <c r="AH198" i="1"/>
  <c r="AH197" i="1"/>
  <c r="AH196" i="1"/>
  <c r="AH195" i="1"/>
  <c r="AH194" i="1"/>
  <c r="AH193" i="1"/>
  <c r="AH192" i="1"/>
  <c r="AH191" i="1"/>
  <c r="AH190" i="1"/>
  <c r="AH189" i="1"/>
  <c r="AH188" i="1"/>
  <c r="AH187" i="1"/>
  <c r="AH186" i="1"/>
  <c r="AH185" i="1"/>
  <c r="AH184" i="1"/>
  <c r="AH183" i="1"/>
  <c r="AH182" i="1"/>
  <c r="AH181" i="1"/>
  <c r="AH180" i="1"/>
  <c r="AH179" i="1"/>
  <c r="AH178" i="1"/>
  <c r="AH177" i="1"/>
  <c r="AH176" i="1"/>
  <c r="AH175" i="1"/>
  <c r="AH174" i="1"/>
  <c r="AH173" i="1"/>
  <c r="AH172" i="1"/>
  <c r="AH171" i="1"/>
  <c r="AH170" i="1"/>
  <c r="AH169" i="1"/>
  <c r="AH168" i="1"/>
  <c r="AH167" i="1"/>
  <c r="AH166" i="1"/>
  <c r="AH165" i="1"/>
  <c r="AH164" i="1"/>
  <c r="AH163" i="1"/>
  <c r="AH162" i="1"/>
  <c r="AH161" i="1"/>
  <c r="AH160" i="1"/>
  <c r="AH159" i="1"/>
  <c r="AH158" i="1"/>
  <c r="AH157" i="1"/>
  <c r="AH156" i="1"/>
  <c r="AH155" i="1"/>
  <c r="AH154" i="1"/>
  <c r="AH153" i="1"/>
  <c r="AH152" i="1"/>
  <c r="AH151" i="1"/>
  <c r="AH150" i="1"/>
  <c r="AH149" i="1"/>
  <c r="AH148" i="1"/>
  <c r="AH147" i="1"/>
  <c r="AH146" i="1"/>
  <c r="AH145" i="1"/>
  <c r="AH144" i="1"/>
  <c r="AH143" i="1"/>
  <c r="AH142" i="1"/>
  <c r="AH141" i="1"/>
  <c r="AH140" i="1"/>
  <c r="AH139" i="1"/>
  <c r="AH138" i="1"/>
  <c r="AH137" i="1"/>
  <c r="AH136" i="1"/>
  <c r="AH135" i="1"/>
  <c r="AH134" i="1"/>
  <c r="AH133" i="1"/>
  <c r="AH132" i="1"/>
  <c r="AH131" i="1"/>
  <c r="AH130" i="1"/>
  <c r="AH129" i="1"/>
  <c r="AH128" i="1"/>
  <c r="AH127" i="1"/>
  <c r="AH126" i="1"/>
  <c r="AH125" i="1"/>
  <c r="AH124" i="1"/>
  <c r="AH123" i="1"/>
  <c r="AH122" i="1"/>
  <c r="AH121" i="1"/>
  <c r="AH120" i="1"/>
  <c r="AH119" i="1"/>
  <c r="AH118" i="1"/>
  <c r="AH117" i="1"/>
  <c r="AH116" i="1"/>
  <c r="AH115" i="1"/>
  <c r="AH114" i="1"/>
  <c r="AH113" i="1"/>
  <c r="AH112" i="1"/>
  <c r="AH111" i="1"/>
  <c r="AH110" i="1"/>
  <c r="AH109" i="1"/>
  <c r="AH108" i="1"/>
  <c r="AH107" i="1"/>
  <c r="AH106" i="1"/>
  <c r="AH105" i="1"/>
  <c r="AH104" i="1"/>
  <c r="AH103" i="1"/>
  <c r="AH102" i="1"/>
  <c r="AH101" i="1"/>
  <c r="AH100" i="1"/>
  <c r="AH99" i="1"/>
  <c r="AH98" i="1"/>
  <c r="AH97" i="1"/>
  <c r="AH96" i="1"/>
  <c r="AH95" i="1"/>
  <c r="AH94" i="1"/>
  <c r="AH93" i="1"/>
  <c r="AH92" i="1"/>
  <c r="AH91" i="1"/>
  <c r="AH90" i="1"/>
  <c r="AH89" i="1"/>
  <c r="AH88" i="1"/>
  <c r="AH87" i="1"/>
  <c r="AH86" i="1"/>
  <c r="AH85" i="1"/>
  <c r="AH84" i="1"/>
  <c r="AH83" i="1"/>
  <c r="AH82" i="1"/>
  <c r="AH81" i="1"/>
  <c r="AH80" i="1"/>
  <c r="AH79" i="1"/>
  <c r="AH78" i="1"/>
  <c r="AH77" i="1"/>
  <c r="AH76" i="1"/>
  <c r="AH75" i="1"/>
  <c r="AH74" i="1"/>
  <c r="AH73" i="1"/>
  <c r="AH72" i="1"/>
  <c r="AH71" i="1"/>
  <c r="AH70" i="1"/>
  <c r="AH69" i="1"/>
  <c r="AH68" i="1"/>
  <c r="AH67" i="1"/>
  <c r="AH66" i="1"/>
  <c r="AH65" i="1"/>
  <c r="AH64" i="1"/>
  <c r="AH63" i="1"/>
  <c r="AH62" i="1"/>
  <c r="AH61" i="1"/>
  <c r="AH60" i="1"/>
  <c r="AH59" i="1"/>
  <c r="AH58" i="1"/>
  <c r="AH57" i="1"/>
  <c r="AH56" i="1"/>
  <c r="AH55" i="1"/>
  <c r="AH54" i="1"/>
  <c r="AH53" i="1"/>
  <c r="AH52" i="1"/>
  <c r="AH51" i="1"/>
  <c r="AH50" i="1"/>
  <c r="AH49" i="1"/>
  <c r="AH48" i="1"/>
  <c r="AH47" i="1"/>
  <c r="AH46" i="1"/>
  <c r="AH45" i="1"/>
  <c r="AH44" i="1"/>
  <c r="AH43" i="1"/>
  <c r="AH42" i="1"/>
  <c r="AH41" i="1"/>
  <c r="AH40" i="1"/>
  <c r="AH39" i="1"/>
  <c r="AH38" i="1"/>
  <c r="AH37" i="1"/>
  <c r="AH36" i="1"/>
  <c r="AH35" i="1"/>
  <c r="AH34" i="1"/>
  <c r="AH33" i="1"/>
  <c r="AH32" i="1"/>
  <c r="AH31" i="1"/>
  <c r="AH30" i="1"/>
  <c r="AH29" i="1"/>
  <c r="AH28" i="1"/>
  <c r="AH27" i="1"/>
  <c r="AH26" i="1"/>
  <c r="AH25" i="1"/>
  <c r="AH24" i="1"/>
  <c r="AH23" i="1"/>
  <c r="AH22" i="1"/>
  <c r="AH21" i="1"/>
  <c r="AH20" i="1"/>
  <c r="AH19" i="1"/>
  <c r="AH18" i="1"/>
  <c r="AH17" i="1"/>
  <c r="AH16" i="1"/>
  <c r="AH15" i="1"/>
  <c r="AH14" i="1"/>
  <c r="AH13" i="1"/>
  <c r="AH12" i="1"/>
  <c r="AH11" i="1"/>
  <c r="AH10" i="1"/>
  <c r="AH9" i="1"/>
  <c r="AH8" i="1"/>
  <c r="AH7" i="1"/>
  <c r="AH6" i="1"/>
  <c r="AH5" i="1"/>
  <c r="AH4" i="1"/>
  <c r="AH3" i="1"/>
  <c r="AH2" i="1"/>
  <c r="F23" i="9"/>
  <c r="G3" i="9"/>
  <c r="C11" i="9"/>
  <c r="A12" i="9"/>
  <c r="AN9"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EAAFEAB-331D-436D-972B-D4CBE94479FE}" keepAlive="1" name="Consulta - datos" description="Conexión a la consulta 'datos' en el libro." type="5" refreshedVersion="8" background="1" saveData="1">
    <dbPr connection="Provider=Microsoft.Mashup.OleDb.1;Data Source=$Workbook$;Location=datos;Extended Properties=&quot;&quot;" command="SELECT * FROM [datos]"/>
  </connection>
  <connection id="2" xr16:uid="{9E4E1BD9-EC1A-41AD-BEB5-7CE10E93C2D2}" keepAlive="1" name="Consulta - datos (2)" description="Conexión a la consulta 'datos (2)' en el libro." type="5" refreshedVersion="0" background="1">
    <dbPr connection="Provider=Microsoft.Mashup.OleDb.1;Data Source=$Workbook$;Location=&quot;datos (2)&quot;;Extended Properties=&quot;&quot;" command="SELECT * FROM [datos (2)]"/>
  </connection>
</connections>
</file>

<file path=xl/sharedStrings.xml><?xml version="1.0" encoding="utf-8"?>
<sst xmlns="http://schemas.openxmlformats.org/spreadsheetml/2006/main" count="160091" uniqueCount="10996">
  <si>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</si>
  <si>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</si>
  <si>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</si>
  <si>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</si>
  <si>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</si>
  <si>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</si>
  <si>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</si>
  <si>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</si>
  <si>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</si>
  <si>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</si>
  <si>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</si>
  <si>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</si>
  <si>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</si>
  <si>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</si>
  <si>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</si>
  <si>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</si>
  <si>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</si>
  <si>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</si>
  <si>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</si>
  <si>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 xml:space="preserve">Order Size Category </t>
  </si>
  <si>
    <t>Discount</t>
  </si>
  <si>
    <t xml:space="preserve">Total Discount </t>
  </si>
  <si>
    <t>Discount value</t>
  </si>
  <si>
    <t>Precio de venta (ventas + descuento)</t>
  </si>
  <si>
    <t>Rango de Precio</t>
  </si>
  <si>
    <t>Profit (Beneficio I-C)</t>
  </si>
  <si>
    <t>Total Profit Margin</t>
  </si>
  <si>
    <t>COGS (Costo de producción)</t>
  </si>
  <si>
    <t>Shipping time range</t>
  </si>
  <si>
    <t>Order Processing Time  (days)</t>
  </si>
  <si>
    <t>Sipping Time Delay</t>
  </si>
  <si>
    <t>Year sales</t>
  </si>
  <si>
    <t>nulos</t>
  </si>
  <si>
    <t>CA-2016-152156</t>
  </si>
  <si>
    <t>Second Class</t>
  </si>
  <si>
    <t>CG-12520</t>
  </si>
  <si>
    <t>Claire Gute</t>
  </si>
  <si>
    <t>CONSUMER</t>
  </si>
  <si>
    <t>united states</t>
  </si>
  <si>
    <t>Henderson</t>
  </si>
  <si>
    <t>Kentucky</t>
  </si>
  <si>
    <t>South</t>
  </si>
  <si>
    <t>FUR-BO-10001798</t>
  </si>
  <si>
    <t>Furniture</t>
  </si>
  <si>
    <t>Bookcases</t>
  </si>
  <si>
    <t>Bush Somerset Collection Bookcase</t>
  </si>
  <si>
    <t>Pequeño</t>
  </si>
  <si>
    <t>Alto</t>
  </si>
  <si>
    <t>CORRECTO</t>
  </si>
  <si>
    <t>FUR-CH-10000454</t>
  </si>
  <si>
    <t>Chairs</t>
  </si>
  <si>
    <t>Hon Deluxe Fabric Upholstered Stacking Chairs, Rounded Back</t>
  </si>
  <si>
    <t>Mediano</t>
  </si>
  <si>
    <t>Muy Alto</t>
  </si>
  <si>
    <t>CA-2016-138688</t>
  </si>
  <si>
    <t>DV-13045</t>
  </si>
  <si>
    <t>Darrin Van Huff</t>
  </si>
  <si>
    <t>CORPORATE</t>
  </si>
  <si>
    <t>Los Angeles</t>
  </si>
  <si>
    <t>California</t>
  </si>
  <si>
    <t>West</t>
  </si>
  <si>
    <t>OFF-LA-10000240</t>
  </si>
  <si>
    <t>Office Supplies</t>
  </si>
  <si>
    <t>Labels</t>
  </si>
  <si>
    <t>Self-Adhesive Address Labels for Typewriters by Universal</t>
  </si>
  <si>
    <t>Bajo</t>
  </si>
  <si>
    <t>US-2015-108966</t>
  </si>
  <si>
    <t>Standard Class</t>
  </si>
  <si>
    <t>SO-20335</t>
  </si>
  <si>
    <t>Sean O'Donnell</t>
  </si>
  <si>
    <t>Tampa</t>
  </si>
  <si>
    <t>Florida</t>
  </si>
  <si>
    <t>FUR-TA-10000577</t>
  </si>
  <si>
    <t>Tables</t>
  </si>
  <si>
    <t>Bretford CR4500 Series Slim Rectangular Table</t>
  </si>
  <si>
    <t>Grande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</si>
  <si>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</si>
  <si>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</si>
  <si>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</si>
  <si>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</si>
  <si>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</si>
  <si>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</si>
  <si>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</si>
  <si>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</si>
  <si>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</si>
  <si>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</si>
  <si>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</si>
  <si>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</si>
  <si>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Nulos el total de la base de datos</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</si>
  <si>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</si>
  <si>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</si>
  <si>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</si>
  <si>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</si>
  <si>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</si>
  <si>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</si>
  <si>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</si>
  <si>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</si>
  <si>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</si>
  <si>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</si>
  <si>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Medio</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</si>
  <si>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</si>
  <si>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</si>
  <si>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</si>
  <si>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</si>
  <si>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</si>
  <si>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</si>
  <si>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</si>
  <si>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</si>
  <si>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</si>
  <si>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</si>
  <si>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</si>
  <si>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</si>
  <si>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</si>
  <si>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</si>
  <si>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</si>
  <si>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</si>
  <si>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</si>
  <si>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</si>
  <si>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</si>
  <si>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</si>
  <si>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</si>
  <si>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</si>
  <si>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</si>
  <si>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</si>
  <si>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</si>
  <si>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</si>
  <si>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</si>
  <si>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</si>
  <si>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</si>
  <si>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</si>
  <si>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</si>
  <si>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</si>
  <si>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</si>
  <si>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</si>
  <si>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</si>
  <si>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</si>
  <si>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</si>
  <si>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</si>
  <si>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</si>
  <si>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</si>
  <si>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</si>
  <si>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</si>
  <si>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</si>
  <si>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</si>
  <si>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</si>
  <si>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</si>
  <si>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</si>
  <si>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</si>
  <si>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</si>
  <si>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</si>
  <si>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</si>
  <si>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</si>
  <si>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</si>
  <si>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</si>
  <si>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</si>
  <si>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</si>
  <si>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</si>
  <si>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</si>
  <si>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</si>
  <si>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</si>
  <si>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</si>
  <si>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</si>
  <si>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</si>
  <si>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</si>
  <si>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</si>
  <si>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</si>
  <si>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</si>
  <si>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</si>
  <si>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</si>
  <si>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</si>
  <si>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</si>
  <si>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</si>
  <si>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</si>
  <si>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</si>
  <si>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</si>
  <si>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</si>
  <si>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</si>
  <si>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</si>
  <si>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</si>
  <si>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</si>
  <si>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</si>
  <si>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</si>
  <si>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</si>
  <si>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</si>
  <si>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</si>
  <si>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</si>
  <si>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</si>
  <si>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</si>
  <si>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</si>
  <si>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</si>
  <si>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</si>
  <si>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</si>
  <si>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</si>
  <si>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</si>
  <si>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</si>
  <si>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</si>
  <si>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</si>
  <si>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</si>
  <si>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</si>
  <si>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</si>
  <si>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</si>
  <si>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</si>
  <si>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</si>
  <si>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</si>
  <si>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</si>
  <si>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</si>
  <si>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</si>
  <si>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</si>
  <si>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</si>
  <si>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</si>
  <si>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</si>
  <si>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</si>
  <si>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</si>
  <si>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</si>
  <si>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</si>
  <si>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</si>
  <si>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</si>
  <si>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</si>
  <si>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</si>
  <si>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</si>
  <si>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</si>
  <si>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</si>
  <si>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</si>
  <si>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</si>
  <si>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</si>
  <si>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</si>
  <si>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</si>
  <si>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</si>
  <si>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</si>
  <si>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</si>
  <si>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</si>
  <si>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</si>
  <si>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</si>
  <si>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</si>
  <si>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</si>
  <si>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</si>
  <si>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</si>
  <si>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</si>
  <si>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</si>
  <si>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</si>
  <si>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</si>
  <si>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</si>
  <si>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</si>
  <si>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</si>
  <si>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</si>
  <si>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</si>
  <si>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</si>
  <si>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</si>
  <si>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</si>
  <si>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</si>
  <si>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</si>
  <si>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</si>
  <si>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</si>
  <si>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</si>
  <si>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</si>
  <si>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</si>
  <si>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</si>
  <si>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</si>
  <si>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</si>
  <si>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</si>
  <si>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</si>
  <si>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</si>
  <si>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</si>
  <si>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</si>
  <si>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</si>
  <si>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</si>
  <si>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</si>
  <si>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</si>
  <si>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</si>
  <si>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</si>
  <si>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</si>
  <si>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</si>
  <si>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</si>
  <si>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</si>
  <si>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</si>
  <si>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</si>
  <si>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</si>
  <si>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</si>
  <si>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</si>
  <si>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</si>
  <si>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</si>
  <si>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</si>
  <si>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</si>
  <si>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</si>
  <si>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</si>
  <si>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</si>
  <si>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</si>
  <si>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</si>
  <si>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</si>
  <si>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</si>
  <si>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</si>
  <si>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</si>
  <si>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</si>
  <si>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</si>
  <si>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</si>
  <si>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</si>
  <si>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</si>
  <si>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</si>
  <si>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</si>
  <si>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</si>
  <si>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</si>
  <si>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</si>
  <si>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</si>
  <si>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</si>
  <si>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</si>
  <si>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</si>
  <si>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</si>
  <si>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</si>
  <si>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</si>
  <si>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</si>
  <si>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</si>
  <si>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</si>
  <si>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</si>
  <si>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</si>
  <si>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</si>
  <si>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</si>
  <si>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</si>
  <si>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</si>
  <si>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</si>
  <si>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</si>
  <si>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</si>
  <si>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</si>
  <si>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</si>
  <si>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</si>
  <si>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</si>
  <si>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</si>
  <si>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</si>
  <si>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</si>
  <si>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</si>
  <si>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</si>
  <si>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</si>
  <si>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</si>
  <si>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</si>
  <si>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</si>
  <si>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</si>
  <si>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</si>
  <si>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</si>
  <si>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</si>
  <si>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</si>
  <si>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</si>
  <si>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</si>
  <si>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</si>
  <si>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</si>
  <si>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</si>
  <si>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</si>
  <si>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</si>
  <si>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</si>
  <si>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</si>
  <si>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</si>
  <si>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</si>
  <si>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</si>
  <si>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</si>
  <si>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</si>
  <si>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</si>
  <si>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</si>
  <si>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</si>
  <si>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</si>
  <si>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</si>
  <si>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</si>
  <si>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</si>
  <si>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</si>
  <si>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</si>
  <si>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</si>
  <si>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</si>
  <si>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</si>
  <si>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</si>
  <si>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</si>
  <si>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</si>
  <si>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</si>
  <si>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</si>
  <si>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</si>
  <si>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</si>
  <si>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</si>
  <si>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</si>
  <si>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</si>
  <si>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</si>
  <si>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</si>
  <si>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</si>
  <si>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</si>
  <si>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</si>
  <si>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</si>
  <si>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</si>
  <si>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</si>
  <si>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</si>
  <si>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</si>
  <si>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</si>
  <si>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</si>
  <si>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</si>
  <si>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</si>
  <si>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</si>
  <si>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</si>
  <si>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</si>
  <si>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</si>
  <si>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</si>
  <si>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</si>
  <si>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</si>
  <si>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</si>
  <si>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</si>
  <si>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</si>
  <si>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</si>
  <si>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</si>
  <si>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</si>
  <si>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</si>
  <si>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</si>
  <si>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</si>
  <si>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</si>
  <si>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</si>
  <si>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</si>
  <si>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</si>
  <si>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</si>
  <si>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</si>
  <si>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</si>
  <si>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</si>
  <si>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</si>
  <si>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</si>
  <si>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</si>
  <si>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</si>
  <si>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</si>
  <si>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</si>
  <si>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</si>
  <si>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</si>
  <si>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</si>
  <si>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</si>
  <si>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</si>
  <si>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</si>
  <si>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</si>
  <si>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</si>
  <si>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</si>
  <si>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</si>
  <si>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</si>
  <si>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</si>
  <si>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</si>
  <si>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</si>
  <si>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</si>
  <si>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</si>
  <si>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</si>
  <si>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</si>
  <si>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</si>
  <si>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</si>
  <si>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</si>
  <si>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</si>
  <si>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</si>
  <si>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</si>
  <si>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</si>
  <si>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</si>
  <si>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</si>
  <si>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</si>
  <si>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</si>
  <si>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</si>
  <si>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</si>
  <si>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</si>
  <si>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</si>
  <si>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</si>
  <si>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</si>
  <si>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</si>
  <si>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</si>
  <si>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</si>
  <si>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</si>
  <si>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</si>
  <si>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</si>
  <si>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</si>
  <si>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</si>
  <si>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</si>
  <si>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</si>
  <si>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</si>
  <si>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</si>
  <si>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</si>
  <si>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</si>
  <si>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</si>
  <si>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</si>
  <si>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</si>
  <si>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</si>
  <si>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</si>
  <si>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</si>
  <si>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</si>
  <si>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</si>
  <si>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</si>
  <si>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</si>
  <si>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</si>
  <si>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</si>
  <si>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</si>
  <si>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</si>
  <si>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</si>
  <si>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</si>
  <si>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</si>
  <si>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</si>
  <si>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</si>
  <si>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</si>
  <si>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</si>
  <si>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</si>
  <si>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</si>
  <si>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</si>
  <si>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</si>
  <si>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</si>
  <si>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</si>
  <si>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</si>
  <si>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</si>
  <si>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</si>
  <si>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</si>
  <si>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</si>
  <si>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</si>
  <si>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</si>
  <si>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</si>
  <si>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</si>
  <si>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</si>
  <si>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</si>
  <si>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</si>
  <si>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</si>
  <si>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</si>
  <si>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</si>
  <si>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</si>
  <si>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</si>
  <si>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</si>
  <si>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</si>
  <si>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</si>
  <si>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</si>
  <si>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</si>
  <si>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</si>
  <si>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</si>
  <si>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</si>
  <si>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</si>
  <si>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</si>
  <si>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</si>
  <si>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</si>
  <si>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</si>
  <si>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</si>
  <si>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</si>
  <si>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</si>
  <si>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</si>
  <si>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</si>
  <si>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</si>
  <si>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</si>
  <si>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</si>
  <si>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</si>
  <si>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</si>
  <si>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</si>
  <si>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</si>
  <si>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</si>
  <si>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</si>
  <si>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</si>
  <si>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</si>
  <si>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</si>
  <si>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</si>
  <si>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</si>
  <si>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</si>
  <si>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</si>
  <si>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</si>
  <si>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</si>
  <si>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</si>
  <si>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</si>
  <si>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</si>
  <si>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</si>
  <si>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</si>
  <si>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</si>
  <si>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</si>
  <si>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</si>
  <si>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</si>
  <si>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</si>
  <si>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</si>
  <si>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</si>
  <si>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</si>
  <si>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</si>
  <si>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</si>
  <si>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</si>
  <si>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</si>
  <si>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</si>
  <si>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</si>
  <si>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</si>
  <si>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</si>
  <si>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</si>
  <si>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</si>
  <si>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</si>
  <si>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</si>
  <si>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</si>
  <si>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</si>
  <si>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</si>
  <si>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</si>
  <si>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</si>
  <si>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</si>
  <si>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</si>
  <si>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</si>
  <si>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</si>
  <si>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</si>
  <si>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</si>
  <si>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</si>
  <si>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</si>
  <si>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</si>
  <si>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</si>
  <si>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</si>
  <si>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</si>
  <si>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</si>
  <si>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</si>
  <si>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</si>
  <si>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</si>
  <si>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</si>
  <si>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</si>
  <si>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</si>
  <si>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</si>
  <si>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</si>
  <si>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</si>
  <si>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</si>
  <si>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</si>
  <si>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</si>
  <si>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</si>
  <si>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</si>
  <si>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</si>
  <si>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</si>
  <si>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</si>
  <si>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</si>
  <si>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</si>
  <si>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</si>
  <si>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</si>
  <si>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</si>
  <si>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</si>
  <si>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</si>
  <si>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</si>
  <si>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</si>
  <si>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</si>
  <si>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</si>
  <si>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</si>
  <si>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</si>
  <si>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</si>
  <si>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</si>
  <si>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</si>
  <si>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</si>
  <si>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</si>
  <si>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</si>
  <si>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</si>
  <si>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</si>
  <si>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</si>
  <si>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</si>
  <si>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</si>
  <si>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</si>
  <si>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</si>
  <si>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</si>
  <si>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</si>
  <si>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</si>
  <si>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</si>
  <si>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</si>
  <si>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</si>
  <si>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</si>
  <si>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</si>
  <si>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</si>
  <si>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</si>
  <si>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</si>
  <si>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</si>
  <si>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</si>
  <si>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</si>
  <si>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</si>
  <si>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</si>
  <si>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</si>
  <si>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</si>
  <si>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</si>
  <si>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</si>
  <si>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</si>
  <si>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</si>
  <si>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</si>
  <si>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</si>
  <si>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</si>
  <si>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</si>
  <si>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</si>
  <si>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</si>
  <si>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</si>
  <si>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</si>
  <si>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</si>
  <si>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</si>
  <si>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</si>
  <si>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</si>
  <si>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</si>
  <si>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</si>
  <si>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</si>
  <si>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</si>
  <si>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</si>
  <si>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</si>
  <si>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</si>
  <si>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</si>
  <si>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</si>
  <si>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</si>
  <si>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</si>
  <si>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</si>
  <si>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</si>
  <si>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</si>
  <si>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</si>
  <si>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</si>
  <si>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</si>
  <si>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</si>
  <si>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</si>
  <si>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</si>
  <si>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</si>
  <si>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</si>
  <si>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</si>
  <si>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</si>
  <si>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</si>
  <si>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</si>
  <si>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</si>
  <si>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</si>
  <si>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</si>
  <si>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</si>
  <si>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</si>
  <si>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</si>
  <si>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</si>
  <si>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</si>
  <si>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</si>
  <si>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</si>
  <si>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</si>
  <si>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</si>
  <si>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</si>
  <si>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</si>
  <si>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</si>
  <si>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</si>
  <si>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</si>
  <si>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</si>
  <si>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</si>
  <si>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</si>
  <si>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</si>
  <si>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</si>
  <si>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</si>
  <si>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</si>
  <si>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</si>
  <si>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</si>
  <si>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</si>
  <si>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</si>
  <si>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</si>
  <si>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</si>
  <si>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</si>
  <si>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</si>
  <si>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</si>
  <si>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</si>
  <si>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</si>
  <si>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</si>
  <si>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</si>
  <si>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</si>
  <si>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</si>
  <si>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</si>
  <si>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</si>
  <si>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</si>
  <si>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</si>
  <si>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</si>
  <si>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</si>
  <si>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</si>
  <si>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</si>
  <si>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</si>
  <si>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</si>
  <si>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</si>
  <si>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</si>
  <si>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</si>
  <si>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</si>
  <si>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</si>
  <si>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</si>
  <si>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</si>
  <si>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</si>
  <si>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</si>
  <si>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</si>
  <si>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</si>
  <si>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</si>
  <si>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</si>
  <si>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</si>
  <si>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</si>
  <si>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</si>
  <si>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</si>
  <si>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</si>
  <si>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</si>
  <si>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</si>
  <si>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</si>
  <si>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</si>
  <si>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</si>
  <si>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</si>
  <si>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</si>
  <si>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</si>
  <si>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</si>
  <si>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</si>
  <si>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</si>
  <si>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</si>
  <si>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</si>
  <si>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</si>
  <si>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</si>
  <si>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</si>
  <si>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</si>
  <si>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</si>
  <si>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</si>
  <si>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</si>
  <si>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</si>
  <si>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</si>
  <si>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</si>
  <si>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</si>
  <si>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</si>
  <si>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</si>
  <si>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</si>
  <si>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</si>
  <si>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</si>
  <si>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</si>
  <si>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</si>
  <si>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</si>
  <si>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</si>
  <si>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</si>
  <si>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</si>
  <si>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</si>
  <si>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</si>
  <si>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</si>
  <si>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</si>
  <si>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</si>
  <si>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</si>
  <si>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</si>
  <si>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</si>
  <si>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</si>
  <si>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</si>
  <si>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</si>
  <si>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</si>
  <si>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</si>
  <si>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</si>
  <si>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</si>
  <si>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</si>
  <si>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</si>
  <si>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</si>
  <si>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</si>
  <si>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</si>
  <si>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</si>
  <si>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</si>
  <si>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</si>
  <si>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</si>
  <si>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</si>
  <si>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</si>
  <si>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</si>
  <si>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</si>
  <si>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</si>
  <si>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</si>
  <si>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</si>
  <si>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</si>
  <si>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</si>
  <si>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</si>
  <si>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</si>
  <si>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</si>
  <si>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</si>
  <si>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</si>
  <si>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</si>
  <si>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</si>
  <si>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</si>
  <si>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</si>
  <si>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</si>
  <si>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</si>
  <si>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</si>
  <si>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</si>
  <si>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</si>
  <si>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</si>
  <si>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</si>
  <si>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</si>
  <si>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</si>
  <si>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</si>
  <si>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</si>
  <si>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</si>
  <si>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</si>
  <si>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</si>
  <si>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</si>
  <si>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</si>
  <si>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</si>
  <si>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</si>
  <si>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</si>
  <si>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</si>
  <si>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</si>
  <si>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</si>
  <si>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</si>
  <si>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</si>
  <si>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</si>
  <si>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</si>
  <si>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</si>
  <si>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</si>
  <si>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</si>
  <si>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</si>
  <si>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</si>
  <si>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</si>
  <si>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</si>
  <si>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</si>
  <si>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</si>
  <si>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</si>
  <si>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</si>
  <si>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</si>
  <si>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</si>
  <si>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</si>
  <si>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</si>
  <si>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</si>
  <si>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</si>
  <si>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</si>
  <si>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</si>
  <si>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</si>
  <si>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</si>
  <si>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</si>
  <si>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</si>
  <si>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</si>
  <si>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</si>
  <si>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</si>
  <si>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</si>
  <si>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</si>
  <si>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</si>
  <si>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</si>
  <si>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</si>
  <si>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</si>
  <si>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</si>
  <si>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</si>
  <si>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</si>
  <si>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</si>
  <si>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</si>
  <si>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</si>
  <si>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</si>
  <si>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</si>
  <si>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</si>
  <si>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</si>
  <si>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</si>
  <si>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</si>
  <si>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</si>
  <si>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</si>
  <si>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</si>
  <si>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</si>
  <si>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</si>
  <si>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</si>
  <si>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</si>
  <si>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</si>
  <si>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</si>
  <si>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</si>
  <si>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</si>
  <si>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</si>
  <si>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</si>
  <si>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</si>
  <si>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</si>
  <si>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</si>
  <si>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</si>
  <si>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</si>
  <si>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</si>
  <si>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</si>
  <si>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</si>
  <si>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</si>
  <si>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</si>
  <si>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</si>
  <si>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</si>
  <si>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</si>
  <si>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</si>
  <si>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</si>
  <si>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</si>
  <si>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</si>
  <si>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</si>
  <si>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</si>
  <si>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</si>
  <si>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</si>
  <si>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</si>
  <si>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</si>
  <si>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</si>
  <si>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</si>
  <si>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</si>
  <si>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</si>
  <si>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</si>
  <si>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</si>
  <si>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</si>
  <si>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</si>
  <si>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</si>
  <si>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</si>
  <si>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</si>
  <si>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</si>
  <si>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</si>
  <si>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</si>
  <si>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</si>
  <si>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</si>
  <si>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</si>
  <si>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</si>
  <si>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</si>
  <si>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</si>
  <si>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</si>
  <si>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</si>
  <si>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</si>
  <si>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</si>
  <si>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</si>
  <si>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</si>
  <si>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</si>
  <si>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</si>
  <si>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</si>
  <si>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</si>
  <si>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</si>
  <si>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</si>
  <si>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</si>
  <si>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</si>
  <si>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</si>
  <si>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</si>
  <si>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</si>
  <si>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</si>
  <si>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</si>
  <si>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</si>
  <si>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</si>
  <si>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</si>
  <si>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</si>
  <si>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</si>
  <si>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</si>
  <si>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</si>
  <si>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</si>
  <si>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</si>
  <si>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</si>
  <si>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</si>
  <si>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</si>
  <si>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</si>
  <si>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</si>
  <si>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</si>
  <si>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</si>
  <si>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</si>
  <si>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</si>
  <si>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</si>
  <si>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</si>
  <si>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</si>
  <si>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</si>
  <si>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</si>
  <si>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</si>
  <si>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</si>
  <si>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</si>
  <si>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</si>
  <si>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</si>
  <si>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</si>
  <si>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</si>
  <si>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</si>
  <si>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</si>
  <si>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</si>
  <si>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</si>
  <si>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</si>
  <si>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</si>
  <si>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</si>
  <si>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</si>
  <si>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</si>
  <si>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</si>
  <si>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</si>
  <si>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</si>
  <si>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</si>
  <si>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</si>
  <si>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</si>
  <si>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</si>
  <si>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</si>
  <si>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</si>
  <si>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</si>
  <si>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</si>
  <si>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</si>
  <si>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</si>
  <si>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</si>
  <si>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</si>
  <si>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</si>
  <si>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</si>
  <si>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</si>
  <si>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</si>
  <si>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</si>
  <si>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</si>
  <si>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</si>
  <si>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</si>
  <si>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</si>
  <si>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</si>
  <si>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</si>
  <si>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</si>
  <si>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</si>
  <si>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</si>
  <si>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</si>
  <si>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</si>
  <si>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</si>
  <si>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</si>
  <si>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</si>
  <si>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</si>
  <si>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</si>
  <si>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</si>
  <si>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</si>
  <si>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</si>
  <si>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</si>
  <si>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</si>
  <si>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</si>
  <si>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</si>
  <si>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</si>
  <si>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</si>
  <si>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</si>
  <si>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</si>
  <si>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</si>
  <si>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</si>
  <si>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</si>
  <si>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</si>
  <si>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</si>
  <si>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</si>
  <si>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</si>
  <si>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</si>
  <si>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</si>
  <si>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</si>
  <si>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</si>
  <si>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</si>
  <si>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</si>
  <si>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</si>
  <si>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</si>
  <si>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</si>
  <si>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</si>
  <si>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</si>
  <si>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</si>
  <si>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</si>
  <si>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</si>
  <si>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</si>
  <si>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</si>
  <si>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</si>
  <si>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</si>
  <si>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</si>
  <si>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</si>
  <si>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</si>
  <si>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</si>
  <si>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</si>
  <si>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</si>
  <si>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</si>
  <si>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</si>
  <si>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</si>
  <si>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</si>
  <si>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</si>
  <si>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</si>
  <si>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</si>
  <si>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</si>
  <si>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</si>
  <si>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</si>
  <si>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</si>
  <si>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</si>
  <si>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</si>
  <si>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</si>
  <si>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</si>
  <si>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</si>
  <si>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</si>
  <si>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</si>
  <si>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</si>
  <si>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</si>
  <si>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</si>
  <si>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</si>
  <si>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</si>
  <si>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</si>
  <si>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</si>
  <si>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</si>
  <si>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</si>
  <si>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</si>
  <si>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</si>
  <si>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</si>
  <si>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</si>
  <si>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</si>
  <si>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</si>
  <si>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</si>
  <si>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</si>
  <si>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</si>
  <si>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</si>
  <si>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</si>
  <si>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</si>
  <si>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</si>
  <si>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</si>
  <si>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</si>
  <si>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</si>
  <si>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</si>
  <si>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</si>
  <si>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</si>
  <si>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</si>
  <si>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</si>
  <si>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</si>
  <si>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</si>
  <si>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</si>
  <si>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</si>
  <si>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</si>
  <si>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</si>
  <si>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</si>
  <si>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</si>
  <si>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</si>
  <si>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</si>
  <si>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</si>
  <si>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</si>
  <si>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</si>
  <si>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</si>
  <si>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</si>
  <si>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</si>
  <si>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</si>
  <si>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</si>
  <si>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</si>
  <si>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</si>
  <si>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</si>
  <si>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</si>
  <si>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</si>
  <si>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</si>
  <si>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</si>
  <si>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</si>
  <si>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</si>
  <si>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</si>
  <si>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</si>
  <si>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</si>
  <si>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</si>
  <si>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</si>
  <si>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</si>
  <si>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</si>
  <si>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</si>
  <si>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</si>
  <si>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</si>
  <si>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</si>
  <si>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</si>
  <si>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</si>
  <si>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</si>
  <si>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</si>
  <si>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</si>
  <si>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</si>
  <si>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</si>
  <si>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</si>
  <si>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</si>
  <si>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</si>
  <si>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</si>
  <si>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</si>
  <si>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</si>
  <si>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</si>
  <si>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</si>
  <si>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</si>
  <si>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</si>
  <si>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</si>
  <si>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</si>
  <si>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</si>
  <si>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</si>
  <si>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</si>
  <si>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</si>
  <si>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</si>
  <si>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</si>
  <si>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</si>
  <si>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</si>
  <si>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</si>
  <si>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</si>
  <si>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</si>
  <si>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</si>
  <si>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</si>
  <si>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</si>
  <si>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</si>
  <si>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</si>
  <si>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</si>
  <si>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</si>
  <si>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</si>
  <si>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</si>
  <si>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</si>
  <si>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</si>
  <si>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</si>
  <si>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</si>
  <si>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</si>
  <si>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</si>
  <si>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</si>
  <si>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</si>
  <si>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</si>
  <si>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</si>
  <si>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</si>
  <si>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</si>
  <si>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</si>
  <si>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</si>
  <si>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</si>
  <si>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</si>
  <si>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</si>
  <si>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</si>
  <si>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</si>
  <si>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</si>
  <si>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</si>
  <si>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</si>
  <si>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</si>
  <si>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</si>
  <si>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</si>
  <si>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</si>
  <si>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</si>
  <si>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</si>
  <si>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</si>
  <si>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</si>
  <si>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</si>
  <si>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</si>
  <si>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</si>
  <si>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</si>
  <si>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</si>
  <si>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</si>
  <si>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</si>
  <si>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</si>
  <si>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</si>
  <si>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</si>
  <si>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</si>
  <si>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</si>
  <si>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</si>
  <si>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</si>
  <si>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</si>
  <si>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</si>
  <si>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</si>
  <si>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</si>
  <si>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</si>
  <si>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</si>
  <si>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</si>
  <si>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</si>
  <si>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</si>
  <si>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</si>
  <si>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</si>
  <si>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</si>
  <si>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</si>
  <si>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</si>
  <si>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</si>
  <si>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</si>
  <si>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</si>
  <si>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</si>
  <si>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</si>
  <si>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</si>
  <si>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</si>
  <si>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</si>
  <si>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</si>
  <si>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</si>
  <si>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</si>
  <si>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</si>
  <si>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</si>
  <si>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</si>
  <si>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</si>
  <si>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</si>
  <si>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</si>
  <si>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</si>
  <si>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</si>
  <si>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</si>
  <si>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</si>
  <si>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</si>
  <si>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</si>
  <si>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</si>
  <si>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</si>
  <si>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</si>
  <si>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</si>
  <si>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</si>
  <si>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</si>
  <si>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</si>
  <si>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</si>
  <si>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</si>
  <si>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</si>
  <si>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</si>
  <si>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</si>
  <si>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</si>
  <si>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</si>
  <si>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</si>
  <si>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</si>
  <si>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</si>
  <si>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</si>
  <si>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</si>
  <si>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</si>
  <si>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</si>
  <si>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</si>
  <si>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</si>
  <si>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</si>
  <si>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</si>
  <si>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</si>
  <si>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</si>
  <si>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</si>
  <si>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</si>
  <si>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</si>
  <si>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</si>
  <si>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</si>
  <si>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</si>
  <si>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</si>
  <si>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</si>
  <si>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</si>
  <si>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</si>
  <si>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</si>
  <si>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</si>
  <si>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</si>
  <si>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</si>
  <si>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</si>
  <si>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</si>
  <si>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</si>
  <si>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</si>
  <si>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</si>
  <si>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</si>
  <si>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</si>
  <si>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</si>
  <si>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</si>
  <si>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</si>
  <si>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</si>
  <si>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</si>
  <si>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</si>
  <si>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</si>
  <si>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</si>
  <si>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</si>
  <si>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</si>
  <si>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</si>
  <si>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</si>
  <si>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</si>
  <si>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</si>
  <si>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</si>
  <si>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</si>
  <si>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</si>
  <si>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</si>
  <si>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</si>
  <si>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</si>
  <si>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</si>
  <si>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</si>
  <si>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</si>
  <si>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</si>
  <si>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</si>
  <si>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</si>
  <si>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</si>
  <si>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</si>
  <si>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</si>
  <si>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</si>
  <si>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</si>
  <si>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</si>
  <si>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</si>
  <si>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</si>
  <si>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</si>
  <si>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</si>
  <si>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</si>
  <si>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</si>
  <si>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</si>
  <si>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</si>
  <si>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</si>
  <si>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</si>
  <si>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</si>
  <si>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</si>
  <si>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</si>
  <si>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</si>
  <si>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</si>
  <si>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</si>
  <si>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</si>
  <si>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</si>
  <si>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</si>
  <si>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</si>
  <si>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</si>
  <si>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</si>
  <si>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</si>
  <si>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</si>
  <si>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</si>
  <si>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</si>
  <si>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</si>
  <si>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</si>
  <si>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</si>
  <si>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</si>
  <si>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</si>
  <si>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</si>
  <si>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</si>
  <si>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</si>
  <si>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</si>
  <si>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</si>
  <si>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</si>
  <si>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</si>
  <si>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</si>
  <si>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</si>
  <si>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</si>
  <si>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</si>
  <si>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</si>
  <si>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</si>
  <si>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</si>
  <si>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</si>
  <si>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</si>
  <si>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</si>
  <si>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</si>
  <si>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</si>
  <si>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</si>
  <si>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</si>
  <si>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</si>
  <si>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</si>
  <si>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</si>
  <si>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</si>
  <si>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</si>
  <si>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</si>
  <si>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</si>
  <si>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</si>
  <si>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</si>
  <si>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</si>
  <si>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</si>
  <si>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</si>
  <si>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</si>
  <si>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</si>
  <si>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</si>
  <si>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</si>
  <si>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</si>
  <si>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</si>
  <si>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</si>
  <si>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</si>
  <si>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</si>
  <si>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</si>
  <si>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</si>
  <si>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</si>
  <si>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</si>
  <si>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</si>
  <si>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</si>
  <si>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</si>
  <si>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</si>
  <si>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</si>
  <si>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</si>
  <si>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</si>
  <si>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</si>
  <si>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</si>
  <si>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</si>
  <si>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</si>
  <si>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</si>
  <si>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</si>
  <si>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</si>
  <si>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</si>
  <si>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</si>
  <si>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</si>
  <si>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</si>
  <si>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</si>
  <si>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</si>
  <si>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</si>
  <si>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</si>
  <si>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</si>
  <si>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</si>
  <si>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</si>
  <si>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</si>
  <si>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</si>
  <si>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</si>
  <si>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</si>
  <si>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</si>
  <si>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</si>
  <si>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</si>
  <si>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</si>
  <si>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</si>
  <si>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</si>
  <si>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</si>
  <si>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</si>
  <si>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</si>
  <si>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</si>
  <si>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</si>
  <si>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</si>
  <si>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</si>
  <si>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</si>
  <si>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</si>
  <si>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</si>
  <si>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</si>
  <si>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</si>
  <si>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</si>
  <si>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</si>
  <si>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</si>
  <si>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</si>
  <si>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</si>
  <si>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</si>
  <si>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</si>
  <si>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</si>
  <si>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</si>
  <si>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</si>
  <si>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</si>
  <si>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</si>
  <si>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</si>
  <si>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</si>
  <si>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</si>
  <si>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</si>
  <si>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</si>
  <si>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</si>
  <si>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</si>
  <si>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</si>
  <si>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</si>
  <si>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</si>
  <si>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</si>
  <si>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</si>
  <si>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</si>
  <si>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</si>
  <si>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</si>
  <si>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</si>
  <si>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</si>
  <si>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</si>
  <si>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</si>
  <si>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</si>
  <si>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</si>
  <si>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</si>
  <si>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</si>
  <si>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</si>
  <si>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</si>
  <si>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</si>
  <si>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</si>
  <si>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</si>
  <si>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</si>
  <si>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</si>
  <si>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</si>
  <si>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</si>
  <si>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</si>
  <si>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</si>
  <si>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</si>
  <si>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</si>
  <si>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</si>
  <si>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</si>
  <si>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</si>
  <si>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</si>
  <si>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</si>
  <si>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</si>
  <si>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</si>
  <si>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</si>
  <si>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</si>
  <si>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</si>
  <si>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</si>
  <si>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</si>
  <si>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</si>
  <si>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</si>
  <si>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</si>
  <si>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</si>
  <si>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</si>
  <si>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</si>
  <si>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</si>
  <si>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</si>
  <si>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</si>
  <si>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</si>
  <si>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</si>
  <si>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</si>
  <si>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</si>
  <si>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</si>
  <si>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</si>
  <si>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</si>
  <si>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</si>
  <si>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</si>
  <si>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</si>
  <si>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</si>
  <si>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</si>
  <si>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</si>
  <si>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</si>
  <si>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</si>
  <si>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</si>
  <si>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</si>
  <si>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</si>
  <si>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</si>
  <si>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</si>
  <si>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</si>
  <si>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</si>
  <si>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</si>
  <si>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</si>
  <si>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</si>
  <si>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</si>
  <si>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</si>
  <si>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</si>
  <si>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</si>
  <si>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</si>
  <si>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</si>
  <si>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</si>
  <si>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</si>
  <si>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</si>
  <si>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</si>
  <si>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</si>
  <si>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</si>
  <si>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</si>
  <si>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</si>
  <si>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</si>
  <si>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</si>
  <si>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</si>
  <si>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</si>
  <si>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</si>
  <si>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</si>
  <si>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</si>
  <si>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</si>
  <si>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</si>
  <si>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</si>
  <si>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</si>
  <si>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</si>
  <si>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</si>
  <si>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</si>
  <si>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</si>
  <si>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</si>
  <si>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</si>
  <si>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</si>
  <si>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</si>
  <si>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</si>
  <si>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</si>
  <si>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</si>
  <si>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</si>
  <si>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</si>
  <si>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</si>
  <si>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</si>
  <si>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</si>
  <si>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</si>
  <si>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</si>
  <si>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</si>
  <si>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</si>
  <si>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</si>
  <si>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</si>
  <si>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</si>
  <si>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</si>
  <si>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</si>
  <si>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</si>
  <si>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</si>
  <si>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</si>
  <si>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</si>
  <si>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</si>
  <si>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</si>
  <si>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</si>
  <si>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</si>
  <si>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</si>
  <si>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</si>
  <si>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</si>
  <si>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</si>
  <si>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</si>
  <si>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</si>
  <si>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</si>
  <si>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</si>
  <si>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</si>
  <si>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</si>
  <si>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</si>
  <si>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</si>
  <si>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</si>
  <si>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</si>
  <si>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</si>
  <si>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</si>
  <si>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</si>
  <si>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</si>
  <si>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</si>
  <si>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</si>
  <si>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</si>
  <si>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</si>
  <si>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</si>
  <si>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</si>
  <si>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</si>
  <si>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</si>
  <si>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</si>
  <si>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</si>
  <si>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</si>
  <si>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</si>
  <si>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</si>
  <si>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</si>
  <si>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</si>
  <si>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</si>
  <si>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</si>
  <si>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</si>
  <si>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</si>
  <si>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</si>
  <si>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</si>
  <si>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</si>
  <si>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</si>
  <si>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</si>
  <si>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</si>
  <si>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</si>
  <si>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</si>
  <si>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</si>
  <si>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</si>
  <si>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</si>
  <si>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</si>
  <si>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</si>
  <si>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</si>
  <si>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</si>
  <si>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</si>
  <si>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</si>
  <si>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</si>
  <si>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</si>
  <si>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</si>
  <si>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</si>
  <si>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</si>
  <si>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</si>
  <si>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</si>
  <si>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</si>
  <si>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</si>
  <si>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</si>
  <si>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</si>
  <si>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</si>
  <si>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</si>
  <si>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</si>
  <si>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</si>
  <si>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</si>
  <si>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</si>
  <si>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</si>
  <si>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</si>
  <si>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</si>
  <si>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</si>
  <si>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</si>
  <si>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</si>
  <si>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</si>
  <si>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</si>
  <si>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</si>
  <si>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</si>
  <si>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</si>
  <si>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</si>
  <si>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</si>
  <si>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</si>
  <si>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</si>
  <si>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</si>
  <si>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</si>
  <si>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</si>
  <si>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</si>
  <si>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</si>
  <si>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</si>
  <si>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</si>
  <si>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</si>
  <si>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</si>
  <si>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</si>
  <si>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</si>
  <si>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</si>
  <si>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</si>
  <si>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</si>
  <si>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</si>
  <si>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</si>
  <si>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</si>
  <si>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</si>
  <si>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</si>
  <si>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</si>
  <si>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</si>
  <si>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</si>
  <si>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</si>
  <si>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</si>
  <si>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</si>
  <si>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</si>
  <si>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</si>
  <si>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</si>
  <si>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</si>
  <si>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</si>
  <si>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</si>
  <si>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</si>
  <si>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</si>
  <si>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</si>
  <si>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</si>
  <si>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</si>
  <si>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</si>
  <si>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</si>
  <si>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</si>
  <si>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</si>
  <si>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</si>
  <si>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</si>
  <si>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</si>
  <si>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</si>
  <si>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</si>
  <si>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</si>
  <si>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</si>
  <si>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</si>
  <si>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</si>
  <si>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</si>
  <si>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</si>
  <si>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</si>
  <si>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</si>
  <si>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</si>
  <si>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</si>
  <si>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</si>
  <si>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</si>
  <si>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</si>
  <si>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</si>
  <si>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</si>
  <si>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</si>
  <si>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</si>
  <si>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</si>
  <si>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</si>
  <si>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</si>
  <si>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</si>
  <si>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</si>
  <si>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</si>
  <si>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</si>
  <si>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</si>
  <si>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</si>
  <si>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</si>
  <si>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</si>
  <si>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</si>
  <si>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</si>
  <si>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</si>
  <si>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</si>
  <si>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</si>
  <si>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</si>
  <si>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</si>
  <si>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</si>
  <si>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</si>
  <si>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</si>
  <si>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</si>
  <si>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</si>
  <si>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</si>
  <si>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</si>
  <si>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</si>
  <si>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</si>
  <si>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</si>
  <si>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</si>
  <si>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</si>
  <si>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</si>
  <si>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</si>
  <si>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</si>
  <si>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</si>
  <si>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</si>
  <si>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</si>
  <si>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</si>
  <si>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</si>
  <si>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</si>
  <si>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</si>
  <si>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</si>
  <si>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</si>
  <si>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</si>
  <si>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</si>
  <si>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</si>
  <si>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</si>
  <si>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</si>
  <si>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</si>
  <si>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</si>
  <si>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</si>
  <si>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</si>
  <si>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</si>
  <si>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</si>
  <si>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</si>
  <si>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</si>
  <si>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</si>
  <si>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</si>
  <si>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</si>
  <si>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</si>
  <si>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</si>
  <si>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</si>
  <si>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</si>
  <si>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</si>
  <si>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</si>
  <si>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</si>
  <si>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</si>
  <si>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</si>
  <si>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</si>
  <si>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</si>
  <si>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</si>
  <si>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</si>
  <si>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</si>
  <si>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</si>
  <si>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</si>
  <si>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</si>
  <si>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</si>
  <si>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</si>
  <si>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</si>
  <si>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</si>
  <si>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</si>
  <si>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</si>
  <si>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</si>
  <si>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</si>
  <si>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</si>
  <si>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</si>
  <si>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</si>
  <si>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</si>
  <si>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</si>
  <si>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</si>
  <si>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</si>
  <si>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</si>
  <si>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</si>
  <si>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</si>
  <si>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</si>
  <si>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</si>
  <si>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</si>
  <si>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</si>
  <si>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</si>
  <si>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</si>
  <si>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</si>
  <si>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</si>
  <si>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</si>
  <si>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</si>
  <si>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</si>
  <si>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</si>
  <si>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</si>
  <si>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</si>
  <si>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</si>
  <si>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</si>
  <si>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</si>
  <si>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</si>
  <si>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</si>
  <si>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</si>
  <si>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</si>
  <si>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</si>
  <si>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</si>
  <si>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</si>
  <si>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</si>
  <si>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</si>
  <si>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</si>
  <si>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</si>
  <si>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</si>
  <si>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</si>
  <si>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</si>
  <si>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</si>
  <si>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</si>
  <si>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</si>
  <si>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</si>
  <si>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</si>
  <si>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</si>
  <si>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</si>
  <si>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</si>
  <si>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</si>
  <si>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</si>
  <si>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</si>
  <si>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</si>
  <si>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</si>
  <si>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</si>
  <si>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</si>
  <si>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</si>
  <si>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</si>
  <si>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</si>
  <si>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</si>
  <si>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</si>
  <si>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</si>
  <si>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</si>
  <si>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</si>
  <si>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</si>
  <si>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</si>
  <si>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</si>
  <si>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</si>
  <si>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</si>
  <si>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</si>
  <si>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</si>
  <si>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</si>
  <si>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</si>
  <si>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</si>
  <si>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</si>
  <si>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</si>
  <si>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</si>
  <si>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</si>
  <si>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</si>
  <si>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</si>
  <si>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</si>
  <si>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</si>
  <si>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</si>
  <si>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</si>
  <si>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</si>
  <si>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</si>
  <si>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</si>
  <si>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</si>
  <si>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</si>
  <si>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</si>
  <si>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</si>
  <si>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</si>
  <si>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</si>
  <si>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</si>
  <si>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</si>
  <si>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</si>
  <si>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</si>
  <si>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</si>
  <si>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</si>
  <si>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</si>
  <si>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</si>
  <si>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</si>
  <si>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</si>
  <si>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</si>
  <si>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</si>
  <si>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</si>
  <si>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</si>
  <si>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</si>
  <si>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</si>
  <si>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</si>
  <si>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</si>
  <si>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</si>
  <si>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</si>
  <si>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</si>
  <si>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</si>
  <si>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</si>
  <si>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</si>
  <si>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</si>
  <si>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</si>
  <si>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</si>
  <si>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</si>
  <si>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</si>
  <si>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</si>
  <si>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</si>
  <si>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</si>
  <si>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</si>
  <si>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</si>
  <si>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</si>
  <si>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</si>
  <si>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</si>
  <si>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</si>
  <si>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</si>
  <si>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</si>
  <si>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</si>
  <si>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</si>
  <si>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</si>
  <si>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</si>
  <si>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</si>
  <si>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</si>
  <si>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</si>
  <si>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</si>
  <si>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</si>
  <si>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</si>
  <si>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</si>
  <si>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</si>
  <si>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</si>
  <si>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</si>
  <si>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</si>
  <si>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</si>
  <si>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</si>
  <si>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</si>
  <si>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</si>
  <si>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</si>
  <si>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</si>
  <si>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</si>
  <si>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</si>
  <si>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</si>
  <si>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</si>
  <si>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</si>
  <si>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</si>
  <si>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</si>
  <si>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</si>
  <si>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</si>
  <si>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</si>
  <si>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</si>
  <si>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</si>
  <si>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</si>
  <si>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</si>
  <si>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</si>
  <si>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</si>
  <si>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</si>
  <si>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</si>
  <si>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</si>
  <si>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</si>
  <si>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</si>
  <si>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</si>
  <si>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</si>
  <si>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</si>
  <si>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</si>
  <si>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</si>
  <si>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</si>
  <si>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</si>
  <si>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</si>
  <si>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</si>
  <si>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</si>
  <si>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</si>
  <si>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</si>
  <si>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</si>
  <si>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</si>
  <si>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</si>
  <si>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</si>
  <si>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</si>
  <si>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</si>
  <si>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</si>
  <si>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</si>
  <si>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</si>
  <si>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</si>
  <si>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</si>
  <si>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</si>
  <si>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</si>
  <si>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</si>
  <si>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</si>
  <si>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</si>
  <si>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</si>
  <si>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</si>
  <si>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</si>
  <si>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</si>
  <si>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</si>
  <si>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</si>
  <si>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</si>
  <si>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</si>
  <si>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</si>
  <si>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</si>
  <si>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</si>
  <si>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</si>
  <si>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</si>
  <si>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</si>
  <si>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</si>
  <si>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</si>
  <si>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</si>
  <si>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</si>
  <si>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</si>
  <si>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</si>
  <si>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</si>
  <si>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</si>
  <si>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</si>
  <si>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</si>
  <si>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</si>
  <si>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</si>
  <si>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</si>
  <si>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</si>
  <si>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</si>
  <si>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</si>
  <si>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</si>
  <si>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</si>
  <si>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</si>
  <si>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</si>
  <si>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</si>
  <si>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</si>
  <si>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</si>
  <si>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</si>
  <si>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</si>
  <si>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</si>
  <si>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</si>
  <si>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</si>
  <si>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</si>
  <si>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</si>
  <si>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</si>
  <si>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</si>
  <si>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</si>
  <si>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</si>
  <si>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</si>
  <si>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</si>
  <si>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</si>
  <si>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</si>
  <si>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</si>
  <si>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</si>
  <si>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</si>
  <si>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</si>
  <si>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</si>
  <si>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</si>
  <si>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</si>
  <si>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</si>
  <si>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</si>
  <si>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</si>
  <si>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</si>
  <si>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</si>
  <si>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</si>
  <si>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</si>
  <si>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</si>
  <si>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</si>
  <si>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</si>
  <si>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</si>
  <si>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</si>
  <si>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</si>
  <si>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</si>
  <si>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</si>
  <si>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</si>
  <si>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</si>
  <si>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</si>
  <si>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</si>
  <si>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</si>
  <si>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</si>
  <si>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</si>
  <si>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</si>
  <si>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</si>
  <si>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</si>
  <si>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</si>
  <si>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</si>
  <si>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</si>
  <si>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</si>
  <si>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</si>
  <si>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</si>
  <si>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</si>
  <si>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</si>
  <si>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</si>
  <si>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</si>
  <si>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</si>
  <si>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</si>
  <si>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</si>
  <si>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</si>
  <si>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</si>
  <si>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</si>
  <si>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</si>
  <si>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</si>
  <si>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</si>
  <si>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</si>
  <si>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</si>
  <si>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</si>
  <si>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</si>
  <si>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</si>
  <si>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</si>
  <si>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</si>
  <si>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</si>
  <si>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</si>
  <si>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</si>
  <si>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</si>
  <si>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</si>
  <si>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</si>
  <si>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</si>
  <si>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</si>
  <si>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</si>
  <si>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</si>
  <si>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</si>
  <si>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</si>
  <si>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</si>
  <si>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</si>
  <si>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</si>
  <si>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</si>
  <si>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</si>
  <si>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</si>
  <si>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</si>
  <si>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</si>
  <si>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</si>
  <si>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</si>
  <si>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</si>
  <si>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</si>
  <si>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</si>
  <si>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</si>
  <si>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</si>
  <si>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</si>
  <si>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</si>
  <si>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</si>
  <si>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</si>
  <si>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</si>
  <si>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</si>
  <si>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</si>
  <si>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</si>
  <si>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</si>
  <si>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</si>
  <si>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</si>
  <si>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</si>
  <si>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</si>
  <si>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</si>
  <si>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</si>
  <si>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</si>
  <si>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</si>
  <si>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</si>
  <si>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</si>
  <si>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</si>
  <si>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</si>
  <si>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</si>
  <si>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</si>
  <si>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</si>
  <si>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</si>
  <si>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</si>
  <si>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</si>
  <si>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</si>
  <si>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</si>
  <si>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</si>
  <si>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</si>
  <si>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</si>
  <si>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</si>
  <si>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</si>
  <si>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</si>
  <si>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</si>
  <si>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</si>
  <si>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</si>
  <si>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</si>
  <si>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</si>
  <si>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</si>
  <si>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</si>
  <si>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</si>
  <si>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</si>
  <si>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</si>
  <si>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</si>
  <si>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</si>
  <si>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</si>
  <si>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</si>
  <si>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</si>
  <si>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</si>
  <si>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</si>
  <si>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</si>
  <si>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</si>
  <si>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</si>
  <si>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</si>
  <si>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</si>
  <si>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</si>
  <si>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</si>
  <si>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</si>
  <si>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</si>
  <si>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</si>
  <si>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</si>
  <si>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</si>
  <si>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</si>
  <si>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</si>
  <si>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</si>
  <si>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</si>
  <si>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</si>
  <si>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</si>
  <si>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</si>
  <si>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</si>
  <si>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</si>
  <si>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</si>
  <si>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</si>
  <si>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</si>
  <si>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</si>
  <si>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</si>
  <si>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</si>
  <si>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</si>
  <si>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</si>
  <si>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</si>
  <si>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</si>
  <si>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</si>
  <si>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</si>
  <si>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</si>
  <si>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</si>
  <si>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</si>
  <si>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</si>
  <si>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</si>
  <si>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</si>
  <si>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</si>
  <si>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</si>
  <si>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</si>
  <si>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</si>
  <si>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</si>
  <si>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</si>
  <si>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</si>
  <si>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</si>
  <si>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</si>
  <si>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</si>
  <si>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</si>
  <si>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</si>
  <si>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</si>
  <si>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</si>
  <si>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</si>
  <si>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</si>
  <si>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</si>
  <si>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</si>
  <si>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</si>
  <si>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</si>
  <si>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</si>
  <si>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</si>
  <si>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</si>
  <si>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</si>
  <si>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</si>
  <si>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</si>
  <si>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</si>
  <si>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</si>
  <si>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</si>
  <si>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</si>
  <si>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</si>
  <si>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</si>
  <si>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</si>
  <si>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</si>
  <si>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</si>
  <si>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</si>
  <si>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</si>
  <si>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</si>
  <si>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</si>
  <si>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</si>
  <si>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</si>
  <si>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</si>
  <si>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</si>
  <si>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</si>
  <si>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</si>
  <si>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</si>
  <si>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</si>
  <si>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</si>
  <si>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</si>
  <si>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</si>
  <si>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</si>
  <si>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</si>
  <si>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</si>
  <si>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</si>
  <si>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</si>
  <si>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</si>
  <si>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</si>
  <si>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</si>
  <si>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</si>
  <si>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</si>
  <si>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</si>
  <si>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</si>
  <si>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</si>
  <si>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</si>
  <si>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</si>
  <si>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</si>
  <si>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</si>
  <si>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</si>
  <si>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</si>
  <si>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</si>
  <si>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</si>
  <si>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</si>
  <si>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</si>
  <si>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</si>
  <si>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</si>
  <si>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</si>
  <si>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</si>
  <si>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</si>
  <si>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</si>
  <si>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</si>
  <si>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</si>
  <si>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</si>
  <si>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</si>
  <si>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</si>
  <si>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</si>
  <si>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</si>
  <si>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</si>
  <si>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</si>
  <si>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</si>
  <si>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</si>
  <si>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</si>
  <si>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</si>
  <si>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</si>
  <si>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</si>
  <si>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</si>
  <si>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</si>
  <si>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</si>
  <si>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</si>
  <si>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</si>
  <si>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</si>
  <si>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</si>
  <si>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</si>
  <si>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</si>
  <si>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</si>
  <si>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</si>
  <si>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</si>
  <si>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</si>
  <si>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</si>
  <si>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</si>
  <si>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</si>
  <si>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</si>
  <si>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</si>
  <si>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</si>
  <si>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</si>
  <si>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</si>
  <si>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</si>
  <si>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</si>
  <si>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</si>
  <si>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</si>
  <si>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</si>
  <si>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</si>
  <si>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</si>
  <si>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</si>
  <si>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</si>
  <si>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</si>
  <si>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</si>
  <si>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</si>
  <si>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</si>
  <si>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</si>
  <si>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</si>
  <si>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</si>
  <si>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</si>
  <si>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</si>
  <si>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</si>
  <si>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</si>
  <si>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</si>
  <si>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</si>
  <si>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</si>
  <si>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</si>
  <si>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</si>
  <si>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</si>
  <si>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</si>
  <si>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</si>
  <si>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</si>
  <si>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</si>
  <si>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</si>
  <si>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</si>
  <si>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</si>
  <si>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</si>
  <si>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</si>
  <si>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</si>
  <si>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</si>
  <si>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</si>
  <si>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</si>
  <si>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</si>
  <si>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</si>
  <si>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</si>
  <si>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</si>
  <si>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</si>
  <si>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</si>
  <si>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</si>
  <si>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</si>
  <si>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</si>
  <si>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</si>
  <si>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</si>
  <si>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</si>
  <si>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</si>
  <si>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</si>
  <si>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</si>
  <si>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</si>
  <si>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</si>
  <si>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</si>
  <si>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</si>
  <si>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</si>
  <si>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</si>
  <si>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</si>
  <si>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</si>
  <si>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</si>
  <si>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</si>
  <si>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</si>
  <si>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</si>
  <si>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</si>
  <si>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</si>
  <si>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</si>
  <si>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</si>
  <si>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</si>
  <si>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</si>
  <si>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</si>
  <si>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</si>
  <si>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</si>
  <si>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</si>
  <si>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</si>
  <si>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</si>
  <si>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</si>
  <si>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</si>
  <si>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</si>
  <si>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</si>
  <si>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</si>
  <si>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</si>
  <si>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</si>
  <si>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</si>
  <si>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</si>
  <si>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</si>
  <si>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</si>
  <si>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</si>
  <si>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</si>
  <si>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</si>
  <si>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</si>
  <si>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</si>
  <si>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</si>
  <si>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</si>
  <si>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</si>
  <si>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</si>
  <si>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</si>
  <si>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</si>
  <si>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</si>
  <si>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</si>
  <si>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</si>
  <si>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</si>
  <si>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</si>
  <si>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</si>
  <si>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</si>
  <si>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</si>
  <si>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</si>
  <si>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</si>
  <si>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</si>
  <si>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</si>
  <si>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</si>
  <si>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</si>
  <si>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</si>
  <si>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</si>
  <si>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</si>
  <si>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</si>
  <si>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</si>
  <si>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</si>
  <si>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</si>
  <si>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</si>
  <si>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</si>
  <si>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</si>
  <si>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</si>
  <si>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</si>
  <si>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</si>
  <si>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</si>
  <si>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</si>
  <si>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</si>
  <si>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</si>
  <si>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</si>
  <si>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</si>
  <si>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</si>
  <si>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</si>
  <si>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</si>
  <si>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</si>
  <si>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</si>
  <si>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</si>
  <si>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</si>
  <si>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</si>
  <si>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</si>
  <si>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</si>
  <si>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</si>
  <si>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</si>
  <si>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</si>
  <si>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</si>
  <si>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</si>
  <si>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</si>
  <si>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</si>
  <si>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</si>
  <si>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</si>
  <si>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</si>
  <si>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</si>
  <si>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</si>
  <si>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</si>
  <si>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</si>
  <si>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</si>
  <si>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</si>
  <si>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</si>
  <si>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</si>
  <si>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</si>
  <si>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</si>
  <si>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</si>
  <si>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</si>
  <si>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</si>
  <si>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</si>
  <si>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</si>
  <si>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</si>
  <si>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</si>
  <si>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</si>
  <si>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</si>
  <si>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</si>
  <si>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</si>
  <si>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</si>
  <si>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</si>
  <si>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</si>
  <si>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</si>
  <si>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</si>
  <si>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</si>
  <si>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</si>
  <si>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</si>
  <si>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</si>
  <si>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</si>
  <si>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</si>
  <si>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</si>
  <si>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</si>
  <si>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</si>
  <si>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</si>
  <si>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</si>
  <si>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</si>
  <si>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</si>
  <si>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</si>
  <si>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</si>
  <si>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</si>
  <si>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</si>
  <si>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</si>
  <si>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</si>
  <si>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</si>
  <si>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</si>
  <si>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</si>
  <si>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</si>
  <si>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</si>
  <si>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</si>
  <si>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</si>
  <si>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</si>
  <si>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</si>
  <si>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</si>
  <si>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</si>
  <si>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</si>
  <si>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</si>
  <si>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</si>
  <si>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</si>
  <si>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</si>
  <si>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</si>
  <si>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</si>
  <si>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</si>
  <si>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</si>
  <si>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</si>
  <si>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</si>
  <si>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</si>
  <si>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</si>
  <si>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</si>
  <si>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</si>
  <si>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</si>
  <si>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</si>
  <si>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</si>
  <si>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</si>
  <si>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</si>
  <si>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</si>
  <si>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</si>
  <si>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</si>
  <si>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</si>
  <si>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</si>
  <si>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</si>
  <si>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</si>
  <si>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</si>
  <si>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</si>
  <si>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</si>
  <si>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</si>
  <si>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</si>
  <si>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</si>
  <si>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</si>
  <si>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</si>
  <si>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</si>
  <si>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</si>
  <si>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</si>
  <si>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</si>
  <si>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</si>
  <si>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</si>
  <si>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</si>
  <si>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</si>
  <si>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</si>
  <si>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</si>
  <si>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</si>
  <si>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</si>
  <si>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</si>
  <si>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</si>
  <si>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</si>
  <si>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</si>
  <si>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</si>
  <si>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</si>
  <si>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</si>
  <si>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</si>
  <si>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</si>
  <si>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</si>
  <si>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</si>
  <si>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</si>
  <si>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</si>
  <si>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</si>
  <si>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</si>
  <si>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</si>
  <si>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</si>
  <si>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</si>
  <si>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</si>
  <si>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</si>
  <si>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</si>
  <si>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</si>
  <si>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</si>
  <si>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</si>
  <si>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</si>
  <si>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</si>
  <si>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</si>
  <si>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</si>
  <si>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</si>
  <si>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</si>
  <si>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</si>
  <si>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</si>
  <si>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</si>
  <si>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</si>
  <si>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</si>
  <si>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</si>
  <si>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</si>
  <si>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</si>
  <si>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</si>
  <si>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</si>
  <si>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</si>
  <si>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</si>
  <si>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</si>
  <si>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</si>
  <si>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</si>
  <si>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</si>
  <si>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</si>
  <si>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</si>
  <si>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</si>
  <si>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</si>
  <si>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</si>
  <si>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</si>
  <si>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</si>
  <si>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</si>
  <si>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</si>
  <si>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</si>
  <si>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</si>
  <si>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</si>
  <si>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</si>
  <si>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</si>
  <si>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</si>
  <si>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</si>
  <si>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</si>
  <si>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</si>
  <si>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</si>
  <si>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</si>
  <si>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</si>
  <si>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</si>
  <si>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</si>
  <si>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</si>
  <si>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</si>
  <si>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</si>
  <si>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</si>
  <si>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</si>
  <si>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</si>
  <si>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</si>
  <si>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</si>
  <si>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</si>
  <si>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</si>
  <si>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</si>
  <si>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</si>
  <si>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</si>
  <si>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</si>
  <si>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</si>
  <si>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</si>
  <si>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</si>
  <si>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</si>
  <si>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</si>
  <si>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</si>
  <si>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</si>
  <si>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</si>
  <si>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</si>
  <si>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</si>
  <si>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</si>
  <si>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</si>
  <si>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</si>
  <si>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</si>
  <si>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</si>
  <si>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</si>
  <si>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</si>
  <si>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</si>
  <si>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</si>
  <si>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</si>
  <si>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</si>
  <si>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</si>
  <si>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</si>
  <si>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</si>
  <si>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</si>
  <si>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</si>
  <si>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</si>
  <si>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</si>
  <si>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</si>
  <si>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</si>
  <si>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</si>
  <si>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</si>
  <si>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</si>
  <si>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</si>
  <si>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</si>
  <si>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</si>
  <si>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</si>
  <si>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</si>
  <si>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</si>
  <si>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</si>
  <si>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</si>
  <si>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</si>
  <si>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</si>
  <si>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</si>
  <si>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</si>
  <si>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</si>
  <si>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</si>
  <si>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</si>
  <si>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</si>
  <si>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</si>
  <si>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</si>
  <si>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</si>
  <si>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</si>
  <si>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</si>
  <si>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</si>
  <si>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</si>
  <si>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</si>
  <si>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</si>
  <si>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</si>
  <si>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</si>
  <si>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</si>
  <si>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</si>
  <si>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</si>
  <si>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</si>
  <si>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</si>
  <si>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</si>
  <si>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</si>
  <si>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</si>
  <si>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</si>
  <si>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</si>
  <si>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</si>
  <si>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</si>
  <si>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</si>
  <si>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</si>
  <si>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</si>
  <si>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</si>
  <si>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</si>
  <si>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</si>
  <si>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</si>
  <si>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</si>
  <si>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</si>
  <si>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</si>
  <si>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</si>
  <si>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</si>
  <si>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</si>
  <si>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</si>
  <si>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</si>
  <si>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</si>
  <si>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</si>
  <si>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</si>
  <si>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</si>
  <si>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</si>
  <si>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</si>
  <si>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</si>
  <si>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</si>
  <si>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</si>
  <si>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</si>
  <si>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</si>
  <si>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</si>
  <si>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</si>
  <si>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</si>
  <si>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</si>
  <si>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</si>
  <si>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</si>
  <si>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</si>
  <si>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</si>
  <si>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</si>
  <si>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</si>
  <si>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</si>
  <si>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</si>
  <si>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</si>
  <si>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</si>
  <si>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</si>
  <si>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</si>
  <si>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</si>
  <si>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</si>
  <si>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</si>
  <si>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</si>
  <si>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</si>
  <si>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</si>
  <si>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</si>
  <si>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</si>
  <si>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</si>
  <si>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</si>
  <si>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</si>
  <si>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</si>
  <si>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</si>
  <si>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</si>
  <si>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</si>
  <si>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</si>
  <si>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</si>
  <si>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</si>
  <si>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</si>
  <si>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</si>
  <si>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</si>
  <si>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</si>
  <si>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</si>
  <si>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</si>
  <si>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</si>
  <si>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</si>
  <si>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</si>
  <si>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</si>
  <si>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</si>
  <si>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</si>
  <si>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</si>
  <si>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</si>
  <si>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</si>
  <si>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</si>
  <si>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</si>
  <si>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</si>
  <si>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</si>
  <si>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</si>
  <si>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</si>
  <si>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</si>
  <si>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</si>
  <si>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</si>
  <si>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</si>
  <si>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</si>
  <si>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</si>
  <si>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</si>
  <si>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</si>
  <si>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</si>
  <si>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</si>
  <si>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</si>
  <si>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</si>
  <si>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</si>
  <si>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</si>
  <si>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</si>
  <si>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</si>
  <si>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</si>
  <si>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</si>
  <si>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</si>
  <si>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</si>
  <si>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</si>
  <si>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</si>
  <si>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</si>
  <si>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</si>
  <si>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</si>
  <si>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</si>
  <si>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</si>
  <si>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</si>
  <si>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</si>
  <si>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</si>
  <si>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</si>
  <si>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</si>
  <si>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</si>
  <si>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</si>
  <si>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</si>
  <si>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</si>
  <si>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</si>
  <si>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</si>
  <si>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</si>
  <si>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</si>
  <si>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</si>
  <si>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</si>
  <si>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</si>
  <si>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</si>
  <si>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</si>
  <si>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</si>
  <si>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</si>
  <si>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</si>
  <si>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</si>
  <si>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</si>
  <si>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</si>
  <si>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</si>
  <si>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</si>
  <si>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</si>
  <si>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</si>
  <si>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</si>
  <si>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</si>
  <si>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</si>
  <si>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</si>
  <si>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</si>
  <si>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</si>
  <si>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</si>
  <si>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</si>
  <si>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</si>
  <si>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</si>
  <si>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</si>
  <si>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</si>
  <si>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</si>
  <si>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</si>
  <si>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</si>
  <si>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</si>
  <si>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</si>
  <si>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</si>
  <si>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</si>
  <si>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</si>
  <si>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</si>
  <si>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</si>
  <si>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</si>
  <si>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</si>
  <si>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</si>
  <si>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</si>
  <si>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</si>
  <si>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</si>
  <si>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</si>
  <si>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</si>
  <si>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</si>
  <si>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</si>
  <si>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</si>
  <si>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</si>
  <si>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</si>
  <si>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</si>
  <si>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</si>
  <si>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</si>
  <si>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</si>
  <si>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</si>
  <si>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</si>
  <si>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</si>
  <si>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</si>
  <si>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</si>
  <si>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</si>
  <si>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</si>
  <si>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</si>
  <si>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</si>
  <si>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</si>
  <si>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</si>
  <si>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</si>
  <si>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</si>
  <si>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</si>
  <si>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</si>
  <si>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</si>
  <si>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</si>
  <si>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</si>
  <si>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</si>
  <si>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</si>
  <si>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</si>
  <si>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</si>
  <si>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</si>
  <si>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</si>
  <si>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</si>
  <si>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</si>
  <si>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</si>
  <si>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</si>
  <si>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</si>
  <si>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</si>
  <si>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</si>
  <si>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</si>
  <si>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</si>
  <si>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</si>
  <si>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</si>
  <si>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</si>
  <si>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</si>
  <si>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</si>
  <si>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</si>
  <si>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</si>
  <si>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</si>
  <si>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</si>
  <si>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</si>
  <si>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</si>
  <si>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</si>
  <si>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</si>
  <si>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</si>
  <si>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</si>
  <si>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</si>
  <si>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</si>
  <si>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</si>
  <si>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</si>
  <si>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</si>
  <si>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</si>
  <si>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</si>
  <si>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</si>
  <si>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</si>
  <si>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</si>
  <si>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</si>
  <si>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</si>
  <si>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</si>
  <si>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</si>
  <si>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</si>
  <si>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</si>
  <si>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</si>
  <si>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</si>
  <si>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</si>
  <si>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</si>
  <si>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</si>
  <si>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</si>
  <si>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</si>
  <si>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</si>
  <si>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</si>
  <si>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</si>
  <si>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</si>
  <si>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</si>
  <si>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</si>
  <si>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</si>
  <si>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</si>
  <si>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</si>
  <si>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</si>
  <si>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</si>
  <si>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</si>
  <si>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</si>
  <si>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</si>
  <si>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</si>
  <si>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</si>
  <si>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</si>
  <si>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</si>
  <si>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</si>
  <si>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</si>
  <si>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</si>
  <si>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</si>
  <si>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</si>
  <si>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</si>
  <si>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</si>
  <si>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</si>
  <si>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</si>
  <si>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</si>
  <si>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</si>
  <si>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</si>
  <si>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</si>
  <si>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</si>
  <si>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</si>
  <si>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</si>
  <si>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</si>
  <si>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</si>
  <si>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</si>
  <si>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</si>
  <si>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</si>
  <si>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</si>
  <si>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</si>
  <si>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</si>
  <si>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</si>
  <si>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</si>
  <si>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</si>
  <si>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</si>
  <si>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</si>
  <si>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</si>
  <si>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</si>
  <si>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</si>
  <si>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</si>
  <si>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</si>
  <si>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</si>
  <si>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</si>
  <si>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</si>
  <si>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</si>
  <si>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</si>
  <si>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</si>
  <si>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</si>
  <si>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</si>
  <si>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</si>
  <si>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</si>
  <si>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</si>
  <si>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</si>
  <si>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</si>
  <si>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</si>
  <si>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</si>
  <si>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</si>
  <si>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</si>
  <si>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</si>
  <si>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</si>
  <si>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</si>
  <si>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</si>
  <si>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</si>
  <si>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</si>
  <si>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</si>
  <si>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</si>
  <si>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</si>
  <si>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</si>
  <si>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</si>
  <si>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</si>
  <si>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</si>
  <si>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</si>
  <si>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</si>
  <si>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</si>
  <si>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</si>
  <si>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</si>
  <si>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</si>
  <si>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</si>
  <si>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</si>
  <si>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</si>
  <si>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</si>
  <si>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</si>
  <si>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</si>
  <si>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</si>
  <si>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</si>
  <si>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</si>
  <si>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</si>
  <si>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</si>
  <si>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</si>
  <si>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</si>
  <si>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</si>
  <si>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</si>
  <si>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</si>
  <si>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</si>
  <si>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</si>
  <si>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</si>
  <si>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</si>
  <si>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</si>
  <si>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</si>
  <si>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</si>
  <si>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</si>
  <si>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</si>
  <si>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</si>
  <si>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</si>
  <si>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</si>
  <si>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</si>
  <si>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</si>
  <si>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</si>
  <si>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</si>
  <si>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</si>
  <si>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</si>
  <si>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</si>
  <si>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</si>
  <si>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</si>
  <si>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</si>
  <si>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</si>
  <si>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</si>
  <si>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</si>
  <si>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</si>
  <si>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</si>
  <si>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</si>
  <si>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</si>
  <si>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</si>
  <si>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</si>
  <si>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</si>
  <si>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</si>
  <si>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</si>
  <si>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</si>
  <si>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</si>
  <si>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</si>
  <si>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</si>
  <si>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</si>
  <si>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</si>
  <si>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</si>
  <si>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</si>
  <si>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</si>
  <si>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</si>
  <si>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</si>
  <si>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</si>
  <si>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</si>
  <si>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</si>
  <si>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</si>
  <si>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</si>
  <si>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</si>
  <si>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</si>
  <si>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</si>
  <si>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</si>
  <si>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</si>
  <si>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</si>
  <si>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</si>
  <si>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</si>
  <si>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</si>
  <si>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</si>
  <si>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</si>
  <si>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</si>
  <si>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</si>
  <si>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</si>
  <si>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</si>
  <si>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</si>
  <si>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</si>
  <si>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</si>
  <si>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</si>
  <si>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</si>
  <si>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</si>
  <si>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</si>
  <si>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</si>
  <si>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</si>
  <si>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</si>
  <si>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</si>
  <si>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</si>
  <si>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</si>
  <si>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</si>
  <si>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</si>
  <si>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</si>
  <si>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</si>
  <si>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</si>
  <si>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</si>
  <si>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</si>
  <si>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</si>
  <si>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</si>
  <si>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</si>
  <si>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</si>
  <si>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</si>
  <si>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</si>
  <si>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</si>
  <si>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</si>
  <si>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</si>
  <si>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</si>
  <si>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</si>
  <si>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</si>
  <si>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</si>
  <si>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</si>
  <si>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</si>
  <si>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</si>
  <si>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</si>
  <si>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</si>
  <si>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</si>
  <si>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</si>
  <si>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</si>
  <si>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</si>
  <si>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</si>
  <si>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</si>
  <si>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</si>
  <si>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</si>
  <si>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</si>
  <si>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</si>
  <si>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</si>
  <si>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</si>
  <si>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</si>
  <si>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</si>
  <si>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</si>
  <si>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</si>
  <si>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</si>
  <si>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</si>
  <si>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</si>
  <si>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</si>
  <si>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</si>
  <si>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</si>
  <si>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</si>
  <si>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</si>
  <si>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</si>
  <si>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</si>
  <si>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</si>
  <si>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</si>
  <si>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</si>
  <si>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</si>
  <si>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</si>
  <si>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</si>
  <si>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</si>
  <si>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</si>
  <si>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</si>
  <si>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</si>
  <si>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</si>
  <si>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</si>
  <si>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</si>
  <si>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</si>
  <si>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</si>
  <si>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</si>
  <si>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</si>
  <si>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</si>
  <si>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</si>
  <si>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</si>
  <si>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</si>
  <si>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</si>
  <si>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</si>
  <si>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</si>
  <si>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</si>
  <si>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</si>
  <si>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</si>
  <si>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</si>
  <si>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</si>
  <si>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</si>
  <si>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</si>
  <si>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</si>
  <si>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</si>
  <si>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</si>
  <si>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</si>
  <si>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</si>
  <si>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</si>
  <si>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</si>
  <si>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</si>
  <si>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</si>
  <si>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</si>
  <si>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</si>
  <si>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</si>
  <si>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</si>
  <si>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</si>
  <si>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</si>
  <si>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</si>
  <si>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</si>
  <si>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</si>
  <si>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</si>
  <si>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</si>
  <si>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</si>
  <si>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</si>
  <si>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</si>
  <si>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</si>
  <si>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</si>
  <si>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</si>
  <si>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</si>
  <si>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</si>
  <si>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</si>
  <si>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</si>
  <si>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</si>
  <si>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</si>
  <si>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</si>
  <si>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</si>
  <si>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</si>
  <si>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</si>
  <si>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</si>
  <si>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</si>
  <si>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</si>
  <si>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</si>
  <si>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</si>
  <si>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</si>
  <si>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</si>
  <si>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</si>
  <si>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</si>
  <si>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</si>
  <si>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</si>
  <si>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</si>
  <si>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</si>
  <si>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</si>
  <si>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</si>
  <si>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</si>
  <si>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</si>
  <si>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</si>
  <si>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</si>
  <si>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</si>
  <si>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</si>
  <si>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</si>
  <si>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</si>
  <si>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</si>
  <si>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</si>
  <si>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</si>
  <si>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</si>
  <si>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</si>
  <si>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</si>
  <si>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</si>
  <si>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</si>
  <si>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</si>
  <si>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</si>
  <si>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</si>
  <si>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</si>
  <si>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</si>
  <si>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</si>
  <si>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</si>
  <si>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</si>
  <si>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</si>
  <si>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</si>
  <si>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</si>
  <si>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</si>
  <si>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</si>
  <si>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</si>
  <si>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</si>
  <si>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</si>
  <si>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</si>
  <si>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</si>
  <si>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</si>
  <si>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</si>
  <si>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</si>
  <si>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</si>
  <si>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</si>
  <si>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</si>
  <si>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</si>
  <si>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</si>
  <si>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</si>
  <si>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</si>
  <si>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</si>
  <si>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</si>
  <si>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</si>
  <si>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</si>
  <si>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</si>
  <si>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</si>
  <si>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</si>
  <si>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</si>
  <si>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</si>
  <si>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</si>
  <si>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</si>
  <si>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</si>
  <si>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</si>
  <si>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</si>
  <si>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</si>
  <si>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</si>
  <si>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</si>
  <si>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</si>
  <si>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</si>
  <si>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</si>
  <si>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</si>
  <si>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</si>
  <si>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</si>
  <si>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</si>
  <si>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</si>
  <si>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</si>
  <si>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</si>
  <si>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</si>
  <si>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</si>
  <si>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</si>
  <si>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</si>
  <si>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</si>
  <si>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</si>
  <si>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</si>
  <si>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</si>
  <si>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</si>
  <si>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</si>
  <si>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</si>
  <si>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</si>
  <si>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</si>
  <si>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</si>
  <si>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</si>
  <si>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</si>
  <si>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</si>
  <si>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</si>
  <si>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</si>
  <si>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</si>
  <si>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</si>
  <si>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</si>
  <si>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</si>
  <si>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</si>
  <si>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</si>
  <si>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</si>
  <si>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</si>
  <si>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</si>
  <si>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</si>
  <si>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</si>
  <si>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</si>
  <si>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</si>
  <si>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</si>
  <si>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</si>
  <si>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</si>
  <si>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</si>
  <si>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</si>
  <si>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</si>
  <si>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</si>
  <si>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</si>
  <si>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</si>
  <si>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</si>
  <si>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</si>
  <si>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</si>
  <si>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</si>
  <si>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</si>
  <si>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</si>
  <si>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</si>
  <si>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</si>
  <si>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</si>
  <si>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</si>
  <si>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</si>
  <si>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</si>
  <si>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</si>
  <si>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</si>
  <si>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</si>
  <si>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</si>
  <si>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</si>
  <si>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</si>
  <si>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</si>
  <si>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</si>
  <si>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</si>
  <si>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</si>
  <si>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</si>
  <si>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</si>
  <si>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</si>
  <si>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</si>
  <si>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</si>
  <si>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</si>
  <si>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</si>
  <si>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</si>
  <si>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</si>
  <si>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</si>
  <si>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</si>
  <si>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</si>
  <si>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</si>
  <si>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</si>
  <si>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</si>
  <si>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</si>
  <si>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</si>
  <si>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</si>
  <si>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</si>
  <si>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</si>
  <si>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</si>
  <si>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</si>
  <si>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</si>
  <si>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</si>
  <si>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</si>
  <si>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</si>
  <si>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</si>
  <si>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</si>
  <si>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</si>
  <si>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</si>
  <si>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</si>
  <si>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</si>
  <si>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</si>
  <si>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</si>
  <si>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</si>
  <si>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</si>
  <si>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</si>
  <si>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</si>
  <si>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</si>
  <si>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</si>
  <si>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</si>
  <si>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</si>
  <si>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</si>
  <si>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</si>
  <si>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</si>
  <si>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</si>
  <si>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</si>
  <si>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</si>
  <si>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</si>
  <si>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</si>
  <si>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</si>
  <si>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</si>
  <si>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</si>
  <si>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</si>
  <si>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</si>
  <si>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</si>
  <si>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</si>
  <si>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</si>
  <si>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</si>
  <si>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</si>
  <si>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</si>
  <si>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</si>
  <si>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</si>
  <si>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</si>
  <si>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</si>
  <si>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</si>
  <si>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</si>
  <si>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</si>
  <si>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</si>
  <si>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</si>
  <si>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</si>
  <si>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</si>
  <si>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</si>
  <si>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</si>
  <si>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</si>
  <si>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</si>
  <si>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</si>
  <si>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</si>
  <si>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</si>
  <si>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</si>
  <si>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</si>
  <si>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</si>
  <si>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</si>
  <si>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</si>
  <si>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</si>
  <si>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</si>
  <si>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</si>
  <si>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</si>
  <si>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</si>
  <si>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</si>
  <si>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</si>
  <si>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</si>
  <si>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</si>
  <si>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</si>
  <si>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</si>
  <si>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</si>
  <si>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</si>
  <si>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</si>
  <si>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</si>
  <si>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</si>
  <si>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</si>
  <si>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</si>
  <si>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</si>
  <si>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</si>
  <si>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</si>
  <si>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</si>
  <si>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</si>
  <si>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</si>
  <si>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</si>
  <si>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</si>
  <si>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</si>
  <si>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</si>
  <si>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</si>
  <si>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</si>
  <si>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</si>
  <si>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</si>
  <si>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</si>
  <si>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</si>
  <si>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</si>
  <si>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</si>
  <si>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</si>
  <si>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</si>
  <si>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</si>
  <si>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</si>
  <si>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</si>
  <si>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</si>
  <si>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</si>
  <si>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</si>
  <si>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</si>
  <si>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</si>
  <si>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</si>
  <si>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</si>
  <si>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</si>
  <si>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</si>
  <si>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</si>
  <si>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</si>
  <si>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</si>
  <si>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</si>
  <si>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</si>
  <si>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</si>
  <si>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</si>
  <si>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</si>
  <si>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</si>
  <si>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</si>
  <si>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</si>
  <si>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</si>
  <si>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</si>
  <si>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</si>
  <si>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</si>
  <si>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</si>
  <si>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</si>
  <si>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</si>
  <si>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</si>
  <si>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</si>
  <si>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</si>
  <si>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</si>
  <si>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</si>
  <si>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</si>
  <si>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</si>
  <si>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</si>
  <si>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</si>
  <si>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</si>
  <si>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</si>
  <si>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</si>
  <si>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</si>
  <si>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</si>
  <si>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</si>
  <si>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</si>
  <si>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</si>
  <si>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</si>
  <si>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</si>
  <si>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</si>
  <si>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</si>
  <si>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</si>
  <si>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</si>
  <si>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</si>
  <si>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</si>
  <si>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</si>
  <si>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</si>
  <si>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</si>
  <si>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</si>
  <si>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</si>
  <si>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</si>
  <si>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</si>
  <si>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</si>
  <si>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</si>
  <si>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</si>
  <si>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</si>
  <si>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</si>
  <si>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</si>
  <si>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</si>
  <si>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</si>
  <si>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</si>
  <si>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</si>
  <si>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</si>
  <si>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</si>
  <si>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</si>
  <si>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</si>
  <si>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</si>
  <si>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</si>
  <si>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</si>
  <si>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</si>
  <si>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</si>
  <si>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</si>
  <si>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</si>
  <si>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</si>
  <si>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</si>
  <si>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</si>
  <si>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</si>
  <si>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</si>
  <si>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</si>
  <si>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</si>
  <si>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</si>
  <si>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</si>
  <si>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</si>
  <si>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</si>
  <si>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</si>
  <si>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</si>
  <si>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</si>
  <si>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</si>
  <si>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</si>
  <si>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</si>
  <si>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</si>
  <si>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</si>
  <si>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</si>
  <si>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</si>
  <si>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</si>
  <si>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</si>
  <si>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</si>
  <si>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</si>
  <si>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</si>
  <si>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</si>
  <si>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</si>
  <si>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</si>
  <si>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</si>
  <si>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</si>
  <si>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</si>
  <si>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</si>
  <si>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</si>
  <si>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</si>
  <si>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</si>
  <si>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</si>
  <si>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</si>
  <si>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</si>
  <si>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</si>
  <si>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</si>
  <si>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</si>
  <si>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</si>
  <si>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</si>
  <si>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</si>
  <si>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</si>
  <si>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</si>
  <si>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</si>
  <si>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</si>
  <si>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</si>
  <si>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</si>
  <si>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</si>
  <si>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</si>
  <si>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</si>
  <si>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</si>
  <si>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</si>
  <si>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</si>
  <si>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</si>
  <si>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</si>
  <si>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</si>
  <si>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</si>
  <si>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</si>
  <si>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</si>
  <si>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</si>
  <si>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</si>
  <si>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</si>
  <si>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</si>
  <si>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</si>
  <si>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</si>
  <si>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</si>
  <si>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</si>
  <si>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</si>
  <si>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</si>
  <si>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</si>
  <si>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</si>
  <si>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</si>
  <si>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</si>
  <si>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</si>
  <si>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</si>
  <si>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</si>
  <si>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</si>
  <si>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</si>
  <si>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</si>
  <si>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</si>
  <si>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</si>
  <si>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</si>
  <si>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</si>
  <si>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</si>
  <si>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</si>
  <si>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</si>
  <si>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</si>
  <si>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</si>
  <si>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</si>
  <si>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</si>
  <si>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</si>
  <si>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</si>
  <si>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</si>
  <si>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</si>
  <si>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</si>
  <si>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</si>
  <si>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</si>
  <si>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</si>
  <si>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</si>
  <si>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</si>
  <si>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</si>
  <si>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</si>
  <si>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</si>
  <si>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</si>
  <si>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</si>
  <si>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</si>
  <si>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</si>
  <si>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</si>
  <si>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</si>
  <si>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</si>
  <si>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</si>
  <si>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</si>
  <si>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</si>
  <si>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</si>
  <si>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</si>
  <si>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</si>
  <si>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</si>
  <si>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</si>
  <si>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</si>
  <si>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</si>
  <si>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</si>
  <si>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</si>
  <si>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</si>
  <si>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</si>
  <si>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</si>
  <si>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</si>
  <si>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</si>
  <si>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</si>
  <si>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</si>
  <si>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</si>
  <si>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</si>
  <si>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</si>
  <si>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</si>
  <si>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</si>
  <si>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</si>
  <si>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</si>
  <si>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</si>
  <si>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</si>
  <si>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</si>
  <si>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</si>
  <si>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</si>
  <si>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</si>
  <si>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</si>
  <si>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</si>
  <si>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</si>
  <si>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</si>
  <si>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</si>
  <si>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</si>
  <si>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</si>
  <si>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</si>
  <si>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</si>
  <si>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</si>
  <si>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</si>
  <si>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</si>
  <si>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</si>
  <si>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</si>
  <si>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</si>
  <si>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</si>
  <si>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</si>
  <si>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</si>
  <si>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</si>
  <si>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</si>
  <si>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</si>
  <si>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</si>
  <si>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</si>
  <si>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</si>
  <si>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</si>
  <si>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</si>
  <si>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</si>
  <si>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</si>
  <si>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</si>
  <si>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</si>
  <si>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</si>
  <si>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</si>
  <si>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</si>
  <si>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</si>
  <si>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</si>
  <si>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</si>
  <si>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</si>
  <si>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</si>
  <si>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</si>
  <si>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</si>
  <si>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</si>
  <si>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</si>
  <si>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</si>
  <si>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</si>
  <si>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</si>
  <si>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</si>
  <si>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</si>
  <si>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</si>
  <si>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</si>
  <si>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</si>
  <si>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</si>
  <si>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</si>
  <si>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</si>
  <si>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</si>
  <si>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</si>
  <si>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</si>
  <si>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</si>
  <si>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</si>
  <si>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</si>
  <si>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</si>
  <si>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</si>
  <si>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</si>
  <si>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</si>
  <si>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</si>
  <si>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</si>
  <si>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</si>
  <si>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</si>
  <si>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</si>
  <si>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</si>
  <si>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</si>
  <si>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</si>
  <si>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</si>
  <si>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</si>
  <si>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</si>
  <si>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</si>
  <si>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</si>
  <si>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</si>
  <si>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</si>
  <si>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</si>
  <si>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</si>
  <si>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</si>
  <si>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</si>
  <si>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</si>
  <si>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</si>
  <si>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</si>
  <si>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</si>
  <si>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</si>
  <si>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</si>
  <si>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</si>
  <si>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</si>
  <si>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</si>
  <si>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</si>
  <si>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</si>
  <si>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</si>
  <si>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</si>
  <si>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</si>
  <si>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</si>
  <si>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</si>
  <si>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</si>
  <si>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</si>
  <si>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</si>
  <si>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</si>
  <si>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</si>
  <si>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</si>
  <si>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</si>
  <si>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</si>
  <si>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</si>
  <si>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</si>
  <si>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</si>
  <si>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</si>
  <si>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</si>
  <si>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</si>
  <si>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</si>
  <si>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</si>
  <si>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</si>
  <si>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</si>
  <si>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</si>
  <si>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</si>
  <si>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</si>
  <si>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</si>
  <si>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</si>
  <si>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</si>
  <si>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</si>
  <si>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</si>
  <si>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</si>
  <si>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</si>
  <si>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</si>
  <si>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</si>
  <si>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</si>
  <si>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</si>
  <si>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</si>
  <si>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</si>
  <si>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</si>
  <si>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</si>
  <si>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</si>
  <si>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</si>
  <si>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</si>
  <si>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</si>
  <si>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</si>
  <si>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</si>
  <si>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</si>
  <si>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</si>
  <si>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</si>
  <si>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</si>
  <si>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</si>
  <si>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</si>
  <si>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</si>
  <si>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</si>
  <si>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</si>
  <si>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</si>
  <si>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</si>
  <si>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</si>
  <si>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</si>
  <si>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</si>
  <si>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</si>
  <si>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</si>
  <si>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</si>
  <si>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</si>
  <si>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</si>
  <si>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</si>
  <si>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</si>
  <si>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</si>
  <si>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</si>
  <si>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</si>
  <si>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</si>
  <si>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</si>
  <si>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</si>
  <si>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</si>
  <si>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</si>
  <si>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</si>
  <si>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</si>
  <si>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</si>
  <si>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</si>
  <si>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</si>
  <si>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</si>
  <si>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</si>
  <si>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</si>
  <si>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</si>
  <si>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</si>
  <si>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</si>
  <si>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</si>
  <si>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</si>
  <si>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</si>
  <si>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</si>
  <si>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</si>
  <si>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</si>
  <si>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</si>
  <si>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</si>
  <si>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</si>
  <si>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</si>
  <si>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</si>
  <si>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</si>
  <si>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</si>
  <si>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</si>
  <si>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</si>
  <si>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</si>
  <si>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</si>
  <si>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</si>
  <si>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</si>
  <si>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</si>
  <si>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</si>
  <si>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</si>
  <si>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</si>
  <si>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</si>
  <si>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</si>
  <si>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</si>
  <si>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</si>
  <si>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</si>
  <si>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</si>
  <si>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</si>
  <si>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</si>
  <si>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</si>
  <si>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</si>
  <si>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</si>
  <si>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</si>
  <si>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</si>
  <si>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</si>
  <si>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</si>
  <si>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</si>
  <si>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</si>
  <si>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</si>
  <si>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</si>
  <si>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</si>
  <si>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</si>
  <si>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</si>
  <si>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</si>
  <si>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</si>
  <si>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</si>
  <si>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</si>
  <si>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</si>
  <si>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</si>
  <si>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</si>
  <si>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</si>
  <si>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</si>
  <si>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</si>
  <si>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</si>
  <si>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</si>
  <si>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</si>
  <si>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</si>
  <si>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</si>
  <si>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</si>
  <si>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</si>
  <si>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</si>
  <si>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</si>
  <si>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</si>
  <si>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</si>
  <si>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</si>
  <si>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</si>
  <si>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</si>
  <si>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</si>
  <si>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</si>
  <si>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</si>
  <si>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</si>
  <si>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</si>
  <si>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</si>
  <si>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</si>
  <si>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</si>
  <si>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</si>
  <si>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</si>
  <si>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</si>
  <si>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</si>
  <si>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</si>
  <si>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</si>
  <si>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</si>
  <si>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</si>
  <si>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</si>
  <si>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</si>
  <si>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</si>
  <si>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</si>
  <si>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</si>
  <si>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</si>
  <si>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</si>
  <si>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</si>
  <si>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</si>
  <si>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</si>
  <si>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</si>
  <si>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</si>
  <si>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</si>
  <si>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</si>
  <si>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</si>
  <si>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</si>
  <si>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</si>
  <si>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</si>
  <si>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</si>
  <si>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</si>
  <si>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</si>
  <si>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</si>
  <si>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</si>
  <si>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</si>
  <si>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</si>
  <si>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</si>
  <si>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</si>
  <si>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</si>
  <si>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</si>
  <si>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</si>
  <si>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</si>
  <si>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</si>
  <si>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</si>
  <si>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</si>
  <si>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</si>
  <si>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</si>
  <si>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</si>
  <si>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</si>
  <si>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</si>
  <si>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</si>
  <si>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</si>
  <si>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</si>
  <si>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</si>
  <si>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</si>
  <si>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</si>
  <si>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</si>
  <si>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</si>
  <si>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</si>
  <si>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</si>
  <si>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</si>
  <si>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</si>
  <si>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</si>
  <si>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</si>
  <si>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</si>
  <si>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</si>
  <si>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</si>
  <si>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</si>
  <si>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</si>
  <si>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</si>
  <si>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</si>
  <si>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</si>
  <si>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</si>
  <si>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</si>
  <si>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</si>
  <si>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</si>
  <si>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</si>
  <si>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</si>
  <si>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</si>
  <si>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</si>
  <si>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</si>
  <si>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</si>
  <si>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</si>
  <si>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</si>
  <si>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</si>
  <si>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</si>
  <si>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</si>
  <si>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</si>
  <si>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</si>
  <si>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</si>
  <si>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</si>
  <si>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</si>
  <si>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</si>
  <si>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</si>
  <si>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</si>
  <si>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</si>
  <si>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</si>
  <si>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</si>
  <si>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</si>
  <si>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</si>
  <si>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</si>
  <si>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</si>
  <si>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</si>
  <si>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</si>
  <si>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</si>
  <si>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</si>
  <si>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</si>
  <si>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</si>
  <si>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</si>
  <si>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</si>
  <si>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</si>
  <si>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</si>
  <si>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</si>
  <si>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</si>
  <si>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</si>
  <si>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</si>
  <si>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</si>
  <si>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</si>
  <si>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</si>
  <si>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</si>
  <si>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</si>
  <si>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</si>
  <si>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</si>
  <si>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</si>
  <si>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</si>
  <si>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</si>
  <si>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</si>
  <si>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</si>
  <si>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</si>
  <si>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</si>
  <si>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</si>
  <si>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</si>
  <si>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</si>
  <si>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</si>
  <si>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</si>
  <si>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</si>
  <si>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</si>
  <si>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</si>
  <si>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</si>
  <si>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</si>
  <si>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</si>
  <si>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</si>
  <si>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</si>
  <si>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</si>
  <si>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</si>
  <si>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</si>
  <si>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</si>
  <si>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</si>
  <si>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</si>
  <si>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</si>
  <si>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</si>
  <si>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</si>
  <si>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</si>
  <si>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</si>
  <si>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</si>
  <si>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</si>
  <si>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</si>
  <si>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</si>
  <si>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</si>
  <si>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</si>
  <si>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</si>
  <si>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</si>
  <si>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</si>
  <si>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</si>
  <si>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</si>
  <si>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</si>
  <si>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</si>
  <si>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</si>
  <si>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</si>
  <si>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</si>
  <si>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</si>
  <si>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</si>
  <si>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</si>
  <si>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</si>
  <si>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</si>
  <si>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</si>
  <si>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</si>
  <si>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</si>
  <si>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</si>
  <si>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</si>
  <si>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</si>
  <si>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</si>
  <si>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</si>
  <si>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</si>
  <si>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</si>
  <si>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</si>
  <si>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</si>
  <si>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</si>
  <si>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</si>
  <si>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</si>
  <si>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</si>
  <si>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</si>
  <si>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</si>
  <si>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</si>
  <si>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</si>
  <si>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</si>
  <si>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</si>
  <si>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</si>
  <si>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</si>
  <si>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</si>
  <si>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</si>
  <si>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</si>
  <si>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</si>
  <si>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</si>
  <si>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</si>
  <si>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</si>
  <si>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</si>
  <si>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</si>
  <si>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</si>
  <si>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</si>
  <si>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</si>
  <si>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</si>
  <si>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</si>
  <si>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</si>
  <si>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</si>
  <si>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</si>
  <si>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</si>
  <si>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</si>
  <si>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</si>
  <si>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</si>
  <si>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</si>
  <si>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</si>
  <si>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</si>
  <si>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</si>
  <si>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</si>
  <si>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</si>
  <si>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</si>
  <si>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</si>
  <si>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</si>
  <si>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</si>
  <si>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</si>
  <si>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</si>
  <si>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</si>
  <si>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</si>
  <si>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</si>
  <si>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</si>
  <si>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</si>
  <si>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</si>
  <si>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</si>
  <si>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</si>
  <si>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</si>
  <si>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</si>
  <si>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</si>
  <si>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</si>
  <si>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</si>
  <si>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</si>
  <si>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</si>
  <si>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</si>
  <si>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</si>
  <si>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</si>
  <si>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</si>
  <si>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</si>
  <si>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</si>
  <si>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</si>
  <si>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</si>
  <si>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</si>
  <si>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</si>
  <si>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</si>
  <si>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</si>
  <si>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</si>
  <si>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</si>
  <si>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</si>
  <si>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</si>
  <si>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</si>
  <si>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</si>
  <si>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</si>
  <si>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</si>
  <si>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</si>
  <si>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</si>
  <si>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</si>
  <si>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</si>
  <si>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</si>
  <si>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</si>
  <si>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</si>
  <si>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</si>
  <si>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</si>
  <si>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</si>
  <si>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</si>
  <si>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</si>
  <si>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</si>
  <si>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</si>
  <si>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</si>
  <si>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</si>
  <si>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</si>
  <si>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</si>
  <si>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</si>
  <si>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</si>
  <si>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</si>
  <si>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</si>
  <si>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</si>
  <si>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</si>
  <si>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</si>
  <si>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</si>
  <si>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</si>
  <si>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</si>
  <si>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</si>
  <si>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</si>
  <si>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</si>
  <si>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</si>
  <si>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</si>
  <si>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</si>
  <si>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</si>
  <si>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</si>
  <si>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</si>
  <si>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</si>
  <si>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</si>
  <si>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</si>
  <si>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</si>
  <si>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</si>
  <si>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</si>
  <si>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</si>
  <si>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</si>
  <si>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</si>
  <si>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</si>
  <si>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</si>
  <si>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</si>
  <si>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</si>
  <si>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</si>
  <si>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</si>
  <si>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</si>
  <si>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</si>
  <si>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</si>
  <si>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</si>
  <si>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</si>
  <si>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</si>
  <si>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</si>
  <si>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</si>
  <si>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</si>
  <si>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</si>
  <si>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</si>
  <si>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</si>
  <si>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</si>
  <si>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</si>
  <si>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</si>
  <si>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</si>
  <si>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</si>
  <si>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</si>
  <si>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</si>
  <si>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</si>
  <si>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</si>
  <si>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</si>
  <si>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</si>
  <si>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</si>
  <si>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</si>
  <si>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</si>
  <si>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</si>
  <si>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</si>
  <si>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</si>
  <si>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</si>
  <si>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</si>
  <si>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</si>
  <si>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</si>
  <si>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</si>
  <si>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</si>
  <si>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</si>
  <si>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</si>
  <si>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</si>
  <si>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</si>
  <si>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</si>
  <si>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</si>
  <si>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</si>
  <si>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</si>
  <si>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</si>
  <si>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</si>
  <si>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</si>
  <si>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</si>
  <si>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</si>
  <si>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</si>
  <si>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</si>
  <si>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</si>
  <si>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</si>
  <si>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</si>
  <si>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</si>
  <si>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</si>
  <si>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</si>
  <si>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</si>
  <si>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</si>
  <si>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</si>
  <si>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</si>
  <si>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</si>
  <si>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</si>
  <si>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</si>
  <si>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</si>
  <si>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</si>
  <si>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</si>
  <si>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</si>
  <si>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</si>
  <si>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</si>
  <si>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</si>
  <si>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</si>
  <si>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</si>
  <si>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</si>
  <si>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</si>
  <si>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</si>
  <si>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</si>
  <si>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</si>
  <si>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</si>
  <si>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</si>
  <si>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</si>
  <si>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</si>
  <si>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</si>
  <si>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</si>
  <si>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</si>
  <si>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</si>
  <si>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</si>
  <si>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</si>
  <si>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</si>
  <si>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</si>
  <si>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</si>
  <si>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</si>
  <si>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</si>
  <si>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</si>
  <si>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</si>
  <si>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</si>
  <si>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</si>
  <si>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</si>
  <si>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</si>
  <si>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</si>
  <si>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</si>
  <si>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</si>
  <si>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</si>
  <si>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</si>
  <si>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</si>
  <si>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</si>
  <si>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</si>
  <si>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</si>
  <si>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</si>
  <si>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</si>
  <si>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</si>
  <si>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</si>
  <si>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</si>
  <si>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</si>
  <si>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</si>
  <si>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</si>
  <si>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</si>
  <si>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</si>
  <si>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</si>
  <si>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</si>
  <si>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</si>
  <si>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</si>
  <si>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</si>
  <si>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</si>
  <si>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</si>
  <si>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</si>
  <si>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</si>
  <si>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</si>
  <si>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</si>
  <si>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</si>
  <si>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</si>
  <si>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</si>
  <si>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</si>
  <si>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</si>
  <si>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</si>
  <si>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</si>
  <si>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</si>
  <si>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</si>
  <si>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</si>
  <si>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</si>
  <si>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</si>
  <si>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</si>
  <si>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</si>
  <si>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</si>
  <si>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</si>
  <si>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</si>
  <si>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</si>
  <si>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</si>
  <si>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</si>
  <si>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</si>
  <si>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</si>
  <si>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</si>
  <si>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</si>
  <si>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</si>
  <si>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</si>
  <si>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</si>
  <si>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</si>
  <si>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</si>
  <si>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</si>
  <si>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</si>
  <si>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</si>
  <si>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</si>
  <si>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</si>
  <si>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</si>
  <si>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</si>
  <si>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</si>
  <si>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</si>
  <si>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</si>
  <si>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</si>
  <si>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</si>
  <si>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</si>
  <si>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</si>
  <si>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</si>
  <si>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</si>
  <si>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</si>
  <si>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</si>
  <si>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</si>
  <si>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</si>
  <si>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</si>
  <si>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</si>
  <si>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</si>
  <si>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</si>
  <si>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</si>
  <si>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</si>
  <si>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</si>
  <si>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</si>
  <si>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</si>
  <si>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</si>
  <si>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</si>
  <si>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</si>
  <si>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</si>
  <si>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</si>
  <si>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</si>
  <si>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</si>
  <si>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</si>
  <si>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</si>
  <si>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</si>
  <si>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</si>
  <si>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</si>
  <si>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</si>
  <si>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</si>
  <si>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</si>
  <si>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</si>
  <si>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</si>
  <si>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</si>
  <si>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</si>
  <si>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</si>
  <si>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</si>
  <si>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</si>
  <si>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</si>
  <si>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</si>
  <si>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</si>
  <si>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</si>
  <si>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</si>
  <si>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</si>
  <si>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</si>
  <si>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</si>
  <si>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</si>
  <si>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</si>
  <si>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</si>
  <si>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</si>
  <si>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</si>
  <si>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</si>
  <si>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</si>
  <si>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</si>
  <si>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</si>
  <si>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</si>
  <si>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</si>
  <si>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</si>
  <si>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</si>
  <si>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</si>
  <si>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</si>
  <si>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</si>
  <si>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</si>
  <si>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</si>
  <si>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</si>
  <si>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</si>
  <si>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</si>
  <si>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</si>
  <si>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</si>
  <si>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</si>
  <si>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</si>
  <si>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</si>
  <si>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</si>
  <si>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</si>
  <si>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</si>
  <si>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</si>
  <si>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</si>
  <si>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</si>
  <si>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</si>
  <si>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</si>
  <si>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</si>
  <si>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</si>
  <si>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</si>
  <si>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</si>
  <si>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</si>
  <si>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</si>
  <si>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</si>
  <si>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</si>
  <si>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</si>
  <si>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</si>
  <si>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</si>
  <si>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</si>
  <si>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</si>
  <si>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</si>
  <si>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</si>
  <si>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</si>
  <si>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</si>
  <si>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</si>
  <si>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</si>
  <si>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</si>
  <si>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</si>
  <si>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</si>
  <si>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</si>
  <si>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</si>
  <si>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</si>
  <si>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</si>
  <si>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</si>
  <si>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</si>
  <si>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</si>
  <si>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</si>
  <si>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</si>
  <si>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</si>
  <si>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</si>
  <si>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</si>
  <si>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</si>
  <si>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</si>
  <si>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</si>
  <si>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</si>
  <si>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</si>
  <si>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</si>
  <si>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</si>
  <si>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</si>
  <si>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</si>
  <si>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</si>
  <si>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</si>
  <si>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</si>
  <si>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</si>
  <si>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</si>
  <si>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</si>
  <si>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</si>
  <si>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</si>
  <si>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</si>
  <si>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</si>
  <si>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</si>
  <si>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</si>
  <si>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</si>
  <si>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</si>
  <si>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</si>
  <si>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</si>
  <si>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</si>
  <si>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</si>
  <si>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</si>
  <si>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</si>
  <si>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</si>
  <si>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</si>
  <si>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</si>
  <si>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</si>
  <si>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</si>
  <si>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</si>
  <si>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</si>
  <si>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</si>
  <si>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</si>
  <si>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</si>
  <si>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</si>
  <si>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</si>
  <si>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</si>
  <si>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</si>
  <si>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</si>
  <si>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</si>
  <si>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</si>
  <si>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</si>
  <si>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</si>
  <si>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</si>
  <si>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</si>
  <si>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</si>
  <si>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</si>
  <si>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</si>
  <si>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</si>
  <si>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</si>
  <si>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</si>
  <si>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</si>
  <si>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</si>
  <si>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</si>
  <si>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</si>
  <si>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</si>
  <si>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</si>
  <si>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</si>
  <si>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</si>
  <si>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</si>
  <si>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</si>
  <si>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</si>
  <si>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</si>
  <si>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</si>
  <si>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</si>
  <si>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</si>
  <si>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</si>
  <si>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</si>
  <si>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</si>
  <si>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</si>
  <si>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</si>
  <si>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</si>
  <si>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</si>
  <si>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</si>
  <si>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</si>
  <si>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</si>
  <si>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</si>
  <si>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</si>
  <si>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</si>
  <si>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</si>
  <si>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</si>
  <si>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</si>
  <si>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</si>
  <si>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</si>
  <si>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</si>
  <si>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</si>
  <si>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</si>
  <si>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</si>
  <si>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</si>
  <si>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</si>
  <si>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</si>
  <si>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</si>
  <si>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</si>
  <si>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</si>
  <si>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</si>
  <si>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</si>
  <si>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</si>
  <si>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</si>
  <si>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</si>
  <si>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</si>
  <si>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</si>
  <si>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</si>
  <si>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</si>
  <si>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</si>
  <si>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</si>
  <si>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</si>
  <si>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</si>
  <si>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</si>
  <si>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</si>
  <si>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</si>
  <si>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</si>
  <si>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</si>
  <si>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</si>
  <si>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</si>
  <si>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</si>
  <si>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</si>
  <si>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</si>
  <si>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</si>
  <si>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</si>
  <si>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</si>
  <si>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</si>
  <si>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</si>
  <si>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</si>
  <si>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</si>
  <si>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</si>
  <si>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</si>
  <si>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</si>
  <si>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</si>
  <si>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</si>
  <si>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</si>
  <si>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</si>
  <si>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</si>
  <si>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</si>
  <si>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</si>
  <si>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</si>
  <si>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</si>
  <si>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</si>
  <si>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</si>
  <si>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</si>
  <si>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</si>
  <si>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</si>
  <si>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</si>
  <si>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</si>
  <si>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</si>
  <si>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</si>
  <si>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</si>
  <si>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</si>
  <si>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</si>
  <si>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</si>
  <si>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</si>
  <si>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</si>
  <si>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</si>
  <si>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</si>
  <si>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</si>
  <si>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</si>
  <si>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</si>
  <si>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</si>
  <si>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</si>
  <si>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</si>
  <si>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</si>
  <si>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</si>
  <si>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</si>
  <si>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</si>
  <si>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</si>
  <si>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</si>
  <si>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</si>
  <si>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</si>
  <si>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</si>
  <si>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</si>
  <si>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</si>
  <si>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</si>
  <si>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</si>
  <si>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</si>
  <si>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</si>
  <si>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</si>
  <si>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</si>
  <si>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</si>
  <si>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</si>
  <si>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</si>
  <si>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</si>
  <si>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</si>
  <si>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</si>
  <si>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</si>
  <si>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</si>
  <si>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</si>
  <si>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</si>
  <si>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</si>
  <si>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</si>
  <si>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</si>
  <si>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</si>
  <si>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</si>
  <si>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</si>
  <si>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</si>
  <si>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</si>
  <si>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</si>
  <si>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</si>
  <si>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</si>
  <si>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</si>
  <si>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</si>
  <si>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</si>
  <si>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</si>
  <si>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</si>
  <si>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</si>
  <si>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</si>
  <si>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</si>
  <si>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</si>
  <si>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</si>
  <si>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</si>
  <si>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</si>
  <si>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</si>
  <si>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</si>
  <si>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</si>
  <si>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</si>
  <si>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</si>
  <si>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</si>
  <si>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</si>
  <si>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</si>
  <si>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</si>
  <si>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</si>
  <si>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</si>
  <si>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</si>
  <si>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</si>
  <si>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</si>
  <si>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</si>
  <si>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</si>
  <si>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</si>
  <si>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</si>
  <si>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</si>
  <si>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</si>
  <si>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</si>
  <si>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</si>
  <si>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</si>
  <si>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</si>
  <si>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</si>
  <si>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</si>
  <si>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</si>
  <si>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</si>
  <si>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</si>
  <si>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</si>
  <si>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</si>
  <si>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</si>
  <si>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</si>
  <si>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</si>
  <si>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</si>
  <si>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</si>
  <si>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</si>
  <si>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</si>
  <si>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</si>
  <si>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</si>
  <si>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</si>
  <si>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</si>
  <si>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</si>
  <si>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</si>
  <si>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</si>
  <si>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</si>
  <si>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</si>
  <si>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</si>
  <si>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</si>
  <si>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</si>
  <si>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</si>
  <si>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</si>
  <si>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</si>
  <si>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</si>
  <si>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</si>
  <si>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</si>
  <si>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</si>
  <si>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</si>
  <si>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</si>
  <si>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</si>
  <si>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</si>
  <si>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</si>
  <si>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</si>
  <si>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</si>
  <si>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</si>
  <si>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</si>
  <si>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</si>
  <si>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</si>
  <si>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</si>
  <si>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</si>
  <si>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</si>
  <si>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</si>
  <si>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</si>
  <si>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</si>
  <si>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</si>
  <si>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</si>
  <si>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</si>
  <si>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</si>
  <si>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</si>
  <si>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</si>
  <si>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</si>
  <si>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</si>
  <si>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</si>
  <si>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</si>
  <si>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</si>
  <si>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</si>
  <si>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</si>
  <si>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</si>
  <si>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</si>
  <si>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</si>
  <si>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</si>
  <si>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</si>
  <si>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</si>
  <si>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</si>
  <si>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</si>
  <si>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</si>
  <si>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</si>
  <si>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</si>
  <si>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</si>
  <si>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</si>
  <si>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</si>
  <si>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</si>
  <si>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</si>
  <si>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</si>
  <si>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</si>
  <si>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</si>
  <si>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</si>
  <si>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</si>
  <si>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</si>
  <si>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</si>
  <si>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</si>
  <si>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</si>
  <si>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</si>
  <si>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</si>
  <si>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</si>
  <si>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</si>
  <si>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</si>
  <si>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</si>
  <si>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</si>
  <si>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</si>
  <si>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</si>
  <si>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</si>
  <si>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</si>
  <si>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</si>
  <si>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</si>
  <si>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</si>
  <si>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</si>
  <si>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</si>
  <si>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</si>
  <si>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</si>
  <si>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</si>
  <si>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</si>
  <si>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</si>
  <si>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</si>
  <si>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</si>
  <si>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</si>
  <si>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</si>
  <si>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</si>
  <si>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</si>
  <si>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</si>
  <si>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</si>
  <si>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</si>
  <si>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</si>
  <si>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</si>
  <si>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</si>
  <si>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</si>
  <si>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</si>
  <si>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</si>
  <si>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</si>
  <si>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</si>
  <si>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</si>
  <si>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</si>
  <si>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</si>
  <si>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</si>
  <si>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</si>
  <si>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</si>
  <si>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</si>
  <si>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</si>
  <si>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</si>
  <si>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</si>
  <si>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</si>
  <si>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</si>
  <si>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</si>
  <si>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</si>
  <si>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</si>
  <si>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</si>
  <si>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</si>
  <si>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</si>
  <si>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</si>
  <si>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</si>
  <si>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</si>
  <si>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</si>
  <si>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</si>
  <si>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</si>
  <si>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</si>
  <si>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</si>
  <si>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</si>
  <si>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</si>
  <si>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</si>
  <si>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</si>
  <si>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</si>
  <si>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</si>
  <si>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</si>
  <si>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</si>
  <si>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</si>
  <si>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</si>
  <si>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</si>
  <si>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</si>
  <si>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</si>
  <si>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</si>
  <si>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</si>
  <si>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</si>
  <si>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</si>
  <si>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</si>
  <si>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</si>
  <si>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</si>
  <si>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</si>
  <si>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</si>
  <si>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</si>
  <si>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</si>
  <si>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</si>
  <si>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</si>
  <si>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</si>
  <si>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</si>
  <si>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</si>
  <si>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</si>
  <si>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</si>
  <si>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</si>
  <si>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</si>
  <si>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</si>
  <si>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</si>
  <si>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</si>
  <si>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</si>
  <si>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</si>
  <si>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</si>
  <si>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</si>
  <si>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</si>
  <si>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</si>
  <si>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</si>
  <si>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</si>
  <si>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</si>
  <si>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</si>
  <si>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</si>
  <si>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</si>
  <si>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</si>
  <si>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</si>
  <si>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</si>
  <si>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</si>
  <si>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</si>
  <si>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</si>
  <si>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</si>
  <si>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</si>
  <si>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</si>
  <si>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</si>
  <si>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</si>
  <si>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</si>
  <si>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</si>
  <si>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</si>
  <si>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</si>
  <si>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</si>
  <si>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</si>
  <si>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</si>
  <si>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</si>
  <si>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</si>
  <si>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</si>
  <si>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</si>
  <si>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</si>
  <si>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</si>
  <si>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</si>
  <si>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</si>
  <si>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</si>
  <si>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</si>
  <si>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</si>
  <si>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</si>
  <si>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</si>
  <si>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</si>
  <si>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</si>
  <si>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</si>
  <si>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</si>
  <si>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</si>
  <si>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</si>
  <si>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</si>
  <si>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</si>
  <si>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</si>
  <si>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</si>
  <si>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</si>
  <si>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</si>
  <si>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</si>
  <si>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</si>
  <si>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</si>
  <si>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</si>
  <si>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</si>
  <si>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</si>
  <si>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</si>
  <si>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</si>
  <si>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</si>
  <si>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</si>
  <si>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</si>
  <si>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</si>
  <si>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</si>
  <si>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</si>
  <si>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</si>
  <si>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</si>
  <si>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</si>
  <si>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</si>
  <si>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</si>
  <si>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</si>
  <si>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</si>
  <si>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</si>
  <si>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</si>
  <si>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</si>
  <si>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</si>
  <si>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</si>
  <si>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</si>
  <si>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</si>
  <si>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</si>
  <si>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</si>
  <si>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</si>
  <si>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</si>
  <si>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</si>
  <si>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</si>
  <si>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</si>
  <si>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</si>
  <si>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</si>
  <si>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</si>
  <si>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</si>
  <si>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</si>
  <si>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</si>
  <si>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</si>
  <si>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</si>
  <si>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</si>
  <si>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</si>
  <si>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</si>
  <si>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</si>
  <si>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</si>
  <si>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</si>
  <si>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</si>
  <si>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</si>
  <si>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</si>
  <si>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</si>
  <si>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</si>
  <si>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</si>
  <si>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</si>
  <si>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</si>
  <si>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</si>
  <si>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</si>
  <si>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</si>
  <si>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</si>
  <si>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</si>
  <si>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</si>
  <si>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</si>
  <si>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</si>
  <si>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</si>
  <si>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</si>
  <si>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</si>
  <si>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</si>
  <si>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</si>
  <si>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</si>
  <si>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</si>
  <si>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</si>
  <si>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</si>
  <si>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</si>
  <si>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</si>
  <si>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</si>
  <si>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</si>
  <si>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</si>
  <si>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</si>
  <si>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</si>
  <si>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</si>
  <si>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</si>
  <si>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</si>
  <si>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</si>
  <si>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</si>
  <si>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</si>
  <si>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</si>
  <si>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</si>
  <si>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</si>
  <si>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</si>
  <si>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</si>
  <si>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</si>
  <si>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</si>
  <si>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</si>
  <si>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</si>
  <si>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</si>
  <si>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</si>
  <si>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</si>
  <si>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</si>
  <si>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</si>
  <si>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</si>
  <si>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</si>
  <si>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</si>
  <si>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</si>
  <si>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</si>
  <si>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</si>
  <si>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</si>
  <si>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</si>
  <si>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</si>
  <si>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</si>
  <si>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</si>
  <si>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</si>
  <si>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</si>
  <si>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</si>
  <si>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</si>
  <si>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</si>
  <si>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</si>
  <si>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</si>
  <si>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</si>
  <si>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</si>
  <si>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</si>
  <si>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</si>
  <si>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</si>
  <si>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</si>
  <si>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</si>
  <si>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</si>
  <si>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</si>
  <si>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</si>
  <si>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</si>
  <si>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</si>
  <si>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</si>
  <si>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</si>
  <si>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</si>
  <si>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</si>
  <si>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</si>
  <si>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</si>
  <si>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</si>
  <si>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</si>
  <si>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</si>
  <si>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</si>
  <si>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</si>
  <si>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</si>
  <si>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</si>
  <si>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</si>
  <si>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</si>
  <si>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</si>
  <si>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</si>
  <si>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</si>
  <si>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</si>
  <si>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</si>
  <si>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</si>
  <si>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</si>
  <si>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</si>
  <si>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</si>
  <si>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</si>
  <si>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</si>
  <si>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</si>
  <si>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</si>
  <si>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</si>
  <si>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</si>
  <si>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</si>
  <si>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</si>
  <si>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</si>
  <si>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</si>
  <si>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</si>
  <si>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</si>
  <si>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</si>
  <si>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</si>
  <si>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</si>
  <si>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</si>
  <si>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</si>
  <si>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</si>
  <si>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</si>
  <si>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</si>
  <si>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</si>
  <si>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</si>
  <si>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</si>
  <si>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</si>
  <si>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</si>
  <si>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</si>
  <si>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</si>
  <si>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</si>
  <si>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</si>
  <si>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</si>
  <si>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</si>
  <si>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</si>
  <si>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</si>
  <si>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</si>
  <si>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</si>
  <si>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</si>
  <si>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</si>
  <si>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</si>
  <si>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</si>
  <si>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</si>
  <si>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</si>
  <si>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</si>
  <si>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</si>
  <si>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</si>
  <si>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</si>
  <si>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</si>
  <si>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</si>
  <si>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</si>
  <si>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</si>
  <si>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</si>
  <si>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</si>
  <si>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</si>
  <si>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</si>
  <si>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</si>
  <si>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</si>
  <si>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</si>
  <si>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</si>
  <si>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</si>
  <si>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</si>
  <si>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</si>
  <si>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</si>
  <si>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</si>
  <si>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</si>
  <si>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</si>
  <si>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</si>
  <si>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</si>
  <si>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</si>
  <si>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</si>
  <si>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</si>
  <si>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</si>
  <si>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</si>
  <si>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</si>
  <si>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</si>
  <si>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</si>
  <si>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</si>
  <si>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</si>
  <si>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</si>
  <si>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</si>
  <si>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</si>
  <si>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</si>
  <si>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</si>
  <si>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</si>
  <si>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</si>
  <si>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</si>
  <si>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</si>
  <si>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</si>
  <si>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</si>
  <si>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</si>
  <si>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</si>
  <si>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</si>
  <si>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</si>
  <si>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</si>
  <si>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</si>
  <si>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</si>
  <si>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</si>
  <si>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</si>
  <si>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</si>
  <si>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</si>
  <si>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</si>
  <si>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</si>
  <si>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</si>
  <si>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</si>
  <si>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</si>
  <si>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</si>
  <si>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</si>
  <si>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</si>
  <si>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</si>
  <si>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</si>
  <si>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</si>
  <si>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</si>
  <si>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</si>
  <si>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</si>
  <si>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</si>
  <si>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</si>
  <si>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</si>
  <si>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</si>
  <si>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</si>
  <si>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</si>
  <si>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</si>
  <si>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</si>
  <si>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</si>
  <si>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</si>
  <si>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</si>
  <si>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</si>
  <si>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</si>
  <si>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</si>
  <si>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</si>
  <si>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</si>
  <si>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</si>
  <si>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</si>
  <si>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</si>
  <si>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</si>
  <si>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</si>
  <si>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</si>
  <si>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</si>
  <si>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</si>
  <si>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</si>
  <si>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</si>
  <si>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</si>
  <si>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</si>
  <si>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</si>
  <si>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</si>
  <si>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</si>
  <si>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</si>
  <si>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</si>
  <si>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</si>
  <si>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</si>
  <si>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</si>
  <si>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</si>
  <si>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</si>
  <si>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</si>
  <si>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</si>
  <si>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</si>
  <si>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</si>
  <si>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</si>
  <si>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</si>
  <si>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</si>
  <si>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</si>
  <si>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</si>
  <si>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</si>
  <si>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</si>
  <si>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</si>
  <si>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</si>
  <si>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</si>
  <si>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</si>
  <si>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</si>
  <si>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</si>
  <si>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</si>
  <si>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</si>
  <si>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</si>
  <si>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</si>
  <si>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</si>
  <si>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</si>
  <si>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</si>
  <si>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</si>
  <si>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</si>
  <si>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</si>
  <si>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</si>
  <si>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</si>
  <si>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</si>
  <si>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</si>
  <si>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</si>
  <si>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</si>
  <si>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</si>
  <si>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</si>
  <si>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</si>
  <si>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</si>
  <si>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</si>
  <si>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</si>
  <si>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</si>
  <si>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</si>
  <si>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</si>
  <si>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</si>
  <si>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</si>
  <si>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</si>
  <si>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</si>
  <si>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</si>
  <si>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</si>
  <si>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</si>
  <si>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</si>
  <si>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</si>
  <si>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</si>
  <si>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</si>
  <si>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</si>
  <si>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</si>
  <si>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</si>
  <si>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</si>
  <si>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</si>
  <si>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</si>
  <si>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</si>
  <si>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</si>
  <si>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</si>
  <si>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</si>
  <si>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</si>
  <si>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</si>
  <si>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</si>
  <si>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</si>
  <si>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</si>
  <si>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</si>
  <si>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</si>
  <si>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</si>
  <si>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</si>
  <si>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</si>
  <si>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</si>
  <si>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</si>
  <si>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</si>
  <si>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</si>
  <si>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</si>
  <si>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</si>
  <si>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</si>
  <si>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</si>
  <si>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</si>
  <si>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</si>
  <si>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</si>
  <si>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</si>
  <si>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</si>
  <si>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</si>
  <si>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</si>
  <si>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</si>
  <si>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</si>
  <si>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</si>
  <si>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</si>
  <si>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</si>
  <si>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</si>
  <si>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</si>
  <si>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</si>
  <si>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</si>
  <si>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</si>
  <si>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</si>
  <si>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</si>
  <si>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</si>
  <si>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</si>
  <si>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</si>
  <si>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</si>
  <si>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</si>
  <si>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</si>
  <si>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</si>
  <si>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</si>
  <si>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Fort Lauderdale</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</si>
  <si>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</si>
  <si>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</si>
  <si>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</si>
  <si>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</si>
  <si>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</si>
  <si>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</si>
  <si>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</si>
  <si>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</si>
  <si>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</si>
  <si>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</si>
  <si>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</si>
  <si>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</si>
  <si>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</si>
  <si>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</si>
  <si>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</si>
  <si>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</si>
  <si>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</si>
  <si>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</si>
  <si>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</si>
  <si>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</si>
  <si>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</si>
  <si>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</si>
  <si>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</si>
  <si>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</si>
  <si>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</si>
  <si>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</si>
  <si>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</si>
  <si>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</si>
  <si>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</si>
  <si>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</si>
  <si>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</si>
  <si>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</si>
  <si>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</si>
  <si>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</si>
  <si>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</si>
  <si>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</si>
  <si>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</si>
  <si>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</si>
  <si>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</si>
  <si>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</si>
  <si>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</si>
  <si>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</si>
  <si>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</si>
  <si>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</si>
  <si>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</si>
  <si>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</si>
  <si>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</si>
  <si>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</si>
  <si>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</si>
  <si>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</si>
  <si>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</si>
  <si>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</si>
  <si>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</si>
  <si>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</si>
  <si>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</si>
  <si>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</si>
  <si>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</si>
  <si>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</si>
  <si>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</si>
  <si>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</si>
  <si>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</si>
  <si>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</si>
  <si>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</si>
  <si>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</si>
  <si>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</si>
  <si>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</si>
  <si>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</si>
  <si>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</si>
  <si>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</si>
  <si>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</si>
  <si>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</si>
  <si>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</si>
  <si>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</si>
  <si>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</si>
  <si>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</si>
  <si>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</si>
  <si>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</si>
  <si>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</si>
  <si>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</si>
  <si>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</si>
  <si>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</si>
  <si>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</si>
  <si>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</si>
  <si>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</si>
  <si>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</si>
  <si>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</si>
  <si>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</si>
  <si>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</si>
  <si>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</si>
  <si>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</si>
  <si>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</si>
  <si>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</si>
  <si>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</si>
  <si>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</si>
  <si>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</si>
  <si>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</si>
  <si>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</si>
  <si>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</si>
  <si>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</si>
  <si>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</si>
  <si>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</si>
  <si>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</si>
  <si>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</si>
  <si>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</si>
  <si>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</si>
  <si>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</si>
  <si>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</si>
  <si>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</si>
  <si>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</si>
  <si>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</si>
  <si>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</si>
  <si>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</si>
  <si>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</si>
  <si>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</si>
  <si>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</si>
  <si>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</si>
  <si>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</si>
  <si>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</si>
  <si>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</si>
  <si>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</si>
  <si>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</si>
  <si>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</si>
  <si>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</si>
  <si>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</si>
  <si>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</si>
  <si>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</si>
  <si>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</si>
  <si>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</si>
  <si>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</si>
  <si>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</si>
  <si>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</si>
  <si>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</si>
  <si>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</si>
  <si>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</si>
  <si>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</si>
  <si>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</si>
  <si>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</si>
  <si>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</si>
  <si>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</si>
  <si>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</si>
  <si>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</si>
  <si>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</si>
  <si>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</si>
  <si>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</si>
  <si>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</si>
  <si>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</si>
  <si>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</si>
  <si>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</si>
  <si>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</si>
  <si>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</si>
  <si>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</si>
  <si>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</si>
  <si>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</si>
  <si>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</si>
  <si>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</si>
  <si>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</si>
  <si>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</si>
  <si>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</si>
  <si>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</si>
  <si>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</si>
  <si>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</si>
  <si>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</si>
  <si>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</si>
  <si>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</si>
  <si>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</si>
  <si>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</si>
  <si>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</si>
  <si>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</si>
  <si>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</si>
  <si>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</si>
  <si>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</si>
  <si>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</si>
  <si>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</si>
  <si>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</si>
  <si>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</si>
  <si>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</si>
  <si>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</si>
  <si>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</si>
  <si>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</si>
  <si>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</si>
  <si>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</si>
  <si>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</si>
  <si>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</si>
  <si>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</si>
  <si>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</si>
  <si>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</si>
  <si>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</si>
  <si>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</si>
  <si>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</si>
  <si>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</si>
  <si>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</si>
  <si>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</si>
  <si>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</si>
  <si>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</si>
  <si>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</si>
  <si>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</si>
  <si>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</si>
  <si>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</si>
  <si>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</si>
  <si>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</si>
  <si>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</si>
  <si>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</si>
  <si>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</si>
  <si>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</si>
  <si>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</si>
  <si>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</si>
  <si>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</si>
  <si>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</si>
  <si>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</si>
  <si>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</si>
  <si>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</si>
  <si>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</si>
  <si>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</si>
  <si>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</si>
  <si>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</si>
  <si>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</si>
  <si>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</si>
  <si>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</si>
  <si>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</si>
  <si>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</si>
  <si>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</si>
  <si>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</si>
  <si>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</si>
  <si>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</si>
  <si>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</si>
  <si>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</si>
  <si>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</si>
  <si>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</si>
  <si>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</si>
  <si>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</si>
  <si>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</si>
  <si>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</si>
  <si>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</si>
  <si>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</si>
  <si>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</si>
  <si>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</si>
  <si>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</si>
  <si>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</si>
  <si>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</si>
  <si>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</si>
  <si>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</si>
  <si>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</si>
  <si>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</si>
  <si>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</si>
  <si>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</si>
  <si>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</si>
  <si>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</si>
  <si>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</si>
  <si>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</si>
  <si>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</si>
  <si>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</si>
  <si>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</si>
  <si>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</si>
  <si>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</si>
  <si>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</si>
  <si>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</si>
  <si>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</si>
  <si>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</si>
  <si>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</si>
  <si>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</si>
  <si>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</si>
  <si>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</si>
  <si>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</si>
  <si>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</si>
  <si>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</si>
  <si>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</si>
  <si>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</si>
  <si>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</si>
  <si>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</si>
  <si>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</si>
  <si>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</si>
  <si>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</si>
  <si>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</si>
  <si>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</si>
  <si>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</si>
  <si>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</si>
  <si>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</si>
  <si>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</si>
  <si>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</si>
  <si>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</si>
  <si>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</si>
  <si>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</si>
  <si>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</si>
  <si>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</si>
  <si>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</si>
  <si>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</si>
  <si>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</si>
  <si>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</si>
  <si>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</si>
  <si>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</si>
  <si>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</si>
  <si>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</si>
  <si>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</si>
  <si>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</si>
  <si>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</si>
  <si>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</si>
  <si>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</si>
  <si>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</si>
  <si>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</si>
  <si>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</si>
  <si>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</si>
  <si>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</si>
  <si>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</si>
  <si>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</si>
  <si>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</si>
  <si>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</si>
  <si>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</si>
  <si>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</si>
  <si>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</si>
  <si>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</si>
  <si>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</si>
  <si>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</si>
  <si>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</si>
  <si>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</si>
  <si>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</si>
  <si>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</si>
  <si>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</si>
  <si>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</si>
  <si>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</si>
  <si>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</si>
  <si>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</si>
  <si>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</si>
  <si>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</si>
  <si>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</si>
  <si>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</si>
  <si>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</si>
  <si>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</si>
  <si>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</si>
  <si>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</si>
  <si>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</si>
  <si>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</si>
  <si>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</si>
  <si>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</si>
  <si>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</si>
  <si>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</si>
  <si>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</si>
  <si>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</si>
  <si>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</si>
  <si>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</si>
  <si>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</si>
  <si>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</si>
  <si>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</si>
  <si>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</si>
  <si>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</si>
  <si>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</si>
  <si>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</si>
  <si>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</si>
  <si>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</si>
  <si>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</si>
  <si>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</si>
  <si>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</si>
  <si>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</si>
  <si>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</si>
  <si>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</si>
  <si>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</si>
  <si>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</si>
  <si>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</si>
  <si>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</si>
  <si>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</si>
  <si>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</si>
  <si>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</si>
  <si>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</si>
  <si>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</si>
  <si>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</si>
  <si>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</si>
  <si>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</si>
  <si>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</si>
  <si>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</si>
  <si>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</si>
  <si>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</si>
  <si>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</si>
  <si>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</si>
  <si>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</si>
  <si>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</si>
  <si>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</si>
  <si>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</si>
  <si>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</si>
  <si>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</si>
  <si>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</si>
  <si>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</si>
  <si>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</si>
  <si>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</si>
  <si>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</si>
  <si>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</si>
  <si>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</si>
  <si>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</si>
  <si>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</si>
  <si>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</si>
  <si>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</si>
  <si>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</si>
  <si>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</si>
  <si>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</si>
  <si>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</si>
  <si>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</si>
  <si>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</si>
  <si>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</si>
  <si>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</si>
  <si>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</si>
  <si>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</si>
  <si>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</si>
  <si>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</si>
  <si>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</si>
  <si>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</si>
  <si>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</si>
  <si>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</si>
  <si>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</si>
  <si>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</si>
  <si>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</si>
  <si>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</si>
  <si>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</si>
  <si>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</si>
  <si>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</si>
  <si>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</si>
  <si>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</si>
  <si>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</si>
  <si>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</si>
  <si>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</si>
  <si>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</si>
  <si>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</si>
  <si>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</si>
  <si>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</si>
  <si>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</si>
  <si>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</si>
  <si>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</si>
  <si>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</si>
  <si>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</si>
  <si>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</si>
  <si>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</si>
  <si>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</si>
  <si>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</si>
  <si>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</si>
  <si>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</si>
  <si>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</si>
  <si>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</si>
  <si>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</si>
  <si>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</si>
  <si>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</si>
  <si>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</si>
  <si>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</si>
  <si>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</si>
  <si>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</si>
  <si>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</si>
  <si>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</si>
  <si>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</si>
  <si>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</si>
  <si>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</si>
  <si>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</si>
  <si>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</si>
  <si>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</si>
  <si>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</si>
  <si>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</si>
  <si>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</si>
  <si>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</si>
  <si>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</si>
  <si>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</si>
  <si>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</si>
  <si>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</si>
  <si>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</si>
  <si>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</si>
  <si>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</si>
  <si>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</si>
  <si>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</si>
  <si>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</si>
  <si>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</si>
  <si>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</si>
  <si>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</si>
  <si>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</si>
  <si>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</si>
  <si>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</si>
  <si>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</si>
  <si>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</si>
  <si>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</si>
  <si>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</si>
  <si>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</si>
  <si>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</si>
  <si>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</si>
  <si>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</si>
  <si>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</si>
  <si>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</si>
  <si>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</si>
  <si>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</si>
  <si>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</si>
  <si>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</si>
  <si>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</si>
  <si>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</si>
  <si>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</si>
  <si>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</si>
  <si>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</si>
  <si>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</si>
  <si>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</si>
  <si>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</si>
  <si>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</si>
  <si>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</si>
  <si>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</si>
  <si>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</si>
  <si>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</si>
  <si>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</si>
  <si>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</si>
  <si>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</si>
  <si>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</si>
  <si>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</si>
  <si>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</si>
  <si>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</si>
  <si>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</si>
  <si>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</si>
  <si>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</si>
  <si>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</si>
  <si>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</si>
  <si>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</si>
  <si>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</si>
  <si>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</si>
  <si>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</si>
  <si>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</si>
  <si>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</si>
  <si>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</si>
  <si>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</si>
  <si>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</si>
  <si>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</si>
  <si>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</si>
  <si>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</si>
  <si>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</si>
  <si>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</si>
  <si>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</si>
  <si>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</si>
  <si>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</si>
  <si>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</si>
  <si>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</si>
  <si>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</si>
  <si>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</si>
  <si>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</si>
  <si>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</si>
  <si>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</si>
  <si>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</si>
  <si>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</si>
  <si>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</si>
  <si>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</si>
  <si>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</si>
  <si>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</si>
  <si>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</si>
  <si>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</si>
  <si>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</si>
  <si>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</si>
  <si>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</si>
  <si>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</si>
  <si>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</si>
  <si>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</si>
  <si>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</si>
  <si>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</si>
  <si>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</si>
  <si>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</si>
  <si>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</si>
  <si>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</si>
  <si>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</si>
  <si>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</si>
  <si>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</si>
  <si>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</si>
  <si>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</si>
  <si>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</si>
  <si>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</si>
  <si>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</si>
  <si>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</si>
  <si>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</si>
  <si>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</si>
  <si>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</si>
  <si>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</si>
  <si>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</si>
  <si>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</si>
  <si>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</si>
  <si>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</si>
  <si>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</si>
  <si>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</si>
  <si>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</si>
  <si>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</si>
  <si>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</si>
  <si>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</si>
  <si>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</si>
  <si>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</si>
  <si>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</si>
  <si>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</si>
  <si>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</si>
  <si>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</si>
  <si>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</si>
  <si>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</si>
  <si>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</si>
  <si>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</si>
  <si>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</si>
  <si>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</si>
  <si>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</si>
  <si>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</si>
  <si>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</si>
  <si>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</si>
  <si>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</si>
  <si>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</si>
  <si>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</si>
  <si>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</si>
  <si>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</si>
  <si>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</si>
  <si>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</si>
  <si>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</si>
  <si>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</si>
  <si>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</si>
  <si>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</si>
  <si>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</si>
  <si>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</si>
  <si>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</si>
  <si>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</si>
  <si>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</si>
  <si>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</si>
  <si>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</si>
  <si>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</si>
  <si>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</si>
  <si>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</si>
  <si>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</si>
  <si>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</si>
  <si>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</si>
  <si>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</si>
  <si>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</si>
  <si>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</si>
  <si>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</si>
  <si>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</si>
  <si>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</si>
  <si>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</si>
  <si>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</si>
  <si>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</si>
  <si>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</si>
  <si>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</si>
  <si>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</si>
  <si>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</si>
  <si>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</si>
  <si>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</si>
  <si>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</si>
  <si>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</si>
  <si>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</si>
  <si>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</si>
  <si>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</si>
  <si>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</si>
  <si>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</si>
  <si>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</si>
  <si>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</si>
  <si>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</si>
  <si>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</si>
  <si>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</si>
  <si>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</si>
  <si>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</si>
  <si>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</si>
  <si>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</si>
  <si>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</si>
  <si>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</si>
  <si>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</si>
  <si>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</si>
  <si>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</si>
  <si>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</si>
  <si>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</si>
  <si>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</si>
  <si>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</si>
  <si>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</si>
  <si>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</si>
  <si>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</si>
  <si>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</si>
  <si>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</si>
  <si>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</si>
  <si>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</si>
  <si>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</si>
  <si>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</si>
  <si>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</si>
  <si>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</si>
  <si>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</si>
  <si>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</si>
  <si>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</si>
  <si>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</si>
  <si>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</si>
  <si>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</si>
  <si>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</si>
  <si>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</si>
  <si>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</si>
  <si>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</si>
  <si>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</si>
  <si>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</si>
  <si>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</si>
  <si>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</si>
  <si>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</si>
  <si>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</si>
  <si>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</si>
  <si>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</si>
  <si>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</si>
  <si>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</si>
  <si>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</si>
  <si>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</si>
  <si>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</si>
  <si>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</si>
  <si>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</si>
  <si>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</si>
  <si>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</si>
  <si>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</si>
  <si>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</si>
  <si>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</si>
  <si>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</si>
  <si>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</si>
  <si>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</si>
  <si>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</si>
  <si>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</si>
  <si>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</si>
  <si>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</si>
  <si>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</si>
  <si>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</si>
  <si>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</si>
  <si>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</si>
  <si>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</si>
  <si>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</si>
  <si>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</si>
  <si>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</si>
  <si>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</si>
  <si>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</si>
  <si>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</si>
  <si>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</si>
  <si>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</si>
  <si>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</si>
  <si>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</si>
  <si>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</si>
  <si>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</si>
  <si>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</si>
  <si>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</si>
  <si>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</si>
  <si>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</si>
  <si>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</si>
  <si>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</si>
  <si>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</si>
  <si>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</si>
  <si>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</si>
  <si>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</si>
  <si>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</si>
  <si>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</si>
  <si>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</si>
  <si>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</si>
  <si>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</si>
  <si>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</si>
  <si>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</si>
  <si>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</si>
  <si>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</si>
  <si>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</si>
  <si>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</si>
  <si>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</si>
  <si>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</si>
  <si>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</si>
  <si>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</si>
  <si>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</si>
  <si>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</si>
  <si>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</si>
  <si>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</si>
  <si>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</si>
  <si>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</si>
  <si>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</si>
  <si>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</si>
  <si>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</si>
  <si>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</si>
  <si>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</si>
  <si>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</si>
  <si>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</si>
  <si>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</si>
  <si>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</si>
  <si>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</si>
  <si>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</si>
  <si>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</si>
  <si>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</si>
  <si>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</si>
  <si>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</si>
  <si>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</si>
  <si>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</si>
  <si>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</si>
  <si>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</si>
  <si>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</si>
  <si>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</si>
  <si>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</si>
  <si>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</si>
  <si>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</si>
  <si>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</si>
  <si>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</si>
  <si>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</si>
  <si>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</si>
  <si>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</si>
  <si>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</si>
  <si>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</si>
  <si>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</si>
  <si>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</si>
  <si>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</si>
  <si>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</si>
  <si>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</si>
  <si>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</si>
  <si>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</si>
  <si>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</si>
  <si>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</si>
  <si>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</si>
  <si>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</si>
  <si>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</si>
  <si>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</si>
  <si>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</si>
  <si>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</si>
  <si>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</si>
  <si>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</si>
  <si>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</si>
  <si>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</si>
  <si>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</si>
  <si>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</si>
  <si>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</si>
  <si>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</si>
  <si>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</si>
  <si>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</si>
  <si>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</si>
  <si>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</si>
  <si>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</si>
  <si>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</si>
  <si>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</si>
  <si>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</si>
  <si>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</si>
  <si>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</si>
  <si>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</si>
  <si>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</si>
  <si>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</si>
  <si>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</si>
  <si>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</si>
  <si>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</si>
  <si>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</si>
  <si>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</si>
  <si>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</si>
  <si>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</si>
  <si>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</si>
  <si>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</si>
  <si>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</si>
  <si>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</si>
  <si>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</si>
  <si>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</si>
  <si>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</si>
  <si>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</si>
  <si>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</si>
  <si>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</si>
  <si>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</si>
  <si>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</si>
  <si>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</si>
  <si>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</si>
  <si>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</si>
  <si>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</si>
  <si>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</si>
  <si>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</si>
  <si>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</si>
  <si>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</si>
  <si>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</si>
  <si>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</si>
  <si>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</si>
  <si>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</si>
  <si>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</si>
  <si>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</si>
  <si>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</si>
  <si>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</si>
  <si>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</si>
  <si>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</si>
  <si>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</si>
  <si>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</si>
  <si>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</si>
  <si>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</si>
  <si>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</si>
  <si>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</si>
  <si>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</si>
  <si>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</si>
  <si>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</si>
  <si>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</si>
  <si>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</si>
  <si>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</si>
  <si>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</si>
  <si>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</si>
  <si>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</si>
  <si>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</si>
  <si>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</si>
  <si>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</si>
  <si>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</si>
  <si>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</si>
  <si>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</si>
  <si>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</si>
  <si>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</si>
  <si>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</si>
  <si>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</si>
  <si>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</si>
  <si>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</si>
  <si>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</si>
  <si>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</si>
  <si>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</si>
  <si>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</si>
  <si>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</si>
  <si>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</si>
  <si>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</si>
  <si>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</si>
  <si>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</si>
  <si>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</si>
  <si>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</si>
  <si>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</si>
  <si>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</si>
  <si>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</si>
  <si>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</si>
  <si>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</si>
  <si>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</si>
  <si>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</si>
  <si>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</si>
  <si>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</si>
  <si>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</si>
  <si>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</si>
  <si>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</si>
  <si>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</si>
  <si>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</si>
  <si>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</si>
  <si>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</si>
  <si>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</si>
  <si>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</si>
  <si>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</si>
  <si>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</si>
  <si>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</si>
  <si>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</si>
  <si>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</si>
  <si>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</si>
  <si>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</si>
  <si>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</si>
  <si>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</si>
  <si>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</si>
  <si>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</si>
  <si>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</si>
  <si>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</si>
  <si>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</si>
  <si>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</si>
  <si>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</si>
  <si>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</si>
  <si>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</si>
  <si>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</si>
  <si>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</si>
  <si>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</si>
  <si>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</si>
  <si>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</si>
  <si>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</si>
  <si>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</si>
  <si>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</si>
  <si>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</si>
  <si>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</si>
  <si>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</si>
  <si>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</si>
  <si>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</si>
  <si>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</si>
  <si>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</si>
  <si>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</si>
  <si>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</si>
  <si>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</si>
  <si>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</si>
  <si>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</si>
  <si>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</si>
  <si>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</si>
  <si>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</si>
  <si>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</si>
  <si>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</si>
  <si>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</si>
  <si>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</si>
  <si>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</si>
  <si>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</si>
  <si>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</si>
  <si>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</si>
  <si>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</si>
  <si>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</si>
  <si>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</si>
  <si>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</si>
  <si>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</si>
  <si>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</si>
  <si>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</si>
  <si>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</si>
  <si>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</si>
  <si>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</si>
  <si>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</si>
  <si>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</si>
  <si>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</si>
  <si>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</si>
  <si>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</si>
  <si>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</si>
  <si>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</si>
  <si>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</si>
  <si>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</si>
  <si>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</si>
  <si>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</si>
  <si>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</si>
  <si>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</si>
  <si>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</si>
  <si>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</si>
  <si>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</si>
  <si>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</si>
  <si>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</si>
  <si>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</si>
  <si>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</si>
  <si>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</si>
  <si>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</si>
  <si>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</si>
  <si>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</si>
  <si>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</si>
  <si>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</si>
  <si>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</si>
  <si>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</si>
  <si>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</si>
  <si>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</si>
  <si>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</si>
  <si>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</si>
  <si>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</si>
  <si>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</si>
  <si>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</si>
  <si>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</si>
  <si>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</si>
  <si>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</si>
  <si>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</si>
  <si>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</si>
  <si>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</si>
  <si>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</si>
  <si>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</si>
  <si>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</si>
  <si>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</si>
  <si>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</si>
  <si>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</si>
  <si>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</si>
  <si>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</si>
  <si>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</si>
  <si>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</si>
  <si>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</si>
  <si>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</si>
  <si>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</si>
  <si>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</si>
  <si>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</si>
  <si>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</si>
  <si>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</si>
  <si>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</si>
  <si>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</si>
  <si>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</si>
  <si>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</si>
  <si>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</si>
  <si>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</si>
  <si>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</si>
  <si>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</si>
  <si>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</si>
  <si>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</si>
  <si>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</si>
  <si>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</si>
  <si>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</si>
  <si>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</si>
  <si>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</si>
  <si>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</si>
  <si>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</si>
  <si>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</si>
  <si>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</si>
  <si>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</si>
  <si>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</si>
  <si>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</si>
  <si>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</si>
  <si>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</si>
  <si>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</si>
  <si>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</si>
  <si>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</si>
  <si>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</si>
  <si>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</si>
  <si>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</si>
  <si>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</si>
  <si>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</si>
  <si>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</si>
  <si>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</si>
  <si>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</si>
  <si>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</si>
  <si>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</si>
  <si>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</si>
  <si>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</si>
  <si>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</si>
  <si>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</si>
  <si>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</si>
  <si>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</si>
  <si>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</si>
  <si>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</si>
  <si>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</si>
  <si>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</si>
  <si>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</si>
  <si>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</si>
  <si>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</si>
  <si>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</si>
  <si>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</si>
  <si>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</si>
  <si>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</si>
  <si>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</si>
  <si>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</si>
  <si>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</si>
  <si>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</si>
  <si>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</si>
  <si>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</si>
  <si>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</si>
  <si>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</si>
  <si>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</si>
  <si>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</si>
  <si>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</si>
  <si>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</si>
  <si>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</si>
  <si>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</si>
  <si>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</si>
  <si>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</si>
  <si>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</si>
  <si>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</si>
  <si>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</si>
  <si>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</si>
  <si>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</si>
  <si>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</si>
  <si>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</si>
  <si>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</si>
  <si>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</si>
  <si>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</si>
  <si>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</si>
  <si>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</si>
  <si>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</si>
  <si>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</si>
  <si>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</si>
  <si>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</si>
  <si>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</si>
  <si>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</si>
  <si>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</si>
  <si>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</si>
  <si>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</si>
  <si>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</si>
  <si>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</si>
  <si>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</si>
  <si>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</si>
  <si>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</si>
  <si>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</si>
  <si>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</si>
  <si>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</si>
  <si>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</si>
  <si>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</si>
  <si>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</si>
  <si>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</si>
  <si>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</si>
  <si>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</si>
  <si>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</si>
  <si>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</si>
  <si>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</si>
  <si>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</si>
  <si>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</si>
  <si>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</si>
  <si>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</si>
  <si>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</si>
  <si>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</si>
  <si>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</si>
  <si>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</si>
  <si>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</si>
  <si>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</si>
  <si>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</si>
  <si>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</si>
  <si>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</si>
  <si>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</si>
  <si>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</si>
  <si>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</si>
  <si>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</si>
  <si>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</si>
  <si>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</si>
  <si>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</si>
  <si>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</si>
  <si>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</si>
  <si>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</si>
  <si>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</si>
  <si>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</si>
  <si>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</si>
  <si>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</si>
  <si>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</si>
  <si>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</si>
  <si>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</si>
  <si>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</si>
  <si>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</si>
  <si>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</si>
  <si>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</si>
  <si>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</si>
  <si>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</si>
  <si>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</si>
  <si>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</si>
  <si>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</si>
  <si>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</si>
  <si>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</si>
  <si>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</si>
  <si>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</si>
  <si>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</si>
  <si>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</si>
  <si>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</si>
  <si>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</si>
  <si>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</si>
  <si>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</si>
  <si>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</si>
  <si>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</si>
  <si>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</si>
  <si>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</si>
  <si>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</si>
  <si>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</si>
  <si>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</si>
  <si>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</si>
  <si>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</si>
  <si>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</si>
  <si>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</si>
  <si>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</si>
  <si>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</si>
  <si>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</si>
  <si>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</si>
  <si>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</si>
  <si>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</si>
  <si>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</si>
  <si>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</si>
  <si>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</si>
  <si>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</si>
  <si>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</si>
  <si>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</si>
  <si>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</si>
  <si>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</si>
  <si>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</si>
  <si>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</si>
  <si>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</si>
  <si>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</si>
  <si>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</si>
  <si>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</si>
  <si>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</si>
  <si>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</si>
  <si>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</si>
  <si>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</si>
  <si>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</si>
  <si>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</si>
  <si>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</si>
  <si>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</si>
  <si>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</si>
  <si>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</si>
  <si>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</si>
  <si>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</si>
  <si>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</si>
  <si>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</si>
  <si>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</si>
  <si>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</si>
  <si>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</si>
  <si>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</si>
  <si>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</si>
  <si>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</si>
  <si>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</si>
  <si>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</si>
  <si>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</si>
  <si>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</si>
  <si>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</si>
  <si>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</si>
  <si>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</si>
  <si>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</si>
  <si>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</si>
  <si>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</si>
  <si>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</si>
  <si>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</si>
  <si>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</si>
  <si>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</si>
  <si>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</si>
  <si>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</si>
  <si>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</si>
  <si>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</si>
  <si>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</si>
  <si>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</si>
  <si>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</si>
  <si>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</si>
  <si>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</si>
  <si>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</si>
  <si>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</si>
  <si>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</si>
  <si>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</si>
  <si>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</si>
  <si>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</si>
  <si>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</si>
  <si>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</si>
  <si>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</si>
  <si>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</si>
  <si>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</si>
  <si>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</si>
  <si>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</si>
  <si>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</si>
  <si>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</si>
  <si>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</si>
  <si>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</si>
  <si>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</si>
  <si>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</si>
  <si>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</si>
  <si>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</si>
  <si>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</si>
  <si>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</si>
  <si>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</si>
  <si>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</si>
  <si>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</si>
  <si>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</si>
  <si>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</si>
  <si>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</si>
  <si>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</si>
  <si>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</si>
  <si>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</si>
  <si>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</si>
  <si>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</si>
  <si>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</si>
  <si>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</si>
  <si>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</si>
  <si>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</si>
  <si>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</si>
  <si>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</si>
  <si>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</si>
  <si>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</si>
  <si>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</si>
  <si>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</si>
  <si>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</si>
  <si>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</si>
  <si>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</si>
  <si>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</si>
  <si>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</si>
  <si>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</si>
  <si>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</si>
  <si>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</si>
  <si>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</si>
  <si>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</si>
  <si>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</si>
  <si>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</si>
  <si>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</si>
  <si>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</si>
  <si>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</si>
  <si>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</si>
  <si>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</si>
  <si>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</si>
  <si>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</si>
  <si>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</si>
  <si>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</si>
  <si>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</si>
  <si>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</si>
  <si>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</si>
  <si>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</si>
  <si>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</si>
  <si>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</si>
  <si>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</si>
  <si>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</si>
  <si>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</si>
  <si>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</si>
  <si>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</si>
  <si>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</si>
  <si>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</si>
  <si>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</si>
  <si>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</si>
  <si>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</si>
  <si>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</si>
  <si>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</si>
  <si>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</si>
  <si>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</si>
  <si>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</si>
  <si>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</si>
  <si>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</si>
  <si>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</si>
  <si>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</si>
  <si>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</si>
  <si>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</si>
  <si>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</si>
  <si>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</si>
  <si>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</si>
  <si>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</si>
  <si>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</si>
  <si>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</si>
  <si>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</si>
  <si>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</si>
  <si>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</si>
  <si>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</si>
  <si>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</si>
  <si>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</si>
  <si>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</si>
  <si>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</si>
  <si>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</si>
  <si>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</si>
  <si>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</si>
  <si>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</si>
  <si>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</si>
  <si>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</si>
  <si>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</si>
  <si>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</si>
  <si>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</si>
  <si>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</si>
  <si>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</si>
  <si>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</si>
  <si>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</si>
  <si>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</si>
  <si>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</si>
  <si>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</si>
  <si>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</si>
  <si>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</si>
  <si>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</si>
  <si>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</si>
  <si>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</si>
  <si>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</si>
  <si>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</si>
  <si>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</si>
  <si>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</si>
  <si>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</si>
  <si>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</si>
  <si>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</si>
  <si>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</si>
  <si>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</si>
  <si>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</si>
  <si>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</si>
  <si>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</si>
  <si>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</si>
  <si>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</si>
  <si>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</si>
  <si>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</si>
  <si>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</si>
  <si>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</si>
  <si>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</si>
  <si>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</si>
  <si>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</si>
  <si>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</si>
  <si>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</si>
  <si>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</si>
  <si>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</si>
  <si>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</si>
  <si>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</si>
  <si>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</si>
  <si>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</si>
  <si>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</si>
  <si>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</si>
  <si>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</si>
  <si>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</si>
  <si>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</si>
  <si>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</si>
  <si>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</si>
  <si>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</si>
  <si>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</si>
  <si>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</si>
  <si>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</si>
  <si>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</si>
  <si>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</si>
  <si>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</si>
  <si>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</si>
  <si>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</si>
  <si>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</si>
  <si>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</si>
  <si>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</si>
  <si>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</si>
  <si>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</si>
  <si>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</si>
  <si>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</si>
  <si>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</si>
  <si>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</si>
  <si>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</si>
  <si>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</si>
  <si>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</si>
  <si>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</si>
  <si>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</si>
  <si>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</si>
  <si>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</si>
  <si>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</si>
  <si>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</si>
  <si>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</si>
  <si>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</si>
  <si>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</si>
  <si>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</si>
  <si>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</si>
  <si>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</si>
  <si>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</si>
  <si>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</si>
  <si>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</si>
  <si>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</si>
  <si>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</si>
  <si>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</si>
  <si>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</si>
  <si>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</si>
  <si>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</si>
  <si>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</si>
  <si>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</si>
  <si>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</si>
  <si>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</si>
  <si>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</si>
  <si>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</si>
  <si>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</si>
  <si>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</si>
  <si>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</si>
  <si>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</si>
  <si>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</si>
  <si>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</si>
  <si>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</si>
  <si>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</si>
  <si>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</si>
  <si>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</si>
  <si>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</si>
  <si>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</si>
  <si>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</si>
  <si>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</si>
  <si>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</si>
  <si>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</si>
  <si>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</si>
  <si>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</si>
  <si>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</si>
  <si>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</si>
  <si>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</si>
  <si>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</si>
  <si>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</si>
  <si>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</si>
  <si>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</si>
  <si>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</si>
  <si>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</si>
  <si>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</si>
  <si>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</si>
  <si>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</si>
  <si>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</si>
  <si>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</si>
  <si>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</si>
  <si>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</si>
  <si>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</si>
  <si>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</si>
  <si>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</si>
  <si>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</si>
  <si>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</si>
  <si>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</si>
  <si>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</si>
  <si>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</si>
  <si>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</si>
  <si>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</si>
  <si>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</si>
  <si>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</si>
  <si>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</si>
  <si>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</si>
  <si>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</si>
  <si>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</si>
  <si>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</si>
  <si>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</si>
  <si>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</si>
  <si>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</si>
  <si>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</si>
  <si>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</si>
  <si>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</si>
  <si>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</si>
  <si>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</si>
  <si>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</si>
  <si>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</si>
  <si>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</si>
  <si>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</si>
  <si>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</si>
  <si>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</si>
  <si>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</si>
  <si>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</si>
  <si>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</si>
  <si>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</si>
  <si>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</si>
  <si>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</si>
  <si>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</si>
  <si>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</si>
  <si>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</si>
  <si>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</si>
  <si>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</si>
  <si>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</si>
  <si>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</si>
  <si>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</si>
  <si>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</si>
  <si>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</si>
  <si>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</si>
  <si>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</si>
  <si>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</si>
  <si>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</si>
  <si>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</si>
  <si>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</si>
  <si>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</si>
  <si>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</si>
  <si>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</si>
  <si>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</si>
  <si>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</si>
  <si>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</si>
  <si>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</si>
  <si>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</si>
  <si>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</si>
  <si>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</si>
  <si>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</si>
  <si>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</si>
  <si>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</si>
  <si>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</si>
  <si>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</si>
  <si>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</si>
  <si>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</si>
  <si>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</si>
  <si>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</si>
  <si>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</si>
  <si>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</si>
  <si>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</si>
  <si>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</si>
  <si>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</si>
  <si>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</si>
  <si>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</si>
  <si>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</si>
  <si>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</si>
  <si>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</si>
  <si>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</si>
  <si>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</si>
  <si>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</si>
  <si>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</si>
  <si>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</si>
  <si>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</si>
  <si>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</si>
  <si>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</si>
  <si>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</si>
  <si>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</si>
  <si>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</si>
  <si>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</si>
  <si>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</si>
  <si>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</si>
  <si>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</si>
  <si>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</si>
  <si>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</si>
  <si>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</si>
  <si>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</si>
  <si>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</si>
  <si>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</si>
  <si>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</si>
  <si>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</si>
  <si>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</si>
  <si>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</si>
  <si>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</si>
  <si>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</si>
  <si>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</si>
  <si>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</si>
  <si>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</si>
  <si>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</si>
  <si>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</si>
  <si>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</si>
  <si>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</si>
  <si>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</si>
  <si>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</si>
  <si>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</si>
  <si>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</si>
  <si>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</si>
  <si>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</si>
  <si>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</si>
  <si>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</si>
  <si>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</si>
  <si>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</si>
  <si>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</si>
  <si>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</si>
  <si>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</si>
  <si>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</si>
  <si>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</si>
  <si>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</si>
  <si>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</si>
  <si>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</si>
  <si>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</si>
  <si>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</si>
  <si>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</si>
  <si>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</si>
  <si>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</si>
  <si>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</si>
  <si>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</si>
  <si>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</si>
  <si>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</si>
  <si>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</si>
  <si>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</si>
  <si>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</si>
  <si>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</si>
  <si>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</si>
  <si>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</si>
  <si>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</si>
  <si>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</si>
  <si>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</si>
  <si>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</si>
  <si>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</si>
  <si>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</si>
  <si>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</si>
  <si>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</si>
  <si>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</si>
  <si>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</si>
  <si>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</si>
  <si>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</si>
  <si>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</si>
  <si>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</si>
  <si>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</si>
  <si>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</si>
  <si>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</si>
  <si>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</si>
  <si>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</si>
  <si>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</si>
  <si>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</si>
  <si>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</si>
  <si>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</si>
  <si>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</si>
  <si>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</si>
  <si>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</si>
  <si>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</si>
  <si>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</si>
  <si>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</si>
  <si>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</si>
  <si>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</si>
  <si>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</si>
  <si>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</si>
  <si>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</si>
  <si>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</si>
  <si>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</si>
  <si>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</si>
  <si>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</si>
  <si>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</si>
  <si>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</si>
  <si>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</si>
  <si>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</si>
  <si>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</si>
  <si>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</si>
  <si>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</si>
  <si>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</si>
  <si>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</si>
  <si>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</si>
  <si>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</si>
  <si>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</si>
  <si>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</si>
  <si>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</si>
  <si>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</si>
  <si>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</si>
  <si>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</si>
  <si>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</si>
  <si>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</si>
  <si>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</si>
  <si>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</si>
  <si>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</si>
  <si>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</si>
  <si>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</si>
  <si>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</si>
  <si>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</si>
  <si>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</si>
  <si>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</si>
  <si>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</si>
  <si>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</si>
  <si>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</si>
  <si>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</si>
  <si>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</si>
  <si>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</si>
  <si>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</si>
  <si>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</si>
  <si>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</si>
  <si>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</si>
  <si>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</si>
  <si>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</si>
  <si>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</si>
  <si>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</si>
  <si>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</si>
  <si>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</si>
  <si>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</si>
  <si>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</si>
  <si>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</si>
  <si>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</si>
  <si>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</si>
  <si>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</si>
  <si>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</si>
  <si>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</si>
  <si>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</si>
  <si>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</si>
  <si>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</si>
  <si>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</si>
  <si>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</si>
  <si>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</si>
  <si>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</si>
  <si>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</si>
  <si>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</si>
  <si>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</si>
  <si>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</si>
  <si>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</si>
  <si>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</si>
  <si>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</si>
  <si>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</si>
  <si>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</si>
  <si>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</si>
  <si>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</si>
  <si>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</si>
  <si>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</si>
  <si>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</si>
  <si>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</si>
  <si>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</si>
  <si>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</si>
  <si>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</si>
  <si>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</si>
  <si>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</si>
  <si>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</si>
  <si>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</si>
  <si>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</si>
  <si>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</si>
  <si>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</si>
  <si>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</si>
  <si>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</si>
  <si>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</si>
  <si>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</si>
  <si>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</si>
  <si>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</si>
  <si>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</si>
  <si>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</si>
  <si>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</si>
  <si>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</si>
  <si>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</si>
  <si>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</si>
  <si>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</si>
  <si>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</si>
  <si>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</si>
  <si>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</si>
  <si>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</si>
  <si>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</si>
  <si>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</si>
  <si>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</si>
  <si>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</si>
  <si>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</si>
  <si>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</si>
  <si>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</si>
  <si>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</si>
  <si>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</si>
  <si>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</si>
  <si>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</si>
  <si>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</si>
  <si>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</si>
  <si>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</si>
  <si>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</si>
  <si>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</si>
  <si>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</si>
  <si>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</si>
  <si>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</si>
  <si>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</si>
  <si>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</si>
  <si>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</si>
  <si>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</si>
  <si>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</si>
  <si>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</si>
  <si>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</si>
  <si>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</si>
  <si>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</si>
  <si>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</si>
  <si>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</si>
  <si>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</si>
  <si>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</si>
  <si>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</si>
  <si>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</si>
  <si>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</si>
  <si>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</si>
  <si>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</si>
  <si>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</si>
  <si>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</si>
  <si>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</si>
  <si>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</si>
  <si>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</si>
  <si>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</si>
  <si>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</si>
  <si>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</si>
  <si>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</si>
  <si>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</si>
  <si>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</si>
  <si>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</si>
  <si>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</si>
  <si>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</si>
  <si>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</si>
  <si>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</si>
  <si>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</si>
  <si>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</si>
  <si>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</si>
  <si>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</si>
  <si>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</si>
  <si>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</si>
  <si>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</si>
  <si>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</si>
  <si>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</si>
  <si>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</si>
  <si>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</si>
  <si>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</si>
  <si>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</si>
  <si>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</si>
  <si>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</si>
  <si>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</si>
  <si>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</si>
  <si>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</si>
  <si>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</si>
  <si>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</si>
  <si>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</si>
  <si>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</si>
  <si>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</si>
  <si>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</si>
  <si>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</si>
  <si>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</si>
  <si>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</si>
  <si>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</si>
  <si>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</si>
  <si>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</si>
  <si>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</si>
  <si>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</si>
  <si>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</si>
  <si>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</si>
  <si>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</si>
  <si>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</si>
  <si>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</si>
  <si>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</si>
  <si>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</si>
  <si>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</si>
  <si>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</si>
  <si>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</si>
  <si>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</si>
  <si>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</si>
  <si>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</si>
  <si>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</si>
  <si>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</si>
  <si>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</si>
  <si>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</si>
  <si>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</si>
  <si>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</si>
  <si>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</si>
  <si>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</si>
  <si>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</si>
  <si>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</si>
  <si>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</si>
  <si>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</si>
  <si>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</si>
  <si>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</si>
  <si>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</si>
  <si>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</si>
  <si>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</si>
  <si>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</si>
  <si>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</si>
  <si>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</si>
  <si>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</si>
  <si>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</si>
  <si>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</si>
  <si>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</si>
  <si>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</si>
  <si>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</si>
  <si>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</si>
  <si>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</si>
  <si>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</si>
  <si>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</si>
  <si>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</si>
  <si>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</si>
  <si>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</si>
  <si>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</si>
  <si>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</si>
  <si>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</si>
  <si>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</si>
  <si>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</si>
  <si>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</si>
  <si>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</si>
  <si>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</si>
  <si>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</si>
  <si>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</si>
  <si>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</si>
  <si>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</si>
  <si>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</si>
  <si>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</si>
  <si>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</si>
  <si>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</si>
  <si>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</si>
  <si>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</si>
  <si>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</si>
  <si>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</si>
  <si>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</si>
  <si>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</si>
  <si>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</si>
  <si>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</si>
  <si>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</si>
  <si>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</si>
  <si>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</si>
  <si>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</si>
  <si>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</si>
  <si>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</si>
  <si>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</si>
  <si>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</si>
  <si>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</si>
  <si>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</si>
  <si>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</si>
  <si>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</si>
  <si>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</si>
  <si>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</si>
  <si>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</si>
  <si>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</si>
  <si>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</si>
  <si>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</si>
  <si>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</si>
  <si>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</si>
  <si>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</si>
  <si>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</si>
  <si>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</si>
  <si>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</si>
  <si>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</si>
  <si>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</si>
  <si>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</si>
  <si>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</si>
  <si>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</si>
  <si>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</si>
  <si>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</si>
  <si>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</si>
  <si>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</si>
  <si>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</si>
  <si>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</si>
  <si>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</si>
  <si>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</si>
  <si>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</si>
  <si>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</si>
  <si>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</si>
  <si>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</si>
  <si>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</si>
  <si>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</si>
  <si>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</si>
  <si>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</si>
  <si>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</si>
  <si>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</si>
  <si>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</si>
  <si>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</si>
  <si>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</si>
  <si>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</si>
  <si>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</si>
  <si>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</si>
  <si>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</si>
  <si>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</si>
  <si>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</si>
  <si>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</si>
  <si>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</si>
  <si>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</si>
  <si>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</si>
  <si>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</si>
  <si>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</si>
  <si>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</si>
  <si>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</si>
  <si>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</si>
  <si>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</si>
  <si>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</si>
  <si>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</si>
  <si>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</si>
  <si>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</si>
  <si>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</si>
  <si>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</si>
  <si>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</si>
  <si>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</si>
  <si>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</si>
  <si>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</si>
  <si>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</si>
  <si>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</si>
  <si>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</si>
  <si>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</si>
  <si>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</si>
  <si>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</si>
  <si>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</si>
  <si>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</si>
  <si>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</si>
  <si>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</si>
  <si>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</si>
  <si>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</si>
  <si>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</si>
  <si>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</si>
  <si>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</si>
  <si>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</si>
  <si>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</si>
  <si>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</si>
  <si>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</si>
  <si>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</si>
  <si>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</si>
  <si>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</si>
  <si>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</si>
  <si>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</si>
  <si>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</si>
  <si>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</si>
  <si>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</si>
  <si>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</si>
  <si>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</si>
  <si>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</si>
  <si>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</si>
  <si>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</si>
  <si>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</si>
  <si>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</si>
  <si>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</si>
  <si>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</si>
  <si>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</si>
  <si>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</si>
  <si>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</si>
  <si>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</si>
  <si>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</si>
  <si>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</si>
  <si>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</si>
  <si>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</si>
  <si>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</si>
  <si>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</si>
  <si>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</si>
  <si>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</si>
  <si>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</si>
  <si>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</si>
  <si>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</si>
  <si>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</si>
  <si>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</si>
  <si>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</si>
  <si>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</si>
  <si>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</si>
  <si>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</si>
  <si>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</si>
  <si>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</si>
  <si>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</si>
  <si>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</si>
  <si>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</si>
  <si>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</si>
  <si>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</si>
  <si>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</si>
  <si>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</si>
  <si>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</si>
  <si>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</si>
  <si>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</si>
  <si>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</si>
  <si>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</si>
  <si>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</si>
  <si>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</si>
  <si>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</si>
  <si>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</si>
  <si>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</si>
  <si>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</si>
  <si>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</si>
  <si>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</si>
  <si>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</si>
  <si>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</si>
  <si>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</si>
  <si>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</si>
  <si>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</si>
  <si>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</si>
  <si>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</si>
  <si>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</si>
  <si>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</si>
  <si>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</si>
  <si>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</si>
  <si>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</si>
  <si>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</si>
  <si>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</si>
  <si>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</si>
  <si>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</si>
  <si>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</si>
  <si>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</si>
  <si>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</si>
  <si>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</si>
  <si>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</si>
  <si>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</si>
  <si>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</si>
  <si>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</si>
  <si>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</si>
  <si>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</si>
  <si>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</si>
  <si>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</si>
  <si>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</si>
  <si>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</si>
  <si>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</si>
  <si>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</si>
  <si>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</si>
  <si>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</si>
  <si>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</si>
  <si>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</si>
  <si>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</si>
  <si>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</si>
  <si>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</si>
  <si>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</si>
  <si>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</si>
  <si>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</si>
  <si>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</si>
  <si>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</si>
  <si>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</si>
  <si>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</si>
  <si>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</si>
  <si>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</si>
  <si>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</si>
  <si>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</si>
  <si>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</si>
  <si>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</si>
  <si>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</si>
  <si>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</si>
  <si>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</si>
  <si>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</si>
  <si>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</si>
  <si>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</si>
  <si>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</si>
  <si>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</si>
  <si>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</si>
  <si>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</si>
  <si>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</si>
  <si>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</si>
  <si>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</si>
  <si>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</si>
  <si>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</si>
  <si>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</si>
  <si>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</si>
  <si>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</si>
  <si>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</si>
  <si>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</si>
  <si>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</si>
  <si>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</si>
  <si>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</si>
  <si>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</si>
  <si>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</si>
  <si>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</si>
  <si>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</si>
  <si>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</si>
  <si>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</si>
  <si>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</si>
  <si>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</si>
  <si>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</si>
  <si>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</si>
  <si>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</si>
  <si>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</si>
  <si>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</si>
  <si>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</si>
  <si>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</si>
  <si>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</si>
  <si>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</si>
  <si>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</si>
  <si>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</si>
  <si>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</si>
  <si>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</si>
  <si>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</si>
  <si>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</si>
  <si>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</si>
  <si>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</si>
  <si>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</si>
  <si>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</si>
  <si>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</si>
  <si>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</si>
  <si>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</si>
  <si>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</si>
  <si>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</si>
  <si>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</si>
  <si>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</si>
  <si>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</si>
  <si>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</si>
  <si>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</si>
  <si>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</si>
  <si>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</si>
  <si>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</si>
  <si>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</si>
  <si>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</si>
  <si>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</si>
  <si>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</si>
  <si>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</si>
  <si>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</si>
  <si>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</si>
  <si>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</si>
  <si>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</si>
  <si>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</si>
  <si>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</si>
  <si>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</si>
  <si>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</si>
  <si>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</si>
  <si>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</si>
  <si>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</si>
  <si>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</si>
  <si>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</si>
  <si>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</si>
  <si>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</si>
  <si>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</si>
  <si>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</si>
  <si>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</si>
  <si>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</si>
  <si>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</si>
  <si>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</si>
  <si>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</si>
  <si>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</si>
  <si>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</si>
  <si>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</si>
  <si>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</si>
  <si>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</si>
  <si>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</si>
  <si>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</si>
  <si>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</si>
  <si>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</si>
  <si>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</si>
  <si>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</si>
  <si>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</si>
  <si>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</si>
  <si>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</si>
  <si>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</si>
  <si>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</si>
  <si>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</si>
  <si>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</si>
  <si>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</si>
  <si>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</si>
  <si>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</si>
  <si>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</si>
  <si>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</si>
  <si>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</si>
  <si>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</si>
  <si>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</si>
  <si>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</si>
  <si>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</si>
  <si>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</si>
  <si>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</si>
  <si>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</si>
  <si>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</si>
  <si>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</si>
  <si>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</si>
  <si>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</si>
  <si>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</si>
  <si>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</si>
  <si>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</si>
  <si>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</si>
  <si>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</si>
  <si>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</si>
  <si>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</si>
  <si>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</si>
  <si>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</si>
  <si>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</si>
  <si>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</si>
  <si>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</si>
  <si>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</si>
  <si>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</si>
  <si>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</si>
  <si>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</si>
  <si>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</si>
  <si>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</si>
  <si>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</si>
  <si>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</si>
  <si>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</si>
  <si>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</si>
  <si>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</si>
  <si>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</si>
  <si>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</si>
  <si>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</si>
  <si>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</si>
  <si>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</si>
  <si>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</si>
  <si>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</si>
  <si>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</si>
  <si>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</si>
  <si>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</si>
  <si>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</si>
  <si>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</si>
  <si>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</si>
  <si>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</si>
  <si>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</si>
  <si>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</si>
  <si>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</si>
  <si>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</si>
  <si>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</si>
  <si>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</si>
  <si>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</si>
  <si>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</si>
  <si>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</si>
  <si>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</si>
  <si>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</si>
  <si>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</si>
  <si>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</si>
  <si>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</si>
  <si>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</si>
  <si>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</si>
  <si>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</si>
  <si>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</si>
  <si>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</si>
  <si>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</si>
  <si>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</si>
  <si>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</si>
  <si>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</si>
  <si>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</si>
  <si>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</si>
  <si>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</si>
  <si>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</si>
  <si>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</si>
  <si>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</si>
  <si>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</si>
  <si>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</si>
  <si>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</si>
  <si>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</si>
  <si>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</si>
  <si>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</si>
  <si>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</si>
  <si>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</si>
  <si>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</si>
  <si>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</si>
  <si>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</si>
  <si>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</si>
  <si>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</si>
  <si>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</si>
  <si>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</si>
  <si>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</si>
  <si>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</si>
  <si>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</si>
  <si>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</si>
  <si>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</si>
  <si>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</si>
  <si>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</si>
  <si>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</si>
  <si>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</si>
  <si>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</si>
  <si>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</si>
  <si>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</si>
  <si>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</si>
  <si>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</si>
  <si>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</si>
  <si>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</si>
  <si>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</si>
  <si>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</si>
  <si>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</si>
  <si>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</si>
  <si>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</si>
  <si>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</si>
  <si>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</si>
  <si>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</si>
  <si>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</si>
  <si>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</si>
  <si>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</si>
  <si>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</si>
  <si>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</si>
  <si>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</si>
  <si>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</si>
  <si>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</si>
  <si>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</si>
  <si>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</si>
  <si>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</si>
  <si>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</si>
  <si>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</si>
  <si>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</si>
  <si>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</si>
  <si>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</si>
  <si>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</si>
  <si>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</si>
  <si>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</si>
  <si>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</si>
  <si>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</si>
  <si>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</si>
  <si>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</si>
  <si>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</si>
  <si>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</si>
  <si>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</si>
  <si>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</si>
  <si>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</si>
  <si>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</si>
  <si>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</si>
  <si>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</si>
  <si>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</si>
  <si>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</si>
  <si>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</si>
  <si>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</si>
  <si>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</si>
  <si>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</si>
  <si>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</si>
  <si>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</si>
  <si>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</si>
  <si>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</si>
  <si>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</si>
  <si>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</si>
  <si>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</si>
  <si>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</si>
  <si>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</si>
  <si>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</si>
  <si>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</si>
  <si>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</si>
  <si>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</si>
  <si>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</si>
  <si>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</si>
  <si>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</si>
  <si>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</si>
  <si>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</si>
  <si>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</si>
  <si>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</si>
  <si>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</si>
  <si>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</si>
  <si>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</si>
  <si>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</si>
  <si>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</si>
  <si>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</si>
  <si>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</si>
  <si>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</si>
  <si>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</si>
  <si>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</si>
  <si>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</si>
  <si>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</si>
  <si>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</si>
  <si>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</si>
  <si>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</si>
  <si>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</si>
  <si>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</si>
  <si>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</si>
  <si>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</si>
  <si>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</si>
  <si>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</si>
  <si>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</si>
  <si>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</si>
  <si>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</si>
  <si>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</si>
  <si>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</si>
  <si>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</si>
  <si>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</si>
  <si>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</si>
  <si>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</si>
  <si>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</si>
  <si>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</si>
  <si>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</si>
  <si>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</si>
  <si>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</si>
  <si>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</si>
  <si>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</si>
  <si>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</si>
  <si>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</si>
  <si>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</si>
  <si>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</si>
  <si>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</si>
  <si>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</si>
  <si>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</si>
  <si>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</si>
  <si>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</si>
  <si>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</si>
  <si>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</si>
  <si>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</si>
  <si>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</si>
  <si>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</si>
  <si>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</si>
  <si>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</si>
  <si>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</si>
  <si>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</si>
  <si>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</si>
  <si>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</si>
  <si>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</si>
  <si>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</si>
  <si>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</si>
  <si>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</si>
  <si>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</si>
  <si>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</si>
  <si>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</si>
  <si>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</si>
  <si>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</si>
  <si>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</si>
  <si>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</si>
  <si>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</si>
  <si>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</si>
  <si>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</si>
  <si>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</si>
  <si>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</si>
  <si>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</si>
  <si>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</si>
  <si>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</si>
  <si>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</si>
  <si>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</si>
  <si>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</si>
  <si>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</si>
  <si>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</si>
  <si>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</si>
  <si>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</si>
  <si>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</si>
  <si>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</si>
  <si>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</si>
  <si>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</si>
  <si>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</si>
  <si>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</si>
  <si>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</si>
  <si>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</si>
  <si>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</si>
  <si>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</si>
  <si>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</si>
  <si>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</si>
  <si>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</si>
  <si>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</si>
  <si>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</si>
  <si>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</si>
  <si>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</si>
  <si>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</si>
  <si>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</si>
  <si>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</si>
  <si>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</si>
  <si>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</si>
  <si>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</si>
  <si>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</si>
  <si>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</si>
  <si>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</si>
  <si>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</si>
  <si>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</si>
  <si>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</si>
  <si>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</si>
  <si>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</si>
  <si>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</si>
  <si>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</si>
  <si>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</si>
  <si>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</si>
  <si>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</si>
  <si>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</si>
  <si>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</si>
  <si>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</si>
  <si>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</si>
  <si>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</si>
  <si>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</si>
  <si>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</si>
  <si>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</si>
  <si>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</si>
  <si>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</si>
  <si>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</si>
  <si>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</si>
  <si>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</si>
  <si>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</si>
  <si>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</si>
  <si>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</si>
  <si>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</si>
  <si>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</si>
  <si>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</si>
  <si>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</si>
  <si>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</si>
  <si>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</si>
  <si>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</si>
  <si>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</si>
  <si>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</si>
  <si>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</si>
  <si>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</si>
  <si>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</si>
  <si>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</si>
  <si>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</si>
  <si>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</si>
  <si>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</si>
  <si>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</si>
  <si>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</si>
  <si>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</si>
  <si>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</si>
  <si>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</si>
  <si>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</si>
  <si>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</si>
  <si>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</si>
  <si>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</si>
  <si>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</si>
  <si>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</si>
  <si>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</si>
  <si>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</si>
  <si>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</si>
  <si>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</si>
  <si>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</si>
  <si>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</si>
  <si>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</si>
  <si>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</si>
  <si>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</si>
  <si>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</si>
  <si>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</si>
  <si>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</si>
  <si>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</si>
  <si>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</si>
  <si>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</si>
  <si>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</si>
  <si>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</si>
  <si>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</si>
  <si>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</si>
  <si>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</si>
  <si>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</si>
  <si>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</si>
  <si>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</si>
  <si>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</si>
  <si>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</si>
  <si>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</si>
  <si>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</si>
  <si>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</si>
  <si>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</si>
  <si>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</si>
  <si>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</si>
  <si>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</si>
  <si>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</si>
  <si>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</si>
  <si>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</si>
  <si>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</si>
  <si>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</si>
  <si>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</si>
  <si>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</si>
  <si>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</si>
  <si>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</si>
  <si>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</si>
  <si>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</si>
  <si>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</si>
  <si>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</si>
  <si>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</si>
  <si>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</si>
  <si>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</si>
  <si>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</si>
  <si>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</si>
  <si>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</si>
  <si>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</si>
  <si>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</si>
  <si>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</si>
  <si>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</si>
  <si>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</si>
  <si>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</si>
  <si>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</si>
  <si>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</si>
  <si>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</si>
  <si>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</si>
  <si>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</si>
  <si>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</si>
  <si>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</si>
  <si>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</si>
  <si>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</si>
  <si>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</si>
  <si>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</si>
  <si>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</si>
  <si>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</si>
  <si>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</si>
  <si>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</si>
  <si>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</si>
  <si>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</si>
  <si>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</si>
  <si>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</si>
  <si>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</si>
  <si>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</si>
  <si>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</si>
  <si>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</si>
  <si>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</si>
  <si>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</si>
  <si>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</si>
  <si>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</si>
  <si>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</si>
  <si>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</si>
  <si>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</si>
  <si>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</si>
  <si>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</si>
  <si>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</si>
  <si>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</si>
  <si>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</si>
  <si>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</si>
  <si>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</si>
  <si>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</si>
  <si>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</si>
  <si>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</si>
  <si>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</si>
  <si>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</si>
  <si>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</si>
  <si>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</si>
  <si>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</si>
  <si>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</si>
  <si>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</si>
  <si>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</si>
  <si>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</si>
  <si>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</si>
  <si>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</si>
  <si>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</si>
  <si>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</si>
  <si>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</si>
  <si>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</si>
  <si>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</si>
  <si>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</si>
  <si>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</si>
  <si>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</si>
  <si>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</si>
  <si>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</si>
  <si>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</si>
  <si>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</si>
  <si>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</si>
  <si>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</si>
  <si>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</si>
  <si>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</si>
  <si>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</si>
  <si>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</si>
  <si>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</si>
  <si>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</si>
  <si>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</si>
  <si>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</si>
  <si>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</si>
  <si>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</si>
  <si>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</si>
  <si>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</si>
  <si>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</si>
  <si>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</si>
  <si>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</si>
  <si>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</si>
  <si>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</si>
  <si>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</si>
  <si>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</si>
  <si>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</si>
  <si>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</si>
  <si>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</si>
  <si>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</si>
  <si>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</si>
  <si>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</si>
  <si>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</si>
  <si>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</si>
  <si>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</si>
  <si>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</si>
  <si>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</si>
  <si>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</si>
  <si>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</si>
  <si>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</si>
  <si>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</si>
  <si>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</si>
  <si>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</si>
  <si>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</si>
  <si>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</si>
  <si>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</si>
  <si>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</si>
  <si>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</si>
  <si>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</si>
  <si>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</si>
  <si>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</si>
  <si>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</si>
  <si>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</si>
  <si>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</si>
  <si>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</si>
  <si>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</si>
  <si>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</si>
  <si>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</si>
  <si>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</si>
  <si>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</si>
  <si>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</si>
  <si>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</si>
  <si>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</si>
  <si>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</si>
  <si>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</si>
  <si>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</si>
  <si>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</si>
  <si>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</si>
  <si>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</si>
  <si>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</si>
  <si>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</si>
  <si>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</si>
  <si>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</si>
  <si>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</si>
  <si>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</si>
  <si>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</si>
  <si>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</si>
  <si>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</si>
  <si>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</si>
  <si>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</si>
  <si>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</si>
  <si>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</si>
  <si>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</si>
  <si>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</si>
  <si>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</si>
  <si>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</si>
  <si>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</si>
  <si>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</si>
  <si>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</si>
  <si>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</si>
  <si>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</si>
  <si>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</si>
  <si>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</si>
  <si>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</si>
  <si>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</si>
  <si>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</si>
  <si>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</si>
  <si>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</si>
  <si>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</si>
  <si>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</si>
  <si>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</si>
  <si>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</si>
  <si>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</si>
  <si>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</si>
  <si>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</si>
  <si>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</si>
  <si>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</si>
  <si>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</si>
  <si>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</si>
  <si>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</si>
  <si>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</si>
  <si>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</si>
  <si>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</si>
  <si>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</si>
  <si>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</si>
  <si>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</si>
  <si>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</si>
  <si>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</si>
  <si>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</si>
  <si>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</si>
  <si>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</si>
  <si>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</si>
  <si>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</si>
  <si>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</si>
  <si>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</si>
  <si>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</si>
  <si>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</si>
  <si>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</si>
  <si>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</si>
  <si>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</si>
  <si>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</si>
  <si>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</si>
  <si>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</si>
  <si>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</si>
  <si>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</si>
  <si>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</si>
  <si>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</si>
  <si>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</si>
  <si>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</si>
  <si>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</si>
  <si>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</si>
  <si>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</si>
  <si>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</si>
  <si>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</si>
  <si>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</si>
  <si>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</si>
  <si>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</si>
  <si>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</si>
  <si>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</si>
  <si>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</si>
  <si>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</si>
  <si>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</si>
  <si>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</si>
  <si>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</si>
  <si>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</si>
  <si>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</si>
  <si>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</si>
  <si>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</si>
  <si>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</si>
  <si>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</si>
  <si>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</si>
  <si>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</si>
  <si>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</si>
  <si>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</si>
  <si>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</si>
  <si>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</si>
  <si>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</si>
  <si>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</si>
  <si>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</si>
  <si>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</si>
  <si>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</si>
  <si>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</si>
  <si>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</si>
  <si>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</si>
  <si>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</si>
  <si>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</si>
  <si>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</si>
  <si>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</si>
  <si>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</si>
  <si>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</si>
  <si>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</si>
  <si>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</si>
  <si>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</si>
  <si>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</si>
  <si>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</si>
  <si>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</si>
  <si>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</si>
  <si>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</si>
  <si>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</si>
  <si>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</si>
  <si>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</si>
  <si>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</si>
  <si>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</si>
  <si>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</si>
  <si>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</si>
  <si>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</si>
  <si>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</si>
  <si>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</si>
  <si>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</si>
  <si>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</si>
  <si>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</si>
  <si>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</si>
  <si>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</si>
  <si>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</si>
  <si>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</si>
  <si>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</si>
  <si>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</si>
  <si>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</si>
  <si>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</si>
  <si>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</si>
  <si>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</si>
  <si>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</si>
  <si>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</si>
  <si>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</si>
  <si>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</si>
  <si>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</si>
  <si>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</si>
  <si>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</si>
  <si>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</si>
  <si>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</si>
  <si>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</si>
  <si>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</si>
  <si>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</si>
  <si>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</si>
  <si>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</si>
  <si>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</si>
  <si>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</si>
  <si>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</si>
  <si>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</si>
  <si>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</si>
  <si>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</si>
  <si>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</si>
  <si>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</si>
  <si>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</si>
  <si>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</si>
  <si>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</si>
  <si>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</si>
  <si>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</si>
  <si>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</si>
  <si>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</si>
  <si>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</si>
  <si>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</si>
  <si>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</si>
  <si>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</si>
  <si>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</si>
  <si>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</si>
  <si>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</si>
  <si>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</si>
  <si>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</si>
  <si>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</si>
  <si>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</si>
  <si>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</si>
  <si>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</si>
  <si>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</si>
  <si>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</si>
  <si>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</si>
  <si>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</si>
  <si>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</si>
  <si>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</si>
  <si>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</si>
  <si>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</si>
  <si>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</si>
  <si>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</si>
  <si>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</si>
  <si>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</si>
  <si>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</si>
  <si>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</si>
  <si>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</si>
  <si>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</si>
  <si>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</si>
  <si>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</si>
  <si>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</si>
  <si>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</si>
  <si>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</si>
  <si>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</si>
  <si>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</si>
  <si>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</si>
  <si>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</si>
  <si>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</si>
  <si>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</si>
  <si>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</si>
  <si>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</si>
  <si>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</si>
  <si>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</si>
  <si>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</si>
  <si>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</si>
  <si>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</si>
  <si>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</si>
  <si>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</si>
  <si>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</si>
  <si>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</si>
  <si>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</si>
  <si>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</si>
  <si>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</si>
  <si>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</si>
  <si>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</si>
  <si>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</si>
  <si>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</si>
  <si>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</si>
  <si>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</si>
  <si>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</si>
  <si>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</si>
  <si>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</si>
  <si>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</si>
  <si>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</si>
  <si>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</si>
  <si>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</si>
  <si>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</si>
  <si>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</si>
  <si>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</si>
  <si>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</si>
  <si>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</si>
  <si>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</si>
  <si>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</si>
  <si>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</si>
  <si>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</si>
  <si>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</si>
  <si>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</si>
  <si>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</si>
  <si>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</si>
  <si>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</si>
  <si>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</si>
  <si>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</si>
  <si>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</si>
  <si>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</si>
  <si>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</si>
  <si>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</si>
  <si>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</si>
  <si>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</si>
  <si>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</si>
  <si>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</si>
  <si>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</si>
  <si>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</si>
  <si>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</si>
  <si>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</si>
  <si>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</si>
  <si>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</si>
  <si>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</si>
  <si>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</si>
  <si>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</si>
  <si>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</si>
  <si>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</si>
  <si>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</si>
  <si>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</si>
  <si>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</si>
  <si>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</si>
  <si>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</si>
  <si>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</si>
  <si>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</si>
  <si>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</si>
  <si>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</si>
  <si>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</si>
  <si>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</si>
  <si>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</si>
  <si>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</si>
  <si>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</si>
  <si>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</si>
  <si>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</si>
  <si>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</si>
  <si>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</si>
  <si>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</si>
  <si>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</si>
  <si>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</si>
  <si>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</si>
  <si>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</si>
  <si>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</si>
  <si>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</si>
  <si>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</si>
  <si>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</si>
  <si>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</si>
  <si>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</si>
  <si>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</si>
  <si>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</si>
  <si>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</si>
  <si>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</si>
  <si>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</si>
  <si>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</si>
  <si>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</si>
  <si>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</si>
  <si>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</si>
  <si>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</si>
  <si>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</si>
  <si>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</si>
  <si>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</si>
  <si>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</si>
  <si>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</si>
  <si>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</si>
  <si>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</si>
  <si>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</si>
  <si>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</si>
  <si>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</si>
  <si>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</si>
  <si>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</si>
  <si>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</si>
  <si>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</si>
  <si>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</si>
  <si>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</si>
  <si>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</si>
  <si>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</si>
  <si>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</si>
  <si>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</si>
  <si>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</si>
  <si>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</si>
  <si>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</si>
  <si>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</si>
  <si>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</si>
  <si>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</si>
  <si>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</si>
  <si>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</si>
  <si>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</si>
  <si>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</si>
  <si>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</si>
  <si>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</si>
  <si>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</si>
  <si>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</si>
  <si>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</si>
  <si>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</si>
  <si>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</si>
  <si>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</si>
  <si>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</si>
  <si>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</si>
  <si>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</si>
  <si>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</si>
  <si>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</si>
  <si>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</si>
  <si>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</si>
  <si>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</si>
  <si>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</si>
  <si>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</si>
  <si>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</si>
  <si>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</si>
  <si>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</si>
  <si>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</si>
  <si>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</si>
  <si>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</si>
  <si>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</si>
  <si>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</si>
  <si>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</si>
  <si>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</si>
  <si>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</si>
  <si>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</si>
  <si>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</si>
  <si>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</si>
  <si>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</si>
  <si>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</si>
  <si>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</si>
  <si>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</si>
  <si>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</si>
  <si>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</si>
  <si>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</si>
  <si>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</si>
  <si>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</si>
  <si>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</si>
  <si>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</si>
  <si>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</si>
  <si>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</si>
  <si>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</si>
  <si>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</si>
  <si>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</si>
  <si>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</si>
  <si>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</si>
  <si>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</si>
  <si>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</si>
  <si>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</si>
  <si>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</si>
  <si>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</si>
  <si>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</si>
  <si>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</si>
  <si>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</si>
  <si>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</si>
  <si>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</si>
  <si>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</si>
  <si>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</si>
  <si>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</si>
  <si>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</si>
  <si>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</si>
  <si>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</si>
  <si>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</si>
  <si>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</si>
  <si>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</si>
  <si>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</si>
  <si>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</si>
  <si>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</si>
  <si>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</si>
  <si>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</si>
  <si>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</si>
  <si>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</si>
  <si>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</si>
  <si>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</si>
  <si>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</si>
  <si>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</si>
  <si>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</si>
  <si>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</si>
  <si>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</si>
  <si>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</si>
  <si>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</si>
  <si>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</si>
  <si>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</si>
  <si>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</si>
  <si>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</si>
  <si>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</si>
  <si>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</si>
  <si>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</si>
  <si>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</si>
  <si>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</si>
  <si>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</si>
  <si>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</si>
  <si>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</si>
  <si>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</si>
  <si>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</si>
  <si>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</si>
  <si>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</si>
  <si>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</si>
  <si>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</si>
  <si>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</si>
  <si>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</si>
  <si>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</si>
  <si>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</si>
  <si>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</si>
  <si>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</si>
  <si>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</si>
  <si>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</si>
  <si>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</si>
  <si>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</si>
  <si>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</si>
  <si>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</si>
  <si>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</si>
  <si>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</si>
  <si>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</si>
  <si>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</si>
  <si>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</si>
  <si>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</si>
  <si>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</si>
  <si>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</si>
  <si>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</si>
  <si>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</si>
  <si>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</si>
  <si>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</si>
  <si>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</si>
  <si>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</si>
  <si>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</si>
  <si>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</si>
  <si>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</si>
  <si>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</si>
  <si>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</si>
  <si>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</si>
  <si>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</si>
  <si>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</si>
  <si>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</si>
  <si>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</si>
  <si>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</si>
  <si>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</si>
  <si>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</si>
  <si>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</si>
  <si>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</si>
  <si>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</si>
  <si>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</si>
  <si>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</si>
  <si>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</si>
  <si>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</si>
  <si>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</si>
  <si>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</si>
  <si>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</si>
  <si>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</si>
  <si>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</si>
  <si>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</si>
  <si>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</si>
  <si>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</si>
  <si>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</si>
  <si>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</si>
  <si>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</si>
  <si>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</si>
  <si>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</si>
  <si>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</si>
  <si>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</si>
  <si>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</si>
  <si>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</si>
  <si>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</si>
  <si>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</si>
  <si>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</si>
  <si>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</si>
  <si>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</si>
  <si>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</si>
  <si>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</si>
  <si>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</si>
  <si>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</si>
  <si>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</si>
  <si>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</si>
  <si>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</si>
  <si>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</si>
  <si>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</si>
  <si>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</si>
  <si>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</si>
  <si>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</si>
  <si>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</si>
  <si>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</si>
  <si>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</si>
  <si>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</si>
  <si>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</si>
  <si>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</si>
  <si>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</si>
  <si>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</si>
  <si>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</si>
  <si>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</si>
  <si>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</si>
  <si>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</si>
  <si>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</si>
  <si>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</si>
  <si>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</si>
  <si>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</si>
  <si>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</si>
  <si>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</si>
  <si>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</si>
  <si>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</si>
  <si>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</si>
  <si>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</si>
  <si>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</si>
  <si>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</si>
  <si>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</si>
  <si>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</si>
  <si>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</si>
  <si>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</si>
  <si>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</si>
  <si>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</si>
  <si>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</si>
  <si>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</si>
  <si>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</si>
  <si>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</si>
  <si>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</si>
  <si>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</si>
  <si>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</si>
  <si>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</si>
  <si>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</si>
  <si>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</si>
  <si>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</si>
  <si>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</si>
  <si>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</si>
  <si>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</si>
  <si>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</si>
  <si>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</si>
  <si>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</si>
  <si>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</si>
  <si>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</si>
  <si>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</si>
  <si>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</si>
  <si>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</si>
  <si>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</si>
  <si>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</si>
  <si>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</si>
  <si>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</si>
  <si>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</si>
  <si>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</si>
  <si>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</si>
  <si>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</si>
  <si>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</si>
  <si>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</si>
  <si>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</si>
  <si>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</si>
  <si>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</si>
  <si>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</si>
  <si>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</si>
  <si>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</si>
  <si>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</si>
  <si>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</si>
  <si>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</si>
  <si>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</si>
  <si>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</si>
  <si>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</si>
  <si>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</si>
  <si>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</si>
  <si>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</si>
  <si>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</si>
  <si>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</si>
  <si>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</si>
  <si>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</si>
  <si>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</si>
  <si>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</si>
  <si>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</si>
  <si>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</si>
  <si>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</si>
  <si>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</si>
  <si>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</si>
  <si>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</si>
  <si>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</si>
  <si>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</si>
  <si>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</si>
  <si>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</si>
  <si>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</si>
  <si>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</si>
  <si>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</si>
  <si>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</si>
  <si>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</si>
  <si>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</si>
  <si>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</si>
  <si>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</si>
  <si>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</si>
  <si>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</si>
  <si>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</si>
  <si>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</si>
  <si>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</si>
  <si>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</si>
  <si>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</si>
  <si>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</si>
  <si>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</si>
  <si>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</si>
  <si>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</si>
  <si>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</si>
  <si>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</si>
  <si>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</si>
  <si>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</si>
  <si>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</si>
  <si>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</si>
  <si>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</si>
  <si>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</si>
  <si>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</si>
  <si>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</si>
  <si>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</si>
  <si>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</si>
  <si>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</si>
  <si>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</si>
  <si>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</si>
  <si>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</si>
  <si>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</si>
  <si>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</si>
  <si>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</si>
  <si>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</si>
  <si>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</si>
  <si>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</si>
  <si>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</si>
  <si>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</si>
  <si>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</si>
  <si>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</si>
  <si>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</si>
  <si>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</si>
  <si>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</si>
  <si>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</si>
  <si>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</si>
  <si>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</si>
  <si>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</si>
  <si>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</si>
  <si>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</si>
  <si>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</si>
  <si>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</si>
  <si>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</si>
  <si>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</si>
  <si>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</si>
  <si>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</si>
  <si>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</si>
  <si>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</si>
  <si>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</si>
  <si>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</si>
  <si>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</si>
  <si>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</si>
  <si>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</si>
  <si>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</si>
  <si>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</si>
  <si>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</si>
  <si>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</si>
  <si>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</si>
  <si>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</si>
  <si>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</si>
  <si>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</si>
  <si>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</si>
  <si>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</si>
  <si>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</si>
  <si>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</si>
  <si>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</si>
  <si>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</si>
  <si>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</si>
  <si>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</si>
  <si>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</si>
  <si>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</si>
  <si>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</si>
  <si>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</si>
  <si>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</si>
  <si>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</si>
  <si>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</si>
  <si>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</si>
  <si>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</si>
  <si>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</si>
  <si>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</si>
  <si>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</si>
  <si>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</si>
  <si>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</si>
  <si>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</si>
  <si>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</si>
  <si>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</si>
  <si>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</si>
  <si>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</si>
  <si>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</si>
  <si>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</si>
  <si>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</si>
  <si>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</si>
  <si>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</si>
  <si>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</si>
  <si>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</si>
  <si>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</si>
  <si>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</si>
  <si>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</si>
  <si>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</si>
  <si>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</si>
  <si>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</si>
  <si>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</si>
  <si>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</si>
  <si>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</si>
  <si>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</si>
  <si>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</si>
  <si>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</si>
  <si>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</si>
  <si>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</si>
  <si>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</si>
  <si>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</si>
  <si>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</si>
  <si>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</si>
  <si>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</si>
  <si>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</si>
  <si>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</si>
  <si>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</si>
  <si>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</si>
  <si>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</si>
  <si>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</si>
  <si>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</si>
  <si>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</si>
  <si>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</si>
  <si>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</si>
  <si>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</si>
  <si>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</si>
  <si>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</si>
  <si>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</si>
  <si>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</si>
  <si>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</si>
  <si>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</si>
  <si>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</si>
  <si>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</si>
  <si>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</si>
  <si>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</si>
  <si>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</si>
  <si>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</si>
  <si>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</si>
  <si>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</si>
  <si>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</si>
  <si>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</si>
  <si>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</si>
  <si>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</si>
  <si>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</si>
  <si>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</si>
  <si>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</si>
  <si>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</si>
  <si>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</si>
  <si>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</si>
  <si>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</si>
  <si>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</si>
  <si>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</si>
  <si>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</si>
  <si>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</si>
  <si>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</si>
  <si>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</si>
  <si>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</si>
  <si>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</si>
  <si>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</si>
  <si>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</si>
  <si>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</si>
  <si>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</si>
  <si>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</si>
  <si>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</si>
  <si>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</si>
  <si>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</si>
  <si>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</si>
  <si>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</si>
  <si>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</si>
  <si>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</si>
  <si>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</si>
  <si>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</si>
  <si>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</si>
  <si>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</si>
  <si>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</si>
  <si>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</si>
  <si>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</si>
  <si>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</si>
  <si>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</si>
  <si>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</si>
  <si>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</si>
  <si>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</si>
  <si>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</si>
  <si>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</si>
  <si>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</si>
  <si>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</si>
  <si>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</si>
  <si>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</si>
  <si>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</si>
  <si>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</si>
  <si>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</si>
  <si>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</si>
  <si>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</si>
  <si>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</si>
  <si>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</si>
  <si>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</si>
  <si>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</si>
  <si>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</si>
  <si>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</si>
  <si>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</si>
  <si>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</si>
  <si>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</si>
  <si>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</si>
  <si>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</si>
  <si>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</si>
  <si>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</si>
  <si>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</si>
  <si>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</si>
  <si>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</si>
  <si>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</si>
  <si>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</si>
  <si>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</si>
  <si>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</si>
  <si>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</si>
  <si>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</si>
  <si>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</si>
  <si>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</si>
  <si>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</si>
  <si>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</si>
  <si>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</si>
  <si>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</si>
  <si>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</si>
  <si>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</si>
  <si>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</si>
  <si>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</si>
  <si>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</si>
  <si>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</si>
  <si>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</si>
  <si>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</si>
  <si>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</si>
  <si>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</si>
  <si>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</si>
  <si>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</si>
  <si>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</si>
  <si>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</si>
  <si>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</si>
  <si>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</si>
  <si>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</si>
  <si>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</si>
  <si>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</si>
  <si>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</si>
  <si>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</si>
  <si>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</si>
  <si>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</si>
  <si>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</si>
  <si>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</si>
  <si>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</si>
  <si>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</si>
  <si>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</si>
  <si>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</si>
  <si>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</si>
  <si>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</si>
  <si>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</si>
  <si>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</si>
  <si>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</si>
  <si>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</si>
  <si>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</si>
  <si>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</si>
  <si>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</si>
  <si>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</si>
  <si>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</si>
  <si>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</si>
  <si>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</si>
  <si>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</si>
  <si>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</si>
  <si>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</si>
  <si>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</si>
  <si>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</si>
  <si>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</si>
  <si>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</si>
  <si>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</si>
  <si>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</si>
  <si>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</si>
  <si>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</si>
  <si>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</si>
  <si>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</si>
  <si>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</si>
  <si>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</si>
  <si>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</si>
  <si>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</si>
  <si>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</si>
  <si>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</si>
  <si>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</si>
  <si>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</si>
  <si>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</si>
  <si>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</si>
  <si>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</si>
  <si>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</si>
  <si>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</si>
  <si>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</si>
  <si>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</si>
  <si>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</si>
  <si>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</si>
  <si>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</si>
  <si>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</si>
  <si>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</si>
  <si>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</si>
  <si>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</si>
  <si>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</si>
  <si>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</si>
  <si>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</si>
  <si>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</si>
  <si>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</si>
  <si>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</si>
  <si>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</si>
  <si>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</si>
  <si>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</si>
  <si>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</si>
  <si>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</si>
  <si>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</si>
  <si>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</si>
  <si>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</si>
  <si>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</si>
  <si>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</si>
  <si>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</si>
  <si>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</si>
  <si>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</si>
  <si>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</si>
  <si>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</si>
  <si>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</si>
  <si>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</si>
  <si>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</si>
  <si>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</si>
  <si>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</si>
  <si>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</si>
  <si>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</si>
  <si>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</si>
  <si>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</si>
  <si>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</si>
  <si>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</si>
  <si>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</si>
  <si>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</si>
  <si>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</si>
  <si>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</si>
  <si>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</si>
  <si>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</si>
  <si>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</si>
  <si>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</si>
  <si>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</si>
  <si>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</si>
  <si>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</si>
  <si>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</si>
  <si>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</si>
  <si>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</si>
  <si>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</si>
  <si>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</si>
  <si>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</si>
  <si>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</si>
  <si>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</si>
  <si>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</si>
  <si>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</si>
  <si>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</si>
  <si>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</si>
  <si>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</si>
  <si>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</si>
  <si>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</si>
  <si>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</si>
  <si>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</si>
  <si>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</si>
  <si>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</si>
  <si>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</si>
  <si>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</si>
  <si>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</si>
  <si>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</si>
  <si>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</si>
  <si>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</si>
  <si>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</si>
  <si>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</si>
  <si>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</si>
  <si>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</si>
  <si>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</si>
  <si>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</si>
  <si>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</si>
  <si>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</si>
  <si>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</si>
  <si>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</si>
  <si>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</si>
  <si>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</si>
  <si>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</si>
  <si>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</si>
  <si>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</si>
  <si>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</si>
  <si>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</si>
  <si>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</si>
  <si>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</si>
  <si>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</si>
  <si>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</si>
  <si>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</si>
  <si>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</si>
  <si>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</si>
  <si>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</si>
  <si>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</si>
  <si>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</si>
  <si>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</si>
  <si>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</si>
  <si>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</si>
  <si>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</si>
  <si>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</si>
  <si>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</si>
  <si>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</si>
  <si>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</si>
  <si>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</si>
  <si>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</si>
  <si>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</si>
  <si>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</si>
  <si>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</si>
  <si>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</si>
  <si>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</si>
  <si>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</si>
  <si>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</si>
  <si>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</si>
  <si>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</si>
  <si>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</si>
  <si>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</si>
  <si>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</si>
  <si>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</si>
  <si>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</si>
  <si>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</si>
  <si>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</si>
  <si>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</si>
  <si>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</si>
  <si>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</si>
  <si>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</si>
  <si>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</si>
  <si>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</si>
  <si>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</si>
  <si>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</si>
  <si>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</si>
  <si>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</si>
  <si>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</si>
  <si>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</si>
  <si>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</si>
  <si>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</si>
  <si>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</si>
  <si>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</si>
  <si>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</si>
  <si>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</si>
  <si>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</si>
  <si>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</si>
  <si>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</si>
  <si>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</si>
  <si>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</si>
  <si>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</si>
  <si>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</si>
  <si>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</si>
  <si>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</si>
  <si>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</si>
  <si>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</si>
  <si>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</si>
  <si>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</si>
  <si>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</si>
  <si>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</si>
  <si>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</si>
  <si>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</si>
  <si>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</si>
  <si>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</si>
  <si>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</si>
  <si>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</si>
  <si>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</si>
  <si>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</si>
  <si>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</si>
  <si>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</si>
  <si>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</si>
  <si>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</si>
  <si>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</si>
  <si>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</si>
  <si>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</si>
  <si>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</si>
  <si>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</si>
  <si>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</si>
  <si>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</si>
  <si>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</si>
  <si>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</si>
  <si>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</si>
  <si>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</si>
  <si>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</si>
  <si>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</si>
  <si>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</si>
  <si>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</si>
  <si>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</si>
  <si>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</si>
  <si>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</si>
  <si>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</si>
  <si>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</si>
  <si>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</si>
  <si>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</si>
  <si>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</si>
  <si>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</si>
  <si>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</si>
  <si>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</si>
  <si>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</si>
  <si>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</si>
  <si>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</si>
  <si>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</si>
  <si>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</si>
  <si>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</si>
  <si>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</si>
  <si>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</si>
  <si>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</si>
  <si>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</si>
  <si>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</si>
  <si>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</si>
  <si>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</si>
  <si>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</si>
  <si>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</si>
  <si>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</si>
  <si>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</si>
  <si>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</si>
  <si>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</si>
  <si>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</si>
  <si>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</si>
  <si>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</si>
  <si>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</si>
  <si>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</si>
  <si>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</si>
  <si>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</si>
  <si>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</si>
  <si>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</si>
  <si>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</si>
  <si>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</si>
  <si>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</si>
  <si>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</si>
  <si>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</si>
  <si>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</si>
  <si>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</si>
  <si>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</si>
  <si>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</si>
  <si>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</si>
  <si>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</si>
  <si>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</si>
  <si>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</si>
  <si>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</si>
  <si>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</si>
  <si>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</si>
  <si>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</si>
  <si>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</si>
  <si>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</si>
  <si>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</si>
  <si>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</si>
  <si>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</si>
  <si>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</si>
  <si>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</si>
  <si>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</si>
  <si>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</si>
  <si>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</si>
  <si>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</si>
  <si>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</si>
  <si>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</si>
  <si>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</si>
  <si>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</si>
  <si>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</si>
  <si>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</si>
  <si>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</si>
  <si>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</si>
  <si>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</si>
  <si>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</si>
  <si>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</si>
  <si>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</si>
  <si>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</si>
  <si>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</si>
  <si>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</si>
  <si>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</si>
  <si>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</si>
  <si>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</si>
  <si>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</si>
  <si>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</si>
  <si>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</si>
  <si>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</si>
  <si>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</si>
  <si>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</si>
  <si>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</si>
  <si>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</si>
  <si>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</si>
  <si>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</si>
  <si>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</si>
  <si>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</si>
  <si>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</si>
  <si>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</si>
  <si>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</si>
  <si>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</si>
  <si>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</si>
  <si>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</si>
  <si>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</si>
  <si>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</si>
  <si>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</si>
  <si>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</si>
  <si>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</si>
  <si>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</si>
  <si>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</si>
  <si>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</si>
  <si>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</si>
  <si>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</si>
  <si>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</si>
  <si>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</si>
  <si>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</si>
  <si>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</si>
  <si>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</si>
  <si>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</si>
  <si>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</si>
  <si>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</si>
  <si>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</si>
  <si>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</si>
  <si>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</si>
  <si>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</si>
  <si>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</si>
  <si>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</si>
  <si>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</si>
  <si>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</si>
  <si>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</si>
  <si>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</si>
  <si>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</si>
  <si>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</si>
  <si>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</si>
  <si>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</si>
  <si>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</si>
  <si>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</si>
  <si>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</si>
  <si>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</si>
  <si>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</si>
  <si>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</si>
  <si>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</si>
  <si>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</si>
  <si>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</si>
  <si>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</si>
  <si>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</si>
  <si>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</si>
  <si>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</si>
  <si>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</si>
  <si>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</si>
  <si>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</si>
  <si>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</si>
  <si>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</si>
  <si>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</si>
  <si>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</si>
  <si>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</si>
  <si>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</si>
  <si>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</si>
  <si>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</si>
  <si>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</si>
  <si>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</si>
  <si>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</si>
  <si>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</si>
  <si>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</si>
  <si>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</si>
  <si>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</si>
  <si>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</si>
  <si>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</si>
  <si>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</si>
  <si>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</si>
  <si>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</si>
  <si>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</si>
  <si>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</si>
  <si>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</si>
  <si>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</si>
  <si>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</si>
  <si>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</si>
  <si>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</si>
  <si>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</si>
  <si>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</si>
  <si>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</si>
  <si>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</si>
  <si>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</si>
  <si>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</si>
  <si>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</si>
  <si>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</si>
  <si>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</si>
  <si>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</si>
  <si>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</si>
  <si>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</si>
  <si>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</si>
  <si>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</si>
  <si>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</si>
  <si>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</si>
  <si>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</si>
  <si>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</si>
  <si>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</si>
  <si>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</si>
  <si>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</si>
  <si>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</si>
  <si>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</si>
  <si>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</si>
  <si>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</si>
  <si>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</si>
  <si>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</si>
  <si>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</si>
  <si>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</si>
  <si>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</si>
  <si>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</si>
  <si>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</si>
  <si>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</si>
  <si>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</si>
  <si>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</si>
  <si>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</si>
  <si>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</si>
  <si>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</si>
  <si>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</si>
  <si>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</si>
  <si>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</si>
  <si>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</si>
  <si>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</si>
  <si>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</si>
  <si>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</si>
  <si>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</si>
  <si>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</si>
  <si>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</si>
  <si>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</si>
  <si>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</si>
  <si>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</si>
  <si>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</si>
  <si>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</si>
  <si>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</si>
  <si>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</si>
  <si>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</si>
  <si>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</si>
  <si>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</si>
  <si>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</si>
  <si>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</si>
  <si>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</si>
  <si>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</si>
  <si>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</si>
  <si>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</si>
  <si>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</si>
  <si>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</si>
  <si>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</si>
  <si>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</si>
  <si>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</si>
  <si>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</si>
  <si>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</si>
  <si>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</si>
  <si>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</si>
  <si>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</si>
  <si>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</si>
  <si>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</si>
  <si>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</si>
  <si>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</si>
  <si>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</si>
  <si>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</si>
  <si>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</si>
  <si>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</si>
  <si>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</si>
  <si>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</si>
  <si>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</si>
  <si>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</si>
  <si>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</si>
  <si>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</si>
  <si>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</si>
  <si>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</si>
  <si>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</si>
  <si>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</si>
  <si>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</si>
  <si>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</si>
  <si>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</si>
  <si>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</si>
  <si>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</si>
  <si>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</si>
  <si>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</si>
  <si>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</si>
  <si>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</si>
  <si>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</si>
  <si>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</si>
  <si>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</si>
  <si>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</si>
  <si>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</si>
  <si>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</si>
  <si>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</si>
  <si>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</si>
  <si>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</si>
  <si>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</si>
  <si>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</si>
  <si>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</si>
  <si>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</si>
  <si>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</si>
  <si>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</si>
  <si>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</si>
  <si>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</si>
  <si>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</si>
  <si>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</si>
  <si>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</si>
  <si>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</si>
  <si>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</si>
  <si>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</si>
  <si>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</si>
  <si>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</si>
  <si>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</si>
  <si>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</si>
  <si>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</si>
  <si>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</si>
  <si>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</si>
  <si>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</si>
  <si>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</si>
  <si>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</si>
  <si>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</si>
  <si>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</si>
  <si>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</si>
  <si>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</si>
  <si>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</si>
  <si>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</si>
  <si>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</si>
  <si>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</si>
  <si>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</si>
  <si>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</si>
  <si>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</si>
  <si>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</si>
  <si>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</si>
  <si>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</si>
  <si>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</si>
  <si>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</si>
  <si>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</si>
  <si>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</si>
  <si>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</si>
  <si>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</si>
  <si>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</si>
  <si>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</si>
  <si>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</si>
  <si>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</si>
  <si>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</si>
  <si>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</si>
  <si>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</si>
  <si>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</si>
  <si>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</si>
  <si>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</si>
  <si>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</si>
  <si>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</si>
  <si>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</si>
  <si>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</si>
  <si>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</si>
  <si>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</si>
  <si>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</si>
  <si>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</si>
  <si>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</si>
  <si>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</si>
  <si>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</si>
  <si>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</si>
  <si>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</si>
  <si>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</si>
  <si>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</si>
  <si>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</si>
  <si>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</si>
  <si>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</si>
  <si>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</si>
  <si>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</si>
  <si>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</si>
  <si>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</si>
  <si>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</si>
  <si>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</si>
  <si>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</si>
  <si>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</si>
  <si>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</si>
  <si>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</si>
  <si>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</si>
  <si>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</si>
  <si>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</si>
  <si>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</si>
  <si>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</si>
  <si>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</si>
  <si>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</si>
  <si>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</si>
  <si>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</si>
  <si>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</si>
  <si>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</si>
  <si>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</si>
  <si>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</si>
  <si>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</si>
  <si>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</si>
  <si>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</si>
  <si>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</si>
  <si>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</si>
  <si>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</si>
  <si>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</si>
  <si>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</si>
  <si>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</si>
  <si>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</si>
  <si>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</si>
  <si>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</si>
  <si>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</si>
  <si>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</si>
  <si>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</si>
  <si>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</si>
  <si>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</si>
  <si>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</si>
  <si>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</si>
  <si>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</si>
  <si>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</si>
  <si>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</si>
  <si>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</si>
  <si>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</si>
  <si>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</si>
  <si>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</si>
  <si>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</si>
  <si>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</si>
  <si>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</si>
  <si>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</si>
  <si>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</si>
  <si>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</si>
  <si>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</si>
  <si>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</si>
  <si>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</si>
  <si>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</si>
  <si>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</si>
  <si>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</si>
  <si>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</si>
  <si>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</si>
  <si>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</si>
  <si>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</si>
  <si>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</si>
  <si>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</si>
  <si>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</si>
  <si>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</si>
  <si>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</si>
  <si>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</si>
  <si>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</si>
  <si>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</si>
  <si>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</si>
  <si>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</si>
  <si>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</si>
  <si>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</si>
  <si>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</si>
  <si>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</si>
  <si>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</si>
  <si>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</si>
  <si>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</si>
  <si>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</si>
  <si>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</si>
  <si>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</si>
  <si>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</si>
  <si>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</si>
  <si>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</si>
  <si>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</si>
  <si>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</si>
  <si>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</si>
  <si>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</si>
  <si>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</si>
  <si>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</si>
  <si>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</si>
  <si>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</si>
  <si>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</si>
  <si>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</si>
  <si>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</si>
  <si>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</si>
  <si>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</si>
  <si>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</si>
  <si>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</si>
  <si>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</si>
  <si>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</si>
  <si>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</si>
  <si>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</si>
  <si>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</si>
  <si>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</si>
  <si>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</si>
  <si>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</si>
  <si>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</si>
  <si>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</si>
  <si>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</si>
  <si>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</si>
  <si>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</si>
  <si>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</si>
  <si>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</si>
  <si>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</si>
  <si>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</si>
  <si>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</si>
  <si>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</si>
  <si>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</si>
  <si>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</si>
  <si>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</si>
  <si>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</si>
  <si>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</si>
  <si>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</si>
  <si>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</si>
  <si>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</si>
  <si>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</si>
  <si>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</si>
  <si>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</si>
  <si>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</si>
  <si>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</si>
  <si>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</si>
  <si>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</si>
  <si>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</si>
  <si>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</si>
  <si>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</si>
  <si>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</si>
  <si>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</si>
  <si>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</si>
  <si>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</si>
  <si>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</si>
  <si>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</si>
  <si>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</si>
  <si>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</si>
  <si>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</si>
  <si>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</si>
  <si>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</si>
  <si>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</si>
  <si>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</si>
  <si>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</si>
  <si>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</si>
  <si>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</si>
  <si>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</si>
  <si>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</si>
  <si>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</si>
  <si>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</si>
  <si>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</si>
  <si>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</si>
  <si>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</si>
  <si>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</si>
  <si>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</si>
  <si>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</si>
  <si>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</si>
  <si>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</si>
  <si>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</si>
  <si>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</si>
  <si>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</si>
  <si>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</si>
  <si>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</si>
  <si>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</si>
  <si>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</si>
  <si>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</si>
  <si>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</si>
  <si>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</si>
  <si>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</si>
  <si>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</si>
  <si>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</si>
  <si>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</si>
  <si>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</si>
  <si>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</si>
  <si>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</si>
  <si>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</si>
  <si>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</si>
  <si>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</si>
  <si>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</si>
  <si>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</si>
  <si>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</si>
  <si>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</si>
  <si>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</si>
  <si>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</si>
  <si>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</si>
  <si>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</si>
  <si>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</si>
  <si>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</si>
  <si>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</si>
  <si>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</si>
  <si>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</si>
  <si>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</si>
  <si>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</si>
  <si>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</si>
  <si>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</si>
  <si>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</si>
  <si>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</si>
  <si>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</si>
  <si>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</si>
  <si>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</si>
  <si>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</si>
  <si>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</si>
  <si>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</si>
  <si>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</si>
  <si>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</si>
  <si>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</si>
  <si>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</si>
  <si>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</si>
  <si>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</si>
  <si>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</si>
  <si>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</si>
  <si>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</si>
  <si>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</si>
  <si>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</si>
  <si>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</si>
  <si>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</si>
  <si>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</si>
  <si>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</si>
  <si>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</si>
  <si>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</si>
  <si>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</si>
  <si>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</si>
  <si>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</si>
  <si>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</si>
  <si>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</si>
  <si>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</si>
  <si>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</si>
  <si>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</si>
  <si>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</si>
  <si>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</si>
  <si>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</si>
  <si>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</si>
  <si>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</si>
  <si>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</si>
  <si>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</si>
  <si>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</si>
  <si>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</si>
  <si>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</si>
  <si>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</si>
  <si>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</si>
  <si>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</si>
  <si>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</si>
  <si>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</si>
  <si>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</si>
  <si>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</si>
  <si>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</si>
  <si>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</si>
  <si>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</si>
  <si>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</si>
  <si>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</si>
  <si>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</si>
  <si>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</si>
  <si>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</si>
  <si>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</si>
  <si>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</si>
  <si>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</si>
  <si>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</si>
  <si>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</si>
  <si>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</si>
  <si>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</si>
  <si>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</si>
  <si>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</si>
  <si>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</si>
  <si>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</si>
  <si>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</si>
  <si>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</si>
  <si>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</si>
  <si>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</si>
  <si>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</si>
  <si>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</si>
  <si>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</si>
  <si>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</si>
  <si>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</si>
  <si>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</si>
  <si>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</si>
  <si>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</si>
  <si>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</si>
  <si>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</si>
  <si>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</si>
  <si>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</si>
  <si>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</si>
  <si>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</si>
  <si>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</si>
  <si>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</si>
  <si>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</si>
  <si>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</si>
  <si>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</si>
  <si>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</si>
  <si>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</si>
  <si>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</si>
  <si>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</si>
  <si>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</si>
  <si>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</si>
  <si>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</si>
  <si>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</si>
  <si>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</si>
  <si>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</si>
  <si>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</si>
  <si>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</si>
  <si>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</si>
  <si>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</si>
  <si>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</si>
  <si>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</si>
  <si>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</si>
  <si>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</si>
  <si>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</si>
  <si>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</si>
  <si>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</si>
  <si>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</si>
  <si>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</si>
  <si>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</si>
  <si>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</si>
  <si>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</si>
  <si>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</si>
  <si>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</si>
  <si>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</si>
  <si>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</si>
  <si>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</si>
  <si>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</si>
  <si>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</si>
  <si>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</si>
  <si>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</si>
  <si>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</si>
  <si>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</si>
  <si>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</si>
  <si>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</si>
  <si>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</si>
  <si>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</si>
  <si>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</si>
  <si>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</si>
  <si>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</si>
  <si>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</si>
  <si>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</si>
  <si>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</si>
  <si>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</si>
  <si>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</si>
  <si>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</si>
  <si>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</si>
  <si>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</si>
  <si>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</si>
  <si>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</si>
  <si>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</si>
  <si>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</si>
  <si>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</si>
  <si>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</si>
  <si>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</si>
  <si>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</si>
  <si>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</si>
  <si>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</si>
  <si>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</si>
  <si>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</si>
  <si>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</si>
  <si>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</si>
  <si>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</si>
  <si>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</si>
  <si>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</si>
  <si>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</si>
  <si>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</si>
  <si>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</si>
  <si>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</si>
  <si>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</si>
  <si>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</si>
  <si>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</si>
  <si>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</si>
  <si>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</si>
  <si>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</si>
  <si>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</si>
  <si>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</si>
  <si>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</si>
  <si>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</si>
  <si>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</si>
  <si>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</si>
  <si>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</si>
  <si>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</si>
  <si>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</si>
  <si>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</si>
  <si>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</si>
  <si>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</si>
  <si>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</si>
  <si>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</si>
  <si>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</si>
  <si>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</si>
  <si>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</si>
  <si>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</si>
  <si>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</si>
  <si>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</si>
  <si>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</si>
  <si>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</si>
  <si>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</si>
  <si>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</si>
  <si>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</si>
  <si>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</si>
  <si>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</si>
  <si>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</si>
  <si>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</si>
  <si>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</si>
  <si>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</si>
  <si>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</si>
  <si>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</si>
  <si>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</si>
  <si>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</si>
  <si>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</si>
  <si>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</si>
  <si>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</si>
  <si>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</si>
  <si>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</si>
  <si>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</si>
  <si>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</si>
  <si>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</si>
  <si>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</si>
  <si>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</si>
  <si>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</si>
  <si>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</si>
  <si>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</si>
  <si>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</si>
  <si>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</si>
  <si>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</si>
  <si>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</si>
  <si>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</si>
  <si>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</si>
  <si>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</si>
  <si>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</si>
  <si>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</si>
  <si>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</si>
  <si>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</si>
  <si>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</si>
  <si>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</si>
  <si>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</si>
  <si>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</si>
  <si>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</si>
  <si>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</si>
  <si>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</si>
  <si>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</si>
  <si>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</si>
  <si>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</si>
  <si>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</si>
  <si>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</si>
  <si>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</si>
  <si>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</si>
  <si>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</si>
  <si>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</si>
  <si>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</si>
  <si>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</si>
  <si>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</si>
  <si>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</si>
  <si>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</si>
  <si>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</si>
  <si>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</si>
  <si>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</si>
  <si>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</si>
  <si>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</si>
  <si>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</si>
  <si>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</si>
  <si>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</si>
  <si>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</si>
  <si>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</si>
  <si>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</si>
  <si>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</si>
  <si>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</si>
  <si>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</si>
  <si>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</si>
  <si>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</si>
  <si>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</si>
  <si>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</si>
  <si>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</si>
  <si>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</si>
  <si>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</si>
  <si>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</si>
  <si>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</si>
  <si>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</si>
  <si>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</si>
  <si>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</si>
  <si>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</si>
  <si>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</si>
  <si>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</si>
  <si>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</si>
  <si>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</si>
  <si>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</si>
  <si>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</si>
  <si>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</si>
  <si>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</si>
  <si>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</si>
  <si>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</si>
  <si>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</si>
  <si>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</si>
  <si>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</si>
  <si>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</si>
  <si>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</si>
  <si>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</si>
  <si>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</si>
  <si>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</si>
  <si>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</si>
  <si>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</si>
  <si>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</si>
  <si>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</si>
  <si>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</si>
  <si>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</si>
  <si>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</si>
  <si>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</si>
  <si>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</si>
  <si>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</si>
  <si>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</si>
  <si>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</si>
  <si>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</si>
  <si>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</si>
  <si>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</si>
  <si>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</si>
  <si>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</si>
  <si>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</si>
  <si>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</si>
  <si>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</si>
  <si>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</si>
  <si>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</si>
  <si>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</si>
  <si>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</si>
  <si>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</si>
  <si>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</si>
  <si>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</si>
  <si>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</si>
  <si>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</si>
  <si>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</si>
  <si>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</si>
  <si>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</si>
  <si>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</si>
  <si>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</si>
  <si>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</si>
  <si>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</si>
  <si>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</si>
  <si>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</si>
  <si>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</si>
  <si>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</si>
  <si>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</si>
  <si>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</si>
  <si>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</si>
  <si>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</si>
  <si>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</si>
  <si>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</si>
  <si>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</si>
  <si>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</si>
  <si>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</si>
  <si>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</si>
  <si>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</si>
  <si>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</si>
  <si>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</si>
  <si>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</si>
  <si>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</si>
  <si>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</si>
  <si>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</si>
  <si>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</si>
  <si>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</si>
  <si>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</si>
  <si>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</si>
  <si>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</si>
  <si>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</si>
  <si>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</si>
  <si>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</si>
  <si>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</si>
  <si>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</si>
  <si>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</si>
  <si>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</si>
  <si>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</si>
  <si>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</si>
  <si>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</si>
  <si>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</si>
  <si>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</si>
  <si>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</si>
  <si>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</si>
  <si>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</si>
  <si>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</si>
  <si>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</si>
  <si>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</si>
  <si>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</si>
  <si>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</si>
  <si>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</si>
  <si>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</si>
  <si>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</si>
  <si>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</si>
  <si>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</si>
  <si>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</si>
  <si>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</si>
  <si>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</si>
  <si>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</si>
  <si>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</si>
  <si>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</si>
  <si>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</si>
  <si>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</si>
  <si>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</si>
  <si>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</si>
  <si>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</si>
  <si>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</si>
  <si>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</si>
  <si>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</si>
  <si>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</si>
  <si>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</si>
  <si>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</si>
  <si>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</si>
  <si>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</si>
  <si>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</si>
  <si>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</si>
  <si>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</si>
  <si>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</si>
  <si>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</si>
  <si>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</si>
  <si>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</si>
  <si>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</si>
  <si>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</si>
  <si>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</si>
  <si>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</si>
  <si>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</si>
  <si>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</si>
  <si>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</si>
  <si>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</si>
  <si>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</si>
  <si>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</si>
  <si>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</si>
  <si>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</si>
  <si>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</si>
  <si>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</si>
  <si>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</si>
  <si>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</si>
  <si>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</si>
  <si>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</si>
  <si>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</si>
  <si>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</si>
  <si>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</si>
  <si>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</si>
  <si>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</si>
  <si>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</si>
  <si>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</si>
  <si>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</si>
  <si>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</si>
  <si>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</si>
  <si>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</si>
  <si>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</si>
  <si>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</si>
  <si>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</si>
  <si>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</si>
  <si>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</si>
  <si>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</si>
  <si>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</si>
  <si>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</si>
  <si>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</si>
  <si>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</si>
  <si>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</si>
  <si>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</si>
  <si>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</si>
  <si>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</si>
  <si>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</si>
  <si>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</si>
  <si>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</si>
  <si>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</si>
  <si>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</si>
  <si>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</si>
  <si>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</si>
  <si>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</si>
  <si>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</si>
  <si>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</si>
  <si>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</si>
  <si>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</si>
  <si>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</si>
  <si>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</si>
  <si>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</si>
  <si>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</si>
  <si>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</si>
  <si>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</si>
  <si>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</si>
  <si>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</si>
  <si>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</si>
  <si>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</si>
  <si>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</si>
  <si>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</si>
  <si>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</si>
  <si>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</si>
  <si>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</si>
  <si>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</si>
  <si>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</si>
  <si>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</si>
  <si>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</si>
  <si>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</si>
  <si>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</si>
  <si>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</si>
  <si>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</si>
  <si>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</si>
  <si>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</si>
  <si>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</si>
  <si>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</si>
  <si>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</si>
  <si>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</si>
  <si>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</si>
  <si>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</si>
  <si>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</si>
  <si>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</si>
  <si>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</si>
  <si>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</si>
  <si>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</si>
  <si>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</si>
  <si>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</si>
  <si>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</si>
  <si>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</si>
  <si>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</si>
  <si>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</si>
  <si>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</si>
  <si>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</si>
  <si>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</si>
  <si>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</si>
  <si>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</si>
  <si>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</si>
  <si>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</si>
  <si>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</si>
  <si>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</si>
  <si>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</si>
  <si>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</si>
  <si>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</si>
  <si>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</si>
  <si>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</si>
  <si>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</si>
  <si>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</si>
  <si>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</si>
  <si>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</si>
  <si>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</si>
  <si>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</si>
  <si>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</si>
  <si>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</si>
  <si>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</si>
  <si>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</si>
  <si>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</si>
  <si>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</si>
  <si>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</si>
  <si>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</si>
  <si>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</si>
  <si>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</si>
  <si>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</si>
  <si>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</si>
  <si>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</si>
  <si>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</si>
  <si>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</si>
  <si>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</si>
  <si>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</si>
  <si>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</si>
  <si>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</si>
  <si>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</si>
  <si>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</si>
  <si>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</si>
  <si>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</si>
  <si>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</si>
  <si>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</si>
  <si>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</si>
  <si>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</si>
  <si>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</si>
  <si>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</si>
  <si>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</si>
  <si>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</si>
  <si>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</si>
  <si>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</si>
  <si>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</si>
  <si>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</si>
  <si>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</si>
  <si>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</si>
  <si>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</si>
  <si>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</si>
  <si>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</si>
  <si>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</si>
  <si>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</si>
  <si>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</si>
  <si>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</si>
  <si>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</si>
  <si>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</si>
  <si>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</si>
  <si>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</si>
  <si>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</si>
  <si>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</si>
  <si>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</si>
  <si>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</si>
  <si>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</si>
  <si>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</si>
  <si>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</si>
  <si>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</si>
  <si>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</si>
  <si>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</si>
  <si>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</si>
  <si>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</si>
  <si>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</si>
  <si>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</si>
  <si>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</si>
  <si>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</si>
  <si>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</si>
  <si>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</si>
  <si>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</si>
  <si>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</si>
  <si>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</si>
  <si>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</si>
  <si>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</si>
  <si>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</si>
  <si>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</si>
  <si>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</si>
  <si>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</si>
  <si>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</si>
  <si>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</si>
  <si>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</si>
  <si>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</si>
  <si>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</si>
  <si>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</si>
  <si>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</si>
  <si>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</si>
  <si>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</si>
  <si>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</si>
  <si>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</si>
  <si>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</si>
  <si>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</si>
  <si>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</si>
  <si>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</si>
  <si>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</si>
  <si>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</si>
  <si>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</si>
  <si>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</si>
  <si>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</si>
  <si>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</si>
  <si>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</si>
  <si>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</si>
  <si>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</si>
  <si>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</si>
  <si>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</si>
  <si>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</si>
  <si>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</si>
  <si>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</si>
  <si>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</si>
  <si>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</si>
  <si>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</si>
  <si>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</si>
  <si>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</si>
  <si>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</si>
  <si>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</si>
  <si>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</si>
  <si>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</si>
  <si>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</si>
  <si>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</si>
  <si>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</si>
  <si>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</si>
  <si>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</si>
  <si>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</si>
  <si>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</si>
  <si>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</si>
  <si>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</si>
  <si>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</si>
  <si>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</si>
  <si>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</si>
  <si>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</si>
  <si>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</si>
  <si>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</si>
  <si>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</si>
  <si>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</si>
  <si>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</si>
  <si>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</si>
  <si>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</si>
  <si>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</si>
  <si>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</si>
  <si>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</si>
  <si>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</si>
  <si>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</si>
  <si>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</si>
  <si>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</si>
  <si>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</si>
  <si>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</si>
  <si>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</si>
  <si>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</si>
  <si>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</si>
  <si>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</si>
  <si>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</si>
  <si>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</si>
  <si>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</si>
  <si>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</si>
  <si>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</si>
  <si>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</si>
  <si>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</si>
  <si>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</si>
  <si>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</si>
  <si>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</si>
  <si>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</si>
  <si>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</si>
  <si>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</si>
  <si>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</si>
  <si>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</si>
  <si>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</si>
  <si>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</si>
  <si>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</si>
  <si>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</si>
  <si>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</si>
  <si>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</si>
  <si>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</si>
  <si>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</si>
  <si>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</si>
  <si>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</si>
  <si>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</si>
  <si>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</si>
  <si>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</si>
  <si>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</si>
  <si>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</si>
  <si>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</si>
  <si>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</si>
  <si>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</si>
  <si>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</si>
  <si>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</si>
  <si>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</si>
  <si>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</si>
  <si>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</si>
  <si>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</si>
  <si>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</si>
  <si>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</si>
  <si>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</si>
  <si>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</si>
  <si>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</si>
  <si>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</si>
  <si>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</si>
  <si>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</si>
  <si>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</si>
  <si>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</si>
  <si>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</si>
  <si>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</si>
  <si>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</si>
  <si>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</si>
  <si>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</si>
  <si>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</si>
  <si>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</si>
  <si>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</si>
  <si>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</si>
  <si>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</si>
  <si>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</si>
  <si>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</si>
  <si>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</si>
  <si>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</si>
  <si>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</si>
  <si>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</si>
  <si>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</si>
  <si>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</si>
  <si>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</si>
  <si>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</si>
  <si>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</si>
  <si>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</si>
  <si>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</si>
  <si>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</si>
  <si>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</si>
  <si>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</si>
  <si>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</si>
  <si>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</si>
  <si>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</si>
  <si>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</si>
  <si>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</si>
  <si>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</si>
  <si>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</si>
  <si>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</si>
  <si>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</si>
  <si>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</si>
  <si>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</si>
  <si>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</si>
  <si>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</si>
  <si>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</si>
  <si>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</si>
  <si>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</si>
  <si>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</si>
  <si>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</si>
  <si>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</si>
  <si>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</si>
  <si>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</si>
  <si>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</si>
  <si>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</si>
  <si>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</si>
  <si>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</si>
  <si>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</si>
  <si>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</si>
  <si>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</si>
  <si>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</si>
  <si>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</si>
  <si>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</si>
  <si>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</si>
  <si>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</si>
  <si>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</si>
  <si>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</si>
  <si>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</si>
  <si>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</si>
  <si>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</si>
  <si>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</si>
  <si>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</si>
  <si>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</si>
  <si>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</si>
  <si>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</si>
  <si>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</si>
  <si>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</si>
  <si>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</si>
  <si>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</si>
  <si>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</si>
  <si>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</si>
  <si>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</si>
  <si>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</si>
  <si>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</si>
  <si>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</si>
  <si>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</si>
  <si>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</si>
  <si>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</si>
  <si>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</si>
  <si>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</si>
  <si>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</si>
  <si>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</si>
  <si>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</si>
  <si>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</si>
  <si>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</si>
  <si>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</si>
  <si>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</si>
  <si>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</si>
  <si>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</si>
  <si>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</si>
  <si>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</si>
  <si>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</si>
  <si>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</si>
  <si>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</si>
  <si>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</si>
  <si>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</si>
  <si>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</si>
  <si>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</si>
  <si>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</si>
  <si>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</si>
  <si>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</si>
  <si>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</si>
  <si>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</si>
  <si>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</si>
  <si>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</si>
  <si>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</si>
  <si>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</si>
  <si>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</si>
  <si>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</si>
  <si>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</si>
  <si>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</si>
  <si>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</si>
  <si>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</si>
  <si>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</si>
  <si>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</si>
  <si>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</si>
  <si>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</si>
  <si>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</si>
  <si>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</si>
  <si>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</si>
  <si>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</si>
  <si>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</si>
  <si>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</si>
  <si>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</si>
  <si>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Cuenta</t>
  </si>
  <si>
    <t>Suma</t>
  </si>
  <si>
    <t>Máximo</t>
  </si>
  <si>
    <t>Mínimo</t>
  </si>
  <si>
    <t>Rango</t>
  </si>
  <si>
    <t>Coeficiente de asimetría</t>
  </si>
  <si>
    <t>Curtosis</t>
  </si>
  <si>
    <t>Varianza de la muestra</t>
  </si>
  <si>
    <t>Desviación estándar</t>
  </si>
  <si>
    <t>Moda</t>
  </si>
  <si>
    <t>Mediana</t>
  </si>
  <si>
    <t>Error típico</t>
  </si>
  <si>
    <t>Media</t>
  </si>
  <si>
    <t>COGS</t>
  </si>
  <si>
    <t>Profit</t>
  </si>
  <si>
    <t>Total Discount</t>
  </si>
  <si>
    <t>total vendido</t>
  </si>
  <si>
    <t>Etiquetas de fila</t>
  </si>
  <si>
    <t>Total general</t>
  </si>
  <si>
    <t>Suma de Quantity</t>
  </si>
  <si>
    <t>Suma de Sales</t>
  </si>
  <si>
    <t>Suma de Profit (Beneficio I-C)</t>
  </si>
  <si>
    <t>Ventas Totales</t>
  </si>
  <si>
    <t xml:space="preserve">Núemero de pedidos únicos </t>
  </si>
  <si>
    <t>Cuenta de Order ID</t>
  </si>
  <si>
    <t>ticket promedio</t>
  </si>
  <si>
    <t>Tasa de Descuento Promedio</t>
  </si>
  <si>
    <t>Promedio de Discount</t>
  </si>
  <si>
    <t>Margen de ganancia bruta</t>
  </si>
  <si>
    <t>Promedio de Productos Vendidos por Pedido</t>
  </si>
  <si>
    <t>iempo de Envío Promedio (Average Shipping Time)</t>
  </si>
  <si>
    <t>Suma de Shipping time range</t>
  </si>
  <si>
    <t>Cantidad de Pedidos por Cliente (Orders per Customer)</t>
  </si>
  <si>
    <t>Cuenta de Customer ID</t>
  </si>
  <si>
    <t>(en blanco)</t>
  </si>
  <si>
    <t>Porcentaje de Ventas por Categoría de Producto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</si>
</sst>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 #,##0.00\ &quot;€&quot;_-;\-* #,##0.00\ &quot;€&quot;_-;_-* &quot;-&quot;??\ &quot;€&quot;_-;_-@_-"/>
    <numFmt numFmtId="164" formatCode="_-* #,##0.00\ [$€-C0A]_-;\-* #,##0.00\ [$€-C0A]_-;_-* &quot;-&quot;??\ [$€-C0A]_-;_-@_-"/>
    <numFmt numFmtId="176" formatCode="0.0"/>
  </numFmts>
  <fonts count="5" x14ac:knownFonts="1">
    <font>
      <sz val="11"/>
      <color theme="1"/>
      <name val="Aptos Narrow"/>
      <family val="2"/>
      <scheme val="minor"/>
    </font>
    <font>
      <sz val="11"/>
      <color theme="1"/>
      <name val="Aptos Narrow"/>
      <family val="2"/>
      <scheme val="minor"/>
    </font>
    <font>
      <sz val="11"/>
      <color theme="7"/>
      <name val="Aptos Narrow"/>
      <family val="2"/>
      <scheme val="minor"/>
    </font>
    <font>
      <i/>
      <sz val="11"/>
      <color theme="1"/>
      <name val="Aptos Narrow"/>
      <family val="2"/>
      <scheme val="minor"/>
    </font>
    <font>
      <sz val="12"/>
      <color theme="1"/>
      <name val="Aptos Narrow"/>
      <family val="2"/>
      <scheme val="minor"/>
    </font>
  </fonts>
  <fills count="6">
    <fill>
      <patternFill patternType="none"/>
    </fill>
    <fill>
      <patternFill patternType="gray125"/>
    </fill>
    <fill>
      <patternFill patternType="solid">
        <fgColor rgb="FFFFFA8B"/>
        <bgColor indexed="64"/>
      </patternFill>
    </fill>
    <fill>
      <patternFill patternType="solid">
        <fgColor theme="6" tint="0.59999389629810485"/>
        <bgColor indexed="64"/>
      </patternFill>
    </fill>
    <fill>
      <patternFill patternType="solid">
        <fgColor theme="6" tint="0.39997558519241921"/>
        <bgColor indexed="64"/>
      </patternFill>
    </fill>
    <fill>
      <patternFill patternType="solid">
        <fgColor theme="5" tint="0.59999389629810485"/>
        <bgColor indexed="64"/>
      </patternFill>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4">
    <xf numFmtId="0" fontId="0" fillId="0" borderId="0"/>
    <xf numFmtId="44" fontId="1" fillId="0" borderId="0" applyFont="0" applyFill="0" applyBorder="0" applyAlignment="0" applyProtection="0"/>
    <xf numFmtId="9" fontId="1" fillId="0" borderId="0" applyFont="0" applyFill="0" applyBorder="0" applyAlignment="0" applyProtection="0"/>
    <xf numFmtId="0" fontId="4" fillId="0" borderId="0"/>
  </cellStyleXfs>
  <cellXfs count="18">
    <xf numFmtId="0" fontId="0" fillId="0" borderId="0" xfId="0"/>
    <xf numFmtId="164" fontId="0" fillId="0" borderId="0" xfId="0" applyNumberFormat="1"/>
    <xf numFmtId="44" fontId="0" fillId="0" borderId="0" xfId="1" applyFont="1"/>
    <xf numFmtId="9" fontId="0" fillId="0" borderId="0" xfId="2" applyFont="1"/>
    <xf numFmtId="14" fontId="0" fillId="0" borderId="0" xfId="0" applyNumberFormat="1"/>
    <xf numFmtId="0" fontId="2" fillId="2" borderId="0" xfId="0" applyFont="1" applyFill="1"/>
    <xf numFmtId="0" fontId="0" fillId="0" borderId="1" xfId="0" applyBorder="1"/>
    <xf numFmtId="2" fontId="0" fillId="0" borderId="0" xfId="0" applyNumberFormat="1"/>
    <xf numFmtId="9" fontId="0" fillId="0" borderId="0" xfId="2" applyFont="1" applyFill="1" applyBorder="1" applyAlignment="1"/>
    <xf numFmtId="0" fontId="3" fillId="3" borderId="2" xfId="0" applyFont="1" applyFill="1" applyBorder="1" applyAlignment="1">
      <alignment horizontal="centerContinuous"/>
    </xf>
    <xf numFmtId="0" fontId="3" fillId="4" borderId="2" xfId="0" applyFont="1" applyFill="1" applyBorder="1" applyAlignment="1">
      <alignment horizontal="centerContinuous"/>
    </xf>
    <xf numFmtId="10" fontId="0" fillId="0" borderId="0" xfId="0" applyNumberFormat="1"/>
    <xf numFmtId="0" fontId="0" fillId="0" borderId="0" xfId="0" pivotButton="1"/>
    <xf numFmtId="0" fontId="0" fillId="0" borderId="0" xfId="0" applyAlignment="1">
      <alignment horizontal="left"/>
    </xf>
    <xf numFmtId="0" fontId="4" fillId="0" borderId="0" xfId="3"/>
    <xf numFmtId="0" fontId="0" fillId="0" borderId="0" xfId="0" applyNumberFormat="1"/>
    <xf numFmtId="176" fontId="0" fillId="0" borderId="0" xfId="0" applyNumberFormat="1"/>
    <xf numFmtId="0" fontId="0" fillId="5" borderId="0" xfId="0" applyFill="1"/>
  </cellXfs>
  <cellStyles count="4">
    <cellStyle name="Moneda" xfId="1" builtinId="4"/>
    <cellStyle name="Normal" xfId="0" builtinId="0"/>
    <cellStyle name="Normal 2" xfId="3" xr:uid="{43CB4857-8A59-4829-A3DB-081081274733}"/>
    <cellStyle name="Porcentaje" xfId="2" builtinId="5"/>
  </cellStyles>
  <dxfs count="24">
    <dxf>
      <numFmt numFmtId="0" formatCode="General"/>
    </dxf>
    <dxf>
      <numFmt numFmtId="0" formatCode="General"/>
    </dxf>
    <dxf>
      <numFmt numFmtId="164" formatCode="_-* #,##0.00\ [$€-C0A]_-;\-* #,##0.00\ [$€-C0A]_-;_-* &quot;-&quot;??\ [$€-C0A]_-;_-@_-"/>
    </dxf>
    <dxf>
      <numFmt numFmtId="0" formatCode="General"/>
    </dxf>
    <dxf>
      <numFmt numFmtId="164" formatCode="_-* #,##0.00\ [$€-C0A]_-;\-* #,##0.00\ [$€-C0A]_-;_-* &quot;-&quot;??\ [$€-C0A]_-;_-@_-"/>
    </dxf>
    <dxf>
      <numFmt numFmtId="164" formatCode="_-* #,##0.00\ [$€-C0A]_-;\-* #,##0.00\ [$€-C0A]_-;_-* &quot;-&quot;??\ [$€-C0A]_-;_-@_-"/>
    </dxf>
    <dxf>
      <numFmt numFmtId="0" formatCode="General"/>
    </dxf>
    <dxf>
      <numFmt numFmtId="0" formatCode="General"/>
    </dxf>
    <dxf>
      <numFmt numFmtId="164" formatCode="_-* #,##0.00\ [$€-C0A]_-;\-* #,##0.00\ [$€-C0A]_-;_-* &quot;-&quot;??\ [$€-C0A]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6</xdr:col>
      <xdr:colOff>281214</xdr:colOff>
      <xdr:row>15</xdr:row>
      <xdr:rowOff>172357</xdr:rowOff>
    </xdr:from>
    <xdr:to>
      <xdr:col>11</xdr:col>
      <xdr:colOff>544285</xdr:colOff>
      <xdr:row>33</xdr:row>
      <xdr:rowOff>45357</xdr:rowOff>
    </xdr:to>
    <xdr:sp macro="" textlink="">
      <xdr:nvSpPr>
        <xdr:cNvPr id="2" name="Diagrama de flujo: proceso 1">
          <a:extLst>
            <a:ext uri="{FF2B5EF4-FFF2-40B4-BE49-F238E27FC236}">
              <a16:creationId xmlns:a16="http://schemas.microsoft.com/office/drawing/2014/main" id="{7ABE9621-F1B8-4265-8897-82EB14A0BD77}"/>
            </a:ext>
          </a:extLst>
        </xdr:cNvPr>
        <xdr:cNvSpPr/>
      </xdr:nvSpPr>
      <xdr:spPr>
        <a:xfrm>
          <a:off x="5036094" y="2915557"/>
          <a:ext cx="4225471" cy="3164840"/>
        </a:xfrm>
        <a:prstGeom prst="flowChartProces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a:t>De media hemos hecho un descuento en nuestras ventas del 32,27€ aunque este valor difere</a:t>
          </a:r>
          <a:r>
            <a:rPr lang="es-ES" sz="1100" baseline="0"/>
            <a:t> mucho de la mediana, que es de 1€, por lo que a  más mitad de nuestras ventas habremos aplicado tan sólo 1€ de descuento, lo que coincide con el mensaje que nos da la moda ya que 0 € es la cantidad que más se repite en nuestros descuentos.Esto nos sugiere que por lo general hemos aplicado a nuestras ventas descuentos muy bajos pero que hay ventas en los que aplicamos un descuento muy alto que elevan el promedio. La desviacion estándar es considerablemente alta (164) respecto a la media, lo que nos indica una gran dispersión de valores en los descuentos. Por otro lado, el coeficiente de asimetría nos indica que nuestra distribución esta sesgada a la derecha, con lo que tendremos descuentos muy bajos como coincide con lo anteriormente descrito. El descuento más grande que hemos hecho ha sido de </a:t>
          </a:r>
          <a:r>
            <a:rPr lang="es-ES" sz="1100" b="0" i="0" u="none" strike="noStrike">
              <a:solidFill>
                <a:schemeClr val="lt1"/>
              </a:solidFill>
              <a:effectLst/>
              <a:latin typeface="+mn-lt"/>
              <a:ea typeface="+mn-ea"/>
              <a:cs typeface="+mn-cs"/>
            </a:rPr>
            <a:t>322582,1343</a:t>
          </a:r>
          <a:r>
            <a:rPr lang="es-ES"/>
            <a:t> €</a:t>
          </a:r>
          <a:r>
            <a:rPr lang="es-ES" b="1"/>
            <a:t>, ¿a</a:t>
          </a:r>
          <a:r>
            <a:rPr lang="es-ES" b="1" baseline="0"/>
            <a:t> qué pedido corresponde? La curtosis nos da una señal de tener un pico muy alto en nuestra distribución, por lo que podemos decir que la maorñia de descuentos están muy cerca de valores bajos o incluso de cero, mientras que hay varios valores extremos muy altos que crean colas largas en la distribución. La diferencia entre el descuento mínimo y el máximo es de </a:t>
          </a:r>
          <a:r>
            <a:rPr lang="es-ES"/>
            <a:t>11,319.24 lo que nos corrabora las conclusiones anteriores.</a:t>
          </a:r>
          <a:r>
            <a:rPr lang="es-ES" baseline="0"/>
            <a:t> </a:t>
          </a:r>
          <a:endParaRPr lang="es-ES" sz="1100" b="1"/>
        </a:p>
      </xdr:txBody>
    </xdr:sp>
    <xdr:clientData/>
  </xdr:twoCellAnchor>
  <xdr:twoCellAnchor>
    <xdr:from>
      <xdr:col>13</xdr:col>
      <xdr:colOff>38100</xdr:colOff>
      <xdr:row>15</xdr:row>
      <xdr:rowOff>175260</xdr:rowOff>
    </xdr:from>
    <xdr:to>
      <xdr:col>17</xdr:col>
      <xdr:colOff>167640</xdr:colOff>
      <xdr:row>37</xdr:row>
      <xdr:rowOff>129540</xdr:rowOff>
    </xdr:to>
    <xdr:sp macro="" textlink="">
      <xdr:nvSpPr>
        <xdr:cNvPr id="3" name="Diagrama de flujo: proceso 2">
          <a:extLst>
            <a:ext uri="{FF2B5EF4-FFF2-40B4-BE49-F238E27FC236}">
              <a16:creationId xmlns:a16="http://schemas.microsoft.com/office/drawing/2014/main" id="{225CF9AA-6FA8-4459-AB24-6E96AD394993}"/>
            </a:ext>
          </a:extLst>
        </xdr:cNvPr>
        <xdr:cNvSpPr/>
      </xdr:nvSpPr>
      <xdr:spPr>
        <a:xfrm>
          <a:off x="10340340" y="2918460"/>
          <a:ext cx="3299460" cy="3977640"/>
        </a:xfrm>
        <a:prstGeom prst="flowChartProces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a:t>Profit</a:t>
          </a:r>
          <a:r>
            <a:rPr lang="es-ES" sz="1100" baseline="0"/>
            <a:t> es una variable que nos hace referencia a ganancia generada por venta (ingreso-costo). De media hemos tenido una ganancia de 28,68€. Pero la ganancia en las ventas con la mitad (mediana) de nuestros clientes corresponde a una cantidad bastante menor, 8,67€. Además tenemos una desviación estandar de 234,24 unidades, lo que nos indica una gran variabilidad en las ganancias generadas por venta. Si observamos el rango, vemos que en algún pedido hemos obtenidos pérdidas de 6700€ y en otro hemos ganado 8400€ de diferencia, </a:t>
          </a:r>
          <a:r>
            <a:rPr lang="es-ES" sz="1100" b="1" baseline="0"/>
            <a:t>¿a qué se debe? ¿a que ventas y tipo de producto corresponde? La curtosis es extremadamente alta lo que sugiere un pico muy pronunciado y colas muy largas. Esto significa que la mayoría de los beneficios obtenidos están concentrados cerca de la moda pero que también hay valores extremos (altas ganancias o pérdidas) que afectan a ala distribución.  El coeficiente de asimetría alto y positivo nos indica un atendencia de la distribución hacia la derecha, por lo que hay una tendencia hacia valores extremos de ganancia. Aunque la mayoria de beneficios son bajos o cercanos a cero, existen algunas transacciones con ganancias muy altas que sesgan la distribución hacia la derecha. </a:t>
          </a:r>
          <a:endParaRPr lang="es-ES" sz="1100" b="1"/>
        </a:p>
      </xdr:txBody>
    </xdr:sp>
    <xdr:clientData/>
  </xdr:twoCellAnchor>
  <xdr:twoCellAnchor>
    <xdr:from>
      <xdr:col>19</xdr:col>
      <xdr:colOff>91440</xdr:colOff>
      <xdr:row>15</xdr:row>
      <xdr:rowOff>106680</xdr:rowOff>
    </xdr:from>
    <xdr:to>
      <xdr:col>24</xdr:col>
      <xdr:colOff>22860</xdr:colOff>
      <xdr:row>34</xdr:row>
      <xdr:rowOff>91440</xdr:rowOff>
    </xdr:to>
    <xdr:sp macro="" textlink="">
      <xdr:nvSpPr>
        <xdr:cNvPr id="4" name="Diagrama de flujo: proceso 3">
          <a:extLst>
            <a:ext uri="{FF2B5EF4-FFF2-40B4-BE49-F238E27FC236}">
              <a16:creationId xmlns:a16="http://schemas.microsoft.com/office/drawing/2014/main" id="{026A3E0D-B2F7-4316-9793-285B369E62E7}"/>
            </a:ext>
          </a:extLst>
        </xdr:cNvPr>
        <xdr:cNvSpPr/>
      </xdr:nvSpPr>
      <xdr:spPr>
        <a:xfrm>
          <a:off x="15148560" y="2849880"/>
          <a:ext cx="3893820" cy="3459480"/>
        </a:xfrm>
        <a:prstGeom prst="flowChartProces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a:t>Esta</a:t>
          </a:r>
          <a:r>
            <a:rPr lang="es-ES" sz="1100" baseline="0"/>
            <a:t> tabla nos muestra los estadísticos de los márgenes de venta. De media tenemos un margen de beneficio del 12% aunque si observamos la mediana podemos decir que en la mitad de nuestras ventas el margen de beneficio es del 27%, mucho mayor que el promedio de nuestras ventas, esto nos indica que más del 50% de los márgenes de beneficio son superiores al promedio, pero la media baja sugiere que hay valores atípicos bajos (que también pueden ser negativos) que están reduciendo el promedio. El valor que más se repite en nuestra distribución es un margen del 26%. La desviación estándar del 47% nos indica que los márgenes de beneficio están muy dispersos y varían bastante entre las diferentes ventas. La curtosis es bastante grende de un 10,18 lo que nos indica que se aleja de ser una distribución normal, con un pico muy alto. Esto significa que hay outliers en los márgenes tanto altos como bajos. El coeficiente de asimetría nos da un valor negativo, lo que indica que la distribución de los márgenes de beneficio está sesgada hacia la izquierda, lo que puede darnos informacion de que hay valores muy bajos que empujan la media hacia abajo mientras que la mayor parte de lso márgenes están en el lado postivo. Esto tiene coherencia si observamos e mínimo de nuestra distribución (-2,75) que nos reglefa que algunas ventas tuvieron un margen de pérdida.  Por otro lado, el máximo de 0.5 nos sugiere el margen de beneficio es bastante bajo en comparación con las pérdidas. </a:t>
          </a:r>
          <a:endParaRPr lang="es-ES" sz="1100"/>
        </a:p>
      </xdr:txBody>
    </xdr:sp>
    <xdr:clientData/>
  </xdr:twoCellAnchor>
  <xdr:twoCellAnchor>
    <xdr:from>
      <xdr:col>24</xdr:col>
      <xdr:colOff>198120</xdr:colOff>
      <xdr:row>15</xdr:row>
      <xdr:rowOff>152399</xdr:rowOff>
    </xdr:from>
    <xdr:to>
      <xdr:col>29</xdr:col>
      <xdr:colOff>122620</xdr:colOff>
      <xdr:row>39</xdr:row>
      <xdr:rowOff>26274</xdr:rowOff>
    </xdr:to>
    <xdr:sp macro="" textlink="">
      <xdr:nvSpPr>
        <xdr:cNvPr id="5" name="Diagrama de flujo: proceso 4">
          <a:extLst>
            <a:ext uri="{FF2B5EF4-FFF2-40B4-BE49-F238E27FC236}">
              <a16:creationId xmlns:a16="http://schemas.microsoft.com/office/drawing/2014/main" id="{00C72AA4-A5E7-4AE3-A36E-AA83CEA38B51}"/>
            </a:ext>
          </a:extLst>
        </xdr:cNvPr>
        <xdr:cNvSpPr/>
      </xdr:nvSpPr>
      <xdr:spPr>
        <a:xfrm>
          <a:off x="19217640" y="2895599"/>
          <a:ext cx="3886900" cy="4262995"/>
        </a:xfrm>
        <a:prstGeom prst="flowChartProces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a:t>Esta</a:t>
          </a:r>
          <a:r>
            <a:rPr lang="es-ES" sz="1100" baseline="0"/>
            <a:t> tabla nos muestra los estadísticos descriptivos de los costos de los bienes vendidos (cuánto nos costó la producción de dicho bien).  En prmedio el costo es aproximadamente de 168, el valor negativo es esperado ya que representa un gasto. La mediana nos indica que más de un 50% de las transacciones tienen un costo de produccion cercano a 35,72. La gran diferencia entre media y mediana sugiere que existen valores extremos de alto costo que elevan la media, por lo que hay productos que implican costos mucho mayores que otros. La moda nos indica el costo más frecuente que es de 6,74€, que es el valor más frecuente en los datos, lo que nos puede indicar que hay una alta frecuencia de productos con bajo costo de producción. La desciación estandar tiene unos valores muy altos lo que indica una gran variabilidad en los datos. Los valores del costo están muy dispersos al redor de la mecdia, con lo que el tipo de produccto varía mucho en el costo. En cuanto a la curtosis también con un valor muy alto nos indica que tiene un pico muy pronunciado (hiperleptocúrtica) con unas colas mucho más largas que una distribución normal.  Esto nos sugiere que la distribución denuestra variable tiene una concentración de valores en un punto central pero que tienen muchos valores atípicos a la izquierda yderecha. Si observamos el coeficiente de asimetría, tiene un valor negativo muy alto por lo que la distribución estará sesgada hacia la izquierda. Subrayando la gran variabilidad que observamos en la desviación tipica, el rango de nuestros datos es muy amplico. El máximo es de 0.55 y el mínimo es de 13130€. Esto refuerza la hipótesis qque nos adelantaba el coeficiente de asimetría, que nos describe una distribución donde por lo geeral hay valores de costo muy bajos pero algunos productos implican un gasto muy alto en comparación el resto. </a:t>
          </a:r>
          <a:endParaRPr lang="es-ES" sz="1100"/>
        </a:p>
      </xdr:txBody>
    </xdr:sp>
    <xdr:clientData/>
  </xdr:twoCellAnchor>
  <xdr:twoCellAnchor>
    <xdr:from>
      <xdr:col>30</xdr:col>
      <xdr:colOff>0</xdr:colOff>
      <xdr:row>15</xdr:row>
      <xdr:rowOff>192689</xdr:rowOff>
    </xdr:from>
    <xdr:to>
      <xdr:col>34</xdr:col>
      <xdr:colOff>45720</xdr:colOff>
      <xdr:row>33</xdr:row>
      <xdr:rowOff>105103</xdr:rowOff>
    </xdr:to>
    <xdr:sp macro="" textlink="">
      <xdr:nvSpPr>
        <xdr:cNvPr id="6" name="Diagrama de flujo: proceso 5">
          <a:extLst>
            <a:ext uri="{FF2B5EF4-FFF2-40B4-BE49-F238E27FC236}">
              <a16:creationId xmlns:a16="http://schemas.microsoft.com/office/drawing/2014/main" id="{A71DAA38-50BF-48DC-B951-4BD65BBD3DCA}"/>
            </a:ext>
          </a:extLst>
        </xdr:cNvPr>
        <xdr:cNvSpPr/>
      </xdr:nvSpPr>
      <xdr:spPr>
        <a:xfrm>
          <a:off x="23774400" y="2928269"/>
          <a:ext cx="3215640" cy="3211874"/>
        </a:xfrm>
        <a:prstGeom prst="flowChartProces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a:t>Esta</a:t>
          </a:r>
          <a:r>
            <a:rPr lang="es-ES" sz="1100" baseline="0"/>
            <a:t> tabla nos muestra los estadísticos descriptivos de lo que hemos tardado en enviar el pedido. La media es de casi cuatro días que es el tiempo primedio en el que se han procesaro los pedidos, es decir, lo que tardamos en completar un pedido. Coincide con la mediana por lo que podemos tener una distribución simétrica entorno al promedio de días. Coincide con la moda. En cuanto a la desviación estandar es de 1.75 días lo que nos muestra que hay pedidos en los que tardamos 2-6 días en tiempo de procesamiento (2 desviaciones alrededor de la media).  EL coeficiente de asimetría en negativo nos sugiere que hay una cierta desviación de la distribución a la izquierda, es decir, hay algunos pedidos en los que el procesamiento de los pedidos es más corto.  Al observar el rando de procesamiento de pedido podemos ver que el timepo máximo de procesamiento es de 7 días y el minimo 0 días, por lo que hay pedidos que se procesan el mismo día en el que se hace pudiendo estar asociado con envíos de tipo urgente. </a:t>
          </a:r>
          <a:endParaRPr lang="es-ES" sz="1100"/>
        </a:p>
      </xdr:txBody>
    </xdr:sp>
    <xdr:clientData/>
  </xdr:twoCellAnchor>
  <xdr:twoCellAnchor>
    <xdr:from>
      <xdr:col>19</xdr:col>
      <xdr:colOff>61309</xdr:colOff>
      <xdr:row>35</xdr:row>
      <xdr:rowOff>8759</xdr:rowOff>
    </xdr:from>
    <xdr:to>
      <xdr:col>23</xdr:col>
      <xdr:colOff>781005</xdr:colOff>
      <xdr:row>42</xdr:row>
      <xdr:rowOff>140138</xdr:rowOff>
    </xdr:to>
    <xdr:sp macro="" textlink="">
      <xdr:nvSpPr>
        <xdr:cNvPr id="7" name="Diagrama de flujo: proceso 6">
          <a:extLst>
            <a:ext uri="{FF2B5EF4-FFF2-40B4-BE49-F238E27FC236}">
              <a16:creationId xmlns:a16="http://schemas.microsoft.com/office/drawing/2014/main" id="{52BAA0A0-3DBC-4F76-8DF9-8E4214BC4985}"/>
            </a:ext>
          </a:extLst>
        </xdr:cNvPr>
        <xdr:cNvSpPr/>
      </xdr:nvSpPr>
      <xdr:spPr>
        <a:xfrm>
          <a:off x="15118429" y="6409559"/>
          <a:ext cx="3889616" cy="1411539"/>
        </a:xfrm>
        <a:prstGeom prst="flowChartProcess">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ES"/>
            <a:t>La distribución de los márgenes de beneficio tiene una tendencia general baja con mucha dispersión y presencia de valores atípicos. La media de 12% está muy por debajo de la mediana (27%), indicando que hay márgenes negativos y transacciones que afectan la rentabilidad general. La alta curtosis y la asimetría negativa destacan la existencia de valores extremos, sugiriendo que tienes un grupo de transacciones con pérdidas significativas que</a:t>
          </a:r>
          <a:r>
            <a:rPr lang="es-ES" baseline="0"/>
            <a:t> hay que analizar </a:t>
          </a:r>
          <a:r>
            <a:rPr lang="es-ES"/>
            <a:t>ya que podrían estar reduciendo los</a:t>
          </a:r>
          <a:r>
            <a:rPr lang="es-ES" baseline="0"/>
            <a:t> márgenes</a:t>
          </a:r>
          <a:r>
            <a:rPr lang="es-ES"/>
            <a:t> de manera desproporcionada.</a:t>
          </a:r>
          <a:endParaRPr lang="es-ES" sz="1100"/>
        </a:p>
      </xdr:txBody>
    </xdr:sp>
    <xdr:clientData/>
  </xdr:twoCellAnchor>
  <xdr:twoCellAnchor>
    <xdr:from>
      <xdr:col>19</xdr:col>
      <xdr:colOff>35034</xdr:colOff>
      <xdr:row>43</xdr:row>
      <xdr:rowOff>87587</xdr:rowOff>
    </xdr:from>
    <xdr:to>
      <xdr:col>23</xdr:col>
      <xdr:colOff>754730</xdr:colOff>
      <xdr:row>46</xdr:row>
      <xdr:rowOff>52552</xdr:rowOff>
    </xdr:to>
    <xdr:sp macro="" textlink="">
      <xdr:nvSpPr>
        <xdr:cNvPr id="8" name="Diagrama de flujo: proceso 7">
          <a:extLst>
            <a:ext uri="{FF2B5EF4-FFF2-40B4-BE49-F238E27FC236}">
              <a16:creationId xmlns:a16="http://schemas.microsoft.com/office/drawing/2014/main" id="{8691BC39-5BF6-4ACA-8495-976EE6C475AB}"/>
            </a:ext>
          </a:extLst>
        </xdr:cNvPr>
        <xdr:cNvSpPr/>
      </xdr:nvSpPr>
      <xdr:spPr>
        <a:xfrm>
          <a:off x="15092154" y="7951427"/>
          <a:ext cx="3889616" cy="513605"/>
        </a:xfrm>
        <a:prstGeom prst="flowChartProcess">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ES"/>
            <a:t>Identificar y analizar las transacciones con márgenes negativos o bajos para entender qué factores contribuyen a estas pérdidas.</a:t>
          </a:r>
          <a:endParaRPr lang="es-ES" sz="1100"/>
        </a:p>
      </xdr:txBody>
    </xdr:sp>
    <xdr:clientData/>
  </xdr:twoCellAnchor>
  <xdr:twoCellAnchor>
    <xdr:from>
      <xdr:col>24</xdr:col>
      <xdr:colOff>213711</xdr:colOff>
      <xdr:row>39</xdr:row>
      <xdr:rowOff>134883</xdr:rowOff>
    </xdr:from>
    <xdr:to>
      <xdr:col>29</xdr:col>
      <xdr:colOff>131379</xdr:colOff>
      <xdr:row>46</xdr:row>
      <xdr:rowOff>61310</xdr:rowOff>
    </xdr:to>
    <xdr:sp macro="" textlink="">
      <xdr:nvSpPr>
        <xdr:cNvPr id="9" name="Diagrama de flujo: proceso 8">
          <a:extLst>
            <a:ext uri="{FF2B5EF4-FFF2-40B4-BE49-F238E27FC236}">
              <a16:creationId xmlns:a16="http://schemas.microsoft.com/office/drawing/2014/main" id="{94E03F55-A221-4906-B271-1BE6B3D234ED}"/>
            </a:ext>
          </a:extLst>
        </xdr:cNvPr>
        <xdr:cNvSpPr/>
      </xdr:nvSpPr>
      <xdr:spPr>
        <a:xfrm>
          <a:off x="19233231" y="7267203"/>
          <a:ext cx="3880068" cy="1206587"/>
        </a:xfrm>
        <a:prstGeom prst="flowChartProcess">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ES" b="1"/>
            <a:t>Investigar las transacciones de alto costo</a:t>
          </a:r>
          <a:r>
            <a:rPr lang="es-ES"/>
            <a:t> para entender si hay formas de reducir esos costos.</a:t>
          </a:r>
          <a:r>
            <a:rPr lang="es-ES" b="1"/>
            <a:t>Evaluar la viabilidad de los productos con costos consistentemente altos</a:t>
          </a:r>
          <a:r>
            <a:rPr lang="es-ES"/>
            <a:t>, ya que pueden estar afectando la rentabilidad general.</a:t>
          </a:r>
          <a:r>
            <a:rPr lang="es-ES" b="1"/>
            <a:t>Revisar las transacciones de bajo costo</a:t>
          </a:r>
          <a:r>
            <a:rPr lang="es-ES"/>
            <a:t> (cercanas a la moda y la mediana) para ver si representan productos populares que quizás podrían estandarizarse o aumentarse en producción.</a:t>
          </a:r>
          <a:endParaRPr lang="es-ES" sz="1100"/>
        </a:p>
      </xdr:txBody>
    </xdr:sp>
    <xdr:clientData/>
  </xdr:twoCellAnchor>
  <xdr:twoCellAnchor>
    <xdr:from>
      <xdr:col>30</xdr:col>
      <xdr:colOff>3504</xdr:colOff>
      <xdr:row>33</xdr:row>
      <xdr:rowOff>178676</xdr:rowOff>
    </xdr:from>
    <xdr:to>
      <xdr:col>34</xdr:col>
      <xdr:colOff>43793</xdr:colOff>
      <xdr:row>38</xdr:row>
      <xdr:rowOff>43793</xdr:rowOff>
    </xdr:to>
    <xdr:sp macro="" textlink="">
      <xdr:nvSpPr>
        <xdr:cNvPr id="10" name="Diagrama de flujo: proceso 9">
          <a:extLst>
            <a:ext uri="{FF2B5EF4-FFF2-40B4-BE49-F238E27FC236}">
              <a16:creationId xmlns:a16="http://schemas.microsoft.com/office/drawing/2014/main" id="{57093BA5-A4C3-45AE-BCEA-823C66546BD2}"/>
            </a:ext>
          </a:extLst>
        </xdr:cNvPr>
        <xdr:cNvSpPr/>
      </xdr:nvSpPr>
      <xdr:spPr>
        <a:xfrm>
          <a:off x="23777904" y="6213716"/>
          <a:ext cx="3210209" cy="779517"/>
        </a:xfrm>
        <a:prstGeom prst="flowChartProcess">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ES" b="1"/>
            <a:t>Estudiar las variaciones hacia el tiempo máximo (7 días)</a:t>
          </a:r>
          <a:r>
            <a:rPr lang="es-ES"/>
            <a:t>, ya que reducir estos pedidos podría mejorar aún más el promedio.</a:t>
          </a:r>
          <a:endParaRPr lang="es-ES" sz="1100"/>
        </a:p>
      </xdr:txBody>
    </xdr:sp>
    <xdr:clientData/>
  </xdr:twoCellAnchor>
  <xdr:twoCellAnchor>
    <xdr:from>
      <xdr:col>0</xdr:col>
      <xdr:colOff>0</xdr:colOff>
      <xdr:row>16</xdr:row>
      <xdr:rowOff>128831</xdr:rowOff>
    </xdr:from>
    <xdr:to>
      <xdr:col>3</xdr:col>
      <xdr:colOff>516835</xdr:colOff>
      <xdr:row>29</xdr:row>
      <xdr:rowOff>119269</xdr:rowOff>
    </xdr:to>
    <xdr:sp macro="" textlink="">
      <xdr:nvSpPr>
        <xdr:cNvPr id="11" name="Diagrama de flujo: proceso 10">
          <a:extLst>
            <a:ext uri="{FF2B5EF4-FFF2-40B4-BE49-F238E27FC236}">
              <a16:creationId xmlns:a16="http://schemas.microsoft.com/office/drawing/2014/main" id="{0AC467F1-D0F4-447E-BDD8-0430A7FE558D}"/>
            </a:ext>
          </a:extLst>
        </xdr:cNvPr>
        <xdr:cNvSpPr/>
      </xdr:nvSpPr>
      <xdr:spPr>
        <a:xfrm>
          <a:off x="0" y="3054911"/>
          <a:ext cx="2894275" cy="2367878"/>
        </a:xfrm>
        <a:prstGeom prst="flowChartProces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b="0"/>
            <a:t>La</a:t>
          </a:r>
          <a:r>
            <a:rPr lang="es-ES" sz="1100" b="0" baseline="0"/>
            <a:t> mediana es significativamente menor que la media, lo que nos sugiere que más de la mitad de nuestras ventas son de totales mucho menores al promedio, por lo que habrá ventas con valores extremadamente altos que estén subiendo la media. Esto coincide con la alta desviacíon estándar (623€ desviaciones de la media). La curtosis también es extremadamente alta,  lo que sugiere un gran número de valores extremos. El coeficeitne de asimetría es positivo y muy alto, por loq ue la distribución está sesgada a la derecha, lo que coincide con la anterior hipótesis de que hay ventas de un alto valor que se encuentra alejada de la mayoría de valores y por ello la media tiene un valor muy superior al de ma mediana y la moda. Esto podemos corroborlarlo observando el ranfo de nuestros dantos, con un mínimo de 0.44 y un máximo de 22638€.</a:t>
          </a:r>
          <a:endParaRPr lang="es-ES" sz="1100" b="1"/>
        </a:p>
      </xdr:txBody>
    </xdr:sp>
    <xdr:clientData/>
  </xdr:twoCellAnchor>
  <xdr:twoCellAnchor>
    <xdr:from>
      <xdr:col>0</xdr:col>
      <xdr:colOff>1</xdr:colOff>
      <xdr:row>31</xdr:row>
      <xdr:rowOff>0</xdr:rowOff>
    </xdr:from>
    <xdr:to>
      <xdr:col>3</xdr:col>
      <xdr:colOff>543340</xdr:colOff>
      <xdr:row>35</xdr:row>
      <xdr:rowOff>72887</xdr:rowOff>
    </xdr:to>
    <xdr:sp macro="" textlink="">
      <xdr:nvSpPr>
        <xdr:cNvPr id="12" name="Diagrama de flujo: proceso 11">
          <a:extLst>
            <a:ext uri="{FF2B5EF4-FFF2-40B4-BE49-F238E27FC236}">
              <a16:creationId xmlns:a16="http://schemas.microsoft.com/office/drawing/2014/main" id="{4B3C6998-737B-4672-9FA1-07F4495E549E}"/>
            </a:ext>
          </a:extLst>
        </xdr:cNvPr>
        <xdr:cNvSpPr/>
      </xdr:nvSpPr>
      <xdr:spPr>
        <a:xfrm>
          <a:off x="1" y="5669280"/>
          <a:ext cx="2920779" cy="804407"/>
        </a:xfrm>
        <a:prstGeom prst="flowChartProcess">
          <a:avLst/>
        </a:prstGeom>
        <a:solidFill>
          <a:schemeClr val="accent4">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a:t>Que tengamos una media mayor que la mediana, un valor de la moda bajo</a:t>
          </a:r>
          <a:r>
            <a:rPr lang="es-ES" sz="1100" baseline="0"/>
            <a:t> y una alta simetríca y rtosis nos indica una cooncentración de ventas de bajos valores, con algunas ventas de gran valor que sesgan la media al alza. </a:t>
          </a:r>
          <a:endParaRPr lang="es-ES" sz="1100"/>
        </a:p>
      </xdr:txBody>
    </xdr:sp>
    <xdr:clientData/>
  </xdr:twoCellAnchor>
  <xdr:twoCellAnchor>
    <xdr:from>
      <xdr:col>0</xdr:col>
      <xdr:colOff>1</xdr:colOff>
      <xdr:row>36</xdr:row>
      <xdr:rowOff>182104</xdr:rowOff>
    </xdr:from>
    <xdr:to>
      <xdr:col>3</xdr:col>
      <xdr:colOff>549966</xdr:colOff>
      <xdr:row>44</xdr:row>
      <xdr:rowOff>33130</xdr:rowOff>
    </xdr:to>
    <xdr:sp macro="" textlink="">
      <xdr:nvSpPr>
        <xdr:cNvPr id="13" name="Diagrama de flujo: proceso 12">
          <a:extLst>
            <a:ext uri="{FF2B5EF4-FFF2-40B4-BE49-F238E27FC236}">
              <a16:creationId xmlns:a16="http://schemas.microsoft.com/office/drawing/2014/main" id="{7A707CD5-F0E1-416B-B11A-47B2F4563785}"/>
            </a:ext>
          </a:extLst>
        </xdr:cNvPr>
        <xdr:cNvSpPr/>
      </xdr:nvSpPr>
      <xdr:spPr>
        <a:xfrm>
          <a:off x="1" y="6765784"/>
          <a:ext cx="2927405" cy="1314066"/>
        </a:xfrm>
        <a:prstGeom prst="flowChartProcess">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a:t>Podríamos</a:t>
          </a:r>
          <a:r>
            <a:rPr lang="es-ES" sz="1100" baseline="0"/>
            <a:t> segmentar las ventas por rango de valor para analizar si las transacciones de alto valores tienen características en común e identificar cómo impactan esas características en los ingresos. Por otro lado, sería conveniente analizar los valores extremos (las ventas con valores muy altos) y considerar si puede aplicarse alguna estrategia de éstas para aplicarlas a las ventas de menor valor. </a:t>
          </a:r>
          <a:endParaRPr lang="es-ES" sz="1100"/>
        </a:p>
      </xdr:txBody>
    </xdr:sp>
    <xdr:clientData/>
  </xdr:twoCellAnchor>
  <xdr:twoCellAnchor>
    <xdr:from>
      <xdr:col>6</xdr:col>
      <xdr:colOff>308429</xdr:colOff>
      <xdr:row>34</xdr:row>
      <xdr:rowOff>54427</xdr:rowOff>
    </xdr:from>
    <xdr:to>
      <xdr:col>11</xdr:col>
      <xdr:colOff>576648</xdr:colOff>
      <xdr:row>47</xdr:row>
      <xdr:rowOff>92674</xdr:rowOff>
    </xdr:to>
    <xdr:sp macro="" textlink="">
      <xdr:nvSpPr>
        <xdr:cNvPr id="14" name="Diagrama de flujo: proceso 13">
          <a:extLst>
            <a:ext uri="{FF2B5EF4-FFF2-40B4-BE49-F238E27FC236}">
              <a16:creationId xmlns:a16="http://schemas.microsoft.com/office/drawing/2014/main" id="{08809395-45BF-46BD-B0A8-71919E2093DA}"/>
            </a:ext>
          </a:extLst>
        </xdr:cNvPr>
        <xdr:cNvSpPr/>
      </xdr:nvSpPr>
      <xdr:spPr>
        <a:xfrm>
          <a:off x="5063309" y="6272347"/>
          <a:ext cx="4230619" cy="2415687"/>
        </a:xfrm>
        <a:prstGeom prst="flowChartProcess">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ES" b="1"/>
            <a:t>Analizar los descuentos extremos</a:t>
          </a:r>
          <a:r>
            <a:rPr lang="es-ES"/>
            <a:t>: Investigar las transacciones con descuentos muy altos para entender las razones detrás de estos valores (por ejemplo, promociones especiales, descuentos por volumen, etc.) y evaluar su impacto en la rentabilidad.</a:t>
          </a:r>
        </a:p>
        <a:p>
          <a:pPr algn="l"/>
          <a:endParaRPr lang="es-ES"/>
        </a:p>
        <a:p>
          <a:pPr algn="l"/>
          <a:r>
            <a:rPr lang="es-ES" b="1"/>
            <a:t>Evaluar la efectividad de los descuentos bajos y nulos</a:t>
          </a:r>
          <a:r>
            <a:rPr lang="es-ES"/>
            <a:t>: Dado que muchos descuentos son bajos o inexistentes, podrías evaluar si los descuentos están aplicados estratégicamente o si sería conveniente ajustar la política de descuentos para aumentar su efectividad en impulsar las ventas.</a:t>
          </a:r>
        </a:p>
        <a:p>
          <a:pPr algn="l"/>
          <a:endParaRPr lang="es-ES"/>
        </a:p>
        <a:p>
          <a:pPr algn="l"/>
          <a:r>
            <a:rPr lang="es-ES" b="1"/>
            <a:t>Considerar segmentar los descuentos</a:t>
          </a:r>
          <a:r>
            <a:rPr lang="es-ES"/>
            <a:t>: Al dividir los descuentos en categorías (bajos, medios y altos) podrías entender mejor cómo distintos niveles de descuento afectan el comportamiento de compra y la rentabilidad general.</a:t>
          </a:r>
        </a:p>
        <a:p>
          <a:pPr algn="l"/>
          <a:endParaRPr lang="es-ES" sz="1100"/>
        </a:p>
        <a:p>
          <a:pPr algn="l"/>
          <a:endParaRPr lang="es-ES" sz="1100"/>
        </a:p>
      </xdr:txBody>
    </xdr:sp>
    <xdr:clientData/>
  </xdr:twoCellAnchor>
  <xdr:twoCellAnchor>
    <xdr:from>
      <xdr:col>13</xdr:col>
      <xdr:colOff>48546</xdr:colOff>
      <xdr:row>38</xdr:row>
      <xdr:rowOff>127770</xdr:rowOff>
    </xdr:from>
    <xdr:to>
      <xdr:col>17</xdr:col>
      <xdr:colOff>166979</xdr:colOff>
      <xdr:row>56</xdr:row>
      <xdr:rowOff>81500</xdr:rowOff>
    </xdr:to>
    <xdr:sp macro="" textlink="">
      <xdr:nvSpPr>
        <xdr:cNvPr id="15" name="Diagrama de flujo: proceso 14">
          <a:extLst>
            <a:ext uri="{FF2B5EF4-FFF2-40B4-BE49-F238E27FC236}">
              <a16:creationId xmlns:a16="http://schemas.microsoft.com/office/drawing/2014/main" id="{2203B626-F6B9-4604-809E-3F794B0D7356}"/>
            </a:ext>
          </a:extLst>
        </xdr:cNvPr>
        <xdr:cNvSpPr/>
      </xdr:nvSpPr>
      <xdr:spPr>
        <a:xfrm>
          <a:off x="10350786" y="7077210"/>
          <a:ext cx="3288353" cy="3245570"/>
        </a:xfrm>
        <a:prstGeom prst="flowChartProcess">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ES" b="1"/>
            <a:t>Evaluar las transacciones con beneficios negativos</a:t>
          </a:r>
          <a:r>
            <a:rPr lang="es-ES"/>
            <a:t>: Dado que existen algunas transacciones con pérdidas significativas, podría ser útil revisar los productos o servicios asociados a estas transacciones para identificar posibles causas (costos altos, precios bajos, etc.).</a:t>
          </a:r>
        </a:p>
        <a:p>
          <a:pPr algn="l"/>
          <a:endParaRPr lang="es-ES" sz="1100"/>
        </a:p>
        <a:p>
          <a:pPr algn="l"/>
          <a:r>
            <a:rPr lang="es-ES" b="1"/>
            <a:t>Analizar las transacciones de alto beneficio</a:t>
          </a:r>
          <a:r>
            <a:rPr lang="es-ES"/>
            <a:t>: Las transacciones con beneficios muy altos podrían revelar oportunidades para optimizar la rentabilidad en otros productos o áreas de negocio.</a:t>
          </a:r>
        </a:p>
        <a:p>
          <a:pPr algn="l"/>
          <a:endParaRPr lang="es-ES" sz="1100"/>
        </a:p>
        <a:p>
          <a:pPr algn="l"/>
          <a:r>
            <a:rPr lang="es-ES" b="1"/>
            <a:t>Segmentar las transacciones por rentabilidad</a:t>
          </a:r>
          <a:r>
            <a:rPr lang="es-ES"/>
            <a:t>: Clasificar las transacciones en rangos de beneficio (por ejemplo, pérdidas, bajo beneficio, alto beneficio) podría ofrecer una visión más clara de qué tipos de ventas generan el mayor valor y cuáles podrían mejorarse en términos de rentabilidad.</a:t>
          </a:r>
          <a:endParaRPr lang="es-ES" sz="1100"/>
        </a:p>
      </xdr:txBody>
    </xdr:sp>
    <xdr:clientData/>
  </xdr:twoCellAnchor>
  <xdr:twoCellAnchor>
    <xdr:from>
      <xdr:col>36</xdr:col>
      <xdr:colOff>736315</xdr:colOff>
      <xdr:row>16</xdr:row>
      <xdr:rowOff>25685</xdr:rowOff>
    </xdr:from>
    <xdr:to>
      <xdr:col>40</xdr:col>
      <xdr:colOff>696416</xdr:colOff>
      <xdr:row>33</xdr:row>
      <xdr:rowOff>125517</xdr:rowOff>
    </xdr:to>
    <xdr:sp macro="" textlink="">
      <xdr:nvSpPr>
        <xdr:cNvPr id="16" name="Diagrama de flujo: proceso 15">
          <a:extLst>
            <a:ext uri="{FF2B5EF4-FFF2-40B4-BE49-F238E27FC236}">
              <a16:creationId xmlns:a16="http://schemas.microsoft.com/office/drawing/2014/main" id="{A6358E3D-10DC-42AB-8CCE-BCA1F34C3FA8}"/>
            </a:ext>
          </a:extLst>
        </xdr:cNvPr>
        <xdr:cNvSpPr/>
      </xdr:nvSpPr>
      <xdr:spPr>
        <a:xfrm>
          <a:off x="29265595" y="2951765"/>
          <a:ext cx="3130021" cy="3208792"/>
        </a:xfrm>
        <a:prstGeom prst="flowChartProces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ES" b="1"/>
            <a:t>Media</a:t>
          </a:r>
          <a:r>
            <a:rPr lang="es-ES"/>
            <a:t>: 262,18, lo que indica que el precio de venta promedio está en este rango.</a:t>
          </a:r>
          <a:r>
            <a:rPr lang="es-ES" b="1"/>
            <a:t>Mediana</a:t>
          </a:r>
          <a:r>
            <a:rPr lang="es-ES"/>
            <a:t>: 60,48, mucho menor que la media, lo que sugiere que la mayoría de los precios están en la parte baja de la escala, y hay algunos valores muy altos que elevan la media.</a:t>
          </a:r>
          <a:r>
            <a:rPr lang="es-ES" b="1"/>
            <a:t>Desviación estándar</a:t>
          </a:r>
          <a:r>
            <a:rPr lang="es-ES"/>
            <a:t>: 734,86, que es bastante alta en relación con la media, confirmando la dispersión amplia de los datos.</a:t>
          </a:r>
          <a:r>
            <a:rPr lang="es-ES" b="1"/>
            <a:t>Máximo y Rango</a:t>
          </a:r>
          <a:r>
            <a:rPr lang="es-ES"/>
            <a:t>: El valor máximo de 33,957.72 y el rango amplio indican que hay precios muy altos en la muestra.</a:t>
          </a:r>
          <a:r>
            <a:rPr lang="es-ES" b="1"/>
            <a:t>Asimetría y Curtosis</a:t>
          </a:r>
          <a:r>
            <a:rPr lang="es-ES"/>
            <a:t>: La alta asimetría (16.29) y curtosis (535.08) confirman que la distribución está sesgada hacia la derecha, con muchos valores bajos y algunos valores extremadamente altos.</a:t>
          </a:r>
          <a:endParaRPr lang="es-E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30480</xdr:colOff>
      <xdr:row>11</xdr:row>
      <xdr:rowOff>175260</xdr:rowOff>
    </xdr:from>
    <xdr:to>
      <xdr:col>3</xdr:col>
      <xdr:colOff>845820</xdr:colOff>
      <xdr:row>16</xdr:row>
      <xdr:rowOff>167640</xdr:rowOff>
    </xdr:to>
    <xdr:sp macro="" textlink="">
      <xdr:nvSpPr>
        <xdr:cNvPr id="2" name="Rectángulo 1">
          <a:extLst>
            <a:ext uri="{FF2B5EF4-FFF2-40B4-BE49-F238E27FC236}">
              <a16:creationId xmlns:a16="http://schemas.microsoft.com/office/drawing/2014/main" id="{C64CF047-1C37-22F6-02DF-C638409ED530}"/>
            </a:ext>
          </a:extLst>
        </xdr:cNvPr>
        <xdr:cNvSpPr/>
      </xdr:nvSpPr>
      <xdr:spPr>
        <a:xfrm>
          <a:off x="3360420" y="2186940"/>
          <a:ext cx="2567940" cy="9067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ES"/>
            <a:t>Este KPI mide la rentabilidad de las ventas después de cubrir el costo de los bienes vendidos (COGS). Es útil para evaluar el beneficio neto obtenido por cada venta.</a:t>
          </a:r>
          <a:endParaRPr lang="es-ES" sz="1100" kern="1200"/>
        </a:p>
      </xdr:txBody>
    </xdr:sp>
    <xdr:clientData/>
  </xdr:twoCellAnchor>
  <xdr:twoCellAnchor>
    <xdr:from>
      <xdr:col>4</xdr:col>
      <xdr:colOff>693420</xdr:colOff>
      <xdr:row>7</xdr:row>
      <xdr:rowOff>175260</xdr:rowOff>
    </xdr:from>
    <xdr:to>
      <xdr:col>5</xdr:col>
      <xdr:colOff>1074420</xdr:colOff>
      <xdr:row>12</xdr:row>
      <xdr:rowOff>167640</xdr:rowOff>
    </xdr:to>
    <xdr:sp macro="" textlink="">
      <xdr:nvSpPr>
        <xdr:cNvPr id="3" name="Rectángulo 2">
          <a:extLst>
            <a:ext uri="{FF2B5EF4-FFF2-40B4-BE49-F238E27FC236}">
              <a16:creationId xmlns:a16="http://schemas.microsoft.com/office/drawing/2014/main" id="{E97ECDEC-9711-4962-B490-F2066E1E0E83}"/>
            </a:ext>
          </a:extLst>
        </xdr:cNvPr>
        <xdr:cNvSpPr/>
      </xdr:nvSpPr>
      <xdr:spPr>
        <a:xfrm>
          <a:off x="6675120" y="1455420"/>
          <a:ext cx="2567940" cy="9067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kern="1200"/>
        </a:p>
      </xdr:txBody>
    </xdr:sp>
    <xdr:clientData/>
  </xdr:twoCellAnchor>
  <xdr:twoCellAnchor>
    <xdr:from>
      <xdr:col>4</xdr:col>
      <xdr:colOff>845820</xdr:colOff>
      <xdr:row>8</xdr:row>
      <xdr:rowOff>144780</xdr:rowOff>
    </xdr:from>
    <xdr:to>
      <xdr:col>5</xdr:col>
      <xdr:colOff>1226820</xdr:colOff>
      <xdr:row>13</xdr:row>
      <xdr:rowOff>137160</xdr:rowOff>
    </xdr:to>
    <xdr:sp macro="" textlink="">
      <xdr:nvSpPr>
        <xdr:cNvPr id="4" name="Rectángulo 3">
          <a:extLst>
            <a:ext uri="{FF2B5EF4-FFF2-40B4-BE49-F238E27FC236}">
              <a16:creationId xmlns:a16="http://schemas.microsoft.com/office/drawing/2014/main" id="{E57369BC-0D9C-445C-B332-ED753856DE3C}"/>
            </a:ext>
          </a:extLst>
        </xdr:cNvPr>
        <xdr:cNvSpPr/>
      </xdr:nvSpPr>
      <xdr:spPr>
        <a:xfrm>
          <a:off x="6827520" y="1607820"/>
          <a:ext cx="2567940" cy="9067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kern="1200"/>
        </a:p>
      </xdr:txBody>
    </xdr:sp>
    <xdr:clientData/>
  </xdr:twoCellAnchor>
  <xdr:twoCellAnchor>
    <xdr:from>
      <xdr:col>4</xdr:col>
      <xdr:colOff>998220</xdr:colOff>
      <xdr:row>9</xdr:row>
      <xdr:rowOff>114300</xdr:rowOff>
    </xdr:from>
    <xdr:to>
      <xdr:col>5</xdr:col>
      <xdr:colOff>1379220</xdr:colOff>
      <xdr:row>14</xdr:row>
      <xdr:rowOff>106680</xdr:rowOff>
    </xdr:to>
    <xdr:sp macro="" textlink="">
      <xdr:nvSpPr>
        <xdr:cNvPr id="5" name="Rectángulo 4">
          <a:extLst>
            <a:ext uri="{FF2B5EF4-FFF2-40B4-BE49-F238E27FC236}">
              <a16:creationId xmlns:a16="http://schemas.microsoft.com/office/drawing/2014/main" id="{0BD45767-B8DB-48BE-9595-7CA4D1B411EC}"/>
            </a:ext>
          </a:extLst>
        </xdr:cNvPr>
        <xdr:cNvSpPr/>
      </xdr:nvSpPr>
      <xdr:spPr>
        <a:xfrm>
          <a:off x="6979920" y="1760220"/>
          <a:ext cx="2567940" cy="9067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kern="1200"/>
        </a:p>
      </xdr:txBody>
    </xdr:sp>
    <xdr:clientData/>
  </xdr:twoCellAnchor>
  <xdr:twoCellAnchor>
    <xdr:from>
      <xdr:col>8</xdr:col>
      <xdr:colOff>15240</xdr:colOff>
      <xdr:row>6</xdr:row>
      <xdr:rowOff>106680</xdr:rowOff>
    </xdr:from>
    <xdr:to>
      <xdr:col>10</xdr:col>
      <xdr:colOff>15240</xdr:colOff>
      <xdr:row>10</xdr:row>
      <xdr:rowOff>45720</xdr:rowOff>
    </xdr:to>
    <xdr:sp macro="" textlink="">
      <xdr:nvSpPr>
        <xdr:cNvPr id="6" name="Rectángulo 5">
          <a:extLst>
            <a:ext uri="{FF2B5EF4-FFF2-40B4-BE49-F238E27FC236}">
              <a16:creationId xmlns:a16="http://schemas.microsoft.com/office/drawing/2014/main" id="{20F6C348-7397-4BF6-948C-CC3D3CEDD8E1}"/>
            </a:ext>
          </a:extLst>
        </xdr:cNvPr>
        <xdr:cNvSpPr/>
      </xdr:nvSpPr>
      <xdr:spPr>
        <a:xfrm>
          <a:off x="11871960" y="1203960"/>
          <a:ext cx="3931920" cy="67056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ES"/>
            <a:t>Este KPI muestra qué porcentaje de las ventas totales corresponde a cada categoría de producto. Útil para identificar categorías con mayor demanda.</a:t>
          </a:r>
          <a:endParaRPr lang="es-ES" sz="1100" kern="1200"/>
        </a:p>
      </xdr:txBody>
    </xdr:sp>
    <xdr:clientData/>
  </xdr:twoCellAnchor>
  <xdr:twoCellAnchor>
    <xdr:from>
      <xdr:col>2</xdr:col>
      <xdr:colOff>655320</xdr:colOff>
      <xdr:row>26</xdr:row>
      <xdr:rowOff>15240</xdr:rowOff>
    </xdr:from>
    <xdr:to>
      <xdr:col>4</xdr:col>
      <xdr:colOff>358140</xdr:colOff>
      <xdr:row>30</xdr:row>
      <xdr:rowOff>60960</xdr:rowOff>
    </xdr:to>
    <xdr:sp macro="" textlink="">
      <xdr:nvSpPr>
        <xdr:cNvPr id="7" name="Rectángulo 6">
          <a:extLst>
            <a:ext uri="{FF2B5EF4-FFF2-40B4-BE49-F238E27FC236}">
              <a16:creationId xmlns:a16="http://schemas.microsoft.com/office/drawing/2014/main" id="{85B33000-FA84-4977-A6B2-5CD8379A0AFC}"/>
            </a:ext>
          </a:extLst>
        </xdr:cNvPr>
        <xdr:cNvSpPr/>
      </xdr:nvSpPr>
      <xdr:spPr>
        <a:xfrm>
          <a:off x="2941320" y="4770120"/>
          <a:ext cx="1973580" cy="77724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ES"/>
            <a:t>Este KPI mide la fidelización del cliente o la recurrencia de pedidos por cliente. Puede ayudar a identificar clientes recurrentes.</a:t>
          </a:r>
          <a:endParaRPr lang="es-ES" sz="1100" kern="1200"/>
        </a:p>
      </xdr:txBody>
    </xdr:sp>
    <xdr:clientData/>
  </xdr:twoCellAnchor>
  <xdr:twoCellAnchor>
    <xdr:from>
      <xdr:col>6</xdr:col>
      <xdr:colOff>182880</xdr:colOff>
      <xdr:row>19</xdr:row>
      <xdr:rowOff>91440</xdr:rowOff>
    </xdr:from>
    <xdr:to>
      <xdr:col>7</xdr:col>
      <xdr:colOff>815340</xdr:colOff>
      <xdr:row>24</xdr:row>
      <xdr:rowOff>60960</xdr:rowOff>
    </xdr:to>
    <xdr:sp macro="" textlink="">
      <xdr:nvSpPr>
        <xdr:cNvPr id="8" name="Rectángulo 7">
          <a:extLst>
            <a:ext uri="{FF2B5EF4-FFF2-40B4-BE49-F238E27FC236}">
              <a16:creationId xmlns:a16="http://schemas.microsoft.com/office/drawing/2014/main" id="{6372D063-563F-4846-B81E-E597B83663CE}"/>
            </a:ext>
          </a:extLst>
        </xdr:cNvPr>
        <xdr:cNvSpPr/>
      </xdr:nvSpPr>
      <xdr:spPr>
        <a:xfrm>
          <a:off x="9563100" y="3566160"/>
          <a:ext cx="2819400" cy="8839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s-ES"/>
            <a:t>Este KPI mide el tiempo promedio que toma enviar un pedido. Es importante para evaluar la eficiencia logística.</a:t>
          </a:r>
          <a:endParaRPr lang="es-ES" u="sng"/>
        </a:p>
        <a:p>
          <a:pPr algn="l"/>
          <a:endParaRPr lang="es-ES" sz="1100" kern="1200"/>
        </a:p>
      </xdr:txBody>
    </xdr:sp>
    <xdr:clientData/>
  </xdr:twoCellAnchor>
  <xdr:twoCellAnchor>
    <xdr:from>
      <xdr:col>6</xdr:col>
      <xdr:colOff>144780</xdr:colOff>
      <xdr:row>5</xdr:row>
      <xdr:rowOff>114300</xdr:rowOff>
    </xdr:from>
    <xdr:to>
      <xdr:col>7</xdr:col>
      <xdr:colOff>274320</xdr:colOff>
      <xdr:row>10</xdr:row>
      <xdr:rowOff>175260</xdr:rowOff>
    </xdr:to>
    <xdr:sp macro="" textlink="">
      <xdr:nvSpPr>
        <xdr:cNvPr id="9" name="Rectángulo 8">
          <a:extLst>
            <a:ext uri="{FF2B5EF4-FFF2-40B4-BE49-F238E27FC236}">
              <a16:creationId xmlns:a16="http://schemas.microsoft.com/office/drawing/2014/main" id="{6DB4885C-1992-4E04-BE51-4EA39BC53595}"/>
            </a:ext>
          </a:extLst>
        </xdr:cNvPr>
        <xdr:cNvSpPr/>
      </xdr:nvSpPr>
      <xdr:spPr>
        <a:xfrm>
          <a:off x="9387840" y="1028700"/>
          <a:ext cx="2316480" cy="97536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s-ES"/>
            <a:t>Este KPI muestra el promedio de unidades vendidas por pedido, lo que puede ayudarte a entender el volumen de productos movidos en cada transacción.</a:t>
          </a:r>
          <a:endParaRPr lang="es-ES" sz="1100" kern="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681567</xdr:colOff>
      <xdr:row>40</xdr:row>
      <xdr:rowOff>70556</xdr:rowOff>
    </xdr:to>
    <xdr:sp macro="" textlink="">
      <xdr:nvSpPr>
        <xdr:cNvPr id="2" name="Rectángulo redondeado 1">
          <a:extLst>
            <a:ext uri="{FF2B5EF4-FFF2-40B4-BE49-F238E27FC236}">
              <a16:creationId xmlns:a16="http://schemas.microsoft.com/office/drawing/2014/main" id="{2307E333-1D2C-44BF-B328-3DF14CB56922}"/>
            </a:ext>
          </a:extLst>
        </xdr:cNvPr>
        <xdr:cNvSpPr/>
      </xdr:nvSpPr>
      <xdr:spPr>
        <a:xfrm>
          <a:off x="0" y="0"/>
          <a:ext cx="17750367" cy="7995356"/>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l"/>
          <a:endParaRPr lang="es-ES_tradnl" sz="1100"/>
        </a:p>
      </xdr:txBody>
    </xdr:sp>
    <xdr:clientData/>
  </xdr:twoCellAnchor>
  <xdr:twoCellAnchor>
    <xdr:from>
      <xdr:col>0</xdr:col>
      <xdr:colOff>266700</xdr:colOff>
      <xdr:row>1</xdr:row>
      <xdr:rowOff>127000</xdr:rowOff>
    </xdr:from>
    <xdr:to>
      <xdr:col>3</xdr:col>
      <xdr:colOff>110346</xdr:colOff>
      <xdr:row>36</xdr:row>
      <xdr:rowOff>117122</xdr:rowOff>
    </xdr:to>
    <xdr:sp macro="" textlink="">
      <xdr:nvSpPr>
        <xdr:cNvPr id="3" name="Redondear rectángulo de esquina del mismo lado 2">
          <a:extLst>
            <a:ext uri="{FF2B5EF4-FFF2-40B4-BE49-F238E27FC236}">
              <a16:creationId xmlns:a16="http://schemas.microsoft.com/office/drawing/2014/main" id="{77C429FB-2524-4E82-A843-6CD91BC65AE7}"/>
            </a:ext>
          </a:extLst>
        </xdr:cNvPr>
        <xdr:cNvSpPr/>
      </xdr:nvSpPr>
      <xdr:spPr>
        <a:xfrm rot="16200000">
          <a:off x="-1993478" y="2585298"/>
          <a:ext cx="6924322" cy="2403966"/>
        </a:xfrm>
        <a:prstGeom prst="round2SameRect">
          <a:avLst>
            <a:gd name="adj1" fmla="val 37046"/>
            <a:gd name="adj2" fmla="val 0"/>
          </a:avLst>
        </a:prstGeom>
        <a:solidFill>
          <a:schemeClr val="bg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_tradnl" sz="1100"/>
        </a:p>
      </xdr:txBody>
    </xdr:sp>
    <xdr:clientData/>
  </xdr:twoCellAnchor>
  <xdr:twoCellAnchor>
    <xdr:from>
      <xdr:col>3</xdr:col>
      <xdr:colOff>346075</xdr:colOff>
      <xdr:row>8</xdr:row>
      <xdr:rowOff>44450</xdr:rowOff>
    </xdr:from>
    <xdr:to>
      <xdr:col>14</xdr:col>
      <xdr:colOff>570441</xdr:colOff>
      <xdr:row>36</xdr:row>
      <xdr:rowOff>192616</xdr:rowOff>
    </xdr:to>
    <xdr:sp macro="" textlink="">
      <xdr:nvSpPr>
        <xdr:cNvPr id="4" name="Rectángulo redondeado 3">
          <a:extLst>
            <a:ext uri="{FF2B5EF4-FFF2-40B4-BE49-F238E27FC236}">
              <a16:creationId xmlns:a16="http://schemas.microsoft.com/office/drawing/2014/main" id="{1109994E-BFB4-429A-AC71-81C83E4C81B2}"/>
            </a:ext>
          </a:extLst>
        </xdr:cNvPr>
        <xdr:cNvSpPr/>
      </xdr:nvSpPr>
      <xdr:spPr>
        <a:xfrm>
          <a:off x="2906395" y="1629410"/>
          <a:ext cx="9612206" cy="5695526"/>
        </a:xfrm>
        <a:prstGeom prst="roundRect">
          <a:avLst/>
        </a:prstGeom>
        <a:solidFill>
          <a:schemeClr val="bg1">
            <a:lumMod val="85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s-ES_tradnl" sz="1100"/>
        </a:p>
      </xdr:txBody>
    </xdr:sp>
    <xdr:clientData/>
  </xdr:twoCellAnchor>
  <xdr:twoCellAnchor>
    <xdr:from>
      <xdr:col>14</xdr:col>
      <xdr:colOff>762000</xdr:colOff>
      <xdr:row>1</xdr:row>
      <xdr:rowOff>0</xdr:rowOff>
    </xdr:from>
    <xdr:to>
      <xdr:col>20</xdr:col>
      <xdr:colOff>340078</xdr:colOff>
      <xdr:row>37</xdr:row>
      <xdr:rowOff>196144</xdr:rowOff>
    </xdr:to>
    <xdr:sp macro="" textlink="">
      <xdr:nvSpPr>
        <xdr:cNvPr id="5" name="Rectángulo redondeado 4">
          <a:extLst>
            <a:ext uri="{FF2B5EF4-FFF2-40B4-BE49-F238E27FC236}">
              <a16:creationId xmlns:a16="http://schemas.microsoft.com/office/drawing/2014/main" id="{15F35D57-B194-4E5A-918A-C1457916ADD2}"/>
            </a:ext>
          </a:extLst>
        </xdr:cNvPr>
        <xdr:cNvSpPr/>
      </xdr:nvSpPr>
      <xdr:spPr>
        <a:xfrm>
          <a:off x="12710160" y="198120"/>
          <a:ext cx="4698718" cy="7328464"/>
        </a:xfrm>
        <a:prstGeom prst="roundRect">
          <a:avLst/>
        </a:prstGeom>
        <a:solidFill>
          <a:schemeClr val="bg1">
            <a:lumMod val="85000"/>
          </a:schemeClr>
        </a:solidFill>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marL="0" indent="0" algn="l"/>
          <a:endParaRPr lang="es-ES_tradnl" sz="1100">
            <a:solidFill>
              <a:sysClr val="windowText" lastClr="000000"/>
            </a:solidFill>
            <a:latin typeface="+mn-lt"/>
            <a:ea typeface="+mn-ea"/>
            <a:cs typeface="+mn-cs"/>
          </a:endParaRPr>
        </a:p>
      </xdr:txBody>
    </xdr:sp>
    <xdr:clientData/>
  </xdr:twoCellAnchor>
  <xdr:twoCellAnchor>
    <xdr:from>
      <xdr:col>3</xdr:col>
      <xdr:colOff>476250</xdr:colOff>
      <xdr:row>1</xdr:row>
      <xdr:rowOff>174625</xdr:rowOff>
    </xdr:from>
    <xdr:to>
      <xdr:col>5</xdr:col>
      <xdr:colOff>363361</xdr:colOff>
      <xdr:row>6</xdr:row>
      <xdr:rowOff>37394</xdr:rowOff>
    </xdr:to>
    <xdr:sp macro="" textlink="">
      <xdr:nvSpPr>
        <xdr:cNvPr id="6" name="Rectángulo redondeado 5">
          <a:extLst>
            <a:ext uri="{FF2B5EF4-FFF2-40B4-BE49-F238E27FC236}">
              <a16:creationId xmlns:a16="http://schemas.microsoft.com/office/drawing/2014/main" id="{9EAB18EE-3B5A-47A2-80DE-24555E1D5E86}"/>
            </a:ext>
          </a:extLst>
        </xdr:cNvPr>
        <xdr:cNvSpPr/>
      </xdr:nvSpPr>
      <xdr:spPr>
        <a:xfrm>
          <a:off x="3036570" y="372745"/>
          <a:ext cx="1593991" cy="853369"/>
        </a:xfrm>
        <a:prstGeom prst="roundRect">
          <a:avLst/>
        </a:prstGeom>
        <a:solidFill>
          <a:schemeClr val="bg1">
            <a:lumMod val="85000"/>
            <a:alpha val="48010"/>
          </a:schemeClr>
        </a:solidFill>
        <a:ln>
          <a:solidFill>
            <a:schemeClr val="bg1">
              <a:lumMod val="75000"/>
            </a:schemeClr>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algn="ctr"/>
          <a:endParaRPr lang="es-ES" b="1">
            <a:solidFill>
              <a:schemeClr val="tx1"/>
            </a:solidFill>
            <a:latin typeface="Abadi" panose="020F0502020204030204" pitchFamily="34" charset="0"/>
            <a:ea typeface="Segoe UI Symbol" panose="020B0502040204020203" pitchFamily="34" charset="0"/>
            <a:cs typeface="Abadi" panose="020F0502020204030204" pitchFamily="34" charset="0"/>
          </a:endParaRPr>
        </a:p>
      </xdr:txBody>
    </xdr:sp>
    <xdr:clientData/>
  </xdr:twoCellAnchor>
  <xdr:twoCellAnchor>
    <xdr:from>
      <xdr:col>5</xdr:col>
      <xdr:colOff>452261</xdr:colOff>
      <xdr:row>1</xdr:row>
      <xdr:rowOff>174625</xdr:rowOff>
    </xdr:from>
    <xdr:to>
      <xdr:col>7</xdr:col>
      <xdr:colOff>631472</xdr:colOff>
      <xdr:row>6</xdr:row>
      <xdr:rowOff>62794</xdr:rowOff>
    </xdr:to>
    <xdr:sp macro="" textlink="">
      <xdr:nvSpPr>
        <xdr:cNvPr id="7" name="Rectángulo redondeado 6">
          <a:extLst>
            <a:ext uri="{FF2B5EF4-FFF2-40B4-BE49-F238E27FC236}">
              <a16:creationId xmlns:a16="http://schemas.microsoft.com/office/drawing/2014/main" id="{832A3FE8-7193-4A96-8E53-4EC63B2B955B}"/>
            </a:ext>
          </a:extLst>
        </xdr:cNvPr>
        <xdr:cNvSpPr/>
      </xdr:nvSpPr>
      <xdr:spPr>
        <a:xfrm>
          <a:off x="4719461" y="372745"/>
          <a:ext cx="1886091" cy="878769"/>
        </a:xfrm>
        <a:prstGeom prst="roundRect">
          <a:avLst/>
        </a:prstGeom>
        <a:solidFill>
          <a:schemeClr val="bg1">
            <a:lumMod val="85000"/>
            <a:alpha val="48010"/>
          </a:schemeClr>
        </a:solidFill>
        <a:ln>
          <a:solidFill>
            <a:schemeClr val="bg1">
              <a:lumMod val="75000"/>
            </a:schemeClr>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endParaRPr lang="es-ES_tradnl" sz="1400" b="1" i="0" u="none" strike="noStrike">
            <a:solidFill>
              <a:schemeClr val="tx1"/>
            </a:solidFill>
            <a:effectLst/>
            <a:latin typeface="Abadi" panose="020F0502020204030204" pitchFamily="34" charset="0"/>
            <a:ea typeface="Segoe UI Symbol" panose="020B0502040204020203" pitchFamily="34" charset="0"/>
            <a:cs typeface="Abadi" panose="020F0502020204030204" pitchFamily="34" charset="0"/>
          </a:endParaRPr>
        </a:p>
      </xdr:txBody>
    </xdr:sp>
    <xdr:clientData/>
  </xdr:twoCellAnchor>
  <xdr:twoCellAnchor>
    <xdr:from>
      <xdr:col>7</xdr:col>
      <xdr:colOff>765527</xdr:colOff>
      <xdr:row>1</xdr:row>
      <xdr:rowOff>187325</xdr:rowOff>
    </xdr:from>
    <xdr:to>
      <xdr:col>10</xdr:col>
      <xdr:colOff>297039</xdr:colOff>
      <xdr:row>6</xdr:row>
      <xdr:rowOff>62794</xdr:rowOff>
    </xdr:to>
    <xdr:sp macro="" textlink="">
      <xdr:nvSpPr>
        <xdr:cNvPr id="8" name="Rectángulo redondeado 7">
          <a:extLst>
            <a:ext uri="{FF2B5EF4-FFF2-40B4-BE49-F238E27FC236}">
              <a16:creationId xmlns:a16="http://schemas.microsoft.com/office/drawing/2014/main" id="{59CBD002-8DAD-4A2A-9157-18F7E0CCD286}"/>
            </a:ext>
          </a:extLst>
        </xdr:cNvPr>
        <xdr:cNvSpPr/>
      </xdr:nvSpPr>
      <xdr:spPr>
        <a:xfrm>
          <a:off x="6739607" y="385445"/>
          <a:ext cx="2091832" cy="866069"/>
        </a:xfrm>
        <a:prstGeom prst="roundRect">
          <a:avLst/>
        </a:prstGeom>
        <a:solidFill>
          <a:schemeClr val="bg1">
            <a:lumMod val="85000"/>
            <a:alpha val="48010"/>
          </a:schemeClr>
        </a:solidFill>
        <a:ln>
          <a:solidFill>
            <a:schemeClr val="bg1">
              <a:lumMod val="75000"/>
            </a:schemeClr>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endParaRPr lang="es-ES" sz="1800" b="1" i="0" u="none" strike="noStrike">
            <a:solidFill>
              <a:schemeClr val="tx1"/>
            </a:solidFill>
            <a:effectLst/>
            <a:latin typeface="Abadi" panose="020F0502020204030204" pitchFamily="34" charset="0"/>
            <a:ea typeface="Segoe UI Symbol" panose="020B0502040204020203" pitchFamily="34" charset="0"/>
            <a:cs typeface="Abadi" panose="020F0502020204030204" pitchFamily="34" charset="0"/>
          </a:endParaRPr>
        </a:p>
      </xdr:txBody>
    </xdr:sp>
    <xdr:clientData/>
  </xdr:twoCellAnchor>
  <xdr:twoCellAnchor>
    <xdr:from>
      <xdr:col>10</xdr:col>
      <xdr:colOff>360539</xdr:colOff>
      <xdr:row>1</xdr:row>
      <xdr:rowOff>174625</xdr:rowOff>
    </xdr:from>
    <xdr:to>
      <xdr:col>12</xdr:col>
      <xdr:colOff>717550</xdr:colOff>
      <xdr:row>6</xdr:row>
      <xdr:rowOff>50094</xdr:rowOff>
    </xdr:to>
    <xdr:sp macro="" textlink="">
      <xdr:nvSpPr>
        <xdr:cNvPr id="9" name="Rectángulo redondeado 8">
          <a:extLst>
            <a:ext uri="{FF2B5EF4-FFF2-40B4-BE49-F238E27FC236}">
              <a16:creationId xmlns:a16="http://schemas.microsoft.com/office/drawing/2014/main" id="{6714AC49-3425-4C84-BC65-FBE572280C19}"/>
            </a:ext>
          </a:extLst>
        </xdr:cNvPr>
        <xdr:cNvSpPr/>
      </xdr:nvSpPr>
      <xdr:spPr>
        <a:xfrm>
          <a:off x="8894939" y="372745"/>
          <a:ext cx="2063891" cy="866069"/>
        </a:xfrm>
        <a:prstGeom prst="roundRect">
          <a:avLst/>
        </a:prstGeom>
        <a:solidFill>
          <a:schemeClr val="bg1">
            <a:lumMod val="85000"/>
            <a:alpha val="48010"/>
          </a:schemeClr>
        </a:solidFill>
        <a:ln>
          <a:solidFill>
            <a:schemeClr val="bg1">
              <a:lumMod val="75000"/>
            </a:schemeClr>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endParaRPr lang="es-ES" sz="1800" b="1" i="0" u="none" strike="noStrike">
            <a:solidFill>
              <a:schemeClr val="tx1"/>
            </a:solidFill>
            <a:effectLst/>
            <a:latin typeface="Abadi" panose="020F0502020204030204" pitchFamily="34" charset="0"/>
            <a:ea typeface="Segoe UI Symbol" panose="020B0502040204020203" pitchFamily="34" charset="0"/>
            <a:cs typeface="Abadi" panose="020F0502020204030204" pitchFamily="34" charset="0"/>
          </a:endParaRPr>
        </a:p>
      </xdr:txBody>
    </xdr:sp>
    <xdr:clientData/>
  </xdr:twoCellAnchor>
  <xdr:twoCellAnchor>
    <xdr:from>
      <xdr:col>12</xdr:col>
      <xdr:colOff>762705</xdr:colOff>
      <xdr:row>1</xdr:row>
      <xdr:rowOff>174625</xdr:rowOff>
    </xdr:from>
    <xdr:to>
      <xdr:col>14</xdr:col>
      <xdr:colOff>617361</xdr:colOff>
      <xdr:row>6</xdr:row>
      <xdr:rowOff>50094</xdr:rowOff>
    </xdr:to>
    <xdr:sp macro="" textlink="">
      <xdr:nvSpPr>
        <xdr:cNvPr id="10" name="Rectángulo redondeado 9">
          <a:extLst>
            <a:ext uri="{FF2B5EF4-FFF2-40B4-BE49-F238E27FC236}">
              <a16:creationId xmlns:a16="http://schemas.microsoft.com/office/drawing/2014/main" id="{351D5D26-B732-4F7F-82A5-916559F9CEB9}"/>
            </a:ext>
          </a:extLst>
        </xdr:cNvPr>
        <xdr:cNvSpPr/>
      </xdr:nvSpPr>
      <xdr:spPr>
        <a:xfrm>
          <a:off x="11003985" y="372745"/>
          <a:ext cx="1561536" cy="866069"/>
        </a:xfrm>
        <a:prstGeom prst="roundRect">
          <a:avLst/>
        </a:prstGeom>
        <a:solidFill>
          <a:schemeClr val="bg1">
            <a:lumMod val="85000"/>
            <a:alpha val="48010"/>
          </a:schemeClr>
        </a:solidFill>
        <a:ln>
          <a:solidFill>
            <a:schemeClr val="bg1">
              <a:lumMod val="75000"/>
            </a:schemeClr>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ctr"/>
        <a:lstStyle/>
        <a:p>
          <a:pPr marL="0" indent="0" algn="ctr"/>
          <a:endParaRPr lang="es-ES" sz="1800" b="1" i="0" u="none" strike="noStrike">
            <a:solidFill>
              <a:schemeClr val="tx1"/>
            </a:solidFill>
            <a:effectLst/>
            <a:latin typeface="Abadi" panose="020F0502020204030204" pitchFamily="34" charset="0"/>
            <a:ea typeface="Segoe UI Symbol" panose="020B0502040204020203" pitchFamily="34" charset="0"/>
            <a:cs typeface="Abadi" panose="020F050202020403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ta Blanco" refreshedDate="45598.476970254633" createdVersion="8" refreshedVersion="8" minRefreshableVersion="3" recordCount="9995" xr:uid="{F5F2364A-7FF8-4B76-B741-640F50035695}">
  <cacheSource type="worksheet">
    <worksheetSource ref="A1:AH1048576" sheet="datos.limpios"/>
  </cacheSource>
  <cacheFields count="34">
    <cacheField name="Row ID" numFmtId="0">
      <sharedItems containsString="0" containsBlank="1" containsNumber="1" containsInteger="1" minValue="1" maxValue="9994" count="9995">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m/>
      </sharedItems>
    </cacheField>
    <cacheField name="Order ID" numFmtId="0">
      <sharedItems containsBlank="1" count="5010">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m/>
      </sharedItems>
    </cacheField>
    <cacheField name="Order Date" numFmtId="0">
      <sharedItems containsNonDate="0" containsDate="1" containsString="0" containsBlank="1" minDate="2014-01-03T00:00:00" maxDate="2017-12-31T00:00:00"/>
    </cacheField>
    <cacheField name="Ship Date" numFmtId="0">
      <sharedItems containsNonDate="0" containsDate="1" containsString="0" containsBlank="1" minDate="2014-01-07T00:00:00" maxDate="2018-01-06T00:00:00"/>
    </cacheField>
    <cacheField name="Ship Mode" numFmtId="0">
      <sharedItems containsBlank="1"/>
    </cacheField>
    <cacheField name="Customer ID" numFmtId="0">
      <sharedItems containsBlank="1" count="794">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m/>
      </sharedItems>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ount="185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m/>
      </sharedItems>
    </cacheField>
    <cacheField name="Sales" numFmtId="164">
      <sharedItems containsString="0" containsBlank="1" containsNumber="1" minValue="0.44400000000000001" maxValue="22638.48"/>
    </cacheField>
    <cacheField name="Quantity" numFmtId="0">
      <sharedItems containsString="0" containsBlank="1" containsNumber="1" containsInteger="1" minValue="1" maxValue="14"/>
    </cacheField>
    <cacheField name="total vendido" numFmtId="0">
      <sharedItems containsString="0" containsBlank="1" containsNumber="1" containsInteger="1" minValue="1" maxValue="215"/>
    </cacheField>
    <cacheField name="Order Size Category " numFmtId="0">
      <sharedItems containsBlank="1"/>
    </cacheField>
    <cacheField name="Discount" numFmtId="0">
      <sharedItems containsString="0" containsBlank="1" containsNumber="1" minValue="0" maxValue="0.8"/>
    </cacheField>
    <cacheField name="Total Discount " numFmtId="0">
      <sharedItems containsString="0" containsBlank="1" containsNumber="1" minValue="0" maxValue="11319.24"/>
    </cacheField>
    <cacheField name="Discount value" numFmtId="164">
      <sharedItems containsString="0" containsBlank="1" containsNumber="1" minValue="-11319.24" maxValue="0"/>
    </cacheField>
    <cacheField name="Precio de venta (ventas + descuento)" numFmtId="164">
      <sharedItems containsString="0" containsBlank="1" containsNumber="1" minValue="0.79920000000000002" maxValue="33957.72"/>
    </cacheField>
    <cacheField name="Rango de Precio" numFmtId="0">
      <sharedItems containsBlank="1"/>
    </cacheField>
    <cacheField name="Profit (Beneficio I-C)" numFmtId="44">
      <sharedItems containsString="0" containsBlank="1" containsNumber="1" minValue="-6599.9780000000001" maxValue="8399.9760000000006"/>
    </cacheField>
    <cacheField name="Total Profit Margin" numFmtId="9">
      <sharedItems containsString="0" containsBlank="1" containsNumber="1" minValue="-2.75" maxValue="0.5"/>
    </cacheField>
    <cacheField name="COGS (Costo de producción)" numFmtId="164">
      <sharedItems containsString="0" containsBlank="1" containsNumber="1" minValue="-13130.3184" maxValue="-0.5544"/>
    </cacheField>
    <cacheField name="Shipping time range" numFmtId="0">
      <sharedItems containsString="0" containsBlank="1" containsNumber="1" containsInteger="1" minValue="0" maxValue="7"/>
    </cacheField>
    <cacheField name="Order Processing Time  (days)" numFmtId="0">
      <sharedItems containsString="0" containsBlank="1" containsNumber="1" containsInteger="1" minValue="0" maxValue="7"/>
    </cacheField>
    <cacheField name="Sipping Time Delay" numFmtId="0">
      <sharedItems containsBlank="1"/>
    </cacheField>
    <cacheField name="Year sales" numFmtId="0">
      <sharedItems containsString="0" containsBlank="1" containsNumber="1" containsInteger="1" minValue="2014" maxValue="2017"/>
    </cacheField>
    <cacheField name="nulos" numFmtId="0">
      <sharedItems containsString="0" containsBlank="1" containsNumber="1" containsInteger="1" minValue="0" maxValue="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x v="0"/>
    <x v="0"/>
    <d v="2016-11-08T00:00:00"/>
    <d v="2016-11-11T00:00:00"/>
    <s v="Second Class"/>
    <x v="0"/>
    <s v="Claire Gute"/>
    <s v="CONSUMER"/>
    <s v="united states"/>
    <s v="Henderson"/>
    <s v="Kentucky"/>
    <n v="42420"/>
    <s v="South"/>
    <s v="FUR-BO-10001798"/>
    <x v="0"/>
    <x v="0"/>
    <x v="0"/>
    <n v="261.95999999999998"/>
    <n v="2"/>
    <n v="12"/>
    <s v="Pequeño"/>
    <n v="0"/>
    <n v="0"/>
    <n v="0"/>
    <n v="261.95999999999998"/>
    <s v="Alto"/>
    <n v="41.913600000000002"/>
    <n v="0.16000000000000003"/>
    <n v="-220.04640000000001"/>
    <n v="3"/>
    <n v="3"/>
    <s v="CORRECTO"/>
    <n v="2016"/>
    <n v="0"/>
  </r>
  <r>
    <x v="1"/>
    <x v="0"/>
    <d v="2016-11-08T00:00:00"/>
    <d v="2016-11-11T00:00:00"/>
    <s v="Second Class"/>
    <x v="0"/>
    <s v="Claire Gute"/>
    <s v="CONSUMER"/>
    <s v="united states"/>
    <s v="Henderson"/>
    <s v="Kentucky"/>
    <n v="42420"/>
    <s v="South"/>
    <s v="FUR-CH-10000454"/>
    <x v="0"/>
    <x v="1"/>
    <x v="1"/>
    <n v="731.94"/>
    <n v="3"/>
    <n v="51"/>
    <s v="Mediano"/>
    <n v="0"/>
    <n v="0"/>
    <n v="0"/>
    <n v="731.94"/>
    <s v="Muy Alto"/>
    <n v="219.58199999999999"/>
    <n v="0.3"/>
    <n v="-512.35799999999995"/>
    <n v="3"/>
    <n v="3"/>
    <s v="CORRECTO"/>
    <n v="2016"/>
    <n v="0"/>
  </r>
  <r>
    <x v="2"/>
    <x v="1"/>
    <d v="2016-06-12T00:00:00"/>
    <d v="2016-06-16T00:00:00"/>
    <s v="Second Class"/>
    <x v="1"/>
    <s v="Darrin Van Huff"/>
    <s v="CORPORATE"/>
    <s v="united states"/>
    <s v="Los Angeles"/>
    <s v="California"/>
    <n v="90036"/>
    <s v="West"/>
    <s v="OFF-LA-10000240"/>
    <x v="1"/>
    <x v="2"/>
    <x v="2"/>
    <n v="14.62"/>
    <n v="2"/>
    <n v="23"/>
    <s v="Pequeño"/>
    <n v="0"/>
    <n v="0"/>
    <n v="0"/>
    <n v="14.62"/>
    <s v="Bajo"/>
    <n v="6.8714000000000004"/>
    <n v="0.47000000000000003"/>
    <n v="-7.7485999999999997"/>
    <n v="4"/>
    <n v="4"/>
    <s v="CORRECTO"/>
    <n v="2016"/>
    <n v="0"/>
  </r>
  <r>
    <x v="3"/>
    <x v="2"/>
    <d v="2015-10-11T00:00:00"/>
    <d v="2015-10-18T00:00:00"/>
    <s v="Standard Class"/>
    <x v="2"/>
    <s v="Sean O'Donnell"/>
    <s v="CONSUMER"/>
    <s v="united states"/>
    <s v="Tampa"/>
    <s v="Florida"/>
    <n v="33311"/>
    <s v="South"/>
    <s v="FUR-TA-10000577"/>
    <x v="0"/>
    <x v="3"/>
    <x v="3"/>
    <n v="957.57749999999999"/>
    <n v="5"/>
    <n v="29"/>
    <s v="Grande"/>
    <n v="0.45"/>
    <n v="430.909875"/>
    <n v="-430.909875"/>
    <n v="1388.4873749999999"/>
    <s v="Muy Alto"/>
    <n v="-383.03100000000001"/>
    <n v="-0.4"/>
    <n v="-909.69862499999999"/>
    <n v="7"/>
    <n v="7"/>
    <s v="CORRECTO"/>
    <n v="2015"/>
    <n v="0"/>
  </r>
  <r>
    <x v="4"/>
    <x v="2"/>
    <d v="2015-10-11T00:00:00"/>
    <d v="2015-10-18T00:00:00"/>
    <s v="Standard Class"/>
    <x v="2"/>
    <s v="Sean O'Donnell"/>
    <s v="CONSUMER"/>
    <s v="united states"/>
    <s v="Tampa"/>
    <s v="Florida"/>
    <n v="33311"/>
    <s v="South"/>
    <s v="OFF-ST-10000760"/>
    <x v="1"/>
    <x v="4"/>
    <x v="4"/>
    <n v="22.367999999999999"/>
    <n v="2"/>
    <n v="24"/>
    <s v="Pequeño"/>
    <n v="0.2"/>
    <n v="4.4736000000000002"/>
    <n v="-4.4736000000000002"/>
    <n v="26.8416"/>
    <s v="Bajo"/>
    <n v="2.5164"/>
    <n v="0.1125"/>
    <n v="-15.378"/>
    <n v="7"/>
    <n v="7"/>
    <s v="CORRECTO"/>
    <n v="2015"/>
    <n v="0"/>
  </r>
  <r>
    <x v="5"/>
    <x v="3"/>
    <d v="2014-06-09T00:00:00"/>
    <d v="2014-06-14T00:00:00"/>
    <s v="Standard Class"/>
    <x v="3"/>
    <s v="Brosina Hoffman"/>
    <s v="CONSUMER"/>
    <s v="united states"/>
    <s v="Los Angeles"/>
    <s v="California"/>
    <n v="90032"/>
    <s v="West"/>
    <s v="FUR-FU-10001487"/>
    <x v="0"/>
    <x v="5"/>
    <x v="5"/>
    <n v="48.86"/>
    <n v="7"/>
    <n v="23"/>
    <s v="Grande"/>
    <n v="0"/>
    <n v="0"/>
    <n v="0"/>
    <n v="48.86"/>
    <s v="Bajo"/>
    <n v="14.1694"/>
    <n v="0.28999999999999998"/>
    <n v="-34.690600000000003"/>
    <n v="5"/>
    <n v="5"/>
    <s v="CORRECTO"/>
    <n v="2014"/>
    <n v="0"/>
  </r>
  <r>
    <x v="6"/>
    <x v="3"/>
    <d v="2014-06-09T00:00:00"/>
    <d v="2014-06-14T00:00:00"/>
    <s v="Standard Class"/>
    <x v="3"/>
    <s v="Brosina Hoffman"/>
    <s v="CONSUMER"/>
    <s v="united states"/>
    <s v="Los Angeles"/>
    <s v="California"/>
    <n v="90032"/>
    <s v="West"/>
    <s v="OFF-AR-10002833"/>
    <x v="1"/>
    <x v="6"/>
    <x v="6"/>
    <n v="7.28"/>
    <n v="4"/>
    <n v="18"/>
    <s v="Mediano"/>
    <n v="0"/>
    <n v="0"/>
    <n v="0"/>
    <n v="7.28"/>
    <s v="Bajo"/>
    <n v="1.9656"/>
    <n v="0.27"/>
    <n v="-5.3144"/>
    <n v="5"/>
    <n v="5"/>
    <s v="CORRECTO"/>
    <n v="2014"/>
    <n v="0"/>
  </r>
  <r>
    <x v="7"/>
    <x v="3"/>
    <d v="2014-06-09T00:00:00"/>
    <d v="2014-06-14T00:00:00"/>
    <s v="Standard Class"/>
    <x v="3"/>
    <s v="Brosina Hoffman"/>
    <s v="CONSUMER"/>
    <s v="united states"/>
    <s v="Los Angeles"/>
    <s v="California"/>
    <n v="90032"/>
    <s v="West"/>
    <s v="TEC-PH-10002275"/>
    <x v="2"/>
    <x v="7"/>
    <x v="7"/>
    <n v="907.15200000000004"/>
    <n v="6"/>
    <n v="14"/>
    <s v="Grande"/>
    <n v="0.2"/>
    <n v="181.43040000000002"/>
    <n v="-181.43039999999999"/>
    <n v="1088.5824"/>
    <s v="Muy Alto"/>
    <n v="90.715199999999996"/>
    <n v="9.9999999999999992E-2"/>
    <n v="-635.00639999999999"/>
    <n v="5"/>
    <n v="5"/>
    <s v="CORRECTO"/>
    <n v="2014"/>
    <n v="0"/>
  </r>
  <r>
    <x v="8"/>
    <x v="3"/>
    <d v="2014-06-09T00:00:00"/>
    <d v="2014-06-14T00:00:00"/>
    <s v="Standard Class"/>
    <x v="3"/>
    <s v="Brosina Hoffman"/>
    <s v="CONSUMER"/>
    <s v="united states"/>
    <s v="Los Angeles"/>
    <s v="California"/>
    <n v="90032"/>
    <s v="West"/>
    <s v="OFF-BI-10003910"/>
    <x v="1"/>
    <x v="8"/>
    <x v="8"/>
    <n v="18.504000000000001"/>
    <n v="3"/>
    <n v="35"/>
    <s v="Mediano"/>
    <n v="0.2"/>
    <n v="3.7008000000000005"/>
    <n v="-3.7008000000000001"/>
    <n v="22.204800000000002"/>
    <s v="Bajo"/>
    <n v="5.7824999999999998"/>
    <n v="0.31249999999999994"/>
    <n v="-9.0206999999999997"/>
    <n v="5"/>
    <n v="5"/>
    <s v="CORRECTO"/>
    <n v="2014"/>
    <n v="0"/>
  </r>
  <r>
    <x v="9"/>
    <x v="3"/>
    <d v="2014-06-09T00:00:00"/>
    <d v="2014-06-14T00:00:00"/>
    <s v="Standard Class"/>
    <x v="3"/>
    <s v="Brosina Hoffman"/>
    <s v="CONSUMER"/>
    <s v="united states"/>
    <s v="Los Angeles"/>
    <s v="California"/>
    <n v="90032"/>
    <s v="West"/>
    <s v="OFF-AP-10002892"/>
    <x v="1"/>
    <x v="9"/>
    <x v="9"/>
    <n v="114.9"/>
    <n v="5"/>
    <n v="22"/>
    <s v="Grande"/>
    <n v="0"/>
    <n v="0"/>
    <n v="0"/>
    <n v="114.9"/>
    <s v="Medio"/>
    <n v="34.47"/>
    <n v="0.3"/>
    <n v="-80.430000000000007"/>
    <n v="5"/>
    <n v="5"/>
    <s v="CORRECTO"/>
    <n v="2014"/>
    <n v="0"/>
  </r>
  <r>
    <x v="10"/>
    <x v="3"/>
    <d v="2014-06-09T00:00:00"/>
    <d v="2014-06-14T00:00:00"/>
    <s v="Standard Class"/>
    <x v="3"/>
    <s v="Brosina Hoffman"/>
    <s v="CONSUMER"/>
    <s v="united states"/>
    <s v="Los Angeles"/>
    <s v="California"/>
    <n v="90032"/>
    <s v="West"/>
    <s v="FUR-TA-10001539"/>
    <x v="0"/>
    <x v="3"/>
    <x v="10"/>
    <n v="1706.184"/>
    <n v="9"/>
    <n v="30"/>
    <s v="Grande"/>
    <n v="0.2"/>
    <n v="341.23680000000002"/>
    <n v="-341.23680000000002"/>
    <n v="2047.4207999999999"/>
    <s v="Muy Alto"/>
    <n v="85.309200000000004"/>
    <n v="0.05"/>
    <n v="-1279.6379999999999"/>
    <n v="5"/>
    <n v="5"/>
    <s v="CORRECTO"/>
    <n v="2014"/>
    <n v="0"/>
  </r>
  <r>
    <x v="11"/>
    <x v="3"/>
    <d v="2014-06-09T00:00:00"/>
    <d v="2014-06-14T00:00:00"/>
    <s v="Standard Class"/>
    <x v="3"/>
    <s v="Brosina Hoffman"/>
    <s v="CONSUMER"/>
    <s v="united states"/>
    <s v="Los Angeles"/>
    <s v="California"/>
    <n v="90032"/>
    <s v="West"/>
    <s v="TEC-PH-10002033"/>
    <x v="2"/>
    <x v="7"/>
    <x v="11"/>
    <n v="911.42399999999998"/>
    <n v="4"/>
    <n v="9"/>
    <s v="Mediano"/>
    <n v="0.2"/>
    <n v="182.28480000000002"/>
    <n v="-182.28479999999999"/>
    <n v="1093.7087999999999"/>
    <s v="Muy Alto"/>
    <n v="68.356800000000007"/>
    <n v="7.5000000000000011E-2"/>
    <n v="-660.78240000000005"/>
    <n v="5"/>
    <n v="5"/>
    <s v="CORRECTO"/>
    <n v="2014"/>
    <n v="0"/>
  </r>
  <r>
    <x v="12"/>
    <x v="4"/>
    <d v="2017-04-15T00:00:00"/>
    <d v="2017-04-20T00:00:00"/>
    <s v="Standard Class"/>
    <x v="4"/>
    <s v="Andrew Allen"/>
    <s v="CONSUMER"/>
    <s v="united states"/>
    <s v="Concord"/>
    <s v="North Carolina"/>
    <n v="28027"/>
    <s v="South"/>
    <s v="OFF-PA-10002365"/>
    <x v="1"/>
    <x v="10"/>
    <x v="12"/>
    <n v="15.552"/>
    <n v="3"/>
    <n v="15"/>
    <s v="Mediano"/>
    <n v="0.2"/>
    <n v="3.1104000000000003"/>
    <n v="-3.1103999999999998"/>
    <n v="18.662399999999998"/>
    <s v="Bajo"/>
    <n v="5.4432"/>
    <n v="0.35000000000000003"/>
    <n v="-6.9984000000000002"/>
    <n v="5"/>
    <n v="5"/>
    <s v="CORRECTO"/>
    <n v="2017"/>
    <n v="0"/>
  </r>
  <r>
    <x v="13"/>
    <x v="5"/>
    <d v="2016-12-05T00:00:00"/>
    <d v="2016-12-10T00:00:00"/>
    <s v="Standard Class"/>
    <x v="5"/>
    <s v="Irene Maddox"/>
    <s v="CONSUMER"/>
    <s v="united states"/>
    <s v="Seattle"/>
    <s v="Washington"/>
    <n v="98103"/>
    <s v="West"/>
    <s v="OFF-BI-10003656"/>
    <x v="1"/>
    <x v="8"/>
    <x v="13"/>
    <n v="407.976"/>
    <n v="3"/>
    <n v="38"/>
    <s v="Mediano"/>
    <n v="0.2"/>
    <n v="81.595200000000006"/>
    <n v="-81.595200000000006"/>
    <n v="489.57119999999998"/>
    <s v="Alto"/>
    <n v="132.59219999999999"/>
    <n v="0.32499999999999996"/>
    <n v="-193.7886"/>
    <n v="5"/>
    <n v="5"/>
    <s v="CORRECTO"/>
    <n v="2016"/>
    <n v="0"/>
  </r>
  <r>
    <x v="14"/>
    <x v="6"/>
    <d v="2015-11-22T00:00:00"/>
    <d v="2015-11-26T00:00:00"/>
    <s v="Standard Class"/>
    <x v="6"/>
    <s v="Harold Pawlan"/>
    <s v="HOME OFFICE"/>
    <s v="united states"/>
    <s v="Fort Worth"/>
    <s v="Texas"/>
    <n v="76106"/>
    <s v="Central"/>
    <s v="OFF-AP-10002311"/>
    <x v="1"/>
    <x v="9"/>
    <x v="14"/>
    <n v="68.81"/>
    <n v="5"/>
    <n v="26"/>
    <s v="Grande"/>
    <n v="0.8"/>
    <n v="55.048000000000002"/>
    <n v="-55.048000000000002"/>
    <n v="123.858"/>
    <s v="Medio"/>
    <n v="-123.858"/>
    <n v="-1.8"/>
    <n v="-137.62"/>
    <n v="4"/>
    <n v="4"/>
    <s v="CORRECTO"/>
    <n v="2015"/>
    <n v="0"/>
  </r>
  <r>
    <x v="15"/>
    <x v="6"/>
    <d v="2015-11-22T00:00:00"/>
    <d v="2015-11-26T00:00:00"/>
    <s v="Standard Class"/>
    <x v="6"/>
    <s v="Harold Pawlan"/>
    <s v="HOME OFFICE"/>
    <s v="united states"/>
    <s v="Fort Worth"/>
    <s v="Texas"/>
    <n v="76106"/>
    <s v="Central"/>
    <s v="OFF-BI-10000756"/>
    <x v="1"/>
    <x v="8"/>
    <x v="15"/>
    <n v="2.544"/>
    <n v="3"/>
    <n v="39"/>
    <s v="Mediano"/>
    <n v="0.8"/>
    <n v="2.0352000000000001"/>
    <n v="-2.0352000000000001"/>
    <n v="4.5792000000000002"/>
    <s v="Bajo"/>
    <n v="-3.8159999999999998"/>
    <n v="-1.5"/>
    <n v="-4.3247999999999998"/>
    <n v="4"/>
    <n v="4"/>
    <s v="CORRECTO"/>
    <n v="2015"/>
    <n v="0"/>
  </r>
  <r>
    <x v="16"/>
    <x v="7"/>
    <d v="2014-11-11T00:00:00"/>
    <d v="2014-11-18T00:00:00"/>
    <s v="Standard Class"/>
    <x v="7"/>
    <s v="Pete Kriz"/>
    <s v="CONSUMER"/>
    <s v="united states"/>
    <s v="Madison"/>
    <s v="Wisconsin"/>
    <n v="53711"/>
    <s v="Central"/>
    <s v="OFF-ST-10004186"/>
    <x v="1"/>
    <x v="4"/>
    <x v="16"/>
    <n v="665.88"/>
    <n v="6"/>
    <n v="23"/>
    <s v="Grande"/>
    <n v="0"/>
    <n v="0"/>
    <n v="0"/>
    <n v="665.88"/>
    <s v="Muy Alto"/>
    <n v="13.317600000000001"/>
    <n v="0.02"/>
    <n v="-652.56240000000003"/>
    <n v="7"/>
    <n v="7"/>
    <s v="CORRECTO"/>
    <n v="2014"/>
    <n v="0"/>
  </r>
  <r>
    <x v="17"/>
    <x v="8"/>
    <d v="2014-05-13T00:00:00"/>
    <d v="2014-05-15T00:00:00"/>
    <s v="Second Class"/>
    <x v="8"/>
    <s v="Alejandro Grove"/>
    <s v="CONSUMER"/>
    <s v="united states"/>
    <s v="West Jordan"/>
    <s v="Utah"/>
    <n v="84084"/>
    <s v="West"/>
    <s v="OFF-ST-10000107"/>
    <x v="1"/>
    <x v="4"/>
    <x v="17"/>
    <n v="55.5"/>
    <n v="2"/>
    <n v="18"/>
    <s v="Pequeño"/>
    <n v="0"/>
    <n v="0"/>
    <n v="0"/>
    <n v="55.5"/>
    <s v="Medio"/>
    <n v="9.99"/>
    <n v="0.18"/>
    <n v="-45.51"/>
    <n v="2"/>
    <n v="2"/>
    <s v="CORRECTO"/>
    <n v="2014"/>
    <n v="0"/>
  </r>
  <r>
    <x v="18"/>
    <x v="9"/>
    <d v="2014-08-27T00:00:00"/>
    <d v="2014-09-01T00:00:00"/>
    <s v="Second Class"/>
    <x v="9"/>
    <s v="Zuschuss Donatelli"/>
    <s v="CONSUMER"/>
    <s v="united states"/>
    <s v="San Francisco"/>
    <s v="California"/>
    <n v="94109"/>
    <s v="West"/>
    <s v="OFF-AR-10003056"/>
    <x v="1"/>
    <x v="6"/>
    <x v="18"/>
    <n v="8.56"/>
    <n v="2"/>
    <n v="23"/>
    <s v="Pequeño"/>
    <n v="0"/>
    <n v="0"/>
    <n v="0"/>
    <n v="8.56"/>
    <s v="Bajo"/>
    <n v="2.4824000000000002"/>
    <n v="0.28999999999999998"/>
    <n v="-6.0776000000000003"/>
    <n v="5"/>
    <n v="5"/>
    <s v="CORRECTO"/>
    <n v="2014"/>
    <n v="0"/>
  </r>
  <r>
    <x v="19"/>
    <x v="9"/>
    <d v="2014-08-27T00:00:00"/>
    <d v="2014-09-01T00:00:00"/>
    <s v="Second Class"/>
    <x v="9"/>
    <s v="Zuschuss Donatelli"/>
    <s v="CONSUMER"/>
    <s v="united states"/>
    <s v="San Francisco"/>
    <s v="California"/>
    <n v="94109"/>
    <s v="West"/>
    <s v="TEC-PH-10001949"/>
    <x v="2"/>
    <x v="7"/>
    <x v="19"/>
    <n v="213.48"/>
    <n v="3"/>
    <n v="3"/>
    <s v="Mediano"/>
    <n v="0.2"/>
    <n v="42.695999999999998"/>
    <n v="-42.695999999999998"/>
    <n v="256.17599999999999"/>
    <s v="Alto"/>
    <n v="16.010999999999999"/>
    <n v="7.4999999999999997E-2"/>
    <n v="-154.773"/>
    <n v="5"/>
    <n v="5"/>
    <s v="CORRECTO"/>
    <n v="2014"/>
    <n v="0"/>
  </r>
  <r>
    <x v="20"/>
    <x v="9"/>
    <d v="2014-08-27T00:00:00"/>
    <d v="2014-09-01T00:00:00"/>
    <s v="Second Class"/>
    <x v="9"/>
    <s v="Zuschuss Donatelli"/>
    <s v="CONSUMER"/>
    <s v="united states"/>
    <s v="San Francisco"/>
    <s v="California"/>
    <n v="94109"/>
    <s v="West"/>
    <s v="OFF-BI-10002215"/>
    <x v="1"/>
    <x v="8"/>
    <x v="20"/>
    <n v="22.72"/>
    <n v="4"/>
    <n v="23"/>
    <s v="Mediano"/>
    <n v="0.2"/>
    <n v="4.5439999999999996"/>
    <n v="-4.5439999999999996"/>
    <n v="27.263999999999999"/>
    <s v="Bajo"/>
    <n v="7.3840000000000003"/>
    <n v="0.32500000000000001"/>
    <n v="-10.792"/>
    <n v="5"/>
    <n v="5"/>
    <s v="CORRECTO"/>
    <n v="2014"/>
    <n v="0"/>
  </r>
  <r>
    <x v="21"/>
    <x v="10"/>
    <d v="2016-12-09T00:00:00"/>
    <d v="2016-12-13T00:00:00"/>
    <s v="Standard Class"/>
    <x v="10"/>
    <s v="Ken Black"/>
    <s v="CORPORATE"/>
    <s v="united states"/>
    <s v="Fremont"/>
    <s v="Nebraska"/>
    <n v="68025"/>
    <s v="Central"/>
    <s v="OFF-AR-10000246"/>
    <x v="1"/>
    <x v="6"/>
    <x v="21"/>
    <n v="19.46"/>
    <n v="7"/>
    <n v="23"/>
    <s v="Grande"/>
    <n v="0"/>
    <n v="0"/>
    <n v="0"/>
    <n v="19.46"/>
    <s v="Bajo"/>
    <n v="5.0595999999999997"/>
    <n v="0.25999999999999995"/>
    <n v="-14.400399999999999"/>
    <n v="4"/>
    <n v="4"/>
    <s v="CORRECTO"/>
    <n v="2016"/>
    <n v="0"/>
  </r>
  <r>
    <x v="22"/>
    <x v="10"/>
    <d v="2016-12-09T00:00:00"/>
    <d v="2016-12-13T00:00:00"/>
    <s v="Standard Class"/>
    <x v="10"/>
    <s v="Ken Black"/>
    <s v="CORPORATE"/>
    <s v="united states"/>
    <s v="Fremont"/>
    <s v="Nebraska"/>
    <n v="68025"/>
    <s v="Central"/>
    <s v="OFF-AP-10001492"/>
    <x v="1"/>
    <x v="9"/>
    <x v="22"/>
    <n v="60.34"/>
    <n v="7"/>
    <n v="41"/>
    <s v="Grande"/>
    <n v="0"/>
    <n v="0"/>
    <n v="0"/>
    <n v="60.34"/>
    <s v="Medio"/>
    <n v="15.6884"/>
    <n v="0.25999999999999995"/>
    <n v="-44.651600000000002"/>
    <n v="4"/>
    <n v="4"/>
    <s v="CORRECTO"/>
    <n v="2016"/>
    <n v="0"/>
  </r>
  <r>
    <x v="23"/>
    <x v="11"/>
    <d v="2017-07-16T00:00:00"/>
    <d v="2017-07-18T00:00:00"/>
    <s v="Second Class"/>
    <x v="11"/>
    <s v="Sandra Flanagan"/>
    <s v="CONSUMER"/>
    <s v="united states"/>
    <s v="Philadelphia"/>
    <s v="Pennsylvania"/>
    <n v="19140"/>
    <s v="East"/>
    <s v="FUR-CH-10002774"/>
    <x v="0"/>
    <x v="1"/>
    <x v="23"/>
    <n v="71.372"/>
    <n v="2"/>
    <n v="19"/>
    <s v="Pequeño"/>
    <n v="0.3"/>
    <n v="21.4116"/>
    <n v="-21.4116"/>
    <n v="92.783600000000007"/>
    <s v="Medio"/>
    <n v="-1.0196000000000001"/>
    <n v="-1.4285714285714287E-2"/>
    <n v="-50.98"/>
    <n v="2"/>
    <n v="2"/>
    <s v="CORRECTO"/>
    <n v="2017"/>
    <n v="0"/>
  </r>
  <r>
    <x v="24"/>
    <x v="12"/>
    <d v="2015-09-25T00:00:00"/>
    <d v="2015-09-30T00:00:00"/>
    <s v="Standard Class"/>
    <x v="12"/>
    <s v="Emily Burns"/>
    <s v="CONSUMER"/>
    <s v="united states"/>
    <s v="Orem"/>
    <s v="Utah"/>
    <n v="84057"/>
    <s v="West"/>
    <s v="FUR-TA-10000577"/>
    <x v="0"/>
    <x v="3"/>
    <x v="3"/>
    <n v="1044.6300000000001"/>
    <n v="3"/>
    <n v="29"/>
    <s v="Mediano"/>
    <n v="0"/>
    <n v="0"/>
    <n v="0"/>
    <n v="1044.6300000000001"/>
    <s v="Muy Alto"/>
    <n v="240.26490000000001"/>
    <n v="0.22999999999999998"/>
    <n v="-804.36509999999998"/>
    <n v="5"/>
    <n v="5"/>
    <s v="CORRECTO"/>
    <n v="2015"/>
    <n v="0"/>
  </r>
  <r>
    <x v="25"/>
    <x v="13"/>
    <d v="2016-01-16T00:00:00"/>
    <d v="2016-01-20T00:00:00"/>
    <s v="Second Class"/>
    <x v="13"/>
    <s v="Eric Hoffmann"/>
    <s v="CONSUMER"/>
    <s v="united states"/>
    <s v="Los Angeles"/>
    <s v="California"/>
    <n v="90049"/>
    <s v="West"/>
    <s v="OFF-BI-10001634"/>
    <x v="1"/>
    <x v="8"/>
    <x v="24"/>
    <n v="11.648"/>
    <n v="2"/>
    <n v="21"/>
    <s v="Pequeño"/>
    <n v="0.2"/>
    <n v="2.3296000000000001"/>
    <n v="-2.3296000000000001"/>
    <n v="13.977599999999999"/>
    <s v="Bajo"/>
    <n v="4.2224000000000004"/>
    <n v="0.36250000000000004"/>
    <n v="-5.0960000000000001"/>
    <n v="4"/>
    <n v="4"/>
    <s v="CORRECTO"/>
    <n v="2016"/>
    <n v="0"/>
  </r>
  <r>
    <x v="26"/>
    <x v="13"/>
    <d v="2016-01-16T00:00:00"/>
    <d v="2016-01-20T00:00:00"/>
    <s v="Second Class"/>
    <x v="13"/>
    <s v="Eric Hoffmann"/>
    <s v="CONSUMER"/>
    <s v="united states"/>
    <s v="Los Angeles"/>
    <s v="California"/>
    <n v="90049"/>
    <s v="West"/>
    <s v="TEC-AC-10003027"/>
    <x v="2"/>
    <x v="11"/>
    <x v="25"/>
    <n v="90.57"/>
    <n v="3"/>
    <n v="13"/>
    <s v="Mediano"/>
    <n v="0"/>
    <n v="0"/>
    <n v="0"/>
    <n v="90.57"/>
    <s v="Medio"/>
    <n v="11.774100000000001"/>
    <n v="0.13"/>
    <n v="-78.795900000000003"/>
    <n v="4"/>
    <n v="4"/>
    <s v="CORRECTO"/>
    <n v="2016"/>
    <n v="0"/>
  </r>
  <r>
    <x v="27"/>
    <x v="14"/>
    <d v="2015-09-17T00:00:00"/>
    <d v="2015-09-21T00:00:00"/>
    <s v="Standard Class"/>
    <x v="14"/>
    <s v="Tracy Blumstein"/>
    <s v="CONSUMER"/>
    <s v="united states"/>
    <s v="Philadelphia"/>
    <s v="Pennsylvania"/>
    <n v="19140"/>
    <s v="East"/>
    <s v="FUR-BO-10004834"/>
    <x v="0"/>
    <x v="0"/>
    <x v="26"/>
    <n v="3083.43"/>
    <n v="7"/>
    <n v="24"/>
    <s v="Grande"/>
    <n v="0.5"/>
    <n v="1541.7149999999999"/>
    <n v="-1541.7149999999999"/>
    <n v="4625.1449999999995"/>
    <s v="Muy Alto"/>
    <n v="-1665.0522000000001"/>
    <n v="-0.54"/>
    <n v="-3206.7671999999998"/>
    <n v="4"/>
    <n v="4"/>
    <s v="CORRECTO"/>
    <n v="2015"/>
    <n v="0"/>
  </r>
  <r>
    <x v="28"/>
    <x v="14"/>
    <d v="2015-09-17T00:00:00"/>
    <d v="2015-09-21T00:00:00"/>
    <s v="Standard Class"/>
    <x v="14"/>
    <s v="Tracy Blumstein"/>
    <s v="CONSUMER"/>
    <s v="united states"/>
    <s v="Philadelphia"/>
    <s v="Pennsylvania"/>
    <n v="19140"/>
    <s v="East"/>
    <s v="OFF-BI-10000474"/>
    <x v="1"/>
    <x v="8"/>
    <x v="27"/>
    <n v="9.6180000000000003"/>
    <n v="2"/>
    <n v="32"/>
    <s v="Pequeño"/>
    <n v="0.7"/>
    <n v="6.7325999999999997"/>
    <n v="-6.7325999999999997"/>
    <n v="16.3506"/>
    <s v="Bajo"/>
    <n v="-7.0532000000000004"/>
    <n v="-0.73333333333333339"/>
    <n v="-9.9385999999999992"/>
    <n v="4"/>
    <n v="4"/>
    <s v="CORRECTO"/>
    <n v="2015"/>
    <n v="0"/>
  </r>
  <r>
    <x v="29"/>
    <x v="14"/>
    <d v="2015-09-17T00:00:00"/>
    <d v="2015-09-21T00:00:00"/>
    <s v="Standard Class"/>
    <x v="14"/>
    <s v="Tracy Blumstein"/>
    <s v="CONSUMER"/>
    <s v="united states"/>
    <s v="Philadelphia"/>
    <s v="Pennsylvania"/>
    <n v="19140"/>
    <s v="East"/>
    <s v="FUR-FU-10004848"/>
    <x v="0"/>
    <x v="5"/>
    <x v="28"/>
    <n v="124.2"/>
    <n v="3"/>
    <n v="31"/>
    <s v="Mediano"/>
    <n v="0.2"/>
    <n v="24.840000000000003"/>
    <n v="-24.84"/>
    <n v="149.04000000000002"/>
    <s v="Medio"/>
    <n v="15.525"/>
    <n v="0.125"/>
    <n v="-83.834999999999994"/>
    <n v="4"/>
    <n v="4"/>
    <s v="CORRECTO"/>
    <n v="2015"/>
    <n v="0"/>
  </r>
  <r>
    <x v="30"/>
    <x v="14"/>
    <d v="2015-09-17T00:00:00"/>
    <d v="2015-09-21T00:00:00"/>
    <s v="Standard Class"/>
    <x v="14"/>
    <s v="Tracy Blumstein"/>
    <s v="CONSUMER"/>
    <s v="united states"/>
    <s v="Philadelphia"/>
    <s v="Pennsylvania"/>
    <n v="19140"/>
    <s v="East"/>
    <s v="OFF-EN-10001509"/>
    <x v="1"/>
    <x v="12"/>
    <x v="29"/>
    <n v="3.2639999999999998"/>
    <n v="2"/>
    <n v="35"/>
    <s v="Pequeño"/>
    <n v="0.2"/>
    <n v="0.65280000000000005"/>
    <n v="-0.65280000000000005"/>
    <n v="3.9167999999999998"/>
    <s v="Bajo"/>
    <n v="1.1015999999999999"/>
    <n v="0.33750000000000002"/>
    <n v="-1.5096000000000001"/>
    <n v="4"/>
    <n v="4"/>
    <s v="CORRECTO"/>
    <n v="2015"/>
    <n v="0"/>
  </r>
  <r>
    <x v="31"/>
    <x v="14"/>
    <d v="2015-09-17T00:00:00"/>
    <d v="2015-09-21T00:00:00"/>
    <s v="Standard Class"/>
    <x v="14"/>
    <s v="Tracy Blumstein"/>
    <s v="CONSUMER"/>
    <s v="united states"/>
    <s v="Philadelphia"/>
    <s v="Pennsylvania"/>
    <n v="19140"/>
    <s v="East"/>
    <s v="OFF-AR-10004042"/>
    <x v="1"/>
    <x v="6"/>
    <x v="30"/>
    <n v="86.304000000000002"/>
    <n v="6"/>
    <n v="30"/>
    <s v="Grande"/>
    <n v="0.2"/>
    <n v="17.2608"/>
    <n v="-17.2608"/>
    <n v="103.56480000000001"/>
    <s v="Medio"/>
    <n v="9.7091999999999992"/>
    <n v="0.11249999999999999"/>
    <n v="-59.334000000000003"/>
    <n v="4"/>
    <n v="4"/>
    <s v="CORRECTO"/>
    <n v="2015"/>
    <n v="0"/>
  </r>
  <r>
    <x v="32"/>
    <x v="14"/>
    <d v="2015-09-17T00:00:00"/>
    <d v="2015-09-21T00:00:00"/>
    <s v="Standard Class"/>
    <x v="14"/>
    <s v="Tracy Blumstein"/>
    <s v="CONSUMER"/>
    <s v="united states"/>
    <s v="Philadelphia"/>
    <s v="Pennsylvania"/>
    <n v="19140"/>
    <s v="East"/>
    <s v="OFF-BI-10001525"/>
    <x v="1"/>
    <x v="8"/>
    <x v="31"/>
    <n v="6.8579999999999997"/>
    <n v="6"/>
    <n v="37"/>
    <s v="Grande"/>
    <n v="0.7"/>
    <n v="4.8005999999999993"/>
    <n v="-4.8006000000000002"/>
    <n v="11.6586"/>
    <s v="Bajo"/>
    <n v="-5.7149999999999999"/>
    <n v="-0.83333333333333337"/>
    <n v="-7.7724000000000002"/>
    <n v="4"/>
    <n v="4"/>
    <s v="CORRECTO"/>
    <n v="2015"/>
    <n v="0"/>
  </r>
  <r>
    <x v="33"/>
    <x v="14"/>
    <d v="2015-09-17T00:00:00"/>
    <d v="2015-09-21T00:00:00"/>
    <s v="Standard Class"/>
    <x v="14"/>
    <s v="Tracy Blumstein"/>
    <s v="CONSUMER"/>
    <s v="united states"/>
    <s v="Philadelphia"/>
    <s v="Pennsylvania"/>
    <n v="19140"/>
    <s v="East"/>
    <s v="OFF-AR-10001683"/>
    <x v="1"/>
    <x v="6"/>
    <x v="32"/>
    <n v="15.76"/>
    <n v="2"/>
    <n v="19"/>
    <s v="Pequeño"/>
    <n v="0.2"/>
    <n v="3.1520000000000001"/>
    <n v="-3.1520000000000001"/>
    <n v="18.911999999999999"/>
    <s v="Bajo"/>
    <n v="3.5459999999999998"/>
    <n v="0.22499999999999998"/>
    <n v="-9.0619999999999994"/>
    <n v="4"/>
    <n v="4"/>
    <s v="CORRECTO"/>
    <n v="2015"/>
    <n v="0"/>
  </r>
  <r>
    <x v="34"/>
    <x v="15"/>
    <d v="2017-10-19T00:00:00"/>
    <d v="2017-10-23T00:00:00"/>
    <s v="Second Class"/>
    <x v="15"/>
    <s v="Matt Abelman"/>
    <s v="HOME OFFICE"/>
    <s v="united states"/>
    <s v="Houston"/>
    <s v="Texas"/>
    <n v="77095"/>
    <s v="Central"/>
    <s v="OFF-PA-10000249"/>
    <x v="1"/>
    <x v="10"/>
    <x v="33"/>
    <n v="29.472000000000001"/>
    <n v="3"/>
    <n v="150"/>
    <s v="Mediano"/>
    <n v="0.2"/>
    <n v="5.894400000000001"/>
    <n v="-5.8944000000000001"/>
    <n v="35.366399999999999"/>
    <s v="Bajo"/>
    <n v="9.9467999999999996"/>
    <n v="0.33749999999999997"/>
    <n v="-13.630800000000001"/>
    <n v="4"/>
    <n v="4"/>
    <s v="CORRECTO"/>
    <n v="2017"/>
    <n v="0"/>
  </r>
  <r>
    <x v="35"/>
    <x v="16"/>
    <d v="2016-12-08T00:00:00"/>
    <d v="2016-12-10T00:00:00"/>
    <s v="First Class"/>
    <x v="16"/>
    <s v="Gene Hale"/>
    <s v="CORPORATE"/>
    <s v="united states"/>
    <s v="Richardson"/>
    <s v="Texas"/>
    <n v="75080"/>
    <s v="Central"/>
    <s v="TEC-PH-10004977"/>
    <x v="2"/>
    <x v="7"/>
    <x v="34"/>
    <n v="1097.5440000000001"/>
    <n v="7"/>
    <n v="32"/>
    <s v="Grande"/>
    <n v="0.2"/>
    <n v="219.50880000000004"/>
    <n v="-219.50880000000001"/>
    <n v="1317.0528000000002"/>
    <s v="Muy Alto"/>
    <n v="123.47369999999999"/>
    <n v="0.11249999999999999"/>
    <n v="-754.56150000000002"/>
    <n v="2"/>
    <n v="2"/>
    <s v="CORRECTO"/>
    <n v="2016"/>
    <n v="0"/>
  </r>
  <r>
    <x v="36"/>
    <x v="16"/>
    <d v="2016-12-08T00:00:00"/>
    <d v="2016-12-10T00:00:00"/>
    <s v="First Class"/>
    <x v="16"/>
    <s v="Gene Hale"/>
    <s v="CORPORATE"/>
    <s v="united states"/>
    <s v="Richardson"/>
    <s v="Texas"/>
    <n v="75080"/>
    <s v="Central"/>
    <s v="FUR-FU-10003664"/>
    <x v="0"/>
    <x v="5"/>
    <x v="35"/>
    <n v="190.92"/>
    <n v="5"/>
    <n v="33"/>
    <s v="Grande"/>
    <n v="0.6"/>
    <n v="114.55199999999999"/>
    <n v="-114.55200000000001"/>
    <n v="305.47199999999998"/>
    <s v="Alto"/>
    <n v="-147.96299999999999"/>
    <n v="-0.77500000000000002"/>
    <n v="-224.33099999999999"/>
    <n v="2"/>
    <n v="2"/>
    <s v="CORRECTO"/>
    <n v="2016"/>
    <n v="0"/>
  </r>
  <r>
    <x v="37"/>
    <x v="17"/>
    <d v="2015-12-27T00:00:00"/>
    <d v="2015-12-31T00:00:00"/>
    <s v="Standard Class"/>
    <x v="17"/>
    <s v="Steve Nguyen"/>
    <s v="HOME OFFICE"/>
    <s v="united states"/>
    <s v="Houston"/>
    <s v="Texas"/>
    <n v="77041"/>
    <s v="Central"/>
    <s v="OFF-EN-10002986"/>
    <x v="1"/>
    <x v="12"/>
    <x v="36"/>
    <n v="113.328"/>
    <n v="9"/>
    <n v="13"/>
    <s v="Grande"/>
    <n v="0.2"/>
    <n v="22.665600000000001"/>
    <n v="-22.665600000000001"/>
    <n v="135.99360000000001"/>
    <s v="Medio"/>
    <n v="35.414999999999999"/>
    <n v="0.3125"/>
    <n v="-55.247399999999999"/>
    <n v="4"/>
    <n v="4"/>
    <s v="CORRECTO"/>
    <n v="2015"/>
    <n v="0"/>
  </r>
  <r>
    <x v="38"/>
    <x v="17"/>
    <d v="2015-12-27T00:00:00"/>
    <d v="2015-12-31T00:00:00"/>
    <s v="Standard Class"/>
    <x v="17"/>
    <s v="Steve Nguyen"/>
    <s v="HOME OFFICE"/>
    <s v="united states"/>
    <s v="Houston"/>
    <s v="Texas"/>
    <n v="77041"/>
    <s v="Central"/>
    <s v="FUR-BO-10002545"/>
    <x v="0"/>
    <x v="0"/>
    <x v="37"/>
    <n v="532.39919999999995"/>
    <n v="3"/>
    <n v="35"/>
    <s v="Mediano"/>
    <n v="0.32"/>
    <n v="170.36774399999999"/>
    <n v="-170.36774399999999"/>
    <n v="702.76694399999997"/>
    <s v="Muy Alto"/>
    <n v="-46.976399999999998"/>
    <n v="-8.8235294117647065E-2"/>
    <n v="-409.007856"/>
    <n v="4"/>
    <n v="4"/>
    <s v="CORRECTO"/>
    <n v="2015"/>
    <n v="0"/>
  </r>
  <r>
    <x v="39"/>
    <x v="17"/>
    <d v="2015-12-27T00:00:00"/>
    <d v="2015-12-31T00:00:00"/>
    <s v="Standard Class"/>
    <x v="17"/>
    <s v="Steve Nguyen"/>
    <s v="HOME OFFICE"/>
    <s v="united states"/>
    <s v="Houston"/>
    <s v="Texas"/>
    <n v="77041"/>
    <s v="Central"/>
    <s v="FUR-CH-10004218"/>
    <x v="0"/>
    <x v="1"/>
    <x v="38"/>
    <n v="212.05799999999999"/>
    <n v="3"/>
    <n v="35"/>
    <s v="Mediano"/>
    <n v="0.3"/>
    <n v="63.617399999999996"/>
    <n v="-63.617400000000004"/>
    <n v="275.67539999999997"/>
    <s v="Alto"/>
    <n v="-15.147"/>
    <n v="-7.1428571428571438E-2"/>
    <n v="-163.58760000000001"/>
    <n v="4"/>
    <n v="4"/>
    <s v="CORRECTO"/>
    <n v="2015"/>
    <n v="0"/>
  </r>
  <r>
    <x v="40"/>
    <x v="17"/>
    <d v="2015-12-27T00:00:00"/>
    <d v="2015-12-31T00:00:00"/>
    <s v="Standard Class"/>
    <x v="17"/>
    <s v="Steve Nguyen"/>
    <s v="HOME OFFICE"/>
    <s v="united states"/>
    <s v="Houston"/>
    <s v="Texas"/>
    <n v="77041"/>
    <s v="Central"/>
    <s v="TEC-PH-10000486"/>
    <x v="2"/>
    <x v="7"/>
    <x v="39"/>
    <n v="371.16800000000001"/>
    <n v="4"/>
    <n v="24"/>
    <s v="Mediano"/>
    <n v="0.2"/>
    <n v="74.23360000000001"/>
    <n v="-74.233599999999996"/>
    <n v="445.40160000000003"/>
    <s v="Alto"/>
    <n v="41.756399999999999"/>
    <n v="0.1125"/>
    <n v="-255.178"/>
    <n v="4"/>
    <n v="4"/>
    <s v="CORRECTO"/>
    <n v="2015"/>
    <n v="0"/>
  </r>
  <r>
    <x v="41"/>
    <x v="18"/>
    <d v="2017-09-10T00:00:00"/>
    <d v="2017-09-15T00:00:00"/>
    <s v="Standard Class"/>
    <x v="18"/>
    <s v="Linda Cazamias"/>
    <s v="CORPORATE"/>
    <s v="united states"/>
    <s v="Naperville"/>
    <s v="Illinois"/>
    <n v="60540"/>
    <s v="Central"/>
    <s v="TEC-PH-10004093"/>
    <x v="2"/>
    <x v="7"/>
    <x v="40"/>
    <n v="147.16800000000001"/>
    <n v="4"/>
    <n v="23"/>
    <s v="Mediano"/>
    <n v="0.2"/>
    <n v="29.433600000000002"/>
    <n v="-29.433599999999998"/>
    <n v="176.60160000000002"/>
    <s v="Medio"/>
    <n v="16.5564"/>
    <n v="0.11249999999999999"/>
    <n v="-101.178"/>
    <n v="5"/>
    <n v="5"/>
    <s v="CORRECTO"/>
    <n v="2017"/>
    <n v="0"/>
  </r>
  <r>
    <x v="42"/>
    <x v="19"/>
    <d v="2016-07-17T00:00:00"/>
    <d v="2016-07-22T00:00:00"/>
    <s v="Standard Class"/>
    <x v="19"/>
    <s v="Ruben Ausman"/>
    <s v="CORPORATE"/>
    <s v="united states"/>
    <s v="Los Angeles"/>
    <s v="California"/>
    <n v="90049"/>
    <s v="West"/>
    <s v="OFF-ST-10003479"/>
    <x v="1"/>
    <x v="4"/>
    <x v="41"/>
    <n v="77.88"/>
    <n v="2"/>
    <n v="25"/>
    <s v="Pequeño"/>
    <n v="0"/>
    <n v="0"/>
    <n v="0"/>
    <n v="77.88"/>
    <s v="Medio"/>
    <n v="3.8940000000000001"/>
    <n v="0.05"/>
    <n v="-73.986000000000004"/>
    <n v="5"/>
    <n v="5"/>
    <s v="CORRECTO"/>
    <n v="2016"/>
    <n v="0"/>
  </r>
  <r>
    <x v="43"/>
    <x v="20"/>
    <d v="2017-09-19T00:00:00"/>
    <d v="2017-09-23T00:00:00"/>
    <s v="Standard Class"/>
    <x v="20"/>
    <s v="Erin Smith"/>
    <s v="CORPORATE"/>
    <s v="united states"/>
    <s v="Melbourne"/>
    <s v="Florida"/>
    <n v="32935"/>
    <s v="South"/>
    <s v="OFF-ST-10003282"/>
    <x v="1"/>
    <x v="4"/>
    <x v="42"/>
    <n v="95.616"/>
    <n v="2"/>
    <n v="18"/>
    <s v="Pequeño"/>
    <n v="0.2"/>
    <n v="19.123200000000001"/>
    <n v="-19.123200000000001"/>
    <n v="114.7392"/>
    <s v="Medio"/>
    <n v="9.5616000000000003"/>
    <n v="0.1"/>
    <n v="-66.931200000000004"/>
    <n v="4"/>
    <n v="4"/>
    <s v="CORRECTO"/>
    <n v="2017"/>
    <n v="0"/>
  </r>
  <r>
    <x v="44"/>
    <x v="21"/>
    <d v="2016-03-11T00:00:00"/>
    <d v="2016-03-13T00:00:00"/>
    <s v="First Class"/>
    <x v="21"/>
    <s v="Odella Nelson"/>
    <s v="CORPORATE"/>
    <s v="united states"/>
    <s v="Eagan"/>
    <s v="Minnesota"/>
    <n v="55122"/>
    <s v="Central"/>
    <s v="TEC-AC-10000171"/>
    <x v="2"/>
    <x v="11"/>
    <x v="43"/>
    <n v="45.98"/>
    <n v="2"/>
    <n v="12"/>
    <s v="Pequeño"/>
    <n v="0"/>
    <n v="0"/>
    <n v="0"/>
    <n v="45.98"/>
    <s v="Bajo"/>
    <n v="19.7714"/>
    <n v="0.43000000000000005"/>
    <n v="-26.208600000000001"/>
    <n v="2"/>
    <n v="2"/>
    <s v="CORRECTO"/>
    <n v="2016"/>
    <n v="0"/>
  </r>
  <r>
    <x v="45"/>
    <x v="21"/>
    <d v="2016-03-11T00:00:00"/>
    <d v="2016-03-13T00:00:00"/>
    <s v="First Class"/>
    <x v="21"/>
    <s v="Odella Nelson"/>
    <s v="CORPORATE"/>
    <s v="united states"/>
    <s v="Eagan"/>
    <s v="Minnesota"/>
    <n v="55122"/>
    <s v="Central"/>
    <s v="OFF-BI-10003291"/>
    <x v="1"/>
    <x v="8"/>
    <x v="44"/>
    <n v="17.46"/>
    <n v="2"/>
    <n v="46"/>
    <s v="Pequeño"/>
    <n v="0"/>
    <n v="0"/>
    <n v="0"/>
    <n v="17.46"/>
    <s v="Bajo"/>
    <n v="8.2062000000000008"/>
    <n v="0.47000000000000003"/>
    <n v="-9.2538"/>
    <n v="2"/>
    <n v="2"/>
    <s v="CORRECTO"/>
    <n v="2016"/>
    <n v="0"/>
  </r>
  <r>
    <x v="46"/>
    <x v="22"/>
    <d v="2014-10-20T00:00:00"/>
    <d v="2014-10-25T00:00:00"/>
    <s v="Second Class"/>
    <x v="22"/>
    <s v="Patrick O'Donnell"/>
    <s v="CONSUMER"/>
    <s v="united states"/>
    <s v="Westland"/>
    <s v="Michigan"/>
    <n v="48185"/>
    <s v="Central"/>
    <s v="OFF-ST-10001713"/>
    <x v="1"/>
    <x v="4"/>
    <x v="45"/>
    <n v="211.96"/>
    <n v="4"/>
    <n v="20"/>
    <s v="Mediano"/>
    <n v="0"/>
    <n v="0"/>
    <n v="0"/>
    <n v="211.96"/>
    <s v="Alto"/>
    <n v="8.4784000000000006"/>
    <n v="0.04"/>
    <n v="-203.48159999999999"/>
    <n v="5"/>
    <n v="5"/>
    <s v="CORRECTO"/>
    <n v="2014"/>
    <n v="0"/>
  </r>
  <r>
    <x v="47"/>
    <x v="23"/>
    <d v="2016-06-20T00:00:00"/>
    <d v="2016-06-25T00:00:00"/>
    <s v="Standard Class"/>
    <x v="23"/>
    <s v="Lena Hernandez"/>
    <s v="CONSUMER"/>
    <s v="united states"/>
    <s v="Dover"/>
    <s v="Delaware"/>
    <n v="19901"/>
    <s v="East"/>
    <s v="TEC-AC-10002167"/>
    <x v="2"/>
    <x v="11"/>
    <x v="46"/>
    <n v="45"/>
    <n v="3"/>
    <n v="25"/>
    <s v="Mediano"/>
    <n v="0"/>
    <n v="0"/>
    <n v="0"/>
    <n v="45"/>
    <s v="Bajo"/>
    <n v="4.95"/>
    <n v="0.11"/>
    <n v="-40.049999999999997"/>
    <n v="5"/>
    <n v="5"/>
    <s v="CORRECTO"/>
    <n v="2016"/>
    <n v="0"/>
  </r>
  <r>
    <x v="48"/>
    <x v="23"/>
    <d v="2016-06-20T00:00:00"/>
    <d v="2016-06-25T00:00:00"/>
    <s v="Standard Class"/>
    <x v="23"/>
    <s v="Lena Hernandez"/>
    <s v="CONSUMER"/>
    <s v="united states"/>
    <s v="Dover"/>
    <s v="Delaware"/>
    <n v="19901"/>
    <s v="East"/>
    <s v="TEC-PH-10003988"/>
    <x v="2"/>
    <x v="7"/>
    <x v="47"/>
    <n v="21.8"/>
    <n v="2"/>
    <n v="28"/>
    <s v="Pequeño"/>
    <n v="0"/>
    <n v="0"/>
    <n v="0"/>
    <n v="21.8"/>
    <s v="Bajo"/>
    <n v="6.1040000000000001"/>
    <n v="0.27999999999999997"/>
    <n v="-15.696"/>
    <n v="5"/>
    <n v="5"/>
    <s v="CORRECTO"/>
    <n v="2016"/>
    <n v="0"/>
  </r>
  <r>
    <x v="49"/>
    <x v="24"/>
    <d v="2015-04-18T00:00:00"/>
    <d v="2015-04-22T00:00:00"/>
    <s v="Standard Class"/>
    <x v="24"/>
    <s v="Darren Powers"/>
    <s v="CONSUMER"/>
    <s v="united states"/>
    <s v="New Albany"/>
    <s v="Indiana"/>
    <n v="47150"/>
    <s v="Central"/>
    <s v="OFF-BI-10004410"/>
    <x v="1"/>
    <x v="8"/>
    <x v="48"/>
    <n v="38.22"/>
    <n v="6"/>
    <n v="21"/>
    <s v="Grande"/>
    <n v="0"/>
    <n v="0"/>
    <n v="0"/>
    <n v="38.22"/>
    <s v="Bajo"/>
    <n v="17.9634"/>
    <n v="0.47000000000000003"/>
    <n v="-20.256599999999999"/>
    <n v="4"/>
    <n v="4"/>
    <s v="CORRECTO"/>
    <n v="2015"/>
    <n v="0"/>
  </r>
  <r>
    <x v="50"/>
    <x v="24"/>
    <d v="2015-04-18T00:00:00"/>
    <d v="2015-04-22T00:00:00"/>
    <s v="Standard Class"/>
    <x v="24"/>
    <s v="Darren Powers"/>
    <s v="CONSUMER"/>
    <s v="united states"/>
    <s v="New Albany"/>
    <s v="Indiana"/>
    <n v="47150"/>
    <s v="Central"/>
    <s v="OFF-LA-10002762"/>
    <x v="1"/>
    <x v="2"/>
    <x v="49"/>
    <n v="75.180000000000007"/>
    <n v="6"/>
    <n v="51"/>
    <s v="Grande"/>
    <n v="0"/>
    <n v="0"/>
    <n v="0"/>
    <n v="75.180000000000007"/>
    <s v="Medio"/>
    <n v="35.334600000000002"/>
    <n v="0.47"/>
    <n v="-39.845399999999998"/>
    <n v="4"/>
    <n v="4"/>
    <s v="CORRECTO"/>
    <n v="2015"/>
    <n v="0"/>
  </r>
  <r>
    <x v="51"/>
    <x v="24"/>
    <d v="2015-04-18T00:00:00"/>
    <d v="2015-04-22T00:00:00"/>
    <s v="Standard Class"/>
    <x v="24"/>
    <s v="Darren Powers"/>
    <s v="CONSUMER"/>
    <s v="united states"/>
    <s v="New Albany"/>
    <s v="Indiana"/>
    <n v="47150"/>
    <s v="Central"/>
    <s v="FUR-FU-10001706"/>
    <x v="0"/>
    <x v="5"/>
    <x v="50"/>
    <n v="6.16"/>
    <n v="2"/>
    <n v="44"/>
    <s v="Pequeño"/>
    <n v="0"/>
    <n v="0"/>
    <n v="0"/>
    <n v="6.16"/>
    <s v="Bajo"/>
    <n v="2.9567999999999999"/>
    <n v="0.48"/>
    <n v="-3.2031999999999998"/>
    <n v="4"/>
    <n v="4"/>
    <s v="CORRECTO"/>
    <n v="2015"/>
    <n v="0"/>
  </r>
  <r>
    <x v="52"/>
    <x v="24"/>
    <d v="2015-04-18T00:00:00"/>
    <d v="2015-04-22T00:00:00"/>
    <s v="Standard Class"/>
    <x v="24"/>
    <s v="Darren Powers"/>
    <s v="CONSUMER"/>
    <s v="united states"/>
    <s v="New Albany"/>
    <s v="Indiana"/>
    <n v="47150"/>
    <s v="Central"/>
    <s v="FUR-CH-10003061"/>
    <x v="0"/>
    <x v="1"/>
    <x v="51"/>
    <n v="89.99"/>
    <n v="1"/>
    <n v="19"/>
    <s v="Pequeño"/>
    <n v="0"/>
    <n v="0"/>
    <n v="0"/>
    <n v="89.99"/>
    <s v="Medio"/>
    <n v="17.098099999999999"/>
    <n v="0.19"/>
    <n v="-72.891900000000007"/>
    <n v="4"/>
    <n v="4"/>
    <s v="CORRECTO"/>
    <n v="2015"/>
    <n v="0"/>
  </r>
  <r>
    <x v="53"/>
    <x v="25"/>
    <d v="2016-12-11T00:00:00"/>
    <d v="2016-12-17T00:00:00"/>
    <s v="Standard Class"/>
    <x v="25"/>
    <s v="Janet Molinari"/>
    <s v="CORPORATE"/>
    <s v="united states"/>
    <s v="New York City"/>
    <s v="New York"/>
    <n v="10024"/>
    <s v="East"/>
    <s v="OFF-FA-10000304"/>
    <x v="1"/>
    <x v="13"/>
    <x v="52"/>
    <n v="15.26"/>
    <n v="7"/>
    <n v="27"/>
    <s v="Grande"/>
    <n v="0"/>
    <n v="0"/>
    <n v="0"/>
    <n v="15.26"/>
    <s v="Bajo"/>
    <n v="6.2565999999999997"/>
    <n v="0.41"/>
    <n v="-9.0033999999999992"/>
    <n v="6"/>
    <n v="6"/>
    <s v="CORRECTO"/>
    <n v="2016"/>
    <n v="0"/>
  </r>
  <r>
    <x v="54"/>
    <x v="25"/>
    <d v="2016-12-11T00:00:00"/>
    <d v="2016-12-17T00:00:00"/>
    <s v="Standard Class"/>
    <x v="25"/>
    <s v="Janet Molinari"/>
    <s v="CORPORATE"/>
    <s v="united states"/>
    <s v="New York City"/>
    <s v="New York"/>
    <n v="10024"/>
    <s v="East"/>
    <s v="TEC-PH-10002447"/>
    <x v="2"/>
    <x v="7"/>
    <x v="53"/>
    <n v="1029.95"/>
    <n v="5"/>
    <n v="10"/>
    <s v="Grande"/>
    <n v="0"/>
    <n v="0"/>
    <n v="0"/>
    <n v="1029.95"/>
    <s v="Muy Alto"/>
    <n v="298.68549999999999"/>
    <n v="0.28999999999999998"/>
    <n v="-731.2645"/>
    <n v="6"/>
    <n v="6"/>
    <s v="CORRECTO"/>
    <n v="2016"/>
    <n v="0"/>
  </r>
  <r>
    <x v="55"/>
    <x v="26"/>
    <d v="2016-06-17T00:00:00"/>
    <d v="2016-06-18T00:00:00"/>
    <s v="First Class"/>
    <x v="26"/>
    <s v="Ted Butterfield"/>
    <s v="CONSUMER"/>
    <s v="united states"/>
    <s v="Troy"/>
    <s v="New York"/>
    <n v="12180"/>
    <s v="East"/>
    <s v="OFF-ST-10000604"/>
    <x v="1"/>
    <x v="4"/>
    <x v="54"/>
    <n v="208.56"/>
    <n v="6"/>
    <n v="30"/>
    <s v="Grande"/>
    <n v="0"/>
    <n v="0"/>
    <n v="0"/>
    <n v="208.56"/>
    <s v="Alto"/>
    <n v="52.14"/>
    <n v="0.25"/>
    <n v="-156.41999999999999"/>
    <n v="1"/>
    <n v="1"/>
    <s v="CORRECTO"/>
    <n v="2016"/>
    <n v="0"/>
  </r>
  <r>
    <x v="56"/>
    <x v="26"/>
    <d v="2016-06-17T00:00:00"/>
    <d v="2016-06-18T00:00:00"/>
    <s v="First Class"/>
    <x v="26"/>
    <s v="Ted Butterfield"/>
    <s v="CONSUMER"/>
    <s v="united states"/>
    <s v="Troy"/>
    <s v="New York"/>
    <n v="12180"/>
    <s v="East"/>
    <s v="OFF-PA-10001569"/>
    <x v="1"/>
    <x v="10"/>
    <x v="55"/>
    <n v="32.4"/>
    <n v="5"/>
    <n v="19"/>
    <s v="Grande"/>
    <n v="0"/>
    <n v="0"/>
    <n v="0"/>
    <n v="32.4"/>
    <s v="Bajo"/>
    <n v="15.552"/>
    <n v="0.48"/>
    <n v="-16.847999999999999"/>
    <n v="1"/>
    <n v="1"/>
    <s v="CORRECTO"/>
    <n v="2016"/>
    <n v="0"/>
  </r>
  <r>
    <x v="57"/>
    <x v="26"/>
    <d v="2016-06-17T00:00:00"/>
    <d v="2016-06-18T00:00:00"/>
    <s v="First Class"/>
    <x v="26"/>
    <s v="Ted Butterfield"/>
    <s v="CONSUMER"/>
    <s v="united states"/>
    <s v="Troy"/>
    <s v="New York"/>
    <n v="12180"/>
    <s v="East"/>
    <s v="FUR-CH-10003968"/>
    <x v="0"/>
    <x v="1"/>
    <x v="56"/>
    <n v="319.41000000000003"/>
    <n v="5"/>
    <n v="22"/>
    <s v="Grande"/>
    <n v="0.1"/>
    <n v="31.941000000000003"/>
    <n v="-31.940999999999999"/>
    <n v="351.351"/>
    <s v="Alto"/>
    <n v="7.0979999999999999"/>
    <n v="2.222222222222222E-2"/>
    <n v="-280.37099999999998"/>
    <n v="1"/>
    <n v="1"/>
    <s v="CORRECTO"/>
    <n v="2016"/>
    <n v="0"/>
  </r>
  <r>
    <x v="58"/>
    <x v="26"/>
    <d v="2016-06-17T00:00:00"/>
    <d v="2016-06-18T00:00:00"/>
    <s v="First Class"/>
    <x v="26"/>
    <s v="Ted Butterfield"/>
    <s v="CONSUMER"/>
    <s v="united states"/>
    <s v="Troy"/>
    <s v="New York"/>
    <n v="12180"/>
    <s v="East"/>
    <s v="OFF-PA-10000587"/>
    <x v="1"/>
    <x v="10"/>
    <x v="57"/>
    <n v="14.56"/>
    <n v="2"/>
    <n v="15"/>
    <s v="Pequeño"/>
    <n v="0"/>
    <n v="0"/>
    <n v="0"/>
    <n v="14.56"/>
    <s v="Bajo"/>
    <n v="6.9888000000000003"/>
    <n v="0.48"/>
    <n v="-7.5712000000000002"/>
    <n v="1"/>
    <n v="1"/>
    <s v="CORRECTO"/>
    <n v="2016"/>
    <n v="0"/>
  </r>
  <r>
    <x v="59"/>
    <x v="26"/>
    <d v="2016-06-17T00:00:00"/>
    <d v="2016-06-18T00:00:00"/>
    <s v="First Class"/>
    <x v="26"/>
    <s v="Ted Butterfield"/>
    <s v="CONSUMER"/>
    <s v="united states"/>
    <s v="Troy"/>
    <s v="New York"/>
    <n v="12180"/>
    <s v="East"/>
    <s v="TEC-AC-10002167"/>
    <x v="2"/>
    <x v="11"/>
    <x v="46"/>
    <n v="30"/>
    <n v="2"/>
    <n v="25"/>
    <s v="Pequeño"/>
    <n v="0"/>
    <n v="0"/>
    <n v="0"/>
    <n v="30"/>
    <s v="Bajo"/>
    <n v="3.3"/>
    <n v="0.11"/>
    <n v="-26.7"/>
    <n v="1"/>
    <n v="1"/>
    <s v="CORRECTO"/>
    <n v="2016"/>
    <n v="0"/>
  </r>
  <r>
    <x v="60"/>
    <x v="26"/>
    <d v="2016-06-17T00:00:00"/>
    <d v="2016-06-18T00:00:00"/>
    <s v="First Class"/>
    <x v="26"/>
    <s v="Ted Butterfield"/>
    <s v="CONSUMER"/>
    <s v="united states"/>
    <s v="Troy"/>
    <s v="New York"/>
    <n v="12180"/>
    <s v="East"/>
    <s v="OFF-BI-10001460"/>
    <x v="1"/>
    <x v="8"/>
    <x v="58"/>
    <n v="48.48"/>
    <n v="4"/>
    <n v="23"/>
    <s v="Mediano"/>
    <n v="0.2"/>
    <n v="9.6959999999999997"/>
    <n v="-9.6959999999999997"/>
    <n v="58.175999999999995"/>
    <s v="Medio"/>
    <n v="16.361999999999998"/>
    <n v="0.33749999999999997"/>
    <n v="-22.422000000000001"/>
    <n v="1"/>
    <n v="1"/>
    <s v="CORRECTO"/>
    <n v="2016"/>
    <n v="0"/>
  </r>
  <r>
    <x v="61"/>
    <x v="26"/>
    <d v="2016-06-17T00:00:00"/>
    <d v="2016-06-18T00:00:00"/>
    <s v="First Class"/>
    <x v="26"/>
    <s v="Ted Butterfield"/>
    <s v="CONSUMER"/>
    <s v="united states"/>
    <s v="Troy"/>
    <s v="New York"/>
    <n v="12180"/>
    <s v="East"/>
    <s v="OFF-AR-10001868"/>
    <x v="1"/>
    <x v="6"/>
    <x v="59"/>
    <n v="1.68"/>
    <n v="1"/>
    <n v="24"/>
    <s v="Pequeño"/>
    <n v="0"/>
    <n v="0"/>
    <n v="0"/>
    <n v="1.68"/>
    <s v="Bajo"/>
    <n v="0.84"/>
    <n v="0.5"/>
    <n v="-0.84"/>
    <n v="1"/>
    <n v="1"/>
    <s v="CORRECTO"/>
    <n v="2016"/>
    <n v="0"/>
  </r>
  <r>
    <x v="62"/>
    <x v="27"/>
    <d v="2015-11-24T00:00:00"/>
    <d v="2015-11-30T00:00:00"/>
    <s v="Standard Class"/>
    <x v="27"/>
    <s v="Kunst Miller"/>
    <s v="CONSUMER"/>
    <s v="united states"/>
    <s v="Los Angeles"/>
    <s v="California"/>
    <n v="90004"/>
    <s v="West"/>
    <s v="TEC-AC-10004633"/>
    <x v="2"/>
    <x v="11"/>
    <x v="60"/>
    <n v="13.98"/>
    <n v="2"/>
    <n v="30"/>
    <s v="Pequeño"/>
    <n v="0"/>
    <n v="0"/>
    <n v="0"/>
    <n v="13.98"/>
    <s v="Bajo"/>
    <n v="6.1512000000000002"/>
    <n v="0.44"/>
    <n v="-7.8288000000000002"/>
    <n v="6"/>
    <n v="6"/>
    <s v="CORRECTO"/>
    <n v="2015"/>
    <n v="0"/>
  </r>
  <r>
    <x v="63"/>
    <x v="27"/>
    <d v="2015-11-24T00:00:00"/>
    <d v="2015-11-30T00:00:00"/>
    <s v="Standard Class"/>
    <x v="27"/>
    <s v="Kunst Miller"/>
    <s v="CONSUMER"/>
    <s v="united states"/>
    <s v="Los Angeles"/>
    <s v="California"/>
    <n v="90004"/>
    <s v="West"/>
    <s v="OFF-BI-10001078"/>
    <x v="1"/>
    <x v="8"/>
    <x v="61"/>
    <n v="25.824000000000002"/>
    <n v="6"/>
    <n v="37"/>
    <s v="Grande"/>
    <n v="0.2"/>
    <n v="5.1648000000000005"/>
    <n v="-5.1647999999999996"/>
    <n v="30.988800000000001"/>
    <s v="Bajo"/>
    <n v="9.3612000000000002"/>
    <n v="0.36249999999999999"/>
    <n v="-11.298"/>
    <n v="6"/>
    <n v="6"/>
    <s v="CORRECTO"/>
    <n v="2015"/>
    <n v="0"/>
  </r>
  <r>
    <x v="64"/>
    <x v="27"/>
    <d v="2015-11-24T00:00:00"/>
    <d v="2015-11-30T00:00:00"/>
    <s v="Standard Class"/>
    <x v="27"/>
    <s v="Kunst Miller"/>
    <s v="CONSUMER"/>
    <s v="united states"/>
    <s v="Los Angeles"/>
    <s v="California"/>
    <n v="90004"/>
    <s v="West"/>
    <s v="OFF-PA-10003892"/>
    <x v="1"/>
    <x v="10"/>
    <x v="62"/>
    <n v="146.72999999999999"/>
    <n v="3"/>
    <n v="16"/>
    <s v="Mediano"/>
    <n v="0"/>
    <n v="0"/>
    <n v="0"/>
    <n v="146.72999999999999"/>
    <s v="Medio"/>
    <n v="68.963099999999997"/>
    <n v="0.47000000000000003"/>
    <n v="-77.766900000000007"/>
    <n v="6"/>
    <n v="6"/>
    <s v="CORRECTO"/>
    <n v="2015"/>
    <n v="0"/>
  </r>
  <r>
    <x v="65"/>
    <x v="27"/>
    <d v="2015-11-24T00:00:00"/>
    <d v="2015-11-30T00:00:00"/>
    <s v="Standard Class"/>
    <x v="27"/>
    <s v="Kunst Miller"/>
    <s v="CONSUMER"/>
    <s v="united states"/>
    <s v="Los Angeles"/>
    <s v="California"/>
    <n v="90004"/>
    <s v="West"/>
    <s v="FUR-FU-10000397"/>
    <x v="0"/>
    <x v="5"/>
    <x v="63"/>
    <n v="79.760000000000005"/>
    <n v="4"/>
    <n v="17"/>
    <s v="Mediano"/>
    <n v="0"/>
    <n v="0"/>
    <n v="0"/>
    <n v="79.760000000000005"/>
    <s v="Medio"/>
    <n v="22.332799999999999"/>
    <n v="0.27999999999999997"/>
    <n v="-57.427199999999999"/>
    <n v="6"/>
    <n v="6"/>
    <s v="CORRECTO"/>
    <n v="2015"/>
    <n v="0"/>
  </r>
  <r>
    <x v="66"/>
    <x v="28"/>
    <d v="2015-04-30T00:00:00"/>
    <d v="2015-05-05T00:00:00"/>
    <s v="Standard Class"/>
    <x v="28"/>
    <s v="Paul Stevenson"/>
    <s v="HOME OFFICE"/>
    <s v="united states"/>
    <s v="Chicago"/>
    <s v="Illinois"/>
    <n v="60610"/>
    <s v="Central"/>
    <s v="FUR-CH-10001146"/>
    <x v="0"/>
    <x v="1"/>
    <x v="64"/>
    <n v="213.11500000000001"/>
    <n v="5"/>
    <n v="39"/>
    <s v="Grande"/>
    <n v="0.3"/>
    <n v="63.9345"/>
    <n v="-63.9345"/>
    <n v="277.04950000000002"/>
    <s v="Alto"/>
    <n v="-15.2225"/>
    <n v="-7.1428571428571425E-2"/>
    <n v="-164.40299999999999"/>
    <n v="5"/>
    <n v="5"/>
    <s v="CORRECTO"/>
    <n v="2015"/>
    <n v="0"/>
  </r>
  <r>
    <x v="67"/>
    <x v="29"/>
    <d v="2014-12-05T00:00:00"/>
    <d v="2014-12-10T00:00:00"/>
    <s v="Standard Class"/>
    <x v="29"/>
    <s v="Brendan Sweed"/>
    <s v="CORPORATE"/>
    <s v="united states"/>
    <s v="Gilbert"/>
    <s v="Arizona"/>
    <n v="85234"/>
    <s v="West"/>
    <s v="OFF-AR-10002671"/>
    <x v="1"/>
    <x v="6"/>
    <x v="65"/>
    <n v="1113.0239999999999"/>
    <n v="8"/>
    <n v="8"/>
    <s v="Grande"/>
    <n v="0.2"/>
    <n v="222.60479999999998"/>
    <n v="-222.60480000000001"/>
    <n v="1335.6288"/>
    <s v="Muy Alto"/>
    <n v="111.30240000000001"/>
    <n v="0.10000000000000002"/>
    <n v="-779.11680000000001"/>
    <n v="5"/>
    <n v="5"/>
    <s v="CORRECTO"/>
    <n v="2014"/>
    <n v="0"/>
  </r>
  <r>
    <x v="68"/>
    <x v="29"/>
    <d v="2014-12-05T00:00:00"/>
    <d v="2014-12-10T00:00:00"/>
    <s v="Standard Class"/>
    <x v="29"/>
    <s v="Brendan Sweed"/>
    <s v="CORPORATE"/>
    <s v="united states"/>
    <s v="Gilbert"/>
    <s v="Arizona"/>
    <n v="85234"/>
    <s v="West"/>
    <s v="TEC-PH-10002726"/>
    <x v="2"/>
    <x v="7"/>
    <x v="66"/>
    <n v="167.96799999999999"/>
    <n v="4"/>
    <n v="26"/>
    <s v="Mediano"/>
    <n v="0.2"/>
    <n v="33.593600000000002"/>
    <n v="-33.593600000000002"/>
    <n v="201.5616"/>
    <s v="Alto"/>
    <n v="62.988"/>
    <n v="0.375"/>
    <n v="-71.386399999999995"/>
    <n v="5"/>
    <n v="5"/>
    <s v="CORRECTO"/>
    <n v="2014"/>
    <n v="0"/>
  </r>
  <r>
    <x v="69"/>
    <x v="30"/>
    <d v="2016-06-04T00:00:00"/>
    <d v="2016-06-06T00:00:00"/>
    <s v="First Class"/>
    <x v="30"/>
    <s v="Karen Daniels"/>
    <s v="CONSUMER"/>
    <s v="united states"/>
    <s v="Springfield"/>
    <s v="Virginia"/>
    <n v="22153"/>
    <s v="South"/>
    <s v="OFF-PA-10000482"/>
    <x v="1"/>
    <x v="10"/>
    <x v="67"/>
    <n v="75.88"/>
    <n v="2"/>
    <n v="28"/>
    <s v="Pequeño"/>
    <n v="0"/>
    <n v="0"/>
    <n v="0"/>
    <n v="75.88"/>
    <s v="Medio"/>
    <n v="35.663600000000002"/>
    <n v="0.47000000000000008"/>
    <n v="-40.2164"/>
    <n v="2"/>
    <n v="2"/>
    <s v="CORRECTO"/>
    <n v="2016"/>
    <n v="0"/>
  </r>
  <r>
    <x v="70"/>
    <x v="31"/>
    <d v="2016-09-18T00:00:00"/>
    <d v="2016-09-23T00:00:00"/>
    <s v="Standard Class"/>
    <x v="31"/>
    <s v="Henry MacAllister"/>
    <s v="CONSUMER"/>
    <s v="united states"/>
    <s v="New York City"/>
    <s v="New York"/>
    <n v="10009"/>
    <s v="East"/>
    <s v="OFF-BI-10004654"/>
    <x v="1"/>
    <x v="8"/>
    <x v="68"/>
    <n v="4.6159999999999997"/>
    <n v="1"/>
    <n v="26"/>
    <s v="Pequeño"/>
    <n v="0.2"/>
    <n v="0.92320000000000002"/>
    <n v="-0.92320000000000002"/>
    <n v="5.5391999999999992"/>
    <s v="Bajo"/>
    <n v="1.7310000000000001"/>
    <n v="0.37500000000000006"/>
    <n v="-1.9618"/>
    <n v="5"/>
    <n v="5"/>
    <s v="CORRECTO"/>
    <n v="2016"/>
    <n v="0"/>
  </r>
  <r>
    <x v="71"/>
    <x v="32"/>
    <d v="2017-09-14T00:00:00"/>
    <d v="2017-09-17T00:00:00"/>
    <s v="Second Class"/>
    <x v="14"/>
    <s v="Tracy Blumstein"/>
    <s v="CONSUMER"/>
    <s v="united states"/>
    <s v="Jackson"/>
    <s v="Michigan"/>
    <n v="49201"/>
    <s v="Central"/>
    <s v="OFF-PA-10004675"/>
    <x v="1"/>
    <x v="10"/>
    <x v="69"/>
    <n v="19.05"/>
    <n v="3"/>
    <n v="17"/>
    <s v="Mediano"/>
    <n v="0"/>
    <n v="0"/>
    <n v="0"/>
    <n v="19.05"/>
    <s v="Bajo"/>
    <n v="8.7629999999999999"/>
    <n v="0.45999999999999996"/>
    <n v="-10.287000000000001"/>
    <n v="3"/>
    <n v="3"/>
    <s v="CORRECTO"/>
    <n v="2017"/>
    <n v="0"/>
  </r>
  <r>
    <x v="72"/>
    <x v="33"/>
    <d v="2015-04-26T00:00:00"/>
    <d v="2015-05-02T00:00:00"/>
    <s v="Standard Class"/>
    <x v="32"/>
    <s v="Joel Eaton"/>
    <s v="CONSUMER"/>
    <s v="united states"/>
    <s v="Memphis"/>
    <s v="Tennessee"/>
    <n v="38109"/>
    <s v="South"/>
    <s v="FUR-CH-10000513"/>
    <x v="0"/>
    <x v="1"/>
    <x v="70"/>
    <n v="831.93600000000004"/>
    <n v="8"/>
    <n v="42"/>
    <s v="Grande"/>
    <n v="0.2"/>
    <n v="166.38720000000001"/>
    <n v="-166.38720000000001"/>
    <n v="998.32320000000004"/>
    <s v="Muy Alto"/>
    <n v="-114.3912"/>
    <n v="-0.13749999999999998"/>
    <n v="-779.94"/>
    <n v="6"/>
    <n v="6"/>
    <s v="CORRECTO"/>
    <n v="2015"/>
    <n v="0"/>
  </r>
  <r>
    <x v="73"/>
    <x v="33"/>
    <d v="2015-04-26T00:00:00"/>
    <d v="2015-05-02T00:00:00"/>
    <s v="Standard Class"/>
    <x v="32"/>
    <s v="Joel Eaton"/>
    <s v="CONSUMER"/>
    <s v="united states"/>
    <s v="Memphis"/>
    <s v="Tennessee"/>
    <n v="38109"/>
    <s v="South"/>
    <s v="FUR-FU-10003708"/>
    <x v="0"/>
    <x v="5"/>
    <x v="71"/>
    <n v="97.04"/>
    <n v="2"/>
    <n v="24"/>
    <s v="Pequeño"/>
    <n v="0.2"/>
    <n v="19.408000000000001"/>
    <n v="-19.408000000000001"/>
    <n v="116.44800000000001"/>
    <s v="Medio"/>
    <n v="1.2130000000000001"/>
    <n v="1.2500000000000001E-2"/>
    <n v="-76.418999999999997"/>
    <n v="6"/>
    <n v="6"/>
    <s v="CORRECTO"/>
    <n v="2015"/>
    <n v="0"/>
  </r>
  <r>
    <x v="74"/>
    <x v="33"/>
    <d v="2015-04-26T00:00:00"/>
    <d v="2015-05-02T00:00:00"/>
    <s v="Standard Class"/>
    <x v="32"/>
    <s v="Joel Eaton"/>
    <s v="CONSUMER"/>
    <s v="united states"/>
    <s v="Memphis"/>
    <s v="Tennessee"/>
    <n v="38109"/>
    <s v="South"/>
    <s v="OFF-ST-10004123"/>
    <x v="1"/>
    <x v="4"/>
    <x v="72"/>
    <n v="72.784000000000006"/>
    <n v="1"/>
    <n v="30"/>
    <s v="Pequeño"/>
    <n v="0.2"/>
    <n v="14.556800000000003"/>
    <n v="-14.556800000000001"/>
    <n v="87.340800000000002"/>
    <s v="Medio"/>
    <n v="-18.196000000000002"/>
    <n v="-0.25"/>
    <n v="-76.423199999999994"/>
    <n v="6"/>
    <n v="6"/>
    <s v="CORRECTO"/>
    <n v="2015"/>
    <n v="0"/>
  </r>
  <r>
    <x v="75"/>
    <x v="34"/>
    <d v="2017-12-09T00:00:00"/>
    <d v="2017-12-11T00:00:00"/>
    <s v="First Class"/>
    <x v="33"/>
    <s v="Ken Brennan"/>
    <s v="CORPORATE"/>
    <s v="united states"/>
    <s v="Houston"/>
    <s v="Texas"/>
    <n v="77041"/>
    <s v="Central"/>
    <s v="OFF-BI-10004182"/>
    <x v="1"/>
    <x v="8"/>
    <x v="73"/>
    <n v="1.248"/>
    <n v="3"/>
    <n v="19"/>
    <s v="Mediano"/>
    <n v="0.8"/>
    <n v="0.99840000000000007"/>
    <n v="-0.99839999999999995"/>
    <n v="2.2464"/>
    <s v="Bajo"/>
    <n v="-1.9343999999999999"/>
    <n v="-1.5499999999999998"/>
    <n v="-2.1840000000000002"/>
    <n v="2"/>
    <n v="2"/>
    <s v="CORRECTO"/>
    <n v="2017"/>
    <n v="0"/>
  </r>
  <r>
    <x v="76"/>
    <x v="34"/>
    <d v="2017-12-09T00:00:00"/>
    <d v="2017-12-11T00:00:00"/>
    <s v="First Class"/>
    <x v="33"/>
    <s v="Ken Brennan"/>
    <s v="CORPORATE"/>
    <s v="united states"/>
    <s v="Houston"/>
    <s v="Texas"/>
    <n v="77041"/>
    <s v="Central"/>
    <s v="FUR-FU-10000260"/>
    <x v="0"/>
    <x v="5"/>
    <x v="74"/>
    <n v="9.7080000000000002"/>
    <n v="3"/>
    <n v="19"/>
    <s v="Mediano"/>
    <n v="0.6"/>
    <n v="5.8247999999999998"/>
    <n v="-5.8247999999999998"/>
    <n v="15.5328"/>
    <s v="Bajo"/>
    <n v="-5.8247999999999998"/>
    <n v="-0.6"/>
    <n v="-9.7080000000000002"/>
    <n v="2"/>
    <n v="2"/>
    <s v="CORRECTO"/>
    <n v="2017"/>
    <n v="0"/>
  </r>
  <r>
    <x v="77"/>
    <x v="34"/>
    <d v="2017-12-09T00:00:00"/>
    <d v="2017-12-11T00:00:00"/>
    <s v="First Class"/>
    <x v="33"/>
    <s v="Ken Brennan"/>
    <s v="CORPORATE"/>
    <s v="united states"/>
    <s v="Houston"/>
    <s v="Texas"/>
    <n v="77041"/>
    <s v="Central"/>
    <s v="OFF-ST-10000615"/>
    <x v="1"/>
    <x v="4"/>
    <x v="75"/>
    <n v="27.24"/>
    <n v="3"/>
    <n v="32"/>
    <s v="Mediano"/>
    <n v="0.2"/>
    <n v="5.4480000000000004"/>
    <n v="-5.4480000000000004"/>
    <n v="32.688000000000002"/>
    <s v="Bajo"/>
    <n v="2.7240000000000002"/>
    <n v="0.10000000000000002"/>
    <n v="-19.068000000000001"/>
    <n v="2"/>
    <n v="2"/>
    <s v="CORRECTO"/>
    <n v="2017"/>
    <n v="0"/>
  </r>
  <r>
    <x v="78"/>
    <x v="35"/>
    <d v="2014-11-26T00:00:00"/>
    <d v="2014-12-01T00:00:00"/>
    <s v="Second Class"/>
    <x v="32"/>
    <s v="Joel Eaton"/>
    <s v="CONSUMER"/>
    <s v="united states"/>
    <s v="Houston"/>
    <s v="Texas"/>
    <n v="77070"/>
    <s v="Central"/>
    <s v="FUR-FU-10003194"/>
    <x v="0"/>
    <x v="5"/>
    <x v="76"/>
    <n v="19.3"/>
    <n v="5"/>
    <n v="15"/>
    <s v="Grande"/>
    <n v="0.6"/>
    <n v="11.58"/>
    <n v="-11.58"/>
    <n v="30.880000000000003"/>
    <s v="Bajo"/>
    <n v="-14.475"/>
    <n v="-0.75"/>
    <n v="-22.195"/>
    <n v="5"/>
    <n v="5"/>
    <s v="CORRECTO"/>
    <n v="2014"/>
    <n v="0"/>
  </r>
  <r>
    <x v="79"/>
    <x v="36"/>
    <d v="2016-06-12T00:00:00"/>
    <d v="2016-06-15T00:00:00"/>
    <s v="First Class"/>
    <x v="34"/>
    <s v="Stewart Carmichael"/>
    <s v="CORPORATE"/>
    <s v="united states"/>
    <s v="Decatur"/>
    <s v="Alabama"/>
    <n v="35601"/>
    <s v="South"/>
    <s v="OFF-AP-10002118"/>
    <x v="1"/>
    <x v="9"/>
    <x v="77"/>
    <n v="208.16"/>
    <n v="1"/>
    <n v="14"/>
    <s v="Pequeño"/>
    <n v="0"/>
    <n v="0"/>
    <n v="0"/>
    <n v="208.16"/>
    <s v="Alto"/>
    <n v="56.203200000000002"/>
    <n v="0.27"/>
    <n v="-151.95679999999999"/>
    <n v="3"/>
    <n v="3"/>
    <s v="CORRECTO"/>
    <n v="2016"/>
    <n v="0"/>
  </r>
  <r>
    <x v="80"/>
    <x v="36"/>
    <d v="2016-06-12T00:00:00"/>
    <d v="2016-06-15T00:00:00"/>
    <s v="First Class"/>
    <x v="34"/>
    <s v="Stewart Carmichael"/>
    <s v="CORPORATE"/>
    <s v="united states"/>
    <s v="Decatur"/>
    <s v="Alabama"/>
    <n v="35601"/>
    <s v="South"/>
    <s v="OFF-BI-10002309"/>
    <x v="1"/>
    <x v="8"/>
    <x v="78"/>
    <n v="16.739999999999998"/>
    <n v="3"/>
    <n v="28"/>
    <s v="Mediano"/>
    <n v="0"/>
    <n v="0"/>
    <n v="0"/>
    <n v="16.739999999999998"/>
    <s v="Bajo"/>
    <n v="8.0351999999999997"/>
    <n v="0.48000000000000004"/>
    <n v="-8.7048000000000005"/>
    <n v="3"/>
    <n v="3"/>
    <s v="CORRECTO"/>
    <n v="2016"/>
    <n v="0"/>
  </r>
  <r>
    <x v="81"/>
    <x v="37"/>
    <d v="2014-10-12T00:00:00"/>
    <d v="2014-10-16T00:00:00"/>
    <s v="Standard Class"/>
    <x v="35"/>
    <s v="Duane Noonan"/>
    <s v="CONSUMER"/>
    <s v="united states"/>
    <s v="San Francisco"/>
    <s v="California"/>
    <n v="94122"/>
    <s v="West"/>
    <s v="OFF-AR-10002053"/>
    <x v="1"/>
    <x v="6"/>
    <x v="79"/>
    <n v="14.9"/>
    <n v="5"/>
    <n v="29"/>
    <s v="Grande"/>
    <n v="0"/>
    <n v="0"/>
    <n v="0"/>
    <n v="14.9"/>
    <s v="Bajo"/>
    <n v="4.1719999999999997"/>
    <n v="0.27999999999999997"/>
    <n v="-10.728"/>
    <n v="4"/>
    <n v="4"/>
    <s v="CORRECTO"/>
    <n v="2014"/>
    <n v="0"/>
  </r>
  <r>
    <x v="82"/>
    <x v="37"/>
    <d v="2014-10-12T00:00:00"/>
    <d v="2014-10-16T00:00:00"/>
    <s v="Standard Class"/>
    <x v="35"/>
    <s v="Duane Noonan"/>
    <s v="CONSUMER"/>
    <s v="united states"/>
    <s v="San Francisco"/>
    <s v="California"/>
    <n v="94122"/>
    <s v="West"/>
    <s v="OFF-ST-10002370"/>
    <x v="1"/>
    <x v="4"/>
    <x v="80"/>
    <n v="21.39"/>
    <n v="1"/>
    <n v="24"/>
    <s v="Pequeño"/>
    <n v="0"/>
    <n v="0"/>
    <n v="0"/>
    <n v="21.39"/>
    <s v="Bajo"/>
    <n v="6.2031000000000001"/>
    <n v="0.28999999999999998"/>
    <n v="-15.1869"/>
    <n v="4"/>
    <n v="4"/>
    <s v="CORRECTO"/>
    <n v="2014"/>
    <n v="0"/>
  </r>
  <r>
    <x v="83"/>
    <x v="38"/>
    <d v="2015-09-03T00:00:00"/>
    <d v="2015-09-08T00:00:00"/>
    <s v="Standard Class"/>
    <x v="36"/>
    <s v="Julie Creighton"/>
    <s v="CORPORATE"/>
    <s v="united states"/>
    <s v="Durham"/>
    <s v="North Carolina"/>
    <n v="27707"/>
    <s v="South"/>
    <s v="OFF-EN-10000927"/>
    <x v="1"/>
    <x v="12"/>
    <x v="81"/>
    <n v="200.98400000000001"/>
    <n v="7"/>
    <n v="19"/>
    <s v="Grande"/>
    <n v="0.2"/>
    <n v="40.196800000000003"/>
    <n v="-40.196800000000003"/>
    <n v="241.1808"/>
    <s v="Alto"/>
    <n v="62.807499999999997"/>
    <n v="0.3125"/>
    <n v="-97.979699999999994"/>
    <n v="5"/>
    <n v="5"/>
    <s v="CORRECTO"/>
    <n v="2015"/>
    <n v="0"/>
  </r>
  <r>
    <x v="84"/>
    <x v="39"/>
    <d v="2017-11-13T00:00:00"/>
    <d v="2017-11-16T00:00:00"/>
    <s v="First Class"/>
    <x v="37"/>
    <s v="Christopher Schild"/>
    <s v="HOME OFFICE"/>
    <s v="united states"/>
    <s v="Chicago"/>
    <s v="Illinois"/>
    <n v="60623"/>
    <s v="Central"/>
    <s v="OFF-ST-10003656"/>
    <x v="1"/>
    <x v="4"/>
    <x v="82"/>
    <n v="230.376"/>
    <n v="3"/>
    <n v="16"/>
    <s v="Mediano"/>
    <n v="0.2"/>
    <n v="46.075200000000002"/>
    <n v="-46.075200000000002"/>
    <n v="276.45120000000003"/>
    <s v="Alto"/>
    <n v="-48.954900000000002"/>
    <n v="-0.21249999999999999"/>
    <n v="-233.25569999999999"/>
    <n v="3"/>
    <n v="3"/>
    <s v="CORRECTO"/>
    <n v="2017"/>
    <n v="0"/>
  </r>
  <r>
    <x v="85"/>
    <x v="40"/>
    <d v="2017-05-28T00:00:00"/>
    <d v="2017-05-30T00:00:00"/>
    <s v="Second Class"/>
    <x v="22"/>
    <s v="Patrick O'Donnell"/>
    <s v="CONSUMER"/>
    <s v="united states"/>
    <s v="Columbia"/>
    <s v="South Carolina"/>
    <n v="29203"/>
    <s v="South"/>
    <s v="FUR-CH-10000863"/>
    <x v="0"/>
    <x v="1"/>
    <x v="83"/>
    <n v="301.95999999999998"/>
    <n v="2"/>
    <n v="25"/>
    <s v="Pequeño"/>
    <n v="0"/>
    <n v="0"/>
    <n v="0"/>
    <n v="301.95999999999998"/>
    <s v="Alto"/>
    <n v="33.215600000000002"/>
    <n v="0.11000000000000001"/>
    <n v="-268.74439999999998"/>
    <n v="2"/>
    <n v="2"/>
    <s v="CORRECTO"/>
    <n v="2017"/>
    <n v="0"/>
  </r>
  <r>
    <x v="86"/>
    <x v="41"/>
    <d v="2017-10-26T00:00:00"/>
    <d v="2017-11-02T00:00:00"/>
    <s v="Standard Class"/>
    <x v="38"/>
    <s v="Paul Gonzalez"/>
    <s v="CONSUMER"/>
    <s v="united states"/>
    <s v="Rochester"/>
    <s v="Minnesota"/>
    <n v="55901"/>
    <s v="Central"/>
    <s v="TEC-AC-10001998"/>
    <x v="2"/>
    <x v="11"/>
    <x v="84"/>
    <n v="19.989999999999998"/>
    <n v="1"/>
    <n v="11"/>
    <s v="Pequeño"/>
    <n v="0"/>
    <n v="0"/>
    <n v="0"/>
    <n v="19.989999999999998"/>
    <s v="Bajo"/>
    <n v="6.7965999999999998"/>
    <n v="0.34"/>
    <n v="-13.1934"/>
    <n v="7"/>
    <n v="7"/>
    <s v="CORRECTO"/>
    <n v="2017"/>
    <n v="0"/>
  </r>
  <r>
    <x v="87"/>
    <x v="41"/>
    <d v="2017-10-26T00:00:00"/>
    <d v="2017-11-02T00:00:00"/>
    <s v="Standard Class"/>
    <x v="38"/>
    <s v="Paul Gonzalez"/>
    <s v="CONSUMER"/>
    <s v="united states"/>
    <s v="Rochester"/>
    <s v="Minnesota"/>
    <n v="55901"/>
    <s v="Central"/>
    <s v="OFF-LA-10000134"/>
    <x v="1"/>
    <x v="2"/>
    <x v="85"/>
    <n v="6.16"/>
    <n v="2"/>
    <n v="20"/>
    <s v="Pequeño"/>
    <n v="0"/>
    <n v="0"/>
    <n v="0"/>
    <n v="6.16"/>
    <s v="Bajo"/>
    <n v="2.9567999999999999"/>
    <n v="0.48"/>
    <n v="-3.2031999999999998"/>
    <n v="7"/>
    <n v="7"/>
    <s v="CORRECTO"/>
    <n v="2017"/>
    <n v="0"/>
  </r>
  <r>
    <x v="88"/>
    <x v="42"/>
    <d v="2016-04-05T00:00:00"/>
    <d v="2016-04-10T00:00:00"/>
    <s v="Second Class"/>
    <x v="39"/>
    <s v="Gary Mitchum"/>
    <s v="HOME OFFICE"/>
    <s v="united states"/>
    <s v="Houston"/>
    <s v="Texas"/>
    <n v="77095"/>
    <s v="Central"/>
    <s v="OFF-ST-10003442"/>
    <x v="1"/>
    <x v="4"/>
    <x v="86"/>
    <n v="158.36799999999999"/>
    <n v="7"/>
    <n v="34"/>
    <s v="Grande"/>
    <n v="0.2"/>
    <n v="31.6736"/>
    <n v="-31.6736"/>
    <n v="190.04159999999999"/>
    <s v="Medio"/>
    <n v="13.857200000000001"/>
    <n v="8.7500000000000008E-2"/>
    <n v="-112.8372"/>
    <n v="5"/>
    <n v="5"/>
    <s v="CORRECTO"/>
    <n v="2016"/>
    <n v="0"/>
  </r>
  <r>
    <x v="89"/>
    <x v="43"/>
    <d v="2016-09-17T00:00:00"/>
    <d v="2016-09-22T00:00:00"/>
    <s v="Standard Class"/>
    <x v="40"/>
    <s v="Jim Sink"/>
    <s v="CORPORATE"/>
    <s v="united states"/>
    <s v="Los Angeles"/>
    <s v="California"/>
    <n v="90036"/>
    <s v="West"/>
    <s v="OFF-AR-10004930"/>
    <x v="1"/>
    <x v="6"/>
    <x v="87"/>
    <n v="20.100000000000001"/>
    <n v="3"/>
    <n v="6"/>
    <s v="Mediano"/>
    <n v="0"/>
    <n v="0"/>
    <n v="0"/>
    <n v="20.100000000000001"/>
    <s v="Bajo"/>
    <n v="6.633"/>
    <n v="0.32999999999999996"/>
    <n v="-13.467000000000001"/>
    <n v="5"/>
    <n v="5"/>
    <s v="CORRECTO"/>
    <n v="2016"/>
    <n v="0"/>
  </r>
  <r>
    <x v="90"/>
    <x v="43"/>
    <d v="2016-09-17T00:00:00"/>
    <d v="2016-09-22T00:00:00"/>
    <s v="Standard Class"/>
    <x v="40"/>
    <s v="Jim Sink"/>
    <s v="CORPORATE"/>
    <s v="united states"/>
    <s v="Los Angeles"/>
    <s v="California"/>
    <n v="90036"/>
    <s v="West"/>
    <s v="TEC-PH-10004093"/>
    <x v="2"/>
    <x v="7"/>
    <x v="40"/>
    <n v="73.584000000000003"/>
    <n v="2"/>
    <n v="23"/>
    <s v="Pequeño"/>
    <n v="0.2"/>
    <n v="14.716800000000001"/>
    <n v="-14.716799999999999"/>
    <n v="88.30080000000001"/>
    <s v="Medio"/>
    <n v="8.2782"/>
    <n v="0.11249999999999999"/>
    <n v="-50.588999999999999"/>
    <n v="5"/>
    <n v="5"/>
    <s v="CORRECTO"/>
    <n v="2016"/>
    <n v="0"/>
  </r>
  <r>
    <x v="91"/>
    <x v="43"/>
    <d v="2016-09-17T00:00:00"/>
    <d v="2016-09-22T00:00:00"/>
    <s v="Standard Class"/>
    <x v="40"/>
    <s v="Jim Sink"/>
    <s v="CORPORATE"/>
    <s v="united states"/>
    <s v="Los Angeles"/>
    <s v="California"/>
    <n v="90036"/>
    <s v="West"/>
    <s v="OFF-PA-10000304"/>
    <x v="1"/>
    <x v="10"/>
    <x v="88"/>
    <n v="6.48"/>
    <n v="1"/>
    <n v="22"/>
    <s v="Pequeño"/>
    <n v="0"/>
    <n v="0"/>
    <n v="0"/>
    <n v="6.48"/>
    <s v="Bajo"/>
    <n v="3.1103999999999998"/>
    <n v="0.47999999999999993"/>
    <n v="-3.3696000000000002"/>
    <n v="5"/>
    <n v="5"/>
    <s v="CORRECTO"/>
    <n v="2016"/>
    <n v="0"/>
  </r>
  <r>
    <x v="92"/>
    <x v="44"/>
    <d v="2015-01-31T00:00:00"/>
    <d v="2015-02-05T00:00:00"/>
    <s v="Second Class"/>
    <x v="41"/>
    <s v="Karl Braun"/>
    <s v="CONSUMER"/>
    <s v="united states"/>
    <s v="Minneapolis"/>
    <s v="Minnesota"/>
    <n v="55407"/>
    <s v="Central"/>
    <s v="OFF-PA-10003177"/>
    <x v="1"/>
    <x v="10"/>
    <x v="89"/>
    <n v="12.96"/>
    <n v="2"/>
    <n v="17"/>
    <s v="Pequeño"/>
    <n v="0"/>
    <n v="0"/>
    <n v="0"/>
    <n v="12.96"/>
    <s v="Bajo"/>
    <n v="6.2207999999999997"/>
    <n v="0.47999999999999993"/>
    <n v="-6.7392000000000003"/>
    <n v="5"/>
    <n v="5"/>
    <s v="CORRECTO"/>
    <n v="2015"/>
    <n v="0"/>
  </r>
  <r>
    <x v="93"/>
    <x v="44"/>
    <d v="2015-01-31T00:00:00"/>
    <d v="2015-02-05T00:00:00"/>
    <s v="Second Class"/>
    <x v="41"/>
    <s v="Karl Braun"/>
    <s v="CONSUMER"/>
    <s v="united states"/>
    <s v="Minneapolis"/>
    <s v="Minnesota"/>
    <n v="55407"/>
    <s v="Central"/>
    <s v="FUR-FU-10003799"/>
    <x v="0"/>
    <x v="5"/>
    <x v="90"/>
    <n v="53.34"/>
    <n v="3"/>
    <n v="20"/>
    <s v="Mediano"/>
    <n v="0"/>
    <n v="0"/>
    <n v="0"/>
    <n v="53.34"/>
    <s v="Medio"/>
    <n v="16.535399999999999"/>
    <n v="0.30999999999999994"/>
    <n v="-36.804600000000001"/>
    <n v="5"/>
    <n v="5"/>
    <s v="CORRECTO"/>
    <n v="2015"/>
    <n v="0"/>
  </r>
  <r>
    <x v="94"/>
    <x v="44"/>
    <d v="2015-01-31T00:00:00"/>
    <d v="2015-02-05T00:00:00"/>
    <s v="Second Class"/>
    <x v="41"/>
    <s v="Karl Braun"/>
    <s v="CONSUMER"/>
    <s v="united states"/>
    <s v="Minneapolis"/>
    <s v="Minnesota"/>
    <n v="55407"/>
    <s v="Central"/>
    <s v="OFF-BI-10002852"/>
    <x v="1"/>
    <x v="8"/>
    <x v="91"/>
    <n v="32.96"/>
    <n v="2"/>
    <n v="34"/>
    <s v="Pequeño"/>
    <n v="0"/>
    <n v="0"/>
    <n v="0"/>
    <n v="32.96"/>
    <s v="Bajo"/>
    <n v="16.150400000000001"/>
    <n v="0.49000000000000005"/>
    <n v="-16.8096"/>
    <n v="5"/>
    <n v="5"/>
    <s v="CORRECTO"/>
    <n v="2015"/>
    <n v="0"/>
  </r>
  <r>
    <x v="95"/>
    <x v="45"/>
    <d v="2017-11-06T00:00:00"/>
    <d v="2017-11-12T00:00:00"/>
    <s v="Standard Class"/>
    <x v="42"/>
    <s v="Roger Barcio"/>
    <s v="HOME OFFICE"/>
    <s v="united states"/>
    <s v="Portland"/>
    <s v="Oregon"/>
    <n v="97206"/>
    <s v="West"/>
    <s v="OFF-BI-10004738"/>
    <x v="1"/>
    <x v="8"/>
    <x v="92"/>
    <n v="5.6820000000000004"/>
    <n v="1"/>
    <n v="13"/>
    <s v="Pequeño"/>
    <n v="0.7"/>
    <n v="3.9773999999999998"/>
    <n v="-3.9773999999999998"/>
    <n v="9.6593999999999998"/>
    <s v="Bajo"/>
    <n v="-3.7879999999999998"/>
    <n v="-0.66666666666666663"/>
    <n v="-5.4926000000000004"/>
    <n v="6"/>
    <n v="6"/>
    <s v="CORRECTO"/>
    <n v="2017"/>
    <n v="0"/>
  </r>
  <r>
    <x v="96"/>
    <x v="46"/>
    <d v="2017-11-09T00:00:00"/>
    <d v="2017-11-11T00:00:00"/>
    <s v="Second Class"/>
    <x v="43"/>
    <s v="Parhena Norris"/>
    <s v="HOME OFFICE"/>
    <s v="united states"/>
    <s v="New York City"/>
    <s v="New York"/>
    <n v="10009"/>
    <s v="East"/>
    <s v="FUR-FU-10000629"/>
    <x v="0"/>
    <x v="5"/>
    <x v="93"/>
    <n v="96.53"/>
    <n v="7"/>
    <n v="34"/>
    <s v="Grande"/>
    <n v="0"/>
    <n v="0"/>
    <n v="0"/>
    <n v="96.53"/>
    <s v="Medio"/>
    <n v="40.5426"/>
    <n v="0.42"/>
    <n v="-55.987400000000001"/>
    <n v="2"/>
    <n v="2"/>
    <s v="CORRECTO"/>
    <n v="2017"/>
    <n v="0"/>
  </r>
  <r>
    <x v="97"/>
    <x v="47"/>
    <d v="2017-06-17T00:00:00"/>
    <d v="2017-06-20T00:00:00"/>
    <s v="First Class"/>
    <x v="44"/>
    <s v="Katherine Ducich"/>
    <s v="CONSUMER"/>
    <s v="united states"/>
    <s v="San Francisco"/>
    <s v="California"/>
    <n v="94122"/>
    <s v="West"/>
    <s v="OFF-BI-10001721"/>
    <x v="1"/>
    <x v="8"/>
    <x v="94"/>
    <n v="51.311999999999998"/>
    <n v="3"/>
    <n v="21"/>
    <s v="Mediano"/>
    <n v="0.2"/>
    <n v="10.2624"/>
    <n v="-10.2624"/>
    <n v="61.574399999999997"/>
    <s v="Medio"/>
    <n v="17.959199999999999"/>
    <n v="0.35"/>
    <n v="-23.090399999999999"/>
    <n v="3"/>
    <n v="3"/>
    <s v="CORRECTO"/>
    <n v="2017"/>
    <n v="0"/>
  </r>
  <r>
    <x v="98"/>
    <x v="48"/>
    <d v="2016-09-06T00:00:00"/>
    <d v="2016-09-11T00:00:00"/>
    <s v="Standard Class"/>
    <x v="45"/>
    <s v="Elpida Rittenbach"/>
    <s v="CORPORATE"/>
    <s v="united states"/>
    <s v="Saint Paul"/>
    <s v="Minnesota"/>
    <n v="55106"/>
    <s v="Central"/>
    <s v="OFF-AP-10000358"/>
    <x v="1"/>
    <x v="9"/>
    <x v="95"/>
    <n v="77.88"/>
    <n v="6"/>
    <n v="41"/>
    <s v="Grande"/>
    <n v="0"/>
    <n v="0"/>
    <n v="0"/>
    <n v="77.88"/>
    <s v="Medio"/>
    <n v="22.5852"/>
    <n v="0.29000000000000004"/>
    <n v="-55.294800000000002"/>
    <n v="5"/>
    <n v="5"/>
    <s v="CORRECTO"/>
    <n v="2016"/>
    <n v="0"/>
  </r>
  <r>
    <x v="99"/>
    <x v="49"/>
    <d v="2016-08-29T00:00:00"/>
    <d v="2016-09-02T00:00:00"/>
    <s v="Standard Class"/>
    <x v="46"/>
    <s v="Rick Bensley"/>
    <s v="HOME OFFICE"/>
    <s v="united states"/>
    <s v="Chicago"/>
    <s v="Illinois"/>
    <n v="60610"/>
    <s v="Central"/>
    <s v="OFF-PA-10003256"/>
    <x v="1"/>
    <x v="10"/>
    <x v="96"/>
    <n v="64.623999999999995"/>
    <n v="7"/>
    <n v="11"/>
    <s v="Grande"/>
    <n v="0.2"/>
    <n v="12.924799999999999"/>
    <n v="-12.924799999999999"/>
    <n v="77.5488"/>
    <s v="Medio"/>
    <n v="22.618400000000001"/>
    <n v="0.35000000000000003"/>
    <n v="-29.0808"/>
    <n v="4"/>
    <n v="4"/>
    <s v="CORRECTO"/>
    <n v="2016"/>
    <n v="0"/>
  </r>
  <r>
    <x v="100"/>
    <x v="49"/>
    <d v="2016-08-29T00:00:00"/>
    <d v="2016-09-02T00:00:00"/>
    <s v="Standard Class"/>
    <x v="46"/>
    <s v="Rick Bensley"/>
    <s v="HOME OFFICE"/>
    <s v="united states"/>
    <s v="Chicago"/>
    <s v="Illinois"/>
    <n v="60610"/>
    <s v="Central"/>
    <s v="TEC-AC-10001767"/>
    <x v="2"/>
    <x v="11"/>
    <x v="97"/>
    <n v="95.975999999999999"/>
    <n v="3"/>
    <n v="25"/>
    <s v="Mediano"/>
    <n v="0.2"/>
    <n v="19.1952"/>
    <n v="-19.1952"/>
    <n v="115.1712"/>
    <s v="Medio"/>
    <n v="-10.7973"/>
    <n v="-0.1125"/>
    <n v="-87.578100000000006"/>
    <n v="4"/>
    <n v="4"/>
    <s v="CORRECTO"/>
    <n v="2016"/>
    <n v="0"/>
  </r>
  <r>
    <x v="101"/>
    <x v="49"/>
    <d v="2016-08-29T00:00:00"/>
    <d v="2016-09-02T00:00:00"/>
    <s v="Standard Class"/>
    <x v="46"/>
    <s v="Rick Bensley"/>
    <s v="HOME OFFICE"/>
    <s v="united states"/>
    <s v="Chicago"/>
    <s v="Illinois"/>
    <n v="60610"/>
    <s v="Central"/>
    <s v="OFF-BI-10002609"/>
    <x v="1"/>
    <x v="8"/>
    <x v="98"/>
    <n v="1.788"/>
    <n v="3"/>
    <n v="24"/>
    <s v="Mediano"/>
    <n v="0.8"/>
    <n v="1.4304000000000001"/>
    <n v="-1.4303999999999999"/>
    <n v="3.2183999999999999"/>
    <s v="Bajo"/>
    <n v="-3.0396000000000001"/>
    <n v="-1.7"/>
    <n v="-3.3972000000000002"/>
    <n v="4"/>
    <n v="4"/>
    <s v="CORRECTO"/>
    <n v="2016"/>
    <n v="0"/>
  </r>
  <r>
    <x v="102"/>
    <x v="50"/>
    <d v="2016-12-01T00:00:00"/>
    <d v="2016-12-04T00:00:00"/>
    <s v="Second Class"/>
    <x v="47"/>
    <s v="Gary Zandusky"/>
    <s v="CONSUMER"/>
    <s v="united states"/>
    <s v="Rochester"/>
    <s v="Minnesota"/>
    <n v="55901"/>
    <s v="Central"/>
    <s v="OFF-PA-10004040"/>
    <x v="1"/>
    <x v="10"/>
    <x v="99"/>
    <n v="23.92"/>
    <n v="4"/>
    <n v="24"/>
    <s v="Mediano"/>
    <n v="0"/>
    <n v="0"/>
    <n v="0"/>
    <n v="23.92"/>
    <s v="Bajo"/>
    <n v="11.720800000000001"/>
    <n v="0.49"/>
    <n v="-12.199199999999999"/>
    <n v="3"/>
    <n v="3"/>
    <s v="CORRECTO"/>
    <n v="2016"/>
    <n v="0"/>
  </r>
  <r>
    <x v="103"/>
    <x v="51"/>
    <d v="2015-11-13T00:00:00"/>
    <d v="2015-11-17T00:00:00"/>
    <s v="Standard Class"/>
    <x v="48"/>
    <s v="Lena Cacioppo"/>
    <s v="CONSUMER"/>
    <s v="united states"/>
    <s v="Aurora"/>
    <s v="Colorado"/>
    <n v="80013"/>
    <s v="West"/>
    <s v="TEC-AC-10001552"/>
    <x v="2"/>
    <x v="11"/>
    <x v="100"/>
    <n v="238.89599999999999"/>
    <n v="6"/>
    <n v="25"/>
    <s v="Grande"/>
    <n v="0.2"/>
    <n v="47.779200000000003"/>
    <n v="-47.779200000000003"/>
    <n v="286.67520000000002"/>
    <s v="Alto"/>
    <n v="-26.875800000000002"/>
    <n v="-0.11250000000000002"/>
    <n v="-217.99260000000001"/>
    <n v="4"/>
    <n v="4"/>
    <s v="CORRECTO"/>
    <n v="2015"/>
    <n v="0"/>
  </r>
  <r>
    <x v="104"/>
    <x v="51"/>
    <d v="2015-11-13T00:00:00"/>
    <d v="2015-11-17T00:00:00"/>
    <s v="Standard Class"/>
    <x v="48"/>
    <s v="Lena Cacioppo"/>
    <s v="CONSUMER"/>
    <s v="united states"/>
    <s v="Aurora"/>
    <s v="Colorado"/>
    <n v="80013"/>
    <s v="West"/>
    <s v="FUR-FU-10004006"/>
    <x v="0"/>
    <x v="5"/>
    <x v="101"/>
    <n v="102.36"/>
    <n v="3"/>
    <n v="17"/>
    <s v="Mediano"/>
    <n v="0.2"/>
    <n v="20.472000000000001"/>
    <n v="-20.472000000000001"/>
    <n v="122.83199999999999"/>
    <s v="Medio"/>
    <n v="-3.8384999999999998"/>
    <n v="-3.7499999999999999E-2"/>
    <n v="-85.726500000000001"/>
    <n v="4"/>
    <n v="4"/>
    <s v="CORRECTO"/>
    <n v="2015"/>
    <n v="0"/>
  </r>
  <r>
    <x v="105"/>
    <x v="51"/>
    <d v="2015-11-13T00:00:00"/>
    <d v="2015-11-17T00:00:00"/>
    <s v="Standard Class"/>
    <x v="48"/>
    <s v="Lena Cacioppo"/>
    <s v="CONSUMER"/>
    <s v="united states"/>
    <s v="Aurora"/>
    <s v="Colorado"/>
    <n v="80013"/>
    <s v="West"/>
    <s v="OFF-BI-10002794"/>
    <x v="1"/>
    <x v="8"/>
    <x v="102"/>
    <n v="36.881999999999998"/>
    <n v="3"/>
    <n v="22"/>
    <s v="Mediano"/>
    <n v="0.7"/>
    <n v="25.817399999999996"/>
    <n v="-25.817399999999999"/>
    <n v="62.699399999999997"/>
    <s v="Medio"/>
    <n v="-25.817399999999999"/>
    <n v="-0.70000000000000007"/>
    <n v="-36.881999999999998"/>
    <n v="4"/>
    <n v="4"/>
    <s v="CORRECTO"/>
    <n v="2015"/>
    <n v="0"/>
  </r>
  <r>
    <x v="106"/>
    <x v="52"/>
    <d v="2017-11-23T00:00:00"/>
    <d v="2017-11-28T00:00:00"/>
    <s v="Standard Class"/>
    <x v="49"/>
    <s v="Janet Martin"/>
    <s v="CONSUMER"/>
    <s v="united states"/>
    <s v="Charlotte"/>
    <s v="North Carolina"/>
    <n v="28205"/>
    <s v="South"/>
    <s v="TEC-AC-10003499"/>
    <x v="2"/>
    <x v="11"/>
    <x v="103"/>
    <n v="74.111999999999995"/>
    <n v="8"/>
    <n v="20"/>
    <s v="Grande"/>
    <n v="0.2"/>
    <n v="14.8224"/>
    <n v="-14.8224"/>
    <n v="88.934399999999997"/>
    <s v="Medio"/>
    <n v="17.601600000000001"/>
    <n v="0.23750000000000004"/>
    <n v="-41.688000000000002"/>
    <n v="5"/>
    <n v="5"/>
    <s v="CORRECTO"/>
    <n v="2017"/>
    <n v="0"/>
  </r>
  <r>
    <x v="107"/>
    <x v="52"/>
    <d v="2017-11-23T00:00:00"/>
    <d v="2017-11-28T00:00:00"/>
    <s v="Standard Class"/>
    <x v="49"/>
    <s v="Janet Martin"/>
    <s v="CONSUMER"/>
    <s v="united states"/>
    <s v="Charlotte"/>
    <s v="North Carolina"/>
    <n v="28205"/>
    <s v="South"/>
    <s v="TEC-PH-10002844"/>
    <x v="2"/>
    <x v="7"/>
    <x v="104"/>
    <n v="27.992000000000001"/>
    <n v="1"/>
    <n v="8"/>
    <s v="Pequeño"/>
    <n v="0.2"/>
    <n v="5.5984000000000007"/>
    <n v="-5.5983999999999998"/>
    <n v="33.590400000000002"/>
    <s v="Bajo"/>
    <n v="2.0994000000000002"/>
    <n v="7.4999999999999997E-2"/>
    <n v="-20.2942"/>
    <n v="5"/>
    <n v="5"/>
    <s v="CORRECTO"/>
    <n v="2017"/>
    <n v="0"/>
  </r>
  <r>
    <x v="108"/>
    <x v="52"/>
    <d v="2017-11-23T00:00:00"/>
    <d v="2017-11-28T00:00:00"/>
    <s v="Standard Class"/>
    <x v="49"/>
    <s v="Janet Martin"/>
    <s v="CONSUMER"/>
    <s v="united states"/>
    <s v="Charlotte"/>
    <s v="North Carolina"/>
    <n v="28205"/>
    <s v="South"/>
    <s v="OFF-AR-10000390"/>
    <x v="1"/>
    <x v="6"/>
    <x v="105"/>
    <n v="3.3039999999999998"/>
    <n v="1"/>
    <n v="21"/>
    <s v="Pequeño"/>
    <n v="0.2"/>
    <n v="0.66080000000000005"/>
    <n v="-0.66080000000000005"/>
    <n v="3.9647999999999999"/>
    <s v="Bajo"/>
    <n v="1.0738000000000001"/>
    <n v="0.32500000000000007"/>
    <n v="-1.5693999999999999"/>
    <n v="5"/>
    <n v="5"/>
    <s v="CORRECTO"/>
    <n v="2017"/>
    <n v="0"/>
  </r>
  <r>
    <x v="109"/>
    <x v="53"/>
    <d v="2015-10-15T00:00:00"/>
    <d v="2015-10-20T00:00:00"/>
    <s v="Standard Class"/>
    <x v="50"/>
    <s v="Pete Armstrong"/>
    <s v="HOME OFFICE"/>
    <s v="united states"/>
    <s v="Orland Park"/>
    <s v="Illinois"/>
    <n v="60462"/>
    <s v="Central"/>
    <s v="TEC-AC-10000844"/>
    <x v="2"/>
    <x v="11"/>
    <x v="106"/>
    <n v="339.96"/>
    <n v="5"/>
    <n v="31"/>
    <s v="Grande"/>
    <n v="0.2"/>
    <n v="67.992000000000004"/>
    <n v="-67.992000000000004"/>
    <n v="407.952"/>
    <s v="Alto"/>
    <n v="67.992000000000004"/>
    <n v="0.20000000000000004"/>
    <n v="-203.976"/>
    <n v="5"/>
    <n v="5"/>
    <s v="CORRECTO"/>
    <n v="2015"/>
    <n v="0"/>
  </r>
  <r>
    <x v="110"/>
    <x v="54"/>
    <d v="2017-12-25T00:00:00"/>
    <d v="2017-12-30T00:00:00"/>
    <s v="Standard Class"/>
    <x v="51"/>
    <s v="Cynthia Voltz"/>
    <s v="CORPORATE"/>
    <s v="united states"/>
    <s v="New York City"/>
    <s v="New York"/>
    <n v="10035"/>
    <s v="East"/>
    <s v="FUR-FU-10001934"/>
    <x v="0"/>
    <x v="5"/>
    <x v="107"/>
    <n v="41.96"/>
    <n v="2"/>
    <n v="12"/>
    <s v="Pequeño"/>
    <n v="0"/>
    <n v="0"/>
    <n v="0"/>
    <n v="41.96"/>
    <s v="Bajo"/>
    <n v="10.909599999999999"/>
    <n v="0.25999999999999995"/>
    <n v="-31.0504"/>
    <n v="5"/>
    <n v="5"/>
    <s v="CORRECTO"/>
    <n v="2017"/>
    <n v="0"/>
  </r>
  <r>
    <x v="111"/>
    <x v="55"/>
    <d v="2016-11-03T00:00:00"/>
    <d v="2016-11-10T00:00:00"/>
    <s v="Standard Class"/>
    <x v="52"/>
    <s v="Clay Ludtke"/>
    <s v="CONSUMER"/>
    <s v="united states"/>
    <s v="Urbandale"/>
    <s v="Iowa"/>
    <n v="50322"/>
    <s v="Central"/>
    <s v="OFF-AR-10000380"/>
    <x v="1"/>
    <x v="6"/>
    <x v="108"/>
    <n v="75.959999999999994"/>
    <n v="2"/>
    <n v="44"/>
    <s v="Pequeño"/>
    <n v="0"/>
    <n v="0"/>
    <n v="0"/>
    <n v="75.959999999999994"/>
    <s v="Medio"/>
    <n v="22.788"/>
    <n v="0.30000000000000004"/>
    <n v="-53.171999999999997"/>
    <n v="7"/>
    <n v="7"/>
    <s v="CORRECTO"/>
    <n v="2016"/>
    <n v="0"/>
  </r>
  <r>
    <x v="112"/>
    <x v="55"/>
    <d v="2016-11-03T00:00:00"/>
    <d v="2016-11-10T00:00:00"/>
    <s v="Standard Class"/>
    <x v="52"/>
    <s v="Clay Ludtke"/>
    <s v="CONSUMER"/>
    <s v="united states"/>
    <s v="Urbandale"/>
    <s v="Iowa"/>
    <n v="50322"/>
    <s v="Central"/>
    <s v="OFF-BI-10003981"/>
    <x v="1"/>
    <x v="8"/>
    <x v="109"/>
    <n v="27.24"/>
    <n v="6"/>
    <n v="34"/>
    <s v="Grande"/>
    <n v="0"/>
    <n v="0"/>
    <n v="0"/>
    <n v="27.24"/>
    <s v="Bajo"/>
    <n v="13.3476"/>
    <n v="0.49000000000000005"/>
    <n v="-13.8924"/>
    <n v="7"/>
    <n v="7"/>
    <s v="CORRECTO"/>
    <n v="2016"/>
    <n v="0"/>
  </r>
  <r>
    <x v="113"/>
    <x v="56"/>
    <d v="2014-08-25T00:00:00"/>
    <d v="2014-08-27T00:00:00"/>
    <s v="Second Class"/>
    <x v="53"/>
    <s v="Ryan Crowe"/>
    <s v="CONSUMER"/>
    <s v="united states"/>
    <s v="Columbus"/>
    <s v="Ohio"/>
    <n v="43229"/>
    <s v="East"/>
    <s v="OFF-FA-10000621"/>
    <x v="1"/>
    <x v="13"/>
    <x v="110"/>
    <n v="40.095999999999997"/>
    <n v="14"/>
    <n v="44"/>
    <s v="Grande"/>
    <n v="0.2"/>
    <n v="8.0191999999999997"/>
    <n v="-8.0191999999999997"/>
    <n v="48.115199999999994"/>
    <s v="Bajo"/>
    <n v="14.534800000000001"/>
    <n v="0.36250000000000004"/>
    <n v="-17.542000000000002"/>
    <n v="2"/>
    <n v="2"/>
    <s v="CORRECTO"/>
    <n v="2014"/>
    <n v="0"/>
  </r>
  <r>
    <x v="114"/>
    <x v="56"/>
    <d v="2014-08-25T00:00:00"/>
    <d v="2014-08-27T00:00:00"/>
    <s v="Second Class"/>
    <x v="53"/>
    <s v="Ryan Crowe"/>
    <s v="CONSUMER"/>
    <s v="united states"/>
    <s v="Columbus"/>
    <s v="Ohio"/>
    <n v="43229"/>
    <s v="East"/>
    <s v="OFF-EN-10002600"/>
    <x v="1"/>
    <x v="12"/>
    <x v="111"/>
    <n v="4.72"/>
    <n v="2"/>
    <n v="35"/>
    <s v="Pequeño"/>
    <n v="0.2"/>
    <n v="0.94399999999999995"/>
    <n v="-0.94399999999999995"/>
    <n v="5.6639999999999997"/>
    <s v="Bajo"/>
    <n v="1.6519999999999999"/>
    <n v="0.35"/>
    <n v="-2.1240000000000001"/>
    <n v="2"/>
    <n v="2"/>
    <s v="CORRECTO"/>
    <n v="2014"/>
    <n v="0"/>
  </r>
  <r>
    <x v="115"/>
    <x v="56"/>
    <d v="2014-08-25T00:00:00"/>
    <d v="2014-08-27T00:00:00"/>
    <s v="Second Class"/>
    <x v="53"/>
    <s v="Ryan Crowe"/>
    <s v="CONSUMER"/>
    <s v="united states"/>
    <s v="Columbus"/>
    <s v="Ohio"/>
    <n v="43229"/>
    <s v="East"/>
    <s v="OFF-PA-10004965"/>
    <x v="1"/>
    <x v="10"/>
    <x v="112"/>
    <n v="23.975999999999999"/>
    <n v="3"/>
    <n v="7"/>
    <s v="Mediano"/>
    <n v="0.2"/>
    <n v="4.7952000000000004"/>
    <n v="-4.7952000000000004"/>
    <n v="28.7712"/>
    <s v="Bajo"/>
    <n v="7.4924999999999997"/>
    <n v="0.3125"/>
    <n v="-11.6883"/>
    <n v="2"/>
    <n v="2"/>
    <s v="CORRECTO"/>
    <n v="2014"/>
    <n v="0"/>
  </r>
  <r>
    <x v="116"/>
    <x v="56"/>
    <d v="2014-08-25T00:00:00"/>
    <d v="2014-08-27T00:00:00"/>
    <s v="Second Class"/>
    <x v="53"/>
    <s v="Ryan Crowe"/>
    <s v="CONSUMER"/>
    <s v="united states"/>
    <s v="Columbus"/>
    <s v="Ohio"/>
    <n v="43229"/>
    <s v="East"/>
    <s v="OFF-EN-10002504"/>
    <x v="1"/>
    <x v="12"/>
    <x v="113"/>
    <n v="130.464"/>
    <n v="6"/>
    <n v="24"/>
    <s v="Grande"/>
    <n v="0.2"/>
    <n v="26.0928"/>
    <n v="-26.0928"/>
    <n v="156.55680000000001"/>
    <s v="Medio"/>
    <n v="44.031599999999997"/>
    <n v="0.33749999999999997"/>
    <n v="-60.339599999999997"/>
    <n v="2"/>
    <n v="2"/>
    <s v="CORRECTO"/>
    <n v="2014"/>
    <n v="0"/>
  </r>
  <r>
    <x v="117"/>
    <x v="57"/>
    <d v="2015-03-02T00:00:00"/>
    <d v="2015-03-06T00:00:00"/>
    <s v="Standard Class"/>
    <x v="54"/>
    <s v="Dave Kipp"/>
    <s v="CONSUMER"/>
    <s v="united states"/>
    <s v="Seattle"/>
    <s v="Washington"/>
    <n v="98103"/>
    <s v="West"/>
    <s v="FUR-TA-10001768"/>
    <x v="0"/>
    <x v="3"/>
    <x v="114"/>
    <n v="787.53"/>
    <n v="3"/>
    <n v="22"/>
    <s v="Mediano"/>
    <n v="0"/>
    <n v="0"/>
    <n v="0"/>
    <n v="787.53"/>
    <s v="Muy Alto"/>
    <n v="165.38130000000001"/>
    <n v="0.21000000000000002"/>
    <n v="-622.14869999999996"/>
    <n v="4"/>
    <n v="4"/>
    <s v="CORRECTO"/>
    <n v="2015"/>
    <n v="0"/>
  </r>
  <r>
    <x v="118"/>
    <x v="58"/>
    <d v="2015-04-05T00:00:00"/>
    <d v="2015-04-10T00:00:00"/>
    <s v="Standard Class"/>
    <x v="55"/>
    <s v="Greg Guthrie"/>
    <s v="CORPORATE"/>
    <s v="united states"/>
    <s v="Bristol"/>
    <s v="Tennessee"/>
    <n v="37620"/>
    <s v="South"/>
    <s v="OFF-BI-10003650"/>
    <x v="1"/>
    <x v="8"/>
    <x v="115"/>
    <n v="157.79400000000001"/>
    <n v="1"/>
    <n v="23"/>
    <s v="Pequeño"/>
    <n v="0.7"/>
    <n v="110.4558"/>
    <n v="-110.4558"/>
    <n v="268.24979999999999"/>
    <s v="Alto"/>
    <n v="-115.71559999999999"/>
    <n v="-0.73333333333333328"/>
    <n v="-163.0538"/>
    <n v="5"/>
    <n v="5"/>
    <s v="CORRECTO"/>
    <n v="2015"/>
    <n v="0"/>
  </r>
  <r>
    <x v="119"/>
    <x v="59"/>
    <d v="2016-06-12T00:00:00"/>
    <d v="2016-06-15T00:00:00"/>
    <s v="First Class"/>
    <x v="56"/>
    <s v="Steven Cartwright"/>
    <s v="CONSUMER"/>
    <s v="united states"/>
    <s v="Wilmington"/>
    <s v="Delaware"/>
    <n v="19805"/>
    <s v="East"/>
    <s v="FUR-FU-10002157"/>
    <x v="0"/>
    <x v="5"/>
    <x v="116"/>
    <n v="47.04"/>
    <n v="3"/>
    <n v="10"/>
    <s v="Mediano"/>
    <n v="0"/>
    <n v="0"/>
    <n v="0"/>
    <n v="47.04"/>
    <s v="Bajo"/>
    <n v="18.345600000000001"/>
    <n v="0.39"/>
    <n v="-28.694400000000002"/>
    <n v="3"/>
    <n v="3"/>
    <s v="CORRECTO"/>
    <n v="2016"/>
    <n v="0"/>
  </r>
  <r>
    <x v="120"/>
    <x v="59"/>
    <d v="2016-06-12T00:00:00"/>
    <d v="2016-06-15T00:00:00"/>
    <s v="First Class"/>
    <x v="56"/>
    <s v="Steven Cartwright"/>
    <s v="CONSUMER"/>
    <s v="united states"/>
    <s v="Wilmington"/>
    <s v="Delaware"/>
    <n v="19805"/>
    <s v="East"/>
    <s v="OFF-BI-10003910"/>
    <x v="1"/>
    <x v="8"/>
    <x v="8"/>
    <n v="30.84"/>
    <n v="4"/>
    <n v="35"/>
    <s v="Mediano"/>
    <n v="0"/>
    <n v="0"/>
    <n v="0"/>
    <n v="30.84"/>
    <s v="Bajo"/>
    <n v="13.878"/>
    <n v="0.45"/>
    <n v="-16.962"/>
    <n v="3"/>
    <n v="3"/>
    <s v="CORRECTO"/>
    <n v="2016"/>
    <n v="0"/>
  </r>
  <r>
    <x v="121"/>
    <x v="59"/>
    <d v="2016-06-12T00:00:00"/>
    <d v="2016-06-15T00:00:00"/>
    <s v="First Class"/>
    <x v="56"/>
    <s v="Steven Cartwright"/>
    <s v="CONSUMER"/>
    <s v="united states"/>
    <s v="Wilmington"/>
    <s v="Delaware"/>
    <n v="19805"/>
    <s v="East"/>
    <s v="OFF-ST-10000777"/>
    <x v="1"/>
    <x v="4"/>
    <x v="117"/>
    <n v="226.56"/>
    <n v="6"/>
    <n v="17"/>
    <s v="Grande"/>
    <n v="0"/>
    <n v="0"/>
    <n v="0"/>
    <n v="226.56"/>
    <s v="Alto"/>
    <n v="63.436799999999998"/>
    <n v="0.27999999999999997"/>
    <n v="-163.1232"/>
    <n v="3"/>
    <n v="3"/>
    <s v="CORRECTO"/>
    <n v="2016"/>
    <n v="0"/>
  </r>
  <r>
    <x v="122"/>
    <x v="59"/>
    <d v="2016-06-12T00:00:00"/>
    <d v="2016-06-15T00:00:00"/>
    <s v="First Class"/>
    <x v="56"/>
    <s v="Steven Cartwright"/>
    <s v="CONSUMER"/>
    <s v="united states"/>
    <s v="Wilmington"/>
    <s v="Delaware"/>
    <n v="19805"/>
    <s v="East"/>
    <s v="OFF-EN-10002500"/>
    <x v="1"/>
    <x v="12"/>
    <x v="118"/>
    <n v="115.02"/>
    <n v="9"/>
    <n v="30"/>
    <s v="Grande"/>
    <n v="0"/>
    <n v="0"/>
    <n v="0"/>
    <n v="115.02"/>
    <s v="Medio"/>
    <n v="51.759"/>
    <n v="0.45"/>
    <n v="-63.261000000000003"/>
    <n v="3"/>
    <n v="3"/>
    <s v="CORRECTO"/>
    <n v="2016"/>
    <n v="0"/>
  </r>
  <r>
    <x v="123"/>
    <x v="59"/>
    <d v="2016-06-12T00:00:00"/>
    <d v="2016-06-15T00:00:00"/>
    <s v="First Class"/>
    <x v="56"/>
    <s v="Steven Cartwright"/>
    <s v="CONSUMER"/>
    <s v="united states"/>
    <s v="Wilmington"/>
    <s v="Delaware"/>
    <n v="19805"/>
    <s v="East"/>
    <s v="TEC-PH-10003875"/>
    <x v="2"/>
    <x v="7"/>
    <x v="119"/>
    <n v="68.040000000000006"/>
    <n v="7"/>
    <n v="13"/>
    <s v="Grande"/>
    <n v="0"/>
    <n v="0"/>
    <n v="0"/>
    <n v="68.040000000000006"/>
    <s v="Medio"/>
    <n v="19.7316"/>
    <n v="0.28999999999999998"/>
    <n v="-48.308399999999999"/>
    <n v="3"/>
    <n v="3"/>
    <s v="CORRECTO"/>
    <n v="2016"/>
    <n v="0"/>
  </r>
  <r>
    <x v="124"/>
    <x v="60"/>
    <d v="2014-12-26T00:00:00"/>
    <d v="2014-12-28T00:00:00"/>
    <s v="Second Class"/>
    <x v="57"/>
    <s v="Alan Dominguez"/>
    <s v="HOME OFFICE"/>
    <s v="united states"/>
    <s v="Houston"/>
    <s v="Texas"/>
    <n v="77041"/>
    <s v="Central"/>
    <s v="FUR-CH-10004063"/>
    <x v="0"/>
    <x v="1"/>
    <x v="120"/>
    <n v="600.55799999999999"/>
    <n v="3"/>
    <n v="35"/>
    <s v="Mediano"/>
    <n v="0.3"/>
    <n v="180.16739999999999"/>
    <n v="-180.16739999999999"/>
    <n v="780.72540000000004"/>
    <s v="Muy Alto"/>
    <n v="-8.5793999999999997"/>
    <n v="-1.4285714285714285E-2"/>
    <n v="-428.97"/>
    <n v="2"/>
    <n v="2"/>
    <s v="CORRECTO"/>
    <n v="2014"/>
    <n v="0"/>
  </r>
  <r>
    <x v="125"/>
    <x v="61"/>
    <d v="2014-09-20T00:00:00"/>
    <d v="2014-09-25T00:00:00"/>
    <s v="Standard Class"/>
    <x v="58"/>
    <s v="Philip Fox"/>
    <s v="CONSUMER"/>
    <s v="united states"/>
    <s v="Bloomington"/>
    <s v="Illinois"/>
    <n v="61701"/>
    <s v="Central"/>
    <s v="FUR-TA-10004534"/>
    <x v="0"/>
    <x v="3"/>
    <x v="121"/>
    <n v="617.70000000000005"/>
    <n v="6"/>
    <n v="20"/>
    <s v="Grande"/>
    <n v="0.5"/>
    <n v="308.85000000000002"/>
    <n v="-308.85000000000002"/>
    <n v="926.55000000000007"/>
    <s v="Muy Alto"/>
    <n v="-407.68200000000002"/>
    <n v="-0.66"/>
    <n v="-716.53200000000004"/>
    <n v="5"/>
    <n v="5"/>
    <s v="CORRECTO"/>
    <n v="2014"/>
    <n v="0"/>
  </r>
  <r>
    <x v="126"/>
    <x v="62"/>
    <d v="2017-11-05T00:00:00"/>
    <d v="2017-11-12T00:00:00"/>
    <s v="Standard Class"/>
    <x v="59"/>
    <s v="Troy Staebel"/>
    <s v="CONSUMER"/>
    <s v="united states"/>
    <s v="Phoenix"/>
    <s v="Arizona"/>
    <n v="85023"/>
    <s v="West"/>
    <s v="OFF-BI-10003274"/>
    <x v="1"/>
    <x v="8"/>
    <x v="122"/>
    <n v="2.3879999999999999"/>
    <n v="2"/>
    <n v="36"/>
    <s v="Pequeño"/>
    <n v="0.7"/>
    <n v="1.6715999999999998"/>
    <n v="-1.6716"/>
    <n v="4.0595999999999997"/>
    <s v="Bajo"/>
    <n v="-1.8308"/>
    <n v="-0.76666666666666672"/>
    <n v="-2.5472000000000001"/>
    <n v="7"/>
    <n v="7"/>
    <s v="CORRECTO"/>
    <n v="2017"/>
    <n v="0"/>
  </r>
  <r>
    <x v="127"/>
    <x v="62"/>
    <d v="2017-11-05T00:00:00"/>
    <d v="2017-11-12T00:00:00"/>
    <s v="Standard Class"/>
    <x v="59"/>
    <s v="Troy Staebel"/>
    <s v="CONSUMER"/>
    <s v="united states"/>
    <s v="Phoenix"/>
    <s v="Arizona"/>
    <n v="85023"/>
    <s v="West"/>
    <s v="OFF-ST-10002974"/>
    <x v="1"/>
    <x v="4"/>
    <x v="123"/>
    <n v="243.99199999999999"/>
    <n v="7"/>
    <n v="30"/>
    <s v="Grande"/>
    <n v="0.2"/>
    <n v="48.798400000000001"/>
    <n v="-48.798400000000001"/>
    <n v="292.79039999999998"/>
    <s v="Alto"/>
    <n v="30.498999999999999"/>
    <n v="0.125"/>
    <n v="-164.69460000000001"/>
    <n v="7"/>
    <n v="7"/>
    <s v="CORRECTO"/>
    <n v="2017"/>
    <n v="0"/>
  </r>
  <r>
    <x v="128"/>
    <x v="63"/>
    <d v="2016-11-06T00:00:00"/>
    <d v="2016-11-10T00:00:00"/>
    <s v="Second Class"/>
    <x v="60"/>
    <s v="Lindsay Shagiari"/>
    <s v="HOME OFFICE"/>
    <s v="united states"/>
    <s v="Los Angeles"/>
    <s v="California"/>
    <n v="90004"/>
    <s v="West"/>
    <s v="FUR-CH-10001146"/>
    <x v="0"/>
    <x v="1"/>
    <x v="124"/>
    <n v="81.424000000000007"/>
    <n v="2"/>
    <n v="12"/>
    <s v="Pequeño"/>
    <n v="0.2"/>
    <n v="16.284800000000001"/>
    <n v="-16.284800000000001"/>
    <n v="97.708800000000011"/>
    <s v="Medio"/>
    <n v="-9.1601999999999997"/>
    <n v="-0.11249999999999999"/>
    <n v="-74.299400000000006"/>
    <n v="4"/>
    <n v="4"/>
    <s v="CORRECTO"/>
    <n v="2016"/>
    <n v="0"/>
  </r>
  <r>
    <x v="129"/>
    <x v="63"/>
    <d v="2016-11-06T00:00:00"/>
    <d v="2016-11-10T00:00:00"/>
    <s v="Second Class"/>
    <x v="60"/>
    <s v="Lindsay Shagiari"/>
    <s v="HOME OFFICE"/>
    <s v="united states"/>
    <s v="Los Angeles"/>
    <s v="California"/>
    <n v="90004"/>
    <s v="West"/>
    <s v="FUR-FU-10003773"/>
    <x v="0"/>
    <x v="5"/>
    <x v="125"/>
    <n v="238.56"/>
    <n v="3"/>
    <n v="20"/>
    <s v="Mediano"/>
    <n v="0"/>
    <n v="0"/>
    <n v="0"/>
    <n v="238.56"/>
    <s v="Alto"/>
    <n v="26.241599999999998"/>
    <n v="0.10999999999999999"/>
    <n v="-212.3184"/>
    <n v="4"/>
    <n v="4"/>
    <s v="CORRECTO"/>
    <n v="2016"/>
    <n v="0"/>
  </r>
  <r>
    <x v="130"/>
    <x v="64"/>
    <d v="2017-02-02T00:00:00"/>
    <d v="2017-02-05T00:00:00"/>
    <s v="First Class"/>
    <x v="61"/>
    <s v="Dorothy Wardle"/>
    <s v="CORPORATE"/>
    <s v="united states"/>
    <s v="Columbus"/>
    <s v="Ohio"/>
    <n v="43229"/>
    <s v="East"/>
    <s v="TEC-PH-10002293"/>
    <x v="2"/>
    <x v="7"/>
    <x v="126"/>
    <n v="59.97"/>
    <n v="5"/>
    <n v="22"/>
    <s v="Grande"/>
    <n v="0.4"/>
    <n v="23.988"/>
    <n v="-23.988"/>
    <n v="83.957999999999998"/>
    <s v="Medio"/>
    <n v="-11.994"/>
    <n v="-0.2"/>
    <n v="-47.975999999999999"/>
    <n v="3"/>
    <n v="3"/>
    <s v="CORRECTO"/>
    <n v="2017"/>
    <n v="0"/>
  </r>
  <r>
    <x v="131"/>
    <x v="64"/>
    <d v="2017-02-02T00:00:00"/>
    <d v="2017-02-05T00:00:00"/>
    <s v="First Class"/>
    <x v="61"/>
    <s v="Dorothy Wardle"/>
    <s v="CORPORATE"/>
    <s v="united states"/>
    <s v="Columbus"/>
    <s v="Ohio"/>
    <n v="43229"/>
    <s v="East"/>
    <s v="OFF-PA-10002377"/>
    <x v="1"/>
    <x v="10"/>
    <x v="127"/>
    <n v="78.304000000000002"/>
    <n v="2"/>
    <n v="20"/>
    <s v="Pequeño"/>
    <n v="0.2"/>
    <n v="15.660800000000002"/>
    <n v="-15.6608"/>
    <n v="93.964799999999997"/>
    <s v="Medio"/>
    <n v="29.364000000000001"/>
    <n v="0.375"/>
    <n v="-33.279200000000003"/>
    <n v="3"/>
    <n v="3"/>
    <s v="CORRECTO"/>
    <n v="2017"/>
    <n v="0"/>
  </r>
  <r>
    <x v="132"/>
    <x v="64"/>
    <d v="2017-02-02T00:00:00"/>
    <d v="2017-02-05T00:00:00"/>
    <s v="First Class"/>
    <x v="61"/>
    <s v="Dorothy Wardle"/>
    <s v="CORPORATE"/>
    <s v="united states"/>
    <s v="Columbus"/>
    <s v="Ohio"/>
    <n v="43229"/>
    <s v="East"/>
    <s v="OFF-FA-10002780"/>
    <x v="1"/>
    <x v="13"/>
    <x v="128"/>
    <n v="21.456"/>
    <n v="9"/>
    <n v="215"/>
    <s v="Grande"/>
    <n v="0.2"/>
    <n v="4.2911999999999999"/>
    <n v="-4.2911999999999999"/>
    <n v="25.747199999999999"/>
    <s v="Bajo"/>
    <n v="6.9732000000000003"/>
    <n v="0.32500000000000001"/>
    <n v="-10.191599999999999"/>
    <n v="3"/>
    <n v="3"/>
    <s v="CORRECTO"/>
    <n v="2017"/>
    <n v="0"/>
  </r>
  <r>
    <x v="133"/>
    <x v="65"/>
    <d v="2016-10-13T00:00:00"/>
    <d v="2016-10-19T00:00:00"/>
    <s v="Standard Class"/>
    <x v="62"/>
    <s v="Lena Creighton"/>
    <s v="CONSUMER"/>
    <s v="united states"/>
    <s v="Roseville"/>
    <s v="California"/>
    <n v="95661"/>
    <s v="West"/>
    <s v="OFF-PA-10001804"/>
    <x v="1"/>
    <x v="10"/>
    <x v="129"/>
    <n v="20.04"/>
    <n v="3"/>
    <n v="27"/>
    <s v="Mediano"/>
    <n v="0"/>
    <n v="0"/>
    <n v="0"/>
    <n v="20.04"/>
    <s v="Bajo"/>
    <n v="9.6191999999999993"/>
    <n v="0.48"/>
    <n v="-10.4208"/>
    <n v="6"/>
    <n v="6"/>
    <s v="CORRECTO"/>
    <n v="2016"/>
    <n v="0"/>
  </r>
  <r>
    <x v="134"/>
    <x v="65"/>
    <d v="2016-10-13T00:00:00"/>
    <d v="2016-10-19T00:00:00"/>
    <s v="Standard Class"/>
    <x v="62"/>
    <s v="Lena Creighton"/>
    <s v="CONSUMER"/>
    <s v="united states"/>
    <s v="Roseville"/>
    <s v="California"/>
    <n v="95661"/>
    <s v="West"/>
    <s v="OFF-PA-10001736"/>
    <x v="1"/>
    <x v="10"/>
    <x v="130"/>
    <n v="35.44"/>
    <n v="1"/>
    <n v="18"/>
    <s v="Pequeño"/>
    <n v="0"/>
    <n v="0"/>
    <n v="0"/>
    <n v="35.44"/>
    <s v="Bajo"/>
    <n v="16.6568"/>
    <n v="0.47000000000000003"/>
    <n v="-18.783200000000001"/>
    <n v="6"/>
    <n v="6"/>
    <s v="CORRECTO"/>
    <n v="2016"/>
    <n v="0"/>
  </r>
  <r>
    <x v="135"/>
    <x v="65"/>
    <d v="2016-10-13T00:00:00"/>
    <d v="2016-10-19T00:00:00"/>
    <s v="Standard Class"/>
    <x v="62"/>
    <s v="Lena Creighton"/>
    <s v="CONSUMER"/>
    <s v="united states"/>
    <s v="Roseville"/>
    <s v="California"/>
    <n v="95661"/>
    <s v="West"/>
    <s v="OFF-AR-10001149"/>
    <x v="1"/>
    <x v="6"/>
    <x v="131"/>
    <n v="11.52"/>
    <n v="4"/>
    <n v="26"/>
    <s v="Mediano"/>
    <n v="0"/>
    <n v="0"/>
    <n v="0"/>
    <n v="11.52"/>
    <s v="Bajo"/>
    <n v="3.456"/>
    <n v="0.3"/>
    <n v="-8.0640000000000001"/>
    <n v="6"/>
    <n v="6"/>
    <s v="CORRECTO"/>
    <n v="2016"/>
    <n v="0"/>
  </r>
  <r>
    <x v="136"/>
    <x v="65"/>
    <d v="2016-10-13T00:00:00"/>
    <d v="2016-10-19T00:00:00"/>
    <s v="Standard Class"/>
    <x v="62"/>
    <s v="Lena Creighton"/>
    <s v="CONSUMER"/>
    <s v="united states"/>
    <s v="Roseville"/>
    <s v="California"/>
    <n v="95661"/>
    <s v="West"/>
    <s v="OFF-FA-10002988"/>
    <x v="1"/>
    <x v="13"/>
    <x v="132"/>
    <n v="4.0199999999999996"/>
    <n v="2"/>
    <n v="33"/>
    <s v="Pequeño"/>
    <n v="0"/>
    <n v="0"/>
    <n v="0"/>
    <n v="4.0199999999999996"/>
    <s v="Bajo"/>
    <n v="1.9698"/>
    <n v="0.49000000000000005"/>
    <n v="-2.0501999999999998"/>
    <n v="6"/>
    <n v="6"/>
    <s v="CORRECTO"/>
    <n v="2016"/>
    <n v="0"/>
  </r>
  <r>
    <x v="137"/>
    <x v="65"/>
    <d v="2016-10-13T00:00:00"/>
    <d v="2016-10-19T00:00:00"/>
    <s v="Standard Class"/>
    <x v="62"/>
    <s v="Lena Creighton"/>
    <s v="CONSUMER"/>
    <s v="united states"/>
    <s v="Roseville"/>
    <s v="California"/>
    <n v="95661"/>
    <s v="West"/>
    <s v="OFF-BI-10004781"/>
    <x v="1"/>
    <x v="8"/>
    <x v="133"/>
    <n v="76.176000000000002"/>
    <n v="3"/>
    <n v="14"/>
    <s v="Mediano"/>
    <n v="0.2"/>
    <n v="15.235200000000001"/>
    <n v="-15.235200000000001"/>
    <n v="91.411200000000008"/>
    <s v="Medio"/>
    <n v="26.6616"/>
    <n v="0.35"/>
    <n v="-34.279200000000003"/>
    <n v="6"/>
    <n v="6"/>
    <s v="CORRECTO"/>
    <n v="2016"/>
    <n v="0"/>
  </r>
  <r>
    <x v="138"/>
    <x v="65"/>
    <d v="2016-10-13T00:00:00"/>
    <d v="2016-10-19T00:00:00"/>
    <s v="Standard Class"/>
    <x v="62"/>
    <s v="Lena Creighton"/>
    <s v="CONSUMER"/>
    <s v="united states"/>
    <s v="Roseville"/>
    <s v="California"/>
    <n v="95661"/>
    <s v="West"/>
    <s v="OFF-SU-10001218"/>
    <x v="1"/>
    <x v="14"/>
    <x v="134"/>
    <n v="65.88"/>
    <n v="6"/>
    <n v="28"/>
    <s v="Grande"/>
    <n v="0"/>
    <n v="0"/>
    <n v="0"/>
    <n v="65.88"/>
    <s v="Medio"/>
    <n v="18.446400000000001"/>
    <n v="0.28000000000000003"/>
    <n v="-47.433599999999998"/>
    <n v="6"/>
    <n v="6"/>
    <s v="CORRECTO"/>
    <n v="2016"/>
    <n v="0"/>
  </r>
  <r>
    <x v="139"/>
    <x v="65"/>
    <d v="2016-10-13T00:00:00"/>
    <d v="2016-10-19T00:00:00"/>
    <s v="Standard Class"/>
    <x v="62"/>
    <s v="Lena Creighton"/>
    <s v="CONSUMER"/>
    <s v="united states"/>
    <s v="Roseville"/>
    <s v="California"/>
    <n v="95661"/>
    <s v="West"/>
    <s v="FUR-FU-10001706"/>
    <x v="0"/>
    <x v="5"/>
    <x v="50"/>
    <n v="43.12"/>
    <n v="14"/>
    <n v="44"/>
    <s v="Grande"/>
    <n v="0"/>
    <n v="0"/>
    <n v="0"/>
    <n v="43.12"/>
    <s v="Bajo"/>
    <n v="20.697600000000001"/>
    <n v="0.48000000000000004"/>
    <n v="-22.4224"/>
    <n v="6"/>
    <n v="6"/>
    <s v="CORRECTO"/>
    <n v="2016"/>
    <n v="0"/>
  </r>
  <r>
    <x v="140"/>
    <x v="66"/>
    <d v="2016-09-05T00:00:00"/>
    <d v="2016-09-07T00:00:00"/>
    <s v="Second Class"/>
    <x v="63"/>
    <s v="Jonathan Doherty"/>
    <s v="CORPORATE"/>
    <s v="united states"/>
    <s v="Philadelphia"/>
    <s v="Pennsylvania"/>
    <n v="19140"/>
    <s v="East"/>
    <s v="FUR-FU-10004848"/>
    <x v="0"/>
    <x v="5"/>
    <x v="28"/>
    <n v="82.8"/>
    <n v="2"/>
    <n v="31"/>
    <s v="Pequeño"/>
    <n v="0.2"/>
    <n v="16.559999999999999"/>
    <n v="-16.559999999999999"/>
    <n v="99.36"/>
    <s v="Medio"/>
    <n v="10.35"/>
    <n v="0.125"/>
    <n v="-55.89"/>
    <n v="2"/>
    <n v="2"/>
    <s v="CORRECTO"/>
    <n v="2016"/>
    <n v="0"/>
  </r>
  <r>
    <x v="141"/>
    <x v="67"/>
    <d v="2017-09-18T00:00:00"/>
    <d v="2017-09-23T00:00:00"/>
    <s v="Standard Class"/>
    <x v="64"/>
    <s v="Sally Hughsby"/>
    <s v="CORPORATE"/>
    <s v="united states"/>
    <s v="San Francisco"/>
    <s v="California"/>
    <n v="94122"/>
    <s v="West"/>
    <s v="OFF-AR-10000940"/>
    <x v="1"/>
    <x v="6"/>
    <x v="135"/>
    <n v="8.82"/>
    <n v="3"/>
    <n v="24"/>
    <s v="Mediano"/>
    <n v="0"/>
    <n v="0"/>
    <n v="0"/>
    <n v="8.82"/>
    <s v="Bajo"/>
    <n v="2.3814000000000002"/>
    <n v="0.27"/>
    <n v="-6.4386000000000001"/>
    <n v="5"/>
    <n v="5"/>
    <s v="CORRECTO"/>
    <n v="2017"/>
    <n v="0"/>
  </r>
  <r>
    <x v="142"/>
    <x v="67"/>
    <d v="2017-09-18T00:00:00"/>
    <d v="2017-09-23T00:00:00"/>
    <s v="Standard Class"/>
    <x v="64"/>
    <s v="Sally Hughsby"/>
    <s v="CORPORATE"/>
    <s v="united states"/>
    <s v="San Francisco"/>
    <s v="California"/>
    <n v="94122"/>
    <s v="West"/>
    <s v="OFF-EN-10004030"/>
    <x v="1"/>
    <x v="12"/>
    <x v="136"/>
    <n v="10.86"/>
    <n v="3"/>
    <n v="18"/>
    <s v="Mediano"/>
    <n v="0"/>
    <n v="0"/>
    <n v="0"/>
    <n v="10.86"/>
    <s v="Bajo"/>
    <n v="5.1041999999999996"/>
    <n v="0.47"/>
    <n v="-5.7557999999999998"/>
    <n v="5"/>
    <n v="5"/>
    <s v="CORRECTO"/>
    <n v="2017"/>
    <n v="0"/>
  </r>
  <r>
    <x v="143"/>
    <x v="67"/>
    <d v="2017-09-18T00:00:00"/>
    <d v="2017-09-23T00:00:00"/>
    <s v="Standard Class"/>
    <x v="64"/>
    <s v="Sally Hughsby"/>
    <s v="CORPORATE"/>
    <s v="united states"/>
    <s v="San Francisco"/>
    <s v="California"/>
    <n v="94122"/>
    <s v="West"/>
    <s v="OFF-PA-10004327"/>
    <x v="1"/>
    <x v="10"/>
    <x v="137"/>
    <n v="143.69999999999999"/>
    <n v="3"/>
    <n v="13"/>
    <s v="Mediano"/>
    <n v="0"/>
    <n v="0"/>
    <n v="0"/>
    <n v="143.69999999999999"/>
    <s v="Medio"/>
    <n v="68.975999999999999"/>
    <n v="0.48000000000000004"/>
    <n v="-74.724000000000004"/>
    <n v="5"/>
    <n v="5"/>
    <s v="CORRECTO"/>
    <n v="2017"/>
    <n v="0"/>
  </r>
  <r>
    <x v="144"/>
    <x v="68"/>
    <d v="2017-12-22T00:00:00"/>
    <d v="2017-12-27T00:00:00"/>
    <s v="Standard Class"/>
    <x v="65"/>
    <s v="Sandra Glassco"/>
    <s v="CONSUMER"/>
    <s v="united states"/>
    <s v="Independence"/>
    <s v="Missouri"/>
    <n v="64055"/>
    <s v="Central"/>
    <s v="OFF-AP-10001058"/>
    <x v="1"/>
    <x v="9"/>
    <x v="138"/>
    <n v="839.43"/>
    <n v="3"/>
    <n v="17"/>
    <s v="Mediano"/>
    <n v="0"/>
    <n v="0"/>
    <n v="0"/>
    <n v="839.43"/>
    <s v="Muy Alto"/>
    <n v="218.2518"/>
    <n v="0.26"/>
    <n v="-621.17819999999995"/>
    <n v="5"/>
    <n v="5"/>
    <s v="CORRECTO"/>
    <n v="2017"/>
    <n v="0"/>
  </r>
  <r>
    <x v="145"/>
    <x v="69"/>
    <d v="2015-09-07T00:00:00"/>
    <d v="2015-09-12T00:00:00"/>
    <s v="Standard Class"/>
    <x v="66"/>
    <s v="Helen Andreada"/>
    <s v="CONSUMER"/>
    <s v="united states"/>
    <s v="Pasadena"/>
    <s v="California"/>
    <n v="91104"/>
    <s v="West"/>
    <s v="OFF-ST-10003656"/>
    <x v="1"/>
    <x v="4"/>
    <x v="82"/>
    <n v="671.93"/>
    <n v="7"/>
    <n v="16"/>
    <s v="Grande"/>
    <n v="0"/>
    <n v="0"/>
    <n v="0"/>
    <n v="671.93"/>
    <s v="Muy Alto"/>
    <n v="20.157900000000001"/>
    <n v="3.0000000000000006E-2"/>
    <n v="-651.77210000000002"/>
    <n v="5"/>
    <n v="5"/>
    <s v="CORRECTO"/>
    <n v="2015"/>
    <n v="0"/>
  </r>
  <r>
    <x v="146"/>
    <x v="70"/>
    <d v="2014-10-22T00:00:00"/>
    <d v="2014-10-28T00:00:00"/>
    <s v="Standard Class"/>
    <x v="67"/>
    <s v="Maureen Gastineau"/>
    <s v="HOME OFFICE"/>
    <s v="united states"/>
    <s v="Newark"/>
    <s v="Ohio"/>
    <n v="43055"/>
    <s v="East"/>
    <s v="FUR-FU-10000521"/>
    <x v="0"/>
    <x v="5"/>
    <x v="139"/>
    <n v="93.888000000000005"/>
    <n v="4"/>
    <n v="13"/>
    <s v="Mediano"/>
    <n v="0.2"/>
    <n v="18.777600000000003"/>
    <n v="-18.7776"/>
    <n v="112.66560000000001"/>
    <s v="Medio"/>
    <n v="12.909599999999999"/>
    <n v="0.13749999999999998"/>
    <n v="-62.200800000000001"/>
    <n v="6"/>
    <n v="6"/>
    <s v="CORRECTO"/>
    <n v="2014"/>
    <n v="0"/>
  </r>
  <r>
    <x v="147"/>
    <x v="71"/>
    <d v="2016-12-05T00:00:00"/>
    <d v="2016-12-09T00:00:00"/>
    <s v="Standard Class"/>
    <x v="68"/>
    <s v="Justin Ellison"/>
    <s v="CORPORATE"/>
    <s v="united states"/>
    <s v="Franklin"/>
    <s v="Wisconsin"/>
    <n v="53132"/>
    <s v="Central"/>
    <s v="TEC-PH-10000215"/>
    <x v="2"/>
    <x v="7"/>
    <x v="140"/>
    <n v="384.45"/>
    <n v="11"/>
    <n v="27"/>
    <s v="Grande"/>
    <n v="0"/>
    <n v="0"/>
    <n v="0"/>
    <n v="384.45"/>
    <s v="Alto"/>
    <n v="103.8015"/>
    <n v="0.27"/>
    <n v="-280.64850000000001"/>
    <n v="4"/>
    <n v="4"/>
    <s v="CORRECTO"/>
    <n v="2016"/>
    <n v="0"/>
  </r>
  <r>
    <x v="148"/>
    <x v="71"/>
    <d v="2016-12-05T00:00:00"/>
    <d v="2016-12-09T00:00:00"/>
    <s v="Standard Class"/>
    <x v="68"/>
    <s v="Justin Ellison"/>
    <s v="CORPORATE"/>
    <s v="united states"/>
    <s v="Franklin"/>
    <s v="Wisconsin"/>
    <n v="53132"/>
    <s v="Central"/>
    <s v="TEC-PH-10001448"/>
    <x v="2"/>
    <x v="7"/>
    <x v="141"/>
    <n v="149.97"/>
    <n v="3"/>
    <n v="13"/>
    <s v="Mediano"/>
    <n v="0"/>
    <n v="0"/>
    <n v="0"/>
    <n v="149.97"/>
    <s v="Medio"/>
    <n v="5.9988000000000001"/>
    <n v="0.04"/>
    <n v="-143.97120000000001"/>
    <n v="4"/>
    <n v="4"/>
    <s v="CORRECTO"/>
    <n v="2016"/>
    <n v="0"/>
  </r>
  <r>
    <x v="149"/>
    <x v="71"/>
    <d v="2016-12-05T00:00:00"/>
    <d v="2016-12-09T00:00:00"/>
    <s v="Standard Class"/>
    <x v="68"/>
    <s v="Justin Ellison"/>
    <s v="CORPORATE"/>
    <s v="united states"/>
    <s v="Franklin"/>
    <s v="Wisconsin"/>
    <n v="53132"/>
    <s v="Central"/>
    <s v="FUR-CH-10000454"/>
    <x v="0"/>
    <x v="1"/>
    <x v="1"/>
    <n v="1951.84"/>
    <n v="8"/>
    <n v="51"/>
    <s v="Grande"/>
    <n v="0"/>
    <n v="0"/>
    <n v="0"/>
    <n v="1951.84"/>
    <s v="Muy Alto"/>
    <n v="585.55200000000002"/>
    <n v="0.30000000000000004"/>
    <n v="-1366.288"/>
    <n v="4"/>
    <n v="4"/>
    <s v="CORRECTO"/>
    <n v="2016"/>
    <n v="0"/>
  </r>
  <r>
    <x v="150"/>
    <x v="71"/>
    <d v="2016-12-05T00:00:00"/>
    <d v="2016-12-09T00:00:00"/>
    <s v="Standard Class"/>
    <x v="68"/>
    <s v="Justin Ellison"/>
    <s v="CORPORATE"/>
    <s v="united states"/>
    <s v="Franklin"/>
    <s v="Wisconsin"/>
    <n v="53132"/>
    <s v="Central"/>
    <s v="OFF-BI-10002735"/>
    <x v="1"/>
    <x v="8"/>
    <x v="142"/>
    <n v="171.55"/>
    <n v="5"/>
    <n v="39"/>
    <s v="Grande"/>
    <n v="0"/>
    <n v="0"/>
    <n v="0"/>
    <n v="171.55"/>
    <s v="Medio"/>
    <n v="80.628500000000003"/>
    <n v="0.47"/>
    <n v="-90.921499999999995"/>
    <n v="4"/>
    <n v="4"/>
    <s v="CORRECTO"/>
    <n v="2016"/>
    <n v="0"/>
  </r>
  <r>
    <x v="151"/>
    <x v="72"/>
    <d v="2016-03-13T00:00:00"/>
    <d v="2016-03-16T00:00:00"/>
    <s v="First Class"/>
    <x v="69"/>
    <s v="Tamara Willingham"/>
    <s v="HOME OFFICE"/>
    <s v="united states"/>
    <s v="Scottsdale"/>
    <s v="Arizona"/>
    <n v="85254"/>
    <s v="West"/>
    <s v="OFF-AP-10000326"/>
    <x v="1"/>
    <x v="9"/>
    <x v="143"/>
    <n v="157.91999999999999"/>
    <n v="5"/>
    <n v="5"/>
    <s v="Grande"/>
    <n v="0.2"/>
    <n v="31.584"/>
    <n v="-31.584"/>
    <n v="189.50399999999999"/>
    <s v="Medio"/>
    <n v="17.765999999999998"/>
    <n v="0.1125"/>
    <n v="-108.57"/>
    <n v="3"/>
    <n v="3"/>
    <s v="CORRECTO"/>
    <n v="2016"/>
    <n v="0"/>
  </r>
  <r>
    <x v="152"/>
    <x v="72"/>
    <d v="2016-03-13T00:00:00"/>
    <d v="2016-03-16T00:00:00"/>
    <s v="First Class"/>
    <x v="69"/>
    <s v="Tamara Willingham"/>
    <s v="HOME OFFICE"/>
    <s v="united states"/>
    <s v="Scottsdale"/>
    <s v="Arizona"/>
    <n v="85254"/>
    <s v="West"/>
    <s v="TEC-PH-10001254"/>
    <x v="2"/>
    <x v="7"/>
    <x v="144"/>
    <n v="203.184"/>
    <n v="2"/>
    <n v="17"/>
    <s v="Pequeño"/>
    <n v="0.2"/>
    <n v="40.636800000000001"/>
    <n v="-40.636800000000001"/>
    <n v="243.82079999999999"/>
    <s v="Alto"/>
    <n v="15.238799999999999"/>
    <n v="7.4999999999999997E-2"/>
    <n v="-147.30840000000001"/>
    <n v="3"/>
    <n v="3"/>
    <s v="CORRECTO"/>
    <n v="2016"/>
    <n v="0"/>
  </r>
  <r>
    <x v="153"/>
    <x v="73"/>
    <d v="2015-05-31T00:00:00"/>
    <d v="2015-06-02T00:00:00"/>
    <s v="First Class"/>
    <x v="70"/>
    <s v="Stephanie Phelps"/>
    <s v="CORPORATE"/>
    <s v="united states"/>
    <s v="San Jose"/>
    <s v="California"/>
    <n v="95123"/>
    <s v="West"/>
    <s v="OFF-PA-10001950"/>
    <x v="1"/>
    <x v="10"/>
    <x v="145"/>
    <n v="58.38"/>
    <n v="7"/>
    <n v="26"/>
    <s v="Grande"/>
    <n v="0"/>
    <n v="0"/>
    <n v="0"/>
    <n v="58.38"/>
    <s v="Medio"/>
    <n v="26.271000000000001"/>
    <n v="0.45"/>
    <n v="-32.109000000000002"/>
    <n v="2"/>
    <n v="2"/>
    <s v="CORRECTO"/>
    <n v="2015"/>
    <n v="0"/>
  </r>
  <r>
    <x v="154"/>
    <x v="73"/>
    <d v="2015-05-31T00:00:00"/>
    <d v="2015-06-02T00:00:00"/>
    <s v="First Class"/>
    <x v="70"/>
    <s v="Stephanie Phelps"/>
    <s v="CORPORATE"/>
    <s v="united states"/>
    <s v="San Jose"/>
    <s v="California"/>
    <n v="95123"/>
    <s v="West"/>
    <s v="OFF-PA-10002254"/>
    <x v="1"/>
    <x v="10"/>
    <x v="146"/>
    <n v="105.52"/>
    <n v="4"/>
    <n v="37"/>
    <s v="Mediano"/>
    <n v="0"/>
    <n v="0"/>
    <n v="0"/>
    <n v="105.52"/>
    <s v="Medio"/>
    <n v="48.539200000000001"/>
    <n v="0.46"/>
    <n v="-56.980800000000002"/>
    <n v="2"/>
    <n v="2"/>
    <s v="CORRECTO"/>
    <n v="2015"/>
    <n v="0"/>
  </r>
  <r>
    <x v="155"/>
    <x v="73"/>
    <d v="2015-05-31T00:00:00"/>
    <d v="2015-06-02T00:00:00"/>
    <s v="First Class"/>
    <x v="70"/>
    <s v="Stephanie Phelps"/>
    <s v="CORPORATE"/>
    <s v="united states"/>
    <s v="San Jose"/>
    <s v="California"/>
    <n v="95123"/>
    <s v="West"/>
    <s v="OFF-ST-10001590"/>
    <x v="1"/>
    <x v="4"/>
    <x v="147"/>
    <n v="80.88"/>
    <n v="6"/>
    <n v="40"/>
    <s v="Grande"/>
    <n v="0"/>
    <n v="0"/>
    <n v="0"/>
    <n v="80.88"/>
    <s v="Medio"/>
    <n v="21.0288"/>
    <n v="0.26"/>
    <n v="-59.851199999999999"/>
    <n v="2"/>
    <n v="2"/>
    <s v="CORRECTO"/>
    <n v="2015"/>
    <n v="0"/>
  </r>
  <r>
    <x v="156"/>
    <x v="74"/>
    <d v="2015-05-28T00:00:00"/>
    <d v="2015-06-03T00:00:00"/>
    <s v="Standard Class"/>
    <x v="71"/>
    <s v="Neil Knudson"/>
    <s v="HOME OFFICE"/>
    <s v="united states"/>
    <s v="Seattle"/>
    <s v="Washington"/>
    <n v="98105"/>
    <s v="West"/>
    <s v="OFF-AR-10001547"/>
    <x v="1"/>
    <x v="6"/>
    <x v="148"/>
    <n v="6.63"/>
    <n v="3"/>
    <n v="30"/>
    <s v="Mediano"/>
    <n v="0"/>
    <n v="0"/>
    <n v="0"/>
    <n v="6.63"/>
    <s v="Bajo"/>
    <n v="1.7901"/>
    <n v="0.27"/>
    <n v="-4.8399000000000001"/>
    <n v="6"/>
    <n v="6"/>
    <s v="CORRECTO"/>
    <n v="2015"/>
    <n v="0"/>
  </r>
  <r>
    <x v="157"/>
    <x v="75"/>
    <d v="2014-03-01T00:00:00"/>
    <d v="2014-03-06T00:00:00"/>
    <s v="Second Class"/>
    <x v="72"/>
    <s v="Dave Brooks"/>
    <s v="CONSUMER"/>
    <s v="united states"/>
    <s v="Seattle"/>
    <s v="Washington"/>
    <n v="98115"/>
    <s v="West"/>
    <s v="FUR-CH-10004063"/>
    <x v="0"/>
    <x v="1"/>
    <x v="120"/>
    <n v="457.56799999999998"/>
    <n v="2"/>
    <n v="35"/>
    <s v="Pequeño"/>
    <n v="0.2"/>
    <n v="91.513599999999997"/>
    <n v="-91.513599999999997"/>
    <n v="549.08159999999998"/>
    <s v="Muy Alto"/>
    <n v="51.476399999999998"/>
    <n v="0.1125"/>
    <n v="-314.57799999999997"/>
    <n v="5"/>
    <n v="5"/>
    <s v="CORRECTO"/>
    <n v="2014"/>
    <n v="0"/>
  </r>
  <r>
    <x v="158"/>
    <x v="76"/>
    <d v="2016-11-20T00:00:00"/>
    <d v="2016-11-24T00:00:00"/>
    <s v="Standard Class"/>
    <x v="73"/>
    <s v="Nora Paige"/>
    <s v="CONSUMER"/>
    <s v="united states"/>
    <s v="Edmond"/>
    <s v="Oklahoma"/>
    <n v="73034"/>
    <s v="Central"/>
    <s v="OFF-LA-10002475"/>
    <x v="1"/>
    <x v="2"/>
    <x v="149"/>
    <n v="14.62"/>
    <n v="2"/>
    <n v="18"/>
    <s v="Pequeño"/>
    <n v="0"/>
    <n v="0"/>
    <n v="0"/>
    <n v="14.62"/>
    <s v="Bajo"/>
    <n v="6.8714000000000004"/>
    <n v="0.47000000000000003"/>
    <n v="-7.7485999999999997"/>
    <n v="4"/>
    <n v="4"/>
    <s v="CORRECTO"/>
    <n v="2016"/>
    <n v="0"/>
  </r>
  <r>
    <x v="159"/>
    <x v="76"/>
    <d v="2016-11-20T00:00:00"/>
    <d v="2016-11-24T00:00:00"/>
    <s v="Standard Class"/>
    <x v="73"/>
    <s v="Nora Paige"/>
    <s v="CONSUMER"/>
    <s v="united states"/>
    <s v="Edmond"/>
    <s v="Oklahoma"/>
    <n v="73034"/>
    <s v="Central"/>
    <s v="TEC-PH-10004536"/>
    <x v="2"/>
    <x v="7"/>
    <x v="150"/>
    <n v="944.93"/>
    <n v="7"/>
    <n v="12"/>
    <s v="Grande"/>
    <n v="0"/>
    <n v="0"/>
    <n v="0"/>
    <n v="944.93"/>
    <s v="Muy Alto"/>
    <n v="236.23249999999999"/>
    <n v="0.25"/>
    <n v="-708.69749999999999"/>
    <n v="4"/>
    <n v="4"/>
    <s v="CORRECTO"/>
    <n v="2016"/>
    <n v="0"/>
  </r>
  <r>
    <x v="160"/>
    <x v="77"/>
    <d v="2016-05-11T00:00:00"/>
    <d v="2016-05-12T00:00:00"/>
    <s v="First Class"/>
    <x v="74"/>
    <s v="Ted Trevino"/>
    <s v="CONSUMER"/>
    <s v="united states"/>
    <s v="Los Angeles"/>
    <s v="California"/>
    <n v="90045"/>
    <s v="West"/>
    <s v="OFF-PA-10002751"/>
    <x v="1"/>
    <x v="10"/>
    <x v="151"/>
    <n v="5.98"/>
    <n v="1"/>
    <n v="15"/>
    <s v="Pequeño"/>
    <n v="0"/>
    <n v="0"/>
    <n v="0"/>
    <n v="5.98"/>
    <s v="Bajo"/>
    <n v="2.6909999999999998"/>
    <n v="0.44999999999999996"/>
    <n v="-3.2890000000000001"/>
    <n v="1"/>
    <n v="1"/>
    <s v="CORRECTO"/>
    <n v="2016"/>
    <n v="0"/>
  </r>
  <r>
    <x v="161"/>
    <x v="78"/>
    <d v="2015-12-28T00:00:00"/>
    <d v="2015-12-31T00:00:00"/>
    <s v="Second Class"/>
    <x v="75"/>
    <s v="Eric Murdock"/>
    <s v="CONSUMER"/>
    <s v="united states"/>
    <s v="Philadelphia"/>
    <s v="Pennsylvania"/>
    <n v="19134"/>
    <s v="East"/>
    <s v="TEC-AC-10003657"/>
    <x v="2"/>
    <x v="11"/>
    <x v="152"/>
    <n v="54.384"/>
    <n v="2"/>
    <n v="13"/>
    <s v="Pequeño"/>
    <n v="0.2"/>
    <n v="10.876800000000001"/>
    <n v="-10.876799999999999"/>
    <n v="65.260800000000003"/>
    <s v="Medio"/>
    <n v="1.3595999999999999"/>
    <n v="2.4999999999999998E-2"/>
    <n v="-42.147599999999997"/>
    <n v="3"/>
    <n v="3"/>
    <s v="CORRECTO"/>
    <n v="2015"/>
    <n v="0"/>
  </r>
  <r>
    <x v="162"/>
    <x v="79"/>
    <d v="2016-11-16T00:00:00"/>
    <d v="2016-11-20T00:00:00"/>
    <s v="Standard Class"/>
    <x v="76"/>
    <s v="Ruben Dartt"/>
    <s v="CONSUMER"/>
    <s v="united states"/>
    <s v="Carlsbad"/>
    <s v="New Mexico"/>
    <n v="88220"/>
    <s v="West"/>
    <s v="OFF-EN-10001990"/>
    <x v="1"/>
    <x v="12"/>
    <x v="153"/>
    <n v="28.4"/>
    <n v="5"/>
    <n v="170"/>
    <s v="Grande"/>
    <n v="0"/>
    <n v="0"/>
    <n v="0"/>
    <n v="28.4"/>
    <s v="Bajo"/>
    <n v="13.348000000000001"/>
    <n v="0.47000000000000003"/>
    <n v="-15.052"/>
    <n v="4"/>
    <n v="4"/>
    <s v="CORRECTO"/>
    <n v="2016"/>
    <n v="0"/>
  </r>
  <r>
    <x v="163"/>
    <x v="80"/>
    <d v="2016-11-07T00:00:00"/>
    <d v="2016-11-11T00:00:00"/>
    <s v="Standard Class"/>
    <x v="77"/>
    <s v="Max Jones"/>
    <s v="CONSUMER"/>
    <s v="united states"/>
    <s v="Seattle"/>
    <s v="Washington"/>
    <n v="98115"/>
    <s v="West"/>
    <s v="OFF-BI-10004002"/>
    <x v="1"/>
    <x v="8"/>
    <x v="154"/>
    <n v="27.68"/>
    <n v="2"/>
    <n v="18"/>
    <s v="Pequeño"/>
    <n v="0.2"/>
    <n v="5.5360000000000005"/>
    <n v="-5.5359999999999996"/>
    <n v="33.216000000000001"/>
    <s v="Bajo"/>
    <n v="9.6880000000000006"/>
    <n v="0.35000000000000003"/>
    <n v="-12.456"/>
    <n v="4"/>
    <n v="4"/>
    <s v="CORRECTO"/>
    <n v="2016"/>
    <n v="0"/>
  </r>
  <r>
    <x v="164"/>
    <x v="81"/>
    <d v="2014-09-08T00:00:00"/>
    <d v="2014-09-12T00:00:00"/>
    <s v="Standard Class"/>
    <x v="78"/>
    <s v="Becky Martin"/>
    <s v="CONSUMER"/>
    <s v="united states"/>
    <s v="San Antonio"/>
    <s v="Texas"/>
    <n v="78207"/>
    <s v="Central"/>
    <s v="OFF-AR-10004441"/>
    <x v="1"/>
    <x v="6"/>
    <x v="155"/>
    <n v="9.9359999999999999"/>
    <n v="3"/>
    <n v="23"/>
    <s v="Mediano"/>
    <n v="0.2"/>
    <n v="1.9872000000000001"/>
    <n v="-1.9872000000000001"/>
    <n v="11.9232"/>
    <s v="Bajo"/>
    <n v="2.7324000000000002"/>
    <n v="0.27500000000000002"/>
    <n v="-5.2164000000000001"/>
    <n v="4"/>
    <n v="4"/>
    <s v="CORRECTO"/>
    <n v="2014"/>
    <n v="0"/>
  </r>
  <r>
    <x v="165"/>
    <x v="81"/>
    <d v="2014-09-08T00:00:00"/>
    <d v="2014-09-12T00:00:00"/>
    <s v="Standard Class"/>
    <x v="78"/>
    <s v="Becky Martin"/>
    <s v="CONSUMER"/>
    <s v="united states"/>
    <s v="San Antonio"/>
    <s v="Texas"/>
    <n v="78207"/>
    <s v="Central"/>
    <s v="TEC-MA-10000822"/>
    <x v="2"/>
    <x v="15"/>
    <x v="156"/>
    <n v="8159.9520000000002"/>
    <n v="8"/>
    <n v="18"/>
    <s v="Grande"/>
    <n v="0.4"/>
    <n v="3263.9808000000003"/>
    <n v="-3263.9807999999998"/>
    <n v="11423.9328"/>
    <s v="Muy Alto"/>
    <n v="-1359.992"/>
    <n v="-0.16666666666666666"/>
    <n v="-6255.9632000000001"/>
    <n v="4"/>
    <n v="4"/>
    <s v="CORRECTO"/>
    <n v="2014"/>
    <n v="0"/>
  </r>
  <r>
    <x v="166"/>
    <x v="81"/>
    <d v="2014-09-08T00:00:00"/>
    <d v="2014-09-12T00:00:00"/>
    <s v="Standard Class"/>
    <x v="78"/>
    <s v="Becky Martin"/>
    <s v="CONSUMER"/>
    <s v="united states"/>
    <s v="San Antonio"/>
    <s v="Texas"/>
    <n v="78207"/>
    <s v="Central"/>
    <s v="OFF-ST-10000991"/>
    <x v="1"/>
    <x v="4"/>
    <x v="157"/>
    <n v="275.928"/>
    <n v="3"/>
    <n v="27"/>
    <s v="Mediano"/>
    <n v="0.2"/>
    <n v="55.185600000000001"/>
    <n v="-55.185600000000001"/>
    <n v="331.11360000000002"/>
    <s v="Alto"/>
    <n v="-58.634700000000002"/>
    <n v="-0.21250000000000002"/>
    <n v="-279.37709999999998"/>
    <n v="4"/>
    <n v="4"/>
    <s v="CORRECTO"/>
    <n v="2014"/>
    <n v="0"/>
  </r>
  <r>
    <x v="167"/>
    <x v="81"/>
    <d v="2014-09-08T00:00:00"/>
    <d v="2014-09-12T00:00:00"/>
    <s v="Standard Class"/>
    <x v="78"/>
    <s v="Becky Martin"/>
    <s v="CONSUMER"/>
    <s v="united states"/>
    <s v="San Antonio"/>
    <s v="Texas"/>
    <n v="78207"/>
    <s v="Central"/>
    <s v="FUR-CH-10004287"/>
    <x v="0"/>
    <x v="1"/>
    <x v="158"/>
    <n v="1740.06"/>
    <n v="9"/>
    <n v="53"/>
    <s v="Grande"/>
    <n v="0.3"/>
    <n v="522.01799999999992"/>
    <n v="-522.01800000000003"/>
    <n v="2262.078"/>
    <s v="Muy Alto"/>
    <n v="-24.858000000000001"/>
    <n v="-1.4285714285714287E-2"/>
    <n v="-1242.9000000000001"/>
    <n v="4"/>
    <n v="4"/>
    <s v="CORRECTO"/>
    <n v="2014"/>
    <n v="0"/>
  </r>
  <r>
    <x v="168"/>
    <x v="81"/>
    <d v="2014-09-08T00:00:00"/>
    <d v="2014-09-12T00:00:00"/>
    <s v="Standard Class"/>
    <x v="78"/>
    <s v="Becky Martin"/>
    <s v="CONSUMER"/>
    <s v="united states"/>
    <s v="San Antonio"/>
    <s v="Texas"/>
    <n v="78207"/>
    <s v="Central"/>
    <s v="OFF-AR-10002656"/>
    <x v="1"/>
    <x v="6"/>
    <x v="159"/>
    <n v="32.064"/>
    <n v="6"/>
    <n v="24"/>
    <s v="Grande"/>
    <n v="0.2"/>
    <n v="6.4128000000000007"/>
    <n v="-6.4127999999999998"/>
    <n v="38.476799999999997"/>
    <s v="Bajo"/>
    <n v="6.8136000000000001"/>
    <n v="0.21249999999999999"/>
    <n v="-18.837599999999998"/>
    <n v="4"/>
    <n v="4"/>
    <s v="CORRECTO"/>
    <n v="2014"/>
    <n v="0"/>
  </r>
  <r>
    <x v="169"/>
    <x v="81"/>
    <d v="2014-09-08T00:00:00"/>
    <d v="2014-09-12T00:00:00"/>
    <s v="Standard Class"/>
    <x v="78"/>
    <s v="Becky Martin"/>
    <s v="CONSUMER"/>
    <s v="united states"/>
    <s v="San Antonio"/>
    <s v="Texas"/>
    <n v="78207"/>
    <s v="Central"/>
    <s v="OFF-AP-10002518"/>
    <x v="1"/>
    <x v="9"/>
    <x v="160"/>
    <n v="177.98"/>
    <n v="5"/>
    <n v="21"/>
    <s v="Grande"/>
    <n v="0.8"/>
    <n v="142.38399999999999"/>
    <n v="-142.38399999999999"/>
    <n v="320.36399999999998"/>
    <s v="Alto"/>
    <n v="-453.84899999999999"/>
    <n v="-2.5500000000000003"/>
    <n v="-489.44499999999999"/>
    <n v="4"/>
    <n v="4"/>
    <s v="CORRECTO"/>
    <n v="2014"/>
    <n v="0"/>
  </r>
  <r>
    <x v="170"/>
    <x v="81"/>
    <d v="2014-09-08T00:00:00"/>
    <d v="2014-09-12T00:00:00"/>
    <s v="Standard Class"/>
    <x v="78"/>
    <s v="Becky Martin"/>
    <s v="CONSUMER"/>
    <s v="united states"/>
    <s v="San Antonio"/>
    <s v="Texas"/>
    <n v="78207"/>
    <s v="Central"/>
    <s v="TEC-PH-10003931"/>
    <x v="2"/>
    <x v="7"/>
    <x v="161"/>
    <n v="143.976"/>
    <n v="3"/>
    <n v="17"/>
    <s v="Mediano"/>
    <n v="0.2"/>
    <n v="28.795200000000001"/>
    <n v="-28.795200000000001"/>
    <n v="172.77119999999999"/>
    <s v="Medio"/>
    <n v="8.9984999999999999"/>
    <n v="6.25E-2"/>
    <n v="-106.1823"/>
    <n v="4"/>
    <n v="4"/>
    <s v="CORRECTO"/>
    <n v="2014"/>
    <n v="0"/>
  </r>
  <r>
    <x v="171"/>
    <x v="82"/>
    <d v="2014-08-05T00:00:00"/>
    <d v="2014-08-09T00:00:00"/>
    <s v="Standard Class"/>
    <x v="79"/>
    <s v="Chad Sievert"/>
    <s v="CONSUMER"/>
    <s v="united states"/>
    <s v="Los Angeles"/>
    <s v="California"/>
    <n v="90004"/>
    <s v="West"/>
    <s v="OFF-PA-10000659"/>
    <x v="1"/>
    <x v="10"/>
    <x v="162"/>
    <n v="20.94"/>
    <n v="3"/>
    <n v="14"/>
    <s v="Mediano"/>
    <n v="0"/>
    <n v="0"/>
    <n v="0"/>
    <n v="20.94"/>
    <s v="Bajo"/>
    <n v="9.8417999999999992"/>
    <n v="0.46999999999999992"/>
    <n v="-11.0982"/>
    <n v="4"/>
    <n v="4"/>
    <s v="CORRECTO"/>
    <n v="2014"/>
    <n v="0"/>
  </r>
  <r>
    <x v="172"/>
    <x v="82"/>
    <d v="2014-08-05T00:00:00"/>
    <d v="2014-08-09T00:00:00"/>
    <s v="Standard Class"/>
    <x v="79"/>
    <s v="Chad Sievert"/>
    <s v="CONSUMER"/>
    <s v="united states"/>
    <s v="Los Angeles"/>
    <s v="California"/>
    <n v="90004"/>
    <s v="West"/>
    <s v="OFF-PA-10001144"/>
    <x v="1"/>
    <x v="10"/>
    <x v="163"/>
    <n v="110.96"/>
    <n v="2"/>
    <n v="17"/>
    <s v="Pequeño"/>
    <n v="0"/>
    <n v="0"/>
    <n v="0"/>
    <n v="110.96"/>
    <s v="Medio"/>
    <n v="53.260800000000003"/>
    <n v="0.48000000000000004"/>
    <n v="-57.699199999999998"/>
    <n v="4"/>
    <n v="4"/>
    <s v="CORRECTO"/>
    <n v="2014"/>
    <n v="0"/>
  </r>
  <r>
    <x v="173"/>
    <x v="82"/>
    <d v="2014-08-05T00:00:00"/>
    <d v="2014-08-09T00:00:00"/>
    <s v="Standard Class"/>
    <x v="79"/>
    <s v="Chad Sievert"/>
    <s v="CONSUMER"/>
    <s v="united states"/>
    <s v="Los Angeles"/>
    <s v="California"/>
    <n v="90004"/>
    <s v="West"/>
    <s v="FUR-CH-10003817"/>
    <x v="0"/>
    <x v="1"/>
    <x v="164"/>
    <n v="340.14400000000001"/>
    <n v="7"/>
    <n v="43"/>
    <s v="Grande"/>
    <n v="0.2"/>
    <n v="68.028800000000004"/>
    <n v="-68.028800000000004"/>
    <n v="408.1728"/>
    <s v="Alto"/>
    <n v="21.259"/>
    <n v="6.25E-2"/>
    <n v="-250.8562"/>
    <n v="4"/>
    <n v="4"/>
    <s v="CORRECTO"/>
    <n v="2014"/>
    <n v="0"/>
  </r>
  <r>
    <x v="174"/>
    <x v="83"/>
    <d v="2014-09-14T00:00:00"/>
    <d v="2014-09-19T00:00:00"/>
    <s v="Standard Class"/>
    <x v="80"/>
    <s v="Jennifer Braxton"/>
    <s v="CORPORATE"/>
    <s v="united states"/>
    <s v="Chicago"/>
    <s v="Illinois"/>
    <n v="60623"/>
    <s v="Central"/>
    <s v="OFF-AP-10000891"/>
    <x v="1"/>
    <x v="9"/>
    <x v="165"/>
    <n v="52.448"/>
    <n v="2"/>
    <n v="21"/>
    <s v="Pequeño"/>
    <n v="0.8"/>
    <n v="41.958400000000005"/>
    <n v="-41.958399999999997"/>
    <n v="94.406400000000005"/>
    <s v="Medio"/>
    <n v="-131.12"/>
    <n v="-2.5"/>
    <n v="-141.6096"/>
    <n v="5"/>
    <n v="5"/>
    <s v="CORRECTO"/>
    <n v="2014"/>
    <n v="0"/>
  </r>
  <r>
    <x v="175"/>
    <x v="83"/>
    <d v="2014-09-14T00:00:00"/>
    <d v="2014-09-19T00:00:00"/>
    <s v="Standard Class"/>
    <x v="80"/>
    <s v="Jennifer Braxton"/>
    <s v="CORPORATE"/>
    <s v="united states"/>
    <s v="Chicago"/>
    <s v="Illinois"/>
    <n v="60623"/>
    <s v="Central"/>
    <s v="OFF-LA-10003148"/>
    <x v="1"/>
    <x v="2"/>
    <x v="166"/>
    <n v="20.16"/>
    <n v="4"/>
    <n v="16"/>
    <s v="Mediano"/>
    <n v="0.2"/>
    <n v="4.032"/>
    <n v="-4.032"/>
    <n v="24.192"/>
    <s v="Bajo"/>
    <n v="6.5519999999999996"/>
    <n v="0.32499999999999996"/>
    <n v="-9.5760000000000005"/>
    <n v="5"/>
    <n v="5"/>
    <s v="CORRECTO"/>
    <n v="2014"/>
    <n v="0"/>
  </r>
  <r>
    <x v="176"/>
    <x v="84"/>
    <d v="2017-04-21T00:00:00"/>
    <d v="2017-04-25T00:00:00"/>
    <s v="Second Class"/>
    <x v="81"/>
    <s v="Shirley Jackson"/>
    <s v="CONSUMER"/>
    <s v="united states"/>
    <s v="Houston"/>
    <s v="Texas"/>
    <n v="77036"/>
    <s v="Central"/>
    <s v="OFF-AP-10002684"/>
    <x v="1"/>
    <x v="9"/>
    <x v="167"/>
    <n v="97.263999999999996"/>
    <n v="4"/>
    <n v="31"/>
    <s v="Mediano"/>
    <n v="0.8"/>
    <n v="77.811199999999999"/>
    <n v="-77.811199999999999"/>
    <n v="175.0752"/>
    <s v="Medio"/>
    <n v="-243.16"/>
    <n v="-2.5"/>
    <n v="-262.61279999999999"/>
    <n v="4"/>
    <n v="4"/>
    <s v="CORRECTO"/>
    <n v="2017"/>
    <n v="0"/>
  </r>
  <r>
    <x v="177"/>
    <x v="85"/>
    <d v="2015-11-21T00:00:00"/>
    <d v="2015-11-23T00:00:00"/>
    <s v="Second Class"/>
    <x v="32"/>
    <s v="Joel Eaton"/>
    <s v="CONSUMER"/>
    <s v="united states"/>
    <s v="Newark"/>
    <s v="Ohio"/>
    <n v="43055"/>
    <s v="East"/>
    <s v="FUR-CH-10004698"/>
    <x v="0"/>
    <x v="1"/>
    <x v="168"/>
    <n v="396.80200000000002"/>
    <n v="7"/>
    <n v="30"/>
    <s v="Grande"/>
    <n v="0.3"/>
    <n v="119.0406"/>
    <n v="-119.0406"/>
    <n v="515.84260000000006"/>
    <s v="Muy Alto"/>
    <n v="-11.337199999999999"/>
    <n v="-2.8571428571428567E-2"/>
    <n v="-289.09859999999998"/>
    <n v="2"/>
    <n v="2"/>
    <s v="CORRECTO"/>
    <n v="2015"/>
    <n v="0"/>
  </r>
  <r>
    <x v="178"/>
    <x v="85"/>
    <d v="2015-11-21T00:00:00"/>
    <d v="2015-11-23T00:00:00"/>
    <s v="Second Class"/>
    <x v="32"/>
    <s v="Joel Eaton"/>
    <s v="CONSUMER"/>
    <s v="united states"/>
    <s v="Newark"/>
    <s v="Ohio"/>
    <n v="43055"/>
    <s v="East"/>
    <s v="OFF-SU-10002189"/>
    <x v="1"/>
    <x v="14"/>
    <x v="169"/>
    <n v="15.88"/>
    <n v="5"/>
    <n v="12"/>
    <s v="Grande"/>
    <n v="0.2"/>
    <n v="3.1760000000000002"/>
    <n v="-3.1760000000000002"/>
    <n v="19.056000000000001"/>
    <s v="Bajo"/>
    <n v="-3.7715000000000001"/>
    <n v="-0.23749999999999999"/>
    <n v="-16.4755"/>
    <n v="2"/>
    <n v="2"/>
    <s v="CORRECTO"/>
    <n v="2015"/>
    <n v="0"/>
  </r>
  <r>
    <x v="179"/>
    <x v="86"/>
    <d v="2015-12-15T00:00:00"/>
    <d v="2015-12-19T00:00:00"/>
    <s v="Standard Class"/>
    <x v="82"/>
    <s v="Jim Kriz"/>
    <s v="HOME OFFICE"/>
    <s v="united states"/>
    <s v="New York City"/>
    <s v="New York"/>
    <n v="10009"/>
    <s v="East"/>
    <s v="OFF-AR-10001940"/>
    <x v="1"/>
    <x v="6"/>
    <x v="170"/>
    <n v="3.28"/>
    <n v="1"/>
    <n v="15"/>
    <s v="Pequeño"/>
    <n v="0"/>
    <n v="0"/>
    <n v="0"/>
    <n v="3.28"/>
    <s v="Bajo"/>
    <n v="1.4104000000000001"/>
    <n v="0.43000000000000005"/>
    <n v="-1.8695999999999999"/>
    <n v="4"/>
    <n v="4"/>
    <s v="CORRECTO"/>
    <n v="2015"/>
    <n v="0"/>
  </r>
  <r>
    <x v="180"/>
    <x v="87"/>
    <d v="2014-12-05T00:00:00"/>
    <d v="2014-12-09T00:00:00"/>
    <s v="Second Class"/>
    <x v="83"/>
    <s v="David Kendrick"/>
    <s v="CORPORATE"/>
    <s v="united states"/>
    <s v="Decatur"/>
    <s v="Illinois"/>
    <n v="62521"/>
    <s v="Central"/>
    <s v="OFF-ST-10003455"/>
    <x v="1"/>
    <x v="4"/>
    <x v="171"/>
    <n v="24.815999999999999"/>
    <n v="2"/>
    <n v="24"/>
    <s v="Pequeño"/>
    <n v="0.2"/>
    <n v="4.9632000000000005"/>
    <n v="-4.9631999999999996"/>
    <n v="29.779199999999999"/>
    <s v="Bajo"/>
    <n v="1.8612"/>
    <n v="7.4999999999999997E-2"/>
    <n v="-17.991599999999998"/>
    <n v="4"/>
    <n v="4"/>
    <s v="CORRECTO"/>
    <n v="2014"/>
    <n v="0"/>
  </r>
  <r>
    <x v="181"/>
    <x v="87"/>
    <d v="2014-12-05T00:00:00"/>
    <d v="2014-12-09T00:00:00"/>
    <s v="Second Class"/>
    <x v="83"/>
    <s v="David Kendrick"/>
    <s v="CORPORATE"/>
    <s v="united states"/>
    <s v="Decatur"/>
    <s v="Illinois"/>
    <n v="62521"/>
    <s v="Central"/>
    <s v="TEC-AC-10004659"/>
    <x v="2"/>
    <x v="11"/>
    <x v="172"/>
    <n v="408.74400000000003"/>
    <n v="7"/>
    <n v="32"/>
    <s v="Grande"/>
    <n v="0.2"/>
    <n v="81.748800000000017"/>
    <n v="-81.748800000000003"/>
    <n v="490.49280000000005"/>
    <s v="Alto"/>
    <n v="76.639499999999998"/>
    <n v="0.18749999999999997"/>
    <n v="-250.35570000000001"/>
    <n v="4"/>
    <n v="4"/>
    <s v="CORRECTO"/>
    <n v="2014"/>
    <n v="0"/>
  </r>
  <r>
    <x v="182"/>
    <x v="88"/>
    <d v="2014-11-19T00:00:00"/>
    <d v="2014-11-24T00:00:00"/>
    <s v="Second Class"/>
    <x v="84"/>
    <s v="Robert Marley"/>
    <s v="HOME OFFICE"/>
    <s v="united states"/>
    <s v="Monroe"/>
    <s v="Louisiana"/>
    <n v="71203"/>
    <s v="South"/>
    <s v="TEC-PH-10003273"/>
    <x v="2"/>
    <x v="7"/>
    <x v="173"/>
    <n v="503.96"/>
    <n v="4"/>
    <n v="15"/>
    <s v="Mediano"/>
    <n v="0"/>
    <n v="0"/>
    <n v="0"/>
    <n v="503.96"/>
    <s v="Muy Alto"/>
    <n v="131.02959999999999"/>
    <n v="0.26"/>
    <n v="-372.93040000000002"/>
    <n v="5"/>
    <n v="5"/>
    <s v="CORRECTO"/>
    <n v="2014"/>
    <n v="0"/>
  </r>
  <r>
    <x v="183"/>
    <x v="88"/>
    <d v="2014-11-19T00:00:00"/>
    <d v="2014-11-24T00:00:00"/>
    <s v="Second Class"/>
    <x v="84"/>
    <s v="Robert Marley"/>
    <s v="HOME OFFICE"/>
    <s v="united states"/>
    <s v="Monroe"/>
    <s v="Louisiana"/>
    <n v="71203"/>
    <s v="South"/>
    <s v="TEC-PH-10004896"/>
    <x v="2"/>
    <x v="7"/>
    <x v="174"/>
    <n v="149.94999999999999"/>
    <n v="5"/>
    <n v="20"/>
    <s v="Grande"/>
    <n v="0"/>
    <n v="0"/>
    <n v="0"/>
    <n v="149.94999999999999"/>
    <s v="Medio"/>
    <n v="41.985999999999997"/>
    <n v="0.28000000000000003"/>
    <n v="-107.964"/>
    <n v="5"/>
    <n v="5"/>
    <s v="CORRECTO"/>
    <n v="2014"/>
    <n v="0"/>
  </r>
  <r>
    <x v="184"/>
    <x v="88"/>
    <d v="2014-11-19T00:00:00"/>
    <d v="2014-11-24T00:00:00"/>
    <s v="Second Class"/>
    <x v="84"/>
    <s v="Robert Marley"/>
    <s v="HOME OFFICE"/>
    <s v="united states"/>
    <s v="Monroe"/>
    <s v="Louisiana"/>
    <n v="71203"/>
    <s v="South"/>
    <s v="TEC-AC-10002345"/>
    <x v="2"/>
    <x v="11"/>
    <x v="175"/>
    <n v="29"/>
    <n v="2"/>
    <n v="20"/>
    <s v="Pequeño"/>
    <n v="0"/>
    <n v="0"/>
    <n v="0"/>
    <n v="29"/>
    <s v="Bajo"/>
    <n v="7.25"/>
    <n v="0.25"/>
    <n v="-21.75"/>
    <n v="5"/>
    <n v="5"/>
    <s v="CORRECTO"/>
    <n v="2014"/>
    <n v="0"/>
  </r>
  <r>
    <x v="185"/>
    <x v="89"/>
    <d v="2016-11-28T00:00:00"/>
    <d v="2016-12-02T00:00:00"/>
    <s v="Standard Class"/>
    <x v="85"/>
    <s v="Sally Knutson"/>
    <s v="CONSUMER"/>
    <s v="united states"/>
    <s v="Fairfield"/>
    <s v="Connecticut"/>
    <n v="6824"/>
    <s v="East"/>
    <s v="OFF-BI-10001890"/>
    <x v="1"/>
    <x v="8"/>
    <x v="176"/>
    <n v="7.16"/>
    <n v="2"/>
    <n v="34"/>
    <s v="Pequeño"/>
    <n v="0"/>
    <n v="0"/>
    <n v="0"/>
    <n v="7.16"/>
    <s v="Bajo"/>
    <n v="3.4367999999999999"/>
    <n v="0.48"/>
    <n v="-3.7231999999999998"/>
    <n v="4"/>
    <n v="4"/>
    <s v="CORRECTO"/>
    <n v="2016"/>
    <n v="0"/>
  </r>
  <r>
    <x v="186"/>
    <x v="90"/>
    <d v="2014-08-26T00:00:00"/>
    <d v="2014-08-30T00:00:00"/>
    <s v="Standard Class"/>
    <x v="86"/>
    <s v="Frank Merwin"/>
    <s v="HOME OFFICE"/>
    <s v="united states"/>
    <s v="Los Angeles"/>
    <s v="California"/>
    <n v="90032"/>
    <s v="West"/>
    <s v="TEC-AC-10002323"/>
    <x v="2"/>
    <x v="11"/>
    <x v="177"/>
    <n v="176.8"/>
    <n v="8"/>
    <n v="44"/>
    <s v="Grande"/>
    <n v="0"/>
    <n v="0"/>
    <n v="0"/>
    <n v="176.8"/>
    <s v="Medio"/>
    <n v="22.984000000000002"/>
    <n v="0.13"/>
    <n v="-153.816"/>
    <n v="4"/>
    <n v="4"/>
    <s v="CORRECTO"/>
    <n v="2014"/>
    <n v="0"/>
  </r>
  <r>
    <x v="187"/>
    <x v="91"/>
    <d v="2016-07-16T00:00:00"/>
    <d v="2016-07-22T00:00:00"/>
    <s v="Standard Class"/>
    <x v="87"/>
    <s v="Alice McCarthy"/>
    <s v="CORPORATE"/>
    <s v="united states"/>
    <s v="Grand Prairie"/>
    <s v="Texas"/>
    <n v="75051"/>
    <s v="Central"/>
    <s v="OFF-ST-10001328"/>
    <x v="1"/>
    <x v="4"/>
    <x v="178"/>
    <n v="37.223999999999997"/>
    <n v="3"/>
    <n v="31"/>
    <s v="Mediano"/>
    <n v="0.2"/>
    <n v="7.4447999999999999"/>
    <n v="-7.4447999999999999"/>
    <n v="44.668799999999997"/>
    <s v="Bajo"/>
    <n v="3.7223999999999999"/>
    <n v="0.1"/>
    <n v="-26.056799999999999"/>
    <n v="6"/>
    <n v="6"/>
    <s v="CORRECTO"/>
    <n v="2016"/>
    <n v="0"/>
  </r>
  <r>
    <x v="188"/>
    <x v="91"/>
    <d v="2016-07-16T00:00:00"/>
    <d v="2016-07-22T00:00:00"/>
    <s v="Standard Class"/>
    <x v="87"/>
    <s v="Alice McCarthy"/>
    <s v="CORPORATE"/>
    <s v="united states"/>
    <s v="Grand Prairie"/>
    <s v="Texas"/>
    <n v="75051"/>
    <s v="Central"/>
    <s v="OFF-PA-10001950"/>
    <x v="1"/>
    <x v="10"/>
    <x v="145"/>
    <n v="20.015999999999998"/>
    <n v="3"/>
    <n v="26"/>
    <s v="Mediano"/>
    <n v="0.2"/>
    <n v="4.0031999999999996"/>
    <n v="-4.0031999999999996"/>
    <n v="24.019199999999998"/>
    <s v="Bajo"/>
    <n v="6.2549999999999999"/>
    <n v="0.3125"/>
    <n v="-9.7577999999999996"/>
    <n v="6"/>
    <n v="6"/>
    <s v="CORRECTO"/>
    <n v="2016"/>
    <n v="0"/>
  </r>
  <r>
    <x v="189"/>
    <x v="92"/>
    <d v="2015-10-12T00:00:00"/>
    <d v="2015-10-14T00:00:00"/>
    <s v="First Class"/>
    <x v="88"/>
    <s v="Mark Packer"/>
    <s v="HOME OFFICE"/>
    <s v="united states"/>
    <s v="New York City"/>
    <s v="New York"/>
    <n v="10035"/>
    <s v="East"/>
    <s v="FUR-BO-10002613"/>
    <x v="0"/>
    <x v="0"/>
    <x v="179"/>
    <n v="899.13599999999997"/>
    <n v="4"/>
    <n v="27"/>
    <s v="Mediano"/>
    <n v="0.2"/>
    <n v="179.8272"/>
    <n v="-179.8272"/>
    <n v="1078.9631999999999"/>
    <s v="Muy Alto"/>
    <n v="112.392"/>
    <n v="0.125"/>
    <n v="-606.91679999999997"/>
    <n v="2"/>
    <n v="2"/>
    <s v="CORRECTO"/>
    <n v="2015"/>
    <n v="0"/>
  </r>
  <r>
    <x v="190"/>
    <x v="92"/>
    <d v="2015-10-12T00:00:00"/>
    <d v="2015-10-14T00:00:00"/>
    <s v="First Class"/>
    <x v="88"/>
    <s v="Mark Packer"/>
    <s v="HOME OFFICE"/>
    <s v="united states"/>
    <s v="New York City"/>
    <s v="New York"/>
    <n v="10035"/>
    <s v="East"/>
    <s v="TEC-PH-10001552"/>
    <x v="2"/>
    <x v="7"/>
    <x v="180"/>
    <n v="71.760000000000005"/>
    <n v="6"/>
    <n v="52"/>
    <s v="Grande"/>
    <n v="0"/>
    <n v="0"/>
    <n v="0"/>
    <n v="71.760000000000005"/>
    <s v="Medio"/>
    <n v="20.0928"/>
    <n v="0.27999999999999997"/>
    <n v="-51.667200000000001"/>
    <n v="2"/>
    <n v="2"/>
    <s v="CORRECTO"/>
    <n v="2015"/>
    <n v="0"/>
  </r>
  <r>
    <x v="191"/>
    <x v="92"/>
    <d v="2015-10-12T00:00:00"/>
    <d v="2015-10-14T00:00:00"/>
    <s v="First Class"/>
    <x v="88"/>
    <s v="Mark Packer"/>
    <s v="HOME OFFICE"/>
    <s v="united states"/>
    <s v="New York City"/>
    <s v="New York"/>
    <n v="10035"/>
    <s v="East"/>
    <s v="OFF-PA-10000061"/>
    <x v="1"/>
    <x v="10"/>
    <x v="181"/>
    <n v="51.84"/>
    <n v="8"/>
    <n v="24"/>
    <s v="Grande"/>
    <n v="0"/>
    <n v="0"/>
    <n v="0"/>
    <n v="51.84"/>
    <s v="Medio"/>
    <n v="24.883199999999999"/>
    <n v="0.47999999999999993"/>
    <n v="-26.956800000000001"/>
    <n v="2"/>
    <n v="2"/>
    <s v="CORRECTO"/>
    <n v="2015"/>
    <n v="0"/>
  </r>
  <r>
    <x v="192"/>
    <x v="92"/>
    <d v="2015-10-12T00:00:00"/>
    <d v="2015-10-14T00:00:00"/>
    <s v="First Class"/>
    <x v="88"/>
    <s v="Mark Packer"/>
    <s v="HOME OFFICE"/>
    <s v="united states"/>
    <s v="New York City"/>
    <s v="New York"/>
    <n v="10035"/>
    <s v="East"/>
    <s v="FUR-BO-10002545"/>
    <x v="0"/>
    <x v="0"/>
    <x v="37"/>
    <n v="626.35199999999998"/>
    <n v="3"/>
    <n v="35"/>
    <s v="Mediano"/>
    <n v="0.2"/>
    <n v="125.2704"/>
    <n v="-125.2704"/>
    <n v="751.62239999999997"/>
    <s v="Muy Alto"/>
    <n v="46.976399999999998"/>
    <n v="7.4999999999999997E-2"/>
    <n v="-454.10520000000002"/>
    <n v="2"/>
    <n v="2"/>
    <s v="CORRECTO"/>
    <n v="2015"/>
    <n v="0"/>
  </r>
  <r>
    <x v="193"/>
    <x v="92"/>
    <d v="2015-10-12T00:00:00"/>
    <d v="2015-10-14T00:00:00"/>
    <s v="First Class"/>
    <x v="88"/>
    <s v="Mark Packer"/>
    <s v="HOME OFFICE"/>
    <s v="united states"/>
    <s v="New York City"/>
    <s v="New York"/>
    <n v="10035"/>
    <s v="East"/>
    <s v="OFF-AR-10003514"/>
    <x v="1"/>
    <x v="6"/>
    <x v="182"/>
    <n v="19.899999999999999"/>
    <n v="5"/>
    <n v="44"/>
    <s v="Grande"/>
    <n v="0"/>
    <n v="0"/>
    <n v="0"/>
    <n v="19.899999999999999"/>
    <s v="Bajo"/>
    <n v="6.5670000000000002"/>
    <n v="0.33"/>
    <n v="-13.333"/>
    <n v="2"/>
    <n v="2"/>
    <s v="CORRECTO"/>
    <n v="2015"/>
    <n v="0"/>
  </r>
  <r>
    <x v="194"/>
    <x v="93"/>
    <d v="2015-10-31T00:00:00"/>
    <d v="2015-11-06T00:00:00"/>
    <s v="Standard Class"/>
    <x v="89"/>
    <s v="Mary Zewe"/>
    <s v="CORPORATE"/>
    <s v="united states"/>
    <s v="Redlands"/>
    <s v="California"/>
    <n v="92374"/>
    <s v="West"/>
    <s v="OFF-EN-10001509"/>
    <x v="1"/>
    <x v="12"/>
    <x v="29"/>
    <n v="14.28"/>
    <n v="7"/>
    <n v="35"/>
    <s v="Grande"/>
    <n v="0"/>
    <n v="0"/>
    <n v="0"/>
    <n v="14.28"/>
    <s v="Bajo"/>
    <n v="6.7115999999999998"/>
    <n v="0.47000000000000003"/>
    <n v="-7.5683999999999996"/>
    <n v="6"/>
    <n v="6"/>
    <s v="CORRECTO"/>
    <n v="2015"/>
    <n v="0"/>
  </r>
  <r>
    <x v="195"/>
    <x v="94"/>
    <d v="2014-03-21T00:00:00"/>
    <d v="2014-03-25T00:00:00"/>
    <s v="Standard Class"/>
    <x v="90"/>
    <s v="Cassandra Brandow"/>
    <s v="CONSUMER"/>
    <s v="united states"/>
    <s v="Hamilton"/>
    <s v="Ohio"/>
    <n v="45011"/>
    <s v="East"/>
    <s v="OFF-AR-10004685"/>
    <x v="1"/>
    <x v="6"/>
    <x v="183"/>
    <n v="7.4080000000000004"/>
    <n v="2"/>
    <n v="20"/>
    <s v="Pequeño"/>
    <n v="0.2"/>
    <n v="1.4816000000000003"/>
    <n v="-1.4816"/>
    <n v="8.8896000000000015"/>
    <s v="Bajo"/>
    <n v="1.2038"/>
    <n v="0.16249999999999998"/>
    <n v="-4.7225999999999999"/>
    <n v="4"/>
    <n v="4"/>
    <s v="CORRECTO"/>
    <n v="2014"/>
    <n v="0"/>
  </r>
  <r>
    <x v="196"/>
    <x v="94"/>
    <d v="2014-03-21T00:00:00"/>
    <d v="2014-03-25T00:00:00"/>
    <s v="Standard Class"/>
    <x v="90"/>
    <s v="Cassandra Brandow"/>
    <s v="CONSUMER"/>
    <s v="united states"/>
    <s v="Hamilton"/>
    <s v="Ohio"/>
    <n v="45011"/>
    <s v="East"/>
    <s v="OFF-AR-10004027"/>
    <x v="1"/>
    <x v="6"/>
    <x v="184"/>
    <n v="6.048"/>
    <n v="3"/>
    <n v="8"/>
    <s v="Mediano"/>
    <n v="0.2"/>
    <n v="1.2096"/>
    <n v="-1.2096"/>
    <n v="7.2576000000000001"/>
    <s v="Bajo"/>
    <n v="1.5875999999999999"/>
    <n v="0.26249999999999996"/>
    <n v="-3.2507999999999999"/>
    <n v="4"/>
    <n v="4"/>
    <s v="CORRECTO"/>
    <n v="2014"/>
    <n v="0"/>
  </r>
  <r>
    <x v="197"/>
    <x v="95"/>
    <d v="2017-11-06T00:00:00"/>
    <d v="2017-11-13T00:00:00"/>
    <s v="Standard Class"/>
    <x v="91"/>
    <s v="Valerie Mitchum"/>
    <s v="HOME OFFICE"/>
    <s v="united states"/>
    <s v="Westfield"/>
    <s v="New Jersey"/>
    <n v="7090"/>
    <s v="East"/>
    <s v="OFF-ST-10001414"/>
    <x v="1"/>
    <x v="4"/>
    <x v="185"/>
    <n v="46.26"/>
    <n v="3"/>
    <n v="3"/>
    <s v="Mediano"/>
    <n v="0"/>
    <n v="0"/>
    <n v="0"/>
    <n v="46.26"/>
    <s v="Bajo"/>
    <n v="12.0276"/>
    <n v="0.26"/>
    <n v="-34.232399999999998"/>
    <n v="7"/>
    <n v="7"/>
    <s v="CORRECTO"/>
    <n v="2017"/>
    <n v="0"/>
  </r>
  <r>
    <x v="198"/>
    <x v="96"/>
    <d v="2017-07-06T00:00:00"/>
    <d v="2017-07-13T00:00:00"/>
    <s v="Standard Class"/>
    <x v="92"/>
    <s v="Fred Hopkins"/>
    <s v="CORPORATE"/>
    <s v="united states"/>
    <s v="Philadelphia"/>
    <s v="Pennsylvania"/>
    <n v="19120"/>
    <s v="East"/>
    <s v="OFF-BI-10000343"/>
    <x v="1"/>
    <x v="8"/>
    <x v="186"/>
    <n v="2.9460000000000002"/>
    <n v="2"/>
    <n v="44"/>
    <s v="Pequeño"/>
    <n v="0.7"/>
    <n v="2.0621999999999998"/>
    <n v="-2.0621999999999998"/>
    <n v="5.0082000000000004"/>
    <s v="Bajo"/>
    <n v="-2.2585999999999999"/>
    <n v="-0.76666666666666661"/>
    <n v="-3.1423999999999999"/>
    <n v="7"/>
    <n v="7"/>
    <s v="CORRECTO"/>
    <n v="2017"/>
    <n v="0"/>
  </r>
  <r>
    <x v="199"/>
    <x v="96"/>
    <d v="2017-07-06T00:00:00"/>
    <d v="2017-07-13T00:00:00"/>
    <s v="Standard Class"/>
    <x v="92"/>
    <s v="Fred Hopkins"/>
    <s v="CORPORATE"/>
    <s v="united states"/>
    <s v="Philadelphia"/>
    <s v="Pennsylvania"/>
    <n v="19120"/>
    <s v="East"/>
    <s v="OFF-PA-10002749"/>
    <x v="1"/>
    <x v="10"/>
    <x v="187"/>
    <n v="16.056000000000001"/>
    <n v="3"/>
    <n v="12"/>
    <s v="Mediano"/>
    <n v="0.2"/>
    <n v="3.2112000000000003"/>
    <n v="-3.2111999999999998"/>
    <n v="19.267200000000003"/>
    <s v="Bajo"/>
    <n v="5.8202999999999996"/>
    <n v="0.36249999999999993"/>
    <n v="-7.0244999999999997"/>
    <n v="7"/>
    <n v="7"/>
    <s v="CORRECTO"/>
    <n v="2017"/>
    <n v="0"/>
  </r>
  <r>
    <x v="200"/>
    <x v="97"/>
    <d v="2017-06-24T00:00:00"/>
    <d v="2017-06-29T00:00:00"/>
    <s v="Standard Class"/>
    <x v="93"/>
    <s v="Maria Bertelson"/>
    <s v="CONSUMER"/>
    <s v="united states"/>
    <s v="Akron"/>
    <s v="Ohio"/>
    <n v="44312"/>
    <s v="East"/>
    <s v="OFF-PA-10002666"/>
    <x v="1"/>
    <x v="10"/>
    <x v="188"/>
    <n v="21.744"/>
    <n v="3"/>
    <n v="20"/>
    <s v="Mediano"/>
    <n v="0.2"/>
    <n v="4.3487999999999998"/>
    <n v="-4.3487999999999998"/>
    <n v="26.0928"/>
    <s v="Bajo"/>
    <n v="6.7949999999999999"/>
    <n v="0.3125"/>
    <n v="-10.600199999999999"/>
    <n v="5"/>
    <n v="5"/>
    <s v="CORRECTO"/>
    <n v="2017"/>
    <n v="0"/>
  </r>
  <r>
    <x v="201"/>
    <x v="98"/>
    <d v="2014-08-03T00:00:00"/>
    <d v="2014-08-05T00:00:00"/>
    <s v="First Class"/>
    <x v="94"/>
    <s v="Bruce Stewart"/>
    <s v="CONSUMER"/>
    <s v="united states"/>
    <s v="Denver"/>
    <s v="Colorado"/>
    <n v="80219"/>
    <s v="West"/>
    <s v="FUR-TA-10004289"/>
    <x v="0"/>
    <x v="3"/>
    <x v="189"/>
    <n v="218.75"/>
    <n v="2"/>
    <n v="15"/>
    <s v="Pequeño"/>
    <n v="0.5"/>
    <n v="109.375"/>
    <n v="-109.375"/>
    <n v="328.125"/>
    <s v="Alto"/>
    <n v="-161.875"/>
    <n v="-0.74"/>
    <n v="-271.25"/>
    <n v="2"/>
    <n v="2"/>
    <s v="CORRECTO"/>
    <n v="2014"/>
    <n v="0"/>
  </r>
  <r>
    <x v="202"/>
    <x v="98"/>
    <d v="2014-08-03T00:00:00"/>
    <d v="2014-08-05T00:00:00"/>
    <s v="First Class"/>
    <x v="94"/>
    <s v="Bruce Stewart"/>
    <s v="CONSUMER"/>
    <s v="united states"/>
    <s v="Denver"/>
    <s v="Colorado"/>
    <n v="80219"/>
    <s v="West"/>
    <s v="OFF-AP-10003622"/>
    <x v="1"/>
    <x v="9"/>
    <x v="190"/>
    <n v="2.6"/>
    <n v="1"/>
    <n v="29"/>
    <s v="Pequeño"/>
    <n v="0.2"/>
    <n v="0.52"/>
    <n v="-0.52"/>
    <n v="3.12"/>
    <s v="Bajo"/>
    <n v="0.29249999999999998"/>
    <n v="0.11249999999999999"/>
    <n v="-1.7875000000000001"/>
    <n v="2"/>
    <n v="2"/>
    <s v="CORRECTO"/>
    <n v="2014"/>
    <n v="0"/>
  </r>
  <r>
    <x v="203"/>
    <x v="99"/>
    <d v="2017-12-17T00:00:00"/>
    <d v="2017-12-21T00:00:00"/>
    <s v="Second Class"/>
    <x v="95"/>
    <s v="Logan Currie"/>
    <s v="CONSUMER"/>
    <s v="united states"/>
    <s v="Dallas"/>
    <s v="Texas"/>
    <n v="75220"/>
    <s v="Central"/>
    <s v="OFF-AP-10003217"/>
    <x v="1"/>
    <x v="9"/>
    <x v="191"/>
    <n v="66.284000000000006"/>
    <n v="2"/>
    <n v="12"/>
    <s v="Pequeño"/>
    <n v="0.8"/>
    <n v="53.027200000000008"/>
    <n v="-53.027200000000001"/>
    <n v="119.31120000000001"/>
    <s v="Medio"/>
    <n v="-178.96680000000001"/>
    <n v="-2.6999999999999997"/>
    <n v="-192.2236"/>
    <n v="4"/>
    <n v="4"/>
    <s v="CORRECTO"/>
    <n v="2017"/>
    <n v="0"/>
  </r>
  <r>
    <x v="204"/>
    <x v="100"/>
    <d v="2017-06-03T00:00:00"/>
    <d v="2017-06-07T00:00:00"/>
    <s v="Standard Class"/>
    <x v="96"/>
    <s v="Heather Kirkland"/>
    <s v="CORPORATE"/>
    <s v="united states"/>
    <s v="Franklin"/>
    <s v="Tennessee"/>
    <n v="37064"/>
    <s v="South"/>
    <s v="FUR-FU-10002960"/>
    <x v="0"/>
    <x v="5"/>
    <x v="192"/>
    <n v="35.167999999999999"/>
    <n v="7"/>
    <n v="25"/>
    <s v="Grande"/>
    <n v="0.2"/>
    <n v="7.0335999999999999"/>
    <n v="-7.0335999999999999"/>
    <n v="42.201599999999999"/>
    <s v="Bajo"/>
    <n v="9.6712000000000007"/>
    <n v="0.27500000000000002"/>
    <n v="-18.463200000000001"/>
    <n v="4"/>
    <n v="4"/>
    <s v="CORRECTO"/>
    <n v="2017"/>
    <n v="0"/>
  </r>
  <r>
    <x v="205"/>
    <x v="101"/>
    <d v="2017-12-09T00:00:00"/>
    <d v="2017-12-14T00:00:00"/>
    <s v="Standard Class"/>
    <x v="97"/>
    <s v="Laurel Elliston"/>
    <s v="CONSUMER"/>
    <s v="united states"/>
    <s v="Whittier"/>
    <s v="California"/>
    <n v="90604"/>
    <s v="West"/>
    <s v="TEC-PH-10001918"/>
    <x v="2"/>
    <x v="7"/>
    <x v="193"/>
    <n v="444.76799999999997"/>
    <n v="4"/>
    <n v="9"/>
    <s v="Mediano"/>
    <n v="0.2"/>
    <n v="88.953599999999994"/>
    <n v="-88.953599999999994"/>
    <n v="533.72159999999997"/>
    <s v="Muy Alto"/>
    <n v="44.476799999999997"/>
    <n v="0.1"/>
    <n v="-311.33760000000001"/>
    <n v="5"/>
    <n v="5"/>
    <s v="CORRECTO"/>
    <n v="2017"/>
    <n v="0"/>
  </r>
  <r>
    <x v="206"/>
    <x v="102"/>
    <d v="2017-12-01T00:00:00"/>
    <d v="2017-12-07T00:00:00"/>
    <s v="Standard Class"/>
    <x v="98"/>
    <s v="Joseph Holt"/>
    <s v="CONSUMER"/>
    <s v="united states"/>
    <s v="Saginaw"/>
    <s v="Michigan"/>
    <n v="48601"/>
    <s v="Central"/>
    <s v="OFF-ST-10000642"/>
    <x v="1"/>
    <x v="4"/>
    <x v="194"/>
    <n v="83.92"/>
    <n v="4"/>
    <n v="22"/>
    <s v="Mediano"/>
    <n v="0"/>
    <n v="0"/>
    <n v="0"/>
    <n v="83.92"/>
    <s v="Medio"/>
    <n v="5.8743999999999996"/>
    <n v="6.9999999999999993E-2"/>
    <n v="-78.045599999999993"/>
    <n v="6"/>
    <n v="6"/>
    <s v="CORRECTO"/>
    <n v="2017"/>
    <n v="0"/>
  </r>
  <r>
    <x v="207"/>
    <x v="102"/>
    <d v="2017-12-01T00:00:00"/>
    <d v="2017-12-07T00:00:00"/>
    <s v="Standard Class"/>
    <x v="98"/>
    <s v="Joseph Holt"/>
    <s v="CONSUMER"/>
    <s v="united states"/>
    <s v="Saginaw"/>
    <s v="Michigan"/>
    <n v="48601"/>
    <s v="Central"/>
    <s v="TEC-PH-10001700"/>
    <x v="2"/>
    <x v="7"/>
    <x v="195"/>
    <n v="131.97999999999999"/>
    <n v="2"/>
    <n v="22"/>
    <s v="Pequeño"/>
    <n v="0"/>
    <n v="0"/>
    <n v="0"/>
    <n v="131.97999999999999"/>
    <s v="Medio"/>
    <n v="35.634599999999999"/>
    <n v="0.27"/>
    <n v="-96.345399999999998"/>
    <n v="6"/>
    <n v="6"/>
    <s v="CORRECTO"/>
    <n v="2017"/>
    <n v="0"/>
  </r>
  <r>
    <x v="208"/>
    <x v="102"/>
    <d v="2017-12-01T00:00:00"/>
    <d v="2017-12-07T00:00:00"/>
    <s v="Standard Class"/>
    <x v="98"/>
    <s v="Joseph Holt"/>
    <s v="CONSUMER"/>
    <s v="united states"/>
    <s v="Saginaw"/>
    <s v="Michigan"/>
    <n v="48601"/>
    <s v="Central"/>
    <s v="OFF-BI-10003274"/>
    <x v="1"/>
    <x v="8"/>
    <x v="122"/>
    <n v="15.92"/>
    <n v="4"/>
    <n v="36"/>
    <s v="Mediano"/>
    <n v="0"/>
    <n v="0"/>
    <n v="0"/>
    <n v="15.92"/>
    <s v="Bajo"/>
    <n v="7.4824000000000002"/>
    <n v="0.47000000000000003"/>
    <n v="-8.4375999999999998"/>
    <n v="6"/>
    <n v="6"/>
    <s v="CORRECTO"/>
    <n v="2017"/>
    <n v="0"/>
  </r>
  <r>
    <x v="209"/>
    <x v="102"/>
    <d v="2017-12-01T00:00:00"/>
    <d v="2017-12-07T00:00:00"/>
    <s v="Standard Class"/>
    <x v="98"/>
    <s v="Joseph Holt"/>
    <s v="CONSUMER"/>
    <s v="united states"/>
    <s v="Saginaw"/>
    <s v="Michigan"/>
    <n v="48601"/>
    <s v="Central"/>
    <s v="OFF-FA-10000134"/>
    <x v="1"/>
    <x v="13"/>
    <x v="196"/>
    <n v="52.29"/>
    <n v="9"/>
    <n v="24"/>
    <s v="Grande"/>
    <n v="0"/>
    <n v="0"/>
    <n v="0"/>
    <n v="52.29"/>
    <s v="Medio"/>
    <n v="16.209900000000001"/>
    <n v="0.31000000000000005"/>
    <n v="-36.080100000000002"/>
    <n v="6"/>
    <n v="6"/>
    <s v="CORRECTO"/>
    <n v="2017"/>
    <n v="0"/>
  </r>
  <r>
    <x v="210"/>
    <x v="102"/>
    <d v="2017-12-01T00:00:00"/>
    <d v="2017-12-07T00:00:00"/>
    <s v="Standard Class"/>
    <x v="98"/>
    <s v="Joseph Holt"/>
    <s v="CONSUMER"/>
    <s v="united states"/>
    <s v="Saginaw"/>
    <s v="Michigan"/>
    <n v="48601"/>
    <s v="Central"/>
    <s v="OFF-ST-10001522"/>
    <x v="1"/>
    <x v="4"/>
    <x v="197"/>
    <n v="91.99"/>
    <n v="1"/>
    <n v="28"/>
    <s v="Pequeño"/>
    <n v="0"/>
    <n v="0"/>
    <n v="0"/>
    <n v="91.99"/>
    <s v="Medio"/>
    <n v="3.6796000000000002"/>
    <n v="4.0000000000000008E-2"/>
    <n v="-88.310400000000001"/>
    <n v="6"/>
    <n v="6"/>
    <s v="CORRECTO"/>
    <n v="2017"/>
    <n v="0"/>
  </r>
  <r>
    <x v="211"/>
    <x v="103"/>
    <d v="2015-02-09T00:00:00"/>
    <d v="2015-02-13T00:00:00"/>
    <s v="Second Class"/>
    <x v="99"/>
    <s v="Michael Stewart"/>
    <s v="CORPORATE"/>
    <s v="united states"/>
    <s v="Dallas"/>
    <s v="Texas"/>
    <n v="75220"/>
    <s v="Central"/>
    <s v="TEC-AC-10001266"/>
    <x v="2"/>
    <x v="11"/>
    <x v="198"/>
    <n v="20.8"/>
    <n v="2"/>
    <n v="26"/>
    <s v="Pequeño"/>
    <n v="0.2"/>
    <n v="4.16"/>
    <n v="-4.16"/>
    <n v="24.96"/>
    <s v="Bajo"/>
    <n v="6.5"/>
    <n v="0.3125"/>
    <n v="-10.14"/>
    <n v="4"/>
    <n v="4"/>
    <s v="CORRECTO"/>
    <n v="2015"/>
    <n v="0"/>
  </r>
  <r>
    <x v="212"/>
    <x v="104"/>
    <d v="2015-01-02T00:00:00"/>
    <d v="2015-01-09T00:00:00"/>
    <s v="Standard Class"/>
    <x v="100"/>
    <s v="Victoria Wilson"/>
    <s v="CORPORATE"/>
    <s v="united states"/>
    <s v="Medina"/>
    <s v="Ohio"/>
    <n v="44256"/>
    <s v="East"/>
    <s v="OFF-LA-10004544"/>
    <x v="1"/>
    <x v="2"/>
    <x v="199"/>
    <n v="23.68"/>
    <n v="2"/>
    <n v="28"/>
    <s v="Pequeño"/>
    <n v="0.2"/>
    <n v="4.7359999999999998"/>
    <n v="-4.7359999999999998"/>
    <n v="28.416"/>
    <s v="Bajo"/>
    <n v="8.8800000000000008"/>
    <n v="0.37500000000000006"/>
    <n v="-10.064"/>
    <n v="7"/>
    <n v="7"/>
    <s v="CORRECTO"/>
    <n v="2015"/>
    <n v="0"/>
  </r>
  <r>
    <x v="213"/>
    <x v="104"/>
    <d v="2015-01-02T00:00:00"/>
    <d v="2015-01-09T00:00:00"/>
    <s v="Standard Class"/>
    <x v="100"/>
    <s v="Victoria Wilson"/>
    <s v="CORPORATE"/>
    <s v="united states"/>
    <s v="Medina"/>
    <s v="Ohio"/>
    <n v="44256"/>
    <s v="East"/>
    <s v="FUR-BO-10004695"/>
    <x v="0"/>
    <x v="0"/>
    <x v="200"/>
    <n v="452.45"/>
    <n v="5"/>
    <n v="31"/>
    <s v="Grande"/>
    <n v="0.5"/>
    <n v="226.22499999999999"/>
    <n v="-226.22499999999999"/>
    <n v="678.67499999999995"/>
    <s v="Muy Alto"/>
    <n v="-244.32300000000001"/>
    <n v="-0.54"/>
    <n v="-470.548"/>
    <n v="7"/>
    <n v="7"/>
    <s v="CORRECTO"/>
    <n v="2015"/>
    <n v="0"/>
  </r>
  <r>
    <x v="214"/>
    <x v="104"/>
    <d v="2015-01-02T00:00:00"/>
    <d v="2015-01-09T00:00:00"/>
    <s v="Standard Class"/>
    <x v="100"/>
    <s v="Victoria Wilson"/>
    <s v="CORPORATE"/>
    <s v="united states"/>
    <s v="Medina"/>
    <s v="Ohio"/>
    <n v="44256"/>
    <s v="East"/>
    <s v="TEC-PH-10002844"/>
    <x v="2"/>
    <x v="7"/>
    <x v="104"/>
    <n v="62.981999999999999"/>
    <n v="3"/>
    <n v="8"/>
    <s v="Mediano"/>
    <n v="0.4"/>
    <n v="25.192800000000002"/>
    <n v="-25.192799999999998"/>
    <n v="88.174800000000005"/>
    <s v="Medio"/>
    <n v="-14.6958"/>
    <n v="-0.23333333333333334"/>
    <n v="-52.484999999999999"/>
    <n v="7"/>
    <n v="7"/>
    <s v="CORRECTO"/>
    <n v="2015"/>
    <n v="0"/>
  </r>
  <r>
    <x v="215"/>
    <x v="104"/>
    <d v="2015-01-02T00:00:00"/>
    <d v="2015-01-09T00:00:00"/>
    <s v="Standard Class"/>
    <x v="100"/>
    <s v="Victoria Wilson"/>
    <s v="CORPORATE"/>
    <s v="united states"/>
    <s v="Medina"/>
    <s v="Ohio"/>
    <n v="44256"/>
    <s v="East"/>
    <s v="TEC-MA-10000864"/>
    <x v="2"/>
    <x v="15"/>
    <x v="201"/>
    <n v="1188"/>
    <n v="9"/>
    <n v="16"/>
    <s v="Grande"/>
    <n v="0.7"/>
    <n v="831.59999999999991"/>
    <n v="-831.6"/>
    <n v="2019.6"/>
    <s v="Muy Alto"/>
    <n v="-950.4"/>
    <n v="-0.79999999999999993"/>
    <n v="-1306.8"/>
    <n v="7"/>
    <n v="7"/>
    <s v="CORRECTO"/>
    <n v="2015"/>
    <n v="0"/>
  </r>
  <r>
    <x v="216"/>
    <x v="104"/>
    <d v="2015-01-02T00:00:00"/>
    <d v="2015-01-09T00:00:00"/>
    <s v="Standard Class"/>
    <x v="100"/>
    <s v="Victoria Wilson"/>
    <s v="CORPORATE"/>
    <s v="united states"/>
    <s v="Medina"/>
    <s v="Ohio"/>
    <n v="44256"/>
    <s v="East"/>
    <s v="TEC-AC-10000109"/>
    <x v="2"/>
    <x v="11"/>
    <x v="202"/>
    <n v="89.584000000000003"/>
    <n v="2"/>
    <n v="29"/>
    <s v="Pequeño"/>
    <n v="0.2"/>
    <n v="17.916800000000002"/>
    <n v="-17.916799999999999"/>
    <n v="107.5008"/>
    <s v="Medio"/>
    <n v="4.4791999999999996"/>
    <n v="4.9999999999999996E-2"/>
    <n v="-67.188000000000002"/>
    <n v="7"/>
    <n v="7"/>
    <s v="CORRECTO"/>
    <n v="2015"/>
    <n v="0"/>
  </r>
  <r>
    <x v="217"/>
    <x v="105"/>
    <d v="2016-10-28T00:00:00"/>
    <d v="2016-11-01T00:00:00"/>
    <s v="Standard Class"/>
    <x v="101"/>
    <s v="Jonathan Howell"/>
    <s v="CONSUMER"/>
    <s v="united states"/>
    <s v="Los Angeles"/>
    <s v="California"/>
    <n v="90032"/>
    <s v="West"/>
    <s v="OFF-ST-10001328"/>
    <x v="1"/>
    <x v="4"/>
    <x v="178"/>
    <n v="93.06"/>
    <n v="6"/>
    <n v="31"/>
    <s v="Grande"/>
    <n v="0"/>
    <n v="0"/>
    <n v="0"/>
    <n v="93.06"/>
    <s v="Medio"/>
    <n v="26.056799999999999"/>
    <n v="0.27999999999999997"/>
    <n v="-67.003200000000007"/>
    <n v="4"/>
    <n v="4"/>
    <s v="CORRECTO"/>
    <n v="2016"/>
    <n v="0"/>
  </r>
  <r>
    <x v="218"/>
    <x v="105"/>
    <d v="2016-10-28T00:00:00"/>
    <d v="2016-11-01T00:00:00"/>
    <s v="Standard Class"/>
    <x v="101"/>
    <s v="Jonathan Howell"/>
    <s v="CONSUMER"/>
    <s v="united states"/>
    <s v="Los Angeles"/>
    <s v="California"/>
    <n v="90032"/>
    <s v="West"/>
    <s v="TEC-PH-10002563"/>
    <x v="2"/>
    <x v="7"/>
    <x v="203"/>
    <n v="302.37599999999998"/>
    <n v="3"/>
    <n v="18"/>
    <s v="Mediano"/>
    <n v="0.2"/>
    <n v="60.475200000000001"/>
    <n v="-60.475200000000001"/>
    <n v="362.85119999999995"/>
    <s v="Alto"/>
    <n v="22.6782"/>
    <n v="7.5000000000000011E-2"/>
    <n v="-219.2226"/>
    <n v="4"/>
    <n v="4"/>
    <s v="CORRECTO"/>
    <n v="2016"/>
    <n v="0"/>
  </r>
  <r>
    <x v="219"/>
    <x v="106"/>
    <d v="2015-12-24T00:00:00"/>
    <d v="2015-12-27T00:00:00"/>
    <s v="First Class"/>
    <x v="102"/>
    <s v="Joni Blumstein"/>
    <s v="CONSUMER"/>
    <s v="united states"/>
    <s v="Dublin"/>
    <s v="Ohio"/>
    <n v="43017"/>
    <s v="East"/>
    <s v="OFF-FA-10000585"/>
    <x v="1"/>
    <x v="13"/>
    <x v="204"/>
    <n v="5.5839999999999996"/>
    <n v="2"/>
    <n v="30"/>
    <s v="Pequeño"/>
    <n v="0.2"/>
    <n v="1.1168"/>
    <n v="-1.1168"/>
    <n v="6.7007999999999992"/>
    <s v="Bajo"/>
    <n v="1.8148"/>
    <n v="0.32500000000000001"/>
    <n v="-2.6524000000000001"/>
    <n v="3"/>
    <n v="3"/>
    <s v="CORRECTO"/>
    <n v="2015"/>
    <n v="0"/>
  </r>
  <r>
    <x v="220"/>
    <x v="106"/>
    <d v="2015-12-24T00:00:00"/>
    <d v="2015-12-27T00:00:00"/>
    <s v="First Class"/>
    <x v="102"/>
    <s v="Joni Blumstein"/>
    <s v="CONSUMER"/>
    <s v="united states"/>
    <s v="Dublin"/>
    <s v="Ohio"/>
    <n v="43017"/>
    <s v="East"/>
    <s v="OFF-PA-10004000"/>
    <x v="1"/>
    <x v="10"/>
    <x v="205"/>
    <n v="22.704000000000001"/>
    <n v="6"/>
    <n v="13"/>
    <s v="Grande"/>
    <n v="0.2"/>
    <n v="4.5407999999999999"/>
    <n v="-4.5407999999999999"/>
    <n v="27.244800000000001"/>
    <s v="Bajo"/>
    <n v="8.2302"/>
    <n v="0.36249999999999999"/>
    <n v="-9.9329999999999998"/>
    <n v="3"/>
    <n v="3"/>
    <s v="CORRECTO"/>
    <n v="2015"/>
    <n v="0"/>
  </r>
  <r>
    <x v="221"/>
    <x v="106"/>
    <d v="2015-12-24T00:00:00"/>
    <d v="2015-12-27T00:00:00"/>
    <s v="First Class"/>
    <x v="102"/>
    <s v="Joni Blumstein"/>
    <s v="CONSUMER"/>
    <s v="united states"/>
    <s v="Dublin"/>
    <s v="Ohio"/>
    <n v="43017"/>
    <s v="East"/>
    <s v="OFF-BI-10002852"/>
    <x v="1"/>
    <x v="8"/>
    <x v="91"/>
    <n v="19.776"/>
    <n v="4"/>
    <n v="34"/>
    <s v="Mediano"/>
    <n v="0.7"/>
    <n v="13.8432"/>
    <n v="-13.8432"/>
    <n v="33.619199999999999"/>
    <s v="Bajo"/>
    <n v="-13.8432"/>
    <n v="-0.7"/>
    <n v="-19.776"/>
    <n v="3"/>
    <n v="3"/>
    <s v="CORRECTO"/>
    <n v="2015"/>
    <n v="0"/>
  </r>
  <r>
    <x v="222"/>
    <x v="106"/>
    <d v="2015-12-24T00:00:00"/>
    <d v="2015-12-27T00:00:00"/>
    <s v="First Class"/>
    <x v="102"/>
    <s v="Joni Blumstein"/>
    <s v="CONSUMER"/>
    <s v="united states"/>
    <s v="Dublin"/>
    <s v="Ohio"/>
    <n v="43017"/>
    <s v="East"/>
    <s v="FUR-FU-10000087"/>
    <x v="0"/>
    <x v="5"/>
    <x v="206"/>
    <n v="72.703999999999994"/>
    <n v="4"/>
    <n v="16"/>
    <s v="Mediano"/>
    <n v="0.2"/>
    <n v="14.540799999999999"/>
    <n v="-14.540800000000001"/>
    <n v="87.244799999999998"/>
    <s v="Medio"/>
    <n v="19.084800000000001"/>
    <n v="0.26250000000000007"/>
    <n v="-39.078400000000002"/>
    <n v="3"/>
    <n v="3"/>
    <s v="CORRECTO"/>
    <n v="2015"/>
    <n v="0"/>
  </r>
  <r>
    <x v="223"/>
    <x v="106"/>
    <d v="2015-12-24T00:00:00"/>
    <d v="2015-12-27T00:00:00"/>
    <s v="First Class"/>
    <x v="102"/>
    <s v="Joni Blumstein"/>
    <s v="CONSUMER"/>
    <s v="united states"/>
    <s v="Dublin"/>
    <s v="Ohio"/>
    <n v="43017"/>
    <s v="East"/>
    <s v="TEC-MA-10001148"/>
    <x v="2"/>
    <x v="15"/>
    <x v="207"/>
    <n v="479.988"/>
    <n v="4"/>
    <n v="13"/>
    <s v="Mediano"/>
    <n v="0.7"/>
    <n v="335.99160000000001"/>
    <n v="-335.99160000000001"/>
    <n v="815.9796"/>
    <s v="Muy Alto"/>
    <n v="-383.99040000000002"/>
    <n v="-0.8"/>
    <n v="-527.98680000000002"/>
    <n v="3"/>
    <n v="3"/>
    <s v="CORRECTO"/>
    <n v="2015"/>
    <n v="0"/>
  </r>
  <r>
    <x v="224"/>
    <x v="106"/>
    <d v="2015-12-24T00:00:00"/>
    <d v="2015-12-27T00:00:00"/>
    <s v="First Class"/>
    <x v="102"/>
    <s v="Joni Blumstein"/>
    <s v="CONSUMER"/>
    <s v="united states"/>
    <s v="Dublin"/>
    <s v="Ohio"/>
    <n v="43017"/>
    <s v="East"/>
    <s v="OFF-AR-10001958"/>
    <x v="1"/>
    <x v="6"/>
    <x v="208"/>
    <n v="27.167999999999999"/>
    <n v="2"/>
    <n v="19"/>
    <s v="Pequeño"/>
    <n v="0.2"/>
    <n v="5.4336000000000002"/>
    <n v="-5.4336000000000002"/>
    <n v="32.601599999999998"/>
    <s v="Bajo"/>
    <n v="2.7168000000000001"/>
    <n v="0.1"/>
    <n v="-19.017600000000002"/>
    <n v="3"/>
    <n v="3"/>
    <s v="CORRECTO"/>
    <n v="2015"/>
    <n v="0"/>
  </r>
  <r>
    <x v="225"/>
    <x v="107"/>
    <d v="2015-08-09T00:00:00"/>
    <d v="2015-08-16T00:00:00"/>
    <s v="Standard Class"/>
    <x v="103"/>
    <s v="David Smith"/>
    <s v="CORPORATE"/>
    <s v="united states"/>
    <s v="Detroit"/>
    <s v="Michigan"/>
    <n v="48227"/>
    <s v="Central"/>
    <s v="OFF-AR-10001026"/>
    <x v="1"/>
    <x v="6"/>
    <x v="209"/>
    <n v="2.2000000000000002"/>
    <n v="1"/>
    <n v="14"/>
    <s v="Pequeño"/>
    <n v="0"/>
    <n v="0"/>
    <n v="0"/>
    <n v="2.2000000000000002"/>
    <s v="Bajo"/>
    <n v="0.96799999999999997"/>
    <n v="0.43999999999999995"/>
    <n v="-1.232"/>
    <n v="7"/>
    <n v="7"/>
    <s v="CORRECTO"/>
    <n v="2015"/>
    <n v="0"/>
  </r>
  <r>
    <x v="226"/>
    <x v="107"/>
    <d v="2015-08-09T00:00:00"/>
    <d v="2015-08-16T00:00:00"/>
    <s v="Standard Class"/>
    <x v="103"/>
    <s v="David Smith"/>
    <s v="CORPORATE"/>
    <s v="united states"/>
    <s v="Detroit"/>
    <s v="Michigan"/>
    <n v="48227"/>
    <s v="Central"/>
    <s v="FUR-TA-10003748"/>
    <x v="0"/>
    <x v="3"/>
    <x v="210"/>
    <n v="622.45000000000005"/>
    <n v="5"/>
    <n v="40"/>
    <s v="Grande"/>
    <n v="0"/>
    <n v="0"/>
    <n v="0"/>
    <n v="622.45000000000005"/>
    <s v="Muy Alto"/>
    <n v="136.93899999999999"/>
    <n v="0.21999999999999997"/>
    <n v="-485.51100000000002"/>
    <n v="7"/>
    <n v="7"/>
    <s v="CORRECTO"/>
    <n v="2015"/>
    <n v="0"/>
  </r>
  <r>
    <x v="227"/>
    <x v="107"/>
    <d v="2015-08-09T00:00:00"/>
    <d v="2015-08-16T00:00:00"/>
    <s v="Standard Class"/>
    <x v="103"/>
    <s v="David Smith"/>
    <s v="CORPORATE"/>
    <s v="united states"/>
    <s v="Detroit"/>
    <s v="Michigan"/>
    <n v="48227"/>
    <s v="Central"/>
    <s v="OFF-ST-10002485"/>
    <x v="1"/>
    <x v="4"/>
    <x v="211"/>
    <n v="21.98"/>
    <n v="1"/>
    <n v="22"/>
    <s v="Pequeño"/>
    <n v="0"/>
    <n v="0"/>
    <n v="0"/>
    <n v="21.98"/>
    <s v="Bajo"/>
    <n v="0.2198"/>
    <n v="0.01"/>
    <n v="-21.760200000000001"/>
    <n v="7"/>
    <n v="7"/>
    <s v="CORRECTO"/>
    <n v="2015"/>
    <n v="0"/>
  </r>
  <r>
    <x v="228"/>
    <x v="108"/>
    <d v="2015-02-28T00:00:00"/>
    <d v="2015-03-04T00:00:00"/>
    <s v="Standard Class"/>
    <x v="104"/>
    <s v="Valerie Dominguez"/>
    <s v="CONSUMER"/>
    <s v="united states"/>
    <s v="Columbia"/>
    <s v="Tennessee"/>
    <n v="38401"/>
    <s v="South"/>
    <s v="FUR-CH-10004860"/>
    <x v="0"/>
    <x v="1"/>
    <x v="212"/>
    <n v="161.56800000000001"/>
    <n v="2"/>
    <n v="21"/>
    <s v="Pequeño"/>
    <n v="0.2"/>
    <n v="32.313600000000001"/>
    <n v="-32.313600000000001"/>
    <n v="193.88160000000002"/>
    <s v="Medio"/>
    <n v="-28.2744"/>
    <n v="-0.17499999999999999"/>
    <n v="-157.52879999999999"/>
    <n v="4"/>
    <n v="4"/>
    <s v="CORRECTO"/>
    <n v="2015"/>
    <n v="0"/>
  </r>
  <r>
    <x v="229"/>
    <x v="108"/>
    <d v="2015-02-28T00:00:00"/>
    <d v="2015-03-04T00:00:00"/>
    <s v="Standard Class"/>
    <x v="104"/>
    <s v="Valerie Dominguez"/>
    <s v="CONSUMER"/>
    <s v="united states"/>
    <s v="Columbia"/>
    <s v="Tennessee"/>
    <n v="38401"/>
    <s v="South"/>
    <s v="FUR-CH-10004477"/>
    <x v="0"/>
    <x v="1"/>
    <x v="213"/>
    <n v="389.69600000000003"/>
    <n v="8"/>
    <n v="44"/>
    <s v="Grande"/>
    <n v="0.2"/>
    <n v="77.939200000000014"/>
    <n v="-77.9392"/>
    <n v="467.63520000000005"/>
    <s v="Alto"/>
    <n v="43.840800000000002"/>
    <n v="0.1125"/>
    <n v="-267.916"/>
    <n v="4"/>
    <n v="4"/>
    <s v="CORRECTO"/>
    <n v="2015"/>
    <n v="0"/>
  </r>
  <r>
    <x v="230"/>
    <x v="109"/>
    <d v="2014-09-13T00:00:00"/>
    <d v="2014-09-17T00:00:00"/>
    <s v="Standard Class"/>
    <x v="105"/>
    <s v="Erin Ashbrook"/>
    <s v="CORPORATE"/>
    <s v="united states"/>
    <s v="Charlotte"/>
    <s v="North Carolina"/>
    <n v="28205"/>
    <s v="South"/>
    <s v="OFF-BI-10001679"/>
    <x v="1"/>
    <x v="8"/>
    <x v="214"/>
    <n v="18.648"/>
    <n v="7"/>
    <n v="19"/>
    <s v="Grande"/>
    <n v="0.7"/>
    <n v="13.053599999999999"/>
    <n v="-13.053599999999999"/>
    <n v="31.701599999999999"/>
    <s v="Bajo"/>
    <n v="-12.432"/>
    <n v="-0.66666666666666674"/>
    <n v="-18.026399999999999"/>
    <n v="4"/>
    <n v="4"/>
    <s v="CORRECTO"/>
    <n v="2014"/>
    <n v="0"/>
  </r>
  <r>
    <x v="231"/>
    <x v="110"/>
    <d v="2017-04-07T00:00:00"/>
    <d v="2017-04-12T00:00:00"/>
    <s v="Standard Class"/>
    <x v="37"/>
    <s v="Christopher Schild"/>
    <s v="HOME OFFICE"/>
    <s v="united states"/>
    <s v="Tampa"/>
    <s v="Florida"/>
    <n v="33614"/>
    <s v="South"/>
    <s v="FUR-TA-10001705"/>
    <x v="0"/>
    <x v="3"/>
    <x v="215"/>
    <n v="233.86"/>
    <n v="2"/>
    <n v="19"/>
    <s v="Pequeño"/>
    <n v="0.45"/>
    <n v="105.23700000000001"/>
    <n v="-105.23699999999999"/>
    <n v="339.09700000000004"/>
    <s v="Alto"/>
    <n v="-102.048"/>
    <n v="-0.43636363636363634"/>
    <n v="-230.67099999999999"/>
    <n v="5"/>
    <n v="5"/>
    <s v="CORRECTO"/>
    <n v="2017"/>
    <n v="0"/>
  </r>
  <r>
    <x v="232"/>
    <x v="110"/>
    <d v="2017-04-07T00:00:00"/>
    <d v="2017-04-12T00:00:00"/>
    <s v="Standard Class"/>
    <x v="37"/>
    <s v="Christopher Schild"/>
    <s v="HOME OFFICE"/>
    <s v="united states"/>
    <s v="Tampa"/>
    <s v="Florida"/>
    <n v="33614"/>
    <s v="South"/>
    <s v="FUR-TA-10003473"/>
    <x v="0"/>
    <x v="3"/>
    <x v="216"/>
    <n v="620.61450000000002"/>
    <n v="3"/>
    <n v="46"/>
    <s v="Mediano"/>
    <n v="0.45"/>
    <n v="279.27652499999999"/>
    <n v="-279.27652499999999"/>
    <n v="899.89102500000001"/>
    <s v="Muy Alto"/>
    <n v="-248.2458"/>
    <n v="-0.39999999999999997"/>
    <n v="-589.58377499999995"/>
    <n v="5"/>
    <n v="5"/>
    <s v="CORRECTO"/>
    <n v="2017"/>
    <n v="0"/>
  </r>
  <r>
    <x v="233"/>
    <x v="110"/>
    <d v="2017-04-07T00:00:00"/>
    <d v="2017-04-12T00:00:00"/>
    <s v="Standard Class"/>
    <x v="37"/>
    <s v="Christopher Schild"/>
    <s v="HOME OFFICE"/>
    <s v="united states"/>
    <s v="Tampa"/>
    <s v="Florida"/>
    <n v="33614"/>
    <s v="South"/>
    <s v="OFF-BI-10001679"/>
    <x v="1"/>
    <x v="8"/>
    <x v="214"/>
    <n v="5.3280000000000003"/>
    <n v="2"/>
    <n v="19"/>
    <s v="Pequeño"/>
    <n v="0.7"/>
    <n v="3.7296"/>
    <n v="-3.7296"/>
    <n v="9.0576000000000008"/>
    <s v="Bajo"/>
    <n v="-3.552"/>
    <n v="-0.66666666666666663"/>
    <n v="-5.1504000000000003"/>
    <n v="5"/>
    <n v="5"/>
    <s v="CORRECTO"/>
    <n v="2017"/>
    <n v="0"/>
  </r>
  <r>
    <x v="234"/>
    <x v="110"/>
    <d v="2017-04-07T00:00:00"/>
    <d v="2017-04-12T00:00:00"/>
    <s v="Standard Class"/>
    <x v="37"/>
    <s v="Christopher Schild"/>
    <s v="HOME OFFICE"/>
    <s v="united states"/>
    <s v="Tampa"/>
    <s v="Florida"/>
    <n v="33614"/>
    <s v="South"/>
    <s v="FUR-FU-10004017"/>
    <x v="0"/>
    <x v="5"/>
    <x v="217"/>
    <n v="258.072"/>
    <n v="3"/>
    <n v="10"/>
    <s v="Mediano"/>
    <n v="0.2"/>
    <n v="51.614400000000003"/>
    <n v="-51.614400000000003"/>
    <n v="309.68639999999999"/>
    <s v="Alto"/>
    <n v="0"/>
    <n v="0"/>
    <n v="-206.45760000000001"/>
    <n v="5"/>
    <n v="5"/>
    <s v="CORRECTO"/>
    <n v="2017"/>
    <n v="0"/>
  </r>
  <r>
    <x v="235"/>
    <x v="110"/>
    <d v="2017-04-07T00:00:00"/>
    <d v="2017-04-12T00:00:00"/>
    <s v="Standard Class"/>
    <x v="37"/>
    <s v="Christopher Schild"/>
    <s v="HOME OFFICE"/>
    <s v="united states"/>
    <s v="Tampa"/>
    <s v="Florida"/>
    <n v="33614"/>
    <s v="South"/>
    <s v="TEC-AC-10003832"/>
    <x v="2"/>
    <x v="11"/>
    <x v="218"/>
    <n v="617.976"/>
    <n v="3"/>
    <n v="41"/>
    <s v="Mediano"/>
    <n v="0.2"/>
    <n v="123.59520000000001"/>
    <n v="-123.59520000000001"/>
    <n v="741.57119999999998"/>
    <s v="Muy Alto"/>
    <n v="-7.7247000000000003"/>
    <n v="-1.2500000000000001E-2"/>
    <n v="-502.10550000000001"/>
    <n v="5"/>
    <n v="5"/>
    <s v="CORRECTO"/>
    <n v="2017"/>
    <n v="0"/>
  </r>
  <r>
    <x v="236"/>
    <x v="111"/>
    <d v="2017-11-12T00:00:00"/>
    <d v="2017-11-16T00:00:00"/>
    <s v="Standard Class"/>
    <x v="106"/>
    <s v="David Bremer"/>
    <s v="CORPORATE"/>
    <s v="united states"/>
    <s v="Santa Clara"/>
    <s v="California"/>
    <n v="95051"/>
    <s v="West"/>
    <s v="OFF-PA-10002479"/>
    <x v="1"/>
    <x v="10"/>
    <x v="219"/>
    <n v="10.56"/>
    <n v="2"/>
    <n v="30"/>
    <s v="Pequeño"/>
    <n v="0"/>
    <n v="0"/>
    <n v="0"/>
    <n v="10.56"/>
    <s v="Bajo"/>
    <n v="4.7519999999999998"/>
    <n v="0.44999999999999996"/>
    <n v="-5.8079999999999998"/>
    <n v="4"/>
    <n v="4"/>
    <s v="CORRECTO"/>
    <n v="2017"/>
    <n v="0"/>
  </r>
  <r>
    <x v="237"/>
    <x v="112"/>
    <d v="2016-06-04T00:00:00"/>
    <d v="2016-06-09T00:00:00"/>
    <s v="Second Class"/>
    <x v="107"/>
    <s v="Ken Lonsdale"/>
    <s v="CONSUMER"/>
    <s v="united states"/>
    <s v="Chicago"/>
    <s v="Illinois"/>
    <n v="60610"/>
    <s v="Central"/>
    <s v="OFF-PA-10003349"/>
    <x v="1"/>
    <x v="10"/>
    <x v="220"/>
    <n v="25.92"/>
    <n v="5"/>
    <n v="17"/>
    <s v="Grande"/>
    <n v="0.2"/>
    <n v="5.1840000000000011"/>
    <n v="-5.1840000000000002"/>
    <n v="31.104000000000003"/>
    <s v="Bajo"/>
    <n v="9.3960000000000008"/>
    <n v="0.36249999999999999"/>
    <n v="-11.34"/>
    <n v="5"/>
    <n v="5"/>
    <s v="CORRECTO"/>
    <n v="2016"/>
    <n v="0"/>
  </r>
  <r>
    <x v="238"/>
    <x v="112"/>
    <d v="2016-06-04T00:00:00"/>
    <d v="2016-06-09T00:00:00"/>
    <s v="Second Class"/>
    <x v="107"/>
    <s v="Ken Lonsdale"/>
    <s v="CONSUMER"/>
    <s v="united states"/>
    <s v="Chicago"/>
    <s v="Illinois"/>
    <n v="60610"/>
    <s v="Central"/>
    <s v="FUR-FU-10000576"/>
    <x v="0"/>
    <x v="5"/>
    <x v="221"/>
    <n v="419.68"/>
    <n v="5"/>
    <n v="23"/>
    <s v="Grande"/>
    <n v="0.6"/>
    <n v="251.80799999999999"/>
    <n v="-251.80799999999999"/>
    <n v="671.48800000000006"/>
    <s v="Muy Alto"/>
    <n v="-356.72800000000001"/>
    <n v="-0.85"/>
    <n v="-524.6"/>
    <n v="5"/>
    <n v="5"/>
    <s v="CORRECTO"/>
    <n v="2016"/>
    <n v="0"/>
  </r>
  <r>
    <x v="239"/>
    <x v="112"/>
    <d v="2016-06-04T00:00:00"/>
    <d v="2016-06-09T00:00:00"/>
    <s v="Second Class"/>
    <x v="107"/>
    <s v="Ken Lonsdale"/>
    <s v="CONSUMER"/>
    <s v="united states"/>
    <s v="Chicago"/>
    <s v="Illinois"/>
    <n v="60610"/>
    <s v="Central"/>
    <s v="FUR-FU-10004351"/>
    <x v="0"/>
    <x v="5"/>
    <x v="222"/>
    <n v="11.688000000000001"/>
    <n v="3"/>
    <n v="62"/>
    <s v="Mediano"/>
    <n v="0.6"/>
    <n v="7.0128000000000004"/>
    <n v="-7.0128000000000004"/>
    <n v="18.700800000000001"/>
    <s v="Bajo"/>
    <n v="-4.6752000000000002"/>
    <n v="-0.4"/>
    <n v="-9.3504000000000005"/>
    <n v="5"/>
    <n v="5"/>
    <s v="CORRECTO"/>
    <n v="2016"/>
    <n v="0"/>
  </r>
  <r>
    <x v="240"/>
    <x v="112"/>
    <d v="2016-06-04T00:00:00"/>
    <d v="2016-06-09T00:00:00"/>
    <s v="Second Class"/>
    <x v="107"/>
    <s v="Ken Lonsdale"/>
    <s v="CONSUMER"/>
    <s v="united states"/>
    <s v="Chicago"/>
    <s v="Illinois"/>
    <n v="60610"/>
    <s v="Central"/>
    <s v="TEC-PH-10000011"/>
    <x v="2"/>
    <x v="7"/>
    <x v="223"/>
    <n v="31.984000000000002"/>
    <n v="2"/>
    <n v="34"/>
    <s v="Pequeño"/>
    <n v="0.2"/>
    <n v="6.3968000000000007"/>
    <n v="-6.3967999999999998"/>
    <n v="38.380800000000001"/>
    <s v="Bajo"/>
    <n v="11.1944"/>
    <n v="0.35"/>
    <n v="-14.392799999999999"/>
    <n v="5"/>
    <n v="5"/>
    <s v="CORRECTO"/>
    <n v="2016"/>
    <n v="0"/>
  </r>
  <r>
    <x v="241"/>
    <x v="112"/>
    <d v="2016-06-04T00:00:00"/>
    <d v="2016-06-09T00:00:00"/>
    <s v="Second Class"/>
    <x v="107"/>
    <s v="Ken Lonsdale"/>
    <s v="CONSUMER"/>
    <s v="united states"/>
    <s v="Chicago"/>
    <s v="Illinois"/>
    <n v="60610"/>
    <s v="Central"/>
    <s v="FUR-TA-10002607"/>
    <x v="0"/>
    <x v="3"/>
    <x v="224"/>
    <n v="177.22499999999999"/>
    <n v="5"/>
    <n v="44"/>
    <s v="Grande"/>
    <n v="0.5"/>
    <n v="88.612499999999997"/>
    <n v="-88.612499999999997"/>
    <n v="265.83749999999998"/>
    <s v="Alto"/>
    <n v="-120.51300000000001"/>
    <n v="-0.68"/>
    <n v="-209.12549999999999"/>
    <n v="5"/>
    <n v="5"/>
    <s v="CORRECTO"/>
    <n v="2016"/>
    <n v="0"/>
  </r>
  <r>
    <x v="242"/>
    <x v="112"/>
    <d v="2016-06-04T00:00:00"/>
    <d v="2016-06-09T00:00:00"/>
    <s v="Second Class"/>
    <x v="107"/>
    <s v="Ken Lonsdale"/>
    <s v="CONSUMER"/>
    <s v="united states"/>
    <s v="Chicago"/>
    <s v="Illinois"/>
    <n v="60610"/>
    <s v="Central"/>
    <s v="FUR-FU-10002505"/>
    <x v="0"/>
    <x v="5"/>
    <x v="225"/>
    <n v="4.0439999999999996"/>
    <n v="3"/>
    <n v="18"/>
    <s v="Mediano"/>
    <n v="0.6"/>
    <n v="2.4263999999999997"/>
    <n v="-2.4264000000000001"/>
    <n v="6.4703999999999997"/>
    <s v="Bajo"/>
    <n v="-2.8308"/>
    <n v="-0.70000000000000007"/>
    <n v="-4.4484000000000004"/>
    <n v="5"/>
    <n v="5"/>
    <s v="CORRECTO"/>
    <n v="2016"/>
    <n v="0"/>
  </r>
  <r>
    <x v="243"/>
    <x v="112"/>
    <d v="2016-06-04T00:00:00"/>
    <d v="2016-06-09T00:00:00"/>
    <s v="Second Class"/>
    <x v="107"/>
    <s v="Ken Lonsdale"/>
    <s v="CONSUMER"/>
    <s v="united states"/>
    <s v="Chicago"/>
    <s v="Illinois"/>
    <n v="60610"/>
    <s v="Central"/>
    <s v="OFF-AR-10004685"/>
    <x v="1"/>
    <x v="6"/>
    <x v="183"/>
    <n v="7.4080000000000004"/>
    <n v="2"/>
    <n v="20"/>
    <s v="Pequeño"/>
    <n v="0.2"/>
    <n v="1.4816000000000003"/>
    <n v="-1.4816"/>
    <n v="8.8896000000000015"/>
    <s v="Bajo"/>
    <n v="1.2038"/>
    <n v="0.16249999999999998"/>
    <n v="-4.7225999999999999"/>
    <n v="5"/>
    <n v="5"/>
    <s v="CORRECTO"/>
    <n v="2016"/>
    <n v="0"/>
  </r>
  <r>
    <x v="244"/>
    <x v="113"/>
    <d v="2014-06-01T00:00:00"/>
    <d v="2014-06-06T00:00:00"/>
    <s v="Second Class"/>
    <x v="108"/>
    <s v="Dianna Wilson"/>
    <s v="HOME OFFICE"/>
    <s v="united states"/>
    <s v="Lakeville"/>
    <s v="Minnesota"/>
    <n v="55044"/>
    <s v="Central"/>
    <s v="FUR-CH-10004063"/>
    <x v="0"/>
    <x v="1"/>
    <x v="120"/>
    <n v="2001.86"/>
    <n v="7"/>
    <n v="35"/>
    <s v="Grande"/>
    <n v="0"/>
    <n v="0"/>
    <n v="0"/>
    <n v="2001.86"/>
    <s v="Muy Alto"/>
    <n v="580.5394"/>
    <n v="0.29000000000000004"/>
    <n v="-1421.3206"/>
    <n v="5"/>
    <n v="5"/>
    <s v="CORRECTO"/>
    <n v="2014"/>
    <n v="0"/>
  </r>
  <r>
    <x v="245"/>
    <x v="113"/>
    <d v="2014-06-01T00:00:00"/>
    <d v="2014-06-06T00:00:00"/>
    <s v="Second Class"/>
    <x v="108"/>
    <s v="Dianna Wilson"/>
    <s v="HOME OFFICE"/>
    <s v="united states"/>
    <s v="Lakeville"/>
    <s v="Minnesota"/>
    <n v="55044"/>
    <s v="Central"/>
    <s v="OFF-ST-10002276"/>
    <x v="1"/>
    <x v="4"/>
    <x v="226"/>
    <n v="166.72"/>
    <n v="2"/>
    <n v="9"/>
    <s v="Pequeño"/>
    <n v="0"/>
    <n v="0"/>
    <n v="0"/>
    <n v="166.72"/>
    <s v="Medio"/>
    <n v="41.68"/>
    <n v="0.25"/>
    <n v="-125.04"/>
    <n v="5"/>
    <n v="5"/>
    <s v="CORRECTO"/>
    <n v="2014"/>
    <n v="0"/>
  </r>
  <r>
    <x v="246"/>
    <x v="113"/>
    <d v="2014-06-01T00:00:00"/>
    <d v="2014-06-06T00:00:00"/>
    <s v="Second Class"/>
    <x v="108"/>
    <s v="Dianna Wilson"/>
    <s v="HOME OFFICE"/>
    <s v="united states"/>
    <s v="Lakeville"/>
    <s v="Minnesota"/>
    <n v="55044"/>
    <s v="Central"/>
    <s v="OFF-PA-10004082"/>
    <x v="1"/>
    <x v="10"/>
    <x v="227"/>
    <n v="47.88"/>
    <n v="6"/>
    <n v="28"/>
    <s v="Grande"/>
    <n v="0"/>
    <n v="0"/>
    <n v="0"/>
    <n v="47.88"/>
    <s v="Bajo"/>
    <n v="23.94"/>
    <n v="0.5"/>
    <n v="-23.94"/>
    <n v="5"/>
    <n v="5"/>
    <s v="CORRECTO"/>
    <n v="2014"/>
    <n v="0"/>
  </r>
  <r>
    <x v="247"/>
    <x v="113"/>
    <d v="2014-06-01T00:00:00"/>
    <d v="2014-06-06T00:00:00"/>
    <s v="Second Class"/>
    <x v="108"/>
    <s v="Dianna Wilson"/>
    <s v="HOME OFFICE"/>
    <s v="united states"/>
    <s v="Lakeville"/>
    <s v="Minnesota"/>
    <n v="55044"/>
    <s v="Central"/>
    <s v="OFF-AP-10002945"/>
    <x v="1"/>
    <x v="9"/>
    <x v="228"/>
    <n v="1503.25"/>
    <n v="5"/>
    <n v="40"/>
    <s v="Grande"/>
    <n v="0"/>
    <n v="0"/>
    <n v="0"/>
    <n v="1503.25"/>
    <s v="Muy Alto"/>
    <n v="496.07249999999999"/>
    <n v="0.33"/>
    <n v="-1007.1775"/>
    <n v="5"/>
    <n v="5"/>
    <s v="CORRECTO"/>
    <n v="2014"/>
    <n v="0"/>
  </r>
  <r>
    <x v="248"/>
    <x v="113"/>
    <d v="2014-06-01T00:00:00"/>
    <d v="2014-06-06T00:00:00"/>
    <s v="Second Class"/>
    <x v="108"/>
    <s v="Dianna Wilson"/>
    <s v="HOME OFFICE"/>
    <s v="united states"/>
    <s v="Lakeville"/>
    <s v="Minnesota"/>
    <n v="55044"/>
    <s v="Central"/>
    <s v="OFF-PA-10000061"/>
    <x v="1"/>
    <x v="10"/>
    <x v="181"/>
    <n v="25.92"/>
    <n v="4"/>
    <n v="24"/>
    <s v="Mediano"/>
    <n v="0"/>
    <n v="0"/>
    <n v="0"/>
    <n v="25.92"/>
    <s v="Bajo"/>
    <n v="12.441599999999999"/>
    <n v="0.47999999999999993"/>
    <n v="-13.478400000000001"/>
    <n v="5"/>
    <n v="5"/>
    <s v="CORRECTO"/>
    <n v="2014"/>
    <n v="0"/>
  </r>
  <r>
    <x v="249"/>
    <x v="114"/>
    <d v="2016-12-10T00:00:00"/>
    <d v="2016-12-15T00:00:00"/>
    <s v="Second Class"/>
    <x v="109"/>
    <s v="Logan Haushalter"/>
    <s v="CONSUMER"/>
    <s v="united states"/>
    <s v="San Francisco"/>
    <s v="California"/>
    <n v="94109"/>
    <s v="West"/>
    <s v="FUR-CH-10002965"/>
    <x v="0"/>
    <x v="1"/>
    <x v="229"/>
    <n v="321.56799999999998"/>
    <n v="2"/>
    <n v="39"/>
    <s v="Pequeño"/>
    <n v="0.2"/>
    <n v="64.313599999999994"/>
    <n v="-64.313599999999994"/>
    <n v="385.88159999999999"/>
    <s v="Alto"/>
    <n v="28.1372"/>
    <n v="8.7500000000000008E-2"/>
    <n v="-229.1172"/>
    <n v="5"/>
    <n v="5"/>
    <s v="CORRECTO"/>
    <n v="2016"/>
    <n v="0"/>
  </r>
  <r>
    <x v="250"/>
    <x v="115"/>
    <d v="2016-09-11T00:00:00"/>
    <d v="2016-09-17T00:00:00"/>
    <s v="Standard Class"/>
    <x v="110"/>
    <s v="Kelly Collister"/>
    <s v="CONSUMER"/>
    <s v="united states"/>
    <s v="San Diego"/>
    <s v="California"/>
    <n v="92037"/>
    <s v="West"/>
    <s v="OFF-PA-10004569"/>
    <x v="1"/>
    <x v="10"/>
    <x v="230"/>
    <n v="7.61"/>
    <n v="1"/>
    <n v="15"/>
    <s v="Pequeño"/>
    <n v="0"/>
    <n v="0"/>
    <n v="0"/>
    <n v="7.61"/>
    <s v="Bajo"/>
    <n v="3.5767000000000002"/>
    <n v="0.47000000000000003"/>
    <n v="-4.0332999999999997"/>
    <n v="6"/>
    <n v="6"/>
    <s v="CORRECTO"/>
    <n v="2016"/>
    <n v="0"/>
  </r>
  <r>
    <x v="251"/>
    <x v="115"/>
    <d v="2016-09-11T00:00:00"/>
    <d v="2016-09-17T00:00:00"/>
    <s v="Standard Class"/>
    <x v="110"/>
    <s v="Kelly Collister"/>
    <s v="CONSUMER"/>
    <s v="united states"/>
    <s v="San Diego"/>
    <s v="California"/>
    <n v="92037"/>
    <s v="West"/>
    <s v="TEC-AC-10003832"/>
    <x v="2"/>
    <x v="11"/>
    <x v="218"/>
    <n v="3347.37"/>
    <n v="13"/>
    <n v="41"/>
    <s v="Grande"/>
    <n v="0"/>
    <n v="0"/>
    <n v="0"/>
    <n v="3347.37"/>
    <s v="Muy Alto"/>
    <n v="636.00030000000004"/>
    <n v="0.19000000000000003"/>
    <n v="-2711.3697000000002"/>
    <n v="6"/>
    <n v="6"/>
    <s v="CORRECTO"/>
    <n v="2016"/>
    <n v="0"/>
  </r>
  <r>
    <x v="252"/>
    <x v="116"/>
    <d v="2016-12-10T00:00:00"/>
    <d v="2016-12-13T00:00:00"/>
    <s v="First Class"/>
    <x v="111"/>
    <s v="Delfina Latchford"/>
    <s v="CONSUMER"/>
    <s v="united states"/>
    <s v="New York City"/>
    <s v="New York"/>
    <n v="10024"/>
    <s v="East"/>
    <s v="OFF-ST-10001228"/>
    <x v="1"/>
    <x v="4"/>
    <x v="231"/>
    <n v="80.58"/>
    <n v="6"/>
    <n v="24"/>
    <s v="Grande"/>
    <n v="0"/>
    <n v="0"/>
    <n v="0"/>
    <n v="80.58"/>
    <s v="Medio"/>
    <n v="22.5624"/>
    <n v="0.28000000000000003"/>
    <n v="-58.017600000000002"/>
    <n v="3"/>
    <n v="3"/>
    <s v="CORRECTO"/>
    <n v="2016"/>
    <n v="0"/>
  </r>
  <r>
    <x v="253"/>
    <x v="116"/>
    <d v="2016-12-10T00:00:00"/>
    <d v="2016-12-13T00:00:00"/>
    <s v="First Class"/>
    <x v="111"/>
    <s v="Delfina Latchford"/>
    <s v="CONSUMER"/>
    <s v="united states"/>
    <s v="New York City"/>
    <s v="New York"/>
    <n v="10024"/>
    <s v="East"/>
    <s v="OFF-EN-10003296"/>
    <x v="1"/>
    <x v="12"/>
    <x v="232"/>
    <n v="361.92"/>
    <n v="4"/>
    <n v="14"/>
    <s v="Mediano"/>
    <n v="0"/>
    <n v="0"/>
    <n v="0"/>
    <n v="361.92"/>
    <s v="Alto"/>
    <n v="162.864"/>
    <n v="0.45"/>
    <n v="-199.05600000000001"/>
    <n v="3"/>
    <n v="3"/>
    <s v="CORRECTO"/>
    <n v="2016"/>
    <n v="0"/>
  </r>
  <r>
    <x v="254"/>
    <x v="117"/>
    <d v="2015-11-28T00:00:00"/>
    <d v="2015-12-04T00:00:00"/>
    <s v="Standard Class"/>
    <x v="112"/>
    <s v="Dan Reichenbach"/>
    <s v="CORPORATE"/>
    <s v="united states"/>
    <s v="Chicago"/>
    <s v="Illinois"/>
    <n v="60623"/>
    <s v="Central"/>
    <s v="FUR-FU-10002505"/>
    <x v="0"/>
    <x v="5"/>
    <x v="225"/>
    <n v="12.132"/>
    <n v="9"/>
    <n v="18"/>
    <s v="Grande"/>
    <n v="0.6"/>
    <n v="7.2791999999999994"/>
    <n v="-7.2792000000000003"/>
    <n v="19.411200000000001"/>
    <s v="Bajo"/>
    <n v="-8.4923999999999999"/>
    <n v="-0.70000000000000007"/>
    <n v="-13.3452"/>
    <n v="6"/>
    <n v="6"/>
    <s v="CORRECTO"/>
    <n v="2015"/>
    <n v="0"/>
  </r>
  <r>
    <x v="255"/>
    <x v="117"/>
    <d v="2015-11-28T00:00:00"/>
    <d v="2015-12-04T00:00:00"/>
    <s v="Standard Class"/>
    <x v="112"/>
    <s v="Dan Reichenbach"/>
    <s v="CORPORATE"/>
    <s v="united states"/>
    <s v="Chicago"/>
    <s v="Illinois"/>
    <n v="60623"/>
    <s v="Central"/>
    <s v="OFF-ST-10004804"/>
    <x v="1"/>
    <x v="4"/>
    <x v="233"/>
    <n v="82.367999999999995"/>
    <n v="2"/>
    <n v="31"/>
    <s v="Pequeño"/>
    <n v="0.2"/>
    <n v="16.473600000000001"/>
    <n v="-16.473600000000001"/>
    <n v="98.8416"/>
    <s v="Medio"/>
    <n v="-19.5624"/>
    <n v="-0.23750000000000002"/>
    <n v="-85.456800000000001"/>
    <n v="6"/>
    <n v="6"/>
    <s v="CORRECTO"/>
    <n v="2015"/>
    <n v="0"/>
  </r>
  <r>
    <x v="256"/>
    <x v="117"/>
    <d v="2015-11-28T00:00:00"/>
    <d v="2015-12-04T00:00:00"/>
    <s v="Standard Class"/>
    <x v="112"/>
    <s v="Dan Reichenbach"/>
    <s v="CORPORATE"/>
    <s v="united states"/>
    <s v="Chicago"/>
    <s v="Illinois"/>
    <n v="60623"/>
    <s v="Central"/>
    <s v="OFF-ST-10001590"/>
    <x v="1"/>
    <x v="4"/>
    <x v="147"/>
    <n v="53.92"/>
    <n v="5"/>
    <n v="40"/>
    <s v="Grande"/>
    <n v="0.2"/>
    <n v="10.784000000000001"/>
    <n v="-10.784000000000001"/>
    <n v="64.704000000000008"/>
    <s v="Medio"/>
    <n v="4.0439999999999996"/>
    <n v="7.4999999999999983E-2"/>
    <n v="-39.091999999999999"/>
    <n v="6"/>
    <n v="6"/>
    <s v="CORRECTO"/>
    <n v="2015"/>
    <n v="0"/>
  </r>
  <r>
    <x v="257"/>
    <x v="117"/>
    <d v="2015-11-28T00:00:00"/>
    <d v="2015-12-04T00:00:00"/>
    <s v="Standard Class"/>
    <x v="112"/>
    <s v="Dan Reichenbach"/>
    <s v="CORPORATE"/>
    <s v="united states"/>
    <s v="Chicago"/>
    <s v="Illinois"/>
    <n v="60623"/>
    <s v="Central"/>
    <s v="TEC-PH-10001580"/>
    <x v="2"/>
    <x v="7"/>
    <x v="234"/>
    <n v="647.904"/>
    <n v="6"/>
    <n v="17"/>
    <s v="Grande"/>
    <n v="0.2"/>
    <n v="129.58080000000001"/>
    <n v="-129.58080000000001"/>
    <n v="777.48479999999995"/>
    <s v="Muy Alto"/>
    <n v="56.691600000000001"/>
    <n v="8.7500000000000008E-2"/>
    <n v="-461.63159999999999"/>
    <n v="6"/>
    <n v="6"/>
    <s v="CORRECTO"/>
    <n v="2015"/>
    <n v="0"/>
  </r>
  <r>
    <x v="258"/>
    <x v="118"/>
    <d v="2017-12-01T00:00:00"/>
    <d v="2017-12-03T00:00:00"/>
    <s v="Second Class"/>
    <x v="113"/>
    <s v="Craig Carreira"/>
    <s v="CONSUMER"/>
    <s v="united states"/>
    <s v="New York City"/>
    <s v="New York"/>
    <n v="10009"/>
    <s v="East"/>
    <s v="TEC-AC-10000290"/>
    <x v="2"/>
    <x v="11"/>
    <x v="235"/>
    <n v="20.37"/>
    <n v="3"/>
    <n v="15"/>
    <s v="Mediano"/>
    <n v="0"/>
    <n v="0"/>
    <n v="0"/>
    <n v="20.37"/>
    <s v="Bajo"/>
    <n v="6.9257999999999997"/>
    <n v="0.33999999999999997"/>
    <n v="-13.4442"/>
    <n v="2"/>
    <n v="2"/>
    <s v="CORRECTO"/>
    <n v="2017"/>
    <n v="0"/>
  </r>
  <r>
    <x v="259"/>
    <x v="118"/>
    <d v="2017-12-01T00:00:00"/>
    <d v="2017-12-03T00:00:00"/>
    <s v="Second Class"/>
    <x v="113"/>
    <s v="Craig Carreira"/>
    <s v="CONSUMER"/>
    <s v="united states"/>
    <s v="New York City"/>
    <s v="New York"/>
    <n v="10009"/>
    <s v="East"/>
    <s v="OFF-ST-10002790"/>
    <x v="1"/>
    <x v="4"/>
    <x v="236"/>
    <n v="221.55"/>
    <n v="3"/>
    <n v="13"/>
    <s v="Mediano"/>
    <n v="0"/>
    <n v="0"/>
    <n v="0"/>
    <n v="221.55"/>
    <s v="Alto"/>
    <n v="6.6464999999999996"/>
    <n v="2.9999999999999995E-2"/>
    <n v="-214.90350000000001"/>
    <n v="2"/>
    <n v="2"/>
    <s v="CORRECTO"/>
    <n v="2017"/>
    <n v="0"/>
  </r>
  <r>
    <x v="260"/>
    <x v="118"/>
    <d v="2017-12-01T00:00:00"/>
    <d v="2017-12-03T00:00:00"/>
    <s v="Second Class"/>
    <x v="113"/>
    <s v="Craig Carreira"/>
    <s v="CONSUMER"/>
    <s v="united states"/>
    <s v="New York City"/>
    <s v="New York"/>
    <n v="10009"/>
    <s v="East"/>
    <s v="OFF-BI-10003460"/>
    <x v="1"/>
    <x v="8"/>
    <x v="237"/>
    <n v="17.52"/>
    <n v="5"/>
    <n v="36"/>
    <s v="Grande"/>
    <n v="0.2"/>
    <n v="3.504"/>
    <n v="-3.504"/>
    <n v="21.024000000000001"/>
    <s v="Bajo"/>
    <n v="6.1319999999999997"/>
    <n v="0.35"/>
    <n v="-7.8840000000000003"/>
    <n v="2"/>
    <n v="2"/>
    <s v="CORRECTO"/>
    <n v="2017"/>
    <n v="0"/>
  </r>
  <r>
    <x v="261"/>
    <x v="119"/>
    <d v="2017-06-08T00:00:00"/>
    <d v="2017-06-12T00:00:00"/>
    <s v="Standard Class"/>
    <x v="114"/>
    <s v="Dorris liebe"/>
    <s v="CORPORATE"/>
    <s v="united states"/>
    <s v="Pasadena"/>
    <s v="Texas"/>
    <n v="77506"/>
    <s v="Central"/>
    <s v="OFF-AP-10002203"/>
    <x v="1"/>
    <x v="9"/>
    <x v="238"/>
    <n v="1.6240000000000001"/>
    <n v="2"/>
    <n v="2"/>
    <s v="Pequeño"/>
    <n v="0.8"/>
    <n v="1.2992000000000001"/>
    <n v="-1.2991999999999999"/>
    <n v="2.9232000000000005"/>
    <s v="Bajo"/>
    <n v="-4.4660000000000002"/>
    <n v="-2.75"/>
    <n v="-4.7907999999999999"/>
    <n v="4"/>
    <n v="4"/>
    <s v="CORRECTO"/>
    <n v="2017"/>
    <n v="0"/>
  </r>
  <r>
    <x v="262"/>
    <x v="120"/>
    <d v="2014-09-19T00:00:00"/>
    <d v="2014-09-21T00:00:00"/>
    <s v="Second Class"/>
    <x v="115"/>
    <s v="Sean Braxton"/>
    <s v="CORPORATE"/>
    <s v="united states"/>
    <s v="Houston"/>
    <s v="Texas"/>
    <n v="77036"/>
    <s v="Central"/>
    <s v="TEC-MA-10000822"/>
    <x v="2"/>
    <x v="15"/>
    <x v="156"/>
    <n v="3059.982"/>
    <n v="3"/>
    <n v="18"/>
    <s v="Mediano"/>
    <n v="0.4"/>
    <n v="1223.9928"/>
    <n v="-1223.9928"/>
    <n v="4283.9748"/>
    <s v="Muy Alto"/>
    <n v="-509.99700000000001"/>
    <n v="-0.16666666666666669"/>
    <n v="-2345.9861999999998"/>
    <n v="2"/>
    <n v="2"/>
    <s v="CORRECTO"/>
    <n v="2014"/>
    <n v="0"/>
  </r>
  <r>
    <x v="263"/>
    <x v="120"/>
    <d v="2014-09-19T00:00:00"/>
    <d v="2014-09-21T00:00:00"/>
    <s v="Second Class"/>
    <x v="115"/>
    <s v="Sean Braxton"/>
    <s v="CORPORATE"/>
    <s v="united states"/>
    <s v="Houston"/>
    <s v="Texas"/>
    <n v="77036"/>
    <s v="Central"/>
    <s v="TEC-MA-10003353"/>
    <x v="2"/>
    <x v="15"/>
    <x v="239"/>
    <n v="2519.9580000000001"/>
    <n v="7"/>
    <n v="7"/>
    <s v="Grande"/>
    <n v="0.4"/>
    <n v="1007.9832000000001"/>
    <n v="-1007.9832"/>
    <n v="3527.9412000000002"/>
    <s v="Muy Alto"/>
    <n v="-251.9958"/>
    <n v="-9.9999999999999992E-2"/>
    <n v="-1763.9706000000001"/>
    <n v="2"/>
    <n v="2"/>
    <s v="CORRECTO"/>
    <n v="2014"/>
    <n v="0"/>
  </r>
  <r>
    <x v="264"/>
    <x v="121"/>
    <d v="2016-06-06T00:00:00"/>
    <d v="2016-06-13T00:00:00"/>
    <s v="Standard Class"/>
    <x v="116"/>
    <s v="Roy Collins"/>
    <s v="CONSUMER"/>
    <s v="united states"/>
    <s v="Chicago"/>
    <s v="Illinois"/>
    <n v="60610"/>
    <s v="Central"/>
    <s v="TEC-PH-10001433"/>
    <x v="2"/>
    <x v="7"/>
    <x v="240"/>
    <n v="328.22399999999999"/>
    <n v="4"/>
    <n v="11"/>
    <s v="Mediano"/>
    <n v="0.2"/>
    <n v="65.644800000000004"/>
    <n v="-65.644800000000004"/>
    <n v="393.86879999999996"/>
    <s v="Alto"/>
    <n v="28.7196"/>
    <n v="8.7500000000000008E-2"/>
    <n v="-233.8596"/>
    <n v="7"/>
    <n v="7"/>
    <s v="CORRECTO"/>
    <n v="2016"/>
    <n v="0"/>
  </r>
  <r>
    <x v="265"/>
    <x v="122"/>
    <d v="2015-11-10T00:00:00"/>
    <d v="2015-11-15T00:00:00"/>
    <s v="Standard Class"/>
    <x v="117"/>
    <s v="Alan Hwang"/>
    <s v="CONSUMER"/>
    <s v="united states"/>
    <s v="Brentwood"/>
    <s v="California"/>
    <n v="94513"/>
    <s v="West"/>
    <s v="TEC-AC-10004469"/>
    <x v="2"/>
    <x v="11"/>
    <x v="241"/>
    <n v="79.900000000000006"/>
    <n v="2"/>
    <n v="42"/>
    <s v="Pequeño"/>
    <n v="0"/>
    <n v="0"/>
    <n v="0"/>
    <n v="79.900000000000006"/>
    <s v="Medio"/>
    <n v="35.155999999999999"/>
    <n v="0.43999999999999995"/>
    <n v="-44.744"/>
    <n v="5"/>
    <n v="5"/>
    <s v="CORRECTO"/>
    <n v="2015"/>
    <n v="0"/>
  </r>
  <r>
    <x v="266"/>
    <x v="123"/>
    <d v="2017-06-16T00:00:00"/>
    <d v="2017-06-20T00:00:00"/>
    <s v="Standard Class"/>
    <x v="118"/>
    <s v="Claudia Bergmann"/>
    <s v="CORPORATE"/>
    <s v="united states"/>
    <s v="Chapel Hill"/>
    <s v="North Carolina"/>
    <n v="27514"/>
    <s v="South"/>
    <s v="OFF-AR-10003602"/>
    <x v="1"/>
    <x v="6"/>
    <x v="242"/>
    <n v="14.016"/>
    <n v="3"/>
    <n v="15"/>
    <s v="Mediano"/>
    <n v="0.2"/>
    <n v="2.8032000000000004"/>
    <n v="-2.8031999999999999"/>
    <n v="16.819200000000002"/>
    <s v="Bajo"/>
    <n v="4.7304000000000004"/>
    <n v="0.33750000000000002"/>
    <n v="-6.4824000000000002"/>
    <n v="4"/>
    <n v="4"/>
    <s v="CORRECTO"/>
    <n v="2017"/>
    <n v="0"/>
  </r>
  <r>
    <x v="267"/>
    <x v="124"/>
    <d v="2016-01-22T00:00:00"/>
    <d v="2016-01-28T00:00:00"/>
    <s v="Standard Class"/>
    <x v="38"/>
    <s v="Paul Gonzalez"/>
    <s v="CONSUMER"/>
    <s v="united states"/>
    <s v="Morristown"/>
    <s v="New Jersey"/>
    <n v="7960"/>
    <s v="East"/>
    <s v="OFF-FA-10003472"/>
    <x v="1"/>
    <x v="13"/>
    <x v="243"/>
    <n v="7.56"/>
    <n v="6"/>
    <n v="21"/>
    <s v="Grande"/>
    <n v="0"/>
    <n v="0"/>
    <n v="0"/>
    <n v="7.56"/>
    <s v="Bajo"/>
    <n v="0.3024"/>
    <n v="0.04"/>
    <n v="-7.2576000000000001"/>
    <n v="6"/>
    <n v="6"/>
    <s v="CORRECTO"/>
    <n v="2016"/>
    <n v="0"/>
  </r>
  <r>
    <x v="268"/>
    <x v="125"/>
    <d v="2017-12-09T00:00:00"/>
    <d v="2017-12-13T00:00:00"/>
    <s v="Standard Class"/>
    <x v="119"/>
    <s v="Christine Abelman"/>
    <s v="CORPORATE"/>
    <s v="united states"/>
    <s v="Cincinnati"/>
    <s v="Ohio"/>
    <n v="45231"/>
    <s v="East"/>
    <s v="OFF-ST-10004180"/>
    <x v="1"/>
    <x v="4"/>
    <x v="244"/>
    <n v="37.207999999999998"/>
    <n v="1"/>
    <n v="11"/>
    <s v="Pequeño"/>
    <n v="0.2"/>
    <n v="7.4416000000000002"/>
    <n v="-7.4416000000000002"/>
    <n v="44.6496"/>
    <s v="Bajo"/>
    <n v="-7.4416000000000002"/>
    <n v="-0.2"/>
    <n v="-37.207999999999998"/>
    <n v="4"/>
    <n v="4"/>
    <s v="CORRECTO"/>
    <n v="2017"/>
    <n v="0"/>
  </r>
  <r>
    <x v="269"/>
    <x v="125"/>
    <d v="2017-12-09T00:00:00"/>
    <d v="2017-12-13T00:00:00"/>
    <s v="Standard Class"/>
    <x v="119"/>
    <s v="Christine Abelman"/>
    <s v="CORPORATE"/>
    <s v="united states"/>
    <s v="Cincinnati"/>
    <s v="Ohio"/>
    <n v="45231"/>
    <s v="East"/>
    <s v="OFF-EN-10004386"/>
    <x v="1"/>
    <x v="12"/>
    <x v="245"/>
    <n v="57.576000000000001"/>
    <n v="3"/>
    <n v="12"/>
    <s v="Mediano"/>
    <n v="0.2"/>
    <n v="11.5152"/>
    <n v="-11.5152"/>
    <n v="69.091200000000001"/>
    <s v="Medio"/>
    <n v="21.591000000000001"/>
    <n v="0.375"/>
    <n v="-24.469799999999999"/>
    <n v="4"/>
    <n v="4"/>
    <s v="CORRECTO"/>
    <n v="2017"/>
    <n v="0"/>
  </r>
  <r>
    <x v="270"/>
    <x v="126"/>
    <d v="2017-12-28T00:00:00"/>
    <d v="2018-01-02T00:00:00"/>
    <s v="Second Class"/>
    <x v="120"/>
    <s v="Kristen Hastings"/>
    <s v="CORPORATE"/>
    <s v="united states"/>
    <s v="San Francisco"/>
    <s v="California"/>
    <n v="94110"/>
    <s v="West"/>
    <s v="OFF-ST-10003208"/>
    <x v="1"/>
    <x v="4"/>
    <x v="246"/>
    <n v="725.84"/>
    <n v="4"/>
    <n v="45"/>
    <s v="Mediano"/>
    <n v="0"/>
    <n v="0"/>
    <n v="0"/>
    <n v="725.84"/>
    <s v="Muy Alto"/>
    <n v="210.49359999999999"/>
    <n v="0.28999999999999998"/>
    <n v="-515.34640000000002"/>
    <n v="5"/>
    <n v="5"/>
    <s v="CORRECTO"/>
    <n v="2017"/>
    <n v="0"/>
  </r>
  <r>
    <x v="271"/>
    <x v="127"/>
    <d v="2015-07-30T00:00:00"/>
    <d v="2015-07-31T00:00:00"/>
    <s v="First Class"/>
    <x v="66"/>
    <s v="Helen Andreada"/>
    <s v="CONSUMER"/>
    <s v="united states"/>
    <s v="San Francisco"/>
    <s v="California"/>
    <n v="94109"/>
    <s v="West"/>
    <s v="TEC-AC-10003628"/>
    <x v="2"/>
    <x v="11"/>
    <x v="247"/>
    <n v="209.93"/>
    <n v="7"/>
    <n v="52"/>
    <s v="Grande"/>
    <n v="0"/>
    <n v="0"/>
    <n v="0"/>
    <n v="209.93"/>
    <s v="Alto"/>
    <n v="92.369200000000006"/>
    <n v="0.44"/>
    <n v="-117.5608"/>
    <n v="1"/>
    <n v="1"/>
    <s v="CORRECTO"/>
    <n v="2015"/>
    <n v="0"/>
  </r>
  <r>
    <x v="272"/>
    <x v="127"/>
    <d v="2015-07-30T00:00:00"/>
    <d v="2015-07-31T00:00:00"/>
    <s v="First Class"/>
    <x v="66"/>
    <s v="Helen Andreada"/>
    <s v="CONSUMER"/>
    <s v="united states"/>
    <s v="San Francisco"/>
    <s v="California"/>
    <n v="94109"/>
    <s v="West"/>
    <s v="FUR-FU-10003274"/>
    <x v="0"/>
    <x v="5"/>
    <x v="248"/>
    <n v="5.28"/>
    <n v="3"/>
    <n v="21"/>
    <s v="Mediano"/>
    <n v="0"/>
    <n v="0"/>
    <n v="0"/>
    <n v="5.28"/>
    <s v="Bajo"/>
    <n v="2.3231999999999999"/>
    <n v="0.43999999999999995"/>
    <n v="-2.9567999999999999"/>
    <n v="1"/>
    <n v="1"/>
    <s v="CORRECTO"/>
    <n v="2015"/>
    <n v="0"/>
  </r>
  <r>
    <x v="273"/>
    <x v="127"/>
    <d v="2015-07-30T00:00:00"/>
    <d v="2015-07-31T00:00:00"/>
    <s v="First Class"/>
    <x v="66"/>
    <s v="Helen Andreada"/>
    <s v="CONSUMER"/>
    <s v="united states"/>
    <s v="San Francisco"/>
    <s v="California"/>
    <n v="94109"/>
    <s v="West"/>
    <s v="OFF-BI-10002557"/>
    <x v="1"/>
    <x v="8"/>
    <x v="249"/>
    <n v="10.92"/>
    <n v="3"/>
    <n v="30"/>
    <s v="Mediano"/>
    <n v="0.2"/>
    <n v="2.1840000000000002"/>
    <n v="-2.1840000000000002"/>
    <n v="13.103999999999999"/>
    <s v="Bajo"/>
    <n v="4.0949999999999998"/>
    <n v="0.375"/>
    <n v="-4.641"/>
    <n v="1"/>
    <n v="1"/>
    <s v="CORRECTO"/>
    <n v="2015"/>
    <n v="0"/>
  </r>
  <r>
    <x v="274"/>
    <x v="128"/>
    <d v="2017-09-16T00:00:00"/>
    <d v="2017-09-17T00:00:00"/>
    <s v="First Class"/>
    <x v="121"/>
    <s v="Barry Blumstein"/>
    <s v="CORPORATE"/>
    <s v="united states"/>
    <s v="Inglewood"/>
    <s v="California"/>
    <n v="90301"/>
    <s v="West"/>
    <s v="OFF-PA-10002615"/>
    <x v="1"/>
    <x v="10"/>
    <x v="250"/>
    <n v="8.82"/>
    <n v="2"/>
    <n v="25"/>
    <s v="Pequeño"/>
    <n v="0"/>
    <n v="0"/>
    <n v="0"/>
    <n v="8.82"/>
    <s v="Bajo"/>
    <n v="4.0571999999999999"/>
    <n v="0.45999999999999996"/>
    <n v="-4.7628000000000004"/>
    <n v="1"/>
    <n v="1"/>
    <s v="CORRECTO"/>
    <n v="2017"/>
    <n v="0"/>
  </r>
  <r>
    <x v="275"/>
    <x v="128"/>
    <d v="2017-09-16T00:00:00"/>
    <d v="2017-09-17T00:00:00"/>
    <s v="First Class"/>
    <x v="121"/>
    <s v="Barry Blumstein"/>
    <s v="CORPORATE"/>
    <s v="united states"/>
    <s v="Inglewood"/>
    <s v="California"/>
    <n v="90301"/>
    <s v="West"/>
    <s v="OFF-AR-10001427"/>
    <x v="1"/>
    <x v="6"/>
    <x v="251"/>
    <n v="5.98"/>
    <n v="1"/>
    <n v="11"/>
    <s v="Pequeño"/>
    <n v="0"/>
    <n v="0"/>
    <n v="0"/>
    <n v="5.98"/>
    <s v="Bajo"/>
    <n v="1.5548"/>
    <n v="0.25999999999999995"/>
    <n v="-4.4252000000000002"/>
    <n v="1"/>
    <n v="1"/>
    <s v="CORRECTO"/>
    <n v="2017"/>
    <n v="0"/>
  </r>
  <r>
    <x v="276"/>
    <x v="129"/>
    <d v="2017-10-13T00:00:00"/>
    <d v="2017-10-17T00:00:00"/>
    <s v="Standard Class"/>
    <x v="122"/>
    <s v="Andrew Gjertsen"/>
    <s v="CORPORATE"/>
    <s v="united states"/>
    <s v="Philadelphia"/>
    <s v="Pennsylvania"/>
    <n v="19140"/>
    <s v="East"/>
    <s v="OFF-PA-10000673"/>
    <x v="1"/>
    <x v="10"/>
    <x v="252"/>
    <n v="11.648"/>
    <n v="2"/>
    <n v="9"/>
    <s v="Pequeño"/>
    <n v="0.2"/>
    <n v="2.3296000000000001"/>
    <n v="-2.3296000000000001"/>
    <n v="13.977599999999999"/>
    <s v="Bajo"/>
    <n v="4.0768000000000004"/>
    <n v="0.35000000000000003"/>
    <n v="-5.2416"/>
    <n v="4"/>
    <n v="4"/>
    <s v="CORRECTO"/>
    <n v="2017"/>
    <n v="0"/>
  </r>
  <r>
    <x v="277"/>
    <x v="129"/>
    <d v="2017-10-13T00:00:00"/>
    <d v="2017-10-17T00:00:00"/>
    <s v="Standard Class"/>
    <x v="122"/>
    <s v="Andrew Gjertsen"/>
    <s v="CORPORATE"/>
    <s v="united states"/>
    <s v="Philadelphia"/>
    <s v="Pennsylvania"/>
    <n v="19140"/>
    <s v="East"/>
    <s v="OFF-PA-10004470"/>
    <x v="1"/>
    <x v="10"/>
    <x v="253"/>
    <n v="18.175999999999998"/>
    <n v="4"/>
    <n v="8"/>
    <s v="Mediano"/>
    <n v="0.2"/>
    <n v="3.6351999999999998"/>
    <n v="-3.6352000000000002"/>
    <n v="21.811199999999999"/>
    <s v="Bajo"/>
    <n v="5.9071999999999996"/>
    <n v="0.32500000000000001"/>
    <n v="-8.6335999999999995"/>
    <n v="4"/>
    <n v="4"/>
    <s v="CORRECTO"/>
    <n v="2017"/>
    <n v="0"/>
  </r>
  <r>
    <x v="278"/>
    <x v="129"/>
    <d v="2017-10-13T00:00:00"/>
    <d v="2017-10-17T00:00:00"/>
    <s v="Standard Class"/>
    <x v="122"/>
    <s v="Andrew Gjertsen"/>
    <s v="CORPORATE"/>
    <s v="united states"/>
    <s v="Philadelphia"/>
    <s v="Pennsylvania"/>
    <n v="19140"/>
    <s v="East"/>
    <s v="OFF-ST-10000876"/>
    <x v="1"/>
    <x v="4"/>
    <x v="254"/>
    <n v="59.712000000000003"/>
    <n v="6"/>
    <n v="30"/>
    <s v="Grande"/>
    <n v="0.2"/>
    <n v="11.942400000000001"/>
    <n v="-11.942399999999999"/>
    <n v="71.65440000000001"/>
    <s v="Medio"/>
    <n v="5.9711999999999996"/>
    <n v="9.9999999999999992E-2"/>
    <n v="-41.798400000000001"/>
    <n v="4"/>
    <n v="4"/>
    <s v="CORRECTO"/>
    <n v="2017"/>
    <n v="0"/>
  </r>
  <r>
    <x v="279"/>
    <x v="129"/>
    <d v="2017-10-13T00:00:00"/>
    <d v="2017-10-17T00:00:00"/>
    <s v="Standard Class"/>
    <x v="122"/>
    <s v="Andrew Gjertsen"/>
    <s v="CORPORATE"/>
    <s v="united states"/>
    <s v="Philadelphia"/>
    <s v="Pennsylvania"/>
    <n v="19140"/>
    <s v="East"/>
    <s v="OFF-LA-10002043"/>
    <x v="1"/>
    <x v="2"/>
    <x v="255"/>
    <n v="24.84"/>
    <n v="3"/>
    <n v="16"/>
    <s v="Mediano"/>
    <n v="0.2"/>
    <n v="4.968"/>
    <n v="-4.968"/>
    <n v="29.808"/>
    <s v="Bajo"/>
    <n v="8.6940000000000008"/>
    <n v="0.35000000000000003"/>
    <n v="-11.178000000000001"/>
    <n v="4"/>
    <n v="4"/>
    <s v="CORRECTO"/>
    <n v="2017"/>
    <n v="0"/>
  </r>
  <r>
    <x v="280"/>
    <x v="130"/>
    <d v="2015-09-26T00:00:00"/>
    <d v="2015-09-28T00:00:00"/>
    <s v="Second Class"/>
    <x v="56"/>
    <s v="Steven Cartwright"/>
    <s v="CONSUMER"/>
    <s v="united states"/>
    <s v="Houston"/>
    <s v="Texas"/>
    <n v="77070"/>
    <s v="Central"/>
    <s v="OFF-BI-10004967"/>
    <x v="1"/>
    <x v="8"/>
    <x v="256"/>
    <n v="2.08"/>
    <n v="5"/>
    <n v="28"/>
    <s v="Grande"/>
    <n v="0.8"/>
    <n v="1.6640000000000001"/>
    <n v="-1.6639999999999999"/>
    <n v="3.7440000000000002"/>
    <s v="Bajo"/>
    <n v="-3.4319999999999999"/>
    <n v="-1.65"/>
    <n v="-3.8479999999999999"/>
    <n v="2"/>
    <n v="2"/>
    <s v="CORRECTO"/>
    <n v="2015"/>
    <n v="0"/>
  </r>
  <r>
    <x v="281"/>
    <x v="130"/>
    <d v="2015-09-26T00:00:00"/>
    <d v="2015-09-28T00:00:00"/>
    <s v="Second Class"/>
    <x v="56"/>
    <s v="Steven Cartwright"/>
    <s v="CONSUMER"/>
    <s v="united states"/>
    <s v="Houston"/>
    <s v="Texas"/>
    <n v="77070"/>
    <s v="Central"/>
    <s v="TEC-PH-10001760"/>
    <x v="2"/>
    <x v="7"/>
    <x v="257"/>
    <n v="1114.4000000000001"/>
    <n v="7"/>
    <n v="18"/>
    <s v="Grande"/>
    <n v="0.2"/>
    <n v="222.88000000000002"/>
    <n v="-222.88"/>
    <n v="1337.2800000000002"/>
    <s v="Muy Alto"/>
    <n v="376.11"/>
    <n v="0.33749999999999997"/>
    <n v="-515.41"/>
    <n v="2"/>
    <n v="2"/>
    <s v="CORRECTO"/>
    <n v="2015"/>
    <n v="0"/>
  </r>
  <r>
    <x v="282"/>
    <x v="131"/>
    <d v="2015-11-02T00:00:00"/>
    <d v="2015-11-06T00:00:00"/>
    <s v="Standard Class"/>
    <x v="123"/>
    <s v="Jas O'Carroll"/>
    <s v="CONSUMER"/>
    <s v="united states"/>
    <s v="Los Angeles"/>
    <s v="California"/>
    <n v="90004"/>
    <s v="West"/>
    <s v="FUR-TA-10002903"/>
    <x v="0"/>
    <x v="3"/>
    <x v="258"/>
    <n v="1038.8399999999999"/>
    <n v="5"/>
    <n v="24"/>
    <s v="Grande"/>
    <n v="0.2"/>
    <n v="207.768"/>
    <n v="-207.768"/>
    <n v="1246.6079999999999"/>
    <s v="Muy Alto"/>
    <n v="51.942"/>
    <n v="0.05"/>
    <n v="-779.13"/>
    <n v="4"/>
    <n v="4"/>
    <s v="CORRECTO"/>
    <n v="2015"/>
    <n v="0"/>
  </r>
  <r>
    <x v="283"/>
    <x v="132"/>
    <d v="2015-09-26T00:00:00"/>
    <d v="2015-10-02T00:00:00"/>
    <s v="Standard Class"/>
    <x v="14"/>
    <s v="Tracy Blumstein"/>
    <s v="CONSUMER"/>
    <s v="united states"/>
    <s v="Portland"/>
    <s v="Oregon"/>
    <n v="97206"/>
    <s v="West"/>
    <s v="OFF-PA-10000474"/>
    <x v="1"/>
    <x v="10"/>
    <x v="33"/>
    <n v="141.76"/>
    <n v="5"/>
    <n v="150"/>
    <s v="Grande"/>
    <n v="0.2"/>
    <n v="28.352"/>
    <n v="-28.352"/>
    <n v="170.11199999999999"/>
    <s v="Medio"/>
    <n v="47.844000000000001"/>
    <n v="0.33750000000000002"/>
    <n v="-65.563999999999993"/>
    <n v="6"/>
    <n v="6"/>
    <s v="CORRECTO"/>
    <n v="2015"/>
    <n v="0"/>
  </r>
  <r>
    <x v="284"/>
    <x v="132"/>
    <d v="2015-09-26T00:00:00"/>
    <d v="2015-10-02T00:00:00"/>
    <s v="Standard Class"/>
    <x v="14"/>
    <s v="Tracy Blumstein"/>
    <s v="CONSUMER"/>
    <s v="united states"/>
    <s v="Portland"/>
    <s v="Oregon"/>
    <n v="97206"/>
    <s v="West"/>
    <s v="TEC-AC-10001956"/>
    <x v="2"/>
    <x v="11"/>
    <x v="259"/>
    <n v="239.8"/>
    <n v="5"/>
    <n v="7"/>
    <s v="Grande"/>
    <n v="0.2"/>
    <n v="47.960000000000008"/>
    <n v="-47.96"/>
    <n v="287.76"/>
    <s v="Alto"/>
    <n v="47.96"/>
    <n v="0.19999999999999998"/>
    <n v="-143.88"/>
    <n v="6"/>
    <n v="6"/>
    <s v="CORRECTO"/>
    <n v="2015"/>
    <n v="0"/>
  </r>
  <r>
    <x v="285"/>
    <x v="132"/>
    <d v="2015-09-26T00:00:00"/>
    <d v="2015-10-02T00:00:00"/>
    <s v="Standard Class"/>
    <x v="14"/>
    <s v="Tracy Blumstein"/>
    <s v="CONSUMER"/>
    <s v="united states"/>
    <s v="Portland"/>
    <s v="Oregon"/>
    <n v="97206"/>
    <s v="West"/>
    <s v="OFF-PA-10004100"/>
    <x v="1"/>
    <x v="10"/>
    <x v="260"/>
    <n v="31.103999999999999"/>
    <n v="6"/>
    <n v="42"/>
    <s v="Grande"/>
    <n v="0.2"/>
    <n v="6.2208000000000006"/>
    <n v="-6.2207999999999997"/>
    <n v="37.324799999999996"/>
    <s v="Bajo"/>
    <n v="10.8864"/>
    <n v="0.35000000000000003"/>
    <n v="-13.9968"/>
    <n v="6"/>
    <n v="6"/>
    <s v="CORRECTO"/>
    <n v="2015"/>
    <n v="0"/>
  </r>
  <r>
    <x v="286"/>
    <x v="133"/>
    <d v="2016-12-18T00:00:00"/>
    <d v="2016-12-20T00:00:00"/>
    <s v="Second Class"/>
    <x v="124"/>
    <s v="Alan Haines"/>
    <s v="CORPORATE"/>
    <s v="united states"/>
    <s v="Tamarac"/>
    <s v="Florida"/>
    <n v="33319"/>
    <s v="South"/>
    <s v="OFF-BI-10000778"/>
    <x v="1"/>
    <x v="8"/>
    <x v="261"/>
    <n v="254.05799999999999"/>
    <n v="7"/>
    <n v="15"/>
    <s v="Grande"/>
    <n v="0.7"/>
    <n v="177.84059999999999"/>
    <n v="-177.84059999999999"/>
    <n v="431.89859999999999"/>
    <s v="Alto"/>
    <n v="-169.37200000000001"/>
    <n v="-0.66666666666666674"/>
    <n v="-245.58940000000001"/>
    <n v="2"/>
    <n v="2"/>
    <s v="CORRECTO"/>
    <n v="2016"/>
    <n v="0"/>
  </r>
  <r>
    <x v="287"/>
    <x v="133"/>
    <d v="2016-12-18T00:00:00"/>
    <d v="2016-12-20T00:00:00"/>
    <s v="Second Class"/>
    <x v="124"/>
    <s v="Alan Haines"/>
    <s v="CORPORATE"/>
    <s v="united states"/>
    <s v="Tamarac"/>
    <s v="Florida"/>
    <n v="33319"/>
    <s v="South"/>
    <s v="OFF-AP-10002684"/>
    <x v="1"/>
    <x v="9"/>
    <x v="167"/>
    <n v="194.52799999999999"/>
    <n v="2"/>
    <n v="31"/>
    <s v="Pequeño"/>
    <n v="0.2"/>
    <n v="38.9056"/>
    <n v="-38.9056"/>
    <n v="233.43359999999998"/>
    <s v="Alto"/>
    <n v="24.315999999999999"/>
    <n v="0.125"/>
    <n v="-131.3064"/>
    <n v="2"/>
    <n v="2"/>
    <s v="CORRECTO"/>
    <n v="2016"/>
    <n v="0"/>
  </r>
  <r>
    <x v="288"/>
    <x v="133"/>
    <d v="2016-12-18T00:00:00"/>
    <d v="2016-12-20T00:00:00"/>
    <s v="Second Class"/>
    <x v="124"/>
    <s v="Alan Haines"/>
    <s v="CORPORATE"/>
    <s v="united states"/>
    <s v="Tamarac"/>
    <s v="Florida"/>
    <n v="33319"/>
    <s v="South"/>
    <s v="OFF-SU-10000646"/>
    <x v="1"/>
    <x v="14"/>
    <x v="262"/>
    <n v="961.48"/>
    <n v="5"/>
    <n v="14"/>
    <s v="Grande"/>
    <n v="0.2"/>
    <n v="192.29600000000002"/>
    <n v="-192.29599999999999"/>
    <n v="1153.7760000000001"/>
    <s v="Muy Alto"/>
    <n v="-204.31450000000001"/>
    <n v="-0.21249999999999999"/>
    <n v="-973.49850000000004"/>
    <n v="2"/>
    <n v="2"/>
    <s v="CORRECTO"/>
    <n v="2016"/>
    <n v="0"/>
  </r>
  <r>
    <x v="289"/>
    <x v="134"/>
    <d v="2016-11-20T00:00:00"/>
    <d v="2016-11-24T00:00:00"/>
    <s v="Second Class"/>
    <x v="125"/>
    <s v="Nick Zandusky"/>
    <s v="HOME OFFICE"/>
    <s v="united states"/>
    <s v="Columbus"/>
    <s v="Ohio"/>
    <n v="43229"/>
    <s v="East"/>
    <s v="OFF-FA-10002983"/>
    <x v="1"/>
    <x v="13"/>
    <x v="263"/>
    <n v="19.096"/>
    <n v="7"/>
    <n v="15"/>
    <s v="Grande"/>
    <n v="0.2"/>
    <n v="3.8192000000000004"/>
    <n v="-3.8191999999999999"/>
    <n v="22.915199999999999"/>
    <s v="Bajo"/>
    <n v="6.6836000000000002"/>
    <n v="0.35000000000000003"/>
    <n v="-8.5931999999999995"/>
    <n v="4"/>
    <n v="4"/>
    <s v="CORRECTO"/>
    <n v="2016"/>
    <n v="0"/>
  </r>
  <r>
    <x v="290"/>
    <x v="134"/>
    <d v="2016-11-20T00:00:00"/>
    <d v="2016-11-24T00:00:00"/>
    <s v="Second Class"/>
    <x v="125"/>
    <s v="Nick Zandusky"/>
    <s v="HOME OFFICE"/>
    <s v="united states"/>
    <s v="Columbus"/>
    <s v="Ohio"/>
    <n v="43229"/>
    <s v="East"/>
    <s v="OFF-LA-10004689"/>
    <x v="1"/>
    <x v="2"/>
    <x v="264"/>
    <n v="18.495999999999999"/>
    <n v="8"/>
    <n v="32"/>
    <s v="Grande"/>
    <n v="0.2"/>
    <n v="3.6991999999999998"/>
    <n v="-3.6991999999999998"/>
    <n v="22.1952"/>
    <s v="Bajo"/>
    <n v="6.2423999999999999"/>
    <n v="0.33750000000000002"/>
    <n v="-8.5543999999999993"/>
    <n v="4"/>
    <n v="4"/>
    <s v="CORRECTO"/>
    <n v="2016"/>
    <n v="0"/>
  </r>
  <r>
    <x v="291"/>
    <x v="134"/>
    <d v="2016-11-20T00:00:00"/>
    <d v="2016-11-24T00:00:00"/>
    <s v="Second Class"/>
    <x v="125"/>
    <s v="Nick Zandusky"/>
    <s v="HOME OFFICE"/>
    <s v="united states"/>
    <s v="Columbus"/>
    <s v="Ohio"/>
    <n v="43229"/>
    <s v="East"/>
    <s v="TEC-AC-10002001"/>
    <x v="2"/>
    <x v="11"/>
    <x v="265"/>
    <n v="255.98400000000001"/>
    <n v="2"/>
    <n v="21"/>
    <s v="Pequeño"/>
    <n v="0.2"/>
    <n v="51.196800000000003"/>
    <n v="-51.196800000000003"/>
    <n v="307.18080000000003"/>
    <s v="Alto"/>
    <n v="54.396599999999999"/>
    <n v="0.21249999999999999"/>
    <n v="-150.39060000000001"/>
    <n v="4"/>
    <n v="4"/>
    <s v="CORRECTO"/>
    <n v="2016"/>
    <n v="0"/>
  </r>
  <r>
    <x v="292"/>
    <x v="134"/>
    <d v="2016-11-20T00:00:00"/>
    <d v="2016-11-24T00:00:00"/>
    <s v="Second Class"/>
    <x v="125"/>
    <s v="Nick Zandusky"/>
    <s v="HOME OFFICE"/>
    <s v="united states"/>
    <s v="Columbus"/>
    <s v="Ohio"/>
    <n v="43229"/>
    <s v="East"/>
    <s v="FUR-BO-10004709"/>
    <x v="0"/>
    <x v="0"/>
    <x v="266"/>
    <n v="86.97"/>
    <n v="3"/>
    <n v="32"/>
    <s v="Mediano"/>
    <n v="0.5"/>
    <n v="43.484999999999999"/>
    <n v="-43.484999999999999"/>
    <n v="130.45499999999998"/>
    <s v="Medio"/>
    <n v="-48.703200000000002"/>
    <n v="-0.56000000000000005"/>
    <n v="-92.188199999999995"/>
    <n v="4"/>
    <n v="4"/>
    <s v="CORRECTO"/>
    <n v="2016"/>
    <n v="0"/>
  </r>
  <r>
    <x v="293"/>
    <x v="135"/>
    <d v="2014-12-26T00:00:00"/>
    <d v="2014-12-28T00:00:00"/>
    <s v="First Class"/>
    <x v="126"/>
    <s v="Kelly Lampkin"/>
    <s v="CORPORATE"/>
    <s v="united states"/>
    <s v="Colorado Springs"/>
    <s v="Colorado"/>
    <n v="80906"/>
    <s v="West"/>
    <s v="FUR-FU-10004091"/>
    <x v="0"/>
    <x v="5"/>
    <x v="267"/>
    <n v="300.416"/>
    <n v="8"/>
    <n v="27"/>
    <s v="Grande"/>
    <n v="0.2"/>
    <n v="60.083200000000005"/>
    <n v="-60.083199999999998"/>
    <n v="360.49919999999997"/>
    <s v="Alto"/>
    <n v="78.859200000000001"/>
    <n v="0.26250000000000001"/>
    <n v="-161.4736"/>
    <n v="2"/>
    <n v="2"/>
    <s v="CORRECTO"/>
    <n v="2014"/>
    <n v="0"/>
  </r>
  <r>
    <x v="294"/>
    <x v="135"/>
    <d v="2014-12-26T00:00:00"/>
    <d v="2014-12-28T00:00:00"/>
    <s v="First Class"/>
    <x v="126"/>
    <s v="Kelly Lampkin"/>
    <s v="CORPORATE"/>
    <s v="united states"/>
    <s v="Colorado Springs"/>
    <s v="Colorado"/>
    <n v="80906"/>
    <s v="West"/>
    <s v="FUR-CH-10001891"/>
    <x v="0"/>
    <x v="1"/>
    <x v="268"/>
    <n v="230.352"/>
    <n v="3"/>
    <n v="17"/>
    <s v="Mediano"/>
    <n v="0.2"/>
    <n v="46.070400000000006"/>
    <n v="-46.070399999999999"/>
    <n v="276.42240000000004"/>
    <s v="Alto"/>
    <n v="20.155799999999999"/>
    <n v="8.7499999999999994E-2"/>
    <n v="-164.1258"/>
    <n v="2"/>
    <n v="2"/>
    <s v="CORRECTO"/>
    <n v="2014"/>
    <n v="0"/>
  </r>
  <r>
    <x v="295"/>
    <x v="135"/>
    <d v="2014-12-26T00:00:00"/>
    <d v="2014-12-28T00:00:00"/>
    <s v="First Class"/>
    <x v="126"/>
    <s v="Kelly Lampkin"/>
    <s v="CORPORATE"/>
    <s v="united states"/>
    <s v="Colorado Springs"/>
    <s v="Colorado"/>
    <n v="80906"/>
    <s v="West"/>
    <s v="FUR-FU-10002918"/>
    <x v="0"/>
    <x v="5"/>
    <x v="269"/>
    <n v="218.352"/>
    <n v="3"/>
    <n v="18"/>
    <s v="Mediano"/>
    <n v="0.2"/>
    <n v="43.670400000000001"/>
    <n v="-43.670400000000001"/>
    <n v="262.0224"/>
    <s v="Alto"/>
    <n v="-24.564599999999999"/>
    <n v="-0.11249999999999999"/>
    <n v="-199.24619999999999"/>
    <n v="2"/>
    <n v="2"/>
    <s v="CORRECTO"/>
    <n v="2014"/>
    <n v="0"/>
  </r>
  <r>
    <x v="296"/>
    <x v="135"/>
    <d v="2014-12-26T00:00:00"/>
    <d v="2014-12-28T00:00:00"/>
    <s v="First Class"/>
    <x v="126"/>
    <s v="Kelly Lampkin"/>
    <s v="CORPORATE"/>
    <s v="united states"/>
    <s v="Colorado Springs"/>
    <s v="Colorado"/>
    <n v="80906"/>
    <s v="West"/>
    <s v="OFF-BI-10004593"/>
    <x v="1"/>
    <x v="8"/>
    <x v="270"/>
    <n v="78.599999999999994"/>
    <n v="5"/>
    <n v="34"/>
    <s v="Grande"/>
    <n v="0.7"/>
    <n v="55.019999999999996"/>
    <n v="-55.02"/>
    <n v="133.62"/>
    <s v="Medio"/>
    <n v="-62.88"/>
    <n v="-0.8"/>
    <n v="-86.46"/>
    <n v="2"/>
    <n v="2"/>
    <s v="CORRECTO"/>
    <n v="2014"/>
    <n v="0"/>
  </r>
  <r>
    <x v="297"/>
    <x v="135"/>
    <d v="2014-12-26T00:00:00"/>
    <d v="2014-12-28T00:00:00"/>
    <s v="First Class"/>
    <x v="126"/>
    <s v="Kelly Lampkin"/>
    <s v="CORPORATE"/>
    <s v="united states"/>
    <s v="Colorado Springs"/>
    <s v="Colorado"/>
    <n v="80906"/>
    <s v="West"/>
    <s v="OFF-FA-10004854"/>
    <x v="1"/>
    <x v="13"/>
    <x v="271"/>
    <n v="27.552"/>
    <n v="3"/>
    <n v="29"/>
    <s v="Mediano"/>
    <n v="0.2"/>
    <n v="5.5104000000000006"/>
    <n v="-5.5103999999999997"/>
    <n v="33.062399999999997"/>
    <s v="Bajo"/>
    <n v="9.2988"/>
    <n v="0.33750000000000002"/>
    <n v="-12.742800000000001"/>
    <n v="2"/>
    <n v="2"/>
    <s v="CORRECTO"/>
    <n v="2014"/>
    <n v="0"/>
  </r>
  <r>
    <x v="298"/>
    <x v="136"/>
    <d v="2016-10-28T00:00:00"/>
    <d v="2016-11-03T00:00:00"/>
    <s v="Standard Class"/>
    <x v="63"/>
    <s v="Jonathan Doherty"/>
    <s v="CORPORATE"/>
    <s v="united states"/>
    <s v="Belleville"/>
    <s v="New Jersey"/>
    <n v="7109"/>
    <s v="East"/>
    <s v="OFF-PA-10002105"/>
    <x v="1"/>
    <x v="10"/>
    <x v="272"/>
    <n v="32.4"/>
    <n v="5"/>
    <n v="9"/>
    <s v="Grande"/>
    <n v="0"/>
    <n v="0"/>
    <n v="0"/>
    <n v="32.4"/>
    <s v="Bajo"/>
    <n v="15.552"/>
    <n v="0.48"/>
    <n v="-16.847999999999999"/>
    <n v="6"/>
    <n v="6"/>
    <s v="CORRECTO"/>
    <n v="2016"/>
    <n v="0"/>
  </r>
  <r>
    <x v="299"/>
    <x v="136"/>
    <d v="2016-10-28T00:00:00"/>
    <d v="2016-11-03T00:00:00"/>
    <s v="Standard Class"/>
    <x v="63"/>
    <s v="Jonathan Doherty"/>
    <s v="CORPORATE"/>
    <s v="united states"/>
    <s v="Belleville"/>
    <s v="New Jersey"/>
    <n v="7109"/>
    <s v="East"/>
    <s v="OFF-ST-10002756"/>
    <x v="1"/>
    <x v="4"/>
    <x v="273"/>
    <n v="1082.48"/>
    <n v="8"/>
    <n v="33"/>
    <s v="Grande"/>
    <n v="0"/>
    <n v="0"/>
    <n v="0"/>
    <n v="1082.48"/>
    <s v="Muy Alto"/>
    <n v="10.8248"/>
    <n v="0.01"/>
    <n v="-1071.6551999999999"/>
    <n v="6"/>
    <n v="6"/>
    <s v="CORRECTO"/>
    <n v="2016"/>
    <n v="0"/>
  </r>
  <r>
    <x v="300"/>
    <x v="136"/>
    <d v="2016-10-28T00:00:00"/>
    <d v="2016-11-03T00:00:00"/>
    <s v="Standard Class"/>
    <x v="63"/>
    <s v="Jonathan Doherty"/>
    <s v="CORPORATE"/>
    <s v="united states"/>
    <s v="Belleville"/>
    <s v="New Jersey"/>
    <n v="7109"/>
    <s v="East"/>
    <s v="OFF-PA-10004243"/>
    <x v="1"/>
    <x v="10"/>
    <x v="274"/>
    <n v="56.91"/>
    <n v="3"/>
    <n v="22"/>
    <s v="Mediano"/>
    <n v="0"/>
    <n v="0"/>
    <n v="0"/>
    <n v="56.91"/>
    <s v="Medio"/>
    <n v="27.316800000000001"/>
    <n v="0.48000000000000004"/>
    <n v="-29.5932"/>
    <n v="6"/>
    <n v="6"/>
    <s v="CORRECTO"/>
    <n v="2016"/>
    <n v="0"/>
  </r>
  <r>
    <x v="301"/>
    <x v="136"/>
    <d v="2016-10-28T00:00:00"/>
    <d v="2016-11-03T00:00:00"/>
    <s v="Standard Class"/>
    <x v="63"/>
    <s v="Jonathan Doherty"/>
    <s v="CORPORATE"/>
    <s v="united states"/>
    <s v="Belleville"/>
    <s v="New Jersey"/>
    <n v="7109"/>
    <s v="East"/>
    <s v="FUR-FU-10001861"/>
    <x v="0"/>
    <x v="5"/>
    <x v="275"/>
    <n v="77.599999999999994"/>
    <n v="4"/>
    <n v="24"/>
    <s v="Mediano"/>
    <n v="0"/>
    <n v="0"/>
    <n v="0"/>
    <n v="77.599999999999994"/>
    <s v="Medio"/>
    <n v="38.024000000000001"/>
    <n v="0.49000000000000005"/>
    <n v="-39.576000000000001"/>
    <n v="6"/>
    <n v="6"/>
    <s v="CORRECTO"/>
    <n v="2016"/>
    <n v="0"/>
  </r>
  <r>
    <x v="302"/>
    <x v="136"/>
    <d v="2016-10-28T00:00:00"/>
    <d v="2016-11-03T00:00:00"/>
    <s v="Standard Class"/>
    <x v="63"/>
    <s v="Jonathan Doherty"/>
    <s v="CORPORATE"/>
    <s v="united states"/>
    <s v="Belleville"/>
    <s v="New Jersey"/>
    <n v="7109"/>
    <s v="East"/>
    <s v="OFF-BI-10002706"/>
    <x v="1"/>
    <x v="8"/>
    <x v="276"/>
    <n v="14.28"/>
    <n v="1"/>
    <n v="21"/>
    <s v="Pequeño"/>
    <n v="0"/>
    <n v="0"/>
    <n v="0"/>
    <n v="14.28"/>
    <s v="Bajo"/>
    <n v="6.5688000000000004"/>
    <n v="0.46000000000000008"/>
    <n v="-7.7111999999999998"/>
    <n v="6"/>
    <n v="6"/>
    <s v="CORRECTO"/>
    <n v="2016"/>
    <n v="0"/>
  </r>
  <r>
    <x v="303"/>
    <x v="137"/>
    <d v="2017-11-19T00:00:00"/>
    <d v="2017-11-23T00:00:00"/>
    <s v="Standard Class"/>
    <x v="101"/>
    <s v="Jonathan Howell"/>
    <s v="CONSUMER"/>
    <s v="united states"/>
    <s v="Chicago"/>
    <s v="Illinois"/>
    <n v="60623"/>
    <s v="Central"/>
    <s v="FUR-TA-10002533"/>
    <x v="0"/>
    <x v="3"/>
    <x v="277"/>
    <n v="219.07499999999999"/>
    <n v="3"/>
    <n v="26"/>
    <s v="Mediano"/>
    <n v="0.5"/>
    <n v="109.53749999999999"/>
    <n v="-109.53749999999999"/>
    <n v="328.61249999999995"/>
    <s v="Alto"/>
    <n v="-131.44499999999999"/>
    <n v="-0.6"/>
    <n v="-240.98249999999999"/>
    <n v="4"/>
    <n v="4"/>
    <s v="CORRECTO"/>
    <n v="2017"/>
    <n v="0"/>
  </r>
  <r>
    <x v="304"/>
    <x v="138"/>
    <d v="2015-05-04T00:00:00"/>
    <d v="2015-05-09T00:00:00"/>
    <s v="Second Class"/>
    <x v="127"/>
    <s v="Alan Schoenberger"/>
    <s v="CORPORATE"/>
    <s v="united states"/>
    <s v="New York City"/>
    <s v="New York"/>
    <n v="10024"/>
    <s v="East"/>
    <s v="FUR-FU-10002671"/>
    <x v="0"/>
    <x v="5"/>
    <x v="278"/>
    <n v="26.8"/>
    <n v="2"/>
    <n v="13"/>
    <s v="Pequeño"/>
    <n v="0"/>
    <n v="0"/>
    <n v="0"/>
    <n v="26.8"/>
    <s v="Bajo"/>
    <n v="12.864000000000001"/>
    <n v="0.48000000000000004"/>
    <n v="-13.936"/>
    <n v="5"/>
    <n v="5"/>
    <s v="CORRECTO"/>
    <n v="2015"/>
    <n v="0"/>
  </r>
  <r>
    <x v="305"/>
    <x v="139"/>
    <d v="2014-12-30T00:00:00"/>
    <d v="2015-01-04T00:00:00"/>
    <s v="Standard Class"/>
    <x v="33"/>
    <s v="Ken Brennan"/>
    <s v="CORPORATE"/>
    <s v="united states"/>
    <s v="Taylor"/>
    <s v="Michigan"/>
    <n v="48180"/>
    <s v="Central"/>
    <s v="OFF-AR-10003651"/>
    <x v="1"/>
    <x v="6"/>
    <x v="279"/>
    <n v="9.84"/>
    <n v="3"/>
    <n v="20"/>
    <s v="Mediano"/>
    <n v="0"/>
    <n v="0"/>
    <n v="0"/>
    <n v="9.84"/>
    <s v="Bajo"/>
    <n v="2.8536000000000001"/>
    <n v="0.29000000000000004"/>
    <n v="-6.9863999999999997"/>
    <n v="5"/>
    <n v="5"/>
    <s v="CORRECTO"/>
    <n v="2014"/>
    <n v="0"/>
  </r>
  <r>
    <x v="306"/>
    <x v="140"/>
    <d v="2014-06-01T00:00:00"/>
    <d v="2014-06-06T00:00:00"/>
    <s v="Standard Class"/>
    <x v="128"/>
    <s v="Corey Roper"/>
    <s v="HOME OFFICE"/>
    <s v="united states"/>
    <s v="Lakewood"/>
    <s v="New Jersey"/>
    <n v="8701"/>
    <s v="East"/>
    <s v="OFF-BI-10001072"/>
    <x v="1"/>
    <x v="8"/>
    <x v="280"/>
    <n v="45.48"/>
    <n v="3"/>
    <n v="15"/>
    <s v="Mediano"/>
    <n v="0"/>
    <n v="0"/>
    <n v="0"/>
    <n v="45.48"/>
    <s v="Bajo"/>
    <n v="20.9208"/>
    <n v="0.46"/>
    <n v="-24.559200000000001"/>
    <n v="5"/>
    <n v="5"/>
    <s v="CORRECTO"/>
    <n v="2014"/>
    <n v="0"/>
  </r>
  <r>
    <x v="307"/>
    <x v="140"/>
    <d v="2014-06-01T00:00:00"/>
    <d v="2014-06-06T00:00:00"/>
    <s v="Standard Class"/>
    <x v="128"/>
    <s v="Corey Roper"/>
    <s v="HOME OFFICE"/>
    <s v="united states"/>
    <s v="Lakewood"/>
    <s v="New Jersey"/>
    <n v="8701"/>
    <s v="East"/>
    <s v="OFF-AR-10002135"/>
    <x v="1"/>
    <x v="6"/>
    <x v="281"/>
    <n v="289.2"/>
    <n v="6"/>
    <n v="25"/>
    <s v="Grande"/>
    <n v="0"/>
    <n v="0"/>
    <n v="0"/>
    <n v="289.2"/>
    <s v="Alto"/>
    <n v="83.867999999999995"/>
    <n v="0.28999999999999998"/>
    <n v="-205.33199999999999"/>
    <n v="5"/>
    <n v="5"/>
    <s v="CORRECTO"/>
    <n v="2014"/>
    <n v="0"/>
  </r>
  <r>
    <x v="308"/>
    <x v="141"/>
    <d v="2017-04-15T00:00:00"/>
    <d v="2017-04-17T00:00:00"/>
    <s v="First Class"/>
    <x v="129"/>
    <s v="Shahid Hopkins"/>
    <s v="CONSUMER"/>
    <s v="united states"/>
    <s v="Arlington"/>
    <s v="Virginia"/>
    <n v="22204"/>
    <s v="South"/>
    <s v="OFF-AR-10002804"/>
    <x v="1"/>
    <x v="6"/>
    <x v="282"/>
    <n v="4.8899999999999997"/>
    <n v="1"/>
    <n v="8"/>
    <s v="Pequeño"/>
    <n v="0"/>
    <n v="0"/>
    <n v="0"/>
    <n v="4.8899999999999997"/>
    <s v="Bajo"/>
    <n v="2.0049000000000001"/>
    <n v="0.41000000000000003"/>
    <n v="-2.8851"/>
    <n v="2"/>
    <n v="2"/>
    <s v="CORRECTO"/>
    <n v="2017"/>
    <n v="0"/>
  </r>
  <r>
    <x v="309"/>
    <x v="142"/>
    <d v="2016-09-12T00:00:00"/>
    <d v="2016-09-14T00:00:00"/>
    <s v="Second Class"/>
    <x v="130"/>
    <s v="Ben Peterman"/>
    <s v="CORPORATE"/>
    <s v="united states"/>
    <s v="Arvada"/>
    <s v="Colorado"/>
    <n v="80004"/>
    <s v="West"/>
    <s v="FUR-FU-10001918"/>
    <x v="0"/>
    <x v="5"/>
    <x v="283"/>
    <n v="15.135999999999999"/>
    <n v="4"/>
    <n v="31"/>
    <s v="Mediano"/>
    <n v="0.2"/>
    <n v="3.0272000000000001"/>
    <n v="-3.0272000000000001"/>
    <n v="18.1632"/>
    <s v="Bajo"/>
    <n v="3.5948000000000002"/>
    <n v="0.23750000000000002"/>
    <n v="-8.5139999999999993"/>
    <n v="2"/>
    <n v="2"/>
    <s v="CORRECTO"/>
    <n v="2016"/>
    <n v="0"/>
  </r>
  <r>
    <x v="310"/>
    <x v="142"/>
    <d v="2016-09-12T00:00:00"/>
    <d v="2016-09-14T00:00:00"/>
    <s v="Second Class"/>
    <x v="130"/>
    <s v="Ben Peterman"/>
    <s v="CORPORATE"/>
    <s v="united states"/>
    <s v="Arvada"/>
    <s v="Colorado"/>
    <n v="80004"/>
    <s v="West"/>
    <s v="FUR-CH-10004086"/>
    <x v="0"/>
    <x v="1"/>
    <x v="284"/>
    <n v="466.76799999999997"/>
    <n v="2"/>
    <n v="34"/>
    <s v="Pequeño"/>
    <n v="0.2"/>
    <n v="93.3536"/>
    <n v="-93.3536"/>
    <n v="560.12159999999994"/>
    <s v="Muy Alto"/>
    <n v="52.511400000000002"/>
    <n v="0.11250000000000002"/>
    <n v="-320.90300000000002"/>
    <n v="2"/>
    <n v="2"/>
    <s v="CORRECTO"/>
    <n v="2016"/>
    <n v="0"/>
  </r>
  <r>
    <x v="311"/>
    <x v="142"/>
    <d v="2016-09-12T00:00:00"/>
    <d v="2016-09-14T00:00:00"/>
    <s v="Second Class"/>
    <x v="130"/>
    <s v="Ben Peterman"/>
    <s v="CORPORATE"/>
    <s v="united states"/>
    <s v="Arvada"/>
    <s v="Colorado"/>
    <n v="80004"/>
    <s v="West"/>
    <s v="FUR-FU-10001756"/>
    <x v="0"/>
    <x v="5"/>
    <x v="285"/>
    <n v="15.231999999999999"/>
    <n v="1"/>
    <n v="20"/>
    <s v="Pequeño"/>
    <n v="0.2"/>
    <n v="3.0464000000000002"/>
    <n v="-3.0464000000000002"/>
    <n v="18.278399999999998"/>
    <s v="Bajo"/>
    <n v="1.7136"/>
    <n v="0.1125"/>
    <n v="-10.472"/>
    <n v="2"/>
    <n v="2"/>
    <s v="CORRECTO"/>
    <n v="2016"/>
    <n v="0"/>
  </r>
  <r>
    <x v="312"/>
    <x v="142"/>
    <d v="2016-09-12T00:00:00"/>
    <d v="2016-09-14T00:00:00"/>
    <s v="Second Class"/>
    <x v="130"/>
    <s v="Ben Peterman"/>
    <s v="CORPORATE"/>
    <s v="united states"/>
    <s v="Arvada"/>
    <s v="Colorado"/>
    <n v="80004"/>
    <s v="West"/>
    <s v="OFF-LA-10000634"/>
    <x v="1"/>
    <x v="2"/>
    <x v="286"/>
    <n v="6.2640000000000002"/>
    <n v="3"/>
    <n v="13"/>
    <s v="Mediano"/>
    <n v="0.2"/>
    <n v="1.2528000000000001"/>
    <n v="-1.2527999999999999"/>
    <n v="7.5167999999999999"/>
    <s v="Bajo"/>
    <n v="2.0358000000000001"/>
    <n v="0.32500000000000001"/>
    <n v="-2.9754"/>
    <n v="2"/>
    <n v="2"/>
    <s v="CORRECTO"/>
    <n v="2016"/>
    <n v="0"/>
  </r>
  <r>
    <x v="313"/>
    <x v="143"/>
    <d v="2014-09-27T00:00:00"/>
    <d v="2014-10-03T00:00:00"/>
    <s v="Standard Class"/>
    <x v="131"/>
    <s v="Thomas Seio"/>
    <s v="CORPORATE"/>
    <s v="united states"/>
    <s v="Hackensack"/>
    <s v="New Jersey"/>
    <n v="7601"/>
    <s v="East"/>
    <s v="FUR-FU-10001588"/>
    <x v="0"/>
    <x v="5"/>
    <x v="287"/>
    <n v="87.54"/>
    <n v="3"/>
    <n v="18"/>
    <s v="Mediano"/>
    <n v="0"/>
    <n v="0"/>
    <n v="0"/>
    <n v="87.54"/>
    <s v="Medio"/>
    <n v="37.642200000000003"/>
    <n v="0.43"/>
    <n v="-49.897799999999997"/>
    <n v="6"/>
    <n v="6"/>
    <s v="CORRECTO"/>
    <n v="2014"/>
    <n v="0"/>
  </r>
  <r>
    <x v="314"/>
    <x v="144"/>
    <d v="2014-08-09T00:00:00"/>
    <d v="2014-08-16T00:00:00"/>
    <s v="Standard Class"/>
    <x v="132"/>
    <s v="Andy Gerbode"/>
    <s v="CORPORATE"/>
    <s v="united states"/>
    <s v="Saint Petersburg"/>
    <s v="Florida"/>
    <n v="33710"/>
    <s v="South"/>
    <s v="TEC-PH-10002398"/>
    <x v="2"/>
    <x v="7"/>
    <x v="288"/>
    <n v="178.38399999999999"/>
    <n v="2"/>
    <n v="12"/>
    <s v="Pequeño"/>
    <n v="0.2"/>
    <n v="35.6768"/>
    <n v="-35.6768"/>
    <n v="214.06079999999997"/>
    <s v="Alto"/>
    <n v="22.297999999999998"/>
    <n v="0.125"/>
    <n v="-120.4092"/>
    <n v="7"/>
    <n v="7"/>
    <s v="CORRECTO"/>
    <n v="2014"/>
    <n v="0"/>
  </r>
  <r>
    <x v="315"/>
    <x v="144"/>
    <d v="2014-08-09T00:00:00"/>
    <d v="2014-08-16T00:00:00"/>
    <s v="Standard Class"/>
    <x v="132"/>
    <s v="Andy Gerbode"/>
    <s v="CORPORATE"/>
    <s v="united states"/>
    <s v="Saint Petersburg"/>
    <s v="Florida"/>
    <n v="33710"/>
    <s v="South"/>
    <s v="OFF-PA-10001937"/>
    <x v="1"/>
    <x v="10"/>
    <x v="289"/>
    <n v="15.552"/>
    <n v="3"/>
    <n v="24"/>
    <s v="Mediano"/>
    <n v="0.2"/>
    <n v="3.1104000000000003"/>
    <n v="-3.1103999999999998"/>
    <n v="18.662399999999998"/>
    <s v="Bajo"/>
    <n v="5.4432"/>
    <n v="0.35000000000000003"/>
    <n v="-6.9984000000000002"/>
    <n v="7"/>
    <n v="7"/>
    <s v="CORRECTO"/>
    <n v="2014"/>
    <n v="0"/>
  </r>
  <r>
    <x v="316"/>
    <x v="145"/>
    <d v="2014-12-28T00:00:00"/>
    <d v="2014-12-30T00:00:00"/>
    <s v="First Class"/>
    <x v="133"/>
    <s v="Sung Pak"/>
    <s v="CORPORATE"/>
    <s v="united states"/>
    <s v="Philadelphia"/>
    <s v="Pennsylvania"/>
    <n v="19143"/>
    <s v="East"/>
    <s v="OFF-AR-10003373"/>
    <x v="1"/>
    <x v="6"/>
    <x v="290"/>
    <n v="99.135999999999996"/>
    <n v="4"/>
    <n v="32"/>
    <s v="Mediano"/>
    <n v="0.2"/>
    <n v="19.827200000000001"/>
    <n v="-19.827200000000001"/>
    <n v="118.9632"/>
    <s v="Medio"/>
    <n v="8.6744000000000003"/>
    <n v="8.7500000000000008E-2"/>
    <n v="-70.634399999999999"/>
    <n v="2"/>
    <n v="2"/>
    <s v="CORRECTO"/>
    <n v="2014"/>
    <n v="0"/>
  </r>
  <r>
    <x v="317"/>
    <x v="146"/>
    <d v="2014-11-04T00:00:00"/>
    <d v="2014-11-09T00:00:00"/>
    <s v="Standard Class"/>
    <x v="134"/>
    <s v="Nathan Mautz"/>
    <s v="HOME OFFICE"/>
    <s v="united states"/>
    <s v="New York City"/>
    <s v="New York"/>
    <n v="10024"/>
    <s v="East"/>
    <s v="FUR-CH-10002602"/>
    <x v="0"/>
    <x v="1"/>
    <x v="291"/>
    <n v="135.88200000000001"/>
    <n v="1"/>
    <n v="37"/>
    <s v="Pequeño"/>
    <n v="0.1"/>
    <n v="13.588200000000001"/>
    <n v="-13.588200000000001"/>
    <n v="149.47020000000001"/>
    <s v="Medio"/>
    <n v="24.1568"/>
    <n v="0.17777777777777778"/>
    <n v="-98.137"/>
    <n v="5"/>
    <n v="5"/>
    <s v="CORRECTO"/>
    <n v="2014"/>
    <n v="0"/>
  </r>
  <r>
    <x v="318"/>
    <x v="146"/>
    <d v="2014-11-04T00:00:00"/>
    <d v="2014-11-09T00:00:00"/>
    <s v="Standard Class"/>
    <x v="134"/>
    <s v="Nathan Mautz"/>
    <s v="HOME OFFICE"/>
    <s v="united states"/>
    <s v="New York City"/>
    <s v="New York"/>
    <n v="10024"/>
    <s v="East"/>
    <s v="TEC-MA-10002927"/>
    <x v="2"/>
    <x v="15"/>
    <x v="292"/>
    <n v="3991.98"/>
    <n v="2"/>
    <n v="2"/>
    <s v="Pequeño"/>
    <n v="0"/>
    <n v="0"/>
    <n v="0"/>
    <n v="3991.98"/>
    <s v="Muy Alto"/>
    <n v="1995.99"/>
    <n v="0.5"/>
    <n v="-1995.99"/>
    <n v="5"/>
    <n v="5"/>
    <s v="CORRECTO"/>
    <n v="2014"/>
    <n v="0"/>
  </r>
  <r>
    <x v="319"/>
    <x v="146"/>
    <d v="2014-11-04T00:00:00"/>
    <d v="2014-11-09T00:00:00"/>
    <s v="Standard Class"/>
    <x v="134"/>
    <s v="Nathan Mautz"/>
    <s v="HOME OFFICE"/>
    <s v="united states"/>
    <s v="New York City"/>
    <s v="New York"/>
    <n v="10024"/>
    <s v="East"/>
    <s v="TEC-PH-10004093"/>
    <x v="2"/>
    <x v="7"/>
    <x v="40"/>
    <n v="275.94"/>
    <n v="6"/>
    <n v="23"/>
    <s v="Grande"/>
    <n v="0"/>
    <n v="0"/>
    <n v="0"/>
    <n v="275.94"/>
    <s v="Alto"/>
    <n v="80.022599999999997"/>
    <n v="0.28999999999999998"/>
    <n v="-195.91739999999999"/>
    <n v="5"/>
    <n v="5"/>
    <s v="CORRECTO"/>
    <n v="2014"/>
    <n v="0"/>
  </r>
  <r>
    <x v="320"/>
    <x v="146"/>
    <d v="2014-11-04T00:00:00"/>
    <d v="2014-11-09T00:00:00"/>
    <s v="Standard Class"/>
    <x v="134"/>
    <s v="Nathan Mautz"/>
    <s v="HOME OFFICE"/>
    <s v="united states"/>
    <s v="New York City"/>
    <s v="New York"/>
    <n v="10024"/>
    <s v="East"/>
    <s v="TEC-AC-10000892"/>
    <x v="2"/>
    <x v="11"/>
    <x v="293"/>
    <n v="360"/>
    <n v="4"/>
    <n v="22"/>
    <s v="Mediano"/>
    <n v="0"/>
    <n v="0"/>
    <n v="0"/>
    <n v="360"/>
    <s v="Alto"/>
    <n v="129.6"/>
    <n v="0.36"/>
    <n v="-230.4"/>
    <n v="5"/>
    <n v="5"/>
    <s v="CORRECTO"/>
    <n v="2014"/>
    <n v="0"/>
  </r>
  <r>
    <x v="321"/>
    <x v="146"/>
    <d v="2014-11-04T00:00:00"/>
    <d v="2014-11-09T00:00:00"/>
    <s v="Standard Class"/>
    <x v="134"/>
    <s v="Nathan Mautz"/>
    <s v="HOME OFFICE"/>
    <s v="united states"/>
    <s v="New York City"/>
    <s v="New York"/>
    <n v="10024"/>
    <s v="East"/>
    <s v="OFF-ST-10002974"/>
    <x v="1"/>
    <x v="4"/>
    <x v="123"/>
    <n v="43.57"/>
    <n v="1"/>
    <n v="30"/>
    <s v="Pequeño"/>
    <n v="0"/>
    <n v="0"/>
    <n v="0"/>
    <n v="43.57"/>
    <s v="Bajo"/>
    <n v="13.071"/>
    <n v="0.3"/>
    <n v="-30.498999999999999"/>
    <n v="5"/>
    <n v="5"/>
    <s v="CORRECTO"/>
    <n v="2014"/>
    <n v="0"/>
  </r>
  <r>
    <x v="322"/>
    <x v="147"/>
    <d v="2014-09-19T00:00:00"/>
    <d v="2014-09-24T00:00:00"/>
    <s v="Standard Class"/>
    <x v="135"/>
    <s v="Frank Atkinson"/>
    <s v="CORPORATE"/>
    <s v="united states"/>
    <s v="Long Beach"/>
    <s v="California"/>
    <n v="90805"/>
    <s v="West"/>
    <s v="OFF-FA-10000624"/>
    <x v="1"/>
    <x v="13"/>
    <x v="294"/>
    <n v="7.16"/>
    <n v="2"/>
    <n v="38"/>
    <s v="Pequeño"/>
    <n v="0"/>
    <n v="0"/>
    <n v="0"/>
    <n v="7.16"/>
    <s v="Bajo"/>
    <n v="3.58"/>
    <n v="0.5"/>
    <n v="-3.58"/>
    <n v="5"/>
    <n v="5"/>
    <s v="CORRECTO"/>
    <n v="2014"/>
    <n v="0"/>
  </r>
  <r>
    <x v="323"/>
    <x v="148"/>
    <d v="2016-04-23T00:00:00"/>
    <d v="2016-04-27T00:00:00"/>
    <s v="Standard Class"/>
    <x v="136"/>
    <s v="Grace Kelly"/>
    <s v="CORPORATE"/>
    <s v="united states"/>
    <s v="Hesperia"/>
    <s v="California"/>
    <n v="92345"/>
    <s v="West"/>
    <s v="OFF-BI-10004593"/>
    <x v="1"/>
    <x v="8"/>
    <x v="270"/>
    <n v="251.52"/>
    <n v="6"/>
    <n v="34"/>
    <s v="Grande"/>
    <n v="0.2"/>
    <n v="50.304000000000002"/>
    <n v="-50.304000000000002"/>
    <n v="301.82400000000001"/>
    <s v="Alto"/>
    <n v="81.744"/>
    <n v="0.32500000000000001"/>
    <n v="-119.47199999999999"/>
    <n v="4"/>
    <n v="4"/>
    <s v="CORRECTO"/>
    <n v="2016"/>
    <n v="0"/>
  </r>
  <r>
    <x v="324"/>
    <x v="148"/>
    <d v="2016-04-23T00:00:00"/>
    <d v="2016-04-27T00:00:00"/>
    <s v="Standard Class"/>
    <x v="136"/>
    <s v="Grace Kelly"/>
    <s v="CORPORATE"/>
    <s v="united states"/>
    <s v="Hesperia"/>
    <s v="California"/>
    <n v="92345"/>
    <s v="West"/>
    <s v="TEC-AC-10001908"/>
    <x v="2"/>
    <x v="11"/>
    <x v="295"/>
    <n v="99.99"/>
    <n v="1"/>
    <n v="32"/>
    <s v="Pequeño"/>
    <n v="0"/>
    <n v="0"/>
    <n v="0"/>
    <n v="99.99"/>
    <s v="Medio"/>
    <n v="34.996499999999997"/>
    <n v="0.35"/>
    <n v="-64.993499999999997"/>
    <n v="4"/>
    <n v="4"/>
    <s v="CORRECTO"/>
    <n v="2016"/>
    <n v="0"/>
  </r>
  <r>
    <x v="325"/>
    <x v="149"/>
    <d v="2017-11-03T00:00:00"/>
    <d v="2017-11-05T00:00:00"/>
    <s v="Second Class"/>
    <x v="137"/>
    <s v="Don Jones"/>
    <s v="CORPORATE"/>
    <s v="united states"/>
    <s v="Murfreesboro"/>
    <s v="Tennessee"/>
    <n v="37130"/>
    <s v="South"/>
    <s v="FUR-FU-10001967"/>
    <x v="0"/>
    <x v="5"/>
    <x v="296"/>
    <n v="15.992000000000001"/>
    <n v="1"/>
    <n v="10"/>
    <s v="Pequeño"/>
    <n v="0.2"/>
    <n v="3.1984000000000004"/>
    <n v="-3.1983999999999999"/>
    <n v="19.1904"/>
    <s v="Bajo"/>
    <n v="0.99950000000000006"/>
    <n v="6.25E-2"/>
    <n v="-11.7941"/>
    <n v="2"/>
    <n v="2"/>
    <s v="CORRECTO"/>
    <n v="2017"/>
    <n v="0"/>
  </r>
  <r>
    <x v="326"/>
    <x v="150"/>
    <d v="2016-08-30T00:00:00"/>
    <d v="2016-09-01T00:00:00"/>
    <s v="First Class"/>
    <x v="138"/>
    <s v="Patrick O'Brill"/>
    <s v="CONSUMER"/>
    <s v="united states"/>
    <s v="Philadelphia"/>
    <s v="Pennsylvania"/>
    <n v="19143"/>
    <s v="East"/>
    <s v="TEC-PH-10003645"/>
    <x v="2"/>
    <x v="7"/>
    <x v="297"/>
    <n v="290.89800000000002"/>
    <n v="3"/>
    <n v="26"/>
    <s v="Mediano"/>
    <n v="0.4"/>
    <n v="116.35920000000002"/>
    <n v="-116.3592"/>
    <n v="407.25720000000001"/>
    <s v="Alto"/>
    <n v="-67.876199999999997"/>
    <n v="-0.23333333333333331"/>
    <n v="-242.41499999999999"/>
    <n v="2"/>
    <n v="2"/>
    <s v="CORRECTO"/>
    <n v="2016"/>
    <n v="0"/>
  </r>
  <r>
    <x v="327"/>
    <x v="150"/>
    <d v="2016-08-30T00:00:00"/>
    <d v="2016-09-01T00:00:00"/>
    <s v="First Class"/>
    <x v="138"/>
    <s v="Patrick O'Brill"/>
    <s v="CONSUMER"/>
    <s v="united states"/>
    <s v="Philadelphia"/>
    <s v="Pennsylvania"/>
    <n v="19143"/>
    <s v="East"/>
    <s v="OFF-ST-10000675"/>
    <x v="1"/>
    <x v="4"/>
    <x v="298"/>
    <n v="54.223999999999997"/>
    <n v="2"/>
    <n v="34"/>
    <s v="Pequeño"/>
    <n v="0.2"/>
    <n v="10.844799999999999"/>
    <n v="-10.844799999999999"/>
    <n v="65.068799999999996"/>
    <s v="Medio"/>
    <n v="3.3889999999999998"/>
    <n v="6.25E-2"/>
    <n v="-39.990200000000002"/>
    <n v="2"/>
    <n v="2"/>
    <s v="CORRECTO"/>
    <n v="2016"/>
    <n v="0"/>
  </r>
  <r>
    <x v="328"/>
    <x v="150"/>
    <d v="2016-08-30T00:00:00"/>
    <d v="2016-09-01T00:00:00"/>
    <s v="First Class"/>
    <x v="138"/>
    <s v="Patrick O'Brill"/>
    <s v="CONSUMER"/>
    <s v="united states"/>
    <s v="Philadelphia"/>
    <s v="Pennsylvania"/>
    <n v="19143"/>
    <s v="East"/>
    <s v="FUR-CH-10003312"/>
    <x v="0"/>
    <x v="1"/>
    <x v="299"/>
    <n v="786.74400000000003"/>
    <n v="4"/>
    <n v="24"/>
    <s v="Mediano"/>
    <n v="0.3"/>
    <n v="236.0232"/>
    <n v="-236.0232"/>
    <n v="1022.7672"/>
    <s v="Muy Alto"/>
    <n v="-258.5016"/>
    <n v="-0.32857142857142857"/>
    <n v="-809.22239999999999"/>
    <n v="2"/>
    <n v="2"/>
    <s v="CORRECTO"/>
    <n v="2016"/>
    <n v="0"/>
  </r>
  <r>
    <x v="329"/>
    <x v="150"/>
    <d v="2016-08-30T00:00:00"/>
    <d v="2016-09-01T00:00:00"/>
    <s v="First Class"/>
    <x v="138"/>
    <s v="Patrick O'Brill"/>
    <s v="CONSUMER"/>
    <s v="united states"/>
    <s v="Philadelphia"/>
    <s v="Pennsylvania"/>
    <n v="19143"/>
    <s v="East"/>
    <s v="OFF-LA-10001074"/>
    <x v="1"/>
    <x v="2"/>
    <x v="300"/>
    <n v="100.24"/>
    <n v="10"/>
    <n v="39"/>
    <s v="Grande"/>
    <n v="0.2"/>
    <n v="20.048000000000002"/>
    <n v="-20.047999999999998"/>
    <n v="120.288"/>
    <s v="Medio"/>
    <n v="33.831000000000003"/>
    <n v="0.33750000000000002"/>
    <n v="-46.360999999999997"/>
    <n v="2"/>
    <n v="2"/>
    <s v="CORRECTO"/>
    <n v="2016"/>
    <n v="0"/>
  </r>
  <r>
    <x v="330"/>
    <x v="150"/>
    <d v="2016-08-30T00:00:00"/>
    <d v="2016-09-01T00:00:00"/>
    <s v="First Class"/>
    <x v="138"/>
    <s v="Patrick O'Brill"/>
    <s v="CONSUMER"/>
    <s v="united states"/>
    <s v="Philadelphia"/>
    <s v="Pennsylvania"/>
    <n v="19143"/>
    <s v="East"/>
    <s v="OFF-BI-10001524"/>
    <x v="1"/>
    <x v="8"/>
    <x v="301"/>
    <n v="37.764000000000003"/>
    <n v="6"/>
    <n v="67"/>
    <s v="Grande"/>
    <n v="0.7"/>
    <n v="26.434799999999999"/>
    <n v="-26.434799999999999"/>
    <n v="64.198800000000006"/>
    <s v="Medio"/>
    <n v="-27.6936"/>
    <n v="-0.73333333333333328"/>
    <n v="-39.022799999999997"/>
    <n v="2"/>
    <n v="2"/>
    <s v="CORRECTO"/>
    <n v="2016"/>
    <n v="0"/>
  </r>
  <r>
    <x v="331"/>
    <x v="151"/>
    <d v="2016-04-25T00:00:00"/>
    <d v="2016-04-29T00:00:00"/>
    <s v="Second Class"/>
    <x v="139"/>
    <s v="John Lucas"/>
    <s v="CONSUMER"/>
    <s v="united states"/>
    <s v="Philadelphia"/>
    <s v="Pennsylvania"/>
    <n v="19134"/>
    <s v="East"/>
    <s v="TEC-PH-10004614"/>
    <x v="2"/>
    <x v="7"/>
    <x v="302"/>
    <n v="82.8"/>
    <n v="2"/>
    <n v="28"/>
    <s v="Pequeño"/>
    <n v="0.4"/>
    <n v="33.119999999999997"/>
    <n v="-33.119999999999997"/>
    <n v="115.91999999999999"/>
    <s v="Medio"/>
    <n v="-20.7"/>
    <n v="-0.25"/>
    <n v="-70.38"/>
    <n v="4"/>
    <n v="4"/>
    <s v="CORRECTO"/>
    <n v="2016"/>
    <n v="0"/>
  </r>
  <r>
    <x v="332"/>
    <x v="151"/>
    <d v="2016-04-25T00:00:00"/>
    <d v="2016-04-29T00:00:00"/>
    <s v="Second Class"/>
    <x v="139"/>
    <s v="John Lucas"/>
    <s v="CONSUMER"/>
    <s v="united states"/>
    <s v="Philadelphia"/>
    <s v="Pennsylvania"/>
    <n v="19134"/>
    <s v="East"/>
    <s v="OFF-BI-10001153"/>
    <x v="1"/>
    <x v="8"/>
    <x v="303"/>
    <n v="20.724"/>
    <n v="2"/>
    <n v="8"/>
    <s v="Pequeño"/>
    <n v="0.7"/>
    <n v="14.506799999999998"/>
    <n v="-14.5068"/>
    <n v="35.230800000000002"/>
    <s v="Bajo"/>
    <n v="-13.816000000000001"/>
    <n v="-0.66666666666666674"/>
    <n v="-20.033200000000001"/>
    <n v="4"/>
    <n v="4"/>
    <s v="CORRECTO"/>
    <n v="2016"/>
    <n v="0"/>
  </r>
  <r>
    <x v="333"/>
    <x v="151"/>
    <d v="2016-04-25T00:00:00"/>
    <d v="2016-04-29T00:00:00"/>
    <s v="Second Class"/>
    <x v="139"/>
    <s v="John Lucas"/>
    <s v="CONSUMER"/>
    <s v="united states"/>
    <s v="Philadelphia"/>
    <s v="Pennsylvania"/>
    <n v="19134"/>
    <s v="East"/>
    <s v="OFF-BI-10001982"/>
    <x v="1"/>
    <x v="8"/>
    <x v="304"/>
    <n v="4.8959999999999999"/>
    <n v="3"/>
    <n v="22"/>
    <s v="Mediano"/>
    <n v="0.7"/>
    <n v="3.4271999999999996"/>
    <n v="-3.4272"/>
    <n v="8.3231999999999999"/>
    <s v="Bajo"/>
    <n v="-3.4272"/>
    <n v="-0.70000000000000007"/>
    <n v="-4.8959999999999999"/>
    <n v="4"/>
    <n v="4"/>
    <s v="CORRECTO"/>
    <n v="2016"/>
    <n v="0"/>
  </r>
  <r>
    <x v="334"/>
    <x v="152"/>
    <d v="2015-09-01T00:00:00"/>
    <d v="2015-09-04T00:00:00"/>
    <s v="Second Class"/>
    <x v="140"/>
    <s v="Doug Bickford"/>
    <s v="CONSUMER"/>
    <s v="united states"/>
    <s v="Los Angeles"/>
    <s v="California"/>
    <n v="90045"/>
    <s v="West"/>
    <s v="OFF-BI-10001922"/>
    <x v="1"/>
    <x v="8"/>
    <x v="305"/>
    <n v="4.7519999999999998"/>
    <n v="1"/>
    <n v="71"/>
    <s v="Pequeño"/>
    <n v="0.2"/>
    <n v="0.95040000000000002"/>
    <n v="-0.95040000000000002"/>
    <n v="5.7023999999999999"/>
    <s v="Bajo"/>
    <n v="1.6037999999999999"/>
    <n v="0.33749999999999997"/>
    <n v="-2.1978"/>
    <n v="3"/>
    <n v="3"/>
    <s v="CORRECTO"/>
    <n v="2015"/>
    <n v="0"/>
  </r>
  <r>
    <x v="335"/>
    <x v="152"/>
    <d v="2015-09-01T00:00:00"/>
    <d v="2015-09-04T00:00:00"/>
    <s v="Second Class"/>
    <x v="140"/>
    <s v="Doug Bickford"/>
    <s v="CONSUMER"/>
    <s v="united states"/>
    <s v="Los Angeles"/>
    <s v="California"/>
    <n v="90045"/>
    <s v="West"/>
    <s v="TEC-CO-10001449"/>
    <x v="2"/>
    <x v="16"/>
    <x v="306"/>
    <n v="959.98400000000004"/>
    <n v="2"/>
    <n v="38"/>
    <s v="Pequeño"/>
    <n v="0.2"/>
    <n v="191.99680000000001"/>
    <n v="-191.99680000000001"/>
    <n v="1151.9808"/>
    <s v="Muy Alto"/>
    <n v="335.99439999999998"/>
    <n v="0.35"/>
    <n v="-431.99279999999999"/>
    <n v="3"/>
    <n v="3"/>
    <s v="CORRECTO"/>
    <n v="2015"/>
    <n v="0"/>
  </r>
  <r>
    <x v="336"/>
    <x v="152"/>
    <d v="2015-09-01T00:00:00"/>
    <d v="2015-09-04T00:00:00"/>
    <s v="Second Class"/>
    <x v="140"/>
    <s v="Doug Bickford"/>
    <s v="CONSUMER"/>
    <s v="united states"/>
    <s v="Los Angeles"/>
    <s v="California"/>
    <n v="90045"/>
    <s v="West"/>
    <s v="OFF-BI-10004140"/>
    <x v="1"/>
    <x v="8"/>
    <x v="307"/>
    <n v="14.368"/>
    <n v="4"/>
    <n v="71"/>
    <s v="Mediano"/>
    <n v="0.2"/>
    <n v="2.8736000000000002"/>
    <n v="-2.8736000000000002"/>
    <n v="17.241600000000002"/>
    <s v="Bajo"/>
    <n v="4.49"/>
    <n v="0.3125"/>
    <n v="-7.0044000000000004"/>
    <n v="3"/>
    <n v="3"/>
    <s v="CORRECTO"/>
    <n v="2015"/>
    <n v="0"/>
  </r>
  <r>
    <x v="337"/>
    <x v="153"/>
    <d v="2014-07-12T00:00:00"/>
    <d v="2014-07-17T00:00:00"/>
    <s v="Standard Class"/>
    <x v="141"/>
    <s v="Alyssa Crouse"/>
    <s v="CORPORATE"/>
    <s v="united states"/>
    <s v="San Francisco"/>
    <s v="California"/>
    <n v="94122"/>
    <s v="West"/>
    <s v="OFF-BI-10003314"/>
    <x v="1"/>
    <x v="8"/>
    <x v="308"/>
    <n v="7.7119999999999997"/>
    <n v="2"/>
    <n v="23"/>
    <s v="Pequeño"/>
    <n v="0.2"/>
    <n v="1.5424"/>
    <n v="-1.5424"/>
    <n v="9.2544000000000004"/>
    <s v="Bajo"/>
    <n v="2.7955999999999999"/>
    <n v="0.36249999999999999"/>
    <n v="-3.3740000000000001"/>
    <n v="5"/>
    <n v="5"/>
    <s v="CORRECTO"/>
    <n v="2014"/>
    <n v="0"/>
  </r>
  <r>
    <x v="338"/>
    <x v="153"/>
    <d v="2014-07-12T00:00:00"/>
    <d v="2014-07-17T00:00:00"/>
    <s v="Standard Class"/>
    <x v="141"/>
    <s v="Alyssa Crouse"/>
    <s v="CORPORATE"/>
    <s v="united states"/>
    <s v="San Francisco"/>
    <s v="California"/>
    <n v="94122"/>
    <s v="West"/>
    <s v="FUR-TA-10004575"/>
    <x v="0"/>
    <x v="3"/>
    <x v="309"/>
    <n v="698.35199999999998"/>
    <n v="3"/>
    <n v="26"/>
    <s v="Mediano"/>
    <n v="0.2"/>
    <n v="139.6704"/>
    <n v="-139.6704"/>
    <n v="838.02239999999995"/>
    <s v="Muy Alto"/>
    <n v="-17.4588"/>
    <n v="-2.5000000000000001E-2"/>
    <n v="-576.1404"/>
    <n v="5"/>
    <n v="5"/>
    <s v="CORRECTO"/>
    <n v="2014"/>
    <n v="0"/>
  </r>
  <r>
    <x v="339"/>
    <x v="154"/>
    <d v="2015-06-22T00:00:00"/>
    <d v="2015-06-26T00:00:00"/>
    <s v="Second Class"/>
    <x v="107"/>
    <s v="Ken Lonsdale"/>
    <s v="CONSUMER"/>
    <s v="united states"/>
    <s v="Layton"/>
    <s v="Utah"/>
    <n v="84041"/>
    <s v="West"/>
    <s v="OFF-FA-10000490"/>
    <x v="1"/>
    <x v="13"/>
    <x v="310"/>
    <n v="4.96"/>
    <n v="4"/>
    <n v="13"/>
    <s v="Mediano"/>
    <n v="0"/>
    <n v="0"/>
    <n v="0"/>
    <n v="4.96"/>
    <s v="Bajo"/>
    <n v="2.3311999999999999"/>
    <n v="0.47"/>
    <n v="-2.6288"/>
    <n v="4"/>
    <n v="4"/>
    <s v="CORRECTO"/>
    <n v="2015"/>
    <n v="0"/>
  </r>
  <r>
    <x v="340"/>
    <x v="155"/>
    <d v="2014-04-13T00:00:00"/>
    <d v="2014-04-17T00:00:00"/>
    <s v="Second Class"/>
    <x v="63"/>
    <s v="Jonathan Doherty"/>
    <s v="CORPORATE"/>
    <s v="united states"/>
    <s v="Philadelphia"/>
    <s v="Pennsylvania"/>
    <n v="19140"/>
    <s v="East"/>
    <s v="OFF-AR-10000122"/>
    <x v="1"/>
    <x v="6"/>
    <x v="311"/>
    <n v="17.856000000000002"/>
    <n v="4"/>
    <n v="24"/>
    <s v="Mediano"/>
    <n v="0.2"/>
    <n v="3.5712000000000006"/>
    <n v="-3.5712000000000002"/>
    <n v="21.427200000000003"/>
    <s v="Bajo"/>
    <n v="1.1160000000000001"/>
    <n v="6.25E-2"/>
    <n v="-13.168799999999999"/>
    <n v="4"/>
    <n v="4"/>
    <s v="CORRECTO"/>
    <n v="2014"/>
    <n v="0"/>
  </r>
  <r>
    <x v="341"/>
    <x v="155"/>
    <d v="2014-04-13T00:00:00"/>
    <d v="2014-04-17T00:00:00"/>
    <s v="Second Class"/>
    <x v="63"/>
    <s v="Jonathan Doherty"/>
    <s v="CORPORATE"/>
    <s v="united states"/>
    <s v="Philadelphia"/>
    <s v="Pennsylvania"/>
    <n v="19140"/>
    <s v="East"/>
    <s v="OFF-BI-10003656"/>
    <x v="1"/>
    <x v="8"/>
    <x v="13"/>
    <n v="509.97"/>
    <n v="10"/>
    <n v="38"/>
    <s v="Grande"/>
    <n v="0.7"/>
    <n v="356.97899999999998"/>
    <n v="-356.97899999999998"/>
    <n v="866.94900000000007"/>
    <s v="Muy Alto"/>
    <n v="-407.976"/>
    <n v="-0.79999999999999993"/>
    <n v="-560.96699999999998"/>
    <n v="4"/>
    <n v="4"/>
    <s v="CORRECTO"/>
    <n v="2014"/>
    <n v="0"/>
  </r>
  <r>
    <x v="342"/>
    <x v="155"/>
    <d v="2014-04-13T00:00:00"/>
    <d v="2014-04-17T00:00:00"/>
    <s v="Second Class"/>
    <x v="63"/>
    <s v="Jonathan Doherty"/>
    <s v="CORPORATE"/>
    <s v="united states"/>
    <s v="Philadelphia"/>
    <s v="Pennsylvania"/>
    <n v="19140"/>
    <s v="East"/>
    <s v="OFF-FA-10002780"/>
    <x v="1"/>
    <x v="13"/>
    <x v="128"/>
    <n v="30.992000000000001"/>
    <n v="13"/>
    <n v="215"/>
    <s v="Grande"/>
    <n v="0.2"/>
    <n v="6.1984000000000004"/>
    <n v="-6.1984000000000004"/>
    <n v="37.190400000000004"/>
    <s v="Bajo"/>
    <n v="10.0724"/>
    <n v="0.32500000000000001"/>
    <n v="-14.7212"/>
    <n v="4"/>
    <n v="4"/>
    <s v="CORRECTO"/>
    <n v="2014"/>
    <n v="0"/>
  </r>
  <r>
    <x v="343"/>
    <x v="155"/>
    <d v="2014-04-13T00:00:00"/>
    <d v="2014-04-17T00:00:00"/>
    <s v="Second Class"/>
    <x v="63"/>
    <s v="Jonathan Doherty"/>
    <s v="CORPORATE"/>
    <s v="united states"/>
    <s v="Philadelphia"/>
    <s v="Pennsylvania"/>
    <n v="19140"/>
    <s v="East"/>
    <s v="TEC-PH-10000702"/>
    <x v="2"/>
    <x v="7"/>
    <x v="312"/>
    <n v="71.927999999999997"/>
    <n v="12"/>
    <n v="27"/>
    <s v="Grande"/>
    <n v="0.4"/>
    <n v="28.7712"/>
    <n v="-28.7712"/>
    <n v="100.69919999999999"/>
    <s v="Medio"/>
    <n v="8.3916000000000004"/>
    <n v="0.11666666666666668"/>
    <n v="-34.7652"/>
    <n v="4"/>
    <n v="4"/>
    <s v="CORRECTO"/>
    <n v="2014"/>
    <n v="0"/>
  </r>
  <r>
    <x v="344"/>
    <x v="156"/>
    <d v="2015-12-20T00:00:00"/>
    <d v="2015-12-24T00:00:00"/>
    <s v="Standard Class"/>
    <x v="79"/>
    <s v="Chad Sievert"/>
    <s v="CONSUMER"/>
    <s v="united states"/>
    <s v="Austin"/>
    <s v="Texas"/>
    <n v="78745"/>
    <s v="Central"/>
    <s v="OFF-ST-10000107"/>
    <x v="1"/>
    <x v="4"/>
    <x v="17"/>
    <n v="88.8"/>
    <n v="4"/>
    <n v="18"/>
    <s v="Mediano"/>
    <n v="0.2"/>
    <n v="17.760000000000002"/>
    <n v="-17.760000000000002"/>
    <n v="106.56"/>
    <s v="Medio"/>
    <n v="-2.2200000000000002"/>
    <n v="-2.5000000000000001E-2"/>
    <n v="-73.260000000000005"/>
    <n v="4"/>
    <n v="4"/>
    <s v="CORRECTO"/>
    <n v="2015"/>
    <n v="0"/>
  </r>
  <r>
    <x v="345"/>
    <x v="157"/>
    <d v="2017-06-15T00:00:00"/>
    <d v="2017-06-19T00:00:00"/>
    <s v="Standard Class"/>
    <x v="142"/>
    <s v="Clay Cheatham"/>
    <s v="CONSUMER"/>
    <s v="united states"/>
    <s v="San Francisco"/>
    <s v="California"/>
    <n v="94122"/>
    <s v="West"/>
    <s v="TEC-PH-10002293"/>
    <x v="2"/>
    <x v="7"/>
    <x v="126"/>
    <n v="47.975999999999999"/>
    <n v="3"/>
    <n v="22"/>
    <s v="Mediano"/>
    <n v="0.2"/>
    <n v="9.5952000000000002"/>
    <n v="-9.5952000000000002"/>
    <n v="57.571199999999997"/>
    <s v="Medio"/>
    <n v="4.7976000000000001"/>
    <n v="0.1"/>
    <n v="-33.583199999999998"/>
    <n v="4"/>
    <n v="4"/>
    <s v="CORRECTO"/>
    <n v="2017"/>
    <n v="0"/>
  </r>
  <r>
    <x v="346"/>
    <x v="158"/>
    <d v="2017-07-08T00:00:00"/>
    <d v="2017-07-12T00:00:00"/>
    <s v="Standard Class"/>
    <x v="143"/>
    <s v="Tamara Dahlen"/>
    <s v="CONSUMER"/>
    <s v="united states"/>
    <s v="Lowell"/>
    <s v="Massachusetts"/>
    <n v="1852"/>
    <s v="East"/>
    <s v="OFF-AR-10004027"/>
    <x v="1"/>
    <x v="6"/>
    <x v="184"/>
    <n v="7.56"/>
    <n v="3"/>
    <n v="8"/>
    <s v="Mediano"/>
    <n v="0"/>
    <n v="0"/>
    <n v="0"/>
    <n v="7.56"/>
    <s v="Bajo"/>
    <n v="3.0996000000000001"/>
    <n v="0.41000000000000003"/>
    <n v="-4.4603999999999999"/>
    <n v="4"/>
    <n v="4"/>
    <s v="CORRECTO"/>
    <n v="2017"/>
    <n v="0"/>
  </r>
  <r>
    <x v="347"/>
    <x v="158"/>
    <d v="2017-07-08T00:00:00"/>
    <d v="2017-07-12T00:00:00"/>
    <s v="Standard Class"/>
    <x v="143"/>
    <s v="Tamara Dahlen"/>
    <s v="CONSUMER"/>
    <s v="united states"/>
    <s v="Lowell"/>
    <s v="Massachusetts"/>
    <n v="1852"/>
    <s v="East"/>
    <s v="OFF-PA-10000249"/>
    <x v="1"/>
    <x v="10"/>
    <x v="33"/>
    <n v="24.56"/>
    <n v="2"/>
    <n v="150"/>
    <s v="Pequeño"/>
    <n v="0"/>
    <n v="0"/>
    <n v="0"/>
    <n v="24.56"/>
    <s v="Bajo"/>
    <n v="11.543200000000001"/>
    <n v="0.47000000000000003"/>
    <n v="-13.0168"/>
    <n v="4"/>
    <n v="4"/>
    <s v="CORRECTO"/>
    <n v="2017"/>
    <n v="0"/>
  </r>
  <r>
    <x v="348"/>
    <x v="158"/>
    <d v="2017-07-08T00:00:00"/>
    <d v="2017-07-12T00:00:00"/>
    <s v="Standard Class"/>
    <x v="143"/>
    <s v="Tamara Dahlen"/>
    <s v="CONSUMER"/>
    <s v="united states"/>
    <s v="Lowell"/>
    <s v="Massachusetts"/>
    <n v="1852"/>
    <s v="East"/>
    <s v="OFF-AR-10001374"/>
    <x v="1"/>
    <x v="6"/>
    <x v="313"/>
    <n v="12.96"/>
    <n v="2"/>
    <n v="21"/>
    <s v="Pequeño"/>
    <n v="0"/>
    <n v="0"/>
    <n v="0"/>
    <n v="12.96"/>
    <s v="Bajo"/>
    <n v="4.1471999999999998"/>
    <n v="0.31999999999999995"/>
    <n v="-8.8127999999999993"/>
    <n v="4"/>
    <n v="4"/>
    <s v="CORRECTO"/>
    <n v="2017"/>
    <n v="0"/>
  </r>
  <r>
    <x v="349"/>
    <x v="159"/>
    <d v="2016-09-01T00:00:00"/>
    <d v="2016-09-03T00:00:00"/>
    <s v="First Class"/>
    <x v="144"/>
    <s v="Adam Bellavance"/>
    <s v="HOME OFFICE"/>
    <s v="united states"/>
    <s v="New York City"/>
    <s v="New York"/>
    <n v="10009"/>
    <s v="East"/>
    <s v="TEC-AC-10000290"/>
    <x v="2"/>
    <x v="11"/>
    <x v="235"/>
    <n v="6.79"/>
    <n v="1"/>
    <n v="15"/>
    <s v="Pequeño"/>
    <n v="0"/>
    <n v="0"/>
    <n v="0"/>
    <n v="6.79"/>
    <s v="Bajo"/>
    <n v="2.3086000000000002"/>
    <n v="0.34"/>
    <n v="-4.4813999999999998"/>
    <n v="2"/>
    <n v="2"/>
    <s v="CORRECTO"/>
    <n v="2016"/>
    <n v="0"/>
  </r>
  <r>
    <x v="350"/>
    <x v="159"/>
    <d v="2016-09-01T00:00:00"/>
    <d v="2016-09-03T00:00:00"/>
    <s v="First Class"/>
    <x v="144"/>
    <s v="Adam Bellavance"/>
    <s v="HOME OFFICE"/>
    <s v="united states"/>
    <s v="New York City"/>
    <s v="New York"/>
    <n v="10009"/>
    <s v="East"/>
    <s v="OFF-PA-10001970"/>
    <x v="1"/>
    <x v="10"/>
    <x v="314"/>
    <n v="24.56"/>
    <n v="2"/>
    <n v="38"/>
    <s v="Pequeño"/>
    <n v="0"/>
    <n v="0"/>
    <n v="0"/>
    <n v="24.56"/>
    <s v="Bajo"/>
    <n v="11.543200000000001"/>
    <n v="0.47000000000000003"/>
    <n v="-13.0168"/>
    <n v="2"/>
    <n v="2"/>
    <s v="CORRECTO"/>
    <n v="2016"/>
    <n v="0"/>
  </r>
  <r>
    <x v="351"/>
    <x v="159"/>
    <d v="2016-09-01T00:00:00"/>
    <d v="2016-09-03T00:00:00"/>
    <s v="First Class"/>
    <x v="144"/>
    <s v="Adam Bellavance"/>
    <s v="HOME OFFICE"/>
    <s v="united states"/>
    <s v="New York City"/>
    <s v="New York"/>
    <n v="10009"/>
    <s v="East"/>
    <s v="OFF-BI-10002160"/>
    <x v="1"/>
    <x v="8"/>
    <x v="315"/>
    <n v="3.048"/>
    <n v="1"/>
    <n v="17"/>
    <s v="Pequeño"/>
    <n v="0.2"/>
    <n v="0.60960000000000003"/>
    <n v="-0.60960000000000003"/>
    <n v="3.6576"/>
    <s v="Bajo"/>
    <n v="1.0668"/>
    <n v="0.35"/>
    <n v="-1.3715999999999999"/>
    <n v="2"/>
    <n v="2"/>
    <s v="CORRECTO"/>
    <n v="2016"/>
    <n v="0"/>
  </r>
  <r>
    <x v="352"/>
    <x v="159"/>
    <d v="2016-09-01T00:00:00"/>
    <d v="2016-09-03T00:00:00"/>
    <s v="First Class"/>
    <x v="144"/>
    <s v="Adam Bellavance"/>
    <s v="HOME OFFICE"/>
    <s v="united states"/>
    <s v="New York City"/>
    <s v="New York"/>
    <n v="10009"/>
    <s v="East"/>
    <s v="OFF-PA-10001970"/>
    <x v="1"/>
    <x v="10"/>
    <x v="314"/>
    <n v="49.12"/>
    <n v="4"/>
    <n v="38"/>
    <s v="Mediano"/>
    <n v="0"/>
    <n v="0"/>
    <n v="0"/>
    <n v="49.12"/>
    <s v="Bajo"/>
    <n v="23.086400000000001"/>
    <n v="0.47000000000000003"/>
    <n v="-26.0336"/>
    <n v="2"/>
    <n v="2"/>
    <s v="CORRECTO"/>
    <n v="2016"/>
    <n v="0"/>
  </r>
  <r>
    <x v="353"/>
    <x v="159"/>
    <d v="2016-09-01T00:00:00"/>
    <d v="2016-09-03T00:00:00"/>
    <s v="First Class"/>
    <x v="144"/>
    <s v="Adam Bellavance"/>
    <s v="HOME OFFICE"/>
    <s v="united states"/>
    <s v="New York City"/>
    <s v="New York"/>
    <n v="10009"/>
    <s v="East"/>
    <s v="OFF-BI-10004995"/>
    <x v="1"/>
    <x v="8"/>
    <x v="316"/>
    <n v="4355.1679999999997"/>
    <n v="4"/>
    <n v="27"/>
    <s v="Mediano"/>
    <n v="0.2"/>
    <n v="871.03359999999998"/>
    <n v="-871.03359999999998"/>
    <n v="5226.2015999999994"/>
    <s v="Muy Alto"/>
    <n v="1415.4295999999999"/>
    <n v="0.32500000000000001"/>
    <n v="-2068.7048"/>
    <n v="2"/>
    <n v="2"/>
    <s v="CORRECTO"/>
    <n v="2016"/>
    <n v="0"/>
  </r>
  <r>
    <x v="354"/>
    <x v="160"/>
    <d v="2016-04-08T00:00:00"/>
    <d v="2016-04-13T00:00:00"/>
    <s v="Standard Class"/>
    <x v="145"/>
    <s v="Jeremy Lonsdale"/>
    <s v="CONSUMER"/>
    <s v="united states"/>
    <s v="New York City"/>
    <s v="New York"/>
    <n v="10035"/>
    <s v="East"/>
    <s v="FUR-BO-10002268"/>
    <x v="0"/>
    <x v="0"/>
    <x v="317"/>
    <n v="388.70400000000001"/>
    <n v="6"/>
    <n v="16"/>
    <s v="Grande"/>
    <n v="0.2"/>
    <n v="77.740800000000007"/>
    <n v="-77.740799999999993"/>
    <n v="466.44479999999999"/>
    <s v="Alto"/>
    <n v="-4.8587999999999996"/>
    <n v="-1.2499999999999999E-2"/>
    <n v="-315.822"/>
    <n v="5"/>
    <n v="5"/>
    <s v="CORRECTO"/>
    <n v="2016"/>
    <n v="0"/>
  </r>
  <r>
    <x v="355"/>
    <x v="160"/>
    <d v="2016-04-08T00:00:00"/>
    <d v="2016-04-13T00:00:00"/>
    <s v="Standard Class"/>
    <x v="145"/>
    <s v="Jeremy Lonsdale"/>
    <s v="CONSUMER"/>
    <s v="united states"/>
    <s v="New York City"/>
    <s v="New York"/>
    <n v="10035"/>
    <s v="East"/>
    <s v="OFF-EN-10001137"/>
    <x v="1"/>
    <x v="12"/>
    <x v="318"/>
    <n v="8.26"/>
    <n v="2"/>
    <n v="11"/>
    <s v="Pequeño"/>
    <n v="0"/>
    <n v="0"/>
    <n v="0"/>
    <n v="8.26"/>
    <s v="Bajo"/>
    <n v="3.7995999999999999"/>
    <n v="0.46"/>
    <n v="-4.4603999999999999"/>
    <n v="5"/>
    <n v="5"/>
    <s v="CORRECTO"/>
    <n v="2016"/>
    <n v="0"/>
  </r>
  <r>
    <x v="356"/>
    <x v="160"/>
    <d v="2016-04-08T00:00:00"/>
    <d v="2016-04-13T00:00:00"/>
    <s v="Standard Class"/>
    <x v="145"/>
    <s v="Jeremy Lonsdale"/>
    <s v="CONSUMER"/>
    <s v="united states"/>
    <s v="New York City"/>
    <s v="New York"/>
    <n v="10035"/>
    <s v="East"/>
    <s v="OFF-AR-10002399"/>
    <x v="1"/>
    <x v="6"/>
    <x v="319"/>
    <n v="17.04"/>
    <n v="4"/>
    <n v="27"/>
    <s v="Mediano"/>
    <n v="0"/>
    <n v="0"/>
    <n v="0"/>
    <n v="17.04"/>
    <s v="Bajo"/>
    <n v="6.9863999999999997"/>
    <n v="0.41000000000000003"/>
    <n v="-10.053599999999999"/>
    <n v="5"/>
    <n v="5"/>
    <s v="CORRECTO"/>
    <n v="2016"/>
    <n v="0"/>
  </r>
  <r>
    <x v="357"/>
    <x v="160"/>
    <d v="2016-04-08T00:00:00"/>
    <d v="2016-04-13T00:00:00"/>
    <s v="Standard Class"/>
    <x v="145"/>
    <s v="Jeremy Lonsdale"/>
    <s v="CONSUMER"/>
    <s v="united states"/>
    <s v="New York City"/>
    <s v="New York"/>
    <n v="10035"/>
    <s v="East"/>
    <s v="OFF-PA-10002713"/>
    <x v="1"/>
    <x v="10"/>
    <x v="320"/>
    <n v="34.4"/>
    <n v="5"/>
    <n v="33"/>
    <s v="Grande"/>
    <n v="0"/>
    <n v="0"/>
    <n v="0"/>
    <n v="34.4"/>
    <s v="Bajo"/>
    <n v="15.824"/>
    <n v="0.46"/>
    <n v="-18.576000000000001"/>
    <n v="5"/>
    <n v="5"/>
    <s v="CORRECTO"/>
    <n v="2016"/>
    <n v="0"/>
  </r>
  <r>
    <x v="358"/>
    <x v="161"/>
    <d v="2016-04-23T00:00:00"/>
    <d v="2016-04-28T00:00:00"/>
    <s v="Standard Class"/>
    <x v="96"/>
    <s v="Heather Kirkland"/>
    <s v="CORPORATE"/>
    <s v="united states"/>
    <s v="Charlotte"/>
    <s v="North Carolina"/>
    <n v="28205"/>
    <s v="South"/>
    <s v="OFF-PA-10002666"/>
    <x v="1"/>
    <x v="10"/>
    <x v="188"/>
    <n v="36.24"/>
    <n v="5"/>
    <n v="20"/>
    <s v="Grande"/>
    <n v="0.2"/>
    <n v="7.2480000000000011"/>
    <n v="-7.2480000000000002"/>
    <n v="43.488"/>
    <s v="Bajo"/>
    <n v="11.324999999999999"/>
    <n v="0.31249999999999994"/>
    <n v="-17.667000000000002"/>
    <n v="5"/>
    <n v="5"/>
    <s v="CORRECTO"/>
    <n v="2016"/>
    <n v="0"/>
  </r>
  <r>
    <x v="359"/>
    <x v="162"/>
    <d v="2017-03-08T00:00:00"/>
    <d v="2017-03-11T00:00:00"/>
    <s v="First Class"/>
    <x v="146"/>
    <s v="Victoria Brennan"/>
    <s v="CORPORATE"/>
    <s v="united states"/>
    <s v="Columbus"/>
    <s v="Georgia"/>
    <n v="31907"/>
    <s v="South"/>
    <s v="OFF-AP-10001124"/>
    <x v="1"/>
    <x v="9"/>
    <x v="321"/>
    <n v="647.84"/>
    <n v="8"/>
    <n v="8"/>
    <s v="Grande"/>
    <n v="0"/>
    <n v="0"/>
    <n v="0"/>
    <n v="647.84"/>
    <s v="Muy Alto"/>
    <n v="168.4384"/>
    <n v="0.26"/>
    <n v="-479.40159999999997"/>
    <n v="3"/>
    <n v="3"/>
    <s v="CORRECTO"/>
    <n v="2017"/>
    <n v="0"/>
  </r>
  <r>
    <x v="360"/>
    <x v="162"/>
    <d v="2017-03-08T00:00:00"/>
    <d v="2017-03-11T00:00:00"/>
    <s v="First Class"/>
    <x v="146"/>
    <s v="Victoria Brennan"/>
    <s v="CORPORATE"/>
    <s v="united states"/>
    <s v="Columbus"/>
    <s v="Georgia"/>
    <n v="31907"/>
    <s v="South"/>
    <s v="OFF-LA-10001158"/>
    <x v="1"/>
    <x v="2"/>
    <x v="322"/>
    <n v="20.7"/>
    <n v="2"/>
    <n v="28"/>
    <s v="Pequeño"/>
    <n v="0"/>
    <n v="0"/>
    <n v="0"/>
    <n v="20.7"/>
    <s v="Bajo"/>
    <n v="9.9359999999999999"/>
    <n v="0.48000000000000004"/>
    <n v="-10.763999999999999"/>
    <n v="3"/>
    <n v="3"/>
    <s v="CORRECTO"/>
    <n v="2017"/>
    <n v="0"/>
  </r>
  <r>
    <x v="361"/>
    <x v="163"/>
    <d v="2017-09-25T00:00:00"/>
    <d v="2017-10-01T00:00:00"/>
    <s v="Standard Class"/>
    <x v="147"/>
    <s v="Katrina Willman"/>
    <s v="CONSUMER"/>
    <s v="united states"/>
    <s v="New York City"/>
    <s v="New York"/>
    <n v="10009"/>
    <s v="East"/>
    <s v="OFF-LA-10001158"/>
    <x v="1"/>
    <x v="2"/>
    <x v="322"/>
    <n v="20.7"/>
    <n v="2"/>
    <n v="28"/>
    <s v="Pequeño"/>
    <n v="0"/>
    <n v="0"/>
    <n v="0"/>
    <n v="20.7"/>
    <s v="Bajo"/>
    <n v="9.9359999999999999"/>
    <n v="0.48000000000000004"/>
    <n v="-10.763999999999999"/>
    <n v="6"/>
    <n v="6"/>
    <s v="CORRECTO"/>
    <n v="2017"/>
    <n v="0"/>
  </r>
  <r>
    <x v="362"/>
    <x v="163"/>
    <d v="2017-09-25T00:00:00"/>
    <d v="2017-10-01T00:00:00"/>
    <s v="Standard Class"/>
    <x v="147"/>
    <s v="Katrina Willman"/>
    <s v="CONSUMER"/>
    <s v="united states"/>
    <s v="New York City"/>
    <s v="New York"/>
    <n v="10009"/>
    <s v="East"/>
    <s v="FUR-CH-10000785"/>
    <x v="0"/>
    <x v="1"/>
    <x v="323"/>
    <n v="488.64600000000002"/>
    <n v="3"/>
    <n v="39"/>
    <s v="Mediano"/>
    <n v="0.1"/>
    <n v="48.864600000000003"/>
    <n v="-48.864600000000003"/>
    <n v="537.51060000000007"/>
    <s v="Muy Alto"/>
    <n v="86.870400000000004"/>
    <n v="0.17777777777777778"/>
    <n v="-352.911"/>
    <n v="6"/>
    <n v="6"/>
    <s v="CORRECTO"/>
    <n v="2017"/>
    <n v="0"/>
  </r>
  <r>
    <x v="363"/>
    <x v="163"/>
    <d v="2017-09-25T00:00:00"/>
    <d v="2017-10-01T00:00:00"/>
    <s v="Standard Class"/>
    <x v="147"/>
    <s v="Katrina Willman"/>
    <s v="CONSUMER"/>
    <s v="united states"/>
    <s v="New York City"/>
    <s v="New York"/>
    <n v="10009"/>
    <s v="East"/>
    <s v="OFF-AR-10003732"/>
    <x v="1"/>
    <x v="6"/>
    <x v="324"/>
    <n v="5.56"/>
    <n v="2"/>
    <n v="33"/>
    <s v="Pequeño"/>
    <n v="0"/>
    <n v="0"/>
    <n v="0"/>
    <n v="5.56"/>
    <s v="Bajo"/>
    <n v="1.4456"/>
    <n v="0.26"/>
    <n v="-4.1143999999999998"/>
    <n v="6"/>
    <n v="6"/>
    <s v="CORRECTO"/>
    <n v="2017"/>
    <n v="0"/>
  </r>
  <r>
    <x v="364"/>
    <x v="163"/>
    <d v="2017-09-25T00:00:00"/>
    <d v="2017-10-01T00:00:00"/>
    <s v="Standard Class"/>
    <x v="147"/>
    <s v="Katrina Willman"/>
    <s v="CONSUMER"/>
    <s v="united states"/>
    <s v="New York City"/>
    <s v="New York"/>
    <n v="10009"/>
    <s v="East"/>
    <s v="FUR-FU-10000023"/>
    <x v="0"/>
    <x v="5"/>
    <x v="325"/>
    <n v="47.12"/>
    <n v="8"/>
    <n v="61"/>
    <s v="Grande"/>
    <n v="0"/>
    <n v="0"/>
    <n v="0"/>
    <n v="47.12"/>
    <s v="Bajo"/>
    <n v="20.732800000000001"/>
    <n v="0.44000000000000006"/>
    <n v="-26.3872"/>
    <n v="6"/>
    <n v="6"/>
    <s v="CORRECTO"/>
    <n v="2017"/>
    <n v="0"/>
  </r>
  <r>
    <x v="365"/>
    <x v="164"/>
    <d v="2014-09-24T00:00:00"/>
    <d v="2014-09-29T00:00:00"/>
    <s v="Standard Class"/>
    <x v="148"/>
    <s v="Julia Dunbar"/>
    <s v="CONSUMER"/>
    <s v="united states"/>
    <s v="San Francisco"/>
    <s v="California"/>
    <n v="94109"/>
    <s v="West"/>
    <s v="OFF-ST-10001713"/>
    <x v="1"/>
    <x v="4"/>
    <x v="45"/>
    <n v="211.96"/>
    <n v="4"/>
    <n v="20"/>
    <s v="Mediano"/>
    <n v="0"/>
    <n v="0"/>
    <n v="0"/>
    <n v="211.96"/>
    <s v="Alto"/>
    <n v="8.4784000000000006"/>
    <n v="0.04"/>
    <n v="-203.48159999999999"/>
    <n v="5"/>
    <n v="5"/>
    <s v="CORRECTO"/>
    <n v="2014"/>
    <n v="0"/>
  </r>
  <r>
    <x v="366"/>
    <x v="165"/>
    <d v="2016-10-21T00:00:00"/>
    <d v="2016-10-21T00:00:00"/>
    <s v="Same Day"/>
    <x v="149"/>
    <s v="Michael Kennedy"/>
    <s v="CORPORATE"/>
    <s v="united states"/>
    <s v="Manchester"/>
    <s v="Connecticut"/>
    <n v="6040"/>
    <s v="East"/>
    <s v="OFF-BI-10002412"/>
    <x v="1"/>
    <x v="8"/>
    <x v="326"/>
    <n v="23.2"/>
    <n v="4"/>
    <n v="22"/>
    <s v="Mediano"/>
    <n v="0"/>
    <n v="0"/>
    <n v="0"/>
    <n v="23.2"/>
    <s v="Bajo"/>
    <n v="10.44"/>
    <n v="0.45"/>
    <n v="-12.76"/>
    <n v="0"/>
    <n v="0"/>
    <s v="CORRECTO"/>
    <n v="2016"/>
    <n v="0"/>
  </r>
  <r>
    <x v="367"/>
    <x v="165"/>
    <d v="2016-10-21T00:00:00"/>
    <d v="2016-10-21T00:00:00"/>
    <s v="Same Day"/>
    <x v="149"/>
    <s v="Michael Kennedy"/>
    <s v="CORPORATE"/>
    <s v="united states"/>
    <s v="Manchester"/>
    <s v="Connecticut"/>
    <n v="6040"/>
    <s v="East"/>
    <s v="OFF-SU-10001225"/>
    <x v="1"/>
    <x v="14"/>
    <x v="327"/>
    <n v="7.36"/>
    <n v="2"/>
    <n v="61"/>
    <s v="Pequeño"/>
    <n v="0"/>
    <n v="0"/>
    <n v="0"/>
    <n v="7.36"/>
    <s v="Bajo"/>
    <n v="0.1472"/>
    <n v="0.02"/>
    <n v="-7.2127999999999997"/>
    <n v="0"/>
    <n v="0"/>
    <s v="CORRECTO"/>
    <n v="2016"/>
    <n v="0"/>
  </r>
  <r>
    <x v="368"/>
    <x v="165"/>
    <d v="2016-10-21T00:00:00"/>
    <d v="2016-10-21T00:00:00"/>
    <s v="Same Day"/>
    <x v="149"/>
    <s v="Michael Kennedy"/>
    <s v="CORPORATE"/>
    <s v="united states"/>
    <s v="Manchester"/>
    <s v="Connecticut"/>
    <n v="6040"/>
    <s v="East"/>
    <s v="OFF-ST-10002406"/>
    <x v="1"/>
    <x v="4"/>
    <x v="328"/>
    <n v="104.79"/>
    <n v="7"/>
    <n v="24"/>
    <s v="Grande"/>
    <n v="0"/>
    <n v="0"/>
    <n v="0"/>
    <n v="104.79"/>
    <s v="Medio"/>
    <n v="29.341200000000001"/>
    <n v="0.27999999999999997"/>
    <n v="-75.448800000000006"/>
    <n v="0"/>
    <n v="0"/>
    <s v="CORRECTO"/>
    <n v="2016"/>
    <n v="0"/>
  </r>
  <r>
    <x v="369"/>
    <x v="165"/>
    <d v="2016-10-21T00:00:00"/>
    <d v="2016-10-21T00:00:00"/>
    <s v="Same Day"/>
    <x v="149"/>
    <s v="Michael Kennedy"/>
    <s v="CORPORATE"/>
    <s v="united states"/>
    <s v="Manchester"/>
    <s v="Connecticut"/>
    <n v="6040"/>
    <s v="East"/>
    <s v="FUR-BO-10002545"/>
    <x v="0"/>
    <x v="0"/>
    <x v="37"/>
    <n v="1043.92"/>
    <n v="4"/>
    <n v="35"/>
    <s v="Mediano"/>
    <n v="0"/>
    <n v="0"/>
    <n v="0"/>
    <n v="1043.92"/>
    <s v="Muy Alto"/>
    <n v="271.41919999999999"/>
    <n v="0.25999999999999995"/>
    <n v="-772.50080000000003"/>
    <n v="0"/>
    <n v="0"/>
    <s v="CORRECTO"/>
    <n v="2016"/>
    <n v="0"/>
  </r>
  <r>
    <x v="370"/>
    <x v="166"/>
    <d v="2017-05-29T00:00:00"/>
    <d v="2017-06-04T00:00:00"/>
    <s v="Standard Class"/>
    <x v="150"/>
    <s v="Guy Thornton"/>
    <s v="CONSUMER"/>
    <s v="united states"/>
    <s v="Harlingen"/>
    <s v="Texas"/>
    <n v="78550"/>
    <s v="Central"/>
    <s v="OFF-PA-10002036"/>
    <x v="1"/>
    <x v="10"/>
    <x v="329"/>
    <n v="25.92"/>
    <n v="5"/>
    <n v="24"/>
    <s v="Grande"/>
    <n v="0.2"/>
    <n v="5.1840000000000011"/>
    <n v="-5.1840000000000002"/>
    <n v="31.104000000000003"/>
    <s v="Bajo"/>
    <n v="9.3960000000000008"/>
    <n v="0.36249999999999999"/>
    <n v="-11.34"/>
    <n v="6"/>
    <n v="6"/>
    <s v="CORRECTO"/>
    <n v="2017"/>
    <n v="0"/>
  </r>
  <r>
    <x v="371"/>
    <x v="166"/>
    <d v="2017-05-29T00:00:00"/>
    <d v="2017-06-04T00:00:00"/>
    <s v="Standard Class"/>
    <x v="150"/>
    <s v="Guy Thornton"/>
    <s v="CONSUMER"/>
    <s v="united states"/>
    <s v="Harlingen"/>
    <s v="Texas"/>
    <n v="78550"/>
    <s v="Central"/>
    <s v="OFF-ST-10002205"/>
    <x v="1"/>
    <x v="4"/>
    <x v="330"/>
    <n v="53.423999999999999"/>
    <n v="3"/>
    <n v="13"/>
    <s v="Mediano"/>
    <n v="0.2"/>
    <n v="10.684800000000001"/>
    <n v="-10.684799999999999"/>
    <n v="64.108800000000002"/>
    <s v="Medio"/>
    <n v="4.6745999999999999"/>
    <n v="8.7499999999999994E-2"/>
    <n v="-38.064599999999999"/>
    <n v="6"/>
    <n v="6"/>
    <s v="CORRECTO"/>
    <n v="2017"/>
    <n v="0"/>
  </r>
  <r>
    <x v="372"/>
    <x v="167"/>
    <d v="2014-07-23T00:00:00"/>
    <d v="2014-07-27T00:00:00"/>
    <s v="Standard Class"/>
    <x v="151"/>
    <s v="Arthur Gainer"/>
    <s v="CONSUMER"/>
    <s v="united states"/>
    <s v="Tucson"/>
    <s v="Arizona"/>
    <n v="85705"/>
    <s v="West"/>
    <s v="OFF-BI-10001982"/>
    <x v="1"/>
    <x v="8"/>
    <x v="304"/>
    <n v="8.16"/>
    <n v="5"/>
    <n v="22"/>
    <s v="Grande"/>
    <n v="0.7"/>
    <n v="5.7119999999999997"/>
    <n v="-5.7119999999999997"/>
    <n v="13.872"/>
    <s v="Bajo"/>
    <n v="-5.7119999999999997"/>
    <n v="-0.7"/>
    <n v="-8.16"/>
    <n v="4"/>
    <n v="4"/>
    <s v="CORRECTO"/>
    <n v="2014"/>
    <n v="0"/>
  </r>
  <r>
    <x v="373"/>
    <x v="167"/>
    <d v="2014-07-23T00:00:00"/>
    <d v="2014-07-27T00:00:00"/>
    <s v="Standard Class"/>
    <x v="151"/>
    <s v="Arthur Gainer"/>
    <s v="CONSUMER"/>
    <s v="united states"/>
    <s v="Tucson"/>
    <s v="Arizona"/>
    <n v="85705"/>
    <s v="West"/>
    <s v="TEC-AC-10003911"/>
    <x v="2"/>
    <x v="11"/>
    <x v="331"/>
    <n v="1023.936"/>
    <n v="8"/>
    <n v="18"/>
    <s v="Grande"/>
    <n v="0.2"/>
    <n v="204.78720000000001"/>
    <n v="-204.78720000000001"/>
    <n v="1228.7232000000001"/>
    <s v="Muy Alto"/>
    <n v="179.18879999999999"/>
    <n v="0.17499999999999999"/>
    <n v="-639.96"/>
    <n v="4"/>
    <n v="4"/>
    <s v="CORRECTO"/>
    <n v="2014"/>
    <n v="0"/>
  </r>
  <r>
    <x v="374"/>
    <x v="167"/>
    <d v="2014-07-23T00:00:00"/>
    <d v="2014-07-27T00:00:00"/>
    <s v="Standard Class"/>
    <x v="151"/>
    <s v="Arthur Gainer"/>
    <s v="CONSUMER"/>
    <s v="united states"/>
    <s v="Tucson"/>
    <s v="Arizona"/>
    <n v="85705"/>
    <s v="West"/>
    <s v="OFF-AR-10000658"/>
    <x v="1"/>
    <x v="6"/>
    <x v="332"/>
    <n v="9.24"/>
    <n v="1"/>
    <n v="23"/>
    <s v="Pequeño"/>
    <n v="0.2"/>
    <n v="1.8480000000000001"/>
    <n v="-1.8480000000000001"/>
    <n v="11.088000000000001"/>
    <s v="Bajo"/>
    <n v="0.92400000000000004"/>
    <n v="0.1"/>
    <n v="-6.468"/>
    <n v="4"/>
    <n v="4"/>
    <s v="CORRECTO"/>
    <n v="2014"/>
    <n v="0"/>
  </r>
  <r>
    <x v="375"/>
    <x v="167"/>
    <d v="2014-07-23T00:00:00"/>
    <d v="2014-07-27T00:00:00"/>
    <s v="Standard Class"/>
    <x v="151"/>
    <s v="Arthur Gainer"/>
    <s v="CONSUMER"/>
    <s v="united states"/>
    <s v="Tucson"/>
    <s v="Arizona"/>
    <n v="85705"/>
    <s v="West"/>
    <s v="TEC-AC-10002076"/>
    <x v="2"/>
    <x v="11"/>
    <x v="333"/>
    <n v="479.04"/>
    <n v="10"/>
    <n v="29"/>
    <s v="Grande"/>
    <n v="0.2"/>
    <n v="95.808000000000007"/>
    <n v="-95.808000000000007"/>
    <n v="574.84800000000007"/>
    <s v="Muy Alto"/>
    <n v="-29.94"/>
    <n v="-6.25E-2"/>
    <n v="-413.17200000000003"/>
    <n v="4"/>
    <n v="4"/>
    <s v="CORRECTO"/>
    <n v="2014"/>
    <n v="0"/>
  </r>
  <r>
    <x v="376"/>
    <x v="168"/>
    <d v="2016-09-28T00:00:00"/>
    <d v="2016-10-01T00:00:00"/>
    <s v="First Class"/>
    <x v="152"/>
    <s v="Muhammed MacIntyre"/>
    <s v="CORPORATE"/>
    <s v="united states"/>
    <s v="Quincy"/>
    <s v="Illinois"/>
    <n v="62301"/>
    <s v="Central"/>
    <s v="OFF-PA-10003039"/>
    <x v="1"/>
    <x v="10"/>
    <x v="334"/>
    <n v="99.135999999999996"/>
    <n v="4"/>
    <n v="32"/>
    <s v="Mediano"/>
    <n v="0.2"/>
    <n v="19.827200000000001"/>
    <n v="-19.827200000000001"/>
    <n v="118.9632"/>
    <s v="Medio"/>
    <n v="30.98"/>
    <n v="0.3125"/>
    <n v="-48.328800000000001"/>
    <n v="3"/>
    <n v="3"/>
    <s v="CORRECTO"/>
    <n v="2016"/>
    <n v="0"/>
  </r>
  <r>
    <x v="377"/>
    <x v="169"/>
    <d v="2017-08-27T00:00:00"/>
    <d v="2017-09-01T00:00:00"/>
    <s v="Standard Class"/>
    <x v="153"/>
    <s v="Allen Rosenblatt"/>
    <s v="CORPORATE"/>
    <s v="united states"/>
    <s v="Franklin"/>
    <s v="Massachusetts"/>
    <n v="2038"/>
    <s v="East"/>
    <s v="FUR-TA-10004915"/>
    <x v="0"/>
    <x v="3"/>
    <x v="335"/>
    <n v="1488.424"/>
    <n v="7"/>
    <n v="23"/>
    <s v="Grande"/>
    <n v="0.3"/>
    <n v="446.52719999999999"/>
    <n v="-446.52719999999999"/>
    <n v="1934.9512"/>
    <s v="Muy Alto"/>
    <n v="-297.6848"/>
    <n v="-0.2"/>
    <n v="-1339.5816"/>
    <n v="5"/>
    <n v="5"/>
    <s v="CORRECTO"/>
    <n v="2017"/>
    <n v="0"/>
  </r>
  <r>
    <x v="378"/>
    <x v="170"/>
    <d v="2015-04-28T00:00:00"/>
    <d v="2015-05-05T00:00:00"/>
    <s v="Standard Class"/>
    <x v="154"/>
    <s v="Russell Applegate"/>
    <s v="CONSUMER"/>
    <s v="united states"/>
    <s v="Houston"/>
    <s v="Texas"/>
    <n v="77095"/>
    <s v="Central"/>
    <s v="OFF-AP-10000696"/>
    <x v="1"/>
    <x v="9"/>
    <x v="336"/>
    <n v="8.6519999999999992"/>
    <n v="3"/>
    <n v="30"/>
    <s v="Mediano"/>
    <n v="0.8"/>
    <n v="6.9215999999999998"/>
    <n v="-6.9215999999999998"/>
    <n v="15.573599999999999"/>
    <s v="Bajo"/>
    <n v="-20.3322"/>
    <n v="-2.35"/>
    <n v="-22.0626"/>
    <n v="7"/>
    <n v="7"/>
    <s v="CORRECTO"/>
    <n v="2015"/>
    <n v="0"/>
  </r>
  <r>
    <x v="379"/>
    <x v="170"/>
    <d v="2015-04-28T00:00:00"/>
    <d v="2015-05-05T00:00:00"/>
    <s v="Standard Class"/>
    <x v="154"/>
    <s v="Russell Applegate"/>
    <s v="CONSUMER"/>
    <s v="united states"/>
    <s v="Houston"/>
    <s v="Texas"/>
    <n v="77095"/>
    <s v="Central"/>
    <s v="OFF-ST-10003327"/>
    <x v="1"/>
    <x v="4"/>
    <x v="337"/>
    <n v="23.832000000000001"/>
    <n v="3"/>
    <n v="13"/>
    <s v="Mediano"/>
    <n v="0.2"/>
    <n v="4.7664"/>
    <n v="-4.7664"/>
    <n v="28.598400000000002"/>
    <s v="Bajo"/>
    <n v="2.6810999999999998"/>
    <n v="0.11249999999999999"/>
    <n v="-16.384499999999999"/>
    <n v="7"/>
    <n v="7"/>
    <s v="CORRECTO"/>
    <n v="2015"/>
    <n v="0"/>
  </r>
  <r>
    <x v="380"/>
    <x v="170"/>
    <d v="2015-04-28T00:00:00"/>
    <d v="2015-05-05T00:00:00"/>
    <s v="Standard Class"/>
    <x v="154"/>
    <s v="Russell Applegate"/>
    <s v="CONSUMER"/>
    <s v="united states"/>
    <s v="Houston"/>
    <s v="Texas"/>
    <n v="77095"/>
    <s v="Central"/>
    <s v="OFF-BI-10000309"/>
    <x v="1"/>
    <x v="8"/>
    <x v="338"/>
    <n v="12.176"/>
    <n v="4"/>
    <n v="35"/>
    <s v="Mediano"/>
    <n v="0.8"/>
    <n v="9.7408000000000001"/>
    <n v="-9.7408000000000001"/>
    <n v="21.916800000000002"/>
    <s v="Bajo"/>
    <n v="-18.872800000000002"/>
    <n v="-1.55"/>
    <n v="-21.308"/>
    <n v="7"/>
    <n v="7"/>
    <s v="CORRECTO"/>
    <n v="2015"/>
    <n v="0"/>
  </r>
  <r>
    <x v="381"/>
    <x v="171"/>
    <d v="2016-10-28T00:00:00"/>
    <d v="2016-10-29T00:00:00"/>
    <s v="First Class"/>
    <x v="155"/>
    <s v="Alejandro Savely"/>
    <s v="CORPORATE"/>
    <s v="united states"/>
    <s v="San Francisco"/>
    <s v="California"/>
    <n v="94109"/>
    <s v="West"/>
    <s v="OFF-PA-10004734"/>
    <x v="1"/>
    <x v="10"/>
    <x v="339"/>
    <n v="50.96"/>
    <n v="7"/>
    <n v="10"/>
    <s v="Grande"/>
    <n v="0"/>
    <n v="0"/>
    <n v="0"/>
    <n v="50.96"/>
    <s v="Medio"/>
    <n v="25.48"/>
    <n v="0.5"/>
    <n v="-25.48"/>
    <n v="1"/>
    <n v="1"/>
    <s v="CORRECTO"/>
    <n v="2016"/>
    <n v="0"/>
  </r>
  <r>
    <x v="382"/>
    <x v="171"/>
    <d v="2016-10-28T00:00:00"/>
    <d v="2016-10-29T00:00:00"/>
    <s v="First Class"/>
    <x v="155"/>
    <s v="Alejandro Savely"/>
    <s v="CORPORATE"/>
    <s v="united states"/>
    <s v="San Francisco"/>
    <s v="California"/>
    <n v="94109"/>
    <s v="West"/>
    <s v="OFF-BI-10002225"/>
    <x v="1"/>
    <x v="8"/>
    <x v="340"/>
    <n v="49.536000000000001"/>
    <n v="3"/>
    <n v="22"/>
    <s v="Mediano"/>
    <n v="0.2"/>
    <n v="9.9072000000000013"/>
    <n v="-9.9071999999999996"/>
    <n v="59.443200000000004"/>
    <s v="Medio"/>
    <n v="17.337599999999998"/>
    <n v="0.35"/>
    <n v="-22.2912"/>
    <n v="1"/>
    <n v="1"/>
    <s v="CORRECTO"/>
    <n v="2016"/>
    <n v="0"/>
  </r>
  <r>
    <x v="383"/>
    <x v="172"/>
    <d v="2015-06-26T00:00:00"/>
    <d v="2015-06-29T00:00:00"/>
    <s v="Second Class"/>
    <x v="156"/>
    <s v="Laura Armstrong"/>
    <s v="CORPORATE"/>
    <s v="united states"/>
    <s v="Taylor"/>
    <s v="Michigan"/>
    <n v="48180"/>
    <s v="Central"/>
    <s v="TEC-AC-10004708"/>
    <x v="2"/>
    <x v="11"/>
    <x v="341"/>
    <n v="41.9"/>
    <n v="2"/>
    <n v="12"/>
    <s v="Pequeño"/>
    <n v="0"/>
    <n v="0"/>
    <n v="0"/>
    <n v="41.9"/>
    <s v="Bajo"/>
    <n v="8.7989999999999995"/>
    <n v="0.21"/>
    <n v="-33.100999999999999"/>
    <n v="3"/>
    <n v="3"/>
    <s v="CORRECTO"/>
    <n v="2015"/>
    <n v="0"/>
  </r>
  <r>
    <x v="384"/>
    <x v="173"/>
    <d v="2015-11-27T00:00:00"/>
    <d v="2015-12-02T00:00:00"/>
    <s v="Standard Class"/>
    <x v="157"/>
    <s v="Denny Ordway"/>
    <s v="CONSUMER"/>
    <s v="united states"/>
    <s v="Pembroke Pines"/>
    <s v="Florida"/>
    <n v="33024"/>
    <s v="South"/>
    <s v="FUR-TA-10000617"/>
    <x v="0"/>
    <x v="3"/>
    <x v="342"/>
    <n v="375.45749999999998"/>
    <n v="3"/>
    <n v="22"/>
    <s v="Mediano"/>
    <n v="0.45"/>
    <n v="168.95587499999999"/>
    <n v="-168.95587499999999"/>
    <n v="544.41337499999997"/>
    <s v="Muy Alto"/>
    <n v="-157.0095"/>
    <n v="-0.41818181818181821"/>
    <n v="-363.51112499999999"/>
    <n v="5"/>
    <n v="5"/>
    <s v="CORRECTO"/>
    <n v="2015"/>
    <n v="0"/>
  </r>
  <r>
    <x v="385"/>
    <x v="173"/>
    <d v="2015-11-27T00:00:00"/>
    <d v="2015-12-02T00:00:00"/>
    <s v="Standard Class"/>
    <x v="157"/>
    <s v="Denny Ordway"/>
    <s v="CONSUMER"/>
    <s v="united states"/>
    <s v="Pembroke Pines"/>
    <s v="Florida"/>
    <n v="33024"/>
    <s v="South"/>
    <s v="TEC-AC-10002335"/>
    <x v="2"/>
    <x v="11"/>
    <x v="343"/>
    <n v="83.975999999999999"/>
    <n v="3"/>
    <n v="16"/>
    <s v="Mediano"/>
    <n v="0.2"/>
    <n v="16.795200000000001"/>
    <n v="-16.795200000000001"/>
    <n v="100.77119999999999"/>
    <s v="Medio"/>
    <n v="-1.0497000000000001"/>
    <n v="-1.2500000000000001E-2"/>
    <n v="-68.230500000000006"/>
    <n v="5"/>
    <n v="5"/>
    <s v="CORRECTO"/>
    <n v="2015"/>
    <n v="0"/>
  </r>
  <r>
    <x v="386"/>
    <x v="174"/>
    <d v="2015-12-03T00:00:00"/>
    <d v="2015-12-07T00:00:00"/>
    <s v="Standard Class"/>
    <x v="158"/>
    <s v="Dean Katz"/>
    <s v="CORPORATE"/>
    <s v="united states"/>
    <s v="Philadelphia"/>
    <s v="Pennsylvania"/>
    <n v="19140"/>
    <s v="East"/>
    <s v="TEC-MA-10001681"/>
    <x v="2"/>
    <x v="15"/>
    <x v="344"/>
    <n v="482.34"/>
    <n v="4"/>
    <n v="6"/>
    <s v="Mediano"/>
    <n v="0.7"/>
    <n v="337.63799999999998"/>
    <n v="-337.63799999999998"/>
    <n v="819.97799999999995"/>
    <s v="Muy Alto"/>
    <n v="-337.63799999999998"/>
    <n v="-0.7"/>
    <n v="-482.34"/>
    <n v="4"/>
    <n v="4"/>
    <s v="CORRECTO"/>
    <n v="2015"/>
    <n v="0"/>
  </r>
  <r>
    <x v="387"/>
    <x v="174"/>
    <d v="2015-12-03T00:00:00"/>
    <d v="2015-12-07T00:00:00"/>
    <s v="Standard Class"/>
    <x v="158"/>
    <s v="Dean Katz"/>
    <s v="CORPORATE"/>
    <s v="united states"/>
    <s v="Philadelphia"/>
    <s v="Pennsylvania"/>
    <n v="19140"/>
    <s v="East"/>
    <s v="FUR-FU-10001935"/>
    <x v="0"/>
    <x v="5"/>
    <x v="345"/>
    <n v="2.96"/>
    <n v="1"/>
    <n v="33"/>
    <s v="Pequeño"/>
    <n v="0.2"/>
    <n v="0.59199999999999997"/>
    <n v="-0.59199999999999997"/>
    <n v="3.552"/>
    <s v="Bajo"/>
    <n v="0.77700000000000002"/>
    <n v="0.26250000000000001"/>
    <n v="-1.591"/>
    <n v="4"/>
    <n v="4"/>
    <s v="CORRECTO"/>
    <n v="2015"/>
    <n v="0"/>
  </r>
  <r>
    <x v="388"/>
    <x v="175"/>
    <d v="2014-11-24T00:00:00"/>
    <d v="2014-11-26T00:00:00"/>
    <s v="First Class"/>
    <x v="159"/>
    <s v="Nathan Gelder"/>
    <s v="CONSUMER"/>
    <s v="united states"/>
    <s v="Cincinnati"/>
    <s v="Ohio"/>
    <n v="45231"/>
    <s v="East"/>
    <s v="OFF-AR-10004757"/>
    <x v="1"/>
    <x v="6"/>
    <x v="346"/>
    <n v="2.6240000000000001"/>
    <n v="1"/>
    <n v="40"/>
    <s v="Pequeño"/>
    <n v="0.2"/>
    <n v="0.52480000000000004"/>
    <n v="-0.52480000000000004"/>
    <n v="3.1488"/>
    <s v="Bajo"/>
    <n v="0.4264"/>
    <n v="0.16250000000000001"/>
    <n v="-1.6728000000000001"/>
    <n v="2"/>
    <n v="2"/>
    <s v="CORRECTO"/>
    <n v="2014"/>
    <n v="0"/>
  </r>
  <r>
    <x v="389"/>
    <x v="176"/>
    <d v="2017-12-11T00:00:00"/>
    <d v="2017-12-15T00:00:00"/>
    <s v="Standard Class"/>
    <x v="160"/>
    <s v="Mike Vittorini"/>
    <s v="CONSUMER"/>
    <s v="united states"/>
    <s v="New York City"/>
    <s v="New York"/>
    <n v="10009"/>
    <s v="East"/>
    <s v="OFF-BI-10000050"/>
    <x v="1"/>
    <x v="8"/>
    <x v="347"/>
    <n v="23.36"/>
    <n v="4"/>
    <n v="42"/>
    <s v="Mediano"/>
    <n v="0.2"/>
    <n v="4.6719999999999997"/>
    <n v="-4.6719999999999997"/>
    <n v="28.032"/>
    <s v="Bajo"/>
    <n v="7.8840000000000003"/>
    <n v="0.33750000000000002"/>
    <n v="-10.804"/>
    <n v="4"/>
    <n v="4"/>
    <s v="CORRECTO"/>
    <n v="2017"/>
    <n v="0"/>
  </r>
  <r>
    <x v="390"/>
    <x v="176"/>
    <d v="2017-12-11T00:00:00"/>
    <d v="2017-12-15T00:00:00"/>
    <s v="Standard Class"/>
    <x v="160"/>
    <s v="Mike Vittorini"/>
    <s v="CONSUMER"/>
    <s v="united states"/>
    <s v="New York City"/>
    <s v="New York"/>
    <n v="10009"/>
    <s v="East"/>
    <s v="TEC-AC-10001998"/>
    <x v="2"/>
    <x v="11"/>
    <x v="84"/>
    <n v="39.979999999999997"/>
    <n v="2"/>
    <n v="11"/>
    <s v="Pequeño"/>
    <n v="0"/>
    <n v="0"/>
    <n v="0"/>
    <n v="39.979999999999997"/>
    <s v="Bajo"/>
    <n v="13.5932"/>
    <n v="0.34"/>
    <n v="-26.386800000000001"/>
    <n v="4"/>
    <n v="4"/>
    <s v="CORRECTO"/>
    <n v="2017"/>
    <n v="0"/>
  </r>
  <r>
    <x v="391"/>
    <x v="177"/>
    <d v="2014-09-21T00:00:00"/>
    <d v="2014-09-23T00:00:00"/>
    <s v="Second Class"/>
    <x v="161"/>
    <s v="Jack Garza"/>
    <s v="CONSUMER"/>
    <s v="united states"/>
    <s v="Des Moines"/>
    <s v="Washington"/>
    <n v="98198"/>
    <s v="West"/>
    <s v="TEC-PH-10003012"/>
    <x v="2"/>
    <x v="7"/>
    <x v="348"/>
    <n v="246.38399999999999"/>
    <n v="2"/>
    <n v="32"/>
    <s v="Pequeño"/>
    <n v="0.2"/>
    <n v="49.276800000000001"/>
    <n v="-49.276800000000001"/>
    <n v="295.66079999999999"/>
    <s v="Alto"/>
    <n v="27.7182"/>
    <n v="0.1125"/>
    <n v="-169.38900000000001"/>
    <n v="2"/>
    <n v="2"/>
    <s v="CORRECTO"/>
    <n v="2014"/>
    <n v="0"/>
  </r>
  <r>
    <x v="392"/>
    <x v="177"/>
    <d v="2014-09-21T00:00:00"/>
    <d v="2014-09-23T00:00:00"/>
    <s v="Second Class"/>
    <x v="161"/>
    <s v="Jack Garza"/>
    <s v="CONSUMER"/>
    <s v="united states"/>
    <s v="Des Moines"/>
    <s v="Washington"/>
    <n v="98198"/>
    <s v="West"/>
    <s v="TEC-CO-10002313"/>
    <x v="2"/>
    <x v="16"/>
    <x v="349"/>
    <n v="1799.97"/>
    <n v="3"/>
    <n v="11"/>
    <s v="Mediano"/>
    <n v="0"/>
    <n v="0"/>
    <n v="0"/>
    <n v="1799.97"/>
    <s v="Muy Alto"/>
    <n v="701.98829999999998"/>
    <n v="0.38999999999999996"/>
    <n v="-1097.9817"/>
    <n v="2"/>
    <n v="2"/>
    <s v="CORRECTO"/>
    <n v="2014"/>
    <n v="0"/>
  </r>
  <r>
    <x v="393"/>
    <x v="178"/>
    <d v="2014-06-07T00:00:00"/>
    <d v="2014-06-10T00:00:00"/>
    <s v="Second Class"/>
    <x v="162"/>
    <s v="Bart Pistole"/>
    <s v="CORPORATE"/>
    <s v="united states"/>
    <s v="Peoria"/>
    <s v="Illinois"/>
    <n v="61604"/>
    <s v="Central"/>
    <s v="OFF-BI-10003982"/>
    <x v="1"/>
    <x v="8"/>
    <x v="350"/>
    <n v="12.462"/>
    <n v="3"/>
    <n v="48"/>
    <s v="Mediano"/>
    <n v="0.8"/>
    <n v="9.9695999999999998"/>
    <n v="-9.9695999999999998"/>
    <n v="22.4316"/>
    <s v="Bajo"/>
    <n v="-20.5623"/>
    <n v="-1.6500000000000001"/>
    <n v="-23.0547"/>
    <n v="3"/>
    <n v="3"/>
    <s v="CORRECTO"/>
    <n v="2014"/>
    <n v="0"/>
  </r>
  <r>
    <x v="394"/>
    <x v="179"/>
    <d v="2017-06-30T00:00:00"/>
    <d v="2017-07-05T00:00:00"/>
    <s v="Standard Class"/>
    <x v="163"/>
    <s v="Victor Preis"/>
    <s v="HOME OFFICE"/>
    <s v="united states"/>
    <s v="Las Vegas"/>
    <s v="Nevada"/>
    <n v="89115"/>
    <s v="West"/>
    <s v="OFF-BI-10004492"/>
    <x v="1"/>
    <x v="8"/>
    <x v="351"/>
    <n v="75.792000000000002"/>
    <n v="3"/>
    <n v="26"/>
    <s v="Mediano"/>
    <n v="0.2"/>
    <n v="15.1584"/>
    <n v="-15.1584"/>
    <n v="90.950400000000002"/>
    <s v="Medio"/>
    <n v="25.579799999999999"/>
    <n v="0.33749999999999997"/>
    <n v="-35.053800000000003"/>
    <n v="5"/>
    <n v="5"/>
    <s v="CORRECTO"/>
    <n v="2017"/>
    <n v="0"/>
  </r>
  <r>
    <x v="395"/>
    <x v="180"/>
    <d v="2017-10-17T00:00:00"/>
    <d v="2017-10-19T00:00:00"/>
    <s v="Second Class"/>
    <x v="164"/>
    <s v="Saphhira Shifley"/>
    <s v="CORPORATE"/>
    <s v="united states"/>
    <s v="Warwick"/>
    <s v="Rhode Island"/>
    <n v="2886"/>
    <s v="East"/>
    <s v="OFF-ST-10000798"/>
    <x v="1"/>
    <x v="4"/>
    <x v="352"/>
    <n v="49.96"/>
    <n v="2"/>
    <n v="16"/>
    <s v="Pequeño"/>
    <n v="0"/>
    <n v="0"/>
    <n v="0"/>
    <n v="49.96"/>
    <s v="Bajo"/>
    <n v="9.4923999999999999"/>
    <n v="0.19"/>
    <n v="-40.467599999999997"/>
    <n v="2"/>
    <n v="2"/>
    <s v="CORRECTO"/>
    <n v="2017"/>
    <n v="0"/>
  </r>
  <r>
    <x v="396"/>
    <x v="180"/>
    <d v="2017-10-17T00:00:00"/>
    <d v="2017-10-19T00:00:00"/>
    <s v="Second Class"/>
    <x v="164"/>
    <s v="Saphhira Shifley"/>
    <s v="CORPORATE"/>
    <s v="united states"/>
    <s v="Warwick"/>
    <s v="Rhode Island"/>
    <n v="2886"/>
    <s v="East"/>
    <s v="OFF-PA-10002552"/>
    <x v="1"/>
    <x v="10"/>
    <x v="353"/>
    <n v="12.96"/>
    <n v="2"/>
    <n v="5"/>
    <s v="Pequeño"/>
    <n v="0"/>
    <n v="0"/>
    <n v="0"/>
    <n v="12.96"/>
    <s v="Bajo"/>
    <n v="6.2207999999999997"/>
    <n v="0.47999999999999993"/>
    <n v="-6.7392000000000003"/>
    <n v="2"/>
    <n v="2"/>
    <s v="CORRECTO"/>
    <n v="2017"/>
    <n v="0"/>
  </r>
  <r>
    <x v="397"/>
    <x v="181"/>
    <d v="2015-10-31T00:00:00"/>
    <d v="2015-11-04T00:00:00"/>
    <s v="Standard Class"/>
    <x v="6"/>
    <s v="Harold Pawlan"/>
    <s v="HOME OFFICE"/>
    <s v="united states"/>
    <s v="Jackson"/>
    <s v="Michigan"/>
    <n v="49201"/>
    <s v="Central"/>
    <s v="OFF-SU-10002573"/>
    <x v="1"/>
    <x v="14"/>
    <x v="354"/>
    <n v="70.12"/>
    <n v="4"/>
    <n v="26"/>
    <s v="Mediano"/>
    <n v="0"/>
    <n v="0"/>
    <n v="0"/>
    <n v="70.12"/>
    <s v="Medio"/>
    <n v="21.036000000000001"/>
    <n v="0.3"/>
    <n v="-49.084000000000003"/>
    <n v="4"/>
    <n v="4"/>
    <s v="CORRECTO"/>
    <n v="2015"/>
    <n v="0"/>
  </r>
  <r>
    <x v="398"/>
    <x v="182"/>
    <d v="2016-09-08T00:00:00"/>
    <d v="2016-09-10T00:00:00"/>
    <s v="Second Class"/>
    <x v="165"/>
    <s v="Anna Gayman"/>
    <s v="CONSUMER"/>
    <s v="united states"/>
    <s v="Houston"/>
    <s v="Texas"/>
    <n v="77036"/>
    <s v="Central"/>
    <s v="OFF-ST-10001580"/>
    <x v="1"/>
    <x v="4"/>
    <x v="355"/>
    <n v="35.951999999999998"/>
    <n v="3"/>
    <n v="13"/>
    <s v="Mediano"/>
    <n v="0.2"/>
    <n v="7.1904000000000003"/>
    <n v="-7.1904000000000003"/>
    <n v="43.142399999999995"/>
    <s v="Bajo"/>
    <n v="3.5952000000000002"/>
    <n v="0.1"/>
    <n v="-25.166399999999999"/>
    <n v="2"/>
    <n v="2"/>
    <s v="CORRECTO"/>
    <n v="2016"/>
    <n v="0"/>
  </r>
  <r>
    <x v="399"/>
    <x v="182"/>
    <d v="2016-09-08T00:00:00"/>
    <d v="2016-09-10T00:00:00"/>
    <s v="Second Class"/>
    <x v="165"/>
    <s v="Anna Gayman"/>
    <s v="CONSUMER"/>
    <s v="united states"/>
    <s v="Houston"/>
    <s v="Texas"/>
    <n v="77036"/>
    <s v="Central"/>
    <s v="FUR-BO-10004834"/>
    <x v="0"/>
    <x v="0"/>
    <x v="26"/>
    <n v="2396.2656000000002"/>
    <n v="4"/>
    <n v="24"/>
    <s v="Mediano"/>
    <n v="0.32"/>
    <n v="766.80499200000008"/>
    <n v="-766.80499199999997"/>
    <n v="3163.070592"/>
    <s v="Muy Alto"/>
    <n v="-317.15280000000001"/>
    <n v="-0.13235294117647059"/>
    <n v="-1946.6134079999999"/>
    <n v="2"/>
    <n v="2"/>
    <s v="CORRECTO"/>
    <n v="2016"/>
    <n v="0"/>
  </r>
  <r>
    <x v="400"/>
    <x v="182"/>
    <d v="2016-09-08T00:00:00"/>
    <d v="2016-09-10T00:00:00"/>
    <s v="Second Class"/>
    <x v="165"/>
    <s v="Anna Gayman"/>
    <s v="CONSUMER"/>
    <s v="united states"/>
    <s v="Houston"/>
    <s v="Texas"/>
    <n v="77036"/>
    <s v="Central"/>
    <s v="OFF-ST-10000934"/>
    <x v="1"/>
    <x v="4"/>
    <x v="356"/>
    <n v="131.136"/>
    <n v="4"/>
    <n v="16"/>
    <s v="Mediano"/>
    <n v="0.2"/>
    <n v="26.2272"/>
    <n v="-26.2272"/>
    <n v="157.36320000000001"/>
    <s v="Medio"/>
    <n v="-32.783999999999999"/>
    <n v="-0.25"/>
    <n v="-137.69280000000001"/>
    <n v="2"/>
    <n v="2"/>
    <s v="CORRECTO"/>
    <n v="2016"/>
    <n v="0"/>
  </r>
  <r>
    <x v="401"/>
    <x v="182"/>
    <d v="2016-09-08T00:00:00"/>
    <d v="2016-09-10T00:00:00"/>
    <s v="Second Class"/>
    <x v="165"/>
    <s v="Anna Gayman"/>
    <s v="CONSUMER"/>
    <s v="united states"/>
    <s v="Houston"/>
    <s v="Texas"/>
    <n v="77036"/>
    <s v="Central"/>
    <s v="TEC-AC-10000158"/>
    <x v="2"/>
    <x v="11"/>
    <x v="357"/>
    <n v="57.584000000000003"/>
    <n v="2"/>
    <n v="27"/>
    <s v="Pequeño"/>
    <n v="0.2"/>
    <n v="11.516800000000002"/>
    <n v="-11.5168"/>
    <n v="69.100800000000007"/>
    <s v="Medio"/>
    <n v="0.7198"/>
    <n v="1.2499999999999999E-2"/>
    <n v="-45.3474"/>
    <n v="2"/>
    <n v="2"/>
    <s v="CORRECTO"/>
    <n v="2016"/>
    <n v="0"/>
  </r>
  <r>
    <x v="402"/>
    <x v="183"/>
    <d v="2014-12-24T00:00:00"/>
    <d v="2014-12-26T00:00:00"/>
    <s v="First Class"/>
    <x v="166"/>
    <s v="Luke Foster"/>
    <s v="CONSUMER"/>
    <s v="united states"/>
    <s v="Miami"/>
    <s v="Florida"/>
    <n v="33180"/>
    <s v="South"/>
    <s v="OFF-PA-10001947"/>
    <x v="1"/>
    <x v="10"/>
    <x v="358"/>
    <n v="9.5679999999999996"/>
    <n v="2"/>
    <n v="10"/>
    <s v="Pequeño"/>
    <n v="0.2"/>
    <n v="1.9136"/>
    <n v="-1.9136"/>
    <n v="11.4816"/>
    <s v="Bajo"/>
    <n v="3.4683999999999999"/>
    <n v="0.36249999999999999"/>
    <n v="-4.1859999999999999"/>
    <n v="2"/>
    <n v="2"/>
    <s v="CORRECTO"/>
    <n v="2014"/>
    <n v="0"/>
  </r>
  <r>
    <x v="403"/>
    <x v="184"/>
    <d v="2014-04-16T00:00:00"/>
    <d v="2014-04-20T00:00:00"/>
    <s v="Standard Class"/>
    <x v="70"/>
    <s v="Stephanie Phelps"/>
    <s v="CORPORATE"/>
    <s v="united states"/>
    <s v="Wilmington"/>
    <s v="North Carolina"/>
    <n v="28403"/>
    <s v="South"/>
    <s v="OFF-AR-10003478"/>
    <x v="1"/>
    <x v="6"/>
    <x v="359"/>
    <n v="39.072000000000003"/>
    <n v="6"/>
    <n v="31"/>
    <s v="Grande"/>
    <n v="0.2"/>
    <n v="7.8144000000000009"/>
    <n v="-7.8144"/>
    <n v="46.886400000000002"/>
    <s v="Bajo"/>
    <n v="9.7680000000000007"/>
    <n v="0.25"/>
    <n v="-21.489599999999999"/>
    <n v="4"/>
    <n v="4"/>
    <s v="CORRECTO"/>
    <n v="2014"/>
    <n v="0"/>
  </r>
  <r>
    <x v="404"/>
    <x v="185"/>
    <d v="2017-12-24T00:00:00"/>
    <d v="2017-12-29T00:00:00"/>
    <s v="Standard Class"/>
    <x v="167"/>
    <s v="Roy Französisch"/>
    <s v="CONSUMER"/>
    <s v="united states"/>
    <s v="New York City"/>
    <s v="New York"/>
    <n v="10024"/>
    <s v="East"/>
    <s v="OFF-AP-10004249"/>
    <x v="1"/>
    <x v="9"/>
    <x v="360"/>
    <n v="35.909999999999997"/>
    <n v="3"/>
    <n v="52"/>
    <s v="Mediano"/>
    <n v="0"/>
    <n v="0"/>
    <n v="0"/>
    <n v="35.909999999999997"/>
    <s v="Bajo"/>
    <n v="9.6957000000000004"/>
    <n v="0.27"/>
    <n v="-26.214300000000001"/>
    <n v="5"/>
    <n v="5"/>
    <s v="CORRECTO"/>
    <n v="2017"/>
    <n v="0"/>
  </r>
  <r>
    <x v="405"/>
    <x v="186"/>
    <d v="2017-12-08T00:00:00"/>
    <d v="2017-12-12T00:00:00"/>
    <s v="Standard Class"/>
    <x v="168"/>
    <s v="Keith Herrera"/>
    <s v="CONSUMER"/>
    <s v="united states"/>
    <s v="San Francisco"/>
    <s v="California"/>
    <n v="94110"/>
    <s v="West"/>
    <s v="TEC-AC-10000158"/>
    <x v="2"/>
    <x v="11"/>
    <x v="357"/>
    <n v="179.95"/>
    <n v="5"/>
    <n v="27"/>
    <s v="Grande"/>
    <n v="0"/>
    <n v="0"/>
    <n v="0"/>
    <n v="179.95"/>
    <s v="Medio"/>
    <n v="37.789499999999997"/>
    <n v="0.21"/>
    <n v="-142.16050000000001"/>
    <n v="4"/>
    <n v="4"/>
    <s v="CORRECTO"/>
    <n v="2017"/>
    <n v="0"/>
  </r>
  <r>
    <x v="406"/>
    <x v="186"/>
    <d v="2017-12-08T00:00:00"/>
    <d v="2017-12-12T00:00:00"/>
    <s v="Standard Class"/>
    <x v="168"/>
    <s v="Keith Herrera"/>
    <s v="CONSUMER"/>
    <s v="united states"/>
    <s v="San Francisco"/>
    <s v="California"/>
    <n v="94110"/>
    <s v="West"/>
    <s v="TEC-CO-10004115"/>
    <x v="2"/>
    <x v="16"/>
    <x v="361"/>
    <n v="1199.9760000000001"/>
    <n v="3"/>
    <n v="17"/>
    <s v="Mediano"/>
    <n v="0.2"/>
    <n v="239.99520000000004"/>
    <n v="-239.99520000000001"/>
    <n v="1439.9712000000002"/>
    <s v="Muy Alto"/>
    <n v="434.99130000000002"/>
    <n v="0.36249999999999999"/>
    <n v="-524.98950000000002"/>
    <n v="4"/>
    <n v="4"/>
    <s v="CORRECTO"/>
    <n v="2017"/>
    <n v="0"/>
  </r>
  <r>
    <x v="407"/>
    <x v="186"/>
    <d v="2017-12-08T00:00:00"/>
    <d v="2017-12-12T00:00:00"/>
    <s v="Standard Class"/>
    <x v="168"/>
    <s v="Keith Herrera"/>
    <s v="CONSUMER"/>
    <s v="united states"/>
    <s v="San Francisco"/>
    <s v="California"/>
    <n v="94110"/>
    <s v="West"/>
    <s v="OFF-PA-10003724"/>
    <x v="1"/>
    <x v="10"/>
    <x v="362"/>
    <n v="27.15"/>
    <n v="5"/>
    <n v="35"/>
    <s v="Grande"/>
    <n v="0"/>
    <n v="0"/>
    <n v="0"/>
    <n v="27.15"/>
    <s v="Bajo"/>
    <n v="13.3035"/>
    <n v="0.49"/>
    <n v="-13.846500000000001"/>
    <n v="4"/>
    <n v="4"/>
    <s v="CORRECTO"/>
    <n v="2017"/>
    <n v="0"/>
  </r>
  <r>
    <x v="408"/>
    <x v="186"/>
    <d v="2017-12-08T00:00:00"/>
    <d v="2017-12-12T00:00:00"/>
    <s v="Standard Class"/>
    <x v="168"/>
    <s v="Keith Herrera"/>
    <s v="CONSUMER"/>
    <s v="united states"/>
    <s v="San Francisco"/>
    <s v="California"/>
    <n v="94110"/>
    <s v="West"/>
    <s v="FUR-TA-10002041"/>
    <x v="0"/>
    <x v="3"/>
    <x v="363"/>
    <n v="1004.024"/>
    <n v="7"/>
    <n v="20"/>
    <s v="Grande"/>
    <n v="0.2"/>
    <n v="200.8048"/>
    <n v="-200.8048"/>
    <n v="1204.8288"/>
    <s v="Muy Alto"/>
    <n v="-112.95269999999999"/>
    <n v="-0.11249999999999999"/>
    <n v="-916.17190000000005"/>
    <n v="4"/>
    <n v="4"/>
    <s v="CORRECTO"/>
    <n v="2017"/>
    <n v="0"/>
  </r>
  <r>
    <x v="409"/>
    <x v="186"/>
    <d v="2017-12-08T00:00:00"/>
    <d v="2017-12-12T00:00:00"/>
    <s v="Standard Class"/>
    <x v="168"/>
    <s v="Keith Herrera"/>
    <s v="CONSUMER"/>
    <s v="united states"/>
    <s v="San Francisco"/>
    <s v="California"/>
    <n v="94110"/>
    <s v="West"/>
    <s v="OFF-PA-10002893"/>
    <x v="1"/>
    <x v="10"/>
    <x v="364"/>
    <n v="9.68"/>
    <n v="1"/>
    <n v="13"/>
    <s v="Pequeño"/>
    <n v="0"/>
    <n v="0"/>
    <n v="0"/>
    <n v="9.68"/>
    <s v="Bajo"/>
    <n v="4.6463999999999999"/>
    <n v="0.48"/>
    <n v="-5.0335999999999999"/>
    <n v="4"/>
    <n v="4"/>
    <s v="CORRECTO"/>
    <n v="2017"/>
    <n v="0"/>
  </r>
  <r>
    <x v="410"/>
    <x v="186"/>
    <d v="2017-12-08T00:00:00"/>
    <d v="2017-12-12T00:00:00"/>
    <s v="Standard Class"/>
    <x v="168"/>
    <s v="Keith Herrera"/>
    <s v="CONSUMER"/>
    <s v="united states"/>
    <s v="San Francisco"/>
    <s v="California"/>
    <n v="94110"/>
    <s v="West"/>
    <s v="OFF-LA-10003766"/>
    <x v="1"/>
    <x v="2"/>
    <x v="365"/>
    <n v="28.35"/>
    <n v="9"/>
    <n v="35"/>
    <s v="Grande"/>
    <n v="0"/>
    <n v="0"/>
    <n v="0"/>
    <n v="28.35"/>
    <s v="Bajo"/>
    <n v="13.608000000000001"/>
    <n v="0.48"/>
    <n v="-14.742000000000001"/>
    <n v="4"/>
    <n v="4"/>
    <s v="CORRECTO"/>
    <n v="2017"/>
    <n v="0"/>
  </r>
  <r>
    <x v="411"/>
    <x v="186"/>
    <d v="2017-12-08T00:00:00"/>
    <d v="2017-12-12T00:00:00"/>
    <s v="Standard Class"/>
    <x v="168"/>
    <s v="Keith Herrera"/>
    <s v="CONSUMER"/>
    <s v="united states"/>
    <s v="San Francisco"/>
    <s v="California"/>
    <n v="94110"/>
    <s v="West"/>
    <s v="OFF-PA-10001970"/>
    <x v="1"/>
    <x v="10"/>
    <x v="366"/>
    <n v="55.98"/>
    <n v="1"/>
    <n v="32"/>
    <s v="Pequeño"/>
    <n v="0"/>
    <n v="0"/>
    <n v="0"/>
    <n v="55.98"/>
    <s v="Medio"/>
    <n v="27.430199999999999"/>
    <n v="0.49"/>
    <n v="-28.549800000000001"/>
    <n v="4"/>
    <n v="4"/>
    <s v="CORRECTO"/>
    <n v="2017"/>
    <n v="0"/>
  </r>
  <r>
    <x v="412"/>
    <x v="186"/>
    <d v="2017-12-08T00:00:00"/>
    <d v="2017-12-12T00:00:00"/>
    <s v="Standard Class"/>
    <x v="168"/>
    <s v="Keith Herrera"/>
    <s v="CONSUMER"/>
    <s v="united states"/>
    <s v="San Francisco"/>
    <s v="California"/>
    <n v="94110"/>
    <s v="West"/>
    <s v="FUR-BO-10001972"/>
    <x v="0"/>
    <x v="0"/>
    <x v="367"/>
    <n v="1336.829"/>
    <n v="13"/>
    <n v="37"/>
    <s v="Grande"/>
    <n v="0.15"/>
    <n v="200.52435"/>
    <n v="-200.52435"/>
    <n v="1537.3533499999999"/>
    <s v="Muy Alto"/>
    <n v="31.454799999999999"/>
    <n v="2.3529411764705882E-2"/>
    <n v="-1104.8498500000001"/>
    <n v="4"/>
    <n v="4"/>
    <s v="CORRECTO"/>
    <n v="2017"/>
    <n v="0"/>
  </r>
  <r>
    <x v="413"/>
    <x v="186"/>
    <d v="2017-12-08T00:00:00"/>
    <d v="2017-12-12T00:00:00"/>
    <s v="Standard Class"/>
    <x v="168"/>
    <s v="Keith Herrera"/>
    <s v="CONSUMER"/>
    <s v="united states"/>
    <s v="San Francisco"/>
    <s v="California"/>
    <n v="94110"/>
    <s v="West"/>
    <s v="FUR-CH-10003956"/>
    <x v="0"/>
    <x v="1"/>
    <x v="368"/>
    <n v="113.568"/>
    <n v="2"/>
    <n v="16"/>
    <s v="Pequeño"/>
    <n v="0.2"/>
    <n v="22.7136"/>
    <n v="-22.7136"/>
    <n v="136.2816"/>
    <s v="Medio"/>
    <n v="-18.454799999999999"/>
    <n v="-0.16250000000000001"/>
    <n v="-109.3092"/>
    <n v="4"/>
    <n v="4"/>
    <s v="CORRECTO"/>
    <n v="2017"/>
    <n v="0"/>
  </r>
  <r>
    <x v="414"/>
    <x v="187"/>
    <d v="2017-11-03T00:00:00"/>
    <d v="2017-11-07T00:00:00"/>
    <s v="Standard Class"/>
    <x v="169"/>
    <s v="Kimberly Carter"/>
    <s v="CORPORATE"/>
    <s v="united states"/>
    <s v="Seattle"/>
    <s v="Washington"/>
    <n v="98105"/>
    <s v="West"/>
    <s v="OFF-PA-10000157"/>
    <x v="1"/>
    <x v="10"/>
    <x v="369"/>
    <n v="139.86000000000001"/>
    <n v="7"/>
    <n v="39"/>
    <s v="Grande"/>
    <n v="0"/>
    <n v="0"/>
    <n v="0"/>
    <n v="139.86000000000001"/>
    <s v="Medio"/>
    <n v="65.734200000000001"/>
    <n v="0.47"/>
    <n v="-74.125799999999998"/>
    <n v="4"/>
    <n v="4"/>
    <s v="CORRECTO"/>
    <n v="2017"/>
    <n v="0"/>
  </r>
  <r>
    <x v="415"/>
    <x v="187"/>
    <d v="2017-11-03T00:00:00"/>
    <d v="2017-11-07T00:00:00"/>
    <s v="Standard Class"/>
    <x v="169"/>
    <s v="Kimberly Carter"/>
    <s v="CORPORATE"/>
    <s v="united states"/>
    <s v="Seattle"/>
    <s v="Washington"/>
    <n v="98105"/>
    <s v="West"/>
    <s v="FUR-CH-10001891"/>
    <x v="0"/>
    <x v="1"/>
    <x v="268"/>
    <n v="307.13600000000002"/>
    <n v="4"/>
    <n v="17"/>
    <s v="Mediano"/>
    <n v="0.2"/>
    <n v="61.427200000000006"/>
    <n v="-61.427199999999999"/>
    <n v="368.56320000000005"/>
    <s v="Alto"/>
    <n v="26.874400000000001"/>
    <n v="8.7499999999999994E-2"/>
    <n v="-218.83439999999999"/>
    <n v="4"/>
    <n v="4"/>
    <s v="CORRECTO"/>
    <n v="2017"/>
    <n v="0"/>
  </r>
  <r>
    <x v="416"/>
    <x v="188"/>
    <d v="2017-06-24T00:00:00"/>
    <d v="2017-06-28T00:00:00"/>
    <s v="Standard Class"/>
    <x v="170"/>
    <s v="Caroline Jumper"/>
    <s v="CONSUMER"/>
    <s v="united states"/>
    <s v="Huntington Beach"/>
    <s v="California"/>
    <n v="92646"/>
    <s v="West"/>
    <s v="OFF-AR-10004344"/>
    <x v="1"/>
    <x v="6"/>
    <x v="370"/>
    <n v="95.92"/>
    <n v="8"/>
    <n v="31"/>
    <s v="Grande"/>
    <n v="0"/>
    <n v="0"/>
    <n v="0"/>
    <n v="95.92"/>
    <s v="Medio"/>
    <n v="25.898399999999999"/>
    <n v="0.26999999999999996"/>
    <n v="-70.021600000000007"/>
    <n v="4"/>
    <n v="4"/>
    <s v="CORRECTO"/>
    <n v="2017"/>
    <n v="0"/>
  </r>
  <r>
    <x v="417"/>
    <x v="189"/>
    <d v="2016-04-14T00:00:00"/>
    <d v="2016-04-18T00:00:00"/>
    <s v="Standard Class"/>
    <x v="171"/>
    <s v="Philip Brown"/>
    <s v="CONSUMER"/>
    <s v="united states"/>
    <s v="Los Angeles"/>
    <s v="California"/>
    <n v="90004"/>
    <s v="West"/>
    <s v="FUR-CH-10004886"/>
    <x v="0"/>
    <x v="1"/>
    <x v="371"/>
    <n v="383.8"/>
    <n v="5"/>
    <n v="24"/>
    <s v="Grande"/>
    <n v="0.2"/>
    <n v="76.760000000000005"/>
    <n v="-76.760000000000005"/>
    <n v="460.56"/>
    <s v="Alto"/>
    <n v="38.380000000000003"/>
    <n v="0.1"/>
    <n v="-268.66000000000003"/>
    <n v="4"/>
    <n v="4"/>
    <s v="CORRECTO"/>
    <n v="2016"/>
    <n v="0"/>
  </r>
  <r>
    <x v="418"/>
    <x v="190"/>
    <d v="2017-11-06T00:00:00"/>
    <d v="2017-11-10T00:00:00"/>
    <s v="Standard Class"/>
    <x v="146"/>
    <s v="Victoria Brennan"/>
    <s v="CORPORATE"/>
    <s v="united states"/>
    <s v="Richmond"/>
    <s v="Kentucky"/>
    <n v="40475"/>
    <s v="South"/>
    <s v="OFF-PA-10003845"/>
    <x v="1"/>
    <x v="10"/>
    <x v="372"/>
    <n v="5.78"/>
    <n v="1"/>
    <n v="16"/>
    <s v="Pequeño"/>
    <n v="0"/>
    <n v="0"/>
    <n v="0"/>
    <n v="5.78"/>
    <s v="Bajo"/>
    <n v="2.8321999999999998"/>
    <n v="0.48999999999999994"/>
    <n v="-2.9478"/>
    <n v="4"/>
    <n v="4"/>
    <s v="CORRECTO"/>
    <n v="2017"/>
    <n v="0"/>
  </r>
  <r>
    <x v="419"/>
    <x v="191"/>
    <d v="2017-03-04T00:00:00"/>
    <d v="2017-03-09T00:00:00"/>
    <s v="Standard Class"/>
    <x v="133"/>
    <s v="Sung Pak"/>
    <s v="CORPORATE"/>
    <s v="united states"/>
    <s v="Los Angeles"/>
    <s v="California"/>
    <n v="90045"/>
    <s v="West"/>
    <s v="OFF-AR-10001573"/>
    <x v="1"/>
    <x v="6"/>
    <x v="373"/>
    <n v="9.32"/>
    <n v="4"/>
    <n v="21"/>
    <s v="Mediano"/>
    <n v="0"/>
    <n v="0"/>
    <n v="0"/>
    <n v="9.32"/>
    <s v="Bajo"/>
    <n v="2.7027999999999999"/>
    <n v="0.28999999999999998"/>
    <n v="-6.6172000000000004"/>
    <n v="5"/>
    <n v="5"/>
    <s v="CORRECTO"/>
    <n v="2017"/>
    <n v="0"/>
  </r>
  <r>
    <x v="420"/>
    <x v="191"/>
    <d v="2017-03-04T00:00:00"/>
    <d v="2017-03-09T00:00:00"/>
    <s v="Standard Class"/>
    <x v="133"/>
    <s v="Sung Pak"/>
    <s v="CORPORATE"/>
    <s v="united states"/>
    <s v="Los Angeles"/>
    <s v="California"/>
    <n v="90045"/>
    <s v="West"/>
    <s v="OFF-EN-10000483"/>
    <x v="1"/>
    <x v="12"/>
    <x v="374"/>
    <n v="15.25"/>
    <n v="1"/>
    <n v="22"/>
    <s v="Pequeño"/>
    <n v="0"/>
    <n v="0"/>
    <n v="0"/>
    <n v="15.25"/>
    <s v="Bajo"/>
    <n v="7.0149999999999997"/>
    <n v="0.45999999999999996"/>
    <n v="-8.2349999999999994"/>
    <n v="5"/>
    <n v="5"/>
    <s v="CORRECTO"/>
    <n v="2017"/>
    <n v="0"/>
  </r>
  <r>
    <x v="421"/>
    <x v="192"/>
    <d v="2014-06-22T00:00:00"/>
    <d v="2014-06-25T00:00:00"/>
    <s v="First Class"/>
    <x v="32"/>
    <s v="Joel Eaton"/>
    <s v="CONSUMER"/>
    <s v="united states"/>
    <s v="Louisville"/>
    <s v="Colorado"/>
    <n v="80027"/>
    <s v="West"/>
    <s v="TEC-AC-10004114"/>
    <x v="2"/>
    <x v="11"/>
    <x v="375"/>
    <n v="196.75200000000001"/>
    <n v="6"/>
    <n v="10"/>
    <s v="Grande"/>
    <n v="0.2"/>
    <n v="39.350400000000008"/>
    <n v="-39.3504"/>
    <n v="236.10240000000002"/>
    <s v="Alto"/>
    <n v="56.566200000000002"/>
    <n v="0.28749999999999998"/>
    <n v="-100.83540000000001"/>
    <n v="3"/>
    <n v="3"/>
    <s v="CORRECTO"/>
    <n v="2014"/>
    <n v="0"/>
  </r>
  <r>
    <x v="422"/>
    <x v="193"/>
    <d v="2017-10-19T00:00:00"/>
    <d v="2017-10-23T00:00:00"/>
    <s v="Standard Class"/>
    <x v="172"/>
    <s v="Michael Paige"/>
    <s v="CORPORATE"/>
    <s v="united states"/>
    <s v="Lawrence"/>
    <s v="Massachusetts"/>
    <n v="1841"/>
    <s v="East"/>
    <s v="FUR-FU-10004712"/>
    <x v="0"/>
    <x v="5"/>
    <x v="376"/>
    <n v="56.56"/>
    <n v="4"/>
    <n v="6"/>
    <s v="Mediano"/>
    <n v="0"/>
    <n v="0"/>
    <n v="0"/>
    <n v="56.56"/>
    <s v="Medio"/>
    <n v="14.7056"/>
    <n v="0.26"/>
    <n v="-41.854399999999998"/>
    <n v="4"/>
    <n v="4"/>
    <s v="CORRECTO"/>
    <n v="2017"/>
    <n v="0"/>
  </r>
  <r>
    <x v="423"/>
    <x v="193"/>
    <d v="2017-10-19T00:00:00"/>
    <d v="2017-10-23T00:00:00"/>
    <s v="Standard Class"/>
    <x v="172"/>
    <s v="Michael Paige"/>
    <s v="CORPORATE"/>
    <s v="united states"/>
    <s v="Lawrence"/>
    <s v="Massachusetts"/>
    <n v="1841"/>
    <s v="East"/>
    <s v="OFF-ST-10000918"/>
    <x v="1"/>
    <x v="4"/>
    <x v="377"/>
    <n v="32.700000000000003"/>
    <n v="3"/>
    <n v="18"/>
    <s v="Mediano"/>
    <n v="0"/>
    <n v="0"/>
    <n v="0"/>
    <n v="32.700000000000003"/>
    <s v="Bajo"/>
    <n v="8.5020000000000007"/>
    <n v="0.26"/>
    <n v="-24.198"/>
    <n v="4"/>
    <n v="4"/>
    <s v="CORRECTO"/>
    <n v="2017"/>
    <n v="0"/>
  </r>
  <r>
    <x v="424"/>
    <x v="194"/>
    <d v="2017-08-21T00:00:00"/>
    <d v="2017-08-23T00:00:00"/>
    <s v="Second Class"/>
    <x v="173"/>
    <s v="Natalie Fritzler"/>
    <s v="CONSUMER"/>
    <s v="united states"/>
    <s v="Jackson"/>
    <s v="Mississippi"/>
    <n v="39212"/>
    <s v="South"/>
    <s v="FUR-CH-10000015"/>
    <x v="0"/>
    <x v="1"/>
    <x v="378"/>
    <n v="866.4"/>
    <n v="4"/>
    <n v="36"/>
    <s v="Mediano"/>
    <n v="0"/>
    <n v="0"/>
    <n v="0"/>
    <n v="866.4"/>
    <s v="Muy Alto"/>
    <n v="225.26400000000001"/>
    <n v="0.26"/>
    <n v="-641.13599999999997"/>
    <n v="2"/>
    <n v="2"/>
    <s v="CORRECTO"/>
    <n v="2017"/>
    <n v="0"/>
  </r>
  <r>
    <x v="425"/>
    <x v="195"/>
    <d v="2017-11-23T00:00:00"/>
    <d v="2017-11-26T00:00:00"/>
    <s v="Second Class"/>
    <x v="25"/>
    <s v="Janet Molinari"/>
    <s v="CORPORATE"/>
    <s v="united states"/>
    <s v="Canton"/>
    <s v="Michigan"/>
    <n v="48187"/>
    <s v="Central"/>
    <s v="FUR-FU-10003347"/>
    <x v="0"/>
    <x v="5"/>
    <x v="379"/>
    <n v="28.4"/>
    <n v="2"/>
    <n v="21"/>
    <s v="Pequeño"/>
    <n v="0"/>
    <n v="0"/>
    <n v="0"/>
    <n v="28.4"/>
    <s v="Bajo"/>
    <n v="11.076000000000001"/>
    <n v="0.39"/>
    <n v="-17.324000000000002"/>
    <n v="3"/>
    <n v="3"/>
    <s v="CORRECTO"/>
    <n v="2017"/>
    <n v="0"/>
  </r>
  <r>
    <x v="426"/>
    <x v="195"/>
    <d v="2017-11-23T00:00:00"/>
    <d v="2017-11-26T00:00:00"/>
    <s v="Second Class"/>
    <x v="25"/>
    <s v="Janet Molinari"/>
    <s v="CORPORATE"/>
    <s v="united states"/>
    <s v="Canton"/>
    <s v="Michigan"/>
    <n v="48187"/>
    <s v="Central"/>
    <s v="OFF-BI-10001543"/>
    <x v="1"/>
    <x v="8"/>
    <x v="380"/>
    <n v="287.92"/>
    <n v="8"/>
    <n v="30"/>
    <s v="Grande"/>
    <n v="0"/>
    <n v="0"/>
    <n v="0"/>
    <n v="287.92"/>
    <s v="Alto"/>
    <n v="138.20160000000001"/>
    <n v="0.48000000000000004"/>
    <n v="-149.7184"/>
    <n v="3"/>
    <n v="3"/>
    <s v="CORRECTO"/>
    <n v="2017"/>
    <n v="0"/>
  </r>
  <r>
    <x v="427"/>
    <x v="196"/>
    <d v="2014-09-12T00:00:00"/>
    <d v="2014-09-13T00:00:00"/>
    <s v="First Class"/>
    <x v="174"/>
    <s v="Shirley Daniels"/>
    <s v="HOME OFFICE"/>
    <s v="united states"/>
    <s v="New Rochelle"/>
    <s v="New York"/>
    <n v="10801"/>
    <s v="East"/>
    <s v="TEC-MA-10000029"/>
    <x v="2"/>
    <x v="15"/>
    <x v="381"/>
    <n v="69.989999999999995"/>
    <n v="1"/>
    <n v="4"/>
    <s v="Pequeño"/>
    <n v="0"/>
    <n v="0"/>
    <n v="0"/>
    <n v="69.989999999999995"/>
    <s v="Medio"/>
    <n v="30.095700000000001"/>
    <n v="0.43000000000000005"/>
    <n v="-39.894300000000001"/>
    <n v="1"/>
    <n v="1"/>
    <s v="CORRECTO"/>
    <n v="2014"/>
    <n v="0"/>
  </r>
  <r>
    <x v="428"/>
    <x v="197"/>
    <d v="2017-10-01T00:00:00"/>
    <d v="2017-10-08T00:00:00"/>
    <s v="Standard Class"/>
    <x v="175"/>
    <s v="Ken Heidel"/>
    <s v="CORPORATE"/>
    <s v="united states"/>
    <s v="San Antonio"/>
    <s v="Texas"/>
    <n v="78207"/>
    <s v="Central"/>
    <s v="OFF-AR-10000369"/>
    <x v="1"/>
    <x v="6"/>
    <x v="382"/>
    <n v="6.6719999999999997"/>
    <n v="6"/>
    <n v="11"/>
    <s v="Grande"/>
    <n v="0.2"/>
    <n v="1.3344"/>
    <n v="-1.3344"/>
    <n v="8.0063999999999993"/>
    <s v="Bajo"/>
    <n v="0.50039999999999996"/>
    <n v="7.4999999999999997E-2"/>
    <n v="-4.8372000000000002"/>
    <n v="7"/>
    <n v="7"/>
    <s v="CORRECTO"/>
    <n v="2017"/>
    <n v="0"/>
  </r>
  <r>
    <x v="429"/>
    <x v="198"/>
    <d v="2016-04-15T00:00:00"/>
    <d v="2016-04-21T00:00:00"/>
    <s v="Standard Class"/>
    <x v="176"/>
    <s v="Ross Baird"/>
    <s v="HOME OFFICE"/>
    <s v="united states"/>
    <s v="Gastonia"/>
    <s v="North Carolina"/>
    <n v="28052"/>
    <s v="South"/>
    <s v="OFF-BI-10004584"/>
    <x v="1"/>
    <x v="8"/>
    <x v="383"/>
    <n v="189.58799999999999"/>
    <n v="2"/>
    <n v="22"/>
    <s v="Pequeño"/>
    <n v="0.7"/>
    <n v="132.71159999999998"/>
    <n v="-132.7116"/>
    <n v="322.29959999999994"/>
    <s v="Alto"/>
    <n v="-145.35079999999999"/>
    <n v="-0.76666666666666661"/>
    <n v="-202.22720000000001"/>
    <n v="6"/>
    <n v="6"/>
    <s v="CORRECTO"/>
    <n v="2016"/>
    <n v="0"/>
  </r>
  <r>
    <x v="430"/>
    <x v="198"/>
    <d v="2016-04-15T00:00:00"/>
    <d v="2016-04-21T00:00:00"/>
    <s v="Standard Class"/>
    <x v="176"/>
    <s v="Ross Baird"/>
    <s v="HOME OFFICE"/>
    <s v="united states"/>
    <s v="Gastonia"/>
    <s v="North Carolina"/>
    <n v="28052"/>
    <s v="South"/>
    <s v="TEC-AC-10004659"/>
    <x v="2"/>
    <x v="11"/>
    <x v="172"/>
    <n v="408.74400000000003"/>
    <n v="7"/>
    <n v="32"/>
    <s v="Grande"/>
    <n v="0.2"/>
    <n v="81.748800000000017"/>
    <n v="-81.748800000000003"/>
    <n v="490.49280000000005"/>
    <s v="Alto"/>
    <n v="76.639499999999998"/>
    <n v="0.18749999999999997"/>
    <n v="-250.35570000000001"/>
    <n v="6"/>
    <n v="6"/>
    <s v="CORRECTO"/>
    <n v="2016"/>
    <n v="0"/>
  </r>
  <r>
    <x v="431"/>
    <x v="198"/>
    <d v="2016-04-15T00:00:00"/>
    <d v="2016-04-21T00:00:00"/>
    <s v="Standard Class"/>
    <x v="176"/>
    <s v="Ross Baird"/>
    <s v="HOME OFFICE"/>
    <s v="united states"/>
    <s v="Gastonia"/>
    <s v="North Carolina"/>
    <n v="28052"/>
    <s v="South"/>
    <s v="TEC-AC-10004659"/>
    <x v="2"/>
    <x v="11"/>
    <x v="172"/>
    <n v="291.95999999999998"/>
    <n v="5"/>
    <n v="32"/>
    <s v="Grande"/>
    <n v="0.2"/>
    <n v="58.391999999999996"/>
    <n v="-58.392000000000003"/>
    <n v="350.35199999999998"/>
    <s v="Alto"/>
    <n v="54.7425"/>
    <n v="0.1875"/>
    <n v="-178.82550000000001"/>
    <n v="6"/>
    <n v="6"/>
    <s v="CORRECTO"/>
    <n v="2016"/>
    <n v="0"/>
  </r>
  <r>
    <x v="432"/>
    <x v="198"/>
    <d v="2016-04-15T00:00:00"/>
    <d v="2016-04-21T00:00:00"/>
    <s v="Standard Class"/>
    <x v="176"/>
    <s v="Ross Baird"/>
    <s v="HOME OFFICE"/>
    <s v="united states"/>
    <s v="Gastonia"/>
    <s v="North Carolina"/>
    <n v="28052"/>
    <s v="South"/>
    <s v="OFF-ST-10000617"/>
    <x v="1"/>
    <x v="4"/>
    <x v="384"/>
    <n v="4.7679999999999998"/>
    <n v="2"/>
    <n v="24"/>
    <s v="Pequeño"/>
    <n v="0.2"/>
    <n v="0.9536"/>
    <n v="-0.9536"/>
    <n v="5.7215999999999996"/>
    <s v="Bajo"/>
    <n v="-0.77480000000000004"/>
    <n v="-0.16250000000000001"/>
    <n v="-4.5891999999999999"/>
    <n v="6"/>
    <n v="6"/>
    <s v="CORRECTO"/>
    <n v="2016"/>
    <n v="0"/>
  </r>
  <r>
    <x v="433"/>
    <x v="199"/>
    <d v="2016-06-06T00:00:00"/>
    <d v="2016-06-07T00:00:00"/>
    <s v="First Class"/>
    <x v="72"/>
    <s v="Dave Brooks"/>
    <s v="CONSUMER"/>
    <s v="united states"/>
    <s v="Lowell"/>
    <s v="Massachusetts"/>
    <n v="1852"/>
    <s v="East"/>
    <s v="OFF-ST-10003306"/>
    <x v="1"/>
    <x v="4"/>
    <x v="385"/>
    <n v="714.3"/>
    <n v="5"/>
    <n v="33"/>
    <s v="Grande"/>
    <n v="0"/>
    <n v="0"/>
    <n v="0"/>
    <n v="714.3"/>
    <s v="Muy Alto"/>
    <n v="207.14699999999999"/>
    <n v="0.28999999999999998"/>
    <n v="-507.15300000000002"/>
    <n v="1"/>
    <n v="1"/>
    <s v="CORRECTO"/>
    <n v="2016"/>
    <n v="0"/>
  </r>
  <r>
    <x v="434"/>
    <x v="200"/>
    <d v="2014-12-19T00:00:00"/>
    <d v="2014-12-25T00:00:00"/>
    <s v="Standard Class"/>
    <x v="177"/>
    <s v="Mike Kennedy"/>
    <s v="CONSUMER"/>
    <s v="united states"/>
    <s v="Jacksonville"/>
    <s v="Florida"/>
    <n v="32216"/>
    <s v="South"/>
    <s v="OFF-BI-10000773"/>
    <x v="1"/>
    <x v="8"/>
    <x v="386"/>
    <n v="4.8120000000000003"/>
    <n v="2"/>
    <n v="25"/>
    <s v="Pequeño"/>
    <n v="0.7"/>
    <n v="3.3683999999999998"/>
    <n v="-3.3683999999999998"/>
    <n v="8.1804000000000006"/>
    <s v="Bajo"/>
    <n v="-3.6892"/>
    <n v="-0.76666666666666661"/>
    <n v="-5.1327999999999996"/>
    <n v="6"/>
    <n v="6"/>
    <s v="CORRECTO"/>
    <n v="2014"/>
    <n v="0"/>
  </r>
  <r>
    <x v="435"/>
    <x v="200"/>
    <d v="2014-12-19T00:00:00"/>
    <d v="2014-12-25T00:00:00"/>
    <s v="Standard Class"/>
    <x v="177"/>
    <s v="Mike Kennedy"/>
    <s v="CONSUMER"/>
    <s v="united states"/>
    <s v="Jacksonville"/>
    <s v="Florida"/>
    <n v="32216"/>
    <s v="South"/>
    <s v="TEC-AC-10002600"/>
    <x v="2"/>
    <x v="11"/>
    <x v="387"/>
    <n v="247.8"/>
    <n v="5"/>
    <n v="9"/>
    <s v="Grande"/>
    <n v="0.2"/>
    <n v="49.56"/>
    <n v="-49.56"/>
    <n v="297.36"/>
    <s v="Alto"/>
    <n v="-18.585000000000001"/>
    <n v="-7.4999999999999997E-2"/>
    <n v="-216.82499999999999"/>
    <n v="6"/>
    <n v="6"/>
    <s v="CORRECTO"/>
    <n v="2014"/>
    <n v="0"/>
  </r>
  <r>
    <x v="436"/>
    <x v="201"/>
    <d v="2016-06-12T00:00:00"/>
    <d v="2016-06-14T00:00:00"/>
    <s v="Second Class"/>
    <x v="178"/>
    <s v="Philisse Overcash"/>
    <s v="HOME OFFICE"/>
    <s v="united states"/>
    <s v="Chicago"/>
    <s v="Illinois"/>
    <n v="60623"/>
    <s v="Central"/>
    <s v="TEC-MA-10002937"/>
    <x v="2"/>
    <x v="15"/>
    <x v="388"/>
    <n v="1007.979"/>
    <n v="3"/>
    <n v="3"/>
    <s v="Mediano"/>
    <n v="0.3"/>
    <n v="302.39370000000002"/>
    <n v="-302.39370000000002"/>
    <n v="1310.3727000000001"/>
    <s v="Muy Alto"/>
    <n v="43.199100000000001"/>
    <n v="4.2857142857142858E-2"/>
    <n v="-662.38620000000003"/>
    <n v="2"/>
    <n v="2"/>
    <s v="CORRECTO"/>
    <n v="2016"/>
    <n v="0"/>
  </r>
  <r>
    <x v="437"/>
    <x v="201"/>
    <d v="2016-06-12T00:00:00"/>
    <d v="2016-06-14T00:00:00"/>
    <s v="Second Class"/>
    <x v="178"/>
    <s v="Philisse Overcash"/>
    <s v="HOME OFFICE"/>
    <s v="united states"/>
    <s v="Chicago"/>
    <s v="Illinois"/>
    <n v="60623"/>
    <s v="Central"/>
    <s v="OFF-PA-10001970"/>
    <x v="1"/>
    <x v="10"/>
    <x v="366"/>
    <n v="313.488"/>
    <n v="7"/>
    <n v="32"/>
    <s v="Grande"/>
    <n v="0.2"/>
    <n v="62.697600000000001"/>
    <n v="-62.697600000000001"/>
    <n v="376.18560000000002"/>
    <s v="Alto"/>
    <n v="113.63939999999999"/>
    <n v="0.36249999999999999"/>
    <n v="-137.15100000000001"/>
    <n v="2"/>
    <n v="2"/>
    <s v="CORRECTO"/>
    <n v="2016"/>
    <n v="0"/>
  </r>
  <r>
    <x v="438"/>
    <x v="202"/>
    <d v="2017-09-15T00:00:00"/>
    <d v="2017-09-19T00:00:00"/>
    <s v="Standard Class"/>
    <x v="179"/>
    <s v="Brenda Bowman"/>
    <s v="CORPORATE"/>
    <s v="united states"/>
    <s v="Houston"/>
    <s v="Texas"/>
    <n v="77070"/>
    <s v="Central"/>
    <s v="OFF-PA-10002230"/>
    <x v="1"/>
    <x v="10"/>
    <x v="389"/>
    <n v="31.872"/>
    <n v="8"/>
    <n v="16"/>
    <s v="Grande"/>
    <n v="0.2"/>
    <n v="6.3744000000000005"/>
    <n v="-6.3743999999999996"/>
    <n v="38.246400000000001"/>
    <s v="Bajo"/>
    <n v="11.553599999999999"/>
    <n v="0.36249999999999999"/>
    <n v="-13.944000000000001"/>
    <n v="4"/>
    <n v="4"/>
    <s v="CORRECTO"/>
    <n v="2017"/>
    <n v="0"/>
  </r>
  <r>
    <x v="439"/>
    <x v="203"/>
    <d v="2017-01-20T00:00:00"/>
    <d v="2017-01-23T00:00:00"/>
    <s v="Second Class"/>
    <x v="51"/>
    <s v="Cynthia Voltz"/>
    <s v="CORPORATE"/>
    <s v="united states"/>
    <s v="New York City"/>
    <s v="New York"/>
    <n v="10024"/>
    <s v="East"/>
    <s v="FUR-CH-10003396"/>
    <x v="0"/>
    <x v="1"/>
    <x v="390"/>
    <n v="207.846"/>
    <n v="3"/>
    <n v="29"/>
    <s v="Mediano"/>
    <n v="0.1"/>
    <n v="20.784600000000001"/>
    <n v="-20.784600000000001"/>
    <n v="228.63060000000002"/>
    <s v="Alto"/>
    <n v="2.3094000000000001"/>
    <n v="1.1111111111111112E-2"/>
    <n v="-184.75200000000001"/>
    <n v="3"/>
    <n v="3"/>
    <s v="CORRECTO"/>
    <n v="2017"/>
    <n v="0"/>
  </r>
  <r>
    <x v="440"/>
    <x v="204"/>
    <d v="2016-09-05T00:00:00"/>
    <d v="2016-09-07T00:00:00"/>
    <s v="Second Class"/>
    <x v="7"/>
    <s v="Pete Kriz"/>
    <s v="CONSUMER"/>
    <s v="united states"/>
    <s v="Detroit"/>
    <s v="Michigan"/>
    <n v="48227"/>
    <s v="Central"/>
    <s v="FUR-FU-10000246"/>
    <x v="0"/>
    <x v="5"/>
    <x v="391"/>
    <n v="12.22"/>
    <n v="1"/>
    <n v="22"/>
    <s v="Pequeño"/>
    <n v="0"/>
    <n v="0"/>
    <n v="0"/>
    <n v="12.22"/>
    <s v="Bajo"/>
    <n v="3.6659999999999999"/>
    <n v="0.3"/>
    <n v="-8.5540000000000003"/>
    <n v="2"/>
    <n v="2"/>
    <s v="CORRECTO"/>
    <n v="2016"/>
    <n v="0"/>
  </r>
  <r>
    <x v="441"/>
    <x v="204"/>
    <d v="2016-09-05T00:00:00"/>
    <d v="2016-09-07T00:00:00"/>
    <s v="Second Class"/>
    <x v="7"/>
    <s v="Pete Kriz"/>
    <s v="CONSUMER"/>
    <s v="united states"/>
    <s v="Detroit"/>
    <s v="Michigan"/>
    <n v="48227"/>
    <s v="Central"/>
    <s v="OFF-ST-10000060"/>
    <x v="1"/>
    <x v="4"/>
    <x v="392"/>
    <n v="194.94"/>
    <n v="3"/>
    <n v="43"/>
    <s v="Mediano"/>
    <n v="0"/>
    <n v="0"/>
    <n v="0"/>
    <n v="194.94"/>
    <s v="Medio"/>
    <n v="23.392800000000001"/>
    <n v="0.12000000000000001"/>
    <n v="-171.5472"/>
    <n v="2"/>
    <n v="2"/>
    <s v="CORRECTO"/>
    <n v="2016"/>
    <n v="0"/>
  </r>
  <r>
    <x v="442"/>
    <x v="204"/>
    <d v="2016-09-05T00:00:00"/>
    <d v="2016-09-07T00:00:00"/>
    <s v="Second Class"/>
    <x v="7"/>
    <s v="Pete Kriz"/>
    <s v="CONSUMER"/>
    <s v="united states"/>
    <s v="Detroit"/>
    <s v="Michigan"/>
    <n v="48227"/>
    <s v="Central"/>
    <s v="OFF-ST-10003058"/>
    <x v="1"/>
    <x v="4"/>
    <x v="393"/>
    <n v="70.95"/>
    <n v="3"/>
    <n v="30"/>
    <s v="Mediano"/>
    <n v="0"/>
    <n v="0"/>
    <n v="0"/>
    <n v="70.95"/>
    <s v="Medio"/>
    <n v="20.575500000000002"/>
    <n v="0.29000000000000004"/>
    <n v="-50.374499999999998"/>
    <n v="2"/>
    <n v="2"/>
    <s v="CORRECTO"/>
    <n v="2016"/>
    <n v="0"/>
  </r>
  <r>
    <x v="443"/>
    <x v="204"/>
    <d v="2016-09-05T00:00:00"/>
    <d v="2016-09-07T00:00:00"/>
    <s v="Second Class"/>
    <x v="7"/>
    <s v="Pete Kriz"/>
    <s v="CONSUMER"/>
    <s v="united states"/>
    <s v="Detroit"/>
    <s v="Michigan"/>
    <n v="48227"/>
    <s v="Central"/>
    <s v="OFF-PA-10002222"/>
    <x v="1"/>
    <x v="10"/>
    <x v="394"/>
    <n v="91.36"/>
    <n v="4"/>
    <n v="27"/>
    <s v="Mediano"/>
    <n v="0"/>
    <n v="0"/>
    <n v="0"/>
    <n v="91.36"/>
    <s v="Medio"/>
    <n v="42.025599999999997"/>
    <n v="0.45999999999999996"/>
    <n v="-49.334400000000002"/>
    <n v="2"/>
    <n v="2"/>
    <s v="CORRECTO"/>
    <n v="2016"/>
    <n v="0"/>
  </r>
  <r>
    <x v="444"/>
    <x v="204"/>
    <d v="2016-09-05T00:00:00"/>
    <d v="2016-09-07T00:00:00"/>
    <s v="Second Class"/>
    <x v="7"/>
    <s v="Pete Kriz"/>
    <s v="CONSUMER"/>
    <s v="united states"/>
    <s v="Detroit"/>
    <s v="Michigan"/>
    <n v="48227"/>
    <s v="Central"/>
    <s v="FUR-CH-10002372"/>
    <x v="0"/>
    <x v="1"/>
    <x v="395"/>
    <n v="242.94"/>
    <n v="3"/>
    <n v="19"/>
    <s v="Mediano"/>
    <n v="0"/>
    <n v="0"/>
    <n v="0"/>
    <n v="242.94"/>
    <s v="Alto"/>
    <n v="29.152799999999999"/>
    <n v="0.12"/>
    <n v="-213.78720000000001"/>
    <n v="2"/>
    <n v="2"/>
    <s v="CORRECTO"/>
    <n v="2016"/>
    <n v="0"/>
  </r>
  <r>
    <x v="445"/>
    <x v="204"/>
    <d v="2016-09-05T00:00:00"/>
    <d v="2016-09-07T00:00:00"/>
    <s v="Second Class"/>
    <x v="7"/>
    <s v="Pete Kriz"/>
    <s v="CONSUMER"/>
    <s v="united states"/>
    <s v="Detroit"/>
    <s v="Michigan"/>
    <n v="48227"/>
    <s v="Central"/>
    <s v="OFF-LA-10001317"/>
    <x v="1"/>
    <x v="2"/>
    <x v="396"/>
    <n v="22.05"/>
    <n v="7"/>
    <n v="15"/>
    <s v="Grande"/>
    <n v="0"/>
    <n v="0"/>
    <n v="0"/>
    <n v="22.05"/>
    <s v="Bajo"/>
    <n v="10.584"/>
    <n v="0.48"/>
    <n v="-11.465999999999999"/>
    <n v="2"/>
    <n v="2"/>
    <s v="CORRECTO"/>
    <n v="2016"/>
    <n v="0"/>
  </r>
  <r>
    <x v="446"/>
    <x v="205"/>
    <d v="2017-03-20T00:00:00"/>
    <d v="2017-03-25T00:00:00"/>
    <s v="Second Class"/>
    <x v="180"/>
    <s v="Troy Blackwell"/>
    <s v="CONSUMER"/>
    <s v="united states"/>
    <s v="Columbus"/>
    <s v="Indiana"/>
    <n v="47201"/>
    <s v="Central"/>
    <s v="FUR-FU-10000206"/>
    <x v="0"/>
    <x v="5"/>
    <x v="397"/>
    <n v="2.91"/>
    <n v="1"/>
    <n v="20"/>
    <s v="Pequeño"/>
    <n v="0"/>
    <n v="0"/>
    <n v="0"/>
    <n v="2.91"/>
    <s v="Bajo"/>
    <n v="1.3676999999999999"/>
    <n v="0.47"/>
    <n v="-1.5423"/>
    <n v="5"/>
    <n v="5"/>
    <s v="CORRECTO"/>
    <n v="2017"/>
    <n v="0"/>
  </r>
  <r>
    <x v="447"/>
    <x v="206"/>
    <d v="2016-04-01T00:00:00"/>
    <d v="2016-04-03T00:00:00"/>
    <s v="Second Class"/>
    <x v="181"/>
    <s v="Raymond Buch"/>
    <s v="CONSUMER"/>
    <s v="united states"/>
    <s v="Auburn"/>
    <s v="New York"/>
    <n v="13021"/>
    <s v="East"/>
    <s v="OFF-AR-10000588"/>
    <x v="1"/>
    <x v="6"/>
    <x v="398"/>
    <n v="59.52"/>
    <n v="3"/>
    <n v="26"/>
    <s v="Mediano"/>
    <n v="0"/>
    <n v="0"/>
    <n v="0"/>
    <n v="59.52"/>
    <s v="Medio"/>
    <n v="15.475199999999999"/>
    <n v="0.25999999999999995"/>
    <n v="-44.044800000000002"/>
    <n v="2"/>
    <n v="2"/>
    <s v="CORRECTO"/>
    <n v="2016"/>
    <n v="0"/>
  </r>
  <r>
    <x v="448"/>
    <x v="206"/>
    <d v="2016-04-01T00:00:00"/>
    <d v="2016-04-03T00:00:00"/>
    <s v="Second Class"/>
    <x v="181"/>
    <s v="Raymond Buch"/>
    <s v="CONSUMER"/>
    <s v="united states"/>
    <s v="Auburn"/>
    <s v="New York"/>
    <n v="13021"/>
    <s v="East"/>
    <s v="OFF-ST-10001469"/>
    <x v="1"/>
    <x v="4"/>
    <x v="399"/>
    <n v="161.94"/>
    <n v="3"/>
    <n v="24"/>
    <s v="Mediano"/>
    <n v="0"/>
    <n v="0"/>
    <n v="0"/>
    <n v="161.94"/>
    <s v="Medio"/>
    <n v="9.7164000000000001"/>
    <n v="6.0000000000000005E-2"/>
    <n v="-152.2236"/>
    <n v="2"/>
    <n v="2"/>
    <s v="CORRECTO"/>
    <n v="2016"/>
    <n v="0"/>
  </r>
  <r>
    <x v="449"/>
    <x v="206"/>
    <d v="2016-04-01T00:00:00"/>
    <d v="2016-04-03T00:00:00"/>
    <s v="Second Class"/>
    <x v="181"/>
    <s v="Raymond Buch"/>
    <s v="CONSUMER"/>
    <s v="united states"/>
    <s v="Auburn"/>
    <s v="New York"/>
    <n v="13021"/>
    <s v="East"/>
    <s v="OFF-AR-10001953"/>
    <x v="1"/>
    <x v="6"/>
    <x v="400"/>
    <n v="263.88"/>
    <n v="6"/>
    <n v="27"/>
    <s v="Grande"/>
    <n v="0"/>
    <n v="0"/>
    <n v="0"/>
    <n v="263.88"/>
    <s v="Alto"/>
    <n v="71.247600000000006"/>
    <n v="0.27"/>
    <n v="-192.63239999999999"/>
    <n v="2"/>
    <n v="2"/>
    <s v="CORRECTO"/>
    <n v="2016"/>
    <n v="0"/>
  </r>
  <r>
    <x v="450"/>
    <x v="206"/>
    <d v="2016-04-01T00:00:00"/>
    <d v="2016-04-03T00:00:00"/>
    <s v="Second Class"/>
    <x v="181"/>
    <s v="Raymond Buch"/>
    <s v="CONSUMER"/>
    <s v="united states"/>
    <s v="Auburn"/>
    <s v="New York"/>
    <n v="13021"/>
    <s v="East"/>
    <s v="OFF-AR-10003156"/>
    <x v="1"/>
    <x v="6"/>
    <x v="401"/>
    <n v="30.48"/>
    <n v="3"/>
    <n v="14"/>
    <s v="Mediano"/>
    <n v="0"/>
    <n v="0"/>
    <n v="0"/>
    <n v="30.48"/>
    <s v="Bajo"/>
    <n v="7.9248000000000003"/>
    <n v="0.26"/>
    <n v="-22.555199999999999"/>
    <n v="2"/>
    <n v="2"/>
    <s v="CORRECTO"/>
    <n v="2016"/>
    <n v="0"/>
  </r>
  <r>
    <x v="451"/>
    <x v="206"/>
    <d v="2016-04-01T00:00:00"/>
    <d v="2016-04-03T00:00:00"/>
    <s v="Second Class"/>
    <x v="181"/>
    <s v="Raymond Buch"/>
    <s v="CONSUMER"/>
    <s v="united states"/>
    <s v="Auburn"/>
    <s v="New York"/>
    <n v="13021"/>
    <s v="East"/>
    <s v="OFF-AR-10004974"/>
    <x v="1"/>
    <x v="6"/>
    <x v="402"/>
    <n v="9.84"/>
    <n v="3"/>
    <n v="3"/>
    <s v="Mediano"/>
    <n v="0"/>
    <n v="0"/>
    <n v="0"/>
    <n v="9.84"/>
    <s v="Bajo"/>
    <n v="2.8536000000000001"/>
    <n v="0.29000000000000004"/>
    <n v="-6.9863999999999997"/>
    <n v="2"/>
    <n v="2"/>
    <s v="CORRECTO"/>
    <n v="2016"/>
    <n v="0"/>
  </r>
  <r>
    <x v="452"/>
    <x v="206"/>
    <d v="2016-04-01T00:00:00"/>
    <d v="2016-04-03T00:00:00"/>
    <s v="Second Class"/>
    <x v="181"/>
    <s v="Raymond Buch"/>
    <s v="CONSUMER"/>
    <s v="united states"/>
    <s v="Auburn"/>
    <s v="New York"/>
    <n v="13021"/>
    <s v="East"/>
    <s v="TEC-PH-10002365"/>
    <x v="2"/>
    <x v="7"/>
    <x v="403"/>
    <n v="35.119999999999997"/>
    <n v="4"/>
    <n v="8"/>
    <s v="Mediano"/>
    <n v="0"/>
    <n v="0"/>
    <n v="0"/>
    <n v="35.119999999999997"/>
    <s v="Bajo"/>
    <n v="9.1311999999999998"/>
    <n v="0.26"/>
    <n v="-25.988800000000001"/>
    <n v="2"/>
    <n v="2"/>
    <s v="CORRECTO"/>
    <n v="2016"/>
    <n v="0"/>
  </r>
  <r>
    <x v="453"/>
    <x v="207"/>
    <d v="2017-10-20T00:00:00"/>
    <d v="2017-10-24T00:00:00"/>
    <s v="Standard Class"/>
    <x v="182"/>
    <s v="Ed Braxton"/>
    <s v="CORPORATE"/>
    <s v="united states"/>
    <s v="Akron"/>
    <s v="Ohio"/>
    <n v="44312"/>
    <s v="East"/>
    <s v="FUR-TA-10001539"/>
    <x v="0"/>
    <x v="3"/>
    <x v="10"/>
    <n v="284.36399999999998"/>
    <n v="2"/>
    <n v="30"/>
    <s v="Pequeño"/>
    <n v="0.4"/>
    <n v="113.7456"/>
    <n v="-113.7456"/>
    <n v="398.1096"/>
    <s v="Alto"/>
    <n v="-75.830399999999997"/>
    <n v="-0.26666666666666666"/>
    <n v="-246.44880000000001"/>
    <n v="4"/>
    <n v="4"/>
    <s v="CORRECTO"/>
    <n v="2017"/>
    <n v="0"/>
  </r>
  <r>
    <x v="454"/>
    <x v="207"/>
    <d v="2017-10-20T00:00:00"/>
    <d v="2017-10-24T00:00:00"/>
    <s v="Standard Class"/>
    <x v="182"/>
    <s v="Ed Braxton"/>
    <s v="CORPORATE"/>
    <s v="united states"/>
    <s v="Akron"/>
    <s v="Ohio"/>
    <n v="44312"/>
    <s v="East"/>
    <s v="OFF-ST-10000142"/>
    <x v="1"/>
    <x v="4"/>
    <x v="404"/>
    <n v="665.40800000000002"/>
    <n v="2"/>
    <n v="14"/>
    <s v="Pequeño"/>
    <n v="0.2"/>
    <n v="133.08160000000001"/>
    <n v="-133.08160000000001"/>
    <n v="798.4896"/>
    <s v="Muy Alto"/>
    <n v="66.540800000000004"/>
    <n v="0.1"/>
    <n v="-465.78559999999999"/>
    <n v="4"/>
    <n v="4"/>
    <s v="CORRECTO"/>
    <n v="2017"/>
    <n v="0"/>
  </r>
  <r>
    <x v="455"/>
    <x v="208"/>
    <d v="2016-12-13T00:00:00"/>
    <d v="2016-12-17T00:00:00"/>
    <s v="Standard Class"/>
    <x v="175"/>
    <s v="Ken Heidel"/>
    <s v="CORPORATE"/>
    <s v="united states"/>
    <s v="Norman"/>
    <s v="Oklahoma"/>
    <n v="73071"/>
    <s v="Central"/>
    <s v="TEC-AC-10001772"/>
    <x v="2"/>
    <x v="11"/>
    <x v="405"/>
    <n v="63.88"/>
    <n v="4"/>
    <n v="45"/>
    <s v="Mediano"/>
    <n v="0"/>
    <n v="0"/>
    <n v="0"/>
    <n v="63.88"/>
    <s v="Medio"/>
    <n v="24.9132"/>
    <n v="0.38999999999999996"/>
    <n v="-38.966799999999999"/>
    <n v="4"/>
    <n v="4"/>
    <s v="CORRECTO"/>
    <n v="2016"/>
    <n v="0"/>
  </r>
  <r>
    <x v="456"/>
    <x v="209"/>
    <d v="2014-02-12T00:00:00"/>
    <d v="2014-02-18T00:00:00"/>
    <s v="Standard Class"/>
    <x v="183"/>
    <s v="Sanjit Chand"/>
    <s v="CONSUMER"/>
    <s v="united states"/>
    <s v="Concord"/>
    <s v="California"/>
    <n v="94521"/>
    <s v="West"/>
    <s v="FUR-CH-10000225"/>
    <x v="0"/>
    <x v="1"/>
    <x v="406"/>
    <n v="129.56800000000001"/>
    <n v="2"/>
    <n v="25"/>
    <s v="Pequeño"/>
    <n v="0.2"/>
    <n v="25.913600000000002"/>
    <n v="-25.913599999999999"/>
    <n v="155.48160000000001"/>
    <s v="Medio"/>
    <n v="-24.294"/>
    <n v="-0.1875"/>
    <n v="-127.94840000000001"/>
    <n v="6"/>
    <n v="6"/>
    <s v="CORRECTO"/>
    <n v="2014"/>
    <n v="0"/>
  </r>
  <r>
    <x v="457"/>
    <x v="210"/>
    <d v="2016-09-26T00:00:00"/>
    <d v="2016-10-01T00:00:00"/>
    <s v="Standard Class"/>
    <x v="173"/>
    <s v="Natalie Fritzler"/>
    <s v="CONSUMER"/>
    <s v="united states"/>
    <s v="Decatur"/>
    <s v="Illinois"/>
    <n v="62521"/>
    <s v="Central"/>
    <s v="FUR-CH-10002331"/>
    <x v="0"/>
    <x v="1"/>
    <x v="407"/>
    <n v="747.55799999999999"/>
    <n v="3"/>
    <n v="24"/>
    <s v="Mediano"/>
    <n v="0.3"/>
    <n v="224.26739999999998"/>
    <n v="-224.26740000000001"/>
    <n v="971.82539999999995"/>
    <s v="Muy Alto"/>
    <n v="-96.114599999999996"/>
    <n v="-0.12857142857142856"/>
    <n v="-619.40520000000004"/>
    <n v="5"/>
    <n v="5"/>
    <s v="CORRECTO"/>
    <n v="2016"/>
    <n v="0"/>
  </r>
  <r>
    <x v="458"/>
    <x v="210"/>
    <d v="2016-09-26T00:00:00"/>
    <d v="2016-10-01T00:00:00"/>
    <s v="Standard Class"/>
    <x v="173"/>
    <s v="Natalie Fritzler"/>
    <s v="CONSUMER"/>
    <s v="united states"/>
    <s v="Decatur"/>
    <s v="Illinois"/>
    <n v="62521"/>
    <s v="Central"/>
    <s v="OFF-EN-10001415"/>
    <x v="1"/>
    <x v="12"/>
    <x v="153"/>
    <n v="8.9280000000000008"/>
    <n v="2"/>
    <n v="170"/>
    <s v="Pequeño"/>
    <n v="0.2"/>
    <n v="1.7856000000000003"/>
    <n v="-1.7856000000000001"/>
    <n v="10.713600000000001"/>
    <s v="Bajo"/>
    <n v="3.3479999999999999"/>
    <n v="0.37499999999999994"/>
    <n v="-3.7944"/>
    <n v="5"/>
    <n v="5"/>
    <s v="CORRECTO"/>
    <n v="2016"/>
    <n v="0"/>
  </r>
  <r>
    <x v="459"/>
    <x v="211"/>
    <d v="2015-12-15T00:00:00"/>
    <d v="2015-12-22T00:00:00"/>
    <s v="Standard Class"/>
    <x v="98"/>
    <s v="Joseph Holt"/>
    <s v="CONSUMER"/>
    <s v="united states"/>
    <s v="Seattle"/>
    <s v="Washington"/>
    <n v="98115"/>
    <s v="West"/>
    <s v="OFF-AP-10002472"/>
    <x v="1"/>
    <x v="9"/>
    <x v="408"/>
    <n v="103.92"/>
    <n v="4"/>
    <n v="10"/>
    <s v="Mediano"/>
    <n v="0"/>
    <n v="0"/>
    <n v="0"/>
    <n v="103.92"/>
    <s v="Medio"/>
    <n v="36.372"/>
    <n v="0.35"/>
    <n v="-67.548000000000002"/>
    <n v="7"/>
    <n v="7"/>
    <s v="CORRECTO"/>
    <n v="2015"/>
    <n v="0"/>
  </r>
  <r>
    <x v="460"/>
    <x v="211"/>
    <d v="2015-12-15T00:00:00"/>
    <d v="2015-12-22T00:00:00"/>
    <s v="Standard Class"/>
    <x v="98"/>
    <s v="Joseph Holt"/>
    <s v="CONSUMER"/>
    <s v="united states"/>
    <s v="Seattle"/>
    <s v="Washington"/>
    <n v="98115"/>
    <s v="West"/>
    <s v="TEC-AC-10004571"/>
    <x v="2"/>
    <x v="11"/>
    <x v="409"/>
    <n v="899.91"/>
    <n v="9"/>
    <n v="25"/>
    <s v="Grande"/>
    <n v="0"/>
    <n v="0"/>
    <n v="0"/>
    <n v="899.91"/>
    <s v="Muy Alto"/>
    <n v="377.9622"/>
    <n v="0.42"/>
    <n v="-521.94780000000003"/>
    <n v="7"/>
    <n v="7"/>
    <s v="CORRECTO"/>
    <n v="2015"/>
    <n v="0"/>
  </r>
  <r>
    <x v="461"/>
    <x v="211"/>
    <d v="2015-12-15T00:00:00"/>
    <d v="2015-12-22T00:00:00"/>
    <s v="Standard Class"/>
    <x v="98"/>
    <s v="Joseph Holt"/>
    <s v="CONSUMER"/>
    <s v="united states"/>
    <s v="Seattle"/>
    <s v="Washington"/>
    <n v="98115"/>
    <s v="West"/>
    <s v="OFF-BI-10001098"/>
    <x v="1"/>
    <x v="8"/>
    <x v="410"/>
    <n v="51.311999999999998"/>
    <n v="3"/>
    <n v="31"/>
    <s v="Mediano"/>
    <n v="0.2"/>
    <n v="10.2624"/>
    <n v="-10.2624"/>
    <n v="61.574399999999997"/>
    <s v="Medio"/>
    <n v="18.6006"/>
    <n v="0.36250000000000004"/>
    <n v="-22.449000000000002"/>
    <n v="7"/>
    <n v="7"/>
    <s v="CORRECTO"/>
    <n v="2015"/>
    <n v="0"/>
  </r>
  <r>
    <x v="462"/>
    <x v="212"/>
    <d v="2016-04-22T00:00:00"/>
    <d v="2016-04-29T00:00:00"/>
    <s v="Standard Class"/>
    <x v="184"/>
    <s v="Tanja Norvell"/>
    <s v="HOME OFFICE"/>
    <s v="united states"/>
    <s v="Phoenix"/>
    <s v="Arizona"/>
    <n v="85023"/>
    <s v="West"/>
    <s v="FUR-FU-10000023"/>
    <x v="0"/>
    <x v="5"/>
    <x v="325"/>
    <n v="23.56"/>
    <n v="5"/>
    <n v="61"/>
    <s v="Grande"/>
    <n v="0.2"/>
    <n v="4.7119999999999997"/>
    <n v="-4.7119999999999997"/>
    <n v="28.271999999999998"/>
    <s v="Bajo"/>
    <n v="7.0679999999999996"/>
    <n v="0.3"/>
    <n v="-11.78"/>
    <n v="7"/>
    <n v="7"/>
    <s v="CORRECTO"/>
    <n v="2016"/>
    <n v="0"/>
  </r>
  <r>
    <x v="463"/>
    <x v="212"/>
    <d v="2016-04-22T00:00:00"/>
    <d v="2016-04-29T00:00:00"/>
    <s v="Standard Class"/>
    <x v="184"/>
    <s v="Tanja Norvell"/>
    <s v="HOME OFFICE"/>
    <s v="united states"/>
    <s v="Phoenix"/>
    <s v="Arizona"/>
    <n v="85023"/>
    <s v="West"/>
    <s v="FUR-TA-10001889"/>
    <x v="0"/>
    <x v="3"/>
    <x v="411"/>
    <n v="1272.6300000000001"/>
    <n v="6"/>
    <n v="33"/>
    <s v="Grande"/>
    <n v="0.5"/>
    <n v="636.31500000000005"/>
    <n v="-636.31500000000005"/>
    <n v="1908.9450000000002"/>
    <s v="Muy Alto"/>
    <n v="-814.48320000000001"/>
    <n v="-0.6399999999999999"/>
    <n v="-1450.7982"/>
    <n v="7"/>
    <n v="7"/>
    <s v="CORRECTO"/>
    <n v="2016"/>
    <n v="0"/>
  </r>
  <r>
    <x v="464"/>
    <x v="212"/>
    <d v="2016-04-22T00:00:00"/>
    <d v="2016-04-29T00:00:00"/>
    <s v="Standard Class"/>
    <x v="184"/>
    <s v="Tanja Norvell"/>
    <s v="HOME OFFICE"/>
    <s v="united states"/>
    <s v="Phoenix"/>
    <s v="Arizona"/>
    <n v="85023"/>
    <s v="West"/>
    <s v="OFF-BI-10000315"/>
    <x v="1"/>
    <x v="8"/>
    <x v="412"/>
    <n v="28.484999999999999"/>
    <n v="5"/>
    <n v="35"/>
    <s v="Grande"/>
    <n v="0.7"/>
    <n v="19.939499999999999"/>
    <n v="-19.939499999999999"/>
    <n v="48.424499999999995"/>
    <s v="Bajo"/>
    <n v="-20.888999999999999"/>
    <n v="-0.73333333333333328"/>
    <n v="-29.4345"/>
    <n v="7"/>
    <n v="7"/>
    <s v="CORRECTO"/>
    <n v="2016"/>
    <n v="0"/>
  </r>
  <r>
    <x v="465"/>
    <x v="212"/>
    <d v="2016-04-22T00:00:00"/>
    <d v="2016-04-29T00:00:00"/>
    <s v="Standard Class"/>
    <x v="184"/>
    <s v="Tanja Norvell"/>
    <s v="HOME OFFICE"/>
    <s v="united states"/>
    <s v="Phoenix"/>
    <s v="Arizona"/>
    <n v="85023"/>
    <s v="West"/>
    <s v="OFF-SU-10003505"/>
    <x v="1"/>
    <x v="14"/>
    <x v="413"/>
    <n v="185.376"/>
    <n v="2"/>
    <n v="24"/>
    <s v="Pequeño"/>
    <n v="0.2"/>
    <n v="37.075200000000002"/>
    <n v="-37.075200000000002"/>
    <n v="222.4512"/>
    <s v="Alto"/>
    <n v="-34.758000000000003"/>
    <n v="-0.1875"/>
    <n v="-183.05879999999999"/>
    <n v="7"/>
    <n v="7"/>
    <s v="CORRECTO"/>
    <n v="2016"/>
    <n v="0"/>
  </r>
  <r>
    <x v="466"/>
    <x v="212"/>
    <d v="2016-04-22T00:00:00"/>
    <d v="2016-04-29T00:00:00"/>
    <s v="Standard Class"/>
    <x v="184"/>
    <s v="Tanja Norvell"/>
    <s v="HOME OFFICE"/>
    <s v="united states"/>
    <s v="Phoenix"/>
    <s v="Arizona"/>
    <n v="85023"/>
    <s v="West"/>
    <s v="OFF-AP-10002578"/>
    <x v="1"/>
    <x v="9"/>
    <x v="414"/>
    <n v="78.272000000000006"/>
    <n v="2"/>
    <n v="21"/>
    <s v="Pequeño"/>
    <n v="0.2"/>
    <n v="15.654400000000003"/>
    <n v="-15.654400000000001"/>
    <n v="93.926400000000001"/>
    <s v="Medio"/>
    <n v="5.8704000000000001"/>
    <n v="7.4999999999999997E-2"/>
    <n v="-56.747199999999999"/>
    <n v="7"/>
    <n v="7"/>
    <s v="CORRECTO"/>
    <n v="2016"/>
    <n v="0"/>
  </r>
  <r>
    <x v="467"/>
    <x v="213"/>
    <d v="2015-01-17T00:00:00"/>
    <d v="2015-01-24T00:00:00"/>
    <s v="Standard Class"/>
    <x v="185"/>
    <s v="Joni Sundaresam"/>
    <s v="HOME OFFICE"/>
    <s v="united states"/>
    <s v="Park Ridge"/>
    <s v="Illinois"/>
    <n v="60068"/>
    <s v="Central"/>
    <s v="FUR-FU-10002918"/>
    <x v="0"/>
    <x v="5"/>
    <x v="269"/>
    <n v="254.744"/>
    <n v="7"/>
    <n v="18"/>
    <s v="Grande"/>
    <n v="0.6"/>
    <n v="152.84639999999999"/>
    <n v="-152.84639999999999"/>
    <n v="407.59039999999999"/>
    <s v="Alto"/>
    <n v="-312.06139999999999"/>
    <n v="-1.2249999999999999"/>
    <n v="-413.959"/>
    <n v="7"/>
    <n v="7"/>
    <s v="CORRECTO"/>
    <n v="2015"/>
    <n v="0"/>
  </r>
  <r>
    <x v="468"/>
    <x v="214"/>
    <d v="2017-03-31T00:00:00"/>
    <d v="2017-04-04T00:00:00"/>
    <s v="Standard Class"/>
    <x v="103"/>
    <s v="David Smith"/>
    <s v="CORPORATE"/>
    <s v="united states"/>
    <s v="Amarillo"/>
    <s v="Texas"/>
    <n v="79109"/>
    <s v="Central"/>
    <s v="FUR-BO-10002824"/>
    <x v="0"/>
    <x v="0"/>
    <x v="415"/>
    <n v="205.33279999999999"/>
    <n v="2"/>
    <n v="6"/>
    <s v="Pequeño"/>
    <n v="0.32"/>
    <n v="65.706496000000001"/>
    <n v="-65.706496000000001"/>
    <n v="271.03929599999998"/>
    <s v="Alto"/>
    <n v="-36.235199999999999"/>
    <n v="-0.17647058823529413"/>
    <n v="-175.861504"/>
    <n v="4"/>
    <n v="4"/>
    <s v="CORRECTO"/>
    <n v="2017"/>
    <n v="0"/>
  </r>
  <r>
    <x v="469"/>
    <x v="215"/>
    <d v="2016-12-16T00:00:00"/>
    <d v="2016-12-20T00:00:00"/>
    <s v="Second Class"/>
    <x v="113"/>
    <s v="Craig Carreira"/>
    <s v="CONSUMER"/>
    <s v="united states"/>
    <s v="Chicago"/>
    <s v="Illinois"/>
    <n v="60610"/>
    <s v="Central"/>
    <s v="OFF-BI-10002194"/>
    <x v="1"/>
    <x v="8"/>
    <x v="416"/>
    <n v="4.7880000000000003"/>
    <n v="3"/>
    <n v="12"/>
    <s v="Mediano"/>
    <n v="0.8"/>
    <n v="3.8304000000000005"/>
    <n v="-3.8304"/>
    <n v="8.6184000000000012"/>
    <s v="Bajo"/>
    <n v="-7.9001999999999999"/>
    <n v="-1.65"/>
    <n v="-8.8577999999999992"/>
    <n v="4"/>
    <n v="4"/>
    <s v="CORRECTO"/>
    <n v="2016"/>
    <n v="0"/>
  </r>
  <r>
    <x v="470"/>
    <x v="216"/>
    <d v="2015-12-20T00:00:00"/>
    <d v="2015-12-24T00:00:00"/>
    <s v="Standard Class"/>
    <x v="186"/>
    <s v="Maya Herman"/>
    <s v="CORPORATE"/>
    <s v="united states"/>
    <s v="Lindenhurst"/>
    <s v="New York"/>
    <n v="11757"/>
    <s v="East"/>
    <s v="OFF-PA-10004071"/>
    <x v="1"/>
    <x v="10"/>
    <x v="417"/>
    <n v="55.48"/>
    <n v="1"/>
    <n v="21"/>
    <s v="Pequeño"/>
    <n v="0"/>
    <n v="0"/>
    <n v="0"/>
    <n v="55.48"/>
    <s v="Medio"/>
    <n v="26.630400000000002"/>
    <n v="0.48000000000000004"/>
    <n v="-28.849599999999999"/>
    <n v="4"/>
    <n v="4"/>
    <s v="CORRECTO"/>
    <n v="2015"/>
    <n v="0"/>
  </r>
  <r>
    <x v="471"/>
    <x v="217"/>
    <d v="2014-11-09T00:00:00"/>
    <d v="2014-11-11T00:00:00"/>
    <s v="Second Class"/>
    <x v="187"/>
    <s v="Jeremy Pistek"/>
    <s v="CONSUMER"/>
    <s v="united states"/>
    <s v="San Francisco"/>
    <s v="California"/>
    <n v="94110"/>
    <s v="West"/>
    <s v="OFF-ST-10002743"/>
    <x v="1"/>
    <x v="4"/>
    <x v="418"/>
    <n v="340.92"/>
    <n v="3"/>
    <n v="46"/>
    <s v="Mediano"/>
    <n v="0"/>
    <n v="0"/>
    <n v="0"/>
    <n v="340.92"/>
    <s v="Alto"/>
    <n v="3.4091999999999998"/>
    <n v="9.9999999999999985E-3"/>
    <n v="-337.51080000000002"/>
    <n v="2"/>
    <n v="2"/>
    <s v="CORRECTO"/>
    <n v="2014"/>
    <n v="0"/>
  </r>
  <r>
    <x v="472"/>
    <x v="217"/>
    <d v="2014-11-09T00:00:00"/>
    <d v="2014-11-11T00:00:00"/>
    <s v="Second Class"/>
    <x v="187"/>
    <s v="Jeremy Pistek"/>
    <s v="CONSUMER"/>
    <s v="united states"/>
    <s v="San Francisco"/>
    <s v="California"/>
    <n v="94110"/>
    <s v="West"/>
    <s v="FUR-BO-10001601"/>
    <x v="0"/>
    <x v="0"/>
    <x v="419"/>
    <n v="222.666"/>
    <n v="2"/>
    <n v="10"/>
    <s v="Pequeño"/>
    <n v="0.15"/>
    <n v="33.399899999999995"/>
    <n v="-33.399900000000002"/>
    <n v="256.0659"/>
    <s v="Alto"/>
    <n v="10.478400000000001"/>
    <n v="4.7058823529411771E-2"/>
    <n v="-178.7877"/>
    <n v="2"/>
    <n v="2"/>
    <s v="CORRECTO"/>
    <n v="2014"/>
    <n v="0"/>
  </r>
  <r>
    <x v="473"/>
    <x v="217"/>
    <d v="2014-11-09T00:00:00"/>
    <d v="2014-11-11T00:00:00"/>
    <s v="Second Class"/>
    <x v="187"/>
    <s v="Jeremy Pistek"/>
    <s v="CONSUMER"/>
    <s v="united states"/>
    <s v="San Francisco"/>
    <s v="California"/>
    <n v="94110"/>
    <s v="West"/>
    <s v="TEC-PH-10002680"/>
    <x v="2"/>
    <x v="7"/>
    <x v="420"/>
    <n v="703.96799999999996"/>
    <n v="4"/>
    <n v="13"/>
    <s v="Mediano"/>
    <n v="0.2"/>
    <n v="140.7936"/>
    <n v="-140.7936"/>
    <n v="844.76159999999993"/>
    <s v="Muy Alto"/>
    <n v="87.995999999999995"/>
    <n v="0.125"/>
    <n v="-475.17840000000001"/>
    <n v="2"/>
    <n v="2"/>
    <s v="CORRECTO"/>
    <n v="2014"/>
    <n v="0"/>
  </r>
  <r>
    <x v="474"/>
    <x v="217"/>
    <d v="2014-11-09T00:00:00"/>
    <d v="2014-11-11T00:00:00"/>
    <s v="Second Class"/>
    <x v="187"/>
    <s v="Jeremy Pistek"/>
    <s v="CONSUMER"/>
    <s v="united states"/>
    <s v="San Francisco"/>
    <s v="California"/>
    <n v="94110"/>
    <s v="West"/>
    <s v="OFF-ST-10001321"/>
    <x v="1"/>
    <x v="4"/>
    <x v="421"/>
    <n v="92.52"/>
    <n v="6"/>
    <n v="35"/>
    <s v="Grande"/>
    <n v="0"/>
    <n v="0"/>
    <n v="0"/>
    <n v="92.52"/>
    <s v="Medio"/>
    <n v="24.980399999999999"/>
    <n v="0.27"/>
    <n v="-67.539599999999993"/>
    <n v="2"/>
    <n v="2"/>
    <s v="CORRECTO"/>
    <n v="2014"/>
    <n v="0"/>
  </r>
  <r>
    <x v="475"/>
    <x v="217"/>
    <d v="2014-11-09T00:00:00"/>
    <d v="2014-11-11T00:00:00"/>
    <s v="Second Class"/>
    <x v="187"/>
    <s v="Jeremy Pistek"/>
    <s v="CONSUMER"/>
    <s v="united states"/>
    <s v="San Francisco"/>
    <s v="California"/>
    <n v="94110"/>
    <s v="West"/>
    <s v="OFF-PA-10001509"/>
    <x v="1"/>
    <x v="10"/>
    <x v="422"/>
    <n v="62.65"/>
    <n v="7"/>
    <n v="30"/>
    <s v="Grande"/>
    <n v="0"/>
    <n v="0"/>
    <n v="0"/>
    <n v="62.65"/>
    <s v="Medio"/>
    <n v="28.818999999999999"/>
    <n v="0.46"/>
    <n v="-33.831000000000003"/>
    <n v="2"/>
    <n v="2"/>
    <s v="CORRECTO"/>
    <n v="2014"/>
    <n v="0"/>
  </r>
  <r>
    <x v="476"/>
    <x v="217"/>
    <d v="2014-11-09T00:00:00"/>
    <d v="2014-11-11T00:00:00"/>
    <s v="Second Class"/>
    <x v="187"/>
    <s v="Jeremy Pistek"/>
    <s v="CONSUMER"/>
    <s v="united states"/>
    <s v="San Francisco"/>
    <s v="California"/>
    <n v="94110"/>
    <s v="West"/>
    <s v="OFF-PA-10003465"/>
    <x v="1"/>
    <x v="10"/>
    <x v="423"/>
    <n v="94.85"/>
    <n v="5"/>
    <n v="11"/>
    <s v="Grande"/>
    <n v="0"/>
    <n v="0"/>
    <n v="0"/>
    <n v="94.85"/>
    <s v="Medio"/>
    <n v="45.527999999999999"/>
    <n v="0.48000000000000004"/>
    <n v="-49.322000000000003"/>
    <n v="2"/>
    <n v="2"/>
    <s v="CORRECTO"/>
    <n v="2014"/>
    <n v="0"/>
  </r>
  <r>
    <x v="477"/>
    <x v="218"/>
    <d v="2016-07-12T00:00:00"/>
    <d v="2016-07-19T00:00:00"/>
    <s v="Standard Class"/>
    <x v="120"/>
    <s v="Kristen Hastings"/>
    <s v="CORPORATE"/>
    <s v="united states"/>
    <s v="Los Angeles"/>
    <s v="California"/>
    <n v="90008"/>
    <s v="West"/>
    <s v="TEC-PH-10000149"/>
    <x v="2"/>
    <x v="7"/>
    <x v="424"/>
    <n v="95.76"/>
    <n v="6"/>
    <n v="26"/>
    <s v="Grande"/>
    <n v="0.2"/>
    <n v="19.152000000000001"/>
    <n v="-19.152000000000001"/>
    <n v="114.91200000000001"/>
    <s v="Medio"/>
    <n v="7.1820000000000004"/>
    <n v="7.4999999999999997E-2"/>
    <n v="-69.426000000000002"/>
    <n v="7"/>
    <n v="7"/>
    <s v="CORRECTO"/>
    <n v="2016"/>
    <n v="0"/>
  </r>
  <r>
    <x v="478"/>
    <x v="219"/>
    <d v="2016-10-27T00:00:00"/>
    <d v="2016-11-02T00:00:00"/>
    <s v="Standard Class"/>
    <x v="188"/>
    <s v="Jeremy Ellison"/>
    <s v="CONSUMER"/>
    <s v="united states"/>
    <s v="Troy"/>
    <s v="New York"/>
    <n v="12180"/>
    <s v="East"/>
    <s v="FUR-FU-10002671"/>
    <x v="0"/>
    <x v="5"/>
    <x v="278"/>
    <n v="40.200000000000003"/>
    <n v="3"/>
    <n v="13"/>
    <s v="Mediano"/>
    <n v="0"/>
    <n v="0"/>
    <n v="0"/>
    <n v="40.200000000000003"/>
    <s v="Bajo"/>
    <n v="19.295999999999999"/>
    <n v="0.47999999999999993"/>
    <n v="-20.904"/>
    <n v="6"/>
    <n v="6"/>
    <s v="CORRECTO"/>
    <n v="2016"/>
    <n v="0"/>
  </r>
  <r>
    <x v="479"/>
    <x v="220"/>
    <d v="2016-06-26T00:00:00"/>
    <d v="2016-07-02T00:00:00"/>
    <s v="Standard Class"/>
    <x v="189"/>
    <s v="John Grady"/>
    <s v="CORPORATE"/>
    <s v="united states"/>
    <s v="New York City"/>
    <s v="New York"/>
    <n v="10024"/>
    <s v="East"/>
    <s v="OFF-AR-10003045"/>
    <x v="1"/>
    <x v="6"/>
    <x v="425"/>
    <n v="14.7"/>
    <n v="5"/>
    <n v="32"/>
    <s v="Grande"/>
    <n v="0"/>
    <n v="0"/>
    <n v="0"/>
    <n v="14.7"/>
    <s v="Bajo"/>
    <n v="6.6150000000000002"/>
    <n v="0.45"/>
    <n v="-8.0850000000000009"/>
    <n v="6"/>
    <n v="6"/>
    <s v="CORRECTO"/>
    <n v="2016"/>
    <n v="0"/>
  </r>
  <r>
    <x v="480"/>
    <x v="220"/>
    <d v="2016-06-26T00:00:00"/>
    <d v="2016-07-02T00:00:00"/>
    <s v="Standard Class"/>
    <x v="189"/>
    <s v="John Grady"/>
    <s v="CORPORATE"/>
    <s v="united states"/>
    <s v="New York City"/>
    <s v="New York"/>
    <n v="10024"/>
    <s v="East"/>
    <s v="OFF-ST-10000689"/>
    <x v="1"/>
    <x v="4"/>
    <x v="426"/>
    <n v="704.25"/>
    <n v="5"/>
    <n v="33"/>
    <s v="Grande"/>
    <n v="0"/>
    <n v="0"/>
    <n v="0"/>
    <n v="704.25"/>
    <s v="Muy Alto"/>
    <n v="84.51"/>
    <n v="0.12000000000000001"/>
    <n v="-619.74"/>
    <n v="6"/>
    <n v="6"/>
    <s v="CORRECTO"/>
    <n v="2016"/>
    <n v="0"/>
  </r>
  <r>
    <x v="481"/>
    <x v="221"/>
    <d v="2014-10-06T00:00:00"/>
    <d v="2014-10-10T00:00:00"/>
    <s v="Standard Class"/>
    <x v="190"/>
    <s v="Xylona Preis"/>
    <s v="CONSUMER"/>
    <s v="united states"/>
    <s v="San Diego"/>
    <s v="California"/>
    <n v="92024"/>
    <s v="West"/>
    <s v="TEC-AC-10001445"/>
    <x v="2"/>
    <x v="11"/>
    <x v="427"/>
    <n v="9.09"/>
    <n v="3"/>
    <n v="14"/>
    <s v="Mediano"/>
    <n v="0"/>
    <n v="0"/>
    <n v="0"/>
    <n v="9.09"/>
    <s v="Bajo"/>
    <n v="1.9089"/>
    <n v="0.21000000000000002"/>
    <n v="-7.1810999999999998"/>
    <n v="4"/>
    <n v="4"/>
    <s v="CORRECTO"/>
    <n v="2014"/>
    <n v="0"/>
  </r>
  <r>
    <x v="482"/>
    <x v="222"/>
    <d v="2014-07-22T00:00:00"/>
    <d v="2014-07-27T00:00:00"/>
    <s v="Standard Class"/>
    <x v="191"/>
    <s v="Erin Mull"/>
    <s v="CONSUMER"/>
    <s v="united states"/>
    <s v="New York City"/>
    <s v="New York"/>
    <n v="10024"/>
    <s v="East"/>
    <s v="OFF-AR-10002053"/>
    <x v="1"/>
    <x v="6"/>
    <x v="79"/>
    <n v="5.96"/>
    <n v="2"/>
    <n v="29"/>
    <s v="Pequeño"/>
    <n v="0"/>
    <n v="0"/>
    <n v="0"/>
    <n v="5.96"/>
    <s v="Bajo"/>
    <n v="1.6688000000000001"/>
    <n v="0.28000000000000003"/>
    <n v="-4.2911999999999999"/>
    <n v="5"/>
    <n v="5"/>
    <s v="CORRECTO"/>
    <n v="2014"/>
    <n v="0"/>
  </r>
  <r>
    <x v="483"/>
    <x v="222"/>
    <d v="2014-07-22T00:00:00"/>
    <d v="2014-07-27T00:00:00"/>
    <s v="Standard Class"/>
    <x v="191"/>
    <s v="Erin Mull"/>
    <s v="CONSUMER"/>
    <s v="united states"/>
    <s v="New York City"/>
    <s v="New York"/>
    <n v="10024"/>
    <s v="East"/>
    <s v="TEC-AC-10002567"/>
    <x v="2"/>
    <x v="11"/>
    <x v="428"/>
    <n v="159.97999999999999"/>
    <n v="2"/>
    <n v="29"/>
    <s v="Pequeño"/>
    <n v="0"/>
    <n v="0"/>
    <n v="0"/>
    <n v="159.97999999999999"/>
    <s v="Medio"/>
    <n v="57.592799999999997"/>
    <n v="0.36"/>
    <n v="-102.38720000000001"/>
    <n v="5"/>
    <n v="5"/>
    <s v="CORRECTO"/>
    <n v="2014"/>
    <n v="0"/>
  </r>
  <r>
    <x v="484"/>
    <x v="223"/>
    <d v="2017-06-10T00:00:00"/>
    <d v="2017-06-13T00:00:00"/>
    <s v="First Class"/>
    <x v="192"/>
    <s v="Michelle Tran"/>
    <s v="HOME OFFICE"/>
    <s v="united states"/>
    <s v="Los Angeles"/>
    <s v="California"/>
    <n v="90045"/>
    <s v="West"/>
    <s v="OFF-LA-10003923"/>
    <x v="1"/>
    <x v="2"/>
    <x v="429"/>
    <n v="29.6"/>
    <n v="2"/>
    <n v="37"/>
    <s v="Pequeño"/>
    <n v="0"/>
    <n v="0"/>
    <n v="0"/>
    <n v="29.6"/>
    <s v="Bajo"/>
    <n v="14.8"/>
    <n v="0.5"/>
    <n v="-14.8"/>
    <n v="3"/>
    <n v="3"/>
    <s v="CORRECTO"/>
    <n v="2017"/>
    <n v="0"/>
  </r>
  <r>
    <x v="485"/>
    <x v="223"/>
    <d v="2017-06-10T00:00:00"/>
    <d v="2017-06-13T00:00:00"/>
    <s v="First Class"/>
    <x v="192"/>
    <s v="Michelle Tran"/>
    <s v="HOME OFFICE"/>
    <s v="united states"/>
    <s v="Los Angeles"/>
    <s v="California"/>
    <n v="90045"/>
    <s v="West"/>
    <s v="FUR-BO-10001337"/>
    <x v="0"/>
    <x v="0"/>
    <x v="430"/>
    <n v="514.16499999999996"/>
    <n v="5"/>
    <n v="28"/>
    <s v="Grande"/>
    <n v="0.15"/>
    <n v="77.124749999999992"/>
    <n v="-77.124750000000006"/>
    <n v="591.28974999999991"/>
    <s v="Muy Alto"/>
    <n v="-30.245000000000001"/>
    <n v="-5.8823529411764712E-2"/>
    <n v="-467.28525000000002"/>
    <n v="3"/>
    <n v="3"/>
    <s v="CORRECTO"/>
    <n v="2017"/>
    <n v="0"/>
  </r>
  <r>
    <x v="486"/>
    <x v="223"/>
    <d v="2017-06-10T00:00:00"/>
    <d v="2017-06-13T00:00:00"/>
    <s v="First Class"/>
    <x v="192"/>
    <s v="Michelle Tran"/>
    <s v="HOME OFFICE"/>
    <s v="united states"/>
    <s v="Los Angeles"/>
    <s v="California"/>
    <n v="90045"/>
    <s v="West"/>
    <s v="TEC-PH-10001924"/>
    <x v="2"/>
    <x v="7"/>
    <x v="431"/>
    <n v="279.95999999999998"/>
    <n v="5"/>
    <n v="13"/>
    <s v="Grande"/>
    <n v="0.2"/>
    <n v="55.991999999999997"/>
    <n v="-55.991999999999997"/>
    <n v="335.952"/>
    <s v="Alto"/>
    <n v="17.497499999999999"/>
    <n v="6.25E-2"/>
    <n v="-206.47049999999999"/>
    <n v="3"/>
    <n v="3"/>
    <s v="CORRECTO"/>
    <n v="2017"/>
    <n v="0"/>
  </r>
  <r>
    <x v="487"/>
    <x v="224"/>
    <d v="2014-10-29T00:00:00"/>
    <d v="2014-10-31T00:00:00"/>
    <s v="First Class"/>
    <x v="193"/>
    <s v="Sue Ann Reed"/>
    <s v="CONSUMER"/>
    <s v="united states"/>
    <s v="Chicago"/>
    <s v="Illinois"/>
    <n v="60610"/>
    <s v="Central"/>
    <s v="TEC-PH-10001363"/>
    <x v="2"/>
    <x v="7"/>
    <x v="432"/>
    <n v="2735.9520000000002"/>
    <n v="6"/>
    <n v="11"/>
    <s v="Grande"/>
    <n v="0.2"/>
    <n v="547.19040000000007"/>
    <n v="-547.19039999999995"/>
    <n v="3283.1424000000002"/>
    <s v="Muy Alto"/>
    <n v="341.99400000000003"/>
    <n v="0.125"/>
    <n v="-1846.7675999999999"/>
    <n v="2"/>
    <n v="2"/>
    <s v="CORRECTO"/>
    <n v="2014"/>
    <n v="0"/>
  </r>
  <r>
    <x v="488"/>
    <x v="225"/>
    <d v="2014-06-09T00:00:00"/>
    <d v="2014-06-13T00:00:00"/>
    <s v="Second Class"/>
    <x v="194"/>
    <s v="Carl Weiss"/>
    <s v="HOME OFFICE"/>
    <s v="united states"/>
    <s v="Huntsville"/>
    <s v="Texas"/>
    <n v="77340"/>
    <s v="Central"/>
    <s v="TEC-PH-10000376"/>
    <x v="2"/>
    <x v="7"/>
    <x v="433"/>
    <n v="7.992"/>
    <n v="1"/>
    <n v="22"/>
    <s v="Pequeño"/>
    <n v="0.2"/>
    <n v="1.5984"/>
    <n v="-1.5984"/>
    <n v="9.5904000000000007"/>
    <s v="Bajo"/>
    <n v="0.59940000000000004"/>
    <n v="7.5000000000000011E-2"/>
    <n v="-5.7942"/>
    <n v="4"/>
    <n v="4"/>
    <s v="CORRECTO"/>
    <n v="2014"/>
    <n v="0"/>
  </r>
  <r>
    <x v="489"/>
    <x v="225"/>
    <d v="2014-06-09T00:00:00"/>
    <d v="2014-06-13T00:00:00"/>
    <s v="Second Class"/>
    <x v="194"/>
    <s v="Carl Weiss"/>
    <s v="HOME OFFICE"/>
    <s v="united states"/>
    <s v="Huntsville"/>
    <s v="Texas"/>
    <n v="77340"/>
    <s v="Central"/>
    <s v="TEC-AC-10000303"/>
    <x v="2"/>
    <x v="11"/>
    <x v="434"/>
    <n v="63.984000000000002"/>
    <n v="2"/>
    <n v="7"/>
    <s v="Pequeño"/>
    <n v="0.2"/>
    <n v="12.796800000000001"/>
    <n v="-12.796799999999999"/>
    <n v="76.780799999999999"/>
    <s v="Medio"/>
    <n v="10.397399999999999"/>
    <n v="0.16249999999999998"/>
    <n v="-40.7898"/>
    <n v="4"/>
    <n v="4"/>
    <s v="CORRECTO"/>
    <n v="2014"/>
    <n v="0"/>
  </r>
  <r>
    <x v="490"/>
    <x v="225"/>
    <d v="2014-06-09T00:00:00"/>
    <d v="2014-06-13T00:00:00"/>
    <s v="Second Class"/>
    <x v="194"/>
    <s v="Carl Weiss"/>
    <s v="HOME OFFICE"/>
    <s v="united states"/>
    <s v="Huntsville"/>
    <s v="Texas"/>
    <n v="77340"/>
    <s v="Central"/>
    <s v="OFF-AR-10001953"/>
    <x v="1"/>
    <x v="6"/>
    <x v="400"/>
    <n v="70.367999999999995"/>
    <n v="2"/>
    <n v="27"/>
    <s v="Pequeño"/>
    <n v="0.2"/>
    <n v="14.073599999999999"/>
    <n v="-14.073600000000001"/>
    <n v="84.441599999999994"/>
    <s v="Medio"/>
    <n v="6.1571999999999996"/>
    <n v="8.7499999999999994E-2"/>
    <n v="-50.1372"/>
    <n v="4"/>
    <n v="4"/>
    <s v="CORRECTO"/>
    <n v="2014"/>
    <n v="0"/>
  </r>
  <r>
    <x v="491"/>
    <x v="226"/>
    <d v="2014-09-14T00:00:00"/>
    <d v="2014-09-19T00:00:00"/>
    <s v="Standard Class"/>
    <x v="195"/>
    <s v="Astrea Jones"/>
    <s v="CONSUMER"/>
    <s v="united states"/>
    <s v="Rochester"/>
    <s v="New York"/>
    <n v="14609"/>
    <s v="East"/>
    <s v="OFF-ST-10001809"/>
    <x v="1"/>
    <x v="4"/>
    <x v="435"/>
    <n v="449.15"/>
    <n v="5"/>
    <n v="55"/>
    <s v="Grande"/>
    <n v="0"/>
    <n v="0"/>
    <n v="0"/>
    <n v="449.15"/>
    <s v="Alto"/>
    <n v="8.9830000000000005"/>
    <n v="2.0000000000000004E-2"/>
    <n v="-440.16699999999997"/>
    <n v="5"/>
    <n v="5"/>
    <s v="CORRECTO"/>
    <n v="2014"/>
    <n v="0"/>
  </r>
  <r>
    <x v="492"/>
    <x v="226"/>
    <d v="2014-09-14T00:00:00"/>
    <d v="2014-09-19T00:00:00"/>
    <s v="Standard Class"/>
    <x v="195"/>
    <s v="Astrea Jones"/>
    <s v="CONSUMER"/>
    <s v="united states"/>
    <s v="Rochester"/>
    <s v="New York"/>
    <n v="14609"/>
    <s v="East"/>
    <s v="OFF-EN-10003845"/>
    <x v="1"/>
    <x v="12"/>
    <x v="436"/>
    <n v="11.07"/>
    <n v="3"/>
    <n v="16"/>
    <s v="Mediano"/>
    <n v="0"/>
    <n v="0"/>
    <n v="0"/>
    <n v="11.07"/>
    <s v="Bajo"/>
    <n v="5.0922000000000001"/>
    <n v="0.46"/>
    <n v="-5.9778000000000002"/>
    <n v="5"/>
    <n v="5"/>
    <s v="CORRECTO"/>
    <n v="2014"/>
    <n v="0"/>
  </r>
  <r>
    <x v="493"/>
    <x v="227"/>
    <d v="2016-05-09T00:00:00"/>
    <d v="2016-05-14T00:00:00"/>
    <s v="Standard Class"/>
    <x v="196"/>
    <s v="Sonia Sunley"/>
    <s v="CONSUMER"/>
    <s v="united states"/>
    <s v="Seattle"/>
    <s v="Washington"/>
    <n v="98115"/>
    <s v="West"/>
    <s v="TEC-AC-10000991"/>
    <x v="2"/>
    <x v="11"/>
    <x v="437"/>
    <n v="93.98"/>
    <n v="2"/>
    <n v="13"/>
    <s v="Pequeño"/>
    <n v="0"/>
    <n v="0"/>
    <n v="0"/>
    <n v="93.98"/>
    <s v="Medio"/>
    <n v="13.1572"/>
    <n v="0.13999999999999999"/>
    <n v="-80.822800000000001"/>
    <n v="5"/>
    <n v="5"/>
    <s v="CORRECTO"/>
    <n v="2016"/>
    <n v="0"/>
  </r>
  <r>
    <x v="494"/>
    <x v="228"/>
    <d v="2016-03-18T00:00:00"/>
    <d v="2016-03-21T00:00:00"/>
    <s v="Second Class"/>
    <x v="197"/>
    <s v="Rose O'Brian"/>
    <s v="CONSUMER"/>
    <s v="united states"/>
    <s v="Memphis"/>
    <s v="Tennessee"/>
    <n v="38109"/>
    <s v="South"/>
    <s v="FUR-TA-10001857"/>
    <x v="0"/>
    <x v="3"/>
    <x v="438"/>
    <n v="189.88200000000001"/>
    <n v="3"/>
    <n v="11"/>
    <s v="Mediano"/>
    <n v="0.4"/>
    <n v="75.952800000000011"/>
    <n v="-75.952799999999996"/>
    <n v="265.83480000000003"/>
    <s v="Alto"/>
    <n v="-94.941000000000003"/>
    <n v="-0.5"/>
    <n v="-208.87020000000001"/>
    <n v="3"/>
    <n v="3"/>
    <s v="CORRECTO"/>
    <n v="2016"/>
    <n v="0"/>
  </r>
  <r>
    <x v="495"/>
    <x v="229"/>
    <d v="2015-12-27T00:00:00"/>
    <d v="2015-12-31T00:00:00"/>
    <s v="Standard Class"/>
    <x v="198"/>
    <s v="Maribeth Dona"/>
    <s v="CONSUMER"/>
    <s v="united states"/>
    <s v="Fayetteville"/>
    <s v="Arkansas"/>
    <n v="72701"/>
    <s v="South"/>
    <s v="OFF-EN-10001434"/>
    <x v="1"/>
    <x v="12"/>
    <x v="439"/>
    <n v="105.42"/>
    <n v="2"/>
    <n v="12"/>
    <s v="Pequeño"/>
    <n v="0"/>
    <n v="0"/>
    <n v="0"/>
    <n v="105.42"/>
    <s v="Medio"/>
    <n v="51.655799999999999"/>
    <n v="0.49"/>
    <n v="-53.764200000000002"/>
    <n v="4"/>
    <n v="4"/>
    <s v="CORRECTO"/>
    <n v="2015"/>
    <n v="0"/>
  </r>
  <r>
    <x v="496"/>
    <x v="230"/>
    <d v="2016-07-25T00:00:00"/>
    <d v="2016-07-31T00:00:00"/>
    <s v="Standard Class"/>
    <x v="183"/>
    <s v="Sanjit Chand"/>
    <s v="CONSUMER"/>
    <s v="united states"/>
    <s v="Costa Mesa"/>
    <s v="California"/>
    <n v="92627"/>
    <s v="West"/>
    <s v="OFF-BI-10002498"/>
    <x v="1"/>
    <x v="8"/>
    <x v="440"/>
    <n v="119.616"/>
    <n v="8"/>
    <n v="29"/>
    <s v="Grande"/>
    <n v="0.2"/>
    <n v="23.923200000000001"/>
    <n v="-23.923200000000001"/>
    <n v="143.53919999999999"/>
    <s v="Medio"/>
    <n v="40.370399999999997"/>
    <n v="0.33749999999999997"/>
    <n v="-55.322400000000002"/>
    <n v="6"/>
    <n v="6"/>
    <s v="CORRECTO"/>
    <n v="2016"/>
    <n v="0"/>
  </r>
  <r>
    <x v="497"/>
    <x v="230"/>
    <d v="2016-07-25T00:00:00"/>
    <d v="2016-07-31T00:00:00"/>
    <s v="Standard Class"/>
    <x v="183"/>
    <s v="Sanjit Chand"/>
    <s v="CONSUMER"/>
    <s v="united states"/>
    <s v="Costa Mesa"/>
    <s v="California"/>
    <n v="92627"/>
    <s v="West"/>
    <s v="FUR-FU-10004864"/>
    <x v="0"/>
    <x v="5"/>
    <x v="441"/>
    <n v="255.76"/>
    <n v="4"/>
    <n v="29"/>
    <s v="Mediano"/>
    <n v="0"/>
    <n v="0"/>
    <n v="0"/>
    <n v="255.76"/>
    <s v="Alto"/>
    <n v="81.843199999999996"/>
    <n v="0.32"/>
    <n v="-173.91679999999999"/>
    <n v="6"/>
    <n v="6"/>
    <s v="CORRECTO"/>
    <n v="2016"/>
    <n v="0"/>
  </r>
  <r>
    <x v="498"/>
    <x v="230"/>
    <d v="2016-07-25T00:00:00"/>
    <d v="2016-07-31T00:00:00"/>
    <s v="Standard Class"/>
    <x v="183"/>
    <s v="Sanjit Chand"/>
    <s v="CONSUMER"/>
    <s v="united states"/>
    <s v="Costa Mesa"/>
    <s v="California"/>
    <n v="92627"/>
    <s v="West"/>
    <s v="FUR-CH-10002602"/>
    <x v="0"/>
    <x v="1"/>
    <x v="291"/>
    <n v="241.56800000000001"/>
    <n v="2"/>
    <n v="37"/>
    <s v="Pequeño"/>
    <n v="0.2"/>
    <n v="48.313600000000008"/>
    <n v="-48.313600000000001"/>
    <n v="289.88160000000005"/>
    <s v="Alto"/>
    <n v="18.117599999999999"/>
    <n v="7.4999999999999997E-2"/>
    <n v="-175.13679999999999"/>
    <n v="6"/>
    <n v="6"/>
    <s v="CORRECTO"/>
    <n v="2016"/>
    <n v="0"/>
  </r>
  <r>
    <x v="499"/>
    <x v="230"/>
    <d v="2016-07-25T00:00:00"/>
    <d v="2016-07-31T00:00:00"/>
    <s v="Standard Class"/>
    <x v="183"/>
    <s v="Sanjit Chand"/>
    <s v="CONSUMER"/>
    <s v="united states"/>
    <s v="Costa Mesa"/>
    <s v="California"/>
    <n v="92627"/>
    <s v="West"/>
    <s v="FUR-FU-10000073"/>
    <x v="0"/>
    <x v="5"/>
    <x v="442"/>
    <n v="69.3"/>
    <n v="9"/>
    <n v="17"/>
    <s v="Grande"/>
    <n v="0"/>
    <n v="0"/>
    <n v="0"/>
    <n v="69.3"/>
    <s v="Medio"/>
    <n v="22.869"/>
    <n v="0.33"/>
    <n v="-46.430999999999997"/>
    <n v="6"/>
    <n v="6"/>
    <s v="CORRECTO"/>
    <n v="2016"/>
    <n v="0"/>
  </r>
  <r>
    <x v="500"/>
    <x v="231"/>
    <d v="2016-05-30T00:00:00"/>
    <d v="2016-06-04T00:00:00"/>
    <s v="Standard Class"/>
    <x v="199"/>
    <s v="Maribeth Yedwab"/>
    <s v="CORPORATE"/>
    <s v="united states"/>
    <s v="Parker"/>
    <s v="Colorado"/>
    <n v="80134"/>
    <s v="West"/>
    <s v="OFF-BI-10001670"/>
    <x v="1"/>
    <x v="8"/>
    <x v="443"/>
    <n v="22.62"/>
    <n v="2"/>
    <n v="40"/>
    <s v="Pequeño"/>
    <n v="0.7"/>
    <n v="15.834"/>
    <n v="-15.834"/>
    <n v="38.454000000000001"/>
    <s v="Bajo"/>
    <n v="-15.08"/>
    <n v="-0.66666666666666663"/>
    <n v="-21.866"/>
    <n v="5"/>
    <n v="5"/>
    <s v="CORRECTO"/>
    <n v="2016"/>
    <n v="0"/>
  </r>
  <r>
    <x v="501"/>
    <x v="231"/>
    <d v="2016-05-30T00:00:00"/>
    <d v="2016-06-04T00:00:00"/>
    <s v="Standard Class"/>
    <x v="199"/>
    <s v="Maribeth Yedwab"/>
    <s v="CORPORATE"/>
    <s v="united states"/>
    <s v="Parker"/>
    <s v="Colorado"/>
    <n v="80134"/>
    <s v="West"/>
    <s v="OFF-BI-10001658"/>
    <x v="1"/>
    <x v="8"/>
    <x v="444"/>
    <n v="14.952"/>
    <n v="2"/>
    <n v="34"/>
    <s v="Pequeño"/>
    <n v="0.7"/>
    <n v="10.4664"/>
    <n v="-10.4664"/>
    <n v="25.418399999999998"/>
    <s v="Bajo"/>
    <n v="-11.961600000000001"/>
    <n v="-0.8"/>
    <n v="-16.447199999999999"/>
    <n v="5"/>
    <n v="5"/>
    <s v="CORRECTO"/>
    <n v="2016"/>
    <n v="0"/>
  </r>
  <r>
    <x v="502"/>
    <x v="231"/>
    <d v="2016-05-30T00:00:00"/>
    <d v="2016-06-04T00:00:00"/>
    <s v="Standard Class"/>
    <x v="199"/>
    <s v="Maribeth Yedwab"/>
    <s v="CORPORATE"/>
    <s v="united states"/>
    <s v="Parker"/>
    <s v="Colorado"/>
    <n v="80134"/>
    <s v="West"/>
    <s v="FUR-CH-10001215"/>
    <x v="0"/>
    <x v="1"/>
    <x v="445"/>
    <n v="801.56799999999998"/>
    <n v="2"/>
    <n v="32"/>
    <s v="Pequeño"/>
    <n v="0.2"/>
    <n v="160.31360000000001"/>
    <n v="-160.31360000000001"/>
    <n v="961.88159999999993"/>
    <s v="Muy Alto"/>
    <n v="50.097999999999999"/>
    <n v="6.25E-2"/>
    <n v="-591.15639999999996"/>
    <n v="5"/>
    <n v="5"/>
    <s v="CORRECTO"/>
    <n v="2016"/>
    <n v="0"/>
  </r>
  <r>
    <x v="503"/>
    <x v="231"/>
    <d v="2016-05-30T00:00:00"/>
    <d v="2016-06-04T00:00:00"/>
    <s v="Standard Class"/>
    <x v="199"/>
    <s v="Maribeth Yedwab"/>
    <s v="CORPORATE"/>
    <s v="united states"/>
    <s v="Parker"/>
    <s v="Colorado"/>
    <n v="80134"/>
    <s v="West"/>
    <s v="OFF-BI-10000831"/>
    <x v="1"/>
    <x v="8"/>
    <x v="446"/>
    <n v="2.3759999999999999"/>
    <n v="3"/>
    <n v="9"/>
    <s v="Mediano"/>
    <n v="0.7"/>
    <n v="1.6631999999999998"/>
    <n v="-1.6632"/>
    <n v="4.0391999999999992"/>
    <s v="Bajo"/>
    <n v="-1.9008"/>
    <n v="-0.8"/>
    <n v="-2.6135999999999999"/>
    <n v="5"/>
    <n v="5"/>
    <s v="CORRECTO"/>
    <n v="2016"/>
    <n v="0"/>
  </r>
  <r>
    <x v="504"/>
    <x v="231"/>
    <d v="2016-05-30T00:00:00"/>
    <d v="2016-06-04T00:00:00"/>
    <s v="Standard Class"/>
    <x v="199"/>
    <s v="Maribeth Yedwab"/>
    <s v="CORPORATE"/>
    <s v="united states"/>
    <s v="Parker"/>
    <s v="Colorado"/>
    <n v="80134"/>
    <s v="West"/>
    <s v="OFF-PA-10000357"/>
    <x v="1"/>
    <x v="10"/>
    <x v="447"/>
    <n v="32.792000000000002"/>
    <n v="1"/>
    <n v="24"/>
    <s v="Pequeño"/>
    <n v="0.2"/>
    <n v="6.5584000000000007"/>
    <n v="-6.5583999999999998"/>
    <n v="39.3504"/>
    <s v="Bajo"/>
    <n v="11.8871"/>
    <n v="0.36249999999999999"/>
    <n v="-14.346500000000001"/>
    <n v="5"/>
    <n v="5"/>
    <s v="CORRECTO"/>
    <n v="2016"/>
    <n v="0"/>
  </r>
  <r>
    <x v="505"/>
    <x v="232"/>
    <d v="2017-11-12T00:00:00"/>
    <d v="2017-11-15T00:00:00"/>
    <s v="Second Class"/>
    <x v="182"/>
    <s v="Ed Braxton"/>
    <s v="CORPORATE"/>
    <s v="united states"/>
    <s v="New York City"/>
    <s v="New York"/>
    <n v="10024"/>
    <s v="East"/>
    <s v="OFF-BI-10003274"/>
    <x v="1"/>
    <x v="8"/>
    <x v="122"/>
    <n v="15.92"/>
    <n v="5"/>
    <n v="36"/>
    <s v="Grande"/>
    <n v="0.2"/>
    <n v="3.1840000000000002"/>
    <n v="-3.1840000000000002"/>
    <n v="19.103999999999999"/>
    <s v="Bajo"/>
    <n v="5.3730000000000002"/>
    <n v="0.33750000000000002"/>
    <n v="-7.3630000000000004"/>
    <n v="3"/>
    <n v="3"/>
    <s v="CORRECTO"/>
    <n v="2017"/>
    <n v="0"/>
  </r>
  <r>
    <x v="506"/>
    <x v="233"/>
    <d v="2015-03-16T00:00:00"/>
    <d v="2015-03-22T00:00:00"/>
    <s v="Standard Class"/>
    <x v="200"/>
    <s v="Christopher Martinez"/>
    <s v="CONSUMER"/>
    <s v="united states"/>
    <s v="Atlanta"/>
    <s v="Georgia"/>
    <n v="30318"/>
    <s v="South"/>
    <s v="OFF-AR-10001662"/>
    <x v="1"/>
    <x v="6"/>
    <x v="448"/>
    <n v="2.74"/>
    <n v="1"/>
    <n v="30"/>
    <s v="Pequeño"/>
    <n v="0"/>
    <n v="0"/>
    <n v="0"/>
    <n v="2.74"/>
    <s v="Bajo"/>
    <n v="0.73980000000000001"/>
    <n v="0.26999999999999996"/>
    <n v="-2.0002"/>
    <n v="6"/>
    <n v="6"/>
    <s v="CORRECTO"/>
    <n v="2015"/>
    <n v="0"/>
  </r>
  <r>
    <x v="507"/>
    <x v="233"/>
    <d v="2015-03-16T00:00:00"/>
    <d v="2015-03-22T00:00:00"/>
    <s v="Standard Class"/>
    <x v="200"/>
    <s v="Christopher Martinez"/>
    <s v="CONSUMER"/>
    <s v="united states"/>
    <s v="Atlanta"/>
    <s v="Georgia"/>
    <n v="30318"/>
    <s v="South"/>
    <s v="OFF-AR-10003856"/>
    <x v="1"/>
    <x v="6"/>
    <x v="449"/>
    <n v="8.34"/>
    <n v="3"/>
    <n v="18"/>
    <s v="Mediano"/>
    <n v="0"/>
    <n v="0"/>
    <n v="0"/>
    <n v="8.34"/>
    <s v="Bajo"/>
    <n v="2.1684000000000001"/>
    <n v="0.26"/>
    <n v="-6.1715999999999998"/>
    <n v="6"/>
    <n v="6"/>
    <s v="CORRECTO"/>
    <n v="2015"/>
    <n v="0"/>
  </r>
  <r>
    <x v="508"/>
    <x v="233"/>
    <d v="2015-03-16T00:00:00"/>
    <d v="2015-03-22T00:00:00"/>
    <s v="Standard Class"/>
    <x v="200"/>
    <s v="Christopher Martinez"/>
    <s v="CONSUMER"/>
    <s v="united states"/>
    <s v="Atlanta"/>
    <s v="Georgia"/>
    <n v="30318"/>
    <s v="South"/>
    <s v="OFF-ST-10001228"/>
    <x v="1"/>
    <x v="4"/>
    <x v="450"/>
    <n v="46.74"/>
    <n v="3"/>
    <n v="12"/>
    <s v="Mediano"/>
    <n v="0"/>
    <n v="0"/>
    <n v="0"/>
    <n v="46.74"/>
    <s v="Bajo"/>
    <n v="11.685"/>
    <n v="0.25"/>
    <n v="-35.055"/>
    <n v="6"/>
    <n v="6"/>
    <s v="CORRECTO"/>
    <n v="2015"/>
    <n v="0"/>
  </r>
  <r>
    <x v="509"/>
    <x v="233"/>
    <d v="2015-03-16T00:00:00"/>
    <d v="2015-03-22T00:00:00"/>
    <s v="Standard Class"/>
    <x v="200"/>
    <s v="Christopher Martinez"/>
    <s v="CONSUMER"/>
    <s v="united states"/>
    <s v="Atlanta"/>
    <s v="Georgia"/>
    <n v="30318"/>
    <s v="South"/>
    <s v="OFF-BI-10003527"/>
    <x v="1"/>
    <x v="8"/>
    <x v="451"/>
    <n v="6354.95"/>
    <n v="5"/>
    <n v="31"/>
    <s v="Grande"/>
    <n v="0"/>
    <n v="0"/>
    <n v="0"/>
    <n v="6354.95"/>
    <s v="Muy Alto"/>
    <n v="3177.4749999999999"/>
    <n v="0.5"/>
    <n v="-3177.4749999999999"/>
    <n v="6"/>
    <n v="6"/>
    <s v="CORRECTO"/>
    <n v="2015"/>
    <n v="0"/>
  </r>
  <r>
    <x v="510"/>
    <x v="234"/>
    <d v="2017-11-26T00:00:00"/>
    <d v="2017-11-27T00:00:00"/>
    <s v="First Class"/>
    <x v="201"/>
    <s v="Lynn Smith"/>
    <s v="CONSUMER"/>
    <s v="united states"/>
    <s v="Gladstone"/>
    <s v="Missouri"/>
    <n v="64118"/>
    <s v="Central"/>
    <s v="FUR-FU-10001290"/>
    <x v="0"/>
    <x v="5"/>
    <x v="452"/>
    <n v="126.3"/>
    <n v="3"/>
    <n v="21"/>
    <s v="Mediano"/>
    <n v="0"/>
    <n v="0"/>
    <n v="0"/>
    <n v="126.3"/>
    <s v="Medio"/>
    <n v="40.415999999999997"/>
    <n v="0.32"/>
    <n v="-85.884"/>
    <n v="1"/>
    <n v="1"/>
    <s v="CORRECTO"/>
    <n v="2017"/>
    <n v="0"/>
  </r>
  <r>
    <x v="511"/>
    <x v="234"/>
    <d v="2017-11-26T00:00:00"/>
    <d v="2017-11-27T00:00:00"/>
    <s v="First Class"/>
    <x v="201"/>
    <s v="Lynn Smith"/>
    <s v="CONSUMER"/>
    <s v="united states"/>
    <s v="Gladstone"/>
    <s v="Missouri"/>
    <n v="64118"/>
    <s v="Central"/>
    <s v="TEC-AC-10002399"/>
    <x v="2"/>
    <x v="11"/>
    <x v="453"/>
    <n v="38.04"/>
    <n v="2"/>
    <n v="20"/>
    <s v="Pequeño"/>
    <n v="0"/>
    <n v="0"/>
    <n v="0"/>
    <n v="38.04"/>
    <s v="Bajo"/>
    <n v="12.172800000000001"/>
    <n v="0.32"/>
    <n v="-25.8672"/>
    <n v="1"/>
    <n v="1"/>
    <s v="CORRECTO"/>
    <n v="2017"/>
    <n v="0"/>
  </r>
  <r>
    <x v="512"/>
    <x v="235"/>
    <d v="2016-10-20T00:00:00"/>
    <d v="2016-10-23T00:00:00"/>
    <s v="First Class"/>
    <x v="166"/>
    <s v="Luke Foster"/>
    <s v="CONSUMER"/>
    <s v="united states"/>
    <s v="Newark"/>
    <s v="Ohio"/>
    <n v="43055"/>
    <s v="East"/>
    <s v="OFF-AR-10002053"/>
    <x v="1"/>
    <x v="6"/>
    <x v="79"/>
    <n v="7.1520000000000001"/>
    <n v="3"/>
    <n v="29"/>
    <s v="Mediano"/>
    <n v="0.2"/>
    <n v="1.4304000000000001"/>
    <n v="-1.4303999999999999"/>
    <n v="8.5823999999999998"/>
    <s v="Bajo"/>
    <n v="0.71519999999999995"/>
    <n v="9.9999999999999992E-2"/>
    <n v="-5.0064000000000002"/>
    <n v="3"/>
    <n v="3"/>
    <s v="CORRECTO"/>
    <n v="2016"/>
    <n v="0"/>
  </r>
  <r>
    <x v="513"/>
    <x v="236"/>
    <d v="2017-12-21T00:00:00"/>
    <d v="2017-12-25T00:00:00"/>
    <s v="Standard Class"/>
    <x v="202"/>
    <s v="Bradley Nguyen"/>
    <s v="CONSUMER"/>
    <s v="united states"/>
    <s v="Los Angeles"/>
    <s v="California"/>
    <n v="90049"/>
    <s v="West"/>
    <s v="OFF-AR-10003811"/>
    <x v="1"/>
    <x v="6"/>
    <x v="454"/>
    <n v="6.63"/>
    <n v="3"/>
    <n v="18"/>
    <s v="Mediano"/>
    <n v="0"/>
    <n v="0"/>
    <n v="0"/>
    <n v="6.63"/>
    <s v="Bajo"/>
    <n v="1.7901"/>
    <n v="0.27"/>
    <n v="-4.8399000000000001"/>
    <n v="4"/>
    <n v="4"/>
    <s v="CORRECTO"/>
    <n v="2017"/>
    <n v="0"/>
  </r>
  <r>
    <x v="514"/>
    <x v="236"/>
    <d v="2017-12-21T00:00:00"/>
    <d v="2017-12-25T00:00:00"/>
    <s v="Standard Class"/>
    <x v="202"/>
    <s v="Bradley Nguyen"/>
    <s v="CONSUMER"/>
    <s v="united states"/>
    <s v="Los Angeles"/>
    <s v="California"/>
    <n v="90049"/>
    <s v="West"/>
    <s v="OFF-AR-10001246"/>
    <x v="1"/>
    <x v="6"/>
    <x v="455"/>
    <n v="5.88"/>
    <n v="2"/>
    <n v="32"/>
    <s v="Pequeño"/>
    <n v="0"/>
    <n v="0"/>
    <n v="0"/>
    <n v="5.88"/>
    <s v="Bajo"/>
    <n v="1.7052"/>
    <n v="0.29000000000000004"/>
    <n v="-4.1748000000000003"/>
    <n v="4"/>
    <n v="4"/>
    <s v="CORRECTO"/>
    <n v="2017"/>
    <n v="0"/>
  </r>
  <r>
    <x v="515"/>
    <x v="237"/>
    <d v="2017-01-22T00:00:00"/>
    <d v="2017-01-27T00:00:00"/>
    <s v="Standard Class"/>
    <x v="57"/>
    <s v="Alan Dominguez"/>
    <s v="HOME OFFICE"/>
    <s v="united states"/>
    <s v="Great Falls"/>
    <s v="Montana"/>
    <n v="59405"/>
    <s v="West"/>
    <s v="TEC-CO-10003236"/>
    <x v="2"/>
    <x v="16"/>
    <x v="456"/>
    <n v="2999.95"/>
    <n v="5"/>
    <n v="7"/>
    <s v="Grande"/>
    <n v="0"/>
    <n v="0"/>
    <n v="0"/>
    <n v="2999.95"/>
    <s v="Muy Alto"/>
    <n v="1379.9770000000001"/>
    <n v="0.46000000000000008"/>
    <n v="-1619.973"/>
    <n v="5"/>
    <n v="5"/>
    <s v="CORRECTO"/>
    <n v="2017"/>
    <n v="0"/>
  </r>
  <r>
    <x v="516"/>
    <x v="237"/>
    <d v="2017-01-22T00:00:00"/>
    <d v="2017-01-27T00:00:00"/>
    <s v="Standard Class"/>
    <x v="57"/>
    <s v="Alan Dominguez"/>
    <s v="HOME OFFICE"/>
    <s v="united states"/>
    <s v="Great Falls"/>
    <s v="Montana"/>
    <n v="59405"/>
    <s v="West"/>
    <s v="OFF-ST-10004507"/>
    <x v="1"/>
    <x v="4"/>
    <x v="457"/>
    <n v="51.45"/>
    <n v="3"/>
    <n v="27"/>
    <s v="Mediano"/>
    <n v="0"/>
    <n v="0"/>
    <n v="0"/>
    <n v="51.45"/>
    <s v="Medio"/>
    <n v="13.891500000000001"/>
    <n v="0.27"/>
    <n v="-37.558500000000002"/>
    <n v="5"/>
    <n v="5"/>
    <s v="CORRECTO"/>
    <n v="2017"/>
    <n v="0"/>
  </r>
  <r>
    <x v="517"/>
    <x v="237"/>
    <d v="2017-01-22T00:00:00"/>
    <d v="2017-01-27T00:00:00"/>
    <s v="Standard Class"/>
    <x v="57"/>
    <s v="Alan Dominguez"/>
    <s v="HOME OFFICE"/>
    <s v="united states"/>
    <s v="Great Falls"/>
    <s v="Montana"/>
    <n v="59405"/>
    <s v="West"/>
    <s v="OFF-PA-10001667"/>
    <x v="1"/>
    <x v="10"/>
    <x v="458"/>
    <n v="11.96"/>
    <n v="2"/>
    <n v="32"/>
    <s v="Pequeño"/>
    <n v="0"/>
    <n v="0"/>
    <n v="0"/>
    <n v="11.96"/>
    <s v="Bajo"/>
    <n v="5.3819999999999997"/>
    <n v="0.44999999999999996"/>
    <n v="-6.5780000000000003"/>
    <n v="5"/>
    <n v="5"/>
    <s v="CORRECTO"/>
    <n v="2017"/>
    <n v="0"/>
  </r>
  <r>
    <x v="518"/>
    <x v="237"/>
    <d v="2017-01-22T00:00:00"/>
    <d v="2017-01-27T00:00:00"/>
    <s v="Standard Class"/>
    <x v="57"/>
    <s v="Alan Dominguez"/>
    <s v="HOME OFFICE"/>
    <s v="united states"/>
    <s v="Great Falls"/>
    <s v="Montana"/>
    <n v="59405"/>
    <s v="West"/>
    <s v="OFF-ST-10004459"/>
    <x v="1"/>
    <x v="4"/>
    <x v="459"/>
    <n v="1126.02"/>
    <n v="3"/>
    <n v="28"/>
    <s v="Mediano"/>
    <n v="0"/>
    <n v="0"/>
    <n v="0"/>
    <n v="1126.02"/>
    <s v="Muy Alto"/>
    <n v="56.301000000000002"/>
    <n v="0.05"/>
    <n v="-1069.7190000000001"/>
    <n v="5"/>
    <n v="5"/>
    <s v="CORRECTO"/>
    <n v="2017"/>
    <n v="0"/>
  </r>
  <r>
    <x v="519"/>
    <x v="238"/>
    <d v="2015-03-22T00:00:00"/>
    <d v="2015-03-26T00:00:00"/>
    <s v="Standard Class"/>
    <x v="203"/>
    <s v="Dean Braden"/>
    <s v="CONSUMER"/>
    <s v="united states"/>
    <s v="Houston"/>
    <s v="Texas"/>
    <n v="77041"/>
    <s v="Central"/>
    <s v="TEC-AC-10000171"/>
    <x v="2"/>
    <x v="11"/>
    <x v="43"/>
    <n v="18.391999999999999"/>
    <n v="1"/>
    <n v="12"/>
    <s v="Pequeño"/>
    <n v="0.2"/>
    <n v="3.6783999999999999"/>
    <n v="-3.6783999999999999"/>
    <n v="22.070399999999999"/>
    <s v="Bajo"/>
    <n v="5.2877000000000001"/>
    <n v="0.28750000000000003"/>
    <n v="-9.4259000000000004"/>
    <n v="4"/>
    <n v="4"/>
    <s v="CORRECTO"/>
    <n v="2015"/>
    <n v="0"/>
  </r>
  <r>
    <x v="520"/>
    <x v="238"/>
    <d v="2015-03-22T00:00:00"/>
    <d v="2015-03-26T00:00:00"/>
    <s v="Standard Class"/>
    <x v="203"/>
    <s v="Dean Braden"/>
    <s v="CONSUMER"/>
    <s v="united states"/>
    <s v="Houston"/>
    <s v="Texas"/>
    <n v="77041"/>
    <s v="Central"/>
    <s v="OFF-ST-10000736"/>
    <x v="1"/>
    <x v="4"/>
    <x v="460"/>
    <n v="129.56800000000001"/>
    <n v="2"/>
    <n v="39"/>
    <s v="Pequeño"/>
    <n v="0.2"/>
    <n v="25.913600000000002"/>
    <n v="-25.913599999999999"/>
    <n v="155.48160000000001"/>
    <s v="Medio"/>
    <n v="-25.913599999999999"/>
    <n v="-0.19999999999999998"/>
    <n v="-129.56800000000001"/>
    <n v="4"/>
    <n v="4"/>
    <s v="CORRECTO"/>
    <n v="2015"/>
    <n v="0"/>
  </r>
  <r>
    <x v="521"/>
    <x v="238"/>
    <d v="2015-03-22T00:00:00"/>
    <d v="2015-03-26T00:00:00"/>
    <s v="Standard Class"/>
    <x v="203"/>
    <s v="Dean Braden"/>
    <s v="CONSUMER"/>
    <s v="united states"/>
    <s v="Houston"/>
    <s v="Texas"/>
    <n v="77041"/>
    <s v="Central"/>
    <s v="OFF-BI-10000285"/>
    <x v="1"/>
    <x v="8"/>
    <x v="461"/>
    <n v="14.112"/>
    <n v="9"/>
    <n v="22"/>
    <s v="Grande"/>
    <n v="0.8"/>
    <n v="11.2896"/>
    <n v="-11.2896"/>
    <n v="25.401600000000002"/>
    <s v="Bajo"/>
    <n v="-21.167999999999999"/>
    <n v="-1.5"/>
    <n v="-23.990400000000001"/>
    <n v="4"/>
    <n v="4"/>
    <s v="CORRECTO"/>
    <n v="2015"/>
    <n v="0"/>
  </r>
  <r>
    <x v="522"/>
    <x v="239"/>
    <d v="2017-01-23T00:00:00"/>
    <d v="2017-01-25T00:00:00"/>
    <s v="First Class"/>
    <x v="204"/>
    <s v="Matt Connell"/>
    <s v="CORPORATE"/>
    <s v="united states"/>
    <s v="Detroit"/>
    <s v="Michigan"/>
    <n v="48234"/>
    <s v="Central"/>
    <s v="FUR-TA-10001857"/>
    <x v="0"/>
    <x v="3"/>
    <x v="438"/>
    <n v="210.98"/>
    <n v="2"/>
    <n v="11"/>
    <s v="Pequeño"/>
    <n v="0"/>
    <n v="0"/>
    <n v="0"/>
    <n v="210.98"/>
    <s v="Alto"/>
    <n v="21.097999999999999"/>
    <n v="0.1"/>
    <n v="-189.88200000000001"/>
    <n v="2"/>
    <n v="2"/>
    <s v="CORRECTO"/>
    <n v="2017"/>
    <n v="0"/>
  </r>
  <r>
    <x v="523"/>
    <x v="240"/>
    <d v="2016-05-21T00:00:00"/>
    <d v="2016-05-23T00:00:00"/>
    <s v="First Class"/>
    <x v="109"/>
    <s v="Logan Haushalter"/>
    <s v="CONSUMER"/>
    <s v="united states"/>
    <s v="Los Angeles"/>
    <s v="California"/>
    <n v="90032"/>
    <s v="West"/>
    <s v="TEC-PH-10003555"/>
    <x v="2"/>
    <x v="7"/>
    <x v="462"/>
    <n v="55.176000000000002"/>
    <n v="3"/>
    <n v="41"/>
    <s v="Mediano"/>
    <n v="0.2"/>
    <n v="11.035200000000001"/>
    <n v="-11.0352"/>
    <n v="66.211200000000005"/>
    <s v="Medio"/>
    <n v="-12.4146"/>
    <n v="-0.22500000000000001"/>
    <n v="-56.555399999999999"/>
    <n v="2"/>
    <n v="2"/>
    <s v="CORRECTO"/>
    <n v="2016"/>
    <n v="0"/>
  </r>
  <r>
    <x v="524"/>
    <x v="240"/>
    <d v="2016-05-21T00:00:00"/>
    <d v="2016-05-23T00:00:00"/>
    <s v="First Class"/>
    <x v="109"/>
    <s v="Logan Haushalter"/>
    <s v="CONSUMER"/>
    <s v="united states"/>
    <s v="Los Angeles"/>
    <s v="California"/>
    <n v="90032"/>
    <s v="West"/>
    <s v="TEC-AC-10003832"/>
    <x v="2"/>
    <x v="11"/>
    <x v="463"/>
    <n v="66.260000000000005"/>
    <n v="2"/>
    <n v="34"/>
    <s v="Pequeño"/>
    <n v="0"/>
    <n v="0"/>
    <n v="0"/>
    <n v="66.260000000000005"/>
    <s v="Medio"/>
    <n v="27.166599999999999"/>
    <n v="0.41"/>
    <n v="-39.093400000000003"/>
    <n v="2"/>
    <n v="2"/>
    <s v="CORRECTO"/>
    <n v="2016"/>
    <n v="0"/>
  </r>
  <r>
    <x v="525"/>
    <x v="241"/>
    <d v="2015-12-26T00:00:00"/>
    <d v="2016-01-02T00:00:00"/>
    <s v="Standard Class"/>
    <x v="205"/>
    <s v="Brian Dahlen"/>
    <s v="CONSUMER"/>
    <s v="united states"/>
    <s v="Lawrence"/>
    <s v="Massachusetts"/>
    <n v="1841"/>
    <s v="East"/>
    <s v="OFF-FA-10002815"/>
    <x v="1"/>
    <x v="13"/>
    <x v="128"/>
    <n v="22.2"/>
    <n v="5"/>
    <n v="215"/>
    <s v="Grande"/>
    <n v="0"/>
    <n v="0"/>
    <n v="0"/>
    <n v="22.2"/>
    <s v="Bajo"/>
    <n v="10.433999999999999"/>
    <n v="0.47"/>
    <n v="-11.766"/>
    <n v="7"/>
    <n v="7"/>
    <s v="CORRECTO"/>
    <n v="2015"/>
    <n v="0"/>
  </r>
  <r>
    <x v="526"/>
    <x v="242"/>
    <d v="2017-10-21T00:00:00"/>
    <d v="2017-10-26T00:00:00"/>
    <s v="Standard Class"/>
    <x v="206"/>
    <s v="Patricia Hirasaki"/>
    <s v="HOME OFFICE"/>
    <s v="united states"/>
    <s v="Lakeland"/>
    <s v="Florida"/>
    <n v="33801"/>
    <s v="South"/>
    <s v="FUR-CH-10003379"/>
    <x v="0"/>
    <x v="1"/>
    <x v="464"/>
    <n v="683.952"/>
    <n v="3"/>
    <n v="33"/>
    <s v="Mediano"/>
    <n v="0.2"/>
    <n v="136.79040000000001"/>
    <n v="-136.79040000000001"/>
    <n v="820.74239999999998"/>
    <s v="Muy Alto"/>
    <n v="42.747"/>
    <n v="6.25E-2"/>
    <n v="-504.41460000000001"/>
    <n v="5"/>
    <n v="5"/>
    <s v="CORRECTO"/>
    <n v="2017"/>
    <n v="0"/>
  </r>
  <r>
    <x v="527"/>
    <x v="242"/>
    <d v="2017-10-21T00:00:00"/>
    <d v="2017-10-26T00:00:00"/>
    <s v="Standard Class"/>
    <x v="206"/>
    <s v="Patricia Hirasaki"/>
    <s v="HOME OFFICE"/>
    <s v="united states"/>
    <s v="Lakeland"/>
    <s v="Florida"/>
    <n v="33801"/>
    <s v="South"/>
    <s v="FUR-FU-10001756"/>
    <x v="0"/>
    <x v="5"/>
    <x v="285"/>
    <n v="45.695999999999998"/>
    <n v="3"/>
    <n v="20"/>
    <s v="Mediano"/>
    <n v="0.2"/>
    <n v="9.1392000000000007"/>
    <n v="-9.1392000000000007"/>
    <n v="54.8352"/>
    <s v="Medio"/>
    <n v="5.1407999999999996"/>
    <n v="0.1125"/>
    <n v="-31.416"/>
    <n v="5"/>
    <n v="5"/>
    <s v="CORRECTO"/>
    <n v="2017"/>
    <n v="0"/>
  </r>
  <r>
    <x v="528"/>
    <x v="243"/>
    <d v="2015-09-03T00:00:00"/>
    <d v="2015-09-07T00:00:00"/>
    <s v="Standard Class"/>
    <x v="207"/>
    <s v="Mike Gockenbach"/>
    <s v="CONSUMER"/>
    <s v="united states"/>
    <s v="Philadelphia"/>
    <s v="Pennsylvania"/>
    <n v="19134"/>
    <s v="East"/>
    <s v="OFF-ST-10004963"/>
    <x v="1"/>
    <x v="4"/>
    <x v="465"/>
    <n v="36.335999999999999"/>
    <n v="3"/>
    <n v="24"/>
    <s v="Mediano"/>
    <n v="0.2"/>
    <n v="7.2671999999999999"/>
    <n v="-7.2671999999999999"/>
    <n v="43.603200000000001"/>
    <s v="Bajo"/>
    <n v="-7.2671999999999999"/>
    <n v="-0.2"/>
    <n v="-36.335999999999999"/>
    <n v="4"/>
    <n v="4"/>
    <s v="CORRECTO"/>
    <n v="2015"/>
    <n v="0"/>
  </r>
  <r>
    <x v="529"/>
    <x v="243"/>
    <d v="2015-09-03T00:00:00"/>
    <d v="2015-09-07T00:00:00"/>
    <s v="Standard Class"/>
    <x v="207"/>
    <s v="Mike Gockenbach"/>
    <s v="CONSUMER"/>
    <s v="united states"/>
    <s v="Philadelphia"/>
    <s v="Pennsylvania"/>
    <n v="19134"/>
    <s v="East"/>
    <s v="OFF-SU-10002881"/>
    <x v="1"/>
    <x v="14"/>
    <x v="466"/>
    <n v="666.24800000000005"/>
    <n v="1"/>
    <n v="22"/>
    <s v="Pequeño"/>
    <n v="0.2"/>
    <n v="133.24960000000002"/>
    <n v="-133.24959999999999"/>
    <n v="799.49760000000003"/>
    <s v="Muy Alto"/>
    <n v="-149.9058"/>
    <n v="-0.22499999999999998"/>
    <n v="-682.90419999999995"/>
    <n v="4"/>
    <n v="4"/>
    <s v="CORRECTO"/>
    <n v="2015"/>
    <n v="0"/>
  </r>
  <r>
    <x v="530"/>
    <x v="243"/>
    <d v="2015-09-03T00:00:00"/>
    <d v="2015-09-07T00:00:00"/>
    <s v="Standard Class"/>
    <x v="207"/>
    <s v="Mike Gockenbach"/>
    <s v="CONSUMER"/>
    <s v="united states"/>
    <s v="Philadelphia"/>
    <s v="Pennsylvania"/>
    <n v="19134"/>
    <s v="East"/>
    <s v="OFF-EN-10001335"/>
    <x v="1"/>
    <x v="12"/>
    <x v="467"/>
    <n v="52.512"/>
    <n v="6"/>
    <n v="34"/>
    <s v="Grande"/>
    <n v="0.2"/>
    <n v="10.502400000000002"/>
    <n v="-10.5024"/>
    <n v="63.014400000000002"/>
    <s v="Medio"/>
    <n v="19.692"/>
    <n v="0.375"/>
    <n v="-22.317599999999999"/>
    <n v="4"/>
    <n v="4"/>
    <s v="CORRECTO"/>
    <n v="2015"/>
    <n v="0"/>
  </r>
  <r>
    <x v="531"/>
    <x v="244"/>
    <d v="2015-11-07T00:00:00"/>
    <d v="2015-11-09T00:00:00"/>
    <s v="Second Class"/>
    <x v="208"/>
    <s v="Karen Bern"/>
    <s v="CORPORATE"/>
    <s v="united states"/>
    <s v="Los Angeles"/>
    <s v="California"/>
    <n v="90036"/>
    <s v="West"/>
    <s v="FUR-CH-10000595"/>
    <x v="0"/>
    <x v="1"/>
    <x v="468"/>
    <n v="190.72"/>
    <n v="1"/>
    <n v="27"/>
    <s v="Pequeño"/>
    <n v="0.2"/>
    <n v="38.143999999999998"/>
    <n v="-38.143999999999998"/>
    <n v="228.864"/>
    <s v="Alto"/>
    <n v="11.92"/>
    <n v="6.25E-2"/>
    <n v="-140.65600000000001"/>
    <n v="2"/>
    <n v="2"/>
    <s v="CORRECTO"/>
    <n v="2015"/>
    <n v="0"/>
  </r>
  <r>
    <x v="532"/>
    <x v="245"/>
    <d v="2017-09-07T00:00:00"/>
    <d v="2017-09-11T00:00:00"/>
    <s v="Standard Class"/>
    <x v="209"/>
    <s v="Jasper Cacioppo"/>
    <s v="CONSUMER"/>
    <s v="united states"/>
    <s v="Los Angeles"/>
    <s v="California"/>
    <n v="90032"/>
    <s v="West"/>
    <s v="FUR-FU-10000448"/>
    <x v="0"/>
    <x v="5"/>
    <x v="469"/>
    <n v="47.94"/>
    <n v="3"/>
    <n v="11"/>
    <s v="Mediano"/>
    <n v="0"/>
    <n v="0"/>
    <n v="0"/>
    <n v="47.94"/>
    <s v="Bajo"/>
    <n v="2.3969999999999998"/>
    <n v="4.9999999999999996E-2"/>
    <n v="-45.542999999999999"/>
    <n v="4"/>
    <n v="4"/>
    <s v="CORRECTO"/>
    <n v="2017"/>
    <n v="0"/>
  </r>
  <r>
    <x v="533"/>
    <x v="246"/>
    <d v="2016-05-29T00:00:00"/>
    <d v="2016-06-01T00:00:00"/>
    <s v="Second Class"/>
    <x v="210"/>
    <s v="Rob Lucas"/>
    <s v="CONSUMER"/>
    <s v="united states"/>
    <s v="Montgomery"/>
    <s v="Alabama"/>
    <n v="36116"/>
    <s v="South"/>
    <s v="TEC-PH-10000984"/>
    <x v="2"/>
    <x v="7"/>
    <x v="470"/>
    <n v="979.95"/>
    <n v="5"/>
    <n v="27"/>
    <s v="Grande"/>
    <n v="0"/>
    <n v="0"/>
    <n v="0"/>
    <n v="979.95"/>
    <s v="Muy Alto"/>
    <n v="274.38600000000002"/>
    <n v="0.28000000000000003"/>
    <n v="-705.56399999999996"/>
    <n v="3"/>
    <n v="3"/>
    <s v="CORRECTO"/>
    <n v="2016"/>
    <n v="0"/>
  </r>
  <r>
    <x v="534"/>
    <x v="246"/>
    <d v="2016-05-29T00:00:00"/>
    <d v="2016-06-01T00:00:00"/>
    <s v="Second Class"/>
    <x v="210"/>
    <s v="Rob Lucas"/>
    <s v="CONSUMER"/>
    <s v="united states"/>
    <s v="Montgomery"/>
    <s v="Alabama"/>
    <n v="36116"/>
    <s v="South"/>
    <s v="OFF-BI-10002557"/>
    <x v="1"/>
    <x v="8"/>
    <x v="249"/>
    <n v="22.75"/>
    <n v="5"/>
    <n v="30"/>
    <s v="Grande"/>
    <n v="0"/>
    <n v="0"/>
    <n v="0"/>
    <n v="22.75"/>
    <s v="Bajo"/>
    <n v="11.375"/>
    <n v="0.5"/>
    <n v="-11.375"/>
    <n v="3"/>
    <n v="3"/>
    <s v="CORRECTO"/>
    <n v="2016"/>
    <n v="0"/>
  </r>
  <r>
    <x v="535"/>
    <x v="247"/>
    <d v="2016-07-10T00:00:00"/>
    <d v="2016-07-16T00:00:00"/>
    <s v="Standard Class"/>
    <x v="211"/>
    <s v="Allen Armold"/>
    <s v="CONSUMER"/>
    <s v="united states"/>
    <s v="Mesa"/>
    <s v="Arizona"/>
    <n v="85204"/>
    <s v="West"/>
    <s v="OFF-ST-10001325"/>
    <x v="1"/>
    <x v="4"/>
    <x v="471"/>
    <n v="16.768000000000001"/>
    <n v="2"/>
    <n v="35"/>
    <s v="Pequeño"/>
    <n v="0.2"/>
    <n v="3.3536000000000001"/>
    <n v="-3.3536000000000001"/>
    <n v="20.121600000000001"/>
    <s v="Bajo"/>
    <n v="1.4672000000000001"/>
    <n v="8.7499999999999994E-2"/>
    <n v="-11.9472"/>
    <n v="6"/>
    <n v="6"/>
    <s v="CORRECTO"/>
    <n v="2016"/>
    <n v="0"/>
  </r>
  <r>
    <x v="536"/>
    <x v="248"/>
    <d v="2017-09-03T00:00:00"/>
    <d v="2017-09-08T00:00:00"/>
    <s v="Second Class"/>
    <x v="212"/>
    <s v="Emily Phan"/>
    <s v="CONSUMER"/>
    <s v="united states"/>
    <s v="Chicago"/>
    <s v="Illinois"/>
    <n v="60653"/>
    <s v="Central"/>
    <s v="OFF-BI-10002429"/>
    <x v="1"/>
    <x v="8"/>
    <x v="472"/>
    <n v="42.616"/>
    <n v="7"/>
    <n v="46"/>
    <s v="Grande"/>
    <n v="0.8"/>
    <n v="34.092800000000004"/>
    <n v="-34.092799999999997"/>
    <n v="76.708799999999997"/>
    <s v="Medio"/>
    <n v="-68.185599999999994"/>
    <n v="-1.5999999999999999"/>
    <n v="-76.708799999999997"/>
    <n v="5"/>
    <n v="5"/>
    <s v="CORRECTO"/>
    <n v="2017"/>
    <n v="0"/>
  </r>
  <r>
    <x v="537"/>
    <x v="249"/>
    <d v="2015-12-03T00:00:00"/>
    <d v="2015-12-08T00:00:00"/>
    <s v="Standard Class"/>
    <x v="88"/>
    <s v="Mark Packer"/>
    <s v="HOME OFFICE"/>
    <s v="united states"/>
    <s v="New York City"/>
    <s v="New York"/>
    <n v="10009"/>
    <s v="East"/>
    <s v="OFF-BI-10004528"/>
    <x v="1"/>
    <x v="8"/>
    <x v="473"/>
    <n v="10.752000000000001"/>
    <n v="4"/>
    <n v="15"/>
    <s v="Mediano"/>
    <n v="0.2"/>
    <n v="2.1504000000000003"/>
    <n v="-2.1503999999999999"/>
    <n v="12.9024"/>
    <s v="Bajo"/>
    <n v="3.36"/>
    <n v="0.31249999999999994"/>
    <n v="-5.2416"/>
    <n v="5"/>
    <n v="5"/>
    <s v="CORRECTO"/>
    <n v="2015"/>
    <n v="0"/>
  </r>
  <r>
    <x v="538"/>
    <x v="250"/>
    <d v="2015-12-07T00:00:00"/>
    <d v="2015-12-11T00:00:00"/>
    <s v="Standard Class"/>
    <x v="213"/>
    <s v="Darren Koutras"/>
    <s v="CONSUMER"/>
    <s v="united states"/>
    <s v="Henderson"/>
    <s v="Kentucky"/>
    <n v="42420"/>
    <s v="South"/>
    <s v="OFF-AP-10001271"/>
    <x v="1"/>
    <x v="9"/>
    <x v="474"/>
    <n v="152.94"/>
    <n v="3"/>
    <n v="19"/>
    <s v="Mediano"/>
    <n v="0"/>
    <n v="0"/>
    <n v="0"/>
    <n v="152.94"/>
    <s v="Medio"/>
    <n v="41.293799999999997"/>
    <n v="0.26999999999999996"/>
    <n v="-111.64619999999999"/>
    <n v="4"/>
    <n v="4"/>
    <s v="CORRECTO"/>
    <n v="2015"/>
    <n v="0"/>
  </r>
  <r>
    <x v="539"/>
    <x v="250"/>
    <d v="2015-12-07T00:00:00"/>
    <d v="2015-12-11T00:00:00"/>
    <s v="Standard Class"/>
    <x v="213"/>
    <s v="Darren Koutras"/>
    <s v="CONSUMER"/>
    <s v="united states"/>
    <s v="Henderson"/>
    <s v="Kentucky"/>
    <n v="42420"/>
    <s v="South"/>
    <s v="FUR-CH-10002647"/>
    <x v="0"/>
    <x v="1"/>
    <x v="475"/>
    <n v="283.92"/>
    <n v="4"/>
    <n v="64"/>
    <s v="Mediano"/>
    <n v="0"/>
    <n v="0"/>
    <n v="0"/>
    <n v="283.92"/>
    <s v="Alto"/>
    <n v="70.98"/>
    <n v="0.25"/>
    <n v="-212.94"/>
    <n v="4"/>
    <n v="4"/>
    <s v="CORRECTO"/>
    <n v="2015"/>
    <n v="0"/>
  </r>
  <r>
    <x v="540"/>
    <x v="251"/>
    <d v="2014-02-01T00:00:00"/>
    <d v="2014-02-03T00:00:00"/>
    <s v="First Class"/>
    <x v="214"/>
    <s v="Bradley Drucker"/>
    <s v="CONSUMER"/>
    <s v="united states"/>
    <s v="Green Bay"/>
    <s v="Wisconsin"/>
    <n v="54302"/>
    <s v="Central"/>
    <s v="TEC-AC-10001432"/>
    <x v="2"/>
    <x v="11"/>
    <x v="476"/>
    <n v="468.9"/>
    <n v="6"/>
    <n v="21"/>
    <s v="Grande"/>
    <n v="0"/>
    <n v="0"/>
    <n v="0"/>
    <n v="468.9"/>
    <s v="Alto"/>
    <n v="206.316"/>
    <n v="0.44"/>
    <n v="-262.584"/>
    <n v="2"/>
    <n v="2"/>
    <s v="CORRECTO"/>
    <n v="2014"/>
    <n v="0"/>
  </r>
  <r>
    <x v="541"/>
    <x v="252"/>
    <d v="2016-07-14T00:00:00"/>
    <d v="2016-07-17T00:00:00"/>
    <s v="First Class"/>
    <x v="20"/>
    <s v="Erin Smith"/>
    <s v="CORPORATE"/>
    <s v="united states"/>
    <s v="Tucson"/>
    <s v="Arizona"/>
    <n v="85705"/>
    <s v="West"/>
    <s v="TEC-PH-10002262"/>
    <x v="2"/>
    <x v="7"/>
    <x v="477"/>
    <n v="380.86399999999998"/>
    <n v="8"/>
    <n v="18"/>
    <s v="Grande"/>
    <n v="0.2"/>
    <n v="76.172799999999995"/>
    <n v="-76.172799999999995"/>
    <n v="457.03679999999997"/>
    <s v="Alto"/>
    <n v="38.086399999999998"/>
    <n v="0.1"/>
    <n v="-266.60480000000001"/>
    <n v="3"/>
    <n v="3"/>
    <s v="CORRECTO"/>
    <n v="2016"/>
    <n v="0"/>
  </r>
  <r>
    <x v="542"/>
    <x v="253"/>
    <d v="2015-12-18T00:00:00"/>
    <d v="2015-12-23T00:00:00"/>
    <s v="Standard Class"/>
    <x v="215"/>
    <s v="Liz MacKendrick"/>
    <s v="CONSUMER"/>
    <s v="united states"/>
    <s v="Springfield"/>
    <s v="Ohio"/>
    <n v="45503"/>
    <s v="East"/>
    <s v="OFF-ST-10001809"/>
    <x v="1"/>
    <x v="4"/>
    <x v="435"/>
    <n v="646.77599999999995"/>
    <n v="9"/>
    <n v="55"/>
    <s v="Grande"/>
    <n v="0.2"/>
    <n v="129.3552"/>
    <n v="-129.3552"/>
    <n v="776.13119999999992"/>
    <s v="Muy Alto"/>
    <n v="-145.52459999999999"/>
    <n v="-0.22500000000000001"/>
    <n v="-662.94539999999995"/>
    <n v="5"/>
    <n v="5"/>
    <s v="CORRECTO"/>
    <n v="2015"/>
    <n v="0"/>
  </r>
  <r>
    <x v="543"/>
    <x v="254"/>
    <d v="2014-05-11T00:00:00"/>
    <d v="2014-05-16T00:00:00"/>
    <s v="Standard Class"/>
    <x v="38"/>
    <s v="Paul Gonzalez"/>
    <s v="CONSUMER"/>
    <s v="united states"/>
    <s v="Fort Worth"/>
    <s v="Texas"/>
    <n v="76106"/>
    <s v="Central"/>
    <s v="TEC-AC-10001465"/>
    <x v="2"/>
    <x v="11"/>
    <x v="478"/>
    <n v="58.112000000000002"/>
    <n v="2"/>
    <n v="34"/>
    <s v="Pequeño"/>
    <n v="0.2"/>
    <n v="11.622400000000001"/>
    <n v="-11.622400000000001"/>
    <n v="69.734400000000008"/>
    <s v="Medio"/>
    <n v="7.2640000000000002"/>
    <n v="0.125"/>
    <n v="-39.2256"/>
    <n v="5"/>
    <n v="5"/>
    <s v="CORRECTO"/>
    <n v="2014"/>
    <n v="0"/>
  </r>
  <r>
    <x v="544"/>
    <x v="254"/>
    <d v="2014-05-11T00:00:00"/>
    <d v="2014-05-16T00:00:00"/>
    <s v="Standard Class"/>
    <x v="38"/>
    <s v="Paul Gonzalez"/>
    <s v="CONSUMER"/>
    <s v="united states"/>
    <s v="Fort Worth"/>
    <s v="Texas"/>
    <n v="76106"/>
    <s v="Central"/>
    <s v="TEC-PH-10002597"/>
    <x v="2"/>
    <x v="7"/>
    <x v="479"/>
    <n v="100.792"/>
    <n v="1"/>
    <n v="5"/>
    <s v="Pequeño"/>
    <n v="0.2"/>
    <n v="20.1584"/>
    <n v="-20.1584"/>
    <n v="120.9504"/>
    <s v="Medio"/>
    <n v="6.2995000000000001"/>
    <n v="6.25E-2"/>
    <n v="-74.334100000000007"/>
    <n v="5"/>
    <n v="5"/>
    <s v="CORRECTO"/>
    <n v="2014"/>
    <n v="0"/>
  </r>
  <r>
    <x v="545"/>
    <x v="254"/>
    <d v="2014-05-11T00:00:00"/>
    <d v="2014-05-16T00:00:00"/>
    <s v="Standard Class"/>
    <x v="38"/>
    <s v="Paul Gonzalez"/>
    <s v="CONSUMER"/>
    <s v="united states"/>
    <s v="Fort Worth"/>
    <s v="Texas"/>
    <n v="76106"/>
    <s v="Central"/>
    <s v="FUR-FU-10000723"/>
    <x v="0"/>
    <x v="5"/>
    <x v="480"/>
    <n v="66.111999999999995"/>
    <n v="4"/>
    <n v="33"/>
    <s v="Mediano"/>
    <n v="0.6"/>
    <n v="39.667199999999994"/>
    <n v="-39.667200000000001"/>
    <n v="105.77919999999999"/>
    <s v="Medio"/>
    <n v="-84.2928"/>
    <n v="-1.2750000000000001"/>
    <n v="-110.7376"/>
    <n v="5"/>
    <n v="5"/>
    <s v="CORRECTO"/>
    <n v="2014"/>
    <n v="0"/>
  </r>
  <r>
    <x v="546"/>
    <x v="255"/>
    <d v="2017-11-19T00:00:00"/>
    <d v="2017-11-22T00:00:00"/>
    <s v="First Class"/>
    <x v="216"/>
    <s v="Adrian Shami"/>
    <s v="HOME OFFICE"/>
    <s v="united states"/>
    <s v="New York City"/>
    <s v="New York"/>
    <n v="10035"/>
    <s v="East"/>
    <s v="OFF-BI-10000404"/>
    <x v="1"/>
    <x v="8"/>
    <x v="481"/>
    <n v="41.28"/>
    <n v="6"/>
    <n v="16"/>
    <s v="Grande"/>
    <n v="0.2"/>
    <n v="8.2560000000000002"/>
    <n v="-8.2560000000000002"/>
    <n v="49.536000000000001"/>
    <s v="Bajo"/>
    <n v="13.932"/>
    <n v="0.33750000000000002"/>
    <n v="-19.091999999999999"/>
    <n v="3"/>
    <n v="3"/>
    <s v="CORRECTO"/>
    <n v="2017"/>
    <n v="0"/>
  </r>
  <r>
    <x v="547"/>
    <x v="255"/>
    <d v="2017-11-19T00:00:00"/>
    <d v="2017-11-22T00:00:00"/>
    <s v="First Class"/>
    <x v="216"/>
    <s v="Adrian Shami"/>
    <s v="HOME OFFICE"/>
    <s v="united states"/>
    <s v="New York City"/>
    <s v="New York"/>
    <n v="10035"/>
    <s v="East"/>
    <s v="OFF-PA-10002986"/>
    <x v="1"/>
    <x v="10"/>
    <x v="482"/>
    <n v="13.36"/>
    <n v="2"/>
    <n v="46"/>
    <s v="Pequeño"/>
    <n v="0"/>
    <n v="0"/>
    <n v="0"/>
    <n v="13.36"/>
    <s v="Bajo"/>
    <n v="6.4127999999999998"/>
    <n v="0.48"/>
    <n v="-6.9471999999999996"/>
    <n v="3"/>
    <n v="3"/>
    <s v="CORRECTO"/>
    <n v="2017"/>
    <n v="0"/>
  </r>
  <r>
    <x v="548"/>
    <x v="256"/>
    <d v="2015-11-15T00:00:00"/>
    <d v="2015-11-17T00:00:00"/>
    <s v="Second Class"/>
    <x v="158"/>
    <s v="Dean Katz"/>
    <s v="CORPORATE"/>
    <s v="united states"/>
    <s v="Chicago"/>
    <s v="Illinois"/>
    <n v="60653"/>
    <s v="Central"/>
    <s v="OFF-ST-10000604"/>
    <x v="1"/>
    <x v="4"/>
    <x v="54"/>
    <n v="250.27199999999999"/>
    <n v="9"/>
    <n v="30"/>
    <s v="Grande"/>
    <n v="0.2"/>
    <n v="50.054400000000001"/>
    <n v="-50.054400000000001"/>
    <n v="300.32639999999998"/>
    <s v="Alto"/>
    <n v="15.641999999999999"/>
    <n v="6.25E-2"/>
    <n v="-184.57560000000001"/>
    <n v="2"/>
    <n v="2"/>
    <s v="CORRECTO"/>
    <n v="2015"/>
    <n v="0"/>
  </r>
  <r>
    <x v="549"/>
    <x v="256"/>
    <d v="2015-11-15T00:00:00"/>
    <d v="2015-11-17T00:00:00"/>
    <s v="Second Class"/>
    <x v="158"/>
    <s v="Dean Katz"/>
    <s v="CORPORATE"/>
    <s v="united states"/>
    <s v="Chicago"/>
    <s v="Illinois"/>
    <n v="60653"/>
    <s v="Central"/>
    <s v="OFF-BI-10004738"/>
    <x v="1"/>
    <x v="8"/>
    <x v="92"/>
    <n v="11.364000000000001"/>
    <n v="3"/>
    <n v="13"/>
    <s v="Mediano"/>
    <n v="0.8"/>
    <n v="9.0912000000000006"/>
    <n v="-9.0912000000000006"/>
    <n v="20.455200000000001"/>
    <s v="Bajo"/>
    <n v="-17.045999999999999"/>
    <n v="-1.4999999999999998"/>
    <n v="-19.3188"/>
    <n v="2"/>
    <n v="2"/>
    <s v="CORRECTO"/>
    <n v="2015"/>
    <n v="0"/>
  </r>
  <r>
    <x v="550"/>
    <x v="256"/>
    <d v="2015-11-15T00:00:00"/>
    <d v="2015-11-17T00:00:00"/>
    <s v="Second Class"/>
    <x v="158"/>
    <s v="Dean Katz"/>
    <s v="CORPORATE"/>
    <s v="united states"/>
    <s v="Chicago"/>
    <s v="Illinois"/>
    <n v="60653"/>
    <s v="Central"/>
    <s v="OFF-SU-10001935"/>
    <x v="1"/>
    <x v="14"/>
    <x v="327"/>
    <n v="8.7200000000000006"/>
    <n v="5"/>
    <n v="61"/>
    <s v="Grande"/>
    <n v="0.2"/>
    <n v="1.7440000000000002"/>
    <n v="-1.744"/>
    <n v="10.464"/>
    <s v="Bajo"/>
    <n v="-1.744"/>
    <n v="-0.19999999999999998"/>
    <n v="-8.7200000000000006"/>
    <n v="2"/>
    <n v="2"/>
    <s v="CORRECTO"/>
    <n v="2015"/>
    <n v="0"/>
  </r>
  <r>
    <x v="551"/>
    <x v="257"/>
    <d v="2016-04-15T00:00:00"/>
    <d v="2016-04-17T00:00:00"/>
    <s v="Second Class"/>
    <x v="217"/>
    <s v="Bill Donatelli"/>
    <s v="CONSUMER"/>
    <s v="united states"/>
    <s v="San Francisco"/>
    <s v="California"/>
    <n v="94110"/>
    <s v="West"/>
    <s v="FUR-CH-10002024"/>
    <x v="0"/>
    <x v="1"/>
    <x v="483"/>
    <n v="1121.568"/>
    <n v="2"/>
    <n v="39"/>
    <s v="Pequeño"/>
    <n v="0.2"/>
    <n v="224.31360000000001"/>
    <n v="-224.31360000000001"/>
    <n v="1345.8815999999999"/>
    <s v="Muy Alto"/>
    <n v="0"/>
    <n v="0"/>
    <n v="-897.25440000000003"/>
    <n v="2"/>
    <n v="2"/>
    <s v="CORRECTO"/>
    <n v="2016"/>
    <n v="0"/>
  </r>
  <r>
    <x v="552"/>
    <x v="258"/>
    <d v="2017-09-11T00:00:00"/>
    <d v="2017-09-12T00:00:00"/>
    <s v="First Class"/>
    <x v="53"/>
    <s v="Ryan Crowe"/>
    <s v="CONSUMER"/>
    <s v="united states"/>
    <s v="Jacksonville"/>
    <s v="Florida"/>
    <n v="32216"/>
    <s v="South"/>
    <s v="FUR-FU-10003039"/>
    <x v="0"/>
    <x v="5"/>
    <x v="484"/>
    <n v="34.503999999999998"/>
    <n v="1"/>
    <n v="14"/>
    <s v="Pequeño"/>
    <n v="0.2"/>
    <n v="6.9008000000000003"/>
    <n v="-6.9008000000000003"/>
    <n v="41.404799999999994"/>
    <s v="Bajo"/>
    <n v="6.0381999999999998"/>
    <n v="0.17500000000000002"/>
    <n v="-21.565000000000001"/>
    <n v="1"/>
    <n v="1"/>
    <s v="CORRECTO"/>
    <n v="2017"/>
    <n v="0"/>
  </r>
  <r>
    <x v="553"/>
    <x v="259"/>
    <d v="2017-11-24T00:00:00"/>
    <d v="2017-11-28T00:00:00"/>
    <s v="Standard Class"/>
    <x v="218"/>
    <s v="Greg Tran"/>
    <s v="CONSUMER"/>
    <s v="united states"/>
    <s v="Houston"/>
    <s v="Texas"/>
    <n v="77070"/>
    <s v="Central"/>
    <s v="OFF-FA-10004248"/>
    <x v="1"/>
    <x v="13"/>
    <x v="485"/>
    <n v="10.824"/>
    <n v="3"/>
    <n v="16"/>
    <s v="Mediano"/>
    <n v="0.2"/>
    <n v="2.1648000000000001"/>
    <n v="-2.1648000000000001"/>
    <n v="12.988799999999999"/>
    <s v="Bajo"/>
    <n v="2.5707"/>
    <n v="0.23749999999999999"/>
    <n v="-6.0884999999999998"/>
    <n v="4"/>
    <n v="4"/>
    <s v="CORRECTO"/>
    <n v="2017"/>
    <n v="0"/>
  </r>
  <r>
    <x v="554"/>
    <x v="260"/>
    <d v="2017-06-29T00:00:00"/>
    <d v="2017-07-03T00:00:00"/>
    <s v="Second Class"/>
    <x v="158"/>
    <s v="Dean Katz"/>
    <s v="CORPORATE"/>
    <s v="united states"/>
    <s v="Anaheim"/>
    <s v="California"/>
    <n v="92804"/>
    <s v="West"/>
    <s v="OFF-ST-10001780"/>
    <x v="1"/>
    <x v="4"/>
    <x v="486"/>
    <n v="1295.78"/>
    <n v="2"/>
    <n v="13"/>
    <s v="Pequeño"/>
    <n v="0"/>
    <n v="0"/>
    <n v="0"/>
    <n v="1295.78"/>
    <s v="Muy Alto"/>
    <n v="310.98719999999997"/>
    <n v="0.24"/>
    <n v="-984.79280000000006"/>
    <n v="4"/>
    <n v="4"/>
    <s v="CORRECTO"/>
    <n v="2017"/>
    <n v="0"/>
  </r>
  <r>
    <x v="555"/>
    <x v="261"/>
    <d v="2014-03-03T00:00:00"/>
    <d v="2014-03-07T00:00:00"/>
    <s v="Second Class"/>
    <x v="219"/>
    <s v="Ashley Jarboe"/>
    <s v="CONSUMER"/>
    <s v="united states"/>
    <s v="Wilmington"/>
    <s v="North Carolina"/>
    <n v="28403"/>
    <s v="South"/>
    <s v="OFF-AR-10003560"/>
    <x v="1"/>
    <x v="6"/>
    <x v="487"/>
    <n v="19.456"/>
    <n v="4"/>
    <n v="20"/>
    <s v="Mediano"/>
    <n v="0.2"/>
    <n v="3.8912"/>
    <n v="-3.8912"/>
    <n v="23.347200000000001"/>
    <s v="Bajo"/>
    <n v="3.4047999999999998"/>
    <n v="0.17499999999999999"/>
    <n v="-12.16"/>
    <n v="4"/>
    <n v="4"/>
    <s v="CORRECTO"/>
    <n v="2014"/>
    <n v="0"/>
  </r>
  <r>
    <x v="556"/>
    <x v="262"/>
    <d v="2016-06-10T00:00:00"/>
    <d v="2016-06-15T00:00:00"/>
    <s v="Standard Class"/>
    <x v="220"/>
    <s v="Olvera Toch"/>
    <s v="CONSUMER"/>
    <s v="united states"/>
    <s v="Los Angeles"/>
    <s v="California"/>
    <n v="90045"/>
    <s v="West"/>
    <s v="OFF-LA-10001297"/>
    <x v="1"/>
    <x v="2"/>
    <x v="488"/>
    <n v="20.7"/>
    <n v="2"/>
    <n v="24"/>
    <s v="Pequeño"/>
    <n v="0"/>
    <n v="0"/>
    <n v="0"/>
    <n v="20.7"/>
    <s v="Bajo"/>
    <n v="9.9359999999999999"/>
    <n v="0.48000000000000004"/>
    <n v="-10.763999999999999"/>
    <n v="5"/>
    <n v="5"/>
    <s v="CORRECTO"/>
    <n v="2016"/>
    <n v="0"/>
  </r>
  <r>
    <x v="557"/>
    <x v="262"/>
    <d v="2016-06-10T00:00:00"/>
    <d v="2016-06-15T00:00:00"/>
    <s v="Standard Class"/>
    <x v="220"/>
    <s v="Olvera Toch"/>
    <s v="CONSUMER"/>
    <s v="united states"/>
    <s v="Los Angeles"/>
    <s v="California"/>
    <n v="90045"/>
    <s v="West"/>
    <s v="FUR-TA-10004256"/>
    <x v="0"/>
    <x v="3"/>
    <x v="489"/>
    <n v="1335.68"/>
    <n v="4"/>
    <n v="17"/>
    <s v="Mediano"/>
    <n v="0.2"/>
    <n v="267.13600000000002"/>
    <n v="-267.13600000000002"/>
    <n v="1602.816"/>
    <s v="Muy Alto"/>
    <n v="-217.048"/>
    <n v="-0.16250000000000001"/>
    <n v="-1285.5920000000001"/>
    <n v="5"/>
    <n v="5"/>
    <s v="CORRECTO"/>
    <n v="2016"/>
    <n v="0"/>
  </r>
  <r>
    <x v="558"/>
    <x v="262"/>
    <d v="2016-06-10T00:00:00"/>
    <d v="2016-06-15T00:00:00"/>
    <s v="Standard Class"/>
    <x v="220"/>
    <s v="Olvera Toch"/>
    <s v="CONSUMER"/>
    <s v="united states"/>
    <s v="Los Angeles"/>
    <s v="California"/>
    <n v="90045"/>
    <s v="West"/>
    <s v="OFF-PA-10003441"/>
    <x v="1"/>
    <x v="10"/>
    <x v="490"/>
    <n v="32.4"/>
    <n v="5"/>
    <n v="53"/>
    <s v="Grande"/>
    <n v="0"/>
    <n v="0"/>
    <n v="0"/>
    <n v="32.4"/>
    <s v="Bajo"/>
    <n v="15.552"/>
    <n v="0.48"/>
    <n v="-16.847999999999999"/>
    <n v="5"/>
    <n v="5"/>
    <s v="CORRECTO"/>
    <n v="2016"/>
    <n v="0"/>
  </r>
  <r>
    <x v="559"/>
    <x v="263"/>
    <d v="2017-11-20T00:00:00"/>
    <d v="2017-11-22T00:00:00"/>
    <s v="Second Class"/>
    <x v="221"/>
    <s v="Liz Pelletier"/>
    <s v="CONSUMER"/>
    <s v="united states"/>
    <s v="San Francisco"/>
    <s v="California"/>
    <n v="94110"/>
    <s v="West"/>
    <s v="FUR-FU-10003347"/>
    <x v="0"/>
    <x v="5"/>
    <x v="379"/>
    <n v="42.6"/>
    <n v="3"/>
    <n v="21"/>
    <s v="Mediano"/>
    <n v="0"/>
    <n v="0"/>
    <n v="0"/>
    <n v="42.6"/>
    <s v="Bajo"/>
    <n v="16.614000000000001"/>
    <n v="0.39"/>
    <n v="-25.986000000000001"/>
    <n v="2"/>
    <n v="2"/>
    <s v="CORRECTO"/>
    <n v="2017"/>
    <n v="0"/>
  </r>
  <r>
    <x v="560"/>
    <x v="263"/>
    <d v="2017-11-20T00:00:00"/>
    <d v="2017-11-22T00:00:00"/>
    <s v="Second Class"/>
    <x v="221"/>
    <s v="Liz Pelletier"/>
    <s v="CONSUMER"/>
    <s v="united states"/>
    <s v="San Francisco"/>
    <s v="California"/>
    <n v="94110"/>
    <s v="West"/>
    <s v="OFF-BI-10000069"/>
    <x v="1"/>
    <x v="8"/>
    <x v="491"/>
    <n v="84.055999999999997"/>
    <n v="7"/>
    <n v="38"/>
    <s v="Grande"/>
    <n v="0.2"/>
    <n v="16.811199999999999"/>
    <n v="-16.811199999999999"/>
    <n v="100.8672"/>
    <s v="Medio"/>
    <n v="27.318200000000001"/>
    <n v="0.32500000000000001"/>
    <n v="-39.926600000000001"/>
    <n v="2"/>
    <n v="2"/>
    <s v="CORRECTO"/>
    <n v="2017"/>
    <n v="0"/>
  </r>
  <r>
    <x v="561"/>
    <x v="264"/>
    <d v="2014-09-14T00:00:00"/>
    <d v="2014-09-18T00:00:00"/>
    <s v="Second Class"/>
    <x v="222"/>
    <s v="Cynthia Arntzen"/>
    <s v="CONSUMER"/>
    <s v="united states"/>
    <s v="Tampa"/>
    <s v="Florida"/>
    <n v="33614"/>
    <s v="South"/>
    <s v="OFF-AP-10003914"/>
    <x v="1"/>
    <x v="9"/>
    <x v="492"/>
    <n v="13"/>
    <n v="5"/>
    <n v="5"/>
    <s v="Grande"/>
    <n v="0.2"/>
    <n v="2.6"/>
    <n v="-2.6"/>
    <n v="15.6"/>
    <s v="Bajo"/>
    <n v="1.3"/>
    <n v="0.1"/>
    <n v="-9.1"/>
    <n v="4"/>
    <n v="4"/>
    <s v="CORRECTO"/>
    <n v="2014"/>
    <n v="0"/>
  </r>
  <r>
    <x v="562"/>
    <x v="264"/>
    <d v="2014-09-14T00:00:00"/>
    <d v="2014-09-18T00:00:00"/>
    <s v="Second Class"/>
    <x v="222"/>
    <s v="Cynthia Arntzen"/>
    <s v="CONSUMER"/>
    <s v="united states"/>
    <s v="Tampa"/>
    <s v="Florida"/>
    <n v="33614"/>
    <s v="South"/>
    <s v="FUR-FU-10004020"/>
    <x v="0"/>
    <x v="5"/>
    <x v="493"/>
    <n v="13.128"/>
    <n v="3"/>
    <n v="20"/>
    <s v="Mediano"/>
    <n v="0.2"/>
    <n v="2.6256000000000004"/>
    <n v="-2.6255999999999999"/>
    <n v="15.7536"/>
    <s v="Bajo"/>
    <n v="3.7743000000000002"/>
    <n v="0.28750000000000003"/>
    <n v="-6.7281000000000004"/>
    <n v="4"/>
    <n v="4"/>
    <s v="CORRECTO"/>
    <n v="2014"/>
    <n v="0"/>
  </r>
  <r>
    <x v="563"/>
    <x v="265"/>
    <d v="2015-12-07T00:00:00"/>
    <d v="2015-12-09T00:00:00"/>
    <s v="First Class"/>
    <x v="223"/>
    <s v="Jeremy Farry"/>
    <s v="CONSUMER"/>
    <s v="united states"/>
    <s v="Seattle"/>
    <s v="Washington"/>
    <n v="98105"/>
    <s v="West"/>
    <s v="OFF-FA-10003467"/>
    <x v="1"/>
    <x v="13"/>
    <x v="494"/>
    <n v="3.96"/>
    <n v="2"/>
    <n v="15"/>
    <s v="Pequeño"/>
    <n v="0"/>
    <n v="0"/>
    <n v="0"/>
    <n v="3.96"/>
    <s v="Bajo"/>
    <n v="0"/>
    <n v="0"/>
    <n v="-3.96"/>
    <n v="2"/>
    <n v="2"/>
    <s v="CORRECTO"/>
    <n v="2015"/>
    <n v="0"/>
  </r>
  <r>
    <x v="564"/>
    <x v="265"/>
    <d v="2015-12-07T00:00:00"/>
    <d v="2015-12-09T00:00:00"/>
    <s v="First Class"/>
    <x v="223"/>
    <s v="Jeremy Farry"/>
    <s v="CONSUMER"/>
    <s v="united states"/>
    <s v="Seattle"/>
    <s v="Washington"/>
    <n v="98105"/>
    <s v="West"/>
    <s v="OFF-LA-10000634"/>
    <x v="1"/>
    <x v="2"/>
    <x v="286"/>
    <n v="2.61"/>
    <n v="1"/>
    <n v="13"/>
    <s v="Pequeño"/>
    <n v="0"/>
    <n v="0"/>
    <n v="0"/>
    <n v="2.61"/>
    <s v="Bajo"/>
    <n v="1.2005999999999999"/>
    <n v="0.45999999999999996"/>
    <n v="-1.4094"/>
    <n v="2"/>
    <n v="2"/>
    <s v="CORRECTO"/>
    <n v="2015"/>
    <n v="0"/>
  </r>
  <r>
    <x v="565"/>
    <x v="266"/>
    <d v="2017-12-07T00:00:00"/>
    <d v="2017-12-10T00:00:00"/>
    <s v="First Class"/>
    <x v="224"/>
    <s v="Frank Preis"/>
    <s v="CONSUMER"/>
    <s v="united states"/>
    <s v="Los Angeles"/>
    <s v="California"/>
    <n v="90008"/>
    <s v="West"/>
    <s v="TEC-PH-10002496"/>
    <x v="2"/>
    <x v="7"/>
    <x v="495"/>
    <n v="374.37599999999998"/>
    <n v="3"/>
    <n v="30"/>
    <s v="Mediano"/>
    <n v="0.2"/>
    <n v="74.875199999999992"/>
    <n v="-74.875200000000007"/>
    <n v="449.25119999999998"/>
    <s v="Alto"/>
    <n v="46.796999999999997"/>
    <n v="0.125"/>
    <n v="-252.7038"/>
    <n v="3"/>
    <n v="3"/>
    <s v="CORRECTO"/>
    <n v="2017"/>
    <n v="0"/>
  </r>
  <r>
    <x v="566"/>
    <x v="267"/>
    <d v="2017-10-01T00:00:00"/>
    <d v="2017-10-08T00:00:00"/>
    <s v="Standard Class"/>
    <x v="225"/>
    <s v="Ellis Ballard"/>
    <s v="CORPORATE"/>
    <s v="united states"/>
    <s v="Seattle"/>
    <s v="Washington"/>
    <n v="98105"/>
    <s v="West"/>
    <s v="OFF-PA-10004530"/>
    <x v="1"/>
    <x v="10"/>
    <x v="496"/>
    <n v="91.84"/>
    <n v="8"/>
    <n v="28"/>
    <s v="Grande"/>
    <n v="0"/>
    <n v="0"/>
    <n v="0"/>
    <n v="91.84"/>
    <s v="Medio"/>
    <n v="45.001600000000003"/>
    <n v="0.49"/>
    <n v="-46.8384"/>
    <n v="7"/>
    <n v="7"/>
    <s v="CORRECTO"/>
    <n v="2017"/>
    <n v="0"/>
  </r>
  <r>
    <x v="567"/>
    <x v="267"/>
    <d v="2017-10-01T00:00:00"/>
    <d v="2017-10-08T00:00:00"/>
    <s v="Standard Class"/>
    <x v="225"/>
    <s v="Ellis Ballard"/>
    <s v="CORPORATE"/>
    <s v="united states"/>
    <s v="Seattle"/>
    <s v="Washington"/>
    <n v="98105"/>
    <s v="West"/>
    <s v="OFF-BI-10001107"/>
    <x v="1"/>
    <x v="8"/>
    <x v="497"/>
    <n v="81.087999999999994"/>
    <n v="7"/>
    <n v="31"/>
    <s v="Grande"/>
    <n v="0.2"/>
    <n v="16.217600000000001"/>
    <n v="-16.217600000000001"/>
    <n v="97.305599999999998"/>
    <s v="Medio"/>
    <n v="27.3672"/>
    <n v="0.33750000000000002"/>
    <n v="-37.5032"/>
    <n v="7"/>
    <n v="7"/>
    <s v="CORRECTO"/>
    <n v="2017"/>
    <n v="0"/>
  </r>
  <r>
    <x v="568"/>
    <x v="267"/>
    <d v="2017-10-01T00:00:00"/>
    <d v="2017-10-08T00:00:00"/>
    <s v="Standard Class"/>
    <x v="225"/>
    <s v="Ellis Ballard"/>
    <s v="CORPORATE"/>
    <s v="united states"/>
    <s v="Seattle"/>
    <s v="Washington"/>
    <n v="98105"/>
    <s v="West"/>
    <s v="OFF-PA-10004451"/>
    <x v="1"/>
    <x v="10"/>
    <x v="498"/>
    <n v="19.440000000000001"/>
    <n v="3"/>
    <n v="22"/>
    <s v="Mediano"/>
    <n v="0"/>
    <n v="0"/>
    <n v="0"/>
    <n v="19.440000000000001"/>
    <s v="Bajo"/>
    <n v="9.3312000000000008"/>
    <n v="0.48000000000000004"/>
    <n v="-10.1088"/>
    <n v="7"/>
    <n v="7"/>
    <s v="CORRECTO"/>
    <n v="2017"/>
    <n v="0"/>
  </r>
  <r>
    <x v="569"/>
    <x v="267"/>
    <d v="2017-10-01T00:00:00"/>
    <d v="2017-10-08T00:00:00"/>
    <s v="Standard Class"/>
    <x v="225"/>
    <s v="Ellis Ballard"/>
    <s v="CORPORATE"/>
    <s v="united states"/>
    <s v="Seattle"/>
    <s v="Washington"/>
    <n v="98105"/>
    <s v="West"/>
    <s v="FUR-CH-10004997"/>
    <x v="0"/>
    <x v="1"/>
    <x v="499"/>
    <n v="451.15199999999999"/>
    <n v="3"/>
    <n v="43"/>
    <s v="Mediano"/>
    <n v="0.2"/>
    <n v="90.230400000000003"/>
    <n v="-90.230400000000003"/>
    <n v="541.38239999999996"/>
    <s v="Muy Alto"/>
    <n v="0"/>
    <n v="0"/>
    <n v="-360.92160000000001"/>
    <n v="7"/>
    <n v="7"/>
    <s v="CORRECTO"/>
    <n v="2017"/>
    <n v="0"/>
  </r>
  <r>
    <x v="570"/>
    <x v="268"/>
    <d v="2017-12-28T00:00:00"/>
    <d v="2018-01-04T00:00:00"/>
    <s v="Standard Class"/>
    <x v="226"/>
    <s v="Jennifer Ferguson"/>
    <s v="CONSUMER"/>
    <s v="united states"/>
    <s v="New York City"/>
    <s v="New York"/>
    <n v="10024"/>
    <s v="East"/>
    <s v="OFF-LA-10001297"/>
    <x v="1"/>
    <x v="2"/>
    <x v="488"/>
    <n v="72.45"/>
    <n v="7"/>
    <n v="24"/>
    <s v="Grande"/>
    <n v="0"/>
    <n v="0"/>
    <n v="0"/>
    <n v="72.45"/>
    <s v="Medio"/>
    <n v="34.776000000000003"/>
    <n v="0.48000000000000004"/>
    <n v="-37.673999999999999"/>
    <n v="7"/>
    <n v="7"/>
    <s v="CORRECTO"/>
    <n v="2017"/>
    <n v="0"/>
  </r>
  <r>
    <x v="571"/>
    <x v="268"/>
    <d v="2017-12-28T00:00:00"/>
    <d v="2018-01-04T00:00:00"/>
    <s v="Standard Class"/>
    <x v="226"/>
    <s v="Jennifer Ferguson"/>
    <s v="CONSUMER"/>
    <s v="united states"/>
    <s v="New York City"/>
    <s v="New York"/>
    <n v="10024"/>
    <s v="East"/>
    <s v="OFF-FA-10000585"/>
    <x v="1"/>
    <x v="13"/>
    <x v="204"/>
    <n v="13.96"/>
    <n v="4"/>
    <n v="30"/>
    <s v="Mediano"/>
    <n v="0"/>
    <n v="0"/>
    <n v="0"/>
    <n v="13.96"/>
    <s v="Bajo"/>
    <n v="6.4215999999999998"/>
    <n v="0.45999999999999996"/>
    <n v="-7.5384000000000002"/>
    <n v="7"/>
    <n v="7"/>
    <s v="CORRECTO"/>
    <n v="2017"/>
    <n v="0"/>
  </r>
  <r>
    <x v="572"/>
    <x v="268"/>
    <d v="2017-12-28T00:00:00"/>
    <d v="2018-01-04T00:00:00"/>
    <s v="Standard Class"/>
    <x v="226"/>
    <s v="Jennifer Ferguson"/>
    <s v="CONSUMER"/>
    <s v="united states"/>
    <s v="New York City"/>
    <s v="New York"/>
    <n v="10024"/>
    <s v="East"/>
    <s v="OFF-BI-10001922"/>
    <x v="1"/>
    <x v="8"/>
    <x v="305"/>
    <n v="33.264000000000003"/>
    <n v="7"/>
    <n v="71"/>
    <s v="Grande"/>
    <n v="0.2"/>
    <n v="6.6528000000000009"/>
    <n v="-6.6528"/>
    <n v="39.916800000000002"/>
    <s v="Bajo"/>
    <n v="11.226599999999999"/>
    <n v="0.33749999999999997"/>
    <n v="-15.384600000000001"/>
    <n v="7"/>
    <n v="7"/>
    <s v="CORRECTO"/>
    <n v="2017"/>
    <n v="0"/>
  </r>
  <r>
    <x v="573"/>
    <x v="268"/>
    <d v="2017-12-28T00:00:00"/>
    <d v="2018-01-04T00:00:00"/>
    <s v="Standard Class"/>
    <x v="226"/>
    <s v="Jennifer Ferguson"/>
    <s v="CONSUMER"/>
    <s v="united states"/>
    <s v="New York City"/>
    <s v="New York"/>
    <n v="10024"/>
    <s v="East"/>
    <s v="TEC-PH-10000347"/>
    <x v="2"/>
    <x v="7"/>
    <x v="500"/>
    <n v="14.85"/>
    <n v="3"/>
    <n v="17"/>
    <s v="Mediano"/>
    <n v="0"/>
    <n v="0"/>
    <n v="0"/>
    <n v="14.85"/>
    <s v="Bajo"/>
    <n v="4.0095000000000001"/>
    <n v="0.27"/>
    <n v="-10.8405"/>
    <n v="7"/>
    <n v="7"/>
    <s v="CORRECTO"/>
    <n v="2017"/>
    <n v="0"/>
  </r>
  <r>
    <x v="574"/>
    <x v="269"/>
    <d v="2016-11-03T00:00:00"/>
    <d v="2016-11-07T00:00:00"/>
    <s v="Standard Class"/>
    <x v="227"/>
    <s v="Sarah Foster"/>
    <s v="CONSUMER"/>
    <s v="united states"/>
    <s v="Marysville"/>
    <s v="Washington"/>
    <n v="98270"/>
    <s v="West"/>
    <s v="OFF-AR-10003394"/>
    <x v="1"/>
    <x v="6"/>
    <x v="501"/>
    <n v="8.82"/>
    <n v="3"/>
    <n v="24"/>
    <s v="Mediano"/>
    <n v="0"/>
    <n v="0"/>
    <n v="0"/>
    <n v="8.82"/>
    <s v="Bajo"/>
    <n v="2.3814000000000002"/>
    <n v="0.27"/>
    <n v="-6.4386000000000001"/>
    <n v="4"/>
    <n v="4"/>
    <s v="CORRECTO"/>
    <n v="2016"/>
    <n v="0"/>
  </r>
  <r>
    <x v="575"/>
    <x v="270"/>
    <d v="2015-09-18T00:00:00"/>
    <d v="2015-09-22T00:00:00"/>
    <s v="Second Class"/>
    <x v="228"/>
    <s v="Trudy Glocke"/>
    <s v="CONSUMER"/>
    <s v="united states"/>
    <s v="Long Beach"/>
    <s v="California"/>
    <n v="90805"/>
    <s v="West"/>
    <s v="OFF-PA-10004530"/>
    <x v="1"/>
    <x v="10"/>
    <x v="496"/>
    <n v="160.72"/>
    <n v="14"/>
    <n v="28"/>
    <s v="Grande"/>
    <n v="0"/>
    <n v="0"/>
    <n v="0"/>
    <n v="160.72"/>
    <s v="Medio"/>
    <n v="78.752799999999993"/>
    <n v="0.48999999999999994"/>
    <n v="-81.967200000000005"/>
    <n v="4"/>
    <n v="4"/>
    <s v="CORRECTO"/>
    <n v="2015"/>
    <n v="0"/>
  </r>
  <r>
    <x v="576"/>
    <x v="270"/>
    <d v="2015-09-18T00:00:00"/>
    <d v="2015-09-22T00:00:00"/>
    <s v="Second Class"/>
    <x v="228"/>
    <s v="Trudy Glocke"/>
    <s v="CONSUMER"/>
    <s v="united states"/>
    <s v="Long Beach"/>
    <s v="California"/>
    <n v="90805"/>
    <s v="West"/>
    <s v="OFF-PA-10001450"/>
    <x v="1"/>
    <x v="10"/>
    <x v="502"/>
    <n v="19.920000000000002"/>
    <n v="4"/>
    <n v="4"/>
    <s v="Mediano"/>
    <n v="0"/>
    <n v="0"/>
    <n v="0"/>
    <n v="19.920000000000002"/>
    <s v="Bajo"/>
    <n v="9.7607999999999997"/>
    <n v="0.48999999999999994"/>
    <n v="-10.1592"/>
    <n v="4"/>
    <n v="4"/>
    <s v="CORRECTO"/>
    <n v="2015"/>
    <n v="0"/>
  </r>
  <r>
    <x v="577"/>
    <x v="270"/>
    <d v="2015-09-18T00:00:00"/>
    <d v="2015-09-22T00:00:00"/>
    <s v="Second Class"/>
    <x v="228"/>
    <s v="Trudy Glocke"/>
    <s v="CONSUMER"/>
    <s v="united states"/>
    <s v="Long Beach"/>
    <s v="California"/>
    <n v="90805"/>
    <s v="West"/>
    <s v="OFF-SU-10001574"/>
    <x v="1"/>
    <x v="14"/>
    <x v="503"/>
    <n v="7.3"/>
    <n v="2"/>
    <n v="22"/>
    <s v="Pequeño"/>
    <n v="0"/>
    <n v="0"/>
    <n v="0"/>
    <n v="7.3"/>
    <s v="Bajo"/>
    <n v="2.19"/>
    <n v="0.3"/>
    <n v="-5.1100000000000003"/>
    <n v="4"/>
    <n v="4"/>
    <s v="CORRECTO"/>
    <n v="2015"/>
    <n v="0"/>
  </r>
  <r>
    <x v="578"/>
    <x v="271"/>
    <d v="2017-07-20T00:00:00"/>
    <d v="2017-07-26T00:00:00"/>
    <s v="Standard Class"/>
    <x v="229"/>
    <s v="Carlos Soltero"/>
    <s v="CONSUMER"/>
    <s v="united states"/>
    <s v="Chicago"/>
    <s v="Illinois"/>
    <n v="60610"/>
    <s v="Central"/>
    <s v="OFF-ST-10002974"/>
    <x v="1"/>
    <x v="4"/>
    <x v="123"/>
    <n v="69.712000000000003"/>
    <n v="2"/>
    <n v="30"/>
    <s v="Pequeño"/>
    <n v="0.2"/>
    <n v="13.942400000000001"/>
    <n v="-13.942399999999999"/>
    <n v="83.65440000000001"/>
    <s v="Medio"/>
    <n v="8.7140000000000004"/>
    <n v="0.125"/>
    <n v="-47.055599999999998"/>
    <n v="6"/>
    <n v="6"/>
    <s v="CORRECTO"/>
    <n v="2017"/>
    <n v="0"/>
  </r>
  <r>
    <x v="579"/>
    <x v="271"/>
    <d v="2017-07-20T00:00:00"/>
    <d v="2017-07-26T00:00:00"/>
    <s v="Standard Class"/>
    <x v="229"/>
    <s v="Carlos Soltero"/>
    <s v="CONSUMER"/>
    <s v="united states"/>
    <s v="Chicago"/>
    <s v="Illinois"/>
    <n v="60610"/>
    <s v="Central"/>
    <s v="FUR-FU-10001475"/>
    <x v="0"/>
    <x v="5"/>
    <x v="504"/>
    <n v="8.7919999999999998"/>
    <n v="1"/>
    <n v="21"/>
    <s v="Pequeño"/>
    <n v="0.6"/>
    <n v="5.2751999999999999"/>
    <n v="-5.2751999999999999"/>
    <n v="14.0672"/>
    <s v="Bajo"/>
    <n v="-5.7148000000000003"/>
    <n v="-0.65"/>
    <n v="-9.2316000000000003"/>
    <n v="6"/>
    <n v="6"/>
    <s v="CORRECTO"/>
    <n v="2017"/>
    <n v="0"/>
  </r>
  <r>
    <x v="580"/>
    <x v="272"/>
    <d v="2015-09-10T00:00:00"/>
    <d v="2015-09-14T00:00:00"/>
    <s v="Standard Class"/>
    <x v="230"/>
    <s v="Charles Crestani"/>
    <s v="CONSUMER"/>
    <s v="united states"/>
    <s v="Los Angeles"/>
    <s v="California"/>
    <n v="90004"/>
    <s v="West"/>
    <s v="OFF-SU-10004498"/>
    <x v="1"/>
    <x v="14"/>
    <x v="505"/>
    <n v="51.52"/>
    <n v="4"/>
    <n v="20"/>
    <s v="Mediano"/>
    <n v="0"/>
    <n v="0"/>
    <n v="0"/>
    <n v="51.52"/>
    <s v="Medio"/>
    <n v="1.5456000000000001"/>
    <n v="0.03"/>
    <n v="-49.974400000000003"/>
    <n v="4"/>
    <n v="4"/>
    <s v="CORRECTO"/>
    <n v="2015"/>
    <n v="0"/>
  </r>
  <r>
    <x v="581"/>
    <x v="273"/>
    <d v="2017-12-01T00:00:00"/>
    <d v="2017-12-05T00:00:00"/>
    <s v="Standard Class"/>
    <x v="231"/>
    <s v="Dianna Vittorini"/>
    <s v="CONSUMER"/>
    <s v="united states"/>
    <s v="Denver"/>
    <s v="Colorado"/>
    <n v="80219"/>
    <s v="West"/>
    <s v="TEC-PH-10004977"/>
    <x v="2"/>
    <x v="7"/>
    <x v="34"/>
    <n v="470.37599999999998"/>
    <n v="3"/>
    <n v="32"/>
    <s v="Mediano"/>
    <n v="0.2"/>
    <n v="94.075199999999995"/>
    <n v="-94.075199999999995"/>
    <n v="564.45119999999997"/>
    <s v="Muy Alto"/>
    <n v="52.917299999999997"/>
    <n v="0.1125"/>
    <n v="-323.38350000000003"/>
    <n v="4"/>
    <n v="4"/>
    <s v="CORRECTO"/>
    <n v="2017"/>
    <n v="0"/>
  </r>
  <r>
    <x v="582"/>
    <x v="273"/>
    <d v="2017-12-01T00:00:00"/>
    <d v="2017-12-05T00:00:00"/>
    <s v="Standard Class"/>
    <x v="231"/>
    <s v="Dianna Vittorini"/>
    <s v="CONSUMER"/>
    <s v="united states"/>
    <s v="Denver"/>
    <s v="Colorado"/>
    <n v="80219"/>
    <s v="West"/>
    <s v="TEC-PH-10000586"/>
    <x v="2"/>
    <x v="7"/>
    <x v="506"/>
    <n v="105.584"/>
    <n v="2"/>
    <n v="8"/>
    <s v="Pequeño"/>
    <n v="0.2"/>
    <n v="21.116800000000001"/>
    <n v="-21.116800000000001"/>
    <n v="126.7008"/>
    <s v="Medio"/>
    <n v="9.2385999999999999"/>
    <n v="8.7499999999999994E-2"/>
    <n v="-75.2286"/>
    <n v="4"/>
    <n v="4"/>
    <s v="CORRECTO"/>
    <n v="2017"/>
    <n v="0"/>
  </r>
  <r>
    <x v="583"/>
    <x v="273"/>
    <d v="2017-12-01T00:00:00"/>
    <d v="2017-12-05T00:00:00"/>
    <s v="Standard Class"/>
    <x v="231"/>
    <s v="Dianna Vittorini"/>
    <s v="CONSUMER"/>
    <s v="united states"/>
    <s v="Denver"/>
    <s v="Colorado"/>
    <n v="80219"/>
    <s v="West"/>
    <s v="OFF-AP-10000358"/>
    <x v="1"/>
    <x v="9"/>
    <x v="95"/>
    <n v="31.152000000000001"/>
    <n v="3"/>
    <n v="41"/>
    <s v="Mediano"/>
    <n v="0.2"/>
    <n v="6.2304000000000004"/>
    <n v="-6.2304000000000004"/>
    <n v="37.382400000000004"/>
    <s v="Bajo"/>
    <n v="3.5045999999999999"/>
    <n v="0.11249999999999999"/>
    <n v="-21.417000000000002"/>
    <n v="4"/>
    <n v="4"/>
    <s v="CORRECTO"/>
    <n v="2017"/>
    <n v="0"/>
  </r>
  <r>
    <x v="584"/>
    <x v="273"/>
    <d v="2017-12-01T00:00:00"/>
    <d v="2017-12-05T00:00:00"/>
    <s v="Standard Class"/>
    <x v="231"/>
    <s v="Dianna Vittorini"/>
    <s v="CONSUMER"/>
    <s v="united states"/>
    <s v="Denver"/>
    <s v="Colorado"/>
    <n v="80219"/>
    <s v="West"/>
    <s v="OFF-BI-10002764"/>
    <x v="1"/>
    <x v="8"/>
    <x v="507"/>
    <n v="6.7830000000000004"/>
    <n v="7"/>
    <n v="34"/>
    <s v="Grande"/>
    <n v="0.7"/>
    <n v="4.7481"/>
    <n v="-4.7481"/>
    <n v="11.5311"/>
    <s v="Bajo"/>
    <n v="-4.7481"/>
    <n v="-0.7"/>
    <n v="-6.7830000000000004"/>
    <n v="4"/>
    <n v="4"/>
    <s v="CORRECTO"/>
    <n v="2017"/>
    <n v="0"/>
  </r>
  <r>
    <x v="585"/>
    <x v="273"/>
    <d v="2017-12-01T00:00:00"/>
    <d v="2017-12-05T00:00:00"/>
    <s v="Standard Class"/>
    <x v="231"/>
    <s v="Dianna Vittorini"/>
    <s v="CONSUMER"/>
    <s v="united states"/>
    <s v="Denver"/>
    <s v="Colorado"/>
    <n v="80219"/>
    <s v="West"/>
    <s v="TEC-PH-10001254"/>
    <x v="2"/>
    <x v="7"/>
    <x v="144"/>
    <n v="406.36799999999999"/>
    <n v="4"/>
    <n v="17"/>
    <s v="Mediano"/>
    <n v="0.2"/>
    <n v="81.273600000000002"/>
    <n v="-81.273600000000002"/>
    <n v="487.64159999999998"/>
    <s v="Alto"/>
    <n v="30.477599999999999"/>
    <n v="7.4999999999999997E-2"/>
    <n v="-294.61680000000001"/>
    <n v="4"/>
    <n v="4"/>
    <s v="CORRECTO"/>
    <n v="2017"/>
    <n v="0"/>
  </r>
  <r>
    <x v="586"/>
    <x v="274"/>
    <d v="2015-07-03T00:00:00"/>
    <d v="2015-07-09T00:00:00"/>
    <s v="Standard Class"/>
    <x v="232"/>
    <s v="Bruce Degenhardt"/>
    <s v="CONSUMER"/>
    <s v="united states"/>
    <s v="Richmond"/>
    <s v="Kentucky"/>
    <n v="40475"/>
    <s v="South"/>
    <s v="FUR-CH-10003956"/>
    <x v="0"/>
    <x v="1"/>
    <x v="368"/>
    <n v="70.98"/>
    <n v="1"/>
    <n v="16"/>
    <s v="Pequeño"/>
    <n v="0"/>
    <n v="0"/>
    <n v="0"/>
    <n v="70.98"/>
    <s v="Medio"/>
    <n v="4.9686000000000003"/>
    <n v="7.0000000000000007E-2"/>
    <n v="-66.011399999999995"/>
    <n v="6"/>
    <n v="6"/>
    <s v="CORRECTO"/>
    <n v="2015"/>
    <n v="0"/>
  </r>
  <r>
    <x v="587"/>
    <x v="274"/>
    <d v="2015-07-03T00:00:00"/>
    <d v="2015-07-09T00:00:00"/>
    <s v="Standard Class"/>
    <x v="232"/>
    <s v="Bruce Degenhardt"/>
    <s v="CONSUMER"/>
    <s v="united states"/>
    <s v="Richmond"/>
    <s v="Kentucky"/>
    <n v="40475"/>
    <s v="South"/>
    <s v="OFF-LA-10003930"/>
    <x v="1"/>
    <x v="2"/>
    <x v="508"/>
    <n v="294.93"/>
    <n v="3"/>
    <n v="36"/>
    <s v="Mediano"/>
    <n v="0"/>
    <n v="0"/>
    <n v="0"/>
    <n v="294.93"/>
    <s v="Alto"/>
    <n v="144.51570000000001"/>
    <n v="0.49000000000000005"/>
    <n v="-150.4143"/>
    <n v="6"/>
    <n v="6"/>
    <s v="CORRECTO"/>
    <n v="2015"/>
    <n v="0"/>
  </r>
  <r>
    <x v="588"/>
    <x v="275"/>
    <d v="2016-03-20T00:00:00"/>
    <d v="2016-03-24T00:00:00"/>
    <s v="Standard Class"/>
    <x v="233"/>
    <s v="Zuschuss Carroll"/>
    <s v="CONSUMER"/>
    <s v="united states"/>
    <s v="Salem"/>
    <s v="Oregon"/>
    <n v="97301"/>
    <s v="West"/>
    <s v="TEC-PH-10003800"/>
    <x v="2"/>
    <x v="7"/>
    <x v="509"/>
    <n v="84.784000000000006"/>
    <n v="2"/>
    <n v="9"/>
    <s v="Pequeño"/>
    <n v="0.2"/>
    <n v="16.956800000000001"/>
    <n v="-16.956800000000001"/>
    <n v="101.74080000000001"/>
    <s v="Medio"/>
    <n v="-20.136199999999999"/>
    <n v="-0.23749999999999996"/>
    <n v="-87.963399999999993"/>
    <n v="4"/>
    <n v="4"/>
    <s v="CORRECTO"/>
    <n v="2016"/>
    <n v="0"/>
  </r>
  <r>
    <x v="589"/>
    <x v="275"/>
    <d v="2016-03-20T00:00:00"/>
    <d v="2016-03-24T00:00:00"/>
    <s v="Standard Class"/>
    <x v="233"/>
    <s v="Zuschuss Carroll"/>
    <s v="CONSUMER"/>
    <s v="united states"/>
    <s v="Salem"/>
    <s v="Oregon"/>
    <n v="97301"/>
    <s v="West"/>
    <s v="OFF-PA-10002005"/>
    <x v="1"/>
    <x v="10"/>
    <x v="510"/>
    <n v="20.736000000000001"/>
    <n v="4"/>
    <n v="33"/>
    <s v="Mediano"/>
    <n v="0.2"/>
    <n v="4.1472000000000007"/>
    <n v="-4.1471999999999998"/>
    <n v="24.883200000000002"/>
    <s v="Bajo"/>
    <n v="7.2576000000000001"/>
    <n v="0.35"/>
    <n v="-9.3312000000000008"/>
    <n v="4"/>
    <n v="4"/>
    <s v="CORRECTO"/>
    <n v="2016"/>
    <n v="0"/>
  </r>
  <r>
    <x v="590"/>
    <x v="275"/>
    <d v="2016-03-20T00:00:00"/>
    <d v="2016-03-24T00:00:00"/>
    <s v="Standard Class"/>
    <x v="233"/>
    <s v="Zuschuss Carroll"/>
    <s v="CONSUMER"/>
    <s v="united states"/>
    <s v="Salem"/>
    <s v="Oregon"/>
    <n v="97301"/>
    <s v="West"/>
    <s v="OFF-BI-10002498"/>
    <x v="1"/>
    <x v="8"/>
    <x v="440"/>
    <n v="16.821000000000002"/>
    <n v="3"/>
    <n v="29"/>
    <s v="Mediano"/>
    <n v="0.7"/>
    <n v="11.774700000000001"/>
    <n v="-11.774699999999999"/>
    <n v="28.595700000000001"/>
    <s v="Bajo"/>
    <n v="-12.896100000000001"/>
    <n v="-0.76666666666666661"/>
    <n v="-17.942399999999999"/>
    <n v="4"/>
    <n v="4"/>
    <s v="CORRECTO"/>
    <n v="2016"/>
    <n v="0"/>
  </r>
  <r>
    <x v="591"/>
    <x v="275"/>
    <d v="2016-03-20T00:00:00"/>
    <d v="2016-03-24T00:00:00"/>
    <s v="Standard Class"/>
    <x v="233"/>
    <s v="Zuschuss Carroll"/>
    <s v="CONSUMER"/>
    <s v="united states"/>
    <s v="Salem"/>
    <s v="Oregon"/>
    <n v="97301"/>
    <s v="West"/>
    <s v="OFF-PA-10004101"/>
    <x v="1"/>
    <x v="10"/>
    <x v="511"/>
    <n v="10.368"/>
    <n v="2"/>
    <n v="27"/>
    <s v="Pequeño"/>
    <n v="0.2"/>
    <n v="2.0736000000000003"/>
    <n v="-2.0735999999999999"/>
    <n v="12.441600000000001"/>
    <s v="Bajo"/>
    <n v="3.6288"/>
    <n v="0.35"/>
    <n v="-4.6656000000000004"/>
    <n v="4"/>
    <n v="4"/>
    <s v="CORRECTO"/>
    <n v="2016"/>
    <n v="0"/>
  </r>
  <r>
    <x v="592"/>
    <x v="276"/>
    <d v="2014-01-09T00:00:00"/>
    <d v="2014-01-13T00:00:00"/>
    <s v="Standard Class"/>
    <x v="234"/>
    <s v="Melanie Seite"/>
    <s v="CONSUMER"/>
    <s v="united states"/>
    <s v="Laredo"/>
    <s v="Texas"/>
    <n v="78041"/>
    <s v="Central"/>
    <s v="OFF-AR-10004078"/>
    <x v="1"/>
    <x v="6"/>
    <x v="512"/>
    <n v="9.3439999999999994"/>
    <n v="2"/>
    <n v="49"/>
    <s v="Pequeño"/>
    <n v="0.2"/>
    <n v="1.8688"/>
    <n v="-1.8688"/>
    <n v="11.2128"/>
    <s v="Bajo"/>
    <n v="1.1679999999999999"/>
    <n v="0.125"/>
    <n v="-6.3071999999999999"/>
    <n v="4"/>
    <n v="4"/>
    <s v="CORRECTO"/>
    <n v="2014"/>
    <n v="0"/>
  </r>
  <r>
    <x v="593"/>
    <x v="276"/>
    <d v="2014-01-09T00:00:00"/>
    <d v="2014-01-13T00:00:00"/>
    <s v="Standard Class"/>
    <x v="234"/>
    <s v="Melanie Seite"/>
    <s v="CONSUMER"/>
    <s v="united states"/>
    <s v="Laredo"/>
    <s v="Texas"/>
    <n v="78041"/>
    <s v="Central"/>
    <s v="TEC-AC-10001266"/>
    <x v="2"/>
    <x v="11"/>
    <x v="198"/>
    <n v="31.2"/>
    <n v="3"/>
    <n v="26"/>
    <s v="Mediano"/>
    <n v="0.2"/>
    <n v="6.24"/>
    <n v="-6.24"/>
    <n v="37.44"/>
    <s v="Bajo"/>
    <n v="9.75"/>
    <n v="0.3125"/>
    <n v="-15.21"/>
    <n v="4"/>
    <n v="4"/>
    <s v="CORRECTO"/>
    <n v="2014"/>
    <n v="0"/>
  </r>
  <r>
    <x v="594"/>
    <x v="277"/>
    <d v="2014-08-08T00:00:00"/>
    <d v="2014-08-15T00:00:00"/>
    <s v="Standard Class"/>
    <x v="235"/>
    <s v="Lena Radford"/>
    <s v="CONSUMER"/>
    <s v="united states"/>
    <s v="San Diego"/>
    <s v="California"/>
    <n v="92024"/>
    <s v="West"/>
    <s v="OFF-AP-10004708"/>
    <x v="1"/>
    <x v="9"/>
    <x v="513"/>
    <n v="76.12"/>
    <n v="2"/>
    <n v="30"/>
    <s v="Pequeño"/>
    <n v="0"/>
    <n v="0"/>
    <n v="0"/>
    <n v="76.12"/>
    <s v="Medio"/>
    <n v="22.0748"/>
    <n v="0.28999999999999998"/>
    <n v="-54.045200000000001"/>
    <n v="7"/>
    <n v="7"/>
    <s v="CORRECTO"/>
    <n v="2014"/>
    <n v="0"/>
  </r>
  <r>
    <x v="595"/>
    <x v="277"/>
    <d v="2014-08-08T00:00:00"/>
    <d v="2014-08-15T00:00:00"/>
    <s v="Standard Class"/>
    <x v="235"/>
    <s v="Lena Radford"/>
    <s v="CONSUMER"/>
    <s v="united states"/>
    <s v="San Diego"/>
    <s v="California"/>
    <n v="92024"/>
    <s v="West"/>
    <s v="TEC-CO-10004115"/>
    <x v="2"/>
    <x v="16"/>
    <x v="361"/>
    <n v="1199.9760000000001"/>
    <n v="3"/>
    <n v="17"/>
    <s v="Mediano"/>
    <n v="0.2"/>
    <n v="239.99520000000004"/>
    <n v="-239.99520000000001"/>
    <n v="1439.9712000000002"/>
    <s v="Muy Alto"/>
    <n v="434.99130000000002"/>
    <n v="0.36249999999999999"/>
    <n v="-524.98950000000002"/>
    <n v="7"/>
    <n v="7"/>
    <s v="CORRECTO"/>
    <n v="2014"/>
    <n v="0"/>
  </r>
  <r>
    <x v="596"/>
    <x v="277"/>
    <d v="2014-08-08T00:00:00"/>
    <d v="2014-08-15T00:00:00"/>
    <s v="Standard Class"/>
    <x v="235"/>
    <s v="Lena Radford"/>
    <s v="CONSUMER"/>
    <s v="united states"/>
    <s v="San Diego"/>
    <s v="California"/>
    <n v="92024"/>
    <s v="West"/>
    <s v="TEC-PH-10002398"/>
    <x v="2"/>
    <x v="7"/>
    <x v="288"/>
    <n v="445.96"/>
    <n v="5"/>
    <n v="12"/>
    <s v="Grande"/>
    <n v="0.2"/>
    <n v="89.192000000000007"/>
    <n v="-89.191999999999993"/>
    <n v="535.15200000000004"/>
    <s v="Muy Alto"/>
    <n v="55.744999999999997"/>
    <n v="0.125"/>
    <n v="-301.02300000000002"/>
    <n v="7"/>
    <n v="7"/>
    <s v="CORRECTO"/>
    <n v="2014"/>
    <n v="0"/>
  </r>
  <r>
    <x v="597"/>
    <x v="277"/>
    <d v="2014-08-08T00:00:00"/>
    <d v="2014-08-15T00:00:00"/>
    <s v="Standard Class"/>
    <x v="235"/>
    <s v="Lena Radford"/>
    <s v="CONSUMER"/>
    <s v="united states"/>
    <s v="San Diego"/>
    <s v="California"/>
    <n v="92024"/>
    <s v="West"/>
    <s v="FUR-FU-10001979"/>
    <x v="0"/>
    <x v="5"/>
    <x v="514"/>
    <n v="327.76"/>
    <n v="8"/>
    <n v="28"/>
    <s v="Grande"/>
    <n v="0"/>
    <n v="0"/>
    <n v="0"/>
    <n v="327.76"/>
    <s v="Alto"/>
    <n v="91.772800000000004"/>
    <n v="0.28000000000000003"/>
    <n v="-235.9872"/>
    <n v="7"/>
    <n v="7"/>
    <s v="CORRECTO"/>
    <n v="2014"/>
    <n v="0"/>
  </r>
  <r>
    <x v="598"/>
    <x v="278"/>
    <d v="2016-07-14T00:00:00"/>
    <d v="2016-07-16T00:00:00"/>
    <s v="First Class"/>
    <x v="236"/>
    <s v="Theone Pippenger"/>
    <s v="CONSUMER"/>
    <s v="united states"/>
    <s v="Philadelphia"/>
    <s v="Pennsylvania"/>
    <n v="19134"/>
    <s v="East"/>
    <s v="OFF-SU-10004115"/>
    <x v="1"/>
    <x v="14"/>
    <x v="515"/>
    <n v="11.632"/>
    <n v="2"/>
    <n v="13"/>
    <s v="Pequeño"/>
    <n v="0.2"/>
    <n v="2.3264"/>
    <n v="-2.3264"/>
    <n v="13.958399999999999"/>
    <s v="Bajo"/>
    <n v="1.0178"/>
    <n v="8.7500000000000008E-2"/>
    <n v="-8.2878000000000007"/>
    <n v="2"/>
    <n v="2"/>
    <s v="CORRECTO"/>
    <n v="2016"/>
    <n v="0"/>
  </r>
  <r>
    <x v="599"/>
    <x v="279"/>
    <d v="2016-07-16T00:00:00"/>
    <d v="2016-07-21T00:00:00"/>
    <s v="Standard Class"/>
    <x v="237"/>
    <s v="Chloris Kastensmidt"/>
    <s v="CONSUMER"/>
    <s v="united states"/>
    <s v="Philadelphia"/>
    <s v="Pennsylvania"/>
    <n v="19120"/>
    <s v="East"/>
    <s v="TEC-PH-10001425"/>
    <x v="2"/>
    <x v="7"/>
    <x v="516"/>
    <n v="143.982"/>
    <n v="3"/>
    <n v="24"/>
    <s v="Mediano"/>
    <n v="0.4"/>
    <n v="57.592800000000004"/>
    <n v="-57.592799999999997"/>
    <n v="201.57480000000001"/>
    <s v="Alto"/>
    <n v="-28.796399999999998"/>
    <n v="-0.19999999999999998"/>
    <n v="-115.18559999999999"/>
    <n v="5"/>
    <n v="5"/>
    <s v="CORRECTO"/>
    <n v="2016"/>
    <n v="0"/>
  </r>
  <r>
    <x v="600"/>
    <x v="279"/>
    <d v="2016-07-16T00:00:00"/>
    <d v="2016-07-21T00:00:00"/>
    <s v="Standard Class"/>
    <x v="237"/>
    <s v="Chloris Kastensmidt"/>
    <s v="CONSUMER"/>
    <s v="united states"/>
    <s v="Philadelphia"/>
    <s v="Pennsylvania"/>
    <n v="19120"/>
    <s v="East"/>
    <s v="TEC-PH-10003963"/>
    <x v="2"/>
    <x v="7"/>
    <x v="517"/>
    <n v="494.37599999999998"/>
    <n v="4"/>
    <n v="11"/>
    <s v="Mediano"/>
    <n v="0.4"/>
    <n v="197.75040000000001"/>
    <n v="-197.75040000000001"/>
    <n v="692.12639999999999"/>
    <s v="Muy Alto"/>
    <n v="-115.3544"/>
    <n v="-0.23333333333333334"/>
    <n v="-411.98"/>
    <n v="5"/>
    <n v="5"/>
    <s v="CORRECTO"/>
    <n v="2016"/>
    <n v="0"/>
  </r>
  <r>
    <x v="601"/>
    <x v="279"/>
    <d v="2016-07-16T00:00:00"/>
    <d v="2016-07-21T00:00:00"/>
    <s v="Standard Class"/>
    <x v="237"/>
    <s v="Chloris Kastensmidt"/>
    <s v="CONSUMER"/>
    <s v="united states"/>
    <s v="Philadelphia"/>
    <s v="Pennsylvania"/>
    <n v="19120"/>
    <s v="East"/>
    <s v="OFF-SU-10001574"/>
    <x v="1"/>
    <x v="14"/>
    <x v="503"/>
    <n v="5.84"/>
    <n v="2"/>
    <n v="22"/>
    <s v="Pequeño"/>
    <n v="0.2"/>
    <n v="1.1679999999999999"/>
    <n v="-1.1679999999999999"/>
    <n v="7.008"/>
    <s v="Bajo"/>
    <n v="0.73"/>
    <n v="0.125"/>
    <n v="-3.9420000000000002"/>
    <n v="5"/>
    <n v="5"/>
    <s v="CORRECTO"/>
    <n v="2016"/>
    <n v="0"/>
  </r>
  <r>
    <x v="602"/>
    <x v="280"/>
    <d v="2014-03-15T00:00:00"/>
    <d v="2014-03-19T00:00:00"/>
    <s v="Standard Class"/>
    <x v="238"/>
    <s v="Alan Shonely"/>
    <s v="CONSUMER"/>
    <s v="united states"/>
    <s v="Tampa"/>
    <s v="Florida"/>
    <n v="33614"/>
    <s v="South"/>
    <s v="OFF-ST-10001490"/>
    <x v="1"/>
    <x v="4"/>
    <x v="518"/>
    <n v="142.77600000000001"/>
    <n v="1"/>
    <n v="49"/>
    <s v="Pequeño"/>
    <n v="0.2"/>
    <n v="28.555200000000003"/>
    <n v="-28.555199999999999"/>
    <n v="171.33120000000002"/>
    <s v="Medio"/>
    <n v="17.847000000000001"/>
    <n v="0.125"/>
    <n v="-96.373800000000003"/>
    <n v="4"/>
    <n v="4"/>
    <s v="CORRECTO"/>
    <n v="2014"/>
    <n v="0"/>
  </r>
  <r>
    <x v="603"/>
    <x v="280"/>
    <d v="2014-03-15T00:00:00"/>
    <d v="2014-03-19T00:00:00"/>
    <s v="Standard Class"/>
    <x v="238"/>
    <s v="Alan Shonely"/>
    <s v="CONSUMER"/>
    <s v="united states"/>
    <s v="Tampa"/>
    <s v="Florida"/>
    <n v="33614"/>
    <s v="South"/>
    <s v="FUR-FU-10001756"/>
    <x v="0"/>
    <x v="5"/>
    <x v="285"/>
    <n v="45.695999999999998"/>
    <n v="3"/>
    <n v="20"/>
    <s v="Mediano"/>
    <n v="0.2"/>
    <n v="9.1392000000000007"/>
    <n v="-9.1392000000000007"/>
    <n v="54.8352"/>
    <s v="Medio"/>
    <n v="5.1407999999999996"/>
    <n v="0.1125"/>
    <n v="-31.416"/>
    <n v="4"/>
    <n v="4"/>
    <s v="CORRECTO"/>
    <n v="2014"/>
    <n v="0"/>
  </r>
  <r>
    <x v="604"/>
    <x v="280"/>
    <d v="2014-03-15T00:00:00"/>
    <d v="2014-03-19T00:00:00"/>
    <s v="Standard Class"/>
    <x v="238"/>
    <s v="Alan Shonely"/>
    <s v="CONSUMER"/>
    <s v="united states"/>
    <s v="Tampa"/>
    <s v="Florida"/>
    <n v="33614"/>
    <s v="South"/>
    <s v="OFF-BI-10000773"/>
    <x v="1"/>
    <x v="8"/>
    <x v="386"/>
    <n v="7.218"/>
    <n v="3"/>
    <n v="25"/>
    <s v="Mediano"/>
    <n v="0.7"/>
    <n v="5.0526"/>
    <n v="-5.0526"/>
    <n v="12.2706"/>
    <s v="Bajo"/>
    <n v="-5.5338000000000003"/>
    <n v="-0.76666666666666672"/>
    <n v="-7.6992000000000003"/>
    <n v="4"/>
    <n v="4"/>
    <s v="CORRECTO"/>
    <n v="2014"/>
    <n v="0"/>
  </r>
  <r>
    <x v="605"/>
    <x v="280"/>
    <d v="2014-03-15T00:00:00"/>
    <d v="2014-03-19T00:00:00"/>
    <s v="Standard Class"/>
    <x v="238"/>
    <s v="Alan Shonely"/>
    <s v="CONSUMER"/>
    <s v="united states"/>
    <s v="Tampa"/>
    <s v="Florida"/>
    <n v="33614"/>
    <s v="South"/>
    <s v="OFF-BI-10001543"/>
    <x v="1"/>
    <x v="8"/>
    <x v="380"/>
    <n v="43.188000000000002"/>
    <n v="4"/>
    <n v="30"/>
    <s v="Mediano"/>
    <n v="0.7"/>
    <n v="30.2316"/>
    <n v="-30.2316"/>
    <n v="73.419600000000003"/>
    <s v="Medio"/>
    <n v="-31.671199999999999"/>
    <n v="-0.73333333333333328"/>
    <n v="-44.627600000000001"/>
    <n v="4"/>
    <n v="4"/>
    <s v="CORRECTO"/>
    <n v="2014"/>
    <n v="0"/>
  </r>
  <r>
    <x v="606"/>
    <x v="280"/>
    <d v="2014-03-15T00:00:00"/>
    <d v="2014-03-19T00:00:00"/>
    <s v="Standard Class"/>
    <x v="238"/>
    <s v="Alan Shonely"/>
    <s v="CONSUMER"/>
    <s v="united states"/>
    <s v="Tampa"/>
    <s v="Florida"/>
    <n v="33614"/>
    <s v="South"/>
    <s v="OFF-PA-10002120"/>
    <x v="1"/>
    <x v="10"/>
    <x v="519"/>
    <n v="131.904"/>
    <n v="3"/>
    <n v="10"/>
    <s v="Mediano"/>
    <n v="0.2"/>
    <n v="26.380800000000001"/>
    <n v="-26.380800000000001"/>
    <n v="158.28479999999999"/>
    <s v="Medio"/>
    <n v="47.815199999999997"/>
    <n v="0.36249999999999999"/>
    <n v="-57.707999999999998"/>
    <n v="4"/>
    <n v="4"/>
    <s v="CORRECTO"/>
    <n v="2014"/>
    <n v="0"/>
  </r>
  <r>
    <x v="607"/>
    <x v="281"/>
    <d v="2014-05-23T00:00:00"/>
    <d v="2014-05-27T00:00:00"/>
    <s v="Standard Class"/>
    <x v="239"/>
    <s v="Andrew Roberts"/>
    <s v="CONSUMER"/>
    <s v="united states"/>
    <s v="Philadelphia"/>
    <s v="Pennsylvania"/>
    <n v="19134"/>
    <s v="East"/>
    <s v="OFF-BI-10000848"/>
    <x v="1"/>
    <x v="8"/>
    <x v="520"/>
    <n v="3.282"/>
    <n v="2"/>
    <n v="14"/>
    <s v="Pequeño"/>
    <n v="0.7"/>
    <n v="2.2973999999999997"/>
    <n v="-2.2974000000000001"/>
    <n v="5.5793999999999997"/>
    <s v="Bajo"/>
    <n v="-2.6255999999999999"/>
    <n v="-0.79999999999999993"/>
    <n v="-3.6101999999999999"/>
    <n v="4"/>
    <n v="4"/>
    <s v="CORRECTO"/>
    <n v="2014"/>
    <n v="0"/>
  </r>
  <r>
    <x v="608"/>
    <x v="281"/>
    <d v="2014-05-23T00:00:00"/>
    <d v="2014-05-27T00:00:00"/>
    <s v="Standard Class"/>
    <x v="239"/>
    <s v="Andrew Roberts"/>
    <s v="CONSUMER"/>
    <s v="united states"/>
    <s v="Philadelphia"/>
    <s v="Pennsylvania"/>
    <n v="19134"/>
    <s v="East"/>
    <s v="OFF-AR-10001246"/>
    <x v="1"/>
    <x v="6"/>
    <x v="455"/>
    <n v="21.167999999999999"/>
    <n v="9"/>
    <n v="32"/>
    <s v="Grande"/>
    <n v="0.2"/>
    <n v="4.2336"/>
    <n v="-4.2336"/>
    <n v="25.401599999999998"/>
    <s v="Bajo"/>
    <n v="2.3814000000000002"/>
    <n v="0.11250000000000002"/>
    <n v="-14.553000000000001"/>
    <n v="4"/>
    <n v="4"/>
    <s v="CORRECTO"/>
    <n v="2014"/>
    <n v="0"/>
  </r>
  <r>
    <x v="609"/>
    <x v="281"/>
    <d v="2014-05-23T00:00:00"/>
    <d v="2014-05-27T00:00:00"/>
    <s v="Standard Class"/>
    <x v="239"/>
    <s v="Andrew Roberts"/>
    <s v="CONSUMER"/>
    <s v="united states"/>
    <s v="Philadelphia"/>
    <s v="Pennsylvania"/>
    <n v="19134"/>
    <s v="East"/>
    <s v="TEC-PH-10003092"/>
    <x v="2"/>
    <x v="7"/>
    <x v="521"/>
    <n v="55.188000000000002"/>
    <n v="2"/>
    <n v="19"/>
    <s v="Pequeño"/>
    <n v="0.4"/>
    <n v="22.075200000000002"/>
    <n v="-22.075199999999999"/>
    <n v="77.263200000000012"/>
    <s v="Medio"/>
    <n v="-10.117800000000001"/>
    <n v="-0.18333333333333335"/>
    <n v="-43.230600000000003"/>
    <n v="4"/>
    <n v="4"/>
    <s v="CORRECTO"/>
    <n v="2014"/>
    <n v="0"/>
  </r>
  <r>
    <x v="610"/>
    <x v="282"/>
    <d v="2016-04-28T00:00:00"/>
    <d v="2016-05-01T00:00:00"/>
    <s v="First Class"/>
    <x v="240"/>
    <s v="Nona Balk"/>
    <s v="CORPORATE"/>
    <s v="united states"/>
    <s v="Dallas"/>
    <s v="Texas"/>
    <n v="75217"/>
    <s v="Central"/>
    <s v="TEC-PH-10003012"/>
    <x v="2"/>
    <x v="7"/>
    <x v="348"/>
    <n v="369.57600000000002"/>
    <n v="3"/>
    <n v="32"/>
    <s v="Mediano"/>
    <n v="0.2"/>
    <n v="73.915200000000013"/>
    <n v="-73.915199999999999"/>
    <n v="443.49120000000005"/>
    <s v="Alto"/>
    <n v="41.577300000000001"/>
    <n v="0.1125"/>
    <n v="-254.08349999999999"/>
    <n v="3"/>
    <n v="3"/>
    <s v="CORRECTO"/>
    <n v="2016"/>
    <n v="0"/>
  </r>
  <r>
    <x v="611"/>
    <x v="282"/>
    <d v="2016-04-28T00:00:00"/>
    <d v="2016-05-01T00:00:00"/>
    <s v="First Class"/>
    <x v="240"/>
    <s v="Nona Balk"/>
    <s v="CORPORATE"/>
    <s v="united states"/>
    <s v="Dallas"/>
    <s v="Texas"/>
    <n v="75217"/>
    <s v="Central"/>
    <s v="OFF-LA-10004345"/>
    <x v="1"/>
    <x v="2"/>
    <x v="522"/>
    <n v="15.712"/>
    <n v="4"/>
    <n v="13"/>
    <s v="Mediano"/>
    <n v="0.2"/>
    <n v="3.1424000000000003"/>
    <n v="-3.1423999999999999"/>
    <n v="18.854399999999998"/>
    <s v="Bajo"/>
    <n v="5.6955999999999998"/>
    <n v="0.36249999999999999"/>
    <n v="-6.8739999999999997"/>
    <n v="3"/>
    <n v="3"/>
    <s v="CORRECTO"/>
    <n v="2016"/>
    <n v="0"/>
  </r>
  <r>
    <x v="612"/>
    <x v="283"/>
    <d v="2016-09-11T00:00:00"/>
    <d v="2016-09-13T00:00:00"/>
    <s v="Second Class"/>
    <x v="241"/>
    <s v="Giulietta Dortch"/>
    <s v="CORPORATE"/>
    <s v="united states"/>
    <s v="Philadelphia"/>
    <s v="Pennsylvania"/>
    <n v="19143"/>
    <s v="East"/>
    <s v="OFF-PA-10001204"/>
    <x v="1"/>
    <x v="10"/>
    <x v="523"/>
    <n v="8.4480000000000004"/>
    <n v="2"/>
    <n v="10"/>
    <s v="Pequeño"/>
    <n v="0.2"/>
    <n v="1.6896000000000002"/>
    <n v="-1.6896"/>
    <n v="10.137600000000001"/>
    <s v="Bajo"/>
    <n v="2.64"/>
    <n v="0.3125"/>
    <n v="-4.1184000000000003"/>
    <n v="2"/>
    <n v="2"/>
    <s v="CORRECTO"/>
    <n v="2016"/>
    <n v="0"/>
  </r>
  <r>
    <x v="613"/>
    <x v="283"/>
    <d v="2016-09-11T00:00:00"/>
    <d v="2016-09-13T00:00:00"/>
    <s v="Second Class"/>
    <x v="241"/>
    <s v="Giulietta Dortch"/>
    <s v="CORPORATE"/>
    <s v="united states"/>
    <s v="Philadelphia"/>
    <s v="Pennsylvania"/>
    <n v="19143"/>
    <s v="East"/>
    <s v="TEC-PH-10004667"/>
    <x v="2"/>
    <x v="7"/>
    <x v="524"/>
    <n v="728.94600000000003"/>
    <n v="9"/>
    <n v="26"/>
    <s v="Grande"/>
    <n v="0.4"/>
    <n v="291.57840000000004"/>
    <n v="-291.57839999999999"/>
    <n v="1020.5244"/>
    <s v="Muy Alto"/>
    <n v="-157.9383"/>
    <n v="-0.21666666666666665"/>
    <n v="-595.30589999999995"/>
    <n v="2"/>
    <n v="2"/>
    <s v="CORRECTO"/>
    <n v="2016"/>
    <n v="0"/>
  </r>
  <r>
    <x v="614"/>
    <x v="284"/>
    <d v="2017-11-14T00:00:00"/>
    <d v="2017-11-17T00:00:00"/>
    <s v="Second Class"/>
    <x v="242"/>
    <s v="Clytie Kelty"/>
    <s v="CONSUMER"/>
    <s v="united states"/>
    <s v="Grove City"/>
    <s v="Ohio"/>
    <n v="43123"/>
    <s v="East"/>
    <s v="TEC-PH-10000011"/>
    <x v="2"/>
    <x v="7"/>
    <x v="223"/>
    <n v="119.94"/>
    <n v="10"/>
    <n v="34"/>
    <s v="Grande"/>
    <n v="0.4"/>
    <n v="47.975999999999999"/>
    <n v="-47.975999999999999"/>
    <n v="167.916"/>
    <s v="Medio"/>
    <n v="15.992000000000001"/>
    <n v="0.13333333333333333"/>
    <n v="-55.972000000000001"/>
    <n v="3"/>
    <n v="3"/>
    <s v="CORRECTO"/>
    <n v="2017"/>
    <n v="0"/>
  </r>
  <r>
    <x v="615"/>
    <x v="284"/>
    <d v="2017-11-14T00:00:00"/>
    <d v="2017-11-17T00:00:00"/>
    <s v="Second Class"/>
    <x v="242"/>
    <s v="Clytie Kelty"/>
    <s v="CONSUMER"/>
    <s v="united states"/>
    <s v="Grove City"/>
    <s v="Ohio"/>
    <n v="43123"/>
    <s v="East"/>
    <s v="OFF-BI-10002949"/>
    <x v="1"/>
    <x v="8"/>
    <x v="525"/>
    <n v="3.6480000000000001"/>
    <n v="2"/>
    <n v="21"/>
    <s v="Pequeño"/>
    <n v="0.7"/>
    <n v="2.5535999999999999"/>
    <n v="-2.5535999999999999"/>
    <n v="6.2016"/>
    <s v="Bajo"/>
    <n v="-2.7968000000000002"/>
    <n v="-0.76666666666666672"/>
    <n v="-3.8912"/>
    <n v="3"/>
    <n v="3"/>
    <s v="CORRECTO"/>
    <n v="2017"/>
    <n v="0"/>
  </r>
  <r>
    <x v="616"/>
    <x v="285"/>
    <d v="2017-08-18T00:00:00"/>
    <d v="2017-08-23T00:00:00"/>
    <s v="Second Class"/>
    <x v="243"/>
    <s v="Nat Gilpin"/>
    <s v="CORPORATE"/>
    <s v="united states"/>
    <s v="New York City"/>
    <s v="New York"/>
    <n v="10011"/>
    <s v="East"/>
    <s v="FUR-FU-10003849"/>
    <x v="0"/>
    <x v="5"/>
    <x v="526"/>
    <n v="40.479999999999997"/>
    <n v="2"/>
    <n v="11"/>
    <s v="Pequeño"/>
    <n v="0"/>
    <n v="0"/>
    <n v="0"/>
    <n v="40.479999999999997"/>
    <s v="Bajo"/>
    <n v="15.7872"/>
    <n v="0.39"/>
    <n v="-24.692799999999998"/>
    <n v="5"/>
    <n v="5"/>
    <s v="CORRECTO"/>
    <n v="2017"/>
    <n v="0"/>
  </r>
  <r>
    <x v="617"/>
    <x v="285"/>
    <d v="2017-08-18T00:00:00"/>
    <d v="2017-08-23T00:00:00"/>
    <s v="Second Class"/>
    <x v="243"/>
    <s v="Nat Gilpin"/>
    <s v="CORPORATE"/>
    <s v="united states"/>
    <s v="New York City"/>
    <s v="New York"/>
    <n v="10011"/>
    <s v="East"/>
    <s v="FUR-FU-10000010"/>
    <x v="0"/>
    <x v="5"/>
    <x v="527"/>
    <n v="9.94"/>
    <n v="2"/>
    <n v="36"/>
    <s v="Pequeño"/>
    <n v="0"/>
    <n v="0"/>
    <n v="0"/>
    <n v="9.94"/>
    <s v="Bajo"/>
    <n v="3.0813999999999999"/>
    <n v="0.31"/>
    <n v="-6.8586"/>
    <n v="5"/>
    <n v="5"/>
    <s v="CORRECTO"/>
    <n v="2017"/>
    <n v="0"/>
  </r>
  <r>
    <x v="618"/>
    <x v="285"/>
    <d v="2017-08-18T00:00:00"/>
    <d v="2017-08-23T00:00:00"/>
    <s v="Second Class"/>
    <x v="243"/>
    <s v="Nat Gilpin"/>
    <s v="CORPORATE"/>
    <s v="united states"/>
    <s v="New York City"/>
    <s v="New York"/>
    <n v="10011"/>
    <s v="East"/>
    <s v="OFF-BI-10002824"/>
    <x v="1"/>
    <x v="8"/>
    <x v="528"/>
    <n v="107.42400000000001"/>
    <n v="9"/>
    <n v="35"/>
    <s v="Grande"/>
    <n v="0.2"/>
    <n v="21.484800000000003"/>
    <n v="-21.4848"/>
    <n v="128.90880000000001"/>
    <s v="Medio"/>
    <n v="33.57"/>
    <n v="0.3125"/>
    <n v="-52.369199999999999"/>
    <n v="5"/>
    <n v="5"/>
    <s v="CORRECTO"/>
    <n v="2017"/>
    <n v="0"/>
  </r>
  <r>
    <x v="619"/>
    <x v="285"/>
    <d v="2017-08-18T00:00:00"/>
    <d v="2017-08-23T00:00:00"/>
    <s v="Second Class"/>
    <x v="243"/>
    <s v="Nat Gilpin"/>
    <s v="CORPORATE"/>
    <s v="united states"/>
    <s v="New York City"/>
    <s v="New York"/>
    <n v="10011"/>
    <s v="East"/>
    <s v="TEC-PH-10002538"/>
    <x v="2"/>
    <x v="7"/>
    <x v="529"/>
    <n v="37.909999999999997"/>
    <n v="1"/>
    <n v="24"/>
    <s v="Pequeño"/>
    <n v="0"/>
    <n v="0"/>
    <n v="0"/>
    <n v="37.909999999999997"/>
    <s v="Bajo"/>
    <n v="10.9939"/>
    <n v="0.29000000000000004"/>
    <n v="-26.9161"/>
    <n v="5"/>
    <n v="5"/>
    <s v="CORRECTO"/>
    <n v="2017"/>
    <n v="0"/>
  </r>
  <r>
    <x v="620"/>
    <x v="285"/>
    <d v="2017-08-18T00:00:00"/>
    <d v="2017-08-23T00:00:00"/>
    <s v="Second Class"/>
    <x v="243"/>
    <s v="Nat Gilpin"/>
    <s v="CORPORATE"/>
    <s v="united states"/>
    <s v="New York City"/>
    <s v="New York"/>
    <n v="10011"/>
    <s v="East"/>
    <s v="FUR-FU-10000521"/>
    <x v="0"/>
    <x v="5"/>
    <x v="139"/>
    <n v="88.02"/>
    <n v="3"/>
    <n v="13"/>
    <s v="Mediano"/>
    <n v="0"/>
    <n v="0"/>
    <n v="0"/>
    <n v="88.02"/>
    <s v="Medio"/>
    <n v="27.286200000000001"/>
    <n v="0.31"/>
    <n v="-60.733800000000002"/>
    <n v="5"/>
    <n v="5"/>
    <s v="CORRECTO"/>
    <n v="2017"/>
    <n v="0"/>
  </r>
  <r>
    <x v="621"/>
    <x v="286"/>
    <d v="2014-12-26T00:00:00"/>
    <d v="2014-12-31T00:00:00"/>
    <s v="Standard Class"/>
    <x v="244"/>
    <s v="Christina Anderson"/>
    <s v="CONSUMER"/>
    <s v="united states"/>
    <s v="Chicago"/>
    <s v="Illinois"/>
    <n v="60610"/>
    <s v="Central"/>
    <s v="OFF-BI-10002103"/>
    <x v="1"/>
    <x v="8"/>
    <x v="530"/>
    <n v="8.69"/>
    <n v="5"/>
    <n v="37"/>
    <s v="Grande"/>
    <n v="0.8"/>
    <n v="6.952"/>
    <n v="-6.952"/>
    <n v="15.641999999999999"/>
    <s v="Bajo"/>
    <n v="-14.773"/>
    <n v="-1.7"/>
    <n v="-16.510999999999999"/>
    <n v="5"/>
    <n v="5"/>
    <s v="CORRECTO"/>
    <n v="2014"/>
    <n v="0"/>
  </r>
  <r>
    <x v="622"/>
    <x v="287"/>
    <d v="2015-11-29T00:00:00"/>
    <d v="2015-12-03T00:00:00"/>
    <s v="Standard Class"/>
    <x v="245"/>
    <s v="Sylvia Foulston"/>
    <s v="CORPORATE"/>
    <s v="united states"/>
    <s v="Dearborn"/>
    <s v="Michigan"/>
    <n v="48126"/>
    <s v="Central"/>
    <s v="FUR-CH-10004853"/>
    <x v="0"/>
    <x v="1"/>
    <x v="531"/>
    <n v="301.95999999999998"/>
    <n v="2"/>
    <n v="23"/>
    <s v="Pequeño"/>
    <n v="0"/>
    <n v="0"/>
    <n v="0"/>
    <n v="301.95999999999998"/>
    <s v="Alto"/>
    <n v="87.568399999999997"/>
    <n v="0.29000000000000004"/>
    <n v="-214.39160000000001"/>
    <n v="4"/>
    <n v="4"/>
    <s v="CORRECTO"/>
    <n v="2015"/>
    <n v="0"/>
  </r>
  <r>
    <x v="623"/>
    <x v="287"/>
    <d v="2015-11-29T00:00:00"/>
    <d v="2015-12-03T00:00:00"/>
    <s v="Standard Class"/>
    <x v="245"/>
    <s v="Sylvia Foulston"/>
    <s v="CORPORATE"/>
    <s v="united states"/>
    <s v="Dearborn"/>
    <s v="Michigan"/>
    <n v="48126"/>
    <s v="Central"/>
    <s v="OFF-AP-10000179"/>
    <x v="1"/>
    <x v="9"/>
    <x v="532"/>
    <n v="555.21"/>
    <n v="5"/>
    <n v="12"/>
    <s v="Grande"/>
    <n v="0.1"/>
    <n v="55.521000000000008"/>
    <n v="-55.521000000000001"/>
    <n v="610.73099999999999"/>
    <s v="Muy Alto"/>
    <n v="178.90100000000001"/>
    <n v="0.32222222222222224"/>
    <n v="-320.78800000000001"/>
    <n v="4"/>
    <n v="4"/>
    <s v="CORRECTO"/>
    <n v="2015"/>
    <n v="0"/>
  </r>
  <r>
    <x v="624"/>
    <x v="287"/>
    <d v="2015-11-29T00:00:00"/>
    <d v="2015-12-03T00:00:00"/>
    <s v="Standard Class"/>
    <x v="245"/>
    <s v="Sylvia Foulston"/>
    <s v="CORPORATE"/>
    <s v="united states"/>
    <s v="Dearborn"/>
    <s v="Michigan"/>
    <n v="48126"/>
    <s v="Central"/>
    <s v="OFF-ST-10001272"/>
    <x v="1"/>
    <x v="4"/>
    <x v="533"/>
    <n v="523.48"/>
    <n v="4"/>
    <n v="12"/>
    <s v="Mediano"/>
    <n v="0"/>
    <n v="0"/>
    <n v="0"/>
    <n v="523.48"/>
    <s v="Muy Alto"/>
    <n v="130.87"/>
    <n v="0.25"/>
    <n v="-392.61"/>
    <n v="4"/>
    <n v="4"/>
    <s v="CORRECTO"/>
    <n v="2015"/>
    <n v="0"/>
  </r>
  <r>
    <x v="625"/>
    <x v="287"/>
    <d v="2015-11-29T00:00:00"/>
    <d v="2015-12-03T00:00:00"/>
    <s v="Standard Class"/>
    <x v="245"/>
    <s v="Sylvia Foulston"/>
    <s v="CORPORATE"/>
    <s v="united states"/>
    <s v="Dearborn"/>
    <s v="Michigan"/>
    <n v="48126"/>
    <s v="Central"/>
    <s v="OFF-AR-10004042"/>
    <x v="1"/>
    <x v="6"/>
    <x v="30"/>
    <n v="161.82"/>
    <n v="9"/>
    <n v="30"/>
    <s v="Grande"/>
    <n v="0"/>
    <n v="0"/>
    <n v="0"/>
    <n v="161.82"/>
    <s v="Medio"/>
    <n v="46.927799999999998"/>
    <n v="0.28999999999999998"/>
    <n v="-114.8922"/>
    <n v="4"/>
    <n v="4"/>
    <s v="CORRECTO"/>
    <n v="2015"/>
    <n v="0"/>
  </r>
  <r>
    <x v="626"/>
    <x v="288"/>
    <d v="2017-09-15T00:00:00"/>
    <d v="2017-09-19T00:00:00"/>
    <s v="Standard Class"/>
    <x v="246"/>
    <s v="Meg O'Connel"/>
    <s v="HOME OFFICE"/>
    <s v="united states"/>
    <s v="New York City"/>
    <s v="New York"/>
    <n v="10009"/>
    <s v="East"/>
    <s v="FUR-FU-10000221"/>
    <x v="0"/>
    <x v="5"/>
    <x v="534"/>
    <n v="35.56"/>
    <n v="7"/>
    <n v="38"/>
    <s v="Grande"/>
    <n v="0"/>
    <n v="0"/>
    <n v="0"/>
    <n v="35.56"/>
    <s v="Bajo"/>
    <n v="12.090400000000001"/>
    <n v="0.34"/>
    <n v="-23.4696"/>
    <n v="4"/>
    <n v="4"/>
    <s v="CORRECTO"/>
    <n v="2017"/>
    <n v="0"/>
  </r>
  <r>
    <x v="627"/>
    <x v="289"/>
    <d v="2017-05-19T00:00:00"/>
    <d v="2017-05-23T00:00:00"/>
    <s v="Standard Class"/>
    <x v="247"/>
    <s v="Annie Thurman"/>
    <s v="CONSUMER"/>
    <s v="united states"/>
    <s v="Seattle"/>
    <s v="Washington"/>
    <n v="98115"/>
    <s v="West"/>
    <s v="OFF-AP-10001563"/>
    <x v="1"/>
    <x v="9"/>
    <x v="535"/>
    <n v="97.16"/>
    <n v="2"/>
    <n v="26"/>
    <s v="Pequeño"/>
    <n v="0"/>
    <n v="0"/>
    <n v="0"/>
    <n v="97.16"/>
    <s v="Medio"/>
    <n v="28.176400000000001"/>
    <n v="0.29000000000000004"/>
    <n v="-68.983599999999996"/>
    <n v="4"/>
    <n v="4"/>
    <s v="CORRECTO"/>
    <n v="2017"/>
    <n v="0"/>
  </r>
  <r>
    <x v="628"/>
    <x v="290"/>
    <d v="2017-12-17T00:00:00"/>
    <d v="2017-12-21T00:00:00"/>
    <s v="Standard Class"/>
    <x v="95"/>
    <s v="Logan Currie"/>
    <s v="CONSUMER"/>
    <s v="united states"/>
    <s v="San Francisco"/>
    <s v="California"/>
    <n v="94122"/>
    <s v="West"/>
    <s v="OFF-BI-10000605"/>
    <x v="1"/>
    <x v="8"/>
    <x v="536"/>
    <n v="15.24"/>
    <n v="5"/>
    <n v="28"/>
    <s v="Grande"/>
    <n v="0.2"/>
    <n v="3.048"/>
    <n v="-3.048"/>
    <n v="18.288"/>
    <s v="Bajo"/>
    <n v="5.1435000000000004"/>
    <n v="0.33750000000000002"/>
    <n v="-7.0484999999999998"/>
    <n v="4"/>
    <n v="4"/>
    <s v="CORRECTO"/>
    <n v="2017"/>
    <n v="0"/>
  </r>
  <r>
    <x v="629"/>
    <x v="290"/>
    <d v="2017-12-17T00:00:00"/>
    <d v="2017-12-21T00:00:00"/>
    <s v="Standard Class"/>
    <x v="95"/>
    <s v="Logan Currie"/>
    <s v="CONSUMER"/>
    <s v="united states"/>
    <s v="San Francisco"/>
    <s v="California"/>
    <n v="94122"/>
    <s v="West"/>
    <s v="OFF-PA-10002615"/>
    <x v="1"/>
    <x v="10"/>
    <x v="250"/>
    <n v="13.23"/>
    <n v="3"/>
    <n v="25"/>
    <s v="Mediano"/>
    <n v="0"/>
    <n v="0"/>
    <n v="0"/>
    <n v="13.23"/>
    <s v="Bajo"/>
    <n v="6.0857999999999999"/>
    <n v="0.45999999999999996"/>
    <n v="-7.1441999999999997"/>
    <n v="4"/>
    <n v="4"/>
    <s v="CORRECTO"/>
    <n v="2017"/>
    <n v="0"/>
  </r>
  <r>
    <x v="630"/>
    <x v="291"/>
    <d v="2016-12-11T00:00:00"/>
    <d v="2016-12-13T00:00:00"/>
    <s v="Second Class"/>
    <x v="248"/>
    <s v="Fred McMath"/>
    <s v="CONSUMER"/>
    <s v="united states"/>
    <s v="Aurora"/>
    <s v="Colorado"/>
    <n v="80013"/>
    <s v="West"/>
    <s v="OFF-ST-10001963"/>
    <x v="1"/>
    <x v="4"/>
    <x v="537"/>
    <n v="243.38399999999999"/>
    <n v="3"/>
    <n v="18"/>
    <s v="Mediano"/>
    <n v="0.2"/>
    <n v="48.6768"/>
    <n v="-48.6768"/>
    <n v="292.06079999999997"/>
    <s v="Alto"/>
    <n v="-51.719099999999997"/>
    <n v="-0.21249999999999999"/>
    <n v="-246.4263"/>
    <n v="2"/>
    <n v="2"/>
    <s v="CORRECTO"/>
    <n v="2016"/>
    <n v="0"/>
  </r>
  <r>
    <x v="631"/>
    <x v="291"/>
    <d v="2016-12-11T00:00:00"/>
    <d v="2016-12-13T00:00:00"/>
    <s v="Second Class"/>
    <x v="248"/>
    <s v="Fred McMath"/>
    <s v="CONSUMER"/>
    <s v="united states"/>
    <s v="Aurora"/>
    <s v="Colorado"/>
    <n v="80013"/>
    <s v="West"/>
    <s v="TEC-AC-10001267"/>
    <x v="2"/>
    <x v="11"/>
    <x v="538"/>
    <n v="119.8"/>
    <n v="5"/>
    <n v="18"/>
    <s v="Grande"/>
    <n v="0.2"/>
    <n v="23.96"/>
    <n v="-23.96"/>
    <n v="143.76"/>
    <s v="Medio"/>
    <n v="29.95"/>
    <n v="0.25"/>
    <n v="-65.89"/>
    <n v="2"/>
    <n v="2"/>
    <s v="CORRECTO"/>
    <n v="2016"/>
    <n v="0"/>
  </r>
  <r>
    <x v="632"/>
    <x v="291"/>
    <d v="2016-12-11T00:00:00"/>
    <d v="2016-12-13T00:00:00"/>
    <s v="Second Class"/>
    <x v="248"/>
    <s v="Fred McMath"/>
    <s v="CONSUMER"/>
    <s v="united states"/>
    <s v="Aurora"/>
    <s v="Colorado"/>
    <n v="80013"/>
    <s v="West"/>
    <s v="TEC-PH-10002103"/>
    <x v="2"/>
    <x v="7"/>
    <x v="539"/>
    <n v="300.76799999999997"/>
    <n v="4"/>
    <n v="37"/>
    <s v="Mediano"/>
    <n v="0.2"/>
    <n v="60.153599999999997"/>
    <n v="-60.153599999999997"/>
    <n v="360.92159999999996"/>
    <s v="Alto"/>
    <n v="30.076799999999999"/>
    <n v="0.1"/>
    <n v="-210.5376"/>
    <n v="2"/>
    <n v="2"/>
    <s v="CORRECTO"/>
    <n v="2016"/>
    <n v="0"/>
  </r>
  <r>
    <x v="633"/>
    <x v="292"/>
    <d v="2017-09-24T00:00:00"/>
    <d v="2017-09-26T00:00:00"/>
    <s v="Second Class"/>
    <x v="205"/>
    <s v="Brian Dahlen"/>
    <s v="CONSUMER"/>
    <s v="united states"/>
    <s v="Miami"/>
    <s v="Florida"/>
    <n v="33180"/>
    <s v="South"/>
    <s v="TEC-AC-10002857"/>
    <x v="2"/>
    <x v="11"/>
    <x v="540"/>
    <n v="17.88"/>
    <n v="3"/>
    <n v="14"/>
    <s v="Mediano"/>
    <n v="0.2"/>
    <n v="3.5760000000000001"/>
    <n v="-3.5760000000000001"/>
    <n v="21.456"/>
    <s v="Bajo"/>
    <n v="2.4584999999999999"/>
    <n v="0.13750000000000001"/>
    <n v="-11.845499999999999"/>
    <n v="2"/>
    <n v="2"/>
    <s v="CORRECTO"/>
    <n v="2017"/>
    <n v="0"/>
  </r>
  <r>
    <x v="634"/>
    <x v="292"/>
    <d v="2017-09-24T00:00:00"/>
    <d v="2017-09-26T00:00:00"/>
    <s v="Second Class"/>
    <x v="205"/>
    <s v="Brian Dahlen"/>
    <s v="CONSUMER"/>
    <s v="united states"/>
    <s v="Miami"/>
    <s v="Florida"/>
    <n v="33180"/>
    <s v="South"/>
    <s v="OFF-LA-10003930"/>
    <x v="1"/>
    <x v="2"/>
    <x v="508"/>
    <n v="235.94399999999999"/>
    <n v="3"/>
    <n v="36"/>
    <s v="Mediano"/>
    <n v="0.2"/>
    <n v="47.188800000000001"/>
    <n v="-47.188800000000001"/>
    <n v="283.13279999999997"/>
    <s v="Alto"/>
    <n v="85.529700000000005"/>
    <n v="0.36250000000000004"/>
    <n v="-103.2255"/>
    <n v="2"/>
    <n v="2"/>
    <s v="CORRECTO"/>
    <n v="2017"/>
    <n v="0"/>
  </r>
  <r>
    <x v="635"/>
    <x v="293"/>
    <d v="2015-10-04T00:00:00"/>
    <d v="2015-10-09T00:00:00"/>
    <s v="Second Class"/>
    <x v="249"/>
    <s v="Denny Joy"/>
    <s v="CORPORATE"/>
    <s v="united states"/>
    <s v="Warner Robins"/>
    <s v="Georgia"/>
    <n v="31088"/>
    <s v="South"/>
    <s v="FUR-CH-10001482"/>
    <x v="0"/>
    <x v="1"/>
    <x v="541"/>
    <n v="392.94"/>
    <n v="3"/>
    <n v="20"/>
    <s v="Mediano"/>
    <n v="0"/>
    <n v="0"/>
    <n v="0"/>
    <n v="392.94"/>
    <s v="Alto"/>
    <n v="43.223399999999998"/>
    <n v="0.11"/>
    <n v="-349.71660000000003"/>
    <n v="5"/>
    <n v="5"/>
    <s v="CORRECTO"/>
    <n v="2015"/>
    <n v="0"/>
  </r>
  <r>
    <x v="636"/>
    <x v="294"/>
    <d v="2016-08-15T00:00:00"/>
    <d v="2016-08-21T00:00:00"/>
    <s v="Standard Class"/>
    <x v="250"/>
    <s v="Max Engle"/>
    <s v="CONSUMER"/>
    <s v="united states"/>
    <s v="Aurora"/>
    <s v="Colorado"/>
    <n v="80013"/>
    <s v="West"/>
    <s v="OFF-BI-10001989"/>
    <x v="1"/>
    <x v="8"/>
    <x v="542"/>
    <n v="18.882000000000001"/>
    <n v="3"/>
    <n v="43"/>
    <s v="Mediano"/>
    <n v="0.7"/>
    <n v="13.2174"/>
    <n v="-13.2174"/>
    <n v="32.099400000000003"/>
    <s v="Bajo"/>
    <n v="-13.8468"/>
    <n v="-0.73333333333333328"/>
    <n v="-19.511399999999998"/>
    <n v="6"/>
    <n v="6"/>
    <s v="CORRECTO"/>
    <n v="2016"/>
    <n v="0"/>
  </r>
  <r>
    <x v="637"/>
    <x v="294"/>
    <d v="2016-08-15T00:00:00"/>
    <d v="2016-08-21T00:00:00"/>
    <s v="Standard Class"/>
    <x v="250"/>
    <s v="Max Engle"/>
    <s v="CONSUMER"/>
    <s v="united states"/>
    <s v="Aurora"/>
    <s v="Colorado"/>
    <n v="80013"/>
    <s v="West"/>
    <s v="OFF-AP-10003287"/>
    <x v="1"/>
    <x v="9"/>
    <x v="543"/>
    <n v="122.328"/>
    <n v="3"/>
    <n v="22"/>
    <s v="Mediano"/>
    <n v="0.2"/>
    <n v="24.465600000000002"/>
    <n v="-24.465599999999998"/>
    <n v="146.7936"/>
    <s v="Medio"/>
    <n v="12.232799999999999"/>
    <n v="9.9999999999999992E-2"/>
    <n v="-85.629599999999996"/>
    <n v="6"/>
    <n v="6"/>
    <s v="CORRECTO"/>
    <n v="2016"/>
    <n v="0"/>
  </r>
  <r>
    <x v="638"/>
    <x v="295"/>
    <d v="2016-05-20T00:00:00"/>
    <d v="2016-05-25T00:00:00"/>
    <s v="Standard Class"/>
    <x v="46"/>
    <s v="Rick Bensley"/>
    <s v="HOME OFFICE"/>
    <s v="united states"/>
    <s v="Vallejo"/>
    <s v="California"/>
    <n v="94591"/>
    <s v="West"/>
    <s v="FUR-FU-10000576"/>
    <x v="0"/>
    <x v="5"/>
    <x v="221"/>
    <n v="1049.2"/>
    <n v="5"/>
    <n v="23"/>
    <s v="Grande"/>
    <n v="0"/>
    <n v="0"/>
    <n v="0"/>
    <n v="1049.2"/>
    <s v="Muy Alto"/>
    <n v="272.79199999999997"/>
    <n v="0.25999999999999995"/>
    <n v="-776.40800000000002"/>
    <n v="5"/>
    <n v="5"/>
    <s v="CORRECTO"/>
    <n v="2016"/>
    <n v="0"/>
  </r>
  <r>
    <x v="639"/>
    <x v="295"/>
    <d v="2016-05-20T00:00:00"/>
    <d v="2016-05-25T00:00:00"/>
    <s v="Standard Class"/>
    <x v="46"/>
    <s v="Rick Bensley"/>
    <s v="HOME OFFICE"/>
    <s v="united states"/>
    <s v="Vallejo"/>
    <s v="California"/>
    <n v="94591"/>
    <s v="West"/>
    <s v="OFF-BI-10004728"/>
    <x v="1"/>
    <x v="8"/>
    <x v="544"/>
    <n v="15.423999999999999"/>
    <n v="4"/>
    <n v="59"/>
    <s v="Mediano"/>
    <n v="0.2"/>
    <n v="3.0848"/>
    <n v="-3.0848"/>
    <n v="18.508800000000001"/>
    <s v="Bajo"/>
    <n v="5.0128000000000004"/>
    <n v="0.32500000000000001"/>
    <n v="-7.3263999999999996"/>
    <n v="5"/>
    <n v="5"/>
    <s v="CORRECTO"/>
    <n v="2016"/>
    <n v="0"/>
  </r>
  <r>
    <x v="640"/>
    <x v="296"/>
    <d v="2016-12-18T00:00:00"/>
    <d v="2016-12-22T00:00:00"/>
    <s v="Standard Class"/>
    <x v="251"/>
    <s v="Justin Deggeller"/>
    <s v="CORPORATE"/>
    <s v="united states"/>
    <s v="Minneapolis"/>
    <s v="Minnesota"/>
    <n v="55407"/>
    <s v="Central"/>
    <s v="FUR-FU-10000732"/>
    <x v="0"/>
    <x v="5"/>
    <x v="545"/>
    <n v="18.84"/>
    <n v="3"/>
    <n v="22"/>
    <s v="Mediano"/>
    <n v="0"/>
    <n v="0"/>
    <n v="0"/>
    <n v="18.84"/>
    <s v="Bajo"/>
    <n v="6.0288000000000004"/>
    <n v="0.32"/>
    <n v="-12.811199999999999"/>
    <n v="4"/>
    <n v="4"/>
    <s v="CORRECTO"/>
    <n v="2016"/>
    <n v="0"/>
  </r>
  <r>
    <x v="641"/>
    <x v="297"/>
    <d v="2017-07-30T00:00:00"/>
    <d v="2017-08-03T00:00:00"/>
    <s v="Second Class"/>
    <x v="252"/>
    <s v="John Lee"/>
    <s v="CONSUMER"/>
    <s v="united states"/>
    <s v="Mission Viejo"/>
    <s v="California"/>
    <n v="92691"/>
    <s v="West"/>
    <s v="OFF-ST-10000585"/>
    <x v="1"/>
    <x v="4"/>
    <x v="546"/>
    <n v="330.4"/>
    <n v="2"/>
    <n v="20"/>
    <s v="Pequeño"/>
    <n v="0"/>
    <n v="0"/>
    <n v="0"/>
    <n v="330.4"/>
    <s v="Alto"/>
    <n v="85.903999999999996"/>
    <n v="0.26"/>
    <n v="-244.49600000000001"/>
    <n v="4"/>
    <n v="4"/>
    <s v="CORRECTO"/>
    <n v="2017"/>
    <n v="0"/>
  </r>
  <r>
    <x v="642"/>
    <x v="297"/>
    <d v="2017-07-30T00:00:00"/>
    <d v="2017-08-03T00:00:00"/>
    <s v="Second Class"/>
    <x v="252"/>
    <s v="John Lee"/>
    <s v="CONSUMER"/>
    <s v="united states"/>
    <s v="Mission Viejo"/>
    <s v="California"/>
    <n v="92691"/>
    <s v="West"/>
    <s v="OFF-LA-10002787"/>
    <x v="1"/>
    <x v="2"/>
    <x v="547"/>
    <n v="26.25"/>
    <n v="7"/>
    <n v="24"/>
    <s v="Grande"/>
    <n v="0"/>
    <n v="0"/>
    <n v="0"/>
    <n v="26.25"/>
    <s v="Bajo"/>
    <n v="12.6"/>
    <n v="0.48"/>
    <n v="-13.65"/>
    <n v="4"/>
    <n v="4"/>
    <s v="CORRECTO"/>
    <n v="2017"/>
    <n v="0"/>
  </r>
  <r>
    <x v="643"/>
    <x v="298"/>
    <d v="2017-06-10T00:00:00"/>
    <d v="2017-06-15T00:00:00"/>
    <s v="Standard Class"/>
    <x v="253"/>
    <s v="Sean Christensen"/>
    <s v="CONSUMER"/>
    <s v="united states"/>
    <s v="Rochester Hills"/>
    <s v="Michigan"/>
    <n v="48307"/>
    <s v="Central"/>
    <s v="TEC-AC-10003832"/>
    <x v="2"/>
    <x v="11"/>
    <x v="463"/>
    <n v="132.52000000000001"/>
    <n v="4"/>
    <n v="34"/>
    <s v="Mediano"/>
    <n v="0"/>
    <n v="0"/>
    <n v="0"/>
    <n v="132.52000000000001"/>
    <s v="Medio"/>
    <n v="54.333199999999998"/>
    <n v="0.41"/>
    <n v="-78.186800000000005"/>
    <n v="5"/>
    <n v="5"/>
    <s v="CORRECTO"/>
    <n v="2017"/>
    <n v="0"/>
  </r>
  <r>
    <x v="644"/>
    <x v="299"/>
    <d v="2017-07-21T00:00:00"/>
    <d v="2017-07-25T00:00:00"/>
    <s v="Standard Class"/>
    <x v="69"/>
    <s v="Tamara Willingham"/>
    <s v="HOME OFFICE"/>
    <s v="united states"/>
    <s v="Plainfield"/>
    <s v="New Jersey"/>
    <n v="7060"/>
    <s v="East"/>
    <s v="OFF-PA-10001934"/>
    <x v="1"/>
    <x v="10"/>
    <x v="548"/>
    <n v="6.48"/>
    <n v="1"/>
    <n v="24"/>
    <s v="Pequeño"/>
    <n v="0"/>
    <n v="0"/>
    <n v="0"/>
    <n v="6.48"/>
    <s v="Bajo"/>
    <n v="3.1751999999999998"/>
    <n v="0.48999999999999994"/>
    <n v="-3.3048000000000002"/>
    <n v="4"/>
    <n v="4"/>
    <s v="CORRECTO"/>
    <n v="2017"/>
    <n v="0"/>
  </r>
  <r>
    <x v="645"/>
    <x v="300"/>
    <d v="2017-12-30T00:00:00"/>
    <d v="2018-01-05T00:00:00"/>
    <s v="Standard Class"/>
    <x v="254"/>
    <s v="Chuck Clark"/>
    <s v="HOME OFFICE"/>
    <s v="united states"/>
    <s v="Columbus"/>
    <s v="Indiana"/>
    <n v="47201"/>
    <s v="Central"/>
    <s v="OFF-AP-10002457"/>
    <x v="1"/>
    <x v="9"/>
    <x v="549"/>
    <n v="209.3"/>
    <n v="2"/>
    <n v="20"/>
    <s v="Pequeño"/>
    <n v="0"/>
    <n v="0"/>
    <n v="0"/>
    <n v="209.3"/>
    <s v="Alto"/>
    <n v="56.511000000000003"/>
    <n v="0.27"/>
    <n v="-152.78899999999999"/>
    <n v="6"/>
    <n v="6"/>
    <s v="CORRECTO"/>
    <n v="2017"/>
    <n v="0"/>
  </r>
  <r>
    <x v="646"/>
    <x v="301"/>
    <d v="2016-04-01T00:00:00"/>
    <d v="2016-04-08T00:00:00"/>
    <s v="Standard Class"/>
    <x v="121"/>
    <s v="Barry Blumstein"/>
    <s v="CORPORATE"/>
    <s v="united states"/>
    <s v="Sierra Vista"/>
    <s v="Arizona"/>
    <n v="85635"/>
    <s v="West"/>
    <s v="OFF-FA-10003112"/>
    <x v="1"/>
    <x v="13"/>
    <x v="128"/>
    <n v="31.56"/>
    <n v="5"/>
    <n v="215"/>
    <s v="Grande"/>
    <n v="0.2"/>
    <n v="6.3120000000000003"/>
    <n v="-6.3120000000000003"/>
    <n v="37.872"/>
    <s v="Bajo"/>
    <n v="9.8625000000000007"/>
    <n v="0.31250000000000006"/>
    <n v="-15.3855"/>
    <n v="7"/>
    <n v="7"/>
    <s v="CORRECTO"/>
    <n v="2016"/>
    <n v="0"/>
  </r>
  <r>
    <x v="647"/>
    <x v="301"/>
    <d v="2016-04-01T00:00:00"/>
    <d v="2016-04-08T00:00:00"/>
    <s v="Standard Class"/>
    <x v="121"/>
    <s v="Barry Blumstein"/>
    <s v="CORPORATE"/>
    <s v="united states"/>
    <s v="Sierra Vista"/>
    <s v="Arizona"/>
    <n v="85635"/>
    <s v="West"/>
    <s v="OFF-AP-10002350"/>
    <x v="1"/>
    <x v="9"/>
    <x v="550"/>
    <n v="30.143999999999998"/>
    <n v="2"/>
    <n v="29"/>
    <s v="Pequeño"/>
    <n v="0.2"/>
    <n v="6.0288000000000004"/>
    <n v="-6.0288000000000004"/>
    <n v="36.172799999999995"/>
    <s v="Bajo"/>
    <n v="3.0144000000000002"/>
    <n v="0.1"/>
    <n v="-21.1008"/>
    <n v="7"/>
    <n v="7"/>
    <s v="CORRECTO"/>
    <n v="2016"/>
    <n v="0"/>
  </r>
  <r>
    <x v="648"/>
    <x v="302"/>
    <d v="2016-12-11T00:00:00"/>
    <d v="2016-12-16T00:00:00"/>
    <s v="Second Class"/>
    <x v="255"/>
    <s v="Anthony Rawles"/>
    <s v="CORPORATE"/>
    <s v="united states"/>
    <s v="Vancouver"/>
    <s v="Washington"/>
    <n v="98661"/>
    <s v="West"/>
    <s v="FUR-FU-10001935"/>
    <x v="0"/>
    <x v="5"/>
    <x v="345"/>
    <n v="14.8"/>
    <n v="4"/>
    <n v="33"/>
    <s v="Mediano"/>
    <n v="0"/>
    <n v="0"/>
    <n v="0"/>
    <n v="14.8"/>
    <s v="Bajo"/>
    <n v="6.0679999999999996"/>
    <n v="0.41"/>
    <n v="-8.7319999999999993"/>
    <n v="5"/>
    <n v="5"/>
    <s v="CORRECTO"/>
    <n v="2016"/>
    <n v="0"/>
  </r>
  <r>
    <x v="649"/>
    <x v="302"/>
    <d v="2016-12-11T00:00:00"/>
    <d v="2016-12-16T00:00:00"/>
    <s v="Second Class"/>
    <x v="255"/>
    <s v="Anthony Rawles"/>
    <s v="CORPORATE"/>
    <s v="united states"/>
    <s v="Vancouver"/>
    <s v="Washington"/>
    <n v="98661"/>
    <s v="West"/>
    <s v="TEC-PH-10003273"/>
    <x v="2"/>
    <x v="7"/>
    <x v="173"/>
    <n v="302.37599999999998"/>
    <n v="3"/>
    <n v="15"/>
    <s v="Mediano"/>
    <n v="0.2"/>
    <n v="60.475200000000001"/>
    <n v="-60.475200000000001"/>
    <n v="362.85119999999995"/>
    <s v="Alto"/>
    <n v="22.6782"/>
    <n v="7.5000000000000011E-2"/>
    <n v="-219.2226"/>
    <n v="5"/>
    <n v="5"/>
    <s v="CORRECTO"/>
    <n v="2016"/>
    <n v="0"/>
  </r>
  <r>
    <x v="650"/>
    <x v="302"/>
    <d v="2016-12-11T00:00:00"/>
    <d v="2016-12-16T00:00:00"/>
    <s v="Second Class"/>
    <x v="255"/>
    <s v="Anthony Rawles"/>
    <s v="CORPORATE"/>
    <s v="united states"/>
    <s v="Vancouver"/>
    <s v="Washington"/>
    <n v="98661"/>
    <s v="West"/>
    <s v="TEC-AC-10001142"/>
    <x v="2"/>
    <x v="11"/>
    <x v="551"/>
    <n v="316"/>
    <n v="4"/>
    <n v="24"/>
    <s v="Mediano"/>
    <n v="0"/>
    <n v="0"/>
    <n v="0"/>
    <n v="316"/>
    <s v="Alto"/>
    <n v="31.6"/>
    <n v="0.1"/>
    <n v="-284.39999999999998"/>
    <n v="5"/>
    <n v="5"/>
    <s v="CORRECTO"/>
    <n v="2016"/>
    <n v="0"/>
  </r>
  <r>
    <x v="651"/>
    <x v="303"/>
    <d v="2016-10-23T00:00:00"/>
    <d v="2016-10-29T00:00:00"/>
    <s v="Standard Class"/>
    <x v="256"/>
    <s v="Steven Roelle"/>
    <s v="HOME OFFICE"/>
    <s v="united states"/>
    <s v="New York City"/>
    <s v="New York"/>
    <n v="10024"/>
    <s v="East"/>
    <s v="OFF-PA-10000482"/>
    <x v="1"/>
    <x v="10"/>
    <x v="67"/>
    <n v="379.4"/>
    <n v="10"/>
    <n v="28"/>
    <s v="Grande"/>
    <n v="0"/>
    <n v="0"/>
    <n v="0"/>
    <n v="379.4"/>
    <s v="Alto"/>
    <n v="178.31800000000001"/>
    <n v="0.47000000000000008"/>
    <n v="-201.08199999999999"/>
    <n v="6"/>
    <n v="6"/>
    <s v="CORRECTO"/>
    <n v="2016"/>
    <n v="0"/>
  </r>
  <r>
    <x v="652"/>
    <x v="304"/>
    <d v="2017-06-19T00:00:00"/>
    <d v="2017-06-23T00:00:00"/>
    <s v="Standard Class"/>
    <x v="153"/>
    <s v="Allen Rosenblatt"/>
    <s v="CORPORATE"/>
    <s v="united states"/>
    <s v="New York City"/>
    <s v="New York"/>
    <n v="10035"/>
    <s v="East"/>
    <s v="OFF-PA-10003892"/>
    <x v="1"/>
    <x v="10"/>
    <x v="62"/>
    <n v="97.82"/>
    <n v="2"/>
    <n v="16"/>
    <s v="Pequeño"/>
    <n v="0"/>
    <n v="0"/>
    <n v="0"/>
    <n v="97.82"/>
    <s v="Medio"/>
    <n v="45.9754"/>
    <n v="0.47000000000000003"/>
    <n v="-51.8446"/>
    <n v="4"/>
    <n v="4"/>
    <s v="CORRECTO"/>
    <n v="2017"/>
    <n v="0"/>
  </r>
  <r>
    <x v="653"/>
    <x v="304"/>
    <d v="2017-06-19T00:00:00"/>
    <d v="2017-06-23T00:00:00"/>
    <s v="Standard Class"/>
    <x v="153"/>
    <s v="Allen Rosenblatt"/>
    <s v="CORPORATE"/>
    <s v="united states"/>
    <s v="New York City"/>
    <s v="New York"/>
    <n v="10035"/>
    <s v="East"/>
    <s v="TEC-AC-10001101"/>
    <x v="2"/>
    <x v="11"/>
    <x v="552"/>
    <n v="103.12"/>
    <n v="8"/>
    <n v="16"/>
    <s v="Grande"/>
    <n v="0"/>
    <n v="0"/>
    <n v="0"/>
    <n v="103.12"/>
    <s v="Medio"/>
    <n v="10.311999999999999"/>
    <n v="9.9999999999999992E-2"/>
    <n v="-92.808000000000007"/>
    <n v="4"/>
    <n v="4"/>
    <s v="CORRECTO"/>
    <n v="2017"/>
    <n v="0"/>
  </r>
  <r>
    <x v="654"/>
    <x v="305"/>
    <d v="2016-08-22T00:00:00"/>
    <d v="2016-08-28T00:00:00"/>
    <s v="Standard Class"/>
    <x v="257"/>
    <s v="Craig Reiter"/>
    <s v="CONSUMER"/>
    <s v="united states"/>
    <s v="Columbus"/>
    <s v="Ohio"/>
    <n v="43229"/>
    <s v="East"/>
    <s v="OFF-AP-10002439"/>
    <x v="1"/>
    <x v="9"/>
    <x v="553"/>
    <n v="113.55200000000001"/>
    <n v="2"/>
    <n v="16"/>
    <s v="Pequeño"/>
    <n v="0.2"/>
    <n v="22.710400000000003"/>
    <n v="-22.7104"/>
    <n v="136.26240000000001"/>
    <s v="Medio"/>
    <n v="8.5164000000000009"/>
    <n v="7.4999999999999997E-2"/>
    <n v="-82.325199999999995"/>
    <n v="6"/>
    <n v="6"/>
    <s v="CORRECTO"/>
    <n v="2016"/>
    <n v="0"/>
  </r>
  <r>
    <x v="655"/>
    <x v="305"/>
    <d v="2016-08-22T00:00:00"/>
    <d v="2016-08-28T00:00:00"/>
    <s v="Standard Class"/>
    <x v="257"/>
    <s v="Craig Reiter"/>
    <s v="CONSUMER"/>
    <s v="united states"/>
    <s v="Columbus"/>
    <s v="Ohio"/>
    <n v="43229"/>
    <s v="East"/>
    <s v="OFF-BI-10002827"/>
    <x v="1"/>
    <x v="8"/>
    <x v="554"/>
    <n v="3.3180000000000001"/>
    <n v="2"/>
    <n v="33"/>
    <s v="Pequeño"/>
    <n v="0.7"/>
    <n v="2.3226"/>
    <n v="-2.3226"/>
    <n v="5.6406000000000001"/>
    <s v="Bajo"/>
    <n v="-2.6543999999999999"/>
    <n v="-0.79999999999999993"/>
    <n v="-3.6497999999999999"/>
    <n v="6"/>
    <n v="6"/>
    <s v="CORRECTO"/>
    <n v="2016"/>
    <n v="0"/>
  </r>
  <r>
    <x v="656"/>
    <x v="305"/>
    <d v="2016-08-22T00:00:00"/>
    <d v="2016-08-28T00:00:00"/>
    <s v="Standard Class"/>
    <x v="257"/>
    <s v="Craig Reiter"/>
    <s v="CONSUMER"/>
    <s v="united states"/>
    <s v="Columbus"/>
    <s v="Ohio"/>
    <n v="43229"/>
    <s v="East"/>
    <s v="OFF-EN-10002230"/>
    <x v="1"/>
    <x v="12"/>
    <x v="555"/>
    <n v="134.28800000000001"/>
    <n v="2"/>
    <n v="19"/>
    <s v="Pequeño"/>
    <n v="0.2"/>
    <n v="26.857600000000005"/>
    <n v="-26.857600000000001"/>
    <n v="161.1456"/>
    <s v="Medio"/>
    <n v="45.322200000000002"/>
    <n v="0.33749999999999997"/>
    <n v="-62.108199999999997"/>
    <n v="6"/>
    <n v="6"/>
    <s v="CORRECTO"/>
    <n v="2016"/>
    <n v="0"/>
  </r>
  <r>
    <x v="657"/>
    <x v="306"/>
    <d v="2016-09-19T00:00:00"/>
    <d v="2016-09-19T00:00:00"/>
    <s v="Same Day"/>
    <x v="258"/>
    <s v="Eugene Hildebrand"/>
    <s v="HOME OFFICE"/>
    <s v="united states"/>
    <s v="Aurora"/>
    <s v="Illinois"/>
    <n v="60505"/>
    <s v="Central"/>
    <s v="FUR-CH-10001215"/>
    <x v="0"/>
    <x v="1"/>
    <x v="445"/>
    <n v="701.37199999999996"/>
    <n v="2"/>
    <n v="32"/>
    <s v="Pequeño"/>
    <n v="0.3"/>
    <n v="210.41159999999999"/>
    <n v="-210.41159999999999"/>
    <n v="911.78359999999998"/>
    <s v="Muy Alto"/>
    <n v="-50.097999999999999"/>
    <n v="-7.1428571428571425E-2"/>
    <n v="-541.05840000000001"/>
    <n v="0"/>
    <n v="0"/>
    <s v="CORRECTO"/>
    <n v="2016"/>
    <n v="0"/>
  </r>
  <r>
    <x v="658"/>
    <x v="306"/>
    <d v="2016-09-19T00:00:00"/>
    <d v="2016-09-19T00:00:00"/>
    <s v="Same Day"/>
    <x v="258"/>
    <s v="Eugene Hildebrand"/>
    <s v="HOME OFFICE"/>
    <s v="united states"/>
    <s v="Aurora"/>
    <s v="Illinois"/>
    <n v="60505"/>
    <s v="Central"/>
    <s v="OFF-BI-10004654"/>
    <x v="1"/>
    <x v="8"/>
    <x v="68"/>
    <n v="2.3079999999999998"/>
    <n v="2"/>
    <n v="26"/>
    <s v="Pequeño"/>
    <n v="0.8"/>
    <n v="1.8464"/>
    <n v="-1.8464"/>
    <n v="4.1543999999999999"/>
    <s v="Bajo"/>
    <n v="-3.4620000000000002"/>
    <n v="-1.5000000000000002"/>
    <n v="-3.9236"/>
    <n v="0"/>
    <n v="0"/>
    <s v="CORRECTO"/>
    <n v="2016"/>
    <n v="0"/>
  </r>
  <r>
    <x v="659"/>
    <x v="307"/>
    <d v="2015-08-24T00:00:00"/>
    <d v="2015-08-28T00:00:00"/>
    <s v="Standard Class"/>
    <x v="90"/>
    <s v="Cassandra Brandow"/>
    <s v="CONSUMER"/>
    <s v="united states"/>
    <s v="Arlington"/>
    <s v="Texas"/>
    <n v="76017"/>
    <s v="Central"/>
    <s v="OFF-ST-10001490"/>
    <x v="1"/>
    <x v="4"/>
    <x v="518"/>
    <n v="999.43200000000002"/>
    <n v="7"/>
    <n v="49"/>
    <s v="Grande"/>
    <n v="0.2"/>
    <n v="199.88640000000001"/>
    <n v="-199.88640000000001"/>
    <n v="1199.3184000000001"/>
    <s v="Muy Alto"/>
    <n v="124.929"/>
    <n v="0.125"/>
    <n v="-674.61659999999995"/>
    <n v="4"/>
    <n v="4"/>
    <s v="CORRECTO"/>
    <n v="2015"/>
    <n v="0"/>
  </r>
  <r>
    <x v="660"/>
    <x v="307"/>
    <d v="2015-08-24T00:00:00"/>
    <d v="2015-08-28T00:00:00"/>
    <s v="Standard Class"/>
    <x v="90"/>
    <s v="Cassandra Brandow"/>
    <s v="CONSUMER"/>
    <s v="united states"/>
    <s v="Arlington"/>
    <s v="Texas"/>
    <n v="76017"/>
    <s v="Central"/>
    <s v="OFF-ST-10001511"/>
    <x v="1"/>
    <x v="4"/>
    <x v="556"/>
    <n v="724.08"/>
    <n v="14"/>
    <n v="33"/>
    <s v="Grande"/>
    <n v="0.2"/>
    <n v="144.816"/>
    <n v="-144.816"/>
    <n v="868.89600000000007"/>
    <s v="Muy Alto"/>
    <n v="-135.76499999999999"/>
    <n v="-0.18749999999999997"/>
    <n v="-715.029"/>
    <n v="4"/>
    <n v="4"/>
    <s v="CORRECTO"/>
    <n v="2015"/>
    <n v="0"/>
  </r>
  <r>
    <x v="661"/>
    <x v="307"/>
    <d v="2015-08-24T00:00:00"/>
    <d v="2015-08-28T00:00:00"/>
    <s v="Standard Class"/>
    <x v="90"/>
    <s v="Cassandra Brandow"/>
    <s v="CONSUMER"/>
    <s v="united states"/>
    <s v="Arlington"/>
    <s v="Texas"/>
    <n v="76017"/>
    <s v="Central"/>
    <s v="FUR-TA-10001768"/>
    <x v="0"/>
    <x v="3"/>
    <x v="114"/>
    <n v="918.78499999999997"/>
    <n v="5"/>
    <n v="22"/>
    <s v="Grande"/>
    <n v="0.3"/>
    <n v="275.63549999999998"/>
    <n v="-275.63549999999998"/>
    <n v="1194.4204999999999"/>
    <s v="Muy Alto"/>
    <n v="-118.12949999999999"/>
    <n v="-0.12857142857142856"/>
    <n v="-761.279"/>
    <n v="4"/>
    <n v="4"/>
    <s v="CORRECTO"/>
    <n v="2015"/>
    <n v="0"/>
  </r>
  <r>
    <x v="662"/>
    <x v="307"/>
    <d v="2015-08-24T00:00:00"/>
    <d v="2015-08-28T00:00:00"/>
    <s v="Standard Class"/>
    <x v="90"/>
    <s v="Cassandra Brandow"/>
    <s v="CONSUMER"/>
    <s v="united states"/>
    <s v="Arlington"/>
    <s v="Texas"/>
    <n v="76017"/>
    <s v="Central"/>
    <s v="OFF-BI-10003981"/>
    <x v="1"/>
    <x v="8"/>
    <x v="109"/>
    <n v="2.7240000000000002"/>
    <n v="3"/>
    <n v="34"/>
    <s v="Mediano"/>
    <n v="0.8"/>
    <n v="2.1792000000000002"/>
    <n v="-2.1791999999999998"/>
    <n v="4.9032"/>
    <s v="Bajo"/>
    <n v="-4.2222"/>
    <n v="-1.5499999999999998"/>
    <n v="-4.7670000000000003"/>
    <n v="4"/>
    <n v="4"/>
    <s v="CORRECTO"/>
    <n v="2015"/>
    <n v="0"/>
  </r>
  <r>
    <x v="663"/>
    <x v="308"/>
    <d v="2016-03-26T00:00:00"/>
    <d v="2016-03-30T00:00:00"/>
    <s v="Standard Class"/>
    <x v="259"/>
    <s v="Sibella Parks"/>
    <s v="CORPORATE"/>
    <s v="united states"/>
    <s v="New York City"/>
    <s v="New York"/>
    <n v="10011"/>
    <s v="East"/>
    <s v="OFF-ST-10001522"/>
    <x v="1"/>
    <x v="4"/>
    <x v="197"/>
    <n v="459.95"/>
    <n v="5"/>
    <n v="28"/>
    <s v="Grande"/>
    <n v="0"/>
    <n v="0"/>
    <n v="0"/>
    <n v="459.95"/>
    <s v="Alto"/>
    <n v="18.398"/>
    <n v="0.04"/>
    <n v="-441.55200000000002"/>
    <n v="4"/>
    <n v="4"/>
    <s v="CORRECTO"/>
    <n v="2016"/>
    <n v="0"/>
  </r>
  <r>
    <x v="664"/>
    <x v="309"/>
    <d v="2016-11-04T00:00:00"/>
    <d v="2016-11-04T00:00:00"/>
    <s v="Same Day"/>
    <x v="116"/>
    <s v="Roy Collins"/>
    <s v="CONSUMER"/>
    <s v="united states"/>
    <s v="Louisville"/>
    <s v="Kentucky"/>
    <n v="40214"/>
    <s v="South"/>
    <s v="OFF-FA-10000621"/>
    <x v="1"/>
    <x v="13"/>
    <x v="110"/>
    <n v="10.74"/>
    <n v="3"/>
    <n v="44"/>
    <s v="Mediano"/>
    <n v="0"/>
    <n v="0"/>
    <n v="0"/>
    <n v="10.74"/>
    <s v="Bajo"/>
    <n v="5.2625999999999999"/>
    <n v="0.49"/>
    <n v="-5.4774000000000003"/>
    <n v="0"/>
    <n v="0"/>
    <s v="CORRECTO"/>
    <n v="2016"/>
    <n v="0"/>
  </r>
  <r>
    <x v="665"/>
    <x v="310"/>
    <d v="2017-06-08T00:00:00"/>
    <d v="2017-06-10T00:00:00"/>
    <s v="Second Class"/>
    <x v="260"/>
    <s v="Tiffany House"/>
    <s v="CORPORATE"/>
    <s v="united states"/>
    <s v="Dallas"/>
    <s v="Texas"/>
    <n v="75081"/>
    <s v="Central"/>
    <s v="OFF-SU-10004231"/>
    <x v="1"/>
    <x v="14"/>
    <x v="557"/>
    <n v="23.76"/>
    <n v="3"/>
    <n v="22"/>
    <s v="Mediano"/>
    <n v="0.2"/>
    <n v="4.7520000000000007"/>
    <n v="-4.7519999999999998"/>
    <n v="28.512"/>
    <s v="Bajo"/>
    <n v="2.0790000000000002"/>
    <n v="8.7500000000000008E-2"/>
    <n v="-16.928999999999998"/>
    <n v="2"/>
    <n v="2"/>
    <s v="CORRECTO"/>
    <n v="2017"/>
    <n v="0"/>
  </r>
  <r>
    <x v="666"/>
    <x v="310"/>
    <d v="2017-06-08T00:00:00"/>
    <d v="2017-06-10T00:00:00"/>
    <s v="Second Class"/>
    <x v="260"/>
    <s v="Tiffany House"/>
    <s v="CORPORATE"/>
    <s v="united states"/>
    <s v="Dallas"/>
    <s v="Texas"/>
    <n v="75081"/>
    <s v="Central"/>
    <s v="OFF-PA-10000474"/>
    <x v="1"/>
    <x v="10"/>
    <x v="33"/>
    <n v="85.055999999999997"/>
    <n v="3"/>
    <n v="150"/>
    <s v="Mediano"/>
    <n v="0.2"/>
    <n v="17.011199999999999"/>
    <n v="-17.011199999999999"/>
    <n v="102.0672"/>
    <s v="Medio"/>
    <n v="28.706399999999999"/>
    <n v="0.33749999999999997"/>
    <n v="-39.3384"/>
    <n v="2"/>
    <n v="2"/>
    <s v="CORRECTO"/>
    <n v="2017"/>
    <n v="0"/>
  </r>
  <r>
    <x v="667"/>
    <x v="310"/>
    <d v="2017-06-08T00:00:00"/>
    <d v="2017-06-10T00:00:00"/>
    <s v="Second Class"/>
    <x v="260"/>
    <s v="Tiffany House"/>
    <s v="CORPORATE"/>
    <s v="united states"/>
    <s v="Dallas"/>
    <s v="Texas"/>
    <n v="75081"/>
    <s v="Central"/>
    <s v="TEC-PH-10004042"/>
    <x v="2"/>
    <x v="7"/>
    <x v="558"/>
    <n v="381.57600000000002"/>
    <n v="3"/>
    <n v="12"/>
    <s v="Mediano"/>
    <n v="0.2"/>
    <n v="76.315200000000004"/>
    <n v="-76.315200000000004"/>
    <n v="457.89120000000003"/>
    <s v="Alto"/>
    <n v="28.618200000000002"/>
    <n v="7.4999999999999997E-2"/>
    <n v="-276.64260000000002"/>
    <n v="2"/>
    <n v="2"/>
    <s v="CORRECTO"/>
    <n v="2017"/>
    <n v="0"/>
  </r>
  <r>
    <x v="668"/>
    <x v="311"/>
    <d v="2014-12-24T00:00:00"/>
    <d v="2014-12-26T00:00:00"/>
    <s v="First Class"/>
    <x v="261"/>
    <s v="Resi Pölking"/>
    <s v="CONSUMER"/>
    <s v="united states"/>
    <s v="Cleveland"/>
    <s v="Ohio"/>
    <n v="44105"/>
    <s v="East"/>
    <s v="FUR-FU-10003096"/>
    <x v="0"/>
    <x v="5"/>
    <x v="559"/>
    <n v="30.36"/>
    <n v="5"/>
    <n v="12"/>
    <s v="Grande"/>
    <n v="0.2"/>
    <n v="6.0720000000000001"/>
    <n v="-6.0720000000000001"/>
    <n v="36.432000000000002"/>
    <s v="Bajo"/>
    <n v="8.7285000000000004"/>
    <n v="0.28750000000000003"/>
    <n v="-15.5595"/>
    <n v="2"/>
    <n v="2"/>
    <s v="CORRECTO"/>
    <n v="2014"/>
    <n v="0"/>
  </r>
  <r>
    <x v="669"/>
    <x v="312"/>
    <d v="2017-06-09T00:00:00"/>
    <d v="2017-06-13T00:00:00"/>
    <s v="Standard Class"/>
    <x v="246"/>
    <s v="Meg O'Connel"/>
    <s v="HOME OFFICE"/>
    <s v="united states"/>
    <s v="Chicago"/>
    <s v="Illinois"/>
    <n v="60653"/>
    <s v="Central"/>
    <s v="FUR-FU-10002759"/>
    <x v="0"/>
    <x v="5"/>
    <x v="560"/>
    <n v="23.975999999999999"/>
    <n v="3"/>
    <n v="36"/>
    <s v="Mediano"/>
    <n v="0.6"/>
    <n v="14.385599999999998"/>
    <n v="-14.3856"/>
    <n v="38.361599999999996"/>
    <s v="Bajo"/>
    <n v="-14.3856"/>
    <n v="-0.6"/>
    <n v="-23.975999999999999"/>
    <n v="4"/>
    <n v="4"/>
    <s v="CORRECTO"/>
    <n v="2017"/>
    <n v="0"/>
  </r>
  <r>
    <x v="670"/>
    <x v="312"/>
    <d v="2017-06-09T00:00:00"/>
    <d v="2017-06-13T00:00:00"/>
    <s v="Standard Class"/>
    <x v="246"/>
    <s v="Meg O'Connel"/>
    <s v="HOME OFFICE"/>
    <s v="united states"/>
    <s v="Chicago"/>
    <s v="Illinois"/>
    <n v="60653"/>
    <s v="Central"/>
    <s v="FUR-TA-10000688"/>
    <x v="0"/>
    <x v="3"/>
    <x v="561"/>
    <n v="108.925"/>
    <n v="1"/>
    <n v="18"/>
    <s v="Pequeño"/>
    <n v="0.5"/>
    <n v="54.462499999999999"/>
    <n v="-54.462499999999999"/>
    <n v="163.38749999999999"/>
    <s v="Medio"/>
    <n v="-71.890500000000003"/>
    <n v="-0.66"/>
    <n v="-126.35299999999999"/>
    <n v="4"/>
    <n v="4"/>
    <s v="CORRECTO"/>
    <n v="2017"/>
    <n v="0"/>
  </r>
  <r>
    <x v="671"/>
    <x v="312"/>
    <d v="2017-06-09T00:00:00"/>
    <d v="2017-06-13T00:00:00"/>
    <s v="Standard Class"/>
    <x v="246"/>
    <s v="Meg O'Connel"/>
    <s v="HOME OFFICE"/>
    <s v="united states"/>
    <s v="Chicago"/>
    <s v="Illinois"/>
    <n v="60653"/>
    <s v="Central"/>
    <s v="OFF-PA-10002377"/>
    <x v="1"/>
    <x v="10"/>
    <x v="562"/>
    <n v="36.351999999999997"/>
    <n v="8"/>
    <n v="32"/>
    <s v="Grande"/>
    <n v="0.2"/>
    <n v="7.2703999999999995"/>
    <n v="-7.2704000000000004"/>
    <n v="43.622399999999999"/>
    <s v="Bajo"/>
    <n v="11.36"/>
    <n v="0.3125"/>
    <n v="-17.721599999999999"/>
    <n v="4"/>
    <n v="4"/>
    <s v="CORRECTO"/>
    <n v="2017"/>
    <n v="0"/>
  </r>
  <r>
    <x v="672"/>
    <x v="313"/>
    <d v="2017-06-15T00:00:00"/>
    <d v="2017-06-22T00:00:00"/>
    <s v="Standard Class"/>
    <x v="143"/>
    <s v="Tamara Dahlen"/>
    <s v="CONSUMER"/>
    <s v="united states"/>
    <s v="Quincy"/>
    <s v="Illinois"/>
    <n v="62301"/>
    <s v="Central"/>
    <s v="OFF-AR-10001954"/>
    <x v="1"/>
    <x v="6"/>
    <x v="563"/>
    <n v="19.559999999999999"/>
    <n v="5"/>
    <n v="17"/>
    <s v="Grande"/>
    <n v="0.2"/>
    <n v="3.9119999999999999"/>
    <n v="-3.9119999999999999"/>
    <n v="23.471999999999998"/>
    <s v="Bajo"/>
    <n v="1.7115"/>
    <n v="8.7500000000000008E-2"/>
    <n v="-13.936500000000001"/>
    <n v="7"/>
    <n v="7"/>
    <s v="CORRECTO"/>
    <n v="2017"/>
    <n v="0"/>
  </r>
  <r>
    <x v="673"/>
    <x v="314"/>
    <d v="2017-12-05T00:00:00"/>
    <d v="2017-12-08T00:00:00"/>
    <s v="First Class"/>
    <x v="262"/>
    <s v="Rob Beeghly"/>
    <s v="CONSUMER"/>
    <s v="united states"/>
    <s v="Columbus"/>
    <s v="Indiana"/>
    <n v="47201"/>
    <s v="Central"/>
    <s v="OFF-AP-10004532"/>
    <x v="1"/>
    <x v="9"/>
    <x v="564"/>
    <n v="61.44"/>
    <n v="3"/>
    <n v="20"/>
    <s v="Mediano"/>
    <n v="0"/>
    <n v="0"/>
    <n v="0"/>
    <n v="61.44"/>
    <s v="Medio"/>
    <n v="16.588799999999999"/>
    <n v="0.27"/>
    <n v="-44.851199999999999"/>
    <n v="3"/>
    <n v="3"/>
    <s v="CORRECTO"/>
    <n v="2017"/>
    <n v="0"/>
  </r>
  <r>
    <x v="674"/>
    <x v="314"/>
    <d v="2017-12-05T00:00:00"/>
    <d v="2017-12-08T00:00:00"/>
    <s v="First Class"/>
    <x v="262"/>
    <s v="Rob Beeghly"/>
    <s v="CONSUMER"/>
    <s v="united states"/>
    <s v="Columbus"/>
    <s v="Indiana"/>
    <n v="47201"/>
    <s v="Central"/>
    <s v="OFF-PA-10002137"/>
    <x v="1"/>
    <x v="10"/>
    <x v="565"/>
    <n v="38.9"/>
    <n v="5"/>
    <n v="35"/>
    <s v="Grande"/>
    <n v="0"/>
    <n v="0"/>
    <n v="0"/>
    <n v="38.9"/>
    <s v="Bajo"/>
    <n v="17.504999999999999"/>
    <n v="0.45"/>
    <n v="-21.395"/>
    <n v="3"/>
    <n v="3"/>
    <s v="CORRECTO"/>
    <n v="2017"/>
    <n v="0"/>
  </r>
  <r>
    <x v="675"/>
    <x v="314"/>
    <d v="2017-12-05T00:00:00"/>
    <d v="2017-12-08T00:00:00"/>
    <s v="First Class"/>
    <x v="262"/>
    <s v="Rob Beeghly"/>
    <s v="CONSUMER"/>
    <s v="united states"/>
    <s v="Columbus"/>
    <s v="Indiana"/>
    <n v="47201"/>
    <s v="Central"/>
    <s v="TEC-AC-10003832"/>
    <x v="2"/>
    <x v="11"/>
    <x v="463"/>
    <n v="99.39"/>
    <n v="3"/>
    <n v="34"/>
    <s v="Mediano"/>
    <n v="0"/>
    <n v="0"/>
    <n v="0"/>
    <n v="99.39"/>
    <s v="Medio"/>
    <n v="40.749899999999997"/>
    <n v="0.41"/>
    <n v="-58.640099999999997"/>
    <n v="3"/>
    <n v="3"/>
    <s v="CORRECTO"/>
    <n v="2017"/>
    <n v="0"/>
  </r>
  <r>
    <x v="676"/>
    <x v="315"/>
    <d v="2017-03-18T00:00:00"/>
    <d v="2017-03-23T00:00:00"/>
    <s v="Standard Class"/>
    <x v="263"/>
    <s v="Carol Darley"/>
    <s v="CONSUMER"/>
    <s v="united states"/>
    <s v="Tyler"/>
    <s v="Texas"/>
    <n v="75701"/>
    <s v="Central"/>
    <s v="OFF-AP-10000804"/>
    <x v="1"/>
    <x v="9"/>
    <x v="566"/>
    <n v="2.6880000000000002"/>
    <n v="3"/>
    <n v="18"/>
    <s v="Mediano"/>
    <n v="0.8"/>
    <n v="2.1504000000000003"/>
    <n v="-2.1503999999999999"/>
    <n v="4.8384"/>
    <s v="Bajo"/>
    <n v="-7.3920000000000003"/>
    <n v="-2.75"/>
    <n v="-7.9295999999999998"/>
    <n v="5"/>
    <n v="5"/>
    <s v="CORRECTO"/>
    <n v="2017"/>
    <n v="0"/>
  </r>
  <r>
    <x v="677"/>
    <x v="315"/>
    <d v="2017-03-18T00:00:00"/>
    <d v="2017-03-23T00:00:00"/>
    <s v="Standard Class"/>
    <x v="263"/>
    <s v="Carol Darley"/>
    <s v="CONSUMER"/>
    <s v="united states"/>
    <s v="Tyler"/>
    <s v="Texas"/>
    <n v="75701"/>
    <s v="Central"/>
    <s v="TEC-AC-10003614"/>
    <x v="2"/>
    <x v="11"/>
    <x v="567"/>
    <n v="27.815999999999999"/>
    <n v="3"/>
    <n v="14"/>
    <s v="Mediano"/>
    <n v="0.2"/>
    <n v="5.5632000000000001"/>
    <n v="-5.5632000000000001"/>
    <n v="33.379199999999997"/>
    <s v="Bajo"/>
    <n v="4.5201000000000002"/>
    <n v="0.16250000000000001"/>
    <n v="-17.732700000000001"/>
    <n v="5"/>
    <n v="5"/>
    <s v="CORRECTO"/>
    <n v="2017"/>
    <n v="0"/>
  </r>
  <r>
    <x v="678"/>
    <x v="315"/>
    <d v="2017-03-18T00:00:00"/>
    <d v="2017-03-23T00:00:00"/>
    <s v="Standard Class"/>
    <x v="263"/>
    <s v="Carol Darley"/>
    <s v="CONSUMER"/>
    <s v="united states"/>
    <s v="Tyler"/>
    <s v="Texas"/>
    <n v="75701"/>
    <s v="Central"/>
    <s v="FUR-FU-10003553"/>
    <x v="0"/>
    <x v="5"/>
    <x v="568"/>
    <n v="82.524000000000001"/>
    <n v="3"/>
    <n v="17"/>
    <s v="Mediano"/>
    <n v="0.6"/>
    <n v="49.514400000000002"/>
    <n v="-49.514400000000002"/>
    <n v="132.0384"/>
    <s v="Medio"/>
    <n v="-41.262"/>
    <n v="-0.5"/>
    <n v="-74.271600000000007"/>
    <n v="5"/>
    <n v="5"/>
    <s v="CORRECTO"/>
    <n v="2017"/>
    <n v="0"/>
  </r>
  <r>
    <x v="679"/>
    <x v="315"/>
    <d v="2017-03-18T00:00:00"/>
    <d v="2017-03-23T00:00:00"/>
    <s v="Standard Class"/>
    <x v="263"/>
    <s v="Carol Darley"/>
    <s v="CONSUMER"/>
    <s v="united states"/>
    <s v="Tyler"/>
    <s v="Texas"/>
    <n v="75701"/>
    <s v="Central"/>
    <s v="OFF-BI-10004632"/>
    <x v="1"/>
    <x v="8"/>
    <x v="569"/>
    <n v="182.994"/>
    <n v="3"/>
    <n v="34"/>
    <s v="Mediano"/>
    <n v="0.8"/>
    <n v="146.39520000000002"/>
    <n v="-146.39519999999999"/>
    <n v="329.38920000000002"/>
    <s v="Alto"/>
    <n v="-320.23950000000002"/>
    <n v="-1.7500000000000002"/>
    <n v="-356.8383"/>
    <n v="5"/>
    <n v="5"/>
    <s v="CORRECTO"/>
    <n v="2017"/>
    <n v="0"/>
  </r>
  <r>
    <x v="680"/>
    <x v="316"/>
    <d v="2016-11-19T00:00:00"/>
    <d v="2016-11-24T00:00:00"/>
    <s v="Standard Class"/>
    <x v="264"/>
    <s v="Doug Jacobs"/>
    <s v="CONSUMER"/>
    <s v="united states"/>
    <s v="New York City"/>
    <s v="New York"/>
    <n v="10024"/>
    <s v="East"/>
    <s v="OFF-BI-10003305"/>
    <x v="1"/>
    <x v="8"/>
    <x v="570"/>
    <n v="14.352"/>
    <n v="3"/>
    <n v="26"/>
    <s v="Mediano"/>
    <n v="0.2"/>
    <n v="2.8704000000000001"/>
    <n v="-2.8704000000000001"/>
    <n v="17.2224"/>
    <s v="Bajo"/>
    <n v="4.6643999999999997"/>
    <n v="0.32499999999999996"/>
    <n v="-6.8171999999999997"/>
    <n v="5"/>
    <n v="5"/>
    <s v="CORRECTO"/>
    <n v="2016"/>
    <n v="0"/>
  </r>
  <r>
    <x v="681"/>
    <x v="316"/>
    <d v="2016-11-19T00:00:00"/>
    <d v="2016-11-24T00:00:00"/>
    <s v="Standard Class"/>
    <x v="264"/>
    <s v="Doug Jacobs"/>
    <s v="CONSUMER"/>
    <s v="united states"/>
    <s v="New York City"/>
    <s v="New York"/>
    <n v="10024"/>
    <s v="East"/>
    <s v="OFF-ST-10002583"/>
    <x v="1"/>
    <x v="4"/>
    <x v="571"/>
    <n v="64.959999999999994"/>
    <n v="2"/>
    <n v="16"/>
    <s v="Pequeño"/>
    <n v="0"/>
    <n v="0"/>
    <n v="0"/>
    <n v="64.959999999999994"/>
    <s v="Medio"/>
    <n v="2.5983999999999998"/>
    <n v="0.04"/>
    <n v="-62.361600000000003"/>
    <n v="5"/>
    <n v="5"/>
    <s v="CORRECTO"/>
    <n v="2016"/>
    <n v="0"/>
  </r>
  <r>
    <x v="682"/>
    <x v="316"/>
    <d v="2016-11-19T00:00:00"/>
    <d v="2016-11-24T00:00:00"/>
    <s v="Standard Class"/>
    <x v="264"/>
    <s v="Doug Jacobs"/>
    <s v="CONSUMER"/>
    <s v="united states"/>
    <s v="New York City"/>
    <s v="New York"/>
    <n v="10024"/>
    <s v="East"/>
    <s v="OFF-ST-10004507"/>
    <x v="1"/>
    <x v="4"/>
    <x v="457"/>
    <n v="68.599999999999994"/>
    <n v="4"/>
    <n v="27"/>
    <s v="Mediano"/>
    <n v="0"/>
    <n v="0"/>
    <n v="0"/>
    <n v="68.599999999999994"/>
    <s v="Medio"/>
    <n v="18.521999999999998"/>
    <n v="0.27"/>
    <n v="-50.078000000000003"/>
    <n v="5"/>
    <n v="5"/>
    <s v="CORRECTO"/>
    <n v="2016"/>
    <n v="0"/>
  </r>
  <r>
    <x v="683"/>
    <x v="317"/>
    <d v="2017-11-04T00:00:00"/>
    <d v="2017-11-04T00:00:00"/>
    <s v="Same Day"/>
    <x v="265"/>
    <s v="Grant Thornton"/>
    <s v="CORPORATE"/>
    <s v="united states"/>
    <s v="Burlington"/>
    <s v="North Carolina"/>
    <n v="27217"/>
    <s v="South"/>
    <s v="TEC-MA-10004125"/>
    <x v="2"/>
    <x v="15"/>
    <x v="572"/>
    <n v="7999.98"/>
    <n v="4"/>
    <n v="4"/>
    <s v="Mediano"/>
    <n v="0.5"/>
    <n v="3999.99"/>
    <n v="-3999.99"/>
    <n v="11999.97"/>
    <s v="Muy Alto"/>
    <n v="-3839.9904000000001"/>
    <n v="-0.48000000000000004"/>
    <n v="-7839.9804000000004"/>
    <n v="0"/>
    <n v="0"/>
    <s v="CORRECTO"/>
    <n v="2017"/>
    <n v="0"/>
  </r>
  <r>
    <x v="684"/>
    <x v="317"/>
    <d v="2017-11-04T00:00:00"/>
    <d v="2017-11-04T00:00:00"/>
    <s v="Same Day"/>
    <x v="265"/>
    <s v="Grant Thornton"/>
    <s v="CORPORATE"/>
    <s v="united states"/>
    <s v="Burlington"/>
    <s v="North Carolina"/>
    <n v="27217"/>
    <s v="South"/>
    <s v="OFF-AP-10002457"/>
    <x v="1"/>
    <x v="9"/>
    <x v="549"/>
    <n v="167.44"/>
    <n v="2"/>
    <n v="20"/>
    <s v="Pequeño"/>
    <n v="0.2"/>
    <n v="33.488"/>
    <n v="-33.488"/>
    <n v="200.928"/>
    <s v="Alto"/>
    <n v="14.651"/>
    <n v="8.7499999999999994E-2"/>
    <n v="-119.301"/>
    <n v="0"/>
    <n v="0"/>
    <s v="CORRECTO"/>
    <n v="2017"/>
    <n v="0"/>
  </r>
  <r>
    <x v="685"/>
    <x v="318"/>
    <d v="2014-07-05T00:00:00"/>
    <d v="2014-07-08T00:00:00"/>
    <s v="First Class"/>
    <x v="266"/>
    <s v="Michael Chen"/>
    <s v="CONSUMER"/>
    <s v="united states"/>
    <s v="Jackson"/>
    <s v="Mississippi"/>
    <n v="39212"/>
    <s v="South"/>
    <s v="TEC-AC-10003911"/>
    <x v="2"/>
    <x v="11"/>
    <x v="331"/>
    <n v="479.97"/>
    <n v="3"/>
    <n v="18"/>
    <s v="Mediano"/>
    <n v="0"/>
    <n v="0"/>
    <n v="0"/>
    <n v="479.97"/>
    <s v="Alto"/>
    <n v="163.18979999999999"/>
    <n v="0.33999999999999997"/>
    <n v="-316.78019999999998"/>
    <n v="3"/>
    <n v="3"/>
    <s v="CORRECTO"/>
    <n v="2014"/>
    <n v="0"/>
  </r>
  <r>
    <x v="686"/>
    <x v="318"/>
    <d v="2014-07-05T00:00:00"/>
    <d v="2014-07-08T00:00:00"/>
    <s v="First Class"/>
    <x v="266"/>
    <s v="Michael Chen"/>
    <s v="CONSUMER"/>
    <s v="united states"/>
    <s v="Jackson"/>
    <s v="Mississippi"/>
    <n v="39212"/>
    <s v="South"/>
    <s v="OFF-LA-10001934"/>
    <x v="1"/>
    <x v="2"/>
    <x v="573"/>
    <n v="14.62"/>
    <n v="2"/>
    <n v="15"/>
    <s v="Pequeño"/>
    <n v="0"/>
    <n v="0"/>
    <n v="0"/>
    <n v="14.62"/>
    <s v="Bajo"/>
    <n v="6.8714000000000004"/>
    <n v="0.47000000000000003"/>
    <n v="-7.7485999999999997"/>
    <n v="3"/>
    <n v="3"/>
    <s v="CORRECTO"/>
    <n v="2014"/>
    <n v="0"/>
  </r>
  <r>
    <x v="687"/>
    <x v="318"/>
    <d v="2014-07-05T00:00:00"/>
    <d v="2014-07-08T00:00:00"/>
    <s v="First Class"/>
    <x v="266"/>
    <s v="Michael Chen"/>
    <s v="CONSUMER"/>
    <s v="united states"/>
    <s v="Jackson"/>
    <s v="Mississippi"/>
    <n v="39212"/>
    <s v="South"/>
    <s v="OFF-PA-10000304"/>
    <x v="1"/>
    <x v="10"/>
    <x v="88"/>
    <n v="19.440000000000001"/>
    <n v="3"/>
    <n v="22"/>
    <s v="Mediano"/>
    <n v="0"/>
    <n v="0"/>
    <n v="0"/>
    <n v="19.440000000000001"/>
    <s v="Bajo"/>
    <n v="9.3312000000000008"/>
    <n v="0.48000000000000004"/>
    <n v="-10.1088"/>
    <n v="3"/>
    <n v="3"/>
    <s v="CORRECTO"/>
    <n v="2014"/>
    <n v="0"/>
  </r>
  <r>
    <x v="688"/>
    <x v="319"/>
    <d v="2017-12-25T00:00:00"/>
    <d v="2017-12-29T00:00:00"/>
    <s v="Standard Class"/>
    <x v="267"/>
    <s v="Ralph Arnett"/>
    <s v="CONSUMER"/>
    <s v="united states"/>
    <s v="New York City"/>
    <s v="New York"/>
    <n v="10035"/>
    <s v="East"/>
    <s v="FUR-BO-10004015"/>
    <x v="0"/>
    <x v="0"/>
    <x v="574"/>
    <n v="191.98400000000001"/>
    <n v="2"/>
    <n v="34"/>
    <s v="Pequeño"/>
    <n v="0.2"/>
    <n v="38.396800000000006"/>
    <n v="-38.396799999999999"/>
    <n v="230.38080000000002"/>
    <s v="Alto"/>
    <n v="4.7995999999999999"/>
    <n v="2.4999999999999998E-2"/>
    <n v="-148.7876"/>
    <n v="4"/>
    <n v="4"/>
    <s v="CORRECTO"/>
    <n v="2017"/>
    <n v="0"/>
  </r>
  <r>
    <x v="689"/>
    <x v="320"/>
    <d v="2014-06-21T00:00:00"/>
    <d v="2014-06-23T00:00:00"/>
    <s v="Second Class"/>
    <x v="268"/>
    <s v="Naresj Patel"/>
    <s v="CONSUMER"/>
    <s v="united states"/>
    <s v="Waynesboro"/>
    <s v="Virginia"/>
    <n v="22980"/>
    <s v="South"/>
    <s v="FUR-FU-10004071"/>
    <x v="0"/>
    <x v="5"/>
    <x v="575"/>
    <n v="104.01"/>
    <n v="1"/>
    <n v="13"/>
    <s v="Pequeño"/>
    <n v="0"/>
    <n v="0"/>
    <n v="0"/>
    <n v="104.01"/>
    <s v="Medio"/>
    <n v="14.561400000000001"/>
    <n v="0.14000000000000001"/>
    <n v="-89.448599999999999"/>
    <n v="2"/>
    <n v="2"/>
    <s v="CORRECTO"/>
    <n v="2014"/>
    <n v="0"/>
  </r>
  <r>
    <x v="690"/>
    <x v="320"/>
    <d v="2014-06-21T00:00:00"/>
    <d v="2014-06-23T00:00:00"/>
    <s v="Second Class"/>
    <x v="268"/>
    <s v="Naresj Patel"/>
    <s v="CONSUMER"/>
    <s v="united states"/>
    <s v="Waynesboro"/>
    <s v="Virginia"/>
    <n v="22980"/>
    <s v="South"/>
    <s v="TEC-PH-10002033"/>
    <x v="2"/>
    <x v="7"/>
    <x v="11"/>
    <n v="284.82"/>
    <n v="1"/>
    <n v="9"/>
    <s v="Pequeño"/>
    <n v="0"/>
    <n v="0"/>
    <n v="0"/>
    <n v="284.82"/>
    <s v="Alto"/>
    <n v="74.053200000000004"/>
    <n v="0.26"/>
    <n v="-210.76679999999999"/>
    <n v="2"/>
    <n v="2"/>
    <s v="CORRECTO"/>
    <n v="2014"/>
    <n v="0"/>
  </r>
  <r>
    <x v="691"/>
    <x v="320"/>
    <d v="2014-06-21T00:00:00"/>
    <d v="2014-06-23T00:00:00"/>
    <s v="Second Class"/>
    <x v="268"/>
    <s v="Naresj Patel"/>
    <s v="CONSUMER"/>
    <s v="united states"/>
    <s v="Waynesboro"/>
    <s v="Virginia"/>
    <n v="22980"/>
    <s v="South"/>
    <s v="OFF-ST-10002444"/>
    <x v="1"/>
    <x v="4"/>
    <x v="576"/>
    <n v="36.840000000000003"/>
    <n v="3"/>
    <n v="20"/>
    <s v="Mediano"/>
    <n v="0"/>
    <n v="0"/>
    <n v="0"/>
    <n v="36.840000000000003"/>
    <s v="Bajo"/>
    <n v="10.315200000000001"/>
    <n v="0.27999999999999997"/>
    <n v="-26.524799999999999"/>
    <n v="2"/>
    <n v="2"/>
    <s v="CORRECTO"/>
    <n v="2014"/>
    <n v="0"/>
  </r>
  <r>
    <x v="692"/>
    <x v="321"/>
    <d v="2015-03-28T00:00:00"/>
    <d v="2015-04-02T00:00:00"/>
    <s v="Standard Class"/>
    <x v="269"/>
    <s v="Alan Barnes"/>
    <s v="CONSUMER"/>
    <s v="united states"/>
    <s v="Los Angeles"/>
    <s v="California"/>
    <n v="90036"/>
    <s v="West"/>
    <s v="TEC-AC-10002253"/>
    <x v="2"/>
    <x v="11"/>
    <x v="577"/>
    <n v="166.24"/>
    <n v="1"/>
    <n v="16"/>
    <s v="Pequeño"/>
    <n v="0"/>
    <n v="0"/>
    <n v="0"/>
    <n v="166.24"/>
    <s v="Medio"/>
    <n v="24.936"/>
    <n v="0.15"/>
    <n v="-141.304"/>
    <n v="5"/>
    <n v="5"/>
    <s v="CORRECTO"/>
    <n v="2015"/>
    <n v="0"/>
  </r>
  <r>
    <x v="693"/>
    <x v="321"/>
    <d v="2015-03-28T00:00:00"/>
    <d v="2015-04-02T00:00:00"/>
    <s v="Standard Class"/>
    <x v="269"/>
    <s v="Alan Barnes"/>
    <s v="CONSUMER"/>
    <s v="united states"/>
    <s v="Los Angeles"/>
    <s v="California"/>
    <n v="90036"/>
    <s v="West"/>
    <s v="OFF-PA-10000743"/>
    <x v="1"/>
    <x v="10"/>
    <x v="578"/>
    <n v="33.4"/>
    <n v="5"/>
    <n v="20"/>
    <s v="Grande"/>
    <n v="0"/>
    <n v="0"/>
    <n v="0"/>
    <n v="33.4"/>
    <s v="Bajo"/>
    <n v="16.032"/>
    <n v="0.48000000000000004"/>
    <n v="-17.367999999999999"/>
    <n v="5"/>
    <n v="5"/>
    <s v="CORRECTO"/>
    <n v="2015"/>
    <n v="0"/>
  </r>
  <r>
    <x v="694"/>
    <x v="322"/>
    <d v="2015-05-14T00:00:00"/>
    <d v="2015-05-17T00:00:00"/>
    <s v="First Class"/>
    <x v="270"/>
    <s v="Jesus Ocampo"/>
    <s v="HOME OFFICE"/>
    <s v="united states"/>
    <s v="Chester"/>
    <s v="Pennsylvania"/>
    <n v="19013"/>
    <s v="East"/>
    <s v="OFF-AR-10003373"/>
    <x v="1"/>
    <x v="6"/>
    <x v="290"/>
    <n v="198.27199999999999"/>
    <n v="8"/>
    <n v="32"/>
    <s v="Grande"/>
    <n v="0.2"/>
    <n v="39.654400000000003"/>
    <n v="-39.654400000000003"/>
    <n v="237.9264"/>
    <s v="Alto"/>
    <n v="17.348800000000001"/>
    <n v="8.7500000000000008E-2"/>
    <n v="-141.2688"/>
    <n v="3"/>
    <n v="3"/>
    <s v="CORRECTO"/>
    <n v="2015"/>
    <n v="0"/>
  </r>
  <r>
    <x v="695"/>
    <x v="322"/>
    <d v="2015-05-14T00:00:00"/>
    <d v="2015-05-17T00:00:00"/>
    <s v="First Class"/>
    <x v="270"/>
    <s v="Jesus Ocampo"/>
    <s v="HOME OFFICE"/>
    <s v="united states"/>
    <s v="Chester"/>
    <s v="Pennsylvania"/>
    <n v="19013"/>
    <s v="East"/>
    <s v="OFF-LA-10002312"/>
    <x v="1"/>
    <x v="2"/>
    <x v="579"/>
    <n v="47.36"/>
    <n v="4"/>
    <n v="13"/>
    <s v="Mediano"/>
    <n v="0.2"/>
    <n v="9.4719999999999995"/>
    <n v="-9.4719999999999995"/>
    <n v="56.832000000000001"/>
    <s v="Medio"/>
    <n v="17.760000000000002"/>
    <n v="0.37500000000000006"/>
    <n v="-20.128"/>
    <n v="3"/>
    <n v="3"/>
    <s v="CORRECTO"/>
    <n v="2015"/>
    <n v="0"/>
  </r>
  <r>
    <x v="696"/>
    <x v="322"/>
    <d v="2015-05-14T00:00:00"/>
    <d v="2015-05-17T00:00:00"/>
    <s v="First Class"/>
    <x v="270"/>
    <s v="Jesus Ocampo"/>
    <s v="HOME OFFICE"/>
    <s v="united states"/>
    <s v="Chester"/>
    <s v="Pennsylvania"/>
    <n v="19013"/>
    <s v="East"/>
    <s v="OFF-EN-10000927"/>
    <x v="1"/>
    <x v="12"/>
    <x v="81"/>
    <n v="200.98400000000001"/>
    <n v="7"/>
    <n v="19"/>
    <s v="Grande"/>
    <n v="0.2"/>
    <n v="40.196800000000003"/>
    <n v="-40.196800000000003"/>
    <n v="241.1808"/>
    <s v="Alto"/>
    <n v="62.807499999999997"/>
    <n v="0.3125"/>
    <n v="-97.979699999999994"/>
    <n v="3"/>
    <n v="3"/>
    <s v="CORRECTO"/>
    <n v="2015"/>
    <n v="0"/>
  </r>
  <r>
    <x v="697"/>
    <x v="322"/>
    <d v="2015-05-14T00:00:00"/>
    <d v="2015-05-17T00:00:00"/>
    <s v="First Class"/>
    <x v="270"/>
    <s v="Jesus Ocampo"/>
    <s v="HOME OFFICE"/>
    <s v="united states"/>
    <s v="Chester"/>
    <s v="Pennsylvania"/>
    <n v="19013"/>
    <s v="East"/>
    <s v="OFF-LA-10003510"/>
    <x v="1"/>
    <x v="2"/>
    <x v="580"/>
    <n v="97.695999999999998"/>
    <n v="4"/>
    <n v="43"/>
    <s v="Mediano"/>
    <n v="0.2"/>
    <n v="19.539200000000001"/>
    <n v="-19.539200000000001"/>
    <n v="117.23519999999999"/>
    <s v="Medio"/>
    <n v="31.751200000000001"/>
    <n v="0.32500000000000001"/>
    <n v="-46.4056"/>
    <n v="3"/>
    <n v="3"/>
    <s v="CORRECTO"/>
    <n v="2015"/>
    <n v="0"/>
  </r>
  <r>
    <x v="698"/>
    <x v="322"/>
    <d v="2015-05-14T00:00:00"/>
    <d v="2015-05-17T00:00:00"/>
    <s v="First Class"/>
    <x v="270"/>
    <s v="Jesus Ocampo"/>
    <s v="HOME OFFICE"/>
    <s v="united states"/>
    <s v="Chester"/>
    <s v="Pennsylvania"/>
    <n v="19013"/>
    <s v="East"/>
    <s v="OFF-AR-10001118"/>
    <x v="1"/>
    <x v="6"/>
    <x v="581"/>
    <n v="2.6960000000000002"/>
    <n v="1"/>
    <n v="5"/>
    <s v="Pequeño"/>
    <n v="0.2"/>
    <n v="0.53920000000000001"/>
    <n v="-0.53920000000000001"/>
    <n v="3.2352000000000003"/>
    <s v="Bajo"/>
    <n v="0.80879999999999996"/>
    <n v="0.3"/>
    <n v="-1.3480000000000001"/>
    <n v="3"/>
    <n v="3"/>
    <s v="CORRECTO"/>
    <n v="2015"/>
    <n v="0"/>
  </r>
  <r>
    <x v="699"/>
    <x v="322"/>
    <d v="2015-05-14T00:00:00"/>
    <d v="2015-05-17T00:00:00"/>
    <s v="First Class"/>
    <x v="270"/>
    <s v="Jesus Ocampo"/>
    <s v="HOME OFFICE"/>
    <s v="united states"/>
    <s v="Chester"/>
    <s v="Pennsylvania"/>
    <n v="19013"/>
    <s v="East"/>
    <s v="OFF-BI-10001575"/>
    <x v="1"/>
    <x v="8"/>
    <x v="582"/>
    <n v="18.588000000000001"/>
    <n v="2"/>
    <n v="18"/>
    <s v="Pequeño"/>
    <n v="0.7"/>
    <n v="13.0116"/>
    <n v="-13.0116"/>
    <n v="31.599600000000002"/>
    <s v="Bajo"/>
    <n v="-13.6312"/>
    <n v="-0.73333333333333328"/>
    <n v="-19.207599999999999"/>
    <n v="3"/>
    <n v="3"/>
    <s v="CORRECTO"/>
    <n v="2015"/>
    <n v="0"/>
  </r>
  <r>
    <x v="700"/>
    <x v="322"/>
    <d v="2015-05-14T00:00:00"/>
    <d v="2015-05-17T00:00:00"/>
    <s v="First Class"/>
    <x v="270"/>
    <s v="Jesus Ocampo"/>
    <s v="HOME OFFICE"/>
    <s v="united states"/>
    <s v="Chester"/>
    <s v="Pennsylvania"/>
    <n v="19013"/>
    <s v="East"/>
    <s v="OFF-BI-10001982"/>
    <x v="1"/>
    <x v="8"/>
    <x v="304"/>
    <n v="4.8959999999999999"/>
    <n v="3"/>
    <n v="22"/>
    <s v="Mediano"/>
    <n v="0.7"/>
    <n v="3.4271999999999996"/>
    <n v="-3.4272"/>
    <n v="8.3231999999999999"/>
    <s v="Bajo"/>
    <n v="-3.4272"/>
    <n v="-0.70000000000000007"/>
    <n v="-4.8959999999999999"/>
    <n v="3"/>
    <n v="3"/>
    <s v="CORRECTO"/>
    <n v="2015"/>
    <n v="0"/>
  </r>
  <r>
    <x v="701"/>
    <x v="323"/>
    <d v="2017-09-02T00:00:00"/>
    <d v="2017-09-08T00:00:00"/>
    <s v="Standard Class"/>
    <x v="114"/>
    <s v="Dorris liebe"/>
    <s v="CORPORATE"/>
    <s v="united states"/>
    <s v="Cleveland"/>
    <s v="Ohio"/>
    <n v="44105"/>
    <s v="East"/>
    <s v="FUR-FU-10002960"/>
    <x v="0"/>
    <x v="5"/>
    <x v="192"/>
    <n v="15.071999999999999"/>
    <n v="3"/>
    <n v="25"/>
    <s v="Mediano"/>
    <n v="0.2"/>
    <n v="3.0144000000000002"/>
    <n v="-3.0144000000000002"/>
    <n v="18.086399999999998"/>
    <s v="Bajo"/>
    <n v="4.1448"/>
    <n v="0.27500000000000002"/>
    <n v="-7.9127999999999998"/>
    <n v="6"/>
    <n v="6"/>
    <s v="CORRECTO"/>
    <n v="2017"/>
    <n v="0"/>
  </r>
  <r>
    <x v="702"/>
    <x v="324"/>
    <d v="2016-11-04T00:00:00"/>
    <d v="2016-11-08T00:00:00"/>
    <s v="Second Class"/>
    <x v="155"/>
    <s v="Alejandro Savely"/>
    <s v="CORPORATE"/>
    <s v="united states"/>
    <s v="Seattle"/>
    <s v="Washington"/>
    <n v="98103"/>
    <s v="West"/>
    <s v="FUR-FU-10003394"/>
    <x v="0"/>
    <x v="5"/>
    <x v="583"/>
    <n v="209.88"/>
    <n v="3"/>
    <n v="26"/>
    <s v="Mediano"/>
    <n v="0"/>
    <n v="0"/>
    <n v="0"/>
    <n v="209.88"/>
    <s v="Alto"/>
    <n v="35.679600000000001"/>
    <n v="0.17"/>
    <n v="-174.2004"/>
    <n v="4"/>
    <n v="4"/>
    <s v="CORRECTO"/>
    <n v="2016"/>
    <n v="0"/>
  </r>
  <r>
    <x v="703"/>
    <x v="325"/>
    <d v="2015-04-09T00:00:00"/>
    <d v="2015-04-14T00:00:00"/>
    <s v="Standard Class"/>
    <x v="271"/>
    <s v="Jay Kimmel"/>
    <s v="CONSUMER"/>
    <s v="united states"/>
    <s v="Long Beach"/>
    <s v="California"/>
    <n v="90805"/>
    <s v="West"/>
    <s v="FUR-TA-10002774"/>
    <x v="0"/>
    <x v="3"/>
    <x v="584"/>
    <n v="369.91199999999998"/>
    <n v="3"/>
    <n v="18"/>
    <s v="Mediano"/>
    <n v="0.2"/>
    <n v="73.982399999999998"/>
    <n v="-73.982399999999998"/>
    <n v="443.89439999999996"/>
    <s v="Alto"/>
    <n v="-13.871700000000001"/>
    <n v="-3.7500000000000006E-2"/>
    <n v="-309.80130000000003"/>
    <n v="5"/>
    <n v="5"/>
    <s v="CORRECTO"/>
    <n v="2015"/>
    <n v="0"/>
  </r>
  <r>
    <x v="704"/>
    <x v="326"/>
    <d v="2014-09-12T00:00:00"/>
    <d v="2014-09-17T00:00:00"/>
    <s v="Standard Class"/>
    <x v="272"/>
    <s v="Brad Norvell"/>
    <s v="CORPORATE"/>
    <s v="united states"/>
    <s v="Cary"/>
    <s v="North Carolina"/>
    <n v="27511"/>
    <s v="South"/>
    <s v="OFF-PA-10001800"/>
    <x v="1"/>
    <x v="10"/>
    <x v="585"/>
    <n v="10.368"/>
    <n v="2"/>
    <n v="25"/>
    <s v="Pequeño"/>
    <n v="0.2"/>
    <n v="2.0736000000000003"/>
    <n v="-2.0735999999999999"/>
    <n v="12.441600000000001"/>
    <s v="Bajo"/>
    <n v="3.6288"/>
    <n v="0.35"/>
    <n v="-4.6656000000000004"/>
    <n v="5"/>
    <n v="5"/>
    <s v="CORRECTO"/>
    <n v="2014"/>
    <n v="0"/>
  </r>
  <r>
    <x v="705"/>
    <x v="326"/>
    <d v="2014-09-12T00:00:00"/>
    <d v="2014-09-17T00:00:00"/>
    <s v="Standard Class"/>
    <x v="272"/>
    <s v="Brad Norvell"/>
    <s v="CORPORATE"/>
    <s v="united states"/>
    <s v="Cary"/>
    <s v="North Carolina"/>
    <n v="27511"/>
    <s v="South"/>
    <s v="OFF-AP-10001469"/>
    <x v="1"/>
    <x v="9"/>
    <x v="586"/>
    <n v="166.84"/>
    <n v="5"/>
    <n v="20"/>
    <s v="Grande"/>
    <n v="0.2"/>
    <n v="33.368000000000002"/>
    <n v="-33.368000000000002"/>
    <n v="200.208"/>
    <s v="Alto"/>
    <n v="18.769500000000001"/>
    <n v="0.1125"/>
    <n v="-114.7025"/>
    <n v="5"/>
    <n v="5"/>
    <s v="CORRECTO"/>
    <n v="2014"/>
    <n v="0"/>
  </r>
  <r>
    <x v="706"/>
    <x v="326"/>
    <d v="2014-09-12T00:00:00"/>
    <d v="2014-09-17T00:00:00"/>
    <s v="Standard Class"/>
    <x v="272"/>
    <s v="Brad Norvell"/>
    <s v="CORPORATE"/>
    <s v="united states"/>
    <s v="Cary"/>
    <s v="North Carolina"/>
    <n v="27511"/>
    <s v="South"/>
    <s v="TEC-AC-10002399"/>
    <x v="2"/>
    <x v="11"/>
    <x v="453"/>
    <n v="15.215999999999999"/>
    <n v="1"/>
    <n v="20"/>
    <s v="Pequeño"/>
    <n v="0.2"/>
    <n v="3.0432000000000001"/>
    <n v="-3.0432000000000001"/>
    <n v="18.2592"/>
    <s v="Bajo"/>
    <n v="2.2824"/>
    <n v="0.15"/>
    <n v="-9.8903999999999996"/>
    <n v="5"/>
    <n v="5"/>
    <s v="CORRECTO"/>
    <n v="2014"/>
    <n v="0"/>
  </r>
  <r>
    <x v="707"/>
    <x v="327"/>
    <d v="2014-12-02T00:00:00"/>
    <d v="2014-12-04T00:00:00"/>
    <s v="First Class"/>
    <x v="273"/>
    <s v="David Philippe"/>
    <s v="CONSUMER"/>
    <s v="united states"/>
    <s v="New York City"/>
    <s v="New York"/>
    <n v="10035"/>
    <s v="East"/>
    <s v="TEC-AC-10003628"/>
    <x v="2"/>
    <x v="11"/>
    <x v="247"/>
    <n v="119.96"/>
    <n v="4"/>
    <n v="52"/>
    <s v="Mediano"/>
    <n v="0"/>
    <n v="0"/>
    <n v="0"/>
    <n v="119.96"/>
    <s v="Medio"/>
    <n v="52.782400000000003"/>
    <n v="0.44000000000000006"/>
    <n v="-67.177599999999998"/>
    <n v="2"/>
    <n v="2"/>
    <s v="CORRECTO"/>
    <n v="2014"/>
    <n v="0"/>
  </r>
  <r>
    <x v="708"/>
    <x v="327"/>
    <d v="2014-12-02T00:00:00"/>
    <d v="2014-12-04T00:00:00"/>
    <s v="First Class"/>
    <x v="273"/>
    <s v="David Philippe"/>
    <s v="CONSUMER"/>
    <s v="united states"/>
    <s v="New York City"/>
    <s v="New York"/>
    <n v="10035"/>
    <s v="East"/>
    <s v="FUR-BO-10003272"/>
    <x v="0"/>
    <x v="0"/>
    <x v="587"/>
    <n v="883.92"/>
    <n v="5"/>
    <n v="21"/>
    <s v="Grande"/>
    <n v="0.2"/>
    <n v="176.78399999999999"/>
    <n v="-176.78399999999999"/>
    <n v="1060.704"/>
    <s v="Muy Alto"/>
    <n v="-110.49"/>
    <n v="-0.125"/>
    <n v="-817.62599999999998"/>
    <n v="2"/>
    <n v="2"/>
    <s v="CORRECTO"/>
    <n v="2014"/>
    <n v="0"/>
  </r>
  <r>
    <x v="709"/>
    <x v="327"/>
    <d v="2014-12-02T00:00:00"/>
    <d v="2014-12-04T00:00:00"/>
    <s v="First Class"/>
    <x v="273"/>
    <s v="David Philippe"/>
    <s v="CONSUMER"/>
    <s v="united states"/>
    <s v="New York City"/>
    <s v="New York"/>
    <n v="10035"/>
    <s v="East"/>
    <s v="OFF-BI-10000050"/>
    <x v="1"/>
    <x v="8"/>
    <x v="347"/>
    <n v="46.72"/>
    <n v="8"/>
    <n v="42"/>
    <s v="Grande"/>
    <n v="0.2"/>
    <n v="9.3439999999999994"/>
    <n v="-9.3439999999999994"/>
    <n v="56.064"/>
    <s v="Medio"/>
    <n v="15.768000000000001"/>
    <n v="0.33750000000000002"/>
    <n v="-21.608000000000001"/>
    <n v="2"/>
    <n v="2"/>
    <s v="CORRECTO"/>
    <n v="2014"/>
    <n v="0"/>
  </r>
  <r>
    <x v="710"/>
    <x v="328"/>
    <d v="2014-04-05T00:00:00"/>
    <d v="2014-04-07T00:00:00"/>
    <s v="First Class"/>
    <x v="274"/>
    <s v="Tracy Hopkins"/>
    <s v="HOME OFFICE"/>
    <s v="united states"/>
    <s v="New York City"/>
    <s v="New York"/>
    <n v="10035"/>
    <s v="East"/>
    <s v="OFF-PA-10004071"/>
    <x v="1"/>
    <x v="10"/>
    <x v="417"/>
    <n v="55.48"/>
    <n v="1"/>
    <n v="21"/>
    <s v="Pequeño"/>
    <n v="0"/>
    <n v="0"/>
    <n v="0"/>
    <n v="55.48"/>
    <s v="Medio"/>
    <n v="26.630400000000002"/>
    <n v="0.48000000000000004"/>
    <n v="-28.849599999999999"/>
    <n v="2"/>
    <n v="2"/>
    <s v="CORRECTO"/>
    <n v="2014"/>
    <n v="0"/>
  </r>
  <r>
    <x v="711"/>
    <x v="329"/>
    <d v="2017-09-03T00:00:00"/>
    <d v="2017-09-07T00:00:00"/>
    <s v="Standard Class"/>
    <x v="275"/>
    <s v="Arthur Prichep"/>
    <s v="CONSUMER"/>
    <s v="united states"/>
    <s v="Palm Coast"/>
    <s v="Florida"/>
    <n v="32137"/>
    <s v="South"/>
    <s v="OFF-EN-10001219"/>
    <x v="1"/>
    <x v="12"/>
    <x v="588"/>
    <n v="24.448"/>
    <n v="4"/>
    <n v="21"/>
    <s v="Mediano"/>
    <n v="0.2"/>
    <n v="4.8896000000000006"/>
    <n v="-4.8895999999999997"/>
    <n v="29.337600000000002"/>
    <s v="Bajo"/>
    <n v="8.8623999999999992"/>
    <n v="0.36249999999999993"/>
    <n v="-10.696"/>
    <n v="4"/>
    <n v="4"/>
    <s v="CORRECTO"/>
    <n v="2017"/>
    <n v="0"/>
  </r>
  <r>
    <x v="712"/>
    <x v="330"/>
    <d v="2017-05-19T00:00:00"/>
    <d v="2017-05-24T00:00:00"/>
    <s v="Standard Class"/>
    <x v="276"/>
    <s v="Roland Schwarz"/>
    <s v="CORPORATE"/>
    <s v="united states"/>
    <s v="Mount Vernon"/>
    <s v="New York"/>
    <n v="10550"/>
    <s v="East"/>
    <s v="OFF-AP-10001154"/>
    <x v="1"/>
    <x v="9"/>
    <x v="589"/>
    <n v="281.33999999999997"/>
    <n v="6"/>
    <n v="11"/>
    <s v="Grande"/>
    <n v="0"/>
    <n v="0"/>
    <n v="0"/>
    <n v="281.33999999999997"/>
    <s v="Alto"/>
    <n v="109.7226"/>
    <n v="0.39"/>
    <n v="-171.6174"/>
    <n v="5"/>
    <n v="5"/>
    <s v="CORRECTO"/>
    <n v="2017"/>
    <n v="0"/>
  </r>
  <r>
    <x v="713"/>
    <x v="330"/>
    <d v="2017-05-19T00:00:00"/>
    <d v="2017-05-24T00:00:00"/>
    <s v="Standard Class"/>
    <x v="276"/>
    <s v="Roland Schwarz"/>
    <s v="CORPORATE"/>
    <s v="united states"/>
    <s v="Mount Vernon"/>
    <s v="New York"/>
    <n v="10550"/>
    <s v="East"/>
    <s v="TEC-PH-10003012"/>
    <x v="2"/>
    <x v="7"/>
    <x v="348"/>
    <n v="307.98"/>
    <n v="2"/>
    <n v="32"/>
    <s v="Pequeño"/>
    <n v="0"/>
    <n v="0"/>
    <n v="0"/>
    <n v="307.98"/>
    <s v="Alto"/>
    <n v="89.3142"/>
    <n v="0.28999999999999998"/>
    <n v="-218.66579999999999"/>
    <n v="5"/>
    <n v="5"/>
    <s v="CORRECTO"/>
    <n v="2017"/>
    <n v="0"/>
  </r>
  <r>
    <x v="714"/>
    <x v="330"/>
    <d v="2017-05-19T00:00:00"/>
    <d v="2017-05-24T00:00:00"/>
    <s v="Standard Class"/>
    <x v="276"/>
    <s v="Roland Schwarz"/>
    <s v="CORPORATE"/>
    <s v="united states"/>
    <s v="Mount Vernon"/>
    <s v="New York"/>
    <n v="10550"/>
    <s v="East"/>
    <s v="TEC-AC-10001606"/>
    <x v="2"/>
    <x v="11"/>
    <x v="590"/>
    <n v="299.97000000000003"/>
    <n v="3"/>
    <n v="21"/>
    <s v="Mediano"/>
    <n v="0"/>
    <n v="0"/>
    <n v="0"/>
    <n v="299.97000000000003"/>
    <s v="Alto"/>
    <n v="113.98860000000001"/>
    <n v="0.38"/>
    <n v="-185.98140000000001"/>
    <n v="5"/>
    <n v="5"/>
    <s v="CORRECTO"/>
    <n v="2017"/>
    <n v="0"/>
  </r>
  <r>
    <x v="715"/>
    <x v="331"/>
    <d v="2014-07-01T00:00:00"/>
    <d v="2014-07-06T00:00:00"/>
    <s v="Second Class"/>
    <x v="114"/>
    <s v="Dorris liebe"/>
    <s v="CORPORATE"/>
    <s v="united states"/>
    <s v="Seattle"/>
    <s v="Washington"/>
    <n v="98105"/>
    <s v="West"/>
    <s v="OFF-BI-10003355"/>
    <x v="1"/>
    <x v="8"/>
    <x v="591"/>
    <n v="19.920000000000002"/>
    <n v="5"/>
    <n v="25"/>
    <s v="Grande"/>
    <n v="0.2"/>
    <n v="3.9840000000000004"/>
    <n v="-3.984"/>
    <n v="23.904000000000003"/>
    <s v="Bajo"/>
    <n v="6.9720000000000004"/>
    <n v="0.35"/>
    <n v="-8.9640000000000004"/>
    <n v="5"/>
    <n v="5"/>
    <s v="CORRECTO"/>
    <n v="2014"/>
    <n v="0"/>
  </r>
  <r>
    <x v="716"/>
    <x v="332"/>
    <d v="2014-01-11T00:00:00"/>
    <d v="2014-01-14T00:00:00"/>
    <s v="First Class"/>
    <x v="277"/>
    <s v="Seth Vernon"/>
    <s v="CONSUMER"/>
    <s v="united states"/>
    <s v="Dover"/>
    <s v="Delaware"/>
    <n v="19901"/>
    <s v="East"/>
    <s v="FUR-FU-10000010"/>
    <x v="0"/>
    <x v="5"/>
    <x v="527"/>
    <n v="9.94"/>
    <n v="2"/>
    <n v="36"/>
    <s v="Pequeño"/>
    <n v="0"/>
    <n v="0"/>
    <n v="0"/>
    <n v="9.94"/>
    <s v="Bajo"/>
    <n v="3.0813999999999999"/>
    <n v="0.31"/>
    <n v="-6.8586"/>
    <n v="3"/>
    <n v="3"/>
    <s v="CORRECTO"/>
    <n v="2014"/>
    <n v="0"/>
  </r>
  <r>
    <x v="717"/>
    <x v="333"/>
    <d v="2017-09-24T00:00:00"/>
    <d v="2017-09-29T00:00:00"/>
    <s v="Standard Class"/>
    <x v="110"/>
    <s v="Kelly Collister"/>
    <s v="CONSUMER"/>
    <s v="united states"/>
    <s v="Newark"/>
    <s v="Ohio"/>
    <n v="43055"/>
    <s v="East"/>
    <s v="FUR-FU-10002253"/>
    <x v="0"/>
    <x v="5"/>
    <x v="592"/>
    <n v="103.056"/>
    <n v="3"/>
    <n v="27"/>
    <s v="Mediano"/>
    <n v="0.2"/>
    <n v="20.6112"/>
    <n v="-20.6112"/>
    <n v="123.66719999999999"/>
    <s v="Medio"/>
    <n v="24.4758"/>
    <n v="0.23749999999999999"/>
    <n v="-57.969000000000001"/>
    <n v="5"/>
    <n v="5"/>
    <s v="CORRECTO"/>
    <n v="2017"/>
    <n v="0"/>
  </r>
  <r>
    <x v="718"/>
    <x v="334"/>
    <d v="2014-06-02T00:00:00"/>
    <d v="2014-06-07T00:00:00"/>
    <s v="Standard Class"/>
    <x v="278"/>
    <s v="Christine Kargatis"/>
    <s v="HOME OFFICE"/>
    <s v="united states"/>
    <s v="Orem"/>
    <s v="Utah"/>
    <n v="84057"/>
    <s v="West"/>
    <s v="OFF-BI-10001658"/>
    <x v="1"/>
    <x v="8"/>
    <x v="444"/>
    <n v="59.808"/>
    <n v="3"/>
    <n v="34"/>
    <s v="Mediano"/>
    <n v="0.2"/>
    <n v="11.961600000000001"/>
    <n v="-11.961600000000001"/>
    <n v="71.769599999999997"/>
    <s v="Medio"/>
    <n v="19.4376"/>
    <n v="0.32500000000000001"/>
    <n v="-28.408799999999999"/>
    <n v="5"/>
    <n v="5"/>
    <s v="CORRECTO"/>
    <n v="2014"/>
    <n v="0"/>
  </r>
  <r>
    <x v="719"/>
    <x v="334"/>
    <d v="2014-06-02T00:00:00"/>
    <d v="2014-06-07T00:00:00"/>
    <s v="Standard Class"/>
    <x v="278"/>
    <s v="Christine Kargatis"/>
    <s v="HOME OFFICE"/>
    <s v="united states"/>
    <s v="Orem"/>
    <s v="Utah"/>
    <n v="84057"/>
    <s v="West"/>
    <s v="FUR-FU-10000246"/>
    <x v="0"/>
    <x v="5"/>
    <x v="391"/>
    <n v="73.319999999999993"/>
    <n v="6"/>
    <n v="22"/>
    <s v="Grande"/>
    <n v="0"/>
    <n v="0"/>
    <n v="0"/>
    <n v="73.319999999999993"/>
    <s v="Medio"/>
    <n v="21.995999999999999"/>
    <n v="0.3"/>
    <n v="-51.323999999999998"/>
    <n v="5"/>
    <n v="5"/>
    <s v="CORRECTO"/>
    <n v="2014"/>
    <n v="0"/>
  </r>
  <r>
    <x v="720"/>
    <x v="335"/>
    <d v="2016-02-13T00:00:00"/>
    <d v="2016-02-18T00:00:00"/>
    <s v="Standard Class"/>
    <x v="279"/>
    <s v="Ross DeVincentis"/>
    <s v="HOME OFFICE"/>
    <s v="united states"/>
    <s v="Los Angeles"/>
    <s v="California"/>
    <n v="90045"/>
    <s v="West"/>
    <s v="OFF-PA-10004092"/>
    <x v="1"/>
    <x v="10"/>
    <x v="593"/>
    <n v="146.82"/>
    <n v="3"/>
    <n v="7"/>
    <s v="Mediano"/>
    <n v="0"/>
    <n v="0"/>
    <n v="0"/>
    <n v="146.82"/>
    <s v="Medio"/>
    <n v="73.41"/>
    <n v="0.5"/>
    <n v="-73.41"/>
    <n v="5"/>
    <n v="5"/>
    <s v="CORRECTO"/>
    <n v="2016"/>
    <n v="0"/>
  </r>
  <r>
    <x v="721"/>
    <x v="336"/>
    <d v="2016-12-15T00:00:00"/>
    <d v="2016-12-19T00:00:00"/>
    <s v="Standard Class"/>
    <x v="172"/>
    <s v="Michael Paige"/>
    <s v="CORPORATE"/>
    <s v="united states"/>
    <s v="Detroit"/>
    <s v="Michigan"/>
    <n v="48205"/>
    <s v="Central"/>
    <s v="FUR-TA-10000198"/>
    <x v="0"/>
    <x v="3"/>
    <x v="594"/>
    <n v="1652.94"/>
    <n v="3"/>
    <n v="27"/>
    <s v="Mediano"/>
    <n v="0"/>
    <n v="0"/>
    <n v="0"/>
    <n v="1652.94"/>
    <s v="Muy Alto"/>
    <n v="231.41159999999999"/>
    <n v="0.13999999999999999"/>
    <n v="-1421.5283999999999"/>
    <n v="4"/>
    <n v="4"/>
    <s v="CORRECTO"/>
    <n v="2016"/>
    <n v="0"/>
  </r>
  <r>
    <x v="722"/>
    <x v="336"/>
    <d v="2016-12-15T00:00:00"/>
    <d v="2016-12-19T00:00:00"/>
    <s v="Standard Class"/>
    <x v="172"/>
    <s v="Michael Paige"/>
    <s v="CORPORATE"/>
    <s v="united states"/>
    <s v="Detroit"/>
    <s v="Michigan"/>
    <n v="48205"/>
    <s v="Central"/>
    <s v="OFF-ST-10000036"/>
    <x v="1"/>
    <x v="4"/>
    <x v="595"/>
    <n v="296.37"/>
    <n v="3"/>
    <n v="20"/>
    <s v="Mediano"/>
    <n v="0"/>
    <n v="0"/>
    <n v="0"/>
    <n v="296.37"/>
    <s v="Alto"/>
    <n v="80.019900000000007"/>
    <n v="0.27"/>
    <n v="-216.3501"/>
    <n v="4"/>
    <n v="4"/>
    <s v="CORRECTO"/>
    <n v="2016"/>
    <n v="0"/>
  </r>
  <r>
    <x v="723"/>
    <x v="337"/>
    <d v="2014-10-07T00:00:00"/>
    <d v="2014-10-13T00:00:00"/>
    <s v="Standard Class"/>
    <x v="280"/>
    <s v="Mathew Reese"/>
    <s v="HOME OFFICE"/>
    <s v="united states"/>
    <s v="Philadelphia"/>
    <s v="Pennsylvania"/>
    <n v="19140"/>
    <s v="East"/>
    <s v="FUR-FU-10000222"/>
    <x v="0"/>
    <x v="5"/>
    <x v="596"/>
    <n v="129.91999999999999"/>
    <n v="5"/>
    <n v="19"/>
    <s v="Grande"/>
    <n v="0.2"/>
    <n v="25.983999999999998"/>
    <n v="-25.984000000000002"/>
    <n v="155.904"/>
    <s v="Medio"/>
    <n v="21.111999999999998"/>
    <n v="0.16250000000000001"/>
    <n v="-82.823999999999998"/>
    <n v="6"/>
    <n v="6"/>
    <s v="CORRECTO"/>
    <n v="2014"/>
    <n v="0"/>
  </r>
  <r>
    <x v="724"/>
    <x v="338"/>
    <d v="2016-07-07T00:00:00"/>
    <d v="2016-07-12T00:00:00"/>
    <s v="Standard Class"/>
    <x v="281"/>
    <s v="Steve Chapman"/>
    <s v="CORPORATE"/>
    <s v="united states"/>
    <s v="Hialeah"/>
    <s v="Florida"/>
    <n v="33012"/>
    <s v="South"/>
    <s v="OFF-SU-10004664"/>
    <x v="1"/>
    <x v="14"/>
    <x v="597"/>
    <n v="45.584000000000003"/>
    <n v="7"/>
    <n v="23"/>
    <s v="Grande"/>
    <n v="0.2"/>
    <n v="9.1168000000000013"/>
    <n v="-9.1167999999999996"/>
    <n v="54.700800000000001"/>
    <s v="Medio"/>
    <n v="5.1281999999999996"/>
    <n v="0.11249999999999999"/>
    <n v="-31.338999999999999"/>
    <n v="5"/>
    <n v="5"/>
    <s v="CORRECTO"/>
    <n v="2016"/>
    <n v="0"/>
  </r>
  <r>
    <x v="725"/>
    <x v="339"/>
    <d v="2017-09-16T00:00:00"/>
    <d v="2017-09-20T00:00:00"/>
    <s v="Standard Class"/>
    <x v="282"/>
    <s v="Jay Fein"/>
    <s v="CONSUMER"/>
    <s v="united states"/>
    <s v="Austin"/>
    <s v="Texas"/>
    <n v="78745"/>
    <s v="Central"/>
    <s v="OFF-EN-10001141"/>
    <x v="1"/>
    <x v="12"/>
    <x v="598"/>
    <n v="17.568000000000001"/>
    <n v="2"/>
    <n v="13"/>
    <s v="Pequeño"/>
    <n v="0.2"/>
    <n v="3.5136000000000003"/>
    <n v="-3.5135999999999998"/>
    <n v="21.081600000000002"/>
    <s v="Bajo"/>
    <n v="6.3684000000000003"/>
    <n v="0.36249999999999999"/>
    <n v="-7.6859999999999999"/>
    <n v="4"/>
    <n v="4"/>
    <s v="CORRECTO"/>
    <n v="2017"/>
    <n v="0"/>
  </r>
  <r>
    <x v="726"/>
    <x v="339"/>
    <d v="2017-09-16T00:00:00"/>
    <d v="2017-09-20T00:00:00"/>
    <s v="Standard Class"/>
    <x v="282"/>
    <s v="Jay Fein"/>
    <s v="CONSUMER"/>
    <s v="united states"/>
    <s v="Austin"/>
    <s v="Texas"/>
    <n v="78745"/>
    <s v="Central"/>
    <s v="TEC-PH-10002170"/>
    <x v="2"/>
    <x v="7"/>
    <x v="599"/>
    <n v="55.991999999999997"/>
    <n v="1"/>
    <n v="19"/>
    <s v="Pequeño"/>
    <n v="0.2"/>
    <n v="11.198399999999999"/>
    <n v="-11.198399999999999"/>
    <n v="67.190399999999997"/>
    <s v="Medio"/>
    <n v="5.5991999999999997"/>
    <n v="0.1"/>
    <n v="-39.194400000000002"/>
    <n v="4"/>
    <n v="4"/>
    <s v="CORRECTO"/>
    <n v="2017"/>
    <n v="0"/>
  </r>
  <r>
    <x v="727"/>
    <x v="340"/>
    <d v="2016-12-03T00:00:00"/>
    <d v="2016-12-06T00:00:00"/>
    <s v="First Class"/>
    <x v="283"/>
    <s v="Emily Grady"/>
    <s v="CONSUMER"/>
    <s v="united states"/>
    <s v="Oceanside"/>
    <s v="New York"/>
    <n v="11572"/>
    <s v="East"/>
    <s v="OFF-PA-10001954"/>
    <x v="1"/>
    <x v="10"/>
    <x v="600"/>
    <n v="182.72"/>
    <n v="8"/>
    <n v="33"/>
    <s v="Grande"/>
    <n v="0"/>
    <n v="0"/>
    <n v="0"/>
    <n v="182.72"/>
    <s v="Medio"/>
    <n v="84.051199999999994"/>
    <n v="0.45999999999999996"/>
    <n v="-98.668800000000005"/>
    <n v="3"/>
    <n v="3"/>
    <s v="CORRECTO"/>
    <n v="2016"/>
    <n v="0"/>
  </r>
  <r>
    <x v="728"/>
    <x v="340"/>
    <d v="2016-12-03T00:00:00"/>
    <d v="2016-12-06T00:00:00"/>
    <s v="First Class"/>
    <x v="283"/>
    <s v="Emily Grady"/>
    <s v="CONSUMER"/>
    <s v="united states"/>
    <s v="Oceanside"/>
    <s v="New York"/>
    <n v="11572"/>
    <s v="East"/>
    <s v="FUR-TA-10002228"/>
    <x v="0"/>
    <x v="3"/>
    <x v="601"/>
    <n v="400.03199999999998"/>
    <n v="2"/>
    <n v="9"/>
    <s v="Pequeño"/>
    <n v="0.4"/>
    <n v="160.0128"/>
    <n v="-160.0128"/>
    <n v="560.04480000000001"/>
    <s v="Muy Alto"/>
    <n v="-153.34559999999999"/>
    <n v="-0.3833333333333333"/>
    <n v="-393.3648"/>
    <n v="3"/>
    <n v="3"/>
    <s v="CORRECTO"/>
    <n v="2016"/>
    <n v="0"/>
  </r>
  <r>
    <x v="729"/>
    <x v="340"/>
    <d v="2016-12-03T00:00:00"/>
    <d v="2016-12-06T00:00:00"/>
    <s v="First Class"/>
    <x v="283"/>
    <s v="Emily Grady"/>
    <s v="CONSUMER"/>
    <s v="united states"/>
    <s v="Oceanside"/>
    <s v="New York"/>
    <n v="11572"/>
    <s v="East"/>
    <s v="OFF-ST-10004634"/>
    <x v="1"/>
    <x v="4"/>
    <x v="602"/>
    <n v="33.630000000000003"/>
    <n v="3"/>
    <n v="14"/>
    <s v="Mediano"/>
    <n v="0"/>
    <n v="0"/>
    <n v="0"/>
    <n v="33.630000000000003"/>
    <s v="Bajo"/>
    <n v="10.089"/>
    <n v="0.3"/>
    <n v="-23.541"/>
    <n v="3"/>
    <n v="3"/>
    <s v="CORRECTO"/>
    <n v="2016"/>
    <n v="0"/>
  </r>
  <r>
    <x v="730"/>
    <x v="340"/>
    <d v="2016-12-03T00:00:00"/>
    <d v="2016-12-06T00:00:00"/>
    <s v="First Class"/>
    <x v="283"/>
    <s v="Emily Grady"/>
    <s v="CONSUMER"/>
    <s v="united states"/>
    <s v="Oceanside"/>
    <s v="New York"/>
    <n v="11572"/>
    <s v="East"/>
    <s v="FUR-CH-10002965"/>
    <x v="0"/>
    <x v="1"/>
    <x v="229"/>
    <n v="542.64599999999996"/>
    <n v="3"/>
    <n v="39"/>
    <s v="Mediano"/>
    <n v="0.1"/>
    <n v="54.264600000000002"/>
    <n v="-54.264600000000002"/>
    <n v="596.91059999999993"/>
    <s v="Muy Alto"/>
    <n v="102.49979999999999"/>
    <n v="0.18888888888888888"/>
    <n v="-385.88159999999999"/>
    <n v="3"/>
    <n v="3"/>
    <s v="CORRECTO"/>
    <n v="2016"/>
    <n v="0"/>
  </r>
  <r>
    <x v="731"/>
    <x v="340"/>
    <d v="2016-12-03T00:00:00"/>
    <d v="2016-12-06T00:00:00"/>
    <s v="First Class"/>
    <x v="283"/>
    <s v="Emily Grady"/>
    <s v="CONSUMER"/>
    <s v="united states"/>
    <s v="Oceanside"/>
    <s v="New York"/>
    <n v="11572"/>
    <s v="East"/>
    <s v="OFF-LA-10001317"/>
    <x v="1"/>
    <x v="2"/>
    <x v="396"/>
    <n v="6.3"/>
    <n v="2"/>
    <n v="15"/>
    <s v="Pequeño"/>
    <n v="0"/>
    <n v="0"/>
    <n v="0"/>
    <n v="6.3"/>
    <s v="Bajo"/>
    <n v="3.024"/>
    <n v="0.48000000000000004"/>
    <n v="-3.2759999999999998"/>
    <n v="3"/>
    <n v="3"/>
    <s v="CORRECTO"/>
    <n v="2016"/>
    <n v="0"/>
  </r>
  <r>
    <x v="732"/>
    <x v="341"/>
    <d v="2017-01-21T00:00:00"/>
    <d v="2017-01-25T00:00:00"/>
    <s v="Standard Class"/>
    <x v="284"/>
    <s v="Darrin Sayre"/>
    <s v="HOME OFFICE"/>
    <s v="united states"/>
    <s v="Seattle"/>
    <s v="Washington"/>
    <n v="98115"/>
    <s v="West"/>
    <s v="OFF-ST-10000736"/>
    <x v="1"/>
    <x v="4"/>
    <x v="460"/>
    <n v="242.94"/>
    <n v="3"/>
    <n v="39"/>
    <s v="Mediano"/>
    <n v="0"/>
    <n v="0"/>
    <n v="0"/>
    <n v="242.94"/>
    <s v="Alto"/>
    <n v="9.7175999999999991"/>
    <n v="3.9999999999999994E-2"/>
    <n v="-233.22239999999999"/>
    <n v="4"/>
    <n v="4"/>
    <s v="CORRECTO"/>
    <n v="2017"/>
    <n v="0"/>
  </r>
  <r>
    <x v="733"/>
    <x v="341"/>
    <d v="2017-01-21T00:00:00"/>
    <d v="2017-01-25T00:00:00"/>
    <s v="Standard Class"/>
    <x v="284"/>
    <s v="Darrin Sayre"/>
    <s v="HOME OFFICE"/>
    <s v="united states"/>
    <s v="Seattle"/>
    <s v="Washington"/>
    <n v="98115"/>
    <s v="West"/>
    <s v="TEC-AC-10003610"/>
    <x v="2"/>
    <x v="11"/>
    <x v="603"/>
    <n v="179.97"/>
    <n v="3"/>
    <n v="20"/>
    <s v="Mediano"/>
    <n v="0"/>
    <n v="0"/>
    <n v="0"/>
    <n v="179.97"/>
    <s v="Medio"/>
    <n v="86.385599999999997"/>
    <n v="0.48"/>
    <n v="-93.584400000000002"/>
    <n v="4"/>
    <n v="4"/>
    <s v="CORRECTO"/>
    <n v="2017"/>
    <n v="0"/>
  </r>
  <r>
    <x v="734"/>
    <x v="341"/>
    <d v="2017-01-21T00:00:00"/>
    <d v="2017-01-25T00:00:00"/>
    <s v="Standard Class"/>
    <x v="284"/>
    <s v="Darrin Sayre"/>
    <s v="HOME OFFICE"/>
    <s v="united states"/>
    <s v="Seattle"/>
    <s v="Washington"/>
    <n v="98115"/>
    <s v="West"/>
    <s v="OFF-BI-10003982"/>
    <x v="1"/>
    <x v="8"/>
    <x v="350"/>
    <n v="99.695999999999998"/>
    <n v="6"/>
    <n v="48"/>
    <s v="Grande"/>
    <n v="0.2"/>
    <n v="19.9392"/>
    <n v="-19.9392"/>
    <n v="119.6352"/>
    <s v="Medio"/>
    <n v="33.647399999999998"/>
    <n v="0.33749999999999997"/>
    <n v="-46.109400000000001"/>
    <n v="4"/>
    <n v="4"/>
    <s v="CORRECTO"/>
    <n v="2017"/>
    <n v="0"/>
  </r>
  <r>
    <x v="735"/>
    <x v="341"/>
    <d v="2017-01-21T00:00:00"/>
    <d v="2017-01-25T00:00:00"/>
    <s v="Standard Class"/>
    <x v="284"/>
    <s v="Darrin Sayre"/>
    <s v="HOME OFFICE"/>
    <s v="united states"/>
    <s v="Seattle"/>
    <s v="Washington"/>
    <n v="98115"/>
    <s v="West"/>
    <s v="OFF-BI-10003291"/>
    <x v="1"/>
    <x v="8"/>
    <x v="44"/>
    <n v="27.936"/>
    <n v="4"/>
    <n v="46"/>
    <s v="Mediano"/>
    <n v="0.2"/>
    <n v="5.5872000000000002"/>
    <n v="-5.5872000000000002"/>
    <n v="33.523200000000003"/>
    <s v="Bajo"/>
    <n v="9.4283999999999999"/>
    <n v="0.33750000000000002"/>
    <n v="-12.920400000000001"/>
    <n v="4"/>
    <n v="4"/>
    <s v="CORRECTO"/>
    <n v="2017"/>
    <n v="0"/>
  </r>
  <r>
    <x v="736"/>
    <x v="341"/>
    <d v="2017-01-21T00:00:00"/>
    <d v="2017-01-25T00:00:00"/>
    <s v="Standard Class"/>
    <x v="284"/>
    <s v="Darrin Sayre"/>
    <s v="HOME OFFICE"/>
    <s v="united states"/>
    <s v="Seattle"/>
    <s v="Washington"/>
    <n v="98115"/>
    <s v="West"/>
    <s v="FUR-BO-10001619"/>
    <x v="0"/>
    <x v="0"/>
    <x v="604"/>
    <n v="84.98"/>
    <n v="1"/>
    <n v="6"/>
    <s v="Pequeño"/>
    <n v="0"/>
    <n v="0"/>
    <n v="0"/>
    <n v="84.98"/>
    <s v="Medio"/>
    <n v="18.695599999999999"/>
    <n v="0.21999999999999997"/>
    <n v="-66.284400000000005"/>
    <n v="4"/>
    <n v="4"/>
    <s v="CORRECTO"/>
    <n v="2017"/>
    <n v="0"/>
  </r>
  <r>
    <x v="737"/>
    <x v="341"/>
    <d v="2017-01-21T00:00:00"/>
    <d v="2017-01-25T00:00:00"/>
    <s v="Standard Class"/>
    <x v="284"/>
    <s v="Darrin Sayre"/>
    <s v="HOME OFFICE"/>
    <s v="united states"/>
    <s v="Seattle"/>
    <s v="Washington"/>
    <n v="98115"/>
    <s v="West"/>
    <s v="OFF-BI-10000138"/>
    <x v="1"/>
    <x v="8"/>
    <x v="605"/>
    <n v="18.72"/>
    <n v="5"/>
    <n v="31"/>
    <s v="Grande"/>
    <n v="0.2"/>
    <n v="3.7439999999999998"/>
    <n v="-3.7440000000000002"/>
    <n v="22.463999999999999"/>
    <s v="Bajo"/>
    <n v="6.5519999999999996"/>
    <n v="0.35"/>
    <n v="-8.4239999999999995"/>
    <n v="4"/>
    <n v="4"/>
    <s v="CORRECTO"/>
    <n v="2017"/>
    <n v="0"/>
  </r>
  <r>
    <x v="738"/>
    <x v="342"/>
    <d v="2014-09-08T00:00:00"/>
    <d v="2014-09-12T00:00:00"/>
    <s v="Standard Class"/>
    <x v="47"/>
    <s v="Gary Zandusky"/>
    <s v="CONSUMER"/>
    <s v="united states"/>
    <s v="San Francisco"/>
    <s v="California"/>
    <n v="94110"/>
    <s v="West"/>
    <s v="TEC-AC-10001383"/>
    <x v="2"/>
    <x v="11"/>
    <x v="606"/>
    <n v="49.98"/>
    <n v="2"/>
    <n v="15"/>
    <s v="Pequeño"/>
    <n v="0"/>
    <n v="0"/>
    <n v="0"/>
    <n v="49.98"/>
    <s v="Bajo"/>
    <n v="8.4966000000000008"/>
    <n v="0.17000000000000004"/>
    <n v="-41.483400000000003"/>
    <n v="4"/>
    <n v="4"/>
    <s v="CORRECTO"/>
    <n v="2014"/>
    <n v="0"/>
  </r>
  <r>
    <x v="739"/>
    <x v="343"/>
    <d v="2014-01-04T00:00:00"/>
    <d v="2014-01-08T00:00:00"/>
    <s v="Standard Class"/>
    <x v="285"/>
    <s v="Phillina Ober"/>
    <s v="HOME OFFICE"/>
    <s v="united states"/>
    <s v="Naperville"/>
    <s v="Illinois"/>
    <n v="60540"/>
    <s v="Central"/>
    <s v="OFF-LA-10003223"/>
    <x v="1"/>
    <x v="2"/>
    <x v="607"/>
    <n v="11.784000000000001"/>
    <n v="3"/>
    <n v="19"/>
    <s v="Mediano"/>
    <n v="0.2"/>
    <n v="2.3568000000000002"/>
    <n v="-2.3567999999999998"/>
    <n v="14.1408"/>
    <s v="Bajo"/>
    <n v="4.2717000000000001"/>
    <n v="0.36249999999999999"/>
    <n v="-5.1555"/>
    <n v="4"/>
    <n v="4"/>
    <s v="CORRECTO"/>
    <n v="2014"/>
    <n v="0"/>
  </r>
  <r>
    <x v="740"/>
    <x v="343"/>
    <d v="2014-01-04T00:00:00"/>
    <d v="2014-01-08T00:00:00"/>
    <s v="Standard Class"/>
    <x v="285"/>
    <s v="Phillina Ober"/>
    <s v="HOME OFFICE"/>
    <s v="united states"/>
    <s v="Naperville"/>
    <s v="Illinois"/>
    <n v="60540"/>
    <s v="Central"/>
    <s v="OFF-ST-10002743"/>
    <x v="1"/>
    <x v="4"/>
    <x v="418"/>
    <n v="272.73599999999999"/>
    <n v="3"/>
    <n v="46"/>
    <s v="Mediano"/>
    <n v="0.2"/>
    <n v="54.547200000000004"/>
    <n v="-54.547199999999997"/>
    <n v="327.28319999999997"/>
    <s v="Alto"/>
    <n v="-64.774799999999999"/>
    <n v="-0.23750000000000002"/>
    <n v="-282.96359999999999"/>
    <n v="4"/>
    <n v="4"/>
    <s v="CORRECTO"/>
    <n v="2014"/>
    <n v="0"/>
  </r>
  <r>
    <x v="741"/>
    <x v="343"/>
    <d v="2014-01-04T00:00:00"/>
    <d v="2014-01-08T00:00:00"/>
    <s v="Standard Class"/>
    <x v="285"/>
    <s v="Phillina Ober"/>
    <s v="HOME OFFICE"/>
    <s v="united states"/>
    <s v="Naperville"/>
    <s v="Illinois"/>
    <n v="60540"/>
    <s v="Central"/>
    <s v="OFF-BI-10004094"/>
    <x v="1"/>
    <x v="8"/>
    <x v="608"/>
    <n v="3.54"/>
    <n v="2"/>
    <n v="13"/>
    <s v="Pequeño"/>
    <n v="0.8"/>
    <n v="2.8320000000000003"/>
    <n v="-2.8319999999999999"/>
    <n v="6.3719999999999999"/>
    <s v="Bajo"/>
    <n v="-5.4870000000000001"/>
    <n v="-1.55"/>
    <n v="-6.1950000000000003"/>
    <n v="4"/>
    <n v="4"/>
    <s v="CORRECTO"/>
    <n v="2014"/>
    <n v="0"/>
  </r>
  <r>
    <x v="742"/>
    <x v="344"/>
    <d v="2016-08-27T00:00:00"/>
    <d v="2016-09-01T00:00:00"/>
    <s v="Standard Class"/>
    <x v="286"/>
    <s v="Sung Shariari"/>
    <s v="CONSUMER"/>
    <s v="united states"/>
    <s v="Dallas"/>
    <s v="Texas"/>
    <n v="75220"/>
    <s v="Central"/>
    <s v="OFF-SU-10004498"/>
    <x v="1"/>
    <x v="14"/>
    <x v="505"/>
    <n v="51.52"/>
    <n v="5"/>
    <n v="20"/>
    <s v="Grande"/>
    <n v="0.2"/>
    <n v="10.304000000000002"/>
    <n v="-10.304"/>
    <n v="61.824000000000005"/>
    <s v="Medio"/>
    <n v="-10.948"/>
    <n v="-0.21249999999999999"/>
    <n v="-52.164000000000001"/>
    <n v="5"/>
    <n v="5"/>
    <s v="CORRECTO"/>
    <n v="2016"/>
    <n v="0"/>
  </r>
  <r>
    <x v="743"/>
    <x v="344"/>
    <d v="2016-08-27T00:00:00"/>
    <d v="2016-09-01T00:00:00"/>
    <s v="Standard Class"/>
    <x v="286"/>
    <s v="Sung Shariari"/>
    <s v="CONSUMER"/>
    <s v="united states"/>
    <s v="Dallas"/>
    <s v="Texas"/>
    <n v="75220"/>
    <s v="Central"/>
    <s v="OFF-PA-10002615"/>
    <x v="1"/>
    <x v="10"/>
    <x v="250"/>
    <n v="3.528"/>
    <n v="1"/>
    <n v="25"/>
    <s v="Pequeño"/>
    <n v="0.2"/>
    <n v="0.7056"/>
    <n v="-0.7056"/>
    <n v="4.2336"/>
    <s v="Bajo"/>
    <n v="1.1466000000000001"/>
    <n v="0.32500000000000001"/>
    <n v="-1.6758"/>
    <n v="5"/>
    <n v="5"/>
    <s v="CORRECTO"/>
    <n v="2016"/>
    <n v="0"/>
  </r>
  <r>
    <x v="744"/>
    <x v="344"/>
    <d v="2016-08-27T00:00:00"/>
    <d v="2016-09-01T00:00:00"/>
    <s v="Standard Class"/>
    <x v="286"/>
    <s v="Sung Shariari"/>
    <s v="CONSUMER"/>
    <s v="united states"/>
    <s v="Dallas"/>
    <s v="Texas"/>
    <n v="75220"/>
    <s v="Central"/>
    <s v="OFF-PA-10004971"/>
    <x v="1"/>
    <x v="10"/>
    <x v="609"/>
    <n v="4.6239999999999997"/>
    <n v="1"/>
    <n v="18"/>
    <s v="Pequeño"/>
    <n v="0.2"/>
    <n v="0.92479999999999996"/>
    <n v="-0.92479999999999996"/>
    <n v="5.5488"/>
    <s v="Bajo"/>
    <n v="1.6761999999999999"/>
    <n v="0.36249999999999999"/>
    <n v="-2.0230000000000001"/>
    <n v="5"/>
    <n v="5"/>
    <s v="CORRECTO"/>
    <n v="2016"/>
    <n v="0"/>
  </r>
  <r>
    <x v="745"/>
    <x v="344"/>
    <d v="2016-08-27T00:00:00"/>
    <d v="2016-09-01T00:00:00"/>
    <s v="Standard Class"/>
    <x v="286"/>
    <s v="Sung Shariari"/>
    <s v="CONSUMER"/>
    <s v="united states"/>
    <s v="Dallas"/>
    <s v="Texas"/>
    <n v="75220"/>
    <s v="Central"/>
    <s v="OFF-SU-10004261"/>
    <x v="1"/>
    <x v="14"/>
    <x v="610"/>
    <n v="55.167999999999999"/>
    <n v="4"/>
    <n v="14"/>
    <s v="Mediano"/>
    <n v="0.2"/>
    <n v="11.0336"/>
    <n v="-11.0336"/>
    <n v="66.201599999999999"/>
    <s v="Medio"/>
    <n v="6.2064000000000004"/>
    <n v="0.1125"/>
    <n v="-37.927999999999997"/>
    <n v="5"/>
    <n v="5"/>
    <s v="CORRECTO"/>
    <n v="2016"/>
    <n v="0"/>
  </r>
  <r>
    <x v="746"/>
    <x v="345"/>
    <d v="2014-05-27T00:00:00"/>
    <d v="2014-05-27T00:00:00"/>
    <s v="Same Day"/>
    <x v="186"/>
    <s v="Maya Herman"/>
    <s v="CORPORATE"/>
    <s v="united states"/>
    <s v="San Diego"/>
    <s v="California"/>
    <n v="92105"/>
    <s v="West"/>
    <s v="FUR-TA-10002607"/>
    <x v="0"/>
    <x v="3"/>
    <x v="224"/>
    <n v="567.12"/>
    <n v="10"/>
    <n v="44"/>
    <s v="Grande"/>
    <n v="0.2"/>
    <n v="113.42400000000001"/>
    <n v="-113.42400000000001"/>
    <n v="680.54399999999998"/>
    <s v="Muy Alto"/>
    <n v="-28.356000000000002"/>
    <n v="-0.05"/>
    <n v="-482.05200000000002"/>
    <n v="0"/>
    <n v="0"/>
    <s v="CORRECTO"/>
    <n v="2014"/>
    <n v="0"/>
  </r>
  <r>
    <x v="747"/>
    <x v="345"/>
    <d v="2014-05-27T00:00:00"/>
    <d v="2014-05-27T00:00:00"/>
    <s v="Same Day"/>
    <x v="186"/>
    <s v="Maya Herman"/>
    <s v="CORPORATE"/>
    <s v="united states"/>
    <s v="San Diego"/>
    <s v="California"/>
    <n v="92105"/>
    <s v="West"/>
    <s v="OFF-ST-10001809"/>
    <x v="1"/>
    <x v="4"/>
    <x v="435"/>
    <n v="359.32"/>
    <n v="4"/>
    <n v="55"/>
    <s v="Mediano"/>
    <n v="0"/>
    <n v="0"/>
    <n v="0"/>
    <n v="359.32"/>
    <s v="Alto"/>
    <n v="7.1863999999999999"/>
    <n v="0.02"/>
    <n v="-352.1336"/>
    <n v="0"/>
    <n v="0"/>
    <s v="CORRECTO"/>
    <n v="2014"/>
    <n v="0"/>
  </r>
  <r>
    <x v="748"/>
    <x v="346"/>
    <d v="2016-03-20T00:00:00"/>
    <d v="2016-03-22T00:00:00"/>
    <s v="Second Class"/>
    <x v="287"/>
    <s v="Peter Bühler"/>
    <s v="CONSUMER"/>
    <s v="united states"/>
    <s v="Evanston"/>
    <s v="Illinois"/>
    <n v="60201"/>
    <s v="Central"/>
    <s v="TEC-PH-10000004"/>
    <x v="2"/>
    <x v="7"/>
    <x v="611"/>
    <n v="11.992000000000001"/>
    <n v="1"/>
    <n v="7"/>
    <s v="Pequeño"/>
    <n v="0.2"/>
    <n v="2.3984000000000005"/>
    <n v="-2.3984000000000001"/>
    <n v="14.390400000000001"/>
    <s v="Bajo"/>
    <n v="0.89939999999999998"/>
    <n v="7.4999999999999997E-2"/>
    <n v="-8.6942000000000004"/>
    <n v="2"/>
    <n v="2"/>
    <s v="CORRECTO"/>
    <n v="2016"/>
    <n v="0"/>
  </r>
  <r>
    <x v="749"/>
    <x v="347"/>
    <d v="2017-10-02T00:00:00"/>
    <d v="2017-10-06T00:00:00"/>
    <s v="Standard Class"/>
    <x v="288"/>
    <s v="Roland Fjeld"/>
    <s v="CONSUMER"/>
    <s v="united states"/>
    <s v="Trenton"/>
    <s v="Michigan"/>
    <n v="48183"/>
    <s v="Central"/>
    <s v="OFF-BI-10003638"/>
    <x v="1"/>
    <x v="8"/>
    <x v="612"/>
    <n v="58.05"/>
    <n v="3"/>
    <n v="34"/>
    <s v="Mediano"/>
    <n v="0"/>
    <n v="0"/>
    <n v="0"/>
    <n v="58.05"/>
    <s v="Medio"/>
    <n v="26.702999999999999"/>
    <n v="0.46"/>
    <n v="-31.347000000000001"/>
    <n v="4"/>
    <n v="4"/>
    <s v="CORRECTO"/>
    <n v="2017"/>
    <n v="0"/>
  </r>
  <r>
    <x v="750"/>
    <x v="347"/>
    <d v="2017-10-02T00:00:00"/>
    <d v="2017-10-06T00:00:00"/>
    <s v="Standard Class"/>
    <x v="288"/>
    <s v="Roland Fjeld"/>
    <s v="CONSUMER"/>
    <s v="united states"/>
    <s v="Trenton"/>
    <s v="Michigan"/>
    <n v="48183"/>
    <s v="Central"/>
    <s v="FUR-FU-10003577"/>
    <x v="0"/>
    <x v="5"/>
    <x v="613"/>
    <n v="157.74"/>
    <n v="11"/>
    <n v="18"/>
    <s v="Grande"/>
    <n v="0"/>
    <n v="0"/>
    <n v="0"/>
    <n v="157.74"/>
    <s v="Medio"/>
    <n v="56.7864"/>
    <n v="0.36"/>
    <n v="-100.95359999999999"/>
    <n v="4"/>
    <n v="4"/>
    <s v="CORRECTO"/>
    <n v="2017"/>
    <n v="0"/>
  </r>
  <r>
    <x v="751"/>
    <x v="347"/>
    <d v="2017-10-02T00:00:00"/>
    <d v="2017-10-06T00:00:00"/>
    <s v="Standard Class"/>
    <x v="288"/>
    <s v="Roland Fjeld"/>
    <s v="CONSUMER"/>
    <s v="united states"/>
    <s v="Trenton"/>
    <s v="Michigan"/>
    <n v="48183"/>
    <s v="Central"/>
    <s v="OFF-AR-10003478"/>
    <x v="1"/>
    <x v="6"/>
    <x v="359"/>
    <n v="56.98"/>
    <n v="7"/>
    <n v="31"/>
    <s v="Grande"/>
    <n v="0"/>
    <n v="0"/>
    <n v="0"/>
    <n v="56.98"/>
    <s v="Medio"/>
    <n v="22.792000000000002"/>
    <n v="0.4"/>
    <n v="-34.188000000000002"/>
    <n v="4"/>
    <n v="4"/>
    <s v="CORRECTO"/>
    <n v="2017"/>
    <n v="0"/>
  </r>
  <r>
    <x v="752"/>
    <x v="347"/>
    <d v="2017-10-02T00:00:00"/>
    <d v="2017-10-06T00:00:00"/>
    <s v="Standard Class"/>
    <x v="288"/>
    <s v="Roland Fjeld"/>
    <s v="CONSUMER"/>
    <s v="united states"/>
    <s v="Trenton"/>
    <s v="Michigan"/>
    <n v="48183"/>
    <s v="Central"/>
    <s v="OFF-BI-10000546"/>
    <x v="1"/>
    <x v="8"/>
    <x v="614"/>
    <n v="2.88"/>
    <n v="1"/>
    <n v="50"/>
    <s v="Pequeño"/>
    <n v="0"/>
    <n v="0"/>
    <n v="0"/>
    <n v="2.88"/>
    <s v="Bajo"/>
    <n v="1.4112"/>
    <n v="0.49000000000000005"/>
    <n v="-1.4688000000000001"/>
    <n v="4"/>
    <n v="4"/>
    <s v="CORRECTO"/>
    <n v="2017"/>
    <n v="0"/>
  </r>
  <r>
    <x v="753"/>
    <x v="348"/>
    <d v="2016-04-07T00:00:00"/>
    <d v="2016-04-09T00:00:00"/>
    <s v="First Class"/>
    <x v="289"/>
    <s v="Yoseph Carroll"/>
    <s v="CORPORATE"/>
    <s v="united states"/>
    <s v="San Francisco"/>
    <s v="California"/>
    <n v="94110"/>
    <s v="West"/>
    <s v="TEC-CO-10002095"/>
    <x v="2"/>
    <x v="16"/>
    <x v="615"/>
    <n v="1199.9760000000001"/>
    <n v="3"/>
    <n v="21"/>
    <s v="Mediano"/>
    <n v="0.2"/>
    <n v="239.99520000000004"/>
    <n v="-239.99520000000001"/>
    <n v="1439.9712000000002"/>
    <s v="Muy Alto"/>
    <n v="374.99250000000001"/>
    <n v="0.3125"/>
    <n v="-584.98829999999998"/>
    <n v="2"/>
    <n v="2"/>
    <s v="CORRECTO"/>
    <n v="2016"/>
    <n v="0"/>
  </r>
  <r>
    <x v="754"/>
    <x v="349"/>
    <d v="2015-12-07T00:00:00"/>
    <d v="2015-12-12T00:00:00"/>
    <s v="Standard Class"/>
    <x v="234"/>
    <s v="Melanie Seite"/>
    <s v="CONSUMER"/>
    <s v="united states"/>
    <s v="Los Angeles"/>
    <s v="California"/>
    <n v="90036"/>
    <s v="West"/>
    <s v="FUR-FU-10002759"/>
    <x v="0"/>
    <x v="5"/>
    <x v="560"/>
    <n v="79.92"/>
    <n v="4"/>
    <n v="36"/>
    <s v="Mediano"/>
    <n v="0"/>
    <n v="0"/>
    <n v="0"/>
    <n v="79.92"/>
    <s v="Medio"/>
    <n v="28.7712"/>
    <n v="0.36"/>
    <n v="-51.148800000000001"/>
    <n v="5"/>
    <n v="5"/>
    <s v="CORRECTO"/>
    <n v="2015"/>
    <n v="0"/>
  </r>
  <r>
    <x v="755"/>
    <x v="350"/>
    <d v="2016-09-18T00:00:00"/>
    <d v="2016-09-22T00:00:00"/>
    <s v="Standard Class"/>
    <x v="240"/>
    <s v="Nona Balk"/>
    <s v="CORPORATE"/>
    <s v="united states"/>
    <s v="Jacksonville"/>
    <s v="Florida"/>
    <n v="32216"/>
    <s v="South"/>
    <s v="FUR-TA-10001095"/>
    <x v="0"/>
    <x v="3"/>
    <x v="616"/>
    <n v="383.43799999999999"/>
    <n v="4"/>
    <n v="61"/>
    <s v="Mediano"/>
    <n v="0.45"/>
    <n v="172.5471"/>
    <n v="-172.5471"/>
    <n v="555.98509999999999"/>
    <s v="Muy Alto"/>
    <n v="-167.3184"/>
    <n v="-0.43636363636363634"/>
    <n v="-378.20929999999998"/>
    <n v="4"/>
    <n v="4"/>
    <s v="CORRECTO"/>
    <n v="2016"/>
    <n v="0"/>
  </r>
  <r>
    <x v="756"/>
    <x v="351"/>
    <d v="2014-12-29T00:00:00"/>
    <d v="2015-01-02T00:00:00"/>
    <s v="Standard Class"/>
    <x v="290"/>
    <s v="Debra Catini"/>
    <s v="CONSUMER"/>
    <s v="united states"/>
    <s v="Cottage Grove"/>
    <s v="Minnesota"/>
    <n v="55016"/>
    <s v="Central"/>
    <s v="OFF-ST-10002444"/>
    <x v="1"/>
    <x v="4"/>
    <x v="576"/>
    <n v="24.56"/>
    <n v="2"/>
    <n v="20"/>
    <s v="Pequeño"/>
    <n v="0"/>
    <n v="0"/>
    <n v="0"/>
    <n v="24.56"/>
    <s v="Bajo"/>
    <n v="6.8768000000000002"/>
    <n v="0.28000000000000003"/>
    <n v="-17.683199999999999"/>
    <n v="4"/>
    <n v="4"/>
    <s v="CORRECTO"/>
    <n v="2014"/>
    <n v="0"/>
  </r>
  <r>
    <x v="757"/>
    <x v="351"/>
    <d v="2014-12-29T00:00:00"/>
    <d v="2015-01-02T00:00:00"/>
    <s v="Standard Class"/>
    <x v="290"/>
    <s v="Debra Catini"/>
    <s v="CONSUMER"/>
    <s v="united states"/>
    <s v="Cottage Grove"/>
    <s v="Minnesota"/>
    <n v="55016"/>
    <s v="Central"/>
    <s v="TEC-AC-10001267"/>
    <x v="2"/>
    <x v="11"/>
    <x v="538"/>
    <n v="119.8"/>
    <n v="4"/>
    <n v="18"/>
    <s v="Mediano"/>
    <n v="0"/>
    <n v="0"/>
    <n v="0"/>
    <n v="119.8"/>
    <s v="Medio"/>
    <n v="47.92"/>
    <n v="0.4"/>
    <n v="-71.88"/>
    <n v="4"/>
    <n v="4"/>
    <s v="CORRECTO"/>
    <n v="2014"/>
    <n v="0"/>
  </r>
  <r>
    <x v="758"/>
    <x v="352"/>
    <d v="2017-07-23T00:00:00"/>
    <d v="2017-07-28T00:00:00"/>
    <s v="Standard Class"/>
    <x v="291"/>
    <s v="Christine Phan"/>
    <s v="CORPORATE"/>
    <s v="united states"/>
    <s v="New York City"/>
    <s v="New York"/>
    <n v="10009"/>
    <s v="East"/>
    <s v="OFF-BI-10000848"/>
    <x v="1"/>
    <x v="8"/>
    <x v="520"/>
    <n v="13.128"/>
    <n v="3"/>
    <n v="14"/>
    <s v="Mediano"/>
    <n v="0.2"/>
    <n v="2.6256000000000004"/>
    <n v="-2.6255999999999999"/>
    <n v="15.7536"/>
    <s v="Bajo"/>
    <n v="4.2666000000000004"/>
    <n v="0.32500000000000001"/>
    <n v="-6.2358000000000002"/>
    <n v="5"/>
    <n v="5"/>
    <s v="CORRECTO"/>
    <n v="2017"/>
    <n v="0"/>
  </r>
  <r>
    <x v="759"/>
    <x v="353"/>
    <d v="2017-09-18T00:00:00"/>
    <d v="2017-09-22T00:00:00"/>
    <s v="Standard Class"/>
    <x v="292"/>
    <s v="Barry Französisch"/>
    <s v="CORPORATE"/>
    <s v="united states"/>
    <s v="Green Bay"/>
    <s v="Wisconsin"/>
    <n v="54302"/>
    <s v="Central"/>
    <s v="OFF-PA-10002377"/>
    <x v="1"/>
    <x v="10"/>
    <x v="562"/>
    <n v="22.72"/>
    <n v="4"/>
    <n v="32"/>
    <s v="Mediano"/>
    <n v="0"/>
    <n v="0"/>
    <n v="0"/>
    <n v="22.72"/>
    <s v="Bajo"/>
    <n v="10.224"/>
    <n v="0.45"/>
    <n v="-12.496"/>
    <n v="4"/>
    <n v="4"/>
    <s v="CORRECTO"/>
    <n v="2017"/>
    <n v="0"/>
  </r>
  <r>
    <x v="760"/>
    <x v="354"/>
    <d v="2015-08-31T00:00:00"/>
    <d v="2015-09-05T00:00:00"/>
    <s v="Standard Class"/>
    <x v="239"/>
    <s v="Andrew Roberts"/>
    <s v="CONSUMER"/>
    <s v="united states"/>
    <s v="Los Angeles"/>
    <s v="California"/>
    <n v="90004"/>
    <s v="West"/>
    <s v="OFF-PA-10003441"/>
    <x v="1"/>
    <x v="10"/>
    <x v="490"/>
    <n v="58.32"/>
    <n v="9"/>
    <n v="53"/>
    <s v="Grande"/>
    <n v="0"/>
    <n v="0"/>
    <n v="0"/>
    <n v="58.32"/>
    <s v="Medio"/>
    <n v="27.993600000000001"/>
    <n v="0.48"/>
    <n v="-30.3264"/>
    <n v="5"/>
    <n v="5"/>
    <s v="CORRECTO"/>
    <n v="2015"/>
    <n v="0"/>
  </r>
  <r>
    <x v="761"/>
    <x v="355"/>
    <d v="2017-11-03T00:00:00"/>
    <d v="2017-11-07T00:00:00"/>
    <s v="Standard Class"/>
    <x v="36"/>
    <s v="Julie Creighton"/>
    <s v="CORPORATE"/>
    <s v="united states"/>
    <s v="Atlanta"/>
    <s v="Georgia"/>
    <n v="30318"/>
    <s v="South"/>
    <s v="OFF-LA-10004484"/>
    <x v="1"/>
    <x v="2"/>
    <x v="617"/>
    <n v="12.39"/>
    <n v="3"/>
    <n v="37"/>
    <s v="Mediano"/>
    <n v="0"/>
    <n v="0"/>
    <n v="0"/>
    <n v="12.39"/>
    <s v="Bajo"/>
    <n v="5.6993999999999998"/>
    <n v="0.45999999999999996"/>
    <n v="-6.6905999999999999"/>
    <n v="4"/>
    <n v="4"/>
    <s v="CORRECTO"/>
    <n v="2017"/>
    <n v="0"/>
  </r>
  <r>
    <x v="762"/>
    <x v="356"/>
    <d v="2015-02-08T00:00:00"/>
    <d v="2015-02-13T00:00:00"/>
    <s v="Standard Class"/>
    <x v="293"/>
    <s v="Lisa Hazard"/>
    <s v="CONSUMER"/>
    <s v="united states"/>
    <s v="Columbus"/>
    <s v="Ohio"/>
    <n v="43229"/>
    <s v="East"/>
    <s v="TEC-PH-10003931"/>
    <x v="2"/>
    <x v="7"/>
    <x v="161"/>
    <n v="107.982"/>
    <n v="3"/>
    <n v="17"/>
    <s v="Mediano"/>
    <n v="0.4"/>
    <n v="43.192800000000005"/>
    <n v="-43.192799999999998"/>
    <n v="151.1748"/>
    <s v="Medio"/>
    <n v="-26.9955"/>
    <n v="-0.25"/>
    <n v="-91.784700000000001"/>
    <n v="5"/>
    <n v="5"/>
    <s v="CORRECTO"/>
    <n v="2015"/>
    <n v="0"/>
  </r>
  <r>
    <x v="763"/>
    <x v="357"/>
    <d v="2014-01-13T00:00:00"/>
    <d v="2014-01-15T00:00:00"/>
    <s v="Second Class"/>
    <x v="294"/>
    <s v="Chris Selesnick"/>
    <s v="CORPORATE"/>
    <s v="united states"/>
    <s v="Bossier City"/>
    <s v="Louisiana"/>
    <n v="71111"/>
    <s v="South"/>
    <s v="OFF-EN-10001990"/>
    <x v="1"/>
    <x v="12"/>
    <x v="153"/>
    <n v="11.36"/>
    <n v="2"/>
    <n v="170"/>
    <s v="Pequeño"/>
    <n v="0"/>
    <n v="0"/>
    <n v="0"/>
    <n v="11.36"/>
    <s v="Bajo"/>
    <n v="5.3391999999999999"/>
    <n v="0.47000000000000003"/>
    <n v="-6.0208000000000004"/>
    <n v="2"/>
    <n v="2"/>
    <s v="CORRECTO"/>
    <n v="2014"/>
    <n v="0"/>
  </r>
  <r>
    <x v="764"/>
    <x v="357"/>
    <d v="2014-01-13T00:00:00"/>
    <d v="2014-01-15T00:00:00"/>
    <s v="Second Class"/>
    <x v="294"/>
    <s v="Chris Selesnick"/>
    <s v="CORPORATE"/>
    <s v="united states"/>
    <s v="Bossier City"/>
    <s v="Louisiana"/>
    <n v="71111"/>
    <s v="South"/>
    <s v="OFF-EN-10001532"/>
    <x v="1"/>
    <x v="12"/>
    <x v="618"/>
    <n v="50.94"/>
    <n v="3"/>
    <n v="15"/>
    <s v="Mediano"/>
    <n v="0"/>
    <n v="0"/>
    <n v="0"/>
    <n v="50.94"/>
    <s v="Medio"/>
    <n v="25.47"/>
    <n v="0.5"/>
    <n v="-25.47"/>
    <n v="2"/>
    <n v="2"/>
    <s v="CORRECTO"/>
    <n v="2014"/>
    <n v="0"/>
  </r>
  <r>
    <x v="765"/>
    <x v="357"/>
    <d v="2014-01-13T00:00:00"/>
    <d v="2014-01-15T00:00:00"/>
    <s v="Second Class"/>
    <x v="294"/>
    <s v="Chris Selesnick"/>
    <s v="CORPORATE"/>
    <s v="united states"/>
    <s v="Bossier City"/>
    <s v="Louisiana"/>
    <n v="71111"/>
    <s v="South"/>
    <s v="TEC-AC-10003174"/>
    <x v="2"/>
    <x v="11"/>
    <x v="619"/>
    <n v="646.74"/>
    <n v="6"/>
    <n v="23"/>
    <s v="Grande"/>
    <n v="0"/>
    <n v="0"/>
    <n v="0"/>
    <n v="646.74"/>
    <s v="Muy Alto"/>
    <n v="258.69600000000003"/>
    <n v="0.4"/>
    <n v="-388.04399999999998"/>
    <n v="2"/>
    <n v="2"/>
    <s v="CORRECTO"/>
    <n v="2014"/>
    <n v="0"/>
  </r>
  <r>
    <x v="766"/>
    <x v="357"/>
    <d v="2014-01-13T00:00:00"/>
    <d v="2014-01-15T00:00:00"/>
    <s v="Second Class"/>
    <x v="294"/>
    <s v="Chris Selesnick"/>
    <s v="CORPORATE"/>
    <s v="united states"/>
    <s v="Bossier City"/>
    <s v="Louisiana"/>
    <n v="71111"/>
    <s v="South"/>
    <s v="OFF-BI-10004187"/>
    <x v="1"/>
    <x v="8"/>
    <x v="620"/>
    <n v="5.64"/>
    <n v="3"/>
    <n v="26"/>
    <s v="Mediano"/>
    <n v="0"/>
    <n v="0"/>
    <n v="0"/>
    <n v="5.64"/>
    <s v="Bajo"/>
    <n v="2.7071999999999998"/>
    <n v="0.48"/>
    <n v="-2.9327999999999999"/>
    <n v="2"/>
    <n v="2"/>
    <s v="CORRECTO"/>
    <n v="2014"/>
    <n v="0"/>
  </r>
  <r>
    <x v="767"/>
    <x v="357"/>
    <d v="2014-01-13T00:00:00"/>
    <d v="2014-01-15T00:00:00"/>
    <s v="Second Class"/>
    <x v="294"/>
    <s v="Chris Selesnick"/>
    <s v="CORPORATE"/>
    <s v="united states"/>
    <s v="Bossier City"/>
    <s v="Louisiana"/>
    <n v="71111"/>
    <s v="South"/>
    <s v="OFF-ST-10000025"/>
    <x v="1"/>
    <x v="4"/>
    <x v="621"/>
    <n v="572.58000000000004"/>
    <n v="6"/>
    <n v="37"/>
    <s v="Grande"/>
    <n v="0"/>
    <n v="0"/>
    <n v="0"/>
    <n v="572.58000000000004"/>
    <s v="Muy Alto"/>
    <n v="34.354799999999997"/>
    <n v="5.9999999999999991E-2"/>
    <n v="-538.22519999999997"/>
    <n v="2"/>
    <n v="2"/>
    <s v="CORRECTO"/>
    <n v="2014"/>
    <n v="0"/>
  </r>
  <r>
    <x v="768"/>
    <x v="358"/>
    <d v="2014-05-14T00:00:00"/>
    <d v="2014-05-20T00:00:00"/>
    <s v="Standard Class"/>
    <x v="295"/>
    <s v="Anthony Johnson"/>
    <s v="CORPORATE"/>
    <s v="united states"/>
    <s v="Saint Petersburg"/>
    <s v="Florida"/>
    <n v="33710"/>
    <s v="South"/>
    <s v="FUR-FU-10004306"/>
    <x v="0"/>
    <x v="5"/>
    <x v="622"/>
    <n v="310.88"/>
    <n v="2"/>
    <n v="17"/>
    <s v="Pequeño"/>
    <n v="0.2"/>
    <n v="62.176000000000002"/>
    <n v="-62.176000000000002"/>
    <n v="373.05599999999998"/>
    <s v="Alto"/>
    <n v="23.315999999999999"/>
    <n v="7.4999999999999997E-2"/>
    <n v="-225.38800000000001"/>
    <n v="6"/>
    <n v="6"/>
    <s v="CORRECTO"/>
    <n v="2014"/>
    <n v="0"/>
  </r>
  <r>
    <x v="769"/>
    <x v="359"/>
    <d v="2016-05-19T00:00:00"/>
    <d v="2016-05-24T00:00:00"/>
    <s v="Standard Class"/>
    <x v="97"/>
    <s v="Laurel Elliston"/>
    <s v="CONSUMER"/>
    <s v="united states"/>
    <s v="Arlington"/>
    <s v="Virginia"/>
    <n v="22204"/>
    <s v="South"/>
    <s v="FUR-CH-10003746"/>
    <x v="0"/>
    <x v="1"/>
    <x v="623"/>
    <n v="641.96"/>
    <n v="2"/>
    <n v="21"/>
    <s v="Pequeño"/>
    <n v="0"/>
    <n v="0"/>
    <n v="0"/>
    <n v="641.96"/>
    <s v="Muy Alto"/>
    <n v="179.74879999999999"/>
    <n v="0.27999999999999997"/>
    <n v="-462.21120000000002"/>
    <n v="5"/>
    <n v="5"/>
    <s v="CORRECTO"/>
    <n v="2016"/>
    <n v="0"/>
  </r>
  <r>
    <x v="770"/>
    <x v="360"/>
    <d v="2017-01-30T00:00:00"/>
    <d v="2017-02-05T00:00:00"/>
    <s v="Standard Class"/>
    <x v="296"/>
    <s v="Benjamin Venier"/>
    <s v="CORPORATE"/>
    <s v="united states"/>
    <s v="Des Moines"/>
    <s v="Iowa"/>
    <n v="50315"/>
    <s v="Central"/>
    <s v="OFF-BI-10001036"/>
    <x v="1"/>
    <x v="8"/>
    <x v="624"/>
    <n v="18.28"/>
    <n v="2"/>
    <n v="40"/>
    <s v="Pequeño"/>
    <n v="0"/>
    <n v="0"/>
    <n v="0"/>
    <n v="18.28"/>
    <s v="Bajo"/>
    <n v="9.14"/>
    <n v="0.5"/>
    <n v="-9.14"/>
    <n v="6"/>
    <n v="6"/>
    <s v="CORRECTO"/>
    <n v="2017"/>
    <n v="0"/>
  </r>
  <r>
    <x v="771"/>
    <x v="360"/>
    <d v="2017-01-30T00:00:00"/>
    <d v="2017-02-05T00:00:00"/>
    <s v="Standard Class"/>
    <x v="296"/>
    <s v="Benjamin Venier"/>
    <s v="CORPORATE"/>
    <s v="united states"/>
    <s v="Des Moines"/>
    <s v="Iowa"/>
    <n v="50315"/>
    <s v="Central"/>
    <s v="TEC-PH-10004614"/>
    <x v="2"/>
    <x v="7"/>
    <x v="302"/>
    <n v="207"/>
    <n v="3"/>
    <n v="28"/>
    <s v="Mediano"/>
    <n v="0"/>
    <n v="0"/>
    <n v="0"/>
    <n v="207"/>
    <s v="Alto"/>
    <n v="51.75"/>
    <n v="0.25"/>
    <n v="-155.25"/>
    <n v="6"/>
    <n v="6"/>
    <s v="CORRECTO"/>
    <n v="2017"/>
    <n v="0"/>
  </r>
  <r>
    <x v="772"/>
    <x v="360"/>
    <d v="2017-01-30T00:00:00"/>
    <d v="2017-02-05T00:00:00"/>
    <s v="Standard Class"/>
    <x v="296"/>
    <s v="Benjamin Venier"/>
    <s v="CORPORATE"/>
    <s v="united states"/>
    <s v="Des Moines"/>
    <s v="Iowa"/>
    <n v="50315"/>
    <s v="Central"/>
    <s v="OFF-BI-10000301"/>
    <x v="1"/>
    <x v="8"/>
    <x v="625"/>
    <n v="32.35"/>
    <n v="5"/>
    <n v="50"/>
    <s v="Grande"/>
    <n v="0"/>
    <n v="0"/>
    <n v="0"/>
    <n v="32.35"/>
    <s v="Bajo"/>
    <n v="16.175000000000001"/>
    <n v="0.5"/>
    <n v="-16.175000000000001"/>
    <n v="6"/>
    <n v="6"/>
    <s v="CORRECTO"/>
    <n v="2017"/>
    <n v="0"/>
  </r>
  <r>
    <x v="773"/>
    <x v="360"/>
    <d v="2017-01-30T00:00:00"/>
    <d v="2017-02-05T00:00:00"/>
    <s v="Standard Class"/>
    <x v="296"/>
    <s v="Benjamin Venier"/>
    <s v="CORPORATE"/>
    <s v="united states"/>
    <s v="Des Moines"/>
    <s v="Iowa"/>
    <n v="50315"/>
    <s v="Central"/>
    <s v="OFF-BI-10003910"/>
    <x v="1"/>
    <x v="8"/>
    <x v="8"/>
    <n v="7.71"/>
    <n v="1"/>
    <n v="35"/>
    <s v="Pequeño"/>
    <n v="0"/>
    <n v="0"/>
    <n v="0"/>
    <n v="7.71"/>
    <s v="Bajo"/>
    <n v="3.4695"/>
    <n v="0.45"/>
    <n v="-4.2404999999999999"/>
    <n v="6"/>
    <n v="6"/>
    <s v="CORRECTO"/>
    <n v="2017"/>
    <n v="0"/>
  </r>
  <r>
    <x v="774"/>
    <x v="360"/>
    <d v="2017-01-30T00:00:00"/>
    <d v="2017-02-05T00:00:00"/>
    <s v="Standard Class"/>
    <x v="296"/>
    <s v="Benjamin Venier"/>
    <s v="CORPORATE"/>
    <s v="united states"/>
    <s v="Des Moines"/>
    <s v="Iowa"/>
    <n v="50315"/>
    <s v="Central"/>
    <s v="OFF-AR-10004648"/>
    <x v="1"/>
    <x v="6"/>
    <x v="626"/>
    <n v="40.299999999999997"/>
    <n v="2"/>
    <n v="17"/>
    <s v="Pequeño"/>
    <n v="0"/>
    <n v="0"/>
    <n v="0"/>
    <n v="40.299999999999997"/>
    <s v="Bajo"/>
    <n v="10.881"/>
    <n v="0.27"/>
    <n v="-29.419"/>
    <n v="6"/>
    <n v="6"/>
    <s v="CORRECTO"/>
    <n v="2017"/>
    <n v="0"/>
  </r>
  <r>
    <x v="775"/>
    <x v="360"/>
    <d v="2017-01-30T00:00:00"/>
    <d v="2017-02-05T00:00:00"/>
    <s v="Standard Class"/>
    <x v="296"/>
    <s v="Benjamin Venier"/>
    <s v="CORPORATE"/>
    <s v="united states"/>
    <s v="Des Moines"/>
    <s v="Iowa"/>
    <n v="50315"/>
    <s v="Central"/>
    <s v="FUR-FU-10002597"/>
    <x v="0"/>
    <x v="5"/>
    <x v="627"/>
    <n v="34.58"/>
    <n v="7"/>
    <n v="28"/>
    <s v="Grande"/>
    <n v="0"/>
    <n v="0"/>
    <n v="0"/>
    <n v="34.58"/>
    <s v="Bajo"/>
    <n v="14.5236"/>
    <n v="0.42000000000000004"/>
    <n v="-20.0564"/>
    <n v="6"/>
    <n v="6"/>
    <s v="CORRECTO"/>
    <n v="2017"/>
    <n v="0"/>
  </r>
  <r>
    <x v="776"/>
    <x v="361"/>
    <d v="2014-06-29T00:00:00"/>
    <d v="2014-07-06T00:00:00"/>
    <s v="Standard Class"/>
    <x v="297"/>
    <s v="Dan Lawera"/>
    <s v="CONSUMER"/>
    <s v="united states"/>
    <s v="Cincinnati"/>
    <s v="Ohio"/>
    <n v="45231"/>
    <s v="East"/>
    <s v="OFF-AR-10003405"/>
    <x v="1"/>
    <x v="6"/>
    <x v="628"/>
    <n v="32.76"/>
    <n v="7"/>
    <n v="19"/>
    <s v="Grande"/>
    <n v="0.2"/>
    <n v="6.5519999999999996"/>
    <n v="-6.5519999999999996"/>
    <n v="39.311999999999998"/>
    <s v="Bajo"/>
    <n v="3.6855000000000002"/>
    <n v="0.11250000000000002"/>
    <n v="-22.522500000000001"/>
    <n v="7"/>
    <n v="7"/>
    <s v="CORRECTO"/>
    <n v="2014"/>
    <n v="0"/>
  </r>
  <r>
    <x v="777"/>
    <x v="362"/>
    <d v="2015-08-21T00:00:00"/>
    <d v="2015-08-23T00:00:00"/>
    <s v="First Class"/>
    <x v="125"/>
    <s v="Nick Zandusky"/>
    <s v="HOME OFFICE"/>
    <s v="united states"/>
    <s v="San Francisco"/>
    <s v="California"/>
    <n v="94110"/>
    <s v="West"/>
    <s v="FUR-CH-10002335"/>
    <x v="0"/>
    <x v="1"/>
    <x v="629"/>
    <n v="544.00800000000004"/>
    <n v="3"/>
    <n v="34"/>
    <s v="Mediano"/>
    <n v="0.2"/>
    <n v="108.80160000000001"/>
    <n v="-108.80159999999999"/>
    <n v="652.80960000000005"/>
    <s v="Muy Alto"/>
    <n v="40.800600000000003"/>
    <n v="7.4999999999999997E-2"/>
    <n v="-394.4058"/>
    <n v="2"/>
    <n v="2"/>
    <s v="CORRECTO"/>
    <n v="2015"/>
    <n v="0"/>
  </r>
  <r>
    <x v="778"/>
    <x v="362"/>
    <d v="2015-08-21T00:00:00"/>
    <d v="2015-08-23T00:00:00"/>
    <s v="First Class"/>
    <x v="125"/>
    <s v="Nick Zandusky"/>
    <s v="HOME OFFICE"/>
    <s v="united states"/>
    <s v="San Francisco"/>
    <s v="California"/>
    <n v="94110"/>
    <s v="West"/>
    <s v="OFF-PA-10000157"/>
    <x v="1"/>
    <x v="10"/>
    <x v="369"/>
    <n v="59.94"/>
    <n v="3"/>
    <n v="39"/>
    <s v="Mediano"/>
    <n v="0"/>
    <n v="0"/>
    <n v="0"/>
    <n v="59.94"/>
    <s v="Medio"/>
    <n v="28.171800000000001"/>
    <n v="0.47000000000000003"/>
    <n v="-31.7682"/>
    <n v="2"/>
    <n v="2"/>
    <s v="CORRECTO"/>
    <n v="2015"/>
    <n v="0"/>
  </r>
  <r>
    <x v="779"/>
    <x v="362"/>
    <d v="2015-08-21T00:00:00"/>
    <d v="2015-08-23T00:00:00"/>
    <s v="First Class"/>
    <x v="125"/>
    <s v="Nick Zandusky"/>
    <s v="HOME OFFICE"/>
    <s v="united states"/>
    <s v="San Francisco"/>
    <s v="California"/>
    <n v="94110"/>
    <s v="West"/>
    <s v="OFF-PA-10001947"/>
    <x v="1"/>
    <x v="10"/>
    <x v="358"/>
    <n v="23.92"/>
    <n v="4"/>
    <n v="10"/>
    <s v="Mediano"/>
    <n v="0"/>
    <n v="0"/>
    <n v="0"/>
    <n v="23.92"/>
    <s v="Bajo"/>
    <n v="11.720800000000001"/>
    <n v="0.49"/>
    <n v="-12.199199999999999"/>
    <n v="2"/>
    <n v="2"/>
    <s v="CORRECTO"/>
    <n v="2015"/>
    <n v="0"/>
  </r>
  <r>
    <x v="780"/>
    <x v="362"/>
    <d v="2015-08-21T00:00:00"/>
    <d v="2015-08-23T00:00:00"/>
    <s v="First Class"/>
    <x v="125"/>
    <s v="Nick Zandusky"/>
    <s v="HOME OFFICE"/>
    <s v="united states"/>
    <s v="San Francisco"/>
    <s v="California"/>
    <n v="94110"/>
    <s v="West"/>
    <s v="OFF-PA-10003657"/>
    <x v="1"/>
    <x v="10"/>
    <x v="630"/>
    <n v="4.28"/>
    <n v="1"/>
    <n v="18"/>
    <s v="Pequeño"/>
    <n v="0"/>
    <n v="0"/>
    <n v="0"/>
    <n v="4.28"/>
    <s v="Bajo"/>
    <n v="1.9259999999999999"/>
    <n v="0.44999999999999996"/>
    <n v="-2.3540000000000001"/>
    <n v="2"/>
    <n v="2"/>
    <s v="CORRECTO"/>
    <n v="2015"/>
    <n v="0"/>
  </r>
  <r>
    <x v="781"/>
    <x v="363"/>
    <d v="2015-10-03T00:00:00"/>
    <d v="2015-10-06T00:00:00"/>
    <s v="Second Class"/>
    <x v="298"/>
    <s v="Bryan Mills"/>
    <s v="CONSUMER"/>
    <s v="united states"/>
    <s v="Columbus"/>
    <s v="Ohio"/>
    <n v="43229"/>
    <s v="East"/>
    <s v="OFF-BI-10001098"/>
    <x v="1"/>
    <x v="8"/>
    <x v="410"/>
    <n v="32.07"/>
    <n v="5"/>
    <n v="31"/>
    <s v="Grande"/>
    <n v="0.7"/>
    <n v="22.448999999999998"/>
    <n v="-22.449000000000002"/>
    <n v="54.518999999999998"/>
    <s v="Medio"/>
    <n v="-22.449000000000002"/>
    <n v="-0.70000000000000007"/>
    <n v="-32.07"/>
    <n v="3"/>
    <n v="3"/>
    <s v="CORRECTO"/>
    <n v="2015"/>
    <n v="0"/>
  </r>
  <r>
    <x v="782"/>
    <x v="363"/>
    <d v="2015-10-03T00:00:00"/>
    <d v="2015-10-06T00:00:00"/>
    <s v="Second Class"/>
    <x v="298"/>
    <s v="Bryan Mills"/>
    <s v="CONSUMER"/>
    <s v="united states"/>
    <s v="Columbus"/>
    <s v="Ohio"/>
    <n v="43229"/>
    <s v="East"/>
    <s v="TEC-AC-10002167"/>
    <x v="2"/>
    <x v="11"/>
    <x v="46"/>
    <n v="24"/>
    <n v="2"/>
    <n v="25"/>
    <s v="Pequeño"/>
    <n v="0.2"/>
    <n v="4.8000000000000007"/>
    <n v="-4.8"/>
    <n v="28.8"/>
    <s v="Bajo"/>
    <n v="-2.7"/>
    <n v="-0.1125"/>
    <n v="-21.9"/>
    <n v="3"/>
    <n v="3"/>
    <s v="CORRECTO"/>
    <n v="2015"/>
    <n v="0"/>
  </r>
  <r>
    <x v="783"/>
    <x v="363"/>
    <d v="2015-10-03T00:00:00"/>
    <d v="2015-10-06T00:00:00"/>
    <s v="Second Class"/>
    <x v="298"/>
    <s v="Bryan Mills"/>
    <s v="CONSUMER"/>
    <s v="united states"/>
    <s v="Columbus"/>
    <s v="Ohio"/>
    <n v="43229"/>
    <s v="East"/>
    <s v="FUR-BO-10004409"/>
    <x v="0"/>
    <x v="0"/>
    <x v="631"/>
    <n v="35.49"/>
    <n v="1"/>
    <n v="17"/>
    <s v="Pequeño"/>
    <n v="0.5"/>
    <n v="17.745000000000001"/>
    <n v="-17.745000000000001"/>
    <n v="53.234999999999999"/>
    <s v="Medio"/>
    <n v="-15.615600000000001"/>
    <n v="-0.44"/>
    <n v="-33.360599999999998"/>
    <n v="3"/>
    <n v="3"/>
    <s v="CORRECTO"/>
    <n v="2015"/>
    <n v="0"/>
  </r>
  <r>
    <x v="784"/>
    <x v="363"/>
    <d v="2015-10-03T00:00:00"/>
    <d v="2015-10-06T00:00:00"/>
    <s v="Second Class"/>
    <x v="298"/>
    <s v="Bryan Mills"/>
    <s v="CONSUMER"/>
    <s v="united states"/>
    <s v="Columbus"/>
    <s v="Ohio"/>
    <n v="43229"/>
    <s v="East"/>
    <s v="TEC-AC-10000057"/>
    <x v="2"/>
    <x v="11"/>
    <x v="632"/>
    <n v="47.984000000000002"/>
    <n v="2"/>
    <n v="19"/>
    <s v="Pequeño"/>
    <n v="0.2"/>
    <n v="9.5968000000000018"/>
    <n v="-9.5968"/>
    <n v="57.580800000000004"/>
    <s v="Medio"/>
    <n v="0.5998"/>
    <n v="1.2499999999999999E-2"/>
    <n v="-37.787399999999998"/>
    <n v="3"/>
    <n v="3"/>
    <s v="CORRECTO"/>
    <n v="2015"/>
    <n v="0"/>
  </r>
  <r>
    <x v="785"/>
    <x v="364"/>
    <d v="2015-05-23T00:00:00"/>
    <d v="2015-05-28T00:00:00"/>
    <s v="Standard Class"/>
    <x v="105"/>
    <s v="Erin Ashbrook"/>
    <s v="CORPORATE"/>
    <s v="united states"/>
    <s v="Columbia"/>
    <s v="South Carolina"/>
    <n v="29203"/>
    <s v="South"/>
    <s v="OFF-EN-10000056"/>
    <x v="1"/>
    <x v="12"/>
    <x v="633"/>
    <n v="186.69"/>
    <n v="3"/>
    <n v="28"/>
    <s v="Mediano"/>
    <n v="0"/>
    <n v="0"/>
    <n v="0"/>
    <n v="186.69"/>
    <s v="Medio"/>
    <n v="87.744299999999996"/>
    <n v="0.47"/>
    <n v="-98.945700000000002"/>
    <n v="5"/>
    <n v="5"/>
    <s v="CORRECTO"/>
    <n v="2015"/>
    <n v="0"/>
  </r>
  <r>
    <x v="786"/>
    <x v="365"/>
    <d v="2017-03-17T00:00:00"/>
    <d v="2017-03-21T00:00:00"/>
    <s v="Second Class"/>
    <x v="52"/>
    <s v="Clay Ludtke"/>
    <s v="CONSUMER"/>
    <s v="united states"/>
    <s v="Lancaster"/>
    <s v="California"/>
    <n v="93534"/>
    <s v="West"/>
    <s v="OFF-BI-10000014"/>
    <x v="1"/>
    <x v="8"/>
    <x v="634"/>
    <n v="17.456"/>
    <n v="2"/>
    <n v="29"/>
    <s v="Pequeño"/>
    <n v="0.2"/>
    <n v="3.4912000000000001"/>
    <n v="-3.4912000000000001"/>
    <n v="20.947199999999999"/>
    <s v="Bajo"/>
    <n v="5.8914"/>
    <n v="0.33750000000000002"/>
    <n v="-8.0733999999999995"/>
    <n v="4"/>
    <n v="4"/>
    <s v="CORRECTO"/>
    <n v="2017"/>
    <n v="0"/>
  </r>
  <r>
    <x v="787"/>
    <x v="366"/>
    <d v="2015-12-12T00:00:00"/>
    <d v="2015-12-16T00:00:00"/>
    <s v="Standard Class"/>
    <x v="299"/>
    <s v="Liz Thompson"/>
    <s v="CONSUMER"/>
    <s v="united states"/>
    <s v="Lancaster"/>
    <s v="California"/>
    <n v="93534"/>
    <s v="West"/>
    <s v="FUR-CH-10004675"/>
    <x v="0"/>
    <x v="1"/>
    <x v="635"/>
    <n v="348.928"/>
    <n v="2"/>
    <n v="27"/>
    <s v="Pequeño"/>
    <n v="0.2"/>
    <n v="69.785600000000002"/>
    <n v="-69.785600000000002"/>
    <n v="418.71359999999999"/>
    <s v="Alto"/>
    <n v="34.892800000000001"/>
    <n v="0.1"/>
    <n v="-244.24959999999999"/>
    <n v="4"/>
    <n v="4"/>
    <s v="CORRECTO"/>
    <n v="2015"/>
    <n v="0"/>
  </r>
  <r>
    <x v="788"/>
    <x v="367"/>
    <d v="2015-06-26T00:00:00"/>
    <d v="2015-06-30T00:00:00"/>
    <s v="Standard Class"/>
    <x v="193"/>
    <s v="Sue Ann Reed"/>
    <s v="CONSUMER"/>
    <s v="united states"/>
    <s v="Richmond"/>
    <s v="Virginia"/>
    <n v="23223"/>
    <s v="South"/>
    <s v="OFF-BI-10001543"/>
    <x v="1"/>
    <x v="8"/>
    <x v="380"/>
    <n v="143.96"/>
    <n v="4"/>
    <n v="30"/>
    <s v="Mediano"/>
    <n v="0"/>
    <n v="0"/>
    <n v="0"/>
    <n v="143.96"/>
    <s v="Medio"/>
    <n v="69.100800000000007"/>
    <n v="0.48000000000000004"/>
    <n v="-74.859200000000001"/>
    <n v="4"/>
    <n v="4"/>
    <s v="CORRECTO"/>
    <n v="2015"/>
    <n v="0"/>
  </r>
  <r>
    <x v="789"/>
    <x v="367"/>
    <d v="2015-06-26T00:00:00"/>
    <d v="2015-06-30T00:00:00"/>
    <s v="Standard Class"/>
    <x v="193"/>
    <s v="Sue Ann Reed"/>
    <s v="CONSUMER"/>
    <s v="united states"/>
    <s v="Richmond"/>
    <s v="Virginia"/>
    <n v="23223"/>
    <s v="South"/>
    <s v="OFF-ST-10001321"/>
    <x v="1"/>
    <x v="4"/>
    <x v="421"/>
    <n v="15.42"/>
    <n v="1"/>
    <n v="35"/>
    <s v="Pequeño"/>
    <n v="0"/>
    <n v="0"/>
    <n v="0"/>
    <n v="15.42"/>
    <s v="Bajo"/>
    <n v="4.1634000000000002"/>
    <n v="0.27"/>
    <n v="-11.256600000000001"/>
    <n v="4"/>
    <n v="4"/>
    <s v="CORRECTO"/>
    <n v="2015"/>
    <n v="0"/>
  </r>
  <r>
    <x v="790"/>
    <x v="367"/>
    <d v="2015-06-26T00:00:00"/>
    <d v="2015-06-30T00:00:00"/>
    <s v="Standard Class"/>
    <x v="193"/>
    <s v="Sue Ann Reed"/>
    <s v="CONSUMER"/>
    <s v="united states"/>
    <s v="Richmond"/>
    <s v="Virginia"/>
    <n v="23223"/>
    <s v="South"/>
    <s v="OFF-BI-10001132"/>
    <x v="1"/>
    <x v="8"/>
    <x v="636"/>
    <n v="43.04"/>
    <n v="8"/>
    <n v="23"/>
    <s v="Grande"/>
    <n v="0"/>
    <n v="0"/>
    <n v="0"/>
    <n v="43.04"/>
    <s v="Bajo"/>
    <n v="21.089600000000001"/>
    <n v="0.49000000000000005"/>
    <n v="-21.950399999999998"/>
    <n v="4"/>
    <n v="4"/>
    <s v="CORRECTO"/>
    <n v="2015"/>
    <n v="0"/>
  </r>
  <r>
    <x v="791"/>
    <x v="367"/>
    <d v="2015-06-26T00:00:00"/>
    <d v="2015-06-30T00:00:00"/>
    <s v="Standard Class"/>
    <x v="193"/>
    <s v="Sue Ann Reed"/>
    <s v="CONSUMER"/>
    <s v="united states"/>
    <s v="Richmond"/>
    <s v="Virginia"/>
    <n v="23223"/>
    <s v="South"/>
    <s v="FUR-CH-10003199"/>
    <x v="0"/>
    <x v="1"/>
    <x v="637"/>
    <n v="332.94"/>
    <n v="3"/>
    <n v="20"/>
    <s v="Mediano"/>
    <n v="0"/>
    <n v="0"/>
    <n v="0"/>
    <n v="332.94"/>
    <s v="Alto"/>
    <n v="79.905600000000007"/>
    <n v="0.24000000000000002"/>
    <n v="-253.03440000000001"/>
    <n v="4"/>
    <n v="4"/>
    <s v="CORRECTO"/>
    <n v="2015"/>
    <n v="0"/>
  </r>
  <r>
    <x v="792"/>
    <x v="368"/>
    <d v="2016-05-20T00:00:00"/>
    <d v="2016-05-20T00:00:00"/>
    <s v="Same Day"/>
    <x v="300"/>
    <s v="Joe Kamberova"/>
    <s v="CONSUMER"/>
    <s v="united states"/>
    <s v="Asheville"/>
    <s v="North Carolina"/>
    <n v="28806"/>
    <s v="South"/>
    <s v="TEC-PH-10001530"/>
    <x v="2"/>
    <x v="7"/>
    <x v="638"/>
    <n v="1363.96"/>
    <n v="5"/>
    <n v="26"/>
    <s v="Grande"/>
    <n v="0.2"/>
    <n v="272.79200000000003"/>
    <n v="-272.79199999999997"/>
    <n v="1636.752"/>
    <s v="Muy Alto"/>
    <n v="85.247500000000002"/>
    <n v="6.25E-2"/>
    <n v="-1005.9204999999999"/>
    <n v="0"/>
    <n v="0"/>
    <s v="CORRECTO"/>
    <n v="2016"/>
    <n v="0"/>
  </r>
  <r>
    <x v="793"/>
    <x v="369"/>
    <d v="2014-09-20T00:00:00"/>
    <d v="2014-09-26T00:00:00"/>
    <s v="Standard Class"/>
    <x v="301"/>
    <s v="Erica Smith"/>
    <s v="CONSUMER"/>
    <s v="united states"/>
    <s v="San Francisco"/>
    <s v="California"/>
    <n v="94110"/>
    <s v="West"/>
    <s v="OFF-LA-10001569"/>
    <x v="1"/>
    <x v="2"/>
    <x v="639"/>
    <n v="9.9600000000000009"/>
    <n v="2"/>
    <n v="40"/>
    <s v="Pequeño"/>
    <n v="0"/>
    <n v="0"/>
    <n v="0"/>
    <n v="9.9600000000000009"/>
    <s v="Bajo"/>
    <n v="4.5815999999999999"/>
    <n v="0.45999999999999996"/>
    <n v="-5.3784000000000001"/>
    <n v="6"/>
    <n v="6"/>
    <s v="CORRECTO"/>
    <n v="2014"/>
    <n v="0"/>
  </r>
  <r>
    <x v="794"/>
    <x v="369"/>
    <d v="2014-09-20T00:00:00"/>
    <d v="2014-09-26T00:00:00"/>
    <s v="Standard Class"/>
    <x v="301"/>
    <s v="Erica Smith"/>
    <s v="CONSUMER"/>
    <s v="united states"/>
    <s v="San Francisco"/>
    <s v="California"/>
    <n v="94110"/>
    <s v="West"/>
    <s v="OFF-PA-10003724"/>
    <x v="1"/>
    <x v="10"/>
    <x v="362"/>
    <n v="21.72"/>
    <n v="4"/>
    <n v="35"/>
    <s v="Mediano"/>
    <n v="0"/>
    <n v="0"/>
    <n v="0"/>
    <n v="21.72"/>
    <s v="Bajo"/>
    <n v="10.642799999999999"/>
    <n v="0.49"/>
    <n v="-11.077199999999999"/>
    <n v="6"/>
    <n v="6"/>
    <s v="CORRECTO"/>
    <n v="2014"/>
    <n v="0"/>
  </r>
  <r>
    <x v="795"/>
    <x v="370"/>
    <d v="2017-09-21T00:00:00"/>
    <d v="2017-09-26T00:00:00"/>
    <s v="Standard Class"/>
    <x v="302"/>
    <s v="Rick Hansen"/>
    <s v="CONSUMER"/>
    <s v="united states"/>
    <s v="Rochester"/>
    <s v="Minnesota"/>
    <n v="55901"/>
    <s v="Central"/>
    <s v="OFF-BI-10000546"/>
    <x v="1"/>
    <x v="8"/>
    <x v="614"/>
    <n v="20.16"/>
    <n v="7"/>
    <n v="50"/>
    <s v="Grande"/>
    <n v="0"/>
    <n v="0"/>
    <n v="0"/>
    <n v="20.16"/>
    <s v="Bajo"/>
    <n v="9.8783999999999992"/>
    <n v="0.48999999999999994"/>
    <n v="-10.281599999999999"/>
    <n v="5"/>
    <n v="5"/>
    <s v="CORRECTO"/>
    <n v="2017"/>
    <n v="0"/>
  </r>
  <r>
    <x v="796"/>
    <x v="371"/>
    <d v="2015-12-24T00:00:00"/>
    <d v="2015-12-26T00:00:00"/>
    <s v="First Class"/>
    <x v="106"/>
    <s v="David Bremer"/>
    <s v="CORPORATE"/>
    <s v="united states"/>
    <s v="Rochester"/>
    <s v="New York"/>
    <n v="14609"/>
    <s v="East"/>
    <s v="OFF-PA-10000176"/>
    <x v="1"/>
    <x v="10"/>
    <x v="640"/>
    <n v="132.79"/>
    <n v="7"/>
    <n v="30"/>
    <s v="Grande"/>
    <n v="0"/>
    <n v="0"/>
    <n v="0"/>
    <n v="132.79"/>
    <s v="Medio"/>
    <n v="63.739199999999997"/>
    <n v="0.48"/>
    <n v="-69.050799999999995"/>
    <n v="2"/>
    <n v="2"/>
    <s v="CORRECTO"/>
    <n v="2015"/>
    <n v="0"/>
  </r>
  <r>
    <x v="797"/>
    <x v="371"/>
    <d v="2015-12-24T00:00:00"/>
    <d v="2015-12-26T00:00:00"/>
    <s v="First Class"/>
    <x v="106"/>
    <s v="David Bremer"/>
    <s v="CORPORATE"/>
    <s v="united states"/>
    <s v="Rochester"/>
    <s v="New York"/>
    <n v="14609"/>
    <s v="East"/>
    <s v="OFF-PA-10002365"/>
    <x v="1"/>
    <x v="10"/>
    <x v="12"/>
    <n v="12.96"/>
    <n v="2"/>
    <n v="15"/>
    <s v="Pequeño"/>
    <n v="0"/>
    <n v="0"/>
    <n v="0"/>
    <n v="12.96"/>
    <s v="Bajo"/>
    <n v="6.2207999999999997"/>
    <n v="0.47999999999999993"/>
    <n v="-6.7392000000000003"/>
    <n v="2"/>
    <n v="2"/>
    <s v="CORRECTO"/>
    <n v="2015"/>
    <n v="0"/>
  </r>
  <r>
    <x v="798"/>
    <x v="371"/>
    <d v="2015-12-24T00:00:00"/>
    <d v="2015-12-26T00:00:00"/>
    <s v="First Class"/>
    <x v="106"/>
    <s v="David Bremer"/>
    <s v="CORPORATE"/>
    <s v="united states"/>
    <s v="Rochester"/>
    <s v="New York"/>
    <n v="14609"/>
    <s v="East"/>
    <s v="OFF-LA-10002271"/>
    <x v="1"/>
    <x v="2"/>
    <x v="641"/>
    <n v="21.56"/>
    <n v="7"/>
    <n v="16"/>
    <s v="Grande"/>
    <n v="0"/>
    <n v="0"/>
    <n v="0"/>
    <n v="21.56"/>
    <s v="Bajo"/>
    <n v="10.348800000000001"/>
    <n v="0.48000000000000004"/>
    <n v="-11.2112"/>
    <n v="2"/>
    <n v="2"/>
    <s v="CORRECTO"/>
    <n v="2015"/>
    <n v="0"/>
  </r>
  <r>
    <x v="799"/>
    <x v="372"/>
    <d v="2015-11-27T00:00:00"/>
    <d v="2015-12-03T00:00:00"/>
    <s v="Standard Class"/>
    <x v="303"/>
    <s v="Carlos Daly"/>
    <s v="CONSUMER"/>
    <s v="united states"/>
    <s v="Lake Elsinore"/>
    <s v="California"/>
    <n v="92530"/>
    <s v="West"/>
    <s v="FUR-CH-10002647"/>
    <x v="0"/>
    <x v="1"/>
    <x v="475"/>
    <n v="283.92"/>
    <n v="5"/>
    <n v="64"/>
    <s v="Grande"/>
    <n v="0.2"/>
    <n v="56.784000000000006"/>
    <n v="-56.783999999999999"/>
    <n v="340.70400000000001"/>
    <s v="Alto"/>
    <n v="17.745000000000001"/>
    <n v="6.25E-2"/>
    <n v="-209.39099999999999"/>
    <n v="6"/>
    <n v="6"/>
    <s v="CORRECTO"/>
    <n v="2015"/>
    <n v="0"/>
  </r>
  <r>
    <x v="800"/>
    <x v="373"/>
    <d v="2017-02-20T00:00:00"/>
    <d v="2017-02-23T00:00:00"/>
    <s v="First Class"/>
    <x v="304"/>
    <s v="Helen Wasserman"/>
    <s v="CORPORATE"/>
    <s v="united states"/>
    <s v="San Diego"/>
    <s v="California"/>
    <n v="92105"/>
    <s v="West"/>
    <s v="FUR-FU-10004090"/>
    <x v="0"/>
    <x v="5"/>
    <x v="642"/>
    <n v="22.23"/>
    <n v="1"/>
    <n v="17"/>
    <s v="Pequeño"/>
    <n v="0"/>
    <n v="0"/>
    <n v="0"/>
    <n v="22.23"/>
    <s v="Bajo"/>
    <n v="7.3358999999999996"/>
    <n v="0.32999999999999996"/>
    <n v="-14.8941"/>
    <n v="3"/>
    <n v="3"/>
    <s v="CORRECTO"/>
    <n v="2017"/>
    <n v="0"/>
  </r>
  <r>
    <x v="801"/>
    <x v="373"/>
    <d v="2017-02-20T00:00:00"/>
    <d v="2017-02-23T00:00:00"/>
    <s v="First Class"/>
    <x v="304"/>
    <s v="Helen Wasserman"/>
    <s v="CORPORATE"/>
    <s v="united states"/>
    <s v="San Diego"/>
    <s v="California"/>
    <n v="92105"/>
    <s v="West"/>
    <s v="TEC-PH-10001580"/>
    <x v="2"/>
    <x v="7"/>
    <x v="234"/>
    <n v="215.96799999999999"/>
    <n v="2"/>
    <n v="17"/>
    <s v="Pequeño"/>
    <n v="0.2"/>
    <n v="43.193600000000004"/>
    <n v="-43.193600000000004"/>
    <n v="259.16160000000002"/>
    <s v="Alto"/>
    <n v="18.897200000000002"/>
    <n v="8.7500000000000008E-2"/>
    <n v="-153.87719999999999"/>
    <n v="3"/>
    <n v="3"/>
    <s v="CORRECTO"/>
    <n v="2017"/>
    <n v="0"/>
  </r>
  <r>
    <x v="802"/>
    <x v="374"/>
    <d v="2016-08-18T00:00:00"/>
    <d v="2016-08-23T00:00:00"/>
    <s v="Second Class"/>
    <x v="304"/>
    <s v="Helen Wasserman"/>
    <s v="CORPORATE"/>
    <s v="united states"/>
    <s v="New York City"/>
    <s v="New York"/>
    <n v="10024"/>
    <s v="East"/>
    <s v="OFF-AP-10000576"/>
    <x v="1"/>
    <x v="9"/>
    <x v="643"/>
    <n v="355.32"/>
    <n v="9"/>
    <n v="16"/>
    <s v="Grande"/>
    <n v="0"/>
    <n v="0"/>
    <n v="0"/>
    <n v="355.32"/>
    <s v="Alto"/>
    <n v="99.489599999999996"/>
    <n v="0.27999999999999997"/>
    <n v="-255.8304"/>
    <n v="5"/>
    <n v="5"/>
    <s v="CORRECTO"/>
    <n v="2016"/>
    <n v="0"/>
  </r>
  <r>
    <x v="803"/>
    <x v="375"/>
    <d v="2016-03-12T00:00:00"/>
    <d v="2016-03-17T00:00:00"/>
    <s v="Standard Class"/>
    <x v="305"/>
    <s v="Mike Caudle"/>
    <s v="CORPORATE"/>
    <s v="united states"/>
    <s v="Monroe"/>
    <s v="Louisiana"/>
    <n v="71203"/>
    <s v="South"/>
    <s v="OFF-PA-10003953"/>
    <x v="1"/>
    <x v="10"/>
    <x v="644"/>
    <n v="12.96"/>
    <n v="2"/>
    <n v="8"/>
    <s v="Pequeño"/>
    <n v="0"/>
    <n v="0"/>
    <n v="0"/>
    <n v="12.96"/>
    <s v="Bajo"/>
    <n v="6.2207999999999997"/>
    <n v="0.47999999999999993"/>
    <n v="-6.7392000000000003"/>
    <n v="5"/>
    <n v="5"/>
    <s v="CORRECTO"/>
    <n v="2016"/>
    <n v="0"/>
  </r>
  <r>
    <x v="804"/>
    <x v="376"/>
    <d v="2017-04-22T00:00:00"/>
    <d v="2017-04-24T00:00:00"/>
    <s v="First Class"/>
    <x v="306"/>
    <s v="Gary McGarr"/>
    <s v="CONSUMER"/>
    <s v="united states"/>
    <s v="San Francisco"/>
    <s v="California"/>
    <n v="94122"/>
    <s v="West"/>
    <s v="FUR-FU-10000794"/>
    <x v="0"/>
    <x v="5"/>
    <x v="645"/>
    <n v="18.28"/>
    <n v="2"/>
    <n v="17"/>
    <s v="Pequeño"/>
    <n v="0"/>
    <n v="0"/>
    <n v="0"/>
    <n v="18.28"/>
    <s v="Bajo"/>
    <n v="6.2152000000000003"/>
    <n v="0.33999999999999997"/>
    <n v="-12.0648"/>
    <n v="2"/>
    <n v="2"/>
    <s v="CORRECTO"/>
    <n v="2017"/>
    <n v="0"/>
  </r>
  <r>
    <x v="805"/>
    <x v="377"/>
    <d v="2014-11-01T00:00:00"/>
    <d v="2014-11-07T00:00:00"/>
    <s v="Standard Class"/>
    <x v="154"/>
    <s v="Russell Applegate"/>
    <s v="CONSUMER"/>
    <s v="united states"/>
    <s v="Denver"/>
    <s v="Colorado"/>
    <n v="80219"/>
    <s v="West"/>
    <s v="OFF-AR-10001897"/>
    <x v="1"/>
    <x v="6"/>
    <x v="646"/>
    <n v="43.176000000000002"/>
    <n v="3"/>
    <n v="24"/>
    <s v="Mediano"/>
    <n v="0.2"/>
    <n v="8.6352000000000011"/>
    <n v="-8.6351999999999993"/>
    <n v="51.811199999999999"/>
    <s v="Medio"/>
    <n v="4.3175999999999997"/>
    <n v="9.9999999999999992E-2"/>
    <n v="-30.223199999999999"/>
    <n v="6"/>
    <n v="6"/>
    <s v="CORRECTO"/>
    <n v="2014"/>
    <n v="0"/>
  </r>
  <r>
    <x v="806"/>
    <x v="377"/>
    <d v="2014-11-01T00:00:00"/>
    <d v="2014-11-07T00:00:00"/>
    <s v="Standard Class"/>
    <x v="154"/>
    <s v="Russell Applegate"/>
    <s v="CONSUMER"/>
    <s v="united states"/>
    <s v="Denver"/>
    <s v="Colorado"/>
    <n v="80219"/>
    <s v="West"/>
    <s v="TEC-PH-10001795"/>
    <x v="2"/>
    <x v="7"/>
    <x v="647"/>
    <n v="1983.9680000000001"/>
    <n v="4"/>
    <n v="13"/>
    <s v="Mediano"/>
    <n v="0.2"/>
    <n v="396.79360000000003"/>
    <n v="-396.79360000000003"/>
    <n v="2380.7616000000003"/>
    <s v="Muy Alto"/>
    <n v="247.99600000000001"/>
    <n v="0.125"/>
    <n v="-1339.1784"/>
    <n v="6"/>
    <n v="6"/>
    <s v="CORRECTO"/>
    <n v="2014"/>
    <n v="0"/>
  </r>
  <r>
    <x v="807"/>
    <x v="378"/>
    <d v="2015-02-03T00:00:00"/>
    <d v="2015-02-05T00:00:00"/>
    <s v="First Class"/>
    <x v="211"/>
    <s v="Allen Armold"/>
    <s v="CONSUMER"/>
    <s v="united states"/>
    <s v="Omaha"/>
    <s v="Nebraska"/>
    <n v="68104"/>
    <s v="Central"/>
    <s v="FUR-FU-10003347"/>
    <x v="0"/>
    <x v="5"/>
    <x v="379"/>
    <n v="28.4"/>
    <n v="2"/>
    <n v="21"/>
    <s v="Pequeño"/>
    <n v="0"/>
    <n v="0"/>
    <n v="0"/>
    <n v="28.4"/>
    <s v="Bajo"/>
    <n v="11.076000000000001"/>
    <n v="0.39"/>
    <n v="-17.324000000000002"/>
    <n v="2"/>
    <n v="2"/>
    <s v="CORRECTO"/>
    <n v="2015"/>
    <n v="0"/>
  </r>
  <r>
    <x v="808"/>
    <x v="378"/>
    <d v="2015-02-03T00:00:00"/>
    <d v="2015-02-05T00:00:00"/>
    <s v="First Class"/>
    <x v="211"/>
    <s v="Allen Armold"/>
    <s v="CONSUMER"/>
    <s v="united states"/>
    <s v="Omaha"/>
    <s v="Nebraska"/>
    <n v="68104"/>
    <s v="Central"/>
    <s v="TEC-AC-10004901"/>
    <x v="2"/>
    <x v="11"/>
    <x v="648"/>
    <n v="149.97"/>
    <n v="3"/>
    <n v="13"/>
    <s v="Mediano"/>
    <n v="0"/>
    <n v="0"/>
    <n v="0"/>
    <n v="149.97"/>
    <s v="Medio"/>
    <n v="50.989800000000002"/>
    <n v="0.34"/>
    <n v="-98.980199999999996"/>
    <n v="2"/>
    <n v="2"/>
    <s v="CORRECTO"/>
    <n v="2015"/>
    <n v="0"/>
  </r>
  <r>
    <x v="809"/>
    <x v="379"/>
    <d v="2014-10-13T00:00:00"/>
    <d v="2014-10-15T00:00:00"/>
    <s v="First Class"/>
    <x v="233"/>
    <s v="Zuschuss Carroll"/>
    <s v="CONSUMER"/>
    <s v="united states"/>
    <s v="Edmonds"/>
    <s v="Washington"/>
    <n v="98026"/>
    <s v="West"/>
    <s v="OFF-AR-10003190"/>
    <x v="1"/>
    <x v="6"/>
    <x v="649"/>
    <n v="11.52"/>
    <n v="4"/>
    <n v="17"/>
    <s v="Mediano"/>
    <n v="0"/>
    <n v="0"/>
    <n v="0"/>
    <n v="11.52"/>
    <s v="Bajo"/>
    <n v="3.2256"/>
    <n v="0.28000000000000003"/>
    <n v="-8.2943999999999996"/>
    <n v="2"/>
    <n v="2"/>
    <s v="CORRECTO"/>
    <n v="2014"/>
    <n v="0"/>
  </r>
  <r>
    <x v="810"/>
    <x v="379"/>
    <d v="2014-10-13T00:00:00"/>
    <d v="2014-10-15T00:00:00"/>
    <s v="First Class"/>
    <x v="233"/>
    <s v="Zuschuss Carroll"/>
    <s v="CONSUMER"/>
    <s v="united states"/>
    <s v="Edmonds"/>
    <s v="Washington"/>
    <n v="98026"/>
    <s v="West"/>
    <s v="FUR-TA-10002903"/>
    <x v="0"/>
    <x v="3"/>
    <x v="258"/>
    <n v="1298.55"/>
    <n v="5"/>
    <n v="24"/>
    <s v="Grande"/>
    <n v="0"/>
    <n v="0"/>
    <n v="0"/>
    <n v="1298.55"/>
    <s v="Muy Alto"/>
    <n v="311.65199999999999"/>
    <n v="0.24"/>
    <n v="-986.89800000000002"/>
    <n v="2"/>
    <n v="2"/>
    <s v="CORRECTO"/>
    <n v="2014"/>
    <n v="0"/>
  </r>
  <r>
    <x v="811"/>
    <x v="379"/>
    <d v="2014-10-13T00:00:00"/>
    <d v="2014-10-15T00:00:00"/>
    <s v="First Class"/>
    <x v="233"/>
    <s v="Zuschuss Carroll"/>
    <s v="CONSUMER"/>
    <s v="united states"/>
    <s v="Edmonds"/>
    <s v="Washington"/>
    <n v="98026"/>
    <s v="West"/>
    <s v="OFF-AP-10000240"/>
    <x v="1"/>
    <x v="9"/>
    <x v="650"/>
    <n v="213.92"/>
    <n v="4"/>
    <n v="16"/>
    <s v="Mediano"/>
    <n v="0"/>
    <n v="0"/>
    <n v="0"/>
    <n v="213.92"/>
    <s v="Alto"/>
    <n v="62.036799999999999"/>
    <n v="0.29000000000000004"/>
    <n v="-151.88319999999999"/>
    <n v="2"/>
    <n v="2"/>
    <s v="CORRECTO"/>
    <n v="2014"/>
    <n v="0"/>
  </r>
  <r>
    <x v="812"/>
    <x v="379"/>
    <d v="2014-10-13T00:00:00"/>
    <d v="2014-10-15T00:00:00"/>
    <s v="First Class"/>
    <x v="233"/>
    <s v="Zuschuss Carroll"/>
    <s v="CONSUMER"/>
    <s v="united states"/>
    <s v="Edmonds"/>
    <s v="Washington"/>
    <n v="98026"/>
    <s v="West"/>
    <s v="TEC-AC-10001101"/>
    <x v="2"/>
    <x v="11"/>
    <x v="552"/>
    <n v="25.78"/>
    <n v="2"/>
    <n v="16"/>
    <s v="Pequeño"/>
    <n v="0"/>
    <n v="0"/>
    <n v="0"/>
    <n v="25.78"/>
    <s v="Bajo"/>
    <n v="2.5779999999999998"/>
    <n v="9.9999999999999992E-2"/>
    <n v="-23.202000000000002"/>
    <n v="2"/>
    <n v="2"/>
    <s v="CORRECTO"/>
    <n v="2014"/>
    <n v="0"/>
  </r>
  <r>
    <x v="813"/>
    <x v="380"/>
    <d v="2017-05-14T00:00:00"/>
    <d v="2017-05-14T00:00:00"/>
    <s v="Same Day"/>
    <x v="307"/>
    <s v="Pauline Johnson"/>
    <s v="CONSUMER"/>
    <s v="united states"/>
    <s v="Santa Ana"/>
    <s v="California"/>
    <n v="92704"/>
    <s v="West"/>
    <s v="FUR-FU-10000794"/>
    <x v="0"/>
    <x v="5"/>
    <x v="645"/>
    <n v="18.28"/>
    <n v="2"/>
    <n v="17"/>
    <s v="Pequeño"/>
    <n v="0"/>
    <n v="0"/>
    <n v="0"/>
    <n v="18.28"/>
    <s v="Bajo"/>
    <n v="6.2152000000000003"/>
    <n v="0.33999999999999997"/>
    <n v="-12.0648"/>
    <n v="0"/>
    <n v="0"/>
    <s v="CORRECTO"/>
    <n v="2017"/>
    <n v="0"/>
  </r>
  <r>
    <x v="814"/>
    <x v="380"/>
    <d v="2017-05-14T00:00:00"/>
    <d v="2017-05-14T00:00:00"/>
    <s v="Same Day"/>
    <x v="307"/>
    <s v="Pauline Johnson"/>
    <s v="CONSUMER"/>
    <s v="united states"/>
    <s v="Santa Ana"/>
    <s v="California"/>
    <n v="92704"/>
    <s v="West"/>
    <s v="TEC-AC-10001838"/>
    <x v="2"/>
    <x v="11"/>
    <x v="651"/>
    <n v="1399.93"/>
    <n v="7"/>
    <n v="26"/>
    <s v="Grande"/>
    <n v="0"/>
    <n v="0"/>
    <n v="0"/>
    <n v="1399.93"/>
    <s v="Muy Alto"/>
    <n v="601.96990000000005"/>
    <n v="0.43"/>
    <n v="-797.96010000000001"/>
    <n v="0"/>
    <n v="0"/>
    <s v="CORRECTO"/>
    <n v="2017"/>
    <n v="0"/>
  </r>
  <r>
    <x v="815"/>
    <x v="381"/>
    <d v="2015-03-20T00:00:00"/>
    <d v="2015-03-23T00:00:00"/>
    <s v="First Class"/>
    <x v="308"/>
    <s v="Bart Watters"/>
    <s v="CORPORATE"/>
    <s v="united states"/>
    <s v="Milwaukee"/>
    <s v="Wisconsin"/>
    <n v="53209"/>
    <s v="Central"/>
    <s v="OFF-PA-10000061"/>
    <x v="1"/>
    <x v="10"/>
    <x v="181"/>
    <n v="51.84"/>
    <n v="8"/>
    <n v="24"/>
    <s v="Grande"/>
    <n v="0"/>
    <n v="0"/>
    <n v="0"/>
    <n v="51.84"/>
    <s v="Medio"/>
    <n v="24.883199999999999"/>
    <n v="0.47999999999999993"/>
    <n v="-26.956800000000001"/>
    <n v="3"/>
    <n v="3"/>
    <s v="CORRECTO"/>
    <n v="2015"/>
    <n v="0"/>
  </r>
  <r>
    <x v="816"/>
    <x v="382"/>
    <d v="2016-09-15T00:00:00"/>
    <d v="2016-09-19T00:00:00"/>
    <s v="Standard Class"/>
    <x v="203"/>
    <s v="Dean Braden"/>
    <s v="CONSUMER"/>
    <s v="united states"/>
    <s v="Philadelphia"/>
    <s v="Pennsylvania"/>
    <n v="19140"/>
    <s v="East"/>
    <s v="OFF-PA-10003651"/>
    <x v="1"/>
    <x v="10"/>
    <x v="652"/>
    <n v="5.3440000000000003"/>
    <n v="1"/>
    <n v="26"/>
    <s v="Pequeño"/>
    <n v="0.2"/>
    <n v="1.0688000000000002"/>
    <n v="-1.0688"/>
    <n v="6.4128000000000007"/>
    <s v="Bajo"/>
    <n v="1.8704000000000001"/>
    <n v="0.35"/>
    <n v="-2.4047999999999998"/>
    <n v="4"/>
    <n v="4"/>
    <s v="CORRECTO"/>
    <n v="2016"/>
    <n v="0"/>
  </r>
  <r>
    <x v="817"/>
    <x v="383"/>
    <d v="2014-06-28T00:00:00"/>
    <d v="2014-07-02T00:00:00"/>
    <s v="Standard Class"/>
    <x v="222"/>
    <s v="Cynthia Arntzen"/>
    <s v="CONSUMER"/>
    <s v="united states"/>
    <s v="Philadelphia"/>
    <s v="Pennsylvania"/>
    <n v="19140"/>
    <s v="East"/>
    <s v="OFF-PA-10000304"/>
    <x v="1"/>
    <x v="10"/>
    <x v="88"/>
    <n v="41.472000000000001"/>
    <n v="8"/>
    <n v="22"/>
    <s v="Grande"/>
    <n v="0.2"/>
    <n v="8.2944000000000013"/>
    <n v="-8.2943999999999996"/>
    <n v="49.766400000000004"/>
    <s v="Bajo"/>
    <n v="14.5152"/>
    <n v="0.35"/>
    <n v="-18.662400000000002"/>
    <n v="4"/>
    <n v="4"/>
    <s v="CORRECTO"/>
    <n v="2014"/>
    <n v="0"/>
  </r>
  <r>
    <x v="818"/>
    <x v="383"/>
    <d v="2014-06-28T00:00:00"/>
    <d v="2014-07-02T00:00:00"/>
    <s v="Standard Class"/>
    <x v="222"/>
    <s v="Cynthia Arntzen"/>
    <s v="CONSUMER"/>
    <s v="united states"/>
    <s v="Philadelphia"/>
    <s v="Pennsylvania"/>
    <n v="19140"/>
    <s v="East"/>
    <s v="OFF-BI-10003094"/>
    <x v="1"/>
    <x v="8"/>
    <x v="653"/>
    <n v="3.1680000000000001"/>
    <n v="3"/>
    <n v="11"/>
    <s v="Mediano"/>
    <n v="0.7"/>
    <n v="2.2176"/>
    <n v="-2.2176"/>
    <n v="5.3856000000000002"/>
    <s v="Bajo"/>
    <n v="-2.4287999999999998"/>
    <n v="-0.76666666666666661"/>
    <n v="-3.3792"/>
    <n v="4"/>
    <n v="4"/>
    <s v="CORRECTO"/>
    <n v="2014"/>
    <n v="0"/>
  </r>
  <r>
    <x v="819"/>
    <x v="383"/>
    <d v="2014-06-28T00:00:00"/>
    <d v="2014-07-02T00:00:00"/>
    <s v="Standard Class"/>
    <x v="222"/>
    <s v="Cynthia Arntzen"/>
    <s v="CONSUMER"/>
    <s v="united states"/>
    <s v="Philadelphia"/>
    <s v="Pennsylvania"/>
    <n v="19140"/>
    <s v="East"/>
    <s v="FUR-CH-10001394"/>
    <x v="0"/>
    <x v="1"/>
    <x v="654"/>
    <n v="1228.4649999999999"/>
    <n v="5"/>
    <n v="21"/>
    <s v="Grande"/>
    <n v="0.3"/>
    <n v="368.53949999999998"/>
    <n v="-368.53949999999998"/>
    <n v="1597.0045"/>
    <s v="Muy Alto"/>
    <n v="0"/>
    <n v="0"/>
    <n v="-859.92550000000006"/>
    <n v="4"/>
    <n v="4"/>
    <s v="CORRECTO"/>
    <n v="2014"/>
    <n v="0"/>
  </r>
  <r>
    <x v="820"/>
    <x v="383"/>
    <d v="2014-06-28T00:00:00"/>
    <d v="2014-07-02T00:00:00"/>
    <s v="Standard Class"/>
    <x v="222"/>
    <s v="Cynthia Arntzen"/>
    <s v="CONSUMER"/>
    <s v="united states"/>
    <s v="Philadelphia"/>
    <s v="Pennsylvania"/>
    <n v="19140"/>
    <s v="East"/>
    <s v="OFF-BI-10004230"/>
    <x v="1"/>
    <x v="8"/>
    <x v="655"/>
    <n v="31.085999999999999"/>
    <n v="3"/>
    <n v="20"/>
    <s v="Mediano"/>
    <n v="0.7"/>
    <n v="21.760199999999998"/>
    <n v="-21.760200000000001"/>
    <n v="52.846199999999996"/>
    <s v="Medio"/>
    <n v="-22.796399999999998"/>
    <n v="-0.73333333333333328"/>
    <n v="-32.122199999999999"/>
    <n v="4"/>
    <n v="4"/>
    <s v="CORRECTO"/>
    <n v="2014"/>
    <n v="0"/>
  </r>
  <r>
    <x v="821"/>
    <x v="383"/>
    <d v="2014-06-28T00:00:00"/>
    <d v="2014-07-02T00:00:00"/>
    <s v="Standard Class"/>
    <x v="222"/>
    <s v="Cynthia Arntzen"/>
    <s v="CONSUMER"/>
    <s v="united states"/>
    <s v="Philadelphia"/>
    <s v="Pennsylvania"/>
    <n v="19140"/>
    <s v="East"/>
    <s v="OFF-PA-10003395"/>
    <x v="1"/>
    <x v="10"/>
    <x v="656"/>
    <n v="335.52"/>
    <n v="4"/>
    <n v="19"/>
    <s v="Mediano"/>
    <n v="0.2"/>
    <n v="67.103999999999999"/>
    <n v="-67.103999999999999"/>
    <n v="402.62399999999997"/>
    <s v="Alto"/>
    <n v="117.432"/>
    <n v="0.35000000000000003"/>
    <n v="-150.98400000000001"/>
    <n v="4"/>
    <n v="4"/>
    <s v="CORRECTO"/>
    <n v="2014"/>
    <n v="0"/>
  </r>
  <r>
    <x v="822"/>
    <x v="384"/>
    <d v="2017-06-20T00:00:00"/>
    <d v="2017-06-27T00:00:00"/>
    <s v="Standard Class"/>
    <x v="309"/>
    <s v="Toby Ritter"/>
    <s v="CONSUMER"/>
    <s v="united states"/>
    <s v="Belleville"/>
    <s v="New Jersey"/>
    <n v="7109"/>
    <s v="East"/>
    <s v="TEC-AC-10002402"/>
    <x v="2"/>
    <x v="11"/>
    <x v="657"/>
    <n v="239.97"/>
    <n v="3"/>
    <n v="30"/>
    <s v="Mediano"/>
    <n v="0"/>
    <n v="0"/>
    <n v="0"/>
    <n v="239.97"/>
    <s v="Alto"/>
    <n v="71.991"/>
    <n v="0.3"/>
    <n v="-167.97900000000001"/>
    <n v="7"/>
    <n v="7"/>
    <s v="CORRECTO"/>
    <n v="2017"/>
    <n v="0"/>
  </r>
  <r>
    <x v="823"/>
    <x v="384"/>
    <d v="2017-06-20T00:00:00"/>
    <d v="2017-06-27T00:00:00"/>
    <s v="Standard Class"/>
    <x v="309"/>
    <s v="Toby Ritter"/>
    <s v="CONSUMER"/>
    <s v="united states"/>
    <s v="Belleville"/>
    <s v="New Jersey"/>
    <n v="7109"/>
    <s v="East"/>
    <s v="OFF-LA-10003223"/>
    <x v="1"/>
    <x v="2"/>
    <x v="607"/>
    <n v="9.82"/>
    <n v="2"/>
    <n v="19"/>
    <s v="Pequeño"/>
    <n v="0"/>
    <n v="0"/>
    <n v="0"/>
    <n v="9.82"/>
    <s v="Bajo"/>
    <n v="4.8117999999999999"/>
    <n v="0.49"/>
    <n v="-5.0082000000000004"/>
    <n v="7"/>
    <n v="7"/>
    <s v="CORRECTO"/>
    <n v="2017"/>
    <n v="0"/>
  </r>
  <r>
    <x v="824"/>
    <x v="385"/>
    <d v="2014-05-09T00:00:00"/>
    <d v="2014-05-15T00:00:00"/>
    <s v="Standard Class"/>
    <x v="310"/>
    <s v="Patrick Gardner"/>
    <s v="CONSUMER"/>
    <s v="united states"/>
    <s v="San Francisco"/>
    <s v="California"/>
    <n v="94110"/>
    <s v="West"/>
    <s v="TEC-AC-10003441"/>
    <x v="2"/>
    <x v="11"/>
    <x v="658"/>
    <n v="67.8"/>
    <n v="4"/>
    <n v="22"/>
    <s v="Mediano"/>
    <n v="0"/>
    <n v="0"/>
    <n v="0"/>
    <n v="67.8"/>
    <s v="Medio"/>
    <n v="4.0679999999999996"/>
    <n v="0.06"/>
    <n v="-63.731999999999999"/>
    <n v="6"/>
    <n v="6"/>
    <s v="CORRECTO"/>
    <n v="2014"/>
    <n v="0"/>
  </r>
  <r>
    <x v="825"/>
    <x v="385"/>
    <d v="2014-05-09T00:00:00"/>
    <d v="2014-05-15T00:00:00"/>
    <s v="Standard Class"/>
    <x v="310"/>
    <s v="Patrick Gardner"/>
    <s v="CONSUMER"/>
    <s v="united states"/>
    <s v="San Francisco"/>
    <s v="California"/>
    <n v="94110"/>
    <s v="West"/>
    <s v="TEC-AC-10000109"/>
    <x v="2"/>
    <x v="11"/>
    <x v="202"/>
    <n v="167.97"/>
    <n v="3"/>
    <n v="29"/>
    <s v="Mediano"/>
    <n v="0"/>
    <n v="0"/>
    <n v="0"/>
    <n v="167.97"/>
    <s v="Medio"/>
    <n v="40.312800000000003"/>
    <n v="0.24000000000000002"/>
    <n v="-127.6572"/>
    <n v="6"/>
    <n v="6"/>
    <s v="CORRECTO"/>
    <n v="2014"/>
    <n v="0"/>
  </r>
  <r>
    <x v="826"/>
    <x v="386"/>
    <d v="2017-08-21T00:00:00"/>
    <d v="2017-08-28T00:00:00"/>
    <s v="Standard Class"/>
    <x v="218"/>
    <s v="Greg Tran"/>
    <s v="CONSUMER"/>
    <s v="united states"/>
    <s v="Lakeville"/>
    <s v="Minnesota"/>
    <n v="55044"/>
    <s v="Central"/>
    <s v="OFF-FA-10002280"/>
    <x v="1"/>
    <x v="13"/>
    <x v="659"/>
    <n v="35"/>
    <n v="7"/>
    <n v="47"/>
    <s v="Grande"/>
    <n v="0"/>
    <n v="0"/>
    <n v="0"/>
    <n v="35"/>
    <s v="Bajo"/>
    <n v="16.8"/>
    <n v="0.48000000000000004"/>
    <n v="-18.2"/>
    <n v="7"/>
    <n v="7"/>
    <s v="CORRECTO"/>
    <n v="2017"/>
    <n v="0"/>
  </r>
  <r>
    <x v="827"/>
    <x v="386"/>
    <d v="2017-08-21T00:00:00"/>
    <d v="2017-08-28T00:00:00"/>
    <s v="Standard Class"/>
    <x v="218"/>
    <s v="Greg Tran"/>
    <s v="CONSUMER"/>
    <s v="united states"/>
    <s v="Lakeville"/>
    <s v="Minnesota"/>
    <n v="55044"/>
    <s v="Central"/>
    <s v="OFF-SU-10000381"/>
    <x v="1"/>
    <x v="14"/>
    <x v="660"/>
    <n v="37.24"/>
    <n v="4"/>
    <n v="32"/>
    <s v="Mediano"/>
    <n v="0"/>
    <n v="0"/>
    <n v="0"/>
    <n v="37.24"/>
    <s v="Bajo"/>
    <n v="10.7996"/>
    <n v="0.28999999999999998"/>
    <n v="-26.4404"/>
    <n v="7"/>
    <n v="7"/>
    <s v="CORRECTO"/>
    <n v="2017"/>
    <n v="0"/>
  </r>
  <r>
    <x v="828"/>
    <x v="386"/>
    <d v="2017-08-21T00:00:00"/>
    <d v="2017-08-28T00:00:00"/>
    <s v="Standard Class"/>
    <x v="218"/>
    <s v="Greg Tran"/>
    <s v="CONSUMER"/>
    <s v="united states"/>
    <s v="Lakeville"/>
    <s v="Minnesota"/>
    <n v="55044"/>
    <s v="Central"/>
    <s v="OFF-EN-10004459"/>
    <x v="1"/>
    <x v="12"/>
    <x v="661"/>
    <n v="15.28"/>
    <n v="2"/>
    <n v="23"/>
    <s v="Pequeño"/>
    <n v="0"/>
    <n v="0"/>
    <n v="0"/>
    <n v="15.28"/>
    <s v="Bajo"/>
    <n v="7.4871999999999996"/>
    <n v="0.49"/>
    <n v="-7.7927999999999997"/>
    <n v="7"/>
    <n v="7"/>
    <s v="CORRECTO"/>
    <n v="2017"/>
    <n v="0"/>
  </r>
  <r>
    <x v="829"/>
    <x v="387"/>
    <d v="2017-06-16T00:00:00"/>
    <d v="2017-06-21T00:00:00"/>
    <s v="Second Class"/>
    <x v="32"/>
    <s v="Joel Eaton"/>
    <s v="CONSUMER"/>
    <s v="united states"/>
    <s v="Florence"/>
    <s v="Kentucky"/>
    <n v="41042"/>
    <s v="South"/>
    <s v="FUR-CH-10000665"/>
    <x v="0"/>
    <x v="1"/>
    <x v="662"/>
    <n v="301.95999999999998"/>
    <n v="2"/>
    <n v="32"/>
    <s v="Pequeño"/>
    <n v="0"/>
    <n v="0"/>
    <n v="0"/>
    <n v="301.95999999999998"/>
    <s v="Alto"/>
    <n v="90.587999999999994"/>
    <n v="0.3"/>
    <n v="-211.37200000000001"/>
    <n v="5"/>
    <n v="5"/>
    <s v="CORRECTO"/>
    <n v="2017"/>
    <n v="0"/>
  </r>
  <r>
    <x v="830"/>
    <x v="387"/>
    <d v="2017-06-16T00:00:00"/>
    <d v="2017-06-21T00:00:00"/>
    <s v="Second Class"/>
    <x v="32"/>
    <s v="Joel Eaton"/>
    <s v="CONSUMER"/>
    <s v="united states"/>
    <s v="Florence"/>
    <s v="Kentucky"/>
    <n v="41042"/>
    <s v="South"/>
    <s v="OFF-AP-10003884"/>
    <x v="1"/>
    <x v="9"/>
    <x v="663"/>
    <n v="180.66"/>
    <n v="3"/>
    <n v="3"/>
    <s v="Mediano"/>
    <n v="0"/>
    <n v="0"/>
    <n v="0"/>
    <n v="180.66"/>
    <s v="Medio"/>
    <n v="50.584800000000001"/>
    <n v="0.28000000000000003"/>
    <n v="-130.0752"/>
    <n v="5"/>
    <n v="5"/>
    <s v="CORRECTO"/>
    <n v="2017"/>
    <n v="0"/>
  </r>
  <r>
    <x v="831"/>
    <x v="387"/>
    <d v="2017-06-16T00:00:00"/>
    <d v="2017-06-21T00:00:00"/>
    <s v="Second Class"/>
    <x v="32"/>
    <s v="Joel Eaton"/>
    <s v="CONSUMER"/>
    <s v="united states"/>
    <s v="Florence"/>
    <s v="Kentucky"/>
    <n v="41042"/>
    <s v="South"/>
    <s v="TEC-PH-10001557"/>
    <x v="2"/>
    <x v="7"/>
    <x v="664"/>
    <n v="191.98"/>
    <n v="2"/>
    <n v="43"/>
    <s v="Pequeño"/>
    <n v="0"/>
    <n v="0"/>
    <n v="0"/>
    <n v="191.98"/>
    <s v="Medio"/>
    <n v="51.834600000000002"/>
    <n v="0.27"/>
    <n v="-140.1454"/>
    <n v="5"/>
    <n v="5"/>
    <s v="CORRECTO"/>
    <n v="2017"/>
    <n v="0"/>
  </r>
  <r>
    <x v="832"/>
    <x v="387"/>
    <d v="2017-06-16T00:00:00"/>
    <d v="2017-06-21T00:00:00"/>
    <s v="Second Class"/>
    <x v="32"/>
    <s v="Joel Eaton"/>
    <s v="CONSUMER"/>
    <s v="united states"/>
    <s v="Florence"/>
    <s v="Kentucky"/>
    <n v="41042"/>
    <s v="South"/>
    <s v="TEC-PH-10002085"/>
    <x v="2"/>
    <x v="7"/>
    <x v="665"/>
    <n v="65.989999999999995"/>
    <n v="1"/>
    <n v="14"/>
    <s v="Pequeño"/>
    <n v="0"/>
    <n v="0"/>
    <n v="0"/>
    <n v="65.989999999999995"/>
    <s v="Medio"/>
    <n v="17.157399999999999"/>
    <n v="0.26"/>
    <n v="-48.832599999999999"/>
    <n v="5"/>
    <n v="5"/>
    <s v="CORRECTO"/>
    <n v="2017"/>
    <n v="0"/>
  </r>
  <r>
    <x v="833"/>
    <x v="388"/>
    <d v="2016-07-23T00:00:00"/>
    <d v="2016-07-27T00:00:00"/>
    <s v="Standard Class"/>
    <x v="80"/>
    <s v="Jennifer Braxton"/>
    <s v="CORPORATE"/>
    <s v="united states"/>
    <s v="Tampa"/>
    <s v="Florida"/>
    <n v="33614"/>
    <s v="South"/>
    <s v="OFF-AR-10002956"/>
    <x v="1"/>
    <x v="6"/>
    <x v="666"/>
    <n v="35.216000000000001"/>
    <n v="2"/>
    <n v="23"/>
    <s v="Pequeño"/>
    <n v="0.2"/>
    <n v="7.0432000000000006"/>
    <n v="-7.0431999999999997"/>
    <n v="42.2592"/>
    <s v="Bajo"/>
    <n v="2.6412"/>
    <n v="7.4999999999999997E-2"/>
    <n v="-25.531600000000001"/>
    <n v="4"/>
    <n v="4"/>
    <s v="CORRECTO"/>
    <n v="2016"/>
    <n v="0"/>
  </r>
  <r>
    <x v="834"/>
    <x v="388"/>
    <d v="2016-07-23T00:00:00"/>
    <d v="2016-07-27T00:00:00"/>
    <s v="Standard Class"/>
    <x v="80"/>
    <s v="Jennifer Braxton"/>
    <s v="CORPORATE"/>
    <s v="united states"/>
    <s v="Tampa"/>
    <s v="Florida"/>
    <n v="33614"/>
    <s v="South"/>
    <s v="OFF-AP-10003266"/>
    <x v="1"/>
    <x v="9"/>
    <x v="667"/>
    <n v="23.696000000000002"/>
    <n v="2"/>
    <n v="12"/>
    <s v="Pequeño"/>
    <n v="0.2"/>
    <n v="4.7392000000000003"/>
    <n v="-4.7392000000000003"/>
    <n v="28.435200000000002"/>
    <s v="Bajo"/>
    <n v="6.5164"/>
    <n v="0.27499999999999997"/>
    <n v="-12.4404"/>
    <n v="4"/>
    <n v="4"/>
    <s v="CORRECTO"/>
    <n v="2016"/>
    <n v="0"/>
  </r>
  <r>
    <x v="835"/>
    <x v="388"/>
    <d v="2016-07-23T00:00:00"/>
    <d v="2016-07-27T00:00:00"/>
    <s v="Standard Class"/>
    <x v="80"/>
    <s v="Jennifer Braxton"/>
    <s v="CORPORATE"/>
    <s v="united states"/>
    <s v="Tampa"/>
    <s v="Florida"/>
    <n v="33614"/>
    <s v="South"/>
    <s v="TEC-MA-10004002"/>
    <x v="2"/>
    <x v="15"/>
    <x v="668"/>
    <n v="265.47500000000002"/>
    <n v="1"/>
    <n v="14"/>
    <s v="Pequeño"/>
    <n v="0.5"/>
    <n v="132.73750000000001"/>
    <n v="-132.73750000000001"/>
    <n v="398.21250000000003"/>
    <s v="Alto"/>
    <n v="-111.4995"/>
    <n v="-0.41999999999999993"/>
    <n v="-244.23699999999999"/>
    <n v="4"/>
    <n v="4"/>
    <s v="CORRECTO"/>
    <n v="2016"/>
    <n v="0"/>
  </r>
  <r>
    <x v="836"/>
    <x v="389"/>
    <d v="2014-09-08T00:00:00"/>
    <d v="2014-09-13T00:00:00"/>
    <s v="Second Class"/>
    <x v="293"/>
    <s v="Lisa Hazard"/>
    <s v="CONSUMER"/>
    <s v="united states"/>
    <s v="Tyler"/>
    <s v="Texas"/>
    <n v="75701"/>
    <s v="Central"/>
    <s v="OFF-BI-10001071"/>
    <x v="1"/>
    <x v="8"/>
    <x v="669"/>
    <n v="51.183999999999997"/>
    <n v="4"/>
    <n v="31"/>
    <s v="Mediano"/>
    <n v="0.8"/>
    <n v="40.947200000000002"/>
    <n v="-40.947200000000002"/>
    <n v="92.131200000000007"/>
    <s v="Medio"/>
    <n v="-79.3352"/>
    <n v="-1.55"/>
    <n v="-89.572000000000003"/>
    <n v="5"/>
    <n v="5"/>
    <s v="CORRECTO"/>
    <n v="2014"/>
    <n v="0"/>
  </r>
  <r>
    <x v="837"/>
    <x v="390"/>
    <d v="2017-11-04T00:00:00"/>
    <d v="2017-11-11T00:00:00"/>
    <s v="Standard Class"/>
    <x v="311"/>
    <s v="James Lanier"/>
    <s v="HOME OFFICE"/>
    <s v="united states"/>
    <s v="Columbia"/>
    <s v="Tennessee"/>
    <n v="38401"/>
    <s v="South"/>
    <s v="OFF-PA-10001560"/>
    <x v="1"/>
    <x v="10"/>
    <x v="670"/>
    <n v="9.6639999999999997"/>
    <n v="2"/>
    <n v="15"/>
    <s v="Pequeño"/>
    <n v="0.2"/>
    <n v="1.9328000000000001"/>
    <n v="-1.9328000000000001"/>
    <n v="11.5968"/>
    <s v="Bajo"/>
    <n v="3.2616000000000001"/>
    <n v="0.33750000000000002"/>
    <n v="-4.4695999999999998"/>
    <n v="7"/>
    <n v="7"/>
    <s v="CORRECTO"/>
    <n v="2017"/>
    <n v="0"/>
  </r>
  <r>
    <x v="838"/>
    <x v="391"/>
    <d v="2016-03-07T00:00:00"/>
    <d v="2016-03-12T00:00:00"/>
    <s v="Standard Class"/>
    <x v="182"/>
    <s v="Ed Braxton"/>
    <s v="CORPORATE"/>
    <s v="united states"/>
    <s v="Fort Worth"/>
    <s v="Texas"/>
    <n v="76106"/>
    <s v="Central"/>
    <s v="TEC-PH-10002365"/>
    <x v="2"/>
    <x v="7"/>
    <x v="403"/>
    <n v="21.071999999999999"/>
    <n v="3"/>
    <n v="8"/>
    <s v="Mediano"/>
    <n v="0.2"/>
    <n v="4.2144000000000004"/>
    <n v="-4.2144000000000004"/>
    <n v="25.2864"/>
    <s v="Bajo"/>
    <n v="1.5804"/>
    <n v="7.5000000000000011E-2"/>
    <n v="-15.277200000000001"/>
    <n v="5"/>
    <n v="5"/>
    <s v="CORRECTO"/>
    <n v="2016"/>
    <n v="0"/>
  </r>
  <r>
    <x v="839"/>
    <x v="392"/>
    <d v="2015-11-20T00:00:00"/>
    <d v="2015-11-25T00:00:00"/>
    <s v="Standard Class"/>
    <x v="312"/>
    <s v="Brian Moss"/>
    <s v="CORPORATE"/>
    <s v="united states"/>
    <s v="New York City"/>
    <s v="New York"/>
    <n v="10035"/>
    <s v="East"/>
    <s v="OFF-AR-10004648"/>
    <x v="1"/>
    <x v="6"/>
    <x v="626"/>
    <n v="60.45"/>
    <n v="3"/>
    <n v="17"/>
    <s v="Mediano"/>
    <n v="0"/>
    <n v="0"/>
    <n v="0"/>
    <n v="60.45"/>
    <s v="Medio"/>
    <n v="16.3215"/>
    <n v="0.27"/>
    <n v="-44.128500000000003"/>
    <n v="5"/>
    <n v="5"/>
    <s v="CORRECTO"/>
    <n v="2015"/>
    <n v="0"/>
  </r>
  <r>
    <x v="840"/>
    <x v="392"/>
    <d v="2015-11-20T00:00:00"/>
    <d v="2015-11-25T00:00:00"/>
    <s v="Standard Class"/>
    <x v="312"/>
    <s v="Brian Moss"/>
    <s v="CORPORATE"/>
    <s v="united states"/>
    <s v="New York City"/>
    <s v="New York"/>
    <n v="10035"/>
    <s v="East"/>
    <s v="OFF-AR-10002578"/>
    <x v="1"/>
    <x v="6"/>
    <x v="671"/>
    <n v="11.52"/>
    <n v="4"/>
    <n v="12"/>
    <s v="Mediano"/>
    <n v="0"/>
    <n v="0"/>
    <n v="0"/>
    <n v="11.52"/>
    <s v="Bajo"/>
    <n v="3.3408000000000002"/>
    <n v="0.29000000000000004"/>
    <n v="-8.1791999999999998"/>
    <n v="5"/>
    <n v="5"/>
    <s v="CORRECTO"/>
    <n v="2015"/>
    <n v="0"/>
  </r>
  <r>
    <x v="841"/>
    <x v="392"/>
    <d v="2015-11-20T00:00:00"/>
    <d v="2015-11-25T00:00:00"/>
    <s v="Standard Class"/>
    <x v="312"/>
    <s v="Brian Moss"/>
    <s v="CORPORATE"/>
    <s v="united states"/>
    <s v="New York City"/>
    <s v="New York"/>
    <n v="10035"/>
    <s v="East"/>
    <s v="FUR-BO-10001519"/>
    <x v="0"/>
    <x v="0"/>
    <x v="672"/>
    <n v="186.048"/>
    <n v="4"/>
    <n v="22"/>
    <s v="Mediano"/>
    <n v="0.2"/>
    <n v="37.209600000000002"/>
    <n v="-37.209600000000002"/>
    <n v="223.2576"/>
    <s v="Alto"/>
    <n v="9.3024000000000004"/>
    <n v="0.05"/>
    <n v="-139.536"/>
    <n v="5"/>
    <n v="5"/>
    <s v="CORRECTO"/>
    <n v="2015"/>
    <n v="0"/>
  </r>
  <r>
    <x v="842"/>
    <x v="393"/>
    <d v="2016-11-07T00:00:00"/>
    <d v="2016-11-09T00:00:00"/>
    <s v="First Class"/>
    <x v="313"/>
    <s v="Eudokia Martin"/>
    <s v="CORPORATE"/>
    <s v="united states"/>
    <s v="Los Angeles"/>
    <s v="California"/>
    <n v="90036"/>
    <s v="West"/>
    <s v="OFF-BI-10001294"/>
    <x v="1"/>
    <x v="8"/>
    <x v="673"/>
    <n v="37.44"/>
    <n v="4"/>
    <n v="31"/>
    <s v="Mediano"/>
    <n v="0.2"/>
    <n v="7.4879999999999995"/>
    <n v="-7.4880000000000004"/>
    <n v="44.927999999999997"/>
    <s v="Bajo"/>
    <n v="11.7"/>
    <n v="0.3125"/>
    <n v="-18.251999999999999"/>
    <n v="2"/>
    <n v="2"/>
    <s v="CORRECTO"/>
    <n v="2016"/>
    <n v="0"/>
  </r>
  <r>
    <x v="843"/>
    <x v="393"/>
    <d v="2016-11-07T00:00:00"/>
    <d v="2016-11-09T00:00:00"/>
    <s v="First Class"/>
    <x v="313"/>
    <s v="Eudokia Martin"/>
    <s v="CORPORATE"/>
    <s v="united states"/>
    <s v="Los Angeles"/>
    <s v="California"/>
    <n v="90036"/>
    <s v="West"/>
    <s v="OFF-BI-10001636"/>
    <x v="1"/>
    <x v="8"/>
    <x v="674"/>
    <n v="26.975999999999999"/>
    <n v="4"/>
    <n v="41"/>
    <s v="Mediano"/>
    <n v="0.2"/>
    <n v="5.3952"/>
    <n v="-5.3952"/>
    <n v="32.371200000000002"/>
    <s v="Bajo"/>
    <n v="8.7672000000000008"/>
    <n v="0.32500000000000007"/>
    <n v="-12.813599999999999"/>
    <n v="2"/>
    <n v="2"/>
    <s v="CORRECTO"/>
    <n v="2016"/>
    <n v="0"/>
  </r>
  <r>
    <x v="844"/>
    <x v="393"/>
    <d v="2016-11-07T00:00:00"/>
    <d v="2016-11-09T00:00:00"/>
    <s v="First Class"/>
    <x v="313"/>
    <s v="Eudokia Martin"/>
    <s v="CORPORATE"/>
    <s v="united states"/>
    <s v="Los Angeles"/>
    <s v="California"/>
    <n v="90036"/>
    <s v="West"/>
    <s v="OFF-SU-10002503"/>
    <x v="1"/>
    <x v="14"/>
    <x v="675"/>
    <n v="11.36"/>
    <n v="2"/>
    <n v="16"/>
    <s v="Pequeño"/>
    <n v="0"/>
    <n v="0"/>
    <n v="0"/>
    <n v="11.36"/>
    <s v="Bajo"/>
    <n v="3.2944"/>
    <n v="0.29000000000000004"/>
    <n v="-8.0655999999999999"/>
    <n v="2"/>
    <n v="2"/>
    <s v="CORRECTO"/>
    <n v="2016"/>
    <n v="0"/>
  </r>
  <r>
    <x v="845"/>
    <x v="393"/>
    <d v="2016-11-07T00:00:00"/>
    <d v="2016-11-09T00:00:00"/>
    <s v="First Class"/>
    <x v="313"/>
    <s v="Eudokia Martin"/>
    <s v="CORPORATE"/>
    <s v="united states"/>
    <s v="Los Angeles"/>
    <s v="California"/>
    <n v="90036"/>
    <s v="West"/>
    <s v="OFF-LA-10004093"/>
    <x v="1"/>
    <x v="2"/>
    <x v="676"/>
    <n v="14.62"/>
    <n v="2"/>
    <n v="24"/>
    <s v="Pequeño"/>
    <n v="0"/>
    <n v="0"/>
    <n v="0"/>
    <n v="14.62"/>
    <s v="Bajo"/>
    <n v="6.8714000000000004"/>
    <n v="0.47000000000000003"/>
    <n v="-7.7485999999999997"/>
    <n v="2"/>
    <n v="2"/>
    <s v="CORRECTO"/>
    <n v="2016"/>
    <n v="0"/>
  </r>
  <r>
    <x v="846"/>
    <x v="394"/>
    <d v="2015-10-13T00:00:00"/>
    <d v="2015-10-17T00:00:00"/>
    <s v="Standard Class"/>
    <x v="314"/>
    <s v="Art Foster"/>
    <s v="CONSUMER"/>
    <s v="united states"/>
    <s v="Louisville"/>
    <s v="Kentucky"/>
    <n v="40214"/>
    <s v="South"/>
    <s v="TEC-PH-10001552"/>
    <x v="2"/>
    <x v="7"/>
    <x v="180"/>
    <n v="83.72"/>
    <n v="7"/>
    <n v="52"/>
    <s v="Grande"/>
    <n v="0"/>
    <n v="0"/>
    <n v="0"/>
    <n v="83.72"/>
    <s v="Medio"/>
    <n v="23.441600000000001"/>
    <n v="0.28000000000000003"/>
    <n v="-60.278399999999998"/>
    <n v="4"/>
    <n v="4"/>
    <s v="CORRECTO"/>
    <n v="2015"/>
    <n v="0"/>
  </r>
  <r>
    <x v="847"/>
    <x v="394"/>
    <d v="2015-10-13T00:00:00"/>
    <d v="2015-10-17T00:00:00"/>
    <s v="Standard Class"/>
    <x v="314"/>
    <s v="Art Foster"/>
    <s v="CONSUMER"/>
    <s v="united states"/>
    <s v="Louisville"/>
    <s v="Kentucky"/>
    <n v="40214"/>
    <s v="South"/>
    <s v="FUR-CH-10001891"/>
    <x v="0"/>
    <x v="1"/>
    <x v="268"/>
    <n v="287.94"/>
    <n v="3"/>
    <n v="17"/>
    <s v="Mediano"/>
    <n v="0"/>
    <n v="0"/>
    <n v="0"/>
    <n v="287.94"/>
    <s v="Alto"/>
    <n v="77.743799999999993"/>
    <n v="0.26999999999999996"/>
    <n v="-210.1962"/>
    <n v="4"/>
    <n v="4"/>
    <s v="CORRECTO"/>
    <n v="2015"/>
    <n v="0"/>
  </r>
  <r>
    <x v="848"/>
    <x v="395"/>
    <d v="2017-01-01T00:00:00"/>
    <d v="2017-01-06T00:00:00"/>
    <s v="Standard Class"/>
    <x v="315"/>
    <s v="Guy Armstrong"/>
    <s v="CONSUMER"/>
    <s v="united states"/>
    <s v="Lorain"/>
    <s v="Ohio"/>
    <n v="44052"/>
    <s v="East"/>
    <s v="FUR-FU-10003878"/>
    <x v="0"/>
    <x v="5"/>
    <x v="677"/>
    <n v="48.896000000000001"/>
    <n v="4"/>
    <n v="21"/>
    <s v="Mediano"/>
    <n v="0.2"/>
    <n v="9.7792000000000012"/>
    <n v="-9.7791999999999994"/>
    <n v="58.675200000000004"/>
    <s v="Medio"/>
    <n v="8.5568000000000008"/>
    <n v="0.17500000000000002"/>
    <n v="-30.56"/>
    <n v="5"/>
    <n v="5"/>
    <s v="CORRECTO"/>
    <n v="2017"/>
    <n v="0"/>
  </r>
  <r>
    <x v="849"/>
    <x v="396"/>
    <d v="2014-02-07T00:00:00"/>
    <d v="2014-02-12T00:00:00"/>
    <s v="Standard Class"/>
    <x v="316"/>
    <s v="Cyma Kinney"/>
    <s v="CORPORATE"/>
    <s v="united states"/>
    <s v="Linden"/>
    <s v="New Jersey"/>
    <n v="7036"/>
    <s v="East"/>
    <s v="TEC-AC-10000710"/>
    <x v="2"/>
    <x v="11"/>
    <x v="678"/>
    <n v="115.36"/>
    <n v="7"/>
    <n v="18"/>
    <s v="Grande"/>
    <n v="0"/>
    <n v="0"/>
    <n v="0"/>
    <n v="115.36"/>
    <s v="Medio"/>
    <n v="49.604799999999997"/>
    <n v="0.43"/>
    <n v="-65.755200000000002"/>
    <n v="5"/>
    <n v="5"/>
    <s v="CORRECTO"/>
    <n v="2014"/>
    <n v="0"/>
  </r>
  <r>
    <x v="850"/>
    <x v="397"/>
    <d v="2016-06-20T00:00:00"/>
    <d v="2016-06-25T00:00:00"/>
    <s v="Second Class"/>
    <x v="317"/>
    <s v="Dave Poirier"/>
    <s v="CORPORATE"/>
    <s v="united states"/>
    <s v="Salinas"/>
    <s v="California"/>
    <n v="93905"/>
    <s v="West"/>
    <s v="OFF-AR-10002335"/>
    <x v="1"/>
    <x v="6"/>
    <x v="679"/>
    <n v="5.16"/>
    <n v="2"/>
    <n v="19"/>
    <s v="Pequeño"/>
    <n v="0"/>
    <n v="0"/>
    <n v="0"/>
    <n v="5.16"/>
    <s v="Bajo"/>
    <n v="1.3415999999999999"/>
    <n v="0.25999999999999995"/>
    <n v="-3.8184"/>
    <n v="5"/>
    <n v="5"/>
    <s v="CORRECTO"/>
    <n v="2016"/>
    <n v="0"/>
  </r>
  <r>
    <x v="851"/>
    <x v="397"/>
    <d v="2016-06-20T00:00:00"/>
    <d v="2016-06-25T00:00:00"/>
    <s v="Second Class"/>
    <x v="317"/>
    <s v="Dave Poirier"/>
    <s v="CORPORATE"/>
    <s v="united states"/>
    <s v="Salinas"/>
    <s v="California"/>
    <n v="93905"/>
    <s v="West"/>
    <s v="OFF-PA-10001870"/>
    <x v="1"/>
    <x v="10"/>
    <x v="680"/>
    <n v="38.880000000000003"/>
    <n v="6"/>
    <n v="28"/>
    <s v="Grande"/>
    <n v="0"/>
    <n v="0"/>
    <n v="0"/>
    <n v="38.880000000000003"/>
    <s v="Bajo"/>
    <n v="18.662400000000002"/>
    <n v="0.48000000000000004"/>
    <n v="-20.217600000000001"/>
    <n v="5"/>
    <n v="5"/>
    <s v="CORRECTO"/>
    <n v="2016"/>
    <n v="0"/>
  </r>
  <r>
    <x v="852"/>
    <x v="398"/>
    <d v="2016-05-28T00:00:00"/>
    <d v="2016-06-04T00:00:00"/>
    <s v="Standard Class"/>
    <x v="104"/>
    <s v="Valerie Dominguez"/>
    <s v="CONSUMER"/>
    <s v="united states"/>
    <s v="Jackson"/>
    <s v="Mississippi"/>
    <n v="39212"/>
    <s v="South"/>
    <s v="OFF-AR-10003373"/>
    <x v="1"/>
    <x v="6"/>
    <x v="290"/>
    <n v="185.88"/>
    <n v="6"/>
    <n v="32"/>
    <s v="Grande"/>
    <n v="0"/>
    <n v="0"/>
    <n v="0"/>
    <n v="185.88"/>
    <s v="Medio"/>
    <n v="50.187600000000003"/>
    <n v="0.27"/>
    <n v="-135.69239999999999"/>
    <n v="7"/>
    <n v="7"/>
    <s v="CORRECTO"/>
    <n v="2016"/>
    <n v="0"/>
  </r>
  <r>
    <x v="853"/>
    <x v="399"/>
    <d v="2016-02-19T00:00:00"/>
    <d v="2016-02-24T00:00:00"/>
    <s v="Standard Class"/>
    <x v="218"/>
    <s v="Greg Tran"/>
    <s v="CONSUMER"/>
    <s v="united states"/>
    <s v="New York City"/>
    <s v="New York"/>
    <n v="10035"/>
    <s v="East"/>
    <s v="FUR-FU-10004090"/>
    <x v="0"/>
    <x v="5"/>
    <x v="642"/>
    <n v="44.46"/>
    <n v="2"/>
    <n v="17"/>
    <s v="Pequeño"/>
    <n v="0"/>
    <n v="0"/>
    <n v="0"/>
    <n v="44.46"/>
    <s v="Bajo"/>
    <n v="14.671799999999999"/>
    <n v="0.32999999999999996"/>
    <n v="-29.7882"/>
    <n v="5"/>
    <n v="5"/>
    <s v="CORRECTO"/>
    <n v="2016"/>
    <n v="0"/>
  </r>
  <r>
    <x v="854"/>
    <x v="399"/>
    <d v="2016-02-19T00:00:00"/>
    <d v="2016-02-24T00:00:00"/>
    <s v="Standard Class"/>
    <x v="218"/>
    <s v="Greg Tran"/>
    <s v="CONSUMER"/>
    <s v="united states"/>
    <s v="New York City"/>
    <s v="New York"/>
    <n v="10035"/>
    <s v="East"/>
    <s v="OFF-ST-10000736"/>
    <x v="1"/>
    <x v="4"/>
    <x v="460"/>
    <n v="242.94"/>
    <n v="3"/>
    <n v="39"/>
    <s v="Mediano"/>
    <n v="0"/>
    <n v="0"/>
    <n v="0"/>
    <n v="242.94"/>
    <s v="Alto"/>
    <n v="9.7175999999999991"/>
    <n v="3.9999999999999994E-2"/>
    <n v="-233.22239999999999"/>
    <n v="5"/>
    <n v="5"/>
    <s v="CORRECTO"/>
    <n v="2016"/>
    <n v="0"/>
  </r>
  <r>
    <x v="855"/>
    <x v="400"/>
    <d v="2014-08-03T00:00:00"/>
    <d v="2014-08-08T00:00:00"/>
    <s v="Standard Class"/>
    <x v="318"/>
    <s v="Berenike Kampe"/>
    <s v="CONSUMER"/>
    <s v="united states"/>
    <s v="New York City"/>
    <s v="New York"/>
    <n v="10035"/>
    <s v="East"/>
    <s v="OFF-PA-10001019"/>
    <x v="1"/>
    <x v="10"/>
    <x v="681"/>
    <n v="39.96"/>
    <n v="2"/>
    <n v="32"/>
    <s v="Pequeño"/>
    <n v="0"/>
    <n v="0"/>
    <n v="0"/>
    <n v="39.96"/>
    <s v="Bajo"/>
    <n v="18.781199999999998"/>
    <n v="0.47"/>
    <n v="-21.178799999999999"/>
    <n v="5"/>
    <n v="5"/>
    <s v="CORRECTO"/>
    <n v="2014"/>
    <n v="0"/>
  </r>
  <r>
    <x v="856"/>
    <x v="400"/>
    <d v="2014-08-03T00:00:00"/>
    <d v="2014-08-08T00:00:00"/>
    <s v="Standard Class"/>
    <x v="318"/>
    <s v="Berenike Kampe"/>
    <s v="CONSUMER"/>
    <s v="united states"/>
    <s v="New York City"/>
    <s v="New York"/>
    <n v="10035"/>
    <s v="East"/>
    <s v="OFF-SU-10002537"/>
    <x v="1"/>
    <x v="14"/>
    <x v="682"/>
    <n v="102.3"/>
    <n v="10"/>
    <n v="31"/>
    <s v="Grande"/>
    <n v="0"/>
    <n v="0"/>
    <n v="0"/>
    <n v="102.3"/>
    <s v="Medio"/>
    <n v="26.597999999999999"/>
    <n v="0.26"/>
    <n v="-75.701999999999998"/>
    <n v="5"/>
    <n v="5"/>
    <s v="CORRECTO"/>
    <n v="2014"/>
    <n v="0"/>
  </r>
  <r>
    <x v="857"/>
    <x v="400"/>
    <d v="2014-08-03T00:00:00"/>
    <d v="2014-08-08T00:00:00"/>
    <s v="Standard Class"/>
    <x v="318"/>
    <s v="Berenike Kampe"/>
    <s v="CONSUMER"/>
    <s v="united states"/>
    <s v="New York City"/>
    <s v="New York"/>
    <n v="10035"/>
    <s v="East"/>
    <s v="OFF-ST-10003221"/>
    <x v="1"/>
    <x v="4"/>
    <x v="683"/>
    <n v="21.36"/>
    <n v="2"/>
    <n v="33"/>
    <s v="Pequeño"/>
    <n v="0"/>
    <n v="0"/>
    <n v="0"/>
    <n v="21.36"/>
    <s v="Bajo"/>
    <n v="5.7671999999999999"/>
    <n v="0.27"/>
    <n v="-15.5928"/>
    <n v="5"/>
    <n v="5"/>
    <s v="CORRECTO"/>
    <n v="2014"/>
    <n v="0"/>
  </r>
  <r>
    <x v="858"/>
    <x v="401"/>
    <d v="2017-04-10T00:00:00"/>
    <d v="2017-04-15T00:00:00"/>
    <s v="Standard Class"/>
    <x v="319"/>
    <s v="Sanjit Jacobs"/>
    <s v="HOME OFFICE"/>
    <s v="united states"/>
    <s v="New Brunswick"/>
    <s v="New Jersey"/>
    <n v="8901"/>
    <s v="East"/>
    <s v="OFF-PA-10004569"/>
    <x v="1"/>
    <x v="10"/>
    <x v="230"/>
    <n v="7.61"/>
    <n v="1"/>
    <n v="15"/>
    <s v="Pequeño"/>
    <n v="0"/>
    <n v="0"/>
    <n v="0"/>
    <n v="7.61"/>
    <s v="Bajo"/>
    <n v="3.5767000000000002"/>
    <n v="0.47000000000000003"/>
    <n v="-4.0332999999999997"/>
    <n v="5"/>
    <n v="5"/>
    <s v="CORRECTO"/>
    <n v="2017"/>
    <n v="0"/>
  </r>
  <r>
    <x v="859"/>
    <x v="401"/>
    <d v="2017-04-10T00:00:00"/>
    <d v="2017-04-15T00:00:00"/>
    <s v="Standard Class"/>
    <x v="319"/>
    <s v="Sanjit Jacobs"/>
    <s v="HOME OFFICE"/>
    <s v="united states"/>
    <s v="New Brunswick"/>
    <s v="New Jersey"/>
    <n v="8901"/>
    <s v="East"/>
    <s v="OFF-FA-10000624"/>
    <x v="1"/>
    <x v="13"/>
    <x v="294"/>
    <n v="7.16"/>
    <n v="2"/>
    <n v="38"/>
    <s v="Pequeño"/>
    <n v="0"/>
    <n v="0"/>
    <n v="0"/>
    <n v="7.16"/>
    <s v="Bajo"/>
    <n v="3.58"/>
    <n v="0.5"/>
    <n v="-3.58"/>
    <n v="5"/>
    <n v="5"/>
    <s v="CORRECTO"/>
    <n v="2017"/>
    <n v="0"/>
  </r>
  <r>
    <x v="860"/>
    <x v="402"/>
    <d v="2014-06-09T00:00:00"/>
    <d v="2014-06-16T00:00:00"/>
    <s v="Standard Class"/>
    <x v="320"/>
    <s v="Chuck Magee"/>
    <s v="CONSUMER"/>
    <s v="united states"/>
    <s v="San Francisco"/>
    <s v="California"/>
    <n v="94122"/>
    <s v="West"/>
    <s v="OFF-SU-10001225"/>
    <x v="1"/>
    <x v="14"/>
    <x v="327"/>
    <n v="7.36"/>
    <n v="2"/>
    <n v="61"/>
    <s v="Pequeño"/>
    <n v="0"/>
    <n v="0"/>
    <n v="0"/>
    <n v="7.36"/>
    <s v="Bajo"/>
    <n v="0.1472"/>
    <n v="0.02"/>
    <n v="-7.2127999999999997"/>
    <n v="7"/>
    <n v="7"/>
    <s v="CORRECTO"/>
    <n v="2014"/>
    <n v="0"/>
  </r>
  <r>
    <x v="861"/>
    <x v="402"/>
    <d v="2014-06-09T00:00:00"/>
    <d v="2014-06-16T00:00:00"/>
    <s v="Standard Class"/>
    <x v="320"/>
    <s v="Chuck Magee"/>
    <s v="CONSUMER"/>
    <s v="united states"/>
    <s v="San Francisco"/>
    <s v="California"/>
    <n v="94122"/>
    <s v="West"/>
    <s v="OFF-AR-10003752"/>
    <x v="1"/>
    <x v="6"/>
    <x v="684"/>
    <n v="23.1"/>
    <n v="2"/>
    <n v="17"/>
    <s v="Pequeño"/>
    <n v="0"/>
    <n v="0"/>
    <n v="0"/>
    <n v="23.1"/>
    <s v="Bajo"/>
    <n v="10.625999999999999"/>
    <n v="0.45999999999999996"/>
    <n v="-12.474"/>
    <n v="7"/>
    <n v="7"/>
    <s v="CORRECTO"/>
    <n v="2014"/>
    <n v="0"/>
  </r>
  <r>
    <x v="862"/>
    <x v="403"/>
    <d v="2016-01-05T00:00:00"/>
    <d v="2016-01-07T00:00:00"/>
    <s v="Second Class"/>
    <x v="295"/>
    <s v="Anthony Johnson"/>
    <s v="CORPORATE"/>
    <s v="united states"/>
    <s v="Jacksonville"/>
    <s v="Florida"/>
    <n v="32216"/>
    <s v="South"/>
    <s v="TEC-AC-10001714"/>
    <x v="2"/>
    <x v="11"/>
    <x v="685"/>
    <n v="191.47200000000001"/>
    <n v="6"/>
    <n v="23"/>
    <s v="Grande"/>
    <n v="0.2"/>
    <n v="38.294400000000003"/>
    <n v="-38.294400000000003"/>
    <n v="229.7664"/>
    <s v="Alto"/>
    <n v="40.687800000000003"/>
    <n v="0.21249999999999999"/>
    <n v="-112.4898"/>
    <n v="2"/>
    <n v="2"/>
    <s v="CORRECTO"/>
    <n v="2016"/>
    <n v="0"/>
  </r>
  <r>
    <x v="863"/>
    <x v="403"/>
    <d v="2016-01-05T00:00:00"/>
    <d v="2016-01-07T00:00:00"/>
    <s v="Second Class"/>
    <x v="295"/>
    <s v="Anthony Johnson"/>
    <s v="CORPORATE"/>
    <s v="united states"/>
    <s v="Jacksonville"/>
    <s v="Florida"/>
    <n v="32216"/>
    <s v="South"/>
    <s v="OFF-AR-10003958"/>
    <x v="1"/>
    <x v="6"/>
    <x v="686"/>
    <n v="5.2480000000000002"/>
    <n v="2"/>
    <n v="4"/>
    <s v="Pequeño"/>
    <n v="0.2"/>
    <n v="1.0496000000000001"/>
    <n v="-1.0496000000000001"/>
    <n v="6.2976000000000001"/>
    <s v="Bajo"/>
    <n v="0.59040000000000004"/>
    <n v="0.1125"/>
    <n v="-3.6080000000000001"/>
    <n v="2"/>
    <n v="2"/>
    <s v="CORRECTO"/>
    <n v="2016"/>
    <n v="0"/>
  </r>
  <r>
    <x v="864"/>
    <x v="403"/>
    <d v="2016-01-05T00:00:00"/>
    <d v="2016-01-07T00:00:00"/>
    <s v="Second Class"/>
    <x v="295"/>
    <s v="Anthony Johnson"/>
    <s v="CORPORATE"/>
    <s v="united states"/>
    <s v="Jacksonville"/>
    <s v="Florida"/>
    <n v="32216"/>
    <s v="South"/>
    <s v="TEC-PH-10002923"/>
    <x v="2"/>
    <x v="7"/>
    <x v="687"/>
    <n v="59.183999999999997"/>
    <n v="2"/>
    <n v="25"/>
    <s v="Pequeño"/>
    <n v="0.2"/>
    <n v="11.8368"/>
    <n v="-11.8368"/>
    <n v="71.020799999999994"/>
    <s v="Medio"/>
    <n v="5.1786000000000003"/>
    <n v="8.7500000000000008E-2"/>
    <n v="-42.168599999999998"/>
    <n v="2"/>
    <n v="2"/>
    <s v="CORRECTO"/>
    <n v="2016"/>
    <n v="0"/>
  </r>
  <r>
    <x v="865"/>
    <x v="404"/>
    <d v="2014-01-10T00:00:00"/>
    <d v="2014-01-15T00:00:00"/>
    <s v="Standard Class"/>
    <x v="321"/>
    <s v="Anthony Jacobs"/>
    <s v="CORPORATE"/>
    <s v="united states"/>
    <s v="Springfield"/>
    <s v="Virginia"/>
    <n v="22153"/>
    <s v="South"/>
    <s v="OFF-LA-10004272"/>
    <x v="1"/>
    <x v="2"/>
    <x v="688"/>
    <n v="2.89"/>
    <n v="1"/>
    <n v="4"/>
    <s v="Pequeño"/>
    <n v="0"/>
    <n v="0"/>
    <n v="0"/>
    <n v="2.89"/>
    <s v="Bajo"/>
    <n v="1.3583000000000001"/>
    <n v="0.47000000000000003"/>
    <n v="-1.5317000000000001"/>
    <n v="5"/>
    <n v="5"/>
    <s v="CORRECTO"/>
    <n v="2014"/>
    <n v="0"/>
  </r>
  <r>
    <x v="866"/>
    <x v="404"/>
    <d v="2014-01-10T00:00:00"/>
    <d v="2014-01-15T00:00:00"/>
    <s v="Standard Class"/>
    <x v="321"/>
    <s v="Anthony Jacobs"/>
    <s v="CORPORATE"/>
    <s v="united states"/>
    <s v="Springfield"/>
    <s v="Virginia"/>
    <n v="22153"/>
    <s v="South"/>
    <s v="FUR-FU-10000965"/>
    <x v="0"/>
    <x v="5"/>
    <x v="689"/>
    <n v="51.94"/>
    <n v="1"/>
    <n v="24"/>
    <s v="Pequeño"/>
    <n v="0"/>
    <n v="0"/>
    <n v="0"/>
    <n v="51.94"/>
    <s v="Medio"/>
    <n v="21.295400000000001"/>
    <n v="0.41000000000000003"/>
    <n v="-30.644600000000001"/>
    <n v="5"/>
    <n v="5"/>
    <s v="CORRECTO"/>
    <n v="2014"/>
    <n v="0"/>
  </r>
  <r>
    <x v="867"/>
    <x v="405"/>
    <d v="2016-09-29T00:00:00"/>
    <d v="2016-10-02T00:00:00"/>
    <s v="First Class"/>
    <x v="322"/>
    <s v="Linda Southworth"/>
    <s v="CORPORATE"/>
    <s v="united states"/>
    <s v="Philadelphia"/>
    <s v="Pennsylvania"/>
    <n v="19140"/>
    <s v="East"/>
    <s v="OFF-LA-10004853"/>
    <x v="1"/>
    <x v="2"/>
    <x v="690"/>
    <n v="15.936"/>
    <n v="4"/>
    <n v="19"/>
    <s v="Mediano"/>
    <n v="0.2"/>
    <n v="3.1872000000000003"/>
    <n v="-3.1871999999999998"/>
    <n v="19.123200000000001"/>
    <s v="Bajo"/>
    <n v="5.1791999999999998"/>
    <n v="0.32500000000000001"/>
    <n v="-7.5696000000000003"/>
    <n v="3"/>
    <n v="3"/>
    <s v="CORRECTO"/>
    <n v="2016"/>
    <n v="0"/>
  </r>
  <r>
    <x v="868"/>
    <x v="406"/>
    <d v="2014-04-06T00:00:00"/>
    <d v="2014-04-10T00:00:00"/>
    <s v="Standard Class"/>
    <x v="323"/>
    <s v="Guy Phonely"/>
    <s v="CORPORATE"/>
    <s v="united states"/>
    <s v="Lancaster"/>
    <s v="Pennsylvania"/>
    <n v="17602"/>
    <s v="East"/>
    <s v="OFF-BI-10003719"/>
    <x v="1"/>
    <x v="8"/>
    <x v="691"/>
    <n v="44.91"/>
    <n v="6"/>
    <n v="22"/>
    <s v="Grande"/>
    <n v="0.7"/>
    <n v="31.436999999999994"/>
    <n v="-31.437000000000001"/>
    <n v="76.346999999999994"/>
    <s v="Medio"/>
    <n v="-35.927999999999997"/>
    <n v="-0.8"/>
    <n v="-49.401000000000003"/>
    <n v="4"/>
    <n v="4"/>
    <s v="CORRECTO"/>
    <n v="2014"/>
    <n v="0"/>
  </r>
  <r>
    <x v="869"/>
    <x v="407"/>
    <d v="2016-09-03T00:00:00"/>
    <d v="2016-09-05T00:00:00"/>
    <s v="First Class"/>
    <x v="324"/>
    <s v="Paul Knutson"/>
    <s v="HOME OFFICE"/>
    <s v="united states"/>
    <s v="Philadelphia"/>
    <s v="Pennsylvania"/>
    <n v="19143"/>
    <s v="East"/>
    <s v="OFF-BI-10000545"/>
    <x v="1"/>
    <x v="8"/>
    <x v="692"/>
    <n v="1141.47"/>
    <n v="5"/>
    <n v="48"/>
    <s v="Grande"/>
    <n v="0.7"/>
    <n v="799.029"/>
    <n v="-799.029"/>
    <n v="1940.499"/>
    <s v="Muy Alto"/>
    <n v="-760.98"/>
    <n v="-0.66666666666666663"/>
    <n v="-1103.421"/>
    <n v="2"/>
    <n v="2"/>
    <s v="CORRECTO"/>
    <n v="2016"/>
    <n v="0"/>
  </r>
  <r>
    <x v="870"/>
    <x v="407"/>
    <d v="2016-09-03T00:00:00"/>
    <d v="2016-09-05T00:00:00"/>
    <s v="First Class"/>
    <x v="324"/>
    <s v="Paul Knutson"/>
    <s v="HOME OFFICE"/>
    <s v="united states"/>
    <s v="Philadelphia"/>
    <s v="Pennsylvania"/>
    <n v="19143"/>
    <s v="East"/>
    <s v="TEC-PH-10002496"/>
    <x v="2"/>
    <x v="7"/>
    <x v="495"/>
    <n v="280.78199999999998"/>
    <n v="3"/>
    <n v="30"/>
    <s v="Mediano"/>
    <n v="0.4"/>
    <n v="112.3128"/>
    <n v="-112.3128"/>
    <n v="393.09479999999996"/>
    <s v="Alto"/>
    <n v="-46.796999999999997"/>
    <n v="-0.16666666666666666"/>
    <n v="-215.2662"/>
    <n v="2"/>
    <n v="2"/>
    <s v="CORRECTO"/>
    <n v="2016"/>
    <n v="0"/>
  </r>
  <r>
    <x v="871"/>
    <x v="408"/>
    <d v="2015-10-19T00:00:00"/>
    <d v="2015-10-20T00:00:00"/>
    <s v="First Class"/>
    <x v="14"/>
    <s v="Tracy Blumstein"/>
    <s v="CONSUMER"/>
    <s v="united states"/>
    <s v="Concord"/>
    <s v="New Hampshire"/>
    <n v="3301"/>
    <s v="East"/>
    <s v="OFF-PA-10003591"/>
    <x v="1"/>
    <x v="10"/>
    <x v="693"/>
    <n v="34.44"/>
    <n v="3"/>
    <n v="15"/>
    <s v="Mediano"/>
    <n v="0"/>
    <n v="0"/>
    <n v="0"/>
    <n v="34.44"/>
    <s v="Bajo"/>
    <n v="17.22"/>
    <n v="0.5"/>
    <n v="-17.22"/>
    <n v="1"/>
    <n v="1"/>
    <s v="CORRECTO"/>
    <n v="2015"/>
    <n v="0"/>
  </r>
  <r>
    <x v="872"/>
    <x v="409"/>
    <d v="2014-12-10T00:00:00"/>
    <d v="2014-12-15T00:00:00"/>
    <s v="Standard Class"/>
    <x v="325"/>
    <s v="Sally Matthias"/>
    <s v="CONSUMER"/>
    <s v="united states"/>
    <s v="New York City"/>
    <s v="New York"/>
    <n v="10009"/>
    <s v="East"/>
    <s v="OFF-PA-10004470"/>
    <x v="1"/>
    <x v="10"/>
    <x v="253"/>
    <n v="11.36"/>
    <n v="2"/>
    <n v="8"/>
    <s v="Pequeño"/>
    <n v="0"/>
    <n v="0"/>
    <n v="0"/>
    <n v="11.36"/>
    <s v="Bajo"/>
    <n v="5.2256"/>
    <n v="0.46"/>
    <n v="-6.1344000000000003"/>
    <n v="5"/>
    <n v="5"/>
    <s v="CORRECTO"/>
    <n v="2014"/>
    <n v="0"/>
  </r>
  <r>
    <x v="873"/>
    <x v="409"/>
    <d v="2014-12-10T00:00:00"/>
    <d v="2014-12-15T00:00:00"/>
    <s v="Standard Class"/>
    <x v="325"/>
    <s v="Sally Matthias"/>
    <s v="CONSUMER"/>
    <s v="united states"/>
    <s v="New York City"/>
    <s v="New York"/>
    <n v="10009"/>
    <s v="East"/>
    <s v="OFF-BI-10000315"/>
    <x v="1"/>
    <x v="8"/>
    <x v="412"/>
    <n v="106.34399999999999"/>
    <n v="7"/>
    <n v="35"/>
    <s v="Grande"/>
    <n v="0.2"/>
    <n v="21.268799999999999"/>
    <n v="-21.268799999999999"/>
    <n v="127.61279999999999"/>
    <s v="Medio"/>
    <n v="37.220399999999998"/>
    <n v="0.35"/>
    <n v="-47.854799999999997"/>
    <n v="5"/>
    <n v="5"/>
    <s v="CORRECTO"/>
    <n v="2014"/>
    <n v="0"/>
  </r>
  <r>
    <x v="874"/>
    <x v="410"/>
    <d v="2017-08-25T00:00:00"/>
    <d v="2017-08-29T00:00:00"/>
    <s v="Standard Class"/>
    <x v="315"/>
    <s v="Guy Armstrong"/>
    <s v="CONSUMER"/>
    <s v="united states"/>
    <s v="Charlotte"/>
    <s v="North Carolina"/>
    <n v="28205"/>
    <s v="South"/>
    <s v="OFF-PA-10001790"/>
    <x v="1"/>
    <x v="10"/>
    <x v="694"/>
    <n v="192.16"/>
    <n v="5"/>
    <n v="14"/>
    <s v="Grande"/>
    <n v="0.2"/>
    <n v="38.432000000000002"/>
    <n v="-38.432000000000002"/>
    <n v="230.59199999999998"/>
    <s v="Alto"/>
    <n v="67.256"/>
    <n v="0.35000000000000003"/>
    <n v="-86.471999999999994"/>
    <n v="4"/>
    <n v="4"/>
    <s v="CORRECTO"/>
    <n v="2017"/>
    <n v="0"/>
  </r>
  <r>
    <x v="875"/>
    <x v="411"/>
    <d v="2016-01-17T00:00:00"/>
    <d v="2016-01-21T00:00:00"/>
    <s v="Standard Class"/>
    <x v="254"/>
    <s v="Chuck Clark"/>
    <s v="HOME OFFICE"/>
    <s v="united states"/>
    <s v="Concord"/>
    <s v="New Hampshire"/>
    <n v="3301"/>
    <s v="East"/>
    <s v="FUR-FU-10004017"/>
    <x v="0"/>
    <x v="5"/>
    <x v="217"/>
    <n v="322.58999999999997"/>
    <n v="3"/>
    <n v="10"/>
    <s v="Mediano"/>
    <n v="0"/>
    <n v="0"/>
    <n v="0"/>
    <n v="322.58999999999997"/>
    <s v="Alto"/>
    <n v="64.518000000000001"/>
    <n v="0.2"/>
    <n v="-258.072"/>
    <n v="4"/>
    <n v="4"/>
    <s v="CORRECTO"/>
    <n v="2016"/>
    <n v="0"/>
  </r>
  <r>
    <x v="876"/>
    <x v="411"/>
    <d v="2016-01-17T00:00:00"/>
    <d v="2016-01-21T00:00:00"/>
    <s v="Standard Class"/>
    <x v="254"/>
    <s v="Chuck Clark"/>
    <s v="HOME OFFICE"/>
    <s v="united states"/>
    <s v="Concord"/>
    <s v="New Hampshire"/>
    <n v="3301"/>
    <s v="East"/>
    <s v="TEC-AC-10003628"/>
    <x v="2"/>
    <x v="11"/>
    <x v="247"/>
    <n v="29.99"/>
    <n v="1"/>
    <n v="52"/>
    <s v="Pequeño"/>
    <n v="0"/>
    <n v="0"/>
    <n v="0"/>
    <n v="29.99"/>
    <s v="Bajo"/>
    <n v="13.195600000000001"/>
    <n v="0.44000000000000006"/>
    <n v="-16.7944"/>
    <n v="4"/>
    <n v="4"/>
    <s v="CORRECTO"/>
    <n v="2016"/>
    <n v="0"/>
  </r>
  <r>
    <x v="877"/>
    <x v="411"/>
    <d v="2016-01-17T00:00:00"/>
    <d v="2016-01-21T00:00:00"/>
    <s v="Standard Class"/>
    <x v="254"/>
    <s v="Chuck Clark"/>
    <s v="HOME OFFICE"/>
    <s v="united states"/>
    <s v="Concord"/>
    <s v="New Hampshire"/>
    <n v="3301"/>
    <s v="East"/>
    <s v="TEC-AC-10002049"/>
    <x v="2"/>
    <x v="11"/>
    <x v="695"/>
    <n v="371.97"/>
    <n v="3"/>
    <n v="36"/>
    <s v="Mediano"/>
    <n v="0"/>
    <n v="0"/>
    <n v="0"/>
    <n v="371.97"/>
    <s v="Alto"/>
    <n v="66.954599999999999"/>
    <n v="0.18"/>
    <n v="-305.0154"/>
    <n v="4"/>
    <n v="4"/>
    <s v="CORRECTO"/>
    <n v="2016"/>
    <n v="0"/>
  </r>
  <r>
    <x v="878"/>
    <x v="412"/>
    <d v="2014-09-17T00:00:00"/>
    <d v="2014-09-21T00:00:00"/>
    <s v="Standard Class"/>
    <x v="326"/>
    <s v="Anthony Garverick"/>
    <s v="HOME OFFICE"/>
    <s v="united states"/>
    <s v="Philadelphia"/>
    <s v="Pennsylvania"/>
    <n v="19120"/>
    <s v="East"/>
    <s v="OFF-BI-10003712"/>
    <x v="1"/>
    <x v="8"/>
    <x v="696"/>
    <n v="5.8920000000000003"/>
    <n v="4"/>
    <n v="45"/>
    <s v="Mediano"/>
    <n v="0.7"/>
    <n v="4.1243999999999996"/>
    <n v="-4.1243999999999996"/>
    <n v="10.016400000000001"/>
    <s v="Bajo"/>
    <n v="-4.1243999999999996"/>
    <n v="-0.69999999999999984"/>
    <n v="-5.8920000000000003"/>
    <n v="4"/>
    <n v="4"/>
    <s v="CORRECTO"/>
    <n v="2014"/>
    <n v="0"/>
  </r>
  <r>
    <x v="879"/>
    <x v="413"/>
    <d v="2017-11-30T00:00:00"/>
    <d v="2017-12-02T00:00:00"/>
    <s v="Second Class"/>
    <x v="6"/>
    <s v="Harold Pawlan"/>
    <s v="HOME OFFICE"/>
    <s v="united states"/>
    <s v="New York City"/>
    <s v="New York"/>
    <n v="10024"/>
    <s v="East"/>
    <s v="OFF-BI-10003984"/>
    <x v="1"/>
    <x v="8"/>
    <x v="697"/>
    <n v="68.471999999999994"/>
    <n v="3"/>
    <n v="44"/>
    <s v="Mediano"/>
    <n v="0.2"/>
    <n v="13.6944"/>
    <n v="-13.6944"/>
    <n v="82.166399999999996"/>
    <s v="Medio"/>
    <n v="23.109300000000001"/>
    <n v="0.33750000000000002"/>
    <n v="-31.668299999999999"/>
    <n v="2"/>
    <n v="2"/>
    <s v="CORRECTO"/>
    <n v="2017"/>
    <n v="0"/>
  </r>
  <r>
    <x v="880"/>
    <x v="413"/>
    <d v="2017-11-30T00:00:00"/>
    <d v="2017-12-02T00:00:00"/>
    <s v="Second Class"/>
    <x v="6"/>
    <s v="Harold Pawlan"/>
    <s v="HOME OFFICE"/>
    <s v="united states"/>
    <s v="New York City"/>
    <s v="New York"/>
    <n v="10024"/>
    <s v="East"/>
    <s v="FUR-CH-10004287"/>
    <x v="0"/>
    <x v="1"/>
    <x v="158"/>
    <n v="1242.9000000000001"/>
    <n v="5"/>
    <n v="53"/>
    <s v="Grande"/>
    <n v="0.1"/>
    <n v="124.29000000000002"/>
    <n v="-124.29"/>
    <n v="1367.19"/>
    <s v="Muy Alto"/>
    <n v="262.39"/>
    <n v="0.21111111111111108"/>
    <n v="-856.22"/>
    <n v="2"/>
    <n v="2"/>
    <s v="CORRECTO"/>
    <n v="2017"/>
    <n v="0"/>
  </r>
  <r>
    <x v="881"/>
    <x v="414"/>
    <d v="2015-10-09T00:00:00"/>
    <d v="2015-10-13T00:00:00"/>
    <s v="Standard Class"/>
    <x v="54"/>
    <s v="Dave Kipp"/>
    <s v="CONSUMER"/>
    <s v="united states"/>
    <s v="Springfield"/>
    <s v="Virginia"/>
    <n v="22153"/>
    <s v="South"/>
    <s v="OFF-ST-10001321"/>
    <x v="1"/>
    <x v="4"/>
    <x v="421"/>
    <n v="30.84"/>
    <n v="2"/>
    <n v="35"/>
    <s v="Pequeño"/>
    <n v="0"/>
    <n v="0"/>
    <n v="0"/>
    <n v="30.84"/>
    <s v="Bajo"/>
    <n v="8.3268000000000004"/>
    <n v="0.27"/>
    <n v="-22.513200000000001"/>
    <n v="4"/>
    <n v="4"/>
    <s v="CORRECTO"/>
    <n v="2015"/>
    <n v="0"/>
  </r>
  <r>
    <x v="882"/>
    <x v="415"/>
    <d v="2017-12-23T00:00:00"/>
    <d v="2017-12-23T00:00:00"/>
    <s v="Same Day"/>
    <x v="47"/>
    <s v="Gary Zandusky"/>
    <s v="CONSUMER"/>
    <s v="united states"/>
    <s v="San Francisco"/>
    <s v="California"/>
    <n v="94109"/>
    <s v="West"/>
    <s v="OFF-AR-10001118"/>
    <x v="1"/>
    <x v="6"/>
    <x v="581"/>
    <n v="13.48"/>
    <n v="4"/>
    <n v="5"/>
    <s v="Mediano"/>
    <n v="0"/>
    <n v="0"/>
    <n v="0"/>
    <n v="13.48"/>
    <s v="Bajo"/>
    <n v="5.9311999999999996"/>
    <n v="0.43999999999999995"/>
    <n v="-7.5488"/>
    <n v="0"/>
    <n v="0"/>
    <s v="CORRECTO"/>
    <n v="2017"/>
    <n v="0"/>
  </r>
  <r>
    <x v="883"/>
    <x v="416"/>
    <d v="2016-10-22T00:00:00"/>
    <d v="2016-10-24T00:00:00"/>
    <s v="First Class"/>
    <x v="327"/>
    <s v="Peter McVee"/>
    <s v="HOME OFFICE"/>
    <s v="united states"/>
    <s v="Detroit"/>
    <s v="Michigan"/>
    <n v="48227"/>
    <s v="Central"/>
    <s v="FUR-FU-10000732"/>
    <x v="0"/>
    <x v="5"/>
    <x v="545"/>
    <n v="31.4"/>
    <n v="5"/>
    <n v="22"/>
    <s v="Grande"/>
    <n v="0"/>
    <n v="0"/>
    <n v="0"/>
    <n v="31.4"/>
    <s v="Bajo"/>
    <n v="10.048"/>
    <n v="0.32"/>
    <n v="-21.352"/>
    <n v="2"/>
    <n v="2"/>
    <s v="CORRECTO"/>
    <n v="2016"/>
    <n v="0"/>
  </r>
  <r>
    <x v="884"/>
    <x v="417"/>
    <d v="2014-04-29T00:00:00"/>
    <d v="2014-05-04T00:00:00"/>
    <s v="Standard Class"/>
    <x v="328"/>
    <s v="Lauren Leatherbury"/>
    <s v="CONSUMER"/>
    <s v="united states"/>
    <s v="Rochester"/>
    <s v="New York"/>
    <n v="14609"/>
    <s v="East"/>
    <s v="FUR-FU-10001424"/>
    <x v="0"/>
    <x v="5"/>
    <x v="698"/>
    <n v="17.46"/>
    <n v="2"/>
    <n v="14"/>
    <s v="Pequeño"/>
    <n v="0"/>
    <n v="0"/>
    <n v="0"/>
    <n v="17.46"/>
    <s v="Bajo"/>
    <n v="5.9363999999999999"/>
    <n v="0.33999999999999997"/>
    <n v="-11.5236"/>
    <n v="5"/>
    <n v="5"/>
    <s v="CORRECTO"/>
    <n v="2014"/>
    <n v="0"/>
  </r>
  <r>
    <x v="885"/>
    <x v="418"/>
    <d v="2015-04-25T00:00:00"/>
    <d v="2015-04-28T00:00:00"/>
    <s v="Second Class"/>
    <x v="329"/>
    <s v="Jill Stevenson"/>
    <s v="CORPORATE"/>
    <s v="united states"/>
    <s v="Los Angeles"/>
    <s v="California"/>
    <n v="90045"/>
    <s v="West"/>
    <s v="OFF-BI-10002071"/>
    <x v="1"/>
    <x v="8"/>
    <x v="699"/>
    <n v="13.944000000000001"/>
    <n v="3"/>
    <n v="34"/>
    <s v="Mediano"/>
    <n v="0.2"/>
    <n v="2.7888000000000002"/>
    <n v="-2.7888000000000002"/>
    <n v="16.732800000000001"/>
    <s v="Bajo"/>
    <n v="4.5317999999999996"/>
    <n v="0.32499999999999996"/>
    <n v="-6.6234000000000002"/>
    <n v="3"/>
    <n v="3"/>
    <s v="CORRECTO"/>
    <n v="2015"/>
    <n v="0"/>
  </r>
  <r>
    <x v="886"/>
    <x v="419"/>
    <d v="2017-06-26T00:00:00"/>
    <d v="2017-07-02T00:00:00"/>
    <s v="Standard Class"/>
    <x v="220"/>
    <s v="Olvera Toch"/>
    <s v="CONSUMER"/>
    <s v="united states"/>
    <s v="San Diego"/>
    <s v="California"/>
    <n v="92105"/>
    <s v="West"/>
    <s v="OFF-ST-10002486"/>
    <x v="1"/>
    <x v="4"/>
    <x v="700"/>
    <n v="83.76"/>
    <n v="12"/>
    <n v="45"/>
    <s v="Grande"/>
    <n v="0"/>
    <n v="0"/>
    <n v="0"/>
    <n v="83.76"/>
    <s v="Medio"/>
    <n v="1.6752"/>
    <n v="0.02"/>
    <n v="-82.084800000000001"/>
    <n v="6"/>
    <n v="6"/>
    <s v="CORRECTO"/>
    <n v="2017"/>
    <n v="0"/>
  </r>
  <r>
    <x v="887"/>
    <x v="420"/>
    <d v="2017-10-14T00:00:00"/>
    <d v="2017-10-19T00:00:00"/>
    <s v="Standard Class"/>
    <x v="330"/>
    <s v="Ed Ludwig"/>
    <s v="HOME OFFICE"/>
    <s v="united states"/>
    <s v="Columbia"/>
    <s v="Maryland"/>
    <n v="21044"/>
    <s v="East"/>
    <s v="OFF-BI-10001078"/>
    <x v="1"/>
    <x v="8"/>
    <x v="61"/>
    <n v="37.659999999999997"/>
    <n v="7"/>
    <n v="37"/>
    <s v="Grande"/>
    <n v="0"/>
    <n v="0"/>
    <n v="0"/>
    <n v="37.659999999999997"/>
    <s v="Bajo"/>
    <n v="18.453399999999998"/>
    <n v="0.49"/>
    <n v="-19.206600000000002"/>
    <n v="5"/>
    <n v="5"/>
    <s v="CORRECTO"/>
    <n v="2017"/>
    <n v="0"/>
  </r>
  <r>
    <x v="888"/>
    <x v="421"/>
    <d v="2014-12-09T00:00:00"/>
    <d v="2014-12-16T00:00:00"/>
    <s v="Standard Class"/>
    <x v="316"/>
    <s v="Cyma Kinney"/>
    <s v="CORPORATE"/>
    <s v="united states"/>
    <s v="San Francisco"/>
    <s v="California"/>
    <n v="94122"/>
    <s v="West"/>
    <s v="OFF-PA-10003845"/>
    <x v="1"/>
    <x v="10"/>
    <x v="372"/>
    <n v="34.68"/>
    <n v="6"/>
    <n v="16"/>
    <s v="Grande"/>
    <n v="0"/>
    <n v="0"/>
    <n v="0"/>
    <n v="34.68"/>
    <s v="Bajo"/>
    <n v="16.993200000000002"/>
    <n v="0.49000000000000005"/>
    <n v="-17.686800000000002"/>
    <n v="7"/>
    <n v="7"/>
    <s v="CORRECTO"/>
    <n v="2014"/>
    <n v="0"/>
  </r>
  <r>
    <x v="889"/>
    <x v="422"/>
    <d v="2017-06-20T00:00:00"/>
    <d v="2017-06-26T00:00:00"/>
    <s v="Standard Class"/>
    <x v="188"/>
    <s v="Jeremy Ellison"/>
    <s v="CONSUMER"/>
    <s v="united states"/>
    <s v="New Rochelle"/>
    <s v="New York"/>
    <n v="10801"/>
    <s v="East"/>
    <s v="TEC-AC-10000927"/>
    <x v="2"/>
    <x v="11"/>
    <x v="701"/>
    <n v="149.94999999999999"/>
    <n v="5"/>
    <n v="17"/>
    <s v="Grande"/>
    <n v="0"/>
    <n v="0"/>
    <n v="0"/>
    <n v="149.94999999999999"/>
    <s v="Medio"/>
    <n v="14.994999999999999"/>
    <n v="0.1"/>
    <n v="-134.95500000000001"/>
    <n v="6"/>
    <n v="6"/>
    <s v="CORRECTO"/>
    <n v="2017"/>
    <n v="0"/>
  </r>
  <r>
    <x v="890"/>
    <x v="422"/>
    <d v="2017-06-20T00:00:00"/>
    <d v="2017-06-26T00:00:00"/>
    <s v="Standard Class"/>
    <x v="188"/>
    <s v="Jeremy Ellison"/>
    <s v="CONSUMER"/>
    <s v="united states"/>
    <s v="New Rochelle"/>
    <s v="New York"/>
    <n v="10801"/>
    <s v="East"/>
    <s v="OFF-BI-10001098"/>
    <x v="1"/>
    <x v="8"/>
    <x v="410"/>
    <n v="51.311999999999998"/>
    <n v="3"/>
    <n v="31"/>
    <s v="Mediano"/>
    <n v="0.2"/>
    <n v="10.2624"/>
    <n v="-10.2624"/>
    <n v="61.574399999999997"/>
    <s v="Medio"/>
    <n v="18.6006"/>
    <n v="0.36250000000000004"/>
    <n v="-22.449000000000002"/>
    <n v="6"/>
    <n v="6"/>
    <s v="CORRECTO"/>
    <n v="2017"/>
    <n v="0"/>
  </r>
  <r>
    <x v="891"/>
    <x v="423"/>
    <d v="2017-06-26T00:00:00"/>
    <d v="2017-06-27T00:00:00"/>
    <s v="First Class"/>
    <x v="274"/>
    <s v="Tracy Hopkins"/>
    <s v="HOME OFFICE"/>
    <s v="united states"/>
    <s v="Detroit"/>
    <s v="Michigan"/>
    <n v="48227"/>
    <s v="Central"/>
    <s v="OFF-PA-10001622"/>
    <x v="1"/>
    <x v="10"/>
    <x v="702"/>
    <n v="4.54"/>
    <n v="1"/>
    <n v="9"/>
    <s v="Pequeño"/>
    <n v="0"/>
    <n v="0"/>
    <n v="0"/>
    <n v="4.54"/>
    <s v="Bajo"/>
    <n v="2.0430000000000001"/>
    <n v="0.45"/>
    <n v="-2.4969999999999999"/>
    <n v="1"/>
    <n v="1"/>
    <s v="CORRECTO"/>
    <n v="2017"/>
    <n v="0"/>
  </r>
  <r>
    <x v="892"/>
    <x v="423"/>
    <d v="2017-06-26T00:00:00"/>
    <d v="2017-06-27T00:00:00"/>
    <s v="First Class"/>
    <x v="274"/>
    <s v="Tracy Hopkins"/>
    <s v="HOME OFFICE"/>
    <s v="united states"/>
    <s v="Detroit"/>
    <s v="Michigan"/>
    <n v="48227"/>
    <s v="Central"/>
    <s v="OFF-AR-10003158"/>
    <x v="1"/>
    <x v="6"/>
    <x v="703"/>
    <n v="15.92"/>
    <n v="4"/>
    <n v="26"/>
    <s v="Mediano"/>
    <n v="0"/>
    <n v="0"/>
    <n v="0"/>
    <n v="15.92"/>
    <s v="Bajo"/>
    <n v="5.4127999999999998"/>
    <n v="0.33999999999999997"/>
    <n v="-10.507199999999999"/>
    <n v="1"/>
    <n v="1"/>
    <s v="CORRECTO"/>
    <n v="2017"/>
    <n v="0"/>
  </r>
  <r>
    <x v="893"/>
    <x v="423"/>
    <d v="2017-06-26T00:00:00"/>
    <d v="2017-06-27T00:00:00"/>
    <s v="First Class"/>
    <x v="274"/>
    <s v="Tracy Hopkins"/>
    <s v="HOME OFFICE"/>
    <s v="united states"/>
    <s v="Detroit"/>
    <s v="Michigan"/>
    <n v="48227"/>
    <s v="Central"/>
    <s v="TEC-PH-10002660"/>
    <x v="2"/>
    <x v="7"/>
    <x v="704"/>
    <n v="543.91999999999996"/>
    <n v="8"/>
    <n v="29"/>
    <s v="Grande"/>
    <n v="0"/>
    <n v="0"/>
    <n v="0"/>
    <n v="543.91999999999996"/>
    <s v="Muy Alto"/>
    <n v="135.97999999999999"/>
    <n v="0.25"/>
    <n v="-407.94"/>
    <n v="1"/>
    <n v="1"/>
    <s v="CORRECTO"/>
    <n v="2017"/>
    <n v="0"/>
  </r>
  <r>
    <x v="894"/>
    <x v="424"/>
    <d v="2016-11-10T00:00:00"/>
    <d v="2016-11-12T00:00:00"/>
    <s v="First Class"/>
    <x v="331"/>
    <s v="Pamela Coakley"/>
    <s v="CORPORATE"/>
    <s v="united states"/>
    <s v="San Francisco"/>
    <s v="California"/>
    <n v="94122"/>
    <s v="West"/>
    <s v="OFF-ST-10002205"/>
    <x v="1"/>
    <x v="4"/>
    <x v="330"/>
    <n v="155.82"/>
    <n v="7"/>
    <n v="13"/>
    <s v="Grande"/>
    <n v="0"/>
    <n v="0"/>
    <n v="0"/>
    <n v="155.82"/>
    <s v="Medio"/>
    <n v="42.071399999999997"/>
    <n v="0.27"/>
    <n v="-113.7486"/>
    <n v="2"/>
    <n v="2"/>
    <s v="CORRECTO"/>
    <n v="2016"/>
    <n v="0"/>
  </r>
  <r>
    <x v="895"/>
    <x v="424"/>
    <d v="2016-11-10T00:00:00"/>
    <d v="2016-11-12T00:00:00"/>
    <s v="First Class"/>
    <x v="331"/>
    <s v="Pamela Coakley"/>
    <s v="CORPORATE"/>
    <s v="united states"/>
    <s v="San Francisco"/>
    <s v="California"/>
    <n v="94122"/>
    <s v="West"/>
    <s v="OFF-BI-10003364"/>
    <x v="1"/>
    <x v="8"/>
    <x v="705"/>
    <n v="70.007999999999996"/>
    <n v="3"/>
    <n v="32"/>
    <s v="Mediano"/>
    <n v="0.2"/>
    <n v="14.0016"/>
    <n v="-14.0016"/>
    <n v="84.009599999999992"/>
    <s v="Medio"/>
    <n v="24.502800000000001"/>
    <n v="0.35000000000000003"/>
    <n v="-31.503599999999999"/>
    <n v="2"/>
    <n v="2"/>
    <s v="CORRECTO"/>
    <n v="2016"/>
    <n v="0"/>
  </r>
  <r>
    <x v="896"/>
    <x v="425"/>
    <d v="2016-10-03T00:00:00"/>
    <d v="2016-10-06T00:00:00"/>
    <s v="Second Class"/>
    <x v="332"/>
    <s v="Hunter Lopez"/>
    <s v="CONSUMER"/>
    <s v="united states"/>
    <s v="Houston"/>
    <s v="Texas"/>
    <n v="77095"/>
    <s v="Central"/>
    <s v="OFF-EN-10001099"/>
    <x v="1"/>
    <x v="12"/>
    <x v="153"/>
    <n v="15.648"/>
    <n v="2"/>
    <n v="170"/>
    <s v="Pequeño"/>
    <n v="0.2"/>
    <n v="3.1295999999999999"/>
    <n v="-3.1295999999999999"/>
    <n v="18.7776"/>
    <s v="Bajo"/>
    <n v="5.0856000000000003"/>
    <n v="0.32500000000000001"/>
    <n v="-7.4328000000000003"/>
    <n v="3"/>
    <n v="3"/>
    <s v="CORRECTO"/>
    <n v="2016"/>
    <n v="0"/>
  </r>
  <r>
    <x v="897"/>
    <x v="426"/>
    <d v="2014-09-09T00:00:00"/>
    <d v="2014-09-15T00:00:00"/>
    <s v="Standard Class"/>
    <x v="333"/>
    <s v="Maribeth Schnelling"/>
    <s v="CONSUMER"/>
    <s v="united states"/>
    <s v="Detroit"/>
    <s v="Michigan"/>
    <n v="48227"/>
    <s v="Central"/>
    <s v="OFF-LA-10003923"/>
    <x v="1"/>
    <x v="2"/>
    <x v="429"/>
    <n v="103.6"/>
    <n v="7"/>
    <n v="37"/>
    <s v="Grande"/>
    <n v="0"/>
    <n v="0"/>
    <n v="0"/>
    <n v="103.6"/>
    <s v="Medio"/>
    <n v="51.8"/>
    <n v="0.5"/>
    <n v="-51.8"/>
    <n v="6"/>
    <n v="6"/>
    <s v="CORRECTO"/>
    <n v="2014"/>
    <n v="0"/>
  </r>
  <r>
    <x v="898"/>
    <x v="427"/>
    <d v="2017-10-29T00:00:00"/>
    <d v="2017-10-31T00:00:00"/>
    <s v="Second Class"/>
    <x v="334"/>
    <s v="George Bell"/>
    <s v="CORPORATE"/>
    <s v="united states"/>
    <s v="Auburn"/>
    <s v="New York"/>
    <n v="13021"/>
    <s v="East"/>
    <s v="OFF-PA-10002250"/>
    <x v="1"/>
    <x v="10"/>
    <x v="706"/>
    <n v="46.96"/>
    <n v="8"/>
    <n v="26"/>
    <s v="Grande"/>
    <n v="0"/>
    <n v="0"/>
    <n v="0"/>
    <n v="46.96"/>
    <s v="Bajo"/>
    <n v="22.540800000000001"/>
    <n v="0.48"/>
    <n v="-24.4192"/>
    <n v="2"/>
    <n v="2"/>
    <s v="CORRECTO"/>
    <n v="2017"/>
    <n v="0"/>
  </r>
  <r>
    <x v="899"/>
    <x v="428"/>
    <d v="2016-04-10T00:00:00"/>
    <d v="2016-04-12T00:00:00"/>
    <s v="First Class"/>
    <x v="335"/>
    <s v="Justin Ritter"/>
    <s v="CORPORATE"/>
    <s v="united states"/>
    <s v="Springfield"/>
    <s v="Ohio"/>
    <n v="45503"/>
    <s v="East"/>
    <s v="OFF-BI-10004716"/>
    <x v="1"/>
    <x v="8"/>
    <x v="707"/>
    <n v="8.9039999999999999"/>
    <n v="2"/>
    <n v="4"/>
    <s v="Pequeño"/>
    <n v="0.7"/>
    <n v="6.2327999999999992"/>
    <n v="-6.2328000000000001"/>
    <n v="15.136799999999999"/>
    <s v="Bajo"/>
    <n v="-6.5296000000000003"/>
    <n v="-0.73333333333333339"/>
    <n v="-9.2007999999999992"/>
    <n v="2"/>
    <n v="2"/>
    <s v="CORRECTO"/>
    <n v="2016"/>
    <n v="0"/>
  </r>
  <r>
    <x v="900"/>
    <x v="429"/>
    <d v="2017-11-11T00:00:00"/>
    <d v="2017-11-13T00:00:00"/>
    <s v="First Class"/>
    <x v="143"/>
    <s v="Tamara Dahlen"/>
    <s v="CONSUMER"/>
    <s v="united states"/>
    <s v="Garland"/>
    <s v="Texas"/>
    <n v="75043"/>
    <s v="Central"/>
    <s v="OFF-LA-10001045"/>
    <x v="1"/>
    <x v="2"/>
    <x v="708"/>
    <n v="10.44"/>
    <n v="5"/>
    <n v="18"/>
    <s v="Grande"/>
    <n v="0.2"/>
    <n v="2.0880000000000001"/>
    <n v="-2.0880000000000001"/>
    <n v="12.527999999999999"/>
    <s v="Bajo"/>
    <n v="3.3929999999999998"/>
    <n v="0.32500000000000001"/>
    <n v="-4.9589999999999996"/>
    <n v="2"/>
    <n v="2"/>
    <s v="CORRECTO"/>
    <n v="2017"/>
    <n v="0"/>
  </r>
  <r>
    <x v="901"/>
    <x v="429"/>
    <d v="2017-11-11T00:00:00"/>
    <d v="2017-11-13T00:00:00"/>
    <s v="First Class"/>
    <x v="143"/>
    <s v="Tamara Dahlen"/>
    <s v="CONSUMER"/>
    <s v="united states"/>
    <s v="Garland"/>
    <s v="Texas"/>
    <n v="75043"/>
    <s v="Central"/>
    <s v="OFF-BI-10001510"/>
    <x v="1"/>
    <x v="8"/>
    <x v="709"/>
    <n v="18.335999999999999"/>
    <n v="4"/>
    <n v="33"/>
    <s v="Mediano"/>
    <n v="0.8"/>
    <n v="14.668799999999999"/>
    <n v="-14.668799999999999"/>
    <n v="33.004799999999996"/>
    <s v="Bajo"/>
    <n v="-32.088000000000001"/>
    <n v="-1.7500000000000002"/>
    <n v="-35.755200000000002"/>
    <n v="2"/>
    <n v="2"/>
    <s v="CORRECTO"/>
    <n v="2017"/>
    <n v="0"/>
  </r>
  <r>
    <x v="902"/>
    <x v="430"/>
    <d v="2017-09-15T00:00:00"/>
    <d v="2017-09-17T00:00:00"/>
    <s v="First Class"/>
    <x v="72"/>
    <s v="Dave Brooks"/>
    <s v="CONSUMER"/>
    <s v="united states"/>
    <s v="Chicago"/>
    <s v="Illinois"/>
    <n v="60653"/>
    <s v="Central"/>
    <s v="TEC-PH-10004536"/>
    <x v="2"/>
    <x v="7"/>
    <x v="150"/>
    <n v="323.976"/>
    <n v="3"/>
    <n v="12"/>
    <s v="Mediano"/>
    <n v="0.2"/>
    <n v="64.795200000000008"/>
    <n v="-64.795199999999994"/>
    <n v="388.77120000000002"/>
    <s v="Alto"/>
    <n v="20.2485"/>
    <n v="6.25E-2"/>
    <n v="-238.9323"/>
    <n v="2"/>
    <n v="2"/>
    <s v="CORRECTO"/>
    <n v="2017"/>
    <n v="0"/>
  </r>
  <r>
    <x v="903"/>
    <x v="431"/>
    <d v="2016-04-08T00:00:00"/>
    <d v="2016-04-12T00:00:00"/>
    <s v="Standard Class"/>
    <x v="95"/>
    <s v="Logan Currie"/>
    <s v="CONSUMER"/>
    <s v="united states"/>
    <s v="Los Angeles"/>
    <s v="California"/>
    <n v="90032"/>
    <s v="West"/>
    <s v="OFF-PA-10002947"/>
    <x v="1"/>
    <x v="10"/>
    <x v="710"/>
    <n v="20.04"/>
    <n v="3"/>
    <n v="16"/>
    <s v="Mediano"/>
    <n v="0"/>
    <n v="0"/>
    <n v="0"/>
    <n v="20.04"/>
    <s v="Bajo"/>
    <n v="9.6191999999999993"/>
    <n v="0.48"/>
    <n v="-10.4208"/>
    <n v="4"/>
    <n v="4"/>
    <s v="CORRECTO"/>
    <n v="2016"/>
    <n v="0"/>
  </r>
  <r>
    <x v="904"/>
    <x v="431"/>
    <d v="2016-04-08T00:00:00"/>
    <d v="2016-04-12T00:00:00"/>
    <s v="Standard Class"/>
    <x v="95"/>
    <s v="Logan Currie"/>
    <s v="CONSUMER"/>
    <s v="united states"/>
    <s v="Los Angeles"/>
    <s v="California"/>
    <n v="90032"/>
    <s v="West"/>
    <s v="OFF-ST-10002583"/>
    <x v="1"/>
    <x v="4"/>
    <x v="571"/>
    <n v="64.959999999999994"/>
    <n v="2"/>
    <n v="16"/>
    <s v="Pequeño"/>
    <n v="0"/>
    <n v="0"/>
    <n v="0"/>
    <n v="64.959999999999994"/>
    <s v="Medio"/>
    <n v="2.5983999999999998"/>
    <n v="0.04"/>
    <n v="-62.361600000000003"/>
    <n v="4"/>
    <n v="4"/>
    <s v="CORRECTO"/>
    <n v="2016"/>
    <n v="0"/>
  </r>
  <r>
    <x v="905"/>
    <x v="431"/>
    <d v="2016-04-08T00:00:00"/>
    <d v="2016-04-12T00:00:00"/>
    <s v="Standard Class"/>
    <x v="95"/>
    <s v="Logan Currie"/>
    <s v="CONSUMER"/>
    <s v="united states"/>
    <s v="Los Angeles"/>
    <s v="California"/>
    <n v="90032"/>
    <s v="West"/>
    <s v="OFF-PA-10000019"/>
    <x v="1"/>
    <x v="10"/>
    <x v="711"/>
    <n v="12.96"/>
    <n v="2"/>
    <n v="36"/>
    <s v="Pequeño"/>
    <n v="0"/>
    <n v="0"/>
    <n v="0"/>
    <n v="12.96"/>
    <s v="Bajo"/>
    <n v="6.2207999999999997"/>
    <n v="0.47999999999999993"/>
    <n v="-6.7392000000000003"/>
    <n v="4"/>
    <n v="4"/>
    <s v="CORRECTO"/>
    <n v="2016"/>
    <n v="0"/>
  </r>
  <r>
    <x v="906"/>
    <x v="432"/>
    <d v="2017-12-30T00:00:00"/>
    <d v="2018-01-03T00:00:00"/>
    <s v="Standard Class"/>
    <x v="22"/>
    <s v="Patrick O'Donnell"/>
    <s v="CONSUMER"/>
    <s v="united states"/>
    <s v="New York City"/>
    <s v="New York"/>
    <n v="10009"/>
    <s v="East"/>
    <s v="FUR-BO-10003441"/>
    <x v="0"/>
    <x v="0"/>
    <x v="712"/>
    <n v="323.13600000000002"/>
    <n v="4"/>
    <n v="18"/>
    <s v="Mediano"/>
    <n v="0.2"/>
    <n v="64.627200000000002"/>
    <n v="-64.627200000000002"/>
    <n v="387.76320000000004"/>
    <s v="Alto"/>
    <n v="12.117599999999999"/>
    <n v="3.7499999999999999E-2"/>
    <n v="-246.3912"/>
    <n v="4"/>
    <n v="4"/>
    <s v="CORRECTO"/>
    <n v="2017"/>
    <n v="0"/>
  </r>
  <r>
    <x v="907"/>
    <x v="432"/>
    <d v="2017-12-30T00:00:00"/>
    <d v="2018-01-03T00:00:00"/>
    <s v="Standard Class"/>
    <x v="22"/>
    <s v="Patrick O'Donnell"/>
    <s v="CONSUMER"/>
    <s v="united states"/>
    <s v="New York City"/>
    <s v="New York"/>
    <n v="10009"/>
    <s v="East"/>
    <s v="TEC-PH-10004774"/>
    <x v="2"/>
    <x v="7"/>
    <x v="713"/>
    <n v="90.93"/>
    <n v="7"/>
    <n v="16"/>
    <s v="Grande"/>
    <n v="0"/>
    <n v="0"/>
    <n v="0"/>
    <n v="90.93"/>
    <s v="Medio"/>
    <n v="2.7279"/>
    <n v="0.03"/>
    <n v="-88.202100000000002"/>
    <n v="4"/>
    <n v="4"/>
    <s v="CORRECTO"/>
    <n v="2017"/>
    <n v="0"/>
  </r>
  <r>
    <x v="908"/>
    <x v="432"/>
    <d v="2017-12-30T00:00:00"/>
    <d v="2018-01-03T00:00:00"/>
    <s v="Standard Class"/>
    <x v="22"/>
    <s v="Patrick O'Donnell"/>
    <s v="CONSUMER"/>
    <s v="united states"/>
    <s v="New York City"/>
    <s v="New York"/>
    <n v="10009"/>
    <s v="East"/>
    <s v="OFF-BI-10003684"/>
    <x v="1"/>
    <x v="8"/>
    <x v="714"/>
    <n v="52.776000000000003"/>
    <n v="3"/>
    <n v="44"/>
    <s v="Mediano"/>
    <n v="0.2"/>
    <n v="10.555200000000001"/>
    <n v="-10.555199999999999"/>
    <n v="63.331200000000003"/>
    <s v="Medio"/>
    <n v="19.791"/>
    <n v="0.375"/>
    <n v="-22.4298"/>
    <n v="4"/>
    <n v="4"/>
    <s v="CORRECTO"/>
    <n v="2017"/>
    <n v="0"/>
  </r>
  <r>
    <x v="909"/>
    <x v="433"/>
    <d v="2017-09-02T00:00:00"/>
    <d v="2017-09-07T00:00:00"/>
    <s v="Standard Class"/>
    <x v="336"/>
    <s v="Bill Eplett"/>
    <s v="HOME OFFICE"/>
    <s v="united states"/>
    <s v="Jackson"/>
    <s v="Michigan"/>
    <n v="49201"/>
    <s v="Central"/>
    <s v="TEC-PH-10001494"/>
    <x v="2"/>
    <x v="7"/>
    <x v="715"/>
    <n v="1199.8"/>
    <n v="4"/>
    <n v="17"/>
    <s v="Mediano"/>
    <n v="0"/>
    <n v="0"/>
    <n v="0"/>
    <n v="1199.8"/>
    <s v="Muy Alto"/>
    <n v="323.94600000000003"/>
    <n v="0.27"/>
    <n v="-875.85400000000004"/>
    <n v="5"/>
    <n v="5"/>
    <s v="CORRECTO"/>
    <n v="2017"/>
    <n v="0"/>
  </r>
  <r>
    <x v="910"/>
    <x v="433"/>
    <d v="2017-09-02T00:00:00"/>
    <d v="2017-09-07T00:00:00"/>
    <s v="Standard Class"/>
    <x v="336"/>
    <s v="Bill Eplett"/>
    <s v="HOME OFFICE"/>
    <s v="united states"/>
    <s v="Jackson"/>
    <s v="Michigan"/>
    <n v="49201"/>
    <s v="Central"/>
    <s v="TEC-AC-10004666"/>
    <x v="2"/>
    <x v="11"/>
    <x v="716"/>
    <n v="1928.78"/>
    <n v="7"/>
    <n v="10"/>
    <s v="Grande"/>
    <n v="0"/>
    <n v="0"/>
    <n v="0"/>
    <n v="1928.78"/>
    <s v="Muy Alto"/>
    <n v="829.37540000000001"/>
    <n v="0.43"/>
    <n v="-1099.4046000000001"/>
    <n v="5"/>
    <n v="5"/>
    <s v="CORRECTO"/>
    <n v="2017"/>
    <n v="0"/>
  </r>
  <r>
    <x v="911"/>
    <x v="433"/>
    <d v="2017-09-02T00:00:00"/>
    <d v="2017-09-07T00:00:00"/>
    <s v="Standard Class"/>
    <x v="336"/>
    <s v="Bill Eplett"/>
    <s v="HOME OFFICE"/>
    <s v="united states"/>
    <s v="Jackson"/>
    <s v="Michigan"/>
    <n v="49201"/>
    <s v="Central"/>
    <s v="OFF-ST-10003816"/>
    <x v="1"/>
    <x v="4"/>
    <x v="717"/>
    <n v="352.38"/>
    <n v="2"/>
    <n v="26"/>
    <s v="Pequeño"/>
    <n v="0"/>
    <n v="0"/>
    <n v="0"/>
    <n v="352.38"/>
    <s v="Alto"/>
    <n v="81.047399999999996"/>
    <n v="0.22999999999999998"/>
    <n v="-271.33260000000001"/>
    <n v="5"/>
    <n v="5"/>
    <s v="CORRECTO"/>
    <n v="2017"/>
    <n v="0"/>
  </r>
  <r>
    <x v="912"/>
    <x v="434"/>
    <d v="2015-05-31T00:00:00"/>
    <d v="2015-06-07T00:00:00"/>
    <s v="Standard Class"/>
    <x v="337"/>
    <s v="Sample Company A"/>
    <s v="HOME OFFICE"/>
    <s v="united states"/>
    <s v="Norwich"/>
    <s v="Connecticut"/>
    <n v="6360"/>
    <s v="East"/>
    <s v="FUR-FU-10001935"/>
    <x v="0"/>
    <x v="5"/>
    <x v="345"/>
    <n v="22.2"/>
    <n v="6"/>
    <n v="33"/>
    <s v="Grande"/>
    <n v="0"/>
    <n v="0"/>
    <n v="0"/>
    <n v="22.2"/>
    <s v="Bajo"/>
    <n v="9.1020000000000003"/>
    <n v="0.41000000000000003"/>
    <n v="-13.098000000000001"/>
    <n v="7"/>
    <n v="7"/>
    <s v="CORRECTO"/>
    <n v="2015"/>
    <n v="0"/>
  </r>
  <r>
    <x v="913"/>
    <x v="435"/>
    <d v="2017-11-27T00:00:00"/>
    <d v="2017-11-29T00:00:00"/>
    <s v="First Class"/>
    <x v="312"/>
    <s v="Brian Moss"/>
    <s v="CORPORATE"/>
    <s v="united states"/>
    <s v="Milwaukee"/>
    <s v="Wisconsin"/>
    <n v="53209"/>
    <s v="Central"/>
    <s v="FUR-FU-10004091"/>
    <x v="0"/>
    <x v="5"/>
    <x v="267"/>
    <n v="46.94"/>
    <n v="1"/>
    <n v="27"/>
    <s v="Pequeño"/>
    <n v="0"/>
    <n v="0"/>
    <n v="0"/>
    <n v="46.94"/>
    <s v="Bajo"/>
    <n v="19.2454"/>
    <n v="0.41000000000000003"/>
    <n v="-27.694600000000001"/>
    <n v="2"/>
    <n v="2"/>
    <s v="CORRECTO"/>
    <n v="2017"/>
    <n v="0"/>
  </r>
  <r>
    <x v="914"/>
    <x v="435"/>
    <d v="2017-11-27T00:00:00"/>
    <d v="2017-11-29T00:00:00"/>
    <s v="First Class"/>
    <x v="312"/>
    <s v="Brian Moss"/>
    <s v="CORPORATE"/>
    <s v="united states"/>
    <s v="Milwaukee"/>
    <s v="Wisconsin"/>
    <n v="53209"/>
    <s v="Central"/>
    <s v="TEC-AC-10001772"/>
    <x v="2"/>
    <x v="11"/>
    <x v="405"/>
    <n v="143.72999999999999"/>
    <n v="9"/>
    <n v="45"/>
    <s v="Grande"/>
    <n v="0"/>
    <n v="0"/>
    <n v="0"/>
    <n v="143.72999999999999"/>
    <s v="Medio"/>
    <n v="56.054699999999997"/>
    <n v="0.39"/>
    <n v="-87.675299999999993"/>
    <n v="2"/>
    <n v="2"/>
    <s v="CORRECTO"/>
    <n v="2017"/>
    <n v="0"/>
  </r>
  <r>
    <x v="915"/>
    <x v="436"/>
    <d v="2014-06-15T00:00:00"/>
    <d v="2014-06-21T00:00:00"/>
    <s v="Standard Class"/>
    <x v="126"/>
    <s v="Kelly Lampkin"/>
    <s v="CORPORATE"/>
    <s v="united states"/>
    <s v="San Antonio"/>
    <s v="Texas"/>
    <n v="78207"/>
    <s v="Central"/>
    <s v="FUR-TA-10001520"/>
    <x v="0"/>
    <x v="3"/>
    <x v="718"/>
    <n v="99.918000000000006"/>
    <n v="2"/>
    <n v="39"/>
    <s v="Pequeño"/>
    <n v="0.3"/>
    <n v="29.9754"/>
    <n v="-29.9754"/>
    <n v="129.89340000000001"/>
    <s v="Medio"/>
    <n v="-18.5562"/>
    <n v="-0.18571428571428572"/>
    <n v="-88.498800000000003"/>
    <n v="6"/>
    <n v="6"/>
    <s v="CORRECTO"/>
    <n v="2014"/>
    <n v="0"/>
  </r>
  <r>
    <x v="916"/>
    <x v="436"/>
    <d v="2014-06-15T00:00:00"/>
    <d v="2014-06-21T00:00:00"/>
    <s v="Standard Class"/>
    <x v="126"/>
    <s v="Kelly Lampkin"/>
    <s v="CORPORATE"/>
    <s v="united states"/>
    <s v="San Antonio"/>
    <s v="Texas"/>
    <n v="78207"/>
    <s v="Central"/>
    <s v="FUR-CH-10003379"/>
    <x v="0"/>
    <x v="1"/>
    <x v="464"/>
    <n v="797.94399999999996"/>
    <n v="4"/>
    <n v="33"/>
    <s v="Mediano"/>
    <n v="0.3"/>
    <n v="239.38319999999999"/>
    <n v="-239.38319999999999"/>
    <n v="1037.3271999999999"/>
    <s v="Muy Alto"/>
    <n v="-56.996000000000002"/>
    <n v="-7.1428571428571438E-2"/>
    <n v="-615.55679999999995"/>
    <n v="6"/>
    <n v="6"/>
    <s v="CORRECTO"/>
    <n v="2014"/>
    <n v="0"/>
  </r>
  <r>
    <x v="917"/>
    <x v="436"/>
    <d v="2014-06-15T00:00:00"/>
    <d v="2014-06-21T00:00:00"/>
    <s v="Standard Class"/>
    <x v="126"/>
    <s v="Kelly Lampkin"/>
    <s v="CORPORATE"/>
    <s v="united states"/>
    <s v="San Antonio"/>
    <s v="Texas"/>
    <n v="78207"/>
    <s v="Central"/>
    <s v="OFF-BI-10002706"/>
    <x v="1"/>
    <x v="8"/>
    <x v="276"/>
    <n v="8.5679999999999996"/>
    <n v="3"/>
    <n v="21"/>
    <s v="Mediano"/>
    <n v="0.8"/>
    <n v="6.8544"/>
    <n v="-6.8544"/>
    <n v="15.4224"/>
    <s v="Bajo"/>
    <n v="-14.5656"/>
    <n v="-1.7"/>
    <n v="-16.279199999999999"/>
    <n v="6"/>
    <n v="6"/>
    <s v="CORRECTO"/>
    <n v="2014"/>
    <n v="0"/>
  </r>
  <r>
    <x v="918"/>
    <x v="437"/>
    <d v="2016-03-05T00:00:00"/>
    <d v="2016-03-11T00:00:00"/>
    <s v="Standard Class"/>
    <x v="338"/>
    <s v="Rob Williams"/>
    <s v="CORPORATE"/>
    <s v="united states"/>
    <s v="Dallas"/>
    <s v="Texas"/>
    <n v="75220"/>
    <s v="Central"/>
    <s v="OFF-EN-10000056"/>
    <x v="1"/>
    <x v="12"/>
    <x v="633"/>
    <n v="149.352"/>
    <n v="3"/>
    <n v="28"/>
    <s v="Mediano"/>
    <n v="0.2"/>
    <n v="29.870400000000004"/>
    <n v="-29.8704"/>
    <n v="179.22239999999999"/>
    <s v="Medio"/>
    <n v="50.406300000000002"/>
    <n v="0.33750000000000002"/>
    <n v="-69.075299999999999"/>
    <n v="6"/>
    <n v="6"/>
    <s v="CORRECTO"/>
    <n v="2016"/>
    <n v="0"/>
  </r>
  <r>
    <x v="919"/>
    <x v="437"/>
    <d v="2016-03-05T00:00:00"/>
    <d v="2016-03-11T00:00:00"/>
    <s v="Standard Class"/>
    <x v="338"/>
    <s v="Rob Williams"/>
    <s v="CORPORATE"/>
    <s v="united states"/>
    <s v="Dallas"/>
    <s v="Texas"/>
    <n v="75220"/>
    <s v="Central"/>
    <s v="OFF-ST-10001558"/>
    <x v="1"/>
    <x v="4"/>
    <x v="719"/>
    <n v="12.992000000000001"/>
    <n v="1"/>
    <n v="31"/>
    <s v="Pequeño"/>
    <n v="0.2"/>
    <n v="2.5984000000000003"/>
    <n v="-2.5983999999999998"/>
    <n v="15.590400000000001"/>
    <s v="Bajo"/>
    <n v="-0.81200000000000006"/>
    <n v="-6.25E-2"/>
    <n v="-11.2056"/>
    <n v="6"/>
    <n v="6"/>
    <s v="CORRECTO"/>
    <n v="2016"/>
    <n v="0"/>
  </r>
  <r>
    <x v="920"/>
    <x v="438"/>
    <d v="2014-12-05T00:00:00"/>
    <d v="2014-12-12T00:00:00"/>
    <s v="Standard Class"/>
    <x v="116"/>
    <s v="Roy Collins"/>
    <s v="CONSUMER"/>
    <s v="united states"/>
    <s v="Alexandria"/>
    <s v="Virginia"/>
    <n v="22304"/>
    <s v="South"/>
    <s v="OFF-ST-10002444"/>
    <x v="1"/>
    <x v="4"/>
    <x v="576"/>
    <n v="24.56"/>
    <n v="2"/>
    <n v="20"/>
    <s v="Pequeño"/>
    <n v="0"/>
    <n v="0"/>
    <n v="0"/>
    <n v="24.56"/>
    <s v="Bajo"/>
    <n v="6.8768000000000002"/>
    <n v="0.28000000000000003"/>
    <n v="-17.683199999999999"/>
    <n v="7"/>
    <n v="7"/>
    <s v="CORRECTO"/>
    <n v="2014"/>
    <n v="0"/>
  </r>
  <r>
    <x v="921"/>
    <x v="439"/>
    <d v="2015-04-11T00:00:00"/>
    <d v="2015-04-15T00:00:00"/>
    <s v="Standard Class"/>
    <x v="339"/>
    <s v="Sanjit Engle"/>
    <s v="CONSUMER"/>
    <s v="united states"/>
    <s v="New York City"/>
    <s v="New York"/>
    <n v="10009"/>
    <s v="East"/>
    <s v="TEC-AC-10002473"/>
    <x v="2"/>
    <x v="11"/>
    <x v="720"/>
    <n v="85.14"/>
    <n v="3"/>
    <n v="49"/>
    <s v="Mediano"/>
    <n v="0"/>
    <n v="0"/>
    <n v="0"/>
    <n v="85.14"/>
    <s v="Medio"/>
    <n v="34.907400000000003"/>
    <n v="0.41000000000000003"/>
    <n v="-50.232599999999998"/>
    <n v="4"/>
    <n v="4"/>
    <s v="CORRECTO"/>
    <n v="2015"/>
    <n v="0"/>
  </r>
  <r>
    <x v="922"/>
    <x v="439"/>
    <d v="2015-04-11T00:00:00"/>
    <d v="2015-04-15T00:00:00"/>
    <s v="Standard Class"/>
    <x v="339"/>
    <s v="Sanjit Engle"/>
    <s v="CONSUMER"/>
    <s v="united states"/>
    <s v="New York City"/>
    <s v="New York"/>
    <n v="10009"/>
    <s v="East"/>
    <s v="TEC-PH-10004531"/>
    <x v="2"/>
    <x v="7"/>
    <x v="721"/>
    <n v="21.99"/>
    <n v="1"/>
    <n v="16"/>
    <s v="Pequeño"/>
    <n v="0"/>
    <n v="0"/>
    <n v="0"/>
    <n v="21.99"/>
    <s v="Bajo"/>
    <n v="10.555199999999999"/>
    <n v="0.48"/>
    <n v="-11.434799999999999"/>
    <n v="4"/>
    <n v="4"/>
    <s v="CORRECTO"/>
    <n v="2015"/>
    <n v="0"/>
  </r>
  <r>
    <x v="923"/>
    <x v="439"/>
    <d v="2015-04-11T00:00:00"/>
    <d v="2015-04-15T00:00:00"/>
    <s v="Standard Class"/>
    <x v="339"/>
    <s v="Sanjit Engle"/>
    <s v="CONSUMER"/>
    <s v="united states"/>
    <s v="New York City"/>
    <s v="New York"/>
    <n v="10009"/>
    <s v="East"/>
    <s v="OFF-AP-10004487"/>
    <x v="1"/>
    <x v="9"/>
    <x v="722"/>
    <n v="406.6"/>
    <n v="5"/>
    <n v="36"/>
    <s v="Grande"/>
    <n v="0"/>
    <n v="0"/>
    <n v="0"/>
    <n v="406.6"/>
    <s v="Alto"/>
    <n v="113.848"/>
    <n v="0.27999999999999997"/>
    <n v="-292.75200000000001"/>
    <n v="4"/>
    <n v="4"/>
    <s v="CORRECTO"/>
    <n v="2015"/>
    <n v="0"/>
  </r>
  <r>
    <x v="924"/>
    <x v="440"/>
    <d v="2016-09-15T00:00:00"/>
    <d v="2016-09-20T00:00:00"/>
    <s v="Standard Class"/>
    <x v="340"/>
    <s v="Adam Hart"/>
    <s v="CORPORATE"/>
    <s v="united states"/>
    <s v="New York City"/>
    <s v="New York"/>
    <n v="10011"/>
    <s v="East"/>
    <s v="OFF-BI-10003650"/>
    <x v="1"/>
    <x v="8"/>
    <x v="115"/>
    <n v="841.56799999999998"/>
    <n v="2"/>
    <n v="23"/>
    <s v="Pequeño"/>
    <n v="0.2"/>
    <n v="168.31360000000001"/>
    <n v="-168.31360000000001"/>
    <n v="1009.8815999999999"/>
    <s v="Muy Alto"/>
    <n v="294.54880000000003"/>
    <n v="0.35000000000000003"/>
    <n v="-378.7056"/>
    <n v="5"/>
    <n v="5"/>
    <s v="CORRECTO"/>
    <n v="2016"/>
    <n v="0"/>
  </r>
  <r>
    <x v="925"/>
    <x v="441"/>
    <d v="2014-09-13T00:00:00"/>
    <d v="2014-09-16T00:00:00"/>
    <s v="First Class"/>
    <x v="341"/>
    <s v="Jessica Myrick"/>
    <s v="CONSUMER"/>
    <s v="united states"/>
    <s v="Philadelphia"/>
    <s v="Pennsylvania"/>
    <n v="19143"/>
    <s v="East"/>
    <s v="OFF-PA-10003543"/>
    <x v="1"/>
    <x v="10"/>
    <x v="723"/>
    <n v="15.552"/>
    <n v="3"/>
    <n v="5"/>
    <s v="Mediano"/>
    <n v="0.2"/>
    <n v="3.1104000000000003"/>
    <n v="-3.1103999999999998"/>
    <n v="18.662399999999998"/>
    <s v="Bajo"/>
    <n v="5.4432"/>
    <n v="0.35000000000000003"/>
    <n v="-6.9984000000000002"/>
    <n v="3"/>
    <n v="3"/>
    <s v="CORRECTO"/>
    <n v="2014"/>
    <n v="0"/>
  </r>
  <r>
    <x v="926"/>
    <x v="441"/>
    <d v="2014-09-13T00:00:00"/>
    <d v="2014-09-16T00:00:00"/>
    <s v="First Class"/>
    <x v="341"/>
    <s v="Jessica Myrick"/>
    <s v="CONSUMER"/>
    <s v="united states"/>
    <s v="Philadelphia"/>
    <s v="Pennsylvania"/>
    <n v="19143"/>
    <s v="East"/>
    <s v="TEC-AC-10004353"/>
    <x v="2"/>
    <x v="11"/>
    <x v="724"/>
    <n v="252"/>
    <n v="5"/>
    <n v="21"/>
    <s v="Grande"/>
    <n v="0.2"/>
    <n v="50.400000000000006"/>
    <n v="-50.4"/>
    <n v="302.39999999999998"/>
    <s v="Alto"/>
    <n v="53.55"/>
    <n v="0.21249999999999999"/>
    <n v="-148.05000000000001"/>
    <n v="3"/>
    <n v="3"/>
    <s v="CORRECTO"/>
    <n v="2014"/>
    <n v="0"/>
  </r>
  <r>
    <x v="927"/>
    <x v="442"/>
    <d v="2015-10-05T00:00:00"/>
    <d v="2015-10-09T00:00:00"/>
    <s v="Standard Class"/>
    <x v="342"/>
    <s v="Joel Jenkins"/>
    <s v="HOME OFFICE"/>
    <s v="united states"/>
    <s v="Springfield"/>
    <s v="Virginia"/>
    <n v="22153"/>
    <s v="South"/>
    <s v="OFF-AR-10000658"/>
    <x v="1"/>
    <x v="6"/>
    <x v="332"/>
    <n v="46.2"/>
    <n v="4"/>
    <n v="23"/>
    <s v="Mediano"/>
    <n v="0"/>
    <n v="0"/>
    <n v="0"/>
    <n v="46.2"/>
    <s v="Bajo"/>
    <n v="12.936"/>
    <n v="0.27999999999999997"/>
    <n v="-33.264000000000003"/>
    <n v="4"/>
    <n v="4"/>
    <s v="CORRECTO"/>
    <n v="2015"/>
    <n v="0"/>
  </r>
  <r>
    <x v="928"/>
    <x v="442"/>
    <d v="2015-10-05T00:00:00"/>
    <d v="2015-10-09T00:00:00"/>
    <s v="Standard Class"/>
    <x v="342"/>
    <s v="Joel Jenkins"/>
    <s v="HOME OFFICE"/>
    <s v="united states"/>
    <s v="Springfield"/>
    <s v="Virginia"/>
    <n v="22153"/>
    <s v="South"/>
    <s v="OFF-AP-10000696"/>
    <x v="1"/>
    <x v="9"/>
    <x v="336"/>
    <n v="28.84"/>
    <n v="2"/>
    <n v="30"/>
    <s v="Pequeño"/>
    <n v="0"/>
    <n v="0"/>
    <n v="0"/>
    <n v="28.84"/>
    <s v="Bajo"/>
    <n v="9.5172000000000008"/>
    <n v="0.33"/>
    <n v="-19.322800000000001"/>
    <n v="4"/>
    <n v="4"/>
    <s v="CORRECTO"/>
    <n v="2015"/>
    <n v="0"/>
  </r>
  <r>
    <x v="929"/>
    <x v="443"/>
    <d v="2017-04-14T00:00:00"/>
    <d v="2017-04-17T00:00:00"/>
    <s v="First Class"/>
    <x v="269"/>
    <s v="Alan Barnes"/>
    <s v="CONSUMER"/>
    <s v="united states"/>
    <s v="Toledo"/>
    <s v="Ohio"/>
    <n v="43615"/>
    <s v="East"/>
    <s v="OFF-AR-10003560"/>
    <x v="1"/>
    <x v="6"/>
    <x v="487"/>
    <n v="14.592000000000001"/>
    <n v="3"/>
    <n v="20"/>
    <s v="Mediano"/>
    <n v="0.2"/>
    <n v="2.9184000000000001"/>
    <n v="-2.9184000000000001"/>
    <n v="17.510400000000001"/>
    <s v="Bajo"/>
    <n v="2.5535999999999999"/>
    <n v="0.17499999999999999"/>
    <n v="-9.1199999999999992"/>
    <n v="3"/>
    <n v="3"/>
    <s v="CORRECTO"/>
    <n v="2017"/>
    <n v="0"/>
  </r>
  <r>
    <x v="930"/>
    <x v="443"/>
    <d v="2017-04-14T00:00:00"/>
    <d v="2017-04-17T00:00:00"/>
    <s v="First Class"/>
    <x v="269"/>
    <s v="Alan Barnes"/>
    <s v="CONSUMER"/>
    <s v="united states"/>
    <s v="Toledo"/>
    <s v="Ohio"/>
    <n v="43615"/>
    <s v="East"/>
    <s v="OFF-AR-10001468"/>
    <x v="1"/>
    <x v="6"/>
    <x v="725"/>
    <n v="89.855999999999995"/>
    <n v="3"/>
    <n v="7"/>
    <s v="Mediano"/>
    <n v="0.2"/>
    <n v="17.9712"/>
    <n v="-17.9712"/>
    <n v="107.82719999999999"/>
    <s v="Medio"/>
    <n v="21.340800000000002"/>
    <n v="0.23750000000000004"/>
    <n v="-50.543999999999997"/>
    <n v="3"/>
    <n v="3"/>
    <s v="CORRECTO"/>
    <n v="2017"/>
    <n v="0"/>
  </r>
  <r>
    <x v="931"/>
    <x v="443"/>
    <d v="2017-04-14T00:00:00"/>
    <d v="2017-04-17T00:00:00"/>
    <s v="First Class"/>
    <x v="269"/>
    <s v="Alan Barnes"/>
    <s v="CONSUMER"/>
    <s v="united states"/>
    <s v="Toledo"/>
    <s v="Ohio"/>
    <n v="43615"/>
    <s v="East"/>
    <s v="OFF-PA-10004971"/>
    <x v="1"/>
    <x v="10"/>
    <x v="609"/>
    <n v="13.872"/>
    <n v="3"/>
    <n v="18"/>
    <s v="Mediano"/>
    <n v="0.2"/>
    <n v="2.7744"/>
    <n v="-2.7744"/>
    <n v="16.6464"/>
    <s v="Bajo"/>
    <n v="5.0286"/>
    <n v="0.36249999999999999"/>
    <n v="-6.069"/>
    <n v="3"/>
    <n v="3"/>
    <s v="CORRECTO"/>
    <n v="2017"/>
    <n v="0"/>
  </r>
  <r>
    <x v="932"/>
    <x v="444"/>
    <d v="2017-09-02T00:00:00"/>
    <d v="2017-09-06T00:00:00"/>
    <s v="Standard Class"/>
    <x v="343"/>
    <s v="Ralph Kennedy"/>
    <s v="CONSUMER"/>
    <s v="united states"/>
    <s v="Philadelphia"/>
    <s v="Pennsylvania"/>
    <n v="19140"/>
    <s v="East"/>
    <s v="OFF-PA-10002195"/>
    <x v="1"/>
    <x v="10"/>
    <x v="726"/>
    <n v="12.192"/>
    <n v="3"/>
    <n v="19"/>
    <s v="Mediano"/>
    <n v="0.2"/>
    <n v="2.4384000000000001"/>
    <n v="-2.4384000000000001"/>
    <n v="14.6304"/>
    <s v="Bajo"/>
    <n v="4.1147999999999998"/>
    <n v="0.33749999999999997"/>
    <n v="-5.6387999999999998"/>
    <n v="4"/>
    <n v="4"/>
    <s v="CORRECTO"/>
    <n v="2017"/>
    <n v="0"/>
  </r>
  <r>
    <x v="933"/>
    <x v="445"/>
    <d v="2016-06-20T00:00:00"/>
    <d v="2016-06-24T00:00:00"/>
    <s v="Standard Class"/>
    <x v="344"/>
    <s v="Catherine Glotzbach"/>
    <s v="HOME OFFICE"/>
    <s v="united states"/>
    <s v="Philadelphia"/>
    <s v="Pennsylvania"/>
    <n v="19120"/>
    <s v="East"/>
    <s v="OFF-PA-10001745"/>
    <x v="1"/>
    <x v="10"/>
    <x v="727"/>
    <n v="45.055999999999997"/>
    <n v="8"/>
    <n v="17"/>
    <s v="Grande"/>
    <n v="0.2"/>
    <n v="9.0112000000000005"/>
    <n v="-9.0112000000000005"/>
    <n v="54.0672"/>
    <s v="Medio"/>
    <n v="15.2064"/>
    <n v="0.33750000000000002"/>
    <n v="-20.8384"/>
    <n v="4"/>
    <n v="4"/>
    <s v="CORRECTO"/>
    <n v="2016"/>
    <n v="0"/>
  </r>
  <r>
    <x v="934"/>
    <x v="445"/>
    <d v="2016-06-20T00:00:00"/>
    <d v="2016-06-24T00:00:00"/>
    <s v="Standard Class"/>
    <x v="344"/>
    <s v="Catherine Glotzbach"/>
    <s v="HOME OFFICE"/>
    <s v="united states"/>
    <s v="Philadelphia"/>
    <s v="Pennsylvania"/>
    <n v="19120"/>
    <s v="East"/>
    <s v="OFF-BI-10004826"/>
    <x v="1"/>
    <x v="8"/>
    <x v="728"/>
    <n v="29.718"/>
    <n v="6"/>
    <n v="18"/>
    <s v="Grande"/>
    <n v="0.7"/>
    <n v="20.802599999999998"/>
    <n v="-20.802600000000002"/>
    <n v="50.520600000000002"/>
    <s v="Medio"/>
    <n v="-21.793199999999999"/>
    <n v="-0.73333333333333328"/>
    <n v="-30.708600000000001"/>
    <n v="4"/>
    <n v="4"/>
    <s v="CORRECTO"/>
    <n v="2016"/>
    <n v="0"/>
  </r>
  <r>
    <x v="935"/>
    <x v="445"/>
    <d v="2016-06-20T00:00:00"/>
    <d v="2016-06-24T00:00:00"/>
    <s v="Standard Class"/>
    <x v="344"/>
    <s v="Catherine Glotzbach"/>
    <s v="HOME OFFICE"/>
    <s v="united states"/>
    <s v="Philadelphia"/>
    <s v="Pennsylvania"/>
    <n v="19120"/>
    <s v="East"/>
    <s v="OFF-PA-10001870"/>
    <x v="1"/>
    <x v="10"/>
    <x v="680"/>
    <n v="15.552"/>
    <n v="3"/>
    <n v="28"/>
    <s v="Mediano"/>
    <n v="0.2"/>
    <n v="3.1104000000000003"/>
    <n v="-3.1103999999999998"/>
    <n v="18.662399999999998"/>
    <s v="Bajo"/>
    <n v="5.4432"/>
    <n v="0.35000000000000003"/>
    <n v="-6.9984000000000002"/>
    <n v="4"/>
    <n v="4"/>
    <s v="CORRECTO"/>
    <n v="2016"/>
    <n v="0"/>
  </r>
  <r>
    <x v="936"/>
    <x v="445"/>
    <d v="2016-06-20T00:00:00"/>
    <d v="2016-06-24T00:00:00"/>
    <s v="Standard Class"/>
    <x v="344"/>
    <s v="Catherine Glotzbach"/>
    <s v="HOME OFFICE"/>
    <s v="united states"/>
    <s v="Philadelphia"/>
    <s v="Pennsylvania"/>
    <n v="19120"/>
    <s v="East"/>
    <s v="OFF-AP-10001058"/>
    <x v="1"/>
    <x v="9"/>
    <x v="138"/>
    <n v="447.69600000000003"/>
    <n v="2"/>
    <n v="17"/>
    <s v="Pequeño"/>
    <n v="0.2"/>
    <n v="89.539200000000008"/>
    <n v="-89.539199999999994"/>
    <n v="537.23520000000008"/>
    <s v="Muy Alto"/>
    <n v="33.577199999999998"/>
    <n v="7.4999999999999997E-2"/>
    <n v="-324.57960000000003"/>
    <n v="4"/>
    <n v="4"/>
    <s v="CORRECTO"/>
    <n v="2016"/>
    <n v="0"/>
  </r>
  <r>
    <x v="937"/>
    <x v="446"/>
    <d v="2017-11-05T00:00:00"/>
    <d v="2017-11-06T00:00:00"/>
    <s v="First Class"/>
    <x v="19"/>
    <s v="Ruben Ausman"/>
    <s v="CORPORATE"/>
    <s v="united states"/>
    <s v="Farmington"/>
    <s v="New Mexico"/>
    <n v="87401"/>
    <s v="West"/>
    <s v="TEC-AC-10003911"/>
    <x v="2"/>
    <x v="11"/>
    <x v="331"/>
    <n v="159.99"/>
    <n v="1"/>
    <n v="18"/>
    <s v="Pequeño"/>
    <n v="0"/>
    <n v="0"/>
    <n v="0"/>
    <n v="159.99"/>
    <s v="Medio"/>
    <n v="54.396599999999999"/>
    <n v="0.33999999999999997"/>
    <n v="-105.5934"/>
    <n v="1"/>
    <n v="1"/>
    <s v="CORRECTO"/>
    <n v="2017"/>
    <n v="0"/>
  </r>
  <r>
    <x v="938"/>
    <x v="447"/>
    <d v="2015-12-13T00:00:00"/>
    <d v="2015-12-17T00:00:00"/>
    <s v="Standard Class"/>
    <x v="345"/>
    <s v="Rachel Payne"/>
    <s v="CORPORATE"/>
    <s v="united states"/>
    <s v="Riverside"/>
    <s v="California"/>
    <n v="92503"/>
    <s v="West"/>
    <s v="OFF-PA-10000289"/>
    <x v="1"/>
    <x v="10"/>
    <x v="729"/>
    <n v="12.96"/>
    <n v="2"/>
    <n v="18"/>
    <s v="Pequeño"/>
    <n v="0"/>
    <n v="0"/>
    <n v="0"/>
    <n v="12.96"/>
    <s v="Bajo"/>
    <n v="6.2207999999999997"/>
    <n v="0.47999999999999993"/>
    <n v="-6.7392000000000003"/>
    <n v="4"/>
    <n v="4"/>
    <s v="CORRECTO"/>
    <n v="2015"/>
    <n v="0"/>
  </r>
  <r>
    <x v="939"/>
    <x v="447"/>
    <d v="2015-12-13T00:00:00"/>
    <d v="2015-12-17T00:00:00"/>
    <s v="Standard Class"/>
    <x v="345"/>
    <s v="Rachel Payne"/>
    <s v="CORPORATE"/>
    <s v="united states"/>
    <s v="Riverside"/>
    <s v="California"/>
    <n v="92503"/>
    <s v="West"/>
    <s v="OFF-AP-10003040"/>
    <x v="1"/>
    <x v="9"/>
    <x v="730"/>
    <n v="134.47999999999999"/>
    <n v="4"/>
    <n v="25"/>
    <s v="Mediano"/>
    <n v="0"/>
    <n v="0"/>
    <n v="0"/>
    <n v="134.47999999999999"/>
    <s v="Medio"/>
    <n v="34.964799999999997"/>
    <n v="0.26"/>
    <n v="-99.515199999999993"/>
    <n v="4"/>
    <n v="4"/>
    <s v="CORRECTO"/>
    <n v="2015"/>
    <n v="0"/>
  </r>
  <r>
    <x v="940"/>
    <x v="448"/>
    <d v="2016-06-19T00:00:00"/>
    <d v="2016-06-20T00:00:00"/>
    <s v="First Class"/>
    <x v="346"/>
    <s v="Karen Carlisle"/>
    <s v="CORPORATE"/>
    <s v="united states"/>
    <s v="San Francisco"/>
    <s v="California"/>
    <n v="94110"/>
    <s v="West"/>
    <s v="OFF-PA-10000350"/>
    <x v="1"/>
    <x v="10"/>
    <x v="731"/>
    <n v="17.12"/>
    <n v="2"/>
    <n v="6"/>
    <s v="Pequeño"/>
    <n v="0"/>
    <n v="0"/>
    <n v="0"/>
    <n v="17.12"/>
    <s v="Bajo"/>
    <n v="8.0464000000000002"/>
    <n v="0.47"/>
    <n v="-9.0736000000000008"/>
    <n v="1"/>
    <n v="1"/>
    <s v="CORRECTO"/>
    <n v="2016"/>
    <n v="0"/>
  </r>
  <r>
    <x v="941"/>
    <x v="449"/>
    <d v="2016-12-13T00:00:00"/>
    <d v="2016-12-20T00:00:00"/>
    <s v="Standard Class"/>
    <x v="338"/>
    <s v="Rob Williams"/>
    <s v="CORPORATE"/>
    <s v="united states"/>
    <s v="Torrance"/>
    <s v="California"/>
    <n v="90503"/>
    <s v="West"/>
    <s v="OFF-BI-10001759"/>
    <x v="1"/>
    <x v="8"/>
    <x v="732"/>
    <n v="6.0960000000000001"/>
    <n v="2"/>
    <n v="24"/>
    <s v="Pequeño"/>
    <n v="0.2"/>
    <n v="1.2192000000000001"/>
    <n v="-1.2192000000000001"/>
    <n v="7.3151999999999999"/>
    <s v="Bajo"/>
    <n v="2.2098"/>
    <n v="0.36249999999999999"/>
    <n v="-2.6669999999999998"/>
    <n v="7"/>
    <n v="7"/>
    <s v="CORRECTO"/>
    <n v="2016"/>
    <n v="0"/>
  </r>
  <r>
    <x v="942"/>
    <x v="449"/>
    <d v="2016-12-13T00:00:00"/>
    <d v="2016-12-20T00:00:00"/>
    <s v="Standard Class"/>
    <x v="338"/>
    <s v="Rob Williams"/>
    <s v="CORPORATE"/>
    <s v="united states"/>
    <s v="Torrance"/>
    <s v="California"/>
    <n v="90503"/>
    <s v="West"/>
    <s v="FUR-TA-10000577"/>
    <x v="0"/>
    <x v="3"/>
    <x v="3"/>
    <n v="1114.2719999999999"/>
    <n v="4"/>
    <n v="29"/>
    <s v="Mediano"/>
    <n v="0.2"/>
    <n v="222.8544"/>
    <n v="-222.8544"/>
    <n v="1337.1263999999999"/>
    <s v="Muy Alto"/>
    <n v="41.785200000000003"/>
    <n v="3.7500000000000006E-2"/>
    <n v="-849.63239999999996"/>
    <n v="7"/>
    <n v="7"/>
    <s v="CORRECTO"/>
    <n v="2016"/>
    <n v="0"/>
  </r>
  <r>
    <x v="943"/>
    <x v="450"/>
    <d v="2015-05-29T00:00:00"/>
    <d v="2015-06-03T00:00:00"/>
    <s v="Standard Class"/>
    <x v="139"/>
    <s v="John Lucas"/>
    <s v="CONSUMER"/>
    <s v="united states"/>
    <s v="Seattle"/>
    <s v="Washington"/>
    <n v="98105"/>
    <s v="West"/>
    <s v="OFF-PA-10004101"/>
    <x v="1"/>
    <x v="10"/>
    <x v="511"/>
    <n v="32.4"/>
    <n v="5"/>
    <n v="27"/>
    <s v="Grande"/>
    <n v="0"/>
    <n v="0"/>
    <n v="0"/>
    <n v="32.4"/>
    <s v="Bajo"/>
    <n v="15.552"/>
    <n v="0.48"/>
    <n v="-16.847999999999999"/>
    <n v="5"/>
    <n v="5"/>
    <s v="CORRECTO"/>
    <n v="2015"/>
    <n v="0"/>
  </r>
  <r>
    <x v="944"/>
    <x v="450"/>
    <d v="2015-05-29T00:00:00"/>
    <d v="2015-06-03T00:00:00"/>
    <s v="Standard Class"/>
    <x v="139"/>
    <s v="John Lucas"/>
    <s v="CONSUMER"/>
    <s v="united states"/>
    <s v="Seattle"/>
    <s v="Washington"/>
    <n v="98105"/>
    <s v="West"/>
    <s v="OFF-ST-10001496"/>
    <x v="1"/>
    <x v="4"/>
    <x v="733"/>
    <n v="540.57000000000005"/>
    <n v="3"/>
    <n v="40"/>
    <s v="Mediano"/>
    <n v="0"/>
    <n v="0"/>
    <n v="0"/>
    <n v="540.57000000000005"/>
    <s v="Muy Alto"/>
    <n v="140.54820000000001"/>
    <n v="0.26"/>
    <n v="-400.02179999999998"/>
    <n v="5"/>
    <n v="5"/>
    <s v="CORRECTO"/>
    <n v="2015"/>
    <n v="0"/>
  </r>
  <r>
    <x v="945"/>
    <x v="450"/>
    <d v="2015-05-29T00:00:00"/>
    <d v="2015-06-03T00:00:00"/>
    <s v="Standard Class"/>
    <x v="139"/>
    <s v="John Lucas"/>
    <s v="CONSUMER"/>
    <s v="united states"/>
    <s v="Seattle"/>
    <s v="Washington"/>
    <n v="98105"/>
    <s v="West"/>
    <s v="OFF-BI-10002931"/>
    <x v="1"/>
    <x v="8"/>
    <x v="734"/>
    <n v="167.76"/>
    <n v="5"/>
    <n v="15"/>
    <s v="Grande"/>
    <n v="0.2"/>
    <n v="33.552"/>
    <n v="-33.552"/>
    <n v="201.31199999999998"/>
    <s v="Alto"/>
    <n v="62.91"/>
    <n v="0.375"/>
    <n v="-71.298000000000002"/>
    <n v="5"/>
    <n v="5"/>
    <s v="CORRECTO"/>
    <n v="2015"/>
    <n v="0"/>
  </r>
  <r>
    <x v="946"/>
    <x v="451"/>
    <d v="2015-07-26T00:00:00"/>
    <d v="2015-07-28T00:00:00"/>
    <s v="First Class"/>
    <x v="222"/>
    <s v="Cynthia Arntzen"/>
    <s v="CONSUMER"/>
    <s v="united states"/>
    <s v="Mesa"/>
    <s v="Arizona"/>
    <n v="85204"/>
    <s v="West"/>
    <s v="FUR-TA-10002356"/>
    <x v="0"/>
    <x v="3"/>
    <x v="735"/>
    <n v="393.16500000000002"/>
    <n v="3"/>
    <n v="15"/>
    <s v="Mediano"/>
    <n v="0.5"/>
    <n v="196.58250000000001"/>
    <n v="-196.58250000000001"/>
    <n v="589.74750000000006"/>
    <s v="Muy Alto"/>
    <n v="-204.44579999999999"/>
    <n v="-0.51999999999999991"/>
    <n v="-401.0283"/>
    <n v="2"/>
    <n v="2"/>
    <s v="CORRECTO"/>
    <n v="2015"/>
    <n v="0"/>
  </r>
  <r>
    <x v="947"/>
    <x v="452"/>
    <d v="2017-11-28T00:00:00"/>
    <d v="2017-12-02T00:00:00"/>
    <s v="Standard Class"/>
    <x v="176"/>
    <s v="Ross Baird"/>
    <s v="HOME OFFICE"/>
    <s v="united states"/>
    <s v="Philadelphia"/>
    <s v="Pennsylvania"/>
    <n v="19120"/>
    <s v="East"/>
    <s v="FUR-FU-10003601"/>
    <x v="0"/>
    <x v="5"/>
    <x v="736"/>
    <n v="516.48800000000006"/>
    <n v="7"/>
    <n v="26"/>
    <s v="Grande"/>
    <n v="0.2"/>
    <n v="103.29760000000002"/>
    <n v="-103.2976"/>
    <n v="619.78560000000004"/>
    <s v="Muy Alto"/>
    <n v="-12.9122"/>
    <n v="-2.4999999999999998E-2"/>
    <n v="-426.1026"/>
    <n v="4"/>
    <n v="4"/>
    <s v="CORRECTO"/>
    <n v="2017"/>
    <n v="0"/>
  </r>
  <r>
    <x v="948"/>
    <x v="452"/>
    <d v="2017-11-28T00:00:00"/>
    <d v="2017-12-02T00:00:00"/>
    <s v="Standard Class"/>
    <x v="176"/>
    <s v="Ross Baird"/>
    <s v="HOME OFFICE"/>
    <s v="united states"/>
    <s v="Philadelphia"/>
    <s v="Pennsylvania"/>
    <n v="19120"/>
    <s v="East"/>
    <s v="FUR-FU-10000576"/>
    <x v="0"/>
    <x v="5"/>
    <x v="221"/>
    <n v="1007.232"/>
    <n v="6"/>
    <n v="23"/>
    <s v="Grande"/>
    <n v="0.2"/>
    <n v="201.44640000000001"/>
    <n v="-201.44640000000001"/>
    <n v="1208.6784"/>
    <s v="Muy Alto"/>
    <n v="75.542400000000001"/>
    <n v="7.4999999999999997E-2"/>
    <n v="-730.2432"/>
    <n v="4"/>
    <n v="4"/>
    <s v="CORRECTO"/>
    <n v="2017"/>
    <n v="0"/>
  </r>
  <r>
    <x v="949"/>
    <x v="452"/>
    <d v="2017-11-28T00:00:00"/>
    <d v="2017-12-02T00:00:00"/>
    <s v="Standard Class"/>
    <x v="176"/>
    <s v="Ross Baird"/>
    <s v="HOME OFFICE"/>
    <s v="united states"/>
    <s v="Philadelphia"/>
    <s v="Pennsylvania"/>
    <n v="19120"/>
    <s v="East"/>
    <s v="FUR-TA-10004154"/>
    <x v="0"/>
    <x v="3"/>
    <x v="737"/>
    <n v="2065.3200000000002"/>
    <n v="12"/>
    <n v="25"/>
    <s v="Grande"/>
    <n v="0.4"/>
    <n v="826.12800000000016"/>
    <n v="-826.12800000000004"/>
    <n v="2891.4480000000003"/>
    <s v="Muy Alto"/>
    <n v="-619.596"/>
    <n v="-0.3"/>
    <n v="-1858.788"/>
    <n v="4"/>
    <n v="4"/>
    <s v="CORRECTO"/>
    <n v="2017"/>
    <n v="0"/>
  </r>
  <r>
    <x v="950"/>
    <x v="452"/>
    <d v="2017-11-28T00:00:00"/>
    <d v="2017-12-02T00:00:00"/>
    <s v="Standard Class"/>
    <x v="176"/>
    <s v="Ross Baird"/>
    <s v="HOME OFFICE"/>
    <s v="united states"/>
    <s v="Philadelphia"/>
    <s v="Pennsylvania"/>
    <n v="19120"/>
    <s v="East"/>
    <s v="OFF-PA-10000788"/>
    <x v="1"/>
    <x v="10"/>
    <x v="738"/>
    <n v="15.552"/>
    <n v="3"/>
    <n v="18"/>
    <s v="Mediano"/>
    <n v="0.2"/>
    <n v="3.1104000000000003"/>
    <n v="-3.1103999999999998"/>
    <n v="18.662399999999998"/>
    <s v="Bajo"/>
    <n v="5.4432"/>
    <n v="0.35000000000000003"/>
    <n v="-6.9984000000000002"/>
    <n v="4"/>
    <n v="4"/>
    <s v="CORRECTO"/>
    <n v="2017"/>
    <n v="0"/>
  </r>
  <r>
    <x v="951"/>
    <x v="452"/>
    <d v="2017-11-28T00:00:00"/>
    <d v="2017-12-02T00:00:00"/>
    <s v="Standard Class"/>
    <x v="176"/>
    <s v="Ross Baird"/>
    <s v="HOME OFFICE"/>
    <s v="united states"/>
    <s v="Philadelphia"/>
    <s v="Pennsylvania"/>
    <n v="19120"/>
    <s v="East"/>
    <s v="OFF-PA-10002479"/>
    <x v="1"/>
    <x v="10"/>
    <x v="219"/>
    <n v="25.344000000000001"/>
    <n v="6"/>
    <n v="30"/>
    <s v="Grande"/>
    <n v="0.2"/>
    <n v="5.0688000000000004"/>
    <n v="-5.0688000000000004"/>
    <n v="30.412800000000001"/>
    <s v="Bajo"/>
    <n v="7.92"/>
    <n v="0.3125"/>
    <n v="-12.3552"/>
    <n v="4"/>
    <n v="4"/>
    <s v="CORRECTO"/>
    <n v="2017"/>
    <n v="0"/>
  </r>
  <r>
    <x v="952"/>
    <x v="453"/>
    <d v="2017-04-03T00:00:00"/>
    <d v="2017-04-07T00:00:00"/>
    <s v="Standard Class"/>
    <x v="347"/>
    <s v="Katherine Hughes"/>
    <s v="CONSUMER"/>
    <s v="united states"/>
    <s v="Philadelphia"/>
    <s v="Pennsylvania"/>
    <n v="19143"/>
    <s v="East"/>
    <s v="FUR-FU-10001940"/>
    <x v="0"/>
    <x v="5"/>
    <x v="222"/>
    <n v="25.472000000000001"/>
    <n v="4"/>
    <n v="62"/>
    <s v="Mediano"/>
    <n v="0.2"/>
    <n v="5.0944000000000003"/>
    <n v="-5.0944000000000003"/>
    <n v="30.566400000000002"/>
    <s v="Bajo"/>
    <n v="7.6416000000000004"/>
    <n v="0.3"/>
    <n v="-12.736000000000001"/>
    <n v="4"/>
    <n v="4"/>
    <s v="CORRECTO"/>
    <n v="2017"/>
    <n v="0"/>
  </r>
  <r>
    <x v="953"/>
    <x v="454"/>
    <d v="2017-12-28T00:00:00"/>
    <d v="2018-01-01T00:00:00"/>
    <s v="Standard Class"/>
    <x v="348"/>
    <s v="Greg Hansen"/>
    <s v="CONSUMER"/>
    <s v="united states"/>
    <s v="Round Rock"/>
    <s v="Texas"/>
    <n v="78664"/>
    <s v="Central"/>
    <s v="OFF-AR-10001958"/>
    <x v="1"/>
    <x v="6"/>
    <x v="208"/>
    <n v="27.167999999999999"/>
    <n v="2"/>
    <n v="19"/>
    <s v="Pequeño"/>
    <n v="0.2"/>
    <n v="5.4336000000000002"/>
    <n v="-5.4336000000000002"/>
    <n v="32.601599999999998"/>
    <s v="Bajo"/>
    <n v="2.7168000000000001"/>
    <n v="0.1"/>
    <n v="-19.017600000000002"/>
    <n v="4"/>
    <n v="4"/>
    <s v="CORRECTO"/>
    <n v="2017"/>
    <n v="0"/>
  </r>
  <r>
    <x v="954"/>
    <x v="454"/>
    <d v="2017-12-28T00:00:00"/>
    <d v="2018-01-01T00:00:00"/>
    <s v="Standard Class"/>
    <x v="348"/>
    <s v="Greg Hansen"/>
    <s v="CONSUMER"/>
    <s v="united states"/>
    <s v="Round Rock"/>
    <s v="Texas"/>
    <n v="78664"/>
    <s v="Central"/>
    <s v="FUR-BO-10004709"/>
    <x v="0"/>
    <x v="0"/>
    <x v="266"/>
    <n v="78.852800000000002"/>
    <n v="2"/>
    <n v="32"/>
    <s v="Pequeño"/>
    <n v="0.32"/>
    <n v="25.232896"/>
    <n v="-25.232896"/>
    <n v="104.085696"/>
    <s v="Medio"/>
    <n v="-11.596"/>
    <n v="-0.14705882352941177"/>
    <n v="-65.215903999999995"/>
    <n v="4"/>
    <n v="4"/>
    <s v="CORRECTO"/>
    <n v="2017"/>
    <n v="0"/>
  </r>
  <r>
    <x v="955"/>
    <x v="455"/>
    <d v="2017-11-30T00:00:00"/>
    <d v="2017-12-04T00:00:00"/>
    <s v="Standard Class"/>
    <x v="349"/>
    <s v="Scott Williamson"/>
    <s v="CONSUMER"/>
    <s v="united states"/>
    <s v="Jackson"/>
    <s v="Mississippi"/>
    <n v="39212"/>
    <s v="South"/>
    <s v="OFF-ST-10000604"/>
    <x v="1"/>
    <x v="4"/>
    <x v="54"/>
    <n v="173.8"/>
    <n v="5"/>
    <n v="30"/>
    <s v="Grande"/>
    <n v="0"/>
    <n v="0"/>
    <n v="0"/>
    <n v="173.8"/>
    <s v="Medio"/>
    <n v="43.45"/>
    <n v="0.25"/>
    <n v="-130.35"/>
    <n v="4"/>
    <n v="4"/>
    <s v="CORRECTO"/>
    <n v="2017"/>
    <n v="0"/>
  </r>
  <r>
    <x v="956"/>
    <x v="456"/>
    <d v="2017-05-15T00:00:00"/>
    <d v="2017-05-18T00:00:00"/>
    <s v="Second Class"/>
    <x v="350"/>
    <s v="Joseph Airdo"/>
    <s v="CONSUMER"/>
    <s v="united states"/>
    <s v="Phoenix"/>
    <s v="Arizona"/>
    <n v="85023"/>
    <s v="West"/>
    <s v="TEC-PH-10002923"/>
    <x v="2"/>
    <x v="7"/>
    <x v="687"/>
    <n v="29.591999999999999"/>
    <n v="1"/>
    <n v="25"/>
    <s v="Pequeño"/>
    <n v="0.2"/>
    <n v="5.9184000000000001"/>
    <n v="-5.9184000000000001"/>
    <n v="35.510399999999997"/>
    <s v="Bajo"/>
    <n v="2.5893000000000002"/>
    <n v="8.7500000000000008E-2"/>
    <n v="-21.084299999999999"/>
    <n v="3"/>
    <n v="3"/>
    <s v="CORRECTO"/>
    <n v="2017"/>
    <n v="0"/>
  </r>
  <r>
    <x v="957"/>
    <x v="456"/>
    <d v="2017-05-15T00:00:00"/>
    <d v="2017-05-18T00:00:00"/>
    <s v="Second Class"/>
    <x v="350"/>
    <s v="Joseph Airdo"/>
    <s v="CONSUMER"/>
    <s v="united states"/>
    <s v="Phoenix"/>
    <s v="Arizona"/>
    <n v="85023"/>
    <s v="West"/>
    <s v="OFF-BI-10004465"/>
    <x v="1"/>
    <x v="8"/>
    <x v="739"/>
    <n v="4.7519999999999998"/>
    <n v="2"/>
    <n v="19"/>
    <s v="Pequeño"/>
    <n v="0.7"/>
    <n v="3.3263999999999996"/>
    <n v="-3.3264"/>
    <n v="8.0783999999999985"/>
    <s v="Bajo"/>
    <n v="-3.1680000000000001"/>
    <n v="-0.66666666666666674"/>
    <n v="-4.5936000000000003"/>
    <n v="3"/>
    <n v="3"/>
    <s v="CORRECTO"/>
    <n v="2017"/>
    <n v="0"/>
  </r>
  <r>
    <x v="958"/>
    <x v="456"/>
    <d v="2017-05-15T00:00:00"/>
    <d v="2017-05-18T00:00:00"/>
    <s v="Second Class"/>
    <x v="350"/>
    <s v="Joseph Airdo"/>
    <s v="CONSUMER"/>
    <s v="united states"/>
    <s v="Phoenix"/>
    <s v="Arizona"/>
    <n v="85023"/>
    <s v="West"/>
    <s v="OFF-PA-10002333"/>
    <x v="1"/>
    <x v="10"/>
    <x v="740"/>
    <n v="15.552"/>
    <n v="3"/>
    <n v="3"/>
    <s v="Mediano"/>
    <n v="0.2"/>
    <n v="3.1104000000000003"/>
    <n v="-3.1103999999999998"/>
    <n v="18.662399999999998"/>
    <s v="Bajo"/>
    <n v="5.6375999999999999"/>
    <n v="0.36249999999999999"/>
    <n v="-6.8040000000000003"/>
    <n v="3"/>
    <n v="3"/>
    <s v="CORRECTO"/>
    <n v="2017"/>
    <n v="0"/>
  </r>
  <r>
    <x v="959"/>
    <x v="457"/>
    <d v="2015-09-22T00:00:00"/>
    <d v="2015-09-22T00:00:00"/>
    <s v="Same Day"/>
    <x v="351"/>
    <s v="Daniel Lacy"/>
    <s v="CONSUMER"/>
    <s v="united states"/>
    <s v="Oceanside"/>
    <s v="California"/>
    <n v="92054"/>
    <s v="West"/>
    <s v="FUR-FU-10004188"/>
    <x v="0"/>
    <x v="5"/>
    <x v="741"/>
    <n v="204.6"/>
    <n v="2"/>
    <n v="13"/>
    <s v="Pequeño"/>
    <n v="0"/>
    <n v="0"/>
    <n v="0"/>
    <n v="204.6"/>
    <s v="Alto"/>
    <n v="53.195999999999998"/>
    <n v="0.26"/>
    <n v="-151.404"/>
    <n v="0"/>
    <n v="0"/>
    <s v="CORRECTO"/>
    <n v="2015"/>
    <n v="0"/>
  </r>
  <r>
    <x v="960"/>
    <x v="458"/>
    <d v="2017-11-14T00:00:00"/>
    <d v="2017-11-19T00:00:00"/>
    <s v="Standard Class"/>
    <x v="352"/>
    <s v="Lindsay Williams"/>
    <s v="CORPORATE"/>
    <s v="united states"/>
    <s v="San Francisco"/>
    <s v="California"/>
    <n v="94110"/>
    <s v="West"/>
    <s v="FUR-CH-10002965"/>
    <x v="0"/>
    <x v="1"/>
    <x v="229"/>
    <n v="321.56799999999998"/>
    <n v="2"/>
    <n v="39"/>
    <s v="Pequeño"/>
    <n v="0.2"/>
    <n v="64.313599999999994"/>
    <n v="-64.313599999999994"/>
    <n v="385.88159999999999"/>
    <s v="Alto"/>
    <n v="28.1372"/>
    <n v="8.7500000000000008E-2"/>
    <n v="-229.1172"/>
    <n v="5"/>
    <n v="5"/>
    <s v="CORRECTO"/>
    <n v="2017"/>
    <n v="0"/>
  </r>
  <r>
    <x v="961"/>
    <x v="459"/>
    <d v="2015-11-27T00:00:00"/>
    <d v="2015-12-01T00:00:00"/>
    <s v="Standard Class"/>
    <x v="353"/>
    <s v="Thomas Brumley"/>
    <s v="HOME OFFICE"/>
    <s v="united states"/>
    <s v="Fayetteville"/>
    <s v="Arkansas"/>
    <n v="72701"/>
    <s v="South"/>
    <s v="OFF-BI-10000145"/>
    <x v="1"/>
    <x v="8"/>
    <x v="742"/>
    <n v="6.24"/>
    <n v="2"/>
    <n v="44"/>
    <s v="Pequeño"/>
    <n v="0"/>
    <n v="0"/>
    <n v="0"/>
    <n v="6.24"/>
    <s v="Bajo"/>
    <n v="3.0575999999999999"/>
    <n v="0.48999999999999994"/>
    <n v="-3.1823999999999999"/>
    <n v="4"/>
    <n v="4"/>
    <s v="CORRECTO"/>
    <n v="2015"/>
    <n v="0"/>
  </r>
  <r>
    <x v="962"/>
    <x v="460"/>
    <d v="2016-09-01T00:00:00"/>
    <d v="2016-09-04T00:00:00"/>
    <s v="First Class"/>
    <x v="51"/>
    <s v="Cynthia Voltz"/>
    <s v="CORPORATE"/>
    <s v="united states"/>
    <s v="San Francisco"/>
    <s v="California"/>
    <n v="94110"/>
    <s v="West"/>
    <s v="OFF-EN-10001335"/>
    <x v="1"/>
    <x v="12"/>
    <x v="467"/>
    <n v="21.88"/>
    <n v="2"/>
    <n v="34"/>
    <s v="Pequeño"/>
    <n v="0"/>
    <n v="0"/>
    <n v="0"/>
    <n v="21.88"/>
    <s v="Bajo"/>
    <n v="10.94"/>
    <n v="0.5"/>
    <n v="-10.94"/>
    <n v="3"/>
    <n v="3"/>
    <s v="CORRECTO"/>
    <n v="2016"/>
    <n v="0"/>
  </r>
  <r>
    <x v="963"/>
    <x v="461"/>
    <d v="2014-09-22T00:00:00"/>
    <d v="2014-09-24T00:00:00"/>
    <s v="Second Class"/>
    <x v="333"/>
    <s v="Maribeth Schnelling"/>
    <s v="CONSUMER"/>
    <s v="united states"/>
    <s v="Boca Raton"/>
    <s v="Florida"/>
    <n v="33433"/>
    <s v="South"/>
    <s v="OFF-LA-10001613"/>
    <x v="1"/>
    <x v="2"/>
    <x v="743"/>
    <n v="4.6079999999999997"/>
    <n v="2"/>
    <n v="44"/>
    <s v="Pequeño"/>
    <n v="0.2"/>
    <n v="0.92159999999999997"/>
    <n v="-0.92159999999999997"/>
    <n v="5.5295999999999994"/>
    <s v="Bajo"/>
    <n v="1.6704000000000001"/>
    <n v="0.36250000000000004"/>
    <n v="-2.016"/>
    <n v="2"/>
    <n v="2"/>
    <s v="CORRECTO"/>
    <n v="2014"/>
    <n v="0"/>
  </r>
  <r>
    <x v="964"/>
    <x v="462"/>
    <d v="2017-04-09T00:00:00"/>
    <d v="2017-04-11T00:00:00"/>
    <s v="First Class"/>
    <x v="354"/>
    <s v="Bryan Spruell"/>
    <s v="HOME OFFICE"/>
    <s v="united states"/>
    <s v="New York City"/>
    <s v="New York"/>
    <n v="10011"/>
    <s v="East"/>
    <s v="OFF-LA-10004055"/>
    <x v="1"/>
    <x v="2"/>
    <x v="744"/>
    <n v="9.82"/>
    <n v="2"/>
    <n v="3"/>
    <s v="Pequeño"/>
    <n v="0"/>
    <n v="0"/>
    <n v="0"/>
    <n v="9.82"/>
    <s v="Bajo"/>
    <n v="4.8117999999999999"/>
    <n v="0.49"/>
    <n v="-5.0082000000000004"/>
    <n v="2"/>
    <n v="2"/>
    <s v="CORRECTO"/>
    <n v="2017"/>
    <n v="0"/>
  </r>
  <r>
    <x v="965"/>
    <x v="462"/>
    <d v="2017-04-09T00:00:00"/>
    <d v="2017-04-11T00:00:00"/>
    <s v="First Class"/>
    <x v="354"/>
    <s v="Bryan Spruell"/>
    <s v="HOME OFFICE"/>
    <s v="united states"/>
    <s v="New York City"/>
    <s v="New York"/>
    <n v="10011"/>
    <s v="East"/>
    <s v="OFF-AR-10004344"/>
    <x v="1"/>
    <x v="6"/>
    <x v="370"/>
    <n v="35.97"/>
    <n v="3"/>
    <n v="31"/>
    <s v="Mediano"/>
    <n v="0"/>
    <n v="0"/>
    <n v="0"/>
    <n v="35.97"/>
    <s v="Bajo"/>
    <n v="9.7119"/>
    <n v="0.27"/>
    <n v="-26.258099999999999"/>
    <n v="2"/>
    <n v="2"/>
    <s v="CORRECTO"/>
    <n v="2017"/>
    <n v="0"/>
  </r>
  <r>
    <x v="966"/>
    <x v="462"/>
    <d v="2017-04-09T00:00:00"/>
    <d v="2017-04-11T00:00:00"/>
    <s v="First Class"/>
    <x v="354"/>
    <s v="Bryan Spruell"/>
    <s v="HOME OFFICE"/>
    <s v="united states"/>
    <s v="New York City"/>
    <s v="New York"/>
    <n v="10011"/>
    <s v="East"/>
    <s v="OFF-PA-10004621"/>
    <x v="1"/>
    <x v="10"/>
    <x v="745"/>
    <n v="12.96"/>
    <n v="2"/>
    <n v="25"/>
    <s v="Pequeño"/>
    <n v="0"/>
    <n v="0"/>
    <n v="0"/>
    <n v="12.96"/>
    <s v="Bajo"/>
    <n v="6.2207999999999997"/>
    <n v="0.47999999999999993"/>
    <n v="-6.7392000000000003"/>
    <n v="2"/>
    <n v="2"/>
    <s v="CORRECTO"/>
    <n v="2017"/>
    <n v="0"/>
  </r>
  <r>
    <x v="967"/>
    <x v="462"/>
    <d v="2017-04-09T00:00:00"/>
    <d v="2017-04-11T00:00:00"/>
    <s v="First Class"/>
    <x v="354"/>
    <s v="Bryan Spruell"/>
    <s v="HOME OFFICE"/>
    <s v="united states"/>
    <s v="New York City"/>
    <s v="New York"/>
    <n v="10011"/>
    <s v="East"/>
    <s v="OFF-PA-10001281"/>
    <x v="1"/>
    <x v="10"/>
    <x v="746"/>
    <n v="191.6"/>
    <n v="4"/>
    <n v="4"/>
    <s v="Mediano"/>
    <n v="0"/>
    <n v="0"/>
    <n v="0"/>
    <n v="191.6"/>
    <s v="Medio"/>
    <n v="91.968000000000004"/>
    <n v="0.48000000000000004"/>
    <n v="-99.632000000000005"/>
    <n v="2"/>
    <n v="2"/>
    <s v="CORRECTO"/>
    <n v="2017"/>
    <n v="0"/>
  </r>
  <r>
    <x v="968"/>
    <x v="462"/>
    <d v="2017-04-09T00:00:00"/>
    <d v="2017-04-11T00:00:00"/>
    <s v="First Class"/>
    <x v="354"/>
    <s v="Bryan Spruell"/>
    <s v="HOME OFFICE"/>
    <s v="united states"/>
    <s v="New York City"/>
    <s v="New York"/>
    <n v="10011"/>
    <s v="East"/>
    <s v="OFF-LA-10001613"/>
    <x v="1"/>
    <x v="2"/>
    <x v="743"/>
    <n v="8.64"/>
    <n v="3"/>
    <n v="44"/>
    <s v="Mediano"/>
    <n v="0"/>
    <n v="0"/>
    <n v="0"/>
    <n v="8.64"/>
    <s v="Bajo"/>
    <n v="4.2336"/>
    <n v="0.49"/>
    <n v="-4.4063999999999997"/>
    <n v="2"/>
    <n v="2"/>
    <s v="CORRECTO"/>
    <n v="2017"/>
    <n v="0"/>
  </r>
  <r>
    <x v="969"/>
    <x v="462"/>
    <d v="2017-04-09T00:00:00"/>
    <d v="2017-04-11T00:00:00"/>
    <s v="First Class"/>
    <x v="354"/>
    <s v="Bryan Spruell"/>
    <s v="HOME OFFICE"/>
    <s v="united states"/>
    <s v="New York City"/>
    <s v="New York"/>
    <n v="10011"/>
    <s v="East"/>
    <s v="OFF-ST-10001097"/>
    <x v="1"/>
    <x v="4"/>
    <x v="747"/>
    <n v="501.81"/>
    <n v="3"/>
    <n v="20"/>
    <s v="Mediano"/>
    <n v="0"/>
    <n v="0"/>
    <n v="0"/>
    <n v="501.81"/>
    <s v="Muy Alto"/>
    <n v="0"/>
    <n v="0"/>
    <n v="-501.81"/>
    <n v="2"/>
    <n v="2"/>
    <s v="CORRECTO"/>
    <n v="2017"/>
    <n v="0"/>
  </r>
  <r>
    <x v="970"/>
    <x v="463"/>
    <d v="2014-01-16T00:00:00"/>
    <d v="2014-01-18T00:00:00"/>
    <s v="Second Class"/>
    <x v="111"/>
    <s v="Delfina Latchford"/>
    <s v="CONSUMER"/>
    <s v="united states"/>
    <s v="Philadelphia"/>
    <s v="Pennsylvania"/>
    <n v="19134"/>
    <s v="East"/>
    <s v="FUR-FU-10001095"/>
    <x v="0"/>
    <x v="5"/>
    <x v="748"/>
    <n v="127.104"/>
    <n v="6"/>
    <n v="24"/>
    <s v="Grande"/>
    <n v="0.2"/>
    <n v="25.4208"/>
    <n v="-25.4208"/>
    <n v="152.5248"/>
    <s v="Medio"/>
    <n v="28.598400000000002"/>
    <n v="0.22500000000000001"/>
    <n v="-73.084800000000001"/>
    <n v="2"/>
    <n v="2"/>
    <s v="CORRECTO"/>
    <n v="2014"/>
    <n v="0"/>
  </r>
  <r>
    <x v="971"/>
    <x v="463"/>
    <d v="2014-01-16T00:00:00"/>
    <d v="2014-01-18T00:00:00"/>
    <s v="Second Class"/>
    <x v="111"/>
    <s v="Delfina Latchford"/>
    <s v="CONSUMER"/>
    <s v="united states"/>
    <s v="Philadelphia"/>
    <s v="Pennsylvania"/>
    <n v="19134"/>
    <s v="East"/>
    <s v="TEC-PH-10004614"/>
    <x v="2"/>
    <x v="7"/>
    <x v="302"/>
    <n v="124.2"/>
    <n v="3"/>
    <n v="28"/>
    <s v="Mediano"/>
    <n v="0.4"/>
    <n v="49.680000000000007"/>
    <n v="-49.68"/>
    <n v="173.88"/>
    <s v="Medio"/>
    <n v="-31.05"/>
    <n v="-0.25"/>
    <n v="-105.57"/>
    <n v="2"/>
    <n v="2"/>
    <s v="CORRECTO"/>
    <n v="2014"/>
    <n v="0"/>
  </r>
  <r>
    <x v="972"/>
    <x v="463"/>
    <d v="2014-01-16T00:00:00"/>
    <d v="2014-01-18T00:00:00"/>
    <s v="Second Class"/>
    <x v="111"/>
    <s v="Delfina Latchford"/>
    <s v="CONSUMER"/>
    <s v="united states"/>
    <s v="Philadelphia"/>
    <s v="Pennsylvania"/>
    <n v="19134"/>
    <s v="East"/>
    <s v="OFF-BI-10001575"/>
    <x v="1"/>
    <x v="8"/>
    <x v="582"/>
    <n v="18.588000000000001"/>
    <n v="2"/>
    <n v="18"/>
    <s v="Pequeño"/>
    <n v="0.7"/>
    <n v="13.0116"/>
    <n v="-13.0116"/>
    <n v="31.599600000000002"/>
    <s v="Bajo"/>
    <n v="-13.6312"/>
    <n v="-0.73333333333333328"/>
    <n v="-19.207599999999999"/>
    <n v="2"/>
    <n v="2"/>
    <s v="CORRECTO"/>
    <n v="2014"/>
    <n v="0"/>
  </r>
  <r>
    <x v="973"/>
    <x v="463"/>
    <d v="2014-01-16T00:00:00"/>
    <d v="2014-01-18T00:00:00"/>
    <s v="Second Class"/>
    <x v="111"/>
    <s v="Delfina Latchford"/>
    <s v="CONSUMER"/>
    <s v="united states"/>
    <s v="Philadelphia"/>
    <s v="Pennsylvania"/>
    <n v="19134"/>
    <s v="East"/>
    <s v="OFF-LA-10001074"/>
    <x v="1"/>
    <x v="2"/>
    <x v="300"/>
    <n v="30.071999999999999"/>
    <n v="3"/>
    <n v="39"/>
    <s v="Mediano"/>
    <n v="0.2"/>
    <n v="6.0144000000000002"/>
    <n v="-6.0144000000000002"/>
    <n v="36.086399999999998"/>
    <s v="Bajo"/>
    <n v="10.1493"/>
    <n v="0.33750000000000002"/>
    <n v="-13.908300000000001"/>
    <n v="2"/>
    <n v="2"/>
    <s v="CORRECTO"/>
    <n v="2014"/>
    <n v="0"/>
  </r>
  <r>
    <x v="974"/>
    <x v="464"/>
    <d v="2017-10-05T00:00:00"/>
    <d v="2017-10-08T00:00:00"/>
    <s v="Second Class"/>
    <x v="285"/>
    <s v="Phillina Ober"/>
    <s v="HOME OFFICE"/>
    <s v="united states"/>
    <s v="New York City"/>
    <s v="New York"/>
    <n v="10011"/>
    <s v="East"/>
    <s v="TEC-PH-10003555"/>
    <x v="2"/>
    <x v="7"/>
    <x v="462"/>
    <n v="160.93"/>
    <n v="7"/>
    <n v="41"/>
    <s v="Grande"/>
    <n v="0"/>
    <n v="0"/>
    <n v="0"/>
    <n v="160.93"/>
    <s v="Medio"/>
    <n v="3.2185999999999999"/>
    <n v="1.9999999999999997E-2"/>
    <n v="-157.7114"/>
    <n v="3"/>
    <n v="3"/>
    <s v="CORRECTO"/>
    <n v="2017"/>
    <n v="0"/>
  </r>
  <r>
    <x v="975"/>
    <x v="464"/>
    <d v="2017-10-05T00:00:00"/>
    <d v="2017-10-08T00:00:00"/>
    <s v="Second Class"/>
    <x v="285"/>
    <s v="Phillina Ober"/>
    <s v="HOME OFFICE"/>
    <s v="united states"/>
    <s v="New York City"/>
    <s v="New York"/>
    <n v="10011"/>
    <s v="East"/>
    <s v="OFF-BI-10004492"/>
    <x v="1"/>
    <x v="8"/>
    <x v="351"/>
    <n v="75.792000000000002"/>
    <n v="3"/>
    <n v="26"/>
    <s v="Mediano"/>
    <n v="0.2"/>
    <n v="15.1584"/>
    <n v="-15.1584"/>
    <n v="90.950400000000002"/>
    <s v="Medio"/>
    <n v="25.579799999999999"/>
    <n v="0.33749999999999997"/>
    <n v="-35.053800000000003"/>
    <n v="3"/>
    <n v="3"/>
    <s v="CORRECTO"/>
    <n v="2017"/>
    <n v="0"/>
  </r>
  <r>
    <x v="976"/>
    <x v="465"/>
    <d v="2017-07-09T00:00:00"/>
    <d v="2017-07-15T00:00:00"/>
    <s v="Standard Class"/>
    <x v="143"/>
    <s v="Tamara Dahlen"/>
    <s v="CONSUMER"/>
    <s v="united states"/>
    <s v="Portland"/>
    <s v="Oregon"/>
    <n v="97206"/>
    <s v="West"/>
    <s v="OFF-BI-10002012"/>
    <x v="1"/>
    <x v="8"/>
    <x v="749"/>
    <n v="1.08"/>
    <n v="2"/>
    <n v="49"/>
    <s v="Pequeño"/>
    <n v="0.7"/>
    <n v="0.75600000000000001"/>
    <n v="-0.75600000000000001"/>
    <n v="1.8360000000000001"/>
    <s v="Bajo"/>
    <n v="-0.79200000000000004"/>
    <n v="-0.73333333333333328"/>
    <n v="-1.1160000000000001"/>
    <n v="6"/>
    <n v="6"/>
    <s v="CORRECTO"/>
    <n v="2017"/>
    <n v="0"/>
  </r>
  <r>
    <x v="977"/>
    <x v="466"/>
    <d v="2017-01-07T00:00:00"/>
    <d v="2017-01-10T00:00:00"/>
    <s v="First Class"/>
    <x v="308"/>
    <s v="Bart Watters"/>
    <s v="CORPORATE"/>
    <s v="united states"/>
    <s v="Detroit"/>
    <s v="Michigan"/>
    <n v="48205"/>
    <s v="Central"/>
    <s v="TEC-MA-10000822"/>
    <x v="2"/>
    <x v="15"/>
    <x v="156"/>
    <n v="3059.982"/>
    <n v="2"/>
    <n v="18"/>
    <s v="Pequeño"/>
    <n v="0.1"/>
    <n v="305.9982"/>
    <n v="-305.9982"/>
    <n v="3365.9802"/>
    <s v="Muy Alto"/>
    <n v="679.99599999999998"/>
    <n v="0.22222222222222221"/>
    <n v="-2073.9877999999999"/>
    <n v="3"/>
    <n v="3"/>
    <s v="CORRECTO"/>
    <n v="2017"/>
    <n v="0"/>
  </r>
  <r>
    <x v="978"/>
    <x v="467"/>
    <d v="2016-05-30T00:00:00"/>
    <d v="2016-05-31T00:00:00"/>
    <s v="First Class"/>
    <x v="355"/>
    <s v="Robert Waldorf"/>
    <s v="CONSUMER"/>
    <s v="united states"/>
    <s v="Wilmington"/>
    <s v="North Carolina"/>
    <n v="28403"/>
    <s v="South"/>
    <s v="OFF-BI-10000848"/>
    <x v="1"/>
    <x v="8"/>
    <x v="520"/>
    <n v="3.282"/>
    <n v="2"/>
    <n v="14"/>
    <s v="Pequeño"/>
    <n v="0.7"/>
    <n v="2.2973999999999997"/>
    <n v="-2.2974000000000001"/>
    <n v="5.5793999999999997"/>
    <s v="Bajo"/>
    <n v="-2.6255999999999999"/>
    <n v="-0.79999999999999993"/>
    <n v="-3.6101999999999999"/>
    <n v="1"/>
    <n v="1"/>
    <s v="CORRECTO"/>
    <n v="2016"/>
    <n v="0"/>
  </r>
  <r>
    <x v="979"/>
    <x v="468"/>
    <d v="2015-12-09T00:00:00"/>
    <d v="2015-12-12T00:00:00"/>
    <s v="First Class"/>
    <x v="33"/>
    <s v="Ken Brennan"/>
    <s v="CORPORATE"/>
    <s v="united states"/>
    <s v="Columbus"/>
    <s v="Indiana"/>
    <n v="47201"/>
    <s v="Central"/>
    <s v="OFF-PA-10004156"/>
    <x v="1"/>
    <x v="10"/>
    <x v="750"/>
    <n v="34.020000000000003"/>
    <n v="3"/>
    <n v="20"/>
    <s v="Mediano"/>
    <n v="0"/>
    <n v="0"/>
    <n v="0"/>
    <n v="34.020000000000003"/>
    <s v="Bajo"/>
    <n v="16.669799999999999"/>
    <n v="0.48999999999999994"/>
    <n v="-17.350200000000001"/>
    <n v="3"/>
    <n v="3"/>
    <s v="CORRECTO"/>
    <n v="2015"/>
    <n v="0"/>
  </r>
  <r>
    <x v="980"/>
    <x v="469"/>
    <d v="2016-10-03T00:00:00"/>
    <d v="2016-10-08T00:00:00"/>
    <s v="Standard Class"/>
    <x v="12"/>
    <s v="Emily Burns"/>
    <s v="CONSUMER"/>
    <s v="united states"/>
    <s v="New York City"/>
    <s v="New York"/>
    <n v="10035"/>
    <s v="East"/>
    <s v="FUR-CH-10003199"/>
    <x v="0"/>
    <x v="1"/>
    <x v="637"/>
    <n v="599.29200000000003"/>
    <n v="6"/>
    <n v="20"/>
    <s v="Grande"/>
    <n v="0.1"/>
    <n v="59.929200000000009"/>
    <n v="-59.929200000000002"/>
    <n v="659.22120000000007"/>
    <s v="Muy Alto"/>
    <n v="93.223200000000006"/>
    <n v="0.15555555555555556"/>
    <n v="-446.13959999999997"/>
    <n v="5"/>
    <n v="5"/>
    <s v="CORRECTO"/>
    <n v="2016"/>
    <n v="0"/>
  </r>
  <r>
    <x v="981"/>
    <x v="470"/>
    <d v="2014-11-11T00:00:00"/>
    <d v="2014-11-14T00:00:00"/>
    <s v="Second Class"/>
    <x v="356"/>
    <s v="Tracy Zic"/>
    <s v="CONSUMER"/>
    <s v="united states"/>
    <s v="Louisville"/>
    <s v="Colorado"/>
    <n v="80027"/>
    <s v="West"/>
    <s v="OFF-AR-10000034"/>
    <x v="1"/>
    <x v="6"/>
    <x v="751"/>
    <n v="3.3919999999999999"/>
    <n v="1"/>
    <n v="29"/>
    <s v="Pequeño"/>
    <n v="0.2"/>
    <n v="0.6784"/>
    <n v="-0.6784"/>
    <n v="4.0704000000000002"/>
    <s v="Bajo"/>
    <n v="0.80559999999999998"/>
    <n v="0.23749999999999999"/>
    <n v="-1.9079999999999999"/>
    <n v="3"/>
    <n v="3"/>
    <s v="CORRECTO"/>
    <n v="2014"/>
    <n v="0"/>
  </r>
  <r>
    <x v="982"/>
    <x v="470"/>
    <d v="2014-11-11T00:00:00"/>
    <d v="2014-11-14T00:00:00"/>
    <s v="Second Class"/>
    <x v="356"/>
    <s v="Tracy Zic"/>
    <s v="CONSUMER"/>
    <s v="united states"/>
    <s v="Louisville"/>
    <s v="Colorado"/>
    <n v="80027"/>
    <s v="West"/>
    <s v="TEC-PH-10000560"/>
    <x v="2"/>
    <x v="7"/>
    <x v="752"/>
    <n v="559.98400000000004"/>
    <n v="2"/>
    <n v="28"/>
    <s v="Pequeño"/>
    <n v="0.2"/>
    <n v="111.99680000000001"/>
    <n v="-111.99679999999999"/>
    <n v="671.98080000000004"/>
    <s v="Muy Alto"/>
    <n v="55.998399999999997"/>
    <n v="9.9999999999999992E-2"/>
    <n v="-391.98880000000003"/>
    <n v="3"/>
    <n v="3"/>
    <s v="CORRECTO"/>
    <n v="2014"/>
    <n v="0"/>
  </r>
  <r>
    <x v="983"/>
    <x v="470"/>
    <d v="2014-11-11T00:00:00"/>
    <d v="2014-11-14T00:00:00"/>
    <s v="Second Class"/>
    <x v="356"/>
    <s v="Tracy Zic"/>
    <s v="CONSUMER"/>
    <s v="united states"/>
    <s v="Louisville"/>
    <s v="Colorado"/>
    <n v="80027"/>
    <s v="West"/>
    <s v="FUR-CH-10000665"/>
    <x v="0"/>
    <x v="1"/>
    <x v="662"/>
    <n v="603.91999999999996"/>
    <n v="5"/>
    <n v="32"/>
    <s v="Grande"/>
    <n v="0.2"/>
    <n v="120.78399999999999"/>
    <n v="-120.78400000000001"/>
    <n v="724.70399999999995"/>
    <s v="Muy Alto"/>
    <n v="75.489999999999995"/>
    <n v="0.125"/>
    <n v="-407.64600000000002"/>
    <n v="3"/>
    <n v="3"/>
    <s v="CORRECTO"/>
    <n v="2014"/>
    <n v="0"/>
  </r>
  <r>
    <x v="984"/>
    <x v="471"/>
    <d v="2017-09-29T00:00:00"/>
    <d v="2017-10-05T00:00:00"/>
    <s v="Standard Class"/>
    <x v="357"/>
    <s v="Ann Steele"/>
    <s v="HOME OFFICE"/>
    <s v="united states"/>
    <s v="Pasadena"/>
    <s v="Texas"/>
    <n v="77506"/>
    <s v="Central"/>
    <s v="OFF-LA-10001569"/>
    <x v="1"/>
    <x v="2"/>
    <x v="639"/>
    <n v="7.968"/>
    <n v="2"/>
    <n v="40"/>
    <s v="Pequeño"/>
    <n v="0.2"/>
    <n v="1.5936000000000001"/>
    <n v="-1.5935999999999999"/>
    <n v="9.5616000000000003"/>
    <s v="Bajo"/>
    <n v="2.5895999999999999"/>
    <n v="0.32500000000000001"/>
    <n v="-3.7848000000000002"/>
    <n v="6"/>
    <n v="6"/>
    <s v="CORRECTO"/>
    <n v="2017"/>
    <n v="0"/>
  </r>
  <r>
    <x v="985"/>
    <x v="471"/>
    <d v="2017-09-29T00:00:00"/>
    <d v="2017-10-05T00:00:00"/>
    <s v="Standard Class"/>
    <x v="357"/>
    <s v="Ann Steele"/>
    <s v="HOME OFFICE"/>
    <s v="united states"/>
    <s v="Pasadena"/>
    <s v="Texas"/>
    <n v="77506"/>
    <s v="Central"/>
    <s v="OFF-EN-10000461"/>
    <x v="1"/>
    <x v="12"/>
    <x v="753"/>
    <n v="27.968"/>
    <n v="4"/>
    <n v="37"/>
    <s v="Mediano"/>
    <n v="0.2"/>
    <n v="5.5936000000000003"/>
    <n v="-5.5936000000000003"/>
    <n v="33.561599999999999"/>
    <s v="Bajo"/>
    <n v="9.4391999999999996"/>
    <n v="0.33749999999999997"/>
    <n v="-12.9352"/>
    <n v="6"/>
    <n v="6"/>
    <s v="CORRECTO"/>
    <n v="2017"/>
    <n v="0"/>
  </r>
  <r>
    <x v="986"/>
    <x v="471"/>
    <d v="2017-09-29T00:00:00"/>
    <d v="2017-10-05T00:00:00"/>
    <s v="Standard Class"/>
    <x v="357"/>
    <s v="Ann Steele"/>
    <s v="HOME OFFICE"/>
    <s v="united states"/>
    <s v="Pasadena"/>
    <s v="Texas"/>
    <n v="77506"/>
    <s v="Central"/>
    <s v="TEC-MA-10003066"/>
    <x v="2"/>
    <x v="15"/>
    <x v="754"/>
    <n v="336.51"/>
    <n v="3"/>
    <n v="3"/>
    <s v="Mediano"/>
    <n v="0.4"/>
    <n v="134.60400000000001"/>
    <n v="-134.60400000000001"/>
    <n v="471.11400000000003"/>
    <s v="Alto"/>
    <n v="44.868000000000002"/>
    <n v="0.13333333333333333"/>
    <n v="-157.03800000000001"/>
    <n v="6"/>
    <n v="6"/>
    <s v="CORRECTO"/>
    <n v="2017"/>
    <n v="0"/>
  </r>
  <r>
    <x v="987"/>
    <x v="472"/>
    <d v="2015-03-10T00:00:00"/>
    <d v="2015-03-10T00:00:00"/>
    <s v="Same Day"/>
    <x v="358"/>
    <s v="Toby Swindell"/>
    <s v="CONSUMER"/>
    <s v="united states"/>
    <s v="Houston"/>
    <s v="Texas"/>
    <n v="77041"/>
    <s v="Central"/>
    <s v="OFF-BI-10004022"/>
    <x v="1"/>
    <x v="8"/>
    <x v="755"/>
    <n v="1.1120000000000001"/>
    <n v="2"/>
    <n v="29"/>
    <s v="Pequeño"/>
    <n v="0.8"/>
    <n v="0.88960000000000017"/>
    <n v="-0.88959999999999995"/>
    <n v="2.0016000000000003"/>
    <s v="Bajo"/>
    <n v="-1.8904000000000001"/>
    <n v="-1.7"/>
    <n v="-2.1128"/>
    <n v="0"/>
    <n v="0"/>
    <s v="CORRECTO"/>
    <n v="2015"/>
    <n v="0"/>
  </r>
  <r>
    <x v="988"/>
    <x v="473"/>
    <d v="2017-05-21T00:00:00"/>
    <d v="2017-05-26T00:00:00"/>
    <s v="Standard Class"/>
    <x v="189"/>
    <s v="John Grady"/>
    <s v="CORPORATE"/>
    <s v="united states"/>
    <s v="Auburn"/>
    <s v="New York"/>
    <n v="13021"/>
    <s v="East"/>
    <s v="FUR-FU-10004071"/>
    <x v="0"/>
    <x v="5"/>
    <x v="575"/>
    <n v="520.04999999999995"/>
    <n v="5"/>
    <n v="13"/>
    <s v="Grande"/>
    <n v="0"/>
    <n v="0"/>
    <n v="0"/>
    <n v="520.04999999999995"/>
    <s v="Muy Alto"/>
    <n v="72.807000000000002"/>
    <n v="0.14000000000000001"/>
    <n v="-447.24299999999999"/>
    <n v="5"/>
    <n v="5"/>
    <s v="CORRECTO"/>
    <n v="2017"/>
    <n v="0"/>
  </r>
  <r>
    <x v="989"/>
    <x v="473"/>
    <d v="2017-05-21T00:00:00"/>
    <d v="2017-05-26T00:00:00"/>
    <s v="Standard Class"/>
    <x v="189"/>
    <s v="John Grady"/>
    <s v="CORPORATE"/>
    <s v="united states"/>
    <s v="Auburn"/>
    <s v="New York"/>
    <n v="13021"/>
    <s v="East"/>
    <s v="OFF-AR-10001988"/>
    <x v="1"/>
    <x v="6"/>
    <x v="756"/>
    <n v="17.97"/>
    <n v="3"/>
    <n v="13"/>
    <s v="Mediano"/>
    <n v="0"/>
    <n v="0"/>
    <n v="0"/>
    <n v="17.97"/>
    <s v="Bajo"/>
    <n v="5.2112999999999996"/>
    <n v="0.28999999999999998"/>
    <n v="-12.758699999999999"/>
    <n v="5"/>
    <n v="5"/>
    <s v="CORRECTO"/>
    <n v="2017"/>
    <n v="0"/>
  </r>
  <r>
    <x v="990"/>
    <x v="474"/>
    <d v="2015-03-29T00:00:00"/>
    <d v="2015-03-31T00:00:00"/>
    <s v="Second Class"/>
    <x v="359"/>
    <s v="Sara Luxemburg"/>
    <s v="HOME OFFICE"/>
    <s v="united states"/>
    <s v="Jacksonville"/>
    <s v="Florida"/>
    <n v="32216"/>
    <s v="South"/>
    <s v="FUR-CH-10004086"/>
    <x v="0"/>
    <x v="1"/>
    <x v="284"/>
    <n v="1166.92"/>
    <n v="5"/>
    <n v="34"/>
    <s v="Grande"/>
    <n v="0.2"/>
    <n v="233.38400000000001"/>
    <n v="-233.38399999999999"/>
    <n v="1400.3040000000001"/>
    <s v="Muy Alto"/>
    <n v="131.27850000000001"/>
    <n v="0.1125"/>
    <n v="-802.25750000000005"/>
    <n v="2"/>
    <n v="2"/>
    <s v="CORRECTO"/>
    <n v="2015"/>
    <n v="0"/>
  </r>
  <r>
    <x v="991"/>
    <x v="475"/>
    <d v="2016-09-09T00:00:00"/>
    <d v="2016-09-11T00:00:00"/>
    <s v="First Class"/>
    <x v="59"/>
    <s v="Troy Staebel"/>
    <s v="CONSUMER"/>
    <s v="united states"/>
    <s v="New York City"/>
    <s v="New York"/>
    <n v="10024"/>
    <s v="East"/>
    <s v="OFF-BI-10001036"/>
    <x v="1"/>
    <x v="8"/>
    <x v="624"/>
    <n v="14.624000000000001"/>
    <n v="2"/>
    <n v="40"/>
    <s v="Pequeño"/>
    <n v="0.2"/>
    <n v="2.9248000000000003"/>
    <n v="-2.9247999999999998"/>
    <n v="17.5488"/>
    <s v="Bajo"/>
    <n v="5.484"/>
    <n v="0.375"/>
    <n v="-6.2152000000000003"/>
    <n v="2"/>
    <n v="2"/>
    <s v="CORRECTO"/>
    <n v="2016"/>
    <n v="0"/>
  </r>
  <r>
    <x v="992"/>
    <x v="476"/>
    <d v="2016-08-26T00:00:00"/>
    <d v="2016-08-27T00:00:00"/>
    <s v="First Class"/>
    <x v="288"/>
    <s v="Roland Fjeld"/>
    <s v="CONSUMER"/>
    <s v="united states"/>
    <s v="San Jose"/>
    <s v="California"/>
    <n v="95123"/>
    <s v="West"/>
    <s v="OFF-FA-10002983"/>
    <x v="1"/>
    <x v="13"/>
    <x v="263"/>
    <n v="10.23"/>
    <n v="3"/>
    <n v="15"/>
    <s v="Mediano"/>
    <n v="0"/>
    <n v="0"/>
    <n v="0"/>
    <n v="10.23"/>
    <s v="Bajo"/>
    <n v="4.9104000000000001"/>
    <n v="0.48"/>
    <n v="-5.3196000000000003"/>
    <n v="1"/>
    <n v="1"/>
    <s v="CORRECTO"/>
    <n v="2016"/>
    <n v="0"/>
  </r>
  <r>
    <x v="993"/>
    <x v="476"/>
    <d v="2016-08-26T00:00:00"/>
    <d v="2016-08-27T00:00:00"/>
    <s v="First Class"/>
    <x v="288"/>
    <s v="Roland Fjeld"/>
    <s v="CONSUMER"/>
    <s v="united states"/>
    <s v="San Jose"/>
    <s v="California"/>
    <n v="95123"/>
    <s v="West"/>
    <s v="OFF-PA-10003625"/>
    <x v="1"/>
    <x v="10"/>
    <x v="757"/>
    <n v="154.9"/>
    <n v="5"/>
    <n v="11"/>
    <s v="Grande"/>
    <n v="0"/>
    <n v="0"/>
    <n v="0"/>
    <n v="154.9"/>
    <s v="Medio"/>
    <n v="69.704999999999998"/>
    <n v="0.44999999999999996"/>
    <n v="-85.194999999999993"/>
    <n v="1"/>
    <n v="1"/>
    <s v="CORRECTO"/>
    <n v="2016"/>
    <n v="0"/>
  </r>
  <r>
    <x v="994"/>
    <x v="477"/>
    <d v="2014-05-21T00:00:00"/>
    <d v="2014-05-25T00:00:00"/>
    <s v="Standard Class"/>
    <x v="360"/>
    <s v="Mitch Willingham"/>
    <s v="CORPORATE"/>
    <s v="united states"/>
    <s v="Virginia Beach"/>
    <s v="Virginia"/>
    <n v="23464"/>
    <s v="South"/>
    <s v="OFF-BI-10003925"/>
    <x v="1"/>
    <x v="8"/>
    <x v="758"/>
    <n v="2715.93"/>
    <n v="7"/>
    <n v="27"/>
    <s v="Grande"/>
    <n v="0"/>
    <n v="0"/>
    <n v="0"/>
    <n v="2715.93"/>
    <s v="Muy Alto"/>
    <n v="1276.4871000000001"/>
    <n v="0.47000000000000003"/>
    <n v="-1439.4429"/>
    <n v="4"/>
    <n v="4"/>
    <s v="CORRECTO"/>
    <n v="2014"/>
    <n v="0"/>
  </r>
  <r>
    <x v="995"/>
    <x v="477"/>
    <d v="2014-05-21T00:00:00"/>
    <d v="2014-05-25T00:00:00"/>
    <s v="Standard Class"/>
    <x v="360"/>
    <s v="Mitch Willingham"/>
    <s v="CORPORATE"/>
    <s v="united states"/>
    <s v="Virginia Beach"/>
    <s v="Virginia"/>
    <n v="23464"/>
    <s v="South"/>
    <s v="TEC-PH-10001530"/>
    <x v="2"/>
    <x v="7"/>
    <x v="759"/>
    <n v="617.97"/>
    <n v="3"/>
    <n v="8"/>
    <s v="Mediano"/>
    <n v="0"/>
    <n v="0"/>
    <n v="0"/>
    <n v="617.97"/>
    <s v="Muy Alto"/>
    <n v="173.0316"/>
    <n v="0.27999999999999997"/>
    <n v="-444.9384"/>
    <n v="4"/>
    <n v="4"/>
    <s v="CORRECTO"/>
    <n v="2014"/>
    <n v="0"/>
  </r>
  <r>
    <x v="996"/>
    <x v="478"/>
    <d v="2015-10-28T00:00:00"/>
    <d v="2015-11-03T00:00:00"/>
    <s v="Standard Class"/>
    <x v="361"/>
    <s v="Rob Dowd"/>
    <s v="CONSUMER"/>
    <s v="united states"/>
    <s v="Henderson"/>
    <s v="Kentucky"/>
    <n v="42420"/>
    <s v="South"/>
    <s v="OFF-EN-10003862"/>
    <x v="1"/>
    <x v="12"/>
    <x v="760"/>
    <n v="10.67"/>
    <n v="1"/>
    <n v="20"/>
    <s v="Pequeño"/>
    <n v="0"/>
    <n v="0"/>
    <n v="0"/>
    <n v="10.67"/>
    <s v="Bajo"/>
    <n v="4.9081999999999999"/>
    <n v="0.46"/>
    <n v="-5.7618"/>
    <n v="6"/>
    <n v="6"/>
    <s v="CORRECTO"/>
    <n v="2015"/>
    <n v="0"/>
  </r>
  <r>
    <x v="997"/>
    <x v="478"/>
    <d v="2015-10-28T00:00:00"/>
    <d v="2015-11-03T00:00:00"/>
    <s v="Standard Class"/>
    <x v="361"/>
    <s v="Rob Dowd"/>
    <s v="CONSUMER"/>
    <s v="united states"/>
    <s v="Henderson"/>
    <s v="Kentucky"/>
    <n v="42420"/>
    <s v="South"/>
    <s v="OFF-ST-10004258"/>
    <x v="1"/>
    <x v="4"/>
    <x v="761"/>
    <n v="36.630000000000003"/>
    <n v="3"/>
    <n v="19"/>
    <s v="Mediano"/>
    <n v="0"/>
    <n v="0"/>
    <n v="0"/>
    <n v="36.630000000000003"/>
    <s v="Bajo"/>
    <n v="9.8901000000000003"/>
    <n v="0.27"/>
    <n v="-26.739899999999999"/>
    <n v="6"/>
    <n v="6"/>
    <s v="CORRECTO"/>
    <n v="2015"/>
    <n v="0"/>
  </r>
  <r>
    <x v="998"/>
    <x v="478"/>
    <d v="2015-10-28T00:00:00"/>
    <d v="2015-11-03T00:00:00"/>
    <s v="Standard Class"/>
    <x v="361"/>
    <s v="Rob Dowd"/>
    <s v="CONSUMER"/>
    <s v="united states"/>
    <s v="Henderson"/>
    <s v="Kentucky"/>
    <n v="42420"/>
    <s v="South"/>
    <s v="FUR-FU-10002885"/>
    <x v="0"/>
    <x v="5"/>
    <x v="762"/>
    <n v="24.1"/>
    <n v="5"/>
    <n v="19"/>
    <s v="Grande"/>
    <n v="0"/>
    <n v="0"/>
    <n v="0"/>
    <n v="24.1"/>
    <s v="Bajo"/>
    <n v="9.1579999999999995"/>
    <n v="0.37999999999999995"/>
    <n v="-14.942"/>
    <n v="6"/>
    <n v="6"/>
    <s v="CORRECTO"/>
    <n v="2015"/>
    <n v="0"/>
  </r>
  <r>
    <x v="999"/>
    <x v="478"/>
    <d v="2015-10-28T00:00:00"/>
    <d v="2015-11-03T00:00:00"/>
    <s v="Standard Class"/>
    <x v="361"/>
    <s v="Rob Dowd"/>
    <s v="CONSUMER"/>
    <s v="united states"/>
    <s v="Henderson"/>
    <s v="Kentucky"/>
    <n v="42420"/>
    <s v="South"/>
    <s v="FUR-FU-10001918"/>
    <x v="0"/>
    <x v="5"/>
    <x v="283"/>
    <n v="33.11"/>
    <n v="7"/>
    <n v="31"/>
    <s v="Grande"/>
    <n v="0"/>
    <n v="0"/>
    <n v="0"/>
    <n v="33.11"/>
    <s v="Bajo"/>
    <n v="12.9129"/>
    <n v="0.39"/>
    <n v="-20.197099999999999"/>
    <n v="6"/>
    <n v="6"/>
    <s v="CORRECTO"/>
    <n v="2015"/>
    <n v="0"/>
  </r>
  <r>
    <x v="1000"/>
    <x v="479"/>
    <d v="2016-11-13T00:00:00"/>
    <d v="2016-11-17T00:00:00"/>
    <s v="Standard Class"/>
    <x v="86"/>
    <s v="Frank Merwin"/>
    <s v="HOME OFFICE"/>
    <s v="united states"/>
    <s v="Vancouver"/>
    <s v="Washington"/>
    <n v="98661"/>
    <s v="West"/>
    <s v="OFF-AR-10002956"/>
    <x v="1"/>
    <x v="6"/>
    <x v="666"/>
    <n v="44.02"/>
    <n v="2"/>
    <n v="23"/>
    <s v="Pequeño"/>
    <n v="0"/>
    <n v="0"/>
    <n v="0"/>
    <n v="44.02"/>
    <s v="Bajo"/>
    <n v="11.4452"/>
    <n v="0.25999999999999995"/>
    <n v="-32.574800000000003"/>
    <n v="4"/>
    <n v="4"/>
    <s v="CORRECTO"/>
    <n v="2016"/>
    <n v="0"/>
  </r>
  <r>
    <x v="1001"/>
    <x v="480"/>
    <d v="2015-07-31T00:00:00"/>
    <d v="2015-07-31T00:00:00"/>
    <s v="Same Day"/>
    <x v="302"/>
    <s v="Rick Hansen"/>
    <s v="CONSUMER"/>
    <s v="united states"/>
    <s v="New York City"/>
    <s v="New York"/>
    <n v="10024"/>
    <s v="East"/>
    <s v="TEC-AC-10003033"/>
    <x v="2"/>
    <x v="11"/>
    <x v="763"/>
    <n v="2309.65"/>
    <n v="7"/>
    <n v="35"/>
    <s v="Grande"/>
    <n v="0"/>
    <n v="0"/>
    <n v="0"/>
    <n v="2309.65"/>
    <s v="Muy Alto"/>
    <n v="762.18449999999996"/>
    <n v="0.32999999999999996"/>
    <n v="-1547.4655"/>
    <n v="0"/>
    <n v="0"/>
    <s v="CORRECTO"/>
    <n v="2015"/>
    <n v="0"/>
  </r>
  <r>
    <x v="1002"/>
    <x v="480"/>
    <d v="2015-07-31T00:00:00"/>
    <d v="2015-07-31T00:00:00"/>
    <s v="Same Day"/>
    <x v="302"/>
    <s v="Rick Hansen"/>
    <s v="CONSUMER"/>
    <s v="united states"/>
    <s v="New York City"/>
    <s v="New York"/>
    <n v="10024"/>
    <s v="East"/>
    <s v="FUR-TA-10002903"/>
    <x v="0"/>
    <x v="3"/>
    <x v="258"/>
    <n v="1090.7819999999999"/>
    <n v="7"/>
    <n v="24"/>
    <s v="Grande"/>
    <n v="0.4"/>
    <n v="436.31279999999998"/>
    <n v="-436.31279999999998"/>
    <n v="1527.0947999999999"/>
    <s v="Muy Alto"/>
    <n v="-290.87520000000001"/>
    <n v="-0.26666666666666672"/>
    <n v="-945.34439999999995"/>
    <n v="0"/>
    <n v="0"/>
    <s v="CORRECTO"/>
    <n v="2015"/>
    <n v="0"/>
  </r>
  <r>
    <x v="1003"/>
    <x v="480"/>
    <d v="2015-07-31T00:00:00"/>
    <d v="2015-07-31T00:00:00"/>
    <s v="Same Day"/>
    <x v="302"/>
    <s v="Rick Hansen"/>
    <s v="CONSUMER"/>
    <s v="united states"/>
    <s v="New York City"/>
    <s v="New York"/>
    <n v="10024"/>
    <s v="East"/>
    <s v="OFF-PA-10004621"/>
    <x v="1"/>
    <x v="10"/>
    <x v="745"/>
    <n v="19.440000000000001"/>
    <n v="3"/>
    <n v="25"/>
    <s v="Mediano"/>
    <n v="0"/>
    <n v="0"/>
    <n v="0"/>
    <n v="19.440000000000001"/>
    <s v="Bajo"/>
    <n v="9.3312000000000008"/>
    <n v="0.48000000000000004"/>
    <n v="-10.1088"/>
    <n v="0"/>
    <n v="0"/>
    <s v="CORRECTO"/>
    <n v="2015"/>
    <n v="0"/>
  </r>
  <r>
    <x v="1004"/>
    <x v="481"/>
    <d v="2015-08-27T00:00:00"/>
    <d v="2015-08-31T00:00:00"/>
    <s v="Standard Class"/>
    <x v="362"/>
    <s v="Ryan Akin"/>
    <s v="CONSUMER"/>
    <s v="united states"/>
    <s v="Murrieta"/>
    <s v="California"/>
    <n v="92563"/>
    <s v="West"/>
    <s v="OFF-ST-10000046"/>
    <x v="1"/>
    <x v="4"/>
    <x v="764"/>
    <n v="484.65"/>
    <n v="3"/>
    <n v="27"/>
    <s v="Mediano"/>
    <n v="0"/>
    <n v="0"/>
    <n v="0"/>
    <n v="484.65"/>
    <s v="Alto"/>
    <n v="92.083500000000001"/>
    <n v="0.19"/>
    <n v="-392.56650000000002"/>
    <n v="4"/>
    <n v="4"/>
    <s v="CORRECTO"/>
    <n v="2015"/>
    <n v="0"/>
  </r>
  <r>
    <x v="1005"/>
    <x v="482"/>
    <d v="2015-11-13T00:00:00"/>
    <d v="2015-11-17T00:00:00"/>
    <s v="Standard Class"/>
    <x v="300"/>
    <s v="Joe Kamberova"/>
    <s v="CONSUMER"/>
    <s v="united states"/>
    <s v="Jacksonville"/>
    <s v="North Carolina"/>
    <n v="28540"/>
    <s v="South"/>
    <s v="OFF-PA-10001790"/>
    <x v="1"/>
    <x v="10"/>
    <x v="694"/>
    <n v="115.29600000000001"/>
    <n v="3"/>
    <n v="14"/>
    <s v="Mediano"/>
    <n v="0.2"/>
    <n v="23.059200000000004"/>
    <n v="-23.059200000000001"/>
    <n v="138.35520000000002"/>
    <s v="Medio"/>
    <n v="40.3536"/>
    <n v="0.35"/>
    <n v="-51.883200000000002"/>
    <n v="4"/>
    <n v="4"/>
    <s v="CORRECTO"/>
    <n v="2015"/>
    <n v="0"/>
  </r>
  <r>
    <x v="1006"/>
    <x v="483"/>
    <d v="2015-11-06T00:00:00"/>
    <d v="2015-11-09T00:00:00"/>
    <s v="First Class"/>
    <x v="363"/>
    <s v="Meg Tillman"/>
    <s v="CONSUMER"/>
    <s v="united states"/>
    <s v="Scottsdale"/>
    <s v="Arizona"/>
    <n v="85254"/>
    <s v="West"/>
    <s v="OFF-EN-10002600"/>
    <x v="1"/>
    <x v="12"/>
    <x v="111"/>
    <n v="7.08"/>
    <n v="3"/>
    <n v="35"/>
    <s v="Mediano"/>
    <n v="0.2"/>
    <n v="1.4160000000000001"/>
    <n v="-1.4159999999999999"/>
    <n v="8.4960000000000004"/>
    <s v="Bajo"/>
    <n v="2.4780000000000002"/>
    <n v="0.35000000000000003"/>
    <n v="-3.1859999999999999"/>
    <n v="3"/>
    <n v="3"/>
    <s v="CORRECTO"/>
    <n v="2015"/>
    <n v="0"/>
  </r>
  <r>
    <x v="1007"/>
    <x v="483"/>
    <d v="2015-11-06T00:00:00"/>
    <d v="2015-11-09T00:00:00"/>
    <s v="First Class"/>
    <x v="363"/>
    <s v="Meg Tillman"/>
    <s v="CONSUMER"/>
    <s v="united states"/>
    <s v="Scottsdale"/>
    <s v="Arizona"/>
    <n v="85254"/>
    <s v="West"/>
    <s v="OFF-BI-10002049"/>
    <x v="1"/>
    <x v="8"/>
    <x v="765"/>
    <n v="4.4009999999999998"/>
    <n v="3"/>
    <n v="13"/>
    <s v="Mediano"/>
    <n v="0.7"/>
    <n v="3.0806999999999998"/>
    <n v="-3.0807000000000002"/>
    <n v="7.4817"/>
    <s v="Bajo"/>
    <n v="-3.5207999999999999"/>
    <n v="-0.8"/>
    <n v="-4.8411"/>
    <n v="3"/>
    <n v="3"/>
    <s v="CORRECTO"/>
    <n v="2015"/>
    <n v="0"/>
  </r>
  <r>
    <x v="1008"/>
    <x v="484"/>
    <d v="2017-12-26T00:00:00"/>
    <d v="2018-01-01T00:00:00"/>
    <s v="Standard Class"/>
    <x v="138"/>
    <s v="Patrick O'Brill"/>
    <s v="CONSUMER"/>
    <s v="united states"/>
    <s v="Burlington"/>
    <s v="Iowa"/>
    <n v="52601"/>
    <s v="Central"/>
    <s v="OFF-PA-10001509"/>
    <x v="1"/>
    <x v="10"/>
    <x v="422"/>
    <n v="44.75"/>
    <n v="5"/>
    <n v="30"/>
    <s v="Grande"/>
    <n v="0"/>
    <n v="0"/>
    <n v="0"/>
    <n v="44.75"/>
    <s v="Bajo"/>
    <n v="20.585000000000001"/>
    <n v="0.46"/>
    <n v="-24.164999999999999"/>
    <n v="6"/>
    <n v="6"/>
    <s v="CORRECTO"/>
    <n v="2017"/>
    <n v="0"/>
  </r>
  <r>
    <x v="1009"/>
    <x v="485"/>
    <d v="2017-08-01T00:00:00"/>
    <d v="2017-08-03T00:00:00"/>
    <s v="First Class"/>
    <x v="247"/>
    <s v="Annie Thurman"/>
    <s v="CONSUMER"/>
    <s v="united states"/>
    <s v="Chicago"/>
    <s v="Illinois"/>
    <n v="60653"/>
    <s v="Central"/>
    <s v="TEC-PH-10003931"/>
    <x v="2"/>
    <x v="7"/>
    <x v="161"/>
    <n v="95.983999999999995"/>
    <n v="2"/>
    <n v="17"/>
    <s v="Pequeño"/>
    <n v="0.2"/>
    <n v="19.1968"/>
    <n v="-19.1968"/>
    <n v="115.18079999999999"/>
    <s v="Medio"/>
    <n v="5.9989999999999997"/>
    <n v="6.25E-2"/>
    <n v="-70.788200000000003"/>
    <n v="2"/>
    <n v="2"/>
    <s v="CORRECTO"/>
    <n v="2017"/>
    <n v="0"/>
  </r>
  <r>
    <x v="1010"/>
    <x v="486"/>
    <d v="2014-11-24T00:00:00"/>
    <d v="2014-11-26T00:00:00"/>
    <s v="First Class"/>
    <x v="364"/>
    <s v="Vivek Gonzalez"/>
    <s v="CONSUMER"/>
    <s v="united states"/>
    <s v="San Diego"/>
    <s v="California"/>
    <n v="92037"/>
    <s v="West"/>
    <s v="FUR-FU-10001602"/>
    <x v="0"/>
    <x v="5"/>
    <x v="766"/>
    <n v="151.72"/>
    <n v="4"/>
    <n v="17"/>
    <s v="Mediano"/>
    <n v="0"/>
    <n v="0"/>
    <n v="0"/>
    <n v="151.72"/>
    <s v="Medio"/>
    <n v="27.3096"/>
    <n v="0.18"/>
    <n v="-124.4104"/>
    <n v="2"/>
    <n v="2"/>
    <s v="CORRECTO"/>
    <n v="2014"/>
    <n v="0"/>
  </r>
  <r>
    <x v="1011"/>
    <x v="487"/>
    <d v="2017-06-17T00:00:00"/>
    <d v="2017-06-21T00:00:00"/>
    <s v="Second Class"/>
    <x v="58"/>
    <s v="Philip Fox"/>
    <s v="CONSUMER"/>
    <s v="united states"/>
    <s v="Olympia"/>
    <s v="Washington"/>
    <n v="98502"/>
    <s v="West"/>
    <s v="FUR-FU-10004848"/>
    <x v="0"/>
    <x v="5"/>
    <x v="28"/>
    <n v="155.25"/>
    <n v="3"/>
    <n v="31"/>
    <s v="Mediano"/>
    <n v="0"/>
    <n v="0"/>
    <n v="0"/>
    <n v="155.25"/>
    <s v="Medio"/>
    <n v="46.575000000000003"/>
    <n v="0.30000000000000004"/>
    <n v="-108.675"/>
    <n v="4"/>
    <n v="4"/>
    <s v="CORRECTO"/>
    <n v="2017"/>
    <n v="0"/>
  </r>
  <r>
    <x v="1012"/>
    <x v="487"/>
    <d v="2017-06-17T00:00:00"/>
    <d v="2017-06-21T00:00:00"/>
    <s v="Second Class"/>
    <x v="58"/>
    <s v="Philip Fox"/>
    <s v="CONSUMER"/>
    <s v="united states"/>
    <s v="Olympia"/>
    <s v="Washington"/>
    <n v="98502"/>
    <s v="West"/>
    <s v="OFF-ST-10003722"/>
    <x v="1"/>
    <x v="4"/>
    <x v="767"/>
    <n v="14.03"/>
    <n v="1"/>
    <n v="15"/>
    <s v="Pequeño"/>
    <n v="0"/>
    <n v="0"/>
    <n v="0"/>
    <n v="14.03"/>
    <s v="Bajo"/>
    <n v="4.0686999999999998"/>
    <n v="0.28999999999999998"/>
    <n v="-9.9612999999999996"/>
    <n v="4"/>
    <n v="4"/>
    <s v="CORRECTO"/>
    <n v="2017"/>
    <n v="0"/>
  </r>
  <r>
    <x v="1013"/>
    <x v="488"/>
    <d v="2015-12-21T00:00:00"/>
    <d v="2015-12-24T00:00:00"/>
    <s v="Second Class"/>
    <x v="365"/>
    <s v="John Stevenson"/>
    <s v="CONSUMER"/>
    <s v="united states"/>
    <s v="Seattle"/>
    <s v="Washington"/>
    <n v="98103"/>
    <s v="West"/>
    <s v="FUR-TA-10003748"/>
    <x v="0"/>
    <x v="3"/>
    <x v="210"/>
    <n v="1618.37"/>
    <n v="13"/>
    <n v="40"/>
    <s v="Grande"/>
    <n v="0"/>
    <n v="0"/>
    <n v="0"/>
    <n v="1618.37"/>
    <s v="Muy Alto"/>
    <n v="356.04140000000001"/>
    <n v="0.22000000000000003"/>
    <n v="-1262.3286000000001"/>
    <n v="3"/>
    <n v="3"/>
    <s v="CORRECTO"/>
    <n v="2015"/>
    <n v="0"/>
  </r>
  <r>
    <x v="1014"/>
    <x v="488"/>
    <d v="2015-12-21T00:00:00"/>
    <d v="2015-12-24T00:00:00"/>
    <s v="Second Class"/>
    <x v="365"/>
    <s v="John Stevenson"/>
    <s v="CONSUMER"/>
    <s v="united states"/>
    <s v="Seattle"/>
    <s v="Washington"/>
    <n v="98103"/>
    <s v="West"/>
    <s v="TEC-AC-10003198"/>
    <x v="2"/>
    <x v="11"/>
    <x v="768"/>
    <n v="99.6"/>
    <n v="1"/>
    <n v="29"/>
    <s v="Pequeño"/>
    <n v="0"/>
    <n v="0"/>
    <n v="0"/>
    <n v="99.6"/>
    <s v="Medio"/>
    <n v="36.851999999999997"/>
    <n v="0.37"/>
    <n v="-62.747999999999998"/>
    <n v="3"/>
    <n v="3"/>
    <s v="CORRECTO"/>
    <n v="2015"/>
    <n v="0"/>
  </r>
  <r>
    <x v="1015"/>
    <x v="489"/>
    <d v="2015-09-17T00:00:00"/>
    <d v="2015-09-19T00:00:00"/>
    <s v="Second Class"/>
    <x v="246"/>
    <s v="Meg O'Connel"/>
    <s v="HOME OFFICE"/>
    <s v="united states"/>
    <s v="Los Angeles"/>
    <s v="California"/>
    <n v="90036"/>
    <s v="West"/>
    <s v="OFF-PA-10004100"/>
    <x v="1"/>
    <x v="10"/>
    <x v="260"/>
    <n v="32.4"/>
    <n v="5"/>
    <n v="42"/>
    <s v="Grande"/>
    <n v="0"/>
    <n v="0"/>
    <n v="0"/>
    <n v="32.4"/>
    <s v="Bajo"/>
    <n v="15.552"/>
    <n v="0.48"/>
    <n v="-16.847999999999999"/>
    <n v="2"/>
    <n v="2"/>
    <s v="CORRECTO"/>
    <n v="2015"/>
    <n v="0"/>
  </r>
  <r>
    <x v="1016"/>
    <x v="490"/>
    <d v="2015-07-06T00:00:00"/>
    <d v="2015-07-10T00:00:00"/>
    <s v="Standard Class"/>
    <x v="366"/>
    <s v="Kalyca Meade"/>
    <s v="CORPORATE"/>
    <s v="united states"/>
    <s v="New York City"/>
    <s v="New York"/>
    <n v="10011"/>
    <s v="East"/>
    <s v="FUR-FU-10002191"/>
    <x v="0"/>
    <x v="5"/>
    <x v="769"/>
    <n v="13.96"/>
    <n v="2"/>
    <n v="11"/>
    <s v="Pequeño"/>
    <n v="0"/>
    <n v="0"/>
    <n v="0"/>
    <n v="13.96"/>
    <s v="Bajo"/>
    <n v="6.7008000000000001"/>
    <n v="0.48"/>
    <n v="-7.2591999999999999"/>
    <n v="4"/>
    <n v="4"/>
    <s v="CORRECTO"/>
    <n v="2015"/>
    <n v="0"/>
  </r>
  <r>
    <x v="1017"/>
    <x v="490"/>
    <d v="2015-07-06T00:00:00"/>
    <d v="2015-07-10T00:00:00"/>
    <s v="Standard Class"/>
    <x v="366"/>
    <s v="Kalyca Meade"/>
    <s v="CORPORATE"/>
    <s v="united states"/>
    <s v="New York City"/>
    <s v="New York"/>
    <n v="10011"/>
    <s v="East"/>
    <s v="FUR-FU-10000965"/>
    <x v="0"/>
    <x v="5"/>
    <x v="689"/>
    <n v="155.82"/>
    <n v="3"/>
    <n v="24"/>
    <s v="Mediano"/>
    <n v="0"/>
    <n v="0"/>
    <n v="0"/>
    <n v="155.82"/>
    <s v="Medio"/>
    <n v="63.886200000000002"/>
    <n v="0.41000000000000003"/>
    <n v="-91.933800000000005"/>
    <n v="4"/>
    <n v="4"/>
    <s v="CORRECTO"/>
    <n v="2015"/>
    <n v="0"/>
  </r>
  <r>
    <x v="1018"/>
    <x v="490"/>
    <d v="2015-07-06T00:00:00"/>
    <d v="2015-07-10T00:00:00"/>
    <s v="Standard Class"/>
    <x v="366"/>
    <s v="Kalyca Meade"/>
    <s v="CORPORATE"/>
    <s v="united states"/>
    <s v="New York City"/>
    <s v="New York"/>
    <n v="10011"/>
    <s v="East"/>
    <s v="TEC-PH-10004188"/>
    <x v="2"/>
    <x v="7"/>
    <x v="770"/>
    <n v="124.95"/>
    <n v="5"/>
    <n v="18"/>
    <s v="Grande"/>
    <n v="0"/>
    <n v="0"/>
    <n v="0"/>
    <n v="124.95"/>
    <s v="Medio"/>
    <n v="2.4990000000000001"/>
    <n v="0.02"/>
    <n v="-122.45099999999999"/>
    <n v="4"/>
    <n v="4"/>
    <s v="CORRECTO"/>
    <n v="2015"/>
    <n v="0"/>
  </r>
  <r>
    <x v="1019"/>
    <x v="490"/>
    <d v="2015-07-06T00:00:00"/>
    <d v="2015-07-10T00:00:00"/>
    <s v="Standard Class"/>
    <x v="366"/>
    <s v="Kalyca Meade"/>
    <s v="CORPORATE"/>
    <s v="united states"/>
    <s v="New York City"/>
    <s v="New York"/>
    <n v="10011"/>
    <s v="East"/>
    <s v="OFF-ST-10001526"/>
    <x v="1"/>
    <x v="4"/>
    <x v="771"/>
    <n v="601.65"/>
    <n v="5"/>
    <n v="49"/>
    <s v="Grande"/>
    <n v="0"/>
    <n v="0"/>
    <n v="0"/>
    <n v="601.65"/>
    <s v="Muy Alto"/>
    <n v="156.429"/>
    <n v="0.26"/>
    <n v="-445.221"/>
    <n v="4"/>
    <n v="4"/>
    <s v="CORRECTO"/>
    <n v="2015"/>
    <n v="0"/>
  </r>
  <r>
    <x v="1020"/>
    <x v="491"/>
    <d v="2015-04-27T00:00:00"/>
    <d v="2015-05-03T00:00:00"/>
    <s v="Standard Class"/>
    <x v="218"/>
    <s v="Greg Tran"/>
    <s v="CONSUMER"/>
    <s v="united states"/>
    <s v="Washington"/>
    <s v="District of Columbia"/>
    <n v="20016"/>
    <s v="East"/>
    <s v="OFF-AR-10001166"/>
    <x v="1"/>
    <x v="6"/>
    <x v="772"/>
    <n v="22.74"/>
    <n v="3"/>
    <n v="86"/>
    <s v="Mediano"/>
    <n v="0"/>
    <n v="0"/>
    <n v="0"/>
    <n v="22.74"/>
    <s v="Bajo"/>
    <n v="8.8686000000000007"/>
    <n v="0.39000000000000007"/>
    <n v="-13.8714"/>
    <n v="6"/>
    <n v="6"/>
    <s v="CORRECTO"/>
    <n v="2015"/>
    <n v="0"/>
  </r>
  <r>
    <x v="1021"/>
    <x v="491"/>
    <d v="2015-04-27T00:00:00"/>
    <d v="2015-05-03T00:00:00"/>
    <s v="Standard Class"/>
    <x v="218"/>
    <s v="Greg Tran"/>
    <s v="CONSUMER"/>
    <s v="united states"/>
    <s v="Washington"/>
    <s v="District of Columbia"/>
    <n v="20016"/>
    <s v="East"/>
    <s v="FUR-CH-10000309"/>
    <x v="0"/>
    <x v="1"/>
    <x v="773"/>
    <n v="1267.53"/>
    <n v="3"/>
    <n v="17"/>
    <s v="Mediano"/>
    <n v="0"/>
    <n v="0"/>
    <n v="0"/>
    <n v="1267.53"/>
    <s v="Muy Alto"/>
    <n v="316.88249999999999"/>
    <n v="0.25"/>
    <n v="-950.64750000000004"/>
    <n v="6"/>
    <n v="6"/>
    <s v="CORRECTO"/>
    <n v="2015"/>
    <n v="0"/>
  </r>
  <r>
    <x v="1022"/>
    <x v="491"/>
    <d v="2015-04-27T00:00:00"/>
    <d v="2015-05-03T00:00:00"/>
    <s v="Standard Class"/>
    <x v="218"/>
    <s v="Greg Tran"/>
    <s v="CONSUMER"/>
    <s v="united states"/>
    <s v="Washington"/>
    <s v="District of Columbia"/>
    <n v="20016"/>
    <s v="East"/>
    <s v="TEC-MA-10004212"/>
    <x v="2"/>
    <x v="15"/>
    <x v="774"/>
    <n v="1379.92"/>
    <n v="8"/>
    <n v="8"/>
    <s v="Grande"/>
    <n v="0"/>
    <n v="0"/>
    <n v="0"/>
    <n v="1379.92"/>
    <s v="Muy Alto"/>
    <n v="648.56240000000003"/>
    <n v="0.47"/>
    <n v="-731.35760000000005"/>
    <n v="6"/>
    <n v="6"/>
    <s v="CORRECTO"/>
    <n v="2015"/>
    <n v="0"/>
  </r>
  <r>
    <x v="1023"/>
    <x v="492"/>
    <d v="2015-06-16T00:00:00"/>
    <d v="2015-06-20T00:00:00"/>
    <s v="Standard Class"/>
    <x v="171"/>
    <s v="Philip Brown"/>
    <s v="CONSUMER"/>
    <s v="united states"/>
    <s v="Philadelphia"/>
    <s v="Pennsylvania"/>
    <n v="19134"/>
    <s v="East"/>
    <s v="OFF-EN-10003072"/>
    <x v="1"/>
    <x v="12"/>
    <x v="775"/>
    <n v="6.2080000000000002"/>
    <n v="2"/>
    <n v="18"/>
    <s v="Pequeño"/>
    <n v="0.2"/>
    <n v="1.2416"/>
    <n v="-1.2416"/>
    <n v="7.4496000000000002"/>
    <s v="Bajo"/>
    <n v="2.1728000000000001"/>
    <n v="0.35"/>
    <n v="-2.7936000000000001"/>
    <n v="4"/>
    <n v="4"/>
    <s v="CORRECTO"/>
    <n v="2015"/>
    <n v="0"/>
  </r>
  <r>
    <x v="1024"/>
    <x v="493"/>
    <d v="2017-12-17T00:00:00"/>
    <d v="2017-12-20T00:00:00"/>
    <s v="First Class"/>
    <x v="367"/>
    <s v="Hallie Redmond"/>
    <s v="HOME OFFICE"/>
    <s v="united states"/>
    <s v="Los Angeles"/>
    <s v="California"/>
    <n v="90045"/>
    <s v="West"/>
    <s v="OFF-BI-10000320"/>
    <x v="1"/>
    <x v="8"/>
    <x v="776"/>
    <n v="11.808"/>
    <n v="2"/>
    <n v="30"/>
    <s v="Pequeño"/>
    <n v="0.2"/>
    <n v="2.3616000000000001"/>
    <n v="-2.3616000000000001"/>
    <n v="14.169599999999999"/>
    <s v="Bajo"/>
    <n v="4.2804000000000002"/>
    <n v="0.36250000000000004"/>
    <n v="-5.1660000000000004"/>
    <n v="3"/>
    <n v="3"/>
    <s v="CORRECTO"/>
    <n v="2017"/>
    <n v="0"/>
  </r>
  <r>
    <x v="1025"/>
    <x v="494"/>
    <d v="2016-01-11T00:00:00"/>
    <d v="2016-01-13T00:00:00"/>
    <s v="Second Class"/>
    <x v="368"/>
    <s v="Deanra Eno"/>
    <s v="HOME OFFICE"/>
    <s v="united states"/>
    <s v="Springfield"/>
    <s v="Ohio"/>
    <n v="45503"/>
    <s v="East"/>
    <s v="OFF-PA-10001166"/>
    <x v="1"/>
    <x v="10"/>
    <x v="777"/>
    <n v="15.552"/>
    <n v="3"/>
    <n v="25"/>
    <s v="Mediano"/>
    <n v="0.2"/>
    <n v="3.1104000000000003"/>
    <n v="-3.1103999999999998"/>
    <n v="18.662399999999998"/>
    <s v="Bajo"/>
    <n v="5.4432"/>
    <n v="0.35000000000000003"/>
    <n v="-6.9984000000000002"/>
    <n v="2"/>
    <n v="2"/>
    <s v="CORRECTO"/>
    <n v="2016"/>
    <n v="0"/>
  </r>
  <r>
    <x v="1026"/>
    <x v="494"/>
    <d v="2016-01-11T00:00:00"/>
    <d v="2016-01-13T00:00:00"/>
    <s v="Second Class"/>
    <x v="368"/>
    <s v="Deanra Eno"/>
    <s v="HOME OFFICE"/>
    <s v="united states"/>
    <s v="Springfield"/>
    <s v="Ohio"/>
    <n v="45503"/>
    <s v="East"/>
    <s v="OFF-PA-10003656"/>
    <x v="1"/>
    <x v="10"/>
    <x v="778"/>
    <n v="63.311999999999998"/>
    <n v="3"/>
    <n v="21"/>
    <s v="Mediano"/>
    <n v="0.2"/>
    <n v="12.6624"/>
    <n v="-12.6624"/>
    <n v="75.974400000000003"/>
    <s v="Medio"/>
    <n v="20.5764"/>
    <n v="0.32500000000000001"/>
    <n v="-30.0732"/>
    <n v="2"/>
    <n v="2"/>
    <s v="CORRECTO"/>
    <n v="2016"/>
    <n v="0"/>
  </r>
  <r>
    <x v="1027"/>
    <x v="494"/>
    <d v="2016-01-11T00:00:00"/>
    <d v="2016-01-13T00:00:00"/>
    <s v="Second Class"/>
    <x v="368"/>
    <s v="Deanra Eno"/>
    <s v="HOME OFFICE"/>
    <s v="united states"/>
    <s v="Springfield"/>
    <s v="Ohio"/>
    <n v="45503"/>
    <s v="East"/>
    <s v="TEC-PH-10000148"/>
    <x v="2"/>
    <x v="7"/>
    <x v="779"/>
    <n v="15.587999999999999"/>
    <n v="2"/>
    <n v="11"/>
    <s v="Pequeño"/>
    <n v="0.4"/>
    <n v="6.2351999999999999"/>
    <n v="-6.2351999999999999"/>
    <n v="21.8232"/>
    <s v="Bajo"/>
    <n v="-9.8724000000000007"/>
    <n v="-0.63333333333333341"/>
    <n v="-19.225200000000001"/>
    <n v="2"/>
    <n v="2"/>
    <s v="CORRECTO"/>
    <n v="2016"/>
    <n v="0"/>
  </r>
  <r>
    <x v="1028"/>
    <x v="495"/>
    <d v="2014-07-11T00:00:00"/>
    <d v="2014-07-15T00:00:00"/>
    <s v="Standard Class"/>
    <x v="156"/>
    <s v="Laura Armstrong"/>
    <s v="CORPORATE"/>
    <s v="united states"/>
    <s v="Hackensack"/>
    <s v="New Jersey"/>
    <n v="7601"/>
    <s v="East"/>
    <s v="OFF-PA-10000474"/>
    <x v="1"/>
    <x v="10"/>
    <x v="33"/>
    <n v="177.2"/>
    <n v="5"/>
    <n v="150"/>
    <s v="Grande"/>
    <n v="0"/>
    <n v="0"/>
    <n v="0"/>
    <n v="177.2"/>
    <s v="Medio"/>
    <n v="83.284000000000006"/>
    <n v="0.47000000000000008"/>
    <n v="-93.915999999999997"/>
    <n v="4"/>
    <n v="4"/>
    <s v="CORRECTO"/>
    <n v="2014"/>
    <n v="0"/>
  </r>
  <r>
    <x v="1029"/>
    <x v="495"/>
    <d v="2014-07-11T00:00:00"/>
    <d v="2014-07-15T00:00:00"/>
    <s v="Standard Class"/>
    <x v="156"/>
    <s v="Laura Armstrong"/>
    <s v="CORPORATE"/>
    <s v="united states"/>
    <s v="Hackensack"/>
    <s v="New Jersey"/>
    <n v="7601"/>
    <s v="East"/>
    <s v="TEC-PH-10003885"/>
    <x v="2"/>
    <x v="7"/>
    <x v="780"/>
    <n v="197.97"/>
    <n v="3"/>
    <n v="15"/>
    <s v="Mediano"/>
    <n v="0"/>
    <n v="0"/>
    <n v="0"/>
    <n v="197.97"/>
    <s v="Medio"/>
    <n v="57.411299999999997"/>
    <n v="0.28999999999999998"/>
    <n v="-140.55869999999999"/>
    <n v="4"/>
    <n v="4"/>
    <s v="CORRECTO"/>
    <n v="2014"/>
    <n v="0"/>
  </r>
  <r>
    <x v="1030"/>
    <x v="495"/>
    <d v="2014-07-11T00:00:00"/>
    <d v="2014-07-15T00:00:00"/>
    <s v="Standard Class"/>
    <x v="156"/>
    <s v="Laura Armstrong"/>
    <s v="CORPORATE"/>
    <s v="united states"/>
    <s v="Hackensack"/>
    <s v="New Jersey"/>
    <n v="7601"/>
    <s v="East"/>
    <s v="FUR-CH-10003379"/>
    <x v="0"/>
    <x v="1"/>
    <x v="464"/>
    <n v="854.94"/>
    <n v="3"/>
    <n v="33"/>
    <s v="Mediano"/>
    <n v="0"/>
    <n v="0"/>
    <n v="0"/>
    <n v="854.94"/>
    <s v="Muy Alto"/>
    <n v="213.73500000000001"/>
    <n v="0.25"/>
    <n v="-641.20500000000004"/>
    <n v="4"/>
    <n v="4"/>
    <s v="CORRECTO"/>
    <n v="2014"/>
    <n v="0"/>
  </r>
  <r>
    <x v="1031"/>
    <x v="495"/>
    <d v="2014-07-11T00:00:00"/>
    <d v="2014-07-15T00:00:00"/>
    <s v="Standard Class"/>
    <x v="156"/>
    <s v="Laura Armstrong"/>
    <s v="CORPORATE"/>
    <s v="united states"/>
    <s v="Hackensack"/>
    <s v="New Jersey"/>
    <n v="7601"/>
    <s v="East"/>
    <s v="FUR-FU-10000629"/>
    <x v="0"/>
    <x v="5"/>
    <x v="93"/>
    <n v="124.11"/>
    <n v="9"/>
    <n v="34"/>
    <s v="Grande"/>
    <n v="0"/>
    <n v="0"/>
    <n v="0"/>
    <n v="124.11"/>
    <s v="Medio"/>
    <n v="52.126199999999997"/>
    <n v="0.42"/>
    <n v="-71.983800000000002"/>
    <n v="4"/>
    <n v="4"/>
    <s v="CORRECTO"/>
    <n v="2014"/>
    <n v="0"/>
  </r>
  <r>
    <x v="1032"/>
    <x v="495"/>
    <d v="2014-07-11T00:00:00"/>
    <d v="2014-07-15T00:00:00"/>
    <s v="Standard Class"/>
    <x v="156"/>
    <s v="Laura Armstrong"/>
    <s v="CORPORATE"/>
    <s v="united states"/>
    <s v="Hackensack"/>
    <s v="New Jersey"/>
    <n v="7601"/>
    <s v="East"/>
    <s v="OFF-LA-10001175"/>
    <x v="1"/>
    <x v="2"/>
    <x v="781"/>
    <n v="14.4"/>
    <n v="5"/>
    <n v="17"/>
    <s v="Grande"/>
    <n v="0"/>
    <n v="0"/>
    <n v="0"/>
    <n v="14.4"/>
    <s v="Bajo"/>
    <n v="7.056"/>
    <n v="0.49"/>
    <n v="-7.3440000000000003"/>
    <n v="4"/>
    <n v="4"/>
    <s v="CORRECTO"/>
    <n v="2014"/>
    <n v="0"/>
  </r>
  <r>
    <x v="1033"/>
    <x v="496"/>
    <d v="2016-11-20T00:00:00"/>
    <d v="2016-11-22T00:00:00"/>
    <s v="First Class"/>
    <x v="369"/>
    <s v="Allen Goldenen"/>
    <s v="CONSUMER"/>
    <s v="united states"/>
    <s v="Cincinnati"/>
    <s v="Ohio"/>
    <n v="45231"/>
    <s v="East"/>
    <s v="OFF-PA-10000955"/>
    <x v="1"/>
    <x v="10"/>
    <x v="782"/>
    <n v="15.696"/>
    <n v="3"/>
    <n v="7"/>
    <s v="Mediano"/>
    <n v="0.2"/>
    <n v="3.1392000000000002"/>
    <n v="-3.1392000000000002"/>
    <n v="18.8352"/>
    <s v="Bajo"/>
    <n v="5.1012000000000004"/>
    <n v="0.32500000000000001"/>
    <n v="-7.4555999999999996"/>
    <n v="2"/>
    <n v="2"/>
    <s v="CORRECTO"/>
    <n v="2016"/>
    <n v="0"/>
  </r>
  <r>
    <x v="1034"/>
    <x v="496"/>
    <d v="2016-11-20T00:00:00"/>
    <d v="2016-11-22T00:00:00"/>
    <s v="First Class"/>
    <x v="369"/>
    <s v="Allen Goldenen"/>
    <s v="CONSUMER"/>
    <s v="united states"/>
    <s v="Cincinnati"/>
    <s v="Ohio"/>
    <n v="45231"/>
    <s v="East"/>
    <s v="OFF-BI-10003460"/>
    <x v="1"/>
    <x v="8"/>
    <x v="237"/>
    <n v="2.6280000000000001"/>
    <n v="2"/>
    <n v="36"/>
    <s v="Pequeño"/>
    <n v="0.7"/>
    <n v="1.8395999999999999"/>
    <n v="-1.8395999999999999"/>
    <n v="4.4676"/>
    <s v="Bajo"/>
    <n v="-1.9272"/>
    <n v="-0.73333333333333328"/>
    <n v="-2.7155999999999998"/>
    <n v="2"/>
    <n v="2"/>
    <s v="CORRECTO"/>
    <n v="2016"/>
    <n v="0"/>
  </r>
  <r>
    <x v="1035"/>
    <x v="496"/>
    <d v="2016-11-20T00:00:00"/>
    <d v="2016-11-22T00:00:00"/>
    <s v="First Class"/>
    <x v="369"/>
    <s v="Allen Goldenen"/>
    <s v="CONSUMER"/>
    <s v="united states"/>
    <s v="Cincinnati"/>
    <s v="Ohio"/>
    <n v="45231"/>
    <s v="East"/>
    <s v="OFF-BI-10000474"/>
    <x v="1"/>
    <x v="8"/>
    <x v="27"/>
    <n v="14.427"/>
    <n v="3"/>
    <n v="32"/>
    <s v="Mediano"/>
    <n v="0.7"/>
    <n v="10.098899999999999"/>
    <n v="-10.0989"/>
    <n v="24.5259"/>
    <s v="Bajo"/>
    <n v="-10.579800000000001"/>
    <n v="-0.73333333333333339"/>
    <n v="-14.9079"/>
    <n v="2"/>
    <n v="2"/>
    <s v="CORRECTO"/>
    <n v="2016"/>
    <n v="0"/>
  </r>
  <r>
    <x v="1036"/>
    <x v="497"/>
    <d v="2016-04-22T00:00:00"/>
    <d v="2016-04-26T00:00:00"/>
    <s v="Standard Class"/>
    <x v="330"/>
    <s v="Ed Ludwig"/>
    <s v="HOME OFFICE"/>
    <s v="united states"/>
    <s v="Jefferson City"/>
    <s v="Missouri"/>
    <n v="65109"/>
    <s v="Central"/>
    <s v="FUR-FU-10003975"/>
    <x v="0"/>
    <x v="5"/>
    <x v="783"/>
    <n v="86.62"/>
    <n v="2"/>
    <n v="13"/>
    <s v="Pequeño"/>
    <n v="0"/>
    <n v="0"/>
    <n v="0"/>
    <n v="86.62"/>
    <s v="Medio"/>
    <n v="8.6620000000000008"/>
    <n v="0.1"/>
    <n v="-77.957999999999998"/>
    <n v="4"/>
    <n v="4"/>
    <s v="CORRECTO"/>
    <n v="2016"/>
    <n v="0"/>
  </r>
  <r>
    <x v="1037"/>
    <x v="498"/>
    <d v="2015-06-13T00:00:00"/>
    <d v="2015-06-14T00:00:00"/>
    <s v="First Class"/>
    <x v="370"/>
    <s v="Jennifer Jackson"/>
    <s v="CONSUMER"/>
    <s v="united states"/>
    <s v="Los Angeles"/>
    <s v="California"/>
    <n v="90004"/>
    <s v="West"/>
    <s v="OFF-BI-10003707"/>
    <x v="1"/>
    <x v="8"/>
    <x v="784"/>
    <n v="36.624000000000002"/>
    <n v="3"/>
    <n v="41"/>
    <s v="Mediano"/>
    <n v="0.2"/>
    <n v="7.3248000000000006"/>
    <n v="-7.3247999999999998"/>
    <n v="43.948800000000006"/>
    <s v="Bajo"/>
    <n v="13.734"/>
    <n v="0.375"/>
    <n v="-15.565200000000001"/>
    <n v="1"/>
    <n v="1"/>
    <s v="CORRECTO"/>
    <n v="2015"/>
    <n v="0"/>
  </r>
  <r>
    <x v="1038"/>
    <x v="499"/>
    <d v="2017-11-20T00:00:00"/>
    <d v="2017-11-21T00:00:00"/>
    <s v="First Class"/>
    <x v="371"/>
    <s v="Jennifer Halladay"/>
    <s v="CONSUMER"/>
    <s v="united states"/>
    <s v="Burlington"/>
    <s v="North Carolina"/>
    <n v="27217"/>
    <s v="South"/>
    <s v="OFF-AR-10000203"/>
    <x v="1"/>
    <x v="6"/>
    <x v="785"/>
    <n v="23.968"/>
    <n v="7"/>
    <n v="18"/>
    <s v="Grande"/>
    <n v="0.2"/>
    <n v="4.7936000000000005"/>
    <n v="-4.7935999999999996"/>
    <n v="28.761600000000001"/>
    <s v="Bajo"/>
    <n v="2.6964000000000001"/>
    <n v="0.1125"/>
    <n v="-16.478000000000002"/>
    <n v="1"/>
    <n v="1"/>
    <s v="CORRECTO"/>
    <n v="2017"/>
    <n v="0"/>
  </r>
  <r>
    <x v="1039"/>
    <x v="499"/>
    <d v="2017-11-20T00:00:00"/>
    <d v="2017-11-21T00:00:00"/>
    <s v="First Class"/>
    <x v="371"/>
    <s v="Jennifer Halladay"/>
    <s v="CONSUMER"/>
    <s v="united states"/>
    <s v="Burlington"/>
    <s v="North Carolina"/>
    <n v="27217"/>
    <s v="South"/>
    <s v="OFF-AR-10004790"/>
    <x v="1"/>
    <x v="6"/>
    <x v="772"/>
    <n v="28.728000000000002"/>
    <n v="3"/>
    <n v="86"/>
    <s v="Mediano"/>
    <n v="0.2"/>
    <n v="5.7456000000000005"/>
    <n v="-5.7455999999999996"/>
    <n v="34.473600000000005"/>
    <s v="Bajo"/>
    <n v="1.7955000000000001"/>
    <n v="6.25E-2"/>
    <n v="-21.186900000000001"/>
    <n v="1"/>
    <n v="1"/>
    <s v="CORRECTO"/>
    <n v="2017"/>
    <n v="0"/>
  </r>
  <r>
    <x v="1040"/>
    <x v="500"/>
    <d v="2016-03-20T00:00:00"/>
    <d v="2016-03-24T00:00:00"/>
    <s v="Standard Class"/>
    <x v="372"/>
    <s v="Robert Dilbeck"/>
    <s v="HOME OFFICE"/>
    <s v="united states"/>
    <s v="Saint Peters"/>
    <s v="Missouri"/>
    <n v="63376"/>
    <s v="Central"/>
    <s v="FUR-TA-10001095"/>
    <x v="0"/>
    <x v="3"/>
    <x v="616"/>
    <n v="697.16"/>
    <n v="4"/>
    <n v="61"/>
    <s v="Mediano"/>
    <n v="0"/>
    <n v="0"/>
    <n v="0"/>
    <n v="697.16"/>
    <s v="Muy Alto"/>
    <n v="146.40360000000001"/>
    <n v="0.21000000000000002"/>
    <n v="-550.75639999999999"/>
    <n v="4"/>
    <n v="4"/>
    <s v="CORRECTO"/>
    <n v="2016"/>
    <n v="0"/>
  </r>
  <r>
    <x v="1041"/>
    <x v="501"/>
    <d v="2016-09-06T00:00:00"/>
    <d v="2016-09-09T00:00:00"/>
    <s v="Second Class"/>
    <x v="373"/>
    <s v="Mary O'Rourke"/>
    <s v="CONSUMER"/>
    <s v="united states"/>
    <s v="New York City"/>
    <s v="New York"/>
    <n v="10035"/>
    <s v="East"/>
    <s v="TEC-AC-10004761"/>
    <x v="2"/>
    <x v="11"/>
    <x v="786"/>
    <n v="31.86"/>
    <n v="2"/>
    <n v="17"/>
    <s v="Pequeño"/>
    <n v="0"/>
    <n v="0"/>
    <n v="0"/>
    <n v="31.86"/>
    <s v="Bajo"/>
    <n v="11.151"/>
    <n v="0.35"/>
    <n v="-20.709"/>
    <n v="3"/>
    <n v="3"/>
    <s v="CORRECTO"/>
    <n v="2016"/>
    <n v="0"/>
  </r>
  <r>
    <x v="1042"/>
    <x v="501"/>
    <d v="2016-09-06T00:00:00"/>
    <d v="2016-09-09T00:00:00"/>
    <s v="Second Class"/>
    <x v="373"/>
    <s v="Mary O'Rourke"/>
    <s v="CONSUMER"/>
    <s v="united states"/>
    <s v="New York City"/>
    <s v="New York"/>
    <n v="10035"/>
    <s v="East"/>
    <s v="FUR-BO-10001811"/>
    <x v="0"/>
    <x v="0"/>
    <x v="787"/>
    <n v="722.35199999999998"/>
    <n v="3"/>
    <n v="26"/>
    <s v="Mediano"/>
    <n v="0.2"/>
    <n v="144.47040000000001"/>
    <n v="-144.47040000000001"/>
    <n v="866.82240000000002"/>
    <s v="Muy Alto"/>
    <n v="90.293999999999997"/>
    <n v="0.125"/>
    <n v="-487.58760000000001"/>
    <n v="3"/>
    <n v="3"/>
    <s v="CORRECTO"/>
    <n v="2016"/>
    <n v="0"/>
  </r>
  <r>
    <x v="1043"/>
    <x v="502"/>
    <d v="2017-07-09T00:00:00"/>
    <d v="2017-07-12T00:00:00"/>
    <s v="First Class"/>
    <x v="374"/>
    <s v="Noel Staavos"/>
    <s v="CORPORATE"/>
    <s v="united states"/>
    <s v="Chicago"/>
    <s v="Illinois"/>
    <n v="60610"/>
    <s v="Central"/>
    <s v="OFF-AR-10001130"/>
    <x v="1"/>
    <x v="6"/>
    <x v="788"/>
    <n v="8.84"/>
    <n v="5"/>
    <n v="8"/>
    <s v="Grande"/>
    <n v="0.2"/>
    <n v="1.768"/>
    <n v="-1.768"/>
    <n v="10.608000000000001"/>
    <s v="Bajo"/>
    <n v="2.9834999999999998"/>
    <n v="0.33749999999999997"/>
    <n v="-4.0884999999999998"/>
    <n v="3"/>
    <n v="3"/>
    <s v="CORRECTO"/>
    <n v="2017"/>
    <n v="0"/>
  </r>
  <r>
    <x v="1044"/>
    <x v="502"/>
    <d v="2017-07-09T00:00:00"/>
    <d v="2017-07-12T00:00:00"/>
    <s v="First Class"/>
    <x v="374"/>
    <s v="Noel Staavos"/>
    <s v="CORPORATE"/>
    <s v="united states"/>
    <s v="Chicago"/>
    <s v="Illinois"/>
    <n v="60610"/>
    <s v="Central"/>
    <s v="OFF-AP-10000055"/>
    <x v="1"/>
    <x v="9"/>
    <x v="789"/>
    <n v="58.463999999999999"/>
    <n v="9"/>
    <n v="17"/>
    <s v="Grande"/>
    <n v="0.8"/>
    <n v="46.7712"/>
    <n v="-46.7712"/>
    <n v="105.23519999999999"/>
    <s v="Medio"/>
    <n v="-146.16"/>
    <n v="-2.5"/>
    <n v="-157.8528"/>
    <n v="3"/>
    <n v="3"/>
    <s v="CORRECTO"/>
    <n v="2017"/>
    <n v="0"/>
  </r>
  <r>
    <x v="1045"/>
    <x v="503"/>
    <d v="2017-10-12T00:00:00"/>
    <d v="2017-10-16T00:00:00"/>
    <s v="Standard Class"/>
    <x v="17"/>
    <s v="Steve Nguyen"/>
    <s v="HOME OFFICE"/>
    <s v="united states"/>
    <s v="Rockford"/>
    <s v="Illinois"/>
    <n v="61107"/>
    <s v="Central"/>
    <s v="FUR-CH-10002304"/>
    <x v="0"/>
    <x v="1"/>
    <x v="790"/>
    <n v="254.60400000000001"/>
    <n v="14"/>
    <n v="44"/>
    <s v="Grande"/>
    <n v="0.3"/>
    <n v="76.381200000000007"/>
    <n v="-76.381200000000007"/>
    <n v="330.98520000000002"/>
    <s v="Alto"/>
    <n v="-18.186"/>
    <n v="-7.1428571428571425E-2"/>
    <n v="-196.40880000000001"/>
    <n v="4"/>
    <n v="4"/>
    <s v="CORRECTO"/>
    <n v="2017"/>
    <n v="0"/>
  </r>
  <r>
    <x v="1046"/>
    <x v="504"/>
    <d v="2016-03-08T00:00:00"/>
    <d v="2016-03-13T00:00:00"/>
    <s v="Standard Class"/>
    <x v="233"/>
    <s v="Zuschuss Carroll"/>
    <s v="CONSUMER"/>
    <s v="united states"/>
    <s v="Miami"/>
    <s v="Florida"/>
    <n v="33142"/>
    <s v="South"/>
    <s v="TEC-PH-10001530"/>
    <x v="2"/>
    <x v="7"/>
    <x v="638"/>
    <n v="1363.96"/>
    <n v="5"/>
    <n v="26"/>
    <s v="Grande"/>
    <n v="0.2"/>
    <n v="272.79200000000003"/>
    <n v="-272.79199999999997"/>
    <n v="1636.752"/>
    <s v="Muy Alto"/>
    <n v="85.247500000000002"/>
    <n v="6.25E-2"/>
    <n v="-1005.9204999999999"/>
    <n v="5"/>
    <n v="5"/>
    <s v="CORRECTO"/>
    <n v="2016"/>
    <n v="0"/>
  </r>
  <r>
    <x v="1047"/>
    <x v="504"/>
    <d v="2016-03-08T00:00:00"/>
    <d v="2016-03-13T00:00:00"/>
    <s v="Standard Class"/>
    <x v="233"/>
    <s v="Zuschuss Carroll"/>
    <s v="CONSUMER"/>
    <s v="united states"/>
    <s v="Miami"/>
    <s v="Florida"/>
    <n v="33142"/>
    <s v="South"/>
    <s v="FUR-FU-10004006"/>
    <x v="0"/>
    <x v="5"/>
    <x v="101"/>
    <n v="102.36"/>
    <n v="3"/>
    <n v="17"/>
    <s v="Mediano"/>
    <n v="0.2"/>
    <n v="20.472000000000001"/>
    <n v="-20.472000000000001"/>
    <n v="122.83199999999999"/>
    <s v="Medio"/>
    <n v="-3.8384999999999998"/>
    <n v="-3.7499999999999999E-2"/>
    <n v="-85.726500000000001"/>
    <n v="5"/>
    <n v="5"/>
    <s v="CORRECTO"/>
    <n v="2016"/>
    <n v="0"/>
  </r>
  <r>
    <x v="1048"/>
    <x v="505"/>
    <d v="2014-05-27T00:00:00"/>
    <d v="2014-06-01T00:00:00"/>
    <s v="Second Class"/>
    <x v="62"/>
    <s v="Lena Creighton"/>
    <s v="CONSUMER"/>
    <s v="united states"/>
    <s v="San Francisco"/>
    <s v="California"/>
    <n v="94109"/>
    <s v="West"/>
    <s v="TEC-PH-10000486"/>
    <x v="2"/>
    <x v="7"/>
    <x v="39"/>
    <n v="1113.5039999999999"/>
    <n v="12"/>
    <n v="24"/>
    <s v="Grande"/>
    <n v="0.2"/>
    <n v="222.70079999999999"/>
    <n v="-222.70079999999999"/>
    <n v="1336.2048"/>
    <s v="Muy Alto"/>
    <n v="125.2692"/>
    <n v="0.1125"/>
    <n v="-765.53399999999999"/>
    <n v="5"/>
    <n v="5"/>
    <s v="CORRECTO"/>
    <n v="2014"/>
    <n v="0"/>
  </r>
  <r>
    <x v="1049"/>
    <x v="505"/>
    <d v="2014-05-27T00:00:00"/>
    <d v="2014-06-01T00:00:00"/>
    <s v="Second Class"/>
    <x v="62"/>
    <s v="Lena Creighton"/>
    <s v="CONSUMER"/>
    <s v="united states"/>
    <s v="San Francisco"/>
    <s v="California"/>
    <n v="94109"/>
    <s v="West"/>
    <s v="TEC-AC-10001606"/>
    <x v="2"/>
    <x v="11"/>
    <x v="590"/>
    <n v="99.99"/>
    <n v="1"/>
    <n v="21"/>
    <s v="Pequeño"/>
    <n v="0"/>
    <n v="0"/>
    <n v="0"/>
    <n v="99.99"/>
    <s v="Medio"/>
    <n v="37.996200000000002"/>
    <n v="0.38000000000000006"/>
    <n v="-61.9938"/>
    <n v="5"/>
    <n v="5"/>
    <s v="CORRECTO"/>
    <n v="2014"/>
    <n v="0"/>
  </r>
  <r>
    <x v="1050"/>
    <x v="506"/>
    <d v="2015-07-03T00:00:00"/>
    <d v="2015-07-05T00:00:00"/>
    <s v="First Class"/>
    <x v="375"/>
    <s v="Deirdre Greer"/>
    <s v="CORPORATE"/>
    <s v="united states"/>
    <s v="Philadelphia"/>
    <s v="Pennsylvania"/>
    <n v="19134"/>
    <s v="East"/>
    <s v="FUR-FU-10000293"/>
    <x v="0"/>
    <x v="5"/>
    <x v="791"/>
    <n v="168.464"/>
    <n v="2"/>
    <n v="14"/>
    <s v="Pequeño"/>
    <n v="0.2"/>
    <n v="33.692799999999998"/>
    <n v="-33.692799999999998"/>
    <n v="202.1568"/>
    <s v="Alto"/>
    <n v="-29.481200000000001"/>
    <n v="-0.17500000000000002"/>
    <n v="-164.25239999999999"/>
    <n v="2"/>
    <n v="2"/>
    <s v="CORRECTO"/>
    <n v="2015"/>
    <n v="0"/>
  </r>
  <r>
    <x v="1051"/>
    <x v="506"/>
    <d v="2015-07-03T00:00:00"/>
    <d v="2015-07-05T00:00:00"/>
    <s v="First Class"/>
    <x v="375"/>
    <s v="Deirdre Greer"/>
    <s v="CORPORATE"/>
    <s v="united states"/>
    <s v="Philadelphia"/>
    <s v="Pennsylvania"/>
    <n v="19134"/>
    <s v="East"/>
    <s v="OFF-PA-10001307"/>
    <x v="1"/>
    <x v="10"/>
    <x v="792"/>
    <n v="6.72"/>
    <n v="2"/>
    <n v="15"/>
    <s v="Pequeño"/>
    <n v="0.2"/>
    <n v="1.3440000000000001"/>
    <n v="-1.3440000000000001"/>
    <n v="8.0640000000000001"/>
    <s v="Bajo"/>
    <n v="2.4359999999999999"/>
    <n v="0.36249999999999999"/>
    <n v="-2.94"/>
    <n v="2"/>
    <n v="2"/>
    <s v="CORRECTO"/>
    <n v="2015"/>
    <n v="0"/>
  </r>
  <r>
    <x v="1052"/>
    <x v="506"/>
    <d v="2015-07-03T00:00:00"/>
    <d v="2015-07-05T00:00:00"/>
    <s v="First Class"/>
    <x v="375"/>
    <s v="Deirdre Greer"/>
    <s v="CORPORATE"/>
    <s v="united states"/>
    <s v="Philadelphia"/>
    <s v="Pennsylvania"/>
    <n v="19134"/>
    <s v="East"/>
    <s v="FUR-FU-10004460"/>
    <x v="0"/>
    <x v="5"/>
    <x v="793"/>
    <n v="282.88799999999998"/>
    <n v="9"/>
    <n v="14"/>
    <s v="Grande"/>
    <n v="0.2"/>
    <n v="56.577599999999997"/>
    <n v="-56.577599999999997"/>
    <n v="339.46559999999999"/>
    <s v="Alto"/>
    <n v="56.577599999999997"/>
    <n v="0.2"/>
    <n v="-169.7328"/>
    <n v="2"/>
    <n v="2"/>
    <s v="CORRECTO"/>
    <n v="2015"/>
    <n v="0"/>
  </r>
  <r>
    <x v="1053"/>
    <x v="507"/>
    <d v="2015-04-04T00:00:00"/>
    <d v="2015-04-08T00:00:00"/>
    <s v="Standard Class"/>
    <x v="376"/>
    <s v="Nicole Fjeld"/>
    <s v="HOME OFFICE"/>
    <s v="united states"/>
    <s v="New York City"/>
    <s v="New York"/>
    <n v="10009"/>
    <s v="East"/>
    <s v="OFF-AR-10000716"/>
    <x v="1"/>
    <x v="6"/>
    <x v="794"/>
    <n v="11.16"/>
    <n v="2"/>
    <n v="20"/>
    <s v="Pequeño"/>
    <n v="0"/>
    <n v="0"/>
    <n v="0"/>
    <n v="11.16"/>
    <s v="Bajo"/>
    <n v="4.3524000000000003"/>
    <n v="0.39"/>
    <n v="-6.8075999999999999"/>
    <n v="4"/>
    <n v="4"/>
    <s v="CORRECTO"/>
    <n v="2015"/>
    <n v="0"/>
  </r>
  <r>
    <x v="1054"/>
    <x v="507"/>
    <d v="2015-04-04T00:00:00"/>
    <d v="2015-04-08T00:00:00"/>
    <s v="Standard Class"/>
    <x v="376"/>
    <s v="Nicole Fjeld"/>
    <s v="HOME OFFICE"/>
    <s v="united states"/>
    <s v="New York City"/>
    <s v="New York"/>
    <n v="10009"/>
    <s v="East"/>
    <s v="FUR-FU-10004622"/>
    <x v="0"/>
    <x v="5"/>
    <x v="795"/>
    <n v="108.4"/>
    <n v="2"/>
    <n v="10"/>
    <s v="Pequeño"/>
    <n v="0"/>
    <n v="0"/>
    <n v="0"/>
    <n v="108.4"/>
    <s v="Medio"/>
    <n v="22.763999999999999"/>
    <n v="0.21"/>
    <n v="-85.635999999999996"/>
    <n v="4"/>
    <n v="4"/>
    <s v="CORRECTO"/>
    <n v="2015"/>
    <n v="0"/>
  </r>
  <r>
    <x v="1055"/>
    <x v="507"/>
    <d v="2015-04-04T00:00:00"/>
    <d v="2015-04-08T00:00:00"/>
    <s v="Standard Class"/>
    <x v="376"/>
    <s v="Nicole Fjeld"/>
    <s v="HOME OFFICE"/>
    <s v="united states"/>
    <s v="New York City"/>
    <s v="New York"/>
    <n v="10009"/>
    <s v="East"/>
    <s v="OFF-BI-10002735"/>
    <x v="1"/>
    <x v="8"/>
    <x v="142"/>
    <n v="82.343999999999994"/>
    <n v="3"/>
    <n v="39"/>
    <s v="Mediano"/>
    <n v="0.2"/>
    <n v="16.468799999999998"/>
    <n v="-16.468800000000002"/>
    <n v="98.812799999999996"/>
    <s v="Medio"/>
    <n v="27.7911"/>
    <n v="0.33750000000000002"/>
    <n v="-38.084099999999999"/>
    <n v="4"/>
    <n v="4"/>
    <s v="CORRECTO"/>
    <n v="2015"/>
    <n v="0"/>
  </r>
  <r>
    <x v="1056"/>
    <x v="507"/>
    <d v="2015-04-04T00:00:00"/>
    <d v="2015-04-08T00:00:00"/>
    <s v="Standard Class"/>
    <x v="376"/>
    <s v="Nicole Fjeld"/>
    <s v="HOME OFFICE"/>
    <s v="united states"/>
    <s v="New York City"/>
    <s v="New York"/>
    <n v="10009"/>
    <s v="East"/>
    <s v="OFF-BI-10003529"/>
    <x v="1"/>
    <x v="8"/>
    <x v="796"/>
    <n v="9.0879999999999992"/>
    <n v="4"/>
    <n v="17"/>
    <s v="Mediano"/>
    <n v="0.2"/>
    <n v="1.8175999999999999"/>
    <n v="-1.8176000000000001"/>
    <n v="10.9056"/>
    <s v="Bajo"/>
    <n v="3.2944"/>
    <n v="0.36250000000000004"/>
    <n v="-3.976"/>
    <n v="4"/>
    <n v="4"/>
    <s v="CORRECTO"/>
    <n v="2015"/>
    <n v="0"/>
  </r>
  <r>
    <x v="1057"/>
    <x v="508"/>
    <d v="2017-12-10T00:00:00"/>
    <d v="2017-12-17T00:00:00"/>
    <s v="Standard Class"/>
    <x v="130"/>
    <s v="Ben Peterman"/>
    <s v="CORPORATE"/>
    <s v="united states"/>
    <s v="San Diego"/>
    <s v="California"/>
    <n v="92037"/>
    <s v="West"/>
    <s v="OFF-BI-10001097"/>
    <x v="1"/>
    <x v="8"/>
    <x v="797"/>
    <n v="19.936"/>
    <n v="4"/>
    <n v="32"/>
    <s v="Mediano"/>
    <n v="0.2"/>
    <n v="3.9872000000000001"/>
    <n v="-3.9872000000000001"/>
    <n v="23.923200000000001"/>
    <s v="Bajo"/>
    <n v="7.2267999999999999"/>
    <n v="0.36249999999999999"/>
    <n v="-8.7219999999999995"/>
    <n v="7"/>
    <n v="7"/>
    <s v="CORRECTO"/>
    <n v="2017"/>
    <n v="0"/>
  </r>
  <r>
    <x v="1058"/>
    <x v="508"/>
    <d v="2017-12-10T00:00:00"/>
    <d v="2017-12-17T00:00:00"/>
    <s v="Standard Class"/>
    <x v="130"/>
    <s v="Ben Peterman"/>
    <s v="CORPORATE"/>
    <s v="united states"/>
    <s v="San Diego"/>
    <s v="California"/>
    <n v="92037"/>
    <s v="West"/>
    <s v="OFF-BI-10001597"/>
    <x v="1"/>
    <x v="8"/>
    <x v="798"/>
    <n v="65.567999999999998"/>
    <n v="2"/>
    <n v="47"/>
    <s v="Pequeño"/>
    <n v="0.2"/>
    <n v="13.1136"/>
    <n v="-13.1136"/>
    <n v="78.681600000000003"/>
    <s v="Medio"/>
    <n v="22.948799999999999"/>
    <n v="0.35"/>
    <n v="-29.505600000000001"/>
    <n v="7"/>
    <n v="7"/>
    <s v="CORRECTO"/>
    <n v="2017"/>
    <n v="0"/>
  </r>
  <r>
    <x v="1059"/>
    <x v="509"/>
    <d v="2016-11-24T00:00:00"/>
    <d v="2016-12-01T00:00:00"/>
    <s v="Standard Class"/>
    <x v="377"/>
    <s v="Matthew Grinstein"/>
    <s v="HOME OFFICE"/>
    <s v="united states"/>
    <s v="Philadelphia"/>
    <s v="Pennsylvania"/>
    <n v="19143"/>
    <s v="East"/>
    <s v="OFF-FA-10001754"/>
    <x v="1"/>
    <x v="13"/>
    <x v="799"/>
    <n v="4.4160000000000004"/>
    <n v="3"/>
    <n v="5"/>
    <s v="Mediano"/>
    <n v="0.2"/>
    <n v="0.8832000000000001"/>
    <n v="-0.88319999999999999"/>
    <n v="5.2992000000000008"/>
    <s v="Bajo"/>
    <n v="1.6008"/>
    <n v="0.36249999999999999"/>
    <n v="-1.9319999999999999"/>
    <n v="7"/>
    <n v="7"/>
    <s v="CORRECTO"/>
    <n v="2016"/>
    <n v="0"/>
  </r>
  <r>
    <x v="1060"/>
    <x v="510"/>
    <d v="2015-03-23T00:00:00"/>
    <d v="2015-03-29T00:00:00"/>
    <s v="Standard Class"/>
    <x v="148"/>
    <s v="Julia Dunbar"/>
    <s v="CONSUMER"/>
    <s v="united states"/>
    <s v="Houston"/>
    <s v="Texas"/>
    <n v="77095"/>
    <s v="Central"/>
    <s v="FUR-CH-10003396"/>
    <x v="0"/>
    <x v="1"/>
    <x v="390"/>
    <n v="107.77200000000001"/>
    <n v="2"/>
    <n v="29"/>
    <s v="Pequeño"/>
    <n v="0.3"/>
    <n v="32.331600000000002"/>
    <n v="-32.331600000000002"/>
    <n v="140.1036"/>
    <s v="Medio"/>
    <n v="-29.252400000000002"/>
    <n v="-0.27142857142857141"/>
    <n v="-104.69280000000001"/>
    <n v="6"/>
    <n v="6"/>
    <s v="CORRECTO"/>
    <n v="2015"/>
    <n v="0"/>
  </r>
  <r>
    <x v="1061"/>
    <x v="511"/>
    <d v="2015-04-16T00:00:00"/>
    <d v="2015-04-21T00:00:00"/>
    <s v="Standard Class"/>
    <x v="378"/>
    <s v="Theresa Swint"/>
    <s v="CORPORATE"/>
    <s v="united states"/>
    <s v="Toledo"/>
    <s v="Ohio"/>
    <n v="43615"/>
    <s v="East"/>
    <s v="OFF-AP-10002350"/>
    <x v="1"/>
    <x v="9"/>
    <x v="550"/>
    <n v="45.216000000000001"/>
    <n v="3"/>
    <n v="29"/>
    <s v="Mediano"/>
    <n v="0.2"/>
    <n v="9.0432000000000006"/>
    <n v="-9.0432000000000006"/>
    <n v="54.2592"/>
    <s v="Medio"/>
    <n v="4.5216000000000003"/>
    <n v="0.1"/>
    <n v="-31.651199999999999"/>
    <n v="5"/>
    <n v="5"/>
    <s v="CORRECTO"/>
    <n v="2015"/>
    <n v="0"/>
  </r>
  <r>
    <x v="1062"/>
    <x v="511"/>
    <d v="2015-04-16T00:00:00"/>
    <d v="2015-04-21T00:00:00"/>
    <s v="Standard Class"/>
    <x v="378"/>
    <s v="Theresa Swint"/>
    <s v="CORPORATE"/>
    <s v="united states"/>
    <s v="Toledo"/>
    <s v="Ohio"/>
    <n v="43615"/>
    <s v="East"/>
    <s v="OFF-FA-10004838"/>
    <x v="1"/>
    <x v="13"/>
    <x v="800"/>
    <n v="10.416"/>
    <n v="7"/>
    <n v="20"/>
    <s v="Grande"/>
    <n v="0.2"/>
    <n v="2.0832000000000002"/>
    <n v="-2.0832000000000002"/>
    <n v="12.4992"/>
    <s v="Bajo"/>
    <n v="-2.2134"/>
    <n v="-0.21249999999999999"/>
    <n v="-10.546200000000001"/>
    <n v="5"/>
    <n v="5"/>
    <s v="CORRECTO"/>
    <n v="2015"/>
    <n v="0"/>
  </r>
  <r>
    <x v="1063"/>
    <x v="511"/>
    <d v="2015-04-16T00:00:00"/>
    <d v="2015-04-21T00:00:00"/>
    <s v="Standard Class"/>
    <x v="378"/>
    <s v="Theresa Swint"/>
    <s v="CORPORATE"/>
    <s v="united states"/>
    <s v="Toledo"/>
    <s v="Ohio"/>
    <n v="43615"/>
    <s v="East"/>
    <s v="OFF-AR-10004757"/>
    <x v="1"/>
    <x v="6"/>
    <x v="346"/>
    <n v="7.8719999999999999"/>
    <n v="3"/>
    <n v="40"/>
    <s v="Mediano"/>
    <n v="0.2"/>
    <n v="1.5744"/>
    <n v="-1.5744"/>
    <n v="9.4464000000000006"/>
    <s v="Bajo"/>
    <n v="1.2791999999999999"/>
    <n v="0.16249999999999998"/>
    <n v="-5.0183999999999997"/>
    <n v="5"/>
    <n v="5"/>
    <s v="CORRECTO"/>
    <n v="2015"/>
    <n v="0"/>
  </r>
  <r>
    <x v="1064"/>
    <x v="511"/>
    <d v="2015-04-16T00:00:00"/>
    <d v="2015-04-21T00:00:00"/>
    <s v="Standard Class"/>
    <x v="378"/>
    <s v="Theresa Swint"/>
    <s v="CORPORATE"/>
    <s v="united states"/>
    <s v="Toledo"/>
    <s v="Ohio"/>
    <n v="43615"/>
    <s v="East"/>
    <s v="TEC-PH-10002115"/>
    <x v="2"/>
    <x v="7"/>
    <x v="801"/>
    <n v="118.782"/>
    <n v="3"/>
    <n v="15"/>
    <s v="Mediano"/>
    <n v="0.4"/>
    <n v="47.512799999999999"/>
    <n v="-47.512799999999999"/>
    <n v="166.29480000000001"/>
    <s v="Medio"/>
    <n v="-27.715800000000002"/>
    <n v="-0.23333333333333336"/>
    <n v="-98.984999999999999"/>
    <n v="5"/>
    <n v="5"/>
    <s v="CORRECTO"/>
    <n v="2015"/>
    <n v="0"/>
  </r>
  <r>
    <x v="1065"/>
    <x v="511"/>
    <d v="2015-04-16T00:00:00"/>
    <d v="2015-04-21T00:00:00"/>
    <s v="Standard Class"/>
    <x v="378"/>
    <s v="Theresa Swint"/>
    <s v="CORPORATE"/>
    <s v="united states"/>
    <s v="Toledo"/>
    <s v="Ohio"/>
    <n v="43615"/>
    <s v="East"/>
    <s v="OFF-FA-10003059"/>
    <x v="1"/>
    <x v="13"/>
    <x v="802"/>
    <n v="1.448"/>
    <n v="1"/>
    <n v="21"/>
    <s v="Pequeño"/>
    <n v="0.2"/>
    <n v="0.28960000000000002"/>
    <n v="-0.28960000000000002"/>
    <n v="1.7376"/>
    <s v="Bajo"/>
    <n v="0.23530000000000001"/>
    <n v="0.16250000000000001"/>
    <n v="-0.92310000000000003"/>
    <n v="5"/>
    <n v="5"/>
    <s v="CORRECTO"/>
    <n v="2015"/>
    <n v="0"/>
  </r>
  <r>
    <x v="1066"/>
    <x v="511"/>
    <d v="2015-04-16T00:00:00"/>
    <d v="2015-04-21T00:00:00"/>
    <s v="Standard Class"/>
    <x v="378"/>
    <s v="Theresa Swint"/>
    <s v="CORPORATE"/>
    <s v="united states"/>
    <s v="Toledo"/>
    <s v="Ohio"/>
    <n v="43615"/>
    <s v="East"/>
    <s v="OFF-BI-10004330"/>
    <x v="1"/>
    <x v="8"/>
    <x v="803"/>
    <n v="55.47"/>
    <n v="5"/>
    <n v="33"/>
    <s v="Grande"/>
    <n v="0.7"/>
    <n v="38.828999999999994"/>
    <n v="-38.829000000000001"/>
    <n v="94.298999999999992"/>
    <s v="Medio"/>
    <n v="-46.225000000000001"/>
    <n v="-0.83333333333333337"/>
    <n v="-62.866"/>
    <n v="5"/>
    <n v="5"/>
    <s v="CORRECTO"/>
    <n v="2015"/>
    <n v="0"/>
  </r>
  <r>
    <x v="1067"/>
    <x v="512"/>
    <d v="2016-10-01T00:00:00"/>
    <d v="2016-10-02T00:00:00"/>
    <s v="First Class"/>
    <x v="379"/>
    <s v="Brian DeCherney"/>
    <s v="CONSUMER"/>
    <s v="united states"/>
    <s v="San Francisco"/>
    <s v="California"/>
    <n v="94122"/>
    <s v="West"/>
    <s v="FUR-CH-10001146"/>
    <x v="0"/>
    <x v="1"/>
    <x v="64"/>
    <n v="194.84800000000001"/>
    <n v="4"/>
    <n v="39"/>
    <s v="Mediano"/>
    <n v="0.2"/>
    <n v="38.969600000000007"/>
    <n v="-38.9696"/>
    <n v="233.81760000000003"/>
    <s v="Alto"/>
    <n v="12.178000000000001"/>
    <n v="6.25E-2"/>
    <n v="-143.7004"/>
    <n v="1"/>
    <n v="1"/>
    <s v="CORRECTO"/>
    <n v="2016"/>
    <n v="0"/>
  </r>
  <r>
    <x v="1068"/>
    <x v="513"/>
    <d v="2017-09-28T00:00:00"/>
    <d v="2017-09-30T00:00:00"/>
    <s v="Second Class"/>
    <x v="380"/>
    <s v="Charles McCrossin"/>
    <s v="CONSUMER"/>
    <s v="united states"/>
    <s v="Brownsville"/>
    <s v="Texas"/>
    <n v="78521"/>
    <s v="Central"/>
    <s v="OFF-SU-10001935"/>
    <x v="1"/>
    <x v="14"/>
    <x v="327"/>
    <n v="1.744"/>
    <n v="1"/>
    <n v="61"/>
    <s v="Pequeño"/>
    <n v="0.2"/>
    <n v="0.3488"/>
    <n v="-0.3488"/>
    <n v="2.0928"/>
    <s v="Bajo"/>
    <n v="-0.3488"/>
    <n v="-0.2"/>
    <n v="-1.744"/>
    <n v="2"/>
    <n v="2"/>
    <s v="CORRECTO"/>
    <n v="2017"/>
    <n v="0"/>
  </r>
  <r>
    <x v="1069"/>
    <x v="514"/>
    <d v="2015-07-25T00:00:00"/>
    <d v="2015-07-29T00:00:00"/>
    <s v="Standard Class"/>
    <x v="176"/>
    <s v="Ross Baird"/>
    <s v="HOME OFFICE"/>
    <s v="united states"/>
    <s v="Philadelphia"/>
    <s v="Pennsylvania"/>
    <n v="19143"/>
    <s v="East"/>
    <s v="OFF-BI-10001524"/>
    <x v="1"/>
    <x v="8"/>
    <x v="301"/>
    <n v="25.175999999999998"/>
    <n v="4"/>
    <n v="67"/>
    <s v="Mediano"/>
    <n v="0.7"/>
    <n v="17.623199999999997"/>
    <n v="-17.623200000000001"/>
    <n v="42.799199999999999"/>
    <s v="Bajo"/>
    <n v="-18.462399999999999"/>
    <n v="-0.73333333333333328"/>
    <n v="-26.0152"/>
    <n v="4"/>
    <n v="4"/>
    <s v="CORRECTO"/>
    <n v="2015"/>
    <n v="0"/>
  </r>
  <r>
    <x v="1070"/>
    <x v="515"/>
    <d v="2015-11-20T00:00:00"/>
    <d v="2015-11-26T00:00:00"/>
    <s v="Standard Class"/>
    <x v="381"/>
    <s v="Skye Norling"/>
    <s v="HOME OFFICE"/>
    <s v="united states"/>
    <s v="Los Angeles"/>
    <s v="California"/>
    <n v="90008"/>
    <s v="West"/>
    <s v="OFF-AR-10003732"/>
    <x v="1"/>
    <x v="6"/>
    <x v="324"/>
    <n v="19.46"/>
    <n v="7"/>
    <n v="33"/>
    <s v="Grande"/>
    <n v="0"/>
    <n v="0"/>
    <n v="0"/>
    <n v="19.46"/>
    <s v="Bajo"/>
    <n v="5.0595999999999997"/>
    <n v="0.25999999999999995"/>
    <n v="-14.400399999999999"/>
    <n v="6"/>
    <n v="6"/>
    <s v="CORRECTO"/>
    <n v="2015"/>
    <n v="0"/>
  </r>
  <r>
    <x v="1071"/>
    <x v="516"/>
    <d v="2016-04-28T00:00:00"/>
    <d v="2016-05-02T00:00:00"/>
    <s v="Standard Class"/>
    <x v="382"/>
    <s v="Erica Hernandez"/>
    <s v="HOME OFFICE"/>
    <s v="united states"/>
    <s v="Denver"/>
    <s v="Colorado"/>
    <n v="80219"/>
    <s v="West"/>
    <s v="OFF-PA-10001970"/>
    <x v="1"/>
    <x v="10"/>
    <x v="314"/>
    <n v="29.472000000000001"/>
    <n v="3"/>
    <n v="38"/>
    <s v="Mediano"/>
    <n v="0.2"/>
    <n v="5.894400000000001"/>
    <n v="-5.8944000000000001"/>
    <n v="35.366399999999999"/>
    <s v="Bajo"/>
    <n v="9.9467999999999996"/>
    <n v="0.33749999999999997"/>
    <n v="-13.630800000000001"/>
    <n v="4"/>
    <n v="4"/>
    <s v="CORRECTO"/>
    <n v="2016"/>
    <n v="0"/>
  </r>
  <r>
    <x v="1072"/>
    <x v="517"/>
    <d v="2017-11-14T00:00:00"/>
    <d v="2017-11-19T00:00:00"/>
    <s v="Standard Class"/>
    <x v="383"/>
    <s v="Frank Olsen"/>
    <s v="CONSUMER"/>
    <s v="united states"/>
    <s v="New York City"/>
    <s v="New York"/>
    <n v="10035"/>
    <s v="East"/>
    <s v="OFF-BI-10003669"/>
    <x v="1"/>
    <x v="8"/>
    <x v="804"/>
    <n v="8.64"/>
    <n v="2"/>
    <n v="26"/>
    <s v="Pequeño"/>
    <n v="0.2"/>
    <n v="1.7280000000000002"/>
    <n v="-1.728"/>
    <n v="10.368"/>
    <s v="Bajo"/>
    <n v="3.024"/>
    <n v="0.35"/>
    <n v="-3.8879999999999999"/>
    <n v="5"/>
    <n v="5"/>
    <s v="CORRECTO"/>
    <n v="2017"/>
    <n v="0"/>
  </r>
  <r>
    <x v="1073"/>
    <x v="518"/>
    <d v="2016-11-12T00:00:00"/>
    <d v="2016-11-19T00:00:00"/>
    <s v="Standard Class"/>
    <x v="384"/>
    <s v="Maurice Satty"/>
    <s v="CONSUMER"/>
    <s v="united states"/>
    <s v="Mesa"/>
    <s v="Arizona"/>
    <n v="85204"/>
    <s v="West"/>
    <s v="OFF-BI-10003727"/>
    <x v="1"/>
    <x v="8"/>
    <x v="805"/>
    <n v="6.27"/>
    <n v="5"/>
    <n v="36"/>
    <s v="Grande"/>
    <n v="0.7"/>
    <n v="4.3889999999999993"/>
    <n v="-4.3890000000000002"/>
    <n v="10.658999999999999"/>
    <s v="Bajo"/>
    <n v="-4.5979999999999999"/>
    <n v="-0.73333333333333339"/>
    <n v="-6.4790000000000001"/>
    <n v="7"/>
    <n v="7"/>
    <s v="CORRECTO"/>
    <n v="2016"/>
    <n v="0"/>
  </r>
  <r>
    <x v="1074"/>
    <x v="518"/>
    <d v="2016-11-12T00:00:00"/>
    <d v="2016-11-19T00:00:00"/>
    <s v="Standard Class"/>
    <x v="384"/>
    <s v="Maurice Satty"/>
    <s v="CONSUMER"/>
    <s v="united states"/>
    <s v="Mesa"/>
    <s v="Arizona"/>
    <n v="85204"/>
    <s v="West"/>
    <s v="OFF-BI-10004967"/>
    <x v="1"/>
    <x v="8"/>
    <x v="256"/>
    <n v="4.3680000000000003"/>
    <n v="7"/>
    <n v="28"/>
    <s v="Grande"/>
    <n v="0.7"/>
    <n v="3.0575999999999999"/>
    <n v="-3.0575999999999999"/>
    <n v="7.4256000000000002"/>
    <s v="Bajo"/>
    <n v="-3.3488000000000002"/>
    <n v="-0.76666666666666661"/>
    <n v="-4.6592000000000002"/>
    <n v="7"/>
    <n v="7"/>
    <s v="CORRECTO"/>
    <n v="2016"/>
    <n v="0"/>
  </r>
  <r>
    <x v="1075"/>
    <x v="518"/>
    <d v="2016-11-12T00:00:00"/>
    <d v="2016-11-19T00:00:00"/>
    <s v="Standard Class"/>
    <x v="384"/>
    <s v="Maurice Satty"/>
    <s v="CONSUMER"/>
    <s v="united states"/>
    <s v="Mesa"/>
    <s v="Arizona"/>
    <n v="85204"/>
    <s v="West"/>
    <s v="TEC-AC-10003447"/>
    <x v="2"/>
    <x v="11"/>
    <x v="806"/>
    <n v="31.984000000000002"/>
    <n v="2"/>
    <n v="15"/>
    <s v="Pequeño"/>
    <n v="0.2"/>
    <n v="6.3968000000000007"/>
    <n v="-6.3967999999999998"/>
    <n v="38.380800000000001"/>
    <s v="Bajo"/>
    <n v="1.9990000000000001"/>
    <n v="6.25E-2"/>
    <n v="-23.588200000000001"/>
    <n v="7"/>
    <n v="7"/>
    <s v="CORRECTO"/>
    <n v="2016"/>
    <n v="0"/>
  </r>
  <r>
    <x v="1076"/>
    <x v="519"/>
    <d v="2016-09-29T00:00:00"/>
    <d v="2016-09-30T00:00:00"/>
    <s v="First Class"/>
    <x v="385"/>
    <s v="Chad Cunningham"/>
    <s v="HOME OFFICE"/>
    <s v="united states"/>
    <s v="Columbus"/>
    <s v="Indiana"/>
    <n v="47201"/>
    <s v="Central"/>
    <s v="OFF-AR-10000255"/>
    <x v="1"/>
    <x v="6"/>
    <x v="807"/>
    <n v="40.880000000000003"/>
    <n v="7"/>
    <n v="13"/>
    <s v="Grande"/>
    <n v="0"/>
    <n v="0"/>
    <n v="0"/>
    <n v="40.880000000000003"/>
    <s v="Bajo"/>
    <n v="10.6288"/>
    <n v="0.26"/>
    <n v="-30.251200000000001"/>
    <n v="1"/>
    <n v="1"/>
    <s v="CORRECTO"/>
    <n v="2016"/>
    <n v="0"/>
  </r>
  <r>
    <x v="1077"/>
    <x v="520"/>
    <d v="2017-09-23T00:00:00"/>
    <d v="2017-09-25T00:00:00"/>
    <s v="Second Class"/>
    <x v="386"/>
    <s v="Don Weiss"/>
    <s v="CONSUMER"/>
    <s v="united states"/>
    <s v="Seattle"/>
    <s v="Washington"/>
    <n v="98105"/>
    <s v="West"/>
    <s v="OFF-AP-10002191"/>
    <x v="1"/>
    <x v="9"/>
    <x v="808"/>
    <n v="119.96"/>
    <n v="2"/>
    <n v="15"/>
    <s v="Pequeño"/>
    <n v="0"/>
    <n v="0"/>
    <n v="0"/>
    <n v="119.96"/>
    <s v="Medio"/>
    <n v="33.588799999999999"/>
    <n v="0.28000000000000003"/>
    <n v="-86.371200000000002"/>
    <n v="2"/>
    <n v="2"/>
    <s v="CORRECTO"/>
    <n v="2017"/>
    <n v="0"/>
  </r>
  <r>
    <x v="1078"/>
    <x v="520"/>
    <d v="2017-09-23T00:00:00"/>
    <d v="2017-09-25T00:00:00"/>
    <s v="Second Class"/>
    <x v="386"/>
    <s v="Don Weiss"/>
    <s v="CONSUMER"/>
    <s v="united states"/>
    <s v="Seattle"/>
    <s v="Washington"/>
    <n v="98105"/>
    <s v="West"/>
    <s v="OFF-ST-10001325"/>
    <x v="1"/>
    <x v="4"/>
    <x v="471"/>
    <n v="31.44"/>
    <n v="3"/>
    <n v="35"/>
    <s v="Mediano"/>
    <n v="0"/>
    <n v="0"/>
    <n v="0"/>
    <n v="31.44"/>
    <s v="Bajo"/>
    <n v="8.4887999999999995"/>
    <n v="0.26999999999999996"/>
    <n v="-22.9512"/>
    <n v="2"/>
    <n v="2"/>
    <s v="CORRECTO"/>
    <n v="2017"/>
    <n v="0"/>
  </r>
  <r>
    <x v="1079"/>
    <x v="520"/>
    <d v="2017-09-23T00:00:00"/>
    <d v="2017-09-25T00:00:00"/>
    <s v="Second Class"/>
    <x v="386"/>
    <s v="Don Weiss"/>
    <s v="CONSUMER"/>
    <s v="united states"/>
    <s v="Seattle"/>
    <s v="Washington"/>
    <n v="98105"/>
    <s v="West"/>
    <s v="OFF-BI-10000404"/>
    <x v="1"/>
    <x v="8"/>
    <x v="481"/>
    <n v="6.88"/>
    <n v="1"/>
    <n v="16"/>
    <s v="Pequeño"/>
    <n v="0.2"/>
    <n v="1.3760000000000001"/>
    <n v="-1.3759999999999999"/>
    <n v="8.2560000000000002"/>
    <s v="Bajo"/>
    <n v="2.3220000000000001"/>
    <n v="0.33750000000000002"/>
    <n v="-3.1819999999999999"/>
    <n v="2"/>
    <n v="2"/>
    <s v="CORRECTO"/>
    <n v="2017"/>
    <n v="0"/>
  </r>
  <r>
    <x v="1080"/>
    <x v="521"/>
    <d v="2015-11-29T00:00:00"/>
    <d v="2015-12-04T00:00:00"/>
    <s v="Standard Class"/>
    <x v="387"/>
    <s v="Bill Tyler"/>
    <s v="CORPORATE"/>
    <s v="united states"/>
    <s v="Detroit"/>
    <s v="Michigan"/>
    <n v="48227"/>
    <s v="Central"/>
    <s v="OFF-PA-10000349"/>
    <x v="1"/>
    <x v="10"/>
    <x v="33"/>
    <n v="19.920000000000002"/>
    <n v="4"/>
    <n v="150"/>
    <s v="Mediano"/>
    <n v="0"/>
    <n v="0"/>
    <n v="0"/>
    <n v="19.920000000000002"/>
    <s v="Bajo"/>
    <n v="9.3623999999999992"/>
    <n v="0.46999999999999992"/>
    <n v="-10.557600000000001"/>
    <n v="5"/>
    <n v="5"/>
    <s v="CORRECTO"/>
    <n v="2015"/>
    <n v="0"/>
  </r>
  <r>
    <x v="1081"/>
    <x v="521"/>
    <d v="2015-11-29T00:00:00"/>
    <d v="2015-12-04T00:00:00"/>
    <s v="Standard Class"/>
    <x v="387"/>
    <s v="Bill Tyler"/>
    <s v="CORPORATE"/>
    <s v="united states"/>
    <s v="Detroit"/>
    <s v="Michigan"/>
    <n v="48227"/>
    <s v="Central"/>
    <s v="FUR-CH-10002880"/>
    <x v="0"/>
    <x v="1"/>
    <x v="809"/>
    <n v="1106.9100000000001"/>
    <n v="9"/>
    <n v="54"/>
    <s v="Grande"/>
    <n v="0"/>
    <n v="0"/>
    <n v="0"/>
    <n v="1106.9100000000001"/>
    <s v="Muy Alto"/>
    <n v="121.76009999999999"/>
    <n v="0.10999999999999999"/>
    <n v="-985.1499"/>
    <n v="5"/>
    <n v="5"/>
    <s v="CORRECTO"/>
    <n v="2015"/>
    <n v="0"/>
  </r>
  <r>
    <x v="1082"/>
    <x v="522"/>
    <d v="2016-03-01T00:00:00"/>
    <d v="2016-03-05T00:00:00"/>
    <s v="Standard Class"/>
    <x v="30"/>
    <s v="Karen Daniels"/>
    <s v="CONSUMER"/>
    <s v="united states"/>
    <s v="Yonkers"/>
    <s v="New York"/>
    <n v="10701"/>
    <s v="East"/>
    <s v="FUR-TA-10001095"/>
    <x v="0"/>
    <x v="3"/>
    <x v="616"/>
    <n v="836.59199999999998"/>
    <n v="8"/>
    <n v="61"/>
    <s v="Grande"/>
    <n v="0.4"/>
    <n v="334.63679999999999"/>
    <n v="-334.63679999999999"/>
    <n v="1171.2287999999999"/>
    <s v="Muy Alto"/>
    <n v="-264.92079999999999"/>
    <n v="-0.31666666666666665"/>
    <n v="-766.87599999999998"/>
    <n v="4"/>
    <n v="4"/>
    <s v="CORRECTO"/>
    <n v="2016"/>
    <n v="0"/>
  </r>
  <r>
    <x v="1083"/>
    <x v="522"/>
    <d v="2016-03-01T00:00:00"/>
    <d v="2016-03-05T00:00:00"/>
    <s v="Standard Class"/>
    <x v="30"/>
    <s v="Karen Daniels"/>
    <s v="CONSUMER"/>
    <s v="united states"/>
    <s v="Yonkers"/>
    <s v="New York"/>
    <n v="10701"/>
    <s v="East"/>
    <s v="OFF-PA-10003127"/>
    <x v="1"/>
    <x v="10"/>
    <x v="33"/>
    <n v="26.38"/>
    <n v="1"/>
    <n v="150"/>
    <s v="Pequeño"/>
    <n v="0"/>
    <n v="0"/>
    <n v="0"/>
    <n v="26.38"/>
    <s v="Bajo"/>
    <n v="12.1348"/>
    <n v="0.46"/>
    <n v="-14.245200000000001"/>
    <n v="4"/>
    <n v="4"/>
    <s v="CORRECTO"/>
    <n v="2016"/>
    <n v="0"/>
  </r>
  <r>
    <x v="1084"/>
    <x v="522"/>
    <d v="2016-03-01T00:00:00"/>
    <d v="2016-03-05T00:00:00"/>
    <s v="Standard Class"/>
    <x v="30"/>
    <s v="Karen Daniels"/>
    <s v="CONSUMER"/>
    <s v="united states"/>
    <s v="Yonkers"/>
    <s v="New York"/>
    <n v="10701"/>
    <s v="East"/>
    <s v="OFF-ST-10003208"/>
    <x v="1"/>
    <x v="4"/>
    <x v="246"/>
    <n v="362.92"/>
    <n v="2"/>
    <n v="45"/>
    <s v="Pequeño"/>
    <n v="0"/>
    <n v="0"/>
    <n v="0"/>
    <n v="362.92"/>
    <s v="Alto"/>
    <n v="105.24679999999999"/>
    <n v="0.28999999999999998"/>
    <n v="-257.67320000000001"/>
    <n v="4"/>
    <n v="4"/>
    <s v="CORRECTO"/>
    <n v="2016"/>
    <n v="0"/>
  </r>
  <r>
    <x v="1085"/>
    <x v="522"/>
    <d v="2016-03-01T00:00:00"/>
    <d v="2016-03-05T00:00:00"/>
    <s v="Standard Class"/>
    <x v="30"/>
    <s v="Karen Daniels"/>
    <s v="CONSUMER"/>
    <s v="united states"/>
    <s v="Yonkers"/>
    <s v="New York"/>
    <n v="10701"/>
    <s v="East"/>
    <s v="TEC-MA-10003979"/>
    <x v="2"/>
    <x v="15"/>
    <x v="810"/>
    <n v="4899.93"/>
    <n v="7"/>
    <n v="11"/>
    <s v="Grande"/>
    <n v="0"/>
    <n v="0"/>
    <n v="0"/>
    <n v="4899.93"/>
    <s v="Muy Alto"/>
    <n v="2400.9657000000002"/>
    <n v="0.49"/>
    <n v="-2498.9643000000001"/>
    <n v="4"/>
    <n v="4"/>
    <s v="CORRECTO"/>
    <n v="2016"/>
    <n v="0"/>
  </r>
  <r>
    <x v="1086"/>
    <x v="523"/>
    <d v="2016-08-12T00:00:00"/>
    <d v="2016-08-12T00:00:00"/>
    <s v="Same Day"/>
    <x v="48"/>
    <s v="Lena Cacioppo"/>
    <s v="CONSUMER"/>
    <s v="united states"/>
    <s v="Des Moines"/>
    <s v="Iowa"/>
    <n v="50315"/>
    <s v="Central"/>
    <s v="OFF-PA-10000029"/>
    <x v="1"/>
    <x v="10"/>
    <x v="811"/>
    <n v="6.48"/>
    <n v="1"/>
    <n v="17"/>
    <s v="Pequeño"/>
    <n v="0"/>
    <n v="0"/>
    <n v="0"/>
    <n v="6.48"/>
    <s v="Bajo"/>
    <n v="3.1103999999999998"/>
    <n v="0.47999999999999993"/>
    <n v="-3.3696000000000002"/>
    <n v="0"/>
    <n v="0"/>
    <s v="CORRECTO"/>
    <n v="2016"/>
    <n v="0"/>
  </r>
  <r>
    <x v="1087"/>
    <x v="524"/>
    <d v="2016-08-15T00:00:00"/>
    <d v="2016-08-20T00:00:00"/>
    <s v="Second Class"/>
    <x v="388"/>
    <s v="Craig Yedwab"/>
    <s v="CORPORATE"/>
    <s v="united states"/>
    <s v="Oakland"/>
    <s v="California"/>
    <n v="94601"/>
    <s v="West"/>
    <s v="TEC-PH-10004896"/>
    <x v="2"/>
    <x v="7"/>
    <x v="174"/>
    <n v="71.975999999999999"/>
    <n v="3"/>
    <n v="20"/>
    <s v="Mediano"/>
    <n v="0.2"/>
    <n v="14.395200000000001"/>
    <n v="-14.395200000000001"/>
    <n v="86.371200000000002"/>
    <s v="Medio"/>
    <n v="7.1976000000000004"/>
    <n v="0.1"/>
    <n v="-50.383200000000002"/>
    <n v="5"/>
    <n v="5"/>
    <s v="CORRECTO"/>
    <n v="2016"/>
    <n v="0"/>
  </r>
  <r>
    <x v="1088"/>
    <x v="524"/>
    <d v="2016-08-15T00:00:00"/>
    <d v="2016-08-20T00:00:00"/>
    <s v="Second Class"/>
    <x v="388"/>
    <s v="Craig Yedwab"/>
    <s v="CORPORATE"/>
    <s v="united states"/>
    <s v="Oakland"/>
    <s v="California"/>
    <n v="94601"/>
    <s v="West"/>
    <s v="OFF-LA-10000452"/>
    <x v="1"/>
    <x v="2"/>
    <x v="812"/>
    <n v="3.15"/>
    <n v="1"/>
    <n v="17"/>
    <s v="Pequeño"/>
    <n v="0"/>
    <n v="0"/>
    <n v="0"/>
    <n v="3.15"/>
    <s v="Bajo"/>
    <n v="1.512"/>
    <n v="0.48000000000000004"/>
    <n v="-1.6379999999999999"/>
    <n v="5"/>
    <n v="5"/>
    <s v="CORRECTO"/>
    <n v="2016"/>
    <n v="0"/>
  </r>
  <r>
    <x v="1089"/>
    <x v="525"/>
    <d v="2017-06-04T00:00:00"/>
    <d v="2017-06-10T00:00:00"/>
    <s v="Standard Class"/>
    <x v="352"/>
    <s v="Lindsay Williams"/>
    <s v="CORPORATE"/>
    <s v="united states"/>
    <s v="Monroe"/>
    <s v="North Carolina"/>
    <n v="28110"/>
    <s v="South"/>
    <s v="FUR-FU-10001967"/>
    <x v="0"/>
    <x v="5"/>
    <x v="296"/>
    <n v="31.984000000000002"/>
    <n v="2"/>
    <n v="10"/>
    <s v="Pequeño"/>
    <n v="0.2"/>
    <n v="6.3968000000000007"/>
    <n v="-6.3967999999999998"/>
    <n v="38.380800000000001"/>
    <s v="Bajo"/>
    <n v="1.9990000000000001"/>
    <n v="6.25E-2"/>
    <n v="-23.588200000000001"/>
    <n v="6"/>
    <n v="6"/>
    <s v="CORRECTO"/>
    <n v="2017"/>
    <n v="0"/>
  </r>
  <r>
    <x v="1090"/>
    <x v="525"/>
    <d v="2017-06-04T00:00:00"/>
    <d v="2017-06-10T00:00:00"/>
    <s v="Standard Class"/>
    <x v="352"/>
    <s v="Lindsay Williams"/>
    <s v="CORPORATE"/>
    <s v="united states"/>
    <s v="Monroe"/>
    <s v="North Carolina"/>
    <n v="28110"/>
    <s v="South"/>
    <s v="TEC-PH-10001819"/>
    <x v="2"/>
    <x v="7"/>
    <x v="813"/>
    <n v="71.983999999999995"/>
    <n v="2"/>
    <n v="19"/>
    <s v="Pequeño"/>
    <n v="0.2"/>
    <n v="14.396799999999999"/>
    <n v="-14.396800000000001"/>
    <n v="86.380799999999994"/>
    <s v="Medio"/>
    <n v="25.194400000000002"/>
    <n v="0.35000000000000003"/>
    <n v="-32.392800000000001"/>
    <n v="6"/>
    <n v="6"/>
    <s v="CORRECTO"/>
    <n v="2017"/>
    <n v="0"/>
  </r>
  <r>
    <x v="1091"/>
    <x v="526"/>
    <d v="2015-12-06T00:00:00"/>
    <d v="2015-12-13T00:00:00"/>
    <s v="Standard Class"/>
    <x v="268"/>
    <s v="Naresj Patel"/>
    <s v="CONSUMER"/>
    <s v="united states"/>
    <s v="San Diego"/>
    <s v="California"/>
    <n v="92105"/>
    <s v="West"/>
    <s v="OFF-AR-10002952"/>
    <x v="1"/>
    <x v="6"/>
    <x v="814"/>
    <n v="120.15"/>
    <n v="9"/>
    <n v="24"/>
    <s v="Grande"/>
    <n v="0"/>
    <n v="0"/>
    <n v="0"/>
    <n v="120.15"/>
    <s v="Medio"/>
    <n v="33.642000000000003"/>
    <n v="0.28000000000000003"/>
    <n v="-86.507999999999996"/>
    <n v="7"/>
    <n v="7"/>
    <s v="CORRECTO"/>
    <n v="2015"/>
    <n v="0"/>
  </r>
  <r>
    <x v="1092"/>
    <x v="526"/>
    <d v="2015-12-06T00:00:00"/>
    <d v="2015-12-13T00:00:00"/>
    <s v="Standard Class"/>
    <x v="268"/>
    <s v="Naresj Patel"/>
    <s v="CONSUMER"/>
    <s v="united states"/>
    <s v="San Diego"/>
    <s v="California"/>
    <n v="92105"/>
    <s v="West"/>
    <s v="TEC-PH-10000576"/>
    <x v="2"/>
    <x v="7"/>
    <x v="815"/>
    <n v="219.184"/>
    <n v="2"/>
    <n v="18"/>
    <s v="Pequeño"/>
    <n v="0.2"/>
    <n v="43.836800000000004"/>
    <n v="-43.836799999999997"/>
    <n v="263.02080000000001"/>
    <s v="Alto"/>
    <n v="19.178599999999999"/>
    <n v="8.7499999999999994E-2"/>
    <n v="-156.1686"/>
    <n v="7"/>
    <n v="7"/>
    <s v="CORRECTO"/>
    <n v="2015"/>
    <n v="0"/>
  </r>
  <r>
    <x v="1093"/>
    <x v="527"/>
    <d v="2015-12-27T00:00:00"/>
    <d v="2015-12-31T00:00:00"/>
    <s v="Standard Class"/>
    <x v="389"/>
    <s v="Brad Thomas"/>
    <s v="HOME OFFICE"/>
    <s v="united states"/>
    <s v="Clinton"/>
    <s v="Maryland"/>
    <n v="20735"/>
    <s v="East"/>
    <s v="OFF-PA-10000605"/>
    <x v="1"/>
    <x v="10"/>
    <x v="816"/>
    <n v="28.9"/>
    <n v="5"/>
    <n v="9"/>
    <s v="Grande"/>
    <n v="0"/>
    <n v="0"/>
    <n v="0"/>
    <n v="28.9"/>
    <s v="Bajo"/>
    <n v="14.161"/>
    <n v="0.49"/>
    <n v="-14.739000000000001"/>
    <n v="4"/>
    <n v="4"/>
    <s v="CORRECTO"/>
    <n v="2015"/>
    <n v="0"/>
  </r>
  <r>
    <x v="1094"/>
    <x v="527"/>
    <d v="2015-12-27T00:00:00"/>
    <d v="2015-12-31T00:00:00"/>
    <s v="Standard Class"/>
    <x v="389"/>
    <s v="Brad Thomas"/>
    <s v="HOME OFFICE"/>
    <s v="united states"/>
    <s v="Clinton"/>
    <s v="Maryland"/>
    <n v="20735"/>
    <s v="East"/>
    <s v="OFF-AP-10002518"/>
    <x v="1"/>
    <x v="9"/>
    <x v="160"/>
    <n v="355.96"/>
    <n v="2"/>
    <n v="21"/>
    <s v="Pequeño"/>
    <n v="0"/>
    <n v="0"/>
    <n v="0"/>
    <n v="355.96"/>
    <s v="Alto"/>
    <n v="103.22839999999999"/>
    <n v="0.28999999999999998"/>
    <n v="-252.73159999999999"/>
    <n v="4"/>
    <n v="4"/>
    <s v="CORRECTO"/>
    <n v="2015"/>
    <n v="0"/>
  </r>
  <r>
    <x v="1095"/>
    <x v="528"/>
    <d v="2017-01-21T00:00:00"/>
    <d v="2017-01-26T00:00:00"/>
    <s v="Standard Class"/>
    <x v="390"/>
    <s v="Penelope Sewall"/>
    <s v="HOME OFFICE"/>
    <s v="united states"/>
    <s v="Charlotte"/>
    <s v="North Carolina"/>
    <n v="28205"/>
    <s v="South"/>
    <s v="OFF-ST-10004340"/>
    <x v="1"/>
    <x v="4"/>
    <x v="817"/>
    <n v="348.20800000000003"/>
    <n v="7"/>
    <n v="40"/>
    <s v="Grande"/>
    <n v="0.2"/>
    <n v="69.641600000000011"/>
    <n v="-69.641599999999997"/>
    <n v="417.84960000000001"/>
    <s v="Alto"/>
    <n v="30.4682"/>
    <n v="8.7499999999999994E-2"/>
    <n v="-248.09819999999999"/>
    <n v="5"/>
    <n v="5"/>
    <s v="CORRECTO"/>
    <n v="2017"/>
    <n v="0"/>
  </r>
  <r>
    <x v="1096"/>
    <x v="528"/>
    <d v="2017-01-21T00:00:00"/>
    <d v="2017-01-26T00:00:00"/>
    <s v="Standard Class"/>
    <x v="390"/>
    <s v="Penelope Sewall"/>
    <s v="HOME OFFICE"/>
    <s v="united states"/>
    <s v="Charlotte"/>
    <s v="North Carolina"/>
    <n v="28205"/>
    <s v="South"/>
    <s v="OFF-BI-10004001"/>
    <x v="1"/>
    <x v="8"/>
    <x v="818"/>
    <n v="35.783999999999999"/>
    <n v="7"/>
    <n v="42"/>
    <s v="Grande"/>
    <n v="0.7"/>
    <n v="25.048799999999996"/>
    <n v="-25.0488"/>
    <n v="60.832799999999992"/>
    <s v="Medio"/>
    <n v="-28.627199999999998"/>
    <n v="-0.79999999999999993"/>
    <n v="-39.362400000000001"/>
    <n v="5"/>
    <n v="5"/>
    <s v="CORRECTO"/>
    <n v="2017"/>
    <n v="0"/>
  </r>
  <r>
    <x v="1097"/>
    <x v="529"/>
    <d v="2014-06-25T00:00:00"/>
    <d v="2014-06-28T00:00:00"/>
    <s v="First Class"/>
    <x v="374"/>
    <s v="Noel Staavos"/>
    <s v="CORPORATE"/>
    <s v="united states"/>
    <s v="Los Angeles"/>
    <s v="California"/>
    <n v="90049"/>
    <s v="West"/>
    <s v="FUR-TA-10004147"/>
    <x v="0"/>
    <x v="3"/>
    <x v="819"/>
    <n v="447.84"/>
    <n v="5"/>
    <n v="13"/>
    <s v="Grande"/>
    <n v="0.2"/>
    <n v="89.567999999999998"/>
    <n v="-89.567999999999998"/>
    <n v="537.40800000000002"/>
    <s v="Muy Alto"/>
    <n v="11.196"/>
    <n v="2.5000000000000001E-2"/>
    <n v="-347.07600000000002"/>
    <n v="3"/>
    <n v="3"/>
    <s v="CORRECTO"/>
    <n v="2014"/>
    <n v="0"/>
  </r>
  <r>
    <x v="1098"/>
    <x v="530"/>
    <d v="2016-06-14T00:00:00"/>
    <d v="2016-06-17T00:00:00"/>
    <s v="First Class"/>
    <x v="391"/>
    <s v="Paul Van Hugh"/>
    <s v="HOME OFFICE"/>
    <s v="united states"/>
    <s v="San Francisco"/>
    <s v="California"/>
    <n v="94122"/>
    <s v="West"/>
    <s v="OFF-AR-10001545"/>
    <x v="1"/>
    <x v="6"/>
    <x v="820"/>
    <n v="7.04"/>
    <n v="4"/>
    <n v="23"/>
    <s v="Mediano"/>
    <n v="0"/>
    <n v="0"/>
    <n v="0"/>
    <n v="7.04"/>
    <s v="Bajo"/>
    <n v="2.0415999999999999"/>
    <n v="0.28999999999999998"/>
    <n v="-4.9984000000000002"/>
    <n v="3"/>
    <n v="3"/>
    <s v="CORRECTO"/>
    <n v="2016"/>
    <n v="0"/>
  </r>
  <r>
    <x v="1099"/>
    <x v="530"/>
    <d v="2016-06-14T00:00:00"/>
    <d v="2016-06-17T00:00:00"/>
    <s v="First Class"/>
    <x v="391"/>
    <s v="Paul Van Hugh"/>
    <s v="HOME OFFICE"/>
    <s v="united states"/>
    <s v="San Francisco"/>
    <s v="California"/>
    <n v="94122"/>
    <s v="West"/>
    <s v="FUR-FU-10000206"/>
    <x v="0"/>
    <x v="5"/>
    <x v="397"/>
    <n v="8.73"/>
    <n v="3"/>
    <n v="20"/>
    <s v="Mediano"/>
    <n v="0"/>
    <n v="0"/>
    <n v="0"/>
    <n v="8.73"/>
    <s v="Bajo"/>
    <n v="4.1031000000000004"/>
    <n v="0.47000000000000003"/>
    <n v="-4.6269"/>
    <n v="3"/>
    <n v="3"/>
    <s v="CORRECTO"/>
    <n v="2016"/>
    <n v="0"/>
  </r>
  <r>
    <x v="1100"/>
    <x v="530"/>
    <d v="2016-06-14T00:00:00"/>
    <d v="2016-06-17T00:00:00"/>
    <s v="First Class"/>
    <x v="391"/>
    <s v="Paul Van Hugh"/>
    <s v="HOME OFFICE"/>
    <s v="united states"/>
    <s v="San Francisco"/>
    <s v="California"/>
    <n v="94122"/>
    <s v="West"/>
    <s v="TEC-AC-10001013"/>
    <x v="2"/>
    <x v="11"/>
    <x v="821"/>
    <n v="29.29"/>
    <n v="1"/>
    <n v="19"/>
    <s v="Pequeño"/>
    <n v="0"/>
    <n v="0"/>
    <n v="0"/>
    <n v="29.29"/>
    <s v="Bajo"/>
    <n v="9.6656999999999993"/>
    <n v="0.32999999999999996"/>
    <n v="-19.624300000000002"/>
    <n v="3"/>
    <n v="3"/>
    <s v="CORRECTO"/>
    <n v="2016"/>
    <n v="0"/>
  </r>
  <r>
    <x v="1101"/>
    <x v="530"/>
    <d v="2016-06-14T00:00:00"/>
    <d v="2016-06-17T00:00:00"/>
    <s v="First Class"/>
    <x v="391"/>
    <s v="Paul Van Hugh"/>
    <s v="HOME OFFICE"/>
    <s v="united states"/>
    <s v="San Francisco"/>
    <s v="California"/>
    <n v="94122"/>
    <s v="West"/>
    <s v="OFF-AR-10002255"/>
    <x v="1"/>
    <x v="6"/>
    <x v="822"/>
    <n v="8.64"/>
    <n v="3"/>
    <n v="11"/>
    <s v="Mediano"/>
    <n v="0"/>
    <n v="0"/>
    <n v="0"/>
    <n v="8.64"/>
    <s v="Bajo"/>
    <n v="2.5055999999999998"/>
    <n v="0.28999999999999998"/>
    <n v="-6.1344000000000003"/>
    <n v="3"/>
    <n v="3"/>
    <s v="CORRECTO"/>
    <n v="2016"/>
    <n v="0"/>
  </r>
  <r>
    <x v="1102"/>
    <x v="531"/>
    <d v="2017-04-21T00:00:00"/>
    <d v="2017-04-27T00:00:00"/>
    <s v="Standard Class"/>
    <x v="261"/>
    <s v="Resi Pölking"/>
    <s v="CONSUMER"/>
    <s v="united states"/>
    <s v="Houston"/>
    <s v="Texas"/>
    <n v="77041"/>
    <s v="Central"/>
    <s v="OFF-BI-10004140"/>
    <x v="1"/>
    <x v="8"/>
    <x v="307"/>
    <n v="2.694"/>
    <n v="3"/>
    <n v="71"/>
    <s v="Mediano"/>
    <n v="0.8"/>
    <n v="2.1552000000000002"/>
    <n v="-2.1551999999999998"/>
    <n v="4.8491999999999997"/>
    <s v="Bajo"/>
    <n v="-4.7145000000000001"/>
    <n v="-1.75"/>
    <n v="-5.2533000000000003"/>
    <n v="6"/>
    <n v="6"/>
    <s v="CORRECTO"/>
    <n v="2017"/>
    <n v="0"/>
  </r>
  <r>
    <x v="1103"/>
    <x v="531"/>
    <d v="2017-04-21T00:00:00"/>
    <d v="2017-04-27T00:00:00"/>
    <s v="Standard Class"/>
    <x v="261"/>
    <s v="Resi Pölking"/>
    <s v="CONSUMER"/>
    <s v="united states"/>
    <s v="Houston"/>
    <s v="Texas"/>
    <n v="77041"/>
    <s v="Central"/>
    <s v="OFF-BI-10002049"/>
    <x v="1"/>
    <x v="8"/>
    <x v="765"/>
    <n v="2.9340000000000002"/>
    <n v="3"/>
    <n v="13"/>
    <s v="Mediano"/>
    <n v="0.8"/>
    <n v="2.3472000000000004"/>
    <n v="-2.3472"/>
    <n v="5.2812000000000001"/>
    <s v="Bajo"/>
    <n v="-4.9878"/>
    <n v="-1.7"/>
    <n v="-5.5746000000000002"/>
    <n v="6"/>
    <n v="6"/>
    <s v="CORRECTO"/>
    <n v="2017"/>
    <n v="0"/>
  </r>
  <r>
    <x v="1104"/>
    <x v="532"/>
    <d v="2016-10-21T00:00:00"/>
    <d v="2016-10-27T00:00:00"/>
    <s v="Standard Class"/>
    <x v="392"/>
    <s v="Neoma Murray"/>
    <s v="CONSUMER"/>
    <s v="united states"/>
    <s v="Riverside"/>
    <s v="California"/>
    <n v="92503"/>
    <s v="West"/>
    <s v="OFF-PA-10001892"/>
    <x v="1"/>
    <x v="10"/>
    <x v="823"/>
    <n v="22.92"/>
    <n v="3"/>
    <n v="17"/>
    <s v="Mediano"/>
    <n v="0"/>
    <n v="0"/>
    <n v="0"/>
    <n v="22.92"/>
    <s v="Bajo"/>
    <n v="11.2308"/>
    <n v="0.49"/>
    <n v="-11.6892"/>
    <n v="6"/>
    <n v="6"/>
    <s v="CORRECTO"/>
    <n v="2016"/>
    <n v="0"/>
  </r>
  <r>
    <x v="1105"/>
    <x v="533"/>
    <d v="2016-11-19T00:00:00"/>
    <d v="2016-11-24T00:00:00"/>
    <s v="Standard Class"/>
    <x v="13"/>
    <s v="Eric Hoffmann"/>
    <s v="CONSUMER"/>
    <s v="united states"/>
    <s v="Houston"/>
    <s v="Texas"/>
    <n v="77041"/>
    <s v="Central"/>
    <s v="OFF-ST-10000642"/>
    <x v="1"/>
    <x v="4"/>
    <x v="194"/>
    <n v="100.70399999999999"/>
    <n v="6"/>
    <n v="22"/>
    <s v="Grande"/>
    <n v="0.2"/>
    <n v="20.140799999999999"/>
    <n v="-20.140799999999999"/>
    <n v="120.84479999999999"/>
    <s v="Medio"/>
    <n v="-16.3644"/>
    <n v="-0.16250000000000001"/>
    <n v="-96.927599999999998"/>
    <n v="5"/>
    <n v="5"/>
    <s v="CORRECTO"/>
    <n v="2016"/>
    <n v="0"/>
  </r>
  <r>
    <x v="1106"/>
    <x v="533"/>
    <d v="2016-11-19T00:00:00"/>
    <d v="2016-11-24T00:00:00"/>
    <s v="Standard Class"/>
    <x v="13"/>
    <s v="Eric Hoffmann"/>
    <s v="CONSUMER"/>
    <s v="united states"/>
    <s v="Houston"/>
    <s v="Texas"/>
    <n v="77041"/>
    <s v="Central"/>
    <s v="FUR-FU-10000206"/>
    <x v="0"/>
    <x v="5"/>
    <x v="397"/>
    <n v="2.3279999999999998"/>
    <n v="2"/>
    <n v="20"/>
    <s v="Pequeño"/>
    <n v="0.6"/>
    <n v="1.3967999999999998"/>
    <n v="-1.3968"/>
    <n v="3.7247999999999997"/>
    <s v="Bajo"/>
    <n v="-0.75660000000000005"/>
    <n v="-0.32500000000000007"/>
    <n v="-1.6878"/>
    <n v="5"/>
    <n v="5"/>
    <s v="CORRECTO"/>
    <n v="2016"/>
    <n v="0"/>
  </r>
  <r>
    <x v="1107"/>
    <x v="533"/>
    <d v="2016-11-19T00:00:00"/>
    <d v="2016-11-24T00:00:00"/>
    <s v="Standard Class"/>
    <x v="13"/>
    <s v="Eric Hoffmann"/>
    <s v="CONSUMER"/>
    <s v="united states"/>
    <s v="Houston"/>
    <s v="Texas"/>
    <n v="77041"/>
    <s v="Central"/>
    <s v="OFF-BI-10003676"/>
    <x v="1"/>
    <x v="8"/>
    <x v="824"/>
    <n v="10.78"/>
    <n v="5"/>
    <n v="51"/>
    <s v="Grande"/>
    <n v="0.8"/>
    <n v="8.6240000000000006"/>
    <n v="-8.6240000000000006"/>
    <n v="19.404"/>
    <s v="Bajo"/>
    <n v="-17.248000000000001"/>
    <n v="-1.6"/>
    <n v="-19.404"/>
    <n v="5"/>
    <n v="5"/>
    <s v="CORRECTO"/>
    <n v="2016"/>
    <n v="0"/>
  </r>
  <r>
    <x v="1108"/>
    <x v="533"/>
    <d v="2016-11-19T00:00:00"/>
    <d v="2016-11-24T00:00:00"/>
    <s v="Standard Class"/>
    <x v="13"/>
    <s v="Eric Hoffmann"/>
    <s v="CONSUMER"/>
    <s v="united states"/>
    <s v="Houston"/>
    <s v="Texas"/>
    <n v="77041"/>
    <s v="Central"/>
    <s v="OFF-FA-10003495"/>
    <x v="1"/>
    <x v="13"/>
    <x v="128"/>
    <n v="58.368000000000002"/>
    <n v="12"/>
    <n v="215"/>
    <s v="Grande"/>
    <n v="0.2"/>
    <n v="11.6736"/>
    <n v="-11.6736"/>
    <n v="70.041600000000003"/>
    <s v="Medio"/>
    <n v="21.888000000000002"/>
    <n v="0.375"/>
    <n v="-24.8064"/>
    <n v="5"/>
    <n v="5"/>
    <s v="CORRECTO"/>
    <n v="2016"/>
    <n v="0"/>
  </r>
  <r>
    <x v="1109"/>
    <x v="533"/>
    <d v="2016-11-19T00:00:00"/>
    <d v="2016-11-24T00:00:00"/>
    <s v="Standard Class"/>
    <x v="13"/>
    <s v="Eric Hoffmann"/>
    <s v="CONSUMER"/>
    <s v="united states"/>
    <s v="Houston"/>
    <s v="Texas"/>
    <n v="77041"/>
    <s v="Central"/>
    <s v="OFF-EN-10003798"/>
    <x v="1"/>
    <x v="12"/>
    <x v="825"/>
    <n v="40.968000000000004"/>
    <n v="3"/>
    <n v="5"/>
    <s v="Mediano"/>
    <n v="0.2"/>
    <n v="8.1936000000000018"/>
    <n v="-8.1936"/>
    <n v="49.161600000000007"/>
    <s v="Bajo"/>
    <n v="13.826700000000001"/>
    <n v="0.33749999999999997"/>
    <n v="-18.947700000000001"/>
    <n v="5"/>
    <n v="5"/>
    <s v="CORRECTO"/>
    <n v="2016"/>
    <n v="0"/>
  </r>
  <r>
    <x v="1110"/>
    <x v="533"/>
    <d v="2016-11-19T00:00:00"/>
    <d v="2016-11-24T00:00:00"/>
    <s v="Standard Class"/>
    <x v="13"/>
    <s v="Eric Hoffmann"/>
    <s v="CONSUMER"/>
    <s v="united states"/>
    <s v="Houston"/>
    <s v="Texas"/>
    <n v="77041"/>
    <s v="Central"/>
    <s v="TEC-PH-10003589"/>
    <x v="2"/>
    <x v="7"/>
    <x v="826"/>
    <n v="71.959999999999994"/>
    <n v="5"/>
    <n v="29"/>
    <s v="Grande"/>
    <n v="0.2"/>
    <n v="14.391999999999999"/>
    <n v="-14.391999999999999"/>
    <n v="86.35199999999999"/>
    <s v="Medio"/>
    <n v="25.186"/>
    <n v="0.35000000000000003"/>
    <n v="-32.381999999999998"/>
    <n v="5"/>
    <n v="5"/>
    <s v="CORRECTO"/>
    <n v="2016"/>
    <n v="0"/>
  </r>
  <r>
    <x v="1111"/>
    <x v="533"/>
    <d v="2016-11-19T00:00:00"/>
    <d v="2016-11-24T00:00:00"/>
    <s v="Standard Class"/>
    <x v="13"/>
    <s v="Eric Hoffmann"/>
    <s v="CONSUMER"/>
    <s v="united states"/>
    <s v="Houston"/>
    <s v="Texas"/>
    <n v="77041"/>
    <s v="Central"/>
    <s v="OFF-PA-10004735"/>
    <x v="1"/>
    <x v="10"/>
    <x v="827"/>
    <n v="10.368"/>
    <n v="2"/>
    <n v="23"/>
    <s v="Pequeño"/>
    <n v="0.2"/>
    <n v="2.0736000000000003"/>
    <n v="-2.0735999999999999"/>
    <n v="12.441600000000001"/>
    <s v="Bajo"/>
    <n v="3.6288"/>
    <n v="0.35"/>
    <n v="-4.6656000000000004"/>
    <n v="5"/>
    <n v="5"/>
    <s v="CORRECTO"/>
    <n v="2016"/>
    <n v="0"/>
  </r>
  <r>
    <x v="1112"/>
    <x v="533"/>
    <d v="2016-11-19T00:00:00"/>
    <d v="2016-11-24T00:00:00"/>
    <s v="Standard Class"/>
    <x v="13"/>
    <s v="Eric Hoffmann"/>
    <s v="CONSUMER"/>
    <s v="united states"/>
    <s v="Houston"/>
    <s v="Texas"/>
    <n v="77041"/>
    <s v="Central"/>
    <s v="OFF-BI-10002609"/>
    <x v="1"/>
    <x v="8"/>
    <x v="98"/>
    <n v="1.1919999999999999"/>
    <n v="2"/>
    <n v="24"/>
    <s v="Pequeño"/>
    <n v="0.8"/>
    <n v="0.9536"/>
    <n v="-0.9536"/>
    <n v="2.1456"/>
    <s v="Bajo"/>
    <n v="-2.0264000000000002"/>
    <n v="-1.7000000000000002"/>
    <n v="-2.2648000000000001"/>
    <n v="5"/>
    <n v="5"/>
    <s v="CORRECTO"/>
    <n v="2016"/>
    <n v="0"/>
  </r>
  <r>
    <x v="1113"/>
    <x v="534"/>
    <d v="2017-12-18T00:00:00"/>
    <d v="2017-12-23T00:00:00"/>
    <s v="Second Class"/>
    <x v="154"/>
    <s v="Russell Applegate"/>
    <s v="CONSUMER"/>
    <s v="united states"/>
    <s v="Encinitas"/>
    <s v="California"/>
    <n v="92024"/>
    <s v="West"/>
    <s v="OFF-BI-10003364"/>
    <x v="1"/>
    <x v="8"/>
    <x v="705"/>
    <n v="46.671999999999997"/>
    <n v="2"/>
    <n v="32"/>
    <s v="Pequeño"/>
    <n v="0.2"/>
    <n v="9.3344000000000005"/>
    <n v="-9.3344000000000005"/>
    <n v="56.006399999999999"/>
    <s v="Medio"/>
    <n v="16.3352"/>
    <n v="0.35000000000000003"/>
    <n v="-21.002400000000002"/>
    <n v="5"/>
    <n v="5"/>
    <s v="CORRECTO"/>
    <n v="2017"/>
    <n v="0"/>
  </r>
  <r>
    <x v="1114"/>
    <x v="534"/>
    <d v="2017-12-18T00:00:00"/>
    <d v="2017-12-23T00:00:00"/>
    <s v="Second Class"/>
    <x v="154"/>
    <s v="Russell Applegate"/>
    <s v="CONSUMER"/>
    <s v="united states"/>
    <s v="Encinitas"/>
    <s v="California"/>
    <n v="92024"/>
    <s v="West"/>
    <s v="FUR-BO-10002206"/>
    <x v="0"/>
    <x v="0"/>
    <x v="828"/>
    <n v="119.833"/>
    <n v="1"/>
    <n v="1"/>
    <s v="Pequeño"/>
    <n v="0.15"/>
    <n v="17.97495"/>
    <n v="-17.97495"/>
    <n v="137.80795000000001"/>
    <s v="Medio"/>
    <n v="-12.6882"/>
    <n v="-0.10588235294117647"/>
    <n v="-114.54625"/>
    <n v="5"/>
    <n v="5"/>
    <s v="CORRECTO"/>
    <n v="2017"/>
    <n v="0"/>
  </r>
  <r>
    <x v="1115"/>
    <x v="534"/>
    <d v="2017-12-18T00:00:00"/>
    <d v="2017-12-23T00:00:00"/>
    <s v="Second Class"/>
    <x v="154"/>
    <s v="Russell Applegate"/>
    <s v="CONSUMER"/>
    <s v="united states"/>
    <s v="Encinitas"/>
    <s v="California"/>
    <n v="92024"/>
    <s v="West"/>
    <s v="TEC-AC-10003610"/>
    <x v="2"/>
    <x v="11"/>
    <x v="603"/>
    <n v="119.98"/>
    <n v="2"/>
    <n v="20"/>
    <s v="Pequeño"/>
    <n v="0"/>
    <n v="0"/>
    <n v="0"/>
    <n v="119.98"/>
    <s v="Medio"/>
    <n v="57.590400000000002"/>
    <n v="0.48"/>
    <n v="-62.389600000000002"/>
    <n v="5"/>
    <n v="5"/>
    <s v="CORRECTO"/>
    <n v="2017"/>
    <n v="0"/>
  </r>
  <r>
    <x v="1116"/>
    <x v="535"/>
    <d v="2016-07-22T00:00:00"/>
    <d v="2016-07-24T00:00:00"/>
    <s v="Second Class"/>
    <x v="393"/>
    <s v="Dionis Lloyd"/>
    <s v="CORPORATE"/>
    <s v="united states"/>
    <s v="San Francisco"/>
    <s v="California"/>
    <n v="94110"/>
    <s v="West"/>
    <s v="OFF-LA-10003766"/>
    <x v="1"/>
    <x v="2"/>
    <x v="365"/>
    <n v="6.3"/>
    <n v="2"/>
    <n v="35"/>
    <s v="Pequeño"/>
    <n v="0"/>
    <n v="0"/>
    <n v="0"/>
    <n v="6.3"/>
    <s v="Bajo"/>
    <n v="3.024"/>
    <n v="0.48000000000000004"/>
    <n v="-3.2759999999999998"/>
    <n v="2"/>
    <n v="2"/>
    <s v="CORRECTO"/>
    <n v="2016"/>
    <n v="0"/>
  </r>
  <r>
    <x v="1117"/>
    <x v="536"/>
    <d v="2015-09-04T00:00:00"/>
    <d v="2015-09-08T00:00:00"/>
    <s v="Standard Class"/>
    <x v="394"/>
    <s v="Christine Sundaresam"/>
    <s v="CONSUMER"/>
    <s v="united states"/>
    <s v="Roswell"/>
    <s v="Georgia"/>
    <n v="30076"/>
    <s v="South"/>
    <s v="OFF-PA-10001970"/>
    <x v="1"/>
    <x v="10"/>
    <x v="366"/>
    <n v="279.89999999999998"/>
    <n v="5"/>
    <n v="32"/>
    <s v="Grande"/>
    <n v="0"/>
    <n v="0"/>
    <n v="0"/>
    <n v="279.89999999999998"/>
    <s v="Alto"/>
    <n v="137.15100000000001"/>
    <n v="0.4900000000000001"/>
    <n v="-142.749"/>
    <n v="4"/>
    <n v="4"/>
    <s v="CORRECTO"/>
    <n v="2015"/>
    <n v="0"/>
  </r>
  <r>
    <x v="1118"/>
    <x v="536"/>
    <d v="2015-09-04T00:00:00"/>
    <d v="2015-09-08T00:00:00"/>
    <s v="Standard Class"/>
    <x v="394"/>
    <s v="Christine Sundaresam"/>
    <s v="CONSUMER"/>
    <s v="united states"/>
    <s v="Roswell"/>
    <s v="Georgia"/>
    <n v="30076"/>
    <s v="South"/>
    <s v="TEC-AC-10002049"/>
    <x v="2"/>
    <x v="11"/>
    <x v="695"/>
    <n v="619.95000000000005"/>
    <n v="5"/>
    <n v="36"/>
    <s v="Grande"/>
    <n v="0"/>
    <n v="0"/>
    <n v="0"/>
    <n v="619.95000000000005"/>
    <s v="Muy Alto"/>
    <n v="111.59099999999999"/>
    <n v="0.17999999999999997"/>
    <n v="-508.35899999999998"/>
    <n v="4"/>
    <n v="4"/>
    <s v="CORRECTO"/>
    <n v="2015"/>
    <n v="0"/>
  </r>
  <r>
    <x v="1119"/>
    <x v="536"/>
    <d v="2015-09-04T00:00:00"/>
    <d v="2015-09-08T00:00:00"/>
    <s v="Standard Class"/>
    <x v="394"/>
    <s v="Christine Sundaresam"/>
    <s v="CONSUMER"/>
    <s v="united states"/>
    <s v="Roswell"/>
    <s v="Georgia"/>
    <n v="30076"/>
    <s v="South"/>
    <s v="OFF-PA-10000141"/>
    <x v="1"/>
    <x v="10"/>
    <x v="829"/>
    <n v="4.3600000000000003"/>
    <n v="2"/>
    <n v="14"/>
    <s v="Pequeño"/>
    <n v="0"/>
    <n v="0"/>
    <n v="0"/>
    <n v="4.3600000000000003"/>
    <s v="Bajo"/>
    <n v="2.0491999999999999"/>
    <n v="0.46999999999999992"/>
    <n v="-2.3108"/>
    <n v="4"/>
    <n v="4"/>
    <s v="CORRECTO"/>
    <n v="2015"/>
    <n v="0"/>
  </r>
  <r>
    <x v="1120"/>
    <x v="536"/>
    <d v="2015-09-04T00:00:00"/>
    <d v="2015-09-08T00:00:00"/>
    <s v="Standard Class"/>
    <x v="394"/>
    <s v="Christine Sundaresam"/>
    <s v="CONSUMER"/>
    <s v="united states"/>
    <s v="Roswell"/>
    <s v="Georgia"/>
    <n v="30076"/>
    <s v="South"/>
    <s v="OFF-EN-10004459"/>
    <x v="1"/>
    <x v="12"/>
    <x v="661"/>
    <n v="15.28"/>
    <n v="2"/>
    <n v="23"/>
    <s v="Pequeño"/>
    <n v="0"/>
    <n v="0"/>
    <n v="0"/>
    <n v="15.28"/>
    <s v="Bajo"/>
    <n v="7.4871999999999996"/>
    <n v="0.49"/>
    <n v="-7.7927999999999997"/>
    <n v="4"/>
    <n v="4"/>
    <s v="CORRECTO"/>
    <n v="2015"/>
    <n v="0"/>
  </r>
  <r>
    <x v="1121"/>
    <x v="537"/>
    <d v="2014-01-20T00:00:00"/>
    <d v="2014-01-26T00:00:00"/>
    <s v="Standard Class"/>
    <x v="332"/>
    <s v="Hunter Lopez"/>
    <s v="CONSUMER"/>
    <s v="united states"/>
    <s v="Jonesboro"/>
    <s v="Arkansas"/>
    <n v="72401"/>
    <s v="South"/>
    <s v="TEC-PH-10001061"/>
    <x v="2"/>
    <x v="7"/>
    <x v="830"/>
    <n v="699.93"/>
    <n v="7"/>
    <n v="15"/>
    <s v="Grande"/>
    <n v="0"/>
    <n v="0"/>
    <n v="0"/>
    <n v="699.93"/>
    <s v="Muy Alto"/>
    <n v="181.98179999999999"/>
    <n v="0.26"/>
    <n v="-517.94820000000004"/>
    <n v="6"/>
    <n v="6"/>
    <s v="CORRECTO"/>
    <n v="2014"/>
    <n v="0"/>
  </r>
  <r>
    <x v="1122"/>
    <x v="537"/>
    <d v="2014-01-20T00:00:00"/>
    <d v="2014-01-26T00:00:00"/>
    <s v="Standard Class"/>
    <x v="332"/>
    <s v="Hunter Lopez"/>
    <s v="CONSUMER"/>
    <s v="united states"/>
    <s v="Jonesboro"/>
    <s v="Arkansas"/>
    <n v="72401"/>
    <s v="South"/>
    <s v="OFF-AR-10002375"/>
    <x v="1"/>
    <x v="6"/>
    <x v="831"/>
    <n v="22.96"/>
    <n v="7"/>
    <n v="26"/>
    <s v="Grande"/>
    <n v="0"/>
    <n v="0"/>
    <n v="0"/>
    <n v="22.96"/>
    <s v="Bajo"/>
    <n v="6.6584000000000003"/>
    <n v="0.28999999999999998"/>
    <n v="-16.301600000000001"/>
    <n v="6"/>
    <n v="6"/>
    <s v="CORRECTO"/>
    <n v="2014"/>
    <n v="0"/>
  </r>
  <r>
    <x v="1123"/>
    <x v="537"/>
    <d v="2014-01-20T00:00:00"/>
    <d v="2014-01-26T00:00:00"/>
    <s v="Standard Class"/>
    <x v="332"/>
    <s v="Hunter Lopez"/>
    <s v="CONSUMER"/>
    <s v="united states"/>
    <s v="Jonesboro"/>
    <s v="Arkansas"/>
    <n v="72401"/>
    <s v="South"/>
    <s v="FUR-FU-10003194"/>
    <x v="0"/>
    <x v="5"/>
    <x v="76"/>
    <n v="38.6"/>
    <n v="4"/>
    <n v="15"/>
    <s v="Mediano"/>
    <n v="0"/>
    <n v="0"/>
    <n v="0"/>
    <n v="38.6"/>
    <s v="Bajo"/>
    <n v="11.58"/>
    <n v="0.3"/>
    <n v="-27.02"/>
    <n v="6"/>
    <n v="6"/>
    <s v="CORRECTO"/>
    <n v="2014"/>
    <n v="0"/>
  </r>
  <r>
    <x v="1124"/>
    <x v="537"/>
    <d v="2014-01-20T00:00:00"/>
    <d v="2014-01-26T00:00:00"/>
    <s v="Standard Class"/>
    <x v="332"/>
    <s v="Hunter Lopez"/>
    <s v="CONSUMER"/>
    <s v="united states"/>
    <s v="Jonesboro"/>
    <s v="Arkansas"/>
    <n v="72401"/>
    <s v="South"/>
    <s v="OFF-AR-10003811"/>
    <x v="1"/>
    <x v="6"/>
    <x v="454"/>
    <n v="6.63"/>
    <n v="3"/>
    <n v="18"/>
    <s v="Mediano"/>
    <n v="0"/>
    <n v="0"/>
    <n v="0"/>
    <n v="6.63"/>
    <s v="Bajo"/>
    <n v="1.7901"/>
    <n v="0.27"/>
    <n v="-4.8399000000000001"/>
    <n v="6"/>
    <n v="6"/>
    <s v="CORRECTO"/>
    <n v="2014"/>
    <n v="0"/>
  </r>
  <r>
    <x v="1125"/>
    <x v="537"/>
    <d v="2014-01-20T00:00:00"/>
    <d v="2014-01-26T00:00:00"/>
    <s v="Standard Class"/>
    <x v="332"/>
    <s v="Hunter Lopez"/>
    <s v="CONSUMER"/>
    <s v="united states"/>
    <s v="Jonesboro"/>
    <s v="Arkansas"/>
    <n v="72401"/>
    <s v="South"/>
    <s v="OFF-EN-10001539"/>
    <x v="1"/>
    <x v="12"/>
    <x v="153"/>
    <n v="23.34"/>
    <n v="3"/>
    <n v="170"/>
    <s v="Mediano"/>
    <n v="0"/>
    <n v="0"/>
    <n v="0"/>
    <n v="23.34"/>
    <s v="Bajo"/>
    <n v="10.969799999999999"/>
    <n v="0.47"/>
    <n v="-12.370200000000001"/>
    <n v="6"/>
    <n v="6"/>
    <s v="CORRECTO"/>
    <n v="2014"/>
    <n v="0"/>
  </r>
  <r>
    <x v="1126"/>
    <x v="537"/>
    <d v="2014-01-20T00:00:00"/>
    <d v="2014-01-26T00:00:00"/>
    <s v="Standard Class"/>
    <x v="332"/>
    <s v="Hunter Lopez"/>
    <s v="CONSUMER"/>
    <s v="united states"/>
    <s v="Jonesboro"/>
    <s v="Arkansas"/>
    <n v="72401"/>
    <s v="South"/>
    <s v="FUR-CH-10002331"/>
    <x v="0"/>
    <x v="1"/>
    <x v="407"/>
    <n v="1067.94"/>
    <n v="3"/>
    <n v="24"/>
    <s v="Mediano"/>
    <n v="0"/>
    <n v="0"/>
    <n v="0"/>
    <n v="1067.94"/>
    <s v="Muy Alto"/>
    <n v="224.26740000000001"/>
    <n v="0.21"/>
    <n v="-843.67259999999999"/>
    <n v="6"/>
    <n v="6"/>
    <s v="CORRECTO"/>
    <n v="2014"/>
    <n v="0"/>
  </r>
  <r>
    <x v="1127"/>
    <x v="538"/>
    <d v="2015-03-02T00:00:00"/>
    <d v="2015-03-07T00:00:00"/>
    <s v="Standard Class"/>
    <x v="50"/>
    <s v="Pete Armstrong"/>
    <s v="HOME OFFICE"/>
    <s v="united states"/>
    <s v="Richmond"/>
    <s v="Indiana"/>
    <n v="47374"/>
    <s v="Central"/>
    <s v="OFF-AR-10003156"/>
    <x v="1"/>
    <x v="6"/>
    <x v="401"/>
    <n v="10.16"/>
    <n v="1"/>
    <n v="14"/>
    <s v="Pequeño"/>
    <n v="0"/>
    <n v="0"/>
    <n v="0"/>
    <n v="10.16"/>
    <s v="Bajo"/>
    <n v="2.6415999999999999"/>
    <n v="0.26"/>
    <n v="-7.5183999999999997"/>
    <n v="5"/>
    <n v="5"/>
    <s v="CORRECTO"/>
    <n v="2015"/>
    <n v="0"/>
  </r>
  <r>
    <x v="1128"/>
    <x v="538"/>
    <d v="2015-03-02T00:00:00"/>
    <d v="2015-03-07T00:00:00"/>
    <s v="Standard Class"/>
    <x v="50"/>
    <s v="Pete Armstrong"/>
    <s v="HOME OFFICE"/>
    <s v="united states"/>
    <s v="Richmond"/>
    <s v="Indiana"/>
    <n v="47374"/>
    <s v="Central"/>
    <s v="OFF-EN-10001532"/>
    <x v="1"/>
    <x v="12"/>
    <x v="618"/>
    <n v="101.88"/>
    <n v="6"/>
    <n v="15"/>
    <s v="Grande"/>
    <n v="0"/>
    <n v="0"/>
    <n v="0"/>
    <n v="101.88"/>
    <s v="Medio"/>
    <n v="50.94"/>
    <n v="0.5"/>
    <n v="-50.94"/>
    <n v="5"/>
    <n v="5"/>
    <s v="CORRECTO"/>
    <n v="2015"/>
    <n v="0"/>
  </r>
  <r>
    <x v="1129"/>
    <x v="539"/>
    <d v="2016-04-12T00:00:00"/>
    <d v="2016-04-16T00:00:00"/>
    <s v="Standard Class"/>
    <x v="205"/>
    <s v="Brian Dahlen"/>
    <s v="CONSUMER"/>
    <s v="united states"/>
    <s v="Springfield"/>
    <s v="Virginia"/>
    <n v="22153"/>
    <s v="South"/>
    <s v="FUR-TA-10004086"/>
    <x v="0"/>
    <x v="3"/>
    <x v="832"/>
    <n v="343.92"/>
    <n v="4"/>
    <n v="74"/>
    <s v="Mediano"/>
    <n v="0"/>
    <n v="0"/>
    <n v="0"/>
    <n v="343.92"/>
    <s v="Alto"/>
    <n v="75.662400000000005"/>
    <n v="0.22"/>
    <n v="-268.25760000000002"/>
    <n v="4"/>
    <n v="4"/>
    <s v="CORRECTO"/>
    <n v="2016"/>
    <n v="0"/>
  </r>
  <r>
    <x v="1130"/>
    <x v="539"/>
    <d v="2016-04-12T00:00:00"/>
    <d v="2016-04-16T00:00:00"/>
    <s v="Standard Class"/>
    <x v="205"/>
    <s v="Brian Dahlen"/>
    <s v="CONSUMER"/>
    <s v="united states"/>
    <s v="Springfield"/>
    <s v="Virginia"/>
    <n v="22153"/>
    <s v="South"/>
    <s v="OFF-PA-10000100"/>
    <x v="1"/>
    <x v="10"/>
    <x v="833"/>
    <n v="40.99"/>
    <n v="1"/>
    <n v="45"/>
    <s v="Pequeño"/>
    <n v="0"/>
    <n v="0"/>
    <n v="0"/>
    <n v="40.99"/>
    <s v="Bajo"/>
    <n v="20.085100000000001"/>
    <n v="0.49"/>
    <n v="-20.904900000000001"/>
    <n v="4"/>
    <n v="4"/>
    <s v="CORRECTO"/>
    <n v="2016"/>
    <n v="0"/>
  </r>
  <r>
    <x v="1131"/>
    <x v="539"/>
    <d v="2016-04-12T00:00:00"/>
    <d v="2016-04-16T00:00:00"/>
    <s v="Standard Class"/>
    <x v="205"/>
    <s v="Brian Dahlen"/>
    <s v="CONSUMER"/>
    <s v="united states"/>
    <s v="Springfield"/>
    <s v="Virginia"/>
    <n v="22153"/>
    <s v="South"/>
    <s v="OFF-EN-10002500"/>
    <x v="1"/>
    <x v="12"/>
    <x v="118"/>
    <n v="63.9"/>
    <n v="5"/>
    <n v="30"/>
    <s v="Grande"/>
    <n v="0"/>
    <n v="0"/>
    <n v="0"/>
    <n v="63.9"/>
    <s v="Medio"/>
    <n v="28.754999999999999"/>
    <n v="0.45"/>
    <n v="-35.145000000000003"/>
    <n v="4"/>
    <n v="4"/>
    <s v="CORRECTO"/>
    <n v="2016"/>
    <n v="0"/>
  </r>
  <r>
    <x v="1132"/>
    <x v="540"/>
    <d v="2016-12-06T00:00:00"/>
    <d v="2016-12-07T00:00:00"/>
    <s v="First Class"/>
    <x v="55"/>
    <s v="Greg Guthrie"/>
    <s v="CORPORATE"/>
    <s v="united states"/>
    <s v="Antioch"/>
    <s v="California"/>
    <n v="94509"/>
    <s v="West"/>
    <s v="OFF-PA-10004100"/>
    <x v="1"/>
    <x v="10"/>
    <x v="260"/>
    <n v="19.440000000000001"/>
    <n v="3"/>
    <n v="42"/>
    <s v="Mediano"/>
    <n v="0"/>
    <n v="0"/>
    <n v="0"/>
    <n v="19.440000000000001"/>
    <s v="Bajo"/>
    <n v="9.3312000000000008"/>
    <n v="0.48000000000000004"/>
    <n v="-10.1088"/>
    <n v="1"/>
    <n v="1"/>
    <s v="CORRECTO"/>
    <n v="2016"/>
    <n v="0"/>
  </r>
  <r>
    <x v="1133"/>
    <x v="541"/>
    <d v="2016-06-05T00:00:00"/>
    <d v="2016-06-09T00:00:00"/>
    <s v="Standard Class"/>
    <x v="185"/>
    <s v="Joni Sundaresam"/>
    <s v="HOME OFFICE"/>
    <s v="united states"/>
    <s v="Philadelphia"/>
    <s v="Pennsylvania"/>
    <n v="19134"/>
    <s v="East"/>
    <s v="OFF-ST-10003479"/>
    <x v="1"/>
    <x v="4"/>
    <x v="41"/>
    <n v="124.608"/>
    <n v="4"/>
    <n v="25"/>
    <s v="Mediano"/>
    <n v="0.2"/>
    <n v="24.921600000000002"/>
    <n v="-24.921600000000002"/>
    <n v="149.52960000000002"/>
    <s v="Medio"/>
    <n v="-23.364000000000001"/>
    <n v="-0.1875"/>
    <n v="-123.0504"/>
    <n v="4"/>
    <n v="4"/>
    <s v="CORRECTO"/>
    <n v="2016"/>
    <n v="0"/>
  </r>
  <r>
    <x v="1134"/>
    <x v="541"/>
    <d v="2016-06-05T00:00:00"/>
    <d v="2016-06-09T00:00:00"/>
    <s v="Standard Class"/>
    <x v="185"/>
    <s v="Joni Sundaresam"/>
    <s v="HOME OFFICE"/>
    <s v="united states"/>
    <s v="Philadelphia"/>
    <s v="Pennsylvania"/>
    <n v="19134"/>
    <s v="East"/>
    <s v="OFF-LA-10000973"/>
    <x v="1"/>
    <x v="2"/>
    <x v="834"/>
    <n v="7.56"/>
    <n v="3"/>
    <n v="7"/>
    <s v="Mediano"/>
    <n v="0.2"/>
    <n v="1.512"/>
    <n v="-1.512"/>
    <n v="9.0719999999999992"/>
    <s v="Bajo"/>
    <n v="2.6459999999999999"/>
    <n v="0.35000000000000003"/>
    <n v="-3.4020000000000001"/>
    <n v="4"/>
    <n v="4"/>
    <s v="CORRECTO"/>
    <n v="2016"/>
    <n v="0"/>
  </r>
  <r>
    <x v="1135"/>
    <x v="542"/>
    <d v="2016-12-11T00:00:00"/>
    <d v="2016-12-11T00:00:00"/>
    <s v="Same Day"/>
    <x v="235"/>
    <s v="Lena Radford"/>
    <s v="CONSUMER"/>
    <s v="united states"/>
    <s v="Homestead"/>
    <s v="Florida"/>
    <n v="33030"/>
    <s v="South"/>
    <s v="OFF-ST-10001476"/>
    <x v="1"/>
    <x v="4"/>
    <x v="835"/>
    <n v="85.224000000000004"/>
    <n v="3"/>
    <n v="29"/>
    <s v="Mediano"/>
    <n v="0.2"/>
    <n v="17.044800000000002"/>
    <n v="-17.044799999999999"/>
    <n v="102.2688"/>
    <s v="Medio"/>
    <n v="7.4570999999999996"/>
    <n v="8.7499999999999994E-2"/>
    <n v="-60.722099999999998"/>
    <n v="0"/>
    <n v="0"/>
    <s v="CORRECTO"/>
    <n v="2016"/>
    <n v="0"/>
  </r>
  <r>
    <x v="1136"/>
    <x v="543"/>
    <d v="2016-11-12T00:00:00"/>
    <d v="2016-11-15T00:00:00"/>
    <s v="Second Class"/>
    <x v="395"/>
    <s v="Frank Hawley"/>
    <s v="CORPORATE"/>
    <s v="united states"/>
    <s v="La Porte"/>
    <s v="Indiana"/>
    <n v="46350"/>
    <s v="Central"/>
    <s v="OFF-EN-10002831"/>
    <x v="1"/>
    <x v="12"/>
    <x v="836"/>
    <n v="287.52"/>
    <n v="8"/>
    <n v="17"/>
    <s v="Grande"/>
    <n v="0"/>
    <n v="0"/>
    <n v="0"/>
    <n v="287.52"/>
    <s v="Alto"/>
    <n v="129.38399999999999"/>
    <n v="0.44999999999999996"/>
    <n v="-158.136"/>
    <n v="3"/>
    <n v="3"/>
    <s v="CORRECTO"/>
    <n v="2016"/>
    <n v="0"/>
  </r>
  <r>
    <x v="1137"/>
    <x v="543"/>
    <d v="2016-11-12T00:00:00"/>
    <d v="2016-11-15T00:00:00"/>
    <s v="Second Class"/>
    <x v="395"/>
    <s v="Frank Hawley"/>
    <s v="CORPORATE"/>
    <s v="united states"/>
    <s v="La Porte"/>
    <s v="Indiana"/>
    <n v="46350"/>
    <s v="Central"/>
    <s v="OFF-AP-10002350"/>
    <x v="1"/>
    <x v="9"/>
    <x v="550"/>
    <n v="37.68"/>
    <n v="2"/>
    <n v="29"/>
    <s v="Pequeño"/>
    <n v="0"/>
    <n v="0"/>
    <n v="0"/>
    <n v="37.68"/>
    <s v="Bajo"/>
    <n v="10.5504"/>
    <n v="0.27999999999999997"/>
    <n v="-27.1296"/>
    <n v="3"/>
    <n v="3"/>
    <s v="CORRECTO"/>
    <n v="2016"/>
    <n v="0"/>
  </r>
  <r>
    <x v="1138"/>
    <x v="543"/>
    <d v="2016-11-12T00:00:00"/>
    <d v="2016-11-15T00:00:00"/>
    <s v="Second Class"/>
    <x v="395"/>
    <s v="Frank Hawley"/>
    <s v="CORPORATE"/>
    <s v="united states"/>
    <s v="La Porte"/>
    <s v="Indiana"/>
    <n v="46350"/>
    <s v="Central"/>
    <s v="OFF-PA-10001763"/>
    <x v="1"/>
    <x v="10"/>
    <x v="837"/>
    <n v="19.98"/>
    <n v="2"/>
    <n v="5"/>
    <s v="Pequeño"/>
    <n v="0"/>
    <n v="0"/>
    <n v="0"/>
    <n v="19.98"/>
    <s v="Bajo"/>
    <n v="8.9909999999999997"/>
    <n v="0.44999999999999996"/>
    <n v="-10.989000000000001"/>
    <n v="3"/>
    <n v="3"/>
    <s v="CORRECTO"/>
    <n v="2016"/>
    <n v="0"/>
  </r>
  <r>
    <x v="1139"/>
    <x v="543"/>
    <d v="2016-11-12T00:00:00"/>
    <d v="2016-11-15T00:00:00"/>
    <s v="Second Class"/>
    <x v="395"/>
    <s v="Frank Hawley"/>
    <s v="CORPORATE"/>
    <s v="united states"/>
    <s v="La Porte"/>
    <s v="Indiana"/>
    <n v="46350"/>
    <s v="Central"/>
    <s v="OFF-AR-10003394"/>
    <x v="1"/>
    <x v="6"/>
    <x v="501"/>
    <n v="20.58"/>
    <n v="7"/>
    <n v="24"/>
    <s v="Grande"/>
    <n v="0"/>
    <n v="0"/>
    <n v="0"/>
    <n v="20.58"/>
    <s v="Bajo"/>
    <n v="5.5566000000000004"/>
    <n v="0.27"/>
    <n v="-15.023400000000001"/>
    <n v="3"/>
    <n v="3"/>
    <s v="CORRECTO"/>
    <n v="2016"/>
    <n v="0"/>
  </r>
  <r>
    <x v="1140"/>
    <x v="543"/>
    <d v="2016-11-12T00:00:00"/>
    <d v="2016-11-15T00:00:00"/>
    <s v="Second Class"/>
    <x v="395"/>
    <s v="Frank Hawley"/>
    <s v="CORPORATE"/>
    <s v="united states"/>
    <s v="La Porte"/>
    <s v="Indiana"/>
    <n v="46350"/>
    <s v="Central"/>
    <s v="OFF-BI-10002072"/>
    <x v="1"/>
    <x v="8"/>
    <x v="838"/>
    <n v="17.38"/>
    <n v="2"/>
    <n v="17"/>
    <s v="Pequeño"/>
    <n v="0"/>
    <n v="0"/>
    <n v="0"/>
    <n v="17.38"/>
    <s v="Bajo"/>
    <n v="8.69"/>
    <n v="0.5"/>
    <n v="-8.69"/>
    <n v="3"/>
    <n v="3"/>
    <s v="CORRECTO"/>
    <n v="2016"/>
    <n v="0"/>
  </r>
  <r>
    <x v="1141"/>
    <x v="544"/>
    <d v="2014-09-29T00:00:00"/>
    <d v="2014-10-03T00:00:00"/>
    <s v="Standard Class"/>
    <x v="275"/>
    <s v="Arthur Prichep"/>
    <s v="CONSUMER"/>
    <s v="united states"/>
    <s v="Los Angeles"/>
    <s v="California"/>
    <n v="90045"/>
    <s v="West"/>
    <s v="FUR-FU-10004188"/>
    <x v="0"/>
    <x v="5"/>
    <x v="741"/>
    <n v="204.6"/>
    <n v="2"/>
    <n v="13"/>
    <s v="Pequeño"/>
    <n v="0"/>
    <n v="0"/>
    <n v="0"/>
    <n v="204.6"/>
    <s v="Alto"/>
    <n v="53.195999999999998"/>
    <n v="0.26"/>
    <n v="-151.404"/>
    <n v="4"/>
    <n v="4"/>
    <s v="CORRECTO"/>
    <n v="2014"/>
    <n v="0"/>
  </r>
  <r>
    <x v="1142"/>
    <x v="544"/>
    <d v="2014-09-29T00:00:00"/>
    <d v="2014-10-03T00:00:00"/>
    <s v="Standard Class"/>
    <x v="275"/>
    <s v="Arthur Prichep"/>
    <s v="CONSUMER"/>
    <s v="united states"/>
    <s v="Los Angeles"/>
    <s v="California"/>
    <n v="90045"/>
    <s v="West"/>
    <s v="OFF-FA-10001561"/>
    <x v="1"/>
    <x v="13"/>
    <x v="839"/>
    <n v="8.7200000000000006"/>
    <n v="4"/>
    <n v="34"/>
    <s v="Mediano"/>
    <n v="0"/>
    <n v="0"/>
    <n v="0"/>
    <n v="8.7200000000000006"/>
    <s v="Bajo"/>
    <n v="2.8776000000000002"/>
    <n v="0.33"/>
    <n v="-5.8423999999999996"/>
    <n v="4"/>
    <n v="4"/>
    <s v="CORRECTO"/>
    <n v="2014"/>
    <n v="0"/>
  </r>
  <r>
    <x v="1143"/>
    <x v="544"/>
    <d v="2014-09-29T00:00:00"/>
    <d v="2014-10-03T00:00:00"/>
    <s v="Standard Class"/>
    <x v="275"/>
    <s v="Arthur Prichep"/>
    <s v="CONSUMER"/>
    <s v="united states"/>
    <s v="Los Angeles"/>
    <s v="California"/>
    <n v="90045"/>
    <s v="West"/>
    <s v="OFF-PA-10002105"/>
    <x v="1"/>
    <x v="10"/>
    <x v="272"/>
    <n v="6.48"/>
    <n v="1"/>
    <n v="9"/>
    <s v="Pequeño"/>
    <n v="0"/>
    <n v="0"/>
    <n v="0"/>
    <n v="6.48"/>
    <s v="Bajo"/>
    <n v="3.1103999999999998"/>
    <n v="0.47999999999999993"/>
    <n v="-3.3696000000000002"/>
    <n v="4"/>
    <n v="4"/>
    <s v="CORRECTO"/>
    <n v="2014"/>
    <n v="0"/>
  </r>
  <r>
    <x v="1144"/>
    <x v="544"/>
    <d v="2014-09-29T00:00:00"/>
    <d v="2014-10-03T00:00:00"/>
    <s v="Standard Class"/>
    <x v="275"/>
    <s v="Arthur Prichep"/>
    <s v="CONSUMER"/>
    <s v="united states"/>
    <s v="Los Angeles"/>
    <s v="California"/>
    <n v="90045"/>
    <s v="West"/>
    <s v="TEC-MA-10004241"/>
    <x v="2"/>
    <x v="15"/>
    <x v="840"/>
    <n v="686.32"/>
    <n v="2"/>
    <n v="4"/>
    <s v="Pequeño"/>
    <n v="0.2"/>
    <n v="137.26400000000001"/>
    <n v="-137.26400000000001"/>
    <n v="823.58400000000006"/>
    <s v="Muy Alto"/>
    <n v="223.054"/>
    <n v="0.32499999999999996"/>
    <n v="-326.00200000000001"/>
    <n v="4"/>
    <n v="4"/>
    <s v="CORRECTO"/>
    <n v="2014"/>
    <n v="0"/>
  </r>
  <r>
    <x v="1145"/>
    <x v="544"/>
    <d v="2014-09-29T00:00:00"/>
    <d v="2014-10-03T00:00:00"/>
    <s v="Standard Class"/>
    <x v="275"/>
    <s v="Arthur Prichep"/>
    <s v="CONSUMER"/>
    <s v="united states"/>
    <s v="Los Angeles"/>
    <s v="California"/>
    <n v="90045"/>
    <s v="West"/>
    <s v="OFF-ST-10004340"/>
    <x v="1"/>
    <x v="4"/>
    <x v="817"/>
    <n v="62.18"/>
    <n v="1"/>
    <n v="40"/>
    <s v="Pequeño"/>
    <n v="0"/>
    <n v="0"/>
    <n v="0"/>
    <n v="62.18"/>
    <s v="Medio"/>
    <n v="16.788599999999999"/>
    <n v="0.26999999999999996"/>
    <n v="-45.391399999999997"/>
    <n v="4"/>
    <n v="4"/>
    <s v="CORRECTO"/>
    <n v="2014"/>
    <n v="0"/>
  </r>
  <r>
    <x v="1146"/>
    <x v="545"/>
    <d v="2015-04-04T00:00:00"/>
    <d v="2015-04-04T00:00:00"/>
    <s v="Same Day"/>
    <x v="396"/>
    <s v="Nat Carroll"/>
    <s v="CONSUMER"/>
    <s v="united states"/>
    <s v="Lansing"/>
    <s v="Michigan"/>
    <n v="48911"/>
    <s v="Central"/>
    <s v="OFF-AP-10003849"/>
    <x v="1"/>
    <x v="9"/>
    <x v="841"/>
    <n v="644.07600000000002"/>
    <n v="2"/>
    <n v="16"/>
    <s v="Pequeño"/>
    <n v="0.1"/>
    <n v="64.407600000000002"/>
    <n v="-64.407600000000002"/>
    <n v="708.48360000000002"/>
    <s v="Muy Alto"/>
    <n v="107.346"/>
    <n v="0.16666666666666666"/>
    <n v="-472.32240000000002"/>
    <n v="0"/>
    <n v="0"/>
    <s v="CORRECTO"/>
    <n v="2015"/>
    <n v="0"/>
  </r>
  <r>
    <x v="1147"/>
    <x v="545"/>
    <d v="2015-04-04T00:00:00"/>
    <d v="2015-04-04T00:00:00"/>
    <s v="Same Day"/>
    <x v="396"/>
    <s v="Nat Carroll"/>
    <s v="CONSUMER"/>
    <s v="united states"/>
    <s v="Lansing"/>
    <s v="Michigan"/>
    <n v="48911"/>
    <s v="Central"/>
    <s v="OFF-FA-10000735"/>
    <x v="1"/>
    <x v="13"/>
    <x v="128"/>
    <n v="5.84"/>
    <n v="2"/>
    <n v="215"/>
    <s v="Pequeño"/>
    <n v="0"/>
    <n v="0"/>
    <n v="0"/>
    <n v="5.84"/>
    <s v="Bajo"/>
    <n v="2.6280000000000001"/>
    <n v="0.45"/>
    <n v="-3.2120000000000002"/>
    <n v="0"/>
    <n v="0"/>
    <s v="CORRECTO"/>
    <n v="2015"/>
    <n v="0"/>
  </r>
  <r>
    <x v="1148"/>
    <x v="545"/>
    <d v="2015-04-04T00:00:00"/>
    <d v="2015-04-04T00:00:00"/>
    <s v="Same Day"/>
    <x v="396"/>
    <s v="Nat Carroll"/>
    <s v="CONSUMER"/>
    <s v="united states"/>
    <s v="Lansing"/>
    <s v="Michigan"/>
    <n v="48911"/>
    <s v="Central"/>
    <s v="OFF-BI-10003350"/>
    <x v="1"/>
    <x v="8"/>
    <x v="842"/>
    <n v="12.76"/>
    <n v="2"/>
    <n v="11"/>
    <s v="Pequeño"/>
    <n v="0"/>
    <n v="0"/>
    <n v="0"/>
    <n v="12.76"/>
    <s v="Bajo"/>
    <n v="5.8696000000000002"/>
    <n v="0.46"/>
    <n v="-6.8903999999999996"/>
    <n v="0"/>
    <n v="0"/>
    <s v="CORRECTO"/>
    <n v="2015"/>
    <n v="0"/>
  </r>
  <r>
    <x v="1149"/>
    <x v="545"/>
    <d v="2015-04-04T00:00:00"/>
    <d v="2015-04-04T00:00:00"/>
    <s v="Same Day"/>
    <x v="396"/>
    <s v="Nat Carroll"/>
    <s v="CONSUMER"/>
    <s v="united states"/>
    <s v="Lansing"/>
    <s v="Michigan"/>
    <n v="48911"/>
    <s v="Central"/>
    <s v="TEC-PH-10000307"/>
    <x v="2"/>
    <x v="7"/>
    <x v="843"/>
    <n v="10.95"/>
    <n v="1"/>
    <n v="7"/>
    <s v="Pequeño"/>
    <n v="0"/>
    <n v="0"/>
    <n v="0"/>
    <n v="10.95"/>
    <s v="Bajo"/>
    <n v="0.438"/>
    <n v="0.04"/>
    <n v="-10.512"/>
    <n v="0"/>
    <n v="0"/>
    <s v="CORRECTO"/>
    <n v="2015"/>
    <n v="0"/>
  </r>
  <r>
    <x v="1150"/>
    <x v="545"/>
    <d v="2015-04-04T00:00:00"/>
    <d v="2015-04-04T00:00:00"/>
    <s v="Same Day"/>
    <x v="396"/>
    <s v="Nat Carroll"/>
    <s v="CONSUMER"/>
    <s v="united states"/>
    <s v="Lansing"/>
    <s v="Michigan"/>
    <n v="48911"/>
    <s v="Central"/>
    <s v="TEC-CO-10004202"/>
    <x v="2"/>
    <x v="16"/>
    <x v="844"/>
    <n v="599.98"/>
    <n v="2"/>
    <n v="19"/>
    <s v="Pequeño"/>
    <n v="0"/>
    <n v="0"/>
    <n v="0"/>
    <n v="599.98"/>
    <s v="Muy Alto"/>
    <n v="209.99299999999999"/>
    <n v="0.35"/>
    <n v="-389.98700000000002"/>
    <n v="0"/>
    <n v="0"/>
    <s v="CORRECTO"/>
    <n v="2015"/>
    <n v="0"/>
  </r>
  <r>
    <x v="1151"/>
    <x v="546"/>
    <d v="2015-05-08T00:00:00"/>
    <d v="2015-05-14T00:00:00"/>
    <s v="Standard Class"/>
    <x v="118"/>
    <s v="Claudia Bergmann"/>
    <s v="CORPORATE"/>
    <s v="united states"/>
    <s v="Cuyahoga Falls"/>
    <s v="Ohio"/>
    <n v="44221"/>
    <s v="East"/>
    <s v="FUR-FU-10001852"/>
    <x v="0"/>
    <x v="5"/>
    <x v="845"/>
    <n v="8.3520000000000003"/>
    <n v="6"/>
    <n v="21"/>
    <s v="Grande"/>
    <n v="0.2"/>
    <n v="1.6704000000000001"/>
    <n v="-1.6704000000000001"/>
    <n v="10.022400000000001"/>
    <s v="Bajo"/>
    <n v="1.2527999999999999"/>
    <n v="0.15"/>
    <n v="-5.4287999999999998"/>
    <n v="6"/>
    <n v="6"/>
    <s v="CORRECTO"/>
    <n v="2015"/>
    <n v="0"/>
  </r>
  <r>
    <x v="1152"/>
    <x v="547"/>
    <d v="2016-12-31T00:00:00"/>
    <d v="2017-01-06T00:00:00"/>
    <s v="Standard Class"/>
    <x v="126"/>
    <s v="Kelly Lampkin"/>
    <s v="CORPORATE"/>
    <s v="united states"/>
    <s v="Reno"/>
    <s v="Nevada"/>
    <n v="89502"/>
    <s v="West"/>
    <s v="OFF-AR-10003759"/>
    <x v="1"/>
    <x v="6"/>
    <x v="846"/>
    <n v="3.64"/>
    <n v="2"/>
    <n v="35"/>
    <s v="Pequeño"/>
    <n v="0"/>
    <n v="0"/>
    <n v="0"/>
    <n v="3.64"/>
    <s v="Bajo"/>
    <n v="1.6379999999999999"/>
    <n v="0.44999999999999996"/>
    <n v="-2.0019999999999998"/>
    <n v="6"/>
    <n v="6"/>
    <s v="CORRECTO"/>
    <n v="2016"/>
    <n v="0"/>
  </r>
  <r>
    <x v="1153"/>
    <x v="547"/>
    <d v="2016-12-31T00:00:00"/>
    <d v="2017-01-06T00:00:00"/>
    <s v="Standard Class"/>
    <x v="126"/>
    <s v="Kelly Lampkin"/>
    <s v="CORPORATE"/>
    <s v="united states"/>
    <s v="Reno"/>
    <s v="Nevada"/>
    <n v="89502"/>
    <s v="West"/>
    <s v="OFF-BI-10003984"/>
    <x v="1"/>
    <x v="8"/>
    <x v="697"/>
    <n v="159.768"/>
    <n v="7"/>
    <n v="44"/>
    <s v="Grande"/>
    <n v="0.2"/>
    <n v="31.953600000000002"/>
    <n v="-31.953600000000002"/>
    <n v="191.7216"/>
    <s v="Medio"/>
    <n v="53.921700000000001"/>
    <n v="0.33750000000000002"/>
    <n v="-73.892700000000005"/>
    <n v="6"/>
    <n v="6"/>
    <s v="CORRECTO"/>
    <n v="2016"/>
    <n v="0"/>
  </r>
  <r>
    <x v="1154"/>
    <x v="548"/>
    <d v="2014-12-20T00:00:00"/>
    <d v="2014-12-21T00:00:00"/>
    <s v="First Class"/>
    <x v="390"/>
    <s v="Penelope Sewall"/>
    <s v="HOME OFFICE"/>
    <s v="united states"/>
    <s v="Harrisonburg"/>
    <s v="Virginia"/>
    <n v="22801"/>
    <s v="South"/>
    <s v="OFF-ST-10004337"/>
    <x v="1"/>
    <x v="4"/>
    <x v="847"/>
    <n v="122.48"/>
    <n v="2"/>
    <n v="24"/>
    <s v="Pequeño"/>
    <n v="0"/>
    <n v="0"/>
    <n v="0"/>
    <n v="122.48"/>
    <s v="Medio"/>
    <n v="0"/>
    <n v="0"/>
    <n v="-122.48"/>
    <n v="1"/>
    <n v="1"/>
    <s v="CORRECTO"/>
    <n v="2014"/>
    <n v="0"/>
  </r>
  <r>
    <x v="1155"/>
    <x v="548"/>
    <d v="2014-12-20T00:00:00"/>
    <d v="2014-12-21T00:00:00"/>
    <s v="First Class"/>
    <x v="390"/>
    <s v="Penelope Sewall"/>
    <s v="HOME OFFICE"/>
    <s v="united states"/>
    <s v="Harrisonburg"/>
    <s v="Virginia"/>
    <n v="22801"/>
    <s v="South"/>
    <s v="FUR-TA-10001932"/>
    <x v="0"/>
    <x v="3"/>
    <x v="848"/>
    <n v="2244.48"/>
    <n v="7"/>
    <n v="22"/>
    <s v="Grande"/>
    <n v="0"/>
    <n v="0"/>
    <n v="0"/>
    <n v="2244.48"/>
    <s v="Muy Alto"/>
    <n v="493.78559999999999"/>
    <n v="0.22"/>
    <n v="-1750.6944000000001"/>
    <n v="1"/>
    <n v="1"/>
    <s v="CORRECTO"/>
    <n v="2014"/>
    <n v="0"/>
  </r>
  <r>
    <x v="1156"/>
    <x v="548"/>
    <d v="2014-12-20T00:00:00"/>
    <d v="2014-12-21T00:00:00"/>
    <s v="First Class"/>
    <x v="390"/>
    <s v="Penelope Sewall"/>
    <s v="HOME OFFICE"/>
    <s v="united states"/>
    <s v="Harrisonburg"/>
    <s v="Virginia"/>
    <n v="22801"/>
    <s v="South"/>
    <s v="OFF-BI-10003982"/>
    <x v="1"/>
    <x v="8"/>
    <x v="350"/>
    <n v="62.31"/>
    <n v="3"/>
    <n v="48"/>
    <s v="Mediano"/>
    <n v="0"/>
    <n v="0"/>
    <n v="0"/>
    <n v="62.31"/>
    <s v="Medio"/>
    <n v="29.285699999999999"/>
    <n v="0.47"/>
    <n v="-33.024299999999997"/>
    <n v="1"/>
    <n v="1"/>
    <s v="CORRECTO"/>
    <n v="2014"/>
    <n v="0"/>
  </r>
  <r>
    <x v="1157"/>
    <x v="548"/>
    <d v="2014-12-20T00:00:00"/>
    <d v="2014-12-21T00:00:00"/>
    <s v="First Class"/>
    <x v="390"/>
    <s v="Penelope Sewall"/>
    <s v="HOME OFFICE"/>
    <s v="united states"/>
    <s v="Harrisonburg"/>
    <s v="Virginia"/>
    <n v="22801"/>
    <s v="South"/>
    <s v="FUR-TA-10000617"/>
    <x v="0"/>
    <x v="3"/>
    <x v="342"/>
    <n v="455.1"/>
    <n v="2"/>
    <n v="22"/>
    <s v="Pequeño"/>
    <n v="0"/>
    <n v="0"/>
    <n v="0"/>
    <n v="455.1"/>
    <s v="Alto"/>
    <n v="100.122"/>
    <n v="0.22"/>
    <n v="-354.97800000000001"/>
    <n v="1"/>
    <n v="1"/>
    <s v="CORRECTO"/>
    <n v="2014"/>
    <n v="0"/>
  </r>
  <r>
    <x v="1158"/>
    <x v="549"/>
    <d v="2016-07-02T00:00:00"/>
    <d v="2016-07-07T00:00:00"/>
    <s v="Second Class"/>
    <x v="334"/>
    <s v="George Bell"/>
    <s v="CORPORATE"/>
    <s v="united states"/>
    <s v="Los Angeles"/>
    <s v="California"/>
    <n v="90004"/>
    <s v="West"/>
    <s v="FUR-CH-10002126"/>
    <x v="0"/>
    <x v="1"/>
    <x v="849"/>
    <n v="195.184"/>
    <n v="1"/>
    <n v="15"/>
    <s v="Pequeño"/>
    <n v="0.2"/>
    <n v="39.036799999999999"/>
    <n v="-39.036799999999999"/>
    <n v="234.2208"/>
    <s v="Alto"/>
    <n v="19.5184"/>
    <n v="0.1"/>
    <n v="-136.62880000000001"/>
    <n v="5"/>
    <n v="5"/>
    <s v="CORRECTO"/>
    <n v="2016"/>
    <n v="0"/>
  </r>
  <r>
    <x v="1159"/>
    <x v="550"/>
    <d v="2017-06-29T00:00:00"/>
    <d v="2017-07-04T00:00:00"/>
    <s v="Standard Class"/>
    <x v="397"/>
    <s v="Alex Avila"/>
    <s v="CONSUMER"/>
    <s v="united states"/>
    <s v="Minneapolis"/>
    <s v="Minnesota"/>
    <n v="55407"/>
    <s v="Central"/>
    <s v="OFF-AP-10000576"/>
    <x v="1"/>
    <x v="9"/>
    <x v="850"/>
    <n v="362.94"/>
    <n v="3"/>
    <n v="13"/>
    <s v="Mediano"/>
    <n v="0"/>
    <n v="0"/>
    <n v="0"/>
    <n v="362.94"/>
    <s v="Alto"/>
    <n v="90.734999999999999"/>
    <n v="0.25"/>
    <n v="-272.20499999999998"/>
    <n v="5"/>
    <n v="5"/>
    <s v="CORRECTO"/>
    <n v="2017"/>
    <n v="0"/>
  </r>
  <r>
    <x v="1160"/>
    <x v="550"/>
    <d v="2017-06-29T00:00:00"/>
    <d v="2017-07-04T00:00:00"/>
    <s v="Standard Class"/>
    <x v="397"/>
    <s v="Alex Avila"/>
    <s v="CONSUMER"/>
    <s v="united states"/>
    <s v="Minneapolis"/>
    <s v="Minnesota"/>
    <n v="55407"/>
    <s v="Central"/>
    <s v="OFF-BI-10004654"/>
    <x v="1"/>
    <x v="8"/>
    <x v="68"/>
    <n v="11.54"/>
    <n v="2"/>
    <n v="26"/>
    <s v="Pequeño"/>
    <n v="0"/>
    <n v="0"/>
    <n v="0"/>
    <n v="11.54"/>
    <s v="Bajo"/>
    <n v="5.77"/>
    <n v="0.5"/>
    <n v="-5.77"/>
    <n v="5"/>
    <n v="5"/>
    <s v="CORRECTO"/>
    <n v="2017"/>
    <n v="0"/>
  </r>
  <r>
    <x v="1161"/>
    <x v="551"/>
    <d v="2014-09-01T00:00:00"/>
    <d v="2014-09-05T00:00:00"/>
    <s v="Second Class"/>
    <x v="398"/>
    <s v="Larry Tron"/>
    <s v="CONSUMER"/>
    <s v="united states"/>
    <s v="Escondido"/>
    <s v="California"/>
    <n v="92025"/>
    <s v="West"/>
    <s v="OFF-AR-10004042"/>
    <x v="1"/>
    <x v="6"/>
    <x v="30"/>
    <n v="53.94"/>
    <n v="3"/>
    <n v="30"/>
    <s v="Mediano"/>
    <n v="0"/>
    <n v="0"/>
    <n v="0"/>
    <n v="53.94"/>
    <s v="Medio"/>
    <n v="15.6426"/>
    <n v="0.29000000000000004"/>
    <n v="-38.297400000000003"/>
    <n v="4"/>
    <n v="4"/>
    <s v="CORRECTO"/>
    <n v="2014"/>
    <n v="0"/>
  </r>
  <r>
    <x v="1162"/>
    <x v="552"/>
    <d v="2014-03-03T00:00:00"/>
    <d v="2014-03-08T00:00:00"/>
    <s v="Standard Class"/>
    <x v="399"/>
    <s v="Anne Pryor"/>
    <s v="HOME OFFICE"/>
    <s v="united states"/>
    <s v="New York City"/>
    <s v="New York"/>
    <n v="10035"/>
    <s v="East"/>
    <s v="TEC-PH-10004700"/>
    <x v="2"/>
    <x v="7"/>
    <x v="851"/>
    <n v="9.99"/>
    <n v="1"/>
    <n v="14"/>
    <s v="Pequeño"/>
    <n v="0"/>
    <n v="0"/>
    <n v="0"/>
    <n v="9.99"/>
    <s v="Bajo"/>
    <n v="4.5953999999999997"/>
    <n v="0.45999999999999996"/>
    <n v="-5.3945999999999996"/>
    <n v="5"/>
    <n v="5"/>
    <s v="CORRECTO"/>
    <n v="2014"/>
    <n v="0"/>
  </r>
  <r>
    <x v="1163"/>
    <x v="552"/>
    <d v="2014-03-03T00:00:00"/>
    <d v="2014-03-08T00:00:00"/>
    <s v="Standard Class"/>
    <x v="399"/>
    <s v="Anne Pryor"/>
    <s v="HOME OFFICE"/>
    <s v="united states"/>
    <s v="New York City"/>
    <s v="New York"/>
    <n v="10035"/>
    <s v="East"/>
    <s v="OFF-BI-10004593"/>
    <x v="1"/>
    <x v="8"/>
    <x v="270"/>
    <n v="125.76"/>
    <n v="3"/>
    <n v="34"/>
    <s v="Mediano"/>
    <n v="0.2"/>
    <n v="25.152000000000001"/>
    <n v="-25.152000000000001"/>
    <n v="150.91200000000001"/>
    <s v="Medio"/>
    <n v="40.872"/>
    <n v="0.32500000000000001"/>
    <n v="-59.735999999999997"/>
    <n v="5"/>
    <n v="5"/>
    <s v="CORRECTO"/>
    <n v="2014"/>
    <n v="0"/>
  </r>
  <r>
    <x v="1164"/>
    <x v="552"/>
    <d v="2014-03-03T00:00:00"/>
    <d v="2014-03-08T00:00:00"/>
    <s v="Standard Class"/>
    <x v="399"/>
    <s v="Anne Pryor"/>
    <s v="HOME OFFICE"/>
    <s v="united states"/>
    <s v="New York City"/>
    <s v="New York"/>
    <n v="10035"/>
    <s v="East"/>
    <s v="OFF-BI-10003429"/>
    <x v="1"/>
    <x v="8"/>
    <x v="852"/>
    <n v="25.32"/>
    <n v="5"/>
    <n v="41"/>
    <s v="Grande"/>
    <n v="0.2"/>
    <n v="5.0640000000000001"/>
    <n v="-5.0640000000000001"/>
    <n v="30.384"/>
    <s v="Bajo"/>
    <n v="9.1784999999999997"/>
    <n v="0.36249999999999999"/>
    <n v="-11.077500000000001"/>
    <n v="5"/>
    <n v="5"/>
    <s v="CORRECTO"/>
    <n v="2014"/>
    <n v="0"/>
  </r>
  <r>
    <x v="1165"/>
    <x v="553"/>
    <d v="2014-05-04T00:00:00"/>
    <d v="2014-05-08T00:00:00"/>
    <s v="Standard Class"/>
    <x v="400"/>
    <s v="Paul MacIntyre"/>
    <s v="CONSUMER"/>
    <s v="united states"/>
    <s v="Jackson"/>
    <s v="Michigan"/>
    <n v="49201"/>
    <s v="Central"/>
    <s v="OFF-BI-10001294"/>
    <x v="1"/>
    <x v="8"/>
    <x v="673"/>
    <n v="46.8"/>
    <n v="4"/>
    <n v="31"/>
    <s v="Mediano"/>
    <n v="0"/>
    <n v="0"/>
    <n v="0"/>
    <n v="46.8"/>
    <s v="Bajo"/>
    <n v="21.06"/>
    <n v="0.45"/>
    <n v="-25.74"/>
    <n v="4"/>
    <n v="4"/>
    <s v="CORRECTO"/>
    <n v="2014"/>
    <n v="0"/>
  </r>
  <r>
    <x v="1166"/>
    <x v="554"/>
    <d v="2015-11-02T00:00:00"/>
    <d v="2015-11-02T00:00:00"/>
    <s v="Same Day"/>
    <x v="110"/>
    <s v="Kelly Collister"/>
    <s v="CONSUMER"/>
    <s v="united states"/>
    <s v="Seattle"/>
    <s v="Washington"/>
    <n v="98115"/>
    <s v="West"/>
    <s v="TEC-AC-10001552"/>
    <x v="2"/>
    <x v="11"/>
    <x v="100"/>
    <n v="447.93"/>
    <n v="9"/>
    <n v="25"/>
    <s v="Grande"/>
    <n v="0"/>
    <n v="0"/>
    <n v="0"/>
    <n v="447.93"/>
    <s v="Alto"/>
    <n v="49.272300000000001"/>
    <n v="0.11"/>
    <n v="-398.65769999999998"/>
    <n v="0"/>
    <n v="0"/>
    <s v="CORRECTO"/>
    <n v="2015"/>
    <n v="0"/>
  </r>
  <r>
    <x v="1167"/>
    <x v="555"/>
    <d v="2017-12-08T00:00:00"/>
    <d v="2017-12-10T00:00:00"/>
    <s v="Second Class"/>
    <x v="111"/>
    <s v="Delfina Latchford"/>
    <s v="CONSUMER"/>
    <s v="united states"/>
    <s v="New York City"/>
    <s v="New York"/>
    <n v="10035"/>
    <s v="East"/>
    <s v="FUR-FU-10004952"/>
    <x v="0"/>
    <x v="5"/>
    <x v="853"/>
    <n v="109.48"/>
    <n v="2"/>
    <n v="13"/>
    <s v="Pequeño"/>
    <n v="0"/>
    <n v="0"/>
    <n v="0"/>
    <n v="109.48"/>
    <s v="Medio"/>
    <n v="33.938800000000001"/>
    <n v="0.31"/>
    <n v="-75.541200000000003"/>
    <n v="2"/>
    <n v="2"/>
    <s v="CORRECTO"/>
    <n v="2017"/>
    <n v="0"/>
  </r>
  <r>
    <x v="1168"/>
    <x v="555"/>
    <d v="2017-12-08T00:00:00"/>
    <d v="2017-12-10T00:00:00"/>
    <s v="Second Class"/>
    <x v="111"/>
    <s v="Delfina Latchford"/>
    <s v="CONSUMER"/>
    <s v="united states"/>
    <s v="New York City"/>
    <s v="New York"/>
    <n v="10035"/>
    <s v="East"/>
    <s v="OFF-ST-10004123"/>
    <x v="1"/>
    <x v="4"/>
    <x v="72"/>
    <n v="272.94"/>
    <n v="3"/>
    <n v="30"/>
    <s v="Mediano"/>
    <n v="0"/>
    <n v="0"/>
    <n v="0"/>
    <n v="272.94"/>
    <s v="Alto"/>
    <n v="0"/>
    <n v="0"/>
    <n v="-272.94"/>
    <n v="2"/>
    <n v="2"/>
    <s v="CORRECTO"/>
    <n v="2017"/>
    <n v="0"/>
  </r>
  <r>
    <x v="1169"/>
    <x v="555"/>
    <d v="2017-12-08T00:00:00"/>
    <d v="2017-12-10T00:00:00"/>
    <s v="Second Class"/>
    <x v="111"/>
    <s v="Delfina Latchford"/>
    <s v="CONSUMER"/>
    <s v="united states"/>
    <s v="New York City"/>
    <s v="New York"/>
    <n v="10035"/>
    <s v="East"/>
    <s v="OFF-PA-10003172"/>
    <x v="1"/>
    <x v="10"/>
    <x v="854"/>
    <n v="19.440000000000001"/>
    <n v="3"/>
    <n v="28"/>
    <s v="Mediano"/>
    <n v="0"/>
    <n v="0"/>
    <n v="0"/>
    <n v="19.440000000000001"/>
    <s v="Bajo"/>
    <n v="9.3312000000000008"/>
    <n v="0.48000000000000004"/>
    <n v="-10.1088"/>
    <n v="2"/>
    <n v="2"/>
    <s v="CORRECTO"/>
    <n v="2017"/>
    <n v="0"/>
  </r>
  <r>
    <x v="1170"/>
    <x v="555"/>
    <d v="2017-12-08T00:00:00"/>
    <d v="2017-12-10T00:00:00"/>
    <s v="Second Class"/>
    <x v="111"/>
    <s v="Delfina Latchford"/>
    <s v="CONSUMER"/>
    <s v="united states"/>
    <s v="New York City"/>
    <s v="New York"/>
    <n v="10035"/>
    <s v="East"/>
    <s v="OFF-ST-10002352"/>
    <x v="1"/>
    <x v="4"/>
    <x v="855"/>
    <n v="31.92"/>
    <n v="4"/>
    <n v="30"/>
    <s v="Mediano"/>
    <n v="0"/>
    <n v="0"/>
    <n v="0"/>
    <n v="31.92"/>
    <s v="Bajo"/>
    <n v="8.2992000000000008"/>
    <n v="0.26"/>
    <n v="-23.620799999999999"/>
    <n v="2"/>
    <n v="2"/>
    <s v="CORRECTO"/>
    <n v="2017"/>
    <n v="0"/>
  </r>
  <r>
    <x v="1171"/>
    <x v="556"/>
    <d v="2014-03-10T00:00:00"/>
    <d v="2014-03-14T00:00:00"/>
    <s v="Standard Class"/>
    <x v="349"/>
    <s v="Scott Williamson"/>
    <s v="CONSUMER"/>
    <s v="united states"/>
    <s v="Royal Oak"/>
    <s v="Michigan"/>
    <n v="48073"/>
    <s v="Central"/>
    <s v="OFF-PA-10002259"/>
    <x v="1"/>
    <x v="10"/>
    <x v="856"/>
    <n v="22.38"/>
    <n v="2"/>
    <n v="8"/>
    <s v="Pequeño"/>
    <n v="0"/>
    <n v="0"/>
    <n v="0"/>
    <n v="22.38"/>
    <s v="Bajo"/>
    <n v="10.7424"/>
    <n v="0.48000000000000004"/>
    <n v="-11.637600000000001"/>
    <n v="4"/>
    <n v="4"/>
    <s v="CORRECTO"/>
    <n v="2014"/>
    <n v="0"/>
  </r>
  <r>
    <x v="1172"/>
    <x v="557"/>
    <d v="2014-04-21T00:00:00"/>
    <d v="2014-04-25T00:00:00"/>
    <s v="Standard Class"/>
    <x v="211"/>
    <s v="Allen Armold"/>
    <s v="CONSUMER"/>
    <s v="united states"/>
    <s v="Los Angeles"/>
    <s v="California"/>
    <n v="90008"/>
    <s v="West"/>
    <s v="OFF-BI-10002976"/>
    <x v="1"/>
    <x v="8"/>
    <x v="857"/>
    <n v="16.52"/>
    <n v="5"/>
    <n v="21"/>
    <s v="Grande"/>
    <n v="0.2"/>
    <n v="3.3040000000000003"/>
    <n v="-3.3039999999999998"/>
    <n v="19.823999999999998"/>
    <s v="Bajo"/>
    <n v="5.5754999999999999"/>
    <n v="0.33750000000000002"/>
    <n v="-7.6405000000000003"/>
    <n v="4"/>
    <n v="4"/>
    <s v="CORRECTO"/>
    <n v="2014"/>
    <n v="0"/>
  </r>
  <r>
    <x v="1173"/>
    <x v="558"/>
    <d v="2015-10-22T00:00:00"/>
    <d v="2015-10-26T00:00:00"/>
    <s v="Standard Class"/>
    <x v="299"/>
    <s v="Liz Thompson"/>
    <s v="CONSUMER"/>
    <s v="united states"/>
    <s v="Bloomington"/>
    <s v="Illinois"/>
    <n v="61701"/>
    <s v="Central"/>
    <s v="OFF-BI-10000301"/>
    <x v="1"/>
    <x v="8"/>
    <x v="625"/>
    <n v="5.1760000000000002"/>
    <n v="4"/>
    <n v="50"/>
    <s v="Mediano"/>
    <n v="0.8"/>
    <n v="4.1408000000000005"/>
    <n v="-4.1407999999999996"/>
    <n v="9.3168000000000006"/>
    <s v="Bajo"/>
    <n v="-7.7640000000000002"/>
    <n v="-1.5"/>
    <n v="-8.7992000000000008"/>
    <n v="4"/>
    <n v="4"/>
    <s v="CORRECTO"/>
    <n v="2015"/>
    <n v="0"/>
  </r>
  <r>
    <x v="1174"/>
    <x v="559"/>
    <d v="2015-08-22T00:00:00"/>
    <d v="2015-08-25T00:00:00"/>
    <s v="First Class"/>
    <x v="317"/>
    <s v="Dave Poirier"/>
    <s v="CORPORATE"/>
    <s v="united states"/>
    <s v="New York City"/>
    <s v="New York"/>
    <n v="10035"/>
    <s v="East"/>
    <s v="OFF-BI-10003694"/>
    <x v="1"/>
    <x v="8"/>
    <x v="858"/>
    <n v="50.112000000000002"/>
    <n v="6"/>
    <n v="27"/>
    <s v="Grande"/>
    <n v="0.2"/>
    <n v="10.022400000000001"/>
    <n v="-10.022399999999999"/>
    <n v="60.134399999999999"/>
    <s v="Medio"/>
    <n v="16.2864"/>
    <n v="0.32500000000000001"/>
    <n v="-23.8032"/>
    <n v="3"/>
    <n v="3"/>
    <s v="CORRECTO"/>
    <n v="2015"/>
    <n v="0"/>
  </r>
  <r>
    <x v="1175"/>
    <x v="560"/>
    <d v="2016-08-29T00:00:00"/>
    <d v="2016-09-03T00:00:00"/>
    <s v="Standard Class"/>
    <x v="144"/>
    <s v="Adam Bellavance"/>
    <s v="HOME OFFICE"/>
    <s v="united states"/>
    <s v="Concord"/>
    <s v="New Hampshire"/>
    <n v="3301"/>
    <s v="East"/>
    <s v="OFF-SU-10000381"/>
    <x v="1"/>
    <x v="14"/>
    <x v="660"/>
    <n v="27.93"/>
    <n v="3"/>
    <n v="32"/>
    <s v="Mediano"/>
    <n v="0"/>
    <n v="0"/>
    <n v="0"/>
    <n v="27.93"/>
    <s v="Bajo"/>
    <n v="8.0997000000000003"/>
    <n v="0.29000000000000004"/>
    <n v="-19.830300000000001"/>
    <n v="5"/>
    <n v="5"/>
    <s v="CORRECTO"/>
    <n v="2016"/>
    <n v="0"/>
  </r>
  <r>
    <x v="1176"/>
    <x v="561"/>
    <d v="2014-12-27T00:00:00"/>
    <d v="2014-12-30T00:00:00"/>
    <s v="Second Class"/>
    <x v="401"/>
    <s v="Alyssa Tate"/>
    <s v="HOME OFFICE"/>
    <s v="united states"/>
    <s v="Los Angeles"/>
    <s v="California"/>
    <n v="90004"/>
    <s v="West"/>
    <s v="OFF-LA-10004425"/>
    <x v="1"/>
    <x v="2"/>
    <x v="859"/>
    <n v="11.56"/>
    <n v="4"/>
    <n v="21"/>
    <s v="Mediano"/>
    <n v="0"/>
    <n v="0"/>
    <n v="0"/>
    <n v="11.56"/>
    <s v="Bajo"/>
    <n v="5.4332000000000003"/>
    <n v="0.47000000000000003"/>
    <n v="-6.1268000000000002"/>
    <n v="3"/>
    <n v="3"/>
    <s v="CORRECTO"/>
    <n v="2014"/>
    <n v="0"/>
  </r>
  <r>
    <x v="1177"/>
    <x v="562"/>
    <d v="2016-12-01T00:00:00"/>
    <d v="2016-12-05T00:00:00"/>
    <s v="Standard Class"/>
    <x v="32"/>
    <s v="Joel Eaton"/>
    <s v="CONSUMER"/>
    <s v="united states"/>
    <s v="Rockville"/>
    <s v="Maryland"/>
    <n v="20852"/>
    <s v="East"/>
    <s v="FUR-CH-10001270"/>
    <x v="0"/>
    <x v="1"/>
    <x v="860"/>
    <n v="172.5"/>
    <n v="2"/>
    <n v="34"/>
    <s v="Pequeño"/>
    <n v="0"/>
    <n v="0"/>
    <n v="0"/>
    <n v="172.5"/>
    <s v="Medio"/>
    <n v="51.75"/>
    <n v="0.3"/>
    <n v="-120.75"/>
    <n v="4"/>
    <n v="4"/>
    <s v="CORRECTO"/>
    <n v="2016"/>
    <n v="0"/>
  </r>
  <r>
    <x v="1178"/>
    <x v="562"/>
    <d v="2016-12-01T00:00:00"/>
    <d v="2016-12-05T00:00:00"/>
    <s v="Standard Class"/>
    <x v="32"/>
    <s v="Joel Eaton"/>
    <s v="CONSUMER"/>
    <s v="united states"/>
    <s v="Rockville"/>
    <s v="Maryland"/>
    <n v="20852"/>
    <s v="East"/>
    <s v="TEC-PH-10003931"/>
    <x v="2"/>
    <x v="7"/>
    <x v="161"/>
    <n v="179.97"/>
    <n v="3"/>
    <n v="17"/>
    <s v="Mediano"/>
    <n v="0"/>
    <n v="0"/>
    <n v="0"/>
    <n v="179.97"/>
    <s v="Medio"/>
    <n v="44.9925"/>
    <n v="0.25"/>
    <n v="-134.97749999999999"/>
    <n v="4"/>
    <n v="4"/>
    <s v="CORRECTO"/>
    <n v="2016"/>
    <n v="0"/>
  </r>
  <r>
    <x v="1179"/>
    <x v="563"/>
    <d v="2016-04-24T00:00:00"/>
    <d v="2016-04-27T00:00:00"/>
    <s v="Second Class"/>
    <x v="402"/>
    <s v="Cathy Armstrong"/>
    <s v="HOME OFFICE"/>
    <s v="united states"/>
    <s v="Houston"/>
    <s v="Texas"/>
    <n v="77070"/>
    <s v="Central"/>
    <s v="TEC-AC-10003174"/>
    <x v="2"/>
    <x v="11"/>
    <x v="619"/>
    <n v="258.69600000000003"/>
    <n v="3"/>
    <n v="23"/>
    <s v="Mediano"/>
    <n v="0.2"/>
    <n v="51.739200000000011"/>
    <n v="-51.739199999999997"/>
    <n v="310.43520000000001"/>
    <s v="Alto"/>
    <n v="64.674000000000007"/>
    <n v="0.25"/>
    <n v="-142.28280000000001"/>
    <n v="3"/>
    <n v="3"/>
    <s v="CORRECTO"/>
    <n v="2016"/>
    <n v="0"/>
  </r>
  <r>
    <x v="1180"/>
    <x v="564"/>
    <d v="2014-06-21T00:00:00"/>
    <d v="2014-06-25T00:00:00"/>
    <s v="Standard Class"/>
    <x v="72"/>
    <s v="Dave Brooks"/>
    <s v="CONSUMER"/>
    <s v="united states"/>
    <s v="Lakewood"/>
    <s v="New Jersey"/>
    <n v="8701"/>
    <s v="East"/>
    <s v="TEC-PH-10004539"/>
    <x v="2"/>
    <x v="7"/>
    <x v="861"/>
    <n v="1322.93"/>
    <n v="7"/>
    <n v="24"/>
    <s v="Grande"/>
    <n v="0"/>
    <n v="0"/>
    <n v="0"/>
    <n v="1322.93"/>
    <s v="Muy Alto"/>
    <n v="357.19110000000001"/>
    <n v="0.27"/>
    <n v="-965.73889999999994"/>
    <n v="4"/>
    <n v="4"/>
    <s v="CORRECTO"/>
    <n v="2014"/>
    <n v="0"/>
  </r>
  <r>
    <x v="1181"/>
    <x v="564"/>
    <d v="2014-06-21T00:00:00"/>
    <d v="2014-06-25T00:00:00"/>
    <s v="Standard Class"/>
    <x v="72"/>
    <s v="Dave Brooks"/>
    <s v="CONSUMER"/>
    <s v="united states"/>
    <s v="Lakewood"/>
    <s v="New Jersey"/>
    <n v="8701"/>
    <s v="East"/>
    <s v="OFF-AR-10001919"/>
    <x v="1"/>
    <x v="6"/>
    <x v="862"/>
    <n v="3.76"/>
    <n v="2"/>
    <n v="17"/>
    <s v="Pequeño"/>
    <n v="0"/>
    <n v="0"/>
    <n v="0"/>
    <n v="3.76"/>
    <s v="Bajo"/>
    <n v="1.0904"/>
    <n v="0.29000000000000004"/>
    <n v="-2.6696"/>
    <n v="4"/>
    <n v="4"/>
    <s v="CORRECTO"/>
    <n v="2014"/>
    <n v="0"/>
  </r>
  <r>
    <x v="1182"/>
    <x v="565"/>
    <d v="2017-01-14T00:00:00"/>
    <d v="2017-01-15T00:00:00"/>
    <s v="First Class"/>
    <x v="262"/>
    <s v="Rob Beeghly"/>
    <s v="CONSUMER"/>
    <s v="united states"/>
    <s v="Jacksonville"/>
    <s v="North Carolina"/>
    <n v="28540"/>
    <s v="South"/>
    <s v="OFF-EN-10002504"/>
    <x v="1"/>
    <x v="12"/>
    <x v="113"/>
    <n v="21.744"/>
    <n v="1"/>
    <n v="24"/>
    <s v="Pequeño"/>
    <n v="0.2"/>
    <n v="4.3487999999999998"/>
    <n v="-4.3487999999999998"/>
    <n v="26.0928"/>
    <s v="Bajo"/>
    <n v="7.3385999999999996"/>
    <n v="0.33749999999999997"/>
    <n v="-10.0566"/>
    <n v="1"/>
    <n v="1"/>
    <s v="CORRECTO"/>
    <n v="2017"/>
    <n v="0"/>
  </r>
  <r>
    <x v="1183"/>
    <x v="565"/>
    <d v="2017-01-14T00:00:00"/>
    <d v="2017-01-15T00:00:00"/>
    <s v="First Class"/>
    <x v="262"/>
    <s v="Rob Beeghly"/>
    <s v="CONSUMER"/>
    <s v="united states"/>
    <s v="Jacksonville"/>
    <s v="North Carolina"/>
    <n v="28540"/>
    <s v="South"/>
    <s v="TEC-PH-10003655"/>
    <x v="2"/>
    <x v="7"/>
    <x v="863"/>
    <n v="7.92"/>
    <n v="5"/>
    <n v="8"/>
    <s v="Grande"/>
    <n v="0.2"/>
    <n v="1.5840000000000001"/>
    <n v="-1.5840000000000001"/>
    <n v="9.5039999999999996"/>
    <s v="Bajo"/>
    <n v="0.69299999999999995"/>
    <n v="8.7499999999999994E-2"/>
    <n v="-5.6429999999999998"/>
    <n v="1"/>
    <n v="1"/>
    <s v="CORRECTO"/>
    <n v="2017"/>
    <n v="0"/>
  </r>
  <r>
    <x v="1184"/>
    <x v="566"/>
    <d v="2014-11-24T00:00:00"/>
    <d v="2014-11-30T00:00:00"/>
    <s v="Standard Class"/>
    <x v="403"/>
    <s v="Harold Ryan"/>
    <s v="CORPORATE"/>
    <s v="united states"/>
    <s v="Seattle"/>
    <s v="Washington"/>
    <n v="98103"/>
    <s v="West"/>
    <s v="OFF-BI-10004656"/>
    <x v="1"/>
    <x v="8"/>
    <x v="864"/>
    <n v="12.096"/>
    <n v="7"/>
    <n v="30"/>
    <s v="Grande"/>
    <n v="0.2"/>
    <n v="2.4192"/>
    <n v="-2.4192"/>
    <n v="14.5152"/>
    <s v="Bajo"/>
    <n v="4.2336"/>
    <n v="0.35"/>
    <n v="-5.4432"/>
    <n v="6"/>
    <n v="6"/>
    <s v="CORRECTO"/>
    <n v="2014"/>
    <n v="0"/>
  </r>
  <r>
    <x v="1185"/>
    <x v="566"/>
    <d v="2014-11-24T00:00:00"/>
    <d v="2014-11-30T00:00:00"/>
    <s v="Standard Class"/>
    <x v="403"/>
    <s v="Harold Ryan"/>
    <s v="CORPORATE"/>
    <s v="united states"/>
    <s v="Seattle"/>
    <s v="Washington"/>
    <n v="98103"/>
    <s v="West"/>
    <s v="OFF-ST-10002344"/>
    <x v="1"/>
    <x v="4"/>
    <x v="865"/>
    <n v="485.88"/>
    <n v="6"/>
    <n v="22"/>
    <s v="Grande"/>
    <n v="0"/>
    <n v="0"/>
    <n v="0"/>
    <n v="485.88"/>
    <s v="Alto"/>
    <n v="9.7175999999999991"/>
    <n v="1.9999999999999997E-2"/>
    <n v="-476.16239999999999"/>
    <n v="6"/>
    <n v="6"/>
    <s v="CORRECTO"/>
    <n v="2014"/>
    <n v="0"/>
  </r>
  <r>
    <x v="1186"/>
    <x v="566"/>
    <d v="2014-11-24T00:00:00"/>
    <d v="2014-11-30T00:00:00"/>
    <s v="Standard Class"/>
    <x v="403"/>
    <s v="Harold Ryan"/>
    <s v="CORPORATE"/>
    <s v="united states"/>
    <s v="Seattle"/>
    <s v="Washington"/>
    <n v="98103"/>
    <s v="West"/>
    <s v="OFF-PA-10001800"/>
    <x v="1"/>
    <x v="10"/>
    <x v="585"/>
    <n v="25.92"/>
    <n v="4"/>
    <n v="25"/>
    <s v="Mediano"/>
    <n v="0"/>
    <n v="0"/>
    <n v="0"/>
    <n v="25.92"/>
    <s v="Bajo"/>
    <n v="12.441599999999999"/>
    <n v="0.47999999999999993"/>
    <n v="-13.478400000000001"/>
    <n v="6"/>
    <n v="6"/>
    <s v="CORRECTO"/>
    <n v="2014"/>
    <n v="0"/>
  </r>
  <r>
    <x v="1187"/>
    <x v="566"/>
    <d v="2014-11-24T00:00:00"/>
    <d v="2014-11-30T00:00:00"/>
    <s v="Standard Class"/>
    <x v="403"/>
    <s v="Harold Ryan"/>
    <s v="CORPORATE"/>
    <s v="united states"/>
    <s v="Seattle"/>
    <s v="Washington"/>
    <n v="98103"/>
    <s v="West"/>
    <s v="OFF-ST-10000036"/>
    <x v="1"/>
    <x v="4"/>
    <x v="595"/>
    <n v="197.58"/>
    <n v="2"/>
    <n v="20"/>
    <s v="Pequeño"/>
    <n v="0"/>
    <n v="0"/>
    <n v="0"/>
    <n v="197.58"/>
    <s v="Medio"/>
    <n v="53.346600000000002"/>
    <n v="0.27"/>
    <n v="-144.23339999999999"/>
    <n v="6"/>
    <n v="6"/>
    <s v="CORRECTO"/>
    <n v="2014"/>
    <n v="0"/>
  </r>
  <r>
    <x v="1188"/>
    <x v="567"/>
    <d v="2017-02-26T00:00:00"/>
    <d v="2017-02-28T00:00:00"/>
    <s v="Second Class"/>
    <x v="404"/>
    <s v="Bradley Talbott"/>
    <s v="HOME OFFICE"/>
    <s v="united states"/>
    <s v="Los Angeles"/>
    <s v="California"/>
    <n v="90036"/>
    <s v="West"/>
    <s v="OFF-AP-10004532"/>
    <x v="1"/>
    <x v="9"/>
    <x v="564"/>
    <n v="81.92"/>
    <n v="4"/>
    <n v="20"/>
    <s v="Mediano"/>
    <n v="0"/>
    <n v="0"/>
    <n v="0"/>
    <n v="81.92"/>
    <s v="Medio"/>
    <n v="22.118400000000001"/>
    <n v="0.27"/>
    <n v="-59.801600000000001"/>
    <n v="2"/>
    <n v="2"/>
    <s v="CORRECTO"/>
    <n v="2017"/>
    <n v="0"/>
  </r>
  <r>
    <x v="1189"/>
    <x v="567"/>
    <d v="2017-02-26T00:00:00"/>
    <d v="2017-02-28T00:00:00"/>
    <s v="Second Class"/>
    <x v="404"/>
    <s v="Bradley Talbott"/>
    <s v="HOME OFFICE"/>
    <s v="united states"/>
    <s v="Los Angeles"/>
    <s v="California"/>
    <n v="90036"/>
    <s v="West"/>
    <s v="TEC-PH-10004447"/>
    <x v="2"/>
    <x v="7"/>
    <x v="866"/>
    <n v="889.53599999999994"/>
    <n v="8"/>
    <n v="31"/>
    <s v="Grande"/>
    <n v="0.2"/>
    <n v="177.90719999999999"/>
    <n v="-177.90719999999999"/>
    <n v="1067.4431999999999"/>
    <s v="Muy Alto"/>
    <n v="66.715199999999996"/>
    <n v="7.4999999999999997E-2"/>
    <n v="-644.91359999999997"/>
    <n v="2"/>
    <n v="2"/>
    <s v="CORRECTO"/>
    <n v="2017"/>
    <n v="0"/>
  </r>
  <r>
    <x v="1190"/>
    <x v="567"/>
    <d v="2017-02-26T00:00:00"/>
    <d v="2017-02-28T00:00:00"/>
    <s v="Second Class"/>
    <x v="404"/>
    <s v="Bradley Talbott"/>
    <s v="HOME OFFICE"/>
    <s v="united states"/>
    <s v="Los Angeles"/>
    <s v="California"/>
    <n v="90036"/>
    <s v="West"/>
    <s v="FUR-CH-10003973"/>
    <x v="0"/>
    <x v="1"/>
    <x v="867"/>
    <n v="892.22400000000005"/>
    <n v="3"/>
    <n v="31"/>
    <s v="Mediano"/>
    <n v="0.2"/>
    <n v="178.44480000000001"/>
    <n v="-178.44479999999999"/>
    <n v="1070.6688000000001"/>
    <s v="Muy Alto"/>
    <n v="89.222399999999993"/>
    <n v="9.9999999999999992E-2"/>
    <n v="-624.55679999999995"/>
    <n v="2"/>
    <n v="2"/>
    <s v="CORRECTO"/>
    <n v="2017"/>
    <n v="0"/>
  </r>
  <r>
    <x v="1191"/>
    <x v="567"/>
    <d v="2017-02-26T00:00:00"/>
    <d v="2017-02-28T00:00:00"/>
    <s v="Second Class"/>
    <x v="404"/>
    <s v="Bradley Talbott"/>
    <s v="HOME OFFICE"/>
    <s v="united states"/>
    <s v="Los Angeles"/>
    <s v="California"/>
    <n v="90036"/>
    <s v="West"/>
    <s v="OFF-PA-10001970"/>
    <x v="1"/>
    <x v="10"/>
    <x v="366"/>
    <n v="223.92"/>
    <n v="4"/>
    <n v="32"/>
    <s v="Mediano"/>
    <n v="0"/>
    <n v="0"/>
    <n v="0"/>
    <n v="223.92"/>
    <s v="Alto"/>
    <n v="109.7208"/>
    <n v="0.49"/>
    <n v="-114.1992"/>
    <n v="2"/>
    <n v="2"/>
    <s v="CORRECTO"/>
    <n v="2017"/>
    <n v="0"/>
  </r>
  <r>
    <x v="1192"/>
    <x v="567"/>
    <d v="2017-02-26T00:00:00"/>
    <d v="2017-02-28T00:00:00"/>
    <s v="Second Class"/>
    <x v="404"/>
    <s v="Bradley Talbott"/>
    <s v="HOME OFFICE"/>
    <s v="united states"/>
    <s v="Los Angeles"/>
    <s v="California"/>
    <n v="90036"/>
    <s v="West"/>
    <s v="OFF-PA-10000682"/>
    <x v="1"/>
    <x v="10"/>
    <x v="868"/>
    <n v="23.12"/>
    <n v="4"/>
    <n v="12"/>
    <s v="Mediano"/>
    <n v="0"/>
    <n v="0"/>
    <n v="0"/>
    <n v="23.12"/>
    <s v="Bajo"/>
    <n v="11.328799999999999"/>
    <n v="0.48999999999999994"/>
    <n v="-11.7912"/>
    <n v="2"/>
    <n v="2"/>
    <s v="CORRECTO"/>
    <n v="2017"/>
    <n v="0"/>
  </r>
  <r>
    <x v="1193"/>
    <x v="568"/>
    <d v="2015-09-15T00:00:00"/>
    <d v="2015-09-15T00:00:00"/>
    <s v="Same Day"/>
    <x v="243"/>
    <s v="Nat Gilpin"/>
    <s v="CORPORATE"/>
    <s v="united states"/>
    <s v="Coral Springs"/>
    <s v="Florida"/>
    <n v="33065"/>
    <s v="South"/>
    <s v="OFF-PA-10001937"/>
    <x v="1"/>
    <x v="10"/>
    <x v="289"/>
    <n v="15.552"/>
    <n v="3"/>
    <n v="24"/>
    <s v="Mediano"/>
    <n v="0.2"/>
    <n v="3.1104000000000003"/>
    <n v="-3.1103999999999998"/>
    <n v="18.662399999999998"/>
    <s v="Bajo"/>
    <n v="5.4432"/>
    <n v="0.35000000000000003"/>
    <n v="-6.9984000000000002"/>
    <n v="0"/>
    <n v="0"/>
    <s v="CORRECTO"/>
    <n v="2015"/>
    <n v="0"/>
  </r>
  <r>
    <x v="1194"/>
    <x v="568"/>
    <d v="2015-09-15T00:00:00"/>
    <d v="2015-09-15T00:00:00"/>
    <s v="Same Day"/>
    <x v="243"/>
    <s v="Nat Gilpin"/>
    <s v="CORPORATE"/>
    <s v="united states"/>
    <s v="Coral Springs"/>
    <s v="Florida"/>
    <n v="33065"/>
    <s v="South"/>
    <s v="FUR-FU-10002268"/>
    <x v="0"/>
    <x v="5"/>
    <x v="869"/>
    <n v="15.712"/>
    <n v="4"/>
    <n v="34"/>
    <s v="Mediano"/>
    <n v="0.2"/>
    <n v="3.1424000000000003"/>
    <n v="-3.1423999999999999"/>
    <n v="18.854399999999998"/>
    <s v="Bajo"/>
    <n v="2.5531999999999999"/>
    <n v="0.16250000000000001"/>
    <n v="-10.016400000000001"/>
    <n v="0"/>
    <n v="0"/>
    <s v="CORRECTO"/>
    <n v="2015"/>
    <n v="0"/>
  </r>
  <r>
    <x v="1195"/>
    <x v="568"/>
    <d v="2015-09-15T00:00:00"/>
    <d v="2015-09-15T00:00:00"/>
    <s v="Same Day"/>
    <x v="243"/>
    <s v="Nat Gilpin"/>
    <s v="CORPORATE"/>
    <s v="united states"/>
    <s v="Coral Springs"/>
    <s v="Florida"/>
    <n v="33065"/>
    <s v="South"/>
    <s v="OFF-ST-10001321"/>
    <x v="1"/>
    <x v="4"/>
    <x v="421"/>
    <n v="24.672000000000001"/>
    <n v="2"/>
    <n v="35"/>
    <s v="Pequeño"/>
    <n v="0.2"/>
    <n v="4.9344000000000001"/>
    <n v="-4.9344000000000001"/>
    <n v="29.606400000000001"/>
    <s v="Bajo"/>
    <n v="2.1587999999999998"/>
    <n v="8.7499999999999994E-2"/>
    <n v="-17.578800000000001"/>
    <n v="0"/>
    <n v="0"/>
    <s v="CORRECTO"/>
    <n v="2015"/>
    <n v="0"/>
  </r>
  <r>
    <x v="1196"/>
    <x v="568"/>
    <d v="2015-09-15T00:00:00"/>
    <d v="2015-09-15T00:00:00"/>
    <s v="Same Day"/>
    <x v="243"/>
    <s v="Nat Gilpin"/>
    <s v="CORPORATE"/>
    <s v="united states"/>
    <s v="Coral Springs"/>
    <s v="Florida"/>
    <n v="33065"/>
    <s v="South"/>
    <s v="FUR-FU-10003394"/>
    <x v="0"/>
    <x v="5"/>
    <x v="583"/>
    <n v="55.968000000000004"/>
    <n v="1"/>
    <n v="26"/>
    <s v="Pequeño"/>
    <n v="0.2"/>
    <n v="11.193600000000002"/>
    <n v="-11.1936"/>
    <n v="67.161600000000007"/>
    <s v="Medio"/>
    <n v="-2.0988000000000002"/>
    <n v="-3.7499999999999999E-2"/>
    <n v="-46.873199999999997"/>
    <n v="0"/>
    <n v="0"/>
    <s v="CORRECTO"/>
    <n v="2015"/>
    <n v="0"/>
  </r>
  <r>
    <x v="1197"/>
    <x v="569"/>
    <d v="2016-04-08T00:00:00"/>
    <d v="2016-04-12T00:00:00"/>
    <s v="Standard Class"/>
    <x v="233"/>
    <s v="Zuschuss Carroll"/>
    <s v="CONSUMER"/>
    <s v="united states"/>
    <s v="Houston"/>
    <s v="Texas"/>
    <n v="77041"/>
    <s v="Central"/>
    <s v="TEC-AC-10001990"/>
    <x v="2"/>
    <x v="11"/>
    <x v="870"/>
    <n v="431.928"/>
    <n v="9"/>
    <n v="33"/>
    <s v="Grande"/>
    <n v="0.2"/>
    <n v="86.385600000000011"/>
    <n v="-86.385599999999997"/>
    <n v="518.31359999999995"/>
    <s v="Muy Alto"/>
    <n v="64.789199999999994"/>
    <n v="0.15"/>
    <n v="-280.75319999999999"/>
    <n v="4"/>
    <n v="4"/>
    <s v="CORRECTO"/>
    <n v="2016"/>
    <n v="0"/>
  </r>
  <r>
    <x v="1198"/>
    <x v="569"/>
    <d v="2016-04-08T00:00:00"/>
    <d v="2016-04-12T00:00:00"/>
    <s v="Standard Class"/>
    <x v="233"/>
    <s v="Zuschuss Carroll"/>
    <s v="CONSUMER"/>
    <s v="united states"/>
    <s v="Houston"/>
    <s v="Texas"/>
    <n v="77041"/>
    <s v="Central"/>
    <s v="FUR-CH-10004540"/>
    <x v="0"/>
    <x v="1"/>
    <x v="871"/>
    <n v="95.983999999999995"/>
    <n v="4"/>
    <n v="32"/>
    <s v="Mediano"/>
    <n v="0.3"/>
    <n v="28.795199999999998"/>
    <n v="-28.795200000000001"/>
    <n v="124.77919999999999"/>
    <s v="Medio"/>
    <n v="-4.1135999999999999"/>
    <n v="-4.2857142857142858E-2"/>
    <n v="-71.302400000000006"/>
    <n v="4"/>
    <n v="4"/>
    <s v="CORRECTO"/>
    <n v="2016"/>
    <n v="0"/>
  </r>
  <r>
    <x v="1199"/>
    <x v="569"/>
    <d v="2016-04-08T00:00:00"/>
    <d v="2016-04-12T00:00:00"/>
    <s v="Standard Class"/>
    <x v="233"/>
    <s v="Zuschuss Carroll"/>
    <s v="CONSUMER"/>
    <s v="united states"/>
    <s v="Houston"/>
    <s v="Texas"/>
    <n v="77041"/>
    <s v="Central"/>
    <s v="OFF-BI-10004995"/>
    <x v="1"/>
    <x v="8"/>
    <x v="316"/>
    <n v="1088.7919999999999"/>
    <n v="4"/>
    <n v="27"/>
    <s v="Mediano"/>
    <n v="0.8"/>
    <n v="871.03359999999998"/>
    <n v="-871.03359999999998"/>
    <n v="1959.8255999999999"/>
    <s v="Muy Alto"/>
    <n v="-1850.9464"/>
    <n v="-1.7000000000000002"/>
    <n v="-2068.7048"/>
    <n v="4"/>
    <n v="4"/>
    <s v="CORRECTO"/>
    <n v="2016"/>
    <n v="0"/>
  </r>
  <r>
    <x v="1200"/>
    <x v="570"/>
    <d v="2016-07-18T00:00:00"/>
    <d v="2016-07-24T00:00:00"/>
    <s v="Standard Class"/>
    <x v="322"/>
    <s v="Linda Southworth"/>
    <s v="CORPORATE"/>
    <s v="united states"/>
    <s v="Denver"/>
    <s v="Colorado"/>
    <n v="80219"/>
    <s v="West"/>
    <s v="FUR-CH-10002335"/>
    <x v="0"/>
    <x v="1"/>
    <x v="629"/>
    <n v="544.00800000000004"/>
    <n v="3"/>
    <n v="34"/>
    <s v="Mediano"/>
    <n v="0.2"/>
    <n v="108.80160000000001"/>
    <n v="-108.80159999999999"/>
    <n v="652.80960000000005"/>
    <s v="Muy Alto"/>
    <n v="40.800600000000003"/>
    <n v="7.4999999999999997E-2"/>
    <n v="-394.4058"/>
    <n v="6"/>
    <n v="6"/>
    <s v="CORRECTO"/>
    <n v="2016"/>
    <n v="0"/>
  </r>
  <r>
    <x v="1201"/>
    <x v="570"/>
    <d v="2016-07-18T00:00:00"/>
    <d v="2016-07-24T00:00:00"/>
    <s v="Standard Class"/>
    <x v="322"/>
    <s v="Linda Southworth"/>
    <s v="CORPORATE"/>
    <s v="united states"/>
    <s v="Denver"/>
    <s v="Colorado"/>
    <n v="80219"/>
    <s v="West"/>
    <s v="OFF-BI-10004967"/>
    <x v="1"/>
    <x v="8"/>
    <x v="256"/>
    <n v="1.8720000000000001"/>
    <n v="3"/>
    <n v="28"/>
    <s v="Mediano"/>
    <n v="0.7"/>
    <n v="1.3104"/>
    <n v="-1.3104"/>
    <n v="3.1824000000000003"/>
    <s v="Bajo"/>
    <n v="-1.4352"/>
    <n v="-0.76666666666666661"/>
    <n v="-1.9967999999999999"/>
    <n v="6"/>
    <n v="6"/>
    <s v="CORRECTO"/>
    <n v="2016"/>
    <n v="0"/>
  </r>
  <r>
    <x v="1202"/>
    <x v="570"/>
    <d v="2016-07-18T00:00:00"/>
    <d v="2016-07-24T00:00:00"/>
    <s v="Standard Class"/>
    <x v="322"/>
    <s v="Linda Southworth"/>
    <s v="CORPORATE"/>
    <s v="united states"/>
    <s v="Denver"/>
    <s v="Colorado"/>
    <n v="80219"/>
    <s v="West"/>
    <s v="FUR-CH-10002331"/>
    <x v="0"/>
    <x v="1"/>
    <x v="407"/>
    <n v="854.35199999999998"/>
    <n v="3"/>
    <n v="24"/>
    <s v="Mediano"/>
    <n v="0.2"/>
    <n v="170.87040000000002"/>
    <n v="-170.87039999999999"/>
    <n v="1025.2224000000001"/>
    <s v="Muy Alto"/>
    <n v="10.679399999999999"/>
    <n v="1.2499999999999999E-2"/>
    <n v="-672.80219999999997"/>
    <n v="6"/>
    <n v="6"/>
    <s v="CORRECTO"/>
    <n v="2016"/>
    <n v="0"/>
  </r>
  <r>
    <x v="1203"/>
    <x v="570"/>
    <d v="2016-07-18T00:00:00"/>
    <d v="2016-07-24T00:00:00"/>
    <s v="Standard Class"/>
    <x v="322"/>
    <s v="Linda Southworth"/>
    <s v="CORPORATE"/>
    <s v="united states"/>
    <s v="Denver"/>
    <s v="Colorado"/>
    <n v="80219"/>
    <s v="West"/>
    <s v="OFF-ST-10002292"/>
    <x v="1"/>
    <x v="4"/>
    <x v="872"/>
    <n v="593.56799999999998"/>
    <n v="2"/>
    <n v="5"/>
    <s v="Pequeño"/>
    <n v="0.2"/>
    <n v="118.7136"/>
    <n v="-118.7136"/>
    <n v="712.28160000000003"/>
    <s v="Muy Alto"/>
    <n v="0"/>
    <n v="0"/>
    <n v="-474.8544"/>
    <n v="6"/>
    <n v="6"/>
    <s v="CORRECTO"/>
    <n v="2016"/>
    <n v="0"/>
  </r>
  <r>
    <x v="1204"/>
    <x v="570"/>
    <d v="2016-07-18T00:00:00"/>
    <d v="2016-07-24T00:00:00"/>
    <s v="Standard Class"/>
    <x v="322"/>
    <s v="Linda Southworth"/>
    <s v="CORPORATE"/>
    <s v="united states"/>
    <s v="Denver"/>
    <s v="Colorado"/>
    <n v="80219"/>
    <s v="West"/>
    <s v="OFF-ST-10000689"/>
    <x v="1"/>
    <x v="4"/>
    <x v="426"/>
    <n v="338.04"/>
    <n v="3"/>
    <n v="33"/>
    <s v="Mediano"/>
    <n v="0.2"/>
    <n v="67.608000000000004"/>
    <n v="-67.608000000000004"/>
    <n v="405.64800000000002"/>
    <s v="Alto"/>
    <n v="-33.804000000000002"/>
    <n v="-0.1"/>
    <n v="-304.23599999999999"/>
    <n v="6"/>
    <n v="6"/>
    <s v="CORRECTO"/>
    <n v="2016"/>
    <n v="0"/>
  </r>
  <r>
    <x v="1205"/>
    <x v="571"/>
    <d v="2017-08-01T00:00:00"/>
    <d v="2017-08-04T00:00:00"/>
    <s v="First Class"/>
    <x v="405"/>
    <s v="Larry Hughes"/>
    <s v="CONSUMER"/>
    <s v="united states"/>
    <s v="Charlotte"/>
    <s v="North Carolina"/>
    <n v="28205"/>
    <s v="South"/>
    <s v="TEC-PH-10002660"/>
    <x v="2"/>
    <x v="7"/>
    <x v="704"/>
    <n v="271.95999999999998"/>
    <n v="5"/>
    <n v="29"/>
    <s v="Grande"/>
    <n v="0.2"/>
    <n v="54.391999999999996"/>
    <n v="-54.392000000000003"/>
    <n v="326.35199999999998"/>
    <s v="Alto"/>
    <n v="16.997499999999999"/>
    <n v="6.25E-2"/>
    <n v="-200.57050000000001"/>
    <n v="3"/>
    <n v="3"/>
    <s v="CORRECTO"/>
    <n v="2017"/>
    <n v="0"/>
  </r>
  <r>
    <x v="1206"/>
    <x v="572"/>
    <d v="2016-07-14T00:00:00"/>
    <d v="2016-07-18T00:00:00"/>
    <s v="Second Class"/>
    <x v="406"/>
    <s v="Steven Ward"/>
    <s v="CORPORATE"/>
    <s v="united states"/>
    <s v="New York City"/>
    <s v="New York"/>
    <n v="10009"/>
    <s v="East"/>
    <s v="OFF-ST-10004634"/>
    <x v="1"/>
    <x v="4"/>
    <x v="602"/>
    <n v="11.21"/>
    <n v="1"/>
    <n v="14"/>
    <s v="Pequeño"/>
    <n v="0"/>
    <n v="0"/>
    <n v="0"/>
    <n v="11.21"/>
    <s v="Bajo"/>
    <n v="3.363"/>
    <n v="0.3"/>
    <n v="-7.8470000000000004"/>
    <n v="4"/>
    <n v="4"/>
    <s v="CORRECTO"/>
    <n v="2016"/>
    <n v="0"/>
  </r>
  <r>
    <x v="1207"/>
    <x v="572"/>
    <d v="2016-07-14T00:00:00"/>
    <d v="2016-07-18T00:00:00"/>
    <s v="Second Class"/>
    <x v="406"/>
    <s v="Steven Ward"/>
    <s v="CORPORATE"/>
    <s v="united states"/>
    <s v="New York City"/>
    <s v="New York"/>
    <n v="10009"/>
    <s v="East"/>
    <s v="OFF-BI-10002160"/>
    <x v="1"/>
    <x v="8"/>
    <x v="315"/>
    <n v="9.1440000000000001"/>
    <n v="3"/>
    <n v="17"/>
    <s v="Mediano"/>
    <n v="0.2"/>
    <n v="1.8288000000000002"/>
    <n v="-1.8288"/>
    <n v="10.972799999999999"/>
    <s v="Bajo"/>
    <n v="3.2004000000000001"/>
    <n v="0.35000000000000003"/>
    <n v="-4.1147999999999998"/>
    <n v="4"/>
    <n v="4"/>
    <s v="CORRECTO"/>
    <n v="2016"/>
    <n v="0"/>
  </r>
  <r>
    <x v="1208"/>
    <x v="572"/>
    <d v="2016-07-14T00:00:00"/>
    <d v="2016-07-18T00:00:00"/>
    <s v="Second Class"/>
    <x v="406"/>
    <s v="Steven Ward"/>
    <s v="CORPORATE"/>
    <s v="united states"/>
    <s v="New York City"/>
    <s v="New York"/>
    <n v="10009"/>
    <s v="East"/>
    <s v="OFF-FA-10002988"/>
    <x v="1"/>
    <x v="13"/>
    <x v="132"/>
    <n v="14.07"/>
    <n v="7"/>
    <n v="33"/>
    <s v="Grande"/>
    <n v="0"/>
    <n v="0"/>
    <n v="0"/>
    <n v="14.07"/>
    <s v="Bajo"/>
    <n v="6.8943000000000003"/>
    <n v="0.49"/>
    <n v="-7.1757"/>
    <n v="4"/>
    <n v="4"/>
    <s v="CORRECTO"/>
    <n v="2016"/>
    <n v="0"/>
  </r>
  <r>
    <x v="1209"/>
    <x v="572"/>
    <d v="2016-07-14T00:00:00"/>
    <d v="2016-07-18T00:00:00"/>
    <s v="Second Class"/>
    <x v="406"/>
    <s v="Steven Ward"/>
    <s v="CORPORATE"/>
    <s v="united states"/>
    <s v="New York City"/>
    <s v="New York"/>
    <n v="10009"/>
    <s v="East"/>
    <s v="OFF-AR-10004999"/>
    <x v="1"/>
    <x v="6"/>
    <x v="873"/>
    <n v="41.86"/>
    <n v="7"/>
    <n v="25"/>
    <s v="Grande"/>
    <n v="0"/>
    <n v="0"/>
    <n v="0"/>
    <n v="41.86"/>
    <s v="Bajo"/>
    <n v="10.465"/>
    <n v="0.25"/>
    <n v="-31.395"/>
    <n v="4"/>
    <n v="4"/>
    <s v="CORRECTO"/>
    <n v="2016"/>
    <n v="0"/>
  </r>
  <r>
    <x v="1210"/>
    <x v="572"/>
    <d v="2016-07-14T00:00:00"/>
    <d v="2016-07-18T00:00:00"/>
    <s v="Second Class"/>
    <x v="406"/>
    <s v="Steven Ward"/>
    <s v="CORPORATE"/>
    <s v="united states"/>
    <s v="New York City"/>
    <s v="New York"/>
    <n v="10009"/>
    <s v="East"/>
    <s v="OFF-BI-10001031"/>
    <x v="1"/>
    <x v="8"/>
    <x v="874"/>
    <n v="8.5440000000000005"/>
    <n v="2"/>
    <n v="27"/>
    <s v="Pequeño"/>
    <n v="0.2"/>
    <n v="1.7088000000000001"/>
    <n v="-1.7088000000000001"/>
    <n v="10.252800000000001"/>
    <s v="Bajo"/>
    <n v="2.8835999999999999"/>
    <n v="0.33749999999999997"/>
    <n v="-3.9516"/>
    <n v="4"/>
    <n v="4"/>
    <s v="CORRECTO"/>
    <n v="2016"/>
    <n v="0"/>
  </r>
  <r>
    <x v="1211"/>
    <x v="572"/>
    <d v="2016-07-14T00:00:00"/>
    <d v="2016-07-18T00:00:00"/>
    <s v="Second Class"/>
    <x v="406"/>
    <s v="Steven Ward"/>
    <s v="CORPORATE"/>
    <s v="united states"/>
    <s v="New York City"/>
    <s v="New York"/>
    <n v="10009"/>
    <s v="East"/>
    <s v="FUR-BO-10004695"/>
    <x v="0"/>
    <x v="0"/>
    <x v="200"/>
    <n v="579.13599999999997"/>
    <n v="4"/>
    <n v="31"/>
    <s v="Mediano"/>
    <n v="0.2"/>
    <n v="115.8272"/>
    <n v="-115.8272"/>
    <n v="694.96319999999992"/>
    <s v="Muy Alto"/>
    <n v="21.717600000000001"/>
    <n v="3.7500000000000006E-2"/>
    <n v="-441.59120000000001"/>
    <n v="4"/>
    <n v="4"/>
    <s v="CORRECTO"/>
    <n v="2016"/>
    <n v="0"/>
  </r>
  <r>
    <x v="1212"/>
    <x v="573"/>
    <d v="2017-09-09T00:00:00"/>
    <d v="2017-09-13T00:00:00"/>
    <s v="Standard Class"/>
    <x v="407"/>
    <s v="Stefania Perrino"/>
    <s v="CORPORATE"/>
    <s v="united states"/>
    <s v="Philadelphia"/>
    <s v="Pennsylvania"/>
    <n v="19134"/>
    <s v="East"/>
    <s v="FUR-CH-10004860"/>
    <x v="0"/>
    <x v="1"/>
    <x v="212"/>
    <n v="141.37200000000001"/>
    <n v="2"/>
    <n v="21"/>
    <s v="Pequeño"/>
    <n v="0.3"/>
    <n v="42.4116"/>
    <n v="-42.4116"/>
    <n v="183.78360000000001"/>
    <s v="Medio"/>
    <n v="-48.470399999999998"/>
    <n v="-0.3428571428571428"/>
    <n v="-147.4308"/>
    <n v="4"/>
    <n v="4"/>
    <s v="CORRECTO"/>
    <n v="2017"/>
    <n v="0"/>
  </r>
  <r>
    <x v="1213"/>
    <x v="573"/>
    <d v="2017-09-09T00:00:00"/>
    <d v="2017-09-13T00:00:00"/>
    <s v="Standard Class"/>
    <x v="407"/>
    <s v="Stefania Perrino"/>
    <s v="CORPORATE"/>
    <s v="united states"/>
    <s v="Philadelphia"/>
    <s v="Pennsylvania"/>
    <n v="19134"/>
    <s v="East"/>
    <s v="OFF-BI-10002432"/>
    <x v="1"/>
    <x v="8"/>
    <x v="875"/>
    <n v="3.036"/>
    <n v="2"/>
    <n v="26"/>
    <s v="Pequeño"/>
    <n v="0.7"/>
    <n v="2.1252"/>
    <n v="-2.1252"/>
    <n v="5.1612"/>
    <s v="Bajo"/>
    <n v="-2.3275999999999999"/>
    <n v="-0.76666666666666661"/>
    <n v="-3.2383999999999999"/>
    <n v="4"/>
    <n v="4"/>
    <s v="CORRECTO"/>
    <n v="2017"/>
    <n v="0"/>
  </r>
  <r>
    <x v="1214"/>
    <x v="573"/>
    <d v="2017-09-09T00:00:00"/>
    <d v="2017-09-13T00:00:00"/>
    <s v="Standard Class"/>
    <x v="407"/>
    <s v="Stefania Perrino"/>
    <s v="CORPORATE"/>
    <s v="united states"/>
    <s v="Philadelphia"/>
    <s v="Pennsylvania"/>
    <n v="19134"/>
    <s v="East"/>
    <s v="OFF-BI-10000069"/>
    <x v="1"/>
    <x v="8"/>
    <x v="491"/>
    <n v="4.5030000000000001"/>
    <n v="1"/>
    <n v="38"/>
    <s v="Pequeño"/>
    <n v="0.7"/>
    <n v="3.1520999999999999"/>
    <n v="-3.1520999999999999"/>
    <n v="7.6551"/>
    <s v="Bajo"/>
    <n v="-3.6023999999999998"/>
    <n v="-0.79999999999999993"/>
    <n v="-4.9532999999999996"/>
    <n v="4"/>
    <n v="4"/>
    <s v="CORRECTO"/>
    <n v="2017"/>
    <n v="0"/>
  </r>
  <r>
    <x v="1215"/>
    <x v="573"/>
    <d v="2017-09-09T00:00:00"/>
    <d v="2017-09-13T00:00:00"/>
    <s v="Standard Class"/>
    <x v="407"/>
    <s v="Stefania Perrino"/>
    <s v="CORPORATE"/>
    <s v="united states"/>
    <s v="Philadelphia"/>
    <s v="Pennsylvania"/>
    <n v="19134"/>
    <s v="East"/>
    <s v="OFF-AR-10003602"/>
    <x v="1"/>
    <x v="6"/>
    <x v="242"/>
    <n v="4.6719999999999997"/>
    <n v="1"/>
    <n v="15"/>
    <s v="Pequeño"/>
    <n v="0.2"/>
    <n v="0.93440000000000001"/>
    <n v="-0.93440000000000001"/>
    <n v="5.6063999999999998"/>
    <s v="Bajo"/>
    <n v="1.5768"/>
    <n v="0.33750000000000002"/>
    <n v="-2.1608000000000001"/>
    <n v="4"/>
    <n v="4"/>
    <s v="CORRECTO"/>
    <n v="2017"/>
    <n v="0"/>
  </r>
  <r>
    <x v="1216"/>
    <x v="573"/>
    <d v="2017-09-09T00:00:00"/>
    <d v="2017-09-13T00:00:00"/>
    <s v="Standard Class"/>
    <x v="407"/>
    <s v="Stefania Perrino"/>
    <s v="CORPORATE"/>
    <s v="united states"/>
    <s v="Philadelphia"/>
    <s v="Pennsylvania"/>
    <n v="19134"/>
    <s v="East"/>
    <s v="TEC-AC-10004469"/>
    <x v="2"/>
    <x v="11"/>
    <x v="241"/>
    <n v="95.88"/>
    <n v="3"/>
    <n v="42"/>
    <s v="Mediano"/>
    <n v="0.2"/>
    <n v="19.175999999999998"/>
    <n v="-19.175999999999998"/>
    <n v="115.056"/>
    <s v="Medio"/>
    <n v="28.763999999999999"/>
    <n v="0.3"/>
    <n v="-47.94"/>
    <n v="4"/>
    <n v="4"/>
    <s v="CORRECTO"/>
    <n v="2017"/>
    <n v="0"/>
  </r>
  <r>
    <x v="1217"/>
    <x v="573"/>
    <d v="2017-09-09T00:00:00"/>
    <d v="2017-09-13T00:00:00"/>
    <s v="Standard Class"/>
    <x v="407"/>
    <s v="Stefania Perrino"/>
    <s v="CORPORATE"/>
    <s v="united states"/>
    <s v="Philadelphia"/>
    <s v="Pennsylvania"/>
    <n v="19134"/>
    <s v="East"/>
    <s v="FUR-FU-10001867"/>
    <x v="0"/>
    <x v="5"/>
    <x v="876"/>
    <n v="17.024000000000001"/>
    <n v="2"/>
    <n v="13"/>
    <s v="Pequeño"/>
    <n v="0.2"/>
    <n v="3.4048000000000003"/>
    <n v="-3.4047999999999998"/>
    <n v="20.428800000000003"/>
    <s v="Bajo"/>
    <n v="1.7023999999999999"/>
    <n v="9.9999999999999992E-2"/>
    <n v="-11.9168"/>
    <n v="4"/>
    <n v="4"/>
    <s v="CORRECTO"/>
    <n v="2017"/>
    <n v="0"/>
  </r>
  <r>
    <x v="1218"/>
    <x v="573"/>
    <d v="2017-09-09T00:00:00"/>
    <d v="2017-09-13T00:00:00"/>
    <s v="Standard Class"/>
    <x v="407"/>
    <s v="Stefania Perrino"/>
    <s v="CORPORATE"/>
    <s v="united states"/>
    <s v="Philadelphia"/>
    <s v="Pennsylvania"/>
    <n v="19134"/>
    <s v="East"/>
    <s v="TEC-AC-10003174"/>
    <x v="2"/>
    <x v="11"/>
    <x v="619"/>
    <n v="258.69600000000003"/>
    <n v="3"/>
    <n v="23"/>
    <s v="Mediano"/>
    <n v="0.2"/>
    <n v="51.739200000000011"/>
    <n v="-51.739199999999997"/>
    <n v="310.43520000000001"/>
    <s v="Alto"/>
    <n v="64.674000000000007"/>
    <n v="0.25"/>
    <n v="-142.28280000000001"/>
    <n v="4"/>
    <n v="4"/>
    <s v="CORRECTO"/>
    <n v="2017"/>
    <n v="0"/>
  </r>
  <r>
    <x v="1219"/>
    <x v="573"/>
    <d v="2017-09-09T00:00:00"/>
    <d v="2017-09-13T00:00:00"/>
    <s v="Standard Class"/>
    <x v="407"/>
    <s v="Stefania Perrino"/>
    <s v="CORPORATE"/>
    <s v="united states"/>
    <s v="Philadelphia"/>
    <s v="Pennsylvania"/>
    <n v="19134"/>
    <s v="East"/>
    <s v="TEC-PH-10002200"/>
    <x v="2"/>
    <x v="7"/>
    <x v="877"/>
    <n v="1931.9580000000001"/>
    <n v="7"/>
    <n v="14"/>
    <s v="Grande"/>
    <n v="0.4"/>
    <n v="772.78320000000008"/>
    <n v="-772.78319999999997"/>
    <n v="2704.7412000000004"/>
    <s v="Muy Alto"/>
    <n v="-386.39159999999998"/>
    <n v="-0.19999999999999998"/>
    <n v="-1545.5663999999999"/>
    <n v="4"/>
    <n v="4"/>
    <s v="CORRECTO"/>
    <n v="2017"/>
    <n v="0"/>
  </r>
  <r>
    <x v="1220"/>
    <x v="574"/>
    <d v="2014-07-12T00:00:00"/>
    <d v="2014-07-16T00:00:00"/>
    <s v="Standard Class"/>
    <x v="408"/>
    <s v="Ben Ferrer"/>
    <s v="HOME OFFICE"/>
    <s v="united states"/>
    <s v="Los Angeles"/>
    <s v="California"/>
    <n v="90036"/>
    <s v="West"/>
    <s v="OFF-ST-10000107"/>
    <x v="1"/>
    <x v="4"/>
    <x v="17"/>
    <n v="249.75"/>
    <n v="9"/>
    <n v="18"/>
    <s v="Grande"/>
    <n v="0"/>
    <n v="0"/>
    <n v="0"/>
    <n v="249.75"/>
    <s v="Alto"/>
    <n v="44.954999999999998"/>
    <n v="0.18"/>
    <n v="-204.79499999999999"/>
    <n v="4"/>
    <n v="4"/>
    <s v="CORRECTO"/>
    <n v="2014"/>
    <n v="0"/>
  </r>
  <r>
    <x v="1221"/>
    <x v="574"/>
    <d v="2014-07-12T00:00:00"/>
    <d v="2014-07-16T00:00:00"/>
    <s v="Standard Class"/>
    <x v="408"/>
    <s v="Ben Ferrer"/>
    <s v="HOME OFFICE"/>
    <s v="united states"/>
    <s v="Los Angeles"/>
    <s v="California"/>
    <n v="90036"/>
    <s v="West"/>
    <s v="TEC-PH-10000439"/>
    <x v="2"/>
    <x v="7"/>
    <x v="878"/>
    <n v="255.93600000000001"/>
    <n v="8"/>
    <n v="15"/>
    <s v="Grande"/>
    <n v="0.2"/>
    <n v="51.187200000000004"/>
    <n v="-51.187199999999997"/>
    <n v="307.1232"/>
    <s v="Alto"/>
    <n v="28.7928"/>
    <n v="0.11249999999999999"/>
    <n v="-175.95599999999999"/>
    <n v="4"/>
    <n v="4"/>
    <s v="CORRECTO"/>
    <n v="2014"/>
    <n v="0"/>
  </r>
  <r>
    <x v="1222"/>
    <x v="575"/>
    <d v="2016-12-04T00:00:00"/>
    <d v="2016-12-05T00:00:00"/>
    <s v="First Class"/>
    <x v="78"/>
    <s v="Becky Martin"/>
    <s v="CONSUMER"/>
    <s v="united states"/>
    <s v="New York City"/>
    <s v="New York"/>
    <n v="10024"/>
    <s v="East"/>
    <s v="FUR-FU-10001602"/>
    <x v="0"/>
    <x v="5"/>
    <x v="766"/>
    <n v="113.79"/>
    <n v="3"/>
    <n v="17"/>
    <s v="Mediano"/>
    <n v="0"/>
    <n v="0"/>
    <n v="0"/>
    <n v="113.79"/>
    <s v="Medio"/>
    <n v="20.482199999999999"/>
    <n v="0.18"/>
    <n v="-93.3078"/>
    <n v="1"/>
    <n v="1"/>
    <s v="CORRECTO"/>
    <n v="2016"/>
    <n v="0"/>
  </r>
  <r>
    <x v="1223"/>
    <x v="575"/>
    <d v="2016-12-04T00:00:00"/>
    <d v="2016-12-05T00:00:00"/>
    <s v="First Class"/>
    <x v="78"/>
    <s v="Becky Martin"/>
    <s v="CONSUMER"/>
    <s v="united states"/>
    <s v="New York City"/>
    <s v="New York"/>
    <n v="10024"/>
    <s v="East"/>
    <s v="TEC-AC-10001432"/>
    <x v="2"/>
    <x v="11"/>
    <x v="476"/>
    <n v="78.150000000000006"/>
    <n v="1"/>
    <n v="21"/>
    <s v="Pequeño"/>
    <n v="0"/>
    <n v="0"/>
    <n v="0"/>
    <n v="78.150000000000006"/>
    <s v="Medio"/>
    <n v="34.386000000000003"/>
    <n v="0.44"/>
    <n v="-43.764000000000003"/>
    <n v="1"/>
    <n v="1"/>
    <s v="CORRECTO"/>
    <n v="2016"/>
    <n v="0"/>
  </r>
  <r>
    <x v="1224"/>
    <x v="575"/>
    <d v="2016-12-04T00:00:00"/>
    <d v="2016-12-05T00:00:00"/>
    <s v="First Class"/>
    <x v="78"/>
    <s v="Becky Martin"/>
    <s v="CONSUMER"/>
    <s v="united states"/>
    <s v="New York City"/>
    <s v="New York"/>
    <n v="10024"/>
    <s v="East"/>
    <s v="OFF-BI-10004656"/>
    <x v="1"/>
    <x v="8"/>
    <x v="864"/>
    <n v="1.728"/>
    <n v="1"/>
    <n v="30"/>
    <s v="Pequeño"/>
    <n v="0.2"/>
    <n v="0.34560000000000002"/>
    <n v="-0.34560000000000002"/>
    <n v="2.0735999999999999"/>
    <s v="Bajo"/>
    <n v="0.6048"/>
    <n v="0.35000000000000003"/>
    <n v="-0.77759999999999996"/>
    <n v="1"/>
    <n v="1"/>
    <s v="CORRECTO"/>
    <n v="2016"/>
    <n v="0"/>
  </r>
  <r>
    <x v="1225"/>
    <x v="575"/>
    <d v="2016-12-04T00:00:00"/>
    <d v="2016-12-05T00:00:00"/>
    <s v="First Class"/>
    <x v="78"/>
    <s v="Becky Martin"/>
    <s v="CONSUMER"/>
    <s v="united states"/>
    <s v="New York City"/>
    <s v="New York"/>
    <n v="10024"/>
    <s v="East"/>
    <s v="OFF-PA-10001685"/>
    <x v="1"/>
    <x v="10"/>
    <x v="33"/>
    <n v="40.56"/>
    <n v="4"/>
    <n v="150"/>
    <s v="Mediano"/>
    <n v="0"/>
    <n v="0"/>
    <n v="0"/>
    <n v="40.56"/>
    <s v="Bajo"/>
    <n v="19.874400000000001"/>
    <n v="0.49"/>
    <n v="-20.685600000000001"/>
    <n v="1"/>
    <n v="1"/>
    <s v="CORRECTO"/>
    <n v="2016"/>
    <n v="0"/>
  </r>
  <r>
    <x v="1226"/>
    <x v="575"/>
    <d v="2016-12-04T00:00:00"/>
    <d v="2016-12-05T00:00:00"/>
    <s v="First Class"/>
    <x v="78"/>
    <s v="Becky Martin"/>
    <s v="CONSUMER"/>
    <s v="united states"/>
    <s v="New York City"/>
    <s v="New York"/>
    <n v="10024"/>
    <s v="East"/>
    <s v="OFF-ST-10001418"/>
    <x v="1"/>
    <x v="4"/>
    <x v="879"/>
    <n v="182.94"/>
    <n v="3"/>
    <n v="20"/>
    <s v="Mediano"/>
    <n v="0"/>
    <n v="0"/>
    <n v="0"/>
    <n v="182.94"/>
    <s v="Medio"/>
    <n v="3.6587999999999998"/>
    <n v="0.02"/>
    <n v="-179.28120000000001"/>
    <n v="1"/>
    <n v="1"/>
    <s v="CORRECTO"/>
    <n v="2016"/>
    <n v="0"/>
  </r>
  <r>
    <x v="1227"/>
    <x v="575"/>
    <d v="2016-12-04T00:00:00"/>
    <d v="2016-12-05T00:00:00"/>
    <s v="First Class"/>
    <x v="78"/>
    <s v="Becky Martin"/>
    <s v="CONSUMER"/>
    <s v="united states"/>
    <s v="New York City"/>
    <s v="New York"/>
    <n v="10024"/>
    <s v="East"/>
    <s v="OFF-ST-10000676"/>
    <x v="1"/>
    <x v="4"/>
    <x v="880"/>
    <n v="193.86"/>
    <n v="2"/>
    <n v="7"/>
    <s v="Pequeño"/>
    <n v="0"/>
    <n v="0"/>
    <n v="0"/>
    <n v="193.86"/>
    <s v="Medio"/>
    <n v="11.631600000000001"/>
    <n v="0.06"/>
    <n v="-182.22839999999999"/>
    <n v="1"/>
    <n v="1"/>
    <s v="CORRECTO"/>
    <n v="2016"/>
    <n v="0"/>
  </r>
  <r>
    <x v="1228"/>
    <x v="576"/>
    <d v="2017-11-06T00:00:00"/>
    <d v="2017-11-11T00:00:00"/>
    <s v="Standard Class"/>
    <x v="233"/>
    <s v="Zuschuss Carroll"/>
    <s v="CONSUMER"/>
    <s v="united states"/>
    <s v="Los Angeles"/>
    <s v="California"/>
    <n v="90045"/>
    <s v="West"/>
    <s v="OFF-EN-10001219"/>
    <x v="1"/>
    <x v="12"/>
    <x v="588"/>
    <n v="15.28"/>
    <n v="2"/>
    <n v="21"/>
    <s v="Pequeño"/>
    <n v="0"/>
    <n v="0"/>
    <n v="0"/>
    <n v="15.28"/>
    <s v="Bajo"/>
    <n v="7.4871999999999996"/>
    <n v="0.49"/>
    <n v="-7.7927999999999997"/>
    <n v="5"/>
    <n v="5"/>
    <s v="CORRECTO"/>
    <n v="2017"/>
    <n v="0"/>
  </r>
  <r>
    <x v="1229"/>
    <x v="576"/>
    <d v="2017-11-06T00:00:00"/>
    <d v="2017-11-11T00:00:00"/>
    <s v="Standard Class"/>
    <x v="233"/>
    <s v="Zuschuss Carroll"/>
    <s v="CONSUMER"/>
    <s v="united states"/>
    <s v="Los Angeles"/>
    <s v="California"/>
    <n v="90045"/>
    <s v="West"/>
    <s v="FUR-FU-10001424"/>
    <x v="0"/>
    <x v="5"/>
    <x v="698"/>
    <n v="8.73"/>
    <n v="1"/>
    <n v="14"/>
    <s v="Pequeño"/>
    <n v="0"/>
    <n v="0"/>
    <n v="0"/>
    <n v="8.73"/>
    <s v="Bajo"/>
    <n v="2.9681999999999999"/>
    <n v="0.33999999999999997"/>
    <n v="-5.7618"/>
    <n v="5"/>
    <n v="5"/>
    <s v="CORRECTO"/>
    <n v="2017"/>
    <n v="0"/>
  </r>
  <r>
    <x v="1230"/>
    <x v="576"/>
    <d v="2017-11-06T00:00:00"/>
    <d v="2017-11-11T00:00:00"/>
    <s v="Standard Class"/>
    <x v="233"/>
    <s v="Zuschuss Carroll"/>
    <s v="CONSUMER"/>
    <s v="united states"/>
    <s v="Los Angeles"/>
    <s v="California"/>
    <n v="90045"/>
    <s v="West"/>
    <s v="OFF-AR-10001022"/>
    <x v="1"/>
    <x v="6"/>
    <x v="881"/>
    <n v="5.68"/>
    <n v="2"/>
    <n v="5"/>
    <s v="Pequeño"/>
    <n v="0"/>
    <n v="0"/>
    <n v="0"/>
    <n v="5.68"/>
    <s v="Bajo"/>
    <n v="1.7607999999999999"/>
    <n v="0.31"/>
    <n v="-3.9192"/>
    <n v="5"/>
    <n v="5"/>
    <s v="CORRECTO"/>
    <n v="2017"/>
    <n v="0"/>
  </r>
  <r>
    <x v="1231"/>
    <x v="577"/>
    <d v="2015-10-31T00:00:00"/>
    <d v="2015-11-02T00:00:00"/>
    <s v="Second Class"/>
    <x v="409"/>
    <s v="Kean Thornton"/>
    <s v="CONSUMER"/>
    <s v="united states"/>
    <s v="Buffalo"/>
    <s v="New York"/>
    <n v="14215"/>
    <s v="East"/>
    <s v="OFF-AR-10000369"/>
    <x v="1"/>
    <x v="6"/>
    <x v="382"/>
    <n v="2.78"/>
    <n v="2"/>
    <n v="11"/>
    <s v="Pequeño"/>
    <n v="0"/>
    <n v="0"/>
    <n v="0"/>
    <n v="2.78"/>
    <s v="Bajo"/>
    <n v="0.7228"/>
    <n v="0.26"/>
    <n v="-2.0571999999999999"/>
    <n v="2"/>
    <n v="2"/>
    <s v="CORRECTO"/>
    <n v="2015"/>
    <n v="0"/>
  </r>
  <r>
    <x v="1232"/>
    <x v="577"/>
    <d v="2015-10-31T00:00:00"/>
    <d v="2015-11-02T00:00:00"/>
    <s v="Second Class"/>
    <x v="409"/>
    <s v="Kean Thornton"/>
    <s v="CONSUMER"/>
    <s v="united states"/>
    <s v="Buffalo"/>
    <s v="New York"/>
    <n v="14215"/>
    <s v="East"/>
    <s v="OFF-EN-10003055"/>
    <x v="1"/>
    <x v="12"/>
    <x v="882"/>
    <n v="79.959999999999994"/>
    <n v="2"/>
    <n v="22"/>
    <s v="Pequeño"/>
    <n v="0"/>
    <n v="0"/>
    <n v="0"/>
    <n v="79.959999999999994"/>
    <s v="Medio"/>
    <n v="35.981999999999999"/>
    <n v="0.45"/>
    <n v="-43.978000000000002"/>
    <n v="2"/>
    <n v="2"/>
    <s v="CORRECTO"/>
    <n v="2015"/>
    <n v="0"/>
  </r>
  <r>
    <x v="1233"/>
    <x v="578"/>
    <d v="2016-05-30T00:00:00"/>
    <d v="2016-06-01T00:00:00"/>
    <s v="First Class"/>
    <x v="410"/>
    <s v="Brooke Gillingham"/>
    <s v="CORPORATE"/>
    <s v="united states"/>
    <s v="Cincinnati"/>
    <s v="Ohio"/>
    <n v="45231"/>
    <s v="East"/>
    <s v="TEC-CO-10001046"/>
    <x v="2"/>
    <x v="16"/>
    <x v="883"/>
    <n v="839.98800000000006"/>
    <n v="2"/>
    <n v="16"/>
    <s v="Pequeño"/>
    <n v="0.4"/>
    <n v="335.99520000000007"/>
    <n v="-335.99520000000001"/>
    <n v="1175.9832000000001"/>
    <s v="Muy Alto"/>
    <n v="69.998999999999995"/>
    <n v="8.3333333333333329E-2"/>
    <n v="-433.99380000000002"/>
    <n v="2"/>
    <n v="2"/>
    <s v="CORRECTO"/>
    <n v="2016"/>
    <n v="0"/>
  </r>
  <r>
    <x v="1234"/>
    <x v="579"/>
    <d v="2016-10-28T00:00:00"/>
    <d v="2016-10-28T00:00:00"/>
    <s v="Same Day"/>
    <x v="310"/>
    <s v="Patrick Gardner"/>
    <s v="CONSUMER"/>
    <s v="united states"/>
    <s v="Boynton Beach"/>
    <s v="Florida"/>
    <n v="33437"/>
    <s v="South"/>
    <s v="FUR-FU-10000076"/>
    <x v="0"/>
    <x v="5"/>
    <x v="884"/>
    <n v="47.951999999999998"/>
    <n v="3"/>
    <n v="27"/>
    <s v="Mediano"/>
    <n v="0.2"/>
    <n v="9.5904000000000007"/>
    <n v="-9.5904000000000007"/>
    <n v="57.542400000000001"/>
    <s v="Medio"/>
    <n v="13.786199999999999"/>
    <n v="0.28749999999999998"/>
    <n v="-24.575399999999998"/>
    <n v="0"/>
    <n v="0"/>
    <s v="CORRECTO"/>
    <n v="2016"/>
    <n v="0"/>
  </r>
  <r>
    <x v="1235"/>
    <x v="579"/>
    <d v="2016-10-28T00:00:00"/>
    <d v="2016-10-28T00:00:00"/>
    <s v="Same Day"/>
    <x v="310"/>
    <s v="Patrick Gardner"/>
    <s v="CONSUMER"/>
    <s v="united states"/>
    <s v="Boynton Beach"/>
    <s v="Florida"/>
    <n v="33437"/>
    <s v="South"/>
    <s v="OFF-BI-10003719"/>
    <x v="1"/>
    <x v="8"/>
    <x v="691"/>
    <n v="37.424999999999997"/>
    <n v="5"/>
    <n v="22"/>
    <s v="Grande"/>
    <n v="0.7"/>
    <n v="26.197499999999998"/>
    <n v="-26.197500000000002"/>
    <n v="63.622499999999995"/>
    <s v="Medio"/>
    <n v="-29.94"/>
    <n v="-0.8"/>
    <n v="-41.167499999999997"/>
    <n v="0"/>
    <n v="0"/>
    <s v="CORRECTO"/>
    <n v="2016"/>
    <n v="0"/>
  </r>
  <r>
    <x v="1236"/>
    <x v="579"/>
    <d v="2016-10-28T00:00:00"/>
    <d v="2016-10-28T00:00:00"/>
    <s v="Same Day"/>
    <x v="310"/>
    <s v="Patrick Gardner"/>
    <s v="CONSUMER"/>
    <s v="united states"/>
    <s v="Boynton Beach"/>
    <s v="Florida"/>
    <n v="33437"/>
    <s v="South"/>
    <s v="FUR-FU-10003268"/>
    <x v="0"/>
    <x v="5"/>
    <x v="885"/>
    <n v="63.968000000000004"/>
    <n v="2"/>
    <n v="20"/>
    <s v="Pequeño"/>
    <n v="0.2"/>
    <n v="12.793600000000001"/>
    <n v="-12.7936"/>
    <n v="76.761600000000001"/>
    <s v="Medio"/>
    <n v="0"/>
    <n v="0"/>
    <n v="-51.174399999999999"/>
    <n v="0"/>
    <n v="0"/>
    <s v="CORRECTO"/>
    <n v="2016"/>
    <n v="0"/>
  </r>
  <r>
    <x v="1237"/>
    <x v="579"/>
    <d v="2016-10-28T00:00:00"/>
    <d v="2016-10-28T00:00:00"/>
    <s v="Same Day"/>
    <x v="310"/>
    <s v="Patrick Gardner"/>
    <s v="CONSUMER"/>
    <s v="united states"/>
    <s v="Boynton Beach"/>
    <s v="Florida"/>
    <n v="33437"/>
    <s v="South"/>
    <s v="FUR-FU-10003553"/>
    <x v="0"/>
    <x v="5"/>
    <x v="568"/>
    <n v="165.048"/>
    <n v="3"/>
    <n v="17"/>
    <s v="Mediano"/>
    <n v="0.2"/>
    <n v="33.009599999999999"/>
    <n v="-33.009599999999999"/>
    <n v="198.05760000000001"/>
    <s v="Medio"/>
    <n v="41.262"/>
    <n v="0.25"/>
    <n v="-90.776399999999995"/>
    <n v="0"/>
    <n v="0"/>
    <s v="CORRECTO"/>
    <n v="2016"/>
    <n v="0"/>
  </r>
  <r>
    <x v="1238"/>
    <x v="580"/>
    <d v="2014-08-11T00:00:00"/>
    <d v="2014-08-15T00:00:00"/>
    <s v="Standard Class"/>
    <x v="411"/>
    <s v="Greg Matthias"/>
    <s v="CONSUMER"/>
    <s v="united states"/>
    <s v="Seattle"/>
    <s v="Washington"/>
    <n v="98105"/>
    <s v="West"/>
    <s v="FUR-FU-10003691"/>
    <x v="0"/>
    <x v="5"/>
    <x v="886"/>
    <n v="12.35"/>
    <n v="1"/>
    <n v="18"/>
    <s v="Pequeño"/>
    <n v="0"/>
    <n v="0"/>
    <n v="0"/>
    <n v="12.35"/>
    <s v="Bajo"/>
    <n v="5.4340000000000002"/>
    <n v="0.44"/>
    <n v="-6.9160000000000004"/>
    <n v="4"/>
    <n v="4"/>
    <s v="CORRECTO"/>
    <n v="2014"/>
    <n v="0"/>
  </r>
  <r>
    <x v="1239"/>
    <x v="580"/>
    <d v="2014-08-11T00:00:00"/>
    <d v="2014-08-15T00:00:00"/>
    <s v="Standard Class"/>
    <x v="411"/>
    <s v="Greg Matthias"/>
    <s v="CONSUMER"/>
    <s v="united states"/>
    <s v="Seattle"/>
    <s v="Washington"/>
    <n v="98105"/>
    <s v="West"/>
    <s v="OFF-AR-10003903"/>
    <x v="1"/>
    <x v="6"/>
    <x v="887"/>
    <n v="40.97"/>
    <n v="1"/>
    <n v="14"/>
    <s v="Pequeño"/>
    <n v="0"/>
    <n v="0"/>
    <n v="0"/>
    <n v="40.97"/>
    <s v="Bajo"/>
    <n v="10.652200000000001"/>
    <n v="0.26"/>
    <n v="-30.317799999999998"/>
    <n v="4"/>
    <n v="4"/>
    <s v="CORRECTO"/>
    <n v="2014"/>
    <n v="0"/>
  </r>
  <r>
    <x v="1240"/>
    <x v="580"/>
    <d v="2014-08-11T00:00:00"/>
    <d v="2014-08-15T00:00:00"/>
    <s v="Standard Class"/>
    <x v="411"/>
    <s v="Greg Matthias"/>
    <s v="CONSUMER"/>
    <s v="united states"/>
    <s v="Seattle"/>
    <s v="Washington"/>
    <n v="98105"/>
    <s v="West"/>
    <s v="OFF-FA-10004854"/>
    <x v="1"/>
    <x v="13"/>
    <x v="271"/>
    <n v="22.96"/>
    <n v="2"/>
    <n v="29"/>
    <s v="Pequeño"/>
    <n v="0"/>
    <n v="0"/>
    <n v="0"/>
    <n v="22.96"/>
    <s v="Bajo"/>
    <n v="10.7912"/>
    <n v="0.47"/>
    <n v="-12.168799999999999"/>
    <n v="4"/>
    <n v="4"/>
    <s v="CORRECTO"/>
    <n v="2014"/>
    <n v="0"/>
  </r>
  <r>
    <x v="1241"/>
    <x v="581"/>
    <d v="2016-08-29T00:00:00"/>
    <d v="2016-09-04T00:00:00"/>
    <s v="Standard Class"/>
    <x v="246"/>
    <s v="Meg O'Connel"/>
    <s v="HOME OFFICE"/>
    <s v="united states"/>
    <s v="New York City"/>
    <s v="New York"/>
    <n v="10024"/>
    <s v="East"/>
    <s v="TEC-PH-10003442"/>
    <x v="2"/>
    <x v="7"/>
    <x v="888"/>
    <n v="22"/>
    <n v="4"/>
    <n v="21"/>
    <s v="Mediano"/>
    <n v="0"/>
    <n v="0"/>
    <n v="0"/>
    <n v="22"/>
    <s v="Bajo"/>
    <n v="5.5"/>
    <n v="0.25"/>
    <n v="-16.5"/>
    <n v="6"/>
    <n v="6"/>
    <s v="CORRECTO"/>
    <n v="2016"/>
    <n v="0"/>
  </r>
  <r>
    <x v="1242"/>
    <x v="582"/>
    <d v="2016-02-15T00:00:00"/>
    <d v="2016-02-22T00:00:00"/>
    <s v="Standard Class"/>
    <x v="310"/>
    <s v="Patrick Gardner"/>
    <s v="CONSUMER"/>
    <s v="united states"/>
    <s v="New York City"/>
    <s v="New York"/>
    <n v="10009"/>
    <s v="East"/>
    <s v="OFF-BI-10004519"/>
    <x v="1"/>
    <x v="8"/>
    <x v="889"/>
    <n v="398.35199999999998"/>
    <n v="3"/>
    <n v="27"/>
    <s v="Mediano"/>
    <n v="0.2"/>
    <n v="79.670400000000001"/>
    <n v="-79.670400000000001"/>
    <n v="478.02239999999995"/>
    <s v="Alto"/>
    <n v="124.485"/>
    <n v="0.3125"/>
    <n v="-194.19659999999999"/>
    <n v="7"/>
    <n v="7"/>
    <s v="CORRECTO"/>
    <n v="2016"/>
    <n v="0"/>
  </r>
  <r>
    <x v="1243"/>
    <x v="582"/>
    <d v="2016-02-15T00:00:00"/>
    <d v="2016-02-22T00:00:00"/>
    <s v="Standard Class"/>
    <x v="310"/>
    <s v="Patrick Gardner"/>
    <s v="CONSUMER"/>
    <s v="united states"/>
    <s v="New York City"/>
    <s v="New York"/>
    <n v="10009"/>
    <s v="East"/>
    <s v="OFF-FA-10000304"/>
    <x v="1"/>
    <x v="13"/>
    <x v="52"/>
    <n v="8.7200000000000006"/>
    <n v="4"/>
    <n v="27"/>
    <s v="Mediano"/>
    <n v="0"/>
    <n v="0"/>
    <n v="0"/>
    <n v="8.7200000000000006"/>
    <s v="Bajo"/>
    <n v="3.5752000000000002"/>
    <n v="0.41"/>
    <n v="-5.1448"/>
    <n v="7"/>
    <n v="7"/>
    <s v="CORRECTO"/>
    <n v="2016"/>
    <n v="0"/>
  </r>
  <r>
    <x v="1244"/>
    <x v="583"/>
    <d v="2017-05-14T00:00:00"/>
    <d v="2017-05-21T00:00:00"/>
    <s v="Standard Class"/>
    <x v="412"/>
    <s v="Eva Jacobs"/>
    <s v="CONSUMER"/>
    <s v="united states"/>
    <s v="Gulfport"/>
    <s v="Mississippi"/>
    <n v="39503"/>
    <s v="South"/>
    <s v="OFF-EN-10004955"/>
    <x v="1"/>
    <x v="12"/>
    <x v="890"/>
    <n v="48.69"/>
    <n v="9"/>
    <n v="15"/>
    <s v="Grande"/>
    <n v="0"/>
    <n v="0"/>
    <n v="0"/>
    <n v="48.69"/>
    <s v="Bajo"/>
    <n v="23.8581"/>
    <n v="0.49000000000000005"/>
    <n v="-24.831900000000001"/>
    <n v="7"/>
    <n v="7"/>
    <s v="CORRECTO"/>
    <n v="2017"/>
    <n v="0"/>
  </r>
  <r>
    <x v="1245"/>
    <x v="584"/>
    <d v="2014-12-12T00:00:00"/>
    <d v="2014-12-14T00:00:00"/>
    <s v="Second Class"/>
    <x v="413"/>
    <s v="Nora Preis"/>
    <s v="CONSUMER"/>
    <s v="united states"/>
    <s v="Fresno"/>
    <s v="California"/>
    <n v="93727"/>
    <s v="West"/>
    <s v="FUR-TA-10004619"/>
    <x v="0"/>
    <x v="3"/>
    <x v="891"/>
    <n v="764.68799999999999"/>
    <n v="6"/>
    <n v="29"/>
    <s v="Grande"/>
    <n v="0.2"/>
    <n v="152.9376"/>
    <n v="-152.9376"/>
    <n v="917.62559999999996"/>
    <s v="Muy Alto"/>
    <n v="95.585999999999999"/>
    <n v="0.125"/>
    <n v="-516.1644"/>
    <n v="2"/>
    <n v="2"/>
    <s v="CORRECTO"/>
    <n v="2014"/>
    <n v="0"/>
  </r>
  <r>
    <x v="1246"/>
    <x v="584"/>
    <d v="2014-12-12T00:00:00"/>
    <d v="2014-12-14T00:00:00"/>
    <s v="Second Class"/>
    <x v="413"/>
    <s v="Nora Preis"/>
    <s v="CONSUMER"/>
    <s v="united states"/>
    <s v="Fresno"/>
    <s v="California"/>
    <n v="93727"/>
    <s v="West"/>
    <s v="FUR-TA-10003473"/>
    <x v="0"/>
    <x v="3"/>
    <x v="216"/>
    <n v="3610.848"/>
    <n v="12"/>
    <n v="46"/>
    <s v="Grande"/>
    <n v="0.2"/>
    <n v="722.16960000000006"/>
    <n v="-722.16959999999995"/>
    <n v="4333.0176000000001"/>
    <s v="Muy Alto"/>
    <n v="135.4068"/>
    <n v="3.7499999999999999E-2"/>
    <n v="-2753.2716"/>
    <n v="2"/>
    <n v="2"/>
    <s v="CORRECTO"/>
    <n v="2014"/>
    <n v="0"/>
  </r>
  <r>
    <x v="1247"/>
    <x v="584"/>
    <d v="2014-12-12T00:00:00"/>
    <d v="2014-12-14T00:00:00"/>
    <s v="Second Class"/>
    <x v="413"/>
    <s v="Nora Preis"/>
    <s v="CONSUMER"/>
    <s v="united states"/>
    <s v="Fresno"/>
    <s v="California"/>
    <n v="93727"/>
    <s v="West"/>
    <s v="FUR-BO-10004467"/>
    <x v="0"/>
    <x v="0"/>
    <x v="892"/>
    <n v="254.97450000000001"/>
    <n v="3"/>
    <n v="31"/>
    <s v="Mediano"/>
    <n v="0.15"/>
    <n v="38.246175000000001"/>
    <n v="-38.246175000000001"/>
    <n v="293.22067500000003"/>
    <s v="Alto"/>
    <n v="11.998799999999999"/>
    <n v="4.7058823529411764E-2"/>
    <n v="-204.729525"/>
    <n v="2"/>
    <n v="2"/>
    <s v="CORRECTO"/>
    <n v="2014"/>
    <n v="0"/>
  </r>
  <r>
    <x v="1248"/>
    <x v="585"/>
    <d v="2017-12-18T00:00:00"/>
    <d v="2017-12-24T00:00:00"/>
    <s v="Standard Class"/>
    <x v="264"/>
    <s v="Doug Jacobs"/>
    <s v="CONSUMER"/>
    <s v="united states"/>
    <s v="New York City"/>
    <s v="New York"/>
    <n v="10009"/>
    <s v="East"/>
    <s v="OFF-AR-10002280"/>
    <x v="1"/>
    <x v="6"/>
    <x v="772"/>
    <n v="38.82"/>
    <n v="6"/>
    <n v="86"/>
    <s v="Grande"/>
    <n v="0"/>
    <n v="0"/>
    <n v="0"/>
    <n v="38.82"/>
    <s v="Bajo"/>
    <n v="17.469000000000001"/>
    <n v="0.45"/>
    <n v="-21.350999999999999"/>
    <n v="6"/>
    <n v="6"/>
    <s v="CORRECTO"/>
    <n v="2017"/>
    <n v="0"/>
  </r>
  <r>
    <x v="1249"/>
    <x v="585"/>
    <d v="2017-12-18T00:00:00"/>
    <d v="2017-12-24T00:00:00"/>
    <s v="Standard Class"/>
    <x v="264"/>
    <s v="Doug Jacobs"/>
    <s v="CONSUMER"/>
    <s v="united states"/>
    <s v="New York City"/>
    <s v="New York"/>
    <n v="10009"/>
    <s v="East"/>
    <s v="FUR-CH-10001708"/>
    <x v="0"/>
    <x v="1"/>
    <x v="893"/>
    <n v="1141.9380000000001"/>
    <n v="9"/>
    <n v="32"/>
    <s v="Grande"/>
    <n v="0.1"/>
    <n v="114.19380000000001"/>
    <n v="-114.1938"/>
    <n v="1256.1318000000001"/>
    <s v="Muy Alto"/>
    <n v="139.5702"/>
    <n v="0.1222222222222222"/>
    <n v="-888.17399999999998"/>
    <n v="6"/>
    <n v="6"/>
    <s v="CORRECTO"/>
    <n v="2017"/>
    <n v="0"/>
  </r>
  <r>
    <x v="1250"/>
    <x v="585"/>
    <d v="2017-12-18T00:00:00"/>
    <d v="2017-12-24T00:00:00"/>
    <s v="Standard Class"/>
    <x v="264"/>
    <s v="Doug Jacobs"/>
    <s v="CONSUMER"/>
    <s v="united states"/>
    <s v="New York City"/>
    <s v="New York"/>
    <n v="10009"/>
    <s v="East"/>
    <s v="OFF-AP-10000891"/>
    <x v="1"/>
    <x v="9"/>
    <x v="165"/>
    <n v="1704.56"/>
    <n v="13"/>
    <n v="21"/>
    <s v="Grande"/>
    <n v="0"/>
    <n v="0"/>
    <n v="0"/>
    <n v="1704.56"/>
    <s v="Muy Alto"/>
    <n v="511.36799999999999"/>
    <n v="0.3"/>
    <n v="-1193.192"/>
    <n v="6"/>
    <n v="6"/>
    <s v="CORRECTO"/>
    <n v="2017"/>
    <n v="0"/>
  </r>
  <r>
    <x v="1251"/>
    <x v="585"/>
    <d v="2017-12-18T00:00:00"/>
    <d v="2017-12-24T00:00:00"/>
    <s v="Standard Class"/>
    <x v="264"/>
    <s v="Doug Jacobs"/>
    <s v="CONSUMER"/>
    <s v="united states"/>
    <s v="New York City"/>
    <s v="New York"/>
    <n v="10009"/>
    <s v="East"/>
    <s v="OFF-AR-10000462"/>
    <x v="1"/>
    <x v="6"/>
    <x v="894"/>
    <n v="3.2"/>
    <n v="2"/>
    <n v="14"/>
    <s v="Pequeño"/>
    <n v="0"/>
    <n v="0"/>
    <n v="0"/>
    <n v="3.2"/>
    <s v="Bajo"/>
    <n v="1.3759999999999999"/>
    <n v="0.42999999999999994"/>
    <n v="-1.8240000000000001"/>
    <n v="6"/>
    <n v="6"/>
    <s v="CORRECTO"/>
    <n v="2017"/>
    <n v="0"/>
  </r>
  <r>
    <x v="1252"/>
    <x v="586"/>
    <d v="2015-07-04T00:00:00"/>
    <d v="2015-07-09T00:00:00"/>
    <s v="Standard Class"/>
    <x v="5"/>
    <s v="Irene Maddox"/>
    <s v="CONSUMER"/>
    <s v="united states"/>
    <s v="Milwaukee"/>
    <s v="Wisconsin"/>
    <n v="53209"/>
    <s v="Central"/>
    <s v="TEC-PH-10004165"/>
    <x v="2"/>
    <x v="7"/>
    <x v="895"/>
    <n v="1099.96"/>
    <n v="4"/>
    <n v="34"/>
    <s v="Mediano"/>
    <n v="0"/>
    <n v="0"/>
    <n v="0"/>
    <n v="1099.96"/>
    <s v="Muy Alto"/>
    <n v="285.9896"/>
    <n v="0.26"/>
    <n v="-813.97040000000004"/>
    <n v="5"/>
    <n v="5"/>
    <s v="CORRECTO"/>
    <n v="2015"/>
    <n v="0"/>
  </r>
  <r>
    <x v="1253"/>
    <x v="587"/>
    <d v="2017-03-10T00:00:00"/>
    <d v="2017-03-14T00:00:00"/>
    <s v="Standard Class"/>
    <x v="414"/>
    <s v="Mick Hernandez"/>
    <s v="HOME OFFICE"/>
    <s v="united states"/>
    <s v="Chester"/>
    <s v="Pennsylvania"/>
    <n v="19013"/>
    <s v="East"/>
    <s v="OFF-AR-10003958"/>
    <x v="1"/>
    <x v="6"/>
    <x v="686"/>
    <n v="5.2480000000000002"/>
    <n v="2"/>
    <n v="4"/>
    <s v="Pequeño"/>
    <n v="0.2"/>
    <n v="1.0496000000000001"/>
    <n v="-1.0496000000000001"/>
    <n v="6.2976000000000001"/>
    <s v="Bajo"/>
    <n v="0.59040000000000004"/>
    <n v="0.1125"/>
    <n v="-3.6080000000000001"/>
    <n v="4"/>
    <n v="4"/>
    <s v="CORRECTO"/>
    <n v="2017"/>
    <n v="0"/>
  </r>
  <r>
    <x v="1254"/>
    <x v="587"/>
    <d v="2017-03-10T00:00:00"/>
    <d v="2017-03-14T00:00:00"/>
    <s v="Standard Class"/>
    <x v="414"/>
    <s v="Mick Hernandez"/>
    <s v="HOME OFFICE"/>
    <s v="united states"/>
    <s v="Chester"/>
    <s v="Pennsylvania"/>
    <n v="19013"/>
    <s v="East"/>
    <s v="TEC-PH-10000149"/>
    <x v="2"/>
    <x v="7"/>
    <x v="424"/>
    <n v="35.909999999999997"/>
    <n v="3"/>
    <n v="26"/>
    <s v="Mediano"/>
    <n v="0.4"/>
    <n v="14.363999999999999"/>
    <n v="-14.364000000000001"/>
    <n v="50.273999999999994"/>
    <s v="Medio"/>
    <n v="-8.3789999999999996"/>
    <n v="-0.23333333333333334"/>
    <n v="-29.925000000000001"/>
    <n v="4"/>
    <n v="4"/>
    <s v="CORRECTO"/>
    <n v="2017"/>
    <n v="0"/>
  </r>
  <r>
    <x v="1255"/>
    <x v="587"/>
    <d v="2017-03-10T00:00:00"/>
    <d v="2017-03-14T00:00:00"/>
    <s v="Standard Class"/>
    <x v="414"/>
    <s v="Mick Hernandez"/>
    <s v="HOME OFFICE"/>
    <s v="united states"/>
    <s v="Chester"/>
    <s v="Pennsylvania"/>
    <n v="19013"/>
    <s v="East"/>
    <s v="FUR-FU-10003724"/>
    <x v="0"/>
    <x v="5"/>
    <x v="896"/>
    <n v="6.6959999999999997"/>
    <n v="1"/>
    <n v="38"/>
    <s v="Pequeño"/>
    <n v="0.2"/>
    <n v="1.3391999999999999"/>
    <n v="-1.3391999999999999"/>
    <n v="8.0351999999999997"/>
    <s v="Bajo"/>
    <n v="0.50219999999999998"/>
    <n v="7.4999999999999997E-2"/>
    <n v="-4.8545999999999996"/>
    <n v="4"/>
    <n v="4"/>
    <s v="CORRECTO"/>
    <n v="2017"/>
    <n v="0"/>
  </r>
  <r>
    <x v="1256"/>
    <x v="587"/>
    <d v="2017-03-10T00:00:00"/>
    <d v="2017-03-14T00:00:00"/>
    <s v="Standard Class"/>
    <x v="414"/>
    <s v="Mick Hernandez"/>
    <s v="HOME OFFICE"/>
    <s v="united states"/>
    <s v="Chester"/>
    <s v="Pennsylvania"/>
    <n v="19013"/>
    <s v="East"/>
    <s v="FUR-FU-10003535"/>
    <x v="0"/>
    <x v="5"/>
    <x v="897"/>
    <n v="43.872"/>
    <n v="2"/>
    <n v="21"/>
    <s v="Pequeño"/>
    <n v="0.2"/>
    <n v="8.7744"/>
    <n v="-8.7744"/>
    <n v="52.6464"/>
    <s v="Medio"/>
    <n v="11.516400000000001"/>
    <n v="0.26250000000000001"/>
    <n v="-23.581199999999999"/>
    <n v="4"/>
    <n v="4"/>
    <s v="CORRECTO"/>
    <n v="2017"/>
    <n v="0"/>
  </r>
  <r>
    <x v="1257"/>
    <x v="588"/>
    <d v="2016-12-24T00:00:00"/>
    <d v="2016-12-28T00:00:00"/>
    <s v="Second Class"/>
    <x v="176"/>
    <s v="Ross Baird"/>
    <s v="HOME OFFICE"/>
    <s v="united states"/>
    <s v="Charlotte"/>
    <s v="North Carolina"/>
    <n v="28205"/>
    <s v="South"/>
    <s v="OFF-BI-10001575"/>
    <x v="1"/>
    <x v="8"/>
    <x v="582"/>
    <n v="27.882000000000001"/>
    <n v="3"/>
    <n v="18"/>
    <s v="Mediano"/>
    <n v="0.7"/>
    <n v="19.517399999999999"/>
    <n v="-19.517399999999999"/>
    <n v="47.3994"/>
    <s v="Bajo"/>
    <n v="-20.4468"/>
    <n v="-0.73333333333333328"/>
    <n v="-28.811399999999999"/>
    <n v="4"/>
    <n v="4"/>
    <s v="CORRECTO"/>
    <n v="2016"/>
    <n v="0"/>
  </r>
  <r>
    <x v="1258"/>
    <x v="588"/>
    <d v="2016-12-24T00:00:00"/>
    <d v="2016-12-28T00:00:00"/>
    <s v="Second Class"/>
    <x v="176"/>
    <s v="Ross Baird"/>
    <s v="HOME OFFICE"/>
    <s v="united states"/>
    <s v="Charlotte"/>
    <s v="North Carolina"/>
    <n v="28205"/>
    <s v="South"/>
    <s v="OFF-ST-10003716"/>
    <x v="1"/>
    <x v="4"/>
    <x v="898"/>
    <n v="540.048"/>
    <n v="3"/>
    <n v="47"/>
    <s v="Mediano"/>
    <n v="0.2"/>
    <n v="108.00960000000001"/>
    <n v="-108.00960000000001"/>
    <n v="648.05759999999998"/>
    <s v="Muy Alto"/>
    <n v="-47.254199999999997"/>
    <n v="-8.7499999999999994E-2"/>
    <n v="-479.29259999999999"/>
    <n v="4"/>
    <n v="4"/>
    <s v="CORRECTO"/>
    <n v="2016"/>
    <n v="0"/>
  </r>
  <r>
    <x v="1259"/>
    <x v="588"/>
    <d v="2016-12-24T00:00:00"/>
    <d v="2016-12-28T00:00:00"/>
    <s v="Second Class"/>
    <x v="176"/>
    <s v="Ross Baird"/>
    <s v="HOME OFFICE"/>
    <s v="united states"/>
    <s v="Charlotte"/>
    <s v="North Carolina"/>
    <n v="28205"/>
    <s v="South"/>
    <s v="TEC-AC-10004469"/>
    <x v="2"/>
    <x v="11"/>
    <x v="241"/>
    <n v="255.68"/>
    <n v="8"/>
    <n v="42"/>
    <s v="Grande"/>
    <n v="0.2"/>
    <n v="51.136000000000003"/>
    <n v="-51.136000000000003"/>
    <n v="306.81600000000003"/>
    <s v="Alto"/>
    <n v="76.703999999999994"/>
    <n v="0.3"/>
    <n v="-127.84"/>
    <n v="4"/>
    <n v="4"/>
    <s v="CORRECTO"/>
    <n v="2016"/>
    <n v="0"/>
  </r>
  <r>
    <x v="1260"/>
    <x v="589"/>
    <d v="2017-10-23T00:00:00"/>
    <d v="2017-10-27T00:00:00"/>
    <s v="Standard Class"/>
    <x v="415"/>
    <s v="Jocasta Rupert"/>
    <s v="CONSUMER"/>
    <s v="united states"/>
    <s v="Jacksonville"/>
    <s v="Florida"/>
    <n v="32216"/>
    <s v="South"/>
    <s v="TEC-PH-10004586"/>
    <x v="2"/>
    <x v="7"/>
    <x v="899"/>
    <n v="863.88"/>
    <n v="3"/>
    <n v="17"/>
    <s v="Mediano"/>
    <n v="0.2"/>
    <n v="172.77600000000001"/>
    <n v="-172.77600000000001"/>
    <n v="1036.6559999999999"/>
    <s v="Muy Alto"/>
    <n v="107.985"/>
    <n v="0.125"/>
    <n v="-583.11900000000003"/>
    <n v="4"/>
    <n v="4"/>
    <s v="CORRECTO"/>
    <n v="2017"/>
    <n v="0"/>
  </r>
  <r>
    <x v="1261"/>
    <x v="590"/>
    <d v="2016-10-28T00:00:00"/>
    <d v="2016-11-04T00:00:00"/>
    <s v="Standard Class"/>
    <x v="416"/>
    <s v="Suzanne McNair"/>
    <s v="CORPORATE"/>
    <s v="united states"/>
    <s v="Greenville"/>
    <s v="North Carolina"/>
    <n v="27834"/>
    <s v="South"/>
    <s v="OFF-BI-10004236"/>
    <x v="1"/>
    <x v="8"/>
    <x v="900"/>
    <n v="17.616"/>
    <n v="4"/>
    <n v="39"/>
    <s v="Mediano"/>
    <n v="0.7"/>
    <n v="12.331199999999999"/>
    <n v="-12.331200000000001"/>
    <n v="29.947199999999999"/>
    <s v="Bajo"/>
    <n v="-14.0928"/>
    <n v="-0.8"/>
    <n v="-19.377600000000001"/>
    <n v="7"/>
    <n v="7"/>
    <s v="CORRECTO"/>
    <n v="2016"/>
    <n v="0"/>
  </r>
  <r>
    <x v="1262"/>
    <x v="591"/>
    <d v="2017-07-07T00:00:00"/>
    <d v="2017-07-09T00:00:00"/>
    <s v="Second Class"/>
    <x v="394"/>
    <s v="Christine Sundaresam"/>
    <s v="CONSUMER"/>
    <s v="united states"/>
    <s v="Long Beach"/>
    <s v="New York"/>
    <n v="11561"/>
    <s v="East"/>
    <s v="OFF-BI-10001634"/>
    <x v="1"/>
    <x v="8"/>
    <x v="24"/>
    <n v="17.472000000000001"/>
    <n v="3"/>
    <n v="21"/>
    <s v="Mediano"/>
    <n v="0.2"/>
    <n v="3.4944000000000006"/>
    <n v="-3.4944000000000002"/>
    <n v="20.9664"/>
    <s v="Bajo"/>
    <n v="6.3335999999999997"/>
    <n v="0.36249999999999993"/>
    <n v="-7.6440000000000001"/>
    <n v="2"/>
    <n v="2"/>
    <s v="CORRECTO"/>
    <n v="2017"/>
    <n v="0"/>
  </r>
  <r>
    <x v="1263"/>
    <x v="592"/>
    <d v="2016-10-01T00:00:00"/>
    <d v="2016-10-02T00:00:00"/>
    <s v="First Class"/>
    <x v="417"/>
    <s v="Chris Cortes"/>
    <s v="CONSUMER"/>
    <s v="united states"/>
    <s v="La Porte"/>
    <s v="Indiana"/>
    <n v="46350"/>
    <s v="Central"/>
    <s v="TEC-PH-10000215"/>
    <x v="2"/>
    <x v="7"/>
    <x v="140"/>
    <n v="69.900000000000006"/>
    <n v="2"/>
    <n v="27"/>
    <s v="Pequeño"/>
    <n v="0"/>
    <n v="0"/>
    <n v="0"/>
    <n v="69.900000000000006"/>
    <s v="Medio"/>
    <n v="18.873000000000001"/>
    <n v="0.27"/>
    <n v="-51.027000000000001"/>
    <n v="1"/>
    <n v="1"/>
    <s v="CORRECTO"/>
    <n v="2016"/>
    <n v="0"/>
  </r>
  <r>
    <x v="1264"/>
    <x v="592"/>
    <d v="2016-10-01T00:00:00"/>
    <d v="2016-10-02T00:00:00"/>
    <s v="First Class"/>
    <x v="417"/>
    <s v="Chris Cortes"/>
    <s v="CONSUMER"/>
    <s v="united states"/>
    <s v="La Porte"/>
    <s v="Indiana"/>
    <n v="46350"/>
    <s v="Central"/>
    <s v="FUR-FU-10003724"/>
    <x v="0"/>
    <x v="5"/>
    <x v="896"/>
    <n v="41.85"/>
    <n v="5"/>
    <n v="38"/>
    <s v="Grande"/>
    <n v="0"/>
    <n v="0"/>
    <n v="0"/>
    <n v="41.85"/>
    <s v="Bajo"/>
    <n v="10.881"/>
    <n v="0.26"/>
    <n v="-30.969000000000001"/>
    <n v="1"/>
    <n v="1"/>
    <s v="CORRECTO"/>
    <n v="2016"/>
    <n v="0"/>
  </r>
  <r>
    <x v="1265"/>
    <x v="593"/>
    <d v="2017-09-02T00:00:00"/>
    <d v="2017-09-07T00:00:00"/>
    <s v="Standard Class"/>
    <x v="418"/>
    <s v="Phillip Flathmann"/>
    <s v="CONSUMER"/>
    <s v="united states"/>
    <s v="San Francisco"/>
    <s v="California"/>
    <n v="94122"/>
    <s v="West"/>
    <s v="OFF-AR-10000422"/>
    <x v="1"/>
    <x v="6"/>
    <x v="901"/>
    <n v="6.57"/>
    <n v="3"/>
    <n v="16"/>
    <s v="Mediano"/>
    <n v="0"/>
    <n v="0"/>
    <n v="0"/>
    <n v="6.57"/>
    <s v="Bajo"/>
    <n v="1.7739"/>
    <n v="0.27"/>
    <n v="-4.7961"/>
    <n v="5"/>
    <n v="5"/>
    <s v="CORRECTO"/>
    <n v="2017"/>
    <n v="0"/>
  </r>
  <r>
    <x v="1266"/>
    <x v="594"/>
    <d v="2014-12-24T00:00:00"/>
    <d v="2014-12-29T00:00:00"/>
    <s v="Standard Class"/>
    <x v="36"/>
    <s v="Julie Creighton"/>
    <s v="CORPORATE"/>
    <s v="united states"/>
    <s v="Los Angeles"/>
    <s v="California"/>
    <n v="90045"/>
    <s v="West"/>
    <s v="OFF-ST-10003306"/>
    <x v="1"/>
    <x v="4"/>
    <x v="385"/>
    <n v="142.86000000000001"/>
    <n v="1"/>
    <n v="33"/>
    <s v="Pequeño"/>
    <n v="0"/>
    <n v="0"/>
    <n v="0"/>
    <n v="142.86000000000001"/>
    <s v="Medio"/>
    <n v="41.429400000000001"/>
    <n v="0.28999999999999998"/>
    <n v="-101.4306"/>
    <n v="5"/>
    <n v="5"/>
    <s v="CORRECTO"/>
    <n v="2014"/>
    <n v="0"/>
  </r>
  <r>
    <x v="1267"/>
    <x v="594"/>
    <d v="2014-12-24T00:00:00"/>
    <d v="2014-12-29T00:00:00"/>
    <s v="Standard Class"/>
    <x v="36"/>
    <s v="Julie Creighton"/>
    <s v="CORPORATE"/>
    <s v="united states"/>
    <s v="Los Angeles"/>
    <s v="California"/>
    <n v="90045"/>
    <s v="West"/>
    <s v="FUR-CH-10001146"/>
    <x v="0"/>
    <x v="1"/>
    <x v="64"/>
    <n v="292.27199999999999"/>
    <n v="6"/>
    <n v="39"/>
    <s v="Grande"/>
    <n v="0.2"/>
    <n v="58.4544"/>
    <n v="-58.4544"/>
    <n v="350.72640000000001"/>
    <s v="Alto"/>
    <n v="18.266999999999999"/>
    <n v="6.25E-2"/>
    <n v="-215.5506"/>
    <n v="5"/>
    <n v="5"/>
    <s v="CORRECTO"/>
    <n v="2014"/>
    <n v="0"/>
  </r>
  <r>
    <x v="1268"/>
    <x v="595"/>
    <d v="2017-09-23T00:00:00"/>
    <d v="2017-09-27T00:00:00"/>
    <s v="Standard Class"/>
    <x v="410"/>
    <s v="Brooke Gillingham"/>
    <s v="CORPORATE"/>
    <s v="united states"/>
    <s v="Louisville"/>
    <s v="Colorado"/>
    <n v="80027"/>
    <s v="West"/>
    <s v="FUR-FU-10000246"/>
    <x v="0"/>
    <x v="5"/>
    <x v="391"/>
    <n v="29.327999999999999"/>
    <n v="3"/>
    <n v="22"/>
    <s v="Mediano"/>
    <n v="0.2"/>
    <n v="5.8656000000000006"/>
    <n v="-5.8655999999999997"/>
    <n v="35.193600000000004"/>
    <s v="Bajo"/>
    <n v="3.6659999999999999"/>
    <n v="0.125"/>
    <n v="-19.796399999999998"/>
    <n v="4"/>
    <n v="4"/>
    <s v="CORRECTO"/>
    <n v="2017"/>
    <n v="0"/>
  </r>
  <r>
    <x v="1269"/>
    <x v="596"/>
    <d v="2017-06-04T00:00:00"/>
    <d v="2017-06-08T00:00:00"/>
    <s v="Standard Class"/>
    <x v="419"/>
    <s v="Dan Campbell"/>
    <s v="CONSUMER"/>
    <s v="united states"/>
    <s v="Florence"/>
    <s v="Alabama"/>
    <n v="35630"/>
    <s v="South"/>
    <s v="OFF-PA-10002870"/>
    <x v="1"/>
    <x v="10"/>
    <x v="902"/>
    <n v="12.48"/>
    <n v="2"/>
    <n v="20"/>
    <s v="Pequeño"/>
    <n v="0"/>
    <n v="0"/>
    <n v="0"/>
    <n v="12.48"/>
    <s v="Bajo"/>
    <n v="5.6159999999999997"/>
    <n v="0.44999999999999996"/>
    <n v="-6.8639999999999999"/>
    <n v="4"/>
    <n v="4"/>
    <s v="CORRECTO"/>
    <n v="2017"/>
    <n v="0"/>
  </r>
  <r>
    <x v="1270"/>
    <x v="597"/>
    <d v="2016-04-21T00:00:00"/>
    <d v="2016-04-26T00:00:00"/>
    <s v="Standard Class"/>
    <x v="259"/>
    <s v="Sibella Parks"/>
    <s v="CORPORATE"/>
    <s v="united states"/>
    <s v="Chicago"/>
    <s v="Illinois"/>
    <n v="60623"/>
    <s v="Central"/>
    <s v="OFF-ST-10000563"/>
    <x v="1"/>
    <x v="4"/>
    <x v="903"/>
    <n v="102.336"/>
    <n v="4"/>
    <n v="50"/>
    <s v="Mediano"/>
    <n v="0.2"/>
    <n v="20.467200000000002"/>
    <n v="-20.467199999999998"/>
    <n v="122.8032"/>
    <s v="Medio"/>
    <n v="-12.792"/>
    <n v="-0.125"/>
    <n v="-94.660799999999995"/>
    <n v="5"/>
    <n v="5"/>
    <s v="CORRECTO"/>
    <n v="2016"/>
    <n v="0"/>
  </r>
  <r>
    <x v="1271"/>
    <x v="597"/>
    <d v="2016-04-21T00:00:00"/>
    <d v="2016-04-26T00:00:00"/>
    <s v="Standard Class"/>
    <x v="259"/>
    <s v="Sibella Parks"/>
    <s v="CORPORATE"/>
    <s v="united states"/>
    <s v="Chicago"/>
    <s v="Illinois"/>
    <n v="60623"/>
    <s v="Central"/>
    <s v="OFF-AP-10004487"/>
    <x v="1"/>
    <x v="9"/>
    <x v="722"/>
    <n v="48.792000000000002"/>
    <n v="3"/>
    <n v="36"/>
    <s v="Mediano"/>
    <n v="0.8"/>
    <n v="39.033600000000007"/>
    <n v="-39.0336"/>
    <n v="87.825600000000009"/>
    <s v="Medio"/>
    <n v="-126.8592"/>
    <n v="-2.6"/>
    <n v="-136.61760000000001"/>
    <n v="5"/>
    <n v="5"/>
    <s v="CORRECTO"/>
    <n v="2016"/>
    <n v="0"/>
  </r>
  <r>
    <x v="1272"/>
    <x v="597"/>
    <d v="2016-04-21T00:00:00"/>
    <d v="2016-04-26T00:00:00"/>
    <s v="Standard Class"/>
    <x v="259"/>
    <s v="Sibella Parks"/>
    <s v="CORPORATE"/>
    <s v="united states"/>
    <s v="Chicago"/>
    <s v="Illinois"/>
    <n v="60623"/>
    <s v="Central"/>
    <s v="OFF-BI-10002854"/>
    <x v="1"/>
    <x v="8"/>
    <x v="904"/>
    <n v="44.847999999999999"/>
    <n v="8"/>
    <n v="36"/>
    <s v="Grande"/>
    <n v="0.8"/>
    <n v="35.878399999999999"/>
    <n v="-35.878399999999999"/>
    <n v="80.726399999999998"/>
    <s v="Medio"/>
    <n v="-67.272000000000006"/>
    <n v="-1.5000000000000002"/>
    <n v="-76.241600000000005"/>
    <n v="5"/>
    <n v="5"/>
    <s v="CORRECTO"/>
    <n v="2016"/>
    <n v="0"/>
  </r>
  <r>
    <x v="1273"/>
    <x v="598"/>
    <d v="2016-05-26T00:00:00"/>
    <d v="2016-05-26T00:00:00"/>
    <s v="Same Day"/>
    <x v="384"/>
    <s v="Maurice Satty"/>
    <s v="CONSUMER"/>
    <s v="united states"/>
    <s v="Fort Worth"/>
    <s v="Texas"/>
    <n v="76106"/>
    <s v="Central"/>
    <s v="OFF-PA-10004621"/>
    <x v="1"/>
    <x v="10"/>
    <x v="745"/>
    <n v="10.368"/>
    <n v="2"/>
    <n v="25"/>
    <s v="Pequeño"/>
    <n v="0.2"/>
    <n v="2.0736000000000003"/>
    <n v="-2.0735999999999999"/>
    <n v="12.441600000000001"/>
    <s v="Bajo"/>
    <n v="3.6288"/>
    <n v="0.35"/>
    <n v="-4.6656000000000004"/>
    <n v="0"/>
    <n v="0"/>
    <s v="CORRECTO"/>
    <n v="2016"/>
    <n v="0"/>
  </r>
  <r>
    <x v="1274"/>
    <x v="598"/>
    <d v="2016-05-26T00:00:00"/>
    <d v="2016-05-26T00:00:00"/>
    <s v="Same Day"/>
    <x v="384"/>
    <s v="Maurice Satty"/>
    <s v="CONSUMER"/>
    <s v="united states"/>
    <s v="Fort Worth"/>
    <s v="Texas"/>
    <n v="76106"/>
    <s v="Central"/>
    <s v="FUR-CH-10001973"/>
    <x v="0"/>
    <x v="1"/>
    <x v="905"/>
    <n v="388.43"/>
    <n v="5"/>
    <n v="21"/>
    <s v="Grande"/>
    <n v="0.3"/>
    <n v="116.529"/>
    <n v="-116.529"/>
    <n v="504.959"/>
    <s v="Muy Alto"/>
    <n v="-88.784000000000006"/>
    <n v="-0.22857142857142859"/>
    <n v="-360.685"/>
    <n v="0"/>
    <n v="0"/>
    <s v="CORRECTO"/>
    <n v="2016"/>
    <n v="0"/>
  </r>
  <r>
    <x v="1275"/>
    <x v="598"/>
    <d v="2016-05-26T00:00:00"/>
    <d v="2016-05-26T00:00:00"/>
    <s v="Same Day"/>
    <x v="384"/>
    <s v="Maurice Satty"/>
    <s v="CONSUMER"/>
    <s v="united states"/>
    <s v="Fort Worth"/>
    <s v="Texas"/>
    <n v="76106"/>
    <s v="Central"/>
    <s v="OFF-PA-10004040"/>
    <x v="1"/>
    <x v="10"/>
    <x v="99"/>
    <n v="14.352"/>
    <n v="3"/>
    <n v="24"/>
    <s v="Mediano"/>
    <n v="0.2"/>
    <n v="2.8704000000000001"/>
    <n v="-2.8704000000000001"/>
    <n v="17.2224"/>
    <s v="Bajo"/>
    <n v="5.2026000000000003"/>
    <n v="0.36249999999999999"/>
    <n v="-6.2789999999999999"/>
    <n v="0"/>
    <n v="0"/>
    <s v="CORRECTO"/>
    <n v="2016"/>
    <n v="0"/>
  </r>
  <r>
    <x v="1276"/>
    <x v="598"/>
    <d v="2016-05-26T00:00:00"/>
    <d v="2016-05-26T00:00:00"/>
    <s v="Same Day"/>
    <x v="384"/>
    <s v="Maurice Satty"/>
    <s v="CONSUMER"/>
    <s v="united states"/>
    <s v="Fort Worth"/>
    <s v="Texas"/>
    <n v="76106"/>
    <s v="Central"/>
    <s v="TEC-AC-10000580"/>
    <x v="2"/>
    <x v="11"/>
    <x v="906"/>
    <n v="63.991999999999997"/>
    <n v="1"/>
    <n v="14"/>
    <s v="Pequeño"/>
    <n v="0.2"/>
    <n v="12.798400000000001"/>
    <n v="-12.798400000000001"/>
    <n v="76.790400000000005"/>
    <s v="Medio"/>
    <n v="-7.1990999999999996"/>
    <n v="-0.1125"/>
    <n v="-58.392699999999998"/>
    <n v="0"/>
    <n v="0"/>
    <s v="CORRECTO"/>
    <n v="2016"/>
    <n v="0"/>
  </r>
  <r>
    <x v="1277"/>
    <x v="599"/>
    <d v="2016-05-02T00:00:00"/>
    <d v="2016-05-07T00:00:00"/>
    <s v="Standard Class"/>
    <x v="420"/>
    <s v="Bryan Davis"/>
    <s v="CONSUMER"/>
    <s v="united states"/>
    <s v="Houston"/>
    <s v="Texas"/>
    <n v="77070"/>
    <s v="Central"/>
    <s v="OFF-AR-10004022"/>
    <x v="1"/>
    <x v="6"/>
    <x v="907"/>
    <n v="86.352000000000004"/>
    <n v="3"/>
    <n v="22"/>
    <s v="Mediano"/>
    <n v="0.2"/>
    <n v="17.270400000000002"/>
    <n v="-17.270399999999999"/>
    <n v="103.6224"/>
    <s v="Medio"/>
    <n v="5.3970000000000002"/>
    <n v="6.25E-2"/>
    <n v="-63.684600000000003"/>
    <n v="5"/>
    <n v="5"/>
    <s v="CORRECTO"/>
    <n v="2016"/>
    <n v="0"/>
  </r>
  <r>
    <x v="1278"/>
    <x v="600"/>
    <d v="2014-09-08T00:00:00"/>
    <d v="2014-09-11T00:00:00"/>
    <s v="First Class"/>
    <x v="346"/>
    <s v="Karen Carlisle"/>
    <s v="CORPORATE"/>
    <s v="united states"/>
    <s v="Macon"/>
    <s v="Georgia"/>
    <n v="31204"/>
    <s v="South"/>
    <s v="TEC-AC-10004209"/>
    <x v="2"/>
    <x v="11"/>
    <x v="908"/>
    <n v="32.97"/>
    <n v="3"/>
    <n v="14"/>
    <s v="Mediano"/>
    <n v="0"/>
    <n v="0"/>
    <n v="0"/>
    <n v="32.97"/>
    <s v="Bajo"/>
    <n v="12.8583"/>
    <n v="0.39"/>
    <n v="-20.111699999999999"/>
    <n v="3"/>
    <n v="3"/>
    <s v="CORRECTO"/>
    <n v="2014"/>
    <n v="0"/>
  </r>
  <r>
    <x v="1279"/>
    <x v="600"/>
    <d v="2014-09-08T00:00:00"/>
    <d v="2014-09-11T00:00:00"/>
    <s v="First Class"/>
    <x v="346"/>
    <s v="Karen Carlisle"/>
    <s v="CORPORATE"/>
    <s v="united states"/>
    <s v="Macon"/>
    <s v="Georgia"/>
    <n v="31204"/>
    <s v="South"/>
    <s v="TEC-AC-10000023"/>
    <x v="2"/>
    <x v="11"/>
    <x v="909"/>
    <n v="83.88"/>
    <n v="4"/>
    <n v="24"/>
    <s v="Mediano"/>
    <n v="0"/>
    <n v="0"/>
    <n v="0"/>
    <n v="83.88"/>
    <s v="Medio"/>
    <n v="30.1968"/>
    <n v="0.36000000000000004"/>
    <n v="-53.683199999999999"/>
    <n v="3"/>
    <n v="3"/>
    <s v="CORRECTO"/>
    <n v="2014"/>
    <n v="0"/>
  </r>
  <r>
    <x v="1280"/>
    <x v="601"/>
    <d v="2016-09-05T00:00:00"/>
    <d v="2016-09-06T00:00:00"/>
    <s v="First Class"/>
    <x v="309"/>
    <s v="Toby Ritter"/>
    <s v="CONSUMER"/>
    <s v="united states"/>
    <s v="Cedar Rapids"/>
    <s v="Iowa"/>
    <n v="52402"/>
    <s v="Central"/>
    <s v="TEC-PH-10003505"/>
    <x v="2"/>
    <x v="7"/>
    <x v="910"/>
    <n v="278.39999999999998"/>
    <n v="3"/>
    <n v="46"/>
    <s v="Mediano"/>
    <n v="0"/>
    <n v="0"/>
    <n v="0"/>
    <n v="278.39999999999998"/>
    <s v="Alto"/>
    <n v="80.736000000000004"/>
    <n v="0.29000000000000004"/>
    <n v="-197.66399999999999"/>
    <n v="1"/>
    <n v="1"/>
    <s v="CORRECTO"/>
    <n v="2016"/>
    <n v="0"/>
  </r>
  <r>
    <x v="1281"/>
    <x v="602"/>
    <d v="2017-04-09T00:00:00"/>
    <d v="2017-04-11T00:00:00"/>
    <s v="First Class"/>
    <x v="193"/>
    <s v="Sue Ann Reed"/>
    <s v="CONSUMER"/>
    <s v="united states"/>
    <s v="Jacksonville"/>
    <s v="Florida"/>
    <n v="32216"/>
    <s v="South"/>
    <s v="OFF-LA-10000121"/>
    <x v="1"/>
    <x v="2"/>
    <x v="911"/>
    <n v="15.12"/>
    <n v="3"/>
    <n v="15"/>
    <s v="Mediano"/>
    <n v="0.2"/>
    <n v="3.024"/>
    <n v="-3.024"/>
    <n v="18.143999999999998"/>
    <s v="Bajo"/>
    <n v="4.9139999999999997"/>
    <n v="0.32500000000000001"/>
    <n v="-7.1820000000000004"/>
    <n v="2"/>
    <n v="2"/>
    <s v="CORRECTO"/>
    <n v="2017"/>
    <n v="0"/>
  </r>
  <r>
    <x v="1282"/>
    <x v="602"/>
    <d v="2017-04-09T00:00:00"/>
    <d v="2017-04-11T00:00:00"/>
    <s v="First Class"/>
    <x v="193"/>
    <s v="Sue Ann Reed"/>
    <s v="CONSUMER"/>
    <s v="united states"/>
    <s v="Jacksonville"/>
    <s v="Florida"/>
    <n v="32216"/>
    <s v="South"/>
    <s v="OFF-BI-10002026"/>
    <x v="1"/>
    <x v="8"/>
    <x v="912"/>
    <n v="17.43"/>
    <n v="1"/>
    <n v="40"/>
    <s v="Pequeño"/>
    <n v="0.7"/>
    <n v="12.200999999999999"/>
    <n v="-12.201000000000001"/>
    <n v="29.631"/>
    <s v="Bajo"/>
    <n v="-13.363"/>
    <n v="-0.76666666666666661"/>
    <n v="-18.591999999999999"/>
    <n v="2"/>
    <n v="2"/>
    <s v="CORRECTO"/>
    <n v="2017"/>
    <n v="0"/>
  </r>
  <r>
    <x v="1283"/>
    <x v="602"/>
    <d v="2017-04-09T00:00:00"/>
    <d v="2017-04-11T00:00:00"/>
    <s v="First Class"/>
    <x v="193"/>
    <s v="Sue Ann Reed"/>
    <s v="CONSUMER"/>
    <s v="united states"/>
    <s v="Jacksonville"/>
    <s v="Florida"/>
    <n v="32216"/>
    <s v="South"/>
    <s v="OFF-PA-10000994"/>
    <x v="1"/>
    <x v="10"/>
    <x v="913"/>
    <n v="251.64"/>
    <n v="3"/>
    <n v="28"/>
    <s v="Mediano"/>
    <n v="0.2"/>
    <n v="50.328000000000003"/>
    <n v="-50.328000000000003"/>
    <n v="301.96799999999996"/>
    <s v="Alto"/>
    <n v="88.073999999999998"/>
    <n v="0.35000000000000003"/>
    <n v="-113.238"/>
    <n v="2"/>
    <n v="2"/>
    <s v="CORRECTO"/>
    <n v="2017"/>
    <n v="0"/>
  </r>
  <r>
    <x v="1284"/>
    <x v="603"/>
    <d v="2015-12-06T00:00:00"/>
    <d v="2015-12-12T00:00:00"/>
    <s v="Standard Class"/>
    <x v="147"/>
    <s v="Katrina Willman"/>
    <s v="CONSUMER"/>
    <s v="united states"/>
    <s v="Austin"/>
    <s v="Texas"/>
    <n v="78745"/>
    <s v="Central"/>
    <s v="OFF-BI-10002813"/>
    <x v="1"/>
    <x v="8"/>
    <x v="914"/>
    <n v="2.7719999999999998"/>
    <n v="7"/>
    <n v="41"/>
    <s v="Grande"/>
    <n v="0.8"/>
    <n v="2.2176"/>
    <n v="-2.2176"/>
    <n v="4.9895999999999994"/>
    <s v="Bajo"/>
    <n v="-4.851"/>
    <n v="-1.7500000000000002"/>
    <n v="-5.4054000000000002"/>
    <n v="6"/>
    <n v="6"/>
    <s v="CORRECTO"/>
    <n v="2015"/>
    <n v="0"/>
  </r>
  <r>
    <x v="1285"/>
    <x v="604"/>
    <d v="2016-06-26T00:00:00"/>
    <d v="2016-07-03T00:00:00"/>
    <s v="Standard Class"/>
    <x v="421"/>
    <s v="Gene McClure"/>
    <s v="CONSUMER"/>
    <s v="united states"/>
    <s v="Providence"/>
    <s v="Rhode Island"/>
    <n v="2908"/>
    <s v="East"/>
    <s v="OFF-ST-10000617"/>
    <x v="1"/>
    <x v="4"/>
    <x v="384"/>
    <n v="14.9"/>
    <n v="5"/>
    <n v="24"/>
    <s v="Grande"/>
    <n v="0"/>
    <n v="0"/>
    <n v="0"/>
    <n v="14.9"/>
    <s v="Bajo"/>
    <n v="1.0429999999999999"/>
    <n v="6.9999999999999993E-2"/>
    <n v="-13.856999999999999"/>
    <n v="7"/>
    <n v="7"/>
    <s v="CORRECTO"/>
    <n v="2016"/>
    <n v="0"/>
  </r>
  <r>
    <x v="1286"/>
    <x v="605"/>
    <d v="2015-07-04T00:00:00"/>
    <d v="2015-07-08T00:00:00"/>
    <s v="Standard Class"/>
    <x v="57"/>
    <s v="Alan Dominguez"/>
    <s v="HOME OFFICE"/>
    <s v="united states"/>
    <s v="New York City"/>
    <s v="New York"/>
    <n v="10035"/>
    <s v="East"/>
    <s v="OFF-AR-10004817"/>
    <x v="1"/>
    <x v="6"/>
    <x v="915"/>
    <n v="15.48"/>
    <n v="3"/>
    <n v="11"/>
    <s v="Mediano"/>
    <n v="0"/>
    <n v="0"/>
    <n v="0"/>
    <n v="15.48"/>
    <s v="Bajo"/>
    <n v="4.4892000000000003"/>
    <n v="0.29000000000000004"/>
    <n v="-10.9908"/>
    <n v="4"/>
    <n v="4"/>
    <s v="CORRECTO"/>
    <n v="2015"/>
    <n v="0"/>
  </r>
  <r>
    <x v="1287"/>
    <x v="606"/>
    <d v="2016-11-22T00:00:00"/>
    <d v="2016-11-26T00:00:00"/>
    <s v="Standard Class"/>
    <x v="422"/>
    <s v="Todd Boyes"/>
    <s v="CORPORATE"/>
    <s v="united states"/>
    <s v="New York City"/>
    <s v="New York"/>
    <n v="10009"/>
    <s v="East"/>
    <s v="FUR-FU-10000397"/>
    <x v="0"/>
    <x v="5"/>
    <x v="63"/>
    <n v="39.880000000000003"/>
    <n v="2"/>
    <n v="17"/>
    <s v="Pequeño"/>
    <n v="0"/>
    <n v="0"/>
    <n v="0"/>
    <n v="39.880000000000003"/>
    <s v="Bajo"/>
    <n v="11.166399999999999"/>
    <n v="0.27999999999999997"/>
    <n v="-28.7136"/>
    <n v="4"/>
    <n v="4"/>
    <s v="CORRECTO"/>
    <n v="2016"/>
    <n v="0"/>
  </r>
  <r>
    <x v="1288"/>
    <x v="606"/>
    <d v="2016-11-22T00:00:00"/>
    <d v="2016-11-26T00:00:00"/>
    <s v="Standard Class"/>
    <x v="422"/>
    <s v="Todd Boyes"/>
    <s v="CORPORATE"/>
    <s v="united states"/>
    <s v="New York City"/>
    <s v="New York"/>
    <n v="10009"/>
    <s v="East"/>
    <s v="OFF-BI-10000605"/>
    <x v="1"/>
    <x v="8"/>
    <x v="536"/>
    <n v="12.192"/>
    <n v="4"/>
    <n v="28"/>
    <s v="Mediano"/>
    <n v="0.2"/>
    <n v="2.4384000000000001"/>
    <n v="-2.4384000000000001"/>
    <n v="14.6304"/>
    <s v="Bajo"/>
    <n v="4.1147999999999998"/>
    <n v="0.33749999999999997"/>
    <n v="-5.6387999999999998"/>
    <n v="4"/>
    <n v="4"/>
    <s v="CORRECTO"/>
    <n v="2016"/>
    <n v="0"/>
  </r>
  <r>
    <x v="1289"/>
    <x v="606"/>
    <d v="2016-11-22T00:00:00"/>
    <d v="2016-11-26T00:00:00"/>
    <s v="Standard Class"/>
    <x v="422"/>
    <s v="Todd Boyes"/>
    <s v="CORPORATE"/>
    <s v="united states"/>
    <s v="New York City"/>
    <s v="New York"/>
    <n v="10009"/>
    <s v="East"/>
    <s v="OFF-AR-10001860"/>
    <x v="1"/>
    <x v="6"/>
    <x v="916"/>
    <n v="20.82"/>
    <n v="3"/>
    <n v="27"/>
    <s v="Mediano"/>
    <n v="0"/>
    <n v="0"/>
    <n v="0"/>
    <n v="20.82"/>
    <s v="Bajo"/>
    <n v="7.4951999999999996"/>
    <n v="0.36"/>
    <n v="-13.3248"/>
    <n v="4"/>
    <n v="4"/>
    <s v="CORRECTO"/>
    <n v="2016"/>
    <n v="0"/>
  </r>
  <r>
    <x v="1290"/>
    <x v="607"/>
    <d v="2016-11-10T00:00:00"/>
    <d v="2016-11-12T00:00:00"/>
    <s v="First Class"/>
    <x v="254"/>
    <s v="Chuck Clark"/>
    <s v="HOME OFFICE"/>
    <s v="united states"/>
    <s v="San Francisco"/>
    <s v="California"/>
    <n v="94122"/>
    <s v="West"/>
    <s v="OFF-BI-10004970"/>
    <x v="1"/>
    <x v="8"/>
    <x v="917"/>
    <n v="13.215999999999999"/>
    <n v="4"/>
    <n v="44"/>
    <s v="Mediano"/>
    <n v="0.2"/>
    <n v="2.6432000000000002"/>
    <n v="-2.6432000000000002"/>
    <n v="15.8592"/>
    <s v="Bajo"/>
    <n v="4.4603999999999999"/>
    <n v="0.33750000000000002"/>
    <n v="-6.1124000000000001"/>
    <n v="2"/>
    <n v="2"/>
    <s v="CORRECTO"/>
    <n v="2016"/>
    <n v="0"/>
  </r>
  <r>
    <x v="1291"/>
    <x v="607"/>
    <d v="2016-11-10T00:00:00"/>
    <d v="2016-11-12T00:00:00"/>
    <s v="First Class"/>
    <x v="254"/>
    <s v="Chuck Clark"/>
    <s v="HOME OFFICE"/>
    <s v="united states"/>
    <s v="San Francisco"/>
    <s v="California"/>
    <n v="94122"/>
    <s v="West"/>
    <s v="OFF-PA-10003172"/>
    <x v="1"/>
    <x v="10"/>
    <x v="854"/>
    <n v="32.4"/>
    <n v="5"/>
    <n v="28"/>
    <s v="Grande"/>
    <n v="0"/>
    <n v="0"/>
    <n v="0"/>
    <n v="32.4"/>
    <s v="Bajo"/>
    <n v="15.552"/>
    <n v="0.48"/>
    <n v="-16.847999999999999"/>
    <n v="2"/>
    <n v="2"/>
    <s v="CORRECTO"/>
    <n v="2016"/>
    <n v="0"/>
  </r>
  <r>
    <x v="1292"/>
    <x v="608"/>
    <d v="2015-08-27T00:00:00"/>
    <d v="2015-09-01T00:00:00"/>
    <s v="Standard Class"/>
    <x v="58"/>
    <s v="Philip Fox"/>
    <s v="CONSUMER"/>
    <s v="united states"/>
    <s v="San Diego"/>
    <s v="California"/>
    <n v="92105"/>
    <s v="West"/>
    <s v="OFF-SU-10001218"/>
    <x v="1"/>
    <x v="14"/>
    <x v="134"/>
    <n v="32.94"/>
    <n v="3"/>
    <n v="28"/>
    <s v="Mediano"/>
    <n v="0"/>
    <n v="0"/>
    <n v="0"/>
    <n v="32.94"/>
    <s v="Bajo"/>
    <n v="9.2232000000000003"/>
    <n v="0.28000000000000003"/>
    <n v="-23.716799999999999"/>
    <n v="5"/>
    <n v="5"/>
    <s v="CORRECTO"/>
    <n v="2015"/>
    <n v="0"/>
  </r>
  <r>
    <x v="1293"/>
    <x v="608"/>
    <d v="2015-08-27T00:00:00"/>
    <d v="2015-09-01T00:00:00"/>
    <s v="Standard Class"/>
    <x v="58"/>
    <s v="Philip Fox"/>
    <s v="CONSUMER"/>
    <s v="united states"/>
    <s v="San Diego"/>
    <s v="California"/>
    <n v="92105"/>
    <s v="West"/>
    <s v="OFF-PA-10002968"/>
    <x v="1"/>
    <x v="10"/>
    <x v="918"/>
    <n v="114.2"/>
    <n v="5"/>
    <n v="8"/>
    <s v="Grande"/>
    <n v="0"/>
    <n v="0"/>
    <n v="0"/>
    <n v="114.2"/>
    <s v="Medio"/>
    <n v="52.531999999999996"/>
    <n v="0.45999999999999996"/>
    <n v="-61.667999999999999"/>
    <n v="5"/>
    <n v="5"/>
    <s v="CORRECTO"/>
    <n v="2015"/>
    <n v="0"/>
  </r>
  <r>
    <x v="1294"/>
    <x v="608"/>
    <d v="2015-08-27T00:00:00"/>
    <d v="2015-09-01T00:00:00"/>
    <s v="Standard Class"/>
    <x v="58"/>
    <s v="Philip Fox"/>
    <s v="CONSUMER"/>
    <s v="united states"/>
    <s v="San Diego"/>
    <s v="California"/>
    <n v="92105"/>
    <s v="West"/>
    <s v="OFF-LA-10000134"/>
    <x v="1"/>
    <x v="2"/>
    <x v="85"/>
    <n v="3.08"/>
    <n v="1"/>
    <n v="20"/>
    <s v="Pequeño"/>
    <n v="0"/>
    <n v="0"/>
    <n v="0"/>
    <n v="3.08"/>
    <s v="Bajo"/>
    <n v="1.4783999999999999"/>
    <n v="0.48"/>
    <n v="-1.6015999999999999"/>
    <n v="5"/>
    <n v="5"/>
    <s v="CORRECTO"/>
    <n v="2015"/>
    <n v="0"/>
  </r>
  <r>
    <x v="1295"/>
    <x v="609"/>
    <d v="2015-05-25T00:00:00"/>
    <d v="2015-05-29T00:00:00"/>
    <s v="Standard Class"/>
    <x v="423"/>
    <s v="Justin Hirsh"/>
    <s v="CONSUMER"/>
    <s v="united states"/>
    <s v="Pueblo"/>
    <s v="Colorado"/>
    <n v="81001"/>
    <s v="West"/>
    <s v="OFF-AP-10004487"/>
    <x v="1"/>
    <x v="9"/>
    <x v="722"/>
    <n v="845.72799999999995"/>
    <n v="13"/>
    <n v="36"/>
    <s v="Grande"/>
    <n v="0.2"/>
    <n v="169.1456"/>
    <n v="-169.1456"/>
    <n v="1014.8735999999999"/>
    <s v="Muy Alto"/>
    <n v="84.572800000000001"/>
    <n v="0.1"/>
    <n v="-592.00959999999998"/>
    <n v="4"/>
    <n v="4"/>
    <s v="CORRECTO"/>
    <n v="2015"/>
    <n v="0"/>
  </r>
  <r>
    <x v="1296"/>
    <x v="610"/>
    <d v="2017-12-30T00:00:00"/>
    <d v="2018-01-03T00:00:00"/>
    <s v="Standard Class"/>
    <x v="424"/>
    <s v="Erica Bern"/>
    <s v="CORPORATE"/>
    <s v="united states"/>
    <s v="Fairfield"/>
    <s v="California"/>
    <n v="94533"/>
    <s v="West"/>
    <s v="OFF-BI-10002103"/>
    <x v="1"/>
    <x v="8"/>
    <x v="530"/>
    <n v="13.904"/>
    <n v="2"/>
    <n v="37"/>
    <s v="Pequeño"/>
    <n v="0.2"/>
    <n v="2.7808000000000002"/>
    <n v="-2.7808000000000002"/>
    <n v="16.684799999999999"/>
    <s v="Bajo"/>
    <n v="4.5187999999999997"/>
    <n v="0.32499999999999996"/>
    <n v="-6.6044"/>
    <n v="4"/>
    <n v="4"/>
    <s v="CORRECTO"/>
    <n v="2017"/>
    <n v="0"/>
  </r>
  <r>
    <x v="1297"/>
    <x v="610"/>
    <d v="2017-12-30T00:00:00"/>
    <d v="2018-01-03T00:00:00"/>
    <s v="Standard Class"/>
    <x v="424"/>
    <s v="Erica Bern"/>
    <s v="CORPORATE"/>
    <s v="united states"/>
    <s v="Fairfield"/>
    <s v="California"/>
    <n v="94533"/>
    <s v="West"/>
    <s v="OFF-BI-10004632"/>
    <x v="1"/>
    <x v="8"/>
    <x v="919"/>
    <n v="20.72"/>
    <n v="2"/>
    <n v="11"/>
    <s v="Pequeño"/>
    <n v="0.2"/>
    <n v="4.1440000000000001"/>
    <n v="-4.1440000000000001"/>
    <n v="24.863999999999997"/>
    <s v="Bajo"/>
    <n v="6.4749999999999996"/>
    <n v="0.3125"/>
    <n v="-10.101000000000001"/>
    <n v="4"/>
    <n v="4"/>
    <s v="CORRECTO"/>
    <n v="2017"/>
    <n v="0"/>
  </r>
  <r>
    <x v="1298"/>
    <x v="611"/>
    <d v="2016-12-08T00:00:00"/>
    <d v="2016-12-12T00:00:00"/>
    <s v="Second Class"/>
    <x v="425"/>
    <s v="Quincy Jones"/>
    <s v="CORPORATE"/>
    <s v="united states"/>
    <s v="Saint Paul"/>
    <s v="Minnesota"/>
    <n v="55106"/>
    <s v="Central"/>
    <s v="TEC-PH-10003555"/>
    <x v="2"/>
    <x v="7"/>
    <x v="462"/>
    <n v="114.95"/>
    <n v="5"/>
    <n v="41"/>
    <s v="Grande"/>
    <n v="0"/>
    <n v="0"/>
    <n v="0"/>
    <n v="114.95"/>
    <s v="Medio"/>
    <n v="2.2989999999999999"/>
    <n v="0.02"/>
    <n v="-112.651"/>
    <n v="4"/>
    <n v="4"/>
    <s v="CORRECTO"/>
    <n v="2016"/>
    <n v="0"/>
  </r>
  <r>
    <x v="1299"/>
    <x v="612"/>
    <d v="2015-10-04T00:00:00"/>
    <d v="2015-10-07T00:00:00"/>
    <s v="First Class"/>
    <x v="397"/>
    <s v="Alex Avila"/>
    <s v="CONSUMER"/>
    <s v="united states"/>
    <s v="San Francisco"/>
    <s v="California"/>
    <n v="94109"/>
    <s v="West"/>
    <s v="OFF-ST-10001590"/>
    <x v="1"/>
    <x v="4"/>
    <x v="147"/>
    <n v="26.96"/>
    <n v="2"/>
    <n v="40"/>
    <s v="Pequeño"/>
    <n v="0"/>
    <n v="0"/>
    <n v="0"/>
    <n v="26.96"/>
    <s v="Bajo"/>
    <n v="7.0095999999999998"/>
    <n v="0.26"/>
    <n v="-19.950399999999998"/>
    <n v="3"/>
    <n v="3"/>
    <s v="CORRECTO"/>
    <n v="2015"/>
    <n v="0"/>
  </r>
  <r>
    <x v="1300"/>
    <x v="613"/>
    <d v="2016-12-23T00:00:00"/>
    <d v="2016-12-25T00:00:00"/>
    <s v="Second Class"/>
    <x v="95"/>
    <s v="Logan Currie"/>
    <s v="CONSUMER"/>
    <s v="united states"/>
    <s v="Springfield"/>
    <s v="Virginia"/>
    <n v="22153"/>
    <s v="South"/>
    <s v="FUR-FU-10003664"/>
    <x v="0"/>
    <x v="5"/>
    <x v="35"/>
    <n v="572.76"/>
    <n v="6"/>
    <n v="33"/>
    <s v="Grande"/>
    <n v="0"/>
    <n v="0"/>
    <n v="0"/>
    <n v="572.76"/>
    <s v="Muy Alto"/>
    <n v="166.10040000000001"/>
    <n v="0.29000000000000004"/>
    <n v="-406.65960000000001"/>
    <n v="2"/>
    <n v="2"/>
    <s v="CORRECTO"/>
    <n v="2016"/>
    <n v="0"/>
  </r>
  <r>
    <x v="1301"/>
    <x v="613"/>
    <d v="2016-12-23T00:00:00"/>
    <d v="2016-12-25T00:00:00"/>
    <s v="Second Class"/>
    <x v="95"/>
    <s v="Logan Currie"/>
    <s v="CONSUMER"/>
    <s v="united states"/>
    <s v="Springfield"/>
    <s v="Virginia"/>
    <n v="22153"/>
    <s v="South"/>
    <s v="FUR-FU-10003664"/>
    <x v="0"/>
    <x v="5"/>
    <x v="35"/>
    <n v="286.38"/>
    <n v="3"/>
    <n v="33"/>
    <s v="Mediano"/>
    <n v="0"/>
    <n v="0"/>
    <n v="0"/>
    <n v="286.38"/>
    <s v="Alto"/>
    <n v="83.050200000000004"/>
    <n v="0.29000000000000004"/>
    <n v="-203.32980000000001"/>
    <n v="2"/>
    <n v="2"/>
    <s v="CORRECTO"/>
    <n v="2016"/>
    <n v="0"/>
  </r>
  <r>
    <x v="1302"/>
    <x v="614"/>
    <d v="2015-09-19T00:00:00"/>
    <d v="2015-09-24T00:00:00"/>
    <s v="Second Class"/>
    <x v="426"/>
    <s v="Tracy Collins"/>
    <s v="HOME OFFICE"/>
    <s v="united states"/>
    <s v="Arlington"/>
    <s v="Virginia"/>
    <n v="22204"/>
    <s v="South"/>
    <s v="FUR-BO-10003433"/>
    <x v="0"/>
    <x v="0"/>
    <x v="920"/>
    <n v="61.96"/>
    <n v="2"/>
    <n v="14"/>
    <s v="Pequeño"/>
    <n v="0"/>
    <n v="0"/>
    <n v="0"/>
    <n v="61.96"/>
    <s v="Medio"/>
    <n v="4.3372000000000002"/>
    <n v="7.0000000000000007E-2"/>
    <n v="-57.622799999999998"/>
    <n v="5"/>
    <n v="5"/>
    <s v="CORRECTO"/>
    <n v="2015"/>
    <n v="0"/>
  </r>
  <r>
    <x v="1303"/>
    <x v="615"/>
    <d v="2017-07-03T00:00:00"/>
    <d v="2017-07-07T00:00:00"/>
    <s v="Standard Class"/>
    <x v="427"/>
    <s v="Chuck Sachs"/>
    <s v="CONSUMER"/>
    <s v="united states"/>
    <s v="Columbus"/>
    <s v="Georgia"/>
    <n v="31907"/>
    <s v="South"/>
    <s v="FUR-FU-10002554"/>
    <x v="0"/>
    <x v="5"/>
    <x v="921"/>
    <n v="23.99"/>
    <n v="1"/>
    <n v="7"/>
    <s v="Pequeño"/>
    <n v="0"/>
    <n v="0"/>
    <n v="0"/>
    <n v="23.99"/>
    <s v="Bajo"/>
    <n v="5.5176999999999996"/>
    <n v="0.23"/>
    <n v="-18.472300000000001"/>
    <n v="4"/>
    <n v="4"/>
    <s v="CORRECTO"/>
    <n v="2017"/>
    <n v="0"/>
  </r>
  <r>
    <x v="1304"/>
    <x v="615"/>
    <d v="2017-07-03T00:00:00"/>
    <d v="2017-07-07T00:00:00"/>
    <s v="Standard Class"/>
    <x v="427"/>
    <s v="Chuck Sachs"/>
    <s v="CONSUMER"/>
    <s v="united states"/>
    <s v="Columbus"/>
    <s v="Georgia"/>
    <n v="31907"/>
    <s v="South"/>
    <s v="TEC-PH-10001557"/>
    <x v="2"/>
    <x v="7"/>
    <x v="664"/>
    <n v="287.97000000000003"/>
    <n v="3"/>
    <n v="43"/>
    <s v="Mediano"/>
    <n v="0"/>
    <n v="0"/>
    <n v="0"/>
    <n v="287.97000000000003"/>
    <s v="Alto"/>
    <n v="77.751900000000006"/>
    <n v="0.27"/>
    <n v="-210.21809999999999"/>
    <n v="4"/>
    <n v="4"/>
    <s v="CORRECTO"/>
    <n v="2017"/>
    <n v="0"/>
  </r>
  <r>
    <x v="1305"/>
    <x v="616"/>
    <d v="2016-07-14T00:00:00"/>
    <d v="2016-07-16T00:00:00"/>
    <s v="Second Class"/>
    <x v="298"/>
    <s v="Bryan Mills"/>
    <s v="CONSUMER"/>
    <s v="united states"/>
    <s v="Houston"/>
    <s v="Texas"/>
    <n v="77036"/>
    <s v="Central"/>
    <s v="TEC-PH-10003437"/>
    <x v="2"/>
    <x v="7"/>
    <x v="922"/>
    <n v="419.94400000000002"/>
    <n v="7"/>
    <n v="21"/>
    <s v="Grande"/>
    <n v="0.2"/>
    <n v="83.988800000000012"/>
    <n v="-83.988799999999998"/>
    <n v="503.93280000000004"/>
    <s v="Muy Alto"/>
    <n v="52.493000000000002"/>
    <n v="0.125"/>
    <n v="-283.4622"/>
    <n v="2"/>
    <n v="2"/>
    <s v="CORRECTO"/>
    <n v="2016"/>
    <n v="0"/>
  </r>
  <r>
    <x v="1306"/>
    <x v="617"/>
    <d v="2016-06-20T00:00:00"/>
    <d v="2016-06-21T00:00:00"/>
    <s v="First Class"/>
    <x v="116"/>
    <s v="Roy Collins"/>
    <s v="CONSUMER"/>
    <s v="united states"/>
    <s v="Pasadena"/>
    <s v="California"/>
    <n v="91104"/>
    <s v="West"/>
    <s v="OFF-PA-10002986"/>
    <x v="1"/>
    <x v="10"/>
    <x v="482"/>
    <n v="46.76"/>
    <n v="7"/>
    <n v="46"/>
    <s v="Grande"/>
    <n v="0"/>
    <n v="0"/>
    <n v="0"/>
    <n v="46.76"/>
    <s v="Bajo"/>
    <n v="22.444800000000001"/>
    <n v="0.48000000000000004"/>
    <n v="-24.315200000000001"/>
    <n v="1"/>
    <n v="1"/>
    <s v="CORRECTO"/>
    <n v="2016"/>
    <n v="0"/>
  </r>
  <r>
    <x v="1307"/>
    <x v="617"/>
    <d v="2016-06-20T00:00:00"/>
    <d v="2016-06-21T00:00:00"/>
    <s v="First Class"/>
    <x v="116"/>
    <s v="Roy Collins"/>
    <s v="CONSUMER"/>
    <s v="united states"/>
    <s v="Pasadena"/>
    <s v="California"/>
    <n v="91104"/>
    <s v="West"/>
    <s v="OFF-BI-10000320"/>
    <x v="1"/>
    <x v="8"/>
    <x v="776"/>
    <n v="17.712"/>
    <n v="3"/>
    <n v="30"/>
    <s v="Mediano"/>
    <n v="0.2"/>
    <n v="3.5424000000000002"/>
    <n v="-3.5424000000000002"/>
    <n v="21.2544"/>
    <s v="Bajo"/>
    <n v="6.4206000000000003"/>
    <n v="0.36250000000000004"/>
    <n v="-7.7489999999999997"/>
    <n v="1"/>
    <n v="1"/>
    <s v="CORRECTO"/>
    <n v="2016"/>
    <n v="0"/>
  </r>
  <r>
    <x v="1308"/>
    <x v="617"/>
    <d v="2016-06-20T00:00:00"/>
    <d v="2016-06-21T00:00:00"/>
    <s v="First Class"/>
    <x v="116"/>
    <s v="Roy Collins"/>
    <s v="CONSUMER"/>
    <s v="united states"/>
    <s v="Pasadena"/>
    <s v="California"/>
    <n v="91104"/>
    <s v="West"/>
    <s v="OFF-AP-10003971"/>
    <x v="1"/>
    <x v="9"/>
    <x v="923"/>
    <n v="21.78"/>
    <n v="2"/>
    <n v="29"/>
    <s v="Pequeño"/>
    <n v="0"/>
    <n v="0"/>
    <n v="0"/>
    <n v="21.78"/>
    <s v="Bajo"/>
    <n v="5.6627999999999998"/>
    <n v="0.25999999999999995"/>
    <n v="-16.1172"/>
    <n v="1"/>
    <n v="1"/>
    <s v="CORRECTO"/>
    <n v="2016"/>
    <n v="0"/>
  </r>
  <r>
    <x v="1309"/>
    <x v="617"/>
    <d v="2016-06-20T00:00:00"/>
    <d v="2016-06-21T00:00:00"/>
    <s v="First Class"/>
    <x v="116"/>
    <s v="Roy Collins"/>
    <s v="CONSUMER"/>
    <s v="united states"/>
    <s v="Pasadena"/>
    <s v="California"/>
    <n v="91104"/>
    <s v="West"/>
    <s v="OFF-ST-10001469"/>
    <x v="1"/>
    <x v="4"/>
    <x v="399"/>
    <n v="161.94"/>
    <n v="3"/>
    <n v="24"/>
    <s v="Mediano"/>
    <n v="0"/>
    <n v="0"/>
    <n v="0"/>
    <n v="161.94"/>
    <s v="Medio"/>
    <n v="9.7164000000000001"/>
    <n v="6.0000000000000005E-2"/>
    <n v="-152.2236"/>
    <n v="1"/>
    <n v="1"/>
    <s v="CORRECTO"/>
    <n v="2016"/>
    <n v="0"/>
  </r>
  <r>
    <x v="1310"/>
    <x v="617"/>
    <d v="2016-06-20T00:00:00"/>
    <d v="2016-06-21T00:00:00"/>
    <s v="First Class"/>
    <x v="116"/>
    <s v="Roy Collins"/>
    <s v="CONSUMER"/>
    <s v="united states"/>
    <s v="Pasadena"/>
    <s v="California"/>
    <n v="91104"/>
    <s v="West"/>
    <s v="FUR-CH-10003846"/>
    <x v="0"/>
    <x v="1"/>
    <x v="924"/>
    <n v="161.56800000000001"/>
    <n v="2"/>
    <n v="13"/>
    <s v="Pequeño"/>
    <n v="0.2"/>
    <n v="32.313600000000001"/>
    <n v="-32.313600000000001"/>
    <n v="193.88160000000002"/>
    <s v="Medio"/>
    <n v="-8.0784000000000002"/>
    <n v="-4.9999999999999996E-2"/>
    <n v="-137.33279999999999"/>
    <n v="1"/>
    <n v="1"/>
    <s v="CORRECTO"/>
    <n v="2016"/>
    <n v="0"/>
  </r>
  <r>
    <x v="1311"/>
    <x v="618"/>
    <d v="2016-12-09T00:00:00"/>
    <d v="2016-12-13T00:00:00"/>
    <s v="Standard Class"/>
    <x v="248"/>
    <s v="Fred McMath"/>
    <s v="CONSUMER"/>
    <s v="united states"/>
    <s v="Lawrence"/>
    <s v="Massachusetts"/>
    <n v="1841"/>
    <s v="East"/>
    <s v="OFF-LA-10001404"/>
    <x v="1"/>
    <x v="2"/>
    <x v="925"/>
    <n v="3.69"/>
    <n v="1"/>
    <n v="13"/>
    <s v="Pequeño"/>
    <n v="0"/>
    <n v="0"/>
    <n v="0"/>
    <n v="3.69"/>
    <s v="Bajo"/>
    <n v="1.7343"/>
    <n v="0.47"/>
    <n v="-1.9557"/>
    <n v="4"/>
    <n v="4"/>
    <s v="CORRECTO"/>
    <n v="2016"/>
    <n v="0"/>
  </r>
  <r>
    <x v="1312"/>
    <x v="618"/>
    <d v="2016-12-09T00:00:00"/>
    <d v="2016-12-13T00:00:00"/>
    <s v="Standard Class"/>
    <x v="248"/>
    <s v="Fred McMath"/>
    <s v="CONSUMER"/>
    <s v="united states"/>
    <s v="Lawrence"/>
    <s v="Massachusetts"/>
    <n v="1841"/>
    <s v="East"/>
    <s v="OFF-LA-10001474"/>
    <x v="1"/>
    <x v="2"/>
    <x v="926"/>
    <n v="122.12"/>
    <n v="4"/>
    <n v="20"/>
    <s v="Mediano"/>
    <n v="0"/>
    <n v="0"/>
    <n v="0"/>
    <n v="122.12"/>
    <s v="Medio"/>
    <n v="56.175199999999997"/>
    <n v="0.45999999999999996"/>
    <n v="-65.944800000000001"/>
    <n v="4"/>
    <n v="4"/>
    <s v="CORRECTO"/>
    <n v="2016"/>
    <n v="0"/>
  </r>
  <r>
    <x v="1313"/>
    <x v="619"/>
    <d v="2016-09-24T00:00:00"/>
    <d v="2016-10-01T00:00:00"/>
    <s v="Standard Class"/>
    <x v="7"/>
    <s v="Pete Kriz"/>
    <s v="CONSUMER"/>
    <s v="united states"/>
    <s v="Columbus"/>
    <s v="Ohio"/>
    <n v="43229"/>
    <s v="East"/>
    <s v="FUR-CH-10003199"/>
    <x v="0"/>
    <x v="1"/>
    <x v="637"/>
    <n v="155.37200000000001"/>
    <n v="2"/>
    <n v="20"/>
    <s v="Pequeño"/>
    <n v="0.3"/>
    <n v="46.611600000000003"/>
    <n v="-46.611600000000003"/>
    <n v="201.98360000000002"/>
    <s v="Alto"/>
    <n v="-13.317600000000001"/>
    <n v="-8.5714285714285715E-2"/>
    <n v="-122.078"/>
    <n v="7"/>
    <n v="7"/>
    <s v="CORRECTO"/>
    <n v="2016"/>
    <n v="0"/>
  </r>
  <r>
    <x v="1314"/>
    <x v="620"/>
    <d v="2016-12-18T00:00:00"/>
    <d v="2016-12-23T00:00:00"/>
    <s v="Standard Class"/>
    <x v="428"/>
    <s v="Henry Goldwyn"/>
    <s v="CORPORATE"/>
    <s v="united states"/>
    <s v="Los Angeles"/>
    <s v="California"/>
    <n v="90032"/>
    <s v="West"/>
    <s v="OFF-PA-10003072"/>
    <x v="1"/>
    <x v="10"/>
    <x v="927"/>
    <n v="38.880000000000003"/>
    <n v="6"/>
    <n v="19"/>
    <s v="Grande"/>
    <n v="0"/>
    <n v="0"/>
    <n v="0"/>
    <n v="38.880000000000003"/>
    <s v="Bajo"/>
    <n v="18.662400000000002"/>
    <n v="0.48000000000000004"/>
    <n v="-20.217600000000001"/>
    <n v="5"/>
    <n v="5"/>
    <s v="CORRECTO"/>
    <n v="2016"/>
    <n v="0"/>
  </r>
  <r>
    <x v="1315"/>
    <x v="620"/>
    <d v="2016-12-18T00:00:00"/>
    <d v="2016-12-23T00:00:00"/>
    <s v="Standard Class"/>
    <x v="428"/>
    <s v="Henry Goldwyn"/>
    <s v="CORPORATE"/>
    <s v="united states"/>
    <s v="Los Angeles"/>
    <s v="California"/>
    <n v="90032"/>
    <s v="West"/>
    <s v="FUR-FU-10004960"/>
    <x v="0"/>
    <x v="5"/>
    <x v="928"/>
    <n v="183.84"/>
    <n v="8"/>
    <n v="17"/>
    <s v="Grande"/>
    <n v="0"/>
    <n v="0"/>
    <n v="0"/>
    <n v="183.84"/>
    <s v="Medio"/>
    <n v="62.505600000000001"/>
    <n v="0.34"/>
    <n v="-121.3344"/>
    <n v="5"/>
    <n v="5"/>
    <s v="CORRECTO"/>
    <n v="2016"/>
    <n v="0"/>
  </r>
  <r>
    <x v="1316"/>
    <x v="620"/>
    <d v="2016-12-18T00:00:00"/>
    <d v="2016-12-23T00:00:00"/>
    <s v="Standard Class"/>
    <x v="428"/>
    <s v="Henry Goldwyn"/>
    <s v="CORPORATE"/>
    <s v="united states"/>
    <s v="Los Angeles"/>
    <s v="California"/>
    <n v="90032"/>
    <s v="West"/>
    <s v="OFF-SU-10003505"/>
    <x v="1"/>
    <x v="14"/>
    <x v="413"/>
    <n v="579.29999999999995"/>
    <n v="5"/>
    <n v="24"/>
    <s v="Grande"/>
    <n v="0"/>
    <n v="0"/>
    <n v="0"/>
    <n v="579.29999999999995"/>
    <s v="Muy Alto"/>
    <n v="28.965"/>
    <n v="0.05"/>
    <n v="-550.33500000000004"/>
    <n v="5"/>
    <n v="5"/>
    <s v="CORRECTO"/>
    <n v="2016"/>
    <n v="0"/>
  </r>
  <r>
    <x v="1317"/>
    <x v="621"/>
    <d v="2017-12-10T00:00:00"/>
    <d v="2017-12-14T00:00:00"/>
    <s v="Standard Class"/>
    <x v="66"/>
    <s v="Helen Andreada"/>
    <s v="CONSUMER"/>
    <s v="united states"/>
    <s v="Philadelphia"/>
    <s v="Pennsylvania"/>
    <n v="19120"/>
    <s v="East"/>
    <s v="TEC-AC-10003116"/>
    <x v="2"/>
    <x v="11"/>
    <x v="929"/>
    <n v="14.2"/>
    <n v="1"/>
    <n v="32"/>
    <s v="Pequeño"/>
    <n v="0.2"/>
    <n v="2.84"/>
    <n v="-2.84"/>
    <n v="17.04"/>
    <s v="Bajo"/>
    <n v="3.3725000000000001"/>
    <n v="0.23750000000000002"/>
    <n v="-7.9874999999999998"/>
    <n v="4"/>
    <n v="4"/>
    <s v="CORRECTO"/>
    <n v="2017"/>
    <n v="0"/>
  </r>
  <r>
    <x v="1318"/>
    <x v="622"/>
    <d v="2014-07-01T00:00:00"/>
    <d v="2014-07-05T00:00:00"/>
    <s v="Standard Class"/>
    <x v="429"/>
    <s v="Laurel Workman"/>
    <s v="CORPORATE"/>
    <s v="united states"/>
    <s v="Deltona"/>
    <s v="Florida"/>
    <n v="32725"/>
    <s v="South"/>
    <s v="TEC-PH-10004586"/>
    <x v="2"/>
    <x v="7"/>
    <x v="899"/>
    <n v="575.91999999999996"/>
    <n v="2"/>
    <n v="17"/>
    <s v="Pequeño"/>
    <n v="0.2"/>
    <n v="115.184"/>
    <n v="-115.184"/>
    <n v="691.10399999999993"/>
    <s v="Muy Alto"/>
    <n v="71.989999999999995"/>
    <n v="0.125"/>
    <n v="-388.74599999999998"/>
    <n v="4"/>
    <n v="4"/>
    <s v="CORRECTO"/>
    <n v="2014"/>
    <n v="0"/>
  </r>
  <r>
    <x v="1319"/>
    <x v="622"/>
    <d v="2014-07-01T00:00:00"/>
    <d v="2014-07-05T00:00:00"/>
    <s v="Standard Class"/>
    <x v="429"/>
    <s v="Laurel Workman"/>
    <s v="CORPORATE"/>
    <s v="united states"/>
    <s v="Deltona"/>
    <s v="Florida"/>
    <n v="32725"/>
    <s v="South"/>
    <s v="OFF-BI-10000546"/>
    <x v="1"/>
    <x v="8"/>
    <x v="614"/>
    <n v="5.1840000000000002"/>
    <n v="6"/>
    <n v="50"/>
    <s v="Grande"/>
    <n v="0.7"/>
    <n v="3.6288"/>
    <n v="-3.6288"/>
    <n v="8.8127999999999993"/>
    <s v="Bajo"/>
    <n v="-3.6288"/>
    <n v="-0.7"/>
    <n v="-5.1840000000000002"/>
    <n v="4"/>
    <n v="4"/>
    <s v="CORRECTO"/>
    <n v="2014"/>
    <n v="0"/>
  </r>
  <r>
    <x v="1320"/>
    <x v="623"/>
    <d v="2017-02-03T00:00:00"/>
    <d v="2017-02-08T00:00:00"/>
    <s v="Standard Class"/>
    <x v="430"/>
    <s v="Matt Collins"/>
    <s v="CONSUMER"/>
    <s v="united states"/>
    <s v="Cincinnati"/>
    <s v="Ohio"/>
    <n v="45231"/>
    <s v="East"/>
    <s v="OFF-BI-10002071"/>
    <x v="1"/>
    <x v="8"/>
    <x v="699"/>
    <n v="5.2290000000000001"/>
    <n v="3"/>
    <n v="34"/>
    <s v="Mediano"/>
    <n v="0.7"/>
    <n v="3.6602999999999999"/>
    <n v="-3.6602999999999999"/>
    <n v="8.8893000000000004"/>
    <s v="Bajo"/>
    <n v="-4.1832000000000003"/>
    <n v="-0.8"/>
    <n v="-5.7519"/>
    <n v="5"/>
    <n v="5"/>
    <s v="CORRECTO"/>
    <n v="2017"/>
    <n v="0"/>
  </r>
  <r>
    <x v="1321"/>
    <x v="623"/>
    <d v="2017-02-03T00:00:00"/>
    <d v="2017-02-08T00:00:00"/>
    <s v="Standard Class"/>
    <x v="430"/>
    <s v="Matt Collins"/>
    <s v="CONSUMER"/>
    <s v="united states"/>
    <s v="Cincinnati"/>
    <s v="Ohio"/>
    <n v="45231"/>
    <s v="East"/>
    <s v="OFF-ST-10001490"/>
    <x v="1"/>
    <x v="4"/>
    <x v="518"/>
    <n v="285.55200000000002"/>
    <n v="2"/>
    <n v="49"/>
    <s v="Pequeño"/>
    <n v="0.2"/>
    <n v="57.110400000000006"/>
    <n v="-57.110399999999998"/>
    <n v="342.66240000000005"/>
    <s v="Alto"/>
    <n v="35.694000000000003"/>
    <n v="0.125"/>
    <n v="-192.74760000000001"/>
    <n v="5"/>
    <n v="5"/>
    <s v="CORRECTO"/>
    <n v="2017"/>
    <n v="0"/>
  </r>
  <r>
    <x v="1322"/>
    <x v="624"/>
    <d v="2017-03-03T00:00:00"/>
    <d v="2017-03-08T00:00:00"/>
    <s v="Standard Class"/>
    <x v="431"/>
    <s v="Liz Preis"/>
    <s v="CONSUMER"/>
    <s v="united states"/>
    <s v="Murray"/>
    <s v="Kentucky"/>
    <n v="42071"/>
    <s v="South"/>
    <s v="OFF-AP-10004859"/>
    <x v="1"/>
    <x v="9"/>
    <x v="930"/>
    <n v="72.8"/>
    <n v="5"/>
    <n v="35"/>
    <s v="Grande"/>
    <n v="0"/>
    <n v="0"/>
    <n v="0"/>
    <n v="72.8"/>
    <s v="Medio"/>
    <n v="19.655999999999999"/>
    <n v="0.27"/>
    <n v="-53.143999999999998"/>
    <n v="5"/>
    <n v="5"/>
    <s v="CORRECTO"/>
    <n v="2017"/>
    <n v="0"/>
  </r>
  <r>
    <x v="1323"/>
    <x v="625"/>
    <d v="2017-10-09T00:00:00"/>
    <d v="2017-10-10T00:00:00"/>
    <s v="First Class"/>
    <x v="432"/>
    <s v="Evan Bailliet"/>
    <s v="CONSUMER"/>
    <s v="united states"/>
    <s v="Wilmington"/>
    <s v="North Carolina"/>
    <n v="28403"/>
    <s v="South"/>
    <s v="OFF-PA-10002659"/>
    <x v="1"/>
    <x v="10"/>
    <x v="931"/>
    <n v="10.816000000000001"/>
    <n v="4"/>
    <n v="21"/>
    <s v="Mediano"/>
    <n v="0.2"/>
    <n v="2.1632000000000002"/>
    <n v="-2.1631999999999998"/>
    <n v="12.979200000000001"/>
    <s v="Bajo"/>
    <n v="3.5152000000000001"/>
    <n v="0.32500000000000001"/>
    <n v="-5.1375999999999999"/>
    <n v="1"/>
    <n v="1"/>
    <s v="CORRECTO"/>
    <n v="2017"/>
    <n v="0"/>
  </r>
  <r>
    <x v="1324"/>
    <x v="626"/>
    <d v="2014-09-28T00:00:00"/>
    <d v="2014-10-03T00:00:00"/>
    <s v="Standard Class"/>
    <x v="433"/>
    <s v="George Zrebassa"/>
    <s v="CORPORATE"/>
    <s v="united states"/>
    <s v="Lawrence"/>
    <s v="Massachusetts"/>
    <n v="1841"/>
    <s v="East"/>
    <s v="OFF-ST-10001321"/>
    <x v="1"/>
    <x v="4"/>
    <x v="421"/>
    <n v="46.26"/>
    <n v="3"/>
    <n v="35"/>
    <s v="Mediano"/>
    <n v="0"/>
    <n v="0"/>
    <n v="0"/>
    <n v="46.26"/>
    <s v="Bajo"/>
    <n v="12.4902"/>
    <n v="0.27"/>
    <n v="-33.769799999999996"/>
    <n v="5"/>
    <n v="5"/>
    <s v="CORRECTO"/>
    <n v="2014"/>
    <n v="0"/>
  </r>
  <r>
    <x v="1325"/>
    <x v="627"/>
    <d v="2014-05-27T00:00:00"/>
    <d v="2014-05-30T00:00:00"/>
    <s v="First Class"/>
    <x v="97"/>
    <s v="Laurel Elliston"/>
    <s v="CONSUMER"/>
    <s v="united states"/>
    <s v="Chicago"/>
    <s v="Illinois"/>
    <n v="60653"/>
    <s v="Central"/>
    <s v="OFF-BI-10004139"/>
    <x v="1"/>
    <x v="8"/>
    <x v="932"/>
    <n v="17.46"/>
    <n v="6"/>
    <n v="14"/>
    <s v="Grande"/>
    <n v="0.8"/>
    <n v="13.968000000000002"/>
    <n v="-13.968"/>
    <n v="31.428000000000004"/>
    <s v="Bajo"/>
    <n v="-30.555"/>
    <n v="-1.75"/>
    <n v="-34.046999999999997"/>
    <n v="3"/>
    <n v="3"/>
    <s v="CORRECTO"/>
    <n v="2014"/>
    <n v="0"/>
  </r>
  <r>
    <x v="1326"/>
    <x v="628"/>
    <d v="2015-06-14T00:00:00"/>
    <d v="2015-06-18T00:00:00"/>
    <s v="Standard Class"/>
    <x v="57"/>
    <s v="Alan Dominguez"/>
    <s v="HOME OFFICE"/>
    <s v="united states"/>
    <s v="Philadelphia"/>
    <s v="Pennsylvania"/>
    <n v="19120"/>
    <s v="East"/>
    <s v="FUR-FU-10001867"/>
    <x v="0"/>
    <x v="5"/>
    <x v="876"/>
    <n v="51.072000000000003"/>
    <n v="6"/>
    <n v="13"/>
    <s v="Grande"/>
    <n v="0.2"/>
    <n v="10.214400000000001"/>
    <n v="-10.214399999999999"/>
    <n v="61.2864"/>
    <s v="Medio"/>
    <n v="5.1071999999999997"/>
    <n v="9.9999999999999992E-2"/>
    <n v="-35.750399999999999"/>
    <n v="4"/>
    <n v="4"/>
    <s v="CORRECTO"/>
    <n v="2015"/>
    <n v="0"/>
  </r>
  <r>
    <x v="1327"/>
    <x v="629"/>
    <d v="2016-03-30T00:00:00"/>
    <d v="2016-04-01T00:00:00"/>
    <s v="First Class"/>
    <x v="434"/>
    <s v="Cathy Prescott"/>
    <s v="CORPORATE"/>
    <s v="united states"/>
    <s v="Norwich"/>
    <s v="Connecticut"/>
    <n v="6360"/>
    <s v="East"/>
    <s v="OFF-PA-10004156"/>
    <x v="1"/>
    <x v="10"/>
    <x v="750"/>
    <n v="11.34"/>
    <n v="1"/>
    <n v="20"/>
    <s v="Pequeño"/>
    <n v="0"/>
    <n v="0"/>
    <n v="0"/>
    <n v="11.34"/>
    <s v="Bajo"/>
    <n v="5.5566000000000004"/>
    <n v="0.49000000000000005"/>
    <n v="-5.7834000000000003"/>
    <n v="2"/>
    <n v="2"/>
    <s v="CORRECTO"/>
    <n v="2016"/>
    <n v="0"/>
  </r>
  <r>
    <x v="1328"/>
    <x v="630"/>
    <d v="2017-10-15T00:00:00"/>
    <d v="2017-10-18T00:00:00"/>
    <s v="Second Class"/>
    <x v="435"/>
    <s v="Frank Gastineau"/>
    <s v="HOME OFFICE"/>
    <s v="united states"/>
    <s v="San Francisco"/>
    <s v="California"/>
    <n v="94110"/>
    <s v="West"/>
    <s v="OFF-AR-10002818"/>
    <x v="1"/>
    <x v="6"/>
    <x v="933"/>
    <n v="87.92"/>
    <n v="4"/>
    <n v="9"/>
    <s v="Mediano"/>
    <n v="0"/>
    <n v="0"/>
    <n v="0"/>
    <n v="87.92"/>
    <s v="Medio"/>
    <n v="26.376000000000001"/>
    <n v="0.3"/>
    <n v="-61.543999999999997"/>
    <n v="3"/>
    <n v="3"/>
    <s v="CORRECTO"/>
    <n v="2017"/>
    <n v="0"/>
  </r>
  <r>
    <x v="1329"/>
    <x v="631"/>
    <d v="2016-05-23T00:00:00"/>
    <d v="2016-05-27T00:00:00"/>
    <s v="Standard Class"/>
    <x v="436"/>
    <s v="Lisa DeCherney"/>
    <s v="CONSUMER"/>
    <s v="united states"/>
    <s v="San Francisco"/>
    <s v="California"/>
    <n v="94109"/>
    <s v="West"/>
    <s v="FUR-FU-10003691"/>
    <x v="0"/>
    <x v="5"/>
    <x v="886"/>
    <n v="37.049999999999997"/>
    <n v="3"/>
    <n v="18"/>
    <s v="Mediano"/>
    <n v="0"/>
    <n v="0"/>
    <n v="0"/>
    <n v="37.049999999999997"/>
    <s v="Bajo"/>
    <n v="16.302"/>
    <n v="0.44"/>
    <n v="-20.748000000000001"/>
    <n v="4"/>
    <n v="4"/>
    <s v="CORRECTO"/>
    <n v="2016"/>
    <n v="0"/>
  </r>
  <r>
    <x v="1330"/>
    <x v="632"/>
    <d v="2017-06-02T00:00:00"/>
    <d v="2017-06-06T00:00:00"/>
    <s v="Standard Class"/>
    <x v="437"/>
    <s v="Alejandro Ballentine"/>
    <s v="HOME OFFICE"/>
    <s v="united states"/>
    <s v="Lorain"/>
    <s v="Ohio"/>
    <n v="44052"/>
    <s v="East"/>
    <s v="TEC-PH-10000347"/>
    <x v="2"/>
    <x v="7"/>
    <x v="500"/>
    <n v="2.97"/>
    <n v="1"/>
    <n v="17"/>
    <s v="Pequeño"/>
    <n v="0.4"/>
    <n v="1.1880000000000002"/>
    <n v="-1.1879999999999999"/>
    <n v="4.1580000000000004"/>
    <s v="Bajo"/>
    <n v="-0.64349999999999996"/>
    <n v="-0.21666666666666665"/>
    <n v="-2.4255"/>
    <n v="4"/>
    <n v="4"/>
    <s v="CORRECTO"/>
    <n v="2017"/>
    <n v="0"/>
  </r>
  <r>
    <x v="1331"/>
    <x v="632"/>
    <d v="2017-06-02T00:00:00"/>
    <d v="2017-06-06T00:00:00"/>
    <s v="Standard Class"/>
    <x v="437"/>
    <s v="Alejandro Ballentine"/>
    <s v="HOME OFFICE"/>
    <s v="united states"/>
    <s v="Lorain"/>
    <s v="Ohio"/>
    <n v="44052"/>
    <s v="East"/>
    <s v="OFF-ST-10004507"/>
    <x v="1"/>
    <x v="4"/>
    <x v="457"/>
    <n v="27.44"/>
    <n v="2"/>
    <n v="27"/>
    <s v="Pequeño"/>
    <n v="0.2"/>
    <n v="5.4880000000000004"/>
    <n v="-5.4880000000000004"/>
    <n v="32.928000000000004"/>
    <s v="Bajo"/>
    <n v="2.4009999999999998"/>
    <n v="8.7499999999999994E-2"/>
    <n v="-19.550999999999998"/>
    <n v="4"/>
    <n v="4"/>
    <s v="CORRECTO"/>
    <n v="2017"/>
    <n v="0"/>
  </r>
  <r>
    <x v="1332"/>
    <x v="633"/>
    <d v="2014-02-16T00:00:00"/>
    <d v="2014-02-21T00:00:00"/>
    <s v="Standard Class"/>
    <x v="438"/>
    <s v="Michael Nguyen"/>
    <s v="CONSUMER"/>
    <s v="united states"/>
    <s v="Dallas"/>
    <s v="Texas"/>
    <n v="75220"/>
    <s v="Central"/>
    <s v="OFF-BI-10002012"/>
    <x v="1"/>
    <x v="8"/>
    <x v="749"/>
    <n v="1.08"/>
    <n v="3"/>
    <n v="49"/>
    <s v="Mediano"/>
    <n v="0.8"/>
    <n v="0.8640000000000001"/>
    <n v="-0.86399999999999999"/>
    <n v="1.9440000000000002"/>
    <s v="Bajo"/>
    <n v="-1.728"/>
    <n v="-1.5999999999999999"/>
    <n v="-1.944"/>
    <n v="5"/>
    <n v="5"/>
    <s v="CORRECTO"/>
    <n v="2014"/>
    <n v="0"/>
  </r>
  <r>
    <x v="1333"/>
    <x v="633"/>
    <d v="2014-02-16T00:00:00"/>
    <d v="2014-02-21T00:00:00"/>
    <s v="Standard Class"/>
    <x v="438"/>
    <s v="Michael Nguyen"/>
    <s v="CONSUMER"/>
    <s v="united states"/>
    <s v="Dallas"/>
    <s v="Texas"/>
    <n v="75220"/>
    <s v="Central"/>
    <s v="OFF-AP-10001303"/>
    <x v="1"/>
    <x v="9"/>
    <x v="934"/>
    <n v="7.96"/>
    <n v="2"/>
    <n v="9"/>
    <s v="Pequeño"/>
    <n v="0.8"/>
    <n v="6.3680000000000003"/>
    <n v="-6.3680000000000003"/>
    <n v="14.327999999999999"/>
    <s v="Bajo"/>
    <n v="-13.93"/>
    <n v="-1.75"/>
    <n v="-15.522"/>
    <n v="5"/>
    <n v="5"/>
    <s v="CORRECTO"/>
    <n v="2014"/>
    <n v="0"/>
  </r>
  <r>
    <x v="1334"/>
    <x v="634"/>
    <d v="2014-05-06T00:00:00"/>
    <d v="2014-05-10T00:00:00"/>
    <s v="Standard Class"/>
    <x v="6"/>
    <s v="Harold Pawlan"/>
    <s v="HOME OFFICE"/>
    <s v="united states"/>
    <s v="Los Angeles"/>
    <s v="California"/>
    <n v="90049"/>
    <s v="West"/>
    <s v="OFF-BI-10003684"/>
    <x v="1"/>
    <x v="8"/>
    <x v="714"/>
    <n v="140.73599999999999"/>
    <n v="8"/>
    <n v="44"/>
    <s v="Grande"/>
    <n v="0.2"/>
    <n v="28.147199999999998"/>
    <n v="-28.147200000000002"/>
    <n v="168.88319999999999"/>
    <s v="Medio"/>
    <n v="52.776000000000003"/>
    <n v="0.37500000000000006"/>
    <n v="-59.812800000000003"/>
    <n v="4"/>
    <n v="4"/>
    <s v="CORRECTO"/>
    <n v="2014"/>
    <n v="0"/>
  </r>
  <r>
    <x v="1335"/>
    <x v="635"/>
    <d v="2016-05-16T00:00:00"/>
    <d v="2016-05-23T00:00:00"/>
    <s v="Standard Class"/>
    <x v="439"/>
    <s v="Jim Radford"/>
    <s v="CONSUMER"/>
    <s v="united states"/>
    <s v="Middletown"/>
    <s v="Connecticut"/>
    <n v="6457"/>
    <s v="East"/>
    <s v="OFF-ST-10002574"/>
    <x v="1"/>
    <x v="4"/>
    <x v="935"/>
    <n v="552.55999999999995"/>
    <n v="4"/>
    <n v="35"/>
    <s v="Mediano"/>
    <n v="0"/>
    <n v="0"/>
    <n v="0"/>
    <n v="552.55999999999995"/>
    <s v="Muy Alto"/>
    <n v="0"/>
    <n v="0"/>
    <n v="-552.55999999999995"/>
    <n v="7"/>
    <n v="7"/>
    <s v="CORRECTO"/>
    <n v="2016"/>
    <n v="0"/>
  </r>
  <r>
    <x v="1336"/>
    <x v="636"/>
    <d v="2017-04-02T00:00:00"/>
    <d v="2017-04-07T00:00:00"/>
    <s v="Standard Class"/>
    <x v="440"/>
    <s v="Jamie Frazer"/>
    <s v="CONSUMER"/>
    <s v="united states"/>
    <s v="Los Angeles"/>
    <s v="California"/>
    <n v="90008"/>
    <s v="West"/>
    <s v="FUR-FU-10003724"/>
    <x v="0"/>
    <x v="5"/>
    <x v="896"/>
    <n v="25.11"/>
    <n v="3"/>
    <n v="38"/>
    <s v="Mediano"/>
    <n v="0"/>
    <n v="0"/>
    <n v="0"/>
    <n v="25.11"/>
    <s v="Bajo"/>
    <n v="6.5286"/>
    <n v="0.26"/>
    <n v="-18.581399999999999"/>
    <n v="5"/>
    <n v="5"/>
    <s v="CORRECTO"/>
    <n v="2017"/>
    <n v="0"/>
  </r>
  <r>
    <x v="1337"/>
    <x v="637"/>
    <d v="2017-03-31T00:00:00"/>
    <d v="2017-04-02T00:00:00"/>
    <s v="Second Class"/>
    <x v="441"/>
    <s v="Chad McGuire"/>
    <s v="CONSUMER"/>
    <s v="united states"/>
    <s v="New York City"/>
    <s v="New York"/>
    <n v="10011"/>
    <s v="East"/>
    <s v="FUR-FU-10004018"/>
    <x v="0"/>
    <x v="5"/>
    <x v="936"/>
    <n v="29.78"/>
    <n v="2"/>
    <n v="36"/>
    <s v="Pequeño"/>
    <n v="0"/>
    <n v="0"/>
    <n v="0"/>
    <n v="29.78"/>
    <s v="Bajo"/>
    <n v="8.0405999999999995"/>
    <n v="0.26999999999999996"/>
    <n v="-21.7394"/>
    <n v="2"/>
    <n v="2"/>
    <s v="CORRECTO"/>
    <n v="2017"/>
    <n v="0"/>
  </r>
  <r>
    <x v="1338"/>
    <x v="637"/>
    <d v="2017-03-31T00:00:00"/>
    <d v="2017-04-02T00:00:00"/>
    <s v="Second Class"/>
    <x v="441"/>
    <s v="Chad McGuire"/>
    <s v="CONSUMER"/>
    <s v="united states"/>
    <s v="New York City"/>
    <s v="New York"/>
    <n v="10011"/>
    <s v="East"/>
    <s v="TEC-PH-10002549"/>
    <x v="2"/>
    <x v="7"/>
    <x v="937"/>
    <n v="677.58"/>
    <n v="3"/>
    <n v="22"/>
    <s v="Mediano"/>
    <n v="0"/>
    <n v="0"/>
    <n v="0"/>
    <n v="677.58"/>
    <s v="Muy Alto"/>
    <n v="176.17080000000001"/>
    <n v="0.26"/>
    <n v="-501.4092"/>
    <n v="2"/>
    <n v="2"/>
    <s v="CORRECTO"/>
    <n v="2017"/>
    <n v="0"/>
  </r>
  <r>
    <x v="1339"/>
    <x v="637"/>
    <d v="2017-03-31T00:00:00"/>
    <d v="2017-04-02T00:00:00"/>
    <s v="Second Class"/>
    <x v="441"/>
    <s v="Chad McGuire"/>
    <s v="CONSUMER"/>
    <s v="united states"/>
    <s v="New York City"/>
    <s v="New York"/>
    <n v="10011"/>
    <s v="East"/>
    <s v="OFF-PA-10004911"/>
    <x v="1"/>
    <x v="10"/>
    <x v="938"/>
    <n v="75.040000000000006"/>
    <n v="8"/>
    <n v="21"/>
    <s v="Grande"/>
    <n v="0"/>
    <n v="0"/>
    <n v="0"/>
    <n v="75.040000000000006"/>
    <s v="Medio"/>
    <n v="36.019199999999998"/>
    <n v="0.47999999999999993"/>
    <n v="-39.020800000000001"/>
    <n v="2"/>
    <n v="2"/>
    <s v="CORRECTO"/>
    <n v="2017"/>
    <n v="0"/>
  </r>
  <r>
    <x v="1340"/>
    <x v="638"/>
    <d v="2017-01-02T00:00:00"/>
    <d v="2017-01-04T00:00:00"/>
    <s v="First Class"/>
    <x v="442"/>
    <s v="Aaron Smayling"/>
    <s v="CORPORATE"/>
    <s v="united states"/>
    <s v="Jacksonville"/>
    <s v="North Carolina"/>
    <n v="28540"/>
    <s v="South"/>
    <s v="TEC-MA-10002178"/>
    <x v="2"/>
    <x v="15"/>
    <x v="939"/>
    <n v="695.7"/>
    <n v="2"/>
    <n v="4"/>
    <s v="Pequeño"/>
    <n v="0.5"/>
    <n v="347.85"/>
    <n v="-347.85"/>
    <n v="1043.5500000000002"/>
    <s v="Muy Alto"/>
    <n v="-27.827999999999999"/>
    <n v="-3.9999999999999994E-2"/>
    <n v="-375.678"/>
    <n v="2"/>
    <n v="2"/>
    <s v="CORRECTO"/>
    <n v="2017"/>
    <n v="0"/>
  </r>
  <r>
    <x v="1341"/>
    <x v="638"/>
    <d v="2017-01-02T00:00:00"/>
    <d v="2017-01-04T00:00:00"/>
    <s v="First Class"/>
    <x v="442"/>
    <s v="Aaron Smayling"/>
    <s v="CORPORATE"/>
    <s v="united states"/>
    <s v="Jacksonville"/>
    <s v="North Carolina"/>
    <n v="28540"/>
    <s v="South"/>
    <s v="OFF-BI-10003694"/>
    <x v="1"/>
    <x v="8"/>
    <x v="858"/>
    <n v="15.66"/>
    <n v="5"/>
    <n v="27"/>
    <s v="Grande"/>
    <n v="0.7"/>
    <n v="10.962"/>
    <n v="-10.962"/>
    <n v="26.622"/>
    <s v="Bajo"/>
    <n v="-12.528"/>
    <n v="-0.8"/>
    <n v="-17.225999999999999"/>
    <n v="2"/>
    <n v="2"/>
    <s v="CORRECTO"/>
    <n v="2017"/>
    <n v="0"/>
  </r>
  <r>
    <x v="1342"/>
    <x v="638"/>
    <d v="2017-01-02T00:00:00"/>
    <d v="2017-01-04T00:00:00"/>
    <s v="First Class"/>
    <x v="442"/>
    <s v="Aaron Smayling"/>
    <s v="CORPORATE"/>
    <s v="united states"/>
    <s v="Jacksonville"/>
    <s v="North Carolina"/>
    <n v="28540"/>
    <s v="South"/>
    <s v="OFF-BI-10000474"/>
    <x v="1"/>
    <x v="8"/>
    <x v="27"/>
    <n v="28.853999999999999"/>
    <n v="6"/>
    <n v="32"/>
    <s v="Grande"/>
    <n v="0.7"/>
    <n v="20.197799999999997"/>
    <n v="-20.197800000000001"/>
    <n v="49.0518"/>
    <s v="Bajo"/>
    <n v="-21.159600000000001"/>
    <n v="-0.73333333333333339"/>
    <n v="-29.815799999999999"/>
    <n v="2"/>
    <n v="2"/>
    <s v="CORRECTO"/>
    <n v="2017"/>
    <n v="0"/>
  </r>
  <r>
    <x v="1343"/>
    <x v="639"/>
    <d v="2015-05-28T00:00:00"/>
    <d v="2015-06-01T00:00:00"/>
    <s v="Standard Class"/>
    <x v="41"/>
    <s v="Karl Braun"/>
    <s v="CONSUMER"/>
    <s v="united states"/>
    <s v="Freeport"/>
    <s v="New York"/>
    <n v="11520"/>
    <s v="East"/>
    <s v="OFF-AR-10000411"/>
    <x v="1"/>
    <x v="6"/>
    <x v="940"/>
    <n v="47.82"/>
    <n v="3"/>
    <n v="6"/>
    <s v="Mediano"/>
    <n v="0"/>
    <n v="0"/>
    <n v="0"/>
    <n v="47.82"/>
    <s v="Bajo"/>
    <n v="14.346"/>
    <n v="0.3"/>
    <n v="-33.473999999999997"/>
    <n v="4"/>
    <n v="4"/>
    <s v="CORRECTO"/>
    <n v="2015"/>
    <n v="0"/>
  </r>
  <r>
    <x v="1344"/>
    <x v="639"/>
    <d v="2015-05-28T00:00:00"/>
    <d v="2015-06-01T00:00:00"/>
    <s v="Standard Class"/>
    <x v="41"/>
    <s v="Karl Braun"/>
    <s v="CONSUMER"/>
    <s v="united states"/>
    <s v="Freeport"/>
    <s v="New York"/>
    <n v="11520"/>
    <s v="East"/>
    <s v="OFF-LA-10000262"/>
    <x v="1"/>
    <x v="2"/>
    <x v="941"/>
    <n v="13.05"/>
    <n v="5"/>
    <n v="23"/>
    <s v="Grande"/>
    <n v="0"/>
    <n v="0"/>
    <n v="0"/>
    <n v="13.05"/>
    <s v="Bajo"/>
    <n v="6.0030000000000001"/>
    <n v="0.45999999999999996"/>
    <n v="-7.0469999999999997"/>
    <n v="4"/>
    <n v="4"/>
    <s v="CORRECTO"/>
    <n v="2015"/>
    <n v="0"/>
  </r>
  <r>
    <x v="1345"/>
    <x v="640"/>
    <d v="2014-03-17T00:00:00"/>
    <d v="2014-03-24T00:00:00"/>
    <s v="Standard Class"/>
    <x v="202"/>
    <s v="Bradley Nguyen"/>
    <s v="CONSUMER"/>
    <s v="united states"/>
    <s v="Lakeville"/>
    <s v="Minnesota"/>
    <n v="55044"/>
    <s v="Central"/>
    <s v="OFF-AP-10001154"/>
    <x v="1"/>
    <x v="9"/>
    <x v="589"/>
    <n v="93.78"/>
    <n v="2"/>
    <n v="11"/>
    <s v="Pequeño"/>
    <n v="0"/>
    <n v="0"/>
    <n v="0"/>
    <n v="93.78"/>
    <s v="Medio"/>
    <n v="36.574199999999998"/>
    <n v="0.38999999999999996"/>
    <n v="-57.205800000000004"/>
    <n v="7"/>
    <n v="7"/>
    <s v="CORRECTO"/>
    <n v="2014"/>
    <n v="0"/>
  </r>
  <r>
    <x v="1346"/>
    <x v="640"/>
    <d v="2014-03-17T00:00:00"/>
    <d v="2014-03-24T00:00:00"/>
    <s v="Standard Class"/>
    <x v="202"/>
    <s v="Bradley Nguyen"/>
    <s v="CONSUMER"/>
    <s v="united states"/>
    <s v="Lakeville"/>
    <s v="Minnesota"/>
    <n v="55044"/>
    <s v="Central"/>
    <s v="OFF-PA-10000466"/>
    <x v="1"/>
    <x v="10"/>
    <x v="942"/>
    <n v="47.18"/>
    <n v="7"/>
    <n v="12"/>
    <s v="Grande"/>
    <n v="0"/>
    <n v="0"/>
    <n v="0"/>
    <n v="47.18"/>
    <s v="Bajo"/>
    <n v="23.59"/>
    <n v="0.5"/>
    <n v="-23.59"/>
    <n v="7"/>
    <n v="7"/>
    <s v="CORRECTO"/>
    <n v="2014"/>
    <n v="0"/>
  </r>
  <r>
    <x v="1347"/>
    <x v="640"/>
    <d v="2014-03-17T00:00:00"/>
    <d v="2014-03-24T00:00:00"/>
    <s v="Standard Class"/>
    <x v="202"/>
    <s v="Bradley Nguyen"/>
    <s v="CONSUMER"/>
    <s v="united states"/>
    <s v="Lakeville"/>
    <s v="Minnesota"/>
    <n v="55044"/>
    <s v="Central"/>
    <s v="OFF-AR-10003829"/>
    <x v="1"/>
    <x v="6"/>
    <x v="943"/>
    <n v="19.68"/>
    <n v="6"/>
    <n v="30"/>
    <s v="Grande"/>
    <n v="0"/>
    <n v="0"/>
    <n v="0"/>
    <n v="19.68"/>
    <s v="Bajo"/>
    <n v="5.7072000000000003"/>
    <n v="0.29000000000000004"/>
    <n v="-13.972799999999999"/>
    <n v="7"/>
    <n v="7"/>
    <s v="CORRECTO"/>
    <n v="2014"/>
    <n v="0"/>
  </r>
  <r>
    <x v="1348"/>
    <x v="640"/>
    <d v="2014-03-17T00:00:00"/>
    <d v="2014-03-24T00:00:00"/>
    <s v="Standard Class"/>
    <x v="202"/>
    <s v="Bradley Nguyen"/>
    <s v="CONSUMER"/>
    <s v="united states"/>
    <s v="Lakeville"/>
    <s v="Minnesota"/>
    <n v="55044"/>
    <s v="Central"/>
    <s v="OFF-BI-10001758"/>
    <x v="1"/>
    <x v="8"/>
    <x v="944"/>
    <n v="53.4"/>
    <n v="10"/>
    <n v="23"/>
    <s v="Grande"/>
    <n v="0"/>
    <n v="0"/>
    <n v="0"/>
    <n v="53.4"/>
    <s v="Medio"/>
    <n v="25.097999999999999"/>
    <n v="0.47"/>
    <n v="-28.302"/>
    <n v="7"/>
    <n v="7"/>
    <s v="CORRECTO"/>
    <n v="2014"/>
    <n v="0"/>
  </r>
  <r>
    <x v="1349"/>
    <x v="640"/>
    <d v="2014-03-17T00:00:00"/>
    <d v="2014-03-24T00:00:00"/>
    <s v="Standard Class"/>
    <x v="202"/>
    <s v="Bradley Nguyen"/>
    <s v="CONSUMER"/>
    <s v="united states"/>
    <s v="Lakeville"/>
    <s v="Minnesota"/>
    <n v="55044"/>
    <s v="Central"/>
    <s v="OFF-BI-10000136"/>
    <x v="1"/>
    <x v="8"/>
    <x v="945"/>
    <n v="35.880000000000003"/>
    <n v="6"/>
    <n v="12"/>
    <s v="Grande"/>
    <n v="0"/>
    <n v="0"/>
    <n v="0"/>
    <n v="35.880000000000003"/>
    <s v="Bajo"/>
    <n v="17.2224"/>
    <n v="0.48"/>
    <n v="-18.657599999999999"/>
    <n v="7"/>
    <n v="7"/>
    <s v="CORRECTO"/>
    <n v="2014"/>
    <n v="0"/>
  </r>
  <r>
    <x v="1350"/>
    <x v="641"/>
    <d v="2014-10-03T00:00:00"/>
    <d v="2014-10-08T00:00:00"/>
    <s v="Second Class"/>
    <x v="443"/>
    <s v="Beth Paige"/>
    <s v="CONSUMER"/>
    <s v="united states"/>
    <s v="Evanston"/>
    <s v="Illinois"/>
    <n v="60201"/>
    <s v="Central"/>
    <s v="FUR-CH-10002880"/>
    <x v="0"/>
    <x v="1"/>
    <x v="809"/>
    <n v="258.279"/>
    <n v="3"/>
    <n v="54"/>
    <s v="Mediano"/>
    <n v="0.3"/>
    <n v="77.483699999999999"/>
    <n v="-77.483699999999999"/>
    <n v="335.7627"/>
    <s v="Alto"/>
    <n v="-70.104299999999995"/>
    <n v="-0.27142857142857141"/>
    <n v="-250.89959999999999"/>
    <n v="5"/>
    <n v="5"/>
    <s v="CORRECTO"/>
    <n v="2014"/>
    <n v="0"/>
  </r>
  <r>
    <x v="1351"/>
    <x v="642"/>
    <d v="2016-03-28T00:00:00"/>
    <d v="2016-03-31T00:00:00"/>
    <s v="First Class"/>
    <x v="442"/>
    <s v="Aaron Smayling"/>
    <s v="CORPORATE"/>
    <s v="united states"/>
    <s v="Arlington"/>
    <s v="Virginia"/>
    <n v="22204"/>
    <s v="South"/>
    <s v="OFF-ST-10000649"/>
    <x v="1"/>
    <x v="4"/>
    <x v="946"/>
    <n v="31.4"/>
    <n v="2"/>
    <n v="17"/>
    <s v="Pequeño"/>
    <n v="0"/>
    <n v="0"/>
    <n v="0"/>
    <n v="31.4"/>
    <s v="Bajo"/>
    <n v="7.85"/>
    <n v="0.25"/>
    <n v="-23.55"/>
    <n v="3"/>
    <n v="3"/>
    <s v="CORRECTO"/>
    <n v="2016"/>
    <n v="0"/>
  </r>
  <r>
    <x v="1352"/>
    <x v="643"/>
    <d v="2017-05-04T00:00:00"/>
    <d v="2017-05-09T00:00:00"/>
    <s v="Standard Class"/>
    <x v="352"/>
    <s v="Lindsay Williams"/>
    <s v="CORPORATE"/>
    <s v="united states"/>
    <s v="San Francisco"/>
    <s v="California"/>
    <n v="94109"/>
    <s v="West"/>
    <s v="TEC-PH-10003092"/>
    <x v="2"/>
    <x v="7"/>
    <x v="521"/>
    <n v="183.96"/>
    <n v="5"/>
    <n v="19"/>
    <s v="Grande"/>
    <n v="0.2"/>
    <n v="36.792000000000002"/>
    <n v="-36.792000000000002"/>
    <n v="220.75200000000001"/>
    <s v="Alto"/>
    <n v="20.695499999999999"/>
    <n v="0.11249999999999999"/>
    <n v="-126.4725"/>
    <n v="5"/>
    <n v="5"/>
    <s v="CORRECTO"/>
    <n v="2017"/>
    <n v="0"/>
  </r>
  <r>
    <x v="1353"/>
    <x v="643"/>
    <d v="2017-05-04T00:00:00"/>
    <d v="2017-05-09T00:00:00"/>
    <s v="Standard Class"/>
    <x v="352"/>
    <s v="Lindsay Williams"/>
    <s v="CORPORATE"/>
    <s v="united states"/>
    <s v="San Francisco"/>
    <s v="California"/>
    <n v="94109"/>
    <s v="West"/>
    <s v="OFF-PA-10002250"/>
    <x v="1"/>
    <x v="10"/>
    <x v="706"/>
    <n v="17.61"/>
    <n v="3"/>
    <n v="26"/>
    <s v="Mediano"/>
    <n v="0"/>
    <n v="0"/>
    <n v="0"/>
    <n v="17.61"/>
    <s v="Bajo"/>
    <n v="8.4527999999999999"/>
    <n v="0.48"/>
    <n v="-9.1571999999999996"/>
    <n v="5"/>
    <n v="5"/>
    <s v="CORRECTO"/>
    <n v="2017"/>
    <n v="0"/>
  </r>
  <r>
    <x v="1354"/>
    <x v="643"/>
    <d v="2017-05-04T00:00:00"/>
    <d v="2017-05-09T00:00:00"/>
    <s v="Standard Class"/>
    <x v="352"/>
    <s v="Lindsay Williams"/>
    <s v="CORPORATE"/>
    <s v="united states"/>
    <s v="San Francisco"/>
    <s v="California"/>
    <n v="94109"/>
    <s v="West"/>
    <s v="FUR-TA-10003473"/>
    <x v="0"/>
    <x v="3"/>
    <x v="216"/>
    <n v="300.904"/>
    <n v="1"/>
    <n v="46"/>
    <s v="Pequeño"/>
    <n v="0.2"/>
    <n v="60.180800000000005"/>
    <n v="-60.180799999999998"/>
    <n v="361.08479999999997"/>
    <s v="Alto"/>
    <n v="11.283899999999999"/>
    <n v="3.7499999999999999E-2"/>
    <n v="-229.4393"/>
    <n v="5"/>
    <n v="5"/>
    <s v="CORRECTO"/>
    <n v="2017"/>
    <n v="0"/>
  </r>
  <r>
    <x v="1355"/>
    <x v="644"/>
    <d v="2014-07-05T00:00:00"/>
    <d v="2014-07-05T00:00:00"/>
    <s v="Same Day"/>
    <x v="419"/>
    <s v="Dan Campbell"/>
    <s v="CONSUMER"/>
    <s v="united states"/>
    <s v="Houston"/>
    <s v="Texas"/>
    <n v="77036"/>
    <s v="Central"/>
    <s v="OFF-ST-10001522"/>
    <x v="1"/>
    <x v="4"/>
    <x v="197"/>
    <n v="220.77600000000001"/>
    <n v="3"/>
    <n v="28"/>
    <s v="Mediano"/>
    <n v="0.2"/>
    <n v="44.155200000000008"/>
    <n v="-44.155200000000001"/>
    <n v="264.93119999999999"/>
    <s v="Alto"/>
    <n v="-44.155200000000001"/>
    <n v="-0.19999999999999998"/>
    <n v="-220.77600000000001"/>
    <n v="0"/>
    <n v="0"/>
    <s v="CORRECTO"/>
    <n v="2014"/>
    <n v="0"/>
  </r>
  <r>
    <x v="1356"/>
    <x v="644"/>
    <d v="2014-07-05T00:00:00"/>
    <d v="2014-07-05T00:00:00"/>
    <s v="Same Day"/>
    <x v="419"/>
    <s v="Dan Campbell"/>
    <s v="CONSUMER"/>
    <s v="united states"/>
    <s v="Houston"/>
    <s v="Texas"/>
    <n v="77036"/>
    <s v="Central"/>
    <s v="OFF-ST-10000563"/>
    <x v="1"/>
    <x v="4"/>
    <x v="903"/>
    <n v="281.42399999999998"/>
    <n v="11"/>
    <n v="50"/>
    <s v="Grande"/>
    <n v="0.2"/>
    <n v="56.284799999999997"/>
    <n v="-56.284799999999997"/>
    <n v="337.7088"/>
    <s v="Alto"/>
    <n v="-35.177999999999997"/>
    <n v="-0.125"/>
    <n v="-260.31720000000001"/>
    <n v="0"/>
    <n v="0"/>
    <s v="CORRECTO"/>
    <n v="2014"/>
    <n v="0"/>
  </r>
  <r>
    <x v="1357"/>
    <x v="645"/>
    <d v="2016-05-05T00:00:00"/>
    <d v="2016-05-07T00:00:00"/>
    <s v="First Class"/>
    <x v="444"/>
    <s v="Natalie DeCherney"/>
    <s v="CONSUMER"/>
    <s v="united states"/>
    <s v="Louisville"/>
    <s v="Kentucky"/>
    <n v="40214"/>
    <s v="South"/>
    <s v="OFF-PA-10003641"/>
    <x v="1"/>
    <x v="10"/>
    <x v="947"/>
    <n v="79.14"/>
    <n v="3"/>
    <n v="40"/>
    <s v="Mediano"/>
    <n v="0"/>
    <n v="0"/>
    <n v="0"/>
    <n v="79.14"/>
    <s v="Medio"/>
    <n v="36.404400000000003"/>
    <n v="0.46"/>
    <n v="-42.735599999999998"/>
    <n v="2"/>
    <n v="2"/>
    <s v="CORRECTO"/>
    <n v="2016"/>
    <n v="0"/>
  </r>
  <r>
    <x v="1358"/>
    <x v="646"/>
    <d v="2017-04-26T00:00:00"/>
    <d v="2017-04-27T00:00:00"/>
    <s v="First Class"/>
    <x v="445"/>
    <s v="Larry Blacks"/>
    <s v="CONSUMER"/>
    <s v="united states"/>
    <s v="Fort Worth"/>
    <s v="Texas"/>
    <n v="76106"/>
    <s v="Central"/>
    <s v="FUR-FU-10000010"/>
    <x v="0"/>
    <x v="5"/>
    <x v="527"/>
    <n v="1.988"/>
    <n v="1"/>
    <n v="36"/>
    <s v="Pequeño"/>
    <n v="0.6"/>
    <n v="1.1927999999999999"/>
    <n v="-1.1928000000000001"/>
    <n v="3.1807999999999996"/>
    <s v="Bajo"/>
    <n v="-1.4413"/>
    <n v="-0.72499999999999998"/>
    <n v="-2.2364999999999999"/>
    <n v="1"/>
    <n v="1"/>
    <s v="CORRECTO"/>
    <n v="2017"/>
    <n v="0"/>
  </r>
  <r>
    <x v="1359"/>
    <x v="647"/>
    <d v="2014-09-26T00:00:00"/>
    <d v="2014-10-01T00:00:00"/>
    <s v="Second Class"/>
    <x v="446"/>
    <s v="Kean Takahito"/>
    <s v="CONSUMER"/>
    <s v="united states"/>
    <s v="Los Angeles"/>
    <s v="California"/>
    <n v="90049"/>
    <s v="West"/>
    <s v="FUR-CH-10002961"/>
    <x v="0"/>
    <x v="1"/>
    <x v="948"/>
    <n v="145.56800000000001"/>
    <n v="2"/>
    <n v="19"/>
    <s v="Pequeño"/>
    <n v="0.2"/>
    <n v="29.113600000000005"/>
    <n v="-29.113600000000002"/>
    <n v="174.6816"/>
    <s v="Medio"/>
    <n v="0"/>
    <n v="0"/>
    <n v="-116.45440000000001"/>
    <n v="5"/>
    <n v="5"/>
    <s v="CORRECTO"/>
    <n v="2014"/>
    <n v="0"/>
  </r>
  <r>
    <x v="1360"/>
    <x v="648"/>
    <d v="2017-10-19T00:00:00"/>
    <d v="2017-10-25T00:00:00"/>
    <s v="Standard Class"/>
    <x v="447"/>
    <s v="Harry Marie"/>
    <s v="CORPORATE"/>
    <s v="united states"/>
    <s v="Philadelphia"/>
    <s v="Pennsylvania"/>
    <n v="19120"/>
    <s v="East"/>
    <s v="OFF-AR-10002956"/>
    <x v="1"/>
    <x v="6"/>
    <x v="666"/>
    <n v="123.256"/>
    <n v="7"/>
    <n v="23"/>
    <s v="Grande"/>
    <n v="0.2"/>
    <n v="24.651200000000003"/>
    <n v="-24.651199999999999"/>
    <n v="147.90719999999999"/>
    <s v="Medio"/>
    <n v="9.2441999999999993"/>
    <n v="7.4999999999999997E-2"/>
    <n v="-89.360600000000005"/>
    <n v="6"/>
    <n v="6"/>
    <s v="CORRECTO"/>
    <n v="2017"/>
    <n v="0"/>
  </r>
  <r>
    <x v="1361"/>
    <x v="648"/>
    <d v="2017-10-19T00:00:00"/>
    <d v="2017-10-25T00:00:00"/>
    <s v="Standard Class"/>
    <x v="447"/>
    <s v="Harry Marie"/>
    <s v="CORPORATE"/>
    <s v="united states"/>
    <s v="Philadelphia"/>
    <s v="Pennsylvania"/>
    <n v="19120"/>
    <s v="East"/>
    <s v="OFF-PA-10004041"/>
    <x v="1"/>
    <x v="10"/>
    <x v="949"/>
    <n v="23.68"/>
    <n v="4"/>
    <n v="25"/>
    <s v="Mediano"/>
    <n v="0.2"/>
    <n v="4.7359999999999998"/>
    <n v="-4.7359999999999998"/>
    <n v="28.416"/>
    <s v="Bajo"/>
    <n v="7.4"/>
    <n v="0.3125"/>
    <n v="-11.544"/>
    <n v="6"/>
    <n v="6"/>
    <s v="CORRECTO"/>
    <n v="2017"/>
    <n v="0"/>
  </r>
  <r>
    <x v="1362"/>
    <x v="648"/>
    <d v="2017-10-19T00:00:00"/>
    <d v="2017-10-25T00:00:00"/>
    <s v="Standard Class"/>
    <x v="447"/>
    <s v="Harry Marie"/>
    <s v="CORPORATE"/>
    <s v="united states"/>
    <s v="Philadelphia"/>
    <s v="Pennsylvania"/>
    <n v="19120"/>
    <s v="East"/>
    <s v="TEC-PH-10001336"/>
    <x v="2"/>
    <x v="7"/>
    <x v="950"/>
    <n v="309.57600000000002"/>
    <n v="4"/>
    <n v="27"/>
    <s v="Mediano"/>
    <n v="0.4"/>
    <n v="123.83040000000001"/>
    <n v="-123.8304"/>
    <n v="433.40640000000002"/>
    <s v="Alto"/>
    <n v="-56.755600000000001"/>
    <n v="-0.18333333333333332"/>
    <n v="-242.50120000000001"/>
    <n v="6"/>
    <n v="6"/>
    <s v="CORRECTO"/>
    <n v="2017"/>
    <n v="0"/>
  </r>
  <r>
    <x v="1363"/>
    <x v="649"/>
    <d v="2017-11-10T00:00:00"/>
    <d v="2017-11-11T00:00:00"/>
    <s v="First Class"/>
    <x v="448"/>
    <s v="Ann Blume"/>
    <s v="CORPORATE"/>
    <s v="united states"/>
    <s v="Tucson"/>
    <s v="Arizona"/>
    <n v="85705"/>
    <s v="West"/>
    <s v="OFF-BI-10001036"/>
    <x v="1"/>
    <x v="8"/>
    <x v="624"/>
    <n v="38.387999999999998"/>
    <n v="14"/>
    <n v="40"/>
    <s v="Grande"/>
    <n v="0.7"/>
    <n v="26.871599999999997"/>
    <n v="-26.871600000000001"/>
    <n v="65.259599999999992"/>
    <s v="Medio"/>
    <n v="-25.591999999999999"/>
    <n v="-0.66666666666666663"/>
    <n v="-37.108400000000003"/>
    <n v="1"/>
    <n v="1"/>
    <s v="CORRECTO"/>
    <n v="2017"/>
    <n v="0"/>
  </r>
  <r>
    <x v="1364"/>
    <x v="649"/>
    <d v="2017-11-10T00:00:00"/>
    <d v="2017-11-11T00:00:00"/>
    <s v="First Class"/>
    <x v="448"/>
    <s v="Ann Blume"/>
    <s v="CORPORATE"/>
    <s v="united states"/>
    <s v="Tucson"/>
    <s v="Arizona"/>
    <n v="85705"/>
    <s v="West"/>
    <s v="TEC-MA-10003183"/>
    <x v="2"/>
    <x v="15"/>
    <x v="951"/>
    <n v="95.994"/>
    <n v="2"/>
    <n v="11"/>
    <s v="Pequeño"/>
    <n v="0.7"/>
    <n v="67.195799999999991"/>
    <n v="-67.195800000000006"/>
    <n v="163.18979999999999"/>
    <s v="Medio"/>
    <n v="-63.996000000000002"/>
    <n v="-0.66666666666666674"/>
    <n v="-92.794200000000004"/>
    <n v="1"/>
    <n v="1"/>
    <s v="CORRECTO"/>
    <n v="2017"/>
    <n v="0"/>
  </r>
  <r>
    <x v="1365"/>
    <x v="649"/>
    <d v="2017-11-10T00:00:00"/>
    <d v="2017-11-11T00:00:00"/>
    <s v="First Class"/>
    <x v="448"/>
    <s v="Ann Blume"/>
    <s v="CORPORATE"/>
    <s v="united states"/>
    <s v="Tucson"/>
    <s v="Arizona"/>
    <n v="85705"/>
    <s v="West"/>
    <s v="TEC-AC-10001314"/>
    <x v="2"/>
    <x v="11"/>
    <x v="952"/>
    <n v="239.952"/>
    <n v="6"/>
    <n v="27"/>
    <s v="Grande"/>
    <n v="0.2"/>
    <n v="47.990400000000001"/>
    <n v="-47.990400000000001"/>
    <n v="287.94240000000002"/>
    <s v="Alto"/>
    <n v="-35.992800000000003"/>
    <n v="-0.15000000000000002"/>
    <n v="-227.95439999999999"/>
    <n v="1"/>
    <n v="1"/>
    <s v="CORRECTO"/>
    <n v="2017"/>
    <n v="0"/>
  </r>
  <r>
    <x v="1366"/>
    <x v="649"/>
    <d v="2017-11-10T00:00:00"/>
    <d v="2017-11-11T00:00:00"/>
    <s v="First Class"/>
    <x v="448"/>
    <s v="Ann Blume"/>
    <s v="CORPORATE"/>
    <s v="united states"/>
    <s v="Tucson"/>
    <s v="Arizona"/>
    <n v="85705"/>
    <s v="West"/>
    <s v="TEC-PH-10002563"/>
    <x v="2"/>
    <x v="7"/>
    <x v="203"/>
    <n v="201.584"/>
    <n v="2"/>
    <n v="18"/>
    <s v="Pequeño"/>
    <n v="0.2"/>
    <n v="40.316800000000001"/>
    <n v="-40.316800000000001"/>
    <n v="241.9008"/>
    <s v="Alto"/>
    <n v="15.1188"/>
    <n v="7.4999999999999997E-2"/>
    <n v="-146.14840000000001"/>
    <n v="1"/>
    <n v="1"/>
    <s v="CORRECTO"/>
    <n v="2017"/>
    <n v="0"/>
  </r>
  <r>
    <x v="1367"/>
    <x v="649"/>
    <d v="2017-11-10T00:00:00"/>
    <d v="2017-11-11T00:00:00"/>
    <s v="First Class"/>
    <x v="448"/>
    <s v="Ann Blume"/>
    <s v="CORPORATE"/>
    <s v="united states"/>
    <s v="Tucson"/>
    <s v="Arizona"/>
    <n v="85705"/>
    <s v="West"/>
    <s v="FUR-CH-10003312"/>
    <x v="0"/>
    <x v="1"/>
    <x v="299"/>
    <n v="899.13599999999997"/>
    <n v="4"/>
    <n v="24"/>
    <s v="Mediano"/>
    <n v="0.2"/>
    <n v="179.8272"/>
    <n v="-179.8272"/>
    <n v="1078.9631999999999"/>
    <s v="Muy Alto"/>
    <n v="-146.1096"/>
    <n v="-0.16250000000000001"/>
    <n v="-865.41840000000002"/>
    <n v="1"/>
    <n v="1"/>
    <s v="CORRECTO"/>
    <n v="2017"/>
    <n v="0"/>
  </r>
  <r>
    <x v="1368"/>
    <x v="650"/>
    <d v="2017-07-08T00:00:00"/>
    <d v="2017-07-11T00:00:00"/>
    <s v="First Class"/>
    <x v="449"/>
    <s v="Sam Zeldin"/>
    <s v="HOME OFFICE"/>
    <s v="united states"/>
    <s v="Pico Rivera"/>
    <s v="California"/>
    <n v="90660"/>
    <s v="West"/>
    <s v="FUR-FU-10001588"/>
    <x v="0"/>
    <x v="5"/>
    <x v="287"/>
    <n v="145.9"/>
    <n v="5"/>
    <n v="18"/>
    <s v="Grande"/>
    <n v="0"/>
    <n v="0"/>
    <n v="0"/>
    <n v="145.9"/>
    <s v="Medio"/>
    <n v="62.737000000000002"/>
    <n v="0.43"/>
    <n v="-83.162999999999997"/>
    <n v="3"/>
    <n v="3"/>
    <s v="CORRECTO"/>
    <n v="2017"/>
    <n v="0"/>
  </r>
  <r>
    <x v="1369"/>
    <x v="651"/>
    <d v="2015-12-24T00:00:00"/>
    <d v="2015-12-28T00:00:00"/>
    <s v="Standard Class"/>
    <x v="439"/>
    <s v="Jim Radford"/>
    <s v="CONSUMER"/>
    <s v="united states"/>
    <s v="Colorado Springs"/>
    <s v="Colorado"/>
    <n v="80906"/>
    <s v="West"/>
    <s v="FUR-BO-10002613"/>
    <x v="0"/>
    <x v="0"/>
    <x v="179"/>
    <n v="590.05799999999999"/>
    <n v="7"/>
    <n v="27"/>
    <s v="Grande"/>
    <n v="0.7"/>
    <n v="413.04059999999998"/>
    <n v="-413.04059999999998"/>
    <n v="1003.0986"/>
    <s v="Muy Alto"/>
    <n v="-786.74400000000003"/>
    <n v="-1.3333333333333335"/>
    <n v="-963.76139999999998"/>
    <n v="4"/>
    <n v="4"/>
    <s v="CORRECTO"/>
    <n v="2015"/>
    <n v="0"/>
  </r>
  <r>
    <x v="1370"/>
    <x v="651"/>
    <d v="2015-12-24T00:00:00"/>
    <d v="2015-12-28T00:00:00"/>
    <s v="Standard Class"/>
    <x v="439"/>
    <s v="Jim Radford"/>
    <s v="CONSUMER"/>
    <s v="united states"/>
    <s v="Colorado Springs"/>
    <s v="Colorado"/>
    <n v="80906"/>
    <s v="West"/>
    <s v="OFF-AR-10003405"/>
    <x v="1"/>
    <x v="6"/>
    <x v="628"/>
    <n v="14.04"/>
    <n v="3"/>
    <n v="19"/>
    <s v="Mediano"/>
    <n v="0.2"/>
    <n v="2.8079999999999998"/>
    <n v="-2.8079999999999998"/>
    <n v="16.847999999999999"/>
    <s v="Bajo"/>
    <n v="1.5794999999999999"/>
    <n v="0.1125"/>
    <n v="-9.6524999999999999"/>
    <n v="4"/>
    <n v="4"/>
    <s v="CORRECTO"/>
    <n v="2015"/>
    <n v="0"/>
  </r>
  <r>
    <x v="1371"/>
    <x v="652"/>
    <d v="2017-03-07T00:00:00"/>
    <d v="2017-03-12T00:00:00"/>
    <s v="Standard Class"/>
    <x v="450"/>
    <s v="Michael Granlund"/>
    <s v="HOME OFFICE"/>
    <s v="united states"/>
    <s v="Clinton"/>
    <s v="Maryland"/>
    <n v="20735"/>
    <s v="East"/>
    <s v="TEC-AC-10004510"/>
    <x v="2"/>
    <x v="11"/>
    <x v="953"/>
    <n v="49.08"/>
    <n v="3"/>
    <n v="50"/>
    <s v="Mediano"/>
    <n v="0"/>
    <n v="0"/>
    <n v="0"/>
    <n v="49.08"/>
    <s v="Bajo"/>
    <n v="4.9080000000000004"/>
    <n v="0.1"/>
    <n v="-44.171999999999997"/>
    <n v="5"/>
    <n v="5"/>
    <s v="CORRECTO"/>
    <n v="2017"/>
    <n v="0"/>
  </r>
  <r>
    <x v="1372"/>
    <x v="653"/>
    <d v="2014-04-01T00:00:00"/>
    <d v="2014-04-06T00:00:00"/>
    <s v="Second Class"/>
    <x v="27"/>
    <s v="Kunst Miller"/>
    <s v="CONSUMER"/>
    <s v="united states"/>
    <s v="Vallejo"/>
    <s v="California"/>
    <n v="94591"/>
    <s v="West"/>
    <s v="OFF-LA-10002312"/>
    <x v="1"/>
    <x v="2"/>
    <x v="579"/>
    <n v="29.6"/>
    <n v="2"/>
    <n v="13"/>
    <s v="Pequeño"/>
    <n v="0"/>
    <n v="0"/>
    <n v="0"/>
    <n v="29.6"/>
    <s v="Bajo"/>
    <n v="14.8"/>
    <n v="0.5"/>
    <n v="-14.8"/>
    <n v="5"/>
    <n v="5"/>
    <s v="CORRECTO"/>
    <n v="2014"/>
    <n v="0"/>
  </r>
  <r>
    <x v="1373"/>
    <x v="653"/>
    <d v="2014-04-01T00:00:00"/>
    <d v="2014-04-06T00:00:00"/>
    <s v="Second Class"/>
    <x v="27"/>
    <s v="Kunst Miller"/>
    <s v="CONSUMER"/>
    <s v="united states"/>
    <s v="Vallejo"/>
    <s v="California"/>
    <n v="94591"/>
    <s v="West"/>
    <s v="OFF-BI-10000042"/>
    <x v="1"/>
    <x v="8"/>
    <x v="954"/>
    <n v="17.088000000000001"/>
    <n v="4"/>
    <n v="9"/>
    <s v="Mediano"/>
    <n v="0.2"/>
    <n v="3.4176000000000002"/>
    <n v="-3.4176000000000002"/>
    <n v="20.505600000000001"/>
    <s v="Bajo"/>
    <n v="5.5536000000000003"/>
    <n v="0.32500000000000001"/>
    <n v="-8.1167999999999996"/>
    <n v="5"/>
    <n v="5"/>
    <s v="CORRECTO"/>
    <n v="2014"/>
    <n v="0"/>
  </r>
  <r>
    <x v="1374"/>
    <x v="654"/>
    <d v="2015-09-14T00:00:00"/>
    <d v="2015-09-19T00:00:00"/>
    <s v="Standard Class"/>
    <x v="244"/>
    <s v="Christina Anderson"/>
    <s v="CONSUMER"/>
    <s v="united states"/>
    <s v="Provo"/>
    <s v="Utah"/>
    <n v="84604"/>
    <s v="West"/>
    <s v="FUR-TA-10003008"/>
    <x v="0"/>
    <x v="3"/>
    <x v="955"/>
    <n v="912.75"/>
    <n v="5"/>
    <n v="20"/>
    <s v="Grande"/>
    <n v="0"/>
    <n v="0"/>
    <n v="0"/>
    <n v="912.75"/>
    <s v="Muy Alto"/>
    <n v="118.6575"/>
    <n v="0.13"/>
    <n v="-794.09249999999997"/>
    <n v="5"/>
    <n v="5"/>
    <s v="CORRECTO"/>
    <n v="2015"/>
    <n v="0"/>
  </r>
  <r>
    <x v="1375"/>
    <x v="655"/>
    <d v="2014-08-04T00:00:00"/>
    <d v="2014-08-09T00:00:00"/>
    <s v="Second Class"/>
    <x v="104"/>
    <s v="Valerie Dominguez"/>
    <s v="CONSUMER"/>
    <s v="united states"/>
    <s v="Pleasant Grove"/>
    <s v="Utah"/>
    <n v="84062"/>
    <s v="West"/>
    <s v="OFF-AP-10003590"/>
    <x v="1"/>
    <x v="9"/>
    <x v="956"/>
    <n v="1089.75"/>
    <n v="3"/>
    <n v="9"/>
    <s v="Mediano"/>
    <n v="0"/>
    <n v="0"/>
    <n v="0"/>
    <n v="1089.75"/>
    <s v="Muy Alto"/>
    <n v="305.13"/>
    <n v="0.27999999999999997"/>
    <n v="-784.62"/>
    <n v="5"/>
    <n v="5"/>
    <s v="CORRECTO"/>
    <n v="2014"/>
    <n v="0"/>
  </r>
  <r>
    <x v="1376"/>
    <x v="655"/>
    <d v="2014-08-04T00:00:00"/>
    <d v="2014-08-09T00:00:00"/>
    <s v="Second Class"/>
    <x v="104"/>
    <s v="Valerie Dominguez"/>
    <s v="CONSUMER"/>
    <s v="united states"/>
    <s v="Pleasant Grove"/>
    <s v="Utah"/>
    <n v="84062"/>
    <s v="West"/>
    <s v="OFF-PA-10000806"/>
    <x v="1"/>
    <x v="10"/>
    <x v="957"/>
    <n v="447.84"/>
    <n v="8"/>
    <n v="20"/>
    <s v="Grande"/>
    <n v="0"/>
    <n v="0"/>
    <n v="0"/>
    <n v="447.84"/>
    <s v="Alto"/>
    <n v="219.44159999999999"/>
    <n v="0.49"/>
    <n v="-228.39840000000001"/>
    <n v="5"/>
    <n v="5"/>
    <s v="CORRECTO"/>
    <n v="2014"/>
    <n v="0"/>
  </r>
  <r>
    <x v="1377"/>
    <x v="655"/>
    <d v="2014-08-04T00:00:00"/>
    <d v="2014-08-09T00:00:00"/>
    <s v="Second Class"/>
    <x v="104"/>
    <s v="Valerie Dominguez"/>
    <s v="CONSUMER"/>
    <s v="united states"/>
    <s v="Pleasant Grove"/>
    <s v="Utah"/>
    <n v="84062"/>
    <s v="West"/>
    <s v="OFF-AR-10000896"/>
    <x v="1"/>
    <x v="6"/>
    <x v="958"/>
    <n v="16.399999999999999"/>
    <n v="5"/>
    <n v="8"/>
    <s v="Grande"/>
    <n v="0"/>
    <n v="0"/>
    <n v="0"/>
    <n v="16.399999999999999"/>
    <s v="Bajo"/>
    <n v="4.2640000000000002"/>
    <n v="0.26000000000000006"/>
    <n v="-12.135999999999999"/>
    <n v="5"/>
    <n v="5"/>
    <s v="CORRECTO"/>
    <n v="2014"/>
    <n v="0"/>
  </r>
  <r>
    <x v="1378"/>
    <x v="655"/>
    <d v="2014-08-04T00:00:00"/>
    <d v="2014-08-09T00:00:00"/>
    <s v="Second Class"/>
    <x v="104"/>
    <s v="Valerie Dominguez"/>
    <s v="CONSUMER"/>
    <s v="united states"/>
    <s v="Pleasant Grove"/>
    <s v="Utah"/>
    <n v="84062"/>
    <s v="West"/>
    <s v="TEC-PH-10002310"/>
    <x v="2"/>
    <x v="7"/>
    <x v="959"/>
    <n v="399.96"/>
    <n v="5"/>
    <n v="8"/>
    <s v="Grande"/>
    <n v="0.2"/>
    <n v="79.992000000000004"/>
    <n v="-79.992000000000004"/>
    <n v="479.952"/>
    <s v="Alto"/>
    <n v="34.996499999999997"/>
    <n v="8.7499999999999994E-2"/>
    <n v="-284.97149999999999"/>
    <n v="5"/>
    <n v="5"/>
    <s v="CORRECTO"/>
    <n v="2014"/>
    <n v="0"/>
  </r>
  <r>
    <x v="1379"/>
    <x v="655"/>
    <d v="2014-08-04T00:00:00"/>
    <d v="2014-08-09T00:00:00"/>
    <s v="Second Class"/>
    <x v="104"/>
    <s v="Valerie Dominguez"/>
    <s v="CONSUMER"/>
    <s v="united states"/>
    <s v="Pleasant Grove"/>
    <s v="Utah"/>
    <n v="84062"/>
    <s v="West"/>
    <s v="OFF-ST-10002289"/>
    <x v="1"/>
    <x v="4"/>
    <x v="960"/>
    <n v="158.9"/>
    <n v="5"/>
    <n v="13"/>
    <s v="Grande"/>
    <n v="0"/>
    <n v="0"/>
    <n v="0"/>
    <n v="158.9"/>
    <s v="Medio"/>
    <n v="7.9450000000000003"/>
    <n v="0.05"/>
    <n v="-150.95500000000001"/>
    <n v="5"/>
    <n v="5"/>
    <s v="CORRECTO"/>
    <n v="2014"/>
    <n v="0"/>
  </r>
  <r>
    <x v="1380"/>
    <x v="655"/>
    <d v="2014-08-04T00:00:00"/>
    <d v="2014-08-09T00:00:00"/>
    <s v="Second Class"/>
    <x v="104"/>
    <s v="Valerie Dominguez"/>
    <s v="CONSUMER"/>
    <s v="united states"/>
    <s v="Pleasant Grove"/>
    <s v="Utah"/>
    <n v="84062"/>
    <s v="West"/>
    <s v="OFF-BI-10002852"/>
    <x v="1"/>
    <x v="8"/>
    <x v="91"/>
    <n v="13.183999999999999"/>
    <n v="1"/>
    <n v="34"/>
    <s v="Pequeño"/>
    <n v="0.2"/>
    <n v="2.6368"/>
    <n v="-2.6368"/>
    <n v="15.820799999999998"/>
    <s v="Bajo"/>
    <n v="4.7792000000000003"/>
    <n v="0.36250000000000004"/>
    <n v="-5.7679999999999998"/>
    <n v="5"/>
    <n v="5"/>
    <s v="CORRECTO"/>
    <n v="2014"/>
    <n v="0"/>
  </r>
  <r>
    <x v="1381"/>
    <x v="656"/>
    <d v="2016-09-03T00:00:00"/>
    <d v="2016-09-09T00:00:00"/>
    <s v="Standard Class"/>
    <x v="451"/>
    <s v="Julie Kriz"/>
    <s v="HOME OFFICE"/>
    <s v="united states"/>
    <s v="Aurora"/>
    <s v="Illinois"/>
    <n v="60505"/>
    <s v="Central"/>
    <s v="FUR-FU-10003394"/>
    <x v="0"/>
    <x v="5"/>
    <x v="583"/>
    <n v="83.951999999999998"/>
    <n v="3"/>
    <n v="26"/>
    <s v="Mediano"/>
    <n v="0.6"/>
    <n v="50.371199999999995"/>
    <n v="-50.371200000000002"/>
    <n v="134.32319999999999"/>
    <s v="Medio"/>
    <n v="-90.248400000000004"/>
    <n v="-1.0750000000000002"/>
    <n v="-123.8292"/>
    <n v="6"/>
    <n v="6"/>
    <s v="CORRECTO"/>
    <n v="2016"/>
    <n v="0"/>
  </r>
  <r>
    <x v="1382"/>
    <x v="657"/>
    <d v="2016-02-05T00:00:00"/>
    <d v="2016-02-05T00:00:00"/>
    <s v="Same Day"/>
    <x v="452"/>
    <s v="Paul Prost"/>
    <s v="HOME OFFICE"/>
    <s v="united states"/>
    <s v="Smyrna"/>
    <s v="Georgia"/>
    <n v="30080"/>
    <s v="South"/>
    <s v="OFF-ST-10002344"/>
    <x v="1"/>
    <x v="4"/>
    <x v="865"/>
    <n v="80.98"/>
    <n v="1"/>
    <n v="22"/>
    <s v="Pequeño"/>
    <n v="0"/>
    <n v="0"/>
    <n v="0"/>
    <n v="80.98"/>
    <s v="Medio"/>
    <n v="1.6195999999999999"/>
    <n v="1.9999999999999997E-2"/>
    <n v="-79.360399999999998"/>
    <n v="0"/>
    <n v="0"/>
    <s v="CORRECTO"/>
    <n v="2016"/>
    <n v="0"/>
  </r>
  <r>
    <x v="1383"/>
    <x v="657"/>
    <d v="2016-02-05T00:00:00"/>
    <d v="2016-02-05T00:00:00"/>
    <s v="Same Day"/>
    <x v="452"/>
    <s v="Paul Prost"/>
    <s v="HOME OFFICE"/>
    <s v="united states"/>
    <s v="Smyrna"/>
    <s v="Georgia"/>
    <n v="30080"/>
    <s v="South"/>
    <s v="OFF-PA-10001289"/>
    <x v="1"/>
    <x v="10"/>
    <x v="961"/>
    <n v="348.84"/>
    <n v="9"/>
    <n v="37"/>
    <s v="Grande"/>
    <n v="0"/>
    <n v="0"/>
    <n v="0"/>
    <n v="348.84"/>
    <s v="Alto"/>
    <n v="170.9316"/>
    <n v="0.49000000000000005"/>
    <n v="-177.9084"/>
    <n v="0"/>
    <n v="0"/>
    <s v="CORRECTO"/>
    <n v="2016"/>
    <n v="0"/>
  </r>
  <r>
    <x v="1384"/>
    <x v="657"/>
    <d v="2016-02-05T00:00:00"/>
    <d v="2016-02-05T00:00:00"/>
    <s v="Same Day"/>
    <x v="452"/>
    <s v="Paul Prost"/>
    <s v="HOME OFFICE"/>
    <s v="united states"/>
    <s v="Smyrna"/>
    <s v="Georgia"/>
    <n v="30080"/>
    <s v="South"/>
    <s v="OFF-FA-10000053"/>
    <x v="1"/>
    <x v="13"/>
    <x v="962"/>
    <n v="9.4499999999999993"/>
    <n v="5"/>
    <n v="29"/>
    <s v="Grande"/>
    <n v="0"/>
    <n v="0"/>
    <n v="0"/>
    <n v="9.4499999999999993"/>
    <s v="Bajo"/>
    <n v="0.189"/>
    <n v="0.02"/>
    <n v="-9.2609999999999992"/>
    <n v="0"/>
    <n v="0"/>
    <s v="CORRECTO"/>
    <n v="2016"/>
    <n v="0"/>
  </r>
  <r>
    <x v="1385"/>
    <x v="657"/>
    <d v="2016-02-05T00:00:00"/>
    <d v="2016-02-05T00:00:00"/>
    <s v="Same Day"/>
    <x v="452"/>
    <s v="Paul Prost"/>
    <s v="HOME OFFICE"/>
    <s v="united states"/>
    <s v="Smyrna"/>
    <s v="Georgia"/>
    <n v="30080"/>
    <s v="South"/>
    <s v="FUR-FU-10004091"/>
    <x v="0"/>
    <x v="5"/>
    <x v="963"/>
    <n v="18.84"/>
    <n v="3"/>
    <n v="12"/>
    <s v="Mediano"/>
    <n v="0"/>
    <n v="0"/>
    <n v="0"/>
    <n v="18.84"/>
    <s v="Bajo"/>
    <n v="7.1592000000000002"/>
    <n v="0.38"/>
    <n v="-11.6808"/>
    <n v="0"/>
    <n v="0"/>
    <s v="CORRECTO"/>
    <n v="2016"/>
    <n v="0"/>
  </r>
  <r>
    <x v="1386"/>
    <x v="657"/>
    <d v="2016-02-05T00:00:00"/>
    <d v="2016-02-05T00:00:00"/>
    <s v="Same Day"/>
    <x v="452"/>
    <s v="Paul Prost"/>
    <s v="HOME OFFICE"/>
    <s v="united states"/>
    <s v="Smyrna"/>
    <s v="Georgia"/>
    <n v="30080"/>
    <s v="South"/>
    <s v="FUR-BO-10004015"/>
    <x v="0"/>
    <x v="0"/>
    <x v="574"/>
    <n v="239.98"/>
    <n v="2"/>
    <n v="34"/>
    <s v="Pequeño"/>
    <n v="0"/>
    <n v="0"/>
    <n v="0"/>
    <n v="239.98"/>
    <s v="Alto"/>
    <n v="52.7956"/>
    <n v="0.22"/>
    <n v="-187.18440000000001"/>
    <n v="0"/>
    <n v="0"/>
    <s v="CORRECTO"/>
    <n v="2016"/>
    <n v="0"/>
  </r>
  <r>
    <x v="1387"/>
    <x v="657"/>
    <d v="2016-02-05T00:00:00"/>
    <d v="2016-02-05T00:00:00"/>
    <s v="Same Day"/>
    <x v="452"/>
    <s v="Paul Prost"/>
    <s v="HOME OFFICE"/>
    <s v="united states"/>
    <s v="Smyrna"/>
    <s v="Georgia"/>
    <n v="30080"/>
    <s v="South"/>
    <s v="OFF-EN-10003001"/>
    <x v="1"/>
    <x v="12"/>
    <x v="964"/>
    <n v="167.96"/>
    <n v="2"/>
    <n v="18"/>
    <s v="Pequeño"/>
    <n v="0"/>
    <n v="0"/>
    <n v="0"/>
    <n v="167.96"/>
    <s v="Medio"/>
    <n v="78.941199999999995"/>
    <n v="0.47"/>
    <n v="-89.018799999999999"/>
    <n v="0"/>
    <n v="0"/>
    <s v="CORRECTO"/>
    <n v="2016"/>
    <n v="0"/>
  </r>
  <r>
    <x v="1388"/>
    <x v="657"/>
    <d v="2016-02-05T00:00:00"/>
    <d v="2016-02-05T00:00:00"/>
    <s v="Same Day"/>
    <x v="452"/>
    <s v="Paul Prost"/>
    <s v="HOME OFFICE"/>
    <s v="united states"/>
    <s v="Smyrna"/>
    <s v="Georgia"/>
    <n v="30080"/>
    <s v="South"/>
    <s v="TEC-PH-10000215"/>
    <x v="2"/>
    <x v="7"/>
    <x v="140"/>
    <n v="104.85"/>
    <n v="3"/>
    <n v="27"/>
    <s v="Mediano"/>
    <n v="0"/>
    <n v="0"/>
    <n v="0"/>
    <n v="104.85"/>
    <s v="Medio"/>
    <n v="28.3095"/>
    <n v="0.27"/>
    <n v="-76.540499999999994"/>
    <n v="0"/>
    <n v="0"/>
    <s v="CORRECTO"/>
    <n v="2016"/>
    <n v="0"/>
  </r>
  <r>
    <x v="1389"/>
    <x v="657"/>
    <d v="2016-02-05T00:00:00"/>
    <d v="2016-02-05T00:00:00"/>
    <s v="Same Day"/>
    <x v="452"/>
    <s v="Paul Prost"/>
    <s v="HOME OFFICE"/>
    <s v="united states"/>
    <s v="Smyrna"/>
    <s v="Georgia"/>
    <n v="30080"/>
    <s v="South"/>
    <s v="TEC-PH-10003645"/>
    <x v="2"/>
    <x v="7"/>
    <x v="297"/>
    <n v="484.83"/>
    <n v="3"/>
    <n v="26"/>
    <s v="Mediano"/>
    <n v="0"/>
    <n v="0"/>
    <n v="0"/>
    <n v="484.83"/>
    <s v="Alto"/>
    <n v="126.0558"/>
    <n v="0.26"/>
    <n v="-358.77420000000001"/>
    <n v="0"/>
    <n v="0"/>
    <s v="CORRECTO"/>
    <n v="2016"/>
    <n v="0"/>
  </r>
  <r>
    <x v="1390"/>
    <x v="657"/>
    <d v="2016-02-05T00:00:00"/>
    <d v="2016-02-05T00:00:00"/>
    <s v="Same Day"/>
    <x v="452"/>
    <s v="Paul Prost"/>
    <s v="HOME OFFICE"/>
    <s v="united states"/>
    <s v="Smyrna"/>
    <s v="Georgia"/>
    <n v="30080"/>
    <s v="South"/>
    <s v="OFF-PA-10000357"/>
    <x v="1"/>
    <x v="10"/>
    <x v="447"/>
    <n v="122.97"/>
    <n v="3"/>
    <n v="24"/>
    <s v="Mediano"/>
    <n v="0"/>
    <n v="0"/>
    <n v="0"/>
    <n v="122.97"/>
    <s v="Medio"/>
    <n v="60.255299999999998"/>
    <n v="0.49"/>
    <n v="-62.714700000000001"/>
    <n v="0"/>
    <n v="0"/>
    <s v="CORRECTO"/>
    <n v="2016"/>
    <n v="0"/>
  </r>
  <r>
    <x v="1391"/>
    <x v="657"/>
    <d v="2016-02-05T00:00:00"/>
    <d v="2016-02-05T00:00:00"/>
    <s v="Same Day"/>
    <x v="452"/>
    <s v="Paul Prost"/>
    <s v="HOME OFFICE"/>
    <s v="united states"/>
    <s v="Smyrna"/>
    <s v="Georgia"/>
    <n v="30080"/>
    <s v="South"/>
    <s v="OFF-ST-10004804"/>
    <x v="1"/>
    <x v="4"/>
    <x v="233"/>
    <n v="154.44"/>
    <n v="3"/>
    <n v="31"/>
    <s v="Mediano"/>
    <n v="0"/>
    <n v="0"/>
    <n v="0"/>
    <n v="154.44"/>
    <s v="Medio"/>
    <n v="1.5444"/>
    <n v="0.01"/>
    <n v="-152.8956"/>
    <n v="0"/>
    <n v="0"/>
    <s v="CORRECTO"/>
    <n v="2016"/>
    <n v="0"/>
  </r>
  <r>
    <x v="1392"/>
    <x v="657"/>
    <d v="2016-02-05T00:00:00"/>
    <d v="2016-02-05T00:00:00"/>
    <s v="Same Day"/>
    <x v="452"/>
    <s v="Paul Prost"/>
    <s v="HOME OFFICE"/>
    <s v="united states"/>
    <s v="Smyrna"/>
    <s v="Georgia"/>
    <n v="30080"/>
    <s v="South"/>
    <s v="OFF-PA-10003892"/>
    <x v="1"/>
    <x v="10"/>
    <x v="62"/>
    <n v="342.37"/>
    <n v="7"/>
    <n v="16"/>
    <s v="Grande"/>
    <n v="0"/>
    <n v="0"/>
    <n v="0"/>
    <n v="342.37"/>
    <s v="Alto"/>
    <n v="160.91390000000001"/>
    <n v="0.47000000000000003"/>
    <n v="-181.45609999999999"/>
    <n v="0"/>
    <n v="0"/>
    <s v="CORRECTO"/>
    <n v="2016"/>
    <n v="0"/>
  </r>
  <r>
    <x v="1393"/>
    <x v="658"/>
    <d v="2017-07-03T00:00:00"/>
    <d v="2017-07-04T00:00:00"/>
    <s v="First Class"/>
    <x v="453"/>
    <s v="Yana Sorensen"/>
    <s v="CORPORATE"/>
    <s v="united states"/>
    <s v="Burlington"/>
    <s v="North Carolina"/>
    <n v="27217"/>
    <s v="South"/>
    <s v="OFF-AR-10003514"/>
    <x v="1"/>
    <x v="6"/>
    <x v="182"/>
    <n v="9.5519999999999996"/>
    <n v="3"/>
    <n v="44"/>
    <s v="Mediano"/>
    <n v="0.2"/>
    <n v="1.9104000000000001"/>
    <n v="-1.9104000000000001"/>
    <n v="11.462399999999999"/>
    <s v="Bajo"/>
    <n v="1.5522"/>
    <n v="0.16250000000000001"/>
    <n v="-6.0894000000000004"/>
    <n v="1"/>
    <n v="1"/>
    <s v="CORRECTO"/>
    <n v="2017"/>
    <n v="0"/>
  </r>
  <r>
    <x v="1394"/>
    <x v="659"/>
    <d v="2017-10-09T00:00:00"/>
    <d v="2017-10-14T00:00:00"/>
    <s v="Standard Class"/>
    <x v="316"/>
    <s v="Cyma Kinney"/>
    <s v="CORPORATE"/>
    <s v="united states"/>
    <s v="Aurora"/>
    <s v="Illinois"/>
    <n v="60505"/>
    <s v="Central"/>
    <s v="FUR-TA-10002958"/>
    <x v="0"/>
    <x v="3"/>
    <x v="965"/>
    <n v="652.45000000000005"/>
    <n v="5"/>
    <n v="36"/>
    <s v="Grande"/>
    <n v="0.5"/>
    <n v="326.22500000000002"/>
    <n v="-326.22500000000002"/>
    <n v="978.67500000000007"/>
    <s v="Muy Alto"/>
    <n v="-430.61700000000002"/>
    <n v="-0.66"/>
    <n v="-756.84199999999998"/>
    <n v="5"/>
    <n v="5"/>
    <s v="CORRECTO"/>
    <n v="2017"/>
    <n v="0"/>
  </r>
  <r>
    <x v="1395"/>
    <x v="659"/>
    <d v="2017-10-09T00:00:00"/>
    <d v="2017-10-14T00:00:00"/>
    <s v="Standard Class"/>
    <x v="316"/>
    <s v="Cyma Kinney"/>
    <s v="CORPORATE"/>
    <s v="united states"/>
    <s v="Aurora"/>
    <s v="Illinois"/>
    <n v="60505"/>
    <s v="Central"/>
    <s v="FUR-TA-10001676"/>
    <x v="0"/>
    <x v="3"/>
    <x v="966"/>
    <n v="66.644999999999996"/>
    <n v="3"/>
    <n v="22"/>
    <s v="Mediano"/>
    <n v="0.5"/>
    <n v="33.322499999999998"/>
    <n v="-33.322499999999998"/>
    <n v="99.967500000000001"/>
    <s v="Medio"/>
    <n v="-42.652799999999999"/>
    <n v="-0.64"/>
    <n v="-75.975300000000004"/>
    <n v="5"/>
    <n v="5"/>
    <s v="CORRECTO"/>
    <n v="2017"/>
    <n v="0"/>
  </r>
  <r>
    <x v="1396"/>
    <x v="660"/>
    <d v="2016-11-24T00:00:00"/>
    <d v="2016-11-26T00:00:00"/>
    <s v="First Class"/>
    <x v="396"/>
    <s v="Nat Carroll"/>
    <s v="CONSUMER"/>
    <s v="united states"/>
    <s v="New York City"/>
    <s v="New York"/>
    <n v="10035"/>
    <s v="East"/>
    <s v="OFF-BI-10000822"/>
    <x v="1"/>
    <x v="8"/>
    <x v="967"/>
    <n v="17.216000000000001"/>
    <n v="4"/>
    <n v="17"/>
    <s v="Mediano"/>
    <n v="0.2"/>
    <n v="3.4432000000000005"/>
    <n v="-3.4432"/>
    <n v="20.659200000000002"/>
    <s v="Bajo"/>
    <n v="6.0255999999999998"/>
    <n v="0.35"/>
    <n v="-7.7472000000000003"/>
    <n v="2"/>
    <n v="2"/>
    <s v="CORRECTO"/>
    <n v="2016"/>
    <n v="0"/>
  </r>
  <r>
    <x v="1397"/>
    <x v="660"/>
    <d v="2016-11-24T00:00:00"/>
    <d v="2016-11-26T00:00:00"/>
    <s v="First Class"/>
    <x v="396"/>
    <s v="Nat Carroll"/>
    <s v="CONSUMER"/>
    <s v="united states"/>
    <s v="New York City"/>
    <s v="New York"/>
    <n v="10035"/>
    <s v="East"/>
    <s v="OFF-PA-10004971"/>
    <x v="1"/>
    <x v="10"/>
    <x v="609"/>
    <n v="11.56"/>
    <n v="2"/>
    <n v="18"/>
    <s v="Pequeño"/>
    <n v="0"/>
    <n v="0"/>
    <n v="0"/>
    <n v="11.56"/>
    <s v="Bajo"/>
    <n v="5.6643999999999997"/>
    <n v="0.48999999999999994"/>
    <n v="-5.8956"/>
    <n v="2"/>
    <n v="2"/>
    <s v="CORRECTO"/>
    <n v="2016"/>
    <n v="0"/>
  </r>
  <r>
    <x v="1398"/>
    <x v="660"/>
    <d v="2016-11-24T00:00:00"/>
    <d v="2016-11-26T00:00:00"/>
    <s v="First Class"/>
    <x v="396"/>
    <s v="Nat Carroll"/>
    <s v="CONSUMER"/>
    <s v="united states"/>
    <s v="New York City"/>
    <s v="New York"/>
    <n v="10035"/>
    <s v="East"/>
    <s v="TEC-AC-10002323"/>
    <x v="2"/>
    <x v="11"/>
    <x v="177"/>
    <n v="88.4"/>
    <n v="4"/>
    <n v="44"/>
    <s v="Mediano"/>
    <n v="0"/>
    <n v="0"/>
    <n v="0"/>
    <n v="88.4"/>
    <s v="Medio"/>
    <n v="11.492000000000001"/>
    <n v="0.13"/>
    <n v="-76.908000000000001"/>
    <n v="2"/>
    <n v="2"/>
    <s v="CORRECTO"/>
    <n v="2016"/>
    <n v="0"/>
  </r>
  <r>
    <x v="1399"/>
    <x v="660"/>
    <d v="2016-11-24T00:00:00"/>
    <d v="2016-11-26T00:00:00"/>
    <s v="First Class"/>
    <x v="396"/>
    <s v="Nat Carroll"/>
    <s v="CONSUMER"/>
    <s v="united states"/>
    <s v="New York City"/>
    <s v="New York"/>
    <n v="10035"/>
    <s v="East"/>
    <s v="OFF-PA-10004888"/>
    <x v="1"/>
    <x v="10"/>
    <x v="968"/>
    <n v="6.48"/>
    <n v="1"/>
    <n v="25"/>
    <s v="Pequeño"/>
    <n v="0"/>
    <n v="0"/>
    <n v="0"/>
    <n v="6.48"/>
    <s v="Bajo"/>
    <n v="3.1103999999999998"/>
    <n v="0.47999999999999993"/>
    <n v="-3.3696000000000002"/>
    <n v="2"/>
    <n v="2"/>
    <s v="CORRECTO"/>
    <n v="2016"/>
    <n v="0"/>
  </r>
  <r>
    <x v="1400"/>
    <x v="661"/>
    <d v="2016-11-01T00:00:00"/>
    <d v="2016-11-05T00:00:00"/>
    <s v="Standard Class"/>
    <x v="454"/>
    <s v="Katherine Murray"/>
    <s v="HOME OFFICE"/>
    <s v="united states"/>
    <s v="Salem"/>
    <s v="Virginia"/>
    <n v="24153"/>
    <s v="South"/>
    <s v="TEC-PH-10003988"/>
    <x v="2"/>
    <x v="7"/>
    <x v="47"/>
    <n v="21.8"/>
    <n v="2"/>
    <n v="28"/>
    <s v="Pequeño"/>
    <n v="0"/>
    <n v="0"/>
    <n v="0"/>
    <n v="21.8"/>
    <s v="Bajo"/>
    <n v="6.1040000000000001"/>
    <n v="0.27999999999999997"/>
    <n v="-15.696"/>
    <n v="4"/>
    <n v="4"/>
    <s v="CORRECTO"/>
    <n v="2016"/>
    <n v="0"/>
  </r>
  <r>
    <x v="1401"/>
    <x v="661"/>
    <d v="2016-11-01T00:00:00"/>
    <d v="2016-11-05T00:00:00"/>
    <s v="Standard Class"/>
    <x v="454"/>
    <s v="Katherine Murray"/>
    <s v="HOME OFFICE"/>
    <s v="united states"/>
    <s v="Salem"/>
    <s v="Virginia"/>
    <n v="24153"/>
    <s v="South"/>
    <s v="OFF-EN-10002230"/>
    <x v="1"/>
    <x v="12"/>
    <x v="555"/>
    <n v="251.79"/>
    <n v="3"/>
    <n v="19"/>
    <s v="Mediano"/>
    <n v="0"/>
    <n v="0"/>
    <n v="0"/>
    <n v="251.79"/>
    <s v="Alto"/>
    <n v="118.3413"/>
    <n v="0.47000000000000003"/>
    <n v="-133.4487"/>
    <n v="4"/>
    <n v="4"/>
    <s v="CORRECTO"/>
    <n v="2016"/>
    <n v="0"/>
  </r>
  <r>
    <x v="1402"/>
    <x v="662"/>
    <d v="2016-04-19T00:00:00"/>
    <d v="2016-04-25T00:00:00"/>
    <s v="Standard Class"/>
    <x v="39"/>
    <s v="Gary Mitchum"/>
    <s v="HOME OFFICE"/>
    <s v="united states"/>
    <s v="Columbus"/>
    <s v="Ohio"/>
    <n v="43229"/>
    <s v="East"/>
    <s v="FUR-TA-10002622"/>
    <x v="0"/>
    <x v="3"/>
    <x v="969"/>
    <n v="205.17599999999999"/>
    <n v="2"/>
    <n v="12"/>
    <s v="Pequeño"/>
    <n v="0.4"/>
    <n v="82.070400000000006"/>
    <n v="-82.070400000000006"/>
    <n v="287.24639999999999"/>
    <s v="Alto"/>
    <n v="-58.133200000000002"/>
    <n v="-0.28333333333333338"/>
    <n v="-181.2388"/>
    <n v="6"/>
    <n v="6"/>
    <s v="CORRECTO"/>
    <n v="2016"/>
    <n v="0"/>
  </r>
  <r>
    <x v="1403"/>
    <x v="662"/>
    <d v="2016-04-19T00:00:00"/>
    <d v="2016-04-25T00:00:00"/>
    <s v="Standard Class"/>
    <x v="39"/>
    <s v="Gary Mitchum"/>
    <s v="HOME OFFICE"/>
    <s v="united states"/>
    <s v="Columbus"/>
    <s v="Ohio"/>
    <n v="43229"/>
    <s v="East"/>
    <s v="OFF-PA-10000418"/>
    <x v="1"/>
    <x v="10"/>
    <x v="970"/>
    <n v="419.4"/>
    <n v="5"/>
    <n v="19"/>
    <s v="Grande"/>
    <n v="0.2"/>
    <n v="83.88"/>
    <n v="-83.88"/>
    <n v="503.28"/>
    <s v="Muy Alto"/>
    <n v="146.79"/>
    <n v="0.35"/>
    <n v="-188.73"/>
    <n v="6"/>
    <n v="6"/>
    <s v="CORRECTO"/>
    <n v="2016"/>
    <n v="0"/>
  </r>
  <r>
    <x v="1404"/>
    <x v="663"/>
    <d v="2014-04-06T00:00:00"/>
    <d v="2014-04-08T00:00:00"/>
    <s v="First Class"/>
    <x v="174"/>
    <s v="Shirley Daniels"/>
    <s v="HOME OFFICE"/>
    <s v="united states"/>
    <s v="Philadelphia"/>
    <s v="Pennsylvania"/>
    <n v="19143"/>
    <s v="East"/>
    <s v="OFF-SU-10004498"/>
    <x v="1"/>
    <x v="14"/>
    <x v="505"/>
    <n v="10.304"/>
    <n v="1"/>
    <n v="20"/>
    <s v="Pequeño"/>
    <n v="0.2"/>
    <n v="2.0608"/>
    <n v="-2.0608"/>
    <n v="12.364800000000001"/>
    <s v="Bajo"/>
    <n v="-2.1896"/>
    <n v="-0.21249999999999999"/>
    <n v="-10.4328"/>
    <n v="2"/>
    <n v="2"/>
    <s v="CORRECTO"/>
    <n v="2014"/>
    <n v="0"/>
  </r>
  <r>
    <x v="1405"/>
    <x v="663"/>
    <d v="2014-04-06T00:00:00"/>
    <d v="2014-04-08T00:00:00"/>
    <s v="First Class"/>
    <x v="174"/>
    <s v="Shirley Daniels"/>
    <s v="HOME OFFICE"/>
    <s v="united states"/>
    <s v="Philadelphia"/>
    <s v="Pennsylvania"/>
    <n v="19143"/>
    <s v="East"/>
    <s v="FUR-TA-10001039"/>
    <x v="0"/>
    <x v="3"/>
    <x v="832"/>
    <n v="154.76400000000001"/>
    <n v="3"/>
    <n v="74"/>
    <s v="Mediano"/>
    <n v="0.4"/>
    <n v="61.905600000000007"/>
    <n v="-61.9056"/>
    <n v="216.6696"/>
    <s v="Alto"/>
    <n v="-36.111600000000003"/>
    <n v="-0.23333333333333334"/>
    <n v="-128.97"/>
    <n v="2"/>
    <n v="2"/>
    <s v="CORRECTO"/>
    <n v="2014"/>
    <n v="0"/>
  </r>
  <r>
    <x v="1406"/>
    <x v="663"/>
    <d v="2014-04-06T00:00:00"/>
    <d v="2014-04-08T00:00:00"/>
    <s v="First Class"/>
    <x v="174"/>
    <s v="Shirley Daniels"/>
    <s v="HOME OFFICE"/>
    <s v="united states"/>
    <s v="Philadelphia"/>
    <s v="Pennsylvania"/>
    <n v="19143"/>
    <s v="East"/>
    <s v="TEC-AC-10004659"/>
    <x v="2"/>
    <x v="11"/>
    <x v="172"/>
    <n v="116.78400000000001"/>
    <n v="2"/>
    <n v="32"/>
    <s v="Pequeño"/>
    <n v="0.2"/>
    <n v="23.356800000000003"/>
    <n v="-23.3568"/>
    <n v="140.14080000000001"/>
    <s v="Medio"/>
    <n v="21.896999999999998"/>
    <n v="0.18749999999999997"/>
    <n v="-71.530199999999994"/>
    <n v="2"/>
    <n v="2"/>
    <s v="CORRECTO"/>
    <n v="2014"/>
    <n v="0"/>
  </r>
  <r>
    <x v="1407"/>
    <x v="664"/>
    <d v="2016-09-02T00:00:00"/>
    <d v="2016-09-06T00:00:00"/>
    <s v="Standard Class"/>
    <x v="30"/>
    <s v="Karen Daniels"/>
    <s v="CONSUMER"/>
    <s v="united states"/>
    <s v="New York City"/>
    <s v="New York"/>
    <n v="10024"/>
    <s v="East"/>
    <s v="OFF-AR-10002240"/>
    <x v="1"/>
    <x v="6"/>
    <x v="971"/>
    <n v="75.48"/>
    <n v="2"/>
    <n v="16"/>
    <s v="Pequeño"/>
    <n v="0"/>
    <n v="0"/>
    <n v="0"/>
    <n v="75.48"/>
    <s v="Medio"/>
    <n v="19.6248"/>
    <n v="0.26"/>
    <n v="-55.855200000000004"/>
    <n v="4"/>
    <n v="4"/>
    <s v="CORRECTO"/>
    <n v="2016"/>
    <n v="0"/>
  </r>
  <r>
    <x v="1408"/>
    <x v="664"/>
    <d v="2016-09-02T00:00:00"/>
    <d v="2016-09-06T00:00:00"/>
    <s v="Standard Class"/>
    <x v="30"/>
    <s v="Karen Daniels"/>
    <s v="CONSUMER"/>
    <s v="united states"/>
    <s v="New York City"/>
    <s v="New York"/>
    <n v="10024"/>
    <s v="East"/>
    <s v="FUR-FU-10001967"/>
    <x v="0"/>
    <x v="5"/>
    <x v="296"/>
    <n v="39.979999999999997"/>
    <n v="2"/>
    <n v="10"/>
    <s v="Pequeño"/>
    <n v="0"/>
    <n v="0"/>
    <n v="0"/>
    <n v="39.979999999999997"/>
    <s v="Bajo"/>
    <n v="9.9949999999999992"/>
    <n v="0.25"/>
    <n v="-29.984999999999999"/>
    <n v="4"/>
    <n v="4"/>
    <s v="CORRECTO"/>
    <n v="2016"/>
    <n v="0"/>
  </r>
  <r>
    <x v="1409"/>
    <x v="665"/>
    <d v="2016-09-25T00:00:00"/>
    <d v="2016-09-30T00:00:00"/>
    <s v="Standard Class"/>
    <x v="455"/>
    <s v="Adrian Barton"/>
    <s v="CONSUMER"/>
    <s v="united states"/>
    <s v="Phoenix"/>
    <s v="Arizona"/>
    <n v="85023"/>
    <s v="West"/>
    <s v="FUR-TA-10002356"/>
    <x v="0"/>
    <x v="3"/>
    <x v="735"/>
    <n v="393.16500000000002"/>
    <n v="3"/>
    <n v="15"/>
    <s v="Mediano"/>
    <n v="0.5"/>
    <n v="196.58250000000001"/>
    <n v="-196.58250000000001"/>
    <n v="589.74750000000006"/>
    <s v="Muy Alto"/>
    <n v="-204.44579999999999"/>
    <n v="-0.51999999999999991"/>
    <n v="-401.0283"/>
    <n v="5"/>
    <n v="5"/>
    <s v="CORRECTO"/>
    <n v="2016"/>
    <n v="0"/>
  </r>
  <r>
    <x v="1410"/>
    <x v="666"/>
    <d v="2017-11-04T00:00:00"/>
    <d v="2017-11-11T00:00:00"/>
    <s v="Standard Class"/>
    <x v="449"/>
    <s v="Sam Zeldin"/>
    <s v="HOME OFFICE"/>
    <s v="united states"/>
    <s v="Grand Prairie"/>
    <s v="Texas"/>
    <n v="75051"/>
    <s v="Central"/>
    <s v="OFF-LA-10003923"/>
    <x v="1"/>
    <x v="2"/>
    <x v="429"/>
    <n v="23.68"/>
    <n v="2"/>
    <n v="37"/>
    <s v="Pequeño"/>
    <n v="0.2"/>
    <n v="4.7359999999999998"/>
    <n v="-4.7359999999999998"/>
    <n v="28.416"/>
    <s v="Bajo"/>
    <n v="8.8800000000000008"/>
    <n v="0.37500000000000006"/>
    <n v="-10.064"/>
    <n v="7"/>
    <n v="7"/>
    <s v="CORRECTO"/>
    <n v="2017"/>
    <n v="0"/>
  </r>
  <r>
    <x v="1411"/>
    <x v="667"/>
    <d v="2016-07-09T00:00:00"/>
    <d v="2016-07-13T00:00:00"/>
    <s v="Standard Class"/>
    <x v="63"/>
    <s v="Jonathan Doherty"/>
    <s v="CORPORATE"/>
    <s v="united states"/>
    <s v="New York City"/>
    <s v="New York"/>
    <n v="10035"/>
    <s v="East"/>
    <s v="FUR-CH-10002335"/>
    <x v="0"/>
    <x v="1"/>
    <x v="629"/>
    <n v="408.00599999999997"/>
    <n v="2"/>
    <n v="34"/>
    <s v="Pequeño"/>
    <n v="0.1"/>
    <n v="40.800600000000003"/>
    <n v="-40.800600000000003"/>
    <n v="448.8066"/>
    <s v="Alto"/>
    <n v="72.534400000000005"/>
    <n v="0.17777777777777781"/>
    <n v="-294.67099999999999"/>
    <n v="4"/>
    <n v="4"/>
    <s v="CORRECTO"/>
    <n v="2016"/>
    <n v="0"/>
  </r>
  <r>
    <x v="1412"/>
    <x v="667"/>
    <d v="2016-07-09T00:00:00"/>
    <d v="2016-07-13T00:00:00"/>
    <s v="Standard Class"/>
    <x v="63"/>
    <s v="Jonathan Doherty"/>
    <s v="CORPORATE"/>
    <s v="united states"/>
    <s v="New York City"/>
    <s v="New York"/>
    <n v="10035"/>
    <s v="East"/>
    <s v="FUR-FU-10000723"/>
    <x v="0"/>
    <x v="5"/>
    <x v="480"/>
    <n v="165.28"/>
    <n v="4"/>
    <n v="33"/>
    <s v="Mediano"/>
    <n v="0"/>
    <n v="0"/>
    <n v="0"/>
    <n v="165.28"/>
    <s v="Medio"/>
    <n v="14.8752"/>
    <n v="0.09"/>
    <n v="-150.40479999999999"/>
    <n v="4"/>
    <n v="4"/>
    <s v="CORRECTO"/>
    <n v="2016"/>
    <n v="0"/>
  </r>
  <r>
    <x v="1413"/>
    <x v="668"/>
    <d v="2014-06-30T00:00:00"/>
    <d v="2014-07-05T00:00:00"/>
    <s v="Standard Class"/>
    <x v="456"/>
    <s v="Helen Abelman"/>
    <s v="CONSUMER"/>
    <s v="united states"/>
    <s v="New York City"/>
    <s v="New York"/>
    <n v="10024"/>
    <s v="East"/>
    <s v="OFF-BI-10002867"/>
    <x v="1"/>
    <x v="8"/>
    <x v="972"/>
    <n v="334.76799999999997"/>
    <n v="7"/>
    <n v="26"/>
    <s v="Grande"/>
    <n v="0.2"/>
    <n v="66.953599999999994"/>
    <n v="-66.953599999999994"/>
    <n v="401.72159999999997"/>
    <s v="Alto"/>
    <n v="108.7996"/>
    <n v="0.32500000000000001"/>
    <n v="-159.01480000000001"/>
    <n v="5"/>
    <n v="5"/>
    <s v="CORRECTO"/>
    <n v="2014"/>
    <n v="0"/>
  </r>
  <r>
    <x v="1414"/>
    <x v="669"/>
    <d v="2017-01-28T00:00:00"/>
    <d v="2017-01-31T00:00:00"/>
    <s v="Second Class"/>
    <x v="457"/>
    <s v="Beth Thompson"/>
    <s v="HOME OFFICE"/>
    <s v="united states"/>
    <s v="Costa Mesa"/>
    <s v="California"/>
    <n v="92627"/>
    <s v="West"/>
    <s v="TEC-AC-10000580"/>
    <x v="2"/>
    <x v="11"/>
    <x v="906"/>
    <n v="239.97"/>
    <n v="3"/>
    <n v="14"/>
    <s v="Mediano"/>
    <n v="0"/>
    <n v="0"/>
    <n v="0"/>
    <n v="239.97"/>
    <s v="Alto"/>
    <n v="26.396699999999999"/>
    <n v="0.11"/>
    <n v="-213.57329999999999"/>
    <n v="3"/>
    <n v="3"/>
    <s v="CORRECTO"/>
    <n v="2017"/>
    <n v="0"/>
  </r>
  <r>
    <x v="1415"/>
    <x v="669"/>
    <d v="2017-01-28T00:00:00"/>
    <d v="2017-01-31T00:00:00"/>
    <s v="Second Class"/>
    <x v="457"/>
    <s v="Beth Thompson"/>
    <s v="HOME OFFICE"/>
    <s v="united states"/>
    <s v="Costa Mesa"/>
    <s v="California"/>
    <n v="92627"/>
    <s v="West"/>
    <s v="FUR-FU-10003976"/>
    <x v="0"/>
    <x v="5"/>
    <x v="973"/>
    <n v="37.74"/>
    <n v="3"/>
    <n v="17"/>
    <s v="Mediano"/>
    <n v="0"/>
    <n v="0"/>
    <n v="0"/>
    <n v="37.74"/>
    <s v="Bajo"/>
    <n v="12.8316"/>
    <n v="0.33999999999999997"/>
    <n v="-24.9084"/>
    <n v="3"/>
    <n v="3"/>
    <s v="CORRECTO"/>
    <n v="2017"/>
    <n v="0"/>
  </r>
  <r>
    <x v="1416"/>
    <x v="670"/>
    <d v="2015-09-21T00:00:00"/>
    <d v="2015-09-24T00:00:00"/>
    <s v="First Class"/>
    <x v="458"/>
    <s v="Stuart Van"/>
    <s v="CORPORATE"/>
    <s v="united states"/>
    <s v="Houston"/>
    <s v="Texas"/>
    <n v="77041"/>
    <s v="Central"/>
    <s v="TEC-PH-10002922"/>
    <x v="2"/>
    <x v="7"/>
    <x v="974"/>
    <n v="946.34400000000005"/>
    <n v="7"/>
    <n v="21"/>
    <s v="Grande"/>
    <n v="0.2"/>
    <n v="189.26880000000003"/>
    <n v="-189.2688"/>
    <n v="1135.6128000000001"/>
    <s v="Muy Alto"/>
    <n v="118.29300000000001"/>
    <n v="0.125"/>
    <n v="-638.78219999999999"/>
    <n v="3"/>
    <n v="3"/>
    <s v="CORRECTO"/>
    <n v="2015"/>
    <n v="0"/>
  </r>
  <r>
    <x v="1417"/>
    <x v="670"/>
    <d v="2015-09-21T00:00:00"/>
    <d v="2015-09-24T00:00:00"/>
    <s v="First Class"/>
    <x v="458"/>
    <s v="Stuart Van"/>
    <s v="CORPORATE"/>
    <s v="united states"/>
    <s v="Houston"/>
    <s v="Texas"/>
    <n v="77041"/>
    <s v="Central"/>
    <s v="TEC-AC-10004353"/>
    <x v="2"/>
    <x v="11"/>
    <x v="724"/>
    <n v="151.19999999999999"/>
    <n v="3"/>
    <n v="21"/>
    <s v="Mediano"/>
    <n v="0.2"/>
    <n v="30.24"/>
    <n v="-30.24"/>
    <n v="181.44"/>
    <s v="Medio"/>
    <n v="32.130000000000003"/>
    <n v="0.21250000000000002"/>
    <n v="-88.83"/>
    <n v="3"/>
    <n v="3"/>
    <s v="CORRECTO"/>
    <n v="2015"/>
    <n v="0"/>
  </r>
  <r>
    <x v="1418"/>
    <x v="670"/>
    <d v="2015-09-21T00:00:00"/>
    <d v="2015-09-24T00:00:00"/>
    <s v="First Class"/>
    <x v="458"/>
    <s v="Stuart Van"/>
    <s v="CORPORATE"/>
    <s v="united states"/>
    <s v="Houston"/>
    <s v="Texas"/>
    <n v="77041"/>
    <s v="Central"/>
    <s v="FUR-FU-10001706"/>
    <x v="0"/>
    <x v="5"/>
    <x v="50"/>
    <n v="4.9279999999999999"/>
    <n v="4"/>
    <n v="44"/>
    <s v="Mediano"/>
    <n v="0.6"/>
    <n v="2.9567999999999999"/>
    <n v="-2.9567999999999999"/>
    <n v="7.8848000000000003"/>
    <s v="Bajo"/>
    <n v="-1.4783999999999999"/>
    <n v="-0.3"/>
    <n v="-3.4496000000000002"/>
    <n v="3"/>
    <n v="3"/>
    <s v="CORRECTO"/>
    <n v="2015"/>
    <n v="0"/>
  </r>
  <r>
    <x v="1419"/>
    <x v="671"/>
    <d v="2015-09-26T00:00:00"/>
    <d v="2015-09-30T00:00:00"/>
    <s v="Standard Class"/>
    <x v="459"/>
    <s v="Rick Wilson"/>
    <s v="CORPORATE"/>
    <s v="united states"/>
    <s v="Mesa"/>
    <s v="Arizona"/>
    <n v="85204"/>
    <s v="West"/>
    <s v="OFF-PA-10000501"/>
    <x v="1"/>
    <x v="10"/>
    <x v="975"/>
    <n v="86.272000000000006"/>
    <n v="4"/>
    <n v="10"/>
    <s v="Mediano"/>
    <n v="0.2"/>
    <n v="17.2544"/>
    <n v="-17.2544"/>
    <n v="103.52640000000001"/>
    <s v="Medio"/>
    <n v="31.273599999999998"/>
    <n v="0.36249999999999993"/>
    <n v="-37.744"/>
    <n v="4"/>
    <n v="4"/>
    <s v="CORRECTO"/>
    <n v="2015"/>
    <n v="0"/>
  </r>
  <r>
    <x v="1420"/>
    <x v="671"/>
    <d v="2015-09-26T00:00:00"/>
    <d v="2015-09-30T00:00:00"/>
    <s v="Standard Class"/>
    <x v="459"/>
    <s v="Rick Wilson"/>
    <s v="CORPORATE"/>
    <s v="united states"/>
    <s v="Mesa"/>
    <s v="Arizona"/>
    <n v="85204"/>
    <s v="West"/>
    <s v="OFF-BI-10000778"/>
    <x v="1"/>
    <x v="8"/>
    <x v="261"/>
    <n v="72.587999999999994"/>
    <n v="2"/>
    <n v="15"/>
    <s v="Pequeño"/>
    <n v="0.7"/>
    <n v="50.811599999999991"/>
    <n v="-50.811599999999999"/>
    <n v="123.39959999999999"/>
    <s v="Medio"/>
    <n v="-48.392000000000003"/>
    <n v="-0.66666666666666674"/>
    <n v="-70.168400000000005"/>
    <n v="4"/>
    <n v="4"/>
    <s v="CORRECTO"/>
    <n v="2015"/>
    <n v="0"/>
  </r>
  <r>
    <x v="1421"/>
    <x v="671"/>
    <d v="2015-09-26T00:00:00"/>
    <d v="2015-09-30T00:00:00"/>
    <s v="Standard Class"/>
    <x v="459"/>
    <s v="Rick Wilson"/>
    <s v="CORPORATE"/>
    <s v="united states"/>
    <s v="Mesa"/>
    <s v="Arizona"/>
    <n v="85204"/>
    <s v="West"/>
    <s v="OFF-AP-10004980"/>
    <x v="1"/>
    <x v="9"/>
    <x v="976"/>
    <n v="60.671999999999997"/>
    <n v="2"/>
    <n v="14"/>
    <s v="Pequeño"/>
    <n v="0.2"/>
    <n v="12.134399999999999"/>
    <n v="-12.134399999999999"/>
    <n v="72.806399999999996"/>
    <s v="Medio"/>
    <n v="14.409599999999999"/>
    <n v="0.23749999999999999"/>
    <n v="-34.128"/>
    <n v="4"/>
    <n v="4"/>
    <s v="CORRECTO"/>
    <n v="2015"/>
    <n v="0"/>
  </r>
  <r>
    <x v="1422"/>
    <x v="671"/>
    <d v="2015-09-26T00:00:00"/>
    <d v="2015-09-30T00:00:00"/>
    <s v="Standard Class"/>
    <x v="459"/>
    <s v="Rick Wilson"/>
    <s v="CORPORATE"/>
    <s v="united states"/>
    <s v="Mesa"/>
    <s v="Arizona"/>
    <n v="85204"/>
    <s v="West"/>
    <s v="OFF-BI-10003984"/>
    <x v="1"/>
    <x v="8"/>
    <x v="697"/>
    <n v="77.031000000000006"/>
    <n v="9"/>
    <n v="44"/>
    <s v="Grande"/>
    <n v="0.7"/>
    <n v="53.921700000000001"/>
    <n v="-53.921700000000001"/>
    <n v="130.95269999999999"/>
    <s v="Medio"/>
    <n v="-59.057099999999998"/>
    <n v="-0.76666666666666661"/>
    <n v="-82.166399999999996"/>
    <n v="4"/>
    <n v="4"/>
    <s v="CORRECTO"/>
    <n v="2015"/>
    <n v="0"/>
  </r>
  <r>
    <x v="1423"/>
    <x v="671"/>
    <d v="2015-09-26T00:00:00"/>
    <d v="2015-09-30T00:00:00"/>
    <s v="Standard Class"/>
    <x v="459"/>
    <s v="Rick Wilson"/>
    <s v="CORPORATE"/>
    <s v="united states"/>
    <s v="Mesa"/>
    <s v="Arizona"/>
    <n v="85204"/>
    <s v="West"/>
    <s v="OFF-ST-10000798"/>
    <x v="1"/>
    <x v="4"/>
    <x v="352"/>
    <n v="119.904"/>
    <n v="6"/>
    <n v="16"/>
    <s v="Grande"/>
    <n v="0.2"/>
    <n v="23.980800000000002"/>
    <n v="-23.980799999999999"/>
    <n v="143.88479999999998"/>
    <s v="Medio"/>
    <n v="-1.4987999999999999"/>
    <n v="-1.2499999999999999E-2"/>
    <n v="-97.421999999999997"/>
    <n v="4"/>
    <n v="4"/>
    <s v="CORRECTO"/>
    <n v="2015"/>
    <n v="0"/>
  </r>
  <r>
    <x v="1424"/>
    <x v="671"/>
    <d v="2015-09-26T00:00:00"/>
    <d v="2015-09-30T00:00:00"/>
    <s v="Standard Class"/>
    <x v="459"/>
    <s v="Rick Wilson"/>
    <s v="CORPORATE"/>
    <s v="united states"/>
    <s v="Mesa"/>
    <s v="Arizona"/>
    <n v="85204"/>
    <s v="West"/>
    <s v="TEC-PH-10001750"/>
    <x v="2"/>
    <x v="7"/>
    <x v="977"/>
    <n v="263.95999999999998"/>
    <n v="5"/>
    <n v="24"/>
    <s v="Grande"/>
    <n v="0.2"/>
    <n v="52.792000000000002"/>
    <n v="-52.792000000000002"/>
    <n v="316.75199999999995"/>
    <s v="Alto"/>
    <n v="23.096499999999999"/>
    <n v="8.7500000000000008E-2"/>
    <n v="-188.07149999999999"/>
    <n v="4"/>
    <n v="4"/>
    <s v="CORRECTO"/>
    <n v="2015"/>
    <n v="0"/>
  </r>
  <r>
    <x v="1425"/>
    <x v="671"/>
    <d v="2015-09-26T00:00:00"/>
    <d v="2015-09-30T00:00:00"/>
    <s v="Standard Class"/>
    <x v="459"/>
    <s v="Rick Wilson"/>
    <s v="CORPORATE"/>
    <s v="united states"/>
    <s v="Mesa"/>
    <s v="Arizona"/>
    <n v="85204"/>
    <s v="West"/>
    <s v="OFF-ST-10002743"/>
    <x v="1"/>
    <x v="4"/>
    <x v="418"/>
    <n v="363.64800000000002"/>
    <n v="4"/>
    <n v="46"/>
    <s v="Mediano"/>
    <n v="0.2"/>
    <n v="72.729600000000005"/>
    <n v="-72.729600000000005"/>
    <n v="436.37760000000003"/>
    <s v="Alto"/>
    <n v="-86.366399999999999"/>
    <n v="-0.23749999999999999"/>
    <n v="-377.28480000000002"/>
    <n v="4"/>
    <n v="4"/>
    <s v="CORRECTO"/>
    <n v="2015"/>
    <n v="0"/>
  </r>
  <r>
    <x v="1426"/>
    <x v="672"/>
    <d v="2015-10-31T00:00:00"/>
    <d v="2015-11-04T00:00:00"/>
    <s v="Second Class"/>
    <x v="460"/>
    <s v="Damala Kotsonis"/>
    <s v="CORPORATE"/>
    <s v="united states"/>
    <s v="Salinas"/>
    <s v="California"/>
    <n v="93905"/>
    <s v="West"/>
    <s v="OFF-BI-10002949"/>
    <x v="1"/>
    <x v="8"/>
    <x v="525"/>
    <n v="9.7279999999999998"/>
    <n v="2"/>
    <n v="21"/>
    <s v="Pequeño"/>
    <n v="0.2"/>
    <n v="1.9456"/>
    <n v="-1.9456"/>
    <n v="11.6736"/>
    <s v="Bajo"/>
    <n v="3.2831999999999999"/>
    <n v="0.33750000000000002"/>
    <n v="-4.4992000000000001"/>
    <n v="4"/>
    <n v="4"/>
    <s v="CORRECTO"/>
    <n v="2015"/>
    <n v="0"/>
  </r>
  <r>
    <x v="1427"/>
    <x v="672"/>
    <d v="2015-10-31T00:00:00"/>
    <d v="2015-11-04T00:00:00"/>
    <s v="Second Class"/>
    <x v="460"/>
    <s v="Damala Kotsonis"/>
    <s v="CORPORATE"/>
    <s v="united states"/>
    <s v="Salinas"/>
    <s v="California"/>
    <n v="93905"/>
    <s v="West"/>
    <s v="OFF-EN-10002600"/>
    <x v="1"/>
    <x v="12"/>
    <x v="111"/>
    <n v="14.75"/>
    <n v="5"/>
    <n v="35"/>
    <s v="Grande"/>
    <n v="0"/>
    <n v="0"/>
    <n v="0"/>
    <n v="14.75"/>
    <s v="Bajo"/>
    <n v="7.08"/>
    <n v="0.48"/>
    <n v="-7.67"/>
    <n v="4"/>
    <n v="4"/>
    <s v="CORRECTO"/>
    <n v="2015"/>
    <n v="0"/>
  </r>
  <r>
    <x v="1428"/>
    <x v="672"/>
    <d v="2015-10-31T00:00:00"/>
    <d v="2015-11-04T00:00:00"/>
    <s v="Second Class"/>
    <x v="460"/>
    <s v="Damala Kotsonis"/>
    <s v="CORPORATE"/>
    <s v="united states"/>
    <s v="Salinas"/>
    <s v="California"/>
    <n v="93905"/>
    <s v="West"/>
    <s v="OFF-BI-10003708"/>
    <x v="1"/>
    <x v="8"/>
    <x v="978"/>
    <n v="29.8"/>
    <n v="5"/>
    <n v="28"/>
    <s v="Grande"/>
    <n v="0.2"/>
    <n v="5.9600000000000009"/>
    <n v="-5.96"/>
    <n v="35.760000000000005"/>
    <s v="Bajo"/>
    <n v="9.3125"/>
    <n v="0.3125"/>
    <n v="-14.5275"/>
    <n v="4"/>
    <n v="4"/>
    <s v="CORRECTO"/>
    <n v="2015"/>
    <n v="0"/>
  </r>
  <r>
    <x v="1429"/>
    <x v="672"/>
    <d v="2015-10-31T00:00:00"/>
    <d v="2015-11-04T00:00:00"/>
    <s v="Second Class"/>
    <x v="460"/>
    <s v="Damala Kotsonis"/>
    <s v="CORPORATE"/>
    <s v="united states"/>
    <s v="Salinas"/>
    <s v="California"/>
    <n v="93905"/>
    <s v="West"/>
    <s v="OFF-LA-10003510"/>
    <x v="1"/>
    <x v="2"/>
    <x v="580"/>
    <n v="427.42"/>
    <n v="14"/>
    <n v="43"/>
    <s v="Grande"/>
    <n v="0"/>
    <n v="0"/>
    <n v="0"/>
    <n v="427.42"/>
    <s v="Alto"/>
    <n v="196.61320000000001"/>
    <n v="0.46"/>
    <n v="-230.80680000000001"/>
    <n v="4"/>
    <n v="4"/>
    <s v="CORRECTO"/>
    <n v="2015"/>
    <n v="0"/>
  </r>
  <r>
    <x v="1430"/>
    <x v="673"/>
    <d v="2017-11-26T00:00:00"/>
    <d v="2017-11-30T00:00:00"/>
    <s v="Standard Class"/>
    <x v="299"/>
    <s v="Liz Thompson"/>
    <s v="CONSUMER"/>
    <s v="united states"/>
    <s v="Columbus"/>
    <s v="Ohio"/>
    <n v="43229"/>
    <s v="East"/>
    <s v="TEC-PH-10003092"/>
    <x v="2"/>
    <x v="7"/>
    <x v="521"/>
    <n v="220.75200000000001"/>
    <n v="8"/>
    <n v="19"/>
    <s v="Grande"/>
    <n v="0.4"/>
    <n v="88.30080000000001"/>
    <n v="-88.300799999999995"/>
    <n v="309.05280000000005"/>
    <s v="Alto"/>
    <n v="-40.471200000000003"/>
    <n v="-0.18333333333333335"/>
    <n v="-172.92240000000001"/>
    <n v="4"/>
    <n v="4"/>
    <s v="CORRECTO"/>
    <n v="2017"/>
    <n v="0"/>
  </r>
  <r>
    <x v="1431"/>
    <x v="674"/>
    <d v="2014-12-19T00:00:00"/>
    <d v="2014-12-21T00:00:00"/>
    <s v="Second Class"/>
    <x v="5"/>
    <s v="Irene Maddox"/>
    <s v="CONSUMER"/>
    <s v="united states"/>
    <s v="Florence"/>
    <s v="Alabama"/>
    <n v="35630"/>
    <s v="South"/>
    <s v="OFF-BI-10001191"/>
    <x v="1"/>
    <x v="8"/>
    <x v="979"/>
    <n v="152.76"/>
    <n v="6"/>
    <n v="28"/>
    <s v="Grande"/>
    <n v="0"/>
    <n v="0"/>
    <n v="0"/>
    <n v="152.76"/>
    <s v="Medio"/>
    <n v="74.852400000000003"/>
    <n v="0.49000000000000005"/>
    <n v="-77.907600000000002"/>
    <n v="2"/>
    <n v="2"/>
    <s v="CORRECTO"/>
    <n v="2014"/>
    <n v="0"/>
  </r>
  <r>
    <x v="1432"/>
    <x v="674"/>
    <d v="2014-12-19T00:00:00"/>
    <d v="2014-12-21T00:00:00"/>
    <s v="Second Class"/>
    <x v="5"/>
    <s v="Irene Maddox"/>
    <s v="CONSUMER"/>
    <s v="united states"/>
    <s v="Florence"/>
    <s v="Alabama"/>
    <n v="35630"/>
    <s v="South"/>
    <s v="OFF-SU-10004115"/>
    <x v="1"/>
    <x v="14"/>
    <x v="515"/>
    <n v="7.27"/>
    <n v="1"/>
    <n v="13"/>
    <s v="Pequeño"/>
    <n v="0"/>
    <n v="0"/>
    <n v="0"/>
    <n v="7.27"/>
    <s v="Bajo"/>
    <n v="1.9629000000000001"/>
    <n v="0.27"/>
    <n v="-5.3071000000000002"/>
    <n v="2"/>
    <n v="2"/>
    <s v="CORRECTO"/>
    <n v="2014"/>
    <n v="0"/>
  </r>
  <r>
    <x v="1433"/>
    <x v="674"/>
    <d v="2014-12-19T00:00:00"/>
    <d v="2014-12-21T00:00:00"/>
    <s v="Second Class"/>
    <x v="5"/>
    <s v="Irene Maddox"/>
    <s v="CONSUMER"/>
    <s v="united states"/>
    <s v="Florence"/>
    <s v="Alabama"/>
    <n v="35630"/>
    <s v="South"/>
    <s v="FUR-CH-10000513"/>
    <x v="0"/>
    <x v="1"/>
    <x v="70"/>
    <n v="1819.86"/>
    <n v="14"/>
    <n v="42"/>
    <s v="Grande"/>
    <n v="0"/>
    <n v="0"/>
    <n v="0"/>
    <n v="1819.86"/>
    <s v="Muy Alto"/>
    <n v="163.78739999999999"/>
    <n v="0.09"/>
    <n v="-1656.0726"/>
    <n v="2"/>
    <n v="2"/>
    <s v="CORRECTO"/>
    <n v="2014"/>
    <n v="0"/>
  </r>
  <r>
    <x v="1434"/>
    <x v="675"/>
    <d v="2016-12-26T00:00:00"/>
    <d v="2016-12-30T00:00:00"/>
    <s v="Standard Class"/>
    <x v="224"/>
    <s v="Frank Preis"/>
    <s v="CONSUMER"/>
    <s v="united states"/>
    <s v="Seattle"/>
    <s v="Washington"/>
    <n v="98105"/>
    <s v="West"/>
    <s v="OFF-PA-10003673"/>
    <x v="1"/>
    <x v="10"/>
    <x v="980"/>
    <n v="33.9"/>
    <n v="5"/>
    <n v="38"/>
    <s v="Grande"/>
    <n v="0"/>
    <n v="0"/>
    <n v="0"/>
    <n v="33.9"/>
    <s v="Bajo"/>
    <n v="15.593999999999999"/>
    <n v="0.46"/>
    <n v="-18.306000000000001"/>
    <n v="4"/>
    <n v="4"/>
    <s v="CORRECTO"/>
    <n v="2016"/>
    <n v="0"/>
  </r>
  <r>
    <x v="1435"/>
    <x v="676"/>
    <d v="2017-06-20T00:00:00"/>
    <d v="2017-06-27T00:00:00"/>
    <s v="Standard Class"/>
    <x v="461"/>
    <s v="Shui Tom"/>
    <s v="CONSUMER"/>
    <s v="united states"/>
    <s v="Parma"/>
    <s v="Ohio"/>
    <n v="44134"/>
    <s v="East"/>
    <s v="OFF-PA-10001639"/>
    <x v="1"/>
    <x v="10"/>
    <x v="981"/>
    <n v="31.103999999999999"/>
    <n v="6"/>
    <n v="24"/>
    <s v="Grande"/>
    <n v="0.2"/>
    <n v="6.2208000000000006"/>
    <n v="-6.2207999999999997"/>
    <n v="37.324799999999996"/>
    <s v="Bajo"/>
    <n v="10.8864"/>
    <n v="0.35000000000000003"/>
    <n v="-13.9968"/>
    <n v="7"/>
    <n v="7"/>
    <s v="CORRECTO"/>
    <n v="2017"/>
    <n v="0"/>
  </r>
  <r>
    <x v="1436"/>
    <x v="676"/>
    <d v="2017-06-20T00:00:00"/>
    <d v="2017-06-27T00:00:00"/>
    <s v="Standard Class"/>
    <x v="461"/>
    <s v="Shui Tom"/>
    <s v="CONSUMER"/>
    <s v="united states"/>
    <s v="Parma"/>
    <s v="Ohio"/>
    <n v="44134"/>
    <s v="East"/>
    <s v="OFF-AR-10003829"/>
    <x v="1"/>
    <x v="6"/>
    <x v="943"/>
    <n v="5.2480000000000002"/>
    <n v="2"/>
    <n v="30"/>
    <s v="Pequeño"/>
    <n v="0.2"/>
    <n v="1.0496000000000001"/>
    <n v="-1.0496000000000001"/>
    <n v="6.2976000000000001"/>
    <s v="Bajo"/>
    <n v="0.59040000000000004"/>
    <n v="0.1125"/>
    <n v="-3.6080000000000001"/>
    <n v="7"/>
    <n v="7"/>
    <s v="CORRECTO"/>
    <n v="2017"/>
    <n v="0"/>
  </r>
  <r>
    <x v="1437"/>
    <x v="677"/>
    <d v="2015-10-15T00:00:00"/>
    <d v="2015-10-15T00:00:00"/>
    <s v="Same Day"/>
    <x v="32"/>
    <s v="Joel Eaton"/>
    <s v="CONSUMER"/>
    <s v="united states"/>
    <s v="Amarillo"/>
    <s v="Texas"/>
    <n v="79109"/>
    <s v="Central"/>
    <s v="TEC-AC-10004975"/>
    <x v="2"/>
    <x v="11"/>
    <x v="982"/>
    <n v="263.88"/>
    <n v="3"/>
    <n v="18"/>
    <s v="Mediano"/>
    <n v="0.2"/>
    <n v="52.776000000000003"/>
    <n v="-52.776000000000003"/>
    <n v="316.65600000000001"/>
    <s v="Alto"/>
    <n v="42.880499999999998"/>
    <n v="0.16250000000000001"/>
    <n v="-168.2235"/>
    <n v="0"/>
    <n v="0"/>
    <s v="CORRECTO"/>
    <n v="2015"/>
    <n v="0"/>
  </r>
  <r>
    <x v="1438"/>
    <x v="677"/>
    <d v="2015-10-15T00:00:00"/>
    <d v="2015-10-15T00:00:00"/>
    <s v="Same Day"/>
    <x v="32"/>
    <s v="Joel Eaton"/>
    <s v="CONSUMER"/>
    <s v="united states"/>
    <s v="Amarillo"/>
    <s v="Texas"/>
    <n v="79109"/>
    <s v="Central"/>
    <s v="FUR-CH-10002024"/>
    <x v="0"/>
    <x v="1"/>
    <x v="483"/>
    <n v="2453.4299999999998"/>
    <n v="5"/>
    <n v="39"/>
    <s v="Grande"/>
    <n v="0.3"/>
    <n v="736.02899999999988"/>
    <n v="-736.029"/>
    <n v="3189.4589999999998"/>
    <s v="Muy Alto"/>
    <n v="-350.49"/>
    <n v="-0.14285714285714288"/>
    <n v="-2067.8910000000001"/>
    <n v="0"/>
    <n v="0"/>
    <s v="CORRECTO"/>
    <n v="2015"/>
    <n v="0"/>
  </r>
  <r>
    <x v="1439"/>
    <x v="678"/>
    <d v="2017-04-12T00:00:00"/>
    <d v="2017-04-15T00:00:00"/>
    <s v="Second Class"/>
    <x v="217"/>
    <s v="Bill Donatelli"/>
    <s v="CONSUMER"/>
    <s v="united states"/>
    <s v="Providence"/>
    <s v="Rhode Island"/>
    <n v="2908"/>
    <s v="East"/>
    <s v="OFF-BI-10004364"/>
    <x v="1"/>
    <x v="8"/>
    <x v="305"/>
    <n v="29.7"/>
    <n v="5"/>
    <n v="71"/>
    <s v="Grande"/>
    <n v="0"/>
    <n v="0"/>
    <n v="0"/>
    <n v="29.7"/>
    <s v="Bajo"/>
    <n v="13.365"/>
    <n v="0.45"/>
    <n v="-16.335000000000001"/>
    <n v="3"/>
    <n v="3"/>
    <s v="CORRECTO"/>
    <n v="2017"/>
    <n v="0"/>
  </r>
  <r>
    <x v="1440"/>
    <x v="678"/>
    <d v="2017-04-12T00:00:00"/>
    <d v="2017-04-15T00:00:00"/>
    <s v="Second Class"/>
    <x v="217"/>
    <s v="Bill Donatelli"/>
    <s v="CONSUMER"/>
    <s v="united states"/>
    <s v="Providence"/>
    <s v="Rhode Island"/>
    <n v="2908"/>
    <s v="East"/>
    <s v="OFF-PA-10001712"/>
    <x v="1"/>
    <x v="10"/>
    <x v="983"/>
    <n v="39.96"/>
    <n v="4"/>
    <n v="15"/>
    <s v="Mediano"/>
    <n v="0"/>
    <n v="0"/>
    <n v="0"/>
    <n v="39.96"/>
    <s v="Bajo"/>
    <n v="17.981999999999999"/>
    <n v="0.44999999999999996"/>
    <n v="-21.978000000000002"/>
    <n v="3"/>
    <n v="3"/>
    <s v="CORRECTO"/>
    <n v="2017"/>
    <n v="0"/>
  </r>
  <r>
    <x v="1441"/>
    <x v="679"/>
    <d v="2017-12-19T00:00:00"/>
    <d v="2017-12-24T00:00:00"/>
    <s v="Second Class"/>
    <x v="462"/>
    <s v="Michael Moore"/>
    <s v="CONSUMER"/>
    <s v="united states"/>
    <s v="San Francisco"/>
    <s v="California"/>
    <n v="94110"/>
    <s v="West"/>
    <s v="OFF-BI-10001510"/>
    <x v="1"/>
    <x v="8"/>
    <x v="709"/>
    <n v="36.671999999999997"/>
    <n v="2"/>
    <n v="33"/>
    <s v="Pequeño"/>
    <n v="0.2"/>
    <n v="7.3343999999999996"/>
    <n v="-7.3343999999999996"/>
    <n v="44.006399999999999"/>
    <s v="Bajo"/>
    <n v="11.46"/>
    <n v="0.31250000000000006"/>
    <n v="-17.877600000000001"/>
    <n v="5"/>
    <n v="5"/>
    <s v="CORRECTO"/>
    <n v="2017"/>
    <n v="0"/>
  </r>
  <r>
    <x v="1442"/>
    <x v="680"/>
    <d v="2017-08-05T00:00:00"/>
    <d v="2017-08-08T00:00:00"/>
    <s v="First Class"/>
    <x v="463"/>
    <s v="Pauline Webber"/>
    <s v="CORPORATE"/>
    <s v="united states"/>
    <s v="Richmond"/>
    <s v="Kentucky"/>
    <n v="40475"/>
    <s v="South"/>
    <s v="OFF-PA-10002713"/>
    <x v="1"/>
    <x v="10"/>
    <x v="320"/>
    <n v="13.76"/>
    <n v="2"/>
    <n v="33"/>
    <s v="Pequeño"/>
    <n v="0"/>
    <n v="0"/>
    <n v="0"/>
    <n v="13.76"/>
    <s v="Bajo"/>
    <n v="6.3296000000000001"/>
    <n v="0.46"/>
    <n v="-7.4303999999999997"/>
    <n v="3"/>
    <n v="3"/>
    <s v="CORRECTO"/>
    <n v="2017"/>
    <n v="0"/>
  </r>
  <r>
    <x v="1443"/>
    <x v="681"/>
    <d v="2015-10-01T00:00:00"/>
    <d v="2015-10-06T00:00:00"/>
    <s v="Standard Class"/>
    <x v="464"/>
    <s v="Shaun Chance"/>
    <s v="CORPORATE"/>
    <s v="united states"/>
    <s v="Aurora"/>
    <s v="Colorado"/>
    <n v="80013"/>
    <s v="West"/>
    <s v="OFF-ST-10002974"/>
    <x v="1"/>
    <x v="4"/>
    <x v="123"/>
    <n v="139.42400000000001"/>
    <n v="4"/>
    <n v="30"/>
    <s v="Mediano"/>
    <n v="0.2"/>
    <n v="27.884800000000002"/>
    <n v="-27.884799999999998"/>
    <n v="167.30880000000002"/>
    <s v="Medio"/>
    <n v="17.428000000000001"/>
    <n v="0.125"/>
    <n v="-94.111199999999997"/>
    <n v="5"/>
    <n v="5"/>
    <s v="CORRECTO"/>
    <n v="2015"/>
    <n v="0"/>
  </r>
  <r>
    <x v="1444"/>
    <x v="682"/>
    <d v="2016-05-23T00:00:00"/>
    <d v="2016-05-28T00:00:00"/>
    <s v="Standard Class"/>
    <x v="107"/>
    <s v="Ken Lonsdale"/>
    <s v="CONSUMER"/>
    <s v="united states"/>
    <s v="Chicago"/>
    <s v="Illinois"/>
    <n v="60623"/>
    <s v="Central"/>
    <s v="TEC-PH-10004165"/>
    <x v="2"/>
    <x v="7"/>
    <x v="895"/>
    <n v="1979.9280000000001"/>
    <n v="9"/>
    <n v="34"/>
    <s v="Grande"/>
    <n v="0.2"/>
    <n v="395.98560000000003"/>
    <n v="-395.98559999999998"/>
    <n v="2375.9136000000003"/>
    <s v="Muy Alto"/>
    <n v="148.49459999999999"/>
    <n v="7.4999999999999997E-2"/>
    <n v="-1435.4477999999999"/>
    <n v="5"/>
    <n v="5"/>
    <s v="CORRECTO"/>
    <n v="2016"/>
    <n v="0"/>
  </r>
  <r>
    <x v="1445"/>
    <x v="683"/>
    <d v="2017-06-13T00:00:00"/>
    <d v="2017-06-16T00:00:00"/>
    <s v="First Class"/>
    <x v="174"/>
    <s v="Shirley Daniels"/>
    <s v="HOME OFFICE"/>
    <s v="united states"/>
    <s v="Chicago"/>
    <s v="Illinois"/>
    <n v="60653"/>
    <s v="Central"/>
    <s v="OFF-ST-10004804"/>
    <x v="1"/>
    <x v="4"/>
    <x v="233"/>
    <n v="164.73599999999999"/>
    <n v="4"/>
    <n v="31"/>
    <s v="Mediano"/>
    <n v="0.2"/>
    <n v="32.947200000000002"/>
    <n v="-32.947200000000002"/>
    <n v="197.6832"/>
    <s v="Medio"/>
    <n v="-39.1248"/>
    <n v="-0.23750000000000002"/>
    <n v="-170.9136"/>
    <n v="3"/>
    <n v="3"/>
    <s v="CORRECTO"/>
    <n v="2017"/>
    <n v="0"/>
  </r>
  <r>
    <x v="1446"/>
    <x v="683"/>
    <d v="2017-06-13T00:00:00"/>
    <d v="2017-06-16T00:00:00"/>
    <s v="First Class"/>
    <x v="174"/>
    <s v="Shirley Daniels"/>
    <s v="HOME OFFICE"/>
    <s v="united states"/>
    <s v="Chicago"/>
    <s v="Illinois"/>
    <n v="60653"/>
    <s v="Central"/>
    <s v="FUR-CH-10004289"/>
    <x v="0"/>
    <x v="1"/>
    <x v="984"/>
    <n v="470.30200000000002"/>
    <n v="7"/>
    <n v="30"/>
    <s v="Grande"/>
    <n v="0.3"/>
    <n v="141.09059999999999"/>
    <n v="-141.09059999999999"/>
    <n v="611.39260000000002"/>
    <s v="Muy Alto"/>
    <n v="-87.341800000000006"/>
    <n v="-0.18571428571428572"/>
    <n v="-416.5532"/>
    <n v="3"/>
    <n v="3"/>
    <s v="CORRECTO"/>
    <n v="2017"/>
    <n v="0"/>
  </r>
  <r>
    <x v="1447"/>
    <x v="683"/>
    <d v="2017-06-13T00:00:00"/>
    <d v="2017-06-16T00:00:00"/>
    <s v="First Class"/>
    <x v="174"/>
    <s v="Shirley Daniels"/>
    <s v="HOME OFFICE"/>
    <s v="united states"/>
    <s v="Chicago"/>
    <s v="Illinois"/>
    <n v="60653"/>
    <s v="Central"/>
    <s v="TEC-PH-10002564"/>
    <x v="2"/>
    <x v="7"/>
    <x v="985"/>
    <n v="47.984000000000002"/>
    <n v="2"/>
    <n v="27"/>
    <s v="Pequeño"/>
    <n v="0.2"/>
    <n v="9.5968000000000018"/>
    <n v="-9.5968"/>
    <n v="57.580800000000004"/>
    <s v="Medio"/>
    <n v="5.9980000000000002"/>
    <n v="0.125"/>
    <n v="-32.389200000000002"/>
    <n v="3"/>
    <n v="3"/>
    <s v="CORRECTO"/>
    <n v="2017"/>
    <n v="0"/>
  </r>
  <r>
    <x v="1448"/>
    <x v="684"/>
    <d v="2014-04-23T00:00:00"/>
    <d v="2014-04-24T00:00:00"/>
    <s v="First Class"/>
    <x v="378"/>
    <s v="Theresa Swint"/>
    <s v="CORPORATE"/>
    <s v="united states"/>
    <s v="Philadelphia"/>
    <s v="Pennsylvania"/>
    <n v="19134"/>
    <s v="East"/>
    <s v="OFF-BI-10004876"/>
    <x v="1"/>
    <x v="8"/>
    <x v="986"/>
    <n v="2.5019999999999998"/>
    <n v="3"/>
    <n v="8"/>
    <s v="Mediano"/>
    <n v="0.7"/>
    <n v="1.7513999999999996"/>
    <n v="-1.7514000000000001"/>
    <n v="4.2533999999999992"/>
    <s v="Bajo"/>
    <n v="-1.7514000000000001"/>
    <n v="-0.70000000000000007"/>
    <n v="-2.5019999999999998"/>
    <n v="1"/>
    <n v="1"/>
    <s v="CORRECTO"/>
    <n v="2014"/>
    <n v="0"/>
  </r>
  <r>
    <x v="1449"/>
    <x v="685"/>
    <d v="2015-05-01T00:00:00"/>
    <d v="2015-05-07T00:00:00"/>
    <s v="Standard Class"/>
    <x v="80"/>
    <s v="Jennifer Braxton"/>
    <s v="CORPORATE"/>
    <s v="united states"/>
    <s v="Los Angeles"/>
    <s v="California"/>
    <n v="90008"/>
    <s v="West"/>
    <s v="TEC-PH-10004348"/>
    <x v="2"/>
    <x v="7"/>
    <x v="987"/>
    <n v="88.751999999999995"/>
    <n v="3"/>
    <n v="5"/>
    <s v="Mediano"/>
    <n v="0.2"/>
    <n v="17.750399999999999"/>
    <n v="-17.750399999999999"/>
    <n v="106.50239999999999"/>
    <s v="Medio"/>
    <n v="11.093999999999999"/>
    <n v="0.125"/>
    <n v="-59.907600000000002"/>
    <n v="6"/>
    <n v="6"/>
    <s v="CORRECTO"/>
    <n v="2015"/>
    <n v="0"/>
  </r>
  <r>
    <x v="1450"/>
    <x v="686"/>
    <d v="2015-07-19T00:00:00"/>
    <d v="2015-07-20T00:00:00"/>
    <s v="First Class"/>
    <x v="465"/>
    <s v="Thais Sissman"/>
    <s v="CONSUMER"/>
    <s v="united states"/>
    <s v="Phoenix"/>
    <s v="Arizona"/>
    <n v="85023"/>
    <s v="West"/>
    <s v="OFF-BI-10004352"/>
    <x v="1"/>
    <x v="8"/>
    <x v="988"/>
    <n v="2.0249999999999999"/>
    <n v="1"/>
    <n v="6"/>
    <s v="Pequeño"/>
    <n v="0.7"/>
    <n v="1.4174999999999998"/>
    <n v="-1.4175"/>
    <n v="3.4424999999999999"/>
    <s v="Bajo"/>
    <n v="-1.35"/>
    <n v="-0.66666666666666674"/>
    <n v="-1.9575"/>
    <n v="1"/>
    <n v="1"/>
    <s v="CORRECTO"/>
    <n v="2015"/>
    <n v="0"/>
  </r>
  <r>
    <x v="1451"/>
    <x v="687"/>
    <d v="2016-11-26T00:00:00"/>
    <d v="2016-11-29T00:00:00"/>
    <s v="First Class"/>
    <x v="466"/>
    <s v="Mark Cousins"/>
    <s v="CORPORATE"/>
    <s v="united states"/>
    <s v="Mobile"/>
    <s v="Alabama"/>
    <n v="36608"/>
    <s v="South"/>
    <s v="OFF-PA-10001685"/>
    <x v="1"/>
    <x v="10"/>
    <x v="33"/>
    <n v="70.98"/>
    <n v="7"/>
    <n v="150"/>
    <s v="Grande"/>
    <n v="0"/>
    <n v="0"/>
    <n v="0"/>
    <n v="70.98"/>
    <s v="Medio"/>
    <n v="34.780200000000001"/>
    <n v="0.49"/>
    <n v="-36.199800000000003"/>
    <n v="3"/>
    <n v="3"/>
    <s v="CORRECTO"/>
    <n v="2016"/>
    <n v="0"/>
  </r>
  <r>
    <x v="1452"/>
    <x v="687"/>
    <d v="2016-11-26T00:00:00"/>
    <d v="2016-11-29T00:00:00"/>
    <s v="First Class"/>
    <x v="466"/>
    <s v="Mark Cousins"/>
    <s v="CORPORATE"/>
    <s v="united states"/>
    <s v="Mobile"/>
    <s v="Alabama"/>
    <n v="36608"/>
    <s v="South"/>
    <s v="OFF-BI-10000666"/>
    <x v="1"/>
    <x v="8"/>
    <x v="989"/>
    <n v="91.68"/>
    <n v="3"/>
    <n v="29"/>
    <s v="Mediano"/>
    <n v="0"/>
    <n v="0"/>
    <n v="0"/>
    <n v="91.68"/>
    <s v="Medio"/>
    <n v="45.84"/>
    <n v="0.5"/>
    <n v="-45.84"/>
    <n v="3"/>
    <n v="3"/>
    <s v="CORRECTO"/>
    <n v="2016"/>
    <n v="0"/>
  </r>
  <r>
    <x v="1453"/>
    <x v="687"/>
    <d v="2016-11-26T00:00:00"/>
    <d v="2016-11-29T00:00:00"/>
    <s v="First Class"/>
    <x v="466"/>
    <s v="Mark Cousins"/>
    <s v="CORPORATE"/>
    <s v="united states"/>
    <s v="Mobile"/>
    <s v="Alabama"/>
    <n v="36608"/>
    <s v="South"/>
    <s v="OFF-BI-10004352"/>
    <x v="1"/>
    <x v="8"/>
    <x v="988"/>
    <n v="33.75"/>
    <n v="5"/>
    <n v="6"/>
    <s v="Grande"/>
    <n v="0"/>
    <n v="0"/>
    <n v="0"/>
    <n v="33.75"/>
    <s v="Bajo"/>
    <n v="16.875"/>
    <n v="0.5"/>
    <n v="-16.875"/>
    <n v="3"/>
    <n v="3"/>
    <s v="CORRECTO"/>
    <n v="2016"/>
    <n v="0"/>
  </r>
  <r>
    <x v="1454"/>
    <x v="687"/>
    <d v="2016-11-26T00:00:00"/>
    <d v="2016-11-29T00:00:00"/>
    <s v="First Class"/>
    <x v="466"/>
    <s v="Mark Cousins"/>
    <s v="CORPORATE"/>
    <s v="united states"/>
    <s v="Mobile"/>
    <s v="Alabama"/>
    <n v="36608"/>
    <s v="South"/>
    <s v="TEC-MA-10000010"/>
    <x v="2"/>
    <x v="15"/>
    <x v="990"/>
    <n v="3040"/>
    <n v="8"/>
    <n v="8"/>
    <s v="Grande"/>
    <n v="0"/>
    <n v="0"/>
    <n v="0"/>
    <n v="3040"/>
    <s v="Muy Alto"/>
    <n v="1459.2"/>
    <n v="0.48000000000000004"/>
    <n v="-1580.8"/>
    <n v="3"/>
    <n v="3"/>
    <s v="CORRECTO"/>
    <n v="2016"/>
    <n v="0"/>
  </r>
  <r>
    <x v="1455"/>
    <x v="688"/>
    <d v="2017-06-12T00:00:00"/>
    <d v="2017-06-19T00:00:00"/>
    <s v="Standard Class"/>
    <x v="467"/>
    <s v="Maria Etezadi"/>
    <s v="HOME OFFICE"/>
    <s v="united states"/>
    <s v="Columbus"/>
    <s v="Georgia"/>
    <n v="31907"/>
    <s v="South"/>
    <s v="OFF-BI-10000977"/>
    <x v="1"/>
    <x v="8"/>
    <x v="991"/>
    <n v="91.2"/>
    <n v="3"/>
    <n v="47"/>
    <s v="Mediano"/>
    <n v="0"/>
    <n v="0"/>
    <n v="0"/>
    <n v="91.2"/>
    <s v="Medio"/>
    <n v="41.951999999999998"/>
    <n v="0.45999999999999996"/>
    <n v="-49.247999999999998"/>
    <n v="7"/>
    <n v="7"/>
    <s v="CORRECTO"/>
    <n v="2017"/>
    <n v="0"/>
  </r>
  <r>
    <x v="1456"/>
    <x v="688"/>
    <d v="2017-06-12T00:00:00"/>
    <d v="2017-06-19T00:00:00"/>
    <s v="Standard Class"/>
    <x v="467"/>
    <s v="Maria Etezadi"/>
    <s v="HOME OFFICE"/>
    <s v="united states"/>
    <s v="Columbus"/>
    <s v="Georgia"/>
    <n v="31907"/>
    <s v="South"/>
    <s v="FUR-TA-10002530"/>
    <x v="0"/>
    <x v="3"/>
    <x v="992"/>
    <n v="452.94"/>
    <n v="3"/>
    <n v="30"/>
    <s v="Mediano"/>
    <n v="0"/>
    <n v="0"/>
    <n v="0"/>
    <n v="452.94"/>
    <s v="Alto"/>
    <n v="67.941000000000003"/>
    <n v="0.15"/>
    <n v="-384.99900000000002"/>
    <n v="7"/>
    <n v="7"/>
    <s v="CORRECTO"/>
    <n v="2017"/>
    <n v="0"/>
  </r>
  <r>
    <x v="1457"/>
    <x v="689"/>
    <d v="2015-08-17T00:00:00"/>
    <d v="2015-08-21T00:00:00"/>
    <s v="Standard Class"/>
    <x v="464"/>
    <s v="Shaun Chance"/>
    <s v="CORPORATE"/>
    <s v="united states"/>
    <s v="New Bedford"/>
    <s v="Massachusetts"/>
    <n v="2740"/>
    <s v="East"/>
    <s v="OFF-BI-10002412"/>
    <x v="1"/>
    <x v="8"/>
    <x v="326"/>
    <n v="52.2"/>
    <n v="9"/>
    <n v="22"/>
    <s v="Grande"/>
    <n v="0"/>
    <n v="0"/>
    <n v="0"/>
    <n v="52.2"/>
    <s v="Medio"/>
    <n v="23.49"/>
    <n v="0.44999999999999996"/>
    <n v="-28.71"/>
    <n v="4"/>
    <n v="4"/>
    <s v="CORRECTO"/>
    <n v="2015"/>
    <n v="0"/>
  </r>
  <r>
    <x v="1458"/>
    <x v="690"/>
    <d v="2016-09-25T00:00:00"/>
    <d v="2016-10-01T00:00:00"/>
    <s v="Standard Class"/>
    <x v="468"/>
    <s v="Nicole Hansen"/>
    <s v="CORPORATE"/>
    <s v="united states"/>
    <s v="Irving"/>
    <s v="Texas"/>
    <n v="75061"/>
    <s v="Central"/>
    <s v="OFF-LA-10001569"/>
    <x v="1"/>
    <x v="2"/>
    <x v="639"/>
    <n v="15.936"/>
    <n v="4"/>
    <n v="40"/>
    <s v="Mediano"/>
    <n v="0.2"/>
    <n v="3.1872000000000003"/>
    <n v="-3.1871999999999998"/>
    <n v="19.123200000000001"/>
    <s v="Bajo"/>
    <n v="5.1791999999999998"/>
    <n v="0.32500000000000001"/>
    <n v="-7.5696000000000003"/>
    <n v="6"/>
    <n v="6"/>
    <s v="CORRECTO"/>
    <n v="2016"/>
    <n v="0"/>
  </r>
  <r>
    <x v="1459"/>
    <x v="691"/>
    <d v="2014-05-04T00:00:00"/>
    <d v="2014-05-04T00:00:00"/>
    <s v="Same Day"/>
    <x v="4"/>
    <s v="Andrew Allen"/>
    <s v="CONSUMER"/>
    <s v="united states"/>
    <s v="Middletown"/>
    <s v="Connecticut"/>
    <n v="6457"/>
    <s v="East"/>
    <s v="FUR-FU-10001473"/>
    <x v="0"/>
    <x v="5"/>
    <x v="993"/>
    <n v="27.46"/>
    <n v="2"/>
    <n v="40"/>
    <s v="Pequeño"/>
    <n v="0"/>
    <n v="0"/>
    <n v="0"/>
    <n v="27.46"/>
    <s v="Bajo"/>
    <n v="9.8856000000000002"/>
    <n v="0.36"/>
    <n v="-17.574400000000001"/>
    <n v="0"/>
    <n v="0"/>
    <s v="CORRECTO"/>
    <n v="2014"/>
    <n v="0"/>
  </r>
  <r>
    <x v="1460"/>
    <x v="692"/>
    <d v="2015-12-01T00:00:00"/>
    <d v="2015-12-08T00:00:00"/>
    <s v="Standard Class"/>
    <x v="95"/>
    <s v="Logan Currie"/>
    <s v="CONSUMER"/>
    <s v="united states"/>
    <s v="Seattle"/>
    <s v="Washington"/>
    <n v="98103"/>
    <s v="West"/>
    <s v="OFF-BI-10001765"/>
    <x v="1"/>
    <x v="8"/>
    <x v="994"/>
    <n v="55.423999999999999"/>
    <n v="2"/>
    <n v="22"/>
    <s v="Pequeño"/>
    <n v="0.2"/>
    <n v="11.084800000000001"/>
    <n v="-11.0848"/>
    <n v="66.508800000000008"/>
    <s v="Medio"/>
    <n v="19.398399999999999"/>
    <n v="0.35"/>
    <n v="-24.940799999999999"/>
    <n v="7"/>
    <n v="7"/>
    <s v="CORRECTO"/>
    <n v="2015"/>
    <n v="0"/>
  </r>
  <r>
    <x v="1461"/>
    <x v="693"/>
    <d v="2016-03-11T00:00:00"/>
    <d v="2016-03-15T00:00:00"/>
    <s v="Standard Class"/>
    <x v="469"/>
    <s v="Mick Brown"/>
    <s v="CONSUMER"/>
    <s v="united states"/>
    <s v="Vineland"/>
    <s v="New Jersey"/>
    <n v="8360"/>
    <s v="East"/>
    <s v="FUR-TA-10001095"/>
    <x v="0"/>
    <x v="3"/>
    <x v="616"/>
    <n v="244.006"/>
    <n v="2"/>
    <n v="61"/>
    <s v="Pequeño"/>
    <n v="0.3"/>
    <n v="73.201799999999992"/>
    <n v="-73.201800000000006"/>
    <n v="317.20780000000002"/>
    <s v="Alto"/>
    <n v="-31.372199999999999"/>
    <n v="-0.12857142857142856"/>
    <n v="-202.1764"/>
    <n v="4"/>
    <n v="4"/>
    <s v="CORRECTO"/>
    <n v="2016"/>
    <n v="0"/>
  </r>
  <r>
    <x v="1462"/>
    <x v="694"/>
    <d v="2016-08-26T00:00:00"/>
    <d v="2016-08-28T00:00:00"/>
    <s v="First Class"/>
    <x v="18"/>
    <s v="Linda Cazamias"/>
    <s v="CORPORATE"/>
    <s v="united states"/>
    <s v="Pasadena"/>
    <s v="Texas"/>
    <n v="77506"/>
    <s v="Central"/>
    <s v="TEC-AC-10004571"/>
    <x v="2"/>
    <x v="11"/>
    <x v="409"/>
    <n v="159.98400000000001"/>
    <n v="2"/>
    <n v="25"/>
    <s v="Pequeño"/>
    <n v="0.2"/>
    <n v="31.996800000000004"/>
    <n v="-31.9968"/>
    <n v="191.98080000000002"/>
    <s v="Medio"/>
    <n v="43.995600000000003"/>
    <n v="0.27500000000000002"/>
    <n v="-83.991600000000005"/>
    <n v="2"/>
    <n v="2"/>
    <s v="CORRECTO"/>
    <n v="2016"/>
    <n v="0"/>
  </r>
  <r>
    <x v="1463"/>
    <x v="694"/>
    <d v="2016-08-26T00:00:00"/>
    <d v="2016-08-28T00:00:00"/>
    <s v="First Class"/>
    <x v="18"/>
    <s v="Linda Cazamias"/>
    <s v="CORPORATE"/>
    <s v="united states"/>
    <s v="Pasadena"/>
    <s v="Texas"/>
    <n v="77506"/>
    <s v="Central"/>
    <s v="FUR-CH-10002126"/>
    <x v="0"/>
    <x v="1"/>
    <x v="849"/>
    <n v="1024.7159999999999"/>
    <n v="6"/>
    <n v="15"/>
    <s v="Grande"/>
    <n v="0.3"/>
    <n v="307.41479999999996"/>
    <n v="-307.41480000000001"/>
    <n v="1332.1307999999999"/>
    <s v="Muy Alto"/>
    <n v="-29.2776"/>
    <n v="-2.8571428571428574E-2"/>
    <n v="-746.5788"/>
    <n v="2"/>
    <n v="2"/>
    <s v="CORRECTO"/>
    <n v="2016"/>
    <n v="0"/>
  </r>
  <r>
    <x v="1464"/>
    <x v="695"/>
    <d v="2016-12-16T00:00:00"/>
    <d v="2016-12-19T00:00:00"/>
    <s v="First Class"/>
    <x v="470"/>
    <s v="Keith Dawkins"/>
    <s v="CORPORATE"/>
    <s v="united states"/>
    <s v="New York City"/>
    <s v="New York"/>
    <n v="10009"/>
    <s v="East"/>
    <s v="OFF-FA-10001754"/>
    <x v="1"/>
    <x v="13"/>
    <x v="799"/>
    <n v="3.68"/>
    <n v="2"/>
    <n v="5"/>
    <s v="Pequeño"/>
    <n v="0"/>
    <n v="0"/>
    <n v="0"/>
    <n v="3.68"/>
    <s v="Bajo"/>
    <n v="1.8031999999999999"/>
    <n v="0.48999999999999994"/>
    <n v="-1.8768"/>
    <n v="3"/>
    <n v="3"/>
    <s v="CORRECTO"/>
    <n v="2016"/>
    <n v="0"/>
  </r>
  <r>
    <x v="1465"/>
    <x v="696"/>
    <d v="2014-08-08T00:00:00"/>
    <d v="2014-08-14T00:00:00"/>
    <s v="Standard Class"/>
    <x v="93"/>
    <s v="Maria Bertelson"/>
    <s v="CONSUMER"/>
    <s v="united states"/>
    <s v="Glendale"/>
    <s v="Arizona"/>
    <n v="85301"/>
    <s v="West"/>
    <s v="FUR-FU-10001602"/>
    <x v="0"/>
    <x v="5"/>
    <x v="766"/>
    <n v="121.376"/>
    <n v="4"/>
    <n v="17"/>
    <s v="Mediano"/>
    <n v="0.2"/>
    <n v="24.275200000000002"/>
    <n v="-24.275200000000002"/>
    <n v="145.65120000000002"/>
    <s v="Medio"/>
    <n v="-3.0344000000000002"/>
    <n v="-2.5000000000000001E-2"/>
    <n v="-100.1352"/>
    <n v="6"/>
    <n v="6"/>
    <s v="CORRECTO"/>
    <n v="2014"/>
    <n v="0"/>
  </r>
  <r>
    <x v="1466"/>
    <x v="696"/>
    <d v="2014-08-08T00:00:00"/>
    <d v="2014-08-14T00:00:00"/>
    <s v="Standard Class"/>
    <x v="93"/>
    <s v="Maria Bertelson"/>
    <s v="CONSUMER"/>
    <s v="united states"/>
    <s v="Glendale"/>
    <s v="Arizona"/>
    <n v="85301"/>
    <s v="West"/>
    <s v="TEC-AC-10001767"/>
    <x v="2"/>
    <x v="11"/>
    <x v="97"/>
    <n v="95.975999999999999"/>
    <n v="3"/>
    <n v="25"/>
    <s v="Mediano"/>
    <n v="0.2"/>
    <n v="19.1952"/>
    <n v="-19.1952"/>
    <n v="115.1712"/>
    <s v="Medio"/>
    <n v="-10.7973"/>
    <n v="-0.1125"/>
    <n v="-87.578100000000006"/>
    <n v="6"/>
    <n v="6"/>
    <s v="CORRECTO"/>
    <n v="2014"/>
    <n v="0"/>
  </r>
  <r>
    <x v="1467"/>
    <x v="697"/>
    <d v="2015-05-16T00:00:00"/>
    <d v="2015-05-16T00:00:00"/>
    <s v="Same Day"/>
    <x v="274"/>
    <s v="Tracy Hopkins"/>
    <s v="HOME OFFICE"/>
    <s v="united states"/>
    <s v="Jacksonville"/>
    <s v="Florida"/>
    <n v="32216"/>
    <s v="South"/>
    <s v="TEC-AC-10002402"/>
    <x v="2"/>
    <x v="11"/>
    <x v="657"/>
    <n v="255.96799999999999"/>
    <n v="4"/>
    <n v="30"/>
    <s v="Mediano"/>
    <n v="0.2"/>
    <n v="51.193600000000004"/>
    <n v="-51.193600000000004"/>
    <n v="307.16160000000002"/>
    <s v="Alto"/>
    <n v="31.995999999999999"/>
    <n v="0.125"/>
    <n v="-172.7784"/>
    <n v="0"/>
    <n v="0"/>
    <s v="CORRECTO"/>
    <n v="2015"/>
    <n v="0"/>
  </r>
  <r>
    <x v="1468"/>
    <x v="698"/>
    <d v="2017-12-09T00:00:00"/>
    <d v="2017-12-13T00:00:00"/>
    <s v="Standard Class"/>
    <x v="460"/>
    <s v="Damala Kotsonis"/>
    <s v="CORPORATE"/>
    <s v="united states"/>
    <s v="Detroit"/>
    <s v="Michigan"/>
    <n v="48234"/>
    <s v="Central"/>
    <s v="FUR-CH-10000847"/>
    <x v="0"/>
    <x v="1"/>
    <x v="995"/>
    <n v="872.94"/>
    <n v="3"/>
    <n v="18"/>
    <s v="Mediano"/>
    <n v="0"/>
    <n v="0"/>
    <n v="0"/>
    <n v="872.94"/>
    <s v="Muy Alto"/>
    <n v="226.96440000000001"/>
    <n v="0.26"/>
    <n v="-645.97559999999999"/>
    <n v="4"/>
    <n v="4"/>
    <s v="CORRECTO"/>
    <n v="2017"/>
    <n v="0"/>
  </r>
  <r>
    <x v="1469"/>
    <x v="698"/>
    <d v="2017-12-09T00:00:00"/>
    <d v="2017-12-13T00:00:00"/>
    <s v="Standard Class"/>
    <x v="460"/>
    <s v="Damala Kotsonis"/>
    <s v="CORPORATE"/>
    <s v="united states"/>
    <s v="Detroit"/>
    <s v="Michigan"/>
    <n v="48234"/>
    <s v="Central"/>
    <s v="OFF-BI-10003982"/>
    <x v="1"/>
    <x v="8"/>
    <x v="350"/>
    <n v="41.54"/>
    <n v="2"/>
    <n v="48"/>
    <s v="Pequeño"/>
    <n v="0"/>
    <n v="0"/>
    <n v="0"/>
    <n v="41.54"/>
    <s v="Bajo"/>
    <n v="19.523800000000001"/>
    <n v="0.47000000000000003"/>
    <n v="-22.016200000000001"/>
    <n v="4"/>
    <n v="4"/>
    <s v="CORRECTO"/>
    <n v="2017"/>
    <n v="0"/>
  </r>
  <r>
    <x v="1470"/>
    <x v="698"/>
    <d v="2017-12-09T00:00:00"/>
    <d v="2017-12-13T00:00:00"/>
    <s v="Standard Class"/>
    <x v="460"/>
    <s v="Damala Kotsonis"/>
    <s v="CORPORATE"/>
    <s v="united states"/>
    <s v="Detroit"/>
    <s v="Michigan"/>
    <n v="48234"/>
    <s v="Central"/>
    <s v="OFF-PA-10001293"/>
    <x v="1"/>
    <x v="10"/>
    <x v="996"/>
    <n v="12.96"/>
    <n v="2"/>
    <n v="13"/>
    <s v="Pequeño"/>
    <n v="0"/>
    <n v="0"/>
    <n v="0"/>
    <n v="12.96"/>
    <s v="Bajo"/>
    <n v="6.2207999999999997"/>
    <n v="0.47999999999999993"/>
    <n v="-6.7392000000000003"/>
    <n v="4"/>
    <n v="4"/>
    <s v="CORRECTO"/>
    <n v="2017"/>
    <n v="0"/>
  </r>
  <r>
    <x v="1471"/>
    <x v="699"/>
    <d v="2015-09-24T00:00:00"/>
    <d v="2015-09-27T00:00:00"/>
    <s v="Second Class"/>
    <x v="21"/>
    <s v="Odella Nelson"/>
    <s v="CORPORATE"/>
    <s v="united states"/>
    <s v="Philadelphia"/>
    <s v="Pennsylvania"/>
    <n v="19120"/>
    <s v="East"/>
    <s v="OFF-AR-10000634"/>
    <x v="1"/>
    <x v="6"/>
    <x v="997"/>
    <n v="6.8479999999999999"/>
    <n v="2"/>
    <n v="23"/>
    <s v="Pequeño"/>
    <n v="0.2"/>
    <n v="1.3696000000000002"/>
    <n v="-1.3695999999999999"/>
    <n v="8.2176000000000009"/>
    <s v="Bajo"/>
    <n v="0.59919999999999995"/>
    <n v="8.7499999999999994E-2"/>
    <n v="-4.8792"/>
    <n v="3"/>
    <n v="3"/>
    <s v="CORRECTO"/>
    <n v="2015"/>
    <n v="0"/>
  </r>
  <r>
    <x v="1472"/>
    <x v="700"/>
    <d v="2017-07-11T00:00:00"/>
    <d v="2017-07-15T00:00:00"/>
    <s v="Standard Class"/>
    <x v="471"/>
    <s v="Katherine Nockton"/>
    <s v="CORPORATE"/>
    <s v="united states"/>
    <s v="Los Angeles"/>
    <s v="California"/>
    <n v="90004"/>
    <s v="West"/>
    <s v="OFF-LA-10004272"/>
    <x v="1"/>
    <x v="2"/>
    <x v="688"/>
    <n v="8.67"/>
    <n v="3"/>
    <n v="4"/>
    <s v="Mediano"/>
    <n v="0"/>
    <n v="0"/>
    <n v="0"/>
    <n v="8.67"/>
    <s v="Bajo"/>
    <n v="4.0749000000000004"/>
    <n v="0.47000000000000003"/>
    <n v="-4.5951000000000004"/>
    <n v="4"/>
    <n v="4"/>
    <s v="CORRECTO"/>
    <n v="2017"/>
    <n v="0"/>
  </r>
  <r>
    <x v="1473"/>
    <x v="701"/>
    <d v="2015-12-01T00:00:00"/>
    <d v="2015-12-02T00:00:00"/>
    <s v="Same Day"/>
    <x v="392"/>
    <s v="Neoma Murray"/>
    <s v="CONSUMER"/>
    <s v="united states"/>
    <s v="Houston"/>
    <s v="Texas"/>
    <n v="77036"/>
    <s v="Central"/>
    <s v="FUR-FU-10004270"/>
    <x v="0"/>
    <x v="5"/>
    <x v="998"/>
    <n v="6.6879999999999997"/>
    <n v="4"/>
    <n v="31"/>
    <s v="Mediano"/>
    <n v="0.6"/>
    <n v="4.0127999999999995"/>
    <n v="-4.0128000000000004"/>
    <n v="10.700799999999999"/>
    <s v="Bajo"/>
    <n v="-4.0128000000000004"/>
    <n v="-0.60000000000000009"/>
    <n v="-6.6879999999999997"/>
    <n v="1"/>
    <n v="1"/>
    <s v="CORRECTO"/>
    <n v="2015"/>
    <n v="0"/>
  </r>
  <r>
    <x v="1474"/>
    <x v="702"/>
    <d v="2016-11-19T00:00:00"/>
    <d v="2016-11-25T00:00:00"/>
    <s v="Standard Class"/>
    <x v="472"/>
    <s v="Nora Pelletier"/>
    <s v="HOME OFFICE"/>
    <s v="united states"/>
    <s v="Niagara Falls"/>
    <s v="New York"/>
    <n v="14304"/>
    <s v="East"/>
    <s v="OFF-AR-10003770"/>
    <x v="1"/>
    <x v="6"/>
    <x v="999"/>
    <n v="17.28"/>
    <n v="6"/>
    <n v="9"/>
    <s v="Grande"/>
    <n v="0"/>
    <n v="0"/>
    <n v="0"/>
    <n v="17.28"/>
    <s v="Bajo"/>
    <n v="5.0111999999999997"/>
    <n v="0.28999999999999998"/>
    <n v="-12.268800000000001"/>
    <n v="6"/>
    <n v="6"/>
    <s v="CORRECTO"/>
    <n v="2016"/>
    <n v="0"/>
  </r>
  <r>
    <x v="1475"/>
    <x v="702"/>
    <d v="2016-11-19T00:00:00"/>
    <d v="2016-11-25T00:00:00"/>
    <s v="Standard Class"/>
    <x v="472"/>
    <s v="Nora Pelletier"/>
    <s v="HOME OFFICE"/>
    <s v="united states"/>
    <s v="Niagara Falls"/>
    <s v="New York"/>
    <n v="14304"/>
    <s v="East"/>
    <s v="OFF-BI-10000320"/>
    <x v="1"/>
    <x v="8"/>
    <x v="776"/>
    <n v="17.712"/>
    <n v="3"/>
    <n v="30"/>
    <s v="Mediano"/>
    <n v="0.2"/>
    <n v="3.5424000000000002"/>
    <n v="-3.5424000000000002"/>
    <n v="21.2544"/>
    <s v="Bajo"/>
    <n v="6.4206000000000003"/>
    <n v="0.36250000000000004"/>
    <n v="-7.7489999999999997"/>
    <n v="6"/>
    <n v="6"/>
    <s v="CORRECTO"/>
    <n v="2016"/>
    <n v="0"/>
  </r>
  <r>
    <x v="1476"/>
    <x v="703"/>
    <d v="2017-03-19T00:00:00"/>
    <d v="2017-03-24T00:00:00"/>
    <s v="Standard Class"/>
    <x v="344"/>
    <s v="Catherine Glotzbach"/>
    <s v="HOME OFFICE"/>
    <s v="united states"/>
    <s v="New York City"/>
    <s v="New York"/>
    <n v="10024"/>
    <s v="East"/>
    <s v="OFF-LA-10003121"/>
    <x v="1"/>
    <x v="2"/>
    <x v="1000"/>
    <n v="28.91"/>
    <n v="7"/>
    <n v="17"/>
    <s v="Grande"/>
    <n v="0"/>
    <n v="0"/>
    <n v="0"/>
    <n v="28.91"/>
    <s v="Bajo"/>
    <n v="13.2986"/>
    <n v="0.46"/>
    <n v="-15.6114"/>
    <n v="5"/>
    <n v="5"/>
    <s v="CORRECTO"/>
    <n v="2017"/>
    <n v="0"/>
  </r>
  <r>
    <x v="1477"/>
    <x v="704"/>
    <d v="2016-11-13T00:00:00"/>
    <d v="2016-11-17T00:00:00"/>
    <s v="Standard Class"/>
    <x v="473"/>
    <s v="Cindy Stewart"/>
    <s v="CONSUMER"/>
    <s v="united states"/>
    <s v="Thomasville"/>
    <s v="North Carolina"/>
    <n v="27360"/>
    <s v="South"/>
    <s v="OFF-SU-10000381"/>
    <x v="1"/>
    <x v="14"/>
    <x v="660"/>
    <n v="52.136000000000003"/>
    <n v="7"/>
    <n v="32"/>
    <s v="Grande"/>
    <n v="0.2"/>
    <n v="10.427200000000001"/>
    <n v="-10.427199999999999"/>
    <n v="62.563200000000002"/>
    <s v="Medio"/>
    <n v="5.8653000000000004"/>
    <n v="0.1125"/>
    <n v="-35.843499999999999"/>
    <n v="4"/>
    <n v="4"/>
    <s v="CORRECTO"/>
    <n v="2016"/>
    <n v="0"/>
  </r>
  <r>
    <x v="1478"/>
    <x v="705"/>
    <d v="2017-11-19T00:00:00"/>
    <d v="2017-11-20T00:00:00"/>
    <s v="First Class"/>
    <x v="44"/>
    <s v="Katherine Ducich"/>
    <s v="CONSUMER"/>
    <s v="united states"/>
    <s v="Westminster"/>
    <s v="California"/>
    <n v="92683"/>
    <s v="West"/>
    <s v="TEC-PH-10000376"/>
    <x v="2"/>
    <x v="7"/>
    <x v="433"/>
    <n v="31.968"/>
    <n v="4"/>
    <n v="22"/>
    <s v="Mediano"/>
    <n v="0.2"/>
    <n v="6.3936000000000002"/>
    <n v="-6.3936000000000002"/>
    <n v="38.361600000000003"/>
    <s v="Bajo"/>
    <n v="2.3976000000000002"/>
    <n v="7.5000000000000011E-2"/>
    <n v="-23.1768"/>
    <n v="1"/>
    <n v="1"/>
    <s v="CORRECTO"/>
    <n v="2017"/>
    <n v="0"/>
  </r>
  <r>
    <x v="1479"/>
    <x v="706"/>
    <d v="2016-12-02T00:00:00"/>
    <d v="2016-12-08T00:00:00"/>
    <s v="Standard Class"/>
    <x v="177"/>
    <s v="Mike Kennedy"/>
    <s v="CONSUMER"/>
    <s v="united states"/>
    <s v="San Francisco"/>
    <s v="California"/>
    <n v="94122"/>
    <s v="West"/>
    <s v="OFF-PA-10002262"/>
    <x v="1"/>
    <x v="10"/>
    <x v="1001"/>
    <n v="25.92"/>
    <n v="4"/>
    <n v="22"/>
    <s v="Mediano"/>
    <n v="0"/>
    <n v="0"/>
    <n v="0"/>
    <n v="25.92"/>
    <s v="Bajo"/>
    <n v="12.441599999999999"/>
    <n v="0.47999999999999993"/>
    <n v="-13.478400000000001"/>
    <n v="6"/>
    <n v="6"/>
    <s v="CORRECTO"/>
    <n v="2016"/>
    <n v="0"/>
  </r>
  <r>
    <x v="1480"/>
    <x v="706"/>
    <d v="2016-12-02T00:00:00"/>
    <d v="2016-12-08T00:00:00"/>
    <s v="Standard Class"/>
    <x v="177"/>
    <s v="Mike Kennedy"/>
    <s v="CONSUMER"/>
    <s v="united states"/>
    <s v="San Francisco"/>
    <s v="California"/>
    <n v="94122"/>
    <s v="West"/>
    <s v="OFF-PA-10002464"/>
    <x v="1"/>
    <x v="10"/>
    <x v="1002"/>
    <n v="40.46"/>
    <n v="7"/>
    <n v="19"/>
    <s v="Grande"/>
    <n v="0"/>
    <n v="0"/>
    <n v="0"/>
    <n v="40.46"/>
    <s v="Bajo"/>
    <n v="19.825399999999998"/>
    <n v="0.48999999999999994"/>
    <n v="-20.634599999999999"/>
    <n v="6"/>
    <n v="6"/>
    <s v="CORRECTO"/>
    <n v="2016"/>
    <n v="0"/>
  </r>
  <r>
    <x v="1481"/>
    <x v="706"/>
    <d v="2016-12-02T00:00:00"/>
    <d v="2016-12-08T00:00:00"/>
    <s v="Standard Class"/>
    <x v="177"/>
    <s v="Mike Kennedy"/>
    <s v="CONSUMER"/>
    <s v="united states"/>
    <s v="San Francisco"/>
    <s v="California"/>
    <n v="94122"/>
    <s v="West"/>
    <s v="OFF-ST-10002214"/>
    <x v="1"/>
    <x v="4"/>
    <x v="1003"/>
    <n v="33.869999999999997"/>
    <n v="3"/>
    <n v="30"/>
    <s v="Mediano"/>
    <n v="0"/>
    <n v="0"/>
    <n v="0"/>
    <n v="33.869999999999997"/>
    <s v="Bajo"/>
    <n v="8.8062000000000005"/>
    <n v="0.26"/>
    <n v="-25.063800000000001"/>
    <n v="6"/>
    <n v="6"/>
    <s v="CORRECTO"/>
    <n v="2016"/>
    <n v="0"/>
  </r>
  <r>
    <x v="1482"/>
    <x v="707"/>
    <d v="2017-08-25T00:00:00"/>
    <d v="2017-08-28T00:00:00"/>
    <s v="Second Class"/>
    <x v="386"/>
    <s v="Don Weiss"/>
    <s v="CONSUMER"/>
    <s v="united states"/>
    <s v="Jackson"/>
    <s v="Tennessee"/>
    <n v="38301"/>
    <s v="South"/>
    <s v="OFF-AR-10003560"/>
    <x v="1"/>
    <x v="6"/>
    <x v="487"/>
    <n v="9.7279999999999998"/>
    <n v="2"/>
    <n v="20"/>
    <s v="Pequeño"/>
    <n v="0.2"/>
    <n v="1.9456"/>
    <n v="-1.9456"/>
    <n v="11.6736"/>
    <s v="Bajo"/>
    <n v="1.7023999999999999"/>
    <n v="0.17499999999999999"/>
    <n v="-6.08"/>
    <n v="3"/>
    <n v="3"/>
    <s v="CORRECTO"/>
    <n v="2017"/>
    <n v="0"/>
  </r>
  <r>
    <x v="1483"/>
    <x v="707"/>
    <d v="2017-08-25T00:00:00"/>
    <d v="2017-08-28T00:00:00"/>
    <s v="Second Class"/>
    <x v="386"/>
    <s v="Don Weiss"/>
    <s v="CONSUMER"/>
    <s v="united states"/>
    <s v="Jackson"/>
    <s v="Tennessee"/>
    <n v="38301"/>
    <s v="South"/>
    <s v="OFF-PA-10000130"/>
    <x v="1"/>
    <x v="10"/>
    <x v="1004"/>
    <n v="3.4239999999999999"/>
    <n v="1"/>
    <n v="16"/>
    <s v="Pequeño"/>
    <n v="0.2"/>
    <n v="0.68480000000000008"/>
    <n v="-0.68479999999999996"/>
    <n v="4.1088000000000005"/>
    <s v="Bajo"/>
    <n v="1.07"/>
    <n v="0.3125"/>
    <n v="-1.6692"/>
    <n v="3"/>
    <n v="3"/>
    <s v="CORRECTO"/>
    <n v="2017"/>
    <n v="0"/>
  </r>
  <r>
    <x v="1484"/>
    <x v="708"/>
    <d v="2016-10-14T00:00:00"/>
    <d v="2016-10-18T00:00:00"/>
    <s v="Standard Class"/>
    <x v="291"/>
    <s v="Christine Phan"/>
    <s v="CORPORATE"/>
    <s v="united states"/>
    <s v="Seattle"/>
    <s v="Washington"/>
    <n v="98115"/>
    <s v="West"/>
    <s v="TEC-AC-10000865"/>
    <x v="2"/>
    <x v="11"/>
    <x v="1005"/>
    <n v="177"/>
    <n v="3"/>
    <n v="12"/>
    <s v="Mediano"/>
    <n v="0"/>
    <n v="0"/>
    <n v="0"/>
    <n v="177"/>
    <s v="Medio"/>
    <n v="30.09"/>
    <n v="0.17"/>
    <n v="-146.91"/>
    <n v="4"/>
    <n v="4"/>
    <s v="CORRECTO"/>
    <n v="2016"/>
    <n v="0"/>
  </r>
  <r>
    <x v="1485"/>
    <x v="709"/>
    <d v="2014-11-27T00:00:00"/>
    <d v="2014-12-03T00:00:00"/>
    <s v="Standard Class"/>
    <x v="474"/>
    <s v="Maxwell Schwartz"/>
    <s v="CONSUMER"/>
    <s v="united states"/>
    <s v="New York City"/>
    <s v="New York"/>
    <n v="10035"/>
    <s v="East"/>
    <s v="OFF-FA-10003021"/>
    <x v="1"/>
    <x v="13"/>
    <x v="128"/>
    <n v="3.76"/>
    <n v="2"/>
    <n v="215"/>
    <s v="Pequeño"/>
    <n v="0"/>
    <n v="0"/>
    <n v="0"/>
    <n v="3.76"/>
    <s v="Bajo"/>
    <n v="1.3160000000000001"/>
    <n v="0.35000000000000003"/>
    <n v="-2.444"/>
    <n v="6"/>
    <n v="6"/>
    <s v="CORRECTO"/>
    <n v="2014"/>
    <n v="0"/>
  </r>
  <r>
    <x v="1486"/>
    <x v="710"/>
    <d v="2015-11-03T00:00:00"/>
    <d v="2015-11-07T00:00:00"/>
    <s v="Standard Class"/>
    <x v="475"/>
    <s v="Corinna Mitchell"/>
    <s v="HOME OFFICE"/>
    <s v="united states"/>
    <s v="Los Angeles"/>
    <s v="California"/>
    <n v="90008"/>
    <s v="West"/>
    <s v="TEC-PH-10003580"/>
    <x v="2"/>
    <x v="7"/>
    <x v="1006"/>
    <n v="1212.848"/>
    <n v="7"/>
    <n v="15"/>
    <s v="Grande"/>
    <n v="0.2"/>
    <n v="242.56960000000001"/>
    <n v="-242.56960000000001"/>
    <n v="1455.4176"/>
    <s v="Muy Alto"/>
    <n v="106.1242"/>
    <n v="8.7500000000000008E-2"/>
    <n v="-864.15419999999995"/>
    <n v="4"/>
    <n v="4"/>
    <s v="CORRECTO"/>
    <n v="2015"/>
    <n v="0"/>
  </r>
  <r>
    <x v="1487"/>
    <x v="710"/>
    <d v="2015-11-03T00:00:00"/>
    <d v="2015-11-07T00:00:00"/>
    <s v="Standard Class"/>
    <x v="475"/>
    <s v="Corinna Mitchell"/>
    <s v="HOME OFFICE"/>
    <s v="united states"/>
    <s v="Los Angeles"/>
    <s v="California"/>
    <n v="90008"/>
    <s v="West"/>
    <s v="TEC-AC-10001109"/>
    <x v="2"/>
    <x v="11"/>
    <x v="1007"/>
    <n v="89.97"/>
    <n v="3"/>
    <n v="28"/>
    <s v="Mediano"/>
    <n v="0"/>
    <n v="0"/>
    <n v="0"/>
    <n v="89.97"/>
    <s v="Medio"/>
    <n v="37.787399999999998"/>
    <n v="0.42"/>
    <n v="-52.182600000000001"/>
    <n v="4"/>
    <n v="4"/>
    <s v="CORRECTO"/>
    <n v="2015"/>
    <n v="0"/>
  </r>
  <r>
    <x v="1488"/>
    <x v="710"/>
    <d v="2015-11-03T00:00:00"/>
    <d v="2015-11-07T00:00:00"/>
    <s v="Standard Class"/>
    <x v="475"/>
    <s v="Corinna Mitchell"/>
    <s v="HOME OFFICE"/>
    <s v="united states"/>
    <s v="Los Angeles"/>
    <s v="California"/>
    <n v="90008"/>
    <s v="West"/>
    <s v="FUR-FU-10003347"/>
    <x v="0"/>
    <x v="5"/>
    <x v="379"/>
    <n v="42.6"/>
    <n v="3"/>
    <n v="21"/>
    <s v="Mediano"/>
    <n v="0"/>
    <n v="0"/>
    <n v="0"/>
    <n v="42.6"/>
    <s v="Bajo"/>
    <n v="16.614000000000001"/>
    <n v="0.39"/>
    <n v="-25.986000000000001"/>
    <n v="4"/>
    <n v="4"/>
    <s v="CORRECTO"/>
    <n v="2015"/>
    <n v="0"/>
  </r>
  <r>
    <x v="1489"/>
    <x v="711"/>
    <d v="2014-11-29T00:00:00"/>
    <d v="2014-12-06T00:00:00"/>
    <s v="Standard Class"/>
    <x v="476"/>
    <s v="Corey-Lock"/>
    <s v="CONSUMER"/>
    <s v="united states"/>
    <s v="Philadelphia"/>
    <s v="Pennsylvania"/>
    <n v="19143"/>
    <s v="East"/>
    <s v="OFF-LA-10000452"/>
    <x v="1"/>
    <x v="2"/>
    <x v="812"/>
    <n v="5.04"/>
    <n v="2"/>
    <n v="17"/>
    <s v="Pequeño"/>
    <n v="0.2"/>
    <n v="1.008"/>
    <n v="-1.008"/>
    <n v="6.048"/>
    <s v="Bajo"/>
    <n v="1.764"/>
    <n v="0.35"/>
    <n v="-2.2679999999999998"/>
    <n v="7"/>
    <n v="7"/>
    <s v="CORRECTO"/>
    <n v="2014"/>
    <n v="0"/>
  </r>
  <r>
    <x v="1490"/>
    <x v="712"/>
    <d v="2017-04-30T00:00:00"/>
    <d v="2017-05-05T00:00:00"/>
    <s v="Second Class"/>
    <x v="393"/>
    <s v="Dionis Lloyd"/>
    <s v="CORPORATE"/>
    <s v="united states"/>
    <s v="New York City"/>
    <s v="New York"/>
    <n v="10024"/>
    <s v="East"/>
    <s v="OFF-EN-10002986"/>
    <x v="1"/>
    <x v="12"/>
    <x v="36"/>
    <n v="62.96"/>
    <n v="4"/>
    <n v="13"/>
    <s v="Mediano"/>
    <n v="0"/>
    <n v="0"/>
    <n v="0"/>
    <n v="62.96"/>
    <s v="Medio"/>
    <n v="28.332000000000001"/>
    <n v="0.45"/>
    <n v="-34.628"/>
    <n v="5"/>
    <n v="5"/>
    <s v="CORRECTO"/>
    <n v="2017"/>
    <n v="0"/>
  </r>
  <r>
    <x v="1491"/>
    <x v="713"/>
    <d v="2017-11-24T00:00:00"/>
    <d v="2017-11-28T00:00:00"/>
    <s v="Standard Class"/>
    <x v="477"/>
    <s v="Todd Sumrall"/>
    <s v="CORPORATE"/>
    <s v="united states"/>
    <s v="New York City"/>
    <s v="New York"/>
    <n v="10035"/>
    <s v="East"/>
    <s v="OFF-PA-10001838"/>
    <x v="1"/>
    <x v="10"/>
    <x v="1008"/>
    <n v="5.88"/>
    <n v="1"/>
    <n v="24"/>
    <s v="Pequeño"/>
    <n v="0"/>
    <n v="0"/>
    <n v="0"/>
    <n v="5.88"/>
    <s v="Bajo"/>
    <n v="2.8812000000000002"/>
    <n v="0.49000000000000005"/>
    <n v="-2.9988000000000001"/>
    <n v="4"/>
    <n v="4"/>
    <s v="CORRECTO"/>
    <n v="2017"/>
    <n v="0"/>
  </r>
  <r>
    <x v="1492"/>
    <x v="713"/>
    <d v="2017-11-24T00:00:00"/>
    <d v="2017-11-28T00:00:00"/>
    <s v="Standard Class"/>
    <x v="477"/>
    <s v="Todd Sumrall"/>
    <s v="CORPORATE"/>
    <s v="united states"/>
    <s v="New York City"/>
    <s v="New York"/>
    <n v="10035"/>
    <s v="East"/>
    <s v="FUR-CH-10000785"/>
    <x v="0"/>
    <x v="1"/>
    <x v="323"/>
    <n v="977.29200000000003"/>
    <n v="6"/>
    <n v="39"/>
    <s v="Grande"/>
    <n v="0.1"/>
    <n v="97.729200000000006"/>
    <n v="-97.729200000000006"/>
    <n v="1075.0212000000001"/>
    <s v="Muy Alto"/>
    <n v="173.74080000000001"/>
    <n v="0.17777777777777778"/>
    <n v="-705.822"/>
    <n v="4"/>
    <n v="4"/>
    <s v="CORRECTO"/>
    <n v="2017"/>
    <n v="0"/>
  </r>
  <r>
    <x v="1493"/>
    <x v="714"/>
    <d v="2017-10-30T00:00:00"/>
    <d v="2017-11-03T00:00:00"/>
    <s v="Standard Class"/>
    <x v="478"/>
    <s v="Jane Waco"/>
    <s v="CORPORATE"/>
    <s v="united states"/>
    <s v="Vancouver"/>
    <s v="Washington"/>
    <n v="98661"/>
    <s v="West"/>
    <s v="FUR-FU-10002885"/>
    <x v="0"/>
    <x v="5"/>
    <x v="762"/>
    <n v="9.64"/>
    <n v="2"/>
    <n v="19"/>
    <s v="Pequeño"/>
    <n v="0"/>
    <n v="0"/>
    <n v="0"/>
    <n v="9.64"/>
    <s v="Bajo"/>
    <n v="3.6631999999999998"/>
    <n v="0.37999999999999995"/>
    <n v="-5.9767999999999999"/>
    <n v="4"/>
    <n v="4"/>
    <s v="CORRECTO"/>
    <n v="2017"/>
    <n v="0"/>
  </r>
  <r>
    <x v="1494"/>
    <x v="715"/>
    <d v="2014-12-17T00:00:00"/>
    <d v="2014-12-19T00:00:00"/>
    <s v="Second Class"/>
    <x v="167"/>
    <s v="Roy Französisch"/>
    <s v="CONSUMER"/>
    <s v="united states"/>
    <s v="Columbus"/>
    <s v="Georgia"/>
    <n v="31907"/>
    <s v="South"/>
    <s v="OFF-AR-10002952"/>
    <x v="1"/>
    <x v="6"/>
    <x v="814"/>
    <n v="40.049999999999997"/>
    <n v="3"/>
    <n v="24"/>
    <s v="Mediano"/>
    <n v="0"/>
    <n v="0"/>
    <n v="0"/>
    <n v="40.049999999999997"/>
    <s v="Bajo"/>
    <n v="11.214"/>
    <n v="0.28000000000000003"/>
    <n v="-28.835999999999999"/>
    <n v="2"/>
    <n v="2"/>
    <s v="CORRECTO"/>
    <n v="2014"/>
    <n v="0"/>
  </r>
  <r>
    <x v="1495"/>
    <x v="716"/>
    <d v="2017-09-04T00:00:00"/>
    <d v="2017-09-08T00:00:00"/>
    <s v="Standard Class"/>
    <x v="479"/>
    <s v="John Dryer"/>
    <s v="CONSUMER"/>
    <s v="united states"/>
    <s v="Coppell"/>
    <s v="Texas"/>
    <n v="75019"/>
    <s v="Central"/>
    <s v="OFF-AR-10003759"/>
    <x v="1"/>
    <x v="6"/>
    <x v="846"/>
    <n v="10.192"/>
    <n v="7"/>
    <n v="35"/>
    <s v="Grande"/>
    <n v="0.2"/>
    <n v="2.0384000000000002"/>
    <n v="-2.0384000000000002"/>
    <n v="12.230399999999999"/>
    <s v="Bajo"/>
    <n v="3.1850000000000001"/>
    <n v="0.3125"/>
    <n v="-4.9686000000000003"/>
    <n v="4"/>
    <n v="4"/>
    <s v="CORRECTO"/>
    <n v="2017"/>
    <n v="0"/>
  </r>
  <r>
    <x v="1496"/>
    <x v="716"/>
    <d v="2017-09-04T00:00:00"/>
    <d v="2017-09-08T00:00:00"/>
    <s v="Standard Class"/>
    <x v="479"/>
    <s v="John Dryer"/>
    <s v="CONSUMER"/>
    <s v="united states"/>
    <s v="Coppell"/>
    <s v="Texas"/>
    <n v="75019"/>
    <s v="Central"/>
    <s v="OFF-ST-10004950"/>
    <x v="1"/>
    <x v="4"/>
    <x v="1009"/>
    <n v="16.783999999999999"/>
    <n v="1"/>
    <n v="21"/>
    <s v="Pequeño"/>
    <n v="0.2"/>
    <n v="3.3567999999999998"/>
    <n v="-3.3567999999999998"/>
    <n v="20.140799999999999"/>
    <s v="Bajo"/>
    <n v="-0.20979999999999999"/>
    <n v="-1.2500000000000001E-2"/>
    <n v="-13.637"/>
    <n v="4"/>
    <n v="4"/>
    <s v="CORRECTO"/>
    <n v="2017"/>
    <n v="0"/>
  </r>
  <r>
    <x v="1497"/>
    <x v="716"/>
    <d v="2017-09-04T00:00:00"/>
    <d v="2017-09-08T00:00:00"/>
    <s v="Standard Class"/>
    <x v="479"/>
    <s v="John Dryer"/>
    <s v="CONSUMER"/>
    <s v="united states"/>
    <s v="Coppell"/>
    <s v="Texas"/>
    <n v="75019"/>
    <s v="Central"/>
    <s v="OFF-AR-10001940"/>
    <x v="1"/>
    <x v="6"/>
    <x v="170"/>
    <n v="13.12"/>
    <n v="5"/>
    <n v="15"/>
    <s v="Grande"/>
    <n v="0.2"/>
    <n v="2.6240000000000001"/>
    <n v="-2.6240000000000001"/>
    <n v="15.744"/>
    <s v="Bajo"/>
    <n v="3.7719999999999998"/>
    <n v="0.28749999999999998"/>
    <n v="-6.7240000000000002"/>
    <n v="4"/>
    <n v="4"/>
    <s v="CORRECTO"/>
    <n v="2017"/>
    <n v="0"/>
  </r>
  <r>
    <x v="1498"/>
    <x v="717"/>
    <d v="2016-10-17T00:00:00"/>
    <d v="2016-10-20T00:00:00"/>
    <s v="First Class"/>
    <x v="71"/>
    <s v="Neil Knudson"/>
    <s v="HOME OFFICE"/>
    <s v="united states"/>
    <s v="San Francisco"/>
    <s v="California"/>
    <n v="94122"/>
    <s v="West"/>
    <s v="OFF-BI-10003981"/>
    <x v="1"/>
    <x v="8"/>
    <x v="109"/>
    <n v="18.16"/>
    <n v="5"/>
    <n v="34"/>
    <s v="Grande"/>
    <n v="0.2"/>
    <n v="3.6320000000000001"/>
    <n v="-3.6320000000000001"/>
    <n v="21.792000000000002"/>
    <s v="Bajo"/>
    <n v="6.5830000000000002"/>
    <n v="0.36249999999999999"/>
    <n v="-7.9450000000000003"/>
    <n v="3"/>
    <n v="3"/>
    <s v="CORRECTO"/>
    <n v="2016"/>
    <n v="0"/>
  </r>
  <r>
    <x v="1499"/>
    <x v="718"/>
    <d v="2017-11-12T00:00:00"/>
    <d v="2017-11-18T00:00:00"/>
    <s v="Standard Class"/>
    <x v="159"/>
    <s v="Nathan Gelder"/>
    <s v="CONSUMER"/>
    <s v="united states"/>
    <s v="Austin"/>
    <s v="Texas"/>
    <n v="78745"/>
    <s v="Central"/>
    <s v="OFF-PA-10002749"/>
    <x v="1"/>
    <x v="10"/>
    <x v="187"/>
    <n v="16.056000000000001"/>
    <n v="3"/>
    <n v="12"/>
    <s v="Mediano"/>
    <n v="0.2"/>
    <n v="3.2112000000000003"/>
    <n v="-3.2111999999999998"/>
    <n v="19.267200000000003"/>
    <s v="Bajo"/>
    <n v="5.8202999999999996"/>
    <n v="0.36249999999999993"/>
    <n v="-7.0244999999999997"/>
    <n v="6"/>
    <n v="6"/>
    <s v="CORRECTO"/>
    <n v="2017"/>
    <n v="0"/>
  </r>
  <r>
    <x v="1500"/>
    <x v="718"/>
    <d v="2017-11-12T00:00:00"/>
    <d v="2017-11-18T00:00:00"/>
    <s v="Standard Class"/>
    <x v="159"/>
    <s v="Nathan Gelder"/>
    <s v="CONSUMER"/>
    <s v="united states"/>
    <s v="Austin"/>
    <s v="Texas"/>
    <n v="78745"/>
    <s v="Central"/>
    <s v="OFF-PA-10003823"/>
    <x v="1"/>
    <x v="10"/>
    <x v="1010"/>
    <n v="223.05600000000001"/>
    <n v="9"/>
    <n v="18"/>
    <s v="Grande"/>
    <n v="0.2"/>
    <n v="44.611200000000004"/>
    <n v="-44.611199999999997"/>
    <n v="267.66720000000004"/>
    <s v="Alto"/>
    <n v="69.704999999999998"/>
    <n v="0.3125"/>
    <n v="-108.7398"/>
    <n v="6"/>
    <n v="6"/>
    <s v="CORRECTO"/>
    <n v="2017"/>
    <n v="0"/>
  </r>
  <r>
    <x v="1501"/>
    <x v="718"/>
    <d v="2017-11-12T00:00:00"/>
    <d v="2017-11-18T00:00:00"/>
    <s v="Standard Class"/>
    <x v="159"/>
    <s v="Nathan Gelder"/>
    <s v="CONSUMER"/>
    <s v="united states"/>
    <s v="Austin"/>
    <s v="Texas"/>
    <n v="78745"/>
    <s v="Central"/>
    <s v="OFF-ST-10003716"/>
    <x v="1"/>
    <x v="4"/>
    <x v="898"/>
    <n v="540.048"/>
    <n v="3"/>
    <n v="47"/>
    <s v="Mediano"/>
    <n v="0.2"/>
    <n v="108.00960000000001"/>
    <n v="-108.00960000000001"/>
    <n v="648.05759999999998"/>
    <s v="Muy Alto"/>
    <n v="-47.254199999999997"/>
    <n v="-8.7499999999999994E-2"/>
    <n v="-479.29259999999999"/>
    <n v="6"/>
    <n v="6"/>
    <s v="CORRECTO"/>
    <n v="2017"/>
    <n v="0"/>
  </r>
  <r>
    <x v="1502"/>
    <x v="719"/>
    <d v="2016-11-24T00:00:00"/>
    <d v="2016-12-01T00:00:00"/>
    <s v="Standard Class"/>
    <x v="401"/>
    <s v="Alyssa Tate"/>
    <s v="HOME OFFICE"/>
    <s v="united states"/>
    <s v="Los Angeles"/>
    <s v="California"/>
    <n v="90045"/>
    <s v="West"/>
    <s v="TEC-PH-10001300"/>
    <x v="2"/>
    <x v="7"/>
    <x v="1011"/>
    <n v="33.520000000000003"/>
    <n v="2"/>
    <n v="24"/>
    <s v="Pequeño"/>
    <n v="0.2"/>
    <n v="6.7040000000000006"/>
    <n v="-6.7039999999999997"/>
    <n v="40.224000000000004"/>
    <s v="Bajo"/>
    <n v="3.3519999999999999"/>
    <n v="9.9999999999999992E-2"/>
    <n v="-23.463999999999999"/>
    <n v="7"/>
    <n v="7"/>
    <s v="CORRECTO"/>
    <n v="2016"/>
    <n v="0"/>
  </r>
  <r>
    <x v="1503"/>
    <x v="719"/>
    <d v="2016-11-24T00:00:00"/>
    <d v="2016-12-01T00:00:00"/>
    <s v="Standard Class"/>
    <x v="401"/>
    <s v="Alyssa Tate"/>
    <s v="HOME OFFICE"/>
    <s v="united states"/>
    <s v="Los Angeles"/>
    <s v="California"/>
    <n v="90045"/>
    <s v="West"/>
    <s v="FUR-FU-10000010"/>
    <x v="0"/>
    <x v="5"/>
    <x v="527"/>
    <n v="9.94"/>
    <n v="2"/>
    <n v="36"/>
    <s v="Pequeño"/>
    <n v="0"/>
    <n v="0"/>
    <n v="0"/>
    <n v="9.94"/>
    <s v="Bajo"/>
    <n v="3.0813999999999999"/>
    <n v="0.31"/>
    <n v="-6.8586"/>
    <n v="7"/>
    <n v="7"/>
    <s v="CORRECTO"/>
    <n v="2016"/>
    <n v="0"/>
  </r>
  <r>
    <x v="1504"/>
    <x v="720"/>
    <d v="2015-08-01T00:00:00"/>
    <d v="2015-08-07T00:00:00"/>
    <s v="Standard Class"/>
    <x v="480"/>
    <s v="Pauline Chand"/>
    <s v="HOME OFFICE"/>
    <s v="united states"/>
    <s v="Los Angeles"/>
    <s v="California"/>
    <n v="90004"/>
    <s v="West"/>
    <s v="OFF-AR-10001868"/>
    <x v="1"/>
    <x v="6"/>
    <x v="59"/>
    <n v="6.72"/>
    <n v="4"/>
    <n v="24"/>
    <s v="Mediano"/>
    <n v="0"/>
    <n v="0"/>
    <n v="0"/>
    <n v="6.72"/>
    <s v="Bajo"/>
    <n v="3.36"/>
    <n v="0.5"/>
    <n v="-3.36"/>
    <n v="6"/>
    <n v="6"/>
    <s v="CORRECTO"/>
    <n v="2015"/>
    <n v="0"/>
  </r>
  <r>
    <x v="1505"/>
    <x v="720"/>
    <d v="2015-08-01T00:00:00"/>
    <d v="2015-08-07T00:00:00"/>
    <s v="Standard Class"/>
    <x v="480"/>
    <s v="Pauline Chand"/>
    <s v="HOME OFFICE"/>
    <s v="united states"/>
    <s v="Los Angeles"/>
    <s v="California"/>
    <n v="90004"/>
    <s v="West"/>
    <s v="FUR-TA-10003715"/>
    <x v="0"/>
    <x v="3"/>
    <x v="1012"/>
    <n v="1004.976"/>
    <n v="6"/>
    <n v="18"/>
    <s v="Grande"/>
    <n v="0.2"/>
    <n v="200.99520000000001"/>
    <n v="-200.99520000000001"/>
    <n v="1205.9712"/>
    <s v="Muy Alto"/>
    <n v="-175.8708"/>
    <n v="-0.17500000000000002"/>
    <n v="-979.85159999999996"/>
    <n v="6"/>
    <n v="6"/>
    <s v="CORRECTO"/>
    <n v="2015"/>
    <n v="0"/>
  </r>
  <r>
    <x v="1506"/>
    <x v="721"/>
    <d v="2017-12-24T00:00:00"/>
    <d v="2017-12-29T00:00:00"/>
    <s v="Standard Class"/>
    <x v="481"/>
    <s v="Andy Reiter"/>
    <s v="CONSUMER"/>
    <s v="united states"/>
    <s v="New York City"/>
    <s v="New York"/>
    <n v="10024"/>
    <s v="East"/>
    <s v="OFF-BI-10003708"/>
    <x v="1"/>
    <x v="8"/>
    <x v="978"/>
    <n v="17.88"/>
    <n v="3"/>
    <n v="28"/>
    <s v="Mediano"/>
    <n v="0.2"/>
    <n v="3.5760000000000001"/>
    <n v="-3.5760000000000001"/>
    <n v="21.456"/>
    <s v="Bajo"/>
    <n v="5.5875000000000004"/>
    <n v="0.31250000000000006"/>
    <n v="-8.7164999999999999"/>
    <n v="5"/>
    <n v="5"/>
    <s v="CORRECTO"/>
    <n v="2017"/>
    <n v="0"/>
  </r>
  <r>
    <x v="1507"/>
    <x v="722"/>
    <d v="2016-09-17T00:00:00"/>
    <d v="2016-09-23T00:00:00"/>
    <s v="Standard Class"/>
    <x v="473"/>
    <s v="Cindy Stewart"/>
    <s v="CONSUMER"/>
    <s v="united states"/>
    <s v="Columbus"/>
    <s v="Georgia"/>
    <n v="31907"/>
    <s v="South"/>
    <s v="TEC-MA-10004458"/>
    <x v="2"/>
    <x v="15"/>
    <x v="1013"/>
    <n v="396"/>
    <n v="4"/>
    <n v="4"/>
    <s v="Mediano"/>
    <n v="0"/>
    <n v="0"/>
    <n v="0"/>
    <n v="396"/>
    <s v="Alto"/>
    <n v="190.08"/>
    <n v="0.48000000000000004"/>
    <n v="-205.92"/>
    <n v="6"/>
    <n v="6"/>
    <s v="CORRECTO"/>
    <n v="2016"/>
    <n v="0"/>
  </r>
  <r>
    <x v="1508"/>
    <x v="723"/>
    <d v="2017-12-10T00:00:00"/>
    <d v="2017-12-10T00:00:00"/>
    <s v="Same Day"/>
    <x v="60"/>
    <s v="Lindsay Shagiari"/>
    <s v="HOME OFFICE"/>
    <s v="united states"/>
    <s v="Omaha"/>
    <s v="Nebraska"/>
    <n v="68104"/>
    <s v="Central"/>
    <s v="OFF-BI-10004965"/>
    <x v="1"/>
    <x v="8"/>
    <x v="1014"/>
    <n v="34.5"/>
    <n v="3"/>
    <n v="20"/>
    <s v="Mediano"/>
    <n v="0"/>
    <n v="0"/>
    <n v="0"/>
    <n v="34.5"/>
    <s v="Bajo"/>
    <n v="15.525"/>
    <n v="0.45"/>
    <n v="-18.975000000000001"/>
    <n v="0"/>
    <n v="0"/>
    <s v="CORRECTO"/>
    <n v="2017"/>
    <n v="0"/>
  </r>
  <r>
    <x v="1509"/>
    <x v="724"/>
    <d v="2017-09-12T00:00:00"/>
    <d v="2017-09-15T00:00:00"/>
    <s v="First Class"/>
    <x v="341"/>
    <s v="Jessica Myrick"/>
    <s v="CONSUMER"/>
    <s v="united states"/>
    <s v="Los Angeles"/>
    <s v="California"/>
    <n v="90036"/>
    <s v="West"/>
    <s v="FUR-FU-10004270"/>
    <x v="0"/>
    <x v="5"/>
    <x v="998"/>
    <n v="8.36"/>
    <n v="2"/>
    <n v="31"/>
    <s v="Pequeño"/>
    <n v="0"/>
    <n v="0"/>
    <n v="0"/>
    <n v="8.36"/>
    <s v="Bajo"/>
    <n v="3.0095999999999998"/>
    <n v="0.36"/>
    <n v="-5.3503999999999996"/>
    <n v="3"/>
    <n v="3"/>
    <s v="CORRECTO"/>
    <n v="2017"/>
    <n v="0"/>
  </r>
  <r>
    <x v="1510"/>
    <x v="725"/>
    <d v="2017-06-24T00:00:00"/>
    <d v="2017-07-01T00:00:00"/>
    <s v="Standard Class"/>
    <x v="468"/>
    <s v="Nicole Hansen"/>
    <s v="CORPORATE"/>
    <s v="united states"/>
    <s v="Pomona"/>
    <s v="California"/>
    <n v="91767"/>
    <s v="West"/>
    <s v="OFF-AR-10002135"/>
    <x v="1"/>
    <x v="6"/>
    <x v="281"/>
    <n v="385.6"/>
    <n v="8"/>
    <n v="25"/>
    <s v="Grande"/>
    <n v="0"/>
    <n v="0"/>
    <n v="0"/>
    <n v="385.6"/>
    <s v="Alto"/>
    <n v="111.824"/>
    <n v="0.28999999999999998"/>
    <n v="-273.77600000000001"/>
    <n v="7"/>
    <n v="7"/>
    <s v="CORRECTO"/>
    <n v="2017"/>
    <n v="0"/>
  </r>
  <r>
    <x v="1511"/>
    <x v="725"/>
    <d v="2017-06-24T00:00:00"/>
    <d v="2017-07-01T00:00:00"/>
    <s v="Standard Class"/>
    <x v="468"/>
    <s v="Nicole Hansen"/>
    <s v="CORPORATE"/>
    <s v="united states"/>
    <s v="Pomona"/>
    <s v="California"/>
    <n v="91767"/>
    <s v="West"/>
    <s v="OFF-AR-10003514"/>
    <x v="1"/>
    <x v="6"/>
    <x v="182"/>
    <n v="35.82"/>
    <n v="9"/>
    <n v="44"/>
    <s v="Grande"/>
    <n v="0"/>
    <n v="0"/>
    <n v="0"/>
    <n v="35.82"/>
    <s v="Bajo"/>
    <n v="11.820600000000001"/>
    <n v="0.33"/>
    <n v="-23.999400000000001"/>
    <n v="7"/>
    <n v="7"/>
    <s v="CORRECTO"/>
    <n v="2017"/>
    <n v="0"/>
  </r>
  <r>
    <x v="1512"/>
    <x v="726"/>
    <d v="2017-08-18T00:00:00"/>
    <d v="2017-08-22T00:00:00"/>
    <s v="Standard Class"/>
    <x v="154"/>
    <s v="Russell Applegate"/>
    <s v="CONSUMER"/>
    <s v="united states"/>
    <s v="Dallas"/>
    <s v="Texas"/>
    <n v="75220"/>
    <s v="Central"/>
    <s v="OFF-ST-10002276"/>
    <x v="1"/>
    <x v="4"/>
    <x v="226"/>
    <n v="200.06399999999999"/>
    <n v="3"/>
    <n v="9"/>
    <s v="Mediano"/>
    <n v="0.2"/>
    <n v="40.012799999999999"/>
    <n v="-40.012799999999999"/>
    <n v="240.07679999999999"/>
    <s v="Alto"/>
    <n v="12.504"/>
    <n v="6.25E-2"/>
    <n v="-147.5472"/>
    <n v="4"/>
    <n v="4"/>
    <s v="CORRECTO"/>
    <n v="2017"/>
    <n v="0"/>
  </r>
  <r>
    <x v="1513"/>
    <x v="726"/>
    <d v="2017-08-18T00:00:00"/>
    <d v="2017-08-22T00:00:00"/>
    <s v="Standard Class"/>
    <x v="154"/>
    <s v="Russell Applegate"/>
    <s v="CONSUMER"/>
    <s v="united states"/>
    <s v="Dallas"/>
    <s v="Texas"/>
    <n v="75220"/>
    <s v="Central"/>
    <s v="OFF-BI-10001098"/>
    <x v="1"/>
    <x v="8"/>
    <x v="410"/>
    <n v="21.38"/>
    <n v="5"/>
    <n v="31"/>
    <s v="Grande"/>
    <n v="0.8"/>
    <n v="17.103999999999999"/>
    <n v="-17.103999999999999"/>
    <n v="38.483999999999995"/>
    <s v="Bajo"/>
    <n v="-33.139000000000003"/>
    <n v="-1.5500000000000003"/>
    <n v="-37.414999999999999"/>
    <n v="4"/>
    <n v="4"/>
    <s v="CORRECTO"/>
    <n v="2017"/>
    <n v="0"/>
  </r>
  <r>
    <x v="1514"/>
    <x v="726"/>
    <d v="2017-08-18T00:00:00"/>
    <d v="2017-08-22T00:00:00"/>
    <s v="Standard Class"/>
    <x v="154"/>
    <s v="Russell Applegate"/>
    <s v="CONSUMER"/>
    <s v="united states"/>
    <s v="Dallas"/>
    <s v="Texas"/>
    <n v="75220"/>
    <s v="Central"/>
    <s v="OFF-BI-10001636"/>
    <x v="1"/>
    <x v="8"/>
    <x v="674"/>
    <n v="6.7439999999999998"/>
    <n v="4"/>
    <n v="41"/>
    <s v="Mediano"/>
    <n v="0.8"/>
    <n v="5.3952"/>
    <n v="-5.3952"/>
    <n v="12.139199999999999"/>
    <s v="Bajo"/>
    <n v="-11.4648"/>
    <n v="-1.7000000000000002"/>
    <n v="-12.813599999999999"/>
    <n v="4"/>
    <n v="4"/>
    <s v="CORRECTO"/>
    <n v="2017"/>
    <n v="0"/>
  </r>
  <r>
    <x v="1515"/>
    <x v="727"/>
    <d v="2017-12-11T00:00:00"/>
    <d v="2017-12-17T00:00:00"/>
    <s v="Standard Class"/>
    <x v="482"/>
    <s v="Arianne Irving"/>
    <s v="CONSUMER"/>
    <s v="united states"/>
    <s v="Philadelphia"/>
    <s v="Pennsylvania"/>
    <n v="19120"/>
    <s v="East"/>
    <s v="FUR-CH-10002961"/>
    <x v="0"/>
    <x v="1"/>
    <x v="948"/>
    <n v="63.686"/>
    <n v="1"/>
    <n v="19"/>
    <s v="Pequeño"/>
    <n v="0.3"/>
    <n v="19.105799999999999"/>
    <n v="-19.105799999999999"/>
    <n v="82.791799999999995"/>
    <s v="Medio"/>
    <n v="-9.0980000000000008"/>
    <n v="-0.14285714285714288"/>
    <n v="-53.678199999999997"/>
    <n v="6"/>
    <n v="6"/>
    <s v="CORRECTO"/>
    <n v="2017"/>
    <n v="0"/>
  </r>
  <r>
    <x v="1516"/>
    <x v="728"/>
    <d v="2017-12-10T00:00:00"/>
    <d v="2017-12-14T00:00:00"/>
    <s v="Second Class"/>
    <x v="266"/>
    <s v="Michael Chen"/>
    <s v="CONSUMER"/>
    <s v="united states"/>
    <s v="North Las Vegas"/>
    <s v="Nevada"/>
    <n v="89031"/>
    <s v="West"/>
    <s v="FUR-TA-10004256"/>
    <x v="0"/>
    <x v="3"/>
    <x v="489"/>
    <n v="1669.6"/>
    <n v="4"/>
    <n v="17"/>
    <s v="Mediano"/>
    <n v="0"/>
    <n v="0"/>
    <n v="0"/>
    <n v="1669.6"/>
    <s v="Muy Alto"/>
    <n v="116.872"/>
    <n v="7.0000000000000007E-2"/>
    <n v="-1552.7280000000001"/>
    <n v="4"/>
    <n v="4"/>
    <s v="CORRECTO"/>
    <n v="2017"/>
    <n v="0"/>
  </r>
  <r>
    <x v="1517"/>
    <x v="729"/>
    <d v="2014-02-03T00:00:00"/>
    <d v="2014-02-06T00:00:00"/>
    <s v="Second Class"/>
    <x v="483"/>
    <s v="Tom Boeckenhauer"/>
    <s v="CONSUMER"/>
    <s v="united states"/>
    <s v="Seattle"/>
    <s v="Washington"/>
    <n v="98105"/>
    <s v="West"/>
    <s v="OFF-BI-10004593"/>
    <x v="1"/>
    <x v="8"/>
    <x v="270"/>
    <n v="83.84"/>
    <n v="2"/>
    <n v="34"/>
    <s v="Pequeño"/>
    <n v="0.2"/>
    <n v="16.768000000000001"/>
    <n v="-16.768000000000001"/>
    <n v="100.608"/>
    <s v="Medio"/>
    <n v="27.248000000000001"/>
    <n v="0.32500000000000001"/>
    <n v="-39.823999999999998"/>
    <n v="3"/>
    <n v="3"/>
    <s v="CORRECTO"/>
    <n v="2014"/>
    <n v="0"/>
  </r>
  <r>
    <x v="1518"/>
    <x v="729"/>
    <d v="2014-02-03T00:00:00"/>
    <d v="2014-02-06T00:00:00"/>
    <s v="Second Class"/>
    <x v="483"/>
    <s v="Tom Boeckenhauer"/>
    <s v="CONSUMER"/>
    <s v="united states"/>
    <s v="Seattle"/>
    <s v="Washington"/>
    <n v="98105"/>
    <s v="West"/>
    <s v="OFF-BI-10002827"/>
    <x v="1"/>
    <x v="8"/>
    <x v="554"/>
    <n v="13.272"/>
    <n v="3"/>
    <n v="33"/>
    <s v="Mediano"/>
    <n v="0.2"/>
    <n v="2.6544000000000003"/>
    <n v="-2.6543999999999999"/>
    <n v="15.926400000000001"/>
    <s v="Bajo"/>
    <n v="4.3133999999999997"/>
    <n v="0.32499999999999996"/>
    <n v="-6.3041999999999998"/>
    <n v="3"/>
    <n v="3"/>
    <s v="CORRECTO"/>
    <n v="2014"/>
    <n v="0"/>
  </r>
  <r>
    <x v="1519"/>
    <x v="730"/>
    <d v="2017-02-11T00:00:00"/>
    <d v="2017-02-14T00:00:00"/>
    <s v="Second Class"/>
    <x v="100"/>
    <s v="Victoria Wilson"/>
    <s v="CORPORATE"/>
    <s v="united states"/>
    <s v="San Francisco"/>
    <s v="California"/>
    <n v="94110"/>
    <s v="West"/>
    <s v="OFF-BI-10001759"/>
    <x v="1"/>
    <x v="8"/>
    <x v="732"/>
    <n v="21.335999999999999"/>
    <n v="7"/>
    <n v="24"/>
    <s v="Grande"/>
    <n v="0.2"/>
    <n v="4.2671999999999999"/>
    <n v="-4.2671999999999999"/>
    <n v="25.603199999999998"/>
    <s v="Bajo"/>
    <n v="7.7343000000000002"/>
    <n v="0.36250000000000004"/>
    <n v="-9.3345000000000002"/>
    <n v="3"/>
    <n v="3"/>
    <s v="CORRECTO"/>
    <n v="2017"/>
    <n v="0"/>
  </r>
  <r>
    <x v="1520"/>
    <x v="731"/>
    <d v="2017-04-16T00:00:00"/>
    <d v="2017-04-21T00:00:00"/>
    <s v="Standard Class"/>
    <x v="484"/>
    <s v="Paul Lucas"/>
    <s v="HOME OFFICE"/>
    <s v="united states"/>
    <s v="Chicago"/>
    <s v="Illinois"/>
    <n v="60610"/>
    <s v="Central"/>
    <s v="OFF-AR-10001419"/>
    <x v="1"/>
    <x v="6"/>
    <x v="1015"/>
    <n v="16.52"/>
    <n v="5"/>
    <n v="34"/>
    <s v="Grande"/>
    <n v="0.2"/>
    <n v="3.3040000000000003"/>
    <n v="-3.3039999999999998"/>
    <n v="19.823999999999998"/>
    <s v="Bajo"/>
    <n v="2.0649999999999999"/>
    <n v="0.125"/>
    <n v="-11.151"/>
    <n v="5"/>
    <n v="5"/>
    <s v="CORRECTO"/>
    <n v="2017"/>
    <n v="0"/>
  </r>
  <r>
    <x v="1521"/>
    <x v="732"/>
    <d v="2015-12-06T00:00:00"/>
    <d v="2015-12-11T00:00:00"/>
    <s v="Standard Class"/>
    <x v="485"/>
    <s v="Gary Hwang"/>
    <s v="CONSUMER"/>
    <s v="united states"/>
    <s v="Tucson"/>
    <s v="Arizona"/>
    <n v="85705"/>
    <s v="West"/>
    <s v="FUR-FU-10002253"/>
    <x v="0"/>
    <x v="5"/>
    <x v="592"/>
    <n v="206.11199999999999"/>
    <n v="6"/>
    <n v="27"/>
    <s v="Grande"/>
    <n v="0.2"/>
    <n v="41.2224"/>
    <n v="-41.2224"/>
    <n v="247.33439999999999"/>
    <s v="Alto"/>
    <n v="48.951599999999999"/>
    <n v="0.23749999999999999"/>
    <n v="-115.938"/>
    <n v="5"/>
    <n v="5"/>
    <s v="CORRECTO"/>
    <n v="2015"/>
    <n v="0"/>
  </r>
  <r>
    <x v="1522"/>
    <x v="732"/>
    <d v="2015-12-06T00:00:00"/>
    <d v="2015-12-11T00:00:00"/>
    <s v="Standard Class"/>
    <x v="485"/>
    <s v="Gary Hwang"/>
    <s v="CONSUMER"/>
    <s v="united states"/>
    <s v="Tucson"/>
    <s v="Arizona"/>
    <n v="85705"/>
    <s v="West"/>
    <s v="OFF-PA-10002586"/>
    <x v="1"/>
    <x v="10"/>
    <x v="1016"/>
    <n v="19.920000000000002"/>
    <n v="5"/>
    <n v="22"/>
    <s v="Grande"/>
    <n v="0.2"/>
    <n v="3.9840000000000004"/>
    <n v="-3.984"/>
    <n v="23.904000000000003"/>
    <s v="Bajo"/>
    <n v="6.7229999999999999"/>
    <n v="0.33749999999999997"/>
    <n v="-9.2129999999999992"/>
    <n v="5"/>
    <n v="5"/>
    <s v="CORRECTO"/>
    <n v="2015"/>
    <n v="0"/>
  </r>
  <r>
    <x v="1523"/>
    <x v="732"/>
    <d v="2015-12-06T00:00:00"/>
    <d v="2015-12-11T00:00:00"/>
    <s v="Standard Class"/>
    <x v="485"/>
    <s v="Gary Hwang"/>
    <s v="CONSUMER"/>
    <s v="united states"/>
    <s v="Tucson"/>
    <s v="Arizona"/>
    <n v="85705"/>
    <s v="West"/>
    <s v="OFF-PA-10003039"/>
    <x v="1"/>
    <x v="10"/>
    <x v="334"/>
    <n v="198.27199999999999"/>
    <n v="8"/>
    <n v="32"/>
    <s v="Grande"/>
    <n v="0.2"/>
    <n v="39.654400000000003"/>
    <n v="-39.654400000000003"/>
    <n v="237.9264"/>
    <s v="Alto"/>
    <n v="61.96"/>
    <n v="0.3125"/>
    <n v="-96.657600000000002"/>
    <n v="5"/>
    <n v="5"/>
    <s v="CORRECTO"/>
    <n v="2015"/>
    <n v="0"/>
  </r>
  <r>
    <x v="1524"/>
    <x v="732"/>
    <d v="2015-12-06T00:00:00"/>
    <d v="2015-12-11T00:00:00"/>
    <s v="Standard Class"/>
    <x v="485"/>
    <s v="Gary Hwang"/>
    <s v="CONSUMER"/>
    <s v="united states"/>
    <s v="Tucson"/>
    <s v="Arizona"/>
    <n v="85705"/>
    <s v="West"/>
    <s v="OFF-ST-10004804"/>
    <x v="1"/>
    <x v="4"/>
    <x v="233"/>
    <n v="247.10400000000001"/>
    <n v="6"/>
    <n v="31"/>
    <s v="Grande"/>
    <n v="0.2"/>
    <n v="49.420800000000007"/>
    <n v="-49.4208"/>
    <n v="296.52480000000003"/>
    <s v="Alto"/>
    <n v="-58.687199999999997"/>
    <n v="-0.23749999999999999"/>
    <n v="-256.37040000000002"/>
    <n v="5"/>
    <n v="5"/>
    <s v="CORRECTO"/>
    <n v="2015"/>
    <n v="0"/>
  </r>
  <r>
    <x v="1525"/>
    <x v="732"/>
    <d v="2015-12-06T00:00:00"/>
    <d v="2015-12-11T00:00:00"/>
    <s v="Standard Class"/>
    <x v="485"/>
    <s v="Gary Hwang"/>
    <s v="CONSUMER"/>
    <s v="united states"/>
    <s v="Tucson"/>
    <s v="Arizona"/>
    <n v="85705"/>
    <s v="West"/>
    <s v="OFF-AR-10004042"/>
    <x v="1"/>
    <x v="6"/>
    <x v="30"/>
    <n v="86.304000000000002"/>
    <n v="6"/>
    <n v="30"/>
    <s v="Grande"/>
    <n v="0.2"/>
    <n v="17.2608"/>
    <n v="-17.2608"/>
    <n v="103.56480000000001"/>
    <s v="Medio"/>
    <n v="9.7091999999999992"/>
    <n v="0.11249999999999999"/>
    <n v="-59.334000000000003"/>
    <n v="5"/>
    <n v="5"/>
    <s v="CORRECTO"/>
    <n v="2015"/>
    <n v="0"/>
  </r>
  <r>
    <x v="1526"/>
    <x v="733"/>
    <d v="2016-07-22T00:00:00"/>
    <d v="2016-07-27T00:00:00"/>
    <s v="Standard Class"/>
    <x v="170"/>
    <s v="Caroline Jumper"/>
    <s v="CONSUMER"/>
    <s v="united states"/>
    <s v="Allentown"/>
    <s v="Pennsylvania"/>
    <n v="18103"/>
    <s v="East"/>
    <s v="OFF-AR-10002221"/>
    <x v="1"/>
    <x v="6"/>
    <x v="1017"/>
    <n v="4.16"/>
    <n v="2"/>
    <n v="8"/>
    <s v="Pequeño"/>
    <n v="0.2"/>
    <n v="0.83200000000000007"/>
    <n v="-0.83199999999999996"/>
    <n v="4.992"/>
    <s v="Bajo"/>
    <n v="0.36399999999999999"/>
    <n v="8.7499999999999994E-2"/>
    <n v="-2.964"/>
    <n v="5"/>
    <n v="5"/>
    <s v="CORRECTO"/>
    <n v="2016"/>
    <n v="0"/>
  </r>
  <r>
    <x v="1527"/>
    <x v="733"/>
    <d v="2016-07-22T00:00:00"/>
    <d v="2016-07-27T00:00:00"/>
    <s v="Standard Class"/>
    <x v="170"/>
    <s v="Caroline Jumper"/>
    <s v="CONSUMER"/>
    <s v="united states"/>
    <s v="Allentown"/>
    <s v="Pennsylvania"/>
    <n v="18103"/>
    <s v="East"/>
    <s v="FUR-FU-10002456"/>
    <x v="0"/>
    <x v="5"/>
    <x v="1018"/>
    <n v="11.648"/>
    <n v="2"/>
    <n v="27"/>
    <s v="Pequeño"/>
    <n v="0.2"/>
    <n v="2.3296000000000001"/>
    <n v="-2.3296000000000001"/>
    <n v="13.977599999999999"/>
    <s v="Bajo"/>
    <n v="3.3488000000000002"/>
    <n v="0.28750000000000003"/>
    <n v="-5.9695999999999998"/>
    <n v="5"/>
    <n v="5"/>
    <s v="CORRECTO"/>
    <n v="2016"/>
    <n v="0"/>
  </r>
  <r>
    <x v="1528"/>
    <x v="734"/>
    <d v="2015-11-07T00:00:00"/>
    <d v="2015-11-10T00:00:00"/>
    <s v="Second Class"/>
    <x v="305"/>
    <s v="Mike Caudle"/>
    <s v="CORPORATE"/>
    <s v="united states"/>
    <s v="Newark"/>
    <s v="Delaware"/>
    <n v="19711"/>
    <s v="East"/>
    <s v="OFF-FA-10004968"/>
    <x v="1"/>
    <x v="13"/>
    <x v="1019"/>
    <n v="26.18"/>
    <n v="7"/>
    <n v="16"/>
    <s v="Grande"/>
    <n v="0"/>
    <n v="0"/>
    <n v="0"/>
    <n v="26.18"/>
    <s v="Bajo"/>
    <n v="0.52359999999999995"/>
    <n v="1.9999999999999997E-2"/>
    <n v="-25.656400000000001"/>
    <n v="3"/>
    <n v="3"/>
    <s v="CORRECTO"/>
    <n v="2015"/>
    <n v="0"/>
  </r>
  <r>
    <x v="1529"/>
    <x v="734"/>
    <d v="2015-11-07T00:00:00"/>
    <d v="2015-11-10T00:00:00"/>
    <s v="Second Class"/>
    <x v="305"/>
    <s v="Mike Caudle"/>
    <s v="CORPORATE"/>
    <s v="united states"/>
    <s v="Newark"/>
    <s v="Delaware"/>
    <n v="19711"/>
    <s v="East"/>
    <s v="OFF-PA-10001274"/>
    <x v="1"/>
    <x v="10"/>
    <x v="1020"/>
    <n v="7.3"/>
    <n v="2"/>
    <n v="5"/>
    <s v="Pequeño"/>
    <n v="0"/>
    <n v="0"/>
    <n v="0"/>
    <n v="7.3"/>
    <s v="Bajo"/>
    <n v="3.431"/>
    <n v="0.47000000000000003"/>
    <n v="-3.8690000000000002"/>
    <n v="3"/>
    <n v="3"/>
    <s v="CORRECTO"/>
    <n v="2015"/>
    <n v="0"/>
  </r>
  <r>
    <x v="1530"/>
    <x v="735"/>
    <d v="2015-03-26T00:00:00"/>
    <d v="2015-03-31T00:00:00"/>
    <s v="Standard Class"/>
    <x v="296"/>
    <s v="Benjamin Venier"/>
    <s v="CORPORATE"/>
    <s v="united states"/>
    <s v="Miami"/>
    <s v="Florida"/>
    <n v="33142"/>
    <s v="South"/>
    <s v="OFF-PA-10001125"/>
    <x v="1"/>
    <x v="10"/>
    <x v="1021"/>
    <n v="74.352000000000004"/>
    <n v="3"/>
    <n v="41"/>
    <s v="Mediano"/>
    <n v="0.2"/>
    <n v="14.870400000000002"/>
    <n v="-14.8704"/>
    <n v="89.222400000000007"/>
    <s v="Medio"/>
    <n v="23.234999999999999"/>
    <n v="0.3125"/>
    <n v="-36.246600000000001"/>
    <n v="5"/>
    <n v="5"/>
    <s v="CORRECTO"/>
    <n v="2015"/>
    <n v="0"/>
  </r>
  <r>
    <x v="1531"/>
    <x v="736"/>
    <d v="2017-08-31T00:00:00"/>
    <d v="2017-09-05T00:00:00"/>
    <s v="Standard Class"/>
    <x v="223"/>
    <s v="Jeremy Farry"/>
    <s v="CONSUMER"/>
    <s v="united states"/>
    <s v="Tempe"/>
    <s v="Arizona"/>
    <n v="85281"/>
    <s v="West"/>
    <s v="OFF-ST-10000344"/>
    <x v="1"/>
    <x v="4"/>
    <x v="1022"/>
    <n v="10.744"/>
    <n v="1"/>
    <n v="22"/>
    <s v="Pequeño"/>
    <n v="0.2"/>
    <n v="2.1488"/>
    <n v="-2.1488"/>
    <n v="12.892799999999999"/>
    <s v="Bajo"/>
    <n v="0.80579999999999996"/>
    <n v="7.4999999999999997E-2"/>
    <n v="-7.7893999999999997"/>
    <n v="5"/>
    <n v="5"/>
    <s v="CORRECTO"/>
    <n v="2017"/>
    <n v="0"/>
  </r>
  <r>
    <x v="1532"/>
    <x v="736"/>
    <d v="2017-08-31T00:00:00"/>
    <d v="2017-09-05T00:00:00"/>
    <s v="Standard Class"/>
    <x v="223"/>
    <s v="Jeremy Farry"/>
    <s v="CONSUMER"/>
    <s v="united states"/>
    <s v="Tempe"/>
    <s v="Arizona"/>
    <n v="85281"/>
    <s v="West"/>
    <s v="OFF-FA-10000585"/>
    <x v="1"/>
    <x v="13"/>
    <x v="204"/>
    <n v="8.3759999999999994"/>
    <n v="3"/>
    <n v="30"/>
    <s v="Mediano"/>
    <n v="0.2"/>
    <n v="1.6752"/>
    <n v="-1.6752"/>
    <n v="10.0512"/>
    <s v="Bajo"/>
    <n v="2.7222"/>
    <n v="0.32500000000000001"/>
    <n v="-3.9786000000000001"/>
    <n v="5"/>
    <n v="5"/>
    <s v="CORRECTO"/>
    <n v="2017"/>
    <n v="0"/>
  </r>
  <r>
    <x v="1533"/>
    <x v="737"/>
    <d v="2016-12-04T00:00:00"/>
    <d v="2016-12-08T00:00:00"/>
    <s v="Standard Class"/>
    <x v="225"/>
    <s v="Ellis Ballard"/>
    <s v="CORPORATE"/>
    <s v="united states"/>
    <s v="New York City"/>
    <s v="New York"/>
    <n v="10035"/>
    <s v="East"/>
    <s v="OFF-ST-10003324"/>
    <x v="1"/>
    <x v="4"/>
    <x v="1023"/>
    <n v="212.88"/>
    <n v="6"/>
    <n v="7"/>
    <s v="Grande"/>
    <n v="0"/>
    <n v="0"/>
    <n v="0"/>
    <n v="212.88"/>
    <s v="Alto"/>
    <n v="0"/>
    <n v="0"/>
    <n v="-212.88"/>
    <n v="4"/>
    <n v="4"/>
    <s v="CORRECTO"/>
    <n v="2016"/>
    <n v="0"/>
  </r>
  <r>
    <x v="1534"/>
    <x v="738"/>
    <d v="2017-02-10T00:00:00"/>
    <d v="2017-02-14T00:00:00"/>
    <s v="Standard Class"/>
    <x v="486"/>
    <s v="Mike Pelletier"/>
    <s v="HOME OFFICE"/>
    <s v="united states"/>
    <s v="Laguna Niguel"/>
    <s v="California"/>
    <n v="92677"/>
    <s v="West"/>
    <s v="FUR-BO-10004015"/>
    <x v="0"/>
    <x v="0"/>
    <x v="574"/>
    <n v="203.983"/>
    <n v="2"/>
    <n v="34"/>
    <s v="Pequeño"/>
    <n v="0.15"/>
    <n v="30.597449999999998"/>
    <n v="-30.597449999999998"/>
    <n v="234.58045000000001"/>
    <s v="Alto"/>
    <n v="16.7986"/>
    <n v="8.2352941176470587E-2"/>
    <n v="-156.58695"/>
    <n v="4"/>
    <n v="4"/>
    <s v="CORRECTO"/>
    <n v="2017"/>
    <n v="0"/>
  </r>
  <r>
    <x v="1535"/>
    <x v="739"/>
    <d v="2016-10-29T00:00:00"/>
    <d v="2016-11-02T00:00:00"/>
    <s v="Standard Class"/>
    <x v="487"/>
    <s v="Jim Mitchum"/>
    <s v="CORPORATE"/>
    <s v="united states"/>
    <s v="Bridgeton"/>
    <s v="New Jersey"/>
    <n v="8302"/>
    <s v="East"/>
    <s v="OFF-ST-10000419"/>
    <x v="1"/>
    <x v="4"/>
    <x v="1024"/>
    <n v="40.74"/>
    <n v="3"/>
    <n v="24"/>
    <s v="Mediano"/>
    <n v="0"/>
    <n v="0"/>
    <n v="0"/>
    <n v="40.74"/>
    <s v="Bajo"/>
    <n v="0.40739999999999998"/>
    <n v="9.9999999999999985E-3"/>
    <n v="-40.332599999999999"/>
    <n v="4"/>
    <n v="4"/>
    <s v="CORRECTO"/>
    <n v="2016"/>
    <n v="0"/>
  </r>
  <r>
    <x v="1536"/>
    <x v="739"/>
    <d v="2016-10-29T00:00:00"/>
    <d v="2016-11-02T00:00:00"/>
    <s v="Standard Class"/>
    <x v="487"/>
    <s v="Jim Mitchum"/>
    <s v="CORPORATE"/>
    <s v="united states"/>
    <s v="Bridgeton"/>
    <s v="New Jersey"/>
    <n v="8302"/>
    <s v="East"/>
    <s v="OFF-AP-10001626"/>
    <x v="1"/>
    <x v="9"/>
    <x v="1025"/>
    <n v="11.67"/>
    <n v="3"/>
    <n v="17"/>
    <s v="Mediano"/>
    <n v="0"/>
    <n v="0"/>
    <n v="0"/>
    <n v="11.67"/>
    <s v="Bajo"/>
    <n v="3.0341999999999998"/>
    <n v="0.26"/>
    <n v="-8.6357999999999997"/>
    <n v="4"/>
    <n v="4"/>
    <s v="CORRECTO"/>
    <n v="2016"/>
    <n v="0"/>
  </r>
  <r>
    <x v="1537"/>
    <x v="740"/>
    <d v="2017-09-15T00:00:00"/>
    <d v="2017-09-17T00:00:00"/>
    <s v="Second Class"/>
    <x v="488"/>
    <s v="Carl Ludwig"/>
    <s v="CONSUMER"/>
    <s v="united states"/>
    <s v="Everett"/>
    <s v="Massachusetts"/>
    <n v="2149"/>
    <s v="East"/>
    <s v="TEC-PH-10000439"/>
    <x v="2"/>
    <x v="7"/>
    <x v="878"/>
    <n v="39.99"/>
    <n v="1"/>
    <n v="15"/>
    <s v="Pequeño"/>
    <n v="0"/>
    <n v="0"/>
    <n v="0"/>
    <n v="39.99"/>
    <s v="Bajo"/>
    <n v="11.597099999999999"/>
    <n v="0.28999999999999998"/>
    <n v="-28.392900000000001"/>
    <n v="2"/>
    <n v="2"/>
    <s v="CORRECTO"/>
    <n v="2017"/>
    <n v="0"/>
  </r>
  <r>
    <x v="1538"/>
    <x v="740"/>
    <d v="2017-09-15T00:00:00"/>
    <d v="2017-09-17T00:00:00"/>
    <s v="Second Class"/>
    <x v="488"/>
    <s v="Carl Ludwig"/>
    <s v="CONSUMER"/>
    <s v="united states"/>
    <s v="Everett"/>
    <s v="Massachusetts"/>
    <n v="2149"/>
    <s v="East"/>
    <s v="OFF-AR-10003478"/>
    <x v="1"/>
    <x v="6"/>
    <x v="359"/>
    <n v="16.28"/>
    <n v="2"/>
    <n v="31"/>
    <s v="Pequeño"/>
    <n v="0"/>
    <n v="0"/>
    <n v="0"/>
    <n v="16.28"/>
    <s v="Bajo"/>
    <n v="6.5119999999999996"/>
    <n v="0.39999999999999997"/>
    <n v="-9.7680000000000007"/>
    <n v="2"/>
    <n v="2"/>
    <s v="CORRECTO"/>
    <n v="2017"/>
    <n v="0"/>
  </r>
  <r>
    <x v="1539"/>
    <x v="740"/>
    <d v="2017-09-15T00:00:00"/>
    <d v="2017-09-17T00:00:00"/>
    <s v="Second Class"/>
    <x v="488"/>
    <s v="Carl Ludwig"/>
    <s v="CONSUMER"/>
    <s v="united states"/>
    <s v="Everett"/>
    <s v="Massachusetts"/>
    <n v="2149"/>
    <s v="East"/>
    <s v="FUR-BO-10002545"/>
    <x v="0"/>
    <x v="0"/>
    <x v="37"/>
    <n v="782.94"/>
    <n v="3"/>
    <n v="35"/>
    <s v="Mediano"/>
    <n v="0"/>
    <n v="0"/>
    <n v="0"/>
    <n v="782.94"/>
    <s v="Muy Alto"/>
    <n v="203.56440000000001"/>
    <n v="0.26"/>
    <n v="-579.37559999999996"/>
    <n v="2"/>
    <n v="2"/>
    <s v="CORRECTO"/>
    <n v="2017"/>
    <n v="0"/>
  </r>
  <r>
    <x v="1540"/>
    <x v="740"/>
    <d v="2017-09-15T00:00:00"/>
    <d v="2017-09-17T00:00:00"/>
    <s v="Second Class"/>
    <x v="488"/>
    <s v="Carl Ludwig"/>
    <s v="CONSUMER"/>
    <s v="united states"/>
    <s v="Everett"/>
    <s v="Massachusetts"/>
    <n v="2149"/>
    <s v="East"/>
    <s v="OFF-BI-10001765"/>
    <x v="1"/>
    <x v="8"/>
    <x v="994"/>
    <n v="242.48"/>
    <n v="7"/>
    <n v="22"/>
    <s v="Grande"/>
    <n v="0"/>
    <n v="0"/>
    <n v="0"/>
    <n v="242.48"/>
    <s v="Alto"/>
    <n v="116.3904"/>
    <n v="0.48000000000000004"/>
    <n v="-126.0896"/>
    <n v="2"/>
    <n v="2"/>
    <s v="CORRECTO"/>
    <n v="2017"/>
    <n v="0"/>
  </r>
  <r>
    <x v="1541"/>
    <x v="741"/>
    <d v="2014-03-11T00:00:00"/>
    <d v="2014-03-16T00:00:00"/>
    <s v="Second Class"/>
    <x v="237"/>
    <s v="Chloris Kastensmidt"/>
    <s v="CONSUMER"/>
    <s v="united states"/>
    <s v="Columbus"/>
    <s v="Ohio"/>
    <n v="43229"/>
    <s v="East"/>
    <s v="FUR-FU-10003981"/>
    <x v="0"/>
    <x v="5"/>
    <x v="325"/>
    <n v="8.32"/>
    <n v="5"/>
    <n v="61"/>
    <s v="Grande"/>
    <n v="0.2"/>
    <n v="1.6640000000000001"/>
    <n v="-1.6639999999999999"/>
    <n v="9.984"/>
    <s v="Bajo"/>
    <n v="2.2879999999999998"/>
    <n v="0.27499999999999997"/>
    <n v="-4.3680000000000003"/>
    <n v="5"/>
    <n v="5"/>
    <s v="CORRECTO"/>
    <n v="2014"/>
    <n v="0"/>
  </r>
  <r>
    <x v="1542"/>
    <x v="741"/>
    <d v="2014-03-11T00:00:00"/>
    <d v="2014-03-16T00:00:00"/>
    <s v="Second Class"/>
    <x v="237"/>
    <s v="Chloris Kastensmidt"/>
    <s v="CONSUMER"/>
    <s v="united states"/>
    <s v="Columbus"/>
    <s v="Ohio"/>
    <n v="43229"/>
    <s v="East"/>
    <s v="OFF-FA-10001561"/>
    <x v="1"/>
    <x v="13"/>
    <x v="839"/>
    <n v="10.464"/>
    <n v="6"/>
    <n v="34"/>
    <s v="Grande"/>
    <n v="0.2"/>
    <n v="2.0928"/>
    <n v="-2.0928"/>
    <n v="12.556800000000001"/>
    <s v="Bajo"/>
    <n v="1.7003999999999999"/>
    <n v="0.16249999999999998"/>
    <n v="-6.6707999999999998"/>
    <n v="5"/>
    <n v="5"/>
    <s v="CORRECTO"/>
    <n v="2014"/>
    <n v="0"/>
  </r>
  <r>
    <x v="1543"/>
    <x v="742"/>
    <d v="2014-02-04T00:00:00"/>
    <d v="2014-02-08T00:00:00"/>
    <s v="Standard Class"/>
    <x v="489"/>
    <s v="Deborah Brumfield"/>
    <s v="HOME OFFICE"/>
    <s v="united states"/>
    <s v="San Diego"/>
    <s v="California"/>
    <n v="92024"/>
    <s v="West"/>
    <s v="OFF-BI-10004230"/>
    <x v="1"/>
    <x v="8"/>
    <x v="655"/>
    <n v="82.896000000000001"/>
    <n v="3"/>
    <n v="20"/>
    <s v="Mediano"/>
    <n v="0.2"/>
    <n v="16.5792"/>
    <n v="-16.5792"/>
    <n v="99.475200000000001"/>
    <s v="Medio"/>
    <n v="29.0136"/>
    <n v="0.35"/>
    <n v="-37.303199999999997"/>
    <n v="4"/>
    <n v="4"/>
    <s v="CORRECTO"/>
    <n v="2014"/>
    <n v="0"/>
  </r>
  <r>
    <x v="1544"/>
    <x v="742"/>
    <d v="2014-02-04T00:00:00"/>
    <d v="2014-02-08T00:00:00"/>
    <s v="Standard Class"/>
    <x v="489"/>
    <s v="Deborah Brumfield"/>
    <s v="HOME OFFICE"/>
    <s v="united states"/>
    <s v="San Diego"/>
    <s v="California"/>
    <n v="92024"/>
    <s v="West"/>
    <s v="OFF-PA-10000350"/>
    <x v="1"/>
    <x v="10"/>
    <x v="731"/>
    <n v="34.24"/>
    <n v="4"/>
    <n v="6"/>
    <s v="Mediano"/>
    <n v="0"/>
    <n v="0"/>
    <n v="0"/>
    <n v="34.24"/>
    <s v="Bajo"/>
    <n v="16.0928"/>
    <n v="0.47"/>
    <n v="-18.147200000000002"/>
    <n v="4"/>
    <n v="4"/>
    <s v="CORRECTO"/>
    <n v="2014"/>
    <n v="0"/>
  </r>
  <r>
    <x v="1545"/>
    <x v="743"/>
    <d v="2014-12-31T00:00:00"/>
    <d v="2015-01-04T00:00:00"/>
    <s v="Second Class"/>
    <x v="331"/>
    <s v="Pamela Coakley"/>
    <s v="CORPORATE"/>
    <s v="united states"/>
    <s v="Watertown"/>
    <s v="New York"/>
    <n v="13601"/>
    <s v="East"/>
    <s v="FUR-BO-10002613"/>
    <x v="0"/>
    <x v="0"/>
    <x v="179"/>
    <n v="1573.4880000000001"/>
    <n v="7"/>
    <n v="27"/>
    <s v="Grande"/>
    <n v="0.2"/>
    <n v="314.69760000000002"/>
    <n v="-314.69760000000002"/>
    <n v="1888.1856"/>
    <s v="Muy Alto"/>
    <n v="196.68600000000001"/>
    <n v="0.125"/>
    <n v="-1062.1043999999999"/>
    <n v="4"/>
    <n v="4"/>
    <s v="CORRECTO"/>
    <n v="2014"/>
    <n v="0"/>
  </r>
  <r>
    <x v="1546"/>
    <x v="744"/>
    <d v="2015-11-23T00:00:00"/>
    <d v="2015-11-27T00:00:00"/>
    <s v="Standard Class"/>
    <x v="146"/>
    <s v="Victoria Brennan"/>
    <s v="CORPORATE"/>
    <s v="united states"/>
    <s v="San Antonio"/>
    <s v="Texas"/>
    <n v="78207"/>
    <s v="Central"/>
    <s v="OFF-PA-10000994"/>
    <x v="1"/>
    <x v="10"/>
    <x v="913"/>
    <n v="335.52"/>
    <n v="4"/>
    <n v="28"/>
    <s v="Mediano"/>
    <n v="0.2"/>
    <n v="67.103999999999999"/>
    <n v="-67.103999999999999"/>
    <n v="402.62399999999997"/>
    <s v="Alto"/>
    <n v="117.432"/>
    <n v="0.35000000000000003"/>
    <n v="-150.98400000000001"/>
    <n v="4"/>
    <n v="4"/>
    <s v="CORRECTO"/>
    <n v="2015"/>
    <n v="0"/>
  </r>
  <r>
    <x v="1547"/>
    <x v="744"/>
    <d v="2015-11-23T00:00:00"/>
    <d v="2015-11-27T00:00:00"/>
    <s v="Standard Class"/>
    <x v="146"/>
    <s v="Victoria Brennan"/>
    <s v="CORPORATE"/>
    <s v="united states"/>
    <s v="San Antonio"/>
    <s v="Texas"/>
    <n v="78207"/>
    <s v="Central"/>
    <s v="OFF-BI-10002867"/>
    <x v="1"/>
    <x v="8"/>
    <x v="972"/>
    <n v="23.911999999999999"/>
    <n v="2"/>
    <n v="26"/>
    <s v="Pequeño"/>
    <n v="0.8"/>
    <n v="19.1296"/>
    <n v="-19.1296"/>
    <n v="43.041600000000003"/>
    <s v="Bajo"/>
    <n v="-40.650399999999998"/>
    <n v="-1.7"/>
    <n v="-45.4328"/>
    <n v="4"/>
    <n v="4"/>
    <s v="CORRECTO"/>
    <n v="2015"/>
    <n v="0"/>
  </r>
  <r>
    <x v="1548"/>
    <x v="744"/>
    <d v="2015-11-23T00:00:00"/>
    <d v="2015-11-27T00:00:00"/>
    <s v="Standard Class"/>
    <x v="146"/>
    <s v="Victoria Brennan"/>
    <s v="CORPORATE"/>
    <s v="united states"/>
    <s v="San Antonio"/>
    <s v="Texas"/>
    <n v="78207"/>
    <s v="Central"/>
    <s v="OFF-ST-10001291"/>
    <x v="1"/>
    <x v="4"/>
    <x v="1026"/>
    <n v="27.056000000000001"/>
    <n v="2"/>
    <n v="15"/>
    <s v="Pequeño"/>
    <n v="0.2"/>
    <n v="5.4112000000000009"/>
    <n v="-5.4112"/>
    <n v="32.467200000000005"/>
    <s v="Bajo"/>
    <n v="2.3673999999999999"/>
    <n v="8.7499999999999994E-2"/>
    <n v="-19.2774"/>
    <n v="4"/>
    <n v="4"/>
    <s v="CORRECTO"/>
    <n v="2015"/>
    <n v="0"/>
  </r>
  <r>
    <x v="1549"/>
    <x v="745"/>
    <d v="2014-07-06T00:00:00"/>
    <d v="2014-07-08T00:00:00"/>
    <s v="First Class"/>
    <x v="212"/>
    <s v="Emily Phan"/>
    <s v="CONSUMER"/>
    <s v="united states"/>
    <s v="New York City"/>
    <s v="New York"/>
    <n v="10011"/>
    <s v="East"/>
    <s v="TEC-CO-10001046"/>
    <x v="2"/>
    <x v="16"/>
    <x v="883"/>
    <n v="559.99199999999996"/>
    <n v="1"/>
    <n v="16"/>
    <s v="Pequeño"/>
    <n v="0.2"/>
    <n v="111.9984"/>
    <n v="-111.9984"/>
    <n v="671.99039999999991"/>
    <s v="Muy Alto"/>
    <n v="174.9975"/>
    <n v="0.3125"/>
    <n v="-272.99610000000001"/>
    <n v="2"/>
    <n v="2"/>
    <s v="CORRECTO"/>
    <n v="2014"/>
    <n v="0"/>
  </r>
  <r>
    <x v="1550"/>
    <x v="746"/>
    <d v="2017-11-13T00:00:00"/>
    <d v="2017-11-18T00:00:00"/>
    <s v="Second Class"/>
    <x v="467"/>
    <s v="Maria Etezadi"/>
    <s v="HOME OFFICE"/>
    <s v="united states"/>
    <s v="Houston"/>
    <s v="Texas"/>
    <n v="77095"/>
    <s v="Central"/>
    <s v="OFF-AP-10004868"/>
    <x v="1"/>
    <x v="9"/>
    <x v="1027"/>
    <n v="9.3239999999999998"/>
    <n v="6"/>
    <n v="18"/>
    <s v="Grande"/>
    <n v="0.8"/>
    <n v="7.4592000000000001"/>
    <n v="-7.4592000000000001"/>
    <n v="16.783200000000001"/>
    <s v="Bajo"/>
    <n v="-24.708600000000001"/>
    <n v="-2.65"/>
    <n v="-26.573399999999999"/>
    <n v="5"/>
    <n v="5"/>
    <s v="CORRECTO"/>
    <n v="2017"/>
    <n v="0"/>
  </r>
  <r>
    <x v="1551"/>
    <x v="747"/>
    <d v="2016-06-17T00:00:00"/>
    <d v="2016-06-22T00:00:00"/>
    <s v="Standard Class"/>
    <x v="490"/>
    <s v="Ivan Gibson"/>
    <s v="CONSUMER"/>
    <s v="united states"/>
    <s v="San Diego"/>
    <s v="California"/>
    <n v="92024"/>
    <s v="West"/>
    <s v="OFF-PA-10000806"/>
    <x v="1"/>
    <x v="10"/>
    <x v="957"/>
    <n v="111.96"/>
    <n v="2"/>
    <n v="20"/>
    <s v="Pequeño"/>
    <n v="0"/>
    <n v="0"/>
    <n v="0"/>
    <n v="111.96"/>
    <s v="Medio"/>
    <n v="54.860399999999998"/>
    <n v="0.49"/>
    <n v="-57.099600000000002"/>
    <n v="5"/>
    <n v="5"/>
    <s v="CORRECTO"/>
    <n v="2016"/>
    <n v="0"/>
  </r>
  <r>
    <x v="1552"/>
    <x v="748"/>
    <d v="2014-05-03T00:00:00"/>
    <d v="2014-05-05T00:00:00"/>
    <s v="First Class"/>
    <x v="185"/>
    <s v="Joni Sundaresam"/>
    <s v="HOME OFFICE"/>
    <s v="united states"/>
    <s v="Appleton"/>
    <s v="Wisconsin"/>
    <n v="54915"/>
    <s v="Central"/>
    <s v="OFF-LA-10002195"/>
    <x v="1"/>
    <x v="2"/>
    <x v="1028"/>
    <n v="21.56"/>
    <n v="7"/>
    <n v="30"/>
    <s v="Grande"/>
    <n v="0"/>
    <n v="0"/>
    <n v="0"/>
    <n v="21.56"/>
    <s v="Bajo"/>
    <n v="10.348800000000001"/>
    <n v="0.48000000000000004"/>
    <n v="-11.2112"/>
    <n v="2"/>
    <n v="2"/>
    <s v="CORRECTO"/>
    <n v="2014"/>
    <n v="0"/>
  </r>
  <r>
    <x v="1553"/>
    <x v="749"/>
    <d v="2017-10-16T00:00:00"/>
    <d v="2017-10-21T00:00:00"/>
    <s v="Standard Class"/>
    <x v="491"/>
    <s v="Bobby Odegard"/>
    <s v="CONSUMER"/>
    <s v="united states"/>
    <s v="Richmond"/>
    <s v="Kentucky"/>
    <n v="40475"/>
    <s v="South"/>
    <s v="OFF-BI-10003719"/>
    <x v="1"/>
    <x v="8"/>
    <x v="691"/>
    <n v="124.75"/>
    <n v="5"/>
    <n v="22"/>
    <s v="Grande"/>
    <n v="0"/>
    <n v="0"/>
    <n v="0"/>
    <n v="124.75"/>
    <s v="Medio"/>
    <n v="57.384999999999998"/>
    <n v="0.45999999999999996"/>
    <n v="-67.364999999999995"/>
    <n v="5"/>
    <n v="5"/>
    <s v="CORRECTO"/>
    <n v="2017"/>
    <n v="0"/>
  </r>
  <r>
    <x v="1554"/>
    <x v="750"/>
    <d v="2015-02-06T00:00:00"/>
    <d v="2015-02-13T00:00:00"/>
    <s v="Standard Class"/>
    <x v="100"/>
    <s v="Victoria Wilson"/>
    <s v="CORPORATE"/>
    <s v="united states"/>
    <s v="Bellevue"/>
    <s v="Washington"/>
    <n v="98006"/>
    <s v="West"/>
    <s v="OFF-AR-10001315"/>
    <x v="1"/>
    <x v="6"/>
    <x v="1029"/>
    <n v="5.28"/>
    <n v="3"/>
    <n v="25"/>
    <s v="Mediano"/>
    <n v="0"/>
    <n v="0"/>
    <n v="0"/>
    <n v="5.28"/>
    <s v="Bajo"/>
    <n v="1.5311999999999999"/>
    <n v="0.28999999999999998"/>
    <n v="-3.7488000000000001"/>
    <n v="7"/>
    <n v="7"/>
    <s v="CORRECTO"/>
    <n v="2015"/>
    <n v="0"/>
  </r>
  <r>
    <x v="1555"/>
    <x v="751"/>
    <d v="2017-09-04T00:00:00"/>
    <d v="2017-09-08T00:00:00"/>
    <s v="Standard Class"/>
    <x v="492"/>
    <s v="Aimee Bixby"/>
    <s v="CONSUMER"/>
    <s v="united states"/>
    <s v="Long Beach"/>
    <s v="New York"/>
    <n v="11561"/>
    <s v="East"/>
    <s v="TEC-AC-10000171"/>
    <x v="2"/>
    <x v="11"/>
    <x v="43"/>
    <n v="91.96"/>
    <n v="4"/>
    <n v="12"/>
    <s v="Mediano"/>
    <n v="0"/>
    <n v="0"/>
    <n v="0"/>
    <n v="91.96"/>
    <s v="Medio"/>
    <n v="39.5428"/>
    <n v="0.43000000000000005"/>
    <n v="-52.417200000000001"/>
    <n v="4"/>
    <n v="4"/>
    <s v="CORRECTO"/>
    <n v="2017"/>
    <n v="0"/>
  </r>
  <r>
    <x v="1556"/>
    <x v="752"/>
    <d v="2016-05-09T00:00:00"/>
    <d v="2016-05-15T00:00:00"/>
    <s v="Standard Class"/>
    <x v="493"/>
    <s v="Julia West"/>
    <s v="CONSUMER"/>
    <s v="united states"/>
    <s v="Philadelphia"/>
    <s v="Pennsylvania"/>
    <n v="19140"/>
    <s v="East"/>
    <s v="OFF-EN-10003134"/>
    <x v="1"/>
    <x v="12"/>
    <x v="153"/>
    <n v="9.3439999999999994"/>
    <n v="1"/>
    <n v="170"/>
    <s v="Pequeño"/>
    <n v="0.2"/>
    <n v="1.8688"/>
    <n v="-1.8688"/>
    <n v="11.2128"/>
    <s v="Bajo"/>
    <n v="3.504"/>
    <n v="0.375"/>
    <n v="-3.9712000000000001"/>
    <n v="6"/>
    <n v="6"/>
    <s v="CORRECTO"/>
    <n v="2016"/>
    <n v="0"/>
  </r>
  <r>
    <x v="1557"/>
    <x v="752"/>
    <d v="2016-05-09T00:00:00"/>
    <d v="2016-05-15T00:00:00"/>
    <s v="Standard Class"/>
    <x v="493"/>
    <s v="Julia West"/>
    <s v="CONSUMER"/>
    <s v="united states"/>
    <s v="Philadelphia"/>
    <s v="Pennsylvania"/>
    <n v="19140"/>
    <s v="East"/>
    <s v="OFF-AR-10001955"/>
    <x v="1"/>
    <x v="6"/>
    <x v="1030"/>
    <n v="79.36"/>
    <n v="5"/>
    <n v="28"/>
    <s v="Grande"/>
    <n v="0.2"/>
    <n v="15.872"/>
    <n v="-15.872"/>
    <n v="95.231999999999999"/>
    <s v="Medio"/>
    <n v="9.92"/>
    <n v="0.125"/>
    <n v="-53.567999999999998"/>
    <n v="6"/>
    <n v="6"/>
    <s v="CORRECTO"/>
    <n v="2016"/>
    <n v="0"/>
  </r>
  <r>
    <x v="1558"/>
    <x v="753"/>
    <d v="2015-03-16T00:00:00"/>
    <d v="2015-03-18T00:00:00"/>
    <s v="Second Class"/>
    <x v="188"/>
    <s v="Jeremy Ellison"/>
    <s v="CONSUMER"/>
    <s v="united states"/>
    <s v="Seattle"/>
    <s v="Washington"/>
    <n v="98103"/>
    <s v="West"/>
    <s v="FUR-TA-10001039"/>
    <x v="0"/>
    <x v="3"/>
    <x v="832"/>
    <n v="171.96"/>
    <n v="2"/>
    <n v="74"/>
    <s v="Pequeño"/>
    <n v="0"/>
    <n v="0"/>
    <n v="0"/>
    <n v="171.96"/>
    <s v="Medio"/>
    <n v="44.709600000000002"/>
    <n v="0.26"/>
    <n v="-127.2504"/>
    <n v="2"/>
    <n v="2"/>
    <s v="CORRECTO"/>
    <n v="2015"/>
    <n v="0"/>
  </r>
  <r>
    <x v="1559"/>
    <x v="754"/>
    <d v="2016-04-09T00:00:00"/>
    <d v="2016-04-13T00:00:00"/>
    <s v="Standard Class"/>
    <x v="494"/>
    <s v="Edward Becker"/>
    <s v="CORPORATE"/>
    <s v="united states"/>
    <s v="Seattle"/>
    <s v="Washington"/>
    <n v="98103"/>
    <s v="West"/>
    <s v="OFF-BI-10003712"/>
    <x v="1"/>
    <x v="8"/>
    <x v="696"/>
    <n v="35.351999999999997"/>
    <n v="9"/>
    <n v="45"/>
    <s v="Grande"/>
    <n v="0.2"/>
    <n v="7.0703999999999994"/>
    <n v="-7.0704000000000002"/>
    <n v="42.422399999999996"/>
    <s v="Bajo"/>
    <n v="12.815099999999999"/>
    <n v="0.36249999999999999"/>
    <n v="-15.4665"/>
    <n v="4"/>
    <n v="4"/>
    <s v="CORRECTO"/>
    <n v="2016"/>
    <n v="0"/>
  </r>
  <r>
    <x v="1560"/>
    <x v="755"/>
    <d v="2014-04-04T00:00:00"/>
    <d v="2014-04-09T00:00:00"/>
    <s v="Standard Class"/>
    <x v="324"/>
    <s v="Paul Knutson"/>
    <s v="HOME OFFICE"/>
    <s v="united states"/>
    <s v="San Francisco"/>
    <s v="California"/>
    <n v="94109"/>
    <s v="West"/>
    <s v="OFF-LA-10001641"/>
    <x v="1"/>
    <x v="2"/>
    <x v="1031"/>
    <n v="18.899999999999999"/>
    <n v="6"/>
    <n v="35"/>
    <s v="Grande"/>
    <n v="0"/>
    <n v="0"/>
    <n v="0"/>
    <n v="18.899999999999999"/>
    <s v="Bajo"/>
    <n v="9.0719999999999992"/>
    <n v="0.48"/>
    <n v="-9.8279999999999994"/>
    <n v="5"/>
    <n v="5"/>
    <s v="CORRECTO"/>
    <n v="2014"/>
    <n v="0"/>
  </r>
  <r>
    <x v="1561"/>
    <x v="756"/>
    <d v="2017-09-05T00:00:00"/>
    <d v="2017-09-06T00:00:00"/>
    <s v="First Class"/>
    <x v="37"/>
    <s v="Christopher Schild"/>
    <s v="HOME OFFICE"/>
    <s v="united states"/>
    <s v="Seattle"/>
    <s v="Washington"/>
    <n v="98115"/>
    <s v="West"/>
    <s v="OFF-AR-10003732"/>
    <x v="1"/>
    <x v="6"/>
    <x v="324"/>
    <n v="2.78"/>
    <n v="1"/>
    <n v="33"/>
    <s v="Pequeño"/>
    <n v="0"/>
    <n v="0"/>
    <n v="0"/>
    <n v="2.78"/>
    <s v="Bajo"/>
    <n v="0.7228"/>
    <n v="0.26"/>
    <n v="-2.0571999999999999"/>
    <n v="1"/>
    <n v="1"/>
    <s v="CORRECTO"/>
    <n v="2017"/>
    <n v="0"/>
  </r>
  <r>
    <x v="1562"/>
    <x v="757"/>
    <d v="2017-06-30T00:00:00"/>
    <d v="2017-06-30T00:00:00"/>
    <s v="Same Day"/>
    <x v="495"/>
    <s v="Sheri Gordon"/>
    <s v="CONSUMER"/>
    <s v="united states"/>
    <s v="New York City"/>
    <s v="New York"/>
    <n v="10011"/>
    <s v="East"/>
    <s v="FUR-TA-10000577"/>
    <x v="0"/>
    <x v="3"/>
    <x v="3"/>
    <n v="1044.6300000000001"/>
    <n v="5"/>
    <n v="29"/>
    <s v="Grande"/>
    <n v="0.4"/>
    <n v="417.85200000000009"/>
    <n v="-417.85199999999998"/>
    <n v="1462.4820000000002"/>
    <s v="Muy Alto"/>
    <n v="-295.9785"/>
    <n v="-0.28333333333333333"/>
    <n v="-922.75649999999996"/>
    <n v="0"/>
    <n v="0"/>
    <s v="CORRECTO"/>
    <n v="2017"/>
    <n v="0"/>
  </r>
  <r>
    <x v="1563"/>
    <x v="758"/>
    <d v="2015-11-09T00:00:00"/>
    <d v="2015-11-09T00:00:00"/>
    <s v="Same Day"/>
    <x v="496"/>
    <s v="Charlotte Melton"/>
    <s v="CONSUMER"/>
    <s v="united states"/>
    <s v="Philadelphia"/>
    <s v="Pennsylvania"/>
    <n v="19134"/>
    <s v="East"/>
    <s v="OFF-PA-10004000"/>
    <x v="1"/>
    <x v="10"/>
    <x v="205"/>
    <n v="11.352"/>
    <n v="3"/>
    <n v="13"/>
    <s v="Mediano"/>
    <n v="0.2"/>
    <n v="2.2704"/>
    <n v="-2.2704"/>
    <n v="13.622400000000001"/>
    <s v="Bajo"/>
    <n v="4.1151"/>
    <n v="0.36249999999999999"/>
    <n v="-4.9664999999999999"/>
    <n v="0"/>
    <n v="0"/>
    <s v="CORRECTO"/>
    <n v="2015"/>
    <n v="0"/>
  </r>
  <r>
    <x v="1564"/>
    <x v="759"/>
    <d v="2014-03-04T00:00:00"/>
    <d v="2014-03-04T00:00:00"/>
    <s v="Same Day"/>
    <x v="52"/>
    <s v="Clay Ludtke"/>
    <s v="CONSUMER"/>
    <s v="united states"/>
    <s v="Columbia"/>
    <s v="South Carolina"/>
    <n v="29203"/>
    <s v="South"/>
    <s v="OFF-ST-10001370"/>
    <x v="1"/>
    <x v="4"/>
    <x v="1032"/>
    <n v="354.9"/>
    <n v="5"/>
    <n v="38"/>
    <s v="Grande"/>
    <n v="0"/>
    <n v="0"/>
    <n v="0"/>
    <n v="354.9"/>
    <s v="Alto"/>
    <n v="17.745000000000001"/>
    <n v="0.05"/>
    <n v="-337.15499999999997"/>
    <n v="0"/>
    <n v="0"/>
    <s v="CORRECTO"/>
    <n v="2014"/>
    <n v="0"/>
  </r>
  <r>
    <x v="1565"/>
    <x v="760"/>
    <d v="2015-03-19T00:00:00"/>
    <d v="2015-03-25T00:00:00"/>
    <s v="Standard Class"/>
    <x v="270"/>
    <s v="Jesus Ocampo"/>
    <s v="HOME OFFICE"/>
    <s v="united states"/>
    <s v="Seattle"/>
    <s v="Washington"/>
    <n v="98105"/>
    <s v="West"/>
    <s v="TEC-PH-10004539"/>
    <x v="2"/>
    <x v="7"/>
    <x v="861"/>
    <n v="453.57600000000002"/>
    <n v="3"/>
    <n v="24"/>
    <s v="Mediano"/>
    <n v="0.2"/>
    <n v="90.71520000000001"/>
    <n v="-90.715199999999996"/>
    <n v="544.2912"/>
    <s v="Muy Alto"/>
    <n v="39.687899999999999"/>
    <n v="8.7499999999999994E-2"/>
    <n v="-323.17290000000003"/>
    <n v="6"/>
    <n v="6"/>
    <s v="CORRECTO"/>
    <n v="2015"/>
    <n v="0"/>
  </r>
  <r>
    <x v="1566"/>
    <x v="761"/>
    <d v="2015-11-29T00:00:00"/>
    <d v="2015-11-30T00:00:00"/>
    <s v="First Class"/>
    <x v="497"/>
    <s v="Anthony Witt"/>
    <s v="CONSUMER"/>
    <s v="united states"/>
    <s v="Allen"/>
    <s v="Texas"/>
    <n v="75002"/>
    <s v="Central"/>
    <s v="TEC-AC-10003038"/>
    <x v="2"/>
    <x v="11"/>
    <x v="1033"/>
    <n v="21.48"/>
    <n v="3"/>
    <n v="57"/>
    <s v="Mediano"/>
    <n v="0.2"/>
    <n v="4.2960000000000003"/>
    <n v="-4.2960000000000003"/>
    <n v="25.776"/>
    <s v="Bajo"/>
    <n v="-0.26850000000000002"/>
    <n v="-1.2500000000000001E-2"/>
    <n v="-17.452500000000001"/>
    <n v="1"/>
    <n v="1"/>
    <s v="CORRECTO"/>
    <n v="2015"/>
    <n v="0"/>
  </r>
  <r>
    <x v="1567"/>
    <x v="761"/>
    <d v="2015-11-29T00:00:00"/>
    <d v="2015-11-30T00:00:00"/>
    <s v="First Class"/>
    <x v="497"/>
    <s v="Anthony Witt"/>
    <s v="CONSUMER"/>
    <s v="united states"/>
    <s v="Allen"/>
    <s v="Texas"/>
    <n v="75002"/>
    <s v="Central"/>
    <s v="OFF-BI-10000088"/>
    <x v="1"/>
    <x v="8"/>
    <x v="1034"/>
    <n v="8.7840000000000007"/>
    <n v="4"/>
    <n v="36"/>
    <s v="Mediano"/>
    <n v="0.8"/>
    <n v="7.0272000000000006"/>
    <n v="-7.0271999999999997"/>
    <n v="15.811200000000001"/>
    <s v="Bajo"/>
    <n v="-13.6152"/>
    <n v="-1.5499999999999998"/>
    <n v="-15.372"/>
    <n v="1"/>
    <n v="1"/>
    <s v="CORRECTO"/>
    <n v="2015"/>
    <n v="0"/>
  </r>
  <r>
    <x v="1568"/>
    <x v="762"/>
    <d v="2017-06-11T00:00:00"/>
    <d v="2017-06-11T00:00:00"/>
    <s v="Same Day"/>
    <x v="231"/>
    <s v="Dianna Vittorini"/>
    <s v="CONSUMER"/>
    <s v="united states"/>
    <s v="Los Angeles"/>
    <s v="California"/>
    <n v="90004"/>
    <s v="West"/>
    <s v="OFF-PA-10000357"/>
    <x v="1"/>
    <x v="10"/>
    <x v="447"/>
    <n v="122.97"/>
    <n v="3"/>
    <n v="24"/>
    <s v="Mediano"/>
    <n v="0"/>
    <n v="0"/>
    <n v="0"/>
    <n v="122.97"/>
    <s v="Medio"/>
    <n v="60.255299999999998"/>
    <n v="0.49"/>
    <n v="-62.714700000000001"/>
    <n v="0"/>
    <n v="0"/>
    <s v="CORRECTO"/>
    <n v="2017"/>
    <n v="0"/>
  </r>
  <r>
    <x v="1569"/>
    <x v="763"/>
    <d v="2017-11-26T00:00:00"/>
    <d v="2017-11-30T00:00:00"/>
    <s v="Standard Class"/>
    <x v="340"/>
    <s v="Adam Hart"/>
    <s v="CORPORATE"/>
    <s v="united states"/>
    <s v="Atlanta"/>
    <s v="Georgia"/>
    <n v="30318"/>
    <s v="South"/>
    <s v="OFF-AR-10003504"/>
    <x v="1"/>
    <x v="6"/>
    <x v="1035"/>
    <n v="12.84"/>
    <n v="3"/>
    <n v="32"/>
    <s v="Mediano"/>
    <n v="0"/>
    <n v="0"/>
    <n v="0"/>
    <n v="12.84"/>
    <s v="Bajo"/>
    <n v="3.7235999999999998"/>
    <n v="0.28999999999999998"/>
    <n v="-9.1164000000000005"/>
    <n v="4"/>
    <n v="4"/>
    <s v="CORRECTO"/>
    <n v="2017"/>
    <n v="0"/>
  </r>
  <r>
    <x v="1570"/>
    <x v="764"/>
    <d v="2014-11-23T00:00:00"/>
    <d v="2014-11-25T00:00:00"/>
    <s v="First Class"/>
    <x v="183"/>
    <s v="Sanjit Chand"/>
    <s v="CONSUMER"/>
    <s v="united states"/>
    <s v="Los Angeles"/>
    <s v="California"/>
    <n v="90004"/>
    <s v="West"/>
    <s v="FUR-CH-10000863"/>
    <x v="0"/>
    <x v="1"/>
    <x v="83"/>
    <n v="603.91999999999996"/>
    <n v="5"/>
    <n v="25"/>
    <s v="Grande"/>
    <n v="0.2"/>
    <n v="120.78399999999999"/>
    <n v="-120.78400000000001"/>
    <n v="724.70399999999995"/>
    <s v="Muy Alto"/>
    <n v="-67.941000000000003"/>
    <n v="-0.11250000000000002"/>
    <n v="-551.077"/>
    <n v="2"/>
    <n v="2"/>
    <s v="CORRECTO"/>
    <n v="2014"/>
    <n v="0"/>
  </r>
  <r>
    <x v="1571"/>
    <x v="764"/>
    <d v="2014-11-23T00:00:00"/>
    <d v="2014-11-25T00:00:00"/>
    <s v="First Class"/>
    <x v="183"/>
    <s v="Sanjit Chand"/>
    <s v="CONSUMER"/>
    <s v="united states"/>
    <s v="Los Angeles"/>
    <s v="California"/>
    <n v="90004"/>
    <s v="West"/>
    <s v="OFF-EN-10003160"/>
    <x v="1"/>
    <x v="12"/>
    <x v="1036"/>
    <n v="21.84"/>
    <n v="3"/>
    <n v="9"/>
    <s v="Mediano"/>
    <n v="0"/>
    <n v="0"/>
    <n v="0"/>
    <n v="21.84"/>
    <s v="Bajo"/>
    <n v="10.4832"/>
    <n v="0.48"/>
    <n v="-11.3568"/>
    <n v="2"/>
    <n v="2"/>
    <s v="CORRECTO"/>
    <n v="2014"/>
    <n v="0"/>
  </r>
  <r>
    <x v="1572"/>
    <x v="764"/>
    <d v="2014-11-23T00:00:00"/>
    <d v="2014-11-25T00:00:00"/>
    <s v="First Class"/>
    <x v="183"/>
    <s v="Sanjit Chand"/>
    <s v="CONSUMER"/>
    <s v="united states"/>
    <s v="Los Angeles"/>
    <s v="California"/>
    <n v="90004"/>
    <s v="West"/>
    <s v="TEC-AC-10003280"/>
    <x v="2"/>
    <x v="11"/>
    <x v="1037"/>
    <n v="29.99"/>
    <n v="1"/>
    <n v="21"/>
    <s v="Pequeño"/>
    <n v="0"/>
    <n v="0"/>
    <n v="0"/>
    <n v="29.99"/>
    <s v="Bajo"/>
    <n v="6.2979000000000003"/>
    <n v="0.21000000000000002"/>
    <n v="-23.6921"/>
    <n v="2"/>
    <n v="2"/>
    <s v="CORRECTO"/>
    <n v="2014"/>
    <n v="0"/>
  </r>
  <r>
    <x v="1573"/>
    <x v="764"/>
    <d v="2014-11-23T00:00:00"/>
    <d v="2014-11-25T00:00:00"/>
    <s v="First Class"/>
    <x v="183"/>
    <s v="Sanjit Chand"/>
    <s v="CONSUMER"/>
    <s v="united states"/>
    <s v="Los Angeles"/>
    <s v="California"/>
    <n v="90004"/>
    <s v="West"/>
    <s v="FUR-CH-10000595"/>
    <x v="0"/>
    <x v="1"/>
    <x v="468"/>
    <n v="381.44"/>
    <n v="2"/>
    <n v="27"/>
    <s v="Pequeño"/>
    <n v="0.2"/>
    <n v="76.287999999999997"/>
    <n v="-76.287999999999997"/>
    <n v="457.72800000000001"/>
    <s v="Alto"/>
    <n v="23.84"/>
    <n v="6.25E-2"/>
    <n v="-281.31200000000001"/>
    <n v="2"/>
    <n v="2"/>
    <s v="CORRECTO"/>
    <n v="2014"/>
    <n v="0"/>
  </r>
  <r>
    <x v="1574"/>
    <x v="765"/>
    <d v="2014-12-15T00:00:00"/>
    <d v="2014-12-18T00:00:00"/>
    <s v="First Class"/>
    <x v="498"/>
    <s v="Mick Crebagga"/>
    <s v="CONSUMER"/>
    <s v="united states"/>
    <s v="El Paso"/>
    <s v="Texas"/>
    <n v="79907"/>
    <s v="Central"/>
    <s v="TEC-PH-10000169"/>
    <x v="2"/>
    <x v="7"/>
    <x v="1038"/>
    <n v="40.68"/>
    <n v="3"/>
    <n v="14"/>
    <s v="Mediano"/>
    <n v="0.2"/>
    <n v="8.136000000000001"/>
    <n v="-8.1359999999999992"/>
    <n v="48.816000000000003"/>
    <s v="Bajo"/>
    <n v="-9.1530000000000005"/>
    <n v="-0.22500000000000001"/>
    <n v="-41.697000000000003"/>
    <n v="3"/>
    <n v="3"/>
    <s v="CORRECTO"/>
    <n v="2014"/>
    <n v="0"/>
  </r>
  <r>
    <x v="1575"/>
    <x v="765"/>
    <d v="2014-12-15T00:00:00"/>
    <d v="2014-12-18T00:00:00"/>
    <s v="First Class"/>
    <x v="498"/>
    <s v="Mick Crebagga"/>
    <s v="CONSUMER"/>
    <s v="united states"/>
    <s v="El Paso"/>
    <s v="Texas"/>
    <n v="79907"/>
    <s v="Central"/>
    <s v="FUR-CH-10004675"/>
    <x v="0"/>
    <x v="1"/>
    <x v="635"/>
    <n v="763.28"/>
    <n v="5"/>
    <n v="27"/>
    <s v="Grande"/>
    <n v="0.3"/>
    <n v="228.98399999999998"/>
    <n v="-228.98400000000001"/>
    <n v="992.2639999999999"/>
    <s v="Muy Alto"/>
    <n v="-21.808"/>
    <n v="-2.8571428571428571E-2"/>
    <n v="-556.10400000000004"/>
    <n v="3"/>
    <n v="3"/>
    <s v="CORRECTO"/>
    <n v="2014"/>
    <n v="0"/>
  </r>
  <r>
    <x v="1576"/>
    <x v="766"/>
    <d v="2016-04-22T00:00:00"/>
    <d v="2016-04-27T00:00:00"/>
    <s v="Standard Class"/>
    <x v="499"/>
    <s v="Tonja Turnell"/>
    <s v="HOME OFFICE"/>
    <s v="united states"/>
    <s v="Aurora"/>
    <s v="Illinois"/>
    <n v="60505"/>
    <s v="Central"/>
    <s v="OFF-ST-10002406"/>
    <x v="1"/>
    <x v="4"/>
    <x v="328"/>
    <n v="23.952000000000002"/>
    <n v="2"/>
    <n v="24"/>
    <s v="Pequeño"/>
    <n v="0.2"/>
    <n v="4.7904000000000009"/>
    <n v="-4.7904"/>
    <n v="28.742400000000004"/>
    <s v="Bajo"/>
    <n v="2.3952"/>
    <n v="9.9999999999999992E-2"/>
    <n v="-16.766400000000001"/>
    <n v="5"/>
    <n v="5"/>
    <s v="CORRECTO"/>
    <n v="2016"/>
    <n v="0"/>
  </r>
  <r>
    <x v="1577"/>
    <x v="767"/>
    <d v="2016-05-23T00:00:00"/>
    <d v="2016-05-27T00:00:00"/>
    <s v="Standard Class"/>
    <x v="399"/>
    <s v="Anne Pryor"/>
    <s v="HOME OFFICE"/>
    <s v="united states"/>
    <s v="Florence"/>
    <s v="Alabama"/>
    <n v="35630"/>
    <s v="South"/>
    <s v="OFF-PA-10001526"/>
    <x v="1"/>
    <x v="10"/>
    <x v="1039"/>
    <n v="4.9800000000000004"/>
    <n v="1"/>
    <n v="28"/>
    <s v="Pequeño"/>
    <n v="0"/>
    <n v="0"/>
    <n v="0"/>
    <n v="4.9800000000000004"/>
    <s v="Bajo"/>
    <n v="2.4401999999999999"/>
    <n v="0.48999999999999994"/>
    <n v="-2.5398000000000001"/>
    <n v="4"/>
    <n v="4"/>
    <s v="CORRECTO"/>
    <n v="2016"/>
    <n v="0"/>
  </r>
  <r>
    <x v="1578"/>
    <x v="768"/>
    <d v="2016-02-27T00:00:00"/>
    <d v="2016-03-01T00:00:00"/>
    <s v="First Class"/>
    <x v="297"/>
    <s v="Dan Lawera"/>
    <s v="CONSUMER"/>
    <s v="united states"/>
    <s v="New York City"/>
    <s v="New York"/>
    <n v="10011"/>
    <s v="East"/>
    <s v="OFF-AP-10004336"/>
    <x v="1"/>
    <x v="9"/>
    <x v="1040"/>
    <n v="170.88"/>
    <n v="3"/>
    <n v="12"/>
    <s v="Mediano"/>
    <n v="0"/>
    <n v="0"/>
    <n v="0"/>
    <n v="170.88"/>
    <s v="Medio"/>
    <n v="49.555199999999999"/>
    <n v="0.28999999999999998"/>
    <n v="-121.3248"/>
    <n v="3"/>
    <n v="3"/>
    <s v="CORRECTO"/>
    <n v="2016"/>
    <n v="0"/>
  </r>
  <r>
    <x v="1579"/>
    <x v="769"/>
    <d v="2015-08-09T00:00:00"/>
    <d v="2015-08-12T00:00:00"/>
    <s v="First Class"/>
    <x v="268"/>
    <s v="Naresj Patel"/>
    <s v="CONSUMER"/>
    <s v="united states"/>
    <s v="New York City"/>
    <s v="New York"/>
    <n v="10024"/>
    <s v="East"/>
    <s v="TEC-PH-10003012"/>
    <x v="2"/>
    <x v="7"/>
    <x v="348"/>
    <n v="307.98"/>
    <n v="2"/>
    <n v="32"/>
    <s v="Pequeño"/>
    <n v="0"/>
    <n v="0"/>
    <n v="0"/>
    <n v="307.98"/>
    <s v="Alto"/>
    <n v="89.3142"/>
    <n v="0.28999999999999998"/>
    <n v="-218.66579999999999"/>
    <n v="3"/>
    <n v="3"/>
    <s v="CORRECTO"/>
    <n v="2015"/>
    <n v="0"/>
  </r>
  <r>
    <x v="1580"/>
    <x v="769"/>
    <d v="2015-08-09T00:00:00"/>
    <d v="2015-08-12T00:00:00"/>
    <s v="First Class"/>
    <x v="268"/>
    <s v="Naresj Patel"/>
    <s v="CONSUMER"/>
    <s v="united states"/>
    <s v="New York City"/>
    <s v="New York"/>
    <n v="10024"/>
    <s v="East"/>
    <s v="FUR-TA-10002607"/>
    <x v="0"/>
    <x v="3"/>
    <x v="224"/>
    <n v="382.80599999999998"/>
    <n v="9"/>
    <n v="44"/>
    <s v="Grande"/>
    <n v="0.4"/>
    <n v="153.1224"/>
    <n v="-153.1224"/>
    <n v="535.92840000000001"/>
    <s v="Muy Alto"/>
    <n v="-153.1224"/>
    <n v="-0.4"/>
    <n v="-382.80599999999998"/>
    <n v="3"/>
    <n v="3"/>
    <s v="CORRECTO"/>
    <n v="2015"/>
    <n v="0"/>
  </r>
  <r>
    <x v="1581"/>
    <x v="769"/>
    <d v="2015-08-09T00:00:00"/>
    <d v="2015-08-12T00:00:00"/>
    <s v="First Class"/>
    <x v="268"/>
    <s v="Naresj Patel"/>
    <s v="CONSUMER"/>
    <s v="united states"/>
    <s v="New York City"/>
    <s v="New York"/>
    <n v="10024"/>
    <s v="East"/>
    <s v="OFF-ST-10000642"/>
    <x v="1"/>
    <x v="4"/>
    <x v="194"/>
    <n v="41.96"/>
    <n v="2"/>
    <n v="22"/>
    <s v="Pequeño"/>
    <n v="0"/>
    <n v="0"/>
    <n v="0"/>
    <n v="41.96"/>
    <s v="Bajo"/>
    <n v="2.9371999999999998"/>
    <n v="6.9999999999999993E-2"/>
    <n v="-39.022799999999997"/>
    <n v="3"/>
    <n v="3"/>
    <s v="CORRECTO"/>
    <n v="2015"/>
    <n v="0"/>
  </r>
  <r>
    <x v="1582"/>
    <x v="769"/>
    <d v="2015-08-09T00:00:00"/>
    <d v="2015-08-12T00:00:00"/>
    <s v="First Class"/>
    <x v="268"/>
    <s v="Naresj Patel"/>
    <s v="CONSUMER"/>
    <s v="united states"/>
    <s v="New York City"/>
    <s v="New York"/>
    <n v="10024"/>
    <s v="East"/>
    <s v="OFF-BI-10000545"/>
    <x v="1"/>
    <x v="8"/>
    <x v="692"/>
    <n v="1217.568"/>
    <n v="2"/>
    <n v="48"/>
    <s v="Pequeño"/>
    <n v="0.2"/>
    <n v="243.5136"/>
    <n v="-243.5136"/>
    <n v="1461.0816"/>
    <s v="Muy Alto"/>
    <n v="456.58800000000002"/>
    <n v="0.375"/>
    <n v="-517.46640000000002"/>
    <n v="3"/>
    <n v="3"/>
    <s v="CORRECTO"/>
    <n v="2015"/>
    <n v="0"/>
  </r>
  <r>
    <x v="1583"/>
    <x v="769"/>
    <d v="2015-08-09T00:00:00"/>
    <d v="2015-08-12T00:00:00"/>
    <s v="First Class"/>
    <x v="268"/>
    <s v="Naresj Patel"/>
    <s v="CONSUMER"/>
    <s v="united states"/>
    <s v="New York City"/>
    <s v="New York"/>
    <n v="10024"/>
    <s v="East"/>
    <s v="FUR-FU-10002157"/>
    <x v="0"/>
    <x v="5"/>
    <x v="116"/>
    <n v="47.04"/>
    <n v="3"/>
    <n v="10"/>
    <s v="Mediano"/>
    <n v="0"/>
    <n v="0"/>
    <n v="0"/>
    <n v="47.04"/>
    <s v="Bajo"/>
    <n v="18.345600000000001"/>
    <n v="0.39"/>
    <n v="-28.694400000000002"/>
    <n v="3"/>
    <n v="3"/>
    <s v="CORRECTO"/>
    <n v="2015"/>
    <n v="0"/>
  </r>
  <r>
    <x v="1584"/>
    <x v="769"/>
    <d v="2015-08-09T00:00:00"/>
    <d v="2015-08-12T00:00:00"/>
    <s v="First Class"/>
    <x v="268"/>
    <s v="Naresj Patel"/>
    <s v="CONSUMER"/>
    <s v="united states"/>
    <s v="New York City"/>
    <s v="New York"/>
    <n v="10024"/>
    <s v="East"/>
    <s v="FUR-FU-10001706"/>
    <x v="0"/>
    <x v="5"/>
    <x v="50"/>
    <n v="6.16"/>
    <n v="2"/>
    <n v="44"/>
    <s v="Pequeño"/>
    <n v="0"/>
    <n v="0"/>
    <n v="0"/>
    <n v="6.16"/>
    <s v="Bajo"/>
    <n v="2.9567999999999999"/>
    <n v="0.48"/>
    <n v="-3.2031999999999998"/>
    <n v="3"/>
    <n v="3"/>
    <s v="CORRECTO"/>
    <n v="2015"/>
    <n v="0"/>
  </r>
  <r>
    <x v="1585"/>
    <x v="769"/>
    <d v="2015-08-09T00:00:00"/>
    <d v="2015-08-12T00:00:00"/>
    <s v="First Class"/>
    <x v="268"/>
    <s v="Naresj Patel"/>
    <s v="CONSUMER"/>
    <s v="united states"/>
    <s v="New York City"/>
    <s v="New York"/>
    <n v="10024"/>
    <s v="East"/>
    <s v="TEC-PH-10000984"/>
    <x v="2"/>
    <x v="7"/>
    <x v="470"/>
    <n v="979.95"/>
    <n v="5"/>
    <n v="27"/>
    <s v="Grande"/>
    <n v="0"/>
    <n v="0"/>
    <n v="0"/>
    <n v="979.95"/>
    <s v="Muy Alto"/>
    <n v="274.38600000000002"/>
    <n v="0.28000000000000003"/>
    <n v="-705.56399999999996"/>
    <n v="3"/>
    <n v="3"/>
    <s v="CORRECTO"/>
    <n v="2015"/>
    <n v="0"/>
  </r>
  <r>
    <x v="1586"/>
    <x v="769"/>
    <d v="2015-08-09T00:00:00"/>
    <d v="2015-08-12T00:00:00"/>
    <s v="First Class"/>
    <x v="268"/>
    <s v="Naresj Patel"/>
    <s v="CONSUMER"/>
    <s v="united states"/>
    <s v="New York City"/>
    <s v="New York"/>
    <n v="10024"/>
    <s v="East"/>
    <s v="OFF-PA-10001357"/>
    <x v="1"/>
    <x v="10"/>
    <x v="1041"/>
    <n v="143.69999999999999"/>
    <n v="3"/>
    <n v="14"/>
    <s v="Mediano"/>
    <n v="0"/>
    <n v="0"/>
    <n v="0"/>
    <n v="143.69999999999999"/>
    <s v="Medio"/>
    <n v="68.975999999999999"/>
    <n v="0.48000000000000004"/>
    <n v="-74.724000000000004"/>
    <n v="3"/>
    <n v="3"/>
    <s v="CORRECTO"/>
    <n v="2015"/>
    <n v="0"/>
  </r>
  <r>
    <x v="1587"/>
    <x v="769"/>
    <d v="2015-08-09T00:00:00"/>
    <d v="2015-08-12T00:00:00"/>
    <s v="First Class"/>
    <x v="268"/>
    <s v="Naresj Patel"/>
    <s v="CONSUMER"/>
    <s v="united states"/>
    <s v="New York City"/>
    <s v="New York"/>
    <n v="10024"/>
    <s v="East"/>
    <s v="OFF-FA-10000992"/>
    <x v="1"/>
    <x v="13"/>
    <x v="1042"/>
    <n v="10.65"/>
    <n v="3"/>
    <n v="19"/>
    <s v="Mediano"/>
    <n v="0"/>
    <n v="0"/>
    <n v="0"/>
    <n v="10.65"/>
    <s v="Bajo"/>
    <n v="5.0054999999999996"/>
    <n v="0.47"/>
    <n v="-5.6444999999999999"/>
    <n v="3"/>
    <n v="3"/>
    <s v="CORRECTO"/>
    <n v="2015"/>
    <n v="0"/>
  </r>
  <r>
    <x v="1588"/>
    <x v="769"/>
    <d v="2015-08-09T00:00:00"/>
    <d v="2015-08-12T00:00:00"/>
    <s v="First Class"/>
    <x v="268"/>
    <s v="Naresj Patel"/>
    <s v="CONSUMER"/>
    <s v="united states"/>
    <s v="New York City"/>
    <s v="New York"/>
    <n v="10024"/>
    <s v="East"/>
    <s v="TEC-AC-10002600"/>
    <x v="2"/>
    <x v="11"/>
    <x v="387"/>
    <n v="247.8"/>
    <n v="4"/>
    <n v="9"/>
    <s v="Mediano"/>
    <n v="0"/>
    <n v="0"/>
    <n v="0"/>
    <n v="247.8"/>
    <s v="Alto"/>
    <n v="34.692"/>
    <n v="0.13999999999999999"/>
    <n v="-213.108"/>
    <n v="3"/>
    <n v="3"/>
    <s v="CORRECTO"/>
    <n v="2015"/>
    <n v="0"/>
  </r>
  <r>
    <x v="1589"/>
    <x v="770"/>
    <d v="2016-05-12T00:00:00"/>
    <d v="2016-05-16T00:00:00"/>
    <s v="Standard Class"/>
    <x v="500"/>
    <s v="Vivek Grady"/>
    <s v="CORPORATE"/>
    <s v="united states"/>
    <s v="Virginia Beach"/>
    <s v="Virginia"/>
    <n v="23464"/>
    <s v="South"/>
    <s v="OFF-AR-10001662"/>
    <x v="1"/>
    <x v="6"/>
    <x v="448"/>
    <n v="10.96"/>
    <n v="4"/>
    <n v="30"/>
    <s v="Mediano"/>
    <n v="0"/>
    <n v="0"/>
    <n v="0"/>
    <n v="10.96"/>
    <s v="Bajo"/>
    <n v="2.9592000000000001"/>
    <n v="0.26999999999999996"/>
    <n v="-8.0007999999999999"/>
    <n v="4"/>
    <n v="4"/>
    <s v="CORRECTO"/>
    <n v="2016"/>
    <n v="0"/>
  </r>
  <r>
    <x v="1590"/>
    <x v="771"/>
    <d v="2016-04-15T00:00:00"/>
    <d v="2016-04-19T00:00:00"/>
    <s v="Standard Class"/>
    <x v="501"/>
    <s v="Muhammed Yedwab"/>
    <s v="CORPORATE"/>
    <s v="united states"/>
    <s v="Grapevine"/>
    <s v="Texas"/>
    <n v="76051"/>
    <s v="Central"/>
    <s v="OFF-AR-10001221"/>
    <x v="1"/>
    <x v="6"/>
    <x v="1043"/>
    <n v="33.488"/>
    <n v="7"/>
    <n v="14"/>
    <s v="Grande"/>
    <n v="0.2"/>
    <n v="6.6976000000000004"/>
    <n v="-6.6976000000000004"/>
    <n v="40.185600000000001"/>
    <s v="Bajo"/>
    <n v="5.8604000000000003"/>
    <n v="0.17500000000000002"/>
    <n v="-20.93"/>
    <n v="4"/>
    <n v="4"/>
    <s v="CORRECTO"/>
    <n v="2016"/>
    <n v="0"/>
  </r>
  <r>
    <x v="1591"/>
    <x v="771"/>
    <d v="2016-04-15T00:00:00"/>
    <d v="2016-04-19T00:00:00"/>
    <s v="Standard Class"/>
    <x v="501"/>
    <s v="Muhammed Yedwab"/>
    <s v="CORPORATE"/>
    <s v="united states"/>
    <s v="Grapevine"/>
    <s v="Texas"/>
    <n v="76051"/>
    <s v="Central"/>
    <s v="OFF-FA-10002988"/>
    <x v="1"/>
    <x v="13"/>
    <x v="132"/>
    <n v="8.0399999999999991"/>
    <n v="5"/>
    <n v="33"/>
    <s v="Grande"/>
    <n v="0.2"/>
    <n v="1.6079999999999999"/>
    <n v="-1.6080000000000001"/>
    <n v="9.6479999999999997"/>
    <s v="Bajo"/>
    <n v="2.9144999999999999"/>
    <n v="0.36250000000000004"/>
    <n v="-3.5175000000000001"/>
    <n v="4"/>
    <n v="4"/>
    <s v="CORRECTO"/>
    <n v="2016"/>
    <n v="0"/>
  </r>
  <r>
    <x v="1592"/>
    <x v="772"/>
    <d v="2015-06-23T00:00:00"/>
    <d v="2015-06-25T00:00:00"/>
    <s v="Second Class"/>
    <x v="502"/>
    <s v="Rick Duston"/>
    <s v="CONSUMER"/>
    <s v="united states"/>
    <s v="Olympia"/>
    <s v="Washington"/>
    <n v="98502"/>
    <s v="West"/>
    <s v="TEC-PH-10004830"/>
    <x v="2"/>
    <x v="7"/>
    <x v="1044"/>
    <n v="201.56800000000001"/>
    <n v="4"/>
    <n v="4"/>
    <s v="Mediano"/>
    <n v="0.2"/>
    <n v="40.313600000000008"/>
    <n v="-40.313600000000001"/>
    <n v="241.88160000000002"/>
    <s v="Alto"/>
    <n v="22.676400000000001"/>
    <n v="0.1125"/>
    <n v="-138.578"/>
    <n v="2"/>
    <n v="2"/>
    <s v="CORRECTO"/>
    <n v="2015"/>
    <n v="0"/>
  </r>
  <r>
    <x v="1593"/>
    <x v="773"/>
    <d v="2014-10-19T00:00:00"/>
    <d v="2014-10-19T00:00:00"/>
    <s v="Same Day"/>
    <x v="223"/>
    <s v="Jeremy Farry"/>
    <s v="CONSUMER"/>
    <s v="united states"/>
    <s v="Los Angeles"/>
    <s v="California"/>
    <n v="90032"/>
    <s v="West"/>
    <s v="OFF-PA-10004519"/>
    <x v="1"/>
    <x v="10"/>
    <x v="1045"/>
    <n v="13.44"/>
    <n v="3"/>
    <n v="15"/>
    <s v="Mediano"/>
    <n v="0"/>
    <n v="0"/>
    <n v="0"/>
    <n v="13.44"/>
    <s v="Bajo"/>
    <n v="6.5856000000000003"/>
    <n v="0.49000000000000005"/>
    <n v="-6.8544"/>
    <n v="0"/>
    <n v="0"/>
    <s v="CORRECTO"/>
    <n v="2014"/>
    <n v="0"/>
  </r>
  <r>
    <x v="1594"/>
    <x v="774"/>
    <d v="2015-03-24T00:00:00"/>
    <d v="2015-03-27T00:00:00"/>
    <s v="First Class"/>
    <x v="503"/>
    <s v="Dennis Pardue"/>
    <s v="HOME OFFICE"/>
    <s v="united states"/>
    <s v="Peoria"/>
    <s v="Illinois"/>
    <n v="61604"/>
    <s v="Central"/>
    <s v="FUR-BO-10000362"/>
    <x v="0"/>
    <x v="0"/>
    <x v="1046"/>
    <n v="359.05799999999999"/>
    <n v="3"/>
    <n v="14"/>
    <s v="Mediano"/>
    <n v="0.3"/>
    <n v="107.7174"/>
    <n v="-107.7174"/>
    <n v="466.77539999999999"/>
    <s v="Alto"/>
    <n v="-35.905799999999999"/>
    <n v="-0.1"/>
    <n v="-287.24639999999999"/>
    <n v="3"/>
    <n v="3"/>
    <s v="CORRECTO"/>
    <n v="2015"/>
    <n v="0"/>
  </r>
  <r>
    <x v="1595"/>
    <x v="775"/>
    <d v="2017-05-08T00:00:00"/>
    <d v="2017-05-12T00:00:00"/>
    <s v="Standard Class"/>
    <x v="198"/>
    <s v="Maribeth Dona"/>
    <s v="CONSUMER"/>
    <s v="united states"/>
    <s v="Columbus"/>
    <s v="Ohio"/>
    <n v="43229"/>
    <s v="East"/>
    <s v="FUR-CH-10004540"/>
    <x v="0"/>
    <x v="1"/>
    <x v="871"/>
    <n v="47.991999999999997"/>
    <n v="2"/>
    <n v="32"/>
    <s v="Pequeño"/>
    <n v="0.3"/>
    <n v="14.397599999999999"/>
    <n v="-14.397600000000001"/>
    <n v="62.389599999999994"/>
    <s v="Medio"/>
    <n v="-2.0568"/>
    <n v="-4.2857142857142858E-2"/>
    <n v="-35.651200000000003"/>
    <n v="4"/>
    <n v="4"/>
    <s v="CORRECTO"/>
    <n v="2017"/>
    <n v="0"/>
  </r>
  <r>
    <x v="1596"/>
    <x v="776"/>
    <d v="2017-10-16T00:00:00"/>
    <d v="2017-10-18T00:00:00"/>
    <s v="First Class"/>
    <x v="199"/>
    <s v="Maribeth Yedwab"/>
    <s v="CORPORATE"/>
    <s v="united states"/>
    <s v="New York City"/>
    <s v="New York"/>
    <n v="10011"/>
    <s v="East"/>
    <s v="FUR-FU-10001290"/>
    <x v="0"/>
    <x v="5"/>
    <x v="452"/>
    <n v="547.29999999999995"/>
    <n v="13"/>
    <n v="21"/>
    <s v="Grande"/>
    <n v="0"/>
    <n v="0"/>
    <n v="0"/>
    <n v="547.29999999999995"/>
    <s v="Muy Alto"/>
    <n v="175.136"/>
    <n v="0.32"/>
    <n v="-372.16399999999999"/>
    <n v="2"/>
    <n v="2"/>
    <s v="CORRECTO"/>
    <n v="2017"/>
    <n v="0"/>
  </r>
  <r>
    <x v="1597"/>
    <x v="777"/>
    <d v="2017-11-19T00:00:00"/>
    <d v="2017-11-21T00:00:00"/>
    <s v="Second Class"/>
    <x v="492"/>
    <s v="Aimee Bixby"/>
    <s v="CONSUMER"/>
    <s v="united states"/>
    <s v="Carrollton"/>
    <s v="Texas"/>
    <n v="75007"/>
    <s v="Central"/>
    <s v="OFF-PA-10000308"/>
    <x v="1"/>
    <x v="10"/>
    <x v="1047"/>
    <n v="16.896000000000001"/>
    <n v="4"/>
    <n v="4"/>
    <s v="Mediano"/>
    <n v="0.2"/>
    <n v="3.3792000000000004"/>
    <n v="-3.3792"/>
    <n v="20.275200000000002"/>
    <s v="Bajo"/>
    <n v="5.28"/>
    <n v="0.3125"/>
    <n v="-8.2368000000000006"/>
    <n v="2"/>
    <n v="2"/>
    <s v="CORRECTO"/>
    <n v="2017"/>
    <n v="0"/>
  </r>
  <r>
    <x v="1598"/>
    <x v="777"/>
    <d v="2017-11-19T00:00:00"/>
    <d v="2017-11-21T00:00:00"/>
    <s v="Second Class"/>
    <x v="492"/>
    <s v="Aimee Bixby"/>
    <s v="CONSUMER"/>
    <s v="united states"/>
    <s v="Carrollton"/>
    <s v="Texas"/>
    <n v="75007"/>
    <s v="Central"/>
    <s v="OFF-SU-10001165"/>
    <x v="1"/>
    <x v="14"/>
    <x v="1048"/>
    <n v="6.6719999999999997"/>
    <n v="1"/>
    <n v="12"/>
    <s v="Pequeño"/>
    <n v="0.2"/>
    <n v="1.3344"/>
    <n v="-1.3344"/>
    <n v="8.0063999999999993"/>
    <s v="Bajo"/>
    <n v="0.50039999999999996"/>
    <n v="7.4999999999999997E-2"/>
    <n v="-4.8372000000000002"/>
    <n v="2"/>
    <n v="2"/>
    <s v="CORRECTO"/>
    <n v="2017"/>
    <n v="0"/>
  </r>
  <r>
    <x v="1599"/>
    <x v="777"/>
    <d v="2017-11-19T00:00:00"/>
    <d v="2017-11-21T00:00:00"/>
    <s v="Second Class"/>
    <x v="492"/>
    <s v="Aimee Bixby"/>
    <s v="CONSUMER"/>
    <s v="united states"/>
    <s v="Carrollton"/>
    <s v="Texas"/>
    <n v="75007"/>
    <s v="Central"/>
    <s v="OFF-AR-10003373"/>
    <x v="1"/>
    <x v="6"/>
    <x v="290"/>
    <n v="99.135999999999996"/>
    <n v="4"/>
    <n v="32"/>
    <s v="Mediano"/>
    <n v="0.2"/>
    <n v="19.827200000000001"/>
    <n v="-19.827200000000001"/>
    <n v="118.9632"/>
    <s v="Medio"/>
    <n v="8.6744000000000003"/>
    <n v="8.7500000000000008E-2"/>
    <n v="-70.634399999999999"/>
    <n v="2"/>
    <n v="2"/>
    <s v="CORRECTO"/>
    <n v="2017"/>
    <n v="0"/>
  </r>
  <r>
    <x v="1600"/>
    <x v="777"/>
    <d v="2017-11-19T00:00:00"/>
    <d v="2017-11-21T00:00:00"/>
    <s v="Second Class"/>
    <x v="492"/>
    <s v="Aimee Bixby"/>
    <s v="CONSUMER"/>
    <s v="united states"/>
    <s v="Carrollton"/>
    <s v="Texas"/>
    <n v="75007"/>
    <s v="Central"/>
    <s v="FUR-FU-10001967"/>
    <x v="0"/>
    <x v="5"/>
    <x v="296"/>
    <n v="15.992000000000001"/>
    <n v="2"/>
    <n v="10"/>
    <s v="Pequeño"/>
    <n v="0.6"/>
    <n v="9.5952000000000002"/>
    <n v="-9.5952000000000002"/>
    <n v="25.587200000000003"/>
    <s v="Bajo"/>
    <n v="-13.993"/>
    <n v="-0.875"/>
    <n v="-20.389800000000001"/>
    <n v="2"/>
    <n v="2"/>
    <s v="CORRECTO"/>
    <n v="2017"/>
    <n v="0"/>
  </r>
  <r>
    <x v="1601"/>
    <x v="778"/>
    <d v="2016-05-08T00:00:00"/>
    <d v="2016-05-13T00:00:00"/>
    <s v="Second Class"/>
    <x v="334"/>
    <s v="George Bell"/>
    <s v="CORPORATE"/>
    <s v="united states"/>
    <s v="Dover"/>
    <s v="Delaware"/>
    <n v="19901"/>
    <s v="East"/>
    <s v="FUR-FU-10001488"/>
    <x v="0"/>
    <x v="5"/>
    <x v="1049"/>
    <n v="211.96"/>
    <n v="2"/>
    <n v="25"/>
    <s v="Pequeño"/>
    <n v="0"/>
    <n v="0"/>
    <n v="0"/>
    <n v="211.96"/>
    <s v="Alto"/>
    <n v="42.392000000000003"/>
    <n v="0.2"/>
    <n v="-169.56800000000001"/>
    <n v="5"/>
    <n v="5"/>
    <s v="CORRECTO"/>
    <n v="2016"/>
    <n v="0"/>
  </r>
  <r>
    <x v="1602"/>
    <x v="779"/>
    <d v="2016-12-11T00:00:00"/>
    <d v="2016-12-17T00:00:00"/>
    <s v="Standard Class"/>
    <x v="222"/>
    <s v="Cynthia Arntzen"/>
    <s v="CONSUMER"/>
    <s v="united states"/>
    <s v="Smyrna"/>
    <s v="Tennessee"/>
    <n v="37167"/>
    <s v="South"/>
    <s v="OFF-AR-10003251"/>
    <x v="1"/>
    <x v="6"/>
    <x v="1050"/>
    <n v="6.6719999999999997"/>
    <n v="3"/>
    <n v="39"/>
    <s v="Mediano"/>
    <n v="0.2"/>
    <n v="1.3344"/>
    <n v="-1.3344"/>
    <n v="8.0063999999999993"/>
    <s v="Bajo"/>
    <n v="1.6679999999999999"/>
    <n v="0.25"/>
    <n v="-3.6696"/>
    <n v="6"/>
    <n v="6"/>
    <s v="CORRECTO"/>
    <n v="2016"/>
    <n v="0"/>
  </r>
  <r>
    <x v="1603"/>
    <x v="780"/>
    <d v="2017-11-30T00:00:00"/>
    <d v="2017-12-04T00:00:00"/>
    <s v="Standard Class"/>
    <x v="250"/>
    <s v="Max Engle"/>
    <s v="CONSUMER"/>
    <s v="united states"/>
    <s v="Newark"/>
    <s v="Delaware"/>
    <n v="19711"/>
    <s v="East"/>
    <s v="OFF-AR-10001044"/>
    <x v="1"/>
    <x v="6"/>
    <x v="1051"/>
    <n v="155.94"/>
    <n v="6"/>
    <n v="27"/>
    <s v="Grande"/>
    <n v="0"/>
    <n v="0"/>
    <n v="0"/>
    <n v="155.94"/>
    <s v="Medio"/>
    <n v="45.2226"/>
    <n v="0.28999999999999998"/>
    <n v="-110.7174"/>
    <n v="4"/>
    <n v="4"/>
    <s v="CORRECTO"/>
    <n v="2017"/>
    <n v="0"/>
  </r>
  <r>
    <x v="1604"/>
    <x v="781"/>
    <d v="2016-04-19T00:00:00"/>
    <d v="2016-04-24T00:00:00"/>
    <s v="Second Class"/>
    <x v="123"/>
    <s v="Jas O'Carroll"/>
    <s v="CONSUMER"/>
    <s v="united states"/>
    <s v="Los Angeles"/>
    <s v="California"/>
    <n v="90049"/>
    <s v="West"/>
    <s v="TEC-PH-10004700"/>
    <x v="2"/>
    <x v="7"/>
    <x v="851"/>
    <n v="39.96"/>
    <n v="5"/>
    <n v="14"/>
    <s v="Grande"/>
    <n v="0.2"/>
    <n v="7.9920000000000009"/>
    <n v="-7.992"/>
    <n v="47.951999999999998"/>
    <s v="Bajo"/>
    <n v="12.987"/>
    <n v="0.32500000000000001"/>
    <n v="-18.981000000000002"/>
    <n v="5"/>
    <n v="5"/>
    <s v="CORRECTO"/>
    <n v="2016"/>
    <n v="0"/>
  </r>
  <r>
    <x v="1605"/>
    <x v="781"/>
    <d v="2016-04-19T00:00:00"/>
    <d v="2016-04-24T00:00:00"/>
    <s v="Second Class"/>
    <x v="123"/>
    <s v="Jas O'Carroll"/>
    <s v="CONSUMER"/>
    <s v="united states"/>
    <s v="Los Angeles"/>
    <s v="California"/>
    <n v="90049"/>
    <s v="West"/>
    <s v="OFF-AR-10000823"/>
    <x v="1"/>
    <x v="6"/>
    <x v="1052"/>
    <n v="5.46"/>
    <n v="3"/>
    <n v="12"/>
    <s v="Mediano"/>
    <n v="0"/>
    <n v="0"/>
    <n v="0"/>
    <n v="5.46"/>
    <s v="Bajo"/>
    <n v="1.5287999999999999"/>
    <n v="0.27999999999999997"/>
    <n v="-3.9312"/>
    <n v="5"/>
    <n v="5"/>
    <s v="CORRECTO"/>
    <n v="2016"/>
    <n v="0"/>
  </r>
  <r>
    <x v="1606"/>
    <x v="781"/>
    <d v="2016-04-19T00:00:00"/>
    <d v="2016-04-24T00:00:00"/>
    <s v="Second Class"/>
    <x v="123"/>
    <s v="Jas O'Carroll"/>
    <s v="CONSUMER"/>
    <s v="united states"/>
    <s v="Los Angeles"/>
    <s v="California"/>
    <n v="90049"/>
    <s v="West"/>
    <s v="OFF-AR-10004456"/>
    <x v="1"/>
    <x v="6"/>
    <x v="1053"/>
    <n v="73.2"/>
    <n v="5"/>
    <n v="16"/>
    <s v="Grande"/>
    <n v="0"/>
    <n v="0"/>
    <n v="0"/>
    <n v="73.2"/>
    <s v="Medio"/>
    <n v="21.228000000000002"/>
    <n v="0.29000000000000004"/>
    <n v="-51.972000000000001"/>
    <n v="5"/>
    <n v="5"/>
    <s v="CORRECTO"/>
    <n v="2016"/>
    <n v="0"/>
  </r>
  <r>
    <x v="1607"/>
    <x v="781"/>
    <d v="2016-04-19T00:00:00"/>
    <d v="2016-04-24T00:00:00"/>
    <s v="Second Class"/>
    <x v="123"/>
    <s v="Jas O'Carroll"/>
    <s v="CONSUMER"/>
    <s v="united states"/>
    <s v="Los Angeles"/>
    <s v="California"/>
    <n v="90049"/>
    <s v="West"/>
    <s v="OFF-BI-10000050"/>
    <x v="1"/>
    <x v="8"/>
    <x v="347"/>
    <n v="5.84"/>
    <n v="1"/>
    <n v="42"/>
    <s v="Pequeño"/>
    <n v="0.2"/>
    <n v="1.1679999999999999"/>
    <n v="-1.1679999999999999"/>
    <n v="7.008"/>
    <s v="Bajo"/>
    <n v="1.9710000000000001"/>
    <n v="0.33750000000000002"/>
    <n v="-2.7010000000000001"/>
    <n v="5"/>
    <n v="5"/>
    <s v="CORRECTO"/>
    <n v="2016"/>
    <n v="0"/>
  </r>
  <r>
    <x v="1608"/>
    <x v="781"/>
    <d v="2016-04-19T00:00:00"/>
    <d v="2016-04-24T00:00:00"/>
    <s v="Second Class"/>
    <x v="123"/>
    <s v="Jas O'Carroll"/>
    <s v="CONSUMER"/>
    <s v="united states"/>
    <s v="Los Angeles"/>
    <s v="California"/>
    <n v="90049"/>
    <s v="West"/>
    <s v="OFF-PA-10002377"/>
    <x v="1"/>
    <x v="10"/>
    <x v="562"/>
    <n v="22.72"/>
    <n v="4"/>
    <n v="32"/>
    <s v="Mediano"/>
    <n v="0"/>
    <n v="0"/>
    <n v="0"/>
    <n v="22.72"/>
    <s v="Bajo"/>
    <n v="10.224"/>
    <n v="0.45"/>
    <n v="-12.496"/>
    <n v="5"/>
    <n v="5"/>
    <s v="CORRECTO"/>
    <n v="2016"/>
    <n v="0"/>
  </r>
  <r>
    <x v="1609"/>
    <x v="781"/>
    <d v="2016-04-19T00:00:00"/>
    <d v="2016-04-24T00:00:00"/>
    <s v="Second Class"/>
    <x v="123"/>
    <s v="Jas O'Carroll"/>
    <s v="CONSUMER"/>
    <s v="united states"/>
    <s v="Los Angeles"/>
    <s v="California"/>
    <n v="90049"/>
    <s v="West"/>
    <s v="OFF-BI-10000591"/>
    <x v="1"/>
    <x v="8"/>
    <x v="1054"/>
    <n v="9.3360000000000003"/>
    <n v="3"/>
    <n v="8"/>
    <s v="Mediano"/>
    <n v="0.2"/>
    <n v="1.8672000000000002"/>
    <n v="-1.8672"/>
    <n v="11.203200000000001"/>
    <s v="Bajo"/>
    <n v="3.2675999999999998"/>
    <n v="0.35"/>
    <n v="-4.2012"/>
    <n v="5"/>
    <n v="5"/>
    <s v="CORRECTO"/>
    <n v="2016"/>
    <n v="0"/>
  </r>
  <r>
    <x v="1610"/>
    <x v="782"/>
    <d v="2014-05-26T00:00:00"/>
    <d v="2014-05-30T00:00:00"/>
    <s v="Standard Class"/>
    <x v="504"/>
    <s v="Marina Lichtenstein"/>
    <s v="CORPORATE"/>
    <s v="united states"/>
    <s v="Los Angeles"/>
    <s v="California"/>
    <n v="90008"/>
    <s v="West"/>
    <s v="FUR-BO-10000362"/>
    <x v="0"/>
    <x v="0"/>
    <x v="1046"/>
    <n v="290.666"/>
    <n v="2"/>
    <n v="14"/>
    <s v="Pequeño"/>
    <n v="0.15"/>
    <n v="43.599899999999998"/>
    <n v="-43.599899999999998"/>
    <n v="334.26589999999999"/>
    <s v="Alto"/>
    <n v="27.3568"/>
    <n v="9.4117647058823528E-2"/>
    <n v="-219.70930000000001"/>
    <n v="4"/>
    <n v="4"/>
    <s v="CORRECTO"/>
    <n v="2014"/>
    <n v="0"/>
  </r>
  <r>
    <x v="1611"/>
    <x v="782"/>
    <d v="2014-05-26T00:00:00"/>
    <d v="2014-05-30T00:00:00"/>
    <s v="Standard Class"/>
    <x v="504"/>
    <s v="Marina Lichtenstein"/>
    <s v="CORPORATE"/>
    <s v="united states"/>
    <s v="Los Angeles"/>
    <s v="California"/>
    <n v="90008"/>
    <s v="West"/>
    <s v="TEC-PH-10000441"/>
    <x v="2"/>
    <x v="7"/>
    <x v="1055"/>
    <n v="201.584"/>
    <n v="2"/>
    <n v="25"/>
    <s v="Pequeño"/>
    <n v="0.2"/>
    <n v="40.316800000000001"/>
    <n v="-40.316800000000001"/>
    <n v="241.9008"/>
    <s v="Alto"/>
    <n v="20.1584"/>
    <n v="0.1"/>
    <n v="-141.1088"/>
    <n v="4"/>
    <n v="4"/>
    <s v="CORRECTO"/>
    <n v="2014"/>
    <n v="0"/>
  </r>
  <r>
    <x v="1612"/>
    <x v="782"/>
    <d v="2014-05-26T00:00:00"/>
    <d v="2014-05-30T00:00:00"/>
    <s v="Standard Class"/>
    <x v="504"/>
    <s v="Marina Lichtenstein"/>
    <s v="CORPORATE"/>
    <s v="united states"/>
    <s v="Los Angeles"/>
    <s v="California"/>
    <n v="90008"/>
    <s v="West"/>
    <s v="TEC-PH-10002726"/>
    <x v="2"/>
    <x v="7"/>
    <x v="66"/>
    <n v="83.983999999999995"/>
    <n v="2"/>
    <n v="26"/>
    <s v="Pequeño"/>
    <n v="0.2"/>
    <n v="16.796800000000001"/>
    <n v="-16.796800000000001"/>
    <n v="100.7808"/>
    <s v="Medio"/>
    <n v="31.494"/>
    <n v="0.375"/>
    <n v="-35.693199999999997"/>
    <n v="4"/>
    <n v="4"/>
    <s v="CORRECTO"/>
    <n v="2014"/>
    <n v="0"/>
  </r>
  <r>
    <x v="1613"/>
    <x v="783"/>
    <d v="2017-12-21T00:00:00"/>
    <d v="2017-12-25T00:00:00"/>
    <s v="Standard Class"/>
    <x v="453"/>
    <s v="Yana Sorensen"/>
    <s v="CORPORATE"/>
    <s v="united states"/>
    <s v="Oakland"/>
    <s v="California"/>
    <n v="94601"/>
    <s v="West"/>
    <s v="OFF-ST-10003306"/>
    <x v="1"/>
    <x v="4"/>
    <x v="385"/>
    <n v="1000.02"/>
    <n v="7"/>
    <n v="33"/>
    <s v="Grande"/>
    <n v="0"/>
    <n v="0"/>
    <n v="0"/>
    <n v="1000.02"/>
    <s v="Muy Alto"/>
    <n v="290.00580000000002"/>
    <n v="0.29000000000000004"/>
    <n v="-710.01419999999996"/>
    <n v="4"/>
    <n v="4"/>
    <s v="CORRECTO"/>
    <n v="2017"/>
    <n v="0"/>
  </r>
  <r>
    <x v="1614"/>
    <x v="784"/>
    <d v="2016-03-15T00:00:00"/>
    <d v="2016-03-19T00:00:00"/>
    <s v="Standard Class"/>
    <x v="484"/>
    <s v="Paul Lucas"/>
    <s v="HOME OFFICE"/>
    <s v="united states"/>
    <s v="Philadelphia"/>
    <s v="Pennsylvania"/>
    <n v="19143"/>
    <s v="East"/>
    <s v="TEC-AC-10004855"/>
    <x v="2"/>
    <x v="11"/>
    <x v="1056"/>
    <n v="83.975999999999999"/>
    <n v="3"/>
    <n v="16"/>
    <s v="Mediano"/>
    <n v="0.2"/>
    <n v="16.795200000000001"/>
    <n v="-16.795200000000001"/>
    <n v="100.77119999999999"/>
    <s v="Medio"/>
    <n v="-13.646100000000001"/>
    <n v="-0.16250000000000001"/>
    <n v="-80.826899999999995"/>
    <n v="4"/>
    <n v="4"/>
    <s v="CORRECTO"/>
    <n v="2016"/>
    <n v="0"/>
  </r>
  <r>
    <x v="1615"/>
    <x v="785"/>
    <d v="2015-08-10T00:00:00"/>
    <d v="2015-08-16T00:00:00"/>
    <s v="Standard Class"/>
    <x v="451"/>
    <s v="Julie Kriz"/>
    <s v="HOME OFFICE"/>
    <s v="united states"/>
    <s v="Eagan"/>
    <s v="Minnesota"/>
    <n v="55122"/>
    <s v="Central"/>
    <s v="OFF-LA-10002787"/>
    <x v="1"/>
    <x v="2"/>
    <x v="547"/>
    <n v="3.75"/>
    <n v="1"/>
    <n v="24"/>
    <s v="Pequeño"/>
    <n v="0"/>
    <n v="0"/>
    <n v="0"/>
    <n v="3.75"/>
    <s v="Bajo"/>
    <n v="1.8"/>
    <n v="0.48000000000000004"/>
    <n v="-1.95"/>
    <n v="6"/>
    <n v="6"/>
    <s v="CORRECTO"/>
    <n v="2015"/>
    <n v="0"/>
  </r>
  <r>
    <x v="1616"/>
    <x v="785"/>
    <d v="2015-08-10T00:00:00"/>
    <d v="2015-08-16T00:00:00"/>
    <s v="Standard Class"/>
    <x v="451"/>
    <s v="Julie Kriz"/>
    <s v="HOME OFFICE"/>
    <s v="united states"/>
    <s v="Eagan"/>
    <s v="Minnesota"/>
    <n v="55122"/>
    <s v="Central"/>
    <s v="OFF-LA-10002043"/>
    <x v="1"/>
    <x v="2"/>
    <x v="255"/>
    <n v="41.4"/>
    <n v="4"/>
    <n v="16"/>
    <s v="Mediano"/>
    <n v="0"/>
    <n v="0"/>
    <n v="0"/>
    <n v="41.4"/>
    <s v="Bajo"/>
    <n v="19.872"/>
    <n v="0.48000000000000004"/>
    <n v="-21.527999999999999"/>
    <n v="6"/>
    <n v="6"/>
    <s v="CORRECTO"/>
    <n v="2015"/>
    <n v="0"/>
  </r>
  <r>
    <x v="1617"/>
    <x v="785"/>
    <d v="2015-08-10T00:00:00"/>
    <d v="2015-08-16T00:00:00"/>
    <s v="Standard Class"/>
    <x v="451"/>
    <s v="Julie Kriz"/>
    <s v="HOME OFFICE"/>
    <s v="united states"/>
    <s v="Eagan"/>
    <s v="Minnesota"/>
    <n v="55122"/>
    <s v="Central"/>
    <s v="OFF-AR-10001915"/>
    <x v="1"/>
    <x v="6"/>
    <x v="1057"/>
    <n v="29.79"/>
    <n v="3"/>
    <n v="31"/>
    <s v="Mediano"/>
    <n v="0"/>
    <n v="0"/>
    <n v="0"/>
    <n v="29.79"/>
    <s v="Bajo"/>
    <n v="12.511799999999999"/>
    <n v="0.42"/>
    <n v="-17.278199999999998"/>
    <n v="6"/>
    <n v="6"/>
    <s v="CORRECTO"/>
    <n v="2015"/>
    <n v="0"/>
  </r>
  <r>
    <x v="1618"/>
    <x v="786"/>
    <d v="2016-09-10T00:00:00"/>
    <d v="2016-09-14T00:00:00"/>
    <s v="Second Class"/>
    <x v="43"/>
    <s v="Parhena Norris"/>
    <s v="HOME OFFICE"/>
    <s v="united states"/>
    <s v="New York City"/>
    <s v="New York"/>
    <n v="10011"/>
    <s v="East"/>
    <s v="OFF-ST-10000352"/>
    <x v="1"/>
    <x v="4"/>
    <x v="1058"/>
    <n v="59.48"/>
    <n v="2"/>
    <n v="8"/>
    <s v="Pequeño"/>
    <n v="0"/>
    <n v="0"/>
    <n v="0"/>
    <n v="59.48"/>
    <s v="Medio"/>
    <n v="8.9220000000000006"/>
    <n v="0.15000000000000002"/>
    <n v="-50.558"/>
    <n v="4"/>
    <n v="4"/>
    <s v="CORRECTO"/>
    <n v="2016"/>
    <n v="0"/>
  </r>
  <r>
    <x v="1619"/>
    <x v="786"/>
    <d v="2016-09-10T00:00:00"/>
    <d v="2016-09-14T00:00:00"/>
    <s v="Second Class"/>
    <x v="43"/>
    <s v="Parhena Norris"/>
    <s v="HOME OFFICE"/>
    <s v="united states"/>
    <s v="New York City"/>
    <s v="New York"/>
    <n v="10011"/>
    <s v="East"/>
    <s v="OFF-PA-10000575"/>
    <x v="1"/>
    <x v="10"/>
    <x v="1059"/>
    <n v="6.69"/>
    <n v="1"/>
    <n v="34"/>
    <s v="Pequeño"/>
    <n v="0"/>
    <n v="0"/>
    <n v="0"/>
    <n v="6.69"/>
    <s v="Bajo"/>
    <n v="3.0773999999999999"/>
    <n v="0.45999999999999996"/>
    <n v="-3.6126"/>
    <n v="4"/>
    <n v="4"/>
    <s v="CORRECTO"/>
    <n v="2016"/>
    <n v="0"/>
  </r>
  <r>
    <x v="1620"/>
    <x v="787"/>
    <d v="2017-07-08T00:00:00"/>
    <d v="2017-07-15T00:00:00"/>
    <s v="Standard Class"/>
    <x v="505"/>
    <s v="Jenna Caffey"/>
    <s v="CONSUMER"/>
    <s v="united states"/>
    <s v="Kent"/>
    <s v="Washington"/>
    <n v="98031"/>
    <s v="West"/>
    <s v="FUR-FU-10002937"/>
    <x v="0"/>
    <x v="5"/>
    <x v="1060"/>
    <n v="198.46"/>
    <n v="2"/>
    <n v="29"/>
    <s v="Pequeño"/>
    <n v="0"/>
    <n v="0"/>
    <n v="0"/>
    <n v="198.46"/>
    <s v="Medio"/>
    <n v="99.23"/>
    <n v="0.5"/>
    <n v="-99.23"/>
    <n v="7"/>
    <n v="7"/>
    <s v="CORRECTO"/>
    <n v="2017"/>
    <n v="0"/>
  </r>
  <r>
    <x v="1621"/>
    <x v="787"/>
    <d v="2017-07-08T00:00:00"/>
    <d v="2017-07-15T00:00:00"/>
    <s v="Standard Class"/>
    <x v="505"/>
    <s v="Jenna Caffey"/>
    <s v="CONSUMER"/>
    <s v="united states"/>
    <s v="Kent"/>
    <s v="Washington"/>
    <n v="98031"/>
    <s v="West"/>
    <s v="OFF-LA-10003930"/>
    <x v="1"/>
    <x v="2"/>
    <x v="508"/>
    <n v="786.48"/>
    <n v="8"/>
    <n v="36"/>
    <s v="Grande"/>
    <n v="0"/>
    <n v="0"/>
    <n v="0"/>
    <n v="786.48"/>
    <s v="Muy Alto"/>
    <n v="385.37520000000001"/>
    <n v="0.49"/>
    <n v="-401.10480000000001"/>
    <n v="7"/>
    <n v="7"/>
    <s v="CORRECTO"/>
    <n v="2017"/>
    <n v="0"/>
  </r>
  <r>
    <x v="1622"/>
    <x v="787"/>
    <d v="2017-07-08T00:00:00"/>
    <d v="2017-07-15T00:00:00"/>
    <s v="Standard Class"/>
    <x v="505"/>
    <s v="Jenna Caffey"/>
    <s v="CONSUMER"/>
    <s v="united states"/>
    <s v="Kent"/>
    <s v="Washington"/>
    <n v="98031"/>
    <s v="West"/>
    <s v="OFF-BI-10001107"/>
    <x v="1"/>
    <x v="8"/>
    <x v="497"/>
    <n v="23.167999999999999"/>
    <n v="2"/>
    <n v="31"/>
    <s v="Pequeño"/>
    <n v="0.2"/>
    <n v="4.6336000000000004"/>
    <n v="-4.6336000000000004"/>
    <n v="27.801600000000001"/>
    <s v="Bajo"/>
    <n v="7.8192000000000004"/>
    <n v="0.33750000000000002"/>
    <n v="-10.715199999999999"/>
    <n v="7"/>
    <n v="7"/>
    <s v="CORRECTO"/>
    <n v="2017"/>
    <n v="0"/>
  </r>
  <r>
    <x v="1623"/>
    <x v="787"/>
    <d v="2017-07-08T00:00:00"/>
    <d v="2017-07-15T00:00:00"/>
    <s v="Standard Class"/>
    <x v="505"/>
    <s v="Jenna Caffey"/>
    <s v="CONSUMER"/>
    <s v="united states"/>
    <s v="Kent"/>
    <s v="Washington"/>
    <n v="98031"/>
    <s v="West"/>
    <s v="TEC-AC-10003063"/>
    <x v="2"/>
    <x v="11"/>
    <x v="1061"/>
    <n v="50"/>
    <n v="2"/>
    <n v="18"/>
    <s v="Pequeño"/>
    <n v="0"/>
    <n v="0"/>
    <n v="0"/>
    <n v="50"/>
    <s v="Bajo"/>
    <n v="10.5"/>
    <n v="0.21"/>
    <n v="-39.5"/>
    <n v="7"/>
    <n v="7"/>
    <s v="CORRECTO"/>
    <n v="2017"/>
    <n v="0"/>
  </r>
  <r>
    <x v="1624"/>
    <x v="788"/>
    <d v="2015-12-19T00:00:00"/>
    <d v="2015-12-24T00:00:00"/>
    <s v="Standard Class"/>
    <x v="506"/>
    <s v="James Galang"/>
    <s v="CONSUMER"/>
    <s v="united states"/>
    <s v="Los Angeles"/>
    <s v="California"/>
    <n v="90049"/>
    <s v="West"/>
    <s v="TEC-PH-10002922"/>
    <x v="2"/>
    <x v="7"/>
    <x v="974"/>
    <n v="675.96"/>
    <n v="5"/>
    <n v="21"/>
    <s v="Grande"/>
    <n v="0.2"/>
    <n v="135.19200000000001"/>
    <n v="-135.19200000000001"/>
    <n v="811.15200000000004"/>
    <s v="Muy Alto"/>
    <n v="84.495000000000005"/>
    <n v="0.125"/>
    <n v="-456.27300000000002"/>
    <n v="5"/>
    <n v="5"/>
    <s v="CORRECTO"/>
    <n v="2015"/>
    <n v="0"/>
  </r>
  <r>
    <x v="1625"/>
    <x v="788"/>
    <d v="2015-12-19T00:00:00"/>
    <d v="2015-12-24T00:00:00"/>
    <s v="Standard Class"/>
    <x v="506"/>
    <s v="James Galang"/>
    <s v="CONSUMER"/>
    <s v="united states"/>
    <s v="Los Angeles"/>
    <s v="California"/>
    <n v="90049"/>
    <s v="West"/>
    <s v="TEC-AC-10002049"/>
    <x v="2"/>
    <x v="11"/>
    <x v="1062"/>
    <n v="1265.8499999999999"/>
    <n v="3"/>
    <n v="24"/>
    <s v="Mediano"/>
    <n v="0"/>
    <n v="0"/>
    <n v="0"/>
    <n v="1265.8499999999999"/>
    <s v="Muy Alto"/>
    <n v="556.97400000000005"/>
    <n v="0.44000000000000006"/>
    <n v="-708.87599999999998"/>
    <n v="5"/>
    <n v="5"/>
    <s v="CORRECTO"/>
    <n v="2015"/>
    <n v="0"/>
  </r>
  <r>
    <x v="1626"/>
    <x v="789"/>
    <d v="2015-11-16T00:00:00"/>
    <d v="2015-11-22T00:00:00"/>
    <s v="Standard Class"/>
    <x v="178"/>
    <s v="Philisse Overcash"/>
    <s v="HOME OFFICE"/>
    <s v="united states"/>
    <s v="New York City"/>
    <s v="New York"/>
    <n v="10011"/>
    <s v="East"/>
    <s v="OFF-AP-10002457"/>
    <x v="1"/>
    <x v="9"/>
    <x v="549"/>
    <n v="523.25"/>
    <n v="5"/>
    <n v="20"/>
    <s v="Grande"/>
    <n v="0"/>
    <n v="0"/>
    <n v="0"/>
    <n v="523.25"/>
    <s v="Muy Alto"/>
    <n v="141.2775"/>
    <n v="0.27"/>
    <n v="-381.97250000000003"/>
    <n v="6"/>
    <n v="6"/>
    <s v="CORRECTO"/>
    <n v="2015"/>
    <n v="0"/>
  </r>
  <r>
    <x v="1627"/>
    <x v="790"/>
    <d v="2015-09-24T00:00:00"/>
    <d v="2015-09-30T00:00:00"/>
    <s v="Standard Class"/>
    <x v="507"/>
    <s v="Marc Crier"/>
    <s v="CONSUMER"/>
    <s v="united states"/>
    <s v="Lafayette"/>
    <s v="Louisiana"/>
    <n v="70506"/>
    <s v="South"/>
    <s v="FUR-CH-10001270"/>
    <x v="0"/>
    <x v="1"/>
    <x v="860"/>
    <n v="517.5"/>
    <n v="6"/>
    <n v="34"/>
    <s v="Grande"/>
    <n v="0"/>
    <n v="0"/>
    <n v="0"/>
    <n v="517.5"/>
    <s v="Muy Alto"/>
    <n v="155.25"/>
    <n v="0.3"/>
    <n v="-362.25"/>
    <n v="6"/>
    <n v="6"/>
    <s v="CORRECTO"/>
    <n v="2015"/>
    <n v="0"/>
  </r>
  <r>
    <x v="1628"/>
    <x v="791"/>
    <d v="2017-06-21T00:00:00"/>
    <d v="2017-06-25T00:00:00"/>
    <s v="Second Class"/>
    <x v="238"/>
    <s v="Alan Shonely"/>
    <s v="CONSUMER"/>
    <s v="united states"/>
    <s v="Cleveland"/>
    <s v="Ohio"/>
    <n v="44105"/>
    <s v="East"/>
    <s v="FUR-FU-10004415"/>
    <x v="0"/>
    <x v="5"/>
    <x v="1063"/>
    <n v="17.920000000000002"/>
    <n v="5"/>
    <n v="16"/>
    <s v="Grande"/>
    <n v="0.2"/>
    <n v="3.5840000000000005"/>
    <n v="-3.5840000000000001"/>
    <n v="21.504000000000001"/>
    <s v="Bajo"/>
    <n v="2.464"/>
    <n v="0.13749999999999998"/>
    <n v="-11.872"/>
    <n v="4"/>
    <n v="4"/>
    <s v="CORRECTO"/>
    <n v="2017"/>
    <n v="0"/>
  </r>
  <r>
    <x v="1629"/>
    <x v="791"/>
    <d v="2017-06-21T00:00:00"/>
    <d v="2017-06-25T00:00:00"/>
    <s v="Second Class"/>
    <x v="238"/>
    <s v="Alan Shonely"/>
    <s v="CONSUMER"/>
    <s v="united states"/>
    <s v="Cleveland"/>
    <s v="Ohio"/>
    <n v="44105"/>
    <s v="East"/>
    <s v="OFF-BI-10001510"/>
    <x v="1"/>
    <x v="8"/>
    <x v="709"/>
    <n v="41.256"/>
    <n v="6"/>
    <n v="33"/>
    <s v="Grande"/>
    <n v="0.7"/>
    <n v="28.879199999999997"/>
    <n v="-28.879200000000001"/>
    <n v="70.135199999999998"/>
    <s v="Medio"/>
    <n v="-34.380000000000003"/>
    <n v="-0.83333333333333337"/>
    <n v="-46.756799999999998"/>
    <n v="4"/>
    <n v="4"/>
    <s v="CORRECTO"/>
    <n v="2017"/>
    <n v="0"/>
  </r>
  <r>
    <x v="1630"/>
    <x v="792"/>
    <d v="2016-05-08T00:00:00"/>
    <d v="2016-05-08T00:00:00"/>
    <s v="Same Day"/>
    <x v="52"/>
    <s v="Clay Ludtke"/>
    <s v="CONSUMER"/>
    <s v="united states"/>
    <s v="Cleveland"/>
    <s v="Ohio"/>
    <n v="44105"/>
    <s v="East"/>
    <s v="OFF-ST-10002011"/>
    <x v="1"/>
    <x v="4"/>
    <x v="1064"/>
    <n v="1006.056"/>
    <n v="3"/>
    <n v="12"/>
    <s v="Mediano"/>
    <n v="0.2"/>
    <n v="201.21120000000002"/>
    <n v="-201.21119999999999"/>
    <n v="1207.2672"/>
    <s v="Muy Alto"/>
    <n v="88.029899999999998"/>
    <n v="8.7499999999999994E-2"/>
    <n v="-716.81489999999997"/>
    <n v="0"/>
    <n v="0"/>
    <s v="CORRECTO"/>
    <n v="2016"/>
    <n v="0"/>
  </r>
  <r>
    <x v="1631"/>
    <x v="792"/>
    <d v="2016-05-08T00:00:00"/>
    <d v="2016-05-08T00:00:00"/>
    <s v="Same Day"/>
    <x v="52"/>
    <s v="Clay Ludtke"/>
    <s v="CONSUMER"/>
    <s v="united states"/>
    <s v="Cleveland"/>
    <s v="Ohio"/>
    <n v="44105"/>
    <s v="East"/>
    <s v="OFF-PA-10002986"/>
    <x v="1"/>
    <x v="10"/>
    <x v="482"/>
    <n v="10.688000000000001"/>
    <n v="2"/>
    <n v="46"/>
    <s v="Pequeño"/>
    <n v="0.2"/>
    <n v="2.1376000000000004"/>
    <n v="-2.1375999999999999"/>
    <n v="12.825600000000001"/>
    <s v="Bajo"/>
    <n v="3.7408000000000001"/>
    <n v="0.35"/>
    <n v="-4.8095999999999997"/>
    <n v="0"/>
    <n v="0"/>
    <s v="CORRECTO"/>
    <n v="2016"/>
    <n v="0"/>
  </r>
  <r>
    <x v="1632"/>
    <x v="792"/>
    <d v="2016-05-08T00:00:00"/>
    <d v="2016-05-08T00:00:00"/>
    <s v="Same Day"/>
    <x v="52"/>
    <s v="Clay Ludtke"/>
    <s v="CONSUMER"/>
    <s v="united states"/>
    <s v="Cleveland"/>
    <s v="Ohio"/>
    <n v="44105"/>
    <s v="East"/>
    <s v="OFF-PA-10004451"/>
    <x v="1"/>
    <x v="10"/>
    <x v="498"/>
    <n v="10.368"/>
    <n v="2"/>
    <n v="22"/>
    <s v="Pequeño"/>
    <n v="0.2"/>
    <n v="2.0736000000000003"/>
    <n v="-2.0735999999999999"/>
    <n v="12.441600000000001"/>
    <s v="Bajo"/>
    <n v="3.6288"/>
    <n v="0.35"/>
    <n v="-4.6656000000000004"/>
    <n v="0"/>
    <n v="0"/>
    <s v="CORRECTO"/>
    <n v="2016"/>
    <n v="0"/>
  </r>
  <r>
    <x v="1633"/>
    <x v="792"/>
    <d v="2016-05-08T00:00:00"/>
    <d v="2016-05-08T00:00:00"/>
    <s v="Same Day"/>
    <x v="52"/>
    <s v="Clay Ludtke"/>
    <s v="CONSUMER"/>
    <s v="united states"/>
    <s v="Cleveland"/>
    <s v="Ohio"/>
    <n v="44105"/>
    <s v="East"/>
    <s v="OFF-ST-10000649"/>
    <x v="1"/>
    <x v="4"/>
    <x v="946"/>
    <n v="25.12"/>
    <n v="2"/>
    <n v="17"/>
    <s v="Pequeño"/>
    <n v="0.2"/>
    <n v="5.0240000000000009"/>
    <n v="-5.024"/>
    <n v="30.144000000000002"/>
    <s v="Bajo"/>
    <n v="1.57"/>
    <n v="6.25E-2"/>
    <n v="-18.526"/>
    <n v="0"/>
    <n v="0"/>
    <s v="CORRECTO"/>
    <n v="2016"/>
    <n v="0"/>
  </r>
  <r>
    <x v="1634"/>
    <x v="792"/>
    <d v="2016-05-08T00:00:00"/>
    <d v="2016-05-08T00:00:00"/>
    <s v="Same Day"/>
    <x v="52"/>
    <s v="Clay Ludtke"/>
    <s v="CONSUMER"/>
    <s v="united states"/>
    <s v="Cleveland"/>
    <s v="Ohio"/>
    <n v="44105"/>
    <s v="East"/>
    <s v="TEC-AC-10001465"/>
    <x v="2"/>
    <x v="11"/>
    <x v="478"/>
    <n v="58.112000000000002"/>
    <n v="2"/>
    <n v="34"/>
    <s v="Pequeño"/>
    <n v="0.2"/>
    <n v="11.622400000000001"/>
    <n v="-11.622400000000001"/>
    <n v="69.734400000000008"/>
    <s v="Medio"/>
    <n v="7.2640000000000002"/>
    <n v="0.125"/>
    <n v="-39.2256"/>
    <n v="0"/>
    <n v="0"/>
    <s v="CORRECTO"/>
    <n v="2016"/>
    <n v="0"/>
  </r>
  <r>
    <x v="1635"/>
    <x v="793"/>
    <d v="2014-11-26T00:00:00"/>
    <d v="2014-12-02T00:00:00"/>
    <s v="Standard Class"/>
    <x v="508"/>
    <s v="Natalie Webber"/>
    <s v="CONSUMER"/>
    <s v="united states"/>
    <s v="Tigard"/>
    <s v="Oregon"/>
    <n v="97224"/>
    <s v="West"/>
    <s v="OFF-PA-10001166"/>
    <x v="1"/>
    <x v="10"/>
    <x v="777"/>
    <n v="15.552"/>
    <n v="3"/>
    <n v="25"/>
    <s v="Mediano"/>
    <n v="0.2"/>
    <n v="3.1104000000000003"/>
    <n v="-3.1103999999999998"/>
    <n v="18.662399999999998"/>
    <s v="Bajo"/>
    <n v="5.4432"/>
    <n v="0.35000000000000003"/>
    <n v="-6.9984000000000002"/>
    <n v="6"/>
    <n v="6"/>
    <s v="CORRECTO"/>
    <n v="2014"/>
    <n v="0"/>
  </r>
  <r>
    <x v="1636"/>
    <x v="793"/>
    <d v="2014-11-26T00:00:00"/>
    <d v="2014-12-02T00:00:00"/>
    <s v="Standard Class"/>
    <x v="508"/>
    <s v="Natalie Webber"/>
    <s v="CONSUMER"/>
    <s v="united states"/>
    <s v="Tigard"/>
    <s v="Oregon"/>
    <n v="97224"/>
    <s v="West"/>
    <s v="OFF-ST-10001097"/>
    <x v="1"/>
    <x v="4"/>
    <x v="747"/>
    <n v="669.08"/>
    <n v="5"/>
    <n v="20"/>
    <s v="Grande"/>
    <n v="0.2"/>
    <n v="133.816"/>
    <n v="-133.816"/>
    <n v="802.89600000000007"/>
    <s v="Muy Alto"/>
    <n v="-167.27"/>
    <n v="-0.25"/>
    <n v="-702.53399999999999"/>
    <n v="6"/>
    <n v="6"/>
    <s v="CORRECTO"/>
    <n v="2014"/>
    <n v="0"/>
  </r>
  <r>
    <x v="1637"/>
    <x v="793"/>
    <d v="2014-11-26T00:00:00"/>
    <d v="2014-12-02T00:00:00"/>
    <s v="Standard Class"/>
    <x v="508"/>
    <s v="Natalie Webber"/>
    <s v="CONSUMER"/>
    <s v="united states"/>
    <s v="Tigard"/>
    <s v="Oregon"/>
    <n v="97224"/>
    <s v="West"/>
    <s v="TEC-PH-10000038"/>
    <x v="2"/>
    <x v="7"/>
    <x v="1065"/>
    <n v="438.33600000000001"/>
    <n v="4"/>
    <n v="18"/>
    <s v="Mediano"/>
    <n v="0.2"/>
    <n v="87.667200000000008"/>
    <n v="-87.667199999999994"/>
    <n v="526.00319999999999"/>
    <s v="Muy Alto"/>
    <n v="-87.667199999999994"/>
    <n v="-0.19999999999999998"/>
    <n v="-438.33600000000001"/>
    <n v="6"/>
    <n v="6"/>
    <s v="CORRECTO"/>
    <n v="2014"/>
    <n v="0"/>
  </r>
  <r>
    <x v="1638"/>
    <x v="794"/>
    <d v="2016-05-26T00:00:00"/>
    <d v="2016-06-01T00:00:00"/>
    <s v="Standard Class"/>
    <x v="509"/>
    <s v="Toby Braunhardt"/>
    <s v="CONSUMER"/>
    <s v="united states"/>
    <s v="Washington"/>
    <s v="District of Columbia"/>
    <n v="20016"/>
    <s v="East"/>
    <s v="OFF-PA-10002689"/>
    <x v="1"/>
    <x v="10"/>
    <x v="1066"/>
    <n v="19.440000000000001"/>
    <n v="3"/>
    <n v="25"/>
    <s v="Mediano"/>
    <n v="0"/>
    <n v="0"/>
    <n v="0"/>
    <n v="19.440000000000001"/>
    <s v="Bajo"/>
    <n v="9.3312000000000008"/>
    <n v="0.48000000000000004"/>
    <n v="-10.1088"/>
    <n v="6"/>
    <n v="6"/>
    <s v="CORRECTO"/>
    <n v="2016"/>
    <n v="0"/>
  </r>
  <r>
    <x v="1639"/>
    <x v="794"/>
    <d v="2016-05-26T00:00:00"/>
    <d v="2016-06-01T00:00:00"/>
    <s v="Standard Class"/>
    <x v="509"/>
    <s v="Toby Braunhardt"/>
    <s v="CONSUMER"/>
    <s v="united states"/>
    <s v="Washington"/>
    <s v="District of Columbia"/>
    <n v="20016"/>
    <s v="East"/>
    <s v="OFF-BI-10004728"/>
    <x v="1"/>
    <x v="8"/>
    <x v="544"/>
    <n v="9.64"/>
    <n v="2"/>
    <n v="59"/>
    <s v="Pequeño"/>
    <n v="0"/>
    <n v="0"/>
    <n v="0"/>
    <n v="9.64"/>
    <s v="Bajo"/>
    <n v="4.4344000000000001"/>
    <n v="0.45999999999999996"/>
    <n v="-5.2055999999999996"/>
    <n v="6"/>
    <n v="6"/>
    <s v="CORRECTO"/>
    <n v="2016"/>
    <n v="0"/>
  </r>
  <r>
    <x v="1640"/>
    <x v="794"/>
    <d v="2016-05-26T00:00:00"/>
    <d v="2016-06-01T00:00:00"/>
    <s v="Standard Class"/>
    <x v="509"/>
    <s v="Toby Braunhardt"/>
    <s v="CONSUMER"/>
    <s v="united states"/>
    <s v="Washington"/>
    <s v="District of Columbia"/>
    <n v="20016"/>
    <s v="East"/>
    <s v="OFF-PA-10004675"/>
    <x v="1"/>
    <x v="10"/>
    <x v="69"/>
    <n v="12.7"/>
    <n v="2"/>
    <n v="17"/>
    <s v="Pequeño"/>
    <n v="0"/>
    <n v="0"/>
    <n v="0"/>
    <n v="12.7"/>
    <s v="Bajo"/>
    <n v="5.8419999999999996"/>
    <n v="0.46"/>
    <n v="-6.8579999999999997"/>
    <n v="6"/>
    <n v="6"/>
    <s v="CORRECTO"/>
    <n v="2016"/>
    <n v="0"/>
  </r>
  <r>
    <x v="1641"/>
    <x v="794"/>
    <d v="2016-05-26T00:00:00"/>
    <d v="2016-06-01T00:00:00"/>
    <s v="Standard Class"/>
    <x v="509"/>
    <s v="Toby Braunhardt"/>
    <s v="CONSUMER"/>
    <s v="united states"/>
    <s v="Washington"/>
    <s v="District of Columbia"/>
    <n v="20016"/>
    <s v="East"/>
    <s v="FUR-FU-10000629"/>
    <x v="0"/>
    <x v="5"/>
    <x v="93"/>
    <n v="41.37"/>
    <n v="3"/>
    <n v="34"/>
    <s v="Mediano"/>
    <n v="0"/>
    <n v="0"/>
    <n v="0"/>
    <n v="41.37"/>
    <s v="Bajo"/>
    <n v="17.375399999999999"/>
    <n v="0.42"/>
    <n v="-23.994599999999998"/>
    <n v="6"/>
    <n v="6"/>
    <s v="CORRECTO"/>
    <n v="2016"/>
    <n v="0"/>
  </r>
  <r>
    <x v="1642"/>
    <x v="795"/>
    <d v="2014-11-29T00:00:00"/>
    <d v="2014-12-04T00:00:00"/>
    <s v="Standard Class"/>
    <x v="510"/>
    <s v="Bill Stewart"/>
    <s v="CORPORATE"/>
    <s v="united states"/>
    <s v="Skokie"/>
    <s v="Illinois"/>
    <n v="60076"/>
    <s v="Central"/>
    <s v="OFF-FA-10003112"/>
    <x v="1"/>
    <x v="13"/>
    <x v="128"/>
    <n v="12.624000000000001"/>
    <n v="2"/>
    <n v="215"/>
    <s v="Pequeño"/>
    <n v="0.2"/>
    <n v="2.5248000000000004"/>
    <n v="-2.5247999999999999"/>
    <n v="15.148800000000001"/>
    <s v="Bajo"/>
    <n v="3.9449999999999998"/>
    <n v="0.3125"/>
    <n v="-6.1542000000000003"/>
    <n v="5"/>
    <n v="5"/>
    <s v="CORRECTO"/>
    <n v="2014"/>
    <n v="0"/>
  </r>
  <r>
    <x v="1643"/>
    <x v="796"/>
    <d v="2015-03-19T00:00:00"/>
    <d v="2015-03-20T00:00:00"/>
    <s v="First Class"/>
    <x v="92"/>
    <s v="Fred Hopkins"/>
    <s v="CORPORATE"/>
    <s v="united states"/>
    <s v="Seattle"/>
    <s v="Washington"/>
    <n v="98115"/>
    <s v="West"/>
    <s v="OFF-ST-10000142"/>
    <x v="1"/>
    <x v="4"/>
    <x v="404"/>
    <n v="1247.6400000000001"/>
    <n v="3"/>
    <n v="14"/>
    <s v="Mediano"/>
    <n v="0"/>
    <n v="0"/>
    <n v="0"/>
    <n v="1247.6400000000001"/>
    <s v="Muy Alto"/>
    <n v="349.33920000000001"/>
    <n v="0.27999999999999997"/>
    <n v="-898.30079999999998"/>
    <n v="1"/>
    <n v="1"/>
    <s v="CORRECTO"/>
    <n v="2015"/>
    <n v="0"/>
  </r>
  <r>
    <x v="1644"/>
    <x v="796"/>
    <d v="2015-03-19T00:00:00"/>
    <d v="2015-03-20T00:00:00"/>
    <s v="First Class"/>
    <x v="92"/>
    <s v="Fred Hopkins"/>
    <s v="CORPORATE"/>
    <s v="united states"/>
    <s v="Seattle"/>
    <s v="Washington"/>
    <n v="98115"/>
    <s v="West"/>
    <s v="TEC-CO-10001766"/>
    <x v="2"/>
    <x v="16"/>
    <x v="1067"/>
    <n v="3149.93"/>
    <n v="7"/>
    <n v="15"/>
    <s v="Grande"/>
    <n v="0"/>
    <n v="0"/>
    <n v="0"/>
    <n v="3149.93"/>
    <s v="Muy Alto"/>
    <n v="1480.4671000000001"/>
    <n v="0.47000000000000003"/>
    <n v="-1669.4629"/>
    <n v="1"/>
    <n v="1"/>
    <s v="CORRECTO"/>
    <n v="2015"/>
    <n v="0"/>
  </r>
  <r>
    <x v="1645"/>
    <x v="796"/>
    <d v="2015-03-19T00:00:00"/>
    <d v="2015-03-20T00:00:00"/>
    <s v="First Class"/>
    <x v="92"/>
    <s v="Fred Hopkins"/>
    <s v="CORPORATE"/>
    <s v="united states"/>
    <s v="Seattle"/>
    <s v="Washington"/>
    <n v="98115"/>
    <s v="West"/>
    <s v="OFF-PA-10004359"/>
    <x v="1"/>
    <x v="10"/>
    <x v="1068"/>
    <n v="209.7"/>
    <n v="2"/>
    <n v="19"/>
    <s v="Pequeño"/>
    <n v="0"/>
    <n v="0"/>
    <n v="0"/>
    <n v="209.7"/>
    <s v="Alto"/>
    <n v="100.65600000000001"/>
    <n v="0.48000000000000004"/>
    <n v="-109.044"/>
    <n v="1"/>
    <n v="1"/>
    <s v="CORRECTO"/>
    <n v="2015"/>
    <n v="0"/>
  </r>
  <r>
    <x v="1646"/>
    <x v="797"/>
    <d v="2015-11-01T00:00:00"/>
    <d v="2015-11-03T00:00:00"/>
    <s v="First Class"/>
    <x v="91"/>
    <s v="Valerie Mitchum"/>
    <s v="HOME OFFICE"/>
    <s v="united states"/>
    <s v="Philadelphia"/>
    <s v="Pennsylvania"/>
    <n v="19140"/>
    <s v="East"/>
    <s v="TEC-AC-10002323"/>
    <x v="2"/>
    <x v="11"/>
    <x v="177"/>
    <n v="35.36"/>
    <n v="2"/>
    <n v="44"/>
    <s v="Pequeño"/>
    <n v="0.2"/>
    <n v="7.0720000000000001"/>
    <n v="-7.0720000000000001"/>
    <n v="42.432000000000002"/>
    <s v="Bajo"/>
    <n v="-3.0939999999999999"/>
    <n v="-8.7499999999999994E-2"/>
    <n v="-31.382000000000001"/>
    <n v="2"/>
    <n v="2"/>
    <s v="CORRECTO"/>
    <n v="2015"/>
    <n v="0"/>
  </r>
  <r>
    <x v="1647"/>
    <x v="797"/>
    <d v="2015-11-01T00:00:00"/>
    <d v="2015-11-03T00:00:00"/>
    <s v="First Class"/>
    <x v="91"/>
    <s v="Valerie Mitchum"/>
    <s v="HOME OFFICE"/>
    <s v="united states"/>
    <s v="Philadelphia"/>
    <s v="Pennsylvania"/>
    <n v="19140"/>
    <s v="East"/>
    <s v="OFF-FA-10001135"/>
    <x v="1"/>
    <x v="13"/>
    <x v="1069"/>
    <n v="3.1680000000000001"/>
    <n v="2"/>
    <n v="7"/>
    <s v="Pequeño"/>
    <n v="0.2"/>
    <n v="0.63360000000000005"/>
    <n v="-0.63360000000000005"/>
    <n v="3.8016000000000001"/>
    <s v="Bajo"/>
    <n v="-0.71279999999999999"/>
    <n v="-0.22499999999999998"/>
    <n v="-3.2471999999999999"/>
    <n v="2"/>
    <n v="2"/>
    <s v="CORRECTO"/>
    <n v="2015"/>
    <n v="0"/>
  </r>
  <r>
    <x v="1648"/>
    <x v="798"/>
    <d v="2015-09-26T00:00:00"/>
    <d v="2015-09-29T00:00:00"/>
    <s v="Second Class"/>
    <x v="227"/>
    <s v="Sarah Foster"/>
    <s v="CONSUMER"/>
    <s v="united states"/>
    <s v="Philadelphia"/>
    <s v="Pennsylvania"/>
    <n v="19143"/>
    <s v="East"/>
    <s v="OFF-BI-10004224"/>
    <x v="1"/>
    <x v="8"/>
    <x v="1070"/>
    <n v="121.104"/>
    <n v="6"/>
    <n v="36"/>
    <s v="Grande"/>
    <n v="0.7"/>
    <n v="84.772799999999989"/>
    <n v="-84.772800000000004"/>
    <n v="205.8768"/>
    <s v="Alto"/>
    <n v="-100.92"/>
    <n v="-0.83333333333333337"/>
    <n v="-137.25120000000001"/>
    <n v="3"/>
    <n v="3"/>
    <s v="CORRECTO"/>
    <n v="2015"/>
    <n v="0"/>
  </r>
  <r>
    <x v="1649"/>
    <x v="798"/>
    <d v="2015-09-26T00:00:00"/>
    <d v="2015-09-29T00:00:00"/>
    <s v="Second Class"/>
    <x v="227"/>
    <s v="Sarah Foster"/>
    <s v="CONSUMER"/>
    <s v="united states"/>
    <s v="Philadelphia"/>
    <s v="Pennsylvania"/>
    <n v="19143"/>
    <s v="East"/>
    <s v="TEC-PH-10003357"/>
    <x v="2"/>
    <x v="7"/>
    <x v="1071"/>
    <n v="45.893999999999998"/>
    <n v="1"/>
    <n v="10"/>
    <s v="Pequeño"/>
    <n v="0.4"/>
    <n v="18.357600000000001"/>
    <n v="-18.357600000000001"/>
    <n v="64.251599999999996"/>
    <s v="Medio"/>
    <n v="-9.1788000000000007"/>
    <n v="-0.2"/>
    <n v="-36.715200000000003"/>
    <n v="3"/>
    <n v="3"/>
    <s v="CORRECTO"/>
    <n v="2015"/>
    <n v="0"/>
  </r>
  <r>
    <x v="1650"/>
    <x v="799"/>
    <d v="2014-08-29T00:00:00"/>
    <d v="2014-08-29T00:00:00"/>
    <s v="Same Day"/>
    <x v="511"/>
    <s v="Hilary Holden"/>
    <s v="CORPORATE"/>
    <s v="united states"/>
    <s v="San Francisco"/>
    <s v="California"/>
    <n v="94110"/>
    <s v="West"/>
    <s v="OFF-PA-10004475"/>
    <x v="1"/>
    <x v="10"/>
    <x v="1072"/>
    <n v="109.92"/>
    <n v="2"/>
    <n v="12"/>
    <s v="Pequeño"/>
    <n v="0"/>
    <n v="0"/>
    <n v="0"/>
    <n v="109.92"/>
    <s v="Medio"/>
    <n v="53.860799999999998"/>
    <n v="0.49"/>
    <n v="-56.059199999999997"/>
    <n v="0"/>
    <n v="0"/>
    <s v="CORRECTO"/>
    <n v="2014"/>
    <n v="0"/>
  </r>
  <r>
    <x v="1651"/>
    <x v="799"/>
    <d v="2014-08-29T00:00:00"/>
    <d v="2014-08-29T00:00:00"/>
    <s v="Same Day"/>
    <x v="511"/>
    <s v="Hilary Holden"/>
    <s v="CORPORATE"/>
    <s v="united states"/>
    <s v="San Francisco"/>
    <s v="California"/>
    <n v="94110"/>
    <s v="West"/>
    <s v="OFF-PA-10003001"/>
    <x v="1"/>
    <x v="10"/>
    <x v="1073"/>
    <n v="13.36"/>
    <n v="2"/>
    <n v="13"/>
    <s v="Pequeño"/>
    <n v="0"/>
    <n v="0"/>
    <n v="0"/>
    <n v="13.36"/>
    <s v="Bajo"/>
    <n v="6.4127999999999998"/>
    <n v="0.48"/>
    <n v="-6.9471999999999996"/>
    <n v="0"/>
    <n v="0"/>
    <s v="CORRECTO"/>
    <n v="2014"/>
    <n v="0"/>
  </r>
  <r>
    <x v="1652"/>
    <x v="800"/>
    <d v="2017-11-18T00:00:00"/>
    <d v="2017-11-21T00:00:00"/>
    <s v="First Class"/>
    <x v="512"/>
    <s v="Christina DeMoss"/>
    <s v="CONSUMER"/>
    <s v="united states"/>
    <s v="Seattle"/>
    <s v="Washington"/>
    <n v="98105"/>
    <s v="West"/>
    <s v="OFF-ST-10003442"/>
    <x v="1"/>
    <x v="4"/>
    <x v="86"/>
    <n v="169.68"/>
    <n v="6"/>
    <n v="34"/>
    <s v="Grande"/>
    <n v="0"/>
    <n v="0"/>
    <n v="0"/>
    <n v="169.68"/>
    <s v="Medio"/>
    <n v="45.813600000000001"/>
    <n v="0.27"/>
    <n v="-123.8664"/>
    <n v="3"/>
    <n v="3"/>
    <s v="CORRECTO"/>
    <n v="2017"/>
    <n v="0"/>
  </r>
  <r>
    <x v="1653"/>
    <x v="800"/>
    <d v="2017-11-18T00:00:00"/>
    <d v="2017-11-21T00:00:00"/>
    <s v="First Class"/>
    <x v="512"/>
    <s v="Christina DeMoss"/>
    <s v="CONSUMER"/>
    <s v="united states"/>
    <s v="Seattle"/>
    <s v="Washington"/>
    <n v="98105"/>
    <s v="West"/>
    <s v="TEC-AC-10003832"/>
    <x v="2"/>
    <x v="11"/>
    <x v="463"/>
    <n v="132.52000000000001"/>
    <n v="4"/>
    <n v="34"/>
    <s v="Mediano"/>
    <n v="0"/>
    <n v="0"/>
    <n v="0"/>
    <n v="132.52000000000001"/>
    <s v="Medio"/>
    <n v="54.333199999999998"/>
    <n v="0.41"/>
    <n v="-78.186800000000005"/>
    <n v="3"/>
    <n v="3"/>
    <s v="CORRECTO"/>
    <n v="2017"/>
    <n v="0"/>
  </r>
  <r>
    <x v="1654"/>
    <x v="800"/>
    <d v="2017-11-18T00:00:00"/>
    <d v="2017-11-21T00:00:00"/>
    <s v="First Class"/>
    <x v="512"/>
    <s v="Christina DeMoss"/>
    <s v="CONSUMER"/>
    <s v="united states"/>
    <s v="Seattle"/>
    <s v="Washington"/>
    <n v="98105"/>
    <s v="West"/>
    <s v="OFF-FA-10000611"/>
    <x v="1"/>
    <x v="13"/>
    <x v="1074"/>
    <n v="2.96"/>
    <n v="2"/>
    <n v="27"/>
    <s v="Pequeño"/>
    <n v="0"/>
    <n v="0"/>
    <n v="0"/>
    <n v="2.96"/>
    <s v="Bajo"/>
    <n v="1.4208000000000001"/>
    <n v="0.48000000000000004"/>
    <n v="-1.5391999999999999"/>
    <n v="3"/>
    <n v="3"/>
    <s v="CORRECTO"/>
    <n v="2017"/>
    <n v="0"/>
  </r>
  <r>
    <x v="1655"/>
    <x v="800"/>
    <d v="2017-11-18T00:00:00"/>
    <d v="2017-11-21T00:00:00"/>
    <s v="First Class"/>
    <x v="512"/>
    <s v="Christina DeMoss"/>
    <s v="CONSUMER"/>
    <s v="united states"/>
    <s v="Seattle"/>
    <s v="Washington"/>
    <n v="98105"/>
    <s v="West"/>
    <s v="OFF-BI-10001116"/>
    <x v="1"/>
    <x v="8"/>
    <x v="1075"/>
    <n v="8.4480000000000004"/>
    <n v="2"/>
    <n v="46"/>
    <s v="Pequeño"/>
    <n v="0.2"/>
    <n v="1.6896000000000002"/>
    <n v="-1.6896"/>
    <n v="10.137600000000001"/>
    <s v="Bajo"/>
    <n v="2.9567999999999999"/>
    <n v="0.35"/>
    <n v="-3.8016000000000001"/>
    <n v="3"/>
    <n v="3"/>
    <s v="CORRECTO"/>
    <n v="2017"/>
    <n v="0"/>
  </r>
  <r>
    <x v="1656"/>
    <x v="800"/>
    <d v="2017-11-18T00:00:00"/>
    <d v="2017-11-21T00:00:00"/>
    <s v="First Class"/>
    <x v="512"/>
    <s v="Christina DeMoss"/>
    <s v="CONSUMER"/>
    <s v="united states"/>
    <s v="Seattle"/>
    <s v="Washington"/>
    <n v="98105"/>
    <s v="West"/>
    <s v="OFF-ST-10000563"/>
    <x v="1"/>
    <x v="4"/>
    <x v="903"/>
    <n v="95.94"/>
    <n v="3"/>
    <n v="50"/>
    <s v="Mediano"/>
    <n v="0"/>
    <n v="0"/>
    <n v="0"/>
    <n v="95.94"/>
    <s v="Medio"/>
    <n v="9.5939999999999994"/>
    <n v="9.9999999999999992E-2"/>
    <n v="-86.346000000000004"/>
    <n v="3"/>
    <n v="3"/>
    <s v="CORRECTO"/>
    <n v="2017"/>
    <n v="0"/>
  </r>
  <r>
    <x v="1657"/>
    <x v="801"/>
    <d v="2014-05-12T00:00:00"/>
    <d v="2014-05-15T00:00:00"/>
    <s v="First Class"/>
    <x v="332"/>
    <s v="Hunter Lopez"/>
    <s v="CONSUMER"/>
    <s v="united states"/>
    <s v="Milwaukee"/>
    <s v="Wisconsin"/>
    <n v="53209"/>
    <s v="Central"/>
    <s v="FUR-FU-10000010"/>
    <x v="0"/>
    <x v="5"/>
    <x v="527"/>
    <n v="34.79"/>
    <n v="7"/>
    <n v="36"/>
    <s v="Grande"/>
    <n v="0"/>
    <n v="0"/>
    <n v="0"/>
    <n v="34.79"/>
    <s v="Bajo"/>
    <n v="10.7849"/>
    <n v="0.31"/>
    <n v="-24.005099999999999"/>
    <n v="3"/>
    <n v="3"/>
    <s v="CORRECTO"/>
    <n v="2014"/>
    <n v="0"/>
  </r>
  <r>
    <x v="1658"/>
    <x v="802"/>
    <d v="2017-01-20T00:00:00"/>
    <d v="2017-01-26T00:00:00"/>
    <s v="Standard Class"/>
    <x v="513"/>
    <s v="Thea Hendricks"/>
    <s v="CONSUMER"/>
    <s v="united states"/>
    <s v="Los Angeles"/>
    <s v="California"/>
    <n v="90045"/>
    <s v="West"/>
    <s v="TEC-PH-10004922"/>
    <x v="2"/>
    <x v="7"/>
    <x v="1076"/>
    <n v="160.77600000000001"/>
    <n v="3"/>
    <n v="19"/>
    <s v="Mediano"/>
    <n v="0.2"/>
    <n v="32.155200000000001"/>
    <n v="-32.155200000000001"/>
    <n v="192.93120000000002"/>
    <s v="Medio"/>
    <n v="10.048500000000001"/>
    <n v="6.25E-2"/>
    <n v="-118.5723"/>
    <n v="6"/>
    <n v="6"/>
    <s v="CORRECTO"/>
    <n v="2017"/>
    <n v="0"/>
  </r>
  <r>
    <x v="1659"/>
    <x v="803"/>
    <d v="2017-10-30T00:00:00"/>
    <d v="2017-11-06T00:00:00"/>
    <s v="Standard Class"/>
    <x v="514"/>
    <s v="Michelle Moray"/>
    <s v="CONSUMER"/>
    <s v="united states"/>
    <s v="Seattle"/>
    <s v="Washington"/>
    <n v="98115"/>
    <s v="West"/>
    <s v="OFF-BI-10004330"/>
    <x v="1"/>
    <x v="8"/>
    <x v="803"/>
    <n v="88.751999999999995"/>
    <n v="3"/>
    <n v="33"/>
    <s v="Mediano"/>
    <n v="0.2"/>
    <n v="17.750399999999999"/>
    <n v="-17.750399999999999"/>
    <n v="106.50239999999999"/>
    <s v="Medio"/>
    <n v="27.734999999999999"/>
    <n v="0.3125"/>
    <n v="-43.266599999999997"/>
    <n v="7"/>
    <n v="7"/>
    <s v="CORRECTO"/>
    <n v="2017"/>
    <n v="0"/>
  </r>
  <r>
    <x v="1660"/>
    <x v="803"/>
    <d v="2017-10-30T00:00:00"/>
    <d v="2017-11-06T00:00:00"/>
    <s v="Standard Class"/>
    <x v="514"/>
    <s v="Michelle Moray"/>
    <s v="CONSUMER"/>
    <s v="united states"/>
    <s v="Seattle"/>
    <s v="Washington"/>
    <n v="98115"/>
    <s v="West"/>
    <s v="OFF-BI-10002072"/>
    <x v="1"/>
    <x v="8"/>
    <x v="838"/>
    <n v="13.904"/>
    <n v="2"/>
    <n v="17"/>
    <s v="Pequeño"/>
    <n v="0.2"/>
    <n v="2.7808000000000002"/>
    <n v="-2.7808000000000002"/>
    <n v="16.684799999999999"/>
    <s v="Bajo"/>
    <n v="5.2140000000000004"/>
    <n v="0.37500000000000006"/>
    <n v="-5.9092000000000002"/>
    <n v="7"/>
    <n v="7"/>
    <s v="CORRECTO"/>
    <n v="2017"/>
    <n v="0"/>
  </r>
  <r>
    <x v="1661"/>
    <x v="804"/>
    <d v="2017-04-30T00:00:00"/>
    <d v="2017-05-06T00:00:00"/>
    <s v="Standard Class"/>
    <x v="425"/>
    <s v="Quincy Jones"/>
    <s v="CORPORATE"/>
    <s v="united states"/>
    <s v="Philadelphia"/>
    <s v="Pennsylvania"/>
    <n v="19143"/>
    <s v="East"/>
    <s v="TEC-PH-10002549"/>
    <x v="2"/>
    <x v="7"/>
    <x v="937"/>
    <n v="677.58"/>
    <n v="5"/>
    <n v="22"/>
    <s v="Grande"/>
    <n v="0.4"/>
    <n v="271.03200000000004"/>
    <n v="-271.03199999999998"/>
    <n v="948.61200000000008"/>
    <s v="Muy Alto"/>
    <n v="-158.102"/>
    <n v="-0.23333333333333334"/>
    <n v="-564.65"/>
    <n v="6"/>
    <n v="6"/>
    <s v="CORRECTO"/>
    <n v="2017"/>
    <n v="0"/>
  </r>
  <r>
    <x v="1662"/>
    <x v="804"/>
    <d v="2017-04-30T00:00:00"/>
    <d v="2017-05-06T00:00:00"/>
    <s v="Standard Class"/>
    <x v="425"/>
    <s v="Quincy Jones"/>
    <s v="CORPORATE"/>
    <s v="united states"/>
    <s v="Philadelphia"/>
    <s v="Pennsylvania"/>
    <n v="19143"/>
    <s v="East"/>
    <s v="OFF-BI-10002353"/>
    <x v="1"/>
    <x v="8"/>
    <x v="1077"/>
    <n v="13.896000000000001"/>
    <n v="3"/>
    <n v="42"/>
    <s v="Mediano"/>
    <n v="0.7"/>
    <n v="9.7271999999999998"/>
    <n v="-9.7271999999999998"/>
    <n v="23.623200000000001"/>
    <s v="Bajo"/>
    <n v="-9.2639999999999993"/>
    <n v="-0.66666666666666663"/>
    <n v="-13.4328"/>
    <n v="6"/>
    <n v="6"/>
    <s v="CORRECTO"/>
    <n v="2017"/>
    <n v="0"/>
  </r>
  <r>
    <x v="1663"/>
    <x v="805"/>
    <d v="2016-11-24T00:00:00"/>
    <d v="2016-11-26T00:00:00"/>
    <s v="Second Class"/>
    <x v="515"/>
    <s v="Neola Schneider"/>
    <s v="CONSUMER"/>
    <s v="united states"/>
    <s v="Dallas"/>
    <s v="Texas"/>
    <n v="75217"/>
    <s v="Central"/>
    <s v="OFF-ST-10001325"/>
    <x v="1"/>
    <x v="4"/>
    <x v="471"/>
    <n v="41.92"/>
    <n v="5"/>
    <n v="35"/>
    <s v="Grande"/>
    <n v="0.2"/>
    <n v="8.3840000000000003"/>
    <n v="-8.3840000000000003"/>
    <n v="50.304000000000002"/>
    <s v="Medio"/>
    <n v="3.6680000000000001"/>
    <n v="8.7499999999999994E-2"/>
    <n v="-29.867999999999999"/>
    <n v="2"/>
    <n v="2"/>
    <s v="CORRECTO"/>
    <n v="2016"/>
    <n v="0"/>
  </r>
  <r>
    <x v="1664"/>
    <x v="805"/>
    <d v="2016-11-24T00:00:00"/>
    <d v="2016-11-26T00:00:00"/>
    <s v="Second Class"/>
    <x v="515"/>
    <s v="Neola Schneider"/>
    <s v="CONSUMER"/>
    <s v="united states"/>
    <s v="Dallas"/>
    <s v="Texas"/>
    <n v="75217"/>
    <s v="Central"/>
    <s v="TEC-AC-10002049"/>
    <x v="2"/>
    <x v="11"/>
    <x v="695"/>
    <n v="297.57600000000002"/>
    <n v="3"/>
    <n v="36"/>
    <s v="Mediano"/>
    <n v="0.2"/>
    <n v="59.515200000000007"/>
    <n v="-59.5152"/>
    <n v="357.09120000000001"/>
    <s v="Alto"/>
    <n v="-7.4394"/>
    <n v="-2.4999999999999998E-2"/>
    <n v="-245.50020000000001"/>
    <n v="2"/>
    <n v="2"/>
    <s v="CORRECTO"/>
    <n v="2016"/>
    <n v="0"/>
  </r>
  <r>
    <x v="1665"/>
    <x v="805"/>
    <d v="2016-11-24T00:00:00"/>
    <d v="2016-11-26T00:00:00"/>
    <s v="Second Class"/>
    <x v="515"/>
    <s v="Neola Schneider"/>
    <s v="CONSUMER"/>
    <s v="united states"/>
    <s v="Dallas"/>
    <s v="Texas"/>
    <n v="75217"/>
    <s v="Central"/>
    <s v="OFF-FA-10002676"/>
    <x v="1"/>
    <x v="13"/>
    <x v="1078"/>
    <n v="4.3440000000000003"/>
    <n v="3"/>
    <n v="15"/>
    <s v="Mediano"/>
    <n v="0.2"/>
    <n v="0.86880000000000013"/>
    <n v="-0.86880000000000002"/>
    <n v="5.2128000000000005"/>
    <s v="Bajo"/>
    <n v="0.86880000000000002"/>
    <n v="0.19999999999999998"/>
    <n v="-2.6063999999999998"/>
    <n v="2"/>
    <n v="2"/>
    <s v="CORRECTO"/>
    <n v="2016"/>
    <n v="0"/>
  </r>
  <r>
    <x v="1666"/>
    <x v="805"/>
    <d v="2016-11-24T00:00:00"/>
    <d v="2016-11-26T00:00:00"/>
    <s v="Second Class"/>
    <x v="515"/>
    <s v="Neola Schneider"/>
    <s v="CONSUMER"/>
    <s v="united states"/>
    <s v="Dallas"/>
    <s v="Texas"/>
    <n v="75217"/>
    <s v="Central"/>
    <s v="TEC-AC-10003023"/>
    <x v="2"/>
    <x v="11"/>
    <x v="1079"/>
    <n v="94.992000000000004"/>
    <n v="2"/>
    <n v="14"/>
    <s v="Pequeño"/>
    <n v="0.2"/>
    <n v="18.9984"/>
    <n v="-18.9984"/>
    <n v="113.99040000000001"/>
    <s v="Medio"/>
    <n v="-2.3748"/>
    <n v="-2.4999999999999998E-2"/>
    <n v="-78.368399999999994"/>
    <n v="2"/>
    <n v="2"/>
    <s v="CORRECTO"/>
    <n v="2016"/>
    <n v="0"/>
  </r>
  <r>
    <x v="1667"/>
    <x v="805"/>
    <d v="2016-11-24T00:00:00"/>
    <d v="2016-11-26T00:00:00"/>
    <s v="Second Class"/>
    <x v="515"/>
    <s v="Neola Schneider"/>
    <s v="CONSUMER"/>
    <s v="united states"/>
    <s v="Dallas"/>
    <s v="Texas"/>
    <n v="75217"/>
    <s v="Central"/>
    <s v="OFF-PA-10000167"/>
    <x v="1"/>
    <x v="10"/>
    <x v="1080"/>
    <n v="74.352000000000004"/>
    <n v="3"/>
    <n v="18"/>
    <s v="Mediano"/>
    <n v="0.2"/>
    <n v="14.870400000000002"/>
    <n v="-14.8704"/>
    <n v="89.222400000000007"/>
    <s v="Medio"/>
    <n v="23.234999999999999"/>
    <n v="0.3125"/>
    <n v="-36.246600000000001"/>
    <n v="2"/>
    <n v="2"/>
    <s v="CORRECTO"/>
    <n v="2016"/>
    <n v="0"/>
  </r>
  <r>
    <x v="1668"/>
    <x v="805"/>
    <d v="2016-11-24T00:00:00"/>
    <d v="2016-11-26T00:00:00"/>
    <s v="Second Class"/>
    <x v="515"/>
    <s v="Neola Schneider"/>
    <s v="CONSUMER"/>
    <s v="united states"/>
    <s v="Dallas"/>
    <s v="Texas"/>
    <n v="75217"/>
    <s v="Central"/>
    <s v="OFF-AR-10003405"/>
    <x v="1"/>
    <x v="6"/>
    <x v="628"/>
    <n v="14.04"/>
    <n v="3"/>
    <n v="19"/>
    <s v="Mediano"/>
    <n v="0.2"/>
    <n v="2.8079999999999998"/>
    <n v="-2.8079999999999998"/>
    <n v="16.847999999999999"/>
    <s v="Bajo"/>
    <n v="1.5794999999999999"/>
    <n v="0.1125"/>
    <n v="-9.6524999999999999"/>
    <n v="2"/>
    <n v="2"/>
    <s v="CORRECTO"/>
    <n v="2016"/>
    <n v="0"/>
  </r>
  <r>
    <x v="1669"/>
    <x v="806"/>
    <d v="2015-01-10T00:00:00"/>
    <d v="2015-01-15T00:00:00"/>
    <s v="Standard Class"/>
    <x v="462"/>
    <s v="Michael Moore"/>
    <s v="CONSUMER"/>
    <s v="united states"/>
    <s v="New York City"/>
    <s v="New York"/>
    <n v="10011"/>
    <s v="East"/>
    <s v="FUR-TA-10001889"/>
    <x v="0"/>
    <x v="3"/>
    <x v="411"/>
    <n v="1018.104"/>
    <n v="4"/>
    <n v="33"/>
    <s v="Mediano"/>
    <n v="0.4"/>
    <n v="407.24160000000006"/>
    <n v="-407.24160000000001"/>
    <n v="1425.3456000000001"/>
    <s v="Muy Alto"/>
    <n v="-373.3048"/>
    <n v="-0.36666666666666664"/>
    <n v="-984.16719999999998"/>
    <n v="5"/>
    <n v="5"/>
    <s v="CORRECTO"/>
    <n v="2015"/>
    <n v="0"/>
  </r>
  <r>
    <x v="1670"/>
    <x v="807"/>
    <d v="2017-10-19T00:00:00"/>
    <d v="2017-10-26T00:00:00"/>
    <s v="Standard Class"/>
    <x v="502"/>
    <s v="Rick Duston"/>
    <s v="CONSUMER"/>
    <s v="united states"/>
    <s v="Houston"/>
    <s v="Texas"/>
    <n v="77095"/>
    <s v="Central"/>
    <s v="TEC-PH-10002185"/>
    <x v="2"/>
    <x v="7"/>
    <x v="1081"/>
    <n v="16.68"/>
    <n v="3"/>
    <n v="13"/>
    <s v="Mediano"/>
    <n v="0.2"/>
    <n v="3.3360000000000003"/>
    <n v="-3.3359999999999999"/>
    <n v="20.015999999999998"/>
    <s v="Bajo"/>
    <n v="5.2125000000000004"/>
    <n v="0.3125"/>
    <n v="-8.1315000000000008"/>
    <n v="7"/>
    <n v="7"/>
    <s v="CORRECTO"/>
    <n v="2017"/>
    <n v="0"/>
  </r>
  <r>
    <x v="1671"/>
    <x v="808"/>
    <d v="2016-03-22T00:00:00"/>
    <d v="2016-03-25T00:00:00"/>
    <s v="First Class"/>
    <x v="516"/>
    <s v="Robert Barroso"/>
    <s v="CORPORATE"/>
    <s v="united states"/>
    <s v="North Las Vegas"/>
    <s v="Nevada"/>
    <n v="89031"/>
    <s v="West"/>
    <s v="TEC-AC-10001013"/>
    <x v="2"/>
    <x v="11"/>
    <x v="821"/>
    <n v="58.58"/>
    <n v="2"/>
    <n v="19"/>
    <s v="Pequeño"/>
    <n v="0"/>
    <n v="0"/>
    <n v="0"/>
    <n v="58.58"/>
    <s v="Medio"/>
    <n v="19.331399999999999"/>
    <n v="0.32999999999999996"/>
    <n v="-39.248600000000003"/>
    <n v="3"/>
    <n v="3"/>
    <s v="CORRECTO"/>
    <n v="2016"/>
    <n v="0"/>
  </r>
  <r>
    <x v="1672"/>
    <x v="809"/>
    <d v="2017-07-03T00:00:00"/>
    <d v="2017-07-07T00:00:00"/>
    <s v="Standard Class"/>
    <x v="361"/>
    <s v="Rob Dowd"/>
    <s v="CONSUMER"/>
    <s v="united states"/>
    <s v="Plano"/>
    <s v="Texas"/>
    <n v="75023"/>
    <s v="Central"/>
    <s v="TEC-PH-10002726"/>
    <x v="2"/>
    <x v="7"/>
    <x v="66"/>
    <n v="167.96799999999999"/>
    <n v="4"/>
    <n v="26"/>
    <s v="Mediano"/>
    <n v="0.2"/>
    <n v="33.593600000000002"/>
    <n v="-33.593600000000002"/>
    <n v="201.5616"/>
    <s v="Alto"/>
    <n v="62.988"/>
    <n v="0.375"/>
    <n v="-71.386399999999995"/>
    <n v="4"/>
    <n v="4"/>
    <s v="CORRECTO"/>
    <n v="2017"/>
    <n v="0"/>
  </r>
  <r>
    <x v="1673"/>
    <x v="810"/>
    <d v="2015-12-11T00:00:00"/>
    <d v="2015-12-12T00:00:00"/>
    <s v="First Class"/>
    <x v="517"/>
    <s v="Shaun Weien"/>
    <s v="CONSUMER"/>
    <s v="united states"/>
    <s v="Suffolk"/>
    <s v="Virginia"/>
    <n v="23434"/>
    <s v="South"/>
    <s v="OFF-LA-10003930"/>
    <x v="1"/>
    <x v="2"/>
    <x v="508"/>
    <n v="196.62"/>
    <n v="2"/>
    <n v="36"/>
    <s v="Pequeño"/>
    <n v="0"/>
    <n v="0"/>
    <n v="0"/>
    <n v="196.62"/>
    <s v="Medio"/>
    <n v="96.343800000000002"/>
    <n v="0.49"/>
    <n v="-100.2762"/>
    <n v="1"/>
    <n v="1"/>
    <s v="CORRECTO"/>
    <n v="2015"/>
    <n v="0"/>
  </r>
  <r>
    <x v="1674"/>
    <x v="811"/>
    <d v="2015-09-17T00:00:00"/>
    <d v="2015-09-21T00:00:00"/>
    <s v="Standard Class"/>
    <x v="245"/>
    <s v="Sylvia Foulston"/>
    <s v="CORPORATE"/>
    <s v="united states"/>
    <s v="Houston"/>
    <s v="Texas"/>
    <n v="77041"/>
    <s v="Central"/>
    <s v="FUR-FU-10003535"/>
    <x v="0"/>
    <x v="5"/>
    <x v="897"/>
    <n v="21.936"/>
    <n v="2"/>
    <n v="21"/>
    <s v="Pequeño"/>
    <n v="0.6"/>
    <n v="13.1616"/>
    <n v="-13.1616"/>
    <n v="35.0976"/>
    <s v="Bajo"/>
    <n v="-10.419600000000001"/>
    <n v="-0.47500000000000003"/>
    <n v="-19.193999999999999"/>
    <n v="4"/>
    <n v="4"/>
    <s v="CORRECTO"/>
    <n v="2015"/>
    <n v="0"/>
  </r>
  <r>
    <x v="1675"/>
    <x v="811"/>
    <d v="2015-09-17T00:00:00"/>
    <d v="2015-09-21T00:00:00"/>
    <s v="Standard Class"/>
    <x v="245"/>
    <s v="Sylvia Foulston"/>
    <s v="CORPORATE"/>
    <s v="united states"/>
    <s v="Houston"/>
    <s v="Texas"/>
    <n v="77041"/>
    <s v="Central"/>
    <s v="OFF-BI-10000088"/>
    <x v="1"/>
    <x v="8"/>
    <x v="1034"/>
    <n v="6.5880000000000001"/>
    <n v="3"/>
    <n v="36"/>
    <s v="Mediano"/>
    <n v="0.8"/>
    <n v="5.2704000000000004"/>
    <n v="-5.2704000000000004"/>
    <n v="11.8584"/>
    <s v="Bajo"/>
    <n v="-10.211399999999999"/>
    <n v="-1.5499999999999998"/>
    <n v="-11.529"/>
    <n v="4"/>
    <n v="4"/>
    <s v="CORRECTO"/>
    <n v="2015"/>
    <n v="0"/>
  </r>
  <r>
    <x v="1676"/>
    <x v="812"/>
    <d v="2016-05-18T00:00:00"/>
    <d v="2016-05-24T00:00:00"/>
    <s v="Standard Class"/>
    <x v="518"/>
    <s v="Eric Barreto"/>
    <s v="CONSUMER"/>
    <s v="united states"/>
    <s v="San Francisco"/>
    <s v="California"/>
    <n v="94110"/>
    <s v="West"/>
    <s v="OFF-ST-10000604"/>
    <x v="1"/>
    <x v="4"/>
    <x v="54"/>
    <n v="104.28"/>
    <n v="3"/>
    <n v="30"/>
    <s v="Mediano"/>
    <n v="0"/>
    <n v="0"/>
    <n v="0"/>
    <n v="104.28"/>
    <s v="Medio"/>
    <n v="26.07"/>
    <n v="0.25"/>
    <n v="-78.209999999999994"/>
    <n v="6"/>
    <n v="6"/>
    <s v="CORRECTO"/>
    <n v="2016"/>
    <n v="0"/>
  </r>
  <r>
    <x v="1677"/>
    <x v="812"/>
    <d v="2016-05-18T00:00:00"/>
    <d v="2016-05-24T00:00:00"/>
    <s v="Standard Class"/>
    <x v="518"/>
    <s v="Eric Barreto"/>
    <s v="CONSUMER"/>
    <s v="united states"/>
    <s v="San Francisco"/>
    <s v="California"/>
    <n v="94110"/>
    <s v="West"/>
    <s v="OFF-PA-10004040"/>
    <x v="1"/>
    <x v="10"/>
    <x v="99"/>
    <n v="17.940000000000001"/>
    <n v="3"/>
    <n v="24"/>
    <s v="Mediano"/>
    <n v="0"/>
    <n v="0"/>
    <n v="0"/>
    <n v="17.940000000000001"/>
    <s v="Bajo"/>
    <n v="8.7905999999999995"/>
    <n v="0.48999999999999994"/>
    <n v="-9.1494"/>
    <n v="6"/>
    <n v="6"/>
    <s v="CORRECTO"/>
    <n v="2016"/>
    <n v="0"/>
  </r>
  <r>
    <x v="1678"/>
    <x v="813"/>
    <d v="2014-09-07T00:00:00"/>
    <d v="2014-09-13T00:00:00"/>
    <s v="Standard Class"/>
    <x v="115"/>
    <s v="Sean Braxton"/>
    <s v="CORPORATE"/>
    <s v="united states"/>
    <s v="Philadelphia"/>
    <s v="Pennsylvania"/>
    <n v="19134"/>
    <s v="East"/>
    <s v="OFF-ST-10002344"/>
    <x v="1"/>
    <x v="4"/>
    <x v="865"/>
    <n v="64.784000000000006"/>
    <n v="1"/>
    <n v="22"/>
    <s v="Pequeño"/>
    <n v="0.2"/>
    <n v="12.956800000000001"/>
    <n v="-12.956799999999999"/>
    <n v="77.740800000000007"/>
    <s v="Medio"/>
    <n v="-14.5764"/>
    <n v="-0.22499999999999998"/>
    <n v="-66.403599999999997"/>
    <n v="6"/>
    <n v="6"/>
    <s v="CORRECTO"/>
    <n v="2014"/>
    <n v="0"/>
  </r>
  <r>
    <x v="1679"/>
    <x v="813"/>
    <d v="2014-09-07T00:00:00"/>
    <d v="2014-09-13T00:00:00"/>
    <s v="Standard Class"/>
    <x v="115"/>
    <s v="Sean Braxton"/>
    <s v="CORPORATE"/>
    <s v="united states"/>
    <s v="Philadelphia"/>
    <s v="Pennsylvania"/>
    <n v="19134"/>
    <s v="East"/>
    <s v="TEC-PH-10003589"/>
    <x v="2"/>
    <x v="7"/>
    <x v="826"/>
    <n v="32.381999999999998"/>
    <n v="3"/>
    <n v="29"/>
    <s v="Mediano"/>
    <n v="0.4"/>
    <n v="12.9528"/>
    <n v="-12.9528"/>
    <n v="45.334800000000001"/>
    <s v="Bajo"/>
    <n v="4.3175999999999997"/>
    <n v="0.13333333333333333"/>
    <n v="-15.111599999999999"/>
    <n v="6"/>
    <n v="6"/>
    <s v="CORRECTO"/>
    <n v="2014"/>
    <n v="0"/>
  </r>
  <r>
    <x v="1680"/>
    <x v="813"/>
    <d v="2014-09-07T00:00:00"/>
    <d v="2014-09-13T00:00:00"/>
    <s v="Standard Class"/>
    <x v="115"/>
    <s v="Sean Braxton"/>
    <s v="CORPORATE"/>
    <s v="united states"/>
    <s v="Philadelphia"/>
    <s v="Pennsylvania"/>
    <n v="19134"/>
    <s v="East"/>
    <s v="FUR-FU-10000758"/>
    <x v="0"/>
    <x v="5"/>
    <x v="1082"/>
    <n v="42.368000000000002"/>
    <n v="2"/>
    <n v="23"/>
    <s v="Pequeño"/>
    <n v="0.2"/>
    <n v="8.4736000000000011"/>
    <n v="-8.4735999999999994"/>
    <n v="50.8416"/>
    <s v="Medio"/>
    <n v="8.4735999999999994"/>
    <n v="0.19999999999999998"/>
    <n v="-25.4208"/>
    <n v="6"/>
    <n v="6"/>
    <s v="CORRECTO"/>
    <n v="2014"/>
    <n v="0"/>
  </r>
  <r>
    <x v="1681"/>
    <x v="813"/>
    <d v="2014-09-07T00:00:00"/>
    <d v="2014-09-13T00:00:00"/>
    <s v="Standard Class"/>
    <x v="115"/>
    <s v="Sean Braxton"/>
    <s v="CORPORATE"/>
    <s v="united states"/>
    <s v="Philadelphia"/>
    <s v="Pennsylvania"/>
    <n v="19134"/>
    <s v="East"/>
    <s v="TEC-MA-10004679"/>
    <x v="2"/>
    <x v="15"/>
    <x v="1083"/>
    <n v="399.54"/>
    <n v="4"/>
    <n v="13"/>
    <s v="Mediano"/>
    <n v="0.7"/>
    <n v="279.678"/>
    <n v="-279.678"/>
    <n v="679.21800000000007"/>
    <s v="Muy Alto"/>
    <n v="-559.35599999999999"/>
    <n v="-1.4"/>
    <n v="-679.21799999999996"/>
    <n v="6"/>
    <n v="6"/>
    <s v="CORRECTO"/>
    <n v="2014"/>
    <n v="0"/>
  </r>
  <r>
    <x v="1682"/>
    <x v="814"/>
    <d v="2016-09-29T00:00:00"/>
    <d v="2016-10-01T00:00:00"/>
    <s v="Second Class"/>
    <x v="519"/>
    <s v="Pamela Stobb"/>
    <s v="CONSUMER"/>
    <s v="united states"/>
    <s v="Los Angeles"/>
    <s v="California"/>
    <n v="90008"/>
    <s v="West"/>
    <s v="OFF-PA-10000176"/>
    <x v="1"/>
    <x v="10"/>
    <x v="640"/>
    <n v="18.97"/>
    <n v="1"/>
    <n v="30"/>
    <s v="Pequeño"/>
    <n v="0"/>
    <n v="0"/>
    <n v="0"/>
    <n v="18.97"/>
    <s v="Bajo"/>
    <n v="9.1056000000000008"/>
    <n v="0.48000000000000009"/>
    <n v="-9.8643999999999998"/>
    <n v="2"/>
    <n v="2"/>
    <s v="CORRECTO"/>
    <n v="2016"/>
    <n v="0"/>
  </r>
  <r>
    <x v="1683"/>
    <x v="815"/>
    <d v="2016-11-07T00:00:00"/>
    <d v="2016-11-12T00:00:00"/>
    <s v="Standard Class"/>
    <x v="118"/>
    <s v="Claudia Bergmann"/>
    <s v="CORPORATE"/>
    <s v="united states"/>
    <s v="San Francisco"/>
    <s v="California"/>
    <n v="94110"/>
    <s v="West"/>
    <s v="FUR-FU-10002597"/>
    <x v="0"/>
    <x v="5"/>
    <x v="627"/>
    <n v="14.82"/>
    <n v="3"/>
    <n v="28"/>
    <s v="Mediano"/>
    <n v="0"/>
    <n v="0"/>
    <n v="0"/>
    <n v="14.82"/>
    <s v="Bajo"/>
    <n v="6.2244000000000002"/>
    <n v="0.42"/>
    <n v="-8.5955999999999992"/>
    <n v="5"/>
    <n v="5"/>
    <s v="CORRECTO"/>
    <n v="2016"/>
    <n v="0"/>
  </r>
  <r>
    <x v="1684"/>
    <x v="816"/>
    <d v="2017-04-24T00:00:00"/>
    <d v="2017-04-27T00:00:00"/>
    <s v="First Class"/>
    <x v="460"/>
    <s v="Damala Kotsonis"/>
    <s v="CORPORATE"/>
    <s v="united states"/>
    <s v="Philadelphia"/>
    <s v="Pennsylvania"/>
    <n v="19143"/>
    <s v="East"/>
    <s v="OFF-AP-10002495"/>
    <x v="1"/>
    <x v="9"/>
    <x v="1084"/>
    <n v="99.28"/>
    <n v="2"/>
    <n v="8"/>
    <s v="Pequeño"/>
    <n v="0.2"/>
    <n v="19.856000000000002"/>
    <n v="-19.856000000000002"/>
    <n v="119.136"/>
    <s v="Medio"/>
    <n v="12.41"/>
    <n v="0.125"/>
    <n v="-67.013999999999996"/>
    <n v="3"/>
    <n v="3"/>
    <s v="CORRECTO"/>
    <n v="2017"/>
    <n v="0"/>
  </r>
  <r>
    <x v="1685"/>
    <x v="816"/>
    <d v="2017-04-24T00:00:00"/>
    <d v="2017-04-27T00:00:00"/>
    <s v="First Class"/>
    <x v="460"/>
    <s v="Damala Kotsonis"/>
    <s v="CORPORATE"/>
    <s v="united states"/>
    <s v="Philadelphia"/>
    <s v="Pennsylvania"/>
    <n v="19143"/>
    <s v="East"/>
    <s v="OFF-BI-10002813"/>
    <x v="1"/>
    <x v="8"/>
    <x v="914"/>
    <n v="1.1879999999999999"/>
    <n v="2"/>
    <n v="41"/>
    <s v="Pequeño"/>
    <n v="0.7"/>
    <n v="0.83159999999999989"/>
    <n v="-0.83160000000000001"/>
    <n v="2.0195999999999996"/>
    <s v="Bajo"/>
    <n v="-0.99"/>
    <n v="-0.83333333333333337"/>
    <n v="-1.3464"/>
    <n v="3"/>
    <n v="3"/>
    <s v="CORRECTO"/>
    <n v="2017"/>
    <n v="0"/>
  </r>
  <r>
    <x v="1686"/>
    <x v="816"/>
    <d v="2017-04-24T00:00:00"/>
    <d v="2017-04-27T00:00:00"/>
    <s v="First Class"/>
    <x v="460"/>
    <s v="Damala Kotsonis"/>
    <s v="CORPORATE"/>
    <s v="united states"/>
    <s v="Philadelphia"/>
    <s v="Pennsylvania"/>
    <n v="19143"/>
    <s v="East"/>
    <s v="OFF-BI-10002414"/>
    <x v="1"/>
    <x v="8"/>
    <x v="1085"/>
    <n v="7.5179999999999998"/>
    <n v="2"/>
    <n v="12"/>
    <s v="Pequeño"/>
    <n v="0.7"/>
    <n v="5.2625999999999999"/>
    <n v="-5.2625999999999999"/>
    <n v="12.7806"/>
    <s v="Bajo"/>
    <n v="-5.7637999999999998"/>
    <n v="-0.76666666666666661"/>
    <n v="-8.0191999999999997"/>
    <n v="3"/>
    <n v="3"/>
    <s v="CORRECTO"/>
    <n v="2017"/>
    <n v="0"/>
  </r>
  <r>
    <x v="1687"/>
    <x v="817"/>
    <d v="2017-12-10T00:00:00"/>
    <d v="2017-12-12T00:00:00"/>
    <s v="First Class"/>
    <x v="497"/>
    <s v="Anthony Witt"/>
    <s v="CONSUMER"/>
    <s v="united states"/>
    <s v="Philadelphia"/>
    <s v="Pennsylvania"/>
    <n v="19140"/>
    <s v="East"/>
    <s v="OFF-PA-10000788"/>
    <x v="1"/>
    <x v="10"/>
    <x v="738"/>
    <n v="10.368"/>
    <n v="2"/>
    <n v="18"/>
    <s v="Pequeño"/>
    <n v="0.2"/>
    <n v="2.0736000000000003"/>
    <n v="-2.0735999999999999"/>
    <n v="12.441600000000001"/>
    <s v="Bajo"/>
    <n v="3.6288"/>
    <n v="0.35"/>
    <n v="-4.6656000000000004"/>
    <n v="2"/>
    <n v="2"/>
    <s v="CORRECTO"/>
    <n v="2017"/>
    <n v="0"/>
  </r>
  <r>
    <x v="1688"/>
    <x v="817"/>
    <d v="2017-12-10T00:00:00"/>
    <d v="2017-12-12T00:00:00"/>
    <s v="First Class"/>
    <x v="497"/>
    <s v="Anthony Witt"/>
    <s v="CONSUMER"/>
    <s v="united states"/>
    <s v="Philadelphia"/>
    <s v="Pennsylvania"/>
    <n v="19140"/>
    <s v="East"/>
    <s v="FUR-FU-10004306"/>
    <x v="0"/>
    <x v="5"/>
    <x v="622"/>
    <n v="310.88"/>
    <n v="2"/>
    <n v="17"/>
    <s v="Pequeño"/>
    <n v="0.2"/>
    <n v="62.176000000000002"/>
    <n v="-62.176000000000002"/>
    <n v="373.05599999999998"/>
    <s v="Alto"/>
    <n v="23.315999999999999"/>
    <n v="7.4999999999999997E-2"/>
    <n v="-225.38800000000001"/>
    <n v="2"/>
    <n v="2"/>
    <s v="CORRECTO"/>
    <n v="2017"/>
    <n v="0"/>
  </r>
  <r>
    <x v="1689"/>
    <x v="818"/>
    <d v="2014-08-16T00:00:00"/>
    <d v="2014-08-20T00:00:00"/>
    <s v="Standard Class"/>
    <x v="59"/>
    <s v="Troy Staebel"/>
    <s v="CONSUMER"/>
    <s v="united states"/>
    <s v="Philadelphia"/>
    <s v="Pennsylvania"/>
    <n v="19143"/>
    <s v="East"/>
    <s v="FUR-TA-10001539"/>
    <x v="0"/>
    <x v="3"/>
    <x v="10"/>
    <n v="853.09199999999998"/>
    <n v="6"/>
    <n v="30"/>
    <s v="Grande"/>
    <n v="0.4"/>
    <n v="341.23680000000002"/>
    <n v="-341.23680000000002"/>
    <n v="1194.3288"/>
    <s v="Muy Alto"/>
    <n v="-227.49119999999999"/>
    <n v="-0.26666666666666666"/>
    <n v="-739.34640000000002"/>
    <n v="4"/>
    <n v="4"/>
    <s v="CORRECTO"/>
    <n v="2014"/>
    <n v="0"/>
  </r>
  <r>
    <x v="1690"/>
    <x v="819"/>
    <d v="2017-12-09T00:00:00"/>
    <d v="2017-12-15T00:00:00"/>
    <s v="Standard Class"/>
    <x v="520"/>
    <s v="Herbert Flentye"/>
    <s v="CONSUMER"/>
    <s v="united states"/>
    <s v="Indianapolis"/>
    <s v="Indiana"/>
    <n v="46203"/>
    <s v="Central"/>
    <s v="OFF-PA-10000575"/>
    <x v="1"/>
    <x v="10"/>
    <x v="1059"/>
    <n v="33.450000000000003"/>
    <n v="5"/>
    <n v="34"/>
    <s v="Grande"/>
    <n v="0"/>
    <n v="0"/>
    <n v="0"/>
    <n v="33.450000000000003"/>
    <s v="Bajo"/>
    <n v="15.387"/>
    <n v="0.45999999999999996"/>
    <n v="-18.062999999999999"/>
    <n v="6"/>
    <n v="6"/>
    <s v="CORRECTO"/>
    <n v="2017"/>
    <n v="0"/>
  </r>
  <r>
    <x v="1691"/>
    <x v="819"/>
    <d v="2017-12-09T00:00:00"/>
    <d v="2017-12-15T00:00:00"/>
    <s v="Standard Class"/>
    <x v="520"/>
    <s v="Herbert Flentye"/>
    <s v="CONSUMER"/>
    <s v="united states"/>
    <s v="Indianapolis"/>
    <s v="Indiana"/>
    <n v="46203"/>
    <s v="Central"/>
    <s v="OFF-BI-10004182"/>
    <x v="1"/>
    <x v="8"/>
    <x v="73"/>
    <n v="10.4"/>
    <n v="5"/>
    <n v="19"/>
    <s v="Grande"/>
    <n v="0"/>
    <n v="0"/>
    <n v="0"/>
    <n v="10.4"/>
    <s v="Bajo"/>
    <n v="5.0960000000000001"/>
    <n v="0.49"/>
    <n v="-5.3040000000000003"/>
    <n v="6"/>
    <n v="6"/>
    <s v="CORRECTO"/>
    <n v="2017"/>
    <n v="0"/>
  </r>
  <r>
    <x v="1692"/>
    <x v="820"/>
    <d v="2016-03-14T00:00:00"/>
    <d v="2016-03-19T00:00:00"/>
    <s v="Standard Class"/>
    <x v="521"/>
    <s v="Henia Zydlo"/>
    <s v="CONSUMER"/>
    <s v="united states"/>
    <s v="Columbus"/>
    <s v="Ohio"/>
    <n v="43229"/>
    <s v="East"/>
    <s v="FUR-FU-10004020"/>
    <x v="0"/>
    <x v="5"/>
    <x v="493"/>
    <n v="21.88"/>
    <n v="5"/>
    <n v="20"/>
    <s v="Grande"/>
    <n v="0.2"/>
    <n v="4.3760000000000003"/>
    <n v="-4.3760000000000003"/>
    <n v="26.256"/>
    <s v="Bajo"/>
    <n v="6.2904999999999998"/>
    <n v="0.28749999999999998"/>
    <n v="-11.2135"/>
    <n v="5"/>
    <n v="5"/>
    <s v="CORRECTO"/>
    <n v="2016"/>
    <n v="0"/>
  </r>
  <r>
    <x v="1693"/>
    <x v="821"/>
    <d v="2016-06-26T00:00:00"/>
    <d v="2016-06-29T00:00:00"/>
    <s v="Second Class"/>
    <x v="437"/>
    <s v="Alejandro Ballentine"/>
    <s v="HOME OFFICE"/>
    <s v="united states"/>
    <s v="Plano"/>
    <s v="Texas"/>
    <n v="75023"/>
    <s v="Central"/>
    <s v="TEC-AC-10003133"/>
    <x v="2"/>
    <x v="11"/>
    <x v="1086"/>
    <n v="13.616"/>
    <n v="2"/>
    <n v="2"/>
    <s v="Pequeño"/>
    <n v="0.2"/>
    <n v="2.7232000000000003"/>
    <n v="-2.7231999999999998"/>
    <n v="16.339199999999998"/>
    <s v="Bajo"/>
    <n v="3.5741999999999998"/>
    <n v="0.26250000000000001"/>
    <n v="-7.3186"/>
    <n v="3"/>
    <n v="3"/>
    <s v="CORRECTO"/>
    <n v="2016"/>
    <n v="0"/>
  </r>
  <r>
    <x v="1694"/>
    <x v="822"/>
    <d v="2015-09-25T00:00:00"/>
    <d v="2015-09-28T00:00:00"/>
    <s v="Second Class"/>
    <x v="285"/>
    <s v="Phillina Ober"/>
    <s v="HOME OFFICE"/>
    <s v="united states"/>
    <s v="Bayonne"/>
    <s v="New Jersey"/>
    <n v="7002"/>
    <s v="East"/>
    <s v="TEC-AC-10002006"/>
    <x v="2"/>
    <x v="11"/>
    <x v="1087"/>
    <n v="63.96"/>
    <n v="4"/>
    <n v="39"/>
    <s v="Mediano"/>
    <n v="0"/>
    <n v="0"/>
    <n v="0"/>
    <n v="63.96"/>
    <s v="Medio"/>
    <n v="19.8276"/>
    <n v="0.31"/>
    <n v="-44.132399999999997"/>
    <n v="3"/>
    <n v="3"/>
    <s v="CORRECTO"/>
    <n v="2015"/>
    <n v="0"/>
  </r>
  <r>
    <x v="1695"/>
    <x v="822"/>
    <d v="2015-09-25T00:00:00"/>
    <d v="2015-09-28T00:00:00"/>
    <s v="Second Class"/>
    <x v="285"/>
    <s v="Phillina Ober"/>
    <s v="HOME OFFICE"/>
    <s v="united states"/>
    <s v="Bayonne"/>
    <s v="New Jersey"/>
    <n v="7002"/>
    <s v="East"/>
    <s v="OFF-BI-10003314"/>
    <x v="1"/>
    <x v="8"/>
    <x v="308"/>
    <n v="14.46"/>
    <n v="3"/>
    <n v="23"/>
    <s v="Mediano"/>
    <n v="0"/>
    <n v="0"/>
    <n v="0"/>
    <n v="14.46"/>
    <s v="Bajo"/>
    <n v="7.0853999999999999"/>
    <n v="0.49"/>
    <n v="-7.3746"/>
    <n v="3"/>
    <n v="3"/>
    <s v="CORRECTO"/>
    <n v="2015"/>
    <n v="0"/>
  </r>
  <r>
    <x v="1696"/>
    <x v="822"/>
    <d v="2015-09-25T00:00:00"/>
    <d v="2015-09-28T00:00:00"/>
    <s v="Second Class"/>
    <x v="285"/>
    <s v="Phillina Ober"/>
    <s v="HOME OFFICE"/>
    <s v="united states"/>
    <s v="Bayonne"/>
    <s v="New Jersey"/>
    <n v="7002"/>
    <s v="East"/>
    <s v="TEC-PH-10002726"/>
    <x v="2"/>
    <x v="7"/>
    <x v="66"/>
    <n v="104.98"/>
    <n v="2"/>
    <n v="26"/>
    <s v="Pequeño"/>
    <n v="0"/>
    <n v="0"/>
    <n v="0"/>
    <n v="104.98"/>
    <s v="Medio"/>
    <n v="52.49"/>
    <n v="0.5"/>
    <n v="-52.49"/>
    <n v="3"/>
    <n v="3"/>
    <s v="CORRECTO"/>
    <n v="2015"/>
    <n v="0"/>
  </r>
  <r>
    <x v="1697"/>
    <x v="823"/>
    <d v="2015-12-27T00:00:00"/>
    <d v="2015-12-31T00:00:00"/>
    <s v="Standard Class"/>
    <x v="151"/>
    <s v="Arthur Gainer"/>
    <s v="CONSUMER"/>
    <s v="united states"/>
    <s v="Los Angeles"/>
    <s v="California"/>
    <n v="90008"/>
    <s v="West"/>
    <s v="OFF-AP-10000240"/>
    <x v="1"/>
    <x v="9"/>
    <x v="650"/>
    <n v="106.96"/>
    <n v="2"/>
    <n v="16"/>
    <s v="Pequeño"/>
    <n v="0"/>
    <n v="0"/>
    <n v="0"/>
    <n v="106.96"/>
    <s v="Medio"/>
    <n v="31.0184"/>
    <n v="0.29000000000000004"/>
    <n v="-75.941599999999994"/>
    <n v="4"/>
    <n v="4"/>
    <s v="CORRECTO"/>
    <n v="2015"/>
    <n v="0"/>
  </r>
  <r>
    <x v="1698"/>
    <x v="823"/>
    <d v="2015-12-27T00:00:00"/>
    <d v="2015-12-31T00:00:00"/>
    <s v="Standard Class"/>
    <x v="151"/>
    <s v="Arthur Gainer"/>
    <s v="CONSUMER"/>
    <s v="united states"/>
    <s v="Los Angeles"/>
    <s v="California"/>
    <n v="90008"/>
    <s v="West"/>
    <s v="OFF-LA-10002381"/>
    <x v="1"/>
    <x v="2"/>
    <x v="1088"/>
    <n v="21.56"/>
    <n v="7"/>
    <n v="8"/>
    <s v="Grande"/>
    <n v="0"/>
    <n v="0"/>
    <n v="0"/>
    <n v="21.56"/>
    <s v="Bajo"/>
    <n v="10.348800000000001"/>
    <n v="0.48000000000000004"/>
    <n v="-11.2112"/>
    <n v="4"/>
    <n v="4"/>
    <s v="CORRECTO"/>
    <n v="2015"/>
    <n v="0"/>
  </r>
  <r>
    <x v="1699"/>
    <x v="824"/>
    <d v="2014-06-03T00:00:00"/>
    <d v="2014-06-07T00:00:00"/>
    <s v="Second Class"/>
    <x v="56"/>
    <s v="Steven Cartwright"/>
    <s v="CONSUMER"/>
    <s v="united states"/>
    <s v="Seattle"/>
    <s v="Washington"/>
    <n v="98115"/>
    <s v="West"/>
    <s v="FUR-TA-10004086"/>
    <x v="0"/>
    <x v="3"/>
    <x v="832"/>
    <n v="515.88"/>
    <n v="6"/>
    <n v="74"/>
    <s v="Grande"/>
    <n v="0"/>
    <n v="0"/>
    <n v="0"/>
    <n v="515.88"/>
    <s v="Muy Alto"/>
    <n v="113.4936"/>
    <n v="0.22"/>
    <n v="-402.38639999999998"/>
    <n v="4"/>
    <n v="4"/>
    <s v="CORRECTO"/>
    <n v="2014"/>
    <n v="0"/>
  </r>
  <r>
    <x v="1700"/>
    <x v="825"/>
    <d v="2015-07-13T00:00:00"/>
    <d v="2015-07-15T00:00:00"/>
    <s v="Second Class"/>
    <x v="444"/>
    <s v="Natalie DeCherney"/>
    <s v="CONSUMER"/>
    <s v="united states"/>
    <s v="New York City"/>
    <s v="New York"/>
    <n v="10035"/>
    <s v="East"/>
    <s v="OFF-BI-10000320"/>
    <x v="1"/>
    <x v="8"/>
    <x v="776"/>
    <n v="11.808"/>
    <n v="2"/>
    <n v="30"/>
    <s v="Pequeño"/>
    <n v="0.2"/>
    <n v="2.3616000000000001"/>
    <n v="-2.3616000000000001"/>
    <n v="14.169599999999999"/>
    <s v="Bajo"/>
    <n v="4.2804000000000002"/>
    <n v="0.36250000000000004"/>
    <n v="-5.1660000000000004"/>
    <n v="2"/>
    <n v="2"/>
    <s v="CORRECTO"/>
    <n v="2015"/>
    <n v="0"/>
  </r>
  <r>
    <x v="1701"/>
    <x v="825"/>
    <d v="2015-07-13T00:00:00"/>
    <d v="2015-07-15T00:00:00"/>
    <s v="Second Class"/>
    <x v="444"/>
    <s v="Natalie DeCherney"/>
    <s v="CONSUMER"/>
    <s v="united states"/>
    <s v="New York City"/>
    <s v="New York"/>
    <n v="10035"/>
    <s v="East"/>
    <s v="FUR-CH-10000595"/>
    <x v="0"/>
    <x v="1"/>
    <x v="468"/>
    <n v="1931.04"/>
    <n v="9"/>
    <n v="27"/>
    <s v="Grande"/>
    <n v="0.1"/>
    <n v="193.10400000000001"/>
    <n v="-193.10400000000001"/>
    <n v="2124.1439999999998"/>
    <s v="Muy Alto"/>
    <n v="321.83999999999997"/>
    <n v="0.16666666666666666"/>
    <n v="-1416.096"/>
    <n v="2"/>
    <n v="2"/>
    <s v="CORRECTO"/>
    <n v="2015"/>
    <n v="0"/>
  </r>
  <r>
    <x v="1702"/>
    <x v="825"/>
    <d v="2015-07-13T00:00:00"/>
    <d v="2015-07-15T00:00:00"/>
    <s v="Second Class"/>
    <x v="444"/>
    <s v="Natalie DeCherney"/>
    <s v="CONSUMER"/>
    <s v="united states"/>
    <s v="New York City"/>
    <s v="New York"/>
    <n v="10035"/>
    <s v="East"/>
    <s v="OFF-PA-10000349"/>
    <x v="1"/>
    <x v="10"/>
    <x v="33"/>
    <n v="9.9600000000000009"/>
    <n v="2"/>
    <n v="150"/>
    <s v="Pequeño"/>
    <n v="0"/>
    <n v="0"/>
    <n v="0"/>
    <n v="9.9600000000000009"/>
    <s v="Bajo"/>
    <n v="4.6811999999999996"/>
    <n v="0.46999999999999992"/>
    <n v="-5.2788000000000004"/>
    <n v="2"/>
    <n v="2"/>
    <s v="CORRECTO"/>
    <n v="2015"/>
    <n v="0"/>
  </r>
  <r>
    <x v="1703"/>
    <x v="826"/>
    <d v="2014-02-02T00:00:00"/>
    <d v="2014-02-06T00:00:00"/>
    <s v="Standard Class"/>
    <x v="522"/>
    <s v="Cynthia Delaney"/>
    <s v="HOME OFFICE"/>
    <s v="united states"/>
    <s v="San Diego"/>
    <s v="California"/>
    <n v="92037"/>
    <s v="West"/>
    <s v="OFF-FA-10001843"/>
    <x v="1"/>
    <x v="13"/>
    <x v="128"/>
    <n v="12.35"/>
    <n v="5"/>
    <n v="215"/>
    <s v="Grande"/>
    <n v="0"/>
    <n v="0"/>
    <n v="0"/>
    <n v="12.35"/>
    <s v="Bajo"/>
    <n v="5.8045"/>
    <n v="0.47000000000000003"/>
    <n v="-6.5454999999999997"/>
    <n v="4"/>
    <n v="4"/>
    <s v="CORRECTO"/>
    <n v="2014"/>
    <n v="0"/>
  </r>
  <r>
    <x v="1704"/>
    <x v="827"/>
    <d v="2016-03-08T00:00:00"/>
    <d v="2016-03-08T00:00:00"/>
    <s v="Same Day"/>
    <x v="310"/>
    <s v="Patrick Gardner"/>
    <s v="CONSUMER"/>
    <s v="united states"/>
    <s v="Glendale"/>
    <s v="Arizona"/>
    <n v="85301"/>
    <s v="West"/>
    <s v="OFF-BI-10003676"/>
    <x v="1"/>
    <x v="8"/>
    <x v="824"/>
    <n v="9.702"/>
    <n v="3"/>
    <n v="51"/>
    <s v="Mediano"/>
    <n v="0.7"/>
    <n v="6.7913999999999994"/>
    <n v="-6.7914000000000003"/>
    <n v="16.493400000000001"/>
    <s v="Bajo"/>
    <n v="-7.1147999999999998"/>
    <n v="-0.73333333333333328"/>
    <n v="-10.025399999999999"/>
    <n v="0"/>
    <n v="0"/>
    <s v="CORRECTO"/>
    <n v="2016"/>
    <n v="0"/>
  </r>
  <r>
    <x v="1705"/>
    <x v="828"/>
    <d v="2015-11-22T00:00:00"/>
    <d v="2015-11-26T00:00:00"/>
    <s v="Standard Class"/>
    <x v="5"/>
    <s v="Irene Maddox"/>
    <s v="CONSUMER"/>
    <s v="united states"/>
    <s v="Philadelphia"/>
    <s v="Pennsylvania"/>
    <n v="19120"/>
    <s v="East"/>
    <s v="OFF-BI-10003638"/>
    <x v="1"/>
    <x v="8"/>
    <x v="612"/>
    <n v="11.61"/>
    <n v="2"/>
    <n v="34"/>
    <s v="Pequeño"/>
    <n v="0.7"/>
    <n v="8.1269999999999989"/>
    <n v="-8.1270000000000007"/>
    <n v="19.736999999999998"/>
    <s v="Bajo"/>
    <n v="-9.2880000000000003"/>
    <n v="-0.8"/>
    <n v="-12.771000000000001"/>
    <n v="4"/>
    <n v="4"/>
    <s v="CORRECTO"/>
    <n v="2015"/>
    <n v="0"/>
  </r>
  <r>
    <x v="1706"/>
    <x v="829"/>
    <d v="2017-10-30T00:00:00"/>
    <d v="2017-11-05T00:00:00"/>
    <s v="Standard Class"/>
    <x v="523"/>
    <s v="Jamie Kunitz"/>
    <s v="CONSUMER"/>
    <s v="united states"/>
    <s v="San Francisco"/>
    <s v="California"/>
    <n v="94122"/>
    <s v="West"/>
    <s v="OFF-LA-10003077"/>
    <x v="1"/>
    <x v="2"/>
    <x v="1089"/>
    <n v="43.86"/>
    <n v="6"/>
    <n v="8"/>
    <s v="Grande"/>
    <n v="0"/>
    <n v="0"/>
    <n v="0"/>
    <n v="43.86"/>
    <s v="Bajo"/>
    <n v="20.6142"/>
    <n v="0.47000000000000003"/>
    <n v="-23.245799999999999"/>
    <n v="6"/>
    <n v="6"/>
    <s v="CORRECTO"/>
    <n v="2017"/>
    <n v="0"/>
  </r>
  <r>
    <x v="1707"/>
    <x v="829"/>
    <d v="2017-10-30T00:00:00"/>
    <d v="2017-11-05T00:00:00"/>
    <s v="Standard Class"/>
    <x v="523"/>
    <s v="Jamie Kunitz"/>
    <s v="CONSUMER"/>
    <s v="united states"/>
    <s v="San Francisco"/>
    <s v="California"/>
    <n v="94122"/>
    <s v="West"/>
    <s v="TEC-PH-10003505"/>
    <x v="2"/>
    <x v="7"/>
    <x v="910"/>
    <n v="148.47999999999999"/>
    <n v="2"/>
    <n v="46"/>
    <s v="Pequeño"/>
    <n v="0.2"/>
    <n v="29.695999999999998"/>
    <n v="-29.696000000000002"/>
    <n v="178.17599999999999"/>
    <s v="Medio"/>
    <n v="16.704000000000001"/>
    <n v="0.11250000000000002"/>
    <n v="-102.08"/>
    <n v="6"/>
    <n v="6"/>
    <s v="CORRECTO"/>
    <n v="2017"/>
    <n v="0"/>
  </r>
  <r>
    <x v="1708"/>
    <x v="829"/>
    <d v="2017-10-30T00:00:00"/>
    <d v="2017-11-05T00:00:00"/>
    <s v="Standard Class"/>
    <x v="523"/>
    <s v="Jamie Kunitz"/>
    <s v="CONSUMER"/>
    <s v="united states"/>
    <s v="San Francisco"/>
    <s v="California"/>
    <n v="94122"/>
    <s v="West"/>
    <s v="OFF-PA-10003424"/>
    <x v="1"/>
    <x v="10"/>
    <x v="1090"/>
    <n v="7.42"/>
    <n v="2"/>
    <n v="8"/>
    <s v="Pequeño"/>
    <n v="0"/>
    <n v="0"/>
    <n v="0"/>
    <n v="7.42"/>
    <s v="Bajo"/>
    <n v="3.71"/>
    <n v="0.5"/>
    <n v="-3.71"/>
    <n v="6"/>
    <n v="6"/>
    <s v="CORRECTO"/>
    <n v="2017"/>
    <n v="0"/>
  </r>
  <r>
    <x v="1709"/>
    <x v="829"/>
    <d v="2017-10-30T00:00:00"/>
    <d v="2017-11-05T00:00:00"/>
    <s v="Standard Class"/>
    <x v="523"/>
    <s v="Jamie Kunitz"/>
    <s v="CONSUMER"/>
    <s v="united states"/>
    <s v="San Francisco"/>
    <s v="California"/>
    <n v="94122"/>
    <s v="West"/>
    <s v="FUR-CH-10003061"/>
    <x v="0"/>
    <x v="1"/>
    <x v="51"/>
    <n v="71.992000000000004"/>
    <n v="1"/>
    <n v="19"/>
    <s v="Pequeño"/>
    <n v="0.2"/>
    <n v="14.398400000000002"/>
    <n v="-14.398400000000001"/>
    <n v="86.3904"/>
    <s v="Medio"/>
    <n v="-0.89990000000000003"/>
    <n v="-1.2499999999999999E-2"/>
    <n v="-58.493499999999997"/>
    <n v="6"/>
    <n v="6"/>
    <s v="CORRECTO"/>
    <n v="2017"/>
    <n v="0"/>
  </r>
  <r>
    <x v="1710"/>
    <x v="829"/>
    <d v="2017-10-30T00:00:00"/>
    <d v="2017-11-05T00:00:00"/>
    <s v="Standard Class"/>
    <x v="523"/>
    <s v="Jamie Kunitz"/>
    <s v="CONSUMER"/>
    <s v="united states"/>
    <s v="San Francisco"/>
    <s v="California"/>
    <n v="94122"/>
    <s v="West"/>
    <s v="OFF-AR-10003514"/>
    <x v="1"/>
    <x v="6"/>
    <x v="182"/>
    <n v="19.899999999999999"/>
    <n v="5"/>
    <n v="44"/>
    <s v="Grande"/>
    <n v="0"/>
    <n v="0"/>
    <n v="0"/>
    <n v="19.899999999999999"/>
    <s v="Bajo"/>
    <n v="6.5670000000000002"/>
    <n v="0.33"/>
    <n v="-13.333"/>
    <n v="6"/>
    <n v="6"/>
    <s v="CORRECTO"/>
    <n v="2017"/>
    <n v="0"/>
  </r>
  <r>
    <x v="1711"/>
    <x v="829"/>
    <d v="2017-10-30T00:00:00"/>
    <d v="2017-11-05T00:00:00"/>
    <s v="Standard Class"/>
    <x v="523"/>
    <s v="Jamie Kunitz"/>
    <s v="CONSUMER"/>
    <s v="united states"/>
    <s v="San Francisco"/>
    <s v="California"/>
    <n v="94122"/>
    <s v="West"/>
    <s v="OFF-AP-10002684"/>
    <x v="1"/>
    <x v="9"/>
    <x v="167"/>
    <n v="1702.12"/>
    <n v="14"/>
    <n v="31"/>
    <s v="Grande"/>
    <n v="0"/>
    <n v="0"/>
    <n v="0"/>
    <n v="1702.12"/>
    <s v="Muy Alto"/>
    <n v="510.63600000000002"/>
    <n v="0.30000000000000004"/>
    <n v="-1191.4839999999999"/>
    <n v="6"/>
    <n v="6"/>
    <s v="CORRECTO"/>
    <n v="2017"/>
    <n v="0"/>
  </r>
  <r>
    <x v="1712"/>
    <x v="830"/>
    <d v="2015-01-30T00:00:00"/>
    <d v="2015-02-04T00:00:00"/>
    <s v="Standard Class"/>
    <x v="187"/>
    <s v="Jeremy Pistek"/>
    <s v="CONSUMER"/>
    <s v="united states"/>
    <s v="Houston"/>
    <s v="Texas"/>
    <n v="77070"/>
    <s v="Central"/>
    <s v="OFF-PA-10004405"/>
    <x v="1"/>
    <x v="10"/>
    <x v="1091"/>
    <n v="14.304"/>
    <n v="6"/>
    <n v="11"/>
    <s v="Grande"/>
    <n v="0.2"/>
    <n v="2.8608000000000002"/>
    <n v="-2.8607999999999998"/>
    <n v="17.1648"/>
    <s v="Bajo"/>
    <n v="5.0064000000000002"/>
    <n v="0.35000000000000003"/>
    <n v="-6.4367999999999999"/>
    <n v="5"/>
    <n v="5"/>
    <s v="CORRECTO"/>
    <n v="2015"/>
    <n v="0"/>
  </r>
  <r>
    <x v="1713"/>
    <x v="831"/>
    <d v="2017-09-08T00:00:00"/>
    <d v="2017-09-13T00:00:00"/>
    <s v="Second Class"/>
    <x v="514"/>
    <s v="Michelle Moray"/>
    <s v="CONSUMER"/>
    <s v="united states"/>
    <s v="Chicago"/>
    <s v="Illinois"/>
    <n v="60610"/>
    <s v="Central"/>
    <s v="FUR-TA-10004289"/>
    <x v="0"/>
    <x v="3"/>
    <x v="189"/>
    <n v="765.625"/>
    <n v="7"/>
    <n v="15"/>
    <s v="Grande"/>
    <n v="0.5"/>
    <n v="382.8125"/>
    <n v="-382.8125"/>
    <n v="1148.4375"/>
    <s v="Muy Alto"/>
    <n v="-566.5625"/>
    <n v="-0.74"/>
    <n v="-949.375"/>
    <n v="5"/>
    <n v="5"/>
    <s v="CORRECTO"/>
    <n v="2017"/>
    <n v="0"/>
  </r>
  <r>
    <x v="1714"/>
    <x v="832"/>
    <d v="2017-10-07T00:00:00"/>
    <d v="2017-10-13T00:00:00"/>
    <s v="Standard Class"/>
    <x v="290"/>
    <s v="Debra Catini"/>
    <s v="CONSUMER"/>
    <s v="united states"/>
    <s v="San Francisco"/>
    <s v="California"/>
    <n v="94110"/>
    <s v="West"/>
    <s v="FUR-BO-10003965"/>
    <x v="0"/>
    <x v="0"/>
    <x v="1092"/>
    <n v="307.666"/>
    <n v="2"/>
    <n v="12"/>
    <s v="Pequeño"/>
    <n v="0.15"/>
    <n v="46.149899999999995"/>
    <n v="-46.149900000000002"/>
    <n v="353.8159"/>
    <s v="Alto"/>
    <n v="-14.478400000000001"/>
    <n v="-4.7058823529411764E-2"/>
    <n v="-275.99450000000002"/>
    <n v="6"/>
    <n v="6"/>
    <s v="CORRECTO"/>
    <n v="2017"/>
    <n v="0"/>
  </r>
  <r>
    <x v="1715"/>
    <x v="833"/>
    <d v="2016-04-30T00:00:00"/>
    <d v="2016-05-04T00:00:00"/>
    <s v="Standard Class"/>
    <x v="252"/>
    <s v="John Lee"/>
    <s v="CONSUMER"/>
    <s v="united states"/>
    <s v="New York City"/>
    <s v="New York"/>
    <n v="10011"/>
    <s v="East"/>
    <s v="OFF-BI-10003314"/>
    <x v="1"/>
    <x v="8"/>
    <x v="308"/>
    <n v="7.7119999999999997"/>
    <n v="2"/>
    <n v="23"/>
    <s v="Pequeño"/>
    <n v="0.2"/>
    <n v="1.5424"/>
    <n v="-1.5424"/>
    <n v="9.2544000000000004"/>
    <s v="Bajo"/>
    <n v="2.7955999999999999"/>
    <n v="0.36249999999999999"/>
    <n v="-3.3740000000000001"/>
    <n v="4"/>
    <n v="4"/>
    <s v="CORRECTO"/>
    <n v="2016"/>
    <n v="0"/>
  </r>
  <r>
    <x v="1716"/>
    <x v="834"/>
    <d v="2016-05-19T00:00:00"/>
    <d v="2016-05-24T00:00:00"/>
    <s v="Standard Class"/>
    <x v="202"/>
    <s v="Bradley Nguyen"/>
    <s v="CONSUMER"/>
    <s v="united states"/>
    <s v="New York City"/>
    <s v="New York"/>
    <n v="10011"/>
    <s v="East"/>
    <s v="OFF-AP-10001563"/>
    <x v="1"/>
    <x v="9"/>
    <x v="535"/>
    <n v="242.9"/>
    <n v="5"/>
    <n v="26"/>
    <s v="Grande"/>
    <n v="0"/>
    <n v="0"/>
    <n v="0"/>
    <n v="242.9"/>
    <s v="Alto"/>
    <n v="70.441000000000003"/>
    <n v="0.28999999999999998"/>
    <n v="-172.459"/>
    <n v="5"/>
    <n v="5"/>
    <s v="CORRECTO"/>
    <n v="2016"/>
    <n v="0"/>
  </r>
  <r>
    <x v="1717"/>
    <x v="834"/>
    <d v="2016-05-19T00:00:00"/>
    <d v="2016-05-24T00:00:00"/>
    <s v="Standard Class"/>
    <x v="202"/>
    <s v="Bradley Nguyen"/>
    <s v="CONSUMER"/>
    <s v="united states"/>
    <s v="New York City"/>
    <s v="New York"/>
    <n v="10011"/>
    <s v="East"/>
    <s v="OFF-ST-10004123"/>
    <x v="1"/>
    <x v="4"/>
    <x v="72"/>
    <n v="454.9"/>
    <n v="5"/>
    <n v="30"/>
    <s v="Grande"/>
    <n v="0"/>
    <n v="0"/>
    <n v="0"/>
    <n v="454.9"/>
    <s v="Alto"/>
    <n v="0"/>
    <n v="0"/>
    <n v="-454.9"/>
    <n v="5"/>
    <n v="5"/>
    <s v="CORRECTO"/>
    <n v="2016"/>
    <n v="0"/>
  </r>
  <r>
    <x v="1718"/>
    <x v="834"/>
    <d v="2016-05-19T00:00:00"/>
    <d v="2016-05-24T00:00:00"/>
    <s v="Standard Class"/>
    <x v="202"/>
    <s v="Bradley Nguyen"/>
    <s v="CONSUMER"/>
    <s v="united states"/>
    <s v="New York City"/>
    <s v="New York"/>
    <n v="10011"/>
    <s v="East"/>
    <s v="FUR-FU-10002088"/>
    <x v="0"/>
    <x v="5"/>
    <x v="1093"/>
    <n v="35.92"/>
    <n v="4"/>
    <n v="22"/>
    <s v="Mediano"/>
    <n v="0"/>
    <n v="0"/>
    <n v="0"/>
    <n v="35.92"/>
    <s v="Bajo"/>
    <n v="15.086399999999999"/>
    <n v="0.42"/>
    <n v="-20.833600000000001"/>
    <n v="5"/>
    <n v="5"/>
    <s v="CORRECTO"/>
    <n v="2016"/>
    <n v="0"/>
  </r>
  <r>
    <x v="1719"/>
    <x v="834"/>
    <d v="2016-05-19T00:00:00"/>
    <d v="2016-05-24T00:00:00"/>
    <s v="Standard Class"/>
    <x v="202"/>
    <s v="Bradley Nguyen"/>
    <s v="CONSUMER"/>
    <s v="united states"/>
    <s v="New York City"/>
    <s v="New York"/>
    <n v="10011"/>
    <s v="East"/>
    <s v="FUR-FU-10000010"/>
    <x v="0"/>
    <x v="5"/>
    <x v="527"/>
    <n v="39.76"/>
    <n v="8"/>
    <n v="36"/>
    <s v="Grande"/>
    <n v="0"/>
    <n v="0"/>
    <n v="0"/>
    <n v="39.76"/>
    <s v="Bajo"/>
    <n v="12.3256"/>
    <n v="0.31"/>
    <n v="-27.4344"/>
    <n v="5"/>
    <n v="5"/>
    <s v="CORRECTO"/>
    <n v="2016"/>
    <n v="0"/>
  </r>
  <r>
    <x v="1720"/>
    <x v="834"/>
    <d v="2016-05-19T00:00:00"/>
    <d v="2016-05-24T00:00:00"/>
    <s v="Standard Class"/>
    <x v="202"/>
    <s v="Bradley Nguyen"/>
    <s v="CONSUMER"/>
    <s v="united states"/>
    <s v="New York City"/>
    <s v="New York"/>
    <n v="10011"/>
    <s v="East"/>
    <s v="OFF-BI-10002824"/>
    <x v="1"/>
    <x v="8"/>
    <x v="528"/>
    <n v="47.744"/>
    <n v="4"/>
    <n v="35"/>
    <s v="Mediano"/>
    <n v="0.2"/>
    <n v="9.5488"/>
    <n v="-9.5488"/>
    <n v="57.2928"/>
    <s v="Medio"/>
    <n v="14.92"/>
    <n v="0.3125"/>
    <n v="-23.275200000000002"/>
    <n v="5"/>
    <n v="5"/>
    <s v="CORRECTO"/>
    <n v="2016"/>
    <n v="0"/>
  </r>
  <r>
    <x v="1721"/>
    <x v="835"/>
    <d v="2015-12-20T00:00:00"/>
    <d v="2015-12-25T00:00:00"/>
    <s v="Standard Class"/>
    <x v="44"/>
    <s v="Katherine Ducich"/>
    <s v="CONSUMER"/>
    <s v="united states"/>
    <s v="Chicago"/>
    <s v="Illinois"/>
    <n v="60623"/>
    <s v="Central"/>
    <s v="TEC-PH-10001061"/>
    <x v="2"/>
    <x v="7"/>
    <x v="830"/>
    <n v="159.98400000000001"/>
    <n v="2"/>
    <n v="15"/>
    <s v="Pequeño"/>
    <n v="0.2"/>
    <n v="31.996800000000004"/>
    <n v="-31.9968"/>
    <n v="191.98080000000002"/>
    <s v="Medio"/>
    <n v="11.998799999999999"/>
    <n v="7.4999999999999997E-2"/>
    <n v="-115.9884"/>
    <n v="5"/>
    <n v="5"/>
    <s v="CORRECTO"/>
    <n v="2015"/>
    <n v="0"/>
  </r>
  <r>
    <x v="1722"/>
    <x v="835"/>
    <d v="2015-12-20T00:00:00"/>
    <d v="2015-12-25T00:00:00"/>
    <s v="Standard Class"/>
    <x v="44"/>
    <s v="Katherine Ducich"/>
    <s v="CONSUMER"/>
    <s v="united states"/>
    <s v="Chicago"/>
    <s v="Illinois"/>
    <n v="60623"/>
    <s v="Central"/>
    <s v="TEC-AC-10000736"/>
    <x v="2"/>
    <x v="11"/>
    <x v="1094"/>
    <n v="255.96799999999999"/>
    <n v="4"/>
    <n v="21"/>
    <s v="Mediano"/>
    <n v="0.2"/>
    <n v="51.193600000000004"/>
    <n v="-51.193600000000004"/>
    <n v="307.16160000000002"/>
    <s v="Alto"/>
    <n v="51.193600000000004"/>
    <n v="0.2"/>
    <n v="-153.58080000000001"/>
    <n v="5"/>
    <n v="5"/>
    <s v="CORRECTO"/>
    <n v="2015"/>
    <n v="0"/>
  </r>
  <r>
    <x v="1723"/>
    <x v="835"/>
    <d v="2015-12-20T00:00:00"/>
    <d v="2015-12-25T00:00:00"/>
    <s v="Standard Class"/>
    <x v="44"/>
    <s v="Katherine Ducich"/>
    <s v="CONSUMER"/>
    <s v="united states"/>
    <s v="Chicago"/>
    <s v="Illinois"/>
    <n v="60623"/>
    <s v="Central"/>
    <s v="FUR-BO-10003966"/>
    <x v="0"/>
    <x v="0"/>
    <x v="1095"/>
    <n v="359.05799999999999"/>
    <n v="3"/>
    <n v="10"/>
    <s v="Mediano"/>
    <n v="0.3"/>
    <n v="107.7174"/>
    <n v="-107.7174"/>
    <n v="466.77539999999999"/>
    <s v="Alto"/>
    <n v="-71.811599999999999"/>
    <n v="-0.2"/>
    <n v="-323.15219999999999"/>
    <n v="5"/>
    <n v="5"/>
    <s v="CORRECTO"/>
    <n v="2015"/>
    <n v="0"/>
  </r>
  <r>
    <x v="1724"/>
    <x v="836"/>
    <d v="2015-12-19T00:00:00"/>
    <d v="2015-12-20T00:00:00"/>
    <s v="First Class"/>
    <x v="271"/>
    <s v="Jay Kimmel"/>
    <s v="CONSUMER"/>
    <s v="united states"/>
    <s v="Philadelphia"/>
    <s v="Pennsylvania"/>
    <n v="19143"/>
    <s v="East"/>
    <s v="OFF-AP-10000828"/>
    <x v="1"/>
    <x v="9"/>
    <x v="1096"/>
    <n v="434.35199999999998"/>
    <n v="3"/>
    <n v="24"/>
    <s v="Mediano"/>
    <n v="0.2"/>
    <n v="86.870400000000004"/>
    <n v="-86.870400000000004"/>
    <n v="521.22239999999999"/>
    <s v="Muy Alto"/>
    <n v="43.435200000000002"/>
    <n v="0.1"/>
    <n v="-304.04640000000001"/>
    <n v="1"/>
    <n v="1"/>
    <s v="CORRECTO"/>
    <n v="2015"/>
    <n v="0"/>
  </r>
  <r>
    <x v="1725"/>
    <x v="836"/>
    <d v="2015-12-19T00:00:00"/>
    <d v="2015-12-20T00:00:00"/>
    <s v="First Class"/>
    <x v="271"/>
    <s v="Jay Kimmel"/>
    <s v="CONSUMER"/>
    <s v="united states"/>
    <s v="Philadelphia"/>
    <s v="Pennsylvania"/>
    <n v="19143"/>
    <s v="East"/>
    <s v="OFF-AP-10002906"/>
    <x v="1"/>
    <x v="9"/>
    <x v="1097"/>
    <n v="3.552"/>
    <n v="2"/>
    <n v="6"/>
    <s v="Pequeño"/>
    <n v="0.2"/>
    <n v="0.71040000000000003"/>
    <n v="-0.71040000000000003"/>
    <n v="4.2624000000000004"/>
    <s v="Bajo"/>
    <n v="0.44400000000000001"/>
    <n v="0.125"/>
    <n v="-2.3976000000000002"/>
    <n v="1"/>
    <n v="1"/>
    <s v="CORRECTO"/>
    <n v="2015"/>
    <n v="0"/>
  </r>
  <r>
    <x v="1726"/>
    <x v="836"/>
    <d v="2015-12-19T00:00:00"/>
    <d v="2015-12-20T00:00:00"/>
    <s v="First Class"/>
    <x v="271"/>
    <s v="Jay Kimmel"/>
    <s v="CONSUMER"/>
    <s v="united states"/>
    <s v="Philadelphia"/>
    <s v="Pennsylvania"/>
    <n v="19143"/>
    <s v="East"/>
    <s v="OFF-AP-10003860"/>
    <x v="1"/>
    <x v="9"/>
    <x v="1098"/>
    <n v="88.831999999999994"/>
    <n v="4"/>
    <n v="10"/>
    <s v="Mediano"/>
    <n v="0.2"/>
    <n v="17.766400000000001"/>
    <n v="-17.766400000000001"/>
    <n v="106.5984"/>
    <s v="Medio"/>
    <n v="7.7728000000000002"/>
    <n v="8.7500000000000008E-2"/>
    <n v="-63.2928"/>
    <n v="1"/>
    <n v="1"/>
    <s v="CORRECTO"/>
    <n v="2015"/>
    <n v="0"/>
  </r>
  <r>
    <x v="1727"/>
    <x v="837"/>
    <d v="2017-04-29T00:00:00"/>
    <d v="2017-05-04T00:00:00"/>
    <s v="Second Class"/>
    <x v="524"/>
    <s v="Filia McAdams"/>
    <s v="CORPORATE"/>
    <s v="united states"/>
    <s v="Dublin"/>
    <s v="Ohio"/>
    <n v="43017"/>
    <s v="East"/>
    <s v="FUR-TA-10001307"/>
    <x v="0"/>
    <x v="3"/>
    <x v="1099"/>
    <n v="1048.3499999999999"/>
    <n v="5"/>
    <n v="14"/>
    <s v="Grande"/>
    <n v="0.4"/>
    <n v="419.34"/>
    <n v="-419.34"/>
    <n v="1467.6899999999998"/>
    <s v="Muy Alto"/>
    <n v="-69.89"/>
    <n v="-6.666666666666668E-2"/>
    <n v="-698.9"/>
    <n v="5"/>
    <n v="5"/>
    <s v="CORRECTO"/>
    <n v="2017"/>
    <n v="0"/>
  </r>
  <r>
    <x v="1728"/>
    <x v="838"/>
    <d v="2016-02-07T00:00:00"/>
    <d v="2016-02-07T00:00:00"/>
    <s v="Same Day"/>
    <x v="244"/>
    <s v="Christina Anderson"/>
    <s v="CONSUMER"/>
    <s v="united states"/>
    <s v="Springfield"/>
    <s v="Virginia"/>
    <n v="22153"/>
    <s v="South"/>
    <s v="TEC-AC-10003063"/>
    <x v="2"/>
    <x v="11"/>
    <x v="1061"/>
    <n v="100"/>
    <n v="4"/>
    <n v="18"/>
    <s v="Mediano"/>
    <n v="0"/>
    <n v="0"/>
    <n v="0"/>
    <n v="100"/>
    <s v="Medio"/>
    <n v="21"/>
    <n v="0.21"/>
    <n v="-79"/>
    <n v="0"/>
    <n v="0"/>
    <s v="CORRECTO"/>
    <n v="2016"/>
    <n v="0"/>
  </r>
  <r>
    <x v="1729"/>
    <x v="838"/>
    <d v="2016-02-07T00:00:00"/>
    <d v="2016-02-07T00:00:00"/>
    <s v="Same Day"/>
    <x v="244"/>
    <s v="Christina Anderson"/>
    <s v="CONSUMER"/>
    <s v="united states"/>
    <s v="Springfield"/>
    <s v="Virginia"/>
    <n v="22153"/>
    <s v="South"/>
    <s v="OFF-LA-10001045"/>
    <x v="1"/>
    <x v="2"/>
    <x v="708"/>
    <n v="7.83"/>
    <n v="3"/>
    <n v="18"/>
    <s v="Mediano"/>
    <n v="0"/>
    <n v="0"/>
    <n v="0"/>
    <n v="7.83"/>
    <s v="Bajo"/>
    <n v="3.6017999999999999"/>
    <n v="0.45999999999999996"/>
    <n v="-4.2282000000000002"/>
    <n v="0"/>
    <n v="0"/>
    <s v="CORRECTO"/>
    <n v="2016"/>
    <n v="0"/>
  </r>
  <r>
    <x v="1730"/>
    <x v="839"/>
    <d v="2014-09-28T00:00:00"/>
    <d v="2014-10-03T00:00:00"/>
    <s v="Standard Class"/>
    <x v="470"/>
    <s v="Keith Dawkins"/>
    <s v="CORPORATE"/>
    <s v="united states"/>
    <s v="Fayetteville"/>
    <s v="North Carolina"/>
    <n v="28314"/>
    <s v="South"/>
    <s v="OFF-PA-10001457"/>
    <x v="1"/>
    <x v="10"/>
    <x v="1100"/>
    <n v="96.256"/>
    <n v="8"/>
    <n v="14"/>
    <s v="Grande"/>
    <n v="0.2"/>
    <n v="19.251200000000001"/>
    <n v="-19.251200000000001"/>
    <n v="115.5072"/>
    <s v="Medio"/>
    <n v="31.283200000000001"/>
    <n v="0.32500000000000001"/>
    <n v="-45.721600000000002"/>
    <n v="5"/>
    <n v="5"/>
    <s v="CORRECTO"/>
    <n v="2014"/>
    <n v="0"/>
  </r>
  <r>
    <x v="1731"/>
    <x v="839"/>
    <d v="2014-09-28T00:00:00"/>
    <d v="2014-10-03T00:00:00"/>
    <s v="Standard Class"/>
    <x v="470"/>
    <s v="Keith Dawkins"/>
    <s v="CORPORATE"/>
    <s v="united states"/>
    <s v="Fayetteville"/>
    <s v="North Carolina"/>
    <n v="28314"/>
    <s v="South"/>
    <s v="OFF-PA-10001804"/>
    <x v="1"/>
    <x v="10"/>
    <x v="129"/>
    <n v="10.688000000000001"/>
    <n v="2"/>
    <n v="27"/>
    <s v="Pequeño"/>
    <n v="0.2"/>
    <n v="2.1376000000000004"/>
    <n v="-2.1375999999999999"/>
    <n v="12.825600000000001"/>
    <s v="Bajo"/>
    <n v="3.7408000000000001"/>
    <n v="0.35"/>
    <n v="-4.8095999999999997"/>
    <n v="5"/>
    <n v="5"/>
    <s v="CORRECTO"/>
    <n v="2014"/>
    <n v="0"/>
  </r>
  <r>
    <x v="1732"/>
    <x v="840"/>
    <d v="2016-07-10T00:00:00"/>
    <d v="2016-07-14T00:00:00"/>
    <s v="Standard Class"/>
    <x v="109"/>
    <s v="Logan Haushalter"/>
    <s v="CONSUMER"/>
    <s v="united states"/>
    <s v="Dallas"/>
    <s v="Texas"/>
    <n v="75081"/>
    <s v="Central"/>
    <s v="OFF-ST-10000689"/>
    <x v="1"/>
    <x v="4"/>
    <x v="426"/>
    <n v="338.04"/>
    <n v="3"/>
    <n v="33"/>
    <s v="Mediano"/>
    <n v="0.2"/>
    <n v="67.608000000000004"/>
    <n v="-67.608000000000004"/>
    <n v="405.64800000000002"/>
    <s v="Alto"/>
    <n v="-33.804000000000002"/>
    <n v="-0.1"/>
    <n v="-304.23599999999999"/>
    <n v="4"/>
    <n v="4"/>
    <s v="CORRECTO"/>
    <n v="2016"/>
    <n v="0"/>
  </r>
  <r>
    <x v="1733"/>
    <x v="840"/>
    <d v="2016-07-10T00:00:00"/>
    <d v="2016-07-14T00:00:00"/>
    <s v="Standard Class"/>
    <x v="109"/>
    <s v="Logan Haushalter"/>
    <s v="CONSUMER"/>
    <s v="united states"/>
    <s v="Dallas"/>
    <s v="Texas"/>
    <n v="75081"/>
    <s v="Central"/>
    <s v="OFF-AR-10002135"/>
    <x v="1"/>
    <x v="6"/>
    <x v="281"/>
    <n v="154.24"/>
    <n v="4"/>
    <n v="25"/>
    <s v="Mediano"/>
    <n v="0.2"/>
    <n v="30.848000000000003"/>
    <n v="-30.847999999999999"/>
    <n v="185.08800000000002"/>
    <s v="Medio"/>
    <n v="17.352"/>
    <n v="0.11249999999999999"/>
    <n v="-106.04"/>
    <n v="4"/>
    <n v="4"/>
    <s v="CORRECTO"/>
    <n v="2016"/>
    <n v="0"/>
  </r>
  <r>
    <x v="1734"/>
    <x v="841"/>
    <d v="2017-07-29T00:00:00"/>
    <d v="2017-08-01T00:00:00"/>
    <s v="Second Class"/>
    <x v="165"/>
    <s v="Anna Gayman"/>
    <s v="CONSUMER"/>
    <s v="united states"/>
    <s v="Jacksonville"/>
    <s v="North Carolina"/>
    <n v="28540"/>
    <s v="South"/>
    <s v="OFF-AP-10002082"/>
    <x v="1"/>
    <x v="9"/>
    <x v="1101"/>
    <n v="34.847999999999999"/>
    <n v="2"/>
    <n v="14"/>
    <s v="Pequeño"/>
    <n v="0.2"/>
    <n v="6.9695999999999998"/>
    <n v="-6.9695999999999998"/>
    <n v="41.817599999999999"/>
    <s v="Bajo"/>
    <n v="6.5339999999999998"/>
    <n v="0.1875"/>
    <n v="-21.3444"/>
    <n v="3"/>
    <n v="3"/>
    <s v="CORRECTO"/>
    <n v="2017"/>
    <n v="0"/>
  </r>
  <r>
    <x v="1735"/>
    <x v="841"/>
    <d v="2017-07-29T00:00:00"/>
    <d v="2017-08-01T00:00:00"/>
    <s v="Second Class"/>
    <x v="165"/>
    <s v="Anna Gayman"/>
    <s v="CONSUMER"/>
    <s v="united states"/>
    <s v="Jacksonville"/>
    <s v="North Carolina"/>
    <n v="28540"/>
    <s v="South"/>
    <s v="TEC-PH-10003442"/>
    <x v="2"/>
    <x v="7"/>
    <x v="888"/>
    <n v="22"/>
    <n v="5"/>
    <n v="21"/>
    <s v="Grande"/>
    <n v="0.2"/>
    <n v="4.4000000000000004"/>
    <n v="-4.4000000000000004"/>
    <n v="26.4"/>
    <s v="Bajo"/>
    <n v="1.375"/>
    <n v="6.25E-2"/>
    <n v="-16.225000000000001"/>
    <n v="3"/>
    <n v="3"/>
    <s v="CORRECTO"/>
    <n v="2017"/>
    <n v="0"/>
  </r>
  <r>
    <x v="1736"/>
    <x v="841"/>
    <d v="2017-07-29T00:00:00"/>
    <d v="2017-08-01T00:00:00"/>
    <s v="Second Class"/>
    <x v="165"/>
    <s v="Anna Gayman"/>
    <s v="CONSUMER"/>
    <s v="united states"/>
    <s v="Jacksonville"/>
    <s v="North Carolina"/>
    <n v="28540"/>
    <s v="South"/>
    <s v="OFF-AR-10002833"/>
    <x v="1"/>
    <x v="6"/>
    <x v="6"/>
    <n v="4.3680000000000003"/>
    <n v="3"/>
    <n v="18"/>
    <s v="Mediano"/>
    <n v="0.2"/>
    <n v="0.87360000000000015"/>
    <n v="-0.87360000000000004"/>
    <n v="5.2416"/>
    <s v="Bajo"/>
    <n v="0.38219999999999998"/>
    <n v="8.7499999999999994E-2"/>
    <n v="-3.1122000000000001"/>
    <n v="3"/>
    <n v="3"/>
    <s v="CORRECTO"/>
    <n v="2017"/>
    <n v="0"/>
  </r>
  <r>
    <x v="1737"/>
    <x v="842"/>
    <d v="2015-09-03T00:00:00"/>
    <d v="2015-09-09T00:00:00"/>
    <s v="Standard Class"/>
    <x v="106"/>
    <s v="David Bremer"/>
    <s v="CORPORATE"/>
    <s v="united states"/>
    <s v="San Francisco"/>
    <s v="California"/>
    <n v="94122"/>
    <s v="West"/>
    <s v="OFF-ST-10001325"/>
    <x v="1"/>
    <x v="4"/>
    <x v="471"/>
    <n v="31.44"/>
    <n v="3"/>
    <n v="35"/>
    <s v="Mediano"/>
    <n v="0"/>
    <n v="0"/>
    <n v="0"/>
    <n v="31.44"/>
    <s v="Bajo"/>
    <n v="8.4887999999999995"/>
    <n v="0.26999999999999996"/>
    <n v="-22.9512"/>
    <n v="6"/>
    <n v="6"/>
    <s v="CORRECTO"/>
    <n v="2015"/>
    <n v="0"/>
  </r>
  <r>
    <x v="1738"/>
    <x v="842"/>
    <d v="2015-09-03T00:00:00"/>
    <d v="2015-09-09T00:00:00"/>
    <s v="Standard Class"/>
    <x v="106"/>
    <s v="David Bremer"/>
    <s v="CORPORATE"/>
    <s v="united states"/>
    <s v="San Francisco"/>
    <s v="California"/>
    <n v="94122"/>
    <s v="West"/>
    <s v="TEC-AC-10003038"/>
    <x v="2"/>
    <x v="11"/>
    <x v="1033"/>
    <n v="17.899999999999999"/>
    <n v="2"/>
    <n v="57"/>
    <s v="Pequeño"/>
    <n v="0"/>
    <n v="0"/>
    <n v="0"/>
    <n v="17.899999999999999"/>
    <s v="Bajo"/>
    <n v="3.4009999999999998"/>
    <n v="0.19"/>
    <n v="-14.499000000000001"/>
    <n v="6"/>
    <n v="6"/>
    <s v="CORRECTO"/>
    <n v="2015"/>
    <n v="0"/>
  </r>
  <r>
    <x v="1739"/>
    <x v="842"/>
    <d v="2015-09-03T00:00:00"/>
    <d v="2015-09-09T00:00:00"/>
    <s v="Standard Class"/>
    <x v="106"/>
    <s v="David Bremer"/>
    <s v="CORPORATE"/>
    <s v="united states"/>
    <s v="San Francisco"/>
    <s v="California"/>
    <n v="94122"/>
    <s v="West"/>
    <s v="TEC-AC-10003590"/>
    <x v="2"/>
    <x v="11"/>
    <x v="1102"/>
    <n v="129.44999999999999"/>
    <n v="5"/>
    <n v="25"/>
    <s v="Grande"/>
    <n v="0"/>
    <n v="0"/>
    <n v="0"/>
    <n v="129.44999999999999"/>
    <s v="Medio"/>
    <n v="46.601999999999997"/>
    <n v="0.36"/>
    <n v="-82.847999999999999"/>
    <n v="6"/>
    <n v="6"/>
    <s v="CORRECTO"/>
    <n v="2015"/>
    <n v="0"/>
  </r>
  <r>
    <x v="1740"/>
    <x v="843"/>
    <d v="2014-08-09T00:00:00"/>
    <d v="2014-08-16T00:00:00"/>
    <s v="Standard Class"/>
    <x v="525"/>
    <s v="Emily Ducich"/>
    <s v="HOME OFFICE"/>
    <s v="united states"/>
    <s v="San Diego"/>
    <s v="California"/>
    <n v="92037"/>
    <s v="West"/>
    <s v="OFF-LA-10000262"/>
    <x v="1"/>
    <x v="2"/>
    <x v="941"/>
    <n v="20.88"/>
    <n v="8"/>
    <n v="23"/>
    <s v="Grande"/>
    <n v="0"/>
    <n v="0"/>
    <n v="0"/>
    <n v="20.88"/>
    <s v="Bajo"/>
    <n v="9.6047999999999991"/>
    <n v="0.45999999999999996"/>
    <n v="-11.2752"/>
    <n v="7"/>
    <n v="7"/>
    <s v="CORRECTO"/>
    <n v="2014"/>
    <n v="0"/>
  </r>
  <r>
    <x v="1741"/>
    <x v="844"/>
    <d v="2017-10-30T00:00:00"/>
    <d v="2017-11-03T00:00:00"/>
    <s v="Standard Class"/>
    <x v="498"/>
    <s v="Mick Crebagga"/>
    <s v="CONSUMER"/>
    <s v="united states"/>
    <s v="Philadelphia"/>
    <s v="Pennsylvania"/>
    <n v="19140"/>
    <s v="East"/>
    <s v="OFF-PA-10004355"/>
    <x v="1"/>
    <x v="10"/>
    <x v="1103"/>
    <n v="20.736000000000001"/>
    <n v="4"/>
    <n v="14"/>
    <s v="Mediano"/>
    <n v="0.2"/>
    <n v="4.1472000000000007"/>
    <n v="-4.1471999999999998"/>
    <n v="24.883200000000002"/>
    <s v="Bajo"/>
    <n v="7.2576000000000001"/>
    <n v="0.35"/>
    <n v="-9.3312000000000008"/>
    <n v="4"/>
    <n v="4"/>
    <s v="CORRECTO"/>
    <n v="2017"/>
    <n v="0"/>
  </r>
  <r>
    <x v="1742"/>
    <x v="844"/>
    <d v="2017-10-30T00:00:00"/>
    <d v="2017-11-03T00:00:00"/>
    <s v="Standard Class"/>
    <x v="498"/>
    <s v="Mick Crebagga"/>
    <s v="CONSUMER"/>
    <s v="united states"/>
    <s v="Philadelphia"/>
    <s v="Pennsylvania"/>
    <n v="19140"/>
    <s v="East"/>
    <s v="FUR-FU-10004415"/>
    <x v="0"/>
    <x v="5"/>
    <x v="1063"/>
    <n v="7.1680000000000001"/>
    <n v="2"/>
    <n v="16"/>
    <s v="Pequeño"/>
    <n v="0.2"/>
    <n v="1.4336000000000002"/>
    <n v="-1.4336"/>
    <n v="8.6016000000000012"/>
    <s v="Bajo"/>
    <n v="0.98560000000000003"/>
    <n v="0.13750000000000001"/>
    <n v="-4.7488000000000001"/>
    <n v="4"/>
    <n v="4"/>
    <s v="CORRECTO"/>
    <n v="2017"/>
    <n v="0"/>
  </r>
  <r>
    <x v="1743"/>
    <x v="844"/>
    <d v="2017-10-30T00:00:00"/>
    <d v="2017-11-03T00:00:00"/>
    <s v="Standard Class"/>
    <x v="498"/>
    <s v="Mick Crebagga"/>
    <s v="CONSUMER"/>
    <s v="united states"/>
    <s v="Philadelphia"/>
    <s v="Pennsylvania"/>
    <n v="19140"/>
    <s v="East"/>
    <s v="OFF-ST-10002486"/>
    <x v="1"/>
    <x v="4"/>
    <x v="700"/>
    <n v="11.167999999999999"/>
    <n v="2"/>
    <n v="45"/>
    <s v="Pequeño"/>
    <n v="0.2"/>
    <n v="2.2336"/>
    <n v="-2.2336"/>
    <n v="13.401599999999998"/>
    <s v="Bajo"/>
    <n v="-2.5127999999999999"/>
    <n v="-0.22500000000000001"/>
    <n v="-11.4472"/>
    <n v="4"/>
    <n v="4"/>
    <s v="CORRECTO"/>
    <n v="2017"/>
    <n v="0"/>
  </r>
  <r>
    <x v="1744"/>
    <x v="844"/>
    <d v="2017-10-30T00:00:00"/>
    <d v="2017-11-03T00:00:00"/>
    <s v="Standard Class"/>
    <x v="498"/>
    <s v="Mick Crebagga"/>
    <s v="CONSUMER"/>
    <s v="united states"/>
    <s v="Philadelphia"/>
    <s v="Pennsylvania"/>
    <n v="19140"/>
    <s v="East"/>
    <s v="TEC-AC-10001142"/>
    <x v="2"/>
    <x v="11"/>
    <x v="551"/>
    <n v="442.4"/>
    <n v="7"/>
    <n v="24"/>
    <s v="Grande"/>
    <n v="0.2"/>
    <n v="88.48"/>
    <n v="-88.48"/>
    <n v="530.88"/>
    <s v="Muy Alto"/>
    <n v="-55.3"/>
    <n v="-0.125"/>
    <n v="-409.22"/>
    <n v="4"/>
    <n v="4"/>
    <s v="CORRECTO"/>
    <n v="2017"/>
    <n v="0"/>
  </r>
  <r>
    <x v="1745"/>
    <x v="845"/>
    <d v="2014-06-06T00:00:00"/>
    <d v="2014-06-09T00:00:00"/>
    <s v="First Class"/>
    <x v="298"/>
    <s v="Bryan Mills"/>
    <s v="CONSUMER"/>
    <s v="united states"/>
    <s v="Rochester"/>
    <s v="New York"/>
    <n v="14609"/>
    <s v="East"/>
    <s v="OFF-AR-10002656"/>
    <x v="1"/>
    <x v="6"/>
    <x v="159"/>
    <n v="13.36"/>
    <n v="2"/>
    <n v="24"/>
    <s v="Pequeño"/>
    <n v="0"/>
    <n v="0"/>
    <n v="0"/>
    <n v="13.36"/>
    <s v="Bajo"/>
    <n v="4.9432"/>
    <n v="0.37"/>
    <n v="-8.4168000000000003"/>
    <n v="3"/>
    <n v="3"/>
    <s v="CORRECTO"/>
    <n v="2014"/>
    <n v="0"/>
  </r>
  <r>
    <x v="1746"/>
    <x v="846"/>
    <d v="2016-08-13T00:00:00"/>
    <d v="2016-08-17T00:00:00"/>
    <s v="Second Class"/>
    <x v="191"/>
    <s v="Erin Mull"/>
    <s v="CONSUMER"/>
    <s v="united states"/>
    <s v="Jacksonville"/>
    <s v="North Carolina"/>
    <n v="28540"/>
    <s v="South"/>
    <s v="OFF-BI-10000138"/>
    <x v="1"/>
    <x v="8"/>
    <x v="605"/>
    <n v="11.231999999999999"/>
    <n v="8"/>
    <n v="31"/>
    <s v="Grande"/>
    <n v="0.7"/>
    <n v="7.8623999999999992"/>
    <n v="-7.8624000000000001"/>
    <n v="19.0944"/>
    <s v="Bajo"/>
    <n v="-8.2368000000000006"/>
    <n v="-0.73333333333333339"/>
    <n v="-11.606400000000001"/>
    <n v="4"/>
    <n v="4"/>
    <s v="CORRECTO"/>
    <n v="2016"/>
    <n v="0"/>
  </r>
  <r>
    <x v="1747"/>
    <x v="846"/>
    <d v="2016-08-13T00:00:00"/>
    <d v="2016-08-17T00:00:00"/>
    <s v="Second Class"/>
    <x v="191"/>
    <s v="Erin Mull"/>
    <s v="CONSUMER"/>
    <s v="united states"/>
    <s v="Jacksonville"/>
    <s v="North Carolina"/>
    <n v="28540"/>
    <s v="South"/>
    <s v="OFF-PA-10004947"/>
    <x v="1"/>
    <x v="10"/>
    <x v="33"/>
    <n v="10.272"/>
    <n v="3"/>
    <n v="150"/>
    <s v="Mediano"/>
    <n v="0.2"/>
    <n v="2.0544000000000002"/>
    <n v="-2.0543999999999998"/>
    <n v="12.3264"/>
    <s v="Bajo"/>
    <n v="3.21"/>
    <n v="0.3125"/>
    <n v="-5.0076000000000001"/>
    <n v="4"/>
    <n v="4"/>
    <s v="CORRECTO"/>
    <n v="2016"/>
    <n v="0"/>
  </r>
  <r>
    <x v="1748"/>
    <x v="847"/>
    <d v="2014-04-25T00:00:00"/>
    <d v="2014-04-29T00:00:00"/>
    <s v="Standard Class"/>
    <x v="526"/>
    <s v="Dianna Arnett"/>
    <s v="HOME OFFICE"/>
    <s v="united states"/>
    <s v="Houston"/>
    <s v="Texas"/>
    <n v="77095"/>
    <s v="Central"/>
    <s v="OFF-PA-10003543"/>
    <x v="1"/>
    <x v="10"/>
    <x v="723"/>
    <n v="10.368"/>
    <n v="2"/>
    <n v="5"/>
    <s v="Pequeño"/>
    <n v="0.2"/>
    <n v="2.0736000000000003"/>
    <n v="-2.0735999999999999"/>
    <n v="12.441600000000001"/>
    <s v="Bajo"/>
    <n v="3.6288"/>
    <n v="0.35"/>
    <n v="-4.6656000000000004"/>
    <n v="4"/>
    <n v="4"/>
    <s v="CORRECTO"/>
    <n v="2014"/>
    <n v="0"/>
  </r>
  <r>
    <x v="1749"/>
    <x v="847"/>
    <d v="2014-04-25T00:00:00"/>
    <d v="2014-04-29T00:00:00"/>
    <s v="Standard Class"/>
    <x v="526"/>
    <s v="Dianna Arnett"/>
    <s v="HOME OFFICE"/>
    <s v="united states"/>
    <s v="Houston"/>
    <s v="Texas"/>
    <n v="77095"/>
    <s v="Central"/>
    <s v="OFF-AR-10002221"/>
    <x v="1"/>
    <x v="6"/>
    <x v="1017"/>
    <n v="6.24"/>
    <n v="3"/>
    <n v="8"/>
    <s v="Mediano"/>
    <n v="0.2"/>
    <n v="1.2480000000000002"/>
    <n v="-1.248"/>
    <n v="7.4880000000000004"/>
    <s v="Bajo"/>
    <n v="0.54600000000000004"/>
    <n v="8.7500000000000008E-2"/>
    <n v="-4.4459999999999997"/>
    <n v="4"/>
    <n v="4"/>
    <s v="CORRECTO"/>
    <n v="2014"/>
    <n v="0"/>
  </r>
  <r>
    <x v="1750"/>
    <x v="848"/>
    <d v="2015-11-22T00:00:00"/>
    <d v="2015-11-27T00:00:00"/>
    <s v="Standard Class"/>
    <x v="246"/>
    <s v="Meg O'Connel"/>
    <s v="HOME OFFICE"/>
    <s v="united states"/>
    <s v="San Antonio"/>
    <s v="Texas"/>
    <n v="78207"/>
    <s v="Central"/>
    <s v="FUR-TA-10004607"/>
    <x v="0"/>
    <x v="3"/>
    <x v="1104"/>
    <n v="206.96199999999999"/>
    <n v="2"/>
    <n v="18"/>
    <s v="Pequeño"/>
    <n v="0.3"/>
    <n v="62.088599999999992"/>
    <n v="-62.0886"/>
    <n v="269.05059999999997"/>
    <s v="Alto"/>
    <n v="-32.522599999999997"/>
    <n v="-0.15714285714285714"/>
    <n v="-177.39599999999999"/>
    <n v="5"/>
    <n v="5"/>
    <s v="CORRECTO"/>
    <n v="2015"/>
    <n v="0"/>
  </r>
  <r>
    <x v="1751"/>
    <x v="849"/>
    <d v="2017-10-14T00:00:00"/>
    <d v="2017-10-17T00:00:00"/>
    <s v="First Class"/>
    <x v="527"/>
    <s v="Joni Wasserman"/>
    <s v="CONSUMER"/>
    <s v="united states"/>
    <s v="Oakland"/>
    <s v="California"/>
    <n v="94601"/>
    <s v="West"/>
    <s v="FUR-FU-10001918"/>
    <x v="0"/>
    <x v="5"/>
    <x v="283"/>
    <n v="9.4600000000000009"/>
    <n v="2"/>
    <n v="31"/>
    <s v="Pequeño"/>
    <n v="0"/>
    <n v="0"/>
    <n v="0"/>
    <n v="9.4600000000000009"/>
    <s v="Bajo"/>
    <n v="3.6894"/>
    <n v="0.38999999999999996"/>
    <n v="-5.7706"/>
    <n v="3"/>
    <n v="3"/>
    <s v="CORRECTO"/>
    <n v="2017"/>
    <n v="0"/>
  </r>
  <r>
    <x v="1752"/>
    <x v="850"/>
    <d v="2017-12-02T00:00:00"/>
    <d v="2017-12-05T00:00:00"/>
    <s v="First Class"/>
    <x v="100"/>
    <s v="Victoria Wilson"/>
    <s v="CORPORATE"/>
    <s v="united states"/>
    <s v="San Francisco"/>
    <s v="California"/>
    <n v="94122"/>
    <s v="West"/>
    <s v="OFF-ST-10004340"/>
    <x v="1"/>
    <x v="4"/>
    <x v="817"/>
    <n v="559.62"/>
    <n v="9"/>
    <n v="40"/>
    <s v="Grande"/>
    <n v="0"/>
    <n v="0"/>
    <n v="0"/>
    <n v="559.62"/>
    <s v="Muy Alto"/>
    <n v="151.09739999999999"/>
    <n v="0.26999999999999996"/>
    <n v="-408.52260000000001"/>
    <n v="3"/>
    <n v="3"/>
    <s v="CORRECTO"/>
    <n v="2017"/>
    <n v="0"/>
  </r>
  <r>
    <x v="1753"/>
    <x v="850"/>
    <d v="2017-12-02T00:00:00"/>
    <d v="2017-12-05T00:00:00"/>
    <s v="First Class"/>
    <x v="100"/>
    <s v="Victoria Wilson"/>
    <s v="CORPORATE"/>
    <s v="united states"/>
    <s v="San Francisco"/>
    <s v="California"/>
    <n v="94122"/>
    <s v="West"/>
    <s v="OFF-PA-10004475"/>
    <x v="1"/>
    <x v="10"/>
    <x v="1072"/>
    <n v="109.92"/>
    <n v="2"/>
    <n v="12"/>
    <s v="Pequeño"/>
    <n v="0"/>
    <n v="0"/>
    <n v="0"/>
    <n v="109.92"/>
    <s v="Medio"/>
    <n v="53.860799999999998"/>
    <n v="0.49"/>
    <n v="-56.059199999999997"/>
    <n v="3"/>
    <n v="3"/>
    <s v="CORRECTO"/>
    <n v="2017"/>
    <n v="0"/>
  </r>
  <r>
    <x v="1754"/>
    <x v="850"/>
    <d v="2017-12-02T00:00:00"/>
    <d v="2017-12-05T00:00:00"/>
    <s v="First Class"/>
    <x v="100"/>
    <s v="Victoria Wilson"/>
    <s v="CORPORATE"/>
    <s v="united states"/>
    <s v="San Francisco"/>
    <s v="California"/>
    <n v="94122"/>
    <s v="West"/>
    <s v="OFF-PA-10003893"/>
    <x v="1"/>
    <x v="10"/>
    <x v="1105"/>
    <n v="8.56"/>
    <n v="2"/>
    <n v="28"/>
    <s v="Pequeño"/>
    <n v="0"/>
    <n v="0"/>
    <n v="0"/>
    <n v="8.56"/>
    <s v="Bajo"/>
    <n v="3.8519999999999999"/>
    <n v="0.44999999999999996"/>
    <n v="-4.7080000000000002"/>
    <n v="3"/>
    <n v="3"/>
    <s v="CORRECTO"/>
    <n v="2017"/>
    <n v="0"/>
  </r>
  <r>
    <x v="1755"/>
    <x v="851"/>
    <d v="2015-12-08T00:00:00"/>
    <d v="2015-12-11T00:00:00"/>
    <s v="Second Class"/>
    <x v="499"/>
    <s v="Tonja Turnell"/>
    <s v="HOME OFFICE"/>
    <s v="united states"/>
    <s v="Fort Worth"/>
    <s v="Texas"/>
    <n v="76106"/>
    <s v="Central"/>
    <s v="OFF-PA-10000100"/>
    <x v="1"/>
    <x v="10"/>
    <x v="833"/>
    <n v="360.71199999999999"/>
    <n v="11"/>
    <n v="45"/>
    <s v="Grande"/>
    <n v="0.2"/>
    <n v="72.142399999999995"/>
    <n v="-72.142399999999995"/>
    <n v="432.8544"/>
    <s v="Alto"/>
    <n v="130.75810000000001"/>
    <n v="0.36250000000000004"/>
    <n v="-157.8115"/>
    <n v="3"/>
    <n v="3"/>
    <s v="CORRECTO"/>
    <n v="2015"/>
    <n v="0"/>
  </r>
  <r>
    <x v="1756"/>
    <x v="851"/>
    <d v="2015-12-08T00:00:00"/>
    <d v="2015-12-11T00:00:00"/>
    <s v="Second Class"/>
    <x v="499"/>
    <s v="Tonja Turnell"/>
    <s v="HOME OFFICE"/>
    <s v="united states"/>
    <s v="Fort Worth"/>
    <s v="Texas"/>
    <n v="76106"/>
    <s v="Central"/>
    <s v="TEC-PH-10001817"/>
    <x v="2"/>
    <x v="7"/>
    <x v="1106"/>
    <n v="1718.4"/>
    <n v="6"/>
    <n v="32"/>
    <s v="Grande"/>
    <n v="0.2"/>
    <n v="343.68000000000006"/>
    <n v="-343.68"/>
    <n v="2062.08"/>
    <s v="Muy Alto"/>
    <n v="150.36000000000001"/>
    <n v="8.7500000000000008E-2"/>
    <n v="-1224.3599999999999"/>
    <n v="3"/>
    <n v="3"/>
    <s v="CORRECTO"/>
    <n v="2015"/>
    <n v="0"/>
  </r>
  <r>
    <x v="1757"/>
    <x v="852"/>
    <d v="2015-07-13T00:00:00"/>
    <d v="2015-07-15T00:00:00"/>
    <s v="First Class"/>
    <x v="359"/>
    <s v="Sara Luxemburg"/>
    <s v="HOME OFFICE"/>
    <s v="united states"/>
    <s v="Houston"/>
    <s v="Texas"/>
    <n v="77095"/>
    <s v="Central"/>
    <s v="OFF-BI-10001765"/>
    <x v="1"/>
    <x v="8"/>
    <x v="994"/>
    <n v="41.567999999999998"/>
    <n v="6"/>
    <n v="22"/>
    <s v="Grande"/>
    <n v="0.8"/>
    <n v="33.254399999999997"/>
    <n v="-33.254399999999997"/>
    <n v="74.822399999999988"/>
    <s v="Medio"/>
    <n v="-66.508799999999994"/>
    <n v="-1.5999999999999999"/>
    <n v="-74.822400000000002"/>
    <n v="2"/>
    <n v="2"/>
    <s v="CORRECTO"/>
    <n v="2015"/>
    <n v="0"/>
  </r>
  <r>
    <x v="1758"/>
    <x v="853"/>
    <d v="2014-05-11T00:00:00"/>
    <d v="2014-05-17T00:00:00"/>
    <s v="Standard Class"/>
    <x v="528"/>
    <s v="Raymond Messe"/>
    <s v="CONSUMER"/>
    <s v="united states"/>
    <s v="Houston"/>
    <s v="Texas"/>
    <n v="77095"/>
    <s v="Central"/>
    <s v="TEC-AC-10001013"/>
    <x v="2"/>
    <x v="11"/>
    <x v="821"/>
    <n v="46.863999999999997"/>
    <n v="2"/>
    <n v="19"/>
    <s v="Pequeño"/>
    <n v="0.2"/>
    <n v="9.3727999999999998"/>
    <n v="-9.3727999999999998"/>
    <n v="56.236799999999995"/>
    <s v="Medio"/>
    <n v="7.6154000000000002"/>
    <n v="0.16250000000000001"/>
    <n v="-29.875800000000002"/>
    <n v="6"/>
    <n v="6"/>
    <s v="CORRECTO"/>
    <n v="2014"/>
    <n v="0"/>
  </r>
  <r>
    <x v="1759"/>
    <x v="854"/>
    <d v="2014-01-05T00:00:00"/>
    <d v="2014-01-12T00:00:00"/>
    <s v="Standard Class"/>
    <x v="469"/>
    <s v="Mick Brown"/>
    <s v="CONSUMER"/>
    <s v="united states"/>
    <s v="Philadelphia"/>
    <s v="Pennsylvania"/>
    <n v="19143"/>
    <s v="East"/>
    <s v="OFF-AR-10003478"/>
    <x v="1"/>
    <x v="6"/>
    <x v="359"/>
    <n v="19.536000000000001"/>
    <n v="3"/>
    <n v="31"/>
    <s v="Mediano"/>
    <n v="0.2"/>
    <n v="3.9072000000000005"/>
    <n v="-3.9072"/>
    <n v="23.443200000000001"/>
    <s v="Bajo"/>
    <n v="4.8840000000000003"/>
    <n v="0.25"/>
    <n v="-10.7448"/>
    <n v="7"/>
    <n v="7"/>
    <s v="CORRECTO"/>
    <n v="2014"/>
    <n v="0"/>
  </r>
  <r>
    <x v="1760"/>
    <x v="855"/>
    <d v="2015-09-05T00:00:00"/>
    <d v="2015-09-09T00:00:00"/>
    <s v="Standard Class"/>
    <x v="151"/>
    <s v="Arthur Gainer"/>
    <s v="CONSUMER"/>
    <s v="united states"/>
    <s v="San Diego"/>
    <s v="California"/>
    <n v="92105"/>
    <s v="West"/>
    <s v="FUR-BO-10000330"/>
    <x v="0"/>
    <x v="0"/>
    <x v="1107"/>
    <n v="411.33199999999999"/>
    <n v="4"/>
    <n v="10"/>
    <s v="Mediano"/>
    <n v="0.15"/>
    <n v="61.699799999999996"/>
    <n v="-61.699800000000003"/>
    <n v="473.03179999999998"/>
    <s v="Alto"/>
    <n v="-4.8391999999999999"/>
    <n v="-1.1764705882352941E-2"/>
    <n v="-354.47140000000002"/>
    <n v="4"/>
    <n v="4"/>
    <s v="CORRECTO"/>
    <n v="2015"/>
    <n v="0"/>
  </r>
  <r>
    <x v="1761"/>
    <x v="855"/>
    <d v="2015-09-05T00:00:00"/>
    <d v="2015-09-09T00:00:00"/>
    <s v="Standard Class"/>
    <x v="151"/>
    <s v="Arthur Gainer"/>
    <s v="CONSUMER"/>
    <s v="united states"/>
    <s v="San Diego"/>
    <s v="California"/>
    <n v="92105"/>
    <s v="West"/>
    <s v="OFF-BI-10001900"/>
    <x v="1"/>
    <x v="8"/>
    <x v="1108"/>
    <n v="28.751999999999999"/>
    <n v="6"/>
    <n v="26"/>
    <s v="Grande"/>
    <n v="0.2"/>
    <n v="5.7504"/>
    <n v="-5.7504"/>
    <n v="34.502400000000002"/>
    <s v="Bajo"/>
    <n v="9.7037999999999993"/>
    <n v="0.33749999999999997"/>
    <n v="-13.297800000000001"/>
    <n v="4"/>
    <n v="4"/>
    <s v="CORRECTO"/>
    <n v="2015"/>
    <n v="0"/>
  </r>
  <r>
    <x v="1762"/>
    <x v="855"/>
    <d v="2015-09-05T00:00:00"/>
    <d v="2015-09-09T00:00:00"/>
    <s v="Standard Class"/>
    <x v="151"/>
    <s v="Arthur Gainer"/>
    <s v="CONSUMER"/>
    <s v="united states"/>
    <s v="San Diego"/>
    <s v="California"/>
    <n v="92105"/>
    <s v="West"/>
    <s v="FUR-BO-10003159"/>
    <x v="0"/>
    <x v="0"/>
    <x v="1109"/>
    <n v="293.19900000000001"/>
    <n v="3"/>
    <n v="19"/>
    <s v="Mediano"/>
    <n v="0.15"/>
    <n v="43.979849999999999"/>
    <n v="-43.979849999999999"/>
    <n v="337.17885000000001"/>
    <s v="Alto"/>
    <n v="-20.696400000000001"/>
    <n v="-7.0588235294117646E-2"/>
    <n v="-269.91555"/>
    <n v="4"/>
    <n v="4"/>
    <s v="CORRECTO"/>
    <n v="2015"/>
    <n v="0"/>
  </r>
  <r>
    <x v="1763"/>
    <x v="856"/>
    <d v="2016-08-04T00:00:00"/>
    <d v="2016-08-08T00:00:00"/>
    <s v="Standard Class"/>
    <x v="529"/>
    <s v="Max Ludwig"/>
    <s v="HOME OFFICE"/>
    <s v="united states"/>
    <s v="Suffolk"/>
    <s v="Virginia"/>
    <n v="23434"/>
    <s v="South"/>
    <s v="OFF-SU-10002573"/>
    <x v="1"/>
    <x v="14"/>
    <x v="354"/>
    <n v="35.06"/>
    <n v="2"/>
    <n v="26"/>
    <s v="Pequeño"/>
    <n v="0"/>
    <n v="0"/>
    <n v="0"/>
    <n v="35.06"/>
    <s v="Bajo"/>
    <n v="10.518000000000001"/>
    <n v="0.3"/>
    <n v="-24.542000000000002"/>
    <n v="4"/>
    <n v="4"/>
    <s v="CORRECTO"/>
    <n v="2016"/>
    <n v="0"/>
  </r>
  <r>
    <x v="1764"/>
    <x v="856"/>
    <d v="2016-08-04T00:00:00"/>
    <d v="2016-08-08T00:00:00"/>
    <s v="Standard Class"/>
    <x v="529"/>
    <s v="Max Ludwig"/>
    <s v="HOME OFFICE"/>
    <s v="united states"/>
    <s v="Suffolk"/>
    <s v="Virginia"/>
    <n v="23434"/>
    <s v="South"/>
    <s v="OFF-LA-10004484"/>
    <x v="1"/>
    <x v="2"/>
    <x v="617"/>
    <n v="4.13"/>
    <n v="1"/>
    <n v="37"/>
    <s v="Pequeño"/>
    <n v="0"/>
    <n v="0"/>
    <n v="0"/>
    <n v="4.13"/>
    <s v="Bajo"/>
    <n v="1.8997999999999999"/>
    <n v="0.46"/>
    <n v="-2.2302"/>
    <n v="4"/>
    <n v="4"/>
    <s v="CORRECTO"/>
    <n v="2016"/>
    <n v="0"/>
  </r>
  <r>
    <x v="1765"/>
    <x v="856"/>
    <d v="2016-08-04T00:00:00"/>
    <d v="2016-08-08T00:00:00"/>
    <s v="Standard Class"/>
    <x v="529"/>
    <s v="Max Ludwig"/>
    <s v="HOME OFFICE"/>
    <s v="united states"/>
    <s v="Suffolk"/>
    <s v="Virginia"/>
    <n v="23434"/>
    <s v="South"/>
    <s v="FUR-FU-10001591"/>
    <x v="0"/>
    <x v="5"/>
    <x v="1110"/>
    <n v="109.8"/>
    <n v="9"/>
    <n v="23"/>
    <s v="Grande"/>
    <n v="0"/>
    <n v="0"/>
    <n v="0"/>
    <n v="109.8"/>
    <s v="Medio"/>
    <n v="46.116"/>
    <n v="0.42"/>
    <n v="-63.683999999999997"/>
    <n v="4"/>
    <n v="4"/>
    <s v="CORRECTO"/>
    <n v="2016"/>
    <n v="0"/>
  </r>
  <r>
    <x v="1766"/>
    <x v="856"/>
    <d v="2016-08-04T00:00:00"/>
    <d v="2016-08-08T00:00:00"/>
    <s v="Standard Class"/>
    <x v="529"/>
    <s v="Max Ludwig"/>
    <s v="HOME OFFICE"/>
    <s v="united states"/>
    <s v="Suffolk"/>
    <s v="Virginia"/>
    <n v="23434"/>
    <s v="South"/>
    <s v="OFF-LA-10002034"/>
    <x v="1"/>
    <x v="2"/>
    <x v="1111"/>
    <n v="9.82"/>
    <n v="2"/>
    <n v="18"/>
    <s v="Pequeño"/>
    <n v="0"/>
    <n v="0"/>
    <n v="0"/>
    <n v="9.82"/>
    <s v="Bajo"/>
    <n v="4.8117999999999999"/>
    <n v="0.49"/>
    <n v="-5.0082000000000004"/>
    <n v="4"/>
    <n v="4"/>
    <s v="CORRECTO"/>
    <n v="2016"/>
    <n v="0"/>
  </r>
  <r>
    <x v="1767"/>
    <x v="857"/>
    <d v="2014-03-22T00:00:00"/>
    <d v="2014-03-26T00:00:00"/>
    <s v="Standard Class"/>
    <x v="530"/>
    <s v="Craig Carroll"/>
    <s v="CONSUMER"/>
    <s v="united states"/>
    <s v="Greensboro"/>
    <s v="North Carolina"/>
    <n v="27405"/>
    <s v="South"/>
    <s v="OFF-BI-10004410"/>
    <x v="1"/>
    <x v="8"/>
    <x v="48"/>
    <n v="7.6440000000000001"/>
    <n v="4"/>
    <n v="21"/>
    <s v="Mediano"/>
    <n v="0.7"/>
    <n v="5.3507999999999996"/>
    <n v="-5.3507999999999996"/>
    <n v="12.9948"/>
    <s v="Bajo"/>
    <n v="-5.8604000000000003"/>
    <n v="-0.76666666666666672"/>
    <n v="-8.1536000000000008"/>
    <n v="4"/>
    <n v="4"/>
    <s v="CORRECTO"/>
    <n v="2014"/>
    <n v="0"/>
  </r>
  <r>
    <x v="1768"/>
    <x v="857"/>
    <d v="2014-03-22T00:00:00"/>
    <d v="2014-03-26T00:00:00"/>
    <s v="Standard Class"/>
    <x v="530"/>
    <s v="Craig Carroll"/>
    <s v="CONSUMER"/>
    <s v="united states"/>
    <s v="Greensboro"/>
    <s v="North Carolina"/>
    <n v="27405"/>
    <s v="South"/>
    <s v="OFF-BI-10002735"/>
    <x v="1"/>
    <x v="8"/>
    <x v="142"/>
    <n v="51.465000000000003"/>
    <n v="5"/>
    <n v="39"/>
    <s v="Grande"/>
    <n v="0.7"/>
    <n v="36.025500000000001"/>
    <n v="-36.025500000000001"/>
    <n v="87.490499999999997"/>
    <s v="Medio"/>
    <n v="-39.456499999999998"/>
    <n v="-0.76666666666666661"/>
    <n v="-54.896000000000001"/>
    <n v="4"/>
    <n v="4"/>
    <s v="CORRECTO"/>
    <n v="2014"/>
    <n v="0"/>
  </r>
  <r>
    <x v="1769"/>
    <x v="858"/>
    <d v="2017-03-02T00:00:00"/>
    <d v="2017-03-08T00:00:00"/>
    <s v="Standard Class"/>
    <x v="34"/>
    <s v="Stewart Carmichael"/>
    <s v="CORPORATE"/>
    <s v="united states"/>
    <s v="Dallas"/>
    <s v="Texas"/>
    <n v="75081"/>
    <s v="Central"/>
    <s v="OFF-SU-10001935"/>
    <x v="1"/>
    <x v="14"/>
    <x v="327"/>
    <n v="6.976"/>
    <n v="4"/>
    <n v="61"/>
    <s v="Mediano"/>
    <n v="0.2"/>
    <n v="1.3952"/>
    <n v="-1.3952"/>
    <n v="8.3712"/>
    <s v="Bajo"/>
    <n v="-1.3952"/>
    <n v="-0.2"/>
    <n v="-6.976"/>
    <n v="6"/>
    <n v="6"/>
    <s v="CORRECTO"/>
    <n v="2017"/>
    <n v="0"/>
  </r>
  <r>
    <x v="1770"/>
    <x v="858"/>
    <d v="2017-03-02T00:00:00"/>
    <d v="2017-03-08T00:00:00"/>
    <s v="Standard Class"/>
    <x v="34"/>
    <s v="Stewart Carmichael"/>
    <s v="CORPORATE"/>
    <s v="united states"/>
    <s v="Dallas"/>
    <s v="Texas"/>
    <n v="75081"/>
    <s v="Central"/>
    <s v="OFF-BI-10003291"/>
    <x v="1"/>
    <x v="8"/>
    <x v="44"/>
    <n v="12.222"/>
    <n v="7"/>
    <n v="46"/>
    <s v="Grande"/>
    <n v="0.8"/>
    <n v="9.7775999999999996"/>
    <n v="-9.7775999999999996"/>
    <n v="21.999600000000001"/>
    <s v="Bajo"/>
    <n v="-20.1663"/>
    <n v="-1.6500000000000001"/>
    <n v="-22.610700000000001"/>
    <n v="6"/>
    <n v="6"/>
    <s v="CORRECTO"/>
    <n v="2017"/>
    <n v="0"/>
  </r>
  <r>
    <x v="1771"/>
    <x v="859"/>
    <d v="2016-11-27T00:00:00"/>
    <d v="2016-11-29T00:00:00"/>
    <s v="Second Class"/>
    <x v="55"/>
    <s v="Greg Guthrie"/>
    <s v="CORPORATE"/>
    <s v="united states"/>
    <s v="Chicago"/>
    <s v="Illinois"/>
    <n v="60623"/>
    <s v="Central"/>
    <s v="OFF-ST-10004337"/>
    <x v="1"/>
    <x v="4"/>
    <x v="847"/>
    <n v="97.983999999999995"/>
    <n v="2"/>
    <n v="24"/>
    <s v="Pequeño"/>
    <n v="0.2"/>
    <n v="19.596800000000002"/>
    <n v="-19.596800000000002"/>
    <n v="117.5808"/>
    <s v="Medio"/>
    <n v="-24.495999999999999"/>
    <n v="-0.25"/>
    <n v="-102.8832"/>
    <n v="2"/>
    <n v="2"/>
    <s v="CORRECTO"/>
    <n v="2016"/>
    <n v="0"/>
  </r>
  <r>
    <x v="1772"/>
    <x v="859"/>
    <d v="2016-11-27T00:00:00"/>
    <d v="2016-11-29T00:00:00"/>
    <s v="Second Class"/>
    <x v="55"/>
    <s v="Greg Guthrie"/>
    <s v="CORPORATE"/>
    <s v="united states"/>
    <s v="Chicago"/>
    <s v="Illinois"/>
    <n v="60623"/>
    <s v="Central"/>
    <s v="TEC-AC-10001266"/>
    <x v="2"/>
    <x v="11"/>
    <x v="198"/>
    <n v="62.4"/>
    <n v="6"/>
    <n v="26"/>
    <s v="Grande"/>
    <n v="0.2"/>
    <n v="12.48"/>
    <n v="-12.48"/>
    <n v="74.88"/>
    <s v="Medio"/>
    <n v="19.5"/>
    <n v="0.3125"/>
    <n v="-30.42"/>
    <n v="2"/>
    <n v="2"/>
    <s v="CORRECTO"/>
    <n v="2016"/>
    <n v="0"/>
  </r>
  <r>
    <x v="1773"/>
    <x v="860"/>
    <d v="2014-04-28T00:00:00"/>
    <d v="2014-05-03T00:00:00"/>
    <s v="Standard Class"/>
    <x v="501"/>
    <s v="Muhammed Yedwab"/>
    <s v="CORPORATE"/>
    <s v="united states"/>
    <s v="Baltimore"/>
    <s v="Maryland"/>
    <n v="21215"/>
    <s v="East"/>
    <s v="OFF-BI-10001628"/>
    <x v="1"/>
    <x v="8"/>
    <x v="1112"/>
    <n v="20.86"/>
    <n v="2"/>
    <n v="39"/>
    <s v="Pequeño"/>
    <n v="0"/>
    <n v="0"/>
    <n v="0"/>
    <n v="20.86"/>
    <s v="Bajo"/>
    <n v="9.3870000000000005"/>
    <n v="0.45"/>
    <n v="-11.473000000000001"/>
    <n v="5"/>
    <n v="5"/>
    <s v="CORRECTO"/>
    <n v="2014"/>
    <n v="0"/>
  </r>
  <r>
    <x v="1774"/>
    <x v="860"/>
    <d v="2014-04-28T00:00:00"/>
    <d v="2014-05-03T00:00:00"/>
    <s v="Standard Class"/>
    <x v="501"/>
    <s v="Muhammed Yedwab"/>
    <s v="CORPORATE"/>
    <s v="united states"/>
    <s v="Baltimore"/>
    <s v="Maryland"/>
    <n v="21215"/>
    <s v="East"/>
    <s v="OFF-ST-10000877"/>
    <x v="1"/>
    <x v="4"/>
    <x v="1113"/>
    <n v="497.61"/>
    <n v="9"/>
    <n v="20"/>
    <s v="Grande"/>
    <n v="0"/>
    <n v="0"/>
    <n v="0"/>
    <n v="497.61"/>
    <s v="Alto"/>
    <n v="129.37860000000001"/>
    <n v="0.26"/>
    <n v="-368.23140000000001"/>
    <n v="5"/>
    <n v="5"/>
    <s v="CORRECTO"/>
    <n v="2014"/>
    <n v="0"/>
  </r>
  <r>
    <x v="1775"/>
    <x v="860"/>
    <d v="2014-04-28T00:00:00"/>
    <d v="2014-05-03T00:00:00"/>
    <s v="Standard Class"/>
    <x v="501"/>
    <s v="Muhammed Yedwab"/>
    <s v="CORPORATE"/>
    <s v="united states"/>
    <s v="Baltimore"/>
    <s v="Maryland"/>
    <n v="21215"/>
    <s v="East"/>
    <s v="OFF-AR-10004752"/>
    <x v="1"/>
    <x v="6"/>
    <x v="1114"/>
    <n v="5.34"/>
    <n v="2"/>
    <n v="19"/>
    <s v="Pequeño"/>
    <n v="0"/>
    <n v="0"/>
    <n v="0"/>
    <n v="5.34"/>
    <s v="Bajo"/>
    <n v="1.4952000000000001"/>
    <n v="0.28000000000000003"/>
    <n v="-3.8448000000000002"/>
    <n v="5"/>
    <n v="5"/>
    <s v="CORRECTO"/>
    <n v="2014"/>
    <n v="0"/>
  </r>
  <r>
    <x v="1776"/>
    <x v="860"/>
    <d v="2014-04-28T00:00:00"/>
    <d v="2014-05-03T00:00:00"/>
    <s v="Standard Class"/>
    <x v="501"/>
    <s v="Muhammed Yedwab"/>
    <s v="CORPORATE"/>
    <s v="united states"/>
    <s v="Baltimore"/>
    <s v="Maryland"/>
    <n v="21215"/>
    <s v="East"/>
    <s v="OFF-LA-10000452"/>
    <x v="1"/>
    <x v="2"/>
    <x v="812"/>
    <n v="3.15"/>
    <n v="1"/>
    <n v="17"/>
    <s v="Pequeño"/>
    <n v="0"/>
    <n v="0"/>
    <n v="0"/>
    <n v="3.15"/>
    <s v="Bajo"/>
    <n v="1.512"/>
    <n v="0.48000000000000004"/>
    <n v="-1.6379999999999999"/>
    <n v="5"/>
    <n v="5"/>
    <s v="CORRECTO"/>
    <n v="2014"/>
    <n v="0"/>
  </r>
  <r>
    <x v="1777"/>
    <x v="861"/>
    <d v="2015-11-24T00:00:00"/>
    <d v="2015-11-28T00:00:00"/>
    <s v="Standard Class"/>
    <x v="24"/>
    <s v="Darren Powers"/>
    <s v="CONSUMER"/>
    <s v="united states"/>
    <s v="Los Angeles"/>
    <s v="California"/>
    <n v="90004"/>
    <s v="West"/>
    <s v="OFF-PA-10000675"/>
    <x v="1"/>
    <x v="10"/>
    <x v="1115"/>
    <n v="368.91"/>
    <n v="9"/>
    <n v="40"/>
    <s v="Grande"/>
    <n v="0"/>
    <n v="0"/>
    <n v="0"/>
    <n v="368.91"/>
    <s v="Alto"/>
    <n v="180.76589999999999"/>
    <n v="0.48999999999999994"/>
    <n v="-188.14410000000001"/>
    <n v="4"/>
    <n v="4"/>
    <s v="CORRECTO"/>
    <n v="2015"/>
    <n v="0"/>
  </r>
  <r>
    <x v="1778"/>
    <x v="861"/>
    <d v="2015-11-24T00:00:00"/>
    <d v="2015-11-28T00:00:00"/>
    <s v="Standard Class"/>
    <x v="24"/>
    <s v="Darren Powers"/>
    <s v="CONSUMER"/>
    <s v="united states"/>
    <s v="Los Angeles"/>
    <s v="California"/>
    <n v="90004"/>
    <s v="West"/>
    <s v="OFF-AR-10003045"/>
    <x v="1"/>
    <x v="6"/>
    <x v="425"/>
    <n v="14.7"/>
    <n v="5"/>
    <n v="32"/>
    <s v="Grande"/>
    <n v="0"/>
    <n v="0"/>
    <n v="0"/>
    <n v="14.7"/>
    <s v="Bajo"/>
    <n v="6.6150000000000002"/>
    <n v="0.45"/>
    <n v="-8.0850000000000009"/>
    <n v="4"/>
    <n v="4"/>
    <s v="CORRECTO"/>
    <n v="2015"/>
    <n v="0"/>
  </r>
  <r>
    <x v="1779"/>
    <x v="862"/>
    <d v="2016-11-11T00:00:00"/>
    <d v="2016-11-16T00:00:00"/>
    <s v="Standard Class"/>
    <x v="420"/>
    <s v="Bryan Davis"/>
    <s v="CONSUMER"/>
    <s v="united states"/>
    <s v="New York City"/>
    <s v="New York"/>
    <n v="10011"/>
    <s v="East"/>
    <s v="TEC-AC-10003447"/>
    <x v="2"/>
    <x v="11"/>
    <x v="806"/>
    <n v="59.97"/>
    <n v="3"/>
    <n v="15"/>
    <s v="Mediano"/>
    <n v="0"/>
    <n v="0"/>
    <n v="0"/>
    <n v="59.97"/>
    <s v="Medio"/>
    <n v="14.9925"/>
    <n v="0.25"/>
    <n v="-44.977499999999999"/>
    <n v="5"/>
    <n v="5"/>
    <s v="CORRECTO"/>
    <n v="2016"/>
    <n v="0"/>
  </r>
  <r>
    <x v="1780"/>
    <x v="862"/>
    <d v="2016-11-11T00:00:00"/>
    <d v="2016-11-16T00:00:00"/>
    <s v="Standard Class"/>
    <x v="420"/>
    <s v="Bryan Davis"/>
    <s v="CONSUMER"/>
    <s v="united states"/>
    <s v="New York City"/>
    <s v="New York"/>
    <n v="10011"/>
    <s v="East"/>
    <s v="OFF-ST-10002276"/>
    <x v="1"/>
    <x v="4"/>
    <x v="226"/>
    <n v="83.36"/>
    <n v="1"/>
    <n v="9"/>
    <s v="Pequeño"/>
    <n v="0"/>
    <n v="0"/>
    <n v="0"/>
    <n v="83.36"/>
    <s v="Medio"/>
    <n v="20.84"/>
    <n v="0.25"/>
    <n v="-62.52"/>
    <n v="5"/>
    <n v="5"/>
    <s v="CORRECTO"/>
    <n v="2016"/>
    <n v="0"/>
  </r>
  <r>
    <x v="1781"/>
    <x v="863"/>
    <d v="2015-07-09T00:00:00"/>
    <d v="2015-07-13T00:00:00"/>
    <s v="Standard Class"/>
    <x v="118"/>
    <s v="Claudia Bergmann"/>
    <s v="CORPORATE"/>
    <s v="united states"/>
    <s v="Franklin"/>
    <s v="Massachusetts"/>
    <n v="2038"/>
    <s v="East"/>
    <s v="OFF-PA-10001609"/>
    <x v="1"/>
    <x v="10"/>
    <x v="1116"/>
    <n v="6.58"/>
    <n v="2"/>
    <n v="25"/>
    <s v="Pequeño"/>
    <n v="0"/>
    <n v="0"/>
    <n v="0"/>
    <n v="6.58"/>
    <s v="Bajo"/>
    <n v="3.0268000000000002"/>
    <n v="0.46"/>
    <n v="-3.5531999999999999"/>
    <n v="4"/>
    <n v="4"/>
    <s v="CORRECTO"/>
    <n v="2015"/>
    <n v="0"/>
  </r>
  <r>
    <x v="1782"/>
    <x v="863"/>
    <d v="2015-07-09T00:00:00"/>
    <d v="2015-07-13T00:00:00"/>
    <s v="Standard Class"/>
    <x v="118"/>
    <s v="Claudia Bergmann"/>
    <s v="CORPORATE"/>
    <s v="united states"/>
    <s v="Franklin"/>
    <s v="Massachusetts"/>
    <n v="2038"/>
    <s v="East"/>
    <s v="OFF-BI-10001597"/>
    <x v="1"/>
    <x v="8"/>
    <x v="798"/>
    <n v="122.94"/>
    <n v="3"/>
    <n v="47"/>
    <s v="Mediano"/>
    <n v="0"/>
    <n v="0"/>
    <n v="0"/>
    <n v="122.94"/>
    <s v="Medio"/>
    <n v="59.011200000000002"/>
    <n v="0.48000000000000004"/>
    <n v="-63.928800000000003"/>
    <n v="4"/>
    <n v="4"/>
    <s v="CORRECTO"/>
    <n v="2015"/>
    <n v="0"/>
  </r>
  <r>
    <x v="1783"/>
    <x v="864"/>
    <d v="2017-09-22T00:00:00"/>
    <d v="2017-09-26T00:00:00"/>
    <s v="Standard Class"/>
    <x v="531"/>
    <s v="Jim Epp"/>
    <s v="CORPORATE"/>
    <s v="united states"/>
    <s v="Milwaukee"/>
    <s v="Wisconsin"/>
    <n v="53209"/>
    <s v="Central"/>
    <s v="OFF-PA-10004475"/>
    <x v="1"/>
    <x v="10"/>
    <x v="1072"/>
    <n v="219.84"/>
    <n v="4"/>
    <n v="12"/>
    <s v="Mediano"/>
    <n v="0"/>
    <n v="0"/>
    <n v="0"/>
    <n v="219.84"/>
    <s v="Alto"/>
    <n v="107.7216"/>
    <n v="0.49"/>
    <n v="-112.11839999999999"/>
    <n v="4"/>
    <n v="4"/>
    <s v="CORRECTO"/>
    <n v="2017"/>
    <n v="0"/>
  </r>
  <r>
    <x v="1784"/>
    <x v="864"/>
    <d v="2017-09-22T00:00:00"/>
    <d v="2017-09-26T00:00:00"/>
    <s v="Standard Class"/>
    <x v="531"/>
    <s v="Jim Epp"/>
    <s v="CORPORATE"/>
    <s v="united states"/>
    <s v="Milwaukee"/>
    <s v="Wisconsin"/>
    <n v="53209"/>
    <s v="Central"/>
    <s v="TEC-AC-10004510"/>
    <x v="2"/>
    <x v="11"/>
    <x v="953"/>
    <n v="98.16"/>
    <n v="6"/>
    <n v="50"/>
    <s v="Grande"/>
    <n v="0"/>
    <n v="0"/>
    <n v="0"/>
    <n v="98.16"/>
    <s v="Medio"/>
    <n v="9.8160000000000007"/>
    <n v="0.1"/>
    <n v="-88.343999999999994"/>
    <n v="4"/>
    <n v="4"/>
    <s v="CORRECTO"/>
    <n v="2017"/>
    <n v="0"/>
  </r>
  <r>
    <x v="1785"/>
    <x v="864"/>
    <d v="2017-09-22T00:00:00"/>
    <d v="2017-09-26T00:00:00"/>
    <s v="Standard Class"/>
    <x v="531"/>
    <s v="Jim Epp"/>
    <s v="CORPORATE"/>
    <s v="united states"/>
    <s v="Milwaukee"/>
    <s v="Wisconsin"/>
    <n v="53209"/>
    <s v="Central"/>
    <s v="OFF-BI-10002976"/>
    <x v="1"/>
    <x v="8"/>
    <x v="857"/>
    <n v="33.04"/>
    <n v="8"/>
    <n v="21"/>
    <s v="Grande"/>
    <n v="0"/>
    <n v="0"/>
    <n v="0"/>
    <n v="33.04"/>
    <s v="Bajo"/>
    <n v="15.5288"/>
    <n v="0.47000000000000003"/>
    <n v="-17.511199999999999"/>
    <n v="4"/>
    <n v="4"/>
    <s v="CORRECTO"/>
    <n v="2017"/>
    <n v="0"/>
  </r>
  <r>
    <x v="1786"/>
    <x v="864"/>
    <d v="2017-09-22T00:00:00"/>
    <d v="2017-09-26T00:00:00"/>
    <s v="Standard Class"/>
    <x v="531"/>
    <s v="Jim Epp"/>
    <s v="CORPORATE"/>
    <s v="united states"/>
    <s v="Milwaukee"/>
    <s v="Wisconsin"/>
    <n v="53209"/>
    <s v="Central"/>
    <s v="TEC-PH-10001615"/>
    <x v="2"/>
    <x v="7"/>
    <x v="1117"/>
    <n v="86.97"/>
    <n v="3"/>
    <n v="17"/>
    <s v="Mediano"/>
    <n v="0"/>
    <n v="0"/>
    <n v="0"/>
    <n v="86.97"/>
    <s v="Medio"/>
    <n v="25.221299999999999"/>
    <n v="0.28999999999999998"/>
    <n v="-61.748699999999999"/>
    <n v="4"/>
    <n v="4"/>
    <s v="CORRECTO"/>
    <n v="2017"/>
    <n v="0"/>
  </r>
  <r>
    <x v="1787"/>
    <x v="865"/>
    <d v="2015-02-15T00:00:00"/>
    <d v="2015-02-19T00:00:00"/>
    <s v="Standard Class"/>
    <x v="532"/>
    <s v="Roy Phan"/>
    <s v="CORPORATE"/>
    <s v="united states"/>
    <s v="Kenosha"/>
    <s v="Wisconsin"/>
    <n v="53142"/>
    <s v="Central"/>
    <s v="TEC-PH-10001819"/>
    <x v="2"/>
    <x v="7"/>
    <x v="813"/>
    <n v="134.97"/>
    <n v="3"/>
    <n v="19"/>
    <s v="Mediano"/>
    <n v="0"/>
    <n v="0"/>
    <n v="0"/>
    <n v="134.97"/>
    <s v="Medio"/>
    <n v="64.785600000000002"/>
    <n v="0.48000000000000004"/>
    <n v="-70.184399999999997"/>
    <n v="4"/>
    <n v="4"/>
    <s v="CORRECTO"/>
    <n v="2015"/>
    <n v="0"/>
  </r>
  <r>
    <x v="1788"/>
    <x v="865"/>
    <d v="2015-02-15T00:00:00"/>
    <d v="2015-02-19T00:00:00"/>
    <s v="Standard Class"/>
    <x v="532"/>
    <s v="Roy Phan"/>
    <s v="CORPORATE"/>
    <s v="united states"/>
    <s v="Kenosha"/>
    <s v="Wisconsin"/>
    <n v="53142"/>
    <s v="Central"/>
    <s v="TEC-PH-10000560"/>
    <x v="2"/>
    <x v="7"/>
    <x v="752"/>
    <n v="699.98"/>
    <n v="2"/>
    <n v="28"/>
    <s v="Pequeño"/>
    <n v="0"/>
    <n v="0"/>
    <n v="0"/>
    <n v="699.98"/>
    <s v="Muy Alto"/>
    <n v="195.99440000000001"/>
    <n v="0.28000000000000003"/>
    <n v="-503.98559999999998"/>
    <n v="4"/>
    <n v="4"/>
    <s v="CORRECTO"/>
    <n v="2015"/>
    <n v="0"/>
  </r>
  <r>
    <x v="1789"/>
    <x v="865"/>
    <d v="2015-02-15T00:00:00"/>
    <d v="2015-02-19T00:00:00"/>
    <s v="Standard Class"/>
    <x v="532"/>
    <s v="Roy Phan"/>
    <s v="CORPORATE"/>
    <s v="united states"/>
    <s v="Kenosha"/>
    <s v="Wisconsin"/>
    <n v="53142"/>
    <s v="Central"/>
    <s v="TEC-AC-10004568"/>
    <x v="2"/>
    <x v="11"/>
    <x v="1118"/>
    <n v="139.94999999999999"/>
    <n v="5"/>
    <n v="41"/>
    <s v="Grande"/>
    <n v="0"/>
    <n v="0"/>
    <n v="0"/>
    <n v="139.94999999999999"/>
    <s v="Medio"/>
    <n v="26.590499999999999"/>
    <n v="0.19"/>
    <n v="-113.3595"/>
    <n v="4"/>
    <n v="4"/>
    <s v="CORRECTO"/>
    <n v="2015"/>
    <n v="0"/>
  </r>
  <r>
    <x v="1790"/>
    <x v="866"/>
    <d v="2014-09-30T00:00:00"/>
    <d v="2014-10-04T00:00:00"/>
    <s v="Standard Class"/>
    <x v="154"/>
    <s v="Russell Applegate"/>
    <s v="CONSUMER"/>
    <s v="united states"/>
    <s v="New York City"/>
    <s v="New York"/>
    <n v="10011"/>
    <s v="East"/>
    <s v="OFF-PA-10004092"/>
    <x v="1"/>
    <x v="10"/>
    <x v="593"/>
    <n v="48.94"/>
    <n v="1"/>
    <n v="7"/>
    <s v="Pequeño"/>
    <n v="0"/>
    <n v="0"/>
    <n v="0"/>
    <n v="48.94"/>
    <s v="Bajo"/>
    <n v="24.47"/>
    <n v="0.5"/>
    <n v="-24.47"/>
    <n v="4"/>
    <n v="4"/>
    <s v="CORRECTO"/>
    <n v="2014"/>
    <n v="0"/>
  </r>
  <r>
    <x v="1791"/>
    <x v="867"/>
    <d v="2014-12-01T00:00:00"/>
    <d v="2014-12-03T00:00:00"/>
    <s v="First Class"/>
    <x v="261"/>
    <s v="Resi Pölking"/>
    <s v="CONSUMER"/>
    <s v="united states"/>
    <s v="Madison"/>
    <s v="Wisconsin"/>
    <n v="53711"/>
    <s v="Central"/>
    <s v="FUR-CH-10001854"/>
    <x v="0"/>
    <x v="1"/>
    <x v="1119"/>
    <n v="2807.84"/>
    <n v="8"/>
    <n v="28"/>
    <s v="Grande"/>
    <n v="0"/>
    <n v="0"/>
    <n v="0"/>
    <n v="2807.84"/>
    <s v="Muy Alto"/>
    <n v="673.88160000000005"/>
    <n v="0.24"/>
    <n v="-2133.9584"/>
    <n v="2"/>
    <n v="2"/>
    <s v="CORRECTO"/>
    <n v="2014"/>
    <n v="0"/>
  </r>
  <r>
    <x v="1792"/>
    <x v="867"/>
    <d v="2014-12-01T00:00:00"/>
    <d v="2014-12-03T00:00:00"/>
    <s v="First Class"/>
    <x v="261"/>
    <s v="Resi Pölking"/>
    <s v="CONSUMER"/>
    <s v="united states"/>
    <s v="Madison"/>
    <s v="Wisconsin"/>
    <n v="53711"/>
    <s v="Central"/>
    <s v="OFF-AR-10000475"/>
    <x v="1"/>
    <x v="6"/>
    <x v="1120"/>
    <n v="46.64"/>
    <n v="4"/>
    <n v="8"/>
    <s v="Mediano"/>
    <n v="0"/>
    <n v="0"/>
    <n v="0"/>
    <n v="46.64"/>
    <s v="Bajo"/>
    <n v="12.5928"/>
    <n v="0.27"/>
    <n v="-34.047199999999997"/>
    <n v="2"/>
    <n v="2"/>
    <s v="CORRECTO"/>
    <n v="2014"/>
    <n v="0"/>
  </r>
  <r>
    <x v="1793"/>
    <x v="868"/>
    <d v="2014-12-08T00:00:00"/>
    <d v="2014-12-13T00:00:00"/>
    <s v="Standard Class"/>
    <x v="533"/>
    <s v="Thomas Boland"/>
    <s v="CORPORATE"/>
    <s v="united states"/>
    <s v="Houston"/>
    <s v="Texas"/>
    <n v="77041"/>
    <s v="Central"/>
    <s v="OFF-ST-10000777"/>
    <x v="1"/>
    <x v="4"/>
    <x v="117"/>
    <n v="60.415999999999997"/>
    <n v="2"/>
    <n v="17"/>
    <s v="Pequeño"/>
    <n v="0.2"/>
    <n v="12.0832"/>
    <n v="-12.0832"/>
    <n v="72.499200000000002"/>
    <s v="Medio"/>
    <n v="6.0415999999999999"/>
    <n v="0.1"/>
    <n v="-42.291200000000003"/>
    <n v="5"/>
    <n v="5"/>
    <s v="CORRECTO"/>
    <n v="2014"/>
    <n v="0"/>
  </r>
  <r>
    <x v="1794"/>
    <x v="869"/>
    <d v="2016-09-05T00:00:00"/>
    <d v="2016-09-10T00:00:00"/>
    <s v="Standard Class"/>
    <x v="534"/>
    <s v="Brad Eason"/>
    <s v="HOME OFFICE"/>
    <s v="united states"/>
    <s v="Olathe"/>
    <s v="Kansas"/>
    <n v="66062"/>
    <s v="Central"/>
    <s v="OFF-AR-10004022"/>
    <x v="1"/>
    <x v="6"/>
    <x v="907"/>
    <n v="107.94"/>
    <n v="3"/>
    <n v="22"/>
    <s v="Mediano"/>
    <n v="0"/>
    <n v="0"/>
    <n v="0"/>
    <n v="107.94"/>
    <s v="Medio"/>
    <n v="26.984999999999999"/>
    <n v="0.25"/>
    <n v="-80.954999999999998"/>
    <n v="5"/>
    <n v="5"/>
    <s v="CORRECTO"/>
    <n v="2016"/>
    <n v="0"/>
  </r>
  <r>
    <x v="1795"/>
    <x v="870"/>
    <d v="2017-08-27T00:00:00"/>
    <d v="2017-08-30T00:00:00"/>
    <s v="First Class"/>
    <x v="280"/>
    <s v="Mathew Reese"/>
    <s v="HOME OFFICE"/>
    <s v="united states"/>
    <s v="New York City"/>
    <s v="New York"/>
    <n v="10024"/>
    <s v="East"/>
    <s v="OFF-ST-10002352"/>
    <x v="1"/>
    <x v="4"/>
    <x v="855"/>
    <n v="63.84"/>
    <n v="8"/>
    <n v="30"/>
    <s v="Grande"/>
    <n v="0"/>
    <n v="0"/>
    <n v="0"/>
    <n v="63.84"/>
    <s v="Medio"/>
    <n v="16.598400000000002"/>
    <n v="0.26"/>
    <n v="-47.241599999999998"/>
    <n v="3"/>
    <n v="3"/>
    <s v="CORRECTO"/>
    <n v="2017"/>
    <n v="0"/>
  </r>
  <r>
    <x v="1796"/>
    <x v="870"/>
    <d v="2017-08-27T00:00:00"/>
    <d v="2017-08-30T00:00:00"/>
    <s v="First Class"/>
    <x v="280"/>
    <s v="Mathew Reese"/>
    <s v="HOME OFFICE"/>
    <s v="united states"/>
    <s v="New York City"/>
    <s v="New York"/>
    <n v="10024"/>
    <s v="East"/>
    <s v="TEC-PH-10000455"/>
    <x v="2"/>
    <x v="7"/>
    <x v="1121"/>
    <n v="347.97"/>
    <n v="3"/>
    <n v="10"/>
    <s v="Mediano"/>
    <n v="0"/>
    <n v="0"/>
    <n v="0"/>
    <n v="347.97"/>
    <s v="Alto"/>
    <n v="100.9113"/>
    <n v="0.28999999999999998"/>
    <n v="-247.05869999999999"/>
    <n v="3"/>
    <n v="3"/>
    <s v="CORRECTO"/>
    <n v="2017"/>
    <n v="0"/>
  </r>
  <r>
    <x v="1797"/>
    <x v="870"/>
    <d v="2017-08-27T00:00:00"/>
    <d v="2017-08-30T00:00:00"/>
    <s v="First Class"/>
    <x v="280"/>
    <s v="Mathew Reese"/>
    <s v="HOME OFFICE"/>
    <s v="united states"/>
    <s v="New York City"/>
    <s v="New York"/>
    <n v="10024"/>
    <s v="East"/>
    <s v="OFF-BI-10003910"/>
    <x v="1"/>
    <x v="8"/>
    <x v="8"/>
    <n v="37.008000000000003"/>
    <n v="6"/>
    <n v="35"/>
    <s v="Grande"/>
    <n v="0.2"/>
    <n v="7.4016000000000011"/>
    <n v="-7.4016000000000002"/>
    <n v="44.409600000000005"/>
    <s v="Bajo"/>
    <n v="11.565"/>
    <n v="0.31249999999999994"/>
    <n v="-18.041399999999999"/>
    <n v="3"/>
    <n v="3"/>
    <s v="CORRECTO"/>
    <n v="2017"/>
    <n v="0"/>
  </r>
  <r>
    <x v="1798"/>
    <x v="871"/>
    <d v="2016-07-07T00:00:00"/>
    <d v="2016-07-11T00:00:00"/>
    <s v="Standard Class"/>
    <x v="528"/>
    <s v="Raymond Messe"/>
    <s v="CONSUMER"/>
    <s v="united states"/>
    <s v="San Jose"/>
    <s v="California"/>
    <n v="95123"/>
    <s v="West"/>
    <s v="FUR-FU-10003039"/>
    <x v="0"/>
    <x v="5"/>
    <x v="484"/>
    <n v="215.65"/>
    <n v="5"/>
    <n v="14"/>
    <s v="Grande"/>
    <n v="0"/>
    <n v="0"/>
    <n v="0"/>
    <n v="215.65"/>
    <s v="Alto"/>
    <n v="73.320999999999998"/>
    <n v="0.33999999999999997"/>
    <n v="-142.32900000000001"/>
    <n v="4"/>
    <n v="4"/>
    <s v="CORRECTO"/>
    <n v="2016"/>
    <n v="0"/>
  </r>
  <r>
    <x v="1799"/>
    <x v="872"/>
    <d v="2016-08-08T00:00:00"/>
    <d v="2016-08-10T00:00:00"/>
    <s v="Second Class"/>
    <x v="535"/>
    <s v="Jill Fjeld"/>
    <s v="CONSUMER"/>
    <s v="united states"/>
    <s v="Dallas"/>
    <s v="Texas"/>
    <n v="75081"/>
    <s v="Central"/>
    <s v="OFF-FA-10000585"/>
    <x v="1"/>
    <x v="13"/>
    <x v="204"/>
    <n v="11.167999999999999"/>
    <n v="4"/>
    <n v="30"/>
    <s v="Mediano"/>
    <n v="0.2"/>
    <n v="2.2336"/>
    <n v="-2.2336"/>
    <n v="13.401599999999998"/>
    <s v="Bajo"/>
    <n v="3.6295999999999999"/>
    <n v="0.32500000000000001"/>
    <n v="-5.3048000000000002"/>
    <n v="2"/>
    <n v="2"/>
    <s v="CORRECTO"/>
    <n v="2016"/>
    <n v="0"/>
  </r>
  <r>
    <x v="1800"/>
    <x v="872"/>
    <d v="2016-08-08T00:00:00"/>
    <d v="2016-08-10T00:00:00"/>
    <s v="Second Class"/>
    <x v="535"/>
    <s v="Jill Fjeld"/>
    <s v="CONSUMER"/>
    <s v="united states"/>
    <s v="Dallas"/>
    <s v="Texas"/>
    <n v="75081"/>
    <s v="Central"/>
    <s v="OFF-PA-10001994"/>
    <x v="1"/>
    <x v="10"/>
    <x v="1122"/>
    <n v="53.951999999999998"/>
    <n v="3"/>
    <n v="6"/>
    <s v="Mediano"/>
    <n v="0.2"/>
    <n v="10.7904"/>
    <n v="-10.7904"/>
    <n v="64.742400000000004"/>
    <s v="Medio"/>
    <n v="17.534400000000002"/>
    <n v="0.32500000000000007"/>
    <n v="-25.627199999999998"/>
    <n v="2"/>
    <n v="2"/>
    <s v="CORRECTO"/>
    <n v="2016"/>
    <n v="0"/>
  </r>
  <r>
    <x v="1801"/>
    <x v="873"/>
    <d v="2016-11-13T00:00:00"/>
    <d v="2016-11-19T00:00:00"/>
    <s v="Standard Class"/>
    <x v="216"/>
    <s v="Adrian Shami"/>
    <s v="HOME OFFICE"/>
    <s v="united states"/>
    <s v="Auburn"/>
    <s v="Washington"/>
    <n v="98002"/>
    <s v="West"/>
    <s v="FUR-FU-10004270"/>
    <x v="0"/>
    <x v="5"/>
    <x v="998"/>
    <n v="4.18"/>
    <n v="1"/>
    <n v="31"/>
    <s v="Pequeño"/>
    <n v="0"/>
    <n v="0"/>
    <n v="0"/>
    <n v="4.18"/>
    <s v="Bajo"/>
    <n v="1.5047999999999999"/>
    <n v="0.36"/>
    <n v="-2.6751999999999998"/>
    <n v="6"/>
    <n v="6"/>
    <s v="CORRECTO"/>
    <n v="2016"/>
    <n v="0"/>
  </r>
  <r>
    <x v="1802"/>
    <x v="874"/>
    <d v="2017-09-22T00:00:00"/>
    <d v="2017-09-26T00:00:00"/>
    <s v="Second Class"/>
    <x v="350"/>
    <s v="Joseph Airdo"/>
    <s v="CONSUMER"/>
    <s v="united states"/>
    <s v="Philadelphia"/>
    <s v="Pennsylvania"/>
    <n v="19134"/>
    <s v="East"/>
    <s v="OFF-BI-10002498"/>
    <x v="1"/>
    <x v="8"/>
    <x v="440"/>
    <n v="5.6070000000000002"/>
    <n v="1"/>
    <n v="29"/>
    <s v="Pequeño"/>
    <n v="0.7"/>
    <n v="3.9249000000000001"/>
    <n v="-3.9249000000000001"/>
    <n v="9.5319000000000003"/>
    <s v="Bajo"/>
    <n v="-4.2987000000000002"/>
    <n v="-0.76666666666666672"/>
    <n v="-5.9808000000000003"/>
    <n v="4"/>
    <n v="4"/>
    <s v="CORRECTO"/>
    <n v="2017"/>
    <n v="0"/>
  </r>
  <r>
    <x v="1803"/>
    <x v="874"/>
    <d v="2017-09-22T00:00:00"/>
    <d v="2017-09-26T00:00:00"/>
    <s v="Second Class"/>
    <x v="350"/>
    <s v="Joseph Airdo"/>
    <s v="CONSUMER"/>
    <s v="united states"/>
    <s v="Philadelphia"/>
    <s v="Pennsylvania"/>
    <n v="19134"/>
    <s v="East"/>
    <s v="OFF-SU-10002881"/>
    <x v="1"/>
    <x v="14"/>
    <x v="466"/>
    <n v="4663.7359999999999"/>
    <n v="7"/>
    <n v="22"/>
    <s v="Grande"/>
    <n v="0.2"/>
    <n v="932.74720000000002"/>
    <n v="-932.74720000000002"/>
    <n v="5596.4831999999997"/>
    <s v="Muy Alto"/>
    <n v="-1049.3406"/>
    <n v="-0.22500000000000001"/>
    <n v="-4780.3293999999996"/>
    <n v="4"/>
    <n v="4"/>
    <s v="CORRECTO"/>
    <n v="2017"/>
    <n v="0"/>
  </r>
  <r>
    <x v="1804"/>
    <x v="874"/>
    <d v="2017-09-22T00:00:00"/>
    <d v="2017-09-26T00:00:00"/>
    <s v="Second Class"/>
    <x v="350"/>
    <s v="Joseph Airdo"/>
    <s v="CONSUMER"/>
    <s v="united states"/>
    <s v="Philadelphia"/>
    <s v="Pennsylvania"/>
    <n v="19134"/>
    <s v="East"/>
    <s v="TEC-AC-10002926"/>
    <x v="2"/>
    <x v="11"/>
    <x v="1123"/>
    <n v="79.983999999999995"/>
    <n v="2"/>
    <n v="30"/>
    <s v="Pequeño"/>
    <n v="0.2"/>
    <n v="15.9968"/>
    <n v="-15.9968"/>
    <n v="95.980799999999988"/>
    <s v="Medio"/>
    <n v="22.9954"/>
    <n v="0.28750000000000003"/>
    <n v="-40.991799999999998"/>
    <n v="4"/>
    <n v="4"/>
    <s v="CORRECTO"/>
    <n v="2017"/>
    <n v="0"/>
  </r>
  <r>
    <x v="1805"/>
    <x v="875"/>
    <d v="2016-12-25T00:00:00"/>
    <d v="2016-12-28T00:00:00"/>
    <s v="First Class"/>
    <x v="136"/>
    <s v="Grace Kelly"/>
    <s v="CORPORATE"/>
    <s v="united states"/>
    <s v="Los Angeles"/>
    <s v="California"/>
    <n v="90049"/>
    <s v="West"/>
    <s v="TEC-PH-10002200"/>
    <x v="2"/>
    <x v="7"/>
    <x v="877"/>
    <n v="2575.944"/>
    <n v="7"/>
    <n v="14"/>
    <s v="Grande"/>
    <n v="0.2"/>
    <n v="515.18880000000001"/>
    <n v="-515.18880000000001"/>
    <n v="3091.1327999999999"/>
    <s v="Muy Alto"/>
    <n v="257.59440000000001"/>
    <n v="0.1"/>
    <n v="-1803.1608000000001"/>
    <n v="3"/>
    <n v="3"/>
    <s v="CORRECTO"/>
    <n v="2016"/>
    <n v="0"/>
  </r>
  <r>
    <x v="1806"/>
    <x v="875"/>
    <d v="2016-12-25T00:00:00"/>
    <d v="2016-12-28T00:00:00"/>
    <s v="First Class"/>
    <x v="136"/>
    <s v="Grace Kelly"/>
    <s v="CORPORATE"/>
    <s v="united states"/>
    <s v="Los Angeles"/>
    <s v="California"/>
    <n v="90049"/>
    <s v="West"/>
    <s v="OFF-PA-10002005"/>
    <x v="1"/>
    <x v="10"/>
    <x v="510"/>
    <n v="45.36"/>
    <n v="7"/>
    <n v="33"/>
    <s v="Grande"/>
    <n v="0"/>
    <n v="0"/>
    <n v="0"/>
    <n v="45.36"/>
    <s v="Bajo"/>
    <n v="21.7728"/>
    <n v="0.48"/>
    <n v="-23.587199999999999"/>
    <n v="3"/>
    <n v="3"/>
    <s v="CORRECTO"/>
    <n v="2016"/>
    <n v="0"/>
  </r>
  <r>
    <x v="1807"/>
    <x v="875"/>
    <d v="2016-12-25T00:00:00"/>
    <d v="2016-12-28T00:00:00"/>
    <s v="First Class"/>
    <x v="136"/>
    <s v="Grace Kelly"/>
    <s v="CORPORATE"/>
    <s v="united states"/>
    <s v="Los Angeles"/>
    <s v="California"/>
    <n v="90049"/>
    <s v="West"/>
    <s v="TEC-AC-10001465"/>
    <x v="2"/>
    <x v="11"/>
    <x v="478"/>
    <n v="254.24"/>
    <n v="7"/>
    <n v="34"/>
    <s v="Grande"/>
    <n v="0"/>
    <n v="0"/>
    <n v="0"/>
    <n v="254.24"/>
    <s v="Alto"/>
    <n v="76.272000000000006"/>
    <n v="0.3"/>
    <n v="-177.96799999999999"/>
    <n v="3"/>
    <n v="3"/>
    <s v="CORRECTO"/>
    <n v="2016"/>
    <n v="0"/>
  </r>
  <r>
    <x v="1808"/>
    <x v="876"/>
    <d v="2016-02-11T00:00:00"/>
    <d v="2016-02-13T00:00:00"/>
    <s v="First Class"/>
    <x v="536"/>
    <s v="Phillip Breyer"/>
    <s v="CORPORATE"/>
    <s v="united states"/>
    <s v="Tulsa"/>
    <s v="Oklahoma"/>
    <n v="74133"/>
    <s v="Central"/>
    <s v="TEC-PH-10004897"/>
    <x v="2"/>
    <x v="7"/>
    <x v="1124"/>
    <n v="69.930000000000007"/>
    <n v="7"/>
    <n v="30"/>
    <s v="Grande"/>
    <n v="0"/>
    <n v="0"/>
    <n v="0"/>
    <n v="69.930000000000007"/>
    <s v="Medio"/>
    <n v="0.69930000000000003"/>
    <n v="0.01"/>
    <n v="-69.230699999999999"/>
    <n v="2"/>
    <n v="2"/>
    <s v="CORRECTO"/>
    <n v="2016"/>
    <n v="0"/>
  </r>
  <r>
    <x v="1809"/>
    <x v="877"/>
    <d v="2016-10-23T00:00:00"/>
    <d v="2016-10-29T00:00:00"/>
    <s v="Standard Class"/>
    <x v="96"/>
    <s v="Heather Kirkland"/>
    <s v="CORPORATE"/>
    <s v="united states"/>
    <s v="Chicago"/>
    <s v="Illinois"/>
    <n v="60610"/>
    <s v="Central"/>
    <s v="FUR-FU-10001196"/>
    <x v="0"/>
    <x v="5"/>
    <x v="1125"/>
    <n v="16.155999999999999"/>
    <n v="7"/>
    <n v="26"/>
    <s v="Grande"/>
    <n v="0.6"/>
    <n v="9.6935999999999982"/>
    <n v="-9.6936"/>
    <n v="25.849599999999995"/>
    <s v="Bajo"/>
    <n v="-12.117000000000001"/>
    <n v="-0.75000000000000011"/>
    <n v="-18.5794"/>
    <n v="6"/>
    <n v="6"/>
    <s v="CORRECTO"/>
    <n v="2016"/>
    <n v="0"/>
  </r>
  <r>
    <x v="1810"/>
    <x v="877"/>
    <d v="2016-10-23T00:00:00"/>
    <d v="2016-10-29T00:00:00"/>
    <s v="Standard Class"/>
    <x v="96"/>
    <s v="Heather Kirkland"/>
    <s v="CORPORATE"/>
    <s v="united states"/>
    <s v="Chicago"/>
    <s v="Illinois"/>
    <n v="60610"/>
    <s v="Central"/>
    <s v="OFF-PA-10000595"/>
    <x v="1"/>
    <x v="10"/>
    <x v="1126"/>
    <n v="54.816000000000003"/>
    <n v="3"/>
    <n v="16"/>
    <s v="Mediano"/>
    <n v="0.2"/>
    <n v="10.963200000000001"/>
    <n v="-10.963200000000001"/>
    <n v="65.779200000000003"/>
    <s v="Medio"/>
    <n v="17.815200000000001"/>
    <n v="0.32500000000000001"/>
    <n v="-26.037600000000001"/>
    <n v="6"/>
    <n v="6"/>
    <s v="CORRECTO"/>
    <n v="2016"/>
    <n v="0"/>
  </r>
  <r>
    <x v="1811"/>
    <x v="878"/>
    <d v="2014-06-09T00:00:00"/>
    <d v="2014-06-11T00:00:00"/>
    <s v="Second Class"/>
    <x v="383"/>
    <s v="Frank Olsen"/>
    <s v="CONSUMER"/>
    <s v="united states"/>
    <s v="Harrisonburg"/>
    <s v="Virginia"/>
    <n v="22801"/>
    <s v="South"/>
    <s v="FUR-TA-10004534"/>
    <x v="0"/>
    <x v="3"/>
    <x v="121"/>
    <n v="1441.3"/>
    <n v="7"/>
    <n v="20"/>
    <s v="Grande"/>
    <n v="0"/>
    <n v="0"/>
    <n v="0"/>
    <n v="1441.3"/>
    <s v="Muy Alto"/>
    <n v="245.02099999999999"/>
    <n v="0.16999999999999998"/>
    <n v="-1196.279"/>
    <n v="2"/>
    <n v="2"/>
    <s v="CORRECTO"/>
    <n v="2014"/>
    <n v="0"/>
  </r>
  <r>
    <x v="1812"/>
    <x v="879"/>
    <d v="2017-11-20T00:00:00"/>
    <d v="2017-11-26T00:00:00"/>
    <s v="Standard Class"/>
    <x v="537"/>
    <s v="Brian Thompson"/>
    <s v="CONSUMER"/>
    <s v="united states"/>
    <s v="Newark"/>
    <s v="Ohio"/>
    <n v="43055"/>
    <s v="East"/>
    <s v="FUR-FU-10001861"/>
    <x v="0"/>
    <x v="5"/>
    <x v="275"/>
    <n v="77.599999999999994"/>
    <n v="5"/>
    <n v="24"/>
    <s v="Grande"/>
    <n v="0.2"/>
    <n v="15.52"/>
    <n v="-15.52"/>
    <n v="93.11999999999999"/>
    <s v="Medio"/>
    <n v="28.13"/>
    <n v="0.36249999999999999"/>
    <n v="-33.950000000000003"/>
    <n v="6"/>
    <n v="6"/>
    <s v="CORRECTO"/>
    <n v="2017"/>
    <n v="0"/>
  </r>
  <r>
    <x v="1813"/>
    <x v="879"/>
    <d v="2017-11-20T00:00:00"/>
    <d v="2017-11-26T00:00:00"/>
    <s v="Standard Class"/>
    <x v="537"/>
    <s v="Brian Thompson"/>
    <s v="CONSUMER"/>
    <s v="united states"/>
    <s v="Newark"/>
    <s v="Ohio"/>
    <n v="43055"/>
    <s v="East"/>
    <s v="FUR-FU-10000206"/>
    <x v="0"/>
    <x v="5"/>
    <x v="397"/>
    <n v="4.6559999999999997"/>
    <n v="2"/>
    <n v="20"/>
    <s v="Pequeño"/>
    <n v="0.2"/>
    <n v="0.93120000000000003"/>
    <n v="-0.93120000000000003"/>
    <n v="5.5871999999999993"/>
    <s v="Bajo"/>
    <n v="1.5713999999999999"/>
    <n v="0.33750000000000002"/>
    <n v="-2.1534"/>
    <n v="6"/>
    <n v="6"/>
    <s v="CORRECTO"/>
    <n v="2017"/>
    <n v="0"/>
  </r>
  <r>
    <x v="1814"/>
    <x v="880"/>
    <d v="2015-09-14T00:00:00"/>
    <d v="2015-09-18T00:00:00"/>
    <s v="Standard Class"/>
    <x v="407"/>
    <s v="Stefania Perrino"/>
    <s v="CORPORATE"/>
    <s v="united states"/>
    <s v="Los Angeles"/>
    <s v="California"/>
    <n v="90045"/>
    <s v="West"/>
    <s v="FUR-TA-10002607"/>
    <x v="0"/>
    <x v="3"/>
    <x v="224"/>
    <n v="170.136"/>
    <n v="3"/>
    <n v="44"/>
    <s v="Mediano"/>
    <n v="0.2"/>
    <n v="34.027200000000001"/>
    <n v="-34.027200000000001"/>
    <n v="204.16319999999999"/>
    <s v="Alto"/>
    <n v="-8.5068000000000001"/>
    <n v="-0.05"/>
    <n v="-144.6156"/>
    <n v="4"/>
    <n v="4"/>
    <s v="CORRECTO"/>
    <n v="2015"/>
    <n v="0"/>
  </r>
  <r>
    <x v="1815"/>
    <x v="881"/>
    <d v="2015-06-04T00:00:00"/>
    <d v="2015-06-04T00:00:00"/>
    <s v="Same Day"/>
    <x v="328"/>
    <s v="Lauren Leatherbury"/>
    <s v="CONSUMER"/>
    <s v="united states"/>
    <s v="Seattle"/>
    <s v="Washington"/>
    <n v="98105"/>
    <s v="West"/>
    <s v="OFF-LA-10000443"/>
    <x v="1"/>
    <x v="2"/>
    <x v="1127"/>
    <n v="7.38"/>
    <n v="2"/>
    <n v="22"/>
    <s v="Pequeño"/>
    <n v="0"/>
    <n v="0"/>
    <n v="0"/>
    <n v="7.38"/>
    <s v="Bajo"/>
    <n v="3.4685999999999999"/>
    <n v="0.47"/>
    <n v="-3.9114"/>
    <n v="0"/>
    <n v="0"/>
    <s v="CORRECTO"/>
    <n v="2015"/>
    <n v="0"/>
  </r>
  <r>
    <x v="1816"/>
    <x v="881"/>
    <d v="2015-06-04T00:00:00"/>
    <d v="2015-06-04T00:00:00"/>
    <s v="Same Day"/>
    <x v="328"/>
    <s v="Lauren Leatherbury"/>
    <s v="CONSUMER"/>
    <s v="united states"/>
    <s v="Seattle"/>
    <s v="Washington"/>
    <n v="98105"/>
    <s v="West"/>
    <s v="OFF-AR-10004685"/>
    <x v="1"/>
    <x v="6"/>
    <x v="183"/>
    <n v="9.26"/>
    <n v="2"/>
    <n v="20"/>
    <s v="Pequeño"/>
    <n v="0"/>
    <n v="0"/>
    <n v="0"/>
    <n v="9.26"/>
    <s v="Bajo"/>
    <n v="3.0558000000000001"/>
    <n v="0.33"/>
    <n v="-6.2042000000000002"/>
    <n v="0"/>
    <n v="0"/>
    <s v="CORRECTO"/>
    <n v="2015"/>
    <n v="0"/>
  </r>
  <r>
    <x v="1817"/>
    <x v="882"/>
    <d v="2015-12-13T00:00:00"/>
    <d v="2015-12-15T00:00:00"/>
    <s v="Second Class"/>
    <x v="430"/>
    <s v="Matt Collins"/>
    <s v="CONSUMER"/>
    <s v="united states"/>
    <s v="Los Angeles"/>
    <s v="California"/>
    <n v="90036"/>
    <s v="West"/>
    <s v="OFF-LA-10001771"/>
    <x v="1"/>
    <x v="2"/>
    <x v="1128"/>
    <n v="9.9600000000000009"/>
    <n v="2"/>
    <n v="22"/>
    <s v="Pequeño"/>
    <n v="0"/>
    <n v="0"/>
    <n v="0"/>
    <n v="9.9600000000000009"/>
    <s v="Bajo"/>
    <n v="4.5815999999999999"/>
    <n v="0.45999999999999996"/>
    <n v="-5.3784000000000001"/>
    <n v="2"/>
    <n v="2"/>
    <s v="CORRECTO"/>
    <n v="2015"/>
    <n v="0"/>
  </r>
  <r>
    <x v="1818"/>
    <x v="883"/>
    <d v="2014-05-25T00:00:00"/>
    <d v="2014-05-29T00:00:00"/>
    <s v="Standard Class"/>
    <x v="538"/>
    <s v="Janet Lee"/>
    <s v="CONSUMER"/>
    <s v="united states"/>
    <s v="Chicago"/>
    <s v="Illinois"/>
    <n v="60623"/>
    <s v="Central"/>
    <s v="OFF-AP-10001394"/>
    <x v="1"/>
    <x v="9"/>
    <x v="1129"/>
    <n v="75.599999999999994"/>
    <n v="2"/>
    <n v="13"/>
    <s v="Pequeño"/>
    <n v="0.8"/>
    <n v="60.48"/>
    <n v="-60.48"/>
    <n v="136.07999999999998"/>
    <s v="Medio"/>
    <n v="-166.32"/>
    <n v="-2.2000000000000002"/>
    <n v="-181.44"/>
    <n v="4"/>
    <n v="4"/>
    <s v="CORRECTO"/>
    <n v="2014"/>
    <n v="0"/>
  </r>
  <r>
    <x v="1819"/>
    <x v="883"/>
    <d v="2014-05-25T00:00:00"/>
    <d v="2014-05-29T00:00:00"/>
    <s v="Standard Class"/>
    <x v="538"/>
    <s v="Janet Lee"/>
    <s v="CONSUMER"/>
    <s v="united states"/>
    <s v="Chicago"/>
    <s v="Illinois"/>
    <n v="60623"/>
    <s v="Central"/>
    <s v="FUR-FU-10002553"/>
    <x v="0"/>
    <x v="5"/>
    <x v="1130"/>
    <n v="29.32"/>
    <n v="2"/>
    <n v="5"/>
    <s v="Pequeño"/>
    <n v="0.6"/>
    <n v="17.591999999999999"/>
    <n v="-17.591999999999999"/>
    <n v="46.911999999999999"/>
    <s v="Bajo"/>
    <n v="-24.189"/>
    <n v="-0.82499999999999996"/>
    <n v="-35.917000000000002"/>
    <n v="4"/>
    <n v="4"/>
    <s v="CORRECTO"/>
    <n v="2014"/>
    <n v="0"/>
  </r>
  <r>
    <x v="1820"/>
    <x v="884"/>
    <d v="2016-02-16T00:00:00"/>
    <d v="2016-02-20T00:00:00"/>
    <s v="Standard Class"/>
    <x v="105"/>
    <s v="Erin Ashbrook"/>
    <s v="CORPORATE"/>
    <s v="united states"/>
    <s v="Chicago"/>
    <s v="Illinois"/>
    <n v="60623"/>
    <s v="Central"/>
    <s v="OFF-AP-10004233"/>
    <x v="1"/>
    <x v="9"/>
    <x v="1131"/>
    <n v="92.063999999999993"/>
    <n v="6"/>
    <n v="9"/>
    <s v="Grande"/>
    <n v="0.8"/>
    <n v="73.651200000000003"/>
    <n v="-73.651200000000003"/>
    <n v="165.71519999999998"/>
    <s v="Medio"/>
    <n v="-225.55680000000001"/>
    <n v="-2.4500000000000002"/>
    <n v="-243.96960000000001"/>
    <n v="4"/>
    <n v="4"/>
    <s v="CORRECTO"/>
    <n v="2016"/>
    <n v="0"/>
  </r>
  <r>
    <x v="1821"/>
    <x v="884"/>
    <d v="2016-02-16T00:00:00"/>
    <d v="2016-02-20T00:00:00"/>
    <s v="Standard Class"/>
    <x v="105"/>
    <s v="Erin Ashbrook"/>
    <s v="CORPORATE"/>
    <s v="united states"/>
    <s v="Chicago"/>
    <s v="Illinois"/>
    <n v="60623"/>
    <s v="Central"/>
    <s v="OFF-FA-10000304"/>
    <x v="1"/>
    <x v="13"/>
    <x v="52"/>
    <n v="6.976"/>
    <n v="4"/>
    <n v="27"/>
    <s v="Mediano"/>
    <n v="0.2"/>
    <n v="1.3952"/>
    <n v="-1.3952"/>
    <n v="8.3712"/>
    <s v="Bajo"/>
    <n v="1.8311999999999999"/>
    <n v="0.26250000000000001"/>
    <n v="-3.7496"/>
    <n v="4"/>
    <n v="4"/>
    <s v="CORRECTO"/>
    <n v="2016"/>
    <n v="0"/>
  </r>
  <r>
    <x v="1822"/>
    <x v="884"/>
    <d v="2016-02-16T00:00:00"/>
    <d v="2016-02-20T00:00:00"/>
    <s v="Standard Class"/>
    <x v="105"/>
    <s v="Erin Ashbrook"/>
    <s v="CORPORATE"/>
    <s v="united states"/>
    <s v="Chicago"/>
    <s v="Illinois"/>
    <n v="60623"/>
    <s v="Central"/>
    <s v="FUR-CH-10004754"/>
    <x v="0"/>
    <x v="1"/>
    <x v="1132"/>
    <n v="62.957999999999998"/>
    <n v="3"/>
    <n v="31"/>
    <s v="Mediano"/>
    <n v="0.3"/>
    <n v="18.8874"/>
    <n v="-18.8874"/>
    <n v="81.845399999999998"/>
    <s v="Medio"/>
    <n v="-2.6981999999999999"/>
    <n v="-4.2857142857142858E-2"/>
    <n v="-46.768799999999999"/>
    <n v="4"/>
    <n v="4"/>
    <s v="CORRECTO"/>
    <n v="2016"/>
    <n v="0"/>
  </r>
  <r>
    <x v="1823"/>
    <x v="884"/>
    <d v="2016-02-16T00:00:00"/>
    <d v="2016-02-20T00:00:00"/>
    <s v="Standard Class"/>
    <x v="105"/>
    <s v="Erin Ashbrook"/>
    <s v="CORPORATE"/>
    <s v="united states"/>
    <s v="Chicago"/>
    <s v="Illinois"/>
    <n v="60623"/>
    <s v="Central"/>
    <s v="OFF-PA-10000809"/>
    <x v="1"/>
    <x v="10"/>
    <x v="1133"/>
    <n v="5.1840000000000002"/>
    <n v="1"/>
    <n v="11"/>
    <s v="Pequeño"/>
    <n v="0.2"/>
    <n v="1.0368000000000002"/>
    <n v="-1.0367999999999999"/>
    <n v="6.2208000000000006"/>
    <s v="Bajo"/>
    <n v="1.8144"/>
    <n v="0.35"/>
    <n v="-2.3328000000000002"/>
    <n v="4"/>
    <n v="4"/>
    <s v="CORRECTO"/>
    <n v="2016"/>
    <n v="0"/>
  </r>
  <r>
    <x v="1824"/>
    <x v="885"/>
    <d v="2016-12-22T00:00:00"/>
    <d v="2016-12-28T00:00:00"/>
    <s v="Standard Class"/>
    <x v="193"/>
    <s v="Sue Ann Reed"/>
    <s v="CONSUMER"/>
    <s v="united states"/>
    <s v="Redmond"/>
    <s v="Oregon"/>
    <n v="97756"/>
    <s v="West"/>
    <s v="OFF-BI-10003694"/>
    <x v="1"/>
    <x v="8"/>
    <x v="858"/>
    <n v="31.32"/>
    <n v="10"/>
    <n v="27"/>
    <s v="Grande"/>
    <n v="0.7"/>
    <n v="21.923999999999999"/>
    <n v="-21.923999999999999"/>
    <n v="53.244"/>
    <s v="Medio"/>
    <n v="-25.056000000000001"/>
    <n v="-0.8"/>
    <n v="-34.451999999999998"/>
    <n v="6"/>
    <n v="6"/>
    <s v="CORRECTO"/>
    <n v="2016"/>
    <n v="0"/>
  </r>
  <r>
    <x v="1825"/>
    <x v="885"/>
    <d v="2016-12-22T00:00:00"/>
    <d v="2016-12-28T00:00:00"/>
    <s v="Standard Class"/>
    <x v="193"/>
    <s v="Sue Ann Reed"/>
    <s v="CONSUMER"/>
    <s v="united states"/>
    <s v="Redmond"/>
    <s v="Oregon"/>
    <n v="97756"/>
    <s v="West"/>
    <s v="FUR-FU-10001935"/>
    <x v="0"/>
    <x v="5"/>
    <x v="345"/>
    <n v="11.84"/>
    <n v="4"/>
    <n v="33"/>
    <s v="Mediano"/>
    <n v="0.2"/>
    <n v="2.3679999999999999"/>
    <n v="-2.3679999999999999"/>
    <n v="14.208"/>
    <s v="Bajo"/>
    <n v="3.1080000000000001"/>
    <n v="0.26250000000000001"/>
    <n v="-6.3639999999999999"/>
    <n v="6"/>
    <n v="6"/>
    <s v="CORRECTO"/>
    <n v="2016"/>
    <n v="0"/>
  </r>
  <r>
    <x v="1826"/>
    <x v="885"/>
    <d v="2016-12-22T00:00:00"/>
    <d v="2016-12-28T00:00:00"/>
    <s v="Standard Class"/>
    <x v="193"/>
    <s v="Sue Ann Reed"/>
    <s v="CONSUMER"/>
    <s v="united states"/>
    <s v="Redmond"/>
    <s v="Oregon"/>
    <n v="97756"/>
    <s v="West"/>
    <s v="FUR-FU-10002878"/>
    <x v="0"/>
    <x v="5"/>
    <x v="1134"/>
    <n v="22.783999999999999"/>
    <n v="1"/>
    <n v="17"/>
    <s v="Pequeño"/>
    <n v="0.2"/>
    <n v="4.5568"/>
    <n v="-4.5568"/>
    <n v="27.340799999999998"/>
    <s v="Bajo"/>
    <n v="4.8415999999999997"/>
    <n v="0.21249999999999999"/>
    <n v="-13.3856"/>
    <n v="6"/>
    <n v="6"/>
    <s v="CORRECTO"/>
    <n v="2016"/>
    <n v="0"/>
  </r>
  <r>
    <x v="1827"/>
    <x v="886"/>
    <d v="2016-02-08T00:00:00"/>
    <d v="2016-02-11T00:00:00"/>
    <s v="Second Class"/>
    <x v="539"/>
    <s v="Cathy Hwang"/>
    <s v="HOME OFFICE"/>
    <s v="united states"/>
    <s v="Raleigh"/>
    <s v="North Carolina"/>
    <n v="27604"/>
    <s v="South"/>
    <s v="TEC-PH-10002624"/>
    <x v="2"/>
    <x v="7"/>
    <x v="1135"/>
    <n v="1127.9760000000001"/>
    <n v="3"/>
    <n v="15"/>
    <s v="Mediano"/>
    <n v="0.2"/>
    <n v="225.59520000000003"/>
    <n v="-225.59520000000001"/>
    <n v="1353.5712000000001"/>
    <s v="Muy Alto"/>
    <n v="126.8973"/>
    <n v="0.11249999999999999"/>
    <n v="-775.48350000000005"/>
    <n v="3"/>
    <n v="3"/>
    <s v="CORRECTO"/>
    <n v="2016"/>
    <n v="0"/>
  </r>
  <r>
    <x v="1828"/>
    <x v="887"/>
    <d v="2015-07-13T00:00:00"/>
    <d v="2015-07-15T00:00:00"/>
    <s v="Second Class"/>
    <x v="540"/>
    <s v="Neil Ducich"/>
    <s v="CORPORATE"/>
    <s v="united states"/>
    <s v="Macon"/>
    <s v="Georgia"/>
    <n v="31204"/>
    <s v="South"/>
    <s v="OFF-PA-10000019"/>
    <x v="1"/>
    <x v="10"/>
    <x v="711"/>
    <n v="38.880000000000003"/>
    <n v="6"/>
    <n v="36"/>
    <s v="Grande"/>
    <n v="0"/>
    <n v="0"/>
    <n v="0"/>
    <n v="38.880000000000003"/>
    <s v="Bajo"/>
    <n v="18.662400000000002"/>
    <n v="0.48000000000000004"/>
    <n v="-20.217600000000001"/>
    <n v="2"/>
    <n v="2"/>
    <s v="CORRECTO"/>
    <n v="2015"/>
    <n v="0"/>
  </r>
  <r>
    <x v="1829"/>
    <x v="888"/>
    <d v="2014-05-18T00:00:00"/>
    <d v="2014-05-24T00:00:00"/>
    <s v="Standard Class"/>
    <x v="94"/>
    <s v="Bruce Stewart"/>
    <s v="CONSUMER"/>
    <s v="united states"/>
    <s v="Cleveland"/>
    <s v="Ohio"/>
    <n v="44105"/>
    <s v="East"/>
    <s v="TEC-PH-10002885"/>
    <x v="2"/>
    <x v="7"/>
    <x v="1136"/>
    <n v="779.79600000000005"/>
    <n v="2"/>
    <n v="24"/>
    <s v="Pequeño"/>
    <n v="0.4"/>
    <n v="311.91840000000002"/>
    <n v="-311.91840000000002"/>
    <n v="1091.7144000000001"/>
    <s v="Muy Alto"/>
    <n v="-168.95580000000001"/>
    <n v="-0.21666666666666667"/>
    <n v="-636.83339999999998"/>
    <n v="6"/>
    <n v="6"/>
    <s v="CORRECTO"/>
    <n v="2014"/>
    <n v="0"/>
  </r>
  <r>
    <x v="1830"/>
    <x v="889"/>
    <d v="2017-10-21T00:00:00"/>
    <d v="2017-10-21T00:00:00"/>
    <s v="Same Day"/>
    <x v="359"/>
    <s v="Sara Luxemburg"/>
    <s v="HOME OFFICE"/>
    <s v="united states"/>
    <s v="Muskogee"/>
    <s v="Oklahoma"/>
    <n v="74403"/>
    <s v="Central"/>
    <s v="TEC-PH-10000895"/>
    <x v="2"/>
    <x v="7"/>
    <x v="1137"/>
    <n v="1439.92"/>
    <n v="8"/>
    <n v="40"/>
    <s v="Grande"/>
    <n v="0"/>
    <n v="0"/>
    <n v="0"/>
    <n v="1439.92"/>
    <s v="Muy Alto"/>
    <n v="374.37920000000003"/>
    <n v="0.26"/>
    <n v="-1065.5408"/>
    <n v="0"/>
    <n v="0"/>
    <s v="CORRECTO"/>
    <n v="2017"/>
    <n v="0"/>
  </r>
  <r>
    <x v="1831"/>
    <x v="889"/>
    <d v="2017-10-21T00:00:00"/>
    <d v="2017-10-21T00:00:00"/>
    <s v="Same Day"/>
    <x v="359"/>
    <s v="Sara Luxemburg"/>
    <s v="HOME OFFICE"/>
    <s v="united states"/>
    <s v="Muskogee"/>
    <s v="Oklahoma"/>
    <n v="74403"/>
    <s v="Central"/>
    <s v="FUR-TA-10002356"/>
    <x v="0"/>
    <x v="3"/>
    <x v="735"/>
    <n v="262.11"/>
    <n v="1"/>
    <n v="15"/>
    <s v="Pequeño"/>
    <n v="0"/>
    <n v="0"/>
    <n v="0"/>
    <n v="262.11"/>
    <s v="Alto"/>
    <n v="62.906399999999998"/>
    <n v="0.24"/>
    <n v="-199.20359999999999"/>
    <n v="0"/>
    <n v="0"/>
    <s v="CORRECTO"/>
    <n v="2017"/>
    <n v="0"/>
  </r>
  <r>
    <x v="1832"/>
    <x v="890"/>
    <d v="2015-11-05T00:00:00"/>
    <d v="2015-11-09T00:00:00"/>
    <s v="Standard Class"/>
    <x v="334"/>
    <s v="George Bell"/>
    <s v="CORPORATE"/>
    <s v="united states"/>
    <s v="Monroe"/>
    <s v="North Carolina"/>
    <n v="28110"/>
    <s v="South"/>
    <s v="FUR-CH-10001270"/>
    <x v="0"/>
    <x v="1"/>
    <x v="860"/>
    <n v="207"/>
    <n v="3"/>
    <n v="34"/>
    <s v="Mediano"/>
    <n v="0.2"/>
    <n v="41.400000000000006"/>
    <n v="-41.4"/>
    <n v="248.4"/>
    <s v="Alto"/>
    <n v="25.875"/>
    <n v="0.125"/>
    <n v="-139.72499999999999"/>
    <n v="4"/>
    <n v="4"/>
    <s v="CORRECTO"/>
    <n v="2015"/>
    <n v="0"/>
  </r>
  <r>
    <x v="1833"/>
    <x v="891"/>
    <d v="2017-08-01T00:00:00"/>
    <d v="2017-08-07T00:00:00"/>
    <s v="Standard Class"/>
    <x v="442"/>
    <s v="Aaron Smayling"/>
    <s v="CORPORATE"/>
    <s v="united states"/>
    <s v="Austin"/>
    <s v="Texas"/>
    <n v="78745"/>
    <s v="Central"/>
    <s v="TEC-MA-10000488"/>
    <x v="2"/>
    <x v="15"/>
    <x v="1138"/>
    <n v="1439.982"/>
    <n v="3"/>
    <n v="14"/>
    <s v="Mediano"/>
    <n v="0.4"/>
    <n v="575.99279999999999"/>
    <n v="-575.99279999999999"/>
    <n v="2015.9748"/>
    <s v="Muy Alto"/>
    <n v="-263.99669999999998"/>
    <n v="-0.18333333333333332"/>
    <n v="-1127.9858999999999"/>
    <n v="6"/>
    <n v="6"/>
    <s v="CORRECTO"/>
    <n v="2017"/>
    <n v="0"/>
  </r>
  <r>
    <x v="1834"/>
    <x v="891"/>
    <d v="2017-08-01T00:00:00"/>
    <d v="2017-08-07T00:00:00"/>
    <s v="Standard Class"/>
    <x v="442"/>
    <s v="Aaron Smayling"/>
    <s v="CORPORATE"/>
    <s v="united states"/>
    <s v="Austin"/>
    <s v="Texas"/>
    <n v="78745"/>
    <s v="Central"/>
    <s v="OFF-PA-10003729"/>
    <x v="1"/>
    <x v="10"/>
    <x v="1139"/>
    <n v="36.287999999999997"/>
    <n v="7"/>
    <n v="9"/>
    <s v="Grande"/>
    <n v="0.2"/>
    <n v="7.2576000000000001"/>
    <n v="-7.2576000000000001"/>
    <n v="43.545599999999993"/>
    <s v="Bajo"/>
    <n v="12.700799999999999"/>
    <n v="0.35000000000000003"/>
    <n v="-16.329599999999999"/>
    <n v="6"/>
    <n v="6"/>
    <s v="CORRECTO"/>
    <n v="2017"/>
    <n v="0"/>
  </r>
  <r>
    <x v="1835"/>
    <x v="892"/>
    <d v="2014-06-21T00:00:00"/>
    <d v="2014-06-24T00:00:00"/>
    <s v="First Class"/>
    <x v="528"/>
    <s v="Raymond Messe"/>
    <s v="CONSUMER"/>
    <s v="united states"/>
    <s v="Meriden"/>
    <s v="Connecticut"/>
    <n v="6450"/>
    <s v="East"/>
    <s v="OFF-AR-10003056"/>
    <x v="1"/>
    <x v="6"/>
    <x v="18"/>
    <n v="21.4"/>
    <n v="5"/>
    <n v="23"/>
    <s v="Grande"/>
    <n v="0"/>
    <n v="0"/>
    <n v="0"/>
    <n v="21.4"/>
    <s v="Bajo"/>
    <n v="6.2060000000000004"/>
    <n v="0.29000000000000004"/>
    <n v="-15.194000000000001"/>
    <n v="3"/>
    <n v="3"/>
    <s v="CORRECTO"/>
    <n v="2014"/>
    <n v="0"/>
  </r>
  <r>
    <x v="1836"/>
    <x v="893"/>
    <d v="2017-02-19T00:00:00"/>
    <d v="2017-02-21T00:00:00"/>
    <s v="Second Class"/>
    <x v="468"/>
    <s v="Nicole Hansen"/>
    <s v="CORPORATE"/>
    <s v="united states"/>
    <s v="Roswell"/>
    <s v="Georgia"/>
    <n v="30076"/>
    <s v="South"/>
    <s v="OFF-AP-10002518"/>
    <x v="1"/>
    <x v="9"/>
    <x v="160"/>
    <n v="1245.8599999999999"/>
    <n v="7"/>
    <n v="21"/>
    <s v="Grande"/>
    <n v="0"/>
    <n v="0"/>
    <n v="0"/>
    <n v="1245.8599999999999"/>
    <s v="Muy Alto"/>
    <n v="361.29939999999999"/>
    <n v="0.29000000000000004"/>
    <n v="-884.56060000000002"/>
    <n v="2"/>
    <n v="2"/>
    <s v="CORRECTO"/>
    <n v="2017"/>
    <n v="0"/>
  </r>
  <r>
    <x v="1837"/>
    <x v="894"/>
    <d v="2014-08-01T00:00:00"/>
    <d v="2014-08-05T00:00:00"/>
    <s v="Standard Class"/>
    <x v="541"/>
    <s v="Barbara Fisher"/>
    <s v="CORPORATE"/>
    <s v="united states"/>
    <s v="Charlotte"/>
    <s v="North Carolina"/>
    <n v="28205"/>
    <s v="South"/>
    <s v="OFF-LA-10000240"/>
    <x v="1"/>
    <x v="2"/>
    <x v="2"/>
    <n v="17.544"/>
    <n v="3"/>
    <n v="23"/>
    <s v="Mediano"/>
    <n v="0.2"/>
    <n v="3.5088000000000004"/>
    <n v="-3.5087999999999999"/>
    <n v="21.052800000000001"/>
    <s v="Bajo"/>
    <n v="5.9211"/>
    <n v="0.33749999999999997"/>
    <n v="-8.1141000000000005"/>
    <n v="4"/>
    <n v="4"/>
    <s v="CORRECTO"/>
    <n v="2014"/>
    <n v="0"/>
  </r>
  <r>
    <x v="1838"/>
    <x v="894"/>
    <d v="2014-08-01T00:00:00"/>
    <d v="2014-08-05T00:00:00"/>
    <s v="Standard Class"/>
    <x v="541"/>
    <s v="Barbara Fisher"/>
    <s v="CORPORATE"/>
    <s v="united states"/>
    <s v="Charlotte"/>
    <s v="North Carolina"/>
    <n v="28205"/>
    <s v="South"/>
    <s v="FUR-FU-10000629"/>
    <x v="0"/>
    <x v="5"/>
    <x v="93"/>
    <n v="44.128"/>
    <n v="4"/>
    <n v="34"/>
    <s v="Mediano"/>
    <n v="0.2"/>
    <n v="8.8255999999999997"/>
    <n v="-8.8255999999999997"/>
    <n v="52.953600000000002"/>
    <s v="Medio"/>
    <n v="12.135199999999999"/>
    <n v="0.27499999999999997"/>
    <n v="-23.167200000000001"/>
    <n v="4"/>
    <n v="4"/>
    <s v="CORRECTO"/>
    <n v="2014"/>
    <n v="0"/>
  </r>
  <r>
    <x v="1839"/>
    <x v="894"/>
    <d v="2014-08-01T00:00:00"/>
    <d v="2014-08-05T00:00:00"/>
    <s v="Standard Class"/>
    <x v="541"/>
    <s v="Barbara Fisher"/>
    <s v="CORPORATE"/>
    <s v="united states"/>
    <s v="Charlotte"/>
    <s v="North Carolina"/>
    <n v="28205"/>
    <s v="South"/>
    <s v="OFF-AP-10001005"/>
    <x v="1"/>
    <x v="9"/>
    <x v="1140"/>
    <n v="62.92"/>
    <n v="1"/>
    <n v="23"/>
    <s v="Pequeño"/>
    <n v="0.2"/>
    <n v="12.584000000000001"/>
    <n v="-12.584"/>
    <n v="75.504000000000005"/>
    <s v="Medio"/>
    <n v="10.224500000000001"/>
    <n v="0.16250000000000001"/>
    <n v="-40.111499999999999"/>
    <n v="4"/>
    <n v="4"/>
    <s v="CORRECTO"/>
    <n v="2014"/>
    <n v="0"/>
  </r>
  <r>
    <x v="1840"/>
    <x v="894"/>
    <d v="2014-08-01T00:00:00"/>
    <d v="2014-08-05T00:00:00"/>
    <s v="Standard Class"/>
    <x v="541"/>
    <s v="Barbara Fisher"/>
    <s v="CORPORATE"/>
    <s v="united states"/>
    <s v="Charlotte"/>
    <s v="North Carolina"/>
    <n v="28205"/>
    <s v="South"/>
    <s v="OFF-PA-10002377"/>
    <x v="1"/>
    <x v="10"/>
    <x v="127"/>
    <n v="78.304000000000002"/>
    <n v="2"/>
    <n v="20"/>
    <s v="Pequeño"/>
    <n v="0.2"/>
    <n v="15.660800000000002"/>
    <n v="-15.6608"/>
    <n v="93.964799999999997"/>
    <s v="Medio"/>
    <n v="29.364000000000001"/>
    <n v="0.375"/>
    <n v="-33.279200000000003"/>
    <n v="4"/>
    <n v="4"/>
    <s v="CORRECTO"/>
    <n v="2014"/>
    <n v="0"/>
  </r>
  <r>
    <x v="1841"/>
    <x v="895"/>
    <d v="2016-07-18T00:00:00"/>
    <d v="2016-07-23T00:00:00"/>
    <s v="Standard Class"/>
    <x v="542"/>
    <s v="Katharine Harms"/>
    <s v="CORPORATE"/>
    <s v="united states"/>
    <s v="Bowling Green"/>
    <s v="Kentucky"/>
    <n v="42104"/>
    <s v="South"/>
    <s v="FUR-CH-10000988"/>
    <x v="0"/>
    <x v="1"/>
    <x v="1141"/>
    <n v="140.81"/>
    <n v="1"/>
    <n v="44"/>
    <s v="Pequeño"/>
    <n v="0"/>
    <n v="0"/>
    <n v="0"/>
    <n v="140.81"/>
    <s v="Medio"/>
    <n v="39.4268"/>
    <n v="0.27999999999999997"/>
    <n v="-101.3832"/>
    <n v="5"/>
    <n v="5"/>
    <s v="CORRECTO"/>
    <n v="2016"/>
    <n v="0"/>
  </r>
  <r>
    <x v="1842"/>
    <x v="896"/>
    <d v="2015-02-09T00:00:00"/>
    <d v="2015-02-11T00:00:00"/>
    <s v="Second Class"/>
    <x v="135"/>
    <s v="Frank Atkinson"/>
    <s v="CORPORATE"/>
    <s v="united states"/>
    <s v="San Antonio"/>
    <s v="Texas"/>
    <n v="78207"/>
    <s v="Central"/>
    <s v="OFF-LA-10001074"/>
    <x v="1"/>
    <x v="2"/>
    <x v="300"/>
    <n v="40.095999999999997"/>
    <n v="4"/>
    <n v="39"/>
    <s v="Mediano"/>
    <n v="0.2"/>
    <n v="8.0191999999999997"/>
    <n v="-8.0191999999999997"/>
    <n v="48.115199999999994"/>
    <s v="Bajo"/>
    <n v="13.532400000000001"/>
    <n v="0.33750000000000008"/>
    <n v="-18.5444"/>
    <n v="2"/>
    <n v="2"/>
    <s v="CORRECTO"/>
    <n v="2015"/>
    <n v="0"/>
  </r>
  <r>
    <x v="1843"/>
    <x v="896"/>
    <d v="2015-02-09T00:00:00"/>
    <d v="2015-02-11T00:00:00"/>
    <s v="Second Class"/>
    <x v="135"/>
    <s v="Frank Atkinson"/>
    <s v="CORPORATE"/>
    <s v="united states"/>
    <s v="San Antonio"/>
    <s v="Texas"/>
    <n v="78207"/>
    <s v="Central"/>
    <s v="FUR-FU-10001986"/>
    <x v="0"/>
    <x v="5"/>
    <x v="1142"/>
    <n v="40.783999999999999"/>
    <n v="2"/>
    <n v="14"/>
    <s v="Pequeño"/>
    <n v="0.6"/>
    <n v="24.470399999999998"/>
    <n v="-24.470400000000001"/>
    <n v="65.254400000000004"/>
    <s v="Medio"/>
    <n v="-30.588000000000001"/>
    <n v="-0.75"/>
    <n v="-46.901600000000002"/>
    <n v="2"/>
    <n v="2"/>
    <s v="CORRECTO"/>
    <n v="2015"/>
    <n v="0"/>
  </r>
  <r>
    <x v="1844"/>
    <x v="897"/>
    <d v="2017-07-29T00:00:00"/>
    <d v="2017-08-02T00:00:00"/>
    <s v="Standard Class"/>
    <x v="543"/>
    <s v="Giulietta Weimer"/>
    <s v="CONSUMER"/>
    <s v="united states"/>
    <s v="Seattle"/>
    <s v="Washington"/>
    <n v="98115"/>
    <s v="West"/>
    <s v="TEC-AC-10003027"/>
    <x v="2"/>
    <x v="11"/>
    <x v="25"/>
    <n v="90.57"/>
    <n v="3"/>
    <n v="13"/>
    <s v="Mediano"/>
    <n v="0"/>
    <n v="0"/>
    <n v="0"/>
    <n v="90.57"/>
    <s v="Medio"/>
    <n v="11.774100000000001"/>
    <n v="0.13"/>
    <n v="-78.795900000000003"/>
    <n v="4"/>
    <n v="4"/>
    <s v="CORRECTO"/>
    <n v="2017"/>
    <n v="0"/>
  </r>
  <r>
    <x v="1845"/>
    <x v="898"/>
    <d v="2017-01-12T00:00:00"/>
    <d v="2017-01-17T00:00:00"/>
    <s v="Second Class"/>
    <x v="526"/>
    <s v="Dianna Arnett"/>
    <s v="HOME OFFICE"/>
    <s v="united states"/>
    <s v="Washington"/>
    <s v="District of Columbia"/>
    <n v="20016"/>
    <s v="East"/>
    <s v="OFF-PA-10001804"/>
    <x v="1"/>
    <x v="10"/>
    <x v="129"/>
    <n v="40.08"/>
    <n v="6"/>
    <n v="27"/>
    <s v="Grande"/>
    <n v="0"/>
    <n v="0"/>
    <n v="0"/>
    <n v="40.08"/>
    <s v="Bajo"/>
    <n v="19.238399999999999"/>
    <n v="0.48"/>
    <n v="-20.8416"/>
    <n v="5"/>
    <n v="5"/>
    <s v="CORRECTO"/>
    <n v="2017"/>
    <n v="0"/>
  </r>
  <r>
    <x v="1846"/>
    <x v="898"/>
    <d v="2017-01-12T00:00:00"/>
    <d v="2017-01-17T00:00:00"/>
    <s v="Second Class"/>
    <x v="526"/>
    <s v="Dianna Arnett"/>
    <s v="HOME OFFICE"/>
    <s v="united states"/>
    <s v="Washington"/>
    <s v="District of Columbia"/>
    <n v="20016"/>
    <s v="East"/>
    <s v="FUR-FU-10004973"/>
    <x v="0"/>
    <x v="5"/>
    <x v="1143"/>
    <n v="37.68"/>
    <n v="2"/>
    <n v="51"/>
    <s v="Pequeño"/>
    <n v="0"/>
    <n v="0"/>
    <n v="0"/>
    <n v="37.68"/>
    <s v="Bajo"/>
    <n v="15.8256"/>
    <n v="0.42"/>
    <n v="-21.854399999999998"/>
    <n v="5"/>
    <n v="5"/>
    <s v="CORRECTO"/>
    <n v="2017"/>
    <n v="0"/>
  </r>
  <r>
    <x v="1847"/>
    <x v="899"/>
    <d v="2017-09-10T00:00:00"/>
    <d v="2017-09-10T00:00:00"/>
    <s v="Same Day"/>
    <x v="395"/>
    <s v="Frank Hawley"/>
    <s v="CORPORATE"/>
    <s v="united states"/>
    <s v="Los Angeles"/>
    <s v="California"/>
    <n v="90004"/>
    <s v="West"/>
    <s v="FUR-CH-10002602"/>
    <x v="0"/>
    <x v="1"/>
    <x v="291"/>
    <n v="362.35199999999998"/>
    <n v="3"/>
    <n v="37"/>
    <s v="Mediano"/>
    <n v="0.2"/>
    <n v="72.470399999999998"/>
    <n v="-72.470399999999998"/>
    <n v="434.82239999999996"/>
    <s v="Alto"/>
    <n v="27.176400000000001"/>
    <n v="7.5000000000000011E-2"/>
    <n v="-262.70519999999999"/>
    <n v="0"/>
    <n v="0"/>
    <s v="CORRECTO"/>
    <n v="2017"/>
    <n v="0"/>
  </r>
  <r>
    <x v="1848"/>
    <x v="899"/>
    <d v="2017-09-10T00:00:00"/>
    <d v="2017-09-10T00:00:00"/>
    <s v="Same Day"/>
    <x v="395"/>
    <s v="Frank Hawley"/>
    <s v="CORPORATE"/>
    <s v="united states"/>
    <s v="Los Angeles"/>
    <s v="California"/>
    <n v="90004"/>
    <s v="West"/>
    <s v="OFF-BI-10004140"/>
    <x v="1"/>
    <x v="8"/>
    <x v="307"/>
    <n v="7.1840000000000002"/>
    <n v="2"/>
    <n v="71"/>
    <s v="Pequeño"/>
    <n v="0.2"/>
    <n v="1.4368000000000001"/>
    <n v="-1.4368000000000001"/>
    <n v="8.6208000000000009"/>
    <s v="Bajo"/>
    <n v="2.2450000000000001"/>
    <n v="0.3125"/>
    <n v="-3.5022000000000002"/>
    <n v="0"/>
    <n v="0"/>
    <s v="CORRECTO"/>
    <n v="2017"/>
    <n v="0"/>
  </r>
  <r>
    <x v="1849"/>
    <x v="900"/>
    <d v="2015-07-20T00:00:00"/>
    <d v="2015-07-25T00:00:00"/>
    <s v="Second Class"/>
    <x v="343"/>
    <s v="Ralph Kennedy"/>
    <s v="CONSUMER"/>
    <s v="united states"/>
    <s v="South Bend"/>
    <s v="Indiana"/>
    <n v="46614"/>
    <s v="Central"/>
    <s v="OFF-ST-10000464"/>
    <x v="1"/>
    <x v="4"/>
    <x v="1144"/>
    <n v="34.76"/>
    <n v="1"/>
    <n v="11"/>
    <s v="Pequeño"/>
    <n v="0"/>
    <n v="0"/>
    <n v="0"/>
    <n v="34.76"/>
    <s v="Bajo"/>
    <n v="9.7327999999999992"/>
    <n v="0.27999999999999997"/>
    <n v="-25.027200000000001"/>
    <n v="5"/>
    <n v="5"/>
    <s v="CORRECTO"/>
    <n v="2015"/>
    <n v="0"/>
  </r>
  <r>
    <x v="1850"/>
    <x v="900"/>
    <d v="2015-07-20T00:00:00"/>
    <d v="2015-07-25T00:00:00"/>
    <s v="Second Class"/>
    <x v="343"/>
    <s v="Ralph Kennedy"/>
    <s v="CONSUMER"/>
    <s v="united states"/>
    <s v="South Bend"/>
    <s v="Indiana"/>
    <n v="46614"/>
    <s v="Central"/>
    <s v="TEC-AC-10002253"/>
    <x v="2"/>
    <x v="11"/>
    <x v="577"/>
    <n v="831.2"/>
    <n v="5"/>
    <n v="16"/>
    <s v="Grande"/>
    <n v="0"/>
    <n v="0"/>
    <n v="0"/>
    <n v="831.2"/>
    <s v="Muy Alto"/>
    <n v="124.68"/>
    <n v="0.15"/>
    <n v="-706.52"/>
    <n v="5"/>
    <n v="5"/>
    <s v="CORRECTO"/>
    <n v="2015"/>
    <n v="0"/>
  </r>
  <r>
    <x v="1851"/>
    <x v="900"/>
    <d v="2015-07-20T00:00:00"/>
    <d v="2015-07-25T00:00:00"/>
    <s v="Second Class"/>
    <x v="343"/>
    <s v="Ralph Kennedy"/>
    <s v="CONSUMER"/>
    <s v="united states"/>
    <s v="South Bend"/>
    <s v="Indiana"/>
    <n v="46614"/>
    <s v="Central"/>
    <s v="OFF-PA-10000528"/>
    <x v="1"/>
    <x v="10"/>
    <x v="1145"/>
    <n v="26.4"/>
    <n v="5"/>
    <n v="14"/>
    <s v="Grande"/>
    <n v="0"/>
    <n v="0"/>
    <n v="0"/>
    <n v="26.4"/>
    <s v="Bajo"/>
    <n v="11.88"/>
    <n v="0.45000000000000007"/>
    <n v="-14.52"/>
    <n v="5"/>
    <n v="5"/>
    <s v="CORRECTO"/>
    <n v="2015"/>
    <n v="0"/>
  </r>
  <r>
    <x v="1852"/>
    <x v="900"/>
    <d v="2015-07-20T00:00:00"/>
    <d v="2015-07-25T00:00:00"/>
    <s v="Second Class"/>
    <x v="343"/>
    <s v="Ralph Kennedy"/>
    <s v="CONSUMER"/>
    <s v="united states"/>
    <s v="South Bend"/>
    <s v="Indiana"/>
    <n v="46614"/>
    <s v="Central"/>
    <s v="OFF-EN-10000483"/>
    <x v="1"/>
    <x v="12"/>
    <x v="374"/>
    <n v="106.75"/>
    <n v="7"/>
    <n v="22"/>
    <s v="Grande"/>
    <n v="0"/>
    <n v="0"/>
    <n v="0"/>
    <n v="106.75"/>
    <s v="Medio"/>
    <n v="49.104999999999997"/>
    <n v="0.45999999999999996"/>
    <n v="-57.645000000000003"/>
    <n v="5"/>
    <n v="5"/>
    <s v="CORRECTO"/>
    <n v="2015"/>
    <n v="0"/>
  </r>
  <r>
    <x v="1853"/>
    <x v="900"/>
    <d v="2015-07-20T00:00:00"/>
    <d v="2015-07-25T00:00:00"/>
    <s v="Second Class"/>
    <x v="343"/>
    <s v="Ralph Kennedy"/>
    <s v="CONSUMER"/>
    <s v="united states"/>
    <s v="South Bend"/>
    <s v="Indiana"/>
    <n v="46614"/>
    <s v="Central"/>
    <s v="OFF-PA-10003129"/>
    <x v="1"/>
    <x v="10"/>
    <x v="1146"/>
    <n v="97.82"/>
    <n v="2"/>
    <n v="14"/>
    <s v="Pequeño"/>
    <n v="0"/>
    <n v="0"/>
    <n v="0"/>
    <n v="97.82"/>
    <s v="Medio"/>
    <n v="45.9754"/>
    <n v="0.47000000000000003"/>
    <n v="-51.8446"/>
    <n v="5"/>
    <n v="5"/>
    <s v="CORRECTO"/>
    <n v="2015"/>
    <n v="0"/>
  </r>
  <r>
    <x v="1854"/>
    <x v="900"/>
    <d v="2015-07-20T00:00:00"/>
    <d v="2015-07-25T00:00:00"/>
    <s v="Second Class"/>
    <x v="343"/>
    <s v="Ralph Kennedy"/>
    <s v="CONSUMER"/>
    <s v="united states"/>
    <s v="South Bend"/>
    <s v="Indiana"/>
    <n v="46614"/>
    <s v="Central"/>
    <s v="OFF-ST-10003442"/>
    <x v="1"/>
    <x v="4"/>
    <x v="86"/>
    <n v="141.4"/>
    <n v="5"/>
    <n v="34"/>
    <s v="Grande"/>
    <n v="0"/>
    <n v="0"/>
    <n v="0"/>
    <n v="141.4"/>
    <s v="Medio"/>
    <n v="38.177999999999997"/>
    <n v="0.26999999999999996"/>
    <n v="-103.22199999999999"/>
    <n v="5"/>
    <n v="5"/>
    <s v="CORRECTO"/>
    <n v="2015"/>
    <n v="0"/>
  </r>
  <r>
    <x v="1855"/>
    <x v="901"/>
    <d v="2014-06-13T00:00:00"/>
    <d v="2014-06-17T00:00:00"/>
    <s v="Standard Class"/>
    <x v="524"/>
    <s v="Filia McAdams"/>
    <s v="CORPORATE"/>
    <s v="united states"/>
    <s v="Los Angeles"/>
    <s v="California"/>
    <n v="90032"/>
    <s v="West"/>
    <s v="OFF-AR-10003631"/>
    <x v="1"/>
    <x v="6"/>
    <x v="772"/>
    <n v="14.52"/>
    <n v="3"/>
    <n v="86"/>
    <s v="Mediano"/>
    <n v="0"/>
    <n v="0"/>
    <n v="0"/>
    <n v="14.52"/>
    <s v="Bajo"/>
    <n v="4.7915999999999999"/>
    <n v="0.33"/>
    <n v="-9.7284000000000006"/>
    <n v="4"/>
    <n v="4"/>
    <s v="CORRECTO"/>
    <n v="2014"/>
    <n v="0"/>
  </r>
  <r>
    <x v="1856"/>
    <x v="902"/>
    <d v="2017-05-12T00:00:00"/>
    <d v="2017-05-15T00:00:00"/>
    <s v="Second Class"/>
    <x v="141"/>
    <s v="Alyssa Crouse"/>
    <s v="CORPORATE"/>
    <s v="united states"/>
    <s v="Houston"/>
    <s v="Texas"/>
    <n v="77041"/>
    <s v="Central"/>
    <s v="OFF-ST-10000563"/>
    <x v="1"/>
    <x v="4"/>
    <x v="903"/>
    <n v="127.92"/>
    <n v="5"/>
    <n v="50"/>
    <s v="Grande"/>
    <n v="0.2"/>
    <n v="25.584000000000003"/>
    <n v="-25.584"/>
    <n v="153.50400000000002"/>
    <s v="Medio"/>
    <n v="-15.99"/>
    <n v="-0.125"/>
    <n v="-118.32599999999999"/>
    <n v="3"/>
    <n v="3"/>
    <s v="CORRECTO"/>
    <n v="2017"/>
    <n v="0"/>
  </r>
  <r>
    <x v="1857"/>
    <x v="902"/>
    <d v="2017-05-12T00:00:00"/>
    <d v="2017-05-15T00:00:00"/>
    <s v="Second Class"/>
    <x v="141"/>
    <s v="Alyssa Crouse"/>
    <s v="CORPORATE"/>
    <s v="united states"/>
    <s v="Houston"/>
    <s v="Texas"/>
    <n v="77041"/>
    <s v="Central"/>
    <s v="OFF-BI-10002133"/>
    <x v="1"/>
    <x v="8"/>
    <x v="1147"/>
    <n v="34.24"/>
    <n v="4"/>
    <n v="42"/>
    <s v="Mediano"/>
    <n v="0.8"/>
    <n v="27.392000000000003"/>
    <n v="-27.391999999999999"/>
    <n v="61.632000000000005"/>
    <s v="Medio"/>
    <n v="-53.072000000000003"/>
    <n v="-1.55"/>
    <n v="-59.92"/>
    <n v="3"/>
    <n v="3"/>
    <s v="CORRECTO"/>
    <n v="2017"/>
    <n v="0"/>
  </r>
  <r>
    <x v="1858"/>
    <x v="903"/>
    <d v="2015-09-03T00:00:00"/>
    <d v="2015-09-05T00:00:00"/>
    <s v="First Class"/>
    <x v="80"/>
    <s v="Jennifer Braxton"/>
    <s v="CORPORATE"/>
    <s v="united states"/>
    <s v="Bristol"/>
    <s v="Connecticut"/>
    <n v="6010"/>
    <s v="East"/>
    <s v="OFF-AP-10002311"/>
    <x v="1"/>
    <x v="9"/>
    <x v="14"/>
    <n v="137.62"/>
    <n v="2"/>
    <n v="26"/>
    <s v="Pequeño"/>
    <n v="0"/>
    <n v="0"/>
    <n v="0"/>
    <n v="137.62"/>
    <s v="Medio"/>
    <n v="60.552799999999998"/>
    <n v="0.43999999999999995"/>
    <n v="-77.0672"/>
    <n v="2"/>
    <n v="2"/>
    <s v="CORRECTO"/>
    <n v="2015"/>
    <n v="0"/>
  </r>
  <r>
    <x v="1859"/>
    <x v="903"/>
    <d v="2015-09-03T00:00:00"/>
    <d v="2015-09-05T00:00:00"/>
    <s v="First Class"/>
    <x v="80"/>
    <s v="Jennifer Braxton"/>
    <s v="CORPORATE"/>
    <s v="united states"/>
    <s v="Bristol"/>
    <s v="Connecticut"/>
    <n v="6010"/>
    <s v="East"/>
    <s v="TEC-PH-10004959"/>
    <x v="2"/>
    <x v="7"/>
    <x v="1148"/>
    <n v="100.49"/>
    <n v="1"/>
    <n v="4"/>
    <s v="Pequeño"/>
    <n v="0"/>
    <n v="0"/>
    <n v="0"/>
    <n v="100.49"/>
    <s v="Medio"/>
    <n v="25.122499999999999"/>
    <n v="0.25"/>
    <n v="-75.367500000000007"/>
    <n v="2"/>
    <n v="2"/>
    <s v="CORRECTO"/>
    <n v="2015"/>
    <n v="0"/>
  </r>
  <r>
    <x v="1860"/>
    <x v="904"/>
    <d v="2017-03-26T00:00:00"/>
    <d v="2017-03-27T00:00:00"/>
    <s v="First Class"/>
    <x v="306"/>
    <s v="Gary McGarr"/>
    <s v="CONSUMER"/>
    <s v="united states"/>
    <s v="New York City"/>
    <s v="New York"/>
    <n v="10009"/>
    <s v="East"/>
    <s v="FUR-BO-10001918"/>
    <x v="0"/>
    <x v="0"/>
    <x v="1149"/>
    <n v="257.56799999999998"/>
    <n v="2"/>
    <n v="10"/>
    <s v="Pequeño"/>
    <n v="0.2"/>
    <n v="51.513599999999997"/>
    <n v="-51.513599999999997"/>
    <n v="309.08159999999998"/>
    <s v="Alto"/>
    <n v="-28.976400000000002"/>
    <n v="-0.11250000000000002"/>
    <n v="-235.0308"/>
    <n v="1"/>
    <n v="1"/>
    <s v="CORRECTO"/>
    <n v="2017"/>
    <n v="0"/>
  </r>
  <r>
    <x v="1861"/>
    <x v="904"/>
    <d v="2017-03-26T00:00:00"/>
    <d v="2017-03-27T00:00:00"/>
    <s v="First Class"/>
    <x v="306"/>
    <s v="Gary McGarr"/>
    <s v="CONSUMER"/>
    <s v="united states"/>
    <s v="New York City"/>
    <s v="New York"/>
    <n v="10009"/>
    <s v="East"/>
    <s v="TEC-PH-10004896"/>
    <x v="2"/>
    <x v="7"/>
    <x v="174"/>
    <n v="119.96"/>
    <n v="4"/>
    <n v="20"/>
    <s v="Mediano"/>
    <n v="0"/>
    <n v="0"/>
    <n v="0"/>
    <n v="119.96"/>
    <s v="Medio"/>
    <n v="33.588799999999999"/>
    <n v="0.28000000000000003"/>
    <n v="-86.371200000000002"/>
    <n v="1"/>
    <n v="1"/>
    <s v="CORRECTO"/>
    <n v="2017"/>
    <n v="0"/>
  </r>
  <r>
    <x v="1862"/>
    <x v="905"/>
    <d v="2014-11-12T00:00:00"/>
    <d v="2014-11-12T00:00:00"/>
    <s v="Same Day"/>
    <x v="167"/>
    <s v="Roy Französisch"/>
    <s v="CONSUMER"/>
    <s v="united states"/>
    <s v="San Antonio"/>
    <s v="Texas"/>
    <n v="78207"/>
    <s v="Central"/>
    <s v="OFF-ST-10001328"/>
    <x v="1"/>
    <x v="4"/>
    <x v="178"/>
    <n v="49.631999999999998"/>
    <n v="4"/>
    <n v="31"/>
    <s v="Mediano"/>
    <n v="0.2"/>
    <n v="9.926400000000001"/>
    <n v="-9.9263999999999992"/>
    <n v="59.558399999999999"/>
    <s v="Medio"/>
    <n v="4.9631999999999996"/>
    <n v="9.9999999999999992E-2"/>
    <n v="-34.742400000000004"/>
    <n v="0"/>
    <n v="0"/>
    <s v="CORRECTO"/>
    <n v="2014"/>
    <n v="0"/>
  </r>
  <r>
    <x v="1863"/>
    <x v="906"/>
    <d v="2016-10-13T00:00:00"/>
    <d v="2016-10-17T00:00:00"/>
    <s v="Standard Class"/>
    <x v="544"/>
    <s v="Noah Childs"/>
    <s v="CORPORATE"/>
    <s v="united states"/>
    <s v="Aurora"/>
    <s v="Colorado"/>
    <n v="80013"/>
    <s v="West"/>
    <s v="FUR-TA-10004575"/>
    <x v="0"/>
    <x v="3"/>
    <x v="309"/>
    <n v="727.45"/>
    <n v="5"/>
    <n v="26"/>
    <s v="Grande"/>
    <n v="0.5"/>
    <n v="363.72500000000002"/>
    <n v="-363.72500000000002"/>
    <n v="1091.1750000000002"/>
    <s v="Muy Alto"/>
    <n v="-465.56799999999998"/>
    <n v="-0.6399999999999999"/>
    <n v="-829.29300000000001"/>
    <n v="4"/>
    <n v="4"/>
    <s v="CORRECTO"/>
    <n v="2016"/>
    <n v="0"/>
  </r>
  <r>
    <x v="1864"/>
    <x v="906"/>
    <d v="2016-10-13T00:00:00"/>
    <d v="2016-10-17T00:00:00"/>
    <s v="Standard Class"/>
    <x v="544"/>
    <s v="Noah Childs"/>
    <s v="CORPORATE"/>
    <s v="united states"/>
    <s v="Aurora"/>
    <s v="Colorado"/>
    <n v="80013"/>
    <s v="West"/>
    <s v="FUR-FU-10001617"/>
    <x v="0"/>
    <x v="5"/>
    <x v="1150"/>
    <n v="24.96"/>
    <n v="3"/>
    <n v="7"/>
    <s v="Mediano"/>
    <n v="0.2"/>
    <n v="4.9920000000000009"/>
    <n v="-4.992"/>
    <n v="29.952000000000002"/>
    <s v="Bajo"/>
    <n v="4.3680000000000003"/>
    <n v="0.17500000000000002"/>
    <n v="-15.6"/>
    <n v="4"/>
    <n v="4"/>
    <s v="CORRECTO"/>
    <n v="2016"/>
    <n v="0"/>
  </r>
  <r>
    <x v="1865"/>
    <x v="907"/>
    <d v="2017-11-12T00:00:00"/>
    <d v="2017-11-12T00:00:00"/>
    <s v="Same Day"/>
    <x v="243"/>
    <s v="Nat Gilpin"/>
    <s v="CORPORATE"/>
    <s v="united states"/>
    <s v="Newark"/>
    <s v="Ohio"/>
    <n v="43055"/>
    <s v="East"/>
    <s v="TEC-PH-10002824"/>
    <x v="2"/>
    <x v="7"/>
    <x v="1151"/>
    <n v="370.78199999999998"/>
    <n v="3"/>
    <n v="13"/>
    <s v="Mediano"/>
    <n v="0.4"/>
    <n v="148.31280000000001"/>
    <n v="-148.31280000000001"/>
    <n v="519.09479999999996"/>
    <s v="Muy Alto"/>
    <n v="-92.695499999999996"/>
    <n v="-0.25"/>
    <n v="-315.16469999999998"/>
    <n v="0"/>
    <n v="0"/>
    <s v="CORRECTO"/>
    <n v="2017"/>
    <n v="0"/>
  </r>
  <r>
    <x v="1866"/>
    <x v="908"/>
    <d v="2017-04-15T00:00:00"/>
    <d v="2017-04-18T00:00:00"/>
    <s v="First Class"/>
    <x v="340"/>
    <s v="Adam Hart"/>
    <s v="CORPORATE"/>
    <s v="united states"/>
    <s v="Henderson"/>
    <s v="Nevada"/>
    <n v="89015"/>
    <s v="West"/>
    <s v="FUR-FU-10004460"/>
    <x v="0"/>
    <x v="5"/>
    <x v="793"/>
    <n v="196.45"/>
    <n v="5"/>
    <n v="14"/>
    <s v="Grande"/>
    <n v="0"/>
    <n v="0"/>
    <n v="0"/>
    <n v="196.45"/>
    <s v="Medio"/>
    <n v="70.721999999999994"/>
    <n v="0.36"/>
    <n v="-125.72799999999999"/>
    <n v="3"/>
    <n v="3"/>
    <s v="CORRECTO"/>
    <n v="2017"/>
    <n v="0"/>
  </r>
  <r>
    <x v="1867"/>
    <x v="909"/>
    <d v="2015-06-25T00:00:00"/>
    <d v="2015-07-01T00:00:00"/>
    <s v="Standard Class"/>
    <x v="539"/>
    <s v="Cathy Hwang"/>
    <s v="HOME OFFICE"/>
    <s v="united states"/>
    <s v="Philadelphia"/>
    <s v="Pennsylvania"/>
    <n v="19143"/>
    <s v="East"/>
    <s v="OFF-PA-10003309"/>
    <x v="1"/>
    <x v="10"/>
    <x v="1152"/>
    <n v="31.103999999999999"/>
    <n v="6"/>
    <n v="19"/>
    <s v="Grande"/>
    <n v="0.2"/>
    <n v="6.2208000000000006"/>
    <n v="-6.2207999999999997"/>
    <n v="37.324799999999996"/>
    <s v="Bajo"/>
    <n v="10.8864"/>
    <n v="0.35000000000000003"/>
    <n v="-13.9968"/>
    <n v="6"/>
    <n v="6"/>
    <s v="CORRECTO"/>
    <n v="2015"/>
    <n v="0"/>
  </r>
  <r>
    <x v="1868"/>
    <x v="909"/>
    <d v="2015-06-25T00:00:00"/>
    <d v="2015-07-01T00:00:00"/>
    <s v="Standard Class"/>
    <x v="539"/>
    <s v="Cathy Hwang"/>
    <s v="HOME OFFICE"/>
    <s v="united states"/>
    <s v="Philadelphia"/>
    <s v="Pennsylvania"/>
    <n v="19143"/>
    <s v="East"/>
    <s v="OFF-ST-10002554"/>
    <x v="1"/>
    <x v="4"/>
    <x v="1153"/>
    <n v="78.256"/>
    <n v="2"/>
    <n v="29"/>
    <s v="Pequeño"/>
    <n v="0.2"/>
    <n v="15.651200000000001"/>
    <n v="-15.651199999999999"/>
    <n v="93.907200000000003"/>
    <s v="Medio"/>
    <n v="-17.607600000000001"/>
    <n v="-0.22500000000000001"/>
    <n v="-80.212400000000002"/>
    <n v="6"/>
    <n v="6"/>
    <s v="CORRECTO"/>
    <n v="2015"/>
    <n v="0"/>
  </r>
  <r>
    <x v="1869"/>
    <x v="910"/>
    <d v="2016-08-26T00:00:00"/>
    <d v="2016-08-29T00:00:00"/>
    <s v="Second Class"/>
    <x v="230"/>
    <s v="Charles Crestani"/>
    <s v="CONSUMER"/>
    <s v="united states"/>
    <s v="Seattle"/>
    <s v="Washington"/>
    <n v="98103"/>
    <s v="West"/>
    <s v="OFF-PA-10000019"/>
    <x v="1"/>
    <x v="10"/>
    <x v="711"/>
    <n v="6.48"/>
    <n v="1"/>
    <n v="36"/>
    <s v="Pequeño"/>
    <n v="0"/>
    <n v="0"/>
    <n v="0"/>
    <n v="6.48"/>
    <s v="Bajo"/>
    <n v="3.1103999999999998"/>
    <n v="0.47999999999999993"/>
    <n v="-3.3696000000000002"/>
    <n v="3"/>
    <n v="3"/>
    <s v="CORRECTO"/>
    <n v="2016"/>
    <n v="0"/>
  </r>
  <r>
    <x v="1870"/>
    <x v="911"/>
    <d v="2014-07-21T00:00:00"/>
    <d v="2014-07-25T00:00:00"/>
    <s v="Standard Class"/>
    <x v="545"/>
    <s v="Michelle Ellison"/>
    <s v="CORPORATE"/>
    <s v="united states"/>
    <s v="San Francisco"/>
    <s v="California"/>
    <n v="94122"/>
    <s v="West"/>
    <s v="OFF-AR-10002067"/>
    <x v="1"/>
    <x v="6"/>
    <x v="1154"/>
    <n v="99.2"/>
    <n v="5"/>
    <n v="27"/>
    <s v="Grande"/>
    <n v="0"/>
    <n v="0"/>
    <n v="0"/>
    <n v="99.2"/>
    <s v="Medio"/>
    <n v="25.792000000000002"/>
    <n v="0.26"/>
    <n v="-73.408000000000001"/>
    <n v="4"/>
    <n v="4"/>
    <s v="CORRECTO"/>
    <n v="2014"/>
    <n v="0"/>
  </r>
  <r>
    <x v="1871"/>
    <x v="911"/>
    <d v="2014-07-21T00:00:00"/>
    <d v="2014-07-25T00:00:00"/>
    <s v="Standard Class"/>
    <x v="545"/>
    <s v="Michelle Ellison"/>
    <s v="CORPORATE"/>
    <s v="united states"/>
    <s v="San Francisco"/>
    <s v="California"/>
    <n v="94122"/>
    <s v="West"/>
    <s v="FUR-CH-10001215"/>
    <x v="0"/>
    <x v="1"/>
    <x v="445"/>
    <n v="801.56799999999998"/>
    <n v="2"/>
    <n v="32"/>
    <s v="Pequeño"/>
    <n v="0.2"/>
    <n v="160.31360000000001"/>
    <n v="-160.31360000000001"/>
    <n v="961.88159999999993"/>
    <s v="Muy Alto"/>
    <n v="50.097999999999999"/>
    <n v="6.25E-2"/>
    <n v="-591.15639999999996"/>
    <n v="4"/>
    <n v="4"/>
    <s v="CORRECTO"/>
    <n v="2014"/>
    <n v="0"/>
  </r>
  <r>
    <x v="1872"/>
    <x v="911"/>
    <d v="2014-07-21T00:00:00"/>
    <d v="2014-07-25T00:00:00"/>
    <s v="Standard Class"/>
    <x v="545"/>
    <s v="Michelle Ellison"/>
    <s v="CORPORATE"/>
    <s v="united states"/>
    <s v="San Francisco"/>
    <s v="California"/>
    <n v="94122"/>
    <s v="West"/>
    <s v="FUR-TA-10004175"/>
    <x v="0"/>
    <x v="3"/>
    <x v="1155"/>
    <n v="272.84800000000001"/>
    <n v="1"/>
    <n v="6"/>
    <s v="Pequeño"/>
    <n v="0.2"/>
    <n v="54.569600000000008"/>
    <n v="-54.569600000000001"/>
    <n v="327.41759999999999"/>
    <s v="Alto"/>
    <n v="27.284800000000001"/>
    <n v="9.9999999999999992E-2"/>
    <n v="-190.99359999999999"/>
    <n v="4"/>
    <n v="4"/>
    <s v="CORRECTO"/>
    <n v="2014"/>
    <n v="0"/>
  </r>
  <r>
    <x v="1873"/>
    <x v="912"/>
    <d v="2017-11-21T00:00:00"/>
    <d v="2017-11-25T00:00:00"/>
    <s v="Standard Class"/>
    <x v="546"/>
    <s v="Benjamin Patterson"/>
    <s v="CONSUMER"/>
    <s v="united states"/>
    <s v="Spokane"/>
    <s v="Washington"/>
    <n v="99207"/>
    <s v="West"/>
    <s v="FUR-TA-10004767"/>
    <x v="0"/>
    <x v="3"/>
    <x v="1156"/>
    <n v="70.98"/>
    <n v="1"/>
    <n v="12"/>
    <s v="Pequeño"/>
    <n v="0"/>
    <n v="0"/>
    <n v="0"/>
    <n v="70.98"/>
    <s v="Medio"/>
    <n v="20.584199999999999"/>
    <n v="0.28999999999999998"/>
    <n v="-50.395800000000001"/>
    <n v="4"/>
    <n v="4"/>
    <s v="CORRECTO"/>
    <n v="2017"/>
    <n v="0"/>
  </r>
  <r>
    <x v="1874"/>
    <x v="913"/>
    <d v="2014-06-04T00:00:00"/>
    <d v="2014-06-09T00:00:00"/>
    <s v="Standard Class"/>
    <x v="88"/>
    <s v="Mark Packer"/>
    <s v="HOME OFFICE"/>
    <s v="united states"/>
    <s v="Columbus"/>
    <s v="Ohio"/>
    <n v="43229"/>
    <s v="East"/>
    <s v="OFF-PA-10001685"/>
    <x v="1"/>
    <x v="10"/>
    <x v="33"/>
    <n v="16.224"/>
    <n v="2"/>
    <n v="150"/>
    <s v="Pequeño"/>
    <n v="0.2"/>
    <n v="3.2448000000000001"/>
    <n v="-3.2448000000000001"/>
    <n v="19.468800000000002"/>
    <s v="Bajo"/>
    <n v="5.8811999999999998"/>
    <n v="0.36249999999999999"/>
    <n v="-7.0979999999999999"/>
    <n v="5"/>
    <n v="5"/>
    <s v="CORRECTO"/>
    <n v="2014"/>
    <n v="0"/>
  </r>
  <r>
    <x v="1875"/>
    <x v="914"/>
    <d v="2016-03-10T00:00:00"/>
    <d v="2016-03-16T00:00:00"/>
    <s v="Standard Class"/>
    <x v="170"/>
    <s v="Caroline Jumper"/>
    <s v="CONSUMER"/>
    <s v="united states"/>
    <s v="Long Beach"/>
    <s v="New York"/>
    <n v="11561"/>
    <s v="East"/>
    <s v="FUR-BO-10003272"/>
    <x v="0"/>
    <x v="0"/>
    <x v="587"/>
    <n v="176.78399999999999"/>
    <n v="1"/>
    <n v="21"/>
    <s v="Pequeño"/>
    <n v="0.2"/>
    <n v="35.3568"/>
    <n v="-35.3568"/>
    <n v="212.14079999999998"/>
    <s v="Alto"/>
    <n v="-22.097999999999999"/>
    <n v="-0.125"/>
    <n v="-163.52520000000001"/>
    <n v="6"/>
    <n v="6"/>
    <s v="CORRECTO"/>
    <n v="2016"/>
    <n v="0"/>
  </r>
  <r>
    <x v="1876"/>
    <x v="915"/>
    <d v="2017-03-25T00:00:00"/>
    <d v="2017-03-29T00:00:00"/>
    <s v="Standard Class"/>
    <x v="547"/>
    <s v="John Castell"/>
    <s v="CONSUMER"/>
    <s v="united states"/>
    <s v="San Antonio"/>
    <s v="Texas"/>
    <n v="78207"/>
    <s v="Central"/>
    <s v="TEC-PH-10000984"/>
    <x v="2"/>
    <x v="7"/>
    <x v="470"/>
    <n v="470.37599999999998"/>
    <n v="3"/>
    <n v="27"/>
    <s v="Mediano"/>
    <n v="0.2"/>
    <n v="94.075199999999995"/>
    <n v="-94.075199999999995"/>
    <n v="564.45119999999997"/>
    <s v="Muy Alto"/>
    <n v="47.037599999999998"/>
    <n v="0.1"/>
    <n v="-329.26319999999998"/>
    <n v="4"/>
    <n v="4"/>
    <s v="CORRECTO"/>
    <n v="2017"/>
    <n v="0"/>
  </r>
  <r>
    <x v="1877"/>
    <x v="916"/>
    <d v="2017-12-29T00:00:00"/>
    <d v="2018-01-02T00:00:00"/>
    <s v="Standard Class"/>
    <x v="506"/>
    <s v="James Galang"/>
    <s v="CONSUMER"/>
    <s v="united states"/>
    <s v="Los Angeles"/>
    <s v="California"/>
    <n v="90049"/>
    <s v="West"/>
    <s v="FUR-CH-10002880"/>
    <x v="0"/>
    <x v="1"/>
    <x v="809"/>
    <n v="393.56799999999998"/>
    <n v="4"/>
    <n v="54"/>
    <s v="Mediano"/>
    <n v="0.2"/>
    <n v="78.7136"/>
    <n v="-78.7136"/>
    <n v="472.28159999999997"/>
    <s v="Alto"/>
    <n v="-44.276400000000002"/>
    <n v="-0.11250000000000002"/>
    <n v="-359.13080000000002"/>
    <n v="4"/>
    <n v="4"/>
    <s v="CORRECTO"/>
    <n v="2017"/>
    <n v="0"/>
  </r>
  <r>
    <x v="1878"/>
    <x v="916"/>
    <d v="2017-12-29T00:00:00"/>
    <d v="2018-01-02T00:00:00"/>
    <s v="Standard Class"/>
    <x v="506"/>
    <s v="James Galang"/>
    <s v="CONSUMER"/>
    <s v="united states"/>
    <s v="Los Angeles"/>
    <s v="California"/>
    <n v="90049"/>
    <s v="West"/>
    <s v="TEC-PH-10002563"/>
    <x v="2"/>
    <x v="7"/>
    <x v="203"/>
    <n v="302.37599999999998"/>
    <n v="3"/>
    <n v="18"/>
    <s v="Mediano"/>
    <n v="0.2"/>
    <n v="60.475200000000001"/>
    <n v="-60.475200000000001"/>
    <n v="362.85119999999995"/>
    <s v="Alto"/>
    <n v="22.6782"/>
    <n v="7.5000000000000011E-2"/>
    <n v="-219.2226"/>
    <n v="4"/>
    <n v="4"/>
    <s v="CORRECTO"/>
    <n v="2017"/>
    <n v="0"/>
  </r>
  <r>
    <x v="1879"/>
    <x v="917"/>
    <d v="2017-03-28T00:00:00"/>
    <d v="2017-04-02T00:00:00"/>
    <s v="Standard Class"/>
    <x v="316"/>
    <s v="Cyma Kinney"/>
    <s v="CORPORATE"/>
    <s v="united states"/>
    <s v="Jacksonville"/>
    <s v="Florida"/>
    <n v="32216"/>
    <s v="South"/>
    <s v="OFF-BI-10001191"/>
    <x v="1"/>
    <x v="8"/>
    <x v="979"/>
    <n v="68.742000000000004"/>
    <n v="9"/>
    <n v="28"/>
    <s v="Grande"/>
    <n v="0.7"/>
    <n v="48.119399999999999"/>
    <n v="-48.119399999999999"/>
    <n v="116.8614"/>
    <s v="Medio"/>
    <n v="-48.119399999999999"/>
    <n v="-0.7"/>
    <n v="-68.742000000000004"/>
    <n v="5"/>
    <n v="5"/>
    <s v="CORRECTO"/>
    <n v="2017"/>
    <n v="0"/>
  </r>
  <r>
    <x v="1880"/>
    <x v="918"/>
    <d v="2015-03-05T00:00:00"/>
    <d v="2015-03-05T00:00:00"/>
    <s v="Same Day"/>
    <x v="166"/>
    <s v="Luke Foster"/>
    <s v="CONSUMER"/>
    <s v="united states"/>
    <s v="New York City"/>
    <s v="New York"/>
    <n v="10011"/>
    <s v="East"/>
    <s v="OFF-EN-10002621"/>
    <x v="1"/>
    <x v="12"/>
    <x v="153"/>
    <n v="29.34"/>
    <n v="3"/>
    <n v="170"/>
    <s v="Mediano"/>
    <n v="0"/>
    <n v="0"/>
    <n v="0"/>
    <n v="29.34"/>
    <s v="Bajo"/>
    <n v="14.67"/>
    <n v="0.5"/>
    <n v="-14.67"/>
    <n v="0"/>
    <n v="0"/>
    <s v="CORRECTO"/>
    <n v="2015"/>
    <n v="0"/>
  </r>
  <r>
    <x v="1881"/>
    <x v="918"/>
    <d v="2015-03-05T00:00:00"/>
    <d v="2015-03-05T00:00:00"/>
    <s v="Same Day"/>
    <x v="166"/>
    <s v="Luke Foster"/>
    <s v="CONSUMER"/>
    <s v="united states"/>
    <s v="New York City"/>
    <s v="New York"/>
    <n v="10011"/>
    <s v="East"/>
    <s v="FUR-CH-10001146"/>
    <x v="0"/>
    <x v="1"/>
    <x v="64"/>
    <n v="383.60700000000003"/>
    <n v="7"/>
    <n v="39"/>
    <s v="Grande"/>
    <n v="0.1"/>
    <n v="38.360700000000001"/>
    <n v="-38.360700000000001"/>
    <n v="421.96770000000004"/>
    <s v="Alto"/>
    <n v="63.9345"/>
    <n v="0.16666666666666666"/>
    <n v="-281.31180000000001"/>
    <n v="0"/>
    <n v="0"/>
    <s v="CORRECTO"/>
    <n v="2015"/>
    <n v="0"/>
  </r>
  <r>
    <x v="1882"/>
    <x v="918"/>
    <d v="2015-03-05T00:00:00"/>
    <d v="2015-03-05T00:00:00"/>
    <s v="Same Day"/>
    <x v="166"/>
    <s v="Luke Foster"/>
    <s v="CONSUMER"/>
    <s v="united states"/>
    <s v="New York City"/>
    <s v="New York"/>
    <n v="10011"/>
    <s v="East"/>
    <s v="OFF-ST-10000689"/>
    <x v="1"/>
    <x v="4"/>
    <x v="426"/>
    <n v="563.4"/>
    <n v="4"/>
    <n v="33"/>
    <s v="Mediano"/>
    <n v="0"/>
    <n v="0"/>
    <n v="0"/>
    <n v="563.4"/>
    <s v="Muy Alto"/>
    <n v="67.608000000000004"/>
    <n v="0.12000000000000001"/>
    <n v="-495.79199999999997"/>
    <n v="0"/>
    <n v="0"/>
    <s v="CORRECTO"/>
    <n v="2015"/>
    <n v="0"/>
  </r>
  <r>
    <x v="1883"/>
    <x v="919"/>
    <d v="2016-11-13T00:00:00"/>
    <d v="2016-11-17T00:00:00"/>
    <s v="Standard Class"/>
    <x v="254"/>
    <s v="Chuck Clark"/>
    <s v="HOME OFFICE"/>
    <s v="united states"/>
    <s v="Philadelphia"/>
    <s v="Pennsylvania"/>
    <n v="19143"/>
    <s v="East"/>
    <s v="OFF-PA-10001289"/>
    <x v="1"/>
    <x v="10"/>
    <x v="961"/>
    <n v="217.05600000000001"/>
    <n v="7"/>
    <n v="37"/>
    <s v="Grande"/>
    <n v="0.2"/>
    <n v="43.411200000000008"/>
    <n v="-43.411200000000001"/>
    <n v="260.46720000000005"/>
    <s v="Alto"/>
    <n v="78.6828"/>
    <n v="0.36249999999999999"/>
    <n v="-94.962000000000003"/>
    <n v="4"/>
    <n v="4"/>
    <s v="CORRECTO"/>
    <n v="2016"/>
    <n v="0"/>
  </r>
  <r>
    <x v="1884"/>
    <x v="920"/>
    <d v="2017-01-19T00:00:00"/>
    <d v="2017-01-23T00:00:00"/>
    <s v="Second Class"/>
    <x v="297"/>
    <s v="Dan Lawera"/>
    <s v="CONSUMER"/>
    <s v="united states"/>
    <s v="Keller"/>
    <s v="Texas"/>
    <n v="76248"/>
    <s v="Central"/>
    <s v="OFF-LA-10003714"/>
    <x v="1"/>
    <x v="2"/>
    <x v="1157"/>
    <n v="6"/>
    <n v="2"/>
    <n v="7"/>
    <s v="Pequeño"/>
    <n v="0.2"/>
    <n v="1.2000000000000002"/>
    <n v="-1.2"/>
    <n v="7.2"/>
    <s v="Bajo"/>
    <n v="2.1"/>
    <n v="0.35000000000000003"/>
    <n v="-2.7"/>
    <n v="4"/>
    <n v="4"/>
    <s v="CORRECTO"/>
    <n v="2017"/>
    <n v="0"/>
  </r>
  <r>
    <x v="1885"/>
    <x v="921"/>
    <d v="2016-04-22T00:00:00"/>
    <d v="2016-04-26T00:00:00"/>
    <s v="Second Class"/>
    <x v="38"/>
    <s v="Paul Gonzalez"/>
    <s v="CONSUMER"/>
    <s v="united states"/>
    <s v="San Francisco"/>
    <s v="California"/>
    <n v="94122"/>
    <s v="West"/>
    <s v="FUR-FU-10001889"/>
    <x v="0"/>
    <x v="5"/>
    <x v="1158"/>
    <n v="31.56"/>
    <n v="3"/>
    <n v="27"/>
    <s v="Mediano"/>
    <n v="0"/>
    <n v="0"/>
    <n v="0"/>
    <n v="31.56"/>
    <s v="Bajo"/>
    <n v="10.4148"/>
    <n v="0.33"/>
    <n v="-21.145199999999999"/>
    <n v="4"/>
    <n v="4"/>
    <s v="CORRECTO"/>
    <n v="2016"/>
    <n v="0"/>
  </r>
  <r>
    <x v="1886"/>
    <x v="922"/>
    <d v="2014-05-13T00:00:00"/>
    <d v="2014-05-15T00:00:00"/>
    <s v="First Class"/>
    <x v="382"/>
    <s v="Erica Hernandez"/>
    <s v="HOME OFFICE"/>
    <s v="united states"/>
    <s v="Hialeah"/>
    <s v="Florida"/>
    <n v="33012"/>
    <s v="South"/>
    <s v="OFF-FA-10002815"/>
    <x v="1"/>
    <x v="13"/>
    <x v="128"/>
    <n v="7.1040000000000001"/>
    <n v="2"/>
    <n v="215"/>
    <s v="Pequeño"/>
    <n v="0.2"/>
    <n v="1.4208000000000001"/>
    <n v="-1.4208000000000001"/>
    <n v="8.5248000000000008"/>
    <s v="Bajo"/>
    <n v="2.3976000000000002"/>
    <n v="0.33750000000000002"/>
    <n v="-3.2856000000000001"/>
    <n v="2"/>
    <n v="2"/>
    <s v="CORRECTO"/>
    <n v="2014"/>
    <n v="0"/>
  </r>
  <r>
    <x v="1887"/>
    <x v="922"/>
    <d v="2014-05-13T00:00:00"/>
    <d v="2014-05-15T00:00:00"/>
    <s v="First Class"/>
    <x v="382"/>
    <s v="Erica Hernandez"/>
    <s v="HOME OFFICE"/>
    <s v="united states"/>
    <s v="Hialeah"/>
    <s v="Florida"/>
    <n v="33012"/>
    <s v="South"/>
    <s v="OFF-BI-10004519"/>
    <x v="1"/>
    <x v="8"/>
    <x v="889"/>
    <n v="398.35199999999998"/>
    <n v="8"/>
    <n v="27"/>
    <s v="Grande"/>
    <n v="0.7"/>
    <n v="278.84639999999996"/>
    <n v="-278.84640000000002"/>
    <n v="677.19839999999999"/>
    <s v="Muy Alto"/>
    <n v="-331.96"/>
    <n v="-0.83333333333333337"/>
    <n v="-451.46559999999999"/>
    <n v="2"/>
    <n v="2"/>
    <s v="CORRECTO"/>
    <n v="2014"/>
    <n v="0"/>
  </r>
  <r>
    <x v="1888"/>
    <x v="923"/>
    <d v="2014-10-21T00:00:00"/>
    <d v="2014-10-22T00:00:00"/>
    <s v="First Class"/>
    <x v="14"/>
    <s v="Tracy Blumstein"/>
    <s v="CONSUMER"/>
    <s v="united states"/>
    <s v="Fairfield"/>
    <s v="Ohio"/>
    <n v="45014"/>
    <s v="East"/>
    <s v="OFF-AP-10004708"/>
    <x v="1"/>
    <x v="9"/>
    <x v="513"/>
    <n v="121.792"/>
    <n v="4"/>
    <n v="30"/>
    <s v="Mediano"/>
    <n v="0.2"/>
    <n v="24.358400000000003"/>
    <n v="-24.3584"/>
    <n v="146.15039999999999"/>
    <s v="Medio"/>
    <n v="13.701599999999999"/>
    <n v="0.11249999999999999"/>
    <n v="-83.731999999999999"/>
    <n v="1"/>
    <n v="1"/>
    <s v="CORRECTO"/>
    <n v="2014"/>
    <n v="0"/>
  </r>
  <r>
    <x v="1889"/>
    <x v="923"/>
    <d v="2014-10-21T00:00:00"/>
    <d v="2014-10-22T00:00:00"/>
    <s v="First Class"/>
    <x v="14"/>
    <s v="Tracy Blumstein"/>
    <s v="CONSUMER"/>
    <s v="united states"/>
    <s v="Fairfield"/>
    <s v="Ohio"/>
    <n v="45014"/>
    <s v="East"/>
    <s v="FUR-TA-10000617"/>
    <x v="0"/>
    <x v="3"/>
    <x v="342"/>
    <n v="409.59"/>
    <n v="3"/>
    <n v="22"/>
    <s v="Mediano"/>
    <n v="0.4"/>
    <n v="163.83600000000001"/>
    <n v="-163.83600000000001"/>
    <n v="573.42599999999993"/>
    <s v="Muy Alto"/>
    <n v="-122.877"/>
    <n v="-0.3"/>
    <n v="-368.63099999999997"/>
    <n v="1"/>
    <n v="1"/>
    <s v="CORRECTO"/>
    <n v="2014"/>
    <n v="0"/>
  </r>
  <r>
    <x v="1890"/>
    <x v="924"/>
    <d v="2014-03-14T00:00:00"/>
    <d v="2014-03-18T00:00:00"/>
    <s v="Standard Class"/>
    <x v="158"/>
    <s v="Dean Katz"/>
    <s v="CORPORATE"/>
    <s v="united states"/>
    <s v="Huntington Beach"/>
    <s v="California"/>
    <n v="92646"/>
    <s v="West"/>
    <s v="OFF-PA-10001204"/>
    <x v="1"/>
    <x v="10"/>
    <x v="523"/>
    <n v="10.56"/>
    <n v="2"/>
    <n v="10"/>
    <s v="Pequeño"/>
    <n v="0"/>
    <n v="0"/>
    <n v="0"/>
    <n v="10.56"/>
    <s v="Bajo"/>
    <n v="4.7519999999999998"/>
    <n v="0.44999999999999996"/>
    <n v="-5.8079999999999998"/>
    <n v="4"/>
    <n v="4"/>
    <s v="CORRECTO"/>
    <n v="2014"/>
    <n v="0"/>
  </r>
  <r>
    <x v="1891"/>
    <x v="924"/>
    <d v="2014-03-14T00:00:00"/>
    <d v="2014-03-18T00:00:00"/>
    <s v="Standard Class"/>
    <x v="158"/>
    <s v="Dean Katz"/>
    <s v="CORPORATE"/>
    <s v="united states"/>
    <s v="Huntington Beach"/>
    <s v="California"/>
    <n v="92646"/>
    <s v="West"/>
    <s v="OFF-AR-10003723"/>
    <x v="1"/>
    <x v="6"/>
    <x v="1159"/>
    <n v="3.38"/>
    <n v="1"/>
    <n v="6"/>
    <s v="Pequeño"/>
    <n v="0"/>
    <n v="0"/>
    <n v="0"/>
    <n v="3.38"/>
    <s v="Bajo"/>
    <n v="1.2505999999999999"/>
    <n v="0.37"/>
    <n v="-2.1294"/>
    <n v="4"/>
    <n v="4"/>
    <s v="CORRECTO"/>
    <n v="2014"/>
    <n v="0"/>
  </r>
  <r>
    <x v="1892"/>
    <x v="925"/>
    <d v="2017-12-22T00:00:00"/>
    <d v="2017-12-24T00:00:00"/>
    <s v="Second Class"/>
    <x v="187"/>
    <s v="Jeremy Pistek"/>
    <s v="CONSUMER"/>
    <s v="united states"/>
    <s v="Port Orange"/>
    <s v="Florida"/>
    <n v="32127"/>
    <s v="South"/>
    <s v="OFF-EN-10002621"/>
    <x v="1"/>
    <x v="12"/>
    <x v="153"/>
    <n v="7.8239999999999998"/>
    <n v="1"/>
    <n v="170"/>
    <s v="Pequeño"/>
    <n v="0.2"/>
    <n v="1.5648"/>
    <n v="-1.5648"/>
    <n v="9.3887999999999998"/>
    <s v="Bajo"/>
    <n v="2.9340000000000002"/>
    <n v="0.37500000000000006"/>
    <n v="-3.3252000000000002"/>
    <n v="2"/>
    <n v="2"/>
    <s v="CORRECTO"/>
    <n v="2017"/>
    <n v="0"/>
  </r>
  <r>
    <x v="1893"/>
    <x v="926"/>
    <d v="2016-11-24T00:00:00"/>
    <d v="2016-11-29T00:00:00"/>
    <s v="Standard Class"/>
    <x v="263"/>
    <s v="Carol Darley"/>
    <s v="CONSUMER"/>
    <s v="united states"/>
    <s v="Medford"/>
    <s v="Oregon"/>
    <n v="97504"/>
    <s v="West"/>
    <s v="OFF-PA-10000241"/>
    <x v="1"/>
    <x v="10"/>
    <x v="1160"/>
    <n v="24.783999999999999"/>
    <n v="1"/>
    <n v="16"/>
    <s v="Pequeño"/>
    <n v="0.2"/>
    <n v="4.9568000000000003"/>
    <n v="-4.9568000000000003"/>
    <n v="29.7408"/>
    <s v="Bajo"/>
    <n v="7.7450000000000001"/>
    <n v="0.3125"/>
    <n v="-12.0822"/>
    <n v="5"/>
    <n v="5"/>
    <s v="CORRECTO"/>
    <n v="2016"/>
    <n v="0"/>
  </r>
  <r>
    <x v="1894"/>
    <x v="927"/>
    <d v="2017-12-02T00:00:00"/>
    <d v="2017-12-05T00:00:00"/>
    <s v="First Class"/>
    <x v="548"/>
    <s v="Adam Shillingsburg"/>
    <s v="CONSUMER"/>
    <s v="united states"/>
    <s v="Charlottesville"/>
    <s v="Virginia"/>
    <n v="22901"/>
    <s v="South"/>
    <s v="OFF-AR-10001446"/>
    <x v="1"/>
    <x v="6"/>
    <x v="1161"/>
    <n v="34.65"/>
    <n v="3"/>
    <n v="20"/>
    <s v="Mediano"/>
    <n v="0"/>
    <n v="0"/>
    <n v="0"/>
    <n v="34.65"/>
    <s v="Bajo"/>
    <n v="10.395"/>
    <n v="0.3"/>
    <n v="-24.254999999999999"/>
    <n v="3"/>
    <n v="3"/>
    <s v="CORRECTO"/>
    <n v="2017"/>
    <n v="0"/>
  </r>
  <r>
    <x v="1895"/>
    <x v="928"/>
    <d v="2015-12-31T00:00:00"/>
    <d v="2016-01-04T00:00:00"/>
    <s v="Standard Class"/>
    <x v="123"/>
    <s v="Jas O'Carroll"/>
    <s v="CONSUMER"/>
    <s v="united states"/>
    <s v="Missoula"/>
    <s v="Montana"/>
    <n v="59801"/>
    <s v="West"/>
    <s v="OFF-BI-10004632"/>
    <x v="1"/>
    <x v="8"/>
    <x v="569"/>
    <n v="487.98399999999998"/>
    <n v="2"/>
    <n v="34"/>
    <s v="Pequeño"/>
    <n v="0.2"/>
    <n v="97.596800000000002"/>
    <n v="-97.596800000000002"/>
    <n v="585.58079999999995"/>
    <s v="Muy Alto"/>
    <n v="152.495"/>
    <n v="0.3125"/>
    <n v="-237.8922"/>
    <n v="4"/>
    <n v="4"/>
    <s v="CORRECTO"/>
    <n v="2015"/>
    <n v="0"/>
  </r>
  <r>
    <x v="1896"/>
    <x v="929"/>
    <d v="2017-10-03T00:00:00"/>
    <d v="2017-10-06T00:00:00"/>
    <s v="First Class"/>
    <x v="549"/>
    <s v="Amy Cox"/>
    <s v="CONSUMER"/>
    <s v="united states"/>
    <s v="Minneapolis"/>
    <s v="Minnesota"/>
    <n v="55407"/>
    <s v="Central"/>
    <s v="OFF-BI-10001359"/>
    <x v="1"/>
    <x v="8"/>
    <x v="1162"/>
    <n v="1793.98"/>
    <n v="2"/>
    <n v="37"/>
    <s v="Pequeño"/>
    <n v="0"/>
    <n v="0"/>
    <n v="0"/>
    <n v="1793.98"/>
    <s v="Muy Alto"/>
    <n v="843.17060000000004"/>
    <n v="0.47000000000000003"/>
    <n v="-950.80939999999998"/>
    <n v="3"/>
    <n v="3"/>
    <s v="CORRECTO"/>
    <n v="2017"/>
    <n v="0"/>
  </r>
  <r>
    <x v="1897"/>
    <x v="930"/>
    <d v="2014-08-29T00:00:00"/>
    <d v="2014-09-02T00:00:00"/>
    <s v="Second Class"/>
    <x v="362"/>
    <s v="Ryan Akin"/>
    <s v="CONSUMER"/>
    <s v="united states"/>
    <s v="Miami"/>
    <s v="Florida"/>
    <n v="33178"/>
    <s v="South"/>
    <s v="OFF-EN-10001749"/>
    <x v="1"/>
    <x v="12"/>
    <x v="1163"/>
    <n v="29.808"/>
    <n v="2"/>
    <n v="2"/>
    <s v="Pequeño"/>
    <n v="0.2"/>
    <n v="5.9616000000000007"/>
    <n v="-5.9615999999999998"/>
    <n v="35.769599999999997"/>
    <s v="Bajo"/>
    <n v="10.805400000000001"/>
    <n v="0.36250000000000004"/>
    <n v="-13.041"/>
    <n v="4"/>
    <n v="4"/>
    <s v="CORRECTO"/>
    <n v="2014"/>
    <n v="0"/>
  </r>
  <r>
    <x v="1898"/>
    <x v="930"/>
    <d v="2014-08-29T00:00:00"/>
    <d v="2014-09-02T00:00:00"/>
    <s v="Second Class"/>
    <x v="362"/>
    <s v="Ryan Akin"/>
    <s v="CONSUMER"/>
    <s v="united states"/>
    <s v="Miami"/>
    <s v="Florida"/>
    <n v="33178"/>
    <s v="South"/>
    <s v="OFF-BI-10004390"/>
    <x v="1"/>
    <x v="8"/>
    <x v="1164"/>
    <n v="505.17599999999999"/>
    <n v="4"/>
    <n v="15"/>
    <s v="Mediano"/>
    <n v="0.7"/>
    <n v="353.6232"/>
    <n v="-353.6232"/>
    <n v="858.79919999999993"/>
    <s v="Muy Alto"/>
    <n v="-336.78399999999999"/>
    <n v="-0.66666666666666663"/>
    <n v="-488.33679999999998"/>
    <n v="4"/>
    <n v="4"/>
    <s v="CORRECTO"/>
    <n v="2014"/>
    <n v="0"/>
  </r>
  <r>
    <x v="1899"/>
    <x v="930"/>
    <d v="2014-08-29T00:00:00"/>
    <d v="2014-09-02T00:00:00"/>
    <s v="Second Class"/>
    <x v="362"/>
    <s v="Ryan Akin"/>
    <s v="CONSUMER"/>
    <s v="united states"/>
    <s v="Miami"/>
    <s v="Florida"/>
    <n v="33178"/>
    <s v="South"/>
    <s v="FUR-TA-10001857"/>
    <x v="0"/>
    <x v="3"/>
    <x v="438"/>
    <n v="174.05850000000001"/>
    <n v="3"/>
    <n v="11"/>
    <s v="Mediano"/>
    <n v="0.45"/>
    <n v="78.326325000000011"/>
    <n v="-78.326324999999997"/>
    <n v="252.38482500000003"/>
    <s v="Alto"/>
    <n v="-110.7645"/>
    <n v="-0.63636363636363635"/>
    <n v="-206.49667500000001"/>
    <n v="4"/>
    <n v="4"/>
    <s v="CORRECTO"/>
    <n v="2014"/>
    <n v="0"/>
  </r>
  <r>
    <x v="1900"/>
    <x v="931"/>
    <d v="2016-06-29T00:00:00"/>
    <d v="2016-07-03T00:00:00"/>
    <s v="Second Class"/>
    <x v="476"/>
    <s v="Corey-Lock"/>
    <s v="CONSUMER"/>
    <s v="united states"/>
    <s v="Florence"/>
    <s v="South Carolina"/>
    <n v="29501"/>
    <s v="South"/>
    <s v="OFF-ST-10000563"/>
    <x v="1"/>
    <x v="4"/>
    <x v="903"/>
    <n v="191.88"/>
    <n v="6"/>
    <n v="50"/>
    <s v="Grande"/>
    <n v="0"/>
    <n v="0"/>
    <n v="0"/>
    <n v="191.88"/>
    <s v="Medio"/>
    <n v="19.187999999999999"/>
    <n v="9.9999999999999992E-2"/>
    <n v="-172.69200000000001"/>
    <n v="4"/>
    <n v="4"/>
    <s v="CORRECTO"/>
    <n v="2016"/>
    <n v="0"/>
  </r>
  <r>
    <x v="1901"/>
    <x v="932"/>
    <d v="2016-08-20T00:00:00"/>
    <d v="2016-08-23T00:00:00"/>
    <s v="First Class"/>
    <x v="108"/>
    <s v="Dianna Wilson"/>
    <s v="HOME OFFICE"/>
    <s v="united states"/>
    <s v="Detroit"/>
    <s v="Michigan"/>
    <n v="48205"/>
    <s v="Central"/>
    <s v="TEC-PH-10004924"/>
    <x v="2"/>
    <x v="7"/>
    <x v="1165"/>
    <n v="14.78"/>
    <n v="2"/>
    <n v="8"/>
    <s v="Pequeño"/>
    <n v="0"/>
    <n v="0"/>
    <n v="0"/>
    <n v="14.78"/>
    <s v="Bajo"/>
    <n v="3.9906000000000001"/>
    <n v="0.27"/>
    <n v="-10.789400000000001"/>
    <n v="3"/>
    <n v="3"/>
    <s v="CORRECTO"/>
    <n v="2016"/>
    <n v="0"/>
  </r>
  <r>
    <x v="1902"/>
    <x v="933"/>
    <d v="2017-10-21T00:00:00"/>
    <d v="2017-10-22T00:00:00"/>
    <s v="First Class"/>
    <x v="460"/>
    <s v="Damala Kotsonis"/>
    <s v="CORPORATE"/>
    <s v="united states"/>
    <s v="Springfield"/>
    <s v="Oregon"/>
    <n v="97477"/>
    <s v="West"/>
    <s v="OFF-PA-10003953"/>
    <x v="1"/>
    <x v="10"/>
    <x v="644"/>
    <n v="5.1840000000000002"/>
    <n v="1"/>
    <n v="8"/>
    <s v="Pequeño"/>
    <n v="0.2"/>
    <n v="1.0368000000000002"/>
    <n v="-1.0367999999999999"/>
    <n v="6.2208000000000006"/>
    <s v="Bajo"/>
    <n v="1.8144"/>
    <n v="0.35"/>
    <n v="-2.3328000000000002"/>
    <n v="1"/>
    <n v="1"/>
    <s v="CORRECTO"/>
    <n v="2017"/>
    <n v="0"/>
  </r>
  <r>
    <x v="1903"/>
    <x v="933"/>
    <d v="2017-10-21T00:00:00"/>
    <d v="2017-10-22T00:00:00"/>
    <s v="First Class"/>
    <x v="460"/>
    <s v="Damala Kotsonis"/>
    <s v="CORPORATE"/>
    <s v="united states"/>
    <s v="Springfield"/>
    <s v="Oregon"/>
    <n v="97477"/>
    <s v="West"/>
    <s v="FUR-CH-10000155"/>
    <x v="0"/>
    <x v="1"/>
    <x v="1166"/>
    <n v="478.48"/>
    <n v="2"/>
    <n v="14"/>
    <s v="Pequeño"/>
    <n v="0.2"/>
    <n v="95.696000000000012"/>
    <n v="-95.695999999999998"/>
    <n v="574.17600000000004"/>
    <s v="Muy Alto"/>
    <n v="47.847999999999999"/>
    <n v="9.9999999999999992E-2"/>
    <n v="-334.93599999999998"/>
    <n v="1"/>
    <n v="1"/>
    <s v="CORRECTO"/>
    <n v="2017"/>
    <n v="0"/>
  </r>
  <r>
    <x v="1904"/>
    <x v="933"/>
    <d v="2017-10-21T00:00:00"/>
    <d v="2017-10-22T00:00:00"/>
    <s v="First Class"/>
    <x v="460"/>
    <s v="Damala Kotsonis"/>
    <s v="CORPORATE"/>
    <s v="united states"/>
    <s v="Springfield"/>
    <s v="Oregon"/>
    <n v="97477"/>
    <s v="West"/>
    <s v="TEC-AC-10003116"/>
    <x v="2"/>
    <x v="11"/>
    <x v="929"/>
    <n v="28.4"/>
    <n v="2"/>
    <n v="32"/>
    <s v="Pequeño"/>
    <n v="0.2"/>
    <n v="5.68"/>
    <n v="-5.68"/>
    <n v="34.08"/>
    <s v="Bajo"/>
    <n v="6.7450000000000001"/>
    <n v="0.23750000000000002"/>
    <n v="-15.975"/>
    <n v="1"/>
    <n v="1"/>
    <s v="CORRECTO"/>
    <n v="2017"/>
    <n v="0"/>
  </r>
  <r>
    <x v="1905"/>
    <x v="934"/>
    <d v="2017-10-21T00:00:00"/>
    <d v="2017-10-24T00:00:00"/>
    <s v="First Class"/>
    <x v="550"/>
    <s v="Michael Dominguez"/>
    <s v="CORPORATE"/>
    <s v="united states"/>
    <s v="Indianapolis"/>
    <s v="Indiana"/>
    <n v="46203"/>
    <s v="Central"/>
    <s v="OFF-ST-10002743"/>
    <x v="1"/>
    <x v="4"/>
    <x v="418"/>
    <n v="909.12"/>
    <n v="8"/>
    <n v="46"/>
    <s v="Grande"/>
    <n v="0"/>
    <n v="0"/>
    <n v="0"/>
    <n v="909.12"/>
    <s v="Muy Alto"/>
    <n v="9.0912000000000006"/>
    <n v="0.01"/>
    <n v="-900.02880000000005"/>
    <n v="3"/>
    <n v="3"/>
    <s v="CORRECTO"/>
    <n v="2017"/>
    <n v="0"/>
  </r>
  <r>
    <x v="1906"/>
    <x v="935"/>
    <d v="2016-05-17T00:00:00"/>
    <d v="2016-05-21T00:00:00"/>
    <s v="Standard Class"/>
    <x v="532"/>
    <s v="Roy Phan"/>
    <s v="CORPORATE"/>
    <s v="united states"/>
    <s v="Apopka"/>
    <s v="Florida"/>
    <n v="32712"/>
    <s v="South"/>
    <s v="OFF-BI-10001757"/>
    <x v="1"/>
    <x v="8"/>
    <x v="1167"/>
    <n v="2.952"/>
    <n v="2"/>
    <n v="48"/>
    <s v="Pequeño"/>
    <n v="0.7"/>
    <n v="2.0663999999999998"/>
    <n v="-2.0663999999999998"/>
    <n v="5.0183999999999997"/>
    <s v="Bajo"/>
    <n v="-2.1648000000000001"/>
    <n v="-0.73333333333333339"/>
    <n v="-3.0503999999999998"/>
    <n v="4"/>
    <n v="4"/>
    <s v="CORRECTO"/>
    <n v="2016"/>
    <n v="0"/>
  </r>
  <r>
    <x v="1907"/>
    <x v="935"/>
    <d v="2016-05-17T00:00:00"/>
    <d v="2016-05-21T00:00:00"/>
    <s v="Standard Class"/>
    <x v="532"/>
    <s v="Roy Phan"/>
    <s v="CORPORATE"/>
    <s v="united states"/>
    <s v="Apopka"/>
    <s v="Florida"/>
    <n v="32712"/>
    <s v="South"/>
    <s v="OFF-BI-10000069"/>
    <x v="1"/>
    <x v="8"/>
    <x v="491"/>
    <n v="27.018000000000001"/>
    <n v="6"/>
    <n v="38"/>
    <s v="Grande"/>
    <n v="0.7"/>
    <n v="18.912599999999998"/>
    <n v="-18.912600000000001"/>
    <n v="45.930599999999998"/>
    <s v="Bajo"/>
    <n v="-21.6144"/>
    <n v="-0.79999999999999993"/>
    <n v="-29.719799999999999"/>
    <n v="4"/>
    <n v="4"/>
    <s v="CORRECTO"/>
    <n v="2016"/>
    <n v="0"/>
  </r>
  <r>
    <x v="1908"/>
    <x v="936"/>
    <d v="2015-02-03T00:00:00"/>
    <d v="2015-02-04T00:00:00"/>
    <s v="First Class"/>
    <x v="459"/>
    <s v="Rick Wilson"/>
    <s v="CORPORATE"/>
    <s v="united states"/>
    <s v="Los Angeles"/>
    <s v="California"/>
    <n v="90008"/>
    <s v="West"/>
    <s v="FUR-FU-10004093"/>
    <x v="0"/>
    <x v="5"/>
    <x v="1168"/>
    <n v="136.91999999999999"/>
    <n v="4"/>
    <n v="8"/>
    <s v="Mediano"/>
    <n v="0"/>
    <n v="0"/>
    <n v="0"/>
    <n v="136.91999999999999"/>
    <s v="Medio"/>
    <n v="41.076000000000001"/>
    <n v="0.30000000000000004"/>
    <n v="-95.843999999999994"/>
    <n v="1"/>
    <n v="1"/>
    <s v="CORRECTO"/>
    <n v="2015"/>
    <n v="0"/>
  </r>
  <r>
    <x v="1909"/>
    <x v="937"/>
    <d v="2017-12-18T00:00:00"/>
    <d v="2017-12-23T00:00:00"/>
    <s v="Standard Class"/>
    <x v="551"/>
    <s v="Duane Benoit"/>
    <s v="CONSUMER"/>
    <s v="united states"/>
    <s v="Oceanside"/>
    <s v="New York"/>
    <n v="11572"/>
    <s v="East"/>
    <s v="FUR-FU-10001037"/>
    <x v="0"/>
    <x v="5"/>
    <x v="1169"/>
    <n v="18.96"/>
    <n v="2"/>
    <n v="23"/>
    <s v="Pequeño"/>
    <n v="0"/>
    <n v="0"/>
    <n v="0"/>
    <n v="18.96"/>
    <s v="Bajo"/>
    <n v="8.532"/>
    <n v="0.44999999999999996"/>
    <n v="-10.428000000000001"/>
    <n v="5"/>
    <n v="5"/>
    <s v="CORRECTO"/>
    <n v="2017"/>
    <n v="0"/>
  </r>
  <r>
    <x v="1910"/>
    <x v="938"/>
    <d v="2016-11-15T00:00:00"/>
    <d v="2016-11-22T00:00:00"/>
    <s v="Standard Class"/>
    <x v="34"/>
    <s v="Stewart Carmichael"/>
    <s v="CORPORATE"/>
    <s v="united states"/>
    <s v="Los Angeles"/>
    <s v="California"/>
    <n v="90008"/>
    <s v="West"/>
    <s v="TEC-AC-10003832"/>
    <x v="2"/>
    <x v="11"/>
    <x v="463"/>
    <n v="99.39"/>
    <n v="3"/>
    <n v="34"/>
    <s v="Mediano"/>
    <n v="0"/>
    <n v="0"/>
    <n v="0"/>
    <n v="99.39"/>
    <s v="Medio"/>
    <n v="40.749899999999997"/>
    <n v="0.41"/>
    <n v="-58.640099999999997"/>
    <n v="7"/>
    <n v="7"/>
    <s v="CORRECTO"/>
    <n v="2016"/>
    <n v="0"/>
  </r>
  <r>
    <x v="1911"/>
    <x v="939"/>
    <d v="2017-07-03T00:00:00"/>
    <d v="2017-07-06T00:00:00"/>
    <s v="Second Class"/>
    <x v="395"/>
    <s v="Frank Hawley"/>
    <s v="CORPORATE"/>
    <s v="united states"/>
    <s v="Houston"/>
    <s v="Texas"/>
    <n v="77041"/>
    <s v="Central"/>
    <s v="OFF-PA-10001878"/>
    <x v="1"/>
    <x v="10"/>
    <x v="1170"/>
    <n v="273.89600000000002"/>
    <n v="7"/>
    <n v="30"/>
    <s v="Grande"/>
    <n v="0.2"/>
    <n v="54.779200000000003"/>
    <n v="-54.779200000000003"/>
    <n v="328.67520000000002"/>
    <s v="Alto"/>
    <n v="92.439899999999994"/>
    <n v="0.33749999999999997"/>
    <n v="-126.6769"/>
    <n v="3"/>
    <n v="3"/>
    <s v="CORRECTO"/>
    <n v="2017"/>
    <n v="0"/>
  </r>
  <r>
    <x v="1912"/>
    <x v="939"/>
    <d v="2017-07-03T00:00:00"/>
    <d v="2017-07-06T00:00:00"/>
    <s v="Second Class"/>
    <x v="395"/>
    <s v="Frank Hawley"/>
    <s v="CORPORATE"/>
    <s v="united states"/>
    <s v="Houston"/>
    <s v="Texas"/>
    <n v="77041"/>
    <s v="Central"/>
    <s v="TEC-MA-10003674"/>
    <x v="2"/>
    <x v="15"/>
    <x v="1171"/>
    <n v="597.13199999999995"/>
    <n v="3"/>
    <n v="3"/>
    <s v="Mediano"/>
    <n v="0.4"/>
    <n v="238.8528"/>
    <n v="-238.8528"/>
    <n v="835.98479999999995"/>
    <s v="Muy Alto"/>
    <n v="49.761000000000003"/>
    <n v="8.3333333333333343E-2"/>
    <n v="-308.51819999999998"/>
    <n v="3"/>
    <n v="3"/>
    <s v="CORRECTO"/>
    <n v="2017"/>
    <n v="0"/>
  </r>
  <r>
    <x v="1913"/>
    <x v="940"/>
    <d v="2014-01-15T00:00:00"/>
    <d v="2014-01-17T00:00:00"/>
    <s v="First Class"/>
    <x v="552"/>
    <s v="Erica Hackney"/>
    <s v="CONSUMER"/>
    <s v="united states"/>
    <s v="Roswell"/>
    <s v="Georgia"/>
    <n v="30076"/>
    <s v="South"/>
    <s v="TEC-AC-10003628"/>
    <x v="2"/>
    <x v="11"/>
    <x v="247"/>
    <n v="149.94999999999999"/>
    <n v="5"/>
    <n v="52"/>
    <s v="Grande"/>
    <n v="0"/>
    <n v="0"/>
    <n v="0"/>
    <n v="149.94999999999999"/>
    <s v="Medio"/>
    <n v="65.977999999999994"/>
    <n v="0.44"/>
    <n v="-83.971999999999994"/>
    <n v="2"/>
    <n v="2"/>
    <s v="CORRECTO"/>
    <n v="2014"/>
    <n v="0"/>
  </r>
  <r>
    <x v="1914"/>
    <x v="941"/>
    <d v="2017-04-30T00:00:00"/>
    <d v="2017-05-05T00:00:00"/>
    <s v="Standard Class"/>
    <x v="357"/>
    <s v="Ann Steele"/>
    <s v="HOME OFFICE"/>
    <s v="united states"/>
    <s v="Boynton Beach"/>
    <s v="Florida"/>
    <n v="33437"/>
    <s v="South"/>
    <s v="OFF-LA-10003190"/>
    <x v="1"/>
    <x v="2"/>
    <x v="1172"/>
    <n v="4.6079999999999997"/>
    <n v="2"/>
    <n v="30"/>
    <s v="Pequeño"/>
    <n v="0.2"/>
    <n v="0.92159999999999997"/>
    <n v="-0.92159999999999997"/>
    <n v="5.5295999999999994"/>
    <s v="Bajo"/>
    <n v="1.6704000000000001"/>
    <n v="0.36250000000000004"/>
    <n v="-2.016"/>
    <n v="5"/>
    <n v="5"/>
    <s v="CORRECTO"/>
    <n v="2017"/>
    <n v="0"/>
  </r>
  <r>
    <x v="1915"/>
    <x v="941"/>
    <d v="2017-04-30T00:00:00"/>
    <d v="2017-05-05T00:00:00"/>
    <s v="Standard Class"/>
    <x v="357"/>
    <s v="Ann Steele"/>
    <s v="HOME OFFICE"/>
    <s v="united states"/>
    <s v="Boynton Beach"/>
    <s v="Florida"/>
    <n v="33437"/>
    <s v="South"/>
    <s v="OFF-AR-10002280"/>
    <x v="1"/>
    <x v="6"/>
    <x v="772"/>
    <n v="15.528"/>
    <n v="3"/>
    <n v="86"/>
    <s v="Mediano"/>
    <n v="0.2"/>
    <n v="3.1056000000000004"/>
    <n v="-3.1055999999999999"/>
    <n v="18.633600000000001"/>
    <s v="Bajo"/>
    <n v="4.8525"/>
    <n v="0.3125"/>
    <n v="-7.5698999999999996"/>
    <n v="5"/>
    <n v="5"/>
    <s v="CORRECTO"/>
    <n v="2017"/>
    <n v="0"/>
  </r>
  <r>
    <x v="1916"/>
    <x v="941"/>
    <d v="2017-04-30T00:00:00"/>
    <d v="2017-05-05T00:00:00"/>
    <s v="Standard Class"/>
    <x v="357"/>
    <s v="Ann Steele"/>
    <s v="HOME OFFICE"/>
    <s v="united states"/>
    <s v="Boynton Beach"/>
    <s v="Florida"/>
    <n v="33437"/>
    <s v="South"/>
    <s v="OFF-LA-10001569"/>
    <x v="1"/>
    <x v="2"/>
    <x v="639"/>
    <n v="11.952"/>
    <n v="3"/>
    <n v="40"/>
    <s v="Mediano"/>
    <n v="0.2"/>
    <n v="2.3904000000000001"/>
    <n v="-2.3904000000000001"/>
    <n v="14.3424"/>
    <s v="Bajo"/>
    <n v="3.8843999999999999"/>
    <n v="0.32500000000000001"/>
    <n v="-5.6772"/>
    <n v="5"/>
    <n v="5"/>
    <s v="CORRECTO"/>
    <n v="2017"/>
    <n v="0"/>
  </r>
  <r>
    <x v="1917"/>
    <x v="942"/>
    <d v="2015-11-08T00:00:00"/>
    <d v="2015-11-14T00:00:00"/>
    <s v="Standard Class"/>
    <x v="456"/>
    <s v="Helen Abelman"/>
    <s v="CONSUMER"/>
    <s v="united states"/>
    <s v="Franklin"/>
    <s v="Massachusetts"/>
    <n v="2038"/>
    <s v="East"/>
    <s v="OFF-AR-10001573"/>
    <x v="1"/>
    <x v="6"/>
    <x v="373"/>
    <n v="11.65"/>
    <n v="5"/>
    <n v="21"/>
    <s v="Grande"/>
    <n v="0"/>
    <n v="0"/>
    <n v="0"/>
    <n v="11.65"/>
    <s v="Bajo"/>
    <n v="3.3784999999999998"/>
    <n v="0.28999999999999998"/>
    <n v="-8.2714999999999996"/>
    <n v="6"/>
    <n v="6"/>
    <s v="CORRECTO"/>
    <n v="2015"/>
    <n v="0"/>
  </r>
  <r>
    <x v="1918"/>
    <x v="943"/>
    <d v="2015-10-30T00:00:00"/>
    <d v="2015-11-01T00:00:00"/>
    <s v="Second Class"/>
    <x v="539"/>
    <s v="Cathy Hwang"/>
    <s v="HOME OFFICE"/>
    <s v="united states"/>
    <s v="Detroit"/>
    <s v="Michigan"/>
    <n v="48227"/>
    <s v="Central"/>
    <s v="TEC-PH-10001809"/>
    <x v="2"/>
    <x v="7"/>
    <x v="1173"/>
    <n v="299.89999999999998"/>
    <n v="2"/>
    <n v="10"/>
    <s v="Pequeño"/>
    <n v="0"/>
    <n v="0"/>
    <n v="0"/>
    <n v="299.89999999999998"/>
    <s v="Alto"/>
    <n v="74.974999999999994"/>
    <n v="0.25"/>
    <n v="-224.92500000000001"/>
    <n v="2"/>
    <n v="2"/>
    <s v="CORRECTO"/>
    <n v="2015"/>
    <n v="0"/>
  </r>
  <r>
    <x v="1919"/>
    <x v="944"/>
    <d v="2017-08-17T00:00:00"/>
    <d v="2017-08-19T00:00:00"/>
    <s v="First Class"/>
    <x v="553"/>
    <s v="Edward Hooks"/>
    <s v="CORPORATE"/>
    <s v="united states"/>
    <s v="Watertown"/>
    <s v="New York"/>
    <n v="13601"/>
    <s v="East"/>
    <s v="OFF-BI-10003091"/>
    <x v="1"/>
    <x v="8"/>
    <x v="1174"/>
    <n v="895.92"/>
    <n v="5"/>
    <n v="23"/>
    <s v="Grande"/>
    <n v="0.2"/>
    <n v="179.184"/>
    <n v="-179.184"/>
    <n v="1075.104"/>
    <s v="Muy Alto"/>
    <n v="302.37299999999999"/>
    <n v="0.33750000000000002"/>
    <n v="-414.363"/>
    <n v="2"/>
    <n v="2"/>
    <s v="CORRECTO"/>
    <n v="2017"/>
    <n v="0"/>
  </r>
  <r>
    <x v="1920"/>
    <x v="944"/>
    <d v="2017-08-17T00:00:00"/>
    <d v="2017-08-19T00:00:00"/>
    <s v="First Class"/>
    <x v="553"/>
    <s v="Edward Hooks"/>
    <s v="CORPORATE"/>
    <s v="united states"/>
    <s v="Watertown"/>
    <s v="New York"/>
    <n v="13601"/>
    <s v="East"/>
    <s v="FUR-CH-10003981"/>
    <x v="0"/>
    <x v="1"/>
    <x v="1175"/>
    <n v="462.56400000000002"/>
    <n v="2"/>
    <n v="24"/>
    <s v="Pequeño"/>
    <n v="0.1"/>
    <n v="46.256400000000006"/>
    <n v="-46.256399999999999"/>
    <n v="508.82040000000001"/>
    <s v="Muy Alto"/>
    <n v="97.6524"/>
    <n v="0.21111111111111111"/>
    <n v="-318.65519999999998"/>
    <n v="2"/>
    <n v="2"/>
    <s v="CORRECTO"/>
    <n v="2017"/>
    <n v="0"/>
  </r>
  <r>
    <x v="1921"/>
    <x v="945"/>
    <d v="2015-10-03T00:00:00"/>
    <d v="2015-10-09T00:00:00"/>
    <s v="Standard Class"/>
    <x v="89"/>
    <s v="Mary Zewe"/>
    <s v="CORPORATE"/>
    <s v="united states"/>
    <s v="Reading"/>
    <s v="Pennsylvania"/>
    <n v="19601"/>
    <s v="East"/>
    <s v="OFF-ST-10002562"/>
    <x v="1"/>
    <x v="4"/>
    <x v="683"/>
    <n v="15.007999999999999"/>
    <n v="2"/>
    <n v="33"/>
    <s v="Pequeño"/>
    <n v="0.2"/>
    <n v="3.0015999999999998"/>
    <n v="-3.0015999999999998"/>
    <n v="18.009599999999999"/>
    <s v="Bajo"/>
    <n v="1.5007999999999999"/>
    <n v="0.1"/>
    <n v="-10.505599999999999"/>
    <n v="6"/>
    <n v="6"/>
    <s v="CORRECTO"/>
    <n v="2015"/>
    <n v="0"/>
  </r>
  <r>
    <x v="1922"/>
    <x v="946"/>
    <d v="2016-07-08T00:00:00"/>
    <d v="2016-07-10T00:00:00"/>
    <s v="Second Class"/>
    <x v="554"/>
    <s v="Scot Coram"/>
    <s v="CORPORATE"/>
    <s v="united states"/>
    <s v="Arlington"/>
    <s v="Texas"/>
    <n v="76017"/>
    <s v="Central"/>
    <s v="TEC-PH-10004345"/>
    <x v="2"/>
    <x v="7"/>
    <x v="1176"/>
    <n v="863.64"/>
    <n v="9"/>
    <n v="21"/>
    <s v="Grande"/>
    <n v="0.2"/>
    <n v="172.72800000000001"/>
    <n v="-172.72800000000001"/>
    <n v="1036.3679999999999"/>
    <s v="Muy Alto"/>
    <n v="107.955"/>
    <n v="0.125"/>
    <n v="-582.95699999999999"/>
    <n v="2"/>
    <n v="2"/>
    <s v="CORRECTO"/>
    <n v="2016"/>
    <n v="0"/>
  </r>
  <r>
    <x v="1923"/>
    <x v="946"/>
    <d v="2016-07-08T00:00:00"/>
    <d v="2016-07-10T00:00:00"/>
    <s v="Second Class"/>
    <x v="554"/>
    <s v="Scot Coram"/>
    <s v="CORPORATE"/>
    <s v="united states"/>
    <s v="Arlington"/>
    <s v="Texas"/>
    <n v="76017"/>
    <s v="Central"/>
    <s v="OFF-AR-10000588"/>
    <x v="1"/>
    <x v="6"/>
    <x v="398"/>
    <n v="47.616"/>
    <n v="3"/>
    <n v="26"/>
    <s v="Mediano"/>
    <n v="0.2"/>
    <n v="9.523200000000001"/>
    <n v="-9.5231999999999992"/>
    <n v="57.139200000000002"/>
    <s v="Medio"/>
    <n v="3.5712000000000002"/>
    <n v="7.4999999999999997E-2"/>
    <n v="-34.521599999999999"/>
    <n v="2"/>
    <n v="2"/>
    <s v="CORRECTO"/>
    <n v="2016"/>
    <n v="0"/>
  </r>
  <r>
    <x v="1924"/>
    <x v="947"/>
    <d v="2017-12-05T00:00:00"/>
    <d v="2017-12-07T00:00:00"/>
    <s v="Second Class"/>
    <x v="268"/>
    <s v="Naresj Patel"/>
    <s v="CONSUMER"/>
    <s v="united states"/>
    <s v="San Diego"/>
    <s v="California"/>
    <n v="92024"/>
    <s v="West"/>
    <s v="OFF-PA-10003039"/>
    <x v="1"/>
    <x v="10"/>
    <x v="334"/>
    <n v="92.94"/>
    <n v="3"/>
    <n v="32"/>
    <s v="Mediano"/>
    <n v="0"/>
    <n v="0"/>
    <n v="0"/>
    <n v="92.94"/>
    <s v="Medio"/>
    <n v="41.823"/>
    <n v="0.45"/>
    <n v="-51.116999999999997"/>
    <n v="2"/>
    <n v="2"/>
    <s v="CORRECTO"/>
    <n v="2017"/>
    <n v="0"/>
  </r>
  <r>
    <x v="1925"/>
    <x v="948"/>
    <d v="2017-03-09T00:00:00"/>
    <d v="2017-03-13T00:00:00"/>
    <s v="Standard Class"/>
    <x v="352"/>
    <s v="Lindsay Williams"/>
    <s v="CORPORATE"/>
    <s v="united states"/>
    <s v="San Francisco"/>
    <s v="California"/>
    <n v="94110"/>
    <s v="West"/>
    <s v="TEC-AC-10001908"/>
    <x v="2"/>
    <x v="11"/>
    <x v="295"/>
    <n v="199.98"/>
    <n v="2"/>
    <n v="32"/>
    <s v="Pequeño"/>
    <n v="0"/>
    <n v="0"/>
    <n v="0"/>
    <n v="199.98"/>
    <s v="Medio"/>
    <n v="69.992999999999995"/>
    <n v="0.35"/>
    <n v="-129.98699999999999"/>
    <n v="4"/>
    <n v="4"/>
    <s v="CORRECTO"/>
    <n v="2017"/>
    <n v="0"/>
  </r>
  <r>
    <x v="1926"/>
    <x v="949"/>
    <d v="2016-06-09T00:00:00"/>
    <d v="2016-06-15T00:00:00"/>
    <s v="Standard Class"/>
    <x v="411"/>
    <s v="Greg Matthias"/>
    <s v="CONSUMER"/>
    <s v="united states"/>
    <s v="Los Angeles"/>
    <s v="California"/>
    <n v="90045"/>
    <s v="West"/>
    <s v="TEC-PH-10001198"/>
    <x v="2"/>
    <x v="7"/>
    <x v="1177"/>
    <n v="177.48"/>
    <n v="3"/>
    <n v="12"/>
    <s v="Mediano"/>
    <n v="0.2"/>
    <n v="35.496000000000002"/>
    <n v="-35.496000000000002"/>
    <n v="212.976"/>
    <s v="Alto"/>
    <n v="19.9665"/>
    <n v="0.1125"/>
    <n v="-122.0175"/>
    <n v="6"/>
    <n v="6"/>
    <s v="CORRECTO"/>
    <n v="2016"/>
    <n v="0"/>
  </r>
  <r>
    <x v="1927"/>
    <x v="950"/>
    <d v="2017-11-28T00:00:00"/>
    <d v="2017-12-01T00:00:00"/>
    <s v="First Class"/>
    <x v="302"/>
    <s v="Rick Hansen"/>
    <s v="CONSUMER"/>
    <s v="united states"/>
    <s v="Denver"/>
    <s v="Colorado"/>
    <n v="80219"/>
    <s v="West"/>
    <s v="OFF-PA-10004071"/>
    <x v="1"/>
    <x v="10"/>
    <x v="417"/>
    <n v="88.768000000000001"/>
    <n v="2"/>
    <n v="21"/>
    <s v="Pequeño"/>
    <n v="0.2"/>
    <n v="17.753600000000002"/>
    <n v="-17.753599999999999"/>
    <n v="106.52160000000001"/>
    <s v="Medio"/>
    <n v="31.0688"/>
    <n v="0.35"/>
    <n v="-39.945599999999999"/>
    <n v="3"/>
    <n v="3"/>
    <s v="CORRECTO"/>
    <n v="2017"/>
    <n v="0"/>
  </r>
  <r>
    <x v="1928"/>
    <x v="951"/>
    <d v="2017-03-16T00:00:00"/>
    <d v="2017-03-18T00:00:00"/>
    <s v="Second Class"/>
    <x v="91"/>
    <s v="Valerie Mitchum"/>
    <s v="HOME OFFICE"/>
    <s v="united states"/>
    <s v="Seattle"/>
    <s v="Washington"/>
    <n v="98105"/>
    <s v="West"/>
    <s v="OFF-PA-10001972"/>
    <x v="1"/>
    <x v="10"/>
    <x v="1178"/>
    <n v="6.48"/>
    <n v="1"/>
    <n v="37"/>
    <s v="Pequeño"/>
    <n v="0"/>
    <n v="0"/>
    <n v="0"/>
    <n v="6.48"/>
    <s v="Bajo"/>
    <n v="3.1103999999999998"/>
    <n v="0.47999999999999993"/>
    <n v="-3.3696000000000002"/>
    <n v="2"/>
    <n v="2"/>
    <s v="CORRECTO"/>
    <n v="2017"/>
    <n v="0"/>
  </r>
  <r>
    <x v="1929"/>
    <x v="951"/>
    <d v="2017-03-16T00:00:00"/>
    <d v="2017-03-18T00:00:00"/>
    <s v="Second Class"/>
    <x v="91"/>
    <s v="Valerie Mitchum"/>
    <s v="HOME OFFICE"/>
    <s v="united states"/>
    <s v="Seattle"/>
    <s v="Washington"/>
    <n v="98105"/>
    <s v="West"/>
    <s v="OFF-ST-10004180"/>
    <x v="1"/>
    <x v="4"/>
    <x v="244"/>
    <n v="46.51"/>
    <n v="1"/>
    <n v="11"/>
    <s v="Pequeño"/>
    <n v="0"/>
    <n v="0"/>
    <n v="0"/>
    <n v="46.51"/>
    <s v="Bajo"/>
    <n v="1.8604000000000001"/>
    <n v="0.04"/>
    <n v="-44.6496"/>
    <n v="2"/>
    <n v="2"/>
    <s v="CORRECTO"/>
    <n v="2017"/>
    <n v="0"/>
  </r>
  <r>
    <x v="1930"/>
    <x v="951"/>
    <d v="2017-03-16T00:00:00"/>
    <d v="2017-03-18T00:00:00"/>
    <s v="Second Class"/>
    <x v="91"/>
    <s v="Valerie Mitchum"/>
    <s v="HOME OFFICE"/>
    <s v="united states"/>
    <s v="Seattle"/>
    <s v="Washington"/>
    <n v="98105"/>
    <s v="West"/>
    <s v="TEC-PH-10004165"/>
    <x v="2"/>
    <x v="7"/>
    <x v="895"/>
    <n v="659.976"/>
    <n v="3"/>
    <n v="34"/>
    <s v="Mediano"/>
    <n v="0.2"/>
    <n v="131.99520000000001"/>
    <n v="-131.99520000000001"/>
    <n v="791.97119999999995"/>
    <s v="Muy Alto"/>
    <n v="49.498199999999997"/>
    <n v="7.4999999999999997E-2"/>
    <n v="-478.48259999999999"/>
    <n v="2"/>
    <n v="2"/>
    <s v="CORRECTO"/>
    <n v="2017"/>
    <n v="0"/>
  </r>
  <r>
    <x v="1931"/>
    <x v="952"/>
    <d v="2016-11-27T00:00:00"/>
    <d v="2016-11-29T00:00:00"/>
    <s v="Second Class"/>
    <x v="113"/>
    <s v="Craig Carreira"/>
    <s v="CONSUMER"/>
    <s v="united states"/>
    <s v="Scottsdale"/>
    <s v="Arizona"/>
    <n v="85254"/>
    <s v="West"/>
    <s v="TEC-PH-10002483"/>
    <x v="2"/>
    <x v="7"/>
    <x v="1179"/>
    <n v="271.99200000000002"/>
    <n v="1"/>
    <n v="6"/>
    <s v="Pequeño"/>
    <n v="0.2"/>
    <n v="54.398400000000009"/>
    <n v="-54.398400000000002"/>
    <n v="326.3904"/>
    <s v="Alto"/>
    <n v="23.799299999999999"/>
    <n v="8.7499999999999994E-2"/>
    <n v="-193.79429999999999"/>
    <n v="2"/>
    <n v="2"/>
    <s v="CORRECTO"/>
    <n v="2016"/>
    <n v="0"/>
  </r>
  <r>
    <x v="1932"/>
    <x v="953"/>
    <d v="2017-08-06T00:00:00"/>
    <d v="2017-08-10T00:00:00"/>
    <s v="Second Class"/>
    <x v="277"/>
    <s v="Seth Vernon"/>
    <s v="CONSUMER"/>
    <s v="united states"/>
    <s v="Lafayette"/>
    <s v="Louisiana"/>
    <n v="70506"/>
    <s v="South"/>
    <s v="FUR-BO-10000468"/>
    <x v="0"/>
    <x v="0"/>
    <x v="1180"/>
    <n v="145.74"/>
    <n v="3"/>
    <n v="21"/>
    <s v="Mediano"/>
    <n v="0"/>
    <n v="0"/>
    <n v="0"/>
    <n v="145.74"/>
    <s v="Medio"/>
    <n v="23.3184"/>
    <n v="0.16"/>
    <n v="-122.4216"/>
    <n v="4"/>
    <n v="4"/>
    <s v="CORRECTO"/>
    <n v="2017"/>
    <n v="0"/>
  </r>
  <r>
    <x v="1933"/>
    <x v="953"/>
    <d v="2017-08-06T00:00:00"/>
    <d v="2017-08-10T00:00:00"/>
    <s v="Second Class"/>
    <x v="277"/>
    <s v="Seth Vernon"/>
    <s v="CONSUMER"/>
    <s v="united states"/>
    <s v="Lafayette"/>
    <s v="Louisiana"/>
    <n v="70506"/>
    <s v="South"/>
    <s v="FUR-FU-10001706"/>
    <x v="0"/>
    <x v="5"/>
    <x v="50"/>
    <n v="15.4"/>
    <n v="5"/>
    <n v="44"/>
    <s v="Grande"/>
    <n v="0"/>
    <n v="0"/>
    <n v="0"/>
    <n v="15.4"/>
    <s v="Bajo"/>
    <n v="7.3920000000000003"/>
    <n v="0.48000000000000004"/>
    <n v="-8.0079999999999991"/>
    <n v="4"/>
    <n v="4"/>
    <s v="CORRECTO"/>
    <n v="2017"/>
    <n v="0"/>
  </r>
  <r>
    <x v="1934"/>
    <x v="954"/>
    <d v="2017-11-27T00:00:00"/>
    <d v="2017-12-03T00:00:00"/>
    <s v="Standard Class"/>
    <x v="352"/>
    <s v="Lindsay Williams"/>
    <s v="CORPORATE"/>
    <s v="united states"/>
    <s v="San Francisco"/>
    <s v="California"/>
    <n v="94109"/>
    <s v="West"/>
    <s v="OFF-PA-10003129"/>
    <x v="1"/>
    <x v="10"/>
    <x v="1146"/>
    <n v="244.55"/>
    <n v="5"/>
    <n v="14"/>
    <s v="Grande"/>
    <n v="0"/>
    <n v="0"/>
    <n v="0"/>
    <n v="244.55"/>
    <s v="Alto"/>
    <n v="114.9385"/>
    <n v="0.47"/>
    <n v="-129.61150000000001"/>
    <n v="6"/>
    <n v="6"/>
    <s v="CORRECTO"/>
    <n v="2017"/>
    <n v="0"/>
  </r>
  <r>
    <x v="1935"/>
    <x v="954"/>
    <d v="2017-11-27T00:00:00"/>
    <d v="2017-12-03T00:00:00"/>
    <s v="Standard Class"/>
    <x v="352"/>
    <s v="Lindsay Williams"/>
    <s v="CORPORATE"/>
    <s v="united states"/>
    <s v="San Francisco"/>
    <s v="California"/>
    <n v="94109"/>
    <s v="West"/>
    <s v="TEC-AC-10001284"/>
    <x v="2"/>
    <x v="11"/>
    <x v="1181"/>
    <n v="166.16"/>
    <n v="8"/>
    <n v="24"/>
    <s v="Grande"/>
    <n v="0"/>
    <n v="0"/>
    <n v="0"/>
    <n v="166.16"/>
    <s v="Medio"/>
    <n v="59.817599999999999"/>
    <n v="0.36"/>
    <n v="-106.3424"/>
    <n v="6"/>
    <n v="6"/>
    <s v="CORRECTO"/>
    <n v="2017"/>
    <n v="0"/>
  </r>
  <r>
    <x v="1936"/>
    <x v="955"/>
    <d v="2015-05-25T00:00:00"/>
    <d v="2015-05-27T00:00:00"/>
    <s v="Second Class"/>
    <x v="472"/>
    <s v="Nora Pelletier"/>
    <s v="HOME OFFICE"/>
    <s v="united states"/>
    <s v="San Francisco"/>
    <s v="California"/>
    <n v="94109"/>
    <s v="West"/>
    <s v="FUR-FU-10002268"/>
    <x v="0"/>
    <x v="5"/>
    <x v="869"/>
    <n v="14.73"/>
    <n v="3"/>
    <n v="34"/>
    <s v="Mediano"/>
    <n v="0"/>
    <n v="0"/>
    <n v="0"/>
    <n v="14.73"/>
    <s v="Bajo"/>
    <n v="4.8609"/>
    <n v="0.33"/>
    <n v="-9.8690999999999995"/>
    <n v="2"/>
    <n v="2"/>
    <s v="CORRECTO"/>
    <n v="2015"/>
    <n v="0"/>
  </r>
  <r>
    <x v="1937"/>
    <x v="956"/>
    <d v="2016-07-08T00:00:00"/>
    <d v="2016-07-12T00:00:00"/>
    <s v="Standard Class"/>
    <x v="555"/>
    <s v="Joe Elijah"/>
    <s v="CONSUMER"/>
    <s v="united states"/>
    <s v="Broomfield"/>
    <s v="Colorado"/>
    <n v="80020"/>
    <s v="West"/>
    <s v="OFF-BI-10002082"/>
    <x v="1"/>
    <x v="8"/>
    <x v="1182"/>
    <n v="19.968"/>
    <n v="2"/>
    <n v="47"/>
    <s v="Pequeño"/>
    <n v="0.7"/>
    <n v="13.977599999999999"/>
    <n v="-13.977600000000001"/>
    <n v="33.945599999999999"/>
    <s v="Bajo"/>
    <n v="-13.311999999999999"/>
    <n v="-0.66666666666666663"/>
    <n v="-19.302399999999999"/>
    <n v="4"/>
    <n v="4"/>
    <s v="CORRECTO"/>
    <n v="2016"/>
    <n v="0"/>
  </r>
  <r>
    <x v="1938"/>
    <x v="956"/>
    <d v="2016-07-08T00:00:00"/>
    <d v="2016-07-12T00:00:00"/>
    <s v="Standard Class"/>
    <x v="555"/>
    <s v="Joe Elijah"/>
    <s v="CONSUMER"/>
    <s v="united states"/>
    <s v="Broomfield"/>
    <s v="Colorado"/>
    <n v="80020"/>
    <s v="West"/>
    <s v="OFF-ST-10001505"/>
    <x v="1"/>
    <x v="4"/>
    <x v="1183"/>
    <n v="33.488"/>
    <n v="7"/>
    <n v="33"/>
    <s v="Grande"/>
    <n v="0.2"/>
    <n v="6.6976000000000004"/>
    <n v="-6.6976000000000004"/>
    <n v="40.185600000000001"/>
    <s v="Bajo"/>
    <n v="-1.2558"/>
    <n v="-3.7499999999999999E-2"/>
    <n v="-28.046199999999999"/>
    <n v="4"/>
    <n v="4"/>
    <s v="CORRECTO"/>
    <n v="2016"/>
    <n v="0"/>
  </r>
  <r>
    <x v="1939"/>
    <x v="956"/>
    <d v="2016-07-08T00:00:00"/>
    <d v="2016-07-12T00:00:00"/>
    <s v="Standard Class"/>
    <x v="555"/>
    <s v="Joe Elijah"/>
    <s v="CONSUMER"/>
    <s v="united states"/>
    <s v="Broomfield"/>
    <s v="Colorado"/>
    <n v="80020"/>
    <s v="West"/>
    <s v="OFF-BI-10001634"/>
    <x v="1"/>
    <x v="8"/>
    <x v="24"/>
    <n v="8.7360000000000007"/>
    <n v="4"/>
    <n v="21"/>
    <s v="Mediano"/>
    <n v="0.7"/>
    <n v="6.1151999999999997"/>
    <n v="-6.1151999999999997"/>
    <n v="14.8512"/>
    <s v="Bajo"/>
    <n v="-6.1151999999999997"/>
    <n v="-0.7"/>
    <n v="-8.7360000000000007"/>
    <n v="4"/>
    <n v="4"/>
    <s v="CORRECTO"/>
    <n v="2016"/>
    <n v="0"/>
  </r>
  <r>
    <x v="1940"/>
    <x v="956"/>
    <d v="2016-07-08T00:00:00"/>
    <d v="2016-07-12T00:00:00"/>
    <s v="Standard Class"/>
    <x v="555"/>
    <s v="Joe Elijah"/>
    <s v="CONSUMER"/>
    <s v="united states"/>
    <s v="Broomfield"/>
    <s v="Colorado"/>
    <n v="80020"/>
    <s v="West"/>
    <s v="FUR-CH-10004287"/>
    <x v="0"/>
    <x v="1"/>
    <x v="158"/>
    <n v="662.88"/>
    <n v="3"/>
    <n v="53"/>
    <s v="Mediano"/>
    <n v="0.2"/>
    <n v="132.57599999999999"/>
    <n v="-132.57599999999999"/>
    <n v="795.45600000000002"/>
    <s v="Muy Alto"/>
    <n v="74.573999999999998"/>
    <n v="0.1125"/>
    <n v="-455.73"/>
    <n v="4"/>
    <n v="4"/>
    <s v="CORRECTO"/>
    <n v="2016"/>
    <n v="0"/>
  </r>
  <r>
    <x v="1941"/>
    <x v="957"/>
    <d v="2017-08-29T00:00:00"/>
    <d v="2017-09-01T00:00:00"/>
    <s v="First Class"/>
    <x v="434"/>
    <s v="Cathy Prescott"/>
    <s v="CORPORATE"/>
    <s v="united states"/>
    <s v="Quincy"/>
    <s v="Illinois"/>
    <n v="62301"/>
    <s v="Central"/>
    <s v="OFF-LA-10004544"/>
    <x v="1"/>
    <x v="2"/>
    <x v="199"/>
    <n v="47.36"/>
    <n v="4"/>
    <n v="28"/>
    <s v="Mediano"/>
    <n v="0.2"/>
    <n v="9.4719999999999995"/>
    <n v="-9.4719999999999995"/>
    <n v="56.832000000000001"/>
    <s v="Medio"/>
    <n v="17.760000000000002"/>
    <n v="0.37500000000000006"/>
    <n v="-20.128"/>
    <n v="3"/>
    <n v="3"/>
    <s v="CORRECTO"/>
    <n v="2017"/>
    <n v="0"/>
  </r>
  <r>
    <x v="1942"/>
    <x v="957"/>
    <d v="2017-08-29T00:00:00"/>
    <d v="2017-09-01T00:00:00"/>
    <s v="First Class"/>
    <x v="434"/>
    <s v="Cathy Prescott"/>
    <s v="CORPORATE"/>
    <s v="united states"/>
    <s v="Quincy"/>
    <s v="Illinois"/>
    <n v="62301"/>
    <s v="Central"/>
    <s v="OFF-ST-10004507"/>
    <x v="1"/>
    <x v="4"/>
    <x v="457"/>
    <n v="27.44"/>
    <n v="2"/>
    <n v="27"/>
    <s v="Pequeño"/>
    <n v="0.2"/>
    <n v="5.4880000000000004"/>
    <n v="-5.4880000000000004"/>
    <n v="32.928000000000004"/>
    <s v="Bajo"/>
    <n v="2.4009999999999998"/>
    <n v="8.7499999999999994E-2"/>
    <n v="-19.550999999999998"/>
    <n v="3"/>
    <n v="3"/>
    <s v="CORRECTO"/>
    <n v="2017"/>
    <n v="0"/>
  </r>
  <r>
    <x v="1943"/>
    <x v="957"/>
    <d v="2017-08-29T00:00:00"/>
    <d v="2017-09-01T00:00:00"/>
    <s v="First Class"/>
    <x v="434"/>
    <s v="Cathy Prescott"/>
    <s v="CORPORATE"/>
    <s v="united states"/>
    <s v="Quincy"/>
    <s v="Illinois"/>
    <n v="62301"/>
    <s v="Central"/>
    <s v="OFF-BI-10002012"/>
    <x v="1"/>
    <x v="8"/>
    <x v="749"/>
    <n v="3.24"/>
    <n v="9"/>
    <n v="49"/>
    <s v="Grande"/>
    <n v="0.8"/>
    <n v="2.5920000000000005"/>
    <n v="-2.5920000000000001"/>
    <n v="5.8320000000000007"/>
    <s v="Bajo"/>
    <n v="-5.1840000000000002"/>
    <n v="-1.5999999999999999"/>
    <n v="-5.8319999999999999"/>
    <n v="3"/>
    <n v="3"/>
    <s v="CORRECTO"/>
    <n v="2017"/>
    <n v="0"/>
  </r>
  <r>
    <x v="1944"/>
    <x v="958"/>
    <d v="2016-06-20T00:00:00"/>
    <d v="2016-06-26T00:00:00"/>
    <s v="Standard Class"/>
    <x v="105"/>
    <s v="Erin Ashbrook"/>
    <s v="CORPORATE"/>
    <s v="united states"/>
    <s v="Carrollton"/>
    <s v="Texas"/>
    <n v="75007"/>
    <s v="Central"/>
    <s v="TEC-AC-10001109"/>
    <x v="2"/>
    <x v="11"/>
    <x v="1007"/>
    <n v="95.968000000000004"/>
    <n v="4"/>
    <n v="28"/>
    <s v="Mediano"/>
    <n v="0.2"/>
    <n v="19.193600000000004"/>
    <n v="-19.1936"/>
    <n v="115.16160000000001"/>
    <s v="Medio"/>
    <n v="26.391200000000001"/>
    <n v="0.27500000000000002"/>
    <n v="-50.383200000000002"/>
    <n v="6"/>
    <n v="6"/>
    <s v="CORRECTO"/>
    <n v="2016"/>
    <n v="0"/>
  </r>
  <r>
    <x v="1945"/>
    <x v="958"/>
    <d v="2016-06-20T00:00:00"/>
    <d v="2016-06-26T00:00:00"/>
    <s v="Standard Class"/>
    <x v="105"/>
    <s v="Erin Ashbrook"/>
    <s v="CORPORATE"/>
    <s v="united states"/>
    <s v="Carrollton"/>
    <s v="Texas"/>
    <n v="75007"/>
    <s v="Central"/>
    <s v="OFF-PA-10000809"/>
    <x v="1"/>
    <x v="10"/>
    <x v="1133"/>
    <n v="10.368"/>
    <n v="2"/>
    <n v="11"/>
    <s v="Pequeño"/>
    <n v="0.2"/>
    <n v="2.0736000000000003"/>
    <n v="-2.0735999999999999"/>
    <n v="12.441600000000001"/>
    <s v="Bajo"/>
    <n v="3.6288"/>
    <n v="0.35"/>
    <n v="-4.6656000000000004"/>
    <n v="6"/>
    <n v="6"/>
    <s v="CORRECTO"/>
    <n v="2016"/>
    <n v="0"/>
  </r>
  <r>
    <x v="1946"/>
    <x v="959"/>
    <d v="2017-09-02T00:00:00"/>
    <d v="2017-09-06T00:00:00"/>
    <s v="Standard Class"/>
    <x v="556"/>
    <s v="Ann Chong"/>
    <s v="CORPORATE"/>
    <s v="united states"/>
    <s v="New York City"/>
    <s v="New York"/>
    <n v="10009"/>
    <s v="East"/>
    <s v="OFF-AR-10000658"/>
    <x v="1"/>
    <x v="6"/>
    <x v="332"/>
    <n v="23.1"/>
    <n v="2"/>
    <n v="23"/>
    <s v="Pequeño"/>
    <n v="0"/>
    <n v="0"/>
    <n v="0"/>
    <n v="23.1"/>
    <s v="Bajo"/>
    <n v="6.468"/>
    <n v="0.27999999999999997"/>
    <n v="-16.632000000000001"/>
    <n v="4"/>
    <n v="4"/>
    <s v="CORRECTO"/>
    <n v="2017"/>
    <n v="0"/>
  </r>
  <r>
    <x v="1947"/>
    <x v="959"/>
    <d v="2017-09-02T00:00:00"/>
    <d v="2017-09-06T00:00:00"/>
    <s v="Standard Class"/>
    <x v="556"/>
    <s v="Ann Chong"/>
    <s v="CORPORATE"/>
    <s v="united states"/>
    <s v="New York City"/>
    <s v="New York"/>
    <n v="10009"/>
    <s v="East"/>
    <s v="FUR-FU-10001196"/>
    <x v="0"/>
    <x v="5"/>
    <x v="1125"/>
    <n v="11.54"/>
    <n v="2"/>
    <n v="26"/>
    <s v="Pequeño"/>
    <n v="0"/>
    <n v="0"/>
    <n v="0"/>
    <n v="11.54"/>
    <s v="Bajo"/>
    <n v="3.4620000000000002"/>
    <n v="0.30000000000000004"/>
    <n v="-8.0779999999999994"/>
    <n v="4"/>
    <n v="4"/>
    <s v="CORRECTO"/>
    <n v="2017"/>
    <n v="0"/>
  </r>
  <r>
    <x v="1948"/>
    <x v="959"/>
    <d v="2017-09-02T00:00:00"/>
    <d v="2017-09-06T00:00:00"/>
    <s v="Standard Class"/>
    <x v="556"/>
    <s v="Ann Chong"/>
    <s v="CORPORATE"/>
    <s v="united states"/>
    <s v="New York City"/>
    <s v="New York"/>
    <n v="10009"/>
    <s v="East"/>
    <s v="FUR-TA-10001889"/>
    <x v="0"/>
    <x v="3"/>
    <x v="411"/>
    <n v="254.52600000000001"/>
    <n v="1"/>
    <n v="33"/>
    <s v="Pequeño"/>
    <n v="0.4"/>
    <n v="101.81040000000002"/>
    <n v="-101.8104"/>
    <n v="356.33640000000003"/>
    <s v="Alto"/>
    <n v="-93.3262"/>
    <n v="-0.36666666666666664"/>
    <n v="-246.04179999999999"/>
    <n v="4"/>
    <n v="4"/>
    <s v="CORRECTO"/>
    <n v="2017"/>
    <n v="0"/>
  </r>
  <r>
    <x v="1949"/>
    <x v="959"/>
    <d v="2017-09-02T00:00:00"/>
    <d v="2017-09-06T00:00:00"/>
    <s v="Standard Class"/>
    <x v="556"/>
    <s v="Ann Chong"/>
    <s v="CORPORATE"/>
    <s v="united states"/>
    <s v="New York City"/>
    <s v="New York"/>
    <n v="10009"/>
    <s v="East"/>
    <s v="OFF-AP-10000358"/>
    <x v="1"/>
    <x v="9"/>
    <x v="95"/>
    <n v="12.98"/>
    <n v="1"/>
    <n v="41"/>
    <s v="Pequeño"/>
    <n v="0"/>
    <n v="0"/>
    <n v="0"/>
    <n v="12.98"/>
    <s v="Bajo"/>
    <n v="3.7642000000000002"/>
    <n v="0.28999999999999998"/>
    <n v="-9.2157999999999998"/>
    <n v="4"/>
    <n v="4"/>
    <s v="CORRECTO"/>
    <n v="2017"/>
    <n v="0"/>
  </r>
  <r>
    <x v="1950"/>
    <x v="959"/>
    <d v="2017-09-02T00:00:00"/>
    <d v="2017-09-06T00:00:00"/>
    <s v="Standard Class"/>
    <x v="556"/>
    <s v="Ann Chong"/>
    <s v="CORPORATE"/>
    <s v="united states"/>
    <s v="New York City"/>
    <s v="New York"/>
    <n v="10009"/>
    <s v="East"/>
    <s v="OFF-BI-10004970"/>
    <x v="1"/>
    <x v="8"/>
    <x v="917"/>
    <n v="26.431999999999999"/>
    <n v="8"/>
    <n v="44"/>
    <s v="Grande"/>
    <n v="0.2"/>
    <n v="5.2864000000000004"/>
    <n v="-5.2864000000000004"/>
    <n v="31.718399999999999"/>
    <s v="Bajo"/>
    <n v="8.9207999999999998"/>
    <n v="0.33750000000000002"/>
    <n v="-12.2248"/>
    <n v="4"/>
    <n v="4"/>
    <s v="CORRECTO"/>
    <n v="2017"/>
    <n v="0"/>
  </r>
  <r>
    <x v="1951"/>
    <x v="959"/>
    <d v="2017-09-02T00:00:00"/>
    <d v="2017-09-06T00:00:00"/>
    <s v="Standard Class"/>
    <x v="556"/>
    <s v="Ann Chong"/>
    <s v="CORPORATE"/>
    <s v="united states"/>
    <s v="New York City"/>
    <s v="New York"/>
    <n v="10009"/>
    <s v="East"/>
    <s v="TEC-PH-10003885"/>
    <x v="2"/>
    <x v="7"/>
    <x v="780"/>
    <n v="197.97"/>
    <n v="3"/>
    <n v="15"/>
    <s v="Mediano"/>
    <n v="0"/>
    <n v="0"/>
    <n v="0"/>
    <n v="197.97"/>
    <s v="Medio"/>
    <n v="57.411299999999997"/>
    <n v="0.28999999999999998"/>
    <n v="-140.55869999999999"/>
    <n v="4"/>
    <n v="4"/>
    <s v="CORRECTO"/>
    <n v="2017"/>
    <n v="0"/>
  </r>
  <r>
    <x v="1952"/>
    <x v="959"/>
    <d v="2017-09-02T00:00:00"/>
    <d v="2017-09-06T00:00:00"/>
    <s v="Standard Class"/>
    <x v="556"/>
    <s v="Ann Chong"/>
    <s v="CORPORATE"/>
    <s v="united states"/>
    <s v="New York City"/>
    <s v="New York"/>
    <n v="10009"/>
    <s v="East"/>
    <s v="OFF-LA-10001641"/>
    <x v="1"/>
    <x v="2"/>
    <x v="1031"/>
    <n v="18.899999999999999"/>
    <n v="6"/>
    <n v="35"/>
    <s v="Grande"/>
    <n v="0"/>
    <n v="0"/>
    <n v="0"/>
    <n v="18.899999999999999"/>
    <s v="Bajo"/>
    <n v="9.0719999999999992"/>
    <n v="0.48"/>
    <n v="-9.8279999999999994"/>
    <n v="4"/>
    <n v="4"/>
    <s v="CORRECTO"/>
    <n v="2017"/>
    <n v="0"/>
  </r>
  <r>
    <x v="1953"/>
    <x v="959"/>
    <d v="2017-09-02T00:00:00"/>
    <d v="2017-09-06T00:00:00"/>
    <s v="Standard Class"/>
    <x v="556"/>
    <s v="Ann Chong"/>
    <s v="CORPORATE"/>
    <s v="united states"/>
    <s v="New York City"/>
    <s v="New York"/>
    <n v="10009"/>
    <s v="East"/>
    <s v="FUR-CH-10003379"/>
    <x v="0"/>
    <x v="1"/>
    <x v="464"/>
    <n v="1282.4100000000001"/>
    <n v="5"/>
    <n v="33"/>
    <s v="Grande"/>
    <n v="0.1"/>
    <n v="128.24100000000001"/>
    <n v="-128.24100000000001"/>
    <n v="1410.6510000000001"/>
    <s v="Muy Alto"/>
    <n v="213.73500000000001"/>
    <n v="0.16666666666666666"/>
    <n v="-940.43399999999997"/>
    <n v="4"/>
    <n v="4"/>
    <s v="CORRECTO"/>
    <n v="2017"/>
    <n v="0"/>
  </r>
  <r>
    <x v="1954"/>
    <x v="959"/>
    <d v="2017-09-02T00:00:00"/>
    <d v="2017-09-06T00:00:00"/>
    <s v="Standard Class"/>
    <x v="556"/>
    <s v="Ann Chong"/>
    <s v="CORPORATE"/>
    <s v="united states"/>
    <s v="New York City"/>
    <s v="New York"/>
    <n v="10009"/>
    <s v="East"/>
    <s v="OFF-AR-10004582"/>
    <x v="1"/>
    <x v="6"/>
    <x v="1184"/>
    <n v="4.92"/>
    <n v="3"/>
    <n v="17"/>
    <s v="Mediano"/>
    <n v="0"/>
    <n v="0"/>
    <n v="0"/>
    <n v="4.92"/>
    <s v="Bajo"/>
    <n v="2.214"/>
    <n v="0.45"/>
    <n v="-2.706"/>
    <n v="4"/>
    <n v="4"/>
    <s v="CORRECTO"/>
    <n v="2017"/>
    <n v="0"/>
  </r>
  <r>
    <x v="1955"/>
    <x v="959"/>
    <d v="2017-09-02T00:00:00"/>
    <d v="2017-09-06T00:00:00"/>
    <s v="Standard Class"/>
    <x v="556"/>
    <s v="Ann Chong"/>
    <s v="CORPORATE"/>
    <s v="united states"/>
    <s v="New York City"/>
    <s v="New York"/>
    <n v="10009"/>
    <s v="East"/>
    <s v="TEC-AC-10002842"/>
    <x v="2"/>
    <x v="11"/>
    <x v="1185"/>
    <n v="238"/>
    <n v="2"/>
    <n v="35"/>
    <s v="Pequeño"/>
    <n v="0"/>
    <n v="0"/>
    <n v="0"/>
    <n v="238"/>
    <s v="Alto"/>
    <n v="38.08"/>
    <n v="0.16"/>
    <n v="-199.92"/>
    <n v="4"/>
    <n v="4"/>
    <s v="CORRECTO"/>
    <n v="2017"/>
    <n v="0"/>
  </r>
  <r>
    <x v="1956"/>
    <x v="959"/>
    <d v="2017-09-02T00:00:00"/>
    <d v="2017-09-06T00:00:00"/>
    <s v="Standard Class"/>
    <x v="556"/>
    <s v="Ann Chong"/>
    <s v="CORPORATE"/>
    <s v="united states"/>
    <s v="New York City"/>
    <s v="New York"/>
    <n v="10009"/>
    <s v="East"/>
    <s v="TEC-AC-10000109"/>
    <x v="2"/>
    <x v="11"/>
    <x v="202"/>
    <n v="167.97"/>
    <n v="3"/>
    <n v="29"/>
    <s v="Mediano"/>
    <n v="0"/>
    <n v="0"/>
    <n v="0"/>
    <n v="167.97"/>
    <s v="Medio"/>
    <n v="40.312800000000003"/>
    <n v="0.24000000000000002"/>
    <n v="-127.6572"/>
    <n v="4"/>
    <n v="4"/>
    <s v="CORRECTO"/>
    <n v="2017"/>
    <n v="0"/>
  </r>
  <r>
    <x v="1957"/>
    <x v="959"/>
    <d v="2017-09-02T00:00:00"/>
    <d v="2017-09-06T00:00:00"/>
    <s v="Standard Class"/>
    <x v="556"/>
    <s v="Ann Chong"/>
    <s v="CORPORATE"/>
    <s v="united states"/>
    <s v="New York City"/>
    <s v="New York"/>
    <n v="10009"/>
    <s v="East"/>
    <s v="OFF-PA-10003893"/>
    <x v="1"/>
    <x v="10"/>
    <x v="1105"/>
    <n v="17.12"/>
    <n v="4"/>
    <n v="28"/>
    <s v="Mediano"/>
    <n v="0"/>
    <n v="0"/>
    <n v="0"/>
    <n v="17.12"/>
    <s v="Bajo"/>
    <n v="7.7039999999999997"/>
    <n v="0.44999999999999996"/>
    <n v="-9.4160000000000004"/>
    <n v="4"/>
    <n v="4"/>
    <s v="CORRECTO"/>
    <n v="2017"/>
    <n v="0"/>
  </r>
  <r>
    <x v="1958"/>
    <x v="960"/>
    <d v="2017-09-10T00:00:00"/>
    <d v="2017-09-15T00:00:00"/>
    <s v="Second Class"/>
    <x v="355"/>
    <s v="Robert Waldorf"/>
    <s v="CONSUMER"/>
    <s v="united states"/>
    <s v="Springfield"/>
    <s v="Missouri"/>
    <n v="65807"/>
    <s v="Central"/>
    <s v="OFF-BI-10003669"/>
    <x v="1"/>
    <x v="8"/>
    <x v="804"/>
    <n v="16.2"/>
    <n v="3"/>
    <n v="26"/>
    <s v="Mediano"/>
    <n v="0"/>
    <n v="0"/>
    <n v="0"/>
    <n v="16.2"/>
    <s v="Bajo"/>
    <n v="7.7759999999999998"/>
    <n v="0.48"/>
    <n v="-8.4239999999999995"/>
    <n v="5"/>
    <n v="5"/>
    <s v="CORRECTO"/>
    <n v="2017"/>
    <n v="0"/>
  </r>
  <r>
    <x v="1959"/>
    <x v="960"/>
    <d v="2017-09-10T00:00:00"/>
    <d v="2017-09-15T00:00:00"/>
    <s v="Second Class"/>
    <x v="355"/>
    <s v="Robert Waldorf"/>
    <s v="CONSUMER"/>
    <s v="united states"/>
    <s v="Springfield"/>
    <s v="Missouri"/>
    <n v="65807"/>
    <s v="Central"/>
    <s v="OFF-AP-10004785"/>
    <x v="1"/>
    <x v="9"/>
    <x v="1186"/>
    <n v="33.99"/>
    <n v="3"/>
    <n v="18"/>
    <s v="Mediano"/>
    <n v="0"/>
    <n v="0"/>
    <n v="0"/>
    <n v="33.99"/>
    <s v="Bajo"/>
    <n v="14.6157"/>
    <n v="0.43"/>
    <n v="-19.374300000000002"/>
    <n v="5"/>
    <n v="5"/>
    <s v="CORRECTO"/>
    <n v="2017"/>
    <n v="0"/>
  </r>
  <r>
    <x v="1960"/>
    <x v="960"/>
    <d v="2017-09-10T00:00:00"/>
    <d v="2017-09-15T00:00:00"/>
    <s v="Second Class"/>
    <x v="355"/>
    <s v="Robert Waldorf"/>
    <s v="CONSUMER"/>
    <s v="united states"/>
    <s v="Springfield"/>
    <s v="Missouri"/>
    <n v="65807"/>
    <s v="Central"/>
    <s v="TEC-AC-10003023"/>
    <x v="2"/>
    <x v="11"/>
    <x v="1079"/>
    <n v="296.85000000000002"/>
    <n v="5"/>
    <n v="14"/>
    <s v="Grande"/>
    <n v="0"/>
    <n v="0"/>
    <n v="0"/>
    <n v="296.85000000000002"/>
    <s v="Alto"/>
    <n v="53.433"/>
    <n v="0.18"/>
    <n v="-243.417"/>
    <n v="5"/>
    <n v="5"/>
    <s v="CORRECTO"/>
    <n v="2017"/>
    <n v="0"/>
  </r>
  <r>
    <x v="1961"/>
    <x v="960"/>
    <d v="2017-09-10T00:00:00"/>
    <d v="2017-09-15T00:00:00"/>
    <s v="Second Class"/>
    <x v="355"/>
    <s v="Robert Waldorf"/>
    <s v="CONSUMER"/>
    <s v="united states"/>
    <s v="Springfield"/>
    <s v="Missouri"/>
    <n v="65807"/>
    <s v="Central"/>
    <s v="TEC-AC-10002217"/>
    <x v="2"/>
    <x v="11"/>
    <x v="1187"/>
    <n v="112.8"/>
    <n v="6"/>
    <n v="25"/>
    <s v="Grande"/>
    <n v="0"/>
    <n v="0"/>
    <n v="0"/>
    <n v="112.8"/>
    <s v="Medio"/>
    <n v="6.7679999999999998"/>
    <n v="0.06"/>
    <n v="-106.032"/>
    <n v="5"/>
    <n v="5"/>
    <s v="CORRECTO"/>
    <n v="2017"/>
    <n v="0"/>
  </r>
  <r>
    <x v="1962"/>
    <x v="960"/>
    <d v="2017-09-10T00:00:00"/>
    <d v="2017-09-15T00:00:00"/>
    <s v="Second Class"/>
    <x v="355"/>
    <s v="Robert Waldorf"/>
    <s v="CONSUMER"/>
    <s v="united states"/>
    <s v="Springfield"/>
    <s v="Missouri"/>
    <n v="65807"/>
    <s v="Central"/>
    <s v="OFF-BI-10002954"/>
    <x v="1"/>
    <x v="8"/>
    <x v="1188"/>
    <n v="13.71"/>
    <n v="3"/>
    <n v="20"/>
    <s v="Mediano"/>
    <n v="0"/>
    <n v="0"/>
    <n v="0"/>
    <n v="13.71"/>
    <s v="Bajo"/>
    <n v="6.5808"/>
    <n v="0.48"/>
    <n v="-7.1292"/>
    <n v="5"/>
    <n v="5"/>
    <s v="CORRECTO"/>
    <n v="2017"/>
    <n v="0"/>
  </r>
  <r>
    <x v="1963"/>
    <x v="960"/>
    <d v="2017-09-10T00:00:00"/>
    <d v="2017-09-15T00:00:00"/>
    <s v="Second Class"/>
    <x v="355"/>
    <s v="Robert Waldorf"/>
    <s v="CONSUMER"/>
    <s v="united states"/>
    <s v="Springfield"/>
    <s v="Missouri"/>
    <n v="65807"/>
    <s v="Central"/>
    <s v="OFF-PA-10002586"/>
    <x v="1"/>
    <x v="10"/>
    <x v="1016"/>
    <n v="24.9"/>
    <n v="5"/>
    <n v="22"/>
    <s v="Grande"/>
    <n v="0"/>
    <n v="0"/>
    <n v="0"/>
    <n v="24.9"/>
    <s v="Bajo"/>
    <n v="11.702999999999999"/>
    <n v="0.47000000000000003"/>
    <n v="-13.196999999999999"/>
    <n v="5"/>
    <n v="5"/>
    <s v="CORRECTO"/>
    <n v="2017"/>
    <n v="0"/>
  </r>
  <r>
    <x v="1964"/>
    <x v="960"/>
    <d v="2017-09-10T00:00:00"/>
    <d v="2017-09-15T00:00:00"/>
    <s v="Second Class"/>
    <x v="355"/>
    <s v="Robert Waldorf"/>
    <s v="CONSUMER"/>
    <s v="united states"/>
    <s v="Springfield"/>
    <s v="Missouri"/>
    <n v="65807"/>
    <s v="Central"/>
    <s v="OFF-ST-10000025"/>
    <x v="1"/>
    <x v="4"/>
    <x v="621"/>
    <n v="286.29000000000002"/>
    <n v="3"/>
    <n v="37"/>
    <s v="Mediano"/>
    <n v="0"/>
    <n v="0"/>
    <n v="0"/>
    <n v="286.29000000000002"/>
    <s v="Alto"/>
    <n v="17.177399999999999"/>
    <n v="5.9999999999999991E-2"/>
    <n v="-269.11259999999999"/>
    <n v="5"/>
    <n v="5"/>
    <s v="CORRECTO"/>
    <n v="2017"/>
    <n v="0"/>
  </r>
  <r>
    <x v="1965"/>
    <x v="960"/>
    <d v="2017-09-10T00:00:00"/>
    <d v="2017-09-15T00:00:00"/>
    <s v="Second Class"/>
    <x v="355"/>
    <s v="Robert Waldorf"/>
    <s v="CONSUMER"/>
    <s v="united states"/>
    <s v="Springfield"/>
    <s v="Missouri"/>
    <n v="65807"/>
    <s v="Central"/>
    <s v="OFF-AP-10003281"/>
    <x v="1"/>
    <x v="9"/>
    <x v="1189"/>
    <n v="24.18"/>
    <n v="2"/>
    <n v="15"/>
    <s v="Pequeño"/>
    <n v="0"/>
    <n v="0"/>
    <n v="0"/>
    <n v="24.18"/>
    <s v="Bajo"/>
    <n v="7.2539999999999996"/>
    <n v="0.3"/>
    <n v="-16.925999999999998"/>
    <n v="5"/>
    <n v="5"/>
    <s v="CORRECTO"/>
    <n v="2017"/>
    <n v="0"/>
  </r>
  <r>
    <x v="1966"/>
    <x v="961"/>
    <d v="2017-12-21T00:00:00"/>
    <d v="2017-12-28T00:00:00"/>
    <s v="Standard Class"/>
    <x v="203"/>
    <s v="Dean Braden"/>
    <s v="CONSUMER"/>
    <s v="united states"/>
    <s v="Paterson"/>
    <s v="New Jersey"/>
    <n v="7501"/>
    <s v="East"/>
    <s v="TEC-PH-10002103"/>
    <x v="2"/>
    <x v="7"/>
    <x v="539"/>
    <n v="281.97000000000003"/>
    <n v="3"/>
    <n v="37"/>
    <s v="Mediano"/>
    <n v="0"/>
    <n v="0"/>
    <n v="0"/>
    <n v="281.97000000000003"/>
    <s v="Alto"/>
    <n v="78.951599999999999"/>
    <n v="0.27999999999999997"/>
    <n v="-203.01840000000001"/>
    <n v="7"/>
    <n v="7"/>
    <s v="CORRECTO"/>
    <n v="2017"/>
    <n v="0"/>
  </r>
  <r>
    <x v="1967"/>
    <x v="961"/>
    <d v="2017-12-21T00:00:00"/>
    <d v="2017-12-28T00:00:00"/>
    <s v="Standard Class"/>
    <x v="203"/>
    <s v="Dean Braden"/>
    <s v="CONSUMER"/>
    <s v="united states"/>
    <s v="Paterson"/>
    <s v="New Jersey"/>
    <n v="7501"/>
    <s v="East"/>
    <s v="OFF-SU-10000898"/>
    <x v="1"/>
    <x v="14"/>
    <x v="1190"/>
    <n v="69.5"/>
    <n v="5"/>
    <n v="36"/>
    <s v="Grande"/>
    <n v="0"/>
    <n v="0"/>
    <n v="0"/>
    <n v="69.5"/>
    <s v="Medio"/>
    <n v="20.155000000000001"/>
    <n v="0.29000000000000004"/>
    <n v="-49.344999999999999"/>
    <n v="7"/>
    <n v="7"/>
    <s v="CORRECTO"/>
    <n v="2017"/>
    <n v="0"/>
  </r>
  <r>
    <x v="1968"/>
    <x v="961"/>
    <d v="2017-12-21T00:00:00"/>
    <d v="2017-12-28T00:00:00"/>
    <s v="Standard Class"/>
    <x v="203"/>
    <s v="Dean Braden"/>
    <s v="CONSUMER"/>
    <s v="united states"/>
    <s v="Paterson"/>
    <s v="New Jersey"/>
    <n v="7501"/>
    <s v="East"/>
    <s v="OFF-PA-10001144"/>
    <x v="1"/>
    <x v="10"/>
    <x v="163"/>
    <n v="166.44"/>
    <n v="3"/>
    <n v="17"/>
    <s v="Mediano"/>
    <n v="0"/>
    <n v="0"/>
    <n v="0"/>
    <n v="166.44"/>
    <s v="Medio"/>
    <n v="79.891199999999998"/>
    <n v="0.48"/>
    <n v="-86.5488"/>
    <n v="7"/>
    <n v="7"/>
    <s v="CORRECTO"/>
    <n v="2017"/>
    <n v="0"/>
  </r>
  <r>
    <x v="1969"/>
    <x v="962"/>
    <d v="2017-09-23T00:00:00"/>
    <d v="2017-09-29T00:00:00"/>
    <s v="Standard Class"/>
    <x v="217"/>
    <s v="Bill Donatelli"/>
    <s v="CONSUMER"/>
    <s v="united states"/>
    <s v="Tulsa"/>
    <s v="Oklahoma"/>
    <n v="74133"/>
    <s v="Central"/>
    <s v="TEC-AC-10004659"/>
    <x v="2"/>
    <x v="11"/>
    <x v="172"/>
    <n v="291.95999999999998"/>
    <n v="4"/>
    <n v="32"/>
    <s v="Mediano"/>
    <n v="0"/>
    <n v="0"/>
    <n v="0"/>
    <n v="291.95999999999998"/>
    <s v="Alto"/>
    <n v="102.18600000000001"/>
    <n v="0.35000000000000003"/>
    <n v="-189.774"/>
    <n v="6"/>
    <n v="6"/>
    <s v="CORRECTO"/>
    <n v="2017"/>
    <n v="0"/>
  </r>
  <r>
    <x v="1970"/>
    <x v="963"/>
    <d v="2017-05-06T00:00:00"/>
    <d v="2017-05-11T00:00:00"/>
    <s v="Standard Class"/>
    <x v="529"/>
    <s v="Max Ludwig"/>
    <s v="HOME OFFICE"/>
    <s v="united states"/>
    <s v="Chicago"/>
    <s v="Illinois"/>
    <n v="60623"/>
    <s v="Central"/>
    <s v="OFF-AR-10004752"/>
    <x v="1"/>
    <x v="6"/>
    <x v="1114"/>
    <n v="6.4080000000000004"/>
    <n v="3"/>
    <n v="19"/>
    <s v="Mediano"/>
    <n v="0.2"/>
    <n v="1.2816000000000001"/>
    <n v="-1.2816000000000001"/>
    <n v="7.6896000000000004"/>
    <s v="Bajo"/>
    <n v="0.64080000000000004"/>
    <n v="0.1"/>
    <n v="-4.4855999999999998"/>
    <n v="5"/>
    <n v="5"/>
    <s v="CORRECTO"/>
    <n v="2017"/>
    <n v="0"/>
  </r>
  <r>
    <x v="1971"/>
    <x v="963"/>
    <d v="2017-05-06T00:00:00"/>
    <d v="2017-05-11T00:00:00"/>
    <s v="Standard Class"/>
    <x v="529"/>
    <s v="Max Ludwig"/>
    <s v="HOME OFFICE"/>
    <s v="united states"/>
    <s v="Chicago"/>
    <s v="Illinois"/>
    <n v="60623"/>
    <s v="Central"/>
    <s v="TEC-AC-10004659"/>
    <x v="2"/>
    <x v="11"/>
    <x v="172"/>
    <n v="408.74400000000003"/>
    <n v="7"/>
    <n v="32"/>
    <s v="Grande"/>
    <n v="0.2"/>
    <n v="81.748800000000017"/>
    <n v="-81.748800000000003"/>
    <n v="490.49280000000005"/>
    <s v="Alto"/>
    <n v="76.639499999999998"/>
    <n v="0.18749999999999997"/>
    <n v="-250.35570000000001"/>
    <n v="5"/>
    <n v="5"/>
    <s v="CORRECTO"/>
    <n v="2017"/>
    <n v="0"/>
  </r>
  <r>
    <x v="1972"/>
    <x v="964"/>
    <d v="2014-12-14T00:00:00"/>
    <d v="2014-12-19T00:00:00"/>
    <s v="Standard Class"/>
    <x v="557"/>
    <s v="Joy Daniels"/>
    <s v="CONSUMER"/>
    <s v="united states"/>
    <s v="Chicago"/>
    <s v="Illinois"/>
    <n v="60610"/>
    <s v="Central"/>
    <s v="OFF-BI-10001249"/>
    <x v="1"/>
    <x v="8"/>
    <x v="1191"/>
    <n v="5.1040000000000001"/>
    <n v="4"/>
    <n v="41"/>
    <s v="Mediano"/>
    <n v="0.8"/>
    <n v="4.0832000000000006"/>
    <n v="-4.0831999999999997"/>
    <n v="9.1872000000000007"/>
    <s v="Bajo"/>
    <n v="-8.6768000000000001"/>
    <n v="-1.7"/>
    <n v="-9.6975999999999996"/>
    <n v="5"/>
    <n v="5"/>
    <s v="CORRECTO"/>
    <n v="2014"/>
    <n v="0"/>
  </r>
  <r>
    <x v="1973"/>
    <x v="964"/>
    <d v="2014-12-14T00:00:00"/>
    <d v="2014-12-19T00:00:00"/>
    <s v="Standard Class"/>
    <x v="557"/>
    <s v="Joy Daniels"/>
    <s v="CONSUMER"/>
    <s v="united states"/>
    <s v="Chicago"/>
    <s v="Illinois"/>
    <n v="60610"/>
    <s v="Central"/>
    <s v="OFF-FA-10003059"/>
    <x v="1"/>
    <x v="13"/>
    <x v="802"/>
    <n v="2.8959999999999999"/>
    <n v="2"/>
    <n v="21"/>
    <s v="Pequeño"/>
    <n v="0.2"/>
    <n v="0.57920000000000005"/>
    <n v="-0.57920000000000005"/>
    <n v="3.4752000000000001"/>
    <s v="Bajo"/>
    <n v="0.47060000000000002"/>
    <n v="0.16250000000000001"/>
    <n v="-1.8462000000000001"/>
    <n v="5"/>
    <n v="5"/>
    <s v="CORRECTO"/>
    <n v="2014"/>
    <n v="0"/>
  </r>
  <r>
    <x v="1974"/>
    <x v="964"/>
    <d v="2014-12-14T00:00:00"/>
    <d v="2014-12-19T00:00:00"/>
    <s v="Standard Class"/>
    <x v="557"/>
    <s v="Joy Daniels"/>
    <s v="CONSUMER"/>
    <s v="united states"/>
    <s v="Chicago"/>
    <s v="Illinois"/>
    <n v="60610"/>
    <s v="Central"/>
    <s v="TEC-AC-10002718"/>
    <x v="2"/>
    <x v="11"/>
    <x v="1192"/>
    <n v="35.015999999999998"/>
    <n v="3"/>
    <n v="21"/>
    <s v="Mediano"/>
    <n v="0.2"/>
    <n v="7.0031999999999996"/>
    <n v="-7.0031999999999996"/>
    <n v="42.019199999999998"/>
    <s v="Bajo"/>
    <n v="-2.1884999999999999"/>
    <n v="-6.25E-2"/>
    <n v="-30.2013"/>
    <n v="5"/>
    <n v="5"/>
    <s v="CORRECTO"/>
    <n v="2014"/>
    <n v="0"/>
  </r>
  <r>
    <x v="1975"/>
    <x v="965"/>
    <d v="2014-10-18T00:00:00"/>
    <d v="2014-10-20T00:00:00"/>
    <s v="Second Class"/>
    <x v="127"/>
    <s v="Alan Schoenberger"/>
    <s v="CORPORATE"/>
    <s v="united states"/>
    <s v="Montgomery"/>
    <s v="Alabama"/>
    <n v="36116"/>
    <s v="South"/>
    <s v="OFF-ST-10001522"/>
    <x v="1"/>
    <x v="4"/>
    <x v="197"/>
    <n v="275.97000000000003"/>
    <n v="3"/>
    <n v="28"/>
    <s v="Mediano"/>
    <n v="0"/>
    <n v="0"/>
    <n v="0"/>
    <n v="275.97000000000003"/>
    <s v="Alto"/>
    <n v="11.0388"/>
    <n v="3.9999999999999994E-2"/>
    <n v="-264.93119999999999"/>
    <n v="2"/>
    <n v="2"/>
    <s v="CORRECTO"/>
    <n v="2014"/>
    <n v="0"/>
  </r>
  <r>
    <x v="1976"/>
    <x v="965"/>
    <d v="2014-10-18T00:00:00"/>
    <d v="2014-10-20T00:00:00"/>
    <s v="Second Class"/>
    <x v="127"/>
    <s v="Alan Schoenberger"/>
    <s v="CORPORATE"/>
    <s v="united states"/>
    <s v="Montgomery"/>
    <s v="Alabama"/>
    <n v="36116"/>
    <s v="South"/>
    <s v="TEC-PH-10002352"/>
    <x v="2"/>
    <x v="7"/>
    <x v="1193"/>
    <n v="1394.95"/>
    <n v="5"/>
    <n v="5"/>
    <s v="Grande"/>
    <n v="0"/>
    <n v="0"/>
    <n v="0"/>
    <n v="1394.95"/>
    <s v="Muy Alto"/>
    <n v="362.68700000000001"/>
    <n v="0.26"/>
    <n v="-1032.2629999999999"/>
    <n v="2"/>
    <n v="2"/>
    <s v="CORRECTO"/>
    <n v="2014"/>
    <n v="0"/>
  </r>
  <r>
    <x v="1977"/>
    <x v="965"/>
    <d v="2014-10-18T00:00:00"/>
    <d v="2014-10-20T00:00:00"/>
    <s v="Second Class"/>
    <x v="127"/>
    <s v="Alan Schoenberger"/>
    <s v="CORPORATE"/>
    <s v="united states"/>
    <s v="Montgomery"/>
    <s v="Alabama"/>
    <n v="36116"/>
    <s v="South"/>
    <s v="FUR-CH-10003774"/>
    <x v="0"/>
    <x v="1"/>
    <x v="1194"/>
    <n v="545.88"/>
    <n v="6"/>
    <n v="59"/>
    <s v="Grande"/>
    <n v="0"/>
    <n v="0"/>
    <n v="0"/>
    <n v="545.88"/>
    <s v="Muy Alto"/>
    <n v="70.964399999999998"/>
    <n v="0.13"/>
    <n v="-474.91559999999998"/>
    <n v="2"/>
    <n v="2"/>
    <s v="CORRECTO"/>
    <n v="2014"/>
    <n v="0"/>
  </r>
  <r>
    <x v="1978"/>
    <x v="966"/>
    <d v="2015-05-08T00:00:00"/>
    <d v="2015-05-12T00:00:00"/>
    <s v="Standard Class"/>
    <x v="211"/>
    <s v="Allen Armold"/>
    <s v="CONSUMER"/>
    <s v="united states"/>
    <s v="Salem"/>
    <s v="Oregon"/>
    <n v="97301"/>
    <s v="West"/>
    <s v="OFF-AR-10000127"/>
    <x v="1"/>
    <x v="6"/>
    <x v="1195"/>
    <n v="5.2480000000000002"/>
    <n v="2"/>
    <n v="22"/>
    <s v="Pequeño"/>
    <n v="0.2"/>
    <n v="1.0496000000000001"/>
    <n v="-1.0496000000000001"/>
    <n v="6.2976000000000001"/>
    <s v="Bajo"/>
    <n v="0.59040000000000004"/>
    <n v="0.1125"/>
    <n v="-3.6080000000000001"/>
    <n v="4"/>
    <n v="4"/>
    <s v="CORRECTO"/>
    <n v="2015"/>
    <n v="0"/>
  </r>
  <r>
    <x v="1979"/>
    <x v="967"/>
    <d v="2016-04-14T00:00:00"/>
    <d v="2016-04-14T00:00:00"/>
    <s v="Same Day"/>
    <x v="446"/>
    <s v="Kean Takahito"/>
    <s v="CONSUMER"/>
    <s v="united states"/>
    <s v="Glendale"/>
    <s v="Arizona"/>
    <n v="85301"/>
    <s v="West"/>
    <s v="FUR-CH-10004086"/>
    <x v="0"/>
    <x v="1"/>
    <x v="284"/>
    <n v="933.53599999999994"/>
    <n v="4"/>
    <n v="34"/>
    <s v="Mediano"/>
    <n v="0.2"/>
    <n v="186.7072"/>
    <n v="-186.7072"/>
    <n v="1120.2431999999999"/>
    <s v="Muy Alto"/>
    <n v="105.0228"/>
    <n v="0.11250000000000002"/>
    <n v="-641.80600000000004"/>
    <n v="0"/>
    <n v="0"/>
    <s v="CORRECTO"/>
    <n v="2016"/>
    <n v="0"/>
  </r>
  <r>
    <x v="1980"/>
    <x v="967"/>
    <d v="2016-04-14T00:00:00"/>
    <d v="2016-04-14T00:00:00"/>
    <s v="Same Day"/>
    <x v="446"/>
    <s v="Kean Takahito"/>
    <s v="CONSUMER"/>
    <s v="united states"/>
    <s v="Glendale"/>
    <s v="Arizona"/>
    <n v="85301"/>
    <s v="West"/>
    <s v="OFF-ST-10001228"/>
    <x v="1"/>
    <x v="4"/>
    <x v="231"/>
    <n v="42.975999999999999"/>
    <n v="4"/>
    <n v="24"/>
    <s v="Mediano"/>
    <n v="0.2"/>
    <n v="8.5952000000000002"/>
    <n v="-8.5952000000000002"/>
    <n v="51.571199999999997"/>
    <s v="Medio"/>
    <n v="4.2976000000000001"/>
    <n v="0.1"/>
    <n v="-30.083200000000001"/>
    <n v="0"/>
    <n v="0"/>
    <s v="CORRECTO"/>
    <n v="2016"/>
    <n v="0"/>
  </r>
  <r>
    <x v="1981"/>
    <x v="968"/>
    <d v="2015-12-14T00:00:00"/>
    <d v="2015-12-16T00:00:00"/>
    <s v="Second Class"/>
    <x v="152"/>
    <s v="Muhammed MacIntyre"/>
    <s v="CORPORATE"/>
    <s v="united states"/>
    <s v="Columbus"/>
    <s v="Georgia"/>
    <n v="31907"/>
    <s v="South"/>
    <s v="OFF-BI-10004187"/>
    <x v="1"/>
    <x v="8"/>
    <x v="620"/>
    <n v="3.76"/>
    <n v="2"/>
    <n v="26"/>
    <s v="Pequeño"/>
    <n v="0"/>
    <n v="0"/>
    <n v="0"/>
    <n v="3.76"/>
    <s v="Bajo"/>
    <n v="1.8048"/>
    <n v="0.48000000000000004"/>
    <n v="-1.9552"/>
    <n v="2"/>
    <n v="2"/>
    <s v="CORRECTO"/>
    <n v="2015"/>
    <n v="0"/>
  </r>
  <r>
    <x v="1982"/>
    <x v="969"/>
    <d v="2014-12-03T00:00:00"/>
    <d v="2014-12-09T00:00:00"/>
    <s v="Standard Class"/>
    <x v="159"/>
    <s v="Nathan Gelder"/>
    <s v="CONSUMER"/>
    <s v="united states"/>
    <s v="Oklahoma City"/>
    <s v="Oklahoma"/>
    <n v="73120"/>
    <s v="Central"/>
    <s v="TEC-PH-10003811"/>
    <x v="2"/>
    <x v="7"/>
    <x v="1196"/>
    <n v="479.96"/>
    <n v="4"/>
    <n v="22"/>
    <s v="Mediano"/>
    <n v="0"/>
    <n v="0"/>
    <n v="0"/>
    <n v="479.96"/>
    <s v="Alto"/>
    <n v="134.3888"/>
    <n v="0.28000000000000003"/>
    <n v="-345.57119999999998"/>
    <n v="6"/>
    <n v="6"/>
    <s v="CORRECTO"/>
    <n v="2014"/>
    <n v="0"/>
  </r>
  <r>
    <x v="1983"/>
    <x v="970"/>
    <d v="2014-11-25T00:00:00"/>
    <d v="2014-11-27T00:00:00"/>
    <s v="Second Class"/>
    <x v="429"/>
    <s v="Laurel Workman"/>
    <s v="CORPORATE"/>
    <s v="united states"/>
    <s v="Brentwood"/>
    <s v="California"/>
    <n v="94513"/>
    <s v="West"/>
    <s v="OFF-AP-10000240"/>
    <x v="1"/>
    <x v="9"/>
    <x v="650"/>
    <n v="320.88"/>
    <n v="6"/>
    <n v="16"/>
    <s v="Grande"/>
    <n v="0"/>
    <n v="0"/>
    <n v="0"/>
    <n v="320.88"/>
    <s v="Alto"/>
    <n v="93.055199999999999"/>
    <n v="0.28999999999999998"/>
    <n v="-227.82480000000001"/>
    <n v="2"/>
    <n v="2"/>
    <s v="CORRECTO"/>
    <n v="2014"/>
    <n v="0"/>
  </r>
  <r>
    <x v="1984"/>
    <x v="970"/>
    <d v="2014-11-25T00:00:00"/>
    <d v="2014-11-27T00:00:00"/>
    <s v="Second Class"/>
    <x v="429"/>
    <s v="Laurel Workman"/>
    <s v="CORPORATE"/>
    <s v="united states"/>
    <s v="Brentwood"/>
    <s v="California"/>
    <n v="94513"/>
    <s v="West"/>
    <s v="FUR-FU-10001940"/>
    <x v="0"/>
    <x v="5"/>
    <x v="222"/>
    <n v="23.88"/>
    <n v="3"/>
    <n v="62"/>
    <s v="Mediano"/>
    <n v="0"/>
    <n v="0"/>
    <n v="0"/>
    <n v="23.88"/>
    <s v="Bajo"/>
    <n v="10.507199999999999"/>
    <n v="0.44"/>
    <n v="-13.3728"/>
    <n v="2"/>
    <n v="2"/>
    <s v="CORRECTO"/>
    <n v="2014"/>
    <n v="0"/>
  </r>
  <r>
    <x v="1985"/>
    <x v="970"/>
    <d v="2014-11-25T00:00:00"/>
    <d v="2014-11-27T00:00:00"/>
    <s v="Second Class"/>
    <x v="429"/>
    <s v="Laurel Workman"/>
    <s v="CORPORATE"/>
    <s v="united states"/>
    <s v="Brentwood"/>
    <s v="California"/>
    <n v="94513"/>
    <s v="West"/>
    <s v="OFF-PA-10000575"/>
    <x v="1"/>
    <x v="10"/>
    <x v="1059"/>
    <n v="26.76"/>
    <n v="4"/>
    <n v="34"/>
    <s v="Mediano"/>
    <n v="0"/>
    <n v="0"/>
    <n v="0"/>
    <n v="26.76"/>
    <s v="Bajo"/>
    <n v="12.3096"/>
    <n v="0.45999999999999996"/>
    <n v="-14.4504"/>
    <n v="2"/>
    <n v="2"/>
    <s v="CORRECTO"/>
    <n v="2014"/>
    <n v="0"/>
  </r>
  <r>
    <x v="1986"/>
    <x v="971"/>
    <d v="2016-07-25T00:00:00"/>
    <d v="2016-07-27T00:00:00"/>
    <s v="First Class"/>
    <x v="558"/>
    <s v="Christy Brittain"/>
    <s v="CONSUMER"/>
    <s v="united states"/>
    <s v="Columbus"/>
    <s v="Ohio"/>
    <n v="43229"/>
    <s v="East"/>
    <s v="TEC-CO-10001449"/>
    <x v="2"/>
    <x v="16"/>
    <x v="306"/>
    <n v="1439.9760000000001"/>
    <n v="4"/>
    <n v="38"/>
    <s v="Mediano"/>
    <n v="0.4"/>
    <n v="575.99040000000002"/>
    <n v="-575.99040000000002"/>
    <n v="2015.9664000000002"/>
    <s v="Muy Alto"/>
    <n v="191.99680000000001"/>
    <n v="0.13333333333333333"/>
    <n v="-671.98879999999997"/>
    <n v="2"/>
    <n v="2"/>
    <s v="CORRECTO"/>
    <n v="2016"/>
    <n v="0"/>
  </r>
  <r>
    <x v="1987"/>
    <x v="972"/>
    <d v="2015-11-09T00:00:00"/>
    <d v="2015-11-13T00:00:00"/>
    <s v="Standard Class"/>
    <x v="548"/>
    <s v="Adam Shillingsburg"/>
    <s v="CONSUMER"/>
    <s v="united states"/>
    <s v="Springfield"/>
    <s v="Missouri"/>
    <n v="65807"/>
    <s v="Central"/>
    <s v="OFF-BI-10002393"/>
    <x v="1"/>
    <x v="8"/>
    <x v="1197"/>
    <n v="17.22"/>
    <n v="3"/>
    <n v="16"/>
    <s v="Mediano"/>
    <n v="0"/>
    <n v="0"/>
    <n v="0"/>
    <n v="17.22"/>
    <s v="Bajo"/>
    <n v="7.9211999999999998"/>
    <n v="0.46"/>
    <n v="-9.2988"/>
    <n v="4"/>
    <n v="4"/>
    <s v="CORRECTO"/>
    <n v="2015"/>
    <n v="0"/>
  </r>
  <r>
    <x v="1988"/>
    <x v="972"/>
    <d v="2015-11-09T00:00:00"/>
    <d v="2015-11-13T00:00:00"/>
    <s v="Standard Class"/>
    <x v="548"/>
    <s v="Adam Shillingsburg"/>
    <s v="CONSUMER"/>
    <s v="united states"/>
    <s v="Springfield"/>
    <s v="Missouri"/>
    <n v="65807"/>
    <s v="Central"/>
    <s v="FUR-TA-10002855"/>
    <x v="0"/>
    <x v="3"/>
    <x v="1198"/>
    <n v="1024.3800000000001"/>
    <n v="7"/>
    <n v="19"/>
    <s v="Grande"/>
    <n v="0"/>
    <n v="0"/>
    <n v="0"/>
    <n v="1024.3800000000001"/>
    <s v="Muy Alto"/>
    <n v="215.1198"/>
    <n v="0.20999999999999996"/>
    <n v="-809.26020000000005"/>
    <n v="4"/>
    <n v="4"/>
    <s v="CORRECTO"/>
    <n v="2015"/>
    <n v="0"/>
  </r>
  <r>
    <x v="1989"/>
    <x v="972"/>
    <d v="2015-11-09T00:00:00"/>
    <d v="2015-11-13T00:00:00"/>
    <s v="Standard Class"/>
    <x v="548"/>
    <s v="Adam Shillingsburg"/>
    <s v="CONSUMER"/>
    <s v="united states"/>
    <s v="Springfield"/>
    <s v="Missouri"/>
    <n v="65807"/>
    <s v="Central"/>
    <s v="OFF-EN-10000781"/>
    <x v="1"/>
    <x v="12"/>
    <x v="753"/>
    <n v="26.22"/>
    <n v="3"/>
    <n v="37"/>
    <s v="Mediano"/>
    <n v="0"/>
    <n v="0"/>
    <n v="0"/>
    <n v="26.22"/>
    <s v="Bajo"/>
    <n v="12.323399999999999"/>
    <n v="0.47"/>
    <n v="-13.896599999999999"/>
    <n v="4"/>
    <n v="4"/>
    <s v="CORRECTO"/>
    <n v="2015"/>
    <n v="0"/>
  </r>
  <r>
    <x v="1990"/>
    <x v="972"/>
    <d v="2015-11-09T00:00:00"/>
    <d v="2015-11-13T00:00:00"/>
    <s v="Standard Class"/>
    <x v="548"/>
    <s v="Adam Shillingsburg"/>
    <s v="CONSUMER"/>
    <s v="united states"/>
    <s v="Springfield"/>
    <s v="Missouri"/>
    <n v="65807"/>
    <s v="Central"/>
    <s v="OFF-PA-10002160"/>
    <x v="1"/>
    <x v="10"/>
    <x v="1199"/>
    <n v="17.34"/>
    <n v="3"/>
    <n v="34"/>
    <s v="Mediano"/>
    <n v="0"/>
    <n v="0"/>
    <n v="0"/>
    <n v="17.34"/>
    <s v="Bajo"/>
    <n v="8.4966000000000008"/>
    <n v="0.49000000000000005"/>
    <n v="-8.8434000000000008"/>
    <n v="4"/>
    <n v="4"/>
    <s v="CORRECTO"/>
    <n v="2015"/>
    <n v="0"/>
  </r>
  <r>
    <x v="1991"/>
    <x v="973"/>
    <d v="2017-02-24T00:00:00"/>
    <d v="2017-02-28T00:00:00"/>
    <s v="Standard Class"/>
    <x v="558"/>
    <s v="Christy Brittain"/>
    <s v="CONSUMER"/>
    <s v="united states"/>
    <s v="Philadelphia"/>
    <s v="Pennsylvania"/>
    <n v="19134"/>
    <s v="East"/>
    <s v="OFF-BI-10004970"/>
    <x v="1"/>
    <x v="8"/>
    <x v="917"/>
    <n v="4.9560000000000004"/>
    <n v="4"/>
    <n v="44"/>
    <s v="Mediano"/>
    <n v="0.7"/>
    <n v="3.4692000000000003"/>
    <n v="-3.4691999999999998"/>
    <n v="8.4252000000000002"/>
    <s v="Bajo"/>
    <n v="-3.7995999999999999"/>
    <n v="-0.76666666666666661"/>
    <n v="-5.2864000000000004"/>
    <n v="4"/>
    <n v="4"/>
    <s v="CORRECTO"/>
    <n v="2017"/>
    <n v="0"/>
  </r>
  <r>
    <x v="1992"/>
    <x v="974"/>
    <d v="2017-06-25T00:00:00"/>
    <d v="2017-07-02T00:00:00"/>
    <s v="Standard Class"/>
    <x v="529"/>
    <s v="Max Ludwig"/>
    <s v="HOME OFFICE"/>
    <s v="united states"/>
    <s v="Springfield"/>
    <s v="Oregon"/>
    <n v="97477"/>
    <s v="West"/>
    <s v="OFF-LA-10003923"/>
    <x v="1"/>
    <x v="2"/>
    <x v="429"/>
    <n v="71.040000000000006"/>
    <n v="6"/>
    <n v="37"/>
    <s v="Grande"/>
    <n v="0.2"/>
    <n v="14.208000000000002"/>
    <n v="-14.208"/>
    <n v="85.248000000000005"/>
    <s v="Medio"/>
    <n v="26.64"/>
    <n v="0.375"/>
    <n v="-30.192"/>
    <n v="7"/>
    <n v="7"/>
    <s v="CORRECTO"/>
    <n v="2017"/>
    <n v="0"/>
  </r>
  <r>
    <x v="1993"/>
    <x v="974"/>
    <d v="2017-06-25T00:00:00"/>
    <d v="2017-07-02T00:00:00"/>
    <s v="Standard Class"/>
    <x v="529"/>
    <s v="Max Ludwig"/>
    <s v="HOME OFFICE"/>
    <s v="united states"/>
    <s v="Springfield"/>
    <s v="Oregon"/>
    <n v="97477"/>
    <s v="West"/>
    <s v="OFF-AR-10002257"/>
    <x v="1"/>
    <x v="6"/>
    <x v="1200"/>
    <n v="5.3440000000000003"/>
    <n v="2"/>
    <n v="18"/>
    <s v="Pequeño"/>
    <n v="0.2"/>
    <n v="1.0688000000000002"/>
    <n v="-1.0688"/>
    <n v="6.4128000000000007"/>
    <s v="Bajo"/>
    <n v="0.73480000000000001"/>
    <n v="0.13749999999999998"/>
    <n v="-3.5404"/>
    <n v="7"/>
    <n v="7"/>
    <s v="CORRECTO"/>
    <n v="2017"/>
    <n v="0"/>
  </r>
  <r>
    <x v="1994"/>
    <x v="974"/>
    <d v="2017-06-25T00:00:00"/>
    <d v="2017-07-02T00:00:00"/>
    <s v="Standard Class"/>
    <x v="529"/>
    <s v="Max Ludwig"/>
    <s v="HOME OFFICE"/>
    <s v="united states"/>
    <s v="Springfield"/>
    <s v="Oregon"/>
    <n v="97477"/>
    <s v="West"/>
    <s v="OFF-FA-10004395"/>
    <x v="1"/>
    <x v="13"/>
    <x v="1201"/>
    <n v="11.304"/>
    <n v="3"/>
    <n v="18"/>
    <s v="Mediano"/>
    <n v="0.2"/>
    <n v="2.2608000000000001"/>
    <n v="-2.2608000000000001"/>
    <n v="13.5648"/>
    <s v="Bajo"/>
    <n v="-2.1194999999999999"/>
    <n v="-0.1875"/>
    <n v="-11.162699999999999"/>
    <n v="7"/>
    <n v="7"/>
    <s v="CORRECTO"/>
    <n v="2017"/>
    <n v="0"/>
  </r>
  <r>
    <x v="1995"/>
    <x v="975"/>
    <d v="2017-12-02T00:00:00"/>
    <d v="2017-12-04T00:00:00"/>
    <s v="Second Class"/>
    <x v="559"/>
    <s v="Joy Smith"/>
    <s v="CONSUMER"/>
    <s v="united states"/>
    <s v="Houston"/>
    <s v="Texas"/>
    <n v="77036"/>
    <s v="Central"/>
    <s v="OFF-AP-10002534"/>
    <x v="1"/>
    <x v="9"/>
    <x v="1202"/>
    <n v="294.62"/>
    <n v="5"/>
    <n v="18"/>
    <s v="Grande"/>
    <n v="0.8"/>
    <n v="235.69600000000003"/>
    <n v="-235.696"/>
    <n v="530.31600000000003"/>
    <s v="Muy Alto"/>
    <n v="-766.01199999999994"/>
    <n v="-2.5999999999999996"/>
    <n v="-824.93600000000004"/>
    <n v="2"/>
    <n v="2"/>
    <s v="CORRECTO"/>
    <n v="2017"/>
    <n v="0"/>
  </r>
  <r>
    <x v="1996"/>
    <x v="975"/>
    <d v="2017-12-02T00:00:00"/>
    <d v="2017-12-04T00:00:00"/>
    <s v="Second Class"/>
    <x v="559"/>
    <s v="Joy Smith"/>
    <s v="CONSUMER"/>
    <s v="united states"/>
    <s v="Houston"/>
    <s v="Texas"/>
    <n v="77036"/>
    <s v="Central"/>
    <s v="FUR-FU-10004020"/>
    <x v="0"/>
    <x v="5"/>
    <x v="493"/>
    <n v="8.7520000000000007"/>
    <n v="4"/>
    <n v="20"/>
    <s v="Mediano"/>
    <n v="0.6"/>
    <n v="5.2511999999999999"/>
    <n v="-5.2511999999999999"/>
    <n v="14.0032"/>
    <s v="Bajo"/>
    <n v="-3.7195999999999998"/>
    <n v="-0.42499999999999993"/>
    <n v="-7.2203999999999997"/>
    <n v="2"/>
    <n v="2"/>
    <s v="CORRECTO"/>
    <n v="2017"/>
    <n v="0"/>
  </r>
  <r>
    <x v="1997"/>
    <x v="976"/>
    <d v="2014-02-06T00:00:00"/>
    <d v="2014-02-09T00:00:00"/>
    <s v="First Class"/>
    <x v="540"/>
    <s v="Neil Ducich"/>
    <s v="CORPORATE"/>
    <s v="united states"/>
    <s v="Chesapeake"/>
    <s v="Virginia"/>
    <n v="23320"/>
    <s v="South"/>
    <s v="OFF-LA-10002787"/>
    <x v="1"/>
    <x v="2"/>
    <x v="547"/>
    <n v="15"/>
    <n v="4"/>
    <n v="24"/>
    <s v="Mediano"/>
    <n v="0"/>
    <n v="0"/>
    <n v="0"/>
    <n v="15"/>
    <s v="Bajo"/>
    <n v="7.2"/>
    <n v="0.48000000000000004"/>
    <n v="-7.8"/>
    <n v="3"/>
    <n v="3"/>
    <s v="CORRECTO"/>
    <n v="2014"/>
    <n v="0"/>
  </r>
  <r>
    <x v="1998"/>
    <x v="976"/>
    <d v="2014-02-06T00:00:00"/>
    <d v="2014-02-09T00:00:00"/>
    <s v="First Class"/>
    <x v="540"/>
    <s v="Neil Ducich"/>
    <s v="CORPORATE"/>
    <s v="united states"/>
    <s v="Chesapeake"/>
    <s v="Virginia"/>
    <n v="23320"/>
    <s v="South"/>
    <s v="TEC-PH-10003645"/>
    <x v="2"/>
    <x v="7"/>
    <x v="297"/>
    <n v="161.61000000000001"/>
    <n v="1"/>
    <n v="26"/>
    <s v="Pequeño"/>
    <n v="0"/>
    <n v="0"/>
    <n v="0"/>
    <n v="161.61000000000001"/>
    <s v="Medio"/>
    <n v="42.018599999999999"/>
    <n v="0.25999999999999995"/>
    <n v="-119.59139999999999"/>
    <n v="3"/>
    <n v="3"/>
    <s v="CORRECTO"/>
    <n v="2014"/>
    <n v="0"/>
  </r>
  <r>
    <x v="1999"/>
    <x v="976"/>
    <d v="2014-02-06T00:00:00"/>
    <d v="2014-02-09T00:00:00"/>
    <s v="First Class"/>
    <x v="540"/>
    <s v="Neil Ducich"/>
    <s v="CORPORATE"/>
    <s v="united states"/>
    <s v="Chesapeake"/>
    <s v="Virginia"/>
    <n v="23320"/>
    <s v="South"/>
    <s v="TEC-PH-10001615"/>
    <x v="2"/>
    <x v="7"/>
    <x v="1117"/>
    <n v="144.94999999999999"/>
    <n v="5"/>
    <n v="17"/>
    <s v="Grande"/>
    <n v="0"/>
    <n v="0"/>
    <n v="0"/>
    <n v="144.94999999999999"/>
    <s v="Medio"/>
    <n v="42.035499999999999"/>
    <n v="0.29000000000000004"/>
    <n v="-102.9145"/>
    <n v="3"/>
    <n v="3"/>
    <s v="CORRECTO"/>
    <n v="2014"/>
    <n v="0"/>
  </r>
  <r>
    <x v="2000"/>
    <x v="977"/>
    <d v="2017-04-11T00:00:00"/>
    <d v="2017-04-18T00:00:00"/>
    <s v="Standard Class"/>
    <x v="560"/>
    <s v="Luke Weiss"/>
    <s v="CONSUMER"/>
    <s v="united states"/>
    <s v="Pasadena"/>
    <s v="California"/>
    <n v="91104"/>
    <s v="West"/>
    <s v="TEC-AC-10001767"/>
    <x v="2"/>
    <x v="11"/>
    <x v="97"/>
    <n v="199.95"/>
    <n v="5"/>
    <n v="25"/>
    <s v="Grande"/>
    <n v="0"/>
    <n v="0"/>
    <n v="0"/>
    <n v="199.95"/>
    <s v="Medio"/>
    <n v="21.994499999999999"/>
    <n v="0.11"/>
    <n v="-177.9555"/>
    <n v="7"/>
    <n v="7"/>
    <s v="CORRECTO"/>
    <n v="2017"/>
    <n v="0"/>
  </r>
  <r>
    <x v="2001"/>
    <x v="977"/>
    <d v="2017-04-11T00:00:00"/>
    <d v="2017-04-18T00:00:00"/>
    <s v="Standard Class"/>
    <x v="560"/>
    <s v="Luke Weiss"/>
    <s v="CONSUMER"/>
    <s v="united states"/>
    <s v="Pasadena"/>
    <s v="California"/>
    <n v="91104"/>
    <s v="West"/>
    <s v="OFF-AR-10001221"/>
    <x v="1"/>
    <x v="6"/>
    <x v="1043"/>
    <n v="41.86"/>
    <n v="7"/>
    <n v="14"/>
    <s v="Grande"/>
    <n v="0"/>
    <n v="0"/>
    <n v="0"/>
    <n v="41.86"/>
    <s v="Bajo"/>
    <n v="14.2324"/>
    <n v="0.34"/>
    <n v="-27.627600000000001"/>
    <n v="7"/>
    <n v="7"/>
    <s v="CORRECTO"/>
    <n v="2017"/>
    <n v="0"/>
  </r>
  <r>
    <x v="2002"/>
    <x v="978"/>
    <d v="2017-12-25T00:00:00"/>
    <d v="2017-12-28T00:00:00"/>
    <s v="Second Class"/>
    <x v="527"/>
    <s v="Joni Wasserman"/>
    <s v="CONSUMER"/>
    <s v="united states"/>
    <s v="Louisville"/>
    <s v="Kentucky"/>
    <n v="40214"/>
    <s v="South"/>
    <s v="OFF-ST-10000563"/>
    <x v="1"/>
    <x v="4"/>
    <x v="903"/>
    <n v="95.94"/>
    <n v="3"/>
    <n v="50"/>
    <s v="Mediano"/>
    <n v="0"/>
    <n v="0"/>
    <n v="0"/>
    <n v="95.94"/>
    <s v="Medio"/>
    <n v="9.5939999999999994"/>
    <n v="9.9999999999999992E-2"/>
    <n v="-86.346000000000004"/>
    <n v="3"/>
    <n v="3"/>
    <s v="CORRECTO"/>
    <n v="2017"/>
    <n v="0"/>
  </r>
  <r>
    <x v="2003"/>
    <x v="978"/>
    <d v="2017-12-25T00:00:00"/>
    <d v="2017-12-28T00:00:00"/>
    <s v="Second Class"/>
    <x v="527"/>
    <s v="Joni Wasserman"/>
    <s v="CONSUMER"/>
    <s v="united states"/>
    <s v="Louisville"/>
    <s v="Kentucky"/>
    <n v="40214"/>
    <s v="South"/>
    <s v="FUR-CH-10001146"/>
    <x v="0"/>
    <x v="1"/>
    <x v="64"/>
    <n v="304.45"/>
    <n v="5"/>
    <n v="39"/>
    <s v="Grande"/>
    <n v="0"/>
    <n v="0"/>
    <n v="0"/>
    <n v="304.45"/>
    <s v="Alto"/>
    <n v="76.112499999999997"/>
    <n v="0.25"/>
    <n v="-228.33750000000001"/>
    <n v="3"/>
    <n v="3"/>
    <s v="CORRECTO"/>
    <n v="2017"/>
    <n v="0"/>
  </r>
  <r>
    <x v="2004"/>
    <x v="979"/>
    <d v="2017-04-11T00:00:00"/>
    <d v="2017-04-18T00:00:00"/>
    <s v="Standard Class"/>
    <x v="337"/>
    <s v="Sample Company A"/>
    <s v="HOME OFFICE"/>
    <s v="united states"/>
    <s v="Lubbock"/>
    <s v="Texas"/>
    <n v="79424"/>
    <s v="Central"/>
    <s v="OFF-BI-10004738"/>
    <x v="1"/>
    <x v="8"/>
    <x v="92"/>
    <n v="11.364000000000001"/>
    <n v="3"/>
    <n v="13"/>
    <s v="Mediano"/>
    <n v="0.8"/>
    <n v="9.0912000000000006"/>
    <n v="-9.0912000000000006"/>
    <n v="20.455200000000001"/>
    <s v="Bajo"/>
    <n v="-17.045999999999999"/>
    <n v="-1.4999999999999998"/>
    <n v="-19.3188"/>
    <n v="7"/>
    <n v="7"/>
    <s v="CORRECTO"/>
    <n v="2017"/>
    <n v="0"/>
  </r>
  <r>
    <x v="2005"/>
    <x v="980"/>
    <d v="2014-12-31T00:00:00"/>
    <d v="2015-01-04T00:00:00"/>
    <s v="Standard Class"/>
    <x v="338"/>
    <s v="Rob Williams"/>
    <s v="CORPORATE"/>
    <s v="united states"/>
    <s v="Columbia"/>
    <s v="Missouri"/>
    <n v="65203"/>
    <s v="Central"/>
    <s v="OFF-AR-10000034"/>
    <x v="1"/>
    <x v="6"/>
    <x v="751"/>
    <n v="29.68"/>
    <n v="7"/>
    <n v="29"/>
    <s v="Grande"/>
    <n v="0"/>
    <n v="0"/>
    <n v="0"/>
    <n v="29.68"/>
    <s v="Bajo"/>
    <n v="11.575200000000001"/>
    <n v="0.39"/>
    <n v="-18.104800000000001"/>
    <n v="4"/>
    <n v="4"/>
    <s v="CORRECTO"/>
    <n v="2014"/>
    <n v="0"/>
  </r>
  <r>
    <x v="2006"/>
    <x v="980"/>
    <d v="2014-12-31T00:00:00"/>
    <d v="2015-01-04T00:00:00"/>
    <s v="Standard Class"/>
    <x v="338"/>
    <s v="Rob Williams"/>
    <s v="CORPORATE"/>
    <s v="united states"/>
    <s v="Columbia"/>
    <s v="Missouri"/>
    <n v="65203"/>
    <s v="Central"/>
    <s v="TEC-AC-10000290"/>
    <x v="2"/>
    <x v="11"/>
    <x v="235"/>
    <n v="47.53"/>
    <n v="7"/>
    <n v="15"/>
    <s v="Grande"/>
    <n v="0"/>
    <n v="0"/>
    <n v="0"/>
    <n v="47.53"/>
    <s v="Bajo"/>
    <n v="16.1602"/>
    <n v="0.33999999999999997"/>
    <n v="-31.369800000000001"/>
    <n v="4"/>
    <n v="4"/>
    <s v="CORRECTO"/>
    <n v="2014"/>
    <n v="0"/>
  </r>
  <r>
    <x v="2007"/>
    <x v="981"/>
    <d v="2017-08-03T00:00:00"/>
    <d v="2017-08-04T00:00:00"/>
    <s v="First Class"/>
    <x v="496"/>
    <s v="Charlotte Melton"/>
    <s v="CONSUMER"/>
    <s v="united states"/>
    <s v="Chicago"/>
    <s v="Illinois"/>
    <n v="60623"/>
    <s v="Central"/>
    <s v="FUR-BO-10003034"/>
    <x v="0"/>
    <x v="0"/>
    <x v="1203"/>
    <n v="183.37200000000001"/>
    <n v="2"/>
    <n v="18"/>
    <s v="Pequeño"/>
    <n v="0.3"/>
    <n v="55.011600000000001"/>
    <n v="-55.011600000000001"/>
    <n v="238.3836"/>
    <s v="Alto"/>
    <n v="-36.674399999999999"/>
    <n v="-0.19999999999999998"/>
    <n v="-165.03479999999999"/>
    <n v="1"/>
    <n v="1"/>
    <s v="CORRECTO"/>
    <n v="2017"/>
    <n v="0"/>
  </r>
  <r>
    <x v="2008"/>
    <x v="982"/>
    <d v="2014-11-15T00:00:00"/>
    <d v="2014-11-21T00:00:00"/>
    <s v="Standard Class"/>
    <x v="440"/>
    <s v="Jamie Frazer"/>
    <s v="CONSUMER"/>
    <s v="united states"/>
    <s v="Johnson City"/>
    <s v="Tennessee"/>
    <n v="37604"/>
    <s v="South"/>
    <s v="OFF-AR-10001315"/>
    <x v="1"/>
    <x v="6"/>
    <x v="1029"/>
    <n v="4.2240000000000002"/>
    <n v="3"/>
    <n v="25"/>
    <s v="Mediano"/>
    <n v="0.2"/>
    <n v="0.84480000000000011"/>
    <n v="-0.8448"/>
    <n v="5.0688000000000004"/>
    <s v="Bajo"/>
    <n v="0.47520000000000001"/>
    <n v="0.1125"/>
    <n v="-2.9039999999999999"/>
    <n v="6"/>
    <n v="6"/>
    <s v="CORRECTO"/>
    <n v="2014"/>
    <n v="0"/>
  </r>
  <r>
    <x v="2009"/>
    <x v="982"/>
    <d v="2014-11-15T00:00:00"/>
    <d v="2014-11-21T00:00:00"/>
    <s v="Standard Class"/>
    <x v="440"/>
    <s v="Jamie Frazer"/>
    <s v="CONSUMER"/>
    <s v="united states"/>
    <s v="Johnson City"/>
    <s v="Tennessee"/>
    <n v="37604"/>
    <s v="South"/>
    <s v="OFF-AP-10002118"/>
    <x v="1"/>
    <x v="9"/>
    <x v="77"/>
    <n v="333.05599999999998"/>
    <n v="2"/>
    <n v="14"/>
    <s v="Pequeño"/>
    <n v="0.2"/>
    <n v="66.611199999999997"/>
    <n v="-66.611199999999997"/>
    <n v="399.66719999999998"/>
    <s v="Alto"/>
    <n v="29.142399999999999"/>
    <n v="8.7499999999999994E-2"/>
    <n v="-237.30240000000001"/>
    <n v="6"/>
    <n v="6"/>
    <s v="CORRECTO"/>
    <n v="2014"/>
    <n v="0"/>
  </r>
  <r>
    <x v="2010"/>
    <x v="982"/>
    <d v="2014-11-15T00:00:00"/>
    <d v="2014-11-21T00:00:00"/>
    <s v="Standard Class"/>
    <x v="440"/>
    <s v="Jamie Frazer"/>
    <s v="CONSUMER"/>
    <s v="united states"/>
    <s v="Johnson City"/>
    <s v="Tennessee"/>
    <n v="37604"/>
    <s v="South"/>
    <s v="OFF-PA-10002137"/>
    <x v="1"/>
    <x v="10"/>
    <x v="565"/>
    <n v="24.896000000000001"/>
    <n v="4"/>
    <n v="35"/>
    <s v="Mediano"/>
    <n v="0.2"/>
    <n v="4.9792000000000005"/>
    <n v="-4.9791999999999996"/>
    <n v="29.8752"/>
    <s v="Bajo"/>
    <n v="7.78"/>
    <n v="0.3125"/>
    <n v="-12.136799999999999"/>
    <n v="6"/>
    <n v="6"/>
    <s v="CORRECTO"/>
    <n v="2014"/>
    <n v="0"/>
  </r>
  <r>
    <x v="2011"/>
    <x v="983"/>
    <d v="2015-12-11T00:00:00"/>
    <d v="2015-12-11T00:00:00"/>
    <s v="Same Day"/>
    <x v="561"/>
    <s v="Stuart Calhoun"/>
    <s v="CONSUMER"/>
    <s v="united states"/>
    <s v="Houston"/>
    <s v="Texas"/>
    <n v="77041"/>
    <s v="Central"/>
    <s v="TEC-AC-10001606"/>
    <x v="2"/>
    <x v="11"/>
    <x v="590"/>
    <n v="159.98400000000001"/>
    <n v="2"/>
    <n v="21"/>
    <s v="Pequeño"/>
    <n v="0.2"/>
    <n v="31.996800000000004"/>
    <n v="-31.9968"/>
    <n v="191.98080000000002"/>
    <s v="Medio"/>
    <n v="35.996400000000001"/>
    <n v="0.22500000000000001"/>
    <n v="-91.990799999999993"/>
    <n v="0"/>
    <n v="0"/>
    <s v="CORRECTO"/>
    <n v="2015"/>
    <n v="0"/>
  </r>
  <r>
    <x v="2012"/>
    <x v="983"/>
    <d v="2015-12-11T00:00:00"/>
    <d v="2015-12-11T00:00:00"/>
    <s v="Same Day"/>
    <x v="561"/>
    <s v="Stuart Calhoun"/>
    <s v="CONSUMER"/>
    <s v="united states"/>
    <s v="Houston"/>
    <s v="Texas"/>
    <n v="77041"/>
    <s v="Central"/>
    <s v="OFF-ST-10000943"/>
    <x v="1"/>
    <x v="4"/>
    <x v="1204"/>
    <n v="46.344000000000001"/>
    <n v="3"/>
    <n v="35"/>
    <s v="Mediano"/>
    <n v="0.2"/>
    <n v="9.2688000000000006"/>
    <n v="-9.2688000000000006"/>
    <n v="55.6128"/>
    <s v="Medio"/>
    <n v="4.6344000000000003"/>
    <n v="0.1"/>
    <n v="-32.440800000000003"/>
    <n v="0"/>
    <n v="0"/>
    <s v="CORRECTO"/>
    <n v="2015"/>
    <n v="0"/>
  </r>
  <r>
    <x v="2013"/>
    <x v="984"/>
    <d v="2016-09-18T00:00:00"/>
    <d v="2016-09-23T00:00:00"/>
    <s v="Standard Class"/>
    <x v="562"/>
    <s v="Anne McFarland"/>
    <s v="CONSUMER"/>
    <s v="united states"/>
    <s v="Auburn"/>
    <s v="Alabama"/>
    <n v="36830"/>
    <s v="South"/>
    <s v="FUR-CH-10001854"/>
    <x v="0"/>
    <x v="1"/>
    <x v="1119"/>
    <n v="350.98"/>
    <n v="1"/>
    <n v="28"/>
    <s v="Pequeño"/>
    <n v="0"/>
    <n v="0"/>
    <n v="0"/>
    <n v="350.98"/>
    <s v="Alto"/>
    <n v="84.235200000000006"/>
    <n v="0.24"/>
    <n v="-266.7448"/>
    <n v="5"/>
    <n v="5"/>
    <s v="CORRECTO"/>
    <n v="2016"/>
    <n v="0"/>
  </r>
  <r>
    <x v="2014"/>
    <x v="984"/>
    <d v="2016-09-18T00:00:00"/>
    <d v="2016-09-23T00:00:00"/>
    <s v="Standard Class"/>
    <x v="562"/>
    <s v="Anne McFarland"/>
    <s v="CONSUMER"/>
    <s v="united states"/>
    <s v="Auburn"/>
    <s v="Alabama"/>
    <n v="36830"/>
    <s v="South"/>
    <s v="OFF-PA-10000533"/>
    <x v="1"/>
    <x v="10"/>
    <x v="1205"/>
    <n v="13.08"/>
    <n v="2"/>
    <n v="15"/>
    <s v="Pequeño"/>
    <n v="0"/>
    <n v="0"/>
    <n v="0"/>
    <n v="13.08"/>
    <s v="Bajo"/>
    <n v="6.0167999999999999"/>
    <n v="0.45999999999999996"/>
    <n v="-7.0632000000000001"/>
    <n v="5"/>
    <n v="5"/>
    <s v="CORRECTO"/>
    <n v="2016"/>
    <n v="0"/>
  </r>
  <r>
    <x v="2015"/>
    <x v="984"/>
    <d v="2016-09-18T00:00:00"/>
    <d v="2016-09-23T00:00:00"/>
    <s v="Standard Class"/>
    <x v="562"/>
    <s v="Anne McFarland"/>
    <s v="CONSUMER"/>
    <s v="united states"/>
    <s v="Auburn"/>
    <s v="Alabama"/>
    <n v="36830"/>
    <s v="South"/>
    <s v="OFF-ST-10003716"/>
    <x v="1"/>
    <x v="4"/>
    <x v="898"/>
    <n v="900.08"/>
    <n v="4"/>
    <n v="47"/>
    <s v="Mediano"/>
    <n v="0"/>
    <n v="0"/>
    <n v="0"/>
    <n v="900.08"/>
    <s v="Muy Alto"/>
    <n v="117.0104"/>
    <n v="0.13"/>
    <n v="-783.06960000000004"/>
    <n v="5"/>
    <n v="5"/>
    <s v="CORRECTO"/>
    <n v="2016"/>
    <n v="0"/>
  </r>
  <r>
    <x v="2016"/>
    <x v="985"/>
    <d v="2015-03-19T00:00:00"/>
    <d v="2015-03-23T00:00:00"/>
    <s v="Standard Class"/>
    <x v="318"/>
    <s v="Berenike Kampe"/>
    <s v="CONSUMER"/>
    <s v="united states"/>
    <s v="San Bernardino"/>
    <s v="California"/>
    <n v="92404"/>
    <s v="West"/>
    <s v="OFF-BI-10000088"/>
    <x v="1"/>
    <x v="8"/>
    <x v="1034"/>
    <n v="17.568000000000001"/>
    <n v="2"/>
    <n v="36"/>
    <s v="Pequeño"/>
    <n v="0.2"/>
    <n v="3.5136000000000003"/>
    <n v="-3.5135999999999998"/>
    <n v="21.081600000000002"/>
    <s v="Bajo"/>
    <n v="6.3684000000000003"/>
    <n v="0.36249999999999999"/>
    <n v="-7.6859999999999999"/>
    <n v="4"/>
    <n v="4"/>
    <s v="CORRECTO"/>
    <n v="2015"/>
    <n v="0"/>
  </r>
  <r>
    <x v="2017"/>
    <x v="985"/>
    <d v="2015-03-19T00:00:00"/>
    <d v="2015-03-23T00:00:00"/>
    <s v="Standard Class"/>
    <x v="318"/>
    <s v="Berenike Kampe"/>
    <s v="CONSUMER"/>
    <s v="united states"/>
    <s v="San Bernardino"/>
    <s v="California"/>
    <n v="92404"/>
    <s v="West"/>
    <s v="OFF-LA-10000240"/>
    <x v="1"/>
    <x v="2"/>
    <x v="2"/>
    <n v="14.62"/>
    <n v="2"/>
    <n v="23"/>
    <s v="Pequeño"/>
    <n v="0"/>
    <n v="0"/>
    <n v="0"/>
    <n v="14.62"/>
    <s v="Bajo"/>
    <n v="6.8714000000000004"/>
    <n v="0.47000000000000003"/>
    <n v="-7.7485999999999997"/>
    <n v="4"/>
    <n v="4"/>
    <s v="CORRECTO"/>
    <n v="2015"/>
    <n v="0"/>
  </r>
  <r>
    <x v="2018"/>
    <x v="985"/>
    <d v="2015-03-19T00:00:00"/>
    <d v="2015-03-23T00:00:00"/>
    <s v="Standard Class"/>
    <x v="318"/>
    <s v="Berenike Kampe"/>
    <s v="CONSUMER"/>
    <s v="united states"/>
    <s v="San Bernardino"/>
    <s v="California"/>
    <n v="92404"/>
    <s v="West"/>
    <s v="OFF-SU-10001165"/>
    <x v="1"/>
    <x v="14"/>
    <x v="1048"/>
    <n v="33.36"/>
    <n v="4"/>
    <n v="12"/>
    <s v="Mediano"/>
    <n v="0"/>
    <n v="0"/>
    <n v="0"/>
    <n v="33.36"/>
    <s v="Bajo"/>
    <n v="8.6736000000000004"/>
    <n v="0.26"/>
    <n v="-24.686399999999999"/>
    <n v="4"/>
    <n v="4"/>
    <s v="CORRECTO"/>
    <n v="2015"/>
    <n v="0"/>
  </r>
  <r>
    <x v="2019"/>
    <x v="985"/>
    <d v="2015-03-19T00:00:00"/>
    <d v="2015-03-23T00:00:00"/>
    <s v="Standard Class"/>
    <x v="318"/>
    <s v="Berenike Kampe"/>
    <s v="CONSUMER"/>
    <s v="united states"/>
    <s v="San Bernardino"/>
    <s v="California"/>
    <n v="92404"/>
    <s v="West"/>
    <s v="OFF-PA-10002749"/>
    <x v="1"/>
    <x v="10"/>
    <x v="187"/>
    <n v="40.14"/>
    <n v="6"/>
    <n v="12"/>
    <s v="Grande"/>
    <n v="0"/>
    <n v="0"/>
    <n v="0"/>
    <n v="40.14"/>
    <s v="Bajo"/>
    <n v="19.668600000000001"/>
    <n v="0.49000000000000005"/>
    <n v="-20.471399999999999"/>
    <n v="4"/>
    <n v="4"/>
    <s v="CORRECTO"/>
    <n v="2015"/>
    <n v="0"/>
  </r>
  <r>
    <x v="2020"/>
    <x v="986"/>
    <d v="2016-09-19T00:00:00"/>
    <d v="2016-09-21T00:00:00"/>
    <s v="First Class"/>
    <x v="563"/>
    <s v="Rick Huthwaite"/>
    <s v="HOME OFFICE"/>
    <s v="united states"/>
    <s v="Providence"/>
    <s v="Rhode Island"/>
    <n v="2908"/>
    <s v="East"/>
    <s v="OFF-ST-10001490"/>
    <x v="1"/>
    <x v="4"/>
    <x v="518"/>
    <n v="1606.23"/>
    <n v="9"/>
    <n v="49"/>
    <s v="Grande"/>
    <n v="0"/>
    <n v="0"/>
    <n v="0"/>
    <n v="1606.23"/>
    <s v="Muy Alto"/>
    <n v="481.86900000000003"/>
    <n v="0.3"/>
    <n v="-1124.3610000000001"/>
    <n v="2"/>
    <n v="2"/>
    <s v="CORRECTO"/>
    <n v="2016"/>
    <n v="0"/>
  </r>
  <r>
    <x v="2021"/>
    <x v="986"/>
    <d v="2016-09-19T00:00:00"/>
    <d v="2016-09-21T00:00:00"/>
    <s v="First Class"/>
    <x v="563"/>
    <s v="Rick Huthwaite"/>
    <s v="HOME OFFICE"/>
    <s v="united states"/>
    <s v="Providence"/>
    <s v="Rhode Island"/>
    <n v="2908"/>
    <s v="East"/>
    <s v="OFF-PA-10002377"/>
    <x v="1"/>
    <x v="10"/>
    <x v="562"/>
    <n v="17.04"/>
    <n v="3"/>
    <n v="32"/>
    <s v="Mediano"/>
    <n v="0"/>
    <n v="0"/>
    <n v="0"/>
    <n v="17.04"/>
    <s v="Bajo"/>
    <n v="7.6680000000000001"/>
    <n v="0.45"/>
    <n v="-9.3719999999999999"/>
    <n v="2"/>
    <n v="2"/>
    <s v="CORRECTO"/>
    <n v="2016"/>
    <n v="0"/>
  </r>
  <r>
    <x v="2022"/>
    <x v="986"/>
    <d v="2016-09-19T00:00:00"/>
    <d v="2016-09-21T00:00:00"/>
    <s v="First Class"/>
    <x v="563"/>
    <s v="Rick Huthwaite"/>
    <s v="HOME OFFICE"/>
    <s v="united states"/>
    <s v="Providence"/>
    <s v="Rhode Island"/>
    <n v="2908"/>
    <s v="East"/>
    <s v="OFF-BI-10004826"/>
    <x v="1"/>
    <x v="8"/>
    <x v="728"/>
    <n v="49.53"/>
    <n v="3"/>
    <n v="18"/>
    <s v="Mediano"/>
    <n v="0"/>
    <n v="0"/>
    <n v="0"/>
    <n v="49.53"/>
    <s v="Bajo"/>
    <n v="23.7744"/>
    <n v="0.48"/>
    <n v="-25.755600000000001"/>
    <n v="2"/>
    <n v="2"/>
    <s v="CORRECTO"/>
    <n v="2016"/>
    <n v="0"/>
  </r>
  <r>
    <x v="2023"/>
    <x v="986"/>
    <d v="2016-09-19T00:00:00"/>
    <d v="2016-09-21T00:00:00"/>
    <s v="First Class"/>
    <x v="563"/>
    <s v="Rick Huthwaite"/>
    <s v="HOME OFFICE"/>
    <s v="united states"/>
    <s v="Providence"/>
    <s v="Rhode Island"/>
    <n v="2908"/>
    <s v="East"/>
    <s v="FUR-CH-10004675"/>
    <x v="0"/>
    <x v="1"/>
    <x v="635"/>
    <n v="872.32"/>
    <n v="4"/>
    <n v="27"/>
    <s v="Mediano"/>
    <n v="0"/>
    <n v="0"/>
    <n v="0"/>
    <n v="872.32"/>
    <s v="Muy Alto"/>
    <n v="244.24959999999999"/>
    <n v="0.27999999999999997"/>
    <n v="-628.07039999999995"/>
    <n v="2"/>
    <n v="2"/>
    <s v="CORRECTO"/>
    <n v="2016"/>
    <n v="0"/>
  </r>
  <r>
    <x v="2024"/>
    <x v="987"/>
    <d v="2017-08-20T00:00:00"/>
    <d v="2017-08-22T00:00:00"/>
    <s v="Second Class"/>
    <x v="421"/>
    <s v="Gene McClure"/>
    <s v="CONSUMER"/>
    <s v="united states"/>
    <s v="Fresno"/>
    <s v="California"/>
    <n v="93727"/>
    <s v="West"/>
    <s v="OFF-BI-10002867"/>
    <x v="1"/>
    <x v="8"/>
    <x v="972"/>
    <n v="239.12"/>
    <n v="5"/>
    <n v="26"/>
    <s v="Grande"/>
    <n v="0.2"/>
    <n v="47.824000000000005"/>
    <n v="-47.823999999999998"/>
    <n v="286.94400000000002"/>
    <s v="Alto"/>
    <n v="77.713999999999999"/>
    <n v="0.32500000000000001"/>
    <n v="-113.58199999999999"/>
    <n v="2"/>
    <n v="2"/>
    <s v="CORRECTO"/>
    <n v="2017"/>
    <n v="0"/>
  </r>
  <r>
    <x v="2025"/>
    <x v="988"/>
    <d v="2015-03-13T00:00:00"/>
    <d v="2015-03-15T00:00:00"/>
    <s v="First Class"/>
    <x v="507"/>
    <s v="Marc Crier"/>
    <s v="CONSUMER"/>
    <s v="united states"/>
    <s v="Seattle"/>
    <s v="Washington"/>
    <n v="98103"/>
    <s v="West"/>
    <s v="FUR-BO-10004409"/>
    <x v="0"/>
    <x v="0"/>
    <x v="631"/>
    <n v="141.96"/>
    <n v="2"/>
    <n v="17"/>
    <s v="Pequeño"/>
    <n v="0"/>
    <n v="0"/>
    <n v="0"/>
    <n v="141.96"/>
    <s v="Medio"/>
    <n v="39.748800000000003"/>
    <n v="0.28000000000000003"/>
    <n v="-102.21120000000001"/>
    <n v="2"/>
    <n v="2"/>
    <s v="CORRECTO"/>
    <n v="2015"/>
    <n v="0"/>
  </r>
  <r>
    <x v="2026"/>
    <x v="989"/>
    <d v="2016-09-08T00:00:00"/>
    <d v="2016-09-10T00:00:00"/>
    <s v="Second Class"/>
    <x v="91"/>
    <s v="Valerie Mitchum"/>
    <s v="HOME OFFICE"/>
    <s v="united states"/>
    <s v="Lancaster"/>
    <s v="California"/>
    <n v="93534"/>
    <s v="West"/>
    <s v="OFF-BI-10002225"/>
    <x v="1"/>
    <x v="8"/>
    <x v="340"/>
    <n v="33.024000000000001"/>
    <n v="2"/>
    <n v="22"/>
    <s v="Pequeño"/>
    <n v="0.2"/>
    <n v="6.6048000000000009"/>
    <n v="-6.6048"/>
    <n v="39.628799999999998"/>
    <s v="Bajo"/>
    <n v="11.558400000000001"/>
    <n v="0.35000000000000003"/>
    <n v="-14.860799999999999"/>
    <n v="2"/>
    <n v="2"/>
    <s v="CORRECTO"/>
    <n v="2016"/>
    <n v="0"/>
  </r>
  <r>
    <x v="2027"/>
    <x v="989"/>
    <d v="2016-09-08T00:00:00"/>
    <d v="2016-09-10T00:00:00"/>
    <s v="Second Class"/>
    <x v="91"/>
    <s v="Valerie Mitchum"/>
    <s v="HOME OFFICE"/>
    <s v="united states"/>
    <s v="Lancaster"/>
    <s v="California"/>
    <n v="93534"/>
    <s v="West"/>
    <s v="OFF-BI-10001989"/>
    <x v="1"/>
    <x v="8"/>
    <x v="542"/>
    <n v="67.135999999999996"/>
    <n v="4"/>
    <n v="43"/>
    <s v="Mediano"/>
    <n v="0.2"/>
    <n v="13.427199999999999"/>
    <n v="-13.427199999999999"/>
    <n v="80.563199999999995"/>
    <s v="Medio"/>
    <n v="23.497599999999998"/>
    <n v="0.35"/>
    <n v="-30.211200000000002"/>
    <n v="2"/>
    <n v="2"/>
    <s v="CORRECTO"/>
    <n v="2016"/>
    <n v="0"/>
  </r>
  <r>
    <x v="2028"/>
    <x v="990"/>
    <d v="2015-11-26T00:00:00"/>
    <d v="2015-11-30T00:00:00"/>
    <s v="Standard Class"/>
    <x v="323"/>
    <s v="Guy Phonely"/>
    <s v="CORPORATE"/>
    <s v="united states"/>
    <s v="Leominster"/>
    <s v="Massachusetts"/>
    <n v="1453"/>
    <s v="East"/>
    <s v="OFF-BI-10000343"/>
    <x v="1"/>
    <x v="8"/>
    <x v="186"/>
    <n v="14.73"/>
    <n v="3"/>
    <n v="44"/>
    <s v="Mediano"/>
    <n v="0"/>
    <n v="0"/>
    <n v="0"/>
    <n v="14.73"/>
    <s v="Bajo"/>
    <n v="6.9230999999999998"/>
    <n v="0.47"/>
    <n v="-7.8068999999999997"/>
    <n v="4"/>
    <n v="4"/>
    <s v="CORRECTO"/>
    <n v="2015"/>
    <n v="0"/>
  </r>
  <r>
    <x v="2029"/>
    <x v="990"/>
    <d v="2015-11-26T00:00:00"/>
    <d v="2015-11-30T00:00:00"/>
    <s v="Standard Class"/>
    <x v="323"/>
    <s v="Guy Phonely"/>
    <s v="CORPORATE"/>
    <s v="united states"/>
    <s v="Leominster"/>
    <s v="Massachusetts"/>
    <n v="1453"/>
    <s v="East"/>
    <s v="OFF-ST-10001172"/>
    <x v="1"/>
    <x v="4"/>
    <x v="1206"/>
    <n v="104.9"/>
    <n v="5"/>
    <n v="22"/>
    <s v="Grande"/>
    <n v="0"/>
    <n v="0"/>
    <n v="0"/>
    <n v="104.9"/>
    <s v="Medio"/>
    <n v="25.175999999999998"/>
    <n v="0.23999999999999996"/>
    <n v="-79.724000000000004"/>
    <n v="4"/>
    <n v="4"/>
    <s v="CORRECTO"/>
    <n v="2015"/>
    <n v="0"/>
  </r>
  <r>
    <x v="2030"/>
    <x v="990"/>
    <d v="2015-11-26T00:00:00"/>
    <d v="2015-11-30T00:00:00"/>
    <s v="Standard Class"/>
    <x v="323"/>
    <s v="Guy Phonely"/>
    <s v="CORPORATE"/>
    <s v="united states"/>
    <s v="Leominster"/>
    <s v="Massachusetts"/>
    <n v="1453"/>
    <s v="East"/>
    <s v="OFF-BI-10003707"/>
    <x v="1"/>
    <x v="8"/>
    <x v="784"/>
    <n v="61.04"/>
    <n v="4"/>
    <n v="41"/>
    <s v="Mediano"/>
    <n v="0"/>
    <n v="0"/>
    <n v="0"/>
    <n v="61.04"/>
    <s v="Medio"/>
    <n v="30.52"/>
    <n v="0.5"/>
    <n v="-30.52"/>
    <n v="4"/>
    <n v="4"/>
    <s v="CORRECTO"/>
    <n v="2015"/>
    <n v="0"/>
  </r>
  <r>
    <x v="2031"/>
    <x v="990"/>
    <d v="2015-11-26T00:00:00"/>
    <d v="2015-11-30T00:00:00"/>
    <s v="Standard Class"/>
    <x v="323"/>
    <s v="Guy Phonely"/>
    <s v="CORPORATE"/>
    <s v="united states"/>
    <s v="Leominster"/>
    <s v="Massachusetts"/>
    <n v="1453"/>
    <s v="East"/>
    <s v="OFF-PA-10001274"/>
    <x v="1"/>
    <x v="10"/>
    <x v="1020"/>
    <n v="10.95"/>
    <n v="3"/>
    <n v="5"/>
    <s v="Mediano"/>
    <n v="0"/>
    <n v="0"/>
    <n v="0"/>
    <n v="10.95"/>
    <s v="Bajo"/>
    <n v="5.1464999999999996"/>
    <n v="0.47"/>
    <n v="-5.8034999999999997"/>
    <n v="4"/>
    <n v="4"/>
    <s v="CORRECTO"/>
    <n v="2015"/>
    <n v="0"/>
  </r>
  <r>
    <x v="2032"/>
    <x v="991"/>
    <d v="2016-12-09T00:00:00"/>
    <d v="2016-12-13T00:00:00"/>
    <s v="Standard Class"/>
    <x v="334"/>
    <s v="George Bell"/>
    <s v="CORPORATE"/>
    <s v="united states"/>
    <s v="Fort Worth"/>
    <s v="Texas"/>
    <n v="76106"/>
    <s v="Central"/>
    <s v="OFF-PA-10002250"/>
    <x v="1"/>
    <x v="10"/>
    <x v="706"/>
    <n v="9.3919999999999995"/>
    <n v="2"/>
    <n v="26"/>
    <s v="Pequeño"/>
    <n v="0.2"/>
    <n v="1.8784000000000001"/>
    <n v="-1.8784000000000001"/>
    <n v="11.270399999999999"/>
    <s v="Bajo"/>
    <n v="3.2871999999999999"/>
    <n v="0.35000000000000003"/>
    <n v="-4.2263999999999999"/>
    <n v="4"/>
    <n v="4"/>
    <s v="CORRECTO"/>
    <n v="2016"/>
    <n v="0"/>
  </r>
  <r>
    <x v="2033"/>
    <x v="991"/>
    <d v="2016-12-09T00:00:00"/>
    <d v="2016-12-13T00:00:00"/>
    <s v="Standard Class"/>
    <x v="334"/>
    <s v="George Bell"/>
    <s v="CORPORATE"/>
    <s v="united states"/>
    <s v="Fort Worth"/>
    <s v="Texas"/>
    <n v="76106"/>
    <s v="Central"/>
    <s v="OFF-AR-10000475"/>
    <x v="1"/>
    <x v="6"/>
    <x v="1120"/>
    <n v="9.3279999999999994"/>
    <n v="1"/>
    <n v="8"/>
    <s v="Pequeño"/>
    <n v="0.2"/>
    <n v="1.8655999999999999"/>
    <n v="-1.8655999999999999"/>
    <n v="11.1936"/>
    <s v="Bajo"/>
    <n v="0.81620000000000004"/>
    <n v="8.7500000000000008E-2"/>
    <n v="-6.6462000000000003"/>
    <n v="4"/>
    <n v="4"/>
    <s v="CORRECTO"/>
    <n v="2016"/>
    <n v="0"/>
  </r>
  <r>
    <x v="2034"/>
    <x v="992"/>
    <d v="2017-09-25T00:00:00"/>
    <d v="2017-09-29T00:00:00"/>
    <s v="Standard Class"/>
    <x v="564"/>
    <s v="Carol Triggs"/>
    <s v="CONSUMER"/>
    <s v="united states"/>
    <s v="Rochester"/>
    <s v="Minnesota"/>
    <n v="55901"/>
    <s v="Central"/>
    <s v="OFF-BI-10002976"/>
    <x v="1"/>
    <x v="8"/>
    <x v="857"/>
    <n v="8.26"/>
    <n v="2"/>
    <n v="21"/>
    <s v="Pequeño"/>
    <n v="0"/>
    <n v="0"/>
    <n v="0"/>
    <n v="8.26"/>
    <s v="Bajo"/>
    <n v="3.8822000000000001"/>
    <n v="0.47000000000000003"/>
    <n v="-4.3777999999999997"/>
    <n v="4"/>
    <n v="4"/>
    <s v="CORRECTO"/>
    <n v="2017"/>
    <n v="0"/>
  </r>
  <r>
    <x v="2035"/>
    <x v="992"/>
    <d v="2017-09-25T00:00:00"/>
    <d v="2017-09-29T00:00:00"/>
    <s v="Standard Class"/>
    <x v="564"/>
    <s v="Carol Triggs"/>
    <s v="CONSUMER"/>
    <s v="united states"/>
    <s v="Rochester"/>
    <s v="Minnesota"/>
    <n v="55901"/>
    <s v="Central"/>
    <s v="FUR-CH-10003061"/>
    <x v="0"/>
    <x v="1"/>
    <x v="51"/>
    <n v="269.97000000000003"/>
    <n v="3"/>
    <n v="19"/>
    <s v="Mediano"/>
    <n v="0"/>
    <n v="0"/>
    <n v="0"/>
    <n v="269.97000000000003"/>
    <s v="Alto"/>
    <n v="51.2943"/>
    <n v="0.18999999999999997"/>
    <n v="-218.67570000000001"/>
    <n v="4"/>
    <n v="4"/>
    <s v="CORRECTO"/>
    <n v="2017"/>
    <n v="0"/>
  </r>
  <r>
    <x v="2036"/>
    <x v="993"/>
    <d v="2015-01-23T00:00:00"/>
    <d v="2015-01-27T00:00:00"/>
    <s v="Standard Class"/>
    <x v="194"/>
    <s v="Carl Weiss"/>
    <s v="HOME OFFICE"/>
    <s v="united states"/>
    <s v="Bozeman"/>
    <s v="Montana"/>
    <n v="59715"/>
    <s v="West"/>
    <s v="OFF-PA-10002893"/>
    <x v="1"/>
    <x v="10"/>
    <x v="364"/>
    <n v="29.04"/>
    <n v="3"/>
    <n v="13"/>
    <s v="Mediano"/>
    <n v="0"/>
    <n v="0"/>
    <n v="0"/>
    <n v="29.04"/>
    <s v="Bajo"/>
    <n v="13.9392"/>
    <n v="0.48"/>
    <n v="-15.1008"/>
    <n v="4"/>
    <n v="4"/>
    <s v="CORRECTO"/>
    <n v="2015"/>
    <n v="0"/>
  </r>
  <r>
    <x v="2037"/>
    <x v="993"/>
    <d v="2015-01-23T00:00:00"/>
    <d v="2015-01-27T00:00:00"/>
    <s v="Standard Class"/>
    <x v="194"/>
    <s v="Carl Weiss"/>
    <s v="HOME OFFICE"/>
    <s v="united states"/>
    <s v="Bozeman"/>
    <s v="Montana"/>
    <n v="59715"/>
    <s v="West"/>
    <s v="OFF-LA-10003077"/>
    <x v="1"/>
    <x v="2"/>
    <x v="1089"/>
    <n v="14.62"/>
    <n v="2"/>
    <n v="8"/>
    <s v="Pequeño"/>
    <n v="0"/>
    <n v="0"/>
    <n v="0"/>
    <n v="14.62"/>
    <s v="Bajo"/>
    <n v="6.8714000000000004"/>
    <n v="0.47000000000000003"/>
    <n v="-7.7485999999999997"/>
    <n v="4"/>
    <n v="4"/>
    <s v="CORRECTO"/>
    <n v="2015"/>
    <n v="0"/>
  </r>
  <r>
    <x v="2038"/>
    <x v="994"/>
    <d v="2015-06-18T00:00:00"/>
    <d v="2015-06-23T00:00:00"/>
    <s v="Standard Class"/>
    <x v="381"/>
    <s v="Skye Norling"/>
    <s v="HOME OFFICE"/>
    <s v="united states"/>
    <s v="Peoria"/>
    <s v="Arizona"/>
    <n v="85345"/>
    <s v="West"/>
    <s v="OFF-PA-10001661"/>
    <x v="1"/>
    <x v="10"/>
    <x v="1207"/>
    <n v="11.952"/>
    <n v="3"/>
    <n v="3"/>
    <s v="Mediano"/>
    <n v="0.2"/>
    <n v="2.3904000000000001"/>
    <n v="-2.3904000000000001"/>
    <n v="14.3424"/>
    <s v="Bajo"/>
    <n v="4.3326000000000002"/>
    <n v="0.36250000000000004"/>
    <n v="-5.2290000000000001"/>
    <n v="5"/>
    <n v="5"/>
    <s v="CORRECTO"/>
    <n v="2015"/>
    <n v="0"/>
  </r>
  <r>
    <x v="2039"/>
    <x v="994"/>
    <d v="2015-06-18T00:00:00"/>
    <d v="2015-06-23T00:00:00"/>
    <s v="Standard Class"/>
    <x v="381"/>
    <s v="Skye Norling"/>
    <s v="HOME OFFICE"/>
    <s v="united states"/>
    <s v="Peoria"/>
    <s v="Arizona"/>
    <n v="85345"/>
    <s v="West"/>
    <s v="OFF-BI-10004656"/>
    <x v="1"/>
    <x v="8"/>
    <x v="864"/>
    <n v="4.5359999999999996"/>
    <n v="7"/>
    <n v="30"/>
    <s v="Grande"/>
    <n v="0.7"/>
    <n v="3.1751999999999994"/>
    <n v="-3.1751999999999998"/>
    <n v="7.7111999999999989"/>
    <s v="Bajo"/>
    <n v="-3.3264"/>
    <n v="-0.73333333333333339"/>
    <n v="-4.6871999999999998"/>
    <n v="5"/>
    <n v="5"/>
    <s v="CORRECTO"/>
    <n v="2015"/>
    <n v="0"/>
  </r>
  <r>
    <x v="2040"/>
    <x v="994"/>
    <d v="2015-06-18T00:00:00"/>
    <d v="2015-06-23T00:00:00"/>
    <s v="Standard Class"/>
    <x v="381"/>
    <s v="Skye Norling"/>
    <s v="HOME OFFICE"/>
    <s v="united states"/>
    <s v="Peoria"/>
    <s v="Arizona"/>
    <n v="85345"/>
    <s v="West"/>
    <s v="OFF-BI-10003707"/>
    <x v="1"/>
    <x v="8"/>
    <x v="784"/>
    <n v="9.1560000000000006"/>
    <n v="2"/>
    <n v="41"/>
    <s v="Pequeño"/>
    <n v="0.7"/>
    <n v="6.4092000000000002"/>
    <n v="-6.4092000000000002"/>
    <n v="15.565200000000001"/>
    <s v="Bajo"/>
    <n v="-6.1040000000000001"/>
    <n v="-0.66666666666666663"/>
    <n v="-8.8507999999999996"/>
    <n v="5"/>
    <n v="5"/>
    <s v="CORRECTO"/>
    <n v="2015"/>
    <n v="0"/>
  </r>
  <r>
    <x v="2041"/>
    <x v="994"/>
    <d v="2015-06-18T00:00:00"/>
    <d v="2015-06-23T00:00:00"/>
    <s v="Standard Class"/>
    <x v="381"/>
    <s v="Skye Norling"/>
    <s v="HOME OFFICE"/>
    <s v="united states"/>
    <s v="Peoria"/>
    <s v="Arizona"/>
    <n v="85345"/>
    <s v="West"/>
    <s v="FUR-FU-10004973"/>
    <x v="0"/>
    <x v="5"/>
    <x v="1143"/>
    <n v="75.36"/>
    <n v="5"/>
    <n v="51"/>
    <s v="Grande"/>
    <n v="0.2"/>
    <n v="15.072000000000001"/>
    <n v="-15.071999999999999"/>
    <n v="90.432000000000002"/>
    <s v="Medio"/>
    <n v="20.724"/>
    <n v="0.27500000000000002"/>
    <n v="-39.564"/>
    <n v="5"/>
    <n v="5"/>
    <s v="CORRECTO"/>
    <n v="2015"/>
    <n v="0"/>
  </r>
  <r>
    <x v="2042"/>
    <x v="995"/>
    <d v="2015-10-02T00:00:00"/>
    <d v="2015-10-08T00:00:00"/>
    <s v="Standard Class"/>
    <x v="182"/>
    <s v="Ed Braxton"/>
    <s v="CORPORATE"/>
    <s v="united states"/>
    <s v="San Diego"/>
    <s v="California"/>
    <n v="92105"/>
    <s v="West"/>
    <s v="OFF-BI-10004817"/>
    <x v="1"/>
    <x v="8"/>
    <x v="1208"/>
    <n v="57.503999999999998"/>
    <n v="6"/>
    <n v="27"/>
    <s v="Grande"/>
    <n v="0.2"/>
    <n v="11.5008"/>
    <n v="-11.5008"/>
    <n v="69.004800000000003"/>
    <s v="Medio"/>
    <n v="20.1264"/>
    <n v="0.35000000000000003"/>
    <n v="-25.876799999999999"/>
    <n v="6"/>
    <n v="6"/>
    <s v="CORRECTO"/>
    <n v="2015"/>
    <n v="0"/>
  </r>
  <r>
    <x v="2043"/>
    <x v="996"/>
    <d v="2017-11-18T00:00:00"/>
    <d v="2017-11-23T00:00:00"/>
    <s v="Standard Class"/>
    <x v="478"/>
    <s v="Jane Waco"/>
    <s v="CORPORATE"/>
    <s v="united states"/>
    <s v="Lakewood"/>
    <s v="Ohio"/>
    <n v="44107"/>
    <s v="East"/>
    <s v="OFF-AR-10001860"/>
    <x v="1"/>
    <x v="6"/>
    <x v="916"/>
    <n v="38.863999999999997"/>
    <n v="7"/>
    <n v="27"/>
    <s v="Grande"/>
    <n v="0.2"/>
    <n v="7.7728000000000002"/>
    <n v="-7.7728000000000002"/>
    <n v="46.636799999999994"/>
    <s v="Bajo"/>
    <n v="7.7728000000000002"/>
    <n v="0.2"/>
    <n v="-23.3184"/>
    <n v="5"/>
    <n v="5"/>
    <s v="CORRECTO"/>
    <n v="2017"/>
    <n v="0"/>
  </r>
  <r>
    <x v="2044"/>
    <x v="997"/>
    <d v="2014-08-17T00:00:00"/>
    <d v="2014-08-23T00:00:00"/>
    <s v="Standard Class"/>
    <x v="10"/>
    <s v="Ken Black"/>
    <s v="CORPORATE"/>
    <s v="united states"/>
    <s v="Houston"/>
    <s v="Texas"/>
    <n v="77095"/>
    <s v="Central"/>
    <s v="OFF-PA-10001639"/>
    <x v="1"/>
    <x v="10"/>
    <x v="981"/>
    <n v="15.552"/>
    <n v="3"/>
    <n v="24"/>
    <s v="Mediano"/>
    <n v="0.2"/>
    <n v="3.1104000000000003"/>
    <n v="-3.1103999999999998"/>
    <n v="18.662399999999998"/>
    <s v="Bajo"/>
    <n v="5.4432"/>
    <n v="0.35000000000000003"/>
    <n v="-6.9984000000000002"/>
    <n v="6"/>
    <n v="6"/>
    <s v="CORRECTO"/>
    <n v="2014"/>
    <n v="0"/>
  </r>
  <r>
    <x v="2045"/>
    <x v="998"/>
    <d v="2016-07-17T00:00:00"/>
    <d v="2016-07-21T00:00:00"/>
    <s v="Standard Class"/>
    <x v="565"/>
    <s v="Matt Collister"/>
    <s v="CORPORATE"/>
    <s v="united states"/>
    <s v="Perth Amboy"/>
    <s v="New Jersey"/>
    <n v="8861"/>
    <s v="East"/>
    <s v="OFF-AP-10004487"/>
    <x v="1"/>
    <x v="9"/>
    <x v="722"/>
    <n v="162.63999999999999"/>
    <n v="2"/>
    <n v="36"/>
    <s v="Pequeño"/>
    <n v="0"/>
    <n v="0"/>
    <n v="0"/>
    <n v="162.63999999999999"/>
    <s v="Medio"/>
    <n v="45.539200000000001"/>
    <n v="0.28000000000000003"/>
    <n v="-117.10080000000001"/>
    <n v="4"/>
    <n v="4"/>
    <s v="CORRECTO"/>
    <n v="2016"/>
    <n v="0"/>
  </r>
  <r>
    <x v="2046"/>
    <x v="998"/>
    <d v="2016-07-17T00:00:00"/>
    <d v="2016-07-21T00:00:00"/>
    <s v="Standard Class"/>
    <x v="565"/>
    <s v="Matt Collister"/>
    <s v="CORPORATE"/>
    <s v="united states"/>
    <s v="Perth Amboy"/>
    <s v="New Jersey"/>
    <n v="8861"/>
    <s v="East"/>
    <s v="TEC-PH-10001760"/>
    <x v="2"/>
    <x v="7"/>
    <x v="257"/>
    <n v="597"/>
    <n v="3"/>
    <n v="18"/>
    <s v="Mediano"/>
    <n v="0"/>
    <n v="0"/>
    <n v="0"/>
    <n v="597"/>
    <s v="Muy Alto"/>
    <n v="280.58999999999997"/>
    <n v="0.47"/>
    <n v="-316.41000000000003"/>
    <n v="4"/>
    <n v="4"/>
    <s v="CORRECTO"/>
    <n v="2016"/>
    <n v="0"/>
  </r>
  <r>
    <x v="2047"/>
    <x v="998"/>
    <d v="2016-07-17T00:00:00"/>
    <d v="2016-07-21T00:00:00"/>
    <s v="Standard Class"/>
    <x v="565"/>
    <s v="Matt Collister"/>
    <s v="CORPORATE"/>
    <s v="united states"/>
    <s v="Perth Amboy"/>
    <s v="New Jersey"/>
    <n v="8861"/>
    <s v="East"/>
    <s v="OFF-PA-10004071"/>
    <x v="1"/>
    <x v="10"/>
    <x v="417"/>
    <n v="55.48"/>
    <n v="1"/>
    <n v="21"/>
    <s v="Pequeño"/>
    <n v="0"/>
    <n v="0"/>
    <n v="0"/>
    <n v="55.48"/>
    <s v="Medio"/>
    <n v="26.630400000000002"/>
    <n v="0.48000000000000004"/>
    <n v="-28.849599999999999"/>
    <n v="4"/>
    <n v="4"/>
    <s v="CORRECTO"/>
    <n v="2016"/>
    <n v="0"/>
  </r>
  <r>
    <x v="2048"/>
    <x v="999"/>
    <d v="2015-07-11T00:00:00"/>
    <d v="2015-07-13T00:00:00"/>
    <s v="First Class"/>
    <x v="242"/>
    <s v="Clytie Kelty"/>
    <s v="CONSUMER"/>
    <s v="united states"/>
    <s v="Philadelphia"/>
    <s v="Pennsylvania"/>
    <n v="19134"/>
    <s v="East"/>
    <s v="FUR-FU-10004848"/>
    <x v="0"/>
    <x v="5"/>
    <x v="28"/>
    <n v="289.8"/>
    <n v="7"/>
    <n v="31"/>
    <s v="Grande"/>
    <n v="0.2"/>
    <n v="57.960000000000008"/>
    <n v="-57.96"/>
    <n v="347.76"/>
    <s v="Alto"/>
    <n v="36.225000000000001"/>
    <n v="0.125"/>
    <n v="-195.61500000000001"/>
    <n v="2"/>
    <n v="2"/>
    <s v="CORRECTO"/>
    <n v="2015"/>
    <n v="0"/>
  </r>
  <r>
    <x v="2049"/>
    <x v="999"/>
    <d v="2015-07-11T00:00:00"/>
    <d v="2015-07-13T00:00:00"/>
    <s v="First Class"/>
    <x v="242"/>
    <s v="Clytie Kelty"/>
    <s v="CONSUMER"/>
    <s v="united states"/>
    <s v="Philadelphia"/>
    <s v="Pennsylvania"/>
    <n v="19134"/>
    <s v="East"/>
    <s v="OFF-BI-10004022"/>
    <x v="1"/>
    <x v="8"/>
    <x v="755"/>
    <n v="2.5019999999999998"/>
    <n v="3"/>
    <n v="29"/>
    <s v="Mediano"/>
    <n v="0.7"/>
    <n v="1.7513999999999996"/>
    <n v="-1.7514000000000001"/>
    <n v="4.2533999999999992"/>
    <s v="Bajo"/>
    <n v="-2.0015999999999998"/>
    <n v="-0.8"/>
    <n v="-2.7522000000000002"/>
    <n v="2"/>
    <n v="2"/>
    <s v="CORRECTO"/>
    <n v="2015"/>
    <n v="0"/>
  </r>
  <r>
    <x v="2050"/>
    <x v="999"/>
    <d v="2015-07-11T00:00:00"/>
    <d v="2015-07-13T00:00:00"/>
    <s v="First Class"/>
    <x v="242"/>
    <s v="Clytie Kelty"/>
    <s v="CONSUMER"/>
    <s v="united states"/>
    <s v="Philadelphia"/>
    <s v="Pennsylvania"/>
    <n v="19134"/>
    <s v="East"/>
    <s v="OFF-BI-10003669"/>
    <x v="1"/>
    <x v="8"/>
    <x v="804"/>
    <n v="6.48"/>
    <n v="4"/>
    <n v="26"/>
    <s v="Mediano"/>
    <n v="0.7"/>
    <n v="4.5359999999999996"/>
    <n v="-4.5359999999999996"/>
    <n v="11.016"/>
    <s v="Bajo"/>
    <n v="-4.7519999999999998"/>
    <n v="-0.73333333333333328"/>
    <n v="-6.6959999999999997"/>
    <n v="2"/>
    <n v="2"/>
    <s v="CORRECTO"/>
    <n v="2015"/>
    <n v="0"/>
  </r>
  <r>
    <x v="2051"/>
    <x v="999"/>
    <d v="2015-07-11T00:00:00"/>
    <d v="2015-07-13T00:00:00"/>
    <s v="First Class"/>
    <x v="242"/>
    <s v="Clytie Kelty"/>
    <s v="CONSUMER"/>
    <s v="united states"/>
    <s v="Philadelphia"/>
    <s v="Pennsylvania"/>
    <n v="19134"/>
    <s v="East"/>
    <s v="FUR-CH-10003833"/>
    <x v="0"/>
    <x v="1"/>
    <x v="1209"/>
    <n v="341.488"/>
    <n v="8"/>
    <n v="39"/>
    <s v="Grande"/>
    <n v="0.3"/>
    <n v="102.4464"/>
    <n v="-102.4464"/>
    <n v="443.93439999999998"/>
    <s v="Alto"/>
    <n v="-73.176000000000002"/>
    <n v="-0.2142857142857143"/>
    <n v="-312.2176"/>
    <n v="2"/>
    <n v="2"/>
    <s v="CORRECTO"/>
    <n v="2015"/>
    <n v="0"/>
  </r>
  <r>
    <x v="2052"/>
    <x v="999"/>
    <d v="2015-07-11T00:00:00"/>
    <d v="2015-07-13T00:00:00"/>
    <s v="First Class"/>
    <x v="242"/>
    <s v="Clytie Kelty"/>
    <s v="CONSUMER"/>
    <s v="united states"/>
    <s v="Philadelphia"/>
    <s v="Pennsylvania"/>
    <n v="19134"/>
    <s v="East"/>
    <s v="OFF-AR-10003732"/>
    <x v="1"/>
    <x v="6"/>
    <x v="324"/>
    <n v="11.12"/>
    <n v="5"/>
    <n v="33"/>
    <s v="Grande"/>
    <n v="0.2"/>
    <n v="2.2239999999999998"/>
    <n v="-2.2240000000000002"/>
    <n v="13.343999999999999"/>
    <s v="Bajo"/>
    <n v="0.83399999999999996"/>
    <n v="7.4999999999999997E-2"/>
    <n v="-8.0619999999999994"/>
    <n v="2"/>
    <n v="2"/>
    <s v="CORRECTO"/>
    <n v="2015"/>
    <n v="0"/>
  </r>
  <r>
    <x v="2053"/>
    <x v="999"/>
    <d v="2015-07-11T00:00:00"/>
    <d v="2015-07-13T00:00:00"/>
    <s v="First Class"/>
    <x v="242"/>
    <s v="Clytie Kelty"/>
    <s v="CONSUMER"/>
    <s v="united states"/>
    <s v="Philadelphia"/>
    <s v="Pennsylvania"/>
    <n v="19134"/>
    <s v="East"/>
    <s v="FUR-FU-10003142"/>
    <x v="0"/>
    <x v="5"/>
    <x v="1210"/>
    <n v="25.344000000000001"/>
    <n v="6"/>
    <n v="30"/>
    <s v="Grande"/>
    <n v="0.2"/>
    <n v="5.0688000000000004"/>
    <n v="-5.0688000000000004"/>
    <n v="30.412800000000001"/>
    <s v="Bajo"/>
    <n v="3.4847999999999999"/>
    <n v="0.13749999999999998"/>
    <n v="-16.790400000000002"/>
    <n v="2"/>
    <n v="2"/>
    <s v="CORRECTO"/>
    <n v="2015"/>
    <n v="0"/>
  </r>
  <r>
    <x v="2054"/>
    <x v="1000"/>
    <d v="2016-12-01T00:00:00"/>
    <d v="2016-12-07T00:00:00"/>
    <s v="Standard Class"/>
    <x v="502"/>
    <s v="Rick Duston"/>
    <s v="CONSUMER"/>
    <s v="united states"/>
    <s v="Richmond"/>
    <s v="Indiana"/>
    <n v="47374"/>
    <s v="Central"/>
    <s v="FUR-FU-10001196"/>
    <x v="0"/>
    <x v="5"/>
    <x v="1125"/>
    <n v="17.309999999999999"/>
    <n v="3"/>
    <n v="26"/>
    <s v="Mediano"/>
    <n v="0"/>
    <n v="0"/>
    <n v="0"/>
    <n v="17.309999999999999"/>
    <s v="Bajo"/>
    <n v="5.1929999999999996"/>
    <n v="0.3"/>
    <n v="-12.117000000000001"/>
    <n v="6"/>
    <n v="6"/>
    <s v="CORRECTO"/>
    <n v="2016"/>
    <n v="0"/>
  </r>
  <r>
    <x v="2055"/>
    <x v="1001"/>
    <d v="2017-12-22T00:00:00"/>
    <d v="2017-12-25T00:00:00"/>
    <s v="First Class"/>
    <x v="236"/>
    <s v="Theone Pippenger"/>
    <s v="CONSUMER"/>
    <s v="united states"/>
    <s v="Detroit"/>
    <s v="Michigan"/>
    <n v="48227"/>
    <s v="Central"/>
    <s v="TEC-AC-10001114"/>
    <x v="2"/>
    <x v="11"/>
    <x v="1211"/>
    <n v="199.95"/>
    <n v="5"/>
    <n v="15"/>
    <s v="Grande"/>
    <n v="0"/>
    <n v="0"/>
    <n v="0"/>
    <n v="199.95"/>
    <s v="Medio"/>
    <n v="63.984000000000002"/>
    <n v="0.32"/>
    <n v="-135.96600000000001"/>
    <n v="3"/>
    <n v="3"/>
    <s v="CORRECTO"/>
    <n v="2017"/>
    <n v="0"/>
  </r>
  <r>
    <x v="2056"/>
    <x v="1001"/>
    <d v="2017-12-22T00:00:00"/>
    <d v="2017-12-25T00:00:00"/>
    <s v="First Class"/>
    <x v="236"/>
    <s v="Theone Pippenger"/>
    <s v="CONSUMER"/>
    <s v="united states"/>
    <s v="Detroit"/>
    <s v="Michigan"/>
    <n v="48227"/>
    <s v="Central"/>
    <s v="FUR-CH-10002335"/>
    <x v="0"/>
    <x v="1"/>
    <x v="629"/>
    <n v="1586.69"/>
    <n v="7"/>
    <n v="34"/>
    <s v="Grande"/>
    <n v="0"/>
    <n v="0"/>
    <n v="0"/>
    <n v="1586.69"/>
    <s v="Muy Alto"/>
    <n v="412.5394"/>
    <n v="0.26"/>
    <n v="-1174.1505999999999"/>
    <n v="3"/>
    <n v="3"/>
    <s v="CORRECTO"/>
    <n v="2017"/>
    <n v="0"/>
  </r>
  <r>
    <x v="2057"/>
    <x v="1001"/>
    <d v="2017-12-22T00:00:00"/>
    <d v="2017-12-25T00:00:00"/>
    <s v="First Class"/>
    <x v="236"/>
    <s v="Theone Pippenger"/>
    <s v="CONSUMER"/>
    <s v="united states"/>
    <s v="Detroit"/>
    <s v="Michigan"/>
    <n v="48227"/>
    <s v="Central"/>
    <s v="TEC-AC-10000844"/>
    <x v="2"/>
    <x v="11"/>
    <x v="106"/>
    <n v="84.99"/>
    <n v="1"/>
    <n v="31"/>
    <s v="Pequeño"/>
    <n v="0"/>
    <n v="0"/>
    <n v="0"/>
    <n v="84.99"/>
    <s v="Medio"/>
    <n v="30.596399999999999"/>
    <n v="0.36"/>
    <n v="-54.393599999999999"/>
    <n v="3"/>
    <n v="3"/>
    <s v="CORRECTO"/>
    <n v="2017"/>
    <n v="0"/>
  </r>
  <r>
    <x v="2058"/>
    <x v="1001"/>
    <d v="2017-12-22T00:00:00"/>
    <d v="2017-12-25T00:00:00"/>
    <s v="First Class"/>
    <x v="236"/>
    <s v="Theone Pippenger"/>
    <s v="CONSUMER"/>
    <s v="united states"/>
    <s v="Detroit"/>
    <s v="Michigan"/>
    <n v="48227"/>
    <s v="Central"/>
    <s v="FUR-TA-10004534"/>
    <x v="0"/>
    <x v="3"/>
    <x v="121"/>
    <n v="411.8"/>
    <n v="2"/>
    <n v="20"/>
    <s v="Pequeño"/>
    <n v="0"/>
    <n v="0"/>
    <n v="0"/>
    <n v="411.8"/>
    <s v="Alto"/>
    <n v="70.006"/>
    <n v="0.16999999999999998"/>
    <n v="-341.79399999999998"/>
    <n v="3"/>
    <n v="3"/>
    <s v="CORRECTO"/>
    <n v="2017"/>
    <n v="0"/>
  </r>
  <r>
    <x v="2059"/>
    <x v="1002"/>
    <d v="2014-10-31T00:00:00"/>
    <d v="2014-11-04T00:00:00"/>
    <s v="Standard Class"/>
    <x v="55"/>
    <s v="Greg Guthrie"/>
    <s v="CORPORATE"/>
    <s v="united states"/>
    <s v="Los Angeles"/>
    <s v="California"/>
    <n v="90049"/>
    <s v="West"/>
    <s v="OFF-FA-10002975"/>
    <x v="1"/>
    <x v="13"/>
    <x v="128"/>
    <n v="11.34"/>
    <n v="3"/>
    <n v="215"/>
    <s v="Mediano"/>
    <n v="0"/>
    <n v="0"/>
    <n v="0"/>
    <n v="11.34"/>
    <s v="Bajo"/>
    <n v="5.2164000000000001"/>
    <n v="0.46"/>
    <n v="-6.1235999999999997"/>
    <n v="4"/>
    <n v="4"/>
    <s v="CORRECTO"/>
    <n v="2014"/>
    <n v="0"/>
  </r>
  <r>
    <x v="2060"/>
    <x v="1002"/>
    <d v="2014-10-31T00:00:00"/>
    <d v="2014-11-04T00:00:00"/>
    <s v="Standard Class"/>
    <x v="55"/>
    <s v="Greg Guthrie"/>
    <s v="CORPORATE"/>
    <s v="united states"/>
    <s v="Los Angeles"/>
    <s v="California"/>
    <n v="90049"/>
    <s v="West"/>
    <s v="OFF-ST-10003996"/>
    <x v="1"/>
    <x v="4"/>
    <x v="1212"/>
    <n v="80.3"/>
    <n v="5"/>
    <n v="14"/>
    <s v="Grande"/>
    <n v="0"/>
    <n v="0"/>
    <n v="0"/>
    <n v="80.3"/>
    <s v="Medio"/>
    <n v="20.878"/>
    <n v="0.26"/>
    <n v="-59.421999999999997"/>
    <n v="4"/>
    <n v="4"/>
    <s v="CORRECTO"/>
    <n v="2014"/>
    <n v="0"/>
  </r>
  <r>
    <x v="2061"/>
    <x v="1002"/>
    <d v="2014-10-31T00:00:00"/>
    <d v="2014-11-04T00:00:00"/>
    <s v="Standard Class"/>
    <x v="55"/>
    <s v="Greg Guthrie"/>
    <s v="CORPORATE"/>
    <s v="united states"/>
    <s v="Los Angeles"/>
    <s v="California"/>
    <n v="90049"/>
    <s v="West"/>
    <s v="OFF-BI-10002571"/>
    <x v="1"/>
    <x v="8"/>
    <x v="1213"/>
    <n v="15.968"/>
    <n v="2"/>
    <n v="19"/>
    <s v="Pequeño"/>
    <n v="0.2"/>
    <n v="3.1936"/>
    <n v="-3.1936"/>
    <n v="19.1616"/>
    <s v="Bajo"/>
    <n v="5.3891999999999998"/>
    <n v="0.33749999999999997"/>
    <n v="-7.3852000000000002"/>
    <n v="4"/>
    <n v="4"/>
    <s v="CORRECTO"/>
    <n v="2014"/>
    <n v="0"/>
  </r>
  <r>
    <x v="2062"/>
    <x v="1002"/>
    <d v="2014-10-31T00:00:00"/>
    <d v="2014-11-04T00:00:00"/>
    <s v="Standard Class"/>
    <x v="55"/>
    <s v="Greg Guthrie"/>
    <s v="CORPORATE"/>
    <s v="united states"/>
    <s v="Los Angeles"/>
    <s v="California"/>
    <n v="90049"/>
    <s v="West"/>
    <s v="OFF-PA-10000477"/>
    <x v="1"/>
    <x v="10"/>
    <x v="1214"/>
    <n v="64.739999999999995"/>
    <n v="13"/>
    <n v="20"/>
    <s v="Grande"/>
    <n v="0"/>
    <n v="0"/>
    <n v="0"/>
    <n v="64.739999999999995"/>
    <s v="Medio"/>
    <n v="30.427800000000001"/>
    <n v="0.47000000000000008"/>
    <n v="-34.312199999999997"/>
    <n v="4"/>
    <n v="4"/>
    <s v="CORRECTO"/>
    <n v="2014"/>
    <n v="0"/>
  </r>
  <r>
    <x v="2063"/>
    <x v="1002"/>
    <d v="2014-10-31T00:00:00"/>
    <d v="2014-11-04T00:00:00"/>
    <s v="Standard Class"/>
    <x v="55"/>
    <s v="Greg Guthrie"/>
    <s v="CORPORATE"/>
    <s v="united states"/>
    <s v="Los Angeles"/>
    <s v="California"/>
    <n v="90049"/>
    <s v="West"/>
    <s v="OFF-BI-10004209"/>
    <x v="1"/>
    <x v="8"/>
    <x v="1215"/>
    <n v="19.295999999999999"/>
    <n v="3"/>
    <n v="42"/>
    <s v="Mediano"/>
    <n v="0.2"/>
    <n v="3.8592"/>
    <n v="-3.8592"/>
    <n v="23.155200000000001"/>
    <s v="Bajo"/>
    <n v="6.03"/>
    <n v="0.3125"/>
    <n v="-9.4068000000000005"/>
    <n v="4"/>
    <n v="4"/>
    <s v="CORRECTO"/>
    <n v="2014"/>
    <n v="0"/>
  </r>
  <r>
    <x v="2064"/>
    <x v="1002"/>
    <d v="2014-10-31T00:00:00"/>
    <d v="2014-11-04T00:00:00"/>
    <s v="Standard Class"/>
    <x v="55"/>
    <s v="Greg Guthrie"/>
    <s v="CORPORATE"/>
    <s v="united states"/>
    <s v="Los Angeles"/>
    <s v="California"/>
    <n v="90049"/>
    <s v="West"/>
    <s v="OFF-ST-10001963"/>
    <x v="1"/>
    <x v="4"/>
    <x v="537"/>
    <n v="405.64"/>
    <n v="4"/>
    <n v="18"/>
    <s v="Mediano"/>
    <n v="0"/>
    <n v="0"/>
    <n v="0"/>
    <n v="405.64"/>
    <s v="Alto"/>
    <n v="12.1692"/>
    <n v="3.0000000000000002E-2"/>
    <n v="-393.4708"/>
    <n v="4"/>
    <n v="4"/>
    <s v="CORRECTO"/>
    <n v="2014"/>
    <n v="0"/>
  </r>
  <r>
    <x v="2065"/>
    <x v="1002"/>
    <d v="2014-10-31T00:00:00"/>
    <d v="2014-11-04T00:00:00"/>
    <s v="Standard Class"/>
    <x v="55"/>
    <s v="Greg Guthrie"/>
    <s v="CORPORATE"/>
    <s v="united states"/>
    <s v="Los Angeles"/>
    <s v="California"/>
    <n v="90049"/>
    <s v="West"/>
    <s v="FUR-CH-10003833"/>
    <x v="0"/>
    <x v="1"/>
    <x v="1209"/>
    <n v="146.352"/>
    <n v="3"/>
    <n v="39"/>
    <s v="Mediano"/>
    <n v="0.2"/>
    <n v="29.270400000000002"/>
    <n v="-29.270399999999999"/>
    <n v="175.6224"/>
    <s v="Medio"/>
    <n v="-9.1470000000000002"/>
    <n v="-6.25E-2"/>
    <n v="-126.2286"/>
    <n v="4"/>
    <n v="4"/>
    <s v="CORRECTO"/>
    <n v="2014"/>
    <n v="0"/>
  </r>
  <r>
    <x v="2066"/>
    <x v="1002"/>
    <d v="2014-10-31T00:00:00"/>
    <d v="2014-11-04T00:00:00"/>
    <s v="Standard Class"/>
    <x v="55"/>
    <s v="Greg Guthrie"/>
    <s v="CORPORATE"/>
    <s v="united states"/>
    <s v="Los Angeles"/>
    <s v="California"/>
    <n v="90049"/>
    <s v="West"/>
    <s v="TEC-AC-10004568"/>
    <x v="2"/>
    <x v="11"/>
    <x v="1118"/>
    <n v="251.91"/>
    <n v="9"/>
    <n v="41"/>
    <s v="Grande"/>
    <n v="0"/>
    <n v="0"/>
    <n v="0"/>
    <n v="251.91"/>
    <s v="Alto"/>
    <n v="47.862900000000003"/>
    <n v="0.19"/>
    <n v="-204.0471"/>
    <n v="4"/>
    <n v="4"/>
    <s v="CORRECTO"/>
    <n v="2014"/>
    <n v="0"/>
  </r>
  <r>
    <x v="2067"/>
    <x v="1002"/>
    <d v="2014-10-31T00:00:00"/>
    <d v="2014-11-04T00:00:00"/>
    <s v="Standard Class"/>
    <x v="55"/>
    <s v="Greg Guthrie"/>
    <s v="CORPORATE"/>
    <s v="united states"/>
    <s v="Los Angeles"/>
    <s v="California"/>
    <n v="90049"/>
    <s v="West"/>
    <s v="OFF-AR-10001419"/>
    <x v="1"/>
    <x v="6"/>
    <x v="1015"/>
    <n v="12.39"/>
    <n v="3"/>
    <n v="34"/>
    <s v="Mediano"/>
    <n v="0"/>
    <n v="0"/>
    <n v="0"/>
    <n v="12.39"/>
    <s v="Bajo"/>
    <n v="3.7170000000000001"/>
    <n v="0.3"/>
    <n v="-8.673"/>
    <n v="4"/>
    <n v="4"/>
    <s v="CORRECTO"/>
    <n v="2014"/>
    <n v="0"/>
  </r>
  <r>
    <x v="2068"/>
    <x v="1003"/>
    <d v="2015-04-13T00:00:00"/>
    <d v="2015-04-19T00:00:00"/>
    <s v="Standard Class"/>
    <x v="233"/>
    <s v="Zuschuss Carroll"/>
    <s v="CONSUMER"/>
    <s v="united states"/>
    <s v="Pomona"/>
    <s v="California"/>
    <n v="91767"/>
    <s v="West"/>
    <s v="TEC-AC-10002800"/>
    <x v="2"/>
    <x v="11"/>
    <x v="1216"/>
    <n v="199.96"/>
    <n v="4"/>
    <n v="34"/>
    <s v="Mediano"/>
    <n v="0"/>
    <n v="0"/>
    <n v="0"/>
    <n v="199.96"/>
    <s v="Medio"/>
    <n v="69.986000000000004"/>
    <n v="0.35000000000000003"/>
    <n v="-129.97399999999999"/>
    <n v="6"/>
    <n v="6"/>
    <s v="CORRECTO"/>
    <n v="2015"/>
    <n v="0"/>
  </r>
  <r>
    <x v="2069"/>
    <x v="1003"/>
    <d v="2015-04-13T00:00:00"/>
    <d v="2015-04-19T00:00:00"/>
    <s v="Standard Class"/>
    <x v="233"/>
    <s v="Zuschuss Carroll"/>
    <s v="CONSUMER"/>
    <s v="united states"/>
    <s v="Pomona"/>
    <s v="California"/>
    <n v="91767"/>
    <s v="West"/>
    <s v="FUR-TA-10003954"/>
    <x v="0"/>
    <x v="3"/>
    <x v="1217"/>
    <n v="710.83199999999999"/>
    <n v="3"/>
    <n v="30"/>
    <s v="Mediano"/>
    <n v="0.2"/>
    <n v="142.16640000000001"/>
    <n v="-142.16640000000001"/>
    <n v="852.99839999999995"/>
    <s v="Muy Alto"/>
    <n v="-97.739400000000003"/>
    <n v="-0.13750000000000001"/>
    <n v="-666.40499999999997"/>
    <n v="6"/>
    <n v="6"/>
    <s v="CORRECTO"/>
    <n v="2015"/>
    <n v="0"/>
  </r>
  <r>
    <x v="2070"/>
    <x v="1004"/>
    <d v="2016-07-21T00:00:00"/>
    <d v="2016-07-23T00:00:00"/>
    <s v="Second Class"/>
    <x v="566"/>
    <s v="Corey Catlett"/>
    <s v="CORPORATE"/>
    <s v="united states"/>
    <s v="Philadelphia"/>
    <s v="Pennsylvania"/>
    <n v="19134"/>
    <s v="East"/>
    <s v="OFF-BI-10000301"/>
    <x v="1"/>
    <x v="8"/>
    <x v="625"/>
    <n v="1.9410000000000001"/>
    <n v="1"/>
    <n v="50"/>
    <s v="Pequeño"/>
    <n v="0.7"/>
    <n v="1.3587"/>
    <n v="-1.3587"/>
    <n v="3.2997000000000001"/>
    <s v="Bajo"/>
    <n v="-1.294"/>
    <n v="-0.66666666666666663"/>
    <n v="-1.8763000000000001"/>
    <n v="2"/>
    <n v="2"/>
    <s v="CORRECTO"/>
    <n v="2016"/>
    <n v="0"/>
  </r>
  <r>
    <x v="2071"/>
    <x v="1005"/>
    <d v="2017-11-20T00:00:00"/>
    <d v="2017-11-25T00:00:00"/>
    <s v="Standard Class"/>
    <x v="567"/>
    <s v="Kelly Andreada"/>
    <s v="CONSUMER"/>
    <s v="united states"/>
    <s v="Ontario"/>
    <s v="California"/>
    <n v="91761"/>
    <s v="West"/>
    <s v="FUR-CH-10003956"/>
    <x v="0"/>
    <x v="1"/>
    <x v="368"/>
    <n v="283.92"/>
    <n v="5"/>
    <n v="16"/>
    <s v="Grande"/>
    <n v="0.2"/>
    <n v="56.784000000000006"/>
    <n v="-56.783999999999999"/>
    <n v="340.70400000000001"/>
    <s v="Alto"/>
    <n v="-46.137"/>
    <n v="-0.16250000000000001"/>
    <n v="-273.27300000000002"/>
    <n v="5"/>
    <n v="5"/>
    <s v="CORRECTO"/>
    <n v="2017"/>
    <n v="0"/>
  </r>
  <r>
    <x v="2072"/>
    <x v="1006"/>
    <d v="2016-11-26T00:00:00"/>
    <d v="2016-12-02T00:00:00"/>
    <s v="Standard Class"/>
    <x v="568"/>
    <s v="Tamara Chand"/>
    <s v="CORPORATE"/>
    <s v="united states"/>
    <s v="Seattle"/>
    <s v="Washington"/>
    <n v="98105"/>
    <s v="West"/>
    <s v="OFF-BI-10002954"/>
    <x v="1"/>
    <x v="8"/>
    <x v="1188"/>
    <n v="7.3120000000000003"/>
    <n v="2"/>
    <n v="20"/>
    <s v="Pequeño"/>
    <n v="0.2"/>
    <n v="1.4624000000000001"/>
    <n v="-1.4623999999999999"/>
    <n v="8.7744"/>
    <s v="Bajo"/>
    <n v="2.5592000000000001"/>
    <n v="0.35000000000000003"/>
    <n v="-3.2904"/>
    <n v="6"/>
    <n v="6"/>
    <s v="CORRECTO"/>
    <n v="2016"/>
    <n v="0"/>
  </r>
  <r>
    <x v="2073"/>
    <x v="1007"/>
    <d v="2017-11-07T00:00:00"/>
    <d v="2017-11-12T00:00:00"/>
    <s v="Second Class"/>
    <x v="489"/>
    <s v="Deborah Brumfield"/>
    <s v="HOME OFFICE"/>
    <s v="united states"/>
    <s v="Brentwood"/>
    <s v="California"/>
    <n v="94513"/>
    <s v="West"/>
    <s v="TEC-AC-10003289"/>
    <x v="2"/>
    <x v="11"/>
    <x v="1218"/>
    <n v="59.97"/>
    <n v="3"/>
    <n v="26"/>
    <s v="Mediano"/>
    <n v="0"/>
    <n v="0"/>
    <n v="0"/>
    <n v="59.97"/>
    <s v="Medio"/>
    <n v="13.793100000000001"/>
    <n v="0.23"/>
    <n v="-46.176900000000003"/>
    <n v="5"/>
    <n v="5"/>
    <s v="CORRECTO"/>
    <n v="2017"/>
    <n v="0"/>
  </r>
  <r>
    <x v="2074"/>
    <x v="1007"/>
    <d v="2017-11-07T00:00:00"/>
    <d v="2017-11-12T00:00:00"/>
    <s v="Second Class"/>
    <x v="489"/>
    <s v="Deborah Brumfield"/>
    <s v="HOME OFFICE"/>
    <s v="united states"/>
    <s v="Brentwood"/>
    <s v="California"/>
    <n v="94513"/>
    <s v="West"/>
    <s v="TEC-PH-10002468"/>
    <x v="2"/>
    <x v="7"/>
    <x v="1219"/>
    <n v="761.54399999999998"/>
    <n v="7"/>
    <n v="13"/>
    <s v="Grande"/>
    <n v="0.2"/>
    <n v="152.30879999999999"/>
    <n v="-152.30879999999999"/>
    <n v="913.8528"/>
    <s v="Muy Alto"/>
    <n v="66.635099999999994"/>
    <n v="8.7499999999999994E-2"/>
    <n v="-542.6001"/>
    <n v="5"/>
    <n v="5"/>
    <s v="CORRECTO"/>
    <n v="2017"/>
    <n v="0"/>
  </r>
  <r>
    <x v="2075"/>
    <x v="1008"/>
    <d v="2014-12-01T00:00:00"/>
    <d v="2014-12-05T00:00:00"/>
    <s v="Standard Class"/>
    <x v="309"/>
    <s v="Toby Ritter"/>
    <s v="CONSUMER"/>
    <s v="united states"/>
    <s v="San Francisco"/>
    <s v="California"/>
    <n v="94122"/>
    <s v="West"/>
    <s v="FUR-FU-10001861"/>
    <x v="0"/>
    <x v="5"/>
    <x v="275"/>
    <n v="58.2"/>
    <n v="3"/>
    <n v="24"/>
    <s v="Mediano"/>
    <n v="0"/>
    <n v="0"/>
    <n v="0"/>
    <n v="58.2"/>
    <s v="Medio"/>
    <n v="28.518000000000001"/>
    <n v="0.49"/>
    <n v="-29.681999999999999"/>
    <n v="4"/>
    <n v="4"/>
    <s v="CORRECTO"/>
    <n v="2014"/>
    <n v="0"/>
  </r>
  <r>
    <x v="2076"/>
    <x v="1009"/>
    <d v="2017-09-12T00:00:00"/>
    <d v="2017-09-15T00:00:00"/>
    <s v="First Class"/>
    <x v="569"/>
    <s v="Bart Folk"/>
    <s v="CONSUMER"/>
    <s v="united states"/>
    <s v="Baltimore"/>
    <s v="Maryland"/>
    <n v="21215"/>
    <s v="East"/>
    <s v="OFF-PA-10004082"/>
    <x v="1"/>
    <x v="10"/>
    <x v="227"/>
    <n v="39.9"/>
    <n v="5"/>
    <n v="28"/>
    <s v="Grande"/>
    <n v="0"/>
    <n v="0"/>
    <n v="0"/>
    <n v="39.9"/>
    <s v="Bajo"/>
    <n v="19.95"/>
    <n v="0.5"/>
    <n v="-19.95"/>
    <n v="3"/>
    <n v="3"/>
    <s v="CORRECTO"/>
    <n v="2017"/>
    <n v="0"/>
  </r>
  <r>
    <x v="2077"/>
    <x v="1009"/>
    <d v="2017-09-12T00:00:00"/>
    <d v="2017-09-15T00:00:00"/>
    <s v="First Class"/>
    <x v="569"/>
    <s v="Bart Folk"/>
    <s v="CONSUMER"/>
    <s v="united states"/>
    <s v="Baltimore"/>
    <s v="Maryland"/>
    <n v="21215"/>
    <s v="East"/>
    <s v="OFF-AP-10000358"/>
    <x v="1"/>
    <x v="9"/>
    <x v="95"/>
    <n v="90.86"/>
    <n v="7"/>
    <n v="41"/>
    <s v="Grande"/>
    <n v="0"/>
    <n v="0"/>
    <n v="0"/>
    <n v="90.86"/>
    <s v="Medio"/>
    <n v="26.349399999999999"/>
    <n v="0.28999999999999998"/>
    <n v="-64.510599999999997"/>
    <n v="3"/>
    <n v="3"/>
    <s v="CORRECTO"/>
    <n v="2017"/>
    <n v="0"/>
  </r>
  <r>
    <x v="2078"/>
    <x v="1009"/>
    <d v="2017-09-12T00:00:00"/>
    <d v="2017-09-15T00:00:00"/>
    <s v="First Class"/>
    <x v="569"/>
    <s v="Bart Folk"/>
    <s v="CONSUMER"/>
    <s v="united states"/>
    <s v="Baltimore"/>
    <s v="Maryland"/>
    <n v="21215"/>
    <s v="East"/>
    <s v="OFF-PA-10004243"/>
    <x v="1"/>
    <x v="10"/>
    <x v="274"/>
    <n v="94.85"/>
    <n v="5"/>
    <n v="22"/>
    <s v="Grande"/>
    <n v="0"/>
    <n v="0"/>
    <n v="0"/>
    <n v="94.85"/>
    <s v="Medio"/>
    <n v="45.527999999999999"/>
    <n v="0.48000000000000004"/>
    <n v="-49.322000000000003"/>
    <n v="3"/>
    <n v="3"/>
    <s v="CORRECTO"/>
    <n v="2017"/>
    <n v="0"/>
  </r>
  <r>
    <x v="2079"/>
    <x v="1010"/>
    <d v="2015-12-24T00:00:00"/>
    <d v="2015-12-29T00:00:00"/>
    <s v="Standard Class"/>
    <x v="333"/>
    <s v="Maribeth Schnelling"/>
    <s v="CONSUMER"/>
    <s v="united states"/>
    <s v="Phoenix"/>
    <s v="Arizona"/>
    <n v="85023"/>
    <s v="West"/>
    <s v="OFF-PA-10001295"/>
    <x v="1"/>
    <x v="10"/>
    <x v="1220"/>
    <n v="106.232"/>
    <n v="7"/>
    <n v="24"/>
    <s v="Grande"/>
    <n v="0.2"/>
    <n v="21.246400000000001"/>
    <n v="-21.246400000000001"/>
    <n v="127.47839999999999"/>
    <s v="Medio"/>
    <n v="37.181199999999997"/>
    <n v="0.35"/>
    <n v="-47.804400000000001"/>
    <n v="5"/>
    <n v="5"/>
    <s v="CORRECTO"/>
    <n v="2015"/>
    <n v="0"/>
  </r>
  <r>
    <x v="2080"/>
    <x v="1010"/>
    <d v="2015-12-24T00:00:00"/>
    <d v="2015-12-29T00:00:00"/>
    <s v="Standard Class"/>
    <x v="333"/>
    <s v="Maribeth Schnelling"/>
    <s v="CONSUMER"/>
    <s v="united states"/>
    <s v="Phoenix"/>
    <s v="Arizona"/>
    <n v="85023"/>
    <s v="West"/>
    <s v="TEC-PH-10002170"/>
    <x v="2"/>
    <x v="7"/>
    <x v="599"/>
    <n v="111.98399999999999"/>
    <n v="2"/>
    <n v="19"/>
    <s v="Pequeño"/>
    <n v="0.2"/>
    <n v="22.396799999999999"/>
    <n v="-22.396799999999999"/>
    <n v="134.38079999999999"/>
    <s v="Medio"/>
    <n v="11.198399999999999"/>
    <n v="0.1"/>
    <n v="-78.388800000000003"/>
    <n v="5"/>
    <n v="5"/>
    <s v="CORRECTO"/>
    <n v="2015"/>
    <n v="0"/>
  </r>
  <r>
    <x v="2081"/>
    <x v="1010"/>
    <d v="2015-12-24T00:00:00"/>
    <d v="2015-12-29T00:00:00"/>
    <s v="Standard Class"/>
    <x v="333"/>
    <s v="Maribeth Schnelling"/>
    <s v="CONSUMER"/>
    <s v="united states"/>
    <s v="Phoenix"/>
    <s v="Arizona"/>
    <n v="85023"/>
    <s v="West"/>
    <s v="FUR-FU-10002885"/>
    <x v="0"/>
    <x v="5"/>
    <x v="762"/>
    <n v="7.7119999999999997"/>
    <n v="2"/>
    <n v="19"/>
    <s v="Pequeño"/>
    <n v="0.2"/>
    <n v="1.5424"/>
    <n v="-1.5424"/>
    <n v="9.2544000000000004"/>
    <s v="Bajo"/>
    <n v="1.7352000000000001"/>
    <n v="0.22500000000000001"/>
    <n v="-4.4344000000000001"/>
    <n v="5"/>
    <n v="5"/>
    <s v="CORRECTO"/>
    <n v="2015"/>
    <n v="0"/>
  </r>
  <r>
    <x v="2082"/>
    <x v="1011"/>
    <d v="2017-02-23T00:00:00"/>
    <d v="2017-03-01T00:00:00"/>
    <s v="Standard Class"/>
    <x v="242"/>
    <s v="Clytie Kelty"/>
    <s v="CONSUMER"/>
    <s v="united states"/>
    <s v="Los Angeles"/>
    <s v="California"/>
    <n v="90008"/>
    <s v="West"/>
    <s v="OFF-PA-10002870"/>
    <x v="1"/>
    <x v="10"/>
    <x v="902"/>
    <n v="37.44"/>
    <n v="6"/>
    <n v="20"/>
    <s v="Grande"/>
    <n v="0"/>
    <n v="0"/>
    <n v="0"/>
    <n v="37.44"/>
    <s v="Bajo"/>
    <n v="16.847999999999999"/>
    <n v="0.45"/>
    <n v="-20.591999999999999"/>
    <n v="6"/>
    <n v="6"/>
    <s v="CORRECTO"/>
    <n v="2017"/>
    <n v="0"/>
  </r>
  <r>
    <x v="2083"/>
    <x v="1012"/>
    <d v="2014-11-23T00:00:00"/>
    <d v="2014-11-29T00:00:00"/>
    <s v="Standard Class"/>
    <x v="525"/>
    <s v="Emily Ducich"/>
    <s v="HOME OFFICE"/>
    <s v="united states"/>
    <s v="Houston"/>
    <s v="Texas"/>
    <n v="77036"/>
    <s v="Central"/>
    <s v="OFF-LA-10003923"/>
    <x v="1"/>
    <x v="2"/>
    <x v="429"/>
    <n v="23.68"/>
    <n v="2"/>
    <n v="37"/>
    <s v="Pequeño"/>
    <n v="0.2"/>
    <n v="4.7359999999999998"/>
    <n v="-4.7359999999999998"/>
    <n v="28.416"/>
    <s v="Bajo"/>
    <n v="8.8800000000000008"/>
    <n v="0.37500000000000006"/>
    <n v="-10.064"/>
    <n v="6"/>
    <n v="6"/>
    <s v="CORRECTO"/>
    <n v="2014"/>
    <n v="0"/>
  </r>
  <r>
    <x v="2084"/>
    <x v="1013"/>
    <d v="2016-06-23T00:00:00"/>
    <d v="2016-06-28T00:00:00"/>
    <s v="Standard Class"/>
    <x v="5"/>
    <s v="Irene Maddox"/>
    <s v="CONSUMER"/>
    <s v="united states"/>
    <s v="New York City"/>
    <s v="New York"/>
    <n v="10009"/>
    <s v="East"/>
    <s v="OFF-LA-10003510"/>
    <x v="1"/>
    <x v="2"/>
    <x v="580"/>
    <n v="122.12"/>
    <n v="4"/>
    <n v="43"/>
    <s v="Mediano"/>
    <n v="0"/>
    <n v="0"/>
    <n v="0"/>
    <n v="122.12"/>
    <s v="Medio"/>
    <n v="56.175199999999997"/>
    <n v="0.45999999999999996"/>
    <n v="-65.944800000000001"/>
    <n v="5"/>
    <n v="5"/>
    <s v="CORRECTO"/>
    <n v="2016"/>
    <n v="0"/>
  </r>
  <r>
    <x v="2085"/>
    <x v="1013"/>
    <d v="2016-06-23T00:00:00"/>
    <d v="2016-06-28T00:00:00"/>
    <s v="Standard Class"/>
    <x v="5"/>
    <s v="Irene Maddox"/>
    <s v="CONSUMER"/>
    <s v="united states"/>
    <s v="New York City"/>
    <s v="New York"/>
    <n v="10009"/>
    <s v="East"/>
    <s v="OFF-LA-10000248"/>
    <x v="1"/>
    <x v="2"/>
    <x v="1221"/>
    <n v="18.45"/>
    <n v="5"/>
    <n v="19"/>
    <s v="Grande"/>
    <n v="0"/>
    <n v="0"/>
    <n v="0"/>
    <n v="18.45"/>
    <s v="Bajo"/>
    <n v="8.6715"/>
    <n v="0.47000000000000003"/>
    <n v="-9.7784999999999993"/>
    <n v="5"/>
    <n v="5"/>
    <s v="CORRECTO"/>
    <n v="2016"/>
    <n v="0"/>
  </r>
  <r>
    <x v="2086"/>
    <x v="1013"/>
    <d v="2016-06-23T00:00:00"/>
    <d v="2016-06-28T00:00:00"/>
    <s v="Standard Class"/>
    <x v="5"/>
    <s v="Irene Maddox"/>
    <s v="CONSUMER"/>
    <s v="united states"/>
    <s v="New York City"/>
    <s v="New York"/>
    <n v="10009"/>
    <s v="East"/>
    <s v="OFF-ST-10000060"/>
    <x v="1"/>
    <x v="4"/>
    <x v="392"/>
    <n v="324.89999999999998"/>
    <n v="5"/>
    <n v="43"/>
    <s v="Grande"/>
    <n v="0"/>
    <n v="0"/>
    <n v="0"/>
    <n v="324.89999999999998"/>
    <s v="Alto"/>
    <n v="38.988"/>
    <n v="0.12000000000000001"/>
    <n v="-285.91199999999998"/>
    <n v="5"/>
    <n v="5"/>
    <s v="CORRECTO"/>
    <n v="2016"/>
    <n v="0"/>
  </r>
  <r>
    <x v="2087"/>
    <x v="1013"/>
    <d v="2016-06-23T00:00:00"/>
    <d v="2016-06-28T00:00:00"/>
    <s v="Standard Class"/>
    <x v="5"/>
    <s v="Irene Maddox"/>
    <s v="CONSUMER"/>
    <s v="united states"/>
    <s v="New York City"/>
    <s v="New York"/>
    <n v="10009"/>
    <s v="East"/>
    <s v="OFF-PA-10003129"/>
    <x v="1"/>
    <x v="10"/>
    <x v="1146"/>
    <n v="146.72999999999999"/>
    <n v="3"/>
    <n v="14"/>
    <s v="Mediano"/>
    <n v="0"/>
    <n v="0"/>
    <n v="0"/>
    <n v="146.72999999999999"/>
    <s v="Medio"/>
    <n v="68.963099999999997"/>
    <n v="0.47000000000000003"/>
    <n v="-77.766900000000007"/>
    <n v="5"/>
    <n v="5"/>
    <s v="CORRECTO"/>
    <n v="2016"/>
    <n v="0"/>
  </r>
  <r>
    <x v="2088"/>
    <x v="1013"/>
    <d v="2016-06-23T00:00:00"/>
    <d v="2016-06-28T00:00:00"/>
    <s v="Standard Class"/>
    <x v="5"/>
    <s v="Irene Maddox"/>
    <s v="CONSUMER"/>
    <s v="united states"/>
    <s v="New York City"/>
    <s v="New York"/>
    <n v="10009"/>
    <s v="East"/>
    <s v="OFF-FA-10004076"/>
    <x v="1"/>
    <x v="13"/>
    <x v="1222"/>
    <n v="3.96"/>
    <n v="2"/>
    <n v="15"/>
    <s v="Pequeño"/>
    <n v="0"/>
    <n v="0"/>
    <n v="0"/>
    <n v="3.96"/>
    <s v="Bajo"/>
    <n v="1.4652000000000001"/>
    <n v="0.37"/>
    <n v="-2.4948000000000001"/>
    <n v="5"/>
    <n v="5"/>
    <s v="CORRECTO"/>
    <n v="2016"/>
    <n v="0"/>
  </r>
  <r>
    <x v="2089"/>
    <x v="1014"/>
    <d v="2015-10-26T00:00:00"/>
    <d v="2015-10-30T00:00:00"/>
    <s v="Standard Class"/>
    <x v="199"/>
    <s v="Maribeth Yedwab"/>
    <s v="CORPORATE"/>
    <s v="united states"/>
    <s v="Rancho Cucamonga"/>
    <s v="California"/>
    <n v="91730"/>
    <s v="West"/>
    <s v="OFF-LA-10004008"/>
    <x v="1"/>
    <x v="2"/>
    <x v="1223"/>
    <n v="5.76"/>
    <n v="2"/>
    <n v="10"/>
    <s v="Pequeño"/>
    <n v="0"/>
    <n v="0"/>
    <n v="0"/>
    <n v="5.76"/>
    <s v="Bajo"/>
    <n v="2.6496"/>
    <n v="0.46"/>
    <n v="-3.1103999999999998"/>
    <n v="4"/>
    <n v="4"/>
    <s v="CORRECTO"/>
    <n v="2015"/>
    <n v="0"/>
  </r>
  <r>
    <x v="2090"/>
    <x v="1015"/>
    <d v="2017-07-15T00:00:00"/>
    <d v="2017-07-19T00:00:00"/>
    <s v="Standard Class"/>
    <x v="570"/>
    <s v="Magdelene Morse"/>
    <s v="CONSUMER"/>
    <s v="united states"/>
    <s v="Wilmington"/>
    <s v="Delaware"/>
    <n v="19805"/>
    <s v="East"/>
    <s v="OFF-BI-10004094"/>
    <x v="1"/>
    <x v="8"/>
    <x v="608"/>
    <n v="26.55"/>
    <n v="3"/>
    <n v="13"/>
    <s v="Mediano"/>
    <n v="0"/>
    <n v="0"/>
    <n v="0"/>
    <n v="26.55"/>
    <s v="Bajo"/>
    <n v="13.009499999999999"/>
    <n v="0.48999999999999994"/>
    <n v="-13.5405"/>
    <n v="4"/>
    <n v="4"/>
    <s v="CORRECTO"/>
    <n v="2017"/>
    <n v="0"/>
  </r>
  <r>
    <x v="2091"/>
    <x v="1015"/>
    <d v="2017-07-15T00:00:00"/>
    <d v="2017-07-19T00:00:00"/>
    <s v="Standard Class"/>
    <x v="570"/>
    <s v="Magdelene Morse"/>
    <s v="CONSUMER"/>
    <s v="united states"/>
    <s v="Wilmington"/>
    <s v="Delaware"/>
    <n v="19805"/>
    <s v="East"/>
    <s v="FUR-TA-10004607"/>
    <x v="0"/>
    <x v="3"/>
    <x v="1104"/>
    <n v="310.44299999999998"/>
    <n v="3"/>
    <n v="18"/>
    <s v="Mediano"/>
    <n v="0.3"/>
    <n v="93.132899999999992"/>
    <n v="-93.132900000000006"/>
    <n v="403.57589999999999"/>
    <s v="Alto"/>
    <n v="-48.783900000000003"/>
    <n v="-0.15714285714285717"/>
    <n v="-266.09399999999999"/>
    <n v="4"/>
    <n v="4"/>
    <s v="CORRECTO"/>
    <n v="2017"/>
    <n v="0"/>
  </r>
  <r>
    <x v="2092"/>
    <x v="1016"/>
    <d v="2014-11-17T00:00:00"/>
    <d v="2014-11-21T00:00:00"/>
    <s v="Standard Class"/>
    <x v="88"/>
    <s v="Mark Packer"/>
    <s v="HOME OFFICE"/>
    <s v="united states"/>
    <s v="Moorhead"/>
    <s v="Minnesota"/>
    <n v="56560"/>
    <s v="Central"/>
    <s v="FUR-CH-10004289"/>
    <x v="0"/>
    <x v="1"/>
    <x v="984"/>
    <n v="479.9"/>
    <n v="5"/>
    <n v="30"/>
    <s v="Grande"/>
    <n v="0"/>
    <n v="0"/>
    <n v="0"/>
    <n v="479.9"/>
    <s v="Alto"/>
    <n v="81.582999999999998"/>
    <n v="0.17"/>
    <n v="-398.31700000000001"/>
    <n v="4"/>
    <n v="4"/>
    <s v="CORRECTO"/>
    <n v="2014"/>
    <n v="0"/>
  </r>
  <r>
    <x v="2093"/>
    <x v="1017"/>
    <d v="2015-04-13T00:00:00"/>
    <d v="2015-04-15T00:00:00"/>
    <s v="Second Class"/>
    <x v="497"/>
    <s v="Anthony Witt"/>
    <s v="CONSUMER"/>
    <s v="united states"/>
    <s v="Farmington"/>
    <s v="New Mexico"/>
    <n v="87401"/>
    <s v="West"/>
    <s v="OFF-SU-10004498"/>
    <x v="1"/>
    <x v="14"/>
    <x v="505"/>
    <n v="12.88"/>
    <n v="1"/>
    <n v="20"/>
    <s v="Pequeño"/>
    <n v="0"/>
    <n v="0"/>
    <n v="0"/>
    <n v="12.88"/>
    <s v="Bajo"/>
    <n v="0.38640000000000002"/>
    <n v="0.03"/>
    <n v="-12.493600000000001"/>
    <n v="2"/>
    <n v="2"/>
    <s v="CORRECTO"/>
    <n v="2015"/>
    <n v="0"/>
  </r>
  <r>
    <x v="2094"/>
    <x v="1018"/>
    <d v="2015-11-25T00:00:00"/>
    <d v="2015-11-29T00:00:00"/>
    <s v="Standard Class"/>
    <x v="11"/>
    <s v="Sandra Flanagan"/>
    <s v="CONSUMER"/>
    <s v="united states"/>
    <s v="Wilmington"/>
    <s v="North Carolina"/>
    <n v="28403"/>
    <s v="South"/>
    <s v="OFF-AR-10001177"/>
    <x v="1"/>
    <x v="6"/>
    <x v="1224"/>
    <n v="13.12"/>
    <n v="5"/>
    <n v="14"/>
    <s v="Grande"/>
    <n v="0.2"/>
    <n v="2.6240000000000001"/>
    <n v="-2.6240000000000001"/>
    <n v="15.744"/>
    <s v="Bajo"/>
    <n v="1.476"/>
    <n v="0.1125"/>
    <n v="-9.02"/>
    <n v="4"/>
    <n v="4"/>
    <s v="CORRECTO"/>
    <n v="2015"/>
    <n v="0"/>
  </r>
  <r>
    <x v="2095"/>
    <x v="1019"/>
    <d v="2016-05-15T00:00:00"/>
    <d v="2016-05-20T00:00:00"/>
    <s v="Standard Class"/>
    <x v="17"/>
    <s v="Steve Nguyen"/>
    <s v="HOME OFFICE"/>
    <s v="united states"/>
    <s v="Jackson"/>
    <s v="Mississippi"/>
    <n v="39212"/>
    <s v="South"/>
    <s v="OFF-BI-10001718"/>
    <x v="1"/>
    <x v="8"/>
    <x v="1225"/>
    <n v="511.84"/>
    <n v="8"/>
    <n v="50"/>
    <s v="Grande"/>
    <n v="0"/>
    <n v="0"/>
    <n v="0"/>
    <n v="511.84"/>
    <s v="Muy Alto"/>
    <n v="240.56479999999999"/>
    <n v="0.47000000000000003"/>
    <n v="-271.27519999999998"/>
    <n v="5"/>
    <n v="5"/>
    <s v="CORRECTO"/>
    <n v="2016"/>
    <n v="0"/>
  </r>
  <r>
    <x v="2096"/>
    <x v="1019"/>
    <d v="2016-05-15T00:00:00"/>
    <d v="2016-05-20T00:00:00"/>
    <s v="Standard Class"/>
    <x v="17"/>
    <s v="Steve Nguyen"/>
    <s v="HOME OFFICE"/>
    <s v="united states"/>
    <s v="Jackson"/>
    <s v="Mississippi"/>
    <n v="39212"/>
    <s v="South"/>
    <s v="OFF-AR-10004602"/>
    <x v="1"/>
    <x v="6"/>
    <x v="1226"/>
    <n v="91.96"/>
    <n v="4"/>
    <n v="25"/>
    <s v="Mediano"/>
    <n v="0"/>
    <n v="0"/>
    <n v="0"/>
    <n v="91.96"/>
    <s v="Medio"/>
    <n v="25.748799999999999"/>
    <n v="0.28000000000000003"/>
    <n v="-66.211200000000005"/>
    <n v="5"/>
    <n v="5"/>
    <s v="CORRECTO"/>
    <n v="2016"/>
    <n v="0"/>
  </r>
  <r>
    <x v="2097"/>
    <x v="1019"/>
    <d v="2016-05-15T00:00:00"/>
    <d v="2016-05-20T00:00:00"/>
    <s v="Standard Class"/>
    <x v="17"/>
    <s v="Steve Nguyen"/>
    <s v="HOME OFFICE"/>
    <s v="united states"/>
    <s v="Jackson"/>
    <s v="Mississippi"/>
    <n v="39212"/>
    <s v="South"/>
    <s v="OFF-AR-10003856"/>
    <x v="1"/>
    <x v="6"/>
    <x v="449"/>
    <n v="8.34"/>
    <n v="3"/>
    <n v="18"/>
    <s v="Mediano"/>
    <n v="0"/>
    <n v="0"/>
    <n v="0"/>
    <n v="8.34"/>
    <s v="Bajo"/>
    <n v="2.1684000000000001"/>
    <n v="0.26"/>
    <n v="-6.1715999999999998"/>
    <n v="5"/>
    <n v="5"/>
    <s v="CORRECTO"/>
    <n v="2016"/>
    <n v="0"/>
  </r>
  <r>
    <x v="2098"/>
    <x v="1020"/>
    <d v="2017-09-07T00:00:00"/>
    <d v="2017-09-12T00:00:00"/>
    <s v="Standard Class"/>
    <x v="76"/>
    <s v="Ruben Dartt"/>
    <s v="CONSUMER"/>
    <s v="united states"/>
    <s v="Portland"/>
    <s v="Oregon"/>
    <n v="97206"/>
    <s v="West"/>
    <s v="OFF-ST-10000649"/>
    <x v="1"/>
    <x v="4"/>
    <x v="946"/>
    <n v="37.68"/>
    <n v="3"/>
    <n v="17"/>
    <s v="Mediano"/>
    <n v="0.2"/>
    <n v="7.5360000000000005"/>
    <n v="-7.5359999999999996"/>
    <n v="45.216000000000001"/>
    <s v="Bajo"/>
    <n v="2.355"/>
    <n v="6.25E-2"/>
    <n v="-27.789000000000001"/>
    <n v="5"/>
    <n v="5"/>
    <s v="CORRECTO"/>
    <n v="2017"/>
    <n v="0"/>
  </r>
  <r>
    <x v="2099"/>
    <x v="1020"/>
    <d v="2017-09-07T00:00:00"/>
    <d v="2017-09-12T00:00:00"/>
    <s v="Standard Class"/>
    <x v="76"/>
    <s v="Ruben Dartt"/>
    <s v="CONSUMER"/>
    <s v="united states"/>
    <s v="Portland"/>
    <s v="Oregon"/>
    <n v="97206"/>
    <s v="West"/>
    <s v="TEC-AC-10002926"/>
    <x v="2"/>
    <x v="11"/>
    <x v="1123"/>
    <n v="279.94400000000002"/>
    <n v="7"/>
    <n v="30"/>
    <s v="Grande"/>
    <n v="0.2"/>
    <n v="55.988800000000005"/>
    <n v="-55.988799999999998"/>
    <n v="335.93280000000004"/>
    <s v="Alto"/>
    <n v="80.483900000000006"/>
    <n v="0.28749999999999998"/>
    <n v="-143.47130000000001"/>
    <n v="5"/>
    <n v="5"/>
    <s v="CORRECTO"/>
    <n v="2017"/>
    <n v="0"/>
  </r>
  <r>
    <x v="2100"/>
    <x v="1021"/>
    <d v="2014-03-10T00:00:00"/>
    <d v="2014-03-17T00:00:00"/>
    <s v="Standard Class"/>
    <x v="409"/>
    <s v="Kean Thornton"/>
    <s v="CONSUMER"/>
    <s v="united states"/>
    <s v="Denver"/>
    <s v="Colorado"/>
    <n v="80219"/>
    <s v="West"/>
    <s v="OFF-ST-10000078"/>
    <x v="1"/>
    <x v="4"/>
    <x v="1227"/>
    <n v="636.40800000000002"/>
    <n v="3"/>
    <n v="43"/>
    <s v="Mediano"/>
    <n v="0.2"/>
    <n v="127.28160000000001"/>
    <n v="-127.2816"/>
    <n v="763.68960000000004"/>
    <s v="Muy Alto"/>
    <n v="-15.9102"/>
    <n v="-2.4999999999999998E-2"/>
    <n v="-525.03660000000002"/>
    <n v="7"/>
    <n v="7"/>
    <s v="CORRECTO"/>
    <n v="2014"/>
    <n v="0"/>
  </r>
  <r>
    <x v="2101"/>
    <x v="1021"/>
    <d v="2014-03-10T00:00:00"/>
    <d v="2014-03-17T00:00:00"/>
    <s v="Standard Class"/>
    <x v="409"/>
    <s v="Kean Thornton"/>
    <s v="CONSUMER"/>
    <s v="united states"/>
    <s v="Denver"/>
    <s v="Colorado"/>
    <n v="80219"/>
    <s v="West"/>
    <s v="OFF-AR-10001044"/>
    <x v="1"/>
    <x v="6"/>
    <x v="1051"/>
    <n v="83.168000000000006"/>
    <n v="4"/>
    <n v="27"/>
    <s v="Mediano"/>
    <n v="0.2"/>
    <n v="16.633600000000001"/>
    <n v="-16.633600000000001"/>
    <n v="99.801600000000008"/>
    <s v="Medio"/>
    <n v="9.3564000000000007"/>
    <n v="0.1125"/>
    <n v="-57.177999999999997"/>
    <n v="7"/>
    <n v="7"/>
    <s v="CORRECTO"/>
    <n v="2014"/>
    <n v="0"/>
  </r>
  <r>
    <x v="2102"/>
    <x v="1022"/>
    <d v="2014-07-18T00:00:00"/>
    <d v="2014-07-18T00:00:00"/>
    <s v="Same Day"/>
    <x v="571"/>
    <s v="Adrian Hane"/>
    <s v="HOME OFFICE"/>
    <s v="united states"/>
    <s v="Tucson"/>
    <s v="Arizona"/>
    <n v="85705"/>
    <s v="West"/>
    <s v="FUR-CH-10002372"/>
    <x v="0"/>
    <x v="1"/>
    <x v="395"/>
    <n v="259.13600000000002"/>
    <n v="4"/>
    <n v="19"/>
    <s v="Mediano"/>
    <n v="0.2"/>
    <n v="51.827200000000005"/>
    <n v="-51.827199999999998"/>
    <n v="310.96320000000003"/>
    <s v="Alto"/>
    <n v="-25.913599999999999"/>
    <n v="-9.9999999999999992E-2"/>
    <n v="-233.22239999999999"/>
    <n v="0"/>
    <n v="0"/>
    <s v="CORRECTO"/>
    <n v="2014"/>
    <n v="0"/>
  </r>
  <r>
    <x v="2103"/>
    <x v="1023"/>
    <d v="2017-03-24T00:00:00"/>
    <d v="2017-03-28T00:00:00"/>
    <s v="Second Class"/>
    <x v="312"/>
    <s v="Brian Moss"/>
    <s v="CORPORATE"/>
    <s v="united states"/>
    <s v="New York City"/>
    <s v="New York"/>
    <n v="10009"/>
    <s v="East"/>
    <s v="OFF-PA-10000357"/>
    <x v="1"/>
    <x v="10"/>
    <x v="1228"/>
    <n v="221.92"/>
    <n v="4"/>
    <n v="24"/>
    <s v="Mediano"/>
    <n v="0"/>
    <n v="0"/>
    <n v="0"/>
    <n v="221.92"/>
    <s v="Alto"/>
    <n v="106.52160000000001"/>
    <n v="0.48000000000000004"/>
    <n v="-115.3984"/>
    <n v="4"/>
    <n v="4"/>
    <s v="CORRECTO"/>
    <n v="2017"/>
    <n v="0"/>
  </r>
  <r>
    <x v="2104"/>
    <x v="1023"/>
    <d v="2017-03-24T00:00:00"/>
    <d v="2017-03-28T00:00:00"/>
    <s v="Second Class"/>
    <x v="312"/>
    <s v="Brian Moss"/>
    <s v="CORPORATE"/>
    <s v="united states"/>
    <s v="New York City"/>
    <s v="New York"/>
    <n v="10009"/>
    <s v="East"/>
    <s v="TEC-AC-10001266"/>
    <x v="2"/>
    <x v="11"/>
    <x v="198"/>
    <n v="26"/>
    <n v="2"/>
    <n v="26"/>
    <s v="Pequeño"/>
    <n v="0"/>
    <n v="0"/>
    <n v="0"/>
    <n v="26"/>
    <s v="Bajo"/>
    <n v="11.7"/>
    <n v="0.44999999999999996"/>
    <n v="-14.3"/>
    <n v="4"/>
    <n v="4"/>
    <s v="CORRECTO"/>
    <n v="2017"/>
    <n v="0"/>
  </r>
  <r>
    <x v="2105"/>
    <x v="1024"/>
    <d v="2014-09-30T00:00:00"/>
    <d v="2014-10-05T00:00:00"/>
    <s v="Standard Class"/>
    <x v="572"/>
    <s v="Ben Wallace"/>
    <s v="CONSUMER"/>
    <s v="united states"/>
    <s v="Boynton Beach"/>
    <s v="Florida"/>
    <n v="33437"/>
    <s v="South"/>
    <s v="OFF-PA-10004888"/>
    <x v="1"/>
    <x v="10"/>
    <x v="968"/>
    <n v="15.552"/>
    <n v="3"/>
    <n v="25"/>
    <s v="Mediano"/>
    <n v="0.2"/>
    <n v="3.1104000000000003"/>
    <n v="-3.1103999999999998"/>
    <n v="18.662399999999998"/>
    <s v="Bajo"/>
    <n v="5.4432"/>
    <n v="0.35000000000000003"/>
    <n v="-6.9984000000000002"/>
    <n v="5"/>
    <n v="5"/>
    <s v="CORRECTO"/>
    <n v="2014"/>
    <n v="0"/>
  </r>
  <r>
    <x v="2106"/>
    <x v="1025"/>
    <d v="2014-09-26T00:00:00"/>
    <d v="2014-09-26T00:00:00"/>
    <s v="Same Day"/>
    <x v="428"/>
    <s v="Henry Goldwyn"/>
    <s v="CORPORATE"/>
    <s v="united states"/>
    <s v="Mesquite"/>
    <s v="Texas"/>
    <n v="75150"/>
    <s v="Central"/>
    <s v="OFF-BI-10003460"/>
    <x v="1"/>
    <x v="8"/>
    <x v="237"/>
    <n v="0.876"/>
    <n v="1"/>
    <n v="36"/>
    <s v="Pequeño"/>
    <n v="0.8"/>
    <n v="0.70080000000000009"/>
    <n v="-0.70079999999999998"/>
    <n v="1.5768"/>
    <s v="Bajo"/>
    <n v="-1.4016"/>
    <n v="-1.5999999999999999"/>
    <n v="-1.5768"/>
    <n v="0"/>
    <n v="0"/>
    <s v="CORRECTO"/>
    <n v="2014"/>
    <n v="0"/>
  </r>
  <r>
    <x v="2107"/>
    <x v="1026"/>
    <d v="2015-10-31T00:00:00"/>
    <d v="2015-10-31T00:00:00"/>
    <s v="Same Day"/>
    <x v="65"/>
    <s v="Sandra Glassco"/>
    <s v="CONSUMER"/>
    <s v="united states"/>
    <s v="Redlands"/>
    <s v="California"/>
    <n v="92374"/>
    <s v="West"/>
    <s v="OFF-PA-10000157"/>
    <x v="1"/>
    <x v="10"/>
    <x v="369"/>
    <n v="19.98"/>
    <n v="1"/>
    <n v="39"/>
    <s v="Pequeño"/>
    <n v="0"/>
    <n v="0"/>
    <n v="0"/>
    <n v="19.98"/>
    <s v="Bajo"/>
    <n v="9.3905999999999992"/>
    <n v="0.47"/>
    <n v="-10.589399999999999"/>
    <n v="0"/>
    <n v="0"/>
    <s v="CORRECTO"/>
    <n v="2015"/>
    <n v="0"/>
  </r>
  <r>
    <x v="2108"/>
    <x v="1026"/>
    <d v="2015-10-31T00:00:00"/>
    <d v="2015-10-31T00:00:00"/>
    <s v="Same Day"/>
    <x v="65"/>
    <s v="Sandra Glassco"/>
    <s v="CONSUMER"/>
    <s v="united states"/>
    <s v="Redlands"/>
    <s v="California"/>
    <n v="92374"/>
    <s v="West"/>
    <s v="OFF-BI-10004519"/>
    <x v="1"/>
    <x v="8"/>
    <x v="889"/>
    <n v="398.35199999999998"/>
    <n v="3"/>
    <n v="27"/>
    <s v="Mediano"/>
    <n v="0.2"/>
    <n v="79.670400000000001"/>
    <n v="-79.670400000000001"/>
    <n v="478.02239999999995"/>
    <s v="Alto"/>
    <n v="124.485"/>
    <n v="0.3125"/>
    <n v="-194.19659999999999"/>
    <n v="0"/>
    <n v="0"/>
    <s v="CORRECTO"/>
    <n v="2015"/>
    <n v="0"/>
  </r>
  <r>
    <x v="2109"/>
    <x v="1026"/>
    <d v="2015-10-31T00:00:00"/>
    <d v="2015-10-31T00:00:00"/>
    <s v="Same Day"/>
    <x v="65"/>
    <s v="Sandra Glassco"/>
    <s v="CONSUMER"/>
    <s v="united states"/>
    <s v="Redlands"/>
    <s v="California"/>
    <n v="92374"/>
    <s v="West"/>
    <s v="OFF-AR-10004272"/>
    <x v="1"/>
    <x v="6"/>
    <x v="1229"/>
    <n v="5.04"/>
    <n v="3"/>
    <n v="5"/>
    <s v="Mediano"/>
    <n v="0"/>
    <n v="0"/>
    <n v="0"/>
    <n v="5.04"/>
    <s v="Bajo"/>
    <n v="1.26"/>
    <n v="0.25"/>
    <n v="-3.78"/>
    <n v="0"/>
    <n v="0"/>
    <s v="CORRECTO"/>
    <n v="2015"/>
    <n v="0"/>
  </r>
  <r>
    <x v="2110"/>
    <x v="1026"/>
    <d v="2015-10-31T00:00:00"/>
    <d v="2015-10-31T00:00:00"/>
    <s v="Same Day"/>
    <x v="65"/>
    <s v="Sandra Glassco"/>
    <s v="CONSUMER"/>
    <s v="united states"/>
    <s v="Redlands"/>
    <s v="California"/>
    <n v="92374"/>
    <s v="West"/>
    <s v="OFF-FA-10000585"/>
    <x v="1"/>
    <x v="13"/>
    <x v="204"/>
    <n v="17.45"/>
    <n v="5"/>
    <n v="30"/>
    <s v="Grande"/>
    <n v="0"/>
    <n v="0"/>
    <n v="0"/>
    <n v="17.45"/>
    <s v="Bajo"/>
    <n v="8.0269999999999992"/>
    <n v="0.45999999999999996"/>
    <n v="-9.423"/>
    <n v="0"/>
    <n v="0"/>
    <s v="CORRECTO"/>
    <n v="2015"/>
    <n v="0"/>
  </r>
  <r>
    <x v="2111"/>
    <x v="1026"/>
    <d v="2015-10-31T00:00:00"/>
    <d v="2015-10-31T00:00:00"/>
    <s v="Same Day"/>
    <x v="65"/>
    <s v="Sandra Glassco"/>
    <s v="CONSUMER"/>
    <s v="united states"/>
    <s v="Redlands"/>
    <s v="California"/>
    <n v="92374"/>
    <s v="West"/>
    <s v="FUR-CH-10004218"/>
    <x v="0"/>
    <x v="1"/>
    <x v="38"/>
    <n v="323.13600000000002"/>
    <n v="4"/>
    <n v="35"/>
    <s v="Mediano"/>
    <n v="0.2"/>
    <n v="64.627200000000002"/>
    <n v="-64.627200000000002"/>
    <n v="387.76320000000004"/>
    <s v="Alto"/>
    <n v="20.196000000000002"/>
    <n v="6.25E-2"/>
    <n v="-238.31280000000001"/>
    <n v="0"/>
    <n v="0"/>
    <s v="CORRECTO"/>
    <n v="2015"/>
    <n v="0"/>
  </r>
  <r>
    <x v="2112"/>
    <x v="1026"/>
    <d v="2015-10-31T00:00:00"/>
    <d v="2015-10-31T00:00:00"/>
    <s v="Same Day"/>
    <x v="65"/>
    <s v="Sandra Glassco"/>
    <s v="CONSUMER"/>
    <s v="united states"/>
    <s v="Redlands"/>
    <s v="California"/>
    <n v="92374"/>
    <s v="West"/>
    <s v="OFF-SU-10004231"/>
    <x v="1"/>
    <x v="14"/>
    <x v="557"/>
    <n v="29.7"/>
    <n v="3"/>
    <n v="22"/>
    <s v="Mediano"/>
    <n v="0"/>
    <n v="0"/>
    <n v="0"/>
    <n v="29.7"/>
    <s v="Bajo"/>
    <n v="8.0190000000000001"/>
    <n v="0.27"/>
    <n v="-21.681000000000001"/>
    <n v="0"/>
    <n v="0"/>
    <s v="CORRECTO"/>
    <n v="2015"/>
    <n v="0"/>
  </r>
  <r>
    <x v="2113"/>
    <x v="1026"/>
    <d v="2015-10-31T00:00:00"/>
    <d v="2015-10-31T00:00:00"/>
    <s v="Same Day"/>
    <x v="65"/>
    <s v="Sandra Glassco"/>
    <s v="CONSUMER"/>
    <s v="united states"/>
    <s v="Redlands"/>
    <s v="California"/>
    <n v="92374"/>
    <s v="West"/>
    <s v="TEC-PH-10001578"/>
    <x v="2"/>
    <x v="7"/>
    <x v="1230"/>
    <n v="1295.8399999999999"/>
    <n v="4"/>
    <n v="12"/>
    <s v="Mediano"/>
    <n v="0.2"/>
    <n v="259.16800000000001"/>
    <n v="-259.16800000000001"/>
    <n v="1555.0079999999998"/>
    <s v="Muy Alto"/>
    <n v="145.78200000000001"/>
    <n v="0.11250000000000002"/>
    <n v="-890.89"/>
    <n v="0"/>
    <n v="0"/>
    <s v="CORRECTO"/>
    <n v="2015"/>
    <n v="0"/>
  </r>
  <r>
    <x v="2114"/>
    <x v="1026"/>
    <d v="2015-10-31T00:00:00"/>
    <d v="2015-10-31T00:00:00"/>
    <s v="Same Day"/>
    <x v="65"/>
    <s v="Sandra Glassco"/>
    <s v="CONSUMER"/>
    <s v="united states"/>
    <s v="Redlands"/>
    <s v="California"/>
    <n v="92374"/>
    <s v="West"/>
    <s v="OFF-ST-10003638"/>
    <x v="1"/>
    <x v="4"/>
    <x v="1231"/>
    <n v="46.84"/>
    <n v="2"/>
    <n v="21"/>
    <s v="Pequeño"/>
    <n v="0"/>
    <n v="0"/>
    <n v="0"/>
    <n v="46.84"/>
    <s v="Bajo"/>
    <n v="12.646800000000001"/>
    <n v="0.27"/>
    <n v="-34.193199999999997"/>
    <n v="0"/>
    <n v="0"/>
    <s v="CORRECTO"/>
    <n v="2015"/>
    <n v="0"/>
  </r>
  <r>
    <x v="2115"/>
    <x v="1026"/>
    <d v="2015-10-31T00:00:00"/>
    <d v="2015-10-31T00:00:00"/>
    <s v="Same Day"/>
    <x v="65"/>
    <s v="Sandra Glassco"/>
    <s v="CONSUMER"/>
    <s v="united states"/>
    <s v="Redlands"/>
    <s v="California"/>
    <n v="92374"/>
    <s v="West"/>
    <s v="FUR-BO-10002213"/>
    <x v="0"/>
    <x v="0"/>
    <x v="1232"/>
    <n v="425.83300000000003"/>
    <n v="1"/>
    <n v="27"/>
    <s v="Pequeño"/>
    <n v="0.15"/>
    <n v="63.874949999999998"/>
    <n v="-63.874949999999998"/>
    <n v="489.70795000000004"/>
    <s v="Alto"/>
    <n v="20.039200000000001"/>
    <n v="4.7058823529411764E-2"/>
    <n v="-341.91885000000002"/>
    <n v="0"/>
    <n v="0"/>
    <s v="CORRECTO"/>
    <n v="2015"/>
    <n v="0"/>
  </r>
  <r>
    <x v="2116"/>
    <x v="1027"/>
    <d v="2015-10-12T00:00:00"/>
    <d v="2015-10-17T00:00:00"/>
    <s v="Second Class"/>
    <x v="343"/>
    <s v="Ralph Kennedy"/>
    <s v="CONSUMER"/>
    <s v="united states"/>
    <s v="Rochester"/>
    <s v="New York"/>
    <n v="14609"/>
    <s v="East"/>
    <s v="FUR-TA-10001307"/>
    <x v="0"/>
    <x v="3"/>
    <x v="1099"/>
    <n v="209.67"/>
    <n v="1"/>
    <n v="14"/>
    <s v="Pequeño"/>
    <n v="0.4"/>
    <n v="83.867999999999995"/>
    <n v="-83.867999999999995"/>
    <n v="293.53800000000001"/>
    <s v="Alto"/>
    <n v="-13.978"/>
    <n v="-6.6666666666666666E-2"/>
    <n v="-139.78"/>
    <n v="5"/>
    <n v="5"/>
    <s v="CORRECTO"/>
    <n v="2015"/>
    <n v="0"/>
  </r>
  <r>
    <x v="2117"/>
    <x v="1028"/>
    <d v="2016-09-19T00:00:00"/>
    <d v="2016-09-23T00:00:00"/>
    <s v="Standard Class"/>
    <x v="573"/>
    <s v="Scot Wooten"/>
    <s v="CONSUMER"/>
    <s v="united states"/>
    <s v="Stockton"/>
    <s v="California"/>
    <n v="95207"/>
    <s v="West"/>
    <s v="OFF-PA-10002222"/>
    <x v="1"/>
    <x v="10"/>
    <x v="394"/>
    <n v="159.88"/>
    <n v="7"/>
    <n v="27"/>
    <s v="Grande"/>
    <n v="0"/>
    <n v="0"/>
    <n v="0"/>
    <n v="159.88"/>
    <s v="Medio"/>
    <n v="73.544799999999995"/>
    <n v="0.45999999999999996"/>
    <n v="-86.3352"/>
    <n v="4"/>
    <n v="4"/>
    <s v="CORRECTO"/>
    <n v="2016"/>
    <n v="0"/>
  </r>
  <r>
    <x v="2118"/>
    <x v="1029"/>
    <d v="2017-04-13T00:00:00"/>
    <d v="2017-04-15T00:00:00"/>
    <s v="First Class"/>
    <x v="338"/>
    <s v="Rob Williams"/>
    <s v="CORPORATE"/>
    <s v="united states"/>
    <s v="Seattle"/>
    <s v="Washington"/>
    <n v="98105"/>
    <s v="West"/>
    <s v="OFF-PA-10002479"/>
    <x v="1"/>
    <x v="10"/>
    <x v="219"/>
    <n v="5.28"/>
    <n v="1"/>
    <n v="30"/>
    <s v="Pequeño"/>
    <n v="0"/>
    <n v="0"/>
    <n v="0"/>
    <n v="5.28"/>
    <s v="Bajo"/>
    <n v="2.3759999999999999"/>
    <n v="0.44999999999999996"/>
    <n v="-2.9039999999999999"/>
    <n v="2"/>
    <n v="2"/>
    <s v="CORRECTO"/>
    <n v="2017"/>
    <n v="0"/>
  </r>
  <r>
    <x v="2119"/>
    <x v="1029"/>
    <d v="2017-04-13T00:00:00"/>
    <d v="2017-04-15T00:00:00"/>
    <s v="First Class"/>
    <x v="338"/>
    <s v="Rob Williams"/>
    <s v="CORPORATE"/>
    <s v="united states"/>
    <s v="Seattle"/>
    <s v="Washington"/>
    <n v="98105"/>
    <s v="West"/>
    <s v="OFF-BI-10003091"/>
    <x v="1"/>
    <x v="8"/>
    <x v="1174"/>
    <n v="895.92"/>
    <n v="5"/>
    <n v="23"/>
    <s v="Grande"/>
    <n v="0.2"/>
    <n v="179.184"/>
    <n v="-179.184"/>
    <n v="1075.104"/>
    <s v="Muy Alto"/>
    <n v="302.37299999999999"/>
    <n v="0.33750000000000002"/>
    <n v="-414.363"/>
    <n v="2"/>
    <n v="2"/>
    <s v="CORRECTO"/>
    <n v="2017"/>
    <n v="0"/>
  </r>
  <r>
    <x v="2120"/>
    <x v="1030"/>
    <d v="2017-01-07T00:00:00"/>
    <d v="2017-01-13T00:00:00"/>
    <s v="Standard Class"/>
    <x v="465"/>
    <s v="Thais Sissman"/>
    <s v="CONSUMER"/>
    <s v="united states"/>
    <s v="Ormond Beach"/>
    <s v="Florida"/>
    <n v="32174"/>
    <s v="South"/>
    <s v="OFF-BI-10000145"/>
    <x v="1"/>
    <x v="8"/>
    <x v="742"/>
    <n v="2.8079999999999998"/>
    <n v="3"/>
    <n v="44"/>
    <s v="Mediano"/>
    <n v="0.7"/>
    <n v="1.9655999999999998"/>
    <n v="-1.9656"/>
    <n v="4.7736000000000001"/>
    <s v="Bajo"/>
    <n v="-1.9656"/>
    <n v="-0.70000000000000007"/>
    <n v="-2.8079999999999998"/>
    <n v="6"/>
    <n v="6"/>
    <s v="CORRECTO"/>
    <n v="2017"/>
    <n v="0"/>
  </r>
  <r>
    <x v="2121"/>
    <x v="1031"/>
    <d v="2017-11-09T00:00:00"/>
    <d v="2017-11-11T00:00:00"/>
    <s v="First Class"/>
    <x v="80"/>
    <s v="Jennifer Braxton"/>
    <s v="CORPORATE"/>
    <s v="united states"/>
    <s v="Sunnyvale"/>
    <s v="California"/>
    <n v="94086"/>
    <s v="West"/>
    <s v="FUR-CH-10003061"/>
    <x v="0"/>
    <x v="1"/>
    <x v="51"/>
    <n v="215.976"/>
    <n v="3"/>
    <n v="19"/>
    <s v="Mediano"/>
    <n v="0.2"/>
    <n v="43.1952"/>
    <n v="-43.1952"/>
    <n v="259.1712"/>
    <s v="Alto"/>
    <n v="-2.6997"/>
    <n v="-1.2500000000000001E-2"/>
    <n v="-175.48050000000001"/>
    <n v="2"/>
    <n v="2"/>
    <s v="CORRECTO"/>
    <n v="2017"/>
    <n v="0"/>
  </r>
  <r>
    <x v="2122"/>
    <x v="1032"/>
    <d v="2017-09-22T00:00:00"/>
    <d v="2017-09-24T00:00:00"/>
    <s v="Second Class"/>
    <x v="382"/>
    <s v="Erica Hernandez"/>
    <s v="HOME OFFICE"/>
    <s v="united states"/>
    <s v="Lansing"/>
    <s v="Michigan"/>
    <n v="48911"/>
    <s v="Central"/>
    <s v="FUR-BO-10001972"/>
    <x v="0"/>
    <x v="0"/>
    <x v="367"/>
    <n v="241.96"/>
    <n v="2"/>
    <n v="37"/>
    <s v="Pequeño"/>
    <n v="0"/>
    <n v="0"/>
    <n v="0"/>
    <n v="241.96"/>
    <s v="Alto"/>
    <n v="41.133200000000002"/>
    <n v="0.17"/>
    <n v="-200.82679999999999"/>
    <n v="2"/>
    <n v="2"/>
    <s v="CORRECTO"/>
    <n v="2017"/>
    <n v="0"/>
  </r>
  <r>
    <x v="2123"/>
    <x v="1032"/>
    <d v="2017-09-22T00:00:00"/>
    <d v="2017-09-24T00:00:00"/>
    <s v="Second Class"/>
    <x v="382"/>
    <s v="Erica Hernandez"/>
    <s v="HOME OFFICE"/>
    <s v="united states"/>
    <s v="Lansing"/>
    <s v="Michigan"/>
    <n v="48911"/>
    <s v="Central"/>
    <s v="OFF-LA-10000134"/>
    <x v="1"/>
    <x v="2"/>
    <x v="85"/>
    <n v="27.72"/>
    <n v="9"/>
    <n v="20"/>
    <s v="Grande"/>
    <n v="0"/>
    <n v="0"/>
    <n v="0"/>
    <n v="27.72"/>
    <s v="Bajo"/>
    <n v="13.3056"/>
    <n v="0.48000000000000004"/>
    <n v="-14.414400000000001"/>
    <n v="2"/>
    <n v="2"/>
    <s v="CORRECTO"/>
    <n v="2017"/>
    <n v="0"/>
  </r>
  <r>
    <x v="2124"/>
    <x v="1033"/>
    <d v="2017-12-01T00:00:00"/>
    <d v="2017-12-05T00:00:00"/>
    <s v="Standard Class"/>
    <x v="382"/>
    <s v="Erica Hernandez"/>
    <s v="HOME OFFICE"/>
    <s v="united states"/>
    <s v="Philadelphia"/>
    <s v="Pennsylvania"/>
    <n v="19143"/>
    <s v="East"/>
    <s v="OFF-EN-10003040"/>
    <x v="1"/>
    <x v="12"/>
    <x v="1233"/>
    <n v="104.68"/>
    <n v="5"/>
    <n v="11"/>
    <s v="Grande"/>
    <n v="0.2"/>
    <n v="20.936000000000003"/>
    <n v="-20.936"/>
    <n v="125.61600000000001"/>
    <s v="Medio"/>
    <n v="35.329500000000003"/>
    <n v="0.33750000000000002"/>
    <n v="-48.414499999999997"/>
    <n v="4"/>
    <n v="4"/>
    <s v="CORRECTO"/>
    <n v="2017"/>
    <n v="0"/>
  </r>
  <r>
    <x v="2125"/>
    <x v="1033"/>
    <d v="2017-12-01T00:00:00"/>
    <d v="2017-12-05T00:00:00"/>
    <s v="Standard Class"/>
    <x v="382"/>
    <s v="Erica Hernandez"/>
    <s v="HOME OFFICE"/>
    <s v="united states"/>
    <s v="Philadelphia"/>
    <s v="Pennsylvania"/>
    <n v="19143"/>
    <s v="East"/>
    <s v="TEC-PH-10000923"/>
    <x v="2"/>
    <x v="7"/>
    <x v="1234"/>
    <n v="62.957999999999998"/>
    <n v="7"/>
    <n v="21"/>
    <s v="Grande"/>
    <n v="0.4"/>
    <n v="25.183199999999999"/>
    <n v="-25.183199999999999"/>
    <n v="88.141199999999998"/>
    <s v="Medio"/>
    <n v="9.4436999999999998"/>
    <n v="0.15"/>
    <n v="-28.331099999999999"/>
    <n v="4"/>
    <n v="4"/>
    <s v="CORRECTO"/>
    <n v="2017"/>
    <n v="0"/>
  </r>
  <r>
    <x v="2126"/>
    <x v="1034"/>
    <d v="2014-06-23T00:00:00"/>
    <d v="2014-06-28T00:00:00"/>
    <s v="Standard Class"/>
    <x v="574"/>
    <s v="Brian Stugart"/>
    <s v="CONSUMER"/>
    <s v="united states"/>
    <s v="Philadelphia"/>
    <s v="Pennsylvania"/>
    <n v="19143"/>
    <s v="East"/>
    <s v="TEC-AC-10000158"/>
    <x v="2"/>
    <x v="11"/>
    <x v="357"/>
    <n v="86.376000000000005"/>
    <n v="3"/>
    <n v="27"/>
    <s v="Mediano"/>
    <n v="0.2"/>
    <n v="17.275200000000002"/>
    <n v="-17.275200000000002"/>
    <n v="103.6512"/>
    <s v="Medio"/>
    <n v="1.0797000000000001"/>
    <n v="1.2500000000000001E-2"/>
    <n v="-68.021100000000004"/>
    <n v="5"/>
    <n v="5"/>
    <s v="CORRECTO"/>
    <n v="2014"/>
    <n v="0"/>
  </r>
  <r>
    <x v="2127"/>
    <x v="1035"/>
    <d v="2015-10-04T00:00:00"/>
    <d v="2015-10-09T00:00:00"/>
    <s v="Standard Class"/>
    <x v="451"/>
    <s v="Julie Kriz"/>
    <s v="HOME OFFICE"/>
    <s v="united states"/>
    <s v="Philadelphia"/>
    <s v="Pennsylvania"/>
    <n v="19134"/>
    <s v="East"/>
    <s v="FUR-FU-10003623"/>
    <x v="0"/>
    <x v="5"/>
    <x v="1235"/>
    <n v="64.944000000000003"/>
    <n v="3"/>
    <n v="21"/>
    <s v="Mediano"/>
    <n v="0.2"/>
    <n v="12.988800000000001"/>
    <n v="-12.988799999999999"/>
    <n v="77.9328"/>
    <s v="Medio"/>
    <n v="6.4943999999999997"/>
    <n v="9.9999999999999992E-2"/>
    <n v="-45.460799999999999"/>
    <n v="5"/>
    <n v="5"/>
    <s v="CORRECTO"/>
    <n v="2015"/>
    <n v="0"/>
  </r>
  <r>
    <x v="2128"/>
    <x v="1035"/>
    <d v="2015-10-04T00:00:00"/>
    <d v="2015-10-09T00:00:00"/>
    <s v="Standard Class"/>
    <x v="451"/>
    <s v="Julie Kriz"/>
    <s v="HOME OFFICE"/>
    <s v="united states"/>
    <s v="Philadelphia"/>
    <s v="Pennsylvania"/>
    <n v="19134"/>
    <s v="East"/>
    <s v="OFF-PA-10001293"/>
    <x v="1"/>
    <x v="10"/>
    <x v="996"/>
    <n v="20.736000000000001"/>
    <n v="4"/>
    <n v="13"/>
    <s v="Mediano"/>
    <n v="0.2"/>
    <n v="4.1472000000000007"/>
    <n v="-4.1471999999999998"/>
    <n v="24.883200000000002"/>
    <s v="Bajo"/>
    <n v="7.2576000000000001"/>
    <n v="0.35"/>
    <n v="-9.3312000000000008"/>
    <n v="5"/>
    <n v="5"/>
    <s v="CORRECTO"/>
    <n v="2015"/>
    <n v="0"/>
  </r>
  <r>
    <x v="2129"/>
    <x v="1036"/>
    <d v="2014-05-20T00:00:00"/>
    <d v="2014-05-22T00:00:00"/>
    <s v="Second Class"/>
    <x v="575"/>
    <s v="Randy Ferguson"/>
    <s v="CORPORATE"/>
    <s v="united states"/>
    <s v="Dover"/>
    <s v="New Hampshire"/>
    <n v="3820"/>
    <s v="East"/>
    <s v="OFF-AP-10000124"/>
    <x v="1"/>
    <x v="9"/>
    <x v="1236"/>
    <n v="33.28"/>
    <n v="4"/>
    <n v="7"/>
    <s v="Mediano"/>
    <n v="0"/>
    <n v="0"/>
    <n v="0"/>
    <n v="33.28"/>
    <s v="Bajo"/>
    <n v="9.3184000000000005"/>
    <n v="0.28000000000000003"/>
    <n v="-23.961600000000001"/>
    <n v="2"/>
    <n v="2"/>
    <s v="CORRECTO"/>
    <n v="2014"/>
    <n v="0"/>
  </r>
  <r>
    <x v="2130"/>
    <x v="1036"/>
    <d v="2014-05-20T00:00:00"/>
    <d v="2014-05-22T00:00:00"/>
    <s v="Second Class"/>
    <x v="575"/>
    <s v="Randy Ferguson"/>
    <s v="CORPORATE"/>
    <s v="united states"/>
    <s v="Dover"/>
    <s v="New Hampshire"/>
    <n v="3820"/>
    <s v="East"/>
    <s v="OFF-AR-10004511"/>
    <x v="1"/>
    <x v="6"/>
    <x v="1237"/>
    <n v="38.520000000000003"/>
    <n v="9"/>
    <n v="11"/>
    <s v="Grande"/>
    <n v="0"/>
    <n v="0"/>
    <n v="0"/>
    <n v="38.520000000000003"/>
    <s v="Bajo"/>
    <n v="11.9412"/>
    <n v="0.31"/>
    <n v="-26.578800000000001"/>
    <n v="2"/>
    <n v="2"/>
    <s v="CORRECTO"/>
    <n v="2014"/>
    <n v="0"/>
  </r>
  <r>
    <x v="2131"/>
    <x v="1036"/>
    <d v="2014-05-20T00:00:00"/>
    <d v="2014-05-22T00:00:00"/>
    <s v="Second Class"/>
    <x v="575"/>
    <s v="Randy Ferguson"/>
    <s v="CORPORATE"/>
    <s v="united states"/>
    <s v="Dover"/>
    <s v="New Hampshire"/>
    <n v="3820"/>
    <s v="East"/>
    <s v="FUR-FU-10000076"/>
    <x v="0"/>
    <x v="5"/>
    <x v="884"/>
    <n v="139.86000000000001"/>
    <n v="7"/>
    <n v="27"/>
    <s v="Grande"/>
    <n v="0"/>
    <n v="0"/>
    <n v="0"/>
    <n v="139.86000000000001"/>
    <s v="Medio"/>
    <n v="60.139800000000001"/>
    <n v="0.42999999999999994"/>
    <n v="-79.720200000000006"/>
    <n v="2"/>
    <n v="2"/>
    <s v="CORRECTO"/>
    <n v="2014"/>
    <n v="0"/>
  </r>
  <r>
    <x v="2132"/>
    <x v="1037"/>
    <d v="2015-11-20T00:00:00"/>
    <d v="2015-11-26T00:00:00"/>
    <s v="Standard Class"/>
    <x v="297"/>
    <s v="Dan Lawera"/>
    <s v="CONSUMER"/>
    <s v="united states"/>
    <s v="New York City"/>
    <s v="New York"/>
    <n v="10011"/>
    <s v="East"/>
    <s v="OFF-PA-10003883"/>
    <x v="1"/>
    <x v="10"/>
    <x v="1238"/>
    <n v="19.649999999999999"/>
    <n v="3"/>
    <n v="19"/>
    <s v="Mediano"/>
    <n v="0"/>
    <n v="0"/>
    <n v="0"/>
    <n v="19.649999999999999"/>
    <s v="Bajo"/>
    <n v="9.0389999999999997"/>
    <n v="0.46"/>
    <n v="-10.611000000000001"/>
    <n v="6"/>
    <n v="6"/>
    <s v="CORRECTO"/>
    <n v="2015"/>
    <n v="0"/>
  </r>
  <r>
    <x v="2133"/>
    <x v="1038"/>
    <d v="2015-11-30T00:00:00"/>
    <d v="2015-12-04T00:00:00"/>
    <s v="Standard Class"/>
    <x v="576"/>
    <s v="William Brown"/>
    <s v="CONSUMER"/>
    <s v="united states"/>
    <s v="Philadelphia"/>
    <s v="Pennsylvania"/>
    <n v="19134"/>
    <s v="East"/>
    <s v="OFF-BI-10003656"/>
    <x v="1"/>
    <x v="8"/>
    <x v="13"/>
    <n v="152.99100000000001"/>
    <n v="3"/>
    <n v="38"/>
    <s v="Mediano"/>
    <n v="0.7"/>
    <n v="107.0937"/>
    <n v="-107.0937"/>
    <n v="260.0847"/>
    <s v="Alto"/>
    <n v="-122.39279999999999"/>
    <n v="-0.79999999999999993"/>
    <n v="-168.2901"/>
    <n v="4"/>
    <n v="4"/>
    <s v="CORRECTO"/>
    <n v="2015"/>
    <n v="0"/>
  </r>
  <r>
    <x v="2134"/>
    <x v="1038"/>
    <d v="2015-11-30T00:00:00"/>
    <d v="2015-12-04T00:00:00"/>
    <s v="Standard Class"/>
    <x v="576"/>
    <s v="William Brown"/>
    <s v="CONSUMER"/>
    <s v="united states"/>
    <s v="Philadelphia"/>
    <s v="Pennsylvania"/>
    <n v="19134"/>
    <s v="East"/>
    <s v="OFF-FA-10000053"/>
    <x v="1"/>
    <x v="13"/>
    <x v="962"/>
    <n v="10.584"/>
    <n v="7"/>
    <n v="29"/>
    <s v="Grande"/>
    <n v="0.2"/>
    <n v="2.1168"/>
    <n v="-2.1168"/>
    <n v="12.700799999999999"/>
    <s v="Bajo"/>
    <n v="-2.3814000000000002"/>
    <n v="-0.22500000000000003"/>
    <n v="-10.848599999999999"/>
    <n v="4"/>
    <n v="4"/>
    <s v="CORRECTO"/>
    <n v="2015"/>
    <n v="0"/>
  </r>
  <r>
    <x v="2135"/>
    <x v="1038"/>
    <d v="2015-11-30T00:00:00"/>
    <d v="2015-12-04T00:00:00"/>
    <s v="Standard Class"/>
    <x v="576"/>
    <s v="William Brown"/>
    <s v="CONSUMER"/>
    <s v="united states"/>
    <s v="Philadelphia"/>
    <s v="Pennsylvania"/>
    <n v="19134"/>
    <s v="East"/>
    <s v="TEC-PH-10002807"/>
    <x v="2"/>
    <x v="7"/>
    <x v="1239"/>
    <n v="94.92"/>
    <n v="4"/>
    <n v="15"/>
    <s v="Mediano"/>
    <n v="0.4"/>
    <n v="37.968000000000004"/>
    <n v="-37.968000000000004"/>
    <n v="132.88800000000001"/>
    <s v="Medio"/>
    <n v="15.82"/>
    <n v="0.16666666666666666"/>
    <n v="-41.131999999999998"/>
    <n v="4"/>
    <n v="4"/>
    <s v="CORRECTO"/>
    <n v="2015"/>
    <n v="0"/>
  </r>
  <r>
    <x v="2136"/>
    <x v="1039"/>
    <d v="2015-12-31T00:00:00"/>
    <d v="2016-01-05T00:00:00"/>
    <s v="Standard Class"/>
    <x v="577"/>
    <s v="Trudy Brown"/>
    <s v="CONSUMER"/>
    <s v="united states"/>
    <s v="Grand Prairie"/>
    <s v="Texas"/>
    <n v="75051"/>
    <s v="Central"/>
    <s v="FUR-FU-10002364"/>
    <x v="0"/>
    <x v="5"/>
    <x v="1240"/>
    <n v="14.76"/>
    <n v="5"/>
    <n v="33"/>
    <s v="Grande"/>
    <n v="0.6"/>
    <n v="8.8559999999999999"/>
    <n v="-8.8559999999999999"/>
    <n v="23.616"/>
    <s v="Bajo"/>
    <n v="-11.439"/>
    <n v="-0.77500000000000002"/>
    <n v="-17.343"/>
    <n v="5"/>
    <n v="5"/>
    <s v="CORRECTO"/>
    <n v="2015"/>
    <n v="0"/>
  </r>
  <r>
    <x v="2137"/>
    <x v="1039"/>
    <d v="2015-12-31T00:00:00"/>
    <d v="2016-01-05T00:00:00"/>
    <s v="Standard Class"/>
    <x v="577"/>
    <s v="Trudy Brown"/>
    <s v="CONSUMER"/>
    <s v="united states"/>
    <s v="Grand Prairie"/>
    <s v="Texas"/>
    <n v="75051"/>
    <s v="Central"/>
    <s v="OFF-BI-10002954"/>
    <x v="1"/>
    <x v="8"/>
    <x v="1188"/>
    <n v="3.6560000000000001"/>
    <n v="4"/>
    <n v="20"/>
    <s v="Mediano"/>
    <n v="0.8"/>
    <n v="2.9248000000000003"/>
    <n v="-2.9247999999999998"/>
    <n v="6.5808"/>
    <s v="Bajo"/>
    <n v="-5.8495999999999997"/>
    <n v="-1.5999999999999999"/>
    <n v="-6.5808"/>
    <n v="5"/>
    <n v="5"/>
    <s v="CORRECTO"/>
    <n v="2015"/>
    <n v="0"/>
  </r>
  <r>
    <x v="2138"/>
    <x v="1040"/>
    <d v="2017-11-16T00:00:00"/>
    <d v="2017-11-16T00:00:00"/>
    <s v="Same Day"/>
    <x v="558"/>
    <s v="Christy Brittain"/>
    <s v="CONSUMER"/>
    <s v="united states"/>
    <s v="New York City"/>
    <s v="New York"/>
    <n v="10009"/>
    <s v="East"/>
    <s v="OFF-PA-10004092"/>
    <x v="1"/>
    <x v="10"/>
    <x v="593"/>
    <n v="146.82"/>
    <n v="3"/>
    <n v="7"/>
    <s v="Mediano"/>
    <n v="0"/>
    <n v="0"/>
    <n v="0"/>
    <n v="146.82"/>
    <s v="Medio"/>
    <n v="73.41"/>
    <n v="0.5"/>
    <n v="-73.41"/>
    <n v="0"/>
    <n v="0"/>
    <s v="CORRECTO"/>
    <n v="2017"/>
    <n v="0"/>
  </r>
  <r>
    <x v="2139"/>
    <x v="1041"/>
    <d v="2014-06-06T00:00:00"/>
    <d v="2014-06-11T00:00:00"/>
    <s v="Standard Class"/>
    <x v="265"/>
    <s v="Grant Thornton"/>
    <s v="CORPORATE"/>
    <s v="united states"/>
    <s v="Long Beach"/>
    <s v="New York"/>
    <n v="11561"/>
    <s v="East"/>
    <s v="OFF-BI-10003982"/>
    <x v="1"/>
    <x v="8"/>
    <x v="350"/>
    <n v="149.54400000000001"/>
    <n v="9"/>
    <n v="48"/>
    <s v="Grande"/>
    <n v="0.2"/>
    <n v="29.908800000000003"/>
    <n v="-29.908799999999999"/>
    <n v="179.45280000000002"/>
    <s v="Medio"/>
    <n v="50.4711"/>
    <n v="0.33749999999999997"/>
    <n v="-69.164100000000005"/>
    <n v="5"/>
    <n v="5"/>
    <s v="CORRECTO"/>
    <n v="2014"/>
    <n v="0"/>
  </r>
  <r>
    <x v="2140"/>
    <x v="1041"/>
    <d v="2014-06-06T00:00:00"/>
    <d v="2014-06-11T00:00:00"/>
    <s v="Standard Class"/>
    <x v="265"/>
    <s v="Grant Thornton"/>
    <s v="CORPORATE"/>
    <s v="united states"/>
    <s v="Long Beach"/>
    <s v="New York"/>
    <n v="11561"/>
    <s v="East"/>
    <s v="OFF-SU-10001664"/>
    <x v="1"/>
    <x v="14"/>
    <x v="1241"/>
    <n v="17.14"/>
    <n v="2"/>
    <n v="21"/>
    <s v="Pequeño"/>
    <n v="0"/>
    <n v="0"/>
    <n v="0"/>
    <n v="17.14"/>
    <s v="Bajo"/>
    <n v="4.4564000000000004"/>
    <n v="0.26"/>
    <n v="-12.6836"/>
    <n v="5"/>
    <n v="5"/>
    <s v="CORRECTO"/>
    <n v="2014"/>
    <n v="0"/>
  </r>
  <r>
    <x v="2141"/>
    <x v="1041"/>
    <d v="2014-06-06T00:00:00"/>
    <d v="2014-06-11T00:00:00"/>
    <s v="Standard Class"/>
    <x v="265"/>
    <s v="Grant Thornton"/>
    <s v="CORPORATE"/>
    <s v="united states"/>
    <s v="Long Beach"/>
    <s v="New York"/>
    <n v="11561"/>
    <s v="East"/>
    <s v="FUR-TA-10003238"/>
    <x v="0"/>
    <x v="3"/>
    <x v="1242"/>
    <n v="991.76400000000001"/>
    <n v="3"/>
    <n v="11"/>
    <s v="Mediano"/>
    <n v="0.4"/>
    <n v="396.7056"/>
    <n v="-396.7056"/>
    <n v="1388.4695999999999"/>
    <s v="Muy Alto"/>
    <n v="-347.11739999999998"/>
    <n v="-0.35"/>
    <n v="-942.17579999999998"/>
    <n v="5"/>
    <n v="5"/>
    <s v="CORRECTO"/>
    <n v="2014"/>
    <n v="0"/>
  </r>
  <r>
    <x v="2142"/>
    <x v="1042"/>
    <d v="2016-09-01T00:00:00"/>
    <d v="2016-09-05T00:00:00"/>
    <s v="Standard Class"/>
    <x v="158"/>
    <s v="Dean Katz"/>
    <s v="CORPORATE"/>
    <s v="united states"/>
    <s v="Philadelphia"/>
    <s v="Pennsylvania"/>
    <n v="19140"/>
    <s v="East"/>
    <s v="OFF-PA-10004675"/>
    <x v="1"/>
    <x v="10"/>
    <x v="69"/>
    <n v="30.48"/>
    <n v="6"/>
    <n v="17"/>
    <s v="Grande"/>
    <n v="0.2"/>
    <n v="6.0960000000000001"/>
    <n v="-6.0960000000000001"/>
    <n v="36.576000000000001"/>
    <s v="Bajo"/>
    <n v="9.9060000000000006"/>
    <n v="0.32500000000000001"/>
    <n v="-14.478"/>
    <n v="4"/>
    <n v="4"/>
    <s v="CORRECTO"/>
    <n v="2016"/>
    <n v="0"/>
  </r>
  <r>
    <x v="2143"/>
    <x v="1042"/>
    <d v="2016-09-01T00:00:00"/>
    <d v="2016-09-05T00:00:00"/>
    <s v="Standard Class"/>
    <x v="158"/>
    <s v="Dean Katz"/>
    <s v="CORPORATE"/>
    <s v="united states"/>
    <s v="Philadelphia"/>
    <s v="Pennsylvania"/>
    <n v="19140"/>
    <s v="East"/>
    <s v="TEC-PH-10002293"/>
    <x v="2"/>
    <x v="7"/>
    <x v="126"/>
    <n v="23.988"/>
    <n v="2"/>
    <n v="22"/>
    <s v="Pequeño"/>
    <n v="0.4"/>
    <n v="9.5952000000000002"/>
    <n v="-9.5952000000000002"/>
    <n v="33.583199999999998"/>
    <s v="Bajo"/>
    <n v="-4.7976000000000001"/>
    <n v="-0.2"/>
    <n v="-19.1904"/>
    <n v="4"/>
    <n v="4"/>
    <s v="CORRECTO"/>
    <n v="2016"/>
    <n v="0"/>
  </r>
  <r>
    <x v="2144"/>
    <x v="1042"/>
    <d v="2016-09-01T00:00:00"/>
    <d v="2016-09-05T00:00:00"/>
    <s v="Standard Class"/>
    <x v="158"/>
    <s v="Dean Katz"/>
    <s v="CORPORATE"/>
    <s v="united states"/>
    <s v="Philadelphia"/>
    <s v="Pennsylvania"/>
    <n v="19140"/>
    <s v="East"/>
    <s v="OFF-FA-10002780"/>
    <x v="1"/>
    <x v="13"/>
    <x v="128"/>
    <n v="16.687999999999999"/>
    <n v="7"/>
    <n v="215"/>
    <s v="Grande"/>
    <n v="0.2"/>
    <n v="3.3376000000000001"/>
    <n v="-3.3376000000000001"/>
    <n v="20.025599999999997"/>
    <s v="Bajo"/>
    <n v="5.4236000000000004"/>
    <n v="0.32500000000000007"/>
    <n v="-7.9268000000000001"/>
    <n v="4"/>
    <n v="4"/>
    <s v="CORRECTO"/>
    <n v="2016"/>
    <n v="0"/>
  </r>
  <r>
    <x v="2145"/>
    <x v="1043"/>
    <d v="2016-06-25T00:00:00"/>
    <d v="2016-06-29T00:00:00"/>
    <s v="Standard Class"/>
    <x v="378"/>
    <s v="Theresa Swint"/>
    <s v="CORPORATE"/>
    <s v="united states"/>
    <s v="York"/>
    <s v="Pennsylvania"/>
    <n v="17403"/>
    <s v="East"/>
    <s v="FUR-CH-10002965"/>
    <x v="0"/>
    <x v="1"/>
    <x v="229"/>
    <n v="422.05799999999999"/>
    <n v="3"/>
    <n v="39"/>
    <s v="Mediano"/>
    <n v="0.3"/>
    <n v="126.61739999999999"/>
    <n v="-126.6174"/>
    <n v="548.67539999999997"/>
    <s v="Muy Alto"/>
    <n v="-18.088200000000001"/>
    <n v="-4.2857142857142858E-2"/>
    <n v="-313.52879999999999"/>
    <n v="4"/>
    <n v="4"/>
    <s v="CORRECTO"/>
    <n v="2016"/>
    <n v="0"/>
  </r>
  <r>
    <x v="2146"/>
    <x v="1043"/>
    <d v="2016-06-25T00:00:00"/>
    <d v="2016-06-29T00:00:00"/>
    <s v="Standard Class"/>
    <x v="378"/>
    <s v="Theresa Swint"/>
    <s v="CORPORATE"/>
    <s v="united states"/>
    <s v="York"/>
    <s v="Pennsylvania"/>
    <n v="17403"/>
    <s v="East"/>
    <s v="OFF-BI-10004781"/>
    <x v="1"/>
    <x v="8"/>
    <x v="133"/>
    <n v="38.088000000000001"/>
    <n v="4"/>
    <n v="14"/>
    <s v="Mediano"/>
    <n v="0.7"/>
    <n v="26.6616"/>
    <n v="-26.6616"/>
    <n v="64.749600000000001"/>
    <s v="Medio"/>
    <n v="-27.9312"/>
    <n v="-0.73333333333333328"/>
    <n v="-39.357599999999998"/>
    <n v="4"/>
    <n v="4"/>
    <s v="CORRECTO"/>
    <n v="2016"/>
    <n v="0"/>
  </r>
  <r>
    <x v="2147"/>
    <x v="1043"/>
    <d v="2016-06-25T00:00:00"/>
    <d v="2016-06-29T00:00:00"/>
    <s v="Standard Class"/>
    <x v="378"/>
    <s v="Theresa Swint"/>
    <s v="CORPORATE"/>
    <s v="united states"/>
    <s v="York"/>
    <s v="Pennsylvania"/>
    <n v="17403"/>
    <s v="East"/>
    <s v="OFF-ST-10001713"/>
    <x v="1"/>
    <x v="4"/>
    <x v="45"/>
    <n v="254.352"/>
    <n v="6"/>
    <n v="20"/>
    <s v="Grande"/>
    <n v="0.2"/>
    <n v="50.870400000000004"/>
    <n v="-50.870399999999997"/>
    <n v="305.22239999999999"/>
    <s v="Alto"/>
    <n v="-50.870399999999997"/>
    <n v="-0.19999999999999998"/>
    <n v="-254.352"/>
    <n v="4"/>
    <n v="4"/>
    <s v="CORRECTO"/>
    <n v="2016"/>
    <n v="0"/>
  </r>
  <r>
    <x v="2148"/>
    <x v="1044"/>
    <d v="2014-12-12T00:00:00"/>
    <d v="2014-12-17T00:00:00"/>
    <s v="Standard Class"/>
    <x v="576"/>
    <s v="William Brown"/>
    <s v="CONSUMER"/>
    <s v="united states"/>
    <s v="Concord"/>
    <s v="California"/>
    <n v="94521"/>
    <s v="West"/>
    <s v="FUR-FU-10003975"/>
    <x v="0"/>
    <x v="5"/>
    <x v="783"/>
    <n v="43.31"/>
    <n v="1"/>
    <n v="13"/>
    <s v="Pequeño"/>
    <n v="0"/>
    <n v="0"/>
    <n v="0"/>
    <n v="43.31"/>
    <s v="Bajo"/>
    <n v="4.3310000000000004"/>
    <n v="0.1"/>
    <n v="-38.978999999999999"/>
    <n v="5"/>
    <n v="5"/>
    <s v="CORRECTO"/>
    <n v="2014"/>
    <n v="0"/>
  </r>
  <r>
    <x v="2149"/>
    <x v="1045"/>
    <d v="2017-03-31T00:00:00"/>
    <d v="2017-04-05T00:00:00"/>
    <s v="Standard Class"/>
    <x v="157"/>
    <s v="Denny Ordway"/>
    <s v="CONSUMER"/>
    <s v="united states"/>
    <s v="New York City"/>
    <s v="New York"/>
    <n v="10035"/>
    <s v="East"/>
    <s v="TEC-PH-10001536"/>
    <x v="2"/>
    <x v="7"/>
    <x v="1243"/>
    <n v="84.95"/>
    <n v="5"/>
    <n v="15"/>
    <s v="Grande"/>
    <n v="0"/>
    <n v="0"/>
    <n v="0"/>
    <n v="84.95"/>
    <s v="Medio"/>
    <n v="22.087"/>
    <n v="0.26"/>
    <n v="-62.863"/>
    <n v="5"/>
    <n v="5"/>
    <s v="CORRECTO"/>
    <n v="2017"/>
    <n v="0"/>
  </r>
  <r>
    <x v="2150"/>
    <x v="1046"/>
    <d v="2017-11-19T00:00:00"/>
    <d v="2017-11-26T00:00:00"/>
    <s v="Standard Class"/>
    <x v="578"/>
    <s v="Art Ferguson"/>
    <s v="CONSUMER"/>
    <s v="united states"/>
    <s v="College Station"/>
    <s v="Texas"/>
    <n v="77840"/>
    <s v="Central"/>
    <s v="FUR-CH-10001973"/>
    <x v="0"/>
    <x v="1"/>
    <x v="905"/>
    <n v="233.05799999999999"/>
    <n v="3"/>
    <n v="21"/>
    <s v="Mediano"/>
    <n v="0.3"/>
    <n v="69.917400000000001"/>
    <n v="-69.917400000000001"/>
    <n v="302.97539999999998"/>
    <s v="Alto"/>
    <n v="-53.270400000000002"/>
    <n v="-0.22857142857142859"/>
    <n v="-216.411"/>
    <n v="7"/>
    <n v="7"/>
    <s v="CORRECTO"/>
    <n v="2017"/>
    <n v="0"/>
  </r>
  <r>
    <x v="2151"/>
    <x v="1047"/>
    <d v="2014-11-24T00:00:00"/>
    <d v="2014-11-29T00:00:00"/>
    <s v="Second Class"/>
    <x v="579"/>
    <s v="Richard Bierner"/>
    <s v="CONSUMER"/>
    <s v="united states"/>
    <s v="Saint Louis"/>
    <s v="Missouri"/>
    <n v="63116"/>
    <s v="Central"/>
    <s v="TEC-AC-10001772"/>
    <x v="2"/>
    <x v="11"/>
    <x v="405"/>
    <n v="111.79"/>
    <n v="7"/>
    <n v="45"/>
    <s v="Grande"/>
    <n v="0"/>
    <n v="0"/>
    <n v="0"/>
    <n v="111.79"/>
    <s v="Medio"/>
    <n v="43.598100000000002"/>
    <n v="0.39"/>
    <n v="-68.191900000000004"/>
    <n v="5"/>
    <n v="5"/>
    <s v="CORRECTO"/>
    <n v="2014"/>
    <n v="0"/>
  </r>
  <r>
    <x v="2152"/>
    <x v="1048"/>
    <d v="2015-11-22T00:00:00"/>
    <d v="2015-11-26T00:00:00"/>
    <s v="Standard Class"/>
    <x v="481"/>
    <s v="Andy Reiter"/>
    <s v="CONSUMER"/>
    <s v="united states"/>
    <s v="Quincy"/>
    <s v="Massachusetts"/>
    <n v="2169"/>
    <s v="East"/>
    <s v="OFF-PA-10002586"/>
    <x v="1"/>
    <x v="10"/>
    <x v="1016"/>
    <n v="14.94"/>
    <n v="3"/>
    <n v="22"/>
    <s v="Mediano"/>
    <n v="0"/>
    <n v="0"/>
    <n v="0"/>
    <n v="14.94"/>
    <s v="Bajo"/>
    <n v="7.0217999999999998"/>
    <n v="0.47000000000000003"/>
    <n v="-7.9181999999999997"/>
    <n v="4"/>
    <n v="4"/>
    <s v="CORRECTO"/>
    <n v="2015"/>
    <n v="0"/>
  </r>
  <r>
    <x v="2153"/>
    <x v="1049"/>
    <d v="2016-07-14T00:00:00"/>
    <d v="2016-07-18T00:00:00"/>
    <s v="Standard Class"/>
    <x v="112"/>
    <s v="Dan Reichenbach"/>
    <s v="CORPORATE"/>
    <s v="united states"/>
    <s v="New York City"/>
    <s v="New York"/>
    <n v="10009"/>
    <s v="East"/>
    <s v="OFF-BI-10004094"/>
    <x v="1"/>
    <x v="8"/>
    <x v="608"/>
    <n v="14.16"/>
    <n v="2"/>
    <n v="13"/>
    <s v="Pequeño"/>
    <n v="0.2"/>
    <n v="2.8320000000000003"/>
    <n v="-2.8319999999999999"/>
    <n v="16.992000000000001"/>
    <s v="Bajo"/>
    <n v="5.133"/>
    <n v="0.36249999999999999"/>
    <n v="-6.1950000000000003"/>
    <n v="4"/>
    <n v="4"/>
    <s v="CORRECTO"/>
    <n v="2016"/>
    <n v="0"/>
  </r>
  <r>
    <x v="2154"/>
    <x v="1050"/>
    <d v="2016-04-30T00:00:00"/>
    <d v="2016-05-05T00:00:00"/>
    <s v="Standard Class"/>
    <x v="408"/>
    <s v="Ben Ferrer"/>
    <s v="HOME OFFICE"/>
    <s v="united states"/>
    <s v="Dallas"/>
    <s v="Texas"/>
    <n v="75081"/>
    <s v="Central"/>
    <s v="FUR-FU-10004973"/>
    <x v="0"/>
    <x v="5"/>
    <x v="1143"/>
    <n v="22.608000000000001"/>
    <n v="3"/>
    <n v="51"/>
    <s v="Mediano"/>
    <n v="0.6"/>
    <n v="13.5648"/>
    <n v="-13.5648"/>
    <n v="36.172800000000002"/>
    <s v="Bajo"/>
    <n v="-10.1736"/>
    <n v="-0.45"/>
    <n v="-19.216799999999999"/>
    <n v="5"/>
    <n v="5"/>
    <s v="CORRECTO"/>
    <n v="2016"/>
    <n v="0"/>
  </r>
  <r>
    <x v="2155"/>
    <x v="1051"/>
    <d v="2016-07-25T00:00:00"/>
    <d v="2016-07-27T00:00:00"/>
    <s v="Second Class"/>
    <x v="445"/>
    <s v="Larry Blacks"/>
    <s v="CONSUMER"/>
    <s v="united states"/>
    <s v="Los Angeles"/>
    <s v="California"/>
    <n v="90032"/>
    <s v="West"/>
    <s v="OFF-FA-10000624"/>
    <x v="1"/>
    <x v="13"/>
    <x v="294"/>
    <n v="21.48"/>
    <n v="6"/>
    <n v="38"/>
    <s v="Grande"/>
    <n v="0"/>
    <n v="0"/>
    <n v="0"/>
    <n v="21.48"/>
    <s v="Bajo"/>
    <n v="10.74"/>
    <n v="0.5"/>
    <n v="-10.74"/>
    <n v="2"/>
    <n v="2"/>
    <s v="CORRECTO"/>
    <n v="2016"/>
    <n v="0"/>
  </r>
  <r>
    <x v="2156"/>
    <x v="1052"/>
    <d v="2014-06-22T00:00:00"/>
    <d v="2014-06-24T00:00:00"/>
    <s v="First Class"/>
    <x v="231"/>
    <s v="Dianna Vittorini"/>
    <s v="CONSUMER"/>
    <s v="united states"/>
    <s v="Minneapolis"/>
    <s v="Minnesota"/>
    <n v="55407"/>
    <s v="Central"/>
    <s v="OFF-ST-10001097"/>
    <x v="1"/>
    <x v="4"/>
    <x v="747"/>
    <n v="501.81"/>
    <n v="3"/>
    <n v="20"/>
    <s v="Mediano"/>
    <n v="0"/>
    <n v="0"/>
    <n v="0"/>
    <n v="501.81"/>
    <s v="Muy Alto"/>
    <n v="0"/>
    <n v="0"/>
    <n v="-501.81"/>
    <n v="2"/>
    <n v="2"/>
    <s v="CORRECTO"/>
    <n v="2014"/>
    <n v="0"/>
  </r>
  <r>
    <x v="2157"/>
    <x v="1052"/>
    <d v="2014-06-22T00:00:00"/>
    <d v="2014-06-24T00:00:00"/>
    <s v="First Class"/>
    <x v="231"/>
    <s v="Dianna Vittorini"/>
    <s v="CONSUMER"/>
    <s v="united states"/>
    <s v="Minneapolis"/>
    <s v="Minnesota"/>
    <n v="55407"/>
    <s v="Central"/>
    <s v="OFF-ST-10001469"/>
    <x v="1"/>
    <x v="4"/>
    <x v="399"/>
    <n v="161.94"/>
    <n v="3"/>
    <n v="24"/>
    <s v="Mediano"/>
    <n v="0"/>
    <n v="0"/>
    <n v="0"/>
    <n v="161.94"/>
    <s v="Medio"/>
    <n v="9.7164000000000001"/>
    <n v="6.0000000000000005E-2"/>
    <n v="-152.2236"/>
    <n v="2"/>
    <n v="2"/>
    <s v="CORRECTO"/>
    <n v="2014"/>
    <n v="0"/>
  </r>
  <r>
    <x v="2158"/>
    <x v="1053"/>
    <d v="2017-10-21T00:00:00"/>
    <d v="2017-10-26T00:00:00"/>
    <s v="Standard Class"/>
    <x v="71"/>
    <s v="Neil Knudson"/>
    <s v="HOME OFFICE"/>
    <s v="united states"/>
    <s v="Deltona"/>
    <s v="Florida"/>
    <n v="32725"/>
    <s v="South"/>
    <s v="OFF-AR-10004956"/>
    <x v="1"/>
    <x v="6"/>
    <x v="1244"/>
    <n v="17.856000000000002"/>
    <n v="4"/>
    <n v="10"/>
    <s v="Mediano"/>
    <n v="0.2"/>
    <n v="3.5712000000000006"/>
    <n v="-3.5712000000000002"/>
    <n v="21.427200000000003"/>
    <s v="Bajo"/>
    <n v="2.0087999999999999"/>
    <n v="0.11249999999999999"/>
    <n v="-12.276"/>
    <n v="5"/>
    <n v="5"/>
    <s v="CORRECTO"/>
    <n v="2017"/>
    <n v="0"/>
  </r>
  <r>
    <x v="2159"/>
    <x v="1054"/>
    <d v="2016-09-03T00:00:00"/>
    <d v="2016-09-09T00:00:00"/>
    <s v="Standard Class"/>
    <x v="229"/>
    <s v="Carlos Soltero"/>
    <s v="CONSUMER"/>
    <s v="united states"/>
    <s v="Chicago"/>
    <s v="Illinois"/>
    <n v="60610"/>
    <s v="Central"/>
    <s v="OFF-BI-10004236"/>
    <x v="1"/>
    <x v="8"/>
    <x v="900"/>
    <n v="8.8079999999999998"/>
    <n v="3"/>
    <n v="39"/>
    <s v="Mediano"/>
    <n v="0.8"/>
    <n v="7.0464000000000002"/>
    <n v="-7.0464000000000002"/>
    <n v="15.8544"/>
    <s v="Bajo"/>
    <n v="-14.973599999999999"/>
    <n v="-1.7"/>
    <n v="-16.735199999999999"/>
    <n v="6"/>
    <n v="6"/>
    <s v="CORRECTO"/>
    <n v="2016"/>
    <n v="0"/>
  </r>
  <r>
    <x v="2160"/>
    <x v="1055"/>
    <d v="2016-05-14T00:00:00"/>
    <d v="2016-05-14T00:00:00"/>
    <s v="Same Day"/>
    <x v="109"/>
    <s v="Logan Haushalter"/>
    <s v="CONSUMER"/>
    <s v="united states"/>
    <s v="Cincinnati"/>
    <s v="Ohio"/>
    <n v="45231"/>
    <s v="East"/>
    <s v="FUR-FU-10002937"/>
    <x v="0"/>
    <x v="5"/>
    <x v="1060"/>
    <n v="79.384"/>
    <n v="1"/>
    <n v="29"/>
    <s v="Pequeño"/>
    <n v="0.2"/>
    <n v="15.876800000000001"/>
    <n v="-15.876799999999999"/>
    <n v="95.260800000000003"/>
    <s v="Medio"/>
    <n v="29.768999999999998"/>
    <n v="0.375"/>
    <n v="-33.738199999999999"/>
    <n v="0"/>
    <n v="0"/>
    <s v="CORRECTO"/>
    <n v="2016"/>
    <n v="0"/>
  </r>
  <r>
    <x v="2161"/>
    <x v="1056"/>
    <d v="2016-01-07T00:00:00"/>
    <d v="2016-01-12T00:00:00"/>
    <s v="Standard Class"/>
    <x v="108"/>
    <s v="Dianna Wilson"/>
    <s v="HOME OFFICE"/>
    <s v="united states"/>
    <s v="Oakland"/>
    <s v="California"/>
    <n v="94601"/>
    <s v="West"/>
    <s v="OFF-AR-10003696"/>
    <x v="1"/>
    <x v="6"/>
    <x v="1245"/>
    <n v="34.58"/>
    <n v="1"/>
    <n v="4"/>
    <s v="Pequeño"/>
    <n v="0"/>
    <n v="0"/>
    <n v="0"/>
    <n v="34.58"/>
    <s v="Bajo"/>
    <n v="10.0282"/>
    <n v="0.29000000000000004"/>
    <n v="-24.5518"/>
    <n v="5"/>
    <n v="5"/>
    <s v="CORRECTO"/>
    <n v="2016"/>
    <n v="0"/>
  </r>
  <r>
    <x v="2162"/>
    <x v="1057"/>
    <d v="2017-03-13T00:00:00"/>
    <d v="2017-03-19T00:00:00"/>
    <s v="Standard Class"/>
    <x v="580"/>
    <s v="Karen Ferguson"/>
    <s v="HOME OFFICE"/>
    <s v="united states"/>
    <s v="Manteca"/>
    <s v="California"/>
    <n v="95336"/>
    <s v="West"/>
    <s v="OFF-PA-10004359"/>
    <x v="1"/>
    <x v="10"/>
    <x v="1068"/>
    <n v="314.55"/>
    <n v="3"/>
    <n v="19"/>
    <s v="Mediano"/>
    <n v="0"/>
    <n v="0"/>
    <n v="0"/>
    <n v="314.55"/>
    <s v="Alto"/>
    <n v="150.98400000000001"/>
    <n v="0.48000000000000004"/>
    <n v="-163.566"/>
    <n v="6"/>
    <n v="6"/>
    <s v="CORRECTO"/>
    <n v="2017"/>
    <n v="0"/>
  </r>
  <r>
    <x v="2163"/>
    <x v="1058"/>
    <d v="2016-10-13T00:00:00"/>
    <d v="2016-10-19T00:00:00"/>
    <s v="Standard Class"/>
    <x v="66"/>
    <s v="Helen Andreada"/>
    <s v="CONSUMER"/>
    <s v="united states"/>
    <s v="Laredo"/>
    <s v="Texas"/>
    <n v="78041"/>
    <s v="Central"/>
    <s v="TEC-AC-10002402"/>
    <x v="2"/>
    <x v="11"/>
    <x v="657"/>
    <n v="191.976"/>
    <n v="3"/>
    <n v="30"/>
    <s v="Mediano"/>
    <n v="0.2"/>
    <n v="38.395200000000003"/>
    <n v="-38.395200000000003"/>
    <n v="230.37119999999999"/>
    <s v="Alto"/>
    <n v="23.997"/>
    <n v="0.125"/>
    <n v="-129.5838"/>
    <n v="6"/>
    <n v="6"/>
    <s v="CORRECTO"/>
    <n v="2016"/>
    <n v="0"/>
  </r>
  <r>
    <x v="2164"/>
    <x v="1058"/>
    <d v="2016-10-13T00:00:00"/>
    <d v="2016-10-19T00:00:00"/>
    <s v="Standard Class"/>
    <x v="66"/>
    <s v="Helen Andreada"/>
    <s v="CONSUMER"/>
    <s v="united states"/>
    <s v="Laredo"/>
    <s v="Texas"/>
    <n v="78041"/>
    <s v="Central"/>
    <s v="OFF-PA-10000551"/>
    <x v="1"/>
    <x v="10"/>
    <x v="1246"/>
    <n v="8.2880000000000003"/>
    <n v="2"/>
    <n v="11"/>
    <s v="Pequeño"/>
    <n v="0.2"/>
    <n v="1.6576000000000002"/>
    <n v="-1.6576"/>
    <n v="9.9456000000000007"/>
    <s v="Bajo"/>
    <n v="3.0044"/>
    <n v="0.36249999999999999"/>
    <n v="-3.6259999999999999"/>
    <n v="6"/>
    <n v="6"/>
    <s v="CORRECTO"/>
    <n v="2016"/>
    <n v="0"/>
  </r>
  <r>
    <x v="2165"/>
    <x v="1058"/>
    <d v="2016-10-13T00:00:00"/>
    <d v="2016-10-19T00:00:00"/>
    <s v="Standard Class"/>
    <x v="66"/>
    <s v="Helen Andreada"/>
    <s v="CONSUMER"/>
    <s v="united states"/>
    <s v="Laredo"/>
    <s v="Texas"/>
    <n v="78041"/>
    <s v="Central"/>
    <s v="FUR-FU-10003394"/>
    <x v="0"/>
    <x v="5"/>
    <x v="583"/>
    <n v="139.91999999999999"/>
    <n v="5"/>
    <n v="26"/>
    <s v="Grande"/>
    <n v="0.6"/>
    <n v="83.951999999999984"/>
    <n v="-83.951999999999998"/>
    <n v="223.87199999999996"/>
    <s v="Alto"/>
    <n v="-150.41399999999999"/>
    <n v="-1.075"/>
    <n v="-206.38200000000001"/>
    <n v="6"/>
    <n v="6"/>
    <s v="CORRECTO"/>
    <n v="2016"/>
    <n v="0"/>
  </r>
  <r>
    <x v="2166"/>
    <x v="1058"/>
    <d v="2016-10-13T00:00:00"/>
    <d v="2016-10-19T00:00:00"/>
    <s v="Standard Class"/>
    <x v="66"/>
    <s v="Helen Andreada"/>
    <s v="CONSUMER"/>
    <s v="united states"/>
    <s v="Laredo"/>
    <s v="Texas"/>
    <n v="78041"/>
    <s v="Central"/>
    <s v="OFF-AR-10002067"/>
    <x v="1"/>
    <x v="6"/>
    <x v="1154"/>
    <n v="15.872"/>
    <n v="1"/>
    <n v="27"/>
    <s v="Pequeño"/>
    <n v="0.2"/>
    <n v="3.1744000000000003"/>
    <n v="-3.1743999999999999"/>
    <n v="19.046399999999998"/>
    <s v="Bajo"/>
    <n v="1.1903999999999999"/>
    <n v="7.4999999999999997E-2"/>
    <n v="-11.507199999999999"/>
    <n v="6"/>
    <n v="6"/>
    <s v="CORRECTO"/>
    <n v="2016"/>
    <n v="0"/>
  </r>
  <r>
    <x v="2167"/>
    <x v="1058"/>
    <d v="2016-10-13T00:00:00"/>
    <d v="2016-10-19T00:00:00"/>
    <s v="Standard Class"/>
    <x v="66"/>
    <s v="Helen Andreada"/>
    <s v="CONSUMER"/>
    <s v="united states"/>
    <s v="Laredo"/>
    <s v="Texas"/>
    <n v="78041"/>
    <s v="Central"/>
    <s v="OFF-BI-10004140"/>
    <x v="1"/>
    <x v="8"/>
    <x v="307"/>
    <n v="6.2859999999999996"/>
    <n v="7"/>
    <n v="71"/>
    <s v="Grande"/>
    <n v="0.8"/>
    <n v="5.0288000000000004"/>
    <n v="-5.0288000000000004"/>
    <n v="11.3148"/>
    <s v="Bajo"/>
    <n v="-11.000500000000001"/>
    <n v="-1.7500000000000002"/>
    <n v="-12.2577"/>
    <n v="6"/>
    <n v="6"/>
    <s v="CORRECTO"/>
    <n v="2016"/>
    <n v="0"/>
  </r>
  <r>
    <x v="2168"/>
    <x v="1059"/>
    <d v="2017-01-27T00:00:00"/>
    <d v="2017-01-30T00:00:00"/>
    <s v="Second Class"/>
    <x v="581"/>
    <s v="John Huston"/>
    <s v="CONSUMER"/>
    <s v="united states"/>
    <s v="Kent"/>
    <s v="Ohio"/>
    <n v="44240"/>
    <s v="East"/>
    <s v="OFF-AR-10004078"/>
    <x v="1"/>
    <x v="6"/>
    <x v="512"/>
    <n v="14.016"/>
    <n v="3"/>
    <n v="49"/>
    <s v="Mediano"/>
    <n v="0.2"/>
    <n v="2.8032000000000004"/>
    <n v="-2.8031999999999999"/>
    <n v="16.819200000000002"/>
    <s v="Bajo"/>
    <n v="1.752"/>
    <n v="0.125"/>
    <n v="-9.4608000000000008"/>
    <n v="3"/>
    <n v="3"/>
    <s v="CORRECTO"/>
    <n v="2017"/>
    <n v="0"/>
  </r>
  <r>
    <x v="2169"/>
    <x v="1059"/>
    <d v="2017-01-27T00:00:00"/>
    <d v="2017-01-30T00:00:00"/>
    <s v="Second Class"/>
    <x v="581"/>
    <s v="John Huston"/>
    <s v="CONSUMER"/>
    <s v="united states"/>
    <s v="Kent"/>
    <s v="Ohio"/>
    <n v="44240"/>
    <s v="East"/>
    <s v="TEC-AC-10000927"/>
    <x v="2"/>
    <x v="11"/>
    <x v="701"/>
    <n v="71.975999999999999"/>
    <n v="3"/>
    <n v="17"/>
    <s v="Mediano"/>
    <n v="0.2"/>
    <n v="14.395200000000001"/>
    <n v="-14.395200000000001"/>
    <n v="86.371200000000002"/>
    <s v="Medio"/>
    <n v="-8.9969999999999999"/>
    <n v="-0.125"/>
    <n v="-66.577799999999996"/>
    <n v="3"/>
    <n v="3"/>
    <s v="CORRECTO"/>
    <n v="2017"/>
    <n v="0"/>
  </r>
  <r>
    <x v="2170"/>
    <x v="1059"/>
    <d v="2017-01-27T00:00:00"/>
    <d v="2017-01-30T00:00:00"/>
    <s v="Second Class"/>
    <x v="581"/>
    <s v="John Huston"/>
    <s v="CONSUMER"/>
    <s v="united states"/>
    <s v="Kent"/>
    <s v="Ohio"/>
    <n v="44240"/>
    <s v="East"/>
    <s v="TEC-PH-10003931"/>
    <x v="2"/>
    <x v="7"/>
    <x v="161"/>
    <n v="107.982"/>
    <n v="3"/>
    <n v="17"/>
    <s v="Mediano"/>
    <n v="0.4"/>
    <n v="43.192800000000005"/>
    <n v="-43.192799999999998"/>
    <n v="151.1748"/>
    <s v="Medio"/>
    <n v="-26.9955"/>
    <n v="-0.25"/>
    <n v="-91.784700000000001"/>
    <n v="3"/>
    <n v="3"/>
    <s v="CORRECTO"/>
    <n v="2017"/>
    <n v="0"/>
  </r>
  <r>
    <x v="2171"/>
    <x v="1060"/>
    <d v="2017-11-19T00:00:00"/>
    <d v="2017-11-25T00:00:00"/>
    <s v="Standard Class"/>
    <x v="18"/>
    <s v="Linda Cazamias"/>
    <s v="CORPORATE"/>
    <s v="united states"/>
    <s v="San Angelo"/>
    <s v="Texas"/>
    <n v="76903"/>
    <s v="Central"/>
    <s v="FUR-CH-10004675"/>
    <x v="0"/>
    <x v="1"/>
    <x v="635"/>
    <n v="305.31200000000001"/>
    <n v="2"/>
    <n v="27"/>
    <s v="Pequeño"/>
    <n v="0.3"/>
    <n v="91.593599999999995"/>
    <n v="-91.593599999999995"/>
    <n v="396.90559999999999"/>
    <s v="Alto"/>
    <n v="-8.7232000000000003"/>
    <n v="-2.8571428571428571E-2"/>
    <n v="-222.44159999999999"/>
    <n v="6"/>
    <n v="6"/>
    <s v="CORRECTO"/>
    <n v="2017"/>
    <n v="0"/>
  </r>
  <r>
    <x v="2172"/>
    <x v="1061"/>
    <d v="2014-08-01T00:00:00"/>
    <d v="2014-08-03T00:00:00"/>
    <s v="First Class"/>
    <x v="582"/>
    <s v="Ivan Liston"/>
    <s v="CONSUMER"/>
    <s v="united states"/>
    <s v="San Francisco"/>
    <s v="California"/>
    <n v="94122"/>
    <s v="West"/>
    <s v="OFF-BI-10004506"/>
    <x v="1"/>
    <x v="8"/>
    <x v="1247"/>
    <n v="19.751999999999999"/>
    <n v="3"/>
    <n v="12"/>
    <s v="Mediano"/>
    <n v="0.2"/>
    <n v="3.9504000000000001"/>
    <n v="-3.9504000000000001"/>
    <n v="23.702399999999997"/>
    <s v="Bajo"/>
    <n v="6.9131999999999998"/>
    <n v="0.35000000000000003"/>
    <n v="-8.8884000000000007"/>
    <n v="2"/>
    <n v="2"/>
    <s v="CORRECTO"/>
    <n v="2014"/>
    <n v="0"/>
  </r>
  <r>
    <x v="2173"/>
    <x v="1062"/>
    <d v="2016-07-30T00:00:00"/>
    <d v="2016-08-04T00:00:00"/>
    <s v="Standard Class"/>
    <x v="60"/>
    <s v="Lindsay Shagiari"/>
    <s v="HOME OFFICE"/>
    <s v="united states"/>
    <s v="Houston"/>
    <s v="Texas"/>
    <n v="77070"/>
    <s v="Central"/>
    <s v="OFF-BI-10002353"/>
    <x v="1"/>
    <x v="8"/>
    <x v="1077"/>
    <n v="9.2639999999999993"/>
    <n v="3"/>
    <n v="42"/>
    <s v="Mediano"/>
    <n v="0.8"/>
    <n v="7.4112"/>
    <n v="-7.4112"/>
    <n v="16.6752"/>
    <s v="Bajo"/>
    <n v="-13.896000000000001"/>
    <n v="-1.5000000000000002"/>
    <n v="-15.748799999999999"/>
    <n v="5"/>
    <n v="5"/>
    <s v="CORRECTO"/>
    <n v="2016"/>
    <n v="0"/>
  </r>
  <r>
    <x v="2174"/>
    <x v="1063"/>
    <d v="2015-07-30T00:00:00"/>
    <d v="2015-08-03T00:00:00"/>
    <s v="Second Class"/>
    <x v="566"/>
    <s v="Corey Catlett"/>
    <s v="CORPORATE"/>
    <s v="united states"/>
    <s v="Houston"/>
    <s v="Texas"/>
    <n v="77041"/>
    <s v="Central"/>
    <s v="OFF-ST-10000943"/>
    <x v="1"/>
    <x v="4"/>
    <x v="1204"/>
    <n v="61.792000000000002"/>
    <n v="4"/>
    <n v="35"/>
    <s v="Mediano"/>
    <n v="0.2"/>
    <n v="12.358400000000001"/>
    <n v="-12.3584"/>
    <n v="74.150400000000005"/>
    <s v="Medio"/>
    <n v="6.1791999999999998"/>
    <n v="9.9999999999999992E-2"/>
    <n v="-43.254399999999997"/>
    <n v="4"/>
    <n v="4"/>
    <s v="CORRECTO"/>
    <n v="2015"/>
    <n v="0"/>
  </r>
  <r>
    <x v="2175"/>
    <x v="1064"/>
    <d v="2016-10-15T00:00:00"/>
    <d v="2016-10-21T00:00:00"/>
    <s v="Standard Class"/>
    <x v="583"/>
    <s v="Patrick Bzostek"/>
    <s v="HOME OFFICE"/>
    <s v="united states"/>
    <s v="Salt Lake City"/>
    <s v="Utah"/>
    <n v="84106"/>
    <s v="West"/>
    <s v="OFF-PA-10000740"/>
    <x v="1"/>
    <x v="10"/>
    <x v="1248"/>
    <n v="45.68"/>
    <n v="2"/>
    <n v="12"/>
    <s v="Pequeño"/>
    <n v="0"/>
    <n v="0"/>
    <n v="0"/>
    <n v="45.68"/>
    <s v="Bajo"/>
    <n v="21.012799999999999"/>
    <n v="0.45999999999999996"/>
    <n v="-24.667200000000001"/>
    <n v="6"/>
    <n v="6"/>
    <s v="CORRECTO"/>
    <n v="2016"/>
    <n v="0"/>
  </r>
  <r>
    <x v="2176"/>
    <x v="1064"/>
    <d v="2016-10-15T00:00:00"/>
    <d v="2016-10-21T00:00:00"/>
    <s v="Standard Class"/>
    <x v="583"/>
    <s v="Patrick Bzostek"/>
    <s v="HOME OFFICE"/>
    <s v="united states"/>
    <s v="Salt Lake City"/>
    <s v="Utah"/>
    <n v="84106"/>
    <s v="West"/>
    <s v="OFF-PA-10003001"/>
    <x v="1"/>
    <x v="10"/>
    <x v="1073"/>
    <n v="60.12"/>
    <n v="9"/>
    <n v="13"/>
    <s v="Grande"/>
    <n v="0"/>
    <n v="0"/>
    <n v="0"/>
    <n v="60.12"/>
    <s v="Medio"/>
    <n v="28.857600000000001"/>
    <n v="0.48000000000000004"/>
    <n v="-31.2624"/>
    <n v="6"/>
    <n v="6"/>
    <s v="CORRECTO"/>
    <n v="2016"/>
    <n v="0"/>
  </r>
  <r>
    <x v="2177"/>
    <x v="1064"/>
    <d v="2016-10-15T00:00:00"/>
    <d v="2016-10-21T00:00:00"/>
    <s v="Standard Class"/>
    <x v="583"/>
    <s v="Patrick Bzostek"/>
    <s v="HOME OFFICE"/>
    <s v="united states"/>
    <s v="Salt Lake City"/>
    <s v="Utah"/>
    <n v="84106"/>
    <s v="West"/>
    <s v="OFF-BI-10001628"/>
    <x v="1"/>
    <x v="8"/>
    <x v="1112"/>
    <n v="41.72"/>
    <n v="5"/>
    <n v="39"/>
    <s v="Grande"/>
    <n v="0.2"/>
    <n v="8.3439999999999994"/>
    <n v="-8.3439999999999994"/>
    <n v="50.064"/>
    <s v="Medio"/>
    <n v="13.0375"/>
    <n v="0.3125"/>
    <n v="-20.3385"/>
    <n v="6"/>
    <n v="6"/>
    <s v="CORRECTO"/>
    <n v="2016"/>
    <n v="0"/>
  </r>
  <r>
    <x v="2178"/>
    <x v="1064"/>
    <d v="2016-10-15T00:00:00"/>
    <d v="2016-10-21T00:00:00"/>
    <s v="Standard Class"/>
    <x v="583"/>
    <s v="Patrick Bzostek"/>
    <s v="HOME OFFICE"/>
    <s v="united states"/>
    <s v="Salt Lake City"/>
    <s v="Utah"/>
    <n v="84106"/>
    <s v="West"/>
    <s v="OFF-PA-10001509"/>
    <x v="1"/>
    <x v="10"/>
    <x v="422"/>
    <n v="71.599999999999994"/>
    <n v="8"/>
    <n v="30"/>
    <s v="Grande"/>
    <n v="0"/>
    <n v="0"/>
    <n v="0"/>
    <n v="71.599999999999994"/>
    <s v="Medio"/>
    <n v="32.936"/>
    <n v="0.46"/>
    <n v="-38.664000000000001"/>
    <n v="6"/>
    <n v="6"/>
    <s v="CORRECTO"/>
    <n v="2016"/>
    <n v="0"/>
  </r>
  <r>
    <x v="2179"/>
    <x v="1065"/>
    <d v="2016-05-07T00:00:00"/>
    <d v="2016-05-11T00:00:00"/>
    <s v="Standard Class"/>
    <x v="170"/>
    <s v="Caroline Jumper"/>
    <s v="CONSUMER"/>
    <s v="united states"/>
    <s v="New York City"/>
    <s v="New York"/>
    <n v="10009"/>
    <s v="East"/>
    <s v="OFF-BI-10000309"/>
    <x v="1"/>
    <x v="8"/>
    <x v="338"/>
    <n v="85.231999999999999"/>
    <n v="7"/>
    <n v="35"/>
    <s v="Grande"/>
    <n v="0.2"/>
    <n v="17.046400000000002"/>
    <n v="-17.046399999999998"/>
    <n v="102.2784"/>
    <s v="Medio"/>
    <n v="30.896599999999999"/>
    <n v="0.36249999999999999"/>
    <n v="-37.289000000000001"/>
    <n v="4"/>
    <n v="4"/>
    <s v="CORRECTO"/>
    <n v="2016"/>
    <n v="0"/>
  </r>
  <r>
    <x v="2180"/>
    <x v="1065"/>
    <d v="2016-05-07T00:00:00"/>
    <d v="2016-05-11T00:00:00"/>
    <s v="Standard Class"/>
    <x v="170"/>
    <s v="Caroline Jumper"/>
    <s v="CONSUMER"/>
    <s v="united states"/>
    <s v="New York City"/>
    <s v="New York"/>
    <n v="10009"/>
    <s v="East"/>
    <s v="OFF-LA-10003923"/>
    <x v="1"/>
    <x v="2"/>
    <x v="429"/>
    <n v="44.4"/>
    <n v="3"/>
    <n v="37"/>
    <s v="Mediano"/>
    <n v="0"/>
    <n v="0"/>
    <n v="0"/>
    <n v="44.4"/>
    <s v="Bajo"/>
    <n v="22.2"/>
    <n v="0.5"/>
    <n v="-22.2"/>
    <n v="4"/>
    <n v="4"/>
    <s v="CORRECTO"/>
    <n v="2016"/>
    <n v="0"/>
  </r>
  <r>
    <x v="2181"/>
    <x v="1065"/>
    <d v="2016-05-07T00:00:00"/>
    <d v="2016-05-11T00:00:00"/>
    <s v="Standard Class"/>
    <x v="170"/>
    <s v="Caroline Jumper"/>
    <s v="CONSUMER"/>
    <s v="united states"/>
    <s v="New York City"/>
    <s v="New York"/>
    <n v="10009"/>
    <s v="East"/>
    <s v="FUR-CH-10002084"/>
    <x v="0"/>
    <x v="1"/>
    <x v="1249"/>
    <n v="442.76400000000001"/>
    <n v="4"/>
    <n v="23"/>
    <s v="Mediano"/>
    <n v="0.1"/>
    <n v="44.276400000000002"/>
    <n v="-44.276400000000002"/>
    <n v="487.04040000000003"/>
    <s v="Alto"/>
    <n v="59.035200000000003"/>
    <n v="0.13333333333333333"/>
    <n v="-339.45240000000001"/>
    <n v="4"/>
    <n v="4"/>
    <s v="CORRECTO"/>
    <n v="2016"/>
    <n v="0"/>
  </r>
  <r>
    <x v="2182"/>
    <x v="1065"/>
    <d v="2016-05-07T00:00:00"/>
    <d v="2016-05-11T00:00:00"/>
    <s v="Standard Class"/>
    <x v="170"/>
    <s v="Caroline Jumper"/>
    <s v="CONSUMER"/>
    <s v="united states"/>
    <s v="New York City"/>
    <s v="New York"/>
    <n v="10009"/>
    <s v="East"/>
    <s v="TEC-MA-10000488"/>
    <x v="2"/>
    <x v="15"/>
    <x v="1138"/>
    <n v="3999.95"/>
    <n v="5"/>
    <n v="14"/>
    <s v="Grande"/>
    <n v="0"/>
    <n v="0"/>
    <n v="0"/>
    <n v="3999.95"/>
    <s v="Muy Alto"/>
    <n v="1159.9855"/>
    <n v="0.29000000000000004"/>
    <n v="-2839.9645"/>
    <n v="4"/>
    <n v="4"/>
    <s v="CORRECTO"/>
    <n v="2016"/>
    <n v="0"/>
  </r>
  <r>
    <x v="2183"/>
    <x v="1065"/>
    <d v="2016-05-07T00:00:00"/>
    <d v="2016-05-11T00:00:00"/>
    <s v="Standard Class"/>
    <x v="170"/>
    <s v="Caroline Jumper"/>
    <s v="CONSUMER"/>
    <s v="united states"/>
    <s v="New York City"/>
    <s v="New York"/>
    <n v="10009"/>
    <s v="East"/>
    <s v="TEC-AC-10001767"/>
    <x v="2"/>
    <x v="11"/>
    <x v="97"/>
    <n v="199.95"/>
    <n v="5"/>
    <n v="25"/>
    <s v="Grande"/>
    <n v="0"/>
    <n v="0"/>
    <n v="0"/>
    <n v="199.95"/>
    <s v="Medio"/>
    <n v="21.994499999999999"/>
    <n v="0.11"/>
    <n v="-177.9555"/>
    <n v="4"/>
    <n v="4"/>
    <s v="CORRECTO"/>
    <n v="2016"/>
    <n v="0"/>
  </r>
  <r>
    <x v="2184"/>
    <x v="1065"/>
    <d v="2016-05-07T00:00:00"/>
    <d v="2016-05-11T00:00:00"/>
    <s v="Standard Class"/>
    <x v="170"/>
    <s v="Caroline Jumper"/>
    <s v="CONSUMER"/>
    <s v="united states"/>
    <s v="New York City"/>
    <s v="New York"/>
    <n v="10009"/>
    <s v="East"/>
    <s v="FUR-FU-10001940"/>
    <x v="0"/>
    <x v="5"/>
    <x v="222"/>
    <n v="63.68"/>
    <n v="8"/>
    <n v="62"/>
    <s v="Grande"/>
    <n v="0"/>
    <n v="0"/>
    <n v="0"/>
    <n v="63.68"/>
    <s v="Medio"/>
    <n v="28.019200000000001"/>
    <n v="0.44"/>
    <n v="-35.660800000000002"/>
    <n v="4"/>
    <n v="4"/>
    <s v="CORRECTO"/>
    <n v="2016"/>
    <n v="0"/>
  </r>
  <r>
    <x v="2185"/>
    <x v="1066"/>
    <d v="2017-08-01T00:00:00"/>
    <d v="2017-08-04T00:00:00"/>
    <s v="Second Class"/>
    <x v="96"/>
    <s v="Heather Kirkland"/>
    <s v="CORPORATE"/>
    <s v="united states"/>
    <s v="Salinas"/>
    <s v="California"/>
    <n v="93905"/>
    <s v="West"/>
    <s v="OFF-BI-10002735"/>
    <x v="1"/>
    <x v="8"/>
    <x v="142"/>
    <n v="54.896000000000001"/>
    <n v="2"/>
    <n v="39"/>
    <s v="Pequeño"/>
    <n v="0.2"/>
    <n v="10.979200000000001"/>
    <n v="-10.979200000000001"/>
    <n v="65.875200000000007"/>
    <s v="Medio"/>
    <n v="18.5274"/>
    <n v="0.33750000000000002"/>
    <n v="-25.389399999999998"/>
    <n v="3"/>
    <n v="3"/>
    <s v="CORRECTO"/>
    <n v="2017"/>
    <n v="0"/>
  </r>
  <r>
    <x v="2186"/>
    <x v="1067"/>
    <d v="2016-07-14T00:00:00"/>
    <d v="2016-07-14T00:00:00"/>
    <s v="Same Day"/>
    <x v="584"/>
    <s v="Rob Haberlin"/>
    <s v="CONSUMER"/>
    <s v="united states"/>
    <s v="Huntsville"/>
    <s v="Alabama"/>
    <n v="35810"/>
    <s v="South"/>
    <s v="TEC-AC-10002345"/>
    <x v="2"/>
    <x v="11"/>
    <x v="175"/>
    <n v="29"/>
    <n v="2"/>
    <n v="20"/>
    <s v="Pequeño"/>
    <n v="0"/>
    <n v="0"/>
    <n v="0"/>
    <n v="29"/>
    <s v="Bajo"/>
    <n v="7.25"/>
    <n v="0.25"/>
    <n v="-21.75"/>
    <n v="0"/>
    <n v="0"/>
    <s v="CORRECTO"/>
    <n v="2016"/>
    <n v="0"/>
  </r>
  <r>
    <x v="2187"/>
    <x v="1068"/>
    <d v="2017-08-10T00:00:00"/>
    <d v="2017-08-15T00:00:00"/>
    <s v="Standard Class"/>
    <x v="582"/>
    <s v="Ivan Liston"/>
    <s v="CONSUMER"/>
    <s v="united states"/>
    <s v="Columbus"/>
    <s v="Indiana"/>
    <n v="47201"/>
    <s v="Central"/>
    <s v="OFF-EN-10003134"/>
    <x v="1"/>
    <x v="12"/>
    <x v="153"/>
    <n v="70.08"/>
    <n v="6"/>
    <n v="170"/>
    <s v="Grande"/>
    <n v="0"/>
    <n v="0"/>
    <n v="0"/>
    <n v="70.08"/>
    <s v="Medio"/>
    <n v="35.04"/>
    <n v="0.5"/>
    <n v="-35.04"/>
    <n v="5"/>
    <n v="5"/>
    <s v="CORRECTO"/>
    <n v="2017"/>
    <n v="0"/>
  </r>
  <r>
    <x v="2188"/>
    <x v="1068"/>
    <d v="2017-08-10T00:00:00"/>
    <d v="2017-08-15T00:00:00"/>
    <s v="Standard Class"/>
    <x v="582"/>
    <s v="Ivan Liston"/>
    <s v="CONSUMER"/>
    <s v="united states"/>
    <s v="Columbus"/>
    <s v="Indiana"/>
    <n v="47201"/>
    <s v="Central"/>
    <s v="FUR-FU-10003708"/>
    <x v="0"/>
    <x v="5"/>
    <x v="71"/>
    <n v="121.3"/>
    <n v="2"/>
    <n v="24"/>
    <s v="Pequeño"/>
    <n v="0"/>
    <n v="0"/>
    <n v="0"/>
    <n v="121.3"/>
    <s v="Medio"/>
    <n v="25.472999999999999"/>
    <n v="0.21"/>
    <n v="-95.826999999999998"/>
    <n v="5"/>
    <n v="5"/>
    <s v="CORRECTO"/>
    <n v="2017"/>
    <n v="0"/>
  </r>
  <r>
    <x v="2189"/>
    <x v="1068"/>
    <d v="2017-08-10T00:00:00"/>
    <d v="2017-08-15T00:00:00"/>
    <s v="Standard Class"/>
    <x v="582"/>
    <s v="Ivan Liston"/>
    <s v="CONSUMER"/>
    <s v="united states"/>
    <s v="Columbus"/>
    <s v="Indiana"/>
    <n v="47201"/>
    <s v="Central"/>
    <s v="TEC-PH-10003645"/>
    <x v="2"/>
    <x v="7"/>
    <x v="297"/>
    <n v="1454.49"/>
    <n v="9"/>
    <n v="26"/>
    <s v="Grande"/>
    <n v="0"/>
    <n v="0"/>
    <n v="0"/>
    <n v="1454.49"/>
    <s v="Muy Alto"/>
    <n v="378.16739999999999"/>
    <n v="0.26"/>
    <n v="-1076.3226"/>
    <n v="5"/>
    <n v="5"/>
    <s v="CORRECTO"/>
    <n v="2017"/>
    <n v="0"/>
  </r>
  <r>
    <x v="2190"/>
    <x v="1069"/>
    <d v="2016-06-25T00:00:00"/>
    <d v="2016-06-29T00:00:00"/>
    <s v="Standard Class"/>
    <x v="238"/>
    <s v="Alan Shonely"/>
    <s v="CONSUMER"/>
    <s v="united states"/>
    <s v="Los Angeles"/>
    <s v="California"/>
    <n v="90049"/>
    <s v="West"/>
    <s v="OFF-AP-10000692"/>
    <x v="1"/>
    <x v="9"/>
    <x v="1250"/>
    <n v="60.81"/>
    <n v="3"/>
    <n v="19"/>
    <s v="Mediano"/>
    <n v="0"/>
    <n v="0"/>
    <n v="0"/>
    <n v="60.81"/>
    <s v="Medio"/>
    <n v="17.026800000000001"/>
    <n v="0.28000000000000003"/>
    <n v="-43.783200000000001"/>
    <n v="4"/>
    <n v="4"/>
    <s v="CORRECTO"/>
    <n v="2016"/>
    <n v="0"/>
  </r>
  <r>
    <x v="2191"/>
    <x v="1070"/>
    <d v="2016-12-10T00:00:00"/>
    <d v="2016-12-17T00:00:00"/>
    <s v="Standard Class"/>
    <x v="275"/>
    <s v="Arthur Prichep"/>
    <s v="CONSUMER"/>
    <s v="united states"/>
    <s v="Seattle"/>
    <s v="Washington"/>
    <n v="98105"/>
    <s v="West"/>
    <s v="OFF-BI-10001718"/>
    <x v="1"/>
    <x v="8"/>
    <x v="1225"/>
    <n v="153.55199999999999"/>
    <n v="3"/>
    <n v="50"/>
    <s v="Mediano"/>
    <n v="0.2"/>
    <n v="30.7104"/>
    <n v="-30.7104"/>
    <n v="184.26239999999999"/>
    <s v="Medio"/>
    <n v="51.823799999999999"/>
    <n v="0.33750000000000002"/>
    <n v="-71.017799999999994"/>
    <n v="7"/>
    <n v="7"/>
    <s v="CORRECTO"/>
    <n v="2016"/>
    <n v="0"/>
  </r>
  <r>
    <x v="2192"/>
    <x v="1070"/>
    <d v="2016-12-10T00:00:00"/>
    <d v="2016-12-17T00:00:00"/>
    <s v="Standard Class"/>
    <x v="275"/>
    <s v="Arthur Prichep"/>
    <s v="CONSUMER"/>
    <s v="united states"/>
    <s v="Seattle"/>
    <s v="Washington"/>
    <n v="98105"/>
    <s v="West"/>
    <s v="OFF-AP-10002082"/>
    <x v="1"/>
    <x v="9"/>
    <x v="1101"/>
    <n v="65.34"/>
    <n v="3"/>
    <n v="14"/>
    <s v="Mediano"/>
    <n v="0"/>
    <n v="0"/>
    <n v="0"/>
    <n v="65.34"/>
    <s v="Medio"/>
    <n v="22.869"/>
    <n v="0.35"/>
    <n v="-42.470999999999997"/>
    <n v="7"/>
    <n v="7"/>
    <s v="CORRECTO"/>
    <n v="2016"/>
    <n v="0"/>
  </r>
  <r>
    <x v="2193"/>
    <x v="1070"/>
    <d v="2016-12-10T00:00:00"/>
    <d v="2016-12-17T00:00:00"/>
    <s v="Standard Class"/>
    <x v="275"/>
    <s v="Arthur Prichep"/>
    <s v="CONSUMER"/>
    <s v="united states"/>
    <s v="Seattle"/>
    <s v="Washington"/>
    <n v="98105"/>
    <s v="West"/>
    <s v="OFF-PA-10001125"/>
    <x v="1"/>
    <x v="10"/>
    <x v="1021"/>
    <n v="123.92"/>
    <n v="4"/>
    <n v="41"/>
    <s v="Mediano"/>
    <n v="0"/>
    <n v="0"/>
    <n v="0"/>
    <n v="123.92"/>
    <s v="Medio"/>
    <n v="55.764000000000003"/>
    <n v="0.45"/>
    <n v="-68.156000000000006"/>
    <n v="7"/>
    <n v="7"/>
    <s v="CORRECTO"/>
    <n v="2016"/>
    <n v="0"/>
  </r>
  <r>
    <x v="2194"/>
    <x v="1070"/>
    <d v="2016-12-10T00:00:00"/>
    <d v="2016-12-17T00:00:00"/>
    <s v="Standard Class"/>
    <x v="275"/>
    <s v="Arthur Prichep"/>
    <s v="CONSUMER"/>
    <s v="united states"/>
    <s v="Seattle"/>
    <s v="Washington"/>
    <n v="98105"/>
    <s v="West"/>
    <s v="OFF-AP-10000252"/>
    <x v="1"/>
    <x v="9"/>
    <x v="1251"/>
    <n v="35.1"/>
    <n v="3"/>
    <n v="12"/>
    <s v="Mediano"/>
    <n v="0"/>
    <n v="0"/>
    <n v="0"/>
    <n v="35.1"/>
    <s v="Bajo"/>
    <n v="12.285"/>
    <n v="0.35"/>
    <n v="-22.815000000000001"/>
    <n v="7"/>
    <n v="7"/>
    <s v="CORRECTO"/>
    <n v="2016"/>
    <n v="0"/>
  </r>
  <r>
    <x v="2195"/>
    <x v="1070"/>
    <d v="2016-12-10T00:00:00"/>
    <d v="2016-12-17T00:00:00"/>
    <s v="Standard Class"/>
    <x v="275"/>
    <s v="Arthur Prichep"/>
    <s v="CONSUMER"/>
    <s v="united states"/>
    <s v="Seattle"/>
    <s v="Washington"/>
    <n v="98105"/>
    <s v="West"/>
    <s v="TEC-AC-10003038"/>
    <x v="2"/>
    <x v="11"/>
    <x v="1033"/>
    <n v="44.75"/>
    <n v="5"/>
    <n v="57"/>
    <s v="Grande"/>
    <n v="0"/>
    <n v="0"/>
    <n v="0"/>
    <n v="44.75"/>
    <s v="Bajo"/>
    <n v="8.5024999999999995"/>
    <n v="0.19"/>
    <n v="-36.247500000000002"/>
    <n v="7"/>
    <n v="7"/>
    <s v="CORRECTO"/>
    <n v="2016"/>
    <n v="0"/>
  </r>
  <r>
    <x v="2196"/>
    <x v="1071"/>
    <d v="2016-12-01T00:00:00"/>
    <d v="2016-12-06T00:00:00"/>
    <s v="Standard Class"/>
    <x v="369"/>
    <s v="Allen Goldenen"/>
    <s v="CONSUMER"/>
    <s v="united states"/>
    <s v="Knoxville"/>
    <s v="Tennessee"/>
    <n v="37918"/>
    <s v="South"/>
    <s v="OFF-AR-10000940"/>
    <x v="1"/>
    <x v="6"/>
    <x v="135"/>
    <n v="4.7039999999999997"/>
    <n v="2"/>
    <n v="24"/>
    <s v="Pequeño"/>
    <n v="0.2"/>
    <n v="0.94079999999999997"/>
    <n v="-0.94079999999999997"/>
    <n v="5.6448"/>
    <s v="Bajo"/>
    <n v="0.41160000000000002"/>
    <n v="8.7500000000000008E-2"/>
    <n v="-3.3515999999999999"/>
    <n v="5"/>
    <n v="5"/>
    <s v="CORRECTO"/>
    <n v="2016"/>
    <n v="0"/>
  </r>
  <r>
    <x v="2197"/>
    <x v="1072"/>
    <d v="2014-11-28T00:00:00"/>
    <d v="2014-12-04T00:00:00"/>
    <s v="Standard Class"/>
    <x v="569"/>
    <s v="Bart Folk"/>
    <s v="CONSUMER"/>
    <s v="united states"/>
    <s v="Montgomery"/>
    <s v="Alabama"/>
    <n v="36116"/>
    <s v="South"/>
    <s v="OFF-AR-10001954"/>
    <x v="1"/>
    <x v="6"/>
    <x v="563"/>
    <n v="14.67"/>
    <n v="3"/>
    <n v="17"/>
    <s v="Mediano"/>
    <n v="0"/>
    <n v="0"/>
    <n v="0"/>
    <n v="14.67"/>
    <s v="Bajo"/>
    <n v="3.9609000000000001"/>
    <n v="0.27"/>
    <n v="-10.709099999999999"/>
    <n v="6"/>
    <n v="6"/>
    <s v="CORRECTO"/>
    <n v="2014"/>
    <n v="0"/>
  </r>
  <r>
    <x v="2198"/>
    <x v="1073"/>
    <d v="2015-03-28T00:00:00"/>
    <d v="2015-04-02T00:00:00"/>
    <s v="Standard Class"/>
    <x v="237"/>
    <s v="Chloris Kastensmidt"/>
    <s v="CONSUMER"/>
    <s v="united states"/>
    <s v="Philadelphia"/>
    <s v="Pennsylvania"/>
    <n v="19120"/>
    <s v="East"/>
    <s v="OFF-PA-10003177"/>
    <x v="1"/>
    <x v="10"/>
    <x v="89"/>
    <n v="15.552"/>
    <n v="3"/>
    <n v="17"/>
    <s v="Mediano"/>
    <n v="0.2"/>
    <n v="3.1104000000000003"/>
    <n v="-3.1103999999999998"/>
    <n v="18.662399999999998"/>
    <s v="Bajo"/>
    <n v="5.4432"/>
    <n v="0.35000000000000003"/>
    <n v="-6.9984000000000002"/>
    <n v="5"/>
    <n v="5"/>
    <s v="CORRECTO"/>
    <n v="2015"/>
    <n v="0"/>
  </r>
  <r>
    <x v="2199"/>
    <x v="1073"/>
    <d v="2015-03-28T00:00:00"/>
    <d v="2015-04-02T00:00:00"/>
    <s v="Standard Class"/>
    <x v="237"/>
    <s v="Chloris Kastensmidt"/>
    <s v="CONSUMER"/>
    <s v="united states"/>
    <s v="Philadelphia"/>
    <s v="Pennsylvania"/>
    <n v="19120"/>
    <s v="East"/>
    <s v="OFF-PA-10000533"/>
    <x v="1"/>
    <x v="10"/>
    <x v="1205"/>
    <n v="5.2320000000000002"/>
    <n v="1"/>
    <n v="15"/>
    <s v="Pequeño"/>
    <n v="0.2"/>
    <n v="1.0464"/>
    <n v="-1.0464"/>
    <n v="6.2784000000000004"/>
    <s v="Bajo"/>
    <n v="1.7003999999999999"/>
    <n v="0.32499999999999996"/>
    <n v="-2.4851999999999999"/>
    <n v="5"/>
    <n v="5"/>
    <s v="CORRECTO"/>
    <n v="2015"/>
    <n v="0"/>
  </r>
  <r>
    <x v="2200"/>
    <x v="1074"/>
    <d v="2014-06-01T00:00:00"/>
    <d v="2014-06-06T00:00:00"/>
    <s v="Standard Class"/>
    <x v="299"/>
    <s v="Liz Thompson"/>
    <s v="CONSUMER"/>
    <s v="united states"/>
    <s v="Little Rock"/>
    <s v="Arkansas"/>
    <n v="72209"/>
    <s v="South"/>
    <s v="FUR-FU-10001935"/>
    <x v="0"/>
    <x v="5"/>
    <x v="345"/>
    <n v="22.2"/>
    <n v="6"/>
    <n v="33"/>
    <s v="Grande"/>
    <n v="0"/>
    <n v="0"/>
    <n v="0"/>
    <n v="22.2"/>
    <s v="Bajo"/>
    <n v="9.1020000000000003"/>
    <n v="0.41000000000000003"/>
    <n v="-13.098000000000001"/>
    <n v="5"/>
    <n v="5"/>
    <s v="CORRECTO"/>
    <n v="2014"/>
    <n v="0"/>
  </r>
  <r>
    <x v="2201"/>
    <x v="1074"/>
    <d v="2014-06-01T00:00:00"/>
    <d v="2014-06-06T00:00:00"/>
    <s v="Standard Class"/>
    <x v="299"/>
    <s v="Liz Thompson"/>
    <s v="CONSUMER"/>
    <s v="united states"/>
    <s v="Little Rock"/>
    <s v="Arkansas"/>
    <n v="72209"/>
    <s v="South"/>
    <s v="TEC-PH-10002563"/>
    <x v="2"/>
    <x v="7"/>
    <x v="203"/>
    <n v="881.93"/>
    <n v="7"/>
    <n v="18"/>
    <s v="Grande"/>
    <n v="0"/>
    <n v="0"/>
    <n v="0"/>
    <n v="881.93"/>
    <s v="Muy Alto"/>
    <n v="229.30179999999999"/>
    <n v="0.26"/>
    <n v="-652.62819999999999"/>
    <n v="5"/>
    <n v="5"/>
    <s v="CORRECTO"/>
    <n v="2014"/>
    <n v="0"/>
  </r>
  <r>
    <x v="2202"/>
    <x v="1075"/>
    <d v="2015-09-06T00:00:00"/>
    <d v="2015-09-12T00:00:00"/>
    <s v="Standard Class"/>
    <x v="457"/>
    <s v="Beth Thompson"/>
    <s v="HOME OFFICE"/>
    <s v="united states"/>
    <s v="Seattle"/>
    <s v="Washington"/>
    <n v="98103"/>
    <s v="West"/>
    <s v="OFF-BI-10002160"/>
    <x v="1"/>
    <x v="8"/>
    <x v="315"/>
    <n v="6.0960000000000001"/>
    <n v="2"/>
    <n v="17"/>
    <s v="Pequeño"/>
    <n v="0.2"/>
    <n v="1.2192000000000001"/>
    <n v="-1.2192000000000001"/>
    <n v="7.3151999999999999"/>
    <s v="Bajo"/>
    <n v="2.1335999999999999"/>
    <n v="0.35"/>
    <n v="-2.7431999999999999"/>
    <n v="6"/>
    <n v="6"/>
    <s v="CORRECTO"/>
    <n v="2015"/>
    <n v="0"/>
  </r>
  <r>
    <x v="2203"/>
    <x v="1075"/>
    <d v="2015-09-06T00:00:00"/>
    <d v="2015-09-12T00:00:00"/>
    <s v="Standard Class"/>
    <x v="457"/>
    <s v="Beth Thompson"/>
    <s v="HOME OFFICE"/>
    <s v="united states"/>
    <s v="Seattle"/>
    <s v="Washington"/>
    <n v="98103"/>
    <s v="West"/>
    <s v="FUR-FU-10004748"/>
    <x v="0"/>
    <x v="5"/>
    <x v="1252"/>
    <n v="191.82"/>
    <n v="3"/>
    <n v="12"/>
    <s v="Mediano"/>
    <n v="0"/>
    <n v="0"/>
    <n v="0"/>
    <n v="191.82"/>
    <s v="Medio"/>
    <n v="74.809799999999996"/>
    <n v="0.39"/>
    <n v="-117.0102"/>
    <n v="6"/>
    <n v="6"/>
    <s v="CORRECTO"/>
    <n v="2015"/>
    <n v="0"/>
  </r>
  <r>
    <x v="2204"/>
    <x v="1076"/>
    <d v="2015-06-29T00:00:00"/>
    <d v="2015-07-05T00:00:00"/>
    <s v="Standard Class"/>
    <x v="56"/>
    <s v="Steven Cartwright"/>
    <s v="CONSUMER"/>
    <s v="united states"/>
    <s v="Lancaster"/>
    <s v="Pennsylvania"/>
    <n v="17602"/>
    <s v="East"/>
    <s v="FUR-FU-10001473"/>
    <x v="0"/>
    <x v="5"/>
    <x v="1253"/>
    <n v="20.103999999999999"/>
    <n v="1"/>
    <n v="17"/>
    <s v="Pequeño"/>
    <n v="0.2"/>
    <n v="4.0208000000000004"/>
    <n v="-4.0208000000000004"/>
    <n v="24.1248"/>
    <s v="Bajo"/>
    <n v="1.7591000000000001"/>
    <n v="8.7500000000000008E-2"/>
    <n v="-14.3241"/>
    <n v="6"/>
    <n v="6"/>
    <s v="CORRECTO"/>
    <n v="2015"/>
    <n v="0"/>
  </r>
  <r>
    <x v="2205"/>
    <x v="1077"/>
    <d v="2016-09-10T00:00:00"/>
    <d v="2016-09-12T00:00:00"/>
    <s v="Second Class"/>
    <x v="344"/>
    <s v="Catherine Glotzbach"/>
    <s v="HOME OFFICE"/>
    <s v="united states"/>
    <s v="Bristol"/>
    <s v="Tennessee"/>
    <n v="37620"/>
    <s v="South"/>
    <s v="OFF-AR-10000538"/>
    <x v="1"/>
    <x v="6"/>
    <x v="1254"/>
    <n v="67.56"/>
    <n v="3"/>
    <n v="15"/>
    <s v="Mediano"/>
    <n v="0.2"/>
    <n v="13.512"/>
    <n v="-13.512"/>
    <n v="81.072000000000003"/>
    <s v="Medio"/>
    <n v="8.4450000000000003"/>
    <n v="0.125"/>
    <n v="-45.603000000000002"/>
    <n v="2"/>
    <n v="2"/>
    <s v="CORRECTO"/>
    <n v="2016"/>
    <n v="0"/>
  </r>
  <r>
    <x v="2206"/>
    <x v="1078"/>
    <d v="2014-07-14T00:00:00"/>
    <d v="2014-07-20T00:00:00"/>
    <s v="Standard Class"/>
    <x v="585"/>
    <s v="Arthur Wiediger"/>
    <s v="HOME OFFICE"/>
    <s v="united states"/>
    <s v="Aurora"/>
    <s v="Illinois"/>
    <n v="60505"/>
    <s v="Central"/>
    <s v="OFF-BI-10001098"/>
    <x v="1"/>
    <x v="8"/>
    <x v="410"/>
    <n v="29.931999999999999"/>
    <n v="7"/>
    <n v="31"/>
    <s v="Grande"/>
    <n v="0.8"/>
    <n v="23.945599999999999"/>
    <n v="-23.945599999999999"/>
    <n v="53.877600000000001"/>
    <s v="Medio"/>
    <n v="-46.394599999999997"/>
    <n v="-1.55"/>
    <n v="-52.381"/>
    <n v="6"/>
    <n v="6"/>
    <s v="CORRECTO"/>
    <n v="2014"/>
    <n v="0"/>
  </r>
  <r>
    <x v="2207"/>
    <x v="1078"/>
    <d v="2014-07-14T00:00:00"/>
    <d v="2014-07-20T00:00:00"/>
    <s v="Standard Class"/>
    <x v="585"/>
    <s v="Arthur Wiediger"/>
    <s v="HOME OFFICE"/>
    <s v="united states"/>
    <s v="Aurora"/>
    <s v="Illinois"/>
    <n v="60505"/>
    <s v="Central"/>
    <s v="TEC-PH-10001552"/>
    <x v="2"/>
    <x v="7"/>
    <x v="180"/>
    <n v="38.271999999999998"/>
    <n v="4"/>
    <n v="52"/>
    <s v="Mediano"/>
    <n v="0.2"/>
    <n v="7.6543999999999999"/>
    <n v="-7.6543999999999999"/>
    <n v="45.926400000000001"/>
    <s v="Bajo"/>
    <n v="3.8271999999999999"/>
    <n v="0.1"/>
    <n v="-26.790400000000002"/>
    <n v="6"/>
    <n v="6"/>
    <s v="CORRECTO"/>
    <n v="2014"/>
    <n v="0"/>
  </r>
  <r>
    <x v="2208"/>
    <x v="1079"/>
    <d v="2015-08-22T00:00:00"/>
    <d v="2015-08-26T00:00:00"/>
    <s v="Standard Class"/>
    <x v="42"/>
    <s v="Roger Barcio"/>
    <s v="HOME OFFICE"/>
    <s v="united states"/>
    <s v="New York City"/>
    <s v="New York"/>
    <n v="10009"/>
    <s v="East"/>
    <s v="OFF-AR-10000390"/>
    <x v="1"/>
    <x v="6"/>
    <x v="105"/>
    <n v="16.52"/>
    <n v="4"/>
    <n v="21"/>
    <s v="Mediano"/>
    <n v="0"/>
    <n v="0"/>
    <n v="0"/>
    <n v="16.52"/>
    <s v="Bajo"/>
    <n v="7.5991999999999997"/>
    <n v="0.46"/>
    <n v="-8.9207999999999998"/>
    <n v="4"/>
    <n v="4"/>
    <s v="CORRECTO"/>
    <n v="2015"/>
    <n v="0"/>
  </r>
  <r>
    <x v="2209"/>
    <x v="1080"/>
    <d v="2014-11-14T00:00:00"/>
    <d v="2014-11-16T00:00:00"/>
    <s v="Second Class"/>
    <x v="586"/>
    <s v="Maris LaWare"/>
    <s v="CONSUMER"/>
    <s v="united states"/>
    <s v="Fairfield"/>
    <s v="Connecticut"/>
    <n v="6824"/>
    <s v="East"/>
    <s v="TEC-PH-10001079"/>
    <x v="2"/>
    <x v="7"/>
    <x v="1255"/>
    <n v="832.93"/>
    <n v="7"/>
    <n v="19"/>
    <s v="Grande"/>
    <n v="0"/>
    <n v="0"/>
    <n v="0"/>
    <n v="832.93"/>
    <s v="Muy Alto"/>
    <n v="233.22040000000001"/>
    <n v="0.28000000000000003"/>
    <n v="-599.70960000000002"/>
    <n v="2"/>
    <n v="2"/>
    <s v="CORRECTO"/>
    <n v="2014"/>
    <n v="0"/>
  </r>
  <r>
    <x v="2210"/>
    <x v="1080"/>
    <d v="2014-11-14T00:00:00"/>
    <d v="2014-11-16T00:00:00"/>
    <s v="Second Class"/>
    <x v="586"/>
    <s v="Maris LaWare"/>
    <s v="CONSUMER"/>
    <s v="united states"/>
    <s v="Fairfield"/>
    <s v="Connecticut"/>
    <n v="6824"/>
    <s v="East"/>
    <s v="OFF-BI-10003460"/>
    <x v="1"/>
    <x v="8"/>
    <x v="237"/>
    <n v="43.8"/>
    <n v="10"/>
    <n v="36"/>
    <s v="Grande"/>
    <n v="0"/>
    <n v="0"/>
    <n v="0"/>
    <n v="43.8"/>
    <s v="Bajo"/>
    <n v="21.024000000000001"/>
    <n v="0.48000000000000004"/>
    <n v="-22.776"/>
    <n v="2"/>
    <n v="2"/>
    <s v="CORRECTO"/>
    <n v="2014"/>
    <n v="0"/>
  </r>
  <r>
    <x v="2211"/>
    <x v="1081"/>
    <d v="2016-11-27T00:00:00"/>
    <d v="2016-11-30T00:00:00"/>
    <s v="First Class"/>
    <x v="146"/>
    <s v="Victoria Brennan"/>
    <s v="CORPORATE"/>
    <s v="united states"/>
    <s v="Lincoln Park"/>
    <s v="Michigan"/>
    <n v="48146"/>
    <s v="Central"/>
    <s v="OFF-AP-10003842"/>
    <x v="1"/>
    <x v="9"/>
    <x v="1256"/>
    <n v="167.292"/>
    <n v="6"/>
    <n v="24"/>
    <s v="Grande"/>
    <n v="0.1"/>
    <n v="16.729200000000002"/>
    <n v="-16.729199999999999"/>
    <n v="184.02119999999999"/>
    <s v="Medio"/>
    <n v="29.7408"/>
    <n v="0.17777777777777778"/>
    <n v="-120.822"/>
    <n v="3"/>
    <n v="3"/>
    <s v="CORRECTO"/>
    <n v="2016"/>
    <n v="0"/>
  </r>
  <r>
    <x v="2212"/>
    <x v="1082"/>
    <d v="2017-11-21T00:00:00"/>
    <d v="2017-11-25T00:00:00"/>
    <s v="Standard Class"/>
    <x v="349"/>
    <s v="Scott Williamson"/>
    <s v="CONSUMER"/>
    <s v="united states"/>
    <s v="New York City"/>
    <s v="New York"/>
    <n v="10035"/>
    <s v="East"/>
    <s v="FUR-FU-10003535"/>
    <x v="0"/>
    <x v="5"/>
    <x v="897"/>
    <n v="27.42"/>
    <n v="1"/>
    <n v="21"/>
    <s v="Pequeño"/>
    <n v="0"/>
    <n v="0"/>
    <n v="0"/>
    <n v="27.42"/>
    <s v="Bajo"/>
    <n v="11.2422"/>
    <n v="0.41"/>
    <n v="-16.177800000000001"/>
    <n v="4"/>
    <n v="4"/>
    <s v="CORRECTO"/>
    <n v="2017"/>
    <n v="0"/>
  </r>
  <r>
    <x v="2213"/>
    <x v="1083"/>
    <d v="2017-10-01T00:00:00"/>
    <d v="2017-10-02T00:00:00"/>
    <s v="First Class"/>
    <x v="515"/>
    <s v="Neola Schneider"/>
    <s v="CONSUMER"/>
    <s v="united states"/>
    <s v="San Jose"/>
    <s v="California"/>
    <n v="95123"/>
    <s v="West"/>
    <s v="OFF-BI-10002012"/>
    <x v="1"/>
    <x v="8"/>
    <x v="749"/>
    <n v="1.44"/>
    <n v="1"/>
    <n v="49"/>
    <s v="Pequeño"/>
    <n v="0.2"/>
    <n v="0.28799999999999998"/>
    <n v="-0.28799999999999998"/>
    <n v="1.728"/>
    <s v="Bajo"/>
    <n v="0.504"/>
    <n v="0.35000000000000003"/>
    <n v="-0.64800000000000002"/>
    <n v="1"/>
    <n v="1"/>
    <s v="CORRECTO"/>
    <n v="2017"/>
    <n v="0"/>
  </r>
  <r>
    <x v="2214"/>
    <x v="1083"/>
    <d v="2017-10-01T00:00:00"/>
    <d v="2017-10-02T00:00:00"/>
    <s v="First Class"/>
    <x v="515"/>
    <s v="Neola Schneider"/>
    <s v="CONSUMER"/>
    <s v="united states"/>
    <s v="San Jose"/>
    <s v="California"/>
    <n v="95123"/>
    <s v="West"/>
    <s v="OFF-BI-10001922"/>
    <x v="1"/>
    <x v="8"/>
    <x v="305"/>
    <n v="61.776000000000003"/>
    <n v="13"/>
    <n v="71"/>
    <s v="Grande"/>
    <n v="0.2"/>
    <n v="12.355200000000002"/>
    <n v="-12.3552"/>
    <n v="74.131200000000007"/>
    <s v="Medio"/>
    <n v="20.849399999999999"/>
    <n v="0.33749999999999997"/>
    <n v="-28.571400000000001"/>
    <n v="1"/>
    <n v="1"/>
    <s v="CORRECTO"/>
    <n v="2017"/>
    <n v="0"/>
  </r>
  <r>
    <x v="2215"/>
    <x v="1083"/>
    <d v="2017-10-01T00:00:00"/>
    <d v="2017-10-02T00:00:00"/>
    <s v="First Class"/>
    <x v="515"/>
    <s v="Neola Schneider"/>
    <s v="CONSUMER"/>
    <s v="united states"/>
    <s v="San Jose"/>
    <s v="California"/>
    <n v="95123"/>
    <s v="West"/>
    <s v="OFF-AP-10000576"/>
    <x v="1"/>
    <x v="9"/>
    <x v="850"/>
    <n v="241.96"/>
    <n v="2"/>
    <n v="13"/>
    <s v="Pequeño"/>
    <n v="0"/>
    <n v="0"/>
    <n v="0"/>
    <n v="241.96"/>
    <s v="Alto"/>
    <n v="60.49"/>
    <n v="0.25"/>
    <n v="-181.47"/>
    <n v="1"/>
    <n v="1"/>
    <s v="CORRECTO"/>
    <n v="2017"/>
    <n v="0"/>
  </r>
  <r>
    <x v="2216"/>
    <x v="1083"/>
    <d v="2017-10-01T00:00:00"/>
    <d v="2017-10-02T00:00:00"/>
    <s v="First Class"/>
    <x v="515"/>
    <s v="Neola Schneider"/>
    <s v="CONSUMER"/>
    <s v="united states"/>
    <s v="San Jose"/>
    <s v="California"/>
    <n v="95123"/>
    <s v="West"/>
    <s v="FUR-CH-10000553"/>
    <x v="0"/>
    <x v="1"/>
    <x v="1257"/>
    <n v="108.608"/>
    <n v="4"/>
    <n v="23"/>
    <s v="Mediano"/>
    <n v="0.2"/>
    <n v="21.721600000000002"/>
    <n v="-21.721599999999999"/>
    <n v="130.3296"/>
    <s v="Medio"/>
    <n v="9.5031999999999996"/>
    <n v="8.7499999999999994E-2"/>
    <n v="-77.383200000000002"/>
    <n v="1"/>
    <n v="1"/>
    <s v="CORRECTO"/>
    <n v="2017"/>
    <n v="0"/>
  </r>
  <r>
    <x v="2217"/>
    <x v="1084"/>
    <d v="2014-09-20T00:00:00"/>
    <d v="2014-09-25T00:00:00"/>
    <s v="Standard Class"/>
    <x v="587"/>
    <s v="Dorothy Badders"/>
    <s v="CORPORATE"/>
    <s v="united states"/>
    <s v="Jacksonville"/>
    <s v="Florida"/>
    <n v="32216"/>
    <s v="South"/>
    <s v="OFF-AR-10003469"/>
    <x v="1"/>
    <x v="6"/>
    <x v="1258"/>
    <n v="2.8159999999999998"/>
    <n v="2"/>
    <n v="27"/>
    <s v="Pequeño"/>
    <n v="0.2"/>
    <n v="0.56320000000000003"/>
    <n v="-0.56320000000000003"/>
    <n v="3.3792"/>
    <s v="Bajo"/>
    <n v="0.98560000000000003"/>
    <n v="0.35000000000000003"/>
    <n v="-1.2672000000000001"/>
    <n v="5"/>
    <n v="5"/>
    <s v="CORRECTO"/>
    <n v="2014"/>
    <n v="0"/>
  </r>
  <r>
    <x v="2218"/>
    <x v="1085"/>
    <d v="2017-07-28T00:00:00"/>
    <d v="2017-08-01T00:00:00"/>
    <s v="Standard Class"/>
    <x v="588"/>
    <s v="Matt Hagelstein"/>
    <s v="CORPORATE"/>
    <s v="united states"/>
    <s v="San Francisco"/>
    <s v="California"/>
    <n v="94110"/>
    <s v="West"/>
    <s v="OFF-BI-10000145"/>
    <x v="1"/>
    <x v="8"/>
    <x v="742"/>
    <n v="9.984"/>
    <n v="4"/>
    <n v="44"/>
    <s v="Mediano"/>
    <n v="0.2"/>
    <n v="1.9968000000000001"/>
    <n v="-1.9967999999999999"/>
    <n v="11.9808"/>
    <s v="Bajo"/>
    <n v="3.6192000000000002"/>
    <n v="0.36250000000000004"/>
    <n v="-4.3680000000000003"/>
    <n v="4"/>
    <n v="4"/>
    <s v="CORRECTO"/>
    <n v="2017"/>
    <n v="0"/>
  </r>
  <r>
    <x v="2219"/>
    <x v="1085"/>
    <d v="2017-07-28T00:00:00"/>
    <d v="2017-08-01T00:00:00"/>
    <s v="Standard Class"/>
    <x v="588"/>
    <s v="Matt Hagelstein"/>
    <s v="CORPORATE"/>
    <s v="united states"/>
    <s v="San Francisco"/>
    <s v="California"/>
    <n v="94110"/>
    <s v="West"/>
    <s v="OFF-ST-10001580"/>
    <x v="1"/>
    <x v="4"/>
    <x v="355"/>
    <n v="14.98"/>
    <n v="1"/>
    <n v="13"/>
    <s v="Pequeño"/>
    <n v="0"/>
    <n v="0"/>
    <n v="0"/>
    <n v="14.98"/>
    <s v="Bajo"/>
    <n v="4.1943999999999999"/>
    <n v="0.27999999999999997"/>
    <n v="-10.785600000000001"/>
    <n v="4"/>
    <n v="4"/>
    <s v="CORRECTO"/>
    <n v="2017"/>
    <n v="0"/>
  </r>
  <r>
    <x v="2220"/>
    <x v="1085"/>
    <d v="2017-07-28T00:00:00"/>
    <d v="2017-08-01T00:00:00"/>
    <s v="Standard Class"/>
    <x v="588"/>
    <s v="Matt Hagelstein"/>
    <s v="CORPORATE"/>
    <s v="united states"/>
    <s v="San Francisco"/>
    <s v="California"/>
    <n v="94110"/>
    <s v="West"/>
    <s v="TEC-PH-10001817"/>
    <x v="2"/>
    <x v="7"/>
    <x v="1106"/>
    <n v="1145.5999999999999"/>
    <n v="4"/>
    <n v="32"/>
    <s v="Mediano"/>
    <n v="0.2"/>
    <n v="229.12"/>
    <n v="-229.12"/>
    <n v="1374.7199999999998"/>
    <s v="Muy Alto"/>
    <n v="100.24"/>
    <n v="8.7500000000000008E-2"/>
    <n v="-816.24"/>
    <n v="4"/>
    <n v="4"/>
    <s v="CORRECTO"/>
    <n v="2017"/>
    <n v="0"/>
  </r>
  <r>
    <x v="2221"/>
    <x v="1086"/>
    <d v="2015-12-06T00:00:00"/>
    <d v="2015-12-06T00:00:00"/>
    <s v="Same Day"/>
    <x v="589"/>
    <s v="Dennis Kane"/>
    <s v="CONSUMER"/>
    <s v="united states"/>
    <s v="Marion"/>
    <s v="Ohio"/>
    <n v="43302"/>
    <s v="East"/>
    <s v="TEC-PH-10001578"/>
    <x v="2"/>
    <x v="7"/>
    <x v="1230"/>
    <n v="485.94"/>
    <n v="2"/>
    <n v="12"/>
    <s v="Pequeño"/>
    <n v="0.4"/>
    <n v="194.376"/>
    <n v="-194.376"/>
    <n v="680.31600000000003"/>
    <s v="Muy Alto"/>
    <n v="-89.088999999999999"/>
    <n v="-0.18333333333333332"/>
    <n v="-380.65300000000002"/>
    <n v="0"/>
    <n v="0"/>
    <s v="CORRECTO"/>
    <n v="2015"/>
    <n v="0"/>
  </r>
  <r>
    <x v="2222"/>
    <x v="1086"/>
    <d v="2015-12-06T00:00:00"/>
    <d v="2015-12-06T00:00:00"/>
    <s v="Same Day"/>
    <x v="589"/>
    <s v="Dennis Kane"/>
    <s v="CONSUMER"/>
    <s v="united states"/>
    <s v="Marion"/>
    <s v="Ohio"/>
    <n v="43302"/>
    <s v="East"/>
    <s v="OFF-AR-10004078"/>
    <x v="1"/>
    <x v="6"/>
    <x v="512"/>
    <n v="37.375999999999998"/>
    <n v="8"/>
    <n v="49"/>
    <s v="Grande"/>
    <n v="0.2"/>
    <n v="7.4752000000000001"/>
    <n v="-7.4752000000000001"/>
    <n v="44.851199999999999"/>
    <s v="Bajo"/>
    <n v="4.6719999999999997"/>
    <n v="0.125"/>
    <n v="-25.2288"/>
    <n v="0"/>
    <n v="0"/>
    <s v="CORRECTO"/>
    <n v="2015"/>
    <n v="0"/>
  </r>
  <r>
    <x v="2223"/>
    <x v="1086"/>
    <d v="2015-12-06T00:00:00"/>
    <d v="2015-12-06T00:00:00"/>
    <s v="Same Day"/>
    <x v="589"/>
    <s v="Dennis Kane"/>
    <s v="CONSUMER"/>
    <s v="united states"/>
    <s v="Marion"/>
    <s v="Ohio"/>
    <n v="43302"/>
    <s v="East"/>
    <s v="FUR-CH-10004860"/>
    <x v="0"/>
    <x v="1"/>
    <x v="212"/>
    <n v="70.686000000000007"/>
    <n v="1"/>
    <n v="21"/>
    <s v="Pequeño"/>
    <n v="0.3"/>
    <n v="21.2058"/>
    <n v="-21.2058"/>
    <n v="91.891800000000003"/>
    <s v="Medio"/>
    <n v="-24.235199999999999"/>
    <n v="-0.3428571428571428"/>
    <n v="-73.715400000000002"/>
    <n v="0"/>
    <n v="0"/>
    <s v="CORRECTO"/>
    <n v="2015"/>
    <n v="0"/>
  </r>
  <r>
    <x v="2224"/>
    <x v="1087"/>
    <d v="2017-07-31T00:00:00"/>
    <d v="2017-08-05T00:00:00"/>
    <s v="Standard Class"/>
    <x v="105"/>
    <s v="Erin Ashbrook"/>
    <s v="CORPORATE"/>
    <s v="united states"/>
    <s v="Philadelphia"/>
    <s v="Pennsylvania"/>
    <n v="19134"/>
    <s v="East"/>
    <s v="OFF-PA-10003790"/>
    <x v="1"/>
    <x v="10"/>
    <x v="1259"/>
    <n v="54.816000000000003"/>
    <n v="3"/>
    <n v="26"/>
    <s v="Mediano"/>
    <n v="0.2"/>
    <n v="10.963200000000001"/>
    <n v="-10.963200000000001"/>
    <n v="65.779200000000003"/>
    <s v="Medio"/>
    <n v="17.815200000000001"/>
    <n v="0.32500000000000001"/>
    <n v="-26.037600000000001"/>
    <n v="5"/>
    <n v="5"/>
    <s v="CORRECTO"/>
    <n v="2017"/>
    <n v="0"/>
  </r>
  <r>
    <x v="2225"/>
    <x v="1088"/>
    <d v="2016-03-19T00:00:00"/>
    <d v="2016-03-21T00:00:00"/>
    <s v="Second Class"/>
    <x v="590"/>
    <s v="Bobby Trafton"/>
    <s v="CONSUMER"/>
    <s v="united states"/>
    <s v="Littleton"/>
    <s v="Colorado"/>
    <n v="80122"/>
    <s v="West"/>
    <s v="FUR-BO-10002202"/>
    <x v="0"/>
    <x v="0"/>
    <x v="1260"/>
    <n v="72.293999999999997"/>
    <n v="1"/>
    <n v="3"/>
    <s v="Pequeño"/>
    <n v="0.7"/>
    <n v="50.605799999999995"/>
    <n v="-50.605800000000002"/>
    <n v="122.8998"/>
    <s v="Medio"/>
    <n v="-98.8018"/>
    <n v="-1.3666666666666667"/>
    <n v="-120.49"/>
    <n v="2"/>
    <n v="2"/>
    <s v="CORRECTO"/>
    <n v="2016"/>
    <n v="0"/>
  </r>
  <r>
    <x v="2226"/>
    <x v="1089"/>
    <d v="2017-07-29T00:00:00"/>
    <d v="2017-08-03T00:00:00"/>
    <s v="Standard Class"/>
    <x v="156"/>
    <s v="Laura Armstrong"/>
    <s v="CORPORATE"/>
    <s v="united states"/>
    <s v="Austin"/>
    <s v="Texas"/>
    <n v="78745"/>
    <s v="Central"/>
    <s v="OFF-FA-10003059"/>
    <x v="1"/>
    <x v="13"/>
    <x v="802"/>
    <n v="2.8959999999999999"/>
    <n v="2"/>
    <n v="21"/>
    <s v="Pequeño"/>
    <n v="0.2"/>
    <n v="0.57920000000000005"/>
    <n v="-0.57920000000000005"/>
    <n v="3.4752000000000001"/>
    <s v="Bajo"/>
    <n v="0.47060000000000002"/>
    <n v="0.16250000000000001"/>
    <n v="-1.8462000000000001"/>
    <n v="5"/>
    <n v="5"/>
    <s v="CORRECTO"/>
    <n v="2017"/>
    <n v="0"/>
  </r>
  <r>
    <x v="2227"/>
    <x v="1089"/>
    <d v="2017-07-29T00:00:00"/>
    <d v="2017-08-03T00:00:00"/>
    <s v="Standard Class"/>
    <x v="156"/>
    <s v="Laura Armstrong"/>
    <s v="CORPORATE"/>
    <s v="united states"/>
    <s v="Austin"/>
    <s v="Texas"/>
    <n v="78745"/>
    <s v="Central"/>
    <s v="TEC-PH-10002496"/>
    <x v="2"/>
    <x v="7"/>
    <x v="495"/>
    <n v="124.792"/>
    <n v="1"/>
    <n v="30"/>
    <s v="Pequeño"/>
    <n v="0.2"/>
    <n v="24.958400000000001"/>
    <n v="-24.958400000000001"/>
    <n v="149.75040000000001"/>
    <s v="Medio"/>
    <n v="15.599"/>
    <n v="0.125"/>
    <n v="-84.2346"/>
    <n v="5"/>
    <n v="5"/>
    <s v="CORRECTO"/>
    <n v="2017"/>
    <n v="0"/>
  </r>
  <r>
    <x v="2228"/>
    <x v="1090"/>
    <d v="2016-10-01T00:00:00"/>
    <d v="2016-10-05T00:00:00"/>
    <s v="Standard Class"/>
    <x v="411"/>
    <s v="Greg Matthias"/>
    <s v="CONSUMER"/>
    <s v="united states"/>
    <s v="New York City"/>
    <s v="New York"/>
    <n v="10024"/>
    <s v="East"/>
    <s v="FUR-TA-10003238"/>
    <x v="0"/>
    <x v="3"/>
    <x v="1242"/>
    <n v="330.58800000000002"/>
    <n v="1"/>
    <n v="11"/>
    <s v="Pequeño"/>
    <n v="0.4"/>
    <n v="132.23520000000002"/>
    <n v="-132.23519999999999"/>
    <n v="462.82320000000004"/>
    <s v="Alto"/>
    <n v="-115.7058"/>
    <n v="-0.35"/>
    <n v="-314.05860000000001"/>
    <n v="4"/>
    <n v="4"/>
    <s v="CORRECTO"/>
    <n v="2016"/>
    <n v="0"/>
  </r>
  <r>
    <x v="2229"/>
    <x v="1091"/>
    <d v="2014-03-31T00:00:00"/>
    <d v="2014-04-05T00:00:00"/>
    <s v="Standard Class"/>
    <x v="397"/>
    <s v="Alex Avila"/>
    <s v="CONSUMER"/>
    <s v="united states"/>
    <s v="San Francisco"/>
    <s v="California"/>
    <n v="94122"/>
    <s v="West"/>
    <s v="OFF-BI-10004390"/>
    <x v="1"/>
    <x v="8"/>
    <x v="1164"/>
    <n v="673.56799999999998"/>
    <n v="2"/>
    <n v="15"/>
    <s v="Pequeño"/>
    <n v="0.2"/>
    <n v="134.71360000000001"/>
    <n v="-134.71360000000001"/>
    <n v="808.28160000000003"/>
    <s v="Muy Alto"/>
    <n v="252.58799999999999"/>
    <n v="0.375"/>
    <n v="-286.26639999999998"/>
    <n v="5"/>
    <n v="5"/>
    <s v="CORRECTO"/>
    <n v="2014"/>
    <n v="0"/>
  </r>
  <r>
    <x v="2230"/>
    <x v="1091"/>
    <d v="2014-03-31T00:00:00"/>
    <d v="2014-04-05T00:00:00"/>
    <s v="Standard Class"/>
    <x v="397"/>
    <s v="Alex Avila"/>
    <s v="CONSUMER"/>
    <s v="united states"/>
    <s v="San Francisco"/>
    <s v="California"/>
    <n v="94122"/>
    <s v="West"/>
    <s v="OFF-AP-10002765"/>
    <x v="1"/>
    <x v="9"/>
    <x v="1261"/>
    <n v="52.98"/>
    <n v="2"/>
    <n v="15"/>
    <s v="Pequeño"/>
    <n v="0"/>
    <n v="0"/>
    <n v="0"/>
    <n v="52.98"/>
    <s v="Medio"/>
    <n v="14.8344"/>
    <n v="0.28000000000000003"/>
    <n v="-38.145600000000002"/>
    <n v="5"/>
    <n v="5"/>
    <s v="CORRECTO"/>
    <n v="2014"/>
    <n v="0"/>
  </r>
  <r>
    <x v="2231"/>
    <x v="1092"/>
    <d v="2017-06-26T00:00:00"/>
    <d v="2017-07-01T00:00:00"/>
    <s v="Standard Class"/>
    <x v="591"/>
    <s v="Denny Blanton"/>
    <s v="CONSUMER"/>
    <s v="united states"/>
    <s v="La Porte"/>
    <s v="Indiana"/>
    <n v="46350"/>
    <s v="Central"/>
    <s v="FUR-FU-10000293"/>
    <x v="0"/>
    <x v="5"/>
    <x v="791"/>
    <n v="526.45000000000005"/>
    <n v="5"/>
    <n v="14"/>
    <s v="Grande"/>
    <n v="0"/>
    <n v="0"/>
    <n v="0"/>
    <n v="526.45000000000005"/>
    <s v="Muy Alto"/>
    <n v="31.587"/>
    <n v="0.06"/>
    <n v="-494.863"/>
    <n v="5"/>
    <n v="5"/>
    <s v="CORRECTO"/>
    <n v="2017"/>
    <n v="0"/>
  </r>
  <r>
    <x v="2232"/>
    <x v="1093"/>
    <d v="2017-07-09T00:00:00"/>
    <d v="2017-07-14T00:00:00"/>
    <s v="Standard Class"/>
    <x v="581"/>
    <s v="John Huston"/>
    <s v="CONSUMER"/>
    <s v="united states"/>
    <s v="Chicago"/>
    <s v="Illinois"/>
    <n v="60610"/>
    <s v="Central"/>
    <s v="OFF-ST-10003692"/>
    <x v="1"/>
    <x v="4"/>
    <x v="1262"/>
    <n v="228.92"/>
    <n v="5"/>
    <n v="21"/>
    <s v="Grande"/>
    <n v="0.2"/>
    <n v="45.783999999999999"/>
    <n v="-45.783999999999999"/>
    <n v="274.70400000000001"/>
    <s v="Alto"/>
    <n v="14.307499999999999"/>
    <n v="6.25E-2"/>
    <n v="-168.82849999999999"/>
    <n v="5"/>
    <n v="5"/>
    <s v="CORRECTO"/>
    <n v="2017"/>
    <n v="0"/>
  </r>
  <r>
    <x v="2233"/>
    <x v="1094"/>
    <d v="2015-12-14T00:00:00"/>
    <d v="2015-12-16T00:00:00"/>
    <s v="Second Class"/>
    <x v="264"/>
    <s v="Doug Jacobs"/>
    <s v="CONSUMER"/>
    <s v="united states"/>
    <s v="Portland"/>
    <s v="Oregon"/>
    <n v="97206"/>
    <s v="West"/>
    <s v="TEC-PH-10001051"/>
    <x v="2"/>
    <x v="7"/>
    <x v="1263"/>
    <n v="319.96800000000002"/>
    <n v="4"/>
    <n v="14"/>
    <s v="Mediano"/>
    <n v="0.2"/>
    <n v="63.993600000000008"/>
    <n v="-63.993600000000001"/>
    <n v="383.96160000000003"/>
    <s v="Alto"/>
    <n v="35.996400000000001"/>
    <n v="0.1125"/>
    <n v="-219.97800000000001"/>
    <n v="2"/>
    <n v="2"/>
    <s v="CORRECTO"/>
    <n v="2015"/>
    <n v="0"/>
  </r>
  <r>
    <x v="2234"/>
    <x v="1095"/>
    <d v="2017-12-05T00:00:00"/>
    <d v="2017-12-10T00:00:00"/>
    <s v="Standard Class"/>
    <x v="425"/>
    <s v="Quincy Jones"/>
    <s v="CORPORATE"/>
    <s v="united states"/>
    <s v="Burlington"/>
    <s v="Vermont"/>
    <n v="5408"/>
    <s v="East"/>
    <s v="TEC-AC-10001013"/>
    <x v="2"/>
    <x v="11"/>
    <x v="821"/>
    <n v="205.03"/>
    <n v="7"/>
    <n v="19"/>
    <s v="Grande"/>
    <n v="0"/>
    <n v="0"/>
    <n v="0"/>
    <n v="205.03"/>
    <s v="Alto"/>
    <n v="67.659899999999993"/>
    <n v="0.32999999999999996"/>
    <n v="-137.37010000000001"/>
    <n v="5"/>
    <n v="5"/>
    <s v="CORRECTO"/>
    <n v="2017"/>
    <n v="0"/>
  </r>
  <r>
    <x v="2235"/>
    <x v="1096"/>
    <d v="2015-09-15T00:00:00"/>
    <d v="2015-09-17T00:00:00"/>
    <s v="Second Class"/>
    <x v="564"/>
    <s v="Carol Triggs"/>
    <s v="CONSUMER"/>
    <s v="united states"/>
    <s v="Indianapolis"/>
    <s v="Indiana"/>
    <n v="46203"/>
    <s v="Central"/>
    <s v="OFF-ST-10000025"/>
    <x v="1"/>
    <x v="4"/>
    <x v="621"/>
    <n v="190.86"/>
    <n v="2"/>
    <n v="37"/>
    <s v="Pequeño"/>
    <n v="0"/>
    <n v="0"/>
    <n v="0"/>
    <n v="190.86"/>
    <s v="Medio"/>
    <n v="11.451599999999999"/>
    <n v="5.9999999999999991E-2"/>
    <n v="-179.4084"/>
    <n v="2"/>
    <n v="2"/>
    <s v="CORRECTO"/>
    <n v="2015"/>
    <n v="0"/>
  </r>
  <r>
    <x v="2236"/>
    <x v="1096"/>
    <d v="2015-09-15T00:00:00"/>
    <d v="2015-09-17T00:00:00"/>
    <s v="Second Class"/>
    <x v="564"/>
    <s v="Carol Triggs"/>
    <s v="CONSUMER"/>
    <s v="united states"/>
    <s v="Indianapolis"/>
    <s v="Indiana"/>
    <n v="46203"/>
    <s v="Central"/>
    <s v="OFF-AR-10000817"/>
    <x v="1"/>
    <x v="6"/>
    <x v="1264"/>
    <n v="24.32"/>
    <n v="8"/>
    <n v="30"/>
    <s v="Grande"/>
    <n v="0"/>
    <n v="0"/>
    <n v="0"/>
    <n v="24.32"/>
    <s v="Bajo"/>
    <n v="8.2688000000000006"/>
    <n v="0.34"/>
    <n v="-16.051200000000001"/>
    <n v="2"/>
    <n v="2"/>
    <s v="CORRECTO"/>
    <n v="2015"/>
    <n v="0"/>
  </r>
  <r>
    <x v="2237"/>
    <x v="1097"/>
    <d v="2016-07-15T00:00:00"/>
    <d v="2016-07-21T00:00:00"/>
    <s v="Standard Class"/>
    <x v="563"/>
    <s v="Rick Huthwaite"/>
    <s v="HOME OFFICE"/>
    <s v="united states"/>
    <s v="Provo"/>
    <s v="Utah"/>
    <n v="84604"/>
    <s v="West"/>
    <s v="OFF-SU-10000952"/>
    <x v="1"/>
    <x v="14"/>
    <x v="1265"/>
    <n v="44.4"/>
    <n v="5"/>
    <n v="11"/>
    <s v="Grande"/>
    <n v="0"/>
    <n v="0"/>
    <n v="0"/>
    <n v="44.4"/>
    <s v="Bajo"/>
    <n v="12.432"/>
    <n v="0.28000000000000003"/>
    <n v="-31.968"/>
    <n v="6"/>
    <n v="6"/>
    <s v="CORRECTO"/>
    <n v="2016"/>
    <n v="0"/>
  </r>
  <r>
    <x v="2238"/>
    <x v="1098"/>
    <d v="2017-04-20T00:00:00"/>
    <d v="2017-04-26T00:00:00"/>
    <s v="Standard Class"/>
    <x v="319"/>
    <s v="Sanjit Jacobs"/>
    <s v="HOME OFFICE"/>
    <s v="united states"/>
    <s v="Chicago"/>
    <s v="Illinois"/>
    <n v="60610"/>
    <s v="Central"/>
    <s v="FUR-FU-10004597"/>
    <x v="0"/>
    <x v="5"/>
    <x v="1266"/>
    <n v="44.4"/>
    <n v="2"/>
    <n v="8"/>
    <s v="Pequeño"/>
    <n v="0.6"/>
    <n v="26.639999999999997"/>
    <n v="-26.64"/>
    <n v="71.039999999999992"/>
    <s v="Medio"/>
    <n v="-52.17"/>
    <n v="-1.175"/>
    <n v="-69.930000000000007"/>
    <n v="6"/>
    <n v="6"/>
    <s v="CORRECTO"/>
    <n v="2017"/>
    <n v="0"/>
  </r>
  <r>
    <x v="2239"/>
    <x v="1099"/>
    <d v="2016-11-15T00:00:00"/>
    <d v="2016-11-17T00:00:00"/>
    <s v="Second Class"/>
    <x v="592"/>
    <s v="Toby Gnade"/>
    <s v="CONSUMER"/>
    <s v="united states"/>
    <s v="Los Angeles"/>
    <s v="California"/>
    <n v="90049"/>
    <s v="West"/>
    <s v="OFF-BI-10003527"/>
    <x v="1"/>
    <x v="8"/>
    <x v="451"/>
    <n v="1016.792"/>
    <n v="1"/>
    <n v="31"/>
    <s v="Pequeño"/>
    <n v="0.2"/>
    <n v="203.35840000000002"/>
    <n v="-203.35839999999999"/>
    <n v="1220.1504"/>
    <s v="Muy Alto"/>
    <n v="381.29700000000003"/>
    <n v="0.375"/>
    <n v="-432.13659999999999"/>
    <n v="2"/>
    <n v="2"/>
    <s v="CORRECTO"/>
    <n v="2016"/>
    <n v="0"/>
  </r>
  <r>
    <x v="2240"/>
    <x v="1099"/>
    <d v="2016-11-15T00:00:00"/>
    <d v="2016-11-17T00:00:00"/>
    <s v="Second Class"/>
    <x v="592"/>
    <s v="Toby Gnade"/>
    <s v="CONSUMER"/>
    <s v="united states"/>
    <s v="Los Angeles"/>
    <s v="California"/>
    <n v="90049"/>
    <s v="West"/>
    <s v="OFF-BI-10002982"/>
    <x v="1"/>
    <x v="8"/>
    <x v="1267"/>
    <n v="38.136000000000003"/>
    <n v="7"/>
    <n v="41"/>
    <s v="Grande"/>
    <n v="0.2"/>
    <n v="7.6272000000000011"/>
    <n v="-7.6272000000000002"/>
    <n v="45.763200000000005"/>
    <s v="Bajo"/>
    <n v="13.3476"/>
    <n v="0.35"/>
    <n v="-17.161200000000001"/>
    <n v="2"/>
    <n v="2"/>
    <s v="CORRECTO"/>
    <n v="2016"/>
    <n v="0"/>
  </r>
  <r>
    <x v="2241"/>
    <x v="1100"/>
    <d v="2016-11-26T00:00:00"/>
    <d v="2016-12-01T00:00:00"/>
    <s v="Standard Class"/>
    <x v="564"/>
    <s v="Carol Triggs"/>
    <s v="CONSUMER"/>
    <s v="united states"/>
    <s v="Philadelphia"/>
    <s v="Pennsylvania"/>
    <n v="19134"/>
    <s v="East"/>
    <s v="TEC-PH-10004165"/>
    <x v="2"/>
    <x v="7"/>
    <x v="895"/>
    <n v="494.98200000000003"/>
    <n v="3"/>
    <n v="34"/>
    <s v="Mediano"/>
    <n v="0.4"/>
    <n v="197.99280000000002"/>
    <n v="-197.99279999999999"/>
    <n v="692.97480000000007"/>
    <s v="Muy Alto"/>
    <n v="-115.4958"/>
    <n v="-0.23333333333333334"/>
    <n v="-412.48500000000001"/>
    <n v="5"/>
    <n v="5"/>
    <s v="CORRECTO"/>
    <n v="2016"/>
    <n v="0"/>
  </r>
  <r>
    <x v="2242"/>
    <x v="1101"/>
    <d v="2017-11-21T00:00:00"/>
    <d v="2017-11-25T00:00:00"/>
    <s v="Standard Class"/>
    <x v="593"/>
    <s v="Barry Franz"/>
    <s v="HOME OFFICE"/>
    <s v="united states"/>
    <s v="Pasadena"/>
    <s v="California"/>
    <n v="91104"/>
    <s v="West"/>
    <s v="OFF-ST-10003442"/>
    <x v="1"/>
    <x v="4"/>
    <x v="86"/>
    <n v="56.56"/>
    <n v="2"/>
    <n v="34"/>
    <s v="Pequeño"/>
    <n v="0"/>
    <n v="0"/>
    <n v="0"/>
    <n v="56.56"/>
    <s v="Medio"/>
    <n v="15.2712"/>
    <n v="0.27"/>
    <n v="-41.288800000000002"/>
    <n v="4"/>
    <n v="4"/>
    <s v="CORRECTO"/>
    <n v="2017"/>
    <n v="0"/>
  </r>
  <r>
    <x v="2243"/>
    <x v="1101"/>
    <d v="2017-11-21T00:00:00"/>
    <d v="2017-11-25T00:00:00"/>
    <s v="Standard Class"/>
    <x v="593"/>
    <s v="Barry Franz"/>
    <s v="HOME OFFICE"/>
    <s v="united states"/>
    <s v="Pasadena"/>
    <s v="California"/>
    <n v="91104"/>
    <s v="West"/>
    <s v="OFF-AR-10003856"/>
    <x v="1"/>
    <x v="6"/>
    <x v="449"/>
    <n v="5.56"/>
    <n v="2"/>
    <n v="18"/>
    <s v="Pequeño"/>
    <n v="0"/>
    <n v="0"/>
    <n v="0"/>
    <n v="5.56"/>
    <s v="Bajo"/>
    <n v="1.4456"/>
    <n v="0.26"/>
    <n v="-4.1143999999999998"/>
    <n v="4"/>
    <n v="4"/>
    <s v="CORRECTO"/>
    <n v="2017"/>
    <n v="0"/>
  </r>
  <r>
    <x v="2244"/>
    <x v="1101"/>
    <d v="2017-11-21T00:00:00"/>
    <d v="2017-11-25T00:00:00"/>
    <s v="Standard Class"/>
    <x v="593"/>
    <s v="Barry Franz"/>
    <s v="HOME OFFICE"/>
    <s v="united states"/>
    <s v="Pasadena"/>
    <s v="California"/>
    <n v="91104"/>
    <s v="West"/>
    <s v="OFF-FA-10004248"/>
    <x v="1"/>
    <x v="13"/>
    <x v="485"/>
    <n v="9.02"/>
    <n v="2"/>
    <n v="16"/>
    <s v="Pequeño"/>
    <n v="0"/>
    <n v="0"/>
    <n v="0"/>
    <n v="9.02"/>
    <s v="Bajo"/>
    <n v="3.5177999999999998"/>
    <n v="0.39"/>
    <n v="-5.5022000000000002"/>
    <n v="4"/>
    <n v="4"/>
    <s v="CORRECTO"/>
    <n v="2017"/>
    <n v="0"/>
  </r>
  <r>
    <x v="2245"/>
    <x v="1101"/>
    <d v="2017-11-21T00:00:00"/>
    <d v="2017-11-25T00:00:00"/>
    <s v="Standard Class"/>
    <x v="593"/>
    <s v="Barry Franz"/>
    <s v="HOME OFFICE"/>
    <s v="united states"/>
    <s v="Pasadena"/>
    <s v="California"/>
    <n v="91104"/>
    <s v="West"/>
    <s v="OFF-AP-10001492"/>
    <x v="1"/>
    <x v="9"/>
    <x v="22"/>
    <n v="8.6199999999999992"/>
    <n v="1"/>
    <n v="41"/>
    <s v="Pequeño"/>
    <n v="0"/>
    <n v="0"/>
    <n v="0"/>
    <n v="8.6199999999999992"/>
    <s v="Bajo"/>
    <n v="2.2412000000000001"/>
    <n v="0.26"/>
    <n v="-6.3788"/>
    <n v="4"/>
    <n v="4"/>
    <s v="CORRECTO"/>
    <n v="2017"/>
    <n v="0"/>
  </r>
  <r>
    <x v="2246"/>
    <x v="1101"/>
    <d v="2017-11-21T00:00:00"/>
    <d v="2017-11-25T00:00:00"/>
    <s v="Standard Class"/>
    <x v="593"/>
    <s v="Barry Franz"/>
    <s v="HOME OFFICE"/>
    <s v="united states"/>
    <s v="Pasadena"/>
    <s v="California"/>
    <n v="91104"/>
    <s v="West"/>
    <s v="TEC-PH-10004165"/>
    <x v="2"/>
    <x v="7"/>
    <x v="895"/>
    <n v="659.976"/>
    <n v="3"/>
    <n v="34"/>
    <s v="Mediano"/>
    <n v="0.2"/>
    <n v="131.99520000000001"/>
    <n v="-131.99520000000001"/>
    <n v="791.97119999999995"/>
    <s v="Muy Alto"/>
    <n v="49.498199999999997"/>
    <n v="7.4999999999999997E-2"/>
    <n v="-478.48259999999999"/>
    <n v="4"/>
    <n v="4"/>
    <s v="CORRECTO"/>
    <n v="2017"/>
    <n v="0"/>
  </r>
  <r>
    <x v="2247"/>
    <x v="1102"/>
    <d v="2015-02-15T00:00:00"/>
    <d v="2015-02-18T00:00:00"/>
    <s v="Second Class"/>
    <x v="594"/>
    <s v="Justin MacKendrick"/>
    <s v="CONSUMER"/>
    <s v="united states"/>
    <s v="Los Angeles"/>
    <s v="California"/>
    <n v="90004"/>
    <s v="West"/>
    <s v="OFF-PA-10004285"/>
    <x v="1"/>
    <x v="10"/>
    <x v="1268"/>
    <n v="13.36"/>
    <n v="2"/>
    <n v="21"/>
    <s v="Pequeño"/>
    <n v="0"/>
    <n v="0"/>
    <n v="0"/>
    <n v="13.36"/>
    <s v="Bajo"/>
    <n v="6.4127999999999998"/>
    <n v="0.48"/>
    <n v="-6.9471999999999996"/>
    <n v="3"/>
    <n v="3"/>
    <s v="CORRECTO"/>
    <n v="2015"/>
    <n v="0"/>
  </r>
  <r>
    <x v="2248"/>
    <x v="1102"/>
    <d v="2015-02-15T00:00:00"/>
    <d v="2015-02-18T00:00:00"/>
    <s v="Second Class"/>
    <x v="594"/>
    <s v="Justin MacKendrick"/>
    <s v="CONSUMER"/>
    <s v="united states"/>
    <s v="Los Angeles"/>
    <s v="California"/>
    <n v="90004"/>
    <s v="West"/>
    <s v="OFF-BI-10001628"/>
    <x v="1"/>
    <x v="8"/>
    <x v="1112"/>
    <n v="41.72"/>
    <n v="5"/>
    <n v="39"/>
    <s v="Grande"/>
    <n v="0.2"/>
    <n v="8.3439999999999994"/>
    <n v="-8.3439999999999994"/>
    <n v="50.064"/>
    <s v="Medio"/>
    <n v="13.0375"/>
    <n v="0.3125"/>
    <n v="-20.3385"/>
    <n v="3"/>
    <n v="3"/>
    <s v="CORRECTO"/>
    <n v="2015"/>
    <n v="0"/>
  </r>
  <r>
    <x v="2249"/>
    <x v="1102"/>
    <d v="2015-02-15T00:00:00"/>
    <d v="2015-02-18T00:00:00"/>
    <s v="Second Class"/>
    <x v="594"/>
    <s v="Justin MacKendrick"/>
    <s v="CONSUMER"/>
    <s v="united states"/>
    <s v="Los Angeles"/>
    <s v="California"/>
    <n v="90004"/>
    <s v="West"/>
    <s v="OFF-BI-10000546"/>
    <x v="1"/>
    <x v="8"/>
    <x v="614"/>
    <n v="11.52"/>
    <n v="5"/>
    <n v="50"/>
    <s v="Grande"/>
    <n v="0.2"/>
    <n v="2.3039999999999998"/>
    <n v="-2.3039999999999998"/>
    <n v="13.824"/>
    <s v="Bajo"/>
    <n v="4.1760000000000002"/>
    <n v="0.36250000000000004"/>
    <n v="-5.04"/>
    <n v="3"/>
    <n v="3"/>
    <s v="CORRECTO"/>
    <n v="2015"/>
    <n v="0"/>
  </r>
  <r>
    <x v="2250"/>
    <x v="1102"/>
    <d v="2015-02-15T00:00:00"/>
    <d v="2015-02-18T00:00:00"/>
    <s v="Second Class"/>
    <x v="594"/>
    <s v="Justin MacKendrick"/>
    <s v="CONSUMER"/>
    <s v="united states"/>
    <s v="Los Angeles"/>
    <s v="California"/>
    <n v="90004"/>
    <s v="West"/>
    <s v="OFF-AP-10001391"/>
    <x v="1"/>
    <x v="9"/>
    <x v="1269"/>
    <n v="541.44000000000005"/>
    <n v="6"/>
    <n v="9"/>
    <s v="Grande"/>
    <n v="0"/>
    <n v="0"/>
    <n v="0"/>
    <n v="541.44000000000005"/>
    <s v="Muy Alto"/>
    <n v="157.01759999999999"/>
    <n v="0.28999999999999992"/>
    <n v="-384.42239999999998"/>
    <n v="3"/>
    <n v="3"/>
    <s v="CORRECTO"/>
    <n v="2015"/>
    <n v="0"/>
  </r>
  <r>
    <x v="2251"/>
    <x v="1102"/>
    <d v="2015-02-15T00:00:00"/>
    <d v="2015-02-18T00:00:00"/>
    <s v="Second Class"/>
    <x v="594"/>
    <s v="Justin MacKendrick"/>
    <s v="CONSUMER"/>
    <s v="united states"/>
    <s v="Los Angeles"/>
    <s v="California"/>
    <n v="90004"/>
    <s v="West"/>
    <s v="OFF-PA-10000477"/>
    <x v="1"/>
    <x v="10"/>
    <x v="1270"/>
    <n v="19.440000000000001"/>
    <n v="3"/>
    <n v="13"/>
    <s v="Mediano"/>
    <n v="0"/>
    <n v="0"/>
    <n v="0"/>
    <n v="19.440000000000001"/>
    <s v="Bajo"/>
    <n v="9.3312000000000008"/>
    <n v="0.48000000000000004"/>
    <n v="-10.1088"/>
    <n v="3"/>
    <n v="3"/>
    <s v="CORRECTO"/>
    <n v="2015"/>
    <n v="0"/>
  </r>
  <r>
    <x v="2252"/>
    <x v="1103"/>
    <d v="2016-04-15T00:00:00"/>
    <d v="2016-04-17T00:00:00"/>
    <s v="Second Class"/>
    <x v="451"/>
    <s v="Julie Kriz"/>
    <s v="HOME OFFICE"/>
    <s v="united states"/>
    <s v="San Diego"/>
    <s v="California"/>
    <n v="92105"/>
    <s v="West"/>
    <s v="OFF-PA-10004327"/>
    <x v="1"/>
    <x v="10"/>
    <x v="137"/>
    <n v="143.69999999999999"/>
    <n v="3"/>
    <n v="13"/>
    <s v="Mediano"/>
    <n v="0"/>
    <n v="0"/>
    <n v="0"/>
    <n v="143.69999999999999"/>
    <s v="Medio"/>
    <n v="68.975999999999999"/>
    <n v="0.48000000000000004"/>
    <n v="-74.724000000000004"/>
    <n v="2"/>
    <n v="2"/>
    <s v="CORRECTO"/>
    <n v="2016"/>
    <n v="0"/>
  </r>
  <r>
    <x v="2253"/>
    <x v="1104"/>
    <d v="2015-09-28T00:00:00"/>
    <d v="2015-10-01T00:00:00"/>
    <s v="First Class"/>
    <x v="428"/>
    <s v="Henry Goldwyn"/>
    <s v="CORPORATE"/>
    <s v="united states"/>
    <s v="San Francisco"/>
    <s v="California"/>
    <n v="94110"/>
    <s v="West"/>
    <s v="OFF-AP-10000696"/>
    <x v="1"/>
    <x v="9"/>
    <x v="336"/>
    <n v="43.26"/>
    <n v="3"/>
    <n v="30"/>
    <s v="Mediano"/>
    <n v="0"/>
    <n v="0"/>
    <n v="0"/>
    <n v="43.26"/>
    <s v="Bajo"/>
    <n v="14.2758"/>
    <n v="0.33"/>
    <n v="-28.984200000000001"/>
    <n v="3"/>
    <n v="3"/>
    <s v="CORRECTO"/>
    <n v="2015"/>
    <n v="0"/>
  </r>
  <r>
    <x v="2254"/>
    <x v="1104"/>
    <d v="2015-09-28T00:00:00"/>
    <d v="2015-10-01T00:00:00"/>
    <s v="First Class"/>
    <x v="428"/>
    <s v="Henry Goldwyn"/>
    <s v="CORPORATE"/>
    <s v="united states"/>
    <s v="San Francisco"/>
    <s v="California"/>
    <n v="94110"/>
    <s v="West"/>
    <s v="OFF-AP-10002082"/>
    <x v="1"/>
    <x v="9"/>
    <x v="1101"/>
    <n v="43.56"/>
    <n v="2"/>
    <n v="14"/>
    <s v="Pequeño"/>
    <n v="0"/>
    <n v="0"/>
    <n v="0"/>
    <n v="43.56"/>
    <s v="Bajo"/>
    <n v="15.246"/>
    <n v="0.35"/>
    <n v="-28.314"/>
    <n v="3"/>
    <n v="3"/>
    <s v="CORRECTO"/>
    <n v="2015"/>
    <n v="0"/>
  </r>
  <r>
    <x v="2255"/>
    <x v="1105"/>
    <d v="2016-09-17T00:00:00"/>
    <d v="2016-09-22T00:00:00"/>
    <s v="Standard Class"/>
    <x v="156"/>
    <s v="Laura Armstrong"/>
    <s v="CORPORATE"/>
    <s v="united states"/>
    <s v="Bangor"/>
    <s v="Maine"/>
    <n v="4401"/>
    <s v="East"/>
    <s v="TEC-PH-10001944"/>
    <x v="2"/>
    <x v="7"/>
    <x v="1271"/>
    <n v="437.85"/>
    <n v="3"/>
    <n v="19"/>
    <s v="Mediano"/>
    <n v="0"/>
    <n v="0"/>
    <n v="0"/>
    <n v="437.85"/>
    <s v="Alto"/>
    <n v="131.35499999999999"/>
    <n v="0.29999999999999993"/>
    <n v="-306.495"/>
    <n v="5"/>
    <n v="5"/>
    <s v="CORRECTO"/>
    <n v="2016"/>
    <n v="0"/>
  </r>
  <r>
    <x v="2256"/>
    <x v="1105"/>
    <d v="2016-09-17T00:00:00"/>
    <d v="2016-09-22T00:00:00"/>
    <s v="Standard Class"/>
    <x v="156"/>
    <s v="Laura Armstrong"/>
    <s v="CORPORATE"/>
    <s v="united states"/>
    <s v="Bangor"/>
    <s v="Maine"/>
    <n v="4401"/>
    <s v="East"/>
    <s v="FUR-FU-10004952"/>
    <x v="0"/>
    <x v="5"/>
    <x v="853"/>
    <n v="109.48"/>
    <n v="2"/>
    <n v="13"/>
    <s v="Pequeño"/>
    <n v="0"/>
    <n v="0"/>
    <n v="0"/>
    <n v="109.48"/>
    <s v="Medio"/>
    <n v="33.938800000000001"/>
    <n v="0.31"/>
    <n v="-75.541200000000003"/>
    <n v="5"/>
    <n v="5"/>
    <s v="CORRECTO"/>
    <n v="2016"/>
    <n v="0"/>
  </r>
  <r>
    <x v="2257"/>
    <x v="1106"/>
    <d v="2017-06-16T00:00:00"/>
    <d v="2017-06-19T00:00:00"/>
    <s v="First Class"/>
    <x v="59"/>
    <s v="Troy Staebel"/>
    <s v="CONSUMER"/>
    <s v="united states"/>
    <s v="San Francisco"/>
    <s v="California"/>
    <n v="94122"/>
    <s v="West"/>
    <s v="FUR-CH-10000015"/>
    <x v="0"/>
    <x v="1"/>
    <x v="378"/>
    <n v="1212.96"/>
    <n v="7"/>
    <n v="36"/>
    <s v="Grande"/>
    <n v="0.2"/>
    <n v="242.59200000000001"/>
    <n v="-242.59200000000001"/>
    <n v="1455.5520000000001"/>
    <s v="Muy Alto"/>
    <n v="90.971999999999994"/>
    <n v="7.4999999999999997E-2"/>
    <n v="-879.39599999999996"/>
    <n v="3"/>
    <n v="3"/>
    <s v="CORRECTO"/>
    <n v="2017"/>
    <n v="0"/>
  </r>
  <r>
    <x v="2258"/>
    <x v="1106"/>
    <d v="2017-06-16T00:00:00"/>
    <d v="2017-06-19T00:00:00"/>
    <s v="First Class"/>
    <x v="59"/>
    <s v="Troy Staebel"/>
    <s v="CONSUMER"/>
    <s v="united states"/>
    <s v="San Francisco"/>
    <s v="California"/>
    <n v="94122"/>
    <s v="West"/>
    <s v="OFF-PA-10001776"/>
    <x v="1"/>
    <x v="10"/>
    <x v="1272"/>
    <n v="18.54"/>
    <n v="2"/>
    <n v="28"/>
    <s v="Pequeño"/>
    <n v="0"/>
    <n v="0"/>
    <n v="0"/>
    <n v="18.54"/>
    <s v="Bajo"/>
    <n v="8.7138000000000009"/>
    <n v="0.47000000000000008"/>
    <n v="-9.8262"/>
    <n v="3"/>
    <n v="3"/>
    <s v="CORRECTO"/>
    <n v="2017"/>
    <n v="0"/>
  </r>
  <r>
    <x v="2259"/>
    <x v="1107"/>
    <d v="2015-11-08T00:00:00"/>
    <d v="2015-11-10T00:00:00"/>
    <s v="Second Class"/>
    <x v="595"/>
    <s v="Maria Zettner"/>
    <s v="HOME OFFICE"/>
    <s v="united states"/>
    <s v="San Diego"/>
    <s v="California"/>
    <n v="92024"/>
    <s v="West"/>
    <s v="OFF-FA-10002280"/>
    <x v="1"/>
    <x v="13"/>
    <x v="659"/>
    <n v="5"/>
    <n v="1"/>
    <n v="47"/>
    <s v="Pequeño"/>
    <n v="0"/>
    <n v="0"/>
    <n v="0"/>
    <n v="5"/>
    <s v="Bajo"/>
    <n v="2.4"/>
    <n v="0.48"/>
    <n v="-2.6"/>
    <n v="2"/>
    <n v="2"/>
    <s v="CORRECTO"/>
    <n v="2015"/>
    <n v="0"/>
  </r>
  <r>
    <x v="2260"/>
    <x v="1107"/>
    <d v="2015-11-08T00:00:00"/>
    <d v="2015-11-10T00:00:00"/>
    <s v="Second Class"/>
    <x v="595"/>
    <s v="Maria Zettner"/>
    <s v="HOME OFFICE"/>
    <s v="united states"/>
    <s v="San Diego"/>
    <s v="California"/>
    <n v="92024"/>
    <s v="West"/>
    <s v="TEC-AC-10002049"/>
    <x v="2"/>
    <x v="11"/>
    <x v="695"/>
    <n v="371.97"/>
    <n v="3"/>
    <n v="36"/>
    <s v="Mediano"/>
    <n v="0"/>
    <n v="0"/>
    <n v="0"/>
    <n v="371.97"/>
    <s v="Alto"/>
    <n v="66.954599999999999"/>
    <n v="0.18"/>
    <n v="-305.0154"/>
    <n v="2"/>
    <n v="2"/>
    <s v="CORRECTO"/>
    <n v="2015"/>
    <n v="0"/>
  </r>
  <r>
    <x v="2261"/>
    <x v="1108"/>
    <d v="2015-12-18T00:00:00"/>
    <d v="2015-12-18T00:00:00"/>
    <s v="Same Day"/>
    <x v="596"/>
    <s v="Mitch Webber"/>
    <s v="CONSUMER"/>
    <s v="united states"/>
    <s v="New York City"/>
    <s v="New York"/>
    <n v="10035"/>
    <s v="East"/>
    <s v="TEC-AC-10002253"/>
    <x v="2"/>
    <x v="11"/>
    <x v="577"/>
    <n v="166.24"/>
    <n v="1"/>
    <n v="16"/>
    <s v="Pequeño"/>
    <n v="0"/>
    <n v="0"/>
    <n v="0"/>
    <n v="166.24"/>
    <s v="Medio"/>
    <n v="24.936"/>
    <n v="0.15"/>
    <n v="-141.304"/>
    <n v="0"/>
    <n v="0"/>
    <s v="CORRECTO"/>
    <n v="2015"/>
    <n v="0"/>
  </r>
  <r>
    <x v="2262"/>
    <x v="1109"/>
    <d v="2017-02-06T00:00:00"/>
    <d v="2017-02-09T00:00:00"/>
    <s v="First Class"/>
    <x v="597"/>
    <s v="Mark Van Huff"/>
    <s v="CONSUMER"/>
    <s v="united states"/>
    <s v="Arlington"/>
    <s v="Virginia"/>
    <n v="22204"/>
    <s v="South"/>
    <s v="FUR-BO-10004015"/>
    <x v="0"/>
    <x v="0"/>
    <x v="574"/>
    <n v="359.97"/>
    <n v="3"/>
    <n v="34"/>
    <s v="Mediano"/>
    <n v="0"/>
    <n v="0"/>
    <n v="0"/>
    <n v="359.97"/>
    <s v="Alto"/>
    <n v="79.193399999999997"/>
    <n v="0.21999999999999997"/>
    <n v="-280.77659999999997"/>
    <n v="3"/>
    <n v="3"/>
    <s v="CORRECTO"/>
    <n v="2017"/>
    <n v="0"/>
  </r>
  <r>
    <x v="2263"/>
    <x v="1110"/>
    <d v="2016-11-14T00:00:00"/>
    <d v="2016-11-16T00:00:00"/>
    <s v="Second Class"/>
    <x v="211"/>
    <s v="Allen Armold"/>
    <s v="CONSUMER"/>
    <s v="united states"/>
    <s v="Atlanta"/>
    <s v="Georgia"/>
    <n v="30318"/>
    <s v="South"/>
    <s v="TEC-AC-10004145"/>
    <x v="2"/>
    <x v="11"/>
    <x v="1273"/>
    <n v="499.98"/>
    <n v="2"/>
    <n v="31"/>
    <s v="Pequeño"/>
    <n v="0"/>
    <n v="0"/>
    <n v="0"/>
    <n v="499.98"/>
    <s v="Alto"/>
    <n v="114.9954"/>
    <n v="0.23"/>
    <n v="-384.9846"/>
    <n v="2"/>
    <n v="2"/>
    <s v="CORRECTO"/>
    <n v="2016"/>
    <n v="0"/>
  </r>
  <r>
    <x v="2264"/>
    <x v="1110"/>
    <d v="2016-11-14T00:00:00"/>
    <d v="2016-11-16T00:00:00"/>
    <s v="Second Class"/>
    <x v="211"/>
    <s v="Allen Armold"/>
    <s v="CONSUMER"/>
    <s v="united states"/>
    <s v="Atlanta"/>
    <s v="Georgia"/>
    <n v="30318"/>
    <s v="South"/>
    <s v="OFF-PA-10002479"/>
    <x v="1"/>
    <x v="10"/>
    <x v="219"/>
    <n v="5.28"/>
    <n v="1"/>
    <n v="30"/>
    <s v="Pequeño"/>
    <n v="0"/>
    <n v="0"/>
    <n v="0"/>
    <n v="5.28"/>
    <s v="Bajo"/>
    <n v="2.3759999999999999"/>
    <n v="0.44999999999999996"/>
    <n v="-2.9039999999999999"/>
    <n v="2"/>
    <n v="2"/>
    <s v="CORRECTO"/>
    <n v="2016"/>
    <n v="0"/>
  </r>
  <r>
    <x v="2265"/>
    <x v="1110"/>
    <d v="2016-11-14T00:00:00"/>
    <d v="2016-11-16T00:00:00"/>
    <s v="Second Class"/>
    <x v="211"/>
    <s v="Allen Armold"/>
    <s v="CONSUMER"/>
    <s v="united states"/>
    <s v="Atlanta"/>
    <s v="Georgia"/>
    <n v="30318"/>
    <s v="South"/>
    <s v="OFF-BI-10004970"/>
    <x v="1"/>
    <x v="8"/>
    <x v="917"/>
    <n v="8.26"/>
    <n v="2"/>
    <n v="44"/>
    <s v="Pequeño"/>
    <n v="0"/>
    <n v="0"/>
    <n v="0"/>
    <n v="8.26"/>
    <s v="Bajo"/>
    <n v="3.8822000000000001"/>
    <n v="0.47000000000000003"/>
    <n v="-4.3777999999999997"/>
    <n v="2"/>
    <n v="2"/>
    <s v="CORRECTO"/>
    <n v="2016"/>
    <n v="0"/>
  </r>
  <r>
    <x v="2266"/>
    <x v="1111"/>
    <d v="2017-10-12T00:00:00"/>
    <d v="2017-10-12T00:00:00"/>
    <s v="Same Day"/>
    <x v="598"/>
    <s v="Sean Miller"/>
    <s v="HOME OFFICE"/>
    <s v="united states"/>
    <s v="Monroe"/>
    <s v="North Carolina"/>
    <n v="28110"/>
    <s v="South"/>
    <s v="OFF-PA-10003919"/>
    <x v="1"/>
    <x v="10"/>
    <x v="1274"/>
    <n v="7.968"/>
    <n v="2"/>
    <n v="2"/>
    <s v="Pequeño"/>
    <n v="0.2"/>
    <n v="1.5936000000000001"/>
    <n v="-1.5935999999999999"/>
    <n v="9.5616000000000003"/>
    <s v="Bajo"/>
    <n v="2.6892"/>
    <n v="0.33750000000000002"/>
    <n v="-3.6852"/>
    <n v="0"/>
    <n v="0"/>
    <s v="CORRECTO"/>
    <n v="2017"/>
    <n v="0"/>
  </r>
  <r>
    <x v="2267"/>
    <x v="1112"/>
    <d v="2017-09-17T00:00:00"/>
    <d v="2017-09-17T00:00:00"/>
    <s v="Same Day"/>
    <x v="599"/>
    <s v="Tom Prescott"/>
    <s v="CONSUMER"/>
    <s v="united states"/>
    <s v="Seattle"/>
    <s v="Washington"/>
    <n v="98115"/>
    <s v="West"/>
    <s v="OFF-PA-10002001"/>
    <x v="1"/>
    <x v="10"/>
    <x v="1275"/>
    <n v="12.96"/>
    <n v="2"/>
    <n v="2"/>
    <s v="Pequeño"/>
    <n v="0"/>
    <n v="0"/>
    <n v="0"/>
    <n v="12.96"/>
    <s v="Bajo"/>
    <n v="6.3503999999999996"/>
    <n v="0.48999999999999994"/>
    <n v="-6.6096000000000004"/>
    <n v="0"/>
    <n v="0"/>
    <s v="CORRECTO"/>
    <n v="2017"/>
    <n v="0"/>
  </r>
  <r>
    <x v="2268"/>
    <x v="1113"/>
    <d v="2017-12-20T00:00:00"/>
    <d v="2017-12-26T00:00:00"/>
    <s v="Standard Class"/>
    <x v="158"/>
    <s v="Dean Katz"/>
    <s v="CORPORATE"/>
    <s v="united states"/>
    <s v="Rochester"/>
    <s v="New York"/>
    <n v="14609"/>
    <s v="East"/>
    <s v="OFF-PA-10002787"/>
    <x v="1"/>
    <x v="10"/>
    <x v="1276"/>
    <n v="6.48"/>
    <n v="1"/>
    <n v="22"/>
    <s v="Pequeño"/>
    <n v="0"/>
    <n v="0"/>
    <n v="0"/>
    <n v="6.48"/>
    <s v="Bajo"/>
    <n v="3.1103999999999998"/>
    <n v="0.47999999999999993"/>
    <n v="-3.3696000000000002"/>
    <n v="6"/>
    <n v="6"/>
    <s v="CORRECTO"/>
    <n v="2017"/>
    <n v="0"/>
  </r>
  <r>
    <x v="2269"/>
    <x v="1113"/>
    <d v="2017-12-20T00:00:00"/>
    <d v="2017-12-26T00:00:00"/>
    <s v="Standard Class"/>
    <x v="158"/>
    <s v="Dean Katz"/>
    <s v="CORPORATE"/>
    <s v="united states"/>
    <s v="Rochester"/>
    <s v="New York"/>
    <n v="14609"/>
    <s v="East"/>
    <s v="OFF-BI-10003291"/>
    <x v="1"/>
    <x v="8"/>
    <x v="44"/>
    <n v="6.984"/>
    <n v="1"/>
    <n v="46"/>
    <s v="Pequeño"/>
    <n v="0.2"/>
    <n v="1.3968"/>
    <n v="-1.3968"/>
    <n v="8.3808000000000007"/>
    <s v="Bajo"/>
    <n v="2.3571"/>
    <n v="0.33750000000000002"/>
    <n v="-3.2301000000000002"/>
    <n v="6"/>
    <n v="6"/>
    <s v="CORRECTO"/>
    <n v="2017"/>
    <n v="0"/>
  </r>
  <r>
    <x v="2270"/>
    <x v="1114"/>
    <d v="2017-12-02T00:00:00"/>
    <d v="2017-12-07T00:00:00"/>
    <s v="Standard Class"/>
    <x v="149"/>
    <s v="Michael Kennedy"/>
    <s v="CORPORATE"/>
    <s v="united states"/>
    <s v="Miami"/>
    <s v="Florida"/>
    <n v="33180"/>
    <s v="South"/>
    <s v="OFF-AR-10004344"/>
    <x v="1"/>
    <x v="6"/>
    <x v="370"/>
    <n v="47.96"/>
    <n v="5"/>
    <n v="31"/>
    <s v="Grande"/>
    <n v="0.2"/>
    <n v="9.5920000000000005"/>
    <n v="-9.5920000000000005"/>
    <n v="57.552"/>
    <s v="Medio"/>
    <n v="4.1965000000000003"/>
    <n v="8.7500000000000008E-2"/>
    <n v="-34.171500000000002"/>
    <n v="5"/>
    <n v="5"/>
    <s v="CORRECTO"/>
    <n v="2017"/>
    <n v="0"/>
  </r>
  <r>
    <x v="2271"/>
    <x v="1115"/>
    <d v="2015-09-21T00:00:00"/>
    <d v="2015-09-27T00:00:00"/>
    <s v="Standard Class"/>
    <x v="79"/>
    <s v="Chad Sievert"/>
    <s v="CONSUMER"/>
    <s v="united states"/>
    <s v="Seattle"/>
    <s v="Washington"/>
    <n v="98105"/>
    <s v="West"/>
    <s v="OFF-ST-10003123"/>
    <x v="1"/>
    <x v="4"/>
    <x v="1277"/>
    <n v="199.74"/>
    <n v="6"/>
    <n v="26"/>
    <s v="Grande"/>
    <n v="0"/>
    <n v="0"/>
    <n v="0"/>
    <n v="199.74"/>
    <s v="Medio"/>
    <n v="47.937600000000003"/>
    <n v="0.24000000000000002"/>
    <n v="-151.80240000000001"/>
    <n v="6"/>
    <n v="6"/>
    <s v="CORRECTO"/>
    <n v="2015"/>
    <n v="0"/>
  </r>
  <r>
    <x v="2272"/>
    <x v="1116"/>
    <d v="2015-03-06T00:00:00"/>
    <d v="2015-03-11T00:00:00"/>
    <s v="Standard Class"/>
    <x v="139"/>
    <s v="John Lucas"/>
    <s v="CONSUMER"/>
    <s v="united states"/>
    <s v="San Francisco"/>
    <s v="California"/>
    <n v="94122"/>
    <s v="West"/>
    <s v="FUR-FU-10000308"/>
    <x v="0"/>
    <x v="5"/>
    <x v="1278"/>
    <n v="435.26"/>
    <n v="7"/>
    <n v="26"/>
    <s v="Grande"/>
    <n v="0"/>
    <n v="0"/>
    <n v="0"/>
    <n v="435.26"/>
    <s v="Alto"/>
    <n v="95.757199999999997"/>
    <n v="0.22"/>
    <n v="-339.50279999999998"/>
    <n v="5"/>
    <n v="5"/>
    <s v="CORRECTO"/>
    <n v="2015"/>
    <n v="0"/>
  </r>
  <r>
    <x v="2273"/>
    <x v="1116"/>
    <d v="2015-03-06T00:00:00"/>
    <d v="2015-03-11T00:00:00"/>
    <s v="Standard Class"/>
    <x v="139"/>
    <s v="John Lucas"/>
    <s v="CONSUMER"/>
    <s v="united states"/>
    <s v="San Francisco"/>
    <s v="California"/>
    <n v="94122"/>
    <s v="West"/>
    <s v="TEC-CO-10003763"/>
    <x v="2"/>
    <x v="16"/>
    <x v="1279"/>
    <n v="1119.9839999999999"/>
    <n v="2"/>
    <n v="19"/>
    <s v="Pequeño"/>
    <n v="0.2"/>
    <n v="223.99680000000001"/>
    <n v="-223.99680000000001"/>
    <n v="1343.9807999999998"/>
    <s v="Muy Alto"/>
    <n v="377.99459999999999"/>
    <n v="0.33750000000000002"/>
    <n v="-517.99260000000004"/>
    <n v="5"/>
    <n v="5"/>
    <s v="CORRECTO"/>
    <n v="2015"/>
    <n v="0"/>
  </r>
  <r>
    <x v="2274"/>
    <x v="1117"/>
    <d v="2014-10-03T00:00:00"/>
    <d v="2014-10-08T00:00:00"/>
    <s v="Second Class"/>
    <x v="153"/>
    <s v="Allen Rosenblatt"/>
    <s v="CORPORATE"/>
    <s v="united states"/>
    <s v="Los Angeles"/>
    <s v="California"/>
    <n v="90036"/>
    <s v="West"/>
    <s v="FUR-TA-10001866"/>
    <x v="0"/>
    <x v="3"/>
    <x v="1280"/>
    <n v="143.43199999999999"/>
    <n v="1"/>
    <n v="4"/>
    <s v="Pequeño"/>
    <n v="0.2"/>
    <n v="28.686399999999999"/>
    <n v="-28.686399999999999"/>
    <n v="172.11839999999998"/>
    <s v="Medio"/>
    <n v="3.5857999999999999"/>
    <n v="2.5000000000000001E-2"/>
    <n v="-111.1598"/>
    <n v="5"/>
    <n v="5"/>
    <s v="CORRECTO"/>
    <n v="2014"/>
    <n v="0"/>
  </r>
  <r>
    <x v="2275"/>
    <x v="1117"/>
    <d v="2014-10-03T00:00:00"/>
    <d v="2014-10-08T00:00:00"/>
    <s v="Second Class"/>
    <x v="153"/>
    <s v="Allen Rosenblatt"/>
    <s v="CORPORATE"/>
    <s v="united states"/>
    <s v="Los Angeles"/>
    <s v="California"/>
    <n v="90036"/>
    <s v="West"/>
    <s v="FUR-CH-10002774"/>
    <x v="0"/>
    <x v="1"/>
    <x v="23"/>
    <n v="122.352"/>
    <n v="3"/>
    <n v="19"/>
    <s v="Mediano"/>
    <n v="0.2"/>
    <n v="24.470400000000001"/>
    <n v="-24.470400000000001"/>
    <n v="146.82240000000002"/>
    <s v="Medio"/>
    <n v="13.7646"/>
    <n v="0.11249999999999999"/>
    <n v="-84.117000000000004"/>
    <n v="5"/>
    <n v="5"/>
    <s v="CORRECTO"/>
    <n v="2014"/>
    <n v="0"/>
  </r>
  <r>
    <x v="2276"/>
    <x v="1118"/>
    <d v="2014-06-27T00:00:00"/>
    <d v="2014-07-01T00:00:00"/>
    <s v="Standard Class"/>
    <x v="215"/>
    <s v="Liz MacKendrick"/>
    <s v="CONSUMER"/>
    <s v="united states"/>
    <s v="Southaven"/>
    <s v="Mississippi"/>
    <n v="38671"/>
    <s v="South"/>
    <s v="OFF-ST-10004337"/>
    <x v="1"/>
    <x v="4"/>
    <x v="847"/>
    <n v="306.2"/>
    <n v="5"/>
    <n v="24"/>
    <s v="Grande"/>
    <n v="0"/>
    <n v="0"/>
    <n v="0"/>
    <n v="306.2"/>
    <s v="Alto"/>
    <n v="0"/>
    <n v="0"/>
    <n v="-306.2"/>
    <n v="4"/>
    <n v="4"/>
    <s v="CORRECTO"/>
    <n v="2014"/>
    <n v="0"/>
  </r>
  <r>
    <x v="2277"/>
    <x v="1118"/>
    <d v="2014-06-27T00:00:00"/>
    <d v="2014-07-01T00:00:00"/>
    <s v="Standard Class"/>
    <x v="215"/>
    <s v="Liz MacKendrick"/>
    <s v="CONSUMER"/>
    <s v="united states"/>
    <s v="Southaven"/>
    <s v="Mississippi"/>
    <n v="38671"/>
    <s v="South"/>
    <s v="FUR-TA-10001039"/>
    <x v="0"/>
    <x v="3"/>
    <x v="832"/>
    <n v="85.98"/>
    <n v="1"/>
    <n v="74"/>
    <s v="Pequeño"/>
    <n v="0"/>
    <n v="0"/>
    <n v="0"/>
    <n v="85.98"/>
    <s v="Medio"/>
    <n v="22.354800000000001"/>
    <n v="0.26"/>
    <n v="-63.6252"/>
    <n v="4"/>
    <n v="4"/>
    <s v="CORRECTO"/>
    <n v="2014"/>
    <n v="0"/>
  </r>
  <r>
    <x v="2278"/>
    <x v="1118"/>
    <d v="2014-06-27T00:00:00"/>
    <d v="2014-07-01T00:00:00"/>
    <s v="Standard Class"/>
    <x v="215"/>
    <s v="Liz MacKendrick"/>
    <s v="CONSUMER"/>
    <s v="united states"/>
    <s v="Southaven"/>
    <s v="Mississippi"/>
    <n v="38671"/>
    <s v="South"/>
    <s v="TEC-AC-10000109"/>
    <x v="2"/>
    <x v="11"/>
    <x v="202"/>
    <n v="223.96"/>
    <n v="4"/>
    <n v="29"/>
    <s v="Mediano"/>
    <n v="0"/>
    <n v="0"/>
    <n v="0"/>
    <n v="223.96"/>
    <s v="Alto"/>
    <n v="53.750399999999999"/>
    <n v="0.24"/>
    <n v="-170.20959999999999"/>
    <n v="4"/>
    <n v="4"/>
    <s v="CORRECTO"/>
    <n v="2014"/>
    <n v="0"/>
  </r>
  <r>
    <x v="2279"/>
    <x v="1119"/>
    <d v="2017-10-30T00:00:00"/>
    <d v="2017-11-02T00:00:00"/>
    <s v="First Class"/>
    <x v="600"/>
    <s v="Jim Karlsson"/>
    <s v="CONSUMER"/>
    <s v="united states"/>
    <s v="Seattle"/>
    <s v="Washington"/>
    <n v="98115"/>
    <s v="West"/>
    <s v="FUR-CH-10003833"/>
    <x v="0"/>
    <x v="1"/>
    <x v="1209"/>
    <n v="97.567999999999998"/>
    <n v="2"/>
    <n v="39"/>
    <s v="Pequeño"/>
    <n v="0.2"/>
    <n v="19.5136"/>
    <n v="-19.5136"/>
    <n v="117.08159999999999"/>
    <s v="Medio"/>
    <n v="-6.0979999999999999"/>
    <n v="-6.25E-2"/>
    <n v="-84.1524"/>
    <n v="3"/>
    <n v="3"/>
    <s v="CORRECTO"/>
    <n v="2017"/>
    <n v="0"/>
  </r>
  <r>
    <x v="2280"/>
    <x v="1119"/>
    <d v="2017-10-30T00:00:00"/>
    <d v="2017-11-02T00:00:00"/>
    <s v="First Class"/>
    <x v="600"/>
    <s v="Jim Karlsson"/>
    <s v="CONSUMER"/>
    <s v="united states"/>
    <s v="Seattle"/>
    <s v="Washington"/>
    <n v="98115"/>
    <s v="West"/>
    <s v="FUR-CH-10004289"/>
    <x v="0"/>
    <x v="1"/>
    <x v="984"/>
    <n v="614.27200000000005"/>
    <n v="8"/>
    <n v="30"/>
    <s v="Grande"/>
    <n v="0.2"/>
    <n v="122.85440000000001"/>
    <n v="-122.8544"/>
    <n v="737.1264000000001"/>
    <s v="Muy Alto"/>
    <n v="-23.0352"/>
    <n v="-3.7499999999999999E-2"/>
    <n v="-514.45280000000002"/>
    <n v="3"/>
    <n v="3"/>
    <s v="CORRECTO"/>
    <n v="2017"/>
    <n v="0"/>
  </r>
  <r>
    <x v="2281"/>
    <x v="1119"/>
    <d v="2017-10-30T00:00:00"/>
    <d v="2017-11-02T00:00:00"/>
    <s v="First Class"/>
    <x v="600"/>
    <s v="Jim Karlsson"/>
    <s v="CONSUMER"/>
    <s v="united states"/>
    <s v="Seattle"/>
    <s v="Washington"/>
    <n v="98115"/>
    <s v="West"/>
    <s v="FUR-BO-10004467"/>
    <x v="0"/>
    <x v="0"/>
    <x v="892"/>
    <n v="199.98"/>
    <n v="2"/>
    <n v="31"/>
    <s v="Pequeño"/>
    <n v="0"/>
    <n v="0"/>
    <n v="0"/>
    <n v="199.98"/>
    <s v="Medio"/>
    <n v="37.996200000000002"/>
    <n v="0.19000000000000003"/>
    <n v="-161.9838"/>
    <n v="3"/>
    <n v="3"/>
    <s v="CORRECTO"/>
    <n v="2017"/>
    <n v="0"/>
  </r>
  <r>
    <x v="2282"/>
    <x v="1120"/>
    <d v="2016-09-03T00:00:00"/>
    <d v="2016-09-05T00:00:00"/>
    <s v="First Class"/>
    <x v="524"/>
    <s v="Filia McAdams"/>
    <s v="CORPORATE"/>
    <s v="united states"/>
    <s v="Middletown"/>
    <s v="Connecticut"/>
    <n v="6457"/>
    <s v="East"/>
    <s v="OFF-PA-10002713"/>
    <x v="1"/>
    <x v="10"/>
    <x v="320"/>
    <n v="48.16"/>
    <n v="7"/>
    <n v="33"/>
    <s v="Grande"/>
    <n v="0"/>
    <n v="0"/>
    <n v="0"/>
    <n v="48.16"/>
    <s v="Bajo"/>
    <n v="22.153600000000001"/>
    <n v="0.46000000000000008"/>
    <n v="-26.006399999999999"/>
    <n v="2"/>
    <n v="2"/>
    <s v="CORRECTO"/>
    <n v="2016"/>
    <n v="0"/>
  </r>
  <r>
    <x v="2283"/>
    <x v="1121"/>
    <d v="2015-03-05T00:00:00"/>
    <d v="2015-03-09T00:00:00"/>
    <s v="Standard Class"/>
    <x v="227"/>
    <s v="Sarah Foster"/>
    <s v="CONSUMER"/>
    <s v="united states"/>
    <s v="New Castle"/>
    <s v="Indiana"/>
    <n v="47362"/>
    <s v="Central"/>
    <s v="TEC-PH-10001552"/>
    <x v="2"/>
    <x v="7"/>
    <x v="180"/>
    <n v="23.92"/>
    <n v="2"/>
    <n v="52"/>
    <s v="Pequeño"/>
    <n v="0"/>
    <n v="0"/>
    <n v="0"/>
    <n v="23.92"/>
    <s v="Bajo"/>
    <n v="6.6976000000000004"/>
    <n v="0.27999999999999997"/>
    <n v="-17.2224"/>
    <n v="4"/>
    <n v="4"/>
    <s v="CORRECTO"/>
    <n v="2015"/>
    <n v="0"/>
  </r>
  <r>
    <x v="2284"/>
    <x v="1121"/>
    <d v="2015-03-05T00:00:00"/>
    <d v="2015-03-09T00:00:00"/>
    <s v="Standard Class"/>
    <x v="227"/>
    <s v="Sarah Foster"/>
    <s v="CONSUMER"/>
    <s v="united states"/>
    <s v="New Castle"/>
    <s v="Indiana"/>
    <n v="47362"/>
    <s v="Central"/>
    <s v="OFF-AP-10002222"/>
    <x v="1"/>
    <x v="9"/>
    <x v="360"/>
    <n v="60.69"/>
    <n v="7"/>
    <n v="52"/>
    <s v="Grande"/>
    <n v="0"/>
    <n v="0"/>
    <n v="0"/>
    <n v="60.69"/>
    <s v="Medio"/>
    <n v="16.386299999999999"/>
    <n v="0.26999999999999996"/>
    <n v="-44.303699999999999"/>
    <n v="4"/>
    <n v="4"/>
    <s v="CORRECTO"/>
    <n v="2015"/>
    <n v="0"/>
  </r>
  <r>
    <x v="2285"/>
    <x v="1122"/>
    <d v="2016-05-05T00:00:00"/>
    <d v="2016-05-08T00:00:00"/>
    <s v="First Class"/>
    <x v="601"/>
    <s v="Patrick Jones"/>
    <s v="CORPORATE"/>
    <s v="united states"/>
    <s v="Murfreesboro"/>
    <s v="Tennessee"/>
    <n v="37130"/>
    <s v="South"/>
    <s v="OFF-PA-10003971"/>
    <x v="1"/>
    <x v="10"/>
    <x v="1281"/>
    <n v="14.352"/>
    <n v="3"/>
    <n v="10"/>
    <s v="Mediano"/>
    <n v="0.2"/>
    <n v="2.8704000000000001"/>
    <n v="-2.8704000000000001"/>
    <n v="17.2224"/>
    <s v="Bajo"/>
    <n v="5.2026000000000003"/>
    <n v="0.36249999999999999"/>
    <n v="-6.2789999999999999"/>
    <n v="3"/>
    <n v="3"/>
    <s v="CORRECTO"/>
    <n v="2016"/>
    <n v="0"/>
  </r>
  <r>
    <x v="2286"/>
    <x v="1123"/>
    <d v="2017-11-17T00:00:00"/>
    <d v="2017-11-23T00:00:00"/>
    <s v="Standard Class"/>
    <x v="394"/>
    <s v="Christine Sundaresam"/>
    <s v="CONSUMER"/>
    <s v="united states"/>
    <s v="Salem"/>
    <s v="Virginia"/>
    <n v="24153"/>
    <s v="South"/>
    <s v="OFF-AP-10004036"/>
    <x v="1"/>
    <x v="9"/>
    <x v="1282"/>
    <n v="35.04"/>
    <n v="2"/>
    <n v="16"/>
    <s v="Pequeño"/>
    <n v="0"/>
    <n v="0"/>
    <n v="0"/>
    <n v="35.04"/>
    <s v="Bajo"/>
    <n v="12.263999999999999"/>
    <n v="0.35"/>
    <n v="-22.776"/>
    <n v="6"/>
    <n v="6"/>
    <s v="CORRECTO"/>
    <n v="2017"/>
    <n v="0"/>
  </r>
  <r>
    <x v="2287"/>
    <x v="1124"/>
    <d v="2017-06-01T00:00:00"/>
    <d v="2017-06-05T00:00:00"/>
    <s v="Second Class"/>
    <x v="121"/>
    <s v="Barry Blumstein"/>
    <s v="CORPORATE"/>
    <s v="united states"/>
    <s v="Toledo"/>
    <s v="Ohio"/>
    <n v="43615"/>
    <s v="East"/>
    <s v="OFF-AP-10002287"/>
    <x v="1"/>
    <x v="9"/>
    <x v="1283"/>
    <n v="17.48"/>
    <n v="5"/>
    <n v="22"/>
    <s v="Grande"/>
    <n v="0.2"/>
    <n v="3.4960000000000004"/>
    <n v="-3.496"/>
    <n v="20.975999999999999"/>
    <s v="Bajo"/>
    <n v="1.3109999999999999"/>
    <n v="7.4999999999999997E-2"/>
    <n v="-12.673"/>
    <n v="4"/>
    <n v="4"/>
    <s v="CORRECTO"/>
    <n v="2017"/>
    <n v="0"/>
  </r>
  <r>
    <x v="2288"/>
    <x v="1125"/>
    <d v="2017-06-10T00:00:00"/>
    <d v="2017-06-13T00:00:00"/>
    <s v="First Class"/>
    <x v="572"/>
    <s v="Ben Wallace"/>
    <s v="CONSUMER"/>
    <s v="united states"/>
    <s v="Los Angeles"/>
    <s v="California"/>
    <n v="90032"/>
    <s v="West"/>
    <s v="OFF-AR-10002375"/>
    <x v="1"/>
    <x v="6"/>
    <x v="831"/>
    <n v="16.399999999999999"/>
    <n v="5"/>
    <n v="26"/>
    <s v="Grande"/>
    <n v="0"/>
    <n v="0"/>
    <n v="0"/>
    <n v="16.399999999999999"/>
    <s v="Bajo"/>
    <n v="4.7560000000000002"/>
    <n v="0.29000000000000004"/>
    <n v="-11.644"/>
    <n v="3"/>
    <n v="3"/>
    <s v="CORRECTO"/>
    <n v="2017"/>
    <n v="0"/>
  </r>
  <r>
    <x v="2289"/>
    <x v="1126"/>
    <d v="2017-01-08T00:00:00"/>
    <d v="2017-01-11T00:00:00"/>
    <s v="First Class"/>
    <x v="602"/>
    <s v="Ricardo Sperren"/>
    <s v="CORPORATE"/>
    <s v="united states"/>
    <s v="Seattle"/>
    <s v="Washington"/>
    <n v="98115"/>
    <s v="West"/>
    <s v="FUR-TA-10001950"/>
    <x v="0"/>
    <x v="3"/>
    <x v="1284"/>
    <n v="892.98"/>
    <n v="2"/>
    <n v="19"/>
    <s v="Pequeño"/>
    <n v="0"/>
    <n v="0"/>
    <n v="0"/>
    <n v="892.98"/>
    <s v="Muy Alto"/>
    <n v="80.368200000000002"/>
    <n v="0.09"/>
    <n v="-812.61180000000002"/>
    <n v="3"/>
    <n v="3"/>
    <s v="CORRECTO"/>
    <n v="2017"/>
    <n v="0"/>
  </r>
  <r>
    <x v="2290"/>
    <x v="1127"/>
    <d v="2015-04-20T00:00:00"/>
    <d v="2015-04-25T00:00:00"/>
    <s v="Standard Class"/>
    <x v="378"/>
    <s v="Theresa Swint"/>
    <s v="CORPORATE"/>
    <s v="united states"/>
    <s v="Columbus"/>
    <s v="Georgia"/>
    <n v="31907"/>
    <s v="South"/>
    <s v="TEC-PH-10001557"/>
    <x v="2"/>
    <x v="7"/>
    <x v="664"/>
    <n v="287.97000000000003"/>
    <n v="3"/>
    <n v="43"/>
    <s v="Mediano"/>
    <n v="0"/>
    <n v="0"/>
    <n v="0"/>
    <n v="287.97000000000003"/>
    <s v="Alto"/>
    <n v="77.751900000000006"/>
    <n v="0.27"/>
    <n v="-210.21809999999999"/>
    <n v="5"/>
    <n v="5"/>
    <s v="CORRECTO"/>
    <n v="2015"/>
    <n v="0"/>
  </r>
  <r>
    <x v="2291"/>
    <x v="1127"/>
    <d v="2015-04-20T00:00:00"/>
    <d v="2015-04-25T00:00:00"/>
    <s v="Standard Class"/>
    <x v="378"/>
    <s v="Theresa Swint"/>
    <s v="CORPORATE"/>
    <s v="united states"/>
    <s v="Columbus"/>
    <s v="Georgia"/>
    <n v="31907"/>
    <s v="South"/>
    <s v="FUR-FU-10002937"/>
    <x v="0"/>
    <x v="5"/>
    <x v="1060"/>
    <n v="595.38"/>
    <n v="6"/>
    <n v="29"/>
    <s v="Grande"/>
    <n v="0"/>
    <n v="0"/>
    <n v="0"/>
    <n v="595.38"/>
    <s v="Muy Alto"/>
    <n v="297.69"/>
    <n v="0.5"/>
    <n v="-297.69"/>
    <n v="5"/>
    <n v="5"/>
    <s v="CORRECTO"/>
    <n v="2015"/>
    <n v="0"/>
  </r>
  <r>
    <x v="2292"/>
    <x v="1127"/>
    <d v="2015-04-20T00:00:00"/>
    <d v="2015-04-25T00:00:00"/>
    <s v="Standard Class"/>
    <x v="378"/>
    <s v="Theresa Swint"/>
    <s v="CORPORATE"/>
    <s v="united states"/>
    <s v="Columbus"/>
    <s v="Georgia"/>
    <n v="31907"/>
    <s v="South"/>
    <s v="OFF-PA-10001166"/>
    <x v="1"/>
    <x v="10"/>
    <x v="777"/>
    <n v="12.96"/>
    <n v="2"/>
    <n v="25"/>
    <s v="Pequeño"/>
    <n v="0"/>
    <n v="0"/>
    <n v="0"/>
    <n v="12.96"/>
    <s v="Bajo"/>
    <n v="6.2207999999999997"/>
    <n v="0.47999999999999993"/>
    <n v="-6.7392000000000003"/>
    <n v="5"/>
    <n v="5"/>
    <s v="CORRECTO"/>
    <n v="2015"/>
    <n v="0"/>
  </r>
  <r>
    <x v="2293"/>
    <x v="1128"/>
    <d v="2015-11-01T00:00:00"/>
    <d v="2015-11-06T00:00:00"/>
    <s v="Standard Class"/>
    <x v="425"/>
    <s v="Quincy Jones"/>
    <s v="CORPORATE"/>
    <s v="united states"/>
    <s v="New York City"/>
    <s v="New York"/>
    <n v="10009"/>
    <s v="East"/>
    <s v="TEC-PH-10000347"/>
    <x v="2"/>
    <x v="7"/>
    <x v="500"/>
    <n v="4.95"/>
    <n v="1"/>
    <n v="17"/>
    <s v="Pequeño"/>
    <n v="0"/>
    <n v="0"/>
    <n v="0"/>
    <n v="4.95"/>
    <s v="Bajo"/>
    <n v="1.3365"/>
    <n v="0.27"/>
    <n v="-3.6135000000000002"/>
    <n v="5"/>
    <n v="5"/>
    <s v="CORRECTO"/>
    <n v="2015"/>
    <n v="0"/>
  </r>
  <r>
    <x v="2294"/>
    <x v="1129"/>
    <d v="2017-12-23T00:00:00"/>
    <d v="2017-12-27T00:00:00"/>
    <s v="Standard Class"/>
    <x v="524"/>
    <s v="Filia McAdams"/>
    <s v="CORPORATE"/>
    <s v="united states"/>
    <s v="Middletown"/>
    <s v="Connecticut"/>
    <n v="6457"/>
    <s v="East"/>
    <s v="FUR-FU-10003708"/>
    <x v="0"/>
    <x v="5"/>
    <x v="71"/>
    <n v="181.95"/>
    <n v="3"/>
    <n v="24"/>
    <s v="Mediano"/>
    <n v="0"/>
    <n v="0"/>
    <n v="0"/>
    <n v="181.95"/>
    <s v="Medio"/>
    <n v="38.209499999999998"/>
    <n v="0.21"/>
    <n v="-143.7405"/>
    <n v="4"/>
    <n v="4"/>
    <s v="CORRECTO"/>
    <n v="2017"/>
    <n v="0"/>
  </r>
  <r>
    <x v="2295"/>
    <x v="1130"/>
    <d v="2015-11-01T00:00:00"/>
    <d v="2015-11-05T00:00:00"/>
    <s v="Standard Class"/>
    <x v="104"/>
    <s v="Valerie Dominguez"/>
    <s v="CONSUMER"/>
    <s v="united states"/>
    <s v="New York City"/>
    <s v="New York"/>
    <n v="10011"/>
    <s v="East"/>
    <s v="OFF-PA-10002659"/>
    <x v="1"/>
    <x v="10"/>
    <x v="931"/>
    <n v="13.52"/>
    <n v="4"/>
    <n v="21"/>
    <s v="Mediano"/>
    <n v="0"/>
    <n v="0"/>
    <n v="0"/>
    <n v="13.52"/>
    <s v="Bajo"/>
    <n v="6.2191999999999998"/>
    <n v="0.46"/>
    <n v="-7.3007999999999997"/>
    <n v="4"/>
    <n v="4"/>
    <s v="CORRECTO"/>
    <n v="2015"/>
    <n v="0"/>
  </r>
  <r>
    <x v="2296"/>
    <x v="1130"/>
    <d v="2015-11-01T00:00:00"/>
    <d v="2015-11-05T00:00:00"/>
    <s v="Standard Class"/>
    <x v="104"/>
    <s v="Valerie Dominguez"/>
    <s v="CONSUMER"/>
    <s v="united states"/>
    <s v="New York City"/>
    <s v="New York"/>
    <n v="10011"/>
    <s v="East"/>
    <s v="FUR-FU-10000965"/>
    <x v="0"/>
    <x v="5"/>
    <x v="689"/>
    <n v="259.7"/>
    <n v="5"/>
    <n v="24"/>
    <s v="Grande"/>
    <n v="0"/>
    <n v="0"/>
    <n v="0"/>
    <n v="259.7"/>
    <s v="Alto"/>
    <n v="106.477"/>
    <n v="0.41000000000000003"/>
    <n v="-153.22300000000001"/>
    <n v="4"/>
    <n v="4"/>
    <s v="CORRECTO"/>
    <n v="2015"/>
    <n v="0"/>
  </r>
  <r>
    <x v="2297"/>
    <x v="1130"/>
    <d v="2015-11-01T00:00:00"/>
    <d v="2015-11-05T00:00:00"/>
    <s v="Standard Class"/>
    <x v="104"/>
    <s v="Valerie Dominguez"/>
    <s v="CONSUMER"/>
    <s v="united states"/>
    <s v="New York City"/>
    <s v="New York"/>
    <n v="10011"/>
    <s v="East"/>
    <s v="TEC-PH-10001527"/>
    <x v="2"/>
    <x v="7"/>
    <x v="1285"/>
    <n v="42.95"/>
    <n v="1"/>
    <n v="15"/>
    <s v="Pequeño"/>
    <n v="0"/>
    <n v="0"/>
    <n v="0"/>
    <n v="42.95"/>
    <s v="Bajo"/>
    <n v="1.2885"/>
    <n v="0.03"/>
    <n v="-41.661499999999997"/>
    <n v="4"/>
    <n v="4"/>
    <s v="CORRECTO"/>
    <n v="2015"/>
    <n v="0"/>
  </r>
  <r>
    <x v="2298"/>
    <x v="1130"/>
    <d v="2015-11-01T00:00:00"/>
    <d v="2015-11-05T00:00:00"/>
    <s v="Standard Class"/>
    <x v="104"/>
    <s v="Valerie Dominguez"/>
    <s v="CONSUMER"/>
    <s v="united states"/>
    <s v="New York City"/>
    <s v="New York"/>
    <n v="10011"/>
    <s v="East"/>
    <s v="TEC-AC-10001838"/>
    <x v="2"/>
    <x v="11"/>
    <x v="651"/>
    <n v="1399.93"/>
    <n v="7"/>
    <n v="26"/>
    <s v="Grande"/>
    <n v="0"/>
    <n v="0"/>
    <n v="0"/>
    <n v="1399.93"/>
    <s v="Muy Alto"/>
    <n v="601.96990000000005"/>
    <n v="0.43"/>
    <n v="-797.96010000000001"/>
    <n v="4"/>
    <n v="4"/>
    <s v="CORRECTO"/>
    <n v="2015"/>
    <n v="0"/>
  </r>
  <r>
    <x v="2299"/>
    <x v="1130"/>
    <d v="2015-11-01T00:00:00"/>
    <d v="2015-11-05T00:00:00"/>
    <s v="Standard Class"/>
    <x v="104"/>
    <s v="Valerie Dominguez"/>
    <s v="CONSUMER"/>
    <s v="united states"/>
    <s v="New York City"/>
    <s v="New York"/>
    <n v="10011"/>
    <s v="East"/>
    <s v="TEC-PH-10002597"/>
    <x v="2"/>
    <x v="7"/>
    <x v="479"/>
    <n v="503.96"/>
    <n v="4"/>
    <n v="5"/>
    <s v="Mediano"/>
    <n v="0"/>
    <n v="0"/>
    <n v="0"/>
    <n v="503.96"/>
    <s v="Muy Alto"/>
    <n v="125.99"/>
    <n v="0.25"/>
    <n v="-377.97"/>
    <n v="4"/>
    <n v="4"/>
    <s v="CORRECTO"/>
    <n v="2015"/>
    <n v="0"/>
  </r>
  <r>
    <x v="2300"/>
    <x v="1131"/>
    <d v="2014-11-14T00:00:00"/>
    <d v="2014-11-18T00:00:00"/>
    <s v="Standard Class"/>
    <x v="145"/>
    <s v="Jeremy Lonsdale"/>
    <s v="CONSUMER"/>
    <s v="united states"/>
    <s v="Midland"/>
    <s v="Michigan"/>
    <n v="48640"/>
    <s v="Central"/>
    <s v="OFF-BI-10000756"/>
    <x v="1"/>
    <x v="8"/>
    <x v="15"/>
    <n v="12.72"/>
    <n v="3"/>
    <n v="39"/>
    <s v="Mediano"/>
    <n v="0"/>
    <n v="0"/>
    <n v="0"/>
    <n v="12.72"/>
    <s v="Bajo"/>
    <n v="6.36"/>
    <n v="0.5"/>
    <n v="-6.36"/>
    <n v="4"/>
    <n v="4"/>
    <s v="CORRECTO"/>
    <n v="2014"/>
    <n v="0"/>
  </r>
  <r>
    <x v="2301"/>
    <x v="1131"/>
    <d v="2014-11-14T00:00:00"/>
    <d v="2014-11-18T00:00:00"/>
    <s v="Standard Class"/>
    <x v="145"/>
    <s v="Jeremy Lonsdale"/>
    <s v="CONSUMER"/>
    <s v="united states"/>
    <s v="Midland"/>
    <s v="Michigan"/>
    <n v="48640"/>
    <s v="Central"/>
    <s v="OFF-BI-10000546"/>
    <x v="1"/>
    <x v="8"/>
    <x v="614"/>
    <n v="11.52"/>
    <n v="4"/>
    <n v="50"/>
    <s v="Mediano"/>
    <n v="0"/>
    <n v="0"/>
    <n v="0"/>
    <n v="11.52"/>
    <s v="Bajo"/>
    <n v="5.6448"/>
    <n v="0.49000000000000005"/>
    <n v="-5.8752000000000004"/>
    <n v="4"/>
    <n v="4"/>
    <s v="CORRECTO"/>
    <n v="2014"/>
    <n v="0"/>
  </r>
  <r>
    <x v="2302"/>
    <x v="1132"/>
    <d v="2016-01-17T00:00:00"/>
    <d v="2016-01-21T00:00:00"/>
    <s v="Standard Class"/>
    <x v="393"/>
    <s v="Dionis Lloyd"/>
    <s v="CORPORATE"/>
    <s v="united states"/>
    <s v="Columbus"/>
    <s v="Georgia"/>
    <n v="31907"/>
    <s v="South"/>
    <s v="TEC-AC-10001142"/>
    <x v="2"/>
    <x v="11"/>
    <x v="551"/>
    <n v="316"/>
    <n v="4"/>
    <n v="24"/>
    <s v="Mediano"/>
    <n v="0"/>
    <n v="0"/>
    <n v="0"/>
    <n v="316"/>
    <s v="Alto"/>
    <n v="31.6"/>
    <n v="0.1"/>
    <n v="-284.39999999999998"/>
    <n v="4"/>
    <n v="4"/>
    <s v="CORRECTO"/>
    <n v="2016"/>
    <n v="0"/>
  </r>
  <r>
    <x v="2303"/>
    <x v="1133"/>
    <d v="2017-09-17T00:00:00"/>
    <d v="2017-09-22T00:00:00"/>
    <s v="Second Class"/>
    <x v="246"/>
    <s v="Meg O'Connel"/>
    <s v="HOME OFFICE"/>
    <s v="united states"/>
    <s v="Roswell"/>
    <s v="Georgia"/>
    <n v="30076"/>
    <s v="South"/>
    <s v="FUR-CH-10000785"/>
    <x v="0"/>
    <x v="1"/>
    <x v="323"/>
    <n v="723.92"/>
    <n v="4"/>
    <n v="39"/>
    <s v="Mediano"/>
    <n v="0"/>
    <n v="0"/>
    <n v="0"/>
    <n v="723.92"/>
    <s v="Muy Alto"/>
    <n v="188.2192"/>
    <n v="0.26"/>
    <n v="-535.70079999999996"/>
    <n v="5"/>
    <n v="5"/>
    <s v="CORRECTO"/>
    <n v="2017"/>
    <n v="0"/>
  </r>
  <r>
    <x v="2304"/>
    <x v="1133"/>
    <d v="2017-09-17T00:00:00"/>
    <d v="2017-09-22T00:00:00"/>
    <s v="Second Class"/>
    <x v="246"/>
    <s v="Meg O'Connel"/>
    <s v="HOME OFFICE"/>
    <s v="united states"/>
    <s v="Roswell"/>
    <s v="Georgia"/>
    <n v="30076"/>
    <s v="South"/>
    <s v="OFF-PA-10000474"/>
    <x v="1"/>
    <x v="10"/>
    <x v="33"/>
    <n v="106.32"/>
    <n v="3"/>
    <n v="150"/>
    <s v="Mediano"/>
    <n v="0"/>
    <n v="0"/>
    <n v="0"/>
    <n v="106.32"/>
    <s v="Medio"/>
    <n v="49.970399999999998"/>
    <n v="0.47000000000000003"/>
    <n v="-56.349600000000002"/>
    <n v="5"/>
    <n v="5"/>
    <s v="CORRECTO"/>
    <n v="2017"/>
    <n v="0"/>
  </r>
  <r>
    <x v="2305"/>
    <x v="1134"/>
    <d v="2016-12-23T00:00:00"/>
    <d v="2016-12-24T00:00:00"/>
    <s v="First Class"/>
    <x v="130"/>
    <s v="Ben Peterman"/>
    <s v="CORPORATE"/>
    <s v="united states"/>
    <s v="Chicago"/>
    <s v="Illinois"/>
    <n v="60623"/>
    <s v="Central"/>
    <s v="FUR-BO-10003441"/>
    <x v="0"/>
    <x v="0"/>
    <x v="712"/>
    <n v="141.37200000000001"/>
    <n v="2"/>
    <n v="18"/>
    <s v="Pequeño"/>
    <n v="0.3"/>
    <n v="42.4116"/>
    <n v="-42.4116"/>
    <n v="183.78360000000001"/>
    <s v="Medio"/>
    <n v="-14.1372"/>
    <n v="-9.9999999999999992E-2"/>
    <n v="-113.0976"/>
    <n v="1"/>
    <n v="1"/>
    <s v="CORRECTO"/>
    <n v="2016"/>
    <n v="0"/>
  </r>
  <r>
    <x v="2306"/>
    <x v="1135"/>
    <d v="2015-08-06T00:00:00"/>
    <d v="2015-08-08T00:00:00"/>
    <s v="First Class"/>
    <x v="99"/>
    <s v="Michael Stewart"/>
    <s v="CORPORATE"/>
    <s v="united states"/>
    <s v="Houston"/>
    <s v="Texas"/>
    <n v="77041"/>
    <s v="Central"/>
    <s v="OFF-PA-10004156"/>
    <x v="1"/>
    <x v="10"/>
    <x v="750"/>
    <n v="27.216000000000001"/>
    <n v="3"/>
    <n v="20"/>
    <s v="Mediano"/>
    <n v="0.2"/>
    <n v="5.4432000000000009"/>
    <n v="-5.4432"/>
    <n v="32.659199999999998"/>
    <s v="Bajo"/>
    <n v="9.8658000000000001"/>
    <n v="0.36249999999999999"/>
    <n v="-11.907"/>
    <n v="2"/>
    <n v="2"/>
    <s v="CORRECTO"/>
    <n v="2015"/>
    <n v="0"/>
  </r>
  <r>
    <x v="2307"/>
    <x v="1136"/>
    <d v="2017-11-05T00:00:00"/>
    <d v="2017-11-09T00:00:00"/>
    <s v="Standard Class"/>
    <x v="603"/>
    <s v="Susan Vittorini"/>
    <s v="CONSUMER"/>
    <s v="united states"/>
    <s v="New York City"/>
    <s v="New York"/>
    <n v="10009"/>
    <s v="East"/>
    <s v="TEC-AC-10001432"/>
    <x v="2"/>
    <x v="11"/>
    <x v="476"/>
    <n v="390.75"/>
    <n v="5"/>
    <n v="21"/>
    <s v="Grande"/>
    <n v="0"/>
    <n v="0"/>
    <n v="0"/>
    <n v="390.75"/>
    <s v="Alto"/>
    <n v="171.93"/>
    <n v="0.44"/>
    <n v="-218.82"/>
    <n v="4"/>
    <n v="4"/>
    <s v="CORRECTO"/>
    <n v="2017"/>
    <n v="0"/>
  </r>
  <r>
    <x v="2308"/>
    <x v="1137"/>
    <d v="2017-06-11T00:00:00"/>
    <d v="2017-06-12T00:00:00"/>
    <s v="First Class"/>
    <x v="604"/>
    <s v="Becky Castell"/>
    <s v="HOME OFFICE"/>
    <s v="united states"/>
    <s v="Peoria"/>
    <s v="Arizona"/>
    <n v="85345"/>
    <s v="West"/>
    <s v="FUR-CH-10001394"/>
    <x v="0"/>
    <x v="1"/>
    <x v="654"/>
    <n v="280.79199999999997"/>
    <n v="1"/>
    <n v="21"/>
    <s v="Pequeño"/>
    <n v="0.2"/>
    <n v="56.1584"/>
    <n v="-56.1584"/>
    <n v="336.95039999999995"/>
    <s v="Alto"/>
    <n v="35.098999999999997"/>
    <n v="0.125"/>
    <n v="-189.53460000000001"/>
    <n v="1"/>
    <n v="1"/>
    <s v="CORRECTO"/>
    <n v="2017"/>
    <n v="0"/>
  </r>
  <r>
    <x v="2309"/>
    <x v="1137"/>
    <d v="2017-06-11T00:00:00"/>
    <d v="2017-06-12T00:00:00"/>
    <s v="First Class"/>
    <x v="604"/>
    <s v="Becky Castell"/>
    <s v="HOME OFFICE"/>
    <s v="united states"/>
    <s v="Peoria"/>
    <s v="Arizona"/>
    <n v="85345"/>
    <s v="West"/>
    <s v="OFF-ST-10002370"/>
    <x v="1"/>
    <x v="4"/>
    <x v="80"/>
    <n v="68.447999999999993"/>
    <n v="4"/>
    <n v="24"/>
    <s v="Mediano"/>
    <n v="0.2"/>
    <n v="13.689599999999999"/>
    <n v="-13.6896"/>
    <n v="82.137599999999992"/>
    <s v="Medio"/>
    <n v="7.7004000000000001"/>
    <n v="0.11250000000000002"/>
    <n v="-47.058"/>
    <n v="1"/>
    <n v="1"/>
    <s v="CORRECTO"/>
    <n v="2017"/>
    <n v="0"/>
  </r>
  <r>
    <x v="2310"/>
    <x v="1137"/>
    <d v="2017-06-11T00:00:00"/>
    <d v="2017-06-12T00:00:00"/>
    <s v="First Class"/>
    <x v="604"/>
    <s v="Becky Castell"/>
    <s v="HOME OFFICE"/>
    <s v="united states"/>
    <s v="Peoria"/>
    <s v="Arizona"/>
    <n v="85345"/>
    <s v="West"/>
    <s v="OFF-AR-10002956"/>
    <x v="1"/>
    <x v="6"/>
    <x v="666"/>
    <n v="88.04"/>
    <n v="5"/>
    <n v="23"/>
    <s v="Grande"/>
    <n v="0.2"/>
    <n v="17.608000000000001"/>
    <n v="-17.608000000000001"/>
    <n v="105.64800000000001"/>
    <s v="Medio"/>
    <n v="6.6029999999999998"/>
    <n v="7.4999999999999997E-2"/>
    <n v="-63.829000000000001"/>
    <n v="1"/>
    <n v="1"/>
    <s v="CORRECTO"/>
    <n v="2017"/>
    <n v="0"/>
  </r>
  <r>
    <x v="2311"/>
    <x v="1137"/>
    <d v="2017-06-11T00:00:00"/>
    <d v="2017-06-12T00:00:00"/>
    <s v="First Class"/>
    <x v="604"/>
    <s v="Becky Castell"/>
    <s v="HOME OFFICE"/>
    <s v="united states"/>
    <s v="Peoria"/>
    <s v="Arizona"/>
    <n v="85345"/>
    <s v="West"/>
    <s v="OFF-AR-10001955"/>
    <x v="1"/>
    <x v="6"/>
    <x v="1030"/>
    <n v="15.872"/>
    <n v="1"/>
    <n v="28"/>
    <s v="Pequeño"/>
    <n v="0.2"/>
    <n v="3.1744000000000003"/>
    <n v="-3.1743999999999999"/>
    <n v="19.046399999999998"/>
    <s v="Bajo"/>
    <n v="1.984"/>
    <n v="0.125"/>
    <n v="-10.7136"/>
    <n v="1"/>
    <n v="1"/>
    <s v="CORRECTO"/>
    <n v="2017"/>
    <n v="0"/>
  </r>
  <r>
    <x v="2312"/>
    <x v="1137"/>
    <d v="2017-06-11T00:00:00"/>
    <d v="2017-06-12T00:00:00"/>
    <s v="First Class"/>
    <x v="604"/>
    <s v="Becky Castell"/>
    <s v="HOME OFFICE"/>
    <s v="united states"/>
    <s v="Peoria"/>
    <s v="Arizona"/>
    <n v="85345"/>
    <s v="West"/>
    <s v="OFF-ST-10001809"/>
    <x v="1"/>
    <x v="4"/>
    <x v="435"/>
    <n v="215.59200000000001"/>
    <n v="3"/>
    <n v="55"/>
    <s v="Mediano"/>
    <n v="0.2"/>
    <n v="43.118400000000008"/>
    <n v="-43.118400000000001"/>
    <n v="258.71040000000005"/>
    <s v="Alto"/>
    <n v="-48.508200000000002"/>
    <n v="-0.22500000000000001"/>
    <n v="-220.98179999999999"/>
    <n v="1"/>
    <n v="1"/>
    <s v="CORRECTO"/>
    <n v="2017"/>
    <n v="0"/>
  </r>
  <r>
    <x v="2313"/>
    <x v="1138"/>
    <d v="2017-07-20T00:00:00"/>
    <d v="2017-07-25T00:00:00"/>
    <s v="Standard Class"/>
    <x v="605"/>
    <s v="Elizabeth Moffitt"/>
    <s v="CORPORATE"/>
    <s v="united states"/>
    <s v="Sioux Falls"/>
    <s v="South Dakota"/>
    <n v="57103"/>
    <s v="Central"/>
    <s v="OFF-LA-10004093"/>
    <x v="1"/>
    <x v="2"/>
    <x v="676"/>
    <n v="14.62"/>
    <n v="2"/>
    <n v="24"/>
    <s v="Pequeño"/>
    <n v="0"/>
    <n v="0"/>
    <n v="0"/>
    <n v="14.62"/>
    <s v="Bajo"/>
    <n v="6.8714000000000004"/>
    <n v="0.47000000000000003"/>
    <n v="-7.7485999999999997"/>
    <n v="5"/>
    <n v="5"/>
    <s v="CORRECTO"/>
    <n v="2017"/>
    <n v="0"/>
  </r>
  <r>
    <x v="2314"/>
    <x v="1138"/>
    <d v="2017-07-20T00:00:00"/>
    <d v="2017-07-25T00:00:00"/>
    <s v="Standard Class"/>
    <x v="605"/>
    <s v="Elizabeth Moffitt"/>
    <s v="CORPORATE"/>
    <s v="united states"/>
    <s v="Sioux Falls"/>
    <s v="South Dakota"/>
    <n v="57103"/>
    <s v="Central"/>
    <s v="OFF-AP-10002118"/>
    <x v="1"/>
    <x v="9"/>
    <x v="77"/>
    <n v="416.32"/>
    <n v="2"/>
    <n v="14"/>
    <s v="Pequeño"/>
    <n v="0"/>
    <n v="0"/>
    <n v="0"/>
    <n v="416.32"/>
    <s v="Alto"/>
    <n v="112.4064"/>
    <n v="0.27"/>
    <n v="-303.91359999999997"/>
    <n v="5"/>
    <n v="5"/>
    <s v="CORRECTO"/>
    <n v="2017"/>
    <n v="0"/>
  </r>
  <r>
    <x v="2315"/>
    <x v="1138"/>
    <d v="2017-07-20T00:00:00"/>
    <d v="2017-07-25T00:00:00"/>
    <s v="Standard Class"/>
    <x v="605"/>
    <s v="Elizabeth Moffitt"/>
    <s v="CORPORATE"/>
    <s v="united states"/>
    <s v="Sioux Falls"/>
    <s v="South Dakota"/>
    <n v="57103"/>
    <s v="Central"/>
    <s v="OFF-BI-10000404"/>
    <x v="1"/>
    <x v="8"/>
    <x v="481"/>
    <n v="43"/>
    <n v="5"/>
    <n v="16"/>
    <s v="Grande"/>
    <n v="0"/>
    <n v="0"/>
    <n v="0"/>
    <n v="43"/>
    <s v="Bajo"/>
    <n v="20.21"/>
    <n v="0.47000000000000003"/>
    <n v="-22.79"/>
    <n v="5"/>
    <n v="5"/>
    <s v="CORRECTO"/>
    <n v="2017"/>
    <n v="0"/>
  </r>
  <r>
    <x v="2316"/>
    <x v="1138"/>
    <d v="2017-07-20T00:00:00"/>
    <d v="2017-07-25T00:00:00"/>
    <s v="Standard Class"/>
    <x v="605"/>
    <s v="Elizabeth Moffitt"/>
    <s v="CORPORATE"/>
    <s v="united states"/>
    <s v="Sioux Falls"/>
    <s v="South Dakota"/>
    <n v="57103"/>
    <s v="Central"/>
    <s v="FUR-CH-10003833"/>
    <x v="0"/>
    <x v="1"/>
    <x v="1209"/>
    <n v="182.94"/>
    <n v="3"/>
    <n v="39"/>
    <s v="Mediano"/>
    <n v="0"/>
    <n v="0"/>
    <n v="0"/>
    <n v="182.94"/>
    <s v="Medio"/>
    <n v="27.440999999999999"/>
    <n v="0.15"/>
    <n v="-155.499"/>
    <n v="5"/>
    <n v="5"/>
    <s v="CORRECTO"/>
    <n v="2017"/>
    <n v="0"/>
  </r>
  <r>
    <x v="2317"/>
    <x v="1138"/>
    <d v="2017-07-20T00:00:00"/>
    <d v="2017-07-25T00:00:00"/>
    <s v="Standard Class"/>
    <x v="605"/>
    <s v="Elizabeth Moffitt"/>
    <s v="CORPORATE"/>
    <s v="united states"/>
    <s v="Sioux Falls"/>
    <s v="South Dakota"/>
    <n v="57103"/>
    <s v="Central"/>
    <s v="OFF-BI-10002072"/>
    <x v="1"/>
    <x v="8"/>
    <x v="838"/>
    <n v="60.83"/>
    <n v="7"/>
    <n v="17"/>
    <s v="Grande"/>
    <n v="0"/>
    <n v="0"/>
    <n v="0"/>
    <n v="60.83"/>
    <s v="Medio"/>
    <n v="30.414999999999999"/>
    <n v="0.5"/>
    <n v="-30.414999999999999"/>
    <n v="5"/>
    <n v="5"/>
    <s v="CORRECTO"/>
    <n v="2017"/>
    <n v="0"/>
  </r>
  <r>
    <x v="2318"/>
    <x v="1138"/>
    <d v="2017-07-20T00:00:00"/>
    <d v="2017-07-25T00:00:00"/>
    <s v="Standard Class"/>
    <x v="605"/>
    <s v="Elizabeth Moffitt"/>
    <s v="CORPORATE"/>
    <s v="united states"/>
    <s v="Sioux Falls"/>
    <s v="South Dakota"/>
    <n v="57103"/>
    <s v="Central"/>
    <s v="TEC-AC-10003095"/>
    <x v="2"/>
    <x v="11"/>
    <x v="1286"/>
    <n v="389.97"/>
    <n v="3"/>
    <n v="17"/>
    <s v="Mediano"/>
    <n v="0"/>
    <n v="0"/>
    <n v="0"/>
    <n v="389.97"/>
    <s v="Alto"/>
    <n v="132.5898"/>
    <n v="0.33999999999999997"/>
    <n v="-257.3802"/>
    <n v="5"/>
    <n v="5"/>
    <s v="CORRECTO"/>
    <n v="2017"/>
    <n v="0"/>
  </r>
  <r>
    <x v="2319"/>
    <x v="1139"/>
    <d v="2015-12-23T00:00:00"/>
    <d v="2015-12-26T00:00:00"/>
    <s v="First Class"/>
    <x v="214"/>
    <s v="Bradley Drucker"/>
    <s v="CONSUMER"/>
    <s v="united states"/>
    <s v="Richmond"/>
    <s v="Virginia"/>
    <n v="23223"/>
    <s v="South"/>
    <s v="OFF-AP-10001563"/>
    <x v="1"/>
    <x v="9"/>
    <x v="535"/>
    <n v="194.32"/>
    <n v="4"/>
    <n v="26"/>
    <s v="Mediano"/>
    <n v="0"/>
    <n v="0"/>
    <n v="0"/>
    <n v="194.32"/>
    <s v="Medio"/>
    <n v="56.352800000000002"/>
    <n v="0.29000000000000004"/>
    <n v="-137.96719999999999"/>
    <n v="3"/>
    <n v="3"/>
    <s v="CORRECTO"/>
    <n v="2015"/>
    <n v="0"/>
  </r>
  <r>
    <x v="2320"/>
    <x v="1140"/>
    <d v="2017-03-20T00:00:00"/>
    <d v="2017-03-24T00:00:00"/>
    <s v="Standard Class"/>
    <x v="304"/>
    <s v="Helen Wasserman"/>
    <s v="CORPORATE"/>
    <s v="united states"/>
    <s v="Seattle"/>
    <s v="Washington"/>
    <n v="98115"/>
    <s v="West"/>
    <s v="TEC-AC-10000358"/>
    <x v="2"/>
    <x v="11"/>
    <x v="1287"/>
    <n v="265.93"/>
    <n v="7"/>
    <n v="24"/>
    <s v="Grande"/>
    <n v="0"/>
    <n v="0"/>
    <n v="0"/>
    <n v="265.93"/>
    <s v="Alto"/>
    <n v="63.8232"/>
    <n v="0.24"/>
    <n v="-202.10679999999999"/>
    <n v="4"/>
    <n v="4"/>
    <s v="CORRECTO"/>
    <n v="2017"/>
    <n v="0"/>
  </r>
  <r>
    <x v="2321"/>
    <x v="1141"/>
    <d v="2015-12-31T00:00:00"/>
    <d v="2016-01-03T00:00:00"/>
    <s v="Second Class"/>
    <x v="346"/>
    <s v="Karen Carlisle"/>
    <s v="CORPORATE"/>
    <s v="united states"/>
    <s v="Henderson"/>
    <s v="Kentucky"/>
    <n v="42420"/>
    <s v="South"/>
    <s v="OFF-BI-10004492"/>
    <x v="1"/>
    <x v="8"/>
    <x v="351"/>
    <n v="94.74"/>
    <n v="3"/>
    <n v="26"/>
    <s v="Mediano"/>
    <n v="0"/>
    <n v="0"/>
    <n v="0"/>
    <n v="94.74"/>
    <s v="Medio"/>
    <n v="44.527799999999999"/>
    <n v="0.47000000000000003"/>
    <n v="-50.212200000000003"/>
    <n v="3"/>
    <n v="3"/>
    <s v="CORRECTO"/>
    <n v="2015"/>
    <n v="0"/>
  </r>
  <r>
    <x v="2322"/>
    <x v="1141"/>
    <d v="2015-12-31T00:00:00"/>
    <d v="2016-01-03T00:00:00"/>
    <s v="Second Class"/>
    <x v="346"/>
    <s v="Karen Carlisle"/>
    <s v="CORPORATE"/>
    <s v="united states"/>
    <s v="Henderson"/>
    <s v="Kentucky"/>
    <n v="42420"/>
    <s v="South"/>
    <s v="OFF-BI-10001072"/>
    <x v="1"/>
    <x v="8"/>
    <x v="280"/>
    <n v="60.64"/>
    <n v="4"/>
    <n v="15"/>
    <s v="Mediano"/>
    <n v="0"/>
    <n v="0"/>
    <n v="0"/>
    <n v="60.64"/>
    <s v="Medio"/>
    <n v="27.894400000000001"/>
    <n v="0.46"/>
    <n v="-32.745600000000003"/>
    <n v="3"/>
    <n v="3"/>
    <s v="CORRECTO"/>
    <n v="2015"/>
    <n v="0"/>
  </r>
  <r>
    <x v="2323"/>
    <x v="1141"/>
    <d v="2015-12-31T00:00:00"/>
    <d v="2016-01-03T00:00:00"/>
    <s v="Second Class"/>
    <x v="346"/>
    <s v="Karen Carlisle"/>
    <s v="CORPORATE"/>
    <s v="united states"/>
    <s v="Henderson"/>
    <s v="Kentucky"/>
    <n v="42420"/>
    <s v="South"/>
    <s v="OFF-BI-10003707"/>
    <x v="1"/>
    <x v="8"/>
    <x v="784"/>
    <n v="76.3"/>
    <n v="5"/>
    <n v="41"/>
    <s v="Grande"/>
    <n v="0"/>
    <n v="0"/>
    <n v="0"/>
    <n v="76.3"/>
    <s v="Medio"/>
    <n v="38.15"/>
    <n v="0.5"/>
    <n v="-38.15"/>
    <n v="3"/>
    <n v="3"/>
    <s v="CORRECTO"/>
    <n v="2015"/>
    <n v="0"/>
  </r>
  <r>
    <x v="2324"/>
    <x v="1141"/>
    <d v="2015-12-31T00:00:00"/>
    <d v="2016-01-03T00:00:00"/>
    <s v="Second Class"/>
    <x v="346"/>
    <s v="Karen Carlisle"/>
    <s v="CORPORATE"/>
    <s v="united states"/>
    <s v="Henderson"/>
    <s v="Kentucky"/>
    <n v="42420"/>
    <s v="South"/>
    <s v="OFF-BI-10000977"/>
    <x v="1"/>
    <x v="8"/>
    <x v="991"/>
    <n v="364.8"/>
    <n v="12"/>
    <n v="47"/>
    <s v="Grande"/>
    <n v="0"/>
    <n v="0"/>
    <n v="0"/>
    <n v="364.8"/>
    <s v="Alto"/>
    <n v="167.80799999999999"/>
    <n v="0.45999999999999996"/>
    <n v="-196.99199999999999"/>
    <n v="3"/>
    <n v="3"/>
    <s v="CORRECTO"/>
    <n v="2015"/>
    <n v="0"/>
  </r>
  <r>
    <x v="2325"/>
    <x v="1142"/>
    <d v="2015-09-15T00:00:00"/>
    <d v="2015-09-19T00:00:00"/>
    <s v="Second Class"/>
    <x v="606"/>
    <s v="Brendan Murry"/>
    <s v="CORPORATE"/>
    <s v="united states"/>
    <s v="New York City"/>
    <s v="New York"/>
    <n v="10035"/>
    <s v="East"/>
    <s v="OFF-BI-10002082"/>
    <x v="1"/>
    <x v="8"/>
    <x v="1182"/>
    <n v="79.872"/>
    <n v="3"/>
    <n v="47"/>
    <s v="Mediano"/>
    <n v="0.2"/>
    <n v="15.974400000000001"/>
    <n v="-15.974399999999999"/>
    <n v="95.846400000000003"/>
    <s v="Medio"/>
    <n v="29.952000000000002"/>
    <n v="0.375"/>
    <n v="-33.945599999999999"/>
    <n v="4"/>
    <n v="4"/>
    <s v="CORRECTO"/>
    <n v="2015"/>
    <n v="0"/>
  </r>
  <r>
    <x v="2326"/>
    <x v="1142"/>
    <d v="2015-09-15T00:00:00"/>
    <d v="2015-09-19T00:00:00"/>
    <s v="Second Class"/>
    <x v="606"/>
    <s v="Brendan Murry"/>
    <s v="CORPORATE"/>
    <s v="united states"/>
    <s v="New York City"/>
    <s v="New York"/>
    <n v="10035"/>
    <s v="East"/>
    <s v="FUR-BO-10004709"/>
    <x v="0"/>
    <x v="0"/>
    <x v="266"/>
    <n v="46.384"/>
    <n v="1"/>
    <n v="32"/>
    <s v="Pequeño"/>
    <n v="0.2"/>
    <n v="9.2767999999999997"/>
    <n v="-9.2767999999999997"/>
    <n v="55.660800000000002"/>
    <s v="Medio"/>
    <n v="1.1596"/>
    <n v="2.4999999999999998E-2"/>
    <n v="-35.947600000000001"/>
    <n v="4"/>
    <n v="4"/>
    <s v="CORRECTO"/>
    <n v="2015"/>
    <n v="0"/>
  </r>
  <r>
    <x v="2327"/>
    <x v="1142"/>
    <d v="2015-09-15T00:00:00"/>
    <d v="2015-09-19T00:00:00"/>
    <s v="Second Class"/>
    <x v="606"/>
    <s v="Brendan Murry"/>
    <s v="CORPORATE"/>
    <s v="united states"/>
    <s v="New York City"/>
    <s v="New York"/>
    <n v="10035"/>
    <s v="East"/>
    <s v="OFF-PA-10002365"/>
    <x v="1"/>
    <x v="10"/>
    <x v="12"/>
    <n v="12.96"/>
    <n v="2"/>
    <n v="15"/>
    <s v="Pequeño"/>
    <n v="0"/>
    <n v="0"/>
    <n v="0"/>
    <n v="12.96"/>
    <s v="Bajo"/>
    <n v="6.2207999999999997"/>
    <n v="0.47999999999999993"/>
    <n v="-6.7392000000000003"/>
    <n v="4"/>
    <n v="4"/>
    <s v="CORRECTO"/>
    <n v="2015"/>
    <n v="0"/>
  </r>
  <r>
    <x v="2328"/>
    <x v="1143"/>
    <d v="2017-09-23T00:00:00"/>
    <d v="2017-09-26T00:00:00"/>
    <s v="First Class"/>
    <x v="607"/>
    <s v="Kristina Nunn"/>
    <s v="HOME OFFICE"/>
    <s v="united states"/>
    <s v="Fort Collins"/>
    <s v="Colorado"/>
    <n v="80525"/>
    <s v="West"/>
    <s v="OFF-EN-10004147"/>
    <x v="1"/>
    <x v="12"/>
    <x v="1288"/>
    <n v="14.352"/>
    <n v="3"/>
    <n v="9"/>
    <s v="Mediano"/>
    <n v="0.2"/>
    <n v="2.8704000000000001"/>
    <n v="-2.8704000000000001"/>
    <n v="17.2224"/>
    <s v="Bajo"/>
    <n v="5.2026000000000003"/>
    <n v="0.36249999999999999"/>
    <n v="-6.2789999999999999"/>
    <n v="3"/>
    <n v="3"/>
    <s v="CORRECTO"/>
    <n v="2017"/>
    <n v="0"/>
  </r>
  <r>
    <x v="2329"/>
    <x v="1144"/>
    <d v="2015-12-25T00:00:00"/>
    <d v="2015-12-29T00:00:00"/>
    <s v="Standard Class"/>
    <x v="251"/>
    <s v="Justin Deggeller"/>
    <s v="CORPORATE"/>
    <s v="united states"/>
    <s v="Philadelphia"/>
    <s v="Pennsylvania"/>
    <n v="19140"/>
    <s v="East"/>
    <s v="FUR-FU-10001468"/>
    <x v="0"/>
    <x v="5"/>
    <x v="1289"/>
    <n v="547.13599999999997"/>
    <n v="4"/>
    <n v="25"/>
    <s v="Mediano"/>
    <n v="0.2"/>
    <n v="109.4272"/>
    <n v="-109.4272"/>
    <n v="656.56319999999994"/>
    <s v="Muy Alto"/>
    <n v="-68.391999999999996"/>
    <n v="-0.125"/>
    <n v="-506.10079999999999"/>
    <n v="4"/>
    <n v="4"/>
    <s v="CORRECTO"/>
    <n v="2015"/>
    <n v="0"/>
  </r>
  <r>
    <x v="2330"/>
    <x v="1145"/>
    <d v="2016-09-24T00:00:00"/>
    <d v="2016-09-26T00:00:00"/>
    <s v="Second Class"/>
    <x v="156"/>
    <s v="Laura Armstrong"/>
    <s v="CORPORATE"/>
    <s v="united states"/>
    <s v="Los Angeles"/>
    <s v="California"/>
    <n v="90004"/>
    <s v="West"/>
    <s v="OFF-ST-10000642"/>
    <x v="1"/>
    <x v="4"/>
    <x v="194"/>
    <n v="41.96"/>
    <n v="2"/>
    <n v="22"/>
    <s v="Pequeño"/>
    <n v="0"/>
    <n v="0"/>
    <n v="0"/>
    <n v="41.96"/>
    <s v="Bajo"/>
    <n v="2.9371999999999998"/>
    <n v="6.9999999999999993E-2"/>
    <n v="-39.022799999999997"/>
    <n v="2"/>
    <n v="2"/>
    <s v="CORRECTO"/>
    <n v="2016"/>
    <n v="0"/>
  </r>
  <r>
    <x v="2331"/>
    <x v="1145"/>
    <d v="2016-09-24T00:00:00"/>
    <d v="2016-09-26T00:00:00"/>
    <s v="Second Class"/>
    <x v="156"/>
    <s v="Laura Armstrong"/>
    <s v="CORPORATE"/>
    <s v="united states"/>
    <s v="Los Angeles"/>
    <s v="California"/>
    <n v="90004"/>
    <s v="West"/>
    <s v="OFF-PA-10000380"/>
    <x v="1"/>
    <x v="10"/>
    <x v="1290"/>
    <n v="41.7"/>
    <n v="5"/>
    <n v="37"/>
    <s v="Grande"/>
    <n v="0"/>
    <n v="0"/>
    <n v="0"/>
    <n v="41.7"/>
    <s v="Bajo"/>
    <n v="20.85"/>
    <n v="0.5"/>
    <n v="-20.85"/>
    <n v="2"/>
    <n v="2"/>
    <s v="CORRECTO"/>
    <n v="2016"/>
    <n v="0"/>
  </r>
  <r>
    <x v="2332"/>
    <x v="1146"/>
    <d v="2017-03-21T00:00:00"/>
    <d v="2017-03-25T00:00:00"/>
    <s v="Standard Class"/>
    <x v="355"/>
    <s v="Robert Waldorf"/>
    <s v="CONSUMER"/>
    <s v="united states"/>
    <s v="Lafayette"/>
    <s v="Indiana"/>
    <n v="47905"/>
    <s v="Central"/>
    <s v="OFF-PA-10004071"/>
    <x v="1"/>
    <x v="10"/>
    <x v="417"/>
    <n v="277.39999999999998"/>
    <n v="5"/>
    <n v="21"/>
    <s v="Grande"/>
    <n v="0"/>
    <n v="0"/>
    <n v="0"/>
    <n v="277.39999999999998"/>
    <s v="Alto"/>
    <n v="133.15199999999999"/>
    <n v="0.48"/>
    <n v="-144.24799999999999"/>
    <n v="4"/>
    <n v="4"/>
    <s v="CORRECTO"/>
    <n v="2017"/>
    <n v="0"/>
  </r>
  <r>
    <x v="2333"/>
    <x v="1146"/>
    <d v="2017-03-21T00:00:00"/>
    <d v="2017-03-25T00:00:00"/>
    <s v="Standard Class"/>
    <x v="355"/>
    <s v="Robert Waldorf"/>
    <s v="CONSUMER"/>
    <s v="united states"/>
    <s v="Lafayette"/>
    <s v="Indiana"/>
    <n v="47905"/>
    <s v="Central"/>
    <s v="OFF-PA-10004971"/>
    <x v="1"/>
    <x v="10"/>
    <x v="609"/>
    <n v="5.78"/>
    <n v="1"/>
    <n v="18"/>
    <s v="Pequeño"/>
    <n v="0"/>
    <n v="0"/>
    <n v="0"/>
    <n v="5.78"/>
    <s v="Bajo"/>
    <n v="2.8321999999999998"/>
    <n v="0.48999999999999994"/>
    <n v="-2.9478"/>
    <n v="4"/>
    <n v="4"/>
    <s v="CORRECTO"/>
    <n v="2017"/>
    <n v="0"/>
  </r>
  <r>
    <x v="2334"/>
    <x v="1147"/>
    <d v="2014-09-30T00:00:00"/>
    <d v="2014-10-04T00:00:00"/>
    <s v="Standard Class"/>
    <x v="608"/>
    <s v="Kelly Williams"/>
    <s v="CONSUMER"/>
    <s v="united states"/>
    <s v="Clarksville"/>
    <s v="Tennessee"/>
    <n v="37042"/>
    <s v="South"/>
    <s v="OFF-AP-10000696"/>
    <x v="1"/>
    <x v="9"/>
    <x v="336"/>
    <n v="69.215999999999994"/>
    <n v="6"/>
    <n v="30"/>
    <s v="Grande"/>
    <n v="0.2"/>
    <n v="13.8432"/>
    <n v="-13.8432"/>
    <n v="83.05919999999999"/>
    <s v="Medio"/>
    <n v="11.2476"/>
    <n v="0.16250000000000001"/>
    <n v="-44.1252"/>
    <n v="4"/>
    <n v="4"/>
    <s v="CORRECTO"/>
    <n v="2014"/>
    <n v="0"/>
  </r>
  <r>
    <x v="2335"/>
    <x v="1148"/>
    <d v="2017-12-10T00:00:00"/>
    <d v="2017-12-10T00:00:00"/>
    <s v="Same Day"/>
    <x v="417"/>
    <s v="Chris Cortes"/>
    <s v="CONSUMER"/>
    <s v="united states"/>
    <s v="Fairfield"/>
    <s v="Connecticut"/>
    <n v="6824"/>
    <s v="East"/>
    <s v="OFF-EN-10004030"/>
    <x v="1"/>
    <x v="12"/>
    <x v="136"/>
    <n v="10.86"/>
    <n v="3"/>
    <n v="18"/>
    <s v="Mediano"/>
    <n v="0"/>
    <n v="0"/>
    <n v="0"/>
    <n v="10.86"/>
    <s v="Bajo"/>
    <n v="5.1041999999999996"/>
    <n v="0.47"/>
    <n v="-5.7557999999999998"/>
    <n v="0"/>
    <n v="0"/>
    <s v="CORRECTO"/>
    <n v="2017"/>
    <n v="0"/>
  </r>
  <r>
    <x v="2336"/>
    <x v="1148"/>
    <d v="2017-12-10T00:00:00"/>
    <d v="2017-12-10T00:00:00"/>
    <s v="Same Day"/>
    <x v="417"/>
    <s v="Chris Cortes"/>
    <s v="CONSUMER"/>
    <s v="united states"/>
    <s v="Fairfield"/>
    <s v="Connecticut"/>
    <n v="6824"/>
    <s v="East"/>
    <s v="OFF-AP-10000026"/>
    <x v="1"/>
    <x v="9"/>
    <x v="1291"/>
    <n v="426.79"/>
    <n v="7"/>
    <n v="27"/>
    <s v="Grande"/>
    <n v="0"/>
    <n v="0"/>
    <n v="0"/>
    <n v="426.79"/>
    <s v="Alto"/>
    <n v="123.76909999999999"/>
    <n v="0.28999999999999998"/>
    <n v="-303.02089999999998"/>
    <n v="0"/>
    <n v="0"/>
    <s v="CORRECTO"/>
    <n v="2017"/>
    <n v="0"/>
  </r>
  <r>
    <x v="2337"/>
    <x v="1149"/>
    <d v="2014-08-23T00:00:00"/>
    <d v="2014-08-23T00:00:00"/>
    <s v="Same Day"/>
    <x v="302"/>
    <s v="Rick Hansen"/>
    <s v="CONSUMER"/>
    <s v="united states"/>
    <s v="New York City"/>
    <s v="New York"/>
    <n v="10009"/>
    <s v="East"/>
    <s v="OFF-PA-10003936"/>
    <x v="1"/>
    <x v="10"/>
    <x v="1292"/>
    <n v="25.92"/>
    <n v="4"/>
    <n v="13"/>
    <s v="Mediano"/>
    <n v="0"/>
    <n v="0"/>
    <n v="0"/>
    <n v="25.92"/>
    <s v="Bajo"/>
    <n v="12.441599999999999"/>
    <n v="0.47999999999999993"/>
    <n v="-13.478400000000001"/>
    <n v="0"/>
    <n v="0"/>
    <s v="CORRECTO"/>
    <n v="2014"/>
    <n v="0"/>
  </r>
  <r>
    <x v="2338"/>
    <x v="1149"/>
    <d v="2014-08-23T00:00:00"/>
    <d v="2014-08-23T00:00:00"/>
    <s v="Same Day"/>
    <x v="302"/>
    <s v="Rick Hansen"/>
    <s v="CONSUMER"/>
    <s v="united states"/>
    <s v="New York City"/>
    <s v="New York"/>
    <n v="10009"/>
    <s v="East"/>
    <s v="OFF-PA-10004530"/>
    <x v="1"/>
    <x v="10"/>
    <x v="496"/>
    <n v="45.92"/>
    <n v="4"/>
    <n v="28"/>
    <s v="Mediano"/>
    <n v="0"/>
    <n v="0"/>
    <n v="0"/>
    <n v="45.92"/>
    <s v="Bajo"/>
    <n v="22.500800000000002"/>
    <n v="0.49"/>
    <n v="-23.4192"/>
    <n v="0"/>
    <n v="0"/>
    <s v="CORRECTO"/>
    <n v="2014"/>
    <n v="0"/>
  </r>
  <r>
    <x v="2339"/>
    <x v="1150"/>
    <d v="2014-08-19T00:00:00"/>
    <d v="2014-08-24T00:00:00"/>
    <s v="Standard Class"/>
    <x v="600"/>
    <s v="Jim Karlsson"/>
    <s v="CONSUMER"/>
    <s v="united states"/>
    <s v="Columbus"/>
    <s v="Ohio"/>
    <n v="43229"/>
    <s v="East"/>
    <s v="OFF-AR-10004930"/>
    <x v="1"/>
    <x v="6"/>
    <x v="87"/>
    <n v="10.72"/>
    <n v="2"/>
    <n v="6"/>
    <s v="Pequeño"/>
    <n v="0.2"/>
    <n v="2.1440000000000001"/>
    <n v="-2.1440000000000001"/>
    <n v="12.864000000000001"/>
    <s v="Bajo"/>
    <n v="1.742"/>
    <n v="0.16249999999999998"/>
    <n v="-6.8339999999999996"/>
    <n v="5"/>
    <n v="5"/>
    <s v="CORRECTO"/>
    <n v="2014"/>
    <n v="0"/>
  </r>
  <r>
    <x v="2340"/>
    <x v="1151"/>
    <d v="2016-11-10T00:00:00"/>
    <d v="2016-11-15T00:00:00"/>
    <s v="Standard Class"/>
    <x v="290"/>
    <s v="Debra Catini"/>
    <s v="CONSUMER"/>
    <s v="united states"/>
    <s v="Warner Robins"/>
    <s v="Georgia"/>
    <n v="31088"/>
    <s v="South"/>
    <s v="OFF-AR-10004999"/>
    <x v="1"/>
    <x v="6"/>
    <x v="873"/>
    <n v="41.86"/>
    <n v="7"/>
    <n v="25"/>
    <s v="Grande"/>
    <n v="0"/>
    <n v="0"/>
    <n v="0"/>
    <n v="41.86"/>
    <s v="Bajo"/>
    <n v="10.465"/>
    <n v="0.25"/>
    <n v="-31.395"/>
    <n v="5"/>
    <n v="5"/>
    <s v="CORRECTO"/>
    <n v="2016"/>
    <n v="0"/>
  </r>
  <r>
    <x v="2341"/>
    <x v="1152"/>
    <d v="2014-12-31T00:00:00"/>
    <d v="2015-01-03T00:00:00"/>
    <s v="First Class"/>
    <x v="39"/>
    <s v="Gary Mitchum"/>
    <s v="HOME OFFICE"/>
    <s v="united states"/>
    <s v="Franklin"/>
    <s v="Massachusetts"/>
    <n v="2038"/>
    <s v="East"/>
    <s v="FUR-FU-10002501"/>
    <x v="0"/>
    <x v="5"/>
    <x v="1293"/>
    <n v="63.2"/>
    <n v="5"/>
    <n v="39"/>
    <s v="Grande"/>
    <n v="0"/>
    <n v="0"/>
    <n v="0"/>
    <n v="63.2"/>
    <s v="Medio"/>
    <n v="23.384"/>
    <n v="0.37"/>
    <n v="-39.816000000000003"/>
    <n v="3"/>
    <n v="3"/>
    <s v="CORRECTO"/>
    <n v="2014"/>
    <n v="0"/>
  </r>
  <r>
    <x v="2342"/>
    <x v="1152"/>
    <d v="2014-12-31T00:00:00"/>
    <d v="2015-01-03T00:00:00"/>
    <s v="First Class"/>
    <x v="39"/>
    <s v="Gary Mitchum"/>
    <s v="HOME OFFICE"/>
    <s v="united states"/>
    <s v="Franklin"/>
    <s v="Massachusetts"/>
    <n v="2038"/>
    <s v="East"/>
    <s v="TEC-AC-10000358"/>
    <x v="2"/>
    <x v="11"/>
    <x v="1287"/>
    <n v="113.97"/>
    <n v="3"/>
    <n v="24"/>
    <s v="Mediano"/>
    <n v="0"/>
    <n v="0"/>
    <n v="0"/>
    <n v="113.97"/>
    <s v="Medio"/>
    <n v="27.352799999999998"/>
    <n v="0.24"/>
    <n v="-86.617199999999997"/>
    <n v="3"/>
    <n v="3"/>
    <s v="CORRECTO"/>
    <n v="2014"/>
    <n v="0"/>
  </r>
  <r>
    <x v="2343"/>
    <x v="1153"/>
    <d v="2014-07-26T00:00:00"/>
    <d v="2014-07-30T00:00:00"/>
    <s v="Second Class"/>
    <x v="488"/>
    <s v="Carl Ludwig"/>
    <s v="CONSUMER"/>
    <s v="united states"/>
    <s v="Chicago"/>
    <s v="Illinois"/>
    <n v="60623"/>
    <s v="Central"/>
    <s v="OFF-ST-10004804"/>
    <x v="1"/>
    <x v="4"/>
    <x v="233"/>
    <n v="123.55200000000001"/>
    <n v="3"/>
    <n v="31"/>
    <s v="Mediano"/>
    <n v="0.2"/>
    <n v="24.710400000000003"/>
    <n v="-24.7104"/>
    <n v="148.26240000000001"/>
    <s v="Medio"/>
    <n v="-29.343599999999999"/>
    <n v="-0.23749999999999999"/>
    <n v="-128.18520000000001"/>
    <n v="4"/>
    <n v="4"/>
    <s v="CORRECTO"/>
    <n v="2014"/>
    <n v="0"/>
  </r>
  <r>
    <x v="2344"/>
    <x v="1154"/>
    <d v="2016-02-22T00:00:00"/>
    <d v="2016-02-28T00:00:00"/>
    <s v="Standard Class"/>
    <x v="391"/>
    <s v="Paul Van Hugh"/>
    <s v="HOME OFFICE"/>
    <s v="united states"/>
    <s v="Milwaukee"/>
    <s v="Wisconsin"/>
    <n v="53209"/>
    <s v="Central"/>
    <s v="OFF-AP-10001205"/>
    <x v="1"/>
    <x v="9"/>
    <x v="1294"/>
    <n v="490.32"/>
    <n v="9"/>
    <n v="40"/>
    <s v="Grande"/>
    <n v="0"/>
    <n v="0"/>
    <n v="0"/>
    <n v="490.32"/>
    <s v="Alto"/>
    <n v="137.28960000000001"/>
    <n v="0.28000000000000003"/>
    <n v="-353.03039999999999"/>
    <n v="6"/>
    <n v="6"/>
    <s v="CORRECTO"/>
    <n v="2016"/>
    <n v="0"/>
  </r>
  <r>
    <x v="2345"/>
    <x v="1155"/>
    <d v="2016-03-13T00:00:00"/>
    <d v="2016-03-18T00:00:00"/>
    <s v="Standard Class"/>
    <x v="299"/>
    <s v="Liz Thompson"/>
    <s v="CONSUMER"/>
    <s v="united states"/>
    <s v="San Antonio"/>
    <s v="Texas"/>
    <n v="78207"/>
    <s v="Central"/>
    <s v="OFF-PA-10000659"/>
    <x v="1"/>
    <x v="10"/>
    <x v="1295"/>
    <n v="70.08"/>
    <n v="5"/>
    <n v="25"/>
    <s v="Grande"/>
    <n v="0.2"/>
    <n v="14.016"/>
    <n v="-14.016"/>
    <n v="84.096000000000004"/>
    <s v="Medio"/>
    <n v="24.527999999999999"/>
    <n v="0.35"/>
    <n v="-31.536000000000001"/>
    <n v="5"/>
    <n v="5"/>
    <s v="CORRECTO"/>
    <n v="2016"/>
    <n v="0"/>
  </r>
  <r>
    <x v="2346"/>
    <x v="1155"/>
    <d v="2016-03-13T00:00:00"/>
    <d v="2016-03-18T00:00:00"/>
    <s v="Standard Class"/>
    <x v="299"/>
    <s v="Liz Thompson"/>
    <s v="CONSUMER"/>
    <s v="united states"/>
    <s v="San Antonio"/>
    <s v="Texas"/>
    <n v="78207"/>
    <s v="Central"/>
    <s v="OFF-BI-10004141"/>
    <x v="1"/>
    <x v="8"/>
    <x v="1296"/>
    <n v="1.272"/>
    <n v="2"/>
    <n v="13"/>
    <s v="Pequeño"/>
    <n v="0.8"/>
    <n v="1.0176000000000001"/>
    <n v="-1.0176000000000001"/>
    <n v="2.2896000000000001"/>
    <s v="Bajo"/>
    <n v="-2.1623999999999999"/>
    <n v="-1.7"/>
    <n v="-2.4167999999999998"/>
    <n v="5"/>
    <n v="5"/>
    <s v="CORRECTO"/>
    <n v="2016"/>
    <n v="0"/>
  </r>
  <r>
    <x v="2347"/>
    <x v="1155"/>
    <d v="2016-03-13T00:00:00"/>
    <d v="2016-03-18T00:00:00"/>
    <s v="Standard Class"/>
    <x v="299"/>
    <s v="Liz Thompson"/>
    <s v="CONSUMER"/>
    <s v="united states"/>
    <s v="San Antonio"/>
    <s v="Texas"/>
    <n v="78207"/>
    <s v="Central"/>
    <s v="FUR-TA-10004619"/>
    <x v="0"/>
    <x v="3"/>
    <x v="891"/>
    <n v="557.58500000000004"/>
    <n v="5"/>
    <n v="29"/>
    <s v="Grande"/>
    <n v="0.3"/>
    <n v="167.27549999999999"/>
    <n v="-167.27549999999999"/>
    <n v="724.8605"/>
    <s v="Muy Alto"/>
    <n v="0"/>
    <n v="0"/>
    <n v="-390.30950000000001"/>
    <n v="5"/>
    <n v="5"/>
    <s v="CORRECTO"/>
    <n v="2016"/>
    <n v="0"/>
  </r>
  <r>
    <x v="2348"/>
    <x v="1156"/>
    <d v="2017-12-02T00:00:00"/>
    <d v="2017-12-03T00:00:00"/>
    <s v="Same Day"/>
    <x v="87"/>
    <s v="Alice McCarthy"/>
    <s v="CORPORATE"/>
    <s v="united states"/>
    <s v="Los Angeles"/>
    <s v="California"/>
    <n v="90032"/>
    <s v="West"/>
    <s v="OFF-BI-10004187"/>
    <x v="1"/>
    <x v="8"/>
    <x v="620"/>
    <n v="9.0239999999999991"/>
    <n v="6"/>
    <n v="26"/>
    <s v="Grande"/>
    <n v="0.2"/>
    <n v="1.8048"/>
    <n v="-1.8048"/>
    <n v="10.828799999999999"/>
    <s v="Bajo"/>
    <n v="3.1583999999999999"/>
    <n v="0.35000000000000003"/>
    <n v="-4.0608000000000004"/>
    <n v="1"/>
    <n v="1"/>
    <s v="CORRECTO"/>
    <n v="2017"/>
    <n v="0"/>
  </r>
  <r>
    <x v="2349"/>
    <x v="1156"/>
    <d v="2017-12-02T00:00:00"/>
    <d v="2017-12-03T00:00:00"/>
    <s v="Same Day"/>
    <x v="87"/>
    <s v="Alice McCarthy"/>
    <s v="CORPORATE"/>
    <s v="united states"/>
    <s v="Los Angeles"/>
    <s v="California"/>
    <n v="90032"/>
    <s v="West"/>
    <s v="OFF-BI-10000632"/>
    <x v="1"/>
    <x v="8"/>
    <x v="1297"/>
    <n v="69.456000000000003"/>
    <n v="2"/>
    <n v="38"/>
    <s v="Pequeño"/>
    <n v="0.2"/>
    <n v="13.891200000000001"/>
    <n v="-13.8912"/>
    <n v="83.347200000000001"/>
    <s v="Medio"/>
    <n v="22.5732"/>
    <n v="0.32500000000000001"/>
    <n v="-32.991599999999998"/>
    <n v="1"/>
    <n v="1"/>
    <s v="CORRECTO"/>
    <n v="2017"/>
    <n v="0"/>
  </r>
  <r>
    <x v="2350"/>
    <x v="1156"/>
    <d v="2017-12-02T00:00:00"/>
    <d v="2017-12-03T00:00:00"/>
    <s v="Same Day"/>
    <x v="87"/>
    <s v="Alice McCarthy"/>
    <s v="CORPORATE"/>
    <s v="united states"/>
    <s v="Los Angeles"/>
    <s v="California"/>
    <n v="90032"/>
    <s v="West"/>
    <s v="OFF-PA-10003724"/>
    <x v="1"/>
    <x v="10"/>
    <x v="362"/>
    <n v="10.86"/>
    <n v="2"/>
    <n v="35"/>
    <s v="Pequeño"/>
    <n v="0"/>
    <n v="0"/>
    <n v="0"/>
    <n v="10.86"/>
    <s v="Bajo"/>
    <n v="5.3213999999999997"/>
    <n v="0.49"/>
    <n v="-5.5385999999999997"/>
    <n v="1"/>
    <n v="1"/>
    <s v="CORRECTO"/>
    <n v="2017"/>
    <n v="0"/>
  </r>
  <r>
    <x v="2351"/>
    <x v="1156"/>
    <d v="2017-12-02T00:00:00"/>
    <d v="2017-12-03T00:00:00"/>
    <s v="Same Day"/>
    <x v="87"/>
    <s v="Alice McCarthy"/>
    <s v="CORPORATE"/>
    <s v="united states"/>
    <s v="Los Angeles"/>
    <s v="California"/>
    <n v="90032"/>
    <s v="West"/>
    <s v="OFF-AP-10002765"/>
    <x v="1"/>
    <x v="9"/>
    <x v="1261"/>
    <n v="79.47"/>
    <n v="3"/>
    <n v="15"/>
    <s v="Mediano"/>
    <n v="0"/>
    <n v="0"/>
    <n v="0"/>
    <n v="79.47"/>
    <s v="Medio"/>
    <n v="22.2516"/>
    <n v="0.28000000000000003"/>
    <n v="-57.218400000000003"/>
    <n v="1"/>
    <n v="1"/>
    <s v="CORRECTO"/>
    <n v="2017"/>
    <n v="0"/>
  </r>
  <r>
    <x v="2352"/>
    <x v="1156"/>
    <d v="2017-12-02T00:00:00"/>
    <d v="2017-12-03T00:00:00"/>
    <s v="Same Day"/>
    <x v="87"/>
    <s v="Alice McCarthy"/>
    <s v="CORPORATE"/>
    <s v="united states"/>
    <s v="Los Angeles"/>
    <s v="California"/>
    <n v="90032"/>
    <s v="West"/>
    <s v="OFF-AR-10001868"/>
    <x v="1"/>
    <x v="6"/>
    <x v="59"/>
    <n v="10.08"/>
    <n v="6"/>
    <n v="24"/>
    <s v="Grande"/>
    <n v="0"/>
    <n v="0"/>
    <n v="0"/>
    <n v="10.08"/>
    <s v="Bajo"/>
    <n v="5.04"/>
    <n v="0.5"/>
    <n v="-5.04"/>
    <n v="1"/>
    <n v="1"/>
    <s v="CORRECTO"/>
    <n v="2017"/>
    <n v="0"/>
  </r>
  <r>
    <x v="2353"/>
    <x v="1157"/>
    <d v="2015-08-31T00:00:00"/>
    <d v="2015-09-02T00:00:00"/>
    <s v="First Class"/>
    <x v="609"/>
    <s v="Scott Cohen"/>
    <s v="CORPORATE"/>
    <s v="united states"/>
    <s v="San Francisco"/>
    <s v="California"/>
    <n v="94122"/>
    <s v="West"/>
    <s v="FUR-BO-10002545"/>
    <x v="0"/>
    <x v="0"/>
    <x v="37"/>
    <n v="1552.8309999999999"/>
    <n v="7"/>
    <n v="35"/>
    <s v="Grande"/>
    <n v="0.15"/>
    <n v="232.92464999999999"/>
    <n v="-232.92465000000001"/>
    <n v="1785.7556499999998"/>
    <s v="Muy Alto"/>
    <n v="200.9546"/>
    <n v="0.12941176470588237"/>
    <n v="-1118.9517499999999"/>
    <n v="2"/>
    <n v="2"/>
    <s v="CORRECTO"/>
    <n v="2015"/>
    <n v="0"/>
  </r>
  <r>
    <x v="2354"/>
    <x v="1157"/>
    <d v="2015-08-31T00:00:00"/>
    <d v="2015-09-02T00:00:00"/>
    <s v="First Class"/>
    <x v="609"/>
    <s v="Scott Cohen"/>
    <s v="CORPORATE"/>
    <s v="united states"/>
    <s v="San Francisco"/>
    <s v="California"/>
    <n v="94122"/>
    <s v="West"/>
    <s v="OFF-BI-10002735"/>
    <x v="1"/>
    <x v="8"/>
    <x v="142"/>
    <n v="137.24"/>
    <n v="5"/>
    <n v="39"/>
    <s v="Grande"/>
    <n v="0.2"/>
    <n v="27.448000000000004"/>
    <n v="-27.448"/>
    <n v="164.68800000000002"/>
    <s v="Medio"/>
    <n v="46.3185"/>
    <n v="0.33749999999999997"/>
    <n v="-63.473500000000001"/>
    <n v="2"/>
    <n v="2"/>
    <s v="CORRECTO"/>
    <n v="2015"/>
    <n v="0"/>
  </r>
  <r>
    <x v="2355"/>
    <x v="1157"/>
    <d v="2015-08-31T00:00:00"/>
    <d v="2015-09-02T00:00:00"/>
    <s v="First Class"/>
    <x v="609"/>
    <s v="Scott Cohen"/>
    <s v="CORPORATE"/>
    <s v="united states"/>
    <s v="San Francisco"/>
    <s v="California"/>
    <n v="94122"/>
    <s v="West"/>
    <s v="TEC-AC-10004864"/>
    <x v="2"/>
    <x v="11"/>
    <x v="1298"/>
    <n v="36.51"/>
    <n v="1"/>
    <n v="12"/>
    <s v="Pequeño"/>
    <n v="0"/>
    <n v="0"/>
    <n v="0"/>
    <n v="36.51"/>
    <s v="Bajo"/>
    <n v="15.699299999999999"/>
    <n v="0.43"/>
    <n v="-20.810700000000001"/>
    <n v="2"/>
    <n v="2"/>
    <s v="CORRECTO"/>
    <n v="2015"/>
    <n v="0"/>
  </r>
  <r>
    <x v="2356"/>
    <x v="1157"/>
    <d v="2015-08-31T00:00:00"/>
    <d v="2015-09-02T00:00:00"/>
    <s v="First Class"/>
    <x v="609"/>
    <s v="Scott Cohen"/>
    <s v="CORPORATE"/>
    <s v="united states"/>
    <s v="San Francisco"/>
    <s v="California"/>
    <n v="94122"/>
    <s v="West"/>
    <s v="TEC-MA-10000597"/>
    <x v="2"/>
    <x v="15"/>
    <x v="1299"/>
    <n v="239.976"/>
    <n v="3"/>
    <n v="5"/>
    <s v="Mediano"/>
    <n v="0.2"/>
    <n v="47.995200000000004"/>
    <n v="-47.995199999999997"/>
    <n v="287.97120000000001"/>
    <s v="Alto"/>
    <n v="80.991900000000001"/>
    <n v="0.33750000000000002"/>
    <n v="-110.9889"/>
    <n v="2"/>
    <n v="2"/>
    <s v="CORRECTO"/>
    <n v="2015"/>
    <n v="0"/>
  </r>
  <r>
    <x v="2357"/>
    <x v="1158"/>
    <d v="2014-03-17T00:00:00"/>
    <d v="2014-03-21T00:00:00"/>
    <s v="Standard Class"/>
    <x v="291"/>
    <s v="Christine Phan"/>
    <s v="CORPORATE"/>
    <s v="united states"/>
    <s v="New York City"/>
    <s v="New York"/>
    <n v="10024"/>
    <s v="East"/>
    <s v="FUR-TA-10003473"/>
    <x v="0"/>
    <x v="3"/>
    <x v="216"/>
    <n v="1579.7460000000001"/>
    <n v="7"/>
    <n v="46"/>
    <s v="Grande"/>
    <n v="0.4"/>
    <n v="631.89840000000004"/>
    <n v="-631.89840000000004"/>
    <n v="2211.6444000000001"/>
    <s v="Muy Alto"/>
    <n v="-447.59469999999999"/>
    <n v="-0.28333333333333333"/>
    <n v="-1395.4422999999999"/>
    <n v="4"/>
    <n v="4"/>
    <s v="CORRECTO"/>
    <n v="2014"/>
    <n v="0"/>
  </r>
  <r>
    <x v="2358"/>
    <x v="1158"/>
    <d v="2014-03-17T00:00:00"/>
    <d v="2014-03-21T00:00:00"/>
    <s v="Standard Class"/>
    <x v="291"/>
    <s v="Christine Phan"/>
    <s v="CORPORATE"/>
    <s v="united states"/>
    <s v="New York City"/>
    <s v="New York"/>
    <n v="10024"/>
    <s v="East"/>
    <s v="FUR-TA-10001950"/>
    <x v="0"/>
    <x v="3"/>
    <x v="1284"/>
    <n v="1071.576"/>
    <n v="4"/>
    <n v="19"/>
    <s v="Mediano"/>
    <n v="0.4"/>
    <n v="428.63040000000001"/>
    <n v="-428.63040000000001"/>
    <n v="1500.2064"/>
    <s v="Muy Alto"/>
    <n v="-553.64760000000001"/>
    <n v="-0.51666666666666672"/>
    <n v="-1196.5932"/>
    <n v="4"/>
    <n v="4"/>
    <s v="CORRECTO"/>
    <n v="2014"/>
    <n v="0"/>
  </r>
  <r>
    <x v="2359"/>
    <x v="1158"/>
    <d v="2014-03-17T00:00:00"/>
    <d v="2014-03-21T00:00:00"/>
    <s v="Standard Class"/>
    <x v="291"/>
    <s v="Christine Phan"/>
    <s v="CORPORATE"/>
    <s v="united states"/>
    <s v="New York City"/>
    <s v="New York"/>
    <n v="10024"/>
    <s v="East"/>
    <s v="FUR-TA-10004175"/>
    <x v="0"/>
    <x v="3"/>
    <x v="1155"/>
    <n v="613.90800000000002"/>
    <n v="3"/>
    <n v="6"/>
    <s v="Mediano"/>
    <n v="0.4"/>
    <n v="245.56320000000002"/>
    <n v="-245.56319999999999"/>
    <n v="859.47120000000007"/>
    <s v="Muy Alto"/>
    <n v="-122.7816"/>
    <n v="-0.19999999999999998"/>
    <n v="-491.12639999999999"/>
    <n v="4"/>
    <n v="4"/>
    <s v="CORRECTO"/>
    <n v="2014"/>
    <n v="0"/>
  </r>
  <r>
    <x v="2360"/>
    <x v="1158"/>
    <d v="2014-03-17T00:00:00"/>
    <d v="2014-03-21T00:00:00"/>
    <s v="Standard Class"/>
    <x v="291"/>
    <s v="Christine Phan"/>
    <s v="CORPORATE"/>
    <s v="united states"/>
    <s v="New York City"/>
    <s v="New York"/>
    <n v="10024"/>
    <s v="East"/>
    <s v="OFF-PA-10002960"/>
    <x v="1"/>
    <x v="10"/>
    <x v="1300"/>
    <n v="34.86"/>
    <n v="7"/>
    <n v="7"/>
    <s v="Grande"/>
    <n v="0"/>
    <n v="0"/>
    <n v="0"/>
    <n v="34.86"/>
    <s v="Bajo"/>
    <n v="16.3842"/>
    <n v="0.47000000000000003"/>
    <n v="-18.4758"/>
    <n v="4"/>
    <n v="4"/>
    <s v="CORRECTO"/>
    <n v="2014"/>
    <n v="0"/>
  </r>
  <r>
    <x v="2361"/>
    <x v="1158"/>
    <d v="2014-03-17T00:00:00"/>
    <d v="2014-03-21T00:00:00"/>
    <s v="Standard Class"/>
    <x v="291"/>
    <s v="Christine Phan"/>
    <s v="CORPORATE"/>
    <s v="united states"/>
    <s v="New York City"/>
    <s v="New York"/>
    <n v="10024"/>
    <s v="East"/>
    <s v="OFF-PA-10000919"/>
    <x v="1"/>
    <x v="10"/>
    <x v="1301"/>
    <n v="155.04"/>
    <n v="4"/>
    <n v="4"/>
    <s v="Mediano"/>
    <n v="0"/>
    <n v="0"/>
    <n v="0"/>
    <n v="155.04"/>
    <s v="Medio"/>
    <n v="75.9696"/>
    <n v="0.49000000000000005"/>
    <n v="-79.070400000000006"/>
    <n v="4"/>
    <n v="4"/>
    <s v="CORRECTO"/>
    <n v="2014"/>
    <n v="0"/>
  </r>
  <r>
    <x v="2362"/>
    <x v="1159"/>
    <d v="2017-04-16T00:00:00"/>
    <d v="2017-04-20T00:00:00"/>
    <s v="Standard Class"/>
    <x v="167"/>
    <s v="Roy Französisch"/>
    <s v="CONSUMER"/>
    <s v="united states"/>
    <s v="Columbus"/>
    <s v="Ohio"/>
    <n v="43229"/>
    <s v="East"/>
    <s v="OFF-BI-10001553"/>
    <x v="1"/>
    <x v="8"/>
    <x v="1302"/>
    <n v="13.71"/>
    <n v="5"/>
    <n v="22"/>
    <s v="Grande"/>
    <n v="0.7"/>
    <n v="9.5969999999999995"/>
    <n v="-9.5969999999999995"/>
    <n v="23.307000000000002"/>
    <s v="Bajo"/>
    <n v="-10.054"/>
    <n v="-0.73333333333333328"/>
    <n v="-14.167"/>
    <n v="4"/>
    <n v="4"/>
    <s v="CORRECTO"/>
    <n v="2017"/>
    <n v="0"/>
  </r>
  <r>
    <x v="2363"/>
    <x v="1160"/>
    <d v="2016-03-13T00:00:00"/>
    <d v="2016-03-18T00:00:00"/>
    <s v="Standard Class"/>
    <x v="144"/>
    <s v="Adam Bellavance"/>
    <s v="HOME OFFICE"/>
    <s v="united states"/>
    <s v="Waynesboro"/>
    <s v="Virginia"/>
    <n v="22980"/>
    <s v="South"/>
    <s v="FUR-FU-10004864"/>
    <x v="0"/>
    <x v="5"/>
    <x v="441"/>
    <n v="127.88"/>
    <n v="2"/>
    <n v="29"/>
    <s v="Pequeño"/>
    <n v="0"/>
    <n v="0"/>
    <n v="0"/>
    <n v="127.88"/>
    <s v="Medio"/>
    <n v="40.921599999999998"/>
    <n v="0.32"/>
    <n v="-86.958399999999997"/>
    <n v="5"/>
    <n v="5"/>
    <s v="CORRECTO"/>
    <n v="2016"/>
    <n v="0"/>
  </r>
  <r>
    <x v="2364"/>
    <x v="1160"/>
    <d v="2016-03-13T00:00:00"/>
    <d v="2016-03-18T00:00:00"/>
    <s v="Standard Class"/>
    <x v="144"/>
    <s v="Adam Bellavance"/>
    <s v="HOME OFFICE"/>
    <s v="united states"/>
    <s v="Waynesboro"/>
    <s v="Virginia"/>
    <n v="22980"/>
    <s v="South"/>
    <s v="OFF-AP-10004540"/>
    <x v="1"/>
    <x v="9"/>
    <x v="1303"/>
    <n v="160.32"/>
    <n v="2"/>
    <n v="13"/>
    <s v="Pequeño"/>
    <n v="0"/>
    <n v="0"/>
    <n v="0"/>
    <n v="160.32"/>
    <s v="Medio"/>
    <n v="44.889600000000002"/>
    <n v="0.28000000000000003"/>
    <n v="-115.43040000000001"/>
    <n v="5"/>
    <n v="5"/>
    <s v="CORRECTO"/>
    <n v="2016"/>
    <n v="0"/>
  </r>
  <r>
    <x v="2365"/>
    <x v="1160"/>
    <d v="2016-03-13T00:00:00"/>
    <d v="2016-03-18T00:00:00"/>
    <s v="Standard Class"/>
    <x v="144"/>
    <s v="Adam Bellavance"/>
    <s v="HOME OFFICE"/>
    <s v="united states"/>
    <s v="Waynesboro"/>
    <s v="Virginia"/>
    <n v="22980"/>
    <s v="South"/>
    <s v="OFF-BI-10004965"/>
    <x v="1"/>
    <x v="8"/>
    <x v="1014"/>
    <n v="46"/>
    <n v="4"/>
    <n v="20"/>
    <s v="Mediano"/>
    <n v="0"/>
    <n v="0"/>
    <n v="0"/>
    <n v="46"/>
    <s v="Bajo"/>
    <n v="20.7"/>
    <n v="0.45"/>
    <n v="-25.3"/>
    <n v="5"/>
    <n v="5"/>
    <s v="CORRECTO"/>
    <n v="2016"/>
    <n v="0"/>
  </r>
  <r>
    <x v="2366"/>
    <x v="1161"/>
    <d v="2014-11-24T00:00:00"/>
    <d v="2014-11-26T00:00:00"/>
    <s v="Second Class"/>
    <x v="552"/>
    <s v="Erica Hackney"/>
    <s v="CONSUMER"/>
    <s v="united states"/>
    <s v="Sacramento"/>
    <s v="California"/>
    <n v="95823"/>
    <s v="West"/>
    <s v="FUR-CH-10001714"/>
    <x v="0"/>
    <x v="1"/>
    <x v="1304"/>
    <n v="120.712"/>
    <n v="1"/>
    <n v="13"/>
    <s v="Pequeño"/>
    <n v="0.2"/>
    <n v="24.142400000000002"/>
    <n v="-24.142399999999999"/>
    <n v="144.8544"/>
    <s v="Medio"/>
    <n v="-18.1068"/>
    <n v="-0.15"/>
    <n v="-114.6764"/>
    <n v="2"/>
    <n v="2"/>
    <s v="CORRECTO"/>
    <n v="2014"/>
    <n v="0"/>
  </r>
  <r>
    <x v="2367"/>
    <x v="1162"/>
    <d v="2017-02-10T00:00:00"/>
    <d v="2017-02-13T00:00:00"/>
    <s v="First Class"/>
    <x v="438"/>
    <s v="Michael Nguyen"/>
    <s v="CONSUMER"/>
    <s v="united states"/>
    <s v="Clinton"/>
    <s v="Maryland"/>
    <n v="20735"/>
    <s v="East"/>
    <s v="OFF-PA-10002464"/>
    <x v="1"/>
    <x v="10"/>
    <x v="1002"/>
    <n v="23.12"/>
    <n v="4"/>
    <n v="19"/>
    <s v="Mediano"/>
    <n v="0"/>
    <n v="0"/>
    <n v="0"/>
    <n v="23.12"/>
    <s v="Bajo"/>
    <n v="11.328799999999999"/>
    <n v="0.48999999999999994"/>
    <n v="-11.7912"/>
    <n v="3"/>
    <n v="3"/>
    <s v="CORRECTO"/>
    <n v="2017"/>
    <n v="0"/>
  </r>
  <r>
    <x v="2368"/>
    <x v="1163"/>
    <d v="2016-09-23T00:00:00"/>
    <d v="2016-09-27T00:00:00"/>
    <s v="Standard Class"/>
    <x v="126"/>
    <s v="Kelly Lampkin"/>
    <s v="CORPORATE"/>
    <s v="united states"/>
    <s v="Fairfield"/>
    <s v="Ohio"/>
    <n v="45014"/>
    <s v="East"/>
    <s v="FUR-FU-10002298"/>
    <x v="0"/>
    <x v="5"/>
    <x v="1305"/>
    <n v="532.70399999999995"/>
    <n v="6"/>
    <n v="24"/>
    <s v="Grande"/>
    <n v="0.2"/>
    <n v="106.54079999999999"/>
    <n v="-106.5408"/>
    <n v="639.24479999999994"/>
    <s v="Muy Alto"/>
    <n v="-26.635200000000001"/>
    <n v="-5.000000000000001E-2"/>
    <n v="-452.79840000000002"/>
    <n v="4"/>
    <n v="4"/>
    <s v="CORRECTO"/>
    <n v="2016"/>
    <n v="0"/>
  </r>
  <r>
    <x v="2369"/>
    <x v="1163"/>
    <d v="2016-09-23T00:00:00"/>
    <d v="2016-09-27T00:00:00"/>
    <s v="Standard Class"/>
    <x v="126"/>
    <s v="Kelly Lampkin"/>
    <s v="CORPORATE"/>
    <s v="united states"/>
    <s v="Fairfield"/>
    <s v="Ohio"/>
    <n v="45014"/>
    <s v="East"/>
    <s v="OFF-AR-10000315"/>
    <x v="1"/>
    <x v="6"/>
    <x v="1306"/>
    <n v="4.9119999999999999"/>
    <n v="2"/>
    <n v="8"/>
    <s v="Pequeño"/>
    <n v="0.2"/>
    <n v="0.98240000000000005"/>
    <n v="-0.98240000000000005"/>
    <n v="5.8944000000000001"/>
    <s v="Bajo"/>
    <n v="0.307"/>
    <n v="6.25E-2"/>
    <n v="-3.6225999999999998"/>
    <n v="4"/>
    <n v="4"/>
    <s v="CORRECTO"/>
    <n v="2016"/>
    <n v="0"/>
  </r>
  <r>
    <x v="2370"/>
    <x v="1164"/>
    <d v="2017-07-07T00:00:00"/>
    <d v="2017-07-09T00:00:00"/>
    <s v="Second Class"/>
    <x v="172"/>
    <s v="Michael Paige"/>
    <s v="CORPORATE"/>
    <s v="united states"/>
    <s v="Warwick"/>
    <s v="Rhode Island"/>
    <n v="2886"/>
    <s v="East"/>
    <s v="TEC-AC-10004353"/>
    <x v="2"/>
    <x v="11"/>
    <x v="724"/>
    <n v="252"/>
    <n v="4"/>
    <n v="21"/>
    <s v="Mediano"/>
    <n v="0"/>
    <n v="0"/>
    <n v="0"/>
    <n v="252"/>
    <s v="Alto"/>
    <n v="93.24"/>
    <n v="0.37"/>
    <n v="-158.76"/>
    <n v="2"/>
    <n v="2"/>
    <s v="CORRECTO"/>
    <n v="2017"/>
    <n v="0"/>
  </r>
  <r>
    <x v="2371"/>
    <x v="1165"/>
    <d v="2016-07-07T00:00:00"/>
    <d v="2016-07-11T00:00:00"/>
    <s v="Second Class"/>
    <x v="292"/>
    <s v="Barry Französisch"/>
    <s v="CORPORATE"/>
    <s v="united states"/>
    <s v="Aurora"/>
    <s v="Illinois"/>
    <n v="60505"/>
    <s v="Central"/>
    <s v="FUR-FU-10004973"/>
    <x v="0"/>
    <x v="5"/>
    <x v="1143"/>
    <n v="60.287999999999997"/>
    <n v="8"/>
    <n v="51"/>
    <s v="Grande"/>
    <n v="0.6"/>
    <n v="36.172799999999995"/>
    <n v="-36.172800000000002"/>
    <n v="96.460799999999992"/>
    <s v="Medio"/>
    <n v="-27.1296"/>
    <n v="-0.45"/>
    <n v="-51.244799999999998"/>
    <n v="4"/>
    <n v="4"/>
    <s v="CORRECTO"/>
    <n v="2016"/>
    <n v="0"/>
  </r>
  <r>
    <x v="2372"/>
    <x v="1165"/>
    <d v="2016-07-07T00:00:00"/>
    <d v="2016-07-11T00:00:00"/>
    <s v="Second Class"/>
    <x v="292"/>
    <s v="Barry Französisch"/>
    <s v="CORPORATE"/>
    <s v="united states"/>
    <s v="Aurora"/>
    <s v="Illinois"/>
    <n v="60505"/>
    <s v="Central"/>
    <s v="OFF-FA-10000936"/>
    <x v="1"/>
    <x v="13"/>
    <x v="1307"/>
    <n v="2.6320000000000001"/>
    <n v="1"/>
    <n v="23"/>
    <s v="Pequeño"/>
    <n v="0.2"/>
    <n v="0.52640000000000009"/>
    <n v="-0.52639999999999998"/>
    <n v="3.1584000000000003"/>
    <s v="Bajo"/>
    <n v="0.82250000000000001"/>
    <n v="0.3125"/>
    <n v="-1.2830999999999999"/>
    <n v="4"/>
    <n v="4"/>
    <s v="CORRECTO"/>
    <n v="2016"/>
    <n v="0"/>
  </r>
  <r>
    <x v="2373"/>
    <x v="1165"/>
    <d v="2016-07-07T00:00:00"/>
    <d v="2016-07-11T00:00:00"/>
    <s v="Second Class"/>
    <x v="292"/>
    <s v="Barry Französisch"/>
    <s v="CORPORATE"/>
    <s v="united states"/>
    <s v="Aurora"/>
    <s v="Illinois"/>
    <n v="60505"/>
    <s v="Central"/>
    <s v="OFF-PA-10001609"/>
    <x v="1"/>
    <x v="10"/>
    <x v="1116"/>
    <n v="23.687999999999999"/>
    <n v="9"/>
    <n v="25"/>
    <s v="Grande"/>
    <n v="0.2"/>
    <n v="4.7375999999999996"/>
    <n v="-4.7375999999999996"/>
    <n v="28.425599999999999"/>
    <s v="Bajo"/>
    <n v="7.6985999999999999"/>
    <n v="0.32500000000000001"/>
    <n v="-11.251799999999999"/>
    <n v="4"/>
    <n v="4"/>
    <s v="CORRECTO"/>
    <n v="2016"/>
    <n v="0"/>
  </r>
  <r>
    <x v="2374"/>
    <x v="1165"/>
    <d v="2016-07-07T00:00:00"/>
    <d v="2016-07-11T00:00:00"/>
    <s v="Second Class"/>
    <x v="292"/>
    <s v="Barry Französisch"/>
    <s v="CORPORATE"/>
    <s v="united states"/>
    <s v="Aurora"/>
    <s v="Illinois"/>
    <n v="60505"/>
    <s v="Central"/>
    <s v="FUR-CH-10000785"/>
    <x v="0"/>
    <x v="1"/>
    <x v="323"/>
    <n v="253.37200000000001"/>
    <n v="2"/>
    <n v="39"/>
    <s v="Pequeño"/>
    <n v="0.3"/>
    <n v="76.011600000000001"/>
    <n v="-76.011600000000001"/>
    <n v="329.3836"/>
    <s v="Alto"/>
    <n v="-14.478400000000001"/>
    <n v="-5.7142857142857141E-2"/>
    <n v="-191.83879999999999"/>
    <n v="4"/>
    <n v="4"/>
    <s v="CORRECTO"/>
    <n v="2016"/>
    <n v="0"/>
  </r>
  <r>
    <x v="2375"/>
    <x v="1166"/>
    <d v="2017-01-24T00:00:00"/>
    <d v="2017-01-30T00:00:00"/>
    <s v="Standard Class"/>
    <x v="236"/>
    <s v="Theone Pippenger"/>
    <s v="CONSUMER"/>
    <s v="united states"/>
    <s v="Smyrna"/>
    <s v="Georgia"/>
    <n v="30080"/>
    <s v="South"/>
    <s v="OFF-FA-10000053"/>
    <x v="1"/>
    <x v="13"/>
    <x v="962"/>
    <n v="5.67"/>
    <n v="3"/>
    <n v="29"/>
    <s v="Mediano"/>
    <n v="0"/>
    <n v="0"/>
    <n v="0"/>
    <n v="5.67"/>
    <s v="Bajo"/>
    <n v="0.1134"/>
    <n v="0.02"/>
    <n v="-5.5566000000000004"/>
    <n v="6"/>
    <n v="6"/>
    <s v="CORRECTO"/>
    <n v="2017"/>
    <n v="0"/>
  </r>
  <r>
    <x v="2376"/>
    <x v="1167"/>
    <d v="2014-08-19T00:00:00"/>
    <d v="2014-08-21T00:00:00"/>
    <s v="Second Class"/>
    <x v="474"/>
    <s v="Maxwell Schwartz"/>
    <s v="CONSUMER"/>
    <s v="united states"/>
    <s v="Columbus"/>
    <s v="Ohio"/>
    <n v="43229"/>
    <s v="East"/>
    <s v="OFF-BI-10001718"/>
    <x v="1"/>
    <x v="8"/>
    <x v="1225"/>
    <n v="76.775999999999996"/>
    <n v="4"/>
    <n v="50"/>
    <s v="Mediano"/>
    <n v="0.7"/>
    <n v="53.743199999999995"/>
    <n v="-53.743200000000002"/>
    <n v="130.51919999999998"/>
    <s v="Medio"/>
    <n v="-58.861600000000003"/>
    <n v="-0.76666666666666672"/>
    <n v="-81.894400000000005"/>
    <n v="2"/>
    <n v="2"/>
    <s v="CORRECTO"/>
    <n v="2014"/>
    <n v="0"/>
  </r>
  <r>
    <x v="2377"/>
    <x v="1167"/>
    <d v="2014-08-19T00:00:00"/>
    <d v="2014-08-21T00:00:00"/>
    <s v="Second Class"/>
    <x v="474"/>
    <s v="Maxwell Schwartz"/>
    <s v="CONSUMER"/>
    <s v="united states"/>
    <s v="Columbus"/>
    <s v="Ohio"/>
    <n v="43229"/>
    <s v="East"/>
    <s v="OFF-SU-10004768"/>
    <x v="1"/>
    <x v="14"/>
    <x v="1308"/>
    <n v="9.1839999999999993"/>
    <n v="2"/>
    <n v="7"/>
    <s v="Pequeño"/>
    <n v="0.2"/>
    <n v="1.8368"/>
    <n v="-1.8368"/>
    <n v="11.020799999999999"/>
    <s v="Bajo"/>
    <n v="1.1479999999999999"/>
    <n v="0.125"/>
    <n v="-6.1992000000000003"/>
    <n v="2"/>
    <n v="2"/>
    <s v="CORRECTO"/>
    <n v="2014"/>
    <n v="0"/>
  </r>
  <r>
    <x v="2378"/>
    <x v="1168"/>
    <d v="2015-12-06T00:00:00"/>
    <d v="2015-12-11T00:00:00"/>
    <s v="Standard Class"/>
    <x v="454"/>
    <s v="Katherine Murray"/>
    <s v="HOME OFFICE"/>
    <s v="united states"/>
    <s v="Thousand Oaks"/>
    <s v="California"/>
    <n v="91360"/>
    <s v="West"/>
    <s v="OFF-PA-10003883"/>
    <x v="1"/>
    <x v="10"/>
    <x v="1238"/>
    <n v="32.75"/>
    <n v="5"/>
    <n v="19"/>
    <s v="Grande"/>
    <n v="0"/>
    <n v="0"/>
    <n v="0"/>
    <n v="32.75"/>
    <s v="Bajo"/>
    <n v="15.065"/>
    <n v="0.45999999999999996"/>
    <n v="-17.684999999999999"/>
    <n v="5"/>
    <n v="5"/>
    <s v="CORRECTO"/>
    <n v="2015"/>
    <n v="0"/>
  </r>
  <r>
    <x v="2379"/>
    <x v="1169"/>
    <d v="2016-05-06T00:00:00"/>
    <d v="2016-05-10T00:00:00"/>
    <s v="Standard Class"/>
    <x v="534"/>
    <s v="Brad Eason"/>
    <s v="HOME OFFICE"/>
    <s v="united states"/>
    <s v="Lorain"/>
    <s v="Ohio"/>
    <n v="44052"/>
    <s v="East"/>
    <s v="OFF-FA-10004248"/>
    <x v="1"/>
    <x v="13"/>
    <x v="485"/>
    <n v="7.2160000000000002"/>
    <n v="2"/>
    <n v="16"/>
    <s v="Pequeño"/>
    <n v="0.2"/>
    <n v="1.4432"/>
    <n v="-1.4432"/>
    <n v="8.6592000000000002"/>
    <s v="Bajo"/>
    <n v="1.7138"/>
    <n v="0.23749999999999999"/>
    <n v="-4.0590000000000002"/>
    <n v="4"/>
    <n v="4"/>
    <s v="CORRECTO"/>
    <n v="2016"/>
    <n v="0"/>
  </r>
  <r>
    <x v="2380"/>
    <x v="1169"/>
    <d v="2016-05-06T00:00:00"/>
    <d v="2016-05-10T00:00:00"/>
    <s v="Standard Class"/>
    <x v="534"/>
    <s v="Brad Eason"/>
    <s v="HOME OFFICE"/>
    <s v="united states"/>
    <s v="Lorain"/>
    <s v="Ohio"/>
    <n v="44052"/>
    <s v="East"/>
    <s v="OFF-PA-10002581"/>
    <x v="1"/>
    <x v="10"/>
    <x v="1309"/>
    <n v="49.567999999999998"/>
    <n v="2"/>
    <n v="30"/>
    <s v="Pequeño"/>
    <n v="0.2"/>
    <n v="9.9136000000000006"/>
    <n v="-9.9136000000000006"/>
    <n v="59.4816"/>
    <s v="Medio"/>
    <n v="15.49"/>
    <n v="0.3125"/>
    <n v="-24.164400000000001"/>
    <n v="4"/>
    <n v="4"/>
    <s v="CORRECTO"/>
    <n v="2016"/>
    <n v="0"/>
  </r>
  <r>
    <x v="2381"/>
    <x v="1169"/>
    <d v="2016-05-06T00:00:00"/>
    <d v="2016-05-10T00:00:00"/>
    <s v="Standard Class"/>
    <x v="534"/>
    <s v="Brad Eason"/>
    <s v="HOME OFFICE"/>
    <s v="united states"/>
    <s v="Lorain"/>
    <s v="Ohio"/>
    <n v="44052"/>
    <s v="East"/>
    <s v="FUR-FU-10004848"/>
    <x v="0"/>
    <x v="5"/>
    <x v="1310"/>
    <n v="54.712000000000003"/>
    <n v="7"/>
    <n v="13"/>
    <s v="Grande"/>
    <n v="0.2"/>
    <n v="10.942400000000001"/>
    <n v="-10.942399999999999"/>
    <n v="65.65440000000001"/>
    <s v="Medio"/>
    <n v="11.626300000000001"/>
    <n v="0.21249999999999999"/>
    <n v="-32.143300000000004"/>
    <n v="4"/>
    <n v="4"/>
    <s v="CORRECTO"/>
    <n v="2016"/>
    <n v="0"/>
  </r>
  <r>
    <x v="2382"/>
    <x v="1170"/>
    <d v="2017-03-25T00:00:00"/>
    <d v="2017-03-26T00:00:00"/>
    <s v="First Class"/>
    <x v="610"/>
    <s v="Christina VanderZanden"/>
    <s v="CONSUMER"/>
    <s v="united states"/>
    <s v="Fresno"/>
    <s v="California"/>
    <n v="93727"/>
    <s v="West"/>
    <s v="OFF-AP-10002403"/>
    <x v="1"/>
    <x v="9"/>
    <x v="1311"/>
    <n v="176.04"/>
    <n v="4"/>
    <n v="14"/>
    <s v="Mediano"/>
    <n v="0"/>
    <n v="0"/>
    <n v="0"/>
    <n v="176.04"/>
    <s v="Medio"/>
    <n v="45.770400000000002"/>
    <n v="0.26"/>
    <n v="-130.2696"/>
    <n v="1"/>
    <n v="1"/>
    <s v="CORRECTO"/>
    <n v="2017"/>
    <n v="0"/>
  </r>
  <r>
    <x v="2383"/>
    <x v="1170"/>
    <d v="2017-03-25T00:00:00"/>
    <d v="2017-03-26T00:00:00"/>
    <s v="First Class"/>
    <x v="610"/>
    <s v="Christina VanderZanden"/>
    <s v="CONSUMER"/>
    <s v="united states"/>
    <s v="Fresno"/>
    <s v="California"/>
    <n v="93727"/>
    <s v="West"/>
    <s v="OFF-AR-10003087"/>
    <x v="1"/>
    <x v="6"/>
    <x v="772"/>
    <n v="16.02"/>
    <n v="9"/>
    <n v="86"/>
    <s v="Grande"/>
    <n v="0"/>
    <n v="0"/>
    <n v="0"/>
    <n v="16.02"/>
    <s v="Bajo"/>
    <n v="4.4855999999999998"/>
    <n v="0.27999999999999997"/>
    <n v="-11.5344"/>
    <n v="1"/>
    <n v="1"/>
    <s v="CORRECTO"/>
    <n v="2017"/>
    <n v="0"/>
  </r>
  <r>
    <x v="2384"/>
    <x v="1170"/>
    <d v="2017-03-25T00:00:00"/>
    <d v="2017-03-26T00:00:00"/>
    <s v="First Class"/>
    <x v="610"/>
    <s v="Christina VanderZanden"/>
    <s v="CONSUMER"/>
    <s v="united states"/>
    <s v="Fresno"/>
    <s v="California"/>
    <n v="93727"/>
    <s v="West"/>
    <s v="OFF-BI-10002026"/>
    <x v="1"/>
    <x v="8"/>
    <x v="912"/>
    <n v="185.92"/>
    <n v="4"/>
    <n v="40"/>
    <s v="Mediano"/>
    <n v="0.2"/>
    <n v="37.183999999999997"/>
    <n v="-37.183999999999997"/>
    <n v="223.10399999999998"/>
    <s v="Alto"/>
    <n v="62.747999999999998"/>
    <n v="0.33750000000000002"/>
    <n v="-85.988"/>
    <n v="1"/>
    <n v="1"/>
    <s v="CORRECTO"/>
    <n v="2017"/>
    <n v="0"/>
  </r>
  <r>
    <x v="2385"/>
    <x v="1170"/>
    <d v="2017-03-25T00:00:00"/>
    <d v="2017-03-26T00:00:00"/>
    <s v="First Class"/>
    <x v="610"/>
    <s v="Christina VanderZanden"/>
    <s v="CONSUMER"/>
    <s v="united states"/>
    <s v="Fresno"/>
    <s v="California"/>
    <n v="93727"/>
    <s v="West"/>
    <s v="TEC-PH-10000141"/>
    <x v="2"/>
    <x v="7"/>
    <x v="1312"/>
    <n v="211.16800000000001"/>
    <n v="4"/>
    <n v="11"/>
    <s v="Mediano"/>
    <n v="0.2"/>
    <n v="42.233600000000003"/>
    <n v="-42.233600000000003"/>
    <n v="253.4016"/>
    <s v="Alto"/>
    <n v="15.8376"/>
    <n v="7.4999999999999997E-2"/>
    <n v="-153.0968"/>
    <n v="1"/>
    <n v="1"/>
    <s v="CORRECTO"/>
    <n v="2017"/>
    <n v="0"/>
  </r>
  <r>
    <x v="2386"/>
    <x v="1170"/>
    <d v="2017-03-25T00:00:00"/>
    <d v="2017-03-26T00:00:00"/>
    <s v="First Class"/>
    <x v="610"/>
    <s v="Christina VanderZanden"/>
    <s v="CONSUMER"/>
    <s v="united states"/>
    <s v="Fresno"/>
    <s v="California"/>
    <n v="93727"/>
    <s v="West"/>
    <s v="TEC-CO-10000971"/>
    <x v="2"/>
    <x v="16"/>
    <x v="1313"/>
    <n v="479.98399999999998"/>
    <n v="2"/>
    <n v="16"/>
    <s v="Pequeño"/>
    <n v="0.2"/>
    <n v="95.996800000000007"/>
    <n v="-95.996799999999993"/>
    <n v="575.98080000000004"/>
    <s v="Muy Alto"/>
    <n v="59.997999999999998"/>
    <n v="0.125"/>
    <n v="-323.98919999999998"/>
    <n v="1"/>
    <n v="1"/>
    <s v="CORRECTO"/>
    <n v="2017"/>
    <n v="0"/>
  </r>
  <r>
    <x v="2387"/>
    <x v="1171"/>
    <d v="2015-12-12T00:00:00"/>
    <d v="2015-12-15T00:00:00"/>
    <s v="First Class"/>
    <x v="589"/>
    <s v="Dennis Kane"/>
    <s v="CONSUMER"/>
    <s v="united states"/>
    <s v="San Diego"/>
    <s v="California"/>
    <n v="92105"/>
    <s v="West"/>
    <s v="OFF-FA-10001229"/>
    <x v="1"/>
    <x v="13"/>
    <x v="128"/>
    <n v="7.86"/>
    <n v="2"/>
    <n v="215"/>
    <s v="Pequeño"/>
    <n v="0"/>
    <n v="0"/>
    <n v="0"/>
    <n v="7.86"/>
    <s v="Bajo"/>
    <n v="3.6156000000000001"/>
    <n v="0.46"/>
    <n v="-4.2443999999999997"/>
    <n v="3"/>
    <n v="3"/>
    <s v="CORRECTO"/>
    <n v="2015"/>
    <n v="0"/>
  </r>
  <r>
    <x v="2388"/>
    <x v="1171"/>
    <d v="2015-12-12T00:00:00"/>
    <d v="2015-12-15T00:00:00"/>
    <s v="First Class"/>
    <x v="589"/>
    <s v="Dennis Kane"/>
    <s v="CONSUMER"/>
    <s v="united states"/>
    <s v="San Diego"/>
    <s v="California"/>
    <n v="92105"/>
    <s v="West"/>
    <s v="OFF-BI-10002437"/>
    <x v="1"/>
    <x v="8"/>
    <x v="1314"/>
    <n v="24.448"/>
    <n v="2"/>
    <n v="9"/>
    <s v="Pequeño"/>
    <n v="0.2"/>
    <n v="4.8896000000000006"/>
    <n v="-4.8895999999999997"/>
    <n v="29.337600000000002"/>
    <s v="Bajo"/>
    <n v="8.8623999999999992"/>
    <n v="0.36249999999999993"/>
    <n v="-10.696"/>
    <n v="3"/>
    <n v="3"/>
    <s v="CORRECTO"/>
    <n v="2015"/>
    <n v="0"/>
  </r>
  <r>
    <x v="2389"/>
    <x v="1172"/>
    <d v="2015-12-06T00:00:00"/>
    <d v="2015-12-10T00:00:00"/>
    <s v="Standard Class"/>
    <x v="611"/>
    <s v="Speros Goranitis"/>
    <s v="CONSUMER"/>
    <s v="united states"/>
    <s v="New York City"/>
    <s v="New York"/>
    <n v="10009"/>
    <s v="East"/>
    <s v="OFF-PA-10004255"/>
    <x v="1"/>
    <x v="10"/>
    <x v="1315"/>
    <n v="6.48"/>
    <n v="1"/>
    <n v="15"/>
    <s v="Pequeño"/>
    <n v="0"/>
    <n v="0"/>
    <n v="0"/>
    <n v="6.48"/>
    <s v="Bajo"/>
    <n v="3.1103999999999998"/>
    <n v="0.47999999999999993"/>
    <n v="-3.3696000000000002"/>
    <n v="4"/>
    <n v="4"/>
    <s v="CORRECTO"/>
    <n v="2015"/>
    <n v="0"/>
  </r>
  <r>
    <x v="2390"/>
    <x v="1172"/>
    <d v="2015-12-06T00:00:00"/>
    <d v="2015-12-10T00:00:00"/>
    <s v="Standard Class"/>
    <x v="611"/>
    <s v="Speros Goranitis"/>
    <s v="CONSUMER"/>
    <s v="united states"/>
    <s v="New York City"/>
    <s v="New York"/>
    <n v="10009"/>
    <s v="East"/>
    <s v="OFF-PA-10001184"/>
    <x v="1"/>
    <x v="10"/>
    <x v="1316"/>
    <n v="41.86"/>
    <n v="7"/>
    <n v="24"/>
    <s v="Grande"/>
    <n v="0"/>
    <n v="0"/>
    <n v="0"/>
    <n v="41.86"/>
    <s v="Bajo"/>
    <n v="20.511399999999998"/>
    <n v="0.49"/>
    <n v="-21.348600000000001"/>
    <n v="4"/>
    <n v="4"/>
    <s v="CORRECTO"/>
    <n v="2015"/>
    <n v="0"/>
  </r>
  <r>
    <x v="2391"/>
    <x v="1172"/>
    <d v="2015-12-06T00:00:00"/>
    <d v="2015-12-10T00:00:00"/>
    <s v="Standard Class"/>
    <x v="611"/>
    <s v="Speros Goranitis"/>
    <s v="CONSUMER"/>
    <s v="united states"/>
    <s v="New York City"/>
    <s v="New York"/>
    <n v="10009"/>
    <s v="East"/>
    <s v="TEC-AC-10002637"/>
    <x v="2"/>
    <x v="11"/>
    <x v="1317"/>
    <n v="1619.91"/>
    <n v="9"/>
    <n v="22"/>
    <s v="Grande"/>
    <n v="0"/>
    <n v="0"/>
    <n v="0"/>
    <n v="1619.91"/>
    <s v="Muy Alto"/>
    <n v="97.194599999999994"/>
    <n v="5.9999999999999991E-2"/>
    <n v="-1522.7154"/>
    <n v="4"/>
    <n v="4"/>
    <s v="CORRECTO"/>
    <n v="2015"/>
    <n v="0"/>
  </r>
  <r>
    <x v="2392"/>
    <x v="1172"/>
    <d v="2015-12-06T00:00:00"/>
    <d v="2015-12-10T00:00:00"/>
    <s v="Standard Class"/>
    <x v="611"/>
    <s v="Speros Goranitis"/>
    <s v="CONSUMER"/>
    <s v="united states"/>
    <s v="New York City"/>
    <s v="New York"/>
    <n v="10009"/>
    <s v="East"/>
    <s v="FUR-FU-10002878"/>
    <x v="0"/>
    <x v="5"/>
    <x v="1134"/>
    <n v="113.92"/>
    <n v="4"/>
    <n v="17"/>
    <s v="Mediano"/>
    <n v="0"/>
    <n v="0"/>
    <n v="0"/>
    <n v="113.92"/>
    <s v="Medio"/>
    <n v="42.150399999999998"/>
    <n v="0.37"/>
    <n v="-71.769599999999997"/>
    <n v="4"/>
    <n v="4"/>
    <s v="CORRECTO"/>
    <n v="2015"/>
    <n v="0"/>
  </r>
  <r>
    <x v="2393"/>
    <x v="1173"/>
    <d v="2016-03-17T00:00:00"/>
    <d v="2016-03-23T00:00:00"/>
    <s v="Standard Class"/>
    <x v="394"/>
    <s v="Christine Sundaresam"/>
    <s v="CONSUMER"/>
    <s v="united states"/>
    <s v="Malden"/>
    <s v="Massachusetts"/>
    <n v="2148"/>
    <s v="East"/>
    <s v="OFF-AR-10000588"/>
    <x v="1"/>
    <x v="6"/>
    <x v="398"/>
    <n v="39.68"/>
    <n v="2"/>
    <n v="26"/>
    <s v="Pequeño"/>
    <n v="0"/>
    <n v="0"/>
    <n v="0"/>
    <n v="39.68"/>
    <s v="Bajo"/>
    <n v="10.316800000000001"/>
    <n v="0.26"/>
    <n v="-29.363199999999999"/>
    <n v="6"/>
    <n v="6"/>
    <s v="CORRECTO"/>
    <n v="2016"/>
    <n v="0"/>
  </r>
  <r>
    <x v="2394"/>
    <x v="1174"/>
    <d v="2015-11-14T00:00:00"/>
    <d v="2015-11-19T00:00:00"/>
    <s v="Standard Class"/>
    <x v="601"/>
    <s v="Patrick Jones"/>
    <s v="CORPORATE"/>
    <s v="united states"/>
    <s v="New York City"/>
    <s v="New York"/>
    <n v="10035"/>
    <s v="East"/>
    <s v="TEC-AC-10002217"/>
    <x v="2"/>
    <x v="11"/>
    <x v="1187"/>
    <n v="37.6"/>
    <n v="2"/>
    <n v="25"/>
    <s v="Pequeño"/>
    <n v="0"/>
    <n v="0"/>
    <n v="0"/>
    <n v="37.6"/>
    <s v="Bajo"/>
    <n v="2.2559999999999998"/>
    <n v="5.9999999999999991E-2"/>
    <n v="-35.344000000000001"/>
    <n v="5"/>
    <n v="5"/>
    <s v="CORRECTO"/>
    <n v="2015"/>
    <n v="0"/>
  </r>
  <r>
    <x v="2395"/>
    <x v="1174"/>
    <d v="2015-11-14T00:00:00"/>
    <d v="2015-11-19T00:00:00"/>
    <s v="Standard Class"/>
    <x v="601"/>
    <s v="Patrick Jones"/>
    <s v="CORPORATE"/>
    <s v="united states"/>
    <s v="New York City"/>
    <s v="New York"/>
    <n v="10035"/>
    <s v="East"/>
    <s v="TEC-AC-10001267"/>
    <x v="2"/>
    <x v="11"/>
    <x v="538"/>
    <n v="59.9"/>
    <n v="2"/>
    <n v="18"/>
    <s v="Pequeño"/>
    <n v="0"/>
    <n v="0"/>
    <n v="0"/>
    <n v="59.9"/>
    <s v="Medio"/>
    <n v="23.96"/>
    <n v="0.4"/>
    <n v="-35.94"/>
    <n v="5"/>
    <n v="5"/>
    <s v="CORRECTO"/>
    <n v="2015"/>
    <n v="0"/>
  </r>
  <r>
    <x v="2396"/>
    <x v="1174"/>
    <d v="2015-11-14T00:00:00"/>
    <d v="2015-11-19T00:00:00"/>
    <s v="Standard Class"/>
    <x v="601"/>
    <s v="Patrick Jones"/>
    <s v="CORPORATE"/>
    <s v="united states"/>
    <s v="New York City"/>
    <s v="New York"/>
    <n v="10035"/>
    <s v="East"/>
    <s v="OFF-PA-10004041"/>
    <x v="1"/>
    <x v="10"/>
    <x v="949"/>
    <n v="37"/>
    <n v="5"/>
    <n v="25"/>
    <s v="Grande"/>
    <n v="0"/>
    <n v="0"/>
    <n v="0"/>
    <n v="37"/>
    <s v="Bajo"/>
    <n v="16.649999999999999"/>
    <n v="0.44999999999999996"/>
    <n v="-20.350000000000001"/>
    <n v="5"/>
    <n v="5"/>
    <s v="CORRECTO"/>
    <n v="2015"/>
    <n v="0"/>
  </r>
  <r>
    <x v="2397"/>
    <x v="1175"/>
    <d v="2017-08-14T00:00:00"/>
    <d v="2017-08-16T00:00:00"/>
    <s v="Second Class"/>
    <x v="413"/>
    <s v="Nora Preis"/>
    <s v="CONSUMER"/>
    <s v="united states"/>
    <s v="San Francisco"/>
    <s v="California"/>
    <n v="94109"/>
    <s v="West"/>
    <s v="OFF-LA-10001613"/>
    <x v="1"/>
    <x v="2"/>
    <x v="743"/>
    <n v="5.76"/>
    <n v="2"/>
    <n v="44"/>
    <s v="Pequeño"/>
    <n v="0"/>
    <n v="0"/>
    <n v="0"/>
    <n v="5.76"/>
    <s v="Bajo"/>
    <n v="2.8224"/>
    <n v="0.49000000000000005"/>
    <n v="-2.9376000000000002"/>
    <n v="2"/>
    <n v="2"/>
    <s v="CORRECTO"/>
    <n v="2017"/>
    <n v="0"/>
  </r>
  <r>
    <x v="2398"/>
    <x v="1175"/>
    <d v="2017-08-14T00:00:00"/>
    <d v="2017-08-16T00:00:00"/>
    <s v="Second Class"/>
    <x v="413"/>
    <s v="Nora Preis"/>
    <s v="CONSUMER"/>
    <s v="united states"/>
    <s v="San Francisco"/>
    <s v="California"/>
    <n v="94109"/>
    <s v="West"/>
    <s v="OFF-AR-10000246"/>
    <x v="1"/>
    <x v="6"/>
    <x v="21"/>
    <n v="16.68"/>
    <n v="6"/>
    <n v="23"/>
    <s v="Grande"/>
    <n v="0"/>
    <n v="0"/>
    <n v="0"/>
    <n v="16.68"/>
    <s v="Bajo"/>
    <n v="4.3368000000000002"/>
    <n v="0.26"/>
    <n v="-12.3432"/>
    <n v="2"/>
    <n v="2"/>
    <s v="CORRECTO"/>
    <n v="2017"/>
    <n v="0"/>
  </r>
  <r>
    <x v="2399"/>
    <x v="1176"/>
    <d v="2017-09-09T00:00:00"/>
    <d v="2017-09-15T00:00:00"/>
    <s v="Standard Class"/>
    <x v="115"/>
    <s v="Sean Braxton"/>
    <s v="CORPORATE"/>
    <s v="united states"/>
    <s v="Florence"/>
    <s v="South Carolina"/>
    <n v="29501"/>
    <s v="South"/>
    <s v="OFF-ST-10001809"/>
    <x v="1"/>
    <x v="4"/>
    <x v="435"/>
    <n v="628.80999999999995"/>
    <n v="7"/>
    <n v="55"/>
    <s v="Grande"/>
    <n v="0"/>
    <n v="0"/>
    <n v="0"/>
    <n v="628.80999999999995"/>
    <s v="Muy Alto"/>
    <n v="12.5762"/>
    <n v="0.02"/>
    <n v="-616.23379999999997"/>
    <n v="6"/>
    <n v="6"/>
    <s v="CORRECTO"/>
    <n v="2017"/>
    <n v="0"/>
  </r>
  <r>
    <x v="2400"/>
    <x v="1176"/>
    <d v="2017-09-09T00:00:00"/>
    <d v="2017-09-15T00:00:00"/>
    <s v="Standard Class"/>
    <x v="115"/>
    <s v="Sean Braxton"/>
    <s v="CORPORATE"/>
    <s v="united states"/>
    <s v="Florence"/>
    <s v="South Carolina"/>
    <n v="29501"/>
    <s v="South"/>
    <s v="OFF-ST-10002214"/>
    <x v="1"/>
    <x v="4"/>
    <x v="1003"/>
    <n v="56.45"/>
    <n v="5"/>
    <n v="30"/>
    <s v="Grande"/>
    <n v="0"/>
    <n v="0"/>
    <n v="0"/>
    <n v="56.45"/>
    <s v="Medio"/>
    <n v="14.677"/>
    <n v="0.25999999999999995"/>
    <n v="-41.773000000000003"/>
    <n v="6"/>
    <n v="6"/>
    <s v="CORRECTO"/>
    <n v="2017"/>
    <n v="0"/>
  </r>
  <r>
    <x v="2401"/>
    <x v="1177"/>
    <d v="2017-04-01T00:00:00"/>
    <d v="2017-04-04T00:00:00"/>
    <s v="Second Class"/>
    <x v="548"/>
    <s v="Adam Shillingsburg"/>
    <s v="CONSUMER"/>
    <s v="united states"/>
    <s v="Springfield"/>
    <s v="Missouri"/>
    <n v="65807"/>
    <s v="Central"/>
    <s v="OFF-ST-10000649"/>
    <x v="1"/>
    <x v="4"/>
    <x v="946"/>
    <n v="94.2"/>
    <n v="6"/>
    <n v="17"/>
    <s v="Grande"/>
    <n v="0"/>
    <n v="0"/>
    <n v="0"/>
    <n v="94.2"/>
    <s v="Medio"/>
    <n v="23.55"/>
    <n v="0.25"/>
    <n v="-70.650000000000006"/>
    <n v="3"/>
    <n v="3"/>
    <s v="CORRECTO"/>
    <n v="2017"/>
    <n v="0"/>
  </r>
  <r>
    <x v="2402"/>
    <x v="1177"/>
    <d v="2017-04-01T00:00:00"/>
    <d v="2017-04-04T00:00:00"/>
    <s v="Second Class"/>
    <x v="548"/>
    <s v="Adam Shillingsburg"/>
    <s v="CONSUMER"/>
    <s v="united states"/>
    <s v="Springfield"/>
    <s v="Missouri"/>
    <n v="65807"/>
    <s v="Central"/>
    <s v="OFF-EN-10001990"/>
    <x v="1"/>
    <x v="12"/>
    <x v="153"/>
    <n v="28.4"/>
    <n v="5"/>
    <n v="170"/>
    <s v="Grande"/>
    <n v="0"/>
    <n v="0"/>
    <n v="0"/>
    <n v="28.4"/>
    <s v="Bajo"/>
    <n v="13.348000000000001"/>
    <n v="0.47000000000000003"/>
    <n v="-15.052"/>
    <n v="3"/>
    <n v="3"/>
    <s v="CORRECTO"/>
    <n v="2017"/>
    <n v="0"/>
  </r>
  <r>
    <x v="2403"/>
    <x v="1178"/>
    <d v="2016-09-27T00:00:00"/>
    <d v="2016-10-03T00:00:00"/>
    <s v="Standard Class"/>
    <x v="447"/>
    <s v="Harry Marie"/>
    <s v="CORPORATE"/>
    <s v="united states"/>
    <s v="Huntsville"/>
    <s v="Texas"/>
    <n v="77340"/>
    <s v="Central"/>
    <s v="FUR-BO-10000780"/>
    <x v="0"/>
    <x v="0"/>
    <x v="1318"/>
    <n v="956.66480000000001"/>
    <n v="7"/>
    <n v="22"/>
    <s v="Grande"/>
    <n v="0.32"/>
    <n v="306.13273600000002"/>
    <n v="-306.13273600000002"/>
    <n v="1262.797536"/>
    <s v="Muy Alto"/>
    <n v="-225.0976"/>
    <n v="-0.23529411764705882"/>
    <n v="-875.62966400000005"/>
    <n v="6"/>
    <n v="6"/>
    <s v="CORRECTO"/>
    <n v="2016"/>
    <n v="0"/>
  </r>
  <r>
    <x v="2404"/>
    <x v="1179"/>
    <d v="2017-10-07T00:00:00"/>
    <d v="2017-10-11T00:00:00"/>
    <s v="Standard Class"/>
    <x v="207"/>
    <s v="Mike Gockenbach"/>
    <s v="CONSUMER"/>
    <s v="united states"/>
    <s v="Los Angeles"/>
    <s v="California"/>
    <n v="90045"/>
    <s v="West"/>
    <s v="TEC-AC-10002049"/>
    <x v="2"/>
    <x v="11"/>
    <x v="695"/>
    <n v="1115.9100000000001"/>
    <n v="9"/>
    <n v="36"/>
    <s v="Grande"/>
    <n v="0"/>
    <n v="0"/>
    <n v="0"/>
    <n v="1115.9100000000001"/>
    <s v="Muy Alto"/>
    <n v="200.8638"/>
    <n v="0.18"/>
    <n v="-915.0462"/>
    <n v="4"/>
    <n v="4"/>
    <s v="CORRECTO"/>
    <n v="2017"/>
    <n v="0"/>
  </r>
  <r>
    <x v="2405"/>
    <x v="1179"/>
    <d v="2017-10-07T00:00:00"/>
    <d v="2017-10-11T00:00:00"/>
    <s v="Standard Class"/>
    <x v="207"/>
    <s v="Mike Gockenbach"/>
    <s v="CONSUMER"/>
    <s v="united states"/>
    <s v="Los Angeles"/>
    <s v="California"/>
    <n v="90045"/>
    <s v="West"/>
    <s v="TEC-PH-10003555"/>
    <x v="2"/>
    <x v="7"/>
    <x v="462"/>
    <n v="128.744"/>
    <n v="7"/>
    <n v="41"/>
    <s v="Grande"/>
    <n v="0.2"/>
    <n v="25.748800000000003"/>
    <n v="-25.748799999999999"/>
    <n v="154.49279999999999"/>
    <s v="Medio"/>
    <n v="-28.967400000000001"/>
    <n v="-0.22500000000000001"/>
    <n v="-131.96260000000001"/>
    <n v="4"/>
    <n v="4"/>
    <s v="CORRECTO"/>
    <n v="2017"/>
    <n v="0"/>
  </r>
  <r>
    <x v="2406"/>
    <x v="1179"/>
    <d v="2017-10-07T00:00:00"/>
    <d v="2017-10-11T00:00:00"/>
    <s v="Standard Class"/>
    <x v="207"/>
    <s v="Mike Gockenbach"/>
    <s v="CONSUMER"/>
    <s v="united states"/>
    <s v="Los Angeles"/>
    <s v="California"/>
    <n v="90045"/>
    <s v="West"/>
    <s v="TEC-PH-10000702"/>
    <x v="2"/>
    <x v="7"/>
    <x v="312"/>
    <n v="79.92"/>
    <n v="10"/>
    <n v="27"/>
    <s v="Grande"/>
    <n v="0.2"/>
    <n v="15.984000000000002"/>
    <n v="-15.984"/>
    <n v="95.903999999999996"/>
    <s v="Medio"/>
    <n v="26.972999999999999"/>
    <n v="0.33749999999999997"/>
    <n v="-36.963000000000001"/>
    <n v="4"/>
    <n v="4"/>
    <s v="CORRECTO"/>
    <n v="2017"/>
    <n v="0"/>
  </r>
  <r>
    <x v="2407"/>
    <x v="1180"/>
    <d v="2017-01-20T00:00:00"/>
    <d v="2017-01-25T00:00:00"/>
    <s v="Standard Class"/>
    <x v="612"/>
    <s v="Tamara Manning"/>
    <s v="CONSUMER"/>
    <s v="united states"/>
    <s v="San Francisco"/>
    <s v="California"/>
    <n v="94122"/>
    <s v="West"/>
    <s v="OFF-AR-10003631"/>
    <x v="1"/>
    <x v="6"/>
    <x v="772"/>
    <n v="24.2"/>
    <n v="5"/>
    <n v="86"/>
    <s v="Grande"/>
    <n v="0"/>
    <n v="0"/>
    <n v="0"/>
    <n v="24.2"/>
    <s v="Bajo"/>
    <n v="7.9859999999999998"/>
    <n v="0.33"/>
    <n v="-16.213999999999999"/>
    <n v="5"/>
    <n v="5"/>
    <s v="CORRECTO"/>
    <n v="2017"/>
    <n v="0"/>
  </r>
  <r>
    <x v="2408"/>
    <x v="1180"/>
    <d v="2017-01-20T00:00:00"/>
    <d v="2017-01-25T00:00:00"/>
    <s v="Standard Class"/>
    <x v="612"/>
    <s v="Tamara Manning"/>
    <s v="CONSUMER"/>
    <s v="united states"/>
    <s v="San Francisco"/>
    <s v="California"/>
    <n v="94122"/>
    <s v="West"/>
    <s v="TEC-PH-10003072"/>
    <x v="2"/>
    <x v="7"/>
    <x v="1319"/>
    <n v="359.976"/>
    <n v="3"/>
    <n v="25"/>
    <s v="Mediano"/>
    <n v="0.2"/>
    <n v="71.995199999999997"/>
    <n v="-71.995199999999997"/>
    <n v="431.97120000000001"/>
    <s v="Alto"/>
    <n v="130.4913"/>
    <n v="0.36249999999999999"/>
    <n v="-157.48949999999999"/>
    <n v="5"/>
    <n v="5"/>
    <s v="CORRECTO"/>
    <n v="2017"/>
    <n v="0"/>
  </r>
  <r>
    <x v="2409"/>
    <x v="1181"/>
    <d v="2017-03-23T00:00:00"/>
    <d v="2017-03-25T00:00:00"/>
    <s v="First Class"/>
    <x v="336"/>
    <s v="Bill Eplett"/>
    <s v="HOME OFFICE"/>
    <s v="united states"/>
    <s v="San Francisco"/>
    <s v="California"/>
    <n v="94122"/>
    <s v="West"/>
    <s v="FUR-FU-10000758"/>
    <x v="0"/>
    <x v="5"/>
    <x v="1082"/>
    <n v="211.84"/>
    <n v="8"/>
    <n v="23"/>
    <s v="Grande"/>
    <n v="0"/>
    <n v="0"/>
    <n v="0"/>
    <n v="211.84"/>
    <s v="Alto"/>
    <n v="76.2624"/>
    <n v="0.36"/>
    <n v="-135.57759999999999"/>
    <n v="2"/>
    <n v="2"/>
    <s v="CORRECTO"/>
    <n v="2017"/>
    <n v="0"/>
  </r>
  <r>
    <x v="2410"/>
    <x v="1182"/>
    <d v="2014-08-01T00:00:00"/>
    <d v="2014-08-06T00:00:00"/>
    <s v="Standard Class"/>
    <x v="357"/>
    <s v="Ann Steele"/>
    <s v="HOME OFFICE"/>
    <s v="united states"/>
    <s v="Philadelphia"/>
    <s v="Pennsylvania"/>
    <n v="19120"/>
    <s v="East"/>
    <s v="OFF-FA-10000992"/>
    <x v="1"/>
    <x v="13"/>
    <x v="1042"/>
    <n v="5.68"/>
    <n v="2"/>
    <n v="19"/>
    <s v="Pequeño"/>
    <n v="0.2"/>
    <n v="1.1359999999999999"/>
    <n v="-1.1359999999999999"/>
    <n v="6.8159999999999998"/>
    <s v="Bajo"/>
    <n v="1.917"/>
    <n v="0.33750000000000002"/>
    <n v="-2.6269999999999998"/>
    <n v="5"/>
    <n v="5"/>
    <s v="CORRECTO"/>
    <n v="2014"/>
    <n v="0"/>
  </r>
  <r>
    <x v="2411"/>
    <x v="1183"/>
    <d v="2015-06-07T00:00:00"/>
    <d v="2015-06-09T00:00:00"/>
    <s v="Second Class"/>
    <x v="613"/>
    <s v="Eleni McCrary"/>
    <s v="CORPORATE"/>
    <s v="united states"/>
    <s v="Los Angeles"/>
    <s v="California"/>
    <n v="90036"/>
    <s v="West"/>
    <s v="OFF-BI-10004187"/>
    <x v="1"/>
    <x v="8"/>
    <x v="620"/>
    <n v="7.52"/>
    <n v="5"/>
    <n v="26"/>
    <s v="Grande"/>
    <n v="0.2"/>
    <n v="1.504"/>
    <n v="-1.504"/>
    <n v="9.0239999999999991"/>
    <s v="Bajo"/>
    <n v="2.6320000000000001"/>
    <n v="0.35000000000000003"/>
    <n v="-3.3839999999999999"/>
    <n v="2"/>
    <n v="2"/>
    <s v="CORRECTO"/>
    <n v="2015"/>
    <n v="0"/>
  </r>
  <r>
    <x v="2412"/>
    <x v="1184"/>
    <d v="2014-11-12T00:00:00"/>
    <d v="2014-11-16T00:00:00"/>
    <s v="Standard Class"/>
    <x v="350"/>
    <s v="Joseph Airdo"/>
    <s v="CONSUMER"/>
    <s v="united states"/>
    <s v="Los Angeles"/>
    <s v="California"/>
    <n v="90045"/>
    <s v="West"/>
    <s v="OFF-PA-10001947"/>
    <x v="1"/>
    <x v="10"/>
    <x v="358"/>
    <n v="11.96"/>
    <n v="2"/>
    <n v="10"/>
    <s v="Pequeño"/>
    <n v="0"/>
    <n v="0"/>
    <n v="0"/>
    <n v="11.96"/>
    <s v="Bajo"/>
    <n v="5.8604000000000003"/>
    <n v="0.49"/>
    <n v="-6.0995999999999997"/>
    <n v="4"/>
    <n v="4"/>
    <s v="CORRECTO"/>
    <n v="2014"/>
    <n v="0"/>
  </r>
  <r>
    <x v="2413"/>
    <x v="1184"/>
    <d v="2014-11-12T00:00:00"/>
    <d v="2014-11-16T00:00:00"/>
    <s v="Standard Class"/>
    <x v="350"/>
    <s v="Joseph Airdo"/>
    <s v="CONSUMER"/>
    <s v="united states"/>
    <s v="Los Angeles"/>
    <s v="California"/>
    <n v="90045"/>
    <s v="West"/>
    <s v="FUR-TA-10002356"/>
    <x v="0"/>
    <x v="3"/>
    <x v="735"/>
    <n v="629.06399999999996"/>
    <n v="3"/>
    <n v="15"/>
    <s v="Mediano"/>
    <n v="0.2"/>
    <n v="125.8128"/>
    <n v="-125.8128"/>
    <n v="754.8768"/>
    <s v="Muy Alto"/>
    <n v="31.453199999999999"/>
    <n v="0.05"/>
    <n v="-471.798"/>
    <n v="4"/>
    <n v="4"/>
    <s v="CORRECTO"/>
    <n v="2014"/>
    <n v="0"/>
  </r>
  <r>
    <x v="2414"/>
    <x v="1185"/>
    <d v="2016-12-29T00:00:00"/>
    <d v="2017-01-02T00:00:00"/>
    <s v="Standard Class"/>
    <x v="180"/>
    <s v="Troy Blackwell"/>
    <s v="CONSUMER"/>
    <s v="united states"/>
    <s v="Milwaukee"/>
    <s v="Wisconsin"/>
    <n v="53209"/>
    <s v="Central"/>
    <s v="FUR-CH-10001714"/>
    <x v="0"/>
    <x v="1"/>
    <x v="1304"/>
    <n v="754.45"/>
    <n v="5"/>
    <n v="13"/>
    <s v="Grande"/>
    <n v="0"/>
    <n v="0"/>
    <n v="0"/>
    <n v="754.45"/>
    <s v="Muy Alto"/>
    <n v="60.356000000000002"/>
    <n v="0.08"/>
    <n v="-694.09400000000005"/>
    <n v="4"/>
    <n v="4"/>
    <s v="CORRECTO"/>
    <n v="2016"/>
    <n v="0"/>
  </r>
  <r>
    <x v="2415"/>
    <x v="1186"/>
    <d v="2015-07-06T00:00:00"/>
    <d v="2015-07-11T00:00:00"/>
    <s v="Standard Class"/>
    <x v="452"/>
    <s v="Paul Prost"/>
    <s v="HOME OFFICE"/>
    <s v="united states"/>
    <s v="Holyoke"/>
    <s v="Massachusetts"/>
    <n v="1040"/>
    <s v="East"/>
    <s v="FUR-BO-10002824"/>
    <x v="0"/>
    <x v="0"/>
    <x v="415"/>
    <n v="301.95999999999998"/>
    <n v="2"/>
    <n v="6"/>
    <s v="Pequeño"/>
    <n v="0"/>
    <n v="0"/>
    <n v="0"/>
    <n v="301.95999999999998"/>
    <s v="Alto"/>
    <n v="60.392000000000003"/>
    <n v="0.2"/>
    <n v="-241.56800000000001"/>
    <n v="5"/>
    <n v="5"/>
    <s v="CORRECTO"/>
    <n v="2015"/>
    <n v="0"/>
  </r>
  <r>
    <x v="2416"/>
    <x v="1187"/>
    <d v="2017-10-12T00:00:00"/>
    <d v="2017-10-18T00:00:00"/>
    <s v="Standard Class"/>
    <x v="614"/>
    <s v="Michelle Lonsdale"/>
    <s v="CORPORATE"/>
    <s v="united states"/>
    <s v="Albuquerque"/>
    <s v="New Mexico"/>
    <n v="87105"/>
    <s v="West"/>
    <s v="TEC-AC-10002842"/>
    <x v="2"/>
    <x v="11"/>
    <x v="1185"/>
    <n v="595"/>
    <n v="5"/>
    <n v="35"/>
    <s v="Grande"/>
    <n v="0"/>
    <n v="0"/>
    <n v="0"/>
    <n v="595"/>
    <s v="Muy Alto"/>
    <n v="95.2"/>
    <n v="0.16"/>
    <n v="-499.8"/>
    <n v="6"/>
    <n v="6"/>
    <s v="CORRECTO"/>
    <n v="2017"/>
    <n v="0"/>
  </r>
  <r>
    <x v="2417"/>
    <x v="1187"/>
    <d v="2017-10-12T00:00:00"/>
    <d v="2017-10-18T00:00:00"/>
    <s v="Standard Class"/>
    <x v="614"/>
    <s v="Michelle Lonsdale"/>
    <s v="CORPORATE"/>
    <s v="united states"/>
    <s v="Albuquerque"/>
    <s v="New Mexico"/>
    <n v="87105"/>
    <s v="West"/>
    <s v="OFF-BI-10002082"/>
    <x v="1"/>
    <x v="8"/>
    <x v="1182"/>
    <n v="79.872"/>
    <n v="3"/>
    <n v="47"/>
    <s v="Mediano"/>
    <n v="0.2"/>
    <n v="15.974400000000001"/>
    <n v="-15.974399999999999"/>
    <n v="95.846400000000003"/>
    <s v="Medio"/>
    <n v="29.952000000000002"/>
    <n v="0.375"/>
    <n v="-33.945599999999999"/>
    <n v="6"/>
    <n v="6"/>
    <s v="CORRECTO"/>
    <n v="2017"/>
    <n v="0"/>
  </r>
  <r>
    <x v="2418"/>
    <x v="1188"/>
    <d v="2016-05-21T00:00:00"/>
    <d v="2016-05-28T00:00:00"/>
    <s v="Standard Class"/>
    <x v="18"/>
    <s v="Linda Cazamias"/>
    <s v="CORPORATE"/>
    <s v="united states"/>
    <s v="Sparks"/>
    <s v="Nevada"/>
    <n v="89431"/>
    <s v="West"/>
    <s v="TEC-MA-10000112"/>
    <x v="2"/>
    <x v="15"/>
    <x v="1320"/>
    <n v="2396.4"/>
    <n v="10"/>
    <n v="10"/>
    <s v="Grande"/>
    <n v="0.2"/>
    <n v="479.28000000000003"/>
    <n v="-479.28"/>
    <n v="2875.6800000000003"/>
    <s v="Muy Alto"/>
    <n v="179.73"/>
    <n v="7.4999999999999997E-2"/>
    <n v="-1737.39"/>
    <n v="7"/>
    <n v="7"/>
    <s v="CORRECTO"/>
    <n v="2016"/>
    <n v="0"/>
  </r>
  <r>
    <x v="2419"/>
    <x v="1189"/>
    <d v="2017-11-09T00:00:00"/>
    <d v="2017-11-14T00:00:00"/>
    <s v="Standard Class"/>
    <x v="565"/>
    <s v="Matt Collister"/>
    <s v="CORPORATE"/>
    <s v="united states"/>
    <s v="Coachella"/>
    <s v="California"/>
    <n v="92236"/>
    <s v="West"/>
    <s v="OFF-ST-10002289"/>
    <x v="1"/>
    <x v="4"/>
    <x v="960"/>
    <n v="63.56"/>
    <n v="2"/>
    <n v="13"/>
    <s v="Pequeño"/>
    <n v="0"/>
    <n v="0"/>
    <n v="0"/>
    <n v="63.56"/>
    <s v="Medio"/>
    <n v="3.1779999999999999"/>
    <n v="4.9999999999999996E-2"/>
    <n v="-60.381999999999998"/>
    <n v="5"/>
    <n v="5"/>
    <s v="CORRECTO"/>
    <n v="2017"/>
    <n v="0"/>
  </r>
  <r>
    <x v="2420"/>
    <x v="1189"/>
    <d v="2017-11-09T00:00:00"/>
    <d v="2017-11-14T00:00:00"/>
    <s v="Standard Class"/>
    <x v="565"/>
    <s v="Matt Collister"/>
    <s v="CORPORATE"/>
    <s v="united states"/>
    <s v="Coachella"/>
    <s v="California"/>
    <n v="92236"/>
    <s v="West"/>
    <s v="TEC-AC-10004171"/>
    <x v="2"/>
    <x v="11"/>
    <x v="1321"/>
    <n v="99.99"/>
    <n v="1"/>
    <n v="29"/>
    <s v="Pequeño"/>
    <n v="0"/>
    <n v="0"/>
    <n v="0"/>
    <n v="99.99"/>
    <s v="Medio"/>
    <n v="43.995600000000003"/>
    <n v="0.44000000000000006"/>
    <n v="-55.994399999999999"/>
    <n v="5"/>
    <n v="5"/>
    <s v="CORRECTO"/>
    <n v="2017"/>
    <n v="0"/>
  </r>
  <r>
    <x v="2421"/>
    <x v="1190"/>
    <d v="2016-04-18T00:00:00"/>
    <d v="2016-04-23T00:00:00"/>
    <s v="Standard Class"/>
    <x v="615"/>
    <s v="Clay Rozendal"/>
    <s v="HOME OFFICE"/>
    <s v="united states"/>
    <s v="Elmhurst"/>
    <s v="Illinois"/>
    <n v="60126"/>
    <s v="Central"/>
    <s v="OFF-ST-10003656"/>
    <x v="1"/>
    <x v="4"/>
    <x v="82"/>
    <n v="230.376"/>
    <n v="3"/>
    <n v="16"/>
    <s v="Mediano"/>
    <n v="0.2"/>
    <n v="46.075200000000002"/>
    <n v="-46.075200000000002"/>
    <n v="276.45120000000003"/>
    <s v="Alto"/>
    <n v="-48.954900000000002"/>
    <n v="-0.21249999999999999"/>
    <n v="-233.25569999999999"/>
    <n v="5"/>
    <n v="5"/>
    <s v="CORRECTO"/>
    <n v="2016"/>
    <n v="0"/>
  </r>
  <r>
    <x v="2422"/>
    <x v="1190"/>
    <d v="2016-04-18T00:00:00"/>
    <d v="2016-04-23T00:00:00"/>
    <s v="Standard Class"/>
    <x v="615"/>
    <s v="Clay Rozendal"/>
    <s v="HOME OFFICE"/>
    <s v="united states"/>
    <s v="Elmhurst"/>
    <s v="Illinois"/>
    <n v="60126"/>
    <s v="Central"/>
    <s v="OFF-PA-10001560"/>
    <x v="1"/>
    <x v="10"/>
    <x v="670"/>
    <n v="9.6639999999999997"/>
    <n v="2"/>
    <n v="15"/>
    <s v="Pequeño"/>
    <n v="0.2"/>
    <n v="1.9328000000000001"/>
    <n v="-1.9328000000000001"/>
    <n v="11.5968"/>
    <s v="Bajo"/>
    <n v="3.2616000000000001"/>
    <n v="0.33750000000000002"/>
    <n v="-4.4695999999999998"/>
    <n v="5"/>
    <n v="5"/>
    <s v="CORRECTO"/>
    <n v="2016"/>
    <n v="0"/>
  </r>
  <r>
    <x v="2423"/>
    <x v="1191"/>
    <d v="2017-12-25T00:00:00"/>
    <d v="2017-12-30T00:00:00"/>
    <s v="Standard Class"/>
    <x v="603"/>
    <s v="Susan Vittorini"/>
    <s v="CONSUMER"/>
    <s v="united states"/>
    <s v="Fairfield"/>
    <s v="Ohio"/>
    <n v="45014"/>
    <s v="East"/>
    <s v="TEC-AC-10002473"/>
    <x v="2"/>
    <x v="11"/>
    <x v="720"/>
    <n v="158.928"/>
    <n v="7"/>
    <n v="49"/>
    <s v="Grande"/>
    <n v="0.2"/>
    <n v="31.785600000000002"/>
    <n v="-31.785599999999999"/>
    <n v="190.71359999999999"/>
    <s v="Medio"/>
    <n v="41.718600000000002"/>
    <n v="0.26250000000000001"/>
    <n v="-85.4238"/>
    <n v="5"/>
    <n v="5"/>
    <s v="CORRECTO"/>
    <n v="2017"/>
    <n v="0"/>
  </r>
  <r>
    <x v="2424"/>
    <x v="1191"/>
    <d v="2017-12-25T00:00:00"/>
    <d v="2017-12-30T00:00:00"/>
    <s v="Standard Class"/>
    <x v="603"/>
    <s v="Susan Vittorini"/>
    <s v="CONSUMER"/>
    <s v="united states"/>
    <s v="Fairfield"/>
    <s v="Ohio"/>
    <n v="45014"/>
    <s v="East"/>
    <s v="OFF-BI-10000632"/>
    <x v="1"/>
    <x v="8"/>
    <x v="1297"/>
    <n v="13.023"/>
    <n v="1"/>
    <n v="38"/>
    <s v="Pequeño"/>
    <n v="0.7"/>
    <n v="9.1160999999999994"/>
    <n v="-9.1160999999999994"/>
    <n v="22.139099999999999"/>
    <s v="Bajo"/>
    <n v="-10.4184"/>
    <n v="-0.8"/>
    <n v="-14.3253"/>
    <n v="5"/>
    <n v="5"/>
    <s v="CORRECTO"/>
    <n v="2017"/>
    <n v="0"/>
  </r>
  <r>
    <x v="2425"/>
    <x v="1191"/>
    <d v="2017-12-25T00:00:00"/>
    <d v="2017-12-30T00:00:00"/>
    <s v="Standard Class"/>
    <x v="603"/>
    <s v="Susan Vittorini"/>
    <s v="CONSUMER"/>
    <s v="united states"/>
    <s v="Fairfield"/>
    <s v="Ohio"/>
    <n v="45014"/>
    <s v="East"/>
    <s v="FUR-TA-10002645"/>
    <x v="0"/>
    <x v="3"/>
    <x v="1322"/>
    <n v="273.06"/>
    <n v="2"/>
    <n v="20"/>
    <s v="Pequeño"/>
    <n v="0.4"/>
    <n v="109.224"/>
    <n v="-109.224"/>
    <n v="382.28399999999999"/>
    <s v="Alto"/>
    <n v="-104.673"/>
    <n v="-0.38333333333333336"/>
    <n v="-268.50900000000001"/>
    <n v="5"/>
    <n v="5"/>
    <s v="CORRECTO"/>
    <n v="2017"/>
    <n v="0"/>
  </r>
  <r>
    <x v="2426"/>
    <x v="1191"/>
    <d v="2017-12-25T00:00:00"/>
    <d v="2017-12-30T00:00:00"/>
    <s v="Standard Class"/>
    <x v="603"/>
    <s v="Susan Vittorini"/>
    <s v="CONSUMER"/>
    <s v="united states"/>
    <s v="Fairfield"/>
    <s v="Ohio"/>
    <n v="45014"/>
    <s v="East"/>
    <s v="OFF-FA-10002975"/>
    <x v="1"/>
    <x v="13"/>
    <x v="128"/>
    <n v="39.311999999999998"/>
    <n v="13"/>
    <n v="215"/>
    <s v="Grande"/>
    <n v="0.2"/>
    <n v="7.8624000000000001"/>
    <n v="-7.8624000000000001"/>
    <n v="47.174399999999999"/>
    <s v="Bajo"/>
    <n v="12.776400000000001"/>
    <n v="0.32500000000000001"/>
    <n v="-18.673200000000001"/>
    <n v="5"/>
    <n v="5"/>
    <s v="CORRECTO"/>
    <n v="2017"/>
    <n v="0"/>
  </r>
  <r>
    <x v="2427"/>
    <x v="1192"/>
    <d v="2016-06-11T00:00:00"/>
    <d v="2016-06-17T00:00:00"/>
    <s v="Standard Class"/>
    <x v="89"/>
    <s v="Mary Zewe"/>
    <s v="CORPORATE"/>
    <s v="united states"/>
    <s v="Arlington"/>
    <s v="Texas"/>
    <n v="76017"/>
    <s v="Central"/>
    <s v="OFF-BI-10003784"/>
    <x v="1"/>
    <x v="8"/>
    <x v="1323"/>
    <n v="1.3440000000000001"/>
    <n v="4"/>
    <n v="15"/>
    <s v="Mediano"/>
    <n v="0.8"/>
    <n v="1.0752000000000002"/>
    <n v="-1.0751999999999999"/>
    <n v="2.4192"/>
    <s v="Bajo"/>
    <n v="-2.1503999999999999"/>
    <n v="-1.5999999999999999"/>
    <n v="-2.4192"/>
    <n v="6"/>
    <n v="6"/>
    <s v="CORRECTO"/>
    <n v="2016"/>
    <n v="0"/>
  </r>
  <r>
    <x v="2428"/>
    <x v="1192"/>
    <d v="2016-06-11T00:00:00"/>
    <d v="2016-06-17T00:00:00"/>
    <s v="Standard Class"/>
    <x v="89"/>
    <s v="Mary Zewe"/>
    <s v="CORPORATE"/>
    <s v="united states"/>
    <s v="Arlington"/>
    <s v="Texas"/>
    <n v="76017"/>
    <s v="Central"/>
    <s v="OFF-BI-10001617"/>
    <x v="1"/>
    <x v="8"/>
    <x v="1324"/>
    <n v="8.2720000000000002"/>
    <n v="4"/>
    <n v="26"/>
    <s v="Mediano"/>
    <n v="0.8"/>
    <n v="6.6176000000000004"/>
    <n v="-6.6176000000000004"/>
    <n v="14.889600000000002"/>
    <s v="Bajo"/>
    <n v="-13.6488"/>
    <n v="-1.65"/>
    <n v="-15.3032"/>
    <n v="6"/>
    <n v="6"/>
    <s v="CORRECTO"/>
    <n v="2016"/>
    <n v="0"/>
  </r>
  <r>
    <x v="2429"/>
    <x v="1192"/>
    <d v="2016-06-11T00:00:00"/>
    <d v="2016-06-17T00:00:00"/>
    <s v="Standard Class"/>
    <x v="89"/>
    <s v="Mary Zewe"/>
    <s v="CORPORATE"/>
    <s v="united states"/>
    <s v="Arlington"/>
    <s v="Texas"/>
    <n v="76017"/>
    <s v="Central"/>
    <s v="FUR-FU-10004415"/>
    <x v="0"/>
    <x v="5"/>
    <x v="1063"/>
    <n v="12.544"/>
    <n v="7"/>
    <n v="16"/>
    <s v="Grande"/>
    <n v="0.6"/>
    <n v="7.5263999999999998"/>
    <n v="-7.5263999999999998"/>
    <n v="20.070399999999999"/>
    <s v="Bajo"/>
    <n v="-9.0944000000000003"/>
    <n v="-0.72499999999999998"/>
    <n v="-14.112"/>
    <n v="6"/>
    <n v="6"/>
    <s v="CORRECTO"/>
    <n v="2016"/>
    <n v="0"/>
  </r>
  <r>
    <x v="2430"/>
    <x v="1193"/>
    <d v="2017-05-13T00:00:00"/>
    <d v="2017-05-20T00:00:00"/>
    <s v="Standard Class"/>
    <x v="176"/>
    <s v="Ross Baird"/>
    <s v="HOME OFFICE"/>
    <s v="united states"/>
    <s v="San Francisco"/>
    <s v="California"/>
    <n v="94110"/>
    <s v="West"/>
    <s v="OFF-LA-10000240"/>
    <x v="1"/>
    <x v="2"/>
    <x v="2"/>
    <n v="58.48"/>
    <n v="8"/>
    <n v="23"/>
    <s v="Grande"/>
    <n v="0"/>
    <n v="0"/>
    <n v="0"/>
    <n v="58.48"/>
    <s v="Medio"/>
    <n v="27.485600000000002"/>
    <n v="0.47000000000000003"/>
    <n v="-30.994399999999999"/>
    <n v="7"/>
    <n v="7"/>
    <s v="CORRECTO"/>
    <n v="2017"/>
    <n v="0"/>
  </r>
  <r>
    <x v="2431"/>
    <x v="1194"/>
    <d v="2017-12-28T00:00:00"/>
    <d v="2018-01-02T00:00:00"/>
    <s v="Standard Class"/>
    <x v="447"/>
    <s v="Harry Marie"/>
    <s v="CORPORATE"/>
    <s v="united states"/>
    <s v="Seattle"/>
    <s v="Washington"/>
    <n v="98103"/>
    <s v="West"/>
    <s v="FUR-FU-10001935"/>
    <x v="0"/>
    <x v="5"/>
    <x v="345"/>
    <n v="7.4"/>
    <n v="2"/>
    <n v="33"/>
    <s v="Pequeño"/>
    <n v="0"/>
    <n v="0"/>
    <n v="0"/>
    <n v="7.4"/>
    <s v="Bajo"/>
    <n v="3.0339999999999998"/>
    <n v="0.41"/>
    <n v="-4.3659999999999997"/>
    <n v="5"/>
    <n v="5"/>
    <s v="CORRECTO"/>
    <n v="2017"/>
    <n v="0"/>
  </r>
  <r>
    <x v="2432"/>
    <x v="1195"/>
    <d v="2014-03-25T00:00:00"/>
    <d v="2014-04-01T00:00:00"/>
    <s v="Standard Class"/>
    <x v="616"/>
    <s v="Annie Zypern"/>
    <s v="CONSUMER"/>
    <s v="united states"/>
    <s v="New York City"/>
    <s v="New York"/>
    <n v="10009"/>
    <s v="East"/>
    <s v="FUR-CH-10002439"/>
    <x v="0"/>
    <x v="1"/>
    <x v="1325"/>
    <n v="366.786"/>
    <n v="7"/>
    <n v="31"/>
    <s v="Grande"/>
    <n v="0.1"/>
    <n v="36.678600000000003"/>
    <n v="-36.678600000000003"/>
    <n v="403.46460000000002"/>
    <s v="Alto"/>
    <n v="65.206400000000002"/>
    <n v="0.17777777777777778"/>
    <n v="-264.90100000000001"/>
    <n v="7"/>
    <n v="7"/>
    <s v="CORRECTO"/>
    <n v="2014"/>
    <n v="0"/>
  </r>
  <r>
    <x v="2433"/>
    <x v="1196"/>
    <d v="2017-05-28T00:00:00"/>
    <d v="2017-06-01T00:00:00"/>
    <s v="Standard Class"/>
    <x v="101"/>
    <s v="Jonathan Howell"/>
    <s v="CONSUMER"/>
    <s v="united states"/>
    <s v="Houston"/>
    <s v="Texas"/>
    <n v="77070"/>
    <s v="Central"/>
    <s v="TEC-PH-10001536"/>
    <x v="2"/>
    <x v="7"/>
    <x v="1243"/>
    <n v="54.368000000000002"/>
    <n v="4"/>
    <n v="15"/>
    <s v="Mediano"/>
    <n v="0.2"/>
    <n v="10.873600000000001"/>
    <n v="-10.8736"/>
    <n v="65.241600000000005"/>
    <s v="Medio"/>
    <n v="4.0776000000000003"/>
    <n v="7.4999999999999997E-2"/>
    <n v="-39.416800000000002"/>
    <n v="4"/>
    <n v="4"/>
    <s v="CORRECTO"/>
    <n v="2017"/>
    <n v="0"/>
  </r>
  <r>
    <x v="2434"/>
    <x v="1197"/>
    <d v="2015-11-14T00:00:00"/>
    <d v="2015-11-17T00:00:00"/>
    <s v="First Class"/>
    <x v="601"/>
    <s v="Patrick Jones"/>
    <s v="CORPORATE"/>
    <s v="united states"/>
    <s v="Springfield"/>
    <s v="Virginia"/>
    <n v="22153"/>
    <s v="South"/>
    <s v="OFF-EN-10001532"/>
    <x v="1"/>
    <x v="12"/>
    <x v="618"/>
    <n v="33.96"/>
    <n v="2"/>
    <n v="15"/>
    <s v="Pequeño"/>
    <n v="0"/>
    <n v="0"/>
    <n v="0"/>
    <n v="33.96"/>
    <s v="Bajo"/>
    <n v="16.98"/>
    <n v="0.5"/>
    <n v="-16.98"/>
    <n v="3"/>
    <n v="3"/>
    <s v="CORRECTO"/>
    <n v="2015"/>
    <n v="0"/>
  </r>
  <r>
    <x v="2435"/>
    <x v="1197"/>
    <d v="2015-11-14T00:00:00"/>
    <d v="2015-11-17T00:00:00"/>
    <s v="First Class"/>
    <x v="601"/>
    <s v="Patrick Jones"/>
    <s v="CORPORATE"/>
    <s v="united states"/>
    <s v="Springfield"/>
    <s v="Virginia"/>
    <n v="22153"/>
    <s v="South"/>
    <s v="OFF-AP-10003057"/>
    <x v="1"/>
    <x v="9"/>
    <x v="1326"/>
    <n v="826.11"/>
    <n v="3"/>
    <n v="14"/>
    <s v="Mediano"/>
    <n v="0"/>
    <n v="0"/>
    <n v="0"/>
    <n v="826.11"/>
    <s v="Muy Alto"/>
    <n v="322.18290000000002"/>
    <n v="0.39"/>
    <n v="-503.9271"/>
    <n v="3"/>
    <n v="3"/>
    <s v="CORRECTO"/>
    <n v="2015"/>
    <n v="0"/>
  </r>
  <r>
    <x v="2436"/>
    <x v="1198"/>
    <d v="2017-07-03T00:00:00"/>
    <d v="2017-07-10T00:00:00"/>
    <s v="Standard Class"/>
    <x v="244"/>
    <s v="Christina Anderson"/>
    <s v="CONSUMER"/>
    <s v="united states"/>
    <s v="Farmington"/>
    <s v="New Mexico"/>
    <n v="87401"/>
    <s v="West"/>
    <s v="FUR-FU-10003708"/>
    <x v="0"/>
    <x v="5"/>
    <x v="71"/>
    <n v="545.85"/>
    <n v="9"/>
    <n v="24"/>
    <s v="Grande"/>
    <n v="0"/>
    <n v="0"/>
    <n v="0"/>
    <n v="545.85"/>
    <s v="Muy Alto"/>
    <n v="114.6285"/>
    <n v="0.21"/>
    <n v="-431.22149999999999"/>
    <n v="7"/>
    <n v="7"/>
    <s v="CORRECTO"/>
    <n v="2017"/>
    <n v="0"/>
  </r>
  <r>
    <x v="2437"/>
    <x v="1199"/>
    <d v="2014-11-18T00:00:00"/>
    <d v="2014-11-20T00:00:00"/>
    <s v="Second Class"/>
    <x v="617"/>
    <s v="Pierre Wener"/>
    <s v="CONSUMER"/>
    <s v="united states"/>
    <s v="Louisville"/>
    <s v="Colorado"/>
    <n v="80027"/>
    <s v="West"/>
    <s v="FUR-TA-10000849"/>
    <x v="0"/>
    <x v="3"/>
    <x v="1327"/>
    <n v="145.97999999999999"/>
    <n v="2"/>
    <n v="13"/>
    <s v="Pequeño"/>
    <n v="0.5"/>
    <n v="72.989999999999995"/>
    <n v="-72.989999999999995"/>
    <n v="218.96999999999997"/>
    <s v="Alto"/>
    <n v="-99.266400000000004"/>
    <n v="-0.68"/>
    <n v="-172.25640000000001"/>
    <n v="2"/>
    <n v="2"/>
    <s v="CORRECTO"/>
    <n v="2014"/>
    <n v="0"/>
  </r>
  <r>
    <x v="2438"/>
    <x v="1199"/>
    <d v="2014-11-18T00:00:00"/>
    <d v="2014-11-20T00:00:00"/>
    <s v="Second Class"/>
    <x v="617"/>
    <s v="Pierre Wener"/>
    <s v="CONSUMER"/>
    <s v="united states"/>
    <s v="Louisville"/>
    <s v="Colorado"/>
    <n v="80027"/>
    <s v="West"/>
    <s v="OFF-PA-10002259"/>
    <x v="1"/>
    <x v="10"/>
    <x v="856"/>
    <n v="35.808"/>
    <n v="4"/>
    <n v="8"/>
    <s v="Mediano"/>
    <n v="0.2"/>
    <n v="7.1616"/>
    <n v="-7.1616"/>
    <n v="42.9696"/>
    <s v="Bajo"/>
    <n v="12.5328"/>
    <n v="0.35"/>
    <n v="-16.113600000000002"/>
    <n v="2"/>
    <n v="2"/>
    <s v="CORRECTO"/>
    <n v="2014"/>
    <n v="0"/>
  </r>
  <r>
    <x v="2439"/>
    <x v="1200"/>
    <d v="2017-07-17T00:00:00"/>
    <d v="2017-07-22T00:00:00"/>
    <s v="Standard Class"/>
    <x v="517"/>
    <s v="Shaun Weien"/>
    <s v="CONSUMER"/>
    <s v="united states"/>
    <s v="Tampa"/>
    <s v="Florida"/>
    <n v="33614"/>
    <s v="South"/>
    <s v="FUR-FU-10002597"/>
    <x v="0"/>
    <x v="5"/>
    <x v="627"/>
    <n v="7.9039999999999999"/>
    <n v="2"/>
    <n v="28"/>
    <s v="Pequeño"/>
    <n v="0.2"/>
    <n v="1.5808"/>
    <n v="-1.5808"/>
    <n v="9.4847999999999999"/>
    <s v="Bajo"/>
    <n v="2.1736"/>
    <n v="0.27500000000000002"/>
    <n v="-4.1496000000000004"/>
    <n v="5"/>
    <n v="5"/>
    <s v="CORRECTO"/>
    <n v="2017"/>
    <n v="0"/>
  </r>
  <r>
    <x v="2440"/>
    <x v="1201"/>
    <d v="2016-05-22T00:00:00"/>
    <d v="2016-05-27T00:00:00"/>
    <s v="Standard Class"/>
    <x v="578"/>
    <s v="Art Ferguson"/>
    <s v="CONSUMER"/>
    <s v="united states"/>
    <s v="Passaic"/>
    <s v="New Jersey"/>
    <n v="7055"/>
    <s v="East"/>
    <s v="TEC-PH-10004614"/>
    <x v="2"/>
    <x v="7"/>
    <x v="302"/>
    <n v="345"/>
    <n v="5"/>
    <n v="28"/>
    <s v="Grande"/>
    <n v="0"/>
    <n v="0"/>
    <n v="0"/>
    <n v="345"/>
    <s v="Alto"/>
    <n v="86.25"/>
    <n v="0.25"/>
    <n v="-258.75"/>
    <n v="5"/>
    <n v="5"/>
    <s v="CORRECTO"/>
    <n v="2016"/>
    <n v="0"/>
  </r>
  <r>
    <x v="2441"/>
    <x v="1201"/>
    <d v="2016-05-22T00:00:00"/>
    <d v="2016-05-27T00:00:00"/>
    <s v="Standard Class"/>
    <x v="578"/>
    <s v="Art Ferguson"/>
    <s v="CONSUMER"/>
    <s v="united states"/>
    <s v="Passaic"/>
    <s v="New Jersey"/>
    <n v="7055"/>
    <s v="East"/>
    <s v="FUR-TA-10003748"/>
    <x v="0"/>
    <x v="3"/>
    <x v="210"/>
    <n v="174.286"/>
    <n v="2"/>
    <n v="40"/>
    <s v="Pequeño"/>
    <n v="0.3"/>
    <n v="52.285800000000002"/>
    <n v="-52.285800000000002"/>
    <n v="226.5718"/>
    <s v="Alto"/>
    <n v="-19.918399999999998"/>
    <n v="-0.11428571428571428"/>
    <n v="-141.9186"/>
    <n v="5"/>
    <n v="5"/>
    <s v="CORRECTO"/>
    <n v="2016"/>
    <n v="0"/>
  </r>
  <r>
    <x v="2442"/>
    <x v="1201"/>
    <d v="2016-05-22T00:00:00"/>
    <d v="2016-05-27T00:00:00"/>
    <s v="Standard Class"/>
    <x v="578"/>
    <s v="Art Ferguson"/>
    <s v="CONSUMER"/>
    <s v="united states"/>
    <s v="Passaic"/>
    <s v="New Jersey"/>
    <n v="7055"/>
    <s v="East"/>
    <s v="OFF-AP-10003217"/>
    <x v="1"/>
    <x v="9"/>
    <x v="191"/>
    <n v="662.84"/>
    <n v="4"/>
    <n v="12"/>
    <s v="Mediano"/>
    <n v="0"/>
    <n v="0"/>
    <n v="0"/>
    <n v="662.84"/>
    <s v="Muy Alto"/>
    <n v="172.33840000000001"/>
    <n v="0.26"/>
    <n v="-490.5016"/>
    <n v="5"/>
    <n v="5"/>
    <s v="CORRECTO"/>
    <n v="2016"/>
    <n v="0"/>
  </r>
  <r>
    <x v="2443"/>
    <x v="1201"/>
    <d v="2016-05-22T00:00:00"/>
    <d v="2016-05-27T00:00:00"/>
    <s v="Standard Class"/>
    <x v="578"/>
    <s v="Art Ferguson"/>
    <s v="CONSUMER"/>
    <s v="united states"/>
    <s v="Passaic"/>
    <s v="New Jersey"/>
    <n v="7055"/>
    <s v="East"/>
    <s v="TEC-AC-10002399"/>
    <x v="2"/>
    <x v="11"/>
    <x v="453"/>
    <n v="95.1"/>
    <n v="5"/>
    <n v="20"/>
    <s v="Grande"/>
    <n v="0"/>
    <n v="0"/>
    <n v="0"/>
    <n v="95.1"/>
    <s v="Medio"/>
    <n v="30.431999999999999"/>
    <n v="0.32"/>
    <n v="-64.668000000000006"/>
    <n v="5"/>
    <n v="5"/>
    <s v="CORRECTO"/>
    <n v="2016"/>
    <n v="0"/>
  </r>
  <r>
    <x v="2444"/>
    <x v="1201"/>
    <d v="2016-05-22T00:00:00"/>
    <d v="2016-05-27T00:00:00"/>
    <s v="Standard Class"/>
    <x v="578"/>
    <s v="Art Ferguson"/>
    <s v="CONSUMER"/>
    <s v="united states"/>
    <s v="Passaic"/>
    <s v="New Jersey"/>
    <n v="7055"/>
    <s v="East"/>
    <s v="OFF-EN-10002973"/>
    <x v="1"/>
    <x v="12"/>
    <x v="1328"/>
    <n v="26.88"/>
    <n v="6"/>
    <n v="12"/>
    <s v="Grande"/>
    <n v="0"/>
    <n v="0"/>
    <n v="0"/>
    <n v="26.88"/>
    <s v="Bajo"/>
    <n v="12.9024"/>
    <n v="0.48000000000000004"/>
    <n v="-13.977600000000001"/>
    <n v="5"/>
    <n v="5"/>
    <s v="CORRECTO"/>
    <n v="2016"/>
    <n v="0"/>
  </r>
  <r>
    <x v="2445"/>
    <x v="1201"/>
    <d v="2016-05-22T00:00:00"/>
    <d v="2016-05-27T00:00:00"/>
    <s v="Standard Class"/>
    <x v="578"/>
    <s v="Art Ferguson"/>
    <s v="CONSUMER"/>
    <s v="united states"/>
    <s v="Passaic"/>
    <s v="New Jersey"/>
    <n v="7055"/>
    <s v="East"/>
    <s v="TEC-PH-10001336"/>
    <x v="2"/>
    <x v="7"/>
    <x v="950"/>
    <n v="257.98"/>
    <n v="2"/>
    <n v="27"/>
    <s v="Pequeño"/>
    <n v="0"/>
    <n v="0"/>
    <n v="0"/>
    <n v="257.98"/>
    <s v="Alto"/>
    <n v="74.8142"/>
    <n v="0.28999999999999998"/>
    <n v="-183.16579999999999"/>
    <n v="5"/>
    <n v="5"/>
    <s v="CORRECTO"/>
    <n v="2016"/>
    <n v="0"/>
  </r>
  <r>
    <x v="2446"/>
    <x v="1202"/>
    <d v="2015-09-25T00:00:00"/>
    <d v="2015-10-01T00:00:00"/>
    <s v="Standard Class"/>
    <x v="562"/>
    <s v="Anne McFarland"/>
    <s v="CONSUMER"/>
    <s v="united states"/>
    <s v="Los Angeles"/>
    <s v="California"/>
    <n v="90004"/>
    <s v="West"/>
    <s v="OFF-EN-10000461"/>
    <x v="1"/>
    <x v="12"/>
    <x v="753"/>
    <n v="17.48"/>
    <n v="2"/>
    <n v="37"/>
    <s v="Pequeño"/>
    <n v="0"/>
    <n v="0"/>
    <n v="0"/>
    <n v="17.48"/>
    <s v="Bajo"/>
    <n v="8.2156000000000002"/>
    <n v="0.47000000000000003"/>
    <n v="-9.2644000000000002"/>
    <n v="6"/>
    <n v="6"/>
    <s v="CORRECTO"/>
    <n v="2015"/>
    <n v="0"/>
  </r>
  <r>
    <x v="2447"/>
    <x v="1203"/>
    <d v="2016-10-31T00:00:00"/>
    <d v="2016-11-06T00:00:00"/>
    <s v="Standard Class"/>
    <x v="217"/>
    <s v="Bill Donatelli"/>
    <s v="CONSUMER"/>
    <s v="united states"/>
    <s v="Philadelphia"/>
    <s v="Pennsylvania"/>
    <n v="19143"/>
    <s v="East"/>
    <s v="FUR-CH-10000988"/>
    <x v="0"/>
    <x v="1"/>
    <x v="1141"/>
    <n v="492.83499999999998"/>
    <n v="5"/>
    <n v="44"/>
    <s v="Grande"/>
    <n v="0.3"/>
    <n v="147.85049999999998"/>
    <n v="-147.85050000000001"/>
    <n v="640.68549999999993"/>
    <s v="Muy Alto"/>
    <n v="-14.081"/>
    <n v="-2.8571428571428571E-2"/>
    <n v="-359.06549999999999"/>
    <n v="6"/>
    <n v="6"/>
    <s v="CORRECTO"/>
    <n v="2016"/>
    <n v="0"/>
  </r>
  <r>
    <x v="2448"/>
    <x v="1204"/>
    <d v="2015-09-14T00:00:00"/>
    <d v="2015-09-17T00:00:00"/>
    <s v="Second Class"/>
    <x v="200"/>
    <s v="Christopher Martinez"/>
    <s v="CONSUMER"/>
    <s v="united states"/>
    <s v="North Charleston"/>
    <s v="South Carolina"/>
    <n v="29406"/>
    <s v="South"/>
    <s v="OFF-ST-10001809"/>
    <x v="1"/>
    <x v="4"/>
    <x v="435"/>
    <n v="269.49"/>
    <n v="3"/>
    <n v="55"/>
    <s v="Mediano"/>
    <n v="0"/>
    <n v="0"/>
    <n v="0"/>
    <n v="269.49"/>
    <s v="Alto"/>
    <n v="5.3898000000000001"/>
    <n v="0.02"/>
    <n v="-264.10019999999997"/>
    <n v="3"/>
    <n v="3"/>
    <s v="CORRECTO"/>
    <n v="2015"/>
    <n v="0"/>
  </r>
  <r>
    <x v="2449"/>
    <x v="1205"/>
    <d v="2016-11-05T00:00:00"/>
    <d v="2016-11-10T00:00:00"/>
    <s v="Standard Class"/>
    <x v="37"/>
    <s v="Christopher Schild"/>
    <s v="HOME OFFICE"/>
    <s v="united states"/>
    <s v="San Jose"/>
    <s v="California"/>
    <n v="95123"/>
    <s v="West"/>
    <s v="OFF-BI-10003963"/>
    <x v="1"/>
    <x v="8"/>
    <x v="1329"/>
    <n v="29.12"/>
    <n v="5"/>
    <n v="16"/>
    <s v="Grande"/>
    <n v="0.2"/>
    <n v="5.8240000000000007"/>
    <n v="-5.8239999999999998"/>
    <n v="34.944000000000003"/>
    <s v="Bajo"/>
    <n v="9.8279999999999994"/>
    <n v="0.33749999999999997"/>
    <n v="-13.468"/>
    <n v="5"/>
    <n v="5"/>
    <s v="CORRECTO"/>
    <n v="2016"/>
    <n v="0"/>
  </r>
  <r>
    <x v="2450"/>
    <x v="1206"/>
    <d v="2017-03-17T00:00:00"/>
    <d v="2017-03-22T00:00:00"/>
    <s v="Second Class"/>
    <x v="591"/>
    <s v="Denny Blanton"/>
    <s v="CONSUMER"/>
    <s v="united states"/>
    <s v="New York City"/>
    <s v="New York"/>
    <n v="10011"/>
    <s v="East"/>
    <s v="OFF-LA-10000081"/>
    <x v="1"/>
    <x v="2"/>
    <x v="1330"/>
    <n v="18.75"/>
    <n v="5"/>
    <n v="14"/>
    <s v="Grande"/>
    <n v="0"/>
    <n v="0"/>
    <n v="0"/>
    <n v="18.75"/>
    <s v="Bajo"/>
    <n v="9"/>
    <n v="0.48"/>
    <n v="-9.75"/>
    <n v="5"/>
    <n v="5"/>
    <s v="CORRECTO"/>
    <n v="2017"/>
    <n v="0"/>
  </r>
  <r>
    <x v="2451"/>
    <x v="1206"/>
    <d v="2017-03-17T00:00:00"/>
    <d v="2017-03-22T00:00:00"/>
    <s v="Second Class"/>
    <x v="591"/>
    <s v="Denny Blanton"/>
    <s v="CONSUMER"/>
    <s v="united states"/>
    <s v="New York City"/>
    <s v="New York"/>
    <n v="10011"/>
    <s v="East"/>
    <s v="TEC-PH-10000149"/>
    <x v="2"/>
    <x v="7"/>
    <x v="424"/>
    <n v="119.7"/>
    <n v="6"/>
    <n v="26"/>
    <s v="Grande"/>
    <n v="0"/>
    <n v="0"/>
    <n v="0"/>
    <n v="119.7"/>
    <s v="Medio"/>
    <n v="31.122"/>
    <n v="0.26"/>
    <n v="-88.578000000000003"/>
    <n v="5"/>
    <n v="5"/>
    <s v="CORRECTO"/>
    <n v="2017"/>
    <n v="0"/>
  </r>
  <r>
    <x v="2452"/>
    <x v="1206"/>
    <d v="2017-03-17T00:00:00"/>
    <d v="2017-03-22T00:00:00"/>
    <s v="Second Class"/>
    <x v="591"/>
    <s v="Denny Blanton"/>
    <s v="CONSUMER"/>
    <s v="united states"/>
    <s v="New York City"/>
    <s v="New York"/>
    <n v="10011"/>
    <s v="East"/>
    <s v="OFF-BI-10000605"/>
    <x v="1"/>
    <x v="8"/>
    <x v="536"/>
    <n v="9.1440000000000001"/>
    <n v="3"/>
    <n v="28"/>
    <s v="Mediano"/>
    <n v="0.2"/>
    <n v="1.8288000000000002"/>
    <n v="-1.8288"/>
    <n v="10.972799999999999"/>
    <s v="Bajo"/>
    <n v="3.0861000000000001"/>
    <n v="0.33750000000000002"/>
    <n v="-4.2290999999999999"/>
    <n v="5"/>
    <n v="5"/>
    <s v="CORRECTO"/>
    <n v="2017"/>
    <n v="0"/>
  </r>
  <r>
    <x v="2453"/>
    <x v="1206"/>
    <d v="2017-03-17T00:00:00"/>
    <d v="2017-03-22T00:00:00"/>
    <s v="Second Class"/>
    <x v="591"/>
    <s v="Denny Blanton"/>
    <s v="CONSUMER"/>
    <s v="united states"/>
    <s v="New York City"/>
    <s v="New York"/>
    <n v="10011"/>
    <s v="East"/>
    <s v="TEC-AC-10002399"/>
    <x v="2"/>
    <x v="11"/>
    <x v="453"/>
    <n v="57.06"/>
    <n v="3"/>
    <n v="20"/>
    <s v="Mediano"/>
    <n v="0"/>
    <n v="0"/>
    <n v="0"/>
    <n v="57.06"/>
    <s v="Medio"/>
    <n v="18.2592"/>
    <n v="0.32"/>
    <n v="-38.800800000000002"/>
    <n v="5"/>
    <n v="5"/>
    <s v="CORRECTO"/>
    <n v="2017"/>
    <n v="0"/>
  </r>
  <r>
    <x v="2454"/>
    <x v="1206"/>
    <d v="2017-03-17T00:00:00"/>
    <d v="2017-03-22T00:00:00"/>
    <s v="Second Class"/>
    <x v="591"/>
    <s v="Denny Blanton"/>
    <s v="CONSUMER"/>
    <s v="united states"/>
    <s v="New York City"/>
    <s v="New York"/>
    <n v="10011"/>
    <s v="East"/>
    <s v="TEC-AC-10003038"/>
    <x v="2"/>
    <x v="11"/>
    <x v="1033"/>
    <n v="71.599999999999994"/>
    <n v="8"/>
    <n v="57"/>
    <s v="Grande"/>
    <n v="0"/>
    <n v="0"/>
    <n v="0"/>
    <n v="71.599999999999994"/>
    <s v="Medio"/>
    <n v="13.603999999999999"/>
    <n v="0.19"/>
    <n v="-57.996000000000002"/>
    <n v="5"/>
    <n v="5"/>
    <s v="CORRECTO"/>
    <n v="2017"/>
    <n v="0"/>
  </r>
  <r>
    <x v="2455"/>
    <x v="1206"/>
    <d v="2017-03-17T00:00:00"/>
    <d v="2017-03-22T00:00:00"/>
    <s v="Second Class"/>
    <x v="591"/>
    <s v="Denny Blanton"/>
    <s v="CONSUMER"/>
    <s v="united states"/>
    <s v="New York City"/>
    <s v="New York"/>
    <n v="10011"/>
    <s v="East"/>
    <s v="OFF-ST-10000344"/>
    <x v="1"/>
    <x v="4"/>
    <x v="1022"/>
    <n v="107.44"/>
    <n v="8"/>
    <n v="22"/>
    <s v="Grande"/>
    <n v="0"/>
    <n v="0"/>
    <n v="0"/>
    <n v="107.44"/>
    <s v="Medio"/>
    <n v="27.9344"/>
    <n v="0.26"/>
    <n v="-79.505600000000001"/>
    <n v="5"/>
    <n v="5"/>
    <s v="CORRECTO"/>
    <n v="2017"/>
    <n v="0"/>
  </r>
  <r>
    <x v="2456"/>
    <x v="1206"/>
    <d v="2017-03-17T00:00:00"/>
    <d v="2017-03-22T00:00:00"/>
    <s v="Second Class"/>
    <x v="591"/>
    <s v="Denny Blanton"/>
    <s v="CONSUMER"/>
    <s v="united states"/>
    <s v="New York City"/>
    <s v="New York"/>
    <n v="10011"/>
    <s v="East"/>
    <s v="OFF-LA-10004093"/>
    <x v="1"/>
    <x v="2"/>
    <x v="676"/>
    <n v="7.31"/>
    <n v="1"/>
    <n v="24"/>
    <s v="Pequeño"/>
    <n v="0"/>
    <n v="0"/>
    <n v="0"/>
    <n v="7.31"/>
    <s v="Bajo"/>
    <n v="3.4357000000000002"/>
    <n v="0.47000000000000003"/>
    <n v="-3.8742999999999999"/>
    <n v="5"/>
    <n v="5"/>
    <s v="CORRECTO"/>
    <n v="2017"/>
    <n v="0"/>
  </r>
  <r>
    <x v="2457"/>
    <x v="1206"/>
    <d v="2017-03-17T00:00:00"/>
    <d v="2017-03-22T00:00:00"/>
    <s v="Second Class"/>
    <x v="591"/>
    <s v="Denny Blanton"/>
    <s v="CONSUMER"/>
    <s v="united states"/>
    <s v="New York City"/>
    <s v="New York"/>
    <n v="10011"/>
    <s v="East"/>
    <s v="OFF-AR-10001683"/>
    <x v="1"/>
    <x v="6"/>
    <x v="32"/>
    <n v="59.1"/>
    <n v="6"/>
    <n v="19"/>
    <s v="Grande"/>
    <n v="0"/>
    <n v="0"/>
    <n v="0"/>
    <n v="59.1"/>
    <s v="Medio"/>
    <n v="22.457999999999998"/>
    <n v="0.37999999999999995"/>
    <n v="-36.642000000000003"/>
    <n v="5"/>
    <n v="5"/>
    <s v="CORRECTO"/>
    <n v="2017"/>
    <n v="0"/>
  </r>
  <r>
    <x v="2458"/>
    <x v="1206"/>
    <d v="2017-03-17T00:00:00"/>
    <d v="2017-03-22T00:00:00"/>
    <s v="Second Class"/>
    <x v="591"/>
    <s v="Denny Blanton"/>
    <s v="CONSUMER"/>
    <s v="united states"/>
    <s v="New York City"/>
    <s v="New York"/>
    <n v="10011"/>
    <s v="East"/>
    <s v="OFF-ST-10003455"/>
    <x v="1"/>
    <x v="4"/>
    <x v="171"/>
    <n v="46.53"/>
    <n v="3"/>
    <n v="24"/>
    <s v="Mediano"/>
    <n v="0"/>
    <n v="0"/>
    <n v="0"/>
    <n v="46.53"/>
    <s v="Bajo"/>
    <n v="12.097799999999999"/>
    <n v="0.26"/>
    <n v="-34.432200000000002"/>
    <n v="5"/>
    <n v="5"/>
    <s v="CORRECTO"/>
    <n v="2017"/>
    <n v="0"/>
  </r>
  <r>
    <x v="2459"/>
    <x v="1207"/>
    <d v="2017-08-15T00:00:00"/>
    <d v="2017-08-21T00:00:00"/>
    <s v="Standard Class"/>
    <x v="506"/>
    <s v="James Galang"/>
    <s v="CONSUMER"/>
    <s v="united states"/>
    <s v="Plainfield"/>
    <s v="New Jersey"/>
    <n v="7060"/>
    <s v="East"/>
    <s v="OFF-AP-10002578"/>
    <x v="1"/>
    <x v="9"/>
    <x v="414"/>
    <n v="97.84"/>
    <n v="2"/>
    <n v="21"/>
    <s v="Pequeño"/>
    <n v="0"/>
    <n v="0"/>
    <n v="0"/>
    <n v="97.84"/>
    <s v="Medio"/>
    <n v="25.438400000000001"/>
    <n v="0.26"/>
    <n v="-72.401600000000002"/>
    <n v="6"/>
    <n v="6"/>
    <s v="CORRECTO"/>
    <n v="2017"/>
    <n v="0"/>
  </r>
  <r>
    <x v="2460"/>
    <x v="1208"/>
    <d v="2015-07-11T00:00:00"/>
    <d v="2015-07-13T00:00:00"/>
    <s v="Second Class"/>
    <x v="618"/>
    <s v="Shahid Collister"/>
    <s v="CONSUMER"/>
    <s v="united states"/>
    <s v="Seattle"/>
    <s v="Washington"/>
    <n v="98115"/>
    <s v="West"/>
    <s v="OFF-PA-10001763"/>
    <x v="1"/>
    <x v="10"/>
    <x v="837"/>
    <n v="29.97"/>
    <n v="3"/>
    <n v="5"/>
    <s v="Mediano"/>
    <n v="0"/>
    <n v="0"/>
    <n v="0"/>
    <n v="29.97"/>
    <s v="Bajo"/>
    <n v="13.486499999999999"/>
    <n v="0.45"/>
    <n v="-16.483499999999999"/>
    <n v="2"/>
    <n v="2"/>
    <s v="CORRECTO"/>
    <n v="2015"/>
    <n v="0"/>
  </r>
  <r>
    <x v="2461"/>
    <x v="1208"/>
    <d v="2015-07-11T00:00:00"/>
    <d v="2015-07-13T00:00:00"/>
    <s v="Second Class"/>
    <x v="618"/>
    <s v="Shahid Collister"/>
    <s v="CONSUMER"/>
    <s v="united states"/>
    <s v="Seattle"/>
    <s v="Washington"/>
    <n v="98115"/>
    <s v="West"/>
    <s v="OFF-BI-10001597"/>
    <x v="1"/>
    <x v="8"/>
    <x v="798"/>
    <n v="98.352000000000004"/>
    <n v="3"/>
    <n v="47"/>
    <s v="Mediano"/>
    <n v="0.2"/>
    <n v="19.670400000000001"/>
    <n v="-19.670400000000001"/>
    <n v="118.0224"/>
    <s v="Medio"/>
    <n v="34.423200000000001"/>
    <n v="0.35"/>
    <n v="-44.258400000000002"/>
    <n v="2"/>
    <n v="2"/>
    <s v="CORRECTO"/>
    <n v="2015"/>
    <n v="0"/>
  </r>
  <r>
    <x v="2462"/>
    <x v="1209"/>
    <d v="2017-12-03T00:00:00"/>
    <d v="2017-12-09T00:00:00"/>
    <s v="Standard Class"/>
    <x v="427"/>
    <s v="Chuck Sachs"/>
    <s v="CONSUMER"/>
    <s v="united states"/>
    <s v="New York City"/>
    <s v="New York"/>
    <n v="10009"/>
    <s v="East"/>
    <s v="OFF-BI-10001524"/>
    <x v="1"/>
    <x v="8"/>
    <x v="301"/>
    <n v="83.92"/>
    <n v="5"/>
    <n v="67"/>
    <s v="Grande"/>
    <n v="0.2"/>
    <n v="16.784000000000002"/>
    <n v="-16.783999999999999"/>
    <n v="100.70400000000001"/>
    <s v="Medio"/>
    <n v="29.372"/>
    <n v="0.35"/>
    <n v="-37.764000000000003"/>
    <n v="6"/>
    <n v="6"/>
    <s v="CORRECTO"/>
    <n v="2017"/>
    <n v="0"/>
  </r>
  <r>
    <x v="2463"/>
    <x v="1209"/>
    <d v="2017-12-03T00:00:00"/>
    <d v="2017-12-09T00:00:00"/>
    <s v="Standard Class"/>
    <x v="427"/>
    <s v="Chuck Sachs"/>
    <s v="CONSUMER"/>
    <s v="united states"/>
    <s v="New York City"/>
    <s v="New York"/>
    <n v="10009"/>
    <s v="East"/>
    <s v="OFF-BI-10001553"/>
    <x v="1"/>
    <x v="8"/>
    <x v="1302"/>
    <n v="14.624000000000001"/>
    <n v="2"/>
    <n v="22"/>
    <s v="Pequeño"/>
    <n v="0.2"/>
    <n v="2.9248000000000003"/>
    <n v="-2.9247999999999998"/>
    <n v="17.5488"/>
    <s v="Bajo"/>
    <n v="5.1184000000000003"/>
    <n v="0.35000000000000003"/>
    <n v="-6.5808"/>
    <n v="6"/>
    <n v="6"/>
    <s v="CORRECTO"/>
    <n v="2017"/>
    <n v="0"/>
  </r>
  <r>
    <x v="2464"/>
    <x v="1209"/>
    <d v="2017-12-03T00:00:00"/>
    <d v="2017-12-09T00:00:00"/>
    <s v="Standard Class"/>
    <x v="427"/>
    <s v="Chuck Sachs"/>
    <s v="CONSUMER"/>
    <s v="united states"/>
    <s v="New York City"/>
    <s v="New York"/>
    <n v="10009"/>
    <s v="East"/>
    <s v="TEC-PH-10000576"/>
    <x v="2"/>
    <x v="7"/>
    <x v="815"/>
    <n v="136.99"/>
    <n v="1"/>
    <n v="18"/>
    <s v="Pequeño"/>
    <n v="0"/>
    <n v="0"/>
    <n v="0"/>
    <n v="136.99"/>
    <s v="Medio"/>
    <n v="36.987299999999998"/>
    <n v="0.26999999999999996"/>
    <n v="-100.0027"/>
    <n v="6"/>
    <n v="6"/>
    <s v="CORRECTO"/>
    <n v="2017"/>
    <n v="0"/>
  </r>
  <r>
    <x v="2465"/>
    <x v="1209"/>
    <d v="2017-12-03T00:00:00"/>
    <d v="2017-12-09T00:00:00"/>
    <s v="Standard Class"/>
    <x v="427"/>
    <s v="Chuck Sachs"/>
    <s v="CONSUMER"/>
    <s v="united states"/>
    <s v="New York City"/>
    <s v="New York"/>
    <n v="10009"/>
    <s v="East"/>
    <s v="OFF-LA-10001317"/>
    <x v="1"/>
    <x v="2"/>
    <x v="396"/>
    <n v="3.15"/>
    <n v="1"/>
    <n v="15"/>
    <s v="Pequeño"/>
    <n v="0"/>
    <n v="0"/>
    <n v="0"/>
    <n v="3.15"/>
    <s v="Bajo"/>
    <n v="1.512"/>
    <n v="0.48000000000000004"/>
    <n v="-1.6379999999999999"/>
    <n v="6"/>
    <n v="6"/>
    <s v="CORRECTO"/>
    <n v="2017"/>
    <n v="0"/>
  </r>
  <r>
    <x v="2466"/>
    <x v="1210"/>
    <d v="2017-05-04T00:00:00"/>
    <d v="2017-05-08T00:00:00"/>
    <s v="Standard Class"/>
    <x v="177"/>
    <s v="Mike Kennedy"/>
    <s v="CONSUMER"/>
    <s v="united states"/>
    <s v="Newport News"/>
    <s v="Virginia"/>
    <n v="23602"/>
    <s v="South"/>
    <s v="OFF-PA-10000726"/>
    <x v="1"/>
    <x v="10"/>
    <x v="1331"/>
    <n v="9.11"/>
    <n v="1"/>
    <n v="19"/>
    <s v="Pequeño"/>
    <n v="0"/>
    <n v="0"/>
    <n v="0"/>
    <n v="9.11"/>
    <s v="Bajo"/>
    <n v="4.0994999999999999"/>
    <n v="0.45"/>
    <n v="-5.0105000000000004"/>
    <n v="4"/>
    <n v="4"/>
    <s v="CORRECTO"/>
    <n v="2017"/>
    <n v="0"/>
  </r>
  <r>
    <x v="2467"/>
    <x v="1210"/>
    <d v="2017-05-04T00:00:00"/>
    <d v="2017-05-08T00:00:00"/>
    <s v="Standard Class"/>
    <x v="177"/>
    <s v="Mike Kennedy"/>
    <s v="CONSUMER"/>
    <s v="united states"/>
    <s v="Newport News"/>
    <s v="Virginia"/>
    <n v="23602"/>
    <s v="South"/>
    <s v="OFF-ST-10003306"/>
    <x v="1"/>
    <x v="4"/>
    <x v="385"/>
    <n v="571.44000000000005"/>
    <n v="4"/>
    <n v="33"/>
    <s v="Mediano"/>
    <n v="0"/>
    <n v="0"/>
    <n v="0"/>
    <n v="571.44000000000005"/>
    <s v="Muy Alto"/>
    <n v="165.7176"/>
    <n v="0.28999999999999998"/>
    <n v="-405.72239999999999"/>
    <n v="4"/>
    <n v="4"/>
    <s v="CORRECTO"/>
    <n v="2017"/>
    <n v="0"/>
  </r>
  <r>
    <x v="2468"/>
    <x v="1210"/>
    <d v="2017-05-04T00:00:00"/>
    <d v="2017-05-08T00:00:00"/>
    <s v="Standard Class"/>
    <x v="177"/>
    <s v="Mike Kennedy"/>
    <s v="CONSUMER"/>
    <s v="united states"/>
    <s v="Newport News"/>
    <s v="Virginia"/>
    <n v="23602"/>
    <s v="South"/>
    <s v="OFF-PA-10004983"/>
    <x v="1"/>
    <x v="10"/>
    <x v="1332"/>
    <n v="32.4"/>
    <n v="5"/>
    <n v="23"/>
    <s v="Grande"/>
    <n v="0"/>
    <n v="0"/>
    <n v="0"/>
    <n v="32.4"/>
    <s v="Bajo"/>
    <n v="15.552"/>
    <n v="0.48"/>
    <n v="-16.847999999999999"/>
    <n v="4"/>
    <n v="4"/>
    <s v="CORRECTO"/>
    <n v="2017"/>
    <n v="0"/>
  </r>
  <r>
    <x v="2469"/>
    <x v="1210"/>
    <d v="2017-05-04T00:00:00"/>
    <d v="2017-05-08T00:00:00"/>
    <s v="Standard Class"/>
    <x v="177"/>
    <s v="Mike Kennedy"/>
    <s v="CONSUMER"/>
    <s v="united states"/>
    <s v="Newport News"/>
    <s v="Virginia"/>
    <n v="23602"/>
    <s v="South"/>
    <s v="OFF-ST-10001291"/>
    <x v="1"/>
    <x v="4"/>
    <x v="1026"/>
    <n v="16.91"/>
    <n v="1"/>
    <n v="15"/>
    <s v="Pequeño"/>
    <n v="0"/>
    <n v="0"/>
    <n v="0"/>
    <n v="16.91"/>
    <s v="Bajo"/>
    <n v="4.5656999999999996"/>
    <n v="0.26999999999999996"/>
    <n v="-12.3443"/>
    <n v="4"/>
    <n v="4"/>
    <s v="CORRECTO"/>
    <n v="2017"/>
    <n v="0"/>
  </r>
  <r>
    <x v="2470"/>
    <x v="1211"/>
    <d v="2016-01-22T00:00:00"/>
    <d v="2016-01-28T00:00:00"/>
    <s v="Standard Class"/>
    <x v="619"/>
    <s v="Carlos Meador"/>
    <s v="CONSUMER"/>
    <s v="united states"/>
    <s v="Fayetteville"/>
    <s v="North Carolina"/>
    <n v="28314"/>
    <s v="South"/>
    <s v="FUR-FU-10002107"/>
    <x v="0"/>
    <x v="5"/>
    <x v="1333"/>
    <n v="14.272"/>
    <n v="8"/>
    <n v="19"/>
    <s v="Grande"/>
    <n v="0.2"/>
    <n v="2.8544"/>
    <n v="-2.8544"/>
    <n v="17.1264"/>
    <s v="Bajo"/>
    <n v="4.2816000000000001"/>
    <n v="0.3"/>
    <n v="-7.1360000000000001"/>
    <n v="6"/>
    <n v="6"/>
    <s v="CORRECTO"/>
    <n v="2016"/>
    <n v="0"/>
  </r>
  <r>
    <x v="2471"/>
    <x v="1211"/>
    <d v="2016-01-22T00:00:00"/>
    <d v="2016-01-28T00:00:00"/>
    <s v="Standard Class"/>
    <x v="619"/>
    <s v="Carlos Meador"/>
    <s v="CONSUMER"/>
    <s v="united states"/>
    <s v="Fayetteville"/>
    <s v="North Carolina"/>
    <n v="28314"/>
    <s v="South"/>
    <s v="FUR-BO-10002213"/>
    <x v="0"/>
    <x v="0"/>
    <x v="1334"/>
    <n v="451.13600000000002"/>
    <n v="4"/>
    <n v="15"/>
    <s v="Mediano"/>
    <n v="0.2"/>
    <n v="90.227200000000011"/>
    <n v="-90.227199999999996"/>
    <n v="541.36320000000001"/>
    <s v="Muy Alto"/>
    <n v="-67.670400000000001"/>
    <n v="-0.15"/>
    <n v="-428.57920000000001"/>
    <n v="6"/>
    <n v="6"/>
    <s v="CORRECTO"/>
    <n v="2016"/>
    <n v="0"/>
  </r>
  <r>
    <x v="2472"/>
    <x v="1211"/>
    <d v="2016-01-22T00:00:00"/>
    <d v="2016-01-28T00:00:00"/>
    <s v="Standard Class"/>
    <x v="619"/>
    <s v="Carlos Meador"/>
    <s v="CONSUMER"/>
    <s v="united states"/>
    <s v="Fayetteville"/>
    <s v="North Carolina"/>
    <n v="28314"/>
    <s v="South"/>
    <s v="OFF-AP-10000692"/>
    <x v="1"/>
    <x v="9"/>
    <x v="1250"/>
    <n v="64.864000000000004"/>
    <n v="4"/>
    <n v="19"/>
    <s v="Mediano"/>
    <n v="0.2"/>
    <n v="12.972800000000001"/>
    <n v="-12.972799999999999"/>
    <n v="77.836800000000011"/>
    <s v="Medio"/>
    <n v="6.4863999999999997"/>
    <n v="9.9999999999999992E-2"/>
    <n v="-45.404800000000002"/>
    <n v="6"/>
    <n v="6"/>
    <s v="CORRECTO"/>
    <n v="2016"/>
    <n v="0"/>
  </r>
  <r>
    <x v="2473"/>
    <x v="1212"/>
    <d v="2016-11-03T00:00:00"/>
    <d v="2016-11-06T00:00:00"/>
    <s v="First Class"/>
    <x v="418"/>
    <s v="Phillip Flathmann"/>
    <s v="CONSUMER"/>
    <s v="united states"/>
    <s v="Los Angeles"/>
    <s v="California"/>
    <n v="90032"/>
    <s v="West"/>
    <s v="FUR-CH-10001190"/>
    <x v="0"/>
    <x v="1"/>
    <x v="1335"/>
    <n v="217.584"/>
    <n v="2"/>
    <n v="10"/>
    <s v="Pequeño"/>
    <n v="0.2"/>
    <n v="43.516800000000003"/>
    <n v="-43.516800000000003"/>
    <n v="261.10079999999999"/>
    <s v="Alto"/>
    <n v="-29.9178"/>
    <n v="-0.13749999999999998"/>
    <n v="-203.98500000000001"/>
    <n v="3"/>
    <n v="3"/>
    <s v="CORRECTO"/>
    <n v="2016"/>
    <n v="0"/>
  </r>
  <r>
    <x v="2474"/>
    <x v="1212"/>
    <d v="2016-11-03T00:00:00"/>
    <d v="2016-11-06T00:00:00"/>
    <s v="First Class"/>
    <x v="418"/>
    <s v="Phillip Flathmann"/>
    <s v="CONSUMER"/>
    <s v="united states"/>
    <s v="Los Angeles"/>
    <s v="California"/>
    <n v="90032"/>
    <s v="West"/>
    <s v="TEC-AC-10000682"/>
    <x v="2"/>
    <x v="11"/>
    <x v="1336"/>
    <n v="82.95"/>
    <n v="5"/>
    <n v="20"/>
    <s v="Grande"/>
    <n v="0"/>
    <n v="0"/>
    <n v="0"/>
    <n v="82.95"/>
    <s v="Medio"/>
    <n v="29.032499999999999"/>
    <n v="0.35"/>
    <n v="-53.917499999999997"/>
    <n v="3"/>
    <n v="3"/>
    <s v="CORRECTO"/>
    <n v="2016"/>
    <n v="0"/>
  </r>
  <r>
    <x v="2475"/>
    <x v="1212"/>
    <d v="2016-11-03T00:00:00"/>
    <d v="2016-11-06T00:00:00"/>
    <s v="First Class"/>
    <x v="418"/>
    <s v="Phillip Flathmann"/>
    <s v="CONSUMER"/>
    <s v="united states"/>
    <s v="Los Angeles"/>
    <s v="California"/>
    <n v="90032"/>
    <s v="West"/>
    <s v="OFF-LA-10004545"/>
    <x v="1"/>
    <x v="2"/>
    <x v="1337"/>
    <n v="87.71"/>
    <n v="7"/>
    <n v="20"/>
    <s v="Grande"/>
    <n v="0"/>
    <n v="0"/>
    <n v="0"/>
    <n v="87.71"/>
    <s v="Medio"/>
    <n v="41.223700000000001"/>
    <n v="0.47000000000000003"/>
    <n v="-46.4863"/>
    <n v="3"/>
    <n v="3"/>
    <s v="CORRECTO"/>
    <n v="2016"/>
    <n v="0"/>
  </r>
  <r>
    <x v="2476"/>
    <x v="1212"/>
    <d v="2016-11-03T00:00:00"/>
    <d v="2016-11-06T00:00:00"/>
    <s v="First Class"/>
    <x v="418"/>
    <s v="Phillip Flathmann"/>
    <s v="CONSUMER"/>
    <s v="united states"/>
    <s v="Los Angeles"/>
    <s v="California"/>
    <n v="90032"/>
    <s v="West"/>
    <s v="OFF-AP-10003057"/>
    <x v="1"/>
    <x v="9"/>
    <x v="1326"/>
    <n v="1101.48"/>
    <n v="4"/>
    <n v="14"/>
    <s v="Mediano"/>
    <n v="0"/>
    <n v="0"/>
    <n v="0"/>
    <n v="1101.48"/>
    <s v="Muy Alto"/>
    <n v="429.5772"/>
    <n v="0.39"/>
    <n v="-671.90279999999996"/>
    <n v="3"/>
    <n v="3"/>
    <s v="CORRECTO"/>
    <n v="2016"/>
    <n v="0"/>
  </r>
  <r>
    <x v="2477"/>
    <x v="1213"/>
    <d v="2017-09-04T00:00:00"/>
    <d v="2017-09-08T00:00:00"/>
    <s v="Second Class"/>
    <x v="620"/>
    <s v="Greg Maxwell"/>
    <s v="CORPORATE"/>
    <s v="united states"/>
    <s v="Los Angeles"/>
    <s v="California"/>
    <n v="90036"/>
    <s v="West"/>
    <s v="FUR-TA-10000198"/>
    <x v="0"/>
    <x v="3"/>
    <x v="594"/>
    <n v="1322.3520000000001"/>
    <n v="3"/>
    <n v="27"/>
    <s v="Mediano"/>
    <n v="0.2"/>
    <n v="264.47040000000004"/>
    <n v="-264.47039999999998"/>
    <n v="1586.8224"/>
    <s v="Muy Alto"/>
    <n v="-99.176400000000001"/>
    <n v="-7.4999999999999997E-2"/>
    <n v="-1157.058"/>
    <n v="4"/>
    <n v="4"/>
    <s v="CORRECTO"/>
    <n v="2017"/>
    <n v="0"/>
  </r>
  <r>
    <x v="2478"/>
    <x v="1214"/>
    <d v="2014-09-13T00:00:00"/>
    <d v="2014-09-19T00:00:00"/>
    <s v="Standard Class"/>
    <x v="419"/>
    <s v="Dan Campbell"/>
    <s v="CONSUMER"/>
    <s v="united states"/>
    <s v="New York City"/>
    <s v="New York"/>
    <n v="10011"/>
    <s v="East"/>
    <s v="OFF-AR-10002833"/>
    <x v="1"/>
    <x v="6"/>
    <x v="6"/>
    <n v="5.46"/>
    <n v="3"/>
    <n v="18"/>
    <s v="Mediano"/>
    <n v="0"/>
    <n v="0"/>
    <n v="0"/>
    <n v="5.46"/>
    <s v="Bajo"/>
    <n v="1.4742"/>
    <n v="0.27"/>
    <n v="-3.9857999999999998"/>
    <n v="6"/>
    <n v="6"/>
    <s v="CORRECTO"/>
    <n v="2014"/>
    <n v="0"/>
  </r>
  <r>
    <x v="2479"/>
    <x v="1215"/>
    <d v="2017-06-19T00:00:00"/>
    <d v="2017-06-25T00:00:00"/>
    <s v="Standard Class"/>
    <x v="383"/>
    <s v="Frank Olsen"/>
    <s v="CONSUMER"/>
    <s v="united states"/>
    <s v="Dallas"/>
    <s v="Texas"/>
    <n v="75220"/>
    <s v="Central"/>
    <s v="OFF-SU-10002557"/>
    <x v="1"/>
    <x v="14"/>
    <x v="1338"/>
    <n v="11.183999999999999"/>
    <n v="1"/>
    <n v="6"/>
    <s v="Pequeño"/>
    <n v="0.2"/>
    <n v="2.2368000000000001"/>
    <n v="-2.2368000000000001"/>
    <n v="13.4208"/>
    <s v="Bajo"/>
    <n v="0.83879999999999999"/>
    <n v="7.4999999999999997E-2"/>
    <n v="-8.1083999999999996"/>
    <n v="6"/>
    <n v="6"/>
    <s v="CORRECTO"/>
    <n v="2017"/>
    <n v="0"/>
  </r>
  <r>
    <x v="2480"/>
    <x v="1215"/>
    <d v="2017-06-19T00:00:00"/>
    <d v="2017-06-25T00:00:00"/>
    <s v="Standard Class"/>
    <x v="383"/>
    <s v="Frank Olsen"/>
    <s v="CONSUMER"/>
    <s v="united states"/>
    <s v="Dallas"/>
    <s v="Texas"/>
    <n v="75220"/>
    <s v="Central"/>
    <s v="OFF-ST-10003656"/>
    <x v="1"/>
    <x v="4"/>
    <x v="82"/>
    <n v="153.584"/>
    <n v="2"/>
    <n v="16"/>
    <s v="Pequeño"/>
    <n v="0.2"/>
    <n v="30.716800000000003"/>
    <n v="-30.716799999999999"/>
    <n v="184.30080000000001"/>
    <s v="Medio"/>
    <n v="-32.636600000000001"/>
    <n v="-0.21249999999999999"/>
    <n v="-155.50380000000001"/>
    <n v="6"/>
    <n v="6"/>
    <s v="CORRECTO"/>
    <n v="2017"/>
    <n v="0"/>
  </r>
  <r>
    <x v="2481"/>
    <x v="1216"/>
    <d v="2017-12-24T00:00:00"/>
    <d v="2017-12-31T00:00:00"/>
    <s v="Standard Class"/>
    <x v="117"/>
    <s v="Alan Hwang"/>
    <s v="CONSUMER"/>
    <s v="united states"/>
    <s v="Seattle"/>
    <s v="Washington"/>
    <n v="98105"/>
    <s v="West"/>
    <s v="OFF-ST-10001097"/>
    <x v="1"/>
    <x v="4"/>
    <x v="747"/>
    <n v="1003.62"/>
    <n v="6"/>
    <n v="20"/>
    <s v="Grande"/>
    <n v="0"/>
    <n v="0"/>
    <n v="0"/>
    <n v="1003.62"/>
    <s v="Muy Alto"/>
    <n v="0"/>
    <n v="0"/>
    <n v="-1003.62"/>
    <n v="7"/>
    <n v="7"/>
    <s v="CORRECTO"/>
    <n v="2017"/>
    <n v="0"/>
  </r>
  <r>
    <x v="2482"/>
    <x v="1217"/>
    <d v="2017-08-28T00:00:00"/>
    <d v="2017-09-03T00:00:00"/>
    <s v="Standard Class"/>
    <x v="607"/>
    <s v="Kristina Nunn"/>
    <s v="HOME OFFICE"/>
    <s v="united states"/>
    <s v="Seattle"/>
    <s v="Washington"/>
    <n v="98105"/>
    <s v="West"/>
    <s v="TEC-PH-10000912"/>
    <x v="2"/>
    <x v="7"/>
    <x v="1339"/>
    <n v="35.167999999999999"/>
    <n v="4"/>
    <n v="8"/>
    <s v="Mediano"/>
    <n v="0.2"/>
    <n v="7.0335999999999999"/>
    <n v="-7.0335999999999999"/>
    <n v="42.201599999999999"/>
    <s v="Bajo"/>
    <n v="11.429600000000001"/>
    <n v="0.32500000000000001"/>
    <n v="-16.704799999999999"/>
    <n v="6"/>
    <n v="6"/>
    <s v="CORRECTO"/>
    <n v="2017"/>
    <n v="0"/>
  </r>
  <r>
    <x v="2483"/>
    <x v="1217"/>
    <d v="2017-08-28T00:00:00"/>
    <d v="2017-09-03T00:00:00"/>
    <s v="Standard Class"/>
    <x v="607"/>
    <s v="Kristina Nunn"/>
    <s v="HOME OFFICE"/>
    <s v="united states"/>
    <s v="Seattle"/>
    <s v="Washington"/>
    <n v="98105"/>
    <s v="West"/>
    <s v="FUR-TA-10000617"/>
    <x v="0"/>
    <x v="3"/>
    <x v="342"/>
    <n v="1137.75"/>
    <n v="5"/>
    <n v="22"/>
    <s v="Grande"/>
    <n v="0"/>
    <n v="0"/>
    <n v="0"/>
    <n v="1137.75"/>
    <s v="Muy Alto"/>
    <n v="250.30500000000001"/>
    <n v="0.22"/>
    <n v="-887.44500000000005"/>
    <n v="6"/>
    <n v="6"/>
    <s v="CORRECTO"/>
    <n v="2017"/>
    <n v="0"/>
  </r>
  <r>
    <x v="2484"/>
    <x v="1217"/>
    <d v="2017-08-28T00:00:00"/>
    <d v="2017-09-03T00:00:00"/>
    <s v="Standard Class"/>
    <x v="607"/>
    <s v="Kristina Nunn"/>
    <s v="HOME OFFICE"/>
    <s v="united states"/>
    <s v="Seattle"/>
    <s v="Washington"/>
    <n v="98105"/>
    <s v="West"/>
    <s v="OFF-BI-10001658"/>
    <x v="1"/>
    <x v="8"/>
    <x v="444"/>
    <n v="99.68"/>
    <n v="5"/>
    <n v="34"/>
    <s v="Grande"/>
    <n v="0.2"/>
    <n v="19.936000000000003"/>
    <n v="-19.936"/>
    <n v="119.61600000000001"/>
    <s v="Medio"/>
    <n v="32.396000000000001"/>
    <n v="0.32500000000000001"/>
    <n v="-47.347999999999999"/>
    <n v="6"/>
    <n v="6"/>
    <s v="CORRECTO"/>
    <n v="2017"/>
    <n v="0"/>
  </r>
  <r>
    <x v="2485"/>
    <x v="1217"/>
    <d v="2017-08-28T00:00:00"/>
    <d v="2017-09-03T00:00:00"/>
    <s v="Standard Class"/>
    <x v="607"/>
    <s v="Kristina Nunn"/>
    <s v="HOME OFFICE"/>
    <s v="united states"/>
    <s v="Seattle"/>
    <s v="Washington"/>
    <n v="98105"/>
    <s v="West"/>
    <s v="OFF-AR-10003856"/>
    <x v="1"/>
    <x v="6"/>
    <x v="449"/>
    <n v="5.56"/>
    <n v="2"/>
    <n v="18"/>
    <s v="Pequeño"/>
    <n v="0"/>
    <n v="0"/>
    <n v="0"/>
    <n v="5.56"/>
    <s v="Bajo"/>
    <n v="1.4456"/>
    <n v="0.26"/>
    <n v="-4.1143999999999998"/>
    <n v="6"/>
    <n v="6"/>
    <s v="CORRECTO"/>
    <n v="2017"/>
    <n v="0"/>
  </r>
  <r>
    <x v="2486"/>
    <x v="1218"/>
    <d v="2015-01-02T00:00:00"/>
    <d v="2015-01-04T00:00:00"/>
    <s v="Second Class"/>
    <x v="118"/>
    <s v="Claudia Bergmann"/>
    <s v="CORPORATE"/>
    <s v="united states"/>
    <s v="Newark"/>
    <s v="Delaware"/>
    <n v="19711"/>
    <s v="East"/>
    <s v="OFF-ST-10001837"/>
    <x v="1"/>
    <x v="4"/>
    <x v="1340"/>
    <n v="85.52"/>
    <n v="2"/>
    <n v="31"/>
    <s v="Pequeño"/>
    <n v="0"/>
    <n v="0"/>
    <n v="0"/>
    <n v="85.52"/>
    <s v="Medio"/>
    <n v="22.235199999999999"/>
    <n v="0.26"/>
    <n v="-63.284799999999997"/>
    <n v="2"/>
    <n v="2"/>
    <s v="CORRECTO"/>
    <n v="2015"/>
    <n v="0"/>
  </r>
  <r>
    <x v="2487"/>
    <x v="1218"/>
    <d v="2015-01-02T00:00:00"/>
    <d v="2015-01-04T00:00:00"/>
    <s v="Second Class"/>
    <x v="118"/>
    <s v="Claudia Bergmann"/>
    <s v="CORPORATE"/>
    <s v="united states"/>
    <s v="Newark"/>
    <s v="Delaware"/>
    <n v="19711"/>
    <s v="East"/>
    <s v="OFF-AR-10001473"/>
    <x v="1"/>
    <x v="6"/>
    <x v="1341"/>
    <n v="9.84"/>
    <n v="3"/>
    <n v="10"/>
    <s v="Mediano"/>
    <n v="0"/>
    <n v="0"/>
    <n v="0"/>
    <n v="9.84"/>
    <s v="Bajo"/>
    <n v="2.6568000000000001"/>
    <n v="0.27"/>
    <n v="-7.1832000000000003"/>
    <n v="2"/>
    <n v="2"/>
    <s v="CORRECTO"/>
    <n v="2015"/>
    <n v="0"/>
  </r>
  <r>
    <x v="2488"/>
    <x v="1218"/>
    <d v="2015-01-02T00:00:00"/>
    <d v="2015-01-04T00:00:00"/>
    <s v="Second Class"/>
    <x v="118"/>
    <s v="Claudia Bergmann"/>
    <s v="CORPORATE"/>
    <s v="united states"/>
    <s v="Newark"/>
    <s v="Delaware"/>
    <n v="19711"/>
    <s v="East"/>
    <s v="OFF-PA-10004285"/>
    <x v="1"/>
    <x v="10"/>
    <x v="1268"/>
    <n v="20.04"/>
    <n v="3"/>
    <n v="21"/>
    <s v="Mediano"/>
    <n v="0"/>
    <n v="0"/>
    <n v="0"/>
    <n v="20.04"/>
    <s v="Bajo"/>
    <n v="9.6191999999999993"/>
    <n v="0.48"/>
    <n v="-10.4208"/>
    <n v="2"/>
    <n v="2"/>
    <s v="CORRECTO"/>
    <n v="2015"/>
    <n v="0"/>
  </r>
  <r>
    <x v="2489"/>
    <x v="1219"/>
    <d v="2015-10-09T00:00:00"/>
    <d v="2015-10-13T00:00:00"/>
    <s v="Second Class"/>
    <x v="621"/>
    <s v="Tim Brockman"/>
    <s v="CONSUMER"/>
    <s v="united states"/>
    <s v="New York City"/>
    <s v="New York"/>
    <n v="10024"/>
    <s v="East"/>
    <s v="TEC-PH-10001835"/>
    <x v="2"/>
    <x v="7"/>
    <x v="1342"/>
    <n v="631.96"/>
    <n v="4"/>
    <n v="14"/>
    <s v="Mediano"/>
    <n v="0"/>
    <n v="0"/>
    <n v="0"/>
    <n v="631.96"/>
    <s v="Muy Alto"/>
    <n v="303.3408"/>
    <n v="0.48"/>
    <n v="-328.61919999999998"/>
    <n v="4"/>
    <n v="4"/>
    <s v="CORRECTO"/>
    <n v="2015"/>
    <n v="0"/>
  </r>
  <r>
    <x v="2490"/>
    <x v="1219"/>
    <d v="2015-10-09T00:00:00"/>
    <d v="2015-10-13T00:00:00"/>
    <s v="Second Class"/>
    <x v="621"/>
    <s v="Tim Brockman"/>
    <s v="CONSUMER"/>
    <s v="united states"/>
    <s v="New York City"/>
    <s v="New York"/>
    <n v="10024"/>
    <s v="East"/>
    <s v="OFF-PA-10002245"/>
    <x v="1"/>
    <x v="10"/>
    <x v="1343"/>
    <n v="23.92"/>
    <n v="4"/>
    <n v="33"/>
    <s v="Mediano"/>
    <n v="0"/>
    <n v="0"/>
    <n v="0"/>
    <n v="23.92"/>
    <s v="Bajo"/>
    <n v="10.763999999999999"/>
    <n v="0.44999999999999996"/>
    <n v="-13.156000000000001"/>
    <n v="4"/>
    <n v="4"/>
    <s v="CORRECTO"/>
    <n v="2015"/>
    <n v="0"/>
  </r>
  <r>
    <x v="2491"/>
    <x v="1220"/>
    <d v="2014-12-13T00:00:00"/>
    <d v="2014-12-15T00:00:00"/>
    <s v="Second Class"/>
    <x v="44"/>
    <s v="Katherine Ducich"/>
    <s v="CONSUMER"/>
    <s v="united states"/>
    <s v="Los Angeles"/>
    <s v="California"/>
    <n v="90049"/>
    <s v="West"/>
    <s v="OFF-PA-10001457"/>
    <x v="1"/>
    <x v="10"/>
    <x v="1100"/>
    <n v="90.24"/>
    <n v="6"/>
    <n v="14"/>
    <s v="Grande"/>
    <n v="0"/>
    <n v="0"/>
    <n v="0"/>
    <n v="90.24"/>
    <s v="Medio"/>
    <n v="41.510399999999997"/>
    <n v="0.46"/>
    <n v="-48.729599999999998"/>
    <n v="2"/>
    <n v="2"/>
    <s v="CORRECTO"/>
    <n v="2014"/>
    <n v="0"/>
  </r>
  <r>
    <x v="2492"/>
    <x v="1221"/>
    <d v="2014-11-19T00:00:00"/>
    <d v="2014-11-23T00:00:00"/>
    <s v="Standard Class"/>
    <x v="622"/>
    <s v="John Murray"/>
    <s v="CONSUMER"/>
    <s v="united states"/>
    <s v="Jamestown"/>
    <s v="New York"/>
    <n v="14701"/>
    <s v="East"/>
    <s v="TEC-PH-10002885"/>
    <x v="2"/>
    <x v="7"/>
    <x v="1136"/>
    <n v="4548.8100000000004"/>
    <n v="7"/>
    <n v="24"/>
    <s v="Grande"/>
    <n v="0"/>
    <n v="0"/>
    <n v="0"/>
    <n v="4548.8100000000004"/>
    <s v="Muy Alto"/>
    <n v="1228.1786999999999"/>
    <n v="0.26999999999999996"/>
    <n v="-3320.6313"/>
    <n v="4"/>
    <n v="4"/>
    <s v="CORRECTO"/>
    <n v="2014"/>
    <n v="0"/>
  </r>
  <r>
    <x v="2493"/>
    <x v="1222"/>
    <d v="2016-09-10T00:00:00"/>
    <d v="2016-09-14T00:00:00"/>
    <s v="Second Class"/>
    <x v="409"/>
    <s v="Kean Thornton"/>
    <s v="CONSUMER"/>
    <s v="united states"/>
    <s v="Houston"/>
    <s v="Texas"/>
    <n v="77095"/>
    <s v="Central"/>
    <s v="FUR-TA-10004086"/>
    <x v="0"/>
    <x v="3"/>
    <x v="832"/>
    <n v="300.93"/>
    <n v="5"/>
    <n v="74"/>
    <s v="Grande"/>
    <n v="0.3"/>
    <n v="90.278999999999996"/>
    <n v="-90.278999999999996"/>
    <n v="391.209"/>
    <s v="Alto"/>
    <n v="-34.392000000000003"/>
    <n v="-0.1142857142857143"/>
    <n v="-245.04300000000001"/>
    <n v="4"/>
    <n v="4"/>
    <s v="CORRECTO"/>
    <n v="2016"/>
    <n v="0"/>
  </r>
  <r>
    <x v="2494"/>
    <x v="1222"/>
    <d v="2016-09-10T00:00:00"/>
    <d v="2016-09-14T00:00:00"/>
    <s v="Second Class"/>
    <x v="409"/>
    <s v="Kean Thornton"/>
    <s v="CONSUMER"/>
    <s v="united states"/>
    <s v="Houston"/>
    <s v="Texas"/>
    <n v="77095"/>
    <s v="Central"/>
    <s v="TEC-PH-10000895"/>
    <x v="2"/>
    <x v="7"/>
    <x v="1137"/>
    <n v="719.96"/>
    <n v="5"/>
    <n v="40"/>
    <s v="Grande"/>
    <n v="0.2"/>
    <n v="143.99200000000002"/>
    <n v="-143.99199999999999"/>
    <n v="863.952"/>
    <s v="Muy Alto"/>
    <n v="53.997"/>
    <n v="7.4999999999999997E-2"/>
    <n v="-521.971"/>
    <n v="4"/>
    <n v="4"/>
    <s v="CORRECTO"/>
    <n v="2016"/>
    <n v="0"/>
  </r>
  <r>
    <x v="2495"/>
    <x v="1223"/>
    <d v="2014-06-16T00:00:00"/>
    <d v="2014-06-22T00:00:00"/>
    <s v="Standard Class"/>
    <x v="623"/>
    <s v="Sonia Cooley"/>
    <s v="CONSUMER"/>
    <s v="united states"/>
    <s v="Mishawaka"/>
    <s v="Indiana"/>
    <n v="46544"/>
    <s v="Central"/>
    <s v="FUR-CH-10000225"/>
    <x v="0"/>
    <x v="1"/>
    <x v="406"/>
    <n v="647.84"/>
    <n v="8"/>
    <n v="25"/>
    <s v="Grande"/>
    <n v="0"/>
    <n v="0"/>
    <n v="0"/>
    <n v="647.84"/>
    <s v="Muy Alto"/>
    <n v="32.392000000000003"/>
    <n v="0.05"/>
    <n v="-615.44799999999998"/>
    <n v="6"/>
    <n v="6"/>
    <s v="CORRECTO"/>
    <n v="2014"/>
    <n v="0"/>
  </r>
  <r>
    <x v="2496"/>
    <x v="1224"/>
    <d v="2015-09-26T00:00:00"/>
    <d v="2015-10-01T00:00:00"/>
    <s v="Standard Class"/>
    <x v="354"/>
    <s v="Bryan Spruell"/>
    <s v="HOME OFFICE"/>
    <s v="united states"/>
    <s v="San Diego"/>
    <s v="California"/>
    <n v="92037"/>
    <s v="West"/>
    <s v="OFF-ST-10002370"/>
    <x v="1"/>
    <x v="4"/>
    <x v="80"/>
    <n v="64.17"/>
    <n v="3"/>
    <n v="24"/>
    <s v="Mediano"/>
    <n v="0"/>
    <n v="0"/>
    <n v="0"/>
    <n v="64.17"/>
    <s v="Medio"/>
    <n v="18.609300000000001"/>
    <n v="0.29000000000000004"/>
    <n v="-45.560699999999997"/>
    <n v="5"/>
    <n v="5"/>
    <s v="CORRECTO"/>
    <n v="2015"/>
    <n v="0"/>
  </r>
  <r>
    <x v="2497"/>
    <x v="1224"/>
    <d v="2015-09-26T00:00:00"/>
    <d v="2015-10-01T00:00:00"/>
    <s v="Standard Class"/>
    <x v="354"/>
    <s v="Bryan Spruell"/>
    <s v="HOME OFFICE"/>
    <s v="united states"/>
    <s v="San Diego"/>
    <s v="California"/>
    <n v="92037"/>
    <s v="West"/>
    <s v="OFF-EN-10000056"/>
    <x v="1"/>
    <x v="12"/>
    <x v="633"/>
    <n v="124.46"/>
    <n v="2"/>
    <n v="28"/>
    <s v="Pequeño"/>
    <n v="0"/>
    <n v="0"/>
    <n v="0"/>
    <n v="124.46"/>
    <s v="Medio"/>
    <n v="58.496200000000002"/>
    <n v="0.47000000000000003"/>
    <n v="-65.963800000000006"/>
    <n v="5"/>
    <n v="5"/>
    <s v="CORRECTO"/>
    <n v="2015"/>
    <n v="0"/>
  </r>
  <r>
    <x v="2498"/>
    <x v="1225"/>
    <d v="2016-05-19T00:00:00"/>
    <d v="2016-05-24T00:00:00"/>
    <s v="Standard Class"/>
    <x v="387"/>
    <s v="Bill Tyler"/>
    <s v="CORPORATE"/>
    <s v="united states"/>
    <s v="San Francisco"/>
    <s v="California"/>
    <n v="94109"/>
    <s v="West"/>
    <s v="OFF-BI-10004817"/>
    <x v="1"/>
    <x v="8"/>
    <x v="1208"/>
    <n v="9.5839999999999996"/>
    <n v="1"/>
    <n v="27"/>
    <s v="Pequeño"/>
    <n v="0.2"/>
    <n v="1.9168000000000001"/>
    <n v="-1.9168000000000001"/>
    <n v="11.5008"/>
    <s v="Bajo"/>
    <n v="3.3544"/>
    <n v="0.35000000000000003"/>
    <n v="-4.3128000000000002"/>
    <n v="5"/>
    <n v="5"/>
    <s v="CORRECTO"/>
    <n v="2016"/>
    <n v="0"/>
  </r>
  <r>
    <x v="2499"/>
    <x v="1226"/>
    <d v="2017-06-22T00:00:00"/>
    <d v="2017-06-23T00:00:00"/>
    <s v="First Class"/>
    <x v="419"/>
    <s v="Dan Campbell"/>
    <s v="CONSUMER"/>
    <s v="united states"/>
    <s v="Miami"/>
    <s v="Florida"/>
    <n v="33178"/>
    <s v="South"/>
    <s v="OFF-EN-10004483"/>
    <x v="1"/>
    <x v="12"/>
    <x v="1344"/>
    <n v="37.607999999999997"/>
    <n v="3"/>
    <n v="32"/>
    <s v="Mediano"/>
    <n v="0.2"/>
    <n v="7.5215999999999994"/>
    <n v="-7.5216000000000003"/>
    <n v="45.129599999999996"/>
    <s v="Bajo"/>
    <n v="12.6927"/>
    <n v="0.33750000000000002"/>
    <n v="-17.393699999999999"/>
    <n v="1"/>
    <n v="1"/>
    <s v="CORRECTO"/>
    <n v="2017"/>
    <n v="0"/>
  </r>
  <r>
    <x v="2500"/>
    <x v="1227"/>
    <d v="2017-06-17T00:00:00"/>
    <d v="2017-06-20T00:00:00"/>
    <s v="First Class"/>
    <x v="624"/>
    <s v="Luke Schmidt"/>
    <s v="CORPORATE"/>
    <s v="united states"/>
    <s v="Skokie"/>
    <s v="Illinois"/>
    <n v="60076"/>
    <s v="Central"/>
    <s v="OFF-PA-10001892"/>
    <x v="1"/>
    <x v="10"/>
    <x v="823"/>
    <n v="12.224"/>
    <n v="2"/>
    <n v="17"/>
    <s v="Pequeño"/>
    <n v="0.2"/>
    <n v="2.4448000000000003"/>
    <n v="-2.4447999999999999"/>
    <n v="14.668800000000001"/>
    <s v="Bajo"/>
    <n v="4.4311999999999996"/>
    <n v="0.36249999999999993"/>
    <n v="-5.3479999999999999"/>
    <n v="3"/>
    <n v="3"/>
    <s v="CORRECTO"/>
    <n v="2017"/>
    <n v="0"/>
  </r>
  <r>
    <x v="2501"/>
    <x v="1227"/>
    <d v="2017-06-17T00:00:00"/>
    <d v="2017-06-20T00:00:00"/>
    <s v="First Class"/>
    <x v="624"/>
    <s v="Luke Schmidt"/>
    <s v="CORPORATE"/>
    <s v="united states"/>
    <s v="Skokie"/>
    <s v="Illinois"/>
    <n v="60076"/>
    <s v="Central"/>
    <s v="OFF-BI-10000546"/>
    <x v="1"/>
    <x v="8"/>
    <x v="614"/>
    <n v="2.3039999999999998"/>
    <n v="4"/>
    <n v="50"/>
    <s v="Mediano"/>
    <n v="0.8"/>
    <n v="1.8431999999999999"/>
    <n v="-1.8431999999999999"/>
    <n v="4.1471999999999998"/>
    <s v="Bajo"/>
    <n v="-3.5712000000000002"/>
    <n v="-1.5500000000000003"/>
    <n v="-4.032"/>
    <n v="3"/>
    <n v="3"/>
    <s v="CORRECTO"/>
    <n v="2017"/>
    <n v="0"/>
  </r>
  <r>
    <x v="2502"/>
    <x v="1227"/>
    <d v="2017-06-17T00:00:00"/>
    <d v="2017-06-20T00:00:00"/>
    <s v="First Class"/>
    <x v="624"/>
    <s v="Luke Schmidt"/>
    <s v="CORPORATE"/>
    <s v="united states"/>
    <s v="Skokie"/>
    <s v="Illinois"/>
    <n v="60076"/>
    <s v="Central"/>
    <s v="OFF-BI-10001294"/>
    <x v="1"/>
    <x v="8"/>
    <x v="673"/>
    <n v="9.36"/>
    <n v="4"/>
    <n v="31"/>
    <s v="Mediano"/>
    <n v="0.8"/>
    <n v="7.4879999999999995"/>
    <n v="-7.4880000000000004"/>
    <n v="16.847999999999999"/>
    <s v="Bajo"/>
    <n v="-16.38"/>
    <n v="-1.75"/>
    <n v="-18.251999999999999"/>
    <n v="3"/>
    <n v="3"/>
    <s v="CORRECTO"/>
    <n v="2017"/>
    <n v="0"/>
  </r>
  <r>
    <x v="2503"/>
    <x v="1228"/>
    <d v="2016-11-14T00:00:00"/>
    <d v="2016-11-19T00:00:00"/>
    <s v="Standard Class"/>
    <x v="625"/>
    <s v="Ralph Ritter"/>
    <s v="CONSUMER"/>
    <s v="united states"/>
    <s v="San Francisco"/>
    <s v="California"/>
    <n v="94110"/>
    <s v="West"/>
    <s v="OFF-LA-10000248"/>
    <x v="1"/>
    <x v="2"/>
    <x v="1221"/>
    <n v="7.38"/>
    <n v="2"/>
    <n v="19"/>
    <s v="Pequeño"/>
    <n v="0"/>
    <n v="0"/>
    <n v="0"/>
    <n v="7.38"/>
    <s v="Bajo"/>
    <n v="3.4685999999999999"/>
    <n v="0.47"/>
    <n v="-3.9114"/>
    <n v="5"/>
    <n v="5"/>
    <s v="CORRECTO"/>
    <n v="2016"/>
    <n v="0"/>
  </r>
  <r>
    <x v="2504"/>
    <x v="1229"/>
    <d v="2014-07-25T00:00:00"/>
    <d v="2014-07-27T00:00:00"/>
    <s v="Second Class"/>
    <x v="107"/>
    <s v="Ken Lonsdale"/>
    <s v="CONSUMER"/>
    <s v="united states"/>
    <s v="San Francisco"/>
    <s v="California"/>
    <n v="94122"/>
    <s v="West"/>
    <s v="OFF-ST-10001228"/>
    <x v="1"/>
    <x v="4"/>
    <x v="231"/>
    <n v="53.72"/>
    <n v="4"/>
    <n v="24"/>
    <s v="Mediano"/>
    <n v="0"/>
    <n v="0"/>
    <n v="0"/>
    <n v="53.72"/>
    <s v="Medio"/>
    <n v="15.041600000000001"/>
    <n v="0.28000000000000003"/>
    <n v="-38.678400000000003"/>
    <n v="2"/>
    <n v="2"/>
    <s v="CORRECTO"/>
    <n v="2014"/>
    <n v="0"/>
  </r>
  <r>
    <x v="2505"/>
    <x v="1229"/>
    <d v="2014-07-25T00:00:00"/>
    <d v="2014-07-27T00:00:00"/>
    <s v="Second Class"/>
    <x v="107"/>
    <s v="Ken Lonsdale"/>
    <s v="CONSUMER"/>
    <s v="united states"/>
    <s v="San Francisco"/>
    <s v="California"/>
    <n v="94122"/>
    <s v="West"/>
    <s v="OFF-SU-10000151"/>
    <x v="1"/>
    <x v="14"/>
    <x v="1345"/>
    <n v="8187.65"/>
    <n v="5"/>
    <n v="11"/>
    <s v="Grande"/>
    <n v="0"/>
    <n v="0"/>
    <n v="0"/>
    <n v="8187.65"/>
    <s v="Muy Alto"/>
    <n v="327.50599999999997"/>
    <n v="0.04"/>
    <n v="-7860.1440000000002"/>
    <n v="2"/>
    <n v="2"/>
    <s v="CORRECTO"/>
    <n v="2014"/>
    <n v="0"/>
  </r>
  <r>
    <x v="2506"/>
    <x v="1229"/>
    <d v="2014-07-25T00:00:00"/>
    <d v="2014-07-27T00:00:00"/>
    <s v="Second Class"/>
    <x v="107"/>
    <s v="Ken Lonsdale"/>
    <s v="CONSUMER"/>
    <s v="united states"/>
    <s v="San Francisco"/>
    <s v="California"/>
    <n v="94122"/>
    <s v="West"/>
    <s v="FUR-FU-10004351"/>
    <x v="0"/>
    <x v="5"/>
    <x v="222"/>
    <n v="77.92"/>
    <n v="8"/>
    <n v="62"/>
    <s v="Grande"/>
    <n v="0"/>
    <n v="0"/>
    <n v="0"/>
    <n v="77.92"/>
    <s v="Medio"/>
    <n v="34.284799999999997"/>
    <n v="0.43999999999999995"/>
    <n v="-43.635199999999998"/>
    <n v="2"/>
    <n v="2"/>
    <s v="CORRECTO"/>
    <n v="2014"/>
    <n v="0"/>
  </r>
  <r>
    <x v="2507"/>
    <x v="1230"/>
    <d v="2015-07-02T00:00:00"/>
    <d v="2015-07-02T00:00:00"/>
    <s v="Same Day"/>
    <x v="579"/>
    <s v="Richard Bierner"/>
    <s v="CONSUMER"/>
    <s v="united states"/>
    <s v="Houston"/>
    <s v="Texas"/>
    <n v="77070"/>
    <s v="Central"/>
    <s v="OFF-AP-10001293"/>
    <x v="1"/>
    <x v="9"/>
    <x v="1346"/>
    <n v="32.783999999999999"/>
    <n v="4"/>
    <n v="30"/>
    <s v="Mediano"/>
    <n v="0.8"/>
    <n v="26.2272"/>
    <n v="-26.2272"/>
    <n v="59.011200000000002"/>
    <s v="Medio"/>
    <n v="-85.238399999999999"/>
    <n v="-2.6"/>
    <n v="-91.795199999999994"/>
    <n v="0"/>
    <n v="0"/>
    <s v="CORRECTO"/>
    <n v="2015"/>
    <n v="0"/>
  </r>
  <r>
    <x v="2508"/>
    <x v="1231"/>
    <d v="2017-03-02T00:00:00"/>
    <d v="2017-03-08T00:00:00"/>
    <s v="Standard Class"/>
    <x v="199"/>
    <s v="Maribeth Yedwab"/>
    <s v="CORPORATE"/>
    <s v="united states"/>
    <s v="Los Angeles"/>
    <s v="California"/>
    <n v="90045"/>
    <s v="West"/>
    <s v="TEC-PH-10000675"/>
    <x v="2"/>
    <x v="7"/>
    <x v="1347"/>
    <n v="196.77600000000001"/>
    <n v="3"/>
    <n v="9"/>
    <s v="Mediano"/>
    <n v="0.2"/>
    <n v="39.355200000000004"/>
    <n v="-39.355200000000004"/>
    <n v="236.13120000000001"/>
    <s v="Alto"/>
    <n v="14.7582"/>
    <n v="7.4999999999999997E-2"/>
    <n v="-142.6626"/>
    <n v="6"/>
    <n v="6"/>
    <s v="CORRECTO"/>
    <n v="2017"/>
    <n v="0"/>
  </r>
  <r>
    <x v="2509"/>
    <x v="1231"/>
    <d v="2017-03-02T00:00:00"/>
    <d v="2017-03-08T00:00:00"/>
    <s v="Standard Class"/>
    <x v="199"/>
    <s v="Maribeth Yedwab"/>
    <s v="CORPORATE"/>
    <s v="united states"/>
    <s v="Los Angeles"/>
    <s v="California"/>
    <n v="90045"/>
    <s v="West"/>
    <s v="TEC-AC-10000580"/>
    <x v="2"/>
    <x v="11"/>
    <x v="906"/>
    <n v="479.94"/>
    <n v="6"/>
    <n v="14"/>
    <s v="Grande"/>
    <n v="0"/>
    <n v="0"/>
    <n v="0"/>
    <n v="479.94"/>
    <s v="Alto"/>
    <n v="52.793399999999998"/>
    <n v="0.11"/>
    <n v="-427.14659999999998"/>
    <n v="6"/>
    <n v="6"/>
    <s v="CORRECTO"/>
    <n v="2017"/>
    <n v="0"/>
  </r>
  <r>
    <x v="2510"/>
    <x v="1232"/>
    <d v="2016-11-18T00:00:00"/>
    <d v="2016-11-23T00:00:00"/>
    <s v="Standard Class"/>
    <x v="585"/>
    <s v="Arthur Wiediger"/>
    <s v="HOME OFFICE"/>
    <s v="united states"/>
    <s v="Oklahoma City"/>
    <s v="Oklahoma"/>
    <n v="73120"/>
    <s v="Central"/>
    <s v="OFF-ST-10003470"/>
    <x v="1"/>
    <x v="4"/>
    <x v="1348"/>
    <n v="1117.92"/>
    <n v="4"/>
    <n v="25"/>
    <s v="Mediano"/>
    <n v="0"/>
    <n v="0"/>
    <n v="0"/>
    <n v="1117.92"/>
    <s v="Muy Alto"/>
    <n v="55.896000000000001"/>
    <n v="4.9999999999999996E-2"/>
    <n v="-1062.0239999999999"/>
    <n v="5"/>
    <n v="5"/>
    <s v="CORRECTO"/>
    <n v="2016"/>
    <n v="0"/>
  </r>
  <r>
    <x v="2511"/>
    <x v="1233"/>
    <d v="2015-04-18T00:00:00"/>
    <d v="2015-04-19T00:00:00"/>
    <s v="First Class"/>
    <x v="608"/>
    <s v="Kelly Williams"/>
    <s v="CONSUMER"/>
    <s v="united states"/>
    <s v="Monroe"/>
    <s v="Louisiana"/>
    <n v="71203"/>
    <s v="South"/>
    <s v="TEC-AC-10003116"/>
    <x v="2"/>
    <x v="11"/>
    <x v="929"/>
    <n v="106.5"/>
    <n v="6"/>
    <n v="32"/>
    <s v="Grande"/>
    <n v="0"/>
    <n v="0"/>
    <n v="0"/>
    <n v="106.5"/>
    <s v="Medio"/>
    <n v="41.534999999999997"/>
    <n v="0.38999999999999996"/>
    <n v="-64.965000000000003"/>
    <n v="1"/>
    <n v="1"/>
    <s v="CORRECTO"/>
    <n v="2015"/>
    <n v="0"/>
  </r>
  <r>
    <x v="2512"/>
    <x v="1234"/>
    <d v="2017-12-02T00:00:00"/>
    <d v="2017-12-06T00:00:00"/>
    <s v="Standard Class"/>
    <x v="626"/>
    <s v="Daniel Byrd"/>
    <s v="HOME OFFICE"/>
    <s v="united states"/>
    <s v="Tampa"/>
    <s v="Florida"/>
    <n v="33614"/>
    <s v="South"/>
    <s v="OFF-BI-10002429"/>
    <x v="1"/>
    <x v="8"/>
    <x v="472"/>
    <n v="45.66"/>
    <n v="5"/>
    <n v="46"/>
    <s v="Grande"/>
    <n v="0.7"/>
    <n v="31.961999999999996"/>
    <n v="-31.962"/>
    <n v="77.621999999999986"/>
    <s v="Medio"/>
    <n v="-33.484000000000002"/>
    <n v="-0.73333333333333339"/>
    <n v="-47.182000000000002"/>
    <n v="4"/>
    <n v="4"/>
    <s v="CORRECTO"/>
    <n v="2017"/>
    <n v="0"/>
  </r>
  <r>
    <x v="2513"/>
    <x v="1235"/>
    <d v="2016-11-11T00:00:00"/>
    <d v="2016-11-17T00:00:00"/>
    <s v="Standard Class"/>
    <x v="179"/>
    <s v="Brenda Bowman"/>
    <s v="CORPORATE"/>
    <s v="united states"/>
    <s v="Chicago"/>
    <s v="Illinois"/>
    <n v="60623"/>
    <s v="Central"/>
    <s v="TEC-AC-10003280"/>
    <x v="2"/>
    <x v="11"/>
    <x v="1037"/>
    <n v="95.968000000000004"/>
    <n v="4"/>
    <n v="21"/>
    <s v="Mediano"/>
    <n v="0.2"/>
    <n v="19.193600000000004"/>
    <n v="-19.1936"/>
    <n v="115.16160000000001"/>
    <s v="Medio"/>
    <n v="1.1996"/>
    <n v="1.2499999999999999E-2"/>
    <n v="-75.574799999999996"/>
    <n v="6"/>
    <n v="6"/>
    <s v="CORRECTO"/>
    <n v="2016"/>
    <n v="0"/>
  </r>
  <r>
    <x v="2514"/>
    <x v="1235"/>
    <d v="2016-11-11T00:00:00"/>
    <d v="2016-11-17T00:00:00"/>
    <s v="Standard Class"/>
    <x v="179"/>
    <s v="Brenda Bowman"/>
    <s v="CORPORATE"/>
    <s v="united states"/>
    <s v="Chicago"/>
    <s v="Illinois"/>
    <n v="60623"/>
    <s v="Central"/>
    <s v="FUR-CH-10004540"/>
    <x v="0"/>
    <x v="1"/>
    <x v="871"/>
    <n v="47.991999999999997"/>
    <n v="2"/>
    <n v="32"/>
    <s v="Pequeño"/>
    <n v="0.3"/>
    <n v="14.397599999999999"/>
    <n v="-14.397600000000001"/>
    <n v="62.389599999999994"/>
    <s v="Medio"/>
    <n v="-2.0568"/>
    <n v="-4.2857142857142858E-2"/>
    <n v="-35.651200000000003"/>
    <n v="6"/>
    <n v="6"/>
    <s v="CORRECTO"/>
    <n v="2016"/>
    <n v="0"/>
  </r>
  <r>
    <x v="2515"/>
    <x v="1236"/>
    <d v="2014-09-05T00:00:00"/>
    <d v="2014-09-10T00:00:00"/>
    <s v="Standard Class"/>
    <x v="413"/>
    <s v="Nora Preis"/>
    <s v="CONSUMER"/>
    <s v="united states"/>
    <s v="Bowling Green"/>
    <s v="Ohio"/>
    <n v="43402"/>
    <s v="East"/>
    <s v="OFF-ST-10000585"/>
    <x v="1"/>
    <x v="4"/>
    <x v="546"/>
    <n v="264.32"/>
    <n v="2"/>
    <n v="20"/>
    <s v="Pequeño"/>
    <n v="0.2"/>
    <n v="52.864000000000004"/>
    <n v="-52.863999999999997"/>
    <n v="317.18399999999997"/>
    <s v="Alto"/>
    <n v="19.824000000000002"/>
    <n v="7.5000000000000011E-2"/>
    <n v="-191.63200000000001"/>
    <n v="5"/>
    <n v="5"/>
    <s v="CORRECTO"/>
    <n v="2014"/>
    <n v="0"/>
  </r>
  <r>
    <x v="2516"/>
    <x v="1237"/>
    <d v="2014-11-15T00:00:00"/>
    <d v="2014-11-22T00:00:00"/>
    <s v="Standard Class"/>
    <x v="287"/>
    <s v="Peter Bühler"/>
    <s v="CONSUMER"/>
    <s v="united states"/>
    <s v="Houston"/>
    <s v="Texas"/>
    <n v="77095"/>
    <s v="Central"/>
    <s v="OFF-EN-10003001"/>
    <x v="1"/>
    <x v="12"/>
    <x v="964"/>
    <n v="604.65599999999995"/>
    <n v="9"/>
    <n v="18"/>
    <s v="Grande"/>
    <n v="0.2"/>
    <n v="120.93119999999999"/>
    <n v="-120.9312"/>
    <n v="725.58719999999994"/>
    <s v="Muy Alto"/>
    <n v="204.07140000000001"/>
    <n v="0.33750000000000002"/>
    <n v="-279.65339999999998"/>
    <n v="7"/>
    <n v="7"/>
    <s v="CORRECTO"/>
    <n v="2014"/>
    <n v="0"/>
  </r>
  <r>
    <x v="2517"/>
    <x v="1238"/>
    <d v="2017-05-02T00:00:00"/>
    <d v="2017-05-07T00:00:00"/>
    <s v="Standard Class"/>
    <x v="61"/>
    <s v="Dorothy Wardle"/>
    <s v="CORPORATE"/>
    <s v="united states"/>
    <s v="Westfield"/>
    <s v="New Jersey"/>
    <n v="7090"/>
    <s v="East"/>
    <s v="FUR-FU-10003975"/>
    <x v="0"/>
    <x v="5"/>
    <x v="783"/>
    <n v="129.93"/>
    <n v="3"/>
    <n v="13"/>
    <s v="Mediano"/>
    <n v="0"/>
    <n v="0"/>
    <n v="0"/>
    <n v="129.93"/>
    <s v="Medio"/>
    <n v="12.993"/>
    <n v="9.9999999999999992E-2"/>
    <n v="-116.937"/>
    <n v="5"/>
    <n v="5"/>
    <s v="CORRECTO"/>
    <n v="2017"/>
    <n v="0"/>
  </r>
  <r>
    <x v="2518"/>
    <x v="1239"/>
    <d v="2016-10-15T00:00:00"/>
    <d v="2016-10-21T00:00:00"/>
    <s v="Standard Class"/>
    <x v="522"/>
    <s v="Cynthia Delaney"/>
    <s v="HOME OFFICE"/>
    <s v="united states"/>
    <s v="Oklahoma City"/>
    <s v="Oklahoma"/>
    <n v="73120"/>
    <s v="Central"/>
    <s v="OFF-LA-10004559"/>
    <x v="1"/>
    <x v="2"/>
    <x v="1349"/>
    <n v="20.16"/>
    <n v="7"/>
    <n v="24"/>
    <s v="Grande"/>
    <n v="0"/>
    <n v="0"/>
    <n v="0"/>
    <n v="20.16"/>
    <s v="Bajo"/>
    <n v="9.8783999999999992"/>
    <n v="0.48999999999999994"/>
    <n v="-10.281599999999999"/>
    <n v="6"/>
    <n v="6"/>
    <s v="CORRECTO"/>
    <n v="2016"/>
    <n v="0"/>
  </r>
  <r>
    <x v="2519"/>
    <x v="1239"/>
    <d v="2016-10-15T00:00:00"/>
    <d v="2016-10-21T00:00:00"/>
    <s v="Standard Class"/>
    <x v="522"/>
    <s v="Cynthia Delaney"/>
    <s v="HOME OFFICE"/>
    <s v="united states"/>
    <s v="Oklahoma City"/>
    <s v="Oklahoma"/>
    <n v="73120"/>
    <s v="Central"/>
    <s v="OFF-LA-10003223"/>
    <x v="1"/>
    <x v="2"/>
    <x v="607"/>
    <n v="29.46"/>
    <n v="6"/>
    <n v="19"/>
    <s v="Grande"/>
    <n v="0"/>
    <n v="0"/>
    <n v="0"/>
    <n v="29.46"/>
    <s v="Bajo"/>
    <n v="14.4354"/>
    <n v="0.49"/>
    <n v="-15.0246"/>
    <n v="6"/>
    <n v="6"/>
    <s v="CORRECTO"/>
    <n v="2016"/>
    <n v="0"/>
  </r>
  <r>
    <x v="2520"/>
    <x v="1239"/>
    <d v="2016-10-15T00:00:00"/>
    <d v="2016-10-21T00:00:00"/>
    <s v="Standard Class"/>
    <x v="522"/>
    <s v="Cynthia Delaney"/>
    <s v="HOME OFFICE"/>
    <s v="united states"/>
    <s v="Oklahoma City"/>
    <s v="Oklahoma"/>
    <n v="73120"/>
    <s v="Central"/>
    <s v="OFF-AP-10002651"/>
    <x v="1"/>
    <x v="9"/>
    <x v="1350"/>
    <n v="868.59"/>
    <n v="3"/>
    <n v="31"/>
    <s v="Mediano"/>
    <n v="0"/>
    <n v="0"/>
    <n v="0"/>
    <n v="868.59"/>
    <s v="Muy Alto"/>
    <n v="251.89109999999999"/>
    <n v="0.28999999999999998"/>
    <n v="-616.69889999999998"/>
    <n v="6"/>
    <n v="6"/>
    <s v="CORRECTO"/>
    <n v="2016"/>
    <n v="0"/>
  </r>
  <r>
    <x v="2521"/>
    <x v="1239"/>
    <d v="2016-10-15T00:00:00"/>
    <d v="2016-10-21T00:00:00"/>
    <s v="Standard Class"/>
    <x v="522"/>
    <s v="Cynthia Delaney"/>
    <s v="HOME OFFICE"/>
    <s v="united states"/>
    <s v="Oklahoma City"/>
    <s v="Oklahoma"/>
    <n v="73120"/>
    <s v="Central"/>
    <s v="OFF-PA-10003177"/>
    <x v="1"/>
    <x v="10"/>
    <x v="89"/>
    <n v="12.96"/>
    <n v="2"/>
    <n v="17"/>
    <s v="Pequeño"/>
    <n v="0"/>
    <n v="0"/>
    <n v="0"/>
    <n v="12.96"/>
    <s v="Bajo"/>
    <n v="6.2207999999999997"/>
    <n v="0.47999999999999993"/>
    <n v="-6.7392000000000003"/>
    <n v="6"/>
    <n v="6"/>
    <s v="CORRECTO"/>
    <n v="2016"/>
    <n v="0"/>
  </r>
  <r>
    <x v="2522"/>
    <x v="1239"/>
    <d v="2016-10-15T00:00:00"/>
    <d v="2016-10-21T00:00:00"/>
    <s v="Standard Class"/>
    <x v="522"/>
    <s v="Cynthia Delaney"/>
    <s v="HOME OFFICE"/>
    <s v="united states"/>
    <s v="Oklahoma City"/>
    <s v="Oklahoma"/>
    <n v="73120"/>
    <s v="Central"/>
    <s v="TEC-PH-10003442"/>
    <x v="2"/>
    <x v="7"/>
    <x v="888"/>
    <n v="5.5"/>
    <n v="1"/>
    <n v="21"/>
    <s v="Pequeño"/>
    <n v="0"/>
    <n v="0"/>
    <n v="0"/>
    <n v="5.5"/>
    <s v="Bajo"/>
    <n v="1.375"/>
    <n v="0.25"/>
    <n v="-4.125"/>
    <n v="6"/>
    <n v="6"/>
    <s v="CORRECTO"/>
    <n v="2016"/>
    <n v="0"/>
  </r>
  <r>
    <x v="2523"/>
    <x v="1239"/>
    <d v="2016-10-15T00:00:00"/>
    <d v="2016-10-21T00:00:00"/>
    <s v="Standard Class"/>
    <x v="522"/>
    <s v="Cynthia Delaney"/>
    <s v="HOME OFFICE"/>
    <s v="united states"/>
    <s v="Oklahoma City"/>
    <s v="Oklahoma"/>
    <n v="73120"/>
    <s v="Central"/>
    <s v="OFF-BI-10000977"/>
    <x v="1"/>
    <x v="8"/>
    <x v="991"/>
    <n v="121.6"/>
    <n v="4"/>
    <n v="47"/>
    <s v="Mediano"/>
    <n v="0"/>
    <n v="0"/>
    <n v="0"/>
    <n v="121.6"/>
    <s v="Medio"/>
    <n v="55.936"/>
    <n v="0.46"/>
    <n v="-65.664000000000001"/>
    <n v="6"/>
    <n v="6"/>
    <s v="CORRECTO"/>
    <n v="2016"/>
    <n v="0"/>
  </r>
  <r>
    <x v="2524"/>
    <x v="1240"/>
    <d v="2015-04-06T00:00:00"/>
    <d v="2015-04-10T00:00:00"/>
    <s v="Standard Class"/>
    <x v="627"/>
    <s v="Thomas Thornton"/>
    <s v="CONSUMER"/>
    <s v="united states"/>
    <s v="Houston"/>
    <s v="Texas"/>
    <n v="77041"/>
    <s v="Central"/>
    <s v="OFF-AR-10004078"/>
    <x v="1"/>
    <x v="6"/>
    <x v="512"/>
    <n v="42.048000000000002"/>
    <n v="9"/>
    <n v="49"/>
    <s v="Grande"/>
    <n v="0.2"/>
    <n v="8.4096000000000011"/>
    <n v="-8.4095999999999993"/>
    <n v="50.457599999999999"/>
    <s v="Medio"/>
    <n v="5.2560000000000002"/>
    <n v="0.125"/>
    <n v="-28.382400000000001"/>
    <n v="4"/>
    <n v="4"/>
    <s v="CORRECTO"/>
    <n v="2015"/>
    <n v="0"/>
  </r>
  <r>
    <x v="2525"/>
    <x v="1240"/>
    <d v="2015-04-06T00:00:00"/>
    <d v="2015-04-10T00:00:00"/>
    <s v="Standard Class"/>
    <x v="627"/>
    <s v="Thomas Thornton"/>
    <s v="CONSUMER"/>
    <s v="united states"/>
    <s v="Houston"/>
    <s v="Texas"/>
    <n v="77041"/>
    <s v="Central"/>
    <s v="TEC-AC-10002550"/>
    <x v="2"/>
    <x v="11"/>
    <x v="1351"/>
    <n v="25.488"/>
    <n v="2"/>
    <n v="10"/>
    <s v="Pequeño"/>
    <n v="0.2"/>
    <n v="5.0975999999999999"/>
    <n v="-5.0975999999999999"/>
    <n v="30.585599999999999"/>
    <s v="Bajo"/>
    <n v="4.4603999999999999"/>
    <n v="0.17499999999999999"/>
    <n v="-15.93"/>
    <n v="4"/>
    <n v="4"/>
    <s v="CORRECTO"/>
    <n v="2015"/>
    <n v="0"/>
  </r>
  <r>
    <x v="2526"/>
    <x v="1240"/>
    <d v="2015-04-06T00:00:00"/>
    <d v="2015-04-10T00:00:00"/>
    <s v="Standard Class"/>
    <x v="627"/>
    <s v="Thomas Thornton"/>
    <s v="CONSUMER"/>
    <s v="united states"/>
    <s v="Houston"/>
    <s v="Texas"/>
    <n v="77041"/>
    <s v="Central"/>
    <s v="OFF-BI-10004965"/>
    <x v="1"/>
    <x v="8"/>
    <x v="1014"/>
    <n v="6.9"/>
    <n v="3"/>
    <n v="20"/>
    <s v="Mediano"/>
    <n v="0.8"/>
    <n v="5.5200000000000005"/>
    <n v="-5.52"/>
    <n v="12.420000000000002"/>
    <s v="Bajo"/>
    <n v="-12.074999999999999"/>
    <n v="-1.7499999999999998"/>
    <n v="-13.455"/>
    <n v="4"/>
    <n v="4"/>
    <s v="CORRECTO"/>
    <n v="2015"/>
    <n v="0"/>
  </r>
  <r>
    <x v="2527"/>
    <x v="1240"/>
    <d v="2015-04-06T00:00:00"/>
    <d v="2015-04-10T00:00:00"/>
    <s v="Standard Class"/>
    <x v="627"/>
    <s v="Thomas Thornton"/>
    <s v="CONSUMER"/>
    <s v="united states"/>
    <s v="Houston"/>
    <s v="Texas"/>
    <n v="77041"/>
    <s v="Central"/>
    <s v="OFF-BI-10004209"/>
    <x v="1"/>
    <x v="8"/>
    <x v="1215"/>
    <n v="9.6479999999999997"/>
    <n v="6"/>
    <n v="42"/>
    <s v="Grande"/>
    <n v="0.8"/>
    <n v="7.7183999999999999"/>
    <n v="-7.7183999999999999"/>
    <n v="17.366399999999999"/>
    <s v="Bajo"/>
    <n v="-16.884"/>
    <n v="-1.75"/>
    <n v="-18.813600000000001"/>
    <n v="4"/>
    <n v="4"/>
    <s v="CORRECTO"/>
    <n v="2015"/>
    <n v="0"/>
  </r>
  <r>
    <x v="2528"/>
    <x v="1240"/>
    <d v="2015-04-06T00:00:00"/>
    <d v="2015-04-10T00:00:00"/>
    <s v="Standard Class"/>
    <x v="627"/>
    <s v="Thomas Thornton"/>
    <s v="CONSUMER"/>
    <s v="united states"/>
    <s v="Houston"/>
    <s v="Texas"/>
    <n v="77041"/>
    <s v="Central"/>
    <s v="OFF-PA-10001526"/>
    <x v="1"/>
    <x v="10"/>
    <x v="1039"/>
    <n v="7.968"/>
    <n v="2"/>
    <n v="28"/>
    <s v="Pequeño"/>
    <n v="0.2"/>
    <n v="1.5936000000000001"/>
    <n v="-1.5935999999999999"/>
    <n v="9.5616000000000003"/>
    <s v="Bajo"/>
    <n v="2.8883999999999999"/>
    <n v="0.36249999999999999"/>
    <n v="-3.4860000000000002"/>
    <n v="4"/>
    <n v="4"/>
    <s v="CORRECTO"/>
    <n v="2015"/>
    <n v="0"/>
  </r>
  <r>
    <x v="2529"/>
    <x v="1241"/>
    <d v="2014-10-24T00:00:00"/>
    <d v="2014-10-29T00:00:00"/>
    <s v="Standard Class"/>
    <x v="626"/>
    <s v="Daniel Byrd"/>
    <s v="HOME OFFICE"/>
    <s v="united states"/>
    <s v="Fort Lauderdale"/>
    <s v="Florida"/>
    <n v="33311"/>
    <s v="South"/>
    <s v="OFF-PA-10000788"/>
    <x v="1"/>
    <x v="10"/>
    <x v="738"/>
    <n v="10.368"/>
    <n v="2"/>
    <n v="18"/>
    <s v="Pequeño"/>
    <n v="0.2"/>
    <n v="2.0736000000000003"/>
    <n v="-2.0735999999999999"/>
    <n v="12.441600000000001"/>
    <s v="Bajo"/>
    <n v="3.6288"/>
    <n v="0.35"/>
    <n v="-4.6656000000000004"/>
    <n v="5"/>
    <n v="5"/>
    <s v="CORRECTO"/>
    <n v="2014"/>
    <n v="0"/>
  </r>
  <r>
    <x v="2530"/>
    <x v="1242"/>
    <d v="2014-08-17T00:00:00"/>
    <d v="2014-08-21T00:00:00"/>
    <s v="Standard Class"/>
    <x v="137"/>
    <s v="Don Jones"/>
    <s v="CORPORATE"/>
    <s v="united states"/>
    <s v="Little Rock"/>
    <s v="Arkansas"/>
    <n v="72209"/>
    <s v="South"/>
    <s v="OFF-PA-10000595"/>
    <x v="1"/>
    <x v="10"/>
    <x v="1126"/>
    <n v="114.2"/>
    <n v="5"/>
    <n v="16"/>
    <s v="Grande"/>
    <n v="0"/>
    <n v="0"/>
    <n v="0"/>
    <n v="114.2"/>
    <s v="Medio"/>
    <n v="52.531999999999996"/>
    <n v="0.45999999999999996"/>
    <n v="-61.667999999999999"/>
    <n v="4"/>
    <n v="4"/>
    <s v="CORRECTO"/>
    <n v="2014"/>
    <n v="0"/>
  </r>
  <r>
    <x v="2531"/>
    <x v="1242"/>
    <d v="2014-08-17T00:00:00"/>
    <d v="2014-08-21T00:00:00"/>
    <s v="Standard Class"/>
    <x v="137"/>
    <s v="Don Jones"/>
    <s v="CORPORATE"/>
    <s v="united states"/>
    <s v="Little Rock"/>
    <s v="Arkansas"/>
    <n v="72209"/>
    <s v="South"/>
    <s v="OFF-BI-10000829"/>
    <x v="1"/>
    <x v="8"/>
    <x v="307"/>
    <n v="17.96"/>
    <n v="4"/>
    <n v="71"/>
    <s v="Mediano"/>
    <n v="0"/>
    <n v="0"/>
    <n v="0"/>
    <n v="17.96"/>
    <s v="Bajo"/>
    <n v="8.2615999999999996"/>
    <n v="0.45999999999999996"/>
    <n v="-9.6983999999999995"/>
    <n v="4"/>
    <n v="4"/>
    <s v="CORRECTO"/>
    <n v="2014"/>
    <n v="0"/>
  </r>
  <r>
    <x v="2532"/>
    <x v="1242"/>
    <d v="2014-08-17T00:00:00"/>
    <d v="2014-08-21T00:00:00"/>
    <s v="Standard Class"/>
    <x v="137"/>
    <s v="Don Jones"/>
    <s v="CORPORATE"/>
    <s v="united states"/>
    <s v="Little Rock"/>
    <s v="Arkansas"/>
    <n v="72209"/>
    <s v="South"/>
    <s v="OFF-FA-10002676"/>
    <x v="1"/>
    <x v="13"/>
    <x v="1078"/>
    <n v="12.67"/>
    <n v="7"/>
    <n v="15"/>
    <s v="Grande"/>
    <n v="0"/>
    <n v="0"/>
    <n v="0"/>
    <n v="12.67"/>
    <s v="Bajo"/>
    <n v="4.5612000000000004"/>
    <n v="0.36000000000000004"/>
    <n v="-8.1088000000000005"/>
    <n v="4"/>
    <n v="4"/>
    <s v="CORRECTO"/>
    <n v="2014"/>
    <n v="0"/>
  </r>
  <r>
    <x v="2533"/>
    <x v="1242"/>
    <d v="2014-08-17T00:00:00"/>
    <d v="2014-08-21T00:00:00"/>
    <s v="Standard Class"/>
    <x v="137"/>
    <s v="Don Jones"/>
    <s v="CORPORATE"/>
    <s v="united states"/>
    <s v="Little Rock"/>
    <s v="Arkansas"/>
    <n v="72209"/>
    <s v="South"/>
    <s v="TEC-AC-10000844"/>
    <x v="2"/>
    <x v="11"/>
    <x v="106"/>
    <n v="339.96"/>
    <n v="4"/>
    <n v="31"/>
    <s v="Mediano"/>
    <n v="0"/>
    <n v="0"/>
    <n v="0"/>
    <n v="339.96"/>
    <s v="Alto"/>
    <n v="122.3856"/>
    <n v="0.36"/>
    <n v="-217.5744"/>
    <n v="4"/>
    <n v="4"/>
    <s v="CORRECTO"/>
    <n v="2014"/>
    <n v="0"/>
  </r>
  <r>
    <x v="2534"/>
    <x v="1243"/>
    <d v="2017-08-15T00:00:00"/>
    <d v="2017-08-18T00:00:00"/>
    <s v="Second Class"/>
    <x v="393"/>
    <s v="Dionis Lloyd"/>
    <s v="CORPORATE"/>
    <s v="united states"/>
    <s v="Philadelphia"/>
    <s v="Pennsylvania"/>
    <n v="19120"/>
    <s v="East"/>
    <s v="OFF-ST-10004459"/>
    <x v="1"/>
    <x v="4"/>
    <x v="459"/>
    <n v="1801.6320000000001"/>
    <n v="6"/>
    <n v="28"/>
    <s v="Grande"/>
    <n v="0.2"/>
    <n v="360.32640000000004"/>
    <n v="-360.32639999999998"/>
    <n v="2161.9584"/>
    <s v="Muy Alto"/>
    <n v="-337.80599999999998"/>
    <n v="-0.18749999999999997"/>
    <n v="-1779.1116"/>
    <n v="3"/>
    <n v="3"/>
    <s v="CORRECTO"/>
    <n v="2017"/>
    <n v="0"/>
  </r>
  <r>
    <x v="2535"/>
    <x v="1244"/>
    <d v="2015-09-06T00:00:00"/>
    <d v="2015-09-08T00:00:00"/>
    <s v="First Class"/>
    <x v="628"/>
    <s v="Lori Olson"/>
    <s v="CORPORATE"/>
    <s v="united states"/>
    <s v="La Quinta"/>
    <s v="California"/>
    <n v="92253"/>
    <s v="West"/>
    <s v="TEC-AC-10003499"/>
    <x v="2"/>
    <x v="11"/>
    <x v="103"/>
    <n v="46.32"/>
    <n v="4"/>
    <n v="20"/>
    <s v="Mediano"/>
    <n v="0"/>
    <n v="0"/>
    <n v="0"/>
    <n v="46.32"/>
    <s v="Bajo"/>
    <n v="18.064800000000002"/>
    <n v="0.39"/>
    <n v="-28.255199999999999"/>
    <n v="2"/>
    <n v="2"/>
    <s v="CORRECTO"/>
    <n v="2015"/>
    <n v="0"/>
  </r>
  <r>
    <x v="2536"/>
    <x v="1245"/>
    <d v="2015-01-27T00:00:00"/>
    <d v="2015-01-29T00:00:00"/>
    <s v="Second Class"/>
    <x v="277"/>
    <s v="Seth Vernon"/>
    <s v="CONSUMER"/>
    <s v="united states"/>
    <s v="Cleveland"/>
    <s v="Ohio"/>
    <n v="44105"/>
    <s v="East"/>
    <s v="FUR-CH-10000513"/>
    <x v="0"/>
    <x v="1"/>
    <x v="70"/>
    <n v="181.98599999999999"/>
    <n v="2"/>
    <n v="42"/>
    <s v="Pequeño"/>
    <n v="0.3"/>
    <n v="54.595799999999997"/>
    <n v="-54.595799999999997"/>
    <n v="236.58179999999999"/>
    <s v="Alto"/>
    <n v="-54.595799999999997"/>
    <n v="-0.3"/>
    <n v="-181.98599999999999"/>
    <n v="2"/>
    <n v="2"/>
    <s v="CORRECTO"/>
    <n v="2015"/>
    <n v="0"/>
  </r>
  <r>
    <x v="2537"/>
    <x v="1245"/>
    <d v="2015-01-27T00:00:00"/>
    <d v="2015-01-29T00:00:00"/>
    <s v="Second Class"/>
    <x v="277"/>
    <s v="Seth Vernon"/>
    <s v="CONSUMER"/>
    <s v="united states"/>
    <s v="Cleveland"/>
    <s v="Ohio"/>
    <n v="44105"/>
    <s v="East"/>
    <s v="TEC-PH-10000895"/>
    <x v="2"/>
    <x v="7"/>
    <x v="1137"/>
    <n v="431.976"/>
    <n v="4"/>
    <n v="40"/>
    <s v="Mediano"/>
    <n v="0.4"/>
    <n v="172.79040000000001"/>
    <n v="-172.79040000000001"/>
    <n v="604.76639999999998"/>
    <s v="Muy Alto"/>
    <n v="-100.7944"/>
    <n v="-0.23333333333333334"/>
    <n v="-359.98"/>
    <n v="2"/>
    <n v="2"/>
    <s v="CORRECTO"/>
    <n v="2015"/>
    <n v="0"/>
  </r>
  <r>
    <x v="2538"/>
    <x v="1245"/>
    <d v="2015-01-27T00:00:00"/>
    <d v="2015-01-29T00:00:00"/>
    <s v="Second Class"/>
    <x v="277"/>
    <s v="Seth Vernon"/>
    <s v="CONSUMER"/>
    <s v="united states"/>
    <s v="Cleveland"/>
    <s v="Ohio"/>
    <n v="44105"/>
    <s v="East"/>
    <s v="TEC-PH-10002555"/>
    <x v="2"/>
    <x v="7"/>
    <x v="1352"/>
    <n v="155.37"/>
    <n v="1"/>
    <n v="13"/>
    <s v="Pequeño"/>
    <n v="0.4"/>
    <n v="62.148000000000003"/>
    <n v="-62.148000000000003"/>
    <n v="217.518"/>
    <s v="Alto"/>
    <n v="-36.253"/>
    <n v="-0.23333333333333334"/>
    <n v="-129.47499999999999"/>
    <n v="2"/>
    <n v="2"/>
    <s v="CORRECTO"/>
    <n v="2015"/>
    <n v="0"/>
  </r>
  <r>
    <x v="2539"/>
    <x v="1246"/>
    <d v="2015-07-16T00:00:00"/>
    <d v="2015-07-16T00:00:00"/>
    <s v="Same Day"/>
    <x v="613"/>
    <s v="Eleni McCrary"/>
    <s v="CORPORATE"/>
    <s v="united states"/>
    <s v="San Francisco"/>
    <s v="California"/>
    <n v="94122"/>
    <s v="West"/>
    <s v="FUR-CH-10003312"/>
    <x v="0"/>
    <x v="1"/>
    <x v="299"/>
    <n v="1348.704"/>
    <n v="6"/>
    <n v="24"/>
    <s v="Grande"/>
    <n v="0.2"/>
    <n v="269.74079999999998"/>
    <n v="-269.74079999999998"/>
    <n v="1618.4448"/>
    <s v="Muy Alto"/>
    <n v="-219.1644"/>
    <n v="-0.16250000000000001"/>
    <n v="-1298.1276"/>
    <n v="0"/>
    <n v="0"/>
    <s v="CORRECTO"/>
    <n v="2015"/>
    <n v="0"/>
  </r>
  <r>
    <x v="2540"/>
    <x v="1246"/>
    <d v="2015-07-16T00:00:00"/>
    <d v="2015-07-16T00:00:00"/>
    <s v="Same Day"/>
    <x v="613"/>
    <s v="Eleni McCrary"/>
    <s v="CORPORATE"/>
    <s v="united states"/>
    <s v="San Francisco"/>
    <s v="California"/>
    <n v="94122"/>
    <s v="West"/>
    <s v="FUR-CH-10004086"/>
    <x v="0"/>
    <x v="1"/>
    <x v="284"/>
    <n v="700.15200000000004"/>
    <n v="3"/>
    <n v="34"/>
    <s v="Mediano"/>
    <n v="0.2"/>
    <n v="140.03040000000001"/>
    <n v="-140.03039999999999"/>
    <n v="840.18240000000003"/>
    <s v="Muy Alto"/>
    <n v="78.767099999999999"/>
    <n v="0.11249999999999999"/>
    <n v="-481.35449999999997"/>
    <n v="0"/>
    <n v="0"/>
    <s v="CORRECTO"/>
    <n v="2015"/>
    <n v="0"/>
  </r>
  <r>
    <x v="2541"/>
    <x v="1247"/>
    <d v="2016-04-30T00:00:00"/>
    <d v="2016-05-04T00:00:00"/>
    <s v="Standard Class"/>
    <x v="629"/>
    <s v="Ken Dana"/>
    <s v="CORPORATE"/>
    <s v="united states"/>
    <s v="Scottsdale"/>
    <s v="Arizona"/>
    <n v="85254"/>
    <s v="West"/>
    <s v="FUR-FU-10002759"/>
    <x v="0"/>
    <x v="5"/>
    <x v="560"/>
    <n v="111.88800000000001"/>
    <n v="7"/>
    <n v="36"/>
    <s v="Grande"/>
    <n v="0.2"/>
    <n v="22.377600000000001"/>
    <n v="-22.377600000000001"/>
    <n v="134.26560000000001"/>
    <s v="Medio"/>
    <n v="22.377600000000001"/>
    <n v="0.2"/>
    <n v="-67.132800000000003"/>
    <n v="4"/>
    <n v="4"/>
    <s v="CORRECTO"/>
    <n v="2016"/>
    <n v="0"/>
  </r>
  <r>
    <x v="2542"/>
    <x v="1248"/>
    <d v="2014-09-26T00:00:00"/>
    <d v="2014-10-01T00:00:00"/>
    <s v="Second Class"/>
    <x v="630"/>
    <s v="Nicole Brennan"/>
    <s v="CORPORATE"/>
    <s v="united states"/>
    <s v="Philadelphia"/>
    <s v="Pennsylvania"/>
    <n v="19134"/>
    <s v="East"/>
    <s v="OFF-AP-10002191"/>
    <x v="1"/>
    <x v="9"/>
    <x v="808"/>
    <n v="143.952"/>
    <n v="3"/>
    <n v="15"/>
    <s v="Mediano"/>
    <n v="0.2"/>
    <n v="28.790400000000002"/>
    <n v="-28.790400000000002"/>
    <n v="172.7424"/>
    <s v="Medio"/>
    <n v="14.395200000000001"/>
    <n v="0.1"/>
    <n v="-100.7664"/>
    <n v="5"/>
    <n v="5"/>
    <s v="CORRECTO"/>
    <n v="2014"/>
    <n v="0"/>
  </r>
  <r>
    <x v="2543"/>
    <x v="1249"/>
    <d v="2016-09-08T00:00:00"/>
    <d v="2016-09-14T00:00:00"/>
    <s v="Standard Class"/>
    <x v="399"/>
    <s v="Anne Pryor"/>
    <s v="HOME OFFICE"/>
    <s v="united states"/>
    <s v="Malden"/>
    <s v="Massachusetts"/>
    <n v="2148"/>
    <s v="East"/>
    <s v="FUR-BO-10003450"/>
    <x v="0"/>
    <x v="0"/>
    <x v="1353"/>
    <n v="173.94"/>
    <n v="3"/>
    <n v="14"/>
    <s v="Mediano"/>
    <n v="0"/>
    <n v="0"/>
    <n v="0"/>
    <n v="173.94"/>
    <s v="Medio"/>
    <n v="13.9152"/>
    <n v="0.08"/>
    <n v="-160.0248"/>
    <n v="6"/>
    <n v="6"/>
    <s v="CORRECTO"/>
    <n v="2016"/>
    <n v="0"/>
  </r>
  <r>
    <x v="2544"/>
    <x v="1249"/>
    <d v="2016-09-08T00:00:00"/>
    <d v="2016-09-14T00:00:00"/>
    <s v="Standard Class"/>
    <x v="399"/>
    <s v="Anne Pryor"/>
    <s v="HOME OFFICE"/>
    <s v="united states"/>
    <s v="Malden"/>
    <s v="Massachusetts"/>
    <n v="2148"/>
    <s v="East"/>
    <s v="OFF-LA-10000248"/>
    <x v="1"/>
    <x v="2"/>
    <x v="1221"/>
    <n v="14.76"/>
    <n v="4"/>
    <n v="19"/>
    <s v="Mediano"/>
    <n v="0"/>
    <n v="0"/>
    <n v="0"/>
    <n v="14.76"/>
    <s v="Bajo"/>
    <n v="6.9371999999999998"/>
    <n v="0.47"/>
    <n v="-7.8228"/>
    <n v="6"/>
    <n v="6"/>
    <s v="CORRECTO"/>
    <n v="2016"/>
    <n v="0"/>
  </r>
  <r>
    <x v="2545"/>
    <x v="1250"/>
    <d v="2017-04-16T00:00:00"/>
    <d v="2017-04-20T00:00:00"/>
    <s v="Standard Class"/>
    <x v="32"/>
    <s v="Joel Eaton"/>
    <s v="CONSUMER"/>
    <s v="united states"/>
    <s v="San Jose"/>
    <s v="California"/>
    <n v="95123"/>
    <s v="West"/>
    <s v="OFF-ST-10004804"/>
    <x v="1"/>
    <x v="4"/>
    <x v="233"/>
    <n v="205.92"/>
    <n v="4"/>
    <n v="31"/>
    <s v="Mediano"/>
    <n v="0"/>
    <n v="0"/>
    <n v="0"/>
    <n v="205.92"/>
    <s v="Alto"/>
    <n v="2.0592000000000001"/>
    <n v="1.0000000000000002E-2"/>
    <n v="-203.86080000000001"/>
    <n v="4"/>
    <n v="4"/>
    <s v="CORRECTO"/>
    <n v="2017"/>
    <n v="0"/>
  </r>
  <r>
    <x v="2546"/>
    <x v="1250"/>
    <d v="2017-04-16T00:00:00"/>
    <d v="2017-04-20T00:00:00"/>
    <s v="Standard Class"/>
    <x v="32"/>
    <s v="Joel Eaton"/>
    <s v="CONSUMER"/>
    <s v="united states"/>
    <s v="San Jose"/>
    <s v="California"/>
    <n v="95123"/>
    <s v="West"/>
    <s v="FUR-BO-10001337"/>
    <x v="0"/>
    <x v="0"/>
    <x v="430"/>
    <n v="102.833"/>
    <n v="1"/>
    <n v="28"/>
    <s v="Pequeño"/>
    <n v="0.15"/>
    <n v="15.424949999999999"/>
    <n v="-15.424950000000001"/>
    <n v="118.25794999999999"/>
    <s v="Medio"/>
    <n v="-6.0490000000000004"/>
    <n v="-5.8823529411764712E-2"/>
    <n v="-93.457049999999995"/>
    <n v="4"/>
    <n v="4"/>
    <s v="CORRECTO"/>
    <n v="2017"/>
    <n v="0"/>
  </r>
  <r>
    <x v="2547"/>
    <x v="1251"/>
    <d v="2015-08-16T00:00:00"/>
    <d v="2015-08-22T00:00:00"/>
    <s v="Standard Class"/>
    <x v="622"/>
    <s v="John Murray"/>
    <s v="CONSUMER"/>
    <s v="united states"/>
    <s v="Phoenix"/>
    <s v="Arizona"/>
    <n v="85023"/>
    <s v="West"/>
    <s v="OFF-AR-10002255"/>
    <x v="1"/>
    <x v="6"/>
    <x v="822"/>
    <n v="2.3039999999999998"/>
    <n v="1"/>
    <n v="11"/>
    <s v="Pequeño"/>
    <n v="0.2"/>
    <n v="0.46079999999999999"/>
    <n v="-0.46079999999999999"/>
    <n v="2.7647999999999997"/>
    <s v="Bajo"/>
    <n v="0.25919999999999999"/>
    <n v="0.1125"/>
    <n v="-1.5840000000000001"/>
    <n v="6"/>
    <n v="6"/>
    <s v="CORRECTO"/>
    <n v="2015"/>
    <n v="0"/>
  </r>
  <r>
    <x v="2548"/>
    <x v="1251"/>
    <d v="2015-08-16T00:00:00"/>
    <d v="2015-08-22T00:00:00"/>
    <s v="Standard Class"/>
    <x v="622"/>
    <s v="John Murray"/>
    <s v="CONSUMER"/>
    <s v="united states"/>
    <s v="Phoenix"/>
    <s v="Arizona"/>
    <n v="85023"/>
    <s v="West"/>
    <s v="TEC-PH-10002624"/>
    <x v="2"/>
    <x v="7"/>
    <x v="1135"/>
    <n v="1879.96"/>
    <n v="5"/>
    <n v="15"/>
    <s v="Grande"/>
    <n v="0.2"/>
    <n v="375.99200000000002"/>
    <n v="-375.99200000000002"/>
    <n v="2255.9520000000002"/>
    <s v="Muy Alto"/>
    <n v="211.49549999999999"/>
    <n v="0.11249999999999999"/>
    <n v="-1292.4725000000001"/>
    <n v="6"/>
    <n v="6"/>
    <s v="CORRECTO"/>
    <n v="2015"/>
    <n v="0"/>
  </r>
  <r>
    <x v="2549"/>
    <x v="1251"/>
    <d v="2015-08-16T00:00:00"/>
    <d v="2015-08-22T00:00:00"/>
    <s v="Standard Class"/>
    <x v="622"/>
    <s v="John Murray"/>
    <s v="CONSUMER"/>
    <s v="united states"/>
    <s v="Phoenix"/>
    <s v="Arizona"/>
    <n v="85023"/>
    <s v="West"/>
    <s v="OFF-PA-10001878"/>
    <x v="1"/>
    <x v="10"/>
    <x v="1170"/>
    <n v="313.024"/>
    <n v="8"/>
    <n v="30"/>
    <s v="Grande"/>
    <n v="0.2"/>
    <n v="62.604800000000004"/>
    <n v="-62.604799999999997"/>
    <n v="375.62880000000001"/>
    <s v="Alto"/>
    <n v="105.6456"/>
    <n v="0.33750000000000002"/>
    <n v="-144.77359999999999"/>
    <n v="6"/>
    <n v="6"/>
    <s v="CORRECTO"/>
    <n v="2015"/>
    <n v="0"/>
  </r>
  <r>
    <x v="2550"/>
    <x v="1251"/>
    <d v="2015-08-16T00:00:00"/>
    <d v="2015-08-22T00:00:00"/>
    <s v="Standard Class"/>
    <x v="622"/>
    <s v="John Murray"/>
    <s v="CONSUMER"/>
    <s v="united states"/>
    <s v="Phoenix"/>
    <s v="Arizona"/>
    <n v="85023"/>
    <s v="West"/>
    <s v="OFF-LA-10000452"/>
    <x v="1"/>
    <x v="2"/>
    <x v="812"/>
    <n v="5.04"/>
    <n v="2"/>
    <n v="17"/>
    <s v="Pequeño"/>
    <n v="0.2"/>
    <n v="1.008"/>
    <n v="-1.008"/>
    <n v="6.048"/>
    <s v="Bajo"/>
    <n v="1.764"/>
    <n v="0.35"/>
    <n v="-2.2679999999999998"/>
    <n v="6"/>
    <n v="6"/>
    <s v="CORRECTO"/>
    <n v="2015"/>
    <n v="0"/>
  </r>
  <r>
    <x v="2551"/>
    <x v="1252"/>
    <d v="2017-11-19T00:00:00"/>
    <d v="2017-11-23T00:00:00"/>
    <s v="Standard Class"/>
    <x v="455"/>
    <s v="Adrian Barton"/>
    <s v="CONSUMER"/>
    <s v="united states"/>
    <s v="Henderson"/>
    <s v="Kentucky"/>
    <n v="42420"/>
    <s v="South"/>
    <s v="FUR-FU-10004665"/>
    <x v="0"/>
    <x v="5"/>
    <x v="1354"/>
    <n v="821.88"/>
    <n v="6"/>
    <n v="16"/>
    <s v="Grande"/>
    <n v="0"/>
    <n v="0"/>
    <n v="0"/>
    <n v="821.88"/>
    <s v="Muy Alto"/>
    <n v="213.68879999999999"/>
    <n v="0.26"/>
    <n v="-608.19119999999998"/>
    <n v="4"/>
    <n v="4"/>
    <s v="CORRECTO"/>
    <n v="2017"/>
    <n v="0"/>
  </r>
  <r>
    <x v="2552"/>
    <x v="1252"/>
    <d v="2017-11-19T00:00:00"/>
    <d v="2017-11-23T00:00:00"/>
    <s v="Standard Class"/>
    <x v="455"/>
    <s v="Adrian Barton"/>
    <s v="CONSUMER"/>
    <s v="united states"/>
    <s v="Henderson"/>
    <s v="Kentucky"/>
    <n v="42420"/>
    <s v="South"/>
    <s v="OFF-BI-10000088"/>
    <x v="1"/>
    <x v="8"/>
    <x v="1034"/>
    <n v="21.96"/>
    <n v="2"/>
    <n v="36"/>
    <s v="Pequeño"/>
    <n v="0"/>
    <n v="0"/>
    <n v="0"/>
    <n v="21.96"/>
    <s v="Bajo"/>
    <n v="10.760400000000001"/>
    <n v="0.49"/>
    <n v="-11.1996"/>
    <n v="4"/>
    <n v="4"/>
    <s v="CORRECTO"/>
    <n v="2017"/>
    <n v="0"/>
  </r>
  <r>
    <x v="2553"/>
    <x v="1253"/>
    <d v="2016-09-14T00:00:00"/>
    <d v="2016-09-18T00:00:00"/>
    <s v="Standard Class"/>
    <x v="43"/>
    <s v="Parhena Norris"/>
    <s v="HOME OFFICE"/>
    <s v="united states"/>
    <s v="Columbia"/>
    <s v="South Carolina"/>
    <n v="29203"/>
    <s v="South"/>
    <s v="OFF-PA-10000029"/>
    <x v="1"/>
    <x v="10"/>
    <x v="811"/>
    <n v="25.92"/>
    <n v="4"/>
    <n v="17"/>
    <s v="Mediano"/>
    <n v="0"/>
    <n v="0"/>
    <n v="0"/>
    <n v="25.92"/>
    <s v="Bajo"/>
    <n v="12.441599999999999"/>
    <n v="0.47999999999999993"/>
    <n v="-13.478400000000001"/>
    <n v="4"/>
    <n v="4"/>
    <s v="CORRECTO"/>
    <n v="2016"/>
    <n v="0"/>
  </r>
  <r>
    <x v="2554"/>
    <x v="1254"/>
    <d v="2016-08-15T00:00:00"/>
    <d v="2016-08-20T00:00:00"/>
    <s v="Standard Class"/>
    <x v="547"/>
    <s v="John Castell"/>
    <s v="CONSUMER"/>
    <s v="united states"/>
    <s v="Tallahassee"/>
    <s v="Florida"/>
    <n v="32303"/>
    <s v="South"/>
    <s v="TEC-PH-10000369"/>
    <x v="2"/>
    <x v="7"/>
    <x v="1355"/>
    <n v="705.54399999999998"/>
    <n v="7"/>
    <n v="19"/>
    <s v="Grande"/>
    <n v="0.2"/>
    <n v="141.1088"/>
    <n v="-141.1088"/>
    <n v="846.65279999999996"/>
    <s v="Muy Alto"/>
    <n v="70.554400000000001"/>
    <n v="0.1"/>
    <n v="-493.88080000000002"/>
    <n v="5"/>
    <n v="5"/>
    <s v="CORRECTO"/>
    <n v="2016"/>
    <n v="0"/>
  </r>
  <r>
    <x v="2555"/>
    <x v="1255"/>
    <d v="2015-09-26T00:00:00"/>
    <d v="2015-09-30T00:00:00"/>
    <s v="Standard Class"/>
    <x v="58"/>
    <s v="Philip Fox"/>
    <s v="CONSUMER"/>
    <s v="united states"/>
    <s v="New York City"/>
    <s v="New York"/>
    <n v="10035"/>
    <s v="East"/>
    <s v="TEC-AC-10001590"/>
    <x v="2"/>
    <x v="11"/>
    <x v="1356"/>
    <n v="50"/>
    <n v="2"/>
    <n v="5"/>
    <s v="Pequeño"/>
    <n v="0"/>
    <n v="0"/>
    <n v="0"/>
    <n v="50"/>
    <s v="Bajo"/>
    <n v="12"/>
    <n v="0.24"/>
    <n v="-38"/>
    <n v="4"/>
    <n v="4"/>
    <s v="CORRECTO"/>
    <n v="2015"/>
    <n v="0"/>
  </r>
  <r>
    <x v="2556"/>
    <x v="1256"/>
    <d v="2016-10-08T00:00:00"/>
    <d v="2016-10-14T00:00:00"/>
    <s v="Standard Class"/>
    <x v="308"/>
    <s v="Bart Watters"/>
    <s v="CORPORATE"/>
    <s v="united states"/>
    <s v="Houston"/>
    <s v="Texas"/>
    <n v="77070"/>
    <s v="Central"/>
    <s v="FUR-FU-10004909"/>
    <x v="0"/>
    <x v="5"/>
    <x v="1357"/>
    <n v="51.712000000000003"/>
    <n v="8"/>
    <n v="18"/>
    <s v="Grande"/>
    <n v="0.6"/>
    <n v="31.027200000000001"/>
    <n v="-31.027200000000001"/>
    <n v="82.739200000000011"/>
    <s v="Medio"/>
    <n v="-32.32"/>
    <n v="-0.625"/>
    <n v="-53.004800000000003"/>
    <n v="6"/>
    <n v="6"/>
    <s v="CORRECTO"/>
    <n v="2016"/>
    <n v="0"/>
  </r>
  <r>
    <x v="2557"/>
    <x v="1257"/>
    <d v="2015-03-24T00:00:00"/>
    <d v="2015-03-30T00:00:00"/>
    <s v="Standard Class"/>
    <x v="130"/>
    <s v="Ben Peterman"/>
    <s v="CORPORATE"/>
    <s v="united states"/>
    <s v="Coral Springs"/>
    <s v="Florida"/>
    <n v="33065"/>
    <s v="South"/>
    <s v="OFF-AP-10002287"/>
    <x v="1"/>
    <x v="9"/>
    <x v="1283"/>
    <n v="6.992"/>
    <n v="2"/>
    <n v="22"/>
    <s v="Pequeño"/>
    <n v="0.2"/>
    <n v="1.3984000000000001"/>
    <n v="-1.3984000000000001"/>
    <n v="8.3903999999999996"/>
    <s v="Bajo"/>
    <n v="0.52439999999999998"/>
    <n v="7.4999999999999997E-2"/>
    <n v="-5.0692000000000004"/>
    <n v="6"/>
    <n v="6"/>
    <s v="CORRECTO"/>
    <n v="2015"/>
    <n v="0"/>
  </r>
  <r>
    <x v="2558"/>
    <x v="1258"/>
    <d v="2015-05-31T00:00:00"/>
    <d v="2015-06-04T00:00:00"/>
    <s v="Standard Class"/>
    <x v="612"/>
    <s v="Tamara Manning"/>
    <s v="CONSUMER"/>
    <s v="united states"/>
    <s v="Orem"/>
    <s v="Utah"/>
    <n v="84057"/>
    <s v="West"/>
    <s v="FUR-BO-10004357"/>
    <x v="0"/>
    <x v="0"/>
    <x v="1358"/>
    <n v="1406.86"/>
    <n v="7"/>
    <n v="17"/>
    <s v="Grande"/>
    <n v="0"/>
    <n v="0"/>
    <n v="0"/>
    <n v="1406.86"/>
    <s v="Muy Alto"/>
    <n v="140.68600000000001"/>
    <n v="0.1"/>
    <n v="-1266.174"/>
    <n v="4"/>
    <n v="4"/>
    <s v="CORRECTO"/>
    <n v="2015"/>
    <n v="0"/>
  </r>
  <r>
    <x v="2559"/>
    <x v="1258"/>
    <d v="2015-05-31T00:00:00"/>
    <d v="2015-06-04T00:00:00"/>
    <s v="Standard Class"/>
    <x v="612"/>
    <s v="Tamara Manning"/>
    <s v="CONSUMER"/>
    <s v="united states"/>
    <s v="Orem"/>
    <s v="Utah"/>
    <n v="84057"/>
    <s v="West"/>
    <s v="OFF-LA-10003766"/>
    <x v="1"/>
    <x v="2"/>
    <x v="365"/>
    <n v="15.75"/>
    <n v="5"/>
    <n v="35"/>
    <s v="Grande"/>
    <n v="0"/>
    <n v="0"/>
    <n v="0"/>
    <n v="15.75"/>
    <s v="Bajo"/>
    <n v="7.56"/>
    <n v="0.48"/>
    <n v="-8.19"/>
    <n v="4"/>
    <n v="4"/>
    <s v="CORRECTO"/>
    <n v="2015"/>
    <n v="0"/>
  </r>
  <r>
    <x v="2560"/>
    <x v="1258"/>
    <d v="2015-05-31T00:00:00"/>
    <d v="2015-06-04T00:00:00"/>
    <s v="Standard Class"/>
    <x v="612"/>
    <s v="Tamara Manning"/>
    <s v="CONSUMER"/>
    <s v="united states"/>
    <s v="Orem"/>
    <s v="Utah"/>
    <n v="84057"/>
    <s v="West"/>
    <s v="OFF-ST-10000046"/>
    <x v="1"/>
    <x v="4"/>
    <x v="764"/>
    <n v="323.10000000000002"/>
    <n v="2"/>
    <n v="27"/>
    <s v="Pequeño"/>
    <n v="0"/>
    <n v="0"/>
    <n v="0"/>
    <n v="323.10000000000002"/>
    <s v="Alto"/>
    <n v="61.389000000000003"/>
    <n v="0.19"/>
    <n v="-261.71100000000001"/>
    <n v="4"/>
    <n v="4"/>
    <s v="CORRECTO"/>
    <n v="2015"/>
    <n v="0"/>
  </r>
  <r>
    <x v="2561"/>
    <x v="1259"/>
    <d v="2015-12-25T00:00:00"/>
    <d v="2015-12-31T00:00:00"/>
    <s v="Standard Class"/>
    <x v="93"/>
    <s v="Maria Bertelson"/>
    <s v="CONSUMER"/>
    <s v="united states"/>
    <s v="Nashville"/>
    <s v="Tennessee"/>
    <n v="37211"/>
    <s v="South"/>
    <s v="OFF-LA-10003190"/>
    <x v="1"/>
    <x v="2"/>
    <x v="1172"/>
    <n v="9.2159999999999993"/>
    <n v="4"/>
    <n v="30"/>
    <s v="Mediano"/>
    <n v="0.2"/>
    <n v="1.8431999999999999"/>
    <n v="-1.8431999999999999"/>
    <n v="11.059199999999999"/>
    <s v="Bajo"/>
    <n v="3.3408000000000002"/>
    <n v="0.36250000000000004"/>
    <n v="-4.032"/>
    <n v="6"/>
    <n v="6"/>
    <s v="CORRECTO"/>
    <n v="2015"/>
    <n v="0"/>
  </r>
  <r>
    <x v="2562"/>
    <x v="1259"/>
    <d v="2015-12-25T00:00:00"/>
    <d v="2015-12-31T00:00:00"/>
    <s v="Standard Class"/>
    <x v="93"/>
    <s v="Maria Bertelson"/>
    <s v="CONSUMER"/>
    <s v="united states"/>
    <s v="Nashville"/>
    <s v="Tennessee"/>
    <n v="37211"/>
    <s v="South"/>
    <s v="OFF-PA-10002787"/>
    <x v="1"/>
    <x v="10"/>
    <x v="1276"/>
    <n v="10.368"/>
    <n v="2"/>
    <n v="22"/>
    <s v="Pequeño"/>
    <n v="0.2"/>
    <n v="2.0736000000000003"/>
    <n v="-2.0735999999999999"/>
    <n v="12.441600000000001"/>
    <s v="Bajo"/>
    <n v="3.6288"/>
    <n v="0.35"/>
    <n v="-4.6656000000000004"/>
    <n v="6"/>
    <n v="6"/>
    <s v="CORRECTO"/>
    <n v="2015"/>
    <n v="0"/>
  </r>
  <r>
    <x v="2563"/>
    <x v="1260"/>
    <d v="2015-03-17T00:00:00"/>
    <d v="2015-03-22T00:00:00"/>
    <s v="Second Class"/>
    <x v="403"/>
    <s v="Harold Ryan"/>
    <s v="CORPORATE"/>
    <s v="united states"/>
    <s v="New York City"/>
    <s v="New York"/>
    <n v="10009"/>
    <s v="East"/>
    <s v="TEC-AC-10000387"/>
    <x v="2"/>
    <x v="11"/>
    <x v="1359"/>
    <n v="15.02"/>
    <n v="1"/>
    <n v="6"/>
    <s v="Pequeño"/>
    <n v="0"/>
    <n v="0"/>
    <n v="0"/>
    <n v="15.02"/>
    <s v="Bajo"/>
    <n v="2.7035999999999998"/>
    <n v="0.18"/>
    <n v="-12.3164"/>
    <n v="5"/>
    <n v="5"/>
    <s v="CORRECTO"/>
    <n v="2015"/>
    <n v="0"/>
  </r>
  <r>
    <x v="2564"/>
    <x v="1260"/>
    <d v="2015-03-17T00:00:00"/>
    <d v="2015-03-22T00:00:00"/>
    <s v="Second Class"/>
    <x v="403"/>
    <s v="Harold Ryan"/>
    <s v="CORPORATE"/>
    <s v="united states"/>
    <s v="New York City"/>
    <s v="New York"/>
    <n v="10009"/>
    <s v="East"/>
    <s v="OFF-ST-10001291"/>
    <x v="1"/>
    <x v="4"/>
    <x v="1026"/>
    <n v="33.82"/>
    <n v="2"/>
    <n v="15"/>
    <s v="Pequeño"/>
    <n v="0"/>
    <n v="0"/>
    <n v="0"/>
    <n v="33.82"/>
    <s v="Bajo"/>
    <n v="9.1313999999999993"/>
    <n v="0.26999999999999996"/>
    <n v="-24.688600000000001"/>
    <n v="5"/>
    <n v="5"/>
    <s v="CORRECTO"/>
    <n v="2015"/>
    <n v="0"/>
  </r>
  <r>
    <x v="2565"/>
    <x v="1261"/>
    <d v="2017-12-21T00:00:00"/>
    <d v="2017-12-24T00:00:00"/>
    <s v="First Class"/>
    <x v="631"/>
    <s v="Brian Derr"/>
    <s v="CONSUMER"/>
    <s v="united states"/>
    <s v="Bowling Green"/>
    <s v="Kentucky"/>
    <n v="42104"/>
    <s v="South"/>
    <s v="TEC-AC-10003116"/>
    <x v="2"/>
    <x v="11"/>
    <x v="929"/>
    <n v="71"/>
    <n v="4"/>
    <n v="32"/>
    <s v="Mediano"/>
    <n v="0"/>
    <n v="0"/>
    <n v="0"/>
    <n v="71"/>
    <s v="Medio"/>
    <n v="27.69"/>
    <n v="0.39"/>
    <n v="-43.31"/>
    <n v="3"/>
    <n v="3"/>
    <s v="CORRECTO"/>
    <n v="2017"/>
    <n v="0"/>
  </r>
  <r>
    <x v="2566"/>
    <x v="1262"/>
    <d v="2017-11-01T00:00:00"/>
    <d v="2017-11-03T00:00:00"/>
    <s v="Second Class"/>
    <x v="227"/>
    <s v="Sarah Foster"/>
    <s v="CONSUMER"/>
    <s v="united states"/>
    <s v="Bellingham"/>
    <s v="Washington"/>
    <n v="98226"/>
    <s v="West"/>
    <s v="OFF-BI-10001308"/>
    <x v="1"/>
    <x v="8"/>
    <x v="1360"/>
    <n v="25.12"/>
    <n v="5"/>
    <n v="30"/>
    <s v="Grande"/>
    <n v="0.2"/>
    <n v="5.0240000000000009"/>
    <n v="-5.024"/>
    <n v="30.144000000000002"/>
    <s v="Bajo"/>
    <n v="7.85"/>
    <n v="0.3125"/>
    <n v="-12.246"/>
    <n v="2"/>
    <n v="2"/>
    <s v="CORRECTO"/>
    <n v="2017"/>
    <n v="0"/>
  </r>
  <r>
    <x v="2567"/>
    <x v="1262"/>
    <d v="2017-11-01T00:00:00"/>
    <d v="2017-11-03T00:00:00"/>
    <s v="Second Class"/>
    <x v="227"/>
    <s v="Sarah Foster"/>
    <s v="CONSUMER"/>
    <s v="united states"/>
    <s v="Bellingham"/>
    <s v="Washington"/>
    <n v="98226"/>
    <s v="West"/>
    <s v="FUR-TA-10003954"/>
    <x v="0"/>
    <x v="3"/>
    <x v="1217"/>
    <n v="2665.62"/>
    <n v="9"/>
    <n v="30"/>
    <s v="Grande"/>
    <n v="0"/>
    <n v="0"/>
    <n v="0"/>
    <n v="2665.62"/>
    <s v="Muy Alto"/>
    <n v="239.9058"/>
    <n v="0.09"/>
    <n v="-2425.7141999999999"/>
    <n v="2"/>
    <n v="2"/>
    <s v="CORRECTO"/>
    <n v="2017"/>
    <n v="0"/>
  </r>
  <r>
    <x v="2568"/>
    <x v="1263"/>
    <d v="2017-09-07T00:00:00"/>
    <d v="2017-09-11T00:00:00"/>
    <s v="Standard Class"/>
    <x v="407"/>
    <s v="Stefania Perrino"/>
    <s v="CORPORATE"/>
    <s v="united states"/>
    <s v="New York City"/>
    <s v="New York"/>
    <n v="10011"/>
    <s v="East"/>
    <s v="OFF-ST-10003282"/>
    <x v="1"/>
    <x v="4"/>
    <x v="42"/>
    <n v="478.08"/>
    <n v="8"/>
    <n v="18"/>
    <s v="Grande"/>
    <n v="0"/>
    <n v="0"/>
    <n v="0"/>
    <n v="478.08"/>
    <s v="Alto"/>
    <n v="133.86240000000001"/>
    <n v="0.28000000000000003"/>
    <n v="-344.2176"/>
    <n v="4"/>
    <n v="4"/>
    <s v="CORRECTO"/>
    <n v="2017"/>
    <n v="0"/>
  </r>
  <r>
    <x v="2569"/>
    <x v="1264"/>
    <d v="2017-12-27T00:00:00"/>
    <d v="2017-12-27T00:00:00"/>
    <s v="Same Day"/>
    <x v="112"/>
    <s v="Dan Reichenbach"/>
    <s v="CORPORATE"/>
    <s v="united states"/>
    <s v="Newark"/>
    <s v="Ohio"/>
    <n v="43055"/>
    <s v="East"/>
    <s v="TEC-PH-10000576"/>
    <x v="2"/>
    <x v="7"/>
    <x v="815"/>
    <n v="164.38800000000001"/>
    <n v="2"/>
    <n v="18"/>
    <s v="Pequeño"/>
    <n v="0.4"/>
    <n v="65.755200000000002"/>
    <n v="-65.755200000000002"/>
    <n v="230.14320000000001"/>
    <s v="Alto"/>
    <n v="-35.617400000000004"/>
    <n v="-0.21666666666666667"/>
    <n v="-134.25020000000001"/>
    <n v="0"/>
    <n v="0"/>
    <s v="CORRECTO"/>
    <n v="2017"/>
    <n v="0"/>
  </r>
  <r>
    <x v="2570"/>
    <x v="1264"/>
    <d v="2017-12-27T00:00:00"/>
    <d v="2017-12-27T00:00:00"/>
    <s v="Same Day"/>
    <x v="112"/>
    <s v="Dan Reichenbach"/>
    <s v="CORPORATE"/>
    <s v="united states"/>
    <s v="Newark"/>
    <s v="Ohio"/>
    <n v="43055"/>
    <s v="East"/>
    <s v="OFF-AR-10004441"/>
    <x v="1"/>
    <x v="6"/>
    <x v="155"/>
    <n v="13.247999999999999"/>
    <n v="4"/>
    <n v="23"/>
    <s v="Mediano"/>
    <n v="0.2"/>
    <n v="2.6496"/>
    <n v="-2.6496"/>
    <n v="15.897599999999999"/>
    <s v="Bajo"/>
    <n v="3.6432000000000002"/>
    <n v="0.27500000000000002"/>
    <n v="-6.9551999999999996"/>
    <n v="0"/>
    <n v="0"/>
    <s v="CORRECTO"/>
    <n v="2017"/>
    <n v="0"/>
  </r>
  <r>
    <x v="2571"/>
    <x v="1265"/>
    <d v="2017-07-16T00:00:00"/>
    <d v="2017-07-21T00:00:00"/>
    <s v="Standard Class"/>
    <x v="91"/>
    <s v="Valerie Mitchum"/>
    <s v="HOME OFFICE"/>
    <s v="united states"/>
    <s v="Woodstock"/>
    <s v="Illinois"/>
    <n v="60098"/>
    <s v="Central"/>
    <s v="OFF-AR-10003759"/>
    <x v="1"/>
    <x v="6"/>
    <x v="846"/>
    <n v="2.9119999999999999"/>
    <n v="2"/>
    <n v="35"/>
    <s v="Pequeño"/>
    <n v="0.2"/>
    <n v="0.58240000000000003"/>
    <n v="-0.58240000000000003"/>
    <n v="3.4943999999999997"/>
    <s v="Bajo"/>
    <n v="0.91"/>
    <n v="0.3125"/>
    <n v="-1.4196"/>
    <n v="5"/>
    <n v="5"/>
    <s v="CORRECTO"/>
    <n v="2017"/>
    <n v="0"/>
  </r>
  <r>
    <x v="2572"/>
    <x v="1266"/>
    <d v="2016-08-12T00:00:00"/>
    <d v="2016-08-15T00:00:00"/>
    <s v="Second Class"/>
    <x v="632"/>
    <s v="Chris McAfee"/>
    <s v="CONSUMER"/>
    <s v="united states"/>
    <s v="Carrollton"/>
    <s v="Texas"/>
    <n v="75007"/>
    <s v="Central"/>
    <s v="TEC-AC-10004145"/>
    <x v="2"/>
    <x v="11"/>
    <x v="1273"/>
    <n v="1399.944"/>
    <n v="7"/>
    <n v="31"/>
    <s v="Grande"/>
    <n v="0.2"/>
    <n v="279.98880000000003"/>
    <n v="-279.98880000000003"/>
    <n v="1679.9328"/>
    <s v="Muy Alto"/>
    <n v="52.497900000000001"/>
    <n v="3.7499999999999999E-2"/>
    <n v="-1067.4573"/>
    <n v="3"/>
    <n v="3"/>
    <s v="CORRECTO"/>
    <n v="2016"/>
    <n v="0"/>
  </r>
  <r>
    <x v="2573"/>
    <x v="1267"/>
    <d v="2017-07-09T00:00:00"/>
    <d v="2017-07-14T00:00:00"/>
    <s v="Standard Class"/>
    <x v="598"/>
    <s v="Sean Miller"/>
    <s v="HOME OFFICE"/>
    <s v="united states"/>
    <s v="Lafayette"/>
    <s v="Indiana"/>
    <n v="47905"/>
    <s v="Central"/>
    <s v="FUR-FU-10000293"/>
    <x v="0"/>
    <x v="5"/>
    <x v="791"/>
    <n v="526.45000000000005"/>
    <n v="5"/>
    <n v="14"/>
    <s v="Grande"/>
    <n v="0"/>
    <n v="0"/>
    <n v="0"/>
    <n v="526.45000000000005"/>
    <s v="Muy Alto"/>
    <n v="31.587"/>
    <n v="0.06"/>
    <n v="-494.863"/>
    <n v="5"/>
    <n v="5"/>
    <s v="CORRECTO"/>
    <n v="2017"/>
    <n v="0"/>
  </r>
  <r>
    <x v="2574"/>
    <x v="1268"/>
    <d v="2014-11-22T00:00:00"/>
    <d v="2014-11-27T00:00:00"/>
    <s v="Standard Class"/>
    <x v="19"/>
    <s v="Ruben Ausman"/>
    <s v="CORPORATE"/>
    <s v="united states"/>
    <s v="Columbus"/>
    <s v="Georgia"/>
    <n v="31907"/>
    <s v="South"/>
    <s v="OFF-EN-10004955"/>
    <x v="1"/>
    <x v="12"/>
    <x v="890"/>
    <n v="16.23"/>
    <n v="3"/>
    <n v="15"/>
    <s v="Mediano"/>
    <n v="0"/>
    <n v="0"/>
    <n v="0"/>
    <n v="16.23"/>
    <s v="Bajo"/>
    <n v="7.9527000000000001"/>
    <n v="0.49"/>
    <n v="-8.2773000000000003"/>
    <n v="5"/>
    <n v="5"/>
    <s v="CORRECTO"/>
    <n v="2014"/>
    <n v="0"/>
  </r>
  <r>
    <x v="2575"/>
    <x v="1268"/>
    <d v="2014-11-22T00:00:00"/>
    <d v="2014-11-27T00:00:00"/>
    <s v="Standard Class"/>
    <x v="19"/>
    <s v="Ruben Ausman"/>
    <s v="CORPORATE"/>
    <s v="united states"/>
    <s v="Columbus"/>
    <s v="Georgia"/>
    <n v="31907"/>
    <s v="South"/>
    <s v="OFF-BI-10001071"/>
    <x v="1"/>
    <x v="8"/>
    <x v="669"/>
    <n v="319.89999999999998"/>
    <n v="5"/>
    <n v="31"/>
    <s v="Grande"/>
    <n v="0"/>
    <n v="0"/>
    <n v="0"/>
    <n v="319.89999999999998"/>
    <s v="Alto"/>
    <n v="156.751"/>
    <n v="0.49000000000000005"/>
    <n v="-163.149"/>
    <n v="5"/>
    <n v="5"/>
    <s v="CORRECTO"/>
    <n v="2014"/>
    <n v="0"/>
  </r>
  <r>
    <x v="2576"/>
    <x v="1268"/>
    <d v="2014-11-22T00:00:00"/>
    <d v="2014-11-27T00:00:00"/>
    <s v="Standard Class"/>
    <x v="19"/>
    <s v="Ruben Ausman"/>
    <s v="CORPORATE"/>
    <s v="united states"/>
    <s v="Columbus"/>
    <s v="Georgia"/>
    <n v="31907"/>
    <s v="South"/>
    <s v="OFF-EN-10001990"/>
    <x v="1"/>
    <x v="12"/>
    <x v="153"/>
    <n v="11.36"/>
    <n v="2"/>
    <n v="170"/>
    <s v="Pequeño"/>
    <n v="0"/>
    <n v="0"/>
    <n v="0"/>
    <n v="11.36"/>
    <s v="Bajo"/>
    <n v="5.3391999999999999"/>
    <n v="0.47000000000000003"/>
    <n v="-6.0208000000000004"/>
    <n v="5"/>
    <n v="5"/>
    <s v="CORRECTO"/>
    <n v="2014"/>
    <n v="0"/>
  </r>
  <r>
    <x v="2577"/>
    <x v="1268"/>
    <d v="2014-11-22T00:00:00"/>
    <d v="2014-11-27T00:00:00"/>
    <s v="Standard Class"/>
    <x v="19"/>
    <s v="Ruben Ausman"/>
    <s v="CORPORATE"/>
    <s v="united states"/>
    <s v="Columbus"/>
    <s v="Georgia"/>
    <n v="31907"/>
    <s v="South"/>
    <s v="OFF-AP-10002734"/>
    <x v="1"/>
    <x v="9"/>
    <x v="1361"/>
    <n v="675.12"/>
    <n v="3"/>
    <n v="3"/>
    <s v="Mediano"/>
    <n v="0"/>
    <n v="0"/>
    <n v="0"/>
    <n v="675.12"/>
    <s v="Muy Alto"/>
    <n v="290.30160000000001"/>
    <n v="0.43"/>
    <n v="-384.8184"/>
    <n v="5"/>
    <n v="5"/>
    <s v="CORRECTO"/>
    <n v="2014"/>
    <n v="0"/>
  </r>
  <r>
    <x v="2578"/>
    <x v="1269"/>
    <d v="2014-01-26T00:00:00"/>
    <d v="2014-01-31T00:00:00"/>
    <s v="Standard Class"/>
    <x v="174"/>
    <s v="Shirley Daniels"/>
    <s v="HOME OFFICE"/>
    <s v="united states"/>
    <s v="Alexandria"/>
    <s v="Virginia"/>
    <n v="22304"/>
    <s v="South"/>
    <s v="FUR-FU-10004587"/>
    <x v="0"/>
    <x v="5"/>
    <x v="1362"/>
    <n v="62.82"/>
    <n v="3"/>
    <n v="15"/>
    <s v="Mediano"/>
    <n v="0"/>
    <n v="0"/>
    <n v="0"/>
    <n v="62.82"/>
    <s v="Medio"/>
    <n v="30.7818"/>
    <n v="0.49"/>
    <n v="-32.038200000000003"/>
    <n v="5"/>
    <n v="5"/>
    <s v="CORRECTO"/>
    <n v="2014"/>
    <n v="0"/>
  </r>
  <r>
    <x v="2579"/>
    <x v="1269"/>
    <d v="2014-01-26T00:00:00"/>
    <d v="2014-01-31T00:00:00"/>
    <s v="Standard Class"/>
    <x v="174"/>
    <s v="Shirley Daniels"/>
    <s v="HOME OFFICE"/>
    <s v="united states"/>
    <s v="Alexandria"/>
    <s v="Virginia"/>
    <n v="22304"/>
    <s v="South"/>
    <s v="OFF-ST-10004337"/>
    <x v="1"/>
    <x v="4"/>
    <x v="847"/>
    <n v="489.92"/>
    <n v="8"/>
    <n v="24"/>
    <s v="Grande"/>
    <n v="0"/>
    <n v="0"/>
    <n v="0"/>
    <n v="489.92"/>
    <s v="Alto"/>
    <n v="0"/>
    <n v="0"/>
    <n v="-489.92"/>
    <n v="5"/>
    <n v="5"/>
    <s v="CORRECTO"/>
    <n v="2014"/>
    <n v="0"/>
  </r>
  <r>
    <x v="2580"/>
    <x v="1269"/>
    <d v="2014-01-26T00:00:00"/>
    <d v="2014-01-31T00:00:00"/>
    <s v="Standard Class"/>
    <x v="174"/>
    <s v="Shirley Daniels"/>
    <s v="HOME OFFICE"/>
    <s v="united states"/>
    <s v="Alexandria"/>
    <s v="Virginia"/>
    <n v="22304"/>
    <s v="South"/>
    <s v="OFF-PA-10003072"/>
    <x v="1"/>
    <x v="10"/>
    <x v="927"/>
    <n v="19.440000000000001"/>
    <n v="3"/>
    <n v="19"/>
    <s v="Mediano"/>
    <n v="0"/>
    <n v="0"/>
    <n v="0"/>
    <n v="19.440000000000001"/>
    <s v="Bajo"/>
    <n v="9.3312000000000008"/>
    <n v="0.48000000000000004"/>
    <n v="-10.1088"/>
    <n v="5"/>
    <n v="5"/>
    <s v="CORRECTO"/>
    <n v="2014"/>
    <n v="0"/>
  </r>
  <r>
    <x v="2581"/>
    <x v="1269"/>
    <d v="2014-01-26T00:00:00"/>
    <d v="2014-01-31T00:00:00"/>
    <s v="Standard Class"/>
    <x v="174"/>
    <s v="Shirley Daniels"/>
    <s v="HOME OFFICE"/>
    <s v="united states"/>
    <s v="Alexandria"/>
    <s v="Virginia"/>
    <n v="22304"/>
    <s v="South"/>
    <s v="OFF-PA-10000380"/>
    <x v="1"/>
    <x v="10"/>
    <x v="1290"/>
    <n v="16.68"/>
    <n v="2"/>
    <n v="37"/>
    <s v="Pequeño"/>
    <n v="0"/>
    <n v="0"/>
    <n v="0"/>
    <n v="16.68"/>
    <s v="Bajo"/>
    <n v="8.34"/>
    <n v="0.5"/>
    <n v="-8.34"/>
    <n v="5"/>
    <n v="5"/>
    <s v="CORRECTO"/>
    <n v="2014"/>
    <n v="0"/>
  </r>
  <r>
    <x v="2582"/>
    <x v="1269"/>
    <d v="2014-01-26T00:00:00"/>
    <d v="2014-01-31T00:00:00"/>
    <s v="Standard Class"/>
    <x v="174"/>
    <s v="Shirley Daniels"/>
    <s v="HOME OFFICE"/>
    <s v="united states"/>
    <s v="Alexandria"/>
    <s v="Virginia"/>
    <n v="22304"/>
    <s v="South"/>
    <s v="TEC-PH-10004833"/>
    <x v="2"/>
    <x v="7"/>
    <x v="1363"/>
    <n v="155.35"/>
    <n v="13"/>
    <n v="26"/>
    <s v="Grande"/>
    <n v="0"/>
    <n v="0"/>
    <n v="0"/>
    <n v="155.35"/>
    <s v="Medio"/>
    <n v="0"/>
    <n v="0"/>
    <n v="-155.35"/>
    <n v="5"/>
    <n v="5"/>
    <s v="CORRECTO"/>
    <n v="2014"/>
    <n v="0"/>
  </r>
  <r>
    <x v="2583"/>
    <x v="1269"/>
    <d v="2014-01-26T00:00:00"/>
    <d v="2014-01-31T00:00:00"/>
    <s v="Standard Class"/>
    <x v="174"/>
    <s v="Shirley Daniels"/>
    <s v="HOME OFFICE"/>
    <s v="united states"/>
    <s v="Alexandria"/>
    <s v="Virginia"/>
    <n v="22304"/>
    <s v="South"/>
    <s v="FUR-FU-10001847"/>
    <x v="0"/>
    <x v="5"/>
    <x v="1364"/>
    <n v="12.42"/>
    <n v="3"/>
    <n v="12"/>
    <s v="Mediano"/>
    <n v="0"/>
    <n v="0"/>
    <n v="0"/>
    <n v="12.42"/>
    <s v="Bajo"/>
    <n v="4.4711999999999996"/>
    <n v="0.36"/>
    <n v="-7.9488000000000003"/>
    <n v="5"/>
    <n v="5"/>
    <s v="CORRECTO"/>
    <n v="2014"/>
    <n v="0"/>
  </r>
  <r>
    <x v="2584"/>
    <x v="1269"/>
    <d v="2014-01-26T00:00:00"/>
    <d v="2014-01-31T00:00:00"/>
    <s v="Standard Class"/>
    <x v="174"/>
    <s v="Shirley Daniels"/>
    <s v="HOME OFFICE"/>
    <s v="united states"/>
    <s v="Alexandria"/>
    <s v="Virginia"/>
    <n v="22304"/>
    <s v="South"/>
    <s v="TEC-PH-10002103"/>
    <x v="2"/>
    <x v="7"/>
    <x v="539"/>
    <n v="187.98"/>
    <n v="2"/>
    <n v="37"/>
    <s v="Pequeño"/>
    <n v="0"/>
    <n v="0"/>
    <n v="0"/>
    <n v="187.98"/>
    <s v="Medio"/>
    <n v="52.634399999999999"/>
    <n v="0.28000000000000003"/>
    <n v="-135.34559999999999"/>
    <n v="5"/>
    <n v="5"/>
    <s v="CORRECTO"/>
    <n v="2014"/>
    <n v="0"/>
  </r>
  <r>
    <x v="2585"/>
    <x v="1270"/>
    <d v="2015-11-03T00:00:00"/>
    <d v="2015-11-10T00:00:00"/>
    <s v="Standard Class"/>
    <x v="294"/>
    <s v="Chris Selesnick"/>
    <s v="CORPORATE"/>
    <s v="united states"/>
    <s v="Haltom City"/>
    <s v="Texas"/>
    <n v="76117"/>
    <s v="Central"/>
    <s v="OFF-EN-10001137"/>
    <x v="1"/>
    <x v="12"/>
    <x v="318"/>
    <n v="6.6079999999999997"/>
    <n v="2"/>
    <n v="11"/>
    <s v="Pequeño"/>
    <n v="0.2"/>
    <n v="1.3216000000000001"/>
    <n v="-1.3216000000000001"/>
    <n v="7.9295999999999998"/>
    <s v="Bajo"/>
    <n v="2.1476000000000002"/>
    <n v="0.32500000000000007"/>
    <n v="-3.1387999999999998"/>
    <n v="7"/>
    <n v="7"/>
    <s v="CORRECTO"/>
    <n v="2015"/>
    <n v="0"/>
  </r>
  <r>
    <x v="2586"/>
    <x v="1271"/>
    <d v="2017-06-30T00:00:00"/>
    <d v="2017-07-06T00:00:00"/>
    <s v="Standard Class"/>
    <x v="267"/>
    <s v="Ralph Arnett"/>
    <s v="CONSUMER"/>
    <s v="united states"/>
    <s v="New York City"/>
    <s v="New York"/>
    <n v="10024"/>
    <s v="East"/>
    <s v="OFF-ST-10001476"/>
    <x v="1"/>
    <x v="4"/>
    <x v="835"/>
    <n v="248.57"/>
    <n v="7"/>
    <n v="29"/>
    <s v="Grande"/>
    <n v="0"/>
    <n v="0"/>
    <n v="0"/>
    <n v="248.57"/>
    <s v="Alto"/>
    <n v="67.113900000000001"/>
    <n v="0.27"/>
    <n v="-181.45609999999999"/>
    <n v="6"/>
    <n v="6"/>
    <s v="CORRECTO"/>
    <n v="2017"/>
    <n v="0"/>
  </r>
  <r>
    <x v="2587"/>
    <x v="1271"/>
    <d v="2017-06-30T00:00:00"/>
    <d v="2017-07-06T00:00:00"/>
    <s v="Standard Class"/>
    <x v="267"/>
    <s v="Ralph Arnett"/>
    <s v="CONSUMER"/>
    <s v="united states"/>
    <s v="New York City"/>
    <s v="New York"/>
    <n v="10024"/>
    <s v="East"/>
    <s v="FUR-FU-10002045"/>
    <x v="0"/>
    <x v="5"/>
    <x v="1365"/>
    <n v="22.23"/>
    <n v="1"/>
    <n v="17"/>
    <s v="Pequeño"/>
    <n v="0"/>
    <n v="0"/>
    <n v="0"/>
    <n v="22.23"/>
    <s v="Bajo"/>
    <n v="9.7812000000000001"/>
    <n v="0.44"/>
    <n v="-12.4488"/>
    <n v="6"/>
    <n v="6"/>
    <s v="CORRECTO"/>
    <n v="2017"/>
    <n v="0"/>
  </r>
  <r>
    <x v="2588"/>
    <x v="1272"/>
    <d v="2016-05-05T00:00:00"/>
    <d v="2016-05-09T00:00:00"/>
    <s v="Standard Class"/>
    <x v="593"/>
    <s v="Barry Franz"/>
    <s v="HOME OFFICE"/>
    <s v="united states"/>
    <s v="Los Angeles"/>
    <s v="California"/>
    <n v="90004"/>
    <s v="West"/>
    <s v="OFF-ST-10001505"/>
    <x v="1"/>
    <x v="4"/>
    <x v="1183"/>
    <n v="5.98"/>
    <n v="1"/>
    <n v="33"/>
    <s v="Pequeño"/>
    <n v="0"/>
    <n v="0"/>
    <n v="0"/>
    <n v="5.98"/>
    <s v="Bajo"/>
    <n v="1.0165999999999999"/>
    <n v="0.16999999999999998"/>
    <n v="-4.9634"/>
    <n v="4"/>
    <n v="4"/>
    <s v="CORRECTO"/>
    <n v="2016"/>
    <n v="0"/>
  </r>
  <r>
    <x v="2589"/>
    <x v="1272"/>
    <d v="2016-05-05T00:00:00"/>
    <d v="2016-05-09T00:00:00"/>
    <s v="Standard Class"/>
    <x v="593"/>
    <s v="Barry Franz"/>
    <s v="HOME OFFICE"/>
    <s v="united states"/>
    <s v="Los Angeles"/>
    <s v="California"/>
    <n v="90004"/>
    <s v="West"/>
    <s v="TEC-PH-10001433"/>
    <x v="2"/>
    <x v="7"/>
    <x v="240"/>
    <n v="246.16800000000001"/>
    <n v="3"/>
    <n v="11"/>
    <s v="Mediano"/>
    <n v="0.2"/>
    <n v="49.233600000000003"/>
    <n v="-49.233600000000003"/>
    <n v="295.40160000000003"/>
    <s v="Alto"/>
    <n v="21.5397"/>
    <n v="8.7499999999999994E-2"/>
    <n v="-175.3947"/>
    <n v="4"/>
    <n v="4"/>
    <s v="CORRECTO"/>
    <n v="2016"/>
    <n v="0"/>
  </r>
  <r>
    <x v="2590"/>
    <x v="1273"/>
    <d v="2016-09-08T00:00:00"/>
    <d v="2016-09-14T00:00:00"/>
    <s v="Standard Class"/>
    <x v="339"/>
    <s v="Sanjit Engle"/>
    <s v="CONSUMER"/>
    <s v="united states"/>
    <s v="Wheeling"/>
    <s v="Illinois"/>
    <n v="60090"/>
    <s v="Central"/>
    <s v="FUR-FU-10004671"/>
    <x v="0"/>
    <x v="5"/>
    <x v="1366"/>
    <n v="14.135999999999999"/>
    <n v="2"/>
    <n v="14"/>
    <s v="Pequeño"/>
    <n v="0.6"/>
    <n v="8.4815999999999985"/>
    <n v="-8.4816000000000003"/>
    <n v="22.617599999999996"/>
    <s v="Bajo"/>
    <n v="-7.7747999999999999"/>
    <n v="-0.55000000000000004"/>
    <n v="-13.4292"/>
    <n v="6"/>
    <n v="6"/>
    <s v="CORRECTO"/>
    <n v="2016"/>
    <n v="0"/>
  </r>
  <r>
    <x v="2591"/>
    <x v="1273"/>
    <d v="2016-09-08T00:00:00"/>
    <d v="2016-09-14T00:00:00"/>
    <s v="Standard Class"/>
    <x v="339"/>
    <s v="Sanjit Engle"/>
    <s v="CONSUMER"/>
    <s v="united states"/>
    <s v="Wheeling"/>
    <s v="Illinois"/>
    <n v="60090"/>
    <s v="Central"/>
    <s v="FUR-TA-10003569"/>
    <x v="0"/>
    <x v="3"/>
    <x v="1367"/>
    <n v="601.47"/>
    <n v="3"/>
    <n v="21"/>
    <s v="Mediano"/>
    <n v="0.5"/>
    <n v="300.73500000000001"/>
    <n v="-300.73500000000001"/>
    <n v="902.20500000000004"/>
    <s v="Muy Alto"/>
    <n v="-300.73500000000001"/>
    <n v="-0.5"/>
    <n v="-601.47"/>
    <n v="6"/>
    <n v="6"/>
    <s v="CORRECTO"/>
    <n v="2016"/>
    <n v="0"/>
  </r>
  <r>
    <x v="2592"/>
    <x v="1274"/>
    <d v="2017-11-24T00:00:00"/>
    <d v="2017-11-26T00:00:00"/>
    <s v="Second Class"/>
    <x v="276"/>
    <s v="Roland Schwarz"/>
    <s v="CORPORATE"/>
    <s v="united states"/>
    <s v="Summerville"/>
    <s v="South Carolina"/>
    <n v="29483"/>
    <s v="South"/>
    <s v="TEC-PH-10002807"/>
    <x v="2"/>
    <x v="7"/>
    <x v="1239"/>
    <n v="79.099999999999994"/>
    <n v="2"/>
    <n v="15"/>
    <s v="Pequeño"/>
    <n v="0"/>
    <n v="0"/>
    <n v="0"/>
    <n v="79.099999999999994"/>
    <s v="Medio"/>
    <n v="39.549999999999997"/>
    <n v="0.5"/>
    <n v="-39.549999999999997"/>
    <n v="2"/>
    <n v="2"/>
    <s v="CORRECTO"/>
    <n v="2017"/>
    <n v="0"/>
  </r>
  <r>
    <x v="2593"/>
    <x v="1274"/>
    <d v="2017-11-24T00:00:00"/>
    <d v="2017-11-26T00:00:00"/>
    <s v="Second Class"/>
    <x v="276"/>
    <s v="Roland Schwarz"/>
    <s v="CORPORATE"/>
    <s v="united states"/>
    <s v="Summerville"/>
    <s v="South Carolina"/>
    <n v="29483"/>
    <s v="South"/>
    <s v="OFF-BI-10001597"/>
    <x v="1"/>
    <x v="8"/>
    <x v="798"/>
    <n v="327.84"/>
    <n v="8"/>
    <n v="47"/>
    <s v="Grande"/>
    <n v="0"/>
    <n v="0"/>
    <n v="0"/>
    <n v="327.84"/>
    <s v="Alto"/>
    <n v="157.36320000000001"/>
    <n v="0.48000000000000004"/>
    <n v="-170.4768"/>
    <n v="2"/>
    <n v="2"/>
    <s v="CORRECTO"/>
    <n v="2017"/>
    <n v="0"/>
  </r>
  <r>
    <x v="2594"/>
    <x v="1275"/>
    <d v="2017-05-13T00:00:00"/>
    <d v="2017-05-17T00:00:00"/>
    <s v="Standard Class"/>
    <x v="312"/>
    <s v="Brian Moss"/>
    <s v="CORPORATE"/>
    <s v="united states"/>
    <s v="Columbus"/>
    <s v="Indiana"/>
    <n v="47201"/>
    <s v="Central"/>
    <s v="OFF-EN-10003296"/>
    <x v="1"/>
    <x v="12"/>
    <x v="232"/>
    <n v="180.96"/>
    <n v="2"/>
    <n v="14"/>
    <s v="Pequeño"/>
    <n v="0"/>
    <n v="0"/>
    <n v="0"/>
    <n v="180.96"/>
    <s v="Medio"/>
    <n v="81.432000000000002"/>
    <n v="0.45"/>
    <n v="-99.528000000000006"/>
    <n v="4"/>
    <n v="4"/>
    <s v="CORRECTO"/>
    <n v="2017"/>
    <n v="0"/>
  </r>
  <r>
    <x v="2595"/>
    <x v="1275"/>
    <d v="2017-05-13T00:00:00"/>
    <d v="2017-05-17T00:00:00"/>
    <s v="Standard Class"/>
    <x v="312"/>
    <s v="Brian Moss"/>
    <s v="CORPORATE"/>
    <s v="united states"/>
    <s v="Columbus"/>
    <s v="Indiana"/>
    <n v="47201"/>
    <s v="Central"/>
    <s v="OFF-BI-10004632"/>
    <x v="1"/>
    <x v="8"/>
    <x v="569"/>
    <n v="914.97"/>
    <n v="3"/>
    <n v="34"/>
    <s v="Mediano"/>
    <n v="0"/>
    <n v="0"/>
    <n v="0"/>
    <n v="914.97"/>
    <s v="Muy Alto"/>
    <n v="411.73649999999998"/>
    <n v="0.44999999999999996"/>
    <n v="-503.23349999999999"/>
    <n v="4"/>
    <n v="4"/>
    <s v="CORRECTO"/>
    <n v="2017"/>
    <n v="0"/>
  </r>
  <r>
    <x v="2596"/>
    <x v="1275"/>
    <d v="2017-05-13T00:00:00"/>
    <d v="2017-05-17T00:00:00"/>
    <s v="Standard Class"/>
    <x v="312"/>
    <s v="Brian Moss"/>
    <s v="CORPORATE"/>
    <s v="united states"/>
    <s v="Columbus"/>
    <s v="Indiana"/>
    <n v="47201"/>
    <s v="Central"/>
    <s v="TEC-PH-10002310"/>
    <x v="2"/>
    <x v="7"/>
    <x v="1368"/>
    <n v="587.97"/>
    <n v="3"/>
    <n v="14"/>
    <s v="Mediano"/>
    <n v="0"/>
    <n v="0"/>
    <n v="0"/>
    <n v="587.97"/>
    <s v="Muy Alto"/>
    <n v="158.75190000000001"/>
    <n v="0.27"/>
    <n v="-429.21809999999999"/>
    <n v="4"/>
    <n v="4"/>
    <s v="CORRECTO"/>
    <n v="2017"/>
    <n v="0"/>
  </r>
  <r>
    <x v="2597"/>
    <x v="1275"/>
    <d v="2017-05-13T00:00:00"/>
    <d v="2017-05-17T00:00:00"/>
    <s v="Standard Class"/>
    <x v="312"/>
    <s v="Brian Moss"/>
    <s v="CORPORATE"/>
    <s v="united states"/>
    <s v="Columbus"/>
    <s v="Indiana"/>
    <n v="47201"/>
    <s v="Central"/>
    <s v="OFF-ST-10000078"/>
    <x v="1"/>
    <x v="4"/>
    <x v="1227"/>
    <n v="530.34"/>
    <n v="2"/>
    <n v="43"/>
    <s v="Pequeño"/>
    <n v="0"/>
    <n v="0"/>
    <n v="0"/>
    <n v="530.34"/>
    <s v="Muy Alto"/>
    <n v="95.461200000000005"/>
    <n v="0.18"/>
    <n v="-434.87880000000001"/>
    <n v="4"/>
    <n v="4"/>
    <s v="CORRECTO"/>
    <n v="2017"/>
    <n v="0"/>
  </r>
  <r>
    <x v="2598"/>
    <x v="1275"/>
    <d v="2017-05-13T00:00:00"/>
    <d v="2017-05-17T00:00:00"/>
    <s v="Standard Class"/>
    <x v="312"/>
    <s v="Brian Moss"/>
    <s v="CORPORATE"/>
    <s v="united states"/>
    <s v="Columbus"/>
    <s v="Indiana"/>
    <n v="47201"/>
    <s v="Central"/>
    <s v="OFF-PA-10001752"/>
    <x v="1"/>
    <x v="10"/>
    <x v="1369"/>
    <n v="14.94"/>
    <n v="3"/>
    <n v="7"/>
    <s v="Mediano"/>
    <n v="0"/>
    <n v="0"/>
    <n v="0"/>
    <n v="14.94"/>
    <s v="Bajo"/>
    <n v="7.3205999999999998"/>
    <n v="0.49"/>
    <n v="-7.6193999999999997"/>
    <n v="4"/>
    <n v="4"/>
    <s v="CORRECTO"/>
    <n v="2017"/>
    <n v="0"/>
  </r>
  <r>
    <x v="2599"/>
    <x v="1276"/>
    <d v="2017-04-23T00:00:00"/>
    <d v="2017-04-29T00:00:00"/>
    <s v="Standard Class"/>
    <x v="85"/>
    <s v="Sally Knutson"/>
    <s v="CONSUMER"/>
    <s v="united states"/>
    <s v="New York City"/>
    <s v="New York"/>
    <n v="10024"/>
    <s v="East"/>
    <s v="OFF-AP-10000026"/>
    <x v="1"/>
    <x v="9"/>
    <x v="1291"/>
    <n v="121.94"/>
    <n v="2"/>
    <n v="27"/>
    <s v="Pequeño"/>
    <n v="0"/>
    <n v="0"/>
    <n v="0"/>
    <n v="121.94"/>
    <s v="Medio"/>
    <n v="35.3626"/>
    <n v="0.29000000000000004"/>
    <n v="-86.577399999999997"/>
    <n v="6"/>
    <n v="6"/>
    <s v="CORRECTO"/>
    <n v="2017"/>
    <n v="0"/>
  </r>
  <r>
    <x v="2600"/>
    <x v="1276"/>
    <d v="2017-04-23T00:00:00"/>
    <d v="2017-04-29T00:00:00"/>
    <s v="Standard Class"/>
    <x v="85"/>
    <s v="Sally Knutson"/>
    <s v="CONSUMER"/>
    <s v="united states"/>
    <s v="New York City"/>
    <s v="New York"/>
    <n v="10024"/>
    <s v="East"/>
    <s v="OFF-SU-10002573"/>
    <x v="1"/>
    <x v="14"/>
    <x v="354"/>
    <n v="122.71"/>
    <n v="7"/>
    <n v="26"/>
    <s v="Grande"/>
    <n v="0"/>
    <n v="0"/>
    <n v="0"/>
    <n v="122.71"/>
    <s v="Medio"/>
    <n v="36.813000000000002"/>
    <n v="0.30000000000000004"/>
    <n v="-85.897000000000006"/>
    <n v="6"/>
    <n v="6"/>
    <s v="CORRECTO"/>
    <n v="2017"/>
    <n v="0"/>
  </r>
  <r>
    <x v="2601"/>
    <x v="1277"/>
    <d v="2016-06-04T00:00:00"/>
    <d v="2016-06-04T00:00:00"/>
    <s v="Same Day"/>
    <x v="633"/>
    <s v="Edward Nazzal"/>
    <s v="CONSUMER"/>
    <s v="united states"/>
    <s v="New York City"/>
    <s v="New York"/>
    <n v="10035"/>
    <s v="East"/>
    <s v="OFF-PA-10000349"/>
    <x v="1"/>
    <x v="10"/>
    <x v="33"/>
    <n v="14.94"/>
    <n v="3"/>
    <n v="150"/>
    <s v="Mediano"/>
    <n v="0"/>
    <n v="0"/>
    <n v="0"/>
    <n v="14.94"/>
    <s v="Bajo"/>
    <n v="7.0217999999999998"/>
    <n v="0.47000000000000003"/>
    <n v="-7.9181999999999997"/>
    <n v="0"/>
    <n v="0"/>
    <s v="CORRECTO"/>
    <n v="2016"/>
    <n v="0"/>
  </r>
  <r>
    <x v="2602"/>
    <x v="1277"/>
    <d v="2016-06-04T00:00:00"/>
    <d v="2016-06-04T00:00:00"/>
    <s v="Same Day"/>
    <x v="633"/>
    <s v="Edward Nazzal"/>
    <s v="CONSUMER"/>
    <s v="united states"/>
    <s v="New York City"/>
    <s v="New York"/>
    <n v="10035"/>
    <s v="East"/>
    <s v="TEC-MA-10003356"/>
    <x v="2"/>
    <x v="15"/>
    <x v="1370"/>
    <n v="1349.85"/>
    <n v="3"/>
    <n v="5"/>
    <s v="Mediano"/>
    <n v="0"/>
    <n v="0"/>
    <n v="0"/>
    <n v="1349.85"/>
    <s v="Muy Alto"/>
    <n v="364.45949999999999"/>
    <n v="0.27"/>
    <n v="-985.39049999999997"/>
    <n v="0"/>
    <n v="0"/>
    <s v="CORRECTO"/>
    <n v="2016"/>
    <n v="0"/>
  </r>
  <r>
    <x v="2603"/>
    <x v="1277"/>
    <d v="2016-06-04T00:00:00"/>
    <d v="2016-06-04T00:00:00"/>
    <s v="Same Day"/>
    <x v="633"/>
    <s v="Edward Nazzal"/>
    <s v="CONSUMER"/>
    <s v="united states"/>
    <s v="New York City"/>
    <s v="New York"/>
    <n v="10035"/>
    <s v="East"/>
    <s v="FUR-BO-10000362"/>
    <x v="0"/>
    <x v="0"/>
    <x v="1046"/>
    <n v="136.78399999999999"/>
    <n v="1"/>
    <n v="14"/>
    <s v="Pequeño"/>
    <n v="0.2"/>
    <n v="27.3568"/>
    <n v="-27.3568"/>
    <n v="164.14079999999998"/>
    <s v="Medio"/>
    <n v="5.1294000000000004"/>
    <n v="3.7500000000000006E-2"/>
    <n v="-104.2978"/>
    <n v="0"/>
    <n v="0"/>
    <s v="CORRECTO"/>
    <n v="2016"/>
    <n v="0"/>
  </r>
  <r>
    <x v="2604"/>
    <x v="1277"/>
    <d v="2016-06-04T00:00:00"/>
    <d v="2016-06-04T00:00:00"/>
    <s v="Same Day"/>
    <x v="633"/>
    <s v="Edward Nazzal"/>
    <s v="CONSUMER"/>
    <s v="united states"/>
    <s v="New York City"/>
    <s v="New York"/>
    <n v="10035"/>
    <s v="East"/>
    <s v="FUR-FU-10003878"/>
    <x v="0"/>
    <x v="5"/>
    <x v="677"/>
    <n v="61.12"/>
    <n v="4"/>
    <n v="21"/>
    <s v="Mediano"/>
    <n v="0"/>
    <n v="0"/>
    <n v="0"/>
    <n v="61.12"/>
    <s v="Medio"/>
    <n v="20.780799999999999"/>
    <n v="0.34"/>
    <n v="-40.339199999999998"/>
    <n v="0"/>
    <n v="0"/>
    <s v="CORRECTO"/>
    <n v="2016"/>
    <n v="0"/>
  </r>
  <r>
    <x v="2605"/>
    <x v="1278"/>
    <d v="2014-12-16T00:00:00"/>
    <d v="2014-12-21T00:00:00"/>
    <s v="Standard Class"/>
    <x v="634"/>
    <s v="Kean Nguyen"/>
    <s v="CORPORATE"/>
    <s v="united states"/>
    <s v="Jacksonville"/>
    <s v="Florida"/>
    <n v="32216"/>
    <s v="South"/>
    <s v="OFF-BI-10000591"/>
    <x v="1"/>
    <x v="8"/>
    <x v="1054"/>
    <n v="1.167"/>
    <n v="1"/>
    <n v="8"/>
    <s v="Pequeño"/>
    <n v="0.7"/>
    <n v="0.81689999999999996"/>
    <n v="-0.81689999999999996"/>
    <n v="1.9839"/>
    <s v="Bajo"/>
    <n v="-0.85580000000000001"/>
    <n v="-0.73333333333333328"/>
    <n v="-1.2059"/>
    <n v="5"/>
    <n v="5"/>
    <s v="CORRECTO"/>
    <n v="2014"/>
    <n v="0"/>
  </r>
  <r>
    <x v="2606"/>
    <x v="1279"/>
    <d v="2016-03-04T00:00:00"/>
    <d v="2016-03-10T00:00:00"/>
    <s v="Standard Class"/>
    <x v="450"/>
    <s v="Michael Granlund"/>
    <s v="HOME OFFICE"/>
    <s v="united states"/>
    <s v="San Diego"/>
    <s v="California"/>
    <n v="92024"/>
    <s v="West"/>
    <s v="OFF-AR-10003727"/>
    <x v="1"/>
    <x v="6"/>
    <x v="1371"/>
    <n v="16.989999999999998"/>
    <n v="1"/>
    <n v="17"/>
    <s v="Pequeño"/>
    <n v="0"/>
    <n v="0"/>
    <n v="0"/>
    <n v="16.989999999999998"/>
    <s v="Bajo"/>
    <n v="4.9271000000000003"/>
    <n v="0.29000000000000004"/>
    <n v="-12.062900000000001"/>
    <n v="6"/>
    <n v="6"/>
    <s v="CORRECTO"/>
    <n v="2016"/>
    <n v="0"/>
  </r>
  <r>
    <x v="2607"/>
    <x v="1280"/>
    <d v="2014-11-25T00:00:00"/>
    <d v="2014-11-30T00:00:00"/>
    <s v="Standard Class"/>
    <x v="565"/>
    <s v="Matt Collister"/>
    <s v="CORPORATE"/>
    <s v="united states"/>
    <s v="Arlington"/>
    <s v="Texas"/>
    <n v="76017"/>
    <s v="Central"/>
    <s v="TEC-AC-10001635"/>
    <x v="2"/>
    <x v="11"/>
    <x v="1372"/>
    <n v="24.672000000000001"/>
    <n v="3"/>
    <n v="15"/>
    <s v="Mediano"/>
    <n v="0.2"/>
    <n v="4.9344000000000001"/>
    <n v="-4.9344000000000001"/>
    <n v="29.606400000000001"/>
    <s v="Bajo"/>
    <n v="0"/>
    <n v="0"/>
    <n v="-19.7376"/>
    <n v="5"/>
    <n v="5"/>
    <s v="CORRECTO"/>
    <n v="2014"/>
    <n v="0"/>
  </r>
  <r>
    <x v="2608"/>
    <x v="1280"/>
    <d v="2014-11-25T00:00:00"/>
    <d v="2014-11-30T00:00:00"/>
    <s v="Standard Class"/>
    <x v="565"/>
    <s v="Matt Collister"/>
    <s v="CORPORATE"/>
    <s v="united states"/>
    <s v="Arlington"/>
    <s v="Texas"/>
    <n v="76017"/>
    <s v="Central"/>
    <s v="OFF-LA-10001317"/>
    <x v="1"/>
    <x v="2"/>
    <x v="396"/>
    <n v="2.52"/>
    <n v="1"/>
    <n v="15"/>
    <s v="Pequeño"/>
    <n v="0.2"/>
    <n v="0.504"/>
    <n v="-0.504"/>
    <n v="3.024"/>
    <s v="Bajo"/>
    <n v="0.88200000000000001"/>
    <n v="0.35"/>
    <n v="-1.1339999999999999"/>
    <n v="5"/>
    <n v="5"/>
    <s v="CORRECTO"/>
    <n v="2014"/>
    <n v="0"/>
  </r>
  <r>
    <x v="2609"/>
    <x v="1280"/>
    <d v="2014-11-25T00:00:00"/>
    <d v="2014-11-30T00:00:00"/>
    <s v="Standard Class"/>
    <x v="565"/>
    <s v="Matt Collister"/>
    <s v="CORPORATE"/>
    <s v="united states"/>
    <s v="Arlington"/>
    <s v="Texas"/>
    <n v="76017"/>
    <s v="Central"/>
    <s v="FUR-TA-10000577"/>
    <x v="0"/>
    <x v="3"/>
    <x v="3"/>
    <n v="1218.7349999999999"/>
    <n v="5"/>
    <n v="29"/>
    <s v="Grande"/>
    <n v="0.3"/>
    <n v="365.62049999999994"/>
    <n v="-365.62049999999999"/>
    <n v="1584.3554999999999"/>
    <s v="Muy Alto"/>
    <n v="-121.87350000000001"/>
    <n v="-0.10000000000000002"/>
    <n v="-974.98800000000006"/>
    <n v="5"/>
    <n v="5"/>
    <s v="CORRECTO"/>
    <n v="2014"/>
    <n v="0"/>
  </r>
  <r>
    <x v="2610"/>
    <x v="1280"/>
    <d v="2014-11-25T00:00:00"/>
    <d v="2014-11-30T00:00:00"/>
    <s v="Standard Class"/>
    <x v="565"/>
    <s v="Matt Collister"/>
    <s v="CORPORATE"/>
    <s v="united states"/>
    <s v="Arlington"/>
    <s v="Texas"/>
    <n v="76017"/>
    <s v="Central"/>
    <s v="OFF-LA-10000248"/>
    <x v="1"/>
    <x v="2"/>
    <x v="1221"/>
    <n v="5.9039999999999999"/>
    <n v="2"/>
    <n v="19"/>
    <s v="Pequeño"/>
    <n v="0.2"/>
    <n v="1.1808000000000001"/>
    <n v="-1.1808000000000001"/>
    <n v="7.0847999999999995"/>
    <s v="Bajo"/>
    <n v="1.9925999999999999"/>
    <n v="0.33749999999999997"/>
    <n v="-2.7305999999999999"/>
    <n v="5"/>
    <n v="5"/>
    <s v="CORRECTO"/>
    <n v="2014"/>
    <n v="0"/>
  </r>
  <r>
    <x v="2611"/>
    <x v="1280"/>
    <d v="2014-11-25T00:00:00"/>
    <d v="2014-11-30T00:00:00"/>
    <s v="Standard Class"/>
    <x v="565"/>
    <s v="Matt Collister"/>
    <s v="CORPORATE"/>
    <s v="united states"/>
    <s v="Arlington"/>
    <s v="Texas"/>
    <n v="76017"/>
    <s v="Central"/>
    <s v="OFF-PA-10000955"/>
    <x v="1"/>
    <x v="10"/>
    <x v="782"/>
    <n v="15.696"/>
    <n v="3"/>
    <n v="7"/>
    <s v="Mediano"/>
    <n v="0.2"/>
    <n v="3.1392000000000002"/>
    <n v="-3.1392000000000002"/>
    <n v="18.8352"/>
    <s v="Bajo"/>
    <n v="5.1012000000000004"/>
    <n v="0.32500000000000001"/>
    <n v="-7.4555999999999996"/>
    <n v="5"/>
    <n v="5"/>
    <s v="CORRECTO"/>
    <n v="2014"/>
    <n v="0"/>
  </r>
  <r>
    <x v="2612"/>
    <x v="1280"/>
    <d v="2014-11-25T00:00:00"/>
    <d v="2014-11-30T00:00:00"/>
    <s v="Standard Class"/>
    <x v="565"/>
    <s v="Matt Collister"/>
    <s v="CORPORATE"/>
    <s v="united states"/>
    <s v="Arlington"/>
    <s v="Texas"/>
    <n v="76017"/>
    <s v="Central"/>
    <s v="FUR-FU-10000221"/>
    <x v="0"/>
    <x v="5"/>
    <x v="534"/>
    <n v="6.0960000000000001"/>
    <n v="3"/>
    <n v="38"/>
    <s v="Mediano"/>
    <n v="0.6"/>
    <n v="3.6576"/>
    <n v="-3.6576"/>
    <n v="9.7536000000000005"/>
    <s v="Bajo"/>
    <n v="-3.9624000000000001"/>
    <n v="-0.65"/>
    <n v="-6.4008000000000003"/>
    <n v="5"/>
    <n v="5"/>
    <s v="CORRECTO"/>
    <n v="2014"/>
    <n v="0"/>
  </r>
  <r>
    <x v="2613"/>
    <x v="1281"/>
    <d v="2016-04-28T00:00:00"/>
    <d v="2016-05-05T00:00:00"/>
    <s v="Standard Class"/>
    <x v="635"/>
    <s v="Bill Overfelt"/>
    <s v="CORPORATE"/>
    <s v="united states"/>
    <s v="Los Angeles"/>
    <s v="California"/>
    <n v="90045"/>
    <s v="West"/>
    <s v="FUR-CH-10002304"/>
    <x v="0"/>
    <x v="1"/>
    <x v="790"/>
    <n v="41.567999999999998"/>
    <n v="2"/>
    <n v="44"/>
    <s v="Pequeño"/>
    <n v="0.2"/>
    <n v="8.3135999999999992"/>
    <n v="-8.3135999999999992"/>
    <n v="49.881599999999999"/>
    <s v="Bajo"/>
    <n v="2.5979999999999999"/>
    <n v="6.25E-2"/>
    <n v="-30.656400000000001"/>
    <n v="7"/>
    <n v="7"/>
    <s v="CORRECTO"/>
    <n v="2016"/>
    <n v="0"/>
  </r>
  <r>
    <x v="2614"/>
    <x v="1282"/>
    <d v="2014-04-26T00:00:00"/>
    <d v="2014-05-03T00:00:00"/>
    <s v="Standard Class"/>
    <x v="636"/>
    <s v="Aleksandra Gannaway"/>
    <s v="CORPORATE"/>
    <s v="united states"/>
    <s v="Los Angeles"/>
    <s v="California"/>
    <n v="90049"/>
    <s v="West"/>
    <s v="FUR-CH-10004886"/>
    <x v="0"/>
    <x v="1"/>
    <x v="371"/>
    <n v="230.28"/>
    <n v="3"/>
    <n v="24"/>
    <s v="Mediano"/>
    <n v="0.2"/>
    <n v="46.056000000000004"/>
    <n v="-46.055999999999997"/>
    <n v="276.33600000000001"/>
    <s v="Alto"/>
    <n v="23.027999999999999"/>
    <n v="9.9999999999999992E-2"/>
    <n v="-161.196"/>
    <n v="7"/>
    <n v="7"/>
    <s v="CORRECTO"/>
    <n v="2014"/>
    <n v="0"/>
  </r>
  <r>
    <x v="2615"/>
    <x v="1282"/>
    <d v="2014-04-26T00:00:00"/>
    <d v="2014-05-03T00:00:00"/>
    <s v="Standard Class"/>
    <x v="636"/>
    <s v="Aleksandra Gannaway"/>
    <s v="CORPORATE"/>
    <s v="united states"/>
    <s v="Los Angeles"/>
    <s v="California"/>
    <n v="90049"/>
    <s v="West"/>
    <s v="OFF-BI-10001525"/>
    <x v="1"/>
    <x v="8"/>
    <x v="31"/>
    <n v="18.288"/>
    <n v="6"/>
    <n v="37"/>
    <s v="Grande"/>
    <n v="0.2"/>
    <n v="3.6576000000000004"/>
    <n v="-3.6576"/>
    <n v="21.945599999999999"/>
    <s v="Bajo"/>
    <n v="5.7149999999999999"/>
    <n v="0.3125"/>
    <n v="-8.9154"/>
    <n v="7"/>
    <n v="7"/>
    <s v="CORRECTO"/>
    <n v="2014"/>
    <n v="0"/>
  </r>
  <r>
    <x v="2616"/>
    <x v="1283"/>
    <d v="2017-04-01T00:00:00"/>
    <d v="2017-04-05T00:00:00"/>
    <s v="Standard Class"/>
    <x v="333"/>
    <s v="Maribeth Schnelling"/>
    <s v="CONSUMER"/>
    <s v="united states"/>
    <s v="San Francisco"/>
    <s v="California"/>
    <n v="94110"/>
    <s v="West"/>
    <s v="OFF-LA-10003663"/>
    <x v="1"/>
    <x v="2"/>
    <x v="1373"/>
    <n v="5.78"/>
    <n v="2"/>
    <n v="13"/>
    <s v="Pequeño"/>
    <n v="0"/>
    <n v="0"/>
    <n v="0"/>
    <n v="5.78"/>
    <s v="Bajo"/>
    <n v="2.7166000000000001"/>
    <n v="0.47000000000000003"/>
    <n v="-3.0634000000000001"/>
    <n v="4"/>
    <n v="4"/>
    <s v="CORRECTO"/>
    <n v="2017"/>
    <n v="0"/>
  </r>
  <r>
    <x v="2617"/>
    <x v="1283"/>
    <d v="2017-04-01T00:00:00"/>
    <d v="2017-04-05T00:00:00"/>
    <s v="Standard Class"/>
    <x v="333"/>
    <s v="Maribeth Schnelling"/>
    <s v="CONSUMER"/>
    <s v="united states"/>
    <s v="San Francisco"/>
    <s v="California"/>
    <n v="94110"/>
    <s v="West"/>
    <s v="OFF-BI-10001294"/>
    <x v="1"/>
    <x v="8"/>
    <x v="673"/>
    <n v="121.68"/>
    <n v="13"/>
    <n v="31"/>
    <s v="Grande"/>
    <n v="0.2"/>
    <n v="24.336000000000002"/>
    <n v="-24.335999999999999"/>
    <n v="146.01600000000002"/>
    <s v="Medio"/>
    <n v="38.024999999999999"/>
    <n v="0.31249999999999994"/>
    <n v="-59.319000000000003"/>
    <n v="4"/>
    <n v="4"/>
    <s v="CORRECTO"/>
    <n v="2017"/>
    <n v="0"/>
  </r>
  <r>
    <x v="2618"/>
    <x v="1284"/>
    <d v="2017-12-22T00:00:00"/>
    <d v="2017-12-26T00:00:00"/>
    <s v="Standard Class"/>
    <x v="487"/>
    <s v="Jim Mitchum"/>
    <s v="CORPORATE"/>
    <s v="united states"/>
    <s v="Carlsbad"/>
    <s v="New Mexico"/>
    <n v="88220"/>
    <s v="West"/>
    <s v="OFF-AR-10000369"/>
    <x v="1"/>
    <x v="6"/>
    <x v="382"/>
    <n v="4.17"/>
    <n v="3"/>
    <n v="11"/>
    <s v="Mediano"/>
    <n v="0"/>
    <n v="0"/>
    <n v="0"/>
    <n v="4.17"/>
    <s v="Bajo"/>
    <n v="1.0842000000000001"/>
    <n v="0.26"/>
    <n v="-3.0857999999999999"/>
    <n v="4"/>
    <n v="4"/>
    <s v="CORRECTO"/>
    <n v="2017"/>
    <n v="0"/>
  </r>
  <r>
    <x v="2619"/>
    <x v="1284"/>
    <d v="2017-12-22T00:00:00"/>
    <d v="2017-12-26T00:00:00"/>
    <s v="Standard Class"/>
    <x v="487"/>
    <s v="Jim Mitchum"/>
    <s v="CORPORATE"/>
    <s v="united states"/>
    <s v="Carlsbad"/>
    <s v="New Mexico"/>
    <n v="88220"/>
    <s v="West"/>
    <s v="TEC-PH-10001300"/>
    <x v="2"/>
    <x v="7"/>
    <x v="1011"/>
    <n v="67.040000000000006"/>
    <n v="4"/>
    <n v="24"/>
    <s v="Mediano"/>
    <n v="0.2"/>
    <n v="13.408000000000001"/>
    <n v="-13.407999999999999"/>
    <n v="80.448000000000008"/>
    <s v="Medio"/>
    <n v="6.7039999999999997"/>
    <n v="9.9999999999999992E-2"/>
    <n v="-46.927999999999997"/>
    <n v="4"/>
    <n v="4"/>
    <s v="CORRECTO"/>
    <n v="2017"/>
    <n v="0"/>
  </r>
  <r>
    <x v="2620"/>
    <x v="1284"/>
    <d v="2017-12-22T00:00:00"/>
    <d v="2017-12-26T00:00:00"/>
    <s v="Standard Class"/>
    <x v="487"/>
    <s v="Jim Mitchum"/>
    <s v="CORPORATE"/>
    <s v="united states"/>
    <s v="Carlsbad"/>
    <s v="New Mexico"/>
    <n v="88220"/>
    <s v="West"/>
    <s v="OFF-ST-10000876"/>
    <x v="1"/>
    <x v="4"/>
    <x v="254"/>
    <n v="37.32"/>
    <n v="3"/>
    <n v="30"/>
    <s v="Mediano"/>
    <n v="0"/>
    <n v="0"/>
    <n v="0"/>
    <n v="37.32"/>
    <s v="Bajo"/>
    <n v="10.4496"/>
    <n v="0.28000000000000003"/>
    <n v="-26.8704"/>
    <n v="4"/>
    <n v="4"/>
    <s v="CORRECTO"/>
    <n v="2017"/>
    <n v="0"/>
  </r>
  <r>
    <x v="2621"/>
    <x v="1284"/>
    <d v="2017-12-22T00:00:00"/>
    <d v="2017-12-26T00:00:00"/>
    <s v="Standard Class"/>
    <x v="487"/>
    <s v="Jim Mitchum"/>
    <s v="CORPORATE"/>
    <s v="united states"/>
    <s v="Carlsbad"/>
    <s v="New Mexico"/>
    <n v="88220"/>
    <s v="West"/>
    <s v="OFF-LA-10001404"/>
    <x v="1"/>
    <x v="2"/>
    <x v="925"/>
    <n v="18.45"/>
    <n v="5"/>
    <n v="13"/>
    <s v="Grande"/>
    <n v="0"/>
    <n v="0"/>
    <n v="0"/>
    <n v="18.45"/>
    <s v="Bajo"/>
    <n v="8.6715"/>
    <n v="0.47000000000000003"/>
    <n v="-9.7784999999999993"/>
    <n v="4"/>
    <n v="4"/>
    <s v="CORRECTO"/>
    <n v="2017"/>
    <n v="0"/>
  </r>
  <r>
    <x v="2622"/>
    <x v="1285"/>
    <d v="2014-12-03T00:00:00"/>
    <d v="2014-12-06T00:00:00"/>
    <s v="Second Class"/>
    <x v="637"/>
    <s v="Matthew Clasen"/>
    <s v="CORPORATE"/>
    <s v="united states"/>
    <s v="Saint Louis"/>
    <s v="Missouri"/>
    <n v="63116"/>
    <s v="Central"/>
    <s v="OFF-PA-10001972"/>
    <x v="1"/>
    <x v="10"/>
    <x v="1178"/>
    <n v="25.92"/>
    <n v="4"/>
    <n v="37"/>
    <s v="Mediano"/>
    <n v="0"/>
    <n v="0"/>
    <n v="0"/>
    <n v="25.92"/>
    <s v="Bajo"/>
    <n v="12.441599999999999"/>
    <n v="0.47999999999999993"/>
    <n v="-13.478400000000001"/>
    <n v="3"/>
    <n v="3"/>
    <s v="CORRECTO"/>
    <n v="2014"/>
    <n v="0"/>
  </r>
  <r>
    <x v="2623"/>
    <x v="1286"/>
    <d v="2017-10-22T00:00:00"/>
    <d v="2017-10-24T00:00:00"/>
    <s v="First Class"/>
    <x v="638"/>
    <s v="Tom Ashbrook"/>
    <s v="HOME OFFICE"/>
    <s v="united states"/>
    <s v="New York City"/>
    <s v="New York"/>
    <n v="10024"/>
    <s v="East"/>
    <s v="TEC-CO-10004722"/>
    <x v="2"/>
    <x v="16"/>
    <x v="1374"/>
    <n v="11199.968000000001"/>
    <n v="4"/>
    <n v="20"/>
    <s v="Mediano"/>
    <n v="0.2"/>
    <n v="2239.9936000000002"/>
    <n v="-2239.9935999999998"/>
    <n v="13439.961600000001"/>
    <s v="Muy Alto"/>
    <n v="3919.9888000000001"/>
    <n v="0.35"/>
    <n v="-5039.9856"/>
    <n v="2"/>
    <n v="2"/>
    <s v="CORRECTO"/>
    <n v="2017"/>
    <n v="0"/>
  </r>
  <r>
    <x v="2624"/>
    <x v="1286"/>
    <d v="2017-10-22T00:00:00"/>
    <d v="2017-10-24T00:00:00"/>
    <s v="First Class"/>
    <x v="638"/>
    <s v="Tom Ashbrook"/>
    <s v="HOME OFFICE"/>
    <s v="united states"/>
    <s v="New York City"/>
    <s v="New York"/>
    <n v="10024"/>
    <s v="East"/>
    <s v="TEC-PH-10001494"/>
    <x v="2"/>
    <x v="7"/>
    <x v="715"/>
    <n v="2399.6"/>
    <n v="8"/>
    <n v="17"/>
    <s v="Grande"/>
    <n v="0"/>
    <n v="0"/>
    <n v="0"/>
    <n v="2399.6"/>
    <s v="Muy Alto"/>
    <n v="647.89200000000005"/>
    <n v="0.27"/>
    <n v="-1751.7080000000001"/>
    <n v="2"/>
    <n v="2"/>
    <s v="CORRECTO"/>
    <n v="2017"/>
    <n v="0"/>
  </r>
  <r>
    <x v="2625"/>
    <x v="1286"/>
    <d v="2017-10-22T00:00:00"/>
    <d v="2017-10-24T00:00:00"/>
    <s v="First Class"/>
    <x v="638"/>
    <s v="Tom Ashbrook"/>
    <s v="HOME OFFICE"/>
    <s v="united states"/>
    <s v="New York City"/>
    <s v="New York"/>
    <n v="10024"/>
    <s v="East"/>
    <s v="OFF-EN-10002500"/>
    <x v="1"/>
    <x v="12"/>
    <x v="118"/>
    <n v="63.9"/>
    <n v="5"/>
    <n v="30"/>
    <s v="Grande"/>
    <n v="0"/>
    <n v="0"/>
    <n v="0"/>
    <n v="63.9"/>
    <s v="Medio"/>
    <n v="28.754999999999999"/>
    <n v="0.45"/>
    <n v="-35.145000000000003"/>
    <n v="2"/>
    <n v="2"/>
    <s v="CORRECTO"/>
    <n v="2017"/>
    <n v="0"/>
  </r>
  <r>
    <x v="2626"/>
    <x v="1286"/>
    <d v="2017-10-22T00:00:00"/>
    <d v="2017-10-24T00:00:00"/>
    <s v="First Class"/>
    <x v="638"/>
    <s v="Tom Ashbrook"/>
    <s v="HOME OFFICE"/>
    <s v="united states"/>
    <s v="New York City"/>
    <s v="New York"/>
    <n v="10024"/>
    <s v="East"/>
    <s v="TEC-PH-10003800"/>
    <x v="2"/>
    <x v="7"/>
    <x v="509"/>
    <n v="52.99"/>
    <n v="1"/>
    <n v="9"/>
    <s v="Pequeño"/>
    <n v="0"/>
    <n v="0"/>
    <n v="0"/>
    <n v="52.99"/>
    <s v="Medio"/>
    <n v="0.52990000000000004"/>
    <n v="0.01"/>
    <n v="-52.460099999999997"/>
    <n v="2"/>
    <n v="2"/>
    <s v="CORRECTO"/>
    <n v="2017"/>
    <n v="0"/>
  </r>
  <r>
    <x v="2627"/>
    <x v="1287"/>
    <d v="2017-11-13T00:00:00"/>
    <d v="2017-11-15T00:00:00"/>
    <s v="First Class"/>
    <x v="115"/>
    <s v="Sean Braxton"/>
    <s v="CORPORATE"/>
    <s v="united states"/>
    <s v="Springfield"/>
    <s v="Ohio"/>
    <n v="45503"/>
    <s v="East"/>
    <s v="TEC-AC-10002399"/>
    <x v="2"/>
    <x v="11"/>
    <x v="453"/>
    <n v="60.863999999999997"/>
    <n v="4"/>
    <n v="20"/>
    <s v="Mediano"/>
    <n v="0.2"/>
    <n v="12.172800000000001"/>
    <n v="-12.172800000000001"/>
    <n v="73.036799999999999"/>
    <s v="Medio"/>
    <n v="9.1295999999999999"/>
    <n v="0.15"/>
    <n v="-39.561599999999999"/>
    <n v="2"/>
    <n v="2"/>
    <s v="CORRECTO"/>
    <n v="2017"/>
    <n v="0"/>
  </r>
  <r>
    <x v="2628"/>
    <x v="1287"/>
    <d v="2017-11-13T00:00:00"/>
    <d v="2017-11-15T00:00:00"/>
    <s v="First Class"/>
    <x v="115"/>
    <s v="Sean Braxton"/>
    <s v="CORPORATE"/>
    <s v="united states"/>
    <s v="Springfield"/>
    <s v="Ohio"/>
    <n v="45503"/>
    <s v="East"/>
    <s v="TEC-MA-10002210"/>
    <x v="2"/>
    <x v="15"/>
    <x v="1375"/>
    <n v="652.995"/>
    <n v="7"/>
    <n v="10"/>
    <s v="Grande"/>
    <n v="0.7"/>
    <n v="457.09649999999999"/>
    <n v="-457.09649999999999"/>
    <n v="1110.0915"/>
    <s v="Muy Alto"/>
    <n v="-935.95950000000005"/>
    <n v="-1.4333333333333333"/>
    <n v="-1131.8579999999999"/>
    <n v="2"/>
    <n v="2"/>
    <s v="CORRECTO"/>
    <n v="2017"/>
    <n v="0"/>
  </r>
  <r>
    <x v="2629"/>
    <x v="1287"/>
    <d v="2017-11-13T00:00:00"/>
    <d v="2017-11-15T00:00:00"/>
    <s v="First Class"/>
    <x v="115"/>
    <s v="Sean Braxton"/>
    <s v="CORPORATE"/>
    <s v="united states"/>
    <s v="Springfield"/>
    <s v="Ohio"/>
    <n v="45503"/>
    <s v="East"/>
    <s v="OFF-BI-10003196"/>
    <x v="1"/>
    <x v="8"/>
    <x v="1376"/>
    <n v="11.22"/>
    <n v="10"/>
    <n v="34"/>
    <s v="Grande"/>
    <n v="0.7"/>
    <n v="7.8540000000000001"/>
    <n v="-7.8540000000000001"/>
    <n v="19.074000000000002"/>
    <s v="Bajo"/>
    <n v="-7.48"/>
    <n v="-0.66666666666666663"/>
    <n v="-10.846"/>
    <n v="2"/>
    <n v="2"/>
    <s v="CORRECTO"/>
    <n v="2017"/>
    <n v="0"/>
  </r>
  <r>
    <x v="2630"/>
    <x v="1288"/>
    <d v="2015-09-10T00:00:00"/>
    <d v="2015-09-15T00:00:00"/>
    <s v="Standard Class"/>
    <x v="492"/>
    <s v="Aimee Bixby"/>
    <s v="CONSUMER"/>
    <s v="united states"/>
    <s v="Tulsa"/>
    <s v="Oklahoma"/>
    <n v="74133"/>
    <s v="Central"/>
    <s v="OFF-PA-10000477"/>
    <x v="1"/>
    <x v="10"/>
    <x v="1214"/>
    <n v="14.94"/>
    <n v="3"/>
    <n v="20"/>
    <s v="Mediano"/>
    <n v="0"/>
    <n v="0"/>
    <n v="0"/>
    <n v="14.94"/>
    <s v="Bajo"/>
    <n v="7.0217999999999998"/>
    <n v="0.47000000000000003"/>
    <n v="-7.9181999999999997"/>
    <n v="5"/>
    <n v="5"/>
    <s v="CORRECTO"/>
    <n v="2015"/>
    <n v="0"/>
  </r>
  <r>
    <x v="2631"/>
    <x v="1289"/>
    <d v="2017-05-15T00:00:00"/>
    <d v="2017-05-20T00:00:00"/>
    <s v="Standard Class"/>
    <x v="639"/>
    <s v="Jason Fortune-"/>
    <s v="CONSUMER"/>
    <s v="united states"/>
    <s v="Seattle"/>
    <s v="Washington"/>
    <n v="98103"/>
    <s v="West"/>
    <s v="FUR-FU-10000076"/>
    <x v="0"/>
    <x v="5"/>
    <x v="884"/>
    <n v="39.96"/>
    <n v="2"/>
    <n v="27"/>
    <s v="Pequeño"/>
    <n v="0"/>
    <n v="0"/>
    <n v="0"/>
    <n v="39.96"/>
    <s v="Bajo"/>
    <n v="17.1828"/>
    <n v="0.43"/>
    <n v="-22.777200000000001"/>
    <n v="5"/>
    <n v="5"/>
    <s v="CORRECTO"/>
    <n v="2017"/>
    <n v="0"/>
  </r>
  <r>
    <x v="2632"/>
    <x v="1289"/>
    <d v="2017-05-15T00:00:00"/>
    <d v="2017-05-20T00:00:00"/>
    <s v="Standard Class"/>
    <x v="639"/>
    <s v="Jason Fortune-"/>
    <s v="CONSUMER"/>
    <s v="united states"/>
    <s v="Seattle"/>
    <s v="Washington"/>
    <n v="98103"/>
    <s v="West"/>
    <s v="FUR-CH-10002017"/>
    <x v="0"/>
    <x v="1"/>
    <x v="1377"/>
    <n v="42.624000000000002"/>
    <n v="2"/>
    <n v="12"/>
    <s v="Pequeño"/>
    <n v="0.2"/>
    <n v="8.5248000000000008"/>
    <n v="-8.5248000000000008"/>
    <n v="51.148800000000001"/>
    <s v="Medio"/>
    <n v="4.2624000000000004"/>
    <n v="0.1"/>
    <n v="-29.8368"/>
    <n v="5"/>
    <n v="5"/>
    <s v="CORRECTO"/>
    <n v="2017"/>
    <n v="0"/>
  </r>
  <r>
    <x v="2633"/>
    <x v="1289"/>
    <d v="2017-05-15T00:00:00"/>
    <d v="2017-05-20T00:00:00"/>
    <s v="Standard Class"/>
    <x v="639"/>
    <s v="Jason Fortune-"/>
    <s v="CONSUMER"/>
    <s v="united states"/>
    <s v="Seattle"/>
    <s v="Washington"/>
    <n v="98103"/>
    <s v="West"/>
    <s v="FUR-CH-10004287"/>
    <x v="0"/>
    <x v="1"/>
    <x v="158"/>
    <n v="220.96"/>
    <n v="1"/>
    <n v="53"/>
    <s v="Pequeño"/>
    <n v="0.2"/>
    <n v="44.192000000000007"/>
    <n v="-44.192"/>
    <n v="265.15200000000004"/>
    <s v="Alto"/>
    <n v="24.858000000000001"/>
    <n v="0.1125"/>
    <n v="-151.91"/>
    <n v="5"/>
    <n v="5"/>
    <s v="CORRECTO"/>
    <n v="2017"/>
    <n v="0"/>
  </r>
  <r>
    <x v="2634"/>
    <x v="1290"/>
    <d v="2015-07-05T00:00:00"/>
    <d v="2015-07-10T00:00:00"/>
    <s v="Second Class"/>
    <x v="541"/>
    <s v="Barbara Fisher"/>
    <s v="CORPORATE"/>
    <s v="united states"/>
    <s v="Fayetteville"/>
    <s v="North Carolina"/>
    <n v="28314"/>
    <s v="South"/>
    <s v="FUR-FU-10003829"/>
    <x v="0"/>
    <x v="5"/>
    <x v="1378"/>
    <n v="4.9279999999999999"/>
    <n v="2"/>
    <n v="23"/>
    <s v="Pequeño"/>
    <n v="0.2"/>
    <n v="0.98560000000000003"/>
    <n v="-0.98560000000000003"/>
    <n v="5.9135999999999997"/>
    <s v="Bajo"/>
    <n v="0.73919999999999997"/>
    <n v="0.15"/>
    <n v="-3.2031999999999998"/>
    <n v="5"/>
    <n v="5"/>
    <s v="CORRECTO"/>
    <n v="2015"/>
    <n v="0"/>
  </r>
  <r>
    <x v="2635"/>
    <x v="1290"/>
    <d v="2015-07-05T00:00:00"/>
    <d v="2015-07-10T00:00:00"/>
    <s v="Second Class"/>
    <x v="541"/>
    <s v="Barbara Fisher"/>
    <s v="CORPORATE"/>
    <s v="united states"/>
    <s v="Fayetteville"/>
    <s v="North Carolina"/>
    <n v="28314"/>
    <s v="South"/>
    <s v="OFF-BI-10004728"/>
    <x v="1"/>
    <x v="8"/>
    <x v="544"/>
    <n v="7.23"/>
    <n v="5"/>
    <n v="59"/>
    <s v="Grande"/>
    <n v="0.7"/>
    <n v="5.0609999999999999"/>
    <n v="-5.0609999999999999"/>
    <n v="12.291"/>
    <s v="Bajo"/>
    <n v="-5.7839999999999998"/>
    <n v="-0.79999999999999993"/>
    <n v="-7.9530000000000003"/>
    <n v="5"/>
    <n v="5"/>
    <s v="CORRECTO"/>
    <n v="2015"/>
    <n v="0"/>
  </r>
  <r>
    <x v="2636"/>
    <x v="1291"/>
    <d v="2015-08-15T00:00:00"/>
    <d v="2015-08-19T00:00:00"/>
    <s v="Standard Class"/>
    <x v="640"/>
    <s v="Tim Taslimi"/>
    <s v="CORPORATE"/>
    <s v="united states"/>
    <s v="Los Angeles"/>
    <s v="California"/>
    <n v="90045"/>
    <s v="West"/>
    <s v="OFF-ST-10000046"/>
    <x v="1"/>
    <x v="4"/>
    <x v="764"/>
    <n v="323.10000000000002"/>
    <n v="2"/>
    <n v="27"/>
    <s v="Pequeño"/>
    <n v="0"/>
    <n v="0"/>
    <n v="0"/>
    <n v="323.10000000000002"/>
    <s v="Alto"/>
    <n v="61.389000000000003"/>
    <n v="0.19"/>
    <n v="-261.71100000000001"/>
    <n v="4"/>
    <n v="4"/>
    <s v="CORRECTO"/>
    <n v="2015"/>
    <n v="0"/>
  </r>
  <r>
    <x v="2637"/>
    <x v="1292"/>
    <d v="2017-06-12T00:00:00"/>
    <d v="2017-06-18T00:00:00"/>
    <s v="Standard Class"/>
    <x v="641"/>
    <s v="Sarah Bern"/>
    <s v="CONSUMER"/>
    <s v="united states"/>
    <s v="New York City"/>
    <s v="New York"/>
    <n v="10035"/>
    <s v="East"/>
    <s v="OFF-PA-10000697"/>
    <x v="1"/>
    <x v="10"/>
    <x v="1379"/>
    <n v="19.04"/>
    <n v="4"/>
    <n v="12"/>
    <s v="Mediano"/>
    <n v="0"/>
    <n v="0"/>
    <n v="0"/>
    <n v="19.04"/>
    <s v="Bajo"/>
    <n v="9.3295999999999992"/>
    <n v="0.49"/>
    <n v="-9.7103999999999999"/>
    <n v="6"/>
    <n v="6"/>
    <s v="CORRECTO"/>
    <n v="2017"/>
    <n v="0"/>
  </r>
  <r>
    <x v="2638"/>
    <x v="1292"/>
    <d v="2017-06-12T00:00:00"/>
    <d v="2017-06-18T00:00:00"/>
    <s v="Standard Class"/>
    <x v="641"/>
    <s v="Sarah Bern"/>
    <s v="CONSUMER"/>
    <s v="united states"/>
    <s v="New York City"/>
    <s v="New York"/>
    <n v="10035"/>
    <s v="East"/>
    <s v="OFF-BI-10000848"/>
    <x v="1"/>
    <x v="8"/>
    <x v="520"/>
    <n v="13.128"/>
    <n v="3"/>
    <n v="14"/>
    <s v="Mediano"/>
    <n v="0.2"/>
    <n v="2.6256000000000004"/>
    <n v="-2.6255999999999999"/>
    <n v="15.7536"/>
    <s v="Bajo"/>
    <n v="4.2666000000000004"/>
    <n v="0.32500000000000001"/>
    <n v="-6.2358000000000002"/>
    <n v="6"/>
    <n v="6"/>
    <s v="CORRECTO"/>
    <n v="2017"/>
    <n v="0"/>
  </r>
  <r>
    <x v="2639"/>
    <x v="1292"/>
    <d v="2017-06-12T00:00:00"/>
    <d v="2017-06-18T00:00:00"/>
    <s v="Standard Class"/>
    <x v="641"/>
    <s v="Sarah Bern"/>
    <s v="CONSUMER"/>
    <s v="united states"/>
    <s v="New York City"/>
    <s v="New York"/>
    <n v="10035"/>
    <s v="East"/>
    <s v="OFF-AR-10004691"/>
    <x v="1"/>
    <x v="6"/>
    <x v="1380"/>
    <n v="64.14"/>
    <n v="3"/>
    <n v="8"/>
    <s v="Mediano"/>
    <n v="0"/>
    <n v="0"/>
    <n v="0"/>
    <n v="64.14"/>
    <s v="Medio"/>
    <n v="16.676400000000001"/>
    <n v="0.26"/>
    <n v="-47.4636"/>
    <n v="6"/>
    <n v="6"/>
    <s v="CORRECTO"/>
    <n v="2017"/>
    <n v="0"/>
  </r>
  <r>
    <x v="2640"/>
    <x v="1292"/>
    <d v="2017-06-12T00:00:00"/>
    <d v="2017-06-18T00:00:00"/>
    <s v="Standard Class"/>
    <x v="641"/>
    <s v="Sarah Bern"/>
    <s v="CONSUMER"/>
    <s v="united states"/>
    <s v="New York City"/>
    <s v="New York"/>
    <n v="10035"/>
    <s v="East"/>
    <s v="FUR-CH-10000595"/>
    <x v="0"/>
    <x v="1"/>
    <x v="468"/>
    <n v="858.24"/>
    <n v="4"/>
    <n v="27"/>
    <s v="Mediano"/>
    <n v="0.1"/>
    <n v="85.824000000000012"/>
    <n v="-85.823999999999998"/>
    <n v="944.06400000000008"/>
    <s v="Muy Alto"/>
    <n v="143.04"/>
    <n v="0.16666666666666666"/>
    <n v="-629.37599999999998"/>
    <n v="6"/>
    <n v="6"/>
    <s v="CORRECTO"/>
    <n v="2017"/>
    <n v="0"/>
  </r>
  <r>
    <x v="2641"/>
    <x v="1293"/>
    <d v="2015-02-20T00:00:00"/>
    <d v="2015-02-25T00:00:00"/>
    <s v="Standard Class"/>
    <x v="215"/>
    <s v="Liz MacKendrick"/>
    <s v="CONSUMER"/>
    <s v="united states"/>
    <s v="Hot Springs"/>
    <s v="Arkansas"/>
    <n v="71901"/>
    <s v="South"/>
    <s v="TEC-AC-10000927"/>
    <x v="2"/>
    <x v="11"/>
    <x v="701"/>
    <n v="29.99"/>
    <n v="1"/>
    <n v="17"/>
    <s v="Pequeño"/>
    <n v="0"/>
    <n v="0"/>
    <n v="0"/>
    <n v="29.99"/>
    <s v="Bajo"/>
    <n v="2.9990000000000001"/>
    <n v="0.1"/>
    <n v="-26.991"/>
    <n v="5"/>
    <n v="5"/>
    <s v="CORRECTO"/>
    <n v="2015"/>
    <n v="0"/>
  </r>
  <r>
    <x v="2642"/>
    <x v="1294"/>
    <d v="2016-12-29T00:00:00"/>
    <d v="2016-12-30T00:00:00"/>
    <s v="First Class"/>
    <x v="567"/>
    <s v="Kelly Andreada"/>
    <s v="CONSUMER"/>
    <s v="united states"/>
    <s v="Aurora"/>
    <s v="Illinois"/>
    <n v="60505"/>
    <s v="Central"/>
    <s v="OFF-PA-10001289"/>
    <x v="1"/>
    <x v="10"/>
    <x v="961"/>
    <n v="186.048"/>
    <n v="6"/>
    <n v="37"/>
    <s v="Grande"/>
    <n v="0.2"/>
    <n v="37.209600000000002"/>
    <n v="-37.209600000000002"/>
    <n v="223.2576"/>
    <s v="Alto"/>
    <n v="67.442400000000006"/>
    <n v="0.36250000000000004"/>
    <n v="-81.396000000000001"/>
    <n v="1"/>
    <n v="1"/>
    <s v="CORRECTO"/>
    <n v="2016"/>
    <n v="0"/>
  </r>
  <r>
    <x v="2643"/>
    <x v="1295"/>
    <d v="2016-04-17T00:00:00"/>
    <d v="2016-04-21T00:00:00"/>
    <s v="Second Class"/>
    <x v="408"/>
    <s v="Ben Ferrer"/>
    <s v="HOME OFFICE"/>
    <s v="united states"/>
    <s v="Raleigh"/>
    <s v="North Carolina"/>
    <n v="27604"/>
    <s v="South"/>
    <s v="TEC-PH-10003092"/>
    <x v="2"/>
    <x v="7"/>
    <x v="521"/>
    <n v="36.792000000000002"/>
    <n v="1"/>
    <n v="19"/>
    <s v="Pequeño"/>
    <n v="0.2"/>
    <n v="7.3584000000000005"/>
    <n v="-7.3583999999999996"/>
    <n v="44.150400000000005"/>
    <s v="Bajo"/>
    <n v="4.1391"/>
    <n v="0.11249999999999999"/>
    <n v="-25.294499999999999"/>
    <n v="4"/>
    <n v="4"/>
    <s v="CORRECTO"/>
    <n v="2016"/>
    <n v="0"/>
  </r>
  <r>
    <x v="2644"/>
    <x v="1295"/>
    <d v="2016-04-17T00:00:00"/>
    <d v="2016-04-21T00:00:00"/>
    <s v="Second Class"/>
    <x v="408"/>
    <s v="Ben Ferrer"/>
    <s v="HOME OFFICE"/>
    <s v="united states"/>
    <s v="Raleigh"/>
    <s v="North Carolina"/>
    <n v="27604"/>
    <s v="South"/>
    <s v="FUR-FU-10000206"/>
    <x v="0"/>
    <x v="5"/>
    <x v="397"/>
    <n v="18.623999999999999"/>
    <n v="8"/>
    <n v="20"/>
    <s v="Grande"/>
    <n v="0.2"/>
    <n v="3.7248000000000001"/>
    <n v="-3.7248000000000001"/>
    <n v="22.348799999999997"/>
    <s v="Bajo"/>
    <n v="6.2855999999999996"/>
    <n v="0.33750000000000002"/>
    <n v="-8.6135999999999999"/>
    <n v="4"/>
    <n v="4"/>
    <s v="CORRECTO"/>
    <n v="2016"/>
    <n v="0"/>
  </r>
  <r>
    <x v="2645"/>
    <x v="1296"/>
    <d v="2014-09-07T00:00:00"/>
    <d v="2014-09-12T00:00:00"/>
    <s v="Second Class"/>
    <x v="483"/>
    <s v="Tom Boeckenhauer"/>
    <s v="CONSUMER"/>
    <s v="united states"/>
    <s v="Tulsa"/>
    <s v="Oklahoma"/>
    <n v="74133"/>
    <s v="Central"/>
    <s v="FUR-FU-10004270"/>
    <x v="0"/>
    <x v="5"/>
    <x v="1381"/>
    <n v="57.69"/>
    <n v="3"/>
    <n v="20"/>
    <s v="Mediano"/>
    <n v="0"/>
    <n v="0"/>
    <n v="0"/>
    <n v="57.69"/>
    <s v="Medio"/>
    <n v="23.652899999999999"/>
    <n v="0.41"/>
    <n v="-34.037100000000002"/>
    <n v="5"/>
    <n v="5"/>
    <s v="CORRECTO"/>
    <n v="2014"/>
    <n v="0"/>
  </r>
  <r>
    <x v="2646"/>
    <x v="1296"/>
    <d v="2014-09-07T00:00:00"/>
    <d v="2014-09-12T00:00:00"/>
    <s v="Second Class"/>
    <x v="483"/>
    <s v="Tom Boeckenhauer"/>
    <s v="CONSUMER"/>
    <s v="united states"/>
    <s v="Tulsa"/>
    <s v="Oklahoma"/>
    <n v="74133"/>
    <s v="Central"/>
    <s v="OFF-BI-10000948"/>
    <x v="1"/>
    <x v="8"/>
    <x v="1382"/>
    <n v="42.81"/>
    <n v="3"/>
    <n v="17"/>
    <s v="Mediano"/>
    <n v="0"/>
    <n v="0"/>
    <n v="0"/>
    <n v="42.81"/>
    <s v="Bajo"/>
    <n v="20.120699999999999"/>
    <n v="0.47"/>
    <n v="-22.689299999999999"/>
    <n v="5"/>
    <n v="5"/>
    <s v="CORRECTO"/>
    <n v="2014"/>
    <n v="0"/>
  </r>
  <r>
    <x v="2647"/>
    <x v="1296"/>
    <d v="2014-09-07T00:00:00"/>
    <d v="2014-09-12T00:00:00"/>
    <s v="Second Class"/>
    <x v="483"/>
    <s v="Tom Boeckenhauer"/>
    <s v="CONSUMER"/>
    <s v="united states"/>
    <s v="Tulsa"/>
    <s v="Oklahoma"/>
    <n v="74133"/>
    <s v="Central"/>
    <s v="OFF-PA-10000223"/>
    <x v="1"/>
    <x v="10"/>
    <x v="1383"/>
    <n v="12.96"/>
    <n v="2"/>
    <n v="14"/>
    <s v="Pequeño"/>
    <n v="0"/>
    <n v="0"/>
    <n v="0"/>
    <n v="12.96"/>
    <s v="Bajo"/>
    <n v="6.2207999999999997"/>
    <n v="0.47999999999999993"/>
    <n v="-6.7392000000000003"/>
    <n v="5"/>
    <n v="5"/>
    <s v="CORRECTO"/>
    <n v="2014"/>
    <n v="0"/>
  </r>
  <r>
    <x v="2648"/>
    <x v="1296"/>
    <d v="2014-09-07T00:00:00"/>
    <d v="2014-09-12T00:00:00"/>
    <s v="Second Class"/>
    <x v="483"/>
    <s v="Tom Boeckenhauer"/>
    <s v="CONSUMER"/>
    <s v="united states"/>
    <s v="Tulsa"/>
    <s v="Oklahoma"/>
    <n v="74133"/>
    <s v="Central"/>
    <s v="FUR-FU-10004665"/>
    <x v="0"/>
    <x v="5"/>
    <x v="1354"/>
    <n v="821.88"/>
    <n v="6"/>
    <n v="16"/>
    <s v="Grande"/>
    <n v="0"/>
    <n v="0"/>
    <n v="0"/>
    <n v="821.88"/>
    <s v="Muy Alto"/>
    <n v="213.68879999999999"/>
    <n v="0.26"/>
    <n v="-608.19119999999998"/>
    <n v="5"/>
    <n v="5"/>
    <s v="CORRECTO"/>
    <n v="2014"/>
    <n v="0"/>
  </r>
  <r>
    <x v="2649"/>
    <x v="1296"/>
    <d v="2014-09-07T00:00:00"/>
    <d v="2014-09-12T00:00:00"/>
    <s v="Second Class"/>
    <x v="483"/>
    <s v="Tom Boeckenhauer"/>
    <s v="CONSUMER"/>
    <s v="united states"/>
    <s v="Tulsa"/>
    <s v="Oklahoma"/>
    <n v="74133"/>
    <s v="Central"/>
    <s v="TEC-PH-10000215"/>
    <x v="2"/>
    <x v="7"/>
    <x v="140"/>
    <n v="104.85"/>
    <n v="3"/>
    <n v="27"/>
    <s v="Mediano"/>
    <n v="0"/>
    <n v="0"/>
    <n v="0"/>
    <n v="104.85"/>
    <s v="Medio"/>
    <n v="28.3095"/>
    <n v="0.27"/>
    <n v="-76.540499999999994"/>
    <n v="5"/>
    <n v="5"/>
    <s v="CORRECTO"/>
    <n v="2014"/>
    <n v="0"/>
  </r>
  <r>
    <x v="2650"/>
    <x v="1297"/>
    <d v="2016-09-26T00:00:00"/>
    <d v="2016-10-01T00:00:00"/>
    <s v="Standard Class"/>
    <x v="64"/>
    <s v="Sally Hughsby"/>
    <s v="CORPORATE"/>
    <s v="united states"/>
    <s v="Hesperia"/>
    <s v="California"/>
    <n v="92345"/>
    <s v="West"/>
    <s v="FUR-BO-10004467"/>
    <x v="0"/>
    <x v="0"/>
    <x v="892"/>
    <n v="424.95749999999998"/>
    <n v="5"/>
    <n v="31"/>
    <s v="Grande"/>
    <n v="0.15"/>
    <n v="63.743624999999994"/>
    <n v="-63.743625000000002"/>
    <n v="488.70112499999999"/>
    <s v="Alto"/>
    <n v="19.998000000000001"/>
    <n v="4.7058823529411771E-2"/>
    <n v="-341.21587499999998"/>
    <n v="5"/>
    <n v="5"/>
    <s v="CORRECTO"/>
    <n v="2016"/>
    <n v="0"/>
  </r>
  <r>
    <x v="2651"/>
    <x v="1298"/>
    <d v="2017-09-17T00:00:00"/>
    <d v="2017-09-21T00:00:00"/>
    <s v="Second Class"/>
    <x v="127"/>
    <s v="Alan Schoenberger"/>
    <s v="CORPORATE"/>
    <s v="united states"/>
    <s v="Provo"/>
    <s v="Utah"/>
    <n v="84604"/>
    <s v="West"/>
    <s v="OFF-BI-10000829"/>
    <x v="1"/>
    <x v="8"/>
    <x v="307"/>
    <n v="10.776"/>
    <n v="3"/>
    <n v="71"/>
    <s v="Mediano"/>
    <n v="0.2"/>
    <n v="2.1552000000000002"/>
    <n v="-2.1551999999999998"/>
    <n v="12.9312"/>
    <s v="Bajo"/>
    <n v="3.5022000000000002"/>
    <n v="0.32500000000000001"/>
    <n v="-5.1185999999999998"/>
    <n v="4"/>
    <n v="4"/>
    <s v="CORRECTO"/>
    <n v="2017"/>
    <n v="0"/>
  </r>
  <r>
    <x v="2652"/>
    <x v="1298"/>
    <d v="2017-09-17T00:00:00"/>
    <d v="2017-09-21T00:00:00"/>
    <s v="Second Class"/>
    <x v="127"/>
    <s v="Alan Schoenberger"/>
    <s v="CORPORATE"/>
    <s v="united states"/>
    <s v="Provo"/>
    <s v="Utah"/>
    <n v="84604"/>
    <s v="West"/>
    <s v="OFF-BI-10003712"/>
    <x v="1"/>
    <x v="8"/>
    <x v="696"/>
    <n v="11.784000000000001"/>
    <n v="3"/>
    <n v="45"/>
    <s v="Mediano"/>
    <n v="0.2"/>
    <n v="2.3568000000000002"/>
    <n v="-2.3567999999999998"/>
    <n v="14.1408"/>
    <s v="Bajo"/>
    <n v="4.2717000000000001"/>
    <n v="0.36249999999999999"/>
    <n v="-5.1555"/>
    <n v="4"/>
    <n v="4"/>
    <s v="CORRECTO"/>
    <n v="2017"/>
    <n v="0"/>
  </r>
  <r>
    <x v="2653"/>
    <x v="1298"/>
    <d v="2017-09-17T00:00:00"/>
    <d v="2017-09-21T00:00:00"/>
    <s v="Second Class"/>
    <x v="127"/>
    <s v="Alan Schoenberger"/>
    <s v="CORPORATE"/>
    <s v="united states"/>
    <s v="Provo"/>
    <s v="Utah"/>
    <n v="84604"/>
    <s v="West"/>
    <s v="OFF-PA-10000062"/>
    <x v="1"/>
    <x v="10"/>
    <x v="1384"/>
    <n v="164.88"/>
    <n v="3"/>
    <n v="17"/>
    <s v="Mediano"/>
    <n v="0"/>
    <n v="0"/>
    <n v="0"/>
    <n v="164.88"/>
    <s v="Medio"/>
    <n v="80.791200000000003"/>
    <n v="0.49000000000000005"/>
    <n v="-84.088800000000006"/>
    <n v="4"/>
    <n v="4"/>
    <s v="CORRECTO"/>
    <n v="2017"/>
    <n v="0"/>
  </r>
  <r>
    <x v="2654"/>
    <x v="1298"/>
    <d v="2017-09-17T00:00:00"/>
    <d v="2017-09-21T00:00:00"/>
    <s v="Second Class"/>
    <x v="127"/>
    <s v="Alan Schoenberger"/>
    <s v="CORPORATE"/>
    <s v="united states"/>
    <s v="Provo"/>
    <s v="Utah"/>
    <n v="84604"/>
    <s v="West"/>
    <s v="FUR-BO-10003404"/>
    <x v="0"/>
    <x v="0"/>
    <x v="1385"/>
    <n v="1292.94"/>
    <n v="3"/>
    <n v="8"/>
    <s v="Mediano"/>
    <n v="0"/>
    <n v="0"/>
    <n v="0"/>
    <n v="1292.94"/>
    <s v="Muy Alto"/>
    <n v="77.576400000000007"/>
    <n v="6.0000000000000005E-2"/>
    <n v="-1215.3635999999999"/>
    <n v="4"/>
    <n v="4"/>
    <s v="CORRECTO"/>
    <n v="2017"/>
    <n v="0"/>
  </r>
  <r>
    <x v="2655"/>
    <x v="1298"/>
    <d v="2017-09-17T00:00:00"/>
    <d v="2017-09-21T00:00:00"/>
    <s v="Second Class"/>
    <x v="127"/>
    <s v="Alan Schoenberger"/>
    <s v="CORPORATE"/>
    <s v="united states"/>
    <s v="Provo"/>
    <s v="Utah"/>
    <n v="84604"/>
    <s v="West"/>
    <s v="OFF-BI-10004233"/>
    <x v="1"/>
    <x v="8"/>
    <x v="1386"/>
    <n v="25.584"/>
    <n v="2"/>
    <n v="31"/>
    <s v="Pequeño"/>
    <n v="0.2"/>
    <n v="5.1168000000000005"/>
    <n v="-5.1167999999999996"/>
    <n v="30.700800000000001"/>
    <s v="Bajo"/>
    <n v="8.9543999999999997"/>
    <n v="0.35"/>
    <n v="-11.5128"/>
    <n v="4"/>
    <n v="4"/>
    <s v="CORRECTO"/>
    <n v="2017"/>
    <n v="0"/>
  </r>
  <r>
    <x v="2656"/>
    <x v="1298"/>
    <d v="2017-09-17T00:00:00"/>
    <d v="2017-09-21T00:00:00"/>
    <s v="Second Class"/>
    <x v="127"/>
    <s v="Alan Schoenberger"/>
    <s v="CORPORATE"/>
    <s v="united states"/>
    <s v="Provo"/>
    <s v="Utah"/>
    <n v="84604"/>
    <s v="West"/>
    <s v="OFF-ST-10001272"/>
    <x v="1"/>
    <x v="4"/>
    <x v="533"/>
    <n v="261.74"/>
    <n v="2"/>
    <n v="12"/>
    <s v="Pequeño"/>
    <n v="0"/>
    <n v="0"/>
    <n v="0"/>
    <n v="261.74"/>
    <s v="Alto"/>
    <n v="65.435000000000002"/>
    <n v="0.25"/>
    <n v="-196.30500000000001"/>
    <n v="4"/>
    <n v="4"/>
    <s v="CORRECTO"/>
    <n v="2017"/>
    <n v="0"/>
  </r>
  <r>
    <x v="2657"/>
    <x v="1298"/>
    <d v="2017-09-17T00:00:00"/>
    <d v="2017-09-21T00:00:00"/>
    <s v="Second Class"/>
    <x v="127"/>
    <s v="Alan Schoenberger"/>
    <s v="CORPORATE"/>
    <s v="united states"/>
    <s v="Provo"/>
    <s v="Utah"/>
    <n v="84604"/>
    <s v="West"/>
    <s v="OFF-LA-10001175"/>
    <x v="1"/>
    <x v="2"/>
    <x v="781"/>
    <n v="14.4"/>
    <n v="5"/>
    <n v="17"/>
    <s v="Grande"/>
    <n v="0"/>
    <n v="0"/>
    <n v="0"/>
    <n v="14.4"/>
    <s v="Bajo"/>
    <n v="7.056"/>
    <n v="0.49"/>
    <n v="-7.3440000000000003"/>
    <n v="4"/>
    <n v="4"/>
    <s v="CORRECTO"/>
    <n v="2017"/>
    <n v="0"/>
  </r>
  <r>
    <x v="2658"/>
    <x v="1299"/>
    <d v="2016-08-16T00:00:00"/>
    <d v="2016-08-20T00:00:00"/>
    <s v="Standard Class"/>
    <x v="7"/>
    <s v="Pete Kriz"/>
    <s v="CONSUMER"/>
    <s v="united states"/>
    <s v="San Francisco"/>
    <s v="California"/>
    <n v="94110"/>
    <s v="West"/>
    <s v="OFF-EN-10004030"/>
    <x v="1"/>
    <x v="12"/>
    <x v="136"/>
    <n v="10.86"/>
    <n v="3"/>
    <n v="18"/>
    <s v="Mediano"/>
    <n v="0"/>
    <n v="0"/>
    <n v="0"/>
    <n v="10.86"/>
    <s v="Bajo"/>
    <n v="5.1041999999999996"/>
    <n v="0.47"/>
    <n v="-5.7557999999999998"/>
    <n v="4"/>
    <n v="4"/>
    <s v="CORRECTO"/>
    <n v="2016"/>
    <n v="0"/>
  </r>
  <r>
    <x v="2659"/>
    <x v="1300"/>
    <d v="2015-12-24T00:00:00"/>
    <d v="2015-12-28T00:00:00"/>
    <s v="Standard Class"/>
    <x v="403"/>
    <s v="Harold Ryan"/>
    <s v="CORPORATE"/>
    <s v="united states"/>
    <s v="Gilbert"/>
    <s v="Arizona"/>
    <n v="85234"/>
    <s v="West"/>
    <s v="FUR-CH-10004287"/>
    <x v="0"/>
    <x v="1"/>
    <x v="158"/>
    <n v="883.84"/>
    <n v="4"/>
    <n v="53"/>
    <s v="Mediano"/>
    <n v="0.2"/>
    <n v="176.76800000000003"/>
    <n v="-176.768"/>
    <n v="1060.6080000000002"/>
    <s v="Muy Alto"/>
    <n v="99.432000000000002"/>
    <n v="0.1125"/>
    <n v="-607.64"/>
    <n v="4"/>
    <n v="4"/>
    <s v="CORRECTO"/>
    <n v="2015"/>
    <n v="0"/>
  </r>
  <r>
    <x v="2660"/>
    <x v="1301"/>
    <d v="2017-11-28T00:00:00"/>
    <d v="2017-12-02T00:00:00"/>
    <s v="Standard Class"/>
    <x v="375"/>
    <s v="Deirdre Greer"/>
    <s v="CORPORATE"/>
    <s v="united states"/>
    <s v="New York City"/>
    <s v="New York"/>
    <n v="10035"/>
    <s v="East"/>
    <s v="TEC-PH-10002834"/>
    <x v="2"/>
    <x v="7"/>
    <x v="1387"/>
    <n v="1979.89"/>
    <n v="11"/>
    <n v="23"/>
    <s v="Grande"/>
    <n v="0"/>
    <n v="0"/>
    <n v="0"/>
    <n v="1979.89"/>
    <s v="Muy Alto"/>
    <n v="494.97250000000003"/>
    <n v="0.25"/>
    <n v="-1484.9175"/>
    <n v="4"/>
    <n v="4"/>
    <s v="CORRECTO"/>
    <n v="2017"/>
    <n v="0"/>
  </r>
  <r>
    <x v="2661"/>
    <x v="1301"/>
    <d v="2017-11-28T00:00:00"/>
    <d v="2017-12-02T00:00:00"/>
    <s v="Standard Class"/>
    <x v="375"/>
    <s v="Deirdre Greer"/>
    <s v="CORPORATE"/>
    <s v="united states"/>
    <s v="New York City"/>
    <s v="New York"/>
    <n v="10035"/>
    <s v="East"/>
    <s v="OFF-EN-10003055"/>
    <x v="1"/>
    <x v="12"/>
    <x v="882"/>
    <n v="79.959999999999994"/>
    <n v="2"/>
    <n v="22"/>
    <s v="Pequeño"/>
    <n v="0"/>
    <n v="0"/>
    <n v="0"/>
    <n v="79.959999999999994"/>
    <s v="Medio"/>
    <n v="35.981999999999999"/>
    <n v="0.45"/>
    <n v="-43.978000000000002"/>
    <n v="4"/>
    <n v="4"/>
    <s v="CORRECTO"/>
    <n v="2017"/>
    <n v="0"/>
  </r>
  <r>
    <x v="2662"/>
    <x v="1302"/>
    <d v="2017-04-14T00:00:00"/>
    <d v="2017-04-15T00:00:00"/>
    <s v="First Class"/>
    <x v="642"/>
    <s v="Craig Leslie"/>
    <s v="HOME OFFICE"/>
    <s v="united states"/>
    <s v="Springfield"/>
    <s v="Missouri"/>
    <n v="65807"/>
    <s v="Central"/>
    <s v="OFF-BI-10003460"/>
    <x v="1"/>
    <x v="8"/>
    <x v="237"/>
    <n v="8.76"/>
    <n v="2"/>
    <n v="36"/>
    <s v="Pequeño"/>
    <n v="0"/>
    <n v="0"/>
    <n v="0"/>
    <n v="8.76"/>
    <s v="Bajo"/>
    <n v="4.2047999999999996"/>
    <n v="0.48"/>
    <n v="-4.5552000000000001"/>
    <n v="1"/>
    <n v="1"/>
    <s v="CORRECTO"/>
    <n v="2017"/>
    <n v="0"/>
  </r>
  <r>
    <x v="2663"/>
    <x v="1303"/>
    <d v="2016-05-01T00:00:00"/>
    <d v="2016-05-04T00:00:00"/>
    <s v="First Class"/>
    <x v="520"/>
    <s v="Herbert Flentye"/>
    <s v="CONSUMER"/>
    <s v="united states"/>
    <s v="Memphis"/>
    <s v="Tennessee"/>
    <n v="38109"/>
    <s v="South"/>
    <s v="OFF-LA-10001569"/>
    <x v="1"/>
    <x v="2"/>
    <x v="639"/>
    <n v="3.984"/>
    <n v="1"/>
    <n v="40"/>
    <s v="Pequeño"/>
    <n v="0.2"/>
    <n v="0.79680000000000006"/>
    <n v="-0.79679999999999995"/>
    <n v="4.7808000000000002"/>
    <s v="Bajo"/>
    <n v="1.2948"/>
    <n v="0.32500000000000001"/>
    <n v="-1.8924000000000001"/>
    <n v="3"/>
    <n v="3"/>
    <s v="CORRECTO"/>
    <n v="2016"/>
    <n v="0"/>
  </r>
  <r>
    <x v="2664"/>
    <x v="1303"/>
    <d v="2016-05-01T00:00:00"/>
    <d v="2016-05-04T00:00:00"/>
    <s v="First Class"/>
    <x v="520"/>
    <s v="Herbert Flentye"/>
    <s v="CONSUMER"/>
    <s v="united states"/>
    <s v="Memphis"/>
    <s v="Tennessee"/>
    <n v="38109"/>
    <s v="South"/>
    <s v="FUR-TA-10004534"/>
    <x v="0"/>
    <x v="3"/>
    <x v="121"/>
    <n v="370.62"/>
    <n v="3"/>
    <n v="20"/>
    <s v="Mediano"/>
    <n v="0.4"/>
    <n v="148.24800000000002"/>
    <n v="-148.24799999999999"/>
    <n v="518.86800000000005"/>
    <s v="Muy Alto"/>
    <n v="-142.071"/>
    <n v="-0.3833333333333333"/>
    <n v="-364.44299999999998"/>
    <n v="3"/>
    <n v="3"/>
    <s v="CORRECTO"/>
    <n v="2016"/>
    <n v="0"/>
  </r>
  <r>
    <x v="2665"/>
    <x v="1303"/>
    <d v="2016-05-01T00:00:00"/>
    <d v="2016-05-04T00:00:00"/>
    <s v="First Class"/>
    <x v="520"/>
    <s v="Herbert Flentye"/>
    <s v="CONSUMER"/>
    <s v="united states"/>
    <s v="Memphis"/>
    <s v="Tennessee"/>
    <n v="38109"/>
    <s v="South"/>
    <s v="OFF-BI-10002954"/>
    <x v="1"/>
    <x v="8"/>
    <x v="1188"/>
    <n v="2.742"/>
    <n v="2"/>
    <n v="20"/>
    <s v="Pequeño"/>
    <n v="0.7"/>
    <n v="1.9193999999999998"/>
    <n v="-1.9194"/>
    <n v="4.6613999999999995"/>
    <s v="Bajo"/>
    <n v="-2.0108000000000001"/>
    <n v="-0.73333333333333339"/>
    <n v="-2.8334000000000001"/>
    <n v="3"/>
    <n v="3"/>
    <s v="CORRECTO"/>
    <n v="2016"/>
    <n v="0"/>
  </r>
  <r>
    <x v="2666"/>
    <x v="1304"/>
    <d v="2016-10-01T00:00:00"/>
    <d v="2016-10-01T00:00:00"/>
    <s v="Same Day"/>
    <x v="643"/>
    <s v="Hunter Glantz"/>
    <s v="CONSUMER"/>
    <s v="united states"/>
    <s v="Amarillo"/>
    <s v="Texas"/>
    <n v="79109"/>
    <s v="Central"/>
    <s v="TEC-AC-10003832"/>
    <x v="2"/>
    <x v="11"/>
    <x v="463"/>
    <n v="79.512"/>
    <n v="3"/>
    <n v="34"/>
    <s v="Mediano"/>
    <n v="0.2"/>
    <n v="15.9024"/>
    <n v="-15.9024"/>
    <n v="95.414400000000001"/>
    <s v="Medio"/>
    <n v="20.8719"/>
    <n v="0.26250000000000001"/>
    <n v="-42.737699999999997"/>
    <n v="0"/>
    <n v="0"/>
    <s v="CORRECTO"/>
    <n v="2016"/>
    <n v="0"/>
  </r>
  <r>
    <x v="2667"/>
    <x v="1304"/>
    <d v="2016-10-01T00:00:00"/>
    <d v="2016-10-01T00:00:00"/>
    <s v="Same Day"/>
    <x v="643"/>
    <s v="Hunter Glantz"/>
    <s v="CONSUMER"/>
    <s v="united states"/>
    <s v="Amarillo"/>
    <s v="Texas"/>
    <n v="79109"/>
    <s v="Central"/>
    <s v="OFF-PA-10000474"/>
    <x v="1"/>
    <x v="10"/>
    <x v="33"/>
    <n v="28.352"/>
    <n v="1"/>
    <n v="150"/>
    <s v="Pequeño"/>
    <n v="0.2"/>
    <n v="5.6704000000000008"/>
    <n v="-5.6703999999999999"/>
    <n v="34.022400000000005"/>
    <s v="Bajo"/>
    <n v="9.5687999999999995"/>
    <n v="0.33749999999999997"/>
    <n v="-13.1128"/>
    <n v="0"/>
    <n v="0"/>
    <s v="CORRECTO"/>
    <n v="2016"/>
    <n v="0"/>
  </r>
  <r>
    <x v="2668"/>
    <x v="1305"/>
    <d v="2015-08-25T00:00:00"/>
    <d v="2015-08-30T00:00:00"/>
    <s v="Standard Class"/>
    <x v="644"/>
    <s v="Nancy Lomonaco"/>
    <s v="HOME OFFICE"/>
    <s v="united states"/>
    <s v="Los Angeles"/>
    <s v="California"/>
    <n v="90045"/>
    <s v="West"/>
    <s v="FUR-CH-10002774"/>
    <x v="0"/>
    <x v="1"/>
    <x v="23"/>
    <n v="40.783999999999999"/>
    <n v="1"/>
    <n v="19"/>
    <s v="Pequeño"/>
    <n v="0.2"/>
    <n v="8.1568000000000005"/>
    <n v="-8.1568000000000005"/>
    <n v="48.940799999999996"/>
    <s v="Bajo"/>
    <n v="4.5881999999999996"/>
    <n v="0.11249999999999999"/>
    <n v="-28.039000000000001"/>
    <n v="5"/>
    <n v="5"/>
    <s v="CORRECTO"/>
    <n v="2015"/>
    <n v="0"/>
  </r>
  <r>
    <x v="2669"/>
    <x v="1305"/>
    <d v="2015-08-25T00:00:00"/>
    <d v="2015-08-30T00:00:00"/>
    <s v="Standard Class"/>
    <x v="644"/>
    <s v="Nancy Lomonaco"/>
    <s v="HOME OFFICE"/>
    <s v="united states"/>
    <s v="Los Angeles"/>
    <s v="California"/>
    <n v="90045"/>
    <s v="West"/>
    <s v="OFF-AP-10002765"/>
    <x v="1"/>
    <x v="9"/>
    <x v="1261"/>
    <n v="105.96"/>
    <n v="4"/>
    <n v="15"/>
    <s v="Mediano"/>
    <n v="0"/>
    <n v="0"/>
    <n v="0"/>
    <n v="105.96"/>
    <s v="Medio"/>
    <n v="29.668800000000001"/>
    <n v="0.28000000000000003"/>
    <n v="-76.291200000000003"/>
    <n v="5"/>
    <n v="5"/>
    <s v="CORRECTO"/>
    <n v="2015"/>
    <n v="0"/>
  </r>
  <r>
    <x v="2670"/>
    <x v="1306"/>
    <d v="2014-09-09T00:00:00"/>
    <d v="2014-09-12T00:00:00"/>
    <s v="Second Class"/>
    <x v="645"/>
    <s v="Rick Reed"/>
    <s v="CORPORATE"/>
    <s v="united states"/>
    <s v="Lowell"/>
    <s v="Massachusetts"/>
    <n v="1852"/>
    <s v="East"/>
    <s v="OFF-PA-10001144"/>
    <x v="1"/>
    <x v="10"/>
    <x v="163"/>
    <n v="166.44"/>
    <n v="3"/>
    <n v="17"/>
    <s v="Mediano"/>
    <n v="0"/>
    <n v="0"/>
    <n v="0"/>
    <n v="166.44"/>
    <s v="Medio"/>
    <n v="79.891199999999998"/>
    <n v="0.48"/>
    <n v="-86.5488"/>
    <n v="3"/>
    <n v="3"/>
    <s v="CORRECTO"/>
    <n v="2014"/>
    <n v="0"/>
  </r>
  <r>
    <x v="2671"/>
    <x v="1306"/>
    <d v="2014-09-09T00:00:00"/>
    <d v="2014-09-12T00:00:00"/>
    <s v="Second Class"/>
    <x v="645"/>
    <s v="Rick Reed"/>
    <s v="CORPORATE"/>
    <s v="united states"/>
    <s v="Lowell"/>
    <s v="Massachusetts"/>
    <n v="1852"/>
    <s v="East"/>
    <s v="FUR-CH-10003761"/>
    <x v="0"/>
    <x v="1"/>
    <x v="1388"/>
    <n v="785.88"/>
    <n v="6"/>
    <n v="8"/>
    <s v="Grande"/>
    <n v="0"/>
    <n v="0"/>
    <n v="0"/>
    <n v="785.88"/>
    <s v="Muy Alto"/>
    <n v="212.1876"/>
    <n v="0.27"/>
    <n v="-573.69240000000002"/>
    <n v="3"/>
    <n v="3"/>
    <s v="CORRECTO"/>
    <n v="2014"/>
    <n v="0"/>
  </r>
  <r>
    <x v="2672"/>
    <x v="1306"/>
    <d v="2014-09-09T00:00:00"/>
    <d v="2014-09-12T00:00:00"/>
    <s v="Second Class"/>
    <x v="645"/>
    <s v="Rick Reed"/>
    <s v="CORPORATE"/>
    <s v="united states"/>
    <s v="Lowell"/>
    <s v="Massachusetts"/>
    <n v="1852"/>
    <s v="East"/>
    <s v="OFF-PA-10004665"/>
    <x v="1"/>
    <x v="10"/>
    <x v="1389"/>
    <n v="26.2"/>
    <n v="2"/>
    <n v="20"/>
    <s v="Pequeño"/>
    <n v="0"/>
    <n v="0"/>
    <n v="0"/>
    <n v="26.2"/>
    <s v="Bajo"/>
    <n v="12.837999999999999"/>
    <n v="0.49"/>
    <n v="-13.362"/>
    <n v="3"/>
    <n v="3"/>
    <s v="CORRECTO"/>
    <n v="2014"/>
    <n v="0"/>
  </r>
  <r>
    <x v="2673"/>
    <x v="1306"/>
    <d v="2014-09-09T00:00:00"/>
    <d v="2014-09-12T00:00:00"/>
    <s v="Second Class"/>
    <x v="645"/>
    <s v="Rick Reed"/>
    <s v="CORPORATE"/>
    <s v="united states"/>
    <s v="Lowell"/>
    <s v="Massachusetts"/>
    <n v="1852"/>
    <s v="East"/>
    <s v="OFF-ST-10000078"/>
    <x v="1"/>
    <x v="4"/>
    <x v="1227"/>
    <n v="1325.85"/>
    <n v="5"/>
    <n v="43"/>
    <s v="Grande"/>
    <n v="0"/>
    <n v="0"/>
    <n v="0"/>
    <n v="1325.85"/>
    <s v="Muy Alto"/>
    <n v="238.65299999999999"/>
    <n v="0.18"/>
    <n v="-1087.1969999999999"/>
    <n v="3"/>
    <n v="3"/>
    <s v="CORRECTO"/>
    <n v="2014"/>
    <n v="0"/>
  </r>
  <r>
    <x v="2674"/>
    <x v="1307"/>
    <d v="2017-12-03T00:00:00"/>
    <d v="2017-12-03T00:00:00"/>
    <s v="Same Day"/>
    <x v="646"/>
    <s v="Toby Carlisle"/>
    <s v="CONSUMER"/>
    <s v="united states"/>
    <s v="San Diego"/>
    <s v="California"/>
    <n v="92024"/>
    <s v="West"/>
    <s v="OFF-PA-10000357"/>
    <x v="1"/>
    <x v="10"/>
    <x v="1228"/>
    <n v="166.44"/>
    <n v="3"/>
    <n v="24"/>
    <s v="Mediano"/>
    <n v="0"/>
    <n v="0"/>
    <n v="0"/>
    <n v="166.44"/>
    <s v="Medio"/>
    <n v="79.891199999999998"/>
    <n v="0.48"/>
    <n v="-86.5488"/>
    <n v="0"/>
    <n v="0"/>
    <s v="CORRECTO"/>
    <n v="2017"/>
    <n v="0"/>
  </r>
  <r>
    <x v="2675"/>
    <x v="1308"/>
    <d v="2017-11-27T00:00:00"/>
    <d v="2017-12-02T00:00:00"/>
    <s v="Standard Class"/>
    <x v="140"/>
    <s v="Doug Bickford"/>
    <s v="CONSUMER"/>
    <s v="united states"/>
    <s v="Asheville"/>
    <s v="North Carolina"/>
    <n v="28806"/>
    <s v="South"/>
    <s v="OFF-AR-10000422"/>
    <x v="1"/>
    <x v="6"/>
    <x v="901"/>
    <n v="8.76"/>
    <n v="5"/>
    <n v="16"/>
    <s v="Grande"/>
    <n v="0.2"/>
    <n v="1.752"/>
    <n v="-1.752"/>
    <n v="10.512"/>
    <s v="Bajo"/>
    <n v="0.76649999999999996"/>
    <n v="8.7499999999999994E-2"/>
    <n v="-6.2415000000000003"/>
    <n v="5"/>
    <n v="5"/>
    <s v="CORRECTO"/>
    <n v="2017"/>
    <n v="0"/>
  </r>
  <r>
    <x v="2676"/>
    <x v="1308"/>
    <d v="2017-11-27T00:00:00"/>
    <d v="2017-12-02T00:00:00"/>
    <s v="Standard Class"/>
    <x v="140"/>
    <s v="Doug Bickford"/>
    <s v="CONSUMER"/>
    <s v="united states"/>
    <s v="Asheville"/>
    <s v="North Carolina"/>
    <n v="28806"/>
    <s v="South"/>
    <s v="OFF-AP-10001205"/>
    <x v="1"/>
    <x v="9"/>
    <x v="1294"/>
    <n v="43.584000000000003"/>
    <n v="1"/>
    <n v="40"/>
    <s v="Pequeño"/>
    <n v="0.2"/>
    <n v="8.716800000000001"/>
    <n v="-8.7167999999999992"/>
    <n v="52.300800000000002"/>
    <s v="Medio"/>
    <n v="4.3583999999999996"/>
    <n v="9.9999999999999978E-2"/>
    <n v="-30.508800000000001"/>
    <n v="5"/>
    <n v="5"/>
    <s v="CORRECTO"/>
    <n v="2017"/>
    <n v="0"/>
  </r>
  <r>
    <x v="2677"/>
    <x v="1309"/>
    <d v="2014-06-21T00:00:00"/>
    <d v="2014-06-21T00:00:00"/>
    <s v="Same Day"/>
    <x v="647"/>
    <s v="Stewart Visinsky"/>
    <s v="CONSUMER"/>
    <s v="united states"/>
    <s v="Pueblo"/>
    <s v="Colorado"/>
    <n v="81001"/>
    <s v="West"/>
    <s v="OFF-BI-10001116"/>
    <x v="1"/>
    <x v="8"/>
    <x v="1075"/>
    <n v="11.087999999999999"/>
    <n v="7"/>
    <n v="46"/>
    <s v="Grande"/>
    <n v="0.7"/>
    <n v="7.7615999999999987"/>
    <n v="-7.7615999999999996"/>
    <n v="18.849599999999999"/>
    <s v="Bajo"/>
    <n v="-8.1311999999999998"/>
    <n v="-0.73333333333333339"/>
    <n v="-11.457599999999999"/>
    <n v="0"/>
    <n v="0"/>
    <s v="CORRECTO"/>
    <n v="2014"/>
    <n v="0"/>
  </r>
  <r>
    <x v="2678"/>
    <x v="1309"/>
    <d v="2014-06-21T00:00:00"/>
    <d v="2014-06-21T00:00:00"/>
    <s v="Same Day"/>
    <x v="647"/>
    <s v="Stewart Visinsky"/>
    <s v="CONSUMER"/>
    <s v="united states"/>
    <s v="Pueblo"/>
    <s v="Colorado"/>
    <n v="81001"/>
    <s v="West"/>
    <s v="OFF-BI-10002931"/>
    <x v="1"/>
    <x v="8"/>
    <x v="734"/>
    <n v="25.164000000000001"/>
    <n v="2"/>
    <n v="15"/>
    <s v="Pequeño"/>
    <n v="0.7"/>
    <n v="17.614799999999999"/>
    <n v="-17.614799999999999"/>
    <n v="42.778800000000004"/>
    <s v="Bajo"/>
    <n v="-16.776"/>
    <n v="-0.66666666666666663"/>
    <n v="-24.325199999999999"/>
    <n v="0"/>
    <n v="0"/>
    <s v="CORRECTO"/>
    <n v="2014"/>
    <n v="0"/>
  </r>
  <r>
    <x v="2679"/>
    <x v="1310"/>
    <d v="2017-01-21T00:00:00"/>
    <d v="2017-01-27T00:00:00"/>
    <s v="Standard Class"/>
    <x v="414"/>
    <s v="Mick Hernandez"/>
    <s v="HOME OFFICE"/>
    <s v="united states"/>
    <s v="Jackson"/>
    <s v="Michigan"/>
    <n v="49201"/>
    <s v="Central"/>
    <s v="OFF-BI-10000546"/>
    <x v="1"/>
    <x v="8"/>
    <x v="614"/>
    <n v="14.4"/>
    <n v="5"/>
    <n v="50"/>
    <s v="Grande"/>
    <n v="0"/>
    <n v="0"/>
    <n v="0"/>
    <n v="14.4"/>
    <s v="Bajo"/>
    <n v="7.056"/>
    <n v="0.49"/>
    <n v="-7.3440000000000003"/>
    <n v="6"/>
    <n v="6"/>
    <s v="CORRECTO"/>
    <n v="2017"/>
    <n v="0"/>
  </r>
  <r>
    <x v="2680"/>
    <x v="1310"/>
    <d v="2017-01-21T00:00:00"/>
    <d v="2017-01-27T00:00:00"/>
    <s v="Standard Class"/>
    <x v="414"/>
    <s v="Mick Hernandez"/>
    <s v="HOME OFFICE"/>
    <s v="united states"/>
    <s v="Jackson"/>
    <s v="Michigan"/>
    <n v="49201"/>
    <s v="Central"/>
    <s v="TEC-AC-10002049"/>
    <x v="2"/>
    <x v="11"/>
    <x v="695"/>
    <n v="619.95000000000005"/>
    <n v="5"/>
    <n v="36"/>
    <s v="Grande"/>
    <n v="0"/>
    <n v="0"/>
    <n v="0"/>
    <n v="619.95000000000005"/>
    <s v="Muy Alto"/>
    <n v="111.59099999999999"/>
    <n v="0.17999999999999997"/>
    <n v="-508.35899999999998"/>
    <n v="6"/>
    <n v="6"/>
    <s v="CORRECTO"/>
    <n v="2017"/>
    <n v="0"/>
  </r>
  <r>
    <x v="2681"/>
    <x v="1310"/>
    <d v="2017-01-21T00:00:00"/>
    <d v="2017-01-27T00:00:00"/>
    <s v="Standard Class"/>
    <x v="414"/>
    <s v="Mick Hernandez"/>
    <s v="HOME OFFICE"/>
    <s v="united states"/>
    <s v="Jackson"/>
    <s v="Michigan"/>
    <n v="49201"/>
    <s v="Central"/>
    <s v="OFF-BI-10001196"/>
    <x v="1"/>
    <x v="8"/>
    <x v="1390"/>
    <n v="89.52"/>
    <n v="4"/>
    <n v="17"/>
    <s v="Mediano"/>
    <n v="0"/>
    <n v="0"/>
    <n v="0"/>
    <n v="89.52"/>
    <s v="Medio"/>
    <n v="42.074399999999997"/>
    <n v="0.47"/>
    <n v="-47.445599999999999"/>
    <n v="6"/>
    <n v="6"/>
    <s v="CORRECTO"/>
    <n v="2017"/>
    <n v="0"/>
  </r>
  <r>
    <x v="2682"/>
    <x v="1310"/>
    <d v="2017-01-21T00:00:00"/>
    <d v="2017-01-27T00:00:00"/>
    <s v="Standard Class"/>
    <x v="414"/>
    <s v="Mick Hernandez"/>
    <s v="HOME OFFICE"/>
    <s v="united states"/>
    <s v="Jackson"/>
    <s v="Michigan"/>
    <n v="49201"/>
    <s v="Central"/>
    <s v="TEC-MA-10002981"/>
    <x v="2"/>
    <x v="15"/>
    <x v="1391"/>
    <n v="350.97300000000001"/>
    <n v="3"/>
    <n v="3"/>
    <s v="Mediano"/>
    <n v="0.1"/>
    <n v="35.097300000000004"/>
    <n v="-35.097299999999997"/>
    <n v="386.07030000000003"/>
    <s v="Alto"/>
    <n v="152.0883"/>
    <n v="0.43333333333333335"/>
    <n v="-163.78739999999999"/>
    <n v="6"/>
    <n v="6"/>
    <s v="CORRECTO"/>
    <n v="2017"/>
    <n v="0"/>
  </r>
  <r>
    <x v="2683"/>
    <x v="1310"/>
    <d v="2017-01-21T00:00:00"/>
    <d v="2017-01-27T00:00:00"/>
    <s v="Standard Class"/>
    <x v="414"/>
    <s v="Mick Hernandez"/>
    <s v="HOME OFFICE"/>
    <s v="united states"/>
    <s v="Jackson"/>
    <s v="Michigan"/>
    <n v="49201"/>
    <s v="Central"/>
    <s v="TEC-PH-10003601"/>
    <x v="2"/>
    <x v="7"/>
    <x v="1392"/>
    <n v="164.99"/>
    <n v="1"/>
    <n v="12"/>
    <s v="Pequeño"/>
    <n v="0"/>
    <n v="0"/>
    <n v="0"/>
    <n v="164.99"/>
    <s v="Medio"/>
    <n v="49.497"/>
    <n v="0.3"/>
    <n v="-115.49299999999999"/>
    <n v="6"/>
    <n v="6"/>
    <s v="CORRECTO"/>
    <n v="2017"/>
    <n v="0"/>
  </r>
  <r>
    <x v="2684"/>
    <x v="1311"/>
    <d v="2017-06-29T00:00:00"/>
    <d v="2017-07-06T00:00:00"/>
    <s v="Standard Class"/>
    <x v="564"/>
    <s v="Carol Triggs"/>
    <s v="CONSUMER"/>
    <s v="united states"/>
    <s v="Los Angeles"/>
    <s v="California"/>
    <n v="90004"/>
    <s v="West"/>
    <s v="OFF-BI-10000632"/>
    <x v="1"/>
    <x v="8"/>
    <x v="1297"/>
    <n v="312.55200000000002"/>
    <n v="9"/>
    <n v="38"/>
    <s v="Grande"/>
    <n v="0.2"/>
    <n v="62.510400000000004"/>
    <n v="-62.510399999999997"/>
    <n v="375.06240000000003"/>
    <s v="Alto"/>
    <n v="101.57940000000001"/>
    <n v="0.32500000000000001"/>
    <n v="-148.4622"/>
    <n v="7"/>
    <n v="7"/>
    <s v="CORRECTO"/>
    <n v="2017"/>
    <n v="0"/>
  </r>
  <r>
    <x v="2685"/>
    <x v="1312"/>
    <d v="2016-09-06T00:00:00"/>
    <d v="2016-09-11T00:00:00"/>
    <s v="Standard Class"/>
    <x v="41"/>
    <s v="Karl Braun"/>
    <s v="CONSUMER"/>
    <s v="united states"/>
    <s v="Thomasville"/>
    <s v="North Carolina"/>
    <n v="27360"/>
    <s v="South"/>
    <s v="OFF-EN-10003055"/>
    <x v="1"/>
    <x v="12"/>
    <x v="882"/>
    <n v="95.951999999999998"/>
    <n v="3"/>
    <n v="22"/>
    <s v="Mediano"/>
    <n v="0.2"/>
    <n v="19.1904"/>
    <n v="-19.1904"/>
    <n v="115.14239999999999"/>
    <s v="Medio"/>
    <n v="29.984999999999999"/>
    <n v="0.3125"/>
    <n v="-46.776600000000002"/>
    <n v="5"/>
    <n v="5"/>
    <s v="CORRECTO"/>
    <n v="2016"/>
    <n v="0"/>
  </r>
  <r>
    <x v="2686"/>
    <x v="1312"/>
    <d v="2016-09-06T00:00:00"/>
    <d v="2016-09-11T00:00:00"/>
    <s v="Standard Class"/>
    <x v="41"/>
    <s v="Karl Braun"/>
    <s v="CONSUMER"/>
    <s v="united states"/>
    <s v="Thomasville"/>
    <s v="North Carolina"/>
    <n v="27360"/>
    <s v="South"/>
    <s v="OFF-BI-10001031"/>
    <x v="1"/>
    <x v="8"/>
    <x v="874"/>
    <n v="3.2040000000000002"/>
    <n v="2"/>
    <n v="27"/>
    <s v="Pequeño"/>
    <n v="0.7"/>
    <n v="2.2427999999999999"/>
    <n v="-2.2427999999999999"/>
    <n v="5.4467999999999996"/>
    <s v="Bajo"/>
    <n v="-2.4563999999999999"/>
    <n v="-0.76666666666666661"/>
    <n v="-3.4176000000000002"/>
    <n v="5"/>
    <n v="5"/>
    <s v="CORRECTO"/>
    <n v="2016"/>
    <n v="0"/>
  </r>
  <r>
    <x v="2687"/>
    <x v="1313"/>
    <d v="2016-08-04T00:00:00"/>
    <d v="2016-08-05T00:00:00"/>
    <s v="First Class"/>
    <x v="267"/>
    <s v="Ralph Arnett"/>
    <s v="CONSUMER"/>
    <s v="united states"/>
    <s v="Peoria"/>
    <s v="Illinois"/>
    <n v="61604"/>
    <s v="Central"/>
    <s v="OFF-BI-10002003"/>
    <x v="1"/>
    <x v="8"/>
    <x v="1393"/>
    <n v="3.98"/>
    <n v="5"/>
    <n v="27"/>
    <s v="Grande"/>
    <n v="0.8"/>
    <n v="3.1840000000000002"/>
    <n v="-3.1840000000000002"/>
    <n v="7.1639999999999997"/>
    <s v="Bajo"/>
    <n v="-6.5670000000000002"/>
    <n v="-1.6500000000000001"/>
    <n v="-7.3630000000000004"/>
    <n v="1"/>
    <n v="1"/>
    <s v="CORRECTO"/>
    <n v="2016"/>
    <n v="0"/>
  </r>
  <r>
    <x v="2688"/>
    <x v="1314"/>
    <d v="2015-11-12T00:00:00"/>
    <d v="2015-11-14T00:00:00"/>
    <s v="First Class"/>
    <x v="289"/>
    <s v="Yoseph Carroll"/>
    <s v="CORPORATE"/>
    <s v="united states"/>
    <s v="Los Angeles"/>
    <s v="California"/>
    <n v="90032"/>
    <s v="West"/>
    <s v="OFF-PA-10003016"/>
    <x v="1"/>
    <x v="10"/>
    <x v="1394"/>
    <n v="15.7"/>
    <n v="5"/>
    <n v="24"/>
    <s v="Grande"/>
    <n v="0"/>
    <n v="0"/>
    <n v="0"/>
    <n v="15.7"/>
    <s v="Bajo"/>
    <n v="7.0650000000000004"/>
    <n v="0.45000000000000007"/>
    <n v="-8.6349999999999998"/>
    <n v="2"/>
    <n v="2"/>
    <s v="CORRECTO"/>
    <n v="2015"/>
    <n v="0"/>
  </r>
  <r>
    <x v="2689"/>
    <x v="1315"/>
    <d v="2014-06-30T00:00:00"/>
    <d v="2014-07-02T00:00:00"/>
    <s v="First Class"/>
    <x v="154"/>
    <s v="Russell Applegate"/>
    <s v="CONSUMER"/>
    <s v="united states"/>
    <s v="Chicago"/>
    <s v="Illinois"/>
    <n v="60653"/>
    <s v="Central"/>
    <s v="OFF-AR-10004582"/>
    <x v="1"/>
    <x v="6"/>
    <x v="1184"/>
    <n v="5.2480000000000002"/>
    <n v="4"/>
    <n v="17"/>
    <s v="Mediano"/>
    <n v="0.2"/>
    <n v="1.0496000000000001"/>
    <n v="-1.0496000000000001"/>
    <n v="6.2976000000000001"/>
    <s v="Bajo"/>
    <n v="1.64"/>
    <n v="0.31249999999999994"/>
    <n v="-2.5583999999999998"/>
    <n v="2"/>
    <n v="2"/>
    <s v="CORRECTO"/>
    <n v="2014"/>
    <n v="0"/>
  </r>
  <r>
    <x v="2690"/>
    <x v="1316"/>
    <d v="2017-12-04T00:00:00"/>
    <d v="2017-12-08T00:00:00"/>
    <s v="Standard Class"/>
    <x v="380"/>
    <s v="Charles McCrossin"/>
    <s v="CONSUMER"/>
    <s v="united states"/>
    <s v="Philadelphia"/>
    <s v="Pennsylvania"/>
    <n v="19134"/>
    <s v="East"/>
    <s v="OFF-BI-10004364"/>
    <x v="1"/>
    <x v="8"/>
    <x v="305"/>
    <n v="5.3460000000000001"/>
    <n v="3"/>
    <n v="71"/>
    <s v="Mediano"/>
    <n v="0.7"/>
    <n v="3.7422"/>
    <n v="-3.7422"/>
    <n v="9.0882000000000005"/>
    <s v="Bajo"/>
    <n v="-4.4550000000000001"/>
    <n v="-0.83333333333333337"/>
    <n v="-6.0587999999999997"/>
    <n v="4"/>
    <n v="4"/>
    <s v="CORRECTO"/>
    <n v="2017"/>
    <n v="0"/>
  </r>
  <r>
    <x v="2691"/>
    <x v="1317"/>
    <d v="2016-08-28T00:00:00"/>
    <d v="2016-09-02T00:00:00"/>
    <s v="Standard Class"/>
    <x v="79"/>
    <s v="Chad Sievert"/>
    <s v="CONSUMER"/>
    <s v="united states"/>
    <s v="Englewood"/>
    <s v="Colorado"/>
    <n v="80112"/>
    <s v="West"/>
    <s v="OFF-PA-10002246"/>
    <x v="1"/>
    <x v="10"/>
    <x v="1395"/>
    <n v="15.48"/>
    <n v="3"/>
    <n v="22"/>
    <s v="Mediano"/>
    <n v="0.2"/>
    <n v="3.0960000000000001"/>
    <n v="-3.0960000000000001"/>
    <n v="18.576000000000001"/>
    <s v="Bajo"/>
    <n v="5.6115000000000004"/>
    <n v="0.36249999999999999"/>
    <n v="-6.7725"/>
    <n v="5"/>
    <n v="5"/>
    <s v="CORRECTO"/>
    <n v="2016"/>
    <n v="0"/>
  </r>
  <r>
    <x v="2692"/>
    <x v="1317"/>
    <d v="2016-08-28T00:00:00"/>
    <d v="2016-09-02T00:00:00"/>
    <s v="Standard Class"/>
    <x v="79"/>
    <s v="Chad Sievert"/>
    <s v="CONSUMER"/>
    <s v="united states"/>
    <s v="Englewood"/>
    <s v="Colorado"/>
    <n v="80112"/>
    <s v="West"/>
    <s v="TEC-PH-10002890"/>
    <x v="2"/>
    <x v="7"/>
    <x v="1396"/>
    <n v="108.57599999999999"/>
    <n v="3"/>
    <n v="35"/>
    <s v="Mediano"/>
    <n v="0.2"/>
    <n v="21.715199999999999"/>
    <n v="-21.715199999999999"/>
    <n v="130.2912"/>
    <s v="Medio"/>
    <n v="8.1432000000000002"/>
    <n v="7.5000000000000011E-2"/>
    <n v="-78.717600000000004"/>
    <n v="5"/>
    <n v="5"/>
    <s v="CORRECTO"/>
    <n v="2016"/>
    <n v="0"/>
  </r>
  <r>
    <x v="2693"/>
    <x v="1318"/>
    <d v="2016-01-22T00:00:00"/>
    <d v="2016-01-28T00:00:00"/>
    <s v="Standard Class"/>
    <x v="295"/>
    <s v="Anthony Johnson"/>
    <s v="CORPORATE"/>
    <s v="united states"/>
    <s v="Seattle"/>
    <s v="Washington"/>
    <n v="98115"/>
    <s v="West"/>
    <s v="FUR-FU-10001475"/>
    <x v="0"/>
    <x v="5"/>
    <x v="504"/>
    <n v="109.9"/>
    <n v="5"/>
    <n v="21"/>
    <s v="Grande"/>
    <n v="0"/>
    <n v="0"/>
    <n v="0"/>
    <n v="109.9"/>
    <s v="Medio"/>
    <n v="37.366"/>
    <n v="0.33999999999999997"/>
    <n v="-72.534000000000006"/>
    <n v="6"/>
    <n v="6"/>
    <s v="CORRECTO"/>
    <n v="2016"/>
    <n v="0"/>
  </r>
  <r>
    <x v="2694"/>
    <x v="1319"/>
    <d v="2014-10-15T00:00:00"/>
    <d v="2014-10-20T00:00:00"/>
    <s v="Standard Class"/>
    <x v="297"/>
    <s v="Dan Lawera"/>
    <s v="CONSUMER"/>
    <s v="united states"/>
    <s v="Hialeah"/>
    <s v="Florida"/>
    <n v="33012"/>
    <s v="South"/>
    <s v="FUR-FU-10004270"/>
    <x v="0"/>
    <x v="5"/>
    <x v="1381"/>
    <n v="15.384"/>
    <n v="1"/>
    <n v="20"/>
    <s v="Pequeño"/>
    <n v="0.2"/>
    <n v="3.0768000000000004"/>
    <n v="-3.0768"/>
    <n v="18.460799999999999"/>
    <s v="Bajo"/>
    <n v="4.0382999999999996"/>
    <n v="0.26249999999999996"/>
    <n v="-8.2689000000000004"/>
    <n v="5"/>
    <n v="5"/>
    <s v="CORRECTO"/>
    <n v="2014"/>
    <n v="0"/>
  </r>
  <r>
    <x v="2695"/>
    <x v="1320"/>
    <d v="2016-02-07T00:00:00"/>
    <d v="2016-02-09T00:00:00"/>
    <s v="First Class"/>
    <x v="648"/>
    <s v="Bobby Elias"/>
    <s v="CONSUMER"/>
    <s v="united states"/>
    <s v="Lancaster"/>
    <s v="Ohio"/>
    <n v="43130"/>
    <s v="East"/>
    <s v="OFF-PA-10003465"/>
    <x v="1"/>
    <x v="10"/>
    <x v="423"/>
    <n v="30.352"/>
    <n v="2"/>
    <n v="11"/>
    <s v="Pequeño"/>
    <n v="0.2"/>
    <n v="6.0704000000000002"/>
    <n v="-6.0704000000000002"/>
    <n v="36.422400000000003"/>
    <s v="Bajo"/>
    <n v="10.623200000000001"/>
    <n v="0.35000000000000003"/>
    <n v="-13.6584"/>
    <n v="2"/>
    <n v="2"/>
    <s v="CORRECTO"/>
    <n v="2016"/>
    <n v="0"/>
  </r>
  <r>
    <x v="2696"/>
    <x v="1321"/>
    <d v="2014-03-18T00:00:00"/>
    <d v="2014-03-23T00:00:00"/>
    <s v="Standard Class"/>
    <x v="598"/>
    <s v="Sean Miller"/>
    <s v="HOME OFFICE"/>
    <s v="united states"/>
    <s v="Jacksonville"/>
    <s v="Florida"/>
    <n v="32216"/>
    <s v="South"/>
    <s v="TEC-MA-10003626"/>
    <x v="2"/>
    <x v="15"/>
    <x v="1397"/>
    <n v="821.3"/>
    <n v="4"/>
    <n v="6"/>
    <s v="Mediano"/>
    <n v="0.5"/>
    <n v="410.65"/>
    <n v="-410.65"/>
    <n v="1231.9499999999998"/>
    <s v="Muy Alto"/>
    <n v="-16.425999999999998"/>
    <n v="-0.02"/>
    <n v="-427.07600000000002"/>
    <n v="5"/>
    <n v="5"/>
    <s v="CORRECTO"/>
    <n v="2014"/>
    <n v="0"/>
  </r>
  <r>
    <x v="2697"/>
    <x v="1321"/>
    <d v="2014-03-18T00:00:00"/>
    <d v="2014-03-23T00:00:00"/>
    <s v="Standard Class"/>
    <x v="598"/>
    <s v="Sean Miller"/>
    <s v="HOME OFFICE"/>
    <s v="united states"/>
    <s v="Jacksonville"/>
    <s v="Florida"/>
    <n v="32216"/>
    <s v="South"/>
    <s v="TEC-MA-10002412"/>
    <x v="2"/>
    <x v="15"/>
    <x v="1398"/>
    <n v="22638.48"/>
    <n v="6"/>
    <n v="6"/>
    <s v="Grande"/>
    <n v="0.5"/>
    <n v="11319.24"/>
    <n v="-11319.24"/>
    <n v="33957.72"/>
    <s v="Muy Alto"/>
    <n v="-1811.0784000000001"/>
    <n v="-0.08"/>
    <n v="-13130.3184"/>
    <n v="5"/>
    <n v="5"/>
    <s v="CORRECTO"/>
    <n v="2014"/>
    <n v="0"/>
  </r>
  <r>
    <x v="2698"/>
    <x v="1321"/>
    <d v="2014-03-18T00:00:00"/>
    <d v="2014-03-23T00:00:00"/>
    <s v="Standard Class"/>
    <x v="598"/>
    <s v="Sean Miller"/>
    <s v="HOME OFFICE"/>
    <s v="united states"/>
    <s v="Jacksonville"/>
    <s v="Florida"/>
    <n v="32216"/>
    <s v="South"/>
    <s v="OFF-PA-10001804"/>
    <x v="1"/>
    <x v="10"/>
    <x v="129"/>
    <n v="21.376000000000001"/>
    <n v="4"/>
    <n v="27"/>
    <s v="Mediano"/>
    <n v="0.2"/>
    <n v="4.2752000000000008"/>
    <n v="-4.2751999999999999"/>
    <n v="25.651200000000003"/>
    <s v="Bajo"/>
    <n v="7.4816000000000003"/>
    <n v="0.35"/>
    <n v="-9.6191999999999993"/>
    <n v="5"/>
    <n v="5"/>
    <s v="CORRECTO"/>
    <n v="2014"/>
    <n v="0"/>
  </r>
  <r>
    <x v="2699"/>
    <x v="1321"/>
    <d v="2014-03-18T00:00:00"/>
    <d v="2014-03-23T00:00:00"/>
    <s v="Standard Class"/>
    <x v="598"/>
    <s v="Sean Miller"/>
    <s v="HOME OFFICE"/>
    <s v="united states"/>
    <s v="Jacksonville"/>
    <s v="Florida"/>
    <n v="32216"/>
    <s v="South"/>
    <s v="OFF-AR-10003183"/>
    <x v="1"/>
    <x v="6"/>
    <x v="1399"/>
    <n v="8.016"/>
    <n v="3"/>
    <n v="24"/>
    <s v="Mediano"/>
    <n v="0.2"/>
    <n v="1.6032000000000002"/>
    <n v="-1.6032"/>
    <n v="9.6191999999999993"/>
    <s v="Bajo"/>
    <n v="1.002"/>
    <n v="0.125"/>
    <n v="-5.4108000000000001"/>
    <n v="5"/>
    <n v="5"/>
    <s v="CORRECTO"/>
    <n v="2014"/>
    <n v="0"/>
  </r>
  <r>
    <x v="2700"/>
    <x v="1321"/>
    <d v="2014-03-18T00:00:00"/>
    <d v="2014-03-23T00:00:00"/>
    <s v="Standard Class"/>
    <x v="598"/>
    <s v="Sean Miller"/>
    <s v="HOME OFFICE"/>
    <s v="united states"/>
    <s v="Jacksonville"/>
    <s v="Florida"/>
    <n v="32216"/>
    <s v="South"/>
    <s v="FUR-FU-10004270"/>
    <x v="0"/>
    <x v="5"/>
    <x v="1381"/>
    <n v="30.768000000000001"/>
    <n v="2"/>
    <n v="20"/>
    <s v="Pequeño"/>
    <n v="0.2"/>
    <n v="6.1536000000000008"/>
    <n v="-6.1536"/>
    <n v="36.921599999999998"/>
    <s v="Bajo"/>
    <n v="8.0765999999999991"/>
    <n v="0.26249999999999996"/>
    <n v="-16.537800000000001"/>
    <n v="5"/>
    <n v="5"/>
    <s v="CORRECTO"/>
    <n v="2014"/>
    <n v="0"/>
  </r>
  <r>
    <x v="2701"/>
    <x v="1321"/>
    <d v="2014-03-18T00:00:00"/>
    <d v="2014-03-23T00:00:00"/>
    <s v="Standard Class"/>
    <x v="598"/>
    <s v="Sean Miller"/>
    <s v="HOME OFFICE"/>
    <s v="united states"/>
    <s v="Jacksonville"/>
    <s v="Florida"/>
    <n v="32216"/>
    <s v="South"/>
    <s v="OFF-FA-10003112"/>
    <x v="1"/>
    <x v="13"/>
    <x v="128"/>
    <n v="18.936"/>
    <n v="3"/>
    <n v="215"/>
    <s v="Mediano"/>
    <n v="0.2"/>
    <n v="3.7872000000000003"/>
    <n v="-3.7871999999999999"/>
    <n v="22.723199999999999"/>
    <s v="Bajo"/>
    <n v="5.9175000000000004"/>
    <n v="0.3125"/>
    <n v="-9.2312999999999992"/>
    <n v="5"/>
    <n v="5"/>
    <s v="CORRECTO"/>
    <n v="2014"/>
    <n v="0"/>
  </r>
  <r>
    <x v="2702"/>
    <x v="1321"/>
    <d v="2014-03-18T00:00:00"/>
    <d v="2014-03-23T00:00:00"/>
    <s v="Standard Class"/>
    <x v="598"/>
    <s v="Sean Miller"/>
    <s v="HOME OFFICE"/>
    <s v="united states"/>
    <s v="Jacksonville"/>
    <s v="Florida"/>
    <n v="32216"/>
    <s v="South"/>
    <s v="FUR-FU-10001986"/>
    <x v="0"/>
    <x v="5"/>
    <x v="1142"/>
    <n v="122.352"/>
    <n v="3"/>
    <n v="14"/>
    <s v="Mediano"/>
    <n v="0.2"/>
    <n v="24.470400000000001"/>
    <n v="-24.470400000000001"/>
    <n v="146.82240000000002"/>
    <s v="Medio"/>
    <n v="15.294"/>
    <n v="0.125"/>
    <n v="-82.587599999999995"/>
    <n v="5"/>
    <n v="5"/>
    <s v="CORRECTO"/>
    <n v="2014"/>
    <n v="0"/>
  </r>
  <r>
    <x v="2703"/>
    <x v="1322"/>
    <d v="2014-05-24T00:00:00"/>
    <d v="2014-05-30T00:00:00"/>
    <s v="Standard Class"/>
    <x v="261"/>
    <s v="Resi Pölking"/>
    <s v="CONSUMER"/>
    <s v="united states"/>
    <s v="Baltimore"/>
    <s v="Maryland"/>
    <n v="21215"/>
    <s v="East"/>
    <s v="OFF-PA-10002319"/>
    <x v="1"/>
    <x v="10"/>
    <x v="1400"/>
    <n v="116.28"/>
    <n v="3"/>
    <n v="16"/>
    <s v="Mediano"/>
    <n v="0"/>
    <n v="0"/>
    <n v="0"/>
    <n v="116.28"/>
    <s v="Medio"/>
    <n v="56.977200000000003"/>
    <n v="0.49000000000000005"/>
    <n v="-59.302799999999998"/>
    <n v="6"/>
    <n v="6"/>
    <s v="CORRECTO"/>
    <n v="2014"/>
    <n v="0"/>
  </r>
  <r>
    <x v="2704"/>
    <x v="1323"/>
    <d v="2017-07-11T00:00:00"/>
    <d v="2017-07-13T00:00:00"/>
    <s v="Second Class"/>
    <x v="557"/>
    <s v="Joy Daniels"/>
    <s v="CONSUMER"/>
    <s v="united states"/>
    <s v="New York City"/>
    <s v="New York"/>
    <n v="10009"/>
    <s v="East"/>
    <s v="TEC-AC-10002323"/>
    <x v="2"/>
    <x v="11"/>
    <x v="177"/>
    <n v="132.6"/>
    <n v="6"/>
    <n v="44"/>
    <s v="Grande"/>
    <n v="0"/>
    <n v="0"/>
    <n v="0"/>
    <n v="132.6"/>
    <s v="Medio"/>
    <n v="17.238"/>
    <n v="0.13"/>
    <n v="-115.36199999999999"/>
    <n v="2"/>
    <n v="2"/>
    <s v="CORRECTO"/>
    <n v="2017"/>
    <n v="0"/>
  </r>
  <r>
    <x v="2705"/>
    <x v="1324"/>
    <d v="2017-06-16T00:00:00"/>
    <d v="2017-06-21T00:00:00"/>
    <s v="Standard Class"/>
    <x v="437"/>
    <s v="Alejandro Ballentine"/>
    <s v="HOME OFFICE"/>
    <s v="united states"/>
    <s v="Carlsbad"/>
    <s v="New Mexico"/>
    <n v="88220"/>
    <s v="West"/>
    <s v="OFF-SU-10001165"/>
    <x v="1"/>
    <x v="14"/>
    <x v="1048"/>
    <n v="16.68"/>
    <n v="2"/>
    <n v="12"/>
    <s v="Pequeño"/>
    <n v="0"/>
    <n v="0"/>
    <n v="0"/>
    <n v="16.68"/>
    <s v="Bajo"/>
    <n v="4.3368000000000002"/>
    <n v="0.26"/>
    <n v="-12.3432"/>
    <n v="5"/>
    <n v="5"/>
    <s v="CORRECTO"/>
    <n v="2017"/>
    <n v="0"/>
  </r>
  <r>
    <x v="2706"/>
    <x v="1324"/>
    <d v="2017-06-16T00:00:00"/>
    <d v="2017-06-21T00:00:00"/>
    <s v="Standard Class"/>
    <x v="437"/>
    <s v="Alejandro Ballentine"/>
    <s v="HOME OFFICE"/>
    <s v="united states"/>
    <s v="Carlsbad"/>
    <s v="New Mexico"/>
    <n v="88220"/>
    <s v="West"/>
    <s v="OFF-PA-10001246"/>
    <x v="1"/>
    <x v="10"/>
    <x v="1401"/>
    <n v="19.440000000000001"/>
    <n v="3"/>
    <n v="7"/>
    <s v="Mediano"/>
    <n v="0"/>
    <n v="0"/>
    <n v="0"/>
    <n v="19.440000000000001"/>
    <s v="Bajo"/>
    <n v="9.3312000000000008"/>
    <n v="0.48000000000000004"/>
    <n v="-10.1088"/>
    <n v="5"/>
    <n v="5"/>
    <s v="CORRECTO"/>
    <n v="2017"/>
    <n v="0"/>
  </r>
  <r>
    <x v="2707"/>
    <x v="1324"/>
    <d v="2017-06-16T00:00:00"/>
    <d v="2017-06-21T00:00:00"/>
    <s v="Standard Class"/>
    <x v="437"/>
    <s v="Alejandro Ballentine"/>
    <s v="HOME OFFICE"/>
    <s v="united states"/>
    <s v="Carlsbad"/>
    <s v="New Mexico"/>
    <n v="88220"/>
    <s v="West"/>
    <s v="OFF-PA-10001815"/>
    <x v="1"/>
    <x v="10"/>
    <x v="1402"/>
    <n v="192.16"/>
    <n v="4"/>
    <n v="20"/>
    <s v="Mediano"/>
    <n v="0"/>
    <n v="0"/>
    <n v="0"/>
    <n v="192.16"/>
    <s v="Medio"/>
    <n v="92.236800000000002"/>
    <n v="0.48000000000000004"/>
    <n v="-99.923199999999994"/>
    <n v="5"/>
    <n v="5"/>
    <s v="CORRECTO"/>
    <n v="2017"/>
    <n v="0"/>
  </r>
  <r>
    <x v="2708"/>
    <x v="1325"/>
    <d v="2015-01-30T00:00:00"/>
    <d v="2015-02-06T00:00:00"/>
    <s v="Standard Class"/>
    <x v="230"/>
    <s v="Charles Crestani"/>
    <s v="CONSUMER"/>
    <s v="united states"/>
    <s v="Los Angeles"/>
    <s v="California"/>
    <n v="90049"/>
    <s v="West"/>
    <s v="FUR-FU-10001876"/>
    <x v="0"/>
    <x v="5"/>
    <x v="1403"/>
    <n v="227.36"/>
    <n v="7"/>
    <n v="22"/>
    <s v="Grande"/>
    <n v="0"/>
    <n v="0"/>
    <n v="0"/>
    <n v="227.36"/>
    <s v="Alto"/>
    <n v="81.849599999999995"/>
    <n v="0.35999999999999993"/>
    <n v="-145.5104"/>
    <n v="7"/>
    <n v="7"/>
    <s v="CORRECTO"/>
    <n v="2015"/>
    <n v="0"/>
  </r>
  <r>
    <x v="2709"/>
    <x v="1325"/>
    <d v="2015-01-30T00:00:00"/>
    <d v="2015-02-06T00:00:00"/>
    <s v="Standard Class"/>
    <x v="230"/>
    <s v="Charles Crestani"/>
    <s v="CONSUMER"/>
    <s v="united states"/>
    <s v="Los Angeles"/>
    <s v="California"/>
    <n v="90049"/>
    <s v="West"/>
    <s v="TEC-MA-10000488"/>
    <x v="2"/>
    <x v="15"/>
    <x v="1138"/>
    <n v="1919.9760000000001"/>
    <n v="3"/>
    <n v="14"/>
    <s v="Mediano"/>
    <n v="0.2"/>
    <n v="383.99520000000007"/>
    <n v="-383.99520000000001"/>
    <n v="2303.9712"/>
    <s v="Muy Alto"/>
    <n v="215.9973"/>
    <n v="0.11249999999999999"/>
    <n v="-1319.9835"/>
    <n v="7"/>
    <n v="7"/>
    <s v="CORRECTO"/>
    <n v="2015"/>
    <n v="0"/>
  </r>
  <r>
    <x v="2710"/>
    <x v="1326"/>
    <d v="2015-12-11T00:00:00"/>
    <d v="2015-12-15T00:00:00"/>
    <s v="Standard Class"/>
    <x v="485"/>
    <s v="Gary Hwang"/>
    <s v="CONSUMER"/>
    <s v="united states"/>
    <s v="Jacksonville"/>
    <s v="Florida"/>
    <n v="32216"/>
    <s v="South"/>
    <s v="OFF-BI-10001098"/>
    <x v="1"/>
    <x v="8"/>
    <x v="410"/>
    <n v="12.827999999999999"/>
    <n v="2"/>
    <n v="31"/>
    <s v="Pequeño"/>
    <n v="0.7"/>
    <n v="8.9795999999999996"/>
    <n v="-8.9795999999999996"/>
    <n v="21.807600000000001"/>
    <s v="Bajo"/>
    <n v="-8.9795999999999996"/>
    <n v="-0.7"/>
    <n v="-12.827999999999999"/>
    <n v="4"/>
    <n v="4"/>
    <s v="CORRECTO"/>
    <n v="2015"/>
    <n v="0"/>
  </r>
  <r>
    <x v="2711"/>
    <x v="1327"/>
    <d v="2017-10-09T00:00:00"/>
    <d v="2017-10-11T00:00:00"/>
    <s v="First Class"/>
    <x v="434"/>
    <s v="Cathy Prescott"/>
    <s v="CORPORATE"/>
    <s v="united states"/>
    <s v="Lakewood"/>
    <s v="Ohio"/>
    <n v="44107"/>
    <s v="East"/>
    <s v="FUR-FU-10003577"/>
    <x v="0"/>
    <x v="5"/>
    <x v="613"/>
    <n v="45.887999999999998"/>
    <n v="4"/>
    <n v="18"/>
    <s v="Mediano"/>
    <n v="0.2"/>
    <n v="9.1776"/>
    <n v="-9.1776"/>
    <n v="55.065599999999996"/>
    <s v="Medio"/>
    <n v="9.1776"/>
    <n v="0.2"/>
    <n v="-27.532800000000002"/>
    <n v="2"/>
    <n v="2"/>
    <s v="CORRECTO"/>
    <n v="2017"/>
    <n v="0"/>
  </r>
  <r>
    <x v="2712"/>
    <x v="1328"/>
    <d v="2017-07-29T00:00:00"/>
    <d v="2017-08-01T00:00:00"/>
    <s v="Second Class"/>
    <x v="306"/>
    <s v="Gary McGarr"/>
    <s v="CONSUMER"/>
    <s v="united states"/>
    <s v="Troy"/>
    <s v="New York"/>
    <n v="12180"/>
    <s v="East"/>
    <s v="OFF-AR-10002656"/>
    <x v="1"/>
    <x v="6"/>
    <x v="159"/>
    <n v="60.12"/>
    <n v="9"/>
    <n v="24"/>
    <s v="Grande"/>
    <n v="0"/>
    <n v="0"/>
    <n v="0"/>
    <n v="60.12"/>
    <s v="Medio"/>
    <n v="22.244399999999999"/>
    <n v="0.37"/>
    <n v="-37.875599999999999"/>
    <n v="3"/>
    <n v="3"/>
    <s v="CORRECTO"/>
    <n v="2017"/>
    <n v="0"/>
  </r>
  <r>
    <x v="2713"/>
    <x v="1329"/>
    <d v="2014-04-25T00:00:00"/>
    <d v="2014-04-29T00:00:00"/>
    <s v="Standard Class"/>
    <x v="62"/>
    <s v="Lena Creighton"/>
    <s v="CONSUMER"/>
    <s v="united states"/>
    <s v="Wilmington"/>
    <s v="North Carolina"/>
    <n v="28403"/>
    <s v="South"/>
    <s v="TEC-PH-10004531"/>
    <x v="2"/>
    <x v="7"/>
    <x v="1404"/>
    <n v="302.37599999999998"/>
    <n v="3"/>
    <n v="8"/>
    <s v="Mediano"/>
    <n v="0.2"/>
    <n v="60.475200000000001"/>
    <n v="-60.475200000000001"/>
    <n v="362.85119999999995"/>
    <s v="Alto"/>
    <n v="37.796999999999997"/>
    <n v="0.125"/>
    <n v="-204.10380000000001"/>
    <n v="4"/>
    <n v="4"/>
    <s v="CORRECTO"/>
    <n v="2014"/>
    <n v="0"/>
  </r>
  <r>
    <x v="2714"/>
    <x v="1330"/>
    <d v="2015-12-01T00:00:00"/>
    <d v="2015-12-06T00:00:00"/>
    <s v="Standard Class"/>
    <x v="457"/>
    <s v="Beth Thompson"/>
    <s v="HOME OFFICE"/>
    <s v="united states"/>
    <s v="Seattle"/>
    <s v="Washington"/>
    <n v="98105"/>
    <s v="West"/>
    <s v="OFF-AR-10003251"/>
    <x v="1"/>
    <x v="6"/>
    <x v="1050"/>
    <n v="13.9"/>
    <n v="5"/>
    <n v="39"/>
    <s v="Grande"/>
    <n v="0"/>
    <n v="0"/>
    <n v="0"/>
    <n v="13.9"/>
    <s v="Bajo"/>
    <n v="5.56"/>
    <n v="0.39999999999999997"/>
    <n v="-8.34"/>
    <n v="5"/>
    <n v="5"/>
    <s v="CORRECTO"/>
    <n v="2015"/>
    <n v="0"/>
  </r>
  <r>
    <x v="2715"/>
    <x v="1331"/>
    <d v="2014-12-04T00:00:00"/>
    <d v="2014-12-08T00:00:00"/>
    <s v="Standard Class"/>
    <x v="434"/>
    <s v="Cathy Prescott"/>
    <s v="CORPORATE"/>
    <s v="united states"/>
    <s v="New York City"/>
    <s v="New York"/>
    <n v="10024"/>
    <s v="East"/>
    <s v="TEC-PH-10000673"/>
    <x v="2"/>
    <x v="7"/>
    <x v="1405"/>
    <n v="129.97999999999999"/>
    <n v="2"/>
    <n v="25"/>
    <s v="Pequeño"/>
    <n v="0"/>
    <n v="0"/>
    <n v="0"/>
    <n v="129.97999999999999"/>
    <s v="Medio"/>
    <n v="62.3904"/>
    <n v="0.48000000000000004"/>
    <n v="-67.589600000000004"/>
    <n v="4"/>
    <n v="4"/>
    <s v="CORRECTO"/>
    <n v="2014"/>
    <n v="0"/>
  </r>
  <r>
    <x v="2716"/>
    <x v="1332"/>
    <d v="2017-08-26T00:00:00"/>
    <d v="2017-09-01T00:00:00"/>
    <s v="Standard Class"/>
    <x v="649"/>
    <s v="Steve Carroll"/>
    <s v="HOME OFFICE"/>
    <s v="united states"/>
    <s v="Columbus"/>
    <s v="Georgia"/>
    <n v="31907"/>
    <s v="South"/>
    <s v="TEC-AC-10000158"/>
    <x v="2"/>
    <x v="11"/>
    <x v="357"/>
    <n v="71.98"/>
    <n v="2"/>
    <n v="27"/>
    <s v="Pequeño"/>
    <n v="0"/>
    <n v="0"/>
    <n v="0"/>
    <n v="71.98"/>
    <s v="Medio"/>
    <n v="15.1158"/>
    <n v="0.21"/>
    <n v="-56.864199999999997"/>
    <n v="6"/>
    <n v="6"/>
    <s v="CORRECTO"/>
    <n v="2017"/>
    <n v="0"/>
  </r>
  <r>
    <x v="2717"/>
    <x v="1333"/>
    <d v="2014-09-07T00:00:00"/>
    <d v="2014-09-13T00:00:00"/>
    <s v="Standard Class"/>
    <x v="589"/>
    <s v="Dennis Kane"/>
    <s v="CONSUMER"/>
    <s v="united states"/>
    <s v="New York City"/>
    <s v="New York"/>
    <n v="10024"/>
    <s v="East"/>
    <s v="TEC-PH-10002075"/>
    <x v="2"/>
    <x v="7"/>
    <x v="1406"/>
    <n v="377.97"/>
    <n v="3"/>
    <n v="3"/>
    <s v="Mediano"/>
    <n v="0"/>
    <n v="0"/>
    <n v="0"/>
    <n v="377.97"/>
    <s v="Alto"/>
    <n v="109.6113"/>
    <n v="0.28999999999999998"/>
    <n v="-268.3587"/>
    <n v="6"/>
    <n v="6"/>
    <s v="CORRECTO"/>
    <n v="2014"/>
    <n v="0"/>
  </r>
  <r>
    <x v="2718"/>
    <x v="1334"/>
    <d v="2017-12-21T00:00:00"/>
    <d v="2017-12-27T00:00:00"/>
    <s v="Standard Class"/>
    <x v="339"/>
    <s v="Sanjit Engle"/>
    <s v="CONSUMER"/>
    <s v="united states"/>
    <s v="Costa Mesa"/>
    <s v="California"/>
    <n v="92627"/>
    <s v="West"/>
    <s v="OFF-ST-10004340"/>
    <x v="1"/>
    <x v="4"/>
    <x v="817"/>
    <n v="124.36"/>
    <n v="2"/>
    <n v="40"/>
    <s v="Pequeño"/>
    <n v="0"/>
    <n v="0"/>
    <n v="0"/>
    <n v="124.36"/>
    <s v="Medio"/>
    <n v="33.577199999999998"/>
    <n v="0.26999999999999996"/>
    <n v="-90.782799999999995"/>
    <n v="6"/>
    <n v="6"/>
    <s v="CORRECTO"/>
    <n v="2017"/>
    <n v="0"/>
  </r>
  <r>
    <x v="2719"/>
    <x v="1335"/>
    <d v="2014-12-06T00:00:00"/>
    <d v="2014-12-08T00:00:00"/>
    <s v="Second Class"/>
    <x v="166"/>
    <s v="Luke Foster"/>
    <s v="CONSUMER"/>
    <s v="united states"/>
    <s v="Houston"/>
    <s v="Texas"/>
    <n v="77095"/>
    <s v="Central"/>
    <s v="FUR-FU-10002759"/>
    <x v="0"/>
    <x v="5"/>
    <x v="560"/>
    <n v="23.975999999999999"/>
    <n v="3"/>
    <n v="36"/>
    <s v="Mediano"/>
    <n v="0.6"/>
    <n v="14.385599999999998"/>
    <n v="-14.3856"/>
    <n v="38.361599999999996"/>
    <s v="Bajo"/>
    <n v="-14.3856"/>
    <n v="-0.6"/>
    <n v="-23.975999999999999"/>
    <n v="2"/>
    <n v="2"/>
    <s v="CORRECTO"/>
    <n v="2014"/>
    <n v="0"/>
  </r>
  <r>
    <x v="2720"/>
    <x v="1336"/>
    <d v="2014-11-04T00:00:00"/>
    <d v="2014-11-08T00:00:00"/>
    <s v="Second Class"/>
    <x v="21"/>
    <s v="Odella Nelson"/>
    <s v="CORPORATE"/>
    <s v="united states"/>
    <s v="Cary"/>
    <s v="North Carolina"/>
    <n v="27511"/>
    <s v="South"/>
    <s v="OFF-FA-10000585"/>
    <x v="1"/>
    <x v="13"/>
    <x v="204"/>
    <n v="8.3759999999999994"/>
    <n v="3"/>
    <n v="30"/>
    <s v="Mediano"/>
    <n v="0.2"/>
    <n v="1.6752"/>
    <n v="-1.6752"/>
    <n v="10.0512"/>
    <s v="Bajo"/>
    <n v="2.7222"/>
    <n v="0.32500000000000001"/>
    <n v="-3.9786000000000001"/>
    <n v="4"/>
    <n v="4"/>
    <s v="CORRECTO"/>
    <n v="2014"/>
    <n v="0"/>
  </r>
  <r>
    <x v="2721"/>
    <x v="1336"/>
    <d v="2014-11-04T00:00:00"/>
    <d v="2014-11-08T00:00:00"/>
    <s v="Second Class"/>
    <x v="21"/>
    <s v="Odella Nelson"/>
    <s v="CORPORATE"/>
    <s v="united states"/>
    <s v="Cary"/>
    <s v="North Carolina"/>
    <n v="27511"/>
    <s v="South"/>
    <s v="OFF-AP-10004859"/>
    <x v="1"/>
    <x v="9"/>
    <x v="930"/>
    <n v="58.24"/>
    <n v="5"/>
    <n v="35"/>
    <s v="Grande"/>
    <n v="0.2"/>
    <n v="11.648000000000001"/>
    <n v="-11.648"/>
    <n v="69.888000000000005"/>
    <s v="Medio"/>
    <n v="5.0960000000000001"/>
    <n v="8.7499999999999994E-2"/>
    <n v="-41.496000000000002"/>
    <n v="4"/>
    <n v="4"/>
    <s v="CORRECTO"/>
    <n v="2014"/>
    <n v="0"/>
  </r>
  <r>
    <x v="2722"/>
    <x v="1337"/>
    <d v="2016-04-14T00:00:00"/>
    <d v="2016-04-19T00:00:00"/>
    <s v="Second Class"/>
    <x v="483"/>
    <s v="Tom Boeckenhauer"/>
    <s v="CONSUMER"/>
    <s v="united states"/>
    <s v="Alexandria"/>
    <s v="Virginia"/>
    <n v="22304"/>
    <s v="South"/>
    <s v="OFF-ST-10001558"/>
    <x v="1"/>
    <x v="4"/>
    <x v="719"/>
    <n v="81.2"/>
    <n v="5"/>
    <n v="31"/>
    <s v="Grande"/>
    <n v="0"/>
    <n v="0"/>
    <n v="0"/>
    <n v="81.2"/>
    <s v="Medio"/>
    <n v="12.18"/>
    <n v="0.15"/>
    <n v="-69.02"/>
    <n v="5"/>
    <n v="5"/>
    <s v="CORRECTO"/>
    <n v="2016"/>
    <n v="0"/>
  </r>
  <r>
    <x v="2723"/>
    <x v="1338"/>
    <d v="2014-10-04T00:00:00"/>
    <d v="2014-10-08T00:00:00"/>
    <s v="Standard Class"/>
    <x v="650"/>
    <s v="David Flashing"/>
    <s v="CONSUMER"/>
    <s v="united states"/>
    <s v="Vallejo"/>
    <s v="California"/>
    <n v="94591"/>
    <s v="West"/>
    <s v="OFF-LA-10004689"/>
    <x v="1"/>
    <x v="2"/>
    <x v="264"/>
    <n v="14.45"/>
    <n v="5"/>
    <n v="32"/>
    <s v="Grande"/>
    <n v="0"/>
    <n v="0"/>
    <n v="0"/>
    <n v="14.45"/>
    <s v="Bajo"/>
    <n v="6.7915000000000001"/>
    <n v="0.47000000000000003"/>
    <n v="-7.6585000000000001"/>
    <n v="4"/>
    <n v="4"/>
    <s v="CORRECTO"/>
    <n v="2014"/>
    <n v="0"/>
  </r>
  <r>
    <x v="2724"/>
    <x v="1338"/>
    <d v="2014-10-04T00:00:00"/>
    <d v="2014-10-08T00:00:00"/>
    <s v="Standard Class"/>
    <x v="650"/>
    <s v="David Flashing"/>
    <s v="CONSUMER"/>
    <s v="united states"/>
    <s v="Vallejo"/>
    <s v="California"/>
    <n v="94591"/>
    <s v="West"/>
    <s v="OFF-BI-10002867"/>
    <x v="1"/>
    <x v="8"/>
    <x v="972"/>
    <n v="95.647999999999996"/>
    <n v="2"/>
    <n v="26"/>
    <s v="Pequeño"/>
    <n v="0.2"/>
    <n v="19.1296"/>
    <n v="-19.1296"/>
    <n v="114.77759999999999"/>
    <s v="Medio"/>
    <n v="31.085599999999999"/>
    <n v="0.32500000000000001"/>
    <n v="-45.4328"/>
    <n v="4"/>
    <n v="4"/>
    <s v="CORRECTO"/>
    <n v="2014"/>
    <n v="0"/>
  </r>
  <r>
    <x v="2725"/>
    <x v="1339"/>
    <d v="2017-11-07T00:00:00"/>
    <d v="2017-11-13T00:00:00"/>
    <s v="Standard Class"/>
    <x v="212"/>
    <s v="Emily Phan"/>
    <s v="CONSUMER"/>
    <s v="united states"/>
    <s v="Philadelphia"/>
    <s v="Pennsylvania"/>
    <n v="19120"/>
    <s v="East"/>
    <s v="TEC-PH-10003811"/>
    <x v="2"/>
    <x v="7"/>
    <x v="1196"/>
    <n v="359.97"/>
    <n v="5"/>
    <n v="22"/>
    <s v="Grande"/>
    <n v="0.4"/>
    <n v="143.98800000000003"/>
    <n v="-143.988"/>
    <n v="503.95800000000008"/>
    <s v="Muy Alto"/>
    <n v="-71.994"/>
    <n v="-0.19999999999999998"/>
    <n v="-287.976"/>
    <n v="6"/>
    <n v="6"/>
    <s v="CORRECTO"/>
    <n v="2017"/>
    <n v="0"/>
  </r>
  <r>
    <x v="2726"/>
    <x v="1339"/>
    <d v="2017-11-07T00:00:00"/>
    <d v="2017-11-13T00:00:00"/>
    <s v="Standard Class"/>
    <x v="212"/>
    <s v="Emily Phan"/>
    <s v="CONSUMER"/>
    <s v="united states"/>
    <s v="Philadelphia"/>
    <s v="Pennsylvania"/>
    <n v="19120"/>
    <s v="East"/>
    <s v="FUR-TA-10000849"/>
    <x v="0"/>
    <x v="3"/>
    <x v="1327"/>
    <n v="350.35199999999998"/>
    <n v="4"/>
    <n v="13"/>
    <s v="Mediano"/>
    <n v="0.4"/>
    <n v="140.14079999999998"/>
    <n v="-140.14080000000001"/>
    <n v="490.49279999999999"/>
    <s v="Alto"/>
    <n v="-140.14080000000001"/>
    <n v="-0.40000000000000008"/>
    <n v="-350.35199999999998"/>
    <n v="6"/>
    <n v="6"/>
    <s v="CORRECTO"/>
    <n v="2017"/>
    <n v="0"/>
  </r>
  <r>
    <x v="2727"/>
    <x v="1340"/>
    <d v="2017-12-22T00:00:00"/>
    <d v="2017-12-24T00:00:00"/>
    <s v="First Class"/>
    <x v="85"/>
    <s v="Sally Knutson"/>
    <s v="CONSUMER"/>
    <s v="united states"/>
    <s v="Toledo"/>
    <s v="Ohio"/>
    <n v="43615"/>
    <s v="East"/>
    <s v="OFF-BI-10000848"/>
    <x v="1"/>
    <x v="8"/>
    <x v="520"/>
    <n v="1.641"/>
    <n v="1"/>
    <n v="14"/>
    <s v="Pequeño"/>
    <n v="0.7"/>
    <n v="1.1486999999999998"/>
    <n v="-1.1487000000000001"/>
    <n v="2.7896999999999998"/>
    <s v="Bajo"/>
    <n v="-1.3128"/>
    <n v="-0.79999999999999993"/>
    <n v="-1.8050999999999999"/>
    <n v="2"/>
    <n v="2"/>
    <s v="CORRECTO"/>
    <n v="2017"/>
    <n v="0"/>
  </r>
  <r>
    <x v="2728"/>
    <x v="1340"/>
    <d v="2017-12-22T00:00:00"/>
    <d v="2017-12-24T00:00:00"/>
    <s v="First Class"/>
    <x v="85"/>
    <s v="Sally Knutson"/>
    <s v="CONSUMER"/>
    <s v="united states"/>
    <s v="Toledo"/>
    <s v="Ohio"/>
    <n v="43615"/>
    <s v="East"/>
    <s v="TEC-PH-10003072"/>
    <x v="2"/>
    <x v="7"/>
    <x v="1319"/>
    <n v="629.95799999999997"/>
    <n v="7"/>
    <n v="25"/>
    <s v="Grande"/>
    <n v="0.4"/>
    <n v="251.98320000000001"/>
    <n v="-251.98320000000001"/>
    <n v="881.94119999999998"/>
    <s v="Muy Alto"/>
    <n v="94.493700000000004"/>
    <n v="0.15000000000000002"/>
    <n v="-283.48110000000003"/>
    <n v="2"/>
    <n v="2"/>
    <s v="CORRECTO"/>
    <n v="2017"/>
    <n v="0"/>
  </r>
  <r>
    <x v="2729"/>
    <x v="1341"/>
    <d v="2017-02-13T00:00:00"/>
    <d v="2017-02-19T00:00:00"/>
    <s v="Standard Class"/>
    <x v="651"/>
    <s v="Fred Harton"/>
    <s v="CONSUMER"/>
    <s v="united states"/>
    <s v="Seattle"/>
    <s v="Washington"/>
    <n v="98105"/>
    <s v="West"/>
    <s v="OFF-AR-10001547"/>
    <x v="1"/>
    <x v="6"/>
    <x v="148"/>
    <n v="6.63"/>
    <n v="3"/>
    <n v="30"/>
    <s v="Mediano"/>
    <n v="0"/>
    <n v="0"/>
    <n v="0"/>
    <n v="6.63"/>
    <s v="Bajo"/>
    <n v="1.7901"/>
    <n v="0.27"/>
    <n v="-4.8399000000000001"/>
    <n v="6"/>
    <n v="6"/>
    <s v="CORRECTO"/>
    <n v="2017"/>
    <n v="0"/>
  </r>
  <r>
    <x v="2730"/>
    <x v="1341"/>
    <d v="2017-02-13T00:00:00"/>
    <d v="2017-02-19T00:00:00"/>
    <s v="Standard Class"/>
    <x v="651"/>
    <s v="Fred Harton"/>
    <s v="CONSUMER"/>
    <s v="united states"/>
    <s v="Seattle"/>
    <s v="Washington"/>
    <n v="98105"/>
    <s v="West"/>
    <s v="TEC-AC-10001838"/>
    <x v="2"/>
    <x v="11"/>
    <x v="651"/>
    <n v="799.96"/>
    <n v="4"/>
    <n v="26"/>
    <s v="Mediano"/>
    <n v="0"/>
    <n v="0"/>
    <n v="0"/>
    <n v="799.96"/>
    <s v="Muy Alto"/>
    <n v="343.9828"/>
    <n v="0.43"/>
    <n v="-455.97719999999998"/>
    <n v="6"/>
    <n v="6"/>
    <s v="CORRECTO"/>
    <n v="2017"/>
    <n v="0"/>
  </r>
  <r>
    <x v="2731"/>
    <x v="1341"/>
    <d v="2017-02-13T00:00:00"/>
    <d v="2017-02-19T00:00:00"/>
    <s v="Standard Class"/>
    <x v="651"/>
    <s v="Fred Harton"/>
    <s v="CONSUMER"/>
    <s v="united states"/>
    <s v="Seattle"/>
    <s v="Washington"/>
    <n v="98105"/>
    <s v="West"/>
    <s v="FUR-FU-10004017"/>
    <x v="0"/>
    <x v="5"/>
    <x v="217"/>
    <n v="107.53"/>
    <n v="1"/>
    <n v="10"/>
    <s v="Pequeño"/>
    <n v="0"/>
    <n v="0"/>
    <n v="0"/>
    <n v="107.53"/>
    <s v="Medio"/>
    <n v="21.506"/>
    <n v="0.2"/>
    <n v="-86.024000000000001"/>
    <n v="6"/>
    <n v="6"/>
    <s v="CORRECTO"/>
    <n v="2017"/>
    <n v="0"/>
  </r>
  <r>
    <x v="2732"/>
    <x v="1342"/>
    <d v="2014-07-02T00:00:00"/>
    <d v="2014-07-06T00:00:00"/>
    <s v="Standard Class"/>
    <x v="13"/>
    <s v="Eric Hoffmann"/>
    <s v="CONSUMER"/>
    <s v="united states"/>
    <s v="Plainfield"/>
    <s v="New Jersey"/>
    <n v="7060"/>
    <s v="East"/>
    <s v="TEC-PH-10002923"/>
    <x v="2"/>
    <x v="7"/>
    <x v="687"/>
    <n v="73.98"/>
    <n v="2"/>
    <n v="25"/>
    <s v="Pequeño"/>
    <n v="0"/>
    <n v="0"/>
    <n v="0"/>
    <n v="73.98"/>
    <s v="Medio"/>
    <n v="19.974599999999999"/>
    <n v="0.26999999999999996"/>
    <n v="-54.005400000000002"/>
    <n v="4"/>
    <n v="4"/>
    <s v="CORRECTO"/>
    <n v="2014"/>
    <n v="0"/>
  </r>
  <r>
    <x v="2733"/>
    <x v="1342"/>
    <d v="2014-07-02T00:00:00"/>
    <d v="2014-07-06T00:00:00"/>
    <s v="Standard Class"/>
    <x v="13"/>
    <s v="Eric Hoffmann"/>
    <s v="CONSUMER"/>
    <s v="united states"/>
    <s v="Plainfield"/>
    <s v="New Jersey"/>
    <n v="7060"/>
    <s v="East"/>
    <s v="OFF-AR-10000716"/>
    <x v="1"/>
    <x v="6"/>
    <x v="794"/>
    <n v="5.58"/>
    <n v="1"/>
    <n v="20"/>
    <s v="Pequeño"/>
    <n v="0"/>
    <n v="0"/>
    <n v="0"/>
    <n v="5.58"/>
    <s v="Bajo"/>
    <n v="2.1762000000000001"/>
    <n v="0.39"/>
    <n v="-3.4037999999999999"/>
    <n v="4"/>
    <n v="4"/>
    <s v="CORRECTO"/>
    <n v="2014"/>
    <n v="0"/>
  </r>
  <r>
    <x v="2734"/>
    <x v="1343"/>
    <d v="2015-02-21T00:00:00"/>
    <d v="2015-02-23T00:00:00"/>
    <s v="Second Class"/>
    <x v="555"/>
    <s v="Joe Elijah"/>
    <s v="CONSUMER"/>
    <s v="united states"/>
    <s v="Las Cruces"/>
    <s v="New Mexico"/>
    <n v="88001"/>
    <s v="West"/>
    <s v="OFF-PA-10000249"/>
    <x v="1"/>
    <x v="10"/>
    <x v="33"/>
    <n v="49.12"/>
    <n v="4"/>
    <n v="150"/>
    <s v="Mediano"/>
    <n v="0"/>
    <n v="0"/>
    <n v="0"/>
    <n v="49.12"/>
    <s v="Bajo"/>
    <n v="23.086400000000001"/>
    <n v="0.47000000000000003"/>
    <n v="-26.0336"/>
    <n v="2"/>
    <n v="2"/>
    <s v="CORRECTO"/>
    <n v="2015"/>
    <n v="0"/>
  </r>
  <r>
    <x v="2735"/>
    <x v="1344"/>
    <d v="2015-11-13T00:00:00"/>
    <d v="2015-11-19T00:00:00"/>
    <s v="Standard Class"/>
    <x v="107"/>
    <s v="Ken Lonsdale"/>
    <s v="CONSUMER"/>
    <s v="united states"/>
    <s v="Newark"/>
    <s v="Delaware"/>
    <n v="19711"/>
    <s v="East"/>
    <s v="TEC-PH-10003691"/>
    <x v="2"/>
    <x v="7"/>
    <x v="1407"/>
    <n v="377.97"/>
    <n v="3"/>
    <n v="27"/>
    <s v="Mediano"/>
    <n v="0"/>
    <n v="0"/>
    <n v="0"/>
    <n v="377.97"/>
    <s v="Alto"/>
    <n v="94.492500000000007"/>
    <n v="0.25"/>
    <n v="-283.47750000000002"/>
    <n v="6"/>
    <n v="6"/>
    <s v="CORRECTO"/>
    <n v="2015"/>
    <n v="0"/>
  </r>
  <r>
    <x v="2736"/>
    <x v="1344"/>
    <d v="2015-11-13T00:00:00"/>
    <d v="2015-11-19T00:00:00"/>
    <s v="Standard Class"/>
    <x v="107"/>
    <s v="Ken Lonsdale"/>
    <s v="CONSUMER"/>
    <s v="united states"/>
    <s v="Newark"/>
    <s v="Delaware"/>
    <n v="19711"/>
    <s v="East"/>
    <s v="OFF-PA-10001560"/>
    <x v="1"/>
    <x v="10"/>
    <x v="670"/>
    <n v="42.28"/>
    <n v="7"/>
    <n v="15"/>
    <s v="Grande"/>
    <n v="0"/>
    <n v="0"/>
    <n v="0"/>
    <n v="42.28"/>
    <s v="Bajo"/>
    <n v="19.871600000000001"/>
    <n v="0.47000000000000003"/>
    <n v="-22.4084"/>
    <n v="6"/>
    <n v="6"/>
    <s v="CORRECTO"/>
    <n v="2015"/>
    <n v="0"/>
  </r>
  <r>
    <x v="2737"/>
    <x v="1344"/>
    <d v="2015-11-13T00:00:00"/>
    <d v="2015-11-19T00:00:00"/>
    <s v="Standard Class"/>
    <x v="107"/>
    <s v="Ken Lonsdale"/>
    <s v="CONSUMER"/>
    <s v="united states"/>
    <s v="Newark"/>
    <s v="Delaware"/>
    <n v="19711"/>
    <s v="East"/>
    <s v="FUR-BO-10004467"/>
    <x v="0"/>
    <x v="0"/>
    <x v="892"/>
    <n v="299.97000000000003"/>
    <n v="3"/>
    <n v="31"/>
    <s v="Mediano"/>
    <n v="0"/>
    <n v="0"/>
    <n v="0"/>
    <n v="299.97000000000003"/>
    <s v="Alto"/>
    <n v="56.994300000000003"/>
    <n v="0.19"/>
    <n v="-242.97569999999999"/>
    <n v="6"/>
    <n v="6"/>
    <s v="CORRECTO"/>
    <n v="2015"/>
    <n v="0"/>
  </r>
  <r>
    <x v="2738"/>
    <x v="1344"/>
    <d v="2015-11-13T00:00:00"/>
    <d v="2015-11-19T00:00:00"/>
    <s v="Standard Class"/>
    <x v="107"/>
    <s v="Ken Lonsdale"/>
    <s v="CONSUMER"/>
    <s v="united states"/>
    <s v="Newark"/>
    <s v="Delaware"/>
    <n v="19711"/>
    <s v="East"/>
    <s v="TEC-PH-10001819"/>
    <x v="2"/>
    <x v="7"/>
    <x v="813"/>
    <n v="89.98"/>
    <n v="2"/>
    <n v="19"/>
    <s v="Pequeño"/>
    <n v="0"/>
    <n v="0"/>
    <n v="0"/>
    <n v="89.98"/>
    <s v="Medio"/>
    <n v="43.190399999999997"/>
    <n v="0.47999999999999993"/>
    <n v="-46.7896"/>
    <n v="6"/>
    <n v="6"/>
    <s v="CORRECTO"/>
    <n v="2015"/>
    <n v="0"/>
  </r>
  <r>
    <x v="2739"/>
    <x v="1345"/>
    <d v="2017-04-16T00:00:00"/>
    <d v="2017-04-18T00:00:00"/>
    <s v="First Class"/>
    <x v="494"/>
    <s v="Edward Becker"/>
    <s v="CORPORATE"/>
    <s v="united states"/>
    <s v="Hoover"/>
    <s v="Alabama"/>
    <n v="35244"/>
    <s v="South"/>
    <s v="OFF-SU-10000157"/>
    <x v="1"/>
    <x v="14"/>
    <x v="1408"/>
    <n v="477.24"/>
    <n v="4"/>
    <n v="26"/>
    <s v="Mediano"/>
    <n v="0"/>
    <n v="0"/>
    <n v="0"/>
    <n v="477.24"/>
    <s v="Alto"/>
    <n v="9.5448000000000004"/>
    <n v="0.02"/>
    <n v="-467.6952"/>
    <n v="2"/>
    <n v="2"/>
    <s v="CORRECTO"/>
    <n v="2017"/>
    <n v="0"/>
  </r>
  <r>
    <x v="2740"/>
    <x v="1345"/>
    <d v="2017-04-16T00:00:00"/>
    <d v="2017-04-18T00:00:00"/>
    <s v="First Class"/>
    <x v="494"/>
    <s v="Edward Becker"/>
    <s v="CORPORATE"/>
    <s v="united states"/>
    <s v="Hoover"/>
    <s v="Alabama"/>
    <n v="35244"/>
    <s v="South"/>
    <s v="TEC-AC-10004227"/>
    <x v="2"/>
    <x v="11"/>
    <x v="1409"/>
    <n v="25.98"/>
    <n v="2"/>
    <n v="31"/>
    <s v="Pequeño"/>
    <n v="0"/>
    <n v="0"/>
    <n v="0"/>
    <n v="25.98"/>
    <s v="Bajo"/>
    <n v="1.5588"/>
    <n v="0.06"/>
    <n v="-24.421199999999999"/>
    <n v="2"/>
    <n v="2"/>
    <s v="CORRECTO"/>
    <n v="2017"/>
    <n v="0"/>
  </r>
  <r>
    <x v="2741"/>
    <x v="1346"/>
    <d v="2016-02-25T00:00:00"/>
    <d v="2016-02-27T00:00:00"/>
    <s v="Second Class"/>
    <x v="232"/>
    <s v="Bruce Degenhardt"/>
    <s v="CONSUMER"/>
    <s v="united states"/>
    <s v="Newark"/>
    <s v="Ohio"/>
    <n v="43055"/>
    <s v="East"/>
    <s v="OFF-EN-10003134"/>
    <x v="1"/>
    <x v="12"/>
    <x v="153"/>
    <n v="46.72"/>
    <n v="5"/>
    <n v="170"/>
    <s v="Grande"/>
    <n v="0.2"/>
    <n v="9.3439999999999994"/>
    <n v="-9.3439999999999994"/>
    <n v="56.064"/>
    <s v="Medio"/>
    <n v="17.52"/>
    <n v="0.375"/>
    <n v="-19.856000000000002"/>
    <n v="2"/>
    <n v="2"/>
    <s v="CORRECTO"/>
    <n v="2016"/>
    <n v="0"/>
  </r>
  <r>
    <x v="2742"/>
    <x v="1347"/>
    <d v="2014-11-04T00:00:00"/>
    <d v="2014-11-08T00:00:00"/>
    <s v="Standard Class"/>
    <x v="652"/>
    <s v="MaryBeth Skach"/>
    <s v="CONSUMER"/>
    <s v="united states"/>
    <s v="San Diego"/>
    <s v="California"/>
    <n v="92037"/>
    <s v="West"/>
    <s v="FUR-FU-10004671"/>
    <x v="0"/>
    <x v="5"/>
    <x v="1366"/>
    <n v="35.340000000000003"/>
    <n v="2"/>
    <n v="14"/>
    <s v="Pequeño"/>
    <n v="0"/>
    <n v="0"/>
    <n v="0"/>
    <n v="35.340000000000003"/>
    <s v="Bajo"/>
    <n v="13.4292"/>
    <n v="0.37999999999999995"/>
    <n v="-21.910799999999998"/>
    <n v="4"/>
    <n v="4"/>
    <s v="CORRECTO"/>
    <n v="2014"/>
    <n v="0"/>
  </r>
  <r>
    <x v="2743"/>
    <x v="1348"/>
    <d v="2015-06-20T00:00:00"/>
    <d v="2015-06-25T00:00:00"/>
    <s v="Second Class"/>
    <x v="34"/>
    <s v="Stewart Carmichael"/>
    <s v="CORPORATE"/>
    <s v="united states"/>
    <s v="San Francisco"/>
    <s v="California"/>
    <n v="94122"/>
    <s v="West"/>
    <s v="FUR-FU-10002253"/>
    <x v="0"/>
    <x v="5"/>
    <x v="592"/>
    <n v="257.64"/>
    <n v="6"/>
    <n v="27"/>
    <s v="Grande"/>
    <n v="0"/>
    <n v="0"/>
    <n v="0"/>
    <n v="257.64"/>
    <s v="Alto"/>
    <n v="100.4796"/>
    <n v="0.39"/>
    <n v="-157.16040000000001"/>
    <n v="5"/>
    <n v="5"/>
    <s v="CORRECTO"/>
    <n v="2015"/>
    <n v="0"/>
  </r>
  <r>
    <x v="2744"/>
    <x v="1348"/>
    <d v="2015-06-20T00:00:00"/>
    <d v="2015-06-25T00:00:00"/>
    <s v="Second Class"/>
    <x v="34"/>
    <s v="Stewart Carmichael"/>
    <s v="CORPORATE"/>
    <s v="united states"/>
    <s v="San Francisco"/>
    <s v="California"/>
    <n v="94122"/>
    <s v="West"/>
    <s v="TEC-PH-10002726"/>
    <x v="2"/>
    <x v="7"/>
    <x v="66"/>
    <n v="125.976"/>
    <n v="3"/>
    <n v="26"/>
    <s v="Mediano"/>
    <n v="0.2"/>
    <n v="25.1952"/>
    <n v="-25.1952"/>
    <n v="151.1712"/>
    <s v="Medio"/>
    <n v="47.241"/>
    <n v="0.375"/>
    <n v="-53.5398"/>
    <n v="5"/>
    <n v="5"/>
    <s v="CORRECTO"/>
    <n v="2015"/>
    <n v="0"/>
  </r>
  <r>
    <x v="2745"/>
    <x v="1349"/>
    <d v="2017-08-07T00:00:00"/>
    <d v="2017-08-11T00:00:00"/>
    <s v="Second Class"/>
    <x v="248"/>
    <s v="Fred McMath"/>
    <s v="CONSUMER"/>
    <s v="united states"/>
    <s v="Jacksonville"/>
    <s v="North Carolina"/>
    <n v="28540"/>
    <s v="South"/>
    <s v="TEC-AC-10004571"/>
    <x v="2"/>
    <x v="11"/>
    <x v="409"/>
    <n v="79.992000000000004"/>
    <n v="1"/>
    <n v="25"/>
    <s v="Pequeño"/>
    <n v="0.2"/>
    <n v="15.998400000000002"/>
    <n v="-15.9984"/>
    <n v="95.990400000000008"/>
    <s v="Medio"/>
    <n v="21.997800000000002"/>
    <n v="0.27500000000000002"/>
    <n v="-41.995800000000003"/>
    <n v="4"/>
    <n v="4"/>
    <s v="CORRECTO"/>
    <n v="2017"/>
    <n v="0"/>
  </r>
  <r>
    <x v="2746"/>
    <x v="1350"/>
    <d v="2014-05-12T00:00:00"/>
    <d v="2014-05-17T00:00:00"/>
    <s v="Standard Class"/>
    <x v="409"/>
    <s v="Kean Thornton"/>
    <s v="CONSUMER"/>
    <s v="united states"/>
    <s v="Franklin"/>
    <s v="Massachusetts"/>
    <n v="2038"/>
    <s v="East"/>
    <s v="FUR-TA-10002228"/>
    <x v="0"/>
    <x v="3"/>
    <x v="601"/>
    <n v="700.05600000000004"/>
    <n v="3"/>
    <n v="9"/>
    <s v="Mediano"/>
    <n v="0.3"/>
    <n v="210.01680000000002"/>
    <n v="-210.01679999999999"/>
    <n v="910.07280000000003"/>
    <s v="Muy Alto"/>
    <n v="-130.0104"/>
    <n v="-0.18571428571428572"/>
    <n v="-620.04960000000005"/>
    <n v="5"/>
    <n v="5"/>
    <s v="CORRECTO"/>
    <n v="2014"/>
    <n v="0"/>
  </r>
  <r>
    <x v="2747"/>
    <x v="1351"/>
    <d v="2015-11-22T00:00:00"/>
    <d v="2015-11-26T00:00:00"/>
    <s v="Standard Class"/>
    <x v="399"/>
    <s v="Anne Pryor"/>
    <s v="HOME OFFICE"/>
    <s v="united states"/>
    <s v="Frisco"/>
    <s v="Texas"/>
    <n v="75034"/>
    <s v="Central"/>
    <s v="TEC-AC-10004127"/>
    <x v="2"/>
    <x v="11"/>
    <x v="1410"/>
    <n v="27.167999999999999"/>
    <n v="4"/>
    <n v="4"/>
    <s v="Mediano"/>
    <n v="0.2"/>
    <n v="5.4336000000000002"/>
    <n v="-5.4336000000000002"/>
    <n v="32.601599999999998"/>
    <s v="Bajo"/>
    <n v="-1.3584000000000001"/>
    <n v="-0.05"/>
    <n v="-23.0928"/>
    <n v="4"/>
    <n v="4"/>
    <s v="CORRECTO"/>
    <n v="2015"/>
    <n v="0"/>
  </r>
  <r>
    <x v="2748"/>
    <x v="1352"/>
    <d v="2015-12-04T00:00:00"/>
    <d v="2015-12-08T00:00:00"/>
    <s v="Standard Class"/>
    <x v="653"/>
    <s v="Ritsa Hightower"/>
    <s v="CONSUMER"/>
    <s v="united states"/>
    <s v="Tallahassee"/>
    <s v="Florida"/>
    <n v="32303"/>
    <s v="South"/>
    <s v="OFF-BI-10001553"/>
    <x v="1"/>
    <x v="8"/>
    <x v="1302"/>
    <n v="8.2260000000000009"/>
    <n v="3"/>
    <n v="22"/>
    <s v="Mediano"/>
    <n v="0.7"/>
    <n v="5.7582000000000004"/>
    <n v="-5.7582000000000004"/>
    <n v="13.984200000000001"/>
    <s v="Bajo"/>
    <n v="-6.0324"/>
    <n v="-0.73333333333333328"/>
    <n v="-8.5001999999999995"/>
    <n v="4"/>
    <n v="4"/>
    <s v="CORRECTO"/>
    <n v="2015"/>
    <n v="0"/>
  </r>
  <r>
    <x v="2749"/>
    <x v="1353"/>
    <d v="2014-06-08T00:00:00"/>
    <d v="2014-06-14T00:00:00"/>
    <s v="Standard Class"/>
    <x v="229"/>
    <s v="Carlos Soltero"/>
    <s v="CONSUMER"/>
    <s v="united states"/>
    <s v="Seattle"/>
    <s v="Washington"/>
    <n v="98115"/>
    <s v="West"/>
    <s v="FUR-CH-10002758"/>
    <x v="0"/>
    <x v="1"/>
    <x v="1411"/>
    <n v="585.55200000000002"/>
    <n v="3"/>
    <n v="7"/>
    <s v="Mediano"/>
    <n v="0.2"/>
    <n v="117.11040000000001"/>
    <n v="-117.1104"/>
    <n v="702.66240000000005"/>
    <s v="Muy Alto"/>
    <n v="73.194000000000003"/>
    <n v="0.125"/>
    <n v="-395.24759999999998"/>
    <n v="6"/>
    <n v="6"/>
    <s v="CORRECTO"/>
    <n v="2014"/>
    <n v="0"/>
  </r>
  <r>
    <x v="2750"/>
    <x v="1354"/>
    <d v="2014-08-08T00:00:00"/>
    <d v="2014-08-11T00:00:00"/>
    <s v="Second Class"/>
    <x v="612"/>
    <s v="Tamara Manning"/>
    <s v="CONSUMER"/>
    <s v="united states"/>
    <s v="Vacaville"/>
    <s v="California"/>
    <n v="95687"/>
    <s v="West"/>
    <s v="OFF-ST-10000532"/>
    <x v="1"/>
    <x v="4"/>
    <x v="1412"/>
    <n v="423.28"/>
    <n v="11"/>
    <n v="31"/>
    <s v="Grande"/>
    <n v="0"/>
    <n v="0"/>
    <n v="0"/>
    <n v="423.28"/>
    <s v="Alto"/>
    <n v="110.0528"/>
    <n v="0.26"/>
    <n v="-313.22719999999998"/>
    <n v="3"/>
    <n v="3"/>
    <s v="CORRECTO"/>
    <n v="2014"/>
    <n v="0"/>
  </r>
  <r>
    <x v="2751"/>
    <x v="1355"/>
    <d v="2014-05-26T00:00:00"/>
    <d v="2014-05-30T00:00:00"/>
    <s v="Standard Class"/>
    <x v="520"/>
    <s v="Herbert Flentye"/>
    <s v="CONSUMER"/>
    <s v="united states"/>
    <s v="Los Angeles"/>
    <s v="California"/>
    <n v="90008"/>
    <s v="West"/>
    <s v="FUR-CH-10000988"/>
    <x v="0"/>
    <x v="1"/>
    <x v="1141"/>
    <n v="225.29599999999999"/>
    <n v="2"/>
    <n v="44"/>
    <s v="Pequeño"/>
    <n v="0.2"/>
    <n v="45.059200000000004"/>
    <n v="-45.059199999999997"/>
    <n v="270.35519999999997"/>
    <s v="Alto"/>
    <n v="22.529599999999999"/>
    <n v="9.9999999999999992E-2"/>
    <n v="-157.7072"/>
    <n v="4"/>
    <n v="4"/>
    <s v="CORRECTO"/>
    <n v="2014"/>
    <n v="0"/>
  </r>
  <r>
    <x v="2752"/>
    <x v="1356"/>
    <d v="2015-04-17T00:00:00"/>
    <d v="2015-04-21T00:00:00"/>
    <s v="Standard Class"/>
    <x v="654"/>
    <s v="George Ashbrook"/>
    <s v="CONSUMER"/>
    <s v="united states"/>
    <s v="San Francisco"/>
    <s v="California"/>
    <n v="94122"/>
    <s v="West"/>
    <s v="OFF-AR-10003251"/>
    <x v="1"/>
    <x v="6"/>
    <x v="1050"/>
    <n v="5.56"/>
    <n v="2"/>
    <n v="39"/>
    <s v="Pequeño"/>
    <n v="0"/>
    <n v="0"/>
    <n v="0"/>
    <n v="5.56"/>
    <s v="Bajo"/>
    <n v="2.2240000000000002"/>
    <n v="0.40000000000000008"/>
    <n v="-3.3359999999999999"/>
    <n v="4"/>
    <n v="4"/>
    <s v="CORRECTO"/>
    <n v="2015"/>
    <n v="0"/>
  </r>
  <r>
    <x v="2753"/>
    <x v="1356"/>
    <d v="2015-04-17T00:00:00"/>
    <d v="2015-04-21T00:00:00"/>
    <s v="Standard Class"/>
    <x v="654"/>
    <s v="George Ashbrook"/>
    <s v="CONSUMER"/>
    <s v="united states"/>
    <s v="San Francisco"/>
    <s v="California"/>
    <n v="94122"/>
    <s v="West"/>
    <s v="TEC-AC-10003174"/>
    <x v="2"/>
    <x v="11"/>
    <x v="619"/>
    <n v="323.37"/>
    <n v="3"/>
    <n v="23"/>
    <s v="Mediano"/>
    <n v="0"/>
    <n v="0"/>
    <n v="0"/>
    <n v="323.37"/>
    <s v="Alto"/>
    <n v="129.34800000000001"/>
    <n v="0.4"/>
    <n v="-194.02199999999999"/>
    <n v="4"/>
    <n v="4"/>
    <s v="CORRECTO"/>
    <n v="2015"/>
    <n v="0"/>
  </r>
  <r>
    <x v="2754"/>
    <x v="1356"/>
    <d v="2015-04-17T00:00:00"/>
    <d v="2015-04-21T00:00:00"/>
    <s v="Standard Class"/>
    <x v="654"/>
    <s v="George Ashbrook"/>
    <s v="CONSUMER"/>
    <s v="united states"/>
    <s v="San Francisco"/>
    <s v="California"/>
    <n v="94122"/>
    <s v="West"/>
    <s v="TEC-PH-10002310"/>
    <x v="2"/>
    <x v="7"/>
    <x v="1368"/>
    <n v="783.96"/>
    <n v="5"/>
    <n v="14"/>
    <s v="Grande"/>
    <n v="0.2"/>
    <n v="156.79200000000003"/>
    <n v="-156.792"/>
    <n v="940.75200000000007"/>
    <s v="Muy Alto"/>
    <n v="68.596500000000006"/>
    <n v="8.7500000000000008E-2"/>
    <n v="-558.57150000000001"/>
    <n v="4"/>
    <n v="4"/>
    <s v="CORRECTO"/>
    <n v="2015"/>
    <n v="0"/>
  </r>
  <r>
    <x v="2755"/>
    <x v="1356"/>
    <d v="2015-04-17T00:00:00"/>
    <d v="2015-04-21T00:00:00"/>
    <s v="Standard Class"/>
    <x v="654"/>
    <s v="George Ashbrook"/>
    <s v="CONSUMER"/>
    <s v="united states"/>
    <s v="San Francisco"/>
    <s v="California"/>
    <n v="94122"/>
    <s v="West"/>
    <s v="OFF-AP-10002651"/>
    <x v="1"/>
    <x v="9"/>
    <x v="1350"/>
    <n v="1447.65"/>
    <n v="5"/>
    <n v="31"/>
    <s v="Grande"/>
    <n v="0"/>
    <n v="0"/>
    <n v="0"/>
    <n v="1447.65"/>
    <s v="Muy Alto"/>
    <n v="419.81849999999997"/>
    <n v="0.28999999999999998"/>
    <n v="-1027.8315"/>
    <n v="4"/>
    <n v="4"/>
    <s v="CORRECTO"/>
    <n v="2015"/>
    <n v="0"/>
  </r>
  <r>
    <x v="2756"/>
    <x v="1356"/>
    <d v="2015-04-17T00:00:00"/>
    <d v="2015-04-21T00:00:00"/>
    <s v="Standard Class"/>
    <x v="654"/>
    <s v="George Ashbrook"/>
    <s v="CONSUMER"/>
    <s v="united states"/>
    <s v="San Francisco"/>
    <s v="California"/>
    <n v="94122"/>
    <s v="West"/>
    <s v="OFF-PA-10001184"/>
    <x v="1"/>
    <x v="10"/>
    <x v="1316"/>
    <n v="11.96"/>
    <n v="2"/>
    <n v="24"/>
    <s v="Pequeño"/>
    <n v="0"/>
    <n v="0"/>
    <n v="0"/>
    <n v="11.96"/>
    <s v="Bajo"/>
    <n v="5.8604000000000003"/>
    <n v="0.49"/>
    <n v="-6.0995999999999997"/>
    <n v="4"/>
    <n v="4"/>
    <s v="CORRECTO"/>
    <n v="2015"/>
    <n v="0"/>
  </r>
  <r>
    <x v="2757"/>
    <x v="1357"/>
    <d v="2016-06-11T00:00:00"/>
    <d v="2016-06-13T00:00:00"/>
    <s v="Second Class"/>
    <x v="301"/>
    <s v="Erica Smith"/>
    <s v="CONSUMER"/>
    <s v="united states"/>
    <s v="New York City"/>
    <s v="New York"/>
    <n v="10035"/>
    <s v="East"/>
    <s v="TEC-AC-10002402"/>
    <x v="2"/>
    <x v="11"/>
    <x v="657"/>
    <n v="239.97"/>
    <n v="3"/>
    <n v="30"/>
    <s v="Mediano"/>
    <n v="0"/>
    <n v="0"/>
    <n v="0"/>
    <n v="239.97"/>
    <s v="Alto"/>
    <n v="71.991"/>
    <n v="0.3"/>
    <n v="-167.97900000000001"/>
    <n v="2"/>
    <n v="2"/>
    <s v="CORRECTO"/>
    <n v="2016"/>
    <n v="0"/>
  </r>
  <r>
    <x v="2758"/>
    <x v="1358"/>
    <d v="2016-03-11T00:00:00"/>
    <d v="2016-03-15T00:00:00"/>
    <s v="Standard Class"/>
    <x v="655"/>
    <s v="Julie Prescott"/>
    <s v="HOME OFFICE"/>
    <s v="united states"/>
    <s v="Columbus"/>
    <s v="Georgia"/>
    <n v="31907"/>
    <s v="South"/>
    <s v="FUR-FU-10004270"/>
    <x v="0"/>
    <x v="5"/>
    <x v="1381"/>
    <n v="76.92"/>
    <n v="4"/>
    <n v="20"/>
    <s v="Mediano"/>
    <n v="0"/>
    <n v="0"/>
    <n v="0"/>
    <n v="76.92"/>
    <s v="Medio"/>
    <n v="31.537199999999999"/>
    <n v="0.41"/>
    <n v="-45.382800000000003"/>
    <n v="4"/>
    <n v="4"/>
    <s v="CORRECTO"/>
    <n v="2016"/>
    <n v="0"/>
  </r>
  <r>
    <x v="2759"/>
    <x v="1358"/>
    <d v="2016-03-11T00:00:00"/>
    <d v="2016-03-15T00:00:00"/>
    <s v="Standard Class"/>
    <x v="655"/>
    <s v="Julie Prescott"/>
    <s v="HOME OFFICE"/>
    <s v="united states"/>
    <s v="Columbus"/>
    <s v="Georgia"/>
    <n v="31907"/>
    <s v="South"/>
    <s v="OFF-ST-10001526"/>
    <x v="1"/>
    <x v="4"/>
    <x v="771"/>
    <n v="481.32"/>
    <n v="4"/>
    <n v="49"/>
    <s v="Mediano"/>
    <n v="0"/>
    <n v="0"/>
    <n v="0"/>
    <n v="481.32"/>
    <s v="Alto"/>
    <n v="125.14319999999999"/>
    <n v="0.26"/>
    <n v="-356.17680000000001"/>
    <n v="4"/>
    <n v="4"/>
    <s v="CORRECTO"/>
    <n v="2016"/>
    <n v="0"/>
  </r>
  <r>
    <x v="2760"/>
    <x v="1359"/>
    <d v="2014-05-26T00:00:00"/>
    <d v="2014-05-29T00:00:00"/>
    <s v="First Class"/>
    <x v="656"/>
    <s v="Dean percer"/>
    <s v="HOME OFFICE"/>
    <s v="united states"/>
    <s v="Murray"/>
    <s v="Utah"/>
    <n v="84107"/>
    <s v="West"/>
    <s v="OFF-PA-10002893"/>
    <x v="1"/>
    <x v="10"/>
    <x v="364"/>
    <n v="48.4"/>
    <n v="5"/>
    <n v="13"/>
    <s v="Grande"/>
    <n v="0"/>
    <n v="0"/>
    <n v="0"/>
    <n v="48.4"/>
    <s v="Bajo"/>
    <n v="23.231999999999999"/>
    <n v="0.48"/>
    <n v="-25.167999999999999"/>
    <n v="3"/>
    <n v="3"/>
    <s v="CORRECTO"/>
    <n v="2014"/>
    <n v="0"/>
  </r>
  <r>
    <x v="2761"/>
    <x v="1360"/>
    <d v="2017-10-12T00:00:00"/>
    <d v="2017-10-14T00:00:00"/>
    <s v="First Class"/>
    <x v="71"/>
    <s v="Neil Knudson"/>
    <s v="HOME OFFICE"/>
    <s v="united states"/>
    <s v="San Francisco"/>
    <s v="California"/>
    <n v="94110"/>
    <s v="West"/>
    <s v="TEC-AC-10003709"/>
    <x v="2"/>
    <x v="11"/>
    <x v="1413"/>
    <n v="0.99"/>
    <n v="1"/>
    <n v="21"/>
    <s v="Pequeño"/>
    <n v="0"/>
    <n v="0"/>
    <n v="0"/>
    <n v="0.99"/>
    <s v="Bajo"/>
    <n v="0.43559999999999999"/>
    <n v="0.44"/>
    <n v="-0.5544"/>
    <n v="2"/>
    <n v="2"/>
    <s v="CORRECTO"/>
    <n v="2017"/>
    <n v="0"/>
  </r>
  <r>
    <x v="2762"/>
    <x v="1360"/>
    <d v="2017-10-12T00:00:00"/>
    <d v="2017-10-14T00:00:00"/>
    <s v="First Class"/>
    <x v="71"/>
    <s v="Neil Knudson"/>
    <s v="HOME OFFICE"/>
    <s v="united states"/>
    <s v="San Francisco"/>
    <s v="California"/>
    <n v="94110"/>
    <s v="West"/>
    <s v="OFF-BI-10001191"/>
    <x v="1"/>
    <x v="8"/>
    <x v="979"/>
    <n v="101.84"/>
    <n v="5"/>
    <n v="28"/>
    <s v="Grande"/>
    <n v="0.2"/>
    <n v="20.368000000000002"/>
    <n v="-20.367999999999999"/>
    <n v="122.208"/>
    <s v="Medio"/>
    <n v="36.917000000000002"/>
    <n v="0.36249999999999999"/>
    <n v="-44.555"/>
    <n v="2"/>
    <n v="2"/>
    <s v="CORRECTO"/>
    <n v="2017"/>
    <n v="0"/>
  </r>
  <r>
    <x v="2763"/>
    <x v="1361"/>
    <d v="2017-06-22T00:00:00"/>
    <d v="2017-06-28T00:00:00"/>
    <s v="Standard Class"/>
    <x v="484"/>
    <s v="Paul Lucas"/>
    <s v="HOME OFFICE"/>
    <s v="united states"/>
    <s v="Philadelphia"/>
    <s v="Pennsylvania"/>
    <n v="19140"/>
    <s v="East"/>
    <s v="OFF-BI-10003166"/>
    <x v="1"/>
    <x v="8"/>
    <x v="1414"/>
    <n v="10.332000000000001"/>
    <n v="3"/>
    <n v="23"/>
    <s v="Mediano"/>
    <n v="0.7"/>
    <n v="7.2324000000000002"/>
    <n v="-7.2324000000000002"/>
    <n v="17.564399999999999"/>
    <s v="Bajo"/>
    <n v="-7.5768000000000004"/>
    <n v="-0.73333333333333328"/>
    <n v="-10.676399999999999"/>
    <n v="6"/>
    <n v="6"/>
    <s v="CORRECTO"/>
    <n v="2017"/>
    <n v="0"/>
  </r>
  <r>
    <x v="2764"/>
    <x v="1361"/>
    <d v="2017-06-22T00:00:00"/>
    <d v="2017-06-28T00:00:00"/>
    <s v="Standard Class"/>
    <x v="484"/>
    <s v="Paul Lucas"/>
    <s v="HOME OFFICE"/>
    <s v="united states"/>
    <s v="Philadelphia"/>
    <s v="Pennsylvania"/>
    <n v="19140"/>
    <s v="East"/>
    <s v="OFF-BI-10003982"/>
    <x v="1"/>
    <x v="8"/>
    <x v="350"/>
    <n v="31.155000000000001"/>
    <n v="5"/>
    <n v="48"/>
    <s v="Grande"/>
    <n v="0.7"/>
    <n v="21.808499999999999"/>
    <n v="-21.808499999999999"/>
    <n v="52.963499999999996"/>
    <s v="Medio"/>
    <n v="-23.8855"/>
    <n v="-0.76666666666666661"/>
    <n v="-33.231999999999999"/>
    <n v="6"/>
    <n v="6"/>
    <s v="CORRECTO"/>
    <n v="2017"/>
    <n v="0"/>
  </r>
  <r>
    <x v="2765"/>
    <x v="1361"/>
    <d v="2017-06-22T00:00:00"/>
    <d v="2017-06-28T00:00:00"/>
    <s v="Standard Class"/>
    <x v="484"/>
    <s v="Paul Lucas"/>
    <s v="HOME OFFICE"/>
    <s v="united states"/>
    <s v="Philadelphia"/>
    <s v="Pennsylvania"/>
    <n v="19140"/>
    <s v="East"/>
    <s v="OFF-ST-10004835"/>
    <x v="1"/>
    <x v="4"/>
    <x v="1415"/>
    <n v="8.9280000000000008"/>
    <n v="2"/>
    <n v="8"/>
    <s v="Pequeño"/>
    <n v="0.2"/>
    <n v="1.7856000000000003"/>
    <n v="-1.7856000000000001"/>
    <n v="10.713600000000001"/>
    <s v="Bajo"/>
    <n v="0.66959999999999997"/>
    <n v="7.4999999999999983E-2"/>
    <n v="-6.4728000000000003"/>
    <n v="6"/>
    <n v="6"/>
    <s v="CORRECTO"/>
    <n v="2017"/>
    <n v="0"/>
  </r>
  <r>
    <x v="2766"/>
    <x v="1362"/>
    <d v="2017-01-15T00:00:00"/>
    <d v="2017-01-18T00:00:00"/>
    <s v="First Class"/>
    <x v="355"/>
    <s v="Robert Waldorf"/>
    <s v="CONSUMER"/>
    <s v="united states"/>
    <s v="Philadelphia"/>
    <s v="Pennsylvania"/>
    <n v="19134"/>
    <s v="East"/>
    <s v="OFF-AP-10000159"/>
    <x v="1"/>
    <x v="9"/>
    <x v="1416"/>
    <n v="34.384"/>
    <n v="1"/>
    <n v="15"/>
    <s v="Pequeño"/>
    <n v="0.2"/>
    <n v="6.8768000000000002"/>
    <n v="-6.8768000000000002"/>
    <n v="41.260800000000003"/>
    <s v="Bajo"/>
    <n v="3.8681999999999999"/>
    <n v="0.11249999999999999"/>
    <n v="-23.638999999999999"/>
    <n v="3"/>
    <n v="3"/>
    <s v="CORRECTO"/>
    <n v="2017"/>
    <n v="0"/>
  </r>
  <r>
    <x v="2767"/>
    <x v="1362"/>
    <d v="2017-01-15T00:00:00"/>
    <d v="2017-01-18T00:00:00"/>
    <s v="First Class"/>
    <x v="355"/>
    <s v="Robert Waldorf"/>
    <s v="CONSUMER"/>
    <s v="united states"/>
    <s v="Philadelphia"/>
    <s v="Pennsylvania"/>
    <n v="19134"/>
    <s v="East"/>
    <s v="OFF-AP-10002945"/>
    <x v="1"/>
    <x v="9"/>
    <x v="228"/>
    <n v="1924.16"/>
    <n v="8"/>
    <n v="40"/>
    <s v="Grande"/>
    <n v="0.2"/>
    <n v="384.83200000000005"/>
    <n v="-384.83199999999999"/>
    <n v="2308.9920000000002"/>
    <s v="Muy Alto"/>
    <n v="312.67599999999999"/>
    <n v="0.16249999999999998"/>
    <n v="-1226.652"/>
    <n v="3"/>
    <n v="3"/>
    <s v="CORRECTO"/>
    <n v="2017"/>
    <n v="0"/>
  </r>
  <r>
    <x v="2768"/>
    <x v="1363"/>
    <d v="2015-04-02T00:00:00"/>
    <d v="2015-04-07T00:00:00"/>
    <s v="Standard Class"/>
    <x v="657"/>
    <s v="Michael Oakman"/>
    <s v="CONSUMER"/>
    <s v="united states"/>
    <s v="Dallas"/>
    <s v="Texas"/>
    <n v="75220"/>
    <s v="Central"/>
    <s v="OFF-AP-10001242"/>
    <x v="1"/>
    <x v="9"/>
    <x v="1417"/>
    <n v="32.192"/>
    <n v="2"/>
    <n v="20"/>
    <s v="Pequeño"/>
    <n v="0.8"/>
    <n v="25.753600000000002"/>
    <n v="-25.753599999999999"/>
    <n v="57.945599999999999"/>
    <s v="Medio"/>
    <n v="-80.48"/>
    <n v="-2.5"/>
    <n v="-86.918400000000005"/>
    <n v="5"/>
    <n v="5"/>
    <s v="CORRECTO"/>
    <n v="2015"/>
    <n v="0"/>
  </r>
  <r>
    <x v="2769"/>
    <x v="1363"/>
    <d v="2015-04-02T00:00:00"/>
    <d v="2015-04-07T00:00:00"/>
    <s v="Standard Class"/>
    <x v="657"/>
    <s v="Michael Oakman"/>
    <s v="CONSUMER"/>
    <s v="united states"/>
    <s v="Dallas"/>
    <s v="Texas"/>
    <n v="75220"/>
    <s v="Central"/>
    <s v="TEC-AC-10003038"/>
    <x v="2"/>
    <x v="11"/>
    <x v="1033"/>
    <n v="50.12"/>
    <n v="7"/>
    <n v="57"/>
    <s v="Grande"/>
    <n v="0.2"/>
    <n v="10.024000000000001"/>
    <n v="-10.023999999999999"/>
    <n v="60.143999999999998"/>
    <s v="Medio"/>
    <n v="-0.62649999999999995"/>
    <n v="-1.2499999999999999E-2"/>
    <n v="-40.722499999999997"/>
    <n v="5"/>
    <n v="5"/>
    <s v="CORRECTO"/>
    <n v="2015"/>
    <n v="0"/>
  </r>
  <r>
    <x v="2770"/>
    <x v="1363"/>
    <d v="2015-04-02T00:00:00"/>
    <d v="2015-04-07T00:00:00"/>
    <s v="Standard Class"/>
    <x v="657"/>
    <s v="Michael Oakman"/>
    <s v="CONSUMER"/>
    <s v="united states"/>
    <s v="Dallas"/>
    <s v="Texas"/>
    <n v="75220"/>
    <s v="Central"/>
    <s v="TEC-AC-10003289"/>
    <x v="2"/>
    <x v="11"/>
    <x v="1218"/>
    <n v="47.975999999999999"/>
    <n v="3"/>
    <n v="26"/>
    <s v="Mediano"/>
    <n v="0.2"/>
    <n v="9.5952000000000002"/>
    <n v="-9.5952000000000002"/>
    <n v="57.571199999999997"/>
    <s v="Medio"/>
    <n v="1.7990999999999999"/>
    <n v="3.7499999999999999E-2"/>
    <n v="-36.581699999999998"/>
    <n v="5"/>
    <n v="5"/>
    <s v="CORRECTO"/>
    <n v="2015"/>
    <n v="0"/>
  </r>
  <r>
    <x v="2771"/>
    <x v="1364"/>
    <d v="2016-09-03T00:00:00"/>
    <d v="2016-09-10T00:00:00"/>
    <s v="Standard Class"/>
    <x v="370"/>
    <s v="Jennifer Jackson"/>
    <s v="CONSUMER"/>
    <s v="united states"/>
    <s v="Waukesha"/>
    <s v="Wisconsin"/>
    <n v="53186"/>
    <s v="Central"/>
    <s v="OFF-ST-10000918"/>
    <x v="1"/>
    <x v="4"/>
    <x v="377"/>
    <n v="54.5"/>
    <n v="5"/>
    <n v="18"/>
    <s v="Grande"/>
    <n v="0"/>
    <n v="0"/>
    <n v="0"/>
    <n v="54.5"/>
    <s v="Medio"/>
    <n v="14.17"/>
    <n v="0.26"/>
    <n v="-40.33"/>
    <n v="7"/>
    <n v="7"/>
    <s v="CORRECTO"/>
    <n v="2016"/>
    <n v="0"/>
  </r>
  <r>
    <x v="2772"/>
    <x v="1365"/>
    <d v="2017-12-10T00:00:00"/>
    <d v="2017-12-12T00:00:00"/>
    <s v="First Class"/>
    <x v="537"/>
    <s v="Brian Thompson"/>
    <s v="CONSUMER"/>
    <s v="united states"/>
    <s v="Fort Lauderdale"/>
    <s v="Florida"/>
    <n v="33311"/>
    <s v="South"/>
    <s v="FUR-FU-10001940"/>
    <x v="0"/>
    <x v="5"/>
    <x v="222"/>
    <n v="19.103999999999999"/>
    <n v="3"/>
    <n v="62"/>
    <s v="Mediano"/>
    <n v="0.2"/>
    <n v="3.8208000000000002"/>
    <n v="-3.8208000000000002"/>
    <n v="22.924799999999998"/>
    <s v="Bajo"/>
    <n v="5.7312000000000003"/>
    <n v="0.30000000000000004"/>
    <n v="-9.5519999999999996"/>
    <n v="2"/>
    <n v="2"/>
    <s v="CORRECTO"/>
    <n v="2017"/>
    <n v="0"/>
  </r>
  <r>
    <x v="2773"/>
    <x v="1366"/>
    <d v="2016-11-22T00:00:00"/>
    <d v="2016-11-26T00:00:00"/>
    <s v="Standard Class"/>
    <x v="361"/>
    <s v="Rob Dowd"/>
    <s v="CONSUMER"/>
    <s v="united states"/>
    <s v="Detroit"/>
    <s v="Michigan"/>
    <n v="48205"/>
    <s v="Central"/>
    <s v="OFF-BI-10002852"/>
    <x v="1"/>
    <x v="8"/>
    <x v="91"/>
    <n v="49.44"/>
    <n v="3"/>
    <n v="34"/>
    <s v="Mediano"/>
    <n v="0"/>
    <n v="0"/>
    <n v="0"/>
    <n v="49.44"/>
    <s v="Bajo"/>
    <n v="24.2256"/>
    <n v="0.49000000000000005"/>
    <n v="-25.214400000000001"/>
    <n v="4"/>
    <n v="4"/>
    <s v="CORRECTO"/>
    <n v="2016"/>
    <n v="0"/>
  </r>
  <r>
    <x v="2774"/>
    <x v="1367"/>
    <d v="2017-11-11T00:00:00"/>
    <d v="2017-11-18T00:00:00"/>
    <s v="Standard Class"/>
    <x v="529"/>
    <s v="Max Ludwig"/>
    <s v="HOME OFFICE"/>
    <s v="united states"/>
    <s v="Springfield"/>
    <s v="Ohio"/>
    <n v="45503"/>
    <s v="East"/>
    <s v="OFF-PA-10004451"/>
    <x v="1"/>
    <x v="10"/>
    <x v="498"/>
    <n v="10.368"/>
    <n v="2"/>
    <n v="22"/>
    <s v="Pequeño"/>
    <n v="0.2"/>
    <n v="2.0736000000000003"/>
    <n v="-2.0735999999999999"/>
    <n v="12.441600000000001"/>
    <s v="Bajo"/>
    <n v="3.6288"/>
    <n v="0.35"/>
    <n v="-4.6656000000000004"/>
    <n v="7"/>
    <n v="7"/>
    <s v="CORRECTO"/>
    <n v="2017"/>
    <n v="0"/>
  </r>
  <r>
    <x v="2775"/>
    <x v="1368"/>
    <d v="2016-10-21T00:00:00"/>
    <d v="2016-10-25T00:00:00"/>
    <s v="Standard Class"/>
    <x v="32"/>
    <s v="Joel Eaton"/>
    <s v="CONSUMER"/>
    <s v="united states"/>
    <s v="San Diego"/>
    <s v="California"/>
    <n v="92037"/>
    <s v="West"/>
    <s v="OFF-ST-10004804"/>
    <x v="1"/>
    <x v="4"/>
    <x v="233"/>
    <n v="154.44"/>
    <n v="3"/>
    <n v="31"/>
    <s v="Mediano"/>
    <n v="0"/>
    <n v="0"/>
    <n v="0"/>
    <n v="154.44"/>
    <s v="Medio"/>
    <n v="1.5444"/>
    <n v="0.01"/>
    <n v="-152.8956"/>
    <n v="4"/>
    <n v="4"/>
    <s v="CORRECTO"/>
    <n v="2016"/>
    <n v="0"/>
  </r>
  <r>
    <x v="2776"/>
    <x v="1369"/>
    <d v="2015-12-21T00:00:00"/>
    <d v="2015-12-25T00:00:00"/>
    <s v="Standard Class"/>
    <x v="45"/>
    <s v="Elpida Rittenbach"/>
    <s v="CORPORATE"/>
    <s v="united states"/>
    <s v="Colorado Springs"/>
    <s v="Colorado"/>
    <n v="80906"/>
    <s v="West"/>
    <s v="OFF-AP-10003971"/>
    <x v="1"/>
    <x v="9"/>
    <x v="923"/>
    <n v="60.984000000000002"/>
    <n v="7"/>
    <n v="29"/>
    <s v="Grande"/>
    <n v="0.2"/>
    <n v="12.196800000000001"/>
    <n v="-12.1968"/>
    <n v="73.180800000000005"/>
    <s v="Medio"/>
    <n v="4.5738000000000003"/>
    <n v="7.4999999999999997E-2"/>
    <n v="-44.2134"/>
    <n v="4"/>
    <n v="4"/>
    <s v="CORRECTO"/>
    <n v="2015"/>
    <n v="0"/>
  </r>
  <r>
    <x v="2777"/>
    <x v="1370"/>
    <d v="2015-07-17T00:00:00"/>
    <d v="2015-07-19T00:00:00"/>
    <s v="Second Class"/>
    <x v="341"/>
    <s v="Jessica Myrick"/>
    <s v="CONSUMER"/>
    <s v="united states"/>
    <s v="Bakersfield"/>
    <s v="California"/>
    <n v="93309"/>
    <s v="West"/>
    <s v="FUR-BO-10003159"/>
    <x v="0"/>
    <x v="0"/>
    <x v="1109"/>
    <n v="195.46600000000001"/>
    <n v="2"/>
    <n v="19"/>
    <s v="Pequeño"/>
    <n v="0.15"/>
    <n v="29.319900000000001"/>
    <n v="-29.319900000000001"/>
    <n v="224.7859"/>
    <s v="Alto"/>
    <n v="-13.797599999999999"/>
    <n v="-7.0588235294117646E-2"/>
    <n v="-179.94370000000001"/>
    <n v="2"/>
    <n v="2"/>
    <s v="CORRECTO"/>
    <n v="2015"/>
    <n v="0"/>
  </r>
  <r>
    <x v="2778"/>
    <x v="1371"/>
    <d v="2017-04-30T00:00:00"/>
    <d v="2017-05-05T00:00:00"/>
    <s v="Standard Class"/>
    <x v="164"/>
    <s v="Saphhira Shifley"/>
    <s v="CORPORATE"/>
    <s v="united states"/>
    <s v="Pompano Beach"/>
    <s v="Florida"/>
    <n v="33068"/>
    <s v="South"/>
    <s v="FUR-FU-10001935"/>
    <x v="0"/>
    <x v="5"/>
    <x v="345"/>
    <n v="23.68"/>
    <n v="8"/>
    <n v="33"/>
    <s v="Grande"/>
    <n v="0.2"/>
    <n v="4.7359999999999998"/>
    <n v="-4.7359999999999998"/>
    <n v="28.416"/>
    <s v="Bajo"/>
    <n v="6.2160000000000002"/>
    <n v="0.26250000000000001"/>
    <n v="-12.728"/>
    <n v="5"/>
    <n v="5"/>
    <s v="CORRECTO"/>
    <n v="2017"/>
    <n v="0"/>
  </r>
  <r>
    <x v="2779"/>
    <x v="1371"/>
    <d v="2017-04-30T00:00:00"/>
    <d v="2017-05-05T00:00:00"/>
    <s v="Standard Class"/>
    <x v="164"/>
    <s v="Saphhira Shifley"/>
    <s v="CORPORATE"/>
    <s v="united states"/>
    <s v="Pompano Beach"/>
    <s v="Florida"/>
    <n v="33068"/>
    <s v="South"/>
    <s v="TEC-AC-10003433"/>
    <x v="2"/>
    <x v="11"/>
    <x v="1418"/>
    <n v="2.3759999999999999"/>
    <n v="3"/>
    <n v="13"/>
    <s v="Mediano"/>
    <n v="0.2"/>
    <n v="0.47520000000000001"/>
    <n v="-0.47520000000000001"/>
    <n v="2.8512"/>
    <s v="Bajo"/>
    <n v="0.74250000000000005"/>
    <n v="0.31250000000000006"/>
    <n v="-1.1583000000000001"/>
    <n v="5"/>
    <n v="5"/>
    <s v="CORRECTO"/>
    <n v="2017"/>
    <n v="0"/>
  </r>
  <r>
    <x v="2780"/>
    <x v="1372"/>
    <d v="2017-05-06T00:00:00"/>
    <d v="2017-05-08T00:00:00"/>
    <s v="First Class"/>
    <x v="646"/>
    <s v="Toby Carlisle"/>
    <s v="CONSUMER"/>
    <s v="united states"/>
    <s v="New York City"/>
    <s v="New York"/>
    <n v="10035"/>
    <s v="East"/>
    <s v="OFF-LA-10004544"/>
    <x v="1"/>
    <x v="2"/>
    <x v="199"/>
    <n v="59.2"/>
    <n v="4"/>
    <n v="28"/>
    <s v="Mediano"/>
    <n v="0"/>
    <n v="0"/>
    <n v="0"/>
    <n v="59.2"/>
    <s v="Medio"/>
    <n v="29.6"/>
    <n v="0.5"/>
    <n v="-29.6"/>
    <n v="2"/>
    <n v="2"/>
    <s v="CORRECTO"/>
    <n v="2017"/>
    <n v="0"/>
  </r>
  <r>
    <x v="2781"/>
    <x v="1373"/>
    <d v="2017-11-20T00:00:00"/>
    <d v="2017-11-27T00:00:00"/>
    <s v="Standard Class"/>
    <x v="643"/>
    <s v="Hunter Glantz"/>
    <s v="CONSUMER"/>
    <s v="united states"/>
    <s v="Lakeville"/>
    <s v="Minnesota"/>
    <n v="55044"/>
    <s v="Central"/>
    <s v="OFF-AR-10001026"/>
    <x v="1"/>
    <x v="6"/>
    <x v="209"/>
    <n v="22"/>
    <n v="10"/>
    <n v="14"/>
    <s v="Grande"/>
    <n v="0"/>
    <n v="0"/>
    <n v="0"/>
    <n v="22"/>
    <s v="Bajo"/>
    <n v="9.68"/>
    <n v="0.44"/>
    <n v="-12.32"/>
    <n v="7"/>
    <n v="7"/>
    <s v="CORRECTO"/>
    <n v="2017"/>
    <n v="0"/>
  </r>
  <r>
    <x v="2782"/>
    <x v="1374"/>
    <d v="2016-11-11T00:00:00"/>
    <d v="2016-11-16T00:00:00"/>
    <s v="Standard Class"/>
    <x v="436"/>
    <s v="Lisa DeCherney"/>
    <s v="CONSUMER"/>
    <s v="united states"/>
    <s v="Detroit"/>
    <s v="Michigan"/>
    <n v="48234"/>
    <s v="Central"/>
    <s v="TEC-PH-10001336"/>
    <x v="2"/>
    <x v="7"/>
    <x v="950"/>
    <n v="257.98"/>
    <n v="2"/>
    <n v="27"/>
    <s v="Pequeño"/>
    <n v="0"/>
    <n v="0"/>
    <n v="0"/>
    <n v="257.98"/>
    <s v="Alto"/>
    <n v="74.8142"/>
    <n v="0.28999999999999998"/>
    <n v="-183.16579999999999"/>
    <n v="5"/>
    <n v="5"/>
    <s v="CORRECTO"/>
    <n v="2016"/>
    <n v="0"/>
  </r>
  <r>
    <x v="2783"/>
    <x v="1375"/>
    <d v="2016-11-05T00:00:00"/>
    <d v="2016-11-10T00:00:00"/>
    <s v="Standard Class"/>
    <x v="155"/>
    <s v="Alejandro Savely"/>
    <s v="CORPORATE"/>
    <s v="united states"/>
    <s v="Philadelphia"/>
    <s v="Pennsylvania"/>
    <n v="19134"/>
    <s v="East"/>
    <s v="TEC-PH-10003187"/>
    <x v="2"/>
    <x v="7"/>
    <x v="1419"/>
    <n v="23.988"/>
    <n v="2"/>
    <n v="9"/>
    <s v="Pequeño"/>
    <n v="0.4"/>
    <n v="9.5952000000000002"/>
    <n v="-9.5952000000000002"/>
    <n v="33.583199999999998"/>
    <s v="Bajo"/>
    <n v="-15.992000000000001"/>
    <n v="-0.66666666666666674"/>
    <n v="-30.384799999999998"/>
    <n v="5"/>
    <n v="5"/>
    <s v="CORRECTO"/>
    <n v="2016"/>
    <n v="0"/>
  </r>
  <r>
    <x v="2784"/>
    <x v="1376"/>
    <d v="2016-10-09T00:00:00"/>
    <d v="2016-10-15T00:00:00"/>
    <s v="Standard Class"/>
    <x v="172"/>
    <s v="Michael Paige"/>
    <s v="CORPORATE"/>
    <s v="united states"/>
    <s v="Troy"/>
    <s v="Ohio"/>
    <n v="45373"/>
    <s v="East"/>
    <s v="TEC-PH-10004897"/>
    <x v="2"/>
    <x v="7"/>
    <x v="1124"/>
    <n v="23.975999999999999"/>
    <n v="4"/>
    <n v="30"/>
    <s v="Mediano"/>
    <n v="0.4"/>
    <n v="9.5904000000000007"/>
    <n v="-9.5904000000000007"/>
    <n v="33.566400000000002"/>
    <s v="Bajo"/>
    <n v="-15.5844"/>
    <n v="-0.65"/>
    <n v="-29.97"/>
    <n v="6"/>
    <n v="6"/>
    <s v="CORRECTO"/>
    <n v="2016"/>
    <n v="0"/>
  </r>
  <r>
    <x v="2785"/>
    <x v="1377"/>
    <d v="2015-09-21T00:00:00"/>
    <d v="2015-09-23T00:00:00"/>
    <s v="First Class"/>
    <x v="522"/>
    <s v="Cynthia Delaney"/>
    <s v="HOME OFFICE"/>
    <s v="united states"/>
    <s v="Los Angeles"/>
    <s v="California"/>
    <n v="90036"/>
    <s v="West"/>
    <s v="FUR-CH-10004997"/>
    <x v="0"/>
    <x v="1"/>
    <x v="499"/>
    <n v="601.53599999999994"/>
    <n v="4"/>
    <n v="43"/>
    <s v="Mediano"/>
    <n v="0.2"/>
    <n v="120.30719999999999"/>
    <n v="-120.30719999999999"/>
    <n v="721.84319999999991"/>
    <s v="Muy Alto"/>
    <n v="0"/>
    <n v="0"/>
    <n v="-481.22879999999998"/>
    <n v="2"/>
    <n v="2"/>
    <s v="CORRECTO"/>
    <n v="2015"/>
    <n v="0"/>
  </r>
  <r>
    <x v="2786"/>
    <x v="1377"/>
    <d v="2015-09-21T00:00:00"/>
    <d v="2015-09-23T00:00:00"/>
    <s v="First Class"/>
    <x v="522"/>
    <s v="Cynthia Delaney"/>
    <s v="HOME OFFICE"/>
    <s v="united states"/>
    <s v="Los Angeles"/>
    <s v="California"/>
    <n v="90036"/>
    <s v="West"/>
    <s v="OFF-FA-10002763"/>
    <x v="1"/>
    <x v="13"/>
    <x v="1420"/>
    <n v="7.9"/>
    <n v="2"/>
    <n v="25"/>
    <s v="Pequeño"/>
    <n v="0"/>
    <n v="0"/>
    <n v="0"/>
    <n v="7.9"/>
    <s v="Bajo"/>
    <n v="2.528"/>
    <n v="0.32"/>
    <n v="-5.3719999999999999"/>
    <n v="2"/>
    <n v="2"/>
    <s v="CORRECTO"/>
    <n v="2015"/>
    <n v="0"/>
  </r>
  <r>
    <x v="2787"/>
    <x v="1378"/>
    <d v="2014-12-02T00:00:00"/>
    <d v="2014-12-06T00:00:00"/>
    <s v="Standard Class"/>
    <x v="550"/>
    <s v="Michael Dominguez"/>
    <s v="CORPORATE"/>
    <s v="united states"/>
    <s v="Corpus Christi"/>
    <s v="Texas"/>
    <n v="78415"/>
    <s v="Central"/>
    <s v="FUR-FU-10001588"/>
    <x v="0"/>
    <x v="5"/>
    <x v="287"/>
    <n v="58.36"/>
    <n v="5"/>
    <n v="18"/>
    <s v="Grande"/>
    <n v="0.6"/>
    <n v="35.015999999999998"/>
    <n v="-35.015999999999998"/>
    <n v="93.376000000000005"/>
    <s v="Medio"/>
    <n v="-24.803000000000001"/>
    <n v="-0.42500000000000004"/>
    <n v="-48.146999999999998"/>
    <n v="4"/>
    <n v="4"/>
    <s v="CORRECTO"/>
    <n v="2014"/>
    <n v="0"/>
  </r>
  <r>
    <x v="2788"/>
    <x v="1378"/>
    <d v="2014-12-02T00:00:00"/>
    <d v="2014-12-06T00:00:00"/>
    <s v="Standard Class"/>
    <x v="550"/>
    <s v="Michael Dominguez"/>
    <s v="CORPORATE"/>
    <s v="united states"/>
    <s v="Corpus Christi"/>
    <s v="Texas"/>
    <n v="78415"/>
    <s v="Central"/>
    <s v="OFF-AR-10000940"/>
    <x v="1"/>
    <x v="6"/>
    <x v="135"/>
    <n v="16.463999999999999"/>
    <n v="7"/>
    <n v="24"/>
    <s v="Grande"/>
    <n v="0.2"/>
    <n v="3.2927999999999997"/>
    <n v="-3.2928000000000002"/>
    <n v="19.756799999999998"/>
    <s v="Bajo"/>
    <n v="1.4406000000000001"/>
    <n v="8.7500000000000008E-2"/>
    <n v="-11.730600000000001"/>
    <n v="4"/>
    <n v="4"/>
    <s v="CORRECTO"/>
    <n v="2014"/>
    <n v="0"/>
  </r>
  <r>
    <x v="2789"/>
    <x v="1378"/>
    <d v="2014-12-02T00:00:00"/>
    <d v="2014-12-06T00:00:00"/>
    <s v="Standard Class"/>
    <x v="550"/>
    <s v="Michael Dominguez"/>
    <s v="CORPORATE"/>
    <s v="united states"/>
    <s v="Corpus Christi"/>
    <s v="Texas"/>
    <n v="78415"/>
    <s v="Central"/>
    <s v="FUR-FU-10002759"/>
    <x v="0"/>
    <x v="5"/>
    <x v="560"/>
    <n v="39.96"/>
    <n v="5"/>
    <n v="36"/>
    <s v="Grande"/>
    <n v="0.6"/>
    <n v="23.975999999999999"/>
    <n v="-23.975999999999999"/>
    <n v="63.936"/>
    <s v="Medio"/>
    <n v="-23.975999999999999"/>
    <n v="-0.6"/>
    <n v="-39.96"/>
    <n v="4"/>
    <n v="4"/>
    <s v="CORRECTO"/>
    <n v="2014"/>
    <n v="0"/>
  </r>
  <r>
    <x v="2790"/>
    <x v="1379"/>
    <d v="2014-09-21T00:00:00"/>
    <d v="2014-09-22T00:00:00"/>
    <s v="First Class"/>
    <x v="312"/>
    <s v="Brian Moss"/>
    <s v="CORPORATE"/>
    <s v="united states"/>
    <s v="Omaha"/>
    <s v="Nebraska"/>
    <n v="68104"/>
    <s v="Central"/>
    <s v="OFF-AP-10000358"/>
    <x v="1"/>
    <x v="9"/>
    <x v="95"/>
    <n v="25.96"/>
    <n v="2"/>
    <n v="41"/>
    <s v="Pequeño"/>
    <n v="0"/>
    <n v="0"/>
    <n v="0"/>
    <n v="25.96"/>
    <s v="Bajo"/>
    <n v="7.5284000000000004"/>
    <n v="0.28999999999999998"/>
    <n v="-18.4316"/>
    <n v="1"/>
    <n v="1"/>
    <s v="CORRECTO"/>
    <n v="2014"/>
    <n v="0"/>
  </r>
  <r>
    <x v="2791"/>
    <x v="1379"/>
    <d v="2014-09-21T00:00:00"/>
    <d v="2014-09-22T00:00:00"/>
    <s v="First Class"/>
    <x v="312"/>
    <s v="Brian Moss"/>
    <s v="CORPORATE"/>
    <s v="united states"/>
    <s v="Omaha"/>
    <s v="Nebraska"/>
    <n v="68104"/>
    <s v="Central"/>
    <s v="OFF-AP-10003281"/>
    <x v="1"/>
    <x v="9"/>
    <x v="1189"/>
    <n v="36.270000000000003"/>
    <n v="3"/>
    <n v="15"/>
    <s v="Mediano"/>
    <n v="0"/>
    <n v="0"/>
    <n v="0"/>
    <n v="36.270000000000003"/>
    <s v="Bajo"/>
    <n v="10.881"/>
    <n v="0.3"/>
    <n v="-25.388999999999999"/>
    <n v="1"/>
    <n v="1"/>
    <s v="CORRECTO"/>
    <n v="2014"/>
    <n v="0"/>
  </r>
  <r>
    <x v="2792"/>
    <x v="1379"/>
    <d v="2014-09-21T00:00:00"/>
    <d v="2014-09-22T00:00:00"/>
    <s v="First Class"/>
    <x v="312"/>
    <s v="Brian Moss"/>
    <s v="CORPORATE"/>
    <s v="united states"/>
    <s v="Omaha"/>
    <s v="Nebraska"/>
    <n v="68104"/>
    <s v="Central"/>
    <s v="OFF-PA-10000029"/>
    <x v="1"/>
    <x v="10"/>
    <x v="811"/>
    <n v="6.48"/>
    <n v="1"/>
    <n v="17"/>
    <s v="Pequeño"/>
    <n v="0"/>
    <n v="0"/>
    <n v="0"/>
    <n v="6.48"/>
    <s v="Bajo"/>
    <n v="3.1103999999999998"/>
    <n v="0.47999999999999993"/>
    <n v="-3.3696000000000002"/>
    <n v="1"/>
    <n v="1"/>
    <s v="CORRECTO"/>
    <n v="2014"/>
    <n v="0"/>
  </r>
  <r>
    <x v="2793"/>
    <x v="1380"/>
    <d v="2014-04-12T00:00:00"/>
    <d v="2014-04-17T00:00:00"/>
    <s v="Standard Class"/>
    <x v="634"/>
    <s v="Kean Nguyen"/>
    <s v="CORPORATE"/>
    <s v="united states"/>
    <s v="Redondo Beach"/>
    <s v="California"/>
    <n v="90278"/>
    <s v="West"/>
    <s v="TEC-PH-10001557"/>
    <x v="2"/>
    <x v="7"/>
    <x v="664"/>
    <n v="1075.088"/>
    <n v="14"/>
    <n v="43"/>
    <s v="Grande"/>
    <n v="0.2"/>
    <n v="215.01760000000002"/>
    <n v="-215.01759999999999"/>
    <n v="1290.1055999999999"/>
    <s v="Muy Alto"/>
    <n v="94.0702"/>
    <n v="8.7500000000000008E-2"/>
    <n v="-766.00019999999995"/>
    <n v="5"/>
    <n v="5"/>
    <s v="CORRECTO"/>
    <n v="2014"/>
    <n v="0"/>
  </r>
  <r>
    <x v="2794"/>
    <x v="1380"/>
    <d v="2014-04-12T00:00:00"/>
    <d v="2014-04-17T00:00:00"/>
    <s v="Standard Class"/>
    <x v="634"/>
    <s v="Kean Nguyen"/>
    <s v="CORPORATE"/>
    <s v="united states"/>
    <s v="Redondo Beach"/>
    <s v="California"/>
    <n v="90278"/>
    <s v="West"/>
    <s v="TEC-PH-10000576"/>
    <x v="2"/>
    <x v="7"/>
    <x v="815"/>
    <n v="438.36799999999999"/>
    <n v="4"/>
    <n v="18"/>
    <s v="Mediano"/>
    <n v="0.2"/>
    <n v="87.673600000000008"/>
    <n v="-87.673599999999993"/>
    <n v="526.04160000000002"/>
    <s v="Muy Alto"/>
    <n v="38.357199999999999"/>
    <n v="8.7499999999999994E-2"/>
    <n v="-312.3372"/>
    <n v="5"/>
    <n v="5"/>
    <s v="CORRECTO"/>
    <n v="2014"/>
    <n v="0"/>
  </r>
  <r>
    <x v="2795"/>
    <x v="1380"/>
    <d v="2014-04-12T00:00:00"/>
    <d v="2014-04-17T00:00:00"/>
    <s v="Standard Class"/>
    <x v="634"/>
    <s v="Kean Nguyen"/>
    <s v="CORPORATE"/>
    <s v="united states"/>
    <s v="Redondo Beach"/>
    <s v="California"/>
    <n v="90278"/>
    <s v="West"/>
    <s v="OFF-BI-10002764"/>
    <x v="1"/>
    <x v="8"/>
    <x v="507"/>
    <n v="18.088000000000001"/>
    <n v="7"/>
    <n v="34"/>
    <s v="Grande"/>
    <n v="0.2"/>
    <n v="3.6176000000000004"/>
    <n v="-3.6175999999999999"/>
    <n v="21.7056"/>
    <s v="Bajo"/>
    <n v="6.5568999999999997"/>
    <n v="0.36249999999999999"/>
    <n v="-7.9135"/>
    <n v="5"/>
    <n v="5"/>
    <s v="CORRECTO"/>
    <n v="2014"/>
    <n v="0"/>
  </r>
  <r>
    <x v="2796"/>
    <x v="1380"/>
    <d v="2014-04-12T00:00:00"/>
    <d v="2014-04-17T00:00:00"/>
    <s v="Standard Class"/>
    <x v="634"/>
    <s v="Kean Nguyen"/>
    <s v="CORPORATE"/>
    <s v="united states"/>
    <s v="Redondo Beach"/>
    <s v="California"/>
    <n v="90278"/>
    <s v="West"/>
    <s v="FUR-BO-10001337"/>
    <x v="0"/>
    <x v="0"/>
    <x v="430"/>
    <n v="308.49900000000002"/>
    <n v="3"/>
    <n v="28"/>
    <s v="Mediano"/>
    <n v="0.15"/>
    <n v="46.274850000000001"/>
    <n v="-46.274850000000001"/>
    <n v="354.77385000000004"/>
    <s v="Alto"/>
    <n v="-18.146999999999998"/>
    <n v="-5.8823529411764698E-2"/>
    <n v="-280.37115"/>
    <n v="5"/>
    <n v="5"/>
    <s v="CORRECTO"/>
    <n v="2014"/>
    <n v="0"/>
  </r>
  <r>
    <x v="2797"/>
    <x v="1381"/>
    <d v="2017-10-20T00:00:00"/>
    <d v="2017-10-27T00:00:00"/>
    <s v="Standard Class"/>
    <x v="490"/>
    <s v="Ivan Gibson"/>
    <s v="CONSUMER"/>
    <s v="united states"/>
    <s v="Little Rock"/>
    <s v="Arkansas"/>
    <n v="72209"/>
    <s v="South"/>
    <s v="OFF-AR-10002257"/>
    <x v="1"/>
    <x v="6"/>
    <x v="1200"/>
    <n v="13.36"/>
    <n v="4"/>
    <n v="18"/>
    <s v="Mediano"/>
    <n v="0"/>
    <n v="0"/>
    <n v="0"/>
    <n v="13.36"/>
    <s v="Bajo"/>
    <n v="4.1416000000000004"/>
    <n v="0.31000000000000005"/>
    <n v="-9.2184000000000008"/>
    <n v="7"/>
    <n v="7"/>
    <s v="CORRECTO"/>
    <n v="2017"/>
    <n v="0"/>
  </r>
  <r>
    <x v="2798"/>
    <x v="1381"/>
    <d v="2017-10-20T00:00:00"/>
    <d v="2017-10-27T00:00:00"/>
    <s v="Standard Class"/>
    <x v="490"/>
    <s v="Ivan Gibson"/>
    <s v="CONSUMER"/>
    <s v="united states"/>
    <s v="Little Rock"/>
    <s v="Arkansas"/>
    <n v="72209"/>
    <s v="South"/>
    <s v="OFF-PA-10001019"/>
    <x v="1"/>
    <x v="10"/>
    <x v="681"/>
    <n v="39.96"/>
    <n v="2"/>
    <n v="32"/>
    <s v="Pequeño"/>
    <n v="0"/>
    <n v="0"/>
    <n v="0"/>
    <n v="39.96"/>
    <s v="Bajo"/>
    <n v="18.781199999999998"/>
    <n v="0.47"/>
    <n v="-21.178799999999999"/>
    <n v="7"/>
    <n v="7"/>
    <s v="CORRECTO"/>
    <n v="2017"/>
    <n v="0"/>
  </r>
  <r>
    <x v="2799"/>
    <x v="1381"/>
    <d v="2017-10-20T00:00:00"/>
    <d v="2017-10-27T00:00:00"/>
    <s v="Standard Class"/>
    <x v="490"/>
    <s v="Ivan Gibson"/>
    <s v="CONSUMER"/>
    <s v="united states"/>
    <s v="Little Rock"/>
    <s v="Arkansas"/>
    <n v="72209"/>
    <s v="South"/>
    <s v="OFF-BI-10003364"/>
    <x v="1"/>
    <x v="8"/>
    <x v="705"/>
    <n v="145.85"/>
    <n v="5"/>
    <n v="32"/>
    <s v="Grande"/>
    <n v="0"/>
    <n v="0"/>
    <n v="0"/>
    <n v="145.85"/>
    <s v="Medio"/>
    <n v="70.007999999999996"/>
    <n v="0.48"/>
    <n v="-75.841999999999999"/>
    <n v="7"/>
    <n v="7"/>
    <s v="CORRECTO"/>
    <n v="2017"/>
    <n v="0"/>
  </r>
  <r>
    <x v="2800"/>
    <x v="1382"/>
    <d v="2016-10-25T00:00:00"/>
    <d v="2016-10-28T00:00:00"/>
    <s v="First Class"/>
    <x v="329"/>
    <s v="Jill Stevenson"/>
    <s v="CORPORATE"/>
    <s v="united states"/>
    <s v="Miami"/>
    <s v="Florida"/>
    <n v="33180"/>
    <s v="South"/>
    <s v="TEC-PH-10000984"/>
    <x v="2"/>
    <x v="7"/>
    <x v="470"/>
    <n v="783.96"/>
    <n v="5"/>
    <n v="27"/>
    <s v="Grande"/>
    <n v="0.2"/>
    <n v="156.79200000000003"/>
    <n v="-156.792"/>
    <n v="940.75200000000007"/>
    <s v="Muy Alto"/>
    <n v="78.396000000000001"/>
    <n v="9.9999999999999992E-2"/>
    <n v="-548.77200000000005"/>
    <n v="3"/>
    <n v="3"/>
    <s v="CORRECTO"/>
    <n v="2016"/>
    <n v="0"/>
  </r>
  <r>
    <x v="2801"/>
    <x v="1383"/>
    <d v="2015-11-01T00:00:00"/>
    <d v="2015-11-04T00:00:00"/>
    <s v="First Class"/>
    <x v="315"/>
    <s v="Guy Armstrong"/>
    <s v="CONSUMER"/>
    <s v="united states"/>
    <s v="Salem"/>
    <s v="Oregon"/>
    <n v="97301"/>
    <s v="West"/>
    <s v="OFF-AR-10001683"/>
    <x v="1"/>
    <x v="6"/>
    <x v="32"/>
    <n v="7.88"/>
    <n v="1"/>
    <n v="19"/>
    <s v="Pequeño"/>
    <n v="0.2"/>
    <n v="1.5760000000000001"/>
    <n v="-1.5760000000000001"/>
    <n v="9.4559999999999995"/>
    <s v="Bajo"/>
    <n v="1.7729999999999999"/>
    <n v="0.22499999999999998"/>
    <n v="-4.5309999999999997"/>
    <n v="3"/>
    <n v="3"/>
    <s v="CORRECTO"/>
    <n v="2015"/>
    <n v="0"/>
  </r>
  <r>
    <x v="2802"/>
    <x v="1384"/>
    <d v="2017-11-03T00:00:00"/>
    <d v="2017-11-08T00:00:00"/>
    <s v="Standard Class"/>
    <x v="658"/>
    <s v="Denise Leinenbach"/>
    <s v="CONSUMER"/>
    <s v="united states"/>
    <s v="Las Cruces"/>
    <s v="New Mexico"/>
    <n v="88001"/>
    <s v="West"/>
    <s v="FUR-FU-10000629"/>
    <x v="0"/>
    <x v="5"/>
    <x v="93"/>
    <n v="41.37"/>
    <n v="3"/>
    <n v="34"/>
    <s v="Mediano"/>
    <n v="0"/>
    <n v="0"/>
    <n v="0"/>
    <n v="41.37"/>
    <s v="Bajo"/>
    <n v="17.375399999999999"/>
    <n v="0.42"/>
    <n v="-23.994599999999998"/>
    <n v="5"/>
    <n v="5"/>
    <s v="CORRECTO"/>
    <n v="2017"/>
    <n v="0"/>
  </r>
  <r>
    <x v="2803"/>
    <x v="1385"/>
    <d v="2015-05-12T00:00:00"/>
    <d v="2015-05-16T00:00:00"/>
    <s v="Standard Class"/>
    <x v="473"/>
    <s v="Cindy Stewart"/>
    <s v="CONSUMER"/>
    <s v="united states"/>
    <s v="San Francisco"/>
    <s v="California"/>
    <n v="94122"/>
    <s v="West"/>
    <s v="OFF-PA-10003893"/>
    <x v="1"/>
    <x v="10"/>
    <x v="1105"/>
    <n v="12.84"/>
    <n v="3"/>
    <n v="28"/>
    <s v="Mediano"/>
    <n v="0"/>
    <n v="0"/>
    <n v="0"/>
    <n v="12.84"/>
    <s v="Bajo"/>
    <n v="5.7779999999999996"/>
    <n v="0.44999999999999996"/>
    <n v="-7.0620000000000003"/>
    <n v="4"/>
    <n v="4"/>
    <s v="CORRECTO"/>
    <n v="2015"/>
    <n v="0"/>
  </r>
  <r>
    <x v="2804"/>
    <x v="1385"/>
    <d v="2015-05-12T00:00:00"/>
    <d v="2015-05-16T00:00:00"/>
    <s v="Standard Class"/>
    <x v="473"/>
    <s v="Cindy Stewart"/>
    <s v="CONSUMER"/>
    <s v="united states"/>
    <s v="San Francisco"/>
    <s v="California"/>
    <n v="94122"/>
    <s v="West"/>
    <s v="OFF-PA-10004239"/>
    <x v="1"/>
    <x v="10"/>
    <x v="1421"/>
    <n v="25.68"/>
    <n v="6"/>
    <n v="12"/>
    <s v="Grande"/>
    <n v="0"/>
    <n v="0"/>
    <n v="0"/>
    <n v="25.68"/>
    <s v="Bajo"/>
    <n v="11.555999999999999"/>
    <n v="0.44999999999999996"/>
    <n v="-14.124000000000001"/>
    <n v="4"/>
    <n v="4"/>
    <s v="CORRECTO"/>
    <n v="2015"/>
    <n v="0"/>
  </r>
  <r>
    <x v="2805"/>
    <x v="1386"/>
    <d v="2015-09-07T00:00:00"/>
    <d v="2015-09-11T00:00:00"/>
    <s v="Standard Class"/>
    <x v="230"/>
    <s v="Charles Crestani"/>
    <s v="CONSUMER"/>
    <s v="united states"/>
    <s v="El Paso"/>
    <s v="Texas"/>
    <n v="79907"/>
    <s v="Central"/>
    <s v="FUR-CH-10000553"/>
    <x v="0"/>
    <x v="1"/>
    <x v="1257"/>
    <n v="47.515999999999998"/>
    <n v="2"/>
    <n v="23"/>
    <s v="Pequeño"/>
    <n v="0.3"/>
    <n v="14.254799999999999"/>
    <n v="-14.254799999999999"/>
    <n v="61.770799999999994"/>
    <s v="Medio"/>
    <n v="-2.0364"/>
    <n v="-4.2857142857142858E-2"/>
    <n v="-35.297600000000003"/>
    <n v="4"/>
    <n v="4"/>
    <s v="CORRECTO"/>
    <n v="2015"/>
    <n v="0"/>
  </r>
  <r>
    <x v="2806"/>
    <x v="1387"/>
    <d v="2015-07-25T00:00:00"/>
    <d v="2015-07-27T00:00:00"/>
    <s v="Second Class"/>
    <x v="659"/>
    <s v="Michelle Huthwaite"/>
    <s v="CONSUMER"/>
    <s v="united states"/>
    <s v="Seattle"/>
    <s v="Washington"/>
    <n v="98115"/>
    <s v="West"/>
    <s v="OFF-FA-10004395"/>
    <x v="1"/>
    <x v="13"/>
    <x v="1201"/>
    <n v="9.42"/>
    <n v="2"/>
    <n v="18"/>
    <s v="Pequeño"/>
    <n v="0"/>
    <n v="0"/>
    <n v="0"/>
    <n v="9.42"/>
    <s v="Bajo"/>
    <n v="0.47099999999999997"/>
    <n v="4.9999999999999996E-2"/>
    <n v="-8.9489999999999998"/>
    <n v="2"/>
    <n v="2"/>
    <s v="CORRECTO"/>
    <n v="2015"/>
    <n v="0"/>
  </r>
  <r>
    <x v="2807"/>
    <x v="1387"/>
    <d v="2015-07-25T00:00:00"/>
    <d v="2015-07-27T00:00:00"/>
    <s v="Second Class"/>
    <x v="659"/>
    <s v="Michelle Huthwaite"/>
    <s v="CONSUMER"/>
    <s v="united states"/>
    <s v="Seattle"/>
    <s v="Washington"/>
    <n v="98115"/>
    <s v="West"/>
    <s v="OFF-PA-10004782"/>
    <x v="1"/>
    <x v="10"/>
    <x v="1422"/>
    <n v="12.96"/>
    <n v="2"/>
    <n v="15"/>
    <s v="Pequeño"/>
    <n v="0"/>
    <n v="0"/>
    <n v="0"/>
    <n v="12.96"/>
    <s v="Bajo"/>
    <n v="6.2207999999999997"/>
    <n v="0.47999999999999993"/>
    <n v="-6.7392000000000003"/>
    <n v="2"/>
    <n v="2"/>
    <s v="CORRECTO"/>
    <n v="2015"/>
    <n v="0"/>
  </r>
  <r>
    <x v="2808"/>
    <x v="1387"/>
    <d v="2015-07-25T00:00:00"/>
    <d v="2015-07-27T00:00:00"/>
    <s v="Second Class"/>
    <x v="659"/>
    <s v="Michelle Huthwaite"/>
    <s v="CONSUMER"/>
    <s v="united states"/>
    <s v="Seattle"/>
    <s v="Washington"/>
    <n v="98115"/>
    <s v="West"/>
    <s v="FUR-BO-10002213"/>
    <x v="0"/>
    <x v="0"/>
    <x v="1334"/>
    <n v="704.9"/>
    <n v="5"/>
    <n v="15"/>
    <s v="Grande"/>
    <n v="0"/>
    <n v="0"/>
    <n v="0"/>
    <n v="704.9"/>
    <s v="Muy Alto"/>
    <n v="56.392000000000003"/>
    <n v="0.08"/>
    <n v="-648.50800000000004"/>
    <n v="2"/>
    <n v="2"/>
    <s v="CORRECTO"/>
    <n v="2015"/>
    <n v="0"/>
  </r>
  <r>
    <x v="2809"/>
    <x v="1387"/>
    <d v="2015-07-25T00:00:00"/>
    <d v="2015-07-27T00:00:00"/>
    <s v="Second Class"/>
    <x v="659"/>
    <s v="Michelle Huthwaite"/>
    <s v="CONSUMER"/>
    <s v="united states"/>
    <s v="Seattle"/>
    <s v="Washington"/>
    <n v="98115"/>
    <s v="West"/>
    <s v="FUR-CH-10001854"/>
    <x v="0"/>
    <x v="1"/>
    <x v="1119"/>
    <n v="561.56799999999998"/>
    <n v="2"/>
    <n v="28"/>
    <s v="Pequeño"/>
    <n v="0.2"/>
    <n v="112.31360000000001"/>
    <n v="-112.31359999999999"/>
    <n v="673.88159999999993"/>
    <s v="Muy Alto"/>
    <n v="28.078399999999998"/>
    <n v="4.9999999999999996E-2"/>
    <n v="-421.17599999999999"/>
    <n v="2"/>
    <n v="2"/>
    <s v="CORRECTO"/>
    <n v="2015"/>
    <n v="0"/>
  </r>
  <r>
    <x v="2810"/>
    <x v="1388"/>
    <d v="2015-11-16T00:00:00"/>
    <d v="2015-11-18T00:00:00"/>
    <s v="Second Class"/>
    <x v="486"/>
    <s v="Mike Pelletier"/>
    <s v="HOME OFFICE"/>
    <s v="united states"/>
    <s v="Milwaukee"/>
    <s v="Wisconsin"/>
    <n v="53209"/>
    <s v="Central"/>
    <s v="OFF-PA-10000157"/>
    <x v="1"/>
    <x v="10"/>
    <x v="369"/>
    <n v="179.82"/>
    <n v="9"/>
    <n v="39"/>
    <s v="Grande"/>
    <n v="0"/>
    <n v="0"/>
    <n v="0"/>
    <n v="179.82"/>
    <s v="Medio"/>
    <n v="84.5154"/>
    <n v="0.47000000000000003"/>
    <n v="-95.304599999999994"/>
    <n v="2"/>
    <n v="2"/>
    <s v="CORRECTO"/>
    <n v="2015"/>
    <n v="0"/>
  </r>
  <r>
    <x v="2811"/>
    <x v="1388"/>
    <d v="2015-11-16T00:00:00"/>
    <d v="2015-11-18T00:00:00"/>
    <s v="Second Class"/>
    <x v="486"/>
    <s v="Mike Pelletier"/>
    <s v="HOME OFFICE"/>
    <s v="united states"/>
    <s v="Milwaukee"/>
    <s v="Wisconsin"/>
    <n v="53209"/>
    <s v="Central"/>
    <s v="FUR-FU-10001185"/>
    <x v="0"/>
    <x v="5"/>
    <x v="1423"/>
    <n v="185.58"/>
    <n v="6"/>
    <n v="28"/>
    <s v="Grande"/>
    <n v="0"/>
    <n v="0"/>
    <n v="0"/>
    <n v="185.58"/>
    <s v="Medio"/>
    <n v="76.087800000000001"/>
    <n v="0.41"/>
    <n v="-109.4922"/>
    <n v="2"/>
    <n v="2"/>
    <s v="CORRECTO"/>
    <n v="2015"/>
    <n v="0"/>
  </r>
  <r>
    <x v="2812"/>
    <x v="1388"/>
    <d v="2015-11-16T00:00:00"/>
    <d v="2015-11-18T00:00:00"/>
    <s v="Second Class"/>
    <x v="486"/>
    <s v="Mike Pelletier"/>
    <s v="HOME OFFICE"/>
    <s v="united states"/>
    <s v="Milwaukee"/>
    <s v="Wisconsin"/>
    <n v="53209"/>
    <s v="Central"/>
    <s v="FUR-TA-10001520"/>
    <x v="0"/>
    <x v="3"/>
    <x v="718"/>
    <n v="214.11"/>
    <n v="3"/>
    <n v="39"/>
    <s v="Mediano"/>
    <n v="0"/>
    <n v="0"/>
    <n v="0"/>
    <n v="214.11"/>
    <s v="Alto"/>
    <n v="36.398699999999998"/>
    <n v="0.16999999999999998"/>
    <n v="-177.71129999999999"/>
    <n v="2"/>
    <n v="2"/>
    <s v="CORRECTO"/>
    <n v="2015"/>
    <n v="0"/>
  </r>
  <r>
    <x v="2813"/>
    <x v="1388"/>
    <d v="2015-11-16T00:00:00"/>
    <d v="2015-11-18T00:00:00"/>
    <s v="Second Class"/>
    <x v="486"/>
    <s v="Mike Pelletier"/>
    <s v="HOME OFFICE"/>
    <s v="united states"/>
    <s v="Milwaukee"/>
    <s v="Wisconsin"/>
    <n v="53209"/>
    <s v="Central"/>
    <s v="TEC-AC-10004145"/>
    <x v="2"/>
    <x v="11"/>
    <x v="1273"/>
    <n v="999.96"/>
    <n v="4"/>
    <n v="31"/>
    <s v="Mediano"/>
    <n v="0"/>
    <n v="0"/>
    <n v="0"/>
    <n v="999.96"/>
    <s v="Muy Alto"/>
    <n v="229.99080000000001"/>
    <n v="0.23"/>
    <n v="-769.9692"/>
    <n v="2"/>
    <n v="2"/>
    <s v="CORRECTO"/>
    <n v="2015"/>
    <n v="0"/>
  </r>
  <r>
    <x v="2814"/>
    <x v="1388"/>
    <d v="2015-11-16T00:00:00"/>
    <d v="2015-11-18T00:00:00"/>
    <s v="Second Class"/>
    <x v="486"/>
    <s v="Mike Pelletier"/>
    <s v="HOME OFFICE"/>
    <s v="united states"/>
    <s v="Milwaukee"/>
    <s v="Wisconsin"/>
    <n v="53209"/>
    <s v="Central"/>
    <s v="FUR-TA-10000688"/>
    <x v="0"/>
    <x v="3"/>
    <x v="561"/>
    <n v="653.54999999999995"/>
    <n v="3"/>
    <n v="18"/>
    <s v="Mediano"/>
    <n v="0"/>
    <n v="0"/>
    <n v="0"/>
    <n v="653.54999999999995"/>
    <s v="Muy Alto"/>
    <n v="111.1035"/>
    <n v="0.17"/>
    <n v="-542.44650000000001"/>
    <n v="2"/>
    <n v="2"/>
    <s v="CORRECTO"/>
    <n v="2015"/>
    <n v="0"/>
  </r>
  <r>
    <x v="2815"/>
    <x v="1389"/>
    <d v="2015-09-01T00:00:00"/>
    <d v="2015-09-08T00:00:00"/>
    <s v="Standard Class"/>
    <x v="660"/>
    <s v="Daniel Raglin"/>
    <s v="HOME OFFICE"/>
    <s v="united states"/>
    <s v="Franklin"/>
    <s v="Massachusetts"/>
    <n v="2038"/>
    <s v="East"/>
    <s v="OFF-BI-10001510"/>
    <x v="1"/>
    <x v="8"/>
    <x v="709"/>
    <n v="114.6"/>
    <n v="5"/>
    <n v="33"/>
    <s v="Grande"/>
    <n v="0"/>
    <n v="0"/>
    <n v="0"/>
    <n v="114.6"/>
    <s v="Medio"/>
    <n v="51.57"/>
    <n v="0.45"/>
    <n v="-63.03"/>
    <n v="7"/>
    <n v="7"/>
    <s v="CORRECTO"/>
    <n v="2015"/>
    <n v="0"/>
  </r>
  <r>
    <x v="2816"/>
    <x v="1389"/>
    <d v="2015-09-01T00:00:00"/>
    <d v="2015-09-08T00:00:00"/>
    <s v="Standard Class"/>
    <x v="660"/>
    <s v="Daniel Raglin"/>
    <s v="HOME OFFICE"/>
    <s v="united states"/>
    <s v="Franklin"/>
    <s v="Massachusetts"/>
    <n v="2038"/>
    <s v="East"/>
    <s v="FUR-CH-10003817"/>
    <x v="0"/>
    <x v="1"/>
    <x v="164"/>
    <n v="60.74"/>
    <n v="1"/>
    <n v="43"/>
    <s v="Pequeño"/>
    <n v="0"/>
    <n v="0"/>
    <n v="0"/>
    <n v="60.74"/>
    <s v="Medio"/>
    <n v="15.185"/>
    <n v="0.25"/>
    <n v="-45.555"/>
    <n v="7"/>
    <n v="7"/>
    <s v="CORRECTO"/>
    <n v="2015"/>
    <n v="0"/>
  </r>
  <r>
    <x v="2817"/>
    <x v="1389"/>
    <d v="2015-09-01T00:00:00"/>
    <d v="2015-09-08T00:00:00"/>
    <s v="Standard Class"/>
    <x v="660"/>
    <s v="Daniel Raglin"/>
    <s v="HOME OFFICE"/>
    <s v="united states"/>
    <s v="Franklin"/>
    <s v="Massachusetts"/>
    <n v="2038"/>
    <s v="East"/>
    <s v="FUR-FU-10000308"/>
    <x v="0"/>
    <x v="5"/>
    <x v="1278"/>
    <n v="124.36"/>
    <n v="2"/>
    <n v="26"/>
    <s v="Pequeño"/>
    <n v="0"/>
    <n v="0"/>
    <n v="0"/>
    <n v="124.36"/>
    <s v="Medio"/>
    <n v="27.359200000000001"/>
    <n v="0.22"/>
    <n v="-97.000799999999998"/>
    <n v="7"/>
    <n v="7"/>
    <s v="CORRECTO"/>
    <n v="2015"/>
    <n v="0"/>
  </r>
  <r>
    <x v="2818"/>
    <x v="1389"/>
    <d v="2015-09-01T00:00:00"/>
    <d v="2015-09-08T00:00:00"/>
    <s v="Standard Class"/>
    <x v="660"/>
    <s v="Daniel Raglin"/>
    <s v="HOME OFFICE"/>
    <s v="united states"/>
    <s v="Franklin"/>
    <s v="Massachusetts"/>
    <n v="2038"/>
    <s v="East"/>
    <s v="OFF-ST-10003208"/>
    <x v="1"/>
    <x v="4"/>
    <x v="246"/>
    <n v="1088.76"/>
    <n v="6"/>
    <n v="45"/>
    <s v="Grande"/>
    <n v="0"/>
    <n v="0"/>
    <n v="0"/>
    <n v="1088.76"/>
    <s v="Muy Alto"/>
    <n v="315.74040000000002"/>
    <n v="0.29000000000000004"/>
    <n v="-773.01959999999997"/>
    <n v="7"/>
    <n v="7"/>
    <s v="CORRECTO"/>
    <n v="2015"/>
    <n v="0"/>
  </r>
  <r>
    <x v="2819"/>
    <x v="1390"/>
    <d v="2016-05-05T00:00:00"/>
    <d v="2016-05-08T00:00:00"/>
    <s v="First Class"/>
    <x v="661"/>
    <s v="Darrin Martin"/>
    <s v="CONSUMER"/>
    <s v="united states"/>
    <s v="Encinitas"/>
    <s v="California"/>
    <n v="92024"/>
    <s v="West"/>
    <s v="OFF-BI-10003784"/>
    <x v="1"/>
    <x v="8"/>
    <x v="1323"/>
    <n v="6.72"/>
    <n v="5"/>
    <n v="15"/>
    <s v="Grande"/>
    <n v="0.2"/>
    <n v="1.3440000000000001"/>
    <n v="-1.3440000000000001"/>
    <n v="8.0640000000000001"/>
    <s v="Bajo"/>
    <n v="2.3519999999999999"/>
    <n v="0.35"/>
    <n v="-3.024"/>
    <n v="3"/>
    <n v="3"/>
    <s v="CORRECTO"/>
    <n v="2016"/>
    <n v="0"/>
  </r>
  <r>
    <x v="2820"/>
    <x v="1390"/>
    <d v="2016-05-05T00:00:00"/>
    <d v="2016-05-08T00:00:00"/>
    <s v="First Class"/>
    <x v="661"/>
    <s v="Darrin Martin"/>
    <s v="CONSUMER"/>
    <s v="united states"/>
    <s v="Encinitas"/>
    <s v="California"/>
    <n v="92024"/>
    <s v="West"/>
    <s v="FUR-TA-10003748"/>
    <x v="0"/>
    <x v="3"/>
    <x v="210"/>
    <n v="298.77600000000001"/>
    <n v="3"/>
    <n v="40"/>
    <s v="Mediano"/>
    <n v="0.2"/>
    <n v="59.755200000000002"/>
    <n v="-59.755200000000002"/>
    <n v="358.53120000000001"/>
    <s v="Alto"/>
    <n v="7.4694000000000003"/>
    <n v="2.5000000000000001E-2"/>
    <n v="-231.5514"/>
    <n v="3"/>
    <n v="3"/>
    <s v="CORRECTO"/>
    <n v="2016"/>
    <n v="0"/>
  </r>
  <r>
    <x v="2821"/>
    <x v="1391"/>
    <d v="2016-12-31T00:00:00"/>
    <d v="2017-01-05T00:00:00"/>
    <s v="Standard Class"/>
    <x v="379"/>
    <s v="Brian DeCherney"/>
    <s v="CONSUMER"/>
    <s v="united states"/>
    <s v="Anaheim"/>
    <s v="California"/>
    <n v="92804"/>
    <s v="West"/>
    <s v="TEC-PH-10002563"/>
    <x v="2"/>
    <x v="7"/>
    <x v="203"/>
    <n v="302.37599999999998"/>
    <n v="3"/>
    <n v="18"/>
    <s v="Mediano"/>
    <n v="0.2"/>
    <n v="60.475200000000001"/>
    <n v="-60.475200000000001"/>
    <n v="362.85119999999995"/>
    <s v="Alto"/>
    <n v="22.6782"/>
    <n v="7.5000000000000011E-2"/>
    <n v="-219.2226"/>
    <n v="5"/>
    <n v="5"/>
    <s v="CORRECTO"/>
    <n v="2016"/>
    <n v="0"/>
  </r>
  <r>
    <x v="2822"/>
    <x v="1392"/>
    <d v="2017-09-18T00:00:00"/>
    <d v="2017-09-20T00:00:00"/>
    <s v="First Class"/>
    <x v="419"/>
    <s v="Dan Campbell"/>
    <s v="CONSUMER"/>
    <s v="united states"/>
    <s v="Arlington"/>
    <s v="Texas"/>
    <n v="76017"/>
    <s v="Central"/>
    <s v="OFF-AR-10000122"/>
    <x v="1"/>
    <x v="6"/>
    <x v="311"/>
    <n v="8.9280000000000008"/>
    <n v="2"/>
    <n v="24"/>
    <s v="Pequeño"/>
    <n v="0.2"/>
    <n v="1.7856000000000003"/>
    <n v="-1.7856000000000001"/>
    <n v="10.713600000000001"/>
    <s v="Bajo"/>
    <n v="0.55800000000000005"/>
    <n v="6.25E-2"/>
    <n v="-6.5843999999999996"/>
    <n v="2"/>
    <n v="2"/>
    <s v="CORRECTO"/>
    <n v="2017"/>
    <n v="0"/>
  </r>
  <r>
    <x v="2823"/>
    <x v="1392"/>
    <d v="2017-09-18T00:00:00"/>
    <d v="2017-09-20T00:00:00"/>
    <s v="First Class"/>
    <x v="419"/>
    <s v="Dan Campbell"/>
    <s v="CONSUMER"/>
    <s v="united states"/>
    <s v="Arlington"/>
    <s v="Texas"/>
    <n v="76017"/>
    <s v="Central"/>
    <s v="OFF-ST-10000352"/>
    <x v="1"/>
    <x v="4"/>
    <x v="1058"/>
    <n v="47.584000000000003"/>
    <n v="2"/>
    <n v="8"/>
    <s v="Pequeño"/>
    <n v="0.2"/>
    <n v="9.5168000000000017"/>
    <n v="-9.5167999999999999"/>
    <n v="57.100800000000007"/>
    <s v="Medio"/>
    <n v="-2.9740000000000002"/>
    <n v="-6.25E-2"/>
    <n v="-41.041200000000003"/>
    <n v="2"/>
    <n v="2"/>
    <s v="CORRECTO"/>
    <n v="2017"/>
    <n v="0"/>
  </r>
  <r>
    <x v="2824"/>
    <x v="1393"/>
    <d v="2014-09-25T00:00:00"/>
    <d v="2014-09-30T00:00:00"/>
    <s v="Standard Class"/>
    <x v="192"/>
    <s v="Michelle Tran"/>
    <s v="HOME OFFICE"/>
    <s v="united states"/>
    <s v="Houston"/>
    <s v="Texas"/>
    <n v="77041"/>
    <s v="Central"/>
    <s v="OFF-PA-10003270"/>
    <x v="1"/>
    <x v="10"/>
    <x v="1424"/>
    <n v="33.792000000000002"/>
    <n v="8"/>
    <n v="18"/>
    <s v="Grande"/>
    <n v="0.2"/>
    <n v="6.7584000000000009"/>
    <n v="-6.7584"/>
    <n v="40.550400000000003"/>
    <s v="Bajo"/>
    <n v="10.56"/>
    <n v="0.3125"/>
    <n v="-16.473600000000001"/>
    <n v="5"/>
    <n v="5"/>
    <s v="CORRECTO"/>
    <n v="2014"/>
    <n v="0"/>
  </r>
  <r>
    <x v="2825"/>
    <x v="1393"/>
    <d v="2014-09-25T00:00:00"/>
    <d v="2014-09-30T00:00:00"/>
    <s v="Standard Class"/>
    <x v="192"/>
    <s v="Michelle Tran"/>
    <s v="HOME OFFICE"/>
    <s v="united states"/>
    <s v="Houston"/>
    <s v="Texas"/>
    <n v="77041"/>
    <s v="Central"/>
    <s v="FUR-BO-10003272"/>
    <x v="0"/>
    <x v="0"/>
    <x v="587"/>
    <n v="300.53280000000001"/>
    <n v="2"/>
    <n v="21"/>
    <s v="Pequeño"/>
    <n v="0.32"/>
    <n v="96.170496"/>
    <n v="-96.170496"/>
    <n v="396.70329600000002"/>
    <s v="Alto"/>
    <n v="-97.231200000000001"/>
    <n v="-0.3235294117647059"/>
    <n v="-301.593504"/>
    <n v="5"/>
    <n v="5"/>
    <s v="CORRECTO"/>
    <n v="2014"/>
    <n v="0"/>
  </r>
  <r>
    <x v="2826"/>
    <x v="1393"/>
    <d v="2014-09-25T00:00:00"/>
    <d v="2014-09-30T00:00:00"/>
    <s v="Standard Class"/>
    <x v="192"/>
    <s v="Michelle Tran"/>
    <s v="HOME OFFICE"/>
    <s v="united states"/>
    <s v="Houston"/>
    <s v="Texas"/>
    <n v="77041"/>
    <s v="Central"/>
    <s v="OFF-BI-10002982"/>
    <x v="1"/>
    <x v="8"/>
    <x v="1267"/>
    <n v="2.7240000000000002"/>
    <n v="2"/>
    <n v="41"/>
    <s v="Pequeño"/>
    <n v="0.8"/>
    <n v="2.1792000000000002"/>
    <n v="-2.1791999999999998"/>
    <n v="4.9032"/>
    <s v="Bajo"/>
    <n v="-4.3583999999999996"/>
    <n v="-1.5999999999999996"/>
    <n v="-4.9032"/>
    <n v="5"/>
    <n v="5"/>
    <s v="CORRECTO"/>
    <n v="2014"/>
    <n v="0"/>
  </r>
  <r>
    <x v="2827"/>
    <x v="1393"/>
    <d v="2014-09-25T00:00:00"/>
    <d v="2014-09-30T00:00:00"/>
    <s v="Standard Class"/>
    <x v="192"/>
    <s v="Michelle Tran"/>
    <s v="HOME OFFICE"/>
    <s v="united states"/>
    <s v="Houston"/>
    <s v="Texas"/>
    <n v="77041"/>
    <s v="Central"/>
    <s v="OFF-EN-10001509"/>
    <x v="1"/>
    <x v="12"/>
    <x v="29"/>
    <n v="3.2639999999999998"/>
    <n v="2"/>
    <n v="35"/>
    <s v="Pequeño"/>
    <n v="0.2"/>
    <n v="0.65280000000000005"/>
    <n v="-0.65280000000000005"/>
    <n v="3.9167999999999998"/>
    <s v="Bajo"/>
    <n v="1.1015999999999999"/>
    <n v="0.33750000000000002"/>
    <n v="-1.5096000000000001"/>
    <n v="5"/>
    <n v="5"/>
    <s v="CORRECTO"/>
    <n v="2014"/>
    <n v="0"/>
  </r>
  <r>
    <x v="2828"/>
    <x v="1394"/>
    <d v="2016-04-23T00:00:00"/>
    <d v="2016-04-26T00:00:00"/>
    <s v="First Class"/>
    <x v="77"/>
    <s v="Max Jones"/>
    <s v="CONSUMER"/>
    <s v="united states"/>
    <s v="Lancaster"/>
    <s v="Ohio"/>
    <n v="43130"/>
    <s v="East"/>
    <s v="OFF-PA-10002421"/>
    <x v="1"/>
    <x v="10"/>
    <x v="1425"/>
    <n v="108.336"/>
    <n v="6"/>
    <n v="15"/>
    <s v="Grande"/>
    <n v="0.2"/>
    <n v="21.667200000000001"/>
    <n v="-21.667200000000001"/>
    <n v="130.00319999999999"/>
    <s v="Medio"/>
    <n v="37.9176"/>
    <n v="0.35000000000000003"/>
    <n v="-48.751199999999997"/>
    <n v="3"/>
    <n v="3"/>
    <s v="CORRECTO"/>
    <n v="2016"/>
    <n v="0"/>
  </r>
  <r>
    <x v="2829"/>
    <x v="1394"/>
    <d v="2016-04-23T00:00:00"/>
    <d v="2016-04-26T00:00:00"/>
    <s v="First Class"/>
    <x v="77"/>
    <s v="Max Jones"/>
    <s v="CONSUMER"/>
    <s v="united states"/>
    <s v="Lancaster"/>
    <s v="Ohio"/>
    <n v="43130"/>
    <s v="East"/>
    <s v="OFF-ST-10000760"/>
    <x v="1"/>
    <x v="4"/>
    <x v="4"/>
    <n v="55.92"/>
    <n v="5"/>
    <n v="24"/>
    <s v="Grande"/>
    <n v="0.2"/>
    <n v="11.184000000000001"/>
    <n v="-11.183999999999999"/>
    <n v="67.103999999999999"/>
    <s v="Medio"/>
    <n v="6.2910000000000004"/>
    <n v="0.1125"/>
    <n v="-38.445"/>
    <n v="3"/>
    <n v="3"/>
    <s v="CORRECTO"/>
    <n v="2016"/>
    <n v="0"/>
  </r>
  <r>
    <x v="2830"/>
    <x v="1394"/>
    <d v="2016-04-23T00:00:00"/>
    <d v="2016-04-26T00:00:00"/>
    <s v="First Class"/>
    <x v="77"/>
    <s v="Max Jones"/>
    <s v="CONSUMER"/>
    <s v="united states"/>
    <s v="Lancaster"/>
    <s v="Ohio"/>
    <n v="43130"/>
    <s v="East"/>
    <s v="OFF-PA-10002923"/>
    <x v="1"/>
    <x v="10"/>
    <x v="1426"/>
    <n v="78.304000000000002"/>
    <n v="2"/>
    <n v="13"/>
    <s v="Pequeño"/>
    <n v="0.2"/>
    <n v="15.660800000000002"/>
    <n v="-15.6608"/>
    <n v="93.964799999999997"/>
    <s v="Medio"/>
    <n v="29.364000000000001"/>
    <n v="0.375"/>
    <n v="-33.279200000000003"/>
    <n v="3"/>
    <n v="3"/>
    <s v="CORRECTO"/>
    <n v="2016"/>
    <n v="0"/>
  </r>
  <r>
    <x v="2831"/>
    <x v="1395"/>
    <d v="2014-11-01T00:00:00"/>
    <d v="2014-11-05T00:00:00"/>
    <s v="Standard Class"/>
    <x v="444"/>
    <s v="Natalie DeCherney"/>
    <s v="CONSUMER"/>
    <s v="united states"/>
    <s v="Portland"/>
    <s v="Oregon"/>
    <n v="97206"/>
    <s v="West"/>
    <s v="OFF-ST-10001128"/>
    <x v="1"/>
    <x v="4"/>
    <x v="1427"/>
    <n v="443.92"/>
    <n v="5"/>
    <n v="26"/>
    <s v="Grande"/>
    <n v="0.2"/>
    <n v="88.784000000000006"/>
    <n v="-88.784000000000006"/>
    <n v="532.70400000000006"/>
    <s v="Muy Alto"/>
    <n v="-94.332999999999998"/>
    <n v="-0.21249999999999999"/>
    <n v="-449.46899999999999"/>
    <n v="4"/>
    <n v="4"/>
    <s v="CORRECTO"/>
    <n v="2014"/>
    <n v="0"/>
  </r>
  <r>
    <x v="2832"/>
    <x v="1395"/>
    <d v="2014-11-01T00:00:00"/>
    <d v="2014-11-05T00:00:00"/>
    <s v="Standard Class"/>
    <x v="444"/>
    <s v="Natalie DeCherney"/>
    <s v="CONSUMER"/>
    <s v="united states"/>
    <s v="Portland"/>
    <s v="Oregon"/>
    <n v="97206"/>
    <s v="West"/>
    <s v="TEC-PH-10000673"/>
    <x v="2"/>
    <x v="7"/>
    <x v="1405"/>
    <n v="155.976"/>
    <n v="3"/>
    <n v="25"/>
    <s v="Mediano"/>
    <n v="0.2"/>
    <n v="31.1952"/>
    <n v="-31.1952"/>
    <n v="187.1712"/>
    <s v="Medio"/>
    <n v="54.5916"/>
    <n v="0.35"/>
    <n v="-70.1892"/>
    <n v="4"/>
    <n v="4"/>
    <s v="CORRECTO"/>
    <n v="2014"/>
    <n v="0"/>
  </r>
  <r>
    <x v="2833"/>
    <x v="1396"/>
    <d v="2017-01-26T00:00:00"/>
    <d v="2017-01-31T00:00:00"/>
    <s v="Second Class"/>
    <x v="662"/>
    <s v="Carol Adams"/>
    <s v="CORPORATE"/>
    <s v="united states"/>
    <s v="Hoover"/>
    <s v="Alabama"/>
    <n v="35244"/>
    <s v="South"/>
    <s v="OFF-AR-10001547"/>
    <x v="1"/>
    <x v="6"/>
    <x v="148"/>
    <n v="15.47"/>
    <n v="7"/>
    <n v="30"/>
    <s v="Grande"/>
    <n v="0"/>
    <n v="0"/>
    <n v="0"/>
    <n v="15.47"/>
    <s v="Bajo"/>
    <n v="4.1768999999999998"/>
    <n v="0.26999999999999996"/>
    <n v="-11.293100000000001"/>
    <n v="5"/>
    <n v="5"/>
    <s v="CORRECTO"/>
    <n v="2017"/>
    <n v="0"/>
  </r>
  <r>
    <x v="2834"/>
    <x v="1396"/>
    <d v="2017-01-26T00:00:00"/>
    <d v="2017-01-31T00:00:00"/>
    <s v="Second Class"/>
    <x v="662"/>
    <s v="Carol Adams"/>
    <s v="CORPORATE"/>
    <s v="united states"/>
    <s v="Hoover"/>
    <s v="Alabama"/>
    <n v="35244"/>
    <s v="South"/>
    <s v="OFF-BI-10001890"/>
    <x v="1"/>
    <x v="8"/>
    <x v="176"/>
    <n v="7.16"/>
    <n v="2"/>
    <n v="34"/>
    <s v="Pequeño"/>
    <n v="0"/>
    <n v="0"/>
    <n v="0"/>
    <n v="7.16"/>
    <s v="Bajo"/>
    <n v="3.4367999999999999"/>
    <n v="0.48"/>
    <n v="-3.7231999999999998"/>
    <n v="5"/>
    <n v="5"/>
    <s v="CORRECTO"/>
    <n v="2017"/>
    <n v="0"/>
  </r>
  <r>
    <x v="2835"/>
    <x v="1397"/>
    <d v="2017-11-11T00:00:00"/>
    <d v="2017-11-16T00:00:00"/>
    <s v="Standard Class"/>
    <x v="315"/>
    <s v="Guy Armstrong"/>
    <s v="CONSUMER"/>
    <s v="united states"/>
    <s v="Los Angeles"/>
    <s v="California"/>
    <n v="90036"/>
    <s v="West"/>
    <s v="OFF-AP-10003971"/>
    <x v="1"/>
    <x v="9"/>
    <x v="923"/>
    <n v="10.89"/>
    <n v="1"/>
    <n v="29"/>
    <s v="Pequeño"/>
    <n v="0"/>
    <n v="0"/>
    <n v="0"/>
    <n v="10.89"/>
    <s v="Bajo"/>
    <n v="2.8313999999999999"/>
    <n v="0.25999999999999995"/>
    <n v="-8.0586000000000002"/>
    <n v="5"/>
    <n v="5"/>
    <s v="CORRECTO"/>
    <n v="2017"/>
    <n v="0"/>
  </r>
  <r>
    <x v="2836"/>
    <x v="1397"/>
    <d v="2017-11-11T00:00:00"/>
    <d v="2017-11-16T00:00:00"/>
    <s v="Standard Class"/>
    <x v="315"/>
    <s v="Guy Armstrong"/>
    <s v="CONSUMER"/>
    <s v="united states"/>
    <s v="Los Angeles"/>
    <s v="California"/>
    <n v="90036"/>
    <s v="West"/>
    <s v="OFF-PA-10000520"/>
    <x v="1"/>
    <x v="10"/>
    <x v="1428"/>
    <n v="19.440000000000001"/>
    <n v="3"/>
    <n v="19"/>
    <s v="Mediano"/>
    <n v="0"/>
    <n v="0"/>
    <n v="0"/>
    <n v="19.440000000000001"/>
    <s v="Bajo"/>
    <n v="9.3312000000000008"/>
    <n v="0.48000000000000004"/>
    <n v="-10.1088"/>
    <n v="5"/>
    <n v="5"/>
    <s v="CORRECTO"/>
    <n v="2017"/>
    <n v="0"/>
  </r>
  <r>
    <x v="2837"/>
    <x v="1397"/>
    <d v="2017-11-11T00:00:00"/>
    <d v="2017-11-16T00:00:00"/>
    <s v="Standard Class"/>
    <x v="315"/>
    <s v="Guy Armstrong"/>
    <s v="CONSUMER"/>
    <s v="united states"/>
    <s v="Los Angeles"/>
    <s v="California"/>
    <n v="90036"/>
    <s v="West"/>
    <s v="OFF-BI-10000977"/>
    <x v="1"/>
    <x v="8"/>
    <x v="991"/>
    <n v="121.6"/>
    <n v="5"/>
    <n v="47"/>
    <s v="Grande"/>
    <n v="0.2"/>
    <n v="24.32"/>
    <n v="-24.32"/>
    <n v="145.91999999999999"/>
    <s v="Medio"/>
    <n v="39.520000000000003"/>
    <n v="0.32500000000000007"/>
    <n v="-57.76"/>
    <n v="5"/>
    <n v="5"/>
    <s v="CORRECTO"/>
    <n v="2017"/>
    <n v="0"/>
  </r>
  <r>
    <x v="2838"/>
    <x v="1398"/>
    <d v="2016-06-09T00:00:00"/>
    <d v="2016-06-12T00:00:00"/>
    <s v="First Class"/>
    <x v="646"/>
    <s v="Toby Carlisle"/>
    <s v="CONSUMER"/>
    <s v="united states"/>
    <s v="Tallahassee"/>
    <s v="Florida"/>
    <n v="32303"/>
    <s v="South"/>
    <s v="TEC-MA-10002178"/>
    <x v="2"/>
    <x v="15"/>
    <x v="939"/>
    <n v="695.7"/>
    <n v="2"/>
    <n v="4"/>
    <s v="Pequeño"/>
    <n v="0.5"/>
    <n v="347.85"/>
    <n v="-347.85"/>
    <n v="1043.5500000000002"/>
    <s v="Muy Alto"/>
    <n v="-27.827999999999999"/>
    <n v="-3.9999999999999994E-2"/>
    <n v="-375.678"/>
    <n v="3"/>
    <n v="3"/>
    <s v="CORRECTO"/>
    <n v="2016"/>
    <n v="0"/>
  </r>
  <r>
    <x v="2839"/>
    <x v="1399"/>
    <d v="2015-09-03T00:00:00"/>
    <d v="2015-09-08T00:00:00"/>
    <s v="Second Class"/>
    <x v="80"/>
    <s v="Jennifer Braxton"/>
    <s v="CORPORATE"/>
    <s v="united states"/>
    <s v="New York City"/>
    <s v="New York"/>
    <n v="10009"/>
    <s v="East"/>
    <s v="OFF-ST-10001526"/>
    <x v="1"/>
    <x v="4"/>
    <x v="771"/>
    <n v="120.33"/>
    <n v="1"/>
    <n v="49"/>
    <s v="Pequeño"/>
    <n v="0"/>
    <n v="0"/>
    <n v="0"/>
    <n v="120.33"/>
    <s v="Medio"/>
    <n v="31.285799999999998"/>
    <n v="0.26"/>
    <n v="-89.044200000000004"/>
    <n v="5"/>
    <n v="5"/>
    <s v="CORRECTO"/>
    <n v="2015"/>
    <n v="0"/>
  </r>
  <r>
    <x v="2840"/>
    <x v="1400"/>
    <d v="2014-03-14T00:00:00"/>
    <d v="2014-03-19T00:00:00"/>
    <s v="Standard Class"/>
    <x v="278"/>
    <s v="Christine Kargatis"/>
    <s v="HOME OFFICE"/>
    <s v="united states"/>
    <s v="Chesapeake"/>
    <s v="Virginia"/>
    <n v="23320"/>
    <s v="South"/>
    <s v="FUR-CH-10003379"/>
    <x v="0"/>
    <x v="1"/>
    <x v="464"/>
    <n v="1139.92"/>
    <n v="4"/>
    <n v="33"/>
    <s v="Mediano"/>
    <n v="0"/>
    <n v="0"/>
    <n v="0"/>
    <n v="1139.92"/>
    <s v="Muy Alto"/>
    <n v="284.98"/>
    <n v="0.25"/>
    <n v="-854.94"/>
    <n v="5"/>
    <n v="5"/>
    <s v="CORRECTO"/>
    <n v="2014"/>
    <n v="0"/>
  </r>
  <r>
    <x v="2841"/>
    <x v="1401"/>
    <d v="2017-08-31T00:00:00"/>
    <d v="2017-09-04T00:00:00"/>
    <s v="Second Class"/>
    <x v="210"/>
    <s v="Rob Lucas"/>
    <s v="CONSUMER"/>
    <s v="united states"/>
    <s v="Fayetteville"/>
    <s v="North Carolina"/>
    <n v="28314"/>
    <s v="South"/>
    <s v="OFF-PA-10000100"/>
    <x v="1"/>
    <x v="10"/>
    <x v="833"/>
    <n v="229.54400000000001"/>
    <n v="7"/>
    <n v="45"/>
    <s v="Grande"/>
    <n v="0.2"/>
    <n v="45.908800000000006"/>
    <n v="-45.908799999999999"/>
    <n v="275.45280000000002"/>
    <s v="Alto"/>
    <n v="83.209699999999998"/>
    <n v="0.36249999999999999"/>
    <n v="-100.4255"/>
    <n v="4"/>
    <n v="4"/>
    <s v="CORRECTO"/>
    <n v="2017"/>
    <n v="0"/>
  </r>
  <r>
    <x v="2842"/>
    <x v="1402"/>
    <d v="2017-03-23T00:00:00"/>
    <d v="2017-03-27T00:00:00"/>
    <s v="Standard Class"/>
    <x v="663"/>
    <s v="Anna Chung"/>
    <s v="CONSUMER"/>
    <s v="united states"/>
    <s v="Huntsville"/>
    <s v="Texas"/>
    <n v="77340"/>
    <s v="Central"/>
    <s v="OFF-ST-10001809"/>
    <x v="1"/>
    <x v="4"/>
    <x v="435"/>
    <n v="143.72800000000001"/>
    <n v="2"/>
    <n v="55"/>
    <s v="Pequeño"/>
    <n v="0.2"/>
    <n v="28.745600000000003"/>
    <n v="-28.7456"/>
    <n v="172.4736"/>
    <s v="Medio"/>
    <n v="-32.338799999999999"/>
    <n v="-0.22499999999999998"/>
    <n v="-147.3212"/>
    <n v="4"/>
    <n v="4"/>
    <s v="CORRECTO"/>
    <n v="2017"/>
    <n v="0"/>
  </r>
  <r>
    <x v="2843"/>
    <x v="1403"/>
    <d v="2017-05-18T00:00:00"/>
    <d v="2017-05-22T00:00:00"/>
    <s v="Standard Class"/>
    <x v="3"/>
    <s v="Brosina Hoffman"/>
    <s v="CONSUMER"/>
    <s v="united states"/>
    <s v="Philadelphia"/>
    <s v="Pennsylvania"/>
    <n v="19140"/>
    <s v="East"/>
    <s v="TEC-AC-10000387"/>
    <x v="2"/>
    <x v="11"/>
    <x v="1359"/>
    <n v="36.048000000000002"/>
    <n v="3"/>
    <n v="6"/>
    <s v="Mediano"/>
    <n v="0.2"/>
    <n v="7.2096000000000009"/>
    <n v="-7.2096"/>
    <n v="43.257600000000004"/>
    <s v="Bajo"/>
    <n v="-0.9012"/>
    <n v="-2.4999999999999998E-2"/>
    <n v="-29.739599999999999"/>
    <n v="4"/>
    <n v="4"/>
    <s v="CORRECTO"/>
    <n v="2017"/>
    <n v="0"/>
  </r>
  <r>
    <x v="2844"/>
    <x v="1404"/>
    <d v="2016-12-27T00:00:00"/>
    <d v="2016-12-31T00:00:00"/>
    <s v="Standard Class"/>
    <x v="410"/>
    <s v="Brooke Gillingham"/>
    <s v="CORPORATE"/>
    <s v="united states"/>
    <s v="Woodstock"/>
    <s v="Illinois"/>
    <n v="60098"/>
    <s v="Central"/>
    <s v="FUR-CH-10004853"/>
    <x v="0"/>
    <x v="1"/>
    <x v="531"/>
    <n v="845.48800000000006"/>
    <n v="8"/>
    <n v="23"/>
    <s v="Grande"/>
    <n v="0.3"/>
    <n v="253.6464"/>
    <n v="-253.6464"/>
    <n v="1099.1344000000001"/>
    <s v="Muy Alto"/>
    <n v="-12.0784"/>
    <n v="-1.4285714285714285E-2"/>
    <n v="-603.91999999999996"/>
    <n v="4"/>
    <n v="4"/>
    <s v="CORRECTO"/>
    <n v="2016"/>
    <n v="0"/>
  </r>
  <r>
    <x v="2845"/>
    <x v="1405"/>
    <d v="2017-11-17T00:00:00"/>
    <d v="2017-11-20T00:00:00"/>
    <s v="First Class"/>
    <x v="190"/>
    <s v="Xylona Preis"/>
    <s v="CONSUMER"/>
    <s v="united states"/>
    <s v="Everett"/>
    <s v="Massachusetts"/>
    <n v="2149"/>
    <s v="East"/>
    <s v="OFF-AR-10001958"/>
    <x v="1"/>
    <x v="6"/>
    <x v="208"/>
    <n v="50.94"/>
    <n v="3"/>
    <n v="19"/>
    <s v="Mediano"/>
    <n v="0"/>
    <n v="0"/>
    <n v="0"/>
    <n v="50.94"/>
    <s v="Medio"/>
    <n v="14.263199999999999"/>
    <n v="0.28000000000000003"/>
    <n v="-36.6768"/>
    <n v="3"/>
    <n v="3"/>
    <s v="CORRECTO"/>
    <n v="2017"/>
    <n v="0"/>
  </r>
  <r>
    <x v="2846"/>
    <x v="1406"/>
    <d v="2017-09-10T00:00:00"/>
    <d v="2017-09-15T00:00:00"/>
    <s v="Standard Class"/>
    <x v="381"/>
    <s v="Skye Norling"/>
    <s v="HOME OFFICE"/>
    <s v="united states"/>
    <s v="Chicago"/>
    <s v="Illinois"/>
    <n v="60653"/>
    <s v="Central"/>
    <s v="OFF-BI-10003527"/>
    <x v="1"/>
    <x v="8"/>
    <x v="451"/>
    <n v="762.59400000000005"/>
    <n v="3"/>
    <n v="31"/>
    <s v="Mediano"/>
    <n v="0.8"/>
    <n v="610.07520000000011"/>
    <n v="-610.0752"/>
    <n v="1372.6692000000003"/>
    <s v="Muy Alto"/>
    <n v="-1143.8910000000001"/>
    <n v="-1.5"/>
    <n v="-1296.4097999999999"/>
    <n v="5"/>
    <n v="5"/>
    <s v="CORRECTO"/>
    <n v="2017"/>
    <n v="0"/>
  </r>
  <r>
    <x v="2847"/>
    <x v="1407"/>
    <d v="2017-04-08T00:00:00"/>
    <d v="2017-04-15T00:00:00"/>
    <s v="Standard Class"/>
    <x v="664"/>
    <s v="Denise Monton"/>
    <s v="CORPORATE"/>
    <s v="united states"/>
    <s v="Roswell"/>
    <s v="Georgia"/>
    <n v="30076"/>
    <s v="South"/>
    <s v="FUR-FU-10003832"/>
    <x v="0"/>
    <x v="5"/>
    <x v="1429"/>
    <n v="56.28"/>
    <n v="6"/>
    <n v="20"/>
    <s v="Grande"/>
    <n v="0"/>
    <n v="0"/>
    <n v="0"/>
    <n v="56.28"/>
    <s v="Medio"/>
    <n v="15.7584"/>
    <n v="0.27999999999999997"/>
    <n v="-40.521599999999999"/>
    <n v="7"/>
    <n v="7"/>
    <s v="CORRECTO"/>
    <n v="2017"/>
    <n v="0"/>
  </r>
  <r>
    <x v="2848"/>
    <x v="1407"/>
    <d v="2017-04-08T00:00:00"/>
    <d v="2017-04-15T00:00:00"/>
    <s v="Standard Class"/>
    <x v="664"/>
    <s v="Denise Monton"/>
    <s v="CORPORATE"/>
    <s v="united states"/>
    <s v="Roswell"/>
    <s v="Georgia"/>
    <n v="30076"/>
    <s v="South"/>
    <s v="OFF-BI-10001359"/>
    <x v="1"/>
    <x v="8"/>
    <x v="1162"/>
    <n v="2690.97"/>
    <n v="3"/>
    <n v="37"/>
    <s v="Mediano"/>
    <n v="0"/>
    <n v="0"/>
    <n v="0"/>
    <n v="2690.97"/>
    <s v="Muy Alto"/>
    <n v="1264.7559000000001"/>
    <n v="0.47000000000000008"/>
    <n v="-1426.2140999999999"/>
    <n v="7"/>
    <n v="7"/>
    <s v="CORRECTO"/>
    <n v="2017"/>
    <n v="0"/>
  </r>
  <r>
    <x v="2849"/>
    <x v="1408"/>
    <d v="2016-11-28T00:00:00"/>
    <d v="2016-12-03T00:00:00"/>
    <s v="Standard Class"/>
    <x v="321"/>
    <s v="Anthony Jacobs"/>
    <s v="CORPORATE"/>
    <s v="united states"/>
    <s v="Palm Coast"/>
    <s v="Florida"/>
    <n v="32137"/>
    <s v="South"/>
    <s v="OFF-BI-10002976"/>
    <x v="1"/>
    <x v="8"/>
    <x v="857"/>
    <n v="7.4340000000000002"/>
    <n v="6"/>
    <n v="21"/>
    <s v="Grande"/>
    <n v="0.7"/>
    <n v="5.2038000000000002"/>
    <n v="-5.2038000000000002"/>
    <n v="12.6378"/>
    <s v="Bajo"/>
    <n v="-5.6993999999999998"/>
    <n v="-0.76666666666666661"/>
    <n v="-7.9295999999999998"/>
    <n v="5"/>
    <n v="5"/>
    <s v="CORRECTO"/>
    <n v="2016"/>
    <n v="0"/>
  </r>
  <r>
    <x v="2850"/>
    <x v="1409"/>
    <d v="2016-06-02T00:00:00"/>
    <d v="2016-06-05T00:00:00"/>
    <s v="First Class"/>
    <x v="346"/>
    <s v="Karen Carlisle"/>
    <s v="CORPORATE"/>
    <s v="united states"/>
    <s v="Philadelphia"/>
    <s v="Pennsylvania"/>
    <n v="19120"/>
    <s v="East"/>
    <s v="OFF-ST-10000736"/>
    <x v="1"/>
    <x v="4"/>
    <x v="460"/>
    <n v="64.784000000000006"/>
    <n v="1"/>
    <n v="39"/>
    <s v="Pequeño"/>
    <n v="0.2"/>
    <n v="12.956800000000001"/>
    <n v="-12.956799999999999"/>
    <n v="77.740800000000007"/>
    <s v="Medio"/>
    <n v="-12.956799999999999"/>
    <n v="-0.19999999999999998"/>
    <n v="-64.784000000000006"/>
    <n v="3"/>
    <n v="3"/>
    <s v="CORRECTO"/>
    <n v="2016"/>
    <n v="0"/>
  </r>
  <r>
    <x v="2851"/>
    <x v="1410"/>
    <d v="2017-12-17T00:00:00"/>
    <d v="2017-12-22T00:00:00"/>
    <s v="Standard Class"/>
    <x v="665"/>
    <s v="Vicky Freymann"/>
    <s v="HOME OFFICE"/>
    <s v="united states"/>
    <s v="Columbus"/>
    <s v="Indiana"/>
    <n v="47201"/>
    <s v="Central"/>
    <s v="OFF-PA-10001745"/>
    <x v="1"/>
    <x v="10"/>
    <x v="727"/>
    <n v="28.16"/>
    <n v="4"/>
    <n v="17"/>
    <s v="Mediano"/>
    <n v="0"/>
    <n v="0"/>
    <n v="0"/>
    <n v="28.16"/>
    <s v="Bajo"/>
    <n v="13.235200000000001"/>
    <n v="0.47000000000000003"/>
    <n v="-14.924799999999999"/>
    <n v="5"/>
    <n v="5"/>
    <s v="CORRECTO"/>
    <n v="2017"/>
    <n v="0"/>
  </r>
  <r>
    <x v="2852"/>
    <x v="1411"/>
    <d v="2016-03-19T00:00:00"/>
    <d v="2016-03-21T00:00:00"/>
    <s v="Second Class"/>
    <x v="603"/>
    <s v="Susan Vittorini"/>
    <s v="CONSUMER"/>
    <s v="united states"/>
    <s v="Oceanside"/>
    <s v="New York"/>
    <n v="11572"/>
    <s v="East"/>
    <s v="FUR-FU-10000409"/>
    <x v="0"/>
    <x v="5"/>
    <x v="1430"/>
    <n v="14.98"/>
    <n v="1"/>
    <n v="7"/>
    <s v="Pequeño"/>
    <n v="0"/>
    <n v="0"/>
    <n v="0"/>
    <n v="14.98"/>
    <s v="Bajo"/>
    <n v="6.8907999999999996"/>
    <n v="0.45999999999999996"/>
    <n v="-8.0891999999999999"/>
    <n v="2"/>
    <n v="2"/>
    <s v="CORRECTO"/>
    <n v="2016"/>
    <n v="0"/>
  </r>
  <r>
    <x v="2853"/>
    <x v="1411"/>
    <d v="2016-03-19T00:00:00"/>
    <d v="2016-03-21T00:00:00"/>
    <s v="Second Class"/>
    <x v="603"/>
    <s v="Susan Vittorini"/>
    <s v="CONSUMER"/>
    <s v="united states"/>
    <s v="Oceanside"/>
    <s v="New York"/>
    <n v="11572"/>
    <s v="East"/>
    <s v="FUR-FU-10000221"/>
    <x v="0"/>
    <x v="5"/>
    <x v="534"/>
    <n v="20.32"/>
    <n v="4"/>
    <n v="38"/>
    <s v="Mediano"/>
    <n v="0"/>
    <n v="0"/>
    <n v="0"/>
    <n v="20.32"/>
    <s v="Bajo"/>
    <n v="6.9088000000000003"/>
    <n v="0.34"/>
    <n v="-13.411199999999999"/>
    <n v="2"/>
    <n v="2"/>
    <s v="CORRECTO"/>
    <n v="2016"/>
    <n v="0"/>
  </r>
  <r>
    <x v="2854"/>
    <x v="1412"/>
    <d v="2017-08-20T00:00:00"/>
    <d v="2017-08-20T00:00:00"/>
    <s v="Same Day"/>
    <x v="613"/>
    <s v="Eleni McCrary"/>
    <s v="CORPORATE"/>
    <s v="united states"/>
    <s v="Franklin"/>
    <s v="Massachusetts"/>
    <n v="2038"/>
    <s v="East"/>
    <s v="OFF-ST-10000344"/>
    <x v="1"/>
    <x v="4"/>
    <x v="1022"/>
    <n v="40.29"/>
    <n v="3"/>
    <n v="22"/>
    <s v="Mediano"/>
    <n v="0"/>
    <n v="0"/>
    <n v="0"/>
    <n v="40.29"/>
    <s v="Bajo"/>
    <n v="10.4754"/>
    <n v="0.26"/>
    <n v="-29.814599999999999"/>
    <n v="0"/>
    <n v="0"/>
    <s v="CORRECTO"/>
    <n v="2017"/>
    <n v="0"/>
  </r>
  <r>
    <x v="2855"/>
    <x v="1413"/>
    <d v="2017-07-25T00:00:00"/>
    <d v="2017-07-31T00:00:00"/>
    <s v="Standard Class"/>
    <x v="181"/>
    <s v="Raymond Buch"/>
    <s v="CONSUMER"/>
    <s v="united states"/>
    <s v="Sioux Falls"/>
    <s v="South Dakota"/>
    <n v="57103"/>
    <s v="Central"/>
    <s v="OFF-LA-10003663"/>
    <x v="1"/>
    <x v="2"/>
    <x v="1373"/>
    <n v="20.23"/>
    <n v="7"/>
    <n v="13"/>
    <s v="Grande"/>
    <n v="0"/>
    <n v="0"/>
    <n v="0"/>
    <n v="20.23"/>
    <s v="Bajo"/>
    <n v="9.5081000000000007"/>
    <n v="0.47000000000000003"/>
    <n v="-10.7219"/>
    <n v="6"/>
    <n v="6"/>
    <s v="CORRECTO"/>
    <n v="2017"/>
    <n v="0"/>
  </r>
  <r>
    <x v="2856"/>
    <x v="1414"/>
    <d v="2016-08-26T00:00:00"/>
    <d v="2016-08-29T00:00:00"/>
    <s v="First Class"/>
    <x v="137"/>
    <s v="Don Jones"/>
    <s v="CORPORATE"/>
    <s v="united states"/>
    <s v="San Diego"/>
    <s v="California"/>
    <n v="92037"/>
    <s v="West"/>
    <s v="FUR-CH-10001215"/>
    <x v="0"/>
    <x v="1"/>
    <x v="445"/>
    <n v="1603.136"/>
    <n v="4"/>
    <n v="32"/>
    <s v="Mediano"/>
    <n v="0.2"/>
    <n v="320.62720000000002"/>
    <n v="-320.62720000000002"/>
    <n v="1923.7631999999999"/>
    <s v="Muy Alto"/>
    <n v="100.196"/>
    <n v="6.25E-2"/>
    <n v="-1182.3127999999999"/>
    <n v="3"/>
    <n v="3"/>
    <s v="CORRECTO"/>
    <n v="2016"/>
    <n v="0"/>
  </r>
  <r>
    <x v="2857"/>
    <x v="1415"/>
    <d v="2016-08-15T00:00:00"/>
    <d v="2016-08-17T00:00:00"/>
    <s v="Second Class"/>
    <x v="666"/>
    <s v="Christopher Conant"/>
    <s v="CONSUMER"/>
    <s v="united states"/>
    <s v="Fayetteville"/>
    <s v="North Carolina"/>
    <n v="28314"/>
    <s v="South"/>
    <s v="FUR-CH-10000988"/>
    <x v="0"/>
    <x v="1"/>
    <x v="1141"/>
    <n v="225.29599999999999"/>
    <n v="2"/>
    <n v="44"/>
    <s v="Pequeño"/>
    <n v="0.2"/>
    <n v="45.059200000000004"/>
    <n v="-45.059199999999997"/>
    <n v="270.35519999999997"/>
    <s v="Alto"/>
    <n v="22.529599999999999"/>
    <n v="9.9999999999999992E-2"/>
    <n v="-157.7072"/>
    <n v="2"/>
    <n v="2"/>
    <s v="CORRECTO"/>
    <n v="2016"/>
    <n v="0"/>
  </r>
  <r>
    <x v="2858"/>
    <x v="1416"/>
    <d v="2017-05-19T00:00:00"/>
    <d v="2017-05-23T00:00:00"/>
    <s v="Standard Class"/>
    <x v="618"/>
    <s v="Shahid Collister"/>
    <s v="CONSUMER"/>
    <s v="united states"/>
    <s v="Atlanta"/>
    <s v="Georgia"/>
    <n v="30318"/>
    <s v="South"/>
    <s v="TEC-AC-10003441"/>
    <x v="2"/>
    <x v="11"/>
    <x v="658"/>
    <n v="67.8"/>
    <n v="4"/>
    <n v="22"/>
    <s v="Mediano"/>
    <n v="0"/>
    <n v="0"/>
    <n v="0"/>
    <n v="67.8"/>
    <s v="Medio"/>
    <n v="4.0679999999999996"/>
    <n v="0.06"/>
    <n v="-63.731999999999999"/>
    <n v="4"/>
    <n v="4"/>
    <s v="CORRECTO"/>
    <n v="2017"/>
    <n v="0"/>
  </r>
  <r>
    <x v="2859"/>
    <x v="1416"/>
    <d v="2017-05-19T00:00:00"/>
    <d v="2017-05-23T00:00:00"/>
    <s v="Standard Class"/>
    <x v="618"/>
    <s v="Shahid Collister"/>
    <s v="CONSUMER"/>
    <s v="united states"/>
    <s v="Atlanta"/>
    <s v="Georgia"/>
    <n v="30318"/>
    <s v="South"/>
    <s v="TEC-PH-10004389"/>
    <x v="2"/>
    <x v="7"/>
    <x v="1431"/>
    <n v="377.97"/>
    <n v="3"/>
    <n v="11"/>
    <s v="Mediano"/>
    <n v="0"/>
    <n v="0"/>
    <n v="0"/>
    <n v="377.97"/>
    <s v="Alto"/>
    <n v="98.272199999999998"/>
    <n v="0.25999999999999995"/>
    <n v="-279.69779999999997"/>
    <n v="4"/>
    <n v="4"/>
    <s v="CORRECTO"/>
    <n v="2017"/>
    <n v="0"/>
  </r>
  <r>
    <x v="2860"/>
    <x v="1416"/>
    <d v="2017-05-19T00:00:00"/>
    <d v="2017-05-23T00:00:00"/>
    <s v="Standard Class"/>
    <x v="618"/>
    <s v="Shahid Collister"/>
    <s v="CONSUMER"/>
    <s v="united states"/>
    <s v="Atlanta"/>
    <s v="Georgia"/>
    <n v="30318"/>
    <s v="South"/>
    <s v="FUR-BO-10004695"/>
    <x v="0"/>
    <x v="0"/>
    <x v="200"/>
    <n v="1628.82"/>
    <n v="9"/>
    <n v="31"/>
    <s v="Grande"/>
    <n v="0"/>
    <n v="0"/>
    <n v="0"/>
    <n v="1628.82"/>
    <s v="Muy Alto"/>
    <n v="374.62860000000001"/>
    <n v="0.23"/>
    <n v="-1254.1913999999999"/>
    <n v="4"/>
    <n v="4"/>
    <s v="CORRECTO"/>
    <n v="2017"/>
    <n v="0"/>
  </r>
  <r>
    <x v="2861"/>
    <x v="1416"/>
    <d v="2017-05-19T00:00:00"/>
    <d v="2017-05-23T00:00:00"/>
    <s v="Standard Class"/>
    <x v="618"/>
    <s v="Shahid Collister"/>
    <s v="CONSUMER"/>
    <s v="united states"/>
    <s v="Atlanta"/>
    <s v="Georgia"/>
    <n v="30318"/>
    <s v="South"/>
    <s v="OFF-PA-10000100"/>
    <x v="1"/>
    <x v="10"/>
    <x v="833"/>
    <n v="286.93"/>
    <n v="7"/>
    <n v="45"/>
    <s v="Grande"/>
    <n v="0"/>
    <n v="0"/>
    <n v="0"/>
    <n v="286.93"/>
    <s v="Alto"/>
    <n v="140.59569999999999"/>
    <n v="0.49"/>
    <n v="-146.33430000000001"/>
    <n v="4"/>
    <n v="4"/>
    <s v="CORRECTO"/>
    <n v="2017"/>
    <n v="0"/>
  </r>
  <r>
    <x v="2862"/>
    <x v="1417"/>
    <d v="2017-08-12T00:00:00"/>
    <d v="2017-08-17T00:00:00"/>
    <s v="Standard Class"/>
    <x v="302"/>
    <s v="Rick Hansen"/>
    <s v="CONSUMER"/>
    <s v="united states"/>
    <s v="Orlando"/>
    <s v="Florida"/>
    <n v="32839"/>
    <s v="South"/>
    <s v="OFF-PA-10000223"/>
    <x v="1"/>
    <x v="10"/>
    <x v="1383"/>
    <n v="20.736000000000001"/>
    <n v="4"/>
    <n v="14"/>
    <s v="Mediano"/>
    <n v="0.2"/>
    <n v="4.1472000000000007"/>
    <n v="-4.1471999999999998"/>
    <n v="24.883200000000002"/>
    <s v="Bajo"/>
    <n v="7.2576000000000001"/>
    <n v="0.35"/>
    <n v="-9.3312000000000008"/>
    <n v="5"/>
    <n v="5"/>
    <s v="CORRECTO"/>
    <n v="2017"/>
    <n v="0"/>
  </r>
  <r>
    <x v="2863"/>
    <x v="1418"/>
    <d v="2017-08-13T00:00:00"/>
    <d v="2017-08-13T00:00:00"/>
    <s v="Same Day"/>
    <x v="271"/>
    <s v="Jay Kimmel"/>
    <s v="CONSUMER"/>
    <s v="united states"/>
    <s v="San Francisco"/>
    <s v="California"/>
    <n v="94122"/>
    <s v="West"/>
    <s v="OFF-ST-10001325"/>
    <x v="1"/>
    <x v="4"/>
    <x v="471"/>
    <n v="31.44"/>
    <n v="3"/>
    <n v="35"/>
    <s v="Mediano"/>
    <n v="0"/>
    <n v="0"/>
    <n v="0"/>
    <n v="31.44"/>
    <s v="Bajo"/>
    <n v="8.4887999999999995"/>
    <n v="0.26999999999999996"/>
    <n v="-22.9512"/>
    <n v="0"/>
    <n v="0"/>
    <s v="CORRECTO"/>
    <n v="2017"/>
    <n v="0"/>
  </r>
  <r>
    <x v="2864"/>
    <x v="1418"/>
    <d v="2017-08-13T00:00:00"/>
    <d v="2017-08-13T00:00:00"/>
    <s v="Same Day"/>
    <x v="271"/>
    <s v="Jay Kimmel"/>
    <s v="CONSUMER"/>
    <s v="united states"/>
    <s v="San Francisco"/>
    <s v="California"/>
    <n v="94122"/>
    <s v="West"/>
    <s v="OFF-AP-10004249"/>
    <x v="1"/>
    <x v="9"/>
    <x v="360"/>
    <n v="83.79"/>
    <n v="7"/>
    <n v="52"/>
    <s v="Grande"/>
    <n v="0"/>
    <n v="0"/>
    <n v="0"/>
    <n v="83.79"/>
    <s v="Medio"/>
    <n v="22.6233"/>
    <n v="0.26999999999999996"/>
    <n v="-61.166699999999999"/>
    <n v="0"/>
    <n v="0"/>
    <s v="CORRECTO"/>
    <n v="2017"/>
    <n v="0"/>
  </r>
  <r>
    <x v="2865"/>
    <x v="1418"/>
    <d v="2017-08-13T00:00:00"/>
    <d v="2017-08-13T00:00:00"/>
    <s v="Same Day"/>
    <x v="271"/>
    <s v="Jay Kimmel"/>
    <s v="CONSUMER"/>
    <s v="united states"/>
    <s v="San Francisco"/>
    <s v="California"/>
    <n v="94122"/>
    <s v="West"/>
    <s v="OFF-AR-10000588"/>
    <x v="1"/>
    <x v="6"/>
    <x v="398"/>
    <n v="59.52"/>
    <n v="3"/>
    <n v="26"/>
    <s v="Mediano"/>
    <n v="0"/>
    <n v="0"/>
    <n v="0"/>
    <n v="59.52"/>
    <s v="Medio"/>
    <n v="15.475199999999999"/>
    <n v="0.25999999999999995"/>
    <n v="-44.044800000000002"/>
    <n v="0"/>
    <n v="0"/>
    <s v="CORRECTO"/>
    <n v="2017"/>
    <n v="0"/>
  </r>
  <r>
    <x v="2866"/>
    <x v="1418"/>
    <d v="2017-08-13T00:00:00"/>
    <d v="2017-08-13T00:00:00"/>
    <s v="Same Day"/>
    <x v="271"/>
    <s v="Jay Kimmel"/>
    <s v="CONSUMER"/>
    <s v="united states"/>
    <s v="San Francisco"/>
    <s v="California"/>
    <n v="94122"/>
    <s v="West"/>
    <s v="OFF-SU-10000946"/>
    <x v="1"/>
    <x v="14"/>
    <x v="327"/>
    <n v="31.92"/>
    <n v="4"/>
    <n v="61"/>
    <s v="Mediano"/>
    <n v="0"/>
    <n v="0"/>
    <n v="0"/>
    <n v="31.92"/>
    <s v="Bajo"/>
    <n v="9.2568000000000001"/>
    <n v="0.28999999999999998"/>
    <n v="-22.6632"/>
    <n v="0"/>
    <n v="0"/>
    <s v="CORRECTO"/>
    <n v="2017"/>
    <n v="0"/>
  </r>
  <r>
    <x v="2867"/>
    <x v="1419"/>
    <d v="2016-11-10T00:00:00"/>
    <d v="2016-11-12T00:00:00"/>
    <s v="Second Class"/>
    <x v="314"/>
    <s v="Art Foster"/>
    <s v="CONSUMER"/>
    <s v="united states"/>
    <s v="Toledo"/>
    <s v="Ohio"/>
    <n v="43615"/>
    <s v="East"/>
    <s v="OFF-SU-10001225"/>
    <x v="1"/>
    <x v="14"/>
    <x v="327"/>
    <n v="14.72"/>
    <n v="5"/>
    <n v="61"/>
    <s v="Grande"/>
    <n v="0.2"/>
    <n v="2.9440000000000004"/>
    <n v="-2.944"/>
    <n v="17.664000000000001"/>
    <s v="Bajo"/>
    <n v="-3.3119999999999998"/>
    <n v="-0.22499999999999998"/>
    <n v="-15.087999999999999"/>
    <n v="2"/>
    <n v="2"/>
    <s v="CORRECTO"/>
    <n v="2016"/>
    <n v="0"/>
  </r>
  <r>
    <x v="2868"/>
    <x v="1419"/>
    <d v="2016-11-10T00:00:00"/>
    <d v="2016-11-12T00:00:00"/>
    <s v="Second Class"/>
    <x v="314"/>
    <s v="Art Foster"/>
    <s v="CONSUMER"/>
    <s v="united states"/>
    <s v="Toledo"/>
    <s v="Ohio"/>
    <n v="43615"/>
    <s v="East"/>
    <s v="OFF-ST-10001558"/>
    <x v="1"/>
    <x v="4"/>
    <x v="719"/>
    <n v="38.975999999999999"/>
    <n v="3"/>
    <n v="31"/>
    <s v="Mediano"/>
    <n v="0.2"/>
    <n v="7.7952000000000004"/>
    <n v="-7.7952000000000004"/>
    <n v="46.7712"/>
    <s v="Bajo"/>
    <n v="-2.4359999999999999"/>
    <n v="-6.25E-2"/>
    <n v="-33.616799999999998"/>
    <n v="2"/>
    <n v="2"/>
    <s v="CORRECTO"/>
    <n v="2016"/>
    <n v="0"/>
  </r>
  <r>
    <x v="2869"/>
    <x v="1420"/>
    <d v="2017-06-12T00:00:00"/>
    <d v="2017-06-19T00:00:00"/>
    <s v="Standard Class"/>
    <x v="62"/>
    <s v="Lena Creighton"/>
    <s v="CONSUMER"/>
    <s v="united states"/>
    <s v="Saint Petersburg"/>
    <s v="Florida"/>
    <n v="33710"/>
    <s v="South"/>
    <s v="FUR-FU-10001546"/>
    <x v="0"/>
    <x v="5"/>
    <x v="1432"/>
    <n v="17.088000000000001"/>
    <n v="2"/>
    <n v="15"/>
    <s v="Pequeño"/>
    <n v="0.2"/>
    <n v="3.4176000000000002"/>
    <n v="-3.4176000000000002"/>
    <n v="20.505600000000001"/>
    <s v="Bajo"/>
    <n v="1.0680000000000001"/>
    <n v="6.25E-2"/>
    <n v="-12.602399999999999"/>
    <n v="7"/>
    <n v="7"/>
    <s v="CORRECTO"/>
    <n v="2017"/>
    <n v="0"/>
  </r>
  <r>
    <x v="2870"/>
    <x v="1421"/>
    <d v="2014-03-22T00:00:00"/>
    <d v="2014-03-26T00:00:00"/>
    <s v="Standard Class"/>
    <x v="667"/>
    <s v="Beth Fritzler"/>
    <s v="CORPORATE"/>
    <s v="united states"/>
    <s v="Tucson"/>
    <s v="Arizona"/>
    <n v="85705"/>
    <s v="West"/>
    <s v="OFF-PA-10002581"/>
    <x v="1"/>
    <x v="10"/>
    <x v="1309"/>
    <n v="74.352000000000004"/>
    <n v="3"/>
    <n v="30"/>
    <s v="Mediano"/>
    <n v="0.2"/>
    <n v="14.870400000000002"/>
    <n v="-14.8704"/>
    <n v="89.222400000000007"/>
    <s v="Medio"/>
    <n v="23.234999999999999"/>
    <n v="0.3125"/>
    <n v="-36.246600000000001"/>
    <n v="4"/>
    <n v="4"/>
    <s v="CORRECTO"/>
    <n v="2014"/>
    <n v="0"/>
  </r>
  <r>
    <x v="2871"/>
    <x v="1421"/>
    <d v="2014-03-22T00:00:00"/>
    <d v="2014-03-26T00:00:00"/>
    <s v="Standard Class"/>
    <x v="667"/>
    <s v="Beth Fritzler"/>
    <s v="CORPORATE"/>
    <s v="united states"/>
    <s v="Tucson"/>
    <s v="Arizona"/>
    <n v="85705"/>
    <s v="West"/>
    <s v="FUR-CH-10001482"/>
    <x v="0"/>
    <x v="1"/>
    <x v="541"/>
    <n v="314.35199999999998"/>
    <n v="3"/>
    <n v="20"/>
    <s v="Mediano"/>
    <n v="0.2"/>
    <n v="62.870399999999997"/>
    <n v="-62.870399999999997"/>
    <n v="377.22239999999999"/>
    <s v="Alto"/>
    <n v="-35.364600000000003"/>
    <n v="-0.11250000000000002"/>
    <n v="-286.84620000000001"/>
    <n v="4"/>
    <n v="4"/>
    <s v="CORRECTO"/>
    <n v="2014"/>
    <n v="0"/>
  </r>
  <r>
    <x v="2872"/>
    <x v="1422"/>
    <d v="2017-06-15T00:00:00"/>
    <d v="2017-06-20T00:00:00"/>
    <s v="Standard Class"/>
    <x v="561"/>
    <s v="Stuart Calhoun"/>
    <s v="CONSUMER"/>
    <s v="united states"/>
    <s v="Los Angeles"/>
    <s v="California"/>
    <n v="90036"/>
    <s v="West"/>
    <s v="OFF-AR-10002399"/>
    <x v="1"/>
    <x v="6"/>
    <x v="319"/>
    <n v="4.26"/>
    <n v="1"/>
    <n v="27"/>
    <s v="Pequeño"/>
    <n v="0"/>
    <n v="0"/>
    <n v="0"/>
    <n v="4.26"/>
    <s v="Bajo"/>
    <n v="1.7465999999999999"/>
    <n v="0.41000000000000003"/>
    <n v="-2.5133999999999999"/>
    <n v="5"/>
    <n v="5"/>
    <s v="CORRECTO"/>
    <n v="2017"/>
    <n v="0"/>
  </r>
  <r>
    <x v="2873"/>
    <x v="1423"/>
    <d v="2017-11-16T00:00:00"/>
    <d v="2017-11-22T00:00:00"/>
    <s v="Standard Class"/>
    <x v="349"/>
    <s v="Scott Williamson"/>
    <s v="CONSUMER"/>
    <s v="united states"/>
    <s v="San Diego"/>
    <s v="California"/>
    <n v="92105"/>
    <s v="West"/>
    <s v="OFF-ST-10001963"/>
    <x v="1"/>
    <x v="4"/>
    <x v="537"/>
    <n v="811.28"/>
    <n v="8"/>
    <n v="18"/>
    <s v="Grande"/>
    <n v="0"/>
    <n v="0"/>
    <n v="0"/>
    <n v="811.28"/>
    <s v="Muy Alto"/>
    <n v="24.3384"/>
    <n v="3.0000000000000002E-2"/>
    <n v="-786.94159999999999"/>
    <n v="6"/>
    <n v="6"/>
    <s v="CORRECTO"/>
    <n v="2017"/>
    <n v="0"/>
  </r>
  <r>
    <x v="2874"/>
    <x v="1424"/>
    <d v="2017-12-29T00:00:00"/>
    <d v="2017-12-31T00:00:00"/>
    <s v="First Class"/>
    <x v="266"/>
    <s v="Michael Chen"/>
    <s v="CONSUMER"/>
    <s v="united states"/>
    <s v="New York City"/>
    <s v="New York"/>
    <n v="10035"/>
    <s v="East"/>
    <s v="OFF-FA-10002988"/>
    <x v="1"/>
    <x v="13"/>
    <x v="132"/>
    <n v="6.03"/>
    <n v="3"/>
    <n v="33"/>
    <s v="Mediano"/>
    <n v="0"/>
    <n v="0"/>
    <n v="0"/>
    <n v="6.03"/>
    <s v="Bajo"/>
    <n v="2.9546999999999999"/>
    <n v="0.48999999999999994"/>
    <n v="-3.0752999999999999"/>
    <n v="2"/>
    <n v="2"/>
    <s v="CORRECTO"/>
    <n v="2017"/>
    <n v="0"/>
  </r>
  <r>
    <x v="2875"/>
    <x v="1425"/>
    <d v="2016-01-21T00:00:00"/>
    <d v="2016-01-23T00:00:00"/>
    <s v="Second Class"/>
    <x v="143"/>
    <s v="Tamara Dahlen"/>
    <s v="CONSUMER"/>
    <s v="united states"/>
    <s v="San Diego"/>
    <s v="California"/>
    <n v="92037"/>
    <s v="West"/>
    <s v="FUR-CH-10004289"/>
    <x v="0"/>
    <x v="1"/>
    <x v="984"/>
    <n v="153.56800000000001"/>
    <n v="2"/>
    <n v="30"/>
    <s v="Pequeño"/>
    <n v="0.2"/>
    <n v="30.713600000000003"/>
    <n v="-30.7136"/>
    <n v="184.28160000000003"/>
    <s v="Medio"/>
    <n v="-5.7587999999999999"/>
    <n v="-3.7499999999999999E-2"/>
    <n v="-128.61320000000001"/>
    <n v="2"/>
    <n v="2"/>
    <s v="CORRECTO"/>
    <n v="2016"/>
    <n v="0"/>
  </r>
  <r>
    <x v="2876"/>
    <x v="1425"/>
    <d v="2016-01-21T00:00:00"/>
    <d v="2016-01-23T00:00:00"/>
    <s v="Second Class"/>
    <x v="143"/>
    <s v="Tamara Dahlen"/>
    <s v="CONSUMER"/>
    <s v="united states"/>
    <s v="San Diego"/>
    <s v="California"/>
    <n v="92037"/>
    <s v="West"/>
    <s v="FUR-CH-10000785"/>
    <x v="0"/>
    <x v="1"/>
    <x v="323"/>
    <n v="1013.4880000000001"/>
    <n v="7"/>
    <n v="39"/>
    <s v="Grande"/>
    <n v="0.2"/>
    <n v="202.69760000000002"/>
    <n v="-202.69759999999999"/>
    <n v="1216.1856"/>
    <s v="Muy Alto"/>
    <n v="76.011600000000001"/>
    <n v="7.4999999999999997E-2"/>
    <n v="-734.77880000000005"/>
    <n v="2"/>
    <n v="2"/>
    <s v="CORRECTO"/>
    <n v="2016"/>
    <n v="0"/>
  </r>
  <r>
    <x v="2877"/>
    <x v="1426"/>
    <d v="2016-01-15T00:00:00"/>
    <d v="2016-01-19T00:00:00"/>
    <s v="Standard Class"/>
    <x v="656"/>
    <s v="Dean percer"/>
    <s v="HOME OFFICE"/>
    <s v="united states"/>
    <s v="Westfield"/>
    <s v="New Jersey"/>
    <n v="7090"/>
    <s v="East"/>
    <s v="OFF-EN-10003040"/>
    <x v="1"/>
    <x v="12"/>
    <x v="1233"/>
    <n v="52.34"/>
    <n v="2"/>
    <n v="11"/>
    <s v="Pequeño"/>
    <n v="0"/>
    <n v="0"/>
    <n v="0"/>
    <n v="52.34"/>
    <s v="Medio"/>
    <n v="24.599799999999998"/>
    <n v="0.46999999999999992"/>
    <n v="-27.740200000000002"/>
    <n v="4"/>
    <n v="4"/>
    <s v="CORRECTO"/>
    <n v="2016"/>
    <n v="0"/>
  </r>
  <r>
    <x v="2878"/>
    <x v="1426"/>
    <d v="2016-01-15T00:00:00"/>
    <d v="2016-01-19T00:00:00"/>
    <s v="Standard Class"/>
    <x v="656"/>
    <s v="Dean percer"/>
    <s v="HOME OFFICE"/>
    <s v="united states"/>
    <s v="Westfield"/>
    <s v="New Jersey"/>
    <n v="7090"/>
    <s v="East"/>
    <s v="OFF-AR-10001573"/>
    <x v="1"/>
    <x v="6"/>
    <x v="373"/>
    <n v="4.66"/>
    <n v="2"/>
    <n v="21"/>
    <s v="Pequeño"/>
    <n v="0"/>
    <n v="0"/>
    <n v="0"/>
    <n v="4.66"/>
    <s v="Bajo"/>
    <n v="1.3513999999999999"/>
    <n v="0.28999999999999998"/>
    <n v="-3.3086000000000002"/>
    <n v="4"/>
    <n v="4"/>
    <s v="CORRECTO"/>
    <n v="2016"/>
    <n v="0"/>
  </r>
  <r>
    <x v="2879"/>
    <x v="1426"/>
    <d v="2016-01-15T00:00:00"/>
    <d v="2016-01-19T00:00:00"/>
    <s v="Standard Class"/>
    <x v="656"/>
    <s v="Dean percer"/>
    <s v="HOME OFFICE"/>
    <s v="united states"/>
    <s v="Westfield"/>
    <s v="New Jersey"/>
    <n v="7090"/>
    <s v="East"/>
    <s v="TEC-AC-10000844"/>
    <x v="2"/>
    <x v="11"/>
    <x v="106"/>
    <n v="254.97"/>
    <n v="3"/>
    <n v="31"/>
    <s v="Mediano"/>
    <n v="0"/>
    <n v="0"/>
    <n v="0"/>
    <n v="254.97"/>
    <s v="Alto"/>
    <n v="91.789199999999994"/>
    <n v="0.36"/>
    <n v="-163.1808"/>
    <n v="4"/>
    <n v="4"/>
    <s v="CORRECTO"/>
    <n v="2016"/>
    <n v="0"/>
  </r>
  <r>
    <x v="2880"/>
    <x v="1427"/>
    <d v="2016-09-19T00:00:00"/>
    <d v="2016-09-23T00:00:00"/>
    <s v="Second Class"/>
    <x v="174"/>
    <s v="Shirley Daniels"/>
    <s v="HOME OFFICE"/>
    <s v="united states"/>
    <s v="Orange"/>
    <s v="New Jersey"/>
    <n v="7050"/>
    <s v="East"/>
    <s v="OFF-BI-10000756"/>
    <x v="1"/>
    <x v="8"/>
    <x v="15"/>
    <n v="25.44"/>
    <n v="6"/>
    <n v="39"/>
    <s v="Grande"/>
    <n v="0"/>
    <n v="0"/>
    <n v="0"/>
    <n v="25.44"/>
    <s v="Bajo"/>
    <n v="12.72"/>
    <n v="0.5"/>
    <n v="-12.72"/>
    <n v="4"/>
    <n v="4"/>
    <s v="CORRECTO"/>
    <n v="2016"/>
    <n v="0"/>
  </r>
  <r>
    <x v="2881"/>
    <x v="1427"/>
    <d v="2016-09-19T00:00:00"/>
    <d v="2016-09-23T00:00:00"/>
    <s v="Second Class"/>
    <x v="174"/>
    <s v="Shirley Daniels"/>
    <s v="HOME OFFICE"/>
    <s v="united states"/>
    <s v="Orange"/>
    <s v="New Jersey"/>
    <n v="7050"/>
    <s v="East"/>
    <s v="OFF-SU-10000381"/>
    <x v="1"/>
    <x v="14"/>
    <x v="660"/>
    <n v="27.93"/>
    <n v="3"/>
    <n v="32"/>
    <s v="Mediano"/>
    <n v="0"/>
    <n v="0"/>
    <n v="0"/>
    <n v="27.93"/>
    <s v="Bajo"/>
    <n v="8.0997000000000003"/>
    <n v="0.29000000000000004"/>
    <n v="-19.830300000000001"/>
    <n v="4"/>
    <n v="4"/>
    <s v="CORRECTO"/>
    <n v="2016"/>
    <n v="0"/>
  </r>
  <r>
    <x v="2882"/>
    <x v="1428"/>
    <d v="2014-02-21T00:00:00"/>
    <d v="2014-02-25T00:00:00"/>
    <s v="Standard Class"/>
    <x v="612"/>
    <s v="Tamara Manning"/>
    <s v="CONSUMER"/>
    <s v="united states"/>
    <s v="Woodstock"/>
    <s v="Illinois"/>
    <n v="60098"/>
    <s v="Central"/>
    <s v="OFF-BI-10004094"/>
    <x v="1"/>
    <x v="8"/>
    <x v="608"/>
    <n v="8.85"/>
    <n v="5"/>
    <n v="13"/>
    <s v="Grande"/>
    <n v="0.8"/>
    <n v="7.08"/>
    <n v="-7.08"/>
    <n v="15.93"/>
    <s v="Bajo"/>
    <n v="-13.717499999999999"/>
    <n v="-1.55"/>
    <n v="-15.487500000000001"/>
    <n v="4"/>
    <n v="4"/>
    <s v="CORRECTO"/>
    <n v="2014"/>
    <n v="0"/>
  </r>
  <r>
    <x v="2883"/>
    <x v="1429"/>
    <d v="2016-11-11T00:00:00"/>
    <d v="2016-11-16T00:00:00"/>
    <s v="Second Class"/>
    <x v="318"/>
    <s v="Berenike Kampe"/>
    <s v="CONSUMER"/>
    <s v="united states"/>
    <s v="San Francisco"/>
    <s v="California"/>
    <n v="94110"/>
    <s v="West"/>
    <s v="FUR-FU-10001852"/>
    <x v="0"/>
    <x v="5"/>
    <x v="845"/>
    <n v="6.96"/>
    <n v="4"/>
    <n v="21"/>
    <s v="Mediano"/>
    <n v="0"/>
    <n v="0"/>
    <n v="0"/>
    <n v="6.96"/>
    <s v="Bajo"/>
    <n v="2.2271999999999998"/>
    <n v="0.32"/>
    <n v="-4.7328000000000001"/>
    <n v="5"/>
    <n v="5"/>
    <s v="CORRECTO"/>
    <n v="2016"/>
    <n v="0"/>
  </r>
  <r>
    <x v="2884"/>
    <x v="1430"/>
    <d v="2016-01-30T00:00:00"/>
    <d v="2016-02-03T00:00:00"/>
    <s v="Standard Class"/>
    <x v="223"/>
    <s v="Jeremy Farry"/>
    <s v="CONSUMER"/>
    <s v="united states"/>
    <s v="San Francisco"/>
    <s v="California"/>
    <n v="94122"/>
    <s v="West"/>
    <s v="OFF-BI-10000014"/>
    <x v="1"/>
    <x v="8"/>
    <x v="634"/>
    <n v="17.456"/>
    <n v="2"/>
    <n v="29"/>
    <s v="Pequeño"/>
    <n v="0.2"/>
    <n v="3.4912000000000001"/>
    <n v="-3.4912000000000001"/>
    <n v="20.947199999999999"/>
    <s v="Bajo"/>
    <n v="5.8914"/>
    <n v="0.33750000000000002"/>
    <n v="-8.0733999999999995"/>
    <n v="4"/>
    <n v="4"/>
    <s v="CORRECTO"/>
    <n v="2016"/>
    <n v="0"/>
  </r>
  <r>
    <x v="2885"/>
    <x v="1431"/>
    <d v="2016-10-18T00:00:00"/>
    <d v="2016-10-22T00:00:00"/>
    <s v="Standard Class"/>
    <x v="212"/>
    <s v="Emily Phan"/>
    <s v="CONSUMER"/>
    <s v="united states"/>
    <s v="Tempe"/>
    <s v="Arizona"/>
    <n v="85281"/>
    <s v="West"/>
    <s v="FUR-CH-10003396"/>
    <x v="0"/>
    <x v="1"/>
    <x v="390"/>
    <n v="307.92"/>
    <n v="5"/>
    <n v="29"/>
    <s v="Grande"/>
    <n v="0.2"/>
    <n v="61.584000000000003"/>
    <n v="-61.584000000000003"/>
    <n v="369.50400000000002"/>
    <s v="Alto"/>
    <n v="-34.640999999999998"/>
    <n v="-0.11249999999999999"/>
    <n v="-280.97699999999998"/>
    <n v="4"/>
    <n v="4"/>
    <s v="CORRECTO"/>
    <n v="2016"/>
    <n v="0"/>
  </r>
  <r>
    <x v="2886"/>
    <x v="1432"/>
    <d v="2017-12-18T00:00:00"/>
    <d v="2017-12-19T00:00:00"/>
    <s v="First Class"/>
    <x v="212"/>
    <s v="Emily Phan"/>
    <s v="CONSUMER"/>
    <s v="united states"/>
    <s v="Los Angeles"/>
    <s v="California"/>
    <n v="90008"/>
    <s v="West"/>
    <s v="OFF-AR-10003811"/>
    <x v="1"/>
    <x v="6"/>
    <x v="454"/>
    <n v="6.63"/>
    <n v="3"/>
    <n v="18"/>
    <s v="Mediano"/>
    <n v="0"/>
    <n v="0"/>
    <n v="0"/>
    <n v="6.63"/>
    <s v="Bajo"/>
    <n v="1.7901"/>
    <n v="0.27"/>
    <n v="-4.8399000000000001"/>
    <n v="1"/>
    <n v="1"/>
    <s v="CORRECTO"/>
    <n v="2017"/>
    <n v="0"/>
  </r>
  <r>
    <x v="2887"/>
    <x v="1432"/>
    <d v="2017-12-18T00:00:00"/>
    <d v="2017-12-19T00:00:00"/>
    <s v="First Class"/>
    <x v="212"/>
    <s v="Emily Phan"/>
    <s v="CONSUMER"/>
    <s v="united states"/>
    <s v="Los Angeles"/>
    <s v="California"/>
    <n v="90008"/>
    <s v="West"/>
    <s v="OFF-PA-10003172"/>
    <x v="1"/>
    <x v="10"/>
    <x v="854"/>
    <n v="12.96"/>
    <n v="2"/>
    <n v="28"/>
    <s v="Pequeño"/>
    <n v="0"/>
    <n v="0"/>
    <n v="0"/>
    <n v="12.96"/>
    <s v="Bajo"/>
    <n v="6.2207999999999997"/>
    <n v="0.47999999999999993"/>
    <n v="-6.7392000000000003"/>
    <n v="1"/>
    <n v="1"/>
    <s v="CORRECTO"/>
    <n v="2017"/>
    <n v="0"/>
  </r>
  <r>
    <x v="2888"/>
    <x v="1432"/>
    <d v="2017-12-18T00:00:00"/>
    <d v="2017-12-19T00:00:00"/>
    <s v="First Class"/>
    <x v="212"/>
    <s v="Emily Phan"/>
    <s v="CONSUMER"/>
    <s v="united states"/>
    <s v="Los Angeles"/>
    <s v="California"/>
    <n v="90008"/>
    <s v="West"/>
    <s v="OFF-PA-10000289"/>
    <x v="1"/>
    <x v="10"/>
    <x v="729"/>
    <n v="32.4"/>
    <n v="5"/>
    <n v="18"/>
    <s v="Grande"/>
    <n v="0"/>
    <n v="0"/>
    <n v="0"/>
    <n v="32.4"/>
    <s v="Bajo"/>
    <n v="15.552"/>
    <n v="0.48"/>
    <n v="-16.847999999999999"/>
    <n v="1"/>
    <n v="1"/>
    <s v="CORRECTO"/>
    <n v="2017"/>
    <n v="0"/>
  </r>
  <r>
    <x v="2889"/>
    <x v="1433"/>
    <d v="2017-11-02T00:00:00"/>
    <d v="2017-11-06T00:00:00"/>
    <s v="Standard Class"/>
    <x v="175"/>
    <s v="Ken Heidel"/>
    <s v="CORPORATE"/>
    <s v="united states"/>
    <s v="Seattle"/>
    <s v="Washington"/>
    <n v="98105"/>
    <s v="West"/>
    <s v="OFF-PA-10000791"/>
    <x v="1"/>
    <x v="10"/>
    <x v="1433"/>
    <n v="23.85"/>
    <n v="5"/>
    <n v="26"/>
    <s v="Grande"/>
    <n v="0"/>
    <n v="0"/>
    <n v="0"/>
    <n v="23.85"/>
    <s v="Bajo"/>
    <n v="10.7325"/>
    <n v="0.44999999999999996"/>
    <n v="-13.1175"/>
    <n v="4"/>
    <n v="4"/>
    <s v="CORRECTO"/>
    <n v="2017"/>
    <n v="0"/>
  </r>
  <r>
    <x v="2890"/>
    <x v="1434"/>
    <d v="2014-04-29T00:00:00"/>
    <d v="2014-05-01T00:00:00"/>
    <s v="Second Class"/>
    <x v="668"/>
    <s v="Harry Greene"/>
    <s v="CONSUMER"/>
    <s v="united states"/>
    <s v="Lake Charles"/>
    <s v="Louisiana"/>
    <n v="70601"/>
    <s v="South"/>
    <s v="FUR-CH-10002304"/>
    <x v="0"/>
    <x v="1"/>
    <x v="790"/>
    <n v="51.96"/>
    <n v="2"/>
    <n v="44"/>
    <s v="Pequeño"/>
    <n v="0"/>
    <n v="0"/>
    <n v="0"/>
    <n v="51.96"/>
    <s v="Medio"/>
    <n v="12.99"/>
    <n v="0.25"/>
    <n v="-38.97"/>
    <n v="2"/>
    <n v="2"/>
    <s v="CORRECTO"/>
    <n v="2014"/>
    <n v="0"/>
  </r>
  <r>
    <x v="2891"/>
    <x v="1434"/>
    <d v="2014-04-29T00:00:00"/>
    <d v="2014-05-01T00:00:00"/>
    <s v="Second Class"/>
    <x v="668"/>
    <s v="Harry Greene"/>
    <s v="CONSUMER"/>
    <s v="united states"/>
    <s v="Lake Charles"/>
    <s v="Louisiana"/>
    <n v="70601"/>
    <s v="South"/>
    <s v="OFF-BI-10000136"/>
    <x v="1"/>
    <x v="8"/>
    <x v="945"/>
    <n v="17.940000000000001"/>
    <n v="3"/>
    <n v="12"/>
    <s v="Mediano"/>
    <n v="0"/>
    <n v="0"/>
    <n v="0"/>
    <n v="17.940000000000001"/>
    <s v="Bajo"/>
    <n v="8.6112000000000002"/>
    <n v="0.48"/>
    <n v="-9.3287999999999993"/>
    <n v="2"/>
    <n v="2"/>
    <s v="CORRECTO"/>
    <n v="2014"/>
    <n v="0"/>
  </r>
  <r>
    <x v="2892"/>
    <x v="1435"/>
    <d v="2017-10-23T00:00:00"/>
    <d v="2017-10-29T00:00:00"/>
    <s v="Standard Class"/>
    <x v="36"/>
    <s v="Julie Creighton"/>
    <s v="CORPORATE"/>
    <s v="united states"/>
    <s v="Rochester"/>
    <s v="New York"/>
    <n v="14609"/>
    <s v="East"/>
    <s v="OFF-PA-10003739"/>
    <x v="1"/>
    <x v="10"/>
    <x v="1434"/>
    <n v="11.56"/>
    <n v="2"/>
    <n v="2"/>
    <s v="Pequeño"/>
    <n v="0"/>
    <n v="0"/>
    <n v="0"/>
    <n v="11.56"/>
    <s v="Bajo"/>
    <n v="5.6643999999999997"/>
    <n v="0.48999999999999994"/>
    <n v="-5.8956"/>
    <n v="6"/>
    <n v="6"/>
    <s v="CORRECTO"/>
    <n v="2017"/>
    <n v="0"/>
  </r>
  <r>
    <x v="2893"/>
    <x v="1435"/>
    <d v="2017-10-23T00:00:00"/>
    <d v="2017-10-29T00:00:00"/>
    <s v="Standard Class"/>
    <x v="36"/>
    <s v="Julie Creighton"/>
    <s v="CORPORATE"/>
    <s v="united states"/>
    <s v="Rochester"/>
    <s v="New York"/>
    <n v="14609"/>
    <s v="East"/>
    <s v="OFF-PA-10002479"/>
    <x v="1"/>
    <x v="10"/>
    <x v="219"/>
    <n v="26.4"/>
    <n v="5"/>
    <n v="30"/>
    <s v="Grande"/>
    <n v="0"/>
    <n v="0"/>
    <n v="0"/>
    <n v="26.4"/>
    <s v="Bajo"/>
    <n v="11.88"/>
    <n v="0.45000000000000007"/>
    <n v="-14.52"/>
    <n v="6"/>
    <n v="6"/>
    <s v="CORRECTO"/>
    <n v="2017"/>
    <n v="0"/>
  </r>
  <r>
    <x v="2894"/>
    <x v="1435"/>
    <d v="2017-10-23T00:00:00"/>
    <d v="2017-10-29T00:00:00"/>
    <s v="Standard Class"/>
    <x v="36"/>
    <s v="Julie Creighton"/>
    <s v="CORPORATE"/>
    <s v="united states"/>
    <s v="Rochester"/>
    <s v="New York"/>
    <n v="14609"/>
    <s v="East"/>
    <s v="FUR-FU-10000771"/>
    <x v="0"/>
    <x v="5"/>
    <x v="1435"/>
    <n v="69.08"/>
    <n v="11"/>
    <n v="22"/>
    <s v="Grande"/>
    <n v="0"/>
    <n v="0"/>
    <n v="0"/>
    <n v="69.08"/>
    <s v="Medio"/>
    <n v="29.0136"/>
    <n v="0.42000000000000004"/>
    <n v="-40.066400000000002"/>
    <n v="6"/>
    <n v="6"/>
    <s v="CORRECTO"/>
    <n v="2017"/>
    <n v="0"/>
  </r>
  <r>
    <x v="2895"/>
    <x v="1435"/>
    <d v="2017-10-23T00:00:00"/>
    <d v="2017-10-29T00:00:00"/>
    <s v="Standard Class"/>
    <x v="36"/>
    <s v="Julie Creighton"/>
    <s v="CORPORATE"/>
    <s v="united states"/>
    <s v="Rochester"/>
    <s v="New York"/>
    <n v="14609"/>
    <s v="East"/>
    <s v="TEC-PH-10001552"/>
    <x v="2"/>
    <x v="7"/>
    <x v="180"/>
    <n v="35.880000000000003"/>
    <n v="3"/>
    <n v="52"/>
    <s v="Mediano"/>
    <n v="0"/>
    <n v="0"/>
    <n v="0"/>
    <n v="35.880000000000003"/>
    <s v="Bajo"/>
    <n v="10.0464"/>
    <n v="0.27999999999999997"/>
    <n v="-25.833600000000001"/>
    <n v="6"/>
    <n v="6"/>
    <s v="CORRECTO"/>
    <n v="2017"/>
    <n v="0"/>
  </r>
  <r>
    <x v="2896"/>
    <x v="1436"/>
    <d v="2014-03-30T00:00:00"/>
    <d v="2014-04-03T00:00:00"/>
    <s v="Standard Class"/>
    <x v="27"/>
    <s v="Kunst Miller"/>
    <s v="CONSUMER"/>
    <s v="united states"/>
    <s v="Long Beach"/>
    <s v="New York"/>
    <n v="11561"/>
    <s v="East"/>
    <s v="OFF-AR-10001915"/>
    <x v="1"/>
    <x v="6"/>
    <x v="1057"/>
    <n v="49.65"/>
    <n v="5"/>
    <n v="31"/>
    <s v="Grande"/>
    <n v="0"/>
    <n v="0"/>
    <n v="0"/>
    <n v="49.65"/>
    <s v="Bajo"/>
    <n v="20.853000000000002"/>
    <n v="0.42000000000000004"/>
    <n v="-28.797000000000001"/>
    <n v="4"/>
    <n v="4"/>
    <s v="CORRECTO"/>
    <n v="2014"/>
    <n v="0"/>
  </r>
  <r>
    <x v="2897"/>
    <x v="1437"/>
    <d v="2016-01-04T00:00:00"/>
    <d v="2016-01-09T00:00:00"/>
    <s v="Standard Class"/>
    <x v="424"/>
    <s v="Erica Bern"/>
    <s v="CORPORATE"/>
    <s v="united states"/>
    <s v="Charlotte"/>
    <s v="North Carolina"/>
    <n v="28205"/>
    <s v="South"/>
    <s v="TEC-CO-10000971"/>
    <x v="2"/>
    <x v="16"/>
    <x v="1313"/>
    <n v="959.96799999999996"/>
    <n v="4"/>
    <n v="16"/>
    <s v="Mediano"/>
    <n v="0.2"/>
    <n v="191.99360000000001"/>
    <n v="-191.99359999999999"/>
    <n v="1151.9616000000001"/>
    <s v="Muy Alto"/>
    <n v="119.996"/>
    <n v="0.125"/>
    <n v="-647.97839999999997"/>
    <n v="5"/>
    <n v="5"/>
    <s v="CORRECTO"/>
    <n v="2016"/>
    <n v="0"/>
  </r>
  <r>
    <x v="2898"/>
    <x v="1438"/>
    <d v="2015-04-26T00:00:00"/>
    <d v="2015-04-30T00:00:00"/>
    <s v="Standard Class"/>
    <x v="617"/>
    <s v="Pierre Wener"/>
    <s v="CONSUMER"/>
    <s v="united states"/>
    <s v="Houston"/>
    <s v="Texas"/>
    <n v="77036"/>
    <s v="Central"/>
    <s v="FUR-CH-10004086"/>
    <x v="0"/>
    <x v="1"/>
    <x v="284"/>
    <n v="408.42200000000003"/>
    <n v="2"/>
    <n v="34"/>
    <s v="Pequeño"/>
    <n v="0.3"/>
    <n v="122.5266"/>
    <n v="-122.5266"/>
    <n v="530.94860000000006"/>
    <s v="Muy Alto"/>
    <n v="-5.8346"/>
    <n v="-1.4285714285714285E-2"/>
    <n v="-291.73"/>
    <n v="4"/>
    <n v="4"/>
    <s v="CORRECTO"/>
    <n v="2015"/>
    <n v="0"/>
  </r>
  <r>
    <x v="2899"/>
    <x v="1439"/>
    <d v="2015-09-12T00:00:00"/>
    <d v="2015-09-17T00:00:00"/>
    <s v="Standard Class"/>
    <x v="38"/>
    <s v="Paul Gonzalez"/>
    <s v="CONSUMER"/>
    <s v="united states"/>
    <s v="New York City"/>
    <s v="New York"/>
    <n v="10035"/>
    <s v="East"/>
    <s v="TEC-CO-10000971"/>
    <x v="2"/>
    <x v="16"/>
    <x v="1313"/>
    <n v="479.98399999999998"/>
    <n v="2"/>
    <n v="16"/>
    <s v="Pequeño"/>
    <n v="0.2"/>
    <n v="95.996800000000007"/>
    <n v="-95.996799999999993"/>
    <n v="575.98080000000004"/>
    <s v="Muy Alto"/>
    <n v="59.997999999999998"/>
    <n v="0.125"/>
    <n v="-323.98919999999998"/>
    <n v="5"/>
    <n v="5"/>
    <s v="CORRECTO"/>
    <n v="2015"/>
    <n v="0"/>
  </r>
  <r>
    <x v="2900"/>
    <x v="1439"/>
    <d v="2015-09-12T00:00:00"/>
    <d v="2015-09-17T00:00:00"/>
    <s v="Standard Class"/>
    <x v="38"/>
    <s v="Paul Gonzalez"/>
    <s v="CONSUMER"/>
    <s v="united states"/>
    <s v="New York City"/>
    <s v="New York"/>
    <n v="10035"/>
    <s v="East"/>
    <s v="OFF-LA-10001317"/>
    <x v="1"/>
    <x v="2"/>
    <x v="396"/>
    <n v="12.6"/>
    <n v="4"/>
    <n v="15"/>
    <s v="Mediano"/>
    <n v="0"/>
    <n v="0"/>
    <n v="0"/>
    <n v="12.6"/>
    <s v="Bajo"/>
    <n v="6.048"/>
    <n v="0.48000000000000004"/>
    <n v="-6.5519999999999996"/>
    <n v="5"/>
    <n v="5"/>
    <s v="CORRECTO"/>
    <n v="2015"/>
    <n v="0"/>
  </r>
  <r>
    <x v="2901"/>
    <x v="1440"/>
    <d v="2017-09-11T00:00:00"/>
    <d v="2017-09-15T00:00:00"/>
    <s v="Standard Class"/>
    <x v="626"/>
    <s v="Daniel Byrd"/>
    <s v="HOME OFFICE"/>
    <s v="united states"/>
    <s v="Columbus"/>
    <s v="Georgia"/>
    <n v="31907"/>
    <s v="South"/>
    <s v="OFF-PA-10003656"/>
    <x v="1"/>
    <x v="10"/>
    <x v="778"/>
    <n v="184.66"/>
    <n v="7"/>
    <n v="21"/>
    <s v="Grande"/>
    <n v="0"/>
    <n v="0"/>
    <n v="0"/>
    <n v="184.66"/>
    <s v="Medio"/>
    <n v="84.943600000000004"/>
    <n v="0.46"/>
    <n v="-99.716399999999993"/>
    <n v="4"/>
    <n v="4"/>
    <s v="CORRECTO"/>
    <n v="2017"/>
    <n v="0"/>
  </r>
  <r>
    <x v="2902"/>
    <x v="1441"/>
    <d v="2016-06-12T00:00:00"/>
    <d v="2016-06-17T00:00:00"/>
    <s v="Standard Class"/>
    <x v="257"/>
    <s v="Craig Reiter"/>
    <s v="CONSUMER"/>
    <s v="united states"/>
    <s v="Chicago"/>
    <s v="Illinois"/>
    <n v="60610"/>
    <s v="Central"/>
    <s v="OFF-PA-10002160"/>
    <x v="1"/>
    <x v="10"/>
    <x v="1199"/>
    <n v="23.12"/>
    <n v="5"/>
    <n v="34"/>
    <s v="Grande"/>
    <n v="0.2"/>
    <n v="4.6240000000000006"/>
    <n v="-4.6239999999999997"/>
    <n v="27.744"/>
    <s v="Bajo"/>
    <n v="8.3810000000000002"/>
    <n v="0.36249999999999999"/>
    <n v="-10.115"/>
    <n v="5"/>
    <n v="5"/>
    <s v="CORRECTO"/>
    <n v="2016"/>
    <n v="0"/>
  </r>
  <r>
    <x v="2903"/>
    <x v="1442"/>
    <d v="2016-06-27T00:00:00"/>
    <d v="2016-07-01T00:00:00"/>
    <s v="Standard Class"/>
    <x v="542"/>
    <s v="Katharine Harms"/>
    <s v="CORPORATE"/>
    <s v="united states"/>
    <s v="Highland Park"/>
    <s v="Illinois"/>
    <n v="60035"/>
    <s v="Central"/>
    <s v="OFF-PA-10000575"/>
    <x v="1"/>
    <x v="10"/>
    <x v="1059"/>
    <n v="37.463999999999999"/>
    <n v="7"/>
    <n v="34"/>
    <s v="Grande"/>
    <n v="0.2"/>
    <n v="7.4927999999999999"/>
    <n v="-7.4927999999999999"/>
    <n v="44.956800000000001"/>
    <s v="Bajo"/>
    <n v="12.175800000000001"/>
    <n v="0.32500000000000001"/>
    <n v="-17.795400000000001"/>
    <n v="4"/>
    <n v="4"/>
    <s v="CORRECTO"/>
    <n v="2016"/>
    <n v="0"/>
  </r>
  <r>
    <x v="2904"/>
    <x v="1442"/>
    <d v="2016-06-27T00:00:00"/>
    <d v="2016-07-01T00:00:00"/>
    <s v="Standard Class"/>
    <x v="542"/>
    <s v="Katharine Harms"/>
    <s v="CORPORATE"/>
    <s v="united states"/>
    <s v="Highland Park"/>
    <s v="Illinois"/>
    <n v="60035"/>
    <s v="Central"/>
    <s v="FUR-CH-10003981"/>
    <x v="0"/>
    <x v="1"/>
    <x v="1175"/>
    <n v="539.65800000000002"/>
    <n v="3"/>
    <n v="24"/>
    <s v="Mediano"/>
    <n v="0.3"/>
    <n v="161.8974"/>
    <n v="-161.8974"/>
    <n v="701.55539999999996"/>
    <s v="Muy Alto"/>
    <n v="-7.7093999999999996"/>
    <n v="-1.4285714285714285E-2"/>
    <n v="-385.47"/>
    <n v="4"/>
    <n v="4"/>
    <s v="CORRECTO"/>
    <n v="2016"/>
    <n v="0"/>
  </r>
  <r>
    <x v="2905"/>
    <x v="1443"/>
    <d v="2014-09-26T00:00:00"/>
    <d v="2014-09-30T00:00:00"/>
    <s v="Standard Class"/>
    <x v="37"/>
    <s v="Christopher Schild"/>
    <s v="HOME OFFICE"/>
    <s v="united states"/>
    <s v="Seattle"/>
    <s v="Washington"/>
    <n v="98115"/>
    <s v="West"/>
    <s v="OFF-ST-10002615"/>
    <x v="1"/>
    <x v="4"/>
    <x v="1436"/>
    <n v="310.12"/>
    <n v="2"/>
    <n v="43"/>
    <s v="Pequeño"/>
    <n v="0"/>
    <n v="0"/>
    <n v="0"/>
    <n v="310.12"/>
    <s v="Alto"/>
    <n v="80.631200000000007"/>
    <n v="0.26"/>
    <n v="-229.4888"/>
    <n v="4"/>
    <n v="4"/>
    <s v="CORRECTO"/>
    <n v="2014"/>
    <n v="0"/>
  </r>
  <r>
    <x v="2906"/>
    <x v="1444"/>
    <d v="2017-11-03T00:00:00"/>
    <d v="2017-11-09T00:00:00"/>
    <s v="Standard Class"/>
    <x v="351"/>
    <s v="Daniel Lacy"/>
    <s v="CONSUMER"/>
    <s v="united states"/>
    <s v="Eagan"/>
    <s v="Minnesota"/>
    <n v="55122"/>
    <s v="Central"/>
    <s v="OFF-PA-10000327"/>
    <x v="1"/>
    <x v="10"/>
    <x v="1437"/>
    <n v="8.56"/>
    <n v="2"/>
    <n v="28"/>
    <s v="Pequeño"/>
    <n v="0"/>
    <n v="0"/>
    <n v="0"/>
    <n v="8.56"/>
    <s v="Bajo"/>
    <n v="3.8519999999999999"/>
    <n v="0.44999999999999996"/>
    <n v="-4.7080000000000002"/>
    <n v="6"/>
    <n v="6"/>
    <s v="CORRECTO"/>
    <n v="2017"/>
    <n v="0"/>
  </r>
  <r>
    <x v="2907"/>
    <x v="1444"/>
    <d v="2017-11-03T00:00:00"/>
    <d v="2017-11-09T00:00:00"/>
    <s v="Standard Class"/>
    <x v="351"/>
    <s v="Daniel Lacy"/>
    <s v="CONSUMER"/>
    <s v="united states"/>
    <s v="Eagan"/>
    <s v="Minnesota"/>
    <n v="55122"/>
    <s v="Central"/>
    <s v="OFF-ST-10001325"/>
    <x v="1"/>
    <x v="4"/>
    <x v="471"/>
    <n v="52.4"/>
    <n v="5"/>
    <n v="35"/>
    <s v="Grande"/>
    <n v="0"/>
    <n v="0"/>
    <n v="0"/>
    <n v="52.4"/>
    <s v="Medio"/>
    <n v="14.148"/>
    <n v="0.27"/>
    <n v="-38.252000000000002"/>
    <n v="6"/>
    <n v="6"/>
    <s v="CORRECTO"/>
    <n v="2017"/>
    <n v="0"/>
  </r>
  <r>
    <x v="2908"/>
    <x v="1444"/>
    <d v="2017-11-03T00:00:00"/>
    <d v="2017-11-09T00:00:00"/>
    <s v="Standard Class"/>
    <x v="351"/>
    <s v="Daniel Lacy"/>
    <s v="CONSUMER"/>
    <s v="united states"/>
    <s v="Eagan"/>
    <s v="Minnesota"/>
    <n v="55122"/>
    <s v="Central"/>
    <s v="OFF-LA-10001771"/>
    <x v="1"/>
    <x v="2"/>
    <x v="1128"/>
    <n v="14.94"/>
    <n v="3"/>
    <n v="22"/>
    <s v="Mediano"/>
    <n v="0"/>
    <n v="0"/>
    <n v="0"/>
    <n v="14.94"/>
    <s v="Bajo"/>
    <n v="6.8723999999999998"/>
    <n v="0.46"/>
    <n v="-8.0676000000000005"/>
    <n v="6"/>
    <n v="6"/>
    <s v="CORRECTO"/>
    <n v="2017"/>
    <n v="0"/>
  </r>
  <r>
    <x v="2909"/>
    <x v="1445"/>
    <d v="2017-02-19T00:00:00"/>
    <d v="2017-02-23T00:00:00"/>
    <s v="Standard Class"/>
    <x v="250"/>
    <s v="Max Engle"/>
    <s v="CONSUMER"/>
    <s v="united states"/>
    <s v="Seattle"/>
    <s v="Washington"/>
    <n v="98103"/>
    <s v="West"/>
    <s v="OFF-FA-10004968"/>
    <x v="1"/>
    <x v="13"/>
    <x v="1019"/>
    <n v="11.22"/>
    <n v="3"/>
    <n v="16"/>
    <s v="Mediano"/>
    <n v="0"/>
    <n v="0"/>
    <n v="0"/>
    <n v="11.22"/>
    <s v="Bajo"/>
    <n v="0.22439999999999999"/>
    <n v="1.9999999999999997E-2"/>
    <n v="-10.9956"/>
    <n v="4"/>
    <n v="4"/>
    <s v="CORRECTO"/>
    <n v="2017"/>
    <n v="0"/>
  </r>
  <r>
    <x v="2910"/>
    <x v="1446"/>
    <d v="2015-11-05T00:00:00"/>
    <d v="2015-11-09T00:00:00"/>
    <s v="Standard Class"/>
    <x v="104"/>
    <s v="Valerie Dominguez"/>
    <s v="CONSUMER"/>
    <s v="united states"/>
    <s v="Coral Springs"/>
    <s v="Florida"/>
    <n v="33065"/>
    <s v="South"/>
    <s v="OFF-AP-10000576"/>
    <x v="1"/>
    <x v="9"/>
    <x v="850"/>
    <n v="387.13600000000002"/>
    <n v="4"/>
    <n v="13"/>
    <s v="Mediano"/>
    <n v="0.2"/>
    <n v="77.427200000000013"/>
    <n v="-77.427199999999999"/>
    <n v="464.56320000000005"/>
    <s v="Alto"/>
    <n v="24.196000000000002"/>
    <n v="6.25E-2"/>
    <n v="-285.51280000000003"/>
    <n v="4"/>
    <n v="4"/>
    <s v="CORRECTO"/>
    <n v="2015"/>
    <n v="0"/>
  </r>
  <r>
    <x v="2911"/>
    <x v="1447"/>
    <d v="2014-06-16T00:00:00"/>
    <d v="2014-06-21T00:00:00"/>
    <s v="Standard Class"/>
    <x v="237"/>
    <s v="Chloris Kastensmidt"/>
    <s v="CONSUMER"/>
    <s v="united states"/>
    <s v="Hempstead"/>
    <s v="New York"/>
    <n v="11550"/>
    <s v="East"/>
    <s v="OFF-EN-10003286"/>
    <x v="1"/>
    <x v="12"/>
    <x v="153"/>
    <n v="41.4"/>
    <n v="5"/>
    <n v="170"/>
    <s v="Grande"/>
    <n v="0"/>
    <n v="0"/>
    <n v="0"/>
    <n v="41.4"/>
    <s v="Bajo"/>
    <n v="19.457999999999998"/>
    <n v="0.47"/>
    <n v="-21.942"/>
    <n v="5"/>
    <n v="5"/>
    <s v="CORRECTO"/>
    <n v="2014"/>
    <n v="0"/>
  </r>
  <r>
    <x v="2912"/>
    <x v="1447"/>
    <d v="2014-06-16T00:00:00"/>
    <d v="2014-06-21T00:00:00"/>
    <s v="Standard Class"/>
    <x v="237"/>
    <s v="Chloris Kastensmidt"/>
    <s v="CONSUMER"/>
    <s v="united states"/>
    <s v="Hempstead"/>
    <s v="New York"/>
    <n v="11550"/>
    <s v="East"/>
    <s v="OFF-AR-10003772"/>
    <x v="1"/>
    <x v="6"/>
    <x v="1438"/>
    <n v="35"/>
    <n v="4"/>
    <n v="5"/>
    <s v="Mediano"/>
    <n v="0"/>
    <n v="0"/>
    <n v="0"/>
    <n v="35"/>
    <s v="Bajo"/>
    <n v="10.5"/>
    <n v="0.3"/>
    <n v="-24.5"/>
    <n v="5"/>
    <n v="5"/>
    <s v="CORRECTO"/>
    <n v="2014"/>
    <n v="0"/>
  </r>
  <r>
    <x v="2913"/>
    <x v="1447"/>
    <d v="2014-06-16T00:00:00"/>
    <d v="2014-06-21T00:00:00"/>
    <s v="Standard Class"/>
    <x v="237"/>
    <s v="Chloris Kastensmidt"/>
    <s v="CONSUMER"/>
    <s v="united states"/>
    <s v="Hempstead"/>
    <s v="New York"/>
    <n v="11550"/>
    <s v="East"/>
    <s v="OFF-BI-10002852"/>
    <x v="1"/>
    <x v="8"/>
    <x v="91"/>
    <n v="39.552"/>
    <n v="3"/>
    <n v="34"/>
    <s v="Mediano"/>
    <n v="0.2"/>
    <n v="7.9104000000000001"/>
    <n v="-7.9104000000000001"/>
    <n v="47.462400000000002"/>
    <s v="Bajo"/>
    <n v="14.3376"/>
    <n v="0.36249999999999999"/>
    <n v="-17.303999999999998"/>
    <n v="5"/>
    <n v="5"/>
    <s v="CORRECTO"/>
    <n v="2014"/>
    <n v="0"/>
  </r>
  <r>
    <x v="2914"/>
    <x v="1448"/>
    <d v="2015-10-12T00:00:00"/>
    <d v="2015-10-17T00:00:00"/>
    <s v="Second Class"/>
    <x v="351"/>
    <s v="Daniel Lacy"/>
    <s v="CONSUMER"/>
    <s v="united states"/>
    <s v="Noblesville"/>
    <s v="Indiana"/>
    <n v="46060"/>
    <s v="Central"/>
    <s v="TEC-PH-10002890"/>
    <x v="2"/>
    <x v="7"/>
    <x v="1396"/>
    <n v="135.72"/>
    <n v="3"/>
    <n v="35"/>
    <s v="Mediano"/>
    <n v="0"/>
    <n v="0"/>
    <n v="0"/>
    <n v="135.72"/>
    <s v="Medio"/>
    <n v="35.287199999999999"/>
    <n v="0.26"/>
    <n v="-100.4328"/>
    <n v="5"/>
    <n v="5"/>
    <s v="CORRECTO"/>
    <n v="2015"/>
    <n v="0"/>
  </r>
  <r>
    <x v="2915"/>
    <x v="1448"/>
    <d v="2015-10-12T00:00:00"/>
    <d v="2015-10-17T00:00:00"/>
    <s v="Second Class"/>
    <x v="351"/>
    <s v="Daniel Lacy"/>
    <s v="CONSUMER"/>
    <s v="united states"/>
    <s v="Noblesville"/>
    <s v="Indiana"/>
    <n v="46060"/>
    <s v="Central"/>
    <s v="OFF-BI-10001308"/>
    <x v="1"/>
    <x v="8"/>
    <x v="1360"/>
    <n v="12.56"/>
    <n v="2"/>
    <n v="30"/>
    <s v="Pequeño"/>
    <n v="0"/>
    <n v="0"/>
    <n v="0"/>
    <n v="12.56"/>
    <s v="Bajo"/>
    <n v="5.6520000000000001"/>
    <n v="0.45"/>
    <n v="-6.9080000000000004"/>
    <n v="5"/>
    <n v="5"/>
    <s v="CORRECTO"/>
    <n v="2015"/>
    <n v="0"/>
  </r>
  <r>
    <x v="2916"/>
    <x v="1448"/>
    <d v="2015-10-12T00:00:00"/>
    <d v="2015-10-17T00:00:00"/>
    <s v="Second Class"/>
    <x v="351"/>
    <s v="Daniel Lacy"/>
    <s v="CONSUMER"/>
    <s v="united states"/>
    <s v="Noblesville"/>
    <s v="Indiana"/>
    <n v="46060"/>
    <s v="Central"/>
    <s v="TEC-PH-10001750"/>
    <x v="2"/>
    <x v="7"/>
    <x v="977"/>
    <n v="263.95999999999998"/>
    <n v="4"/>
    <n v="24"/>
    <s v="Mediano"/>
    <n v="0"/>
    <n v="0"/>
    <n v="0"/>
    <n v="263.95999999999998"/>
    <s v="Alto"/>
    <n v="71.269199999999998"/>
    <n v="0.27"/>
    <n v="-192.6908"/>
    <n v="5"/>
    <n v="5"/>
    <s v="CORRECTO"/>
    <n v="2015"/>
    <n v="0"/>
  </r>
  <r>
    <x v="2917"/>
    <x v="1449"/>
    <d v="2017-08-27T00:00:00"/>
    <d v="2017-08-30T00:00:00"/>
    <s v="First Class"/>
    <x v="339"/>
    <s v="Sanjit Engle"/>
    <s v="CONSUMER"/>
    <s v="united states"/>
    <s v="Dallas"/>
    <s v="Texas"/>
    <n v="75220"/>
    <s v="Central"/>
    <s v="OFF-AR-10003338"/>
    <x v="1"/>
    <x v="6"/>
    <x v="1439"/>
    <n v="5.952"/>
    <n v="1"/>
    <n v="20"/>
    <s v="Pequeño"/>
    <n v="0.2"/>
    <n v="1.1904000000000001"/>
    <n v="-1.1903999999999999"/>
    <n v="7.1424000000000003"/>
    <s v="Bajo"/>
    <n v="0.372"/>
    <n v="6.25E-2"/>
    <n v="-4.3895999999999997"/>
    <n v="3"/>
    <n v="3"/>
    <s v="CORRECTO"/>
    <n v="2017"/>
    <n v="0"/>
  </r>
  <r>
    <x v="2918"/>
    <x v="1450"/>
    <d v="2016-11-23T00:00:00"/>
    <d v="2016-11-23T00:00:00"/>
    <s v="Same Day"/>
    <x v="624"/>
    <s v="Luke Schmidt"/>
    <s v="CORPORATE"/>
    <s v="united states"/>
    <s v="Philadelphia"/>
    <s v="Pennsylvania"/>
    <n v="19140"/>
    <s v="East"/>
    <s v="OFF-FA-10002763"/>
    <x v="1"/>
    <x v="13"/>
    <x v="1420"/>
    <n v="15.8"/>
    <n v="5"/>
    <n v="25"/>
    <s v="Grande"/>
    <n v="0.2"/>
    <n v="3.16"/>
    <n v="-3.16"/>
    <n v="18.96"/>
    <s v="Bajo"/>
    <n v="2.37"/>
    <n v="0.15"/>
    <n v="-10.27"/>
    <n v="0"/>
    <n v="0"/>
    <s v="CORRECTO"/>
    <n v="2016"/>
    <n v="0"/>
  </r>
  <r>
    <x v="2919"/>
    <x v="1450"/>
    <d v="2016-11-23T00:00:00"/>
    <d v="2016-11-23T00:00:00"/>
    <s v="Same Day"/>
    <x v="624"/>
    <s v="Luke Schmidt"/>
    <s v="CORPORATE"/>
    <s v="united states"/>
    <s v="Philadelphia"/>
    <s v="Pennsylvania"/>
    <n v="19140"/>
    <s v="East"/>
    <s v="FUR-FU-10002088"/>
    <x v="0"/>
    <x v="5"/>
    <x v="1093"/>
    <n v="14.368"/>
    <n v="2"/>
    <n v="22"/>
    <s v="Pequeño"/>
    <n v="0.2"/>
    <n v="2.8736000000000002"/>
    <n v="-2.8736000000000002"/>
    <n v="17.241600000000002"/>
    <s v="Bajo"/>
    <n v="3.9512"/>
    <n v="0.27500000000000002"/>
    <n v="-7.5431999999999997"/>
    <n v="0"/>
    <n v="0"/>
    <s v="CORRECTO"/>
    <n v="2016"/>
    <n v="0"/>
  </r>
  <r>
    <x v="2920"/>
    <x v="1450"/>
    <d v="2016-11-23T00:00:00"/>
    <d v="2016-11-23T00:00:00"/>
    <s v="Same Day"/>
    <x v="624"/>
    <s v="Luke Schmidt"/>
    <s v="CORPORATE"/>
    <s v="united states"/>
    <s v="Philadelphia"/>
    <s v="Pennsylvania"/>
    <n v="19140"/>
    <s v="East"/>
    <s v="FUR-FU-10003976"/>
    <x v="0"/>
    <x v="5"/>
    <x v="973"/>
    <n v="70.447999999999993"/>
    <n v="7"/>
    <n v="17"/>
    <s v="Grande"/>
    <n v="0.2"/>
    <n v="14.089599999999999"/>
    <n v="-14.089600000000001"/>
    <n v="84.537599999999998"/>
    <s v="Medio"/>
    <n v="12.3284"/>
    <n v="0.17500000000000002"/>
    <n v="-44.03"/>
    <n v="0"/>
    <n v="0"/>
    <s v="CORRECTO"/>
    <n v="2016"/>
    <n v="0"/>
  </r>
  <r>
    <x v="2921"/>
    <x v="1451"/>
    <d v="2017-01-30T00:00:00"/>
    <d v="2017-01-30T00:00:00"/>
    <s v="Same Day"/>
    <x v="462"/>
    <s v="Michael Moore"/>
    <s v="CONSUMER"/>
    <s v="united states"/>
    <s v="San Francisco"/>
    <s v="California"/>
    <n v="94109"/>
    <s v="West"/>
    <s v="OFF-ST-10001511"/>
    <x v="1"/>
    <x v="4"/>
    <x v="556"/>
    <n v="129.30000000000001"/>
    <n v="2"/>
    <n v="33"/>
    <s v="Pequeño"/>
    <n v="0"/>
    <n v="0"/>
    <n v="0"/>
    <n v="129.30000000000001"/>
    <s v="Medio"/>
    <n v="6.4649999999999999"/>
    <n v="4.9999999999999996E-2"/>
    <n v="-122.83499999999999"/>
    <n v="0"/>
    <n v="0"/>
    <s v="CORRECTO"/>
    <n v="2017"/>
    <n v="0"/>
  </r>
  <r>
    <x v="2922"/>
    <x v="1452"/>
    <d v="2015-11-30T00:00:00"/>
    <d v="2015-12-03T00:00:00"/>
    <s v="Second Class"/>
    <x v="489"/>
    <s v="Deborah Brumfield"/>
    <s v="HOME OFFICE"/>
    <s v="united states"/>
    <s v="Austin"/>
    <s v="Texas"/>
    <n v="78745"/>
    <s v="Central"/>
    <s v="OFF-BI-10000301"/>
    <x v="1"/>
    <x v="8"/>
    <x v="625"/>
    <n v="3.8820000000000001"/>
    <n v="3"/>
    <n v="50"/>
    <s v="Mediano"/>
    <n v="0.8"/>
    <n v="3.1056000000000004"/>
    <n v="-3.1055999999999999"/>
    <n v="6.9876000000000005"/>
    <s v="Bajo"/>
    <n v="-5.8230000000000004"/>
    <n v="-1.5"/>
    <n v="-6.5994000000000002"/>
    <n v="3"/>
    <n v="3"/>
    <s v="CORRECTO"/>
    <n v="2015"/>
    <n v="0"/>
  </r>
  <r>
    <x v="2923"/>
    <x v="1453"/>
    <d v="2014-06-28T00:00:00"/>
    <d v="2014-07-04T00:00:00"/>
    <s v="Standard Class"/>
    <x v="338"/>
    <s v="Rob Williams"/>
    <s v="CORPORATE"/>
    <s v="united states"/>
    <s v="Detroit"/>
    <s v="Michigan"/>
    <n v="48234"/>
    <s v="Central"/>
    <s v="OFF-FA-10003495"/>
    <x v="1"/>
    <x v="13"/>
    <x v="128"/>
    <n v="6.08"/>
    <n v="1"/>
    <n v="215"/>
    <s v="Pequeño"/>
    <n v="0"/>
    <n v="0"/>
    <n v="0"/>
    <n v="6.08"/>
    <s v="Bajo"/>
    <n v="3.04"/>
    <n v="0.5"/>
    <n v="-3.04"/>
    <n v="6"/>
    <n v="6"/>
    <s v="CORRECTO"/>
    <n v="2014"/>
    <n v="0"/>
  </r>
  <r>
    <x v="2924"/>
    <x v="1454"/>
    <d v="2014-09-02T00:00:00"/>
    <d v="2014-09-05T00:00:00"/>
    <s v="First Class"/>
    <x v="594"/>
    <s v="Justin MacKendrick"/>
    <s v="CONSUMER"/>
    <s v="united states"/>
    <s v="Watertown"/>
    <s v="New York"/>
    <n v="13601"/>
    <s v="East"/>
    <s v="OFF-AP-10001303"/>
    <x v="1"/>
    <x v="9"/>
    <x v="934"/>
    <n v="19.899999999999999"/>
    <n v="1"/>
    <n v="9"/>
    <s v="Pequeño"/>
    <n v="0"/>
    <n v="0"/>
    <n v="0"/>
    <n v="19.899999999999999"/>
    <s v="Bajo"/>
    <n v="8.9550000000000001"/>
    <n v="0.45"/>
    <n v="-10.945"/>
    <n v="3"/>
    <n v="3"/>
    <s v="CORRECTO"/>
    <n v="2014"/>
    <n v="0"/>
  </r>
  <r>
    <x v="2925"/>
    <x v="1454"/>
    <d v="2014-09-02T00:00:00"/>
    <d v="2014-09-05T00:00:00"/>
    <s v="First Class"/>
    <x v="594"/>
    <s v="Justin MacKendrick"/>
    <s v="CONSUMER"/>
    <s v="united states"/>
    <s v="Watertown"/>
    <s v="New York"/>
    <n v="13601"/>
    <s v="East"/>
    <s v="FUR-FU-10002116"/>
    <x v="0"/>
    <x v="5"/>
    <x v="1440"/>
    <n v="70.709999999999994"/>
    <n v="1"/>
    <n v="15"/>
    <s v="Pequeño"/>
    <n v="0"/>
    <n v="0"/>
    <n v="0"/>
    <n v="70.709999999999994"/>
    <s v="Medio"/>
    <n v="4.9497"/>
    <n v="7.0000000000000007E-2"/>
    <n v="-65.760300000000001"/>
    <n v="3"/>
    <n v="3"/>
    <s v="CORRECTO"/>
    <n v="2014"/>
    <n v="0"/>
  </r>
  <r>
    <x v="2926"/>
    <x v="1455"/>
    <d v="2017-07-10T00:00:00"/>
    <d v="2017-07-14T00:00:00"/>
    <s v="Second Class"/>
    <x v="669"/>
    <s v="Becky Pak"/>
    <s v="CONSUMER"/>
    <s v="united states"/>
    <s v="Columbus"/>
    <s v="Georgia"/>
    <n v="31907"/>
    <s v="South"/>
    <s v="FUR-FU-10000771"/>
    <x v="0"/>
    <x v="5"/>
    <x v="1435"/>
    <n v="18.84"/>
    <n v="3"/>
    <n v="22"/>
    <s v="Mediano"/>
    <n v="0"/>
    <n v="0"/>
    <n v="0"/>
    <n v="18.84"/>
    <s v="Bajo"/>
    <n v="7.9127999999999998"/>
    <n v="0.42"/>
    <n v="-10.927199999999999"/>
    <n v="4"/>
    <n v="4"/>
    <s v="CORRECTO"/>
    <n v="2017"/>
    <n v="0"/>
  </r>
  <r>
    <x v="2927"/>
    <x v="1456"/>
    <d v="2017-06-04T00:00:00"/>
    <d v="2017-06-10T00:00:00"/>
    <s v="Standard Class"/>
    <x v="564"/>
    <s v="Carol Triggs"/>
    <s v="CONSUMER"/>
    <s v="united states"/>
    <s v="Apple Valley"/>
    <s v="Minnesota"/>
    <n v="55124"/>
    <s v="Central"/>
    <s v="OFF-AR-10002255"/>
    <x v="1"/>
    <x v="6"/>
    <x v="822"/>
    <n v="8.64"/>
    <n v="3"/>
    <n v="11"/>
    <s v="Mediano"/>
    <n v="0"/>
    <n v="0"/>
    <n v="0"/>
    <n v="8.64"/>
    <s v="Bajo"/>
    <n v="2.5055999999999998"/>
    <n v="0.28999999999999998"/>
    <n v="-6.1344000000000003"/>
    <n v="6"/>
    <n v="6"/>
    <s v="CORRECTO"/>
    <n v="2017"/>
    <n v="0"/>
  </r>
  <r>
    <x v="2928"/>
    <x v="1457"/>
    <d v="2017-10-19T00:00:00"/>
    <d v="2017-10-26T00:00:00"/>
    <s v="Standard Class"/>
    <x v="274"/>
    <s v="Tracy Hopkins"/>
    <s v="HOME OFFICE"/>
    <s v="united states"/>
    <s v="Burlington"/>
    <s v="North Carolina"/>
    <n v="27217"/>
    <s v="South"/>
    <s v="OFF-BI-10004995"/>
    <x v="1"/>
    <x v="8"/>
    <x v="316"/>
    <n v="1633.1880000000001"/>
    <n v="4"/>
    <n v="27"/>
    <s v="Mediano"/>
    <n v="0.7"/>
    <n v="1143.2316000000001"/>
    <n v="-1143.2316000000001"/>
    <n v="2776.4196000000002"/>
    <s v="Muy Alto"/>
    <n v="-1306.5504000000001"/>
    <n v="-0.8"/>
    <n v="-1796.5068000000001"/>
    <n v="7"/>
    <n v="7"/>
    <s v="CORRECTO"/>
    <n v="2017"/>
    <n v="0"/>
  </r>
  <r>
    <x v="2929"/>
    <x v="1458"/>
    <d v="2017-11-18T00:00:00"/>
    <d v="2017-11-24T00:00:00"/>
    <s v="Standard Class"/>
    <x v="467"/>
    <s v="Maria Etezadi"/>
    <s v="HOME OFFICE"/>
    <s v="united states"/>
    <s v="Saginaw"/>
    <s v="Michigan"/>
    <n v="48601"/>
    <s v="Central"/>
    <s v="FUR-FU-10002597"/>
    <x v="0"/>
    <x v="5"/>
    <x v="627"/>
    <n v="19.760000000000002"/>
    <n v="4"/>
    <n v="28"/>
    <s v="Mediano"/>
    <n v="0"/>
    <n v="0"/>
    <n v="0"/>
    <n v="19.760000000000002"/>
    <s v="Bajo"/>
    <n v="8.2992000000000008"/>
    <n v="0.42"/>
    <n v="-11.460800000000001"/>
    <n v="6"/>
    <n v="6"/>
    <s v="CORRECTO"/>
    <n v="2017"/>
    <n v="0"/>
  </r>
  <r>
    <x v="2930"/>
    <x v="1459"/>
    <d v="2015-08-08T00:00:00"/>
    <d v="2015-08-08T00:00:00"/>
    <s v="Same Day"/>
    <x v="627"/>
    <s v="Thomas Thornton"/>
    <s v="CONSUMER"/>
    <s v="united states"/>
    <s v="San Francisco"/>
    <s v="California"/>
    <n v="94109"/>
    <s v="West"/>
    <s v="OFF-BI-10004970"/>
    <x v="1"/>
    <x v="8"/>
    <x v="917"/>
    <n v="6.6079999999999997"/>
    <n v="2"/>
    <n v="44"/>
    <s v="Pequeño"/>
    <n v="0.2"/>
    <n v="1.3216000000000001"/>
    <n v="-1.3216000000000001"/>
    <n v="7.9295999999999998"/>
    <s v="Bajo"/>
    <n v="2.2302"/>
    <n v="0.33750000000000002"/>
    <n v="-3.0562"/>
    <n v="0"/>
    <n v="0"/>
    <s v="CORRECTO"/>
    <n v="2015"/>
    <n v="0"/>
  </r>
  <r>
    <x v="2931"/>
    <x v="1459"/>
    <d v="2015-08-08T00:00:00"/>
    <d v="2015-08-08T00:00:00"/>
    <s v="Same Day"/>
    <x v="627"/>
    <s v="Thomas Thornton"/>
    <s v="CONSUMER"/>
    <s v="united states"/>
    <s v="San Francisco"/>
    <s v="California"/>
    <n v="94109"/>
    <s v="West"/>
    <s v="OFF-BI-10002557"/>
    <x v="1"/>
    <x v="8"/>
    <x v="249"/>
    <n v="7.28"/>
    <n v="2"/>
    <n v="30"/>
    <s v="Pequeño"/>
    <n v="0.2"/>
    <n v="1.4560000000000002"/>
    <n v="-1.456"/>
    <n v="8.7360000000000007"/>
    <s v="Bajo"/>
    <n v="2.73"/>
    <n v="0.375"/>
    <n v="-3.0939999999999999"/>
    <n v="0"/>
    <n v="0"/>
    <s v="CORRECTO"/>
    <n v="2015"/>
    <n v="0"/>
  </r>
  <r>
    <x v="2932"/>
    <x v="1459"/>
    <d v="2015-08-08T00:00:00"/>
    <d v="2015-08-08T00:00:00"/>
    <s v="Same Day"/>
    <x v="627"/>
    <s v="Thomas Thornton"/>
    <s v="CONSUMER"/>
    <s v="united states"/>
    <s v="San Francisco"/>
    <s v="California"/>
    <n v="94109"/>
    <s v="West"/>
    <s v="FUR-CH-10000785"/>
    <x v="0"/>
    <x v="1"/>
    <x v="323"/>
    <n v="144.78399999999999"/>
    <n v="1"/>
    <n v="39"/>
    <s v="Pequeño"/>
    <n v="0.2"/>
    <n v="28.956800000000001"/>
    <n v="-28.956800000000001"/>
    <n v="173.74079999999998"/>
    <s v="Medio"/>
    <n v="10.8588"/>
    <n v="7.5000000000000011E-2"/>
    <n v="-104.9684"/>
    <n v="0"/>
    <n v="0"/>
    <s v="CORRECTO"/>
    <n v="2015"/>
    <n v="0"/>
  </r>
  <r>
    <x v="2933"/>
    <x v="1460"/>
    <d v="2016-12-06T00:00:00"/>
    <d v="2016-12-12T00:00:00"/>
    <s v="Standard Class"/>
    <x v="218"/>
    <s v="Greg Tran"/>
    <s v="CONSUMER"/>
    <s v="united states"/>
    <s v="Seattle"/>
    <s v="Washington"/>
    <n v="98105"/>
    <s v="West"/>
    <s v="TEC-PH-10002310"/>
    <x v="2"/>
    <x v="7"/>
    <x v="1368"/>
    <n v="156.792"/>
    <n v="1"/>
    <n v="14"/>
    <s v="Pequeño"/>
    <n v="0.2"/>
    <n v="31.358400000000003"/>
    <n v="-31.3584"/>
    <n v="188.15039999999999"/>
    <s v="Medio"/>
    <n v="13.7193"/>
    <n v="8.7500000000000008E-2"/>
    <n v="-111.71429999999999"/>
    <n v="6"/>
    <n v="6"/>
    <s v="CORRECTO"/>
    <n v="2016"/>
    <n v="0"/>
  </r>
  <r>
    <x v="2934"/>
    <x v="1460"/>
    <d v="2016-12-06T00:00:00"/>
    <d v="2016-12-12T00:00:00"/>
    <s v="Standard Class"/>
    <x v="218"/>
    <s v="Greg Tran"/>
    <s v="CONSUMER"/>
    <s v="united states"/>
    <s v="Seattle"/>
    <s v="Washington"/>
    <n v="98105"/>
    <s v="West"/>
    <s v="TEC-PH-10002834"/>
    <x v="2"/>
    <x v="7"/>
    <x v="1387"/>
    <n v="431.976"/>
    <n v="3"/>
    <n v="23"/>
    <s v="Mediano"/>
    <n v="0.2"/>
    <n v="86.395200000000003"/>
    <n v="-86.395200000000003"/>
    <n v="518.37120000000004"/>
    <s v="Muy Alto"/>
    <n v="26.9985"/>
    <n v="6.25E-2"/>
    <n v="-318.58229999999998"/>
    <n v="6"/>
    <n v="6"/>
    <s v="CORRECTO"/>
    <n v="2016"/>
    <n v="0"/>
  </r>
  <r>
    <x v="2935"/>
    <x v="1460"/>
    <d v="2016-12-06T00:00:00"/>
    <d v="2016-12-12T00:00:00"/>
    <s v="Standard Class"/>
    <x v="218"/>
    <s v="Greg Tran"/>
    <s v="CONSUMER"/>
    <s v="united states"/>
    <s v="Seattle"/>
    <s v="Washington"/>
    <n v="98105"/>
    <s v="West"/>
    <s v="OFF-EN-10000927"/>
    <x v="1"/>
    <x v="12"/>
    <x v="81"/>
    <n v="35.89"/>
    <n v="1"/>
    <n v="19"/>
    <s v="Pequeño"/>
    <n v="0"/>
    <n v="0"/>
    <n v="0"/>
    <n v="35.89"/>
    <s v="Bajo"/>
    <n v="16.150500000000001"/>
    <n v="0.45"/>
    <n v="-19.7395"/>
    <n v="6"/>
    <n v="6"/>
    <s v="CORRECTO"/>
    <n v="2016"/>
    <n v="0"/>
  </r>
  <r>
    <x v="2936"/>
    <x v="1460"/>
    <d v="2016-12-06T00:00:00"/>
    <d v="2016-12-12T00:00:00"/>
    <s v="Standard Class"/>
    <x v="218"/>
    <s v="Greg Tran"/>
    <s v="CONSUMER"/>
    <s v="united states"/>
    <s v="Seattle"/>
    <s v="Washington"/>
    <n v="98105"/>
    <s v="West"/>
    <s v="OFF-BI-10001636"/>
    <x v="1"/>
    <x v="8"/>
    <x v="674"/>
    <n v="47.207999999999998"/>
    <n v="7"/>
    <n v="41"/>
    <s v="Grande"/>
    <n v="0.2"/>
    <n v="9.4415999999999993"/>
    <n v="-9.4415999999999993"/>
    <n v="56.6496"/>
    <s v="Medio"/>
    <n v="15.342599999999999"/>
    <n v="0.32500000000000001"/>
    <n v="-22.4238"/>
    <n v="6"/>
    <n v="6"/>
    <s v="CORRECTO"/>
    <n v="2016"/>
    <n v="0"/>
  </r>
  <r>
    <x v="2937"/>
    <x v="1460"/>
    <d v="2016-12-06T00:00:00"/>
    <d v="2016-12-12T00:00:00"/>
    <s v="Standard Class"/>
    <x v="218"/>
    <s v="Greg Tran"/>
    <s v="CONSUMER"/>
    <s v="united states"/>
    <s v="Seattle"/>
    <s v="Washington"/>
    <n v="98105"/>
    <s v="West"/>
    <s v="OFF-PA-10001736"/>
    <x v="1"/>
    <x v="10"/>
    <x v="130"/>
    <n v="248.08"/>
    <n v="7"/>
    <n v="18"/>
    <s v="Grande"/>
    <n v="0"/>
    <n v="0"/>
    <n v="0"/>
    <n v="248.08"/>
    <s v="Alto"/>
    <n v="116.5976"/>
    <n v="0.47"/>
    <n v="-131.48240000000001"/>
    <n v="6"/>
    <n v="6"/>
    <s v="CORRECTO"/>
    <n v="2016"/>
    <n v="0"/>
  </r>
  <r>
    <x v="2938"/>
    <x v="1460"/>
    <d v="2016-12-06T00:00:00"/>
    <d v="2016-12-12T00:00:00"/>
    <s v="Standard Class"/>
    <x v="218"/>
    <s v="Greg Tran"/>
    <s v="CONSUMER"/>
    <s v="united states"/>
    <s v="Seattle"/>
    <s v="Washington"/>
    <n v="98105"/>
    <s v="West"/>
    <s v="OFF-PA-10000482"/>
    <x v="1"/>
    <x v="10"/>
    <x v="67"/>
    <n v="189.7"/>
    <n v="5"/>
    <n v="28"/>
    <s v="Grande"/>
    <n v="0"/>
    <n v="0"/>
    <n v="0"/>
    <n v="189.7"/>
    <s v="Medio"/>
    <n v="89.159000000000006"/>
    <n v="0.47000000000000008"/>
    <n v="-100.541"/>
    <n v="6"/>
    <n v="6"/>
    <s v="CORRECTO"/>
    <n v="2016"/>
    <n v="0"/>
  </r>
  <r>
    <x v="2939"/>
    <x v="1460"/>
    <d v="2016-12-06T00:00:00"/>
    <d v="2016-12-12T00:00:00"/>
    <s v="Standard Class"/>
    <x v="218"/>
    <s v="Greg Tran"/>
    <s v="CONSUMER"/>
    <s v="united states"/>
    <s v="Seattle"/>
    <s v="Washington"/>
    <n v="98105"/>
    <s v="West"/>
    <s v="OFF-BI-10001658"/>
    <x v="1"/>
    <x v="8"/>
    <x v="444"/>
    <n v="59.808"/>
    <n v="3"/>
    <n v="34"/>
    <s v="Mediano"/>
    <n v="0.2"/>
    <n v="11.961600000000001"/>
    <n v="-11.961600000000001"/>
    <n v="71.769599999999997"/>
    <s v="Medio"/>
    <n v="19.4376"/>
    <n v="0.32500000000000001"/>
    <n v="-28.408799999999999"/>
    <n v="6"/>
    <n v="6"/>
    <s v="CORRECTO"/>
    <n v="2016"/>
    <n v="0"/>
  </r>
  <r>
    <x v="2940"/>
    <x v="1461"/>
    <d v="2017-03-25T00:00:00"/>
    <d v="2017-03-31T00:00:00"/>
    <s v="Standard Class"/>
    <x v="251"/>
    <s v="Justin Deggeller"/>
    <s v="CORPORATE"/>
    <s v="united states"/>
    <s v="Milwaukee"/>
    <s v="Wisconsin"/>
    <n v="53209"/>
    <s v="Central"/>
    <s v="FUR-CH-10000422"/>
    <x v="0"/>
    <x v="1"/>
    <x v="1441"/>
    <n v="90.99"/>
    <n v="1"/>
    <n v="34"/>
    <s v="Pequeño"/>
    <n v="0"/>
    <n v="0"/>
    <n v="0"/>
    <n v="90.99"/>
    <s v="Medio"/>
    <n v="14.558400000000001"/>
    <n v="0.16"/>
    <n v="-76.431600000000003"/>
    <n v="6"/>
    <n v="6"/>
    <s v="CORRECTO"/>
    <n v="2017"/>
    <n v="0"/>
  </r>
  <r>
    <x v="2941"/>
    <x v="1461"/>
    <d v="2017-03-25T00:00:00"/>
    <d v="2017-03-31T00:00:00"/>
    <s v="Standard Class"/>
    <x v="251"/>
    <s v="Justin Deggeller"/>
    <s v="CORPORATE"/>
    <s v="united states"/>
    <s v="Milwaukee"/>
    <s v="Wisconsin"/>
    <n v="53209"/>
    <s v="Central"/>
    <s v="FUR-CH-10004675"/>
    <x v="0"/>
    <x v="1"/>
    <x v="635"/>
    <n v="1526.56"/>
    <n v="7"/>
    <n v="27"/>
    <s v="Grande"/>
    <n v="0"/>
    <n v="0"/>
    <n v="0"/>
    <n v="1526.56"/>
    <s v="Muy Alto"/>
    <n v="427.43680000000001"/>
    <n v="0.28000000000000003"/>
    <n v="-1099.1232"/>
    <n v="6"/>
    <n v="6"/>
    <s v="CORRECTO"/>
    <n v="2017"/>
    <n v="0"/>
  </r>
  <r>
    <x v="2942"/>
    <x v="1461"/>
    <d v="2017-03-25T00:00:00"/>
    <d v="2017-03-31T00:00:00"/>
    <s v="Standard Class"/>
    <x v="251"/>
    <s v="Justin Deggeller"/>
    <s v="CORPORATE"/>
    <s v="united states"/>
    <s v="Milwaukee"/>
    <s v="Wisconsin"/>
    <n v="53209"/>
    <s v="Central"/>
    <s v="FUR-CH-10002880"/>
    <x v="0"/>
    <x v="1"/>
    <x v="809"/>
    <n v="368.97"/>
    <n v="3"/>
    <n v="54"/>
    <s v="Mediano"/>
    <n v="0"/>
    <n v="0"/>
    <n v="0"/>
    <n v="368.97"/>
    <s v="Alto"/>
    <n v="40.5867"/>
    <n v="0.10999999999999999"/>
    <n v="-328.38330000000002"/>
    <n v="6"/>
    <n v="6"/>
    <s v="CORRECTO"/>
    <n v="2017"/>
    <n v="0"/>
  </r>
  <r>
    <x v="2943"/>
    <x v="1462"/>
    <d v="2017-11-19T00:00:00"/>
    <d v="2017-11-24T00:00:00"/>
    <s v="Standard Class"/>
    <x v="498"/>
    <s v="Mick Crebagga"/>
    <s v="CONSUMER"/>
    <s v="united states"/>
    <s v="Los Angeles"/>
    <s v="California"/>
    <n v="90049"/>
    <s v="West"/>
    <s v="OFF-ST-10000675"/>
    <x v="1"/>
    <x v="4"/>
    <x v="298"/>
    <n v="305.01"/>
    <n v="9"/>
    <n v="34"/>
    <s v="Grande"/>
    <n v="0"/>
    <n v="0"/>
    <n v="0"/>
    <n v="305.01"/>
    <s v="Alto"/>
    <n v="76.252499999999998"/>
    <n v="0.25"/>
    <n v="-228.75749999999999"/>
    <n v="5"/>
    <n v="5"/>
    <s v="CORRECTO"/>
    <n v="2017"/>
    <n v="0"/>
  </r>
  <r>
    <x v="2944"/>
    <x v="1462"/>
    <d v="2017-11-19T00:00:00"/>
    <d v="2017-11-24T00:00:00"/>
    <s v="Standard Class"/>
    <x v="498"/>
    <s v="Mick Crebagga"/>
    <s v="CONSUMER"/>
    <s v="united states"/>
    <s v="Los Angeles"/>
    <s v="California"/>
    <n v="90049"/>
    <s v="West"/>
    <s v="FUR-FU-10002685"/>
    <x v="0"/>
    <x v="5"/>
    <x v="1442"/>
    <n v="18.7"/>
    <n v="1"/>
    <n v="3"/>
    <s v="Pequeño"/>
    <n v="0"/>
    <n v="0"/>
    <n v="0"/>
    <n v="18.7"/>
    <s v="Bajo"/>
    <n v="7.1059999999999999"/>
    <n v="0.38"/>
    <n v="-11.593999999999999"/>
    <n v="5"/>
    <n v="5"/>
    <s v="CORRECTO"/>
    <n v="2017"/>
    <n v="0"/>
  </r>
  <r>
    <x v="2945"/>
    <x v="1463"/>
    <d v="2016-11-04T00:00:00"/>
    <d v="2016-11-05T00:00:00"/>
    <s v="First Class"/>
    <x v="293"/>
    <s v="Lisa Hazard"/>
    <s v="CONSUMER"/>
    <s v="united states"/>
    <s v="San Francisco"/>
    <s v="California"/>
    <n v="94122"/>
    <s v="West"/>
    <s v="FUR-FU-10004020"/>
    <x v="0"/>
    <x v="5"/>
    <x v="493"/>
    <n v="38.29"/>
    <n v="7"/>
    <n v="20"/>
    <s v="Grande"/>
    <n v="0"/>
    <n v="0"/>
    <n v="0"/>
    <n v="38.29"/>
    <s v="Bajo"/>
    <n v="16.464700000000001"/>
    <n v="0.43000000000000005"/>
    <n v="-21.825299999999999"/>
    <n v="1"/>
    <n v="1"/>
    <s v="CORRECTO"/>
    <n v="2016"/>
    <n v="0"/>
  </r>
  <r>
    <x v="2946"/>
    <x v="1464"/>
    <d v="2017-12-14T00:00:00"/>
    <d v="2017-12-18T00:00:00"/>
    <s v="Standard Class"/>
    <x v="486"/>
    <s v="Mike Pelletier"/>
    <s v="HOME OFFICE"/>
    <s v="united states"/>
    <s v="San Diego"/>
    <s v="California"/>
    <n v="92024"/>
    <s v="West"/>
    <s v="FUR-FU-10004963"/>
    <x v="0"/>
    <x v="5"/>
    <x v="1443"/>
    <n v="26.25"/>
    <n v="3"/>
    <n v="22"/>
    <s v="Mediano"/>
    <n v="0"/>
    <n v="0"/>
    <n v="0"/>
    <n v="26.25"/>
    <s v="Bajo"/>
    <n v="11.025"/>
    <n v="0.42000000000000004"/>
    <n v="-15.225"/>
    <n v="4"/>
    <n v="4"/>
    <s v="CORRECTO"/>
    <n v="2017"/>
    <n v="0"/>
  </r>
  <r>
    <x v="2947"/>
    <x v="1464"/>
    <d v="2017-12-14T00:00:00"/>
    <d v="2017-12-18T00:00:00"/>
    <s v="Standard Class"/>
    <x v="486"/>
    <s v="Mike Pelletier"/>
    <s v="HOME OFFICE"/>
    <s v="united states"/>
    <s v="San Diego"/>
    <s v="California"/>
    <n v="92024"/>
    <s v="West"/>
    <s v="OFF-BI-10000174"/>
    <x v="1"/>
    <x v="8"/>
    <x v="1444"/>
    <n v="64.959999999999994"/>
    <n v="14"/>
    <n v="47"/>
    <s v="Grande"/>
    <n v="0.2"/>
    <n v="12.991999999999999"/>
    <n v="-12.992000000000001"/>
    <n v="77.951999999999998"/>
    <s v="Medio"/>
    <n v="22.736000000000001"/>
    <n v="0.35000000000000003"/>
    <n v="-29.231999999999999"/>
    <n v="4"/>
    <n v="4"/>
    <s v="CORRECTO"/>
    <n v="2017"/>
    <n v="0"/>
  </r>
  <r>
    <x v="2948"/>
    <x v="1464"/>
    <d v="2017-12-14T00:00:00"/>
    <d v="2017-12-18T00:00:00"/>
    <s v="Standard Class"/>
    <x v="486"/>
    <s v="Mike Pelletier"/>
    <s v="HOME OFFICE"/>
    <s v="united states"/>
    <s v="San Diego"/>
    <s v="California"/>
    <n v="92024"/>
    <s v="West"/>
    <s v="OFF-EN-10000461"/>
    <x v="1"/>
    <x v="12"/>
    <x v="753"/>
    <n v="43.7"/>
    <n v="5"/>
    <n v="37"/>
    <s v="Grande"/>
    <n v="0"/>
    <n v="0"/>
    <n v="0"/>
    <n v="43.7"/>
    <s v="Bajo"/>
    <n v="20.539000000000001"/>
    <n v="0.47000000000000003"/>
    <n v="-23.161000000000001"/>
    <n v="4"/>
    <n v="4"/>
    <s v="CORRECTO"/>
    <n v="2017"/>
    <n v="0"/>
  </r>
  <r>
    <x v="2949"/>
    <x v="1465"/>
    <d v="2017-11-12T00:00:00"/>
    <d v="2017-11-12T00:00:00"/>
    <s v="Same Day"/>
    <x v="670"/>
    <s v="Eugene Moren"/>
    <s v="HOME OFFICE"/>
    <s v="united states"/>
    <s v="Glendale"/>
    <s v="Arizona"/>
    <n v="85301"/>
    <s v="West"/>
    <s v="TEC-AC-10001266"/>
    <x v="2"/>
    <x v="11"/>
    <x v="198"/>
    <n v="41.6"/>
    <n v="4"/>
    <n v="26"/>
    <s v="Mediano"/>
    <n v="0.2"/>
    <n v="8.32"/>
    <n v="-8.32"/>
    <n v="49.92"/>
    <s v="Bajo"/>
    <n v="13"/>
    <n v="0.3125"/>
    <n v="-20.28"/>
    <n v="0"/>
    <n v="0"/>
    <s v="CORRECTO"/>
    <n v="2017"/>
    <n v="0"/>
  </r>
  <r>
    <x v="2950"/>
    <x v="1465"/>
    <d v="2017-11-12T00:00:00"/>
    <d v="2017-11-12T00:00:00"/>
    <s v="Same Day"/>
    <x v="670"/>
    <s v="Eugene Moren"/>
    <s v="HOME OFFICE"/>
    <s v="united states"/>
    <s v="Glendale"/>
    <s v="Arizona"/>
    <n v="85301"/>
    <s v="West"/>
    <s v="OFF-PA-10002160"/>
    <x v="1"/>
    <x v="10"/>
    <x v="1199"/>
    <n v="23.12"/>
    <n v="5"/>
    <n v="34"/>
    <s v="Grande"/>
    <n v="0.2"/>
    <n v="4.6240000000000006"/>
    <n v="-4.6239999999999997"/>
    <n v="27.744"/>
    <s v="Bajo"/>
    <n v="8.3810000000000002"/>
    <n v="0.36249999999999999"/>
    <n v="-10.115"/>
    <n v="0"/>
    <n v="0"/>
    <s v="CORRECTO"/>
    <n v="2017"/>
    <n v="0"/>
  </r>
  <r>
    <x v="2951"/>
    <x v="1465"/>
    <d v="2017-11-12T00:00:00"/>
    <d v="2017-11-12T00:00:00"/>
    <s v="Same Day"/>
    <x v="670"/>
    <s v="Eugene Moren"/>
    <s v="HOME OFFICE"/>
    <s v="united states"/>
    <s v="Glendale"/>
    <s v="Arizona"/>
    <n v="85301"/>
    <s v="West"/>
    <s v="FUR-CH-10004875"/>
    <x v="0"/>
    <x v="1"/>
    <x v="1445"/>
    <n v="113.88800000000001"/>
    <n v="2"/>
    <n v="24"/>
    <s v="Pequeño"/>
    <n v="0.2"/>
    <n v="22.777600000000003"/>
    <n v="-22.7776"/>
    <n v="136.66560000000001"/>
    <s v="Medio"/>
    <n v="9.9651999999999994"/>
    <n v="8.7499999999999994E-2"/>
    <n v="-81.145200000000003"/>
    <n v="0"/>
    <n v="0"/>
    <s v="CORRECTO"/>
    <n v="2017"/>
    <n v="0"/>
  </r>
  <r>
    <x v="2952"/>
    <x v="1465"/>
    <d v="2017-11-12T00:00:00"/>
    <d v="2017-11-12T00:00:00"/>
    <s v="Same Day"/>
    <x v="670"/>
    <s v="Eugene Moren"/>
    <s v="HOME OFFICE"/>
    <s v="united states"/>
    <s v="Glendale"/>
    <s v="Arizona"/>
    <n v="85301"/>
    <s v="West"/>
    <s v="FUR-FU-10000305"/>
    <x v="0"/>
    <x v="5"/>
    <x v="1446"/>
    <n v="113.568"/>
    <n v="2"/>
    <n v="7"/>
    <s v="Pequeño"/>
    <n v="0.2"/>
    <n v="22.7136"/>
    <n v="-22.7136"/>
    <n v="136.2816"/>
    <s v="Medio"/>
    <n v="-5.6783999999999999"/>
    <n v="-0.05"/>
    <n v="-96.532799999999995"/>
    <n v="0"/>
    <n v="0"/>
    <s v="CORRECTO"/>
    <n v="2017"/>
    <n v="0"/>
  </r>
  <r>
    <x v="2953"/>
    <x v="1465"/>
    <d v="2017-11-12T00:00:00"/>
    <d v="2017-11-12T00:00:00"/>
    <s v="Same Day"/>
    <x v="670"/>
    <s v="Eugene Moren"/>
    <s v="HOME OFFICE"/>
    <s v="united states"/>
    <s v="Glendale"/>
    <s v="Arizona"/>
    <n v="85301"/>
    <s v="West"/>
    <s v="TEC-PH-10000347"/>
    <x v="2"/>
    <x v="7"/>
    <x v="500"/>
    <n v="7.92"/>
    <n v="2"/>
    <n v="17"/>
    <s v="Pequeño"/>
    <n v="0.2"/>
    <n v="1.5840000000000001"/>
    <n v="-1.5840000000000001"/>
    <n v="9.5039999999999996"/>
    <s v="Bajo"/>
    <n v="0.69299999999999995"/>
    <n v="8.7499999999999994E-2"/>
    <n v="-5.6429999999999998"/>
    <n v="0"/>
    <n v="0"/>
    <s v="CORRECTO"/>
    <n v="2017"/>
    <n v="0"/>
  </r>
  <r>
    <x v="2954"/>
    <x v="1465"/>
    <d v="2017-11-12T00:00:00"/>
    <d v="2017-11-12T00:00:00"/>
    <s v="Same Day"/>
    <x v="670"/>
    <s v="Eugene Moren"/>
    <s v="HOME OFFICE"/>
    <s v="united states"/>
    <s v="Glendale"/>
    <s v="Arizona"/>
    <n v="85301"/>
    <s v="West"/>
    <s v="TEC-PH-10001459"/>
    <x v="2"/>
    <x v="7"/>
    <x v="1447"/>
    <n v="671.98400000000004"/>
    <n v="2"/>
    <n v="39"/>
    <s v="Pequeño"/>
    <n v="0.2"/>
    <n v="134.39680000000001"/>
    <n v="-134.39680000000001"/>
    <n v="806.38080000000002"/>
    <s v="Muy Alto"/>
    <n v="50.398800000000001"/>
    <n v="7.4999999999999997E-2"/>
    <n v="-487.1884"/>
    <n v="0"/>
    <n v="0"/>
    <s v="CORRECTO"/>
    <n v="2017"/>
    <n v="0"/>
  </r>
  <r>
    <x v="2955"/>
    <x v="1466"/>
    <d v="2016-08-18T00:00:00"/>
    <d v="2016-08-24T00:00:00"/>
    <s v="Standard Class"/>
    <x v="55"/>
    <s v="Greg Guthrie"/>
    <s v="CORPORATE"/>
    <s v="united states"/>
    <s v="New York City"/>
    <s v="New York"/>
    <n v="10035"/>
    <s v="East"/>
    <s v="TEC-PH-10000439"/>
    <x v="2"/>
    <x v="7"/>
    <x v="878"/>
    <n v="39.99"/>
    <n v="1"/>
    <n v="15"/>
    <s v="Pequeño"/>
    <n v="0"/>
    <n v="0"/>
    <n v="0"/>
    <n v="39.99"/>
    <s v="Bajo"/>
    <n v="11.597099999999999"/>
    <n v="0.28999999999999998"/>
    <n v="-28.392900000000001"/>
    <n v="6"/>
    <n v="6"/>
    <s v="CORRECTO"/>
    <n v="2016"/>
    <n v="0"/>
  </r>
  <r>
    <x v="2956"/>
    <x v="1467"/>
    <d v="2017-06-27T00:00:00"/>
    <d v="2017-07-04T00:00:00"/>
    <s v="Standard Class"/>
    <x v="671"/>
    <s v="Michelle Arnett"/>
    <s v="HOME OFFICE"/>
    <s v="united states"/>
    <s v="Watertown"/>
    <s v="New York"/>
    <n v="13601"/>
    <s v="East"/>
    <s v="FUR-CH-10002647"/>
    <x v="0"/>
    <x v="1"/>
    <x v="475"/>
    <n v="191.64599999999999"/>
    <n v="3"/>
    <n v="64"/>
    <s v="Mediano"/>
    <n v="0.1"/>
    <n v="19.1646"/>
    <n v="-19.1646"/>
    <n v="210.81059999999999"/>
    <s v="Alto"/>
    <n v="31.940999999999999"/>
    <n v="0.16666666666666669"/>
    <n v="-140.54040000000001"/>
    <n v="7"/>
    <n v="7"/>
    <s v="CORRECTO"/>
    <n v="2017"/>
    <n v="0"/>
  </r>
  <r>
    <x v="2957"/>
    <x v="1468"/>
    <d v="2017-05-04T00:00:00"/>
    <d v="2017-05-09T00:00:00"/>
    <s v="Standard Class"/>
    <x v="129"/>
    <s v="Shahid Hopkins"/>
    <s v="CONSUMER"/>
    <s v="united states"/>
    <s v="Springfield"/>
    <s v="Ohio"/>
    <n v="45503"/>
    <s v="East"/>
    <s v="OFF-BI-10003910"/>
    <x v="1"/>
    <x v="8"/>
    <x v="8"/>
    <n v="2.3130000000000002"/>
    <n v="1"/>
    <n v="35"/>
    <s v="Pequeño"/>
    <n v="0.7"/>
    <n v="1.6191"/>
    <n v="-1.6191"/>
    <n v="3.9321000000000002"/>
    <s v="Bajo"/>
    <n v="-1.9275"/>
    <n v="-0.83333333333333326"/>
    <n v="-2.6214"/>
    <n v="5"/>
    <n v="5"/>
    <s v="CORRECTO"/>
    <n v="2017"/>
    <n v="0"/>
  </r>
  <r>
    <x v="2958"/>
    <x v="1469"/>
    <d v="2015-12-24T00:00:00"/>
    <d v="2015-12-29T00:00:00"/>
    <s v="Standard Class"/>
    <x v="446"/>
    <s v="Kean Takahito"/>
    <s v="CONSUMER"/>
    <s v="united states"/>
    <s v="Los Angeles"/>
    <s v="California"/>
    <n v="90032"/>
    <s v="West"/>
    <s v="OFF-BI-10001097"/>
    <x v="1"/>
    <x v="8"/>
    <x v="797"/>
    <n v="19.936"/>
    <n v="4"/>
    <n v="32"/>
    <s v="Mediano"/>
    <n v="0.2"/>
    <n v="3.9872000000000001"/>
    <n v="-3.9872000000000001"/>
    <n v="23.923200000000001"/>
    <s v="Bajo"/>
    <n v="7.2267999999999999"/>
    <n v="0.36249999999999999"/>
    <n v="-8.7219999999999995"/>
    <n v="5"/>
    <n v="5"/>
    <s v="CORRECTO"/>
    <n v="2015"/>
    <n v="0"/>
  </r>
  <r>
    <x v="2959"/>
    <x v="1469"/>
    <d v="2015-12-24T00:00:00"/>
    <d v="2015-12-29T00:00:00"/>
    <s v="Standard Class"/>
    <x v="446"/>
    <s v="Kean Takahito"/>
    <s v="CONSUMER"/>
    <s v="united states"/>
    <s v="Los Angeles"/>
    <s v="California"/>
    <n v="90032"/>
    <s v="West"/>
    <s v="OFF-FA-10004854"/>
    <x v="1"/>
    <x v="13"/>
    <x v="271"/>
    <n v="45.92"/>
    <n v="4"/>
    <n v="29"/>
    <s v="Mediano"/>
    <n v="0"/>
    <n v="0"/>
    <n v="0"/>
    <n v="45.92"/>
    <s v="Bajo"/>
    <n v="21.5824"/>
    <n v="0.47"/>
    <n v="-24.337599999999998"/>
    <n v="5"/>
    <n v="5"/>
    <s v="CORRECTO"/>
    <n v="2015"/>
    <n v="0"/>
  </r>
  <r>
    <x v="2960"/>
    <x v="1470"/>
    <d v="2017-04-26T00:00:00"/>
    <d v="2017-05-01T00:00:00"/>
    <s v="Standard Class"/>
    <x v="178"/>
    <s v="Philisse Overcash"/>
    <s v="HOME OFFICE"/>
    <s v="united states"/>
    <s v="Seattle"/>
    <s v="Washington"/>
    <n v="98115"/>
    <s v="West"/>
    <s v="OFF-PA-10003673"/>
    <x v="1"/>
    <x v="10"/>
    <x v="980"/>
    <n v="20.34"/>
    <n v="3"/>
    <n v="38"/>
    <s v="Mediano"/>
    <n v="0"/>
    <n v="0"/>
    <n v="0"/>
    <n v="20.34"/>
    <s v="Bajo"/>
    <n v="9.3564000000000007"/>
    <n v="0.46"/>
    <n v="-10.983599999999999"/>
    <n v="5"/>
    <n v="5"/>
    <s v="CORRECTO"/>
    <n v="2017"/>
    <n v="0"/>
  </r>
  <r>
    <x v="2961"/>
    <x v="1470"/>
    <d v="2017-04-26T00:00:00"/>
    <d v="2017-05-01T00:00:00"/>
    <s v="Standard Class"/>
    <x v="178"/>
    <s v="Philisse Overcash"/>
    <s v="HOME OFFICE"/>
    <s v="united states"/>
    <s v="Seattle"/>
    <s v="Washington"/>
    <n v="98115"/>
    <s v="West"/>
    <s v="OFF-LA-10002034"/>
    <x v="1"/>
    <x v="2"/>
    <x v="1111"/>
    <n v="39.28"/>
    <n v="8"/>
    <n v="18"/>
    <s v="Grande"/>
    <n v="0"/>
    <n v="0"/>
    <n v="0"/>
    <n v="39.28"/>
    <s v="Bajo"/>
    <n v="19.247199999999999"/>
    <n v="0.49"/>
    <n v="-20.032800000000002"/>
    <n v="5"/>
    <n v="5"/>
    <s v="CORRECTO"/>
    <n v="2017"/>
    <n v="0"/>
  </r>
  <r>
    <x v="2962"/>
    <x v="1471"/>
    <d v="2017-12-16T00:00:00"/>
    <d v="2017-12-21T00:00:00"/>
    <s v="Second Class"/>
    <x v="672"/>
    <s v="Andy Yotov"/>
    <s v="CORPORATE"/>
    <s v="united states"/>
    <s v="Oceanside"/>
    <s v="California"/>
    <n v="92054"/>
    <s v="West"/>
    <s v="FUR-CH-10002774"/>
    <x v="0"/>
    <x v="1"/>
    <x v="23"/>
    <n v="81.567999999999998"/>
    <n v="2"/>
    <n v="19"/>
    <s v="Pequeño"/>
    <n v="0.2"/>
    <n v="16.313600000000001"/>
    <n v="-16.313600000000001"/>
    <n v="97.881599999999992"/>
    <s v="Medio"/>
    <n v="9.1763999999999992"/>
    <n v="0.11249999999999999"/>
    <n v="-56.078000000000003"/>
    <n v="5"/>
    <n v="5"/>
    <s v="CORRECTO"/>
    <n v="2017"/>
    <n v="0"/>
  </r>
  <r>
    <x v="2963"/>
    <x v="1471"/>
    <d v="2017-12-16T00:00:00"/>
    <d v="2017-12-21T00:00:00"/>
    <s v="Second Class"/>
    <x v="672"/>
    <s v="Andy Yotov"/>
    <s v="CORPORATE"/>
    <s v="united states"/>
    <s v="Oceanside"/>
    <s v="California"/>
    <n v="92054"/>
    <s v="West"/>
    <s v="FUR-CH-10003817"/>
    <x v="0"/>
    <x v="1"/>
    <x v="164"/>
    <n v="97.183999999999997"/>
    <n v="2"/>
    <n v="43"/>
    <s v="Pequeño"/>
    <n v="0.2"/>
    <n v="19.436800000000002"/>
    <n v="-19.436800000000002"/>
    <n v="116.6208"/>
    <s v="Medio"/>
    <n v="6.0739999999999998"/>
    <n v="6.25E-2"/>
    <n v="-71.673199999999994"/>
    <n v="5"/>
    <n v="5"/>
    <s v="CORRECTO"/>
    <n v="2017"/>
    <n v="0"/>
  </r>
  <r>
    <x v="2964"/>
    <x v="1471"/>
    <d v="2017-12-16T00:00:00"/>
    <d v="2017-12-21T00:00:00"/>
    <s v="Second Class"/>
    <x v="672"/>
    <s v="Andy Yotov"/>
    <s v="CORPORATE"/>
    <s v="united states"/>
    <s v="Oceanside"/>
    <s v="California"/>
    <n v="92054"/>
    <s v="West"/>
    <s v="OFF-BI-10002949"/>
    <x v="1"/>
    <x v="8"/>
    <x v="525"/>
    <n v="24.32"/>
    <n v="5"/>
    <n v="21"/>
    <s v="Grande"/>
    <n v="0.2"/>
    <n v="4.8640000000000008"/>
    <n v="-4.8639999999999999"/>
    <n v="29.184000000000001"/>
    <s v="Bajo"/>
    <n v="8.2080000000000002"/>
    <n v="0.33750000000000002"/>
    <n v="-11.247999999999999"/>
    <n v="5"/>
    <n v="5"/>
    <s v="CORRECTO"/>
    <n v="2017"/>
    <n v="0"/>
  </r>
  <r>
    <x v="2965"/>
    <x v="1471"/>
    <d v="2017-12-16T00:00:00"/>
    <d v="2017-12-21T00:00:00"/>
    <s v="Second Class"/>
    <x v="672"/>
    <s v="Andy Yotov"/>
    <s v="CORPORATE"/>
    <s v="united states"/>
    <s v="Oceanside"/>
    <s v="California"/>
    <n v="92054"/>
    <s v="West"/>
    <s v="FUR-FU-10002445"/>
    <x v="0"/>
    <x v="5"/>
    <x v="1448"/>
    <n v="18.96"/>
    <n v="2"/>
    <n v="25"/>
    <s v="Pequeño"/>
    <n v="0"/>
    <n v="0"/>
    <n v="0"/>
    <n v="18.96"/>
    <s v="Bajo"/>
    <n v="7.5839999999999996"/>
    <n v="0.39999999999999997"/>
    <n v="-11.375999999999999"/>
    <n v="5"/>
    <n v="5"/>
    <s v="CORRECTO"/>
    <n v="2017"/>
    <n v="0"/>
  </r>
  <r>
    <x v="2966"/>
    <x v="1472"/>
    <d v="2014-12-27T00:00:00"/>
    <d v="2014-12-31T00:00:00"/>
    <s v="Standard Class"/>
    <x v="476"/>
    <s v="Corey-Lock"/>
    <s v="CONSUMER"/>
    <s v="united states"/>
    <s v="Skokie"/>
    <s v="Illinois"/>
    <n v="60076"/>
    <s v="Central"/>
    <s v="FUR-FU-10001473"/>
    <x v="0"/>
    <x v="5"/>
    <x v="993"/>
    <n v="32.951999999999998"/>
    <n v="6"/>
    <n v="40"/>
    <s v="Grande"/>
    <n v="0.6"/>
    <n v="19.771199999999997"/>
    <n v="-19.7712"/>
    <n v="52.723199999999991"/>
    <s v="Medio"/>
    <n v="-19.7712"/>
    <n v="-0.60000000000000009"/>
    <n v="-32.951999999999998"/>
    <n v="4"/>
    <n v="4"/>
    <s v="CORRECTO"/>
    <n v="2014"/>
    <n v="0"/>
  </r>
  <r>
    <x v="2967"/>
    <x v="1472"/>
    <d v="2014-12-27T00:00:00"/>
    <d v="2014-12-31T00:00:00"/>
    <s v="Standard Class"/>
    <x v="476"/>
    <s v="Corey-Lock"/>
    <s v="CONSUMER"/>
    <s v="united states"/>
    <s v="Skokie"/>
    <s v="Illinois"/>
    <n v="60076"/>
    <s v="Central"/>
    <s v="OFF-ST-10002562"/>
    <x v="1"/>
    <x v="4"/>
    <x v="683"/>
    <n v="30.015999999999998"/>
    <n v="4"/>
    <n v="33"/>
    <s v="Mediano"/>
    <n v="0.2"/>
    <n v="6.0031999999999996"/>
    <n v="-6.0031999999999996"/>
    <n v="36.019199999999998"/>
    <s v="Bajo"/>
    <n v="3.0015999999999998"/>
    <n v="0.1"/>
    <n v="-21.011199999999999"/>
    <n v="4"/>
    <n v="4"/>
    <s v="CORRECTO"/>
    <n v="2014"/>
    <n v="0"/>
  </r>
  <r>
    <x v="2968"/>
    <x v="1473"/>
    <d v="2017-11-06T00:00:00"/>
    <d v="2017-11-09T00:00:00"/>
    <s v="Second Class"/>
    <x v="535"/>
    <s v="Jill Fjeld"/>
    <s v="CONSUMER"/>
    <s v="united states"/>
    <s v="Fayetteville"/>
    <s v="North Carolina"/>
    <n v="28314"/>
    <s v="South"/>
    <s v="OFF-AP-10002118"/>
    <x v="1"/>
    <x v="9"/>
    <x v="77"/>
    <n v="499.584"/>
    <n v="3"/>
    <n v="14"/>
    <s v="Mediano"/>
    <n v="0.2"/>
    <n v="99.916800000000009"/>
    <n v="-99.916799999999995"/>
    <n v="599.50080000000003"/>
    <s v="Muy Alto"/>
    <n v="43.7136"/>
    <n v="8.7499999999999994E-2"/>
    <n v="-355.95359999999999"/>
    <n v="3"/>
    <n v="3"/>
    <s v="CORRECTO"/>
    <n v="2017"/>
    <n v="0"/>
  </r>
  <r>
    <x v="2969"/>
    <x v="1473"/>
    <d v="2017-11-06T00:00:00"/>
    <d v="2017-11-09T00:00:00"/>
    <s v="Second Class"/>
    <x v="535"/>
    <s v="Jill Fjeld"/>
    <s v="CONSUMER"/>
    <s v="united states"/>
    <s v="Fayetteville"/>
    <s v="North Carolina"/>
    <n v="28314"/>
    <s v="South"/>
    <s v="OFF-PA-10001800"/>
    <x v="1"/>
    <x v="10"/>
    <x v="585"/>
    <n v="31.103999999999999"/>
    <n v="6"/>
    <n v="25"/>
    <s v="Grande"/>
    <n v="0.2"/>
    <n v="6.2208000000000006"/>
    <n v="-6.2207999999999997"/>
    <n v="37.324799999999996"/>
    <s v="Bajo"/>
    <n v="10.8864"/>
    <n v="0.35000000000000003"/>
    <n v="-13.9968"/>
    <n v="3"/>
    <n v="3"/>
    <s v="CORRECTO"/>
    <n v="2017"/>
    <n v="0"/>
  </r>
  <r>
    <x v="2970"/>
    <x v="1473"/>
    <d v="2017-11-06T00:00:00"/>
    <d v="2017-11-09T00:00:00"/>
    <s v="Second Class"/>
    <x v="535"/>
    <s v="Jill Fjeld"/>
    <s v="CONSUMER"/>
    <s v="united states"/>
    <s v="Fayetteville"/>
    <s v="North Carolina"/>
    <n v="28314"/>
    <s v="South"/>
    <s v="OFF-BI-10002827"/>
    <x v="1"/>
    <x v="8"/>
    <x v="554"/>
    <n v="13.272"/>
    <n v="8"/>
    <n v="33"/>
    <s v="Grande"/>
    <n v="0.7"/>
    <n v="9.2904"/>
    <n v="-9.2904"/>
    <n v="22.5624"/>
    <s v="Bajo"/>
    <n v="-10.617599999999999"/>
    <n v="-0.79999999999999993"/>
    <n v="-14.5992"/>
    <n v="3"/>
    <n v="3"/>
    <s v="CORRECTO"/>
    <n v="2017"/>
    <n v="0"/>
  </r>
  <r>
    <x v="2971"/>
    <x v="1473"/>
    <d v="2017-11-06T00:00:00"/>
    <d v="2017-11-09T00:00:00"/>
    <s v="Second Class"/>
    <x v="535"/>
    <s v="Jill Fjeld"/>
    <s v="CONSUMER"/>
    <s v="united states"/>
    <s v="Fayetteville"/>
    <s v="North Carolina"/>
    <n v="28314"/>
    <s v="South"/>
    <s v="FUR-FU-10004671"/>
    <x v="0"/>
    <x v="5"/>
    <x v="1366"/>
    <n v="28.271999999999998"/>
    <n v="2"/>
    <n v="14"/>
    <s v="Pequeño"/>
    <n v="0.2"/>
    <n v="5.6543999999999999"/>
    <n v="-5.6543999999999999"/>
    <n v="33.926400000000001"/>
    <s v="Bajo"/>
    <n v="6.3612000000000002"/>
    <n v="0.22500000000000001"/>
    <n v="-16.256399999999999"/>
    <n v="3"/>
    <n v="3"/>
    <s v="CORRECTO"/>
    <n v="2017"/>
    <n v="0"/>
  </r>
  <r>
    <x v="2972"/>
    <x v="1473"/>
    <d v="2017-11-06T00:00:00"/>
    <d v="2017-11-09T00:00:00"/>
    <s v="Second Class"/>
    <x v="535"/>
    <s v="Jill Fjeld"/>
    <s v="CONSUMER"/>
    <s v="united states"/>
    <s v="Fayetteville"/>
    <s v="North Carolina"/>
    <n v="28314"/>
    <s v="South"/>
    <s v="OFF-ST-10000736"/>
    <x v="1"/>
    <x v="4"/>
    <x v="460"/>
    <n v="259.13600000000002"/>
    <n v="4"/>
    <n v="39"/>
    <s v="Mediano"/>
    <n v="0.2"/>
    <n v="51.827200000000005"/>
    <n v="-51.827199999999998"/>
    <n v="310.96320000000003"/>
    <s v="Alto"/>
    <n v="-51.827199999999998"/>
    <n v="-0.19999999999999998"/>
    <n v="-259.13600000000002"/>
    <n v="3"/>
    <n v="3"/>
    <s v="CORRECTO"/>
    <n v="2017"/>
    <n v="0"/>
  </r>
  <r>
    <x v="2973"/>
    <x v="1474"/>
    <d v="2017-12-16T00:00:00"/>
    <d v="2017-12-20T00:00:00"/>
    <s v="Standard Class"/>
    <x v="239"/>
    <s v="Andrew Roberts"/>
    <s v="CONSUMER"/>
    <s v="united states"/>
    <s v="Tulsa"/>
    <s v="Oklahoma"/>
    <n v="74133"/>
    <s v="Central"/>
    <s v="OFF-BI-10004656"/>
    <x v="1"/>
    <x v="8"/>
    <x v="864"/>
    <n v="10.8"/>
    <n v="5"/>
    <n v="30"/>
    <s v="Grande"/>
    <n v="0"/>
    <n v="0"/>
    <n v="0"/>
    <n v="10.8"/>
    <s v="Bajo"/>
    <n v="5.1840000000000002"/>
    <n v="0.48"/>
    <n v="-5.6159999999999997"/>
    <n v="4"/>
    <n v="4"/>
    <s v="CORRECTO"/>
    <n v="2017"/>
    <n v="0"/>
  </r>
  <r>
    <x v="2974"/>
    <x v="1475"/>
    <d v="2015-05-07T00:00:00"/>
    <d v="2015-05-12T00:00:00"/>
    <s v="Standard Class"/>
    <x v="165"/>
    <s v="Anna Gayman"/>
    <s v="CONSUMER"/>
    <s v="united states"/>
    <s v="Allen"/>
    <s v="Texas"/>
    <n v="75002"/>
    <s v="Central"/>
    <s v="FUR-TA-10001095"/>
    <x v="0"/>
    <x v="3"/>
    <x v="616"/>
    <n v="244.006"/>
    <n v="2"/>
    <n v="61"/>
    <s v="Pequeño"/>
    <n v="0.3"/>
    <n v="73.201799999999992"/>
    <n v="-73.201800000000006"/>
    <n v="317.20780000000002"/>
    <s v="Alto"/>
    <n v="-31.372199999999999"/>
    <n v="-0.12857142857142856"/>
    <n v="-202.1764"/>
    <n v="5"/>
    <n v="5"/>
    <s v="CORRECTO"/>
    <n v="2015"/>
    <n v="0"/>
  </r>
  <r>
    <x v="2975"/>
    <x v="1475"/>
    <d v="2015-05-07T00:00:00"/>
    <d v="2015-05-12T00:00:00"/>
    <s v="Standard Class"/>
    <x v="165"/>
    <s v="Anna Gayman"/>
    <s v="CONSUMER"/>
    <s v="united states"/>
    <s v="Allen"/>
    <s v="Texas"/>
    <n v="75002"/>
    <s v="Central"/>
    <s v="OFF-PA-10000213"/>
    <x v="1"/>
    <x v="10"/>
    <x v="1449"/>
    <n v="15.936"/>
    <n v="4"/>
    <n v="16"/>
    <s v="Mediano"/>
    <n v="0.2"/>
    <n v="3.1872000000000003"/>
    <n v="-3.1871999999999998"/>
    <n v="19.123200000000001"/>
    <s v="Bajo"/>
    <n v="5.3784000000000001"/>
    <n v="0.33750000000000002"/>
    <n v="-7.3704000000000001"/>
    <n v="5"/>
    <n v="5"/>
    <s v="CORRECTO"/>
    <n v="2015"/>
    <n v="0"/>
  </r>
  <r>
    <x v="2976"/>
    <x v="1476"/>
    <d v="2017-12-04T00:00:00"/>
    <d v="2017-12-04T00:00:00"/>
    <s v="Same Day"/>
    <x v="1"/>
    <s v="Darrin Van Huff"/>
    <s v="CORPORATE"/>
    <s v="united states"/>
    <s v="Philadelphia"/>
    <s v="Pennsylvania"/>
    <n v="19143"/>
    <s v="East"/>
    <s v="FUR-CH-10001797"/>
    <x v="0"/>
    <x v="1"/>
    <x v="1450"/>
    <n v="188.55199999999999"/>
    <n v="7"/>
    <n v="26"/>
    <s v="Grande"/>
    <n v="0.3"/>
    <n v="56.565599999999996"/>
    <n v="-56.565600000000003"/>
    <n v="245.11759999999998"/>
    <s v="Alto"/>
    <n v="-2.6936"/>
    <n v="-1.4285714285714287E-2"/>
    <n v="-134.68"/>
    <n v="0"/>
    <n v="0"/>
    <s v="CORRECTO"/>
    <n v="2017"/>
    <n v="0"/>
  </r>
  <r>
    <x v="2977"/>
    <x v="1477"/>
    <d v="2017-10-03T00:00:00"/>
    <d v="2017-10-08T00:00:00"/>
    <s v="Second Class"/>
    <x v="332"/>
    <s v="Hunter Lopez"/>
    <s v="CONSUMER"/>
    <s v="united states"/>
    <s v="Rochester"/>
    <s v="New York"/>
    <n v="14609"/>
    <s v="East"/>
    <s v="OFF-ST-10002214"/>
    <x v="1"/>
    <x v="4"/>
    <x v="1003"/>
    <n v="22.58"/>
    <n v="2"/>
    <n v="30"/>
    <s v="Pequeño"/>
    <n v="0"/>
    <n v="0"/>
    <n v="0"/>
    <n v="22.58"/>
    <s v="Bajo"/>
    <n v="5.8708"/>
    <n v="0.26"/>
    <n v="-16.709199999999999"/>
    <n v="5"/>
    <n v="5"/>
    <s v="CORRECTO"/>
    <n v="2017"/>
    <n v="0"/>
  </r>
  <r>
    <x v="2978"/>
    <x v="1478"/>
    <d v="2014-01-13T00:00:00"/>
    <d v="2014-01-16T00:00:00"/>
    <s v="Second Class"/>
    <x v="444"/>
    <s v="Natalie DeCherney"/>
    <s v="CONSUMER"/>
    <s v="united states"/>
    <s v="Mount Pleasant"/>
    <s v="South Carolina"/>
    <n v="29464"/>
    <s v="South"/>
    <s v="FUR-CH-10000422"/>
    <x v="0"/>
    <x v="1"/>
    <x v="1441"/>
    <n v="545.94000000000005"/>
    <n v="6"/>
    <n v="34"/>
    <s v="Grande"/>
    <n v="0"/>
    <n v="0"/>
    <n v="0"/>
    <n v="545.94000000000005"/>
    <s v="Muy Alto"/>
    <n v="87.350399999999993"/>
    <n v="0.15999999999999998"/>
    <n v="-458.58960000000002"/>
    <n v="3"/>
    <n v="3"/>
    <s v="CORRECTO"/>
    <n v="2014"/>
    <n v="0"/>
  </r>
  <r>
    <x v="2979"/>
    <x v="1479"/>
    <d v="2015-06-12T00:00:00"/>
    <d v="2015-06-17T00:00:00"/>
    <s v="Standard Class"/>
    <x v="673"/>
    <s v="Giulietta Baptist"/>
    <s v="CONSUMER"/>
    <s v="united states"/>
    <s v="Philadelphia"/>
    <s v="Pennsylvania"/>
    <n v="19134"/>
    <s v="East"/>
    <s v="OFF-PA-10003848"/>
    <x v="1"/>
    <x v="10"/>
    <x v="1451"/>
    <n v="20.736000000000001"/>
    <n v="4"/>
    <n v="30"/>
    <s v="Mediano"/>
    <n v="0.2"/>
    <n v="4.1472000000000007"/>
    <n v="-4.1471999999999998"/>
    <n v="24.883200000000002"/>
    <s v="Bajo"/>
    <n v="7.2576000000000001"/>
    <n v="0.35"/>
    <n v="-9.3312000000000008"/>
    <n v="5"/>
    <n v="5"/>
    <s v="CORRECTO"/>
    <n v="2015"/>
    <n v="0"/>
  </r>
  <r>
    <x v="2980"/>
    <x v="1479"/>
    <d v="2015-06-12T00:00:00"/>
    <d v="2015-06-17T00:00:00"/>
    <s v="Standard Class"/>
    <x v="673"/>
    <s v="Giulietta Baptist"/>
    <s v="CONSUMER"/>
    <s v="united states"/>
    <s v="Philadelphia"/>
    <s v="Pennsylvania"/>
    <n v="19134"/>
    <s v="East"/>
    <s v="FUR-FU-10003623"/>
    <x v="0"/>
    <x v="5"/>
    <x v="1235"/>
    <n v="43.295999999999999"/>
    <n v="2"/>
    <n v="21"/>
    <s v="Pequeño"/>
    <n v="0.2"/>
    <n v="8.6592000000000002"/>
    <n v="-8.6592000000000002"/>
    <n v="51.955199999999998"/>
    <s v="Medio"/>
    <n v="4.3296000000000001"/>
    <n v="0.1"/>
    <n v="-30.307200000000002"/>
    <n v="5"/>
    <n v="5"/>
    <s v="CORRECTO"/>
    <n v="2015"/>
    <n v="0"/>
  </r>
  <r>
    <x v="2981"/>
    <x v="1480"/>
    <d v="2014-07-12T00:00:00"/>
    <d v="2014-07-18T00:00:00"/>
    <s v="Standard Class"/>
    <x v="52"/>
    <s v="Clay Ludtke"/>
    <s v="CONSUMER"/>
    <s v="united states"/>
    <s v="Seattle"/>
    <s v="Washington"/>
    <n v="98115"/>
    <s v="West"/>
    <s v="FUR-CH-10001797"/>
    <x v="0"/>
    <x v="1"/>
    <x v="1450"/>
    <n v="123.136"/>
    <n v="4"/>
    <n v="26"/>
    <s v="Mediano"/>
    <n v="0.2"/>
    <n v="24.627200000000002"/>
    <n v="-24.627199999999998"/>
    <n v="147.76319999999998"/>
    <s v="Medio"/>
    <n v="13.8528"/>
    <n v="0.1125"/>
    <n v="-84.656000000000006"/>
    <n v="6"/>
    <n v="6"/>
    <s v="CORRECTO"/>
    <n v="2014"/>
    <n v="0"/>
  </r>
  <r>
    <x v="2982"/>
    <x v="1480"/>
    <d v="2014-07-12T00:00:00"/>
    <d v="2014-07-18T00:00:00"/>
    <s v="Standard Class"/>
    <x v="52"/>
    <s v="Clay Ludtke"/>
    <s v="CONSUMER"/>
    <s v="united states"/>
    <s v="Seattle"/>
    <s v="Washington"/>
    <n v="98115"/>
    <s v="West"/>
    <s v="OFF-BI-10003094"/>
    <x v="1"/>
    <x v="8"/>
    <x v="653"/>
    <n v="11.263999999999999"/>
    <n v="4"/>
    <n v="11"/>
    <s v="Mediano"/>
    <n v="0.2"/>
    <n v="2.2528000000000001"/>
    <n v="-2.2528000000000001"/>
    <n v="13.5168"/>
    <s v="Bajo"/>
    <n v="3.8016000000000001"/>
    <n v="0.33750000000000002"/>
    <n v="-5.2096"/>
    <n v="6"/>
    <n v="6"/>
    <s v="CORRECTO"/>
    <n v="2014"/>
    <n v="0"/>
  </r>
  <r>
    <x v="2983"/>
    <x v="1481"/>
    <d v="2014-12-06T00:00:00"/>
    <d v="2014-12-11T00:00:00"/>
    <s v="Second Class"/>
    <x v="53"/>
    <s v="Ryan Crowe"/>
    <s v="CONSUMER"/>
    <s v="united states"/>
    <s v="Springfield"/>
    <s v="Oregon"/>
    <n v="97477"/>
    <s v="West"/>
    <s v="OFF-ST-10002205"/>
    <x v="1"/>
    <x v="4"/>
    <x v="330"/>
    <n v="53.423999999999999"/>
    <n v="3"/>
    <n v="13"/>
    <s v="Mediano"/>
    <n v="0.2"/>
    <n v="10.684800000000001"/>
    <n v="-10.684799999999999"/>
    <n v="64.108800000000002"/>
    <s v="Medio"/>
    <n v="4.6745999999999999"/>
    <n v="8.7499999999999994E-2"/>
    <n v="-38.064599999999999"/>
    <n v="5"/>
    <n v="5"/>
    <s v="CORRECTO"/>
    <n v="2014"/>
    <n v="0"/>
  </r>
  <r>
    <x v="2984"/>
    <x v="1481"/>
    <d v="2014-12-06T00:00:00"/>
    <d v="2014-12-11T00:00:00"/>
    <s v="Second Class"/>
    <x v="53"/>
    <s v="Ryan Crowe"/>
    <s v="CONSUMER"/>
    <s v="united states"/>
    <s v="Springfield"/>
    <s v="Oregon"/>
    <n v="97477"/>
    <s v="West"/>
    <s v="FUR-TA-10003238"/>
    <x v="0"/>
    <x v="3"/>
    <x v="1242"/>
    <n v="275.49"/>
    <n v="1"/>
    <n v="11"/>
    <s v="Pequeño"/>
    <n v="0.5"/>
    <n v="137.745"/>
    <n v="-137.745"/>
    <n v="413.23500000000001"/>
    <s v="Alto"/>
    <n v="-170.8038"/>
    <n v="-0.62"/>
    <n v="-308.54880000000003"/>
    <n v="5"/>
    <n v="5"/>
    <s v="CORRECTO"/>
    <n v="2014"/>
    <n v="0"/>
  </r>
  <r>
    <x v="2985"/>
    <x v="1482"/>
    <d v="2016-05-25T00:00:00"/>
    <d v="2016-05-30T00:00:00"/>
    <s v="Standard Class"/>
    <x v="674"/>
    <s v="Julia Barnett"/>
    <s v="HOME OFFICE"/>
    <s v="united states"/>
    <s v="Columbus"/>
    <s v="Georgia"/>
    <n v="31907"/>
    <s v="South"/>
    <s v="FUR-FU-10000755"/>
    <x v="0"/>
    <x v="5"/>
    <x v="1452"/>
    <n v="24.96"/>
    <n v="4"/>
    <n v="15"/>
    <s v="Mediano"/>
    <n v="0"/>
    <n v="0"/>
    <n v="0"/>
    <n v="24.96"/>
    <s v="Bajo"/>
    <n v="6.24"/>
    <n v="0.25"/>
    <n v="-18.72"/>
    <n v="5"/>
    <n v="5"/>
    <s v="CORRECTO"/>
    <n v="2016"/>
    <n v="0"/>
  </r>
  <r>
    <x v="2986"/>
    <x v="1482"/>
    <d v="2016-05-25T00:00:00"/>
    <d v="2016-05-30T00:00:00"/>
    <s v="Standard Class"/>
    <x v="674"/>
    <s v="Julia Barnett"/>
    <s v="HOME OFFICE"/>
    <s v="united states"/>
    <s v="Columbus"/>
    <s v="Georgia"/>
    <n v="31907"/>
    <s v="South"/>
    <s v="OFF-PA-10002893"/>
    <x v="1"/>
    <x v="10"/>
    <x v="364"/>
    <n v="19.36"/>
    <n v="2"/>
    <n v="13"/>
    <s v="Pequeño"/>
    <n v="0"/>
    <n v="0"/>
    <n v="0"/>
    <n v="19.36"/>
    <s v="Bajo"/>
    <n v="9.2927999999999997"/>
    <n v="0.48"/>
    <n v="-10.0672"/>
    <n v="5"/>
    <n v="5"/>
    <s v="CORRECTO"/>
    <n v="2016"/>
    <n v="0"/>
  </r>
  <r>
    <x v="2987"/>
    <x v="1482"/>
    <d v="2016-05-25T00:00:00"/>
    <d v="2016-05-30T00:00:00"/>
    <s v="Standard Class"/>
    <x v="674"/>
    <s v="Julia Barnett"/>
    <s v="HOME OFFICE"/>
    <s v="united states"/>
    <s v="Columbus"/>
    <s v="Georgia"/>
    <n v="31907"/>
    <s v="South"/>
    <s v="OFF-ST-10000689"/>
    <x v="1"/>
    <x v="4"/>
    <x v="426"/>
    <n v="1267.6500000000001"/>
    <n v="9"/>
    <n v="33"/>
    <s v="Grande"/>
    <n v="0"/>
    <n v="0"/>
    <n v="0"/>
    <n v="1267.6500000000001"/>
    <s v="Muy Alto"/>
    <n v="152.11799999999999"/>
    <n v="0.11999999999999998"/>
    <n v="-1115.5319999999999"/>
    <n v="5"/>
    <n v="5"/>
    <s v="CORRECTO"/>
    <n v="2016"/>
    <n v="0"/>
  </r>
  <r>
    <x v="2988"/>
    <x v="1483"/>
    <d v="2016-02-21T00:00:00"/>
    <d v="2016-02-26T00:00:00"/>
    <s v="Second Class"/>
    <x v="637"/>
    <s v="Matthew Clasen"/>
    <s v="CORPORATE"/>
    <s v="united states"/>
    <s v="Los Angeles"/>
    <s v="California"/>
    <n v="90032"/>
    <s v="West"/>
    <s v="TEC-AC-10004227"/>
    <x v="2"/>
    <x v="11"/>
    <x v="1409"/>
    <n v="12.99"/>
    <n v="1"/>
    <n v="31"/>
    <s v="Pequeño"/>
    <n v="0"/>
    <n v="0"/>
    <n v="0"/>
    <n v="12.99"/>
    <s v="Bajo"/>
    <n v="0.77939999999999998"/>
    <n v="0.06"/>
    <n v="-12.210599999999999"/>
    <n v="5"/>
    <n v="5"/>
    <s v="CORRECTO"/>
    <n v="2016"/>
    <n v="0"/>
  </r>
  <r>
    <x v="2989"/>
    <x v="1483"/>
    <d v="2016-02-21T00:00:00"/>
    <d v="2016-02-26T00:00:00"/>
    <s v="Second Class"/>
    <x v="637"/>
    <s v="Matthew Clasen"/>
    <s v="CORPORATE"/>
    <s v="united states"/>
    <s v="Los Angeles"/>
    <s v="California"/>
    <n v="90032"/>
    <s v="West"/>
    <s v="OFF-BI-10000174"/>
    <x v="1"/>
    <x v="8"/>
    <x v="1444"/>
    <n v="18.559999999999999"/>
    <n v="4"/>
    <n v="47"/>
    <s v="Mediano"/>
    <n v="0.2"/>
    <n v="3.7119999999999997"/>
    <n v="-3.7120000000000002"/>
    <n v="22.271999999999998"/>
    <s v="Bajo"/>
    <n v="6.4960000000000004"/>
    <n v="0.35000000000000003"/>
    <n v="-8.3520000000000003"/>
    <n v="5"/>
    <n v="5"/>
    <s v="CORRECTO"/>
    <n v="2016"/>
    <n v="0"/>
  </r>
  <r>
    <x v="2990"/>
    <x v="1483"/>
    <d v="2016-02-21T00:00:00"/>
    <d v="2016-02-26T00:00:00"/>
    <s v="Second Class"/>
    <x v="637"/>
    <s v="Matthew Clasen"/>
    <s v="CORPORATE"/>
    <s v="united states"/>
    <s v="Los Angeles"/>
    <s v="California"/>
    <n v="90032"/>
    <s v="West"/>
    <s v="OFF-ST-10001809"/>
    <x v="1"/>
    <x v="4"/>
    <x v="435"/>
    <n v="449.15"/>
    <n v="5"/>
    <n v="55"/>
    <s v="Grande"/>
    <n v="0"/>
    <n v="0"/>
    <n v="0"/>
    <n v="449.15"/>
    <s v="Alto"/>
    <n v="8.9830000000000005"/>
    <n v="2.0000000000000004E-2"/>
    <n v="-440.16699999999997"/>
    <n v="5"/>
    <n v="5"/>
    <s v="CORRECTO"/>
    <n v="2016"/>
    <n v="0"/>
  </r>
  <r>
    <x v="2991"/>
    <x v="1483"/>
    <d v="2016-02-21T00:00:00"/>
    <d v="2016-02-26T00:00:00"/>
    <s v="Second Class"/>
    <x v="637"/>
    <s v="Matthew Clasen"/>
    <s v="CORPORATE"/>
    <s v="united states"/>
    <s v="Los Angeles"/>
    <s v="California"/>
    <n v="90032"/>
    <s v="West"/>
    <s v="OFF-BI-10002309"/>
    <x v="1"/>
    <x v="8"/>
    <x v="78"/>
    <n v="31.248000000000001"/>
    <n v="7"/>
    <n v="28"/>
    <s v="Grande"/>
    <n v="0.2"/>
    <n v="6.2496000000000009"/>
    <n v="-6.2496"/>
    <n v="37.497600000000006"/>
    <s v="Bajo"/>
    <n v="10.9368"/>
    <n v="0.35"/>
    <n v="-14.0616"/>
    <n v="5"/>
    <n v="5"/>
    <s v="CORRECTO"/>
    <n v="2016"/>
    <n v="0"/>
  </r>
  <r>
    <x v="2992"/>
    <x v="1484"/>
    <d v="2016-10-02T00:00:00"/>
    <d v="2016-10-06T00:00:00"/>
    <s v="Standard Class"/>
    <x v="640"/>
    <s v="Tim Taslimi"/>
    <s v="CORPORATE"/>
    <s v="united states"/>
    <s v="New York City"/>
    <s v="New York"/>
    <n v="10024"/>
    <s v="East"/>
    <s v="OFF-AP-10004532"/>
    <x v="1"/>
    <x v="9"/>
    <x v="564"/>
    <n v="61.44"/>
    <n v="3"/>
    <n v="20"/>
    <s v="Mediano"/>
    <n v="0"/>
    <n v="0"/>
    <n v="0"/>
    <n v="61.44"/>
    <s v="Medio"/>
    <n v="16.588799999999999"/>
    <n v="0.27"/>
    <n v="-44.851199999999999"/>
    <n v="4"/>
    <n v="4"/>
    <s v="CORRECTO"/>
    <n v="2016"/>
    <n v="0"/>
  </r>
  <r>
    <x v="2993"/>
    <x v="1485"/>
    <d v="2017-03-11T00:00:00"/>
    <d v="2017-03-17T00:00:00"/>
    <s v="Standard Class"/>
    <x v="77"/>
    <s v="Max Jones"/>
    <s v="CONSUMER"/>
    <s v="united states"/>
    <s v="Detroit"/>
    <s v="Michigan"/>
    <n v="48227"/>
    <s v="Central"/>
    <s v="OFF-BI-10003091"/>
    <x v="1"/>
    <x v="8"/>
    <x v="1174"/>
    <n v="895.92"/>
    <n v="4"/>
    <n v="23"/>
    <s v="Mediano"/>
    <n v="0"/>
    <n v="0"/>
    <n v="0"/>
    <n v="895.92"/>
    <s v="Muy Alto"/>
    <n v="421.08240000000001"/>
    <n v="0.47000000000000003"/>
    <n v="-474.83760000000001"/>
    <n v="6"/>
    <n v="6"/>
    <s v="CORRECTO"/>
    <n v="2017"/>
    <n v="0"/>
  </r>
  <r>
    <x v="2994"/>
    <x v="1486"/>
    <d v="2016-09-09T00:00:00"/>
    <d v="2016-09-13T00:00:00"/>
    <s v="Second Class"/>
    <x v="247"/>
    <s v="Annie Thurman"/>
    <s v="CONSUMER"/>
    <s v="united states"/>
    <s v="Stockton"/>
    <s v="California"/>
    <n v="95207"/>
    <s v="West"/>
    <s v="OFF-BI-10004654"/>
    <x v="1"/>
    <x v="8"/>
    <x v="1453"/>
    <n v="55.36"/>
    <n v="4"/>
    <n v="10"/>
    <s v="Mediano"/>
    <n v="0.2"/>
    <n v="11.072000000000001"/>
    <n v="-11.071999999999999"/>
    <n v="66.432000000000002"/>
    <s v="Medio"/>
    <n v="18.684000000000001"/>
    <n v="0.33750000000000002"/>
    <n v="-25.603999999999999"/>
    <n v="4"/>
    <n v="4"/>
    <s v="CORRECTO"/>
    <n v="2016"/>
    <n v="0"/>
  </r>
  <r>
    <x v="2995"/>
    <x v="1487"/>
    <d v="2014-07-14T00:00:00"/>
    <d v="2014-07-21T00:00:00"/>
    <s v="Standard Class"/>
    <x v="171"/>
    <s v="Philip Brown"/>
    <s v="CONSUMER"/>
    <s v="united states"/>
    <s v="Phoenix"/>
    <s v="Arizona"/>
    <n v="85023"/>
    <s v="West"/>
    <s v="OFF-ST-10000760"/>
    <x v="1"/>
    <x v="4"/>
    <x v="4"/>
    <n v="55.92"/>
    <n v="5"/>
    <n v="24"/>
    <s v="Grande"/>
    <n v="0.2"/>
    <n v="11.184000000000001"/>
    <n v="-11.183999999999999"/>
    <n v="67.103999999999999"/>
    <s v="Medio"/>
    <n v="6.2910000000000004"/>
    <n v="0.1125"/>
    <n v="-38.445"/>
    <n v="7"/>
    <n v="7"/>
    <s v="CORRECTO"/>
    <n v="2014"/>
    <n v="0"/>
  </r>
  <r>
    <x v="2996"/>
    <x v="1488"/>
    <d v="2014-06-21T00:00:00"/>
    <d v="2014-06-25T00:00:00"/>
    <s v="Standard Class"/>
    <x v="508"/>
    <s v="Natalie Webber"/>
    <s v="CONSUMER"/>
    <s v="united states"/>
    <s v="Philadelphia"/>
    <s v="Pennsylvania"/>
    <n v="19120"/>
    <s v="East"/>
    <s v="OFF-EN-10001539"/>
    <x v="1"/>
    <x v="12"/>
    <x v="153"/>
    <n v="24.896000000000001"/>
    <n v="4"/>
    <n v="170"/>
    <s v="Mediano"/>
    <n v="0.2"/>
    <n v="4.9792000000000005"/>
    <n v="-4.9791999999999996"/>
    <n v="29.8752"/>
    <s v="Bajo"/>
    <n v="8.4024000000000001"/>
    <n v="0.33749999999999997"/>
    <n v="-11.5144"/>
    <n v="4"/>
    <n v="4"/>
    <s v="CORRECTO"/>
    <n v="2014"/>
    <n v="0"/>
  </r>
  <r>
    <x v="2997"/>
    <x v="1488"/>
    <d v="2014-06-21T00:00:00"/>
    <d v="2014-06-25T00:00:00"/>
    <s v="Standard Class"/>
    <x v="508"/>
    <s v="Natalie Webber"/>
    <s v="CONSUMER"/>
    <s v="united states"/>
    <s v="Philadelphia"/>
    <s v="Pennsylvania"/>
    <n v="19120"/>
    <s v="East"/>
    <s v="FUR-FU-10000550"/>
    <x v="0"/>
    <x v="5"/>
    <x v="1454"/>
    <n v="3.984"/>
    <n v="1"/>
    <n v="19"/>
    <s v="Pequeño"/>
    <n v="0.2"/>
    <n v="0.79680000000000006"/>
    <n v="-0.79679999999999995"/>
    <n v="4.7808000000000002"/>
    <s v="Bajo"/>
    <n v="0.64739999999999998"/>
    <n v="0.16250000000000001"/>
    <n v="-2.5398000000000001"/>
    <n v="4"/>
    <n v="4"/>
    <s v="CORRECTO"/>
    <n v="2014"/>
    <n v="0"/>
  </r>
  <r>
    <x v="2998"/>
    <x v="1488"/>
    <d v="2014-06-21T00:00:00"/>
    <d v="2014-06-25T00:00:00"/>
    <s v="Standard Class"/>
    <x v="508"/>
    <s v="Natalie Webber"/>
    <s v="CONSUMER"/>
    <s v="united states"/>
    <s v="Philadelphia"/>
    <s v="Pennsylvania"/>
    <n v="19120"/>
    <s v="East"/>
    <s v="TEC-AC-10003628"/>
    <x v="2"/>
    <x v="11"/>
    <x v="247"/>
    <n v="95.968000000000004"/>
    <n v="4"/>
    <n v="52"/>
    <s v="Mediano"/>
    <n v="0.2"/>
    <n v="19.193600000000004"/>
    <n v="-19.1936"/>
    <n v="115.16160000000001"/>
    <s v="Medio"/>
    <n v="28.790400000000002"/>
    <n v="0.3"/>
    <n v="-47.984000000000002"/>
    <n v="4"/>
    <n v="4"/>
    <s v="CORRECTO"/>
    <n v="2014"/>
    <n v="0"/>
  </r>
  <r>
    <x v="2999"/>
    <x v="1488"/>
    <d v="2014-06-21T00:00:00"/>
    <d v="2014-06-25T00:00:00"/>
    <s v="Standard Class"/>
    <x v="508"/>
    <s v="Natalie Webber"/>
    <s v="CONSUMER"/>
    <s v="united states"/>
    <s v="Philadelphia"/>
    <s v="Pennsylvania"/>
    <n v="19120"/>
    <s v="East"/>
    <s v="TEC-MA-10004521"/>
    <x v="2"/>
    <x v="15"/>
    <x v="1455"/>
    <n v="206.99100000000001"/>
    <n v="3"/>
    <n v="3"/>
    <s v="Mediano"/>
    <n v="0.7"/>
    <n v="144.8937"/>
    <n v="-144.8937"/>
    <n v="351.88470000000001"/>
    <s v="Alto"/>
    <n v="-172.49250000000001"/>
    <n v="-0.83333333333333326"/>
    <n v="-234.5898"/>
    <n v="4"/>
    <n v="4"/>
    <s v="CORRECTO"/>
    <n v="2014"/>
    <n v="0"/>
  </r>
  <r>
    <x v="3000"/>
    <x v="1488"/>
    <d v="2014-06-21T00:00:00"/>
    <d v="2014-06-25T00:00:00"/>
    <s v="Standard Class"/>
    <x v="508"/>
    <s v="Natalie Webber"/>
    <s v="CONSUMER"/>
    <s v="united states"/>
    <s v="Philadelphia"/>
    <s v="Pennsylvania"/>
    <n v="19120"/>
    <s v="East"/>
    <s v="OFF-AP-10003860"/>
    <x v="1"/>
    <x v="9"/>
    <x v="1098"/>
    <n v="44.415999999999997"/>
    <n v="2"/>
    <n v="10"/>
    <s v="Pequeño"/>
    <n v="0.2"/>
    <n v="8.8832000000000004"/>
    <n v="-8.8832000000000004"/>
    <n v="53.299199999999999"/>
    <s v="Medio"/>
    <n v="3.8864000000000001"/>
    <n v="8.7500000000000008E-2"/>
    <n v="-31.6464"/>
    <n v="4"/>
    <n v="4"/>
    <s v="CORRECTO"/>
    <n v="2014"/>
    <n v="0"/>
  </r>
  <r>
    <x v="3001"/>
    <x v="1488"/>
    <d v="2014-06-21T00:00:00"/>
    <d v="2014-06-25T00:00:00"/>
    <s v="Standard Class"/>
    <x v="508"/>
    <s v="Natalie Webber"/>
    <s v="CONSUMER"/>
    <s v="united states"/>
    <s v="Philadelphia"/>
    <s v="Pennsylvania"/>
    <n v="19120"/>
    <s v="East"/>
    <s v="OFF-BI-10000069"/>
    <x v="1"/>
    <x v="8"/>
    <x v="491"/>
    <n v="9.0060000000000002"/>
    <n v="2"/>
    <n v="38"/>
    <s v="Pequeño"/>
    <n v="0.7"/>
    <n v="6.3041999999999998"/>
    <n v="-6.3041999999999998"/>
    <n v="15.3102"/>
    <s v="Bajo"/>
    <n v="-7.2047999999999996"/>
    <n v="-0.79999999999999993"/>
    <n v="-9.9065999999999992"/>
    <n v="4"/>
    <n v="4"/>
    <s v="CORRECTO"/>
    <n v="2014"/>
    <n v="0"/>
  </r>
  <r>
    <x v="3002"/>
    <x v="1489"/>
    <d v="2015-07-05T00:00:00"/>
    <d v="2015-07-10T00:00:00"/>
    <s v="Standard Class"/>
    <x v="163"/>
    <s v="Victor Preis"/>
    <s v="HOME OFFICE"/>
    <s v="united states"/>
    <s v="Sterling Heights"/>
    <s v="Michigan"/>
    <n v="48310"/>
    <s v="Central"/>
    <s v="OFF-BI-10003655"/>
    <x v="1"/>
    <x v="8"/>
    <x v="1456"/>
    <n v="19"/>
    <n v="5"/>
    <n v="11"/>
    <s v="Grande"/>
    <n v="0"/>
    <n v="0"/>
    <n v="0"/>
    <n v="19"/>
    <s v="Bajo"/>
    <n v="8.93"/>
    <n v="0.47"/>
    <n v="-10.07"/>
    <n v="5"/>
    <n v="5"/>
    <s v="CORRECTO"/>
    <n v="2015"/>
    <n v="0"/>
  </r>
  <r>
    <x v="3003"/>
    <x v="1490"/>
    <d v="2017-12-16T00:00:00"/>
    <d v="2017-12-23T00:00:00"/>
    <s v="Standard Class"/>
    <x v="279"/>
    <s v="Ross DeVincentis"/>
    <s v="HOME OFFICE"/>
    <s v="united states"/>
    <s v="Rochester"/>
    <s v="New York"/>
    <n v="14609"/>
    <s v="East"/>
    <s v="OFF-BI-10001628"/>
    <x v="1"/>
    <x v="8"/>
    <x v="1112"/>
    <n v="33.375999999999998"/>
    <n v="4"/>
    <n v="39"/>
    <s v="Mediano"/>
    <n v="0.2"/>
    <n v="6.6752000000000002"/>
    <n v="-6.6752000000000002"/>
    <n v="40.051199999999994"/>
    <s v="Bajo"/>
    <n v="10.43"/>
    <n v="0.3125"/>
    <n v="-16.270800000000001"/>
    <n v="7"/>
    <n v="7"/>
    <s v="CORRECTO"/>
    <n v="2017"/>
    <n v="0"/>
  </r>
  <r>
    <x v="3004"/>
    <x v="1491"/>
    <d v="2016-09-08T00:00:00"/>
    <d v="2016-09-10T00:00:00"/>
    <s v="First Class"/>
    <x v="675"/>
    <s v="Michael Grace"/>
    <s v="HOME OFFICE"/>
    <s v="united states"/>
    <s v="New York City"/>
    <s v="New York"/>
    <n v="10011"/>
    <s v="East"/>
    <s v="OFF-AP-10003779"/>
    <x v="1"/>
    <x v="9"/>
    <x v="1457"/>
    <n v="207.48"/>
    <n v="1"/>
    <n v="8"/>
    <s v="Pequeño"/>
    <n v="0"/>
    <n v="0"/>
    <n v="0"/>
    <n v="207.48"/>
    <s v="Alto"/>
    <n v="62.244"/>
    <n v="0.3"/>
    <n v="-145.23599999999999"/>
    <n v="2"/>
    <n v="2"/>
    <s v="CORRECTO"/>
    <n v="2016"/>
    <n v="0"/>
  </r>
  <r>
    <x v="3005"/>
    <x v="1492"/>
    <d v="2014-05-17T00:00:00"/>
    <d v="2014-05-21T00:00:00"/>
    <s v="Standard Class"/>
    <x v="50"/>
    <s v="Pete Armstrong"/>
    <s v="HOME OFFICE"/>
    <s v="united states"/>
    <s v="Eau Claire"/>
    <s v="Wisconsin"/>
    <n v="54703"/>
    <s v="Central"/>
    <s v="OFF-BI-10000666"/>
    <x v="1"/>
    <x v="8"/>
    <x v="989"/>
    <n v="91.68"/>
    <n v="3"/>
    <n v="29"/>
    <s v="Mediano"/>
    <n v="0"/>
    <n v="0"/>
    <n v="0"/>
    <n v="91.68"/>
    <s v="Medio"/>
    <n v="45.84"/>
    <n v="0.5"/>
    <n v="-45.84"/>
    <n v="4"/>
    <n v="4"/>
    <s v="CORRECTO"/>
    <n v="2014"/>
    <n v="0"/>
  </r>
  <r>
    <x v="3006"/>
    <x v="1493"/>
    <d v="2017-10-13T00:00:00"/>
    <d v="2017-10-15T00:00:00"/>
    <s v="First Class"/>
    <x v="257"/>
    <s v="Craig Reiter"/>
    <s v="CONSUMER"/>
    <s v="united states"/>
    <s v="New York City"/>
    <s v="New York"/>
    <n v="10009"/>
    <s v="East"/>
    <s v="OFF-AP-10000828"/>
    <x v="1"/>
    <x v="9"/>
    <x v="1096"/>
    <n v="904.9"/>
    <n v="5"/>
    <n v="24"/>
    <s v="Grande"/>
    <n v="0"/>
    <n v="0"/>
    <n v="0"/>
    <n v="904.9"/>
    <s v="Muy Alto"/>
    <n v="253.37200000000001"/>
    <n v="0.28000000000000003"/>
    <n v="-651.52800000000002"/>
    <n v="2"/>
    <n v="2"/>
    <s v="CORRECTO"/>
    <n v="2017"/>
    <n v="0"/>
  </r>
  <r>
    <x v="3007"/>
    <x v="1494"/>
    <d v="2014-10-24T00:00:00"/>
    <d v="2014-10-29T00:00:00"/>
    <s v="Standard Class"/>
    <x v="211"/>
    <s v="Allen Armold"/>
    <s v="CONSUMER"/>
    <s v="united states"/>
    <s v="Rancho Cucamonga"/>
    <s v="California"/>
    <n v="91730"/>
    <s v="West"/>
    <s v="OFF-BI-10002706"/>
    <x v="1"/>
    <x v="8"/>
    <x v="276"/>
    <n v="34.271999999999998"/>
    <n v="3"/>
    <n v="21"/>
    <s v="Mediano"/>
    <n v="0.2"/>
    <n v="6.8544"/>
    <n v="-6.8544"/>
    <n v="41.126399999999997"/>
    <s v="Bajo"/>
    <n v="11.138400000000001"/>
    <n v="0.32500000000000001"/>
    <n v="-16.279199999999999"/>
    <n v="5"/>
    <n v="5"/>
    <s v="CORRECTO"/>
    <n v="2014"/>
    <n v="0"/>
  </r>
  <r>
    <x v="3008"/>
    <x v="1495"/>
    <d v="2016-12-05T00:00:00"/>
    <d v="2016-12-06T00:00:00"/>
    <s v="First Class"/>
    <x v="506"/>
    <s v="James Galang"/>
    <s v="CONSUMER"/>
    <s v="united states"/>
    <s v="Murray"/>
    <s v="Kentucky"/>
    <n v="42071"/>
    <s v="South"/>
    <s v="FUR-FU-10004748"/>
    <x v="0"/>
    <x v="5"/>
    <x v="1252"/>
    <n v="191.82"/>
    <n v="3"/>
    <n v="12"/>
    <s v="Mediano"/>
    <n v="0"/>
    <n v="0"/>
    <n v="0"/>
    <n v="191.82"/>
    <s v="Medio"/>
    <n v="74.809799999999996"/>
    <n v="0.39"/>
    <n v="-117.0102"/>
    <n v="1"/>
    <n v="1"/>
    <s v="CORRECTO"/>
    <n v="2016"/>
    <n v="0"/>
  </r>
  <r>
    <x v="3009"/>
    <x v="1496"/>
    <d v="2016-07-25T00:00:00"/>
    <d v="2016-07-29T00:00:00"/>
    <s v="Standard Class"/>
    <x v="645"/>
    <s v="Rick Reed"/>
    <s v="CORPORATE"/>
    <s v="united states"/>
    <s v="Toledo"/>
    <s v="Ohio"/>
    <n v="43615"/>
    <s v="East"/>
    <s v="OFF-AP-10000026"/>
    <x v="1"/>
    <x v="9"/>
    <x v="1291"/>
    <n v="243.88"/>
    <n v="5"/>
    <n v="27"/>
    <s v="Grande"/>
    <n v="0.2"/>
    <n v="48.776000000000003"/>
    <n v="-48.776000000000003"/>
    <n v="292.65600000000001"/>
    <s v="Alto"/>
    <n v="27.436499999999999"/>
    <n v="0.1125"/>
    <n v="-167.66749999999999"/>
    <n v="4"/>
    <n v="4"/>
    <s v="CORRECTO"/>
    <n v="2016"/>
    <n v="0"/>
  </r>
  <r>
    <x v="3010"/>
    <x v="1497"/>
    <d v="2017-04-17T00:00:00"/>
    <d v="2017-04-23T00:00:00"/>
    <s v="Standard Class"/>
    <x v="676"/>
    <s v="Sharelle Roach"/>
    <s v="HOME OFFICE"/>
    <s v="united states"/>
    <s v="Louisville"/>
    <s v="Colorado"/>
    <n v="80027"/>
    <s v="West"/>
    <s v="OFF-BI-10000773"/>
    <x v="1"/>
    <x v="8"/>
    <x v="386"/>
    <n v="12.03"/>
    <n v="5"/>
    <n v="25"/>
    <s v="Grande"/>
    <n v="0.7"/>
    <n v="8.4209999999999994"/>
    <n v="-8.4209999999999994"/>
    <n v="20.451000000000001"/>
    <s v="Bajo"/>
    <n v="-9.2230000000000008"/>
    <n v="-0.76666666666666672"/>
    <n v="-12.832000000000001"/>
    <n v="6"/>
    <n v="6"/>
    <s v="CORRECTO"/>
    <n v="2017"/>
    <n v="0"/>
  </r>
  <r>
    <x v="3011"/>
    <x v="1497"/>
    <d v="2017-04-17T00:00:00"/>
    <d v="2017-04-23T00:00:00"/>
    <s v="Standard Class"/>
    <x v="676"/>
    <s v="Sharelle Roach"/>
    <s v="HOME OFFICE"/>
    <s v="united states"/>
    <s v="Louisville"/>
    <s v="Colorado"/>
    <n v="80027"/>
    <s v="West"/>
    <s v="TEC-MA-10000822"/>
    <x v="2"/>
    <x v="15"/>
    <x v="156"/>
    <n v="2549.9850000000001"/>
    <n v="5"/>
    <n v="18"/>
    <s v="Grande"/>
    <n v="0.7"/>
    <n v="1784.9894999999999"/>
    <n v="-1784.9894999999999"/>
    <n v="4334.9745000000003"/>
    <s v="Muy Alto"/>
    <n v="-3399.98"/>
    <n v="-1.3333333333333333"/>
    <n v="-4164.9754999999996"/>
    <n v="6"/>
    <n v="6"/>
    <s v="CORRECTO"/>
    <n v="2017"/>
    <n v="0"/>
  </r>
  <r>
    <x v="3012"/>
    <x v="1497"/>
    <d v="2017-04-17T00:00:00"/>
    <d v="2017-04-23T00:00:00"/>
    <s v="Standard Class"/>
    <x v="676"/>
    <s v="Sharelle Roach"/>
    <s v="HOME OFFICE"/>
    <s v="united states"/>
    <s v="Louisville"/>
    <s v="Colorado"/>
    <n v="80027"/>
    <s v="West"/>
    <s v="OFF-BI-10001543"/>
    <x v="1"/>
    <x v="8"/>
    <x v="380"/>
    <n v="21.594000000000001"/>
    <n v="2"/>
    <n v="30"/>
    <s v="Pequeño"/>
    <n v="0.7"/>
    <n v="15.1158"/>
    <n v="-15.1158"/>
    <n v="36.709800000000001"/>
    <s v="Bajo"/>
    <n v="-15.835599999999999"/>
    <n v="-0.73333333333333328"/>
    <n v="-22.313800000000001"/>
    <n v="6"/>
    <n v="6"/>
    <s v="CORRECTO"/>
    <n v="2017"/>
    <n v="0"/>
  </r>
  <r>
    <x v="3013"/>
    <x v="1497"/>
    <d v="2017-04-17T00:00:00"/>
    <d v="2017-04-23T00:00:00"/>
    <s v="Standard Class"/>
    <x v="676"/>
    <s v="Sharelle Roach"/>
    <s v="HOME OFFICE"/>
    <s v="united states"/>
    <s v="Louisville"/>
    <s v="Colorado"/>
    <n v="80027"/>
    <s v="West"/>
    <s v="OFF-BI-10003355"/>
    <x v="1"/>
    <x v="8"/>
    <x v="591"/>
    <n v="8.9640000000000004"/>
    <n v="6"/>
    <n v="25"/>
    <s v="Grande"/>
    <n v="0.7"/>
    <n v="6.2747999999999999"/>
    <n v="-6.2747999999999999"/>
    <n v="15.238800000000001"/>
    <s v="Bajo"/>
    <n v="-6.5735999999999999"/>
    <n v="-0.73333333333333328"/>
    <n v="-9.2628000000000004"/>
    <n v="6"/>
    <n v="6"/>
    <s v="CORRECTO"/>
    <n v="2017"/>
    <n v="0"/>
  </r>
  <r>
    <x v="3014"/>
    <x v="1497"/>
    <d v="2017-04-17T00:00:00"/>
    <d v="2017-04-23T00:00:00"/>
    <s v="Standard Class"/>
    <x v="676"/>
    <s v="Sharelle Roach"/>
    <s v="HOME OFFICE"/>
    <s v="united states"/>
    <s v="Louisville"/>
    <s v="Colorado"/>
    <n v="80027"/>
    <s v="West"/>
    <s v="OFF-PA-10002005"/>
    <x v="1"/>
    <x v="10"/>
    <x v="510"/>
    <n v="20.736000000000001"/>
    <n v="4"/>
    <n v="33"/>
    <s v="Mediano"/>
    <n v="0.2"/>
    <n v="4.1472000000000007"/>
    <n v="-4.1471999999999998"/>
    <n v="24.883200000000002"/>
    <s v="Bajo"/>
    <n v="7.2576000000000001"/>
    <n v="0.35"/>
    <n v="-9.3312000000000008"/>
    <n v="6"/>
    <n v="6"/>
    <s v="CORRECTO"/>
    <n v="2017"/>
    <n v="0"/>
  </r>
  <r>
    <x v="3015"/>
    <x v="1498"/>
    <d v="2015-09-17T00:00:00"/>
    <d v="2015-09-21T00:00:00"/>
    <s v="Standard Class"/>
    <x v="60"/>
    <s v="Lindsay Shagiari"/>
    <s v="HOME OFFICE"/>
    <s v="united states"/>
    <s v="New York City"/>
    <s v="New York"/>
    <n v="10035"/>
    <s v="East"/>
    <s v="FUR-TA-10004154"/>
    <x v="0"/>
    <x v="3"/>
    <x v="737"/>
    <n v="344.22"/>
    <n v="2"/>
    <n v="25"/>
    <s v="Pequeño"/>
    <n v="0.4"/>
    <n v="137.68800000000002"/>
    <n v="-137.68799999999999"/>
    <n v="481.90800000000002"/>
    <s v="Alto"/>
    <n v="-103.26600000000001"/>
    <n v="-0.3"/>
    <n v="-309.798"/>
    <n v="4"/>
    <n v="4"/>
    <s v="CORRECTO"/>
    <n v="2015"/>
    <n v="0"/>
  </r>
  <r>
    <x v="3016"/>
    <x v="1499"/>
    <d v="2016-08-23T00:00:00"/>
    <d v="2016-08-30T00:00:00"/>
    <s v="Standard Class"/>
    <x v="414"/>
    <s v="Mick Hernandez"/>
    <s v="HOME OFFICE"/>
    <s v="united states"/>
    <s v="Pharr"/>
    <s v="Texas"/>
    <n v="78577"/>
    <s v="Central"/>
    <s v="OFF-ST-10002743"/>
    <x v="1"/>
    <x v="4"/>
    <x v="418"/>
    <n v="727.29600000000005"/>
    <n v="8"/>
    <n v="46"/>
    <s v="Grande"/>
    <n v="0.2"/>
    <n v="145.45920000000001"/>
    <n v="-145.45920000000001"/>
    <n v="872.75520000000006"/>
    <s v="Muy Alto"/>
    <n v="-172.7328"/>
    <n v="-0.23749999999999999"/>
    <n v="-754.56960000000004"/>
    <n v="7"/>
    <n v="7"/>
    <s v="CORRECTO"/>
    <n v="2016"/>
    <n v="0"/>
  </r>
  <r>
    <x v="3017"/>
    <x v="1499"/>
    <d v="2016-08-23T00:00:00"/>
    <d v="2016-08-30T00:00:00"/>
    <s v="Standard Class"/>
    <x v="414"/>
    <s v="Mick Hernandez"/>
    <s v="HOME OFFICE"/>
    <s v="united states"/>
    <s v="Pharr"/>
    <s v="Texas"/>
    <n v="78577"/>
    <s v="Central"/>
    <s v="FUR-FU-10004973"/>
    <x v="0"/>
    <x v="5"/>
    <x v="1143"/>
    <n v="22.608000000000001"/>
    <n v="3"/>
    <n v="51"/>
    <s v="Mediano"/>
    <n v="0.6"/>
    <n v="13.5648"/>
    <n v="-13.5648"/>
    <n v="36.172800000000002"/>
    <s v="Bajo"/>
    <n v="-10.1736"/>
    <n v="-0.45"/>
    <n v="-19.216799999999999"/>
    <n v="7"/>
    <n v="7"/>
    <s v="CORRECTO"/>
    <n v="2016"/>
    <n v="0"/>
  </r>
  <r>
    <x v="3018"/>
    <x v="1499"/>
    <d v="2016-08-23T00:00:00"/>
    <d v="2016-08-30T00:00:00"/>
    <s v="Standard Class"/>
    <x v="414"/>
    <s v="Mick Hernandez"/>
    <s v="HOME OFFICE"/>
    <s v="united states"/>
    <s v="Pharr"/>
    <s v="Texas"/>
    <n v="78577"/>
    <s v="Central"/>
    <s v="TEC-AC-10002842"/>
    <x v="2"/>
    <x v="11"/>
    <x v="1185"/>
    <n v="666.4"/>
    <n v="7"/>
    <n v="35"/>
    <s v="Grande"/>
    <n v="0.2"/>
    <n v="133.28"/>
    <n v="-133.28"/>
    <n v="799.68"/>
    <s v="Muy Alto"/>
    <n v="-33.32"/>
    <n v="-0.05"/>
    <n v="-566.44000000000005"/>
    <n v="7"/>
    <n v="7"/>
    <s v="CORRECTO"/>
    <n v="2016"/>
    <n v="0"/>
  </r>
  <r>
    <x v="3019"/>
    <x v="1500"/>
    <d v="2015-11-08T00:00:00"/>
    <d v="2015-11-14T00:00:00"/>
    <s v="Standard Class"/>
    <x v="183"/>
    <s v="Sanjit Chand"/>
    <s v="CONSUMER"/>
    <s v="united states"/>
    <s v="West Jordan"/>
    <s v="Utah"/>
    <n v="84084"/>
    <s v="West"/>
    <s v="OFF-FA-10002701"/>
    <x v="1"/>
    <x v="13"/>
    <x v="1458"/>
    <n v="5.04"/>
    <n v="3"/>
    <n v="8"/>
    <s v="Mediano"/>
    <n v="0"/>
    <n v="0"/>
    <n v="0"/>
    <n v="5.04"/>
    <s v="Bajo"/>
    <n v="0.2016"/>
    <n v="0.04"/>
    <n v="-4.8384"/>
    <n v="6"/>
    <n v="6"/>
    <s v="CORRECTO"/>
    <n v="2015"/>
    <n v="0"/>
  </r>
  <r>
    <x v="3020"/>
    <x v="1500"/>
    <d v="2015-11-08T00:00:00"/>
    <d v="2015-11-14T00:00:00"/>
    <s v="Standard Class"/>
    <x v="183"/>
    <s v="Sanjit Chand"/>
    <s v="CONSUMER"/>
    <s v="united states"/>
    <s v="West Jordan"/>
    <s v="Utah"/>
    <n v="84084"/>
    <s v="West"/>
    <s v="OFF-PA-10001125"/>
    <x v="1"/>
    <x v="10"/>
    <x v="1021"/>
    <n v="92.94"/>
    <n v="3"/>
    <n v="41"/>
    <s v="Mediano"/>
    <n v="0"/>
    <n v="0"/>
    <n v="0"/>
    <n v="92.94"/>
    <s v="Medio"/>
    <n v="41.823"/>
    <n v="0.45"/>
    <n v="-51.116999999999997"/>
    <n v="6"/>
    <n v="6"/>
    <s v="CORRECTO"/>
    <n v="2015"/>
    <n v="0"/>
  </r>
  <r>
    <x v="3021"/>
    <x v="1500"/>
    <d v="2015-11-08T00:00:00"/>
    <d v="2015-11-14T00:00:00"/>
    <s v="Standard Class"/>
    <x v="183"/>
    <s v="Sanjit Chand"/>
    <s v="CONSUMER"/>
    <s v="united states"/>
    <s v="West Jordan"/>
    <s v="Utah"/>
    <n v="84084"/>
    <s v="West"/>
    <s v="FUR-FU-10004090"/>
    <x v="0"/>
    <x v="5"/>
    <x v="642"/>
    <n v="66.69"/>
    <n v="3"/>
    <n v="17"/>
    <s v="Mediano"/>
    <n v="0"/>
    <n v="0"/>
    <n v="0"/>
    <n v="66.69"/>
    <s v="Medio"/>
    <n v="22.0077"/>
    <n v="0.33"/>
    <n v="-44.682299999999998"/>
    <n v="6"/>
    <n v="6"/>
    <s v="CORRECTO"/>
    <n v="2015"/>
    <n v="0"/>
  </r>
  <r>
    <x v="3022"/>
    <x v="1500"/>
    <d v="2015-11-08T00:00:00"/>
    <d v="2015-11-14T00:00:00"/>
    <s v="Standard Class"/>
    <x v="183"/>
    <s v="Sanjit Chand"/>
    <s v="CONSUMER"/>
    <s v="united states"/>
    <s v="West Jordan"/>
    <s v="Utah"/>
    <n v="84084"/>
    <s v="West"/>
    <s v="OFF-BI-10001510"/>
    <x v="1"/>
    <x v="8"/>
    <x v="709"/>
    <n v="91.68"/>
    <n v="5"/>
    <n v="33"/>
    <s v="Grande"/>
    <n v="0.2"/>
    <n v="18.336000000000002"/>
    <n v="-18.335999999999999"/>
    <n v="110.01600000000001"/>
    <s v="Medio"/>
    <n v="28.65"/>
    <n v="0.31249999999999994"/>
    <n v="-44.694000000000003"/>
    <n v="6"/>
    <n v="6"/>
    <s v="CORRECTO"/>
    <n v="2015"/>
    <n v="0"/>
  </r>
  <r>
    <x v="3023"/>
    <x v="1501"/>
    <d v="2017-11-17T00:00:00"/>
    <d v="2017-11-23T00:00:00"/>
    <s v="Standard Class"/>
    <x v="677"/>
    <s v="Joy Bell-"/>
    <s v="CONSUMER"/>
    <s v="united states"/>
    <s v="Brownsville"/>
    <s v="Texas"/>
    <n v="78521"/>
    <s v="Central"/>
    <s v="FUR-BO-10002202"/>
    <x v="0"/>
    <x v="0"/>
    <x v="1260"/>
    <n v="327.7328"/>
    <n v="2"/>
    <n v="3"/>
    <s v="Pequeño"/>
    <n v="0.32"/>
    <n v="104.87449600000001"/>
    <n v="-104.87449599999999"/>
    <n v="432.60729600000002"/>
    <s v="Alto"/>
    <n v="-14.4588"/>
    <n v="-4.4117647058823532E-2"/>
    <n v="-237.317104"/>
    <n v="6"/>
    <n v="6"/>
    <s v="CORRECTO"/>
    <n v="2017"/>
    <n v="0"/>
  </r>
  <r>
    <x v="3024"/>
    <x v="1502"/>
    <d v="2015-11-08T00:00:00"/>
    <d v="2015-11-13T00:00:00"/>
    <s v="Standard Class"/>
    <x v="549"/>
    <s v="Amy Cox"/>
    <s v="CONSUMER"/>
    <s v="united states"/>
    <s v="New York City"/>
    <s v="New York"/>
    <n v="10011"/>
    <s v="East"/>
    <s v="OFF-BI-10001922"/>
    <x v="1"/>
    <x v="8"/>
    <x v="305"/>
    <n v="52.271999999999998"/>
    <n v="11"/>
    <n v="71"/>
    <s v="Grande"/>
    <n v="0.2"/>
    <n v="10.4544"/>
    <n v="-10.4544"/>
    <n v="62.726399999999998"/>
    <s v="Medio"/>
    <n v="17.6418"/>
    <n v="0.33750000000000002"/>
    <n v="-24.175799999999999"/>
    <n v="5"/>
    <n v="5"/>
    <s v="CORRECTO"/>
    <n v="2015"/>
    <n v="0"/>
  </r>
  <r>
    <x v="3025"/>
    <x v="1502"/>
    <d v="2015-11-08T00:00:00"/>
    <d v="2015-11-13T00:00:00"/>
    <s v="Standard Class"/>
    <x v="549"/>
    <s v="Amy Cox"/>
    <s v="CONSUMER"/>
    <s v="united states"/>
    <s v="New York City"/>
    <s v="New York"/>
    <n v="10011"/>
    <s v="East"/>
    <s v="OFF-PA-10001667"/>
    <x v="1"/>
    <x v="10"/>
    <x v="458"/>
    <n v="17.940000000000001"/>
    <n v="3"/>
    <n v="32"/>
    <s v="Mediano"/>
    <n v="0"/>
    <n v="0"/>
    <n v="0"/>
    <n v="17.940000000000001"/>
    <s v="Bajo"/>
    <n v="8.0730000000000004"/>
    <n v="0.45"/>
    <n v="-9.8670000000000009"/>
    <n v="5"/>
    <n v="5"/>
    <s v="CORRECTO"/>
    <n v="2015"/>
    <n v="0"/>
  </r>
  <r>
    <x v="3026"/>
    <x v="1503"/>
    <d v="2017-04-22T00:00:00"/>
    <d v="2017-04-26T00:00:00"/>
    <s v="Standard Class"/>
    <x v="246"/>
    <s v="Meg O'Connel"/>
    <s v="HOME OFFICE"/>
    <s v="united states"/>
    <s v="Philadelphia"/>
    <s v="Pennsylvania"/>
    <n v="19140"/>
    <s v="East"/>
    <s v="FUR-FU-10001488"/>
    <x v="0"/>
    <x v="5"/>
    <x v="1049"/>
    <n v="254.352"/>
    <n v="3"/>
    <n v="25"/>
    <s v="Mediano"/>
    <n v="0.2"/>
    <n v="50.870400000000004"/>
    <n v="-50.870399999999997"/>
    <n v="305.22239999999999"/>
    <s v="Alto"/>
    <n v="0"/>
    <n v="0"/>
    <n v="-203.48159999999999"/>
    <n v="4"/>
    <n v="4"/>
    <s v="CORRECTO"/>
    <n v="2017"/>
    <n v="0"/>
  </r>
  <r>
    <x v="3027"/>
    <x v="1504"/>
    <d v="2014-08-24T00:00:00"/>
    <d v="2014-08-24T00:00:00"/>
    <s v="Same Day"/>
    <x v="516"/>
    <s v="Robert Barroso"/>
    <s v="CORPORATE"/>
    <s v="united states"/>
    <s v="Billings"/>
    <s v="Montana"/>
    <n v="59102"/>
    <s v="West"/>
    <s v="OFF-BI-10002799"/>
    <x v="1"/>
    <x v="8"/>
    <x v="1459"/>
    <n v="8.2880000000000003"/>
    <n v="2"/>
    <n v="40"/>
    <s v="Pequeño"/>
    <n v="0.2"/>
    <n v="1.6576000000000002"/>
    <n v="-1.6576"/>
    <n v="9.9456000000000007"/>
    <s v="Bajo"/>
    <n v="2.6936"/>
    <n v="0.32500000000000001"/>
    <n v="-3.9367999999999999"/>
    <n v="0"/>
    <n v="0"/>
    <s v="CORRECTO"/>
    <n v="2014"/>
    <n v="0"/>
  </r>
  <r>
    <x v="3028"/>
    <x v="1505"/>
    <d v="2017-12-17T00:00:00"/>
    <d v="2017-12-21T00:00:00"/>
    <s v="Standard Class"/>
    <x v="482"/>
    <s v="Arianne Irving"/>
    <s v="CONSUMER"/>
    <s v="united states"/>
    <s v="Chesapeake"/>
    <s v="Virginia"/>
    <n v="23320"/>
    <s v="South"/>
    <s v="FUR-CH-10003846"/>
    <x v="0"/>
    <x v="1"/>
    <x v="924"/>
    <n v="504.9"/>
    <n v="5"/>
    <n v="13"/>
    <s v="Grande"/>
    <n v="0"/>
    <n v="0"/>
    <n v="0"/>
    <n v="504.9"/>
    <s v="Muy Alto"/>
    <n v="80.784000000000006"/>
    <n v="0.16000000000000003"/>
    <n v="-424.11599999999999"/>
    <n v="4"/>
    <n v="4"/>
    <s v="CORRECTO"/>
    <n v="2017"/>
    <n v="0"/>
  </r>
  <r>
    <x v="3029"/>
    <x v="1506"/>
    <d v="2016-03-24T00:00:00"/>
    <d v="2016-03-28T00:00:00"/>
    <s v="Standard Class"/>
    <x v="112"/>
    <s v="Dan Reichenbach"/>
    <s v="CORPORATE"/>
    <s v="united states"/>
    <s v="Gresham"/>
    <s v="Oregon"/>
    <n v="97030"/>
    <s v="West"/>
    <s v="TEC-PH-10003691"/>
    <x v="2"/>
    <x v="7"/>
    <x v="1407"/>
    <n v="403.16800000000001"/>
    <n v="4"/>
    <n v="27"/>
    <s v="Mediano"/>
    <n v="0.2"/>
    <n v="80.633600000000001"/>
    <n v="-80.633600000000001"/>
    <n v="483.80160000000001"/>
    <s v="Alto"/>
    <n v="25.198"/>
    <n v="6.25E-2"/>
    <n v="-297.33640000000003"/>
    <n v="4"/>
    <n v="4"/>
    <s v="CORRECTO"/>
    <n v="2016"/>
    <n v="0"/>
  </r>
  <r>
    <x v="3030"/>
    <x v="1507"/>
    <d v="2015-09-21T00:00:00"/>
    <d v="2015-09-27T00:00:00"/>
    <s v="Standard Class"/>
    <x v="678"/>
    <s v="Dario Medina"/>
    <s v="CORPORATE"/>
    <s v="united states"/>
    <s v="Lincoln Park"/>
    <s v="Michigan"/>
    <n v="48146"/>
    <s v="Central"/>
    <s v="FUR-BO-10000468"/>
    <x v="0"/>
    <x v="0"/>
    <x v="1180"/>
    <n v="194.32"/>
    <n v="4"/>
    <n v="21"/>
    <s v="Mediano"/>
    <n v="0"/>
    <n v="0"/>
    <n v="0"/>
    <n v="194.32"/>
    <s v="Medio"/>
    <n v="31.091200000000001"/>
    <n v="0.16"/>
    <n v="-163.22880000000001"/>
    <n v="6"/>
    <n v="6"/>
    <s v="CORRECTO"/>
    <n v="2015"/>
    <n v="0"/>
  </r>
  <r>
    <x v="3031"/>
    <x v="1507"/>
    <d v="2015-09-21T00:00:00"/>
    <d v="2015-09-27T00:00:00"/>
    <s v="Standard Class"/>
    <x v="678"/>
    <s v="Dario Medina"/>
    <s v="CORPORATE"/>
    <s v="united states"/>
    <s v="Lincoln Park"/>
    <s v="Michigan"/>
    <n v="48146"/>
    <s v="Central"/>
    <s v="OFF-AR-10001044"/>
    <x v="1"/>
    <x v="6"/>
    <x v="1051"/>
    <n v="25.99"/>
    <n v="1"/>
    <n v="27"/>
    <s v="Pequeño"/>
    <n v="0"/>
    <n v="0"/>
    <n v="0"/>
    <n v="25.99"/>
    <s v="Bajo"/>
    <n v="7.5370999999999997"/>
    <n v="0.28999999999999998"/>
    <n v="-18.4529"/>
    <n v="6"/>
    <n v="6"/>
    <s v="CORRECTO"/>
    <n v="2015"/>
    <n v="0"/>
  </r>
  <r>
    <x v="3032"/>
    <x v="1508"/>
    <d v="2016-11-21T00:00:00"/>
    <d v="2016-11-26T00:00:00"/>
    <s v="Standard Class"/>
    <x v="423"/>
    <s v="Justin Hirsh"/>
    <s v="CONSUMER"/>
    <s v="united states"/>
    <s v="Gresham"/>
    <s v="Oregon"/>
    <n v="97030"/>
    <s v="West"/>
    <s v="FUR-CH-10003833"/>
    <x v="0"/>
    <x v="1"/>
    <x v="1209"/>
    <n v="195.136"/>
    <n v="4"/>
    <n v="39"/>
    <s v="Mediano"/>
    <n v="0.2"/>
    <n v="39.027200000000001"/>
    <n v="-39.027200000000001"/>
    <n v="234.16319999999999"/>
    <s v="Alto"/>
    <n v="-12.196"/>
    <n v="-6.25E-2"/>
    <n v="-168.3048"/>
    <n v="5"/>
    <n v="5"/>
    <s v="CORRECTO"/>
    <n v="2016"/>
    <n v="0"/>
  </r>
  <r>
    <x v="3033"/>
    <x v="1509"/>
    <d v="2017-09-16T00:00:00"/>
    <d v="2017-09-21T00:00:00"/>
    <s v="Standard Class"/>
    <x v="144"/>
    <s v="Adam Bellavance"/>
    <s v="HOME OFFICE"/>
    <s v="united states"/>
    <s v="Philadelphia"/>
    <s v="Pennsylvania"/>
    <n v="19143"/>
    <s v="East"/>
    <s v="OFF-PA-10004355"/>
    <x v="1"/>
    <x v="10"/>
    <x v="1103"/>
    <n v="20.736000000000001"/>
    <n v="4"/>
    <n v="14"/>
    <s v="Mediano"/>
    <n v="0.2"/>
    <n v="4.1472000000000007"/>
    <n v="-4.1471999999999998"/>
    <n v="24.883200000000002"/>
    <s v="Bajo"/>
    <n v="7.2576000000000001"/>
    <n v="0.35"/>
    <n v="-9.3312000000000008"/>
    <n v="5"/>
    <n v="5"/>
    <s v="CORRECTO"/>
    <n v="2017"/>
    <n v="0"/>
  </r>
  <r>
    <x v="3034"/>
    <x v="1510"/>
    <d v="2015-06-11T00:00:00"/>
    <d v="2015-06-16T00:00:00"/>
    <s v="Standard Class"/>
    <x v="205"/>
    <s v="Brian Dahlen"/>
    <s v="CONSUMER"/>
    <s v="united states"/>
    <s v="Monroe"/>
    <s v="Louisiana"/>
    <n v="71203"/>
    <s v="South"/>
    <s v="TEC-AC-10003038"/>
    <x v="2"/>
    <x v="11"/>
    <x v="1033"/>
    <n v="53.7"/>
    <n v="6"/>
    <n v="57"/>
    <s v="Grande"/>
    <n v="0"/>
    <n v="0"/>
    <n v="0"/>
    <n v="53.7"/>
    <s v="Medio"/>
    <n v="10.202999999999999"/>
    <n v="0.18999999999999997"/>
    <n v="-43.497"/>
    <n v="5"/>
    <n v="5"/>
    <s v="CORRECTO"/>
    <n v="2015"/>
    <n v="0"/>
  </r>
  <r>
    <x v="3035"/>
    <x v="1510"/>
    <d v="2015-06-11T00:00:00"/>
    <d v="2015-06-16T00:00:00"/>
    <s v="Standard Class"/>
    <x v="205"/>
    <s v="Brian Dahlen"/>
    <s v="CONSUMER"/>
    <s v="united states"/>
    <s v="Monroe"/>
    <s v="Louisiana"/>
    <n v="71203"/>
    <s v="South"/>
    <s v="OFF-BI-10002799"/>
    <x v="1"/>
    <x v="8"/>
    <x v="1459"/>
    <n v="36.26"/>
    <n v="7"/>
    <n v="40"/>
    <s v="Grande"/>
    <n v="0"/>
    <n v="0"/>
    <n v="0"/>
    <n v="36.26"/>
    <s v="Bajo"/>
    <n v="16.679600000000001"/>
    <n v="0.46"/>
    <n v="-19.580400000000001"/>
    <n v="5"/>
    <n v="5"/>
    <s v="CORRECTO"/>
    <n v="2015"/>
    <n v="0"/>
  </r>
  <r>
    <x v="3036"/>
    <x v="1510"/>
    <d v="2015-06-11T00:00:00"/>
    <d v="2015-06-16T00:00:00"/>
    <s v="Standard Class"/>
    <x v="205"/>
    <s v="Brian Dahlen"/>
    <s v="CONSUMER"/>
    <s v="united states"/>
    <s v="Monroe"/>
    <s v="Louisiana"/>
    <n v="71203"/>
    <s v="South"/>
    <s v="OFF-AR-10003582"/>
    <x v="1"/>
    <x v="6"/>
    <x v="1460"/>
    <n v="56.3"/>
    <n v="2"/>
    <n v="20"/>
    <s v="Pequeño"/>
    <n v="0"/>
    <n v="0"/>
    <n v="0"/>
    <n v="56.3"/>
    <s v="Medio"/>
    <n v="15.763999999999999"/>
    <n v="0.28000000000000003"/>
    <n v="-40.536000000000001"/>
    <n v="5"/>
    <n v="5"/>
    <s v="CORRECTO"/>
    <n v="2015"/>
    <n v="0"/>
  </r>
  <r>
    <x v="3037"/>
    <x v="1510"/>
    <d v="2015-06-11T00:00:00"/>
    <d v="2015-06-16T00:00:00"/>
    <s v="Standard Class"/>
    <x v="205"/>
    <s v="Brian Dahlen"/>
    <s v="CONSUMER"/>
    <s v="united states"/>
    <s v="Monroe"/>
    <s v="Louisiana"/>
    <n v="71203"/>
    <s v="South"/>
    <s v="OFF-PA-10004451"/>
    <x v="1"/>
    <x v="10"/>
    <x v="498"/>
    <n v="32.4"/>
    <n v="5"/>
    <n v="22"/>
    <s v="Grande"/>
    <n v="0"/>
    <n v="0"/>
    <n v="0"/>
    <n v="32.4"/>
    <s v="Bajo"/>
    <n v="15.552"/>
    <n v="0.48"/>
    <n v="-16.847999999999999"/>
    <n v="5"/>
    <n v="5"/>
    <s v="CORRECTO"/>
    <n v="2015"/>
    <n v="0"/>
  </r>
  <r>
    <x v="3038"/>
    <x v="1510"/>
    <d v="2015-06-11T00:00:00"/>
    <d v="2015-06-16T00:00:00"/>
    <s v="Standard Class"/>
    <x v="205"/>
    <s v="Brian Dahlen"/>
    <s v="CONSUMER"/>
    <s v="united states"/>
    <s v="Monroe"/>
    <s v="Louisiana"/>
    <n v="71203"/>
    <s v="South"/>
    <s v="FUR-FU-10004666"/>
    <x v="0"/>
    <x v="5"/>
    <x v="1461"/>
    <n v="29.16"/>
    <n v="2"/>
    <n v="10"/>
    <s v="Pequeño"/>
    <n v="0"/>
    <n v="0"/>
    <n v="0"/>
    <n v="29.16"/>
    <s v="Bajo"/>
    <n v="10.789199999999999"/>
    <n v="0.37"/>
    <n v="-18.370799999999999"/>
    <n v="5"/>
    <n v="5"/>
    <s v="CORRECTO"/>
    <n v="2015"/>
    <n v="0"/>
  </r>
  <r>
    <x v="3039"/>
    <x v="1511"/>
    <d v="2017-10-03T00:00:00"/>
    <d v="2017-10-08T00:00:00"/>
    <s v="Standard Class"/>
    <x v="442"/>
    <s v="Aaron Smayling"/>
    <s v="CORPORATE"/>
    <s v="united states"/>
    <s v="Pasadena"/>
    <s v="California"/>
    <n v="91104"/>
    <s v="West"/>
    <s v="FUR-TA-10001520"/>
    <x v="0"/>
    <x v="3"/>
    <x v="718"/>
    <n v="171.28800000000001"/>
    <n v="3"/>
    <n v="39"/>
    <s v="Mediano"/>
    <n v="0.2"/>
    <n v="34.257600000000004"/>
    <n v="-34.257599999999996"/>
    <n v="205.54560000000001"/>
    <s v="Alto"/>
    <n v="-6.4233000000000002"/>
    <n v="-3.7499999999999999E-2"/>
    <n v="-143.4537"/>
    <n v="5"/>
    <n v="5"/>
    <s v="CORRECTO"/>
    <n v="2017"/>
    <n v="0"/>
  </r>
  <r>
    <x v="3040"/>
    <x v="1512"/>
    <d v="2016-05-05T00:00:00"/>
    <d v="2016-05-09T00:00:00"/>
    <s v="Standard Class"/>
    <x v="9"/>
    <s v="Zuschuss Donatelli"/>
    <s v="CONSUMER"/>
    <s v="united states"/>
    <s v="Chattanooga"/>
    <s v="Tennessee"/>
    <n v="37421"/>
    <s v="South"/>
    <s v="FUR-FU-10004270"/>
    <x v="0"/>
    <x v="5"/>
    <x v="998"/>
    <n v="16.72"/>
    <n v="5"/>
    <n v="31"/>
    <s v="Grande"/>
    <n v="0.2"/>
    <n v="3.3439999999999999"/>
    <n v="-3.3439999999999999"/>
    <n v="20.064"/>
    <s v="Bajo"/>
    <n v="3.3439999999999999"/>
    <n v="0.2"/>
    <n v="-10.032"/>
    <n v="4"/>
    <n v="4"/>
    <s v="CORRECTO"/>
    <n v="2016"/>
    <n v="0"/>
  </r>
  <r>
    <x v="3041"/>
    <x v="1513"/>
    <d v="2017-09-11T00:00:00"/>
    <d v="2017-09-12T00:00:00"/>
    <s v="Same Day"/>
    <x v="580"/>
    <s v="Karen Ferguson"/>
    <s v="HOME OFFICE"/>
    <s v="united states"/>
    <s v="Long Beach"/>
    <s v="California"/>
    <n v="90805"/>
    <s v="West"/>
    <s v="OFF-PA-10003172"/>
    <x v="1"/>
    <x v="10"/>
    <x v="854"/>
    <n v="12.96"/>
    <n v="2"/>
    <n v="28"/>
    <s v="Pequeño"/>
    <n v="0"/>
    <n v="0"/>
    <n v="0"/>
    <n v="12.96"/>
    <s v="Bajo"/>
    <n v="6.2207999999999997"/>
    <n v="0.47999999999999993"/>
    <n v="-6.7392000000000003"/>
    <n v="1"/>
    <n v="1"/>
    <s v="CORRECTO"/>
    <n v="2017"/>
    <n v="0"/>
  </r>
  <r>
    <x v="3042"/>
    <x v="1513"/>
    <d v="2017-09-11T00:00:00"/>
    <d v="2017-09-12T00:00:00"/>
    <s v="Same Day"/>
    <x v="580"/>
    <s v="Karen Ferguson"/>
    <s v="HOME OFFICE"/>
    <s v="united states"/>
    <s v="Long Beach"/>
    <s v="California"/>
    <n v="90805"/>
    <s v="West"/>
    <s v="OFF-EN-10002312"/>
    <x v="1"/>
    <x v="12"/>
    <x v="1462"/>
    <n v="22.18"/>
    <n v="2"/>
    <n v="10"/>
    <s v="Pequeño"/>
    <n v="0"/>
    <n v="0"/>
    <n v="0"/>
    <n v="22.18"/>
    <s v="Bajo"/>
    <n v="10.8682"/>
    <n v="0.49"/>
    <n v="-11.3118"/>
    <n v="1"/>
    <n v="1"/>
    <s v="CORRECTO"/>
    <n v="2017"/>
    <n v="0"/>
  </r>
  <r>
    <x v="3043"/>
    <x v="1513"/>
    <d v="2017-09-11T00:00:00"/>
    <d v="2017-09-12T00:00:00"/>
    <s v="Same Day"/>
    <x v="580"/>
    <s v="Karen Ferguson"/>
    <s v="HOME OFFICE"/>
    <s v="united states"/>
    <s v="Long Beach"/>
    <s v="California"/>
    <n v="90805"/>
    <s v="West"/>
    <s v="FUR-CH-10002320"/>
    <x v="0"/>
    <x v="1"/>
    <x v="1463"/>
    <n v="2054.2719999999999"/>
    <n v="8"/>
    <n v="22"/>
    <s v="Grande"/>
    <n v="0.2"/>
    <n v="410.8544"/>
    <n v="-410.8544"/>
    <n v="2465.1264000000001"/>
    <s v="Muy Alto"/>
    <n v="256.78399999999999"/>
    <n v="0.125"/>
    <n v="-1386.6335999999999"/>
    <n v="1"/>
    <n v="1"/>
    <s v="CORRECTO"/>
    <n v="2017"/>
    <n v="0"/>
  </r>
  <r>
    <x v="3044"/>
    <x v="1514"/>
    <d v="2015-04-30T00:00:00"/>
    <d v="2015-05-02T00:00:00"/>
    <s v="Second Class"/>
    <x v="546"/>
    <s v="Benjamin Patterson"/>
    <s v="CONSUMER"/>
    <s v="united states"/>
    <s v="Troy"/>
    <s v="Ohio"/>
    <n v="45373"/>
    <s v="East"/>
    <s v="TEC-PH-10001530"/>
    <x v="2"/>
    <x v="7"/>
    <x v="638"/>
    <n v="1022.97"/>
    <n v="5"/>
    <n v="26"/>
    <s v="Grande"/>
    <n v="0.4"/>
    <n v="409.18800000000005"/>
    <n v="-409.18799999999999"/>
    <n v="1432.1580000000001"/>
    <s v="Muy Alto"/>
    <n v="-255.74250000000001"/>
    <n v="-0.25"/>
    <n v="-869.52449999999999"/>
    <n v="2"/>
    <n v="2"/>
    <s v="CORRECTO"/>
    <n v="2015"/>
    <n v="0"/>
  </r>
  <r>
    <x v="3045"/>
    <x v="1515"/>
    <d v="2017-11-06T00:00:00"/>
    <d v="2017-11-10T00:00:00"/>
    <s v="Second Class"/>
    <x v="254"/>
    <s v="Chuck Clark"/>
    <s v="HOME OFFICE"/>
    <s v="united states"/>
    <s v="Minneapolis"/>
    <s v="Minnesota"/>
    <n v="55407"/>
    <s v="Central"/>
    <s v="OFF-AR-10001216"/>
    <x v="1"/>
    <x v="6"/>
    <x v="1464"/>
    <n v="13.9"/>
    <n v="5"/>
    <n v="10"/>
    <s v="Grande"/>
    <n v="0"/>
    <n v="0"/>
    <n v="0"/>
    <n v="13.9"/>
    <s v="Bajo"/>
    <n v="3.6139999999999999"/>
    <n v="0.26"/>
    <n v="-10.286"/>
    <n v="4"/>
    <n v="4"/>
    <s v="CORRECTO"/>
    <n v="2017"/>
    <n v="0"/>
  </r>
  <r>
    <x v="3046"/>
    <x v="1515"/>
    <d v="2017-11-06T00:00:00"/>
    <d v="2017-11-10T00:00:00"/>
    <s v="Second Class"/>
    <x v="254"/>
    <s v="Chuck Clark"/>
    <s v="HOME OFFICE"/>
    <s v="united states"/>
    <s v="Minneapolis"/>
    <s v="Minnesota"/>
    <n v="55407"/>
    <s v="Central"/>
    <s v="OFF-PA-10003127"/>
    <x v="1"/>
    <x v="10"/>
    <x v="33"/>
    <n v="26.38"/>
    <n v="1"/>
    <n v="150"/>
    <s v="Pequeño"/>
    <n v="0"/>
    <n v="0"/>
    <n v="0"/>
    <n v="26.38"/>
    <s v="Bajo"/>
    <n v="12.1348"/>
    <n v="0.46"/>
    <n v="-14.245200000000001"/>
    <n v="4"/>
    <n v="4"/>
    <s v="CORRECTO"/>
    <n v="2017"/>
    <n v="0"/>
  </r>
  <r>
    <x v="3047"/>
    <x v="1516"/>
    <d v="2014-09-30T00:00:00"/>
    <d v="2014-10-04T00:00:00"/>
    <s v="Standard Class"/>
    <x v="140"/>
    <s v="Doug Bickford"/>
    <s v="CONSUMER"/>
    <s v="united states"/>
    <s v="Seattle"/>
    <s v="Washington"/>
    <n v="98105"/>
    <s v="West"/>
    <s v="OFF-BI-10003910"/>
    <x v="1"/>
    <x v="8"/>
    <x v="8"/>
    <n v="43.176000000000002"/>
    <n v="7"/>
    <n v="35"/>
    <s v="Grande"/>
    <n v="0.2"/>
    <n v="8.6352000000000011"/>
    <n v="-8.6351999999999993"/>
    <n v="51.811199999999999"/>
    <s v="Medio"/>
    <n v="13.4925"/>
    <n v="0.3125"/>
    <n v="-21.048300000000001"/>
    <n v="4"/>
    <n v="4"/>
    <s v="CORRECTO"/>
    <n v="2014"/>
    <n v="0"/>
  </r>
  <r>
    <x v="3048"/>
    <x v="1517"/>
    <d v="2017-04-02T00:00:00"/>
    <d v="2017-04-04T00:00:00"/>
    <s v="First Class"/>
    <x v="679"/>
    <s v="Tony Chapman"/>
    <s v="HOME OFFICE"/>
    <s v="united states"/>
    <s v="Columbus"/>
    <s v="Georgia"/>
    <n v="31907"/>
    <s v="South"/>
    <s v="FUR-TA-10004534"/>
    <x v="0"/>
    <x v="3"/>
    <x v="121"/>
    <n v="411.8"/>
    <n v="2"/>
    <n v="20"/>
    <s v="Pequeño"/>
    <n v="0"/>
    <n v="0"/>
    <n v="0"/>
    <n v="411.8"/>
    <s v="Alto"/>
    <n v="70.006"/>
    <n v="0.16999999999999998"/>
    <n v="-341.79399999999998"/>
    <n v="2"/>
    <n v="2"/>
    <s v="CORRECTO"/>
    <n v="2017"/>
    <n v="0"/>
  </r>
  <r>
    <x v="3049"/>
    <x v="1517"/>
    <d v="2017-04-02T00:00:00"/>
    <d v="2017-04-04T00:00:00"/>
    <s v="First Class"/>
    <x v="679"/>
    <s v="Tony Chapman"/>
    <s v="HOME OFFICE"/>
    <s v="united states"/>
    <s v="Columbus"/>
    <s v="Georgia"/>
    <n v="31907"/>
    <s v="South"/>
    <s v="TEC-AC-10000892"/>
    <x v="2"/>
    <x v="11"/>
    <x v="293"/>
    <n v="360"/>
    <n v="4"/>
    <n v="22"/>
    <s v="Mediano"/>
    <n v="0"/>
    <n v="0"/>
    <n v="0"/>
    <n v="360"/>
    <s v="Alto"/>
    <n v="129.6"/>
    <n v="0.36"/>
    <n v="-230.4"/>
    <n v="2"/>
    <n v="2"/>
    <s v="CORRECTO"/>
    <n v="2017"/>
    <n v="0"/>
  </r>
  <r>
    <x v="3050"/>
    <x v="1518"/>
    <d v="2017-10-06T00:00:00"/>
    <d v="2017-10-11T00:00:00"/>
    <s v="Standard Class"/>
    <x v="125"/>
    <s v="Nick Zandusky"/>
    <s v="HOME OFFICE"/>
    <s v="united states"/>
    <s v="Meridian"/>
    <s v="Idaho"/>
    <n v="83642"/>
    <s v="West"/>
    <s v="FUR-FU-10003247"/>
    <x v="0"/>
    <x v="5"/>
    <x v="1465"/>
    <n v="41.96"/>
    <n v="2"/>
    <n v="21"/>
    <s v="Pequeño"/>
    <n v="0"/>
    <n v="0"/>
    <n v="0"/>
    <n v="41.96"/>
    <s v="Bajo"/>
    <n v="2.9371999999999998"/>
    <n v="6.9999999999999993E-2"/>
    <n v="-39.022799999999997"/>
    <n v="5"/>
    <n v="5"/>
    <s v="CORRECTO"/>
    <n v="2017"/>
    <n v="0"/>
  </r>
  <r>
    <x v="3051"/>
    <x v="1518"/>
    <d v="2017-10-06T00:00:00"/>
    <d v="2017-10-11T00:00:00"/>
    <s v="Standard Class"/>
    <x v="125"/>
    <s v="Nick Zandusky"/>
    <s v="HOME OFFICE"/>
    <s v="united states"/>
    <s v="Meridian"/>
    <s v="Idaho"/>
    <n v="83642"/>
    <s v="West"/>
    <s v="OFF-AP-10004336"/>
    <x v="1"/>
    <x v="9"/>
    <x v="1040"/>
    <n v="227.84"/>
    <n v="4"/>
    <n v="12"/>
    <s v="Mediano"/>
    <n v="0"/>
    <n v="0"/>
    <n v="0"/>
    <n v="227.84"/>
    <s v="Alto"/>
    <n v="66.073599999999999"/>
    <n v="0.28999999999999998"/>
    <n v="-161.7664"/>
    <n v="5"/>
    <n v="5"/>
    <s v="CORRECTO"/>
    <n v="2017"/>
    <n v="0"/>
  </r>
  <r>
    <x v="3052"/>
    <x v="1518"/>
    <d v="2017-10-06T00:00:00"/>
    <d v="2017-10-11T00:00:00"/>
    <s v="Standard Class"/>
    <x v="125"/>
    <s v="Nick Zandusky"/>
    <s v="HOME OFFICE"/>
    <s v="united states"/>
    <s v="Meridian"/>
    <s v="Idaho"/>
    <n v="83642"/>
    <s v="West"/>
    <s v="OFF-PA-10001295"/>
    <x v="1"/>
    <x v="10"/>
    <x v="1220"/>
    <n v="37.94"/>
    <n v="2"/>
    <n v="24"/>
    <s v="Pequeño"/>
    <n v="0"/>
    <n v="0"/>
    <n v="0"/>
    <n v="37.94"/>
    <s v="Bajo"/>
    <n v="18.211200000000002"/>
    <n v="0.48000000000000009"/>
    <n v="-19.7288"/>
    <n v="5"/>
    <n v="5"/>
    <s v="CORRECTO"/>
    <n v="2017"/>
    <n v="0"/>
  </r>
  <r>
    <x v="3053"/>
    <x v="1519"/>
    <d v="2016-04-09T00:00:00"/>
    <d v="2016-04-14T00:00:00"/>
    <s v="Second Class"/>
    <x v="680"/>
    <s v="Sean Wendt"/>
    <s v="HOME OFFICE"/>
    <s v="united states"/>
    <s v="Detroit"/>
    <s v="Michigan"/>
    <n v="48227"/>
    <s v="Central"/>
    <s v="TEC-PH-10002555"/>
    <x v="2"/>
    <x v="7"/>
    <x v="1352"/>
    <n v="517.9"/>
    <n v="2"/>
    <n v="13"/>
    <s v="Pequeño"/>
    <n v="0"/>
    <n v="0"/>
    <n v="0"/>
    <n v="517.9"/>
    <s v="Muy Alto"/>
    <n v="134.654"/>
    <n v="0.26"/>
    <n v="-383.24599999999998"/>
    <n v="5"/>
    <n v="5"/>
    <s v="CORRECTO"/>
    <n v="2016"/>
    <n v="0"/>
  </r>
  <r>
    <x v="3054"/>
    <x v="1519"/>
    <d v="2016-04-09T00:00:00"/>
    <d v="2016-04-14T00:00:00"/>
    <s v="Second Class"/>
    <x v="680"/>
    <s v="Sean Wendt"/>
    <s v="HOME OFFICE"/>
    <s v="united states"/>
    <s v="Detroit"/>
    <s v="Michigan"/>
    <n v="48227"/>
    <s v="Central"/>
    <s v="OFF-BI-10000831"/>
    <x v="1"/>
    <x v="8"/>
    <x v="446"/>
    <n v="5.28"/>
    <n v="2"/>
    <n v="9"/>
    <s v="Pequeño"/>
    <n v="0"/>
    <n v="0"/>
    <n v="0"/>
    <n v="5.28"/>
    <s v="Bajo"/>
    <n v="2.4287999999999998"/>
    <n v="0.45999999999999996"/>
    <n v="-2.8512"/>
    <n v="5"/>
    <n v="5"/>
    <s v="CORRECTO"/>
    <n v="2016"/>
    <n v="0"/>
  </r>
  <r>
    <x v="3055"/>
    <x v="1520"/>
    <d v="2015-08-28T00:00:00"/>
    <d v="2015-09-01T00:00:00"/>
    <s v="Standard Class"/>
    <x v="477"/>
    <s v="Todd Sumrall"/>
    <s v="CORPORATE"/>
    <s v="united states"/>
    <s v="Chicago"/>
    <s v="Illinois"/>
    <n v="60623"/>
    <s v="Central"/>
    <s v="TEC-CO-10001046"/>
    <x v="2"/>
    <x v="16"/>
    <x v="883"/>
    <n v="2799.96"/>
    <n v="5"/>
    <n v="16"/>
    <s v="Grande"/>
    <n v="0.2"/>
    <n v="559.99200000000008"/>
    <n v="-559.99199999999996"/>
    <n v="3359.9520000000002"/>
    <s v="Muy Alto"/>
    <n v="874.98749999999995"/>
    <n v="0.3125"/>
    <n v="-1364.9804999999999"/>
    <n v="4"/>
    <n v="4"/>
    <s v="CORRECTO"/>
    <n v="2015"/>
    <n v="0"/>
  </r>
  <r>
    <x v="3056"/>
    <x v="1521"/>
    <d v="2017-10-19T00:00:00"/>
    <d v="2017-10-24T00:00:00"/>
    <s v="Second Class"/>
    <x v="511"/>
    <s v="Hilary Holden"/>
    <s v="CORPORATE"/>
    <s v="united states"/>
    <s v="San Francisco"/>
    <s v="California"/>
    <n v="94110"/>
    <s v="West"/>
    <s v="OFF-EN-10002973"/>
    <x v="1"/>
    <x v="12"/>
    <x v="1328"/>
    <n v="8.9600000000000009"/>
    <n v="2"/>
    <n v="12"/>
    <s v="Pequeño"/>
    <n v="0"/>
    <n v="0"/>
    <n v="0"/>
    <n v="8.9600000000000009"/>
    <s v="Bajo"/>
    <n v="4.3007999999999997"/>
    <n v="0.47999999999999993"/>
    <n v="-4.6592000000000002"/>
    <n v="5"/>
    <n v="5"/>
    <s v="CORRECTO"/>
    <n v="2017"/>
    <n v="0"/>
  </r>
  <r>
    <x v="3057"/>
    <x v="1521"/>
    <d v="2017-10-19T00:00:00"/>
    <d v="2017-10-24T00:00:00"/>
    <s v="Second Class"/>
    <x v="511"/>
    <s v="Hilary Holden"/>
    <s v="CORPORATE"/>
    <s v="united states"/>
    <s v="San Francisco"/>
    <s v="California"/>
    <n v="94110"/>
    <s v="West"/>
    <s v="OFF-LA-10001641"/>
    <x v="1"/>
    <x v="2"/>
    <x v="1031"/>
    <n v="31.5"/>
    <n v="10"/>
    <n v="35"/>
    <s v="Grande"/>
    <n v="0"/>
    <n v="0"/>
    <n v="0"/>
    <n v="31.5"/>
    <s v="Bajo"/>
    <n v="15.12"/>
    <n v="0.48"/>
    <n v="-16.38"/>
    <n v="5"/>
    <n v="5"/>
    <s v="CORRECTO"/>
    <n v="2017"/>
    <n v="0"/>
  </r>
  <r>
    <x v="3058"/>
    <x v="1521"/>
    <d v="2017-10-19T00:00:00"/>
    <d v="2017-10-24T00:00:00"/>
    <s v="Second Class"/>
    <x v="511"/>
    <s v="Hilary Holden"/>
    <s v="CORPORATE"/>
    <s v="united states"/>
    <s v="San Francisco"/>
    <s v="California"/>
    <n v="94110"/>
    <s v="West"/>
    <s v="FUR-FU-10003878"/>
    <x v="0"/>
    <x v="5"/>
    <x v="677"/>
    <n v="30.56"/>
    <n v="2"/>
    <n v="21"/>
    <s v="Pequeño"/>
    <n v="0"/>
    <n v="0"/>
    <n v="0"/>
    <n v="30.56"/>
    <s v="Bajo"/>
    <n v="10.3904"/>
    <n v="0.34"/>
    <n v="-20.169599999999999"/>
    <n v="5"/>
    <n v="5"/>
    <s v="CORRECTO"/>
    <n v="2017"/>
    <n v="0"/>
  </r>
  <r>
    <x v="3059"/>
    <x v="1521"/>
    <d v="2017-10-19T00:00:00"/>
    <d v="2017-10-24T00:00:00"/>
    <s v="Second Class"/>
    <x v="511"/>
    <s v="Hilary Holden"/>
    <s v="CORPORATE"/>
    <s v="united states"/>
    <s v="San Francisco"/>
    <s v="California"/>
    <n v="94110"/>
    <s v="West"/>
    <s v="FUR-TA-10003837"/>
    <x v="0"/>
    <x v="3"/>
    <x v="1466"/>
    <n v="24.367999999999999"/>
    <n v="2"/>
    <n v="5"/>
    <s v="Pequeño"/>
    <n v="0.2"/>
    <n v="4.8735999999999997"/>
    <n v="-4.8735999999999997"/>
    <n v="29.241599999999998"/>
    <s v="Bajo"/>
    <n v="-3.3506"/>
    <n v="-0.13750000000000001"/>
    <n v="-22.844999999999999"/>
    <n v="5"/>
    <n v="5"/>
    <s v="CORRECTO"/>
    <n v="2017"/>
    <n v="0"/>
  </r>
  <r>
    <x v="3060"/>
    <x v="1522"/>
    <d v="2016-11-07T00:00:00"/>
    <d v="2016-11-12T00:00:00"/>
    <s v="Standard Class"/>
    <x v="664"/>
    <s v="Denise Monton"/>
    <s v="CORPORATE"/>
    <s v="united states"/>
    <s v="Newark"/>
    <s v="Ohio"/>
    <n v="43055"/>
    <s v="East"/>
    <s v="TEC-AC-10002800"/>
    <x v="2"/>
    <x v="11"/>
    <x v="1216"/>
    <n v="119.976"/>
    <n v="3"/>
    <n v="34"/>
    <s v="Mediano"/>
    <n v="0.2"/>
    <n v="23.995200000000001"/>
    <n v="-23.995200000000001"/>
    <n v="143.97120000000001"/>
    <s v="Medio"/>
    <n v="22.4955"/>
    <n v="0.1875"/>
    <n v="-73.485299999999995"/>
    <n v="5"/>
    <n v="5"/>
    <s v="CORRECTO"/>
    <n v="2016"/>
    <n v="0"/>
  </r>
  <r>
    <x v="3061"/>
    <x v="1523"/>
    <d v="2017-03-03T00:00:00"/>
    <d v="2017-03-07T00:00:00"/>
    <s v="Standard Class"/>
    <x v="681"/>
    <s v="Richard Eichhorn"/>
    <s v="CONSUMER"/>
    <s v="united states"/>
    <s v="Dallas"/>
    <s v="Texas"/>
    <n v="75081"/>
    <s v="Central"/>
    <s v="OFF-PA-10001307"/>
    <x v="1"/>
    <x v="10"/>
    <x v="792"/>
    <n v="26.88"/>
    <n v="8"/>
    <n v="15"/>
    <s v="Grande"/>
    <n v="0.2"/>
    <n v="5.3760000000000003"/>
    <n v="-5.3760000000000003"/>
    <n v="32.256"/>
    <s v="Bajo"/>
    <n v="9.7439999999999998"/>
    <n v="0.36249999999999999"/>
    <n v="-11.76"/>
    <n v="4"/>
    <n v="4"/>
    <s v="CORRECTO"/>
    <n v="2017"/>
    <n v="0"/>
  </r>
  <r>
    <x v="3062"/>
    <x v="1524"/>
    <d v="2015-11-27T00:00:00"/>
    <d v="2015-11-29T00:00:00"/>
    <s v="First Class"/>
    <x v="251"/>
    <s v="Justin Deggeller"/>
    <s v="CORPORATE"/>
    <s v="united states"/>
    <s v="Newark"/>
    <s v="Delaware"/>
    <n v="19711"/>
    <s v="East"/>
    <s v="TEC-PH-10002350"/>
    <x v="2"/>
    <x v="7"/>
    <x v="1467"/>
    <n v="83.97"/>
    <n v="3"/>
    <n v="10"/>
    <s v="Mediano"/>
    <n v="0"/>
    <n v="0"/>
    <n v="0"/>
    <n v="83.97"/>
    <s v="Medio"/>
    <n v="23.511600000000001"/>
    <n v="0.28000000000000003"/>
    <n v="-60.458399999999997"/>
    <n v="2"/>
    <n v="2"/>
    <s v="CORRECTO"/>
    <n v="2015"/>
    <n v="0"/>
  </r>
  <r>
    <x v="3063"/>
    <x v="1524"/>
    <d v="2015-11-27T00:00:00"/>
    <d v="2015-11-29T00:00:00"/>
    <s v="First Class"/>
    <x v="251"/>
    <s v="Justin Deggeller"/>
    <s v="CORPORATE"/>
    <s v="united states"/>
    <s v="Newark"/>
    <s v="Delaware"/>
    <n v="19711"/>
    <s v="East"/>
    <s v="TEC-AC-10000397"/>
    <x v="2"/>
    <x v="11"/>
    <x v="1468"/>
    <n v="104.97"/>
    <n v="3"/>
    <n v="12"/>
    <s v="Mediano"/>
    <n v="0"/>
    <n v="0"/>
    <n v="0"/>
    <n v="104.97"/>
    <s v="Medio"/>
    <n v="7.3479000000000001"/>
    <n v="7.0000000000000007E-2"/>
    <n v="-97.622100000000003"/>
    <n v="2"/>
    <n v="2"/>
    <s v="CORRECTO"/>
    <n v="2015"/>
    <n v="0"/>
  </r>
  <r>
    <x v="3064"/>
    <x v="1525"/>
    <d v="2017-03-13T00:00:00"/>
    <d v="2017-03-18T00:00:00"/>
    <s v="Second Class"/>
    <x v="682"/>
    <s v="Benjamin Farhat"/>
    <s v="HOME OFFICE"/>
    <s v="united states"/>
    <s v="Albuquerque"/>
    <s v="New Mexico"/>
    <n v="87105"/>
    <s v="West"/>
    <s v="OFF-ST-10000615"/>
    <x v="1"/>
    <x v="4"/>
    <x v="75"/>
    <n v="90.8"/>
    <n v="8"/>
    <n v="32"/>
    <s v="Grande"/>
    <n v="0"/>
    <n v="0"/>
    <n v="0"/>
    <n v="90.8"/>
    <s v="Medio"/>
    <n v="25.423999999999999"/>
    <n v="0.28000000000000003"/>
    <n v="-65.376000000000005"/>
    <n v="5"/>
    <n v="5"/>
    <s v="CORRECTO"/>
    <n v="2017"/>
    <n v="0"/>
  </r>
  <r>
    <x v="3065"/>
    <x v="1525"/>
    <d v="2017-03-13T00:00:00"/>
    <d v="2017-03-18T00:00:00"/>
    <s v="Second Class"/>
    <x v="682"/>
    <s v="Benjamin Farhat"/>
    <s v="HOME OFFICE"/>
    <s v="united states"/>
    <s v="Albuquerque"/>
    <s v="New Mexico"/>
    <n v="87105"/>
    <s v="West"/>
    <s v="TEC-PH-10004531"/>
    <x v="2"/>
    <x v="7"/>
    <x v="721"/>
    <n v="140.73599999999999"/>
    <n v="8"/>
    <n v="16"/>
    <s v="Grande"/>
    <n v="0.2"/>
    <n v="28.147199999999998"/>
    <n v="-28.147200000000002"/>
    <n v="168.88319999999999"/>
    <s v="Medio"/>
    <n v="49.257599999999996"/>
    <n v="0.35"/>
    <n v="-63.331200000000003"/>
    <n v="5"/>
    <n v="5"/>
    <s v="CORRECTO"/>
    <n v="2017"/>
    <n v="0"/>
  </r>
  <r>
    <x v="3066"/>
    <x v="1525"/>
    <d v="2017-03-13T00:00:00"/>
    <d v="2017-03-18T00:00:00"/>
    <s v="Second Class"/>
    <x v="682"/>
    <s v="Benjamin Farhat"/>
    <s v="HOME OFFICE"/>
    <s v="united states"/>
    <s v="Albuquerque"/>
    <s v="New Mexico"/>
    <n v="87105"/>
    <s v="West"/>
    <s v="TEC-AC-10004001"/>
    <x v="2"/>
    <x v="11"/>
    <x v="1469"/>
    <n v="214.95"/>
    <n v="5"/>
    <n v="10"/>
    <s v="Grande"/>
    <n v="0"/>
    <n v="0"/>
    <n v="0"/>
    <n v="214.95"/>
    <s v="Alto"/>
    <n v="88.129499999999993"/>
    <n v="0.41"/>
    <n v="-126.8205"/>
    <n v="5"/>
    <n v="5"/>
    <s v="CORRECTO"/>
    <n v="2017"/>
    <n v="0"/>
  </r>
  <r>
    <x v="3067"/>
    <x v="1525"/>
    <d v="2017-03-13T00:00:00"/>
    <d v="2017-03-18T00:00:00"/>
    <s v="Second Class"/>
    <x v="682"/>
    <s v="Benjamin Farhat"/>
    <s v="HOME OFFICE"/>
    <s v="united states"/>
    <s v="Albuquerque"/>
    <s v="New Mexico"/>
    <n v="87105"/>
    <s v="West"/>
    <s v="OFF-PA-10001534"/>
    <x v="1"/>
    <x v="10"/>
    <x v="1470"/>
    <n v="45.36"/>
    <n v="7"/>
    <n v="21"/>
    <s v="Grande"/>
    <n v="0"/>
    <n v="0"/>
    <n v="0"/>
    <n v="45.36"/>
    <s v="Bajo"/>
    <n v="21.7728"/>
    <n v="0.48"/>
    <n v="-23.587199999999999"/>
    <n v="5"/>
    <n v="5"/>
    <s v="CORRECTO"/>
    <n v="2017"/>
    <n v="0"/>
  </r>
  <r>
    <x v="3068"/>
    <x v="1525"/>
    <d v="2017-03-13T00:00:00"/>
    <d v="2017-03-18T00:00:00"/>
    <s v="Second Class"/>
    <x v="682"/>
    <s v="Benjamin Farhat"/>
    <s v="HOME OFFICE"/>
    <s v="united states"/>
    <s v="Albuquerque"/>
    <s v="New Mexico"/>
    <n v="87105"/>
    <s v="West"/>
    <s v="OFF-PA-10001815"/>
    <x v="1"/>
    <x v="10"/>
    <x v="1402"/>
    <n v="288.24"/>
    <n v="6"/>
    <n v="20"/>
    <s v="Grande"/>
    <n v="0"/>
    <n v="0"/>
    <n v="0"/>
    <n v="288.24"/>
    <s v="Alto"/>
    <n v="138.3552"/>
    <n v="0.48"/>
    <n v="-149.88480000000001"/>
    <n v="5"/>
    <n v="5"/>
    <s v="CORRECTO"/>
    <n v="2017"/>
    <n v="0"/>
  </r>
  <r>
    <x v="3069"/>
    <x v="1526"/>
    <d v="2017-11-30T00:00:00"/>
    <d v="2017-11-30T00:00:00"/>
    <s v="Same Day"/>
    <x v="529"/>
    <s v="Max Ludwig"/>
    <s v="HOME OFFICE"/>
    <s v="united states"/>
    <s v="Toledo"/>
    <s v="Ohio"/>
    <n v="43615"/>
    <s v="East"/>
    <s v="OFF-AP-10003779"/>
    <x v="1"/>
    <x v="9"/>
    <x v="1457"/>
    <n v="663.93600000000004"/>
    <n v="4"/>
    <n v="8"/>
    <s v="Mediano"/>
    <n v="0.2"/>
    <n v="132.78720000000001"/>
    <n v="-132.78720000000001"/>
    <n v="796.72320000000002"/>
    <s v="Muy Alto"/>
    <n v="82.992000000000004"/>
    <n v="0.125"/>
    <n v="-448.15679999999998"/>
    <n v="0"/>
    <n v="0"/>
    <s v="CORRECTO"/>
    <n v="2017"/>
    <n v="0"/>
  </r>
  <r>
    <x v="3070"/>
    <x v="1527"/>
    <d v="2014-11-17T00:00:00"/>
    <d v="2014-11-22T00:00:00"/>
    <s v="Standard Class"/>
    <x v="289"/>
    <s v="Yoseph Carroll"/>
    <s v="CORPORATE"/>
    <s v="united states"/>
    <s v="Newark"/>
    <s v="Delaware"/>
    <n v="19711"/>
    <s v="East"/>
    <s v="OFF-ST-10002011"/>
    <x v="1"/>
    <x v="4"/>
    <x v="1064"/>
    <n v="2934.33"/>
    <n v="7"/>
    <n v="12"/>
    <s v="Grande"/>
    <n v="0"/>
    <n v="0"/>
    <n v="0"/>
    <n v="2934.33"/>
    <s v="Muy Alto"/>
    <n v="792.26909999999998"/>
    <n v="0.27"/>
    <n v="-2142.0608999999999"/>
    <n v="5"/>
    <n v="5"/>
    <s v="CORRECTO"/>
    <n v="2014"/>
    <n v="0"/>
  </r>
  <r>
    <x v="3071"/>
    <x v="1527"/>
    <d v="2014-11-17T00:00:00"/>
    <d v="2014-11-22T00:00:00"/>
    <s v="Standard Class"/>
    <x v="289"/>
    <s v="Yoseph Carroll"/>
    <s v="CORPORATE"/>
    <s v="united states"/>
    <s v="Newark"/>
    <s v="Delaware"/>
    <n v="19711"/>
    <s v="East"/>
    <s v="FUR-FU-10002379"/>
    <x v="0"/>
    <x v="5"/>
    <x v="1471"/>
    <n v="124.41"/>
    <n v="3"/>
    <n v="8"/>
    <s v="Mediano"/>
    <n v="0"/>
    <n v="0"/>
    <n v="0"/>
    <n v="124.41"/>
    <s v="Medio"/>
    <n v="14.9292"/>
    <n v="0.12"/>
    <n v="-109.4808"/>
    <n v="5"/>
    <n v="5"/>
    <s v="CORRECTO"/>
    <n v="2014"/>
    <n v="0"/>
  </r>
  <r>
    <x v="3072"/>
    <x v="1527"/>
    <d v="2014-11-17T00:00:00"/>
    <d v="2014-11-22T00:00:00"/>
    <s v="Standard Class"/>
    <x v="289"/>
    <s v="Yoseph Carroll"/>
    <s v="CORPORATE"/>
    <s v="united states"/>
    <s v="Newark"/>
    <s v="Delaware"/>
    <n v="19711"/>
    <s v="East"/>
    <s v="OFF-AR-10003752"/>
    <x v="1"/>
    <x v="6"/>
    <x v="684"/>
    <n v="57.75"/>
    <n v="5"/>
    <n v="17"/>
    <s v="Grande"/>
    <n v="0"/>
    <n v="0"/>
    <n v="0"/>
    <n v="57.75"/>
    <s v="Medio"/>
    <n v="26.565000000000001"/>
    <n v="0.46"/>
    <n v="-31.184999999999999"/>
    <n v="5"/>
    <n v="5"/>
    <s v="CORRECTO"/>
    <n v="2014"/>
    <n v="0"/>
  </r>
  <r>
    <x v="3073"/>
    <x v="1528"/>
    <d v="2016-01-03T00:00:00"/>
    <d v="2016-01-05T00:00:00"/>
    <s v="First Class"/>
    <x v="235"/>
    <s v="Lena Radford"/>
    <s v="CONSUMER"/>
    <s v="united states"/>
    <s v="Los Angeles"/>
    <s v="California"/>
    <n v="90045"/>
    <s v="West"/>
    <s v="OFF-ST-10003692"/>
    <x v="1"/>
    <x v="4"/>
    <x v="1262"/>
    <n v="114.46"/>
    <n v="2"/>
    <n v="21"/>
    <s v="Pequeño"/>
    <n v="0"/>
    <n v="0"/>
    <n v="0"/>
    <n v="114.46"/>
    <s v="Medio"/>
    <n v="28.614999999999998"/>
    <n v="0.25"/>
    <n v="-85.844999999999999"/>
    <n v="2"/>
    <n v="2"/>
    <s v="CORRECTO"/>
    <n v="2016"/>
    <n v="0"/>
  </r>
  <r>
    <x v="3074"/>
    <x v="1529"/>
    <d v="2015-10-03T00:00:00"/>
    <d v="2015-10-08T00:00:00"/>
    <s v="Standard Class"/>
    <x v="94"/>
    <s v="Bruce Stewart"/>
    <s v="CONSUMER"/>
    <s v="united states"/>
    <s v="Los Angeles"/>
    <s v="California"/>
    <n v="90032"/>
    <s v="West"/>
    <s v="FUR-BO-10004409"/>
    <x v="0"/>
    <x v="0"/>
    <x v="631"/>
    <n v="120.666"/>
    <n v="2"/>
    <n v="17"/>
    <s v="Pequeño"/>
    <n v="0.15"/>
    <n v="18.099899999999998"/>
    <n v="-18.099900000000002"/>
    <n v="138.76589999999999"/>
    <s v="Medio"/>
    <n v="18.454799999999999"/>
    <n v="0.15294117647058822"/>
    <n v="-84.1113"/>
    <n v="5"/>
    <n v="5"/>
    <s v="CORRECTO"/>
    <n v="2015"/>
    <n v="0"/>
  </r>
  <r>
    <x v="3075"/>
    <x v="1530"/>
    <d v="2014-07-20T00:00:00"/>
    <d v="2014-07-24T00:00:00"/>
    <s v="Standard Class"/>
    <x v="454"/>
    <s v="Katherine Murray"/>
    <s v="HOME OFFICE"/>
    <s v="united states"/>
    <s v="Dallas"/>
    <s v="Texas"/>
    <n v="75217"/>
    <s v="Central"/>
    <s v="OFF-ST-10003306"/>
    <x v="1"/>
    <x v="4"/>
    <x v="385"/>
    <n v="342.86399999999998"/>
    <n v="3"/>
    <n v="33"/>
    <s v="Mediano"/>
    <n v="0.2"/>
    <n v="68.572800000000001"/>
    <n v="-68.572800000000001"/>
    <n v="411.43679999999995"/>
    <s v="Alto"/>
    <n v="38.572200000000002"/>
    <n v="0.11250000000000002"/>
    <n v="-235.71899999999999"/>
    <n v="4"/>
    <n v="4"/>
    <s v="CORRECTO"/>
    <n v="2014"/>
    <n v="0"/>
  </r>
  <r>
    <x v="3076"/>
    <x v="1530"/>
    <d v="2014-07-20T00:00:00"/>
    <d v="2014-07-24T00:00:00"/>
    <s v="Standard Class"/>
    <x v="454"/>
    <s v="Katherine Murray"/>
    <s v="HOME OFFICE"/>
    <s v="united states"/>
    <s v="Dallas"/>
    <s v="Texas"/>
    <n v="75217"/>
    <s v="Central"/>
    <s v="FUR-FU-10003724"/>
    <x v="0"/>
    <x v="5"/>
    <x v="896"/>
    <n v="16.739999999999998"/>
    <n v="5"/>
    <n v="38"/>
    <s v="Grande"/>
    <n v="0.6"/>
    <n v="10.043999999999999"/>
    <n v="-10.044"/>
    <n v="26.783999999999999"/>
    <s v="Bajo"/>
    <n v="-14.228999999999999"/>
    <n v="-0.85"/>
    <n v="-20.925000000000001"/>
    <n v="4"/>
    <n v="4"/>
    <s v="CORRECTO"/>
    <n v="2014"/>
    <n v="0"/>
  </r>
  <r>
    <x v="3077"/>
    <x v="1530"/>
    <d v="2014-07-20T00:00:00"/>
    <d v="2014-07-24T00:00:00"/>
    <s v="Standard Class"/>
    <x v="454"/>
    <s v="Katherine Murray"/>
    <s v="HOME OFFICE"/>
    <s v="united states"/>
    <s v="Dallas"/>
    <s v="Texas"/>
    <n v="75217"/>
    <s v="Central"/>
    <s v="FUR-CH-10002024"/>
    <x v="0"/>
    <x v="1"/>
    <x v="483"/>
    <n v="981.37199999999996"/>
    <n v="2"/>
    <n v="39"/>
    <s v="Pequeño"/>
    <n v="0.3"/>
    <n v="294.41159999999996"/>
    <n v="-294.41160000000002"/>
    <n v="1275.7836"/>
    <s v="Muy Alto"/>
    <n v="-140.196"/>
    <n v="-0.14285714285714285"/>
    <n v="-827.15639999999996"/>
    <n v="4"/>
    <n v="4"/>
    <s v="CORRECTO"/>
    <n v="2014"/>
    <n v="0"/>
  </r>
  <r>
    <x v="3078"/>
    <x v="1531"/>
    <d v="2014-05-21T00:00:00"/>
    <d v="2014-05-25T00:00:00"/>
    <s v="Standard Class"/>
    <x v="404"/>
    <s v="Bradley Talbott"/>
    <s v="HOME OFFICE"/>
    <s v="united states"/>
    <s v="San Diego"/>
    <s v="California"/>
    <n v="92037"/>
    <s v="West"/>
    <s v="OFF-AR-10003514"/>
    <x v="1"/>
    <x v="6"/>
    <x v="182"/>
    <n v="31.84"/>
    <n v="8"/>
    <n v="44"/>
    <s v="Grande"/>
    <n v="0"/>
    <n v="0"/>
    <n v="0"/>
    <n v="31.84"/>
    <s v="Bajo"/>
    <n v="10.507199999999999"/>
    <n v="0.32999999999999996"/>
    <n v="-21.332799999999999"/>
    <n v="4"/>
    <n v="4"/>
    <s v="CORRECTO"/>
    <n v="2014"/>
    <n v="0"/>
  </r>
  <r>
    <x v="3079"/>
    <x v="1532"/>
    <d v="2017-09-04T00:00:00"/>
    <d v="2017-09-05T00:00:00"/>
    <s v="First Class"/>
    <x v="683"/>
    <s v="Katrina Bavinger"/>
    <s v="HOME OFFICE"/>
    <s v="united states"/>
    <s v="Apple Valley"/>
    <s v="California"/>
    <n v="92307"/>
    <s v="West"/>
    <s v="OFF-PA-10001800"/>
    <x v="1"/>
    <x v="10"/>
    <x v="585"/>
    <n v="12.96"/>
    <n v="2"/>
    <n v="25"/>
    <s v="Pequeño"/>
    <n v="0"/>
    <n v="0"/>
    <n v="0"/>
    <n v="12.96"/>
    <s v="Bajo"/>
    <n v="6.2207999999999997"/>
    <n v="0.47999999999999993"/>
    <n v="-6.7392000000000003"/>
    <n v="1"/>
    <n v="1"/>
    <s v="CORRECTO"/>
    <n v="2017"/>
    <n v="0"/>
  </r>
  <r>
    <x v="3080"/>
    <x v="1532"/>
    <d v="2017-09-04T00:00:00"/>
    <d v="2017-09-05T00:00:00"/>
    <s v="First Class"/>
    <x v="683"/>
    <s v="Katrina Bavinger"/>
    <s v="HOME OFFICE"/>
    <s v="united states"/>
    <s v="Apple Valley"/>
    <s v="California"/>
    <n v="92307"/>
    <s v="West"/>
    <s v="TEC-PH-10003589"/>
    <x v="2"/>
    <x v="7"/>
    <x v="826"/>
    <n v="43.176000000000002"/>
    <n v="3"/>
    <n v="29"/>
    <s v="Mediano"/>
    <n v="0.2"/>
    <n v="8.6352000000000011"/>
    <n v="-8.6351999999999993"/>
    <n v="51.811199999999999"/>
    <s v="Medio"/>
    <n v="15.111599999999999"/>
    <n v="0.35"/>
    <n v="-19.429200000000002"/>
    <n v="1"/>
    <n v="1"/>
    <s v="CORRECTO"/>
    <n v="2017"/>
    <n v="0"/>
  </r>
  <r>
    <x v="3081"/>
    <x v="1533"/>
    <d v="2017-05-27T00:00:00"/>
    <d v="2017-06-02T00:00:00"/>
    <s v="Standard Class"/>
    <x v="108"/>
    <s v="Dianna Wilson"/>
    <s v="HOME OFFICE"/>
    <s v="united states"/>
    <s v="Louisville"/>
    <s v="Kentucky"/>
    <n v="40214"/>
    <s v="South"/>
    <s v="OFF-BI-10003364"/>
    <x v="1"/>
    <x v="8"/>
    <x v="705"/>
    <n v="58.34"/>
    <n v="2"/>
    <n v="32"/>
    <s v="Pequeño"/>
    <n v="0"/>
    <n v="0"/>
    <n v="0"/>
    <n v="58.34"/>
    <s v="Medio"/>
    <n v="28.0032"/>
    <n v="0.48"/>
    <n v="-30.3368"/>
    <n v="6"/>
    <n v="6"/>
    <s v="CORRECTO"/>
    <n v="2017"/>
    <n v="0"/>
  </r>
  <r>
    <x v="3082"/>
    <x v="1533"/>
    <d v="2017-05-27T00:00:00"/>
    <d v="2017-06-02T00:00:00"/>
    <s v="Standard Class"/>
    <x v="108"/>
    <s v="Dianna Wilson"/>
    <s v="HOME OFFICE"/>
    <s v="united states"/>
    <s v="Louisville"/>
    <s v="Kentucky"/>
    <n v="40214"/>
    <s v="South"/>
    <s v="TEC-PH-10002834"/>
    <x v="2"/>
    <x v="7"/>
    <x v="1387"/>
    <n v="539.97"/>
    <n v="3"/>
    <n v="23"/>
    <s v="Mediano"/>
    <n v="0"/>
    <n v="0"/>
    <n v="0"/>
    <n v="539.97"/>
    <s v="Muy Alto"/>
    <n v="134.99250000000001"/>
    <n v="0.25"/>
    <n v="-404.97750000000002"/>
    <n v="6"/>
    <n v="6"/>
    <s v="CORRECTO"/>
    <n v="2017"/>
    <n v="0"/>
  </r>
  <r>
    <x v="3083"/>
    <x v="1534"/>
    <d v="2014-01-28T00:00:00"/>
    <d v="2014-02-03T00:00:00"/>
    <s v="Standard Class"/>
    <x v="209"/>
    <s v="Jasper Cacioppo"/>
    <s v="CONSUMER"/>
    <s v="united states"/>
    <s v="New York City"/>
    <s v="New York"/>
    <n v="10024"/>
    <s v="East"/>
    <s v="OFF-BI-10000343"/>
    <x v="1"/>
    <x v="8"/>
    <x v="186"/>
    <n v="3.9279999999999999"/>
    <n v="1"/>
    <n v="44"/>
    <s v="Pequeño"/>
    <n v="0.2"/>
    <n v="0.78560000000000008"/>
    <n v="-0.78559999999999997"/>
    <n v="4.7135999999999996"/>
    <s v="Bajo"/>
    <n v="1.3257000000000001"/>
    <n v="0.33750000000000002"/>
    <n v="-1.8167"/>
    <n v="6"/>
    <n v="6"/>
    <s v="CORRECTO"/>
    <n v="2014"/>
    <n v="0"/>
  </r>
  <r>
    <x v="3084"/>
    <x v="1535"/>
    <d v="2017-02-09T00:00:00"/>
    <d v="2017-02-14T00:00:00"/>
    <s v="Standard Class"/>
    <x v="599"/>
    <s v="Tom Prescott"/>
    <s v="CONSUMER"/>
    <s v="united states"/>
    <s v="Houston"/>
    <s v="Texas"/>
    <n v="77070"/>
    <s v="Central"/>
    <s v="OFF-BI-10004584"/>
    <x v="1"/>
    <x v="8"/>
    <x v="383"/>
    <n v="252.78399999999999"/>
    <n v="4"/>
    <n v="22"/>
    <s v="Mediano"/>
    <n v="0.8"/>
    <n v="202.22720000000001"/>
    <n v="-202.22720000000001"/>
    <n v="455.01120000000003"/>
    <s v="Alto"/>
    <n v="-417.09359999999998"/>
    <n v="-1.65"/>
    <n v="-467.65039999999999"/>
    <n v="5"/>
    <n v="5"/>
    <s v="CORRECTO"/>
    <n v="2017"/>
    <n v="0"/>
  </r>
  <r>
    <x v="3085"/>
    <x v="1535"/>
    <d v="2017-02-09T00:00:00"/>
    <d v="2017-02-14T00:00:00"/>
    <s v="Standard Class"/>
    <x v="599"/>
    <s v="Tom Prescott"/>
    <s v="CONSUMER"/>
    <s v="united states"/>
    <s v="Houston"/>
    <s v="Texas"/>
    <n v="77070"/>
    <s v="Central"/>
    <s v="TEC-AC-10002402"/>
    <x v="2"/>
    <x v="11"/>
    <x v="657"/>
    <n v="127.98399999999999"/>
    <n v="2"/>
    <n v="30"/>
    <s v="Pequeño"/>
    <n v="0.2"/>
    <n v="25.596800000000002"/>
    <n v="-25.596800000000002"/>
    <n v="153.58080000000001"/>
    <s v="Medio"/>
    <n v="15.997999999999999"/>
    <n v="0.125"/>
    <n v="-86.389200000000002"/>
    <n v="5"/>
    <n v="5"/>
    <s v="CORRECTO"/>
    <n v="2017"/>
    <n v="0"/>
  </r>
  <r>
    <x v="3086"/>
    <x v="1535"/>
    <d v="2017-02-09T00:00:00"/>
    <d v="2017-02-14T00:00:00"/>
    <s v="Standard Class"/>
    <x v="599"/>
    <s v="Tom Prescott"/>
    <s v="CONSUMER"/>
    <s v="united states"/>
    <s v="Houston"/>
    <s v="Texas"/>
    <n v="77070"/>
    <s v="Central"/>
    <s v="FUR-FU-10000550"/>
    <x v="0"/>
    <x v="5"/>
    <x v="1454"/>
    <n v="3.984"/>
    <n v="2"/>
    <n v="19"/>
    <s v="Pequeño"/>
    <n v="0.6"/>
    <n v="2.3904000000000001"/>
    <n v="-2.3904000000000001"/>
    <n v="6.3743999999999996"/>
    <s v="Bajo"/>
    <n v="-2.6892"/>
    <n v="-0.67500000000000004"/>
    <n v="-4.2827999999999999"/>
    <n v="5"/>
    <n v="5"/>
    <s v="CORRECTO"/>
    <n v="2017"/>
    <n v="0"/>
  </r>
  <r>
    <x v="3087"/>
    <x v="1535"/>
    <d v="2017-02-09T00:00:00"/>
    <d v="2017-02-14T00:00:00"/>
    <s v="Standard Class"/>
    <x v="599"/>
    <s v="Tom Prescott"/>
    <s v="CONSUMER"/>
    <s v="united states"/>
    <s v="Houston"/>
    <s v="Texas"/>
    <n v="77070"/>
    <s v="Central"/>
    <s v="OFF-AP-10000055"/>
    <x v="1"/>
    <x v="9"/>
    <x v="789"/>
    <n v="12.992000000000001"/>
    <n v="2"/>
    <n v="17"/>
    <s v="Pequeño"/>
    <n v="0.8"/>
    <n v="10.393600000000001"/>
    <n v="-10.393599999999999"/>
    <n v="23.385600000000004"/>
    <s v="Bajo"/>
    <n v="-32.479999999999997"/>
    <n v="-2.4999999999999996"/>
    <n v="-35.078400000000002"/>
    <n v="5"/>
    <n v="5"/>
    <s v="CORRECTO"/>
    <n v="2017"/>
    <n v="0"/>
  </r>
  <r>
    <x v="3088"/>
    <x v="1536"/>
    <d v="2017-03-31T00:00:00"/>
    <d v="2017-04-02T00:00:00"/>
    <s v="Second Class"/>
    <x v="626"/>
    <s v="Daniel Byrd"/>
    <s v="HOME OFFICE"/>
    <s v="united states"/>
    <s v="Henderson"/>
    <s v="Kentucky"/>
    <n v="42420"/>
    <s v="South"/>
    <s v="FUR-FU-10001591"/>
    <x v="0"/>
    <x v="5"/>
    <x v="1110"/>
    <n v="61"/>
    <n v="5"/>
    <n v="23"/>
    <s v="Grande"/>
    <n v="0"/>
    <n v="0"/>
    <n v="0"/>
    <n v="61"/>
    <s v="Medio"/>
    <n v="25.62"/>
    <n v="0.42000000000000004"/>
    <n v="-35.380000000000003"/>
    <n v="2"/>
    <n v="2"/>
    <s v="CORRECTO"/>
    <n v="2017"/>
    <n v="0"/>
  </r>
  <r>
    <x v="3089"/>
    <x v="1536"/>
    <d v="2017-03-31T00:00:00"/>
    <d v="2017-04-02T00:00:00"/>
    <s v="Second Class"/>
    <x v="626"/>
    <s v="Daniel Byrd"/>
    <s v="HOME OFFICE"/>
    <s v="united states"/>
    <s v="Henderson"/>
    <s v="Kentucky"/>
    <n v="42420"/>
    <s v="South"/>
    <s v="TEC-PH-10000526"/>
    <x v="2"/>
    <x v="7"/>
    <x v="1472"/>
    <n v="671.93"/>
    <n v="7"/>
    <n v="32"/>
    <s v="Grande"/>
    <n v="0"/>
    <n v="0"/>
    <n v="0"/>
    <n v="671.93"/>
    <s v="Muy Alto"/>
    <n v="188.1404"/>
    <n v="0.28000000000000003"/>
    <n v="-483.78960000000001"/>
    <n v="2"/>
    <n v="2"/>
    <s v="CORRECTO"/>
    <n v="2017"/>
    <n v="0"/>
  </r>
  <r>
    <x v="3090"/>
    <x v="1537"/>
    <d v="2016-03-03T00:00:00"/>
    <d v="2016-03-08T00:00:00"/>
    <s v="Standard Class"/>
    <x v="3"/>
    <s v="Brosina Hoffman"/>
    <s v="CONSUMER"/>
    <s v="united states"/>
    <s v="Newark"/>
    <s v="Delaware"/>
    <n v="19711"/>
    <s v="East"/>
    <s v="OFF-BI-10001071"/>
    <x v="1"/>
    <x v="8"/>
    <x v="669"/>
    <n v="447.86"/>
    <n v="7"/>
    <n v="31"/>
    <s v="Grande"/>
    <n v="0"/>
    <n v="0"/>
    <n v="0"/>
    <n v="447.86"/>
    <s v="Alto"/>
    <n v="219.45140000000001"/>
    <n v="0.49"/>
    <n v="-228.40860000000001"/>
    <n v="5"/>
    <n v="5"/>
    <s v="CORRECTO"/>
    <n v="2016"/>
    <n v="0"/>
  </r>
  <r>
    <x v="3091"/>
    <x v="1537"/>
    <d v="2016-03-03T00:00:00"/>
    <d v="2016-03-08T00:00:00"/>
    <s v="Standard Class"/>
    <x v="3"/>
    <s v="Brosina Hoffman"/>
    <s v="CONSUMER"/>
    <s v="united states"/>
    <s v="Newark"/>
    <s v="Delaware"/>
    <n v="19711"/>
    <s v="East"/>
    <s v="TEC-PH-10001557"/>
    <x v="2"/>
    <x v="7"/>
    <x v="664"/>
    <n v="479.95"/>
    <n v="5"/>
    <n v="43"/>
    <s v="Grande"/>
    <n v="0"/>
    <n v="0"/>
    <n v="0"/>
    <n v="479.95"/>
    <s v="Alto"/>
    <n v="129.5865"/>
    <n v="0.27"/>
    <n v="-350.36349999999999"/>
    <n v="5"/>
    <n v="5"/>
    <s v="CORRECTO"/>
    <n v="2016"/>
    <n v="0"/>
  </r>
  <r>
    <x v="3092"/>
    <x v="1537"/>
    <d v="2016-03-03T00:00:00"/>
    <d v="2016-03-08T00:00:00"/>
    <s v="Standard Class"/>
    <x v="3"/>
    <s v="Brosina Hoffman"/>
    <s v="CONSUMER"/>
    <s v="united states"/>
    <s v="Newark"/>
    <s v="Delaware"/>
    <n v="19711"/>
    <s v="East"/>
    <s v="OFF-PA-10001977"/>
    <x v="1"/>
    <x v="10"/>
    <x v="1473"/>
    <n v="166.44"/>
    <n v="3"/>
    <n v="9"/>
    <s v="Mediano"/>
    <n v="0"/>
    <n v="0"/>
    <n v="0"/>
    <n v="166.44"/>
    <s v="Medio"/>
    <n v="79.891199999999998"/>
    <n v="0.48"/>
    <n v="-86.5488"/>
    <n v="5"/>
    <n v="5"/>
    <s v="CORRECTO"/>
    <n v="2016"/>
    <n v="0"/>
  </r>
  <r>
    <x v="3093"/>
    <x v="1538"/>
    <d v="2015-08-23T00:00:00"/>
    <d v="2015-08-23T00:00:00"/>
    <s v="Same Day"/>
    <x v="143"/>
    <s v="Tamara Dahlen"/>
    <s v="CONSUMER"/>
    <s v="united states"/>
    <s v="Bolingbrook"/>
    <s v="Illinois"/>
    <n v="60440"/>
    <s v="Central"/>
    <s v="OFF-SU-10004231"/>
    <x v="1"/>
    <x v="14"/>
    <x v="557"/>
    <n v="31.68"/>
    <n v="4"/>
    <n v="22"/>
    <s v="Mediano"/>
    <n v="0.2"/>
    <n v="6.3360000000000003"/>
    <n v="-6.3360000000000003"/>
    <n v="38.015999999999998"/>
    <s v="Bajo"/>
    <n v="2.7719999999999998"/>
    <n v="8.7499999999999994E-2"/>
    <n v="-22.571999999999999"/>
    <n v="0"/>
    <n v="0"/>
    <s v="CORRECTO"/>
    <n v="2015"/>
    <n v="0"/>
  </r>
  <r>
    <x v="3094"/>
    <x v="1538"/>
    <d v="2015-08-23T00:00:00"/>
    <d v="2015-08-23T00:00:00"/>
    <s v="Same Day"/>
    <x v="143"/>
    <s v="Tamara Dahlen"/>
    <s v="CONSUMER"/>
    <s v="united states"/>
    <s v="Bolingbrook"/>
    <s v="Illinois"/>
    <n v="60440"/>
    <s v="Central"/>
    <s v="OFF-PA-10000809"/>
    <x v="1"/>
    <x v="10"/>
    <x v="1133"/>
    <n v="10.368"/>
    <n v="2"/>
    <n v="11"/>
    <s v="Pequeño"/>
    <n v="0.2"/>
    <n v="2.0736000000000003"/>
    <n v="-2.0735999999999999"/>
    <n v="12.441600000000001"/>
    <s v="Bajo"/>
    <n v="3.6288"/>
    <n v="0.35"/>
    <n v="-4.6656000000000004"/>
    <n v="0"/>
    <n v="0"/>
    <s v="CORRECTO"/>
    <n v="2015"/>
    <n v="0"/>
  </r>
  <r>
    <x v="3095"/>
    <x v="1538"/>
    <d v="2015-08-23T00:00:00"/>
    <d v="2015-08-23T00:00:00"/>
    <s v="Same Day"/>
    <x v="143"/>
    <s v="Tamara Dahlen"/>
    <s v="CONSUMER"/>
    <s v="united states"/>
    <s v="Bolingbrook"/>
    <s v="Illinois"/>
    <n v="60440"/>
    <s v="Central"/>
    <s v="OFF-FA-10003021"/>
    <x v="1"/>
    <x v="13"/>
    <x v="128"/>
    <n v="12.032"/>
    <n v="8"/>
    <n v="215"/>
    <s v="Grande"/>
    <n v="0.2"/>
    <n v="2.4064000000000001"/>
    <n v="-2.4064000000000001"/>
    <n v="14.4384"/>
    <s v="Bajo"/>
    <n v="2.2559999999999998"/>
    <n v="0.18749999999999997"/>
    <n v="-7.3696000000000002"/>
    <n v="0"/>
    <n v="0"/>
    <s v="CORRECTO"/>
    <n v="2015"/>
    <n v="0"/>
  </r>
  <r>
    <x v="3096"/>
    <x v="1538"/>
    <d v="2015-08-23T00:00:00"/>
    <d v="2015-08-23T00:00:00"/>
    <s v="Same Day"/>
    <x v="143"/>
    <s v="Tamara Dahlen"/>
    <s v="CONSUMER"/>
    <s v="united states"/>
    <s v="Bolingbrook"/>
    <s v="Illinois"/>
    <n v="60440"/>
    <s v="Central"/>
    <s v="OFF-AP-10000696"/>
    <x v="1"/>
    <x v="9"/>
    <x v="336"/>
    <n v="5.7679999999999998"/>
    <n v="2"/>
    <n v="30"/>
    <s v="Pequeño"/>
    <n v="0.8"/>
    <n v="4.6143999999999998"/>
    <n v="-4.6143999999999998"/>
    <n v="10.382400000000001"/>
    <s v="Bajo"/>
    <n v="-13.5548"/>
    <n v="-2.35"/>
    <n v="-14.708399999999999"/>
    <n v="0"/>
    <n v="0"/>
    <s v="CORRECTO"/>
    <n v="2015"/>
    <n v="0"/>
  </r>
  <r>
    <x v="3097"/>
    <x v="1539"/>
    <d v="2017-04-27T00:00:00"/>
    <d v="2017-05-01T00:00:00"/>
    <s v="Standard Class"/>
    <x v="51"/>
    <s v="Cynthia Voltz"/>
    <s v="CORPORATE"/>
    <s v="united states"/>
    <s v="Fort Worth"/>
    <s v="Texas"/>
    <n v="76106"/>
    <s v="Central"/>
    <s v="OFF-LA-10001158"/>
    <x v="1"/>
    <x v="2"/>
    <x v="322"/>
    <n v="33.119999999999997"/>
    <n v="4"/>
    <n v="28"/>
    <s v="Mediano"/>
    <n v="0.2"/>
    <n v="6.6239999999999997"/>
    <n v="-6.6239999999999997"/>
    <n v="39.744"/>
    <s v="Bajo"/>
    <n v="11.592000000000001"/>
    <n v="0.35000000000000003"/>
    <n v="-14.904"/>
    <n v="4"/>
    <n v="4"/>
    <s v="CORRECTO"/>
    <n v="2017"/>
    <n v="0"/>
  </r>
  <r>
    <x v="3098"/>
    <x v="1539"/>
    <d v="2017-04-27T00:00:00"/>
    <d v="2017-05-01T00:00:00"/>
    <s v="Standard Class"/>
    <x v="51"/>
    <s v="Cynthia Voltz"/>
    <s v="CORPORATE"/>
    <s v="united states"/>
    <s v="Fort Worth"/>
    <s v="Texas"/>
    <n v="76106"/>
    <s v="Central"/>
    <s v="FUR-BO-10002268"/>
    <x v="0"/>
    <x v="0"/>
    <x v="317"/>
    <n v="220.26560000000001"/>
    <n v="4"/>
    <n v="16"/>
    <s v="Mediano"/>
    <n v="0.32"/>
    <n v="70.484992000000005"/>
    <n v="-70.484992000000005"/>
    <n v="290.75059199999998"/>
    <s v="Alto"/>
    <n v="-42.1096"/>
    <n v="-0.19117647058823528"/>
    <n v="-191.890208"/>
    <n v="4"/>
    <n v="4"/>
    <s v="CORRECTO"/>
    <n v="2017"/>
    <n v="0"/>
  </r>
  <r>
    <x v="3099"/>
    <x v="1540"/>
    <d v="2017-04-14T00:00:00"/>
    <d v="2017-04-19T00:00:00"/>
    <s v="Standard Class"/>
    <x v="394"/>
    <s v="Christine Sundaresam"/>
    <s v="CONSUMER"/>
    <s v="united states"/>
    <s v="New York City"/>
    <s v="New York"/>
    <n v="10024"/>
    <s v="East"/>
    <s v="OFF-BI-10000829"/>
    <x v="1"/>
    <x v="8"/>
    <x v="307"/>
    <n v="10.776"/>
    <n v="3"/>
    <n v="71"/>
    <s v="Mediano"/>
    <n v="0.2"/>
    <n v="2.1552000000000002"/>
    <n v="-2.1551999999999998"/>
    <n v="12.9312"/>
    <s v="Bajo"/>
    <n v="3.5022000000000002"/>
    <n v="0.32500000000000001"/>
    <n v="-5.1185999999999998"/>
    <n v="5"/>
    <n v="5"/>
    <s v="CORRECTO"/>
    <n v="2017"/>
    <n v="0"/>
  </r>
  <r>
    <x v="3100"/>
    <x v="1540"/>
    <d v="2017-04-14T00:00:00"/>
    <d v="2017-04-19T00:00:00"/>
    <s v="Standard Class"/>
    <x v="394"/>
    <s v="Christine Sundaresam"/>
    <s v="CONSUMER"/>
    <s v="united states"/>
    <s v="New York City"/>
    <s v="New York"/>
    <n v="10024"/>
    <s v="East"/>
    <s v="FUR-BO-10003441"/>
    <x v="0"/>
    <x v="0"/>
    <x v="712"/>
    <n v="242.352"/>
    <n v="3"/>
    <n v="18"/>
    <s v="Mediano"/>
    <n v="0.2"/>
    <n v="48.470400000000005"/>
    <n v="-48.470399999999998"/>
    <n v="290.82240000000002"/>
    <s v="Alto"/>
    <n v="9.0882000000000005"/>
    <n v="3.7499999999999999E-2"/>
    <n v="-184.79339999999999"/>
    <n v="5"/>
    <n v="5"/>
    <s v="CORRECTO"/>
    <n v="2017"/>
    <n v="0"/>
  </r>
  <r>
    <x v="3101"/>
    <x v="1541"/>
    <d v="2017-12-22T00:00:00"/>
    <d v="2017-12-27T00:00:00"/>
    <s v="Second Class"/>
    <x v="684"/>
    <s v="Jason Gross"/>
    <s v="CORPORATE"/>
    <s v="united states"/>
    <s v="Providence"/>
    <s v="Rhode Island"/>
    <n v="2908"/>
    <s v="East"/>
    <s v="OFF-SU-10003505"/>
    <x v="1"/>
    <x v="14"/>
    <x v="413"/>
    <n v="695.16"/>
    <n v="6"/>
    <n v="24"/>
    <s v="Grande"/>
    <n v="0"/>
    <n v="0"/>
    <n v="0"/>
    <n v="695.16"/>
    <s v="Muy Alto"/>
    <n v="34.758000000000003"/>
    <n v="0.05"/>
    <n v="-660.40200000000004"/>
    <n v="5"/>
    <n v="5"/>
    <s v="CORRECTO"/>
    <n v="2017"/>
    <n v="0"/>
  </r>
  <r>
    <x v="3102"/>
    <x v="1541"/>
    <d v="2017-12-22T00:00:00"/>
    <d v="2017-12-27T00:00:00"/>
    <s v="Second Class"/>
    <x v="684"/>
    <s v="Jason Gross"/>
    <s v="CORPORATE"/>
    <s v="united states"/>
    <s v="Providence"/>
    <s v="Rhode Island"/>
    <n v="2908"/>
    <s v="East"/>
    <s v="FUR-BO-10003660"/>
    <x v="0"/>
    <x v="0"/>
    <x v="1474"/>
    <n v="220.98"/>
    <n v="1"/>
    <n v="4"/>
    <s v="Pequeño"/>
    <n v="0"/>
    <n v="0"/>
    <n v="0"/>
    <n v="220.98"/>
    <s v="Alto"/>
    <n v="50.825400000000002"/>
    <n v="0.23"/>
    <n v="-170.15459999999999"/>
    <n v="5"/>
    <n v="5"/>
    <s v="CORRECTO"/>
    <n v="2017"/>
    <n v="0"/>
  </r>
  <r>
    <x v="3103"/>
    <x v="1542"/>
    <d v="2016-12-08T00:00:00"/>
    <d v="2016-12-12T00:00:00"/>
    <s v="Standard Class"/>
    <x v="655"/>
    <s v="Julie Prescott"/>
    <s v="HOME OFFICE"/>
    <s v="united states"/>
    <s v="Columbus"/>
    <s v="Ohio"/>
    <n v="43229"/>
    <s v="East"/>
    <s v="OFF-BI-10001267"/>
    <x v="1"/>
    <x v="8"/>
    <x v="1475"/>
    <n v="12.957000000000001"/>
    <n v="7"/>
    <n v="20"/>
    <s v="Grande"/>
    <n v="0.7"/>
    <n v="9.0699000000000005"/>
    <n v="-9.0699000000000005"/>
    <n v="22.026900000000001"/>
    <s v="Bajo"/>
    <n v="-9.5017999999999994"/>
    <n v="-0.73333333333333328"/>
    <n v="-13.3889"/>
    <n v="4"/>
    <n v="4"/>
    <s v="CORRECTO"/>
    <n v="2016"/>
    <n v="0"/>
  </r>
  <r>
    <x v="3104"/>
    <x v="1543"/>
    <d v="2017-03-23T00:00:00"/>
    <d v="2017-03-29T00:00:00"/>
    <s v="Standard Class"/>
    <x v="685"/>
    <s v="Erin Creighton"/>
    <s v="CONSUMER"/>
    <s v="united states"/>
    <s v="New York City"/>
    <s v="New York"/>
    <n v="10024"/>
    <s v="East"/>
    <s v="OFF-PA-10002741"/>
    <x v="1"/>
    <x v="10"/>
    <x v="1476"/>
    <n v="25.68"/>
    <n v="6"/>
    <n v="8"/>
    <s v="Grande"/>
    <n v="0"/>
    <n v="0"/>
    <n v="0"/>
    <n v="25.68"/>
    <s v="Bajo"/>
    <n v="11.555999999999999"/>
    <n v="0.44999999999999996"/>
    <n v="-14.124000000000001"/>
    <n v="6"/>
    <n v="6"/>
    <s v="CORRECTO"/>
    <n v="2017"/>
    <n v="0"/>
  </r>
  <r>
    <x v="3105"/>
    <x v="1544"/>
    <d v="2016-07-25T00:00:00"/>
    <d v="2016-07-29T00:00:00"/>
    <s v="Standard Class"/>
    <x v="175"/>
    <s v="Ken Heidel"/>
    <s v="CORPORATE"/>
    <s v="united states"/>
    <s v="Houston"/>
    <s v="Texas"/>
    <n v="77070"/>
    <s v="Central"/>
    <s v="OFF-LA-10004345"/>
    <x v="1"/>
    <x v="2"/>
    <x v="522"/>
    <n v="15.712"/>
    <n v="4"/>
    <n v="13"/>
    <s v="Mediano"/>
    <n v="0.2"/>
    <n v="3.1424000000000003"/>
    <n v="-3.1423999999999999"/>
    <n v="18.854399999999998"/>
    <s v="Bajo"/>
    <n v="5.6955999999999998"/>
    <n v="0.36249999999999999"/>
    <n v="-6.8739999999999997"/>
    <n v="4"/>
    <n v="4"/>
    <s v="CORRECTO"/>
    <n v="2016"/>
    <n v="0"/>
  </r>
  <r>
    <x v="3106"/>
    <x v="1545"/>
    <d v="2017-07-10T00:00:00"/>
    <d v="2017-07-14T00:00:00"/>
    <s v="Standard Class"/>
    <x v="435"/>
    <s v="Frank Gastineau"/>
    <s v="HOME OFFICE"/>
    <s v="united states"/>
    <s v="Aurora"/>
    <s v="Illinois"/>
    <n v="60505"/>
    <s v="Central"/>
    <s v="OFF-ST-10004340"/>
    <x v="1"/>
    <x v="4"/>
    <x v="817"/>
    <n v="298.464"/>
    <n v="6"/>
    <n v="40"/>
    <s v="Grande"/>
    <n v="0.2"/>
    <n v="59.692800000000005"/>
    <n v="-59.692799999999998"/>
    <n v="358.15679999999998"/>
    <s v="Alto"/>
    <n v="26.115600000000001"/>
    <n v="8.7500000000000008E-2"/>
    <n v="-212.65559999999999"/>
    <n v="4"/>
    <n v="4"/>
    <s v="CORRECTO"/>
    <n v="2017"/>
    <n v="0"/>
  </r>
  <r>
    <x v="3107"/>
    <x v="1546"/>
    <d v="2016-07-17T00:00:00"/>
    <d v="2016-07-22T00:00:00"/>
    <s v="Standard Class"/>
    <x v="4"/>
    <s v="Andrew Allen"/>
    <s v="CONSUMER"/>
    <s v="united states"/>
    <s v="Springfield"/>
    <s v="Missouri"/>
    <n v="65807"/>
    <s v="Central"/>
    <s v="OFF-PA-10001471"/>
    <x v="1"/>
    <x v="10"/>
    <x v="1477"/>
    <n v="21.93"/>
    <n v="3"/>
    <n v="16"/>
    <s v="Mediano"/>
    <n v="0"/>
    <n v="0"/>
    <n v="0"/>
    <n v="21.93"/>
    <s v="Bajo"/>
    <n v="10.0878"/>
    <n v="0.45999999999999996"/>
    <n v="-11.8422"/>
    <n v="5"/>
    <n v="5"/>
    <s v="CORRECTO"/>
    <n v="2016"/>
    <n v="0"/>
  </r>
  <r>
    <x v="3108"/>
    <x v="1546"/>
    <d v="2016-07-17T00:00:00"/>
    <d v="2016-07-22T00:00:00"/>
    <s v="Standard Class"/>
    <x v="4"/>
    <s v="Andrew Allen"/>
    <s v="CONSUMER"/>
    <s v="united states"/>
    <s v="Springfield"/>
    <s v="Missouri"/>
    <n v="65807"/>
    <s v="Central"/>
    <s v="OFF-ST-10002344"/>
    <x v="1"/>
    <x v="4"/>
    <x v="865"/>
    <n v="242.94"/>
    <n v="3"/>
    <n v="22"/>
    <s v="Mediano"/>
    <n v="0"/>
    <n v="0"/>
    <n v="0"/>
    <n v="242.94"/>
    <s v="Alto"/>
    <n v="4.8587999999999996"/>
    <n v="1.9999999999999997E-2"/>
    <n v="-238.0812"/>
    <n v="5"/>
    <n v="5"/>
    <s v="CORRECTO"/>
    <n v="2016"/>
    <n v="0"/>
  </r>
  <r>
    <x v="3109"/>
    <x v="1546"/>
    <d v="2016-07-17T00:00:00"/>
    <d v="2016-07-22T00:00:00"/>
    <s v="Standard Class"/>
    <x v="4"/>
    <s v="Andrew Allen"/>
    <s v="CONSUMER"/>
    <s v="united states"/>
    <s v="Springfield"/>
    <s v="Missouri"/>
    <n v="65807"/>
    <s v="Central"/>
    <s v="OFF-PA-10001892"/>
    <x v="1"/>
    <x v="10"/>
    <x v="823"/>
    <n v="7.64"/>
    <n v="1"/>
    <n v="17"/>
    <s v="Pequeño"/>
    <n v="0"/>
    <n v="0"/>
    <n v="0"/>
    <n v="7.64"/>
    <s v="Bajo"/>
    <n v="3.7435999999999998"/>
    <n v="0.49"/>
    <n v="-3.8963999999999999"/>
    <n v="5"/>
    <n v="5"/>
    <s v="CORRECTO"/>
    <n v="2016"/>
    <n v="0"/>
  </r>
  <r>
    <x v="3110"/>
    <x v="1546"/>
    <d v="2016-07-17T00:00:00"/>
    <d v="2016-07-22T00:00:00"/>
    <s v="Standard Class"/>
    <x v="4"/>
    <s v="Andrew Allen"/>
    <s v="CONSUMER"/>
    <s v="united states"/>
    <s v="Springfield"/>
    <s v="Missouri"/>
    <n v="65807"/>
    <s v="Central"/>
    <s v="OFF-PA-10001934"/>
    <x v="1"/>
    <x v="10"/>
    <x v="548"/>
    <n v="51.84"/>
    <n v="8"/>
    <n v="24"/>
    <s v="Grande"/>
    <n v="0"/>
    <n v="0"/>
    <n v="0"/>
    <n v="51.84"/>
    <s v="Medio"/>
    <n v="25.401599999999998"/>
    <n v="0.48999999999999994"/>
    <n v="-26.438400000000001"/>
    <n v="5"/>
    <n v="5"/>
    <s v="CORRECTO"/>
    <n v="2016"/>
    <n v="0"/>
  </r>
  <r>
    <x v="3111"/>
    <x v="1546"/>
    <d v="2016-07-17T00:00:00"/>
    <d v="2016-07-22T00:00:00"/>
    <s v="Standard Class"/>
    <x v="4"/>
    <s v="Andrew Allen"/>
    <s v="CONSUMER"/>
    <s v="united states"/>
    <s v="Springfield"/>
    <s v="Missouri"/>
    <n v="65807"/>
    <s v="Central"/>
    <s v="OFF-ST-10000078"/>
    <x v="1"/>
    <x v="4"/>
    <x v="1227"/>
    <n v="265.17"/>
    <n v="1"/>
    <n v="43"/>
    <s v="Pequeño"/>
    <n v="0"/>
    <n v="0"/>
    <n v="0"/>
    <n v="265.17"/>
    <s v="Alto"/>
    <n v="47.730600000000003"/>
    <n v="0.18"/>
    <n v="-217.43940000000001"/>
    <n v="5"/>
    <n v="5"/>
    <s v="CORRECTO"/>
    <n v="2016"/>
    <n v="0"/>
  </r>
  <r>
    <x v="3112"/>
    <x v="1547"/>
    <d v="2016-08-23T00:00:00"/>
    <d v="2016-08-30T00:00:00"/>
    <s v="Standard Class"/>
    <x v="474"/>
    <s v="Maxwell Schwartz"/>
    <s v="CONSUMER"/>
    <s v="united states"/>
    <s v="Seattle"/>
    <s v="Washington"/>
    <n v="98105"/>
    <s v="West"/>
    <s v="TEC-MA-10001972"/>
    <x v="2"/>
    <x v="15"/>
    <x v="1478"/>
    <n v="837.6"/>
    <n v="3"/>
    <n v="12"/>
    <s v="Mediano"/>
    <n v="0.2"/>
    <n v="167.52"/>
    <n v="-167.52"/>
    <n v="1005.12"/>
    <s v="Muy Alto"/>
    <n v="62.82"/>
    <n v="7.4999999999999997E-2"/>
    <n v="-607.26"/>
    <n v="7"/>
    <n v="7"/>
    <s v="CORRECTO"/>
    <n v="2016"/>
    <n v="0"/>
  </r>
  <r>
    <x v="3113"/>
    <x v="1547"/>
    <d v="2016-08-23T00:00:00"/>
    <d v="2016-08-30T00:00:00"/>
    <s v="Standard Class"/>
    <x v="474"/>
    <s v="Maxwell Schwartz"/>
    <s v="CONSUMER"/>
    <s v="united states"/>
    <s v="Seattle"/>
    <s v="Washington"/>
    <n v="98105"/>
    <s v="West"/>
    <s v="OFF-EN-10002504"/>
    <x v="1"/>
    <x v="12"/>
    <x v="113"/>
    <n v="135.9"/>
    <n v="5"/>
    <n v="24"/>
    <s v="Grande"/>
    <n v="0"/>
    <n v="0"/>
    <n v="0"/>
    <n v="135.9"/>
    <s v="Medio"/>
    <n v="63.872999999999998"/>
    <n v="0.47"/>
    <n v="-72.027000000000001"/>
    <n v="7"/>
    <n v="7"/>
    <s v="CORRECTO"/>
    <n v="2016"/>
    <n v="0"/>
  </r>
  <r>
    <x v="3114"/>
    <x v="1547"/>
    <d v="2016-08-23T00:00:00"/>
    <d v="2016-08-30T00:00:00"/>
    <s v="Standard Class"/>
    <x v="474"/>
    <s v="Maxwell Schwartz"/>
    <s v="CONSUMER"/>
    <s v="united states"/>
    <s v="Seattle"/>
    <s v="Washington"/>
    <n v="98105"/>
    <s v="West"/>
    <s v="OFF-PA-10002160"/>
    <x v="1"/>
    <x v="10"/>
    <x v="1199"/>
    <n v="34.68"/>
    <n v="6"/>
    <n v="34"/>
    <s v="Grande"/>
    <n v="0"/>
    <n v="0"/>
    <n v="0"/>
    <n v="34.68"/>
    <s v="Bajo"/>
    <n v="16.993200000000002"/>
    <n v="0.49000000000000005"/>
    <n v="-17.686800000000002"/>
    <n v="7"/>
    <n v="7"/>
    <s v="CORRECTO"/>
    <n v="2016"/>
    <n v="0"/>
  </r>
  <r>
    <x v="3115"/>
    <x v="1547"/>
    <d v="2016-08-23T00:00:00"/>
    <d v="2016-08-30T00:00:00"/>
    <s v="Standard Class"/>
    <x v="474"/>
    <s v="Maxwell Schwartz"/>
    <s v="CONSUMER"/>
    <s v="united states"/>
    <s v="Seattle"/>
    <s v="Washington"/>
    <n v="98105"/>
    <s v="West"/>
    <s v="FUR-CH-10001973"/>
    <x v="0"/>
    <x v="1"/>
    <x v="905"/>
    <n v="532.70399999999995"/>
    <n v="6"/>
    <n v="21"/>
    <s v="Grande"/>
    <n v="0.2"/>
    <n v="106.54079999999999"/>
    <n v="-106.5408"/>
    <n v="639.24479999999994"/>
    <s v="Muy Alto"/>
    <n v="-39.952800000000003"/>
    <n v="-7.5000000000000011E-2"/>
    <n v="-466.11599999999999"/>
    <n v="7"/>
    <n v="7"/>
    <s v="CORRECTO"/>
    <n v="2016"/>
    <n v="0"/>
  </r>
  <r>
    <x v="3116"/>
    <x v="1547"/>
    <d v="2016-08-23T00:00:00"/>
    <d v="2016-08-30T00:00:00"/>
    <s v="Standard Class"/>
    <x v="474"/>
    <s v="Maxwell Schwartz"/>
    <s v="CONSUMER"/>
    <s v="united states"/>
    <s v="Seattle"/>
    <s v="Washington"/>
    <n v="98105"/>
    <s v="West"/>
    <s v="OFF-AP-10001492"/>
    <x v="1"/>
    <x v="9"/>
    <x v="22"/>
    <n v="43.1"/>
    <n v="5"/>
    <n v="41"/>
    <s v="Grande"/>
    <n v="0"/>
    <n v="0"/>
    <n v="0"/>
    <n v="43.1"/>
    <s v="Bajo"/>
    <n v="11.206"/>
    <n v="0.25999999999999995"/>
    <n v="-31.893999999999998"/>
    <n v="7"/>
    <n v="7"/>
    <s v="CORRECTO"/>
    <n v="2016"/>
    <n v="0"/>
  </r>
  <r>
    <x v="3117"/>
    <x v="1547"/>
    <d v="2016-08-23T00:00:00"/>
    <d v="2016-08-30T00:00:00"/>
    <s v="Standard Class"/>
    <x v="474"/>
    <s v="Maxwell Schwartz"/>
    <s v="CONSUMER"/>
    <s v="united states"/>
    <s v="Seattle"/>
    <s v="Washington"/>
    <n v="98105"/>
    <s v="West"/>
    <s v="OFF-SU-10002189"/>
    <x v="1"/>
    <x v="14"/>
    <x v="169"/>
    <n v="15.88"/>
    <n v="4"/>
    <n v="12"/>
    <s v="Mediano"/>
    <n v="0"/>
    <n v="0"/>
    <n v="0"/>
    <n v="15.88"/>
    <s v="Bajo"/>
    <n v="0.1588"/>
    <n v="9.9999999999999985E-3"/>
    <n v="-15.7212"/>
    <n v="7"/>
    <n v="7"/>
    <s v="CORRECTO"/>
    <n v="2016"/>
    <n v="0"/>
  </r>
  <r>
    <x v="3118"/>
    <x v="1548"/>
    <d v="2015-06-11T00:00:00"/>
    <d v="2015-06-12T00:00:00"/>
    <s v="First Class"/>
    <x v="531"/>
    <s v="Jim Epp"/>
    <s v="CORPORATE"/>
    <s v="united states"/>
    <s v="Lakeland"/>
    <s v="Florida"/>
    <n v="33801"/>
    <s v="South"/>
    <s v="FUR-CH-10003312"/>
    <x v="0"/>
    <x v="1"/>
    <x v="299"/>
    <n v="1123.92"/>
    <n v="5"/>
    <n v="24"/>
    <s v="Grande"/>
    <n v="0.2"/>
    <n v="224.78400000000002"/>
    <n v="-224.78399999999999"/>
    <n v="1348.7040000000002"/>
    <s v="Muy Alto"/>
    <n v="-182.637"/>
    <n v="-0.16249999999999998"/>
    <n v="-1081.7729999999999"/>
    <n v="1"/>
    <n v="1"/>
    <s v="CORRECTO"/>
    <n v="2015"/>
    <n v="0"/>
  </r>
  <r>
    <x v="3119"/>
    <x v="1548"/>
    <d v="2015-06-11T00:00:00"/>
    <d v="2015-06-12T00:00:00"/>
    <s v="First Class"/>
    <x v="531"/>
    <s v="Jim Epp"/>
    <s v="CORPORATE"/>
    <s v="united states"/>
    <s v="Lakeland"/>
    <s v="Florida"/>
    <n v="33801"/>
    <s v="South"/>
    <s v="TEC-PH-10002496"/>
    <x v="2"/>
    <x v="7"/>
    <x v="495"/>
    <n v="249.584"/>
    <n v="2"/>
    <n v="30"/>
    <s v="Pequeño"/>
    <n v="0.2"/>
    <n v="49.916800000000002"/>
    <n v="-49.916800000000002"/>
    <n v="299.50080000000003"/>
    <s v="Alto"/>
    <n v="31.198"/>
    <n v="0.125"/>
    <n v="-168.4692"/>
    <n v="1"/>
    <n v="1"/>
    <s v="CORRECTO"/>
    <n v="2015"/>
    <n v="0"/>
  </r>
  <r>
    <x v="3120"/>
    <x v="1548"/>
    <d v="2015-06-11T00:00:00"/>
    <d v="2015-06-12T00:00:00"/>
    <s v="First Class"/>
    <x v="531"/>
    <s v="Jim Epp"/>
    <s v="CORPORATE"/>
    <s v="united states"/>
    <s v="Lakeland"/>
    <s v="Florida"/>
    <n v="33801"/>
    <s v="South"/>
    <s v="FUR-FU-10003464"/>
    <x v="0"/>
    <x v="5"/>
    <x v="1479"/>
    <n v="48.671999999999997"/>
    <n v="3"/>
    <n v="11"/>
    <s v="Mediano"/>
    <n v="0.2"/>
    <n v="9.7344000000000008"/>
    <n v="-9.7344000000000008"/>
    <n v="58.406399999999998"/>
    <s v="Medio"/>
    <n v="7.3007999999999997"/>
    <n v="0.15"/>
    <n v="-31.636800000000001"/>
    <n v="1"/>
    <n v="1"/>
    <s v="CORRECTO"/>
    <n v="2015"/>
    <n v="0"/>
  </r>
  <r>
    <x v="3121"/>
    <x v="1548"/>
    <d v="2015-06-11T00:00:00"/>
    <d v="2015-06-12T00:00:00"/>
    <s v="First Class"/>
    <x v="531"/>
    <s v="Jim Epp"/>
    <s v="CORPORATE"/>
    <s v="united states"/>
    <s v="Lakeland"/>
    <s v="Florida"/>
    <n v="33801"/>
    <s v="South"/>
    <s v="OFF-AR-10000380"/>
    <x v="1"/>
    <x v="6"/>
    <x v="108"/>
    <n v="60.768000000000001"/>
    <n v="2"/>
    <n v="44"/>
    <s v="Pequeño"/>
    <n v="0.2"/>
    <n v="12.153600000000001"/>
    <n v="-12.153600000000001"/>
    <n v="72.921599999999998"/>
    <s v="Medio"/>
    <n v="7.5960000000000001"/>
    <n v="0.125"/>
    <n v="-41.0184"/>
    <n v="1"/>
    <n v="1"/>
    <s v="CORRECTO"/>
    <n v="2015"/>
    <n v="0"/>
  </r>
  <r>
    <x v="3122"/>
    <x v="1548"/>
    <d v="2015-06-11T00:00:00"/>
    <d v="2015-06-12T00:00:00"/>
    <s v="First Class"/>
    <x v="531"/>
    <s v="Jim Epp"/>
    <s v="CORPORATE"/>
    <s v="united states"/>
    <s v="Lakeland"/>
    <s v="Florida"/>
    <n v="33801"/>
    <s v="South"/>
    <s v="OFF-BI-10004593"/>
    <x v="1"/>
    <x v="8"/>
    <x v="270"/>
    <n v="78.599999999999994"/>
    <n v="5"/>
    <n v="34"/>
    <s v="Grande"/>
    <n v="0.7"/>
    <n v="55.019999999999996"/>
    <n v="-55.02"/>
    <n v="133.62"/>
    <s v="Medio"/>
    <n v="-62.88"/>
    <n v="-0.8"/>
    <n v="-86.46"/>
    <n v="1"/>
    <n v="1"/>
    <s v="CORRECTO"/>
    <n v="2015"/>
    <n v="0"/>
  </r>
  <r>
    <x v="3123"/>
    <x v="1548"/>
    <d v="2015-06-11T00:00:00"/>
    <d v="2015-06-12T00:00:00"/>
    <s v="First Class"/>
    <x v="531"/>
    <s v="Jim Epp"/>
    <s v="CORPORATE"/>
    <s v="united states"/>
    <s v="Lakeland"/>
    <s v="Florida"/>
    <n v="33801"/>
    <s v="South"/>
    <s v="OFF-BI-10001308"/>
    <x v="1"/>
    <x v="8"/>
    <x v="1360"/>
    <n v="3.7679999999999998"/>
    <n v="2"/>
    <n v="30"/>
    <s v="Pequeño"/>
    <n v="0.7"/>
    <n v="2.6375999999999995"/>
    <n v="-2.6375999999999999"/>
    <n v="6.4055999999999997"/>
    <s v="Bajo"/>
    <n v="-3.14"/>
    <n v="-0.83333333333333337"/>
    <n v="-4.2704000000000004"/>
    <n v="1"/>
    <n v="1"/>
    <s v="CORRECTO"/>
    <n v="2015"/>
    <n v="0"/>
  </r>
  <r>
    <x v="3124"/>
    <x v="1548"/>
    <d v="2015-06-11T00:00:00"/>
    <d v="2015-06-12T00:00:00"/>
    <s v="First Class"/>
    <x v="531"/>
    <s v="Jim Epp"/>
    <s v="CORPORATE"/>
    <s v="united states"/>
    <s v="Lakeland"/>
    <s v="Florida"/>
    <n v="33801"/>
    <s v="South"/>
    <s v="OFF-ST-10001780"/>
    <x v="1"/>
    <x v="4"/>
    <x v="486"/>
    <n v="1036.624"/>
    <n v="2"/>
    <n v="13"/>
    <s v="Pequeño"/>
    <n v="0.2"/>
    <n v="207.32480000000001"/>
    <n v="-207.32480000000001"/>
    <n v="1243.9488000000001"/>
    <s v="Muy Alto"/>
    <n v="51.831200000000003"/>
    <n v="0.05"/>
    <n v="-777.46799999999996"/>
    <n v="1"/>
    <n v="1"/>
    <s v="CORRECTO"/>
    <n v="2015"/>
    <n v="0"/>
  </r>
  <r>
    <x v="3125"/>
    <x v="1548"/>
    <d v="2015-06-11T00:00:00"/>
    <d v="2015-06-12T00:00:00"/>
    <s v="First Class"/>
    <x v="531"/>
    <s v="Jim Epp"/>
    <s v="CORPORATE"/>
    <s v="united states"/>
    <s v="Lakeland"/>
    <s v="Florida"/>
    <n v="33801"/>
    <s v="South"/>
    <s v="OFF-ST-10003816"/>
    <x v="1"/>
    <x v="4"/>
    <x v="717"/>
    <n v="563.80799999999999"/>
    <n v="4"/>
    <n v="26"/>
    <s v="Mediano"/>
    <n v="0.2"/>
    <n v="112.7616"/>
    <n v="-112.7616"/>
    <n v="676.56960000000004"/>
    <s v="Muy Alto"/>
    <n v="21.142800000000001"/>
    <n v="3.7500000000000006E-2"/>
    <n v="-429.90359999999998"/>
    <n v="1"/>
    <n v="1"/>
    <s v="CORRECTO"/>
    <n v="2015"/>
    <n v="0"/>
  </r>
  <r>
    <x v="3126"/>
    <x v="1549"/>
    <d v="2017-09-08T00:00:00"/>
    <d v="2017-09-12T00:00:00"/>
    <s v="Standard Class"/>
    <x v="686"/>
    <s v="Eugene Barchas"/>
    <s v="CONSUMER"/>
    <s v="united states"/>
    <s v="Philadelphia"/>
    <s v="Pennsylvania"/>
    <n v="19134"/>
    <s v="East"/>
    <s v="TEC-PH-10002200"/>
    <x v="2"/>
    <x v="7"/>
    <x v="1480"/>
    <n v="258.52800000000002"/>
    <n v="2"/>
    <n v="16"/>
    <s v="Pequeño"/>
    <n v="0.4"/>
    <n v="103.41120000000001"/>
    <n v="-103.41119999999999"/>
    <n v="361.93920000000003"/>
    <s v="Alto"/>
    <n v="-47.396799999999999"/>
    <n v="-0.18333333333333332"/>
    <n v="-202.5136"/>
    <n v="4"/>
    <n v="4"/>
    <s v="CORRECTO"/>
    <n v="2017"/>
    <n v="0"/>
  </r>
  <r>
    <x v="3127"/>
    <x v="1550"/>
    <d v="2017-10-02T00:00:00"/>
    <d v="2017-10-06T00:00:00"/>
    <s v="Standard Class"/>
    <x v="669"/>
    <s v="Becky Pak"/>
    <s v="CONSUMER"/>
    <s v="united states"/>
    <s v="New York City"/>
    <s v="New York"/>
    <n v="10011"/>
    <s v="East"/>
    <s v="OFF-PA-10004438"/>
    <x v="1"/>
    <x v="10"/>
    <x v="1481"/>
    <n v="49.12"/>
    <n v="4"/>
    <n v="10"/>
    <s v="Mediano"/>
    <n v="0"/>
    <n v="0"/>
    <n v="0"/>
    <n v="49.12"/>
    <s v="Bajo"/>
    <n v="23.086400000000001"/>
    <n v="0.47000000000000003"/>
    <n v="-26.0336"/>
    <n v="4"/>
    <n v="4"/>
    <s v="CORRECTO"/>
    <n v="2017"/>
    <n v="0"/>
  </r>
  <r>
    <x v="3128"/>
    <x v="1551"/>
    <d v="2014-12-16T00:00:00"/>
    <d v="2014-12-17T00:00:00"/>
    <s v="First Class"/>
    <x v="385"/>
    <s v="Chad Cunningham"/>
    <s v="HOME OFFICE"/>
    <s v="united states"/>
    <s v="Los Angeles"/>
    <s v="California"/>
    <n v="90049"/>
    <s v="West"/>
    <s v="FUR-FU-10004090"/>
    <x v="0"/>
    <x v="5"/>
    <x v="642"/>
    <n v="44.46"/>
    <n v="2"/>
    <n v="17"/>
    <s v="Pequeño"/>
    <n v="0"/>
    <n v="0"/>
    <n v="0"/>
    <n v="44.46"/>
    <s v="Bajo"/>
    <n v="14.671799999999999"/>
    <n v="0.32999999999999996"/>
    <n v="-29.7882"/>
    <n v="1"/>
    <n v="1"/>
    <s v="CORRECTO"/>
    <n v="2014"/>
    <n v="0"/>
  </r>
  <r>
    <x v="3129"/>
    <x v="1551"/>
    <d v="2014-12-16T00:00:00"/>
    <d v="2014-12-17T00:00:00"/>
    <s v="First Class"/>
    <x v="385"/>
    <s v="Chad Cunningham"/>
    <s v="HOME OFFICE"/>
    <s v="united states"/>
    <s v="Los Angeles"/>
    <s v="California"/>
    <n v="90049"/>
    <s v="West"/>
    <s v="FUR-CH-10002602"/>
    <x v="0"/>
    <x v="1"/>
    <x v="291"/>
    <n v="241.56800000000001"/>
    <n v="2"/>
    <n v="37"/>
    <s v="Pequeño"/>
    <n v="0.2"/>
    <n v="48.313600000000008"/>
    <n v="-48.313600000000001"/>
    <n v="289.88160000000005"/>
    <s v="Alto"/>
    <n v="18.117599999999999"/>
    <n v="7.4999999999999997E-2"/>
    <n v="-175.13679999999999"/>
    <n v="1"/>
    <n v="1"/>
    <s v="CORRECTO"/>
    <n v="2014"/>
    <n v="0"/>
  </r>
  <r>
    <x v="3130"/>
    <x v="1551"/>
    <d v="2014-12-16T00:00:00"/>
    <d v="2014-12-17T00:00:00"/>
    <s v="First Class"/>
    <x v="385"/>
    <s v="Chad Cunningham"/>
    <s v="HOME OFFICE"/>
    <s v="united states"/>
    <s v="Los Angeles"/>
    <s v="California"/>
    <n v="90049"/>
    <s v="West"/>
    <s v="TEC-AC-10001142"/>
    <x v="2"/>
    <x v="11"/>
    <x v="551"/>
    <n v="395"/>
    <n v="5"/>
    <n v="24"/>
    <s v="Grande"/>
    <n v="0"/>
    <n v="0"/>
    <n v="0"/>
    <n v="395"/>
    <s v="Alto"/>
    <n v="39.5"/>
    <n v="0.1"/>
    <n v="-355.5"/>
    <n v="1"/>
    <n v="1"/>
    <s v="CORRECTO"/>
    <n v="2014"/>
    <n v="0"/>
  </r>
  <r>
    <x v="3131"/>
    <x v="1551"/>
    <d v="2014-12-16T00:00:00"/>
    <d v="2014-12-17T00:00:00"/>
    <s v="First Class"/>
    <x v="385"/>
    <s v="Chad Cunningham"/>
    <s v="HOME OFFICE"/>
    <s v="united states"/>
    <s v="Los Angeles"/>
    <s v="California"/>
    <n v="90049"/>
    <s v="West"/>
    <s v="TEC-PH-10004977"/>
    <x v="2"/>
    <x v="7"/>
    <x v="34"/>
    <n v="627.16800000000001"/>
    <n v="4"/>
    <n v="32"/>
    <s v="Mediano"/>
    <n v="0.2"/>
    <n v="125.43360000000001"/>
    <n v="-125.4336"/>
    <n v="752.60159999999996"/>
    <s v="Muy Alto"/>
    <n v="70.556399999999996"/>
    <n v="0.11249999999999999"/>
    <n v="-431.178"/>
    <n v="1"/>
    <n v="1"/>
    <s v="CORRECTO"/>
    <n v="2014"/>
    <n v="0"/>
  </r>
  <r>
    <x v="3132"/>
    <x v="1552"/>
    <d v="2014-08-24T00:00:00"/>
    <d v="2014-08-26T00:00:00"/>
    <s v="First Class"/>
    <x v="687"/>
    <s v="Jennifer Patt"/>
    <s v="CORPORATE"/>
    <s v="united states"/>
    <s v="Oceanside"/>
    <s v="New York"/>
    <n v="11572"/>
    <s v="East"/>
    <s v="FUR-FU-10004586"/>
    <x v="0"/>
    <x v="5"/>
    <x v="1482"/>
    <n v="13.28"/>
    <n v="2"/>
    <n v="16"/>
    <s v="Pequeño"/>
    <n v="0"/>
    <n v="0"/>
    <n v="0"/>
    <n v="13.28"/>
    <s v="Bajo"/>
    <n v="6.3743999999999996"/>
    <n v="0.48"/>
    <n v="-6.9055999999999997"/>
    <n v="2"/>
    <n v="2"/>
    <s v="CORRECTO"/>
    <n v="2014"/>
    <n v="0"/>
  </r>
  <r>
    <x v="3133"/>
    <x v="1552"/>
    <d v="2014-08-24T00:00:00"/>
    <d v="2014-08-26T00:00:00"/>
    <s v="First Class"/>
    <x v="687"/>
    <s v="Jennifer Patt"/>
    <s v="CORPORATE"/>
    <s v="united states"/>
    <s v="Oceanside"/>
    <s v="New York"/>
    <n v="11572"/>
    <s v="East"/>
    <s v="OFF-BI-10001116"/>
    <x v="1"/>
    <x v="8"/>
    <x v="1075"/>
    <n v="12.672000000000001"/>
    <n v="3"/>
    <n v="46"/>
    <s v="Mediano"/>
    <n v="0.2"/>
    <n v="2.5344000000000002"/>
    <n v="-2.5344000000000002"/>
    <n v="15.2064"/>
    <s v="Bajo"/>
    <n v="4.4352"/>
    <n v="0.35"/>
    <n v="-5.7023999999999999"/>
    <n v="2"/>
    <n v="2"/>
    <s v="CORRECTO"/>
    <n v="2014"/>
    <n v="0"/>
  </r>
  <r>
    <x v="3134"/>
    <x v="1553"/>
    <d v="2017-11-12T00:00:00"/>
    <d v="2017-11-18T00:00:00"/>
    <s v="Standard Class"/>
    <x v="60"/>
    <s v="Lindsay Shagiari"/>
    <s v="HOME OFFICE"/>
    <s v="united states"/>
    <s v="Dallas"/>
    <s v="Texas"/>
    <n v="75081"/>
    <s v="Central"/>
    <s v="OFF-BI-10000666"/>
    <x v="1"/>
    <x v="8"/>
    <x v="989"/>
    <n v="30.56"/>
    <n v="5"/>
    <n v="29"/>
    <s v="Grande"/>
    <n v="0.8"/>
    <n v="24.448"/>
    <n v="-24.448"/>
    <n v="55.007999999999996"/>
    <s v="Medio"/>
    <n v="-45.84"/>
    <n v="-1.5000000000000002"/>
    <n v="-51.951999999999998"/>
    <n v="6"/>
    <n v="6"/>
    <s v="CORRECTO"/>
    <n v="2017"/>
    <n v="0"/>
  </r>
  <r>
    <x v="3135"/>
    <x v="1553"/>
    <d v="2017-11-12T00:00:00"/>
    <d v="2017-11-18T00:00:00"/>
    <s v="Standard Class"/>
    <x v="60"/>
    <s v="Lindsay Shagiari"/>
    <s v="HOME OFFICE"/>
    <s v="united states"/>
    <s v="Dallas"/>
    <s v="Texas"/>
    <n v="75081"/>
    <s v="Central"/>
    <s v="OFF-ST-10002583"/>
    <x v="1"/>
    <x v="4"/>
    <x v="571"/>
    <n v="77.951999999999998"/>
    <n v="3"/>
    <n v="16"/>
    <s v="Mediano"/>
    <n v="0.2"/>
    <n v="15.590400000000001"/>
    <n v="-15.590400000000001"/>
    <n v="93.542400000000001"/>
    <s v="Medio"/>
    <n v="-15.590400000000001"/>
    <n v="-0.2"/>
    <n v="-77.951999999999998"/>
    <n v="6"/>
    <n v="6"/>
    <s v="CORRECTO"/>
    <n v="2017"/>
    <n v="0"/>
  </r>
  <r>
    <x v="3136"/>
    <x v="1553"/>
    <d v="2017-11-12T00:00:00"/>
    <d v="2017-11-18T00:00:00"/>
    <s v="Standard Class"/>
    <x v="60"/>
    <s v="Lindsay Shagiari"/>
    <s v="HOME OFFICE"/>
    <s v="united states"/>
    <s v="Dallas"/>
    <s v="Texas"/>
    <n v="75081"/>
    <s v="Central"/>
    <s v="TEC-PH-10004908"/>
    <x v="2"/>
    <x v="7"/>
    <x v="1483"/>
    <n v="67.992000000000004"/>
    <n v="1"/>
    <n v="25"/>
    <s v="Pequeño"/>
    <n v="0.2"/>
    <n v="13.598400000000002"/>
    <n v="-13.5984"/>
    <n v="81.590400000000002"/>
    <s v="Medio"/>
    <n v="8.4990000000000006"/>
    <n v="0.125"/>
    <n v="-45.894599999999997"/>
    <n v="6"/>
    <n v="6"/>
    <s v="CORRECTO"/>
    <n v="2017"/>
    <n v="0"/>
  </r>
  <r>
    <x v="3137"/>
    <x v="1553"/>
    <d v="2017-11-12T00:00:00"/>
    <d v="2017-11-18T00:00:00"/>
    <s v="Standard Class"/>
    <x v="60"/>
    <s v="Lindsay Shagiari"/>
    <s v="HOME OFFICE"/>
    <s v="united states"/>
    <s v="Dallas"/>
    <s v="Texas"/>
    <n v="75081"/>
    <s v="Central"/>
    <s v="OFF-EN-10001219"/>
    <x v="1"/>
    <x v="12"/>
    <x v="588"/>
    <n v="12.224"/>
    <n v="2"/>
    <n v="21"/>
    <s v="Pequeño"/>
    <n v="0.2"/>
    <n v="2.4448000000000003"/>
    <n v="-2.4447999999999999"/>
    <n v="14.668800000000001"/>
    <s v="Bajo"/>
    <n v="4.4311999999999996"/>
    <n v="0.36249999999999993"/>
    <n v="-5.3479999999999999"/>
    <n v="6"/>
    <n v="6"/>
    <s v="CORRECTO"/>
    <n v="2017"/>
    <n v="0"/>
  </r>
  <r>
    <x v="3138"/>
    <x v="1553"/>
    <d v="2017-11-12T00:00:00"/>
    <d v="2017-11-18T00:00:00"/>
    <s v="Standard Class"/>
    <x v="60"/>
    <s v="Lindsay Shagiari"/>
    <s v="HOME OFFICE"/>
    <s v="united states"/>
    <s v="Dallas"/>
    <s v="Texas"/>
    <n v="75081"/>
    <s v="Central"/>
    <s v="TEC-AC-10004568"/>
    <x v="2"/>
    <x v="11"/>
    <x v="1118"/>
    <n v="44.783999999999999"/>
    <n v="2"/>
    <n v="41"/>
    <s v="Pequeño"/>
    <n v="0.2"/>
    <n v="8.9567999999999994"/>
    <n v="-8.9567999999999994"/>
    <n v="53.7408"/>
    <s v="Medio"/>
    <n v="-0.55979999999999996"/>
    <n v="-1.2499999999999999E-2"/>
    <n v="-36.387"/>
    <n v="6"/>
    <n v="6"/>
    <s v="CORRECTO"/>
    <n v="2017"/>
    <n v="0"/>
  </r>
  <r>
    <x v="3139"/>
    <x v="1553"/>
    <d v="2017-11-12T00:00:00"/>
    <d v="2017-11-18T00:00:00"/>
    <s v="Standard Class"/>
    <x v="60"/>
    <s v="Lindsay Shagiari"/>
    <s v="HOME OFFICE"/>
    <s v="united states"/>
    <s v="Dallas"/>
    <s v="Texas"/>
    <n v="75081"/>
    <s v="Central"/>
    <s v="FUR-FU-10001756"/>
    <x v="0"/>
    <x v="5"/>
    <x v="285"/>
    <n v="22.847999999999999"/>
    <n v="3"/>
    <n v="20"/>
    <s v="Mediano"/>
    <n v="0.6"/>
    <n v="13.708799999999998"/>
    <n v="-13.7088"/>
    <n v="36.556799999999996"/>
    <s v="Bajo"/>
    <n v="-17.7072"/>
    <n v="-0.77500000000000002"/>
    <n v="-26.846399999999999"/>
    <n v="6"/>
    <n v="6"/>
    <s v="CORRECTO"/>
    <n v="2017"/>
    <n v="0"/>
  </r>
  <r>
    <x v="3140"/>
    <x v="1554"/>
    <d v="2015-04-25T00:00:00"/>
    <d v="2015-04-28T00:00:00"/>
    <s v="First Class"/>
    <x v="139"/>
    <s v="John Lucas"/>
    <s v="CONSUMER"/>
    <s v="united states"/>
    <s v="New York City"/>
    <s v="New York"/>
    <n v="10035"/>
    <s v="East"/>
    <s v="OFF-AP-10002311"/>
    <x v="1"/>
    <x v="9"/>
    <x v="14"/>
    <n v="206.43"/>
    <n v="3"/>
    <n v="26"/>
    <s v="Mediano"/>
    <n v="0"/>
    <n v="0"/>
    <n v="0"/>
    <n v="206.43"/>
    <s v="Alto"/>
    <n v="90.8292"/>
    <n v="0.44"/>
    <n v="-115.60080000000001"/>
    <n v="3"/>
    <n v="3"/>
    <s v="CORRECTO"/>
    <n v="2015"/>
    <n v="0"/>
  </r>
  <r>
    <x v="3141"/>
    <x v="1555"/>
    <d v="2014-12-12T00:00:00"/>
    <d v="2014-12-12T00:00:00"/>
    <s v="Same Day"/>
    <x v="388"/>
    <s v="Craig Yedwab"/>
    <s v="CORPORATE"/>
    <s v="united states"/>
    <s v="San Antonio"/>
    <s v="Texas"/>
    <n v="78207"/>
    <s v="Central"/>
    <s v="OFF-BI-10003650"/>
    <x v="1"/>
    <x v="8"/>
    <x v="115"/>
    <n v="210.392"/>
    <n v="2"/>
    <n v="23"/>
    <s v="Pequeño"/>
    <n v="0.8"/>
    <n v="168.31360000000001"/>
    <n v="-168.31360000000001"/>
    <n v="378.7056"/>
    <s v="Alto"/>
    <n v="-336.62720000000002"/>
    <n v="-1.6"/>
    <n v="-378.7056"/>
    <n v="0"/>
    <n v="0"/>
    <s v="CORRECTO"/>
    <n v="2014"/>
    <n v="0"/>
  </r>
  <r>
    <x v="3142"/>
    <x v="1556"/>
    <d v="2017-09-25T00:00:00"/>
    <d v="2017-09-27T00:00:00"/>
    <s v="Second Class"/>
    <x v="181"/>
    <s v="Raymond Buch"/>
    <s v="CONSUMER"/>
    <s v="united states"/>
    <s v="Cincinnati"/>
    <s v="Ohio"/>
    <n v="45231"/>
    <s v="East"/>
    <s v="TEC-AC-10003628"/>
    <x v="2"/>
    <x v="11"/>
    <x v="247"/>
    <n v="119.96"/>
    <n v="5"/>
    <n v="52"/>
    <s v="Grande"/>
    <n v="0.2"/>
    <n v="23.992000000000001"/>
    <n v="-23.992000000000001"/>
    <n v="143.952"/>
    <s v="Medio"/>
    <n v="35.988"/>
    <n v="0.3"/>
    <n v="-59.98"/>
    <n v="2"/>
    <n v="2"/>
    <s v="CORRECTO"/>
    <n v="2017"/>
    <n v="0"/>
  </r>
  <r>
    <x v="3143"/>
    <x v="1556"/>
    <d v="2017-09-25T00:00:00"/>
    <d v="2017-09-27T00:00:00"/>
    <s v="Second Class"/>
    <x v="181"/>
    <s v="Raymond Buch"/>
    <s v="CONSUMER"/>
    <s v="united states"/>
    <s v="Cincinnati"/>
    <s v="Ohio"/>
    <n v="45231"/>
    <s v="East"/>
    <s v="OFF-AR-10001547"/>
    <x v="1"/>
    <x v="6"/>
    <x v="148"/>
    <n v="10.608000000000001"/>
    <n v="6"/>
    <n v="30"/>
    <s v="Grande"/>
    <n v="0.2"/>
    <n v="2.1216000000000004"/>
    <n v="-2.1215999999999999"/>
    <n v="12.729600000000001"/>
    <s v="Bajo"/>
    <n v="0.92820000000000003"/>
    <n v="8.7499999999999994E-2"/>
    <n v="-7.5582000000000003"/>
    <n v="2"/>
    <n v="2"/>
    <s v="CORRECTO"/>
    <n v="2017"/>
    <n v="0"/>
  </r>
  <r>
    <x v="3144"/>
    <x v="1557"/>
    <d v="2016-09-05T00:00:00"/>
    <d v="2016-09-11T00:00:00"/>
    <s v="Standard Class"/>
    <x v="255"/>
    <s v="Anthony Rawles"/>
    <s v="CORPORATE"/>
    <s v="united states"/>
    <s v="Austin"/>
    <s v="Texas"/>
    <n v="78745"/>
    <s v="Central"/>
    <s v="FUR-CH-10002647"/>
    <x v="0"/>
    <x v="1"/>
    <x v="475"/>
    <n v="347.80200000000002"/>
    <n v="7"/>
    <n v="64"/>
    <s v="Grande"/>
    <n v="0.3"/>
    <n v="104.34060000000001"/>
    <n v="-104.34059999999999"/>
    <n v="452.14260000000002"/>
    <s v="Alto"/>
    <n v="-24.843"/>
    <n v="-7.1428571428571425E-2"/>
    <n v="-268.30439999999999"/>
    <n v="6"/>
    <n v="6"/>
    <s v="CORRECTO"/>
    <n v="2016"/>
    <n v="0"/>
  </r>
  <r>
    <x v="3145"/>
    <x v="1558"/>
    <d v="2017-02-11T00:00:00"/>
    <d v="2017-02-13T00:00:00"/>
    <s v="Second Class"/>
    <x v="688"/>
    <s v="Cari Sayre"/>
    <s v="CORPORATE"/>
    <s v="united states"/>
    <s v="Seattle"/>
    <s v="Washington"/>
    <n v="98105"/>
    <s v="West"/>
    <s v="FUR-CH-10004495"/>
    <x v="0"/>
    <x v="1"/>
    <x v="1484"/>
    <n v="963.13599999999997"/>
    <n v="4"/>
    <n v="26"/>
    <s v="Mediano"/>
    <n v="0.2"/>
    <n v="192.62720000000002"/>
    <n v="-192.62719999999999"/>
    <n v="1155.7631999999999"/>
    <s v="Muy Alto"/>
    <n v="108.3528"/>
    <n v="0.1125"/>
    <n v="-662.15599999999995"/>
    <n v="2"/>
    <n v="2"/>
    <s v="CORRECTO"/>
    <n v="2017"/>
    <n v="0"/>
  </r>
  <r>
    <x v="3146"/>
    <x v="1558"/>
    <d v="2017-02-11T00:00:00"/>
    <d v="2017-02-13T00:00:00"/>
    <s v="Second Class"/>
    <x v="688"/>
    <s v="Cari Sayre"/>
    <s v="CORPORATE"/>
    <s v="united states"/>
    <s v="Seattle"/>
    <s v="Washington"/>
    <n v="98105"/>
    <s v="West"/>
    <s v="TEC-PH-10002923"/>
    <x v="2"/>
    <x v="7"/>
    <x v="687"/>
    <n v="88.775999999999996"/>
    <n v="3"/>
    <n v="25"/>
    <s v="Mediano"/>
    <n v="0.2"/>
    <n v="17.755199999999999"/>
    <n v="-17.755199999999999"/>
    <n v="106.5312"/>
    <s v="Medio"/>
    <n v="7.7679"/>
    <n v="8.7500000000000008E-2"/>
    <n v="-63.252899999999997"/>
    <n v="2"/>
    <n v="2"/>
    <s v="CORRECTO"/>
    <n v="2017"/>
    <n v="0"/>
  </r>
  <r>
    <x v="3147"/>
    <x v="1559"/>
    <d v="2014-06-30T00:00:00"/>
    <d v="2014-07-03T00:00:00"/>
    <s v="Second Class"/>
    <x v="255"/>
    <s v="Anthony Rawles"/>
    <s v="CORPORATE"/>
    <s v="united states"/>
    <s v="Los Angeles"/>
    <s v="California"/>
    <n v="90004"/>
    <s v="West"/>
    <s v="OFF-AR-10001374"/>
    <x v="1"/>
    <x v="6"/>
    <x v="313"/>
    <n v="32.4"/>
    <n v="5"/>
    <n v="21"/>
    <s v="Grande"/>
    <n v="0"/>
    <n v="0"/>
    <n v="0"/>
    <n v="32.4"/>
    <s v="Bajo"/>
    <n v="10.368"/>
    <n v="0.32"/>
    <n v="-22.032"/>
    <n v="3"/>
    <n v="3"/>
    <s v="CORRECTO"/>
    <n v="2014"/>
    <n v="0"/>
  </r>
  <r>
    <x v="3148"/>
    <x v="1560"/>
    <d v="2016-06-07T00:00:00"/>
    <d v="2016-06-10T00:00:00"/>
    <s v="First Class"/>
    <x v="279"/>
    <s v="Ross DeVincentis"/>
    <s v="HOME OFFICE"/>
    <s v="united states"/>
    <s v="New York City"/>
    <s v="New York"/>
    <n v="10035"/>
    <s v="East"/>
    <s v="OFF-PA-10003441"/>
    <x v="1"/>
    <x v="10"/>
    <x v="490"/>
    <n v="32.4"/>
    <n v="5"/>
    <n v="53"/>
    <s v="Grande"/>
    <n v="0"/>
    <n v="0"/>
    <n v="0"/>
    <n v="32.4"/>
    <s v="Bajo"/>
    <n v="15.552"/>
    <n v="0.48"/>
    <n v="-16.847999999999999"/>
    <n v="3"/>
    <n v="3"/>
    <s v="CORRECTO"/>
    <n v="2016"/>
    <n v="0"/>
  </r>
  <r>
    <x v="3149"/>
    <x v="1561"/>
    <d v="2014-12-20T00:00:00"/>
    <d v="2014-12-25T00:00:00"/>
    <s v="Standard Class"/>
    <x v="168"/>
    <s v="Keith Herrera"/>
    <s v="CONSUMER"/>
    <s v="united states"/>
    <s v="Seattle"/>
    <s v="Washington"/>
    <n v="98103"/>
    <s v="West"/>
    <s v="OFF-LA-10002043"/>
    <x v="1"/>
    <x v="2"/>
    <x v="255"/>
    <n v="31.05"/>
    <n v="3"/>
    <n v="16"/>
    <s v="Mediano"/>
    <n v="0"/>
    <n v="0"/>
    <n v="0"/>
    <n v="31.05"/>
    <s v="Bajo"/>
    <n v="14.904"/>
    <n v="0.48"/>
    <n v="-16.146000000000001"/>
    <n v="5"/>
    <n v="5"/>
    <s v="CORRECTO"/>
    <n v="2014"/>
    <n v="0"/>
  </r>
  <r>
    <x v="3150"/>
    <x v="1562"/>
    <d v="2015-12-15T00:00:00"/>
    <d v="2015-12-18T00:00:00"/>
    <s v="First Class"/>
    <x v="173"/>
    <s v="Natalie Fritzler"/>
    <s v="CONSUMER"/>
    <s v="united states"/>
    <s v="Newark"/>
    <s v="Ohio"/>
    <n v="43055"/>
    <s v="East"/>
    <s v="TEC-AC-10002049"/>
    <x v="2"/>
    <x v="11"/>
    <x v="1062"/>
    <n v="2025.36"/>
    <n v="6"/>
    <n v="24"/>
    <s v="Grande"/>
    <n v="0.2"/>
    <n v="405.072"/>
    <n v="-405.072"/>
    <n v="2430.4319999999998"/>
    <s v="Muy Alto"/>
    <n v="607.60799999999995"/>
    <n v="0.3"/>
    <n v="-1012.68"/>
    <n v="3"/>
    <n v="3"/>
    <s v="CORRECTO"/>
    <n v="2015"/>
    <n v="0"/>
  </r>
  <r>
    <x v="3151"/>
    <x v="1562"/>
    <d v="2015-12-15T00:00:00"/>
    <d v="2015-12-18T00:00:00"/>
    <s v="First Class"/>
    <x v="173"/>
    <s v="Natalie Fritzler"/>
    <s v="CONSUMER"/>
    <s v="united states"/>
    <s v="Newark"/>
    <s v="Ohio"/>
    <n v="43055"/>
    <s v="East"/>
    <s v="TEC-MA-10000418"/>
    <x v="2"/>
    <x v="15"/>
    <x v="1485"/>
    <n v="1799.9939999999999"/>
    <n v="2"/>
    <n v="9"/>
    <s v="Pequeño"/>
    <n v="0.7"/>
    <n v="1259.9957999999999"/>
    <n v="-1259.9957999999999"/>
    <n v="3059.9897999999998"/>
    <s v="Muy Alto"/>
    <n v="-2639.9911999999999"/>
    <n v="-1.4666666666666668"/>
    <n v="-3179.9893999999999"/>
    <n v="3"/>
    <n v="3"/>
    <s v="CORRECTO"/>
    <n v="2015"/>
    <n v="0"/>
  </r>
  <r>
    <x v="3152"/>
    <x v="1562"/>
    <d v="2015-12-15T00:00:00"/>
    <d v="2015-12-18T00:00:00"/>
    <s v="First Class"/>
    <x v="173"/>
    <s v="Natalie Fritzler"/>
    <s v="CONSUMER"/>
    <s v="united states"/>
    <s v="Newark"/>
    <s v="Ohio"/>
    <n v="43055"/>
    <s v="East"/>
    <s v="TEC-PH-10004908"/>
    <x v="2"/>
    <x v="7"/>
    <x v="1483"/>
    <n v="101.988"/>
    <n v="2"/>
    <n v="25"/>
    <s v="Pequeño"/>
    <n v="0.4"/>
    <n v="40.795200000000001"/>
    <n v="-40.795200000000001"/>
    <n v="142.78319999999999"/>
    <s v="Medio"/>
    <n v="-16.998000000000001"/>
    <n v="-0.16666666666666669"/>
    <n v="-78.190799999999996"/>
    <n v="3"/>
    <n v="3"/>
    <s v="CORRECTO"/>
    <n v="2015"/>
    <n v="0"/>
  </r>
  <r>
    <x v="3153"/>
    <x v="1562"/>
    <d v="2015-12-15T00:00:00"/>
    <d v="2015-12-18T00:00:00"/>
    <s v="First Class"/>
    <x v="173"/>
    <s v="Natalie Fritzler"/>
    <s v="CONSUMER"/>
    <s v="united states"/>
    <s v="Newark"/>
    <s v="Ohio"/>
    <n v="43055"/>
    <s v="East"/>
    <s v="FUR-FU-10004091"/>
    <x v="0"/>
    <x v="5"/>
    <x v="267"/>
    <n v="262.86399999999998"/>
    <n v="7"/>
    <n v="27"/>
    <s v="Grande"/>
    <n v="0.2"/>
    <n v="52.572800000000001"/>
    <n v="-52.572800000000001"/>
    <n v="315.43679999999995"/>
    <s v="Alto"/>
    <n v="69.001800000000003"/>
    <n v="0.26250000000000001"/>
    <n v="-141.2894"/>
    <n v="3"/>
    <n v="3"/>
    <s v="CORRECTO"/>
    <n v="2015"/>
    <n v="0"/>
  </r>
  <r>
    <x v="3154"/>
    <x v="1563"/>
    <d v="2017-07-20T00:00:00"/>
    <d v="2017-07-24T00:00:00"/>
    <s v="Standard Class"/>
    <x v="416"/>
    <s v="Suzanne McNair"/>
    <s v="CORPORATE"/>
    <s v="united states"/>
    <s v="Maple Grove"/>
    <s v="Minnesota"/>
    <n v="55369"/>
    <s v="Central"/>
    <s v="OFF-BI-10004600"/>
    <x v="1"/>
    <x v="8"/>
    <x v="1486"/>
    <n v="735.98"/>
    <n v="2"/>
    <n v="28"/>
    <s v="Pequeño"/>
    <n v="0"/>
    <n v="0"/>
    <n v="0"/>
    <n v="735.98"/>
    <s v="Muy Alto"/>
    <n v="331.19099999999997"/>
    <n v="0.44999999999999996"/>
    <n v="-404.78899999999999"/>
    <n v="4"/>
    <n v="4"/>
    <s v="CORRECTO"/>
    <n v="2017"/>
    <n v="0"/>
  </r>
  <r>
    <x v="3155"/>
    <x v="1564"/>
    <d v="2014-08-03T00:00:00"/>
    <d v="2014-08-05T00:00:00"/>
    <s v="Second Class"/>
    <x v="689"/>
    <s v="Gary Hansen"/>
    <s v="HOME OFFICE"/>
    <s v="united states"/>
    <s v="Glendale"/>
    <s v="Arizona"/>
    <n v="85301"/>
    <s v="West"/>
    <s v="OFF-PA-10001289"/>
    <x v="1"/>
    <x v="10"/>
    <x v="961"/>
    <n v="93.024000000000001"/>
    <n v="3"/>
    <n v="37"/>
    <s v="Mediano"/>
    <n v="0.2"/>
    <n v="18.604800000000001"/>
    <n v="-18.604800000000001"/>
    <n v="111.6288"/>
    <s v="Medio"/>
    <n v="33.721200000000003"/>
    <n v="0.36250000000000004"/>
    <n v="-40.698"/>
    <n v="2"/>
    <n v="2"/>
    <s v="CORRECTO"/>
    <n v="2014"/>
    <n v="0"/>
  </r>
  <r>
    <x v="3156"/>
    <x v="1565"/>
    <d v="2015-08-24T00:00:00"/>
    <d v="2015-08-28T00:00:00"/>
    <s v="Standard Class"/>
    <x v="613"/>
    <s v="Eleni McCrary"/>
    <s v="CORPORATE"/>
    <s v="united states"/>
    <s v="New York City"/>
    <s v="New York"/>
    <n v="10009"/>
    <s v="East"/>
    <s v="FUR-TA-10001539"/>
    <x v="0"/>
    <x v="3"/>
    <x v="10"/>
    <n v="284.36399999999998"/>
    <n v="2"/>
    <n v="30"/>
    <s v="Pequeño"/>
    <n v="0.4"/>
    <n v="113.7456"/>
    <n v="-113.7456"/>
    <n v="398.1096"/>
    <s v="Alto"/>
    <n v="-75.830399999999997"/>
    <n v="-0.26666666666666666"/>
    <n v="-246.44880000000001"/>
    <n v="4"/>
    <n v="4"/>
    <s v="CORRECTO"/>
    <n v="2015"/>
    <n v="0"/>
  </r>
  <r>
    <x v="3157"/>
    <x v="1565"/>
    <d v="2015-08-24T00:00:00"/>
    <d v="2015-08-28T00:00:00"/>
    <s v="Standard Class"/>
    <x v="613"/>
    <s v="Eleni McCrary"/>
    <s v="CORPORATE"/>
    <s v="united states"/>
    <s v="New York City"/>
    <s v="New York"/>
    <n v="10009"/>
    <s v="East"/>
    <s v="TEC-AC-10001266"/>
    <x v="2"/>
    <x v="11"/>
    <x v="198"/>
    <n v="26"/>
    <n v="2"/>
    <n v="26"/>
    <s v="Pequeño"/>
    <n v="0"/>
    <n v="0"/>
    <n v="0"/>
    <n v="26"/>
    <s v="Bajo"/>
    <n v="11.7"/>
    <n v="0.44999999999999996"/>
    <n v="-14.3"/>
    <n v="4"/>
    <n v="4"/>
    <s v="CORRECTO"/>
    <n v="2015"/>
    <n v="0"/>
  </r>
  <r>
    <x v="3158"/>
    <x v="1566"/>
    <d v="2016-03-26T00:00:00"/>
    <d v="2016-03-27T00:00:00"/>
    <s v="First Class"/>
    <x v="203"/>
    <s v="Dean Braden"/>
    <s v="CONSUMER"/>
    <s v="united states"/>
    <s v="Jacksonville"/>
    <s v="North Carolina"/>
    <n v="28540"/>
    <s v="South"/>
    <s v="OFF-ST-10001291"/>
    <x v="1"/>
    <x v="4"/>
    <x v="1026"/>
    <n v="67.64"/>
    <n v="5"/>
    <n v="15"/>
    <s v="Grande"/>
    <n v="0.2"/>
    <n v="13.528"/>
    <n v="-13.528"/>
    <n v="81.168000000000006"/>
    <s v="Medio"/>
    <n v="5.9184999999999999"/>
    <n v="8.7499999999999994E-2"/>
    <n v="-48.1935"/>
    <n v="1"/>
    <n v="1"/>
    <s v="CORRECTO"/>
    <n v="2016"/>
    <n v="0"/>
  </r>
  <r>
    <x v="3159"/>
    <x v="1566"/>
    <d v="2016-03-26T00:00:00"/>
    <d v="2016-03-27T00:00:00"/>
    <s v="First Class"/>
    <x v="203"/>
    <s v="Dean Braden"/>
    <s v="CONSUMER"/>
    <s v="united states"/>
    <s v="Jacksonville"/>
    <s v="North Carolina"/>
    <n v="28540"/>
    <s v="South"/>
    <s v="TEC-AC-10001314"/>
    <x v="2"/>
    <x v="11"/>
    <x v="952"/>
    <n v="119.976"/>
    <n v="3"/>
    <n v="27"/>
    <s v="Mediano"/>
    <n v="0.2"/>
    <n v="23.995200000000001"/>
    <n v="-23.995200000000001"/>
    <n v="143.97120000000001"/>
    <s v="Medio"/>
    <n v="-17.996400000000001"/>
    <n v="-0.15000000000000002"/>
    <n v="-113.9772"/>
    <n v="1"/>
    <n v="1"/>
    <s v="CORRECTO"/>
    <n v="2016"/>
    <n v="0"/>
  </r>
  <r>
    <x v="3160"/>
    <x v="1567"/>
    <d v="2014-09-12T00:00:00"/>
    <d v="2014-09-16T00:00:00"/>
    <s v="Second Class"/>
    <x v="690"/>
    <s v="Pete Takahito"/>
    <s v="CONSUMER"/>
    <s v="united states"/>
    <s v="Houston"/>
    <s v="Texas"/>
    <n v="77070"/>
    <s v="Central"/>
    <s v="OFF-BI-10004040"/>
    <x v="1"/>
    <x v="8"/>
    <x v="1487"/>
    <n v="5.18"/>
    <n v="5"/>
    <n v="42"/>
    <s v="Grande"/>
    <n v="0.8"/>
    <n v="4.1440000000000001"/>
    <n v="-4.1440000000000001"/>
    <n v="9.3239999999999998"/>
    <s v="Bajo"/>
    <n v="-8.0289999999999999"/>
    <n v="-1.55"/>
    <n v="-9.0649999999999995"/>
    <n v="4"/>
    <n v="4"/>
    <s v="CORRECTO"/>
    <n v="2014"/>
    <n v="0"/>
  </r>
  <r>
    <x v="3161"/>
    <x v="1568"/>
    <d v="2014-09-21T00:00:00"/>
    <d v="2014-09-25T00:00:00"/>
    <s v="Standard Class"/>
    <x v="520"/>
    <s v="Herbert Flentye"/>
    <s v="CONSUMER"/>
    <s v="united states"/>
    <s v="San Francisco"/>
    <s v="California"/>
    <n v="94109"/>
    <s v="West"/>
    <s v="OFF-EN-10001539"/>
    <x v="1"/>
    <x v="12"/>
    <x v="153"/>
    <n v="15.56"/>
    <n v="2"/>
    <n v="170"/>
    <s v="Pequeño"/>
    <n v="0"/>
    <n v="0"/>
    <n v="0"/>
    <n v="15.56"/>
    <s v="Bajo"/>
    <n v="7.3132000000000001"/>
    <n v="0.47"/>
    <n v="-8.2468000000000004"/>
    <n v="4"/>
    <n v="4"/>
    <s v="CORRECTO"/>
    <n v="2014"/>
    <n v="0"/>
  </r>
  <r>
    <x v="3162"/>
    <x v="1568"/>
    <d v="2014-09-21T00:00:00"/>
    <d v="2014-09-25T00:00:00"/>
    <s v="Standard Class"/>
    <x v="520"/>
    <s v="Herbert Flentye"/>
    <s v="CONSUMER"/>
    <s v="united states"/>
    <s v="San Francisco"/>
    <s v="California"/>
    <n v="94109"/>
    <s v="West"/>
    <s v="OFF-EN-10004483"/>
    <x v="1"/>
    <x v="12"/>
    <x v="1344"/>
    <n v="78.349999999999994"/>
    <n v="5"/>
    <n v="32"/>
    <s v="Grande"/>
    <n v="0"/>
    <n v="0"/>
    <n v="0"/>
    <n v="78.349999999999994"/>
    <s v="Medio"/>
    <n v="36.8245"/>
    <n v="0.47000000000000003"/>
    <n v="-41.525500000000001"/>
    <n v="4"/>
    <n v="4"/>
    <s v="CORRECTO"/>
    <n v="2014"/>
    <n v="0"/>
  </r>
  <r>
    <x v="3163"/>
    <x v="1568"/>
    <d v="2014-09-21T00:00:00"/>
    <d v="2014-09-25T00:00:00"/>
    <s v="Standard Class"/>
    <x v="520"/>
    <s v="Herbert Flentye"/>
    <s v="CONSUMER"/>
    <s v="united states"/>
    <s v="San Francisco"/>
    <s v="California"/>
    <n v="94109"/>
    <s v="West"/>
    <s v="OFF-AR-10001615"/>
    <x v="1"/>
    <x v="6"/>
    <x v="1488"/>
    <n v="59.52"/>
    <n v="3"/>
    <n v="25"/>
    <s v="Mediano"/>
    <n v="0"/>
    <n v="0"/>
    <n v="0"/>
    <n v="59.52"/>
    <s v="Medio"/>
    <n v="15.475199999999999"/>
    <n v="0.25999999999999995"/>
    <n v="-44.044800000000002"/>
    <n v="4"/>
    <n v="4"/>
    <s v="CORRECTO"/>
    <n v="2014"/>
    <n v="0"/>
  </r>
  <r>
    <x v="3164"/>
    <x v="1568"/>
    <d v="2014-09-21T00:00:00"/>
    <d v="2014-09-25T00:00:00"/>
    <s v="Standard Class"/>
    <x v="520"/>
    <s v="Herbert Flentye"/>
    <s v="CONSUMER"/>
    <s v="united states"/>
    <s v="San Francisco"/>
    <s v="California"/>
    <n v="94109"/>
    <s v="West"/>
    <s v="OFF-PA-10000327"/>
    <x v="1"/>
    <x v="10"/>
    <x v="1437"/>
    <n v="38.520000000000003"/>
    <n v="9"/>
    <n v="28"/>
    <s v="Grande"/>
    <n v="0"/>
    <n v="0"/>
    <n v="0"/>
    <n v="38.520000000000003"/>
    <s v="Bajo"/>
    <n v="17.334"/>
    <n v="0.44999999999999996"/>
    <n v="-21.186"/>
    <n v="4"/>
    <n v="4"/>
    <s v="CORRECTO"/>
    <n v="2014"/>
    <n v="0"/>
  </r>
  <r>
    <x v="3165"/>
    <x v="1568"/>
    <d v="2014-09-21T00:00:00"/>
    <d v="2014-09-25T00:00:00"/>
    <s v="Standard Class"/>
    <x v="520"/>
    <s v="Herbert Flentye"/>
    <s v="CONSUMER"/>
    <s v="united states"/>
    <s v="San Francisco"/>
    <s v="California"/>
    <n v="94109"/>
    <s v="West"/>
    <s v="TEC-PH-10001299"/>
    <x v="2"/>
    <x v="7"/>
    <x v="1489"/>
    <n v="239.98400000000001"/>
    <n v="2"/>
    <n v="15"/>
    <s v="Pequeño"/>
    <n v="0.2"/>
    <n v="47.996800000000007"/>
    <n v="-47.9968"/>
    <n v="287.98080000000004"/>
    <s v="Alto"/>
    <n v="23.9984"/>
    <n v="9.9999999999999992E-2"/>
    <n v="-167.9888"/>
    <n v="4"/>
    <n v="4"/>
    <s v="CORRECTO"/>
    <n v="2014"/>
    <n v="0"/>
  </r>
  <r>
    <x v="3166"/>
    <x v="1568"/>
    <d v="2014-09-21T00:00:00"/>
    <d v="2014-09-25T00:00:00"/>
    <s v="Standard Class"/>
    <x v="520"/>
    <s v="Herbert Flentye"/>
    <s v="CONSUMER"/>
    <s v="united states"/>
    <s v="San Francisco"/>
    <s v="California"/>
    <n v="94109"/>
    <s v="West"/>
    <s v="OFF-PA-10002246"/>
    <x v="1"/>
    <x v="10"/>
    <x v="1395"/>
    <n v="19.350000000000001"/>
    <n v="3"/>
    <n v="22"/>
    <s v="Mediano"/>
    <n v="0"/>
    <n v="0"/>
    <n v="0"/>
    <n v="19.350000000000001"/>
    <s v="Bajo"/>
    <n v="9.4815000000000005"/>
    <n v="0.49"/>
    <n v="-9.8684999999999992"/>
    <n v="4"/>
    <n v="4"/>
    <s v="CORRECTO"/>
    <n v="2014"/>
    <n v="0"/>
  </r>
  <r>
    <x v="3167"/>
    <x v="1569"/>
    <d v="2016-10-29T00:00:00"/>
    <d v="2016-10-31T00:00:00"/>
    <s v="First Class"/>
    <x v="147"/>
    <s v="Katrina Willman"/>
    <s v="CONSUMER"/>
    <s v="united states"/>
    <s v="Lansing"/>
    <s v="Michigan"/>
    <n v="48911"/>
    <s v="Central"/>
    <s v="FUR-FU-10002671"/>
    <x v="0"/>
    <x v="5"/>
    <x v="278"/>
    <n v="67"/>
    <n v="5"/>
    <n v="13"/>
    <s v="Grande"/>
    <n v="0"/>
    <n v="0"/>
    <n v="0"/>
    <n v="67"/>
    <s v="Medio"/>
    <n v="32.159999999999997"/>
    <n v="0.47999999999999993"/>
    <n v="-34.840000000000003"/>
    <n v="2"/>
    <n v="2"/>
    <s v="CORRECTO"/>
    <n v="2016"/>
    <n v="0"/>
  </r>
  <r>
    <x v="3168"/>
    <x v="1570"/>
    <d v="2016-05-28T00:00:00"/>
    <d v="2016-06-03T00:00:00"/>
    <s v="Standard Class"/>
    <x v="169"/>
    <s v="Kimberly Carter"/>
    <s v="CORPORATE"/>
    <s v="united states"/>
    <s v="Tallahassee"/>
    <s v="Florida"/>
    <n v="32303"/>
    <s v="South"/>
    <s v="FUR-CH-10003833"/>
    <x v="0"/>
    <x v="1"/>
    <x v="1209"/>
    <n v="390.27199999999999"/>
    <n v="8"/>
    <n v="39"/>
    <s v="Grande"/>
    <n v="0.2"/>
    <n v="78.054400000000001"/>
    <n v="-78.054400000000001"/>
    <n v="468.32639999999998"/>
    <s v="Alto"/>
    <n v="-24.391999999999999"/>
    <n v="-6.25E-2"/>
    <n v="-336.6096"/>
    <n v="6"/>
    <n v="6"/>
    <s v="CORRECTO"/>
    <n v="2016"/>
    <n v="0"/>
  </r>
  <r>
    <x v="3169"/>
    <x v="1570"/>
    <d v="2016-05-28T00:00:00"/>
    <d v="2016-06-03T00:00:00"/>
    <s v="Standard Class"/>
    <x v="169"/>
    <s v="Kimberly Carter"/>
    <s v="CORPORATE"/>
    <s v="united states"/>
    <s v="Tallahassee"/>
    <s v="Florida"/>
    <n v="32303"/>
    <s v="South"/>
    <s v="OFF-PA-10001667"/>
    <x v="1"/>
    <x v="10"/>
    <x v="458"/>
    <n v="62.192"/>
    <n v="13"/>
    <n v="32"/>
    <s v="Grande"/>
    <n v="0.2"/>
    <n v="12.438400000000001"/>
    <n v="-12.4384"/>
    <n v="74.630400000000009"/>
    <s v="Medio"/>
    <n v="19.434999999999999"/>
    <n v="0.3125"/>
    <n v="-30.3186"/>
    <n v="6"/>
    <n v="6"/>
    <s v="CORRECTO"/>
    <n v="2016"/>
    <n v="0"/>
  </r>
  <r>
    <x v="3170"/>
    <x v="1571"/>
    <d v="2017-12-21T00:00:00"/>
    <d v="2017-12-26T00:00:00"/>
    <s v="Second Class"/>
    <x v="7"/>
    <s v="Pete Kriz"/>
    <s v="CONSUMER"/>
    <s v="united states"/>
    <s v="Columbia"/>
    <s v="South Carolina"/>
    <n v="29203"/>
    <s v="South"/>
    <s v="OFF-BI-10002003"/>
    <x v="1"/>
    <x v="8"/>
    <x v="1393"/>
    <n v="23.88"/>
    <n v="6"/>
    <n v="27"/>
    <s v="Grande"/>
    <n v="0"/>
    <n v="0"/>
    <n v="0"/>
    <n v="23.88"/>
    <s v="Bajo"/>
    <n v="11.223599999999999"/>
    <n v="0.47"/>
    <n v="-12.6564"/>
    <n v="5"/>
    <n v="5"/>
    <s v="CORRECTO"/>
    <n v="2017"/>
    <n v="0"/>
  </r>
  <r>
    <x v="3171"/>
    <x v="1572"/>
    <d v="2016-03-21T00:00:00"/>
    <d v="2016-03-28T00:00:00"/>
    <s v="Standard Class"/>
    <x v="446"/>
    <s v="Kean Takahito"/>
    <s v="CONSUMER"/>
    <s v="united states"/>
    <s v="Chicago"/>
    <s v="Illinois"/>
    <n v="60623"/>
    <s v="Central"/>
    <s v="OFF-BI-10004465"/>
    <x v="1"/>
    <x v="8"/>
    <x v="739"/>
    <n v="3.1680000000000001"/>
    <n v="2"/>
    <n v="19"/>
    <s v="Pequeño"/>
    <n v="0.8"/>
    <n v="2.5344000000000002"/>
    <n v="-2.5344000000000002"/>
    <n v="5.7024000000000008"/>
    <s v="Bajo"/>
    <n v="-4.7519999999999998"/>
    <n v="-1.4999999999999998"/>
    <n v="-5.3856000000000002"/>
    <n v="7"/>
    <n v="7"/>
    <s v="CORRECTO"/>
    <n v="2016"/>
    <n v="0"/>
  </r>
  <r>
    <x v="3172"/>
    <x v="1572"/>
    <d v="2016-03-21T00:00:00"/>
    <d v="2016-03-28T00:00:00"/>
    <s v="Standard Class"/>
    <x v="446"/>
    <s v="Kean Takahito"/>
    <s v="CONSUMER"/>
    <s v="united states"/>
    <s v="Chicago"/>
    <s v="Illinois"/>
    <n v="60623"/>
    <s v="Central"/>
    <s v="FUR-CH-10000665"/>
    <x v="0"/>
    <x v="1"/>
    <x v="662"/>
    <n v="528.42999999999995"/>
    <n v="5"/>
    <n v="32"/>
    <s v="Grande"/>
    <n v="0.3"/>
    <n v="158.52899999999997"/>
    <n v="-158.529"/>
    <n v="686.95899999999995"/>
    <s v="Muy Alto"/>
    <n v="0"/>
    <n v="0"/>
    <n v="-369.90100000000001"/>
    <n v="7"/>
    <n v="7"/>
    <s v="CORRECTO"/>
    <n v="2016"/>
    <n v="0"/>
  </r>
  <r>
    <x v="3173"/>
    <x v="1572"/>
    <d v="2016-03-21T00:00:00"/>
    <d v="2016-03-28T00:00:00"/>
    <s v="Standard Class"/>
    <x v="446"/>
    <s v="Kean Takahito"/>
    <s v="CONSUMER"/>
    <s v="united states"/>
    <s v="Chicago"/>
    <s v="Illinois"/>
    <n v="60623"/>
    <s v="Central"/>
    <s v="OFF-AR-10004956"/>
    <x v="1"/>
    <x v="6"/>
    <x v="1244"/>
    <n v="13.391999999999999"/>
    <n v="3"/>
    <n v="10"/>
    <s v="Mediano"/>
    <n v="0.2"/>
    <n v="2.6783999999999999"/>
    <n v="-2.6783999999999999"/>
    <n v="16.070399999999999"/>
    <s v="Bajo"/>
    <n v="1.5065999999999999"/>
    <n v="0.1125"/>
    <n v="-9.2070000000000007"/>
    <n v="7"/>
    <n v="7"/>
    <s v="CORRECTO"/>
    <n v="2016"/>
    <n v="0"/>
  </r>
  <r>
    <x v="3174"/>
    <x v="1573"/>
    <d v="2017-11-11T00:00:00"/>
    <d v="2017-11-18T00:00:00"/>
    <s v="Standard Class"/>
    <x v="212"/>
    <s v="Emily Phan"/>
    <s v="CONSUMER"/>
    <s v="united states"/>
    <s v="Detroit"/>
    <s v="Michigan"/>
    <n v="48227"/>
    <s v="Central"/>
    <s v="OFF-AR-10004260"/>
    <x v="1"/>
    <x v="6"/>
    <x v="1490"/>
    <n v="181.86"/>
    <n v="7"/>
    <n v="15"/>
    <s v="Grande"/>
    <n v="0"/>
    <n v="0"/>
    <n v="0"/>
    <n v="181.86"/>
    <s v="Medio"/>
    <n v="50.9208"/>
    <n v="0.27999999999999997"/>
    <n v="-130.9392"/>
    <n v="7"/>
    <n v="7"/>
    <s v="CORRECTO"/>
    <n v="2017"/>
    <n v="0"/>
  </r>
  <r>
    <x v="3175"/>
    <x v="1574"/>
    <d v="2017-09-23T00:00:00"/>
    <d v="2017-09-29T00:00:00"/>
    <s v="Standard Class"/>
    <x v="275"/>
    <s v="Arthur Prichep"/>
    <s v="CONSUMER"/>
    <s v="united states"/>
    <s v="Fort Collins"/>
    <s v="Colorado"/>
    <n v="80525"/>
    <s v="West"/>
    <s v="FUR-BO-10001811"/>
    <x v="0"/>
    <x v="0"/>
    <x v="787"/>
    <n v="180.58799999999999"/>
    <n v="2"/>
    <n v="26"/>
    <s v="Pequeño"/>
    <n v="0.7"/>
    <n v="126.41159999999999"/>
    <n v="-126.41160000000001"/>
    <n v="306.99959999999999"/>
    <s v="Alto"/>
    <n v="-240.78399999999999"/>
    <n v="-1.3333333333333333"/>
    <n v="-294.96039999999999"/>
    <n v="6"/>
    <n v="6"/>
    <s v="CORRECTO"/>
    <n v="2017"/>
    <n v="0"/>
  </r>
  <r>
    <x v="3176"/>
    <x v="1574"/>
    <d v="2017-09-23T00:00:00"/>
    <d v="2017-09-29T00:00:00"/>
    <s v="Standard Class"/>
    <x v="275"/>
    <s v="Arthur Prichep"/>
    <s v="CONSUMER"/>
    <s v="united states"/>
    <s v="Fort Collins"/>
    <s v="Colorado"/>
    <n v="80525"/>
    <s v="West"/>
    <s v="TEC-AC-10003280"/>
    <x v="2"/>
    <x v="11"/>
    <x v="1037"/>
    <n v="47.984000000000002"/>
    <n v="2"/>
    <n v="21"/>
    <s v="Pequeño"/>
    <n v="0.2"/>
    <n v="9.5968000000000018"/>
    <n v="-9.5968"/>
    <n v="57.580800000000004"/>
    <s v="Medio"/>
    <n v="0.5998"/>
    <n v="1.2499999999999999E-2"/>
    <n v="-37.787399999999998"/>
    <n v="6"/>
    <n v="6"/>
    <s v="CORRECTO"/>
    <n v="2017"/>
    <n v="0"/>
  </r>
  <r>
    <x v="3177"/>
    <x v="1575"/>
    <d v="2017-09-10T00:00:00"/>
    <d v="2017-09-10T00:00:00"/>
    <s v="Same Day"/>
    <x v="129"/>
    <s v="Shahid Hopkins"/>
    <s v="CONSUMER"/>
    <s v="united states"/>
    <s v="New York City"/>
    <s v="New York"/>
    <n v="10024"/>
    <s v="East"/>
    <s v="OFF-PA-10004911"/>
    <x v="1"/>
    <x v="10"/>
    <x v="938"/>
    <n v="18.760000000000002"/>
    <n v="2"/>
    <n v="21"/>
    <s v="Pequeño"/>
    <n v="0"/>
    <n v="0"/>
    <n v="0"/>
    <n v="18.760000000000002"/>
    <s v="Bajo"/>
    <n v="9.0047999999999995"/>
    <n v="0.47999999999999993"/>
    <n v="-9.7552000000000003"/>
    <n v="0"/>
    <n v="0"/>
    <s v="CORRECTO"/>
    <n v="2017"/>
    <n v="0"/>
  </r>
  <r>
    <x v="3178"/>
    <x v="1576"/>
    <d v="2017-12-05T00:00:00"/>
    <d v="2017-12-11T00:00:00"/>
    <s v="Standard Class"/>
    <x v="416"/>
    <s v="Suzanne McNair"/>
    <s v="CORPORATE"/>
    <s v="united states"/>
    <s v="New York City"/>
    <s v="New York"/>
    <n v="10011"/>
    <s v="East"/>
    <s v="FUR-FU-10001487"/>
    <x v="0"/>
    <x v="5"/>
    <x v="5"/>
    <n v="20.94"/>
    <n v="3"/>
    <n v="23"/>
    <s v="Mediano"/>
    <n v="0"/>
    <n v="0"/>
    <n v="0"/>
    <n v="20.94"/>
    <s v="Bajo"/>
    <n v="6.0726000000000004"/>
    <n v="0.28999999999999998"/>
    <n v="-14.8674"/>
    <n v="6"/>
    <n v="6"/>
    <s v="CORRECTO"/>
    <n v="2017"/>
    <n v="0"/>
  </r>
  <r>
    <x v="3179"/>
    <x v="1576"/>
    <d v="2017-12-05T00:00:00"/>
    <d v="2017-12-11T00:00:00"/>
    <s v="Standard Class"/>
    <x v="416"/>
    <s v="Suzanne McNair"/>
    <s v="CORPORATE"/>
    <s v="united states"/>
    <s v="New York City"/>
    <s v="New York"/>
    <n v="10011"/>
    <s v="East"/>
    <s v="FUR-FU-10000521"/>
    <x v="0"/>
    <x v="5"/>
    <x v="139"/>
    <n v="58.68"/>
    <n v="2"/>
    <n v="13"/>
    <s v="Pequeño"/>
    <n v="0"/>
    <n v="0"/>
    <n v="0"/>
    <n v="58.68"/>
    <s v="Medio"/>
    <n v="18.190799999999999"/>
    <n v="0.31"/>
    <n v="-40.489199999999997"/>
    <n v="6"/>
    <n v="6"/>
    <s v="CORRECTO"/>
    <n v="2017"/>
    <n v="0"/>
  </r>
  <r>
    <x v="3180"/>
    <x v="1576"/>
    <d v="2017-12-05T00:00:00"/>
    <d v="2017-12-11T00:00:00"/>
    <s v="Standard Class"/>
    <x v="416"/>
    <s v="Suzanne McNair"/>
    <s v="CORPORATE"/>
    <s v="united states"/>
    <s v="New York City"/>
    <s v="New York"/>
    <n v="10011"/>
    <s v="East"/>
    <s v="OFF-AP-10001271"/>
    <x v="1"/>
    <x v="9"/>
    <x v="474"/>
    <n v="254.9"/>
    <n v="5"/>
    <n v="19"/>
    <s v="Grande"/>
    <n v="0"/>
    <n v="0"/>
    <n v="0"/>
    <n v="254.9"/>
    <s v="Alto"/>
    <n v="68.822999999999993"/>
    <n v="0.26999999999999996"/>
    <n v="-186.077"/>
    <n v="6"/>
    <n v="6"/>
    <s v="CORRECTO"/>
    <n v="2017"/>
    <n v="0"/>
  </r>
  <r>
    <x v="3181"/>
    <x v="1577"/>
    <d v="2017-11-09T00:00:00"/>
    <d v="2017-11-12T00:00:00"/>
    <s v="Second Class"/>
    <x v="312"/>
    <s v="Brian Moss"/>
    <s v="CORPORATE"/>
    <s v="united states"/>
    <s v="Columbia"/>
    <s v="Maryland"/>
    <n v="21044"/>
    <s v="East"/>
    <s v="OFF-BI-10004728"/>
    <x v="1"/>
    <x v="8"/>
    <x v="544"/>
    <n v="9.64"/>
    <n v="2"/>
    <n v="59"/>
    <s v="Pequeño"/>
    <n v="0"/>
    <n v="0"/>
    <n v="0"/>
    <n v="9.64"/>
    <s v="Bajo"/>
    <n v="4.4344000000000001"/>
    <n v="0.45999999999999996"/>
    <n v="-5.2055999999999996"/>
    <n v="3"/>
    <n v="3"/>
    <s v="CORRECTO"/>
    <n v="2017"/>
    <n v="0"/>
  </r>
  <r>
    <x v="3182"/>
    <x v="1577"/>
    <d v="2017-11-09T00:00:00"/>
    <d v="2017-11-12T00:00:00"/>
    <s v="Second Class"/>
    <x v="312"/>
    <s v="Brian Moss"/>
    <s v="CORPORATE"/>
    <s v="united states"/>
    <s v="Columbia"/>
    <s v="Maryland"/>
    <n v="21044"/>
    <s v="East"/>
    <s v="TEC-AC-10004666"/>
    <x v="2"/>
    <x v="11"/>
    <x v="716"/>
    <n v="826.62"/>
    <n v="3"/>
    <n v="10"/>
    <s v="Mediano"/>
    <n v="0"/>
    <n v="0"/>
    <n v="0"/>
    <n v="826.62"/>
    <s v="Muy Alto"/>
    <n v="355.44659999999999"/>
    <n v="0.43"/>
    <n v="-471.17340000000002"/>
    <n v="3"/>
    <n v="3"/>
    <s v="CORRECTO"/>
    <n v="2017"/>
    <n v="0"/>
  </r>
  <r>
    <x v="3183"/>
    <x v="1577"/>
    <d v="2017-11-09T00:00:00"/>
    <d v="2017-11-12T00:00:00"/>
    <s v="Second Class"/>
    <x v="312"/>
    <s v="Brian Moss"/>
    <s v="CORPORATE"/>
    <s v="united states"/>
    <s v="Columbia"/>
    <s v="Maryland"/>
    <n v="21044"/>
    <s v="East"/>
    <s v="OFF-ST-10003208"/>
    <x v="1"/>
    <x v="4"/>
    <x v="246"/>
    <n v="1633.14"/>
    <n v="9"/>
    <n v="45"/>
    <s v="Grande"/>
    <n v="0"/>
    <n v="0"/>
    <n v="0"/>
    <n v="1633.14"/>
    <s v="Muy Alto"/>
    <n v="473.61059999999998"/>
    <n v="0.28999999999999998"/>
    <n v="-1159.5293999999999"/>
    <n v="3"/>
    <n v="3"/>
    <s v="CORRECTO"/>
    <n v="2017"/>
    <n v="0"/>
  </r>
  <r>
    <x v="3184"/>
    <x v="1577"/>
    <d v="2017-11-09T00:00:00"/>
    <d v="2017-11-12T00:00:00"/>
    <s v="Second Class"/>
    <x v="312"/>
    <s v="Brian Moss"/>
    <s v="CORPORATE"/>
    <s v="united states"/>
    <s v="Columbia"/>
    <s v="Maryland"/>
    <n v="21044"/>
    <s v="East"/>
    <s v="OFF-ST-10003208"/>
    <x v="1"/>
    <x v="4"/>
    <x v="246"/>
    <n v="544.38"/>
    <n v="3"/>
    <n v="45"/>
    <s v="Mediano"/>
    <n v="0"/>
    <n v="0"/>
    <n v="0"/>
    <n v="544.38"/>
    <s v="Muy Alto"/>
    <n v="157.87020000000001"/>
    <n v="0.29000000000000004"/>
    <n v="-386.50979999999998"/>
    <n v="3"/>
    <n v="3"/>
    <s v="CORRECTO"/>
    <n v="2017"/>
    <n v="0"/>
  </r>
  <r>
    <x v="3185"/>
    <x v="1578"/>
    <d v="2014-11-07T00:00:00"/>
    <d v="2014-11-09T00:00:00"/>
    <s v="First Class"/>
    <x v="568"/>
    <s v="Tamara Chand"/>
    <s v="CORPORATE"/>
    <s v="united states"/>
    <s v="Houston"/>
    <s v="Texas"/>
    <n v="77041"/>
    <s v="Central"/>
    <s v="OFF-BI-10000632"/>
    <x v="1"/>
    <x v="8"/>
    <x v="1297"/>
    <n v="26.045999999999999"/>
    <n v="3"/>
    <n v="38"/>
    <s v="Mediano"/>
    <n v="0.8"/>
    <n v="20.8368"/>
    <n v="-20.8368"/>
    <n v="46.882800000000003"/>
    <s v="Bajo"/>
    <n v="-44.278199999999998"/>
    <n v="-1.7"/>
    <n v="-49.487400000000001"/>
    <n v="2"/>
    <n v="2"/>
    <s v="CORRECTO"/>
    <n v="2014"/>
    <n v="0"/>
  </r>
  <r>
    <x v="3186"/>
    <x v="1578"/>
    <d v="2014-11-07T00:00:00"/>
    <d v="2014-11-09T00:00:00"/>
    <s v="First Class"/>
    <x v="568"/>
    <s v="Tamara Chand"/>
    <s v="CORPORATE"/>
    <s v="united states"/>
    <s v="Houston"/>
    <s v="Texas"/>
    <n v="77041"/>
    <s v="Central"/>
    <s v="OFF-EN-10004773"/>
    <x v="1"/>
    <x v="12"/>
    <x v="153"/>
    <n v="74.352000000000004"/>
    <n v="3"/>
    <n v="170"/>
    <s v="Mediano"/>
    <n v="0.2"/>
    <n v="14.870400000000002"/>
    <n v="-14.8704"/>
    <n v="89.222400000000007"/>
    <s v="Medio"/>
    <n v="26.9526"/>
    <n v="0.36249999999999999"/>
    <n v="-32.529000000000003"/>
    <n v="2"/>
    <n v="2"/>
    <s v="CORRECTO"/>
    <n v="2014"/>
    <n v="0"/>
  </r>
  <r>
    <x v="3187"/>
    <x v="1579"/>
    <d v="2017-03-12T00:00:00"/>
    <d v="2017-03-17T00:00:00"/>
    <s v="Standard Class"/>
    <x v="10"/>
    <s v="Ken Black"/>
    <s v="CORPORATE"/>
    <s v="united states"/>
    <s v="Lowell"/>
    <s v="Massachusetts"/>
    <n v="1852"/>
    <s v="East"/>
    <s v="TEC-PH-10004700"/>
    <x v="2"/>
    <x v="7"/>
    <x v="851"/>
    <n v="69.930000000000007"/>
    <n v="7"/>
    <n v="14"/>
    <s v="Grande"/>
    <n v="0"/>
    <n v="0"/>
    <n v="0"/>
    <n v="69.930000000000007"/>
    <s v="Medio"/>
    <n v="32.1678"/>
    <n v="0.45999999999999996"/>
    <n v="-37.7622"/>
    <n v="5"/>
    <n v="5"/>
    <s v="CORRECTO"/>
    <n v="2017"/>
    <n v="0"/>
  </r>
  <r>
    <x v="3188"/>
    <x v="1580"/>
    <d v="2017-10-20T00:00:00"/>
    <d v="2017-10-22T00:00:00"/>
    <s v="Second Class"/>
    <x v="68"/>
    <s v="Justin Ellison"/>
    <s v="CORPORATE"/>
    <s v="united states"/>
    <s v="Woodland"/>
    <s v="California"/>
    <n v="95695"/>
    <s v="West"/>
    <s v="OFF-LA-10003714"/>
    <x v="1"/>
    <x v="2"/>
    <x v="1157"/>
    <n v="3.75"/>
    <n v="1"/>
    <n v="7"/>
    <s v="Pequeño"/>
    <n v="0"/>
    <n v="0"/>
    <n v="0"/>
    <n v="3.75"/>
    <s v="Bajo"/>
    <n v="1.8"/>
    <n v="0.48000000000000004"/>
    <n v="-1.95"/>
    <n v="2"/>
    <n v="2"/>
    <s v="CORRECTO"/>
    <n v="2017"/>
    <n v="0"/>
  </r>
  <r>
    <x v="3189"/>
    <x v="1580"/>
    <d v="2017-10-20T00:00:00"/>
    <d v="2017-10-22T00:00:00"/>
    <s v="Second Class"/>
    <x v="68"/>
    <s v="Justin Ellison"/>
    <s v="CORPORATE"/>
    <s v="united states"/>
    <s v="Woodland"/>
    <s v="California"/>
    <n v="95695"/>
    <s v="West"/>
    <s v="OFF-BI-10001787"/>
    <x v="1"/>
    <x v="8"/>
    <x v="1491"/>
    <n v="20.928000000000001"/>
    <n v="4"/>
    <n v="17"/>
    <s v="Mediano"/>
    <n v="0.2"/>
    <n v="4.1856"/>
    <n v="-4.1856"/>
    <n v="25.113600000000002"/>
    <s v="Bajo"/>
    <n v="7.5864000000000003"/>
    <n v="0.36249999999999999"/>
    <n v="-9.1560000000000006"/>
    <n v="2"/>
    <n v="2"/>
    <s v="CORRECTO"/>
    <n v="2017"/>
    <n v="0"/>
  </r>
  <r>
    <x v="3190"/>
    <x v="1581"/>
    <d v="2015-12-27T00:00:00"/>
    <d v="2016-01-01T00:00:00"/>
    <s v="Standard Class"/>
    <x v="660"/>
    <s v="Daniel Raglin"/>
    <s v="HOME OFFICE"/>
    <s v="united states"/>
    <s v="Chicago"/>
    <s v="Illinois"/>
    <n v="60610"/>
    <s v="Central"/>
    <s v="OFF-ST-10002957"/>
    <x v="1"/>
    <x v="4"/>
    <x v="1492"/>
    <n v="12.672000000000001"/>
    <n v="3"/>
    <n v="16"/>
    <s v="Mediano"/>
    <n v="0.2"/>
    <n v="2.5344000000000002"/>
    <n v="-2.5344000000000002"/>
    <n v="15.2064"/>
    <s v="Bajo"/>
    <n v="-3.1680000000000001"/>
    <n v="-0.25"/>
    <n v="-13.3056"/>
    <n v="5"/>
    <n v="5"/>
    <s v="CORRECTO"/>
    <n v="2015"/>
    <n v="0"/>
  </r>
  <r>
    <x v="3191"/>
    <x v="1582"/>
    <d v="2017-10-02T00:00:00"/>
    <d v="2017-10-08T00:00:00"/>
    <s v="Standard Class"/>
    <x v="338"/>
    <s v="Rob Williams"/>
    <s v="CORPORATE"/>
    <s v="united states"/>
    <s v="New York City"/>
    <s v="New York"/>
    <n v="10035"/>
    <s v="East"/>
    <s v="TEC-PH-10002115"/>
    <x v="2"/>
    <x v="7"/>
    <x v="801"/>
    <n v="65.989999999999995"/>
    <n v="1"/>
    <n v="15"/>
    <s v="Pequeño"/>
    <n v="0"/>
    <n v="0"/>
    <n v="0"/>
    <n v="65.989999999999995"/>
    <s v="Medio"/>
    <n v="17.157399999999999"/>
    <n v="0.26"/>
    <n v="-48.832599999999999"/>
    <n v="6"/>
    <n v="6"/>
    <s v="CORRECTO"/>
    <n v="2017"/>
    <n v="0"/>
  </r>
  <r>
    <x v="3192"/>
    <x v="1583"/>
    <d v="2017-06-04T00:00:00"/>
    <d v="2017-06-08T00:00:00"/>
    <s v="Standard Class"/>
    <x v="614"/>
    <s v="Michelle Lonsdale"/>
    <s v="CORPORATE"/>
    <s v="united states"/>
    <s v="Missouri City"/>
    <s v="Texas"/>
    <n v="77489"/>
    <s v="Central"/>
    <s v="OFF-BI-10002557"/>
    <x v="1"/>
    <x v="8"/>
    <x v="249"/>
    <n v="6.37"/>
    <n v="7"/>
    <n v="30"/>
    <s v="Grande"/>
    <n v="0.8"/>
    <n v="5.0960000000000001"/>
    <n v="-5.0960000000000001"/>
    <n v="11.466000000000001"/>
    <s v="Bajo"/>
    <n v="-9.5549999999999997"/>
    <n v="-1.5"/>
    <n v="-10.829000000000001"/>
    <n v="4"/>
    <n v="4"/>
    <s v="CORRECTO"/>
    <n v="2017"/>
    <n v="0"/>
  </r>
  <r>
    <x v="3193"/>
    <x v="1584"/>
    <d v="2014-09-01T00:00:00"/>
    <d v="2014-09-04T00:00:00"/>
    <s v="First Class"/>
    <x v="691"/>
    <s v="Jack Lebron"/>
    <s v="CONSUMER"/>
    <s v="united states"/>
    <s v="Houston"/>
    <s v="Texas"/>
    <n v="77036"/>
    <s v="Central"/>
    <s v="OFF-BI-10002949"/>
    <x v="1"/>
    <x v="8"/>
    <x v="525"/>
    <n v="3.6480000000000001"/>
    <n v="3"/>
    <n v="21"/>
    <s v="Mediano"/>
    <n v="0.8"/>
    <n v="2.9184000000000001"/>
    <n v="-2.9184000000000001"/>
    <n v="6.5663999999999998"/>
    <s v="Bajo"/>
    <n v="-6.0191999999999997"/>
    <n v="-1.65"/>
    <n v="-6.7488000000000001"/>
    <n v="3"/>
    <n v="3"/>
    <s v="CORRECTO"/>
    <n v="2014"/>
    <n v="0"/>
  </r>
  <r>
    <x v="3194"/>
    <x v="1584"/>
    <d v="2014-09-01T00:00:00"/>
    <d v="2014-09-04T00:00:00"/>
    <s v="First Class"/>
    <x v="691"/>
    <s v="Jack Lebron"/>
    <s v="CONSUMER"/>
    <s v="united states"/>
    <s v="Houston"/>
    <s v="Texas"/>
    <n v="77036"/>
    <s v="Central"/>
    <s v="OFF-PA-10004100"/>
    <x v="1"/>
    <x v="10"/>
    <x v="260"/>
    <n v="31.103999999999999"/>
    <n v="6"/>
    <n v="42"/>
    <s v="Grande"/>
    <n v="0.2"/>
    <n v="6.2208000000000006"/>
    <n v="-6.2207999999999997"/>
    <n v="37.324799999999996"/>
    <s v="Bajo"/>
    <n v="10.8864"/>
    <n v="0.35000000000000003"/>
    <n v="-13.9968"/>
    <n v="3"/>
    <n v="3"/>
    <s v="CORRECTO"/>
    <n v="2014"/>
    <n v="0"/>
  </r>
  <r>
    <x v="3195"/>
    <x v="1585"/>
    <d v="2016-08-08T00:00:00"/>
    <d v="2016-08-13T00:00:00"/>
    <s v="Standard Class"/>
    <x v="475"/>
    <s v="Corinna Mitchell"/>
    <s v="HOME OFFICE"/>
    <s v="united states"/>
    <s v="Jackson"/>
    <s v="Mississippi"/>
    <n v="39212"/>
    <s v="South"/>
    <s v="OFF-FA-10001883"/>
    <x v="1"/>
    <x v="13"/>
    <x v="1493"/>
    <n v="23.34"/>
    <n v="3"/>
    <n v="27"/>
    <s v="Mediano"/>
    <n v="0"/>
    <n v="0"/>
    <n v="0"/>
    <n v="23.34"/>
    <s v="Bajo"/>
    <n v="0.2334"/>
    <n v="0.01"/>
    <n v="-23.1066"/>
    <n v="5"/>
    <n v="5"/>
    <s v="CORRECTO"/>
    <n v="2016"/>
    <n v="0"/>
  </r>
  <r>
    <x v="3196"/>
    <x v="1586"/>
    <d v="2017-07-22T00:00:00"/>
    <d v="2017-07-28T00:00:00"/>
    <s v="Standard Class"/>
    <x v="92"/>
    <s v="Fred Hopkins"/>
    <s v="CORPORATE"/>
    <s v="united states"/>
    <s v="New York City"/>
    <s v="New York"/>
    <n v="10009"/>
    <s v="East"/>
    <s v="TEC-PH-10000702"/>
    <x v="2"/>
    <x v="7"/>
    <x v="312"/>
    <n v="29.97"/>
    <n v="3"/>
    <n v="27"/>
    <s v="Mediano"/>
    <n v="0"/>
    <n v="0"/>
    <n v="0"/>
    <n v="29.97"/>
    <s v="Bajo"/>
    <n v="14.085900000000001"/>
    <n v="0.47000000000000003"/>
    <n v="-15.8841"/>
    <n v="6"/>
    <n v="6"/>
    <s v="CORRECTO"/>
    <n v="2017"/>
    <n v="0"/>
  </r>
  <r>
    <x v="3197"/>
    <x v="1587"/>
    <d v="2015-07-10T00:00:00"/>
    <d v="2015-07-10T00:00:00"/>
    <s v="Same Day"/>
    <x v="13"/>
    <s v="Eric Hoffmann"/>
    <s v="CONSUMER"/>
    <s v="united states"/>
    <s v="Tempe"/>
    <s v="Arizona"/>
    <n v="85281"/>
    <s v="West"/>
    <s v="OFF-BI-10003196"/>
    <x v="1"/>
    <x v="8"/>
    <x v="1376"/>
    <n v="3.3660000000000001"/>
    <n v="3"/>
    <n v="34"/>
    <s v="Mediano"/>
    <n v="0.7"/>
    <n v="2.3561999999999999"/>
    <n v="-2.3561999999999999"/>
    <n v="5.7222"/>
    <s v="Bajo"/>
    <n v="-2.2440000000000002"/>
    <n v="-0.66666666666666674"/>
    <n v="-3.2538"/>
    <n v="0"/>
    <n v="0"/>
    <s v="CORRECTO"/>
    <n v="2015"/>
    <n v="0"/>
  </r>
  <r>
    <x v="3198"/>
    <x v="1588"/>
    <d v="2014-12-01T00:00:00"/>
    <d v="2014-12-07T00:00:00"/>
    <s v="Standard Class"/>
    <x v="509"/>
    <s v="Toby Braunhardt"/>
    <s v="CONSUMER"/>
    <s v="united states"/>
    <s v="Jacksonville"/>
    <s v="North Carolina"/>
    <n v="28540"/>
    <s v="South"/>
    <s v="TEC-PH-10001644"/>
    <x v="2"/>
    <x v="7"/>
    <x v="1494"/>
    <n v="95.968000000000004"/>
    <n v="4"/>
    <n v="12"/>
    <s v="Mediano"/>
    <n v="0.2"/>
    <n v="19.193600000000004"/>
    <n v="-19.1936"/>
    <n v="115.16160000000001"/>
    <s v="Medio"/>
    <n v="9.5968"/>
    <n v="9.9999999999999992E-2"/>
    <n v="-67.177599999999998"/>
    <n v="6"/>
    <n v="6"/>
    <s v="CORRECTO"/>
    <n v="2014"/>
    <n v="0"/>
  </r>
  <r>
    <x v="3199"/>
    <x v="1589"/>
    <d v="2017-12-18T00:00:00"/>
    <d v="2017-12-22T00:00:00"/>
    <s v="Standard Class"/>
    <x v="692"/>
    <s v="Aaron Hawkins"/>
    <s v="CORPORATE"/>
    <s v="united states"/>
    <s v="Philadelphia"/>
    <s v="Pennsylvania"/>
    <n v="19134"/>
    <s v="East"/>
    <s v="OFF-AR-10003183"/>
    <x v="1"/>
    <x v="6"/>
    <x v="1399"/>
    <n v="18.704000000000001"/>
    <n v="7"/>
    <n v="24"/>
    <s v="Grande"/>
    <n v="0.2"/>
    <n v="3.7408000000000001"/>
    <n v="-3.7408000000000001"/>
    <n v="22.444800000000001"/>
    <s v="Bajo"/>
    <n v="2.3380000000000001"/>
    <n v="0.125"/>
    <n v="-12.6252"/>
    <n v="4"/>
    <n v="4"/>
    <s v="CORRECTO"/>
    <n v="2017"/>
    <n v="0"/>
  </r>
  <r>
    <x v="3200"/>
    <x v="1590"/>
    <d v="2014-05-18T00:00:00"/>
    <d v="2014-05-20T00:00:00"/>
    <s v="Second Class"/>
    <x v="74"/>
    <s v="Ted Trevino"/>
    <s v="CONSUMER"/>
    <s v="united states"/>
    <s v="Akron"/>
    <s v="Ohio"/>
    <n v="44312"/>
    <s v="East"/>
    <s v="FUR-FU-10000308"/>
    <x v="0"/>
    <x v="5"/>
    <x v="1278"/>
    <n v="149.232"/>
    <n v="3"/>
    <n v="26"/>
    <s v="Mediano"/>
    <n v="0.2"/>
    <n v="29.846400000000003"/>
    <n v="-29.846399999999999"/>
    <n v="179.07839999999999"/>
    <s v="Medio"/>
    <n v="3.7307999999999999"/>
    <n v="2.4999999999999998E-2"/>
    <n v="-115.65479999999999"/>
    <n v="2"/>
    <n v="2"/>
    <s v="CORRECTO"/>
    <n v="2014"/>
    <n v="0"/>
  </r>
  <r>
    <x v="3201"/>
    <x v="1590"/>
    <d v="2014-05-18T00:00:00"/>
    <d v="2014-05-20T00:00:00"/>
    <s v="Second Class"/>
    <x v="74"/>
    <s v="Ted Trevino"/>
    <s v="CONSUMER"/>
    <s v="united states"/>
    <s v="Akron"/>
    <s v="Ohio"/>
    <n v="44312"/>
    <s v="East"/>
    <s v="OFF-PA-10001526"/>
    <x v="1"/>
    <x v="10"/>
    <x v="1039"/>
    <n v="15.936"/>
    <n v="4"/>
    <n v="28"/>
    <s v="Mediano"/>
    <n v="0.2"/>
    <n v="3.1872000000000003"/>
    <n v="-3.1871999999999998"/>
    <n v="19.123200000000001"/>
    <s v="Bajo"/>
    <n v="5.7767999999999997"/>
    <n v="0.36249999999999999"/>
    <n v="-6.9720000000000004"/>
    <n v="2"/>
    <n v="2"/>
    <s v="CORRECTO"/>
    <n v="2014"/>
    <n v="0"/>
  </r>
  <r>
    <x v="3202"/>
    <x v="1591"/>
    <d v="2014-11-10T00:00:00"/>
    <d v="2014-11-16T00:00:00"/>
    <s v="Standard Class"/>
    <x v="76"/>
    <s v="Ruben Dartt"/>
    <s v="CONSUMER"/>
    <s v="united states"/>
    <s v="San Diego"/>
    <s v="California"/>
    <n v="92037"/>
    <s v="West"/>
    <s v="TEC-PH-10002103"/>
    <x v="2"/>
    <x v="7"/>
    <x v="539"/>
    <n v="601.53599999999994"/>
    <n v="8"/>
    <n v="37"/>
    <s v="Grande"/>
    <n v="0.2"/>
    <n v="120.30719999999999"/>
    <n v="-120.30719999999999"/>
    <n v="721.84319999999991"/>
    <s v="Muy Alto"/>
    <n v="60.153599999999997"/>
    <n v="0.1"/>
    <n v="-421.0752"/>
    <n v="6"/>
    <n v="6"/>
    <s v="CORRECTO"/>
    <n v="2014"/>
    <n v="0"/>
  </r>
  <r>
    <x v="3203"/>
    <x v="1591"/>
    <d v="2014-11-10T00:00:00"/>
    <d v="2014-11-16T00:00:00"/>
    <s v="Standard Class"/>
    <x v="76"/>
    <s v="Ruben Dartt"/>
    <s v="CONSUMER"/>
    <s v="united states"/>
    <s v="San Diego"/>
    <s v="California"/>
    <n v="92037"/>
    <s v="West"/>
    <s v="TEC-AC-10004209"/>
    <x v="2"/>
    <x v="11"/>
    <x v="908"/>
    <n v="10.99"/>
    <n v="1"/>
    <n v="14"/>
    <s v="Pequeño"/>
    <n v="0"/>
    <n v="0"/>
    <n v="0"/>
    <n v="10.99"/>
    <s v="Bajo"/>
    <n v="4.2861000000000002"/>
    <n v="0.39"/>
    <n v="-6.7039"/>
    <n v="6"/>
    <n v="6"/>
    <s v="CORRECTO"/>
    <n v="2014"/>
    <n v="0"/>
  </r>
  <r>
    <x v="3204"/>
    <x v="1591"/>
    <d v="2014-11-10T00:00:00"/>
    <d v="2014-11-16T00:00:00"/>
    <s v="Standard Class"/>
    <x v="76"/>
    <s v="Ruben Dartt"/>
    <s v="CONSUMER"/>
    <s v="united states"/>
    <s v="San Diego"/>
    <s v="California"/>
    <n v="92037"/>
    <s v="West"/>
    <s v="FUR-FU-10000397"/>
    <x v="0"/>
    <x v="5"/>
    <x v="63"/>
    <n v="39.880000000000003"/>
    <n v="2"/>
    <n v="17"/>
    <s v="Pequeño"/>
    <n v="0"/>
    <n v="0"/>
    <n v="0"/>
    <n v="39.880000000000003"/>
    <s v="Bajo"/>
    <n v="11.166399999999999"/>
    <n v="0.27999999999999997"/>
    <n v="-28.7136"/>
    <n v="6"/>
    <n v="6"/>
    <s v="CORRECTO"/>
    <n v="2014"/>
    <n v="0"/>
  </r>
  <r>
    <x v="3205"/>
    <x v="1591"/>
    <d v="2014-11-10T00:00:00"/>
    <d v="2014-11-16T00:00:00"/>
    <s v="Standard Class"/>
    <x v="76"/>
    <s v="Ruben Dartt"/>
    <s v="CONSUMER"/>
    <s v="united states"/>
    <s v="San Diego"/>
    <s v="California"/>
    <n v="92037"/>
    <s v="West"/>
    <s v="OFF-PA-10002137"/>
    <x v="1"/>
    <x v="10"/>
    <x v="565"/>
    <n v="62.24"/>
    <n v="8"/>
    <n v="35"/>
    <s v="Grande"/>
    <n v="0"/>
    <n v="0"/>
    <n v="0"/>
    <n v="62.24"/>
    <s v="Medio"/>
    <n v="28.007999999999999"/>
    <n v="0.44999999999999996"/>
    <n v="-34.231999999999999"/>
    <n v="6"/>
    <n v="6"/>
    <s v="CORRECTO"/>
    <n v="2014"/>
    <n v="0"/>
  </r>
  <r>
    <x v="3206"/>
    <x v="1591"/>
    <d v="2014-11-10T00:00:00"/>
    <d v="2014-11-16T00:00:00"/>
    <s v="Standard Class"/>
    <x v="76"/>
    <s v="Ruben Dartt"/>
    <s v="CONSUMER"/>
    <s v="united states"/>
    <s v="San Diego"/>
    <s v="California"/>
    <n v="92037"/>
    <s v="West"/>
    <s v="FUR-FU-10001867"/>
    <x v="0"/>
    <x v="5"/>
    <x v="876"/>
    <n v="53.2"/>
    <n v="5"/>
    <n v="13"/>
    <s v="Grande"/>
    <n v="0"/>
    <n v="0"/>
    <n v="0"/>
    <n v="53.2"/>
    <s v="Medio"/>
    <n v="14.896000000000001"/>
    <n v="0.28000000000000003"/>
    <n v="-38.304000000000002"/>
    <n v="6"/>
    <n v="6"/>
    <s v="CORRECTO"/>
    <n v="2014"/>
    <n v="0"/>
  </r>
  <r>
    <x v="3207"/>
    <x v="1591"/>
    <d v="2014-11-10T00:00:00"/>
    <d v="2014-11-16T00:00:00"/>
    <s v="Standard Class"/>
    <x v="76"/>
    <s v="Ruben Dartt"/>
    <s v="CONSUMER"/>
    <s v="united states"/>
    <s v="San Diego"/>
    <s v="California"/>
    <n v="92037"/>
    <s v="West"/>
    <s v="OFF-LA-10000407"/>
    <x v="1"/>
    <x v="2"/>
    <x v="1495"/>
    <n v="39.840000000000003"/>
    <n v="8"/>
    <n v="20"/>
    <s v="Grande"/>
    <n v="0"/>
    <n v="0"/>
    <n v="0"/>
    <n v="39.840000000000003"/>
    <s v="Bajo"/>
    <n v="18.3264"/>
    <n v="0.45999999999999996"/>
    <n v="-21.5136"/>
    <n v="6"/>
    <n v="6"/>
    <s v="CORRECTO"/>
    <n v="2014"/>
    <n v="0"/>
  </r>
  <r>
    <x v="3208"/>
    <x v="1592"/>
    <d v="2016-01-09T00:00:00"/>
    <d v="2016-01-15T00:00:00"/>
    <s v="Standard Class"/>
    <x v="156"/>
    <s v="Laura Armstrong"/>
    <s v="CORPORATE"/>
    <s v="united states"/>
    <s v="Fresno"/>
    <s v="California"/>
    <n v="93727"/>
    <s v="West"/>
    <s v="TEC-AC-10000420"/>
    <x v="2"/>
    <x v="11"/>
    <x v="1496"/>
    <n v="349.95"/>
    <n v="5"/>
    <n v="21"/>
    <s v="Grande"/>
    <n v="0"/>
    <n v="0"/>
    <n v="0"/>
    <n v="349.95"/>
    <s v="Alto"/>
    <n v="118.983"/>
    <n v="0.34"/>
    <n v="-230.96700000000001"/>
    <n v="6"/>
    <n v="6"/>
    <s v="CORRECTO"/>
    <n v="2016"/>
    <n v="0"/>
  </r>
  <r>
    <x v="3209"/>
    <x v="1592"/>
    <d v="2016-01-09T00:00:00"/>
    <d v="2016-01-15T00:00:00"/>
    <s v="Standard Class"/>
    <x v="156"/>
    <s v="Laura Armstrong"/>
    <s v="CORPORATE"/>
    <s v="united states"/>
    <s v="Fresno"/>
    <s v="California"/>
    <n v="93727"/>
    <s v="West"/>
    <s v="TEC-PH-10002726"/>
    <x v="2"/>
    <x v="7"/>
    <x v="66"/>
    <n v="377.928"/>
    <n v="9"/>
    <n v="26"/>
    <s v="Grande"/>
    <n v="0.2"/>
    <n v="75.585599999999999"/>
    <n v="-75.585599999999999"/>
    <n v="453.5136"/>
    <s v="Alto"/>
    <n v="141.72300000000001"/>
    <n v="0.37500000000000006"/>
    <n v="-160.61940000000001"/>
    <n v="6"/>
    <n v="6"/>
    <s v="CORRECTO"/>
    <n v="2016"/>
    <n v="0"/>
  </r>
  <r>
    <x v="3210"/>
    <x v="1593"/>
    <d v="2017-09-22T00:00:00"/>
    <d v="2017-09-27T00:00:00"/>
    <s v="Standard Class"/>
    <x v="64"/>
    <s v="Sally Hughsby"/>
    <s v="CORPORATE"/>
    <s v="united states"/>
    <s v="Pearland"/>
    <s v="Texas"/>
    <n v="77581"/>
    <s v="Central"/>
    <s v="OFF-EN-10001415"/>
    <x v="1"/>
    <x v="12"/>
    <x v="153"/>
    <n v="13.391999999999999"/>
    <n v="3"/>
    <n v="170"/>
    <s v="Mediano"/>
    <n v="0.2"/>
    <n v="2.6783999999999999"/>
    <n v="-2.6783999999999999"/>
    <n v="16.070399999999999"/>
    <s v="Bajo"/>
    <n v="5.0220000000000002"/>
    <n v="0.37500000000000006"/>
    <n v="-5.6916000000000002"/>
    <n v="5"/>
    <n v="5"/>
    <s v="CORRECTO"/>
    <n v="2017"/>
    <n v="0"/>
  </r>
  <r>
    <x v="3211"/>
    <x v="1593"/>
    <d v="2017-09-22T00:00:00"/>
    <d v="2017-09-27T00:00:00"/>
    <s v="Standard Class"/>
    <x v="64"/>
    <s v="Sally Hughsby"/>
    <s v="CORPORATE"/>
    <s v="united states"/>
    <s v="Pearland"/>
    <s v="Texas"/>
    <n v="77581"/>
    <s v="Central"/>
    <s v="OFF-BI-10000773"/>
    <x v="1"/>
    <x v="8"/>
    <x v="386"/>
    <n v="11.228"/>
    <n v="7"/>
    <n v="25"/>
    <s v="Grande"/>
    <n v="0.8"/>
    <n v="8.9824000000000002"/>
    <n v="-8.9824000000000002"/>
    <n v="20.2104"/>
    <s v="Bajo"/>
    <n v="-18.526199999999999"/>
    <n v="-1.65"/>
    <n v="-20.771799999999999"/>
    <n v="5"/>
    <n v="5"/>
    <s v="CORRECTO"/>
    <n v="2017"/>
    <n v="0"/>
  </r>
  <r>
    <x v="3212"/>
    <x v="1594"/>
    <d v="2014-12-23T00:00:00"/>
    <d v="2014-12-28T00:00:00"/>
    <s v="Standard Class"/>
    <x v="227"/>
    <s v="Sarah Foster"/>
    <s v="CONSUMER"/>
    <s v="united states"/>
    <s v="Richmond"/>
    <s v="Indiana"/>
    <n v="47374"/>
    <s v="Central"/>
    <s v="OFF-AP-10002350"/>
    <x v="1"/>
    <x v="9"/>
    <x v="550"/>
    <n v="207.24"/>
    <n v="11"/>
    <n v="29"/>
    <s v="Grande"/>
    <n v="0"/>
    <n v="0"/>
    <n v="0"/>
    <n v="207.24"/>
    <s v="Alto"/>
    <n v="58.027200000000001"/>
    <n v="0.27999999999999997"/>
    <n v="-149.21279999999999"/>
    <n v="5"/>
    <n v="5"/>
    <s v="CORRECTO"/>
    <n v="2014"/>
    <n v="0"/>
  </r>
  <r>
    <x v="3213"/>
    <x v="1595"/>
    <d v="2016-05-26T00:00:00"/>
    <d v="2016-06-01T00:00:00"/>
    <s v="Standard Class"/>
    <x v="260"/>
    <s v="Tiffany House"/>
    <s v="CORPORATE"/>
    <s v="united states"/>
    <s v="Philadelphia"/>
    <s v="Pennsylvania"/>
    <n v="19134"/>
    <s v="East"/>
    <s v="OFF-AR-10001919"/>
    <x v="1"/>
    <x v="6"/>
    <x v="862"/>
    <n v="1.504"/>
    <n v="1"/>
    <n v="17"/>
    <s v="Pequeño"/>
    <n v="0.2"/>
    <n v="0.30080000000000001"/>
    <n v="-0.30080000000000001"/>
    <n v="1.8048"/>
    <s v="Bajo"/>
    <n v="0.16919999999999999"/>
    <n v="0.11249999999999999"/>
    <n v="-1.034"/>
    <n v="6"/>
    <n v="6"/>
    <s v="CORRECTO"/>
    <n v="2016"/>
    <n v="0"/>
  </r>
  <r>
    <x v="3214"/>
    <x v="1595"/>
    <d v="2016-05-26T00:00:00"/>
    <d v="2016-06-01T00:00:00"/>
    <s v="Standard Class"/>
    <x v="260"/>
    <s v="Tiffany House"/>
    <s v="CORPORATE"/>
    <s v="united states"/>
    <s v="Philadelphia"/>
    <s v="Pennsylvania"/>
    <n v="19134"/>
    <s v="East"/>
    <s v="OFF-AP-10002082"/>
    <x v="1"/>
    <x v="9"/>
    <x v="1101"/>
    <n v="34.847999999999999"/>
    <n v="2"/>
    <n v="14"/>
    <s v="Pequeño"/>
    <n v="0.2"/>
    <n v="6.9695999999999998"/>
    <n v="-6.9695999999999998"/>
    <n v="41.817599999999999"/>
    <s v="Bajo"/>
    <n v="6.5339999999999998"/>
    <n v="0.1875"/>
    <n v="-21.3444"/>
    <n v="6"/>
    <n v="6"/>
    <s v="CORRECTO"/>
    <n v="2016"/>
    <n v="0"/>
  </r>
  <r>
    <x v="3215"/>
    <x v="1596"/>
    <d v="2017-07-08T00:00:00"/>
    <d v="2017-07-10T00:00:00"/>
    <s v="First Class"/>
    <x v="364"/>
    <s v="Vivek Gonzalez"/>
    <s v="CONSUMER"/>
    <s v="united states"/>
    <s v="San Mateo"/>
    <s v="California"/>
    <n v="94403"/>
    <s v="West"/>
    <s v="OFF-LA-10002762"/>
    <x v="1"/>
    <x v="2"/>
    <x v="49"/>
    <n v="75.180000000000007"/>
    <n v="6"/>
    <n v="51"/>
    <s v="Grande"/>
    <n v="0"/>
    <n v="0"/>
    <n v="0"/>
    <n v="75.180000000000007"/>
    <s v="Medio"/>
    <n v="35.334600000000002"/>
    <n v="0.47"/>
    <n v="-39.845399999999998"/>
    <n v="2"/>
    <n v="2"/>
    <s v="CORRECTO"/>
    <n v="2017"/>
    <n v="0"/>
  </r>
  <r>
    <x v="3216"/>
    <x v="1597"/>
    <d v="2014-05-13T00:00:00"/>
    <d v="2014-05-17T00:00:00"/>
    <s v="Standard Class"/>
    <x v="268"/>
    <s v="Naresj Patel"/>
    <s v="CONSUMER"/>
    <s v="united states"/>
    <s v="Oakland"/>
    <s v="California"/>
    <n v="94601"/>
    <s v="West"/>
    <s v="TEC-AC-10002800"/>
    <x v="2"/>
    <x v="11"/>
    <x v="1216"/>
    <n v="149.97"/>
    <n v="3"/>
    <n v="34"/>
    <s v="Mediano"/>
    <n v="0"/>
    <n v="0"/>
    <n v="0"/>
    <n v="149.97"/>
    <s v="Medio"/>
    <n v="52.4895"/>
    <n v="0.35"/>
    <n v="-97.480500000000006"/>
    <n v="4"/>
    <n v="4"/>
    <s v="CORRECTO"/>
    <n v="2014"/>
    <n v="0"/>
  </r>
  <r>
    <x v="3217"/>
    <x v="1598"/>
    <d v="2017-11-10T00:00:00"/>
    <d v="2017-11-16T00:00:00"/>
    <s v="Standard Class"/>
    <x v="395"/>
    <s v="Frank Hawley"/>
    <s v="CORPORATE"/>
    <s v="united states"/>
    <s v="New York City"/>
    <s v="New York"/>
    <n v="10024"/>
    <s v="East"/>
    <s v="OFF-BI-10003925"/>
    <x v="1"/>
    <x v="8"/>
    <x v="758"/>
    <n v="931.17600000000004"/>
    <n v="3"/>
    <n v="27"/>
    <s v="Mediano"/>
    <n v="0.2"/>
    <n v="186.23520000000002"/>
    <n v="-186.23519999999999"/>
    <n v="1117.4112"/>
    <s v="Muy Alto"/>
    <n v="314.27190000000002"/>
    <n v="0.33750000000000002"/>
    <n v="-430.66890000000001"/>
    <n v="6"/>
    <n v="6"/>
    <s v="CORRECTO"/>
    <n v="2017"/>
    <n v="0"/>
  </r>
  <r>
    <x v="3218"/>
    <x v="1598"/>
    <d v="2017-11-10T00:00:00"/>
    <d v="2017-11-16T00:00:00"/>
    <s v="Standard Class"/>
    <x v="395"/>
    <s v="Frank Hawley"/>
    <s v="CORPORATE"/>
    <s v="united states"/>
    <s v="New York City"/>
    <s v="New York"/>
    <n v="10024"/>
    <s v="East"/>
    <s v="TEC-PH-10002200"/>
    <x v="2"/>
    <x v="7"/>
    <x v="1480"/>
    <n v="430.88"/>
    <n v="2"/>
    <n v="16"/>
    <s v="Pequeño"/>
    <n v="0"/>
    <n v="0"/>
    <n v="0"/>
    <n v="430.88"/>
    <s v="Alto"/>
    <n v="124.9552"/>
    <n v="0.29000000000000004"/>
    <n v="-305.9248"/>
    <n v="6"/>
    <n v="6"/>
    <s v="CORRECTO"/>
    <n v="2017"/>
    <n v="0"/>
  </r>
  <r>
    <x v="3219"/>
    <x v="1599"/>
    <d v="2015-10-02T00:00:00"/>
    <d v="2015-10-08T00:00:00"/>
    <s v="Standard Class"/>
    <x v="687"/>
    <s v="Jennifer Patt"/>
    <s v="CORPORATE"/>
    <s v="united states"/>
    <s v="Lakewood"/>
    <s v="New Jersey"/>
    <n v="8701"/>
    <s v="East"/>
    <s v="OFF-PA-10001295"/>
    <x v="1"/>
    <x v="10"/>
    <x v="1220"/>
    <n v="94.85"/>
    <n v="5"/>
    <n v="24"/>
    <s v="Grande"/>
    <n v="0"/>
    <n v="0"/>
    <n v="0"/>
    <n v="94.85"/>
    <s v="Medio"/>
    <n v="45.527999999999999"/>
    <n v="0.48000000000000004"/>
    <n v="-49.322000000000003"/>
    <n v="6"/>
    <n v="6"/>
    <s v="CORRECTO"/>
    <n v="2015"/>
    <n v="0"/>
  </r>
  <r>
    <x v="3220"/>
    <x v="1599"/>
    <d v="2015-10-02T00:00:00"/>
    <d v="2015-10-08T00:00:00"/>
    <s v="Standard Class"/>
    <x v="687"/>
    <s v="Jennifer Patt"/>
    <s v="CORPORATE"/>
    <s v="united states"/>
    <s v="Lakewood"/>
    <s v="New Jersey"/>
    <n v="8701"/>
    <s v="East"/>
    <s v="OFF-EN-10002500"/>
    <x v="1"/>
    <x v="12"/>
    <x v="118"/>
    <n v="51.12"/>
    <n v="4"/>
    <n v="30"/>
    <s v="Mediano"/>
    <n v="0"/>
    <n v="0"/>
    <n v="0"/>
    <n v="51.12"/>
    <s v="Medio"/>
    <n v="23.004000000000001"/>
    <n v="0.45000000000000007"/>
    <n v="-28.116"/>
    <n v="6"/>
    <n v="6"/>
    <s v="CORRECTO"/>
    <n v="2015"/>
    <n v="0"/>
  </r>
  <r>
    <x v="3221"/>
    <x v="1599"/>
    <d v="2015-10-02T00:00:00"/>
    <d v="2015-10-08T00:00:00"/>
    <s v="Standard Class"/>
    <x v="687"/>
    <s v="Jennifer Patt"/>
    <s v="CORPORATE"/>
    <s v="united states"/>
    <s v="Lakewood"/>
    <s v="New Jersey"/>
    <n v="8701"/>
    <s v="East"/>
    <s v="TEC-AC-10000892"/>
    <x v="2"/>
    <x v="11"/>
    <x v="293"/>
    <n v="90"/>
    <n v="1"/>
    <n v="22"/>
    <s v="Pequeño"/>
    <n v="0"/>
    <n v="0"/>
    <n v="0"/>
    <n v="90"/>
    <s v="Medio"/>
    <n v="32.4"/>
    <n v="0.36"/>
    <n v="-57.6"/>
    <n v="6"/>
    <n v="6"/>
    <s v="CORRECTO"/>
    <n v="2015"/>
    <n v="0"/>
  </r>
  <r>
    <x v="3222"/>
    <x v="1600"/>
    <d v="2014-10-02T00:00:00"/>
    <d v="2014-10-05T00:00:00"/>
    <s v="First Class"/>
    <x v="20"/>
    <s v="Erin Smith"/>
    <s v="CORPORATE"/>
    <s v="united states"/>
    <s v="Tempe"/>
    <s v="Arizona"/>
    <n v="85281"/>
    <s v="West"/>
    <s v="OFF-PA-10001838"/>
    <x v="1"/>
    <x v="10"/>
    <x v="1008"/>
    <n v="9.4079999999999995"/>
    <n v="2"/>
    <n v="24"/>
    <s v="Pequeño"/>
    <n v="0.2"/>
    <n v="1.8815999999999999"/>
    <n v="-1.8815999999999999"/>
    <n v="11.2896"/>
    <s v="Bajo"/>
    <n v="3.4104000000000001"/>
    <n v="0.36250000000000004"/>
    <n v="-4.1159999999999997"/>
    <n v="3"/>
    <n v="3"/>
    <s v="CORRECTO"/>
    <n v="2014"/>
    <n v="0"/>
  </r>
  <r>
    <x v="3223"/>
    <x v="1600"/>
    <d v="2014-10-02T00:00:00"/>
    <d v="2014-10-05T00:00:00"/>
    <s v="First Class"/>
    <x v="20"/>
    <s v="Erin Smith"/>
    <s v="CORPORATE"/>
    <s v="united states"/>
    <s v="Tempe"/>
    <s v="Arizona"/>
    <n v="85281"/>
    <s v="West"/>
    <s v="OFF-FA-10000735"/>
    <x v="1"/>
    <x v="13"/>
    <x v="128"/>
    <n v="4.6719999999999997"/>
    <n v="2"/>
    <n v="215"/>
    <s v="Pequeño"/>
    <n v="0.2"/>
    <n v="0.93440000000000001"/>
    <n v="-0.93440000000000001"/>
    <n v="5.6063999999999998"/>
    <s v="Bajo"/>
    <n v="1.46"/>
    <n v="0.3125"/>
    <n v="-2.2776000000000001"/>
    <n v="3"/>
    <n v="3"/>
    <s v="CORRECTO"/>
    <n v="2014"/>
    <n v="0"/>
  </r>
  <r>
    <x v="3224"/>
    <x v="1600"/>
    <d v="2014-10-02T00:00:00"/>
    <d v="2014-10-05T00:00:00"/>
    <s v="First Class"/>
    <x v="20"/>
    <s v="Erin Smith"/>
    <s v="CORPORATE"/>
    <s v="united states"/>
    <s v="Tempe"/>
    <s v="Arizona"/>
    <n v="85281"/>
    <s v="West"/>
    <s v="TEC-PH-10001760"/>
    <x v="2"/>
    <x v="7"/>
    <x v="257"/>
    <n v="318.39999999999998"/>
    <n v="2"/>
    <n v="18"/>
    <s v="Pequeño"/>
    <n v="0.2"/>
    <n v="63.68"/>
    <n v="-63.68"/>
    <n v="382.08"/>
    <s v="Alto"/>
    <n v="107.46"/>
    <n v="0.33750000000000002"/>
    <n v="-147.26"/>
    <n v="3"/>
    <n v="3"/>
    <s v="CORRECTO"/>
    <n v="2014"/>
    <n v="0"/>
  </r>
  <r>
    <x v="3225"/>
    <x v="1600"/>
    <d v="2014-10-02T00:00:00"/>
    <d v="2014-10-05T00:00:00"/>
    <s v="First Class"/>
    <x v="20"/>
    <s v="Erin Smith"/>
    <s v="CORPORATE"/>
    <s v="united states"/>
    <s v="Tempe"/>
    <s v="Arizona"/>
    <n v="85281"/>
    <s v="West"/>
    <s v="OFF-EN-10004846"/>
    <x v="1"/>
    <x v="12"/>
    <x v="1497"/>
    <n v="12.768000000000001"/>
    <n v="6"/>
    <n v="16"/>
    <s v="Grande"/>
    <n v="0.2"/>
    <n v="2.5536000000000003"/>
    <n v="-2.5535999999999999"/>
    <n v="15.3216"/>
    <s v="Bajo"/>
    <n v="4.6284000000000001"/>
    <n v="0.36249999999999999"/>
    <n v="-5.5860000000000003"/>
    <n v="3"/>
    <n v="3"/>
    <s v="CORRECTO"/>
    <n v="2014"/>
    <n v="0"/>
  </r>
  <r>
    <x v="3226"/>
    <x v="1600"/>
    <d v="2014-10-02T00:00:00"/>
    <d v="2014-10-05T00:00:00"/>
    <s v="First Class"/>
    <x v="20"/>
    <s v="Erin Smith"/>
    <s v="CORPORATE"/>
    <s v="united states"/>
    <s v="Tempe"/>
    <s v="Arizona"/>
    <n v="85281"/>
    <s v="West"/>
    <s v="OFF-SU-10003567"/>
    <x v="1"/>
    <x v="14"/>
    <x v="1498"/>
    <n v="15.36"/>
    <n v="2"/>
    <n v="17"/>
    <s v="Pequeño"/>
    <n v="0.2"/>
    <n v="3.0720000000000001"/>
    <n v="-3.0720000000000001"/>
    <n v="18.431999999999999"/>
    <s v="Bajo"/>
    <n v="-3.2639999999999998"/>
    <n v="-0.21249999999999999"/>
    <n v="-15.552"/>
    <n v="3"/>
    <n v="3"/>
    <s v="CORRECTO"/>
    <n v="2014"/>
    <n v="0"/>
  </r>
  <r>
    <x v="3227"/>
    <x v="1600"/>
    <d v="2014-10-02T00:00:00"/>
    <d v="2014-10-05T00:00:00"/>
    <s v="First Class"/>
    <x v="20"/>
    <s v="Erin Smith"/>
    <s v="CORPORATE"/>
    <s v="united states"/>
    <s v="Tempe"/>
    <s v="Arizona"/>
    <n v="85281"/>
    <s v="West"/>
    <s v="TEC-PH-10001557"/>
    <x v="2"/>
    <x v="7"/>
    <x v="664"/>
    <n v="230.376"/>
    <n v="3"/>
    <n v="43"/>
    <s v="Mediano"/>
    <n v="0.2"/>
    <n v="46.075200000000002"/>
    <n v="-46.075200000000002"/>
    <n v="276.45120000000003"/>
    <s v="Alto"/>
    <n v="20.157900000000001"/>
    <n v="8.7500000000000008E-2"/>
    <n v="-164.1429"/>
    <n v="3"/>
    <n v="3"/>
    <s v="CORRECTO"/>
    <n v="2014"/>
    <n v="0"/>
  </r>
  <r>
    <x v="3228"/>
    <x v="1600"/>
    <d v="2014-10-02T00:00:00"/>
    <d v="2014-10-05T00:00:00"/>
    <s v="First Class"/>
    <x v="20"/>
    <s v="Erin Smith"/>
    <s v="CORPORATE"/>
    <s v="united states"/>
    <s v="Tempe"/>
    <s v="Arizona"/>
    <n v="85281"/>
    <s v="West"/>
    <s v="TEC-AC-10003038"/>
    <x v="2"/>
    <x v="11"/>
    <x v="1033"/>
    <n v="7.16"/>
    <n v="1"/>
    <n v="57"/>
    <s v="Pequeño"/>
    <n v="0.2"/>
    <n v="1.4320000000000002"/>
    <n v="-1.4319999999999999"/>
    <n v="8.5920000000000005"/>
    <s v="Bajo"/>
    <n v="-8.9499999999999996E-2"/>
    <n v="-1.2499999999999999E-2"/>
    <n v="-5.8174999999999999"/>
    <n v="3"/>
    <n v="3"/>
    <s v="CORRECTO"/>
    <n v="2014"/>
    <n v="0"/>
  </r>
  <r>
    <x v="3229"/>
    <x v="1601"/>
    <d v="2014-08-11T00:00:00"/>
    <d v="2014-08-16T00:00:00"/>
    <s v="Standard Class"/>
    <x v="107"/>
    <s v="Ken Lonsdale"/>
    <s v="CONSUMER"/>
    <s v="united states"/>
    <s v="New York City"/>
    <s v="New York"/>
    <n v="10035"/>
    <s v="East"/>
    <s v="OFF-ST-10004459"/>
    <x v="1"/>
    <x v="4"/>
    <x v="459"/>
    <n v="375.34"/>
    <n v="1"/>
    <n v="28"/>
    <s v="Pequeño"/>
    <n v="0"/>
    <n v="0"/>
    <n v="0"/>
    <n v="375.34"/>
    <s v="Alto"/>
    <n v="18.766999999999999"/>
    <n v="0.05"/>
    <n v="-356.57299999999998"/>
    <n v="5"/>
    <n v="5"/>
    <s v="CORRECTO"/>
    <n v="2014"/>
    <n v="0"/>
  </r>
  <r>
    <x v="3230"/>
    <x v="1602"/>
    <d v="2017-09-01T00:00:00"/>
    <d v="2017-09-05T00:00:00"/>
    <s v="Second Class"/>
    <x v="202"/>
    <s v="Bradley Nguyen"/>
    <s v="CONSUMER"/>
    <s v="united states"/>
    <s v="New York City"/>
    <s v="New York"/>
    <n v="10009"/>
    <s v="East"/>
    <s v="FUR-FU-10004960"/>
    <x v="0"/>
    <x v="5"/>
    <x v="928"/>
    <n v="114.9"/>
    <n v="5"/>
    <n v="17"/>
    <s v="Grande"/>
    <n v="0"/>
    <n v="0"/>
    <n v="0"/>
    <n v="114.9"/>
    <s v="Medio"/>
    <n v="39.066000000000003"/>
    <n v="0.34"/>
    <n v="-75.834000000000003"/>
    <n v="4"/>
    <n v="4"/>
    <s v="CORRECTO"/>
    <n v="2017"/>
    <n v="0"/>
  </r>
  <r>
    <x v="3231"/>
    <x v="1603"/>
    <d v="2017-04-16T00:00:00"/>
    <d v="2017-04-22T00:00:00"/>
    <s v="Standard Class"/>
    <x v="444"/>
    <s v="Natalie DeCherney"/>
    <s v="CONSUMER"/>
    <s v="united states"/>
    <s v="Houston"/>
    <s v="Texas"/>
    <n v="77095"/>
    <s v="Central"/>
    <s v="OFF-BI-10000632"/>
    <x v="1"/>
    <x v="8"/>
    <x v="1297"/>
    <n v="26.045999999999999"/>
    <n v="3"/>
    <n v="38"/>
    <s v="Mediano"/>
    <n v="0.8"/>
    <n v="20.8368"/>
    <n v="-20.8368"/>
    <n v="46.882800000000003"/>
    <s v="Bajo"/>
    <n v="-44.278199999999998"/>
    <n v="-1.7"/>
    <n v="-49.487400000000001"/>
    <n v="6"/>
    <n v="6"/>
    <s v="CORRECTO"/>
    <n v="2017"/>
    <n v="0"/>
  </r>
  <r>
    <x v="3232"/>
    <x v="1603"/>
    <d v="2017-04-16T00:00:00"/>
    <d v="2017-04-22T00:00:00"/>
    <s v="Standard Class"/>
    <x v="444"/>
    <s v="Natalie DeCherney"/>
    <s v="CONSUMER"/>
    <s v="united states"/>
    <s v="Houston"/>
    <s v="Texas"/>
    <n v="77095"/>
    <s v="Central"/>
    <s v="OFF-BI-10001107"/>
    <x v="1"/>
    <x v="8"/>
    <x v="497"/>
    <n v="2.8959999999999999"/>
    <n v="1"/>
    <n v="31"/>
    <s v="Pequeño"/>
    <n v="0.8"/>
    <n v="2.3168000000000002"/>
    <n v="-2.3168000000000002"/>
    <n v="5.2127999999999997"/>
    <s v="Bajo"/>
    <n v="-4.7784000000000004"/>
    <n v="-1.6500000000000001"/>
    <n v="-5.3575999999999997"/>
    <n v="6"/>
    <n v="6"/>
    <s v="CORRECTO"/>
    <n v="2017"/>
    <n v="0"/>
  </r>
  <r>
    <x v="3233"/>
    <x v="1603"/>
    <d v="2017-04-16T00:00:00"/>
    <d v="2017-04-22T00:00:00"/>
    <s v="Standard Class"/>
    <x v="444"/>
    <s v="Natalie DeCherney"/>
    <s v="CONSUMER"/>
    <s v="united states"/>
    <s v="Houston"/>
    <s v="Texas"/>
    <n v="77095"/>
    <s v="Central"/>
    <s v="OFF-ST-10002301"/>
    <x v="1"/>
    <x v="4"/>
    <x v="1499"/>
    <n v="32.543999999999997"/>
    <n v="2"/>
    <n v="21"/>
    <s v="Pequeño"/>
    <n v="0.2"/>
    <n v="6.5087999999999999"/>
    <n v="-6.5087999999999999"/>
    <n v="39.052799999999998"/>
    <s v="Bajo"/>
    <n v="-7.7291999999999996"/>
    <n v="-0.23750000000000002"/>
    <n v="-33.764400000000002"/>
    <n v="6"/>
    <n v="6"/>
    <s v="CORRECTO"/>
    <n v="2017"/>
    <n v="0"/>
  </r>
  <r>
    <x v="3234"/>
    <x v="1604"/>
    <d v="2016-04-24T00:00:00"/>
    <d v="2016-04-27T00:00:00"/>
    <s v="First Class"/>
    <x v="691"/>
    <s v="Jack Lebron"/>
    <s v="CONSUMER"/>
    <s v="united states"/>
    <s v="Riverside"/>
    <s v="California"/>
    <n v="92503"/>
    <s v="West"/>
    <s v="OFF-BI-10003355"/>
    <x v="1"/>
    <x v="8"/>
    <x v="591"/>
    <n v="3.984"/>
    <n v="1"/>
    <n v="25"/>
    <s v="Pequeño"/>
    <n v="0.2"/>
    <n v="0.79680000000000006"/>
    <n v="-0.79679999999999995"/>
    <n v="4.7808000000000002"/>
    <s v="Bajo"/>
    <n v="1.3944000000000001"/>
    <n v="0.35000000000000003"/>
    <n v="-1.7927999999999999"/>
    <n v="3"/>
    <n v="3"/>
    <s v="CORRECTO"/>
    <n v="2016"/>
    <n v="0"/>
  </r>
  <r>
    <x v="3235"/>
    <x v="1605"/>
    <d v="2016-01-15T00:00:00"/>
    <d v="2016-01-15T00:00:00"/>
    <s v="Same Day"/>
    <x v="116"/>
    <s v="Roy Collins"/>
    <s v="CONSUMER"/>
    <s v="united states"/>
    <s v="Fairfield"/>
    <s v="Connecticut"/>
    <n v="6824"/>
    <s v="East"/>
    <s v="FUR-TA-10002903"/>
    <x v="0"/>
    <x v="3"/>
    <x v="258"/>
    <n v="181.797"/>
    <n v="1"/>
    <n v="24"/>
    <s v="Pequeño"/>
    <n v="0.3"/>
    <n v="54.539099999999998"/>
    <n v="-54.539099999999998"/>
    <n v="236.33609999999999"/>
    <s v="Alto"/>
    <n v="-15.582599999999999"/>
    <n v="-8.5714285714285715E-2"/>
    <n v="-142.84049999999999"/>
    <n v="0"/>
    <n v="0"/>
    <s v="CORRECTO"/>
    <n v="2016"/>
    <n v="0"/>
  </r>
  <r>
    <x v="3236"/>
    <x v="1606"/>
    <d v="2016-05-02T00:00:00"/>
    <d v="2016-05-02T00:00:00"/>
    <s v="Same Day"/>
    <x v="693"/>
    <s v="Cindy Chapman"/>
    <s v="CONSUMER"/>
    <s v="united states"/>
    <s v="New York City"/>
    <s v="New York"/>
    <n v="10024"/>
    <s v="East"/>
    <s v="OFF-ST-10001580"/>
    <x v="1"/>
    <x v="4"/>
    <x v="355"/>
    <n v="44.94"/>
    <n v="3"/>
    <n v="13"/>
    <s v="Mediano"/>
    <n v="0"/>
    <n v="0"/>
    <n v="0"/>
    <n v="44.94"/>
    <s v="Bajo"/>
    <n v="12.5832"/>
    <n v="0.28000000000000003"/>
    <n v="-32.3568"/>
    <n v="0"/>
    <n v="0"/>
    <s v="CORRECTO"/>
    <n v="2016"/>
    <n v="0"/>
  </r>
  <r>
    <x v="3237"/>
    <x v="1606"/>
    <d v="2016-05-02T00:00:00"/>
    <d v="2016-05-02T00:00:00"/>
    <s v="Same Day"/>
    <x v="693"/>
    <s v="Cindy Chapman"/>
    <s v="CONSUMER"/>
    <s v="united states"/>
    <s v="New York City"/>
    <s v="New York"/>
    <n v="10024"/>
    <s v="East"/>
    <s v="OFF-BI-10000315"/>
    <x v="1"/>
    <x v="8"/>
    <x v="412"/>
    <n v="45.576000000000001"/>
    <n v="3"/>
    <n v="35"/>
    <s v="Mediano"/>
    <n v="0.2"/>
    <n v="9.1151999999999997"/>
    <n v="-9.1151999999999997"/>
    <n v="54.691200000000002"/>
    <s v="Medio"/>
    <n v="15.951599999999999"/>
    <n v="0.35"/>
    <n v="-20.5092"/>
    <n v="0"/>
    <n v="0"/>
    <s v="CORRECTO"/>
    <n v="2016"/>
    <n v="0"/>
  </r>
  <r>
    <x v="3238"/>
    <x v="1607"/>
    <d v="2016-11-20T00:00:00"/>
    <d v="2016-11-27T00:00:00"/>
    <s v="Standard Class"/>
    <x v="694"/>
    <s v="David Wiener"/>
    <s v="CORPORATE"/>
    <s v="united states"/>
    <s v="Houston"/>
    <s v="Texas"/>
    <n v="77095"/>
    <s v="Central"/>
    <s v="FUR-CH-10003774"/>
    <x v="0"/>
    <x v="1"/>
    <x v="1194"/>
    <n v="318.43"/>
    <n v="5"/>
    <n v="59"/>
    <s v="Grande"/>
    <n v="0.3"/>
    <n v="95.528999999999996"/>
    <n v="-95.528999999999996"/>
    <n v="413.959"/>
    <s v="Alto"/>
    <n v="-77.332999999999998"/>
    <n v="-0.24285714285714285"/>
    <n v="-300.23399999999998"/>
    <n v="7"/>
    <n v="7"/>
    <s v="CORRECTO"/>
    <n v="2016"/>
    <n v="0"/>
  </r>
  <r>
    <x v="3239"/>
    <x v="1607"/>
    <d v="2016-11-20T00:00:00"/>
    <d v="2016-11-27T00:00:00"/>
    <s v="Standard Class"/>
    <x v="694"/>
    <s v="David Wiener"/>
    <s v="CORPORATE"/>
    <s v="united states"/>
    <s v="Houston"/>
    <s v="Texas"/>
    <n v="77095"/>
    <s v="Central"/>
    <s v="TEC-PH-10003095"/>
    <x v="2"/>
    <x v="7"/>
    <x v="1500"/>
    <n v="122.92"/>
    <n v="7"/>
    <n v="27"/>
    <s v="Grande"/>
    <n v="0.2"/>
    <n v="24.584000000000003"/>
    <n v="-24.584"/>
    <n v="147.50400000000002"/>
    <s v="Medio"/>
    <n v="46.094999999999999"/>
    <n v="0.375"/>
    <n v="-52.241"/>
    <n v="7"/>
    <n v="7"/>
    <s v="CORRECTO"/>
    <n v="2016"/>
    <n v="0"/>
  </r>
  <r>
    <x v="3240"/>
    <x v="1607"/>
    <d v="2016-11-20T00:00:00"/>
    <d v="2016-11-27T00:00:00"/>
    <s v="Standard Class"/>
    <x v="694"/>
    <s v="David Wiener"/>
    <s v="CORPORATE"/>
    <s v="united states"/>
    <s v="Houston"/>
    <s v="Texas"/>
    <n v="77095"/>
    <s v="Central"/>
    <s v="FUR-FU-10000023"/>
    <x v="0"/>
    <x v="5"/>
    <x v="325"/>
    <n v="7.0679999999999996"/>
    <n v="3"/>
    <n v="61"/>
    <s v="Mediano"/>
    <n v="0.6"/>
    <n v="4.2407999999999992"/>
    <n v="-4.2408000000000001"/>
    <n v="11.308799999999998"/>
    <s v="Bajo"/>
    <n v="-2.8271999999999999"/>
    <n v="-0.4"/>
    <n v="-5.6543999999999999"/>
    <n v="7"/>
    <n v="7"/>
    <s v="CORRECTO"/>
    <n v="2016"/>
    <n v="0"/>
  </r>
  <r>
    <x v="3241"/>
    <x v="1608"/>
    <d v="2016-02-01T00:00:00"/>
    <d v="2016-02-03T00:00:00"/>
    <s v="First Class"/>
    <x v="316"/>
    <s v="Cyma Kinney"/>
    <s v="CORPORATE"/>
    <s v="united states"/>
    <s v="Arlington"/>
    <s v="Virginia"/>
    <n v="22204"/>
    <s v="South"/>
    <s v="OFF-ST-10002214"/>
    <x v="1"/>
    <x v="4"/>
    <x v="1003"/>
    <n v="56.45"/>
    <n v="5"/>
    <n v="30"/>
    <s v="Grande"/>
    <n v="0"/>
    <n v="0"/>
    <n v="0"/>
    <n v="56.45"/>
    <s v="Medio"/>
    <n v="14.677"/>
    <n v="0.25999999999999995"/>
    <n v="-41.773000000000003"/>
    <n v="2"/>
    <n v="2"/>
    <s v="CORRECTO"/>
    <n v="2016"/>
    <n v="0"/>
  </r>
  <r>
    <x v="3242"/>
    <x v="1609"/>
    <d v="2017-03-31T00:00:00"/>
    <d v="2017-04-05T00:00:00"/>
    <s v="Second Class"/>
    <x v="283"/>
    <s v="Emily Grady"/>
    <s v="CONSUMER"/>
    <s v="united states"/>
    <s v="Chicago"/>
    <s v="Illinois"/>
    <n v="60623"/>
    <s v="Central"/>
    <s v="OFF-BI-10002799"/>
    <x v="1"/>
    <x v="8"/>
    <x v="1459"/>
    <n v="13.468"/>
    <n v="13"/>
    <n v="40"/>
    <s v="Grande"/>
    <n v="0.8"/>
    <n v="10.7744"/>
    <n v="-10.7744"/>
    <n v="24.2424"/>
    <s v="Bajo"/>
    <n v="-22.895600000000002"/>
    <n v="-1.7000000000000002"/>
    <n v="-25.589200000000002"/>
    <n v="5"/>
    <n v="5"/>
    <s v="CORRECTO"/>
    <n v="2017"/>
    <n v="0"/>
  </r>
  <r>
    <x v="3243"/>
    <x v="1610"/>
    <d v="2017-12-01T00:00:00"/>
    <d v="2017-12-05T00:00:00"/>
    <s v="Standard Class"/>
    <x v="695"/>
    <s v="Sarah Jordon"/>
    <s v="CONSUMER"/>
    <s v="united states"/>
    <s v="Grand Prairie"/>
    <s v="Texas"/>
    <n v="75051"/>
    <s v="Central"/>
    <s v="TEC-PH-10004912"/>
    <x v="2"/>
    <x v="7"/>
    <x v="1501"/>
    <n v="219.8"/>
    <n v="5"/>
    <n v="11"/>
    <s v="Grande"/>
    <n v="0.2"/>
    <n v="43.960000000000008"/>
    <n v="-43.96"/>
    <n v="263.76"/>
    <s v="Alto"/>
    <n v="24.727499999999999"/>
    <n v="0.11249999999999999"/>
    <n v="-151.11250000000001"/>
    <n v="4"/>
    <n v="4"/>
    <s v="CORRECTO"/>
    <n v="2017"/>
    <n v="0"/>
  </r>
  <r>
    <x v="3244"/>
    <x v="1610"/>
    <d v="2017-12-01T00:00:00"/>
    <d v="2017-12-05T00:00:00"/>
    <s v="Standard Class"/>
    <x v="695"/>
    <s v="Sarah Jordon"/>
    <s v="CONSUMER"/>
    <s v="united states"/>
    <s v="Grand Prairie"/>
    <s v="Texas"/>
    <n v="75051"/>
    <s v="Central"/>
    <s v="FUR-CH-10002602"/>
    <x v="0"/>
    <x v="1"/>
    <x v="291"/>
    <n v="317.05799999999999"/>
    <n v="3"/>
    <n v="37"/>
    <s v="Mediano"/>
    <n v="0.3"/>
    <n v="95.117399999999989"/>
    <n v="-95.117400000000004"/>
    <n v="412.17539999999997"/>
    <s v="Alto"/>
    <n v="-18.117599999999999"/>
    <n v="-5.7142857142857141E-2"/>
    <n v="-240.0582"/>
    <n v="4"/>
    <n v="4"/>
    <s v="CORRECTO"/>
    <n v="2017"/>
    <n v="0"/>
  </r>
  <r>
    <x v="3245"/>
    <x v="1611"/>
    <d v="2017-12-10T00:00:00"/>
    <d v="2017-12-12T00:00:00"/>
    <s v="Second Class"/>
    <x v="130"/>
    <s v="Ben Peterman"/>
    <s v="CORPORATE"/>
    <s v="united states"/>
    <s v="Seattle"/>
    <s v="Washington"/>
    <n v="98103"/>
    <s v="West"/>
    <s v="TEC-AC-10004510"/>
    <x v="2"/>
    <x v="11"/>
    <x v="953"/>
    <n v="49.08"/>
    <n v="3"/>
    <n v="50"/>
    <s v="Mediano"/>
    <n v="0"/>
    <n v="0"/>
    <n v="0"/>
    <n v="49.08"/>
    <s v="Bajo"/>
    <n v="4.9080000000000004"/>
    <n v="0.1"/>
    <n v="-44.171999999999997"/>
    <n v="2"/>
    <n v="2"/>
    <s v="CORRECTO"/>
    <n v="2017"/>
    <n v="0"/>
  </r>
  <r>
    <x v="3246"/>
    <x v="1611"/>
    <d v="2017-12-10T00:00:00"/>
    <d v="2017-12-12T00:00:00"/>
    <s v="Second Class"/>
    <x v="130"/>
    <s v="Ben Peterman"/>
    <s v="CORPORATE"/>
    <s v="united states"/>
    <s v="Seattle"/>
    <s v="Washington"/>
    <n v="98103"/>
    <s v="West"/>
    <s v="OFF-ST-10000060"/>
    <x v="1"/>
    <x v="4"/>
    <x v="392"/>
    <n v="324.89999999999998"/>
    <n v="5"/>
    <n v="43"/>
    <s v="Grande"/>
    <n v="0"/>
    <n v="0"/>
    <n v="0"/>
    <n v="324.89999999999998"/>
    <s v="Alto"/>
    <n v="38.988"/>
    <n v="0.12000000000000001"/>
    <n v="-285.91199999999998"/>
    <n v="2"/>
    <n v="2"/>
    <s v="CORRECTO"/>
    <n v="2017"/>
    <n v="0"/>
  </r>
  <r>
    <x v="3247"/>
    <x v="1611"/>
    <d v="2017-12-10T00:00:00"/>
    <d v="2017-12-12T00:00:00"/>
    <s v="Second Class"/>
    <x v="130"/>
    <s v="Ben Peterman"/>
    <s v="CORPORATE"/>
    <s v="united states"/>
    <s v="Seattle"/>
    <s v="Washington"/>
    <n v="98103"/>
    <s v="West"/>
    <s v="OFF-AR-10000799"/>
    <x v="1"/>
    <x v="6"/>
    <x v="1502"/>
    <n v="18.239999999999998"/>
    <n v="3"/>
    <n v="7"/>
    <s v="Mediano"/>
    <n v="0"/>
    <n v="0"/>
    <n v="0"/>
    <n v="18.239999999999998"/>
    <s v="Bajo"/>
    <n v="5.2896000000000001"/>
    <n v="0.29000000000000004"/>
    <n v="-12.9504"/>
    <n v="2"/>
    <n v="2"/>
    <s v="CORRECTO"/>
    <n v="2017"/>
    <n v="0"/>
  </r>
  <r>
    <x v="3248"/>
    <x v="1612"/>
    <d v="2016-09-17T00:00:00"/>
    <d v="2016-09-21T00:00:00"/>
    <s v="Standard Class"/>
    <x v="319"/>
    <s v="Sanjit Jacobs"/>
    <s v="HOME OFFICE"/>
    <s v="united states"/>
    <s v="Seattle"/>
    <s v="Washington"/>
    <n v="98103"/>
    <s v="West"/>
    <s v="FUR-CH-10004875"/>
    <x v="0"/>
    <x v="1"/>
    <x v="1445"/>
    <n v="113.88800000000001"/>
    <n v="2"/>
    <n v="24"/>
    <s v="Pequeño"/>
    <n v="0.2"/>
    <n v="22.777600000000003"/>
    <n v="-22.7776"/>
    <n v="136.66560000000001"/>
    <s v="Medio"/>
    <n v="9.9651999999999994"/>
    <n v="8.7499999999999994E-2"/>
    <n v="-81.145200000000003"/>
    <n v="4"/>
    <n v="4"/>
    <s v="CORRECTO"/>
    <n v="2016"/>
    <n v="0"/>
  </r>
  <r>
    <x v="3249"/>
    <x v="1612"/>
    <d v="2016-09-17T00:00:00"/>
    <d v="2016-09-21T00:00:00"/>
    <s v="Standard Class"/>
    <x v="319"/>
    <s v="Sanjit Jacobs"/>
    <s v="HOME OFFICE"/>
    <s v="united states"/>
    <s v="Seattle"/>
    <s v="Washington"/>
    <n v="98103"/>
    <s v="West"/>
    <s v="TEC-PH-10002085"/>
    <x v="2"/>
    <x v="7"/>
    <x v="665"/>
    <n v="105.584"/>
    <n v="2"/>
    <n v="14"/>
    <s v="Pequeño"/>
    <n v="0.2"/>
    <n v="21.116800000000001"/>
    <n v="-21.116800000000001"/>
    <n v="126.7008"/>
    <s v="Medio"/>
    <n v="7.9188000000000001"/>
    <n v="7.4999999999999997E-2"/>
    <n v="-76.548400000000001"/>
    <n v="4"/>
    <n v="4"/>
    <s v="CORRECTO"/>
    <n v="2016"/>
    <n v="0"/>
  </r>
  <r>
    <x v="3250"/>
    <x v="1613"/>
    <d v="2016-12-23T00:00:00"/>
    <d v="2016-12-29T00:00:00"/>
    <s v="Standard Class"/>
    <x v="565"/>
    <s v="Matt Collister"/>
    <s v="CORPORATE"/>
    <s v="united states"/>
    <s v="Grand Rapids"/>
    <s v="Michigan"/>
    <n v="49505"/>
    <s v="Central"/>
    <s v="OFF-FA-10000992"/>
    <x v="1"/>
    <x v="13"/>
    <x v="1042"/>
    <n v="24.85"/>
    <n v="7"/>
    <n v="19"/>
    <s v="Grande"/>
    <n v="0"/>
    <n v="0"/>
    <n v="0"/>
    <n v="24.85"/>
    <s v="Bajo"/>
    <n v="11.679500000000001"/>
    <n v="0.47000000000000003"/>
    <n v="-13.170500000000001"/>
    <n v="6"/>
    <n v="6"/>
    <s v="CORRECTO"/>
    <n v="2016"/>
    <n v="0"/>
  </r>
  <r>
    <x v="3251"/>
    <x v="1614"/>
    <d v="2017-04-17T00:00:00"/>
    <d v="2017-04-19T00:00:00"/>
    <s v="First Class"/>
    <x v="696"/>
    <s v="Bruce Geld"/>
    <s v="CONSUMER"/>
    <s v="united states"/>
    <s v="Philadelphia"/>
    <s v="Pennsylvania"/>
    <n v="19120"/>
    <s v="East"/>
    <s v="FUR-FU-10001473"/>
    <x v="0"/>
    <x v="5"/>
    <x v="1253"/>
    <n v="60.311999999999998"/>
    <n v="3"/>
    <n v="17"/>
    <s v="Mediano"/>
    <n v="0.2"/>
    <n v="12.0624"/>
    <n v="-12.0624"/>
    <n v="72.374399999999994"/>
    <s v="Medio"/>
    <n v="5.2773000000000003"/>
    <n v="8.7500000000000008E-2"/>
    <n v="-42.972299999999997"/>
    <n v="2"/>
    <n v="2"/>
    <s v="CORRECTO"/>
    <n v="2017"/>
    <n v="0"/>
  </r>
  <r>
    <x v="3252"/>
    <x v="1615"/>
    <d v="2017-10-27T00:00:00"/>
    <d v="2017-10-30T00:00:00"/>
    <s v="Second Class"/>
    <x v="15"/>
    <s v="Matt Abelman"/>
    <s v="HOME OFFICE"/>
    <s v="united states"/>
    <s v="Chicago"/>
    <s v="Illinois"/>
    <n v="60610"/>
    <s v="Central"/>
    <s v="OFF-AR-10003045"/>
    <x v="1"/>
    <x v="6"/>
    <x v="425"/>
    <n v="7.056"/>
    <n v="3"/>
    <n v="32"/>
    <s v="Mediano"/>
    <n v="0.2"/>
    <n v="1.4112"/>
    <n v="-1.4112"/>
    <n v="8.4672000000000001"/>
    <s v="Bajo"/>
    <n v="2.2050000000000001"/>
    <n v="0.3125"/>
    <n v="-3.4398"/>
    <n v="3"/>
    <n v="3"/>
    <s v="CORRECTO"/>
    <n v="2017"/>
    <n v="0"/>
  </r>
  <r>
    <x v="3253"/>
    <x v="1615"/>
    <d v="2017-10-27T00:00:00"/>
    <d v="2017-10-30T00:00:00"/>
    <s v="Second Class"/>
    <x v="15"/>
    <s v="Matt Abelman"/>
    <s v="HOME OFFICE"/>
    <s v="united states"/>
    <s v="Chicago"/>
    <s v="Illinois"/>
    <n v="60610"/>
    <s v="Central"/>
    <s v="TEC-PH-10001536"/>
    <x v="2"/>
    <x v="7"/>
    <x v="1243"/>
    <n v="27.184000000000001"/>
    <n v="2"/>
    <n v="15"/>
    <s v="Pequeño"/>
    <n v="0.2"/>
    <n v="5.4368000000000007"/>
    <n v="-5.4367999999999999"/>
    <n v="32.620800000000003"/>
    <s v="Bajo"/>
    <n v="2.0388000000000002"/>
    <n v="7.4999999999999997E-2"/>
    <n v="-19.708400000000001"/>
    <n v="3"/>
    <n v="3"/>
    <s v="CORRECTO"/>
    <n v="2017"/>
    <n v="0"/>
  </r>
  <r>
    <x v="3254"/>
    <x v="1616"/>
    <d v="2016-07-08T00:00:00"/>
    <d v="2016-07-14T00:00:00"/>
    <s v="Standard Class"/>
    <x v="417"/>
    <s v="Chris Cortes"/>
    <s v="CONSUMER"/>
    <s v="united states"/>
    <s v="Seattle"/>
    <s v="Washington"/>
    <n v="98105"/>
    <s v="West"/>
    <s v="TEC-PH-10001580"/>
    <x v="2"/>
    <x v="7"/>
    <x v="234"/>
    <n v="107.98399999999999"/>
    <n v="1"/>
    <n v="17"/>
    <s v="Pequeño"/>
    <n v="0.2"/>
    <n v="21.596800000000002"/>
    <n v="-21.596800000000002"/>
    <n v="129.58080000000001"/>
    <s v="Medio"/>
    <n v="9.4486000000000008"/>
    <n v="8.7500000000000008E-2"/>
    <n v="-76.938599999999994"/>
    <n v="6"/>
    <n v="6"/>
    <s v="CORRECTO"/>
    <n v="2016"/>
    <n v="0"/>
  </r>
  <r>
    <x v="3255"/>
    <x v="1616"/>
    <d v="2016-07-08T00:00:00"/>
    <d v="2016-07-14T00:00:00"/>
    <s v="Standard Class"/>
    <x v="417"/>
    <s v="Chris Cortes"/>
    <s v="CONSUMER"/>
    <s v="united states"/>
    <s v="Seattle"/>
    <s v="Washington"/>
    <n v="98105"/>
    <s v="West"/>
    <s v="OFF-BI-10004209"/>
    <x v="1"/>
    <x v="8"/>
    <x v="1215"/>
    <n v="19.295999999999999"/>
    <n v="3"/>
    <n v="42"/>
    <s v="Mediano"/>
    <n v="0.2"/>
    <n v="3.8592"/>
    <n v="-3.8592"/>
    <n v="23.155200000000001"/>
    <s v="Bajo"/>
    <n v="6.03"/>
    <n v="0.3125"/>
    <n v="-9.4068000000000005"/>
    <n v="6"/>
    <n v="6"/>
    <s v="CORRECTO"/>
    <n v="2016"/>
    <n v="0"/>
  </r>
  <r>
    <x v="3256"/>
    <x v="1617"/>
    <d v="2015-08-09T00:00:00"/>
    <d v="2015-08-14T00:00:00"/>
    <s v="Standard Class"/>
    <x v="19"/>
    <s v="Ruben Ausman"/>
    <s v="CORPORATE"/>
    <s v="united states"/>
    <s v="Jacksonville"/>
    <s v="Florida"/>
    <n v="32216"/>
    <s v="South"/>
    <s v="OFF-LA-10001613"/>
    <x v="1"/>
    <x v="2"/>
    <x v="743"/>
    <n v="4.6079999999999997"/>
    <n v="2"/>
    <n v="44"/>
    <s v="Pequeño"/>
    <n v="0.2"/>
    <n v="0.92159999999999997"/>
    <n v="-0.92159999999999997"/>
    <n v="5.5295999999999994"/>
    <s v="Bajo"/>
    <n v="1.6704000000000001"/>
    <n v="0.36250000000000004"/>
    <n v="-2.016"/>
    <n v="5"/>
    <n v="5"/>
    <s v="CORRECTO"/>
    <n v="2015"/>
    <n v="0"/>
  </r>
  <r>
    <x v="3257"/>
    <x v="1618"/>
    <d v="2016-12-09T00:00:00"/>
    <d v="2016-12-14T00:00:00"/>
    <s v="Second Class"/>
    <x v="460"/>
    <s v="Damala Kotsonis"/>
    <s v="CORPORATE"/>
    <s v="united states"/>
    <s v="Franklin"/>
    <s v="Tennessee"/>
    <n v="37064"/>
    <s v="South"/>
    <s v="FUR-TA-10001676"/>
    <x v="0"/>
    <x v="3"/>
    <x v="966"/>
    <n v="79.974000000000004"/>
    <n v="3"/>
    <n v="22"/>
    <s v="Mediano"/>
    <n v="0.4"/>
    <n v="31.989600000000003"/>
    <n v="-31.989599999999999"/>
    <n v="111.96360000000001"/>
    <s v="Medio"/>
    <n v="-29.323799999999999"/>
    <n v="-0.36666666666666664"/>
    <n v="-77.308199999999999"/>
    <n v="5"/>
    <n v="5"/>
    <s v="CORRECTO"/>
    <n v="2016"/>
    <n v="0"/>
  </r>
  <r>
    <x v="3258"/>
    <x v="1618"/>
    <d v="2016-12-09T00:00:00"/>
    <d v="2016-12-14T00:00:00"/>
    <s v="Second Class"/>
    <x v="460"/>
    <s v="Damala Kotsonis"/>
    <s v="CORPORATE"/>
    <s v="united states"/>
    <s v="Franklin"/>
    <s v="Tennessee"/>
    <n v="37064"/>
    <s v="South"/>
    <s v="OFF-BI-10003712"/>
    <x v="1"/>
    <x v="8"/>
    <x v="696"/>
    <n v="2.9460000000000002"/>
    <n v="2"/>
    <n v="45"/>
    <s v="Pequeño"/>
    <n v="0.7"/>
    <n v="2.0621999999999998"/>
    <n v="-2.0621999999999998"/>
    <n v="5.0082000000000004"/>
    <s v="Bajo"/>
    <n v="-2.0621999999999998"/>
    <n v="-0.69999999999999984"/>
    <n v="-2.9460000000000002"/>
    <n v="5"/>
    <n v="5"/>
    <s v="CORRECTO"/>
    <n v="2016"/>
    <n v="0"/>
  </r>
  <r>
    <x v="3259"/>
    <x v="1619"/>
    <d v="2016-11-13T00:00:00"/>
    <d v="2016-11-17T00:00:00"/>
    <s v="Standard Class"/>
    <x v="697"/>
    <s v="Laurel Beltran"/>
    <s v="HOME OFFICE"/>
    <s v="united states"/>
    <s v="Highland Park"/>
    <s v="Illinois"/>
    <n v="60035"/>
    <s v="Central"/>
    <s v="OFF-BI-10000285"/>
    <x v="1"/>
    <x v="8"/>
    <x v="461"/>
    <n v="3.1360000000000001"/>
    <n v="2"/>
    <n v="22"/>
    <s v="Pequeño"/>
    <n v="0.8"/>
    <n v="2.5088000000000004"/>
    <n v="-2.5087999999999999"/>
    <n v="5.6448"/>
    <s v="Bajo"/>
    <n v="-4.7039999999999997"/>
    <n v="-1.4999999999999998"/>
    <n v="-5.3311999999999999"/>
    <n v="4"/>
    <n v="4"/>
    <s v="CORRECTO"/>
    <n v="2016"/>
    <n v="0"/>
  </r>
  <r>
    <x v="3260"/>
    <x v="1620"/>
    <d v="2014-11-14T00:00:00"/>
    <d v="2014-11-15T00:00:00"/>
    <s v="First Class"/>
    <x v="698"/>
    <s v="Candace McMahon"/>
    <s v="CORPORATE"/>
    <s v="united states"/>
    <s v="Pasadena"/>
    <s v="Texas"/>
    <n v="77506"/>
    <s v="Central"/>
    <s v="OFF-PA-10004609"/>
    <x v="1"/>
    <x v="10"/>
    <x v="1503"/>
    <n v="20.736000000000001"/>
    <n v="4"/>
    <n v="14"/>
    <s v="Mediano"/>
    <n v="0.2"/>
    <n v="4.1472000000000007"/>
    <n v="-4.1471999999999998"/>
    <n v="24.883200000000002"/>
    <s v="Bajo"/>
    <n v="7.2576000000000001"/>
    <n v="0.35"/>
    <n v="-9.3312000000000008"/>
    <n v="1"/>
    <n v="1"/>
    <s v="CORRECTO"/>
    <n v="2014"/>
    <n v="0"/>
  </r>
  <r>
    <x v="3261"/>
    <x v="1621"/>
    <d v="2014-11-17T00:00:00"/>
    <d v="2014-11-19T00:00:00"/>
    <s v="First Class"/>
    <x v="131"/>
    <s v="Thomas Seio"/>
    <s v="CORPORATE"/>
    <s v="united states"/>
    <s v="San Francisco"/>
    <s v="California"/>
    <n v="94109"/>
    <s v="West"/>
    <s v="TEC-AC-10001314"/>
    <x v="2"/>
    <x v="11"/>
    <x v="952"/>
    <n v="99.98"/>
    <n v="2"/>
    <n v="27"/>
    <s v="Pequeño"/>
    <n v="0"/>
    <n v="0"/>
    <n v="0"/>
    <n v="99.98"/>
    <s v="Medio"/>
    <n v="7.9984000000000002"/>
    <n v="0.08"/>
    <n v="-91.9816"/>
    <n v="2"/>
    <n v="2"/>
    <s v="CORRECTO"/>
    <n v="2014"/>
    <n v="0"/>
  </r>
  <r>
    <x v="3262"/>
    <x v="1621"/>
    <d v="2014-11-17T00:00:00"/>
    <d v="2014-11-19T00:00:00"/>
    <s v="First Class"/>
    <x v="131"/>
    <s v="Thomas Seio"/>
    <s v="CORPORATE"/>
    <s v="united states"/>
    <s v="San Francisco"/>
    <s v="California"/>
    <n v="94109"/>
    <s v="West"/>
    <s v="OFF-PA-10003395"/>
    <x v="1"/>
    <x v="10"/>
    <x v="656"/>
    <n v="733.95"/>
    <n v="7"/>
    <n v="19"/>
    <s v="Grande"/>
    <n v="0"/>
    <n v="0"/>
    <n v="0"/>
    <n v="733.95"/>
    <s v="Muy Alto"/>
    <n v="352.29599999999999"/>
    <n v="0.48"/>
    <n v="-381.654"/>
    <n v="2"/>
    <n v="2"/>
    <s v="CORRECTO"/>
    <n v="2014"/>
    <n v="0"/>
  </r>
  <r>
    <x v="3263"/>
    <x v="1621"/>
    <d v="2014-11-17T00:00:00"/>
    <d v="2014-11-19T00:00:00"/>
    <s v="First Class"/>
    <x v="131"/>
    <s v="Thomas Seio"/>
    <s v="CORPORATE"/>
    <s v="united states"/>
    <s v="San Francisco"/>
    <s v="California"/>
    <n v="94109"/>
    <s v="West"/>
    <s v="OFF-AP-10001242"/>
    <x v="1"/>
    <x v="9"/>
    <x v="1417"/>
    <n v="241.44"/>
    <n v="3"/>
    <n v="20"/>
    <s v="Mediano"/>
    <n v="0"/>
    <n v="0"/>
    <n v="0"/>
    <n v="241.44"/>
    <s v="Alto"/>
    <n v="72.432000000000002"/>
    <n v="0.3"/>
    <n v="-169.00800000000001"/>
    <n v="2"/>
    <n v="2"/>
    <s v="CORRECTO"/>
    <n v="2014"/>
    <n v="0"/>
  </r>
  <r>
    <x v="3264"/>
    <x v="1622"/>
    <d v="2016-03-04T00:00:00"/>
    <d v="2016-03-08T00:00:00"/>
    <s v="Second Class"/>
    <x v="575"/>
    <s v="Randy Ferguson"/>
    <s v="CORPORATE"/>
    <s v="united states"/>
    <s v="Miami"/>
    <s v="Florida"/>
    <n v="33180"/>
    <s v="South"/>
    <s v="OFF-LA-10001641"/>
    <x v="1"/>
    <x v="2"/>
    <x v="1031"/>
    <n v="10.08"/>
    <n v="4"/>
    <n v="35"/>
    <s v="Mediano"/>
    <n v="0.2"/>
    <n v="2.016"/>
    <n v="-2.016"/>
    <n v="12.096"/>
    <s v="Bajo"/>
    <n v="3.528"/>
    <n v="0.35"/>
    <n v="-4.5359999999999996"/>
    <n v="4"/>
    <n v="4"/>
    <s v="CORRECTO"/>
    <n v="2016"/>
    <n v="0"/>
  </r>
  <r>
    <x v="3265"/>
    <x v="1623"/>
    <d v="2014-10-11T00:00:00"/>
    <d v="2014-10-15T00:00:00"/>
    <s v="Standard Class"/>
    <x v="535"/>
    <s v="Jill Fjeld"/>
    <s v="CONSUMER"/>
    <s v="united states"/>
    <s v="Philadelphia"/>
    <s v="Pennsylvania"/>
    <n v="19120"/>
    <s v="East"/>
    <s v="OFF-ST-10003816"/>
    <x v="1"/>
    <x v="4"/>
    <x v="717"/>
    <n v="281.904"/>
    <n v="2"/>
    <n v="26"/>
    <s v="Pequeño"/>
    <n v="0.2"/>
    <n v="56.380800000000001"/>
    <n v="-56.380800000000001"/>
    <n v="338.28480000000002"/>
    <s v="Alto"/>
    <n v="10.571400000000001"/>
    <n v="3.7500000000000006E-2"/>
    <n v="-214.95179999999999"/>
    <n v="4"/>
    <n v="4"/>
    <s v="CORRECTO"/>
    <n v="2014"/>
    <n v="0"/>
  </r>
  <r>
    <x v="3266"/>
    <x v="1623"/>
    <d v="2014-10-11T00:00:00"/>
    <d v="2014-10-15T00:00:00"/>
    <s v="Standard Class"/>
    <x v="535"/>
    <s v="Jill Fjeld"/>
    <s v="CONSUMER"/>
    <s v="united states"/>
    <s v="Philadelphia"/>
    <s v="Pennsylvania"/>
    <n v="19120"/>
    <s v="East"/>
    <s v="OFF-EN-10002230"/>
    <x v="1"/>
    <x v="12"/>
    <x v="555"/>
    <n v="201.43199999999999"/>
    <n v="3"/>
    <n v="19"/>
    <s v="Mediano"/>
    <n v="0.2"/>
    <n v="40.2864"/>
    <n v="-40.2864"/>
    <n v="241.71839999999997"/>
    <s v="Alto"/>
    <n v="67.9833"/>
    <n v="0.33750000000000002"/>
    <n v="-93.162300000000002"/>
    <n v="4"/>
    <n v="4"/>
    <s v="CORRECTO"/>
    <n v="2014"/>
    <n v="0"/>
  </r>
  <r>
    <x v="3267"/>
    <x v="1624"/>
    <d v="2014-05-22T00:00:00"/>
    <d v="2014-05-29T00:00:00"/>
    <s v="Standard Class"/>
    <x v="699"/>
    <s v="Evan Henry"/>
    <s v="CONSUMER"/>
    <s v="united states"/>
    <s v="Decatur"/>
    <s v="Alabama"/>
    <n v="35601"/>
    <s v="South"/>
    <s v="TEC-PH-10002660"/>
    <x v="2"/>
    <x v="7"/>
    <x v="704"/>
    <n v="135.97999999999999"/>
    <n v="2"/>
    <n v="29"/>
    <s v="Pequeño"/>
    <n v="0"/>
    <n v="0"/>
    <n v="0"/>
    <n v="135.97999999999999"/>
    <s v="Medio"/>
    <n v="33.994999999999997"/>
    <n v="0.25"/>
    <n v="-101.985"/>
    <n v="7"/>
    <n v="7"/>
    <s v="CORRECTO"/>
    <n v="2014"/>
    <n v="0"/>
  </r>
  <r>
    <x v="3268"/>
    <x v="1624"/>
    <d v="2014-05-22T00:00:00"/>
    <d v="2014-05-29T00:00:00"/>
    <s v="Standard Class"/>
    <x v="699"/>
    <s v="Evan Henry"/>
    <s v="CONSUMER"/>
    <s v="united states"/>
    <s v="Decatur"/>
    <s v="Alabama"/>
    <n v="35601"/>
    <s v="South"/>
    <s v="TEC-PH-10003171"/>
    <x v="2"/>
    <x v="7"/>
    <x v="1504"/>
    <n v="44.95"/>
    <n v="1"/>
    <n v="18"/>
    <s v="Pequeño"/>
    <n v="0"/>
    <n v="0"/>
    <n v="0"/>
    <n v="44.95"/>
    <s v="Bajo"/>
    <n v="12.586"/>
    <n v="0.27999999999999997"/>
    <n v="-32.363999999999997"/>
    <n v="7"/>
    <n v="7"/>
    <s v="CORRECTO"/>
    <n v="2014"/>
    <n v="0"/>
  </r>
  <r>
    <x v="3269"/>
    <x v="1625"/>
    <d v="2014-07-15T00:00:00"/>
    <d v="2014-07-19T00:00:00"/>
    <s v="Standard Class"/>
    <x v="100"/>
    <s v="Victoria Wilson"/>
    <s v="CORPORATE"/>
    <s v="united states"/>
    <s v="Sioux Falls"/>
    <s v="South Dakota"/>
    <n v="57103"/>
    <s v="Central"/>
    <s v="TEC-AC-10003709"/>
    <x v="2"/>
    <x v="11"/>
    <x v="1413"/>
    <n v="2.97"/>
    <n v="3"/>
    <n v="21"/>
    <s v="Mediano"/>
    <n v="0"/>
    <n v="0"/>
    <n v="0"/>
    <n v="2.97"/>
    <s v="Bajo"/>
    <n v="1.3068"/>
    <n v="0.43999999999999995"/>
    <n v="-1.6632"/>
    <n v="4"/>
    <n v="4"/>
    <s v="CORRECTO"/>
    <n v="2014"/>
    <n v="0"/>
  </r>
  <r>
    <x v="3270"/>
    <x v="1625"/>
    <d v="2014-07-15T00:00:00"/>
    <d v="2014-07-19T00:00:00"/>
    <s v="Standard Class"/>
    <x v="100"/>
    <s v="Victoria Wilson"/>
    <s v="CORPORATE"/>
    <s v="united states"/>
    <s v="Sioux Falls"/>
    <s v="South Dakota"/>
    <n v="57103"/>
    <s v="Central"/>
    <s v="OFF-FA-10000304"/>
    <x v="1"/>
    <x v="13"/>
    <x v="52"/>
    <n v="6.54"/>
    <n v="3"/>
    <n v="27"/>
    <s v="Mediano"/>
    <n v="0"/>
    <n v="0"/>
    <n v="0"/>
    <n v="6.54"/>
    <s v="Bajo"/>
    <n v="2.6814"/>
    <n v="0.41"/>
    <n v="-3.8586"/>
    <n v="4"/>
    <n v="4"/>
    <s v="CORRECTO"/>
    <n v="2014"/>
    <n v="0"/>
  </r>
  <r>
    <x v="3271"/>
    <x v="1626"/>
    <d v="2015-12-27T00:00:00"/>
    <d v="2015-12-29T00:00:00"/>
    <s v="Second Class"/>
    <x v="634"/>
    <s v="Kean Nguyen"/>
    <s v="CORPORATE"/>
    <s v="united states"/>
    <s v="Visalia"/>
    <s v="California"/>
    <n v="93277"/>
    <s v="West"/>
    <s v="TEC-AC-10003709"/>
    <x v="2"/>
    <x v="11"/>
    <x v="1413"/>
    <n v="7.92"/>
    <n v="8"/>
    <n v="21"/>
    <s v="Grande"/>
    <n v="0"/>
    <n v="0"/>
    <n v="0"/>
    <n v="7.92"/>
    <s v="Bajo"/>
    <n v="3.4847999999999999"/>
    <n v="0.44"/>
    <n v="-4.4352"/>
    <n v="2"/>
    <n v="2"/>
    <s v="CORRECTO"/>
    <n v="2015"/>
    <n v="0"/>
  </r>
  <r>
    <x v="3272"/>
    <x v="1627"/>
    <d v="2015-02-09T00:00:00"/>
    <d v="2015-02-16T00:00:00"/>
    <s v="Standard Class"/>
    <x v="695"/>
    <s v="Sarah Jordon"/>
    <s v="CONSUMER"/>
    <s v="united states"/>
    <s v="Los Angeles"/>
    <s v="California"/>
    <n v="90049"/>
    <s v="West"/>
    <s v="FUR-CH-10002774"/>
    <x v="0"/>
    <x v="1"/>
    <x v="23"/>
    <n v="203.92"/>
    <n v="5"/>
    <n v="19"/>
    <s v="Grande"/>
    <n v="0.2"/>
    <n v="40.783999999999999"/>
    <n v="-40.783999999999999"/>
    <n v="244.70399999999998"/>
    <s v="Alto"/>
    <n v="22.940999999999999"/>
    <n v="0.1125"/>
    <n v="-140.19499999999999"/>
    <n v="7"/>
    <n v="7"/>
    <s v="CORRECTO"/>
    <n v="2015"/>
    <n v="0"/>
  </r>
  <r>
    <x v="3273"/>
    <x v="1628"/>
    <d v="2017-05-08T00:00:00"/>
    <d v="2017-05-12T00:00:00"/>
    <s v="Standard Class"/>
    <x v="390"/>
    <s v="Penelope Sewall"/>
    <s v="HOME OFFICE"/>
    <s v="united states"/>
    <s v="Los Angeles"/>
    <s v="California"/>
    <n v="90032"/>
    <s v="West"/>
    <s v="TEC-CO-10001046"/>
    <x v="2"/>
    <x v="16"/>
    <x v="883"/>
    <n v="3359.9520000000002"/>
    <n v="6"/>
    <n v="16"/>
    <s v="Grande"/>
    <n v="0.2"/>
    <n v="671.99040000000014"/>
    <n v="-671.99040000000002"/>
    <n v="4031.9424000000004"/>
    <s v="Muy Alto"/>
    <n v="1049.9849999999999"/>
    <n v="0.31249999999999994"/>
    <n v="-1637.9766"/>
    <n v="4"/>
    <n v="4"/>
    <s v="CORRECTO"/>
    <n v="2017"/>
    <n v="0"/>
  </r>
  <r>
    <x v="3274"/>
    <x v="1629"/>
    <d v="2017-11-02T00:00:00"/>
    <d v="2017-11-06T00:00:00"/>
    <s v="Standard Class"/>
    <x v="366"/>
    <s v="Kalyca Meade"/>
    <s v="CORPORATE"/>
    <s v="united states"/>
    <s v="Overland Park"/>
    <s v="Kansas"/>
    <n v="66212"/>
    <s v="Central"/>
    <s v="OFF-FA-10003495"/>
    <x v="1"/>
    <x v="13"/>
    <x v="128"/>
    <n v="18.239999999999998"/>
    <n v="3"/>
    <n v="215"/>
    <s v="Mediano"/>
    <n v="0"/>
    <n v="0"/>
    <n v="0"/>
    <n v="18.239999999999998"/>
    <s v="Bajo"/>
    <n v="9.1199999999999992"/>
    <n v="0.5"/>
    <n v="-9.1199999999999992"/>
    <n v="4"/>
    <n v="4"/>
    <s v="CORRECTO"/>
    <n v="2017"/>
    <n v="0"/>
  </r>
  <r>
    <x v="3275"/>
    <x v="1629"/>
    <d v="2017-11-02T00:00:00"/>
    <d v="2017-11-06T00:00:00"/>
    <s v="Standard Class"/>
    <x v="366"/>
    <s v="Kalyca Meade"/>
    <s v="CORPORATE"/>
    <s v="united states"/>
    <s v="Overland Park"/>
    <s v="Kansas"/>
    <n v="66212"/>
    <s v="Central"/>
    <s v="OFF-AR-10004685"/>
    <x v="1"/>
    <x v="6"/>
    <x v="183"/>
    <n v="27.78"/>
    <n v="6"/>
    <n v="20"/>
    <s v="Grande"/>
    <n v="0"/>
    <n v="0"/>
    <n v="0"/>
    <n v="27.78"/>
    <s v="Bajo"/>
    <n v="9.1674000000000007"/>
    <n v="0.33"/>
    <n v="-18.6126"/>
    <n v="4"/>
    <n v="4"/>
    <s v="CORRECTO"/>
    <n v="2017"/>
    <n v="0"/>
  </r>
  <r>
    <x v="3276"/>
    <x v="1630"/>
    <d v="2014-04-05T00:00:00"/>
    <d v="2014-04-09T00:00:00"/>
    <s v="Second Class"/>
    <x v="620"/>
    <s v="Greg Maxwell"/>
    <s v="CORPORATE"/>
    <s v="united states"/>
    <s v="Alexandria"/>
    <s v="Virginia"/>
    <n v="22304"/>
    <s v="South"/>
    <s v="OFF-AR-10004757"/>
    <x v="1"/>
    <x v="6"/>
    <x v="346"/>
    <n v="22.96"/>
    <n v="7"/>
    <n v="40"/>
    <s v="Grande"/>
    <n v="0"/>
    <n v="0"/>
    <n v="0"/>
    <n v="22.96"/>
    <s v="Bajo"/>
    <n v="7.5768000000000004"/>
    <n v="0.33"/>
    <n v="-15.3832"/>
    <n v="4"/>
    <n v="4"/>
    <s v="CORRECTO"/>
    <n v="2014"/>
    <n v="0"/>
  </r>
  <r>
    <x v="3277"/>
    <x v="1630"/>
    <d v="2014-04-05T00:00:00"/>
    <d v="2014-04-09T00:00:00"/>
    <s v="Second Class"/>
    <x v="620"/>
    <s v="Greg Maxwell"/>
    <s v="CORPORATE"/>
    <s v="united states"/>
    <s v="Alexandria"/>
    <s v="Virginia"/>
    <n v="22304"/>
    <s v="South"/>
    <s v="TEC-PH-10001615"/>
    <x v="2"/>
    <x v="7"/>
    <x v="1117"/>
    <n v="28.99"/>
    <n v="1"/>
    <n v="17"/>
    <s v="Pequeño"/>
    <n v="0"/>
    <n v="0"/>
    <n v="0"/>
    <n v="28.99"/>
    <s v="Bajo"/>
    <n v="8.4070999999999998"/>
    <n v="0.29000000000000004"/>
    <n v="-20.582899999999999"/>
    <n v="4"/>
    <n v="4"/>
    <s v="CORRECTO"/>
    <n v="2014"/>
    <n v="0"/>
  </r>
  <r>
    <x v="3278"/>
    <x v="1630"/>
    <d v="2014-04-05T00:00:00"/>
    <d v="2014-04-09T00:00:00"/>
    <s v="Second Class"/>
    <x v="620"/>
    <s v="Greg Maxwell"/>
    <s v="CORPORATE"/>
    <s v="united states"/>
    <s v="Alexandria"/>
    <s v="Virginia"/>
    <n v="22304"/>
    <s v="South"/>
    <s v="OFF-PA-10003349"/>
    <x v="1"/>
    <x v="10"/>
    <x v="220"/>
    <n v="12.96"/>
    <n v="2"/>
    <n v="17"/>
    <s v="Pequeño"/>
    <n v="0"/>
    <n v="0"/>
    <n v="0"/>
    <n v="12.96"/>
    <s v="Bajo"/>
    <n v="6.3503999999999996"/>
    <n v="0.48999999999999994"/>
    <n v="-6.6096000000000004"/>
    <n v="4"/>
    <n v="4"/>
    <s v="CORRECTO"/>
    <n v="2014"/>
    <n v="0"/>
  </r>
  <r>
    <x v="3279"/>
    <x v="1630"/>
    <d v="2014-04-05T00:00:00"/>
    <d v="2014-04-09T00:00:00"/>
    <s v="Second Class"/>
    <x v="620"/>
    <s v="Greg Maxwell"/>
    <s v="CORPORATE"/>
    <s v="united states"/>
    <s v="Alexandria"/>
    <s v="Virginia"/>
    <n v="22304"/>
    <s v="South"/>
    <s v="OFF-AR-10000127"/>
    <x v="1"/>
    <x v="6"/>
    <x v="1195"/>
    <n v="22.96"/>
    <n v="7"/>
    <n v="22"/>
    <s v="Grande"/>
    <n v="0"/>
    <n v="0"/>
    <n v="0"/>
    <n v="22.96"/>
    <s v="Bajo"/>
    <n v="6.6584000000000003"/>
    <n v="0.28999999999999998"/>
    <n v="-16.301600000000001"/>
    <n v="4"/>
    <n v="4"/>
    <s v="CORRECTO"/>
    <n v="2014"/>
    <n v="0"/>
  </r>
  <r>
    <x v="3280"/>
    <x v="1630"/>
    <d v="2014-04-05T00:00:00"/>
    <d v="2014-04-09T00:00:00"/>
    <s v="Second Class"/>
    <x v="620"/>
    <s v="Greg Maxwell"/>
    <s v="CORPORATE"/>
    <s v="united states"/>
    <s v="Alexandria"/>
    <s v="Virginia"/>
    <n v="22304"/>
    <s v="South"/>
    <s v="OFF-SU-10002881"/>
    <x v="1"/>
    <x v="14"/>
    <x v="466"/>
    <n v="4164.05"/>
    <n v="5"/>
    <n v="22"/>
    <s v="Grande"/>
    <n v="0"/>
    <n v="0"/>
    <n v="0"/>
    <n v="4164.05"/>
    <s v="Muy Alto"/>
    <n v="83.281000000000006"/>
    <n v="0.02"/>
    <n v="-4080.7689999999998"/>
    <n v="4"/>
    <n v="4"/>
    <s v="CORRECTO"/>
    <n v="2014"/>
    <n v="0"/>
  </r>
  <r>
    <x v="3281"/>
    <x v="1631"/>
    <d v="2014-09-17T00:00:00"/>
    <d v="2014-09-24T00:00:00"/>
    <s v="Standard Class"/>
    <x v="446"/>
    <s v="Kean Takahito"/>
    <s v="CONSUMER"/>
    <s v="united states"/>
    <s v="Raleigh"/>
    <s v="North Carolina"/>
    <n v="27604"/>
    <s v="South"/>
    <s v="TEC-AC-10001109"/>
    <x v="2"/>
    <x v="11"/>
    <x v="1007"/>
    <n v="47.984000000000002"/>
    <n v="2"/>
    <n v="28"/>
    <s v="Pequeño"/>
    <n v="0.2"/>
    <n v="9.5968000000000018"/>
    <n v="-9.5968"/>
    <n v="57.580800000000004"/>
    <s v="Medio"/>
    <n v="13.195600000000001"/>
    <n v="0.27500000000000002"/>
    <n v="-25.191600000000001"/>
    <n v="7"/>
    <n v="7"/>
    <s v="CORRECTO"/>
    <n v="2014"/>
    <n v="0"/>
  </r>
  <r>
    <x v="3282"/>
    <x v="1631"/>
    <d v="2014-09-17T00:00:00"/>
    <d v="2014-09-24T00:00:00"/>
    <s v="Standard Class"/>
    <x v="446"/>
    <s v="Kean Takahito"/>
    <s v="CONSUMER"/>
    <s v="united states"/>
    <s v="Raleigh"/>
    <s v="North Carolina"/>
    <n v="27604"/>
    <s v="South"/>
    <s v="OFF-PA-10000682"/>
    <x v="1"/>
    <x v="10"/>
    <x v="868"/>
    <n v="4.6239999999999997"/>
    <n v="1"/>
    <n v="12"/>
    <s v="Pequeño"/>
    <n v="0.2"/>
    <n v="0.92479999999999996"/>
    <n v="-0.92479999999999996"/>
    <n v="5.5488"/>
    <s v="Bajo"/>
    <n v="1.6761999999999999"/>
    <n v="0.36249999999999999"/>
    <n v="-2.0230000000000001"/>
    <n v="7"/>
    <n v="7"/>
    <s v="CORRECTO"/>
    <n v="2014"/>
    <n v="0"/>
  </r>
  <r>
    <x v="3283"/>
    <x v="1632"/>
    <d v="2014-09-30T00:00:00"/>
    <d v="2014-10-06T00:00:00"/>
    <s v="Standard Class"/>
    <x v="186"/>
    <s v="Maya Herman"/>
    <s v="CORPORATE"/>
    <s v="united states"/>
    <s v="New York City"/>
    <s v="New York"/>
    <n v="10035"/>
    <s v="East"/>
    <s v="FUR-FU-10000221"/>
    <x v="0"/>
    <x v="5"/>
    <x v="534"/>
    <n v="15.24"/>
    <n v="3"/>
    <n v="38"/>
    <s v="Mediano"/>
    <n v="0"/>
    <n v="0"/>
    <n v="0"/>
    <n v="15.24"/>
    <s v="Bajo"/>
    <n v="5.1816000000000004"/>
    <n v="0.34"/>
    <n v="-10.058400000000001"/>
    <n v="6"/>
    <n v="6"/>
    <s v="CORRECTO"/>
    <n v="2014"/>
    <n v="0"/>
  </r>
  <r>
    <x v="3284"/>
    <x v="1633"/>
    <d v="2014-09-12T00:00:00"/>
    <d v="2014-09-17T00:00:00"/>
    <s v="Standard Class"/>
    <x v="314"/>
    <s v="Art Foster"/>
    <s v="CONSUMER"/>
    <s v="united states"/>
    <s v="Fairfield"/>
    <s v="Ohio"/>
    <n v="45014"/>
    <s v="East"/>
    <s v="OFF-BI-10002429"/>
    <x v="1"/>
    <x v="8"/>
    <x v="472"/>
    <n v="63.923999999999999"/>
    <n v="7"/>
    <n v="46"/>
    <s v="Grande"/>
    <n v="0.7"/>
    <n v="44.7468"/>
    <n v="-44.7468"/>
    <n v="108.6708"/>
    <s v="Medio"/>
    <n v="-46.877600000000001"/>
    <n v="-0.73333333333333339"/>
    <n v="-66.0548"/>
    <n v="5"/>
    <n v="5"/>
    <s v="CORRECTO"/>
    <n v="2014"/>
    <n v="0"/>
  </r>
  <r>
    <x v="3285"/>
    <x v="1634"/>
    <d v="2017-02-20T00:00:00"/>
    <d v="2017-02-25T00:00:00"/>
    <s v="Standard Class"/>
    <x v="655"/>
    <s v="Julie Prescott"/>
    <s v="HOME OFFICE"/>
    <s v="united states"/>
    <s v="Muskogee"/>
    <s v="Oklahoma"/>
    <n v="74403"/>
    <s v="Central"/>
    <s v="OFF-AR-10002375"/>
    <x v="1"/>
    <x v="6"/>
    <x v="831"/>
    <n v="6.56"/>
    <n v="2"/>
    <n v="26"/>
    <s v="Pequeño"/>
    <n v="0"/>
    <n v="0"/>
    <n v="0"/>
    <n v="6.56"/>
    <s v="Bajo"/>
    <n v="1.9024000000000001"/>
    <n v="0.29000000000000004"/>
    <n v="-4.6576000000000004"/>
    <n v="5"/>
    <n v="5"/>
    <s v="CORRECTO"/>
    <n v="2017"/>
    <n v="0"/>
  </r>
  <r>
    <x v="3286"/>
    <x v="1634"/>
    <d v="2017-02-20T00:00:00"/>
    <d v="2017-02-25T00:00:00"/>
    <s v="Standard Class"/>
    <x v="655"/>
    <s v="Julie Prescott"/>
    <s v="HOME OFFICE"/>
    <s v="united states"/>
    <s v="Muskogee"/>
    <s v="Oklahoma"/>
    <n v="74403"/>
    <s v="Central"/>
    <s v="OFF-AP-10000595"/>
    <x v="1"/>
    <x v="9"/>
    <x v="1505"/>
    <n v="13.11"/>
    <n v="3"/>
    <n v="10"/>
    <s v="Mediano"/>
    <n v="0"/>
    <n v="0"/>
    <n v="0"/>
    <n v="13.11"/>
    <s v="Bajo"/>
    <n v="3.4085999999999999"/>
    <n v="0.26"/>
    <n v="-9.7013999999999996"/>
    <n v="5"/>
    <n v="5"/>
    <s v="CORRECTO"/>
    <n v="2017"/>
    <n v="0"/>
  </r>
  <r>
    <x v="3287"/>
    <x v="1635"/>
    <d v="2015-12-13T00:00:00"/>
    <d v="2015-12-15T00:00:00"/>
    <s v="First Class"/>
    <x v="361"/>
    <s v="Rob Dowd"/>
    <s v="CONSUMER"/>
    <s v="united states"/>
    <s v="Temecula"/>
    <s v="California"/>
    <n v="92592"/>
    <s v="West"/>
    <s v="TEC-PH-10001530"/>
    <x v="2"/>
    <x v="7"/>
    <x v="759"/>
    <n v="494.37599999999998"/>
    <n v="3"/>
    <n v="8"/>
    <s v="Mediano"/>
    <n v="0.2"/>
    <n v="98.875200000000007"/>
    <n v="-98.875200000000007"/>
    <n v="593.25119999999993"/>
    <s v="Muy Alto"/>
    <n v="49.437600000000003"/>
    <n v="0.1"/>
    <n v="-346.06319999999999"/>
    <n v="2"/>
    <n v="2"/>
    <s v="CORRECTO"/>
    <n v="2015"/>
    <n v="0"/>
  </r>
  <r>
    <x v="3288"/>
    <x v="1635"/>
    <d v="2015-12-13T00:00:00"/>
    <d v="2015-12-15T00:00:00"/>
    <s v="First Class"/>
    <x v="361"/>
    <s v="Rob Dowd"/>
    <s v="CONSUMER"/>
    <s v="united states"/>
    <s v="Temecula"/>
    <s v="California"/>
    <n v="92592"/>
    <s v="West"/>
    <s v="OFF-BI-10000050"/>
    <x v="1"/>
    <x v="8"/>
    <x v="347"/>
    <n v="29.2"/>
    <n v="5"/>
    <n v="42"/>
    <s v="Grande"/>
    <n v="0.2"/>
    <n v="5.84"/>
    <n v="-5.84"/>
    <n v="35.04"/>
    <s v="Bajo"/>
    <n v="9.8550000000000004"/>
    <n v="0.33750000000000002"/>
    <n v="-13.505000000000001"/>
    <n v="2"/>
    <n v="2"/>
    <s v="CORRECTO"/>
    <n v="2015"/>
    <n v="0"/>
  </r>
  <r>
    <x v="3289"/>
    <x v="1635"/>
    <d v="2015-12-13T00:00:00"/>
    <d v="2015-12-15T00:00:00"/>
    <s v="First Class"/>
    <x v="361"/>
    <s v="Rob Dowd"/>
    <s v="CONSUMER"/>
    <s v="united states"/>
    <s v="Temecula"/>
    <s v="California"/>
    <n v="92592"/>
    <s v="West"/>
    <s v="TEC-AC-10001552"/>
    <x v="2"/>
    <x v="11"/>
    <x v="100"/>
    <n v="248.85"/>
    <n v="5"/>
    <n v="25"/>
    <s v="Grande"/>
    <n v="0"/>
    <n v="0"/>
    <n v="0"/>
    <n v="248.85"/>
    <s v="Alto"/>
    <n v="27.3735"/>
    <n v="0.11"/>
    <n v="-221.47649999999999"/>
    <n v="2"/>
    <n v="2"/>
    <s v="CORRECTO"/>
    <n v="2015"/>
    <n v="0"/>
  </r>
  <r>
    <x v="3290"/>
    <x v="1635"/>
    <d v="2015-12-13T00:00:00"/>
    <d v="2015-12-15T00:00:00"/>
    <s v="First Class"/>
    <x v="361"/>
    <s v="Rob Dowd"/>
    <s v="CONSUMER"/>
    <s v="united states"/>
    <s v="Temecula"/>
    <s v="California"/>
    <n v="92592"/>
    <s v="West"/>
    <s v="TEC-AC-10003399"/>
    <x v="2"/>
    <x v="11"/>
    <x v="1506"/>
    <n v="36.24"/>
    <n v="1"/>
    <n v="15"/>
    <s v="Pequeño"/>
    <n v="0"/>
    <n v="0"/>
    <n v="0"/>
    <n v="36.24"/>
    <s v="Bajo"/>
    <n v="15.220800000000001"/>
    <n v="0.42"/>
    <n v="-21.019200000000001"/>
    <n v="2"/>
    <n v="2"/>
    <s v="CORRECTO"/>
    <n v="2015"/>
    <n v="0"/>
  </r>
  <r>
    <x v="3291"/>
    <x v="1636"/>
    <d v="2016-10-30T00:00:00"/>
    <d v="2016-11-04T00:00:00"/>
    <s v="Standard Class"/>
    <x v="639"/>
    <s v="Jason Fortune-"/>
    <s v="CONSUMER"/>
    <s v="united states"/>
    <s v="Sterling Heights"/>
    <s v="Michigan"/>
    <n v="48310"/>
    <s v="Central"/>
    <s v="OFF-AR-10004078"/>
    <x v="1"/>
    <x v="6"/>
    <x v="512"/>
    <n v="11.68"/>
    <n v="2"/>
    <n v="49"/>
    <s v="Pequeño"/>
    <n v="0"/>
    <n v="0"/>
    <n v="0"/>
    <n v="11.68"/>
    <s v="Bajo"/>
    <n v="3.504"/>
    <n v="0.3"/>
    <n v="-8.1760000000000002"/>
    <n v="5"/>
    <n v="5"/>
    <s v="CORRECTO"/>
    <n v="2016"/>
    <n v="0"/>
  </r>
  <r>
    <x v="3292"/>
    <x v="1637"/>
    <d v="2014-12-26T00:00:00"/>
    <d v="2014-12-30T00:00:00"/>
    <s v="Standard Class"/>
    <x v="242"/>
    <s v="Clytie Kelty"/>
    <s v="CONSUMER"/>
    <s v="united states"/>
    <s v="San Diego"/>
    <s v="California"/>
    <n v="92024"/>
    <s v="West"/>
    <s v="OFF-SU-10002189"/>
    <x v="1"/>
    <x v="14"/>
    <x v="169"/>
    <n v="11.91"/>
    <n v="3"/>
    <n v="12"/>
    <s v="Mediano"/>
    <n v="0"/>
    <n v="0"/>
    <n v="0"/>
    <n v="11.91"/>
    <s v="Bajo"/>
    <n v="0.1191"/>
    <n v="0.01"/>
    <n v="-11.790900000000001"/>
    <n v="4"/>
    <n v="4"/>
    <s v="CORRECTO"/>
    <n v="2014"/>
    <n v="0"/>
  </r>
  <r>
    <x v="3293"/>
    <x v="1637"/>
    <d v="2014-12-26T00:00:00"/>
    <d v="2014-12-30T00:00:00"/>
    <s v="Standard Class"/>
    <x v="242"/>
    <s v="Clytie Kelty"/>
    <s v="CONSUMER"/>
    <s v="united states"/>
    <s v="San Diego"/>
    <s v="California"/>
    <n v="92024"/>
    <s v="West"/>
    <s v="FUR-FU-10001852"/>
    <x v="0"/>
    <x v="5"/>
    <x v="845"/>
    <n v="3.48"/>
    <n v="2"/>
    <n v="21"/>
    <s v="Pequeño"/>
    <n v="0"/>
    <n v="0"/>
    <n v="0"/>
    <n v="3.48"/>
    <s v="Bajo"/>
    <n v="1.1135999999999999"/>
    <n v="0.32"/>
    <n v="-2.3664000000000001"/>
    <n v="4"/>
    <n v="4"/>
    <s v="CORRECTO"/>
    <n v="2014"/>
    <n v="0"/>
  </r>
  <r>
    <x v="3294"/>
    <x v="1638"/>
    <d v="2014-08-15T00:00:00"/>
    <d v="2014-08-18T00:00:00"/>
    <s v="First Class"/>
    <x v="168"/>
    <s v="Keith Herrera"/>
    <s v="CONSUMER"/>
    <s v="united states"/>
    <s v="Dallas"/>
    <s v="Texas"/>
    <n v="75081"/>
    <s v="Central"/>
    <s v="OFF-BI-10003638"/>
    <x v="1"/>
    <x v="8"/>
    <x v="612"/>
    <n v="30.96"/>
    <n v="8"/>
    <n v="34"/>
    <s v="Grande"/>
    <n v="0.8"/>
    <n v="24.768000000000001"/>
    <n v="-24.768000000000001"/>
    <n v="55.728000000000002"/>
    <s v="Medio"/>
    <n v="-52.631999999999998"/>
    <n v="-1.7"/>
    <n v="-58.823999999999998"/>
    <n v="3"/>
    <n v="3"/>
    <s v="CORRECTO"/>
    <n v="2014"/>
    <n v="0"/>
  </r>
  <r>
    <x v="3295"/>
    <x v="1639"/>
    <d v="2017-10-01T00:00:00"/>
    <d v="2017-10-03T00:00:00"/>
    <s v="First Class"/>
    <x v="475"/>
    <s v="Corinna Mitchell"/>
    <s v="HOME OFFICE"/>
    <s v="united states"/>
    <s v="New York City"/>
    <s v="New York"/>
    <n v="10035"/>
    <s v="East"/>
    <s v="TEC-MA-10002428"/>
    <x v="2"/>
    <x v="15"/>
    <x v="1507"/>
    <n v="1704.89"/>
    <n v="11"/>
    <n v="17"/>
    <s v="Grande"/>
    <n v="0"/>
    <n v="0"/>
    <n v="0"/>
    <n v="1704.89"/>
    <s v="Muy Alto"/>
    <n v="767.20050000000003"/>
    <n v="0.45"/>
    <n v="-937.68949999999995"/>
    <n v="2"/>
    <n v="2"/>
    <s v="CORRECTO"/>
    <n v="2017"/>
    <n v="0"/>
  </r>
  <r>
    <x v="3296"/>
    <x v="1640"/>
    <d v="2015-05-23T00:00:00"/>
    <d v="2015-05-30T00:00:00"/>
    <s v="Standard Class"/>
    <x v="12"/>
    <s v="Emily Burns"/>
    <s v="CONSUMER"/>
    <s v="united states"/>
    <s v="Phoenix"/>
    <s v="Arizona"/>
    <n v="85023"/>
    <s v="West"/>
    <s v="OFF-BI-10001036"/>
    <x v="1"/>
    <x v="8"/>
    <x v="624"/>
    <n v="19.193999999999999"/>
    <n v="7"/>
    <n v="40"/>
    <s v="Grande"/>
    <n v="0.7"/>
    <n v="13.435799999999999"/>
    <n v="-13.4358"/>
    <n v="32.629799999999996"/>
    <s v="Bajo"/>
    <n v="-12.795999999999999"/>
    <n v="-0.66666666666666663"/>
    <n v="-18.554200000000002"/>
    <n v="7"/>
    <n v="7"/>
    <s v="CORRECTO"/>
    <n v="2015"/>
    <n v="0"/>
  </r>
  <r>
    <x v="3297"/>
    <x v="1640"/>
    <d v="2015-05-23T00:00:00"/>
    <d v="2015-05-30T00:00:00"/>
    <s v="Standard Class"/>
    <x v="12"/>
    <s v="Emily Burns"/>
    <s v="CONSUMER"/>
    <s v="united states"/>
    <s v="Phoenix"/>
    <s v="Arizona"/>
    <n v="85023"/>
    <s v="West"/>
    <s v="OFF-AP-10004708"/>
    <x v="1"/>
    <x v="9"/>
    <x v="513"/>
    <n v="121.792"/>
    <n v="4"/>
    <n v="30"/>
    <s v="Mediano"/>
    <n v="0.2"/>
    <n v="24.358400000000003"/>
    <n v="-24.3584"/>
    <n v="146.15039999999999"/>
    <s v="Medio"/>
    <n v="13.701599999999999"/>
    <n v="0.11249999999999999"/>
    <n v="-83.731999999999999"/>
    <n v="7"/>
    <n v="7"/>
    <s v="CORRECTO"/>
    <n v="2015"/>
    <n v="0"/>
  </r>
  <r>
    <x v="3298"/>
    <x v="1641"/>
    <d v="2017-11-16T00:00:00"/>
    <d v="2017-11-16T00:00:00"/>
    <s v="Same Day"/>
    <x v="360"/>
    <s v="Mitch Willingham"/>
    <s v="CORPORATE"/>
    <s v="united states"/>
    <s v="San Francisco"/>
    <s v="California"/>
    <n v="94122"/>
    <s v="West"/>
    <s v="TEC-MA-10000488"/>
    <x v="2"/>
    <x v="15"/>
    <x v="1138"/>
    <n v="1919.9760000000001"/>
    <n v="3"/>
    <n v="14"/>
    <s v="Mediano"/>
    <n v="0.2"/>
    <n v="383.99520000000007"/>
    <n v="-383.99520000000001"/>
    <n v="2303.9712"/>
    <s v="Muy Alto"/>
    <n v="215.9973"/>
    <n v="0.11249999999999999"/>
    <n v="-1319.9835"/>
    <n v="0"/>
    <n v="0"/>
    <s v="CORRECTO"/>
    <n v="2017"/>
    <n v="0"/>
  </r>
  <r>
    <x v="3299"/>
    <x v="1642"/>
    <d v="2014-11-18T00:00:00"/>
    <d v="2014-11-22T00:00:00"/>
    <s v="Standard Class"/>
    <x v="229"/>
    <s v="Carlos Soltero"/>
    <s v="CONSUMER"/>
    <s v="united states"/>
    <s v="Philadelphia"/>
    <s v="Pennsylvania"/>
    <n v="19140"/>
    <s v="East"/>
    <s v="OFF-BI-10003656"/>
    <x v="1"/>
    <x v="8"/>
    <x v="13"/>
    <n v="50.997"/>
    <n v="1"/>
    <n v="38"/>
    <s v="Pequeño"/>
    <n v="0.7"/>
    <n v="35.697899999999997"/>
    <n v="-35.697899999999997"/>
    <n v="86.69489999999999"/>
    <s v="Medio"/>
    <n v="-40.797600000000003"/>
    <n v="-0.8"/>
    <n v="-56.096699999999998"/>
    <n v="4"/>
    <n v="4"/>
    <s v="CORRECTO"/>
    <n v="2014"/>
    <n v="0"/>
  </r>
  <r>
    <x v="3300"/>
    <x v="1642"/>
    <d v="2014-11-18T00:00:00"/>
    <d v="2014-11-22T00:00:00"/>
    <s v="Standard Class"/>
    <x v="229"/>
    <s v="Carlos Soltero"/>
    <s v="CONSUMER"/>
    <s v="united states"/>
    <s v="Philadelphia"/>
    <s v="Pennsylvania"/>
    <n v="19140"/>
    <s v="East"/>
    <s v="OFF-ST-10003656"/>
    <x v="1"/>
    <x v="4"/>
    <x v="82"/>
    <n v="76.792000000000002"/>
    <n v="1"/>
    <n v="16"/>
    <s v="Pequeño"/>
    <n v="0.2"/>
    <n v="15.358400000000001"/>
    <n v="-15.3584"/>
    <n v="92.150400000000005"/>
    <s v="Medio"/>
    <n v="-16.318300000000001"/>
    <n v="-0.21249999999999999"/>
    <n v="-77.751900000000006"/>
    <n v="4"/>
    <n v="4"/>
    <s v="CORRECTO"/>
    <n v="2014"/>
    <n v="0"/>
  </r>
  <r>
    <x v="3301"/>
    <x v="1642"/>
    <d v="2014-11-18T00:00:00"/>
    <d v="2014-11-22T00:00:00"/>
    <s v="Standard Class"/>
    <x v="229"/>
    <s v="Carlos Soltero"/>
    <s v="CONSUMER"/>
    <s v="united states"/>
    <s v="Philadelphia"/>
    <s v="Pennsylvania"/>
    <n v="19140"/>
    <s v="East"/>
    <s v="TEC-PH-10001128"/>
    <x v="2"/>
    <x v="7"/>
    <x v="1508"/>
    <n v="539.96400000000006"/>
    <n v="6"/>
    <n v="21"/>
    <s v="Grande"/>
    <n v="0.4"/>
    <n v="215.98560000000003"/>
    <n v="-215.98560000000001"/>
    <n v="755.94960000000015"/>
    <s v="Muy Alto"/>
    <n v="-107.9928"/>
    <n v="-0.19999999999999998"/>
    <n v="-431.97120000000001"/>
    <n v="4"/>
    <n v="4"/>
    <s v="CORRECTO"/>
    <n v="2014"/>
    <n v="0"/>
  </r>
  <r>
    <x v="3302"/>
    <x v="1642"/>
    <d v="2014-11-18T00:00:00"/>
    <d v="2014-11-22T00:00:00"/>
    <s v="Standard Class"/>
    <x v="229"/>
    <s v="Carlos Soltero"/>
    <s v="CONSUMER"/>
    <s v="united states"/>
    <s v="Philadelphia"/>
    <s v="Pennsylvania"/>
    <n v="19140"/>
    <s v="East"/>
    <s v="FUR-FU-10001473"/>
    <x v="0"/>
    <x v="5"/>
    <x v="1253"/>
    <n v="60.311999999999998"/>
    <n v="3"/>
    <n v="17"/>
    <s v="Mediano"/>
    <n v="0.2"/>
    <n v="12.0624"/>
    <n v="-12.0624"/>
    <n v="72.374399999999994"/>
    <s v="Medio"/>
    <n v="5.2773000000000003"/>
    <n v="8.7500000000000008E-2"/>
    <n v="-42.972299999999997"/>
    <n v="4"/>
    <n v="4"/>
    <s v="CORRECTO"/>
    <n v="2014"/>
    <n v="0"/>
  </r>
  <r>
    <x v="3303"/>
    <x v="1642"/>
    <d v="2014-11-18T00:00:00"/>
    <d v="2014-11-22T00:00:00"/>
    <s v="Standard Class"/>
    <x v="229"/>
    <s v="Carlos Soltero"/>
    <s v="CONSUMER"/>
    <s v="united states"/>
    <s v="Philadelphia"/>
    <s v="Pennsylvania"/>
    <n v="19140"/>
    <s v="East"/>
    <s v="OFF-BI-10004656"/>
    <x v="1"/>
    <x v="8"/>
    <x v="864"/>
    <n v="1.944"/>
    <n v="3"/>
    <n v="30"/>
    <s v="Mediano"/>
    <n v="0.7"/>
    <n v="1.3607999999999998"/>
    <n v="-1.3608"/>
    <n v="3.3047999999999997"/>
    <s v="Bajo"/>
    <n v="-1.4256"/>
    <n v="-0.73333333333333339"/>
    <n v="-2.0087999999999999"/>
    <n v="4"/>
    <n v="4"/>
    <s v="CORRECTO"/>
    <n v="2014"/>
    <n v="0"/>
  </r>
  <r>
    <x v="3304"/>
    <x v="1643"/>
    <d v="2014-12-30T00:00:00"/>
    <d v="2015-01-01T00:00:00"/>
    <s v="Second Class"/>
    <x v="407"/>
    <s v="Stefania Perrino"/>
    <s v="CORPORATE"/>
    <s v="united states"/>
    <s v="Laredo"/>
    <s v="Texas"/>
    <n v="78041"/>
    <s v="Central"/>
    <s v="OFF-EN-10004955"/>
    <x v="1"/>
    <x v="12"/>
    <x v="890"/>
    <n v="12.984"/>
    <n v="3"/>
    <n v="15"/>
    <s v="Mediano"/>
    <n v="0.2"/>
    <n v="2.5968"/>
    <n v="-2.5968"/>
    <n v="15.5808"/>
    <s v="Bajo"/>
    <n v="4.7066999999999997"/>
    <n v="0.36249999999999999"/>
    <n v="-5.6805000000000003"/>
    <n v="2"/>
    <n v="2"/>
    <s v="CORRECTO"/>
    <n v="2014"/>
    <n v="0"/>
  </r>
  <r>
    <x v="3305"/>
    <x v="1643"/>
    <d v="2014-12-30T00:00:00"/>
    <d v="2015-01-01T00:00:00"/>
    <s v="Second Class"/>
    <x v="407"/>
    <s v="Stefania Perrino"/>
    <s v="CORPORATE"/>
    <s v="united states"/>
    <s v="Laredo"/>
    <s v="Texas"/>
    <n v="78041"/>
    <s v="Central"/>
    <s v="TEC-PH-10002468"/>
    <x v="2"/>
    <x v="7"/>
    <x v="1219"/>
    <n v="217.584"/>
    <n v="2"/>
    <n v="13"/>
    <s v="Pequeño"/>
    <n v="0.2"/>
    <n v="43.516800000000003"/>
    <n v="-43.516800000000003"/>
    <n v="261.10079999999999"/>
    <s v="Alto"/>
    <n v="19.038599999999999"/>
    <n v="8.7499999999999994E-2"/>
    <n v="-155.02860000000001"/>
    <n v="2"/>
    <n v="2"/>
    <s v="CORRECTO"/>
    <n v="2014"/>
    <n v="0"/>
  </r>
  <r>
    <x v="3306"/>
    <x v="1643"/>
    <d v="2014-12-30T00:00:00"/>
    <d v="2015-01-01T00:00:00"/>
    <s v="Second Class"/>
    <x v="407"/>
    <s v="Stefania Perrino"/>
    <s v="CORPORATE"/>
    <s v="united states"/>
    <s v="Laredo"/>
    <s v="Texas"/>
    <n v="78041"/>
    <s v="Central"/>
    <s v="TEC-PH-10000576"/>
    <x v="2"/>
    <x v="7"/>
    <x v="815"/>
    <n v="328.77600000000001"/>
    <n v="3"/>
    <n v="18"/>
    <s v="Mediano"/>
    <n v="0.2"/>
    <n v="65.755200000000002"/>
    <n v="-65.755200000000002"/>
    <n v="394.53120000000001"/>
    <s v="Alto"/>
    <n v="28.767900000000001"/>
    <n v="8.7499999999999994E-2"/>
    <n v="-234.25290000000001"/>
    <n v="2"/>
    <n v="2"/>
    <s v="CORRECTO"/>
    <n v="2014"/>
    <n v="0"/>
  </r>
  <r>
    <x v="3307"/>
    <x v="1643"/>
    <d v="2014-12-30T00:00:00"/>
    <d v="2015-01-01T00:00:00"/>
    <s v="Second Class"/>
    <x v="407"/>
    <s v="Stefania Perrino"/>
    <s v="CORPORATE"/>
    <s v="united states"/>
    <s v="Laredo"/>
    <s v="Texas"/>
    <n v="78041"/>
    <s v="Central"/>
    <s v="OFF-BI-10002160"/>
    <x v="1"/>
    <x v="8"/>
    <x v="315"/>
    <n v="2.286"/>
    <n v="3"/>
    <n v="17"/>
    <s v="Mediano"/>
    <n v="0.8"/>
    <n v="1.8288000000000002"/>
    <n v="-1.8288"/>
    <n v="4.1148000000000007"/>
    <s v="Bajo"/>
    <n v="-3.6576"/>
    <n v="-1.5999999999999999"/>
    <n v="-4.1147999999999998"/>
    <n v="2"/>
    <n v="2"/>
    <s v="CORRECTO"/>
    <n v="2014"/>
    <n v="0"/>
  </r>
  <r>
    <x v="3308"/>
    <x v="1643"/>
    <d v="2014-12-30T00:00:00"/>
    <d v="2015-01-01T00:00:00"/>
    <s v="Second Class"/>
    <x v="407"/>
    <s v="Stefania Perrino"/>
    <s v="CORPORATE"/>
    <s v="united states"/>
    <s v="Laredo"/>
    <s v="Texas"/>
    <n v="78041"/>
    <s v="Central"/>
    <s v="TEC-AC-10003628"/>
    <x v="2"/>
    <x v="11"/>
    <x v="247"/>
    <n v="47.984000000000002"/>
    <n v="2"/>
    <n v="52"/>
    <s v="Pequeño"/>
    <n v="0.2"/>
    <n v="9.5968000000000018"/>
    <n v="-9.5968"/>
    <n v="57.580800000000004"/>
    <s v="Medio"/>
    <n v="14.395200000000001"/>
    <n v="0.3"/>
    <n v="-23.992000000000001"/>
    <n v="2"/>
    <n v="2"/>
    <s v="CORRECTO"/>
    <n v="2014"/>
    <n v="0"/>
  </r>
  <r>
    <x v="3309"/>
    <x v="1644"/>
    <d v="2015-11-05T00:00:00"/>
    <d v="2015-11-11T00:00:00"/>
    <s v="Standard Class"/>
    <x v="265"/>
    <s v="Grant Thornton"/>
    <s v="CORPORATE"/>
    <s v="united states"/>
    <s v="New York City"/>
    <s v="New York"/>
    <n v="10009"/>
    <s v="East"/>
    <s v="OFF-BI-10001116"/>
    <x v="1"/>
    <x v="8"/>
    <x v="1075"/>
    <n v="25.344000000000001"/>
    <n v="6"/>
    <n v="46"/>
    <s v="Grande"/>
    <n v="0.2"/>
    <n v="5.0688000000000004"/>
    <n v="-5.0688000000000004"/>
    <n v="30.412800000000001"/>
    <s v="Bajo"/>
    <n v="8.8704000000000001"/>
    <n v="0.35"/>
    <n v="-11.4048"/>
    <n v="6"/>
    <n v="6"/>
    <s v="CORRECTO"/>
    <n v="2015"/>
    <n v="0"/>
  </r>
  <r>
    <x v="3310"/>
    <x v="1645"/>
    <d v="2016-09-17T00:00:00"/>
    <d v="2016-09-22T00:00:00"/>
    <s v="Standard Class"/>
    <x v="560"/>
    <s v="Luke Weiss"/>
    <s v="CONSUMER"/>
    <s v="united states"/>
    <s v="New York City"/>
    <s v="New York"/>
    <n v="10035"/>
    <s v="East"/>
    <s v="OFF-BI-10002026"/>
    <x v="1"/>
    <x v="8"/>
    <x v="912"/>
    <n v="232.4"/>
    <n v="5"/>
    <n v="40"/>
    <s v="Grande"/>
    <n v="0.2"/>
    <n v="46.480000000000004"/>
    <n v="-46.48"/>
    <n v="278.88"/>
    <s v="Alto"/>
    <n v="78.435000000000002"/>
    <n v="0.33750000000000002"/>
    <n v="-107.485"/>
    <n v="5"/>
    <n v="5"/>
    <s v="CORRECTO"/>
    <n v="2016"/>
    <n v="0"/>
  </r>
  <r>
    <x v="3311"/>
    <x v="1646"/>
    <d v="2016-03-20T00:00:00"/>
    <d v="2016-03-25T00:00:00"/>
    <s v="Second Class"/>
    <x v="692"/>
    <s v="Aaron Hawkins"/>
    <s v="CORPORATE"/>
    <s v="united states"/>
    <s v="Gulfport"/>
    <s v="Mississippi"/>
    <n v="39503"/>
    <s v="South"/>
    <s v="FUR-FU-10003691"/>
    <x v="0"/>
    <x v="5"/>
    <x v="886"/>
    <n v="86.45"/>
    <n v="7"/>
    <n v="18"/>
    <s v="Grande"/>
    <n v="0"/>
    <n v="0"/>
    <n v="0"/>
    <n v="86.45"/>
    <s v="Medio"/>
    <n v="38.037999999999997"/>
    <n v="0.43999999999999995"/>
    <n v="-48.411999999999999"/>
    <n v="5"/>
    <n v="5"/>
    <s v="CORRECTO"/>
    <n v="2016"/>
    <n v="0"/>
  </r>
  <r>
    <x v="3312"/>
    <x v="1647"/>
    <d v="2014-09-27T00:00:00"/>
    <d v="2014-10-01T00:00:00"/>
    <s v="Standard Class"/>
    <x v="513"/>
    <s v="Thea Hendricks"/>
    <s v="CONSUMER"/>
    <s v="united states"/>
    <s v="San Diego"/>
    <s v="California"/>
    <n v="92037"/>
    <s v="West"/>
    <s v="FUR-CH-10002602"/>
    <x v="0"/>
    <x v="1"/>
    <x v="291"/>
    <n v="603.91999999999996"/>
    <n v="5"/>
    <n v="37"/>
    <s v="Grande"/>
    <n v="0.2"/>
    <n v="120.78399999999999"/>
    <n v="-120.78400000000001"/>
    <n v="724.70399999999995"/>
    <s v="Muy Alto"/>
    <n v="45.293999999999997"/>
    <n v="7.4999999999999997E-2"/>
    <n v="-437.84199999999998"/>
    <n v="4"/>
    <n v="4"/>
    <s v="CORRECTO"/>
    <n v="2014"/>
    <n v="0"/>
  </r>
  <r>
    <x v="3313"/>
    <x v="1647"/>
    <d v="2014-09-27T00:00:00"/>
    <d v="2014-10-01T00:00:00"/>
    <s v="Standard Class"/>
    <x v="513"/>
    <s v="Thea Hendricks"/>
    <s v="CONSUMER"/>
    <s v="united states"/>
    <s v="San Diego"/>
    <s v="California"/>
    <n v="92037"/>
    <s v="West"/>
    <s v="OFF-PA-10000675"/>
    <x v="1"/>
    <x v="10"/>
    <x v="1115"/>
    <n v="81.98"/>
    <n v="2"/>
    <n v="40"/>
    <s v="Pequeño"/>
    <n v="0"/>
    <n v="0"/>
    <n v="0"/>
    <n v="81.98"/>
    <s v="Medio"/>
    <n v="40.170200000000001"/>
    <n v="0.49"/>
    <n v="-41.809800000000003"/>
    <n v="4"/>
    <n v="4"/>
    <s v="CORRECTO"/>
    <n v="2014"/>
    <n v="0"/>
  </r>
  <r>
    <x v="3314"/>
    <x v="1648"/>
    <d v="2017-12-24T00:00:00"/>
    <d v="2017-12-28T00:00:00"/>
    <s v="Standard Class"/>
    <x v="643"/>
    <s v="Hunter Glantz"/>
    <s v="CONSUMER"/>
    <s v="united states"/>
    <s v="Oceanside"/>
    <s v="New York"/>
    <n v="11572"/>
    <s v="East"/>
    <s v="FUR-CH-10002602"/>
    <x v="0"/>
    <x v="1"/>
    <x v="291"/>
    <n v="271.76400000000001"/>
    <n v="2"/>
    <n v="37"/>
    <s v="Pequeño"/>
    <n v="0.1"/>
    <n v="27.176400000000001"/>
    <n v="-27.176400000000001"/>
    <n v="298.94040000000001"/>
    <s v="Alto"/>
    <n v="48.313600000000001"/>
    <n v="0.17777777777777778"/>
    <n v="-196.274"/>
    <n v="4"/>
    <n v="4"/>
    <s v="CORRECTO"/>
    <n v="2017"/>
    <n v="0"/>
  </r>
  <r>
    <x v="3315"/>
    <x v="1648"/>
    <d v="2017-12-24T00:00:00"/>
    <d v="2017-12-28T00:00:00"/>
    <s v="Standard Class"/>
    <x v="643"/>
    <s v="Hunter Glantz"/>
    <s v="CONSUMER"/>
    <s v="united states"/>
    <s v="Oceanside"/>
    <s v="New York"/>
    <n v="11572"/>
    <s v="East"/>
    <s v="OFF-BI-10001900"/>
    <x v="1"/>
    <x v="8"/>
    <x v="1108"/>
    <n v="14.375999999999999"/>
    <n v="3"/>
    <n v="26"/>
    <s v="Mediano"/>
    <n v="0.2"/>
    <n v="2.8752"/>
    <n v="-2.8752"/>
    <n v="17.251200000000001"/>
    <s v="Bajo"/>
    <n v="4.8518999999999997"/>
    <n v="0.33749999999999997"/>
    <n v="-6.6489000000000003"/>
    <n v="4"/>
    <n v="4"/>
    <s v="CORRECTO"/>
    <n v="2017"/>
    <n v="0"/>
  </r>
  <r>
    <x v="3316"/>
    <x v="1649"/>
    <d v="2017-11-10T00:00:00"/>
    <d v="2017-11-15T00:00:00"/>
    <s v="Second Class"/>
    <x v="494"/>
    <s v="Edward Becker"/>
    <s v="CORPORATE"/>
    <s v="united states"/>
    <s v="Round Rock"/>
    <s v="Texas"/>
    <n v="78664"/>
    <s v="Central"/>
    <s v="FUR-FU-10001468"/>
    <x v="0"/>
    <x v="5"/>
    <x v="1289"/>
    <n v="341.96"/>
    <n v="5"/>
    <n v="25"/>
    <s v="Grande"/>
    <n v="0.6"/>
    <n v="205.17599999999999"/>
    <n v="-205.17599999999999"/>
    <n v="547.13599999999997"/>
    <s v="Muy Alto"/>
    <n v="-427.45"/>
    <n v="-1.25"/>
    <n v="-564.23400000000004"/>
    <n v="5"/>
    <n v="5"/>
    <s v="CORRECTO"/>
    <n v="2017"/>
    <n v="0"/>
  </r>
  <r>
    <x v="3317"/>
    <x v="1650"/>
    <d v="2015-09-11T00:00:00"/>
    <d v="2015-09-15T00:00:00"/>
    <s v="Standard Class"/>
    <x v="56"/>
    <s v="Steven Cartwright"/>
    <s v="CONSUMER"/>
    <s v="united states"/>
    <s v="Redlands"/>
    <s v="California"/>
    <n v="92374"/>
    <s v="West"/>
    <s v="OFF-AR-10004648"/>
    <x v="1"/>
    <x v="6"/>
    <x v="626"/>
    <n v="181.35"/>
    <n v="9"/>
    <n v="17"/>
    <s v="Grande"/>
    <n v="0"/>
    <n v="0"/>
    <n v="0"/>
    <n v="181.35"/>
    <s v="Medio"/>
    <n v="48.964500000000001"/>
    <n v="0.27"/>
    <n v="-132.38550000000001"/>
    <n v="4"/>
    <n v="4"/>
    <s v="CORRECTO"/>
    <n v="2015"/>
    <n v="0"/>
  </r>
  <r>
    <x v="3318"/>
    <x v="1650"/>
    <d v="2015-09-11T00:00:00"/>
    <d v="2015-09-15T00:00:00"/>
    <s v="Standard Class"/>
    <x v="56"/>
    <s v="Steven Cartwright"/>
    <s v="CONSUMER"/>
    <s v="united states"/>
    <s v="Redlands"/>
    <s v="California"/>
    <n v="92374"/>
    <s v="West"/>
    <s v="OFF-LA-10003190"/>
    <x v="1"/>
    <x v="2"/>
    <x v="1172"/>
    <n v="8.64"/>
    <n v="3"/>
    <n v="30"/>
    <s v="Mediano"/>
    <n v="0"/>
    <n v="0"/>
    <n v="0"/>
    <n v="8.64"/>
    <s v="Bajo"/>
    <n v="4.2336"/>
    <n v="0.49"/>
    <n v="-4.4063999999999997"/>
    <n v="4"/>
    <n v="4"/>
    <s v="CORRECTO"/>
    <n v="2015"/>
    <n v="0"/>
  </r>
  <r>
    <x v="3319"/>
    <x v="1651"/>
    <d v="2014-12-20T00:00:00"/>
    <d v="2014-12-25T00:00:00"/>
    <s v="Standard Class"/>
    <x v="700"/>
    <s v="Tony Sayre"/>
    <s v="CONSUMER"/>
    <s v="united states"/>
    <s v="Columbia"/>
    <s v="Tennessee"/>
    <n v="38401"/>
    <s v="South"/>
    <s v="OFF-AP-10004868"/>
    <x v="1"/>
    <x v="9"/>
    <x v="1027"/>
    <n v="43.512"/>
    <n v="7"/>
    <n v="18"/>
    <s v="Grande"/>
    <n v="0.2"/>
    <n v="8.7024000000000008"/>
    <n v="-8.7024000000000008"/>
    <n v="52.214399999999998"/>
    <s v="Medio"/>
    <n v="3.8073000000000001"/>
    <n v="8.7500000000000008E-2"/>
    <n v="-31.002300000000002"/>
    <n v="5"/>
    <n v="5"/>
    <s v="CORRECTO"/>
    <n v="2014"/>
    <n v="0"/>
  </r>
  <r>
    <x v="3320"/>
    <x v="1651"/>
    <d v="2014-12-20T00:00:00"/>
    <d v="2014-12-25T00:00:00"/>
    <s v="Standard Class"/>
    <x v="700"/>
    <s v="Tony Sayre"/>
    <s v="CONSUMER"/>
    <s v="united states"/>
    <s v="Columbia"/>
    <s v="Tennessee"/>
    <n v="38401"/>
    <s v="South"/>
    <s v="FUR-CH-10004287"/>
    <x v="0"/>
    <x v="1"/>
    <x v="158"/>
    <n v="662.88"/>
    <n v="3"/>
    <n v="53"/>
    <s v="Mediano"/>
    <n v="0.2"/>
    <n v="132.57599999999999"/>
    <n v="-132.57599999999999"/>
    <n v="795.45600000000002"/>
    <s v="Muy Alto"/>
    <n v="74.573999999999998"/>
    <n v="0.1125"/>
    <n v="-455.73"/>
    <n v="5"/>
    <n v="5"/>
    <s v="CORRECTO"/>
    <n v="2014"/>
    <n v="0"/>
  </r>
  <r>
    <x v="3321"/>
    <x v="1651"/>
    <d v="2014-12-20T00:00:00"/>
    <d v="2014-12-25T00:00:00"/>
    <s v="Standard Class"/>
    <x v="700"/>
    <s v="Tony Sayre"/>
    <s v="CONSUMER"/>
    <s v="united states"/>
    <s v="Columbia"/>
    <s v="Tennessee"/>
    <n v="38401"/>
    <s v="South"/>
    <s v="OFF-PA-10002689"/>
    <x v="1"/>
    <x v="10"/>
    <x v="1066"/>
    <n v="25.92"/>
    <n v="5"/>
    <n v="25"/>
    <s v="Grande"/>
    <n v="0.2"/>
    <n v="5.1840000000000011"/>
    <n v="-5.1840000000000002"/>
    <n v="31.104000000000003"/>
    <s v="Bajo"/>
    <n v="9.0719999999999992"/>
    <n v="0.34999999999999992"/>
    <n v="-11.664"/>
    <n v="5"/>
    <n v="5"/>
    <s v="CORRECTO"/>
    <n v="2014"/>
    <n v="0"/>
  </r>
  <r>
    <x v="3322"/>
    <x v="1652"/>
    <d v="2015-07-23T00:00:00"/>
    <d v="2015-07-27T00:00:00"/>
    <s v="Standard Class"/>
    <x v="274"/>
    <s v="Tracy Hopkins"/>
    <s v="HOME OFFICE"/>
    <s v="united states"/>
    <s v="New York City"/>
    <s v="New York"/>
    <n v="10009"/>
    <s v="East"/>
    <s v="OFF-AP-10002892"/>
    <x v="1"/>
    <x v="9"/>
    <x v="9"/>
    <n v="68.94"/>
    <n v="3"/>
    <n v="22"/>
    <s v="Mediano"/>
    <n v="0"/>
    <n v="0"/>
    <n v="0"/>
    <n v="68.94"/>
    <s v="Medio"/>
    <n v="20.681999999999999"/>
    <n v="0.3"/>
    <n v="-48.258000000000003"/>
    <n v="4"/>
    <n v="4"/>
    <s v="CORRECTO"/>
    <n v="2015"/>
    <n v="0"/>
  </r>
  <r>
    <x v="3323"/>
    <x v="1652"/>
    <d v="2015-07-23T00:00:00"/>
    <d v="2015-07-27T00:00:00"/>
    <s v="Standard Class"/>
    <x v="274"/>
    <s v="Tracy Hopkins"/>
    <s v="HOME OFFICE"/>
    <s v="united states"/>
    <s v="New York City"/>
    <s v="New York"/>
    <n v="10009"/>
    <s v="East"/>
    <s v="FUR-FU-10002253"/>
    <x v="0"/>
    <x v="5"/>
    <x v="592"/>
    <n v="128.82"/>
    <n v="3"/>
    <n v="27"/>
    <s v="Mediano"/>
    <n v="0"/>
    <n v="0"/>
    <n v="0"/>
    <n v="128.82"/>
    <s v="Medio"/>
    <n v="50.239800000000002"/>
    <n v="0.39"/>
    <n v="-78.580200000000005"/>
    <n v="4"/>
    <n v="4"/>
    <s v="CORRECTO"/>
    <n v="2015"/>
    <n v="0"/>
  </r>
  <r>
    <x v="3324"/>
    <x v="1653"/>
    <d v="2014-11-11T00:00:00"/>
    <d v="2014-11-15T00:00:00"/>
    <s v="Standard Class"/>
    <x v="30"/>
    <s v="Karen Daniels"/>
    <s v="CONSUMER"/>
    <s v="united states"/>
    <s v="Houston"/>
    <s v="Texas"/>
    <n v="77095"/>
    <s v="Central"/>
    <s v="OFF-BI-10001359"/>
    <x v="1"/>
    <x v="8"/>
    <x v="1162"/>
    <n v="896.99"/>
    <n v="5"/>
    <n v="37"/>
    <s v="Grande"/>
    <n v="0.8"/>
    <n v="717.5920000000001"/>
    <n v="-717.59199999999998"/>
    <n v="1614.5820000000001"/>
    <s v="Muy Alto"/>
    <n v="-1480.0335"/>
    <n v="-1.65"/>
    <n v="-1659.4314999999999"/>
    <n v="4"/>
    <n v="4"/>
    <s v="CORRECTO"/>
    <n v="2014"/>
    <n v="0"/>
  </r>
  <r>
    <x v="3325"/>
    <x v="1653"/>
    <d v="2014-11-11T00:00:00"/>
    <d v="2014-11-15T00:00:00"/>
    <s v="Standard Class"/>
    <x v="30"/>
    <s v="Karen Daniels"/>
    <s v="CONSUMER"/>
    <s v="united states"/>
    <s v="Houston"/>
    <s v="Texas"/>
    <n v="77095"/>
    <s v="Central"/>
    <s v="OFF-BI-10001267"/>
    <x v="1"/>
    <x v="8"/>
    <x v="1475"/>
    <n v="1.234"/>
    <n v="1"/>
    <n v="20"/>
    <s v="Pequeño"/>
    <n v="0.8"/>
    <n v="0.98720000000000008"/>
    <n v="-0.98719999999999997"/>
    <n v="2.2212000000000001"/>
    <s v="Bajo"/>
    <n v="-1.9743999999999999"/>
    <n v="-1.5999999999999999"/>
    <n v="-2.2212000000000001"/>
    <n v="4"/>
    <n v="4"/>
    <s v="CORRECTO"/>
    <n v="2014"/>
    <n v="0"/>
  </r>
  <r>
    <x v="3326"/>
    <x v="1653"/>
    <d v="2014-11-11T00:00:00"/>
    <d v="2014-11-15T00:00:00"/>
    <s v="Standard Class"/>
    <x v="30"/>
    <s v="Karen Daniels"/>
    <s v="CONSUMER"/>
    <s v="united states"/>
    <s v="Houston"/>
    <s v="Texas"/>
    <n v="77095"/>
    <s v="Central"/>
    <s v="OFF-AR-10003582"/>
    <x v="1"/>
    <x v="6"/>
    <x v="1460"/>
    <n v="67.56"/>
    <n v="3"/>
    <n v="20"/>
    <s v="Mediano"/>
    <n v="0.2"/>
    <n v="13.512"/>
    <n v="-13.512"/>
    <n v="81.072000000000003"/>
    <s v="Medio"/>
    <n v="6.7560000000000002"/>
    <n v="0.1"/>
    <n v="-47.292000000000002"/>
    <n v="4"/>
    <n v="4"/>
    <s v="CORRECTO"/>
    <n v="2014"/>
    <n v="0"/>
  </r>
  <r>
    <x v="3327"/>
    <x v="1653"/>
    <d v="2014-11-11T00:00:00"/>
    <d v="2014-11-15T00:00:00"/>
    <s v="Standard Class"/>
    <x v="30"/>
    <s v="Karen Daniels"/>
    <s v="CONSUMER"/>
    <s v="united states"/>
    <s v="Houston"/>
    <s v="Texas"/>
    <n v="77095"/>
    <s v="Central"/>
    <s v="OFF-PA-10003724"/>
    <x v="1"/>
    <x v="10"/>
    <x v="362"/>
    <n v="21.72"/>
    <n v="5"/>
    <n v="35"/>
    <s v="Grande"/>
    <n v="0.2"/>
    <n v="4.3440000000000003"/>
    <n v="-4.3440000000000003"/>
    <n v="26.064"/>
    <s v="Bajo"/>
    <n v="7.8734999999999999"/>
    <n v="0.36249999999999999"/>
    <n v="-9.5024999999999995"/>
    <n v="4"/>
    <n v="4"/>
    <s v="CORRECTO"/>
    <n v="2014"/>
    <n v="0"/>
  </r>
  <r>
    <x v="3328"/>
    <x v="1653"/>
    <d v="2014-11-11T00:00:00"/>
    <d v="2014-11-15T00:00:00"/>
    <s v="Standard Class"/>
    <x v="30"/>
    <s v="Karen Daniels"/>
    <s v="CONSUMER"/>
    <s v="united states"/>
    <s v="Houston"/>
    <s v="Texas"/>
    <n v="77095"/>
    <s v="Central"/>
    <s v="OFF-PA-10001033"/>
    <x v="1"/>
    <x v="10"/>
    <x v="1509"/>
    <n v="262.33600000000001"/>
    <n v="8"/>
    <n v="39"/>
    <s v="Grande"/>
    <n v="0.2"/>
    <n v="52.467200000000005"/>
    <n v="-52.467199999999998"/>
    <n v="314.8032"/>
    <s v="Alto"/>
    <n v="95.096800000000002"/>
    <n v="0.36249999999999999"/>
    <n v="-114.77200000000001"/>
    <n v="4"/>
    <n v="4"/>
    <s v="CORRECTO"/>
    <n v="2014"/>
    <n v="0"/>
  </r>
  <r>
    <x v="3329"/>
    <x v="1653"/>
    <d v="2014-11-11T00:00:00"/>
    <d v="2014-11-15T00:00:00"/>
    <s v="Standard Class"/>
    <x v="30"/>
    <s v="Karen Daniels"/>
    <s v="CONSUMER"/>
    <s v="united states"/>
    <s v="Houston"/>
    <s v="Texas"/>
    <n v="77095"/>
    <s v="Central"/>
    <s v="TEC-PH-10003505"/>
    <x v="2"/>
    <x v="7"/>
    <x v="910"/>
    <n v="148.47999999999999"/>
    <n v="2"/>
    <n v="46"/>
    <s v="Pequeño"/>
    <n v="0.2"/>
    <n v="29.695999999999998"/>
    <n v="-29.696000000000002"/>
    <n v="178.17599999999999"/>
    <s v="Medio"/>
    <n v="16.704000000000001"/>
    <n v="0.11250000000000002"/>
    <n v="-102.08"/>
    <n v="4"/>
    <n v="4"/>
    <s v="CORRECTO"/>
    <n v="2014"/>
    <n v="0"/>
  </r>
  <r>
    <x v="3330"/>
    <x v="1653"/>
    <d v="2014-11-11T00:00:00"/>
    <d v="2014-11-15T00:00:00"/>
    <s v="Standard Class"/>
    <x v="30"/>
    <s v="Karen Daniels"/>
    <s v="CONSUMER"/>
    <s v="united states"/>
    <s v="Houston"/>
    <s v="Texas"/>
    <n v="77095"/>
    <s v="Central"/>
    <s v="TEC-PH-10004959"/>
    <x v="2"/>
    <x v="7"/>
    <x v="1148"/>
    <n v="241.17599999999999"/>
    <n v="3"/>
    <n v="4"/>
    <s v="Mediano"/>
    <n v="0.2"/>
    <n v="48.235199999999999"/>
    <n v="-48.235199999999999"/>
    <n v="289.41120000000001"/>
    <s v="Alto"/>
    <n v="15.073499999999999"/>
    <n v="6.25E-2"/>
    <n v="-177.8673"/>
    <n v="4"/>
    <n v="4"/>
    <s v="CORRECTO"/>
    <n v="2014"/>
    <n v="0"/>
  </r>
  <r>
    <x v="3331"/>
    <x v="1654"/>
    <d v="2017-12-14T00:00:00"/>
    <d v="2017-12-20T00:00:00"/>
    <s v="Standard Class"/>
    <x v="39"/>
    <s v="Gary Mitchum"/>
    <s v="HOME OFFICE"/>
    <s v="united states"/>
    <s v="Chicago"/>
    <s v="Illinois"/>
    <n v="60653"/>
    <s v="Central"/>
    <s v="TEC-AC-10000474"/>
    <x v="2"/>
    <x v="11"/>
    <x v="1510"/>
    <n v="227.976"/>
    <n v="3"/>
    <n v="20"/>
    <s v="Mediano"/>
    <n v="0.2"/>
    <n v="45.595200000000006"/>
    <n v="-45.595199999999998"/>
    <n v="273.57119999999998"/>
    <s v="Alto"/>
    <n v="28.497"/>
    <n v="0.125"/>
    <n v="-153.88380000000001"/>
    <n v="6"/>
    <n v="6"/>
    <s v="CORRECTO"/>
    <n v="2017"/>
    <n v="0"/>
  </r>
  <r>
    <x v="3332"/>
    <x v="1654"/>
    <d v="2017-12-14T00:00:00"/>
    <d v="2017-12-20T00:00:00"/>
    <s v="Standard Class"/>
    <x v="39"/>
    <s v="Gary Mitchum"/>
    <s v="HOME OFFICE"/>
    <s v="united states"/>
    <s v="Chicago"/>
    <s v="Illinois"/>
    <n v="60653"/>
    <s v="Central"/>
    <s v="TEC-PH-10003095"/>
    <x v="2"/>
    <x v="7"/>
    <x v="1500"/>
    <n v="52.68"/>
    <n v="3"/>
    <n v="27"/>
    <s v="Mediano"/>
    <n v="0.2"/>
    <n v="10.536000000000001"/>
    <n v="-10.536"/>
    <n v="63.216000000000001"/>
    <s v="Medio"/>
    <n v="19.754999999999999"/>
    <n v="0.375"/>
    <n v="-22.388999999999999"/>
    <n v="6"/>
    <n v="6"/>
    <s v="CORRECTO"/>
    <n v="2017"/>
    <n v="0"/>
  </r>
  <r>
    <x v="3333"/>
    <x v="1654"/>
    <d v="2017-12-14T00:00:00"/>
    <d v="2017-12-20T00:00:00"/>
    <s v="Standard Class"/>
    <x v="39"/>
    <s v="Gary Mitchum"/>
    <s v="HOME OFFICE"/>
    <s v="united states"/>
    <s v="Chicago"/>
    <s v="Illinois"/>
    <n v="60653"/>
    <s v="Central"/>
    <s v="FUR-FU-10002963"/>
    <x v="0"/>
    <x v="5"/>
    <x v="1511"/>
    <n v="2.032"/>
    <n v="1"/>
    <n v="10"/>
    <s v="Pequeño"/>
    <n v="0.6"/>
    <n v="1.2192000000000001"/>
    <n v="-1.2192000000000001"/>
    <n v="3.2511999999999999"/>
    <s v="Bajo"/>
    <n v="-1.3208"/>
    <n v="-0.65"/>
    <n v="-2.1335999999999999"/>
    <n v="6"/>
    <n v="6"/>
    <s v="CORRECTO"/>
    <n v="2017"/>
    <n v="0"/>
  </r>
  <r>
    <x v="3334"/>
    <x v="1655"/>
    <d v="2017-08-21T00:00:00"/>
    <d v="2017-08-22T00:00:00"/>
    <s v="First Class"/>
    <x v="701"/>
    <s v="Patrick Ryan"/>
    <s v="CONSUMER"/>
    <s v="united states"/>
    <s v="Oakland"/>
    <s v="California"/>
    <n v="94601"/>
    <s v="West"/>
    <s v="OFF-AR-10000203"/>
    <x v="1"/>
    <x v="6"/>
    <x v="785"/>
    <n v="17.12"/>
    <n v="4"/>
    <n v="18"/>
    <s v="Mediano"/>
    <n v="0"/>
    <n v="0"/>
    <n v="0"/>
    <n v="17.12"/>
    <s v="Bajo"/>
    <n v="4.9648000000000003"/>
    <n v="0.28999999999999998"/>
    <n v="-12.155200000000001"/>
    <n v="1"/>
    <n v="1"/>
    <s v="CORRECTO"/>
    <n v="2017"/>
    <n v="0"/>
  </r>
  <r>
    <x v="3335"/>
    <x v="1655"/>
    <d v="2017-08-21T00:00:00"/>
    <d v="2017-08-22T00:00:00"/>
    <s v="First Class"/>
    <x v="701"/>
    <s v="Patrick Ryan"/>
    <s v="CONSUMER"/>
    <s v="united states"/>
    <s v="Oakland"/>
    <s v="California"/>
    <n v="94601"/>
    <s v="West"/>
    <s v="TEC-PH-10004667"/>
    <x v="2"/>
    <x v="7"/>
    <x v="524"/>
    <n v="431.96800000000002"/>
    <n v="4"/>
    <n v="26"/>
    <s v="Mediano"/>
    <n v="0.2"/>
    <n v="86.393600000000006"/>
    <n v="-86.393600000000006"/>
    <n v="518.36160000000007"/>
    <s v="Muy Alto"/>
    <n v="37.797199999999997"/>
    <n v="8.7499999999999994E-2"/>
    <n v="-307.77719999999999"/>
    <n v="1"/>
    <n v="1"/>
    <s v="CORRECTO"/>
    <n v="2017"/>
    <n v="0"/>
  </r>
  <r>
    <x v="3336"/>
    <x v="1655"/>
    <d v="2017-08-21T00:00:00"/>
    <d v="2017-08-22T00:00:00"/>
    <s v="First Class"/>
    <x v="701"/>
    <s v="Patrick Ryan"/>
    <s v="CONSUMER"/>
    <s v="united states"/>
    <s v="Oakland"/>
    <s v="California"/>
    <n v="94601"/>
    <s v="West"/>
    <s v="FUR-FU-10000193"/>
    <x v="0"/>
    <x v="5"/>
    <x v="1512"/>
    <n v="129.91999999999999"/>
    <n v="4"/>
    <n v="20"/>
    <s v="Mediano"/>
    <n v="0"/>
    <n v="0"/>
    <n v="0"/>
    <n v="129.91999999999999"/>
    <s v="Medio"/>
    <n v="10.393599999999999"/>
    <n v="0.08"/>
    <n v="-119.5264"/>
    <n v="1"/>
    <n v="1"/>
    <s v="CORRECTO"/>
    <n v="2017"/>
    <n v="0"/>
  </r>
  <r>
    <x v="3337"/>
    <x v="1655"/>
    <d v="2017-08-21T00:00:00"/>
    <d v="2017-08-22T00:00:00"/>
    <s v="First Class"/>
    <x v="701"/>
    <s v="Patrick Ryan"/>
    <s v="CONSUMER"/>
    <s v="united states"/>
    <s v="Oakland"/>
    <s v="California"/>
    <n v="94601"/>
    <s v="West"/>
    <s v="FUR-TA-10001539"/>
    <x v="0"/>
    <x v="3"/>
    <x v="10"/>
    <n v="568.72799999999995"/>
    <n v="3"/>
    <n v="30"/>
    <s v="Mediano"/>
    <n v="0.2"/>
    <n v="113.7456"/>
    <n v="-113.7456"/>
    <n v="682.47359999999992"/>
    <s v="Muy Alto"/>
    <n v="28.436399999999999"/>
    <n v="0.05"/>
    <n v="-426.54599999999999"/>
    <n v="1"/>
    <n v="1"/>
    <s v="CORRECTO"/>
    <n v="2017"/>
    <n v="0"/>
  </r>
  <r>
    <x v="3338"/>
    <x v="1655"/>
    <d v="2017-08-21T00:00:00"/>
    <d v="2017-08-22T00:00:00"/>
    <s v="First Class"/>
    <x v="701"/>
    <s v="Patrick Ryan"/>
    <s v="CONSUMER"/>
    <s v="united states"/>
    <s v="Oakland"/>
    <s v="California"/>
    <n v="94601"/>
    <s v="West"/>
    <s v="OFF-BI-10000962"/>
    <x v="1"/>
    <x v="8"/>
    <x v="1513"/>
    <n v="117.14400000000001"/>
    <n v="9"/>
    <n v="36"/>
    <s v="Grande"/>
    <n v="0.2"/>
    <n v="23.428800000000003"/>
    <n v="-23.428799999999999"/>
    <n v="140.5728"/>
    <s v="Medio"/>
    <n v="42.464700000000001"/>
    <n v="0.36249999999999999"/>
    <n v="-51.250500000000002"/>
    <n v="1"/>
    <n v="1"/>
    <s v="CORRECTO"/>
    <n v="2017"/>
    <n v="0"/>
  </r>
  <r>
    <x v="3339"/>
    <x v="1655"/>
    <d v="2017-08-21T00:00:00"/>
    <d v="2017-08-22T00:00:00"/>
    <s v="First Class"/>
    <x v="701"/>
    <s v="Patrick Ryan"/>
    <s v="CONSUMER"/>
    <s v="united states"/>
    <s v="Oakland"/>
    <s v="California"/>
    <n v="94601"/>
    <s v="West"/>
    <s v="OFF-AP-10002867"/>
    <x v="1"/>
    <x v="9"/>
    <x v="1514"/>
    <n v="203.52"/>
    <n v="3"/>
    <n v="15"/>
    <s v="Mediano"/>
    <n v="0"/>
    <n v="0"/>
    <n v="0"/>
    <n v="203.52"/>
    <s v="Alto"/>
    <n v="54.950400000000002"/>
    <n v="0.27"/>
    <n v="-148.56960000000001"/>
    <n v="1"/>
    <n v="1"/>
    <s v="CORRECTO"/>
    <n v="2017"/>
    <n v="0"/>
  </r>
  <r>
    <x v="3340"/>
    <x v="1655"/>
    <d v="2017-08-21T00:00:00"/>
    <d v="2017-08-22T00:00:00"/>
    <s v="First Class"/>
    <x v="701"/>
    <s v="Patrick Ryan"/>
    <s v="CONSUMER"/>
    <s v="united states"/>
    <s v="Oakland"/>
    <s v="California"/>
    <n v="94601"/>
    <s v="West"/>
    <s v="OFF-LA-10001158"/>
    <x v="1"/>
    <x v="2"/>
    <x v="322"/>
    <n v="51.75"/>
    <n v="5"/>
    <n v="28"/>
    <s v="Grande"/>
    <n v="0"/>
    <n v="0"/>
    <n v="0"/>
    <n v="51.75"/>
    <s v="Medio"/>
    <n v="24.84"/>
    <n v="0.48"/>
    <n v="-26.91"/>
    <n v="1"/>
    <n v="1"/>
    <s v="CORRECTO"/>
    <n v="2017"/>
    <n v="0"/>
  </r>
  <r>
    <x v="3341"/>
    <x v="1656"/>
    <d v="2016-08-27T00:00:00"/>
    <d v="2016-09-01T00:00:00"/>
    <s v="Second Class"/>
    <x v="26"/>
    <s v="Ted Butterfield"/>
    <s v="CONSUMER"/>
    <s v="united states"/>
    <s v="Quincy"/>
    <s v="Massachusetts"/>
    <n v="2169"/>
    <s v="East"/>
    <s v="OFF-PA-10000675"/>
    <x v="1"/>
    <x v="10"/>
    <x v="1115"/>
    <n v="122.97"/>
    <n v="3"/>
    <n v="40"/>
    <s v="Mediano"/>
    <n v="0"/>
    <n v="0"/>
    <n v="0"/>
    <n v="122.97"/>
    <s v="Medio"/>
    <n v="60.255299999999998"/>
    <n v="0.49"/>
    <n v="-62.714700000000001"/>
    <n v="5"/>
    <n v="5"/>
    <s v="CORRECTO"/>
    <n v="2016"/>
    <n v="0"/>
  </r>
  <r>
    <x v="3342"/>
    <x v="1656"/>
    <d v="2016-08-27T00:00:00"/>
    <d v="2016-09-01T00:00:00"/>
    <s v="Second Class"/>
    <x v="26"/>
    <s v="Ted Butterfield"/>
    <s v="CONSUMER"/>
    <s v="united states"/>
    <s v="Quincy"/>
    <s v="Massachusetts"/>
    <n v="2169"/>
    <s v="East"/>
    <s v="FUR-TA-10001307"/>
    <x v="0"/>
    <x v="3"/>
    <x v="1099"/>
    <n v="244.61500000000001"/>
    <n v="1"/>
    <n v="14"/>
    <s v="Pequeño"/>
    <n v="0.3"/>
    <n v="73.384500000000003"/>
    <n v="-73.384500000000003"/>
    <n v="317.99950000000001"/>
    <s v="Alto"/>
    <n v="20.966999999999999"/>
    <n v="8.5714285714285701E-2"/>
    <n v="-150.26349999999999"/>
    <n v="5"/>
    <n v="5"/>
    <s v="CORRECTO"/>
    <n v="2016"/>
    <n v="0"/>
  </r>
  <r>
    <x v="3343"/>
    <x v="1656"/>
    <d v="2016-08-27T00:00:00"/>
    <d v="2016-09-01T00:00:00"/>
    <s v="Second Class"/>
    <x v="26"/>
    <s v="Ted Butterfield"/>
    <s v="CONSUMER"/>
    <s v="united states"/>
    <s v="Quincy"/>
    <s v="Massachusetts"/>
    <n v="2169"/>
    <s v="East"/>
    <s v="TEC-PH-10000011"/>
    <x v="2"/>
    <x v="7"/>
    <x v="223"/>
    <n v="59.97"/>
    <n v="3"/>
    <n v="34"/>
    <s v="Mediano"/>
    <n v="0"/>
    <n v="0"/>
    <n v="0"/>
    <n v="59.97"/>
    <s v="Medio"/>
    <n v="28.785599999999999"/>
    <n v="0.48"/>
    <n v="-31.1844"/>
    <n v="5"/>
    <n v="5"/>
    <s v="CORRECTO"/>
    <n v="2016"/>
    <n v="0"/>
  </r>
  <r>
    <x v="3344"/>
    <x v="1656"/>
    <d v="2016-08-27T00:00:00"/>
    <d v="2016-09-01T00:00:00"/>
    <s v="Second Class"/>
    <x v="26"/>
    <s v="Ted Butterfield"/>
    <s v="CONSUMER"/>
    <s v="united states"/>
    <s v="Quincy"/>
    <s v="Massachusetts"/>
    <n v="2169"/>
    <s v="East"/>
    <s v="OFF-PA-10002666"/>
    <x v="1"/>
    <x v="10"/>
    <x v="188"/>
    <n v="81.540000000000006"/>
    <n v="9"/>
    <n v="20"/>
    <s v="Grande"/>
    <n v="0"/>
    <n v="0"/>
    <n v="0"/>
    <n v="81.540000000000006"/>
    <s v="Medio"/>
    <n v="36.692999999999998"/>
    <n v="0.44999999999999996"/>
    <n v="-44.847000000000001"/>
    <n v="5"/>
    <n v="5"/>
    <s v="CORRECTO"/>
    <n v="2016"/>
    <n v="0"/>
  </r>
  <r>
    <x v="3345"/>
    <x v="1656"/>
    <d v="2016-08-27T00:00:00"/>
    <d v="2016-09-01T00:00:00"/>
    <s v="Second Class"/>
    <x v="26"/>
    <s v="Ted Butterfield"/>
    <s v="CONSUMER"/>
    <s v="united states"/>
    <s v="Quincy"/>
    <s v="Massachusetts"/>
    <n v="2169"/>
    <s v="East"/>
    <s v="OFF-FA-10000735"/>
    <x v="1"/>
    <x v="13"/>
    <x v="128"/>
    <n v="11.68"/>
    <n v="4"/>
    <n v="215"/>
    <s v="Mediano"/>
    <n v="0"/>
    <n v="0"/>
    <n v="0"/>
    <n v="11.68"/>
    <s v="Bajo"/>
    <n v="5.2560000000000002"/>
    <n v="0.45"/>
    <n v="-6.4240000000000004"/>
    <n v="5"/>
    <n v="5"/>
    <s v="CORRECTO"/>
    <n v="2016"/>
    <n v="0"/>
  </r>
  <r>
    <x v="3346"/>
    <x v="1656"/>
    <d v="2016-08-27T00:00:00"/>
    <d v="2016-09-01T00:00:00"/>
    <s v="Second Class"/>
    <x v="26"/>
    <s v="Ted Butterfield"/>
    <s v="CONSUMER"/>
    <s v="united states"/>
    <s v="Quincy"/>
    <s v="Massachusetts"/>
    <n v="2169"/>
    <s v="East"/>
    <s v="OFF-BI-10000174"/>
    <x v="1"/>
    <x v="8"/>
    <x v="1444"/>
    <n v="29"/>
    <n v="5"/>
    <n v="47"/>
    <s v="Grande"/>
    <n v="0"/>
    <n v="0"/>
    <n v="0"/>
    <n v="29"/>
    <s v="Bajo"/>
    <n v="13.92"/>
    <n v="0.48"/>
    <n v="-15.08"/>
    <n v="5"/>
    <n v="5"/>
    <s v="CORRECTO"/>
    <n v="2016"/>
    <n v="0"/>
  </r>
  <r>
    <x v="3347"/>
    <x v="1657"/>
    <d v="2015-08-13T00:00:00"/>
    <d v="2015-08-20T00:00:00"/>
    <s v="Standard Class"/>
    <x v="21"/>
    <s v="Odella Nelson"/>
    <s v="CORPORATE"/>
    <s v="united states"/>
    <s v="Yucaipa"/>
    <s v="California"/>
    <n v="92399"/>
    <s v="West"/>
    <s v="OFF-AR-10003156"/>
    <x v="1"/>
    <x v="6"/>
    <x v="401"/>
    <n v="50.8"/>
    <n v="5"/>
    <n v="14"/>
    <s v="Grande"/>
    <n v="0"/>
    <n v="0"/>
    <n v="0"/>
    <n v="50.8"/>
    <s v="Medio"/>
    <n v="13.208"/>
    <n v="0.26"/>
    <n v="-37.591999999999999"/>
    <n v="7"/>
    <n v="7"/>
    <s v="CORRECTO"/>
    <n v="2015"/>
    <n v="0"/>
  </r>
  <r>
    <x v="3348"/>
    <x v="1658"/>
    <d v="2017-11-05T00:00:00"/>
    <d v="2017-11-07T00:00:00"/>
    <s v="First Class"/>
    <x v="124"/>
    <s v="Alan Haines"/>
    <s v="CORPORATE"/>
    <s v="united states"/>
    <s v="Chicago"/>
    <s v="Illinois"/>
    <n v="60623"/>
    <s v="Central"/>
    <s v="OFF-BI-10000474"/>
    <x v="1"/>
    <x v="8"/>
    <x v="27"/>
    <n v="16.03"/>
    <n v="5"/>
    <n v="32"/>
    <s v="Grande"/>
    <n v="0.8"/>
    <n v="12.824000000000002"/>
    <n v="-12.824"/>
    <n v="28.854000000000003"/>
    <s v="Bajo"/>
    <n v="-25.648"/>
    <n v="-1.5999999999999999"/>
    <n v="-28.853999999999999"/>
    <n v="2"/>
    <n v="2"/>
    <s v="CORRECTO"/>
    <n v="2017"/>
    <n v="0"/>
  </r>
  <r>
    <x v="3349"/>
    <x v="1659"/>
    <d v="2016-08-17T00:00:00"/>
    <d v="2016-08-21T00:00:00"/>
    <s v="Standard Class"/>
    <x v="392"/>
    <s v="Neoma Murray"/>
    <s v="CONSUMER"/>
    <s v="united states"/>
    <s v="Seattle"/>
    <s v="Washington"/>
    <n v="98105"/>
    <s v="West"/>
    <s v="OFF-BI-10003712"/>
    <x v="1"/>
    <x v="8"/>
    <x v="696"/>
    <n v="15.712"/>
    <n v="4"/>
    <n v="45"/>
    <s v="Mediano"/>
    <n v="0.2"/>
    <n v="3.1424000000000003"/>
    <n v="-3.1423999999999999"/>
    <n v="18.854399999999998"/>
    <s v="Bajo"/>
    <n v="5.6955999999999998"/>
    <n v="0.36249999999999999"/>
    <n v="-6.8739999999999997"/>
    <n v="4"/>
    <n v="4"/>
    <s v="CORRECTO"/>
    <n v="2016"/>
    <n v="0"/>
  </r>
  <r>
    <x v="3350"/>
    <x v="1660"/>
    <d v="2016-12-26T00:00:00"/>
    <d v="2016-12-31T00:00:00"/>
    <s v="Standard Class"/>
    <x v="239"/>
    <s v="Andrew Roberts"/>
    <s v="CONSUMER"/>
    <s v="united states"/>
    <s v="New York City"/>
    <s v="New York"/>
    <n v="10024"/>
    <s v="East"/>
    <s v="TEC-AC-10003280"/>
    <x v="2"/>
    <x v="11"/>
    <x v="1037"/>
    <n v="89.97"/>
    <n v="3"/>
    <n v="21"/>
    <s v="Mediano"/>
    <n v="0"/>
    <n v="0"/>
    <n v="0"/>
    <n v="89.97"/>
    <s v="Medio"/>
    <n v="18.893699999999999"/>
    <n v="0.21"/>
    <n v="-71.076300000000003"/>
    <n v="5"/>
    <n v="5"/>
    <s v="CORRECTO"/>
    <n v="2016"/>
    <n v="0"/>
  </r>
  <r>
    <x v="3351"/>
    <x v="1661"/>
    <d v="2014-09-23T00:00:00"/>
    <d v="2014-09-28T00:00:00"/>
    <s v="Standard Class"/>
    <x v="312"/>
    <s v="Brian Moss"/>
    <s v="CORPORATE"/>
    <s v="united states"/>
    <s v="San Diego"/>
    <s v="California"/>
    <n v="92037"/>
    <s v="West"/>
    <s v="FUR-BO-10002916"/>
    <x v="0"/>
    <x v="0"/>
    <x v="1515"/>
    <n v="435.99900000000002"/>
    <n v="3"/>
    <n v="15"/>
    <s v="Mediano"/>
    <n v="0.15"/>
    <n v="65.399850000000001"/>
    <n v="-65.399850000000001"/>
    <n v="501.39885000000004"/>
    <s v="Muy Alto"/>
    <n v="20.517600000000002"/>
    <n v="4.7058823529411764E-2"/>
    <n v="-350.08154999999999"/>
    <n v="5"/>
    <n v="5"/>
    <s v="CORRECTO"/>
    <n v="2014"/>
    <n v="0"/>
  </r>
  <r>
    <x v="3352"/>
    <x v="1661"/>
    <d v="2014-09-23T00:00:00"/>
    <d v="2014-09-28T00:00:00"/>
    <s v="Standard Class"/>
    <x v="312"/>
    <s v="Brian Moss"/>
    <s v="CORPORATE"/>
    <s v="united states"/>
    <s v="San Diego"/>
    <s v="California"/>
    <n v="92037"/>
    <s v="West"/>
    <s v="TEC-PH-10002726"/>
    <x v="2"/>
    <x v="7"/>
    <x v="66"/>
    <n v="83.983999999999995"/>
    <n v="2"/>
    <n v="26"/>
    <s v="Pequeño"/>
    <n v="0.2"/>
    <n v="16.796800000000001"/>
    <n v="-16.796800000000001"/>
    <n v="100.7808"/>
    <s v="Medio"/>
    <n v="31.494"/>
    <n v="0.375"/>
    <n v="-35.693199999999997"/>
    <n v="5"/>
    <n v="5"/>
    <s v="CORRECTO"/>
    <n v="2014"/>
    <n v="0"/>
  </r>
  <r>
    <x v="3353"/>
    <x v="1662"/>
    <d v="2014-07-19T00:00:00"/>
    <d v="2014-07-24T00:00:00"/>
    <s v="Standard Class"/>
    <x v="119"/>
    <s v="Christine Abelman"/>
    <s v="CORPORATE"/>
    <s v="united states"/>
    <s v="Bristol"/>
    <s v="Connecticut"/>
    <n v="6010"/>
    <s v="East"/>
    <s v="TEC-PH-10000895"/>
    <x v="2"/>
    <x v="7"/>
    <x v="1137"/>
    <n v="359.98"/>
    <n v="2"/>
    <n v="40"/>
    <s v="Pequeño"/>
    <n v="0"/>
    <n v="0"/>
    <n v="0"/>
    <n v="359.98"/>
    <s v="Alto"/>
    <n v="93.594800000000006"/>
    <n v="0.26"/>
    <n v="-266.3852"/>
    <n v="5"/>
    <n v="5"/>
    <s v="CORRECTO"/>
    <n v="2014"/>
    <n v="0"/>
  </r>
  <r>
    <x v="3354"/>
    <x v="1662"/>
    <d v="2014-07-19T00:00:00"/>
    <d v="2014-07-24T00:00:00"/>
    <s v="Standard Class"/>
    <x v="119"/>
    <s v="Christine Abelman"/>
    <s v="CORPORATE"/>
    <s v="united states"/>
    <s v="Bristol"/>
    <s v="Connecticut"/>
    <n v="6010"/>
    <s v="East"/>
    <s v="FUR-TA-10004152"/>
    <x v="0"/>
    <x v="3"/>
    <x v="1516"/>
    <n v="70.56"/>
    <n v="1"/>
    <n v="16"/>
    <s v="Pequeño"/>
    <n v="0.3"/>
    <n v="21.167999999999999"/>
    <n v="-21.167999999999999"/>
    <n v="91.728000000000009"/>
    <s v="Medio"/>
    <n v="-4.032"/>
    <n v="-5.7142857142857141E-2"/>
    <n v="-53.423999999999999"/>
    <n v="5"/>
    <n v="5"/>
    <s v="CORRECTO"/>
    <n v="2014"/>
    <n v="0"/>
  </r>
  <r>
    <x v="3355"/>
    <x v="1662"/>
    <d v="2014-07-19T00:00:00"/>
    <d v="2014-07-24T00:00:00"/>
    <s v="Standard Class"/>
    <x v="119"/>
    <s v="Christine Abelman"/>
    <s v="CORPORATE"/>
    <s v="united states"/>
    <s v="Bristol"/>
    <s v="Connecticut"/>
    <n v="6010"/>
    <s v="East"/>
    <s v="OFF-BI-10003694"/>
    <x v="1"/>
    <x v="8"/>
    <x v="858"/>
    <n v="20.88"/>
    <n v="2"/>
    <n v="27"/>
    <s v="Pequeño"/>
    <n v="0"/>
    <n v="0"/>
    <n v="0"/>
    <n v="20.88"/>
    <s v="Bajo"/>
    <n v="9.6047999999999991"/>
    <n v="0.45999999999999996"/>
    <n v="-11.2752"/>
    <n v="5"/>
    <n v="5"/>
    <s v="CORRECTO"/>
    <n v="2014"/>
    <n v="0"/>
  </r>
  <r>
    <x v="3356"/>
    <x v="1662"/>
    <d v="2014-07-19T00:00:00"/>
    <d v="2014-07-24T00:00:00"/>
    <s v="Standard Class"/>
    <x v="119"/>
    <s v="Christine Abelman"/>
    <s v="CORPORATE"/>
    <s v="united states"/>
    <s v="Bristol"/>
    <s v="Connecticut"/>
    <n v="6010"/>
    <s v="East"/>
    <s v="OFF-BI-10002160"/>
    <x v="1"/>
    <x v="8"/>
    <x v="315"/>
    <n v="3.81"/>
    <n v="1"/>
    <n v="17"/>
    <s v="Pequeño"/>
    <n v="0"/>
    <n v="0"/>
    <n v="0"/>
    <n v="3.81"/>
    <s v="Bajo"/>
    <n v="1.8288"/>
    <n v="0.48"/>
    <n v="-1.9812000000000001"/>
    <n v="5"/>
    <n v="5"/>
    <s v="CORRECTO"/>
    <n v="2014"/>
    <n v="0"/>
  </r>
  <r>
    <x v="3357"/>
    <x v="1663"/>
    <d v="2017-09-07T00:00:00"/>
    <d v="2017-09-13T00:00:00"/>
    <s v="Standard Class"/>
    <x v="376"/>
    <s v="Nicole Fjeld"/>
    <s v="HOME OFFICE"/>
    <s v="united states"/>
    <s v="Chicago"/>
    <s v="Illinois"/>
    <n v="60610"/>
    <s v="Central"/>
    <s v="OFF-PA-10001685"/>
    <x v="1"/>
    <x v="10"/>
    <x v="33"/>
    <n v="73.007999999999996"/>
    <n v="9"/>
    <n v="150"/>
    <s v="Grande"/>
    <n v="0.2"/>
    <n v="14.601599999999999"/>
    <n v="-14.601599999999999"/>
    <n v="87.6096"/>
    <s v="Medio"/>
    <n v="26.465399999999999"/>
    <n v="0.36249999999999999"/>
    <n v="-31.940999999999999"/>
    <n v="6"/>
    <n v="6"/>
    <s v="CORRECTO"/>
    <n v="2017"/>
    <n v="0"/>
  </r>
  <r>
    <x v="3358"/>
    <x v="1664"/>
    <d v="2016-05-06T00:00:00"/>
    <d v="2016-05-10T00:00:00"/>
    <s v="Standard Class"/>
    <x v="578"/>
    <s v="Art Ferguson"/>
    <s v="CONSUMER"/>
    <s v="united states"/>
    <s v="Chicago"/>
    <s v="Illinois"/>
    <n v="60610"/>
    <s v="Central"/>
    <s v="OFF-BI-10000773"/>
    <x v="1"/>
    <x v="8"/>
    <x v="386"/>
    <n v="3.2080000000000002"/>
    <n v="2"/>
    <n v="25"/>
    <s v="Pequeño"/>
    <n v="0.8"/>
    <n v="2.5664000000000002"/>
    <n v="-2.5663999999999998"/>
    <n v="5.7744"/>
    <s v="Bajo"/>
    <n v="-5.2931999999999997"/>
    <n v="-1.65"/>
    <n v="-5.9348000000000001"/>
    <n v="4"/>
    <n v="4"/>
    <s v="CORRECTO"/>
    <n v="2016"/>
    <n v="0"/>
  </r>
  <r>
    <x v="3359"/>
    <x v="1664"/>
    <d v="2016-05-06T00:00:00"/>
    <d v="2016-05-10T00:00:00"/>
    <s v="Standard Class"/>
    <x v="578"/>
    <s v="Art Ferguson"/>
    <s v="CONSUMER"/>
    <s v="united states"/>
    <s v="Chicago"/>
    <s v="Illinois"/>
    <n v="60610"/>
    <s v="Central"/>
    <s v="TEC-AC-10004510"/>
    <x v="2"/>
    <x v="11"/>
    <x v="953"/>
    <n v="26.175999999999998"/>
    <n v="2"/>
    <n v="50"/>
    <s v="Pequeño"/>
    <n v="0.2"/>
    <n v="5.2351999999999999"/>
    <n v="-5.2351999999999999"/>
    <n v="31.411199999999997"/>
    <s v="Bajo"/>
    <n v="-3.2719999999999998"/>
    <n v="-0.125"/>
    <n v="-24.212800000000001"/>
    <n v="4"/>
    <n v="4"/>
    <s v="CORRECTO"/>
    <n v="2016"/>
    <n v="0"/>
  </r>
  <r>
    <x v="3360"/>
    <x v="1665"/>
    <d v="2015-06-04T00:00:00"/>
    <d v="2015-06-08T00:00:00"/>
    <s v="Second Class"/>
    <x v="426"/>
    <s v="Tracy Collins"/>
    <s v="HOME OFFICE"/>
    <s v="united states"/>
    <s v="New York City"/>
    <s v="New York"/>
    <n v="10024"/>
    <s v="East"/>
    <s v="OFF-PA-10004569"/>
    <x v="1"/>
    <x v="10"/>
    <x v="230"/>
    <n v="30.44"/>
    <n v="4"/>
    <n v="15"/>
    <s v="Mediano"/>
    <n v="0"/>
    <n v="0"/>
    <n v="0"/>
    <n v="30.44"/>
    <s v="Bajo"/>
    <n v="14.306800000000001"/>
    <n v="0.47000000000000003"/>
    <n v="-16.133199999999999"/>
    <n v="4"/>
    <n v="4"/>
    <s v="CORRECTO"/>
    <n v="2015"/>
    <n v="0"/>
  </r>
  <r>
    <x v="3361"/>
    <x v="1665"/>
    <d v="2015-06-04T00:00:00"/>
    <d v="2015-06-08T00:00:00"/>
    <s v="Second Class"/>
    <x v="426"/>
    <s v="Tracy Collins"/>
    <s v="HOME OFFICE"/>
    <s v="united states"/>
    <s v="New York City"/>
    <s v="New York"/>
    <n v="10024"/>
    <s v="East"/>
    <s v="FUR-FU-10000672"/>
    <x v="0"/>
    <x v="5"/>
    <x v="1517"/>
    <n v="35.28"/>
    <n v="3"/>
    <n v="22"/>
    <s v="Mediano"/>
    <n v="0"/>
    <n v="0"/>
    <n v="0"/>
    <n v="35.28"/>
    <s v="Bajo"/>
    <n v="11.995200000000001"/>
    <n v="0.34"/>
    <n v="-23.284800000000001"/>
    <n v="4"/>
    <n v="4"/>
    <s v="CORRECTO"/>
    <n v="2015"/>
    <n v="0"/>
  </r>
  <r>
    <x v="3362"/>
    <x v="1666"/>
    <d v="2015-12-13T00:00:00"/>
    <d v="2015-12-20T00:00:00"/>
    <s v="Standard Class"/>
    <x v="656"/>
    <s v="Dean percer"/>
    <s v="HOME OFFICE"/>
    <s v="united states"/>
    <s v="Revere"/>
    <s v="Massachusetts"/>
    <n v="2151"/>
    <s v="East"/>
    <s v="OFF-PA-10004451"/>
    <x v="1"/>
    <x v="10"/>
    <x v="498"/>
    <n v="19.440000000000001"/>
    <n v="3"/>
    <n v="22"/>
    <s v="Mediano"/>
    <n v="0"/>
    <n v="0"/>
    <n v="0"/>
    <n v="19.440000000000001"/>
    <s v="Bajo"/>
    <n v="9.3312000000000008"/>
    <n v="0.48000000000000004"/>
    <n v="-10.1088"/>
    <n v="7"/>
    <n v="7"/>
    <s v="CORRECTO"/>
    <n v="2015"/>
    <n v="0"/>
  </r>
  <r>
    <x v="3363"/>
    <x v="1666"/>
    <d v="2015-12-13T00:00:00"/>
    <d v="2015-12-20T00:00:00"/>
    <s v="Standard Class"/>
    <x v="656"/>
    <s v="Dean percer"/>
    <s v="HOME OFFICE"/>
    <s v="united states"/>
    <s v="Revere"/>
    <s v="Massachusetts"/>
    <n v="2151"/>
    <s v="East"/>
    <s v="OFF-BI-10004738"/>
    <x v="1"/>
    <x v="8"/>
    <x v="92"/>
    <n v="37.880000000000003"/>
    <n v="2"/>
    <n v="13"/>
    <s v="Pequeño"/>
    <n v="0"/>
    <n v="0"/>
    <n v="0"/>
    <n v="37.880000000000003"/>
    <s v="Bajo"/>
    <n v="18.940000000000001"/>
    <n v="0.5"/>
    <n v="-18.940000000000001"/>
    <n v="7"/>
    <n v="7"/>
    <s v="CORRECTO"/>
    <n v="2015"/>
    <n v="0"/>
  </r>
  <r>
    <x v="3364"/>
    <x v="1667"/>
    <d v="2016-07-16T00:00:00"/>
    <d v="2016-07-18T00:00:00"/>
    <s v="Second Class"/>
    <x v="466"/>
    <s v="Mark Cousins"/>
    <s v="CORPORATE"/>
    <s v="united states"/>
    <s v="Houston"/>
    <s v="Texas"/>
    <n v="77036"/>
    <s v="Central"/>
    <s v="FUR-FU-10001940"/>
    <x v="0"/>
    <x v="5"/>
    <x v="222"/>
    <n v="9.5519999999999996"/>
    <n v="3"/>
    <n v="62"/>
    <s v="Mediano"/>
    <n v="0.6"/>
    <n v="5.7311999999999994"/>
    <n v="-5.7312000000000003"/>
    <n v="15.283199999999999"/>
    <s v="Bajo"/>
    <n v="-3.8208000000000002"/>
    <n v="-0.4"/>
    <n v="-7.6416000000000004"/>
    <n v="2"/>
    <n v="2"/>
    <s v="CORRECTO"/>
    <n v="2016"/>
    <n v="0"/>
  </r>
  <r>
    <x v="3365"/>
    <x v="1668"/>
    <d v="2014-01-31T00:00:00"/>
    <d v="2014-02-02T00:00:00"/>
    <s v="First Class"/>
    <x v="702"/>
    <s v="Liz Carlisle"/>
    <s v="CONSUMER"/>
    <s v="united states"/>
    <s v="Mission Viejo"/>
    <s v="California"/>
    <n v="92691"/>
    <s v="West"/>
    <s v="FUR-BO-10003966"/>
    <x v="0"/>
    <x v="0"/>
    <x v="1095"/>
    <n v="290.666"/>
    <n v="2"/>
    <n v="10"/>
    <s v="Pequeño"/>
    <n v="0.15"/>
    <n v="43.599899999999998"/>
    <n v="-43.599899999999998"/>
    <n v="334.26589999999999"/>
    <s v="Alto"/>
    <n v="3.4196"/>
    <n v="1.1764705882352941E-2"/>
    <n v="-243.6465"/>
    <n v="2"/>
    <n v="2"/>
    <s v="CORRECTO"/>
    <n v="2014"/>
    <n v="0"/>
  </r>
  <r>
    <x v="3366"/>
    <x v="1669"/>
    <d v="2014-07-09T00:00:00"/>
    <d v="2014-07-15T00:00:00"/>
    <s v="Standard Class"/>
    <x v="312"/>
    <s v="Brian Moss"/>
    <s v="CORPORATE"/>
    <s v="united states"/>
    <s v="Dallas"/>
    <s v="Texas"/>
    <n v="75217"/>
    <s v="Central"/>
    <s v="OFF-PA-10003072"/>
    <x v="1"/>
    <x v="10"/>
    <x v="927"/>
    <n v="10.368"/>
    <n v="2"/>
    <n v="19"/>
    <s v="Pequeño"/>
    <n v="0.2"/>
    <n v="2.0736000000000003"/>
    <n v="-2.0735999999999999"/>
    <n v="12.441600000000001"/>
    <s v="Bajo"/>
    <n v="3.6288"/>
    <n v="0.35"/>
    <n v="-4.6656000000000004"/>
    <n v="6"/>
    <n v="6"/>
    <s v="CORRECTO"/>
    <n v="2014"/>
    <n v="0"/>
  </r>
  <r>
    <x v="3367"/>
    <x v="1669"/>
    <d v="2014-07-09T00:00:00"/>
    <d v="2014-07-15T00:00:00"/>
    <s v="Standard Class"/>
    <x v="312"/>
    <s v="Brian Moss"/>
    <s v="CORPORATE"/>
    <s v="united states"/>
    <s v="Dallas"/>
    <s v="Texas"/>
    <n v="75217"/>
    <s v="Central"/>
    <s v="OFF-PA-10002245"/>
    <x v="1"/>
    <x v="10"/>
    <x v="1343"/>
    <n v="14.352"/>
    <n v="3"/>
    <n v="33"/>
    <s v="Mediano"/>
    <n v="0.2"/>
    <n v="2.8704000000000001"/>
    <n v="-2.8704000000000001"/>
    <n v="17.2224"/>
    <s v="Bajo"/>
    <n v="4.4850000000000003"/>
    <n v="0.3125"/>
    <n v="-6.9965999999999999"/>
    <n v="6"/>
    <n v="6"/>
    <s v="CORRECTO"/>
    <n v="2014"/>
    <n v="0"/>
  </r>
  <r>
    <x v="3368"/>
    <x v="1670"/>
    <d v="2015-11-21T00:00:00"/>
    <d v="2015-11-25T00:00:00"/>
    <s v="Standard Class"/>
    <x v="508"/>
    <s v="Natalie Webber"/>
    <s v="CONSUMER"/>
    <s v="united states"/>
    <s v="Las Vegas"/>
    <s v="Nevada"/>
    <n v="89115"/>
    <s v="West"/>
    <s v="FUR-BO-10002598"/>
    <x v="0"/>
    <x v="0"/>
    <x v="1518"/>
    <n v="141.96"/>
    <n v="2"/>
    <n v="19"/>
    <s v="Pequeño"/>
    <n v="0"/>
    <n v="0"/>
    <n v="0"/>
    <n v="141.96"/>
    <s v="Medio"/>
    <n v="41.168399999999998"/>
    <n v="0.28999999999999998"/>
    <n v="-100.7916"/>
    <n v="4"/>
    <n v="4"/>
    <s v="CORRECTO"/>
    <n v="2015"/>
    <n v="0"/>
  </r>
  <r>
    <x v="3369"/>
    <x v="1670"/>
    <d v="2015-11-21T00:00:00"/>
    <d v="2015-11-25T00:00:00"/>
    <s v="Standard Class"/>
    <x v="508"/>
    <s v="Natalie Webber"/>
    <s v="CONSUMER"/>
    <s v="united states"/>
    <s v="Las Vegas"/>
    <s v="Nevada"/>
    <n v="89115"/>
    <s v="West"/>
    <s v="OFF-BI-10002225"/>
    <x v="1"/>
    <x v="8"/>
    <x v="340"/>
    <n v="66.048000000000002"/>
    <n v="4"/>
    <n v="22"/>
    <s v="Mediano"/>
    <n v="0.2"/>
    <n v="13.209600000000002"/>
    <n v="-13.2096"/>
    <n v="79.257599999999996"/>
    <s v="Medio"/>
    <n v="23.116800000000001"/>
    <n v="0.35000000000000003"/>
    <n v="-29.721599999999999"/>
    <n v="4"/>
    <n v="4"/>
    <s v="CORRECTO"/>
    <n v="2015"/>
    <n v="0"/>
  </r>
  <r>
    <x v="3370"/>
    <x v="1671"/>
    <d v="2016-03-25T00:00:00"/>
    <d v="2016-03-25T00:00:00"/>
    <s v="Same Day"/>
    <x v="509"/>
    <s v="Toby Braunhardt"/>
    <s v="CONSUMER"/>
    <s v="united states"/>
    <s v="Norman"/>
    <s v="Oklahoma"/>
    <n v="73071"/>
    <s v="Central"/>
    <s v="TEC-AC-10003832"/>
    <x v="2"/>
    <x v="11"/>
    <x v="218"/>
    <n v="1287.45"/>
    <n v="5"/>
    <n v="41"/>
    <s v="Grande"/>
    <n v="0"/>
    <n v="0"/>
    <n v="0"/>
    <n v="1287.45"/>
    <s v="Muy Alto"/>
    <n v="244.6155"/>
    <n v="0.19"/>
    <n v="-1042.8344999999999"/>
    <n v="0"/>
    <n v="0"/>
    <s v="CORRECTO"/>
    <n v="2016"/>
    <n v="0"/>
  </r>
  <r>
    <x v="3371"/>
    <x v="1672"/>
    <d v="2017-09-23T00:00:00"/>
    <d v="2017-09-30T00:00:00"/>
    <s v="Standard Class"/>
    <x v="94"/>
    <s v="Bruce Stewart"/>
    <s v="CONSUMER"/>
    <s v="united states"/>
    <s v="San Francisco"/>
    <s v="California"/>
    <n v="94122"/>
    <s v="West"/>
    <s v="OFF-BI-10000822"/>
    <x v="1"/>
    <x v="8"/>
    <x v="967"/>
    <n v="25.824000000000002"/>
    <n v="6"/>
    <n v="17"/>
    <s v="Grande"/>
    <n v="0.2"/>
    <n v="5.1648000000000005"/>
    <n v="-5.1647999999999996"/>
    <n v="30.988800000000001"/>
    <s v="Bajo"/>
    <n v="9.0383999999999993"/>
    <n v="0.35"/>
    <n v="-11.620799999999999"/>
    <n v="7"/>
    <n v="7"/>
    <s v="CORRECTO"/>
    <n v="2017"/>
    <n v="0"/>
  </r>
  <r>
    <x v="3372"/>
    <x v="1672"/>
    <d v="2017-09-23T00:00:00"/>
    <d v="2017-09-30T00:00:00"/>
    <s v="Standard Class"/>
    <x v="94"/>
    <s v="Bruce Stewart"/>
    <s v="CONSUMER"/>
    <s v="united states"/>
    <s v="San Francisco"/>
    <s v="California"/>
    <n v="94122"/>
    <s v="West"/>
    <s v="OFF-AP-10001242"/>
    <x v="1"/>
    <x v="9"/>
    <x v="1417"/>
    <n v="160.96"/>
    <n v="2"/>
    <n v="20"/>
    <s v="Pequeño"/>
    <n v="0"/>
    <n v="0"/>
    <n v="0"/>
    <n v="160.96"/>
    <s v="Medio"/>
    <n v="48.287999999999997"/>
    <n v="0.3"/>
    <n v="-112.672"/>
    <n v="7"/>
    <n v="7"/>
    <s v="CORRECTO"/>
    <n v="2017"/>
    <n v="0"/>
  </r>
  <r>
    <x v="3373"/>
    <x v="1673"/>
    <d v="2015-12-04T00:00:00"/>
    <d v="2015-12-10T00:00:00"/>
    <s v="Standard Class"/>
    <x v="2"/>
    <s v="Sean O'Donnell"/>
    <s v="CONSUMER"/>
    <s v="united states"/>
    <s v="Hempstead"/>
    <s v="New York"/>
    <n v="11550"/>
    <s v="East"/>
    <s v="FUR-FU-10002445"/>
    <x v="0"/>
    <x v="5"/>
    <x v="1448"/>
    <n v="28.44"/>
    <n v="3"/>
    <n v="25"/>
    <s v="Mediano"/>
    <n v="0"/>
    <n v="0"/>
    <n v="0"/>
    <n v="28.44"/>
    <s v="Bajo"/>
    <n v="11.375999999999999"/>
    <n v="0.39999999999999997"/>
    <n v="-17.064"/>
    <n v="6"/>
    <n v="6"/>
    <s v="CORRECTO"/>
    <n v="2015"/>
    <n v="0"/>
  </r>
  <r>
    <x v="3374"/>
    <x v="1673"/>
    <d v="2015-12-04T00:00:00"/>
    <d v="2015-12-10T00:00:00"/>
    <s v="Standard Class"/>
    <x v="2"/>
    <s v="Sean O'Donnell"/>
    <s v="CONSUMER"/>
    <s v="united states"/>
    <s v="Hempstead"/>
    <s v="New York"/>
    <n v="11550"/>
    <s v="East"/>
    <s v="FUR-CH-10002372"/>
    <x v="0"/>
    <x v="1"/>
    <x v="395"/>
    <n v="364.41"/>
    <n v="5"/>
    <n v="19"/>
    <s v="Grande"/>
    <n v="0.1"/>
    <n v="36.441000000000003"/>
    <n v="-36.441000000000003"/>
    <n v="400.851"/>
    <s v="Alto"/>
    <n v="8.0980000000000008"/>
    <n v="2.2222222222222223E-2"/>
    <n v="-319.87099999999998"/>
    <n v="6"/>
    <n v="6"/>
    <s v="CORRECTO"/>
    <n v="2015"/>
    <n v="0"/>
  </r>
  <r>
    <x v="3375"/>
    <x v="1673"/>
    <d v="2015-12-04T00:00:00"/>
    <d v="2015-12-10T00:00:00"/>
    <s v="Standard Class"/>
    <x v="2"/>
    <s v="Sean O'Donnell"/>
    <s v="CONSUMER"/>
    <s v="united states"/>
    <s v="Hempstead"/>
    <s v="New York"/>
    <n v="11550"/>
    <s v="East"/>
    <s v="TEC-PH-10000376"/>
    <x v="2"/>
    <x v="7"/>
    <x v="433"/>
    <n v="39.96"/>
    <n v="4"/>
    <n v="22"/>
    <s v="Mediano"/>
    <n v="0"/>
    <n v="0"/>
    <n v="0"/>
    <n v="39.96"/>
    <s v="Bajo"/>
    <n v="10.3896"/>
    <n v="0.26"/>
    <n v="-29.570399999999999"/>
    <n v="6"/>
    <n v="6"/>
    <s v="CORRECTO"/>
    <n v="2015"/>
    <n v="0"/>
  </r>
  <r>
    <x v="3376"/>
    <x v="1673"/>
    <d v="2015-12-04T00:00:00"/>
    <d v="2015-12-10T00:00:00"/>
    <s v="Standard Class"/>
    <x v="2"/>
    <s v="Sean O'Donnell"/>
    <s v="CONSUMER"/>
    <s v="united states"/>
    <s v="Hempstead"/>
    <s v="New York"/>
    <n v="11550"/>
    <s v="East"/>
    <s v="FUR-CH-10002965"/>
    <x v="0"/>
    <x v="1"/>
    <x v="229"/>
    <n v="361.76400000000001"/>
    <n v="2"/>
    <n v="39"/>
    <s v="Pequeño"/>
    <n v="0.1"/>
    <n v="36.176400000000001"/>
    <n v="-36.176400000000001"/>
    <n v="397.94040000000001"/>
    <s v="Alto"/>
    <n v="68.333200000000005"/>
    <n v="0.18888888888888888"/>
    <n v="-257.25439999999998"/>
    <n v="6"/>
    <n v="6"/>
    <s v="CORRECTO"/>
    <n v="2015"/>
    <n v="0"/>
  </r>
  <r>
    <x v="3377"/>
    <x v="1674"/>
    <d v="2016-11-01T00:00:00"/>
    <d v="2016-11-04T00:00:00"/>
    <s v="First Class"/>
    <x v="703"/>
    <s v="Cindy Schnelling"/>
    <s v="CORPORATE"/>
    <s v="united states"/>
    <s v="Conroe"/>
    <s v="Texas"/>
    <n v="77301"/>
    <s v="Central"/>
    <s v="OFF-ST-10004950"/>
    <x v="1"/>
    <x v="4"/>
    <x v="1519"/>
    <n v="111.672"/>
    <n v="9"/>
    <n v="22"/>
    <s v="Grande"/>
    <n v="0.2"/>
    <n v="22.334400000000002"/>
    <n v="-22.334399999999999"/>
    <n v="134.00639999999999"/>
    <s v="Medio"/>
    <n v="6.9794999999999998"/>
    <n v="6.25E-2"/>
    <n v="-82.358099999999993"/>
    <n v="3"/>
    <n v="3"/>
    <s v="CORRECTO"/>
    <n v="2016"/>
    <n v="0"/>
  </r>
  <r>
    <x v="3378"/>
    <x v="1675"/>
    <d v="2017-03-17T00:00:00"/>
    <d v="2017-03-21T00:00:00"/>
    <s v="Standard Class"/>
    <x v="178"/>
    <s v="Philisse Overcash"/>
    <s v="HOME OFFICE"/>
    <s v="united states"/>
    <s v="Houston"/>
    <s v="Texas"/>
    <n v="77095"/>
    <s v="Central"/>
    <s v="OFF-BI-10003166"/>
    <x v="1"/>
    <x v="8"/>
    <x v="1414"/>
    <n v="13.776"/>
    <n v="6"/>
    <n v="23"/>
    <s v="Grande"/>
    <n v="0.8"/>
    <n v="11.020800000000001"/>
    <n v="-11.020799999999999"/>
    <n v="24.796800000000001"/>
    <s v="Bajo"/>
    <n v="-22.041599999999999"/>
    <n v="-1.5999999999999999"/>
    <n v="-24.796800000000001"/>
    <n v="4"/>
    <n v="4"/>
    <s v="CORRECTO"/>
    <n v="2017"/>
    <n v="0"/>
  </r>
  <r>
    <x v="3379"/>
    <x v="1675"/>
    <d v="2017-03-17T00:00:00"/>
    <d v="2017-03-21T00:00:00"/>
    <s v="Standard Class"/>
    <x v="178"/>
    <s v="Philisse Overcash"/>
    <s v="HOME OFFICE"/>
    <s v="united states"/>
    <s v="Houston"/>
    <s v="Texas"/>
    <n v="77095"/>
    <s v="Central"/>
    <s v="OFF-PA-10004610"/>
    <x v="1"/>
    <x v="10"/>
    <x v="1520"/>
    <n v="10.272"/>
    <n v="3"/>
    <n v="26"/>
    <s v="Mediano"/>
    <n v="0.2"/>
    <n v="2.0544000000000002"/>
    <n v="-2.0543999999999998"/>
    <n v="12.3264"/>
    <s v="Bajo"/>
    <n v="3.21"/>
    <n v="0.3125"/>
    <n v="-5.0076000000000001"/>
    <n v="4"/>
    <n v="4"/>
    <s v="CORRECTO"/>
    <n v="2017"/>
    <n v="0"/>
  </r>
  <r>
    <x v="3380"/>
    <x v="1676"/>
    <d v="2017-11-23T00:00:00"/>
    <d v="2017-11-24T00:00:00"/>
    <s v="First Class"/>
    <x v="143"/>
    <s v="Tamara Dahlen"/>
    <s v="CONSUMER"/>
    <s v="united states"/>
    <s v="Philadelphia"/>
    <s v="Pennsylvania"/>
    <n v="19120"/>
    <s v="East"/>
    <s v="FUR-FU-10000320"/>
    <x v="0"/>
    <x v="5"/>
    <x v="1521"/>
    <n v="24.047999999999998"/>
    <n v="9"/>
    <n v="30"/>
    <s v="Grande"/>
    <n v="0.2"/>
    <n v="4.8095999999999997"/>
    <n v="-4.8095999999999997"/>
    <n v="28.857599999999998"/>
    <s v="Bajo"/>
    <n v="7.2144000000000004"/>
    <n v="0.30000000000000004"/>
    <n v="-12.023999999999999"/>
    <n v="1"/>
    <n v="1"/>
    <s v="CORRECTO"/>
    <n v="2017"/>
    <n v="0"/>
  </r>
  <r>
    <x v="3381"/>
    <x v="1677"/>
    <d v="2017-08-27T00:00:00"/>
    <d v="2017-08-30T00:00:00"/>
    <s v="First Class"/>
    <x v="407"/>
    <s v="Stefania Perrino"/>
    <s v="CORPORATE"/>
    <s v="united states"/>
    <s v="Tampa"/>
    <s v="Florida"/>
    <n v="33614"/>
    <s v="South"/>
    <s v="OFF-EN-10004030"/>
    <x v="1"/>
    <x v="12"/>
    <x v="136"/>
    <n v="2.8959999999999999"/>
    <n v="1"/>
    <n v="18"/>
    <s v="Pequeño"/>
    <n v="0.2"/>
    <n v="0.57920000000000005"/>
    <n v="-0.57920000000000005"/>
    <n v="3.4752000000000001"/>
    <s v="Bajo"/>
    <n v="0.97740000000000005"/>
    <n v="0.33750000000000002"/>
    <n v="-1.3393999999999999"/>
    <n v="3"/>
    <n v="3"/>
    <s v="CORRECTO"/>
    <n v="2017"/>
    <n v="0"/>
  </r>
  <r>
    <x v="3382"/>
    <x v="1678"/>
    <d v="2015-12-04T00:00:00"/>
    <d v="2015-12-09T00:00:00"/>
    <s v="Second Class"/>
    <x v="333"/>
    <s v="Maribeth Schnelling"/>
    <s v="CONSUMER"/>
    <s v="united states"/>
    <s v="New York City"/>
    <s v="New York"/>
    <n v="10035"/>
    <s v="East"/>
    <s v="OFF-EN-10004147"/>
    <x v="1"/>
    <x v="12"/>
    <x v="1288"/>
    <n v="17.940000000000001"/>
    <n v="3"/>
    <n v="9"/>
    <s v="Mediano"/>
    <n v="0"/>
    <n v="0"/>
    <n v="0"/>
    <n v="17.940000000000001"/>
    <s v="Bajo"/>
    <n v="8.7905999999999995"/>
    <n v="0.48999999999999994"/>
    <n v="-9.1494"/>
    <n v="5"/>
    <n v="5"/>
    <s v="CORRECTO"/>
    <n v="2015"/>
    <n v="0"/>
  </r>
  <r>
    <x v="3383"/>
    <x v="1678"/>
    <d v="2015-12-04T00:00:00"/>
    <d v="2015-12-09T00:00:00"/>
    <s v="Second Class"/>
    <x v="333"/>
    <s v="Maribeth Schnelling"/>
    <s v="CONSUMER"/>
    <s v="united states"/>
    <s v="New York City"/>
    <s v="New York"/>
    <n v="10035"/>
    <s v="East"/>
    <s v="FUR-CH-10003535"/>
    <x v="0"/>
    <x v="1"/>
    <x v="1522"/>
    <n v="384.17399999999998"/>
    <n v="7"/>
    <n v="28"/>
    <s v="Grande"/>
    <n v="0.1"/>
    <n v="38.417400000000001"/>
    <n v="-38.417400000000001"/>
    <n v="422.59139999999996"/>
    <s v="Alto"/>
    <n v="29.880199999999999"/>
    <n v="7.7777777777777779E-2"/>
    <n v="-315.87639999999999"/>
    <n v="5"/>
    <n v="5"/>
    <s v="CORRECTO"/>
    <n v="2015"/>
    <n v="0"/>
  </r>
  <r>
    <x v="3384"/>
    <x v="1678"/>
    <d v="2015-12-04T00:00:00"/>
    <d v="2015-12-09T00:00:00"/>
    <s v="Second Class"/>
    <x v="333"/>
    <s v="Maribeth Schnelling"/>
    <s v="CONSUMER"/>
    <s v="united states"/>
    <s v="New York City"/>
    <s v="New York"/>
    <n v="10035"/>
    <s v="East"/>
    <s v="TEC-PH-10004586"/>
    <x v="2"/>
    <x v="7"/>
    <x v="899"/>
    <n v="1799.75"/>
    <n v="5"/>
    <n v="17"/>
    <s v="Grande"/>
    <n v="0"/>
    <n v="0"/>
    <n v="0"/>
    <n v="1799.75"/>
    <s v="Muy Alto"/>
    <n v="539.92499999999995"/>
    <n v="0.3"/>
    <n v="-1259.825"/>
    <n v="5"/>
    <n v="5"/>
    <s v="CORRECTO"/>
    <n v="2015"/>
    <n v="0"/>
  </r>
  <r>
    <x v="3385"/>
    <x v="1679"/>
    <d v="2017-10-07T00:00:00"/>
    <d v="2017-10-11T00:00:00"/>
    <s v="Standard Class"/>
    <x v="656"/>
    <s v="Dean percer"/>
    <s v="HOME OFFICE"/>
    <s v="united states"/>
    <s v="Charlotte"/>
    <s v="North Carolina"/>
    <n v="28205"/>
    <s v="South"/>
    <s v="OFF-ST-10003208"/>
    <x v="1"/>
    <x v="4"/>
    <x v="246"/>
    <n v="580.67200000000003"/>
    <n v="4"/>
    <n v="45"/>
    <s v="Mediano"/>
    <n v="0.2"/>
    <n v="116.13440000000001"/>
    <n v="-116.1344"/>
    <n v="696.80640000000005"/>
    <s v="Muy Alto"/>
    <n v="65.325599999999994"/>
    <n v="0.11249999999999999"/>
    <n v="-399.21199999999999"/>
    <n v="4"/>
    <n v="4"/>
    <s v="CORRECTO"/>
    <n v="2017"/>
    <n v="0"/>
  </r>
  <r>
    <x v="3386"/>
    <x v="1679"/>
    <d v="2017-10-07T00:00:00"/>
    <d v="2017-10-11T00:00:00"/>
    <s v="Standard Class"/>
    <x v="656"/>
    <s v="Dean percer"/>
    <s v="HOME OFFICE"/>
    <s v="united states"/>
    <s v="Charlotte"/>
    <s v="North Carolina"/>
    <n v="28205"/>
    <s v="South"/>
    <s v="OFF-FA-10003112"/>
    <x v="1"/>
    <x v="13"/>
    <x v="128"/>
    <n v="18.936"/>
    <n v="3"/>
    <n v="215"/>
    <s v="Mediano"/>
    <n v="0.2"/>
    <n v="3.7872000000000003"/>
    <n v="-3.7871999999999999"/>
    <n v="22.723199999999999"/>
    <s v="Bajo"/>
    <n v="5.9175000000000004"/>
    <n v="0.3125"/>
    <n v="-9.2312999999999992"/>
    <n v="4"/>
    <n v="4"/>
    <s v="CORRECTO"/>
    <n v="2017"/>
    <n v="0"/>
  </r>
  <r>
    <x v="3387"/>
    <x v="1679"/>
    <d v="2017-10-07T00:00:00"/>
    <d v="2017-10-11T00:00:00"/>
    <s v="Standard Class"/>
    <x v="656"/>
    <s v="Dean percer"/>
    <s v="HOME OFFICE"/>
    <s v="united states"/>
    <s v="Charlotte"/>
    <s v="North Carolina"/>
    <n v="28205"/>
    <s v="South"/>
    <s v="TEC-PH-10004447"/>
    <x v="2"/>
    <x v="7"/>
    <x v="866"/>
    <n v="222.38399999999999"/>
    <n v="2"/>
    <n v="31"/>
    <s v="Pequeño"/>
    <n v="0.2"/>
    <n v="44.476799999999997"/>
    <n v="-44.476799999999997"/>
    <n v="266.86079999999998"/>
    <s v="Alto"/>
    <n v="16.678799999999999"/>
    <n v="7.4999999999999997E-2"/>
    <n v="-161.22839999999999"/>
    <n v="4"/>
    <n v="4"/>
    <s v="CORRECTO"/>
    <n v="2017"/>
    <n v="0"/>
  </r>
  <r>
    <x v="3388"/>
    <x v="1679"/>
    <d v="2017-10-07T00:00:00"/>
    <d v="2017-10-11T00:00:00"/>
    <s v="Standard Class"/>
    <x v="656"/>
    <s v="Dean percer"/>
    <s v="HOME OFFICE"/>
    <s v="united states"/>
    <s v="Charlotte"/>
    <s v="North Carolina"/>
    <n v="28205"/>
    <s v="South"/>
    <s v="OFF-BI-10002854"/>
    <x v="1"/>
    <x v="8"/>
    <x v="904"/>
    <n v="50.454000000000001"/>
    <n v="6"/>
    <n v="36"/>
    <s v="Grande"/>
    <n v="0.7"/>
    <n v="35.317799999999998"/>
    <n v="-35.317799999999998"/>
    <n v="85.771799999999999"/>
    <s v="Medio"/>
    <n v="-33.636000000000003"/>
    <n v="-0.66666666666666674"/>
    <n v="-48.772199999999998"/>
    <n v="4"/>
    <n v="4"/>
    <s v="CORRECTO"/>
    <n v="2017"/>
    <n v="0"/>
  </r>
  <r>
    <x v="3389"/>
    <x v="1679"/>
    <d v="2017-10-07T00:00:00"/>
    <d v="2017-10-11T00:00:00"/>
    <s v="Standard Class"/>
    <x v="656"/>
    <s v="Dean percer"/>
    <s v="HOME OFFICE"/>
    <s v="united states"/>
    <s v="Charlotte"/>
    <s v="North Carolina"/>
    <n v="28205"/>
    <s v="South"/>
    <s v="FUR-TA-10001039"/>
    <x v="0"/>
    <x v="3"/>
    <x v="832"/>
    <n v="154.76400000000001"/>
    <n v="3"/>
    <n v="74"/>
    <s v="Mediano"/>
    <n v="0.4"/>
    <n v="61.905600000000007"/>
    <n v="-61.9056"/>
    <n v="216.6696"/>
    <s v="Alto"/>
    <n v="-36.111600000000003"/>
    <n v="-0.23333333333333334"/>
    <n v="-128.97"/>
    <n v="4"/>
    <n v="4"/>
    <s v="CORRECTO"/>
    <n v="2017"/>
    <n v="0"/>
  </r>
  <r>
    <x v="3390"/>
    <x v="1680"/>
    <d v="2017-03-25T00:00:00"/>
    <d v="2017-03-30T00:00:00"/>
    <s v="Second Class"/>
    <x v="551"/>
    <s v="Duane Benoit"/>
    <s v="CONSUMER"/>
    <s v="united states"/>
    <s v="Dallas"/>
    <s v="Texas"/>
    <n v="75081"/>
    <s v="Central"/>
    <s v="OFF-PA-10004239"/>
    <x v="1"/>
    <x v="10"/>
    <x v="1421"/>
    <n v="6.8479999999999999"/>
    <n v="2"/>
    <n v="12"/>
    <s v="Pequeño"/>
    <n v="0.2"/>
    <n v="1.3696000000000002"/>
    <n v="-1.3695999999999999"/>
    <n v="8.2176000000000009"/>
    <s v="Bajo"/>
    <n v="2.14"/>
    <n v="0.3125"/>
    <n v="-3.3384"/>
    <n v="5"/>
    <n v="5"/>
    <s v="CORRECTO"/>
    <n v="2017"/>
    <n v="0"/>
  </r>
  <r>
    <x v="3391"/>
    <x v="1681"/>
    <d v="2014-08-09T00:00:00"/>
    <d v="2014-08-13T00:00:00"/>
    <s v="Standard Class"/>
    <x v="377"/>
    <s v="Matthew Grinstein"/>
    <s v="HOME OFFICE"/>
    <s v="united states"/>
    <s v="Seattle"/>
    <s v="Washington"/>
    <n v="98103"/>
    <s v="West"/>
    <s v="TEC-PH-10001530"/>
    <x v="2"/>
    <x v="7"/>
    <x v="638"/>
    <n v="1091.1679999999999"/>
    <n v="4"/>
    <n v="26"/>
    <s v="Mediano"/>
    <n v="0.2"/>
    <n v="218.2336"/>
    <n v="-218.2336"/>
    <n v="1309.4015999999999"/>
    <s v="Muy Alto"/>
    <n v="68.197999999999993"/>
    <n v="6.25E-2"/>
    <n v="-804.7364"/>
    <n v="4"/>
    <n v="4"/>
    <s v="CORRECTO"/>
    <n v="2014"/>
    <n v="0"/>
  </r>
  <r>
    <x v="3392"/>
    <x v="1681"/>
    <d v="2014-08-09T00:00:00"/>
    <d v="2014-08-13T00:00:00"/>
    <s v="Standard Class"/>
    <x v="377"/>
    <s v="Matthew Grinstein"/>
    <s v="HOME OFFICE"/>
    <s v="united states"/>
    <s v="Seattle"/>
    <s v="Washington"/>
    <n v="98103"/>
    <s v="West"/>
    <s v="TEC-PH-10000038"/>
    <x v="2"/>
    <x v="7"/>
    <x v="1065"/>
    <n v="219.16800000000001"/>
    <n v="2"/>
    <n v="18"/>
    <s v="Pequeño"/>
    <n v="0.2"/>
    <n v="43.833600000000004"/>
    <n v="-43.833599999999997"/>
    <n v="263.0016"/>
    <s v="Alto"/>
    <n v="-43.833599999999997"/>
    <n v="-0.19999999999999998"/>
    <n v="-219.16800000000001"/>
    <n v="4"/>
    <n v="4"/>
    <s v="CORRECTO"/>
    <n v="2014"/>
    <n v="0"/>
  </r>
  <r>
    <x v="3393"/>
    <x v="1682"/>
    <d v="2014-11-22T00:00:00"/>
    <d v="2014-11-25T00:00:00"/>
    <s v="First Class"/>
    <x v="699"/>
    <s v="Evan Henry"/>
    <s v="CONSUMER"/>
    <s v="united states"/>
    <s v="Pasadena"/>
    <s v="Texas"/>
    <n v="77506"/>
    <s v="Central"/>
    <s v="OFF-BI-10001765"/>
    <x v="1"/>
    <x v="8"/>
    <x v="994"/>
    <n v="6.9279999999999999"/>
    <n v="1"/>
    <n v="22"/>
    <s v="Pequeño"/>
    <n v="0.8"/>
    <n v="5.5424000000000007"/>
    <n v="-5.5423999999999998"/>
    <n v="12.470400000000001"/>
    <s v="Bajo"/>
    <n v="-11.0848"/>
    <n v="-1.5999999999999999"/>
    <n v="-12.4704"/>
    <n v="3"/>
    <n v="3"/>
    <s v="CORRECTO"/>
    <n v="2014"/>
    <n v="0"/>
  </r>
  <r>
    <x v="3394"/>
    <x v="1683"/>
    <d v="2017-06-10T00:00:00"/>
    <d v="2017-06-10T00:00:00"/>
    <s v="Same Day"/>
    <x v="488"/>
    <s v="Carl Ludwig"/>
    <s v="CONSUMER"/>
    <s v="united states"/>
    <s v="Philadelphia"/>
    <s v="Pennsylvania"/>
    <n v="19143"/>
    <s v="East"/>
    <s v="OFF-PA-10000380"/>
    <x v="1"/>
    <x v="10"/>
    <x v="1290"/>
    <n v="40.031999999999996"/>
    <n v="6"/>
    <n v="37"/>
    <s v="Grande"/>
    <n v="0.2"/>
    <n v="8.0063999999999993"/>
    <n v="-8.0063999999999993"/>
    <n v="48.038399999999996"/>
    <s v="Bajo"/>
    <n v="15.012"/>
    <n v="0.37500000000000006"/>
    <n v="-17.0136"/>
    <n v="0"/>
    <n v="0"/>
    <s v="CORRECTO"/>
    <n v="2017"/>
    <n v="0"/>
  </r>
  <r>
    <x v="3395"/>
    <x v="1684"/>
    <d v="2017-07-01T00:00:00"/>
    <d v="2017-07-08T00:00:00"/>
    <s v="Standard Class"/>
    <x v="580"/>
    <s v="Karen Ferguson"/>
    <s v="HOME OFFICE"/>
    <s v="united states"/>
    <s v="Indianapolis"/>
    <s v="Indiana"/>
    <n v="46203"/>
    <s v="Central"/>
    <s v="OFF-ST-10001128"/>
    <x v="1"/>
    <x v="4"/>
    <x v="1427"/>
    <n v="443.92"/>
    <n v="4"/>
    <n v="26"/>
    <s v="Mediano"/>
    <n v="0"/>
    <n v="0"/>
    <n v="0"/>
    <n v="443.92"/>
    <s v="Alto"/>
    <n v="13.317600000000001"/>
    <n v="0.03"/>
    <n v="-430.60239999999999"/>
    <n v="7"/>
    <n v="7"/>
    <s v="CORRECTO"/>
    <n v="2017"/>
    <n v="0"/>
  </r>
  <r>
    <x v="3396"/>
    <x v="1684"/>
    <d v="2017-07-01T00:00:00"/>
    <d v="2017-07-08T00:00:00"/>
    <s v="Standard Class"/>
    <x v="580"/>
    <s v="Karen Ferguson"/>
    <s v="HOME OFFICE"/>
    <s v="united states"/>
    <s v="Indianapolis"/>
    <s v="Indiana"/>
    <n v="46203"/>
    <s v="Central"/>
    <s v="OFF-BI-10003656"/>
    <x v="1"/>
    <x v="8"/>
    <x v="13"/>
    <n v="169.99"/>
    <n v="1"/>
    <n v="38"/>
    <s v="Pequeño"/>
    <n v="0"/>
    <n v="0"/>
    <n v="0"/>
    <n v="169.99"/>
    <s v="Medio"/>
    <n v="78.195400000000006"/>
    <n v="0.46"/>
    <n v="-91.794600000000003"/>
    <n v="7"/>
    <n v="7"/>
    <s v="CORRECTO"/>
    <n v="2017"/>
    <n v="0"/>
  </r>
  <r>
    <x v="3397"/>
    <x v="1684"/>
    <d v="2017-07-01T00:00:00"/>
    <d v="2017-07-08T00:00:00"/>
    <s v="Standard Class"/>
    <x v="580"/>
    <s v="Karen Ferguson"/>
    <s v="HOME OFFICE"/>
    <s v="united states"/>
    <s v="Indianapolis"/>
    <s v="Indiana"/>
    <n v="46203"/>
    <s v="Central"/>
    <s v="OFF-PA-10003441"/>
    <x v="1"/>
    <x v="10"/>
    <x v="490"/>
    <n v="25.92"/>
    <n v="4"/>
    <n v="53"/>
    <s v="Mediano"/>
    <n v="0"/>
    <n v="0"/>
    <n v="0"/>
    <n v="25.92"/>
    <s v="Bajo"/>
    <n v="12.441599999999999"/>
    <n v="0.47999999999999993"/>
    <n v="-13.478400000000001"/>
    <n v="7"/>
    <n v="7"/>
    <s v="CORRECTO"/>
    <n v="2017"/>
    <n v="0"/>
  </r>
  <r>
    <x v="3398"/>
    <x v="1685"/>
    <d v="2014-11-21T00:00:00"/>
    <d v="2014-11-26T00:00:00"/>
    <s v="Standard Class"/>
    <x v="704"/>
    <s v="Dave Hallsten"/>
    <s v="CORPORATE"/>
    <s v="united states"/>
    <s v="Richmond"/>
    <s v="Kentucky"/>
    <n v="40475"/>
    <s v="South"/>
    <s v="TEC-PH-10002923"/>
    <x v="2"/>
    <x v="7"/>
    <x v="687"/>
    <n v="36.99"/>
    <n v="1"/>
    <n v="25"/>
    <s v="Pequeño"/>
    <n v="0"/>
    <n v="0"/>
    <n v="0"/>
    <n v="36.99"/>
    <s v="Bajo"/>
    <n v="9.9872999999999994"/>
    <n v="0.26999999999999996"/>
    <n v="-27.002700000000001"/>
    <n v="5"/>
    <n v="5"/>
    <s v="CORRECTO"/>
    <n v="2014"/>
    <n v="0"/>
  </r>
  <r>
    <x v="3399"/>
    <x v="1685"/>
    <d v="2014-11-21T00:00:00"/>
    <d v="2014-11-26T00:00:00"/>
    <s v="Standard Class"/>
    <x v="704"/>
    <s v="Dave Hallsten"/>
    <s v="CORPORATE"/>
    <s v="united states"/>
    <s v="Richmond"/>
    <s v="Kentucky"/>
    <n v="40475"/>
    <s v="South"/>
    <s v="OFF-PA-10004359"/>
    <x v="1"/>
    <x v="10"/>
    <x v="1068"/>
    <n v="629.1"/>
    <n v="6"/>
    <n v="19"/>
    <s v="Grande"/>
    <n v="0"/>
    <n v="0"/>
    <n v="0"/>
    <n v="629.1"/>
    <s v="Muy Alto"/>
    <n v="301.96800000000002"/>
    <n v="0.48000000000000004"/>
    <n v="-327.13200000000001"/>
    <n v="5"/>
    <n v="5"/>
    <s v="CORRECTO"/>
    <n v="2014"/>
    <n v="0"/>
  </r>
  <r>
    <x v="3400"/>
    <x v="1685"/>
    <d v="2014-11-21T00:00:00"/>
    <d v="2014-11-26T00:00:00"/>
    <s v="Standard Class"/>
    <x v="704"/>
    <s v="Dave Hallsten"/>
    <s v="CORPORATE"/>
    <s v="united states"/>
    <s v="Richmond"/>
    <s v="Kentucky"/>
    <n v="40475"/>
    <s v="South"/>
    <s v="OFF-ST-10001511"/>
    <x v="1"/>
    <x v="4"/>
    <x v="556"/>
    <n v="193.95"/>
    <n v="3"/>
    <n v="33"/>
    <s v="Mediano"/>
    <n v="0"/>
    <n v="0"/>
    <n v="0"/>
    <n v="193.95"/>
    <s v="Medio"/>
    <n v="9.6974999999999998"/>
    <n v="0.05"/>
    <n v="-184.2525"/>
    <n v="5"/>
    <n v="5"/>
    <s v="CORRECTO"/>
    <n v="2014"/>
    <n v="0"/>
  </r>
  <r>
    <x v="3401"/>
    <x v="1685"/>
    <d v="2014-11-21T00:00:00"/>
    <d v="2014-11-26T00:00:00"/>
    <s v="Standard Class"/>
    <x v="704"/>
    <s v="Dave Hallsten"/>
    <s v="CORPORATE"/>
    <s v="united states"/>
    <s v="Richmond"/>
    <s v="Kentucky"/>
    <n v="40475"/>
    <s v="South"/>
    <s v="OFF-AR-10002833"/>
    <x v="1"/>
    <x v="6"/>
    <x v="6"/>
    <n v="5.46"/>
    <n v="3"/>
    <n v="18"/>
    <s v="Mediano"/>
    <n v="0"/>
    <n v="0"/>
    <n v="0"/>
    <n v="5.46"/>
    <s v="Bajo"/>
    <n v="1.4742"/>
    <n v="0.27"/>
    <n v="-3.9857999999999998"/>
    <n v="5"/>
    <n v="5"/>
    <s v="CORRECTO"/>
    <n v="2014"/>
    <n v="0"/>
  </r>
  <r>
    <x v="3402"/>
    <x v="1686"/>
    <d v="2015-05-04T00:00:00"/>
    <d v="2015-05-05T00:00:00"/>
    <s v="First Class"/>
    <x v="156"/>
    <s v="Laura Armstrong"/>
    <s v="CORPORATE"/>
    <s v="united states"/>
    <s v="Tinley Park"/>
    <s v="Illinois"/>
    <n v="60477"/>
    <s v="Central"/>
    <s v="FUR-FU-10001940"/>
    <x v="0"/>
    <x v="5"/>
    <x v="222"/>
    <n v="22.288"/>
    <n v="7"/>
    <n v="62"/>
    <s v="Grande"/>
    <n v="0.6"/>
    <n v="13.3728"/>
    <n v="-13.3728"/>
    <n v="35.660800000000002"/>
    <s v="Bajo"/>
    <n v="-8.9152000000000005"/>
    <n v="-0.4"/>
    <n v="-17.830400000000001"/>
    <n v="1"/>
    <n v="1"/>
    <s v="CORRECTO"/>
    <n v="2015"/>
    <n v="0"/>
  </r>
  <r>
    <x v="3403"/>
    <x v="1687"/>
    <d v="2017-05-29T00:00:00"/>
    <d v="2017-06-05T00:00:00"/>
    <s v="Standard Class"/>
    <x v="521"/>
    <s v="Henia Zydlo"/>
    <s v="CONSUMER"/>
    <s v="united states"/>
    <s v="Houston"/>
    <s v="Texas"/>
    <n v="77095"/>
    <s v="Central"/>
    <s v="FUR-FU-10003919"/>
    <x v="0"/>
    <x v="5"/>
    <x v="1523"/>
    <n v="65.424000000000007"/>
    <n v="4"/>
    <n v="6"/>
    <s v="Mediano"/>
    <n v="0.6"/>
    <n v="39.254400000000004"/>
    <n v="-39.254399999999997"/>
    <n v="104.67840000000001"/>
    <s v="Medio"/>
    <n v="-52.339199999999998"/>
    <n v="-0.79999999999999993"/>
    <n v="-78.508799999999994"/>
    <n v="7"/>
    <n v="7"/>
    <s v="CORRECTO"/>
    <n v="2017"/>
    <n v="0"/>
  </r>
  <r>
    <x v="3404"/>
    <x v="1688"/>
    <d v="2015-10-17T00:00:00"/>
    <d v="2015-10-17T00:00:00"/>
    <s v="Same Day"/>
    <x v="496"/>
    <s v="Charlotte Melton"/>
    <s v="CONSUMER"/>
    <s v="united states"/>
    <s v="Los Angeles"/>
    <s v="California"/>
    <n v="90004"/>
    <s v="West"/>
    <s v="OFF-ST-10003479"/>
    <x v="1"/>
    <x v="4"/>
    <x v="41"/>
    <n v="77.88"/>
    <n v="2"/>
    <n v="25"/>
    <s v="Pequeño"/>
    <n v="0"/>
    <n v="0"/>
    <n v="0"/>
    <n v="77.88"/>
    <s v="Medio"/>
    <n v="3.8940000000000001"/>
    <n v="0.05"/>
    <n v="-73.986000000000004"/>
    <n v="0"/>
    <n v="0"/>
    <s v="CORRECTO"/>
    <n v="2015"/>
    <n v="0"/>
  </r>
  <r>
    <x v="3405"/>
    <x v="1689"/>
    <d v="2014-04-23T00:00:00"/>
    <d v="2014-04-27T00:00:00"/>
    <s v="Standard Class"/>
    <x v="697"/>
    <s v="Laurel Beltran"/>
    <s v="HOME OFFICE"/>
    <s v="united states"/>
    <s v="Columbus"/>
    <s v="Ohio"/>
    <n v="43229"/>
    <s v="East"/>
    <s v="FUR-CH-10002965"/>
    <x v="0"/>
    <x v="1"/>
    <x v="229"/>
    <n v="281.37200000000001"/>
    <n v="2"/>
    <n v="39"/>
    <s v="Pequeño"/>
    <n v="0.3"/>
    <n v="84.411600000000007"/>
    <n v="-84.411600000000007"/>
    <n v="365.78360000000004"/>
    <s v="Alto"/>
    <n v="-12.0588"/>
    <n v="-4.2857142857142858E-2"/>
    <n v="-209.01920000000001"/>
    <n v="4"/>
    <n v="4"/>
    <s v="CORRECTO"/>
    <n v="2014"/>
    <n v="0"/>
  </r>
  <r>
    <x v="3406"/>
    <x v="1689"/>
    <d v="2014-04-23T00:00:00"/>
    <d v="2014-04-27T00:00:00"/>
    <s v="Standard Class"/>
    <x v="697"/>
    <s v="Laurel Beltran"/>
    <s v="HOME OFFICE"/>
    <s v="united states"/>
    <s v="Columbus"/>
    <s v="Ohio"/>
    <n v="43229"/>
    <s v="East"/>
    <s v="FUR-CH-10002965"/>
    <x v="0"/>
    <x v="1"/>
    <x v="229"/>
    <n v="281.37200000000001"/>
    <n v="2"/>
    <n v="39"/>
    <s v="Pequeño"/>
    <n v="0.3"/>
    <n v="84.411600000000007"/>
    <n v="-84.411600000000007"/>
    <n v="365.78360000000004"/>
    <s v="Alto"/>
    <n v="-12.0588"/>
    <n v="-4.2857142857142858E-2"/>
    <n v="-209.01920000000001"/>
    <n v="4"/>
    <n v="4"/>
    <s v="CORRECTO"/>
    <n v="2014"/>
    <n v="0"/>
  </r>
  <r>
    <x v="3407"/>
    <x v="1689"/>
    <d v="2014-04-23T00:00:00"/>
    <d v="2014-04-27T00:00:00"/>
    <s v="Standard Class"/>
    <x v="697"/>
    <s v="Laurel Beltran"/>
    <s v="HOME OFFICE"/>
    <s v="united states"/>
    <s v="Columbus"/>
    <s v="Ohio"/>
    <n v="43229"/>
    <s v="East"/>
    <s v="OFF-BI-10000145"/>
    <x v="1"/>
    <x v="8"/>
    <x v="742"/>
    <n v="7.4880000000000004"/>
    <n v="8"/>
    <n v="44"/>
    <s v="Grande"/>
    <n v="0.7"/>
    <n v="5.2416"/>
    <n v="-5.2416"/>
    <n v="12.729600000000001"/>
    <s v="Bajo"/>
    <n v="-5.2416"/>
    <n v="-0.7"/>
    <n v="-7.4880000000000004"/>
    <n v="4"/>
    <n v="4"/>
    <s v="CORRECTO"/>
    <n v="2014"/>
    <n v="0"/>
  </r>
  <r>
    <x v="3408"/>
    <x v="1689"/>
    <d v="2014-04-23T00:00:00"/>
    <d v="2014-04-27T00:00:00"/>
    <s v="Standard Class"/>
    <x v="697"/>
    <s v="Laurel Beltran"/>
    <s v="HOME OFFICE"/>
    <s v="united states"/>
    <s v="Columbus"/>
    <s v="Ohio"/>
    <n v="43229"/>
    <s v="East"/>
    <s v="FUR-FU-10002191"/>
    <x v="0"/>
    <x v="5"/>
    <x v="769"/>
    <n v="22.335999999999999"/>
    <n v="4"/>
    <n v="11"/>
    <s v="Mediano"/>
    <n v="0.2"/>
    <n v="4.4672000000000001"/>
    <n v="-4.4672000000000001"/>
    <n v="26.803199999999997"/>
    <s v="Bajo"/>
    <n v="7.8175999999999997"/>
    <n v="0.35000000000000003"/>
    <n v="-10.0512"/>
    <n v="4"/>
    <n v="4"/>
    <s v="CORRECTO"/>
    <n v="2014"/>
    <n v="0"/>
  </r>
  <r>
    <x v="3409"/>
    <x v="1690"/>
    <d v="2017-04-30T00:00:00"/>
    <d v="2017-05-06T00:00:00"/>
    <s v="Standard Class"/>
    <x v="223"/>
    <s v="Jeremy Farry"/>
    <s v="CONSUMER"/>
    <s v="united states"/>
    <s v="Columbus"/>
    <s v="Ohio"/>
    <n v="43229"/>
    <s v="East"/>
    <s v="OFF-PA-10004451"/>
    <x v="1"/>
    <x v="10"/>
    <x v="498"/>
    <n v="10.368"/>
    <n v="2"/>
    <n v="22"/>
    <s v="Pequeño"/>
    <n v="0.2"/>
    <n v="2.0736000000000003"/>
    <n v="-2.0735999999999999"/>
    <n v="12.441600000000001"/>
    <s v="Bajo"/>
    <n v="3.6288"/>
    <n v="0.35"/>
    <n v="-4.6656000000000004"/>
    <n v="6"/>
    <n v="6"/>
    <s v="CORRECTO"/>
    <n v="2017"/>
    <n v="0"/>
  </r>
  <r>
    <x v="3410"/>
    <x v="1691"/>
    <d v="2016-09-20T00:00:00"/>
    <d v="2016-09-24T00:00:00"/>
    <s v="Standard Class"/>
    <x v="620"/>
    <s v="Greg Maxwell"/>
    <s v="CORPORATE"/>
    <s v="united states"/>
    <s v="San Francisco"/>
    <s v="California"/>
    <n v="94122"/>
    <s v="West"/>
    <s v="OFF-PA-10001471"/>
    <x v="1"/>
    <x v="10"/>
    <x v="1477"/>
    <n v="65.790000000000006"/>
    <n v="9"/>
    <n v="16"/>
    <s v="Grande"/>
    <n v="0"/>
    <n v="0"/>
    <n v="0"/>
    <n v="65.790000000000006"/>
    <s v="Medio"/>
    <n v="30.263400000000001"/>
    <n v="0.45999999999999996"/>
    <n v="-35.526600000000002"/>
    <n v="4"/>
    <n v="4"/>
    <s v="CORRECTO"/>
    <n v="2016"/>
    <n v="0"/>
  </r>
  <r>
    <x v="3411"/>
    <x v="1691"/>
    <d v="2016-09-20T00:00:00"/>
    <d v="2016-09-24T00:00:00"/>
    <s v="Standard Class"/>
    <x v="620"/>
    <s v="Greg Maxwell"/>
    <s v="CORPORATE"/>
    <s v="united states"/>
    <s v="San Francisco"/>
    <s v="California"/>
    <n v="94122"/>
    <s v="West"/>
    <s v="OFF-BI-10003656"/>
    <x v="1"/>
    <x v="8"/>
    <x v="13"/>
    <n v="271.98399999999998"/>
    <n v="2"/>
    <n v="38"/>
    <s v="Pequeño"/>
    <n v="0.2"/>
    <n v="54.396799999999999"/>
    <n v="-54.396799999999999"/>
    <n v="326.38079999999997"/>
    <s v="Alto"/>
    <n v="88.394800000000004"/>
    <n v="0.32500000000000001"/>
    <n v="-129.19239999999999"/>
    <n v="4"/>
    <n v="4"/>
    <s v="CORRECTO"/>
    <n v="2016"/>
    <n v="0"/>
  </r>
  <r>
    <x v="3412"/>
    <x v="1691"/>
    <d v="2016-09-20T00:00:00"/>
    <d v="2016-09-24T00:00:00"/>
    <s v="Standard Class"/>
    <x v="620"/>
    <s v="Greg Maxwell"/>
    <s v="CORPORATE"/>
    <s v="united states"/>
    <s v="San Francisco"/>
    <s v="California"/>
    <n v="94122"/>
    <s v="West"/>
    <s v="OFF-AR-10000940"/>
    <x v="1"/>
    <x v="6"/>
    <x v="135"/>
    <n v="11.76"/>
    <n v="4"/>
    <n v="24"/>
    <s v="Mediano"/>
    <n v="0"/>
    <n v="0"/>
    <n v="0"/>
    <n v="11.76"/>
    <s v="Bajo"/>
    <n v="3.1751999999999998"/>
    <n v="0.26999999999999996"/>
    <n v="-8.5847999999999995"/>
    <n v="4"/>
    <n v="4"/>
    <s v="CORRECTO"/>
    <n v="2016"/>
    <n v="0"/>
  </r>
  <r>
    <x v="3413"/>
    <x v="1691"/>
    <d v="2016-09-20T00:00:00"/>
    <d v="2016-09-24T00:00:00"/>
    <s v="Standard Class"/>
    <x v="620"/>
    <s v="Greg Maxwell"/>
    <s v="CORPORATE"/>
    <s v="united states"/>
    <s v="San Francisco"/>
    <s v="California"/>
    <n v="94122"/>
    <s v="West"/>
    <s v="OFF-PA-10002319"/>
    <x v="1"/>
    <x v="10"/>
    <x v="1400"/>
    <n v="77.52"/>
    <n v="2"/>
    <n v="16"/>
    <s v="Pequeño"/>
    <n v="0"/>
    <n v="0"/>
    <n v="0"/>
    <n v="77.52"/>
    <s v="Medio"/>
    <n v="37.9848"/>
    <n v="0.49000000000000005"/>
    <n v="-39.535200000000003"/>
    <n v="4"/>
    <n v="4"/>
    <s v="CORRECTO"/>
    <n v="2016"/>
    <n v="0"/>
  </r>
  <r>
    <x v="3414"/>
    <x v="1691"/>
    <d v="2016-09-20T00:00:00"/>
    <d v="2016-09-24T00:00:00"/>
    <s v="Standard Class"/>
    <x v="620"/>
    <s v="Greg Maxwell"/>
    <s v="CORPORATE"/>
    <s v="united states"/>
    <s v="San Francisco"/>
    <s v="California"/>
    <n v="94122"/>
    <s v="West"/>
    <s v="OFF-BI-10000977"/>
    <x v="1"/>
    <x v="8"/>
    <x v="991"/>
    <n v="48.64"/>
    <n v="2"/>
    <n v="47"/>
    <s v="Pequeño"/>
    <n v="0.2"/>
    <n v="9.7280000000000015"/>
    <n v="-9.7279999999999998"/>
    <n v="58.368000000000002"/>
    <s v="Medio"/>
    <n v="15.808"/>
    <n v="0.32500000000000001"/>
    <n v="-23.103999999999999"/>
    <n v="4"/>
    <n v="4"/>
    <s v="CORRECTO"/>
    <n v="2016"/>
    <n v="0"/>
  </r>
  <r>
    <x v="3415"/>
    <x v="1692"/>
    <d v="2016-09-02T00:00:00"/>
    <d v="2016-09-02T00:00:00"/>
    <s v="Same Day"/>
    <x v="196"/>
    <s v="Sonia Sunley"/>
    <s v="CONSUMER"/>
    <s v="united states"/>
    <s v="Madison"/>
    <s v="Wisconsin"/>
    <n v="53711"/>
    <s v="Central"/>
    <s v="OFF-FA-10002676"/>
    <x v="1"/>
    <x v="13"/>
    <x v="1078"/>
    <n v="1.81"/>
    <n v="1"/>
    <n v="15"/>
    <s v="Pequeño"/>
    <n v="0"/>
    <n v="0"/>
    <n v="0"/>
    <n v="1.81"/>
    <s v="Bajo"/>
    <n v="0.65159999999999996"/>
    <n v="0.36"/>
    <n v="-1.1584000000000001"/>
    <n v="0"/>
    <n v="0"/>
    <s v="CORRECTO"/>
    <n v="2016"/>
    <n v="0"/>
  </r>
  <r>
    <x v="3416"/>
    <x v="1692"/>
    <d v="2016-09-02T00:00:00"/>
    <d v="2016-09-02T00:00:00"/>
    <s v="Same Day"/>
    <x v="196"/>
    <s v="Sonia Sunley"/>
    <s v="CONSUMER"/>
    <s v="united states"/>
    <s v="Madison"/>
    <s v="Wisconsin"/>
    <n v="53711"/>
    <s v="Central"/>
    <s v="OFF-BI-10004970"/>
    <x v="1"/>
    <x v="8"/>
    <x v="917"/>
    <n v="8.26"/>
    <n v="2"/>
    <n v="44"/>
    <s v="Pequeño"/>
    <n v="0"/>
    <n v="0"/>
    <n v="0"/>
    <n v="8.26"/>
    <s v="Bajo"/>
    <n v="3.8822000000000001"/>
    <n v="0.47000000000000003"/>
    <n v="-4.3777999999999997"/>
    <n v="0"/>
    <n v="0"/>
    <s v="CORRECTO"/>
    <n v="2016"/>
    <n v="0"/>
  </r>
  <r>
    <x v="3417"/>
    <x v="1693"/>
    <d v="2015-04-27T00:00:00"/>
    <d v="2015-05-02T00:00:00"/>
    <s v="Standard Class"/>
    <x v="679"/>
    <s v="Tony Chapman"/>
    <s v="HOME OFFICE"/>
    <s v="united states"/>
    <s v="Aurora"/>
    <s v="Colorado"/>
    <n v="80013"/>
    <s v="West"/>
    <s v="OFF-AP-10003971"/>
    <x v="1"/>
    <x v="9"/>
    <x v="923"/>
    <n v="43.56"/>
    <n v="5"/>
    <n v="29"/>
    <s v="Grande"/>
    <n v="0.2"/>
    <n v="8.7120000000000015"/>
    <n v="-8.7119999999999997"/>
    <n v="52.272000000000006"/>
    <s v="Medio"/>
    <n v="3.2669999999999999"/>
    <n v="7.4999999999999997E-2"/>
    <n v="-31.581"/>
    <n v="5"/>
    <n v="5"/>
    <s v="CORRECTO"/>
    <n v="2015"/>
    <n v="0"/>
  </r>
  <r>
    <x v="3418"/>
    <x v="1693"/>
    <d v="2015-04-27T00:00:00"/>
    <d v="2015-05-02T00:00:00"/>
    <s v="Standard Class"/>
    <x v="679"/>
    <s v="Tony Chapman"/>
    <s v="HOME OFFICE"/>
    <s v="united states"/>
    <s v="Aurora"/>
    <s v="Colorado"/>
    <n v="80013"/>
    <s v="West"/>
    <s v="OFF-SU-10001574"/>
    <x v="1"/>
    <x v="14"/>
    <x v="503"/>
    <n v="5.84"/>
    <n v="2"/>
    <n v="22"/>
    <s v="Pequeño"/>
    <n v="0.2"/>
    <n v="1.1679999999999999"/>
    <n v="-1.1679999999999999"/>
    <n v="7.008"/>
    <s v="Bajo"/>
    <n v="0.73"/>
    <n v="0.125"/>
    <n v="-3.9420000000000002"/>
    <n v="5"/>
    <n v="5"/>
    <s v="CORRECTO"/>
    <n v="2015"/>
    <n v="0"/>
  </r>
  <r>
    <x v="3419"/>
    <x v="1694"/>
    <d v="2015-09-06T00:00:00"/>
    <d v="2015-09-13T00:00:00"/>
    <s v="Standard Class"/>
    <x v="254"/>
    <s v="Chuck Clark"/>
    <s v="HOME OFFICE"/>
    <s v="united states"/>
    <s v="New York City"/>
    <s v="New York"/>
    <n v="10024"/>
    <s v="East"/>
    <s v="FUR-CH-10000665"/>
    <x v="0"/>
    <x v="1"/>
    <x v="662"/>
    <n v="271.76400000000001"/>
    <n v="2"/>
    <n v="32"/>
    <s v="Pequeño"/>
    <n v="0.1"/>
    <n v="27.176400000000001"/>
    <n v="-27.176400000000001"/>
    <n v="298.94040000000001"/>
    <s v="Alto"/>
    <n v="60.392000000000003"/>
    <n v="0.22222222222222224"/>
    <n v="-184.19560000000001"/>
    <n v="7"/>
    <n v="7"/>
    <s v="CORRECTO"/>
    <n v="2015"/>
    <n v="0"/>
  </r>
  <r>
    <x v="3420"/>
    <x v="1695"/>
    <d v="2016-05-28T00:00:00"/>
    <d v="2016-06-03T00:00:00"/>
    <s v="Standard Class"/>
    <x v="52"/>
    <s v="Clay Ludtke"/>
    <s v="CONSUMER"/>
    <s v="united states"/>
    <s v="Los Angeles"/>
    <s v="California"/>
    <n v="90004"/>
    <s v="West"/>
    <s v="OFF-AP-10000891"/>
    <x v="1"/>
    <x v="9"/>
    <x v="165"/>
    <n v="262.24"/>
    <n v="2"/>
    <n v="21"/>
    <s v="Pequeño"/>
    <n v="0"/>
    <n v="0"/>
    <n v="0"/>
    <n v="262.24"/>
    <s v="Alto"/>
    <n v="78.671999999999997"/>
    <n v="0.3"/>
    <n v="-183.56800000000001"/>
    <n v="6"/>
    <n v="6"/>
    <s v="CORRECTO"/>
    <n v="2016"/>
    <n v="0"/>
  </r>
  <r>
    <x v="3421"/>
    <x v="1695"/>
    <d v="2016-05-28T00:00:00"/>
    <d v="2016-06-03T00:00:00"/>
    <s v="Standard Class"/>
    <x v="52"/>
    <s v="Clay Ludtke"/>
    <s v="CONSUMER"/>
    <s v="united states"/>
    <s v="Los Angeles"/>
    <s v="California"/>
    <n v="90004"/>
    <s v="West"/>
    <s v="OFF-PA-10003790"/>
    <x v="1"/>
    <x v="10"/>
    <x v="1259"/>
    <n v="182.72"/>
    <n v="8"/>
    <n v="26"/>
    <s v="Grande"/>
    <n v="0"/>
    <n v="0"/>
    <n v="0"/>
    <n v="182.72"/>
    <s v="Medio"/>
    <n v="84.051199999999994"/>
    <n v="0.45999999999999996"/>
    <n v="-98.668800000000005"/>
    <n v="6"/>
    <n v="6"/>
    <s v="CORRECTO"/>
    <n v="2016"/>
    <n v="0"/>
  </r>
  <r>
    <x v="3422"/>
    <x v="1695"/>
    <d v="2016-05-28T00:00:00"/>
    <d v="2016-06-03T00:00:00"/>
    <s v="Standard Class"/>
    <x v="52"/>
    <s v="Clay Ludtke"/>
    <s v="CONSUMER"/>
    <s v="united states"/>
    <s v="Los Angeles"/>
    <s v="California"/>
    <n v="90004"/>
    <s v="West"/>
    <s v="TEC-AC-10002217"/>
    <x v="2"/>
    <x v="11"/>
    <x v="1187"/>
    <n v="131.6"/>
    <n v="7"/>
    <n v="25"/>
    <s v="Grande"/>
    <n v="0"/>
    <n v="0"/>
    <n v="0"/>
    <n v="131.6"/>
    <s v="Medio"/>
    <n v="7.8959999999999999"/>
    <n v="6.0000000000000005E-2"/>
    <n v="-123.70399999999999"/>
    <n v="6"/>
    <n v="6"/>
    <s v="CORRECTO"/>
    <n v="2016"/>
    <n v="0"/>
  </r>
  <r>
    <x v="3423"/>
    <x v="1695"/>
    <d v="2016-05-28T00:00:00"/>
    <d v="2016-06-03T00:00:00"/>
    <s v="Standard Class"/>
    <x v="52"/>
    <s v="Clay Ludtke"/>
    <s v="CONSUMER"/>
    <s v="united states"/>
    <s v="Los Angeles"/>
    <s v="California"/>
    <n v="90004"/>
    <s v="West"/>
    <s v="OFF-BI-10002215"/>
    <x v="1"/>
    <x v="8"/>
    <x v="20"/>
    <n v="22.72"/>
    <n v="4"/>
    <n v="23"/>
    <s v="Mediano"/>
    <n v="0.2"/>
    <n v="4.5439999999999996"/>
    <n v="-4.5439999999999996"/>
    <n v="27.263999999999999"/>
    <s v="Bajo"/>
    <n v="7.3840000000000003"/>
    <n v="0.32500000000000001"/>
    <n v="-10.792"/>
    <n v="6"/>
    <n v="6"/>
    <s v="CORRECTO"/>
    <n v="2016"/>
    <n v="0"/>
  </r>
  <r>
    <x v="3424"/>
    <x v="1695"/>
    <d v="2016-05-28T00:00:00"/>
    <d v="2016-06-03T00:00:00"/>
    <s v="Standard Class"/>
    <x v="52"/>
    <s v="Clay Ludtke"/>
    <s v="CONSUMER"/>
    <s v="united states"/>
    <s v="Los Angeles"/>
    <s v="California"/>
    <n v="90004"/>
    <s v="West"/>
    <s v="TEC-MA-10001972"/>
    <x v="2"/>
    <x v="15"/>
    <x v="1478"/>
    <n v="558.4"/>
    <n v="2"/>
    <n v="12"/>
    <s v="Pequeño"/>
    <n v="0.2"/>
    <n v="111.68"/>
    <n v="-111.68"/>
    <n v="670.07999999999993"/>
    <s v="Muy Alto"/>
    <n v="41.88"/>
    <n v="7.5000000000000011E-2"/>
    <n v="-404.84"/>
    <n v="6"/>
    <n v="6"/>
    <s v="CORRECTO"/>
    <n v="2016"/>
    <n v="0"/>
  </r>
  <r>
    <x v="3425"/>
    <x v="1696"/>
    <d v="2015-09-24T00:00:00"/>
    <d v="2015-09-28T00:00:00"/>
    <s v="Standard Class"/>
    <x v="368"/>
    <s v="Deanra Eno"/>
    <s v="HOME OFFICE"/>
    <s v="united states"/>
    <s v="Dubuque"/>
    <s v="Iowa"/>
    <n v="52001"/>
    <s v="Central"/>
    <s v="OFF-BI-10001525"/>
    <x v="1"/>
    <x v="8"/>
    <x v="31"/>
    <n v="15.24"/>
    <n v="4"/>
    <n v="37"/>
    <s v="Mediano"/>
    <n v="0"/>
    <n v="0"/>
    <n v="0"/>
    <n v="15.24"/>
    <s v="Bajo"/>
    <n v="6.8579999999999997"/>
    <n v="0.44999999999999996"/>
    <n v="-8.3819999999999997"/>
    <n v="4"/>
    <n v="4"/>
    <s v="CORRECTO"/>
    <n v="2015"/>
    <n v="0"/>
  </r>
  <r>
    <x v="3426"/>
    <x v="1696"/>
    <d v="2015-09-24T00:00:00"/>
    <d v="2015-09-28T00:00:00"/>
    <s v="Standard Class"/>
    <x v="368"/>
    <s v="Deanra Eno"/>
    <s v="HOME OFFICE"/>
    <s v="united states"/>
    <s v="Dubuque"/>
    <s v="Iowa"/>
    <n v="52001"/>
    <s v="Central"/>
    <s v="FUR-CH-10000988"/>
    <x v="0"/>
    <x v="1"/>
    <x v="1141"/>
    <n v="1408.1"/>
    <n v="10"/>
    <n v="44"/>
    <s v="Grande"/>
    <n v="0"/>
    <n v="0"/>
    <n v="0"/>
    <n v="1408.1"/>
    <s v="Muy Alto"/>
    <n v="394.26799999999997"/>
    <n v="0.27999999999999997"/>
    <n v="-1013.832"/>
    <n v="4"/>
    <n v="4"/>
    <s v="CORRECTO"/>
    <n v="2015"/>
    <n v="0"/>
  </r>
  <r>
    <x v="3427"/>
    <x v="1697"/>
    <d v="2017-07-03T00:00:00"/>
    <d v="2017-07-06T00:00:00"/>
    <s v="Second Class"/>
    <x v="449"/>
    <s v="Sam Zeldin"/>
    <s v="HOME OFFICE"/>
    <s v="united states"/>
    <s v="Lancaster"/>
    <s v="Ohio"/>
    <n v="43130"/>
    <s v="East"/>
    <s v="OFF-PA-10000174"/>
    <x v="1"/>
    <x v="10"/>
    <x v="1524"/>
    <n v="32.896000000000001"/>
    <n v="4"/>
    <n v="18"/>
    <s v="Mediano"/>
    <n v="0.2"/>
    <n v="6.5792000000000002"/>
    <n v="-6.5792000000000002"/>
    <n v="39.475200000000001"/>
    <s v="Bajo"/>
    <n v="11.102399999999999"/>
    <n v="0.33749999999999997"/>
    <n v="-15.214399999999999"/>
    <n v="3"/>
    <n v="3"/>
    <s v="CORRECTO"/>
    <n v="2017"/>
    <n v="0"/>
  </r>
  <r>
    <x v="3428"/>
    <x v="1697"/>
    <d v="2017-07-03T00:00:00"/>
    <d v="2017-07-06T00:00:00"/>
    <s v="Second Class"/>
    <x v="449"/>
    <s v="Sam Zeldin"/>
    <s v="HOME OFFICE"/>
    <s v="united states"/>
    <s v="Lancaster"/>
    <s v="Ohio"/>
    <n v="43130"/>
    <s v="East"/>
    <s v="FUR-TA-10002041"/>
    <x v="0"/>
    <x v="3"/>
    <x v="363"/>
    <n v="215.148"/>
    <n v="2"/>
    <n v="20"/>
    <s v="Pequeño"/>
    <n v="0.4"/>
    <n v="86.059200000000004"/>
    <n v="-86.059200000000004"/>
    <n v="301.2072"/>
    <s v="Alto"/>
    <n v="-103.98820000000001"/>
    <n v="-0.48333333333333339"/>
    <n v="-233.077"/>
    <n v="3"/>
    <n v="3"/>
    <s v="CORRECTO"/>
    <n v="2017"/>
    <n v="0"/>
  </r>
  <r>
    <x v="3429"/>
    <x v="1697"/>
    <d v="2017-07-03T00:00:00"/>
    <d v="2017-07-06T00:00:00"/>
    <s v="Second Class"/>
    <x v="449"/>
    <s v="Sam Zeldin"/>
    <s v="HOME OFFICE"/>
    <s v="united states"/>
    <s v="Lancaster"/>
    <s v="Ohio"/>
    <n v="43130"/>
    <s v="East"/>
    <s v="OFF-PA-10002246"/>
    <x v="1"/>
    <x v="10"/>
    <x v="1395"/>
    <n v="30.96"/>
    <n v="6"/>
    <n v="22"/>
    <s v="Grande"/>
    <n v="0.2"/>
    <n v="6.1920000000000002"/>
    <n v="-6.1920000000000002"/>
    <n v="37.152000000000001"/>
    <s v="Bajo"/>
    <n v="11.223000000000001"/>
    <n v="0.36249999999999999"/>
    <n v="-13.545"/>
    <n v="3"/>
    <n v="3"/>
    <s v="CORRECTO"/>
    <n v="2017"/>
    <n v="0"/>
  </r>
  <r>
    <x v="3430"/>
    <x v="1698"/>
    <d v="2017-12-08T00:00:00"/>
    <d v="2017-12-09T00:00:00"/>
    <s v="First Class"/>
    <x v="166"/>
    <s v="Luke Foster"/>
    <s v="CONSUMER"/>
    <s v="united states"/>
    <s v="Inglewood"/>
    <s v="California"/>
    <n v="90301"/>
    <s v="West"/>
    <s v="OFF-ST-10003327"/>
    <x v="1"/>
    <x v="4"/>
    <x v="337"/>
    <n v="29.79"/>
    <n v="3"/>
    <n v="13"/>
    <s v="Mediano"/>
    <n v="0"/>
    <n v="0"/>
    <n v="0"/>
    <n v="29.79"/>
    <s v="Bajo"/>
    <n v="8.6390999999999991"/>
    <n v="0.28999999999999998"/>
    <n v="-21.1509"/>
    <n v="1"/>
    <n v="1"/>
    <s v="CORRECTO"/>
    <n v="2017"/>
    <n v="0"/>
  </r>
  <r>
    <x v="3431"/>
    <x v="1698"/>
    <d v="2017-12-08T00:00:00"/>
    <d v="2017-12-09T00:00:00"/>
    <s v="First Class"/>
    <x v="166"/>
    <s v="Luke Foster"/>
    <s v="CONSUMER"/>
    <s v="united states"/>
    <s v="Inglewood"/>
    <s v="California"/>
    <n v="90301"/>
    <s v="West"/>
    <s v="FUR-FU-10002703"/>
    <x v="0"/>
    <x v="5"/>
    <x v="1525"/>
    <n v="128.9"/>
    <n v="2"/>
    <n v="4"/>
    <s v="Pequeño"/>
    <n v="0"/>
    <n v="0"/>
    <n v="0"/>
    <n v="128.9"/>
    <s v="Medio"/>
    <n v="15.468"/>
    <n v="0.12"/>
    <n v="-113.432"/>
    <n v="1"/>
    <n v="1"/>
    <s v="CORRECTO"/>
    <n v="2017"/>
    <n v="0"/>
  </r>
  <r>
    <x v="3432"/>
    <x v="1698"/>
    <d v="2017-12-08T00:00:00"/>
    <d v="2017-12-09T00:00:00"/>
    <s v="First Class"/>
    <x v="166"/>
    <s v="Luke Foster"/>
    <s v="CONSUMER"/>
    <s v="united states"/>
    <s v="Inglewood"/>
    <s v="California"/>
    <n v="90301"/>
    <s v="West"/>
    <s v="OFF-PA-10003651"/>
    <x v="1"/>
    <x v="10"/>
    <x v="652"/>
    <n v="60.12"/>
    <n v="9"/>
    <n v="26"/>
    <s v="Grande"/>
    <n v="0"/>
    <n v="0"/>
    <n v="0"/>
    <n v="60.12"/>
    <s v="Medio"/>
    <n v="28.857600000000001"/>
    <n v="0.48000000000000004"/>
    <n v="-31.2624"/>
    <n v="1"/>
    <n v="1"/>
    <s v="CORRECTO"/>
    <n v="2017"/>
    <n v="0"/>
  </r>
  <r>
    <x v="3433"/>
    <x v="1699"/>
    <d v="2017-12-05T00:00:00"/>
    <d v="2017-12-09T00:00:00"/>
    <s v="Standard Class"/>
    <x v="269"/>
    <s v="Alan Barnes"/>
    <s v="CONSUMER"/>
    <s v="united states"/>
    <s v="Bellevue"/>
    <s v="Washington"/>
    <n v="98006"/>
    <s v="West"/>
    <s v="OFF-BI-10001617"/>
    <x v="1"/>
    <x v="8"/>
    <x v="1324"/>
    <n v="24.815999999999999"/>
    <n v="3"/>
    <n v="26"/>
    <s v="Mediano"/>
    <n v="0.2"/>
    <n v="4.9632000000000005"/>
    <n v="-4.9631999999999996"/>
    <n v="29.779199999999999"/>
    <s v="Bajo"/>
    <n v="8.3754000000000008"/>
    <n v="0.33750000000000002"/>
    <n v="-11.477399999999999"/>
    <n v="4"/>
    <n v="4"/>
    <s v="CORRECTO"/>
    <n v="2017"/>
    <n v="0"/>
  </r>
  <r>
    <x v="3434"/>
    <x v="1699"/>
    <d v="2017-12-05T00:00:00"/>
    <d v="2017-12-09T00:00:00"/>
    <s v="Standard Class"/>
    <x v="269"/>
    <s v="Alan Barnes"/>
    <s v="CONSUMER"/>
    <s v="united states"/>
    <s v="Bellevue"/>
    <s v="Washington"/>
    <n v="98006"/>
    <s v="West"/>
    <s v="OFF-BI-10000145"/>
    <x v="1"/>
    <x v="8"/>
    <x v="742"/>
    <n v="14.976000000000001"/>
    <n v="6"/>
    <n v="44"/>
    <s v="Grande"/>
    <n v="0.2"/>
    <n v="2.9952000000000005"/>
    <n v="-2.9952000000000001"/>
    <n v="17.971200000000003"/>
    <s v="Bajo"/>
    <n v="5.4287999999999998"/>
    <n v="0.36249999999999999"/>
    <n v="-6.5519999999999996"/>
    <n v="4"/>
    <n v="4"/>
    <s v="CORRECTO"/>
    <n v="2017"/>
    <n v="0"/>
  </r>
  <r>
    <x v="3435"/>
    <x v="1700"/>
    <d v="2015-09-27T00:00:00"/>
    <d v="2015-09-29T00:00:00"/>
    <s v="First Class"/>
    <x v="392"/>
    <s v="Neoma Murray"/>
    <s v="CONSUMER"/>
    <s v="united states"/>
    <s v="Chicago"/>
    <s v="Illinois"/>
    <n v="60610"/>
    <s v="Central"/>
    <s v="OFF-BI-10001670"/>
    <x v="1"/>
    <x v="8"/>
    <x v="443"/>
    <n v="15.08"/>
    <n v="2"/>
    <n v="40"/>
    <s v="Pequeño"/>
    <n v="0.8"/>
    <n v="12.064"/>
    <n v="-12.064"/>
    <n v="27.143999999999998"/>
    <s v="Bajo"/>
    <n v="-22.62"/>
    <n v="-1.5"/>
    <n v="-25.635999999999999"/>
    <n v="2"/>
    <n v="2"/>
    <s v="CORRECTO"/>
    <n v="2015"/>
    <n v="0"/>
  </r>
  <r>
    <x v="3436"/>
    <x v="1700"/>
    <d v="2015-09-27T00:00:00"/>
    <d v="2015-09-29T00:00:00"/>
    <s v="First Class"/>
    <x v="392"/>
    <s v="Neoma Murray"/>
    <s v="CONSUMER"/>
    <s v="united states"/>
    <s v="Chicago"/>
    <s v="Illinois"/>
    <n v="60610"/>
    <s v="Central"/>
    <s v="FUR-FU-10003849"/>
    <x v="0"/>
    <x v="5"/>
    <x v="526"/>
    <n v="24.288"/>
    <n v="3"/>
    <n v="11"/>
    <s v="Mediano"/>
    <n v="0.6"/>
    <n v="14.572799999999999"/>
    <n v="-14.572800000000001"/>
    <n v="38.860799999999998"/>
    <s v="Bajo"/>
    <n v="-12.751200000000001"/>
    <n v="-0.52500000000000002"/>
    <n v="-22.4664"/>
    <n v="2"/>
    <n v="2"/>
    <s v="CORRECTO"/>
    <n v="2015"/>
    <n v="0"/>
  </r>
  <r>
    <x v="3437"/>
    <x v="1701"/>
    <d v="2017-10-30T00:00:00"/>
    <d v="2017-10-30T00:00:00"/>
    <s v="Same Day"/>
    <x v="362"/>
    <s v="Ryan Akin"/>
    <s v="CONSUMER"/>
    <s v="united states"/>
    <s v="Dallas"/>
    <s v="Texas"/>
    <n v="75217"/>
    <s v="Central"/>
    <s v="FUR-FU-10003849"/>
    <x v="0"/>
    <x v="5"/>
    <x v="526"/>
    <n v="16.192"/>
    <n v="2"/>
    <n v="11"/>
    <s v="Pequeño"/>
    <n v="0.6"/>
    <n v="9.7151999999999994"/>
    <n v="-9.7151999999999994"/>
    <n v="25.9072"/>
    <s v="Bajo"/>
    <n v="-8.5007999999999999"/>
    <n v="-0.52500000000000002"/>
    <n v="-14.977600000000001"/>
    <n v="0"/>
    <n v="0"/>
    <s v="CORRECTO"/>
    <n v="2017"/>
    <n v="0"/>
  </r>
  <r>
    <x v="3438"/>
    <x v="1701"/>
    <d v="2017-10-30T00:00:00"/>
    <d v="2017-10-30T00:00:00"/>
    <s v="Same Day"/>
    <x v="362"/>
    <s v="Ryan Akin"/>
    <s v="CONSUMER"/>
    <s v="united states"/>
    <s v="Dallas"/>
    <s v="Texas"/>
    <n v="75217"/>
    <s v="Central"/>
    <s v="FUR-TA-10002041"/>
    <x v="0"/>
    <x v="3"/>
    <x v="363"/>
    <n v="251.006"/>
    <n v="2"/>
    <n v="20"/>
    <s v="Pequeño"/>
    <n v="0.3"/>
    <n v="75.3018"/>
    <n v="-75.3018"/>
    <n v="326.30779999999999"/>
    <s v="Alto"/>
    <n v="-68.130200000000002"/>
    <n v="-0.27142857142857146"/>
    <n v="-243.83439999999999"/>
    <n v="0"/>
    <n v="0"/>
    <s v="CORRECTO"/>
    <n v="2017"/>
    <n v="0"/>
  </r>
  <r>
    <x v="3439"/>
    <x v="1701"/>
    <d v="2017-10-30T00:00:00"/>
    <d v="2017-10-30T00:00:00"/>
    <s v="Same Day"/>
    <x v="362"/>
    <s v="Ryan Akin"/>
    <s v="CONSUMER"/>
    <s v="united states"/>
    <s v="Dallas"/>
    <s v="Texas"/>
    <n v="75217"/>
    <s v="Central"/>
    <s v="OFF-ST-10002214"/>
    <x v="1"/>
    <x v="4"/>
    <x v="1003"/>
    <n v="54.192"/>
    <n v="6"/>
    <n v="30"/>
    <s v="Grande"/>
    <n v="0.2"/>
    <n v="10.8384"/>
    <n v="-10.8384"/>
    <n v="65.0304"/>
    <s v="Medio"/>
    <n v="4.0644"/>
    <n v="7.4999999999999997E-2"/>
    <n v="-39.289200000000001"/>
    <n v="0"/>
    <n v="0"/>
    <s v="CORRECTO"/>
    <n v="2017"/>
    <n v="0"/>
  </r>
  <r>
    <x v="3440"/>
    <x v="1702"/>
    <d v="2015-11-29T00:00:00"/>
    <d v="2015-11-30T00:00:00"/>
    <s v="Same Day"/>
    <x v="285"/>
    <s v="Phillina Ober"/>
    <s v="HOME OFFICE"/>
    <s v="united states"/>
    <s v="San Francisco"/>
    <s v="California"/>
    <n v="94122"/>
    <s v="West"/>
    <s v="OFF-BI-10001078"/>
    <x v="1"/>
    <x v="8"/>
    <x v="61"/>
    <n v="4.3040000000000003"/>
    <n v="1"/>
    <n v="37"/>
    <s v="Pequeño"/>
    <n v="0.2"/>
    <n v="0.86080000000000012"/>
    <n v="-0.86080000000000001"/>
    <n v="5.1648000000000005"/>
    <s v="Bajo"/>
    <n v="1.5602"/>
    <n v="0.36249999999999999"/>
    <n v="-1.883"/>
    <n v="1"/>
    <n v="1"/>
    <s v="CORRECTO"/>
    <n v="2015"/>
    <n v="0"/>
  </r>
  <r>
    <x v="3441"/>
    <x v="1703"/>
    <d v="2014-03-11T00:00:00"/>
    <d v="2014-03-14T00:00:00"/>
    <s v="Second Class"/>
    <x v="567"/>
    <s v="Kelly Andreada"/>
    <s v="CONSUMER"/>
    <s v="united states"/>
    <s v="New York City"/>
    <s v="New York"/>
    <n v="10024"/>
    <s v="East"/>
    <s v="OFF-PA-10002137"/>
    <x v="1"/>
    <x v="10"/>
    <x v="565"/>
    <n v="108.92"/>
    <n v="14"/>
    <n v="35"/>
    <s v="Grande"/>
    <n v="0"/>
    <n v="0"/>
    <n v="0"/>
    <n v="108.92"/>
    <s v="Medio"/>
    <n v="49.014000000000003"/>
    <n v="0.45"/>
    <n v="-59.905999999999999"/>
    <n v="3"/>
    <n v="3"/>
    <s v="CORRECTO"/>
    <n v="2014"/>
    <n v="0"/>
  </r>
  <r>
    <x v="3442"/>
    <x v="1704"/>
    <d v="2017-11-19T00:00:00"/>
    <d v="2017-11-23T00:00:00"/>
    <s v="Standard Class"/>
    <x v="251"/>
    <s v="Justin Deggeller"/>
    <s v="CORPORATE"/>
    <s v="united states"/>
    <s v="New York City"/>
    <s v="New York"/>
    <n v="10011"/>
    <s v="East"/>
    <s v="OFF-EN-10001415"/>
    <x v="1"/>
    <x v="12"/>
    <x v="153"/>
    <n v="16.739999999999998"/>
    <n v="3"/>
    <n v="170"/>
    <s v="Mediano"/>
    <n v="0"/>
    <n v="0"/>
    <n v="0"/>
    <n v="16.739999999999998"/>
    <s v="Bajo"/>
    <n v="8.3699999999999992"/>
    <n v="0.5"/>
    <n v="-8.3699999999999992"/>
    <n v="4"/>
    <n v="4"/>
    <s v="CORRECTO"/>
    <n v="2017"/>
    <n v="0"/>
  </r>
  <r>
    <x v="3443"/>
    <x v="1704"/>
    <d v="2017-11-19T00:00:00"/>
    <d v="2017-11-23T00:00:00"/>
    <s v="Standard Class"/>
    <x v="251"/>
    <s v="Justin Deggeller"/>
    <s v="CORPORATE"/>
    <s v="united states"/>
    <s v="New York City"/>
    <s v="New York"/>
    <n v="10011"/>
    <s v="East"/>
    <s v="OFF-AP-10003849"/>
    <x v="1"/>
    <x v="9"/>
    <x v="841"/>
    <n v="2504.7399999999998"/>
    <n v="7"/>
    <n v="16"/>
    <s v="Grande"/>
    <n v="0"/>
    <n v="0"/>
    <n v="0"/>
    <n v="2504.7399999999998"/>
    <s v="Muy Alto"/>
    <n v="626.18499999999995"/>
    <n v="0.25"/>
    <n v="-1878.5550000000001"/>
    <n v="4"/>
    <n v="4"/>
    <s v="CORRECTO"/>
    <n v="2017"/>
    <n v="0"/>
  </r>
  <r>
    <x v="3444"/>
    <x v="1705"/>
    <d v="2016-07-29T00:00:00"/>
    <d v="2016-08-02T00:00:00"/>
    <s v="Standard Class"/>
    <x v="705"/>
    <s v="Jack O'Briant"/>
    <s v="CORPORATE"/>
    <s v="united states"/>
    <s v="Philadelphia"/>
    <s v="Pennsylvania"/>
    <n v="19140"/>
    <s v="East"/>
    <s v="OFF-ST-10001713"/>
    <x v="1"/>
    <x v="4"/>
    <x v="45"/>
    <n v="84.784000000000006"/>
    <n v="2"/>
    <n v="20"/>
    <s v="Pequeño"/>
    <n v="0.2"/>
    <n v="16.956800000000001"/>
    <n v="-16.956800000000001"/>
    <n v="101.74080000000001"/>
    <s v="Medio"/>
    <n v="-16.956800000000001"/>
    <n v="-0.2"/>
    <n v="-84.784000000000006"/>
    <n v="4"/>
    <n v="4"/>
    <s v="CORRECTO"/>
    <n v="2016"/>
    <n v="0"/>
  </r>
  <r>
    <x v="3445"/>
    <x v="1706"/>
    <d v="2015-06-12T00:00:00"/>
    <d v="2015-06-17T00:00:00"/>
    <s v="Standard Class"/>
    <x v="97"/>
    <s v="Laurel Elliston"/>
    <s v="CONSUMER"/>
    <s v="united states"/>
    <s v="Newark"/>
    <s v="Delaware"/>
    <n v="19711"/>
    <s v="East"/>
    <s v="OFF-ST-10001505"/>
    <x v="1"/>
    <x v="4"/>
    <x v="1183"/>
    <n v="29.9"/>
    <n v="5"/>
    <n v="33"/>
    <s v="Grande"/>
    <n v="0"/>
    <n v="0"/>
    <n v="0"/>
    <n v="29.9"/>
    <s v="Bajo"/>
    <n v="5.0830000000000002"/>
    <n v="0.17"/>
    <n v="-24.817"/>
    <n v="5"/>
    <n v="5"/>
    <s v="CORRECTO"/>
    <n v="2015"/>
    <n v="0"/>
  </r>
  <r>
    <x v="3446"/>
    <x v="1707"/>
    <d v="2016-08-06T00:00:00"/>
    <d v="2016-08-07T00:00:00"/>
    <s v="First Class"/>
    <x v="706"/>
    <s v="Anna Häberlin"/>
    <s v="CORPORATE"/>
    <s v="united states"/>
    <s v="New York City"/>
    <s v="New York"/>
    <n v="10024"/>
    <s v="East"/>
    <s v="OFF-PA-10000474"/>
    <x v="1"/>
    <x v="10"/>
    <x v="33"/>
    <n v="70.88"/>
    <n v="2"/>
    <n v="150"/>
    <s v="Pequeño"/>
    <n v="0"/>
    <n v="0"/>
    <n v="0"/>
    <n v="70.88"/>
    <s v="Medio"/>
    <n v="33.313600000000001"/>
    <n v="0.47000000000000003"/>
    <n v="-37.566400000000002"/>
    <n v="1"/>
    <n v="1"/>
    <s v="CORRECTO"/>
    <n v="2016"/>
    <n v="0"/>
  </r>
  <r>
    <x v="3447"/>
    <x v="1708"/>
    <d v="2017-06-11T00:00:00"/>
    <d v="2017-06-15T00:00:00"/>
    <s v="Standard Class"/>
    <x v="607"/>
    <s v="Kristina Nunn"/>
    <s v="HOME OFFICE"/>
    <s v="united states"/>
    <s v="Auburn"/>
    <s v="Alabama"/>
    <n v="36830"/>
    <s v="South"/>
    <s v="OFF-AR-10001919"/>
    <x v="1"/>
    <x v="6"/>
    <x v="862"/>
    <n v="3.76"/>
    <n v="2"/>
    <n v="17"/>
    <s v="Pequeño"/>
    <n v="0"/>
    <n v="0"/>
    <n v="0"/>
    <n v="3.76"/>
    <s v="Bajo"/>
    <n v="1.0904"/>
    <n v="0.29000000000000004"/>
    <n v="-2.6696"/>
    <n v="4"/>
    <n v="4"/>
    <s v="CORRECTO"/>
    <n v="2017"/>
    <n v="0"/>
  </r>
  <r>
    <x v="3448"/>
    <x v="1709"/>
    <d v="2016-10-07T00:00:00"/>
    <d v="2016-10-13T00:00:00"/>
    <s v="Standard Class"/>
    <x v="621"/>
    <s v="Tim Brockman"/>
    <s v="CONSUMER"/>
    <s v="united states"/>
    <s v="Los Angeles"/>
    <s v="California"/>
    <n v="90049"/>
    <s v="West"/>
    <s v="OFF-BI-10004001"/>
    <x v="1"/>
    <x v="8"/>
    <x v="818"/>
    <n v="27.263999999999999"/>
    <n v="2"/>
    <n v="42"/>
    <s v="Pequeño"/>
    <n v="0.2"/>
    <n v="5.4527999999999999"/>
    <n v="-5.4527999999999999"/>
    <n v="32.716799999999999"/>
    <s v="Bajo"/>
    <n v="8.8607999999999993"/>
    <n v="0.32500000000000001"/>
    <n v="-12.9504"/>
    <n v="6"/>
    <n v="6"/>
    <s v="CORRECTO"/>
    <n v="2016"/>
    <n v="0"/>
  </r>
  <r>
    <x v="3449"/>
    <x v="1710"/>
    <d v="2014-09-08T00:00:00"/>
    <d v="2014-09-14T00:00:00"/>
    <s v="Standard Class"/>
    <x v="503"/>
    <s v="Dennis Pardue"/>
    <s v="HOME OFFICE"/>
    <s v="united states"/>
    <s v="San Francisco"/>
    <s v="California"/>
    <n v="94110"/>
    <s v="West"/>
    <s v="OFF-AP-10004785"/>
    <x v="1"/>
    <x v="9"/>
    <x v="1186"/>
    <n v="56.65"/>
    <n v="5"/>
    <n v="18"/>
    <s v="Grande"/>
    <n v="0"/>
    <n v="0"/>
    <n v="0"/>
    <n v="56.65"/>
    <s v="Medio"/>
    <n v="24.359500000000001"/>
    <n v="0.43000000000000005"/>
    <n v="-32.290500000000002"/>
    <n v="6"/>
    <n v="6"/>
    <s v="CORRECTO"/>
    <n v="2014"/>
    <n v="0"/>
  </r>
  <r>
    <x v="3450"/>
    <x v="1710"/>
    <d v="2014-09-08T00:00:00"/>
    <d v="2014-09-14T00:00:00"/>
    <s v="Standard Class"/>
    <x v="503"/>
    <s v="Dennis Pardue"/>
    <s v="HOME OFFICE"/>
    <s v="united states"/>
    <s v="San Francisco"/>
    <s v="California"/>
    <n v="94110"/>
    <s v="West"/>
    <s v="OFF-ST-10002406"/>
    <x v="1"/>
    <x v="4"/>
    <x v="328"/>
    <n v="14.97"/>
    <n v="1"/>
    <n v="24"/>
    <s v="Pequeño"/>
    <n v="0"/>
    <n v="0"/>
    <n v="0"/>
    <n v="14.97"/>
    <s v="Bajo"/>
    <n v="4.1916000000000002"/>
    <n v="0.28000000000000003"/>
    <n v="-10.7784"/>
    <n v="6"/>
    <n v="6"/>
    <s v="CORRECTO"/>
    <n v="2014"/>
    <n v="0"/>
  </r>
  <r>
    <x v="3451"/>
    <x v="1710"/>
    <d v="2014-09-08T00:00:00"/>
    <d v="2014-09-14T00:00:00"/>
    <s v="Standard Class"/>
    <x v="503"/>
    <s v="Dennis Pardue"/>
    <s v="HOME OFFICE"/>
    <s v="united states"/>
    <s v="San Francisco"/>
    <s v="California"/>
    <n v="94110"/>
    <s v="West"/>
    <s v="OFF-FA-10002988"/>
    <x v="1"/>
    <x v="13"/>
    <x v="132"/>
    <n v="4.0199999999999996"/>
    <n v="2"/>
    <n v="33"/>
    <s v="Pequeño"/>
    <n v="0"/>
    <n v="0"/>
    <n v="0"/>
    <n v="4.0199999999999996"/>
    <s v="Bajo"/>
    <n v="1.9698"/>
    <n v="0.49000000000000005"/>
    <n v="-2.0501999999999998"/>
    <n v="6"/>
    <n v="6"/>
    <s v="CORRECTO"/>
    <n v="2014"/>
    <n v="0"/>
  </r>
  <r>
    <x v="3452"/>
    <x v="1711"/>
    <d v="2014-03-16T00:00:00"/>
    <d v="2014-03-21T00:00:00"/>
    <s v="Second Class"/>
    <x v="607"/>
    <s v="Kristina Nunn"/>
    <s v="HOME OFFICE"/>
    <s v="united states"/>
    <s v="Raleigh"/>
    <s v="North Carolina"/>
    <n v="27604"/>
    <s v="South"/>
    <s v="TEC-PH-10002415"/>
    <x v="2"/>
    <x v="7"/>
    <x v="1526"/>
    <n v="471.92"/>
    <n v="2"/>
    <n v="15"/>
    <s v="Pequeño"/>
    <n v="0.2"/>
    <n v="94.384000000000015"/>
    <n v="-94.384"/>
    <n v="566.30400000000009"/>
    <s v="Muy Alto"/>
    <n v="29.495000000000001"/>
    <n v="6.25E-2"/>
    <n v="-348.041"/>
    <n v="5"/>
    <n v="5"/>
    <s v="CORRECTO"/>
    <n v="2014"/>
    <n v="0"/>
  </r>
  <r>
    <x v="3453"/>
    <x v="1712"/>
    <d v="2015-03-01T00:00:00"/>
    <d v="2015-03-02T00:00:00"/>
    <s v="Second Class"/>
    <x v="461"/>
    <s v="Shui Tom"/>
    <s v="CONSUMER"/>
    <s v="united states"/>
    <s v="Macon"/>
    <s v="Georgia"/>
    <n v="31204"/>
    <s v="South"/>
    <s v="OFF-BI-10004236"/>
    <x v="1"/>
    <x v="8"/>
    <x v="900"/>
    <n v="58.72"/>
    <n v="4"/>
    <n v="39"/>
    <s v="Mediano"/>
    <n v="0"/>
    <n v="0"/>
    <n v="0"/>
    <n v="58.72"/>
    <s v="Medio"/>
    <n v="27.011199999999999"/>
    <n v="0.45999999999999996"/>
    <n v="-31.7088"/>
    <n v="1"/>
    <n v="1"/>
    <s v="CORRECTO"/>
    <n v="2015"/>
    <n v="0"/>
  </r>
  <r>
    <x v="3454"/>
    <x v="1713"/>
    <d v="2015-07-09T00:00:00"/>
    <d v="2015-07-14T00:00:00"/>
    <s v="Standard Class"/>
    <x v="12"/>
    <s v="Emily Burns"/>
    <s v="CONSUMER"/>
    <s v="united states"/>
    <s v="Nashville"/>
    <s v="Tennessee"/>
    <n v="37211"/>
    <s v="South"/>
    <s v="OFF-AR-10000657"/>
    <x v="1"/>
    <x v="6"/>
    <x v="1527"/>
    <n v="5.16"/>
    <n v="3"/>
    <n v="22"/>
    <s v="Mediano"/>
    <n v="0.2"/>
    <n v="1.032"/>
    <n v="-1.032"/>
    <n v="6.1920000000000002"/>
    <s v="Bajo"/>
    <n v="0.83850000000000002"/>
    <n v="0.16250000000000001"/>
    <n v="-3.2894999999999999"/>
    <n v="5"/>
    <n v="5"/>
    <s v="CORRECTO"/>
    <n v="2015"/>
    <n v="0"/>
  </r>
  <r>
    <x v="3455"/>
    <x v="1714"/>
    <d v="2016-02-20T00:00:00"/>
    <d v="2016-02-27T00:00:00"/>
    <s v="Standard Class"/>
    <x v="117"/>
    <s v="Alan Hwang"/>
    <s v="CONSUMER"/>
    <s v="united states"/>
    <s v="Nashville"/>
    <s v="Tennessee"/>
    <n v="37211"/>
    <s v="South"/>
    <s v="OFF-PA-10004996"/>
    <x v="1"/>
    <x v="10"/>
    <x v="1528"/>
    <n v="16.495999999999999"/>
    <n v="2"/>
    <n v="19"/>
    <s v="Pequeño"/>
    <n v="0.2"/>
    <n v="3.2991999999999999"/>
    <n v="-3.2991999999999999"/>
    <n v="19.795199999999998"/>
    <s v="Bajo"/>
    <n v="5.5674000000000001"/>
    <n v="0.33750000000000002"/>
    <n v="-7.6294000000000004"/>
    <n v="7"/>
    <n v="7"/>
    <s v="CORRECTO"/>
    <n v="2016"/>
    <n v="0"/>
  </r>
  <r>
    <x v="3456"/>
    <x v="1715"/>
    <d v="2017-09-16T00:00:00"/>
    <d v="2017-09-18T00:00:00"/>
    <s v="First Class"/>
    <x v="548"/>
    <s v="Adam Shillingsburg"/>
    <s v="CONSUMER"/>
    <s v="united states"/>
    <s v="Philadelphia"/>
    <s v="Pennsylvania"/>
    <n v="19143"/>
    <s v="East"/>
    <s v="TEC-AC-10001109"/>
    <x v="2"/>
    <x v="11"/>
    <x v="1007"/>
    <n v="71.975999999999999"/>
    <n v="3"/>
    <n v="28"/>
    <s v="Mediano"/>
    <n v="0.2"/>
    <n v="14.395200000000001"/>
    <n v="-14.395200000000001"/>
    <n v="86.371200000000002"/>
    <s v="Medio"/>
    <n v="19.793399999999998"/>
    <n v="0.27499999999999997"/>
    <n v="-37.787399999999998"/>
    <n v="2"/>
    <n v="2"/>
    <s v="CORRECTO"/>
    <n v="2017"/>
    <n v="0"/>
  </r>
  <r>
    <x v="3457"/>
    <x v="1715"/>
    <d v="2017-09-16T00:00:00"/>
    <d v="2017-09-18T00:00:00"/>
    <s v="First Class"/>
    <x v="548"/>
    <s v="Adam Shillingsburg"/>
    <s v="CONSUMER"/>
    <s v="united states"/>
    <s v="Philadelphia"/>
    <s v="Pennsylvania"/>
    <n v="19143"/>
    <s v="East"/>
    <s v="FUR-FU-10003832"/>
    <x v="0"/>
    <x v="5"/>
    <x v="1429"/>
    <n v="22.512"/>
    <n v="3"/>
    <n v="20"/>
    <s v="Mediano"/>
    <n v="0.2"/>
    <n v="4.5024000000000006"/>
    <n v="-4.5023999999999997"/>
    <n v="27.014400000000002"/>
    <s v="Bajo"/>
    <n v="2.2511999999999999"/>
    <n v="9.9999999999999992E-2"/>
    <n v="-15.7584"/>
    <n v="2"/>
    <n v="2"/>
    <s v="CORRECTO"/>
    <n v="2017"/>
    <n v="0"/>
  </r>
  <r>
    <x v="3458"/>
    <x v="1715"/>
    <d v="2017-09-16T00:00:00"/>
    <d v="2017-09-18T00:00:00"/>
    <s v="First Class"/>
    <x v="548"/>
    <s v="Adam Shillingsburg"/>
    <s v="CONSUMER"/>
    <s v="united states"/>
    <s v="Philadelphia"/>
    <s v="Pennsylvania"/>
    <n v="19143"/>
    <s v="East"/>
    <s v="OFF-BI-10002393"/>
    <x v="1"/>
    <x v="8"/>
    <x v="1197"/>
    <n v="3.444"/>
    <n v="2"/>
    <n v="16"/>
    <s v="Pequeño"/>
    <n v="0.7"/>
    <n v="2.4107999999999996"/>
    <n v="-2.4108000000000001"/>
    <n v="5.8547999999999991"/>
    <s v="Bajo"/>
    <n v="-2.7551999999999999"/>
    <n v="-0.79999999999999993"/>
    <n v="-3.7884000000000002"/>
    <n v="2"/>
    <n v="2"/>
    <s v="CORRECTO"/>
    <n v="2017"/>
    <n v="0"/>
  </r>
  <r>
    <x v="3459"/>
    <x v="1715"/>
    <d v="2017-09-16T00:00:00"/>
    <d v="2017-09-18T00:00:00"/>
    <s v="First Class"/>
    <x v="548"/>
    <s v="Adam Shillingsburg"/>
    <s v="CONSUMER"/>
    <s v="united states"/>
    <s v="Philadelphia"/>
    <s v="Pennsylvania"/>
    <n v="19143"/>
    <s v="East"/>
    <s v="OFF-BI-10001359"/>
    <x v="1"/>
    <x v="8"/>
    <x v="1162"/>
    <n v="538.19399999999996"/>
    <n v="2"/>
    <n v="37"/>
    <s v="Pequeño"/>
    <n v="0.7"/>
    <n v="376.73579999999993"/>
    <n v="-376.73579999999998"/>
    <n v="914.92979999999989"/>
    <s v="Muy Alto"/>
    <n v="-412.61540000000002"/>
    <n v="-0.76666666666666672"/>
    <n v="-574.07360000000006"/>
    <n v="2"/>
    <n v="2"/>
    <s v="CORRECTO"/>
    <n v="2017"/>
    <n v="0"/>
  </r>
  <r>
    <x v="3460"/>
    <x v="1715"/>
    <d v="2017-09-16T00:00:00"/>
    <d v="2017-09-18T00:00:00"/>
    <s v="First Class"/>
    <x v="548"/>
    <s v="Adam Shillingsburg"/>
    <s v="CONSUMER"/>
    <s v="united states"/>
    <s v="Philadelphia"/>
    <s v="Pennsylvania"/>
    <n v="19143"/>
    <s v="East"/>
    <s v="TEC-AC-10003628"/>
    <x v="2"/>
    <x v="11"/>
    <x v="247"/>
    <n v="47.984000000000002"/>
    <n v="2"/>
    <n v="52"/>
    <s v="Pequeño"/>
    <n v="0.2"/>
    <n v="9.5968000000000018"/>
    <n v="-9.5968"/>
    <n v="57.580800000000004"/>
    <s v="Medio"/>
    <n v="14.395200000000001"/>
    <n v="0.3"/>
    <n v="-23.992000000000001"/>
    <n v="2"/>
    <n v="2"/>
    <s v="CORRECTO"/>
    <n v="2017"/>
    <n v="0"/>
  </r>
  <r>
    <x v="3461"/>
    <x v="1716"/>
    <d v="2017-11-05T00:00:00"/>
    <d v="2017-11-10T00:00:00"/>
    <s v="Second Class"/>
    <x v="605"/>
    <s v="Elizabeth Moffitt"/>
    <s v="CORPORATE"/>
    <s v="united states"/>
    <s v="Dallas"/>
    <s v="Texas"/>
    <n v="75081"/>
    <s v="Central"/>
    <s v="TEC-PH-10003012"/>
    <x v="2"/>
    <x v="7"/>
    <x v="348"/>
    <n v="492.76799999999997"/>
    <n v="4"/>
    <n v="32"/>
    <s v="Mediano"/>
    <n v="0.2"/>
    <n v="98.553600000000003"/>
    <n v="-98.553600000000003"/>
    <n v="591.32159999999999"/>
    <s v="Muy Alto"/>
    <n v="55.436399999999999"/>
    <n v="0.1125"/>
    <n v="-338.77800000000002"/>
    <n v="5"/>
    <n v="5"/>
    <s v="CORRECTO"/>
    <n v="2017"/>
    <n v="0"/>
  </r>
  <r>
    <x v="3462"/>
    <x v="1717"/>
    <d v="2015-02-20T00:00:00"/>
    <d v="2015-02-23T00:00:00"/>
    <s v="Second Class"/>
    <x v="567"/>
    <s v="Kelly Andreada"/>
    <s v="CONSUMER"/>
    <s v="united states"/>
    <s v="Perth Amboy"/>
    <s v="New Jersey"/>
    <n v="8861"/>
    <s v="East"/>
    <s v="OFF-AR-10003903"/>
    <x v="1"/>
    <x v="6"/>
    <x v="887"/>
    <n v="286.79000000000002"/>
    <n v="7"/>
    <n v="14"/>
    <s v="Grande"/>
    <n v="0"/>
    <n v="0"/>
    <n v="0"/>
    <n v="286.79000000000002"/>
    <s v="Alto"/>
    <n v="74.565399999999997"/>
    <n v="0.25999999999999995"/>
    <n v="-212.22460000000001"/>
    <n v="3"/>
    <n v="3"/>
    <s v="CORRECTO"/>
    <n v="2015"/>
    <n v="0"/>
  </r>
  <r>
    <x v="3463"/>
    <x v="1718"/>
    <d v="2016-11-25T00:00:00"/>
    <d v="2016-11-30T00:00:00"/>
    <s v="Standard Class"/>
    <x v="707"/>
    <s v="Heather Jas"/>
    <s v="HOME OFFICE"/>
    <s v="united states"/>
    <s v="Jacksonville"/>
    <s v="Florida"/>
    <n v="32216"/>
    <s v="South"/>
    <s v="OFF-PA-10004675"/>
    <x v="1"/>
    <x v="10"/>
    <x v="69"/>
    <n v="5.08"/>
    <n v="1"/>
    <n v="17"/>
    <s v="Pequeño"/>
    <n v="0.2"/>
    <n v="1.016"/>
    <n v="-1.016"/>
    <n v="6.0960000000000001"/>
    <s v="Bajo"/>
    <n v="1.651"/>
    <n v="0.32500000000000001"/>
    <n v="-2.4129999999999998"/>
    <n v="5"/>
    <n v="5"/>
    <s v="CORRECTO"/>
    <n v="2016"/>
    <n v="0"/>
  </r>
  <r>
    <x v="3464"/>
    <x v="1719"/>
    <d v="2017-12-03T00:00:00"/>
    <d v="2017-12-05T00:00:00"/>
    <s v="Second Class"/>
    <x v="444"/>
    <s v="Natalie DeCherney"/>
    <s v="CONSUMER"/>
    <s v="united states"/>
    <s v="Jacksonville"/>
    <s v="Florida"/>
    <n v="32216"/>
    <s v="South"/>
    <s v="TEC-AC-10001990"/>
    <x v="2"/>
    <x v="11"/>
    <x v="870"/>
    <n v="47.991999999999997"/>
    <n v="1"/>
    <n v="33"/>
    <s v="Pequeño"/>
    <n v="0.2"/>
    <n v="9.5983999999999998"/>
    <n v="-9.5983999999999998"/>
    <n v="57.590399999999995"/>
    <s v="Medio"/>
    <n v="7.1988000000000003"/>
    <n v="0.15000000000000002"/>
    <n v="-31.194800000000001"/>
    <n v="2"/>
    <n v="2"/>
    <s v="CORRECTO"/>
    <n v="2017"/>
    <n v="0"/>
  </r>
  <r>
    <x v="3465"/>
    <x v="1720"/>
    <d v="2015-09-10T00:00:00"/>
    <d v="2015-09-14T00:00:00"/>
    <s v="Standard Class"/>
    <x v="553"/>
    <s v="Edward Hooks"/>
    <s v="CORPORATE"/>
    <s v="united states"/>
    <s v="Revere"/>
    <s v="Massachusetts"/>
    <n v="2151"/>
    <s v="East"/>
    <s v="OFF-AP-10003842"/>
    <x v="1"/>
    <x v="9"/>
    <x v="1256"/>
    <n v="61.96"/>
    <n v="2"/>
    <n v="24"/>
    <s v="Pequeño"/>
    <n v="0"/>
    <n v="0"/>
    <n v="0"/>
    <n v="61.96"/>
    <s v="Medio"/>
    <n v="16.1096"/>
    <n v="0.26"/>
    <n v="-45.8504"/>
    <n v="4"/>
    <n v="4"/>
    <s v="CORRECTO"/>
    <n v="2015"/>
    <n v="0"/>
  </r>
  <r>
    <x v="3466"/>
    <x v="1720"/>
    <d v="2015-09-10T00:00:00"/>
    <d v="2015-09-14T00:00:00"/>
    <s v="Standard Class"/>
    <x v="553"/>
    <s v="Edward Hooks"/>
    <s v="CORPORATE"/>
    <s v="united states"/>
    <s v="Revere"/>
    <s v="Massachusetts"/>
    <n v="2151"/>
    <s v="East"/>
    <s v="FUR-BO-10004695"/>
    <x v="0"/>
    <x v="0"/>
    <x v="200"/>
    <n v="361.96"/>
    <n v="2"/>
    <n v="31"/>
    <s v="Pequeño"/>
    <n v="0"/>
    <n v="0"/>
    <n v="0"/>
    <n v="361.96"/>
    <s v="Alto"/>
    <n v="83.250799999999998"/>
    <n v="0.23"/>
    <n v="-278.70920000000001"/>
    <n v="4"/>
    <n v="4"/>
    <s v="CORRECTO"/>
    <n v="2015"/>
    <n v="0"/>
  </r>
  <r>
    <x v="3467"/>
    <x v="1720"/>
    <d v="2015-09-10T00:00:00"/>
    <d v="2015-09-14T00:00:00"/>
    <s v="Standard Class"/>
    <x v="553"/>
    <s v="Edward Hooks"/>
    <s v="CORPORATE"/>
    <s v="united states"/>
    <s v="Revere"/>
    <s v="Massachusetts"/>
    <n v="2151"/>
    <s v="East"/>
    <s v="OFF-PA-10003039"/>
    <x v="1"/>
    <x v="10"/>
    <x v="334"/>
    <n v="278.82"/>
    <n v="9"/>
    <n v="32"/>
    <s v="Grande"/>
    <n v="0"/>
    <n v="0"/>
    <n v="0"/>
    <n v="278.82"/>
    <s v="Alto"/>
    <n v="125.46899999999999"/>
    <n v="0.45"/>
    <n v="-153.351"/>
    <n v="4"/>
    <n v="4"/>
    <s v="CORRECTO"/>
    <n v="2015"/>
    <n v="0"/>
  </r>
  <r>
    <x v="3468"/>
    <x v="1721"/>
    <d v="2016-12-14T00:00:00"/>
    <d v="2016-12-19T00:00:00"/>
    <s v="Standard Class"/>
    <x v="266"/>
    <s v="Michael Chen"/>
    <s v="CONSUMER"/>
    <s v="united states"/>
    <s v="Jackson"/>
    <s v="Mississippi"/>
    <n v="39212"/>
    <s v="South"/>
    <s v="FUR-FU-10002045"/>
    <x v="0"/>
    <x v="5"/>
    <x v="1365"/>
    <n v="133.38"/>
    <n v="6"/>
    <n v="17"/>
    <s v="Grande"/>
    <n v="0"/>
    <n v="0"/>
    <n v="0"/>
    <n v="133.38"/>
    <s v="Medio"/>
    <n v="58.687199999999997"/>
    <n v="0.44"/>
    <n v="-74.692800000000005"/>
    <n v="5"/>
    <n v="5"/>
    <s v="CORRECTO"/>
    <n v="2016"/>
    <n v="0"/>
  </r>
  <r>
    <x v="3469"/>
    <x v="1722"/>
    <d v="2015-04-06T00:00:00"/>
    <d v="2015-04-10T00:00:00"/>
    <s v="Standard Class"/>
    <x v="708"/>
    <s v="Mark Hamilton"/>
    <s v="CONSUMER"/>
    <s v="united states"/>
    <s v="Jacksonville"/>
    <s v="North Carolina"/>
    <n v="28540"/>
    <s v="South"/>
    <s v="OFF-PA-10001019"/>
    <x v="1"/>
    <x v="10"/>
    <x v="681"/>
    <n v="47.951999999999998"/>
    <n v="3"/>
    <n v="32"/>
    <s v="Mediano"/>
    <n v="0.2"/>
    <n v="9.5904000000000007"/>
    <n v="-9.5904000000000007"/>
    <n v="57.542400000000001"/>
    <s v="Medio"/>
    <n v="16.183800000000002"/>
    <n v="0.33750000000000002"/>
    <n v="-22.177800000000001"/>
    <n v="4"/>
    <n v="4"/>
    <s v="CORRECTO"/>
    <n v="2015"/>
    <n v="0"/>
  </r>
  <r>
    <x v="3470"/>
    <x v="1723"/>
    <d v="2016-12-01T00:00:00"/>
    <d v="2016-12-05T00:00:00"/>
    <s v="Standard Class"/>
    <x v="488"/>
    <s v="Carl Ludwig"/>
    <s v="CONSUMER"/>
    <s v="united states"/>
    <s v="San Francisco"/>
    <s v="California"/>
    <n v="94122"/>
    <s v="West"/>
    <s v="FUR-FU-10003724"/>
    <x v="0"/>
    <x v="5"/>
    <x v="896"/>
    <n v="16.739999999999998"/>
    <n v="2"/>
    <n v="38"/>
    <s v="Pequeño"/>
    <n v="0"/>
    <n v="0"/>
    <n v="0"/>
    <n v="16.739999999999998"/>
    <s v="Bajo"/>
    <n v="4.3524000000000003"/>
    <n v="0.26000000000000006"/>
    <n v="-12.387600000000001"/>
    <n v="4"/>
    <n v="4"/>
    <s v="CORRECTO"/>
    <n v="2016"/>
    <n v="0"/>
  </r>
  <r>
    <x v="3471"/>
    <x v="1724"/>
    <d v="2017-11-12T00:00:00"/>
    <d v="2017-11-17T00:00:00"/>
    <s v="Standard Class"/>
    <x v="245"/>
    <s v="Sylvia Foulston"/>
    <s v="CORPORATE"/>
    <s v="united states"/>
    <s v="Columbus"/>
    <s v="Ohio"/>
    <n v="43229"/>
    <s v="East"/>
    <s v="OFF-PA-10003673"/>
    <x v="1"/>
    <x v="10"/>
    <x v="980"/>
    <n v="10.848000000000001"/>
    <n v="2"/>
    <n v="38"/>
    <s v="Pequeño"/>
    <n v="0.2"/>
    <n v="2.1696000000000004"/>
    <n v="-2.1696"/>
    <n v="13.017600000000002"/>
    <s v="Bajo"/>
    <n v="3.5255999999999998"/>
    <n v="0.32499999999999996"/>
    <n v="-5.1528"/>
    <n v="5"/>
    <n v="5"/>
    <s v="CORRECTO"/>
    <n v="2017"/>
    <n v="0"/>
  </r>
  <r>
    <x v="3472"/>
    <x v="1724"/>
    <d v="2017-11-12T00:00:00"/>
    <d v="2017-11-17T00:00:00"/>
    <s v="Standard Class"/>
    <x v="245"/>
    <s v="Sylvia Foulston"/>
    <s v="CORPORATE"/>
    <s v="united states"/>
    <s v="Columbus"/>
    <s v="Ohio"/>
    <n v="43229"/>
    <s v="East"/>
    <s v="TEC-AC-10003614"/>
    <x v="2"/>
    <x v="11"/>
    <x v="567"/>
    <n v="18.544"/>
    <n v="2"/>
    <n v="14"/>
    <s v="Pequeño"/>
    <n v="0.2"/>
    <n v="3.7088000000000001"/>
    <n v="-3.7088000000000001"/>
    <n v="22.252800000000001"/>
    <s v="Bajo"/>
    <n v="3.0133999999999999"/>
    <n v="0.16249999999999998"/>
    <n v="-11.8218"/>
    <n v="5"/>
    <n v="5"/>
    <s v="CORRECTO"/>
    <n v="2017"/>
    <n v="0"/>
  </r>
  <r>
    <x v="3473"/>
    <x v="1725"/>
    <d v="2017-03-03T00:00:00"/>
    <d v="2017-03-10T00:00:00"/>
    <s v="Standard Class"/>
    <x v="212"/>
    <s v="Emily Phan"/>
    <s v="CONSUMER"/>
    <s v="united states"/>
    <s v="Dearborn Heights"/>
    <s v="Michigan"/>
    <n v="48127"/>
    <s v="Central"/>
    <s v="FUR-CH-10000785"/>
    <x v="0"/>
    <x v="1"/>
    <x v="323"/>
    <n v="180.98"/>
    <n v="1"/>
    <n v="39"/>
    <s v="Pequeño"/>
    <n v="0"/>
    <n v="0"/>
    <n v="0"/>
    <n v="180.98"/>
    <s v="Medio"/>
    <n v="47.0548"/>
    <n v="0.26"/>
    <n v="-133.92519999999999"/>
    <n v="7"/>
    <n v="7"/>
    <s v="CORRECTO"/>
    <n v="2017"/>
    <n v="0"/>
  </r>
  <r>
    <x v="3474"/>
    <x v="1725"/>
    <d v="2017-03-03T00:00:00"/>
    <d v="2017-03-10T00:00:00"/>
    <s v="Standard Class"/>
    <x v="212"/>
    <s v="Emily Phan"/>
    <s v="CONSUMER"/>
    <s v="united states"/>
    <s v="Dearborn Heights"/>
    <s v="Michigan"/>
    <n v="48127"/>
    <s v="Central"/>
    <s v="TEC-AC-10002926"/>
    <x v="2"/>
    <x v="11"/>
    <x v="1123"/>
    <n v="99.98"/>
    <n v="2"/>
    <n v="30"/>
    <s v="Pequeño"/>
    <n v="0"/>
    <n v="0"/>
    <n v="0"/>
    <n v="99.98"/>
    <s v="Medio"/>
    <n v="42.991399999999999"/>
    <n v="0.43"/>
    <n v="-56.988599999999998"/>
    <n v="7"/>
    <n v="7"/>
    <s v="CORRECTO"/>
    <n v="2017"/>
    <n v="0"/>
  </r>
  <r>
    <x v="3475"/>
    <x v="1726"/>
    <d v="2016-11-27T00:00:00"/>
    <d v="2016-11-30T00:00:00"/>
    <s v="First Class"/>
    <x v="338"/>
    <s v="Rob Williams"/>
    <s v="CORPORATE"/>
    <s v="united states"/>
    <s v="Overland Park"/>
    <s v="Kansas"/>
    <n v="66212"/>
    <s v="Central"/>
    <s v="TEC-AC-10004633"/>
    <x v="2"/>
    <x v="11"/>
    <x v="60"/>
    <n v="34.950000000000003"/>
    <n v="5"/>
    <n v="30"/>
    <s v="Grande"/>
    <n v="0"/>
    <n v="0"/>
    <n v="0"/>
    <n v="34.950000000000003"/>
    <s v="Bajo"/>
    <n v="15.378"/>
    <n v="0.43999999999999995"/>
    <n v="-19.571999999999999"/>
    <n v="3"/>
    <n v="3"/>
    <s v="CORRECTO"/>
    <n v="2016"/>
    <n v="0"/>
  </r>
  <r>
    <x v="3476"/>
    <x v="1726"/>
    <d v="2016-11-27T00:00:00"/>
    <d v="2016-11-30T00:00:00"/>
    <s v="First Class"/>
    <x v="338"/>
    <s v="Rob Williams"/>
    <s v="CORPORATE"/>
    <s v="united states"/>
    <s v="Overland Park"/>
    <s v="Kansas"/>
    <n v="66212"/>
    <s v="Central"/>
    <s v="OFF-BI-10000977"/>
    <x v="1"/>
    <x v="8"/>
    <x v="991"/>
    <n v="152"/>
    <n v="5"/>
    <n v="47"/>
    <s v="Grande"/>
    <n v="0"/>
    <n v="0"/>
    <n v="0"/>
    <n v="152"/>
    <s v="Medio"/>
    <n v="69.92"/>
    <n v="0.46"/>
    <n v="-82.08"/>
    <n v="3"/>
    <n v="3"/>
    <s v="CORRECTO"/>
    <n v="2016"/>
    <n v="0"/>
  </r>
  <r>
    <x v="3477"/>
    <x v="1727"/>
    <d v="2014-08-31T00:00:00"/>
    <d v="2014-09-05T00:00:00"/>
    <s v="Standard Class"/>
    <x v="81"/>
    <s v="Shirley Jackson"/>
    <s v="CONSUMER"/>
    <s v="united states"/>
    <s v="Santa Fe"/>
    <s v="New Mexico"/>
    <n v="87505"/>
    <s v="West"/>
    <s v="TEC-AC-10001635"/>
    <x v="2"/>
    <x v="11"/>
    <x v="1372"/>
    <n v="92.52"/>
    <n v="9"/>
    <n v="15"/>
    <s v="Grande"/>
    <n v="0"/>
    <n v="0"/>
    <n v="0"/>
    <n v="92.52"/>
    <s v="Medio"/>
    <n v="18.504000000000001"/>
    <n v="0.2"/>
    <n v="-74.016000000000005"/>
    <n v="5"/>
    <n v="5"/>
    <s v="CORRECTO"/>
    <n v="2014"/>
    <n v="0"/>
  </r>
  <r>
    <x v="3478"/>
    <x v="1728"/>
    <d v="2016-12-08T00:00:00"/>
    <d v="2016-12-14T00:00:00"/>
    <s v="Standard Class"/>
    <x v="407"/>
    <s v="Stefania Perrino"/>
    <s v="CORPORATE"/>
    <s v="united states"/>
    <s v="San Francisco"/>
    <s v="California"/>
    <n v="94110"/>
    <s v="West"/>
    <s v="OFF-AR-10003056"/>
    <x v="1"/>
    <x v="6"/>
    <x v="18"/>
    <n v="8.56"/>
    <n v="2"/>
    <n v="23"/>
    <s v="Pequeño"/>
    <n v="0"/>
    <n v="0"/>
    <n v="0"/>
    <n v="8.56"/>
    <s v="Bajo"/>
    <n v="2.4824000000000002"/>
    <n v="0.28999999999999998"/>
    <n v="-6.0776000000000003"/>
    <n v="6"/>
    <n v="6"/>
    <s v="CORRECTO"/>
    <n v="2016"/>
    <n v="0"/>
  </r>
  <r>
    <x v="3479"/>
    <x v="1728"/>
    <d v="2016-12-08T00:00:00"/>
    <d v="2016-12-14T00:00:00"/>
    <s v="Standard Class"/>
    <x v="407"/>
    <s v="Stefania Perrino"/>
    <s v="CORPORATE"/>
    <s v="united states"/>
    <s v="San Francisco"/>
    <s v="California"/>
    <n v="94110"/>
    <s v="West"/>
    <s v="OFF-PA-10003363"/>
    <x v="1"/>
    <x v="10"/>
    <x v="1529"/>
    <n v="45.36"/>
    <n v="7"/>
    <n v="17"/>
    <s v="Grande"/>
    <n v="0"/>
    <n v="0"/>
    <n v="0"/>
    <n v="45.36"/>
    <s v="Bajo"/>
    <n v="21.7728"/>
    <n v="0.48"/>
    <n v="-23.587199999999999"/>
    <n v="6"/>
    <n v="6"/>
    <s v="CORRECTO"/>
    <n v="2016"/>
    <n v="0"/>
  </r>
  <r>
    <x v="3480"/>
    <x v="1728"/>
    <d v="2016-12-08T00:00:00"/>
    <d v="2016-12-14T00:00:00"/>
    <s v="Standard Class"/>
    <x v="407"/>
    <s v="Stefania Perrino"/>
    <s v="CORPORATE"/>
    <s v="united states"/>
    <s v="San Francisco"/>
    <s v="California"/>
    <n v="94110"/>
    <s v="West"/>
    <s v="FUR-TA-10003954"/>
    <x v="0"/>
    <x v="3"/>
    <x v="1217"/>
    <n v="1421.664"/>
    <n v="6"/>
    <n v="30"/>
    <s v="Grande"/>
    <n v="0.2"/>
    <n v="284.33280000000002"/>
    <n v="-284.33280000000002"/>
    <n v="1705.9967999999999"/>
    <s v="Muy Alto"/>
    <n v="-195.47880000000001"/>
    <n v="-0.13750000000000001"/>
    <n v="-1332.81"/>
    <n v="6"/>
    <n v="6"/>
    <s v="CORRECTO"/>
    <n v="2016"/>
    <n v="0"/>
  </r>
  <r>
    <x v="3481"/>
    <x v="1729"/>
    <d v="2014-04-07T00:00:00"/>
    <d v="2014-04-10T00:00:00"/>
    <s v="First Class"/>
    <x v="307"/>
    <s v="Pauline Johnson"/>
    <s v="CONSUMER"/>
    <s v="united states"/>
    <s v="Mobile"/>
    <s v="Alabama"/>
    <n v="36608"/>
    <s v="South"/>
    <s v="FUR-FU-10004415"/>
    <x v="0"/>
    <x v="5"/>
    <x v="1063"/>
    <n v="8.9600000000000009"/>
    <n v="2"/>
    <n v="16"/>
    <s v="Pequeño"/>
    <n v="0"/>
    <n v="0"/>
    <n v="0"/>
    <n v="8.9600000000000009"/>
    <s v="Bajo"/>
    <n v="2.7776000000000001"/>
    <n v="0.31"/>
    <n v="-6.1824000000000003"/>
    <n v="3"/>
    <n v="3"/>
    <s v="CORRECTO"/>
    <n v="2014"/>
    <n v="0"/>
  </r>
  <r>
    <x v="3482"/>
    <x v="1730"/>
    <d v="2014-08-27T00:00:00"/>
    <d v="2014-08-29T00:00:00"/>
    <s v="First Class"/>
    <x v="566"/>
    <s v="Corey Catlett"/>
    <s v="CORPORATE"/>
    <s v="united states"/>
    <s v="Springfield"/>
    <s v="Virginia"/>
    <n v="22153"/>
    <s v="South"/>
    <s v="TEC-PH-10000455"/>
    <x v="2"/>
    <x v="7"/>
    <x v="1121"/>
    <n v="579.95000000000005"/>
    <n v="5"/>
    <n v="10"/>
    <s v="Grande"/>
    <n v="0"/>
    <n v="0"/>
    <n v="0"/>
    <n v="579.95000000000005"/>
    <s v="Muy Alto"/>
    <n v="168.18549999999999"/>
    <n v="0.28999999999999998"/>
    <n v="-411.7645"/>
    <n v="2"/>
    <n v="2"/>
    <s v="CORRECTO"/>
    <n v="2014"/>
    <n v="0"/>
  </r>
  <r>
    <x v="3483"/>
    <x v="1730"/>
    <d v="2014-08-27T00:00:00"/>
    <d v="2014-08-29T00:00:00"/>
    <s v="First Class"/>
    <x v="566"/>
    <s v="Corey Catlett"/>
    <s v="CORPORATE"/>
    <s v="united states"/>
    <s v="Springfield"/>
    <s v="Virginia"/>
    <n v="22153"/>
    <s v="South"/>
    <s v="FUR-FU-10002456"/>
    <x v="0"/>
    <x v="5"/>
    <x v="1018"/>
    <n v="29.12"/>
    <n v="4"/>
    <n v="27"/>
    <s v="Mediano"/>
    <n v="0"/>
    <n v="0"/>
    <n v="0"/>
    <n v="29.12"/>
    <s v="Bajo"/>
    <n v="12.521599999999999"/>
    <n v="0.42999999999999994"/>
    <n v="-16.598400000000002"/>
    <n v="2"/>
    <n v="2"/>
    <s v="CORRECTO"/>
    <n v="2014"/>
    <n v="0"/>
  </r>
  <r>
    <x v="3484"/>
    <x v="1730"/>
    <d v="2014-08-27T00:00:00"/>
    <d v="2014-08-29T00:00:00"/>
    <s v="First Class"/>
    <x v="566"/>
    <s v="Corey Catlett"/>
    <s v="CORPORATE"/>
    <s v="united states"/>
    <s v="Springfield"/>
    <s v="Virginia"/>
    <n v="22153"/>
    <s v="South"/>
    <s v="FUR-TA-10003569"/>
    <x v="0"/>
    <x v="3"/>
    <x v="1367"/>
    <n v="1202.94"/>
    <n v="3"/>
    <n v="21"/>
    <s v="Mediano"/>
    <n v="0"/>
    <n v="0"/>
    <n v="0"/>
    <n v="1202.94"/>
    <s v="Muy Alto"/>
    <n v="300.73500000000001"/>
    <n v="0.25"/>
    <n v="-902.20500000000004"/>
    <n v="2"/>
    <n v="2"/>
    <s v="CORRECTO"/>
    <n v="2014"/>
    <n v="0"/>
  </r>
  <r>
    <x v="3485"/>
    <x v="1731"/>
    <d v="2016-10-21T00:00:00"/>
    <d v="2016-10-26T00:00:00"/>
    <s v="Standard Class"/>
    <x v="501"/>
    <s v="Muhammed Yedwab"/>
    <s v="CORPORATE"/>
    <s v="united states"/>
    <s v="Newark"/>
    <s v="Delaware"/>
    <n v="19711"/>
    <s v="East"/>
    <s v="OFF-BI-10002813"/>
    <x v="1"/>
    <x v="8"/>
    <x v="914"/>
    <n v="7.92"/>
    <n v="4"/>
    <n v="41"/>
    <s v="Mediano"/>
    <n v="0"/>
    <n v="0"/>
    <n v="0"/>
    <n v="7.92"/>
    <s v="Bajo"/>
    <n v="3.5640000000000001"/>
    <n v="0.45"/>
    <n v="-4.3559999999999999"/>
    <n v="5"/>
    <n v="5"/>
    <s v="CORRECTO"/>
    <n v="2016"/>
    <n v="0"/>
  </r>
  <r>
    <x v="3486"/>
    <x v="1732"/>
    <d v="2016-11-30T00:00:00"/>
    <d v="2016-11-30T00:00:00"/>
    <s v="Same Day"/>
    <x v="203"/>
    <s v="Dean Braden"/>
    <s v="CONSUMER"/>
    <s v="united states"/>
    <s v="Hickory"/>
    <s v="North Carolina"/>
    <n v="28601"/>
    <s v="South"/>
    <s v="TEC-PH-10002890"/>
    <x v="2"/>
    <x v="7"/>
    <x v="1396"/>
    <n v="36.192"/>
    <n v="1"/>
    <n v="35"/>
    <s v="Pequeño"/>
    <n v="0.2"/>
    <n v="7.2384000000000004"/>
    <n v="-7.2384000000000004"/>
    <n v="43.430399999999999"/>
    <s v="Bajo"/>
    <n v="2.7143999999999999"/>
    <n v="7.4999999999999997E-2"/>
    <n v="-26.2392"/>
    <n v="0"/>
    <n v="0"/>
    <s v="CORRECTO"/>
    <n v="2016"/>
    <n v="0"/>
  </r>
  <r>
    <x v="3487"/>
    <x v="1733"/>
    <d v="2017-09-05T00:00:00"/>
    <d v="2017-09-11T00:00:00"/>
    <s v="Standard Class"/>
    <x v="675"/>
    <s v="Michael Grace"/>
    <s v="HOME OFFICE"/>
    <s v="united states"/>
    <s v="Fort Lauderdale"/>
    <s v="Florida"/>
    <n v="33311"/>
    <s v="South"/>
    <s v="OFF-ST-10001522"/>
    <x v="1"/>
    <x v="4"/>
    <x v="197"/>
    <n v="147.184"/>
    <n v="2"/>
    <n v="28"/>
    <s v="Pequeño"/>
    <n v="0.2"/>
    <n v="29.436800000000002"/>
    <n v="-29.436800000000002"/>
    <n v="176.6208"/>
    <s v="Medio"/>
    <n v="-29.436800000000002"/>
    <n v="-0.2"/>
    <n v="-147.184"/>
    <n v="6"/>
    <n v="6"/>
    <s v="CORRECTO"/>
    <n v="2017"/>
    <n v="0"/>
  </r>
  <r>
    <x v="3488"/>
    <x v="1734"/>
    <d v="2015-07-02T00:00:00"/>
    <d v="2015-07-06T00:00:00"/>
    <s v="Standard Class"/>
    <x v="584"/>
    <s v="Rob Haberlin"/>
    <s v="CONSUMER"/>
    <s v="united states"/>
    <s v="Carol Stream"/>
    <s v="Illinois"/>
    <n v="60188"/>
    <s v="Central"/>
    <s v="FUR-CH-10004086"/>
    <x v="0"/>
    <x v="1"/>
    <x v="284"/>
    <n v="408.42200000000003"/>
    <n v="2"/>
    <n v="34"/>
    <s v="Pequeño"/>
    <n v="0.3"/>
    <n v="122.5266"/>
    <n v="-122.5266"/>
    <n v="530.94860000000006"/>
    <s v="Muy Alto"/>
    <n v="-5.8346"/>
    <n v="-1.4285714285714285E-2"/>
    <n v="-291.73"/>
    <n v="4"/>
    <n v="4"/>
    <s v="CORRECTO"/>
    <n v="2015"/>
    <n v="0"/>
  </r>
  <r>
    <x v="3489"/>
    <x v="1734"/>
    <d v="2015-07-02T00:00:00"/>
    <d v="2015-07-06T00:00:00"/>
    <s v="Standard Class"/>
    <x v="584"/>
    <s v="Rob Haberlin"/>
    <s v="CONSUMER"/>
    <s v="united states"/>
    <s v="Carol Stream"/>
    <s v="Illinois"/>
    <n v="60188"/>
    <s v="Central"/>
    <s v="FUR-CH-10003774"/>
    <x v="0"/>
    <x v="1"/>
    <x v="1194"/>
    <n v="382.11599999999999"/>
    <n v="6"/>
    <n v="59"/>
    <s v="Grande"/>
    <n v="0.3"/>
    <n v="114.6348"/>
    <n v="-114.6348"/>
    <n v="496.75079999999997"/>
    <s v="Alto"/>
    <n v="-92.799599999999998"/>
    <n v="-0.24285714285714285"/>
    <n v="-360.2808"/>
    <n v="4"/>
    <n v="4"/>
    <s v="CORRECTO"/>
    <n v="2015"/>
    <n v="0"/>
  </r>
  <r>
    <x v="3490"/>
    <x v="1734"/>
    <d v="2015-07-02T00:00:00"/>
    <d v="2015-07-06T00:00:00"/>
    <s v="Standard Class"/>
    <x v="584"/>
    <s v="Rob Haberlin"/>
    <s v="CONSUMER"/>
    <s v="united states"/>
    <s v="Carol Stream"/>
    <s v="Illinois"/>
    <n v="60188"/>
    <s v="Central"/>
    <s v="OFF-ST-10004507"/>
    <x v="1"/>
    <x v="4"/>
    <x v="457"/>
    <n v="68.599999999999994"/>
    <n v="5"/>
    <n v="27"/>
    <s v="Grande"/>
    <n v="0.2"/>
    <n v="13.719999999999999"/>
    <n v="-13.72"/>
    <n v="82.32"/>
    <s v="Medio"/>
    <n v="6.0025000000000004"/>
    <n v="8.7500000000000008E-2"/>
    <n v="-48.877499999999998"/>
    <n v="4"/>
    <n v="4"/>
    <s v="CORRECTO"/>
    <n v="2015"/>
    <n v="0"/>
  </r>
  <r>
    <x v="3491"/>
    <x v="1734"/>
    <d v="2015-07-02T00:00:00"/>
    <d v="2015-07-06T00:00:00"/>
    <s v="Standard Class"/>
    <x v="584"/>
    <s v="Rob Haberlin"/>
    <s v="CONSUMER"/>
    <s v="united states"/>
    <s v="Carol Stream"/>
    <s v="Illinois"/>
    <n v="60188"/>
    <s v="Central"/>
    <s v="OFF-ST-10003208"/>
    <x v="1"/>
    <x v="4"/>
    <x v="246"/>
    <n v="435.50400000000002"/>
    <n v="3"/>
    <n v="45"/>
    <s v="Mediano"/>
    <n v="0.2"/>
    <n v="87.100800000000007"/>
    <n v="-87.100800000000007"/>
    <n v="522.60480000000007"/>
    <s v="Muy Alto"/>
    <n v="48.994199999999999"/>
    <n v="0.11249999999999999"/>
    <n v="-299.40899999999999"/>
    <n v="4"/>
    <n v="4"/>
    <s v="CORRECTO"/>
    <n v="2015"/>
    <n v="0"/>
  </r>
  <r>
    <x v="3492"/>
    <x v="1734"/>
    <d v="2015-07-02T00:00:00"/>
    <d v="2015-07-06T00:00:00"/>
    <s v="Standard Class"/>
    <x v="584"/>
    <s v="Rob Haberlin"/>
    <s v="CONSUMER"/>
    <s v="united states"/>
    <s v="Carol Stream"/>
    <s v="Illinois"/>
    <n v="60188"/>
    <s v="Central"/>
    <s v="OFF-PA-10000659"/>
    <x v="1"/>
    <x v="10"/>
    <x v="162"/>
    <n v="11.167999999999999"/>
    <n v="2"/>
    <n v="14"/>
    <s v="Pequeño"/>
    <n v="0.2"/>
    <n v="2.2336"/>
    <n v="-2.2336"/>
    <n v="13.401599999999998"/>
    <s v="Bajo"/>
    <n v="3.7692000000000001"/>
    <n v="0.33750000000000002"/>
    <n v="-5.1651999999999996"/>
    <n v="4"/>
    <n v="4"/>
    <s v="CORRECTO"/>
    <n v="2015"/>
    <n v="0"/>
  </r>
  <r>
    <x v="3493"/>
    <x v="1735"/>
    <d v="2017-09-24T00:00:00"/>
    <d v="2017-09-28T00:00:00"/>
    <s v="Standard Class"/>
    <x v="208"/>
    <s v="Karen Bern"/>
    <s v="CORPORATE"/>
    <s v="united states"/>
    <s v="Saint Cloud"/>
    <s v="Minnesota"/>
    <n v="56301"/>
    <s v="Central"/>
    <s v="TEC-AC-10002305"/>
    <x v="2"/>
    <x v="11"/>
    <x v="1530"/>
    <n v="72"/>
    <n v="4"/>
    <n v="18"/>
    <s v="Mediano"/>
    <n v="0"/>
    <n v="0"/>
    <n v="0"/>
    <n v="72"/>
    <s v="Medio"/>
    <n v="12.96"/>
    <n v="0.18000000000000002"/>
    <n v="-59.04"/>
    <n v="4"/>
    <n v="4"/>
    <s v="CORRECTO"/>
    <n v="2017"/>
    <n v="0"/>
  </r>
  <r>
    <x v="3494"/>
    <x v="1735"/>
    <d v="2017-09-24T00:00:00"/>
    <d v="2017-09-28T00:00:00"/>
    <s v="Standard Class"/>
    <x v="208"/>
    <s v="Karen Bern"/>
    <s v="CORPORATE"/>
    <s v="united states"/>
    <s v="Saint Cloud"/>
    <s v="Minnesota"/>
    <n v="56301"/>
    <s v="Central"/>
    <s v="TEC-AC-10000990"/>
    <x v="2"/>
    <x v="11"/>
    <x v="1531"/>
    <n v="655.9"/>
    <n v="5"/>
    <n v="16"/>
    <s v="Grande"/>
    <n v="0"/>
    <n v="0"/>
    <n v="0"/>
    <n v="655.9"/>
    <s v="Muy Alto"/>
    <n v="275.47800000000001"/>
    <n v="0.42000000000000004"/>
    <n v="-380.42200000000003"/>
    <n v="4"/>
    <n v="4"/>
    <s v="CORRECTO"/>
    <n v="2017"/>
    <n v="0"/>
  </r>
  <r>
    <x v="3495"/>
    <x v="1735"/>
    <d v="2017-09-24T00:00:00"/>
    <d v="2017-09-28T00:00:00"/>
    <s v="Standard Class"/>
    <x v="208"/>
    <s v="Karen Bern"/>
    <s v="CORPORATE"/>
    <s v="united states"/>
    <s v="Saint Cloud"/>
    <s v="Minnesota"/>
    <n v="56301"/>
    <s v="Central"/>
    <s v="FUR-CH-10000665"/>
    <x v="0"/>
    <x v="1"/>
    <x v="662"/>
    <n v="603.91999999999996"/>
    <n v="4"/>
    <n v="32"/>
    <s v="Mediano"/>
    <n v="0"/>
    <n v="0"/>
    <n v="0"/>
    <n v="603.91999999999996"/>
    <s v="Muy Alto"/>
    <n v="181.17599999999999"/>
    <n v="0.3"/>
    <n v="-422.74400000000003"/>
    <n v="4"/>
    <n v="4"/>
    <s v="CORRECTO"/>
    <n v="2017"/>
    <n v="0"/>
  </r>
  <r>
    <x v="3496"/>
    <x v="1736"/>
    <d v="2016-08-08T00:00:00"/>
    <d v="2016-08-15T00:00:00"/>
    <s v="Standard Class"/>
    <x v="402"/>
    <s v="Cathy Armstrong"/>
    <s v="HOME OFFICE"/>
    <s v="united states"/>
    <s v="Los Angeles"/>
    <s v="California"/>
    <n v="90036"/>
    <s v="West"/>
    <s v="FUR-TA-10001932"/>
    <x v="0"/>
    <x v="3"/>
    <x v="848"/>
    <n v="513.024"/>
    <n v="2"/>
    <n v="22"/>
    <s v="Pequeño"/>
    <n v="0.2"/>
    <n v="102.60480000000001"/>
    <n v="-102.6048"/>
    <n v="615.62879999999996"/>
    <s v="Muy Alto"/>
    <n v="12.8256"/>
    <n v="2.4999999999999998E-2"/>
    <n v="-397.59359999999998"/>
    <n v="7"/>
    <n v="7"/>
    <s v="CORRECTO"/>
    <n v="2016"/>
    <n v="0"/>
  </r>
  <r>
    <x v="3497"/>
    <x v="1736"/>
    <d v="2016-08-08T00:00:00"/>
    <d v="2016-08-15T00:00:00"/>
    <s v="Standard Class"/>
    <x v="402"/>
    <s v="Cathy Armstrong"/>
    <s v="HOME OFFICE"/>
    <s v="united states"/>
    <s v="Los Angeles"/>
    <s v="California"/>
    <n v="90036"/>
    <s v="West"/>
    <s v="OFF-AP-10004487"/>
    <x v="1"/>
    <x v="9"/>
    <x v="722"/>
    <n v="487.92"/>
    <n v="6"/>
    <n v="36"/>
    <s v="Grande"/>
    <n v="0"/>
    <n v="0"/>
    <n v="0"/>
    <n v="487.92"/>
    <s v="Alto"/>
    <n v="136.61760000000001"/>
    <n v="0.28000000000000003"/>
    <n v="-351.30239999999998"/>
    <n v="7"/>
    <n v="7"/>
    <s v="CORRECTO"/>
    <n v="2016"/>
    <n v="0"/>
  </r>
  <r>
    <x v="3498"/>
    <x v="1736"/>
    <d v="2016-08-08T00:00:00"/>
    <d v="2016-08-15T00:00:00"/>
    <s v="Standard Class"/>
    <x v="402"/>
    <s v="Cathy Armstrong"/>
    <s v="HOME OFFICE"/>
    <s v="united states"/>
    <s v="Los Angeles"/>
    <s v="California"/>
    <n v="90036"/>
    <s v="West"/>
    <s v="OFF-BI-10002160"/>
    <x v="1"/>
    <x v="8"/>
    <x v="315"/>
    <n v="15.24"/>
    <n v="5"/>
    <n v="17"/>
    <s v="Grande"/>
    <n v="0.2"/>
    <n v="3.048"/>
    <n v="-3.048"/>
    <n v="18.288"/>
    <s v="Bajo"/>
    <n v="5.3339999999999996"/>
    <n v="0.35"/>
    <n v="-6.8579999999999997"/>
    <n v="7"/>
    <n v="7"/>
    <s v="CORRECTO"/>
    <n v="2016"/>
    <n v="0"/>
  </r>
  <r>
    <x v="3499"/>
    <x v="1737"/>
    <d v="2016-09-29T00:00:00"/>
    <d v="2016-10-03T00:00:00"/>
    <s v="Standard Class"/>
    <x v="300"/>
    <s v="Joe Kamberova"/>
    <s v="CONSUMER"/>
    <s v="united states"/>
    <s v="Mobile"/>
    <s v="Alabama"/>
    <n v="36608"/>
    <s v="South"/>
    <s v="TEC-AC-10000420"/>
    <x v="2"/>
    <x v="11"/>
    <x v="1496"/>
    <n v="209.97"/>
    <n v="3"/>
    <n v="21"/>
    <s v="Mediano"/>
    <n v="0"/>
    <n v="0"/>
    <n v="0"/>
    <n v="209.97"/>
    <s v="Alto"/>
    <n v="71.389799999999994"/>
    <n v="0.33999999999999997"/>
    <n v="-138.58019999999999"/>
    <n v="4"/>
    <n v="4"/>
    <s v="CORRECTO"/>
    <n v="2016"/>
    <n v="0"/>
  </r>
  <r>
    <x v="3500"/>
    <x v="1737"/>
    <d v="2016-09-29T00:00:00"/>
    <d v="2016-10-03T00:00:00"/>
    <s v="Standard Class"/>
    <x v="300"/>
    <s v="Joe Kamberova"/>
    <s v="CONSUMER"/>
    <s v="united states"/>
    <s v="Mobile"/>
    <s v="Alabama"/>
    <n v="36608"/>
    <s v="South"/>
    <s v="OFF-BI-10001989"/>
    <x v="1"/>
    <x v="8"/>
    <x v="542"/>
    <n v="62.94"/>
    <n v="3"/>
    <n v="43"/>
    <s v="Mediano"/>
    <n v="0"/>
    <n v="0"/>
    <n v="0"/>
    <n v="62.94"/>
    <s v="Medio"/>
    <n v="30.211200000000002"/>
    <n v="0.48000000000000004"/>
    <n v="-32.7288"/>
    <n v="4"/>
    <n v="4"/>
    <s v="CORRECTO"/>
    <n v="2016"/>
    <n v="0"/>
  </r>
  <r>
    <x v="3501"/>
    <x v="1737"/>
    <d v="2016-09-29T00:00:00"/>
    <d v="2016-10-03T00:00:00"/>
    <s v="Standard Class"/>
    <x v="300"/>
    <s v="Joe Kamberova"/>
    <s v="CONSUMER"/>
    <s v="united states"/>
    <s v="Mobile"/>
    <s v="Alabama"/>
    <n v="36608"/>
    <s v="South"/>
    <s v="OFF-AR-10001149"/>
    <x v="1"/>
    <x v="6"/>
    <x v="131"/>
    <n v="25.92"/>
    <n v="9"/>
    <n v="26"/>
    <s v="Grande"/>
    <n v="0"/>
    <n v="0"/>
    <n v="0"/>
    <n v="25.92"/>
    <s v="Bajo"/>
    <n v="7.7759999999999998"/>
    <n v="0.3"/>
    <n v="-18.143999999999998"/>
    <n v="4"/>
    <n v="4"/>
    <s v="CORRECTO"/>
    <n v="2016"/>
    <n v="0"/>
  </r>
  <r>
    <x v="3502"/>
    <x v="1738"/>
    <d v="2017-04-10T00:00:00"/>
    <d v="2017-04-10T00:00:00"/>
    <s v="Same Day"/>
    <x v="709"/>
    <s v="Russell D'Ascenzo"/>
    <s v="CONSUMER"/>
    <s v="united states"/>
    <s v="Austin"/>
    <s v="Texas"/>
    <n v="78745"/>
    <s v="Central"/>
    <s v="OFF-PA-10004101"/>
    <x v="1"/>
    <x v="10"/>
    <x v="511"/>
    <n v="10.368"/>
    <n v="2"/>
    <n v="27"/>
    <s v="Pequeño"/>
    <n v="0.2"/>
    <n v="2.0736000000000003"/>
    <n v="-2.0735999999999999"/>
    <n v="12.441600000000001"/>
    <s v="Bajo"/>
    <n v="3.6288"/>
    <n v="0.35"/>
    <n v="-4.6656000000000004"/>
    <n v="0"/>
    <n v="0"/>
    <s v="CORRECTO"/>
    <n v="2017"/>
    <n v="0"/>
  </r>
  <r>
    <x v="3503"/>
    <x v="1738"/>
    <d v="2017-04-10T00:00:00"/>
    <d v="2017-04-10T00:00:00"/>
    <s v="Same Day"/>
    <x v="709"/>
    <s v="Russell D'Ascenzo"/>
    <s v="CONSUMER"/>
    <s v="united states"/>
    <s v="Austin"/>
    <s v="Texas"/>
    <n v="78745"/>
    <s v="Central"/>
    <s v="TEC-AC-10001714"/>
    <x v="2"/>
    <x v="11"/>
    <x v="685"/>
    <n v="95.736000000000004"/>
    <n v="3"/>
    <n v="23"/>
    <s v="Mediano"/>
    <n v="0.2"/>
    <n v="19.147200000000002"/>
    <n v="-19.147200000000002"/>
    <n v="114.8832"/>
    <s v="Medio"/>
    <n v="20.343900000000001"/>
    <n v="0.21249999999999999"/>
    <n v="-56.244900000000001"/>
    <n v="0"/>
    <n v="0"/>
    <s v="CORRECTO"/>
    <n v="2017"/>
    <n v="0"/>
  </r>
  <r>
    <x v="3504"/>
    <x v="1739"/>
    <d v="2016-12-18T00:00:00"/>
    <d v="2016-12-20T00:00:00"/>
    <s v="Second Class"/>
    <x v="451"/>
    <s v="Julie Kriz"/>
    <s v="HOME OFFICE"/>
    <s v="united states"/>
    <s v="New York City"/>
    <s v="New York"/>
    <n v="10009"/>
    <s v="East"/>
    <s v="OFF-ST-10003716"/>
    <x v="1"/>
    <x v="4"/>
    <x v="898"/>
    <n v="900.08"/>
    <n v="4"/>
    <n v="47"/>
    <s v="Mediano"/>
    <n v="0"/>
    <n v="0"/>
    <n v="0"/>
    <n v="900.08"/>
    <s v="Muy Alto"/>
    <n v="117.0104"/>
    <n v="0.13"/>
    <n v="-783.06960000000004"/>
    <n v="2"/>
    <n v="2"/>
    <s v="CORRECTO"/>
    <n v="2016"/>
    <n v="0"/>
  </r>
  <r>
    <x v="3505"/>
    <x v="1740"/>
    <d v="2014-06-20T00:00:00"/>
    <d v="2014-06-24T00:00:00"/>
    <s v="Standard Class"/>
    <x v="710"/>
    <s v="Sam Craven"/>
    <s v="CONSUMER"/>
    <s v="united states"/>
    <s v="Plano"/>
    <s v="Texas"/>
    <n v="75023"/>
    <s v="Central"/>
    <s v="TEC-PH-10000369"/>
    <x v="2"/>
    <x v="7"/>
    <x v="1355"/>
    <n v="201.584"/>
    <n v="2"/>
    <n v="19"/>
    <s v="Pequeño"/>
    <n v="0.2"/>
    <n v="40.316800000000001"/>
    <n v="-40.316800000000001"/>
    <n v="241.9008"/>
    <s v="Alto"/>
    <n v="20.1584"/>
    <n v="0.1"/>
    <n v="-141.1088"/>
    <n v="4"/>
    <n v="4"/>
    <s v="CORRECTO"/>
    <n v="2014"/>
    <n v="0"/>
  </r>
  <r>
    <x v="3506"/>
    <x v="1740"/>
    <d v="2014-06-20T00:00:00"/>
    <d v="2014-06-24T00:00:00"/>
    <s v="Standard Class"/>
    <x v="710"/>
    <s v="Sam Craven"/>
    <s v="CONSUMER"/>
    <s v="united states"/>
    <s v="Plano"/>
    <s v="Texas"/>
    <n v="75023"/>
    <s v="Central"/>
    <s v="OFF-BI-10000756"/>
    <x v="1"/>
    <x v="8"/>
    <x v="15"/>
    <n v="3.3919999999999999"/>
    <n v="4"/>
    <n v="39"/>
    <s v="Mediano"/>
    <n v="0.8"/>
    <n v="2.7136"/>
    <n v="-2.7136"/>
    <n v="6.1055999999999999"/>
    <s v="Bajo"/>
    <n v="-5.0880000000000001"/>
    <n v="-1.5"/>
    <n v="-5.7664"/>
    <n v="4"/>
    <n v="4"/>
    <s v="CORRECTO"/>
    <n v="2014"/>
    <n v="0"/>
  </r>
  <r>
    <x v="3507"/>
    <x v="1740"/>
    <d v="2014-06-20T00:00:00"/>
    <d v="2014-06-24T00:00:00"/>
    <s v="Standard Class"/>
    <x v="710"/>
    <s v="Sam Craven"/>
    <s v="CONSUMER"/>
    <s v="united states"/>
    <s v="Plano"/>
    <s v="Texas"/>
    <n v="75023"/>
    <s v="Central"/>
    <s v="FUR-BO-10001608"/>
    <x v="0"/>
    <x v="0"/>
    <x v="1532"/>
    <n v="193.06559999999999"/>
    <n v="4"/>
    <n v="30"/>
    <s v="Mediano"/>
    <n v="0.32"/>
    <n v="61.780991999999998"/>
    <n v="-61.780991999999998"/>
    <n v="254.84659199999999"/>
    <s v="Alto"/>
    <n v="-19.874400000000001"/>
    <n v="-0.10294117647058824"/>
    <n v="-151.159008"/>
    <n v="4"/>
    <n v="4"/>
    <s v="CORRECTO"/>
    <n v="2014"/>
    <n v="0"/>
  </r>
  <r>
    <x v="3508"/>
    <x v="1740"/>
    <d v="2014-06-20T00:00:00"/>
    <d v="2014-06-24T00:00:00"/>
    <s v="Standard Class"/>
    <x v="710"/>
    <s v="Sam Craven"/>
    <s v="CONSUMER"/>
    <s v="united states"/>
    <s v="Plano"/>
    <s v="Texas"/>
    <n v="75023"/>
    <s v="Central"/>
    <s v="OFF-PA-10001166"/>
    <x v="1"/>
    <x v="10"/>
    <x v="777"/>
    <n v="15.552"/>
    <n v="3"/>
    <n v="25"/>
    <s v="Mediano"/>
    <n v="0.2"/>
    <n v="3.1104000000000003"/>
    <n v="-3.1103999999999998"/>
    <n v="18.662399999999998"/>
    <s v="Bajo"/>
    <n v="5.4432"/>
    <n v="0.35000000000000003"/>
    <n v="-6.9984000000000002"/>
    <n v="4"/>
    <n v="4"/>
    <s v="CORRECTO"/>
    <n v="2014"/>
    <n v="0"/>
  </r>
  <r>
    <x v="3509"/>
    <x v="1740"/>
    <d v="2014-06-20T00:00:00"/>
    <d v="2014-06-24T00:00:00"/>
    <s v="Standard Class"/>
    <x v="710"/>
    <s v="Sam Craven"/>
    <s v="CONSUMER"/>
    <s v="united states"/>
    <s v="Plano"/>
    <s v="Texas"/>
    <n v="75023"/>
    <s v="Central"/>
    <s v="OFF-PA-10000587"/>
    <x v="1"/>
    <x v="10"/>
    <x v="57"/>
    <n v="11.648"/>
    <n v="2"/>
    <n v="15"/>
    <s v="Pequeño"/>
    <n v="0.2"/>
    <n v="2.3296000000000001"/>
    <n v="-2.3296000000000001"/>
    <n v="13.977599999999999"/>
    <s v="Bajo"/>
    <n v="4.0768000000000004"/>
    <n v="0.35000000000000003"/>
    <n v="-5.2416"/>
    <n v="4"/>
    <n v="4"/>
    <s v="CORRECTO"/>
    <n v="2014"/>
    <n v="0"/>
  </r>
  <r>
    <x v="3510"/>
    <x v="1740"/>
    <d v="2014-06-20T00:00:00"/>
    <d v="2014-06-24T00:00:00"/>
    <s v="Standard Class"/>
    <x v="710"/>
    <s v="Sam Craven"/>
    <s v="CONSUMER"/>
    <s v="united states"/>
    <s v="Plano"/>
    <s v="Texas"/>
    <n v="75023"/>
    <s v="Central"/>
    <s v="TEC-MA-10001972"/>
    <x v="2"/>
    <x v="15"/>
    <x v="1478"/>
    <n v="418.8"/>
    <n v="2"/>
    <n v="12"/>
    <s v="Pequeño"/>
    <n v="0.4"/>
    <n v="167.52"/>
    <n v="-167.52"/>
    <n v="586.32000000000005"/>
    <s v="Muy Alto"/>
    <n v="-97.72"/>
    <n v="-0.23333333333333334"/>
    <n v="-349"/>
    <n v="4"/>
    <n v="4"/>
    <s v="CORRECTO"/>
    <n v="2014"/>
    <n v="0"/>
  </r>
  <r>
    <x v="3511"/>
    <x v="1740"/>
    <d v="2014-06-20T00:00:00"/>
    <d v="2014-06-24T00:00:00"/>
    <s v="Standard Class"/>
    <x v="710"/>
    <s v="Sam Craven"/>
    <s v="CONSUMER"/>
    <s v="united states"/>
    <s v="Plano"/>
    <s v="Texas"/>
    <n v="75023"/>
    <s v="Central"/>
    <s v="OFF-ST-10004123"/>
    <x v="1"/>
    <x v="4"/>
    <x v="72"/>
    <n v="509.488"/>
    <n v="7"/>
    <n v="30"/>
    <s v="Grande"/>
    <n v="0.2"/>
    <n v="101.89760000000001"/>
    <n v="-101.8976"/>
    <n v="611.38560000000007"/>
    <s v="Muy Alto"/>
    <n v="-127.372"/>
    <n v="-0.25"/>
    <n v="-534.9624"/>
    <n v="4"/>
    <n v="4"/>
    <s v="CORRECTO"/>
    <n v="2014"/>
    <n v="0"/>
  </r>
  <r>
    <x v="3512"/>
    <x v="1741"/>
    <d v="2017-09-04T00:00:00"/>
    <d v="2017-09-06T00:00:00"/>
    <s v="First Class"/>
    <x v="304"/>
    <s v="Helen Wasserman"/>
    <s v="CORPORATE"/>
    <s v="united states"/>
    <s v="Chicago"/>
    <s v="Illinois"/>
    <n v="60653"/>
    <s v="Central"/>
    <s v="FUR-BO-10000112"/>
    <x v="0"/>
    <x v="0"/>
    <x v="1533"/>
    <n v="825.17399999999998"/>
    <n v="9"/>
    <n v="9"/>
    <s v="Grande"/>
    <n v="0.3"/>
    <n v="247.55219999999997"/>
    <n v="-247.5522"/>
    <n v="1072.7262000000001"/>
    <s v="Muy Alto"/>
    <n v="-117.88200000000001"/>
    <n v="-0.14285714285714288"/>
    <n v="-695.50379999999996"/>
    <n v="2"/>
    <n v="2"/>
    <s v="CORRECTO"/>
    <n v="2017"/>
    <n v="0"/>
  </r>
  <r>
    <x v="3513"/>
    <x v="1741"/>
    <d v="2017-09-04T00:00:00"/>
    <d v="2017-09-06T00:00:00"/>
    <s v="First Class"/>
    <x v="304"/>
    <s v="Helen Wasserman"/>
    <s v="CORPORATE"/>
    <s v="united states"/>
    <s v="Chicago"/>
    <s v="Illinois"/>
    <n v="60653"/>
    <s v="Central"/>
    <s v="OFF-PA-10004041"/>
    <x v="1"/>
    <x v="10"/>
    <x v="949"/>
    <n v="17.760000000000002"/>
    <n v="3"/>
    <n v="25"/>
    <s v="Mediano"/>
    <n v="0.2"/>
    <n v="3.5520000000000005"/>
    <n v="-3.552"/>
    <n v="21.312000000000001"/>
    <s v="Bajo"/>
    <n v="5.55"/>
    <n v="0.31249999999999994"/>
    <n v="-8.6579999999999995"/>
    <n v="2"/>
    <n v="2"/>
    <s v="CORRECTO"/>
    <n v="2017"/>
    <n v="0"/>
  </r>
  <r>
    <x v="3514"/>
    <x v="1741"/>
    <d v="2017-09-04T00:00:00"/>
    <d v="2017-09-06T00:00:00"/>
    <s v="First Class"/>
    <x v="304"/>
    <s v="Helen Wasserman"/>
    <s v="CORPORATE"/>
    <s v="united states"/>
    <s v="Chicago"/>
    <s v="Illinois"/>
    <n v="60653"/>
    <s v="Central"/>
    <s v="OFF-AR-10001149"/>
    <x v="1"/>
    <x v="6"/>
    <x v="131"/>
    <n v="6.9119999999999999"/>
    <n v="3"/>
    <n v="26"/>
    <s v="Mediano"/>
    <n v="0.2"/>
    <n v="1.3824000000000001"/>
    <n v="-1.3824000000000001"/>
    <n v="8.2943999999999996"/>
    <s v="Bajo"/>
    <n v="0.86399999999999999"/>
    <n v="0.125"/>
    <n v="-4.6656000000000004"/>
    <n v="2"/>
    <n v="2"/>
    <s v="CORRECTO"/>
    <n v="2017"/>
    <n v="0"/>
  </r>
  <r>
    <x v="3515"/>
    <x v="1742"/>
    <d v="2016-12-20T00:00:00"/>
    <d v="2016-12-24T00:00:00"/>
    <s v="Standard Class"/>
    <x v="561"/>
    <s v="Stuart Calhoun"/>
    <s v="CONSUMER"/>
    <s v="united states"/>
    <s v="Jackson"/>
    <s v="Mississippi"/>
    <n v="39212"/>
    <s v="South"/>
    <s v="TEC-AC-10002323"/>
    <x v="2"/>
    <x v="11"/>
    <x v="177"/>
    <n v="66.3"/>
    <n v="3"/>
    <n v="44"/>
    <s v="Mediano"/>
    <n v="0"/>
    <n v="0"/>
    <n v="0"/>
    <n v="66.3"/>
    <s v="Medio"/>
    <n v="8.6189999999999998"/>
    <n v="0.13"/>
    <n v="-57.680999999999997"/>
    <n v="4"/>
    <n v="4"/>
    <s v="CORRECTO"/>
    <n v="2016"/>
    <n v="0"/>
  </r>
  <r>
    <x v="3516"/>
    <x v="1743"/>
    <d v="2016-08-09T00:00:00"/>
    <d v="2016-08-12T00:00:00"/>
    <s v="First Class"/>
    <x v="66"/>
    <s v="Helen Andreada"/>
    <s v="CONSUMER"/>
    <s v="united states"/>
    <s v="Fayetteville"/>
    <s v="North Carolina"/>
    <n v="28314"/>
    <s v="South"/>
    <s v="OFF-PA-10000130"/>
    <x v="1"/>
    <x v="10"/>
    <x v="1004"/>
    <n v="30.815999999999999"/>
    <n v="9"/>
    <n v="16"/>
    <s v="Grande"/>
    <n v="0.2"/>
    <n v="6.1631999999999998"/>
    <n v="-6.1631999999999998"/>
    <n v="36.979199999999999"/>
    <s v="Bajo"/>
    <n v="9.6300000000000008"/>
    <n v="0.31250000000000006"/>
    <n v="-15.0228"/>
    <n v="3"/>
    <n v="3"/>
    <s v="CORRECTO"/>
    <n v="2016"/>
    <n v="0"/>
  </r>
  <r>
    <x v="3517"/>
    <x v="1743"/>
    <d v="2016-08-09T00:00:00"/>
    <d v="2016-08-12T00:00:00"/>
    <s v="First Class"/>
    <x v="66"/>
    <s v="Helen Andreada"/>
    <s v="CONSUMER"/>
    <s v="united states"/>
    <s v="Fayetteville"/>
    <s v="North Carolina"/>
    <n v="28314"/>
    <s v="South"/>
    <s v="TEC-PH-10002350"/>
    <x v="2"/>
    <x v="7"/>
    <x v="1467"/>
    <n v="44.783999999999999"/>
    <n v="2"/>
    <n v="10"/>
    <s v="Pequeño"/>
    <n v="0.2"/>
    <n v="8.9567999999999994"/>
    <n v="-8.9567999999999994"/>
    <n v="53.7408"/>
    <s v="Medio"/>
    <n v="4.4783999999999997"/>
    <n v="9.9999999999999992E-2"/>
    <n v="-31.348800000000001"/>
    <n v="3"/>
    <n v="3"/>
    <s v="CORRECTO"/>
    <n v="2016"/>
    <n v="0"/>
  </r>
  <r>
    <x v="3518"/>
    <x v="1743"/>
    <d v="2016-08-09T00:00:00"/>
    <d v="2016-08-12T00:00:00"/>
    <s v="First Class"/>
    <x v="66"/>
    <s v="Helen Andreada"/>
    <s v="CONSUMER"/>
    <s v="united states"/>
    <s v="Fayetteville"/>
    <s v="North Carolina"/>
    <n v="28314"/>
    <s v="South"/>
    <s v="OFF-AP-10002518"/>
    <x v="1"/>
    <x v="9"/>
    <x v="160"/>
    <n v="569.53599999999994"/>
    <n v="4"/>
    <n v="21"/>
    <s v="Mediano"/>
    <n v="0.2"/>
    <n v="113.90719999999999"/>
    <n v="-113.9072"/>
    <n v="683.44319999999993"/>
    <s v="Muy Alto"/>
    <n v="64.072800000000001"/>
    <n v="0.11250000000000002"/>
    <n v="-391.55599999999998"/>
    <n v="3"/>
    <n v="3"/>
    <s v="CORRECTO"/>
    <n v="2016"/>
    <n v="0"/>
  </r>
  <r>
    <x v="3519"/>
    <x v="1744"/>
    <d v="2015-06-22T00:00:00"/>
    <d v="2015-06-25T00:00:00"/>
    <s v="First Class"/>
    <x v="675"/>
    <s v="Michael Grace"/>
    <s v="HOME OFFICE"/>
    <s v="united states"/>
    <s v="Aurora"/>
    <s v="Illinois"/>
    <n v="60505"/>
    <s v="Central"/>
    <s v="FUR-TA-10002645"/>
    <x v="0"/>
    <x v="3"/>
    <x v="1322"/>
    <n v="796.42499999999995"/>
    <n v="7"/>
    <n v="20"/>
    <s v="Grande"/>
    <n v="0.5"/>
    <n v="398.21249999999998"/>
    <n v="-398.21249999999998"/>
    <n v="1194.6374999999998"/>
    <s v="Muy Alto"/>
    <n v="-525.64049999999997"/>
    <n v="-0.66"/>
    <n v="-923.85299999999995"/>
    <n v="3"/>
    <n v="3"/>
    <s v="CORRECTO"/>
    <n v="2015"/>
    <n v="0"/>
  </r>
  <r>
    <x v="3520"/>
    <x v="1745"/>
    <d v="2015-04-10T00:00:00"/>
    <d v="2015-04-15T00:00:00"/>
    <s v="Standard Class"/>
    <x v="678"/>
    <s v="Dario Medina"/>
    <s v="CORPORATE"/>
    <s v="united states"/>
    <s v="Sacramento"/>
    <s v="California"/>
    <n v="95823"/>
    <s v="West"/>
    <s v="OFF-BI-10000773"/>
    <x v="1"/>
    <x v="8"/>
    <x v="386"/>
    <n v="12.832000000000001"/>
    <n v="2"/>
    <n v="25"/>
    <s v="Pequeño"/>
    <n v="0.2"/>
    <n v="2.5664000000000002"/>
    <n v="-2.5663999999999998"/>
    <n v="15.398400000000001"/>
    <s v="Bajo"/>
    <n v="4.3308"/>
    <n v="0.33749999999999997"/>
    <n v="-5.9348000000000001"/>
    <n v="5"/>
    <n v="5"/>
    <s v="CORRECTO"/>
    <n v="2015"/>
    <n v="0"/>
  </r>
  <r>
    <x v="3521"/>
    <x v="1746"/>
    <d v="2016-11-21T00:00:00"/>
    <d v="2016-11-25T00:00:00"/>
    <s v="Second Class"/>
    <x v="664"/>
    <s v="Denise Monton"/>
    <s v="CORPORATE"/>
    <s v="united states"/>
    <s v="Des Moines"/>
    <s v="Iowa"/>
    <n v="50315"/>
    <s v="Central"/>
    <s v="OFF-PA-10003845"/>
    <x v="1"/>
    <x v="10"/>
    <x v="372"/>
    <n v="40.46"/>
    <n v="7"/>
    <n v="16"/>
    <s v="Grande"/>
    <n v="0"/>
    <n v="0"/>
    <n v="0"/>
    <n v="40.46"/>
    <s v="Bajo"/>
    <n v="19.825399999999998"/>
    <n v="0.48999999999999994"/>
    <n v="-20.634599999999999"/>
    <n v="4"/>
    <n v="4"/>
    <s v="CORRECTO"/>
    <n v="2016"/>
    <n v="0"/>
  </r>
  <r>
    <x v="3522"/>
    <x v="1746"/>
    <d v="2016-11-21T00:00:00"/>
    <d v="2016-11-25T00:00:00"/>
    <s v="Second Class"/>
    <x v="664"/>
    <s v="Denise Monton"/>
    <s v="CORPORATE"/>
    <s v="united states"/>
    <s v="Des Moines"/>
    <s v="Iowa"/>
    <n v="50315"/>
    <s v="Central"/>
    <s v="TEC-PH-10001580"/>
    <x v="2"/>
    <x v="7"/>
    <x v="234"/>
    <n v="404.94"/>
    <n v="3"/>
    <n v="17"/>
    <s v="Mediano"/>
    <n v="0"/>
    <n v="0"/>
    <n v="0"/>
    <n v="404.94"/>
    <s v="Alto"/>
    <n v="109.3338"/>
    <n v="0.27"/>
    <n v="-295.6062"/>
    <n v="4"/>
    <n v="4"/>
    <s v="CORRECTO"/>
    <n v="2016"/>
    <n v="0"/>
  </r>
  <r>
    <x v="3523"/>
    <x v="1747"/>
    <d v="2016-09-05T00:00:00"/>
    <d v="2016-09-10T00:00:00"/>
    <s v="Standard Class"/>
    <x v="504"/>
    <s v="Marina Lichtenstein"/>
    <s v="CORPORATE"/>
    <s v="united states"/>
    <s v="San Diego"/>
    <s v="California"/>
    <n v="92105"/>
    <s v="West"/>
    <s v="TEC-AC-10002345"/>
    <x v="2"/>
    <x v="11"/>
    <x v="175"/>
    <n v="116"/>
    <n v="8"/>
    <n v="20"/>
    <s v="Grande"/>
    <n v="0"/>
    <n v="0"/>
    <n v="0"/>
    <n v="116"/>
    <s v="Medio"/>
    <n v="29"/>
    <n v="0.25"/>
    <n v="-87"/>
    <n v="5"/>
    <n v="5"/>
    <s v="CORRECTO"/>
    <n v="2016"/>
    <n v="0"/>
  </r>
  <r>
    <x v="3524"/>
    <x v="1748"/>
    <d v="2016-11-24T00:00:00"/>
    <d v="2016-11-28T00:00:00"/>
    <s v="Standard Class"/>
    <x v="654"/>
    <s v="George Ashbrook"/>
    <s v="CONSUMER"/>
    <s v="united states"/>
    <s v="Dallas"/>
    <s v="Texas"/>
    <n v="75081"/>
    <s v="Central"/>
    <s v="TEC-PH-10004120"/>
    <x v="2"/>
    <x v="7"/>
    <x v="1534"/>
    <n v="657.55200000000002"/>
    <n v="6"/>
    <n v="13"/>
    <s v="Grande"/>
    <n v="0.2"/>
    <n v="131.5104"/>
    <n v="-131.5104"/>
    <n v="789.06240000000003"/>
    <s v="Muy Alto"/>
    <n v="49.316400000000002"/>
    <n v="7.4999999999999997E-2"/>
    <n v="-476.72519999999997"/>
    <n v="4"/>
    <n v="4"/>
    <s v="CORRECTO"/>
    <n v="2016"/>
    <n v="0"/>
  </r>
  <r>
    <x v="3525"/>
    <x v="1749"/>
    <d v="2017-12-10T00:00:00"/>
    <d v="2017-12-15T00:00:00"/>
    <s v="Second Class"/>
    <x v="711"/>
    <s v="Stephanie Ulpright"/>
    <s v="HOME OFFICE"/>
    <s v="united states"/>
    <s v="Jackson"/>
    <s v="Mississippi"/>
    <n v="39212"/>
    <s v="South"/>
    <s v="TEC-AC-10001838"/>
    <x v="2"/>
    <x v="11"/>
    <x v="651"/>
    <n v="599.97"/>
    <n v="3"/>
    <n v="26"/>
    <s v="Mediano"/>
    <n v="0"/>
    <n v="0"/>
    <n v="0"/>
    <n v="599.97"/>
    <s v="Muy Alto"/>
    <n v="257.9871"/>
    <n v="0.43"/>
    <n v="-341.98289999999997"/>
    <n v="5"/>
    <n v="5"/>
    <s v="CORRECTO"/>
    <n v="2017"/>
    <n v="0"/>
  </r>
  <r>
    <x v="3526"/>
    <x v="1749"/>
    <d v="2017-12-10T00:00:00"/>
    <d v="2017-12-15T00:00:00"/>
    <s v="Second Class"/>
    <x v="711"/>
    <s v="Stephanie Ulpright"/>
    <s v="HOME OFFICE"/>
    <s v="united states"/>
    <s v="Jackson"/>
    <s v="Mississippi"/>
    <n v="39212"/>
    <s v="South"/>
    <s v="TEC-PH-10000148"/>
    <x v="2"/>
    <x v="7"/>
    <x v="779"/>
    <n v="38.97"/>
    <n v="3"/>
    <n v="11"/>
    <s v="Mediano"/>
    <n v="0"/>
    <n v="0"/>
    <n v="0"/>
    <n v="38.97"/>
    <s v="Bajo"/>
    <n v="0.77939999999999998"/>
    <n v="0.02"/>
    <n v="-38.190600000000003"/>
    <n v="5"/>
    <n v="5"/>
    <s v="CORRECTO"/>
    <n v="2017"/>
    <n v="0"/>
  </r>
  <r>
    <x v="3527"/>
    <x v="1749"/>
    <d v="2017-12-10T00:00:00"/>
    <d v="2017-12-15T00:00:00"/>
    <s v="Second Class"/>
    <x v="711"/>
    <s v="Stephanie Ulpright"/>
    <s v="HOME OFFICE"/>
    <s v="united states"/>
    <s v="Jackson"/>
    <s v="Mississippi"/>
    <n v="39212"/>
    <s v="South"/>
    <s v="OFF-BI-10003476"/>
    <x v="1"/>
    <x v="8"/>
    <x v="1535"/>
    <n v="45.84"/>
    <n v="8"/>
    <n v="31"/>
    <s v="Grande"/>
    <n v="0"/>
    <n v="0"/>
    <n v="0"/>
    <n v="45.84"/>
    <s v="Bajo"/>
    <n v="22.0032"/>
    <n v="0.48"/>
    <n v="-23.8368"/>
    <n v="5"/>
    <n v="5"/>
    <s v="CORRECTO"/>
    <n v="2017"/>
    <n v="0"/>
  </r>
  <r>
    <x v="3528"/>
    <x v="1750"/>
    <d v="2016-06-24T00:00:00"/>
    <d v="2016-06-29T00:00:00"/>
    <s v="Standard Class"/>
    <x v="217"/>
    <s v="Bill Donatelli"/>
    <s v="CONSUMER"/>
    <s v="united states"/>
    <s v="San Diego"/>
    <s v="California"/>
    <n v="92024"/>
    <s v="West"/>
    <s v="TEC-PH-10004833"/>
    <x v="2"/>
    <x v="7"/>
    <x v="1363"/>
    <n v="38.24"/>
    <n v="4"/>
    <n v="26"/>
    <s v="Mediano"/>
    <n v="0.2"/>
    <n v="7.6480000000000006"/>
    <n v="-7.6479999999999997"/>
    <n v="45.888000000000005"/>
    <s v="Bajo"/>
    <n v="-9.56"/>
    <n v="-0.25"/>
    <n v="-40.152000000000001"/>
    <n v="5"/>
    <n v="5"/>
    <s v="CORRECTO"/>
    <n v="2016"/>
    <n v="0"/>
  </r>
  <r>
    <x v="3529"/>
    <x v="1751"/>
    <d v="2015-09-17T00:00:00"/>
    <d v="2015-09-23T00:00:00"/>
    <s v="Standard Class"/>
    <x v="591"/>
    <s v="Denny Blanton"/>
    <s v="CONSUMER"/>
    <s v="united states"/>
    <s v="Orlando"/>
    <s v="Florida"/>
    <n v="32839"/>
    <s v="South"/>
    <s v="TEC-AC-10001465"/>
    <x v="2"/>
    <x v="11"/>
    <x v="478"/>
    <n v="87.168000000000006"/>
    <n v="3"/>
    <n v="34"/>
    <s v="Mediano"/>
    <n v="0.2"/>
    <n v="17.433600000000002"/>
    <n v="-17.433599999999998"/>
    <n v="104.6016"/>
    <s v="Medio"/>
    <n v="10.896000000000001"/>
    <n v="0.125"/>
    <n v="-58.8384"/>
    <n v="6"/>
    <n v="6"/>
    <s v="CORRECTO"/>
    <n v="2015"/>
    <n v="0"/>
  </r>
  <r>
    <x v="3530"/>
    <x v="1752"/>
    <d v="2016-05-19T00:00:00"/>
    <d v="2016-05-23T00:00:00"/>
    <s v="Standard Class"/>
    <x v="532"/>
    <s v="Roy Phan"/>
    <s v="CORPORATE"/>
    <s v="united states"/>
    <s v="Lafayette"/>
    <s v="Indiana"/>
    <n v="47905"/>
    <s v="Central"/>
    <s v="OFF-AR-10003056"/>
    <x v="1"/>
    <x v="6"/>
    <x v="18"/>
    <n v="21.4"/>
    <n v="5"/>
    <n v="23"/>
    <s v="Grande"/>
    <n v="0"/>
    <n v="0"/>
    <n v="0"/>
    <n v="21.4"/>
    <s v="Bajo"/>
    <n v="6.2060000000000004"/>
    <n v="0.29000000000000004"/>
    <n v="-15.194000000000001"/>
    <n v="4"/>
    <n v="4"/>
    <s v="CORRECTO"/>
    <n v="2016"/>
    <n v="0"/>
  </r>
  <r>
    <x v="3531"/>
    <x v="1753"/>
    <d v="2016-05-28T00:00:00"/>
    <d v="2016-05-28T00:00:00"/>
    <s v="Same Day"/>
    <x v="553"/>
    <s v="Edward Hooks"/>
    <s v="CORPORATE"/>
    <s v="united states"/>
    <s v="New York City"/>
    <s v="New York"/>
    <n v="10035"/>
    <s v="East"/>
    <s v="OFF-SU-10001218"/>
    <x v="1"/>
    <x v="14"/>
    <x v="134"/>
    <n v="54.9"/>
    <n v="5"/>
    <n v="28"/>
    <s v="Grande"/>
    <n v="0"/>
    <n v="0"/>
    <n v="0"/>
    <n v="54.9"/>
    <s v="Medio"/>
    <n v="15.372"/>
    <n v="0.28000000000000003"/>
    <n v="-39.527999999999999"/>
    <n v="0"/>
    <n v="0"/>
    <s v="CORRECTO"/>
    <n v="2016"/>
    <n v="0"/>
  </r>
  <r>
    <x v="3532"/>
    <x v="1754"/>
    <d v="2014-04-18T00:00:00"/>
    <d v="2014-04-23T00:00:00"/>
    <s v="Standard Class"/>
    <x v="252"/>
    <s v="John Lee"/>
    <s v="CONSUMER"/>
    <s v="united states"/>
    <s v="Los Angeles"/>
    <s v="California"/>
    <n v="90049"/>
    <s v="West"/>
    <s v="TEC-MA-10002859"/>
    <x v="2"/>
    <x v="15"/>
    <x v="1536"/>
    <n v="287.96800000000002"/>
    <n v="4"/>
    <n v="11"/>
    <s v="Mediano"/>
    <n v="0.2"/>
    <n v="57.593600000000009"/>
    <n v="-57.593600000000002"/>
    <n v="345.5616"/>
    <s v="Alto"/>
    <n v="97.1892"/>
    <n v="0.33749999999999997"/>
    <n v="-133.18520000000001"/>
    <n v="5"/>
    <n v="5"/>
    <s v="CORRECTO"/>
    <n v="2014"/>
    <n v="0"/>
  </r>
  <r>
    <x v="3533"/>
    <x v="1754"/>
    <d v="2014-04-18T00:00:00"/>
    <d v="2014-04-23T00:00:00"/>
    <s v="Standard Class"/>
    <x v="252"/>
    <s v="John Lee"/>
    <s v="CONSUMER"/>
    <s v="united states"/>
    <s v="Los Angeles"/>
    <s v="California"/>
    <n v="90049"/>
    <s v="West"/>
    <s v="OFF-AR-10002375"/>
    <x v="1"/>
    <x v="6"/>
    <x v="831"/>
    <n v="13.12"/>
    <n v="4"/>
    <n v="26"/>
    <s v="Mediano"/>
    <n v="0"/>
    <n v="0"/>
    <n v="0"/>
    <n v="13.12"/>
    <s v="Bajo"/>
    <n v="3.8048000000000002"/>
    <n v="0.29000000000000004"/>
    <n v="-9.3152000000000008"/>
    <n v="5"/>
    <n v="5"/>
    <s v="CORRECTO"/>
    <n v="2014"/>
    <n v="0"/>
  </r>
  <r>
    <x v="3534"/>
    <x v="1754"/>
    <d v="2014-04-18T00:00:00"/>
    <d v="2014-04-23T00:00:00"/>
    <s v="Standard Class"/>
    <x v="252"/>
    <s v="John Lee"/>
    <s v="CONSUMER"/>
    <s v="united states"/>
    <s v="Los Angeles"/>
    <s v="California"/>
    <n v="90049"/>
    <s v="West"/>
    <s v="OFF-AR-10000657"/>
    <x v="1"/>
    <x v="6"/>
    <x v="1527"/>
    <n v="10.75"/>
    <n v="5"/>
    <n v="22"/>
    <s v="Grande"/>
    <n v="0"/>
    <n v="0"/>
    <n v="0"/>
    <n v="10.75"/>
    <s v="Bajo"/>
    <n v="3.5474999999999999"/>
    <n v="0.33"/>
    <n v="-7.2024999999999997"/>
    <n v="5"/>
    <n v="5"/>
    <s v="CORRECTO"/>
    <n v="2014"/>
    <n v="0"/>
  </r>
  <r>
    <x v="3535"/>
    <x v="1754"/>
    <d v="2014-04-18T00:00:00"/>
    <d v="2014-04-23T00:00:00"/>
    <s v="Standard Class"/>
    <x v="252"/>
    <s v="John Lee"/>
    <s v="CONSUMER"/>
    <s v="united states"/>
    <s v="Los Angeles"/>
    <s v="California"/>
    <n v="90049"/>
    <s v="West"/>
    <s v="OFF-FA-10000134"/>
    <x v="1"/>
    <x v="13"/>
    <x v="196"/>
    <n v="11.62"/>
    <n v="2"/>
    <n v="24"/>
    <s v="Pequeño"/>
    <n v="0"/>
    <n v="0"/>
    <n v="0"/>
    <n v="11.62"/>
    <s v="Bajo"/>
    <n v="3.6021999999999998"/>
    <n v="0.31"/>
    <n v="-8.0177999999999994"/>
    <n v="5"/>
    <n v="5"/>
    <s v="CORRECTO"/>
    <n v="2014"/>
    <n v="0"/>
  </r>
  <r>
    <x v="3536"/>
    <x v="1755"/>
    <d v="2016-06-17T00:00:00"/>
    <d v="2016-06-20T00:00:00"/>
    <s v="Second Class"/>
    <x v="248"/>
    <s v="Fred McMath"/>
    <s v="CONSUMER"/>
    <s v="united states"/>
    <s v="New York City"/>
    <s v="New York"/>
    <n v="10024"/>
    <s v="East"/>
    <s v="OFF-ST-10000419"/>
    <x v="1"/>
    <x v="4"/>
    <x v="1024"/>
    <n v="40.74"/>
    <n v="3"/>
    <n v="24"/>
    <s v="Mediano"/>
    <n v="0"/>
    <n v="0"/>
    <n v="0"/>
    <n v="40.74"/>
    <s v="Bajo"/>
    <n v="0.40739999999999998"/>
    <n v="9.9999999999999985E-3"/>
    <n v="-40.332599999999999"/>
    <n v="3"/>
    <n v="3"/>
    <s v="CORRECTO"/>
    <n v="2016"/>
    <n v="0"/>
  </r>
  <r>
    <x v="3537"/>
    <x v="1756"/>
    <d v="2014-05-09T00:00:00"/>
    <d v="2014-05-09T00:00:00"/>
    <s v="Same Day"/>
    <x v="115"/>
    <s v="Sean Braxton"/>
    <s v="CORPORATE"/>
    <s v="united states"/>
    <s v="Henderson"/>
    <s v="Kentucky"/>
    <n v="42420"/>
    <s v="South"/>
    <s v="OFF-ST-10000107"/>
    <x v="1"/>
    <x v="4"/>
    <x v="17"/>
    <n v="83.25"/>
    <n v="3"/>
    <n v="18"/>
    <s v="Mediano"/>
    <n v="0"/>
    <n v="0"/>
    <n v="0"/>
    <n v="83.25"/>
    <s v="Medio"/>
    <n v="14.984999999999999"/>
    <n v="0.18"/>
    <n v="-68.265000000000001"/>
    <n v="0"/>
    <n v="0"/>
    <s v="CORRECTO"/>
    <n v="2014"/>
    <n v="0"/>
  </r>
  <r>
    <x v="3538"/>
    <x v="1756"/>
    <d v="2014-05-09T00:00:00"/>
    <d v="2014-05-09T00:00:00"/>
    <s v="Same Day"/>
    <x v="115"/>
    <s v="Sean Braxton"/>
    <s v="CORPORATE"/>
    <s v="united states"/>
    <s v="Henderson"/>
    <s v="Kentucky"/>
    <n v="42420"/>
    <s v="South"/>
    <s v="OFF-LA-10001641"/>
    <x v="1"/>
    <x v="2"/>
    <x v="1031"/>
    <n v="9.4499999999999993"/>
    <n v="3"/>
    <n v="35"/>
    <s v="Mediano"/>
    <n v="0"/>
    <n v="0"/>
    <n v="0"/>
    <n v="9.4499999999999993"/>
    <s v="Bajo"/>
    <n v="4.5359999999999996"/>
    <n v="0.48"/>
    <n v="-4.9139999999999997"/>
    <n v="0"/>
    <n v="0"/>
    <s v="CORRECTO"/>
    <n v="2014"/>
    <n v="0"/>
  </r>
  <r>
    <x v="3539"/>
    <x v="1756"/>
    <d v="2014-05-09T00:00:00"/>
    <d v="2014-05-09T00:00:00"/>
    <s v="Same Day"/>
    <x v="115"/>
    <s v="Sean Braxton"/>
    <s v="CORPORATE"/>
    <s v="united states"/>
    <s v="Henderson"/>
    <s v="Kentucky"/>
    <n v="42420"/>
    <s v="South"/>
    <s v="OFF-LA-10003121"/>
    <x v="1"/>
    <x v="2"/>
    <x v="1000"/>
    <n v="20.65"/>
    <n v="5"/>
    <n v="17"/>
    <s v="Grande"/>
    <n v="0"/>
    <n v="0"/>
    <n v="0"/>
    <n v="20.65"/>
    <s v="Bajo"/>
    <n v="9.4990000000000006"/>
    <n v="0.46000000000000008"/>
    <n v="-11.151"/>
    <n v="0"/>
    <n v="0"/>
    <s v="CORRECTO"/>
    <n v="2014"/>
    <n v="0"/>
  </r>
  <r>
    <x v="3540"/>
    <x v="1756"/>
    <d v="2014-05-09T00:00:00"/>
    <d v="2014-05-09T00:00:00"/>
    <s v="Same Day"/>
    <x v="115"/>
    <s v="Sean Braxton"/>
    <s v="CORPORATE"/>
    <s v="united states"/>
    <s v="Henderson"/>
    <s v="Kentucky"/>
    <n v="42420"/>
    <s v="South"/>
    <s v="OFF-PA-10002689"/>
    <x v="1"/>
    <x v="10"/>
    <x v="1066"/>
    <n v="45.36"/>
    <n v="7"/>
    <n v="25"/>
    <s v="Grande"/>
    <n v="0"/>
    <n v="0"/>
    <n v="0"/>
    <n v="45.36"/>
    <s v="Bajo"/>
    <n v="21.7728"/>
    <n v="0.48"/>
    <n v="-23.587199999999999"/>
    <n v="0"/>
    <n v="0"/>
    <s v="CORRECTO"/>
    <n v="2014"/>
    <n v="0"/>
  </r>
  <r>
    <x v="3541"/>
    <x v="1757"/>
    <d v="2016-09-18T00:00:00"/>
    <d v="2016-09-20T00:00:00"/>
    <s v="First Class"/>
    <x v="277"/>
    <s v="Seth Vernon"/>
    <s v="CONSUMER"/>
    <s v="united states"/>
    <s v="Columbus"/>
    <s v="Ohio"/>
    <n v="43229"/>
    <s v="East"/>
    <s v="FUR-FU-10002107"/>
    <x v="0"/>
    <x v="5"/>
    <x v="1333"/>
    <n v="5.3520000000000003"/>
    <n v="3"/>
    <n v="19"/>
    <s v="Mediano"/>
    <n v="0.2"/>
    <n v="1.0704"/>
    <n v="-1.0704"/>
    <n v="6.4224000000000006"/>
    <s v="Bajo"/>
    <n v="1.6055999999999999"/>
    <n v="0.3"/>
    <n v="-2.6760000000000002"/>
    <n v="2"/>
    <n v="2"/>
    <s v="CORRECTO"/>
    <n v="2016"/>
    <n v="0"/>
  </r>
  <r>
    <x v="3542"/>
    <x v="1757"/>
    <d v="2016-09-18T00:00:00"/>
    <d v="2016-09-20T00:00:00"/>
    <s v="First Class"/>
    <x v="277"/>
    <s v="Seth Vernon"/>
    <s v="CONSUMER"/>
    <s v="united states"/>
    <s v="Columbus"/>
    <s v="Ohio"/>
    <n v="43229"/>
    <s v="East"/>
    <s v="FUR-CH-10002647"/>
    <x v="0"/>
    <x v="1"/>
    <x v="475"/>
    <n v="99.372"/>
    <n v="2"/>
    <n v="64"/>
    <s v="Pequeño"/>
    <n v="0.3"/>
    <n v="29.811599999999999"/>
    <n v="-29.811599999999999"/>
    <n v="129.18360000000001"/>
    <s v="Medio"/>
    <n v="-7.0979999999999999"/>
    <n v="-7.1428571428571425E-2"/>
    <n v="-76.6584"/>
    <n v="2"/>
    <n v="2"/>
    <s v="CORRECTO"/>
    <n v="2016"/>
    <n v="0"/>
  </r>
  <r>
    <x v="3543"/>
    <x v="1757"/>
    <d v="2016-09-18T00:00:00"/>
    <d v="2016-09-20T00:00:00"/>
    <s v="First Class"/>
    <x v="277"/>
    <s v="Seth Vernon"/>
    <s v="CONSUMER"/>
    <s v="united states"/>
    <s v="Columbus"/>
    <s v="Ohio"/>
    <n v="43229"/>
    <s v="East"/>
    <s v="OFF-AR-10002257"/>
    <x v="1"/>
    <x v="6"/>
    <x v="1200"/>
    <n v="2.6720000000000002"/>
    <n v="1"/>
    <n v="18"/>
    <s v="Pequeño"/>
    <n v="0.2"/>
    <n v="0.5344000000000001"/>
    <n v="-0.53439999999999999"/>
    <n v="3.2064000000000004"/>
    <s v="Bajo"/>
    <n v="0.3674"/>
    <n v="0.13749999999999998"/>
    <n v="-1.7702"/>
    <n v="2"/>
    <n v="2"/>
    <s v="CORRECTO"/>
    <n v="2016"/>
    <n v="0"/>
  </r>
  <r>
    <x v="3544"/>
    <x v="1758"/>
    <d v="2017-12-23T00:00:00"/>
    <d v="2017-12-25T00:00:00"/>
    <s v="Second Class"/>
    <x v="462"/>
    <s v="Michael Moore"/>
    <s v="CONSUMER"/>
    <s v="united states"/>
    <s v="College Station"/>
    <s v="Texas"/>
    <n v="77840"/>
    <s v="Central"/>
    <s v="OFF-PA-10004519"/>
    <x v="1"/>
    <x v="10"/>
    <x v="1045"/>
    <n v="28.672000000000001"/>
    <n v="8"/>
    <n v="15"/>
    <s v="Grande"/>
    <n v="0.2"/>
    <n v="5.7344000000000008"/>
    <n v="-5.7343999999999999"/>
    <n v="34.406400000000005"/>
    <s v="Bajo"/>
    <n v="10.393599999999999"/>
    <n v="0.36249999999999999"/>
    <n v="-12.544"/>
    <n v="2"/>
    <n v="2"/>
    <s v="CORRECTO"/>
    <n v="2017"/>
    <n v="0"/>
  </r>
  <r>
    <x v="3545"/>
    <x v="1758"/>
    <d v="2017-12-23T00:00:00"/>
    <d v="2017-12-25T00:00:00"/>
    <s v="Second Class"/>
    <x v="462"/>
    <s v="Michael Moore"/>
    <s v="CONSUMER"/>
    <s v="united states"/>
    <s v="College Station"/>
    <s v="Texas"/>
    <n v="77840"/>
    <s v="Central"/>
    <s v="OFF-AP-10001947"/>
    <x v="1"/>
    <x v="9"/>
    <x v="1537"/>
    <n v="29.312000000000001"/>
    <n v="8"/>
    <n v="31"/>
    <s v="Grande"/>
    <n v="0.8"/>
    <n v="23.449600000000004"/>
    <n v="-23.4496"/>
    <n v="52.761600000000001"/>
    <s v="Medio"/>
    <n v="-74.745599999999996"/>
    <n v="-2.5499999999999998"/>
    <n v="-80.608000000000004"/>
    <n v="2"/>
    <n v="2"/>
    <s v="CORRECTO"/>
    <n v="2017"/>
    <n v="0"/>
  </r>
  <r>
    <x v="3546"/>
    <x v="1759"/>
    <d v="2017-10-30T00:00:00"/>
    <d v="2017-11-01T00:00:00"/>
    <s v="First Class"/>
    <x v="279"/>
    <s v="Ross DeVincentis"/>
    <s v="HOME OFFICE"/>
    <s v="united states"/>
    <s v="Richmond"/>
    <s v="Kentucky"/>
    <n v="40475"/>
    <s v="South"/>
    <s v="OFF-ST-10004963"/>
    <x v="1"/>
    <x v="4"/>
    <x v="465"/>
    <n v="105.98"/>
    <n v="7"/>
    <n v="24"/>
    <s v="Grande"/>
    <n v="0"/>
    <n v="0"/>
    <n v="0"/>
    <n v="105.98"/>
    <s v="Medio"/>
    <n v="4.2392000000000003"/>
    <n v="0.04"/>
    <n v="-101.74079999999999"/>
    <n v="2"/>
    <n v="2"/>
    <s v="CORRECTO"/>
    <n v="2017"/>
    <n v="0"/>
  </r>
  <r>
    <x v="3547"/>
    <x v="1759"/>
    <d v="2017-10-30T00:00:00"/>
    <d v="2017-11-01T00:00:00"/>
    <s v="First Class"/>
    <x v="279"/>
    <s v="Ross DeVincentis"/>
    <s v="HOME OFFICE"/>
    <s v="united states"/>
    <s v="Richmond"/>
    <s v="Kentucky"/>
    <n v="40475"/>
    <s v="South"/>
    <s v="OFF-SU-10002573"/>
    <x v="1"/>
    <x v="14"/>
    <x v="354"/>
    <n v="35.06"/>
    <n v="2"/>
    <n v="26"/>
    <s v="Pequeño"/>
    <n v="0"/>
    <n v="0"/>
    <n v="0"/>
    <n v="35.06"/>
    <s v="Bajo"/>
    <n v="10.518000000000001"/>
    <n v="0.3"/>
    <n v="-24.542000000000002"/>
    <n v="2"/>
    <n v="2"/>
    <s v="CORRECTO"/>
    <n v="2017"/>
    <n v="0"/>
  </r>
  <r>
    <x v="3548"/>
    <x v="1759"/>
    <d v="2017-10-30T00:00:00"/>
    <d v="2017-11-01T00:00:00"/>
    <s v="First Class"/>
    <x v="279"/>
    <s v="Ross DeVincentis"/>
    <s v="HOME OFFICE"/>
    <s v="united states"/>
    <s v="Richmond"/>
    <s v="Kentucky"/>
    <n v="40475"/>
    <s v="South"/>
    <s v="FUR-CH-10000553"/>
    <x v="0"/>
    <x v="1"/>
    <x v="1257"/>
    <n v="33.94"/>
    <n v="1"/>
    <n v="23"/>
    <s v="Pequeño"/>
    <n v="0"/>
    <n v="0"/>
    <n v="0"/>
    <n v="33.94"/>
    <s v="Bajo"/>
    <n v="9.1638000000000002"/>
    <n v="0.27"/>
    <n v="-24.776199999999999"/>
    <n v="2"/>
    <n v="2"/>
    <s v="CORRECTO"/>
    <n v="2017"/>
    <n v="0"/>
  </r>
  <r>
    <x v="3549"/>
    <x v="1759"/>
    <d v="2017-10-30T00:00:00"/>
    <d v="2017-11-01T00:00:00"/>
    <s v="First Class"/>
    <x v="279"/>
    <s v="Ross DeVincentis"/>
    <s v="HOME OFFICE"/>
    <s v="united states"/>
    <s v="Richmond"/>
    <s v="Kentucky"/>
    <n v="40475"/>
    <s v="South"/>
    <s v="OFF-LA-10001982"/>
    <x v="1"/>
    <x v="2"/>
    <x v="1538"/>
    <n v="30"/>
    <n v="8"/>
    <n v="20"/>
    <s v="Grande"/>
    <n v="0"/>
    <n v="0"/>
    <n v="0"/>
    <n v="30"/>
    <s v="Bajo"/>
    <n v="14.4"/>
    <n v="0.48000000000000004"/>
    <n v="-15.6"/>
    <n v="2"/>
    <n v="2"/>
    <s v="CORRECTO"/>
    <n v="2017"/>
    <n v="0"/>
  </r>
  <r>
    <x v="3550"/>
    <x v="1760"/>
    <d v="2016-03-29T00:00:00"/>
    <d v="2016-04-02T00:00:00"/>
    <s v="Second Class"/>
    <x v="467"/>
    <s v="Maria Etezadi"/>
    <s v="HOME OFFICE"/>
    <s v="united states"/>
    <s v="Chicago"/>
    <s v="Illinois"/>
    <n v="60653"/>
    <s v="Central"/>
    <s v="OFF-PA-10001295"/>
    <x v="1"/>
    <x v="10"/>
    <x v="1220"/>
    <n v="45.527999999999999"/>
    <n v="3"/>
    <n v="24"/>
    <s v="Mediano"/>
    <n v="0.2"/>
    <n v="9.1056000000000008"/>
    <n v="-9.1056000000000008"/>
    <n v="54.633600000000001"/>
    <s v="Medio"/>
    <n v="15.934799999999999"/>
    <n v="0.35"/>
    <n v="-20.4876"/>
    <n v="4"/>
    <n v="4"/>
    <s v="CORRECTO"/>
    <n v="2016"/>
    <n v="0"/>
  </r>
  <r>
    <x v="3551"/>
    <x v="1760"/>
    <d v="2016-03-29T00:00:00"/>
    <d v="2016-04-02T00:00:00"/>
    <s v="Second Class"/>
    <x v="467"/>
    <s v="Maria Etezadi"/>
    <s v="HOME OFFICE"/>
    <s v="united states"/>
    <s v="Chicago"/>
    <s v="Illinois"/>
    <n v="60653"/>
    <s v="Central"/>
    <s v="FUR-CH-10002965"/>
    <x v="0"/>
    <x v="1"/>
    <x v="229"/>
    <n v="844.11599999999999"/>
    <n v="6"/>
    <n v="39"/>
    <s v="Grande"/>
    <n v="0.3"/>
    <n v="253.23479999999998"/>
    <n v="-253.23480000000001"/>
    <n v="1097.3507999999999"/>
    <s v="Muy Alto"/>
    <n v="-36.176400000000001"/>
    <n v="-4.2857142857142858E-2"/>
    <n v="-627.05759999999998"/>
    <n v="4"/>
    <n v="4"/>
    <s v="CORRECTO"/>
    <n v="2016"/>
    <n v="0"/>
  </r>
  <r>
    <x v="3552"/>
    <x v="1760"/>
    <d v="2016-03-29T00:00:00"/>
    <d v="2016-04-02T00:00:00"/>
    <s v="Second Class"/>
    <x v="467"/>
    <s v="Maria Etezadi"/>
    <s v="HOME OFFICE"/>
    <s v="united states"/>
    <s v="Chicago"/>
    <s v="Illinois"/>
    <n v="60653"/>
    <s v="Central"/>
    <s v="TEC-PH-10001254"/>
    <x v="2"/>
    <x v="7"/>
    <x v="144"/>
    <n v="812.73599999999999"/>
    <n v="8"/>
    <n v="17"/>
    <s v="Grande"/>
    <n v="0.2"/>
    <n v="162.5472"/>
    <n v="-162.5472"/>
    <n v="975.28319999999997"/>
    <s v="Muy Alto"/>
    <n v="60.955199999999998"/>
    <n v="7.4999999999999997E-2"/>
    <n v="-589.23360000000002"/>
    <n v="4"/>
    <n v="4"/>
    <s v="CORRECTO"/>
    <n v="2016"/>
    <n v="0"/>
  </r>
  <r>
    <x v="3553"/>
    <x v="1761"/>
    <d v="2017-11-23T00:00:00"/>
    <d v="2017-11-26T00:00:00"/>
    <s v="Second Class"/>
    <x v="395"/>
    <s v="Frank Hawley"/>
    <s v="CORPORATE"/>
    <s v="united states"/>
    <s v="Philadelphia"/>
    <s v="Pennsylvania"/>
    <n v="19120"/>
    <s v="East"/>
    <s v="OFF-BI-10001658"/>
    <x v="1"/>
    <x v="8"/>
    <x v="444"/>
    <n v="7.476"/>
    <n v="1"/>
    <n v="34"/>
    <s v="Pequeño"/>
    <n v="0.7"/>
    <n v="5.2332000000000001"/>
    <n v="-5.2332000000000001"/>
    <n v="12.709199999999999"/>
    <s v="Bajo"/>
    <n v="-5.9808000000000003"/>
    <n v="-0.8"/>
    <n v="-8.2235999999999994"/>
    <n v="3"/>
    <n v="3"/>
    <s v="CORRECTO"/>
    <n v="2017"/>
    <n v="0"/>
  </r>
  <r>
    <x v="3554"/>
    <x v="1762"/>
    <d v="2014-03-23T00:00:00"/>
    <d v="2014-03-26T00:00:00"/>
    <s v="Second Class"/>
    <x v="22"/>
    <s v="Patrick O'Donnell"/>
    <s v="CONSUMER"/>
    <s v="united states"/>
    <s v="Los Angeles"/>
    <s v="California"/>
    <n v="90036"/>
    <s v="West"/>
    <s v="OFF-ST-10000585"/>
    <x v="1"/>
    <x v="4"/>
    <x v="546"/>
    <n v="330.4"/>
    <n v="2"/>
    <n v="20"/>
    <s v="Pequeño"/>
    <n v="0"/>
    <n v="0"/>
    <n v="0"/>
    <n v="330.4"/>
    <s v="Alto"/>
    <n v="85.903999999999996"/>
    <n v="0.26"/>
    <n v="-244.49600000000001"/>
    <n v="3"/>
    <n v="3"/>
    <s v="CORRECTO"/>
    <n v="2014"/>
    <n v="0"/>
  </r>
  <r>
    <x v="3555"/>
    <x v="1762"/>
    <d v="2014-03-23T00:00:00"/>
    <d v="2014-03-26T00:00:00"/>
    <s v="Second Class"/>
    <x v="22"/>
    <s v="Patrick O'Donnell"/>
    <s v="CONSUMER"/>
    <s v="united states"/>
    <s v="Los Angeles"/>
    <s v="California"/>
    <n v="90036"/>
    <s v="West"/>
    <s v="TEC-PH-10003484"/>
    <x v="2"/>
    <x v="7"/>
    <x v="1539"/>
    <n v="604.75199999999995"/>
    <n v="6"/>
    <n v="18"/>
    <s v="Grande"/>
    <n v="0.2"/>
    <n v="120.9504"/>
    <n v="-120.9504"/>
    <n v="725.7023999999999"/>
    <s v="Muy Alto"/>
    <n v="37.796999999999997"/>
    <n v="6.25E-2"/>
    <n v="-446.00459999999998"/>
    <n v="3"/>
    <n v="3"/>
    <s v="CORRECTO"/>
    <n v="2014"/>
    <n v="0"/>
  </r>
  <r>
    <x v="3556"/>
    <x v="1763"/>
    <d v="2017-12-01T00:00:00"/>
    <d v="2017-12-05T00:00:00"/>
    <s v="Standard Class"/>
    <x v="142"/>
    <s v="Clay Cheatham"/>
    <s v="CONSUMER"/>
    <s v="united states"/>
    <s v="Los Angeles"/>
    <s v="California"/>
    <n v="90008"/>
    <s v="West"/>
    <s v="OFF-PA-10004735"/>
    <x v="1"/>
    <x v="10"/>
    <x v="827"/>
    <n v="45.36"/>
    <n v="7"/>
    <n v="23"/>
    <s v="Grande"/>
    <n v="0"/>
    <n v="0"/>
    <n v="0"/>
    <n v="45.36"/>
    <s v="Bajo"/>
    <n v="21.7728"/>
    <n v="0.48"/>
    <n v="-23.587199999999999"/>
    <n v="4"/>
    <n v="4"/>
    <s v="CORRECTO"/>
    <n v="2017"/>
    <n v="0"/>
  </r>
  <r>
    <x v="3557"/>
    <x v="1763"/>
    <d v="2017-12-01T00:00:00"/>
    <d v="2017-12-05T00:00:00"/>
    <s v="Standard Class"/>
    <x v="142"/>
    <s v="Clay Cheatham"/>
    <s v="CONSUMER"/>
    <s v="united states"/>
    <s v="Los Angeles"/>
    <s v="California"/>
    <n v="90008"/>
    <s v="West"/>
    <s v="OFF-BI-10003429"/>
    <x v="1"/>
    <x v="8"/>
    <x v="852"/>
    <n v="10.128"/>
    <n v="2"/>
    <n v="41"/>
    <s v="Pequeño"/>
    <n v="0.2"/>
    <n v="2.0256000000000003"/>
    <n v="-2.0255999999999998"/>
    <n v="12.153600000000001"/>
    <s v="Bajo"/>
    <n v="3.6714000000000002"/>
    <n v="0.36250000000000004"/>
    <n v="-4.431"/>
    <n v="4"/>
    <n v="4"/>
    <s v="CORRECTO"/>
    <n v="2017"/>
    <n v="0"/>
  </r>
  <r>
    <x v="3558"/>
    <x v="1764"/>
    <d v="2017-11-07T00:00:00"/>
    <d v="2017-11-12T00:00:00"/>
    <s v="Standard Class"/>
    <x v="700"/>
    <s v="Tony Sayre"/>
    <s v="CONSUMER"/>
    <s v="united states"/>
    <s v="San Francisco"/>
    <s v="California"/>
    <n v="94122"/>
    <s v="West"/>
    <s v="OFF-BI-10002982"/>
    <x v="1"/>
    <x v="8"/>
    <x v="1267"/>
    <n v="21.792000000000002"/>
    <n v="4"/>
    <n v="41"/>
    <s v="Mediano"/>
    <n v="0.2"/>
    <n v="4.3584000000000005"/>
    <n v="-4.3583999999999996"/>
    <n v="26.150400000000001"/>
    <s v="Bajo"/>
    <n v="7.6272000000000002"/>
    <n v="0.35"/>
    <n v="-9.8064"/>
    <n v="5"/>
    <n v="5"/>
    <s v="CORRECTO"/>
    <n v="2017"/>
    <n v="0"/>
  </r>
  <r>
    <x v="3559"/>
    <x v="1764"/>
    <d v="2017-11-07T00:00:00"/>
    <d v="2017-11-12T00:00:00"/>
    <s v="Standard Class"/>
    <x v="700"/>
    <s v="Tony Sayre"/>
    <s v="CONSUMER"/>
    <s v="united states"/>
    <s v="San Francisco"/>
    <s v="California"/>
    <n v="94122"/>
    <s v="West"/>
    <s v="TEC-AC-10004975"/>
    <x v="2"/>
    <x v="11"/>
    <x v="982"/>
    <n v="439.8"/>
    <n v="4"/>
    <n v="18"/>
    <s v="Mediano"/>
    <n v="0"/>
    <n v="0"/>
    <n v="0"/>
    <n v="439.8"/>
    <s v="Alto"/>
    <n v="145.13399999999999"/>
    <n v="0.32999999999999996"/>
    <n v="-294.666"/>
    <n v="5"/>
    <n v="5"/>
    <s v="CORRECTO"/>
    <n v="2017"/>
    <n v="0"/>
  </r>
  <r>
    <x v="3560"/>
    <x v="1765"/>
    <d v="2017-09-04T00:00:00"/>
    <d v="2017-09-09T00:00:00"/>
    <s v="Second Class"/>
    <x v="198"/>
    <s v="Maribeth Dona"/>
    <s v="CONSUMER"/>
    <s v="united states"/>
    <s v="Akron"/>
    <s v="Ohio"/>
    <n v="44312"/>
    <s v="East"/>
    <s v="OFF-AR-10002335"/>
    <x v="1"/>
    <x v="6"/>
    <x v="679"/>
    <n v="8.2560000000000002"/>
    <n v="4"/>
    <n v="19"/>
    <s v="Mediano"/>
    <n v="0.2"/>
    <n v="1.6512000000000002"/>
    <n v="-1.6512"/>
    <n v="9.9071999999999996"/>
    <s v="Bajo"/>
    <n v="0.61919999999999997"/>
    <n v="7.4999999999999997E-2"/>
    <n v="-5.9855999999999998"/>
    <n v="5"/>
    <n v="5"/>
    <s v="CORRECTO"/>
    <n v="2017"/>
    <n v="0"/>
  </r>
  <r>
    <x v="3561"/>
    <x v="1765"/>
    <d v="2017-09-04T00:00:00"/>
    <d v="2017-09-09T00:00:00"/>
    <s v="Second Class"/>
    <x v="198"/>
    <s v="Maribeth Dona"/>
    <s v="CONSUMER"/>
    <s v="united states"/>
    <s v="Akron"/>
    <s v="Ohio"/>
    <n v="44312"/>
    <s v="East"/>
    <s v="OFF-BI-10004001"/>
    <x v="1"/>
    <x v="8"/>
    <x v="818"/>
    <n v="25.56"/>
    <n v="5"/>
    <n v="42"/>
    <s v="Grande"/>
    <n v="0.7"/>
    <n v="17.891999999999999"/>
    <n v="-17.891999999999999"/>
    <n v="43.451999999999998"/>
    <s v="Bajo"/>
    <n v="-20.448"/>
    <n v="-0.8"/>
    <n v="-28.116"/>
    <n v="5"/>
    <n v="5"/>
    <s v="CORRECTO"/>
    <n v="2017"/>
    <n v="0"/>
  </r>
  <r>
    <x v="3562"/>
    <x v="1765"/>
    <d v="2017-09-04T00:00:00"/>
    <d v="2017-09-09T00:00:00"/>
    <s v="Second Class"/>
    <x v="198"/>
    <s v="Maribeth Dona"/>
    <s v="CONSUMER"/>
    <s v="united states"/>
    <s v="Akron"/>
    <s v="Ohio"/>
    <n v="44312"/>
    <s v="East"/>
    <s v="OFF-BI-10001634"/>
    <x v="1"/>
    <x v="8"/>
    <x v="24"/>
    <n v="4.3680000000000003"/>
    <n v="2"/>
    <n v="21"/>
    <s v="Pequeño"/>
    <n v="0.7"/>
    <n v="3.0575999999999999"/>
    <n v="-3.0575999999999999"/>
    <n v="7.4256000000000002"/>
    <s v="Bajo"/>
    <n v="-3.0575999999999999"/>
    <n v="-0.7"/>
    <n v="-4.3680000000000003"/>
    <n v="5"/>
    <n v="5"/>
    <s v="CORRECTO"/>
    <n v="2017"/>
    <n v="0"/>
  </r>
  <r>
    <x v="3563"/>
    <x v="1765"/>
    <d v="2017-09-04T00:00:00"/>
    <d v="2017-09-09T00:00:00"/>
    <s v="Second Class"/>
    <x v="198"/>
    <s v="Maribeth Dona"/>
    <s v="CONSUMER"/>
    <s v="united states"/>
    <s v="Akron"/>
    <s v="Ohio"/>
    <n v="44312"/>
    <s v="East"/>
    <s v="OFF-PA-10000007"/>
    <x v="1"/>
    <x v="10"/>
    <x v="1540"/>
    <n v="11.52"/>
    <n v="4"/>
    <n v="15"/>
    <s v="Mediano"/>
    <n v="0.2"/>
    <n v="2.3039999999999998"/>
    <n v="-2.3039999999999998"/>
    <n v="13.824"/>
    <s v="Bajo"/>
    <n v="3.7440000000000002"/>
    <n v="0.32500000000000001"/>
    <n v="-5.4720000000000004"/>
    <n v="5"/>
    <n v="5"/>
    <s v="CORRECTO"/>
    <n v="2017"/>
    <n v="0"/>
  </r>
  <r>
    <x v="3564"/>
    <x v="1766"/>
    <d v="2016-07-03T00:00:00"/>
    <d v="2016-07-06T00:00:00"/>
    <s v="First Class"/>
    <x v="150"/>
    <s v="Guy Thornton"/>
    <s v="CONSUMER"/>
    <s v="united states"/>
    <s v="Los Angeles"/>
    <s v="California"/>
    <n v="90049"/>
    <s v="West"/>
    <s v="OFF-PA-10000552"/>
    <x v="1"/>
    <x v="10"/>
    <x v="1541"/>
    <n v="12.96"/>
    <n v="2"/>
    <n v="15"/>
    <s v="Pequeño"/>
    <n v="0"/>
    <n v="0"/>
    <n v="0"/>
    <n v="12.96"/>
    <s v="Bajo"/>
    <n v="6.2207999999999997"/>
    <n v="0.47999999999999993"/>
    <n v="-6.7392000000000003"/>
    <n v="3"/>
    <n v="3"/>
    <s v="CORRECTO"/>
    <n v="2016"/>
    <n v="0"/>
  </r>
  <r>
    <x v="3565"/>
    <x v="1766"/>
    <d v="2016-07-03T00:00:00"/>
    <d v="2016-07-06T00:00:00"/>
    <s v="First Class"/>
    <x v="150"/>
    <s v="Guy Thornton"/>
    <s v="CONSUMER"/>
    <s v="united states"/>
    <s v="Los Angeles"/>
    <s v="California"/>
    <n v="90049"/>
    <s v="West"/>
    <s v="OFF-FA-10001135"/>
    <x v="1"/>
    <x v="13"/>
    <x v="1069"/>
    <n v="3.96"/>
    <n v="2"/>
    <n v="7"/>
    <s v="Pequeño"/>
    <n v="0"/>
    <n v="0"/>
    <n v="0"/>
    <n v="3.96"/>
    <s v="Bajo"/>
    <n v="7.9200000000000007E-2"/>
    <n v="0.02"/>
    <n v="-3.8807999999999998"/>
    <n v="3"/>
    <n v="3"/>
    <s v="CORRECTO"/>
    <n v="2016"/>
    <n v="0"/>
  </r>
  <r>
    <x v="3566"/>
    <x v="1767"/>
    <d v="2017-09-07T00:00:00"/>
    <d v="2017-09-14T00:00:00"/>
    <s v="Standard Class"/>
    <x v="372"/>
    <s v="Robert Dilbeck"/>
    <s v="HOME OFFICE"/>
    <s v="united states"/>
    <s v="Independence"/>
    <s v="Missouri"/>
    <n v="64055"/>
    <s v="Central"/>
    <s v="OFF-BI-10003650"/>
    <x v="1"/>
    <x v="8"/>
    <x v="115"/>
    <n v="1577.94"/>
    <n v="3"/>
    <n v="23"/>
    <s v="Mediano"/>
    <n v="0"/>
    <n v="0"/>
    <n v="0"/>
    <n v="1577.94"/>
    <s v="Muy Alto"/>
    <n v="757.41120000000001"/>
    <n v="0.48"/>
    <n v="-820.52880000000005"/>
    <n v="7"/>
    <n v="7"/>
    <s v="CORRECTO"/>
    <n v="2017"/>
    <n v="0"/>
  </r>
  <r>
    <x v="3567"/>
    <x v="1768"/>
    <d v="2016-09-09T00:00:00"/>
    <d v="2016-09-14T00:00:00"/>
    <s v="Second Class"/>
    <x v="626"/>
    <s v="Daniel Byrd"/>
    <s v="HOME OFFICE"/>
    <s v="united states"/>
    <s v="Dallas"/>
    <s v="Texas"/>
    <n v="75220"/>
    <s v="Central"/>
    <s v="FUR-FU-10003832"/>
    <x v="0"/>
    <x v="5"/>
    <x v="1429"/>
    <n v="15.007999999999999"/>
    <n v="4"/>
    <n v="20"/>
    <s v="Mediano"/>
    <n v="0.6"/>
    <n v="9.0047999999999995"/>
    <n v="-9.0047999999999995"/>
    <n v="24.012799999999999"/>
    <s v="Bajo"/>
    <n v="-12.006399999999999"/>
    <n v="-0.8"/>
    <n v="-18.009599999999999"/>
    <n v="5"/>
    <n v="5"/>
    <s v="CORRECTO"/>
    <n v="2016"/>
    <n v="0"/>
  </r>
  <r>
    <x v="3568"/>
    <x v="1769"/>
    <d v="2017-07-03T00:00:00"/>
    <d v="2017-07-03T00:00:00"/>
    <s v="Same Day"/>
    <x v="82"/>
    <s v="Jim Kriz"/>
    <s v="HOME OFFICE"/>
    <s v="united states"/>
    <s v="Seattle"/>
    <s v="Washington"/>
    <n v="98105"/>
    <s v="West"/>
    <s v="TEC-AC-10003628"/>
    <x v="2"/>
    <x v="11"/>
    <x v="247"/>
    <n v="59.98"/>
    <n v="2"/>
    <n v="52"/>
    <s v="Pequeño"/>
    <n v="0"/>
    <n v="0"/>
    <n v="0"/>
    <n v="59.98"/>
    <s v="Medio"/>
    <n v="26.391200000000001"/>
    <n v="0.44000000000000006"/>
    <n v="-33.588799999999999"/>
    <n v="0"/>
    <n v="0"/>
    <s v="CORRECTO"/>
    <n v="2017"/>
    <n v="0"/>
  </r>
  <r>
    <x v="3569"/>
    <x v="1769"/>
    <d v="2017-07-03T00:00:00"/>
    <d v="2017-07-03T00:00:00"/>
    <s v="Same Day"/>
    <x v="82"/>
    <s v="Jim Kriz"/>
    <s v="HOME OFFICE"/>
    <s v="united states"/>
    <s v="Seattle"/>
    <s v="Washington"/>
    <n v="98105"/>
    <s v="West"/>
    <s v="TEC-MA-10001148"/>
    <x v="2"/>
    <x v="15"/>
    <x v="1542"/>
    <n v="2395.1999999999998"/>
    <n v="6"/>
    <n v="9"/>
    <s v="Grande"/>
    <n v="0.2"/>
    <n v="479.03999999999996"/>
    <n v="-479.04"/>
    <n v="2874.24"/>
    <s v="Muy Alto"/>
    <n v="209.58"/>
    <n v="8.7500000000000008E-2"/>
    <n v="-1706.58"/>
    <n v="0"/>
    <n v="0"/>
    <s v="CORRECTO"/>
    <n v="2017"/>
    <n v="0"/>
  </r>
  <r>
    <x v="3570"/>
    <x v="1769"/>
    <d v="2017-07-03T00:00:00"/>
    <d v="2017-07-03T00:00:00"/>
    <s v="Same Day"/>
    <x v="82"/>
    <s v="Jim Kriz"/>
    <s v="HOME OFFICE"/>
    <s v="united states"/>
    <s v="Seattle"/>
    <s v="Washington"/>
    <n v="98105"/>
    <s v="West"/>
    <s v="TEC-AC-10002049"/>
    <x v="2"/>
    <x v="11"/>
    <x v="1062"/>
    <n v="1687.8"/>
    <n v="4"/>
    <n v="24"/>
    <s v="Mediano"/>
    <n v="0"/>
    <n v="0"/>
    <n v="0"/>
    <n v="1687.8"/>
    <s v="Muy Alto"/>
    <n v="742.63199999999995"/>
    <n v="0.44"/>
    <n v="-945.16800000000001"/>
    <n v="0"/>
    <n v="0"/>
    <s v="CORRECTO"/>
    <n v="2017"/>
    <n v="0"/>
  </r>
  <r>
    <x v="3571"/>
    <x v="1769"/>
    <d v="2017-07-03T00:00:00"/>
    <d v="2017-07-03T00:00:00"/>
    <s v="Same Day"/>
    <x v="82"/>
    <s v="Jim Kriz"/>
    <s v="HOME OFFICE"/>
    <s v="united states"/>
    <s v="Seattle"/>
    <s v="Washington"/>
    <n v="98105"/>
    <s v="West"/>
    <s v="TEC-PH-10000702"/>
    <x v="2"/>
    <x v="7"/>
    <x v="312"/>
    <n v="7.992"/>
    <n v="1"/>
    <n v="27"/>
    <s v="Pequeño"/>
    <n v="0.2"/>
    <n v="1.5984"/>
    <n v="-1.5984"/>
    <n v="9.5904000000000007"/>
    <s v="Bajo"/>
    <n v="2.6972999999999998"/>
    <n v="0.33749999999999997"/>
    <n v="-3.6962999999999999"/>
    <n v="0"/>
    <n v="0"/>
    <s v="CORRECTO"/>
    <n v="2017"/>
    <n v="0"/>
  </r>
  <r>
    <x v="3572"/>
    <x v="1770"/>
    <d v="2017-06-29T00:00:00"/>
    <d v="2017-07-04T00:00:00"/>
    <s v="Standard Class"/>
    <x v="712"/>
    <s v="Fred Chung"/>
    <s v="CORPORATE"/>
    <s v="united states"/>
    <s v="Mesquite"/>
    <s v="Texas"/>
    <n v="75150"/>
    <s v="Central"/>
    <s v="OFF-PA-10003953"/>
    <x v="1"/>
    <x v="10"/>
    <x v="644"/>
    <n v="5.1840000000000002"/>
    <n v="1"/>
    <n v="8"/>
    <s v="Pequeño"/>
    <n v="0.2"/>
    <n v="1.0368000000000002"/>
    <n v="-1.0367999999999999"/>
    <n v="6.2208000000000006"/>
    <s v="Bajo"/>
    <n v="1.8144"/>
    <n v="0.35"/>
    <n v="-2.3328000000000002"/>
    <n v="5"/>
    <n v="5"/>
    <s v="CORRECTO"/>
    <n v="2017"/>
    <n v="0"/>
  </r>
  <r>
    <x v="3573"/>
    <x v="1771"/>
    <d v="2017-08-07T00:00:00"/>
    <d v="2017-08-12T00:00:00"/>
    <s v="Standard Class"/>
    <x v="527"/>
    <s v="Joni Wasserman"/>
    <s v="CONSUMER"/>
    <s v="united states"/>
    <s v="Long Beach"/>
    <s v="New York"/>
    <n v="11561"/>
    <s v="East"/>
    <s v="OFF-AR-10003602"/>
    <x v="1"/>
    <x v="6"/>
    <x v="242"/>
    <n v="11.68"/>
    <n v="2"/>
    <n v="15"/>
    <s v="Pequeño"/>
    <n v="0"/>
    <n v="0"/>
    <n v="0"/>
    <n v="11.68"/>
    <s v="Bajo"/>
    <n v="5.4896000000000003"/>
    <n v="0.47000000000000003"/>
    <n v="-6.1904000000000003"/>
    <n v="5"/>
    <n v="5"/>
    <s v="CORRECTO"/>
    <n v="2017"/>
    <n v="0"/>
  </r>
  <r>
    <x v="3574"/>
    <x v="1771"/>
    <d v="2017-08-07T00:00:00"/>
    <d v="2017-08-12T00:00:00"/>
    <s v="Standard Class"/>
    <x v="527"/>
    <s v="Joni Wasserman"/>
    <s v="CONSUMER"/>
    <s v="united states"/>
    <s v="Long Beach"/>
    <s v="New York"/>
    <n v="11561"/>
    <s v="East"/>
    <s v="OFF-AR-10004062"/>
    <x v="1"/>
    <x v="6"/>
    <x v="772"/>
    <n v="104.8"/>
    <n v="10"/>
    <n v="86"/>
    <s v="Grande"/>
    <n v="0"/>
    <n v="0"/>
    <n v="0"/>
    <n v="104.8"/>
    <s v="Medio"/>
    <n v="26.2"/>
    <n v="0.25"/>
    <n v="-78.599999999999994"/>
    <n v="5"/>
    <n v="5"/>
    <s v="CORRECTO"/>
    <n v="2017"/>
    <n v="0"/>
  </r>
  <r>
    <x v="3575"/>
    <x v="1772"/>
    <d v="2015-03-19T00:00:00"/>
    <d v="2015-03-24T00:00:00"/>
    <s v="Standard Class"/>
    <x v="419"/>
    <s v="Dan Campbell"/>
    <s v="CONSUMER"/>
    <s v="united states"/>
    <s v="North Miami"/>
    <s v="Florida"/>
    <n v="33161"/>
    <s v="South"/>
    <s v="OFF-PA-10001560"/>
    <x v="1"/>
    <x v="10"/>
    <x v="670"/>
    <n v="14.496"/>
    <n v="3"/>
    <n v="15"/>
    <s v="Mediano"/>
    <n v="0.2"/>
    <n v="2.8992000000000004"/>
    <n v="-2.8992"/>
    <n v="17.395200000000003"/>
    <s v="Bajo"/>
    <n v="4.8924000000000003"/>
    <n v="0.33750000000000002"/>
    <n v="-6.7043999999999997"/>
    <n v="5"/>
    <n v="5"/>
    <s v="CORRECTO"/>
    <n v="2015"/>
    <n v="0"/>
  </r>
  <r>
    <x v="3576"/>
    <x v="1773"/>
    <d v="2016-06-07T00:00:00"/>
    <d v="2016-06-11T00:00:00"/>
    <s v="Standard Class"/>
    <x v="86"/>
    <s v="Frank Merwin"/>
    <s v="HOME OFFICE"/>
    <s v="united states"/>
    <s v="Bakersfield"/>
    <s v="California"/>
    <n v="93309"/>
    <s v="West"/>
    <s v="OFF-BI-10003305"/>
    <x v="1"/>
    <x v="8"/>
    <x v="570"/>
    <n v="4.7839999999999998"/>
    <n v="1"/>
    <n v="26"/>
    <s v="Pequeño"/>
    <n v="0.2"/>
    <n v="0.95679999999999998"/>
    <n v="-0.95679999999999998"/>
    <n v="5.7408000000000001"/>
    <s v="Bajo"/>
    <n v="1.5548"/>
    <n v="0.32500000000000001"/>
    <n v="-2.2724000000000002"/>
    <n v="4"/>
    <n v="4"/>
    <s v="CORRECTO"/>
    <n v="2016"/>
    <n v="0"/>
  </r>
  <r>
    <x v="3577"/>
    <x v="1773"/>
    <d v="2016-06-07T00:00:00"/>
    <d v="2016-06-11T00:00:00"/>
    <s v="Standard Class"/>
    <x v="86"/>
    <s v="Frank Merwin"/>
    <s v="HOME OFFICE"/>
    <s v="united states"/>
    <s v="Bakersfield"/>
    <s v="California"/>
    <n v="93309"/>
    <s v="West"/>
    <s v="OFF-PA-10004000"/>
    <x v="1"/>
    <x v="10"/>
    <x v="205"/>
    <n v="4.7300000000000004"/>
    <n v="1"/>
    <n v="13"/>
    <s v="Pequeño"/>
    <n v="0"/>
    <n v="0"/>
    <n v="0"/>
    <n v="4.7300000000000004"/>
    <s v="Bajo"/>
    <n v="2.3176999999999999"/>
    <n v="0.48999999999999994"/>
    <n v="-2.4123000000000001"/>
    <n v="4"/>
    <n v="4"/>
    <s v="CORRECTO"/>
    <n v="2016"/>
    <n v="0"/>
  </r>
  <r>
    <x v="3578"/>
    <x v="1774"/>
    <d v="2016-07-25T00:00:00"/>
    <d v="2016-07-29T00:00:00"/>
    <s v="Standard Class"/>
    <x v="363"/>
    <s v="Meg Tillman"/>
    <s v="CONSUMER"/>
    <s v="united states"/>
    <s v="Jackson"/>
    <s v="Mississippi"/>
    <n v="39212"/>
    <s v="South"/>
    <s v="OFF-ST-10000321"/>
    <x v="1"/>
    <x v="4"/>
    <x v="1543"/>
    <n v="7.89"/>
    <n v="1"/>
    <n v="13"/>
    <s v="Pequeño"/>
    <n v="0"/>
    <n v="0"/>
    <n v="0"/>
    <n v="7.89"/>
    <s v="Bajo"/>
    <n v="0.31559999999999999"/>
    <n v="0.04"/>
    <n v="-7.5743999999999998"/>
    <n v="4"/>
    <n v="4"/>
    <s v="CORRECTO"/>
    <n v="2016"/>
    <n v="0"/>
  </r>
  <r>
    <x v="3579"/>
    <x v="1774"/>
    <d v="2016-07-25T00:00:00"/>
    <d v="2016-07-29T00:00:00"/>
    <s v="Standard Class"/>
    <x v="363"/>
    <s v="Meg Tillman"/>
    <s v="CONSUMER"/>
    <s v="united states"/>
    <s v="Jackson"/>
    <s v="Mississippi"/>
    <n v="39212"/>
    <s v="South"/>
    <s v="OFF-PA-10004665"/>
    <x v="1"/>
    <x v="10"/>
    <x v="1389"/>
    <n v="65.5"/>
    <n v="5"/>
    <n v="20"/>
    <s v="Grande"/>
    <n v="0"/>
    <n v="0"/>
    <n v="0"/>
    <n v="65.5"/>
    <s v="Medio"/>
    <n v="32.094999999999999"/>
    <n v="0.49"/>
    <n v="-33.405000000000001"/>
    <n v="4"/>
    <n v="4"/>
    <s v="CORRECTO"/>
    <n v="2016"/>
    <n v="0"/>
  </r>
  <r>
    <x v="3580"/>
    <x v="1774"/>
    <d v="2016-07-25T00:00:00"/>
    <d v="2016-07-29T00:00:00"/>
    <s v="Standard Class"/>
    <x v="363"/>
    <s v="Meg Tillman"/>
    <s v="CONSUMER"/>
    <s v="united states"/>
    <s v="Jackson"/>
    <s v="Mississippi"/>
    <n v="39212"/>
    <s v="South"/>
    <s v="FUR-TA-10004915"/>
    <x v="0"/>
    <x v="3"/>
    <x v="335"/>
    <n v="2430.08"/>
    <n v="8"/>
    <n v="23"/>
    <s v="Grande"/>
    <n v="0"/>
    <n v="0"/>
    <n v="0"/>
    <n v="2430.08"/>
    <s v="Muy Alto"/>
    <n v="388.81279999999998"/>
    <n v="0.16"/>
    <n v="-2041.2672"/>
    <n v="4"/>
    <n v="4"/>
    <s v="CORRECTO"/>
    <n v="2016"/>
    <n v="0"/>
  </r>
  <r>
    <x v="3581"/>
    <x v="1775"/>
    <d v="2017-10-01T00:00:00"/>
    <d v="2017-10-07T00:00:00"/>
    <s v="Standard Class"/>
    <x v="54"/>
    <s v="Dave Kipp"/>
    <s v="CONSUMER"/>
    <s v="united states"/>
    <s v="Fremont"/>
    <s v="Nebraska"/>
    <n v="68025"/>
    <s v="Central"/>
    <s v="OFF-PA-10000994"/>
    <x v="1"/>
    <x v="10"/>
    <x v="913"/>
    <n v="104.85"/>
    <n v="1"/>
    <n v="28"/>
    <s v="Pequeño"/>
    <n v="0"/>
    <n v="0"/>
    <n v="0"/>
    <n v="104.85"/>
    <s v="Medio"/>
    <n v="50.328000000000003"/>
    <n v="0.48000000000000004"/>
    <n v="-54.521999999999998"/>
    <n v="6"/>
    <n v="6"/>
    <s v="CORRECTO"/>
    <n v="2017"/>
    <n v="0"/>
  </r>
  <r>
    <x v="3582"/>
    <x v="1776"/>
    <d v="2015-12-10T00:00:00"/>
    <d v="2015-12-16T00:00:00"/>
    <s v="Standard Class"/>
    <x v="470"/>
    <s v="Keith Dawkins"/>
    <s v="CORPORATE"/>
    <s v="united states"/>
    <s v="Jackson"/>
    <s v="Michigan"/>
    <n v="49201"/>
    <s v="Central"/>
    <s v="OFF-AR-10001149"/>
    <x v="1"/>
    <x v="6"/>
    <x v="1544"/>
    <n v="3.9"/>
    <n v="2"/>
    <n v="4"/>
    <s v="Pequeño"/>
    <n v="0"/>
    <n v="0"/>
    <n v="0"/>
    <n v="3.9"/>
    <s v="Bajo"/>
    <n v="1.5209999999999999"/>
    <n v="0.38999999999999996"/>
    <n v="-2.379"/>
    <n v="6"/>
    <n v="6"/>
    <s v="CORRECTO"/>
    <n v="2015"/>
    <n v="0"/>
  </r>
  <r>
    <x v="3583"/>
    <x v="1776"/>
    <d v="2015-12-10T00:00:00"/>
    <d v="2015-12-16T00:00:00"/>
    <s v="Standard Class"/>
    <x v="470"/>
    <s v="Keith Dawkins"/>
    <s v="CORPORATE"/>
    <s v="united states"/>
    <s v="Jackson"/>
    <s v="Michigan"/>
    <n v="49201"/>
    <s v="Central"/>
    <s v="FUR-TA-10003569"/>
    <x v="0"/>
    <x v="3"/>
    <x v="1367"/>
    <n v="801.96"/>
    <n v="2"/>
    <n v="21"/>
    <s v="Pequeño"/>
    <n v="0"/>
    <n v="0"/>
    <n v="0"/>
    <n v="801.96"/>
    <s v="Muy Alto"/>
    <n v="200.49"/>
    <n v="0.25"/>
    <n v="-601.47"/>
    <n v="6"/>
    <n v="6"/>
    <s v="CORRECTO"/>
    <n v="2015"/>
    <n v="0"/>
  </r>
  <r>
    <x v="3584"/>
    <x v="1776"/>
    <d v="2015-12-10T00:00:00"/>
    <d v="2015-12-16T00:00:00"/>
    <s v="Standard Class"/>
    <x v="470"/>
    <s v="Keith Dawkins"/>
    <s v="CORPORATE"/>
    <s v="united states"/>
    <s v="Jackson"/>
    <s v="Michigan"/>
    <n v="49201"/>
    <s v="Central"/>
    <s v="FUR-CH-10004289"/>
    <x v="0"/>
    <x v="1"/>
    <x v="984"/>
    <n v="191.96"/>
    <n v="2"/>
    <n v="30"/>
    <s v="Pequeño"/>
    <n v="0"/>
    <n v="0"/>
    <n v="0"/>
    <n v="191.96"/>
    <s v="Medio"/>
    <n v="32.633200000000002"/>
    <n v="0.17"/>
    <n v="-159.32679999999999"/>
    <n v="6"/>
    <n v="6"/>
    <s v="CORRECTO"/>
    <n v="2015"/>
    <n v="0"/>
  </r>
  <r>
    <x v="3585"/>
    <x v="1776"/>
    <d v="2015-12-10T00:00:00"/>
    <d v="2015-12-16T00:00:00"/>
    <s v="Standard Class"/>
    <x v="470"/>
    <s v="Keith Dawkins"/>
    <s v="CORPORATE"/>
    <s v="united states"/>
    <s v="Jackson"/>
    <s v="Michigan"/>
    <n v="49201"/>
    <s v="Central"/>
    <s v="OFF-LA-10001045"/>
    <x v="1"/>
    <x v="2"/>
    <x v="708"/>
    <n v="2.61"/>
    <n v="1"/>
    <n v="18"/>
    <s v="Pequeño"/>
    <n v="0"/>
    <n v="0"/>
    <n v="0"/>
    <n v="2.61"/>
    <s v="Bajo"/>
    <n v="1.2005999999999999"/>
    <n v="0.45999999999999996"/>
    <n v="-1.4094"/>
    <n v="6"/>
    <n v="6"/>
    <s v="CORRECTO"/>
    <n v="2015"/>
    <n v="0"/>
  </r>
  <r>
    <x v="3586"/>
    <x v="1777"/>
    <d v="2017-09-03T00:00:00"/>
    <d v="2017-09-08T00:00:00"/>
    <s v="Standard Class"/>
    <x v="636"/>
    <s v="Aleksandra Gannaway"/>
    <s v="CORPORATE"/>
    <s v="united states"/>
    <s v="San Francisco"/>
    <s v="California"/>
    <n v="94122"/>
    <s v="West"/>
    <s v="OFF-AR-10002053"/>
    <x v="1"/>
    <x v="6"/>
    <x v="79"/>
    <n v="5.96"/>
    <n v="2"/>
    <n v="29"/>
    <s v="Pequeño"/>
    <n v="0"/>
    <n v="0"/>
    <n v="0"/>
    <n v="5.96"/>
    <s v="Bajo"/>
    <n v="1.6688000000000001"/>
    <n v="0.28000000000000003"/>
    <n v="-4.2911999999999999"/>
    <n v="5"/>
    <n v="5"/>
    <s v="CORRECTO"/>
    <n v="2017"/>
    <n v="0"/>
  </r>
  <r>
    <x v="3587"/>
    <x v="1778"/>
    <d v="2017-09-24T00:00:00"/>
    <d v="2017-09-28T00:00:00"/>
    <s v="Standard Class"/>
    <x v="414"/>
    <s v="Mick Hernandez"/>
    <s v="HOME OFFICE"/>
    <s v="united states"/>
    <s v="Lancaster"/>
    <s v="Ohio"/>
    <n v="43130"/>
    <s v="East"/>
    <s v="TEC-PH-10002885"/>
    <x v="2"/>
    <x v="7"/>
    <x v="1136"/>
    <n v="1169.694"/>
    <n v="3"/>
    <n v="24"/>
    <s v="Mediano"/>
    <n v="0.4"/>
    <n v="467.87760000000003"/>
    <n v="-467.87759999999997"/>
    <n v="1637.5716"/>
    <s v="Muy Alto"/>
    <n v="-253.43369999999999"/>
    <n v="-0.21666666666666667"/>
    <n v="-955.25009999999997"/>
    <n v="4"/>
    <n v="4"/>
    <s v="CORRECTO"/>
    <n v="2017"/>
    <n v="0"/>
  </r>
  <r>
    <x v="3588"/>
    <x v="1779"/>
    <d v="2017-12-19T00:00:00"/>
    <d v="2017-12-21T00:00:00"/>
    <s v="First Class"/>
    <x v="549"/>
    <s v="Amy Cox"/>
    <s v="CONSUMER"/>
    <s v="united states"/>
    <s v="Lafayette"/>
    <s v="Louisiana"/>
    <n v="70506"/>
    <s v="South"/>
    <s v="OFF-SU-10002881"/>
    <x v="1"/>
    <x v="14"/>
    <x v="466"/>
    <n v="1665.62"/>
    <n v="2"/>
    <n v="22"/>
    <s v="Pequeño"/>
    <n v="0"/>
    <n v="0"/>
    <n v="0"/>
    <n v="1665.62"/>
    <s v="Muy Alto"/>
    <n v="33.312399999999997"/>
    <n v="0.02"/>
    <n v="-1632.3076000000001"/>
    <n v="2"/>
    <n v="2"/>
    <s v="CORRECTO"/>
    <n v="2017"/>
    <n v="0"/>
  </r>
  <r>
    <x v="3589"/>
    <x v="1780"/>
    <d v="2017-11-24T00:00:00"/>
    <d v="2017-11-30T00:00:00"/>
    <s v="Standard Class"/>
    <x v="86"/>
    <s v="Frank Merwin"/>
    <s v="HOME OFFICE"/>
    <s v="united states"/>
    <s v="Richmond"/>
    <s v="Kentucky"/>
    <n v="40475"/>
    <s v="South"/>
    <s v="OFF-BI-10000546"/>
    <x v="1"/>
    <x v="8"/>
    <x v="614"/>
    <n v="2.88"/>
    <n v="1"/>
    <n v="50"/>
    <s v="Pequeño"/>
    <n v="0"/>
    <n v="0"/>
    <n v="0"/>
    <n v="2.88"/>
    <s v="Bajo"/>
    <n v="1.4112"/>
    <n v="0.49000000000000005"/>
    <n v="-1.4688000000000001"/>
    <n v="6"/>
    <n v="6"/>
    <s v="CORRECTO"/>
    <n v="2017"/>
    <n v="0"/>
  </r>
  <r>
    <x v="3590"/>
    <x v="1780"/>
    <d v="2017-11-24T00:00:00"/>
    <d v="2017-11-30T00:00:00"/>
    <s v="Standard Class"/>
    <x v="86"/>
    <s v="Frank Merwin"/>
    <s v="HOME OFFICE"/>
    <s v="united states"/>
    <s v="Richmond"/>
    <s v="Kentucky"/>
    <n v="40475"/>
    <s v="South"/>
    <s v="OFF-ST-10001526"/>
    <x v="1"/>
    <x v="4"/>
    <x v="771"/>
    <n v="1443.96"/>
    <n v="12"/>
    <n v="49"/>
    <s v="Grande"/>
    <n v="0"/>
    <n v="0"/>
    <n v="0"/>
    <n v="1443.96"/>
    <s v="Muy Alto"/>
    <n v="375.42959999999999"/>
    <n v="0.26"/>
    <n v="-1068.5304000000001"/>
    <n v="6"/>
    <n v="6"/>
    <s v="CORRECTO"/>
    <n v="2017"/>
    <n v="0"/>
  </r>
  <r>
    <x v="3591"/>
    <x v="1781"/>
    <d v="2014-12-13T00:00:00"/>
    <d v="2014-12-15T00:00:00"/>
    <s v="Second Class"/>
    <x v="267"/>
    <s v="Ralph Arnett"/>
    <s v="CONSUMER"/>
    <s v="united states"/>
    <s v="Houston"/>
    <s v="Texas"/>
    <n v="77070"/>
    <s v="Central"/>
    <s v="OFF-SU-10001574"/>
    <x v="1"/>
    <x v="14"/>
    <x v="503"/>
    <n v="2.92"/>
    <n v="1"/>
    <n v="22"/>
    <s v="Pequeño"/>
    <n v="0.2"/>
    <n v="0.58399999999999996"/>
    <n v="-0.58399999999999996"/>
    <n v="3.504"/>
    <s v="Bajo"/>
    <n v="0.36499999999999999"/>
    <n v="0.125"/>
    <n v="-1.9710000000000001"/>
    <n v="2"/>
    <n v="2"/>
    <s v="CORRECTO"/>
    <n v="2014"/>
    <n v="0"/>
  </r>
  <r>
    <x v="3592"/>
    <x v="1782"/>
    <d v="2016-12-05T00:00:00"/>
    <d v="2016-12-07T00:00:00"/>
    <s v="Second Class"/>
    <x v="506"/>
    <s v="James Galang"/>
    <s v="CONSUMER"/>
    <s v="united states"/>
    <s v="New York City"/>
    <s v="New York"/>
    <n v="10024"/>
    <s v="East"/>
    <s v="OFF-ST-10002615"/>
    <x v="1"/>
    <x v="4"/>
    <x v="1436"/>
    <n v="465.18"/>
    <n v="3"/>
    <n v="43"/>
    <s v="Mediano"/>
    <n v="0"/>
    <n v="0"/>
    <n v="0"/>
    <n v="465.18"/>
    <s v="Alto"/>
    <n v="120.9468"/>
    <n v="0.26"/>
    <n v="-344.23320000000001"/>
    <n v="2"/>
    <n v="2"/>
    <s v="CORRECTO"/>
    <n v="2016"/>
    <n v="0"/>
  </r>
  <r>
    <x v="3593"/>
    <x v="1783"/>
    <d v="2016-09-11T00:00:00"/>
    <d v="2016-09-17T00:00:00"/>
    <s v="Standard Class"/>
    <x v="125"/>
    <s v="Nick Zandusky"/>
    <s v="HOME OFFICE"/>
    <s v="united states"/>
    <s v="Toledo"/>
    <s v="Ohio"/>
    <n v="43615"/>
    <s v="East"/>
    <s v="OFF-BI-10001658"/>
    <x v="1"/>
    <x v="8"/>
    <x v="444"/>
    <n v="22.428000000000001"/>
    <n v="3"/>
    <n v="34"/>
    <s v="Mediano"/>
    <n v="0.7"/>
    <n v="15.6996"/>
    <n v="-15.6996"/>
    <n v="38.127600000000001"/>
    <s v="Bajo"/>
    <n v="-17.942399999999999"/>
    <n v="-0.79999999999999993"/>
    <n v="-24.6708"/>
    <n v="6"/>
    <n v="6"/>
    <s v="CORRECTO"/>
    <n v="2016"/>
    <n v="0"/>
  </r>
  <r>
    <x v="3594"/>
    <x v="1783"/>
    <d v="2016-09-11T00:00:00"/>
    <d v="2016-09-17T00:00:00"/>
    <s v="Standard Class"/>
    <x v="125"/>
    <s v="Nick Zandusky"/>
    <s v="HOME OFFICE"/>
    <s v="united states"/>
    <s v="Toledo"/>
    <s v="Ohio"/>
    <n v="43615"/>
    <s v="East"/>
    <s v="OFF-ST-10002562"/>
    <x v="1"/>
    <x v="4"/>
    <x v="683"/>
    <n v="37.520000000000003"/>
    <n v="5"/>
    <n v="33"/>
    <s v="Grande"/>
    <n v="0.2"/>
    <n v="7.5040000000000013"/>
    <n v="-7.5039999999999996"/>
    <n v="45.024000000000001"/>
    <s v="Bajo"/>
    <n v="3.7519999999999998"/>
    <n v="9.9999999999999992E-2"/>
    <n v="-26.263999999999999"/>
    <n v="6"/>
    <n v="6"/>
    <s v="CORRECTO"/>
    <n v="2016"/>
    <n v="0"/>
  </r>
  <r>
    <x v="3595"/>
    <x v="1784"/>
    <d v="2017-12-09T00:00:00"/>
    <d v="2017-12-15T00:00:00"/>
    <s v="Standard Class"/>
    <x v="366"/>
    <s v="Kalyca Meade"/>
    <s v="CORPORATE"/>
    <s v="united states"/>
    <s v="Philadelphia"/>
    <s v="Pennsylvania"/>
    <n v="19143"/>
    <s v="East"/>
    <s v="OFF-AR-10004757"/>
    <x v="1"/>
    <x v="6"/>
    <x v="346"/>
    <n v="2.6240000000000001"/>
    <n v="1"/>
    <n v="40"/>
    <s v="Pequeño"/>
    <n v="0.2"/>
    <n v="0.52480000000000004"/>
    <n v="-0.52480000000000004"/>
    <n v="3.1488"/>
    <s v="Bajo"/>
    <n v="0.4264"/>
    <n v="0.16250000000000001"/>
    <n v="-1.6728000000000001"/>
    <n v="6"/>
    <n v="6"/>
    <s v="CORRECTO"/>
    <n v="2017"/>
    <n v="0"/>
  </r>
  <r>
    <x v="3596"/>
    <x v="1785"/>
    <d v="2014-09-09T00:00:00"/>
    <d v="2014-09-14T00:00:00"/>
    <s v="Second Class"/>
    <x v="95"/>
    <s v="Logan Currie"/>
    <s v="CONSUMER"/>
    <s v="united states"/>
    <s v="Philadelphia"/>
    <s v="Pennsylvania"/>
    <n v="19140"/>
    <s v="East"/>
    <s v="OFF-PA-10000788"/>
    <x v="1"/>
    <x v="10"/>
    <x v="738"/>
    <n v="15.552"/>
    <n v="3"/>
    <n v="18"/>
    <s v="Mediano"/>
    <n v="0.2"/>
    <n v="3.1104000000000003"/>
    <n v="-3.1103999999999998"/>
    <n v="18.662399999999998"/>
    <s v="Bajo"/>
    <n v="5.4432"/>
    <n v="0.35000000000000003"/>
    <n v="-6.9984000000000002"/>
    <n v="5"/>
    <n v="5"/>
    <s v="CORRECTO"/>
    <n v="2014"/>
    <n v="0"/>
  </r>
  <r>
    <x v="3597"/>
    <x v="1785"/>
    <d v="2014-09-09T00:00:00"/>
    <d v="2014-09-14T00:00:00"/>
    <s v="Second Class"/>
    <x v="95"/>
    <s v="Logan Currie"/>
    <s v="CONSUMER"/>
    <s v="united states"/>
    <s v="Philadelphia"/>
    <s v="Pennsylvania"/>
    <n v="19140"/>
    <s v="East"/>
    <s v="TEC-AC-10002134"/>
    <x v="2"/>
    <x v="11"/>
    <x v="1545"/>
    <n v="64.703999999999994"/>
    <n v="6"/>
    <n v="9"/>
    <s v="Grande"/>
    <n v="0.2"/>
    <n v="12.940799999999999"/>
    <n v="-12.940799999999999"/>
    <n v="77.644799999999989"/>
    <s v="Medio"/>
    <n v="-4.8528000000000002"/>
    <n v="-7.5000000000000011E-2"/>
    <n v="-56.616"/>
    <n v="5"/>
    <n v="5"/>
    <s v="CORRECTO"/>
    <n v="2014"/>
    <n v="0"/>
  </r>
  <r>
    <x v="3598"/>
    <x v="1785"/>
    <d v="2014-09-09T00:00:00"/>
    <d v="2014-09-14T00:00:00"/>
    <s v="Second Class"/>
    <x v="95"/>
    <s v="Logan Currie"/>
    <s v="CONSUMER"/>
    <s v="united states"/>
    <s v="Philadelphia"/>
    <s v="Pennsylvania"/>
    <n v="19140"/>
    <s v="East"/>
    <s v="FUR-FU-10002456"/>
    <x v="0"/>
    <x v="5"/>
    <x v="1018"/>
    <n v="17.472000000000001"/>
    <n v="3"/>
    <n v="27"/>
    <s v="Mediano"/>
    <n v="0.2"/>
    <n v="3.4944000000000006"/>
    <n v="-3.4944000000000002"/>
    <n v="20.9664"/>
    <s v="Bajo"/>
    <n v="5.0232000000000001"/>
    <n v="0.28749999999999998"/>
    <n v="-8.9543999999999997"/>
    <n v="5"/>
    <n v="5"/>
    <s v="CORRECTO"/>
    <n v="2014"/>
    <n v="0"/>
  </r>
  <r>
    <x v="3599"/>
    <x v="1785"/>
    <d v="2014-09-09T00:00:00"/>
    <d v="2014-09-14T00:00:00"/>
    <s v="Second Class"/>
    <x v="95"/>
    <s v="Logan Currie"/>
    <s v="CONSUMER"/>
    <s v="united states"/>
    <s v="Philadelphia"/>
    <s v="Pennsylvania"/>
    <n v="19140"/>
    <s v="East"/>
    <s v="TEC-PH-10002549"/>
    <x v="2"/>
    <x v="7"/>
    <x v="937"/>
    <n v="135.51599999999999"/>
    <n v="1"/>
    <n v="22"/>
    <s v="Pequeño"/>
    <n v="0.4"/>
    <n v="54.206400000000002"/>
    <n v="-54.206400000000002"/>
    <n v="189.72239999999999"/>
    <s v="Medio"/>
    <n v="-31.6204"/>
    <n v="-0.23333333333333334"/>
    <n v="-112.93"/>
    <n v="5"/>
    <n v="5"/>
    <s v="CORRECTO"/>
    <n v="2014"/>
    <n v="0"/>
  </r>
  <r>
    <x v="3600"/>
    <x v="1786"/>
    <d v="2017-06-26T00:00:00"/>
    <d v="2017-06-30T00:00:00"/>
    <s v="Standard Class"/>
    <x v="413"/>
    <s v="Nora Preis"/>
    <s v="CONSUMER"/>
    <s v="united states"/>
    <s v="Denver"/>
    <s v="Colorado"/>
    <n v="80219"/>
    <s v="West"/>
    <s v="TEC-AC-10001990"/>
    <x v="2"/>
    <x v="11"/>
    <x v="870"/>
    <n v="431.928"/>
    <n v="9"/>
    <n v="33"/>
    <s v="Grande"/>
    <n v="0.2"/>
    <n v="86.385600000000011"/>
    <n v="-86.385599999999997"/>
    <n v="518.31359999999995"/>
    <s v="Muy Alto"/>
    <n v="64.789199999999994"/>
    <n v="0.15"/>
    <n v="-280.75319999999999"/>
    <n v="4"/>
    <n v="4"/>
    <s v="CORRECTO"/>
    <n v="2017"/>
    <n v="0"/>
  </r>
  <r>
    <x v="3601"/>
    <x v="1787"/>
    <d v="2014-11-17T00:00:00"/>
    <d v="2014-11-24T00:00:00"/>
    <s v="Standard Class"/>
    <x v="713"/>
    <s v="Randy Bradley"/>
    <s v="CONSUMER"/>
    <s v="united states"/>
    <s v="Philadelphia"/>
    <s v="Pennsylvania"/>
    <n v="19143"/>
    <s v="East"/>
    <s v="OFF-PA-10002137"/>
    <x v="1"/>
    <x v="10"/>
    <x v="565"/>
    <n v="12.448"/>
    <n v="2"/>
    <n v="35"/>
    <s v="Pequeño"/>
    <n v="0.2"/>
    <n v="2.4896000000000003"/>
    <n v="-2.4895999999999998"/>
    <n v="14.9376"/>
    <s v="Bajo"/>
    <n v="3.89"/>
    <n v="0.3125"/>
    <n v="-6.0683999999999996"/>
    <n v="7"/>
    <n v="7"/>
    <s v="CORRECTO"/>
    <n v="2014"/>
    <n v="0"/>
  </r>
  <r>
    <x v="3602"/>
    <x v="1787"/>
    <d v="2014-11-17T00:00:00"/>
    <d v="2014-11-24T00:00:00"/>
    <s v="Standard Class"/>
    <x v="713"/>
    <s v="Randy Bradley"/>
    <s v="CONSUMER"/>
    <s v="united states"/>
    <s v="Philadelphia"/>
    <s v="Pennsylvania"/>
    <n v="19143"/>
    <s v="East"/>
    <s v="FUR-CH-10004997"/>
    <x v="0"/>
    <x v="1"/>
    <x v="499"/>
    <n v="657.93"/>
    <n v="5"/>
    <n v="43"/>
    <s v="Grande"/>
    <n v="0.3"/>
    <n v="197.37899999999999"/>
    <n v="-197.37899999999999"/>
    <n v="855.30899999999997"/>
    <s v="Muy Alto"/>
    <n v="-93.99"/>
    <n v="-0.14285714285714285"/>
    <n v="-554.54100000000005"/>
    <n v="7"/>
    <n v="7"/>
    <s v="CORRECTO"/>
    <n v="2014"/>
    <n v="0"/>
  </r>
  <r>
    <x v="3603"/>
    <x v="1788"/>
    <d v="2017-08-21T00:00:00"/>
    <d v="2017-08-27T00:00:00"/>
    <s v="Standard Class"/>
    <x v="274"/>
    <s v="Tracy Hopkins"/>
    <s v="HOME OFFICE"/>
    <s v="united states"/>
    <s v="Columbia"/>
    <s v="Maryland"/>
    <n v="21044"/>
    <s v="East"/>
    <s v="OFF-PA-10000357"/>
    <x v="1"/>
    <x v="10"/>
    <x v="1228"/>
    <n v="277.39999999999998"/>
    <n v="5"/>
    <n v="24"/>
    <s v="Grande"/>
    <n v="0"/>
    <n v="0"/>
    <n v="0"/>
    <n v="277.39999999999998"/>
    <s v="Alto"/>
    <n v="133.15199999999999"/>
    <n v="0.48"/>
    <n v="-144.24799999999999"/>
    <n v="6"/>
    <n v="6"/>
    <s v="CORRECTO"/>
    <n v="2017"/>
    <n v="0"/>
  </r>
  <r>
    <x v="3604"/>
    <x v="1788"/>
    <d v="2017-08-21T00:00:00"/>
    <d v="2017-08-27T00:00:00"/>
    <s v="Standard Class"/>
    <x v="274"/>
    <s v="Tracy Hopkins"/>
    <s v="HOME OFFICE"/>
    <s v="united states"/>
    <s v="Columbia"/>
    <s v="Maryland"/>
    <n v="21044"/>
    <s v="East"/>
    <s v="FUR-FU-10003976"/>
    <x v="0"/>
    <x v="5"/>
    <x v="973"/>
    <n v="25.16"/>
    <n v="2"/>
    <n v="17"/>
    <s v="Pequeño"/>
    <n v="0"/>
    <n v="0"/>
    <n v="0"/>
    <n v="25.16"/>
    <s v="Bajo"/>
    <n v="8.5543999999999993"/>
    <n v="0.33999999999999997"/>
    <n v="-16.605599999999999"/>
    <n v="6"/>
    <n v="6"/>
    <s v="CORRECTO"/>
    <n v="2017"/>
    <n v="0"/>
  </r>
  <r>
    <x v="3605"/>
    <x v="1788"/>
    <d v="2017-08-21T00:00:00"/>
    <d v="2017-08-27T00:00:00"/>
    <s v="Standard Class"/>
    <x v="274"/>
    <s v="Tracy Hopkins"/>
    <s v="HOME OFFICE"/>
    <s v="united states"/>
    <s v="Columbia"/>
    <s v="Maryland"/>
    <n v="21044"/>
    <s v="East"/>
    <s v="FUR-FU-10004960"/>
    <x v="0"/>
    <x v="5"/>
    <x v="928"/>
    <n v="91.92"/>
    <n v="4"/>
    <n v="17"/>
    <s v="Mediano"/>
    <n v="0"/>
    <n v="0"/>
    <n v="0"/>
    <n v="91.92"/>
    <s v="Medio"/>
    <n v="31.252800000000001"/>
    <n v="0.34"/>
    <n v="-60.667200000000001"/>
    <n v="6"/>
    <n v="6"/>
    <s v="CORRECTO"/>
    <n v="2017"/>
    <n v="0"/>
  </r>
  <r>
    <x v="3606"/>
    <x v="1789"/>
    <d v="2016-03-12T00:00:00"/>
    <d v="2016-03-16T00:00:00"/>
    <s v="Second Class"/>
    <x v="242"/>
    <s v="Clytie Kelty"/>
    <s v="CONSUMER"/>
    <s v="united states"/>
    <s v="New York City"/>
    <s v="New York"/>
    <n v="10024"/>
    <s v="East"/>
    <s v="OFF-EN-10001099"/>
    <x v="1"/>
    <x v="12"/>
    <x v="153"/>
    <n v="29.34"/>
    <n v="3"/>
    <n v="170"/>
    <s v="Mediano"/>
    <n v="0"/>
    <n v="0"/>
    <n v="0"/>
    <n v="29.34"/>
    <s v="Bajo"/>
    <n v="13.4964"/>
    <n v="0.45999999999999996"/>
    <n v="-15.8436"/>
    <n v="4"/>
    <n v="4"/>
    <s v="CORRECTO"/>
    <n v="2016"/>
    <n v="0"/>
  </r>
  <r>
    <x v="3607"/>
    <x v="1790"/>
    <d v="2014-09-23T00:00:00"/>
    <d v="2014-09-28T00:00:00"/>
    <s v="Second Class"/>
    <x v="461"/>
    <s v="Shui Tom"/>
    <s v="CONSUMER"/>
    <s v="united states"/>
    <s v="New York City"/>
    <s v="New York"/>
    <n v="10035"/>
    <s v="East"/>
    <s v="OFF-BI-10002026"/>
    <x v="1"/>
    <x v="8"/>
    <x v="912"/>
    <n v="139.44"/>
    <n v="3"/>
    <n v="40"/>
    <s v="Mediano"/>
    <n v="0.2"/>
    <n v="27.888000000000002"/>
    <n v="-27.888000000000002"/>
    <n v="167.328"/>
    <s v="Medio"/>
    <n v="47.061"/>
    <n v="0.33750000000000002"/>
    <n v="-64.491"/>
    <n v="5"/>
    <n v="5"/>
    <s v="CORRECTO"/>
    <n v="2014"/>
    <n v="0"/>
  </r>
  <r>
    <x v="3608"/>
    <x v="1791"/>
    <d v="2014-04-28T00:00:00"/>
    <d v="2014-05-03T00:00:00"/>
    <s v="Standard Class"/>
    <x v="334"/>
    <s v="George Bell"/>
    <s v="CORPORATE"/>
    <s v="united states"/>
    <s v="Newark"/>
    <s v="Ohio"/>
    <n v="43055"/>
    <s v="East"/>
    <s v="OFF-LA-10001613"/>
    <x v="1"/>
    <x v="2"/>
    <x v="743"/>
    <n v="6.9119999999999999"/>
    <n v="3"/>
    <n v="44"/>
    <s v="Mediano"/>
    <n v="0.2"/>
    <n v="1.3824000000000001"/>
    <n v="-1.3824000000000001"/>
    <n v="8.2943999999999996"/>
    <s v="Bajo"/>
    <n v="2.5055999999999998"/>
    <n v="0.36249999999999999"/>
    <n v="-3.024"/>
    <n v="5"/>
    <n v="5"/>
    <s v="CORRECTO"/>
    <n v="2014"/>
    <n v="0"/>
  </r>
  <r>
    <x v="3609"/>
    <x v="1791"/>
    <d v="2014-04-28T00:00:00"/>
    <d v="2014-05-03T00:00:00"/>
    <s v="Standard Class"/>
    <x v="334"/>
    <s v="George Bell"/>
    <s v="CORPORATE"/>
    <s v="united states"/>
    <s v="Newark"/>
    <s v="Ohio"/>
    <n v="43055"/>
    <s v="East"/>
    <s v="OFF-ST-10002214"/>
    <x v="1"/>
    <x v="4"/>
    <x v="1003"/>
    <n v="27.096"/>
    <n v="3"/>
    <n v="30"/>
    <s v="Mediano"/>
    <n v="0.2"/>
    <n v="5.4192"/>
    <n v="-5.4192"/>
    <n v="32.5152"/>
    <s v="Bajo"/>
    <n v="2.0322"/>
    <n v="7.4999999999999997E-2"/>
    <n v="-19.644600000000001"/>
    <n v="5"/>
    <n v="5"/>
    <s v="CORRECTO"/>
    <n v="2014"/>
    <n v="0"/>
  </r>
  <r>
    <x v="3610"/>
    <x v="1791"/>
    <d v="2014-04-28T00:00:00"/>
    <d v="2014-05-03T00:00:00"/>
    <s v="Standard Class"/>
    <x v="334"/>
    <s v="George Bell"/>
    <s v="CORPORATE"/>
    <s v="united states"/>
    <s v="Newark"/>
    <s v="Ohio"/>
    <n v="43055"/>
    <s v="East"/>
    <s v="OFF-ST-10001128"/>
    <x v="1"/>
    <x v="4"/>
    <x v="1427"/>
    <n v="177.56800000000001"/>
    <n v="2"/>
    <n v="26"/>
    <s v="Pequeño"/>
    <n v="0.2"/>
    <n v="35.513600000000004"/>
    <n v="-35.513599999999997"/>
    <n v="213.08160000000001"/>
    <s v="Alto"/>
    <n v="-37.733199999999997"/>
    <n v="-0.21249999999999997"/>
    <n v="-179.7876"/>
    <n v="5"/>
    <n v="5"/>
    <s v="CORRECTO"/>
    <n v="2014"/>
    <n v="0"/>
  </r>
  <r>
    <x v="3611"/>
    <x v="1792"/>
    <d v="2016-11-29T00:00:00"/>
    <d v="2016-12-01T00:00:00"/>
    <s v="Second Class"/>
    <x v="714"/>
    <s v="Nick Crebassa"/>
    <s v="CORPORATE"/>
    <s v="united states"/>
    <s v="Dallas"/>
    <s v="Texas"/>
    <n v="75217"/>
    <s v="Central"/>
    <s v="TEC-AC-10004864"/>
    <x v="2"/>
    <x v="11"/>
    <x v="1298"/>
    <n v="58.415999999999997"/>
    <n v="2"/>
    <n v="12"/>
    <s v="Pequeño"/>
    <n v="0.2"/>
    <n v="11.683199999999999"/>
    <n v="-11.683199999999999"/>
    <n v="70.099199999999996"/>
    <s v="Medio"/>
    <n v="16.794599999999999"/>
    <n v="0.28749999999999998"/>
    <n v="-29.938199999999998"/>
    <n v="2"/>
    <n v="2"/>
    <s v="CORRECTO"/>
    <n v="2016"/>
    <n v="0"/>
  </r>
  <r>
    <x v="3612"/>
    <x v="1793"/>
    <d v="2015-12-03T00:00:00"/>
    <d v="2015-12-08T00:00:00"/>
    <s v="Standard Class"/>
    <x v="437"/>
    <s v="Alejandro Ballentine"/>
    <s v="HOME OFFICE"/>
    <s v="united states"/>
    <s v="Philadelphia"/>
    <s v="Pennsylvania"/>
    <n v="19134"/>
    <s v="East"/>
    <s v="OFF-PA-10000174"/>
    <x v="1"/>
    <x v="10"/>
    <x v="1524"/>
    <n v="16.448"/>
    <n v="2"/>
    <n v="18"/>
    <s v="Pequeño"/>
    <n v="0.2"/>
    <n v="3.2896000000000001"/>
    <n v="-3.2896000000000001"/>
    <n v="19.7376"/>
    <s v="Bajo"/>
    <n v="5.5511999999999997"/>
    <n v="0.33749999999999997"/>
    <n v="-7.6071999999999997"/>
    <n v="5"/>
    <n v="5"/>
    <s v="CORRECTO"/>
    <n v="2015"/>
    <n v="0"/>
  </r>
  <r>
    <x v="3613"/>
    <x v="1793"/>
    <d v="2015-12-03T00:00:00"/>
    <d v="2015-12-08T00:00:00"/>
    <s v="Standard Class"/>
    <x v="437"/>
    <s v="Alejandro Ballentine"/>
    <s v="HOME OFFICE"/>
    <s v="united states"/>
    <s v="Philadelphia"/>
    <s v="Pennsylvania"/>
    <n v="19134"/>
    <s v="East"/>
    <s v="TEC-AC-10000171"/>
    <x v="2"/>
    <x v="11"/>
    <x v="43"/>
    <n v="36.783999999999999"/>
    <n v="2"/>
    <n v="12"/>
    <s v="Pequeño"/>
    <n v="0.2"/>
    <n v="7.3567999999999998"/>
    <n v="-7.3567999999999998"/>
    <n v="44.140799999999999"/>
    <s v="Bajo"/>
    <n v="10.5754"/>
    <n v="0.28750000000000003"/>
    <n v="-18.851800000000001"/>
    <n v="5"/>
    <n v="5"/>
    <s v="CORRECTO"/>
    <n v="2015"/>
    <n v="0"/>
  </r>
  <r>
    <x v="3614"/>
    <x v="1794"/>
    <d v="2017-11-19T00:00:00"/>
    <d v="2017-11-21T00:00:00"/>
    <s v="First Class"/>
    <x v="34"/>
    <s v="Stewart Carmichael"/>
    <s v="CORPORATE"/>
    <s v="united states"/>
    <s v="San Antonio"/>
    <s v="Texas"/>
    <n v="78207"/>
    <s v="Central"/>
    <s v="FUR-TA-10002622"/>
    <x v="0"/>
    <x v="3"/>
    <x v="969"/>
    <n v="718.11599999999999"/>
    <n v="6"/>
    <n v="12"/>
    <s v="Grande"/>
    <n v="0.3"/>
    <n v="215.4348"/>
    <n v="-215.4348"/>
    <n v="933.55079999999998"/>
    <s v="Muy Alto"/>
    <n v="-71.811599999999999"/>
    <n v="-0.1"/>
    <n v="-574.49279999999999"/>
    <n v="2"/>
    <n v="2"/>
    <s v="CORRECTO"/>
    <n v="2017"/>
    <n v="0"/>
  </r>
  <r>
    <x v="3615"/>
    <x v="1794"/>
    <d v="2017-11-19T00:00:00"/>
    <d v="2017-11-21T00:00:00"/>
    <s v="First Class"/>
    <x v="34"/>
    <s v="Stewart Carmichael"/>
    <s v="CORPORATE"/>
    <s v="united states"/>
    <s v="San Antonio"/>
    <s v="Texas"/>
    <n v="78207"/>
    <s v="Central"/>
    <s v="OFF-AR-10001915"/>
    <x v="1"/>
    <x v="6"/>
    <x v="1057"/>
    <n v="31.776"/>
    <n v="4"/>
    <n v="31"/>
    <s v="Mediano"/>
    <n v="0.2"/>
    <n v="6.3552"/>
    <n v="-6.3552"/>
    <n v="38.1312"/>
    <s v="Bajo"/>
    <n v="8.7384000000000004"/>
    <n v="0.27500000000000002"/>
    <n v="-16.682400000000001"/>
    <n v="2"/>
    <n v="2"/>
    <s v="CORRECTO"/>
    <n v="2017"/>
    <n v="0"/>
  </r>
  <r>
    <x v="3616"/>
    <x v="1795"/>
    <d v="2016-09-05T00:00:00"/>
    <d v="2016-09-09T00:00:00"/>
    <s v="Standard Class"/>
    <x v="209"/>
    <s v="Jasper Cacioppo"/>
    <s v="CONSUMER"/>
    <s v="united states"/>
    <s v="Philadelphia"/>
    <s v="Pennsylvania"/>
    <n v="19120"/>
    <s v="East"/>
    <s v="OFF-BI-10004410"/>
    <x v="1"/>
    <x v="8"/>
    <x v="48"/>
    <n v="9.5549999999999997"/>
    <n v="5"/>
    <n v="21"/>
    <s v="Grande"/>
    <n v="0.7"/>
    <n v="6.6884999999999994"/>
    <n v="-6.6885000000000003"/>
    <n v="16.243499999999997"/>
    <s v="Bajo"/>
    <n v="-7.3254999999999999"/>
    <n v="-0.76666666666666672"/>
    <n v="-10.192"/>
    <n v="4"/>
    <n v="4"/>
    <s v="CORRECTO"/>
    <n v="2016"/>
    <n v="0"/>
  </r>
  <r>
    <x v="3617"/>
    <x v="1796"/>
    <d v="2017-09-04T00:00:00"/>
    <d v="2017-09-08T00:00:00"/>
    <s v="Standard Class"/>
    <x v="267"/>
    <s v="Ralph Arnett"/>
    <s v="CONSUMER"/>
    <s v="united states"/>
    <s v="Los Angeles"/>
    <s v="California"/>
    <n v="90004"/>
    <s v="West"/>
    <s v="OFF-BI-10004632"/>
    <x v="1"/>
    <x v="8"/>
    <x v="569"/>
    <n v="487.98399999999998"/>
    <n v="2"/>
    <n v="34"/>
    <s v="Pequeño"/>
    <n v="0.2"/>
    <n v="97.596800000000002"/>
    <n v="-97.596800000000002"/>
    <n v="585.58079999999995"/>
    <s v="Muy Alto"/>
    <n v="152.495"/>
    <n v="0.3125"/>
    <n v="-237.8922"/>
    <n v="4"/>
    <n v="4"/>
    <s v="CORRECTO"/>
    <n v="2017"/>
    <n v="0"/>
  </r>
  <r>
    <x v="3618"/>
    <x v="1796"/>
    <d v="2017-09-04T00:00:00"/>
    <d v="2017-09-08T00:00:00"/>
    <s v="Standard Class"/>
    <x v="267"/>
    <s v="Ralph Arnett"/>
    <s v="CONSUMER"/>
    <s v="united states"/>
    <s v="Los Angeles"/>
    <s v="California"/>
    <n v="90004"/>
    <s v="West"/>
    <s v="TEC-PH-10002185"/>
    <x v="2"/>
    <x v="7"/>
    <x v="1081"/>
    <n v="5.56"/>
    <n v="1"/>
    <n v="13"/>
    <s v="Pequeño"/>
    <n v="0.2"/>
    <n v="1.1119999999999999"/>
    <n v="-1.1120000000000001"/>
    <n v="6.6719999999999997"/>
    <s v="Bajo"/>
    <n v="1.7375"/>
    <n v="0.31250000000000006"/>
    <n v="-2.7105000000000001"/>
    <n v="4"/>
    <n v="4"/>
    <s v="CORRECTO"/>
    <n v="2017"/>
    <n v="0"/>
  </r>
  <r>
    <x v="3619"/>
    <x v="1796"/>
    <d v="2017-09-04T00:00:00"/>
    <d v="2017-09-08T00:00:00"/>
    <s v="Standard Class"/>
    <x v="267"/>
    <s v="Ralph Arnett"/>
    <s v="CONSUMER"/>
    <s v="united states"/>
    <s v="Los Angeles"/>
    <s v="California"/>
    <n v="90004"/>
    <s v="West"/>
    <s v="OFF-ST-10002974"/>
    <x v="1"/>
    <x v="4"/>
    <x v="123"/>
    <n v="217.85"/>
    <n v="5"/>
    <n v="30"/>
    <s v="Grande"/>
    <n v="0"/>
    <n v="0"/>
    <n v="0"/>
    <n v="217.85"/>
    <s v="Alto"/>
    <n v="65.355000000000004"/>
    <n v="0.30000000000000004"/>
    <n v="-152.495"/>
    <n v="4"/>
    <n v="4"/>
    <s v="CORRECTO"/>
    <n v="2017"/>
    <n v="0"/>
  </r>
  <r>
    <x v="3620"/>
    <x v="1797"/>
    <d v="2016-09-22T00:00:00"/>
    <d v="2016-09-29T00:00:00"/>
    <s v="Standard Class"/>
    <x v="64"/>
    <s v="Sally Hughsby"/>
    <s v="CORPORATE"/>
    <s v="united states"/>
    <s v="Smyrna"/>
    <s v="Tennessee"/>
    <n v="37167"/>
    <s v="South"/>
    <s v="OFF-AR-10003727"/>
    <x v="1"/>
    <x v="6"/>
    <x v="1371"/>
    <n v="40.776000000000003"/>
    <n v="3"/>
    <n v="17"/>
    <s v="Mediano"/>
    <n v="0.2"/>
    <n v="8.1552000000000007"/>
    <n v="-8.1552000000000007"/>
    <n v="48.931200000000004"/>
    <s v="Bajo"/>
    <n v="4.5872999999999999"/>
    <n v="0.11249999999999999"/>
    <n v="-28.0335"/>
    <n v="7"/>
    <n v="7"/>
    <s v="CORRECTO"/>
    <n v="2016"/>
    <n v="0"/>
  </r>
  <r>
    <x v="3621"/>
    <x v="1797"/>
    <d v="2016-09-22T00:00:00"/>
    <d v="2016-09-29T00:00:00"/>
    <s v="Standard Class"/>
    <x v="64"/>
    <s v="Sally Hughsby"/>
    <s v="CORPORATE"/>
    <s v="united states"/>
    <s v="Smyrna"/>
    <s v="Tennessee"/>
    <n v="37167"/>
    <s v="South"/>
    <s v="TEC-PH-10004071"/>
    <x v="2"/>
    <x v="7"/>
    <x v="1546"/>
    <n v="63.936"/>
    <n v="8"/>
    <n v="25"/>
    <s v="Grande"/>
    <n v="0.2"/>
    <n v="12.7872"/>
    <n v="-12.7872"/>
    <n v="76.723200000000006"/>
    <s v="Medio"/>
    <n v="5.5944000000000003"/>
    <n v="8.7500000000000008E-2"/>
    <n v="-45.554400000000001"/>
    <n v="7"/>
    <n v="7"/>
    <s v="CORRECTO"/>
    <n v="2016"/>
    <n v="0"/>
  </r>
  <r>
    <x v="3622"/>
    <x v="1798"/>
    <d v="2014-09-14T00:00:00"/>
    <d v="2014-09-19T00:00:00"/>
    <s v="Standard Class"/>
    <x v="547"/>
    <s v="John Castell"/>
    <s v="CONSUMER"/>
    <s v="united states"/>
    <s v="Macon"/>
    <s v="Georgia"/>
    <n v="31204"/>
    <s v="South"/>
    <s v="FUR-FU-10002878"/>
    <x v="0"/>
    <x v="5"/>
    <x v="1134"/>
    <n v="142.4"/>
    <n v="5"/>
    <n v="17"/>
    <s v="Grande"/>
    <n v="0"/>
    <n v="0"/>
    <n v="0"/>
    <n v="142.4"/>
    <s v="Medio"/>
    <n v="52.688000000000002"/>
    <n v="0.37"/>
    <n v="-89.712000000000003"/>
    <n v="5"/>
    <n v="5"/>
    <s v="CORRECTO"/>
    <n v="2014"/>
    <n v="0"/>
  </r>
  <r>
    <x v="3623"/>
    <x v="1798"/>
    <d v="2014-09-14T00:00:00"/>
    <d v="2014-09-19T00:00:00"/>
    <s v="Standard Class"/>
    <x v="547"/>
    <s v="John Castell"/>
    <s v="CONSUMER"/>
    <s v="united states"/>
    <s v="Macon"/>
    <s v="Georgia"/>
    <n v="31204"/>
    <s v="South"/>
    <s v="OFF-BI-10001890"/>
    <x v="1"/>
    <x v="8"/>
    <x v="176"/>
    <n v="7.16"/>
    <n v="2"/>
    <n v="34"/>
    <s v="Pequeño"/>
    <n v="0"/>
    <n v="0"/>
    <n v="0"/>
    <n v="7.16"/>
    <s v="Bajo"/>
    <n v="3.4367999999999999"/>
    <n v="0.48"/>
    <n v="-3.7231999999999998"/>
    <n v="5"/>
    <n v="5"/>
    <s v="CORRECTO"/>
    <n v="2014"/>
    <n v="0"/>
  </r>
  <r>
    <x v="3624"/>
    <x v="1799"/>
    <d v="2017-05-19T00:00:00"/>
    <d v="2017-05-21T00:00:00"/>
    <s v="Second Class"/>
    <x v="604"/>
    <s v="Becky Castell"/>
    <s v="HOME OFFICE"/>
    <s v="united states"/>
    <s v="San Francisco"/>
    <s v="California"/>
    <n v="94109"/>
    <s v="West"/>
    <s v="FUR-CH-10002647"/>
    <x v="0"/>
    <x v="1"/>
    <x v="475"/>
    <n v="681.40800000000002"/>
    <n v="12"/>
    <n v="64"/>
    <s v="Grande"/>
    <n v="0.2"/>
    <n v="136.2816"/>
    <n v="-136.2816"/>
    <n v="817.68960000000004"/>
    <s v="Muy Alto"/>
    <n v="42.588000000000001"/>
    <n v="6.25E-2"/>
    <n v="-502.53840000000002"/>
    <n v="2"/>
    <n v="2"/>
    <s v="CORRECTO"/>
    <n v="2017"/>
    <n v="0"/>
  </r>
  <r>
    <x v="3625"/>
    <x v="1799"/>
    <d v="2017-05-19T00:00:00"/>
    <d v="2017-05-21T00:00:00"/>
    <s v="Second Class"/>
    <x v="604"/>
    <s v="Becky Castell"/>
    <s v="HOME OFFICE"/>
    <s v="united states"/>
    <s v="San Francisco"/>
    <s v="California"/>
    <n v="94109"/>
    <s v="West"/>
    <s v="OFF-AR-10001315"/>
    <x v="1"/>
    <x v="6"/>
    <x v="1029"/>
    <n v="3.52"/>
    <n v="2"/>
    <n v="25"/>
    <s v="Pequeño"/>
    <n v="0"/>
    <n v="0"/>
    <n v="0"/>
    <n v="3.52"/>
    <s v="Bajo"/>
    <n v="1.0207999999999999"/>
    <n v="0.28999999999999998"/>
    <n v="-2.4992000000000001"/>
    <n v="2"/>
    <n v="2"/>
    <s v="CORRECTO"/>
    <n v="2017"/>
    <n v="0"/>
  </r>
  <r>
    <x v="3626"/>
    <x v="1799"/>
    <d v="2017-05-19T00:00:00"/>
    <d v="2017-05-21T00:00:00"/>
    <s v="Second Class"/>
    <x v="604"/>
    <s v="Becky Castell"/>
    <s v="HOME OFFICE"/>
    <s v="united states"/>
    <s v="San Francisco"/>
    <s v="California"/>
    <n v="94109"/>
    <s v="West"/>
    <s v="OFF-AR-10000122"/>
    <x v="1"/>
    <x v="6"/>
    <x v="311"/>
    <n v="5.58"/>
    <n v="1"/>
    <n v="24"/>
    <s v="Pequeño"/>
    <n v="0"/>
    <n v="0"/>
    <n v="0"/>
    <n v="5.58"/>
    <s v="Bajo"/>
    <n v="1.395"/>
    <n v="0.25"/>
    <n v="-4.1849999999999996"/>
    <n v="2"/>
    <n v="2"/>
    <s v="CORRECTO"/>
    <n v="2017"/>
    <n v="0"/>
  </r>
  <r>
    <x v="3627"/>
    <x v="1799"/>
    <d v="2017-05-19T00:00:00"/>
    <d v="2017-05-21T00:00:00"/>
    <s v="Second Class"/>
    <x v="604"/>
    <s v="Becky Castell"/>
    <s v="HOME OFFICE"/>
    <s v="united states"/>
    <s v="San Francisco"/>
    <s v="California"/>
    <n v="94109"/>
    <s v="West"/>
    <s v="TEC-AC-10001465"/>
    <x v="2"/>
    <x v="11"/>
    <x v="478"/>
    <n v="36.32"/>
    <n v="1"/>
    <n v="34"/>
    <s v="Pequeño"/>
    <n v="0"/>
    <n v="0"/>
    <n v="0"/>
    <n v="36.32"/>
    <s v="Bajo"/>
    <n v="10.896000000000001"/>
    <n v="0.30000000000000004"/>
    <n v="-25.423999999999999"/>
    <n v="2"/>
    <n v="2"/>
    <s v="CORRECTO"/>
    <n v="2017"/>
    <n v="0"/>
  </r>
  <r>
    <x v="3628"/>
    <x v="1800"/>
    <d v="2014-08-09T00:00:00"/>
    <d v="2014-08-13T00:00:00"/>
    <s v="Standard Class"/>
    <x v="98"/>
    <s v="Joseph Holt"/>
    <s v="CONSUMER"/>
    <s v="united states"/>
    <s v="Seattle"/>
    <s v="Washington"/>
    <n v="98103"/>
    <s v="West"/>
    <s v="OFF-BI-10004600"/>
    <x v="1"/>
    <x v="8"/>
    <x v="1486"/>
    <n v="2060.7440000000001"/>
    <n v="7"/>
    <n v="28"/>
    <s v="Grande"/>
    <n v="0.2"/>
    <n v="412.14880000000005"/>
    <n v="-412.14879999999999"/>
    <n v="2472.8928000000001"/>
    <s v="Muy Alto"/>
    <n v="643.98249999999996"/>
    <n v="0.31249999999999994"/>
    <n v="-1004.6127"/>
    <n v="4"/>
    <n v="4"/>
    <s v="CORRECTO"/>
    <n v="2014"/>
    <n v="0"/>
  </r>
  <r>
    <x v="3629"/>
    <x v="1801"/>
    <d v="2017-11-26T00:00:00"/>
    <d v="2017-11-30T00:00:00"/>
    <s v="Standard Class"/>
    <x v="566"/>
    <s v="Corey Catlett"/>
    <s v="CORPORATE"/>
    <s v="united states"/>
    <s v="Columbus"/>
    <s v="Ohio"/>
    <n v="43229"/>
    <s v="East"/>
    <s v="OFF-AP-10002082"/>
    <x v="1"/>
    <x v="9"/>
    <x v="1101"/>
    <n v="52.271999999999998"/>
    <n v="3"/>
    <n v="14"/>
    <s v="Mediano"/>
    <n v="0.2"/>
    <n v="10.4544"/>
    <n v="-10.4544"/>
    <n v="62.726399999999998"/>
    <s v="Medio"/>
    <n v="9.8010000000000002"/>
    <n v="0.1875"/>
    <n v="-32.016599999999997"/>
    <n v="4"/>
    <n v="4"/>
    <s v="CORRECTO"/>
    <n v="2017"/>
    <n v="0"/>
  </r>
  <r>
    <x v="3630"/>
    <x v="1801"/>
    <d v="2017-11-26T00:00:00"/>
    <d v="2017-11-30T00:00:00"/>
    <s v="Standard Class"/>
    <x v="566"/>
    <s v="Corey Catlett"/>
    <s v="CORPORATE"/>
    <s v="united states"/>
    <s v="Columbus"/>
    <s v="Ohio"/>
    <n v="43229"/>
    <s v="East"/>
    <s v="OFF-AP-10004708"/>
    <x v="1"/>
    <x v="9"/>
    <x v="513"/>
    <n v="213.136"/>
    <n v="7"/>
    <n v="30"/>
    <s v="Grande"/>
    <n v="0.2"/>
    <n v="42.627200000000002"/>
    <n v="-42.627200000000002"/>
    <n v="255.76319999999998"/>
    <s v="Alto"/>
    <n v="23.977799999999998"/>
    <n v="0.11249999999999999"/>
    <n v="-146.53100000000001"/>
    <n v="4"/>
    <n v="4"/>
    <s v="CORRECTO"/>
    <n v="2017"/>
    <n v="0"/>
  </r>
  <r>
    <x v="3631"/>
    <x v="1802"/>
    <d v="2017-05-03T00:00:00"/>
    <d v="2017-05-08T00:00:00"/>
    <s v="Second Class"/>
    <x v="715"/>
    <s v="Darren Budd"/>
    <s v="CORPORATE"/>
    <s v="united states"/>
    <s v="Los Angeles"/>
    <s v="California"/>
    <n v="90004"/>
    <s v="West"/>
    <s v="OFF-ST-10000464"/>
    <x v="1"/>
    <x v="4"/>
    <x v="1144"/>
    <n v="69.52"/>
    <n v="2"/>
    <n v="11"/>
    <s v="Pequeño"/>
    <n v="0"/>
    <n v="0"/>
    <n v="0"/>
    <n v="69.52"/>
    <s v="Medio"/>
    <n v="19.465599999999998"/>
    <n v="0.27999999999999997"/>
    <n v="-50.054400000000001"/>
    <n v="5"/>
    <n v="5"/>
    <s v="CORRECTO"/>
    <n v="2017"/>
    <n v="0"/>
  </r>
  <r>
    <x v="3632"/>
    <x v="1802"/>
    <d v="2017-05-03T00:00:00"/>
    <d v="2017-05-08T00:00:00"/>
    <s v="Second Class"/>
    <x v="715"/>
    <s v="Darren Budd"/>
    <s v="CORPORATE"/>
    <s v="united states"/>
    <s v="Los Angeles"/>
    <s v="California"/>
    <n v="90004"/>
    <s v="West"/>
    <s v="OFF-ST-10000025"/>
    <x v="1"/>
    <x v="4"/>
    <x v="621"/>
    <n v="763.44"/>
    <n v="8"/>
    <n v="37"/>
    <s v="Grande"/>
    <n v="0"/>
    <n v="0"/>
    <n v="0"/>
    <n v="763.44"/>
    <s v="Muy Alto"/>
    <n v="45.806399999999996"/>
    <n v="5.9999999999999991E-2"/>
    <n v="-717.6336"/>
    <n v="5"/>
    <n v="5"/>
    <s v="CORRECTO"/>
    <n v="2017"/>
    <n v="0"/>
  </r>
  <r>
    <x v="3633"/>
    <x v="1803"/>
    <d v="2016-11-10T00:00:00"/>
    <d v="2016-11-14T00:00:00"/>
    <s v="Standard Class"/>
    <x v="452"/>
    <s v="Paul Prost"/>
    <s v="HOME OFFICE"/>
    <s v="united states"/>
    <s v="Springfield"/>
    <s v="Ohio"/>
    <n v="45503"/>
    <s v="East"/>
    <s v="OFF-LA-10001613"/>
    <x v="1"/>
    <x v="2"/>
    <x v="743"/>
    <n v="9.2159999999999993"/>
    <n v="4"/>
    <n v="44"/>
    <s v="Mediano"/>
    <n v="0.2"/>
    <n v="1.8431999999999999"/>
    <n v="-1.8431999999999999"/>
    <n v="11.059199999999999"/>
    <s v="Bajo"/>
    <n v="3.3408000000000002"/>
    <n v="0.36250000000000004"/>
    <n v="-4.032"/>
    <n v="4"/>
    <n v="4"/>
    <s v="CORRECTO"/>
    <n v="2016"/>
    <n v="0"/>
  </r>
  <r>
    <x v="3634"/>
    <x v="1803"/>
    <d v="2016-11-10T00:00:00"/>
    <d v="2016-11-14T00:00:00"/>
    <s v="Standard Class"/>
    <x v="452"/>
    <s v="Paul Prost"/>
    <s v="HOME OFFICE"/>
    <s v="united states"/>
    <s v="Springfield"/>
    <s v="Ohio"/>
    <n v="45503"/>
    <s v="East"/>
    <s v="TEC-PH-10000376"/>
    <x v="2"/>
    <x v="7"/>
    <x v="433"/>
    <n v="41.957999999999998"/>
    <n v="7"/>
    <n v="22"/>
    <s v="Grande"/>
    <n v="0.4"/>
    <n v="16.783200000000001"/>
    <n v="-16.783200000000001"/>
    <n v="58.741199999999999"/>
    <s v="Medio"/>
    <n v="-9.7902000000000005"/>
    <n v="-0.23333333333333336"/>
    <n v="-34.965000000000003"/>
    <n v="4"/>
    <n v="4"/>
    <s v="CORRECTO"/>
    <n v="2016"/>
    <n v="0"/>
  </r>
  <r>
    <x v="3635"/>
    <x v="1803"/>
    <d v="2016-11-10T00:00:00"/>
    <d v="2016-11-14T00:00:00"/>
    <s v="Standard Class"/>
    <x v="452"/>
    <s v="Paul Prost"/>
    <s v="HOME OFFICE"/>
    <s v="united states"/>
    <s v="Springfield"/>
    <s v="Ohio"/>
    <n v="45503"/>
    <s v="East"/>
    <s v="OFF-PA-10004039"/>
    <x v="1"/>
    <x v="10"/>
    <x v="1547"/>
    <n v="89.567999999999998"/>
    <n v="2"/>
    <n v="12"/>
    <s v="Pequeño"/>
    <n v="0.2"/>
    <n v="17.913599999999999"/>
    <n v="-17.913599999999999"/>
    <n v="107.4816"/>
    <s v="Medio"/>
    <n v="32.468400000000003"/>
    <n v="0.36250000000000004"/>
    <n v="-39.186"/>
    <n v="4"/>
    <n v="4"/>
    <s v="CORRECTO"/>
    <n v="2016"/>
    <n v="0"/>
  </r>
  <r>
    <x v="3636"/>
    <x v="1803"/>
    <d v="2016-11-10T00:00:00"/>
    <d v="2016-11-14T00:00:00"/>
    <s v="Standard Class"/>
    <x v="452"/>
    <s v="Paul Prost"/>
    <s v="HOME OFFICE"/>
    <s v="united states"/>
    <s v="Springfield"/>
    <s v="Ohio"/>
    <n v="45503"/>
    <s v="East"/>
    <s v="OFF-PA-10001776"/>
    <x v="1"/>
    <x v="10"/>
    <x v="1272"/>
    <n v="22.248000000000001"/>
    <n v="3"/>
    <n v="28"/>
    <s v="Mediano"/>
    <n v="0.2"/>
    <n v="4.4496000000000002"/>
    <n v="-4.4496000000000002"/>
    <n v="26.697600000000001"/>
    <s v="Bajo"/>
    <n v="7.5087000000000002"/>
    <n v="0.33749999999999997"/>
    <n v="-10.2897"/>
    <n v="4"/>
    <n v="4"/>
    <s v="CORRECTO"/>
    <n v="2016"/>
    <n v="0"/>
  </r>
  <r>
    <x v="3637"/>
    <x v="1803"/>
    <d v="2016-11-10T00:00:00"/>
    <d v="2016-11-14T00:00:00"/>
    <s v="Standard Class"/>
    <x v="452"/>
    <s v="Paul Prost"/>
    <s v="HOME OFFICE"/>
    <s v="united states"/>
    <s v="Springfield"/>
    <s v="Ohio"/>
    <n v="45503"/>
    <s v="East"/>
    <s v="OFF-AP-10002457"/>
    <x v="1"/>
    <x v="9"/>
    <x v="549"/>
    <n v="334.88"/>
    <n v="4"/>
    <n v="20"/>
    <s v="Mediano"/>
    <n v="0.2"/>
    <n v="66.975999999999999"/>
    <n v="-66.975999999999999"/>
    <n v="401.85599999999999"/>
    <s v="Alto"/>
    <n v="29.302"/>
    <n v="8.7499999999999994E-2"/>
    <n v="-238.602"/>
    <n v="4"/>
    <n v="4"/>
    <s v="CORRECTO"/>
    <n v="2016"/>
    <n v="0"/>
  </r>
  <r>
    <x v="3638"/>
    <x v="1803"/>
    <d v="2016-11-10T00:00:00"/>
    <d v="2016-11-14T00:00:00"/>
    <s v="Standard Class"/>
    <x v="452"/>
    <s v="Paul Prost"/>
    <s v="HOME OFFICE"/>
    <s v="united states"/>
    <s v="Springfield"/>
    <s v="Ohio"/>
    <n v="45503"/>
    <s v="East"/>
    <s v="FUR-FU-10000758"/>
    <x v="0"/>
    <x v="5"/>
    <x v="1082"/>
    <n v="148.28800000000001"/>
    <n v="7"/>
    <n v="23"/>
    <s v="Grande"/>
    <n v="0.2"/>
    <n v="29.657600000000002"/>
    <n v="-29.657599999999999"/>
    <n v="177.94560000000001"/>
    <s v="Medio"/>
    <n v="29.657599999999999"/>
    <n v="0.19999999999999998"/>
    <n v="-88.972800000000007"/>
    <n v="4"/>
    <n v="4"/>
    <s v="CORRECTO"/>
    <n v="2016"/>
    <n v="0"/>
  </r>
  <r>
    <x v="3639"/>
    <x v="1803"/>
    <d v="2016-11-10T00:00:00"/>
    <d v="2016-11-14T00:00:00"/>
    <s v="Standard Class"/>
    <x v="452"/>
    <s v="Paul Prost"/>
    <s v="HOME OFFICE"/>
    <s v="united states"/>
    <s v="Springfield"/>
    <s v="Ohio"/>
    <n v="45503"/>
    <s v="East"/>
    <s v="OFF-PA-10000682"/>
    <x v="1"/>
    <x v="10"/>
    <x v="868"/>
    <n v="4.6239999999999997"/>
    <n v="1"/>
    <n v="12"/>
    <s v="Pequeño"/>
    <n v="0.2"/>
    <n v="0.92479999999999996"/>
    <n v="-0.92479999999999996"/>
    <n v="5.5488"/>
    <s v="Bajo"/>
    <n v="1.6761999999999999"/>
    <n v="0.36249999999999999"/>
    <n v="-2.0230000000000001"/>
    <n v="4"/>
    <n v="4"/>
    <s v="CORRECTO"/>
    <n v="2016"/>
    <n v="0"/>
  </r>
  <r>
    <x v="3640"/>
    <x v="1803"/>
    <d v="2016-11-10T00:00:00"/>
    <d v="2016-11-14T00:00:00"/>
    <s v="Standard Class"/>
    <x v="452"/>
    <s v="Paul Prost"/>
    <s v="HOME OFFICE"/>
    <s v="united states"/>
    <s v="Springfield"/>
    <s v="Ohio"/>
    <n v="45503"/>
    <s v="East"/>
    <s v="TEC-AC-10002550"/>
    <x v="2"/>
    <x v="11"/>
    <x v="1548"/>
    <n v="178.92"/>
    <n v="7"/>
    <n v="17"/>
    <s v="Grande"/>
    <n v="0.2"/>
    <n v="35.783999999999999"/>
    <n v="-35.783999999999999"/>
    <n v="214.70399999999998"/>
    <s v="Alto"/>
    <n v="-29.0745"/>
    <n v="-0.16250000000000001"/>
    <n v="-172.2105"/>
    <n v="4"/>
    <n v="4"/>
    <s v="CORRECTO"/>
    <n v="2016"/>
    <n v="0"/>
  </r>
  <r>
    <x v="3641"/>
    <x v="1803"/>
    <d v="2016-11-10T00:00:00"/>
    <d v="2016-11-14T00:00:00"/>
    <s v="Standard Class"/>
    <x v="452"/>
    <s v="Paul Prost"/>
    <s v="HOME OFFICE"/>
    <s v="united states"/>
    <s v="Springfield"/>
    <s v="Ohio"/>
    <n v="45503"/>
    <s v="East"/>
    <s v="OFF-BI-10002082"/>
    <x v="1"/>
    <x v="8"/>
    <x v="1182"/>
    <n v="69.888000000000005"/>
    <n v="7"/>
    <n v="47"/>
    <s v="Grande"/>
    <n v="0.7"/>
    <n v="48.921599999999998"/>
    <n v="-48.921599999999998"/>
    <n v="118.8096"/>
    <s v="Medio"/>
    <n v="-46.591999999999999"/>
    <n v="-0.66666666666666663"/>
    <n v="-67.558400000000006"/>
    <n v="4"/>
    <n v="4"/>
    <s v="CORRECTO"/>
    <n v="2016"/>
    <n v="0"/>
  </r>
  <r>
    <x v="3642"/>
    <x v="1804"/>
    <d v="2014-12-20T00:00:00"/>
    <d v="2014-12-23T00:00:00"/>
    <s v="Second Class"/>
    <x v="266"/>
    <s v="Michael Chen"/>
    <s v="CONSUMER"/>
    <s v="united states"/>
    <s v="Los Angeles"/>
    <s v="California"/>
    <n v="90008"/>
    <s v="West"/>
    <s v="OFF-BI-10004632"/>
    <x v="1"/>
    <x v="8"/>
    <x v="569"/>
    <n v="487.98399999999998"/>
    <n v="2"/>
    <n v="34"/>
    <s v="Pequeño"/>
    <n v="0.2"/>
    <n v="97.596800000000002"/>
    <n v="-97.596800000000002"/>
    <n v="585.58079999999995"/>
    <s v="Muy Alto"/>
    <n v="152.495"/>
    <n v="0.3125"/>
    <n v="-237.8922"/>
    <n v="3"/>
    <n v="3"/>
    <s v="CORRECTO"/>
    <n v="2014"/>
    <n v="0"/>
  </r>
  <r>
    <x v="3643"/>
    <x v="1804"/>
    <d v="2014-12-20T00:00:00"/>
    <d v="2014-12-23T00:00:00"/>
    <s v="Second Class"/>
    <x v="266"/>
    <s v="Michael Chen"/>
    <s v="CONSUMER"/>
    <s v="united states"/>
    <s v="Los Angeles"/>
    <s v="California"/>
    <n v="90008"/>
    <s v="West"/>
    <s v="OFF-AR-10001725"/>
    <x v="1"/>
    <x v="6"/>
    <x v="1549"/>
    <n v="47.3"/>
    <n v="2"/>
    <n v="13"/>
    <s v="Pequeño"/>
    <n v="0"/>
    <n v="0"/>
    <n v="0"/>
    <n v="47.3"/>
    <s v="Bajo"/>
    <n v="12.298"/>
    <n v="0.26"/>
    <n v="-35.002000000000002"/>
    <n v="3"/>
    <n v="3"/>
    <s v="CORRECTO"/>
    <n v="2014"/>
    <n v="0"/>
  </r>
  <r>
    <x v="3644"/>
    <x v="1804"/>
    <d v="2014-12-20T00:00:00"/>
    <d v="2014-12-23T00:00:00"/>
    <s v="Second Class"/>
    <x v="266"/>
    <s v="Michael Chen"/>
    <s v="CONSUMER"/>
    <s v="united states"/>
    <s v="Los Angeles"/>
    <s v="California"/>
    <n v="90008"/>
    <s v="West"/>
    <s v="OFF-AR-10004269"/>
    <x v="1"/>
    <x v="6"/>
    <x v="1550"/>
    <n v="4.13"/>
    <n v="1"/>
    <n v="24"/>
    <s v="Pequeño"/>
    <n v="0"/>
    <n v="0"/>
    <n v="0"/>
    <n v="4.13"/>
    <s v="Bajo"/>
    <n v="1.1564000000000001"/>
    <n v="0.28000000000000003"/>
    <n v="-2.9735999999999998"/>
    <n v="3"/>
    <n v="3"/>
    <s v="CORRECTO"/>
    <n v="2014"/>
    <n v="0"/>
  </r>
  <r>
    <x v="3645"/>
    <x v="1804"/>
    <d v="2014-12-20T00:00:00"/>
    <d v="2014-12-23T00:00:00"/>
    <s v="Second Class"/>
    <x v="266"/>
    <s v="Michael Chen"/>
    <s v="CONSUMER"/>
    <s v="united states"/>
    <s v="Los Angeles"/>
    <s v="California"/>
    <n v="90008"/>
    <s v="West"/>
    <s v="OFF-BI-10003007"/>
    <x v="1"/>
    <x v="8"/>
    <x v="1551"/>
    <n v="155.12"/>
    <n v="5"/>
    <n v="29"/>
    <s v="Grande"/>
    <n v="0.2"/>
    <n v="31.024000000000001"/>
    <n v="-31.024000000000001"/>
    <n v="186.14400000000001"/>
    <s v="Medio"/>
    <n v="50.414000000000001"/>
    <n v="0.32500000000000001"/>
    <n v="-73.682000000000002"/>
    <n v="3"/>
    <n v="3"/>
    <s v="CORRECTO"/>
    <n v="2014"/>
    <n v="0"/>
  </r>
  <r>
    <x v="3646"/>
    <x v="1805"/>
    <d v="2014-07-25T00:00:00"/>
    <d v="2014-07-27T00:00:00"/>
    <s v="Second Class"/>
    <x v="665"/>
    <s v="Vicky Freymann"/>
    <s v="HOME OFFICE"/>
    <s v="united states"/>
    <s v="Los Angeles"/>
    <s v="California"/>
    <n v="90045"/>
    <s v="West"/>
    <s v="OFF-PA-10002195"/>
    <x v="1"/>
    <x v="10"/>
    <x v="1552"/>
    <n v="6.48"/>
    <n v="1"/>
    <n v="14"/>
    <s v="Pequeño"/>
    <n v="0"/>
    <n v="0"/>
    <n v="0"/>
    <n v="6.48"/>
    <s v="Bajo"/>
    <n v="3.1751999999999998"/>
    <n v="0.48999999999999994"/>
    <n v="-3.3048000000000002"/>
    <n v="2"/>
    <n v="2"/>
    <s v="CORRECTO"/>
    <n v="2014"/>
    <n v="0"/>
  </r>
  <r>
    <x v="3647"/>
    <x v="1805"/>
    <d v="2014-07-25T00:00:00"/>
    <d v="2014-07-27T00:00:00"/>
    <s v="Second Class"/>
    <x v="665"/>
    <s v="Vicky Freymann"/>
    <s v="HOME OFFICE"/>
    <s v="united states"/>
    <s v="Los Angeles"/>
    <s v="California"/>
    <n v="90045"/>
    <s v="West"/>
    <s v="OFF-SU-10002522"/>
    <x v="1"/>
    <x v="14"/>
    <x v="1553"/>
    <n v="15.52"/>
    <n v="4"/>
    <n v="12"/>
    <s v="Mediano"/>
    <n v="0"/>
    <n v="0"/>
    <n v="0"/>
    <n v="15.52"/>
    <s v="Bajo"/>
    <n v="4.5007999999999999"/>
    <n v="0.28999999999999998"/>
    <n v="-11.0192"/>
    <n v="2"/>
    <n v="2"/>
    <s v="CORRECTO"/>
    <n v="2014"/>
    <n v="0"/>
  </r>
  <r>
    <x v="3648"/>
    <x v="1806"/>
    <d v="2015-11-22T00:00:00"/>
    <d v="2015-11-27T00:00:00"/>
    <s v="Standard Class"/>
    <x v="507"/>
    <s v="Marc Crier"/>
    <s v="CONSUMER"/>
    <s v="united states"/>
    <s v="Memphis"/>
    <s v="Tennessee"/>
    <n v="38109"/>
    <s v="South"/>
    <s v="OFF-BI-10003712"/>
    <x v="1"/>
    <x v="8"/>
    <x v="696"/>
    <n v="2.9460000000000002"/>
    <n v="2"/>
    <n v="45"/>
    <s v="Pequeño"/>
    <n v="0.7"/>
    <n v="2.0621999999999998"/>
    <n v="-2.0621999999999998"/>
    <n v="5.0082000000000004"/>
    <s v="Bajo"/>
    <n v="-2.0621999999999998"/>
    <n v="-0.69999999999999984"/>
    <n v="-2.9460000000000002"/>
    <n v="5"/>
    <n v="5"/>
    <s v="CORRECTO"/>
    <n v="2015"/>
    <n v="0"/>
  </r>
  <r>
    <x v="3649"/>
    <x v="1806"/>
    <d v="2015-11-22T00:00:00"/>
    <d v="2015-11-27T00:00:00"/>
    <s v="Standard Class"/>
    <x v="507"/>
    <s v="Marc Crier"/>
    <s v="CONSUMER"/>
    <s v="united states"/>
    <s v="Memphis"/>
    <s v="Tennessee"/>
    <n v="38109"/>
    <s v="South"/>
    <s v="OFF-FA-10004854"/>
    <x v="1"/>
    <x v="13"/>
    <x v="271"/>
    <n v="55.103999999999999"/>
    <n v="6"/>
    <n v="29"/>
    <s v="Grande"/>
    <n v="0.2"/>
    <n v="11.020800000000001"/>
    <n v="-11.020799999999999"/>
    <n v="66.124799999999993"/>
    <s v="Medio"/>
    <n v="18.5976"/>
    <n v="0.33750000000000002"/>
    <n v="-25.485600000000002"/>
    <n v="5"/>
    <n v="5"/>
    <s v="CORRECTO"/>
    <n v="2015"/>
    <n v="0"/>
  </r>
  <r>
    <x v="3650"/>
    <x v="1807"/>
    <d v="2017-12-09T00:00:00"/>
    <d v="2017-12-11T00:00:00"/>
    <s v="Second Class"/>
    <x v="203"/>
    <s v="Dean Braden"/>
    <s v="CONSUMER"/>
    <s v="united states"/>
    <s v="Detroit"/>
    <s v="Michigan"/>
    <n v="48234"/>
    <s v="Central"/>
    <s v="TEC-AC-10004859"/>
    <x v="2"/>
    <x v="11"/>
    <x v="1554"/>
    <n v="104.88"/>
    <n v="6"/>
    <n v="24"/>
    <s v="Grande"/>
    <n v="0"/>
    <n v="0"/>
    <n v="0"/>
    <n v="104.88"/>
    <s v="Medio"/>
    <n v="41.951999999999998"/>
    <n v="0.4"/>
    <n v="-62.927999999999997"/>
    <n v="2"/>
    <n v="2"/>
    <s v="CORRECTO"/>
    <n v="2017"/>
    <n v="0"/>
  </r>
  <r>
    <x v="3651"/>
    <x v="1807"/>
    <d v="2017-12-09T00:00:00"/>
    <d v="2017-12-11T00:00:00"/>
    <s v="Second Class"/>
    <x v="203"/>
    <s v="Dean Braden"/>
    <s v="CONSUMER"/>
    <s v="united states"/>
    <s v="Detroit"/>
    <s v="Michigan"/>
    <n v="48234"/>
    <s v="Central"/>
    <s v="OFF-AR-10001860"/>
    <x v="1"/>
    <x v="6"/>
    <x v="916"/>
    <n v="34.700000000000003"/>
    <n v="5"/>
    <n v="27"/>
    <s v="Grande"/>
    <n v="0"/>
    <n v="0"/>
    <n v="0"/>
    <n v="34.700000000000003"/>
    <s v="Bajo"/>
    <n v="12.492000000000001"/>
    <n v="0.36"/>
    <n v="-22.207999999999998"/>
    <n v="2"/>
    <n v="2"/>
    <s v="CORRECTO"/>
    <n v="2017"/>
    <n v="0"/>
  </r>
  <r>
    <x v="3652"/>
    <x v="1807"/>
    <d v="2017-12-09T00:00:00"/>
    <d v="2017-12-11T00:00:00"/>
    <s v="Second Class"/>
    <x v="203"/>
    <s v="Dean Braden"/>
    <s v="CONSUMER"/>
    <s v="united states"/>
    <s v="Detroit"/>
    <s v="Michigan"/>
    <n v="48234"/>
    <s v="Central"/>
    <s v="OFF-BI-10001636"/>
    <x v="1"/>
    <x v="8"/>
    <x v="674"/>
    <n v="33.72"/>
    <n v="4"/>
    <n v="41"/>
    <s v="Mediano"/>
    <n v="0"/>
    <n v="0"/>
    <n v="0"/>
    <n v="33.72"/>
    <s v="Bajo"/>
    <n v="15.511200000000001"/>
    <n v="0.46"/>
    <n v="-18.2088"/>
    <n v="2"/>
    <n v="2"/>
    <s v="CORRECTO"/>
    <n v="2017"/>
    <n v="0"/>
  </r>
  <r>
    <x v="3653"/>
    <x v="1807"/>
    <d v="2017-12-09T00:00:00"/>
    <d v="2017-12-11T00:00:00"/>
    <s v="Second Class"/>
    <x v="203"/>
    <s v="Dean Braden"/>
    <s v="CONSUMER"/>
    <s v="united states"/>
    <s v="Detroit"/>
    <s v="Michigan"/>
    <n v="48234"/>
    <s v="Central"/>
    <s v="OFF-PA-10000349"/>
    <x v="1"/>
    <x v="10"/>
    <x v="33"/>
    <n v="14.94"/>
    <n v="3"/>
    <n v="150"/>
    <s v="Mediano"/>
    <n v="0"/>
    <n v="0"/>
    <n v="0"/>
    <n v="14.94"/>
    <s v="Bajo"/>
    <n v="7.0217999999999998"/>
    <n v="0.47000000000000003"/>
    <n v="-7.9181999999999997"/>
    <n v="2"/>
    <n v="2"/>
    <s v="CORRECTO"/>
    <n v="2017"/>
    <n v="0"/>
  </r>
  <r>
    <x v="3654"/>
    <x v="1808"/>
    <d v="2017-08-31T00:00:00"/>
    <d v="2017-09-05T00:00:00"/>
    <s v="Standard Class"/>
    <x v="219"/>
    <s v="Ashley Jarboe"/>
    <s v="CONSUMER"/>
    <s v="united states"/>
    <s v="Lawrence"/>
    <s v="Indiana"/>
    <n v="46226"/>
    <s v="Central"/>
    <s v="OFF-AP-10002439"/>
    <x v="1"/>
    <x v="9"/>
    <x v="553"/>
    <n v="638.73"/>
    <n v="9"/>
    <n v="16"/>
    <s v="Grande"/>
    <n v="0"/>
    <n v="0"/>
    <n v="0"/>
    <n v="638.73"/>
    <s v="Muy Alto"/>
    <n v="166.06979999999999"/>
    <n v="0.25999999999999995"/>
    <n v="-472.66019999999997"/>
    <n v="5"/>
    <n v="5"/>
    <s v="CORRECTO"/>
    <n v="2017"/>
    <n v="0"/>
  </r>
  <r>
    <x v="3655"/>
    <x v="1809"/>
    <d v="2017-04-24T00:00:00"/>
    <d v="2017-04-30T00:00:00"/>
    <s v="Standard Class"/>
    <x v="291"/>
    <s v="Christine Phan"/>
    <s v="CORPORATE"/>
    <s v="united states"/>
    <s v="Jacksonville"/>
    <s v="Florida"/>
    <n v="32216"/>
    <s v="South"/>
    <s v="OFF-ST-10001370"/>
    <x v="1"/>
    <x v="4"/>
    <x v="1032"/>
    <n v="113.568"/>
    <n v="2"/>
    <n v="38"/>
    <s v="Pequeño"/>
    <n v="0.2"/>
    <n v="22.7136"/>
    <n v="-22.7136"/>
    <n v="136.2816"/>
    <s v="Medio"/>
    <n v="-21.294"/>
    <n v="-0.1875"/>
    <n v="-112.1484"/>
    <n v="6"/>
    <n v="6"/>
    <s v="CORRECTO"/>
    <n v="2017"/>
    <n v="0"/>
  </r>
  <r>
    <x v="3656"/>
    <x v="1810"/>
    <d v="2017-09-08T00:00:00"/>
    <d v="2017-09-14T00:00:00"/>
    <s v="Standard Class"/>
    <x v="587"/>
    <s v="Dorothy Badders"/>
    <s v="CORPORATE"/>
    <s v="united states"/>
    <s v="Dublin"/>
    <s v="Ohio"/>
    <n v="43017"/>
    <s v="East"/>
    <s v="TEC-AC-10002558"/>
    <x v="2"/>
    <x v="11"/>
    <x v="1555"/>
    <n v="9.0960000000000001"/>
    <n v="1"/>
    <n v="5"/>
    <s v="Pequeño"/>
    <n v="0.2"/>
    <n v="1.8192000000000002"/>
    <n v="-1.8191999999999999"/>
    <n v="10.9152"/>
    <s v="Bajo"/>
    <n v="1.7055"/>
    <n v="0.1875"/>
    <n v="-5.5712999999999999"/>
    <n v="6"/>
    <n v="6"/>
    <s v="CORRECTO"/>
    <n v="2017"/>
    <n v="0"/>
  </r>
  <r>
    <x v="3657"/>
    <x v="1811"/>
    <d v="2015-03-12T00:00:00"/>
    <d v="2015-03-17T00:00:00"/>
    <s v="Standard Class"/>
    <x v="494"/>
    <s v="Edward Becker"/>
    <s v="CORPORATE"/>
    <s v="united states"/>
    <s v="Plantation"/>
    <s v="Florida"/>
    <n v="33317"/>
    <s v="South"/>
    <s v="OFF-EN-10004030"/>
    <x v="1"/>
    <x v="12"/>
    <x v="136"/>
    <n v="8.6880000000000006"/>
    <n v="3"/>
    <n v="18"/>
    <s v="Mediano"/>
    <n v="0.2"/>
    <n v="1.7376000000000003"/>
    <n v="-1.7376"/>
    <n v="10.425600000000001"/>
    <s v="Bajo"/>
    <n v="2.9321999999999999"/>
    <n v="0.33749999999999997"/>
    <n v="-4.0182000000000002"/>
    <n v="5"/>
    <n v="5"/>
    <s v="CORRECTO"/>
    <n v="2015"/>
    <n v="0"/>
  </r>
  <r>
    <x v="3658"/>
    <x v="1811"/>
    <d v="2015-03-12T00:00:00"/>
    <d v="2015-03-17T00:00:00"/>
    <s v="Standard Class"/>
    <x v="494"/>
    <s v="Edward Becker"/>
    <s v="CORPORATE"/>
    <s v="united states"/>
    <s v="Plantation"/>
    <s v="Florida"/>
    <n v="33317"/>
    <s v="South"/>
    <s v="FUR-FU-10003194"/>
    <x v="0"/>
    <x v="5"/>
    <x v="76"/>
    <n v="30.88"/>
    <n v="4"/>
    <n v="15"/>
    <s v="Mediano"/>
    <n v="0.2"/>
    <n v="6.1760000000000002"/>
    <n v="-6.1760000000000002"/>
    <n v="37.055999999999997"/>
    <s v="Bajo"/>
    <n v="3.86"/>
    <n v="0.125"/>
    <n v="-20.844000000000001"/>
    <n v="5"/>
    <n v="5"/>
    <s v="CORRECTO"/>
    <n v="2015"/>
    <n v="0"/>
  </r>
  <r>
    <x v="3659"/>
    <x v="1811"/>
    <d v="2015-03-12T00:00:00"/>
    <d v="2015-03-17T00:00:00"/>
    <s v="Standard Class"/>
    <x v="494"/>
    <s v="Edward Becker"/>
    <s v="CORPORATE"/>
    <s v="united states"/>
    <s v="Plantation"/>
    <s v="Florida"/>
    <n v="33317"/>
    <s v="South"/>
    <s v="FUR-FU-10001731"/>
    <x v="0"/>
    <x v="5"/>
    <x v="1556"/>
    <n v="6.4080000000000004"/>
    <n v="3"/>
    <n v="37"/>
    <s v="Mediano"/>
    <n v="0.2"/>
    <n v="1.2816000000000001"/>
    <n v="-1.2816000000000001"/>
    <n v="7.6896000000000004"/>
    <s v="Bajo"/>
    <n v="1.4418"/>
    <n v="0.22499999999999998"/>
    <n v="-3.6846000000000001"/>
    <n v="5"/>
    <n v="5"/>
    <s v="CORRECTO"/>
    <n v="2015"/>
    <n v="0"/>
  </r>
  <r>
    <x v="3660"/>
    <x v="1812"/>
    <d v="2016-07-18T00:00:00"/>
    <d v="2016-07-23T00:00:00"/>
    <s v="Standard Class"/>
    <x v="687"/>
    <s v="Jennifer Patt"/>
    <s v="CORPORATE"/>
    <s v="united states"/>
    <s v="Glendale"/>
    <s v="Arizona"/>
    <n v="85301"/>
    <s v="West"/>
    <s v="OFF-SU-10004782"/>
    <x v="1"/>
    <x v="14"/>
    <x v="1557"/>
    <n v="33.799999999999997"/>
    <n v="5"/>
    <n v="24"/>
    <s v="Grande"/>
    <n v="0.2"/>
    <n v="6.76"/>
    <n v="-6.76"/>
    <n v="40.559999999999995"/>
    <s v="Bajo"/>
    <n v="4.2249999999999996"/>
    <n v="0.125"/>
    <n v="-22.815000000000001"/>
    <n v="5"/>
    <n v="5"/>
    <s v="CORRECTO"/>
    <n v="2016"/>
    <n v="0"/>
  </r>
  <r>
    <x v="3661"/>
    <x v="1813"/>
    <d v="2016-06-13T00:00:00"/>
    <d v="2016-06-15T00:00:00"/>
    <s v="Second Class"/>
    <x v="337"/>
    <s v="Sample Company A"/>
    <s v="HOME OFFICE"/>
    <s v="united states"/>
    <s v="Jackson"/>
    <s v="Michigan"/>
    <n v="49201"/>
    <s v="Central"/>
    <s v="TEC-PH-10003484"/>
    <x v="2"/>
    <x v="7"/>
    <x v="1539"/>
    <n v="377.97"/>
    <n v="3"/>
    <n v="18"/>
    <s v="Mediano"/>
    <n v="0"/>
    <n v="0"/>
    <n v="0"/>
    <n v="377.97"/>
    <s v="Alto"/>
    <n v="94.492500000000007"/>
    <n v="0.25"/>
    <n v="-283.47750000000002"/>
    <n v="2"/>
    <n v="2"/>
    <s v="CORRECTO"/>
    <n v="2016"/>
    <n v="0"/>
  </r>
  <r>
    <x v="3662"/>
    <x v="1814"/>
    <d v="2017-07-03T00:00:00"/>
    <d v="2017-07-09T00:00:00"/>
    <s v="Standard Class"/>
    <x v="86"/>
    <s v="Frank Merwin"/>
    <s v="HOME OFFICE"/>
    <s v="united states"/>
    <s v="Quincy"/>
    <s v="Massachusetts"/>
    <n v="2169"/>
    <s v="East"/>
    <s v="TEC-AC-10003590"/>
    <x v="2"/>
    <x v="11"/>
    <x v="1102"/>
    <n v="258.89999999999998"/>
    <n v="10"/>
    <n v="25"/>
    <s v="Grande"/>
    <n v="0"/>
    <n v="0"/>
    <n v="0"/>
    <n v="258.89999999999998"/>
    <s v="Alto"/>
    <n v="93.203999999999994"/>
    <n v="0.36"/>
    <n v="-165.696"/>
    <n v="6"/>
    <n v="6"/>
    <s v="CORRECTO"/>
    <n v="2017"/>
    <n v="0"/>
  </r>
  <r>
    <x v="3663"/>
    <x v="1814"/>
    <d v="2017-07-03T00:00:00"/>
    <d v="2017-07-09T00:00:00"/>
    <s v="Standard Class"/>
    <x v="86"/>
    <s v="Frank Merwin"/>
    <s v="HOME OFFICE"/>
    <s v="united states"/>
    <s v="Quincy"/>
    <s v="Massachusetts"/>
    <n v="2169"/>
    <s v="East"/>
    <s v="OFF-PA-10001970"/>
    <x v="1"/>
    <x v="10"/>
    <x v="314"/>
    <n v="24.56"/>
    <n v="2"/>
    <n v="38"/>
    <s v="Pequeño"/>
    <n v="0"/>
    <n v="0"/>
    <n v="0"/>
    <n v="24.56"/>
    <s v="Bajo"/>
    <n v="11.543200000000001"/>
    <n v="0.47000000000000003"/>
    <n v="-13.0168"/>
    <n v="6"/>
    <n v="6"/>
    <s v="CORRECTO"/>
    <n v="2017"/>
    <n v="0"/>
  </r>
  <r>
    <x v="3664"/>
    <x v="1815"/>
    <d v="2014-12-08T00:00:00"/>
    <d v="2014-12-13T00:00:00"/>
    <s v="Standard Class"/>
    <x v="621"/>
    <s v="Tim Brockman"/>
    <s v="CONSUMER"/>
    <s v="united states"/>
    <s v="Salem"/>
    <s v="Oregon"/>
    <n v="97301"/>
    <s v="West"/>
    <s v="OFF-LA-10001569"/>
    <x v="1"/>
    <x v="2"/>
    <x v="639"/>
    <n v="27.888000000000002"/>
    <n v="7"/>
    <n v="40"/>
    <s v="Grande"/>
    <n v="0.2"/>
    <n v="5.5776000000000003"/>
    <n v="-5.5776000000000003"/>
    <n v="33.465600000000002"/>
    <s v="Bajo"/>
    <n v="9.0635999999999992"/>
    <n v="0.32499999999999996"/>
    <n v="-13.2468"/>
    <n v="5"/>
    <n v="5"/>
    <s v="CORRECTO"/>
    <n v="2014"/>
    <n v="0"/>
  </r>
  <r>
    <x v="3665"/>
    <x v="1815"/>
    <d v="2014-12-08T00:00:00"/>
    <d v="2014-12-13T00:00:00"/>
    <s v="Standard Class"/>
    <x v="621"/>
    <s v="Tim Brockman"/>
    <s v="CONSUMER"/>
    <s v="united states"/>
    <s v="Salem"/>
    <s v="Oregon"/>
    <n v="97301"/>
    <s v="West"/>
    <s v="OFF-BI-10001132"/>
    <x v="1"/>
    <x v="8"/>
    <x v="636"/>
    <n v="6.4560000000000004"/>
    <n v="4"/>
    <n v="23"/>
    <s v="Mediano"/>
    <n v="0.7"/>
    <n v="4.5191999999999997"/>
    <n v="-4.5191999999999997"/>
    <n v="10.975200000000001"/>
    <s v="Bajo"/>
    <n v="-4.5191999999999997"/>
    <n v="-0.7"/>
    <n v="-6.4560000000000004"/>
    <n v="5"/>
    <n v="5"/>
    <s v="CORRECTO"/>
    <n v="2014"/>
    <n v="0"/>
  </r>
  <r>
    <x v="3666"/>
    <x v="1815"/>
    <d v="2014-12-08T00:00:00"/>
    <d v="2014-12-13T00:00:00"/>
    <s v="Standard Class"/>
    <x v="621"/>
    <s v="Tim Brockman"/>
    <s v="CONSUMER"/>
    <s v="united states"/>
    <s v="Salem"/>
    <s v="Oregon"/>
    <n v="97301"/>
    <s v="West"/>
    <s v="TEC-PH-10003095"/>
    <x v="2"/>
    <x v="7"/>
    <x v="1500"/>
    <n v="52.68"/>
    <n v="3"/>
    <n v="27"/>
    <s v="Mediano"/>
    <n v="0.2"/>
    <n v="10.536000000000001"/>
    <n v="-10.536"/>
    <n v="63.216000000000001"/>
    <s v="Medio"/>
    <n v="19.754999999999999"/>
    <n v="0.375"/>
    <n v="-22.388999999999999"/>
    <n v="5"/>
    <n v="5"/>
    <s v="CORRECTO"/>
    <n v="2014"/>
    <n v="0"/>
  </r>
  <r>
    <x v="3667"/>
    <x v="1815"/>
    <d v="2014-12-08T00:00:00"/>
    <d v="2014-12-13T00:00:00"/>
    <s v="Standard Class"/>
    <x v="621"/>
    <s v="Tim Brockman"/>
    <s v="CONSUMER"/>
    <s v="united states"/>
    <s v="Salem"/>
    <s v="Oregon"/>
    <n v="97301"/>
    <s v="West"/>
    <s v="OFF-SU-10000432"/>
    <x v="1"/>
    <x v="14"/>
    <x v="1558"/>
    <n v="13.88"/>
    <n v="5"/>
    <n v="15"/>
    <s v="Grande"/>
    <n v="0.2"/>
    <n v="2.7760000000000002"/>
    <n v="-2.7759999999999998"/>
    <n v="16.656000000000002"/>
    <s v="Bajo"/>
    <n v="-2.6025"/>
    <n v="-0.1875"/>
    <n v="-13.7065"/>
    <n v="5"/>
    <n v="5"/>
    <s v="CORRECTO"/>
    <n v="2014"/>
    <n v="0"/>
  </r>
  <r>
    <x v="3668"/>
    <x v="1815"/>
    <d v="2014-12-08T00:00:00"/>
    <d v="2014-12-13T00:00:00"/>
    <s v="Standard Class"/>
    <x v="621"/>
    <s v="Tim Brockman"/>
    <s v="CONSUMER"/>
    <s v="united states"/>
    <s v="Salem"/>
    <s v="Oregon"/>
    <n v="97301"/>
    <s v="West"/>
    <s v="TEC-AC-10004227"/>
    <x v="2"/>
    <x v="11"/>
    <x v="1409"/>
    <n v="103.92"/>
    <n v="10"/>
    <n v="31"/>
    <s v="Grande"/>
    <n v="0.2"/>
    <n v="20.784000000000002"/>
    <n v="-20.783999999999999"/>
    <n v="124.70400000000001"/>
    <s v="Medio"/>
    <n v="-18.186"/>
    <n v="-0.17499999999999999"/>
    <n v="-101.322"/>
    <n v="5"/>
    <n v="5"/>
    <s v="CORRECTO"/>
    <n v="2014"/>
    <n v="0"/>
  </r>
  <r>
    <x v="3669"/>
    <x v="1815"/>
    <d v="2014-12-08T00:00:00"/>
    <d v="2014-12-13T00:00:00"/>
    <s v="Standard Class"/>
    <x v="621"/>
    <s v="Tim Brockman"/>
    <s v="CONSUMER"/>
    <s v="united states"/>
    <s v="Salem"/>
    <s v="Oregon"/>
    <n v="97301"/>
    <s v="West"/>
    <s v="OFF-LA-10004409"/>
    <x v="1"/>
    <x v="2"/>
    <x v="1559"/>
    <n v="11.52"/>
    <n v="5"/>
    <n v="20"/>
    <s v="Grande"/>
    <n v="0.2"/>
    <n v="2.3039999999999998"/>
    <n v="-2.3039999999999998"/>
    <n v="13.824"/>
    <s v="Bajo"/>
    <n v="3.7440000000000002"/>
    <n v="0.32500000000000001"/>
    <n v="-5.4720000000000004"/>
    <n v="5"/>
    <n v="5"/>
    <s v="CORRECTO"/>
    <n v="2014"/>
    <n v="0"/>
  </r>
  <r>
    <x v="3670"/>
    <x v="1815"/>
    <d v="2014-12-08T00:00:00"/>
    <d v="2014-12-13T00:00:00"/>
    <s v="Standard Class"/>
    <x v="621"/>
    <s v="Tim Brockman"/>
    <s v="CONSUMER"/>
    <s v="united states"/>
    <s v="Salem"/>
    <s v="Oregon"/>
    <n v="97301"/>
    <s v="West"/>
    <s v="OFF-PA-10001569"/>
    <x v="1"/>
    <x v="10"/>
    <x v="55"/>
    <n v="10.368"/>
    <n v="2"/>
    <n v="19"/>
    <s v="Pequeño"/>
    <n v="0.2"/>
    <n v="2.0736000000000003"/>
    <n v="-2.0735999999999999"/>
    <n v="12.441600000000001"/>
    <s v="Bajo"/>
    <n v="3.6288"/>
    <n v="0.35"/>
    <n v="-4.6656000000000004"/>
    <n v="5"/>
    <n v="5"/>
    <s v="CORRECTO"/>
    <n v="2014"/>
    <n v="0"/>
  </r>
  <r>
    <x v="3671"/>
    <x v="1815"/>
    <d v="2014-12-08T00:00:00"/>
    <d v="2014-12-13T00:00:00"/>
    <s v="Standard Class"/>
    <x v="621"/>
    <s v="Tim Brockman"/>
    <s v="CONSUMER"/>
    <s v="united states"/>
    <s v="Salem"/>
    <s v="Oregon"/>
    <n v="97301"/>
    <s v="West"/>
    <s v="OFF-ST-10001031"/>
    <x v="1"/>
    <x v="4"/>
    <x v="1560"/>
    <n v="39.072000000000003"/>
    <n v="3"/>
    <n v="18"/>
    <s v="Mediano"/>
    <n v="0.2"/>
    <n v="7.8144000000000009"/>
    <n v="-7.8144"/>
    <n v="46.886400000000002"/>
    <s v="Bajo"/>
    <n v="2.9304000000000001"/>
    <n v="7.4999999999999997E-2"/>
    <n v="-28.327200000000001"/>
    <n v="5"/>
    <n v="5"/>
    <s v="CORRECTO"/>
    <n v="2014"/>
    <n v="0"/>
  </r>
  <r>
    <x v="3672"/>
    <x v="1816"/>
    <d v="2016-04-08T00:00:00"/>
    <d v="2016-04-14T00:00:00"/>
    <s v="Standard Class"/>
    <x v="258"/>
    <s v="Eugene Hildebrand"/>
    <s v="HOME OFFICE"/>
    <s v="united states"/>
    <s v="Troy"/>
    <s v="Ohio"/>
    <n v="45373"/>
    <s v="East"/>
    <s v="OFF-EN-10002312"/>
    <x v="1"/>
    <x v="12"/>
    <x v="1462"/>
    <n v="8.8719999999999999"/>
    <n v="1"/>
    <n v="10"/>
    <s v="Pequeño"/>
    <n v="0.2"/>
    <n v="1.7744"/>
    <n v="-1.7744"/>
    <n v="10.6464"/>
    <s v="Bajo"/>
    <n v="3.2161"/>
    <n v="0.36249999999999999"/>
    <n v="-3.8815"/>
    <n v="6"/>
    <n v="6"/>
    <s v="CORRECTO"/>
    <n v="2016"/>
    <n v="0"/>
  </r>
  <r>
    <x v="3673"/>
    <x v="1816"/>
    <d v="2016-04-08T00:00:00"/>
    <d v="2016-04-14T00:00:00"/>
    <s v="Standard Class"/>
    <x v="258"/>
    <s v="Eugene Hildebrand"/>
    <s v="HOME OFFICE"/>
    <s v="united states"/>
    <s v="Troy"/>
    <s v="Ohio"/>
    <n v="45373"/>
    <s v="East"/>
    <s v="OFF-BI-10004224"/>
    <x v="1"/>
    <x v="8"/>
    <x v="1070"/>
    <n v="121.104"/>
    <n v="6"/>
    <n v="36"/>
    <s v="Grande"/>
    <n v="0.7"/>
    <n v="84.772799999999989"/>
    <n v="-84.772800000000004"/>
    <n v="205.8768"/>
    <s v="Alto"/>
    <n v="-100.92"/>
    <n v="-0.83333333333333337"/>
    <n v="-137.25120000000001"/>
    <n v="6"/>
    <n v="6"/>
    <s v="CORRECTO"/>
    <n v="2016"/>
    <n v="0"/>
  </r>
  <r>
    <x v="3674"/>
    <x v="1817"/>
    <d v="2017-11-06T00:00:00"/>
    <d v="2017-11-11T00:00:00"/>
    <s v="Standard Class"/>
    <x v="586"/>
    <s v="Maris LaWare"/>
    <s v="CONSUMER"/>
    <s v="united states"/>
    <s v="Philadelphia"/>
    <s v="Pennsylvania"/>
    <n v="19143"/>
    <s v="East"/>
    <s v="FUR-CH-10003774"/>
    <x v="0"/>
    <x v="1"/>
    <x v="1194"/>
    <n v="127.372"/>
    <n v="2"/>
    <n v="59"/>
    <s v="Pequeño"/>
    <n v="0.3"/>
    <n v="38.211599999999997"/>
    <n v="-38.211599999999997"/>
    <n v="165.58359999999999"/>
    <s v="Medio"/>
    <n v="-30.933199999999999"/>
    <n v="-0.24285714285714285"/>
    <n v="-120.0936"/>
    <n v="5"/>
    <n v="5"/>
    <s v="CORRECTO"/>
    <n v="2017"/>
    <n v="0"/>
  </r>
  <r>
    <x v="3675"/>
    <x v="1817"/>
    <d v="2017-11-06T00:00:00"/>
    <d v="2017-11-11T00:00:00"/>
    <s v="Standard Class"/>
    <x v="586"/>
    <s v="Maris LaWare"/>
    <s v="CONSUMER"/>
    <s v="united states"/>
    <s v="Philadelphia"/>
    <s v="Pennsylvania"/>
    <n v="19143"/>
    <s v="East"/>
    <s v="OFF-PA-10000157"/>
    <x v="1"/>
    <x v="10"/>
    <x v="369"/>
    <n v="47.951999999999998"/>
    <n v="3"/>
    <n v="39"/>
    <s v="Mediano"/>
    <n v="0.2"/>
    <n v="9.5904000000000007"/>
    <n v="-9.5904000000000007"/>
    <n v="57.542400000000001"/>
    <s v="Medio"/>
    <n v="16.183800000000002"/>
    <n v="0.33750000000000002"/>
    <n v="-22.177800000000001"/>
    <n v="5"/>
    <n v="5"/>
    <s v="CORRECTO"/>
    <n v="2017"/>
    <n v="0"/>
  </r>
  <r>
    <x v="3676"/>
    <x v="1818"/>
    <d v="2015-12-05T00:00:00"/>
    <d v="2015-12-09T00:00:00"/>
    <s v="Standard Class"/>
    <x v="588"/>
    <s v="Matt Hagelstein"/>
    <s v="CORPORATE"/>
    <s v="united states"/>
    <s v="San Diego"/>
    <s v="California"/>
    <n v="92105"/>
    <s v="West"/>
    <s v="FUR-FU-10004090"/>
    <x v="0"/>
    <x v="5"/>
    <x v="642"/>
    <n v="44.46"/>
    <n v="2"/>
    <n v="17"/>
    <s v="Pequeño"/>
    <n v="0"/>
    <n v="0"/>
    <n v="0"/>
    <n v="44.46"/>
    <s v="Bajo"/>
    <n v="14.671799999999999"/>
    <n v="0.32999999999999996"/>
    <n v="-29.7882"/>
    <n v="4"/>
    <n v="4"/>
    <s v="CORRECTO"/>
    <n v="2015"/>
    <n v="0"/>
  </r>
  <r>
    <x v="3677"/>
    <x v="1819"/>
    <d v="2015-07-09T00:00:00"/>
    <d v="2015-07-14T00:00:00"/>
    <s v="Standard Class"/>
    <x v="537"/>
    <s v="Brian Thompson"/>
    <s v="CONSUMER"/>
    <s v="united states"/>
    <s v="Clinton"/>
    <s v="Maryland"/>
    <n v="20735"/>
    <s v="East"/>
    <s v="OFF-FA-10002763"/>
    <x v="1"/>
    <x v="13"/>
    <x v="1420"/>
    <n v="15.8"/>
    <n v="4"/>
    <n v="25"/>
    <s v="Mediano"/>
    <n v="0"/>
    <n v="0"/>
    <n v="0"/>
    <n v="15.8"/>
    <s v="Bajo"/>
    <n v="5.056"/>
    <n v="0.32"/>
    <n v="-10.744"/>
    <n v="5"/>
    <n v="5"/>
    <s v="CORRECTO"/>
    <n v="2015"/>
    <n v="0"/>
  </r>
  <r>
    <x v="3678"/>
    <x v="1819"/>
    <d v="2015-07-09T00:00:00"/>
    <d v="2015-07-14T00:00:00"/>
    <s v="Standard Class"/>
    <x v="537"/>
    <s v="Brian Thompson"/>
    <s v="CONSUMER"/>
    <s v="united states"/>
    <s v="Clinton"/>
    <s v="Maryland"/>
    <n v="20735"/>
    <s v="East"/>
    <s v="TEC-MA-10002428"/>
    <x v="2"/>
    <x v="15"/>
    <x v="1507"/>
    <n v="464.97"/>
    <n v="3"/>
    <n v="17"/>
    <s v="Mediano"/>
    <n v="0"/>
    <n v="0"/>
    <n v="0"/>
    <n v="464.97"/>
    <s v="Alto"/>
    <n v="209.23650000000001"/>
    <n v="0.45"/>
    <n v="-255.73349999999999"/>
    <n v="5"/>
    <n v="5"/>
    <s v="CORRECTO"/>
    <n v="2015"/>
    <n v="0"/>
  </r>
  <r>
    <x v="3679"/>
    <x v="1819"/>
    <d v="2015-07-09T00:00:00"/>
    <d v="2015-07-14T00:00:00"/>
    <s v="Standard Class"/>
    <x v="537"/>
    <s v="Brian Thompson"/>
    <s v="CONSUMER"/>
    <s v="united states"/>
    <s v="Clinton"/>
    <s v="Maryland"/>
    <n v="20735"/>
    <s v="East"/>
    <s v="FUR-FU-10002918"/>
    <x v="0"/>
    <x v="5"/>
    <x v="269"/>
    <n v="181.96"/>
    <n v="2"/>
    <n v="18"/>
    <s v="Pequeño"/>
    <n v="0"/>
    <n v="0"/>
    <n v="0"/>
    <n v="181.96"/>
    <s v="Medio"/>
    <n v="20.015599999999999"/>
    <n v="0.10999999999999999"/>
    <n v="-161.9444"/>
    <n v="5"/>
    <n v="5"/>
    <s v="CORRECTO"/>
    <n v="2015"/>
    <n v="0"/>
  </r>
  <r>
    <x v="3680"/>
    <x v="1819"/>
    <d v="2015-07-09T00:00:00"/>
    <d v="2015-07-14T00:00:00"/>
    <s v="Standard Class"/>
    <x v="537"/>
    <s v="Brian Thompson"/>
    <s v="CONSUMER"/>
    <s v="united states"/>
    <s v="Clinton"/>
    <s v="Maryland"/>
    <n v="20735"/>
    <s v="East"/>
    <s v="OFF-LA-10000476"/>
    <x v="1"/>
    <x v="2"/>
    <x v="1561"/>
    <n v="12.39"/>
    <n v="3"/>
    <n v="5"/>
    <s v="Mediano"/>
    <n v="0"/>
    <n v="0"/>
    <n v="0"/>
    <n v="12.39"/>
    <s v="Bajo"/>
    <n v="5.6993999999999998"/>
    <n v="0.45999999999999996"/>
    <n v="-6.6905999999999999"/>
    <n v="5"/>
    <n v="5"/>
    <s v="CORRECTO"/>
    <n v="2015"/>
    <n v="0"/>
  </r>
  <r>
    <x v="3681"/>
    <x v="1819"/>
    <d v="2015-07-09T00:00:00"/>
    <d v="2015-07-14T00:00:00"/>
    <s v="Standard Class"/>
    <x v="537"/>
    <s v="Brian Thompson"/>
    <s v="CONSUMER"/>
    <s v="united states"/>
    <s v="Clinton"/>
    <s v="Maryland"/>
    <n v="20735"/>
    <s v="East"/>
    <s v="OFF-BI-10002854"/>
    <x v="1"/>
    <x v="8"/>
    <x v="904"/>
    <n v="84.09"/>
    <n v="3"/>
    <n v="36"/>
    <s v="Mediano"/>
    <n v="0"/>
    <n v="0"/>
    <n v="0"/>
    <n v="84.09"/>
    <s v="Medio"/>
    <n v="42.045000000000002"/>
    <n v="0.5"/>
    <n v="-42.045000000000002"/>
    <n v="5"/>
    <n v="5"/>
    <s v="CORRECTO"/>
    <n v="2015"/>
    <n v="0"/>
  </r>
  <r>
    <x v="3682"/>
    <x v="1819"/>
    <d v="2015-07-09T00:00:00"/>
    <d v="2015-07-14T00:00:00"/>
    <s v="Standard Class"/>
    <x v="537"/>
    <s v="Brian Thompson"/>
    <s v="CONSUMER"/>
    <s v="united states"/>
    <s v="Clinton"/>
    <s v="Maryland"/>
    <n v="20735"/>
    <s v="East"/>
    <s v="OFF-AR-10002987"/>
    <x v="1"/>
    <x v="6"/>
    <x v="1562"/>
    <n v="79.36"/>
    <n v="4"/>
    <n v="24"/>
    <s v="Mediano"/>
    <n v="0"/>
    <n v="0"/>
    <n v="0"/>
    <n v="79.36"/>
    <s v="Medio"/>
    <n v="32.537599999999998"/>
    <n v="0.41"/>
    <n v="-46.822400000000002"/>
    <n v="5"/>
    <n v="5"/>
    <s v="CORRECTO"/>
    <n v="2015"/>
    <n v="0"/>
  </r>
  <r>
    <x v="3683"/>
    <x v="1819"/>
    <d v="2015-07-09T00:00:00"/>
    <d v="2015-07-14T00:00:00"/>
    <s v="Standard Class"/>
    <x v="537"/>
    <s v="Brian Thompson"/>
    <s v="CONSUMER"/>
    <s v="united states"/>
    <s v="Clinton"/>
    <s v="Maryland"/>
    <n v="20735"/>
    <s v="East"/>
    <s v="OFF-BI-10004001"/>
    <x v="1"/>
    <x v="8"/>
    <x v="818"/>
    <n v="153.36000000000001"/>
    <n v="9"/>
    <n v="42"/>
    <s v="Grande"/>
    <n v="0"/>
    <n v="0"/>
    <n v="0"/>
    <n v="153.36000000000001"/>
    <s v="Medio"/>
    <n v="70.545599999999993"/>
    <n v="0.45999999999999991"/>
    <n v="-82.814400000000006"/>
    <n v="5"/>
    <n v="5"/>
    <s v="CORRECTO"/>
    <n v="2015"/>
    <n v="0"/>
  </r>
  <r>
    <x v="3684"/>
    <x v="1819"/>
    <d v="2015-07-09T00:00:00"/>
    <d v="2015-07-14T00:00:00"/>
    <s v="Standard Class"/>
    <x v="537"/>
    <s v="Brian Thompson"/>
    <s v="CONSUMER"/>
    <s v="united states"/>
    <s v="Clinton"/>
    <s v="Maryland"/>
    <n v="20735"/>
    <s v="East"/>
    <s v="OFF-BI-10001634"/>
    <x v="1"/>
    <x v="8"/>
    <x v="24"/>
    <n v="43.68"/>
    <n v="6"/>
    <n v="21"/>
    <s v="Grande"/>
    <n v="0"/>
    <n v="0"/>
    <n v="0"/>
    <n v="43.68"/>
    <s v="Bajo"/>
    <n v="21.403199999999998"/>
    <n v="0.48999999999999994"/>
    <n v="-22.276800000000001"/>
    <n v="5"/>
    <n v="5"/>
    <s v="CORRECTO"/>
    <n v="2015"/>
    <n v="0"/>
  </r>
  <r>
    <x v="3685"/>
    <x v="1819"/>
    <d v="2015-07-09T00:00:00"/>
    <d v="2015-07-14T00:00:00"/>
    <s v="Standard Class"/>
    <x v="537"/>
    <s v="Brian Thompson"/>
    <s v="CONSUMER"/>
    <s v="united states"/>
    <s v="Clinton"/>
    <s v="Maryland"/>
    <n v="20735"/>
    <s v="East"/>
    <s v="OFF-ST-10003722"/>
    <x v="1"/>
    <x v="4"/>
    <x v="767"/>
    <n v="98.21"/>
    <n v="7"/>
    <n v="15"/>
    <s v="Grande"/>
    <n v="0"/>
    <n v="0"/>
    <n v="0"/>
    <n v="98.21"/>
    <s v="Medio"/>
    <n v="28.480899999999998"/>
    <n v="0.28999999999999998"/>
    <n v="-69.729100000000003"/>
    <n v="5"/>
    <n v="5"/>
    <s v="CORRECTO"/>
    <n v="2015"/>
    <n v="0"/>
  </r>
  <r>
    <x v="3686"/>
    <x v="1820"/>
    <d v="2016-12-13T00:00:00"/>
    <d v="2016-12-19T00:00:00"/>
    <s v="Standard Class"/>
    <x v="209"/>
    <s v="Jasper Cacioppo"/>
    <s v="CONSUMER"/>
    <s v="united states"/>
    <s v="Riverside"/>
    <s v="California"/>
    <n v="92503"/>
    <s v="West"/>
    <s v="OFF-AR-10004757"/>
    <x v="1"/>
    <x v="6"/>
    <x v="346"/>
    <n v="9.84"/>
    <n v="3"/>
    <n v="40"/>
    <s v="Mediano"/>
    <n v="0"/>
    <n v="0"/>
    <n v="0"/>
    <n v="9.84"/>
    <s v="Bajo"/>
    <n v="3.2471999999999999"/>
    <n v="0.33"/>
    <n v="-6.5928000000000004"/>
    <n v="6"/>
    <n v="6"/>
    <s v="CORRECTO"/>
    <n v="2016"/>
    <n v="0"/>
  </r>
  <r>
    <x v="3687"/>
    <x v="1821"/>
    <d v="2016-05-20T00:00:00"/>
    <d v="2016-05-24T00:00:00"/>
    <s v="Standard Class"/>
    <x v="203"/>
    <s v="Dean Braden"/>
    <s v="CONSUMER"/>
    <s v="united states"/>
    <s v="Port Saint Lucie"/>
    <s v="Florida"/>
    <n v="34952"/>
    <s v="South"/>
    <s v="OFF-BI-10004140"/>
    <x v="1"/>
    <x v="8"/>
    <x v="307"/>
    <n v="2.694"/>
    <n v="2"/>
    <n v="71"/>
    <s v="Pequeño"/>
    <n v="0.7"/>
    <n v="1.8857999999999999"/>
    <n v="-1.8857999999999999"/>
    <n v="4.5797999999999996"/>
    <s v="Bajo"/>
    <n v="-2.2450000000000001"/>
    <n v="-0.83333333333333337"/>
    <n v="-3.0531999999999999"/>
    <n v="4"/>
    <n v="4"/>
    <s v="CORRECTO"/>
    <n v="2016"/>
    <n v="0"/>
  </r>
  <r>
    <x v="3688"/>
    <x v="1822"/>
    <d v="2017-06-02T00:00:00"/>
    <d v="2017-06-05T00:00:00"/>
    <s v="Second Class"/>
    <x v="157"/>
    <s v="Denny Ordway"/>
    <s v="CONSUMER"/>
    <s v="united states"/>
    <s v="Mesa"/>
    <s v="Arizona"/>
    <n v="85204"/>
    <s v="West"/>
    <s v="OFF-PA-10002479"/>
    <x v="1"/>
    <x v="10"/>
    <x v="219"/>
    <n v="25.344000000000001"/>
    <n v="6"/>
    <n v="30"/>
    <s v="Grande"/>
    <n v="0.2"/>
    <n v="5.0688000000000004"/>
    <n v="-5.0688000000000004"/>
    <n v="30.412800000000001"/>
    <s v="Bajo"/>
    <n v="7.92"/>
    <n v="0.3125"/>
    <n v="-12.3552"/>
    <n v="3"/>
    <n v="3"/>
    <s v="CORRECTO"/>
    <n v="2017"/>
    <n v="0"/>
  </r>
  <r>
    <x v="3689"/>
    <x v="1822"/>
    <d v="2017-06-02T00:00:00"/>
    <d v="2017-06-05T00:00:00"/>
    <s v="Second Class"/>
    <x v="157"/>
    <s v="Denny Ordway"/>
    <s v="CONSUMER"/>
    <s v="united states"/>
    <s v="Mesa"/>
    <s v="Arizona"/>
    <n v="85204"/>
    <s v="West"/>
    <s v="OFF-EN-10001141"/>
    <x v="1"/>
    <x v="12"/>
    <x v="598"/>
    <n v="43.92"/>
    <n v="5"/>
    <n v="13"/>
    <s v="Grande"/>
    <n v="0.2"/>
    <n v="8.7840000000000007"/>
    <n v="-8.7840000000000007"/>
    <n v="52.704000000000001"/>
    <s v="Medio"/>
    <n v="15.920999999999999"/>
    <n v="0.36249999999999999"/>
    <n v="-19.215"/>
    <n v="3"/>
    <n v="3"/>
    <s v="CORRECTO"/>
    <n v="2017"/>
    <n v="0"/>
  </r>
  <r>
    <x v="3690"/>
    <x v="1823"/>
    <d v="2015-10-30T00:00:00"/>
    <d v="2015-11-02T00:00:00"/>
    <s v="Second Class"/>
    <x v="135"/>
    <s v="Frank Atkinson"/>
    <s v="CORPORATE"/>
    <s v="united states"/>
    <s v="Denver"/>
    <s v="Colorado"/>
    <n v="80219"/>
    <s v="West"/>
    <s v="TEC-MA-10000597"/>
    <x v="2"/>
    <x v="15"/>
    <x v="1299"/>
    <n v="59.994"/>
    <n v="2"/>
    <n v="5"/>
    <s v="Pequeño"/>
    <n v="0.7"/>
    <n v="41.995799999999996"/>
    <n v="-41.995800000000003"/>
    <n v="101.9898"/>
    <s v="Medio"/>
    <n v="-45.995399999999997"/>
    <n v="-0.76666666666666661"/>
    <n v="-63.993600000000001"/>
    <n v="3"/>
    <n v="3"/>
    <s v="CORRECTO"/>
    <n v="2015"/>
    <n v="0"/>
  </r>
  <r>
    <x v="3691"/>
    <x v="1823"/>
    <d v="2015-10-30T00:00:00"/>
    <d v="2015-11-02T00:00:00"/>
    <s v="Second Class"/>
    <x v="135"/>
    <s v="Frank Atkinson"/>
    <s v="CORPORATE"/>
    <s v="united states"/>
    <s v="Denver"/>
    <s v="Colorado"/>
    <n v="80219"/>
    <s v="West"/>
    <s v="TEC-CO-10001571"/>
    <x v="2"/>
    <x v="16"/>
    <x v="1563"/>
    <n v="439.99200000000002"/>
    <n v="1"/>
    <n v="10"/>
    <s v="Pequeño"/>
    <n v="0.2"/>
    <n v="87.998400000000004"/>
    <n v="-87.998400000000004"/>
    <n v="527.99040000000002"/>
    <s v="Muy Alto"/>
    <n v="164.99700000000001"/>
    <n v="0.375"/>
    <n v="-186.9966"/>
    <n v="3"/>
    <n v="3"/>
    <s v="CORRECTO"/>
    <n v="2015"/>
    <n v="0"/>
  </r>
  <r>
    <x v="3692"/>
    <x v="1823"/>
    <d v="2015-10-30T00:00:00"/>
    <d v="2015-11-02T00:00:00"/>
    <s v="Second Class"/>
    <x v="135"/>
    <s v="Frank Atkinson"/>
    <s v="CORPORATE"/>
    <s v="united states"/>
    <s v="Denver"/>
    <s v="Colorado"/>
    <n v="80219"/>
    <s v="West"/>
    <s v="TEC-PH-10004531"/>
    <x v="2"/>
    <x v="7"/>
    <x v="721"/>
    <n v="87.96"/>
    <n v="5"/>
    <n v="16"/>
    <s v="Grande"/>
    <n v="0.2"/>
    <n v="17.591999999999999"/>
    <n v="-17.591999999999999"/>
    <n v="105.55199999999999"/>
    <s v="Medio"/>
    <n v="30.786000000000001"/>
    <n v="0.35000000000000003"/>
    <n v="-39.582000000000001"/>
    <n v="3"/>
    <n v="3"/>
    <s v="CORRECTO"/>
    <n v="2015"/>
    <n v="0"/>
  </r>
  <r>
    <x v="3693"/>
    <x v="1823"/>
    <d v="2015-10-30T00:00:00"/>
    <d v="2015-11-02T00:00:00"/>
    <s v="Second Class"/>
    <x v="135"/>
    <s v="Frank Atkinson"/>
    <s v="CORPORATE"/>
    <s v="united states"/>
    <s v="Denver"/>
    <s v="Colorado"/>
    <n v="80219"/>
    <s v="West"/>
    <s v="FUR-FU-10003026"/>
    <x v="0"/>
    <x v="5"/>
    <x v="1564"/>
    <n v="15.488"/>
    <n v="4"/>
    <n v="9"/>
    <s v="Mediano"/>
    <n v="0.2"/>
    <n v="3.0975999999999999"/>
    <n v="-3.0975999999999999"/>
    <n v="18.585599999999999"/>
    <s v="Bajo"/>
    <n v="3.6783999999999999"/>
    <n v="0.23749999999999999"/>
    <n v="-8.7119999999999997"/>
    <n v="3"/>
    <n v="3"/>
    <s v="CORRECTO"/>
    <n v="2015"/>
    <n v="0"/>
  </r>
  <r>
    <x v="3694"/>
    <x v="1824"/>
    <d v="2016-10-15T00:00:00"/>
    <d v="2016-10-20T00:00:00"/>
    <s v="Standard Class"/>
    <x v="425"/>
    <s v="Quincy Jones"/>
    <s v="CORPORATE"/>
    <s v="united states"/>
    <s v="Springfield"/>
    <s v="Virginia"/>
    <n v="22153"/>
    <s v="South"/>
    <s v="OFF-BI-10002082"/>
    <x v="1"/>
    <x v="8"/>
    <x v="1182"/>
    <n v="232.96"/>
    <n v="7"/>
    <n v="47"/>
    <s v="Grande"/>
    <n v="0"/>
    <n v="0"/>
    <n v="0"/>
    <n v="232.96"/>
    <s v="Alto"/>
    <n v="116.48"/>
    <n v="0.5"/>
    <n v="-116.48"/>
    <n v="5"/>
    <n v="5"/>
    <s v="CORRECTO"/>
    <n v="2016"/>
    <n v="0"/>
  </r>
  <r>
    <x v="3695"/>
    <x v="1824"/>
    <d v="2016-10-15T00:00:00"/>
    <d v="2016-10-20T00:00:00"/>
    <s v="Standard Class"/>
    <x v="425"/>
    <s v="Quincy Jones"/>
    <s v="CORPORATE"/>
    <s v="united states"/>
    <s v="Springfield"/>
    <s v="Virginia"/>
    <n v="22153"/>
    <s v="South"/>
    <s v="OFF-EN-10002312"/>
    <x v="1"/>
    <x v="12"/>
    <x v="1462"/>
    <n v="66.540000000000006"/>
    <n v="6"/>
    <n v="10"/>
    <s v="Grande"/>
    <n v="0"/>
    <n v="0"/>
    <n v="0"/>
    <n v="66.540000000000006"/>
    <s v="Medio"/>
    <n v="32.604599999999998"/>
    <n v="0.48999999999999994"/>
    <n v="-33.935400000000001"/>
    <n v="5"/>
    <n v="5"/>
    <s v="CORRECTO"/>
    <n v="2016"/>
    <n v="0"/>
  </r>
  <r>
    <x v="3696"/>
    <x v="1824"/>
    <d v="2016-10-15T00:00:00"/>
    <d v="2016-10-20T00:00:00"/>
    <s v="Standard Class"/>
    <x v="425"/>
    <s v="Quincy Jones"/>
    <s v="CORPORATE"/>
    <s v="united states"/>
    <s v="Springfield"/>
    <s v="Virginia"/>
    <n v="22153"/>
    <s v="South"/>
    <s v="OFF-AP-10000696"/>
    <x v="1"/>
    <x v="9"/>
    <x v="336"/>
    <n v="43.26"/>
    <n v="3"/>
    <n v="30"/>
    <s v="Mediano"/>
    <n v="0"/>
    <n v="0"/>
    <n v="0"/>
    <n v="43.26"/>
    <s v="Bajo"/>
    <n v="14.2758"/>
    <n v="0.33"/>
    <n v="-28.984200000000001"/>
    <n v="5"/>
    <n v="5"/>
    <s v="CORRECTO"/>
    <n v="2016"/>
    <n v="0"/>
  </r>
  <r>
    <x v="3697"/>
    <x v="1825"/>
    <d v="2015-11-19T00:00:00"/>
    <d v="2015-11-21T00:00:00"/>
    <s v="Second Class"/>
    <x v="679"/>
    <s v="Tony Chapman"/>
    <s v="HOME OFFICE"/>
    <s v="united states"/>
    <s v="Seattle"/>
    <s v="Washington"/>
    <n v="98115"/>
    <s v="West"/>
    <s v="FUR-FU-10000305"/>
    <x v="0"/>
    <x v="5"/>
    <x v="1446"/>
    <n v="141.96"/>
    <n v="2"/>
    <n v="7"/>
    <s v="Pequeño"/>
    <n v="0"/>
    <n v="0"/>
    <n v="0"/>
    <n v="141.96"/>
    <s v="Medio"/>
    <n v="22.7136"/>
    <n v="0.15999999999999998"/>
    <n v="-119.24639999999999"/>
    <n v="2"/>
    <n v="2"/>
    <s v="CORRECTO"/>
    <n v="2015"/>
    <n v="0"/>
  </r>
  <r>
    <x v="3698"/>
    <x v="1826"/>
    <d v="2014-09-13T00:00:00"/>
    <d v="2014-09-17T00:00:00"/>
    <s v="Standard Class"/>
    <x v="21"/>
    <s v="Odella Nelson"/>
    <s v="CORPORATE"/>
    <s v="united states"/>
    <s v="Tempe"/>
    <s v="Arizona"/>
    <n v="85281"/>
    <s v="West"/>
    <s v="OFF-ST-10001034"/>
    <x v="1"/>
    <x v="4"/>
    <x v="1565"/>
    <n v="79.400000000000006"/>
    <n v="5"/>
    <n v="5"/>
    <s v="Grande"/>
    <n v="0.2"/>
    <n v="15.880000000000003"/>
    <n v="-15.88"/>
    <n v="95.28"/>
    <s v="Medio"/>
    <n v="5.9550000000000001"/>
    <n v="7.4999999999999997E-2"/>
    <n v="-57.564999999999998"/>
    <n v="4"/>
    <n v="4"/>
    <s v="CORRECTO"/>
    <n v="2014"/>
    <n v="0"/>
  </r>
  <r>
    <x v="3699"/>
    <x v="1827"/>
    <d v="2017-11-13T00:00:00"/>
    <d v="2017-11-18T00:00:00"/>
    <s v="Second Class"/>
    <x v="57"/>
    <s v="Alan Dominguez"/>
    <s v="HOME OFFICE"/>
    <s v="united states"/>
    <s v="Yonkers"/>
    <s v="New York"/>
    <n v="10701"/>
    <s v="East"/>
    <s v="TEC-AC-10004114"/>
    <x v="2"/>
    <x v="11"/>
    <x v="375"/>
    <n v="163.96"/>
    <n v="4"/>
    <n v="10"/>
    <s v="Mediano"/>
    <n v="0"/>
    <n v="0"/>
    <n v="0"/>
    <n v="163.96"/>
    <s v="Medio"/>
    <n v="70.502799999999993"/>
    <n v="0.42999999999999994"/>
    <n v="-93.4572"/>
    <n v="5"/>
    <n v="5"/>
    <s v="CORRECTO"/>
    <n v="2017"/>
    <n v="0"/>
  </r>
  <r>
    <x v="3700"/>
    <x v="1828"/>
    <d v="2017-12-24T00:00:00"/>
    <d v="2017-12-29T00:00:00"/>
    <s v="Standard Class"/>
    <x v="556"/>
    <s v="Ann Chong"/>
    <s v="CORPORATE"/>
    <s v="united states"/>
    <s v="Rochester"/>
    <s v="New York"/>
    <n v="14609"/>
    <s v="East"/>
    <s v="FUR-FU-10001602"/>
    <x v="0"/>
    <x v="5"/>
    <x v="766"/>
    <n v="37.93"/>
    <n v="1"/>
    <n v="17"/>
    <s v="Pequeño"/>
    <n v="0"/>
    <n v="0"/>
    <n v="0"/>
    <n v="37.93"/>
    <s v="Bajo"/>
    <n v="6.8273999999999999"/>
    <n v="0.18"/>
    <n v="-31.102599999999999"/>
    <n v="5"/>
    <n v="5"/>
    <s v="CORRECTO"/>
    <n v="2017"/>
    <n v="0"/>
  </r>
  <r>
    <x v="3701"/>
    <x v="1829"/>
    <d v="2016-01-09T00:00:00"/>
    <d v="2016-01-13T00:00:00"/>
    <s v="Second Class"/>
    <x v="716"/>
    <s v="Maureen Fritzler"/>
    <s v="CORPORATE"/>
    <s v="united states"/>
    <s v="Toledo"/>
    <s v="Ohio"/>
    <n v="43615"/>
    <s v="East"/>
    <s v="FUR-FU-10002445"/>
    <x v="0"/>
    <x v="5"/>
    <x v="1448"/>
    <n v="15.167999999999999"/>
    <n v="2"/>
    <n v="25"/>
    <s v="Pequeño"/>
    <n v="0.2"/>
    <n v="3.0335999999999999"/>
    <n v="-3.0335999999999999"/>
    <n v="18.201599999999999"/>
    <s v="Bajo"/>
    <n v="3.7919999999999998"/>
    <n v="0.25"/>
    <n v="-8.3423999999999996"/>
    <n v="4"/>
    <n v="4"/>
    <s v="CORRECTO"/>
    <n v="2016"/>
    <n v="0"/>
  </r>
  <r>
    <x v="3702"/>
    <x v="1830"/>
    <d v="2015-06-13T00:00:00"/>
    <d v="2015-06-19T00:00:00"/>
    <s v="Standard Class"/>
    <x v="704"/>
    <s v="Dave Hallsten"/>
    <s v="CORPORATE"/>
    <s v="united states"/>
    <s v="Decatur"/>
    <s v="Alabama"/>
    <n v="35601"/>
    <s v="South"/>
    <s v="OFF-AR-10004269"/>
    <x v="1"/>
    <x v="6"/>
    <x v="1550"/>
    <n v="24.78"/>
    <n v="6"/>
    <n v="24"/>
    <s v="Grande"/>
    <n v="0"/>
    <n v="0"/>
    <n v="0"/>
    <n v="24.78"/>
    <s v="Bajo"/>
    <n v="6.9383999999999997"/>
    <n v="0.27999999999999997"/>
    <n v="-17.8416"/>
    <n v="6"/>
    <n v="6"/>
    <s v="CORRECTO"/>
    <n v="2015"/>
    <n v="0"/>
  </r>
  <r>
    <x v="3703"/>
    <x v="1830"/>
    <d v="2015-06-13T00:00:00"/>
    <d v="2015-06-19T00:00:00"/>
    <s v="Standard Class"/>
    <x v="704"/>
    <s v="Dave Hallsten"/>
    <s v="CORPORATE"/>
    <s v="united states"/>
    <s v="Decatur"/>
    <s v="Alabama"/>
    <n v="35601"/>
    <s v="South"/>
    <s v="OFF-BI-10001249"/>
    <x v="1"/>
    <x v="8"/>
    <x v="1191"/>
    <n v="19.14"/>
    <n v="3"/>
    <n v="41"/>
    <s v="Mediano"/>
    <n v="0"/>
    <n v="0"/>
    <n v="0"/>
    <n v="19.14"/>
    <s v="Bajo"/>
    <n v="8.8043999999999993"/>
    <n v="0.45999999999999996"/>
    <n v="-10.335599999999999"/>
    <n v="6"/>
    <n v="6"/>
    <s v="CORRECTO"/>
    <n v="2015"/>
    <n v="0"/>
  </r>
  <r>
    <x v="3704"/>
    <x v="1830"/>
    <d v="2015-06-13T00:00:00"/>
    <d v="2015-06-19T00:00:00"/>
    <s v="Standard Class"/>
    <x v="704"/>
    <s v="Dave Hallsten"/>
    <s v="CORPORATE"/>
    <s v="united states"/>
    <s v="Decatur"/>
    <s v="Alabama"/>
    <n v="35601"/>
    <s v="South"/>
    <s v="TEC-CO-10004202"/>
    <x v="2"/>
    <x v="16"/>
    <x v="844"/>
    <n v="899.97"/>
    <n v="3"/>
    <n v="19"/>
    <s v="Mediano"/>
    <n v="0"/>
    <n v="0"/>
    <n v="0"/>
    <n v="899.97"/>
    <s v="Muy Alto"/>
    <n v="314.98950000000002"/>
    <n v="0.35000000000000003"/>
    <n v="-584.98050000000001"/>
    <n v="6"/>
    <n v="6"/>
    <s v="CORRECTO"/>
    <n v="2015"/>
    <n v="0"/>
  </r>
  <r>
    <x v="3705"/>
    <x v="1830"/>
    <d v="2015-06-13T00:00:00"/>
    <d v="2015-06-19T00:00:00"/>
    <s v="Standard Class"/>
    <x v="704"/>
    <s v="Dave Hallsten"/>
    <s v="CORPORATE"/>
    <s v="united states"/>
    <s v="Decatur"/>
    <s v="Alabama"/>
    <n v="35601"/>
    <s v="South"/>
    <s v="OFF-PA-10003363"/>
    <x v="1"/>
    <x v="10"/>
    <x v="1529"/>
    <n v="32.4"/>
    <n v="5"/>
    <n v="17"/>
    <s v="Grande"/>
    <n v="0"/>
    <n v="0"/>
    <n v="0"/>
    <n v="32.4"/>
    <s v="Bajo"/>
    <n v="15.552"/>
    <n v="0.48"/>
    <n v="-16.847999999999999"/>
    <n v="6"/>
    <n v="6"/>
    <s v="CORRECTO"/>
    <n v="2015"/>
    <n v="0"/>
  </r>
  <r>
    <x v="3706"/>
    <x v="1831"/>
    <d v="2017-03-18T00:00:00"/>
    <d v="2017-03-22T00:00:00"/>
    <s v="Standard Class"/>
    <x v="633"/>
    <s v="Edward Nazzal"/>
    <s v="CONSUMER"/>
    <s v="united states"/>
    <s v="Dallas"/>
    <s v="Texas"/>
    <n v="75220"/>
    <s v="Central"/>
    <s v="OFF-AR-10001915"/>
    <x v="1"/>
    <x v="6"/>
    <x v="1057"/>
    <n v="23.832000000000001"/>
    <n v="3"/>
    <n v="31"/>
    <s v="Mediano"/>
    <n v="0.2"/>
    <n v="4.7664"/>
    <n v="-4.7664"/>
    <n v="28.598400000000002"/>
    <s v="Bajo"/>
    <n v="6.5537999999999998"/>
    <n v="0.27499999999999997"/>
    <n v="-12.511799999999999"/>
    <n v="4"/>
    <n v="4"/>
    <s v="CORRECTO"/>
    <n v="2017"/>
    <n v="0"/>
  </r>
  <r>
    <x v="3707"/>
    <x v="1832"/>
    <d v="2014-11-23T00:00:00"/>
    <d v="2014-11-27T00:00:00"/>
    <s v="Standard Class"/>
    <x v="164"/>
    <s v="Saphhira Shifley"/>
    <s v="CORPORATE"/>
    <s v="united states"/>
    <s v="Mesquite"/>
    <s v="Texas"/>
    <n v="75150"/>
    <s v="Central"/>
    <s v="FUR-FU-10001940"/>
    <x v="0"/>
    <x v="5"/>
    <x v="222"/>
    <n v="6.3680000000000003"/>
    <n v="2"/>
    <n v="62"/>
    <s v="Pequeño"/>
    <n v="0.6"/>
    <n v="3.8208000000000002"/>
    <n v="-3.8208000000000002"/>
    <n v="10.188800000000001"/>
    <s v="Bajo"/>
    <n v="-2.5472000000000001"/>
    <n v="-0.4"/>
    <n v="-5.0944000000000003"/>
    <n v="4"/>
    <n v="4"/>
    <s v="CORRECTO"/>
    <n v="2014"/>
    <n v="0"/>
  </r>
  <r>
    <x v="3708"/>
    <x v="1832"/>
    <d v="2014-11-23T00:00:00"/>
    <d v="2014-11-27T00:00:00"/>
    <s v="Standard Class"/>
    <x v="164"/>
    <s v="Saphhira Shifley"/>
    <s v="CORPORATE"/>
    <s v="united states"/>
    <s v="Mesquite"/>
    <s v="Texas"/>
    <n v="75150"/>
    <s v="Central"/>
    <s v="OFF-AP-10004336"/>
    <x v="1"/>
    <x v="9"/>
    <x v="1040"/>
    <n v="34.176000000000002"/>
    <n v="3"/>
    <n v="12"/>
    <s v="Mediano"/>
    <n v="0.8"/>
    <n v="27.340800000000002"/>
    <n v="-27.340800000000002"/>
    <n v="61.516800000000003"/>
    <s v="Medio"/>
    <n v="-87.148799999999994"/>
    <n v="-2.5499999999999998"/>
    <n v="-93.983999999999995"/>
    <n v="4"/>
    <n v="4"/>
    <s v="CORRECTO"/>
    <n v="2014"/>
    <n v="0"/>
  </r>
  <r>
    <x v="3709"/>
    <x v="1832"/>
    <d v="2014-11-23T00:00:00"/>
    <d v="2014-11-27T00:00:00"/>
    <s v="Standard Class"/>
    <x v="164"/>
    <s v="Saphhira Shifley"/>
    <s v="CORPORATE"/>
    <s v="united states"/>
    <s v="Mesquite"/>
    <s v="Texas"/>
    <n v="75150"/>
    <s v="Central"/>
    <s v="TEC-AC-10003709"/>
    <x v="2"/>
    <x v="11"/>
    <x v="1413"/>
    <n v="5.5439999999999996"/>
    <n v="7"/>
    <n v="21"/>
    <s v="Grande"/>
    <n v="0.2"/>
    <n v="1.1088"/>
    <n v="-1.1088"/>
    <n v="6.6527999999999992"/>
    <s v="Bajo"/>
    <n v="1.6632"/>
    <n v="0.30000000000000004"/>
    <n v="-2.7719999999999998"/>
    <n v="4"/>
    <n v="4"/>
    <s v="CORRECTO"/>
    <n v="2014"/>
    <n v="0"/>
  </r>
  <r>
    <x v="3710"/>
    <x v="1833"/>
    <d v="2017-10-15T00:00:00"/>
    <d v="2017-10-17T00:00:00"/>
    <s v="First Class"/>
    <x v="276"/>
    <s v="Roland Schwarz"/>
    <s v="CORPORATE"/>
    <s v="united states"/>
    <s v="Los Angeles"/>
    <s v="California"/>
    <n v="90045"/>
    <s v="West"/>
    <s v="FUR-TA-10001705"/>
    <x v="0"/>
    <x v="3"/>
    <x v="215"/>
    <n v="510.24"/>
    <n v="3"/>
    <n v="19"/>
    <s v="Mediano"/>
    <n v="0.2"/>
    <n v="102.048"/>
    <n v="-102.048"/>
    <n v="612.28800000000001"/>
    <s v="Muy Alto"/>
    <n v="6.3780000000000001"/>
    <n v="1.2500000000000001E-2"/>
    <n v="-401.81400000000002"/>
    <n v="2"/>
    <n v="2"/>
    <s v="CORRECTO"/>
    <n v="2017"/>
    <n v="0"/>
  </r>
  <r>
    <x v="3711"/>
    <x v="1833"/>
    <d v="2017-10-15T00:00:00"/>
    <d v="2017-10-17T00:00:00"/>
    <s v="First Class"/>
    <x v="276"/>
    <s v="Roland Schwarz"/>
    <s v="CORPORATE"/>
    <s v="united states"/>
    <s v="Los Angeles"/>
    <s v="California"/>
    <n v="90045"/>
    <s v="West"/>
    <s v="OFF-PA-10000675"/>
    <x v="1"/>
    <x v="10"/>
    <x v="1115"/>
    <n v="204.95"/>
    <n v="5"/>
    <n v="40"/>
    <s v="Grande"/>
    <n v="0"/>
    <n v="0"/>
    <n v="0"/>
    <n v="204.95"/>
    <s v="Alto"/>
    <n v="100.4255"/>
    <n v="0.49000000000000005"/>
    <n v="-104.5245"/>
    <n v="2"/>
    <n v="2"/>
    <s v="CORRECTO"/>
    <n v="2017"/>
    <n v="0"/>
  </r>
  <r>
    <x v="3712"/>
    <x v="1834"/>
    <d v="2017-04-21T00:00:00"/>
    <d v="2017-04-24T00:00:00"/>
    <s v="First Class"/>
    <x v="527"/>
    <s v="Joni Wasserman"/>
    <s v="CONSUMER"/>
    <s v="united states"/>
    <s v="Seattle"/>
    <s v="Washington"/>
    <n v="98103"/>
    <s v="West"/>
    <s v="TEC-AC-10000521"/>
    <x v="2"/>
    <x v="11"/>
    <x v="1566"/>
    <n v="11.54"/>
    <n v="1"/>
    <n v="8"/>
    <s v="Pequeño"/>
    <n v="0"/>
    <n v="0"/>
    <n v="0"/>
    <n v="11.54"/>
    <s v="Bajo"/>
    <n v="3.4620000000000002"/>
    <n v="0.30000000000000004"/>
    <n v="-8.0779999999999994"/>
    <n v="3"/>
    <n v="3"/>
    <s v="CORRECTO"/>
    <n v="2017"/>
    <n v="0"/>
  </r>
  <r>
    <x v="3713"/>
    <x v="1834"/>
    <d v="2017-04-21T00:00:00"/>
    <d v="2017-04-24T00:00:00"/>
    <s v="First Class"/>
    <x v="527"/>
    <s v="Joni Wasserman"/>
    <s v="CONSUMER"/>
    <s v="united states"/>
    <s v="Seattle"/>
    <s v="Washington"/>
    <n v="98103"/>
    <s v="West"/>
    <s v="FUR-FU-10004622"/>
    <x v="0"/>
    <x v="5"/>
    <x v="795"/>
    <n v="162.6"/>
    <n v="3"/>
    <n v="10"/>
    <s v="Mediano"/>
    <n v="0"/>
    <n v="0"/>
    <n v="0"/>
    <n v="162.6"/>
    <s v="Medio"/>
    <n v="34.146000000000001"/>
    <n v="0.21000000000000002"/>
    <n v="-128.45400000000001"/>
    <n v="3"/>
    <n v="3"/>
    <s v="CORRECTO"/>
    <n v="2017"/>
    <n v="0"/>
  </r>
  <r>
    <x v="3714"/>
    <x v="1835"/>
    <d v="2014-12-08T00:00:00"/>
    <d v="2014-12-10T00:00:00"/>
    <s v="Second Class"/>
    <x v="600"/>
    <s v="Jim Karlsson"/>
    <s v="CONSUMER"/>
    <s v="united states"/>
    <s v="Olympia"/>
    <s v="Washington"/>
    <n v="98502"/>
    <s v="West"/>
    <s v="OFF-PA-10001954"/>
    <x v="1"/>
    <x v="10"/>
    <x v="600"/>
    <n v="45.68"/>
    <n v="2"/>
    <n v="33"/>
    <s v="Pequeño"/>
    <n v="0"/>
    <n v="0"/>
    <n v="0"/>
    <n v="45.68"/>
    <s v="Bajo"/>
    <n v="21.012799999999999"/>
    <n v="0.45999999999999996"/>
    <n v="-24.667200000000001"/>
    <n v="2"/>
    <n v="2"/>
    <s v="CORRECTO"/>
    <n v="2014"/>
    <n v="0"/>
  </r>
  <r>
    <x v="3715"/>
    <x v="1835"/>
    <d v="2014-12-08T00:00:00"/>
    <d v="2014-12-10T00:00:00"/>
    <s v="Second Class"/>
    <x v="600"/>
    <s v="Jim Karlsson"/>
    <s v="CONSUMER"/>
    <s v="united states"/>
    <s v="Olympia"/>
    <s v="Washington"/>
    <n v="98502"/>
    <s v="West"/>
    <s v="FUR-CH-10002602"/>
    <x v="0"/>
    <x v="1"/>
    <x v="291"/>
    <n v="603.91999999999996"/>
    <n v="5"/>
    <n v="37"/>
    <s v="Grande"/>
    <n v="0.2"/>
    <n v="120.78399999999999"/>
    <n v="-120.78400000000001"/>
    <n v="724.70399999999995"/>
    <s v="Muy Alto"/>
    <n v="45.293999999999997"/>
    <n v="7.4999999999999997E-2"/>
    <n v="-437.84199999999998"/>
    <n v="2"/>
    <n v="2"/>
    <s v="CORRECTO"/>
    <n v="2014"/>
    <n v="0"/>
  </r>
  <r>
    <x v="3716"/>
    <x v="1836"/>
    <d v="2017-05-29T00:00:00"/>
    <d v="2017-06-02T00:00:00"/>
    <s v="Standard Class"/>
    <x v="270"/>
    <s v="Jesus Ocampo"/>
    <s v="HOME OFFICE"/>
    <s v="united states"/>
    <s v="Omaha"/>
    <s v="Nebraska"/>
    <n v="68104"/>
    <s v="Central"/>
    <s v="OFF-FA-10004395"/>
    <x v="1"/>
    <x v="13"/>
    <x v="1201"/>
    <n v="23.55"/>
    <n v="5"/>
    <n v="18"/>
    <s v="Grande"/>
    <n v="0"/>
    <n v="0"/>
    <n v="0"/>
    <n v="23.55"/>
    <s v="Bajo"/>
    <n v="1.1775"/>
    <n v="4.9999999999999996E-2"/>
    <n v="-22.372499999999999"/>
    <n v="4"/>
    <n v="4"/>
    <s v="CORRECTO"/>
    <n v="2017"/>
    <n v="0"/>
  </r>
  <r>
    <x v="3717"/>
    <x v="1837"/>
    <d v="2016-09-19T00:00:00"/>
    <d v="2016-09-23T00:00:00"/>
    <s v="Standard Class"/>
    <x v="236"/>
    <s v="Theone Pippenger"/>
    <s v="CONSUMER"/>
    <s v="united states"/>
    <s v="Columbus"/>
    <s v="Georgia"/>
    <n v="31907"/>
    <s v="South"/>
    <s v="OFF-SU-10003002"/>
    <x v="1"/>
    <x v="14"/>
    <x v="1567"/>
    <n v="5.04"/>
    <n v="2"/>
    <n v="4"/>
    <s v="Pequeño"/>
    <n v="0"/>
    <n v="0"/>
    <n v="0"/>
    <n v="5.04"/>
    <s v="Bajo"/>
    <n v="0.1512"/>
    <n v="0.03"/>
    <n v="-4.8887999999999998"/>
    <n v="4"/>
    <n v="4"/>
    <s v="CORRECTO"/>
    <n v="2016"/>
    <n v="0"/>
  </r>
  <r>
    <x v="3718"/>
    <x v="1837"/>
    <d v="2016-09-19T00:00:00"/>
    <d v="2016-09-23T00:00:00"/>
    <s v="Standard Class"/>
    <x v="236"/>
    <s v="Theone Pippenger"/>
    <s v="CONSUMER"/>
    <s v="united states"/>
    <s v="Columbus"/>
    <s v="Georgia"/>
    <n v="31907"/>
    <s v="South"/>
    <s v="TEC-AC-10002926"/>
    <x v="2"/>
    <x v="11"/>
    <x v="1123"/>
    <n v="249.95"/>
    <n v="5"/>
    <n v="30"/>
    <s v="Grande"/>
    <n v="0"/>
    <n v="0"/>
    <n v="0"/>
    <n v="249.95"/>
    <s v="Alto"/>
    <n v="107.4785"/>
    <n v="0.43"/>
    <n v="-142.47149999999999"/>
    <n v="4"/>
    <n v="4"/>
    <s v="CORRECTO"/>
    <n v="2016"/>
    <n v="0"/>
  </r>
  <r>
    <x v="3719"/>
    <x v="1838"/>
    <d v="2016-09-17T00:00:00"/>
    <d v="2016-09-23T00:00:00"/>
    <s v="Standard Class"/>
    <x v="29"/>
    <s v="Brendan Sweed"/>
    <s v="CORPORATE"/>
    <s v="united states"/>
    <s v="Columbus"/>
    <s v="Indiana"/>
    <n v="47201"/>
    <s v="Central"/>
    <s v="OFF-AR-10002656"/>
    <x v="1"/>
    <x v="6"/>
    <x v="159"/>
    <n v="33.4"/>
    <n v="5"/>
    <n v="24"/>
    <s v="Grande"/>
    <n v="0"/>
    <n v="0"/>
    <n v="0"/>
    <n v="33.4"/>
    <s v="Bajo"/>
    <n v="12.358000000000001"/>
    <n v="0.37000000000000005"/>
    <n v="-21.042000000000002"/>
    <n v="6"/>
    <n v="6"/>
    <s v="CORRECTO"/>
    <n v="2016"/>
    <n v="0"/>
  </r>
  <r>
    <x v="3720"/>
    <x v="1839"/>
    <d v="2016-12-20T00:00:00"/>
    <d v="2016-12-24T00:00:00"/>
    <s v="Standard Class"/>
    <x v="437"/>
    <s v="Alejandro Ballentine"/>
    <s v="HOME OFFICE"/>
    <s v="united states"/>
    <s v="Jackson"/>
    <s v="Mississippi"/>
    <n v="39212"/>
    <s v="South"/>
    <s v="FUR-FU-10001918"/>
    <x v="0"/>
    <x v="5"/>
    <x v="283"/>
    <n v="18.920000000000002"/>
    <n v="4"/>
    <n v="31"/>
    <s v="Mediano"/>
    <n v="0"/>
    <n v="0"/>
    <n v="0"/>
    <n v="18.920000000000002"/>
    <s v="Bajo"/>
    <n v="7.3788"/>
    <n v="0.38999999999999996"/>
    <n v="-11.5412"/>
    <n v="4"/>
    <n v="4"/>
    <s v="CORRECTO"/>
    <n v="2016"/>
    <n v="0"/>
  </r>
  <r>
    <x v="3721"/>
    <x v="1839"/>
    <d v="2016-12-20T00:00:00"/>
    <d v="2016-12-24T00:00:00"/>
    <s v="Standard Class"/>
    <x v="437"/>
    <s v="Alejandro Ballentine"/>
    <s v="HOME OFFICE"/>
    <s v="united states"/>
    <s v="Jackson"/>
    <s v="Mississippi"/>
    <n v="39212"/>
    <s v="South"/>
    <s v="OFF-BI-10003910"/>
    <x v="1"/>
    <x v="8"/>
    <x v="8"/>
    <n v="15.42"/>
    <n v="2"/>
    <n v="35"/>
    <s v="Pequeño"/>
    <n v="0"/>
    <n v="0"/>
    <n v="0"/>
    <n v="15.42"/>
    <s v="Bajo"/>
    <n v="6.9390000000000001"/>
    <n v="0.45"/>
    <n v="-8.4809999999999999"/>
    <n v="4"/>
    <n v="4"/>
    <s v="CORRECTO"/>
    <n v="2016"/>
    <n v="0"/>
  </r>
  <r>
    <x v="3722"/>
    <x v="1840"/>
    <d v="2017-11-22T00:00:00"/>
    <d v="2017-11-26T00:00:00"/>
    <s v="Standard Class"/>
    <x v="383"/>
    <s v="Frank Olsen"/>
    <s v="CONSUMER"/>
    <s v="united states"/>
    <s v="Houston"/>
    <s v="Texas"/>
    <n v="77070"/>
    <s v="Central"/>
    <s v="OFF-AR-10000122"/>
    <x v="1"/>
    <x v="6"/>
    <x v="311"/>
    <n v="35.712000000000003"/>
    <n v="8"/>
    <n v="24"/>
    <s v="Grande"/>
    <n v="0.2"/>
    <n v="7.1424000000000012"/>
    <n v="-7.1424000000000003"/>
    <n v="42.854400000000005"/>
    <s v="Bajo"/>
    <n v="2.2320000000000002"/>
    <n v="6.25E-2"/>
    <n v="-26.337599999999998"/>
    <n v="4"/>
    <n v="4"/>
    <s v="CORRECTO"/>
    <n v="2017"/>
    <n v="0"/>
  </r>
  <r>
    <x v="3723"/>
    <x v="1841"/>
    <d v="2014-12-30T00:00:00"/>
    <d v="2015-01-04T00:00:00"/>
    <s v="Standard Class"/>
    <x v="716"/>
    <s v="Maureen Fritzler"/>
    <s v="CORPORATE"/>
    <s v="united states"/>
    <s v="Phoenix"/>
    <s v="Arizona"/>
    <n v="85023"/>
    <s v="West"/>
    <s v="OFF-BI-10004600"/>
    <x v="1"/>
    <x v="8"/>
    <x v="1486"/>
    <n v="551.98500000000001"/>
    <n v="5"/>
    <n v="28"/>
    <s v="Grande"/>
    <n v="0.7"/>
    <n v="386.3895"/>
    <n v="-386.3895"/>
    <n v="938.37450000000001"/>
    <s v="Muy Alto"/>
    <n v="-459.98750000000001"/>
    <n v="-0.83333333333333337"/>
    <n v="-625.58299999999997"/>
    <n v="5"/>
    <n v="5"/>
    <s v="CORRECTO"/>
    <n v="2014"/>
    <n v="0"/>
  </r>
  <r>
    <x v="3724"/>
    <x v="1842"/>
    <d v="2017-04-03T00:00:00"/>
    <d v="2017-04-05T00:00:00"/>
    <s v="First Class"/>
    <x v="193"/>
    <s v="Sue Ann Reed"/>
    <s v="CONSUMER"/>
    <s v="united states"/>
    <s v="Chicago"/>
    <s v="Illinois"/>
    <n v="60653"/>
    <s v="Central"/>
    <s v="OFF-AR-10003045"/>
    <x v="1"/>
    <x v="6"/>
    <x v="425"/>
    <n v="7.056"/>
    <n v="3"/>
    <n v="32"/>
    <s v="Mediano"/>
    <n v="0.2"/>
    <n v="1.4112"/>
    <n v="-1.4112"/>
    <n v="8.4672000000000001"/>
    <s v="Bajo"/>
    <n v="2.2050000000000001"/>
    <n v="0.3125"/>
    <n v="-3.4398"/>
    <n v="2"/>
    <n v="2"/>
    <s v="CORRECTO"/>
    <n v="2017"/>
    <n v="0"/>
  </r>
  <r>
    <x v="3725"/>
    <x v="1843"/>
    <d v="2016-12-26T00:00:00"/>
    <d v="2017-01-02T00:00:00"/>
    <s v="Standard Class"/>
    <x v="64"/>
    <s v="Sally Hughsby"/>
    <s v="CORPORATE"/>
    <s v="united states"/>
    <s v="Denver"/>
    <s v="Colorado"/>
    <n v="80219"/>
    <s v="West"/>
    <s v="OFF-AP-10000252"/>
    <x v="1"/>
    <x v="9"/>
    <x v="1251"/>
    <n v="18.72"/>
    <n v="2"/>
    <n v="12"/>
    <s v="Pequeño"/>
    <n v="0.2"/>
    <n v="3.7439999999999998"/>
    <n v="-3.7440000000000002"/>
    <n v="22.463999999999999"/>
    <s v="Bajo"/>
    <n v="3.51"/>
    <n v="0.1875"/>
    <n v="-11.465999999999999"/>
    <n v="7"/>
    <n v="7"/>
    <s v="CORRECTO"/>
    <n v="2016"/>
    <n v="0"/>
  </r>
  <r>
    <x v="3726"/>
    <x v="1844"/>
    <d v="2016-06-05T00:00:00"/>
    <d v="2016-06-11T00:00:00"/>
    <s v="Standard Class"/>
    <x v="538"/>
    <s v="Janet Lee"/>
    <s v="CONSUMER"/>
    <s v="united states"/>
    <s v="Newark"/>
    <s v="Delaware"/>
    <n v="19711"/>
    <s v="East"/>
    <s v="OFF-ST-10001496"/>
    <x v="1"/>
    <x v="4"/>
    <x v="733"/>
    <n v="360.38"/>
    <n v="2"/>
    <n v="40"/>
    <s v="Pequeño"/>
    <n v="0"/>
    <n v="0"/>
    <n v="0"/>
    <n v="360.38"/>
    <s v="Alto"/>
    <n v="93.698800000000006"/>
    <n v="0.26"/>
    <n v="-266.68119999999999"/>
    <n v="6"/>
    <n v="6"/>
    <s v="CORRECTO"/>
    <n v="2016"/>
    <n v="0"/>
  </r>
  <r>
    <x v="3727"/>
    <x v="1844"/>
    <d v="2016-06-05T00:00:00"/>
    <d v="2016-06-11T00:00:00"/>
    <s v="Standard Class"/>
    <x v="538"/>
    <s v="Janet Lee"/>
    <s v="CONSUMER"/>
    <s v="united states"/>
    <s v="Newark"/>
    <s v="Delaware"/>
    <n v="19711"/>
    <s v="East"/>
    <s v="OFF-AR-10000122"/>
    <x v="1"/>
    <x v="6"/>
    <x v="311"/>
    <n v="11.16"/>
    <n v="2"/>
    <n v="24"/>
    <s v="Pequeño"/>
    <n v="0"/>
    <n v="0"/>
    <n v="0"/>
    <n v="11.16"/>
    <s v="Bajo"/>
    <n v="2.79"/>
    <n v="0.25"/>
    <n v="-8.3699999999999992"/>
    <n v="6"/>
    <n v="6"/>
    <s v="CORRECTO"/>
    <n v="2016"/>
    <n v="0"/>
  </r>
  <r>
    <x v="3728"/>
    <x v="1844"/>
    <d v="2016-06-05T00:00:00"/>
    <d v="2016-06-11T00:00:00"/>
    <s v="Standard Class"/>
    <x v="538"/>
    <s v="Janet Lee"/>
    <s v="CONSUMER"/>
    <s v="united states"/>
    <s v="Newark"/>
    <s v="Delaware"/>
    <n v="19711"/>
    <s v="East"/>
    <s v="OFF-LA-10000407"/>
    <x v="1"/>
    <x v="2"/>
    <x v="1495"/>
    <n v="14.94"/>
    <n v="3"/>
    <n v="20"/>
    <s v="Mediano"/>
    <n v="0"/>
    <n v="0"/>
    <n v="0"/>
    <n v="14.94"/>
    <s v="Bajo"/>
    <n v="6.8723999999999998"/>
    <n v="0.46"/>
    <n v="-8.0676000000000005"/>
    <n v="6"/>
    <n v="6"/>
    <s v="CORRECTO"/>
    <n v="2016"/>
    <n v="0"/>
  </r>
  <r>
    <x v="3729"/>
    <x v="1845"/>
    <d v="2015-09-18T00:00:00"/>
    <d v="2015-09-23T00:00:00"/>
    <s v="Standard Class"/>
    <x v="175"/>
    <s v="Ken Heidel"/>
    <s v="CORPORATE"/>
    <s v="united states"/>
    <s v="Clinton"/>
    <s v="Maryland"/>
    <n v="20735"/>
    <s v="East"/>
    <s v="OFF-ST-10004950"/>
    <x v="1"/>
    <x v="4"/>
    <x v="1009"/>
    <n v="41.96"/>
    <n v="2"/>
    <n v="21"/>
    <s v="Pequeño"/>
    <n v="0"/>
    <n v="0"/>
    <n v="0"/>
    <n v="41.96"/>
    <s v="Bajo"/>
    <n v="7.9724000000000004"/>
    <n v="0.19"/>
    <n v="-33.9876"/>
    <n v="5"/>
    <n v="5"/>
    <s v="CORRECTO"/>
    <n v="2015"/>
    <n v="0"/>
  </r>
  <r>
    <x v="3730"/>
    <x v="1845"/>
    <d v="2015-09-18T00:00:00"/>
    <d v="2015-09-23T00:00:00"/>
    <s v="Standard Class"/>
    <x v="175"/>
    <s v="Ken Heidel"/>
    <s v="CORPORATE"/>
    <s v="united states"/>
    <s v="Clinton"/>
    <s v="Maryland"/>
    <n v="20735"/>
    <s v="East"/>
    <s v="OFF-ST-10004123"/>
    <x v="1"/>
    <x v="4"/>
    <x v="72"/>
    <n v="636.86"/>
    <n v="7"/>
    <n v="30"/>
    <s v="Grande"/>
    <n v="0"/>
    <n v="0"/>
    <n v="0"/>
    <n v="636.86"/>
    <s v="Muy Alto"/>
    <n v="0"/>
    <n v="0"/>
    <n v="-636.86"/>
    <n v="5"/>
    <n v="5"/>
    <s v="CORRECTO"/>
    <n v="2015"/>
    <n v="0"/>
  </r>
  <r>
    <x v="3731"/>
    <x v="1845"/>
    <d v="2015-09-18T00:00:00"/>
    <d v="2015-09-23T00:00:00"/>
    <s v="Standard Class"/>
    <x v="175"/>
    <s v="Ken Heidel"/>
    <s v="CORPORATE"/>
    <s v="united states"/>
    <s v="Clinton"/>
    <s v="Maryland"/>
    <n v="20735"/>
    <s v="East"/>
    <s v="TEC-PH-10000730"/>
    <x v="2"/>
    <x v="7"/>
    <x v="1568"/>
    <n v="499.99"/>
    <n v="1"/>
    <n v="8"/>
    <s v="Pequeño"/>
    <n v="0"/>
    <n v="0"/>
    <n v="0"/>
    <n v="499.99"/>
    <s v="Alto"/>
    <n v="129.9974"/>
    <n v="0.26"/>
    <n v="-369.99259999999998"/>
    <n v="5"/>
    <n v="5"/>
    <s v="CORRECTO"/>
    <n v="2015"/>
    <n v="0"/>
  </r>
  <r>
    <x v="3732"/>
    <x v="1845"/>
    <d v="2015-09-18T00:00:00"/>
    <d v="2015-09-23T00:00:00"/>
    <s v="Standard Class"/>
    <x v="175"/>
    <s v="Ken Heidel"/>
    <s v="CORPORATE"/>
    <s v="united states"/>
    <s v="Clinton"/>
    <s v="Maryland"/>
    <n v="20735"/>
    <s v="East"/>
    <s v="TEC-PH-10000895"/>
    <x v="2"/>
    <x v="7"/>
    <x v="1137"/>
    <n v="1259.93"/>
    <n v="7"/>
    <n v="40"/>
    <s v="Grande"/>
    <n v="0"/>
    <n v="0"/>
    <n v="0"/>
    <n v="1259.93"/>
    <s v="Muy Alto"/>
    <n v="327.58179999999999"/>
    <n v="0.25999999999999995"/>
    <n v="-932.34820000000002"/>
    <n v="5"/>
    <n v="5"/>
    <s v="CORRECTO"/>
    <n v="2015"/>
    <n v="0"/>
  </r>
  <r>
    <x v="3733"/>
    <x v="1845"/>
    <d v="2015-09-18T00:00:00"/>
    <d v="2015-09-23T00:00:00"/>
    <s v="Standard Class"/>
    <x v="175"/>
    <s v="Ken Heidel"/>
    <s v="CORPORATE"/>
    <s v="united states"/>
    <s v="Clinton"/>
    <s v="Maryland"/>
    <n v="20735"/>
    <s v="East"/>
    <s v="OFF-BI-10000962"/>
    <x v="1"/>
    <x v="8"/>
    <x v="1513"/>
    <n v="65.08"/>
    <n v="4"/>
    <n v="36"/>
    <s v="Mediano"/>
    <n v="0"/>
    <n v="0"/>
    <n v="0"/>
    <n v="65.08"/>
    <s v="Medio"/>
    <n v="31.889199999999999"/>
    <n v="0.49"/>
    <n v="-33.190800000000003"/>
    <n v="5"/>
    <n v="5"/>
    <s v="CORRECTO"/>
    <n v="2015"/>
    <n v="0"/>
  </r>
  <r>
    <x v="3734"/>
    <x v="1846"/>
    <d v="2017-03-06T00:00:00"/>
    <d v="2017-03-11T00:00:00"/>
    <s v="Second Class"/>
    <x v="717"/>
    <s v="Roland Murray"/>
    <s v="CONSUMER"/>
    <s v="united states"/>
    <s v="New York City"/>
    <s v="New York"/>
    <n v="10011"/>
    <s v="East"/>
    <s v="OFF-PA-10002254"/>
    <x v="1"/>
    <x v="10"/>
    <x v="146"/>
    <n v="26.38"/>
    <n v="1"/>
    <n v="37"/>
    <s v="Pequeño"/>
    <n v="0"/>
    <n v="0"/>
    <n v="0"/>
    <n v="26.38"/>
    <s v="Bajo"/>
    <n v="12.1348"/>
    <n v="0.46"/>
    <n v="-14.245200000000001"/>
    <n v="5"/>
    <n v="5"/>
    <s v="CORRECTO"/>
    <n v="2017"/>
    <n v="0"/>
  </r>
  <r>
    <x v="3735"/>
    <x v="1846"/>
    <d v="2017-03-06T00:00:00"/>
    <d v="2017-03-11T00:00:00"/>
    <s v="Second Class"/>
    <x v="717"/>
    <s v="Roland Murray"/>
    <s v="CONSUMER"/>
    <s v="united states"/>
    <s v="New York City"/>
    <s v="New York"/>
    <n v="10011"/>
    <s v="East"/>
    <s v="FUR-FU-10002554"/>
    <x v="0"/>
    <x v="5"/>
    <x v="921"/>
    <n v="71.97"/>
    <n v="3"/>
    <n v="7"/>
    <s v="Mediano"/>
    <n v="0"/>
    <n v="0"/>
    <n v="0"/>
    <n v="71.97"/>
    <s v="Medio"/>
    <n v="16.553100000000001"/>
    <n v="0.23"/>
    <n v="-55.416899999999998"/>
    <n v="5"/>
    <n v="5"/>
    <s v="CORRECTO"/>
    <n v="2017"/>
    <n v="0"/>
  </r>
  <r>
    <x v="3736"/>
    <x v="1847"/>
    <d v="2016-03-17T00:00:00"/>
    <d v="2016-03-17T00:00:00"/>
    <s v="Same Day"/>
    <x v="718"/>
    <s v="Vivian Mathis"/>
    <s v="CONSUMER"/>
    <s v="united states"/>
    <s v="Newark"/>
    <s v="Delaware"/>
    <n v="19711"/>
    <s v="East"/>
    <s v="TEC-PH-10000673"/>
    <x v="2"/>
    <x v="7"/>
    <x v="1405"/>
    <n v="129.97999999999999"/>
    <n v="2"/>
    <n v="25"/>
    <s v="Pequeño"/>
    <n v="0"/>
    <n v="0"/>
    <n v="0"/>
    <n v="129.97999999999999"/>
    <s v="Medio"/>
    <n v="62.3904"/>
    <n v="0.48000000000000004"/>
    <n v="-67.589600000000004"/>
    <n v="0"/>
    <n v="0"/>
    <s v="CORRECTO"/>
    <n v="2016"/>
    <n v="0"/>
  </r>
  <r>
    <x v="3737"/>
    <x v="1847"/>
    <d v="2016-03-17T00:00:00"/>
    <d v="2016-03-17T00:00:00"/>
    <s v="Same Day"/>
    <x v="718"/>
    <s v="Vivian Mathis"/>
    <s v="CONSUMER"/>
    <s v="united states"/>
    <s v="Newark"/>
    <s v="Delaware"/>
    <n v="19711"/>
    <s v="East"/>
    <s v="OFF-BI-10000962"/>
    <x v="1"/>
    <x v="8"/>
    <x v="1513"/>
    <n v="32.54"/>
    <n v="2"/>
    <n v="36"/>
    <s v="Pequeño"/>
    <n v="0"/>
    <n v="0"/>
    <n v="0"/>
    <n v="32.54"/>
    <s v="Bajo"/>
    <n v="15.944599999999999"/>
    <n v="0.49"/>
    <n v="-16.595400000000001"/>
    <n v="0"/>
    <n v="0"/>
    <s v="CORRECTO"/>
    <n v="2016"/>
    <n v="0"/>
  </r>
  <r>
    <x v="3738"/>
    <x v="1848"/>
    <d v="2016-12-09T00:00:00"/>
    <d v="2016-12-13T00:00:00"/>
    <s v="Standard Class"/>
    <x v="109"/>
    <s v="Logan Haushalter"/>
    <s v="CONSUMER"/>
    <s v="united states"/>
    <s v="Jackson"/>
    <s v="Michigan"/>
    <n v="49201"/>
    <s v="Central"/>
    <s v="TEC-PH-10003988"/>
    <x v="2"/>
    <x v="7"/>
    <x v="47"/>
    <n v="10.9"/>
    <n v="1"/>
    <n v="28"/>
    <s v="Pequeño"/>
    <n v="0"/>
    <n v="0"/>
    <n v="0"/>
    <n v="10.9"/>
    <s v="Bajo"/>
    <n v="3.052"/>
    <n v="0.27999999999999997"/>
    <n v="-7.8479999999999999"/>
    <n v="4"/>
    <n v="4"/>
    <s v="CORRECTO"/>
    <n v="2016"/>
    <n v="0"/>
  </r>
  <r>
    <x v="3739"/>
    <x v="1848"/>
    <d v="2016-12-09T00:00:00"/>
    <d v="2016-12-13T00:00:00"/>
    <s v="Standard Class"/>
    <x v="109"/>
    <s v="Logan Haushalter"/>
    <s v="CONSUMER"/>
    <s v="united states"/>
    <s v="Jackson"/>
    <s v="Michigan"/>
    <n v="49201"/>
    <s v="Central"/>
    <s v="TEC-AC-10001109"/>
    <x v="2"/>
    <x v="11"/>
    <x v="1007"/>
    <n v="59.98"/>
    <n v="2"/>
    <n v="28"/>
    <s v="Pequeño"/>
    <n v="0"/>
    <n v="0"/>
    <n v="0"/>
    <n v="59.98"/>
    <s v="Medio"/>
    <n v="25.191600000000001"/>
    <n v="0.42000000000000004"/>
    <n v="-34.788400000000003"/>
    <n v="4"/>
    <n v="4"/>
    <s v="CORRECTO"/>
    <n v="2016"/>
    <n v="0"/>
  </r>
  <r>
    <x v="3740"/>
    <x v="1848"/>
    <d v="2016-12-09T00:00:00"/>
    <d v="2016-12-13T00:00:00"/>
    <s v="Standard Class"/>
    <x v="109"/>
    <s v="Logan Haushalter"/>
    <s v="CONSUMER"/>
    <s v="united states"/>
    <s v="Jackson"/>
    <s v="Michigan"/>
    <n v="49201"/>
    <s v="Central"/>
    <s v="OFF-AP-10002311"/>
    <x v="1"/>
    <x v="9"/>
    <x v="14"/>
    <n v="61.929000000000002"/>
    <n v="1"/>
    <n v="26"/>
    <s v="Pequeño"/>
    <n v="0.1"/>
    <n v="6.1929000000000007"/>
    <n v="-6.1928999999999998"/>
    <n v="68.121899999999997"/>
    <s v="Medio"/>
    <n v="23.395399999999999"/>
    <n v="0.37777777777777777"/>
    <n v="-32.340699999999998"/>
    <n v="4"/>
    <n v="4"/>
    <s v="CORRECTO"/>
    <n v="2016"/>
    <n v="0"/>
  </r>
  <r>
    <x v="3741"/>
    <x v="1849"/>
    <d v="2016-01-15T00:00:00"/>
    <d v="2016-01-21T00:00:00"/>
    <s v="Standard Class"/>
    <x v="576"/>
    <s v="William Brown"/>
    <s v="CONSUMER"/>
    <s v="united states"/>
    <s v="New York City"/>
    <s v="New York"/>
    <n v="10011"/>
    <s v="East"/>
    <s v="OFF-EN-10001137"/>
    <x v="1"/>
    <x v="12"/>
    <x v="318"/>
    <n v="16.52"/>
    <n v="4"/>
    <n v="11"/>
    <s v="Mediano"/>
    <n v="0"/>
    <n v="0"/>
    <n v="0"/>
    <n v="16.52"/>
    <s v="Bajo"/>
    <n v="7.5991999999999997"/>
    <n v="0.46"/>
    <n v="-8.9207999999999998"/>
    <n v="6"/>
    <n v="6"/>
    <s v="CORRECTO"/>
    <n v="2016"/>
    <n v="0"/>
  </r>
  <r>
    <x v="3742"/>
    <x v="1849"/>
    <d v="2016-01-15T00:00:00"/>
    <d v="2016-01-21T00:00:00"/>
    <s v="Standard Class"/>
    <x v="576"/>
    <s v="William Brown"/>
    <s v="CONSUMER"/>
    <s v="united states"/>
    <s v="New York City"/>
    <s v="New York"/>
    <n v="10011"/>
    <s v="East"/>
    <s v="OFF-PA-10004285"/>
    <x v="1"/>
    <x v="10"/>
    <x v="1268"/>
    <n v="60.12"/>
    <n v="9"/>
    <n v="21"/>
    <s v="Grande"/>
    <n v="0"/>
    <n v="0"/>
    <n v="0"/>
    <n v="60.12"/>
    <s v="Medio"/>
    <n v="28.857600000000001"/>
    <n v="0.48000000000000004"/>
    <n v="-31.2624"/>
    <n v="6"/>
    <n v="6"/>
    <s v="CORRECTO"/>
    <n v="2016"/>
    <n v="0"/>
  </r>
  <r>
    <x v="3743"/>
    <x v="1849"/>
    <d v="2016-01-15T00:00:00"/>
    <d v="2016-01-21T00:00:00"/>
    <s v="Standard Class"/>
    <x v="576"/>
    <s v="William Brown"/>
    <s v="CONSUMER"/>
    <s v="united states"/>
    <s v="New York City"/>
    <s v="New York"/>
    <n v="10011"/>
    <s v="East"/>
    <s v="OFF-BI-10002225"/>
    <x v="1"/>
    <x v="8"/>
    <x v="340"/>
    <n v="49.536000000000001"/>
    <n v="3"/>
    <n v="22"/>
    <s v="Mediano"/>
    <n v="0.2"/>
    <n v="9.9072000000000013"/>
    <n v="-9.9071999999999996"/>
    <n v="59.443200000000004"/>
    <s v="Medio"/>
    <n v="17.337599999999998"/>
    <n v="0.35"/>
    <n v="-22.2912"/>
    <n v="6"/>
    <n v="6"/>
    <s v="CORRECTO"/>
    <n v="2016"/>
    <n v="0"/>
  </r>
  <r>
    <x v="3744"/>
    <x v="1850"/>
    <d v="2014-10-24T00:00:00"/>
    <d v="2014-10-24T00:00:00"/>
    <s v="Same Day"/>
    <x v="275"/>
    <s v="Arthur Prichep"/>
    <s v="CONSUMER"/>
    <s v="united states"/>
    <s v="Rock Hill"/>
    <s v="South Carolina"/>
    <n v="29730"/>
    <s v="South"/>
    <s v="OFF-FA-10002763"/>
    <x v="1"/>
    <x v="13"/>
    <x v="1420"/>
    <n v="11.85"/>
    <n v="3"/>
    <n v="25"/>
    <s v="Mediano"/>
    <n v="0"/>
    <n v="0"/>
    <n v="0"/>
    <n v="11.85"/>
    <s v="Bajo"/>
    <n v="3.7919999999999998"/>
    <n v="0.32"/>
    <n v="-8.0579999999999998"/>
    <n v="0"/>
    <n v="0"/>
    <s v="CORRECTO"/>
    <n v="2014"/>
    <n v="0"/>
  </r>
  <r>
    <x v="3745"/>
    <x v="1851"/>
    <d v="2016-09-23T00:00:00"/>
    <d v="2016-09-28T00:00:00"/>
    <s v="Second Class"/>
    <x v="154"/>
    <s v="Russell Applegate"/>
    <s v="CONSUMER"/>
    <s v="united states"/>
    <s v="Columbus"/>
    <s v="Georgia"/>
    <n v="31907"/>
    <s v="South"/>
    <s v="OFF-ST-10003058"/>
    <x v="1"/>
    <x v="4"/>
    <x v="393"/>
    <n v="118.25"/>
    <n v="5"/>
    <n v="30"/>
    <s v="Grande"/>
    <n v="0"/>
    <n v="0"/>
    <n v="0"/>
    <n v="118.25"/>
    <s v="Medio"/>
    <n v="34.292499999999997"/>
    <n v="0.28999999999999998"/>
    <n v="-83.957499999999996"/>
    <n v="5"/>
    <n v="5"/>
    <s v="CORRECTO"/>
    <n v="2016"/>
    <n v="0"/>
  </r>
  <r>
    <x v="3746"/>
    <x v="1851"/>
    <d v="2016-09-23T00:00:00"/>
    <d v="2016-09-28T00:00:00"/>
    <s v="Second Class"/>
    <x v="154"/>
    <s v="Russell Applegate"/>
    <s v="CONSUMER"/>
    <s v="united states"/>
    <s v="Columbus"/>
    <s v="Georgia"/>
    <n v="31907"/>
    <s v="South"/>
    <s v="FUR-CH-10002084"/>
    <x v="0"/>
    <x v="1"/>
    <x v="1249"/>
    <n v="368.97"/>
    <n v="3"/>
    <n v="23"/>
    <s v="Mediano"/>
    <n v="0"/>
    <n v="0"/>
    <n v="0"/>
    <n v="368.97"/>
    <s v="Alto"/>
    <n v="81.173400000000001"/>
    <n v="0.21999999999999997"/>
    <n v="-287.79660000000001"/>
    <n v="5"/>
    <n v="5"/>
    <s v="CORRECTO"/>
    <n v="2016"/>
    <n v="0"/>
  </r>
  <r>
    <x v="3747"/>
    <x v="1852"/>
    <d v="2017-08-27T00:00:00"/>
    <d v="2017-08-29T00:00:00"/>
    <s v="Second Class"/>
    <x v="112"/>
    <s v="Dan Reichenbach"/>
    <s v="CORPORATE"/>
    <s v="united states"/>
    <s v="Inglewood"/>
    <s v="California"/>
    <n v="90301"/>
    <s v="West"/>
    <s v="FUR-FU-10002937"/>
    <x v="0"/>
    <x v="5"/>
    <x v="1060"/>
    <n v="198.46"/>
    <n v="2"/>
    <n v="29"/>
    <s v="Pequeño"/>
    <n v="0"/>
    <n v="0"/>
    <n v="0"/>
    <n v="198.46"/>
    <s v="Medio"/>
    <n v="99.23"/>
    <n v="0.5"/>
    <n v="-99.23"/>
    <n v="2"/>
    <n v="2"/>
    <s v="CORRECTO"/>
    <n v="2017"/>
    <n v="0"/>
  </r>
  <r>
    <x v="3748"/>
    <x v="1852"/>
    <d v="2017-08-27T00:00:00"/>
    <d v="2017-08-29T00:00:00"/>
    <s v="Second Class"/>
    <x v="112"/>
    <s v="Dan Reichenbach"/>
    <s v="CORPORATE"/>
    <s v="united states"/>
    <s v="Inglewood"/>
    <s v="California"/>
    <n v="90301"/>
    <s v="West"/>
    <s v="OFF-AP-10001242"/>
    <x v="1"/>
    <x v="9"/>
    <x v="1417"/>
    <n v="321.92"/>
    <n v="4"/>
    <n v="20"/>
    <s v="Mediano"/>
    <n v="0"/>
    <n v="0"/>
    <n v="0"/>
    <n v="321.92"/>
    <s v="Alto"/>
    <n v="96.575999999999993"/>
    <n v="0.3"/>
    <n v="-225.34399999999999"/>
    <n v="2"/>
    <n v="2"/>
    <s v="CORRECTO"/>
    <n v="2017"/>
    <n v="0"/>
  </r>
  <r>
    <x v="3749"/>
    <x v="1852"/>
    <d v="2017-08-27T00:00:00"/>
    <d v="2017-08-29T00:00:00"/>
    <s v="Second Class"/>
    <x v="112"/>
    <s v="Dan Reichenbach"/>
    <s v="CORPORATE"/>
    <s v="united states"/>
    <s v="Inglewood"/>
    <s v="California"/>
    <n v="90301"/>
    <s v="West"/>
    <s v="TEC-CO-10001571"/>
    <x v="2"/>
    <x v="16"/>
    <x v="1563"/>
    <n v="879.98400000000004"/>
    <n v="2"/>
    <n v="10"/>
    <s v="Pequeño"/>
    <n v="0.2"/>
    <n v="175.99680000000001"/>
    <n v="-175.99680000000001"/>
    <n v="1055.9808"/>
    <s v="Muy Alto"/>
    <n v="329.99400000000003"/>
    <n v="0.375"/>
    <n v="-373.9932"/>
    <n v="2"/>
    <n v="2"/>
    <s v="CORRECTO"/>
    <n v="2017"/>
    <n v="0"/>
  </r>
  <r>
    <x v="3750"/>
    <x v="1852"/>
    <d v="2017-08-27T00:00:00"/>
    <d v="2017-08-29T00:00:00"/>
    <s v="Second Class"/>
    <x v="112"/>
    <s v="Dan Reichenbach"/>
    <s v="CORPORATE"/>
    <s v="united states"/>
    <s v="Inglewood"/>
    <s v="California"/>
    <n v="90301"/>
    <s v="West"/>
    <s v="OFF-SU-10002503"/>
    <x v="1"/>
    <x v="14"/>
    <x v="675"/>
    <n v="28.4"/>
    <n v="5"/>
    <n v="16"/>
    <s v="Grande"/>
    <n v="0"/>
    <n v="0"/>
    <n v="0"/>
    <n v="28.4"/>
    <s v="Bajo"/>
    <n v="8.2360000000000007"/>
    <n v="0.29000000000000004"/>
    <n v="-20.164000000000001"/>
    <n v="2"/>
    <n v="2"/>
    <s v="CORRECTO"/>
    <n v="2017"/>
    <n v="0"/>
  </r>
  <r>
    <x v="3751"/>
    <x v="1852"/>
    <d v="2017-08-27T00:00:00"/>
    <d v="2017-08-29T00:00:00"/>
    <s v="Second Class"/>
    <x v="112"/>
    <s v="Dan Reichenbach"/>
    <s v="CORPORATE"/>
    <s v="united states"/>
    <s v="Inglewood"/>
    <s v="California"/>
    <n v="90301"/>
    <s v="West"/>
    <s v="FUR-CH-10004886"/>
    <x v="0"/>
    <x v="1"/>
    <x v="371"/>
    <n v="230.28"/>
    <n v="3"/>
    <n v="24"/>
    <s v="Mediano"/>
    <n v="0.2"/>
    <n v="46.056000000000004"/>
    <n v="-46.055999999999997"/>
    <n v="276.33600000000001"/>
    <s v="Alto"/>
    <n v="23.027999999999999"/>
    <n v="9.9999999999999992E-2"/>
    <n v="-161.196"/>
    <n v="2"/>
    <n v="2"/>
    <s v="CORRECTO"/>
    <n v="2017"/>
    <n v="0"/>
  </r>
  <r>
    <x v="3752"/>
    <x v="1852"/>
    <d v="2017-08-27T00:00:00"/>
    <d v="2017-08-29T00:00:00"/>
    <s v="Second Class"/>
    <x v="112"/>
    <s v="Dan Reichenbach"/>
    <s v="CORPORATE"/>
    <s v="united states"/>
    <s v="Inglewood"/>
    <s v="California"/>
    <n v="90301"/>
    <s v="West"/>
    <s v="OFF-PA-10001289"/>
    <x v="1"/>
    <x v="10"/>
    <x v="961"/>
    <n v="116.28"/>
    <n v="3"/>
    <n v="37"/>
    <s v="Mediano"/>
    <n v="0"/>
    <n v="0"/>
    <n v="0"/>
    <n v="116.28"/>
    <s v="Medio"/>
    <n v="56.977200000000003"/>
    <n v="0.49000000000000005"/>
    <n v="-59.302799999999998"/>
    <n v="2"/>
    <n v="2"/>
    <s v="CORRECTO"/>
    <n v="2017"/>
    <n v="0"/>
  </r>
  <r>
    <x v="3753"/>
    <x v="1852"/>
    <d v="2017-08-27T00:00:00"/>
    <d v="2017-08-29T00:00:00"/>
    <s v="Second Class"/>
    <x v="112"/>
    <s v="Dan Reichenbach"/>
    <s v="CORPORATE"/>
    <s v="united states"/>
    <s v="Inglewood"/>
    <s v="California"/>
    <n v="90301"/>
    <s v="West"/>
    <s v="OFF-BI-10003650"/>
    <x v="1"/>
    <x v="8"/>
    <x v="115"/>
    <n v="841.56799999999998"/>
    <n v="2"/>
    <n v="23"/>
    <s v="Pequeño"/>
    <n v="0.2"/>
    <n v="168.31360000000001"/>
    <n v="-168.31360000000001"/>
    <n v="1009.8815999999999"/>
    <s v="Muy Alto"/>
    <n v="294.54880000000003"/>
    <n v="0.35000000000000003"/>
    <n v="-378.7056"/>
    <n v="2"/>
    <n v="2"/>
    <s v="CORRECTO"/>
    <n v="2017"/>
    <n v="0"/>
  </r>
  <r>
    <x v="3754"/>
    <x v="1852"/>
    <d v="2017-08-27T00:00:00"/>
    <d v="2017-08-29T00:00:00"/>
    <s v="Second Class"/>
    <x v="112"/>
    <s v="Dan Reichenbach"/>
    <s v="CORPORATE"/>
    <s v="united states"/>
    <s v="Inglewood"/>
    <s v="California"/>
    <n v="90301"/>
    <s v="West"/>
    <s v="OFF-ST-10001370"/>
    <x v="1"/>
    <x v="4"/>
    <x v="1032"/>
    <n v="354.9"/>
    <n v="5"/>
    <n v="38"/>
    <s v="Grande"/>
    <n v="0"/>
    <n v="0"/>
    <n v="0"/>
    <n v="354.9"/>
    <s v="Alto"/>
    <n v="17.745000000000001"/>
    <n v="0.05"/>
    <n v="-337.15499999999997"/>
    <n v="2"/>
    <n v="2"/>
    <s v="CORRECTO"/>
    <n v="2017"/>
    <n v="0"/>
  </r>
  <r>
    <x v="3755"/>
    <x v="1853"/>
    <d v="2016-03-03T00:00:00"/>
    <d v="2016-03-06T00:00:00"/>
    <s v="First Class"/>
    <x v="684"/>
    <s v="Jason Gross"/>
    <s v="CORPORATE"/>
    <s v="united states"/>
    <s v="Odessa"/>
    <s v="Texas"/>
    <n v="79762"/>
    <s v="Central"/>
    <s v="OFF-PA-10001892"/>
    <x v="1"/>
    <x v="10"/>
    <x v="823"/>
    <n v="42.783999999999999"/>
    <n v="7"/>
    <n v="17"/>
    <s v="Grande"/>
    <n v="0.2"/>
    <n v="8.5568000000000008"/>
    <n v="-8.5568000000000008"/>
    <n v="51.340800000000002"/>
    <s v="Medio"/>
    <n v="15.5092"/>
    <n v="0.36249999999999999"/>
    <n v="-18.718"/>
    <n v="3"/>
    <n v="3"/>
    <s v="CORRECTO"/>
    <n v="2016"/>
    <n v="0"/>
  </r>
  <r>
    <x v="3756"/>
    <x v="1853"/>
    <d v="2016-03-03T00:00:00"/>
    <d v="2016-03-06T00:00:00"/>
    <s v="First Class"/>
    <x v="684"/>
    <s v="Jason Gross"/>
    <s v="CORPORATE"/>
    <s v="united states"/>
    <s v="Odessa"/>
    <s v="Texas"/>
    <n v="79762"/>
    <s v="Central"/>
    <s v="FUR-CH-10004983"/>
    <x v="0"/>
    <x v="1"/>
    <x v="1569"/>
    <n v="563.42999999999995"/>
    <n v="5"/>
    <n v="31"/>
    <s v="Grande"/>
    <n v="0.3"/>
    <n v="169.02899999999997"/>
    <n v="-169.029"/>
    <n v="732.45899999999995"/>
    <s v="Muy Alto"/>
    <n v="-56.343000000000004"/>
    <n v="-0.10000000000000002"/>
    <n v="-450.74400000000003"/>
    <n v="3"/>
    <n v="3"/>
    <s v="CORRECTO"/>
    <n v="2016"/>
    <n v="0"/>
  </r>
  <r>
    <x v="3757"/>
    <x v="1854"/>
    <d v="2016-02-29T00:00:00"/>
    <d v="2016-03-04T00:00:00"/>
    <s v="Standard Class"/>
    <x v="48"/>
    <s v="Lena Cacioppo"/>
    <s v="CONSUMER"/>
    <s v="united states"/>
    <s v="Newark"/>
    <s v="Ohio"/>
    <n v="43055"/>
    <s v="East"/>
    <s v="OFF-AR-10001615"/>
    <x v="1"/>
    <x v="6"/>
    <x v="1488"/>
    <n v="111.104"/>
    <n v="7"/>
    <n v="25"/>
    <s v="Grande"/>
    <n v="0.2"/>
    <n v="22.220800000000001"/>
    <n v="-22.220800000000001"/>
    <n v="133.32480000000001"/>
    <s v="Medio"/>
    <n v="8.3328000000000007"/>
    <n v="7.5000000000000011E-2"/>
    <n v="-80.550399999999996"/>
    <n v="4"/>
    <n v="4"/>
    <s v="CORRECTO"/>
    <n v="2016"/>
    <n v="0"/>
  </r>
  <r>
    <x v="3758"/>
    <x v="1855"/>
    <d v="2015-09-18T00:00:00"/>
    <d v="2015-09-23T00:00:00"/>
    <s v="Standard Class"/>
    <x v="334"/>
    <s v="George Bell"/>
    <s v="CORPORATE"/>
    <s v="united states"/>
    <s v="Los Angeles"/>
    <s v="California"/>
    <n v="90049"/>
    <s v="West"/>
    <s v="OFF-AR-10003602"/>
    <x v="1"/>
    <x v="6"/>
    <x v="242"/>
    <n v="11.68"/>
    <n v="2"/>
    <n v="15"/>
    <s v="Pequeño"/>
    <n v="0"/>
    <n v="0"/>
    <n v="0"/>
    <n v="11.68"/>
    <s v="Bajo"/>
    <n v="5.4896000000000003"/>
    <n v="0.47000000000000003"/>
    <n v="-6.1904000000000003"/>
    <n v="5"/>
    <n v="5"/>
    <s v="CORRECTO"/>
    <n v="2015"/>
    <n v="0"/>
  </r>
  <r>
    <x v="3759"/>
    <x v="1855"/>
    <d v="2015-09-18T00:00:00"/>
    <d v="2015-09-23T00:00:00"/>
    <s v="Standard Class"/>
    <x v="334"/>
    <s v="George Bell"/>
    <s v="CORPORATE"/>
    <s v="united states"/>
    <s v="Los Angeles"/>
    <s v="California"/>
    <n v="90049"/>
    <s v="West"/>
    <s v="OFF-SU-10004782"/>
    <x v="1"/>
    <x v="14"/>
    <x v="1557"/>
    <n v="16.899999999999999"/>
    <n v="2"/>
    <n v="24"/>
    <s v="Pequeño"/>
    <n v="0"/>
    <n v="0"/>
    <n v="0"/>
    <n v="16.899999999999999"/>
    <s v="Bajo"/>
    <n v="5.07"/>
    <n v="0.30000000000000004"/>
    <n v="-11.83"/>
    <n v="5"/>
    <n v="5"/>
    <s v="CORRECTO"/>
    <n v="2015"/>
    <n v="0"/>
  </r>
  <r>
    <x v="3760"/>
    <x v="1855"/>
    <d v="2015-09-18T00:00:00"/>
    <d v="2015-09-23T00:00:00"/>
    <s v="Standard Class"/>
    <x v="334"/>
    <s v="George Bell"/>
    <s v="CORPORATE"/>
    <s v="united states"/>
    <s v="Los Angeles"/>
    <s v="California"/>
    <n v="90049"/>
    <s v="West"/>
    <s v="FUR-FU-10001591"/>
    <x v="0"/>
    <x v="5"/>
    <x v="1110"/>
    <n v="24.4"/>
    <n v="2"/>
    <n v="23"/>
    <s v="Pequeño"/>
    <n v="0"/>
    <n v="0"/>
    <n v="0"/>
    <n v="24.4"/>
    <s v="Bajo"/>
    <n v="10.247999999999999"/>
    <n v="0.42"/>
    <n v="-14.151999999999999"/>
    <n v="5"/>
    <n v="5"/>
    <s v="CORRECTO"/>
    <n v="2015"/>
    <n v="0"/>
  </r>
  <r>
    <x v="3761"/>
    <x v="1856"/>
    <d v="2017-05-12T00:00:00"/>
    <d v="2017-05-17T00:00:00"/>
    <s v="Standard Class"/>
    <x v="237"/>
    <s v="Chloris Kastensmidt"/>
    <s v="CONSUMER"/>
    <s v="united states"/>
    <s v="Everett"/>
    <s v="Massachusetts"/>
    <n v="2149"/>
    <s v="East"/>
    <s v="OFF-PA-10000659"/>
    <x v="1"/>
    <x v="10"/>
    <x v="1295"/>
    <n v="87.6"/>
    <n v="5"/>
    <n v="25"/>
    <s v="Grande"/>
    <n v="0"/>
    <n v="0"/>
    <n v="0"/>
    <n v="87.6"/>
    <s v="Medio"/>
    <n v="42.048000000000002"/>
    <n v="0.48000000000000004"/>
    <n v="-45.552"/>
    <n v="5"/>
    <n v="5"/>
    <s v="CORRECTO"/>
    <n v="2017"/>
    <n v="0"/>
  </r>
  <r>
    <x v="3762"/>
    <x v="1857"/>
    <d v="2016-08-13T00:00:00"/>
    <d v="2016-08-18T00:00:00"/>
    <s v="Second Class"/>
    <x v="378"/>
    <s v="Theresa Swint"/>
    <s v="CORPORATE"/>
    <s v="united states"/>
    <s v="West Allis"/>
    <s v="Wisconsin"/>
    <n v="53214"/>
    <s v="Central"/>
    <s v="FUR-BO-10001337"/>
    <x v="0"/>
    <x v="0"/>
    <x v="430"/>
    <n v="241.96"/>
    <n v="2"/>
    <n v="28"/>
    <s v="Pequeño"/>
    <n v="0"/>
    <n v="0"/>
    <n v="0"/>
    <n v="241.96"/>
    <s v="Alto"/>
    <n v="24.196000000000002"/>
    <n v="0.1"/>
    <n v="-217.76400000000001"/>
    <n v="5"/>
    <n v="5"/>
    <s v="CORRECTO"/>
    <n v="2016"/>
    <n v="0"/>
  </r>
  <r>
    <x v="3763"/>
    <x v="1857"/>
    <d v="2016-08-13T00:00:00"/>
    <d v="2016-08-18T00:00:00"/>
    <s v="Second Class"/>
    <x v="378"/>
    <s v="Theresa Swint"/>
    <s v="CORPORATE"/>
    <s v="united states"/>
    <s v="West Allis"/>
    <s v="Wisconsin"/>
    <n v="53214"/>
    <s v="Central"/>
    <s v="OFF-BI-10003529"/>
    <x v="1"/>
    <x v="8"/>
    <x v="796"/>
    <n v="8.52"/>
    <n v="3"/>
    <n v="17"/>
    <s v="Mediano"/>
    <n v="0"/>
    <n v="0"/>
    <n v="0"/>
    <n v="8.52"/>
    <s v="Bajo"/>
    <n v="4.1748000000000003"/>
    <n v="0.49000000000000005"/>
    <n v="-4.3452000000000002"/>
    <n v="5"/>
    <n v="5"/>
    <s v="CORRECTO"/>
    <n v="2016"/>
    <n v="0"/>
  </r>
  <r>
    <x v="3764"/>
    <x v="1858"/>
    <d v="2017-02-25T00:00:00"/>
    <d v="2017-03-02T00:00:00"/>
    <s v="Standard Class"/>
    <x v="659"/>
    <s v="Michelle Huthwaite"/>
    <s v="CONSUMER"/>
    <s v="united states"/>
    <s v="Chicago"/>
    <s v="Illinois"/>
    <n v="60623"/>
    <s v="Central"/>
    <s v="OFF-BI-10002609"/>
    <x v="1"/>
    <x v="8"/>
    <x v="98"/>
    <n v="1.788"/>
    <n v="3"/>
    <n v="24"/>
    <s v="Mediano"/>
    <n v="0.8"/>
    <n v="1.4304000000000001"/>
    <n v="-1.4303999999999999"/>
    <n v="3.2183999999999999"/>
    <s v="Bajo"/>
    <n v="-3.0396000000000001"/>
    <n v="-1.7"/>
    <n v="-3.3972000000000002"/>
    <n v="5"/>
    <n v="5"/>
    <s v="CORRECTO"/>
    <n v="2017"/>
    <n v="0"/>
  </r>
  <r>
    <x v="3765"/>
    <x v="1859"/>
    <d v="2016-03-21T00:00:00"/>
    <d v="2016-03-25T00:00:00"/>
    <s v="Standard Class"/>
    <x v="678"/>
    <s v="Dario Medina"/>
    <s v="CORPORATE"/>
    <s v="united states"/>
    <s v="Houston"/>
    <s v="Texas"/>
    <n v="77036"/>
    <s v="Central"/>
    <s v="FUR-TA-10004767"/>
    <x v="0"/>
    <x v="3"/>
    <x v="1156"/>
    <n v="99.372"/>
    <n v="2"/>
    <n v="12"/>
    <s v="Pequeño"/>
    <n v="0.3"/>
    <n v="29.811599999999999"/>
    <n v="-29.811599999999999"/>
    <n v="129.18360000000001"/>
    <s v="Medio"/>
    <n v="-1.4196"/>
    <n v="-1.4285714285714285E-2"/>
    <n v="-70.98"/>
    <n v="4"/>
    <n v="4"/>
    <s v="CORRECTO"/>
    <n v="2016"/>
    <n v="0"/>
  </r>
  <r>
    <x v="3766"/>
    <x v="1859"/>
    <d v="2016-03-21T00:00:00"/>
    <d v="2016-03-25T00:00:00"/>
    <s v="Standard Class"/>
    <x v="678"/>
    <s v="Dario Medina"/>
    <s v="CORPORATE"/>
    <s v="united states"/>
    <s v="Houston"/>
    <s v="Texas"/>
    <n v="77036"/>
    <s v="Central"/>
    <s v="OFF-AR-10001868"/>
    <x v="1"/>
    <x v="6"/>
    <x v="59"/>
    <n v="1.3440000000000001"/>
    <n v="1"/>
    <n v="24"/>
    <s v="Pequeño"/>
    <n v="0.2"/>
    <n v="0.26880000000000004"/>
    <n v="-0.26879999999999998"/>
    <n v="1.6128"/>
    <s v="Bajo"/>
    <n v="0.504"/>
    <n v="0.375"/>
    <n v="-0.57120000000000004"/>
    <n v="4"/>
    <n v="4"/>
    <s v="CORRECTO"/>
    <n v="2016"/>
    <n v="0"/>
  </r>
  <r>
    <x v="3767"/>
    <x v="1860"/>
    <d v="2015-12-08T00:00:00"/>
    <d v="2015-12-10T00:00:00"/>
    <s v="Second Class"/>
    <x v="342"/>
    <s v="Joel Jenkins"/>
    <s v="HOME OFFICE"/>
    <s v="united states"/>
    <s v="Houston"/>
    <s v="Texas"/>
    <n v="77036"/>
    <s v="Central"/>
    <s v="TEC-PH-10004896"/>
    <x v="2"/>
    <x v="7"/>
    <x v="174"/>
    <n v="119.96"/>
    <n v="5"/>
    <n v="20"/>
    <s v="Grande"/>
    <n v="0.2"/>
    <n v="23.992000000000001"/>
    <n v="-23.992000000000001"/>
    <n v="143.952"/>
    <s v="Medio"/>
    <n v="11.996"/>
    <n v="0.1"/>
    <n v="-83.971999999999994"/>
    <n v="2"/>
    <n v="2"/>
    <s v="CORRECTO"/>
    <n v="2015"/>
    <n v="0"/>
  </r>
  <r>
    <x v="3768"/>
    <x v="1861"/>
    <d v="2014-12-16T00:00:00"/>
    <d v="2014-12-20T00:00:00"/>
    <s v="Second Class"/>
    <x v="10"/>
    <s v="Ken Black"/>
    <s v="CORPORATE"/>
    <s v="united states"/>
    <s v="Hialeah"/>
    <s v="Florida"/>
    <n v="33012"/>
    <s v="South"/>
    <s v="FUR-CH-10000988"/>
    <x v="0"/>
    <x v="1"/>
    <x v="1141"/>
    <n v="1013.832"/>
    <n v="9"/>
    <n v="44"/>
    <s v="Grande"/>
    <n v="0.2"/>
    <n v="202.7664"/>
    <n v="-202.7664"/>
    <n v="1216.5984000000001"/>
    <s v="Muy Alto"/>
    <n v="101.3832"/>
    <n v="0.1"/>
    <n v="-709.68240000000003"/>
    <n v="4"/>
    <n v="4"/>
    <s v="CORRECTO"/>
    <n v="2014"/>
    <n v="0"/>
  </r>
  <r>
    <x v="3769"/>
    <x v="1861"/>
    <d v="2014-12-16T00:00:00"/>
    <d v="2014-12-20T00:00:00"/>
    <s v="Second Class"/>
    <x v="10"/>
    <s v="Ken Black"/>
    <s v="CORPORATE"/>
    <s v="united states"/>
    <s v="Hialeah"/>
    <s v="Florida"/>
    <n v="33012"/>
    <s v="South"/>
    <s v="OFF-FA-10000490"/>
    <x v="1"/>
    <x v="13"/>
    <x v="310"/>
    <n v="1.984"/>
    <n v="2"/>
    <n v="13"/>
    <s v="Pequeño"/>
    <n v="0.2"/>
    <n v="0.39680000000000004"/>
    <n v="-0.39679999999999999"/>
    <n v="2.3807999999999998"/>
    <s v="Bajo"/>
    <n v="0.66959999999999997"/>
    <n v="0.33749999999999997"/>
    <n v="-0.91759999999999997"/>
    <n v="4"/>
    <n v="4"/>
    <s v="CORRECTO"/>
    <n v="2014"/>
    <n v="0"/>
  </r>
  <r>
    <x v="3770"/>
    <x v="1862"/>
    <d v="2016-12-17T00:00:00"/>
    <d v="2016-12-21T00:00:00"/>
    <s v="Standard Class"/>
    <x v="380"/>
    <s v="Charles McCrossin"/>
    <s v="CONSUMER"/>
    <s v="united states"/>
    <s v="San Francisco"/>
    <s v="California"/>
    <n v="94122"/>
    <s v="West"/>
    <s v="FUR-TA-10004256"/>
    <x v="0"/>
    <x v="3"/>
    <x v="489"/>
    <n v="2003.52"/>
    <n v="6"/>
    <n v="17"/>
    <s v="Grande"/>
    <n v="0.2"/>
    <n v="400.70400000000001"/>
    <n v="-400.70400000000001"/>
    <n v="2404.2240000000002"/>
    <s v="Muy Alto"/>
    <n v="-325.572"/>
    <n v="-0.16250000000000001"/>
    <n v="-1928.3879999999999"/>
    <n v="4"/>
    <n v="4"/>
    <s v="CORRECTO"/>
    <n v="2016"/>
    <n v="0"/>
  </r>
  <r>
    <x v="3771"/>
    <x v="1863"/>
    <d v="2016-05-12T00:00:00"/>
    <d v="2016-05-17T00:00:00"/>
    <s v="Standard Class"/>
    <x v="524"/>
    <s v="Filia McAdams"/>
    <s v="CORPORATE"/>
    <s v="united states"/>
    <s v="Philadelphia"/>
    <s v="Pennsylvania"/>
    <n v="19140"/>
    <s v="East"/>
    <s v="OFF-ST-10004804"/>
    <x v="1"/>
    <x v="4"/>
    <x v="233"/>
    <n v="82.367999999999995"/>
    <n v="2"/>
    <n v="31"/>
    <s v="Pequeño"/>
    <n v="0.2"/>
    <n v="16.473600000000001"/>
    <n v="-16.473600000000001"/>
    <n v="98.8416"/>
    <s v="Medio"/>
    <n v="-19.5624"/>
    <n v="-0.23750000000000002"/>
    <n v="-85.456800000000001"/>
    <n v="5"/>
    <n v="5"/>
    <s v="CORRECTO"/>
    <n v="2016"/>
    <n v="0"/>
  </r>
  <r>
    <x v="3772"/>
    <x v="1864"/>
    <d v="2014-08-06T00:00:00"/>
    <d v="2014-08-11T00:00:00"/>
    <s v="Second Class"/>
    <x v="288"/>
    <s v="Roland Fjeld"/>
    <s v="CONSUMER"/>
    <s v="united states"/>
    <s v="Columbia"/>
    <s v="South Carolina"/>
    <n v="29203"/>
    <s v="South"/>
    <s v="TEC-AC-10000023"/>
    <x v="2"/>
    <x v="11"/>
    <x v="909"/>
    <n v="62.91"/>
    <n v="3"/>
    <n v="24"/>
    <s v="Mediano"/>
    <n v="0"/>
    <n v="0"/>
    <n v="0"/>
    <n v="62.91"/>
    <s v="Medio"/>
    <n v="22.647600000000001"/>
    <n v="0.36000000000000004"/>
    <n v="-40.2624"/>
    <n v="5"/>
    <n v="5"/>
    <s v="CORRECTO"/>
    <n v="2014"/>
    <n v="0"/>
  </r>
  <r>
    <x v="3773"/>
    <x v="1865"/>
    <d v="2014-04-11T00:00:00"/>
    <d v="2014-04-13T00:00:00"/>
    <s v="Second Class"/>
    <x v="271"/>
    <s v="Jay Kimmel"/>
    <s v="CONSUMER"/>
    <s v="united states"/>
    <s v="Miami"/>
    <s v="Florida"/>
    <n v="33180"/>
    <s v="South"/>
    <s v="OFF-FA-10001332"/>
    <x v="1"/>
    <x v="13"/>
    <x v="1570"/>
    <n v="6.9119999999999999"/>
    <n v="3"/>
    <n v="15"/>
    <s v="Mediano"/>
    <n v="0.2"/>
    <n v="1.3824000000000001"/>
    <n v="-1.3824000000000001"/>
    <n v="8.2943999999999996"/>
    <s v="Bajo"/>
    <n v="2.3328000000000002"/>
    <n v="0.33750000000000002"/>
    <n v="-3.1968000000000001"/>
    <n v="2"/>
    <n v="2"/>
    <s v="CORRECTO"/>
    <n v="2014"/>
    <n v="0"/>
  </r>
  <r>
    <x v="3774"/>
    <x v="1865"/>
    <d v="2014-04-11T00:00:00"/>
    <d v="2014-04-13T00:00:00"/>
    <s v="Second Class"/>
    <x v="271"/>
    <s v="Jay Kimmel"/>
    <s v="CONSUMER"/>
    <s v="united states"/>
    <s v="Miami"/>
    <s v="Florida"/>
    <n v="33180"/>
    <s v="South"/>
    <s v="TEC-AC-10002001"/>
    <x v="2"/>
    <x v="11"/>
    <x v="265"/>
    <n v="383.976"/>
    <n v="3"/>
    <n v="21"/>
    <s v="Mediano"/>
    <n v="0.2"/>
    <n v="76.795200000000008"/>
    <n v="-76.795199999999994"/>
    <n v="460.77120000000002"/>
    <s v="Alto"/>
    <n v="81.594899999999996"/>
    <n v="0.21249999999999999"/>
    <n v="-225.58590000000001"/>
    <n v="2"/>
    <n v="2"/>
    <s v="CORRECTO"/>
    <n v="2014"/>
    <n v="0"/>
  </r>
  <r>
    <x v="3775"/>
    <x v="1865"/>
    <d v="2014-04-11T00:00:00"/>
    <d v="2014-04-13T00:00:00"/>
    <s v="Second Class"/>
    <x v="271"/>
    <s v="Jay Kimmel"/>
    <s v="CONSUMER"/>
    <s v="united states"/>
    <s v="Miami"/>
    <s v="Florida"/>
    <n v="33180"/>
    <s v="South"/>
    <s v="OFF-PA-10000029"/>
    <x v="1"/>
    <x v="10"/>
    <x v="811"/>
    <n v="10.368"/>
    <n v="2"/>
    <n v="17"/>
    <s v="Pequeño"/>
    <n v="0.2"/>
    <n v="2.0736000000000003"/>
    <n v="-2.0735999999999999"/>
    <n v="12.441600000000001"/>
    <s v="Bajo"/>
    <n v="3.6288"/>
    <n v="0.35"/>
    <n v="-4.6656000000000004"/>
    <n v="2"/>
    <n v="2"/>
    <s v="CORRECTO"/>
    <n v="2014"/>
    <n v="0"/>
  </r>
  <r>
    <x v="3776"/>
    <x v="1865"/>
    <d v="2014-04-11T00:00:00"/>
    <d v="2014-04-13T00:00:00"/>
    <s v="Second Class"/>
    <x v="271"/>
    <s v="Jay Kimmel"/>
    <s v="CONSUMER"/>
    <s v="united states"/>
    <s v="Miami"/>
    <s v="Florida"/>
    <n v="33180"/>
    <s v="South"/>
    <s v="TEC-AC-10001874"/>
    <x v="2"/>
    <x v="11"/>
    <x v="1571"/>
    <n v="335.94400000000002"/>
    <n v="7"/>
    <n v="11"/>
    <s v="Grande"/>
    <n v="0.2"/>
    <n v="67.188800000000001"/>
    <n v="-67.188800000000001"/>
    <n v="403.13280000000003"/>
    <s v="Alto"/>
    <n v="41.993000000000002"/>
    <n v="0.125"/>
    <n v="-226.76220000000001"/>
    <n v="2"/>
    <n v="2"/>
    <s v="CORRECTO"/>
    <n v="2014"/>
    <n v="0"/>
  </r>
  <r>
    <x v="3777"/>
    <x v="1866"/>
    <d v="2015-05-03T00:00:00"/>
    <d v="2015-05-08T00:00:00"/>
    <s v="Standard Class"/>
    <x v="674"/>
    <s v="Julia Barnett"/>
    <s v="HOME OFFICE"/>
    <s v="united states"/>
    <s v="Chula Vista"/>
    <s v="California"/>
    <n v="91911"/>
    <s v="West"/>
    <s v="FUR-FU-10002298"/>
    <x v="0"/>
    <x v="5"/>
    <x v="1305"/>
    <n v="665.88"/>
    <n v="6"/>
    <n v="24"/>
    <s v="Grande"/>
    <n v="0"/>
    <n v="0"/>
    <n v="0"/>
    <n v="665.88"/>
    <s v="Muy Alto"/>
    <n v="106.5408"/>
    <n v="0.16"/>
    <n v="-559.33920000000001"/>
    <n v="5"/>
    <n v="5"/>
    <s v="CORRECTO"/>
    <n v="2015"/>
    <n v="0"/>
  </r>
  <r>
    <x v="3778"/>
    <x v="1867"/>
    <d v="2017-11-30T00:00:00"/>
    <d v="2017-12-02T00:00:00"/>
    <s v="Second Class"/>
    <x v="43"/>
    <s v="Parhena Norris"/>
    <s v="HOME OFFICE"/>
    <s v="united states"/>
    <s v="Miami"/>
    <s v="Florida"/>
    <n v="33180"/>
    <s v="South"/>
    <s v="TEC-PH-10002564"/>
    <x v="2"/>
    <x v="7"/>
    <x v="985"/>
    <n v="71.975999999999999"/>
    <n v="3"/>
    <n v="27"/>
    <s v="Mediano"/>
    <n v="0.2"/>
    <n v="14.395200000000001"/>
    <n v="-14.395200000000001"/>
    <n v="86.371200000000002"/>
    <s v="Medio"/>
    <n v="8.9969999999999999"/>
    <n v="0.125"/>
    <n v="-48.583799999999997"/>
    <n v="2"/>
    <n v="2"/>
    <s v="CORRECTO"/>
    <n v="2017"/>
    <n v="0"/>
  </r>
  <r>
    <x v="3779"/>
    <x v="1868"/>
    <d v="2017-02-16T00:00:00"/>
    <d v="2017-02-20T00:00:00"/>
    <s v="Standard Class"/>
    <x v="166"/>
    <s v="Luke Foster"/>
    <s v="CONSUMER"/>
    <s v="united states"/>
    <s v="New York City"/>
    <s v="New York"/>
    <n v="10035"/>
    <s v="East"/>
    <s v="OFF-PA-10003465"/>
    <x v="1"/>
    <x v="10"/>
    <x v="423"/>
    <n v="37.94"/>
    <n v="2"/>
    <n v="11"/>
    <s v="Pequeño"/>
    <n v="0"/>
    <n v="0"/>
    <n v="0"/>
    <n v="37.94"/>
    <s v="Bajo"/>
    <n v="18.211200000000002"/>
    <n v="0.48000000000000009"/>
    <n v="-19.7288"/>
    <n v="4"/>
    <n v="4"/>
    <s v="CORRECTO"/>
    <n v="2017"/>
    <n v="0"/>
  </r>
  <r>
    <x v="3780"/>
    <x v="1869"/>
    <d v="2014-11-16T00:00:00"/>
    <d v="2014-11-20T00:00:00"/>
    <s v="Standard Class"/>
    <x v="563"/>
    <s v="Rick Huthwaite"/>
    <s v="HOME OFFICE"/>
    <s v="united states"/>
    <s v="Manhattan"/>
    <s v="Kansas"/>
    <n v="66502"/>
    <s v="Central"/>
    <s v="TEC-PH-10000038"/>
    <x v="2"/>
    <x v="7"/>
    <x v="1065"/>
    <n v="273.95999999999998"/>
    <n v="2"/>
    <n v="18"/>
    <s v="Pequeño"/>
    <n v="0"/>
    <n v="0"/>
    <n v="0"/>
    <n v="273.95999999999998"/>
    <s v="Alto"/>
    <n v="10.958399999999999"/>
    <n v="0.04"/>
    <n v="-263.0016"/>
    <n v="4"/>
    <n v="4"/>
    <s v="CORRECTO"/>
    <n v="2014"/>
    <n v="0"/>
  </r>
  <r>
    <x v="3781"/>
    <x v="1870"/>
    <d v="2015-07-09T00:00:00"/>
    <d v="2015-07-14T00:00:00"/>
    <s v="Second Class"/>
    <x v="430"/>
    <s v="Matt Collins"/>
    <s v="CONSUMER"/>
    <s v="united states"/>
    <s v="Philadelphia"/>
    <s v="Pennsylvania"/>
    <n v="19120"/>
    <s v="East"/>
    <s v="TEC-PH-10003072"/>
    <x v="2"/>
    <x v="7"/>
    <x v="1319"/>
    <n v="269.98200000000003"/>
    <n v="3"/>
    <n v="25"/>
    <s v="Mediano"/>
    <n v="0.4"/>
    <n v="107.99280000000002"/>
    <n v="-107.9928"/>
    <n v="377.97480000000007"/>
    <s v="Alto"/>
    <n v="40.497300000000003"/>
    <n v="0.15"/>
    <n v="-121.4919"/>
    <n v="5"/>
    <n v="5"/>
    <s v="CORRECTO"/>
    <n v="2015"/>
    <n v="0"/>
  </r>
  <r>
    <x v="3782"/>
    <x v="1871"/>
    <d v="2017-11-13T00:00:00"/>
    <d v="2017-11-16T00:00:00"/>
    <s v="Second Class"/>
    <x v="438"/>
    <s v="Michael Nguyen"/>
    <s v="CONSUMER"/>
    <s v="united states"/>
    <s v="Memphis"/>
    <s v="Tennessee"/>
    <n v="38109"/>
    <s v="South"/>
    <s v="OFF-PA-10003424"/>
    <x v="1"/>
    <x v="10"/>
    <x v="1090"/>
    <n v="8.9039999999999999"/>
    <n v="3"/>
    <n v="8"/>
    <s v="Mediano"/>
    <n v="0.2"/>
    <n v="1.7808000000000002"/>
    <n v="-1.7807999999999999"/>
    <n v="10.684799999999999"/>
    <s v="Bajo"/>
    <n v="3.339"/>
    <n v="0.375"/>
    <n v="-3.7841999999999998"/>
    <n v="3"/>
    <n v="3"/>
    <s v="CORRECTO"/>
    <n v="2017"/>
    <n v="0"/>
  </r>
  <r>
    <x v="3783"/>
    <x v="1871"/>
    <d v="2017-11-13T00:00:00"/>
    <d v="2017-11-16T00:00:00"/>
    <s v="Second Class"/>
    <x v="438"/>
    <s v="Michael Nguyen"/>
    <s v="CONSUMER"/>
    <s v="united states"/>
    <s v="Memphis"/>
    <s v="Tennessee"/>
    <n v="38109"/>
    <s v="South"/>
    <s v="OFF-ST-10003716"/>
    <x v="1"/>
    <x v="4"/>
    <x v="898"/>
    <n v="720.06399999999996"/>
    <n v="4"/>
    <n v="47"/>
    <s v="Mediano"/>
    <n v="0.2"/>
    <n v="144.0128"/>
    <n v="-144.0128"/>
    <n v="864.07679999999993"/>
    <s v="Muy Alto"/>
    <n v="-63.005600000000001"/>
    <n v="-8.7500000000000008E-2"/>
    <n v="-639.05679999999995"/>
    <n v="3"/>
    <n v="3"/>
    <s v="CORRECTO"/>
    <n v="2017"/>
    <n v="0"/>
  </r>
  <r>
    <x v="3784"/>
    <x v="1872"/>
    <d v="2017-07-31T00:00:00"/>
    <d v="2017-08-04T00:00:00"/>
    <s v="Standard Class"/>
    <x v="258"/>
    <s v="Eugene Hildebrand"/>
    <s v="HOME OFFICE"/>
    <s v="united states"/>
    <s v="Fort Lauderdale"/>
    <s v="Florida"/>
    <n v="33311"/>
    <s v="South"/>
    <s v="TEC-AC-10003590"/>
    <x v="2"/>
    <x v="11"/>
    <x v="1102"/>
    <n v="41.423999999999999"/>
    <n v="2"/>
    <n v="25"/>
    <s v="Pequeño"/>
    <n v="0.2"/>
    <n v="8.2848000000000006"/>
    <n v="-8.2848000000000006"/>
    <n v="49.708799999999997"/>
    <s v="Bajo"/>
    <n v="8.2848000000000006"/>
    <n v="0.2"/>
    <n v="-24.854399999999998"/>
    <n v="4"/>
    <n v="4"/>
    <s v="CORRECTO"/>
    <n v="2017"/>
    <n v="0"/>
  </r>
  <r>
    <x v="3785"/>
    <x v="1873"/>
    <d v="2017-12-26T00:00:00"/>
    <d v="2017-12-30T00:00:00"/>
    <s v="Standard Class"/>
    <x v="426"/>
    <s v="Tracy Collins"/>
    <s v="HOME OFFICE"/>
    <s v="united states"/>
    <s v="Columbus"/>
    <s v="Ohio"/>
    <n v="43229"/>
    <s v="East"/>
    <s v="OFF-BI-10000494"/>
    <x v="1"/>
    <x v="8"/>
    <x v="1572"/>
    <n v="3.1320000000000001"/>
    <n v="2"/>
    <n v="6"/>
    <s v="Pequeño"/>
    <n v="0.7"/>
    <n v="2.1924000000000001"/>
    <n v="-2.1924000000000001"/>
    <n v="5.3244000000000007"/>
    <s v="Bajo"/>
    <n v="-2.61"/>
    <n v="-0.83333333333333326"/>
    <n v="-3.5495999999999999"/>
    <n v="4"/>
    <n v="4"/>
    <s v="CORRECTO"/>
    <n v="2017"/>
    <n v="0"/>
  </r>
  <r>
    <x v="3786"/>
    <x v="1874"/>
    <d v="2016-10-31T00:00:00"/>
    <d v="2016-11-04T00:00:00"/>
    <s v="Standard Class"/>
    <x v="63"/>
    <s v="Jonathan Doherty"/>
    <s v="CORPORATE"/>
    <s v="united states"/>
    <s v="Los Angeles"/>
    <s v="California"/>
    <n v="90045"/>
    <s v="West"/>
    <s v="OFF-ST-10002615"/>
    <x v="1"/>
    <x v="4"/>
    <x v="1436"/>
    <n v="1085.42"/>
    <n v="7"/>
    <n v="43"/>
    <s v="Grande"/>
    <n v="0"/>
    <n v="0"/>
    <n v="0"/>
    <n v="1085.42"/>
    <s v="Muy Alto"/>
    <n v="282.20920000000001"/>
    <n v="0.26"/>
    <n v="-803.21079999999995"/>
    <n v="4"/>
    <n v="4"/>
    <s v="CORRECTO"/>
    <n v="2016"/>
    <n v="0"/>
  </r>
  <r>
    <x v="3787"/>
    <x v="1875"/>
    <d v="2016-09-04T00:00:00"/>
    <d v="2016-09-09T00:00:00"/>
    <s v="Standard Class"/>
    <x v="582"/>
    <s v="Ivan Liston"/>
    <s v="CONSUMER"/>
    <s v="united states"/>
    <s v="Houston"/>
    <s v="Texas"/>
    <n v="77041"/>
    <s v="Central"/>
    <s v="OFF-AR-10002804"/>
    <x v="1"/>
    <x v="6"/>
    <x v="282"/>
    <n v="3.9119999999999999"/>
    <n v="1"/>
    <n v="8"/>
    <s v="Pequeño"/>
    <n v="0.2"/>
    <n v="0.78239999999999998"/>
    <n v="-0.78239999999999998"/>
    <n v="4.6943999999999999"/>
    <s v="Bajo"/>
    <n v="1.0268999999999999"/>
    <n v="0.26250000000000001"/>
    <n v="-2.1027"/>
    <n v="5"/>
    <n v="5"/>
    <s v="CORRECTO"/>
    <n v="2016"/>
    <n v="0"/>
  </r>
  <r>
    <x v="3788"/>
    <x v="1875"/>
    <d v="2016-09-04T00:00:00"/>
    <d v="2016-09-09T00:00:00"/>
    <s v="Standard Class"/>
    <x v="582"/>
    <s v="Ivan Liston"/>
    <s v="CONSUMER"/>
    <s v="united states"/>
    <s v="Houston"/>
    <s v="Texas"/>
    <n v="77041"/>
    <s v="Central"/>
    <s v="OFF-AR-10001044"/>
    <x v="1"/>
    <x v="6"/>
    <x v="1051"/>
    <n v="62.375999999999998"/>
    <n v="3"/>
    <n v="27"/>
    <s v="Mediano"/>
    <n v="0.2"/>
    <n v="12.475200000000001"/>
    <n v="-12.475199999999999"/>
    <n v="74.851200000000006"/>
    <s v="Medio"/>
    <n v="7.0172999999999996"/>
    <n v="0.1125"/>
    <n v="-42.883499999999998"/>
    <n v="5"/>
    <n v="5"/>
    <s v="CORRECTO"/>
    <n v="2016"/>
    <n v="0"/>
  </r>
  <r>
    <x v="3789"/>
    <x v="1876"/>
    <d v="2016-04-17T00:00:00"/>
    <d v="2016-04-21T00:00:00"/>
    <s v="Standard Class"/>
    <x v="680"/>
    <s v="Sean Wendt"/>
    <s v="HOME OFFICE"/>
    <s v="united states"/>
    <s v="Omaha"/>
    <s v="Nebraska"/>
    <n v="68104"/>
    <s v="Central"/>
    <s v="OFF-FA-10000134"/>
    <x v="1"/>
    <x v="13"/>
    <x v="196"/>
    <n v="29.05"/>
    <n v="5"/>
    <n v="24"/>
    <s v="Grande"/>
    <n v="0"/>
    <n v="0"/>
    <n v="0"/>
    <n v="29.05"/>
    <s v="Bajo"/>
    <n v="9.0054999999999996"/>
    <n v="0.31"/>
    <n v="-20.044499999999999"/>
    <n v="4"/>
    <n v="4"/>
    <s v="CORRECTO"/>
    <n v="2016"/>
    <n v="0"/>
  </r>
  <r>
    <x v="3790"/>
    <x v="1877"/>
    <d v="2014-07-05T00:00:00"/>
    <d v="2014-07-11T00:00:00"/>
    <s v="Standard Class"/>
    <x v="503"/>
    <s v="Dennis Pardue"/>
    <s v="HOME OFFICE"/>
    <s v="united states"/>
    <s v="Los Angeles"/>
    <s v="California"/>
    <n v="90004"/>
    <s v="West"/>
    <s v="OFF-BI-10001670"/>
    <x v="1"/>
    <x v="8"/>
    <x v="443"/>
    <n v="180.96"/>
    <n v="6"/>
    <n v="40"/>
    <s v="Grande"/>
    <n v="0.2"/>
    <n v="36.192"/>
    <n v="-36.192"/>
    <n v="217.15200000000002"/>
    <s v="Alto"/>
    <n v="67.86"/>
    <n v="0.375"/>
    <n v="-76.908000000000001"/>
    <n v="6"/>
    <n v="6"/>
    <s v="CORRECTO"/>
    <n v="2014"/>
    <n v="0"/>
  </r>
  <r>
    <x v="3791"/>
    <x v="1878"/>
    <d v="2015-02-27T00:00:00"/>
    <d v="2015-02-28T00:00:00"/>
    <s v="First Class"/>
    <x v="387"/>
    <s v="Bill Tyler"/>
    <s v="CORPORATE"/>
    <s v="united states"/>
    <s v="Altoona"/>
    <s v="Pennsylvania"/>
    <n v="16602"/>
    <s v="East"/>
    <s v="OFF-BI-10000343"/>
    <x v="1"/>
    <x v="8"/>
    <x v="186"/>
    <n v="4.4189999999999996"/>
    <n v="3"/>
    <n v="44"/>
    <s v="Mediano"/>
    <n v="0.7"/>
    <n v="3.0932999999999997"/>
    <n v="-3.0933000000000002"/>
    <n v="7.5122999999999998"/>
    <s v="Bajo"/>
    <n v="-3.3879000000000001"/>
    <n v="-0.76666666666666672"/>
    <n v="-4.7135999999999996"/>
    <n v="1"/>
    <n v="1"/>
    <s v="CORRECTO"/>
    <n v="2015"/>
    <n v="0"/>
  </r>
  <r>
    <x v="3792"/>
    <x v="1878"/>
    <d v="2015-02-27T00:00:00"/>
    <d v="2015-02-28T00:00:00"/>
    <s v="First Class"/>
    <x v="387"/>
    <s v="Bill Tyler"/>
    <s v="CORPORATE"/>
    <s v="united states"/>
    <s v="Altoona"/>
    <s v="Pennsylvania"/>
    <n v="16602"/>
    <s v="East"/>
    <s v="OFF-AR-10002257"/>
    <x v="1"/>
    <x v="6"/>
    <x v="1200"/>
    <n v="16.032"/>
    <n v="6"/>
    <n v="18"/>
    <s v="Grande"/>
    <n v="0.2"/>
    <n v="3.2064000000000004"/>
    <n v="-3.2063999999999999"/>
    <n v="19.238399999999999"/>
    <s v="Bajo"/>
    <n v="2.2044000000000001"/>
    <n v="0.13750000000000001"/>
    <n v="-10.6212"/>
    <n v="1"/>
    <n v="1"/>
    <s v="CORRECTO"/>
    <n v="2015"/>
    <n v="0"/>
  </r>
  <r>
    <x v="3793"/>
    <x v="1879"/>
    <d v="2015-11-27T00:00:00"/>
    <d v="2015-12-01T00:00:00"/>
    <s v="Standard Class"/>
    <x v="188"/>
    <s v="Jeremy Ellison"/>
    <s v="CONSUMER"/>
    <s v="united states"/>
    <s v="New York City"/>
    <s v="New York"/>
    <n v="10024"/>
    <s v="East"/>
    <s v="OFF-AR-10001915"/>
    <x v="1"/>
    <x v="6"/>
    <x v="1057"/>
    <n v="29.79"/>
    <n v="3"/>
    <n v="31"/>
    <s v="Mediano"/>
    <n v="0"/>
    <n v="0"/>
    <n v="0"/>
    <n v="29.79"/>
    <s v="Bajo"/>
    <n v="12.511799999999999"/>
    <n v="0.42"/>
    <n v="-17.278199999999998"/>
    <n v="4"/>
    <n v="4"/>
    <s v="CORRECTO"/>
    <n v="2015"/>
    <n v="0"/>
  </r>
  <r>
    <x v="3794"/>
    <x v="1880"/>
    <d v="2014-01-27T00:00:00"/>
    <d v="2014-02-02T00:00:00"/>
    <s v="Standard Class"/>
    <x v="719"/>
    <s v="Ed Jacobs"/>
    <s v="CONSUMER"/>
    <s v="united states"/>
    <s v="San Diego"/>
    <s v="California"/>
    <n v="92037"/>
    <s v="West"/>
    <s v="OFF-ST-10003692"/>
    <x v="1"/>
    <x v="4"/>
    <x v="1262"/>
    <n v="57.23"/>
    <n v="1"/>
    <n v="21"/>
    <s v="Pequeño"/>
    <n v="0"/>
    <n v="0"/>
    <n v="0"/>
    <n v="57.23"/>
    <s v="Medio"/>
    <n v="14.307499999999999"/>
    <n v="0.25"/>
    <n v="-42.922499999999999"/>
    <n v="6"/>
    <n v="6"/>
    <s v="CORRECTO"/>
    <n v="2014"/>
    <n v="0"/>
  </r>
  <r>
    <x v="3795"/>
    <x v="1880"/>
    <d v="2014-01-27T00:00:00"/>
    <d v="2014-02-02T00:00:00"/>
    <s v="Standard Class"/>
    <x v="719"/>
    <s v="Ed Jacobs"/>
    <s v="CONSUMER"/>
    <s v="united states"/>
    <s v="San Diego"/>
    <s v="California"/>
    <n v="92037"/>
    <s v="West"/>
    <s v="FUR-TA-10003469"/>
    <x v="0"/>
    <x v="3"/>
    <x v="1573"/>
    <n v="333"/>
    <n v="3"/>
    <n v="12"/>
    <s v="Mediano"/>
    <n v="0.2"/>
    <n v="66.600000000000009"/>
    <n v="-66.599999999999994"/>
    <n v="399.6"/>
    <s v="Alto"/>
    <n v="-16.649999999999999"/>
    <n v="-4.9999999999999996E-2"/>
    <n v="-283.05"/>
    <n v="6"/>
    <n v="6"/>
    <s v="CORRECTO"/>
    <n v="2014"/>
    <n v="0"/>
  </r>
  <r>
    <x v="3796"/>
    <x v="1880"/>
    <d v="2014-01-27T00:00:00"/>
    <d v="2014-02-02T00:00:00"/>
    <s v="Standard Class"/>
    <x v="719"/>
    <s v="Ed Jacobs"/>
    <s v="CONSUMER"/>
    <s v="united states"/>
    <s v="San Diego"/>
    <s v="California"/>
    <n v="92037"/>
    <s v="West"/>
    <s v="OFF-AR-10003179"/>
    <x v="1"/>
    <x v="6"/>
    <x v="1574"/>
    <n v="36.44"/>
    <n v="4"/>
    <n v="28"/>
    <s v="Mediano"/>
    <n v="0"/>
    <n v="0"/>
    <n v="0"/>
    <n v="36.44"/>
    <s v="Bajo"/>
    <n v="12.0252"/>
    <n v="0.33"/>
    <n v="-24.4148"/>
    <n v="6"/>
    <n v="6"/>
    <s v="CORRECTO"/>
    <n v="2014"/>
    <n v="0"/>
  </r>
  <r>
    <x v="3797"/>
    <x v="1881"/>
    <d v="2017-09-23T00:00:00"/>
    <d v="2017-09-26T00:00:00"/>
    <s v="First Class"/>
    <x v="648"/>
    <s v="Bobby Elias"/>
    <s v="CONSUMER"/>
    <s v="united states"/>
    <s v="Miami"/>
    <s v="Florida"/>
    <n v="33178"/>
    <s v="South"/>
    <s v="OFF-PA-10003395"/>
    <x v="1"/>
    <x v="10"/>
    <x v="656"/>
    <n v="251.64"/>
    <n v="3"/>
    <n v="19"/>
    <s v="Mediano"/>
    <n v="0.2"/>
    <n v="50.328000000000003"/>
    <n v="-50.328000000000003"/>
    <n v="301.96799999999996"/>
    <s v="Alto"/>
    <n v="88.073999999999998"/>
    <n v="0.35000000000000003"/>
    <n v="-113.238"/>
    <n v="3"/>
    <n v="3"/>
    <s v="CORRECTO"/>
    <n v="2017"/>
    <n v="0"/>
  </r>
  <r>
    <x v="3798"/>
    <x v="1882"/>
    <d v="2017-11-04T00:00:00"/>
    <d v="2017-11-05T00:00:00"/>
    <s v="First Class"/>
    <x v="126"/>
    <s v="Kelly Lampkin"/>
    <s v="CORPORATE"/>
    <s v="united states"/>
    <s v="Greensboro"/>
    <s v="North Carolina"/>
    <n v="27405"/>
    <s v="South"/>
    <s v="FUR-TA-10004575"/>
    <x v="0"/>
    <x v="3"/>
    <x v="309"/>
    <n v="523.76400000000001"/>
    <n v="3"/>
    <n v="26"/>
    <s v="Mediano"/>
    <n v="0.4"/>
    <n v="209.50560000000002"/>
    <n v="-209.50559999999999"/>
    <n v="733.26960000000008"/>
    <s v="Muy Alto"/>
    <n v="-192.04679999999999"/>
    <n v="-0.36666666666666664"/>
    <n v="-506.30520000000001"/>
    <n v="1"/>
    <n v="1"/>
    <s v="CORRECTO"/>
    <n v="2017"/>
    <n v="0"/>
  </r>
  <r>
    <x v="3799"/>
    <x v="1882"/>
    <d v="2017-11-04T00:00:00"/>
    <d v="2017-11-05T00:00:00"/>
    <s v="First Class"/>
    <x v="126"/>
    <s v="Kelly Lampkin"/>
    <s v="CORPORATE"/>
    <s v="united states"/>
    <s v="Greensboro"/>
    <s v="North Carolina"/>
    <n v="27405"/>
    <s v="South"/>
    <s v="TEC-PH-10002483"/>
    <x v="2"/>
    <x v="7"/>
    <x v="1179"/>
    <n v="1359.96"/>
    <n v="5"/>
    <n v="6"/>
    <s v="Grande"/>
    <n v="0.2"/>
    <n v="271.99200000000002"/>
    <n v="-271.99200000000002"/>
    <n v="1631.952"/>
    <s v="Muy Alto"/>
    <n v="118.9965"/>
    <n v="8.7499999999999994E-2"/>
    <n v="-968.97149999999999"/>
    <n v="1"/>
    <n v="1"/>
    <s v="CORRECTO"/>
    <n v="2017"/>
    <n v="0"/>
  </r>
  <r>
    <x v="3800"/>
    <x v="1883"/>
    <d v="2016-10-14T00:00:00"/>
    <d v="2016-10-20T00:00:00"/>
    <s v="Standard Class"/>
    <x v="720"/>
    <s v="Nathan Cano"/>
    <s v="CONSUMER"/>
    <s v="united states"/>
    <s v="Jacksonville"/>
    <s v="North Carolina"/>
    <n v="28540"/>
    <s v="South"/>
    <s v="FUR-CH-10003606"/>
    <x v="0"/>
    <x v="1"/>
    <x v="1575"/>
    <n v="102.592"/>
    <n v="1"/>
    <n v="6"/>
    <s v="Pequeño"/>
    <n v="0.2"/>
    <n v="20.5184"/>
    <n v="-20.5184"/>
    <n v="123.1104"/>
    <s v="Medio"/>
    <n v="10.2592"/>
    <n v="0.1"/>
    <n v="-71.814400000000006"/>
    <n v="6"/>
    <n v="6"/>
    <s v="CORRECTO"/>
    <n v="2016"/>
    <n v="0"/>
  </r>
  <r>
    <x v="3801"/>
    <x v="1883"/>
    <d v="2016-10-14T00:00:00"/>
    <d v="2016-10-20T00:00:00"/>
    <s v="Standard Class"/>
    <x v="720"/>
    <s v="Nathan Cano"/>
    <s v="CONSUMER"/>
    <s v="united states"/>
    <s v="Jacksonville"/>
    <s v="North Carolina"/>
    <n v="28540"/>
    <s v="South"/>
    <s v="TEC-AC-10002473"/>
    <x v="2"/>
    <x v="11"/>
    <x v="720"/>
    <n v="22.704000000000001"/>
    <n v="1"/>
    <n v="49"/>
    <s v="Pequeño"/>
    <n v="0.2"/>
    <n v="4.5407999999999999"/>
    <n v="-4.5407999999999999"/>
    <n v="27.244800000000001"/>
    <s v="Bajo"/>
    <n v="5.9598000000000004"/>
    <n v="0.26250000000000001"/>
    <n v="-12.2034"/>
    <n v="6"/>
    <n v="6"/>
    <s v="CORRECTO"/>
    <n v="2016"/>
    <n v="0"/>
  </r>
  <r>
    <x v="3802"/>
    <x v="1883"/>
    <d v="2016-10-14T00:00:00"/>
    <d v="2016-10-20T00:00:00"/>
    <s v="Standard Class"/>
    <x v="720"/>
    <s v="Nathan Cano"/>
    <s v="CONSUMER"/>
    <s v="united states"/>
    <s v="Jacksonville"/>
    <s v="North Carolina"/>
    <n v="28540"/>
    <s v="South"/>
    <s v="OFF-PA-10002319"/>
    <x v="1"/>
    <x v="10"/>
    <x v="1400"/>
    <n v="93.024000000000001"/>
    <n v="3"/>
    <n v="16"/>
    <s v="Mediano"/>
    <n v="0.2"/>
    <n v="18.604800000000001"/>
    <n v="-18.604800000000001"/>
    <n v="111.6288"/>
    <s v="Medio"/>
    <n v="33.721200000000003"/>
    <n v="0.36250000000000004"/>
    <n v="-40.698"/>
    <n v="6"/>
    <n v="6"/>
    <s v="CORRECTO"/>
    <n v="2016"/>
    <n v="0"/>
  </r>
  <r>
    <x v="3803"/>
    <x v="1883"/>
    <d v="2016-10-14T00:00:00"/>
    <d v="2016-10-20T00:00:00"/>
    <s v="Standard Class"/>
    <x v="720"/>
    <s v="Nathan Cano"/>
    <s v="CONSUMER"/>
    <s v="united states"/>
    <s v="Jacksonville"/>
    <s v="North Carolina"/>
    <n v="28540"/>
    <s v="South"/>
    <s v="OFF-SU-10000946"/>
    <x v="1"/>
    <x v="14"/>
    <x v="327"/>
    <n v="12.768000000000001"/>
    <n v="2"/>
    <n v="61"/>
    <s v="Pequeño"/>
    <n v="0.2"/>
    <n v="2.5536000000000003"/>
    <n v="-2.5535999999999999"/>
    <n v="15.3216"/>
    <s v="Bajo"/>
    <n v="1.4363999999999999"/>
    <n v="0.11249999999999999"/>
    <n v="-8.7780000000000005"/>
    <n v="6"/>
    <n v="6"/>
    <s v="CORRECTO"/>
    <n v="2016"/>
    <n v="0"/>
  </r>
  <r>
    <x v="3804"/>
    <x v="1883"/>
    <d v="2016-10-14T00:00:00"/>
    <d v="2016-10-20T00:00:00"/>
    <s v="Standard Class"/>
    <x v="720"/>
    <s v="Nathan Cano"/>
    <s v="CONSUMER"/>
    <s v="united states"/>
    <s v="Jacksonville"/>
    <s v="North Carolina"/>
    <n v="28540"/>
    <s v="South"/>
    <s v="OFF-EN-10001335"/>
    <x v="1"/>
    <x v="12"/>
    <x v="467"/>
    <n v="35.008000000000003"/>
    <n v="4"/>
    <n v="34"/>
    <s v="Mediano"/>
    <n v="0.2"/>
    <n v="7.0016000000000007"/>
    <n v="-7.0015999999999998"/>
    <n v="42.009600000000006"/>
    <s v="Bajo"/>
    <n v="13.128"/>
    <n v="0.375"/>
    <n v="-14.878399999999999"/>
    <n v="6"/>
    <n v="6"/>
    <s v="CORRECTO"/>
    <n v="2016"/>
    <n v="0"/>
  </r>
  <r>
    <x v="3805"/>
    <x v="1883"/>
    <d v="2016-10-14T00:00:00"/>
    <d v="2016-10-20T00:00:00"/>
    <s v="Standard Class"/>
    <x v="720"/>
    <s v="Nathan Cano"/>
    <s v="CONSUMER"/>
    <s v="united states"/>
    <s v="Jacksonville"/>
    <s v="North Carolina"/>
    <n v="28540"/>
    <s v="South"/>
    <s v="OFF-PA-10002377"/>
    <x v="1"/>
    <x v="10"/>
    <x v="127"/>
    <n v="39.152000000000001"/>
    <n v="1"/>
    <n v="20"/>
    <s v="Pequeño"/>
    <n v="0.2"/>
    <n v="7.8304000000000009"/>
    <n v="-7.8304"/>
    <n v="46.982399999999998"/>
    <s v="Bajo"/>
    <n v="14.682"/>
    <n v="0.375"/>
    <n v="-16.639600000000002"/>
    <n v="6"/>
    <n v="6"/>
    <s v="CORRECTO"/>
    <n v="2016"/>
    <n v="0"/>
  </r>
  <r>
    <x v="3806"/>
    <x v="1884"/>
    <d v="2015-11-12T00:00:00"/>
    <d v="2015-11-19T00:00:00"/>
    <s v="Standard Class"/>
    <x v="706"/>
    <s v="Anna Häberlin"/>
    <s v="CORPORATE"/>
    <s v="united states"/>
    <s v="Plantation"/>
    <s v="Florida"/>
    <n v="33317"/>
    <s v="South"/>
    <s v="OFF-AR-10001246"/>
    <x v="1"/>
    <x v="6"/>
    <x v="455"/>
    <n v="11.76"/>
    <n v="5"/>
    <n v="32"/>
    <s v="Grande"/>
    <n v="0.2"/>
    <n v="2.3519999999999999"/>
    <n v="-2.3519999999999999"/>
    <n v="14.112"/>
    <s v="Bajo"/>
    <n v="1.323"/>
    <n v="0.1125"/>
    <n v="-8.0850000000000009"/>
    <n v="7"/>
    <n v="7"/>
    <s v="CORRECTO"/>
    <n v="2015"/>
    <n v="0"/>
  </r>
  <r>
    <x v="3807"/>
    <x v="1884"/>
    <d v="2015-11-12T00:00:00"/>
    <d v="2015-11-19T00:00:00"/>
    <s v="Standard Class"/>
    <x v="706"/>
    <s v="Anna Häberlin"/>
    <s v="CORPORATE"/>
    <s v="united states"/>
    <s v="Plantation"/>
    <s v="Florida"/>
    <n v="33317"/>
    <s v="South"/>
    <s v="OFF-BI-10003291"/>
    <x v="1"/>
    <x v="8"/>
    <x v="44"/>
    <n v="5.2380000000000004"/>
    <n v="2"/>
    <n v="46"/>
    <s v="Pequeño"/>
    <n v="0.7"/>
    <n v="3.6665999999999999"/>
    <n v="-3.6665999999999999"/>
    <n v="8.9046000000000003"/>
    <s v="Bajo"/>
    <n v="-4.0157999999999996"/>
    <n v="-0.7666666666666665"/>
    <n v="-5.5872000000000002"/>
    <n v="7"/>
    <n v="7"/>
    <s v="CORRECTO"/>
    <n v="2015"/>
    <n v="0"/>
  </r>
  <r>
    <x v="3808"/>
    <x v="1884"/>
    <d v="2015-11-12T00:00:00"/>
    <d v="2015-11-19T00:00:00"/>
    <s v="Standard Class"/>
    <x v="706"/>
    <s v="Anna Häberlin"/>
    <s v="CORPORATE"/>
    <s v="united states"/>
    <s v="Plantation"/>
    <s v="Florida"/>
    <n v="33317"/>
    <s v="South"/>
    <s v="OFF-BI-10002799"/>
    <x v="1"/>
    <x v="8"/>
    <x v="1459"/>
    <n v="4.6619999999999999"/>
    <n v="3"/>
    <n v="40"/>
    <s v="Mediano"/>
    <n v="0.7"/>
    <n v="3.2633999999999999"/>
    <n v="-3.2633999999999999"/>
    <n v="7.9253999999999998"/>
    <s v="Bajo"/>
    <n v="-3.7296"/>
    <n v="-0.8"/>
    <n v="-5.1281999999999996"/>
    <n v="7"/>
    <n v="7"/>
    <s v="CORRECTO"/>
    <n v="2015"/>
    <n v="0"/>
  </r>
  <r>
    <x v="3809"/>
    <x v="1884"/>
    <d v="2015-11-12T00:00:00"/>
    <d v="2015-11-19T00:00:00"/>
    <s v="Standard Class"/>
    <x v="706"/>
    <s v="Anna Häberlin"/>
    <s v="CORPORATE"/>
    <s v="united states"/>
    <s v="Plantation"/>
    <s v="Florida"/>
    <n v="33317"/>
    <s v="South"/>
    <s v="FUR-CH-10003298"/>
    <x v="0"/>
    <x v="1"/>
    <x v="1576"/>
    <n v="523.91999999999996"/>
    <n v="5"/>
    <n v="35"/>
    <s v="Grande"/>
    <n v="0.2"/>
    <n v="104.78399999999999"/>
    <n v="-104.78400000000001"/>
    <n v="628.70399999999995"/>
    <s v="Muy Alto"/>
    <n v="-72.039000000000001"/>
    <n v="-0.13750000000000001"/>
    <n v="-491.17500000000001"/>
    <n v="7"/>
    <n v="7"/>
    <s v="CORRECTO"/>
    <n v="2015"/>
    <n v="0"/>
  </r>
  <r>
    <x v="3810"/>
    <x v="1884"/>
    <d v="2015-11-12T00:00:00"/>
    <d v="2015-11-19T00:00:00"/>
    <s v="Standard Class"/>
    <x v="706"/>
    <s v="Anna Häberlin"/>
    <s v="CORPORATE"/>
    <s v="united states"/>
    <s v="Plantation"/>
    <s v="Florida"/>
    <n v="33317"/>
    <s v="South"/>
    <s v="TEC-PH-10000441"/>
    <x v="2"/>
    <x v="7"/>
    <x v="1055"/>
    <n v="100.792"/>
    <n v="1"/>
    <n v="25"/>
    <s v="Pequeño"/>
    <n v="0.2"/>
    <n v="20.1584"/>
    <n v="-20.1584"/>
    <n v="120.9504"/>
    <s v="Medio"/>
    <n v="10.0792"/>
    <n v="0.1"/>
    <n v="-70.554400000000001"/>
    <n v="7"/>
    <n v="7"/>
    <s v="CORRECTO"/>
    <n v="2015"/>
    <n v="0"/>
  </r>
  <r>
    <x v="3811"/>
    <x v="1884"/>
    <d v="2015-11-12T00:00:00"/>
    <d v="2015-11-19T00:00:00"/>
    <s v="Standard Class"/>
    <x v="706"/>
    <s v="Anna Häberlin"/>
    <s v="CORPORATE"/>
    <s v="united states"/>
    <s v="Plantation"/>
    <s v="Florida"/>
    <n v="33317"/>
    <s v="South"/>
    <s v="FUR-CH-10004477"/>
    <x v="0"/>
    <x v="1"/>
    <x v="213"/>
    <n v="146.136"/>
    <n v="3"/>
    <n v="44"/>
    <s v="Mediano"/>
    <n v="0.2"/>
    <n v="29.2272"/>
    <n v="-29.2272"/>
    <n v="175.36320000000001"/>
    <s v="Medio"/>
    <n v="16.440300000000001"/>
    <n v="0.1125"/>
    <n v="-100.46850000000001"/>
    <n v="7"/>
    <n v="7"/>
    <s v="CORRECTO"/>
    <n v="2015"/>
    <n v="0"/>
  </r>
  <r>
    <x v="3812"/>
    <x v="1885"/>
    <d v="2017-03-05T00:00:00"/>
    <d v="2017-03-05T00:00:00"/>
    <s v="Same Day"/>
    <x v="7"/>
    <s v="Pete Kriz"/>
    <s v="CONSUMER"/>
    <s v="united states"/>
    <s v="Milwaukee"/>
    <s v="Wisconsin"/>
    <n v="53209"/>
    <s v="Central"/>
    <s v="OFF-LA-10003537"/>
    <x v="1"/>
    <x v="2"/>
    <x v="1577"/>
    <n v="25.06"/>
    <n v="2"/>
    <n v="5"/>
    <s v="Pequeño"/>
    <n v="0"/>
    <n v="0"/>
    <n v="0"/>
    <n v="25.06"/>
    <s v="Bajo"/>
    <n v="11.7782"/>
    <n v="0.47000000000000003"/>
    <n v="-13.2818"/>
    <n v="0"/>
    <n v="0"/>
    <s v="CORRECTO"/>
    <n v="2017"/>
    <n v="0"/>
  </r>
  <r>
    <x v="3813"/>
    <x v="1886"/>
    <d v="2015-11-05T00:00:00"/>
    <d v="2015-11-09T00:00:00"/>
    <s v="Standard Class"/>
    <x v="159"/>
    <s v="Nathan Gelder"/>
    <s v="CONSUMER"/>
    <s v="united states"/>
    <s v="Quincy"/>
    <s v="Illinois"/>
    <n v="62301"/>
    <s v="Central"/>
    <s v="OFF-LA-10004484"/>
    <x v="1"/>
    <x v="2"/>
    <x v="617"/>
    <n v="19.824000000000002"/>
    <n v="6"/>
    <n v="37"/>
    <s v="Grande"/>
    <n v="0.2"/>
    <n v="3.9648000000000003"/>
    <n v="-3.9647999999999999"/>
    <n v="23.788800000000002"/>
    <s v="Bajo"/>
    <n v="6.4428000000000001"/>
    <n v="0.32499999999999996"/>
    <n v="-9.4163999999999994"/>
    <n v="4"/>
    <n v="4"/>
    <s v="CORRECTO"/>
    <n v="2015"/>
    <n v="0"/>
  </r>
  <r>
    <x v="3814"/>
    <x v="1887"/>
    <d v="2016-07-08T00:00:00"/>
    <d v="2016-07-08T00:00:00"/>
    <s v="Same Day"/>
    <x v="9"/>
    <s v="Zuschuss Donatelli"/>
    <s v="CONSUMER"/>
    <s v="united states"/>
    <s v="Jacksonville"/>
    <s v="Florida"/>
    <n v="32216"/>
    <s v="South"/>
    <s v="TEC-PH-10002824"/>
    <x v="2"/>
    <x v="7"/>
    <x v="1151"/>
    <n v="823.96"/>
    <n v="5"/>
    <n v="13"/>
    <s v="Grande"/>
    <n v="0.2"/>
    <n v="164.79200000000003"/>
    <n v="-164.792"/>
    <n v="988.75200000000007"/>
    <s v="Muy Alto"/>
    <n v="51.497500000000002"/>
    <n v="6.25E-2"/>
    <n v="-607.67049999999995"/>
    <n v="0"/>
    <n v="0"/>
    <s v="CORRECTO"/>
    <n v="2016"/>
    <n v="0"/>
  </r>
  <r>
    <x v="3815"/>
    <x v="1887"/>
    <d v="2016-07-08T00:00:00"/>
    <d v="2016-07-08T00:00:00"/>
    <s v="Same Day"/>
    <x v="9"/>
    <s v="Zuschuss Donatelli"/>
    <s v="CONSUMER"/>
    <s v="united states"/>
    <s v="Jacksonville"/>
    <s v="Florida"/>
    <n v="32216"/>
    <s v="South"/>
    <s v="OFF-PA-10004965"/>
    <x v="1"/>
    <x v="10"/>
    <x v="112"/>
    <n v="15.984"/>
    <n v="2"/>
    <n v="7"/>
    <s v="Pequeño"/>
    <n v="0.2"/>
    <n v="3.1968000000000001"/>
    <n v="-3.1968000000000001"/>
    <n v="19.180800000000001"/>
    <s v="Bajo"/>
    <n v="4.9950000000000001"/>
    <n v="0.3125"/>
    <n v="-7.7922000000000002"/>
    <n v="0"/>
    <n v="0"/>
    <s v="CORRECTO"/>
    <n v="2016"/>
    <n v="0"/>
  </r>
  <r>
    <x v="3816"/>
    <x v="1888"/>
    <d v="2015-09-15T00:00:00"/>
    <d v="2015-09-19T00:00:00"/>
    <s v="Standard Class"/>
    <x v="508"/>
    <s v="Natalie Webber"/>
    <s v="CONSUMER"/>
    <s v="united states"/>
    <s v="Mobile"/>
    <s v="Alabama"/>
    <n v="36608"/>
    <s v="South"/>
    <s v="FUR-TA-10003569"/>
    <x v="0"/>
    <x v="3"/>
    <x v="1367"/>
    <n v="801.96"/>
    <n v="2"/>
    <n v="21"/>
    <s v="Pequeño"/>
    <n v="0"/>
    <n v="0"/>
    <n v="0"/>
    <n v="801.96"/>
    <s v="Muy Alto"/>
    <n v="200.49"/>
    <n v="0.25"/>
    <n v="-601.47"/>
    <n v="4"/>
    <n v="4"/>
    <s v="CORRECTO"/>
    <n v="2015"/>
    <n v="0"/>
  </r>
  <r>
    <x v="3817"/>
    <x v="1888"/>
    <d v="2015-09-15T00:00:00"/>
    <d v="2015-09-19T00:00:00"/>
    <s v="Standard Class"/>
    <x v="508"/>
    <s v="Natalie Webber"/>
    <s v="CONSUMER"/>
    <s v="united states"/>
    <s v="Mobile"/>
    <s v="Alabama"/>
    <n v="36608"/>
    <s v="South"/>
    <s v="TEC-PH-10003187"/>
    <x v="2"/>
    <x v="7"/>
    <x v="1419"/>
    <n v="59.97"/>
    <n v="3"/>
    <n v="9"/>
    <s v="Mediano"/>
    <n v="0"/>
    <n v="0"/>
    <n v="0"/>
    <n v="59.97"/>
    <s v="Medio"/>
    <n v="0"/>
    <n v="0"/>
    <n v="-59.97"/>
    <n v="4"/>
    <n v="4"/>
    <s v="CORRECTO"/>
    <n v="2015"/>
    <n v="0"/>
  </r>
  <r>
    <x v="3818"/>
    <x v="1888"/>
    <d v="2015-09-15T00:00:00"/>
    <d v="2015-09-19T00:00:00"/>
    <s v="Standard Class"/>
    <x v="508"/>
    <s v="Natalie Webber"/>
    <s v="CONSUMER"/>
    <s v="united states"/>
    <s v="Mobile"/>
    <s v="Alabama"/>
    <n v="36608"/>
    <s v="South"/>
    <s v="FUR-CH-10004853"/>
    <x v="0"/>
    <x v="1"/>
    <x v="531"/>
    <n v="1056.8599999999999"/>
    <n v="7"/>
    <n v="23"/>
    <s v="Grande"/>
    <n v="0"/>
    <n v="0"/>
    <n v="0"/>
    <n v="1056.8599999999999"/>
    <s v="Muy Alto"/>
    <n v="306.48939999999999"/>
    <n v="0.29000000000000004"/>
    <n v="-750.37059999999997"/>
    <n v="4"/>
    <n v="4"/>
    <s v="CORRECTO"/>
    <n v="2015"/>
    <n v="0"/>
  </r>
  <r>
    <x v="3819"/>
    <x v="1889"/>
    <d v="2017-10-09T00:00:00"/>
    <d v="2017-10-14T00:00:00"/>
    <s v="Standard Class"/>
    <x v="668"/>
    <s v="Harry Greene"/>
    <s v="CONSUMER"/>
    <s v="united states"/>
    <s v="New York City"/>
    <s v="New York"/>
    <n v="10024"/>
    <s v="East"/>
    <s v="OFF-BI-10001031"/>
    <x v="1"/>
    <x v="8"/>
    <x v="874"/>
    <n v="12.816000000000001"/>
    <n v="3"/>
    <n v="27"/>
    <s v="Mediano"/>
    <n v="0.2"/>
    <n v="2.5632000000000001"/>
    <n v="-2.5632000000000001"/>
    <n v="15.379200000000001"/>
    <s v="Bajo"/>
    <n v="4.3254000000000001"/>
    <n v="0.33749999999999997"/>
    <n v="-5.9273999999999996"/>
    <n v="5"/>
    <n v="5"/>
    <s v="CORRECTO"/>
    <n v="2017"/>
    <n v="0"/>
  </r>
  <r>
    <x v="3820"/>
    <x v="1889"/>
    <d v="2017-10-09T00:00:00"/>
    <d v="2017-10-14T00:00:00"/>
    <s v="Standard Class"/>
    <x v="668"/>
    <s v="Harry Greene"/>
    <s v="CONSUMER"/>
    <s v="united states"/>
    <s v="New York City"/>
    <s v="New York"/>
    <n v="10024"/>
    <s v="East"/>
    <s v="FUR-BO-10003034"/>
    <x v="0"/>
    <x v="0"/>
    <x v="1203"/>
    <n v="314.35199999999998"/>
    <n v="3"/>
    <n v="18"/>
    <s v="Mediano"/>
    <n v="0.2"/>
    <n v="62.870399999999997"/>
    <n v="-62.870399999999997"/>
    <n v="377.22239999999999"/>
    <s v="Alto"/>
    <n v="-15.717599999999999"/>
    <n v="-0.05"/>
    <n v="-267.19920000000002"/>
    <n v="5"/>
    <n v="5"/>
    <s v="CORRECTO"/>
    <n v="2017"/>
    <n v="0"/>
  </r>
  <r>
    <x v="3821"/>
    <x v="1889"/>
    <d v="2017-10-09T00:00:00"/>
    <d v="2017-10-14T00:00:00"/>
    <s v="Standard Class"/>
    <x v="668"/>
    <s v="Harry Greene"/>
    <s v="CONSUMER"/>
    <s v="united states"/>
    <s v="New York City"/>
    <s v="New York"/>
    <n v="10024"/>
    <s v="East"/>
    <s v="OFF-PA-10000069"/>
    <x v="1"/>
    <x v="10"/>
    <x v="1578"/>
    <n v="18.98"/>
    <n v="2"/>
    <n v="13"/>
    <s v="Pequeño"/>
    <n v="0"/>
    <n v="0"/>
    <n v="0"/>
    <n v="18.98"/>
    <s v="Bajo"/>
    <n v="8.9206000000000003"/>
    <n v="0.47000000000000003"/>
    <n v="-10.0594"/>
    <n v="5"/>
    <n v="5"/>
    <s v="CORRECTO"/>
    <n v="2017"/>
    <n v="0"/>
  </r>
  <r>
    <x v="3822"/>
    <x v="1889"/>
    <d v="2017-10-09T00:00:00"/>
    <d v="2017-10-14T00:00:00"/>
    <s v="Standard Class"/>
    <x v="668"/>
    <s v="Harry Greene"/>
    <s v="CONSUMER"/>
    <s v="united states"/>
    <s v="New York City"/>
    <s v="New York"/>
    <n v="10024"/>
    <s v="East"/>
    <s v="OFF-BI-10003655"/>
    <x v="1"/>
    <x v="8"/>
    <x v="1456"/>
    <n v="18.239999999999998"/>
    <n v="6"/>
    <n v="11"/>
    <s v="Grande"/>
    <n v="0.2"/>
    <n v="3.6479999999999997"/>
    <n v="-3.6480000000000001"/>
    <n v="21.887999999999998"/>
    <s v="Bajo"/>
    <n v="6.1559999999999997"/>
    <n v="0.33750000000000002"/>
    <n v="-8.4359999999999999"/>
    <n v="5"/>
    <n v="5"/>
    <s v="CORRECTO"/>
    <n v="2017"/>
    <n v="0"/>
  </r>
  <r>
    <x v="3823"/>
    <x v="1890"/>
    <d v="2015-09-14T00:00:00"/>
    <d v="2015-09-18T00:00:00"/>
    <s v="Standard Class"/>
    <x v="530"/>
    <s v="Craig Carroll"/>
    <s v="CONSUMER"/>
    <s v="united states"/>
    <s v="New York City"/>
    <s v="New York"/>
    <n v="10011"/>
    <s v="East"/>
    <s v="OFF-ST-10000585"/>
    <x v="1"/>
    <x v="4"/>
    <x v="546"/>
    <n v="991.2"/>
    <n v="6"/>
    <n v="20"/>
    <s v="Grande"/>
    <n v="0"/>
    <n v="0"/>
    <n v="0"/>
    <n v="991.2"/>
    <s v="Muy Alto"/>
    <n v="257.71199999999999"/>
    <n v="0.25999999999999995"/>
    <n v="-733.48800000000006"/>
    <n v="4"/>
    <n v="4"/>
    <s v="CORRECTO"/>
    <n v="2015"/>
    <n v="0"/>
  </r>
  <r>
    <x v="3824"/>
    <x v="1890"/>
    <d v="2015-09-14T00:00:00"/>
    <d v="2015-09-18T00:00:00"/>
    <s v="Standard Class"/>
    <x v="530"/>
    <s v="Craig Carroll"/>
    <s v="CONSUMER"/>
    <s v="united states"/>
    <s v="New York City"/>
    <s v="New York"/>
    <n v="10011"/>
    <s v="East"/>
    <s v="TEC-CO-10001571"/>
    <x v="2"/>
    <x v="16"/>
    <x v="1563"/>
    <n v="879.98400000000004"/>
    <n v="2"/>
    <n v="10"/>
    <s v="Pequeño"/>
    <n v="0.2"/>
    <n v="175.99680000000001"/>
    <n v="-175.99680000000001"/>
    <n v="1055.9808"/>
    <s v="Muy Alto"/>
    <n v="329.99400000000003"/>
    <n v="0.375"/>
    <n v="-373.9932"/>
    <n v="4"/>
    <n v="4"/>
    <s v="CORRECTO"/>
    <n v="2015"/>
    <n v="0"/>
  </r>
  <r>
    <x v="3825"/>
    <x v="1890"/>
    <d v="2015-09-14T00:00:00"/>
    <d v="2015-09-18T00:00:00"/>
    <s v="Standard Class"/>
    <x v="530"/>
    <s v="Craig Carroll"/>
    <s v="CONSUMER"/>
    <s v="united states"/>
    <s v="New York City"/>
    <s v="New York"/>
    <n v="10011"/>
    <s v="East"/>
    <s v="OFF-BI-10002012"/>
    <x v="1"/>
    <x v="8"/>
    <x v="749"/>
    <n v="12.96"/>
    <n v="9"/>
    <n v="49"/>
    <s v="Grande"/>
    <n v="0.2"/>
    <n v="2.5920000000000005"/>
    <n v="-2.5920000000000001"/>
    <n v="15.552000000000001"/>
    <s v="Bajo"/>
    <n v="4.5359999999999996"/>
    <n v="0.34999999999999992"/>
    <n v="-5.8319999999999999"/>
    <n v="4"/>
    <n v="4"/>
    <s v="CORRECTO"/>
    <n v="2015"/>
    <n v="0"/>
  </r>
  <r>
    <x v="3826"/>
    <x v="1891"/>
    <d v="2014-10-07T00:00:00"/>
    <d v="2014-10-12T00:00:00"/>
    <s v="Standard Class"/>
    <x v="189"/>
    <s v="John Grady"/>
    <s v="CORPORATE"/>
    <s v="united states"/>
    <s v="Dallas"/>
    <s v="Texas"/>
    <n v="75217"/>
    <s v="Central"/>
    <s v="OFF-ST-10001228"/>
    <x v="1"/>
    <x v="4"/>
    <x v="231"/>
    <n v="107.44"/>
    <n v="10"/>
    <n v="24"/>
    <s v="Grande"/>
    <n v="0.2"/>
    <n v="21.488"/>
    <n v="-21.488"/>
    <n v="128.928"/>
    <s v="Medio"/>
    <n v="10.744"/>
    <n v="0.1"/>
    <n v="-75.207999999999998"/>
    <n v="5"/>
    <n v="5"/>
    <s v="CORRECTO"/>
    <n v="2014"/>
    <n v="0"/>
  </r>
  <r>
    <x v="3827"/>
    <x v="1892"/>
    <d v="2017-05-07T00:00:00"/>
    <d v="2017-05-11T00:00:00"/>
    <s v="Standard Class"/>
    <x v="459"/>
    <s v="Rick Wilson"/>
    <s v="CORPORATE"/>
    <s v="united states"/>
    <s v="Detroit"/>
    <s v="Michigan"/>
    <n v="48234"/>
    <s v="Central"/>
    <s v="FUR-CH-10004086"/>
    <x v="0"/>
    <x v="1"/>
    <x v="284"/>
    <n v="1458.65"/>
    <n v="5"/>
    <n v="34"/>
    <s v="Grande"/>
    <n v="0"/>
    <n v="0"/>
    <n v="0"/>
    <n v="1458.65"/>
    <s v="Muy Alto"/>
    <n v="423.00850000000003"/>
    <n v="0.28999999999999998"/>
    <n v="-1035.6415"/>
    <n v="4"/>
    <n v="4"/>
    <s v="CORRECTO"/>
    <n v="2017"/>
    <n v="0"/>
  </r>
  <r>
    <x v="3828"/>
    <x v="1892"/>
    <d v="2017-05-07T00:00:00"/>
    <d v="2017-05-11T00:00:00"/>
    <s v="Standard Class"/>
    <x v="459"/>
    <s v="Rick Wilson"/>
    <s v="CORPORATE"/>
    <s v="united states"/>
    <s v="Detroit"/>
    <s v="Michigan"/>
    <n v="48234"/>
    <s v="Central"/>
    <s v="FUR-CH-10002017"/>
    <x v="0"/>
    <x v="1"/>
    <x v="1377"/>
    <n v="26.64"/>
    <n v="1"/>
    <n v="12"/>
    <s v="Pequeño"/>
    <n v="0"/>
    <n v="0"/>
    <n v="0"/>
    <n v="26.64"/>
    <s v="Bajo"/>
    <n v="7.4592000000000001"/>
    <n v="0.27999999999999997"/>
    <n v="-19.180800000000001"/>
    <n v="4"/>
    <n v="4"/>
    <s v="CORRECTO"/>
    <n v="2017"/>
    <n v="0"/>
  </r>
  <r>
    <x v="3829"/>
    <x v="1892"/>
    <d v="2017-05-07T00:00:00"/>
    <d v="2017-05-11T00:00:00"/>
    <s v="Standard Class"/>
    <x v="459"/>
    <s v="Rick Wilson"/>
    <s v="CORPORATE"/>
    <s v="united states"/>
    <s v="Detroit"/>
    <s v="Michigan"/>
    <n v="48234"/>
    <s v="Central"/>
    <s v="FUR-CH-10000595"/>
    <x v="0"/>
    <x v="1"/>
    <x v="468"/>
    <n v="476.8"/>
    <n v="2"/>
    <n v="27"/>
    <s v="Pequeño"/>
    <n v="0"/>
    <n v="0"/>
    <n v="0"/>
    <n v="476.8"/>
    <s v="Alto"/>
    <n v="119.2"/>
    <n v="0.25"/>
    <n v="-357.6"/>
    <n v="4"/>
    <n v="4"/>
    <s v="CORRECTO"/>
    <n v="2017"/>
    <n v="0"/>
  </r>
  <r>
    <x v="3830"/>
    <x v="1892"/>
    <d v="2017-05-07T00:00:00"/>
    <d v="2017-05-11T00:00:00"/>
    <s v="Standard Class"/>
    <x v="459"/>
    <s v="Rick Wilson"/>
    <s v="CORPORATE"/>
    <s v="united states"/>
    <s v="Detroit"/>
    <s v="Michigan"/>
    <n v="48234"/>
    <s v="Central"/>
    <s v="OFF-AP-10001563"/>
    <x v="1"/>
    <x v="9"/>
    <x v="535"/>
    <n v="87.444000000000003"/>
    <n v="2"/>
    <n v="26"/>
    <s v="Pequeño"/>
    <n v="0.1"/>
    <n v="8.7444000000000006"/>
    <n v="-8.7444000000000006"/>
    <n v="96.188400000000001"/>
    <s v="Medio"/>
    <n v="18.4604"/>
    <n v="0.21111111111111111"/>
    <n v="-60.239199999999997"/>
    <n v="4"/>
    <n v="4"/>
    <s v="CORRECTO"/>
    <n v="2017"/>
    <n v="0"/>
  </r>
  <r>
    <x v="3831"/>
    <x v="1893"/>
    <d v="2015-11-14T00:00:00"/>
    <d v="2015-11-19T00:00:00"/>
    <s v="Standard Class"/>
    <x v="721"/>
    <s v="Lycoris Saunders"/>
    <s v="CONSUMER"/>
    <s v="united states"/>
    <s v="Dover"/>
    <s v="Delaware"/>
    <n v="19901"/>
    <s v="East"/>
    <s v="FUR-FU-10004017"/>
    <x v="0"/>
    <x v="5"/>
    <x v="1579"/>
    <n v="76.14"/>
    <n v="3"/>
    <n v="11"/>
    <s v="Mediano"/>
    <n v="0"/>
    <n v="0"/>
    <n v="0"/>
    <n v="76.14"/>
    <s v="Medio"/>
    <n v="26.649000000000001"/>
    <n v="0.35000000000000003"/>
    <n v="-49.491"/>
    <n v="5"/>
    <n v="5"/>
    <s v="CORRECTO"/>
    <n v="2015"/>
    <n v="0"/>
  </r>
  <r>
    <x v="3832"/>
    <x v="1893"/>
    <d v="2015-11-14T00:00:00"/>
    <d v="2015-11-19T00:00:00"/>
    <s v="Standard Class"/>
    <x v="721"/>
    <s v="Lycoris Saunders"/>
    <s v="CONSUMER"/>
    <s v="united states"/>
    <s v="Dover"/>
    <s v="Delaware"/>
    <n v="19901"/>
    <s v="East"/>
    <s v="OFF-BI-10002571"/>
    <x v="1"/>
    <x v="8"/>
    <x v="1213"/>
    <n v="19.96"/>
    <n v="2"/>
    <n v="19"/>
    <s v="Pequeño"/>
    <n v="0"/>
    <n v="0"/>
    <n v="0"/>
    <n v="19.96"/>
    <s v="Bajo"/>
    <n v="9.3811999999999998"/>
    <n v="0.47"/>
    <n v="-10.578799999999999"/>
    <n v="5"/>
    <n v="5"/>
    <s v="CORRECTO"/>
    <n v="2015"/>
    <n v="0"/>
  </r>
  <r>
    <x v="3833"/>
    <x v="1894"/>
    <d v="2014-11-24T00:00:00"/>
    <d v="2014-11-24T00:00:00"/>
    <s v="Same Day"/>
    <x v="501"/>
    <s v="Muhammed Yedwab"/>
    <s v="CORPORATE"/>
    <s v="united states"/>
    <s v="Columbus"/>
    <s v="Ohio"/>
    <n v="43229"/>
    <s v="East"/>
    <s v="TEC-PH-10000560"/>
    <x v="2"/>
    <x v="7"/>
    <x v="752"/>
    <n v="1049.97"/>
    <n v="5"/>
    <n v="28"/>
    <s v="Grande"/>
    <n v="0.4"/>
    <n v="419.98800000000006"/>
    <n v="-419.988"/>
    <n v="1469.9580000000001"/>
    <s v="Muy Alto"/>
    <n v="-209.994"/>
    <n v="-0.19999999999999998"/>
    <n v="-839.976"/>
    <n v="0"/>
    <n v="0"/>
    <s v="CORRECTO"/>
    <n v="2014"/>
    <n v="0"/>
  </r>
  <r>
    <x v="3834"/>
    <x v="1894"/>
    <d v="2014-11-24T00:00:00"/>
    <d v="2014-11-24T00:00:00"/>
    <s v="Same Day"/>
    <x v="501"/>
    <s v="Muhammed Yedwab"/>
    <s v="CORPORATE"/>
    <s v="united states"/>
    <s v="Columbus"/>
    <s v="Ohio"/>
    <n v="43229"/>
    <s v="East"/>
    <s v="FUR-CH-10000847"/>
    <x v="0"/>
    <x v="1"/>
    <x v="995"/>
    <n v="611.05799999999999"/>
    <n v="3"/>
    <n v="18"/>
    <s v="Mediano"/>
    <n v="0.3"/>
    <n v="183.31739999999999"/>
    <n v="-183.31739999999999"/>
    <n v="794.37540000000001"/>
    <s v="Muy Alto"/>
    <n v="-34.9176"/>
    <n v="-5.7142857142857141E-2"/>
    <n v="-462.65820000000002"/>
    <n v="0"/>
    <n v="0"/>
    <s v="CORRECTO"/>
    <n v="2014"/>
    <n v="0"/>
  </r>
  <r>
    <x v="3835"/>
    <x v="1895"/>
    <d v="2014-04-08T00:00:00"/>
    <d v="2014-04-15T00:00:00"/>
    <s v="Standard Class"/>
    <x v="487"/>
    <s v="Jim Mitchum"/>
    <s v="CORPORATE"/>
    <s v="united states"/>
    <s v="Glendale"/>
    <s v="Arizona"/>
    <n v="85301"/>
    <s v="West"/>
    <s v="OFF-FA-10000611"/>
    <x v="1"/>
    <x v="13"/>
    <x v="1074"/>
    <n v="2.3679999999999999"/>
    <n v="2"/>
    <n v="27"/>
    <s v="Pequeño"/>
    <n v="0.2"/>
    <n v="0.47360000000000002"/>
    <n v="-0.47360000000000002"/>
    <n v="2.8415999999999997"/>
    <s v="Bajo"/>
    <n v="0.82879999999999998"/>
    <n v="0.35000000000000003"/>
    <n v="-1.0656000000000001"/>
    <n v="7"/>
    <n v="7"/>
    <s v="CORRECTO"/>
    <n v="2014"/>
    <n v="0"/>
  </r>
  <r>
    <x v="3836"/>
    <x v="1895"/>
    <d v="2014-04-08T00:00:00"/>
    <d v="2014-04-15T00:00:00"/>
    <s v="Standard Class"/>
    <x v="487"/>
    <s v="Jim Mitchum"/>
    <s v="CORPORATE"/>
    <s v="united states"/>
    <s v="Glendale"/>
    <s v="Arizona"/>
    <n v="85301"/>
    <s v="West"/>
    <s v="OFF-PA-10004733"/>
    <x v="1"/>
    <x v="10"/>
    <x v="1580"/>
    <n v="19.007999999999999"/>
    <n v="3"/>
    <n v="13"/>
    <s v="Mediano"/>
    <n v="0.2"/>
    <n v="3.8016000000000001"/>
    <n v="-3.8016000000000001"/>
    <n v="22.8096"/>
    <s v="Bajo"/>
    <n v="6.8903999999999996"/>
    <n v="0.36249999999999999"/>
    <n v="-8.3160000000000007"/>
    <n v="7"/>
    <n v="7"/>
    <s v="CORRECTO"/>
    <n v="2014"/>
    <n v="0"/>
  </r>
  <r>
    <x v="3837"/>
    <x v="1896"/>
    <d v="2014-07-26T00:00:00"/>
    <d v="2014-08-02T00:00:00"/>
    <s v="Standard Class"/>
    <x v="27"/>
    <s v="Kunst Miller"/>
    <s v="CONSUMER"/>
    <s v="united states"/>
    <s v="North Las Vegas"/>
    <s v="Nevada"/>
    <n v="89031"/>
    <s v="West"/>
    <s v="TEC-PH-10001363"/>
    <x v="2"/>
    <x v="7"/>
    <x v="432"/>
    <n v="911.98400000000004"/>
    <n v="2"/>
    <n v="11"/>
    <s v="Pequeño"/>
    <n v="0.2"/>
    <n v="182.39680000000001"/>
    <n v="-182.39680000000001"/>
    <n v="1094.3808000000001"/>
    <s v="Muy Alto"/>
    <n v="113.998"/>
    <n v="0.125"/>
    <n v="-615.58920000000001"/>
    <n v="7"/>
    <n v="7"/>
    <s v="CORRECTO"/>
    <n v="2014"/>
    <n v="0"/>
  </r>
  <r>
    <x v="3838"/>
    <x v="1896"/>
    <d v="2014-07-26T00:00:00"/>
    <d v="2014-08-02T00:00:00"/>
    <s v="Standard Class"/>
    <x v="27"/>
    <s v="Kunst Miller"/>
    <s v="CONSUMER"/>
    <s v="united states"/>
    <s v="North Las Vegas"/>
    <s v="Nevada"/>
    <n v="89031"/>
    <s v="West"/>
    <s v="FUR-CH-10003312"/>
    <x v="0"/>
    <x v="1"/>
    <x v="299"/>
    <n v="674.35199999999998"/>
    <n v="3"/>
    <n v="24"/>
    <s v="Mediano"/>
    <n v="0.2"/>
    <n v="134.87039999999999"/>
    <n v="-134.87039999999999"/>
    <n v="809.22239999999999"/>
    <s v="Muy Alto"/>
    <n v="-109.5822"/>
    <n v="-0.16250000000000001"/>
    <n v="-649.06380000000001"/>
    <n v="7"/>
    <n v="7"/>
    <s v="CORRECTO"/>
    <n v="2014"/>
    <n v="0"/>
  </r>
  <r>
    <x v="3839"/>
    <x v="1896"/>
    <d v="2014-07-26T00:00:00"/>
    <d v="2014-08-02T00:00:00"/>
    <s v="Standard Class"/>
    <x v="27"/>
    <s v="Kunst Miller"/>
    <s v="CONSUMER"/>
    <s v="united states"/>
    <s v="North Las Vegas"/>
    <s v="Nevada"/>
    <n v="89031"/>
    <s v="West"/>
    <s v="FUR-FU-10004018"/>
    <x v="0"/>
    <x v="5"/>
    <x v="936"/>
    <n v="134.01"/>
    <n v="9"/>
    <n v="36"/>
    <s v="Grande"/>
    <n v="0"/>
    <n v="0"/>
    <n v="0"/>
    <n v="134.01"/>
    <s v="Medio"/>
    <n v="36.182699999999997"/>
    <n v="0.27"/>
    <n v="-97.827299999999994"/>
    <n v="7"/>
    <n v="7"/>
    <s v="CORRECTO"/>
    <n v="2014"/>
    <n v="0"/>
  </r>
  <r>
    <x v="3840"/>
    <x v="1896"/>
    <d v="2014-07-26T00:00:00"/>
    <d v="2014-08-02T00:00:00"/>
    <s v="Standard Class"/>
    <x v="27"/>
    <s v="Kunst Miller"/>
    <s v="CONSUMER"/>
    <s v="united states"/>
    <s v="North Las Vegas"/>
    <s v="Nevada"/>
    <n v="89031"/>
    <s v="West"/>
    <s v="TEC-AC-10004814"/>
    <x v="2"/>
    <x v="11"/>
    <x v="1581"/>
    <n v="170.97"/>
    <n v="3"/>
    <n v="3"/>
    <s v="Mediano"/>
    <n v="0"/>
    <n v="0"/>
    <n v="0"/>
    <n v="170.97"/>
    <s v="Medio"/>
    <n v="70.097700000000003"/>
    <n v="0.41000000000000003"/>
    <n v="-100.8723"/>
    <n v="7"/>
    <n v="7"/>
    <s v="CORRECTO"/>
    <n v="2014"/>
    <n v="0"/>
  </r>
  <r>
    <x v="3841"/>
    <x v="1897"/>
    <d v="2014-06-08T00:00:00"/>
    <d v="2014-06-12T00:00:00"/>
    <s v="Standard Class"/>
    <x v="722"/>
    <s v="Katrina Edelman"/>
    <s v="CORPORATE"/>
    <s v="united states"/>
    <s v="Bristol"/>
    <s v="Tennessee"/>
    <n v="37620"/>
    <s v="South"/>
    <s v="FUR-CH-10002647"/>
    <x v="0"/>
    <x v="1"/>
    <x v="475"/>
    <n v="170.352"/>
    <n v="3"/>
    <n v="64"/>
    <s v="Mediano"/>
    <n v="0.2"/>
    <n v="34.070399999999999"/>
    <n v="-34.070399999999999"/>
    <n v="204.42240000000001"/>
    <s v="Alto"/>
    <n v="10.647"/>
    <n v="6.25E-2"/>
    <n v="-125.63460000000001"/>
    <n v="4"/>
    <n v="4"/>
    <s v="CORRECTO"/>
    <n v="2014"/>
    <n v="0"/>
  </r>
  <r>
    <x v="3842"/>
    <x v="1898"/>
    <d v="2014-10-28T00:00:00"/>
    <d v="2014-10-31T00:00:00"/>
    <s v="First Class"/>
    <x v="477"/>
    <s v="Todd Sumrall"/>
    <s v="CORPORATE"/>
    <s v="united states"/>
    <s v="Los Angeles"/>
    <s v="California"/>
    <n v="90049"/>
    <s v="West"/>
    <s v="OFF-BI-10004140"/>
    <x v="1"/>
    <x v="8"/>
    <x v="307"/>
    <n v="7.1840000000000002"/>
    <n v="2"/>
    <n v="71"/>
    <s v="Pequeño"/>
    <n v="0.2"/>
    <n v="1.4368000000000001"/>
    <n v="-1.4368000000000001"/>
    <n v="8.6208000000000009"/>
    <s v="Bajo"/>
    <n v="2.2450000000000001"/>
    <n v="0.3125"/>
    <n v="-3.5022000000000002"/>
    <n v="3"/>
    <n v="3"/>
    <s v="CORRECTO"/>
    <n v="2014"/>
    <n v="0"/>
  </r>
  <r>
    <x v="3843"/>
    <x v="1898"/>
    <d v="2014-10-28T00:00:00"/>
    <d v="2014-10-31T00:00:00"/>
    <s v="First Class"/>
    <x v="477"/>
    <s v="Todd Sumrall"/>
    <s v="CORPORATE"/>
    <s v="united states"/>
    <s v="Los Angeles"/>
    <s v="California"/>
    <n v="90049"/>
    <s v="West"/>
    <s v="OFF-SU-10002301"/>
    <x v="1"/>
    <x v="14"/>
    <x v="1582"/>
    <n v="6.28"/>
    <n v="2"/>
    <n v="9"/>
    <s v="Pequeño"/>
    <n v="0"/>
    <n v="0"/>
    <n v="0"/>
    <n v="6.28"/>
    <s v="Bajo"/>
    <n v="6.2799999999999995E-2"/>
    <n v="9.9999999999999985E-3"/>
    <n v="-6.2172000000000001"/>
    <n v="3"/>
    <n v="3"/>
    <s v="CORRECTO"/>
    <n v="2014"/>
    <n v="0"/>
  </r>
  <r>
    <x v="3844"/>
    <x v="1898"/>
    <d v="2014-10-28T00:00:00"/>
    <d v="2014-10-31T00:00:00"/>
    <s v="First Class"/>
    <x v="477"/>
    <s v="Todd Sumrall"/>
    <s v="CORPORATE"/>
    <s v="united states"/>
    <s v="Los Angeles"/>
    <s v="California"/>
    <n v="90049"/>
    <s v="West"/>
    <s v="OFF-SU-10000646"/>
    <x v="1"/>
    <x v="14"/>
    <x v="262"/>
    <n v="480.74"/>
    <n v="2"/>
    <n v="14"/>
    <s v="Pequeño"/>
    <n v="0"/>
    <n v="0"/>
    <n v="0"/>
    <n v="480.74"/>
    <s v="Alto"/>
    <n v="14.4222"/>
    <n v="0.03"/>
    <n v="-466.31779999999998"/>
    <n v="3"/>
    <n v="3"/>
    <s v="CORRECTO"/>
    <n v="2014"/>
    <n v="0"/>
  </r>
  <r>
    <x v="3845"/>
    <x v="1898"/>
    <d v="2014-10-28T00:00:00"/>
    <d v="2014-10-31T00:00:00"/>
    <s v="First Class"/>
    <x v="477"/>
    <s v="Todd Sumrall"/>
    <s v="CORPORATE"/>
    <s v="united states"/>
    <s v="Los Angeles"/>
    <s v="California"/>
    <n v="90049"/>
    <s v="West"/>
    <s v="FUR-BO-10001337"/>
    <x v="0"/>
    <x v="0"/>
    <x v="430"/>
    <n v="616.99800000000005"/>
    <n v="6"/>
    <n v="28"/>
    <s v="Grande"/>
    <n v="0.15"/>
    <n v="92.549700000000001"/>
    <n v="-92.549700000000001"/>
    <n v="709.54770000000008"/>
    <s v="Muy Alto"/>
    <n v="-36.293999999999997"/>
    <n v="-5.8823529411764698E-2"/>
    <n v="-560.7423"/>
    <n v="3"/>
    <n v="3"/>
    <s v="CORRECTO"/>
    <n v="2014"/>
    <n v="0"/>
  </r>
  <r>
    <x v="3846"/>
    <x v="1898"/>
    <d v="2014-10-28T00:00:00"/>
    <d v="2014-10-31T00:00:00"/>
    <s v="First Class"/>
    <x v="477"/>
    <s v="Todd Sumrall"/>
    <s v="CORPORATE"/>
    <s v="united states"/>
    <s v="Los Angeles"/>
    <s v="California"/>
    <n v="90049"/>
    <s v="West"/>
    <s v="OFF-ST-10003442"/>
    <x v="1"/>
    <x v="4"/>
    <x v="86"/>
    <n v="141.4"/>
    <n v="5"/>
    <n v="34"/>
    <s v="Grande"/>
    <n v="0"/>
    <n v="0"/>
    <n v="0"/>
    <n v="141.4"/>
    <s v="Medio"/>
    <n v="38.177999999999997"/>
    <n v="0.26999999999999996"/>
    <n v="-103.22199999999999"/>
    <n v="3"/>
    <n v="3"/>
    <s v="CORRECTO"/>
    <n v="2014"/>
    <n v="0"/>
  </r>
  <r>
    <x v="3847"/>
    <x v="1899"/>
    <d v="2017-11-25T00:00:00"/>
    <d v="2017-11-27T00:00:00"/>
    <s v="Second Class"/>
    <x v="449"/>
    <s v="Sam Zeldin"/>
    <s v="HOME OFFICE"/>
    <s v="united states"/>
    <s v="Canton"/>
    <s v="Michigan"/>
    <n v="48187"/>
    <s v="Central"/>
    <s v="OFF-ST-10001097"/>
    <x v="1"/>
    <x v="4"/>
    <x v="747"/>
    <n v="501.81"/>
    <n v="3"/>
    <n v="20"/>
    <s v="Mediano"/>
    <n v="0"/>
    <n v="0"/>
    <n v="0"/>
    <n v="501.81"/>
    <s v="Muy Alto"/>
    <n v="0"/>
    <n v="0"/>
    <n v="-501.81"/>
    <n v="2"/>
    <n v="2"/>
    <s v="CORRECTO"/>
    <n v="2017"/>
    <n v="0"/>
  </r>
  <r>
    <x v="3848"/>
    <x v="1900"/>
    <d v="2017-09-22T00:00:00"/>
    <d v="2017-09-23T00:00:00"/>
    <s v="First Class"/>
    <x v="32"/>
    <s v="Joel Eaton"/>
    <s v="CONSUMER"/>
    <s v="united states"/>
    <s v="Fayetteville"/>
    <s v="Arkansas"/>
    <n v="72701"/>
    <s v="South"/>
    <s v="OFF-BI-10004318"/>
    <x v="1"/>
    <x v="8"/>
    <x v="1583"/>
    <n v="691.96"/>
    <n v="4"/>
    <n v="23"/>
    <s v="Mediano"/>
    <n v="0"/>
    <n v="0"/>
    <n v="0"/>
    <n v="691.96"/>
    <s v="Muy Alto"/>
    <n v="318.30160000000001"/>
    <n v="0.45999999999999996"/>
    <n v="-373.65839999999997"/>
    <n v="1"/>
    <n v="1"/>
    <s v="CORRECTO"/>
    <n v="2017"/>
    <n v="0"/>
  </r>
  <r>
    <x v="3849"/>
    <x v="1900"/>
    <d v="2017-09-22T00:00:00"/>
    <d v="2017-09-23T00:00:00"/>
    <s v="First Class"/>
    <x v="32"/>
    <s v="Joel Eaton"/>
    <s v="CONSUMER"/>
    <s v="united states"/>
    <s v="Fayetteville"/>
    <s v="Arkansas"/>
    <n v="72701"/>
    <s v="South"/>
    <s v="TEC-AC-10004633"/>
    <x v="2"/>
    <x v="11"/>
    <x v="60"/>
    <n v="34.950000000000003"/>
    <n v="5"/>
    <n v="30"/>
    <s v="Grande"/>
    <n v="0"/>
    <n v="0"/>
    <n v="0"/>
    <n v="34.950000000000003"/>
    <s v="Bajo"/>
    <n v="15.378"/>
    <n v="0.43999999999999995"/>
    <n v="-19.571999999999999"/>
    <n v="1"/>
    <n v="1"/>
    <s v="CORRECTO"/>
    <n v="2017"/>
    <n v="0"/>
  </r>
  <r>
    <x v="3850"/>
    <x v="1901"/>
    <d v="2015-12-04T00:00:00"/>
    <d v="2015-12-09T00:00:00"/>
    <s v="Standard Class"/>
    <x v="99"/>
    <s v="Michael Stewart"/>
    <s v="CORPORATE"/>
    <s v="united states"/>
    <s v="Springfield"/>
    <s v="Missouri"/>
    <n v="65807"/>
    <s v="Central"/>
    <s v="OFF-PA-10001970"/>
    <x v="1"/>
    <x v="10"/>
    <x v="314"/>
    <n v="85.96"/>
    <n v="7"/>
    <n v="38"/>
    <s v="Grande"/>
    <n v="0"/>
    <n v="0"/>
    <n v="0"/>
    <n v="85.96"/>
    <s v="Medio"/>
    <n v="40.401200000000003"/>
    <n v="0.47000000000000008"/>
    <n v="-45.558799999999998"/>
    <n v="5"/>
    <n v="5"/>
    <s v="CORRECTO"/>
    <n v="2015"/>
    <n v="0"/>
  </r>
  <r>
    <x v="3851"/>
    <x v="1902"/>
    <d v="2015-09-21T00:00:00"/>
    <d v="2015-09-21T00:00:00"/>
    <s v="Same Day"/>
    <x v="723"/>
    <s v="Duane Huffman"/>
    <s v="HOME OFFICE"/>
    <s v="united states"/>
    <s v="Quincy"/>
    <s v="Massachusetts"/>
    <n v="2169"/>
    <s v="East"/>
    <s v="FUR-FU-10004006"/>
    <x v="0"/>
    <x v="5"/>
    <x v="101"/>
    <n v="85.3"/>
    <n v="2"/>
    <n v="17"/>
    <s v="Pequeño"/>
    <n v="0"/>
    <n v="0"/>
    <n v="0"/>
    <n v="85.3"/>
    <s v="Medio"/>
    <n v="14.500999999999999"/>
    <n v="0.17"/>
    <n v="-70.799000000000007"/>
    <n v="0"/>
    <n v="0"/>
    <s v="CORRECTO"/>
    <n v="2015"/>
    <n v="0"/>
  </r>
  <r>
    <x v="3852"/>
    <x v="1903"/>
    <d v="2017-11-26T00:00:00"/>
    <d v="2017-11-29T00:00:00"/>
    <s v="First Class"/>
    <x v="150"/>
    <s v="Guy Thornton"/>
    <s v="CONSUMER"/>
    <s v="united states"/>
    <s v="Rockford"/>
    <s v="Illinois"/>
    <n v="61107"/>
    <s v="Central"/>
    <s v="OFF-BI-10001524"/>
    <x v="1"/>
    <x v="8"/>
    <x v="301"/>
    <n v="33.567999999999998"/>
    <n v="8"/>
    <n v="67"/>
    <s v="Grande"/>
    <n v="0.8"/>
    <n v="26.854399999999998"/>
    <n v="-26.854399999999998"/>
    <n v="60.422399999999996"/>
    <s v="Medio"/>
    <n v="-53.708799999999997"/>
    <n v="-1.6"/>
    <n v="-60.422400000000003"/>
    <n v="3"/>
    <n v="3"/>
    <s v="CORRECTO"/>
    <n v="2017"/>
    <n v="0"/>
  </r>
  <r>
    <x v="3853"/>
    <x v="1904"/>
    <d v="2017-06-06T00:00:00"/>
    <d v="2017-06-10T00:00:00"/>
    <s v="Standard Class"/>
    <x v="689"/>
    <s v="Gary Hansen"/>
    <s v="HOME OFFICE"/>
    <s v="united states"/>
    <s v="San Francisco"/>
    <s v="California"/>
    <n v="94122"/>
    <s v="West"/>
    <s v="FUR-FU-10004164"/>
    <x v="0"/>
    <x v="5"/>
    <x v="1584"/>
    <n v="4.95"/>
    <n v="1"/>
    <n v="6"/>
    <s v="Pequeño"/>
    <n v="0"/>
    <n v="0"/>
    <n v="0"/>
    <n v="4.95"/>
    <s v="Bajo"/>
    <n v="2.1779999999999999"/>
    <n v="0.43999999999999995"/>
    <n v="-2.7719999999999998"/>
    <n v="4"/>
    <n v="4"/>
    <s v="CORRECTO"/>
    <n v="2017"/>
    <n v="0"/>
  </r>
  <r>
    <x v="3854"/>
    <x v="1904"/>
    <d v="2017-06-06T00:00:00"/>
    <d v="2017-06-10T00:00:00"/>
    <s v="Standard Class"/>
    <x v="689"/>
    <s v="Gary Hansen"/>
    <s v="HOME OFFICE"/>
    <s v="united states"/>
    <s v="San Francisco"/>
    <s v="California"/>
    <n v="94122"/>
    <s v="West"/>
    <s v="OFF-ST-10002957"/>
    <x v="1"/>
    <x v="4"/>
    <x v="1492"/>
    <n v="26.4"/>
    <n v="5"/>
    <n v="16"/>
    <s v="Grande"/>
    <n v="0"/>
    <n v="0"/>
    <n v="0"/>
    <n v="26.4"/>
    <s v="Bajo"/>
    <n v="0"/>
    <n v="0"/>
    <n v="-26.4"/>
    <n v="4"/>
    <n v="4"/>
    <s v="CORRECTO"/>
    <n v="2017"/>
    <n v="0"/>
  </r>
  <r>
    <x v="3855"/>
    <x v="1905"/>
    <d v="2017-10-23T00:00:00"/>
    <d v="2017-10-28T00:00:00"/>
    <s v="Second Class"/>
    <x v="661"/>
    <s v="Darrin Martin"/>
    <s v="CONSUMER"/>
    <s v="united states"/>
    <s v="San Antonio"/>
    <s v="Texas"/>
    <n v="78207"/>
    <s v="Central"/>
    <s v="OFF-BI-10004364"/>
    <x v="1"/>
    <x v="8"/>
    <x v="305"/>
    <n v="3.5640000000000001"/>
    <n v="3"/>
    <n v="71"/>
    <s v="Mediano"/>
    <n v="0.8"/>
    <n v="2.8512000000000004"/>
    <n v="-2.8512"/>
    <n v="6.4152000000000005"/>
    <s v="Bajo"/>
    <n v="-6.2370000000000001"/>
    <n v="-1.75"/>
    <n v="-6.9497999999999998"/>
    <n v="5"/>
    <n v="5"/>
    <s v="CORRECTO"/>
    <n v="2017"/>
    <n v="0"/>
  </r>
  <r>
    <x v="3856"/>
    <x v="1905"/>
    <d v="2017-10-23T00:00:00"/>
    <d v="2017-10-28T00:00:00"/>
    <s v="Second Class"/>
    <x v="661"/>
    <s v="Darrin Martin"/>
    <s v="CONSUMER"/>
    <s v="united states"/>
    <s v="San Antonio"/>
    <s v="Texas"/>
    <n v="78207"/>
    <s v="Central"/>
    <s v="TEC-PH-10002824"/>
    <x v="2"/>
    <x v="7"/>
    <x v="1151"/>
    <n v="823.96"/>
    <n v="5"/>
    <n v="13"/>
    <s v="Grande"/>
    <n v="0.2"/>
    <n v="164.79200000000003"/>
    <n v="-164.792"/>
    <n v="988.75200000000007"/>
    <s v="Muy Alto"/>
    <n v="51.497500000000002"/>
    <n v="6.25E-2"/>
    <n v="-607.67049999999995"/>
    <n v="5"/>
    <n v="5"/>
    <s v="CORRECTO"/>
    <n v="2017"/>
    <n v="0"/>
  </r>
  <r>
    <x v="3857"/>
    <x v="1905"/>
    <d v="2017-10-23T00:00:00"/>
    <d v="2017-10-28T00:00:00"/>
    <s v="Second Class"/>
    <x v="661"/>
    <s v="Darrin Martin"/>
    <s v="CONSUMER"/>
    <s v="united states"/>
    <s v="San Antonio"/>
    <s v="Texas"/>
    <n v="78207"/>
    <s v="Central"/>
    <s v="OFF-AR-10000634"/>
    <x v="1"/>
    <x v="6"/>
    <x v="997"/>
    <n v="10.272"/>
    <n v="3"/>
    <n v="23"/>
    <s v="Mediano"/>
    <n v="0.2"/>
    <n v="2.0544000000000002"/>
    <n v="-2.0543999999999998"/>
    <n v="12.3264"/>
    <s v="Bajo"/>
    <n v="0.89880000000000004"/>
    <n v="8.7500000000000008E-2"/>
    <n v="-7.3188000000000004"/>
    <n v="5"/>
    <n v="5"/>
    <s v="CORRECTO"/>
    <n v="2017"/>
    <n v="0"/>
  </r>
  <r>
    <x v="3858"/>
    <x v="1906"/>
    <d v="2014-12-20T00:00:00"/>
    <d v="2014-12-20T00:00:00"/>
    <s v="Same Day"/>
    <x v="646"/>
    <s v="Toby Carlisle"/>
    <s v="CONSUMER"/>
    <s v="united states"/>
    <s v="Thornton"/>
    <s v="Colorado"/>
    <n v="80229"/>
    <s v="West"/>
    <s v="TEC-AC-10001539"/>
    <x v="2"/>
    <x v="11"/>
    <x v="1585"/>
    <n v="447.94400000000002"/>
    <n v="7"/>
    <n v="17"/>
    <s v="Grande"/>
    <n v="0.2"/>
    <n v="89.588800000000006"/>
    <n v="-89.588800000000006"/>
    <n v="537.53280000000007"/>
    <s v="Muy Alto"/>
    <n v="89.588800000000006"/>
    <n v="0.2"/>
    <n v="-268.76639999999998"/>
    <n v="0"/>
    <n v="0"/>
    <s v="CORRECTO"/>
    <n v="2014"/>
    <n v="0"/>
  </r>
  <r>
    <x v="3859"/>
    <x v="1907"/>
    <d v="2017-02-17T00:00:00"/>
    <d v="2017-02-22T00:00:00"/>
    <s v="Standard Class"/>
    <x v="451"/>
    <s v="Julie Kriz"/>
    <s v="HOME OFFICE"/>
    <s v="united states"/>
    <s v="Chicago"/>
    <s v="Illinois"/>
    <n v="60653"/>
    <s v="Central"/>
    <s v="FUR-TA-10001932"/>
    <x v="0"/>
    <x v="3"/>
    <x v="848"/>
    <n v="480.96"/>
    <n v="3"/>
    <n v="22"/>
    <s v="Mediano"/>
    <n v="0.5"/>
    <n v="240.48"/>
    <n v="-240.48"/>
    <n v="721.43999999999994"/>
    <s v="Muy Alto"/>
    <n v="-269.33760000000001"/>
    <n v="-0.56000000000000005"/>
    <n v="-509.81760000000003"/>
    <n v="5"/>
    <n v="5"/>
    <s v="CORRECTO"/>
    <n v="2017"/>
    <n v="0"/>
  </r>
  <r>
    <x v="3860"/>
    <x v="1907"/>
    <d v="2017-02-17T00:00:00"/>
    <d v="2017-02-22T00:00:00"/>
    <s v="Standard Class"/>
    <x v="451"/>
    <s v="Julie Kriz"/>
    <s v="HOME OFFICE"/>
    <s v="united states"/>
    <s v="Chicago"/>
    <s v="Illinois"/>
    <n v="60653"/>
    <s v="Central"/>
    <s v="TEC-PH-10002789"/>
    <x v="2"/>
    <x v="7"/>
    <x v="1586"/>
    <n v="124.792"/>
    <n v="1"/>
    <n v="12"/>
    <s v="Pequeño"/>
    <n v="0.2"/>
    <n v="24.958400000000001"/>
    <n v="-24.958400000000001"/>
    <n v="149.75040000000001"/>
    <s v="Medio"/>
    <n v="10.9193"/>
    <n v="8.7499999999999994E-2"/>
    <n v="-88.914299999999997"/>
    <n v="5"/>
    <n v="5"/>
    <s v="CORRECTO"/>
    <n v="2017"/>
    <n v="0"/>
  </r>
  <r>
    <x v="3861"/>
    <x v="1908"/>
    <d v="2014-05-03T00:00:00"/>
    <d v="2014-05-10T00:00:00"/>
    <s v="Standard Class"/>
    <x v="720"/>
    <s v="Nathan Cano"/>
    <s v="CONSUMER"/>
    <s v="united states"/>
    <s v="Yonkers"/>
    <s v="New York"/>
    <n v="10701"/>
    <s v="East"/>
    <s v="OFF-BI-10004828"/>
    <x v="1"/>
    <x v="8"/>
    <x v="1587"/>
    <n v="40.176000000000002"/>
    <n v="3"/>
    <n v="18"/>
    <s v="Mediano"/>
    <n v="0.2"/>
    <n v="8.0352000000000015"/>
    <n v="-8.0351999999999997"/>
    <n v="48.211200000000005"/>
    <s v="Bajo"/>
    <n v="14.563800000000001"/>
    <n v="0.36249999999999999"/>
    <n v="-17.577000000000002"/>
    <n v="7"/>
    <n v="7"/>
    <s v="CORRECTO"/>
    <n v="2014"/>
    <n v="0"/>
  </r>
  <r>
    <x v="3862"/>
    <x v="1908"/>
    <d v="2014-05-03T00:00:00"/>
    <d v="2014-05-10T00:00:00"/>
    <s v="Standard Class"/>
    <x v="720"/>
    <s v="Nathan Cano"/>
    <s v="CONSUMER"/>
    <s v="united states"/>
    <s v="Yonkers"/>
    <s v="New York"/>
    <n v="10701"/>
    <s v="East"/>
    <s v="OFF-BI-10003981"/>
    <x v="1"/>
    <x v="8"/>
    <x v="109"/>
    <n v="10.896000000000001"/>
    <n v="3"/>
    <n v="34"/>
    <s v="Mediano"/>
    <n v="0.2"/>
    <n v="2.1792000000000002"/>
    <n v="-2.1791999999999998"/>
    <n v="13.075200000000001"/>
    <s v="Bajo"/>
    <n v="3.9498000000000002"/>
    <n v="0.36249999999999999"/>
    <n v="-4.7670000000000003"/>
    <n v="7"/>
    <n v="7"/>
    <s v="CORRECTO"/>
    <n v="2014"/>
    <n v="0"/>
  </r>
  <r>
    <x v="3863"/>
    <x v="1909"/>
    <d v="2017-10-17T00:00:00"/>
    <d v="2017-10-19T00:00:00"/>
    <s v="Second Class"/>
    <x v="195"/>
    <s v="Astrea Jones"/>
    <s v="CONSUMER"/>
    <s v="united states"/>
    <s v="San Diego"/>
    <s v="California"/>
    <n v="92037"/>
    <s v="West"/>
    <s v="OFF-AR-10001770"/>
    <x v="1"/>
    <x v="6"/>
    <x v="1588"/>
    <n v="10.64"/>
    <n v="4"/>
    <n v="13"/>
    <s v="Mediano"/>
    <n v="0"/>
    <n v="0"/>
    <n v="0"/>
    <n v="10.64"/>
    <s v="Bajo"/>
    <n v="2.7664"/>
    <n v="0.26"/>
    <n v="-7.8735999999999997"/>
    <n v="2"/>
    <n v="2"/>
    <s v="CORRECTO"/>
    <n v="2017"/>
    <n v="0"/>
  </r>
  <r>
    <x v="3864"/>
    <x v="1910"/>
    <d v="2015-11-28T00:00:00"/>
    <d v="2015-12-03T00:00:00"/>
    <s v="Standard Class"/>
    <x v="62"/>
    <s v="Lena Creighton"/>
    <s v="CONSUMER"/>
    <s v="united states"/>
    <s v="Champaign"/>
    <s v="Illinois"/>
    <n v="61821"/>
    <s v="Central"/>
    <s v="FUR-FU-10004904"/>
    <x v="0"/>
    <x v="5"/>
    <x v="1589"/>
    <n v="151.96"/>
    <n v="5"/>
    <n v="19"/>
    <s v="Grande"/>
    <n v="0.6"/>
    <n v="91.176000000000002"/>
    <n v="-91.176000000000002"/>
    <n v="243.13600000000002"/>
    <s v="Alto"/>
    <n v="-182.352"/>
    <n v="-1.2"/>
    <n v="-243.136"/>
    <n v="5"/>
    <n v="5"/>
    <s v="CORRECTO"/>
    <n v="2015"/>
    <n v="0"/>
  </r>
  <r>
    <x v="3865"/>
    <x v="1911"/>
    <d v="2014-07-27T00:00:00"/>
    <d v="2014-07-29T00:00:00"/>
    <s v="Second Class"/>
    <x v="543"/>
    <s v="Giulietta Weimer"/>
    <s v="CONSUMER"/>
    <s v="united states"/>
    <s v="San Francisco"/>
    <s v="California"/>
    <n v="94122"/>
    <s v="West"/>
    <s v="TEC-AC-10002842"/>
    <x v="2"/>
    <x v="11"/>
    <x v="1185"/>
    <n v="238"/>
    <n v="2"/>
    <n v="35"/>
    <s v="Pequeño"/>
    <n v="0"/>
    <n v="0"/>
    <n v="0"/>
    <n v="238"/>
    <s v="Alto"/>
    <n v="38.08"/>
    <n v="0.16"/>
    <n v="-199.92"/>
    <n v="2"/>
    <n v="2"/>
    <s v="CORRECTO"/>
    <n v="2014"/>
    <n v="0"/>
  </r>
  <r>
    <x v="3866"/>
    <x v="1912"/>
    <d v="2017-04-23T00:00:00"/>
    <d v="2017-04-25T00:00:00"/>
    <s v="Second Class"/>
    <x v="253"/>
    <s v="Sean Christensen"/>
    <s v="CONSUMER"/>
    <s v="united states"/>
    <s v="Lawrence"/>
    <s v="Indiana"/>
    <n v="46226"/>
    <s v="Central"/>
    <s v="TEC-AC-10003590"/>
    <x v="2"/>
    <x v="11"/>
    <x v="1102"/>
    <n v="155.34"/>
    <n v="6"/>
    <n v="25"/>
    <s v="Grande"/>
    <n v="0"/>
    <n v="0"/>
    <n v="0"/>
    <n v="155.34"/>
    <s v="Medio"/>
    <n v="55.922400000000003"/>
    <n v="0.36"/>
    <n v="-99.417599999999993"/>
    <n v="2"/>
    <n v="2"/>
    <s v="CORRECTO"/>
    <n v="2017"/>
    <n v="0"/>
  </r>
  <r>
    <x v="3867"/>
    <x v="1913"/>
    <d v="2015-10-23T00:00:00"/>
    <d v="2015-10-27T00:00:00"/>
    <s v="Second Class"/>
    <x v="282"/>
    <s v="Jay Fein"/>
    <s v="CONSUMER"/>
    <s v="united states"/>
    <s v="San Diego"/>
    <s v="California"/>
    <n v="92105"/>
    <s v="West"/>
    <s v="TEC-AC-10000710"/>
    <x v="2"/>
    <x v="11"/>
    <x v="678"/>
    <n v="148.32"/>
    <n v="9"/>
    <n v="18"/>
    <s v="Grande"/>
    <n v="0"/>
    <n v="0"/>
    <n v="0"/>
    <n v="148.32"/>
    <s v="Medio"/>
    <n v="63.7776"/>
    <n v="0.43"/>
    <n v="-84.542400000000001"/>
    <n v="4"/>
    <n v="4"/>
    <s v="CORRECTO"/>
    <n v="2015"/>
    <n v="0"/>
  </r>
  <r>
    <x v="3868"/>
    <x v="1913"/>
    <d v="2015-10-23T00:00:00"/>
    <d v="2015-10-27T00:00:00"/>
    <s v="Second Class"/>
    <x v="282"/>
    <s v="Jay Fein"/>
    <s v="CONSUMER"/>
    <s v="united states"/>
    <s v="San Diego"/>
    <s v="California"/>
    <n v="92105"/>
    <s v="West"/>
    <s v="FUR-CH-10004495"/>
    <x v="0"/>
    <x v="1"/>
    <x v="1484"/>
    <n v="240.78399999999999"/>
    <n v="1"/>
    <n v="26"/>
    <s v="Pequeño"/>
    <n v="0.2"/>
    <n v="48.156800000000004"/>
    <n v="-48.156799999999997"/>
    <n v="288.94079999999997"/>
    <s v="Alto"/>
    <n v="27.088200000000001"/>
    <n v="0.1125"/>
    <n v="-165.53899999999999"/>
    <n v="4"/>
    <n v="4"/>
    <s v="CORRECTO"/>
    <n v="2015"/>
    <n v="0"/>
  </r>
  <r>
    <x v="3869"/>
    <x v="1913"/>
    <d v="2015-10-23T00:00:00"/>
    <d v="2015-10-27T00:00:00"/>
    <s v="Second Class"/>
    <x v="282"/>
    <s v="Jay Fein"/>
    <s v="CONSUMER"/>
    <s v="united states"/>
    <s v="San Diego"/>
    <s v="California"/>
    <n v="92105"/>
    <s v="West"/>
    <s v="FUR-CH-10004540"/>
    <x v="0"/>
    <x v="1"/>
    <x v="871"/>
    <n v="191.96799999999999"/>
    <n v="7"/>
    <n v="32"/>
    <s v="Grande"/>
    <n v="0.2"/>
    <n v="38.393599999999999"/>
    <n v="-38.393599999999999"/>
    <n v="230.36159999999998"/>
    <s v="Alto"/>
    <n v="16.7972"/>
    <n v="8.7500000000000008E-2"/>
    <n v="-136.77719999999999"/>
    <n v="4"/>
    <n v="4"/>
    <s v="CORRECTO"/>
    <n v="2015"/>
    <n v="0"/>
  </r>
  <r>
    <x v="3870"/>
    <x v="1913"/>
    <d v="2015-10-23T00:00:00"/>
    <d v="2015-10-27T00:00:00"/>
    <s v="Second Class"/>
    <x v="282"/>
    <s v="Jay Fein"/>
    <s v="CONSUMER"/>
    <s v="united states"/>
    <s v="San Diego"/>
    <s v="California"/>
    <n v="92105"/>
    <s v="West"/>
    <s v="OFF-PA-10004971"/>
    <x v="1"/>
    <x v="10"/>
    <x v="609"/>
    <n v="11.56"/>
    <n v="2"/>
    <n v="18"/>
    <s v="Pequeño"/>
    <n v="0"/>
    <n v="0"/>
    <n v="0"/>
    <n v="11.56"/>
    <s v="Bajo"/>
    <n v="5.6643999999999997"/>
    <n v="0.48999999999999994"/>
    <n v="-5.8956"/>
    <n v="4"/>
    <n v="4"/>
    <s v="CORRECTO"/>
    <n v="2015"/>
    <n v="0"/>
  </r>
  <r>
    <x v="3871"/>
    <x v="1913"/>
    <d v="2015-10-23T00:00:00"/>
    <d v="2015-10-27T00:00:00"/>
    <s v="Second Class"/>
    <x v="282"/>
    <s v="Jay Fein"/>
    <s v="CONSUMER"/>
    <s v="united states"/>
    <s v="San Diego"/>
    <s v="California"/>
    <n v="92105"/>
    <s v="West"/>
    <s v="OFF-EN-10002600"/>
    <x v="1"/>
    <x v="12"/>
    <x v="111"/>
    <n v="11.8"/>
    <n v="4"/>
    <n v="35"/>
    <s v="Mediano"/>
    <n v="0"/>
    <n v="0"/>
    <n v="0"/>
    <n v="11.8"/>
    <s v="Bajo"/>
    <n v="5.6639999999999997"/>
    <n v="0.47999999999999993"/>
    <n v="-6.1360000000000001"/>
    <n v="4"/>
    <n v="4"/>
    <s v="CORRECTO"/>
    <n v="2015"/>
    <n v="0"/>
  </r>
  <r>
    <x v="3872"/>
    <x v="1913"/>
    <d v="2015-10-23T00:00:00"/>
    <d v="2015-10-27T00:00:00"/>
    <s v="Second Class"/>
    <x v="282"/>
    <s v="Jay Fein"/>
    <s v="CONSUMER"/>
    <s v="united states"/>
    <s v="San Diego"/>
    <s v="California"/>
    <n v="92105"/>
    <s v="West"/>
    <s v="FUR-CH-10001854"/>
    <x v="0"/>
    <x v="1"/>
    <x v="1119"/>
    <n v="842.35199999999998"/>
    <n v="3"/>
    <n v="28"/>
    <s v="Mediano"/>
    <n v="0.2"/>
    <n v="168.47040000000001"/>
    <n v="-168.47040000000001"/>
    <n v="1010.8224"/>
    <s v="Muy Alto"/>
    <n v="42.117600000000003"/>
    <n v="0.05"/>
    <n v="-631.76400000000001"/>
    <n v="4"/>
    <n v="4"/>
    <s v="CORRECTO"/>
    <n v="2015"/>
    <n v="0"/>
  </r>
  <r>
    <x v="3873"/>
    <x v="1914"/>
    <d v="2016-09-05T00:00:00"/>
    <d v="2016-09-07T00:00:00"/>
    <s v="Second Class"/>
    <x v="661"/>
    <s v="Darrin Martin"/>
    <s v="CONSUMER"/>
    <s v="united states"/>
    <s v="Johnson City"/>
    <s v="Tennessee"/>
    <n v="37604"/>
    <s v="South"/>
    <s v="OFF-EN-10001099"/>
    <x v="1"/>
    <x v="12"/>
    <x v="153"/>
    <n v="23.472000000000001"/>
    <n v="3"/>
    <n v="170"/>
    <s v="Mediano"/>
    <n v="0.2"/>
    <n v="4.6944000000000008"/>
    <n v="-4.6943999999999999"/>
    <n v="28.166400000000003"/>
    <s v="Bajo"/>
    <n v="7.6284000000000001"/>
    <n v="0.32500000000000001"/>
    <n v="-11.1492"/>
    <n v="2"/>
    <n v="2"/>
    <s v="CORRECTO"/>
    <n v="2016"/>
    <n v="0"/>
  </r>
  <r>
    <x v="3874"/>
    <x v="1914"/>
    <d v="2016-09-05T00:00:00"/>
    <d v="2016-09-07T00:00:00"/>
    <s v="Second Class"/>
    <x v="661"/>
    <s v="Darrin Martin"/>
    <s v="CONSUMER"/>
    <s v="united states"/>
    <s v="Johnson City"/>
    <s v="Tennessee"/>
    <n v="37604"/>
    <s v="South"/>
    <s v="OFF-BI-10001597"/>
    <x v="1"/>
    <x v="8"/>
    <x v="798"/>
    <n v="86.058000000000007"/>
    <n v="7"/>
    <n v="47"/>
    <s v="Grande"/>
    <n v="0.7"/>
    <n v="60.240600000000001"/>
    <n v="-60.240600000000001"/>
    <n v="146.29860000000002"/>
    <s v="Medio"/>
    <n v="-63.109200000000001"/>
    <n v="-0.73333333333333328"/>
    <n v="-88.926599999999993"/>
    <n v="2"/>
    <n v="2"/>
    <s v="CORRECTO"/>
    <n v="2016"/>
    <n v="0"/>
  </r>
  <r>
    <x v="3875"/>
    <x v="1914"/>
    <d v="2016-09-05T00:00:00"/>
    <d v="2016-09-07T00:00:00"/>
    <s v="Second Class"/>
    <x v="661"/>
    <s v="Darrin Martin"/>
    <s v="CONSUMER"/>
    <s v="united states"/>
    <s v="Johnson City"/>
    <s v="Tennessee"/>
    <n v="37604"/>
    <s v="South"/>
    <s v="TEC-PH-10002660"/>
    <x v="2"/>
    <x v="7"/>
    <x v="704"/>
    <n v="108.78400000000001"/>
    <n v="2"/>
    <n v="29"/>
    <s v="Pequeño"/>
    <n v="0.2"/>
    <n v="21.756800000000002"/>
    <n v="-21.756799999999998"/>
    <n v="130.54080000000002"/>
    <s v="Medio"/>
    <n v="6.7990000000000004"/>
    <n v="6.25E-2"/>
    <n v="-80.228200000000001"/>
    <n v="2"/>
    <n v="2"/>
    <s v="CORRECTO"/>
    <n v="2016"/>
    <n v="0"/>
  </r>
  <r>
    <x v="3876"/>
    <x v="1914"/>
    <d v="2016-09-05T00:00:00"/>
    <d v="2016-09-07T00:00:00"/>
    <s v="Second Class"/>
    <x v="661"/>
    <s v="Darrin Martin"/>
    <s v="CONSUMER"/>
    <s v="united states"/>
    <s v="Johnson City"/>
    <s v="Tennessee"/>
    <n v="37604"/>
    <s v="South"/>
    <s v="OFF-PA-10000327"/>
    <x v="1"/>
    <x v="10"/>
    <x v="1437"/>
    <n v="10.272"/>
    <n v="3"/>
    <n v="28"/>
    <s v="Mediano"/>
    <n v="0.2"/>
    <n v="2.0544000000000002"/>
    <n v="-2.0543999999999998"/>
    <n v="12.3264"/>
    <s v="Bajo"/>
    <n v="3.21"/>
    <n v="0.3125"/>
    <n v="-5.0076000000000001"/>
    <n v="2"/>
    <n v="2"/>
    <s v="CORRECTO"/>
    <n v="2016"/>
    <n v="0"/>
  </r>
  <r>
    <x v="3877"/>
    <x v="1915"/>
    <d v="2016-10-28T00:00:00"/>
    <d v="2016-11-02T00:00:00"/>
    <s v="Standard Class"/>
    <x v="212"/>
    <s v="Emily Phan"/>
    <s v="CONSUMER"/>
    <s v="united states"/>
    <s v="Tampa"/>
    <s v="Florida"/>
    <n v="33614"/>
    <s v="South"/>
    <s v="OFF-BI-10001191"/>
    <x v="1"/>
    <x v="8"/>
    <x v="979"/>
    <n v="38.19"/>
    <n v="5"/>
    <n v="28"/>
    <s v="Grande"/>
    <n v="0.7"/>
    <n v="26.732999999999997"/>
    <n v="-26.733000000000001"/>
    <n v="64.923000000000002"/>
    <s v="Medio"/>
    <n v="-26.733000000000001"/>
    <n v="-0.70000000000000007"/>
    <n v="-38.19"/>
    <n v="5"/>
    <n v="5"/>
    <s v="CORRECTO"/>
    <n v="2016"/>
    <n v="0"/>
  </r>
  <r>
    <x v="3878"/>
    <x v="1916"/>
    <d v="2014-04-05T00:00:00"/>
    <d v="2014-04-07T00:00:00"/>
    <s v="First Class"/>
    <x v="189"/>
    <s v="John Grady"/>
    <s v="CORPORATE"/>
    <s v="united states"/>
    <s v="Decatur"/>
    <s v="Illinois"/>
    <n v="62521"/>
    <s v="Central"/>
    <s v="OFF-ST-10003455"/>
    <x v="1"/>
    <x v="4"/>
    <x v="171"/>
    <n v="49.631999999999998"/>
    <n v="4"/>
    <n v="24"/>
    <s v="Mediano"/>
    <n v="0.2"/>
    <n v="9.926400000000001"/>
    <n v="-9.9263999999999992"/>
    <n v="59.558399999999999"/>
    <s v="Medio"/>
    <n v="3.7223999999999999"/>
    <n v="7.4999999999999997E-2"/>
    <n v="-35.983199999999997"/>
    <n v="2"/>
    <n v="2"/>
    <s v="CORRECTO"/>
    <n v="2014"/>
    <n v="0"/>
  </r>
  <r>
    <x v="3879"/>
    <x v="1916"/>
    <d v="2014-04-05T00:00:00"/>
    <d v="2014-04-07T00:00:00"/>
    <s v="First Class"/>
    <x v="189"/>
    <s v="John Grady"/>
    <s v="CORPORATE"/>
    <s v="united states"/>
    <s v="Decatur"/>
    <s v="Illinois"/>
    <n v="62521"/>
    <s v="Central"/>
    <s v="OFF-ST-10001031"/>
    <x v="1"/>
    <x v="4"/>
    <x v="1560"/>
    <n v="52.095999999999997"/>
    <n v="4"/>
    <n v="18"/>
    <s v="Mediano"/>
    <n v="0.2"/>
    <n v="10.4192"/>
    <n v="-10.4192"/>
    <n v="62.515199999999993"/>
    <s v="Medio"/>
    <n v="3.9072"/>
    <n v="7.5000000000000011E-2"/>
    <n v="-37.769599999999997"/>
    <n v="2"/>
    <n v="2"/>
    <s v="CORRECTO"/>
    <n v="2014"/>
    <n v="0"/>
  </r>
  <r>
    <x v="3880"/>
    <x v="1917"/>
    <d v="2015-06-15T00:00:00"/>
    <d v="2015-06-20T00:00:00"/>
    <s v="Standard Class"/>
    <x v="724"/>
    <s v="Peter Fuller"/>
    <s v="CONSUMER"/>
    <s v="united states"/>
    <s v="Gilbert"/>
    <s v="Arizona"/>
    <n v="85234"/>
    <s v="West"/>
    <s v="OFF-PA-10002245"/>
    <x v="1"/>
    <x v="10"/>
    <x v="1343"/>
    <n v="9.5679999999999996"/>
    <n v="2"/>
    <n v="33"/>
    <s v="Pequeño"/>
    <n v="0.2"/>
    <n v="1.9136"/>
    <n v="-1.9136"/>
    <n v="11.4816"/>
    <s v="Bajo"/>
    <n v="2.99"/>
    <n v="0.31250000000000006"/>
    <n v="-4.6643999999999997"/>
    <n v="5"/>
    <n v="5"/>
    <s v="CORRECTO"/>
    <n v="2015"/>
    <n v="0"/>
  </r>
  <r>
    <x v="3881"/>
    <x v="1917"/>
    <d v="2015-06-15T00:00:00"/>
    <d v="2015-06-20T00:00:00"/>
    <s v="Standard Class"/>
    <x v="724"/>
    <s v="Peter Fuller"/>
    <s v="CONSUMER"/>
    <s v="united states"/>
    <s v="Gilbert"/>
    <s v="Arizona"/>
    <n v="85234"/>
    <s v="West"/>
    <s v="OFF-ST-10004804"/>
    <x v="1"/>
    <x v="4"/>
    <x v="233"/>
    <n v="82.367999999999995"/>
    <n v="2"/>
    <n v="31"/>
    <s v="Pequeño"/>
    <n v="0.2"/>
    <n v="16.473600000000001"/>
    <n v="-16.473600000000001"/>
    <n v="98.8416"/>
    <s v="Medio"/>
    <n v="-19.5624"/>
    <n v="-0.23750000000000002"/>
    <n v="-85.456800000000001"/>
    <n v="5"/>
    <n v="5"/>
    <s v="CORRECTO"/>
    <n v="2015"/>
    <n v="0"/>
  </r>
  <r>
    <x v="3882"/>
    <x v="1917"/>
    <d v="2015-06-15T00:00:00"/>
    <d v="2015-06-20T00:00:00"/>
    <s v="Standard Class"/>
    <x v="724"/>
    <s v="Peter Fuller"/>
    <s v="CONSUMER"/>
    <s v="united states"/>
    <s v="Gilbert"/>
    <s v="Arizona"/>
    <n v="85234"/>
    <s v="West"/>
    <s v="FUR-FU-10004904"/>
    <x v="0"/>
    <x v="5"/>
    <x v="1589"/>
    <n v="364.70400000000001"/>
    <n v="6"/>
    <n v="19"/>
    <s v="Grande"/>
    <n v="0.2"/>
    <n v="72.94080000000001"/>
    <n v="-72.940799999999996"/>
    <n v="437.64480000000003"/>
    <s v="Alto"/>
    <n v="-36.470399999999998"/>
    <n v="-9.9999999999999992E-2"/>
    <n v="-328.23360000000002"/>
    <n v="5"/>
    <n v="5"/>
    <s v="CORRECTO"/>
    <n v="2015"/>
    <n v="0"/>
  </r>
  <r>
    <x v="3883"/>
    <x v="1917"/>
    <d v="2015-06-15T00:00:00"/>
    <d v="2015-06-20T00:00:00"/>
    <s v="Standard Class"/>
    <x v="724"/>
    <s v="Peter Fuller"/>
    <s v="CONSUMER"/>
    <s v="united states"/>
    <s v="Gilbert"/>
    <s v="Arizona"/>
    <n v="85234"/>
    <s v="West"/>
    <s v="FUR-FU-10002396"/>
    <x v="0"/>
    <x v="5"/>
    <x v="1590"/>
    <n v="40.256"/>
    <n v="4"/>
    <n v="18"/>
    <s v="Mediano"/>
    <n v="0.2"/>
    <n v="8.0511999999999997"/>
    <n v="-8.0511999999999997"/>
    <n v="48.307200000000002"/>
    <s v="Bajo"/>
    <n v="11.070399999999999"/>
    <n v="0.27499999999999997"/>
    <n v="-21.134399999999999"/>
    <n v="5"/>
    <n v="5"/>
    <s v="CORRECTO"/>
    <n v="2015"/>
    <n v="0"/>
  </r>
  <r>
    <x v="3884"/>
    <x v="1918"/>
    <d v="2014-07-05T00:00:00"/>
    <d v="2014-07-12T00:00:00"/>
    <s v="Standard Class"/>
    <x v="694"/>
    <s v="David Wiener"/>
    <s v="CORPORATE"/>
    <s v="united states"/>
    <s v="Knoxville"/>
    <s v="Tennessee"/>
    <n v="37918"/>
    <s v="South"/>
    <s v="OFF-AR-10002833"/>
    <x v="1"/>
    <x v="6"/>
    <x v="6"/>
    <n v="4.3680000000000003"/>
    <n v="3"/>
    <n v="18"/>
    <s v="Mediano"/>
    <n v="0.2"/>
    <n v="0.87360000000000015"/>
    <n v="-0.87360000000000004"/>
    <n v="5.2416"/>
    <s v="Bajo"/>
    <n v="0.38219999999999998"/>
    <n v="8.7499999999999994E-2"/>
    <n v="-3.1122000000000001"/>
    <n v="7"/>
    <n v="7"/>
    <s v="CORRECTO"/>
    <n v="2014"/>
    <n v="0"/>
  </r>
  <r>
    <x v="3885"/>
    <x v="1919"/>
    <d v="2017-01-29T00:00:00"/>
    <d v="2017-02-02T00:00:00"/>
    <s v="Standard Class"/>
    <x v="242"/>
    <s v="Clytie Kelty"/>
    <s v="CONSUMER"/>
    <s v="united states"/>
    <s v="Chicago"/>
    <s v="Illinois"/>
    <n v="60653"/>
    <s v="Central"/>
    <s v="OFF-BI-10001072"/>
    <x v="1"/>
    <x v="8"/>
    <x v="280"/>
    <n v="12.128"/>
    <n v="4"/>
    <n v="15"/>
    <s v="Mediano"/>
    <n v="0.8"/>
    <n v="9.7024000000000008"/>
    <n v="-9.7024000000000008"/>
    <n v="21.830400000000001"/>
    <s v="Bajo"/>
    <n v="-20.617599999999999"/>
    <n v="-1.7"/>
    <n v="-23.043199999999999"/>
    <n v="4"/>
    <n v="4"/>
    <s v="CORRECTO"/>
    <n v="2017"/>
    <n v="0"/>
  </r>
  <r>
    <x v="3886"/>
    <x v="1920"/>
    <d v="2016-03-03T00:00:00"/>
    <d v="2016-03-08T00:00:00"/>
    <s v="Second Class"/>
    <x v="113"/>
    <s v="Craig Carreira"/>
    <s v="CONSUMER"/>
    <s v="united states"/>
    <s v="Bloomington"/>
    <s v="Indiana"/>
    <n v="47401"/>
    <s v="Central"/>
    <s v="TEC-PH-10003171"/>
    <x v="2"/>
    <x v="7"/>
    <x v="1504"/>
    <n v="134.85"/>
    <n v="3"/>
    <n v="18"/>
    <s v="Mediano"/>
    <n v="0"/>
    <n v="0"/>
    <n v="0"/>
    <n v="134.85"/>
    <s v="Medio"/>
    <n v="37.758000000000003"/>
    <n v="0.28000000000000003"/>
    <n v="-97.091999999999999"/>
    <n v="5"/>
    <n v="5"/>
    <s v="CORRECTO"/>
    <n v="2016"/>
    <n v="0"/>
  </r>
  <r>
    <x v="3887"/>
    <x v="1921"/>
    <d v="2014-06-02T00:00:00"/>
    <d v="2014-06-06T00:00:00"/>
    <s v="Standard Class"/>
    <x v="647"/>
    <s v="Stewart Visinsky"/>
    <s v="CONSUMER"/>
    <s v="united states"/>
    <s v="Roswell"/>
    <s v="Georgia"/>
    <n v="30076"/>
    <s v="South"/>
    <s v="OFF-AR-10004511"/>
    <x v="1"/>
    <x v="6"/>
    <x v="1237"/>
    <n v="8.56"/>
    <n v="2"/>
    <n v="11"/>
    <s v="Pequeño"/>
    <n v="0"/>
    <n v="0"/>
    <n v="0"/>
    <n v="8.56"/>
    <s v="Bajo"/>
    <n v="2.6536"/>
    <n v="0.31"/>
    <n v="-5.9063999999999997"/>
    <n v="4"/>
    <n v="4"/>
    <s v="CORRECTO"/>
    <n v="2014"/>
    <n v="0"/>
  </r>
  <r>
    <x v="3888"/>
    <x v="1921"/>
    <d v="2014-06-02T00:00:00"/>
    <d v="2014-06-06T00:00:00"/>
    <s v="Standard Class"/>
    <x v="647"/>
    <s v="Stewart Visinsky"/>
    <s v="CONSUMER"/>
    <s v="united states"/>
    <s v="Roswell"/>
    <s v="Georgia"/>
    <n v="30076"/>
    <s v="South"/>
    <s v="TEC-PH-10001425"/>
    <x v="2"/>
    <x v="7"/>
    <x v="516"/>
    <n v="239.97"/>
    <n v="3"/>
    <n v="24"/>
    <s v="Mediano"/>
    <n v="0"/>
    <n v="0"/>
    <n v="0"/>
    <n v="239.97"/>
    <s v="Alto"/>
    <n v="67.191599999999994"/>
    <n v="0.27999999999999997"/>
    <n v="-172.7784"/>
    <n v="4"/>
    <n v="4"/>
    <s v="CORRECTO"/>
    <n v="2014"/>
    <n v="0"/>
  </r>
  <r>
    <x v="3889"/>
    <x v="1921"/>
    <d v="2014-06-02T00:00:00"/>
    <d v="2014-06-06T00:00:00"/>
    <s v="Standard Class"/>
    <x v="647"/>
    <s v="Stewart Visinsky"/>
    <s v="CONSUMER"/>
    <s v="united states"/>
    <s v="Roswell"/>
    <s v="Georgia"/>
    <n v="30076"/>
    <s v="South"/>
    <s v="OFF-ST-10001490"/>
    <x v="1"/>
    <x v="4"/>
    <x v="518"/>
    <n v="356.94"/>
    <n v="2"/>
    <n v="49"/>
    <s v="Pequeño"/>
    <n v="0"/>
    <n v="0"/>
    <n v="0"/>
    <n v="356.94"/>
    <s v="Alto"/>
    <n v="107.08199999999999"/>
    <n v="0.3"/>
    <n v="-249.858"/>
    <n v="4"/>
    <n v="4"/>
    <s v="CORRECTO"/>
    <n v="2014"/>
    <n v="0"/>
  </r>
  <r>
    <x v="3890"/>
    <x v="1922"/>
    <d v="2016-11-24T00:00:00"/>
    <d v="2016-11-30T00:00:00"/>
    <s v="Standard Class"/>
    <x v="133"/>
    <s v="Sung Pak"/>
    <s v="CORPORATE"/>
    <s v="united states"/>
    <s v="Los Angeles"/>
    <s v="California"/>
    <n v="90036"/>
    <s v="West"/>
    <s v="TEC-AC-10003033"/>
    <x v="2"/>
    <x v="11"/>
    <x v="763"/>
    <n v="659.9"/>
    <n v="2"/>
    <n v="35"/>
    <s v="Pequeño"/>
    <n v="0"/>
    <n v="0"/>
    <n v="0"/>
    <n v="659.9"/>
    <s v="Muy Alto"/>
    <n v="217.767"/>
    <n v="0.33"/>
    <n v="-442.13299999999998"/>
    <n v="6"/>
    <n v="6"/>
    <s v="CORRECTO"/>
    <n v="2016"/>
    <n v="0"/>
  </r>
  <r>
    <x v="3891"/>
    <x v="1922"/>
    <d v="2016-11-24T00:00:00"/>
    <d v="2016-11-30T00:00:00"/>
    <s v="Standard Class"/>
    <x v="133"/>
    <s v="Sung Pak"/>
    <s v="CORPORATE"/>
    <s v="united states"/>
    <s v="Los Angeles"/>
    <s v="California"/>
    <n v="90036"/>
    <s v="West"/>
    <s v="FUR-CH-10001394"/>
    <x v="0"/>
    <x v="1"/>
    <x v="654"/>
    <n v="1684.752"/>
    <n v="6"/>
    <n v="21"/>
    <s v="Grande"/>
    <n v="0.2"/>
    <n v="336.9504"/>
    <n v="-336.9504"/>
    <n v="2021.7023999999999"/>
    <s v="Muy Alto"/>
    <n v="210.59399999999999"/>
    <n v="0.125"/>
    <n v="-1137.2076"/>
    <n v="6"/>
    <n v="6"/>
    <s v="CORRECTO"/>
    <n v="2016"/>
    <n v="0"/>
  </r>
  <r>
    <x v="3892"/>
    <x v="1922"/>
    <d v="2016-11-24T00:00:00"/>
    <d v="2016-11-30T00:00:00"/>
    <s v="Standard Class"/>
    <x v="133"/>
    <s v="Sung Pak"/>
    <s v="CORPORATE"/>
    <s v="united states"/>
    <s v="Los Angeles"/>
    <s v="California"/>
    <n v="90036"/>
    <s v="West"/>
    <s v="TEC-AC-10000420"/>
    <x v="2"/>
    <x v="11"/>
    <x v="1496"/>
    <n v="559.91999999999996"/>
    <n v="8"/>
    <n v="21"/>
    <s v="Grande"/>
    <n v="0"/>
    <n v="0"/>
    <n v="0"/>
    <n v="559.91999999999996"/>
    <s v="Muy Alto"/>
    <n v="190.37280000000001"/>
    <n v="0.34"/>
    <n v="-369.54719999999998"/>
    <n v="6"/>
    <n v="6"/>
    <s v="CORRECTO"/>
    <n v="2016"/>
    <n v="0"/>
  </r>
  <r>
    <x v="3893"/>
    <x v="1923"/>
    <d v="2016-11-10T00:00:00"/>
    <d v="2016-11-14T00:00:00"/>
    <s v="Standard Class"/>
    <x v="474"/>
    <s v="Maxwell Schwartz"/>
    <s v="CONSUMER"/>
    <s v="united states"/>
    <s v="Houston"/>
    <s v="Texas"/>
    <n v="77036"/>
    <s v="Central"/>
    <s v="TEC-AC-10004901"/>
    <x v="2"/>
    <x v="11"/>
    <x v="648"/>
    <n v="279.94400000000002"/>
    <n v="7"/>
    <n v="13"/>
    <s v="Grande"/>
    <n v="0.2"/>
    <n v="55.988800000000005"/>
    <n v="-55.988799999999998"/>
    <n v="335.93280000000004"/>
    <s v="Alto"/>
    <n v="48.990200000000002"/>
    <n v="0.17499999999999999"/>
    <n v="-174.965"/>
    <n v="4"/>
    <n v="4"/>
    <s v="CORRECTO"/>
    <n v="2016"/>
    <n v="0"/>
  </r>
  <r>
    <x v="3894"/>
    <x v="1924"/>
    <d v="2014-11-22T00:00:00"/>
    <d v="2014-11-28T00:00:00"/>
    <s v="Standard Class"/>
    <x v="679"/>
    <s v="Tony Chapman"/>
    <s v="HOME OFFICE"/>
    <s v="united states"/>
    <s v="Bolingbrook"/>
    <s v="Illinois"/>
    <n v="60440"/>
    <s v="Central"/>
    <s v="OFF-BI-10002571"/>
    <x v="1"/>
    <x v="8"/>
    <x v="1213"/>
    <n v="9.98"/>
    <n v="5"/>
    <n v="19"/>
    <s v="Grande"/>
    <n v="0.8"/>
    <n v="7.9840000000000009"/>
    <n v="-7.984"/>
    <n v="17.964000000000002"/>
    <s v="Bajo"/>
    <n v="-16.466999999999999"/>
    <n v="-1.65"/>
    <n v="-18.463000000000001"/>
    <n v="6"/>
    <n v="6"/>
    <s v="CORRECTO"/>
    <n v="2014"/>
    <n v="0"/>
  </r>
  <r>
    <x v="3895"/>
    <x v="1925"/>
    <d v="2017-05-01T00:00:00"/>
    <d v="2017-05-05T00:00:00"/>
    <s v="Standard Class"/>
    <x v="319"/>
    <s v="Sanjit Jacobs"/>
    <s v="HOME OFFICE"/>
    <s v="united states"/>
    <s v="Texarkana"/>
    <s v="Arkansas"/>
    <n v="71854"/>
    <s v="South"/>
    <s v="TEC-AC-10002331"/>
    <x v="2"/>
    <x v="11"/>
    <x v="1591"/>
    <n v="48.9"/>
    <n v="5"/>
    <n v="26"/>
    <s v="Grande"/>
    <n v="0"/>
    <n v="0"/>
    <n v="0"/>
    <n v="48.9"/>
    <s v="Bajo"/>
    <n v="18.093"/>
    <n v="0.37"/>
    <n v="-30.806999999999999"/>
    <n v="4"/>
    <n v="4"/>
    <s v="CORRECTO"/>
    <n v="2017"/>
    <n v="0"/>
  </r>
  <r>
    <x v="3896"/>
    <x v="1926"/>
    <d v="2017-12-07T00:00:00"/>
    <d v="2017-12-12T00:00:00"/>
    <s v="Standard Class"/>
    <x v="103"/>
    <s v="David Smith"/>
    <s v="CORPORATE"/>
    <s v="united states"/>
    <s v="San Antonio"/>
    <s v="Texas"/>
    <n v="78207"/>
    <s v="Central"/>
    <s v="OFF-FA-10000611"/>
    <x v="1"/>
    <x v="13"/>
    <x v="1074"/>
    <n v="3.552"/>
    <n v="3"/>
    <n v="27"/>
    <s v="Mediano"/>
    <n v="0.2"/>
    <n v="0.71040000000000003"/>
    <n v="-0.71040000000000003"/>
    <n v="4.2624000000000004"/>
    <s v="Bajo"/>
    <n v="1.2432000000000001"/>
    <n v="0.35000000000000003"/>
    <n v="-1.5984"/>
    <n v="5"/>
    <n v="5"/>
    <s v="CORRECTO"/>
    <n v="2017"/>
    <n v="0"/>
  </r>
  <r>
    <x v="3897"/>
    <x v="1926"/>
    <d v="2017-12-07T00:00:00"/>
    <d v="2017-12-12T00:00:00"/>
    <s v="Standard Class"/>
    <x v="103"/>
    <s v="David Smith"/>
    <s v="CORPORATE"/>
    <s v="united states"/>
    <s v="San Antonio"/>
    <s v="Texas"/>
    <n v="78207"/>
    <s v="Central"/>
    <s v="OFF-PA-10000304"/>
    <x v="1"/>
    <x v="10"/>
    <x v="88"/>
    <n v="15.552"/>
    <n v="3"/>
    <n v="22"/>
    <s v="Mediano"/>
    <n v="0.2"/>
    <n v="3.1104000000000003"/>
    <n v="-3.1103999999999998"/>
    <n v="18.662399999999998"/>
    <s v="Bajo"/>
    <n v="5.4432"/>
    <n v="0.35000000000000003"/>
    <n v="-6.9984000000000002"/>
    <n v="5"/>
    <n v="5"/>
    <s v="CORRECTO"/>
    <n v="2017"/>
    <n v="0"/>
  </r>
  <r>
    <x v="3898"/>
    <x v="1927"/>
    <d v="2017-11-30T00:00:00"/>
    <d v="2017-12-04T00:00:00"/>
    <s v="Standard Class"/>
    <x v="561"/>
    <s v="Stuart Calhoun"/>
    <s v="CONSUMER"/>
    <s v="united states"/>
    <s v="Edinburg"/>
    <s v="Texas"/>
    <n v="78539"/>
    <s v="Central"/>
    <s v="OFF-FA-10000611"/>
    <x v="1"/>
    <x v="13"/>
    <x v="1074"/>
    <n v="2.3679999999999999"/>
    <n v="2"/>
    <n v="27"/>
    <s v="Pequeño"/>
    <n v="0.2"/>
    <n v="0.47360000000000002"/>
    <n v="-0.47360000000000002"/>
    <n v="2.8415999999999997"/>
    <s v="Bajo"/>
    <n v="0.82879999999999998"/>
    <n v="0.35000000000000003"/>
    <n v="-1.0656000000000001"/>
    <n v="4"/>
    <n v="4"/>
    <s v="CORRECTO"/>
    <n v="2017"/>
    <n v="0"/>
  </r>
  <r>
    <x v="3899"/>
    <x v="1928"/>
    <d v="2017-12-07T00:00:00"/>
    <d v="2017-12-09T00:00:00"/>
    <s v="First Class"/>
    <x v="129"/>
    <s v="Shahid Hopkins"/>
    <s v="CONSUMER"/>
    <s v="united states"/>
    <s v="Toledo"/>
    <s v="Ohio"/>
    <n v="43615"/>
    <s v="East"/>
    <s v="TEC-AC-10002567"/>
    <x v="2"/>
    <x v="11"/>
    <x v="428"/>
    <n v="127.98399999999999"/>
    <n v="2"/>
    <n v="29"/>
    <s v="Pequeño"/>
    <n v="0.2"/>
    <n v="25.596800000000002"/>
    <n v="-25.596800000000002"/>
    <n v="153.58080000000001"/>
    <s v="Medio"/>
    <n v="25.596800000000002"/>
    <n v="0.2"/>
    <n v="-76.790400000000005"/>
    <n v="2"/>
    <n v="2"/>
    <s v="CORRECTO"/>
    <n v="2017"/>
    <n v="0"/>
  </r>
  <r>
    <x v="3900"/>
    <x v="1929"/>
    <d v="2015-01-03T00:00:00"/>
    <d v="2015-01-08T00:00:00"/>
    <s v="Standard Class"/>
    <x v="245"/>
    <s v="Sylvia Foulston"/>
    <s v="CORPORATE"/>
    <s v="united states"/>
    <s v="Baytown"/>
    <s v="Texas"/>
    <n v="77520"/>
    <s v="Central"/>
    <s v="OFF-PA-10001937"/>
    <x v="1"/>
    <x v="10"/>
    <x v="289"/>
    <n v="10.368"/>
    <n v="2"/>
    <n v="24"/>
    <s v="Pequeño"/>
    <n v="0.2"/>
    <n v="2.0736000000000003"/>
    <n v="-2.0735999999999999"/>
    <n v="12.441600000000001"/>
    <s v="Bajo"/>
    <n v="3.6288"/>
    <n v="0.35"/>
    <n v="-4.6656000000000004"/>
    <n v="5"/>
    <n v="5"/>
    <s v="CORRECTO"/>
    <n v="2015"/>
    <n v="0"/>
  </r>
  <r>
    <x v="3901"/>
    <x v="1930"/>
    <d v="2015-11-14T00:00:00"/>
    <d v="2015-11-20T00:00:00"/>
    <s v="Standard Class"/>
    <x v="67"/>
    <s v="Maureen Gastineau"/>
    <s v="HOME OFFICE"/>
    <s v="united states"/>
    <s v="Philadelphia"/>
    <s v="Pennsylvania"/>
    <n v="19143"/>
    <s v="East"/>
    <s v="TEC-AC-10001090"/>
    <x v="2"/>
    <x v="11"/>
    <x v="1592"/>
    <n v="47.984000000000002"/>
    <n v="2"/>
    <n v="4"/>
    <s v="Pequeño"/>
    <n v="0.2"/>
    <n v="9.5968000000000018"/>
    <n v="-9.5968"/>
    <n v="57.580800000000004"/>
    <s v="Medio"/>
    <n v="-1.1996"/>
    <n v="-2.4999999999999998E-2"/>
    <n v="-39.586799999999997"/>
    <n v="6"/>
    <n v="6"/>
    <s v="CORRECTO"/>
    <n v="2015"/>
    <n v="0"/>
  </r>
  <r>
    <x v="3902"/>
    <x v="1931"/>
    <d v="2015-10-02T00:00:00"/>
    <d v="2015-10-07T00:00:00"/>
    <s v="Second Class"/>
    <x v="37"/>
    <s v="Christopher Schild"/>
    <s v="HOME OFFICE"/>
    <s v="united states"/>
    <s v="Los Angeles"/>
    <s v="California"/>
    <n v="90045"/>
    <s v="West"/>
    <s v="OFF-ST-10000943"/>
    <x v="1"/>
    <x v="4"/>
    <x v="1204"/>
    <n v="270.33999999999997"/>
    <n v="14"/>
    <n v="35"/>
    <s v="Grande"/>
    <n v="0"/>
    <n v="0"/>
    <n v="0"/>
    <n v="270.33999999999997"/>
    <s v="Alto"/>
    <n v="75.6952"/>
    <n v="0.28000000000000003"/>
    <n v="-194.6448"/>
    <n v="5"/>
    <n v="5"/>
    <s v="CORRECTO"/>
    <n v="2015"/>
    <n v="0"/>
  </r>
  <r>
    <x v="3903"/>
    <x v="1932"/>
    <d v="2015-04-05T00:00:00"/>
    <d v="2015-04-10T00:00:00"/>
    <s v="Standard Class"/>
    <x v="725"/>
    <s v="Valerie Takahito"/>
    <s v="HOME OFFICE"/>
    <s v="united states"/>
    <s v="Philadelphia"/>
    <s v="Pennsylvania"/>
    <n v="19143"/>
    <s v="East"/>
    <s v="OFF-AP-10004036"/>
    <x v="1"/>
    <x v="9"/>
    <x v="1282"/>
    <n v="98.111999999999995"/>
    <n v="7"/>
    <n v="16"/>
    <s v="Grande"/>
    <n v="0.2"/>
    <n v="19.622399999999999"/>
    <n v="-19.622399999999999"/>
    <n v="117.73439999999999"/>
    <s v="Medio"/>
    <n v="18.396000000000001"/>
    <n v="0.18750000000000003"/>
    <n v="-60.093600000000002"/>
    <n v="5"/>
    <n v="5"/>
    <s v="CORRECTO"/>
    <n v="2015"/>
    <n v="0"/>
  </r>
  <r>
    <x v="3904"/>
    <x v="1932"/>
    <d v="2015-04-05T00:00:00"/>
    <d v="2015-04-10T00:00:00"/>
    <s v="Standard Class"/>
    <x v="725"/>
    <s v="Valerie Takahito"/>
    <s v="HOME OFFICE"/>
    <s v="united states"/>
    <s v="Philadelphia"/>
    <s v="Pennsylvania"/>
    <n v="19143"/>
    <s v="East"/>
    <s v="OFF-ST-10003816"/>
    <x v="1"/>
    <x v="4"/>
    <x v="717"/>
    <n v="563.80799999999999"/>
    <n v="4"/>
    <n v="26"/>
    <s v="Mediano"/>
    <n v="0.2"/>
    <n v="112.7616"/>
    <n v="-112.7616"/>
    <n v="676.56960000000004"/>
    <s v="Muy Alto"/>
    <n v="21.142800000000001"/>
    <n v="3.7500000000000006E-2"/>
    <n v="-429.90359999999998"/>
    <n v="5"/>
    <n v="5"/>
    <s v="CORRECTO"/>
    <n v="2015"/>
    <n v="0"/>
  </r>
  <r>
    <x v="3905"/>
    <x v="1932"/>
    <d v="2015-04-05T00:00:00"/>
    <d v="2015-04-10T00:00:00"/>
    <s v="Standard Class"/>
    <x v="725"/>
    <s v="Valerie Takahito"/>
    <s v="HOME OFFICE"/>
    <s v="united states"/>
    <s v="Philadelphia"/>
    <s v="Pennsylvania"/>
    <n v="19143"/>
    <s v="East"/>
    <s v="OFF-BI-10002072"/>
    <x v="1"/>
    <x v="8"/>
    <x v="838"/>
    <n v="10.428000000000001"/>
    <n v="4"/>
    <n v="17"/>
    <s v="Mediano"/>
    <n v="0.7"/>
    <n v="7.2995999999999999"/>
    <n v="-7.2995999999999999"/>
    <n v="17.727600000000002"/>
    <s v="Bajo"/>
    <n v="-6.952"/>
    <n v="-0.66666666666666663"/>
    <n v="-10.080399999999999"/>
    <n v="5"/>
    <n v="5"/>
    <s v="CORRECTO"/>
    <n v="2015"/>
    <n v="0"/>
  </r>
  <r>
    <x v="3906"/>
    <x v="1932"/>
    <d v="2015-04-05T00:00:00"/>
    <d v="2015-04-10T00:00:00"/>
    <s v="Standard Class"/>
    <x v="725"/>
    <s v="Valerie Takahito"/>
    <s v="HOME OFFICE"/>
    <s v="united states"/>
    <s v="Philadelphia"/>
    <s v="Pennsylvania"/>
    <n v="19143"/>
    <s v="East"/>
    <s v="FUR-FU-10001468"/>
    <x v="0"/>
    <x v="5"/>
    <x v="1289"/>
    <n v="547.13599999999997"/>
    <n v="4"/>
    <n v="25"/>
    <s v="Mediano"/>
    <n v="0.2"/>
    <n v="109.4272"/>
    <n v="-109.4272"/>
    <n v="656.56319999999994"/>
    <s v="Muy Alto"/>
    <n v="-68.391999999999996"/>
    <n v="-0.125"/>
    <n v="-506.10079999999999"/>
    <n v="5"/>
    <n v="5"/>
    <s v="CORRECTO"/>
    <n v="2015"/>
    <n v="0"/>
  </r>
  <r>
    <x v="3907"/>
    <x v="1932"/>
    <d v="2015-04-05T00:00:00"/>
    <d v="2015-04-10T00:00:00"/>
    <s v="Standard Class"/>
    <x v="725"/>
    <s v="Valerie Takahito"/>
    <s v="HOME OFFICE"/>
    <s v="united states"/>
    <s v="Philadelphia"/>
    <s v="Pennsylvania"/>
    <n v="19143"/>
    <s v="East"/>
    <s v="TEC-PH-10000347"/>
    <x v="2"/>
    <x v="7"/>
    <x v="500"/>
    <n v="14.85"/>
    <n v="5"/>
    <n v="17"/>
    <s v="Grande"/>
    <n v="0.4"/>
    <n v="5.94"/>
    <n v="-5.94"/>
    <n v="20.79"/>
    <s v="Bajo"/>
    <n v="-3.2174999999999998"/>
    <n v="-0.21666666666666665"/>
    <n v="-12.1275"/>
    <n v="5"/>
    <n v="5"/>
    <s v="CORRECTO"/>
    <n v="2015"/>
    <n v="0"/>
  </r>
  <r>
    <x v="3908"/>
    <x v="1932"/>
    <d v="2015-04-05T00:00:00"/>
    <d v="2015-04-10T00:00:00"/>
    <s v="Standard Class"/>
    <x v="725"/>
    <s v="Valerie Takahito"/>
    <s v="HOME OFFICE"/>
    <s v="united states"/>
    <s v="Philadelphia"/>
    <s v="Pennsylvania"/>
    <n v="19143"/>
    <s v="East"/>
    <s v="TEC-PH-10002844"/>
    <x v="2"/>
    <x v="7"/>
    <x v="104"/>
    <n v="41.988"/>
    <n v="2"/>
    <n v="8"/>
    <s v="Pequeño"/>
    <n v="0.4"/>
    <n v="16.795200000000001"/>
    <n v="-16.795200000000001"/>
    <n v="58.783200000000001"/>
    <s v="Medio"/>
    <n v="-9.7972000000000001"/>
    <n v="-0.23333333333333334"/>
    <n v="-34.99"/>
    <n v="5"/>
    <n v="5"/>
    <s v="CORRECTO"/>
    <n v="2015"/>
    <n v="0"/>
  </r>
  <r>
    <x v="3909"/>
    <x v="1932"/>
    <d v="2015-04-05T00:00:00"/>
    <d v="2015-04-10T00:00:00"/>
    <s v="Standard Class"/>
    <x v="725"/>
    <s v="Valerie Takahito"/>
    <s v="HOME OFFICE"/>
    <s v="united states"/>
    <s v="Philadelphia"/>
    <s v="Pennsylvania"/>
    <n v="19143"/>
    <s v="East"/>
    <s v="FUR-FU-10001037"/>
    <x v="0"/>
    <x v="5"/>
    <x v="1169"/>
    <n v="7.5839999999999996"/>
    <n v="1"/>
    <n v="23"/>
    <s v="Pequeño"/>
    <n v="0.2"/>
    <n v="1.5167999999999999"/>
    <n v="-1.5167999999999999"/>
    <n v="9.1007999999999996"/>
    <s v="Bajo"/>
    <n v="2.37"/>
    <n v="0.31250000000000006"/>
    <n v="-3.6972"/>
    <n v="5"/>
    <n v="5"/>
    <s v="CORRECTO"/>
    <n v="2015"/>
    <n v="0"/>
  </r>
  <r>
    <x v="3910"/>
    <x v="1932"/>
    <d v="2015-04-05T00:00:00"/>
    <d v="2015-04-10T00:00:00"/>
    <s v="Standard Class"/>
    <x v="725"/>
    <s v="Valerie Takahito"/>
    <s v="HOME OFFICE"/>
    <s v="united states"/>
    <s v="Philadelphia"/>
    <s v="Pennsylvania"/>
    <n v="19143"/>
    <s v="East"/>
    <s v="FUR-BO-10004218"/>
    <x v="0"/>
    <x v="0"/>
    <x v="1593"/>
    <n v="352.45"/>
    <n v="5"/>
    <n v="34"/>
    <s v="Grande"/>
    <n v="0.5"/>
    <n v="176.22499999999999"/>
    <n v="-176.22499999999999"/>
    <n v="528.67499999999995"/>
    <s v="Muy Alto"/>
    <n v="-211.47"/>
    <n v="-0.6"/>
    <n v="-387.69499999999999"/>
    <n v="5"/>
    <n v="5"/>
    <s v="CORRECTO"/>
    <n v="2015"/>
    <n v="0"/>
  </r>
  <r>
    <x v="3911"/>
    <x v="1933"/>
    <d v="2017-06-05T00:00:00"/>
    <d v="2017-06-06T00:00:00"/>
    <s v="First Class"/>
    <x v="455"/>
    <s v="Adrian Barton"/>
    <s v="CONSUMER"/>
    <s v="united states"/>
    <s v="Pearland"/>
    <s v="Texas"/>
    <n v="77581"/>
    <s v="Central"/>
    <s v="TEC-PH-10001619"/>
    <x v="2"/>
    <x v="7"/>
    <x v="1594"/>
    <n v="470.37599999999998"/>
    <n v="3"/>
    <n v="10"/>
    <s v="Mediano"/>
    <n v="0.2"/>
    <n v="94.075199999999995"/>
    <n v="-94.075199999999995"/>
    <n v="564.45119999999997"/>
    <s v="Muy Alto"/>
    <n v="52.917299999999997"/>
    <n v="0.1125"/>
    <n v="-323.38350000000003"/>
    <n v="1"/>
    <n v="1"/>
    <s v="CORRECTO"/>
    <n v="2017"/>
    <n v="0"/>
  </r>
  <r>
    <x v="3912"/>
    <x v="1934"/>
    <d v="2017-09-18T00:00:00"/>
    <d v="2017-09-25T00:00:00"/>
    <s v="Standard Class"/>
    <x v="152"/>
    <s v="Muhammed MacIntyre"/>
    <s v="CORPORATE"/>
    <s v="united states"/>
    <s v="New York City"/>
    <s v="New York"/>
    <n v="10035"/>
    <s v="East"/>
    <s v="OFF-PA-10001639"/>
    <x v="1"/>
    <x v="10"/>
    <x v="981"/>
    <n v="19.440000000000001"/>
    <n v="3"/>
    <n v="24"/>
    <s v="Mediano"/>
    <n v="0"/>
    <n v="0"/>
    <n v="0"/>
    <n v="19.440000000000001"/>
    <s v="Bajo"/>
    <n v="9.3312000000000008"/>
    <n v="0.48000000000000004"/>
    <n v="-10.1088"/>
    <n v="7"/>
    <n v="7"/>
    <s v="CORRECTO"/>
    <n v="2017"/>
    <n v="0"/>
  </r>
  <r>
    <x v="3913"/>
    <x v="1934"/>
    <d v="2017-09-18T00:00:00"/>
    <d v="2017-09-25T00:00:00"/>
    <s v="Standard Class"/>
    <x v="152"/>
    <s v="Muhammed MacIntyre"/>
    <s v="CORPORATE"/>
    <s v="united states"/>
    <s v="New York City"/>
    <s v="New York"/>
    <n v="10035"/>
    <s v="East"/>
    <s v="FUR-FU-10002268"/>
    <x v="0"/>
    <x v="5"/>
    <x v="869"/>
    <n v="9.82"/>
    <n v="2"/>
    <n v="34"/>
    <s v="Pequeño"/>
    <n v="0"/>
    <n v="0"/>
    <n v="0"/>
    <n v="9.82"/>
    <s v="Bajo"/>
    <n v="3.2406000000000001"/>
    <n v="0.33"/>
    <n v="-6.5793999999999997"/>
    <n v="7"/>
    <n v="7"/>
    <s v="CORRECTO"/>
    <n v="2017"/>
    <n v="0"/>
  </r>
  <r>
    <x v="3914"/>
    <x v="1935"/>
    <d v="2017-07-18T00:00:00"/>
    <d v="2017-07-23T00:00:00"/>
    <s v="Standard Class"/>
    <x v="586"/>
    <s v="Maris LaWare"/>
    <s v="CONSUMER"/>
    <s v="united states"/>
    <s v="Phoenix"/>
    <s v="Arizona"/>
    <n v="85023"/>
    <s v="West"/>
    <s v="FUR-TA-10001932"/>
    <x v="0"/>
    <x v="3"/>
    <x v="848"/>
    <n v="801.6"/>
    <n v="5"/>
    <n v="22"/>
    <s v="Grande"/>
    <n v="0.5"/>
    <n v="400.8"/>
    <n v="-400.8"/>
    <n v="1202.4000000000001"/>
    <s v="Muy Alto"/>
    <n v="-448.89600000000002"/>
    <n v="-0.56000000000000005"/>
    <n v="-849.69600000000003"/>
    <n v="5"/>
    <n v="5"/>
    <s v="CORRECTO"/>
    <n v="2017"/>
    <n v="0"/>
  </r>
  <r>
    <x v="3915"/>
    <x v="1935"/>
    <d v="2017-07-18T00:00:00"/>
    <d v="2017-07-23T00:00:00"/>
    <s v="Standard Class"/>
    <x v="586"/>
    <s v="Maris LaWare"/>
    <s v="CONSUMER"/>
    <s v="united states"/>
    <s v="Phoenix"/>
    <s v="Arizona"/>
    <n v="85023"/>
    <s v="West"/>
    <s v="FUR-CH-10004218"/>
    <x v="0"/>
    <x v="1"/>
    <x v="38"/>
    <n v="161.56800000000001"/>
    <n v="2"/>
    <n v="35"/>
    <s v="Pequeño"/>
    <n v="0.2"/>
    <n v="32.313600000000001"/>
    <n v="-32.313600000000001"/>
    <n v="193.88160000000002"/>
    <s v="Medio"/>
    <n v="10.098000000000001"/>
    <n v="6.25E-2"/>
    <n v="-119.1564"/>
    <n v="5"/>
    <n v="5"/>
    <s v="CORRECTO"/>
    <n v="2017"/>
    <n v="0"/>
  </r>
  <r>
    <x v="3916"/>
    <x v="1935"/>
    <d v="2017-07-18T00:00:00"/>
    <d v="2017-07-23T00:00:00"/>
    <s v="Standard Class"/>
    <x v="586"/>
    <s v="Maris LaWare"/>
    <s v="CONSUMER"/>
    <s v="united states"/>
    <s v="Phoenix"/>
    <s v="Arizona"/>
    <n v="85023"/>
    <s v="West"/>
    <s v="OFF-PA-10000246"/>
    <x v="1"/>
    <x v="10"/>
    <x v="1595"/>
    <n v="16.096"/>
    <n v="2"/>
    <n v="15"/>
    <s v="Pequeño"/>
    <n v="0.2"/>
    <n v="3.2192000000000003"/>
    <n v="-3.2191999999999998"/>
    <n v="19.315200000000001"/>
    <s v="Bajo"/>
    <n v="5.2312000000000003"/>
    <n v="0.32500000000000001"/>
    <n v="-7.6456"/>
    <n v="5"/>
    <n v="5"/>
    <s v="CORRECTO"/>
    <n v="2017"/>
    <n v="0"/>
  </r>
  <r>
    <x v="3917"/>
    <x v="1935"/>
    <d v="2017-07-18T00:00:00"/>
    <d v="2017-07-23T00:00:00"/>
    <s v="Standard Class"/>
    <x v="586"/>
    <s v="Maris LaWare"/>
    <s v="CONSUMER"/>
    <s v="united states"/>
    <s v="Phoenix"/>
    <s v="Arizona"/>
    <n v="85023"/>
    <s v="West"/>
    <s v="OFF-BI-10003350"/>
    <x v="1"/>
    <x v="8"/>
    <x v="842"/>
    <n v="7.6559999999999997"/>
    <n v="4"/>
    <n v="11"/>
    <s v="Mediano"/>
    <n v="0.7"/>
    <n v="5.3591999999999995"/>
    <n v="-5.3592000000000004"/>
    <n v="13.0152"/>
    <s v="Bajo"/>
    <n v="-6.1247999999999996"/>
    <n v="-0.79999999999999993"/>
    <n v="-8.4215999999999998"/>
    <n v="5"/>
    <n v="5"/>
    <s v="CORRECTO"/>
    <n v="2017"/>
    <n v="0"/>
  </r>
  <r>
    <x v="3918"/>
    <x v="1935"/>
    <d v="2017-07-18T00:00:00"/>
    <d v="2017-07-23T00:00:00"/>
    <s v="Standard Class"/>
    <x v="586"/>
    <s v="Maris LaWare"/>
    <s v="CONSUMER"/>
    <s v="united states"/>
    <s v="Phoenix"/>
    <s v="Arizona"/>
    <n v="85023"/>
    <s v="West"/>
    <s v="FUR-CH-10000513"/>
    <x v="0"/>
    <x v="1"/>
    <x v="70"/>
    <n v="311.976"/>
    <n v="3"/>
    <n v="42"/>
    <s v="Mediano"/>
    <n v="0.2"/>
    <n v="62.395200000000003"/>
    <n v="-62.395200000000003"/>
    <n v="374.37119999999999"/>
    <s v="Alto"/>
    <n v="-42.896700000000003"/>
    <n v="-0.13750000000000001"/>
    <n v="-292.47750000000002"/>
    <n v="5"/>
    <n v="5"/>
    <s v="CORRECTO"/>
    <n v="2017"/>
    <n v="0"/>
  </r>
  <r>
    <x v="3919"/>
    <x v="1936"/>
    <d v="2015-12-01T00:00:00"/>
    <d v="2015-12-07T00:00:00"/>
    <s v="Standard Class"/>
    <x v="470"/>
    <s v="Keith Dawkins"/>
    <s v="CORPORATE"/>
    <s v="united states"/>
    <s v="Chesapeake"/>
    <s v="Virginia"/>
    <n v="23320"/>
    <s v="South"/>
    <s v="OFF-ST-10001321"/>
    <x v="1"/>
    <x v="4"/>
    <x v="421"/>
    <n v="61.68"/>
    <n v="4"/>
    <n v="35"/>
    <s v="Mediano"/>
    <n v="0"/>
    <n v="0"/>
    <n v="0"/>
    <n v="61.68"/>
    <s v="Medio"/>
    <n v="16.653600000000001"/>
    <n v="0.27"/>
    <n v="-45.026400000000002"/>
    <n v="6"/>
    <n v="6"/>
    <s v="CORRECTO"/>
    <n v="2015"/>
    <n v="0"/>
  </r>
  <r>
    <x v="3920"/>
    <x v="1936"/>
    <d v="2015-12-01T00:00:00"/>
    <d v="2015-12-07T00:00:00"/>
    <s v="Standard Class"/>
    <x v="470"/>
    <s v="Keith Dawkins"/>
    <s v="CORPORATE"/>
    <s v="united states"/>
    <s v="Chesapeake"/>
    <s v="Virginia"/>
    <n v="23320"/>
    <s v="South"/>
    <s v="OFF-BI-10004233"/>
    <x v="1"/>
    <x v="8"/>
    <x v="1386"/>
    <n v="63.96"/>
    <n v="4"/>
    <n v="31"/>
    <s v="Mediano"/>
    <n v="0"/>
    <n v="0"/>
    <n v="0"/>
    <n v="63.96"/>
    <s v="Medio"/>
    <n v="30.700800000000001"/>
    <n v="0.48"/>
    <n v="-33.2592"/>
    <n v="6"/>
    <n v="6"/>
    <s v="CORRECTO"/>
    <n v="2015"/>
    <n v="0"/>
  </r>
  <r>
    <x v="3921"/>
    <x v="1937"/>
    <d v="2016-06-28T00:00:00"/>
    <d v="2016-07-02T00:00:00"/>
    <s v="Second Class"/>
    <x v="288"/>
    <s v="Roland Fjeld"/>
    <s v="CONSUMER"/>
    <s v="united states"/>
    <s v="Chicago"/>
    <s v="Illinois"/>
    <n v="60610"/>
    <s v="Central"/>
    <s v="TEC-PH-10001299"/>
    <x v="2"/>
    <x v="7"/>
    <x v="1489"/>
    <n v="359.976"/>
    <n v="3"/>
    <n v="15"/>
    <s v="Mediano"/>
    <n v="0.2"/>
    <n v="71.995199999999997"/>
    <n v="-71.995199999999997"/>
    <n v="431.97120000000001"/>
    <s v="Alto"/>
    <n v="35.997599999999998"/>
    <n v="9.9999999999999992E-2"/>
    <n v="-251.98320000000001"/>
    <n v="4"/>
    <n v="4"/>
    <s v="CORRECTO"/>
    <n v="2016"/>
    <n v="0"/>
  </r>
  <r>
    <x v="3922"/>
    <x v="1938"/>
    <d v="2017-08-28T00:00:00"/>
    <d v="2017-09-01T00:00:00"/>
    <s v="Standard Class"/>
    <x v="253"/>
    <s v="Sean Christensen"/>
    <s v="CONSUMER"/>
    <s v="united states"/>
    <s v="Chicago"/>
    <s v="Illinois"/>
    <n v="60623"/>
    <s v="Central"/>
    <s v="OFF-PA-10002479"/>
    <x v="1"/>
    <x v="10"/>
    <x v="219"/>
    <n v="25.344000000000001"/>
    <n v="6"/>
    <n v="30"/>
    <s v="Grande"/>
    <n v="0.2"/>
    <n v="5.0688000000000004"/>
    <n v="-5.0688000000000004"/>
    <n v="30.412800000000001"/>
    <s v="Bajo"/>
    <n v="7.92"/>
    <n v="0.3125"/>
    <n v="-12.3552"/>
    <n v="4"/>
    <n v="4"/>
    <s v="CORRECTO"/>
    <n v="2017"/>
    <n v="0"/>
  </r>
  <r>
    <x v="3923"/>
    <x v="1938"/>
    <d v="2017-08-28T00:00:00"/>
    <d v="2017-09-01T00:00:00"/>
    <s v="Standard Class"/>
    <x v="253"/>
    <s v="Sean Christensen"/>
    <s v="CONSUMER"/>
    <s v="united states"/>
    <s v="Chicago"/>
    <s v="Illinois"/>
    <n v="60623"/>
    <s v="Central"/>
    <s v="OFF-PA-10001461"/>
    <x v="1"/>
    <x v="10"/>
    <x v="1596"/>
    <n v="26.72"/>
    <n v="5"/>
    <n v="14"/>
    <s v="Grande"/>
    <n v="0.2"/>
    <n v="5.3440000000000003"/>
    <n v="-5.3440000000000003"/>
    <n v="32.064"/>
    <s v="Bajo"/>
    <n v="9.3520000000000003"/>
    <n v="0.35000000000000003"/>
    <n v="-12.023999999999999"/>
    <n v="4"/>
    <n v="4"/>
    <s v="CORRECTO"/>
    <n v="2017"/>
    <n v="0"/>
  </r>
  <r>
    <x v="3924"/>
    <x v="1939"/>
    <d v="2014-09-17T00:00:00"/>
    <d v="2014-09-21T00:00:00"/>
    <s v="Standard Class"/>
    <x v="202"/>
    <s v="Bradley Nguyen"/>
    <s v="CONSUMER"/>
    <s v="united states"/>
    <s v="Seattle"/>
    <s v="Washington"/>
    <n v="98103"/>
    <s v="West"/>
    <s v="OFF-ST-10004963"/>
    <x v="1"/>
    <x v="4"/>
    <x v="465"/>
    <n v="30.28"/>
    <n v="2"/>
    <n v="24"/>
    <s v="Pequeño"/>
    <n v="0"/>
    <n v="0"/>
    <n v="0"/>
    <n v="30.28"/>
    <s v="Bajo"/>
    <n v="1.2112000000000001"/>
    <n v="0.04"/>
    <n v="-29.0688"/>
    <n v="4"/>
    <n v="4"/>
    <s v="CORRECTO"/>
    <n v="2014"/>
    <n v="0"/>
  </r>
  <r>
    <x v="3925"/>
    <x v="1939"/>
    <d v="2014-09-17T00:00:00"/>
    <d v="2014-09-21T00:00:00"/>
    <s v="Standard Class"/>
    <x v="202"/>
    <s v="Bradley Nguyen"/>
    <s v="CONSUMER"/>
    <s v="united states"/>
    <s v="Seattle"/>
    <s v="Washington"/>
    <n v="98103"/>
    <s v="West"/>
    <s v="OFF-ST-10000943"/>
    <x v="1"/>
    <x v="4"/>
    <x v="1204"/>
    <n v="57.93"/>
    <n v="3"/>
    <n v="35"/>
    <s v="Mediano"/>
    <n v="0"/>
    <n v="0"/>
    <n v="0"/>
    <n v="57.93"/>
    <s v="Medio"/>
    <n v="16.220400000000001"/>
    <n v="0.28000000000000003"/>
    <n v="-41.709600000000002"/>
    <n v="4"/>
    <n v="4"/>
    <s v="CORRECTO"/>
    <n v="2014"/>
    <n v="0"/>
  </r>
  <r>
    <x v="3926"/>
    <x v="1939"/>
    <d v="2014-09-17T00:00:00"/>
    <d v="2014-09-21T00:00:00"/>
    <s v="Standard Class"/>
    <x v="202"/>
    <s v="Bradley Nguyen"/>
    <s v="CONSUMER"/>
    <s v="united states"/>
    <s v="Seattle"/>
    <s v="Washington"/>
    <n v="98103"/>
    <s v="West"/>
    <s v="FUR-FU-10004671"/>
    <x v="0"/>
    <x v="5"/>
    <x v="1366"/>
    <n v="35.340000000000003"/>
    <n v="2"/>
    <n v="14"/>
    <s v="Pequeño"/>
    <n v="0"/>
    <n v="0"/>
    <n v="0"/>
    <n v="35.340000000000003"/>
    <s v="Bajo"/>
    <n v="13.4292"/>
    <n v="0.37999999999999995"/>
    <n v="-21.910799999999998"/>
    <n v="4"/>
    <n v="4"/>
    <s v="CORRECTO"/>
    <n v="2014"/>
    <n v="0"/>
  </r>
  <r>
    <x v="3927"/>
    <x v="1939"/>
    <d v="2014-09-17T00:00:00"/>
    <d v="2014-09-21T00:00:00"/>
    <s v="Standard Class"/>
    <x v="202"/>
    <s v="Bradley Nguyen"/>
    <s v="CONSUMER"/>
    <s v="united states"/>
    <s v="Seattle"/>
    <s v="Washington"/>
    <n v="98103"/>
    <s v="West"/>
    <s v="OFF-BI-10002735"/>
    <x v="1"/>
    <x v="8"/>
    <x v="142"/>
    <n v="137.24"/>
    <n v="5"/>
    <n v="39"/>
    <s v="Grande"/>
    <n v="0.2"/>
    <n v="27.448000000000004"/>
    <n v="-27.448"/>
    <n v="164.68800000000002"/>
    <s v="Medio"/>
    <n v="46.3185"/>
    <n v="0.33749999999999997"/>
    <n v="-63.473500000000001"/>
    <n v="4"/>
    <n v="4"/>
    <s v="CORRECTO"/>
    <n v="2014"/>
    <n v="0"/>
  </r>
  <r>
    <x v="3928"/>
    <x v="1940"/>
    <d v="2016-03-14T00:00:00"/>
    <d v="2016-03-17T00:00:00"/>
    <s v="First Class"/>
    <x v="365"/>
    <s v="John Stevenson"/>
    <s v="CONSUMER"/>
    <s v="united states"/>
    <s v="Harlingen"/>
    <s v="Texas"/>
    <n v="78550"/>
    <s v="Central"/>
    <s v="FUR-BO-10004409"/>
    <x v="0"/>
    <x v="0"/>
    <x v="631"/>
    <n v="241.33199999999999"/>
    <n v="5"/>
    <n v="17"/>
    <s v="Grande"/>
    <n v="0.32"/>
    <n v="77.226240000000004"/>
    <n v="-77.226240000000004"/>
    <n v="318.55824000000001"/>
    <s v="Alto"/>
    <n v="-14.196"/>
    <n v="-5.8823529411764705E-2"/>
    <n v="-178.30176"/>
    <n v="3"/>
    <n v="3"/>
    <s v="CORRECTO"/>
    <n v="2016"/>
    <n v="0"/>
  </r>
  <r>
    <x v="3929"/>
    <x v="1940"/>
    <d v="2016-03-14T00:00:00"/>
    <d v="2016-03-17T00:00:00"/>
    <s v="First Class"/>
    <x v="365"/>
    <s v="John Stevenson"/>
    <s v="CONSUMER"/>
    <s v="united states"/>
    <s v="Harlingen"/>
    <s v="Texas"/>
    <n v="78550"/>
    <s v="Central"/>
    <s v="OFF-PA-10001934"/>
    <x v="1"/>
    <x v="10"/>
    <x v="548"/>
    <n v="5.1840000000000002"/>
    <n v="1"/>
    <n v="24"/>
    <s v="Pequeño"/>
    <n v="0.2"/>
    <n v="1.0368000000000002"/>
    <n v="-1.0367999999999999"/>
    <n v="6.2208000000000006"/>
    <s v="Bajo"/>
    <n v="1.8792"/>
    <n v="0.36249999999999999"/>
    <n v="-2.2679999999999998"/>
    <n v="3"/>
    <n v="3"/>
    <s v="CORRECTO"/>
    <n v="2016"/>
    <n v="0"/>
  </r>
  <r>
    <x v="3930"/>
    <x v="1940"/>
    <d v="2016-03-14T00:00:00"/>
    <d v="2016-03-17T00:00:00"/>
    <s v="First Class"/>
    <x v="365"/>
    <s v="John Stevenson"/>
    <s v="CONSUMER"/>
    <s v="united states"/>
    <s v="Harlingen"/>
    <s v="Texas"/>
    <n v="78550"/>
    <s v="Central"/>
    <s v="OFF-AR-10001044"/>
    <x v="1"/>
    <x v="6"/>
    <x v="1051"/>
    <n v="145.54400000000001"/>
    <n v="7"/>
    <n v="27"/>
    <s v="Grande"/>
    <n v="0.2"/>
    <n v="29.108800000000002"/>
    <n v="-29.108799999999999"/>
    <n v="174.65280000000001"/>
    <s v="Medio"/>
    <n v="16.373699999999999"/>
    <n v="0.11249999999999999"/>
    <n v="-100.0615"/>
    <n v="3"/>
    <n v="3"/>
    <s v="CORRECTO"/>
    <n v="2016"/>
    <n v="0"/>
  </r>
  <r>
    <x v="3931"/>
    <x v="1941"/>
    <d v="2016-08-26T00:00:00"/>
    <d v="2016-09-02T00:00:00"/>
    <s v="Standard Class"/>
    <x v="500"/>
    <s v="Vivek Grady"/>
    <s v="CORPORATE"/>
    <s v="united states"/>
    <s v="Philadelphia"/>
    <s v="Pennsylvania"/>
    <n v="19140"/>
    <s v="East"/>
    <s v="OFF-AR-10004165"/>
    <x v="1"/>
    <x v="6"/>
    <x v="1597"/>
    <n v="5.4720000000000004"/>
    <n v="3"/>
    <n v="12"/>
    <s v="Mediano"/>
    <n v="0.2"/>
    <n v="1.0944"/>
    <n v="-1.0944"/>
    <n v="6.5664000000000007"/>
    <s v="Bajo"/>
    <n v="1.6415999999999999"/>
    <n v="0.3"/>
    <n v="-2.7360000000000002"/>
    <n v="7"/>
    <n v="7"/>
    <s v="CORRECTO"/>
    <n v="2016"/>
    <n v="0"/>
  </r>
  <r>
    <x v="3932"/>
    <x v="1941"/>
    <d v="2016-08-26T00:00:00"/>
    <d v="2016-09-02T00:00:00"/>
    <s v="Standard Class"/>
    <x v="500"/>
    <s v="Vivek Grady"/>
    <s v="CORPORATE"/>
    <s v="united states"/>
    <s v="Philadelphia"/>
    <s v="Pennsylvania"/>
    <n v="19140"/>
    <s v="East"/>
    <s v="TEC-AC-10001109"/>
    <x v="2"/>
    <x v="11"/>
    <x v="1007"/>
    <n v="47.984000000000002"/>
    <n v="2"/>
    <n v="28"/>
    <s v="Pequeño"/>
    <n v="0.2"/>
    <n v="9.5968000000000018"/>
    <n v="-9.5968"/>
    <n v="57.580800000000004"/>
    <s v="Medio"/>
    <n v="13.195600000000001"/>
    <n v="0.27500000000000002"/>
    <n v="-25.191600000000001"/>
    <n v="7"/>
    <n v="7"/>
    <s v="CORRECTO"/>
    <n v="2016"/>
    <n v="0"/>
  </r>
  <r>
    <x v="3933"/>
    <x v="1942"/>
    <d v="2017-09-02T00:00:00"/>
    <d v="2017-09-08T00:00:00"/>
    <s v="Standard Class"/>
    <x v="497"/>
    <s v="Anthony Witt"/>
    <s v="CONSUMER"/>
    <s v="united states"/>
    <s v="Bakersfield"/>
    <s v="California"/>
    <n v="93309"/>
    <s v="West"/>
    <s v="OFF-AR-10001919"/>
    <x v="1"/>
    <x v="6"/>
    <x v="862"/>
    <n v="9.4"/>
    <n v="5"/>
    <n v="17"/>
    <s v="Grande"/>
    <n v="0"/>
    <n v="0"/>
    <n v="0"/>
    <n v="9.4"/>
    <s v="Bajo"/>
    <n v="2.726"/>
    <n v="0.28999999999999998"/>
    <n v="-6.6740000000000004"/>
    <n v="6"/>
    <n v="6"/>
    <s v="CORRECTO"/>
    <n v="2017"/>
    <n v="0"/>
  </r>
  <r>
    <x v="3934"/>
    <x v="1942"/>
    <d v="2017-09-02T00:00:00"/>
    <d v="2017-09-08T00:00:00"/>
    <s v="Standard Class"/>
    <x v="497"/>
    <s v="Anthony Witt"/>
    <s v="CONSUMER"/>
    <s v="united states"/>
    <s v="Bakersfield"/>
    <s v="California"/>
    <n v="93309"/>
    <s v="West"/>
    <s v="OFF-LA-10004544"/>
    <x v="1"/>
    <x v="2"/>
    <x v="199"/>
    <n v="74"/>
    <n v="5"/>
    <n v="28"/>
    <s v="Grande"/>
    <n v="0"/>
    <n v="0"/>
    <n v="0"/>
    <n v="74"/>
    <s v="Medio"/>
    <n v="37"/>
    <n v="0.5"/>
    <n v="-37"/>
    <n v="6"/>
    <n v="6"/>
    <s v="CORRECTO"/>
    <n v="2017"/>
    <n v="0"/>
  </r>
  <r>
    <x v="3935"/>
    <x v="1942"/>
    <d v="2017-09-02T00:00:00"/>
    <d v="2017-09-08T00:00:00"/>
    <s v="Standard Class"/>
    <x v="497"/>
    <s v="Anthony Witt"/>
    <s v="CONSUMER"/>
    <s v="united states"/>
    <s v="Bakersfield"/>
    <s v="California"/>
    <n v="93309"/>
    <s v="West"/>
    <s v="TEC-PH-10003484"/>
    <x v="2"/>
    <x v="7"/>
    <x v="1539"/>
    <n v="201.584"/>
    <n v="2"/>
    <n v="18"/>
    <s v="Pequeño"/>
    <n v="0.2"/>
    <n v="40.316800000000001"/>
    <n v="-40.316800000000001"/>
    <n v="241.9008"/>
    <s v="Alto"/>
    <n v="12.599"/>
    <n v="6.25E-2"/>
    <n v="-148.66820000000001"/>
    <n v="6"/>
    <n v="6"/>
    <s v="CORRECTO"/>
    <n v="2017"/>
    <n v="0"/>
  </r>
  <r>
    <x v="3936"/>
    <x v="1943"/>
    <d v="2015-06-16T00:00:00"/>
    <d v="2015-06-20T00:00:00"/>
    <s v="Standard Class"/>
    <x v="721"/>
    <s v="Lycoris Saunders"/>
    <s v="CONSUMER"/>
    <s v="united states"/>
    <s v="Grand Prairie"/>
    <s v="Texas"/>
    <n v="75051"/>
    <s v="Central"/>
    <s v="OFF-EN-10001028"/>
    <x v="1"/>
    <x v="12"/>
    <x v="153"/>
    <n v="28.751999999999999"/>
    <n v="3"/>
    <n v="170"/>
    <s v="Mediano"/>
    <n v="0.2"/>
    <n v="5.7504"/>
    <n v="-5.7504"/>
    <n v="34.502400000000002"/>
    <s v="Bajo"/>
    <n v="9.3444000000000003"/>
    <n v="0.32500000000000001"/>
    <n v="-13.6572"/>
    <n v="4"/>
    <n v="4"/>
    <s v="CORRECTO"/>
    <n v="2015"/>
    <n v="0"/>
  </r>
  <r>
    <x v="3937"/>
    <x v="1943"/>
    <d v="2015-06-16T00:00:00"/>
    <d v="2015-06-20T00:00:00"/>
    <s v="Standard Class"/>
    <x v="721"/>
    <s v="Lycoris Saunders"/>
    <s v="CONSUMER"/>
    <s v="united states"/>
    <s v="Grand Prairie"/>
    <s v="Texas"/>
    <n v="75051"/>
    <s v="Central"/>
    <s v="OFF-PA-10004156"/>
    <x v="1"/>
    <x v="10"/>
    <x v="750"/>
    <n v="27.216000000000001"/>
    <n v="3"/>
    <n v="20"/>
    <s v="Mediano"/>
    <n v="0.2"/>
    <n v="5.4432000000000009"/>
    <n v="-5.4432"/>
    <n v="32.659199999999998"/>
    <s v="Bajo"/>
    <n v="9.8658000000000001"/>
    <n v="0.36249999999999999"/>
    <n v="-11.907"/>
    <n v="4"/>
    <n v="4"/>
    <s v="CORRECTO"/>
    <n v="2015"/>
    <n v="0"/>
  </r>
  <r>
    <x v="3938"/>
    <x v="1943"/>
    <d v="2015-06-16T00:00:00"/>
    <d v="2015-06-20T00:00:00"/>
    <s v="Standard Class"/>
    <x v="721"/>
    <s v="Lycoris Saunders"/>
    <s v="CONSUMER"/>
    <s v="united states"/>
    <s v="Grand Prairie"/>
    <s v="Texas"/>
    <n v="75051"/>
    <s v="Central"/>
    <s v="FUR-CH-10001708"/>
    <x v="0"/>
    <x v="1"/>
    <x v="893"/>
    <n v="197.37200000000001"/>
    <n v="2"/>
    <n v="32"/>
    <s v="Pequeño"/>
    <n v="0.3"/>
    <n v="59.211600000000004"/>
    <n v="-59.211599999999997"/>
    <n v="256.58360000000005"/>
    <s v="Alto"/>
    <n v="-25.3764"/>
    <n v="-0.12857142857142856"/>
    <n v="-163.5368"/>
    <n v="4"/>
    <n v="4"/>
    <s v="CORRECTO"/>
    <n v="2015"/>
    <n v="0"/>
  </r>
  <r>
    <x v="3939"/>
    <x v="1944"/>
    <d v="2016-12-10T00:00:00"/>
    <d v="2016-12-10T00:00:00"/>
    <s v="Same Day"/>
    <x v="708"/>
    <s v="Mark Hamilton"/>
    <s v="CONSUMER"/>
    <s v="united states"/>
    <s v="Greenwood"/>
    <s v="Indiana"/>
    <n v="46142"/>
    <s v="Central"/>
    <s v="FUR-CH-10003379"/>
    <x v="0"/>
    <x v="1"/>
    <x v="464"/>
    <n v="1424.9"/>
    <n v="5"/>
    <n v="33"/>
    <s v="Grande"/>
    <n v="0"/>
    <n v="0"/>
    <n v="0"/>
    <n v="1424.9"/>
    <s v="Muy Alto"/>
    <n v="356.22500000000002"/>
    <n v="0.25"/>
    <n v="-1068.675"/>
    <n v="0"/>
    <n v="0"/>
    <s v="CORRECTO"/>
    <n v="2016"/>
    <n v="0"/>
  </r>
  <r>
    <x v="3940"/>
    <x v="1945"/>
    <d v="2017-05-18T00:00:00"/>
    <d v="2017-05-23T00:00:00"/>
    <s v="Standard Class"/>
    <x v="358"/>
    <s v="Toby Swindell"/>
    <s v="CONSUMER"/>
    <s v="united states"/>
    <s v="New York City"/>
    <s v="New York"/>
    <n v="10024"/>
    <s v="East"/>
    <s v="FUR-FU-10002456"/>
    <x v="0"/>
    <x v="5"/>
    <x v="1018"/>
    <n v="14.56"/>
    <n v="2"/>
    <n v="27"/>
    <s v="Pequeño"/>
    <n v="0"/>
    <n v="0"/>
    <n v="0"/>
    <n v="14.56"/>
    <s v="Bajo"/>
    <n v="6.2607999999999997"/>
    <n v="0.42999999999999994"/>
    <n v="-8.2992000000000008"/>
    <n v="5"/>
    <n v="5"/>
    <s v="CORRECTO"/>
    <n v="2017"/>
    <n v="0"/>
  </r>
  <r>
    <x v="3941"/>
    <x v="1945"/>
    <d v="2017-05-18T00:00:00"/>
    <d v="2017-05-23T00:00:00"/>
    <s v="Standard Class"/>
    <x v="358"/>
    <s v="Toby Swindell"/>
    <s v="CONSUMER"/>
    <s v="united states"/>
    <s v="New York City"/>
    <s v="New York"/>
    <n v="10024"/>
    <s v="East"/>
    <s v="OFF-BI-10000605"/>
    <x v="1"/>
    <x v="8"/>
    <x v="536"/>
    <n v="3.048"/>
    <n v="1"/>
    <n v="28"/>
    <s v="Pequeño"/>
    <n v="0.2"/>
    <n v="0.60960000000000003"/>
    <n v="-0.60960000000000003"/>
    <n v="3.6576"/>
    <s v="Bajo"/>
    <n v="1.0286999999999999"/>
    <n v="0.33749999999999997"/>
    <n v="-1.4097"/>
    <n v="5"/>
    <n v="5"/>
    <s v="CORRECTO"/>
    <n v="2017"/>
    <n v="0"/>
  </r>
  <r>
    <x v="3942"/>
    <x v="1946"/>
    <d v="2017-05-27T00:00:00"/>
    <d v="2017-05-29T00:00:00"/>
    <s v="Second Class"/>
    <x v="13"/>
    <s v="Eric Hoffmann"/>
    <s v="CONSUMER"/>
    <s v="united states"/>
    <s v="Memphis"/>
    <s v="Tennessee"/>
    <n v="38109"/>
    <s v="South"/>
    <s v="OFF-PA-10001166"/>
    <x v="1"/>
    <x v="10"/>
    <x v="777"/>
    <n v="25.92"/>
    <n v="5"/>
    <n v="25"/>
    <s v="Grande"/>
    <n v="0.2"/>
    <n v="5.1840000000000011"/>
    <n v="-5.1840000000000002"/>
    <n v="31.104000000000003"/>
    <s v="Bajo"/>
    <n v="9.0719999999999992"/>
    <n v="0.34999999999999992"/>
    <n v="-11.664"/>
    <n v="2"/>
    <n v="2"/>
    <s v="CORRECTO"/>
    <n v="2017"/>
    <n v="0"/>
  </r>
  <r>
    <x v="3943"/>
    <x v="1947"/>
    <d v="2016-06-23T00:00:00"/>
    <d v="2016-06-30T00:00:00"/>
    <s v="Standard Class"/>
    <x v="726"/>
    <s v="Maureen Gnade"/>
    <s v="CONSUMER"/>
    <s v="united states"/>
    <s v="Buffalo"/>
    <s v="New York"/>
    <n v="14215"/>
    <s v="East"/>
    <s v="OFF-SU-10000157"/>
    <x v="1"/>
    <x v="14"/>
    <x v="1408"/>
    <n v="835.17"/>
    <n v="7"/>
    <n v="26"/>
    <s v="Grande"/>
    <n v="0"/>
    <n v="0"/>
    <n v="0"/>
    <n v="835.17"/>
    <s v="Muy Alto"/>
    <n v="16.703399999999998"/>
    <n v="0.02"/>
    <n v="-818.46659999999997"/>
    <n v="7"/>
    <n v="7"/>
    <s v="CORRECTO"/>
    <n v="2016"/>
    <n v="0"/>
  </r>
  <r>
    <x v="3944"/>
    <x v="1948"/>
    <d v="2016-05-16T00:00:00"/>
    <d v="2016-05-21T00:00:00"/>
    <s v="Second Class"/>
    <x v="157"/>
    <s v="Denny Ordway"/>
    <s v="CONSUMER"/>
    <s v="united states"/>
    <s v="Los Angeles"/>
    <s v="California"/>
    <n v="90036"/>
    <s v="West"/>
    <s v="OFF-PA-10004971"/>
    <x v="1"/>
    <x v="10"/>
    <x v="609"/>
    <n v="17.34"/>
    <n v="3"/>
    <n v="18"/>
    <s v="Mediano"/>
    <n v="0"/>
    <n v="0"/>
    <n v="0"/>
    <n v="17.34"/>
    <s v="Bajo"/>
    <n v="8.4966000000000008"/>
    <n v="0.49000000000000005"/>
    <n v="-8.8434000000000008"/>
    <n v="5"/>
    <n v="5"/>
    <s v="CORRECTO"/>
    <n v="2016"/>
    <n v="0"/>
  </r>
  <r>
    <x v="3945"/>
    <x v="1949"/>
    <d v="2017-11-18T00:00:00"/>
    <d v="2017-11-23T00:00:00"/>
    <s v="Standard Class"/>
    <x v="578"/>
    <s v="Art Ferguson"/>
    <s v="CONSUMER"/>
    <s v="united states"/>
    <s v="Homestead"/>
    <s v="Florida"/>
    <n v="33030"/>
    <s v="South"/>
    <s v="OFF-PA-10001977"/>
    <x v="1"/>
    <x v="10"/>
    <x v="1473"/>
    <n v="44.384"/>
    <n v="1"/>
    <n v="9"/>
    <s v="Pequeño"/>
    <n v="0.2"/>
    <n v="8.8768000000000011"/>
    <n v="-8.8767999999999994"/>
    <n v="53.260800000000003"/>
    <s v="Medio"/>
    <n v="15.5344"/>
    <n v="0.35"/>
    <n v="-19.972799999999999"/>
    <n v="5"/>
    <n v="5"/>
    <s v="CORRECTO"/>
    <n v="2017"/>
    <n v="0"/>
  </r>
  <r>
    <x v="3946"/>
    <x v="1949"/>
    <d v="2017-11-18T00:00:00"/>
    <d v="2017-11-23T00:00:00"/>
    <s v="Standard Class"/>
    <x v="578"/>
    <s v="Art Ferguson"/>
    <s v="CONSUMER"/>
    <s v="united states"/>
    <s v="Homestead"/>
    <s v="Florida"/>
    <n v="33030"/>
    <s v="South"/>
    <s v="OFF-SU-10001225"/>
    <x v="1"/>
    <x v="14"/>
    <x v="327"/>
    <n v="2.944"/>
    <n v="1"/>
    <n v="61"/>
    <s v="Pequeño"/>
    <n v="0.2"/>
    <n v="0.58879999999999999"/>
    <n v="-0.58879999999999999"/>
    <n v="3.5327999999999999"/>
    <s v="Bajo"/>
    <n v="-0.66239999999999999"/>
    <n v="-0.22500000000000001"/>
    <n v="-3.0175999999999998"/>
    <n v="5"/>
    <n v="5"/>
    <s v="CORRECTO"/>
    <n v="2017"/>
    <n v="0"/>
  </r>
  <r>
    <x v="3947"/>
    <x v="1950"/>
    <d v="2016-11-18T00:00:00"/>
    <d v="2016-11-22T00:00:00"/>
    <s v="Standard Class"/>
    <x v="17"/>
    <s v="Steve Nguyen"/>
    <s v="HOME OFFICE"/>
    <s v="united states"/>
    <s v="Pasadena"/>
    <s v="Texas"/>
    <n v="77506"/>
    <s v="Central"/>
    <s v="OFF-AR-10003514"/>
    <x v="1"/>
    <x v="6"/>
    <x v="182"/>
    <n v="6.3680000000000003"/>
    <n v="2"/>
    <n v="44"/>
    <s v="Pequeño"/>
    <n v="0.2"/>
    <n v="1.2736000000000001"/>
    <n v="-1.2736000000000001"/>
    <n v="7.6416000000000004"/>
    <s v="Bajo"/>
    <n v="1.0347999999999999"/>
    <n v="0.16249999999999998"/>
    <n v="-4.0595999999999997"/>
    <n v="4"/>
    <n v="4"/>
    <s v="CORRECTO"/>
    <n v="2016"/>
    <n v="0"/>
  </r>
  <r>
    <x v="3948"/>
    <x v="1950"/>
    <d v="2016-11-18T00:00:00"/>
    <d v="2016-11-22T00:00:00"/>
    <s v="Standard Class"/>
    <x v="17"/>
    <s v="Steve Nguyen"/>
    <s v="HOME OFFICE"/>
    <s v="united states"/>
    <s v="Pasadena"/>
    <s v="Texas"/>
    <n v="77506"/>
    <s v="Central"/>
    <s v="OFF-LA-10003510"/>
    <x v="1"/>
    <x v="2"/>
    <x v="580"/>
    <n v="48.847999999999999"/>
    <n v="2"/>
    <n v="43"/>
    <s v="Pequeño"/>
    <n v="0.2"/>
    <n v="9.7696000000000005"/>
    <n v="-9.7696000000000005"/>
    <n v="58.617599999999996"/>
    <s v="Medio"/>
    <n v="15.8756"/>
    <n v="0.32500000000000001"/>
    <n v="-23.2028"/>
    <n v="4"/>
    <n v="4"/>
    <s v="CORRECTO"/>
    <n v="2016"/>
    <n v="0"/>
  </r>
  <r>
    <x v="3949"/>
    <x v="1950"/>
    <d v="2016-11-18T00:00:00"/>
    <d v="2016-11-22T00:00:00"/>
    <s v="Standard Class"/>
    <x v="17"/>
    <s v="Steve Nguyen"/>
    <s v="HOME OFFICE"/>
    <s v="united states"/>
    <s v="Pasadena"/>
    <s v="Texas"/>
    <n v="77506"/>
    <s v="Central"/>
    <s v="OFF-PA-10001970"/>
    <x v="1"/>
    <x v="10"/>
    <x v="314"/>
    <n v="19.648"/>
    <n v="2"/>
    <n v="38"/>
    <s v="Pequeño"/>
    <n v="0.2"/>
    <n v="3.9296000000000002"/>
    <n v="-3.9296000000000002"/>
    <n v="23.5776"/>
    <s v="Bajo"/>
    <n v="6.6311999999999998"/>
    <n v="0.33749999999999997"/>
    <n v="-9.0871999999999993"/>
    <n v="4"/>
    <n v="4"/>
    <s v="CORRECTO"/>
    <n v="2016"/>
    <n v="0"/>
  </r>
  <r>
    <x v="3950"/>
    <x v="1950"/>
    <d v="2016-11-18T00:00:00"/>
    <d v="2016-11-22T00:00:00"/>
    <s v="Standard Class"/>
    <x v="17"/>
    <s v="Steve Nguyen"/>
    <s v="HOME OFFICE"/>
    <s v="united states"/>
    <s v="Pasadena"/>
    <s v="Texas"/>
    <n v="77506"/>
    <s v="Central"/>
    <s v="FUR-CH-10003817"/>
    <x v="0"/>
    <x v="1"/>
    <x v="164"/>
    <n v="255.108"/>
    <n v="6"/>
    <n v="43"/>
    <s v="Grande"/>
    <n v="0.3"/>
    <n v="76.532399999999996"/>
    <n v="-76.532399999999996"/>
    <n v="331.6404"/>
    <s v="Alto"/>
    <n v="-18.222000000000001"/>
    <n v="-7.1428571428571438E-2"/>
    <n v="-196.79759999999999"/>
    <n v="4"/>
    <n v="4"/>
    <s v="CORRECTO"/>
    <n v="2016"/>
    <n v="0"/>
  </r>
  <r>
    <x v="3951"/>
    <x v="1951"/>
    <d v="2014-11-28T00:00:00"/>
    <d v="2014-11-30T00:00:00"/>
    <s v="Second Class"/>
    <x v="373"/>
    <s v="Mary O'Rourke"/>
    <s v="CONSUMER"/>
    <s v="united states"/>
    <s v="Freeport"/>
    <s v="New York"/>
    <n v="11520"/>
    <s v="East"/>
    <s v="OFF-BI-10003676"/>
    <x v="1"/>
    <x v="8"/>
    <x v="824"/>
    <n v="17.248000000000001"/>
    <n v="2"/>
    <n v="51"/>
    <s v="Pequeño"/>
    <n v="0.2"/>
    <n v="3.4496000000000002"/>
    <n v="-3.4496000000000002"/>
    <n v="20.697600000000001"/>
    <s v="Bajo"/>
    <n v="6.0368000000000004"/>
    <n v="0.35"/>
    <n v="-7.7615999999999996"/>
    <n v="2"/>
    <n v="2"/>
    <s v="CORRECTO"/>
    <n v="2014"/>
    <n v="0"/>
  </r>
  <r>
    <x v="3952"/>
    <x v="1952"/>
    <d v="2016-03-01T00:00:00"/>
    <d v="2016-03-08T00:00:00"/>
    <s v="Standard Class"/>
    <x v="21"/>
    <s v="Odella Nelson"/>
    <s v="CORPORATE"/>
    <s v="united states"/>
    <s v="Denver"/>
    <s v="Colorado"/>
    <n v="80219"/>
    <s v="West"/>
    <s v="TEC-PH-10003535"/>
    <x v="2"/>
    <x v="7"/>
    <x v="1598"/>
    <n v="159.98400000000001"/>
    <n v="2"/>
    <n v="2"/>
    <s v="Pequeño"/>
    <n v="0.2"/>
    <n v="31.996800000000004"/>
    <n v="-31.9968"/>
    <n v="191.98080000000002"/>
    <s v="Medio"/>
    <n v="13.9986"/>
    <n v="8.7499999999999994E-2"/>
    <n v="-113.98860000000001"/>
    <n v="7"/>
    <n v="7"/>
    <s v="CORRECTO"/>
    <n v="2016"/>
    <n v="0"/>
  </r>
  <r>
    <x v="3953"/>
    <x v="1953"/>
    <d v="2017-01-15T00:00:00"/>
    <d v="2017-01-19T00:00:00"/>
    <s v="Standard Class"/>
    <x v="183"/>
    <s v="Sanjit Chand"/>
    <s v="CONSUMER"/>
    <s v="united states"/>
    <s v="Quincy"/>
    <s v="Massachusetts"/>
    <n v="2169"/>
    <s v="East"/>
    <s v="OFF-PA-10004675"/>
    <x v="1"/>
    <x v="10"/>
    <x v="69"/>
    <n v="12.7"/>
    <n v="2"/>
    <n v="17"/>
    <s v="Pequeño"/>
    <n v="0"/>
    <n v="0"/>
    <n v="0"/>
    <n v="12.7"/>
    <s v="Bajo"/>
    <n v="5.8419999999999996"/>
    <n v="0.46"/>
    <n v="-6.8579999999999997"/>
    <n v="4"/>
    <n v="4"/>
    <s v="CORRECTO"/>
    <n v="2017"/>
    <n v="0"/>
  </r>
  <r>
    <x v="3954"/>
    <x v="1954"/>
    <d v="2014-04-04T00:00:00"/>
    <d v="2014-04-09T00:00:00"/>
    <s v="Standard Class"/>
    <x v="384"/>
    <s v="Maurice Satty"/>
    <s v="CONSUMER"/>
    <s v="united states"/>
    <s v="Detroit"/>
    <s v="Michigan"/>
    <n v="48205"/>
    <s v="Central"/>
    <s v="FUR-FU-10004020"/>
    <x v="0"/>
    <x v="5"/>
    <x v="493"/>
    <n v="5.47"/>
    <n v="1"/>
    <n v="20"/>
    <s v="Pequeño"/>
    <n v="0"/>
    <n v="0"/>
    <n v="0"/>
    <n v="5.47"/>
    <s v="Bajo"/>
    <n v="2.3521000000000001"/>
    <n v="0.43000000000000005"/>
    <n v="-3.1179000000000001"/>
    <n v="5"/>
    <n v="5"/>
    <s v="CORRECTO"/>
    <n v="2014"/>
    <n v="0"/>
  </r>
  <r>
    <x v="3955"/>
    <x v="1954"/>
    <d v="2014-04-04T00:00:00"/>
    <d v="2014-04-09T00:00:00"/>
    <s v="Standard Class"/>
    <x v="384"/>
    <s v="Maurice Satty"/>
    <s v="CONSUMER"/>
    <s v="united states"/>
    <s v="Detroit"/>
    <s v="Michigan"/>
    <n v="48205"/>
    <s v="Central"/>
    <s v="OFF-AR-10001955"/>
    <x v="1"/>
    <x v="6"/>
    <x v="1030"/>
    <n v="79.36"/>
    <n v="4"/>
    <n v="28"/>
    <s v="Mediano"/>
    <n v="0"/>
    <n v="0"/>
    <n v="0"/>
    <n v="79.36"/>
    <s v="Medio"/>
    <n v="23.808"/>
    <n v="0.3"/>
    <n v="-55.552"/>
    <n v="5"/>
    <n v="5"/>
    <s v="CORRECTO"/>
    <n v="2014"/>
    <n v="0"/>
  </r>
  <r>
    <x v="3956"/>
    <x v="1955"/>
    <d v="2016-06-26T00:00:00"/>
    <d v="2016-07-03T00:00:00"/>
    <s v="Standard Class"/>
    <x v="35"/>
    <s v="Duane Noonan"/>
    <s v="CONSUMER"/>
    <s v="united states"/>
    <s v="San Francisco"/>
    <s v="California"/>
    <n v="94109"/>
    <s v="West"/>
    <s v="FUR-FU-10002364"/>
    <x v="0"/>
    <x v="5"/>
    <x v="1240"/>
    <n v="22.14"/>
    <n v="3"/>
    <n v="33"/>
    <s v="Mediano"/>
    <n v="0"/>
    <n v="0"/>
    <n v="0"/>
    <n v="22.14"/>
    <s v="Bajo"/>
    <n v="6.4206000000000003"/>
    <n v="0.28999999999999998"/>
    <n v="-15.7194"/>
    <n v="7"/>
    <n v="7"/>
    <s v="CORRECTO"/>
    <n v="2016"/>
    <n v="0"/>
  </r>
  <r>
    <x v="3957"/>
    <x v="1956"/>
    <d v="2016-05-29T00:00:00"/>
    <d v="2016-06-02T00:00:00"/>
    <s v="Standard Class"/>
    <x v="181"/>
    <s v="Raymond Buch"/>
    <s v="CONSUMER"/>
    <s v="united states"/>
    <s v="Nashville"/>
    <s v="Tennessee"/>
    <n v="37211"/>
    <s v="South"/>
    <s v="OFF-BI-10002414"/>
    <x v="1"/>
    <x v="8"/>
    <x v="1085"/>
    <n v="11.276999999999999"/>
    <n v="3"/>
    <n v="12"/>
    <s v="Mediano"/>
    <n v="0.7"/>
    <n v="7.8938999999999986"/>
    <n v="-7.8939000000000004"/>
    <n v="19.170899999999996"/>
    <s v="Bajo"/>
    <n v="-8.6456999999999997"/>
    <n v="-0.76666666666666672"/>
    <n v="-12.0288"/>
    <n v="4"/>
    <n v="4"/>
    <s v="CORRECTO"/>
    <n v="2016"/>
    <n v="0"/>
  </r>
  <r>
    <x v="3958"/>
    <x v="1956"/>
    <d v="2016-05-29T00:00:00"/>
    <d v="2016-06-02T00:00:00"/>
    <s v="Standard Class"/>
    <x v="181"/>
    <s v="Raymond Buch"/>
    <s v="CONSUMER"/>
    <s v="united states"/>
    <s v="Nashville"/>
    <s v="Tennessee"/>
    <n v="37211"/>
    <s v="South"/>
    <s v="OFF-AR-10003732"/>
    <x v="1"/>
    <x v="6"/>
    <x v="324"/>
    <n v="4.4480000000000004"/>
    <n v="2"/>
    <n v="33"/>
    <s v="Pequeño"/>
    <n v="0.2"/>
    <n v="0.88960000000000017"/>
    <n v="-0.88959999999999995"/>
    <n v="5.3376000000000001"/>
    <s v="Bajo"/>
    <n v="0.33360000000000001"/>
    <n v="7.4999999999999997E-2"/>
    <n v="-3.2248000000000001"/>
    <n v="4"/>
    <n v="4"/>
    <s v="CORRECTO"/>
    <n v="2016"/>
    <n v="0"/>
  </r>
  <r>
    <x v="3959"/>
    <x v="1956"/>
    <d v="2016-05-29T00:00:00"/>
    <d v="2016-06-02T00:00:00"/>
    <s v="Standard Class"/>
    <x v="181"/>
    <s v="Raymond Buch"/>
    <s v="CONSUMER"/>
    <s v="united states"/>
    <s v="Nashville"/>
    <s v="Tennessee"/>
    <n v="37211"/>
    <s v="South"/>
    <s v="FUR-FU-10001085"/>
    <x v="0"/>
    <x v="5"/>
    <x v="1599"/>
    <n v="44.76"/>
    <n v="3"/>
    <n v="14"/>
    <s v="Mediano"/>
    <n v="0.2"/>
    <n v="8.952"/>
    <n v="-8.952"/>
    <n v="53.711999999999996"/>
    <s v="Medio"/>
    <n v="14.547000000000001"/>
    <n v="0.32500000000000001"/>
    <n v="-21.260999999999999"/>
    <n v="4"/>
    <n v="4"/>
    <s v="CORRECTO"/>
    <n v="2016"/>
    <n v="0"/>
  </r>
  <r>
    <x v="3960"/>
    <x v="1957"/>
    <d v="2015-10-19T00:00:00"/>
    <d v="2015-10-24T00:00:00"/>
    <s v="Standard Class"/>
    <x v="468"/>
    <s v="Nicole Hansen"/>
    <s v="CORPORATE"/>
    <s v="united states"/>
    <s v="Detroit"/>
    <s v="Michigan"/>
    <n v="48227"/>
    <s v="Central"/>
    <s v="OFF-BI-10001249"/>
    <x v="1"/>
    <x v="8"/>
    <x v="1191"/>
    <n v="38.28"/>
    <n v="6"/>
    <n v="41"/>
    <s v="Grande"/>
    <n v="0"/>
    <n v="0"/>
    <n v="0"/>
    <n v="38.28"/>
    <s v="Bajo"/>
    <n v="17.608799999999999"/>
    <n v="0.45999999999999996"/>
    <n v="-20.671199999999999"/>
    <n v="5"/>
    <n v="5"/>
    <s v="CORRECTO"/>
    <n v="2015"/>
    <n v="0"/>
  </r>
  <r>
    <x v="3961"/>
    <x v="1957"/>
    <d v="2015-10-19T00:00:00"/>
    <d v="2015-10-24T00:00:00"/>
    <s v="Standard Class"/>
    <x v="468"/>
    <s v="Nicole Hansen"/>
    <s v="CORPORATE"/>
    <s v="united states"/>
    <s v="Detroit"/>
    <s v="Michigan"/>
    <n v="48227"/>
    <s v="Central"/>
    <s v="TEC-PH-10002564"/>
    <x v="2"/>
    <x v="7"/>
    <x v="985"/>
    <n v="149.94999999999999"/>
    <n v="5"/>
    <n v="27"/>
    <s v="Grande"/>
    <n v="0"/>
    <n v="0"/>
    <n v="0"/>
    <n v="149.94999999999999"/>
    <s v="Medio"/>
    <n v="44.984999999999999"/>
    <n v="0.30000000000000004"/>
    <n v="-104.965"/>
    <n v="5"/>
    <n v="5"/>
    <s v="CORRECTO"/>
    <n v="2015"/>
    <n v="0"/>
  </r>
  <r>
    <x v="3962"/>
    <x v="1958"/>
    <d v="2017-02-19T00:00:00"/>
    <d v="2017-02-20T00:00:00"/>
    <s v="First Class"/>
    <x v="525"/>
    <s v="Emily Ducich"/>
    <s v="HOME OFFICE"/>
    <s v="united states"/>
    <s v="Los Angeles"/>
    <s v="California"/>
    <n v="90045"/>
    <s v="West"/>
    <s v="OFF-AR-10000634"/>
    <x v="1"/>
    <x v="6"/>
    <x v="997"/>
    <n v="12.84"/>
    <n v="3"/>
    <n v="23"/>
    <s v="Mediano"/>
    <n v="0"/>
    <n v="0"/>
    <n v="0"/>
    <n v="12.84"/>
    <s v="Bajo"/>
    <n v="3.4668000000000001"/>
    <n v="0.27"/>
    <n v="-9.3732000000000006"/>
    <n v="1"/>
    <n v="1"/>
    <s v="CORRECTO"/>
    <n v="2017"/>
    <n v="0"/>
  </r>
  <r>
    <x v="3963"/>
    <x v="1958"/>
    <d v="2017-02-19T00:00:00"/>
    <d v="2017-02-20T00:00:00"/>
    <s v="First Class"/>
    <x v="525"/>
    <s v="Emily Ducich"/>
    <s v="HOME OFFICE"/>
    <s v="united states"/>
    <s v="Los Angeles"/>
    <s v="California"/>
    <n v="90045"/>
    <s v="West"/>
    <s v="FUR-FU-10004018"/>
    <x v="0"/>
    <x v="5"/>
    <x v="936"/>
    <n v="44.67"/>
    <n v="3"/>
    <n v="36"/>
    <s v="Mediano"/>
    <n v="0"/>
    <n v="0"/>
    <n v="0"/>
    <n v="44.67"/>
    <s v="Bajo"/>
    <n v="12.0609"/>
    <n v="0.27"/>
    <n v="-32.609099999999998"/>
    <n v="1"/>
    <n v="1"/>
    <s v="CORRECTO"/>
    <n v="2017"/>
    <n v="0"/>
  </r>
  <r>
    <x v="3964"/>
    <x v="1959"/>
    <d v="2016-09-22T00:00:00"/>
    <d v="2016-09-28T00:00:00"/>
    <s v="Standard Class"/>
    <x v="617"/>
    <s v="Pierre Wener"/>
    <s v="CONSUMER"/>
    <s v="united states"/>
    <s v="Philadelphia"/>
    <s v="Pennsylvania"/>
    <n v="19140"/>
    <s v="East"/>
    <s v="OFF-AR-10003481"/>
    <x v="1"/>
    <x v="6"/>
    <x v="1600"/>
    <n v="7.8719999999999999"/>
    <n v="3"/>
    <n v="24"/>
    <s v="Mediano"/>
    <n v="0.2"/>
    <n v="1.5744"/>
    <n v="-1.5744"/>
    <n v="9.4464000000000006"/>
    <s v="Bajo"/>
    <n v="0.88560000000000005"/>
    <n v="0.1125"/>
    <n v="-5.4119999999999999"/>
    <n v="6"/>
    <n v="6"/>
    <s v="CORRECTO"/>
    <n v="2016"/>
    <n v="0"/>
  </r>
  <r>
    <x v="3965"/>
    <x v="1960"/>
    <d v="2014-11-12T00:00:00"/>
    <d v="2014-11-17T00:00:00"/>
    <s v="Second Class"/>
    <x v="664"/>
    <s v="Denise Monton"/>
    <s v="CORPORATE"/>
    <s v="united states"/>
    <s v="Asheville"/>
    <s v="North Carolina"/>
    <n v="28806"/>
    <s v="South"/>
    <s v="OFF-AR-10003651"/>
    <x v="1"/>
    <x v="6"/>
    <x v="279"/>
    <n v="7.8719999999999999"/>
    <n v="3"/>
    <n v="20"/>
    <s v="Mediano"/>
    <n v="0.2"/>
    <n v="1.5744"/>
    <n v="-1.5744"/>
    <n v="9.4464000000000006"/>
    <s v="Bajo"/>
    <n v="0.88560000000000005"/>
    <n v="0.1125"/>
    <n v="-5.4119999999999999"/>
    <n v="5"/>
    <n v="5"/>
    <s v="CORRECTO"/>
    <n v="2014"/>
    <n v="0"/>
  </r>
  <r>
    <x v="3966"/>
    <x v="1961"/>
    <d v="2016-04-01T00:00:00"/>
    <d v="2016-04-06T00:00:00"/>
    <s v="Standard Class"/>
    <x v="386"/>
    <s v="Don Weiss"/>
    <s v="CONSUMER"/>
    <s v="united states"/>
    <s v="New York City"/>
    <s v="New York"/>
    <n v="10024"/>
    <s v="East"/>
    <s v="OFF-AR-10002956"/>
    <x v="1"/>
    <x v="6"/>
    <x v="666"/>
    <n v="88.04"/>
    <n v="4"/>
    <n v="23"/>
    <s v="Mediano"/>
    <n v="0"/>
    <n v="0"/>
    <n v="0"/>
    <n v="88.04"/>
    <s v="Medio"/>
    <n v="22.8904"/>
    <n v="0.25999999999999995"/>
    <n v="-65.149600000000007"/>
    <n v="5"/>
    <n v="5"/>
    <s v="CORRECTO"/>
    <n v="2016"/>
    <n v="0"/>
  </r>
  <r>
    <x v="3967"/>
    <x v="1962"/>
    <d v="2016-05-20T00:00:00"/>
    <d v="2016-05-23T00:00:00"/>
    <s v="First Class"/>
    <x v="258"/>
    <s v="Eugene Hildebrand"/>
    <s v="HOME OFFICE"/>
    <s v="united states"/>
    <s v="Colorado Springs"/>
    <s v="Colorado"/>
    <n v="80906"/>
    <s v="West"/>
    <s v="OFF-BI-10003638"/>
    <x v="1"/>
    <x v="8"/>
    <x v="612"/>
    <n v="40.634999999999998"/>
    <n v="7"/>
    <n v="34"/>
    <s v="Grande"/>
    <n v="0.7"/>
    <n v="28.444499999999998"/>
    <n v="-28.444500000000001"/>
    <n v="69.079499999999996"/>
    <s v="Medio"/>
    <n v="-32.508000000000003"/>
    <n v="-0.80000000000000016"/>
    <n v="-44.698500000000003"/>
    <n v="3"/>
    <n v="3"/>
    <s v="CORRECTO"/>
    <n v="2016"/>
    <n v="0"/>
  </r>
  <r>
    <x v="3968"/>
    <x v="1963"/>
    <d v="2015-06-01T00:00:00"/>
    <d v="2015-06-05T00:00:00"/>
    <s v="Standard Class"/>
    <x v="722"/>
    <s v="Katrina Edelman"/>
    <s v="CORPORATE"/>
    <s v="united states"/>
    <s v="San Antonio"/>
    <s v="Texas"/>
    <n v="78207"/>
    <s v="Central"/>
    <s v="OFF-BI-10001890"/>
    <x v="1"/>
    <x v="8"/>
    <x v="176"/>
    <n v="5.7279999999999998"/>
    <n v="8"/>
    <n v="34"/>
    <s v="Grande"/>
    <n v="0.8"/>
    <n v="4.5823999999999998"/>
    <n v="-4.5823999999999998"/>
    <n v="10.3104"/>
    <s v="Bajo"/>
    <n v="-9.1647999999999996"/>
    <n v="-1.6"/>
    <n v="-10.3104"/>
    <n v="4"/>
    <n v="4"/>
    <s v="CORRECTO"/>
    <n v="2015"/>
    <n v="0"/>
  </r>
  <r>
    <x v="3969"/>
    <x v="1963"/>
    <d v="2015-06-01T00:00:00"/>
    <d v="2015-06-05T00:00:00"/>
    <s v="Standard Class"/>
    <x v="722"/>
    <s v="Katrina Edelman"/>
    <s v="CORPORATE"/>
    <s v="united states"/>
    <s v="San Antonio"/>
    <s v="Texas"/>
    <n v="78207"/>
    <s v="Central"/>
    <s v="OFF-PA-10002606"/>
    <x v="1"/>
    <x v="10"/>
    <x v="1601"/>
    <n v="42.24"/>
    <n v="10"/>
    <n v="26"/>
    <s v="Grande"/>
    <n v="0.2"/>
    <n v="8.4480000000000004"/>
    <n v="-8.4480000000000004"/>
    <n v="50.688000000000002"/>
    <s v="Medio"/>
    <n v="13.2"/>
    <n v="0.31249999999999994"/>
    <n v="-20.591999999999999"/>
    <n v="4"/>
    <n v="4"/>
    <s v="CORRECTO"/>
    <n v="2015"/>
    <n v="0"/>
  </r>
  <r>
    <x v="3970"/>
    <x v="1964"/>
    <d v="2014-11-22T00:00:00"/>
    <d v="2014-11-26T00:00:00"/>
    <s v="Standard Class"/>
    <x v="727"/>
    <s v="Susan Pistek"/>
    <s v="CONSUMER"/>
    <s v="united states"/>
    <s v="Los Angeles"/>
    <s v="California"/>
    <n v="90036"/>
    <s v="West"/>
    <s v="OFF-PA-10002245"/>
    <x v="1"/>
    <x v="10"/>
    <x v="1343"/>
    <n v="53.82"/>
    <n v="9"/>
    <n v="33"/>
    <s v="Grande"/>
    <n v="0"/>
    <n v="0"/>
    <n v="0"/>
    <n v="53.82"/>
    <s v="Medio"/>
    <n v="24.219000000000001"/>
    <n v="0.45"/>
    <n v="-29.600999999999999"/>
    <n v="4"/>
    <n v="4"/>
    <s v="CORRECTO"/>
    <n v="2014"/>
    <n v="0"/>
  </r>
  <r>
    <x v="3971"/>
    <x v="1965"/>
    <d v="2015-02-22T00:00:00"/>
    <d v="2015-02-24T00:00:00"/>
    <s v="Second Class"/>
    <x v="390"/>
    <s v="Penelope Sewall"/>
    <s v="HOME OFFICE"/>
    <s v="united states"/>
    <s v="Sterling Heights"/>
    <s v="Michigan"/>
    <n v="48310"/>
    <s v="Central"/>
    <s v="OFF-AR-10001615"/>
    <x v="1"/>
    <x v="6"/>
    <x v="1488"/>
    <n v="79.36"/>
    <n v="4"/>
    <n v="25"/>
    <s v="Mediano"/>
    <n v="0"/>
    <n v="0"/>
    <n v="0"/>
    <n v="79.36"/>
    <s v="Medio"/>
    <n v="20.633600000000001"/>
    <n v="0.26"/>
    <n v="-58.726399999999998"/>
    <n v="2"/>
    <n v="2"/>
    <s v="CORRECTO"/>
    <n v="2015"/>
    <n v="0"/>
  </r>
  <r>
    <x v="3972"/>
    <x v="1966"/>
    <d v="2016-03-29T00:00:00"/>
    <d v="2016-04-02T00:00:00"/>
    <s v="Standard Class"/>
    <x v="49"/>
    <s v="Janet Martin"/>
    <s v="CONSUMER"/>
    <s v="united states"/>
    <s v="New York City"/>
    <s v="New York"/>
    <n v="10009"/>
    <s v="East"/>
    <s v="OFF-PA-10000466"/>
    <x v="1"/>
    <x v="10"/>
    <x v="942"/>
    <n v="13.48"/>
    <n v="2"/>
    <n v="12"/>
    <s v="Pequeño"/>
    <n v="0"/>
    <n v="0"/>
    <n v="0"/>
    <n v="13.48"/>
    <s v="Bajo"/>
    <n v="6.74"/>
    <n v="0.5"/>
    <n v="-6.74"/>
    <n v="4"/>
    <n v="4"/>
    <s v="CORRECTO"/>
    <n v="2016"/>
    <n v="0"/>
  </r>
  <r>
    <x v="3973"/>
    <x v="1966"/>
    <d v="2016-03-29T00:00:00"/>
    <d v="2016-04-02T00:00:00"/>
    <s v="Standard Class"/>
    <x v="49"/>
    <s v="Janet Martin"/>
    <s v="CONSUMER"/>
    <s v="united states"/>
    <s v="New York City"/>
    <s v="New York"/>
    <n v="10009"/>
    <s v="East"/>
    <s v="OFF-BI-10003708"/>
    <x v="1"/>
    <x v="8"/>
    <x v="978"/>
    <n v="29.8"/>
    <n v="5"/>
    <n v="28"/>
    <s v="Grande"/>
    <n v="0.2"/>
    <n v="5.9600000000000009"/>
    <n v="-5.96"/>
    <n v="35.760000000000005"/>
    <s v="Bajo"/>
    <n v="9.3125"/>
    <n v="0.3125"/>
    <n v="-14.5275"/>
    <n v="4"/>
    <n v="4"/>
    <s v="CORRECTO"/>
    <n v="2016"/>
    <n v="0"/>
  </r>
  <r>
    <x v="3974"/>
    <x v="1966"/>
    <d v="2016-03-29T00:00:00"/>
    <d v="2016-04-02T00:00:00"/>
    <s v="Standard Class"/>
    <x v="49"/>
    <s v="Janet Martin"/>
    <s v="CONSUMER"/>
    <s v="united states"/>
    <s v="New York City"/>
    <s v="New York"/>
    <n v="10009"/>
    <s v="East"/>
    <s v="FUR-FU-10004848"/>
    <x v="0"/>
    <x v="5"/>
    <x v="28"/>
    <n v="414"/>
    <n v="8"/>
    <n v="31"/>
    <s v="Grande"/>
    <n v="0"/>
    <n v="0"/>
    <n v="0"/>
    <n v="414"/>
    <s v="Alto"/>
    <n v="124.2"/>
    <n v="0.3"/>
    <n v="-289.8"/>
    <n v="4"/>
    <n v="4"/>
    <s v="CORRECTO"/>
    <n v="2016"/>
    <n v="0"/>
  </r>
  <r>
    <x v="3975"/>
    <x v="1966"/>
    <d v="2016-03-29T00:00:00"/>
    <d v="2016-04-02T00:00:00"/>
    <s v="Standard Class"/>
    <x v="49"/>
    <s v="Janet Martin"/>
    <s v="CONSUMER"/>
    <s v="united states"/>
    <s v="New York City"/>
    <s v="New York"/>
    <n v="10009"/>
    <s v="East"/>
    <s v="OFF-BI-10000320"/>
    <x v="1"/>
    <x v="8"/>
    <x v="776"/>
    <n v="41.328000000000003"/>
    <n v="7"/>
    <n v="30"/>
    <s v="Grande"/>
    <n v="0.2"/>
    <n v="8.2656000000000009"/>
    <n v="-8.2655999999999992"/>
    <n v="49.593600000000002"/>
    <s v="Bajo"/>
    <n v="14.981400000000001"/>
    <n v="0.36249999999999999"/>
    <n v="-18.081"/>
    <n v="4"/>
    <n v="4"/>
    <s v="CORRECTO"/>
    <n v="2016"/>
    <n v="0"/>
  </r>
  <r>
    <x v="3976"/>
    <x v="1967"/>
    <d v="2016-10-22T00:00:00"/>
    <d v="2016-10-24T00:00:00"/>
    <s v="First Class"/>
    <x v="518"/>
    <s v="Eric Barreto"/>
    <s v="CONSUMER"/>
    <s v="united states"/>
    <s v="Richmond"/>
    <s v="Virginia"/>
    <n v="23223"/>
    <s v="South"/>
    <s v="FUR-FU-10003731"/>
    <x v="0"/>
    <x v="5"/>
    <x v="1602"/>
    <n v="39.92"/>
    <n v="4"/>
    <n v="15"/>
    <s v="Mediano"/>
    <n v="0"/>
    <n v="0"/>
    <n v="0"/>
    <n v="39.92"/>
    <s v="Bajo"/>
    <n v="11.1776"/>
    <n v="0.27999999999999997"/>
    <n v="-28.7424"/>
    <n v="2"/>
    <n v="2"/>
    <s v="CORRECTO"/>
    <n v="2016"/>
    <n v="0"/>
  </r>
  <r>
    <x v="3977"/>
    <x v="1968"/>
    <d v="2017-10-02T00:00:00"/>
    <d v="2017-10-07T00:00:00"/>
    <s v="Standard Class"/>
    <x v="435"/>
    <s v="Frank Gastineau"/>
    <s v="HOME OFFICE"/>
    <s v="united states"/>
    <s v="Seattle"/>
    <s v="Washington"/>
    <n v="98105"/>
    <s v="West"/>
    <s v="OFF-FA-10002780"/>
    <x v="1"/>
    <x v="13"/>
    <x v="128"/>
    <n v="8.94"/>
    <n v="3"/>
    <n v="215"/>
    <s v="Mediano"/>
    <n v="0"/>
    <n v="0"/>
    <n v="0"/>
    <n v="8.94"/>
    <s v="Bajo"/>
    <n v="4.1124000000000001"/>
    <n v="0.46"/>
    <n v="-4.8276000000000003"/>
    <n v="5"/>
    <n v="5"/>
    <s v="CORRECTO"/>
    <n v="2017"/>
    <n v="0"/>
  </r>
  <r>
    <x v="3978"/>
    <x v="1968"/>
    <d v="2017-10-02T00:00:00"/>
    <d v="2017-10-07T00:00:00"/>
    <s v="Standard Class"/>
    <x v="435"/>
    <s v="Frank Gastineau"/>
    <s v="HOME OFFICE"/>
    <s v="united states"/>
    <s v="Seattle"/>
    <s v="Washington"/>
    <n v="98105"/>
    <s v="West"/>
    <s v="TEC-PH-10003800"/>
    <x v="2"/>
    <x v="7"/>
    <x v="509"/>
    <n v="84.784000000000006"/>
    <n v="2"/>
    <n v="9"/>
    <s v="Pequeño"/>
    <n v="0.2"/>
    <n v="16.956800000000001"/>
    <n v="-16.956800000000001"/>
    <n v="101.74080000000001"/>
    <s v="Medio"/>
    <n v="-20.136199999999999"/>
    <n v="-0.23749999999999996"/>
    <n v="-87.963399999999993"/>
    <n v="5"/>
    <n v="5"/>
    <s v="CORRECTO"/>
    <n v="2017"/>
    <n v="0"/>
  </r>
  <r>
    <x v="3979"/>
    <x v="1969"/>
    <d v="2014-12-23T00:00:00"/>
    <d v="2014-12-27T00:00:00"/>
    <s v="Standard Class"/>
    <x v="260"/>
    <s v="Tiffany House"/>
    <s v="CORPORATE"/>
    <s v="united states"/>
    <s v="New York City"/>
    <s v="New York"/>
    <n v="10024"/>
    <s v="East"/>
    <s v="FUR-TA-10001676"/>
    <x v="0"/>
    <x v="3"/>
    <x v="966"/>
    <n v="53.316000000000003"/>
    <n v="2"/>
    <n v="22"/>
    <s v="Pequeño"/>
    <n v="0.4"/>
    <n v="21.326400000000003"/>
    <n v="-21.3264"/>
    <n v="74.642400000000009"/>
    <s v="Medio"/>
    <n v="-19.549199999999999"/>
    <n v="-0.36666666666666664"/>
    <n v="-51.538800000000002"/>
    <n v="4"/>
    <n v="4"/>
    <s v="CORRECTO"/>
    <n v="2014"/>
    <n v="0"/>
  </r>
  <r>
    <x v="3980"/>
    <x v="1969"/>
    <d v="2014-12-23T00:00:00"/>
    <d v="2014-12-27T00:00:00"/>
    <s v="Standard Class"/>
    <x v="260"/>
    <s v="Tiffany House"/>
    <s v="CORPORATE"/>
    <s v="united states"/>
    <s v="New York City"/>
    <s v="New York"/>
    <n v="10024"/>
    <s v="East"/>
    <s v="OFF-AP-10002350"/>
    <x v="1"/>
    <x v="9"/>
    <x v="550"/>
    <n v="56.52"/>
    <n v="3"/>
    <n v="29"/>
    <s v="Mediano"/>
    <n v="0"/>
    <n v="0"/>
    <n v="0"/>
    <n v="56.52"/>
    <s v="Medio"/>
    <n v="15.8256"/>
    <n v="0.27999999999999997"/>
    <n v="-40.694400000000002"/>
    <n v="4"/>
    <n v="4"/>
    <s v="CORRECTO"/>
    <n v="2014"/>
    <n v="0"/>
  </r>
  <r>
    <x v="3981"/>
    <x v="1970"/>
    <d v="2017-12-15T00:00:00"/>
    <d v="2017-12-20T00:00:00"/>
    <s v="Standard Class"/>
    <x v="484"/>
    <s v="Paul Lucas"/>
    <s v="HOME OFFICE"/>
    <s v="united states"/>
    <s v="Seattle"/>
    <s v="Washington"/>
    <n v="98115"/>
    <s v="West"/>
    <s v="FUR-FU-10003096"/>
    <x v="0"/>
    <x v="5"/>
    <x v="559"/>
    <n v="22.77"/>
    <n v="3"/>
    <n v="12"/>
    <s v="Mediano"/>
    <n v="0"/>
    <n v="0"/>
    <n v="0"/>
    <n v="22.77"/>
    <s v="Bajo"/>
    <n v="9.7911000000000001"/>
    <n v="0.43"/>
    <n v="-12.978899999999999"/>
    <n v="5"/>
    <n v="5"/>
    <s v="CORRECTO"/>
    <n v="2017"/>
    <n v="0"/>
  </r>
  <r>
    <x v="3982"/>
    <x v="1971"/>
    <d v="2016-07-07T00:00:00"/>
    <d v="2016-07-09T00:00:00"/>
    <s v="Second Class"/>
    <x v="666"/>
    <s v="Christopher Conant"/>
    <s v="CONSUMER"/>
    <s v="united states"/>
    <s v="Los Angeles"/>
    <s v="California"/>
    <n v="90045"/>
    <s v="West"/>
    <s v="FUR-CH-10003061"/>
    <x v="0"/>
    <x v="1"/>
    <x v="51"/>
    <n v="287.96800000000002"/>
    <n v="4"/>
    <n v="19"/>
    <s v="Mediano"/>
    <n v="0.2"/>
    <n v="57.593600000000009"/>
    <n v="-57.593600000000002"/>
    <n v="345.5616"/>
    <s v="Alto"/>
    <n v="-3.5996000000000001"/>
    <n v="-1.2499999999999999E-2"/>
    <n v="-233.97399999999999"/>
    <n v="2"/>
    <n v="2"/>
    <s v="CORRECTO"/>
    <n v="2016"/>
    <n v="0"/>
  </r>
  <r>
    <x v="3983"/>
    <x v="1971"/>
    <d v="2016-07-07T00:00:00"/>
    <d v="2016-07-09T00:00:00"/>
    <s v="Second Class"/>
    <x v="666"/>
    <s v="Christopher Conant"/>
    <s v="CONSUMER"/>
    <s v="united states"/>
    <s v="Los Angeles"/>
    <s v="California"/>
    <n v="90045"/>
    <s v="West"/>
    <s v="TEC-CO-10003763"/>
    <x v="2"/>
    <x v="16"/>
    <x v="1279"/>
    <n v="2799.96"/>
    <n v="5"/>
    <n v="19"/>
    <s v="Grande"/>
    <n v="0.2"/>
    <n v="559.99200000000008"/>
    <n v="-559.99199999999996"/>
    <n v="3359.9520000000002"/>
    <s v="Muy Alto"/>
    <n v="944.98649999999998"/>
    <n v="0.33749999999999997"/>
    <n v="-1294.9815000000001"/>
    <n v="2"/>
    <n v="2"/>
    <s v="CORRECTO"/>
    <n v="2016"/>
    <n v="0"/>
  </r>
  <r>
    <x v="3984"/>
    <x v="1971"/>
    <d v="2016-07-07T00:00:00"/>
    <d v="2016-07-09T00:00:00"/>
    <s v="Second Class"/>
    <x v="666"/>
    <s v="Christopher Conant"/>
    <s v="CONSUMER"/>
    <s v="united states"/>
    <s v="Los Angeles"/>
    <s v="California"/>
    <n v="90045"/>
    <s v="West"/>
    <s v="OFF-PA-10002923"/>
    <x v="1"/>
    <x v="10"/>
    <x v="1426"/>
    <n v="48.94"/>
    <n v="1"/>
    <n v="13"/>
    <s v="Pequeño"/>
    <n v="0"/>
    <n v="0"/>
    <n v="0"/>
    <n v="48.94"/>
    <s v="Bajo"/>
    <n v="24.47"/>
    <n v="0.5"/>
    <n v="-24.47"/>
    <n v="2"/>
    <n v="2"/>
    <s v="CORRECTO"/>
    <n v="2016"/>
    <n v="0"/>
  </r>
  <r>
    <x v="3985"/>
    <x v="1972"/>
    <d v="2016-04-17T00:00:00"/>
    <d v="2016-04-21T00:00:00"/>
    <s v="Standard Class"/>
    <x v="341"/>
    <s v="Jessica Myrick"/>
    <s v="CONSUMER"/>
    <s v="united states"/>
    <s v="Lakewood"/>
    <s v="California"/>
    <n v="90712"/>
    <s v="West"/>
    <s v="FUR-BO-10003441"/>
    <x v="0"/>
    <x v="0"/>
    <x v="712"/>
    <n v="257.49900000000002"/>
    <n v="3"/>
    <n v="18"/>
    <s v="Mediano"/>
    <n v="0.15"/>
    <n v="38.624850000000002"/>
    <n v="-38.624850000000002"/>
    <n v="296.12385"/>
    <s v="Alto"/>
    <n v="24.235199999999999"/>
    <n v="9.4117647058823514E-2"/>
    <n v="-194.63894999999999"/>
    <n v="4"/>
    <n v="4"/>
    <s v="CORRECTO"/>
    <n v="2016"/>
    <n v="0"/>
  </r>
  <r>
    <x v="3986"/>
    <x v="1973"/>
    <d v="2017-04-08T00:00:00"/>
    <d v="2017-04-14T00:00:00"/>
    <s v="Standard Class"/>
    <x v="580"/>
    <s v="Karen Ferguson"/>
    <s v="HOME OFFICE"/>
    <s v="united states"/>
    <s v="Plainfield"/>
    <s v="New Jersey"/>
    <n v="7060"/>
    <s v="East"/>
    <s v="OFF-ST-10001780"/>
    <x v="1"/>
    <x v="4"/>
    <x v="486"/>
    <n v="2591.56"/>
    <n v="4"/>
    <n v="13"/>
    <s v="Mediano"/>
    <n v="0"/>
    <n v="0"/>
    <n v="0"/>
    <n v="2591.56"/>
    <s v="Muy Alto"/>
    <n v="621.97439999999995"/>
    <n v="0.24"/>
    <n v="-1969.5856000000001"/>
    <n v="6"/>
    <n v="6"/>
    <s v="CORRECTO"/>
    <n v="2017"/>
    <n v="0"/>
  </r>
  <r>
    <x v="3987"/>
    <x v="1973"/>
    <d v="2017-04-08T00:00:00"/>
    <d v="2017-04-14T00:00:00"/>
    <s v="Standard Class"/>
    <x v="580"/>
    <s v="Karen Ferguson"/>
    <s v="HOME OFFICE"/>
    <s v="united states"/>
    <s v="Plainfield"/>
    <s v="New Jersey"/>
    <n v="7060"/>
    <s v="East"/>
    <s v="OFF-AP-10001962"/>
    <x v="1"/>
    <x v="9"/>
    <x v="1603"/>
    <n v="41.95"/>
    <n v="5"/>
    <n v="28"/>
    <s v="Grande"/>
    <n v="0"/>
    <n v="0"/>
    <n v="0"/>
    <n v="41.95"/>
    <s v="Bajo"/>
    <n v="10.487500000000001"/>
    <n v="0.25"/>
    <n v="-31.462499999999999"/>
    <n v="6"/>
    <n v="6"/>
    <s v="CORRECTO"/>
    <n v="2017"/>
    <n v="0"/>
  </r>
  <r>
    <x v="3988"/>
    <x v="1974"/>
    <d v="2016-04-17T00:00:00"/>
    <d v="2016-04-22T00:00:00"/>
    <s v="Standard Class"/>
    <x v="728"/>
    <s v="Charles Sheldon"/>
    <s v="CORPORATE"/>
    <s v="united states"/>
    <s v="Columbia"/>
    <s v="Tennessee"/>
    <n v="38401"/>
    <s v="South"/>
    <s v="FUR-FU-10003798"/>
    <x v="0"/>
    <x v="5"/>
    <x v="1604"/>
    <n v="79.12"/>
    <n v="5"/>
    <n v="10"/>
    <s v="Grande"/>
    <n v="0.2"/>
    <n v="15.824000000000002"/>
    <n v="-15.824"/>
    <n v="94.944000000000003"/>
    <s v="Medio"/>
    <n v="13.846"/>
    <n v="0.17499999999999999"/>
    <n v="-49.45"/>
    <n v="5"/>
    <n v="5"/>
    <s v="CORRECTO"/>
    <n v="2016"/>
    <n v="0"/>
  </r>
  <r>
    <x v="3989"/>
    <x v="1975"/>
    <d v="2014-11-25T00:00:00"/>
    <d v="2014-11-27T00:00:00"/>
    <s v="Second Class"/>
    <x v="481"/>
    <s v="Andy Reiter"/>
    <s v="CONSUMER"/>
    <s v="united states"/>
    <s v="Woonsocket"/>
    <s v="Rhode Island"/>
    <n v="2895"/>
    <s v="East"/>
    <s v="FUR-FU-10001095"/>
    <x v="0"/>
    <x v="5"/>
    <x v="748"/>
    <n v="52.96"/>
    <n v="2"/>
    <n v="24"/>
    <s v="Pequeño"/>
    <n v="0"/>
    <n v="0"/>
    <n v="0"/>
    <n v="52.96"/>
    <s v="Medio"/>
    <n v="20.1248"/>
    <n v="0.38"/>
    <n v="-32.8352"/>
    <n v="2"/>
    <n v="2"/>
    <s v="CORRECTO"/>
    <n v="2014"/>
    <n v="0"/>
  </r>
  <r>
    <x v="3990"/>
    <x v="1976"/>
    <d v="2014-11-03T00:00:00"/>
    <d v="2014-11-08T00:00:00"/>
    <s v="Standard Class"/>
    <x v="474"/>
    <s v="Maxwell Schwartz"/>
    <s v="CONSUMER"/>
    <s v="united states"/>
    <s v="Lancaster"/>
    <s v="Pennsylvania"/>
    <n v="17602"/>
    <s v="East"/>
    <s v="OFF-SU-10000157"/>
    <x v="1"/>
    <x v="14"/>
    <x v="1408"/>
    <n v="286.34399999999999"/>
    <n v="3"/>
    <n v="26"/>
    <s v="Mediano"/>
    <n v="0.2"/>
    <n v="57.268799999999999"/>
    <n v="-57.268799999999999"/>
    <n v="343.61279999999999"/>
    <s v="Alto"/>
    <n v="-64.427400000000006"/>
    <n v="-0.22500000000000003"/>
    <n v="-293.50259999999997"/>
    <n v="5"/>
    <n v="5"/>
    <s v="CORRECTO"/>
    <n v="2014"/>
    <n v="0"/>
  </r>
  <r>
    <x v="3991"/>
    <x v="1977"/>
    <d v="2015-05-01T00:00:00"/>
    <d v="2015-05-05T00:00:00"/>
    <s v="Standard Class"/>
    <x v="106"/>
    <s v="David Bremer"/>
    <s v="CORPORATE"/>
    <s v="united states"/>
    <s v="Tampa"/>
    <s v="Florida"/>
    <n v="33614"/>
    <s v="South"/>
    <s v="FUR-FU-10001095"/>
    <x v="0"/>
    <x v="5"/>
    <x v="748"/>
    <n v="63.552"/>
    <n v="3"/>
    <n v="24"/>
    <s v="Mediano"/>
    <n v="0.2"/>
    <n v="12.7104"/>
    <n v="-12.7104"/>
    <n v="76.2624"/>
    <s v="Medio"/>
    <n v="14.299200000000001"/>
    <n v="0.22500000000000001"/>
    <n v="-36.542400000000001"/>
    <n v="4"/>
    <n v="4"/>
    <s v="CORRECTO"/>
    <n v="2015"/>
    <n v="0"/>
  </r>
  <r>
    <x v="3992"/>
    <x v="1977"/>
    <d v="2015-05-01T00:00:00"/>
    <d v="2015-05-05T00:00:00"/>
    <s v="Standard Class"/>
    <x v="106"/>
    <s v="David Bremer"/>
    <s v="CORPORATE"/>
    <s v="united states"/>
    <s v="Tampa"/>
    <s v="Florida"/>
    <n v="33614"/>
    <s v="South"/>
    <s v="OFF-SU-10004261"/>
    <x v="1"/>
    <x v="14"/>
    <x v="610"/>
    <n v="41.375999999999998"/>
    <n v="3"/>
    <n v="14"/>
    <s v="Mediano"/>
    <n v="0.2"/>
    <n v="8.2751999999999999"/>
    <n v="-8.2751999999999999"/>
    <n v="49.651199999999996"/>
    <s v="Bajo"/>
    <n v="4.6547999999999998"/>
    <n v="0.1125"/>
    <n v="-28.446000000000002"/>
    <n v="4"/>
    <n v="4"/>
    <s v="CORRECTO"/>
    <n v="2015"/>
    <n v="0"/>
  </r>
  <r>
    <x v="3993"/>
    <x v="1977"/>
    <d v="2015-05-01T00:00:00"/>
    <d v="2015-05-05T00:00:00"/>
    <s v="Standard Class"/>
    <x v="106"/>
    <s v="David Bremer"/>
    <s v="CORPORATE"/>
    <s v="united states"/>
    <s v="Tampa"/>
    <s v="Florida"/>
    <n v="33614"/>
    <s v="South"/>
    <s v="OFF-AR-10004022"/>
    <x v="1"/>
    <x v="6"/>
    <x v="907"/>
    <n v="172.70400000000001"/>
    <n v="6"/>
    <n v="22"/>
    <s v="Grande"/>
    <n v="0.2"/>
    <n v="34.540800000000004"/>
    <n v="-34.540799999999997"/>
    <n v="207.2448"/>
    <s v="Alto"/>
    <n v="10.794"/>
    <n v="6.25E-2"/>
    <n v="-127.36920000000001"/>
    <n v="4"/>
    <n v="4"/>
    <s v="CORRECTO"/>
    <n v="2015"/>
    <n v="0"/>
  </r>
  <r>
    <x v="3994"/>
    <x v="1978"/>
    <d v="2015-03-08T00:00:00"/>
    <d v="2015-03-12T00:00:00"/>
    <s v="Standard Class"/>
    <x v="729"/>
    <s v="Dana Kaydos"/>
    <s v="CONSUMER"/>
    <s v="united states"/>
    <s v="Kenosha"/>
    <s v="Wisconsin"/>
    <n v="53142"/>
    <s v="Central"/>
    <s v="FUR-BO-10002916"/>
    <x v="0"/>
    <x v="0"/>
    <x v="1515"/>
    <n v="512.94000000000005"/>
    <n v="3"/>
    <n v="15"/>
    <s v="Mediano"/>
    <n v="0"/>
    <n v="0"/>
    <n v="0"/>
    <n v="512.94000000000005"/>
    <s v="Muy Alto"/>
    <n v="97.458600000000004"/>
    <n v="0.18999999999999997"/>
    <n v="-415.48140000000001"/>
    <n v="4"/>
    <n v="4"/>
    <s v="CORRECTO"/>
    <n v="2015"/>
    <n v="0"/>
  </r>
  <r>
    <x v="3995"/>
    <x v="1978"/>
    <d v="2015-03-08T00:00:00"/>
    <d v="2015-03-12T00:00:00"/>
    <s v="Standard Class"/>
    <x v="729"/>
    <s v="Dana Kaydos"/>
    <s v="CONSUMER"/>
    <s v="united states"/>
    <s v="Kenosha"/>
    <s v="Wisconsin"/>
    <n v="53142"/>
    <s v="Central"/>
    <s v="FUR-CH-10002084"/>
    <x v="0"/>
    <x v="1"/>
    <x v="1249"/>
    <n v="860.93"/>
    <n v="7"/>
    <n v="23"/>
    <s v="Grande"/>
    <n v="0"/>
    <n v="0"/>
    <n v="0"/>
    <n v="860.93"/>
    <s v="Muy Alto"/>
    <n v="189.40459999999999"/>
    <n v="0.22"/>
    <n v="-671.52539999999999"/>
    <n v="4"/>
    <n v="4"/>
    <s v="CORRECTO"/>
    <n v="2015"/>
    <n v="0"/>
  </r>
  <r>
    <x v="3996"/>
    <x v="1978"/>
    <d v="2015-03-08T00:00:00"/>
    <d v="2015-03-12T00:00:00"/>
    <s v="Standard Class"/>
    <x v="729"/>
    <s v="Dana Kaydos"/>
    <s v="CONSUMER"/>
    <s v="united states"/>
    <s v="Kenosha"/>
    <s v="Wisconsin"/>
    <n v="53142"/>
    <s v="Central"/>
    <s v="TEC-PH-10003012"/>
    <x v="2"/>
    <x v="7"/>
    <x v="348"/>
    <n v="769.95"/>
    <n v="5"/>
    <n v="32"/>
    <s v="Grande"/>
    <n v="0"/>
    <n v="0"/>
    <n v="0"/>
    <n v="769.95"/>
    <s v="Muy Alto"/>
    <n v="223.28550000000001"/>
    <n v="0.28999999999999998"/>
    <n v="-546.66449999999998"/>
    <n v="4"/>
    <n v="4"/>
    <s v="CORRECTO"/>
    <n v="2015"/>
    <n v="0"/>
  </r>
  <r>
    <x v="3997"/>
    <x v="1978"/>
    <d v="2015-03-08T00:00:00"/>
    <d v="2015-03-12T00:00:00"/>
    <s v="Standard Class"/>
    <x v="729"/>
    <s v="Dana Kaydos"/>
    <s v="CONSUMER"/>
    <s v="united states"/>
    <s v="Kenosha"/>
    <s v="Wisconsin"/>
    <n v="53142"/>
    <s v="Central"/>
    <s v="OFF-AR-10002704"/>
    <x v="1"/>
    <x v="6"/>
    <x v="1605"/>
    <n v="14.98"/>
    <n v="1"/>
    <n v="1"/>
    <s v="Pequeño"/>
    <n v="0"/>
    <n v="0"/>
    <n v="0"/>
    <n v="14.98"/>
    <s v="Bajo"/>
    <n v="4.4939999999999998"/>
    <n v="0.3"/>
    <n v="-10.486000000000001"/>
    <n v="4"/>
    <n v="4"/>
    <s v="CORRECTO"/>
    <n v="2015"/>
    <n v="0"/>
  </r>
  <r>
    <x v="3998"/>
    <x v="1978"/>
    <d v="2015-03-08T00:00:00"/>
    <d v="2015-03-12T00:00:00"/>
    <s v="Standard Class"/>
    <x v="729"/>
    <s v="Dana Kaydos"/>
    <s v="CONSUMER"/>
    <s v="united states"/>
    <s v="Kenosha"/>
    <s v="Wisconsin"/>
    <n v="53142"/>
    <s v="Central"/>
    <s v="FUR-FU-10000308"/>
    <x v="0"/>
    <x v="5"/>
    <x v="1278"/>
    <n v="373.08"/>
    <n v="6"/>
    <n v="26"/>
    <s v="Grande"/>
    <n v="0"/>
    <n v="0"/>
    <n v="0"/>
    <n v="373.08"/>
    <s v="Alto"/>
    <n v="82.077600000000004"/>
    <n v="0.22000000000000003"/>
    <n v="-291.00240000000002"/>
    <n v="4"/>
    <n v="4"/>
    <s v="CORRECTO"/>
    <n v="2015"/>
    <n v="0"/>
  </r>
  <r>
    <x v="3999"/>
    <x v="1979"/>
    <d v="2015-07-17T00:00:00"/>
    <d v="2015-07-20T00:00:00"/>
    <s v="Second Class"/>
    <x v="172"/>
    <s v="Michael Paige"/>
    <s v="CORPORATE"/>
    <s v="united states"/>
    <s v="Port Saint Lucie"/>
    <s v="Florida"/>
    <n v="34952"/>
    <s v="South"/>
    <s v="FUR-BO-10004709"/>
    <x v="0"/>
    <x v="0"/>
    <x v="266"/>
    <n v="231.92"/>
    <n v="5"/>
    <n v="32"/>
    <s v="Grande"/>
    <n v="0.2"/>
    <n v="46.384"/>
    <n v="-46.384"/>
    <n v="278.30399999999997"/>
    <s v="Alto"/>
    <n v="5.798"/>
    <n v="2.5000000000000001E-2"/>
    <n v="-179.738"/>
    <n v="3"/>
    <n v="3"/>
    <s v="CORRECTO"/>
    <n v="2015"/>
    <n v="0"/>
  </r>
  <r>
    <x v="4000"/>
    <x v="1980"/>
    <d v="2014-10-11T00:00:00"/>
    <d v="2014-10-16T00:00:00"/>
    <s v="Standard Class"/>
    <x v="656"/>
    <s v="Dean percer"/>
    <s v="HOME OFFICE"/>
    <s v="united states"/>
    <s v="Seattle"/>
    <s v="Washington"/>
    <n v="98115"/>
    <s v="West"/>
    <s v="FUR-FU-10001196"/>
    <x v="0"/>
    <x v="5"/>
    <x v="1125"/>
    <n v="63.47"/>
    <n v="11"/>
    <n v="26"/>
    <s v="Grande"/>
    <n v="0"/>
    <n v="0"/>
    <n v="0"/>
    <n v="63.47"/>
    <s v="Medio"/>
    <n v="19.041"/>
    <n v="0.3"/>
    <n v="-44.429000000000002"/>
    <n v="5"/>
    <n v="5"/>
    <s v="CORRECTO"/>
    <n v="2014"/>
    <n v="0"/>
  </r>
  <r>
    <x v="4001"/>
    <x v="1980"/>
    <d v="2014-10-11T00:00:00"/>
    <d v="2014-10-16T00:00:00"/>
    <s v="Standard Class"/>
    <x v="656"/>
    <s v="Dean percer"/>
    <s v="HOME OFFICE"/>
    <s v="united states"/>
    <s v="Seattle"/>
    <s v="Washington"/>
    <n v="98115"/>
    <s v="West"/>
    <s v="TEC-AC-10002942"/>
    <x v="2"/>
    <x v="11"/>
    <x v="1606"/>
    <n v="345"/>
    <n v="5"/>
    <n v="17"/>
    <s v="Grande"/>
    <n v="0"/>
    <n v="0"/>
    <n v="0"/>
    <n v="345"/>
    <s v="Alto"/>
    <n v="58.65"/>
    <n v="0.16999999999999998"/>
    <n v="-286.35000000000002"/>
    <n v="5"/>
    <n v="5"/>
    <s v="CORRECTO"/>
    <n v="2014"/>
    <n v="0"/>
  </r>
  <r>
    <x v="4002"/>
    <x v="1981"/>
    <d v="2016-03-03T00:00:00"/>
    <d v="2016-03-08T00:00:00"/>
    <s v="Standard Class"/>
    <x v="417"/>
    <s v="Chris Cortes"/>
    <s v="CONSUMER"/>
    <s v="united states"/>
    <s v="San Antonio"/>
    <s v="Texas"/>
    <n v="78207"/>
    <s v="Central"/>
    <s v="FUR-TA-10004915"/>
    <x v="0"/>
    <x v="3"/>
    <x v="335"/>
    <n v="637.89599999999996"/>
    <n v="3"/>
    <n v="23"/>
    <s v="Mediano"/>
    <n v="0.3"/>
    <n v="191.36879999999999"/>
    <n v="-191.36879999999999"/>
    <n v="829.26479999999992"/>
    <s v="Muy Alto"/>
    <n v="-127.5792"/>
    <n v="-0.2"/>
    <n v="-574.10640000000001"/>
    <n v="5"/>
    <n v="5"/>
    <s v="CORRECTO"/>
    <n v="2016"/>
    <n v="0"/>
  </r>
  <r>
    <x v="4003"/>
    <x v="1981"/>
    <d v="2016-03-03T00:00:00"/>
    <d v="2016-03-08T00:00:00"/>
    <s v="Standard Class"/>
    <x v="417"/>
    <s v="Chris Cortes"/>
    <s v="CONSUMER"/>
    <s v="united states"/>
    <s v="San Antonio"/>
    <s v="Texas"/>
    <n v="78207"/>
    <s v="Central"/>
    <s v="TEC-MA-10001016"/>
    <x v="2"/>
    <x v="15"/>
    <x v="1607"/>
    <n v="287.91000000000003"/>
    <n v="3"/>
    <n v="6"/>
    <s v="Mediano"/>
    <n v="0.4"/>
    <n v="115.16400000000002"/>
    <n v="-115.164"/>
    <n v="403.07400000000007"/>
    <s v="Alto"/>
    <n v="33.589500000000001"/>
    <n v="0.11666666666666665"/>
    <n v="-139.15649999999999"/>
    <n v="5"/>
    <n v="5"/>
    <s v="CORRECTO"/>
    <n v="2016"/>
    <n v="0"/>
  </r>
  <r>
    <x v="4004"/>
    <x v="1981"/>
    <d v="2016-03-03T00:00:00"/>
    <d v="2016-03-08T00:00:00"/>
    <s v="Standard Class"/>
    <x v="417"/>
    <s v="Chris Cortes"/>
    <s v="CONSUMER"/>
    <s v="united states"/>
    <s v="San Antonio"/>
    <s v="Texas"/>
    <n v="78207"/>
    <s v="Central"/>
    <s v="OFF-EN-10000483"/>
    <x v="1"/>
    <x v="12"/>
    <x v="374"/>
    <n v="36.6"/>
    <n v="3"/>
    <n v="22"/>
    <s v="Mediano"/>
    <n v="0.2"/>
    <n v="7.32"/>
    <n v="-7.32"/>
    <n v="43.92"/>
    <s v="Bajo"/>
    <n v="11.895"/>
    <n v="0.32499999999999996"/>
    <n v="-17.385000000000002"/>
    <n v="5"/>
    <n v="5"/>
    <s v="CORRECTO"/>
    <n v="2016"/>
    <n v="0"/>
  </r>
  <r>
    <x v="4005"/>
    <x v="1982"/>
    <d v="2015-12-10T00:00:00"/>
    <d v="2015-12-16T00:00:00"/>
    <s v="Standard Class"/>
    <x v="730"/>
    <s v="Khloe Miller"/>
    <s v="CONSUMER"/>
    <s v="united states"/>
    <s v="Roswell"/>
    <s v="Georgia"/>
    <n v="30076"/>
    <s v="South"/>
    <s v="OFF-AR-10003087"/>
    <x v="1"/>
    <x v="6"/>
    <x v="772"/>
    <n v="1.78"/>
    <n v="1"/>
    <n v="86"/>
    <s v="Pequeño"/>
    <n v="0"/>
    <n v="0"/>
    <n v="0"/>
    <n v="1.78"/>
    <s v="Bajo"/>
    <n v="0.49840000000000001"/>
    <n v="0.28000000000000003"/>
    <n v="-1.2816000000000001"/>
    <n v="6"/>
    <n v="6"/>
    <s v="CORRECTO"/>
    <n v="2015"/>
    <n v="0"/>
  </r>
  <r>
    <x v="4006"/>
    <x v="1982"/>
    <d v="2015-12-10T00:00:00"/>
    <d v="2015-12-16T00:00:00"/>
    <s v="Standard Class"/>
    <x v="730"/>
    <s v="Khloe Miller"/>
    <s v="CONSUMER"/>
    <s v="united states"/>
    <s v="Roswell"/>
    <s v="Georgia"/>
    <n v="30076"/>
    <s v="South"/>
    <s v="OFF-PA-10000520"/>
    <x v="1"/>
    <x v="10"/>
    <x v="1428"/>
    <n v="25.92"/>
    <n v="4"/>
    <n v="19"/>
    <s v="Mediano"/>
    <n v="0"/>
    <n v="0"/>
    <n v="0"/>
    <n v="25.92"/>
    <s v="Bajo"/>
    <n v="12.441599999999999"/>
    <n v="0.47999999999999993"/>
    <n v="-13.478400000000001"/>
    <n v="6"/>
    <n v="6"/>
    <s v="CORRECTO"/>
    <n v="2015"/>
    <n v="0"/>
  </r>
  <r>
    <x v="4007"/>
    <x v="1982"/>
    <d v="2015-12-10T00:00:00"/>
    <d v="2015-12-16T00:00:00"/>
    <s v="Standard Class"/>
    <x v="730"/>
    <s v="Khloe Miller"/>
    <s v="CONSUMER"/>
    <s v="united states"/>
    <s v="Roswell"/>
    <s v="Georgia"/>
    <n v="30076"/>
    <s v="South"/>
    <s v="TEC-AC-10001553"/>
    <x v="2"/>
    <x v="11"/>
    <x v="1608"/>
    <n v="101.94"/>
    <n v="6"/>
    <n v="26"/>
    <s v="Grande"/>
    <n v="0"/>
    <n v="0"/>
    <n v="0"/>
    <n v="101.94"/>
    <s v="Medio"/>
    <n v="21.407399999999999"/>
    <n v="0.21"/>
    <n v="-80.532600000000002"/>
    <n v="6"/>
    <n v="6"/>
    <s v="CORRECTO"/>
    <n v="2015"/>
    <n v="0"/>
  </r>
  <r>
    <x v="4008"/>
    <x v="1983"/>
    <d v="2015-12-18T00:00:00"/>
    <d v="2015-12-22T00:00:00"/>
    <s v="Standard Class"/>
    <x v="149"/>
    <s v="Michael Kennedy"/>
    <s v="CORPORATE"/>
    <s v="united states"/>
    <s v="Louisville"/>
    <s v="Colorado"/>
    <n v="80027"/>
    <s v="West"/>
    <s v="OFF-AR-10000634"/>
    <x v="1"/>
    <x v="6"/>
    <x v="997"/>
    <n v="6.8479999999999999"/>
    <n v="2"/>
    <n v="23"/>
    <s v="Pequeño"/>
    <n v="0.2"/>
    <n v="1.3696000000000002"/>
    <n v="-1.3695999999999999"/>
    <n v="8.2176000000000009"/>
    <s v="Bajo"/>
    <n v="0.59919999999999995"/>
    <n v="8.7499999999999994E-2"/>
    <n v="-4.8792"/>
    <n v="4"/>
    <n v="4"/>
    <s v="CORRECTO"/>
    <n v="2015"/>
    <n v="0"/>
  </r>
  <r>
    <x v="4009"/>
    <x v="1984"/>
    <d v="2017-01-01T00:00:00"/>
    <d v="2017-01-05T00:00:00"/>
    <s v="Standard Class"/>
    <x v="56"/>
    <s v="Steven Cartwright"/>
    <s v="CONSUMER"/>
    <s v="united states"/>
    <s v="Los Angeles"/>
    <s v="California"/>
    <n v="90036"/>
    <s v="West"/>
    <s v="FUR-FU-10001215"/>
    <x v="0"/>
    <x v="5"/>
    <x v="1609"/>
    <n v="474.43"/>
    <n v="11"/>
    <n v="17"/>
    <s v="Grande"/>
    <n v="0"/>
    <n v="0"/>
    <n v="0"/>
    <n v="474.43"/>
    <s v="Alto"/>
    <n v="199.26060000000001"/>
    <n v="0.42000000000000004"/>
    <n v="-275.1694"/>
    <n v="4"/>
    <n v="4"/>
    <s v="CORRECTO"/>
    <n v="2017"/>
    <n v="0"/>
  </r>
  <r>
    <x v="4010"/>
    <x v="1985"/>
    <d v="2017-11-21T00:00:00"/>
    <d v="2017-11-24T00:00:00"/>
    <s v="First Class"/>
    <x v="693"/>
    <s v="Cindy Chapman"/>
    <s v="CONSUMER"/>
    <s v="united states"/>
    <s v="Philadelphia"/>
    <s v="Pennsylvania"/>
    <n v="19143"/>
    <s v="East"/>
    <s v="OFF-PA-10001204"/>
    <x v="1"/>
    <x v="10"/>
    <x v="523"/>
    <n v="8.4480000000000004"/>
    <n v="2"/>
    <n v="10"/>
    <s v="Pequeño"/>
    <n v="0.2"/>
    <n v="1.6896000000000002"/>
    <n v="-1.6896"/>
    <n v="10.137600000000001"/>
    <s v="Bajo"/>
    <n v="2.64"/>
    <n v="0.3125"/>
    <n v="-4.1184000000000003"/>
    <n v="3"/>
    <n v="3"/>
    <s v="CORRECTO"/>
    <n v="2017"/>
    <n v="0"/>
  </r>
  <r>
    <x v="4011"/>
    <x v="1985"/>
    <d v="2017-11-21T00:00:00"/>
    <d v="2017-11-24T00:00:00"/>
    <s v="First Class"/>
    <x v="693"/>
    <s v="Cindy Chapman"/>
    <s v="CONSUMER"/>
    <s v="united states"/>
    <s v="Philadelphia"/>
    <s v="Pennsylvania"/>
    <n v="19143"/>
    <s v="East"/>
    <s v="OFF-ST-10002444"/>
    <x v="1"/>
    <x v="4"/>
    <x v="576"/>
    <n v="39.295999999999999"/>
    <n v="4"/>
    <n v="20"/>
    <s v="Mediano"/>
    <n v="0.2"/>
    <n v="7.8592000000000004"/>
    <n v="-7.8592000000000004"/>
    <n v="47.155200000000001"/>
    <s v="Bajo"/>
    <n v="3.9296000000000002"/>
    <n v="0.1"/>
    <n v="-27.507200000000001"/>
    <n v="3"/>
    <n v="3"/>
    <s v="CORRECTO"/>
    <n v="2017"/>
    <n v="0"/>
  </r>
  <r>
    <x v="4012"/>
    <x v="1986"/>
    <d v="2015-12-22T00:00:00"/>
    <d v="2015-12-27T00:00:00"/>
    <s v="Standard Class"/>
    <x v="457"/>
    <s v="Beth Thompson"/>
    <s v="HOME OFFICE"/>
    <s v="united states"/>
    <s v="Superior"/>
    <s v="Wisconsin"/>
    <n v="54880"/>
    <s v="Central"/>
    <s v="OFF-AR-10000203"/>
    <x v="1"/>
    <x v="6"/>
    <x v="785"/>
    <n v="17.12"/>
    <n v="4"/>
    <n v="18"/>
    <s v="Mediano"/>
    <n v="0"/>
    <n v="0"/>
    <n v="0"/>
    <n v="17.12"/>
    <s v="Bajo"/>
    <n v="4.9648000000000003"/>
    <n v="0.28999999999999998"/>
    <n v="-12.155200000000001"/>
    <n v="5"/>
    <n v="5"/>
    <s v="CORRECTO"/>
    <n v="2015"/>
    <n v="0"/>
  </r>
  <r>
    <x v="4013"/>
    <x v="1987"/>
    <d v="2015-08-23T00:00:00"/>
    <d v="2015-08-28T00:00:00"/>
    <s v="Standard Class"/>
    <x v="651"/>
    <s v="Fred Harton"/>
    <s v="CONSUMER"/>
    <s v="united states"/>
    <s v="Atlanta"/>
    <s v="Georgia"/>
    <n v="30318"/>
    <s v="South"/>
    <s v="OFF-AP-10000828"/>
    <x v="1"/>
    <x v="9"/>
    <x v="1096"/>
    <n v="542.94000000000005"/>
    <n v="3"/>
    <n v="24"/>
    <s v="Mediano"/>
    <n v="0"/>
    <n v="0"/>
    <n v="0"/>
    <n v="542.94000000000005"/>
    <s v="Muy Alto"/>
    <n v="152.0232"/>
    <n v="0.27999999999999997"/>
    <n v="-390.91680000000002"/>
    <n v="5"/>
    <n v="5"/>
    <s v="CORRECTO"/>
    <n v="2015"/>
    <n v="0"/>
  </r>
  <r>
    <x v="4014"/>
    <x v="1987"/>
    <d v="2015-08-23T00:00:00"/>
    <d v="2015-08-28T00:00:00"/>
    <s v="Standard Class"/>
    <x v="651"/>
    <s v="Fred Harton"/>
    <s v="CONSUMER"/>
    <s v="united states"/>
    <s v="Atlanta"/>
    <s v="Georgia"/>
    <n v="30318"/>
    <s v="South"/>
    <s v="OFF-LA-10003190"/>
    <x v="1"/>
    <x v="2"/>
    <x v="1172"/>
    <n v="8.64"/>
    <n v="3"/>
    <n v="30"/>
    <s v="Mediano"/>
    <n v="0"/>
    <n v="0"/>
    <n v="0"/>
    <n v="8.64"/>
    <s v="Bajo"/>
    <n v="4.2336"/>
    <n v="0.49"/>
    <n v="-4.4063999999999997"/>
    <n v="5"/>
    <n v="5"/>
    <s v="CORRECTO"/>
    <n v="2015"/>
    <n v="0"/>
  </r>
  <r>
    <x v="4015"/>
    <x v="1987"/>
    <d v="2015-08-23T00:00:00"/>
    <d v="2015-08-28T00:00:00"/>
    <s v="Standard Class"/>
    <x v="651"/>
    <s v="Fred Harton"/>
    <s v="CONSUMER"/>
    <s v="united states"/>
    <s v="Atlanta"/>
    <s v="Georgia"/>
    <n v="30318"/>
    <s v="South"/>
    <s v="OFF-PA-10002319"/>
    <x v="1"/>
    <x v="10"/>
    <x v="1400"/>
    <n v="193.8"/>
    <n v="5"/>
    <n v="16"/>
    <s v="Grande"/>
    <n v="0"/>
    <n v="0"/>
    <n v="0"/>
    <n v="193.8"/>
    <s v="Medio"/>
    <n v="94.962000000000003"/>
    <n v="0.49"/>
    <n v="-98.837999999999994"/>
    <n v="5"/>
    <n v="5"/>
    <s v="CORRECTO"/>
    <n v="2015"/>
    <n v="0"/>
  </r>
  <r>
    <x v="4016"/>
    <x v="1987"/>
    <d v="2015-08-23T00:00:00"/>
    <d v="2015-08-28T00:00:00"/>
    <s v="Standard Class"/>
    <x v="651"/>
    <s v="Fred Harton"/>
    <s v="CONSUMER"/>
    <s v="united states"/>
    <s v="Atlanta"/>
    <s v="Georgia"/>
    <n v="30318"/>
    <s v="South"/>
    <s v="OFF-PA-10003893"/>
    <x v="1"/>
    <x v="10"/>
    <x v="1105"/>
    <n v="21.4"/>
    <n v="5"/>
    <n v="28"/>
    <s v="Grande"/>
    <n v="0"/>
    <n v="0"/>
    <n v="0"/>
    <n v="21.4"/>
    <s v="Bajo"/>
    <n v="9.6300000000000008"/>
    <n v="0.45000000000000007"/>
    <n v="-11.77"/>
    <n v="5"/>
    <n v="5"/>
    <s v="CORRECTO"/>
    <n v="2015"/>
    <n v="0"/>
  </r>
  <r>
    <x v="4017"/>
    <x v="1987"/>
    <d v="2015-08-23T00:00:00"/>
    <d v="2015-08-28T00:00:00"/>
    <s v="Standard Class"/>
    <x v="651"/>
    <s v="Fred Harton"/>
    <s v="CONSUMER"/>
    <s v="united states"/>
    <s v="Atlanta"/>
    <s v="Georgia"/>
    <n v="30318"/>
    <s v="South"/>
    <s v="OFF-PA-10002499"/>
    <x v="1"/>
    <x v="10"/>
    <x v="1610"/>
    <n v="97.88"/>
    <n v="2"/>
    <n v="5"/>
    <s v="Pequeño"/>
    <n v="0"/>
    <n v="0"/>
    <n v="0"/>
    <n v="97.88"/>
    <s v="Medio"/>
    <n v="48.94"/>
    <n v="0.5"/>
    <n v="-48.94"/>
    <n v="5"/>
    <n v="5"/>
    <s v="CORRECTO"/>
    <n v="2015"/>
    <n v="0"/>
  </r>
  <r>
    <x v="4018"/>
    <x v="1987"/>
    <d v="2015-08-23T00:00:00"/>
    <d v="2015-08-28T00:00:00"/>
    <s v="Standard Class"/>
    <x v="651"/>
    <s v="Fred Harton"/>
    <s v="CONSUMER"/>
    <s v="united states"/>
    <s v="Atlanta"/>
    <s v="Georgia"/>
    <n v="30318"/>
    <s v="South"/>
    <s v="TEC-AC-10004568"/>
    <x v="2"/>
    <x v="11"/>
    <x v="1118"/>
    <n v="251.91"/>
    <n v="9"/>
    <n v="41"/>
    <s v="Grande"/>
    <n v="0"/>
    <n v="0"/>
    <n v="0"/>
    <n v="251.91"/>
    <s v="Alto"/>
    <n v="47.862900000000003"/>
    <n v="0.19"/>
    <n v="-204.0471"/>
    <n v="5"/>
    <n v="5"/>
    <s v="CORRECTO"/>
    <n v="2015"/>
    <n v="0"/>
  </r>
  <r>
    <x v="4019"/>
    <x v="1987"/>
    <d v="2015-08-23T00:00:00"/>
    <d v="2015-08-28T00:00:00"/>
    <s v="Standard Class"/>
    <x v="651"/>
    <s v="Fred Harton"/>
    <s v="CONSUMER"/>
    <s v="united states"/>
    <s v="Atlanta"/>
    <s v="Georgia"/>
    <n v="30318"/>
    <s v="South"/>
    <s v="OFF-AP-10001492"/>
    <x v="1"/>
    <x v="9"/>
    <x v="22"/>
    <n v="25.86"/>
    <n v="3"/>
    <n v="41"/>
    <s v="Mediano"/>
    <n v="0"/>
    <n v="0"/>
    <n v="0"/>
    <n v="25.86"/>
    <s v="Bajo"/>
    <n v="6.7236000000000002"/>
    <n v="0.26"/>
    <n v="-19.136399999999998"/>
    <n v="5"/>
    <n v="5"/>
    <s v="CORRECTO"/>
    <n v="2015"/>
    <n v="0"/>
  </r>
  <r>
    <x v="4020"/>
    <x v="1988"/>
    <d v="2014-06-22T00:00:00"/>
    <d v="2014-06-27T00:00:00"/>
    <s v="Standard Class"/>
    <x v="731"/>
    <s v="Anna Andreadi"/>
    <s v="CONSUMER"/>
    <s v="united states"/>
    <s v="Chester"/>
    <s v="Pennsylvania"/>
    <n v="19013"/>
    <s v="East"/>
    <s v="FUR-CH-10004698"/>
    <x v="0"/>
    <x v="1"/>
    <x v="168"/>
    <n v="170.05799999999999"/>
    <n v="3"/>
    <n v="30"/>
    <s v="Mediano"/>
    <n v="0.3"/>
    <n v="51.017399999999995"/>
    <n v="-51.017400000000002"/>
    <n v="221.0754"/>
    <s v="Alto"/>
    <n v="-4.8587999999999996"/>
    <n v="-2.8571428571428571E-2"/>
    <n v="-123.8994"/>
    <n v="5"/>
    <n v="5"/>
    <s v="CORRECTO"/>
    <n v="2014"/>
    <n v="0"/>
  </r>
  <r>
    <x v="4021"/>
    <x v="1988"/>
    <d v="2014-06-22T00:00:00"/>
    <d v="2014-06-27T00:00:00"/>
    <s v="Standard Class"/>
    <x v="731"/>
    <s v="Anna Andreadi"/>
    <s v="CONSUMER"/>
    <s v="united states"/>
    <s v="Chester"/>
    <s v="Pennsylvania"/>
    <n v="19013"/>
    <s v="East"/>
    <s v="TEC-PH-10004093"/>
    <x v="2"/>
    <x v="7"/>
    <x v="40"/>
    <n v="82.781999999999996"/>
    <n v="3"/>
    <n v="23"/>
    <s v="Mediano"/>
    <n v="0.4"/>
    <n v="33.1128"/>
    <n v="-33.1128"/>
    <n v="115.8948"/>
    <s v="Medio"/>
    <n v="-15.1767"/>
    <n v="-0.18333333333333335"/>
    <n v="-64.8459"/>
    <n v="5"/>
    <n v="5"/>
    <s v="CORRECTO"/>
    <n v="2014"/>
    <n v="0"/>
  </r>
  <r>
    <x v="4022"/>
    <x v="1988"/>
    <d v="2014-06-22T00:00:00"/>
    <d v="2014-06-27T00:00:00"/>
    <s v="Standard Class"/>
    <x v="731"/>
    <s v="Anna Andreadi"/>
    <s v="CONSUMER"/>
    <s v="united states"/>
    <s v="Chester"/>
    <s v="Pennsylvania"/>
    <n v="19013"/>
    <s v="East"/>
    <s v="FUR-CH-10000454"/>
    <x v="0"/>
    <x v="1"/>
    <x v="1"/>
    <n v="853.93"/>
    <n v="5"/>
    <n v="51"/>
    <s v="Grande"/>
    <n v="0.3"/>
    <n v="256.17899999999997"/>
    <n v="-256.17899999999997"/>
    <n v="1110.1089999999999"/>
    <s v="Muy Alto"/>
    <n v="0"/>
    <n v="0"/>
    <n v="-597.75099999999998"/>
    <n v="5"/>
    <n v="5"/>
    <s v="CORRECTO"/>
    <n v="2014"/>
    <n v="0"/>
  </r>
  <r>
    <x v="4023"/>
    <x v="1989"/>
    <d v="2017-10-27T00:00:00"/>
    <d v="2017-10-28T00:00:00"/>
    <s v="First Class"/>
    <x v="705"/>
    <s v="Jack O'Briant"/>
    <s v="CORPORATE"/>
    <s v="united states"/>
    <s v="San Francisco"/>
    <s v="California"/>
    <n v="94110"/>
    <s v="West"/>
    <s v="FUR-BO-10003034"/>
    <x v="0"/>
    <x v="0"/>
    <x v="1203"/>
    <n v="556.66499999999996"/>
    <n v="5"/>
    <n v="18"/>
    <s v="Grande"/>
    <n v="0.15"/>
    <n v="83.499749999999992"/>
    <n v="-83.499750000000006"/>
    <n v="640.16474999999991"/>
    <s v="Muy Alto"/>
    <n v="6.5490000000000004"/>
    <n v="1.1764705882352943E-2"/>
    <n v="-466.61624999999998"/>
    <n v="1"/>
    <n v="1"/>
    <s v="CORRECTO"/>
    <n v="2017"/>
    <n v="0"/>
  </r>
  <r>
    <x v="4024"/>
    <x v="1989"/>
    <d v="2017-10-27T00:00:00"/>
    <d v="2017-10-28T00:00:00"/>
    <s v="First Class"/>
    <x v="705"/>
    <s v="Jack O'Briant"/>
    <s v="CORPORATE"/>
    <s v="united states"/>
    <s v="San Francisco"/>
    <s v="California"/>
    <n v="94110"/>
    <s v="West"/>
    <s v="TEC-PH-10003215"/>
    <x v="2"/>
    <x v="7"/>
    <x v="1611"/>
    <n v="95.84"/>
    <n v="4"/>
    <n v="18"/>
    <s v="Mediano"/>
    <n v="0.2"/>
    <n v="19.168000000000003"/>
    <n v="-19.167999999999999"/>
    <n v="115.00800000000001"/>
    <s v="Medio"/>
    <n v="34.741999999999997"/>
    <n v="0.36249999999999993"/>
    <n v="-41.93"/>
    <n v="1"/>
    <n v="1"/>
    <s v="CORRECTO"/>
    <n v="2017"/>
    <n v="0"/>
  </r>
  <r>
    <x v="4025"/>
    <x v="1990"/>
    <d v="2017-08-11T00:00:00"/>
    <d v="2017-08-13T00:00:00"/>
    <s v="First Class"/>
    <x v="245"/>
    <s v="Sylvia Foulston"/>
    <s v="CORPORATE"/>
    <s v="united states"/>
    <s v="Bedford"/>
    <s v="Texas"/>
    <n v="76021"/>
    <s v="Central"/>
    <s v="OFF-PA-10001776"/>
    <x v="1"/>
    <x v="10"/>
    <x v="1272"/>
    <n v="29.664000000000001"/>
    <n v="4"/>
    <n v="28"/>
    <s v="Mediano"/>
    <n v="0.2"/>
    <n v="5.9328000000000003"/>
    <n v="-5.9328000000000003"/>
    <n v="35.596800000000002"/>
    <s v="Bajo"/>
    <n v="10.0116"/>
    <n v="0.33749999999999997"/>
    <n v="-13.7196"/>
    <n v="2"/>
    <n v="2"/>
    <s v="CORRECTO"/>
    <n v="2017"/>
    <n v="0"/>
  </r>
  <r>
    <x v="4026"/>
    <x v="1990"/>
    <d v="2017-08-11T00:00:00"/>
    <d v="2017-08-13T00:00:00"/>
    <s v="First Class"/>
    <x v="245"/>
    <s v="Sylvia Foulston"/>
    <s v="CORPORATE"/>
    <s v="united states"/>
    <s v="Bedford"/>
    <s v="Texas"/>
    <n v="76021"/>
    <s v="Central"/>
    <s v="OFF-AR-10004582"/>
    <x v="1"/>
    <x v="6"/>
    <x v="1184"/>
    <n v="9.1839999999999993"/>
    <n v="7"/>
    <n v="17"/>
    <s v="Grande"/>
    <n v="0.2"/>
    <n v="1.8368"/>
    <n v="-1.8368"/>
    <n v="11.020799999999999"/>
    <s v="Bajo"/>
    <n v="2.87"/>
    <n v="0.31250000000000006"/>
    <n v="-4.4771999999999998"/>
    <n v="2"/>
    <n v="2"/>
    <s v="CORRECTO"/>
    <n v="2017"/>
    <n v="0"/>
  </r>
  <r>
    <x v="4027"/>
    <x v="1990"/>
    <d v="2017-08-11T00:00:00"/>
    <d v="2017-08-13T00:00:00"/>
    <s v="First Class"/>
    <x v="245"/>
    <s v="Sylvia Foulston"/>
    <s v="CORPORATE"/>
    <s v="united states"/>
    <s v="Bedford"/>
    <s v="Texas"/>
    <n v="76021"/>
    <s v="Central"/>
    <s v="TEC-PH-10001557"/>
    <x v="2"/>
    <x v="7"/>
    <x v="664"/>
    <n v="153.584"/>
    <n v="2"/>
    <n v="43"/>
    <s v="Pequeño"/>
    <n v="0.2"/>
    <n v="30.716800000000003"/>
    <n v="-30.716799999999999"/>
    <n v="184.30080000000001"/>
    <s v="Medio"/>
    <n v="13.438599999999999"/>
    <n v="8.7499999999999994E-2"/>
    <n v="-109.4286"/>
    <n v="2"/>
    <n v="2"/>
    <s v="CORRECTO"/>
    <n v="2017"/>
    <n v="0"/>
  </r>
  <r>
    <x v="4028"/>
    <x v="1990"/>
    <d v="2017-08-11T00:00:00"/>
    <d v="2017-08-13T00:00:00"/>
    <s v="First Class"/>
    <x v="245"/>
    <s v="Sylvia Foulston"/>
    <s v="CORPORATE"/>
    <s v="united states"/>
    <s v="Bedford"/>
    <s v="Texas"/>
    <n v="76021"/>
    <s v="Central"/>
    <s v="OFF-BI-10004209"/>
    <x v="1"/>
    <x v="8"/>
    <x v="1215"/>
    <n v="12.864000000000001"/>
    <n v="8"/>
    <n v="42"/>
    <s v="Grande"/>
    <n v="0.8"/>
    <n v="10.291200000000002"/>
    <n v="-10.2912"/>
    <n v="23.155200000000001"/>
    <s v="Bajo"/>
    <n v="-22.512"/>
    <n v="-1.75"/>
    <n v="-25.084800000000001"/>
    <n v="2"/>
    <n v="2"/>
    <s v="CORRECTO"/>
    <n v="2017"/>
    <n v="0"/>
  </r>
  <r>
    <x v="4029"/>
    <x v="1991"/>
    <d v="2017-12-24T00:00:00"/>
    <d v="2017-12-28T00:00:00"/>
    <s v="Standard Class"/>
    <x v="394"/>
    <s v="Christine Sundaresam"/>
    <s v="CONSUMER"/>
    <s v="united states"/>
    <s v="Lafayette"/>
    <s v="Louisiana"/>
    <n v="70506"/>
    <s v="South"/>
    <s v="TEC-MA-10003183"/>
    <x v="2"/>
    <x v="15"/>
    <x v="951"/>
    <n v="479.97"/>
    <n v="3"/>
    <n v="11"/>
    <s v="Mediano"/>
    <n v="0"/>
    <n v="0"/>
    <n v="0"/>
    <n v="479.97"/>
    <s v="Alto"/>
    <n v="239.98500000000001"/>
    <n v="0.5"/>
    <n v="-239.98500000000001"/>
    <n v="4"/>
    <n v="4"/>
    <s v="CORRECTO"/>
    <n v="2017"/>
    <n v="0"/>
  </r>
  <r>
    <x v="4030"/>
    <x v="1991"/>
    <d v="2017-12-24T00:00:00"/>
    <d v="2017-12-28T00:00:00"/>
    <s v="Standard Class"/>
    <x v="394"/>
    <s v="Christine Sundaresam"/>
    <s v="CONSUMER"/>
    <s v="united states"/>
    <s v="Lafayette"/>
    <s v="Louisiana"/>
    <n v="70506"/>
    <s v="South"/>
    <s v="FUR-CH-10002439"/>
    <x v="0"/>
    <x v="1"/>
    <x v="1325"/>
    <n v="232.88"/>
    <n v="4"/>
    <n v="31"/>
    <s v="Mediano"/>
    <n v="0"/>
    <n v="0"/>
    <n v="0"/>
    <n v="232.88"/>
    <s v="Alto"/>
    <n v="60.5488"/>
    <n v="0.26"/>
    <n v="-172.3312"/>
    <n v="4"/>
    <n v="4"/>
    <s v="CORRECTO"/>
    <n v="2017"/>
    <n v="0"/>
  </r>
  <r>
    <x v="4031"/>
    <x v="1992"/>
    <d v="2016-09-26T00:00:00"/>
    <d v="2016-09-30T00:00:00"/>
    <s v="Standard Class"/>
    <x v="17"/>
    <s v="Steve Nguyen"/>
    <s v="HOME OFFICE"/>
    <s v="united states"/>
    <s v="Covington"/>
    <s v="Washington"/>
    <n v="98042"/>
    <s v="West"/>
    <s v="OFF-AP-10000576"/>
    <x v="1"/>
    <x v="9"/>
    <x v="643"/>
    <n v="236.88"/>
    <n v="6"/>
    <n v="16"/>
    <s v="Grande"/>
    <n v="0"/>
    <n v="0"/>
    <n v="0"/>
    <n v="236.88"/>
    <s v="Alto"/>
    <n v="66.326400000000007"/>
    <n v="0.28000000000000003"/>
    <n v="-170.55359999999999"/>
    <n v="4"/>
    <n v="4"/>
    <s v="CORRECTO"/>
    <n v="2016"/>
    <n v="0"/>
  </r>
  <r>
    <x v="4032"/>
    <x v="1992"/>
    <d v="2016-09-26T00:00:00"/>
    <d v="2016-09-30T00:00:00"/>
    <s v="Standard Class"/>
    <x v="17"/>
    <s v="Steve Nguyen"/>
    <s v="HOME OFFICE"/>
    <s v="united states"/>
    <s v="Covington"/>
    <s v="Washington"/>
    <n v="98042"/>
    <s v="West"/>
    <s v="OFF-PA-10004040"/>
    <x v="1"/>
    <x v="10"/>
    <x v="99"/>
    <n v="29.9"/>
    <n v="5"/>
    <n v="24"/>
    <s v="Grande"/>
    <n v="0"/>
    <n v="0"/>
    <n v="0"/>
    <n v="29.9"/>
    <s v="Bajo"/>
    <n v="14.651"/>
    <n v="0.49"/>
    <n v="-15.249000000000001"/>
    <n v="4"/>
    <n v="4"/>
    <s v="CORRECTO"/>
    <n v="2016"/>
    <n v="0"/>
  </r>
  <r>
    <x v="4033"/>
    <x v="1992"/>
    <d v="2016-09-26T00:00:00"/>
    <d v="2016-09-30T00:00:00"/>
    <s v="Standard Class"/>
    <x v="17"/>
    <s v="Steve Nguyen"/>
    <s v="HOME OFFICE"/>
    <s v="united states"/>
    <s v="Covington"/>
    <s v="Washington"/>
    <n v="98042"/>
    <s v="West"/>
    <s v="TEC-AC-10003063"/>
    <x v="2"/>
    <x v="11"/>
    <x v="1061"/>
    <n v="100"/>
    <n v="4"/>
    <n v="18"/>
    <s v="Mediano"/>
    <n v="0"/>
    <n v="0"/>
    <n v="0"/>
    <n v="100"/>
    <s v="Medio"/>
    <n v="21"/>
    <n v="0.21"/>
    <n v="-79"/>
    <n v="4"/>
    <n v="4"/>
    <s v="CORRECTO"/>
    <n v="2016"/>
    <n v="0"/>
  </r>
  <r>
    <x v="4034"/>
    <x v="1993"/>
    <d v="2016-12-12T00:00:00"/>
    <d v="2016-12-12T00:00:00"/>
    <s v="Same Day"/>
    <x v="487"/>
    <s v="Jim Mitchum"/>
    <s v="CORPORATE"/>
    <s v="united states"/>
    <s v="Lorain"/>
    <s v="Ohio"/>
    <n v="44052"/>
    <s v="East"/>
    <s v="OFF-BI-10003982"/>
    <x v="1"/>
    <x v="8"/>
    <x v="350"/>
    <n v="18.693000000000001"/>
    <n v="3"/>
    <n v="48"/>
    <s v="Mediano"/>
    <n v="0.7"/>
    <n v="13.085100000000001"/>
    <n v="-13.085100000000001"/>
    <n v="31.778100000000002"/>
    <s v="Bajo"/>
    <n v="-14.331300000000001"/>
    <n v="-0.76666666666666661"/>
    <n v="-19.9392"/>
    <n v="0"/>
    <n v="0"/>
    <s v="CORRECTO"/>
    <n v="2016"/>
    <n v="0"/>
  </r>
  <r>
    <x v="4035"/>
    <x v="1993"/>
    <d v="2016-12-12T00:00:00"/>
    <d v="2016-12-12T00:00:00"/>
    <s v="Same Day"/>
    <x v="487"/>
    <s v="Jim Mitchum"/>
    <s v="CORPORATE"/>
    <s v="united states"/>
    <s v="Lorain"/>
    <s v="Ohio"/>
    <n v="44052"/>
    <s v="East"/>
    <s v="TEC-AC-10002567"/>
    <x v="2"/>
    <x v="11"/>
    <x v="428"/>
    <n v="383.952"/>
    <n v="6"/>
    <n v="29"/>
    <s v="Grande"/>
    <n v="0.2"/>
    <n v="76.790400000000005"/>
    <n v="-76.790400000000005"/>
    <n v="460.74239999999998"/>
    <s v="Alto"/>
    <n v="76.790400000000005"/>
    <n v="0.2"/>
    <n v="-230.37119999999999"/>
    <n v="0"/>
    <n v="0"/>
    <s v="CORRECTO"/>
    <n v="2016"/>
    <n v="0"/>
  </r>
  <r>
    <x v="4036"/>
    <x v="1994"/>
    <d v="2015-12-28T00:00:00"/>
    <d v="2016-01-01T00:00:00"/>
    <s v="Standard Class"/>
    <x v="651"/>
    <s v="Fred Harton"/>
    <s v="CONSUMER"/>
    <s v="united states"/>
    <s v="Chicago"/>
    <s v="Illinois"/>
    <n v="60623"/>
    <s v="Central"/>
    <s v="OFF-ST-10004950"/>
    <x v="1"/>
    <x v="4"/>
    <x v="1519"/>
    <n v="24.815999999999999"/>
    <n v="2"/>
    <n v="22"/>
    <s v="Pequeño"/>
    <n v="0.2"/>
    <n v="4.9632000000000005"/>
    <n v="-4.9631999999999996"/>
    <n v="29.779199999999999"/>
    <s v="Bajo"/>
    <n v="1.5509999999999999"/>
    <n v="6.25E-2"/>
    <n v="-18.3018"/>
    <n v="4"/>
    <n v="4"/>
    <s v="CORRECTO"/>
    <n v="2015"/>
    <n v="0"/>
  </r>
  <r>
    <x v="4037"/>
    <x v="1995"/>
    <d v="2014-12-29T00:00:00"/>
    <d v="2015-01-02T00:00:00"/>
    <s v="Standard Class"/>
    <x v="295"/>
    <s v="Anthony Johnson"/>
    <s v="CORPORATE"/>
    <s v="united states"/>
    <s v="San Francisco"/>
    <s v="California"/>
    <n v="94110"/>
    <s v="West"/>
    <s v="FUR-FU-10000550"/>
    <x v="0"/>
    <x v="5"/>
    <x v="1454"/>
    <n v="24.9"/>
    <n v="5"/>
    <n v="19"/>
    <s v="Grande"/>
    <n v="0"/>
    <n v="0"/>
    <n v="0"/>
    <n v="24.9"/>
    <s v="Bajo"/>
    <n v="8.2170000000000005"/>
    <n v="0.33"/>
    <n v="-16.683"/>
    <n v="4"/>
    <n v="4"/>
    <s v="CORRECTO"/>
    <n v="2014"/>
    <n v="0"/>
  </r>
  <r>
    <x v="4038"/>
    <x v="1995"/>
    <d v="2014-12-29T00:00:00"/>
    <d v="2015-01-02T00:00:00"/>
    <s v="Standard Class"/>
    <x v="295"/>
    <s v="Anthony Johnson"/>
    <s v="CORPORATE"/>
    <s v="united states"/>
    <s v="San Francisco"/>
    <s v="California"/>
    <n v="94110"/>
    <s v="West"/>
    <s v="OFF-PA-10000528"/>
    <x v="1"/>
    <x v="10"/>
    <x v="1145"/>
    <n v="21.12"/>
    <n v="4"/>
    <n v="14"/>
    <s v="Mediano"/>
    <n v="0"/>
    <n v="0"/>
    <n v="0"/>
    <n v="21.12"/>
    <s v="Bajo"/>
    <n v="9.5039999999999996"/>
    <n v="0.44999999999999996"/>
    <n v="-11.616"/>
    <n v="4"/>
    <n v="4"/>
    <s v="CORRECTO"/>
    <n v="2014"/>
    <n v="0"/>
  </r>
  <r>
    <x v="4039"/>
    <x v="1995"/>
    <d v="2014-12-29T00:00:00"/>
    <d v="2015-01-02T00:00:00"/>
    <s v="Standard Class"/>
    <x v="295"/>
    <s v="Anthony Johnson"/>
    <s v="CORPORATE"/>
    <s v="united states"/>
    <s v="San Francisco"/>
    <s v="California"/>
    <n v="94110"/>
    <s v="West"/>
    <s v="TEC-MA-10003183"/>
    <x v="2"/>
    <x v="15"/>
    <x v="951"/>
    <n v="767.952"/>
    <n v="6"/>
    <n v="11"/>
    <s v="Grande"/>
    <n v="0.2"/>
    <n v="153.59040000000002"/>
    <n v="-153.59039999999999"/>
    <n v="921.54240000000004"/>
    <s v="Muy Alto"/>
    <n v="287.98200000000003"/>
    <n v="0.37500000000000006"/>
    <n v="-326.37959999999998"/>
    <n v="4"/>
    <n v="4"/>
    <s v="CORRECTO"/>
    <n v="2014"/>
    <n v="0"/>
  </r>
  <r>
    <x v="4040"/>
    <x v="1995"/>
    <d v="2014-12-29T00:00:00"/>
    <d v="2015-01-02T00:00:00"/>
    <s v="Standard Class"/>
    <x v="295"/>
    <s v="Anthony Johnson"/>
    <s v="CORPORATE"/>
    <s v="united states"/>
    <s v="San Francisco"/>
    <s v="California"/>
    <n v="94110"/>
    <s v="West"/>
    <s v="OFF-BI-10003305"/>
    <x v="1"/>
    <x v="8"/>
    <x v="570"/>
    <n v="14.352"/>
    <n v="3"/>
    <n v="26"/>
    <s v="Mediano"/>
    <n v="0.2"/>
    <n v="2.8704000000000001"/>
    <n v="-2.8704000000000001"/>
    <n v="17.2224"/>
    <s v="Bajo"/>
    <n v="4.6643999999999997"/>
    <n v="0.32499999999999996"/>
    <n v="-6.8171999999999997"/>
    <n v="4"/>
    <n v="4"/>
    <s v="CORRECTO"/>
    <n v="2014"/>
    <n v="0"/>
  </r>
  <r>
    <x v="4041"/>
    <x v="1995"/>
    <d v="2014-12-29T00:00:00"/>
    <d v="2015-01-02T00:00:00"/>
    <s v="Standard Class"/>
    <x v="295"/>
    <s v="Anthony Johnson"/>
    <s v="CORPORATE"/>
    <s v="united states"/>
    <s v="San Francisco"/>
    <s v="California"/>
    <n v="94110"/>
    <s v="West"/>
    <s v="TEC-PH-10001425"/>
    <x v="2"/>
    <x v="7"/>
    <x v="516"/>
    <n v="191.976"/>
    <n v="3"/>
    <n v="24"/>
    <s v="Mediano"/>
    <n v="0.2"/>
    <n v="38.395200000000003"/>
    <n v="-38.395200000000003"/>
    <n v="230.37119999999999"/>
    <s v="Alto"/>
    <n v="19.197600000000001"/>
    <n v="0.1"/>
    <n v="-134.38319999999999"/>
    <n v="4"/>
    <n v="4"/>
    <s v="CORRECTO"/>
    <n v="2014"/>
    <n v="0"/>
  </r>
  <r>
    <x v="4042"/>
    <x v="1995"/>
    <d v="2014-12-29T00:00:00"/>
    <d v="2015-01-02T00:00:00"/>
    <s v="Standard Class"/>
    <x v="295"/>
    <s v="Anthony Johnson"/>
    <s v="CORPORATE"/>
    <s v="united states"/>
    <s v="San Francisco"/>
    <s v="California"/>
    <n v="94110"/>
    <s v="West"/>
    <s v="OFF-LA-10001474"/>
    <x v="1"/>
    <x v="2"/>
    <x v="926"/>
    <n v="274.77"/>
    <n v="9"/>
    <n v="20"/>
    <s v="Grande"/>
    <n v="0"/>
    <n v="0"/>
    <n v="0"/>
    <n v="274.77"/>
    <s v="Alto"/>
    <n v="126.3942"/>
    <n v="0.46"/>
    <n v="-148.3758"/>
    <n v="4"/>
    <n v="4"/>
    <s v="CORRECTO"/>
    <n v="2014"/>
    <n v="0"/>
  </r>
  <r>
    <x v="4043"/>
    <x v="1995"/>
    <d v="2014-12-29T00:00:00"/>
    <d v="2015-01-02T00:00:00"/>
    <s v="Standard Class"/>
    <x v="295"/>
    <s v="Anthony Johnson"/>
    <s v="CORPORATE"/>
    <s v="united states"/>
    <s v="San Francisco"/>
    <s v="California"/>
    <n v="94110"/>
    <s v="West"/>
    <s v="FUR-FU-10000672"/>
    <x v="0"/>
    <x v="5"/>
    <x v="1517"/>
    <n v="70.56"/>
    <n v="6"/>
    <n v="22"/>
    <s v="Grande"/>
    <n v="0"/>
    <n v="0"/>
    <n v="0"/>
    <n v="70.56"/>
    <s v="Medio"/>
    <n v="23.990400000000001"/>
    <n v="0.34"/>
    <n v="-46.569600000000001"/>
    <n v="4"/>
    <n v="4"/>
    <s v="CORRECTO"/>
    <n v="2014"/>
    <n v="0"/>
  </r>
  <r>
    <x v="4044"/>
    <x v="1996"/>
    <d v="2015-06-25T00:00:00"/>
    <d v="2015-06-30T00:00:00"/>
    <s v="Standard Class"/>
    <x v="535"/>
    <s v="Jill Fjeld"/>
    <s v="CONSUMER"/>
    <s v="united states"/>
    <s v="San Francisco"/>
    <s v="California"/>
    <n v="94110"/>
    <s v="West"/>
    <s v="FUR-FU-10001979"/>
    <x v="0"/>
    <x v="5"/>
    <x v="514"/>
    <n v="204.85"/>
    <n v="5"/>
    <n v="28"/>
    <s v="Grande"/>
    <n v="0"/>
    <n v="0"/>
    <n v="0"/>
    <n v="204.85"/>
    <s v="Alto"/>
    <n v="57.357999999999997"/>
    <n v="0.27999999999999997"/>
    <n v="-147.49199999999999"/>
    <n v="5"/>
    <n v="5"/>
    <s v="CORRECTO"/>
    <n v="2015"/>
    <n v="0"/>
  </r>
  <r>
    <x v="4045"/>
    <x v="1997"/>
    <d v="2015-04-02T00:00:00"/>
    <d v="2015-04-07T00:00:00"/>
    <s v="Standard Class"/>
    <x v="688"/>
    <s v="Cari Sayre"/>
    <s v="CORPORATE"/>
    <s v="united states"/>
    <s v="Houston"/>
    <s v="Texas"/>
    <n v="77070"/>
    <s v="Central"/>
    <s v="OFF-BI-10003707"/>
    <x v="1"/>
    <x v="8"/>
    <x v="784"/>
    <n v="9.1560000000000006"/>
    <n v="3"/>
    <n v="41"/>
    <s v="Mediano"/>
    <n v="0.8"/>
    <n v="7.3248000000000006"/>
    <n v="-7.3247999999999998"/>
    <n v="16.480800000000002"/>
    <s v="Bajo"/>
    <n v="-13.734"/>
    <n v="-1.5"/>
    <n v="-15.565200000000001"/>
    <n v="5"/>
    <n v="5"/>
    <s v="CORRECTO"/>
    <n v="2015"/>
    <n v="0"/>
  </r>
  <r>
    <x v="4046"/>
    <x v="1998"/>
    <d v="2017-10-21T00:00:00"/>
    <d v="2017-10-25T00:00:00"/>
    <s v="Standard Class"/>
    <x v="727"/>
    <s v="Susan Pistek"/>
    <s v="CONSUMER"/>
    <s v="united states"/>
    <s v="Chicago"/>
    <s v="Illinois"/>
    <n v="60653"/>
    <s v="Central"/>
    <s v="OFF-AP-10002191"/>
    <x v="1"/>
    <x v="9"/>
    <x v="808"/>
    <n v="23.992000000000001"/>
    <n v="2"/>
    <n v="15"/>
    <s v="Pequeño"/>
    <n v="0.8"/>
    <n v="19.193600000000004"/>
    <n v="-19.1936"/>
    <n v="43.185600000000008"/>
    <s v="Bajo"/>
    <n v="-62.379199999999997"/>
    <n v="-2.5999999999999996"/>
    <n v="-67.177599999999998"/>
    <n v="4"/>
    <n v="4"/>
    <s v="CORRECTO"/>
    <n v="2017"/>
    <n v="0"/>
  </r>
  <r>
    <x v="4047"/>
    <x v="1999"/>
    <d v="2015-07-16T00:00:00"/>
    <d v="2015-07-19T00:00:00"/>
    <s v="First Class"/>
    <x v="722"/>
    <s v="Katrina Edelman"/>
    <s v="CORPORATE"/>
    <s v="united states"/>
    <s v="New York City"/>
    <s v="New York"/>
    <n v="10035"/>
    <s v="East"/>
    <s v="OFF-PA-10000501"/>
    <x v="1"/>
    <x v="10"/>
    <x v="975"/>
    <n v="80.88"/>
    <n v="3"/>
    <n v="10"/>
    <s v="Mediano"/>
    <n v="0"/>
    <n v="0"/>
    <n v="0"/>
    <n v="80.88"/>
    <s v="Medio"/>
    <n v="39.6312"/>
    <n v="0.49000000000000005"/>
    <n v="-41.248800000000003"/>
    <n v="3"/>
    <n v="3"/>
    <s v="CORRECTO"/>
    <n v="2015"/>
    <n v="0"/>
  </r>
  <r>
    <x v="4048"/>
    <x v="1999"/>
    <d v="2015-07-16T00:00:00"/>
    <d v="2015-07-19T00:00:00"/>
    <s v="First Class"/>
    <x v="722"/>
    <s v="Katrina Edelman"/>
    <s v="CORPORATE"/>
    <s v="united states"/>
    <s v="New York City"/>
    <s v="New York"/>
    <n v="10035"/>
    <s v="East"/>
    <s v="TEC-AC-10001990"/>
    <x v="2"/>
    <x v="11"/>
    <x v="870"/>
    <n v="599.9"/>
    <n v="10"/>
    <n v="33"/>
    <s v="Grande"/>
    <n v="0"/>
    <n v="0"/>
    <n v="0"/>
    <n v="599.9"/>
    <s v="Muy Alto"/>
    <n v="191.96799999999999"/>
    <n v="0.32"/>
    <n v="-407.93200000000002"/>
    <n v="3"/>
    <n v="3"/>
    <s v="CORRECTO"/>
    <n v="2015"/>
    <n v="0"/>
  </r>
  <r>
    <x v="4049"/>
    <x v="2000"/>
    <d v="2017-06-24T00:00:00"/>
    <d v="2017-06-26T00:00:00"/>
    <s v="Second Class"/>
    <x v="654"/>
    <s v="George Ashbrook"/>
    <s v="CONSUMER"/>
    <s v="united states"/>
    <s v="New York City"/>
    <s v="New York"/>
    <n v="10011"/>
    <s v="East"/>
    <s v="FUR-FU-10003601"/>
    <x v="0"/>
    <x v="5"/>
    <x v="736"/>
    <n v="276.69"/>
    <n v="3"/>
    <n v="26"/>
    <s v="Mediano"/>
    <n v="0"/>
    <n v="0"/>
    <n v="0"/>
    <n v="276.69"/>
    <s v="Alto"/>
    <n v="49.804200000000002"/>
    <n v="0.18"/>
    <n v="-226.88579999999999"/>
    <n v="2"/>
    <n v="2"/>
    <s v="CORRECTO"/>
    <n v="2017"/>
    <n v="0"/>
  </r>
  <r>
    <x v="4050"/>
    <x v="2000"/>
    <d v="2017-06-24T00:00:00"/>
    <d v="2017-06-26T00:00:00"/>
    <s v="Second Class"/>
    <x v="654"/>
    <s v="George Ashbrook"/>
    <s v="CONSUMER"/>
    <s v="united states"/>
    <s v="New York City"/>
    <s v="New York"/>
    <n v="10011"/>
    <s v="East"/>
    <s v="FUR-CH-10001891"/>
    <x v="0"/>
    <x v="1"/>
    <x v="268"/>
    <n v="172.76400000000001"/>
    <n v="2"/>
    <n v="17"/>
    <s v="Pequeño"/>
    <n v="0.1"/>
    <n v="17.276400000000002"/>
    <n v="-17.276399999999999"/>
    <n v="190.04040000000001"/>
    <s v="Medio"/>
    <n v="32.633200000000002"/>
    <n v="0.18888888888888888"/>
    <n v="-122.8544"/>
    <n v="2"/>
    <n v="2"/>
    <s v="CORRECTO"/>
    <n v="2017"/>
    <n v="0"/>
  </r>
  <r>
    <x v="4051"/>
    <x v="2001"/>
    <d v="2014-09-29T00:00:00"/>
    <d v="2014-10-03T00:00:00"/>
    <s v="Standard Class"/>
    <x v="416"/>
    <s v="Suzanne McNair"/>
    <s v="CORPORATE"/>
    <s v="united states"/>
    <s v="Philadelphia"/>
    <s v="Pennsylvania"/>
    <n v="19134"/>
    <s v="East"/>
    <s v="OFF-AR-10003469"/>
    <x v="1"/>
    <x v="6"/>
    <x v="1258"/>
    <n v="4.2240000000000002"/>
    <n v="3"/>
    <n v="27"/>
    <s v="Mediano"/>
    <n v="0.2"/>
    <n v="0.84480000000000011"/>
    <n v="-0.8448"/>
    <n v="5.0688000000000004"/>
    <s v="Bajo"/>
    <n v="1.4783999999999999"/>
    <n v="0.35"/>
    <n v="-1.9008"/>
    <n v="4"/>
    <n v="4"/>
    <s v="CORRECTO"/>
    <n v="2014"/>
    <n v="0"/>
  </r>
  <r>
    <x v="4052"/>
    <x v="2001"/>
    <d v="2014-09-29T00:00:00"/>
    <d v="2014-10-03T00:00:00"/>
    <s v="Standard Class"/>
    <x v="416"/>
    <s v="Suzanne McNair"/>
    <s v="CORPORATE"/>
    <s v="united states"/>
    <s v="Philadelphia"/>
    <s v="Pennsylvania"/>
    <n v="19134"/>
    <s v="East"/>
    <s v="FUR-TA-10004175"/>
    <x v="0"/>
    <x v="3"/>
    <x v="1155"/>
    <n v="409.27199999999999"/>
    <n v="2"/>
    <n v="6"/>
    <s v="Pequeño"/>
    <n v="0.4"/>
    <n v="163.7088"/>
    <n v="-163.7088"/>
    <n v="572.98080000000004"/>
    <s v="Muy Alto"/>
    <n v="-81.854399999999998"/>
    <n v="-0.2"/>
    <n v="-327.41759999999999"/>
    <n v="4"/>
    <n v="4"/>
    <s v="CORRECTO"/>
    <n v="2014"/>
    <n v="0"/>
  </r>
  <r>
    <x v="4053"/>
    <x v="2001"/>
    <d v="2014-09-29T00:00:00"/>
    <d v="2014-10-03T00:00:00"/>
    <s v="Standard Class"/>
    <x v="416"/>
    <s v="Suzanne McNair"/>
    <s v="CORPORATE"/>
    <s v="united states"/>
    <s v="Philadelphia"/>
    <s v="Pennsylvania"/>
    <n v="19134"/>
    <s v="East"/>
    <s v="OFF-LA-10002945"/>
    <x v="1"/>
    <x v="2"/>
    <x v="1612"/>
    <n v="55.44"/>
    <n v="11"/>
    <n v="29"/>
    <s v="Grande"/>
    <n v="0.2"/>
    <n v="11.088000000000001"/>
    <n v="-11.087999999999999"/>
    <n v="66.527999999999992"/>
    <s v="Medio"/>
    <n v="18.018000000000001"/>
    <n v="0.32500000000000001"/>
    <n v="-26.334"/>
    <n v="4"/>
    <n v="4"/>
    <s v="CORRECTO"/>
    <n v="2014"/>
    <n v="0"/>
  </r>
  <r>
    <x v="4054"/>
    <x v="2001"/>
    <d v="2014-09-29T00:00:00"/>
    <d v="2014-10-03T00:00:00"/>
    <s v="Standard Class"/>
    <x v="416"/>
    <s v="Suzanne McNair"/>
    <s v="CORPORATE"/>
    <s v="united states"/>
    <s v="Philadelphia"/>
    <s v="Pennsylvania"/>
    <n v="19134"/>
    <s v="East"/>
    <s v="OFF-PA-10000533"/>
    <x v="1"/>
    <x v="10"/>
    <x v="1205"/>
    <n v="20.928000000000001"/>
    <n v="4"/>
    <n v="15"/>
    <s v="Mediano"/>
    <n v="0.2"/>
    <n v="4.1856"/>
    <n v="-4.1856"/>
    <n v="25.113600000000002"/>
    <s v="Bajo"/>
    <n v="6.8015999999999996"/>
    <n v="0.32499999999999996"/>
    <n v="-9.9407999999999994"/>
    <n v="4"/>
    <n v="4"/>
    <s v="CORRECTO"/>
    <n v="2014"/>
    <n v="0"/>
  </r>
  <r>
    <x v="4055"/>
    <x v="2001"/>
    <d v="2014-09-29T00:00:00"/>
    <d v="2014-10-03T00:00:00"/>
    <s v="Standard Class"/>
    <x v="416"/>
    <s v="Suzanne McNair"/>
    <s v="CORPORATE"/>
    <s v="united states"/>
    <s v="Philadelphia"/>
    <s v="Pennsylvania"/>
    <n v="19134"/>
    <s v="East"/>
    <s v="OFF-ST-10004459"/>
    <x v="1"/>
    <x v="4"/>
    <x v="459"/>
    <n v="1801.6320000000001"/>
    <n v="6"/>
    <n v="28"/>
    <s v="Grande"/>
    <n v="0.2"/>
    <n v="360.32640000000004"/>
    <n v="-360.32639999999998"/>
    <n v="2161.9584"/>
    <s v="Muy Alto"/>
    <n v="-337.80599999999998"/>
    <n v="-0.18749999999999997"/>
    <n v="-1779.1116"/>
    <n v="4"/>
    <n v="4"/>
    <s v="CORRECTO"/>
    <n v="2014"/>
    <n v="0"/>
  </r>
  <r>
    <x v="4056"/>
    <x v="2001"/>
    <d v="2014-09-29T00:00:00"/>
    <d v="2014-10-03T00:00:00"/>
    <s v="Standard Class"/>
    <x v="416"/>
    <s v="Suzanne McNair"/>
    <s v="CORPORATE"/>
    <s v="united states"/>
    <s v="Philadelphia"/>
    <s v="Pennsylvania"/>
    <n v="19134"/>
    <s v="East"/>
    <s v="FUR-TA-10004147"/>
    <x v="0"/>
    <x v="3"/>
    <x v="819"/>
    <n v="67.176000000000002"/>
    <n v="1"/>
    <n v="13"/>
    <s v="Pequeño"/>
    <n v="0.4"/>
    <n v="26.870400000000004"/>
    <n v="-26.8704"/>
    <n v="94.046400000000006"/>
    <s v="Medio"/>
    <n v="-20.152799999999999"/>
    <n v="-0.3"/>
    <n v="-60.458399999999997"/>
    <n v="4"/>
    <n v="4"/>
    <s v="CORRECTO"/>
    <n v="2014"/>
    <n v="0"/>
  </r>
  <r>
    <x v="4057"/>
    <x v="2002"/>
    <d v="2014-11-24T00:00:00"/>
    <d v="2014-11-28T00:00:00"/>
    <s v="Standard Class"/>
    <x v="213"/>
    <s v="Darren Koutras"/>
    <s v="CONSUMER"/>
    <s v="united states"/>
    <s v="Chicago"/>
    <s v="Illinois"/>
    <n v="60610"/>
    <s v="Central"/>
    <s v="OFF-ST-10000046"/>
    <x v="1"/>
    <x v="4"/>
    <x v="764"/>
    <n v="646.20000000000005"/>
    <n v="5"/>
    <n v="27"/>
    <s v="Grande"/>
    <n v="0.2"/>
    <n v="129.24"/>
    <n v="-129.24"/>
    <n v="775.44"/>
    <s v="Muy Alto"/>
    <n v="-8.0775000000000006"/>
    <n v="-1.2500000000000001E-2"/>
    <n v="-525.03750000000002"/>
    <n v="4"/>
    <n v="4"/>
    <s v="CORRECTO"/>
    <n v="2014"/>
    <n v="0"/>
  </r>
  <r>
    <x v="4058"/>
    <x v="2003"/>
    <d v="2015-11-20T00:00:00"/>
    <d v="2015-11-24T00:00:00"/>
    <s v="Standard Class"/>
    <x v="62"/>
    <s v="Lena Creighton"/>
    <s v="CONSUMER"/>
    <s v="united states"/>
    <s v="Oakland"/>
    <s v="California"/>
    <n v="94601"/>
    <s v="West"/>
    <s v="TEC-PH-10004774"/>
    <x v="2"/>
    <x v="7"/>
    <x v="713"/>
    <n v="72.744"/>
    <n v="7"/>
    <n v="16"/>
    <s v="Grande"/>
    <n v="0.2"/>
    <n v="14.5488"/>
    <n v="-14.5488"/>
    <n v="87.2928"/>
    <s v="Medio"/>
    <n v="-15.4581"/>
    <n v="-0.21249999999999999"/>
    <n v="-73.653300000000002"/>
    <n v="4"/>
    <n v="4"/>
    <s v="CORRECTO"/>
    <n v="2015"/>
    <n v="0"/>
  </r>
  <r>
    <x v="4059"/>
    <x v="2003"/>
    <d v="2015-11-20T00:00:00"/>
    <d v="2015-11-24T00:00:00"/>
    <s v="Standard Class"/>
    <x v="62"/>
    <s v="Lena Creighton"/>
    <s v="CONSUMER"/>
    <s v="united states"/>
    <s v="Oakland"/>
    <s v="California"/>
    <n v="94601"/>
    <s v="West"/>
    <s v="FUR-CH-10000595"/>
    <x v="0"/>
    <x v="1"/>
    <x v="468"/>
    <n v="572.16"/>
    <n v="3"/>
    <n v="27"/>
    <s v="Mediano"/>
    <n v="0.2"/>
    <n v="114.432"/>
    <n v="-114.432"/>
    <n v="686.59199999999998"/>
    <s v="Muy Alto"/>
    <n v="35.76"/>
    <n v="6.25E-2"/>
    <n v="-421.96800000000002"/>
    <n v="4"/>
    <n v="4"/>
    <s v="CORRECTO"/>
    <n v="2015"/>
    <n v="0"/>
  </r>
  <r>
    <x v="4060"/>
    <x v="2004"/>
    <d v="2016-11-01T00:00:00"/>
    <d v="2016-11-07T00:00:00"/>
    <s v="Standard Class"/>
    <x v="190"/>
    <s v="Xylona Preis"/>
    <s v="CONSUMER"/>
    <s v="united states"/>
    <s v="Chicago"/>
    <s v="Illinois"/>
    <n v="60610"/>
    <s v="Central"/>
    <s v="TEC-AC-10002473"/>
    <x v="2"/>
    <x v="11"/>
    <x v="720"/>
    <n v="68.111999999999995"/>
    <n v="3"/>
    <n v="49"/>
    <s v="Mediano"/>
    <n v="0.2"/>
    <n v="13.622399999999999"/>
    <n v="-13.622400000000001"/>
    <n v="81.734399999999994"/>
    <s v="Medio"/>
    <n v="17.8794"/>
    <n v="0.26250000000000001"/>
    <n v="-36.610199999999999"/>
    <n v="6"/>
    <n v="6"/>
    <s v="CORRECTO"/>
    <n v="2016"/>
    <n v="0"/>
  </r>
  <r>
    <x v="4061"/>
    <x v="2005"/>
    <d v="2015-09-17T00:00:00"/>
    <d v="2015-09-20T00:00:00"/>
    <s v="First Class"/>
    <x v="688"/>
    <s v="Cari Sayre"/>
    <s v="CORPORATE"/>
    <s v="united states"/>
    <s v="Seattle"/>
    <s v="Washington"/>
    <n v="98105"/>
    <s v="West"/>
    <s v="OFF-BI-10001628"/>
    <x v="1"/>
    <x v="8"/>
    <x v="1112"/>
    <n v="25.032"/>
    <n v="3"/>
    <n v="39"/>
    <s v="Mediano"/>
    <n v="0.2"/>
    <n v="5.0064000000000002"/>
    <n v="-5.0064000000000002"/>
    <n v="30.038399999999999"/>
    <s v="Bajo"/>
    <n v="7.8224999999999998"/>
    <n v="0.3125"/>
    <n v="-12.203099999999999"/>
    <n v="3"/>
    <n v="3"/>
    <s v="CORRECTO"/>
    <n v="2015"/>
    <n v="0"/>
  </r>
  <r>
    <x v="4062"/>
    <x v="2006"/>
    <d v="2016-03-10T00:00:00"/>
    <d v="2016-03-14T00:00:00"/>
    <s v="Standard Class"/>
    <x v="420"/>
    <s v="Bryan Davis"/>
    <s v="CONSUMER"/>
    <s v="united states"/>
    <s v="Philadelphia"/>
    <s v="Pennsylvania"/>
    <n v="19143"/>
    <s v="East"/>
    <s v="TEC-AC-10002800"/>
    <x v="2"/>
    <x v="11"/>
    <x v="1216"/>
    <n v="39.991999999999997"/>
    <n v="1"/>
    <n v="34"/>
    <s v="Pequeño"/>
    <n v="0.2"/>
    <n v="7.9984000000000002"/>
    <n v="-7.9984000000000002"/>
    <n v="47.990399999999994"/>
    <s v="Bajo"/>
    <n v="7.4984999999999999"/>
    <n v="0.1875"/>
    <n v="-24.495100000000001"/>
    <n v="4"/>
    <n v="4"/>
    <s v="CORRECTO"/>
    <n v="2016"/>
    <n v="0"/>
  </r>
  <r>
    <x v="4063"/>
    <x v="2007"/>
    <d v="2014-06-23T00:00:00"/>
    <d v="2014-06-26T00:00:00"/>
    <s v="First Class"/>
    <x v="658"/>
    <s v="Denise Leinenbach"/>
    <s v="CONSUMER"/>
    <s v="united states"/>
    <s v="Concord"/>
    <s v="North Carolina"/>
    <n v="28027"/>
    <s v="South"/>
    <s v="OFF-AR-10002766"/>
    <x v="1"/>
    <x v="6"/>
    <x v="1050"/>
    <n v="20.015999999999998"/>
    <n v="9"/>
    <n v="39"/>
    <s v="Grande"/>
    <n v="0.2"/>
    <n v="4.0031999999999996"/>
    <n v="-4.0031999999999996"/>
    <n v="24.019199999999998"/>
    <s v="Bajo"/>
    <n v="1.7514000000000001"/>
    <n v="8.7500000000000008E-2"/>
    <n v="-14.2614"/>
    <n v="3"/>
    <n v="3"/>
    <s v="CORRECTO"/>
    <n v="2014"/>
    <n v="0"/>
  </r>
  <r>
    <x v="4064"/>
    <x v="2007"/>
    <d v="2014-06-23T00:00:00"/>
    <d v="2014-06-26T00:00:00"/>
    <s v="First Class"/>
    <x v="658"/>
    <s v="Denise Leinenbach"/>
    <s v="CONSUMER"/>
    <s v="united states"/>
    <s v="Concord"/>
    <s v="North Carolina"/>
    <n v="28027"/>
    <s v="South"/>
    <s v="OFF-SU-10002522"/>
    <x v="1"/>
    <x v="14"/>
    <x v="1553"/>
    <n v="3.1040000000000001"/>
    <n v="1"/>
    <n v="12"/>
    <s v="Pequeño"/>
    <n v="0.2"/>
    <n v="0.62080000000000002"/>
    <n v="-0.62080000000000002"/>
    <n v="3.7248000000000001"/>
    <s v="Bajo"/>
    <n v="0.34920000000000001"/>
    <n v="0.1125"/>
    <n v="-2.1339999999999999"/>
    <n v="3"/>
    <n v="3"/>
    <s v="CORRECTO"/>
    <n v="2014"/>
    <n v="0"/>
  </r>
  <r>
    <x v="4065"/>
    <x v="2008"/>
    <d v="2014-11-01T00:00:00"/>
    <d v="2014-11-05T00:00:00"/>
    <s v="Standard Class"/>
    <x v="175"/>
    <s v="Ken Heidel"/>
    <s v="CORPORATE"/>
    <s v="united states"/>
    <s v="Charlotte"/>
    <s v="North Carolina"/>
    <n v="28205"/>
    <s v="South"/>
    <s v="OFF-FA-10003021"/>
    <x v="1"/>
    <x v="13"/>
    <x v="128"/>
    <n v="7.52"/>
    <n v="5"/>
    <n v="215"/>
    <s v="Grande"/>
    <n v="0.2"/>
    <n v="1.504"/>
    <n v="-1.504"/>
    <n v="9.0239999999999991"/>
    <s v="Bajo"/>
    <n v="1.41"/>
    <n v="0.1875"/>
    <n v="-4.6059999999999999"/>
    <n v="4"/>
    <n v="4"/>
    <s v="CORRECTO"/>
    <n v="2014"/>
    <n v="0"/>
  </r>
  <r>
    <x v="4066"/>
    <x v="2008"/>
    <d v="2014-11-01T00:00:00"/>
    <d v="2014-11-05T00:00:00"/>
    <s v="Standard Class"/>
    <x v="175"/>
    <s v="Ken Heidel"/>
    <s v="CORPORATE"/>
    <s v="united states"/>
    <s v="Charlotte"/>
    <s v="North Carolina"/>
    <n v="28205"/>
    <s v="South"/>
    <s v="OFF-AR-10000634"/>
    <x v="1"/>
    <x v="6"/>
    <x v="997"/>
    <n v="10.272"/>
    <n v="3"/>
    <n v="23"/>
    <s v="Mediano"/>
    <n v="0.2"/>
    <n v="2.0544000000000002"/>
    <n v="-2.0543999999999998"/>
    <n v="12.3264"/>
    <s v="Bajo"/>
    <n v="0.89880000000000004"/>
    <n v="8.7500000000000008E-2"/>
    <n v="-7.3188000000000004"/>
    <n v="4"/>
    <n v="4"/>
    <s v="CORRECTO"/>
    <n v="2014"/>
    <n v="0"/>
  </r>
  <r>
    <x v="4067"/>
    <x v="2008"/>
    <d v="2014-11-01T00:00:00"/>
    <d v="2014-11-05T00:00:00"/>
    <s v="Standard Class"/>
    <x v="175"/>
    <s v="Ken Heidel"/>
    <s v="CORPORATE"/>
    <s v="united states"/>
    <s v="Charlotte"/>
    <s v="North Carolina"/>
    <n v="28205"/>
    <s v="South"/>
    <s v="OFF-LA-10001771"/>
    <x v="1"/>
    <x v="2"/>
    <x v="1128"/>
    <n v="47.808"/>
    <n v="12"/>
    <n v="22"/>
    <s v="Grande"/>
    <n v="0.2"/>
    <n v="9.5616000000000003"/>
    <n v="-9.5616000000000003"/>
    <n v="57.369599999999998"/>
    <s v="Medio"/>
    <n v="15.537599999999999"/>
    <n v="0.32500000000000001"/>
    <n v="-22.7088"/>
    <n v="4"/>
    <n v="4"/>
    <s v="CORRECTO"/>
    <n v="2014"/>
    <n v="0"/>
  </r>
  <r>
    <x v="4068"/>
    <x v="2008"/>
    <d v="2014-11-01T00:00:00"/>
    <d v="2014-11-05T00:00:00"/>
    <s v="Standard Class"/>
    <x v="175"/>
    <s v="Ken Heidel"/>
    <s v="CORPORATE"/>
    <s v="united states"/>
    <s v="Charlotte"/>
    <s v="North Carolina"/>
    <n v="28205"/>
    <s v="South"/>
    <s v="TEC-PH-10004434"/>
    <x v="2"/>
    <x v="7"/>
    <x v="1613"/>
    <n v="978.84"/>
    <n v="9"/>
    <n v="12"/>
    <s v="Grande"/>
    <n v="0.2"/>
    <n v="195.76800000000003"/>
    <n v="-195.768"/>
    <n v="1174.6080000000002"/>
    <s v="Muy Alto"/>
    <n v="110.1195"/>
    <n v="0.1125"/>
    <n v="-672.95249999999999"/>
    <n v="4"/>
    <n v="4"/>
    <s v="CORRECTO"/>
    <n v="2014"/>
    <n v="0"/>
  </r>
  <r>
    <x v="4069"/>
    <x v="2009"/>
    <d v="2016-08-28T00:00:00"/>
    <d v="2016-08-31T00:00:00"/>
    <s v="First Class"/>
    <x v="599"/>
    <s v="Tom Prescott"/>
    <s v="CONSUMER"/>
    <s v="united states"/>
    <s v="Dallas"/>
    <s v="Texas"/>
    <n v="75081"/>
    <s v="Central"/>
    <s v="OFF-BI-10000050"/>
    <x v="1"/>
    <x v="8"/>
    <x v="347"/>
    <n v="13.14"/>
    <n v="9"/>
    <n v="42"/>
    <s v="Grande"/>
    <n v="0.8"/>
    <n v="10.512"/>
    <n v="-10.512"/>
    <n v="23.652000000000001"/>
    <s v="Bajo"/>
    <n v="-21.681000000000001"/>
    <n v="-1.65"/>
    <n v="-24.309000000000001"/>
    <n v="3"/>
    <n v="3"/>
    <s v="CORRECTO"/>
    <n v="2016"/>
    <n v="0"/>
  </r>
  <r>
    <x v="4070"/>
    <x v="2009"/>
    <d v="2016-08-28T00:00:00"/>
    <d v="2016-08-31T00:00:00"/>
    <s v="First Class"/>
    <x v="599"/>
    <s v="Tom Prescott"/>
    <s v="CONSUMER"/>
    <s v="united states"/>
    <s v="Dallas"/>
    <s v="Texas"/>
    <n v="75081"/>
    <s v="Central"/>
    <s v="OFF-BI-10002414"/>
    <x v="1"/>
    <x v="8"/>
    <x v="1085"/>
    <n v="10.023999999999999"/>
    <n v="4"/>
    <n v="12"/>
    <s v="Mediano"/>
    <n v="0.8"/>
    <n v="8.0191999999999997"/>
    <n v="-8.0191999999999997"/>
    <n v="18.043199999999999"/>
    <s v="Bajo"/>
    <n v="-16.5396"/>
    <n v="-1.6500000000000001"/>
    <n v="-18.5444"/>
    <n v="3"/>
    <n v="3"/>
    <s v="CORRECTO"/>
    <n v="2016"/>
    <n v="0"/>
  </r>
  <r>
    <x v="4071"/>
    <x v="2009"/>
    <d v="2016-08-28T00:00:00"/>
    <d v="2016-08-31T00:00:00"/>
    <s v="First Class"/>
    <x v="599"/>
    <s v="Tom Prescott"/>
    <s v="CONSUMER"/>
    <s v="united states"/>
    <s v="Dallas"/>
    <s v="Texas"/>
    <n v="75081"/>
    <s v="Central"/>
    <s v="FUR-BO-10003159"/>
    <x v="0"/>
    <x v="0"/>
    <x v="1109"/>
    <n v="156.37280000000001"/>
    <n v="2"/>
    <n v="19"/>
    <s v="Pequeño"/>
    <n v="0.32"/>
    <n v="50.039296000000007"/>
    <n v="-50.039296"/>
    <n v="206.41209600000002"/>
    <s v="Alto"/>
    <n v="-52.890799999999999"/>
    <n v="-0.33823529411764702"/>
    <n v="-159.22430399999999"/>
    <n v="3"/>
    <n v="3"/>
    <s v="CORRECTO"/>
    <n v="2016"/>
    <n v="0"/>
  </r>
  <r>
    <x v="4072"/>
    <x v="2010"/>
    <d v="2015-12-06T00:00:00"/>
    <d v="2015-12-08T00:00:00"/>
    <s v="Second Class"/>
    <x v="472"/>
    <s v="Nora Pelletier"/>
    <s v="HOME OFFICE"/>
    <s v="united states"/>
    <s v="Indianapolis"/>
    <s v="Indiana"/>
    <n v="46203"/>
    <s v="Central"/>
    <s v="TEC-CO-10002095"/>
    <x v="2"/>
    <x v="16"/>
    <x v="615"/>
    <n v="999.98"/>
    <n v="2"/>
    <n v="21"/>
    <s v="Pequeño"/>
    <n v="0"/>
    <n v="0"/>
    <n v="0"/>
    <n v="999.98"/>
    <s v="Muy Alto"/>
    <n v="449.99099999999999"/>
    <n v="0.44999999999999996"/>
    <n v="-549.98900000000003"/>
    <n v="2"/>
    <n v="2"/>
    <s v="CORRECTO"/>
    <n v="2015"/>
    <n v="0"/>
  </r>
  <r>
    <x v="4073"/>
    <x v="2011"/>
    <d v="2015-09-24T00:00:00"/>
    <d v="2015-09-27T00:00:00"/>
    <s v="First Class"/>
    <x v="649"/>
    <s v="Steve Carroll"/>
    <s v="HOME OFFICE"/>
    <s v="united states"/>
    <s v="Broken Arrow"/>
    <s v="Oklahoma"/>
    <n v="74012"/>
    <s v="Central"/>
    <s v="TEC-PH-10004120"/>
    <x v="2"/>
    <x v="7"/>
    <x v="1534"/>
    <n v="821.94"/>
    <n v="6"/>
    <n v="13"/>
    <s v="Grande"/>
    <n v="0"/>
    <n v="0"/>
    <n v="0"/>
    <n v="821.94"/>
    <s v="Muy Alto"/>
    <n v="213.70439999999999"/>
    <n v="0.25999999999999995"/>
    <n v="-608.23559999999998"/>
    <n v="3"/>
    <n v="3"/>
    <s v="CORRECTO"/>
    <n v="2015"/>
    <n v="0"/>
  </r>
  <r>
    <x v="4074"/>
    <x v="2012"/>
    <d v="2017-11-15T00:00:00"/>
    <d v="2017-11-20T00:00:00"/>
    <s v="Standard Class"/>
    <x v="729"/>
    <s v="Dana Kaydos"/>
    <s v="CONSUMER"/>
    <s v="united states"/>
    <s v="Miramar"/>
    <s v="Florida"/>
    <n v="33023"/>
    <s v="South"/>
    <s v="FUR-FU-10003553"/>
    <x v="0"/>
    <x v="5"/>
    <x v="568"/>
    <n v="220.06399999999999"/>
    <n v="4"/>
    <n v="17"/>
    <s v="Mediano"/>
    <n v="0.2"/>
    <n v="44.012799999999999"/>
    <n v="-44.012799999999999"/>
    <n v="264.07679999999999"/>
    <s v="Alto"/>
    <n v="55.015999999999998"/>
    <n v="0.25"/>
    <n v="-121.0352"/>
    <n v="5"/>
    <n v="5"/>
    <s v="CORRECTO"/>
    <n v="2017"/>
    <n v="0"/>
  </r>
  <r>
    <x v="4075"/>
    <x v="2012"/>
    <d v="2017-11-15T00:00:00"/>
    <d v="2017-11-20T00:00:00"/>
    <s v="Standard Class"/>
    <x v="729"/>
    <s v="Dana Kaydos"/>
    <s v="CONSUMER"/>
    <s v="united states"/>
    <s v="Miramar"/>
    <s v="Florida"/>
    <n v="33023"/>
    <s v="South"/>
    <s v="FUR-FU-10001488"/>
    <x v="0"/>
    <x v="5"/>
    <x v="1049"/>
    <n v="339.13600000000002"/>
    <n v="4"/>
    <n v="25"/>
    <s v="Mediano"/>
    <n v="0.2"/>
    <n v="67.827200000000005"/>
    <n v="-67.827200000000005"/>
    <n v="406.96320000000003"/>
    <s v="Alto"/>
    <n v="0"/>
    <n v="0"/>
    <n v="-271.30880000000002"/>
    <n v="5"/>
    <n v="5"/>
    <s v="CORRECTO"/>
    <n v="2017"/>
    <n v="0"/>
  </r>
  <r>
    <x v="4076"/>
    <x v="2013"/>
    <d v="2015-12-19T00:00:00"/>
    <d v="2015-12-21T00:00:00"/>
    <s v="Second Class"/>
    <x v="416"/>
    <s v="Suzanne McNair"/>
    <s v="CORPORATE"/>
    <s v="united states"/>
    <s v="Omaha"/>
    <s v="Nebraska"/>
    <n v="68104"/>
    <s v="Central"/>
    <s v="OFF-BI-10003094"/>
    <x v="1"/>
    <x v="8"/>
    <x v="653"/>
    <n v="7.04"/>
    <n v="2"/>
    <n v="11"/>
    <s v="Pequeño"/>
    <n v="0"/>
    <n v="0"/>
    <n v="0"/>
    <n v="7.04"/>
    <s v="Bajo"/>
    <n v="3.3088000000000002"/>
    <n v="0.47000000000000003"/>
    <n v="-3.7311999999999999"/>
    <n v="2"/>
    <n v="2"/>
    <s v="CORRECTO"/>
    <n v="2015"/>
    <n v="0"/>
  </r>
  <r>
    <x v="4077"/>
    <x v="2013"/>
    <d v="2015-12-19T00:00:00"/>
    <d v="2015-12-21T00:00:00"/>
    <s v="Second Class"/>
    <x v="416"/>
    <s v="Suzanne McNair"/>
    <s v="CORPORATE"/>
    <s v="united states"/>
    <s v="Omaha"/>
    <s v="Nebraska"/>
    <n v="68104"/>
    <s v="Central"/>
    <s v="OFF-FA-10003472"/>
    <x v="1"/>
    <x v="13"/>
    <x v="243"/>
    <n v="5.04"/>
    <n v="4"/>
    <n v="21"/>
    <s v="Mediano"/>
    <n v="0"/>
    <n v="0"/>
    <n v="0"/>
    <n v="5.04"/>
    <s v="Bajo"/>
    <n v="0.2016"/>
    <n v="0.04"/>
    <n v="-4.8384"/>
    <n v="2"/>
    <n v="2"/>
    <s v="CORRECTO"/>
    <n v="2015"/>
    <n v="0"/>
  </r>
  <r>
    <x v="4078"/>
    <x v="2013"/>
    <d v="2015-12-19T00:00:00"/>
    <d v="2015-12-21T00:00:00"/>
    <s v="Second Class"/>
    <x v="416"/>
    <s v="Suzanne McNair"/>
    <s v="CORPORATE"/>
    <s v="united states"/>
    <s v="Omaha"/>
    <s v="Nebraska"/>
    <n v="68104"/>
    <s v="Central"/>
    <s v="OFF-PA-10001289"/>
    <x v="1"/>
    <x v="10"/>
    <x v="961"/>
    <n v="116.28"/>
    <n v="3"/>
    <n v="37"/>
    <s v="Mediano"/>
    <n v="0"/>
    <n v="0"/>
    <n v="0"/>
    <n v="116.28"/>
    <s v="Medio"/>
    <n v="56.977200000000003"/>
    <n v="0.49000000000000005"/>
    <n v="-59.302799999999998"/>
    <n v="2"/>
    <n v="2"/>
    <s v="CORRECTO"/>
    <n v="2015"/>
    <n v="0"/>
  </r>
  <r>
    <x v="4079"/>
    <x v="2014"/>
    <d v="2015-12-21T00:00:00"/>
    <d v="2015-12-24T00:00:00"/>
    <s v="First Class"/>
    <x v="201"/>
    <s v="Lynn Smith"/>
    <s v="CONSUMER"/>
    <s v="united states"/>
    <s v="Jacksonville"/>
    <s v="North Carolina"/>
    <n v="28540"/>
    <s v="South"/>
    <s v="TEC-PH-10002293"/>
    <x v="2"/>
    <x v="7"/>
    <x v="126"/>
    <n v="47.975999999999999"/>
    <n v="3"/>
    <n v="22"/>
    <s v="Mediano"/>
    <n v="0.2"/>
    <n v="9.5952000000000002"/>
    <n v="-9.5952000000000002"/>
    <n v="57.571199999999997"/>
    <s v="Medio"/>
    <n v="4.7976000000000001"/>
    <n v="0.1"/>
    <n v="-33.583199999999998"/>
    <n v="3"/>
    <n v="3"/>
    <s v="CORRECTO"/>
    <n v="2015"/>
    <n v="0"/>
  </r>
  <r>
    <x v="4080"/>
    <x v="2015"/>
    <d v="2016-09-25T00:00:00"/>
    <d v="2016-09-29T00:00:00"/>
    <s v="Standard Class"/>
    <x v="722"/>
    <s v="Katrina Edelman"/>
    <s v="CORPORATE"/>
    <s v="united states"/>
    <s v="Tigard"/>
    <s v="Oregon"/>
    <n v="97224"/>
    <s v="West"/>
    <s v="OFF-PA-10000380"/>
    <x v="1"/>
    <x v="10"/>
    <x v="1290"/>
    <n v="60.048000000000002"/>
    <n v="9"/>
    <n v="37"/>
    <s v="Grande"/>
    <n v="0.2"/>
    <n v="12.009600000000001"/>
    <n v="-12.009600000000001"/>
    <n v="72.057600000000008"/>
    <s v="Medio"/>
    <n v="22.518000000000001"/>
    <n v="0.375"/>
    <n v="-25.520399999999999"/>
    <n v="4"/>
    <n v="4"/>
    <s v="CORRECTO"/>
    <n v="2016"/>
    <n v="0"/>
  </r>
  <r>
    <x v="4081"/>
    <x v="2015"/>
    <d v="2016-09-25T00:00:00"/>
    <d v="2016-09-29T00:00:00"/>
    <s v="Standard Class"/>
    <x v="722"/>
    <s v="Katrina Edelman"/>
    <s v="CORPORATE"/>
    <s v="united states"/>
    <s v="Tigard"/>
    <s v="Oregon"/>
    <n v="97224"/>
    <s v="West"/>
    <s v="OFF-BI-10004828"/>
    <x v="1"/>
    <x v="8"/>
    <x v="1587"/>
    <n v="5.0220000000000002"/>
    <n v="1"/>
    <n v="18"/>
    <s v="Pequeño"/>
    <n v="0.7"/>
    <n v="3.5154000000000001"/>
    <n v="-3.5154000000000001"/>
    <n v="8.5373999999999999"/>
    <s v="Bajo"/>
    <n v="-3.5154000000000001"/>
    <n v="-0.7"/>
    <n v="-5.0220000000000002"/>
    <n v="4"/>
    <n v="4"/>
    <s v="CORRECTO"/>
    <n v="2016"/>
    <n v="0"/>
  </r>
  <r>
    <x v="4082"/>
    <x v="2016"/>
    <d v="2017-06-24T00:00:00"/>
    <d v="2017-06-30T00:00:00"/>
    <s v="Standard Class"/>
    <x v="637"/>
    <s v="Matthew Clasen"/>
    <s v="CORPORATE"/>
    <s v="united states"/>
    <s v="Decatur"/>
    <s v="Illinois"/>
    <n v="62521"/>
    <s v="Central"/>
    <s v="OFF-BI-10004632"/>
    <x v="1"/>
    <x v="8"/>
    <x v="569"/>
    <n v="182.994"/>
    <n v="3"/>
    <n v="34"/>
    <s v="Mediano"/>
    <n v="0.8"/>
    <n v="146.39520000000002"/>
    <n v="-146.39519999999999"/>
    <n v="329.38920000000002"/>
    <s v="Alto"/>
    <n v="-320.23950000000002"/>
    <n v="-1.7500000000000002"/>
    <n v="-356.8383"/>
    <n v="6"/>
    <n v="6"/>
    <s v="CORRECTO"/>
    <n v="2017"/>
    <n v="0"/>
  </r>
  <r>
    <x v="4083"/>
    <x v="2016"/>
    <d v="2017-06-24T00:00:00"/>
    <d v="2017-06-30T00:00:00"/>
    <s v="Standard Class"/>
    <x v="637"/>
    <s v="Matthew Clasen"/>
    <s v="CORPORATE"/>
    <s v="united states"/>
    <s v="Decatur"/>
    <s v="Illinois"/>
    <n v="62521"/>
    <s v="Central"/>
    <s v="OFF-PA-10000327"/>
    <x v="1"/>
    <x v="10"/>
    <x v="1437"/>
    <n v="10.272"/>
    <n v="3"/>
    <n v="28"/>
    <s v="Mediano"/>
    <n v="0.2"/>
    <n v="2.0544000000000002"/>
    <n v="-2.0543999999999998"/>
    <n v="12.3264"/>
    <s v="Bajo"/>
    <n v="3.21"/>
    <n v="0.3125"/>
    <n v="-5.0076000000000001"/>
    <n v="6"/>
    <n v="6"/>
    <s v="CORRECTO"/>
    <n v="2017"/>
    <n v="0"/>
  </r>
  <r>
    <x v="4084"/>
    <x v="2017"/>
    <d v="2017-09-07T00:00:00"/>
    <d v="2017-09-09T00:00:00"/>
    <s v="First Class"/>
    <x v="656"/>
    <s v="Dean percer"/>
    <s v="HOME OFFICE"/>
    <s v="united states"/>
    <s v="Phoenix"/>
    <s v="Arizona"/>
    <n v="85023"/>
    <s v="West"/>
    <s v="OFF-BI-10003291"/>
    <x v="1"/>
    <x v="8"/>
    <x v="44"/>
    <n v="7.8570000000000002"/>
    <n v="3"/>
    <n v="46"/>
    <s v="Mediano"/>
    <n v="0.7"/>
    <n v="5.4999000000000002"/>
    <n v="-5.4999000000000002"/>
    <n v="13.3569"/>
    <s v="Bajo"/>
    <n v="-6.0236999999999998"/>
    <n v="-0.76666666666666661"/>
    <n v="-8.3808000000000007"/>
    <n v="2"/>
    <n v="2"/>
    <s v="CORRECTO"/>
    <n v="2017"/>
    <n v="0"/>
  </r>
  <r>
    <x v="4085"/>
    <x v="2018"/>
    <d v="2016-08-04T00:00:00"/>
    <d v="2016-08-06T00:00:00"/>
    <s v="Second Class"/>
    <x v="18"/>
    <s v="Linda Cazamias"/>
    <s v="CORPORATE"/>
    <s v="united states"/>
    <s v="Sacramento"/>
    <s v="California"/>
    <n v="95823"/>
    <s v="West"/>
    <s v="TEC-PH-10002275"/>
    <x v="2"/>
    <x v="7"/>
    <x v="7"/>
    <n v="302.38400000000001"/>
    <n v="2"/>
    <n v="14"/>
    <s v="Pequeño"/>
    <n v="0.2"/>
    <n v="60.476800000000004"/>
    <n v="-60.476799999999997"/>
    <n v="362.86080000000004"/>
    <s v="Alto"/>
    <n v="30.238399999999999"/>
    <n v="9.9999999999999992E-2"/>
    <n v="-211.6688"/>
    <n v="2"/>
    <n v="2"/>
    <s v="CORRECTO"/>
    <n v="2016"/>
    <n v="0"/>
  </r>
  <r>
    <x v="4086"/>
    <x v="2018"/>
    <d v="2016-08-04T00:00:00"/>
    <d v="2016-08-06T00:00:00"/>
    <s v="Second Class"/>
    <x v="18"/>
    <s v="Linda Cazamias"/>
    <s v="CORPORATE"/>
    <s v="united states"/>
    <s v="Sacramento"/>
    <s v="California"/>
    <n v="95823"/>
    <s v="West"/>
    <s v="OFF-BI-10003291"/>
    <x v="1"/>
    <x v="8"/>
    <x v="44"/>
    <n v="20.952000000000002"/>
    <n v="3"/>
    <n v="46"/>
    <s v="Mediano"/>
    <n v="0.2"/>
    <n v="4.1904000000000003"/>
    <n v="-4.1904000000000003"/>
    <n v="25.142400000000002"/>
    <s v="Bajo"/>
    <n v="7.0712999999999999"/>
    <n v="0.33749999999999997"/>
    <n v="-9.6903000000000006"/>
    <n v="2"/>
    <n v="2"/>
    <s v="CORRECTO"/>
    <n v="2016"/>
    <n v="0"/>
  </r>
  <r>
    <x v="4087"/>
    <x v="2018"/>
    <d v="2016-08-04T00:00:00"/>
    <d v="2016-08-06T00:00:00"/>
    <s v="Second Class"/>
    <x v="18"/>
    <s v="Linda Cazamias"/>
    <s v="CORPORATE"/>
    <s v="united states"/>
    <s v="Sacramento"/>
    <s v="California"/>
    <n v="95823"/>
    <s v="West"/>
    <s v="OFF-BI-10000343"/>
    <x v="1"/>
    <x v="8"/>
    <x v="186"/>
    <n v="11.784000000000001"/>
    <n v="3"/>
    <n v="44"/>
    <s v="Mediano"/>
    <n v="0.2"/>
    <n v="2.3568000000000002"/>
    <n v="-2.3567999999999998"/>
    <n v="14.1408"/>
    <s v="Bajo"/>
    <n v="3.9771000000000001"/>
    <n v="0.33749999999999997"/>
    <n v="-5.4500999999999999"/>
    <n v="2"/>
    <n v="2"/>
    <s v="CORRECTO"/>
    <n v="2016"/>
    <n v="0"/>
  </r>
  <r>
    <x v="4088"/>
    <x v="2019"/>
    <d v="2014-08-19T00:00:00"/>
    <d v="2014-08-26T00:00:00"/>
    <s v="Standard Class"/>
    <x v="23"/>
    <s v="Lena Hernandez"/>
    <s v="CONSUMER"/>
    <s v="united states"/>
    <s v="Jonesboro"/>
    <s v="Arkansas"/>
    <n v="72401"/>
    <s v="South"/>
    <s v="FUR-BO-10000711"/>
    <x v="0"/>
    <x v="0"/>
    <x v="1614"/>
    <n v="638.82000000000005"/>
    <n v="9"/>
    <n v="12"/>
    <s v="Grande"/>
    <n v="0"/>
    <n v="0"/>
    <n v="0"/>
    <n v="638.82000000000005"/>
    <s v="Muy Alto"/>
    <n v="172.48140000000001"/>
    <n v="0.27"/>
    <n v="-466.33859999999999"/>
    <n v="7"/>
    <n v="7"/>
    <s v="CORRECTO"/>
    <n v="2014"/>
    <n v="0"/>
  </r>
  <r>
    <x v="4089"/>
    <x v="2020"/>
    <d v="2016-04-01T00:00:00"/>
    <d v="2016-04-05T00:00:00"/>
    <s v="Standard Class"/>
    <x v="533"/>
    <s v="Thomas Boland"/>
    <s v="CORPORATE"/>
    <s v="united states"/>
    <s v="New York City"/>
    <s v="New York"/>
    <n v="10035"/>
    <s v="East"/>
    <s v="OFF-LA-10001297"/>
    <x v="1"/>
    <x v="2"/>
    <x v="488"/>
    <n v="20.7"/>
    <n v="2"/>
    <n v="24"/>
    <s v="Pequeño"/>
    <n v="0"/>
    <n v="0"/>
    <n v="0"/>
    <n v="20.7"/>
    <s v="Bajo"/>
    <n v="9.9359999999999999"/>
    <n v="0.48000000000000004"/>
    <n v="-10.763999999999999"/>
    <n v="4"/>
    <n v="4"/>
    <s v="CORRECTO"/>
    <n v="2016"/>
    <n v="0"/>
  </r>
  <r>
    <x v="4090"/>
    <x v="2020"/>
    <d v="2016-04-01T00:00:00"/>
    <d v="2016-04-05T00:00:00"/>
    <s v="Standard Class"/>
    <x v="533"/>
    <s v="Thomas Boland"/>
    <s v="CORPORATE"/>
    <s v="united states"/>
    <s v="New York City"/>
    <s v="New York"/>
    <n v="10035"/>
    <s v="East"/>
    <s v="OFF-SU-10001574"/>
    <x v="1"/>
    <x v="14"/>
    <x v="503"/>
    <n v="10.95"/>
    <n v="3"/>
    <n v="22"/>
    <s v="Mediano"/>
    <n v="0"/>
    <n v="0"/>
    <n v="0"/>
    <n v="10.95"/>
    <s v="Bajo"/>
    <n v="3.2850000000000001"/>
    <n v="0.30000000000000004"/>
    <n v="-7.665"/>
    <n v="4"/>
    <n v="4"/>
    <s v="CORRECTO"/>
    <n v="2016"/>
    <n v="0"/>
  </r>
  <r>
    <x v="4091"/>
    <x v="2020"/>
    <d v="2016-04-01T00:00:00"/>
    <d v="2016-04-05T00:00:00"/>
    <s v="Standard Class"/>
    <x v="533"/>
    <s v="Thomas Boland"/>
    <s v="CORPORATE"/>
    <s v="united states"/>
    <s v="New York City"/>
    <s v="New York"/>
    <n v="10035"/>
    <s v="East"/>
    <s v="OFF-BI-10003305"/>
    <x v="1"/>
    <x v="8"/>
    <x v="570"/>
    <n v="14.352"/>
    <n v="3"/>
    <n v="26"/>
    <s v="Mediano"/>
    <n v="0.2"/>
    <n v="2.8704000000000001"/>
    <n v="-2.8704000000000001"/>
    <n v="17.2224"/>
    <s v="Bajo"/>
    <n v="4.6643999999999997"/>
    <n v="0.32499999999999996"/>
    <n v="-6.8171999999999997"/>
    <n v="4"/>
    <n v="4"/>
    <s v="CORRECTO"/>
    <n v="2016"/>
    <n v="0"/>
  </r>
  <r>
    <x v="4092"/>
    <x v="2021"/>
    <d v="2017-05-16T00:00:00"/>
    <d v="2017-05-18T00:00:00"/>
    <s v="First Class"/>
    <x v="622"/>
    <s v="John Murray"/>
    <s v="CONSUMER"/>
    <s v="united states"/>
    <s v="Akron"/>
    <s v="Ohio"/>
    <n v="44312"/>
    <s v="East"/>
    <s v="OFF-ST-10002574"/>
    <x v="1"/>
    <x v="4"/>
    <x v="935"/>
    <n v="221.024"/>
    <n v="2"/>
    <n v="35"/>
    <s v="Pequeño"/>
    <n v="0.2"/>
    <n v="44.204800000000006"/>
    <n v="-44.204799999999999"/>
    <n v="265.22879999999998"/>
    <s v="Alto"/>
    <n v="-55.256"/>
    <n v="-0.25"/>
    <n v="-232.0752"/>
    <n v="2"/>
    <n v="2"/>
    <s v="CORRECTO"/>
    <n v="2017"/>
    <n v="0"/>
  </r>
  <r>
    <x v="4093"/>
    <x v="2022"/>
    <d v="2015-08-24T00:00:00"/>
    <d v="2015-08-28T00:00:00"/>
    <s v="Standard Class"/>
    <x v="147"/>
    <s v="Katrina Willman"/>
    <s v="CONSUMER"/>
    <s v="united states"/>
    <s v="Florence"/>
    <s v="Kentucky"/>
    <n v="41042"/>
    <s v="South"/>
    <s v="TEC-MA-10000864"/>
    <x v="2"/>
    <x v="15"/>
    <x v="201"/>
    <n v="3080"/>
    <n v="7"/>
    <n v="16"/>
    <s v="Grande"/>
    <n v="0"/>
    <n v="0"/>
    <n v="0"/>
    <n v="3080"/>
    <s v="Muy Alto"/>
    <n v="1416.8"/>
    <n v="0.45999999999999996"/>
    <n v="-1663.2"/>
    <n v="4"/>
    <n v="4"/>
    <s v="CORRECTO"/>
    <n v="2015"/>
    <n v="0"/>
  </r>
  <r>
    <x v="4094"/>
    <x v="2022"/>
    <d v="2015-08-24T00:00:00"/>
    <d v="2015-08-28T00:00:00"/>
    <s v="Standard Class"/>
    <x v="147"/>
    <s v="Katrina Willman"/>
    <s v="CONSUMER"/>
    <s v="united states"/>
    <s v="Florence"/>
    <s v="Kentucky"/>
    <n v="41042"/>
    <s v="South"/>
    <s v="TEC-AC-10003289"/>
    <x v="2"/>
    <x v="11"/>
    <x v="1218"/>
    <n v="79.959999999999994"/>
    <n v="4"/>
    <n v="26"/>
    <s v="Mediano"/>
    <n v="0"/>
    <n v="0"/>
    <n v="0"/>
    <n v="79.959999999999994"/>
    <s v="Medio"/>
    <n v="18.390799999999999"/>
    <n v="0.23"/>
    <n v="-61.569200000000002"/>
    <n v="4"/>
    <n v="4"/>
    <s v="CORRECTO"/>
    <n v="2015"/>
    <n v="0"/>
  </r>
  <r>
    <x v="4095"/>
    <x v="2022"/>
    <d v="2015-08-24T00:00:00"/>
    <d v="2015-08-28T00:00:00"/>
    <s v="Standard Class"/>
    <x v="147"/>
    <s v="Katrina Willman"/>
    <s v="CONSUMER"/>
    <s v="united states"/>
    <s v="Florence"/>
    <s v="Kentucky"/>
    <n v="41042"/>
    <s v="South"/>
    <s v="TEC-PH-10001619"/>
    <x v="2"/>
    <x v="7"/>
    <x v="1594"/>
    <n v="587.97"/>
    <n v="3"/>
    <n v="10"/>
    <s v="Mediano"/>
    <n v="0"/>
    <n v="0"/>
    <n v="0"/>
    <n v="587.97"/>
    <s v="Muy Alto"/>
    <n v="170.51130000000001"/>
    <n v="0.28999999999999998"/>
    <n v="-417.45870000000002"/>
    <n v="4"/>
    <n v="4"/>
    <s v="CORRECTO"/>
    <n v="2015"/>
    <n v="0"/>
  </r>
  <r>
    <x v="4096"/>
    <x v="2023"/>
    <d v="2014-09-23T00:00:00"/>
    <d v="2014-09-28T00:00:00"/>
    <s v="Standard Class"/>
    <x v="183"/>
    <s v="Sanjit Chand"/>
    <s v="CONSUMER"/>
    <s v="united states"/>
    <s v="Minneapolis"/>
    <s v="Minnesota"/>
    <n v="55407"/>
    <s v="Central"/>
    <s v="OFF-PA-10004888"/>
    <x v="1"/>
    <x v="10"/>
    <x v="968"/>
    <n v="32.4"/>
    <n v="5"/>
    <n v="25"/>
    <s v="Grande"/>
    <n v="0"/>
    <n v="0"/>
    <n v="0"/>
    <n v="32.4"/>
    <s v="Bajo"/>
    <n v="15.552"/>
    <n v="0.48"/>
    <n v="-16.847999999999999"/>
    <n v="5"/>
    <n v="5"/>
    <s v="CORRECTO"/>
    <n v="2014"/>
    <n v="0"/>
  </r>
  <r>
    <x v="4097"/>
    <x v="2023"/>
    <d v="2014-09-23T00:00:00"/>
    <d v="2014-09-28T00:00:00"/>
    <s v="Standard Class"/>
    <x v="183"/>
    <s v="Sanjit Chand"/>
    <s v="CONSUMER"/>
    <s v="united states"/>
    <s v="Minneapolis"/>
    <s v="Minnesota"/>
    <n v="55407"/>
    <s v="Central"/>
    <s v="OFF-ST-10000736"/>
    <x v="1"/>
    <x v="4"/>
    <x v="460"/>
    <n v="404.9"/>
    <n v="5"/>
    <n v="39"/>
    <s v="Grande"/>
    <n v="0"/>
    <n v="0"/>
    <n v="0"/>
    <n v="404.9"/>
    <s v="Alto"/>
    <n v="16.196000000000002"/>
    <n v="4.0000000000000008E-2"/>
    <n v="-388.70400000000001"/>
    <n v="5"/>
    <n v="5"/>
    <s v="CORRECTO"/>
    <n v="2014"/>
    <n v="0"/>
  </r>
  <r>
    <x v="4098"/>
    <x v="2023"/>
    <d v="2014-09-23T00:00:00"/>
    <d v="2014-09-28T00:00:00"/>
    <s v="Standard Class"/>
    <x v="183"/>
    <s v="Sanjit Chand"/>
    <s v="CONSUMER"/>
    <s v="united states"/>
    <s v="Minneapolis"/>
    <s v="Minnesota"/>
    <n v="55407"/>
    <s v="Central"/>
    <s v="OFF-BI-10001120"/>
    <x v="1"/>
    <x v="8"/>
    <x v="1615"/>
    <n v="9449.9500000000007"/>
    <n v="5"/>
    <n v="13"/>
    <s v="Grande"/>
    <n v="0"/>
    <n v="0"/>
    <n v="0"/>
    <n v="9449.9500000000007"/>
    <s v="Muy Alto"/>
    <n v="4630.4754999999996"/>
    <n v="0.48999999999999994"/>
    <n v="-4819.4745000000003"/>
    <n v="5"/>
    <n v="5"/>
    <s v="CORRECTO"/>
    <n v="2014"/>
    <n v="0"/>
  </r>
  <r>
    <x v="4099"/>
    <x v="2023"/>
    <d v="2014-09-23T00:00:00"/>
    <d v="2014-09-28T00:00:00"/>
    <s v="Standard Class"/>
    <x v="183"/>
    <s v="Sanjit Chand"/>
    <s v="CONSUMER"/>
    <s v="united states"/>
    <s v="Minneapolis"/>
    <s v="Minnesota"/>
    <n v="55407"/>
    <s v="Central"/>
    <s v="OFF-BI-10000301"/>
    <x v="1"/>
    <x v="8"/>
    <x v="625"/>
    <n v="12.94"/>
    <n v="2"/>
    <n v="50"/>
    <s v="Pequeño"/>
    <n v="0"/>
    <n v="0"/>
    <n v="0"/>
    <n v="12.94"/>
    <s v="Bajo"/>
    <n v="6.47"/>
    <n v="0.5"/>
    <n v="-6.47"/>
    <n v="5"/>
    <n v="5"/>
    <s v="CORRECTO"/>
    <n v="2014"/>
    <n v="0"/>
  </r>
  <r>
    <x v="4100"/>
    <x v="2024"/>
    <d v="2017-06-19T00:00:00"/>
    <d v="2017-06-23T00:00:00"/>
    <s v="Standard Class"/>
    <x v="233"/>
    <s v="Zuschuss Carroll"/>
    <s v="CONSUMER"/>
    <s v="united states"/>
    <s v="Houston"/>
    <s v="Texas"/>
    <n v="77095"/>
    <s v="Central"/>
    <s v="OFF-AP-10004655"/>
    <x v="1"/>
    <x v="9"/>
    <x v="1616"/>
    <n v="2.2639999999999998"/>
    <n v="1"/>
    <n v="5"/>
    <s v="Pequeño"/>
    <n v="0.8"/>
    <n v="1.8111999999999999"/>
    <n v="-1.8111999999999999"/>
    <n v="4.0751999999999997"/>
    <s v="Bajo"/>
    <n v="-5.2072000000000003"/>
    <n v="-2.3000000000000003"/>
    <n v="-5.66"/>
    <n v="4"/>
    <n v="4"/>
    <s v="CORRECTO"/>
    <n v="2017"/>
    <n v="0"/>
  </r>
  <r>
    <x v="4101"/>
    <x v="2024"/>
    <d v="2017-06-19T00:00:00"/>
    <d v="2017-06-23T00:00:00"/>
    <s v="Standard Class"/>
    <x v="233"/>
    <s v="Zuschuss Carroll"/>
    <s v="CONSUMER"/>
    <s v="united states"/>
    <s v="Houston"/>
    <s v="Texas"/>
    <n v="77095"/>
    <s v="Central"/>
    <s v="OFF-AP-10002906"/>
    <x v="1"/>
    <x v="9"/>
    <x v="1097"/>
    <n v="0.44400000000000001"/>
    <n v="1"/>
    <n v="6"/>
    <s v="Pequeño"/>
    <n v="0.8"/>
    <n v="0.35520000000000002"/>
    <n v="-0.35520000000000002"/>
    <n v="0.79920000000000002"/>
    <s v="Bajo"/>
    <n v="-1.1100000000000001"/>
    <n v="-2.5"/>
    <n v="-1.1988000000000001"/>
    <n v="4"/>
    <n v="4"/>
    <s v="CORRECTO"/>
    <n v="2017"/>
    <n v="0"/>
  </r>
  <r>
    <x v="4102"/>
    <x v="2024"/>
    <d v="2017-06-19T00:00:00"/>
    <d v="2017-06-23T00:00:00"/>
    <s v="Standard Class"/>
    <x v="233"/>
    <s v="Zuschuss Carroll"/>
    <s v="CONSUMER"/>
    <s v="united states"/>
    <s v="Houston"/>
    <s v="Texas"/>
    <n v="77095"/>
    <s v="Central"/>
    <s v="OFF-PA-10000740"/>
    <x v="1"/>
    <x v="10"/>
    <x v="1248"/>
    <n v="146.17599999999999"/>
    <n v="8"/>
    <n v="12"/>
    <s v="Grande"/>
    <n v="0.2"/>
    <n v="29.235199999999999"/>
    <n v="-29.235199999999999"/>
    <n v="175.41119999999998"/>
    <s v="Medio"/>
    <n v="47.507199999999997"/>
    <n v="0.32500000000000001"/>
    <n v="-69.433599999999998"/>
    <n v="4"/>
    <n v="4"/>
    <s v="CORRECTO"/>
    <n v="2017"/>
    <n v="0"/>
  </r>
  <r>
    <x v="4103"/>
    <x v="2025"/>
    <d v="2017-12-21T00:00:00"/>
    <d v="2017-12-21T00:00:00"/>
    <s v="Same Day"/>
    <x v="46"/>
    <s v="Rick Bensley"/>
    <s v="HOME OFFICE"/>
    <s v="united states"/>
    <s v="Fremont"/>
    <s v="Nebraska"/>
    <n v="68025"/>
    <s v="Central"/>
    <s v="FUR-FU-10001940"/>
    <x v="0"/>
    <x v="5"/>
    <x v="222"/>
    <n v="15.92"/>
    <n v="2"/>
    <n v="62"/>
    <s v="Pequeño"/>
    <n v="0"/>
    <n v="0"/>
    <n v="0"/>
    <n v="15.92"/>
    <s v="Bajo"/>
    <n v="7.0048000000000004"/>
    <n v="0.44"/>
    <n v="-8.9152000000000005"/>
    <n v="0"/>
    <n v="0"/>
    <s v="CORRECTO"/>
    <n v="2017"/>
    <n v="0"/>
  </r>
  <r>
    <x v="4104"/>
    <x v="2026"/>
    <d v="2017-08-07T00:00:00"/>
    <d v="2017-08-13T00:00:00"/>
    <s v="Standard Class"/>
    <x v="271"/>
    <s v="Jay Kimmel"/>
    <s v="CONSUMER"/>
    <s v="united states"/>
    <s v="San Diego"/>
    <s v="California"/>
    <n v="92105"/>
    <s v="West"/>
    <s v="TEC-PH-10000439"/>
    <x v="2"/>
    <x v="7"/>
    <x v="878"/>
    <n v="159.96"/>
    <n v="5"/>
    <n v="15"/>
    <s v="Grande"/>
    <n v="0.2"/>
    <n v="31.992000000000004"/>
    <n v="-31.992000000000001"/>
    <n v="191.952"/>
    <s v="Medio"/>
    <n v="17.9955"/>
    <n v="0.11249999999999999"/>
    <n v="-109.9725"/>
    <n v="6"/>
    <n v="6"/>
    <s v="CORRECTO"/>
    <n v="2017"/>
    <n v="0"/>
  </r>
  <r>
    <x v="4105"/>
    <x v="2026"/>
    <d v="2017-08-07T00:00:00"/>
    <d v="2017-08-13T00:00:00"/>
    <s v="Standard Class"/>
    <x v="271"/>
    <s v="Jay Kimmel"/>
    <s v="CONSUMER"/>
    <s v="united states"/>
    <s v="San Diego"/>
    <s v="California"/>
    <n v="92105"/>
    <s v="West"/>
    <s v="OFF-BI-10000404"/>
    <x v="1"/>
    <x v="8"/>
    <x v="481"/>
    <n v="13.76"/>
    <n v="2"/>
    <n v="16"/>
    <s v="Pequeño"/>
    <n v="0.2"/>
    <n v="2.7520000000000002"/>
    <n v="-2.7519999999999998"/>
    <n v="16.512"/>
    <s v="Bajo"/>
    <n v="4.6440000000000001"/>
    <n v="0.33750000000000002"/>
    <n v="-6.3639999999999999"/>
    <n v="6"/>
    <n v="6"/>
    <s v="CORRECTO"/>
    <n v="2017"/>
    <n v="0"/>
  </r>
  <r>
    <x v="4106"/>
    <x v="2027"/>
    <d v="2016-08-22T00:00:00"/>
    <d v="2016-08-26T00:00:00"/>
    <s v="Standard Class"/>
    <x v="732"/>
    <s v="Dorothy Dickinson"/>
    <s v="CONSUMER"/>
    <s v="united states"/>
    <s v="Houston"/>
    <s v="Texas"/>
    <n v="77041"/>
    <s v="Central"/>
    <s v="OFF-BI-10003676"/>
    <x v="1"/>
    <x v="8"/>
    <x v="824"/>
    <n v="4.3120000000000003"/>
    <n v="2"/>
    <n v="51"/>
    <s v="Pequeño"/>
    <n v="0.8"/>
    <n v="3.4496000000000002"/>
    <n v="-3.4496000000000002"/>
    <n v="7.7616000000000005"/>
    <s v="Bajo"/>
    <n v="-6.8992000000000004"/>
    <n v="-1.6"/>
    <n v="-7.7615999999999996"/>
    <n v="4"/>
    <n v="4"/>
    <s v="CORRECTO"/>
    <n v="2016"/>
    <n v="0"/>
  </r>
  <r>
    <x v="4107"/>
    <x v="2028"/>
    <d v="2015-09-07T00:00:00"/>
    <d v="2015-09-07T00:00:00"/>
    <s v="Same Day"/>
    <x v="507"/>
    <s v="Marc Crier"/>
    <s v="CONSUMER"/>
    <s v="united states"/>
    <s v="New York City"/>
    <s v="New York"/>
    <n v="10011"/>
    <s v="East"/>
    <s v="OFF-ST-10002486"/>
    <x v="1"/>
    <x v="4"/>
    <x v="700"/>
    <n v="13.96"/>
    <n v="2"/>
    <n v="45"/>
    <s v="Pequeño"/>
    <n v="0"/>
    <n v="0"/>
    <n v="0"/>
    <n v="13.96"/>
    <s v="Bajo"/>
    <n v="0.2792"/>
    <n v="0.02"/>
    <n v="-13.6808"/>
    <n v="0"/>
    <n v="0"/>
    <s v="CORRECTO"/>
    <n v="2015"/>
    <n v="0"/>
  </r>
  <r>
    <x v="4108"/>
    <x v="2028"/>
    <d v="2015-09-07T00:00:00"/>
    <d v="2015-09-07T00:00:00"/>
    <s v="Same Day"/>
    <x v="507"/>
    <s v="Marc Crier"/>
    <s v="CONSUMER"/>
    <s v="united states"/>
    <s v="New York City"/>
    <s v="New York"/>
    <n v="10011"/>
    <s v="East"/>
    <s v="FUR-TA-10003837"/>
    <x v="0"/>
    <x v="3"/>
    <x v="1466"/>
    <n v="27.414000000000001"/>
    <n v="3"/>
    <n v="5"/>
    <s v="Mediano"/>
    <n v="0.4"/>
    <n v="10.965600000000002"/>
    <n v="-10.9656"/>
    <n v="38.379600000000003"/>
    <s v="Bajo"/>
    <n v="-14.1639"/>
    <n v="-0.51666666666666661"/>
    <n v="-30.612300000000001"/>
    <n v="0"/>
    <n v="0"/>
    <s v="CORRECTO"/>
    <n v="2015"/>
    <n v="0"/>
  </r>
  <r>
    <x v="4109"/>
    <x v="2029"/>
    <d v="2015-12-25T00:00:00"/>
    <d v="2016-01-01T00:00:00"/>
    <s v="Standard Class"/>
    <x v="393"/>
    <s v="Dionis Lloyd"/>
    <s v="CORPORATE"/>
    <s v="united states"/>
    <s v="Detroit"/>
    <s v="Michigan"/>
    <n v="48227"/>
    <s v="Central"/>
    <s v="TEC-PH-10002923"/>
    <x v="2"/>
    <x v="7"/>
    <x v="687"/>
    <n v="73.98"/>
    <n v="2"/>
    <n v="25"/>
    <s v="Pequeño"/>
    <n v="0"/>
    <n v="0"/>
    <n v="0"/>
    <n v="73.98"/>
    <s v="Medio"/>
    <n v="19.974599999999999"/>
    <n v="0.26999999999999996"/>
    <n v="-54.005400000000002"/>
    <n v="7"/>
    <n v="7"/>
    <s v="CORRECTO"/>
    <n v="2015"/>
    <n v="0"/>
  </r>
  <r>
    <x v="4110"/>
    <x v="2029"/>
    <d v="2015-12-25T00:00:00"/>
    <d v="2016-01-01T00:00:00"/>
    <s v="Standard Class"/>
    <x v="393"/>
    <s v="Dionis Lloyd"/>
    <s v="CORPORATE"/>
    <s v="united states"/>
    <s v="Detroit"/>
    <s v="Michigan"/>
    <n v="48227"/>
    <s v="Central"/>
    <s v="FUR-BO-10004360"/>
    <x v="0"/>
    <x v="0"/>
    <x v="1617"/>
    <n v="160.97999999999999"/>
    <n v="1"/>
    <n v="4"/>
    <s v="Pequeño"/>
    <n v="0"/>
    <n v="0"/>
    <n v="0"/>
    <n v="160.97999999999999"/>
    <s v="Medio"/>
    <n v="20.927399999999999"/>
    <n v="0.13"/>
    <n v="-140.05260000000001"/>
    <n v="7"/>
    <n v="7"/>
    <s v="CORRECTO"/>
    <n v="2015"/>
    <n v="0"/>
  </r>
  <r>
    <x v="4111"/>
    <x v="2029"/>
    <d v="2015-12-25T00:00:00"/>
    <d v="2016-01-01T00:00:00"/>
    <s v="Standard Class"/>
    <x v="393"/>
    <s v="Dionis Lloyd"/>
    <s v="CORPORATE"/>
    <s v="united states"/>
    <s v="Detroit"/>
    <s v="Michigan"/>
    <n v="48227"/>
    <s v="Central"/>
    <s v="OFF-PA-10002160"/>
    <x v="1"/>
    <x v="10"/>
    <x v="1199"/>
    <n v="17.34"/>
    <n v="3"/>
    <n v="34"/>
    <s v="Mediano"/>
    <n v="0"/>
    <n v="0"/>
    <n v="0"/>
    <n v="17.34"/>
    <s v="Bajo"/>
    <n v="8.4966000000000008"/>
    <n v="0.49000000000000005"/>
    <n v="-8.8434000000000008"/>
    <n v="7"/>
    <n v="7"/>
    <s v="CORRECTO"/>
    <n v="2015"/>
    <n v="0"/>
  </r>
  <r>
    <x v="4112"/>
    <x v="2029"/>
    <d v="2015-12-25T00:00:00"/>
    <d v="2016-01-01T00:00:00"/>
    <s v="Standard Class"/>
    <x v="393"/>
    <s v="Dionis Lloyd"/>
    <s v="CORPORATE"/>
    <s v="united states"/>
    <s v="Detroit"/>
    <s v="Michigan"/>
    <n v="48227"/>
    <s v="Central"/>
    <s v="OFF-AR-10002375"/>
    <x v="1"/>
    <x v="6"/>
    <x v="831"/>
    <n v="3.28"/>
    <n v="1"/>
    <n v="26"/>
    <s v="Pequeño"/>
    <n v="0"/>
    <n v="0"/>
    <n v="0"/>
    <n v="3.28"/>
    <s v="Bajo"/>
    <n v="0.95120000000000005"/>
    <n v="0.29000000000000004"/>
    <n v="-2.3288000000000002"/>
    <n v="7"/>
    <n v="7"/>
    <s v="CORRECTO"/>
    <n v="2015"/>
    <n v="0"/>
  </r>
  <r>
    <x v="4113"/>
    <x v="2030"/>
    <d v="2015-05-02T00:00:00"/>
    <d v="2015-05-07T00:00:00"/>
    <s v="Standard Class"/>
    <x v="544"/>
    <s v="Noah Childs"/>
    <s v="CORPORATE"/>
    <s v="united states"/>
    <s v="Houston"/>
    <s v="Texas"/>
    <n v="77095"/>
    <s v="Central"/>
    <s v="OFF-LA-10000443"/>
    <x v="1"/>
    <x v="2"/>
    <x v="1127"/>
    <n v="8.8559999999999999"/>
    <n v="3"/>
    <n v="22"/>
    <s v="Mediano"/>
    <n v="0.2"/>
    <n v="1.7712000000000001"/>
    <n v="-1.7712000000000001"/>
    <n v="10.6272"/>
    <s v="Bajo"/>
    <n v="2.9889000000000001"/>
    <n v="0.33750000000000002"/>
    <n v="-4.0959000000000003"/>
    <n v="5"/>
    <n v="5"/>
    <s v="CORRECTO"/>
    <n v="2015"/>
    <n v="0"/>
  </r>
  <r>
    <x v="4114"/>
    <x v="2030"/>
    <d v="2015-05-02T00:00:00"/>
    <d v="2015-05-07T00:00:00"/>
    <s v="Standard Class"/>
    <x v="544"/>
    <s v="Noah Childs"/>
    <s v="CORPORATE"/>
    <s v="united states"/>
    <s v="Houston"/>
    <s v="Texas"/>
    <n v="77095"/>
    <s v="Central"/>
    <s v="TEC-PH-10001750"/>
    <x v="2"/>
    <x v="7"/>
    <x v="977"/>
    <n v="158.376"/>
    <n v="3"/>
    <n v="24"/>
    <s v="Mediano"/>
    <n v="0.2"/>
    <n v="31.675200000000004"/>
    <n v="-31.6752"/>
    <n v="190.05119999999999"/>
    <s v="Medio"/>
    <n v="13.857900000000001"/>
    <n v="8.7500000000000008E-2"/>
    <n v="-112.8429"/>
    <n v="5"/>
    <n v="5"/>
    <s v="CORRECTO"/>
    <n v="2015"/>
    <n v="0"/>
  </r>
  <r>
    <x v="4115"/>
    <x v="2031"/>
    <d v="2016-11-24T00:00:00"/>
    <d v="2016-11-27T00:00:00"/>
    <s v="First Class"/>
    <x v="549"/>
    <s v="Amy Cox"/>
    <s v="CONSUMER"/>
    <s v="united states"/>
    <s v="Seattle"/>
    <s v="Washington"/>
    <n v="98105"/>
    <s v="West"/>
    <s v="OFF-BI-10004632"/>
    <x v="1"/>
    <x v="8"/>
    <x v="569"/>
    <n v="1219.96"/>
    <n v="5"/>
    <n v="34"/>
    <s v="Grande"/>
    <n v="0.2"/>
    <n v="243.99200000000002"/>
    <n v="-243.99199999999999"/>
    <n v="1463.952"/>
    <s v="Muy Alto"/>
    <n v="381.23750000000001"/>
    <n v="0.3125"/>
    <n v="-594.73050000000001"/>
    <n v="3"/>
    <n v="3"/>
    <s v="CORRECTO"/>
    <n v="2016"/>
    <n v="0"/>
  </r>
  <r>
    <x v="4116"/>
    <x v="2032"/>
    <d v="2015-11-24T00:00:00"/>
    <d v="2015-11-29T00:00:00"/>
    <s v="Standard Class"/>
    <x v="358"/>
    <s v="Toby Swindell"/>
    <s v="CONSUMER"/>
    <s v="united states"/>
    <s v="Los Angeles"/>
    <s v="California"/>
    <n v="90036"/>
    <s v="West"/>
    <s v="OFF-BI-10002813"/>
    <x v="1"/>
    <x v="8"/>
    <x v="914"/>
    <n v="3.1680000000000001"/>
    <n v="2"/>
    <n v="41"/>
    <s v="Pequeño"/>
    <n v="0.2"/>
    <n v="0.63360000000000005"/>
    <n v="-0.63360000000000005"/>
    <n v="3.8016000000000001"/>
    <s v="Bajo"/>
    <n v="0.99"/>
    <n v="0.3125"/>
    <n v="-1.5444"/>
    <n v="5"/>
    <n v="5"/>
    <s v="CORRECTO"/>
    <n v="2015"/>
    <n v="0"/>
  </r>
  <r>
    <x v="4117"/>
    <x v="2032"/>
    <d v="2015-11-24T00:00:00"/>
    <d v="2015-11-29T00:00:00"/>
    <s v="Standard Class"/>
    <x v="358"/>
    <s v="Toby Swindell"/>
    <s v="CONSUMER"/>
    <s v="united states"/>
    <s v="Los Angeles"/>
    <s v="California"/>
    <n v="90036"/>
    <s v="West"/>
    <s v="OFF-PA-10002005"/>
    <x v="1"/>
    <x v="10"/>
    <x v="510"/>
    <n v="19.440000000000001"/>
    <n v="3"/>
    <n v="33"/>
    <s v="Mediano"/>
    <n v="0"/>
    <n v="0"/>
    <n v="0"/>
    <n v="19.440000000000001"/>
    <s v="Bajo"/>
    <n v="9.3312000000000008"/>
    <n v="0.48000000000000004"/>
    <n v="-10.1088"/>
    <n v="5"/>
    <n v="5"/>
    <s v="CORRECTO"/>
    <n v="2015"/>
    <n v="0"/>
  </r>
  <r>
    <x v="4118"/>
    <x v="2032"/>
    <d v="2015-11-24T00:00:00"/>
    <d v="2015-11-29T00:00:00"/>
    <s v="Standard Class"/>
    <x v="358"/>
    <s v="Toby Swindell"/>
    <s v="CONSUMER"/>
    <s v="united states"/>
    <s v="Los Angeles"/>
    <s v="California"/>
    <n v="90036"/>
    <s v="West"/>
    <s v="OFF-ST-10000060"/>
    <x v="1"/>
    <x v="4"/>
    <x v="392"/>
    <n v="454.86"/>
    <n v="7"/>
    <n v="43"/>
    <s v="Grande"/>
    <n v="0"/>
    <n v="0"/>
    <n v="0"/>
    <n v="454.86"/>
    <s v="Alto"/>
    <n v="54.583199999999998"/>
    <n v="0.12"/>
    <n v="-400.27679999999998"/>
    <n v="5"/>
    <n v="5"/>
    <s v="CORRECTO"/>
    <n v="2015"/>
    <n v="0"/>
  </r>
  <r>
    <x v="4119"/>
    <x v="2032"/>
    <d v="2015-11-24T00:00:00"/>
    <d v="2015-11-29T00:00:00"/>
    <s v="Standard Class"/>
    <x v="358"/>
    <s v="Toby Swindell"/>
    <s v="CONSUMER"/>
    <s v="united states"/>
    <s v="Los Angeles"/>
    <s v="California"/>
    <n v="90036"/>
    <s v="West"/>
    <s v="OFF-BI-10002706"/>
    <x v="1"/>
    <x v="8"/>
    <x v="276"/>
    <n v="91.391999999999996"/>
    <n v="8"/>
    <n v="21"/>
    <s v="Grande"/>
    <n v="0.2"/>
    <n v="18.278400000000001"/>
    <n v="-18.278400000000001"/>
    <n v="109.6704"/>
    <s v="Medio"/>
    <n v="29.702400000000001"/>
    <n v="0.32500000000000001"/>
    <n v="-43.411200000000001"/>
    <n v="5"/>
    <n v="5"/>
    <s v="CORRECTO"/>
    <n v="2015"/>
    <n v="0"/>
  </r>
  <r>
    <x v="4120"/>
    <x v="2033"/>
    <d v="2017-09-04T00:00:00"/>
    <d v="2017-09-10T00:00:00"/>
    <s v="Standard Class"/>
    <x v="462"/>
    <s v="Michael Moore"/>
    <s v="CONSUMER"/>
    <s v="united states"/>
    <s v="Philadelphia"/>
    <s v="Pennsylvania"/>
    <n v="19120"/>
    <s v="East"/>
    <s v="TEC-AC-10000199"/>
    <x v="2"/>
    <x v="11"/>
    <x v="1618"/>
    <n v="19.04"/>
    <n v="4"/>
    <n v="9"/>
    <s v="Mediano"/>
    <n v="0.2"/>
    <n v="3.8079999999999998"/>
    <n v="-3.8079999999999998"/>
    <n v="22.847999999999999"/>
    <s v="Bajo"/>
    <n v="-1.4279999999999999"/>
    <n v="-7.4999999999999997E-2"/>
    <n v="-16.66"/>
    <n v="6"/>
    <n v="6"/>
    <s v="CORRECTO"/>
    <n v="2017"/>
    <n v="0"/>
  </r>
  <r>
    <x v="4121"/>
    <x v="2034"/>
    <d v="2017-05-11T00:00:00"/>
    <d v="2017-05-12T00:00:00"/>
    <s v="Same Day"/>
    <x v="221"/>
    <s v="Liz Pelletier"/>
    <s v="CONSUMER"/>
    <s v="united states"/>
    <s v="Seattle"/>
    <s v="Washington"/>
    <n v="98103"/>
    <s v="West"/>
    <s v="OFF-PA-10002870"/>
    <x v="1"/>
    <x v="10"/>
    <x v="902"/>
    <n v="37.44"/>
    <n v="6"/>
    <n v="20"/>
    <s v="Grande"/>
    <n v="0"/>
    <n v="0"/>
    <n v="0"/>
    <n v="37.44"/>
    <s v="Bajo"/>
    <n v="16.847999999999999"/>
    <n v="0.45"/>
    <n v="-20.591999999999999"/>
    <n v="1"/>
    <n v="1"/>
    <s v="CORRECTO"/>
    <n v="2017"/>
    <n v="0"/>
  </r>
  <r>
    <x v="4122"/>
    <x v="2034"/>
    <d v="2017-05-11T00:00:00"/>
    <d v="2017-05-12T00:00:00"/>
    <s v="Same Day"/>
    <x v="221"/>
    <s v="Liz Pelletier"/>
    <s v="CONSUMER"/>
    <s v="united states"/>
    <s v="Seattle"/>
    <s v="Washington"/>
    <n v="98103"/>
    <s v="West"/>
    <s v="OFF-LA-10004545"/>
    <x v="1"/>
    <x v="2"/>
    <x v="1337"/>
    <n v="37.590000000000003"/>
    <n v="3"/>
    <n v="20"/>
    <s v="Mediano"/>
    <n v="0"/>
    <n v="0"/>
    <n v="0"/>
    <n v="37.590000000000003"/>
    <s v="Bajo"/>
    <n v="17.667300000000001"/>
    <n v="0.47"/>
    <n v="-19.922699999999999"/>
    <n v="1"/>
    <n v="1"/>
    <s v="CORRECTO"/>
    <n v="2017"/>
    <n v="0"/>
  </r>
  <r>
    <x v="4123"/>
    <x v="2034"/>
    <d v="2017-05-11T00:00:00"/>
    <d v="2017-05-12T00:00:00"/>
    <s v="Same Day"/>
    <x v="221"/>
    <s v="Liz Pelletier"/>
    <s v="CONSUMER"/>
    <s v="united states"/>
    <s v="Seattle"/>
    <s v="Washington"/>
    <n v="98103"/>
    <s v="West"/>
    <s v="OFF-BI-10000962"/>
    <x v="1"/>
    <x v="8"/>
    <x v="1513"/>
    <n v="26.032"/>
    <n v="2"/>
    <n v="36"/>
    <s v="Pequeño"/>
    <n v="0.2"/>
    <n v="5.2064000000000004"/>
    <n v="-5.2064000000000004"/>
    <n v="31.238399999999999"/>
    <s v="Bajo"/>
    <n v="9.4366000000000003"/>
    <n v="0.36249999999999999"/>
    <n v="-11.388999999999999"/>
    <n v="1"/>
    <n v="1"/>
    <s v="CORRECTO"/>
    <n v="2017"/>
    <n v="0"/>
  </r>
  <r>
    <x v="4124"/>
    <x v="2035"/>
    <d v="2014-05-11T00:00:00"/>
    <d v="2014-05-18T00:00:00"/>
    <s v="Standard Class"/>
    <x v="410"/>
    <s v="Brooke Gillingham"/>
    <s v="CORPORATE"/>
    <s v="united states"/>
    <s v="Watertown"/>
    <s v="New York"/>
    <n v="13601"/>
    <s v="East"/>
    <s v="OFF-AP-10004249"/>
    <x v="1"/>
    <x v="9"/>
    <x v="360"/>
    <n v="35.909999999999997"/>
    <n v="3"/>
    <n v="52"/>
    <s v="Mediano"/>
    <n v="0"/>
    <n v="0"/>
    <n v="0"/>
    <n v="35.909999999999997"/>
    <s v="Bajo"/>
    <n v="9.6957000000000004"/>
    <n v="0.27"/>
    <n v="-26.214300000000001"/>
    <n v="7"/>
    <n v="7"/>
    <s v="CORRECTO"/>
    <n v="2014"/>
    <n v="0"/>
  </r>
  <r>
    <x v="4125"/>
    <x v="2036"/>
    <d v="2017-07-27T00:00:00"/>
    <d v="2017-07-31T00:00:00"/>
    <s v="Second Class"/>
    <x v="207"/>
    <s v="Mike Gockenbach"/>
    <s v="CONSUMER"/>
    <s v="united states"/>
    <s v="Jacksonville"/>
    <s v="Florida"/>
    <n v="32216"/>
    <s v="South"/>
    <s v="FUR-FU-10001602"/>
    <x v="0"/>
    <x v="5"/>
    <x v="766"/>
    <n v="91.031999999999996"/>
    <n v="3"/>
    <n v="17"/>
    <s v="Mediano"/>
    <n v="0.2"/>
    <n v="18.206399999999999"/>
    <n v="-18.206399999999999"/>
    <n v="109.2384"/>
    <s v="Medio"/>
    <n v="-2.2757999999999998"/>
    <n v="-2.4999999999999998E-2"/>
    <n v="-75.101399999999998"/>
    <n v="4"/>
    <n v="4"/>
    <s v="CORRECTO"/>
    <n v="2017"/>
    <n v="0"/>
  </r>
  <r>
    <x v="4126"/>
    <x v="2037"/>
    <d v="2017-05-06T00:00:00"/>
    <d v="2017-05-09T00:00:00"/>
    <s v="First Class"/>
    <x v="47"/>
    <s v="Gary Zandusky"/>
    <s v="CONSUMER"/>
    <s v="united states"/>
    <s v="Arlington"/>
    <s v="Virginia"/>
    <n v="22204"/>
    <s v="South"/>
    <s v="OFF-AR-10003179"/>
    <x v="1"/>
    <x v="6"/>
    <x v="1574"/>
    <n v="54.66"/>
    <n v="6"/>
    <n v="28"/>
    <s v="Grande"/>
    <n v="0"/>
    <n v="0"/>
    <n v="0"/>
    <n v="54.66"/>
    <s v="Medio"/>
    <n v="18.037800000000001"/>
    <n v="0.33"/>
    <n v="-36.622199999999999"/>
    <n v="3"/>
    <n v="3"/>
    <s v="CORRECTO"/>
    <n v="2017"/>
    <n v="0"/>
  </r>
  <r>
    <x v="4127"/>
    <x v="2038"/>
    <d v="2014-09-19T00:00:00"/>
    <d v="2014-09-24T00:00:00"/>
    <s v="Standard Class"/>
    <x v="252"/>
    <s v="John Lee"/>
    <s v="CONSUMER"/>
    <s v="united states"/>
    <s v="Charlotte"/>
    <s v="North Carolina"/>
    <n v="28205"/>
    <s v="South"/>
    <s v="OFF-ST-10003722"/>
    <x v="1"/>
    <x v="4"/>
    <x v="767"/>
    <n v="67.343999999999994"/>
    <n v="6"/>
    <n v="15"/>
    <s v="Grande"/>
    <n v="0.2"/>
    <n v="13.4688"/>
    <n v="-13.4688"/>
    <n v="80.812799999999996"/>
    <s v="Medio"/>
    <n v="7.5762"/>
    <n v="0.11250000000000002"/>
    <n v="-46.298999999999999"/>
    <n v="5"/>
    <n v="5"/>
    <s v="CORRECTO"/>
    <n v="2014"/>
    <n v="0"/>
  </r>
  <r>
    <x v="4128"/>
    <x v="2038"/>
    <d v="2014-09-19T00:00:00"/>
    <d v="2014-09-24T00:00:00"/>
    <s v="Standard Class"/>
    <x v="252"/>
    <s v="John Lee"/>
    <s v="CONSUMER"/>
    <s v="united states"/>
    <s v="Charlotte"/>
    <s v="North Carolina"/>
    <n v="28205"/>
    <s v="South"/>
    <s v="TEC-MA-10001127"/>
    <x v="2"/>
    <x v="15"/>
    <x v="1619"/>
    <n v="2624.9850000000001"/>
    <n v="3"/>
    <n v="12"/>
    <s v="Mediano"/>
    <n v="0.5"/>
    <n v="1312.4925000000001"/>
    <n v="-1312.4925000000001"/>
    <n v="3937.4775"/>
    <s v="Muy Alto"/>
    <n v="-944.99459999999999"/>
    <n v="-0.36"/>
    <n v="-2257.4870999999998"/>
    <n v="5"/>
    <n v="5"/>
    <s v="CORRECTO"/>
    <n v="2014"/>
    <n v="0"/>
  </r>
  <r>
    <x v="4129"/>
    <x v="2039"/>
    <d v="2015-03-29T00:00:00"/>
    <d v="2015-04-04T00:00:00"/>
    <s v="Standard Class"/>
    <x v="157"/>
    <s v="Denny Ordway"/>
    <s v="CONSUMER"/>
    <s v="united states"/>
    <s v="Seattle"/>
    <s v="Washington"/>
    <n v="98103"/>
    <s v="West"/>
    <s v="OFF-AP-10001947"/>
    <x v="1"/>
    <x v="9"/>
    <x v="1537"/>
    <n v="73.28"/>
    <n v="4"/>
    <n v="31"/>
    <s v="Mediano"/>
    <n v="0"/>
    <n v="0"/>
    <n v="0"/>
    <n v="73.28"/>
    <s v="Medio"/>
    <n v="21.251200000000001"/>
    <n v="0.28999999999999998"/>
    <n v="-52.028799999999997"/>
    <n v="6"/>
    <n v="6"/>
    <s v="CORRECTO"/>
    <n v="2015"/>
    <n v="0"/>
  </r>
  <r>
    <x v="4130"/>
    <x v="2040"/>
    <d v="2014-11-18T00:00:00"/>
    <d v="2014-11-25T00:00:00"/>
    <s v="Standard Class"/>
    <x v="448"/>
    <s v="Ann Blume"/>
    <s v="CORPORATE"/>
    <s v="united states"/>
    <s v="Chicago"/>
    <s v="Illinois"/>
    <n v="60623"/>
    <s v="Central"/>
    <s v="OFF-BI-10001107"/>
    <x v="1"/>
    <x v="8"/>
    <x v="497"/>
    <n v="14.48"/>
    <n v="5"/>
    <n v="31"/>
    <s v="Grande"/>
    <n v="0.8"/>
    <n v="11.584000000000001"/>
    <n v="-11.584"/>
    <n v="26.064"/>
    <s v="Bajo"/>
    <n v="-23.891999999999999"/>
    <n v="-1.65"/>
    <n v="-26.788"/>
    <n v="7"/>
    <n v="7"/>
    <s v="CORRECTO"/>
    <n v="2014"/>
    <n v="0"/>
  </r>
  <r>
    <x v="4131"/>
    <x v="2041"/>
    <d v="2015-07-02T00:00:00"/>
    <d v="2015-07-09T00:00:00"/>
    <s v="Standard Class"/>
    <x v="41"/>
    <s v="Karl Braun"/>
    <s v="CONSUMER"/>
    <s v="united states"/>
    <s v="Hollywood"/>
    <s v="Florida"/>
    <n v="33021"/>
    <s v="South"/>
    <s v="OFF-PA-10000349"/>
    <x v="1"/>
    <x v="10"/>
    <x v="33"/>
    <n v="11.952"/>
    <n v="3"/>
    <n v="150"/>
    <s v="Mediano"/>
    <n v="0.2"/>
    <n v="2.3904000000000001"/>
    <n v="-2.3904000000000001"/>
    <n v="14.3424"/>
    <s v="Bajo"/>
    <n v="4.0338000000000003"/>
    <n v="0.33750000000000002"/>
    <n v="-5.5278"/>
    <n v="7"/>
    <n v="7"/>
    <s v="CORRECTO"/>
    <n v="2015"/>
    <n v="0"/>
  </r>
  <r>
    <x v="4132"/>
    <x v="2041"/>
    <d v="2015-07-02T00:00:00"/>
    <d v="2015-07-09T00:00:00"/>
    <s v="Standard Class"/>
    <x v="41"/>
    <s v="Karl Braun"/>
    <s v="CONSUMER"/>
    <s v="united states"/>
    <s v="Hollywood"/>
    <s v="Florida"/>
    <n v="33021"/>
    <s v="South"/>
    <s v="OFF-PA-10003349"/>
    <x v="1"/>
    <x v="10"/>
    <x v="220"/>
    <n v="15.552"/>
    <n v="3"/>
    <n v="17"/>
    <s v="Mediano"/>
    <n v="0.2"/>
    <n v="3.1104000000000003"/>
    <n v="-3.1103999999999998"/>
    <n v="18.662399999999998"/>
    <s v="Bajo"/>
    <n v="5.6375999999999999"/>
    <n v="0.36249999999999999"/>
    <n v="-6.8040000000000003"/>
    <n v="7"/>
    <n v="7"/>
    <s v="CORRECTO"/>
    <n v="2015"/>
    <n v="0"/>
  </r>
  <r>
    <x v="4133"/>
    <x v="2042"/>
    <d v="2014-09-08T00:00:00"/>
    <d v="2014-09-13T00:00:00"/>
    <s v="Standard Class"/>
    <x v="74"/>
    <s v="Ted Trevino"/>
    <s v="CONSUMER"/>
    <s v="united states"/>
    <s v="Chesapeake"/>
    <s v="Virginia"/>
    <n v="23320"/>
    <s v="South"/>
    <s v="OFF-FA-10002280"/>
    <x v="1"/>
    <x v="13"/>
    <x v="659"/>
    <n v="45"/>
    <n v="9"/>
    <n v="47"/>
    <s v="Grande"/>
    <n v="0"/>
    <n v="0"/>
    <n v="0"/>
    <n v="45"/>
    <s v="Bajo"/>
    <n v="21.6"/>
    <n v="0.48000000000000004"/>
    <n v="-23.4"/>
    <n v="5"/>
    <n v="5"/>
    <s v="CORRECTO"/>
    <n v="2014"/>
    <n v="0"/>
  </r>
  <r>
    <x v="4134"/>
    <x v="2042"/>
    <d v="2014-09-08T00:00:00"/>
    <d v="2014-09-13T00:00:00"/>
    <s v="Standard Class"/>
    <x v="74"/>
    <s v="Ted Trevino"/>
    <s v="CONSUMER"/>
    <s v="united states"/>
    <s v="Chesapeake"/>
    <s v="Virginia"/>
    <n v="23320"/>
    <s v="South"/>
    <s v="TEC-MA-10000029"/>
    <x v="2"/>
    <x v="15"/>
    <x v="381"/>
    <n v="209.97"/>
    <n v="3"/>
    <n v="4"/>
    <s v="Mediano"/>
    <n v="0"/>
    <n v="0"/>
    <n v="0"/>
    <n v="209.97"/>
    <s v="Alto"/>
    <n v="90.287099999999995"/>
    <n v="0.43"/>
    <n v="-119.6829"/>
    <n v="5"/>
    <n v="5"/>
    <s v="CORRECTO"/>
    <n v="2014"/>
    <n v="0"/>
  </r>
  <r>
    <x v="4135"/>
    <x v="2043"/>
    <d v="2017-10-02T00:00:00"/>
    <d v="2017-10-08T00:00:00"/>
    <s v="Standard Class"/>
    <x v="391"/>
    <s v="Paul Van Hugh"/>
    <s v="HOME OFFICE"/>
    <s v="united states"/>
    <s v="Los Angeles"/>
    <s v="California"/>
    <n v="90036"/>
    <s v="West"/>
    <s v="OFF-BI-10002854"/>
    <x v="1"/>
    <x v="8"/>
    <x v="904"/>
    <n v="112.12"/>
    <n v="5"/>
    <n v="36"/>
    <s v="Grande"/>
    <n v="0.2"/>
    <n v="22.424000000000003"/>
    <n v="-22.423999999999999"/>
    <n v="134.54400000000001"/>
    <s v="Medio"/>
    <n v="42.045000000000002"/>
    <n v="0.375"/>
    <n v="-47.651000000000003"/>
    <n v="6"/>
    <n v="6"/>
    <s v="CORRECTO"/>
    <n v="2017"/>
    <n v="0"/>
  </r>
  <r>
    <x v="4136"/>
    <x v="2043"/>
    <d v="2017-10-02T00:00:00"/>
    <d v="2017-10-08T00:00:00"/>
    <s v="Standard Class"/>
    <x v="391"/>
    <s v="Paul Van Hugh"/>
    <s v="HOME OFFICE"/>
    <s v="united states"/>
    <s v="Los Angeles"/>
    <s v="California"/>
    <n v="90036"/>
    <s v="West"/>
    <s v="OFF-ST-10003716"/>
    <x v="1"/>
    <x v="4"/>
    <x v="898"/>
    <n v="1575.14"/>
    <n v="7"/>
    <n v="47"/>
    <s v="Grande"/>
    <n v="0"/>
    <n v="0"/>
    <n v="0"/>
    <n v="1575.14"/>
    <s v="Muy Alto"/>
    <n v="204.76820000000001"/>
    <n v="0.13"/>
    <n v="-1370.3717999999999"/>
    <n v="6"/>
    <n v="6"/>
    <s v="CORRECTO"/>
    <n v="2017"/>
    <n v="0"/>
  </r>
  <r>
    <x v="4137"/>
    <x v="2044"/>
    <d v="2017-11-19T00:00:00"/>
    <d v="2017-11-23T00:00:00"/>
    <s v="Standard Class"/>
    <x v="732"/>
    <s v="Dorothy Dickinson"/>
    <s v="CONSUMER"/>
    <s v="united states"/>
    <s v="Alexandria"/>
    <s v="Virginia"/>
    <n v="22304"/>
    <s v="South"/>
    <s v="OFF-FA-10000624"/>
    <x v="1"/>
    <x v="13"/>
    <x v="294"/>
    <n v="25.06"/>
    <n v="7"/>
    <n v="38"/>
    <s v="Grande"/>
    <n v="0"/>
    <n v="0"/>
    <n v="0"/>
    <n v="25.06"/>
    <s v="Bajo"/>
    <n v="12.53"/>
    <n v="0.5"/>
    <n v="-12.53"/>
    <n v="4"/>
    <n v="4"/>
    <s v="CORRECTO"/>
    <n v="2017"/>
    <n v="0"/>
  </r>
  <r>
    <x v="4138"/>
    <x v="2045"/>
    <d v="2016-12-30T00:00:00"/>
    <d v="2017-01-01T00:00:00"/>
    <s v="First Class"/>
    <x v="470"/>
    <s v="Keith Dawkins"/>
    <s v="CORPORATE"/>
    <s v="united states"/>
    <s v="Deer Park"/>
    <s v="Texas"/>
    <n v="77536"/>
    <s v="Central"/>
    <s v="OFF-BI-10004654"/>
    <x v="1"/>
    <x v="8"/>
    <x v="68"/>
    <n v="6.9240000000000004"/>
    <n v="6"/>
    <n v="26"/>
    <s v="Grande"/>
    <n v="0.8"/>
    <n v="5.539200000000001"/>
    <n v="-5.5392000000000001"/>
    <n v="12.463200000000001"/>
    <s v="Bajo"/>
    <n v="-10.385999999999999"/>
    <n v="-1.4999999999999998"/>
    <n v="-11.770799999999999"/>
    <n v="2"/>
    <n v="2"/>
    <s v="CORRECTO"/>
    <n v="2016"/>
    <n v="0"/>
  </r>
  <r>
    <x v="4139"/>
    <x v="2046"/>
    <d v="2017-12-01T00:00:00"/>
    <d v="2017-12-04T00:00:00"/>
    <s v="First Class"/>
    <x v="267"/>
    <s v="Ralph Arnett"/>
    <s v="CONSUMER"/>
    <s v="united states"/>
    <s v="Philadelphia"/>
    <s v="Pennsylvania"/>
    <n v="19120"/>
    <s v="East"/>
    <s v="OFF-ST-10001228"/>
    <x v="1"/>
    <x v="4"/>
    <x v="450"/>
    <n v="37.392000000000003"/>
    <n v="3"/>
    <n v="12"/>
    <s v="Mediano"/>
    <n v="0.2"/>
    <n v="7.4784000000000006"/>
    <n v="-7.4783999999999997"/>
    <n v="44.870400000000004"/>
    <s v="Bajo"/>
    <n v="2.3370000000000002"/>
    <n v="6.25E-2"/>
    <n v="-27.576599999999999"/>
    <n v="3"/>
    <n v="3"/>
    <s v="CORRECTO"/>
    <n v="2017"/>
    <n v="0"/>
  </r>
  <r>
    <x v="4140"/>
    <x v="2046"/>
    <d v="2017-12-01T00:00:00"/>
    <d v="2017-12-04T00:00:00"/>
    <s v="First Class"/>
    <x v="267"/>
    <s v="Ralph Arnett"/>
    <s v="CONSUMER"/>
    <s v="united states"/>
    <s v="Philadelphia"/>
    <s v="Pennsylvania"/>
    <n v="19120"/>
    <s v="East"/>
    <s v="FUR-FU-10003798"/>
    <x v="0"/>
    <x v="5"/>
    <x v="1604"/>
    <n v="79.12"/>
    <n v="5"/>
    <n v="10"/>
    <s v="Grande"/>
    <n v="0.2"/>
    <n v="15.824000000000002"/>
    <n v="-15.824"/>
    <n v="94.944000000000003"/>
    <s v="Medio"/>
    <n v="13.846"/>
    <n v="0.17499999999999999"/>
    <n v="-49.45"/>
    <n v="3"/>
    <n v="3"/>
    <s v="CORRECTO"/>
    <n v="2017"/>
    <n v="0"/>
  </r>
  <r>
    <x v="4141"/>
    <x v="2047"/>
    <d v="2016-06-13T00:00:00"/>
    <d v="2016-06-17T00:00:00"/>
    <s v="Standard Class"/>
    <x v="196"/>
    <s v="Sonia Sunley"/>
    <s v="CONSUMER"/>
    <s v="united states"/>
    <s v="Wichita"/>
    <s v="Kansas"/>
    <n v="67212"/>
    <s v="Central"/>
    <s v="OFF-LA-10003148"/>
    <x v="1"/>
    <x v="2"/>
    <x v="166"/>
    <n v="18.899999999999999"/>
    <n v="3"/>
    <n v="16"/>
    <s v="Mediano"/>
    <n v="0"/>
    <n v="0"/>
    <n v="0"/>
    <n v="18.899999999999999"/>
    <s v="Bajo"/>
    <n v="8.6940000000000008"/>
    <n v="0.46000000000000008"/>
    <n v="-10.206"/>
    <n v="4"/>
    <n v="4"/>
    <s v="CORRECTO"/>
    <n v="2016"/>
    <n v="0"/>
  </r>
  <r>
    <x v="4142"/>
    <x v="2048"/>
    <d v="2014-05-19T00:00:00"/>
    <d v="2014-05-23T00:00:00"/>
    <s v="Standard Class"/>
    <x v="581"/>
    <s v="John Huston"/>
    <s v="CONSUMER"/>
    <s v="united states"/>
    <s v="Midland"/>
    <s v="Michigan"/>
    <n v="48640"/>
    <s v="Central"/>
    <s v="OFF-BI-10001249"/>
    <x v="1"/>
    <x v="8"/>
    <x v="1191"/>
    <n v="57.42"/>
    <n v="9"/>
    <n v="41"/>
    <s v="Grande"/>
    <n v="0"/>
    <n v="0"/>
    <n v="0"/>
    <n v="57.42"/>
    <s v="Medio"/>
    <n v="26.4132"/>
    <n v="0.45999999999999996"/>
    <n v="-31.006799999999998"/>
    <n v="4"/>
    <n v="4"/>
    <s v="CORRECTO"/>
    <n v="2014"/>
    <n v="0"/>
  </r>
  <r>
    <x v="4143"/>
    <x v="2049"/>
    <d v="2017-01-30T00:00:00"/>
    <d v="2017-02-06T00:00:00"/>
    <s v="Standard Class"/>
    <x v="258"/>
    <s v="Eugene Hildebrand"/>
    <s v="HOME OFFICE"/>
    <s v="united states"/>
    <s v="San Francisco"/>
    <s v="California"/>
    <n v="94110"/>
    <s v="West"/>
    <s v="OFF-AR-10003759"/>
    <x v="1"/>
    <x v="6"/>
    <x v="846"/>
    <n v="12.74"/>
    <n v="7"/>
    <n v="35"/>
    <s v="Grande"/>
    <n v="0"/>
    <n v="0"/>
    <n v="0"/>
    <n v="12.74"/>
    <s v="Bajo"/>
    <n v="5.7329999999999997"/>
    <n v="0.44999999999999996"/>
    <n v="-7.0069999999999997"/>
    <n v="7"/>
    <n v="7"/>
    <s v="CORRECTO"/>
    <n v="2017"/>
    <n v="0"/>
  </r>
  <r>
    <x v="4144"/>
    <x v="2049"/>
    <d v="2017-01-30T00:00:00"/>
    <d v="2017-02-06T00:00:00"/>
    <s v="Standard Class"/>
    <x v="258"/>
    <s v="Eugene Hildebrand"/>
    <s v="HOME OFFICE"/>
    <s v="united states"/>
    <s v="San Francisco"/>
    <s v="California"/>
    <n v="94110"/>
    <s v="West"/>
    <s v="OFF-AR-10001227"/>
    <x v="1"/>
    <x v="6"/>
    <x v="1620"/>
    <n v="8.82"/>
    <n v="3"/>
    <n v="8"/>
    <s v="Mediano"/>
    <n v="0"/>
    <n v="0"/>
    <n v="0"/>
    <n v="8.82"/>
    <s v="Bajo"/>
    <n v="2.3814000000000002"/>
    <n v="0.27"/>
    <n v="-6.4386000000000001"/>
    <n v="7"/>
    <n v="7"/>
    <s v="CORRECTO"/>
    <n v="2017"/>
    <n v="0"/>
  </r>
  <r>
    <x v="4145"/>
    <x v="2049"/>
    <d v="2017-01-30T00:00:00"/>
    <d v="2017-02-06T00:00:00"/>
    <s v="Standard Class"/>
    <x v="258"/>
    <s v="Eugene Hildebrand"/>
    <s v="HOME OFFICE"/>
    <s v="united states"/>
    <s v="San Francisco"/>
    <s v="California"/>
    <n v="94110"/>
    <s v="West"/>
    <s v="FUR-CH-10000863"/>
    <x v="0"/>
    <x v="1"/>
    <x v="83"/>
    <n v="120.78400000000001"/>
    <n v="1"/>
    <n v="25"/>
    <s v="Pequeño"/>
    <n v="0.2"/>
    <n v="24.156800000000004"/>
    <n v="-24.1568"/>
    <n v="144.94080000000002"/>
    <s v="Medio"/>
    <n v="-13.588200000000001"/>
    <n v="-0.1125"/>
    <n v="-110.2154"/>
    <n v="7"/>
    <n v="7"/>
    <s v="CORRECTO"/>
    <n v="2017"/>
    <n v="0"/>
  </r>
  <r>
    <x v="4146"/>
    <x v="2050"/>
    <d v="2015-11-28T00:00:00"/>
    <d v="2015-12-04T00:00:00"/>
    <s v="Standard Class"/>
    <x v="599"/>
    <s v="Tom Prescott"/>
    <s v="CONSUMER"/>
    <s v="united states"/>
    <s v="Freeport"/>
    <s v="New York"/>
    <n v="11520"/>
    <s v="East"/>
    <s v="FUR-FU-10004017"/>
    <x v="0"/>
    <x v="5"/>
    <x v="217"/>
    <n v="322.58999999999997"/>
    <n v="3"/>
    <n v="10"/>
    <s v="Mediano"/>
    <n v="0"/>
    <n v="0"/>
    <n v="0"/>
    <n v="322.58999999999997"/>
    <s v="Alto"/>
    <n v="64.518000000000001"/>
    <n v="0.2"/>
    <n v="-258.072"/>
    <n v="6"/>
    <n v="6"/>
    <s v="CORRECTO"/>
    <n v="2015"/>
    <n v="0"/>
  </r>
  <r>
    <x v="4147"/>
    <x v="2051"/>
    <d v="2017-10-23T00:00:00"/>
    <d v="2017-10-28T00:00:00"/>
    <s v="Standard Class"/>
    <x v="713"/>
    <s v="Randy Bradley"/>
    <s v="CONSUMER"/>
    <s v="united states"/>
    <s v="Austin"/>
    <s v="Texas"/>
    <n v="78745"/>
    <s v="Central"/>
    <s v="OFF-BI-10000962"/>
    <x v="1"/>
    <x v="8"/>
    <x v="1513"/>
    <n v="9.7620000000000005"/>
    <n v="3"/>
    <n v="36"/>
    <s v="Mediano"/>
    <n v="0.8"/>
    <n v="7.8096000000000005"/>
    <n v="-7.8095999999999997"/>
    <n v="17.5716"/>
    <s v="Bajo"/>
    <n v="-15.1311"/>
    <n v="-1.5499999999999998"/>
    <n v="-17.083500000000001"/>
    <n v="5"/>
    <n v="5"/>
    <s v="CORRECTO"/>
    <n v="2017"/>
    <n v="0"/>
  </r>
  <r>
    <x v="4148"/>
    <x v="2051"/>
    <d v="2017-10-23T00:00:00"/>
    <d v="2017-10-28T00:00:00"/>
    <s v="Standard Class"/>
    <x v="713"/>
    <s v="Randy Bradley"/>
    <s v="CONSUMER"/>
    <s v="united states"/>
    <s v="Austin"/>
    <s v="Texas"/>
    <n v="78745"/>
    <s v="Central"/>
    <s v="OFF-ST-10004507"/>
    <x v="1"/>
    <x v="4"/>
    <x v="457"/>
    <n v="13.72"/>
    <n v="1"/>
    <n v="27"/>
    <s v="Pequeño"/>
    <n v="0.2"/>
    <n v="2.7440000000000002"/>
    <n v="-2.7440000000000002"/>
    <n v="16.464000000000002"/>
    <s v="Bajo"/>
    <n v="1.2004999999999999"/>
    <n v="8.7499999999999994E-2"/>
    <n v="-9.7754999999999992"/>
    <n v="5"/>
    <n v="5"/>
    <s v="CORRECTO"/>
    <n v="2017"/>
    <n v="0"/>
  </r>
  <r>
    <x v="4149"/>
    <x v="2051"/>
    <d v="2017-10-23T00:00:00"/>
    <d v="2017-10-28T00:00:00"/>
    <s v="Standard Class"/>
    <x v="713"/>
    <s v="Randy Bradley"/>
    <s v="CONSUMER"/>
    <s v="united states"/>
    <s v="Austin"/>
    <s v="Texas"/>
    <n v="78745"/>
    <s v="Central"/>
    <s v="TEC-AC-10002942"/>
    <x v="2"/>
    <x v="11"/>
    <x v="1606"/>
    <n v="55.2"/>
    <n v="1"/>
    <n v="17"/>
    <s v="Pequeño"/>
    <n v="0.2"/>
    <n v="11.040000000000001"/>
    <n v="-11.04"/>
    <n v="66.240000000000009"/>
    <s v="Medio"/>
    <n v="-2.0699999999999998"/>
    <n v="-3.7499999999999999E-2"/>
    <n v="-46.23"/>
    <n v="5"/>
    <n v="5"/>
    <s v="CORRECTO"/>
    <n v="2017"/>
    <n v="0"/>
  </r>
  <r>
    <x v="4150"/>
    <x v="2051"/>
    <d v="2017-10-23T00:00:00"/>
    <d v="2017-10-28T00:00:00"/>
    <s v="Standard Class"/>
    <x v="713"/>
    <s v="Randy Bradley"/>
    <s v="CONSUMER"/>
    <s v="united states"/>
    <s v="Austin"/>
    <s v="Texas"/>
    <n v="78745"/>
    <s v="Central"/>
    <s v="OFF-ST-10002344"/>
    <x v="1"/>
    <x v="4"/>
    <x v="865"/>
    <n v="259.13600000000002"/>
    <n v="4"/>
    <n v="22"/>
    <s v="Mediano"/>
    <n v="0.2"/>
    <n v="51.827200000000005"/>
    <n v="-51.827199999999998"/>
    <n v="310.96320000000003"/>
    <s v="Alto"/>
    <n v="-58.305599999999998"/>
    <n v="-0.22499999999999998"/>
    <n v="-265.61439999999999"/>
    <n v="5"/>
    <n v="5"/>
    <s v="CORRECTO"/>
    <n v="2017"/>
    <n v="0"/>
  </r>
  <r>
    <x v="4151"/>
    <x v="2052"/>
    <d v="2017-09-07T00:00:00"/>
    <d v="2017-09-11T00:00:00"/>
    <s v="Standard Class"/>
    <x v="90"/>
    <s v="Cassandra Brandow"/>
    <s v="CONSUMER"/>
    <s v="united states"/>
    <s v="Philadelphia"/>
    <s v="Pennsylvania"/>
    <n v="19134"/>
    <s v="East"/>
    <s v="OFF-LA-10002475"/>
    <x v="1"/>
    <x v="2"/>
    <x v="149"/>
    <n v="29.24"/>
    <n v="5"/>
    <n v="18"/>
    <s v="Grande"/>
    <n v="0.2"/>
    <n v="5.8479999999999999"/>
    <n v="-5.8479999999999999"/>
    <n v="35.088000000000001"/>
    <s v="Bajo"/>
    <n v="9.8684999999999992"/>
    <n v="0.33749999999999997"/>
    <n v="-13.5235"/>
    <n v="4"/>
    <n v="4"/>
    <s v="CORRECTO"/>
    <n v="2017"/>
    <n v="0"/>
  </r>
  <r>
    <x v="4152"/>
    <x v="2052"/>
    <d v="2017-09-07T00:00:00"/>
    <d v="2017-09-11T00:00:00"/>
    <s v="Standard Class"/>
    <x v="90"/>
    <s v="Cassandra Brandow"/>
    <s v="CONSUMER"/>
    <s v="united states"/>
    <s v="Philadelphia"/>
    <s v="Pennsylvania"/>
    <n v="19134"/>
    <s v="East"/>
    <s v="OFF-PA-10003072"/>
    <x v="1"/>
    <x v="10"/>
    <x v="927"/>
    <n v="15.552"/>
    <n v="3"/>
    <n v="19"/>
    <s v="Mediano"/>
    <n v="0.2"/>
    <n v="3.1104000000000003"/>
    <n v="-3.1103999999999998"/>
    <n v="18.662399999999998"/>
    <s v="Bajo"/>
    <n v="5.4432"/>
    <n v="0.35000000000000003"/>
    <n v="-6.9984000000000002"/>
    <n v="4"/>
    <n v="4"/>
    <s v="CORRECTO"/>
    <n v="2017"/>
    <n v="0"/>
  </r>
  <r>
    <x v="4153"/>
    <x v="2052"/>
    <d v="2017-09-07T00:00:00"/>
    <d v="2017-09-11T00:00:00"/>
    <s v="Standard Class"/>
    <x v="90"/>
    <s v="Cassandra Brandow"/>
    <s v="CONSUMER"/>
    <s v="united states"/>
    <s v="Philadelphia"/>
    <s v="Pennsylvania"/>
    <n v="19134"/>
    <s v="East"/>
    <s v="OFF-EN-10001509"/>
    <x v="1"/>
    <x v="12"/>
    <x v="29"/>
    <n v="4.8959999999999999"/>
    <n v="3"/>
    <n v="35"/>
    <s v="Mediano"/>
    <n v="0.2"/>
    <n v="0.97920000000000007"/>
    <n v="-0.97919999999999996"/>
    <n v="5.8751999999999995"/>
    <s v="Bajo"/>
    <n v="1.6524000000000001"/>
    <n v="0.33750000000000002"/>
    <n v="-2.2644000000000002"/>
    <n v="4"/>
    <n v="4"/>
    <s v="CORRECTO"/>
    <n v="2017"/>
    <n v="0"/>
  </r>
  <r>
    <x v="4154"/>
    <x v="2053"/>
    <d v="2016-12-29T00:00:00"/>
    <d v="2017-01-03T00:00:00"/>
    <s v="Standard Class"/>
    <x v="172"/>
    <s v="Michael Paige"/>
    <s v="CORPORATE"/>
    <s v="united states"/>
    <s v="Bristol"/>
    <s v="Tennessee"/>
    <n v="37620"/>
    <s v="South"/>
    <s v="OFF-BI-10004781"/>
    <x v="1"/>
    <x v="8"/>
    <x v="133"/>
    <n v="38.088000000000001"/>
    <n v="4"/>
    <n v="14"/>
    <s v="Mediano"/>
    <n v="0.7"/>
    <n v="26.6616"/>
    <n v="-26.6616"/>
    <n v="64.749600000000001"/>
    <s v="Medio"/>
    <n v="-27.9312"/>
    <n v="-0.73333333333333328"/>
    <n v="-39.357599999999998"/>
    <n v="5"/>
    <n v="5"/>
    <s v="CORRECTO"/>
    <n v="2016"/>
    <n v="0"/>
  </r>
  <r>
    <x v="4155"/>
    <x v="2053"/>
    <d v="2016-12-29T00:00:00"/>
    <d v="2017-01-03T00:00:00"/>
    <s v="Standard Class"/>
    <x v="172"/>
    <s v="Michael Paige"/>
    <s v="CORPORATE"/>
    <s v="united states"/>
    <s v="Bristol"/>
    <s v="Tennessee"/>
    <n v="37620"/>
    <s v="South"/>
    <s v="OFF-BI-10000145"/>
    <x v="1"/>
    <x v="8"/>
    <x v="742"/>
    <n v="2.8079999999999998"/>
    <n v="3"/>
    <n v="44"/>
    <s v="Mediano"/>
    <n v="0.7"/>
    <n v="1.9655999999999998"/>
    <n v="-1.9656"/>
    <n v="4.7736000000000001"/>
    <s v="Bajo"/>
    <n v="-1.9656"/>
    <n v="-0.70000000000000007"/>
    <n v="-2.8079999999999998"/>
    <n v="5"/>
    <n v="5"/>
    <s v="CORRECTO"/>
    <n v="2016"/>
    <n v="0"/>
  </r>
  <r>
    <x v="4156"/>
    <x v="2054"/>
    <d v="2015-12-05T00:00:00"/>
    <d v="2015-12-09T00:00:00"/>
    <s v="Second Class"/>
    <x v="573"/>
    <s v="Scot Wooten"/>
    <s v="CONSUMER"/>
    <s v="united states"/>
    <s v="Philadelphia"/>
    <s v="Pennsylvania"/>
    <n v="19140"/>
    <s v="East"/>
    <s v="TEC-AC-10003280"/>
    <x v="2"/>
    <x v="11"/>
    <x v="1037"/>
    <n v="47.984000000000002"/>
    <n v="2"/>
    <n v="21"/>
    <s v="Pequeño"/>
    <n v="0.2"/>
    <n v="9.5968000000000018"/>
    <n v="-9.5968"/>
    <n v="57.580800000000004"/>
    <s v="Medio"/>
    <n v="0.5998"/>
    <n v="1.2499999999999999E-2"/>
    <n v="-37.787399999999998"/>
    <n v="4"/>
    <n v="4"/>
    <s v="CORRECTO"/>
    <n v="2015"/>
    <n v="0"/>
  </r>
  <r>
    <x v="4157"/>
    <x v="2054"/>
    <d v="2015-12-05T00:00:00"/>
    <d v="2015-12-09T00:00:00"/>
    <s v="Second Class"/>
    <x v="573"/>
    <s v="Scot Wooten"/>
    <s v="CONSUMER"/>
    <s v="united states"/>
    <s v="Philadelphia"/>
    <s v="Pennsylvania"/>
    <n v="19140"/>
    <s v="East"/>
    <s v="OFF-BI-10001107"/>
    <x v="1"/>
    <x v="8"/>
    <x v="497"/>
    <n v="26.064"/>
    <n v="6"/>
    <n v="31"/>
    <s v="Grande"/>
    <n v="0.7"/>
    <n v="18.244799999999998"/>
    <n v="-18.244800000000001"/>
    <n v="44.308799999999998"/>
    <s v="Bajo"/>
    <n v="-19.982399999999998"/>
    <n v="-0.76666666666666661"/>
    <n v="-27.801600000000001"/>
    <n v="4"/>
    <n v="4"/>
    <s v="CORRECTO"/>
    <n v="2015"/>
    <n v="0"/>
  </r>
  <r>
    <x v="4158"/>
    <x v="2055"/>
    <d v="2014-11-01T00:00:00"/>
    <d v="2014-11-08T00:00:00"/>
    <s v="Standard Class"/>
    <x v="416"/>
    <s v="Suzanne McNair"/>
    <s v="CORPORATE"/>
    <s v="united states"/>
    <s v="Chicago"/>
    <s v="Illinois"/>
    <n v="60610"/>
    <s v="Central"/>
    <s v="OFF-PA-10000533"/>
    <x v="1"/>
    <x v="10"/>
    <x v="1205"/>
    <n v="15.696"/>
    <n v="3"/>
    <n v="15"/>
    <s v="Mediano"/>
    <n v="0.2"/>
    <n v="3.1392000000000002"/>
    <n v="-3.1392000000000002"/>
    <n v="18.8352"/>
    <s v="Bajo"/>
    <n v="5.1012000000000004"/>
    <n v="0.32500000000000001"/>
    <n v="-7.4555999999999996"/>
    <n v="7"/>
    <n v="7"/>
    <s v="CORRECTO"/>
    <n v="2014"/>
    <n v="0"/>
  </r>
  <r>
    <x v="4159"/>
    <x v="2056"/>
    <d v="2016-04-16T00:00:00"/>
    <d v="2016-04-23T00:00:00"/>
    <s v="Standard Class"/>
    <x v="275"/>
    <s v="Arthur Prichep"/>
    <s v="CONSUMER"/>
    <s v="united states"/>
    <s v="Columbus"/>
    <s v="Georgia"/>
    <n v="31907"/>
    <s v="South"/>
    <s v="OFF-AR-10003056"/>
    <x v="1"/>
    <x v="6"/>
    <x v="18"/>
    <n v="12.84"/>
    <n v="3"/>
    <n v="23"/>
    <s v="Mediano"/>
    <n v="0"/>
    <n v="0"/>
    <n v="0"/>
    <n v="12.84"/>
    <s v="Bajo"/>
    <n v="3.7235999999999998"/>
    <n v="0.28999999999999998"/>
    <n v="-9.1164000000000005"/>
    <n v="7"/>
    <n v="7"/>
    <s v="CORRECTO"/>
    <n v="2016"/>
    <n v="0"/>
  </r>
  <r>
    <x v="4160"/>
    <x v="2057"/>
    <d v="2017-05-14T00:00:00"/>
    <d v="2017-05-18T00:00:00"/>
    <s v="Standard Class"/>
    <x v="733"/>
    <s v="Amy Hunt"/>
    <s v="CONSUMER"/>
    <s v="united states"/>
    <s v="New York City"/>
    <s v="New York"/>
    <n v="10035"/>
    <s v="East"/>
    <s v="TEC-PH-10002834"/>
    <x v="2"/>
    <x v="7"/>
    <x v="1387"/>
    <n v="539.97"/>
    <n v="3"/>
    <n v="23"/>
    <s v="Mediano"/>
    <n v="0"/>
    <n v="0"/>
    <n v="0"/>
    <n v="539.97"/>
    <s v="Muy Alto"/>
    <n v="134.99250000000001"/>
    <n v="0.25"/>
    <n v="-404.97750000000002"/>
    <n v="4"/>
    <n v="4"/>
    <s v="CORRECTO"/>
    <n v="2017"/>
    <n v="0"/>
  </r>
  <r>
    <x v="4161"/>
    <x v="2057"/>
    <d v="2017-05-14T00:00:00"/>
    <d v="2017-05-18T00:00:00"/>
    <s v="Standard Class"/>
    <x v="733"/>
    <s v="Amy Hunt"/>
    <s v="CONSUMER"/>
    <s v="united states"/>
    <s v="New York City"/>
    <s v="New York"/>
    <n v="10035"/>
    <s v="East"/>
    <s v="OFF-ST-10002214"/>
    <x v="1"/>
    <x v="4"/>
    <x v="1003"/>
    <n v="22.58"/>
    <n v="2"/>
    <n v="30"/>
    <s v="Pequeño"/>
    <n v="0"/>
    <n v="0"/>
    <n v="0"/>
    <n v="22.58"/>
    <s v="Bajo"/>
    <n v="5.8708"/>
    <n v="0.26"/>
    <n v="-16.709199999999999"/>
    <n v="4"/>
    <n v="4"/>
    <s v="CORRECTO"/>
    <n v="2017"/>
    <n v="0"/>
  </r>
  <r>
    <x v="4162"/>
    <x v="2058"/>
    <d v="2015-03-14T00:00:00"/>
    <d v="2015-03-18T00:00:00"/>
    <s v="Standard Class"/>
    <x v="212"/>
    <s v="Emily Phan"/>
    <s v="CONSUMER"/>
    <s v="united states"/>
    <s v="Dover"/>
    <s v="New Hampshire"/>
    <n v="3820"/>
    <s v="East"/>
    <s v="OFF-LA-10004484"/>
    <x v="1"/>
    <x v="2"/>
    <x v="617"/>
    <n v="16.52"/>
    <n v="4"/>
    <n v="37"/>
    <s v="Mediano"/>
    <n v="0"/>
    <n v="0"/>
    <n v="0"/>
    <n v="16.52"/>
    <s v="Bajo"/>
    <n v="7.5991999999999997"/>
    <n v="0.46"/>
    <n v="-8.9207999999999998"/>
    <n v="4"/>
    <n v="4"/>
    <s v="CORRECTO"/>
    <n v="2015"/>
    <n v="0"/>
  </r>
  <r>
    <x v="4163"/>
    <x v="2058"/>
    <d v="2015-03-14T00:00:00"/>
    <d v="2015-03-18T00:00:00"/>
    <s v="Standard Class"/>
    <x v="212"/>
    <s v="Emily Phan"/>
    <s v="CONSUMER"/>
    <s v="united states"/>
    <s v="Dover"/>
    <s v="New Hampshire"/>
    <n v="3820"/>
    <s v="East"/>
    <s v="OFF-BI-10003091"/>
    <x v="1"/>
    <x v="8"/>
    <x v="1174"/>
    <n v="671.94"/>
    <n v="3"/>
    <n v="23"/>
    <s v="Mediano"/>
    <n v="0"/>
    <n v="0"/>
    <n v="0"/>
    <n v="671.94"/>
    <s v="Muy Alto"/>
    <n v="315.81180000000001"/>
    <n v="0.47"/>
    <n v="-356.12819999999999"/>
    <n v="4"/>
    <n v="4"/>
    <s v="CORRECTO"/>
    <n v="2015"/>
    <n v="0"/>
  </r>
  <r>
    <x v="4164"/>
    <x v="2059"/>
    <d v="2017-01-14T00:00:00"/>
    <d v="2017-01-16T00:00:00"/>
    <s v="First Class"/>
    <x v="734"/>
    <s v="Tracy Poddar"/>
    <s v="CORPORATE"/>
    <s v="united states"/>
    <s v="Aurora"/>
    <s v="Colorado"/>
    <n v="80013"/>
    <s v="West"/>
    <s v="TEC-AC-10003027"/>
    <x v="2"/>
    <x v="11"/>
    <x v="25"/>
    <n v="169.06399999999999"/>
    <n v="7"/>
    <n v="13"/>
    <s v="Grande"/>
    <n v="0.2"/>
    <n v="33.812800000000003"/>
    <n v="-33.812800000000003"/>
    <n v="202.8768"/>
    <s v="Alto"/>
    <n v="-14.793100000000001"/>
    <n v="-8.7500000000000008E-2"/>
    <n v="-150.04429999999999"/>
    <n v="2"/>
    <n v="2"/>
    <s v="CORRECTO"/>
    <n v="2017"/>
    <n v="0"/>
  </r>
  <r>
    <x v="4165"/>
    <x v="2059"/>
    <d v="2017-01-14T00:00:00"/>
    <d v="2017-01-16T00:00:00"/>
    <s v="First Class"/>
    <x v="734"/>
    <s v="Tracy Poddar"/>
    <s v="CORPORATE"/>
    <s v="united states"/>
    <s v="Aurora"/>
    <s v="Colorado"/>
    <n v="80013"/>
    <s v="West"/>
    <s v="OFF-ST-10003638"/>
    <x v="1"/>
    <x v="4"/>
    <x v="1231"/>
    <n v="168.624"/>
    <n v="9"/>
    <n v="21"/>
    <s v="Grande"/>
    <n v="0.2"/>
    <n v="33.724800000000002"/>
    <n v="-33.724800000000002"/>
    <n v="202.34879999999998"/>
    <s v="Alto"/>
    <n v="14.7546"/>
    <n v="8.7500000000000008E-2"/>
    <n v="-120.1446"/>
    <n v="2"/>
    <n v="2"/>
    <s v="CORRECTO"/>
    <n v="2017"/>
    <n v="0"/>
  </r>
  <r>
    <x v="4166"/>
    <x v="2060"/>
    <d v="2015-03-08T00:00:00"/>
    <d v="2015-03-13T00:00:00"/>
    <s v="Standard Class"/>
    <x v="255"/>
    <s v="Anthony Rawles"/>
    <s v="CORPORATE"/>
    <s v="united states"/>
    <s v="Long Beach"/>
    <s v="New York"/>
    <n v="11561"/>
    <s v="East"/>
    <s v="OFF-PA-10003848"/>
    <x v="1"/>
    <x v="10"/>
    <x v="1451"/>
    <n v="19.440000000000001"/>
    <n v="3"/>
    <n v="30"/>
    <s v="Mediano"/>
    <n v="0"/>
    <n v="0"/>
    <n v="0"/>
    <n v="19.440000000000001"/>
    <s v="Bajo"/>
    <n v="9.3312000000000008"/>
    <n v="0.48000000000000004"/>
    <n v="-10.1088"/>
    <n v="5"/>
    <n v="5"/>
    <s v="CORRECTO"/>
    <n v="2015"/>
    <n v="0"/>
  </r>
  <r>
    <x v="4167"/>
    <x v="2061"/>
    <d v="2014-10-11T00:00:00"/>
    <d v="2014-10-13T00:00:00"/>
    <s v="First Class"/>
    <x v="66"/>
    <s v="Helen Andreada"/>
    <s v="CONSUMER"/>
    <s v="united states"/>
    <s v="Pasadena"/>
    <s v="California"/>
    <n v="91104"/>
    <s v="West"/>
    <s v="OFF-ST-10002352"/>
    <x v="1"/>
    <x v="4"/>
    <x v="855"/>
    <n v="31.92"/>
    <n v="4"/>
    <n v="30"/>
    <s v="Mediano"/>
    <n v="0"/>
    <n v="0"/>
    <n v="0"/>
    <n v="31.92"/>
    <s v="Bajo"/>
    <n v="8.2992000000000008"/>
    <n v="0.26"/>
    <n v="-23.620799999999999"/>
    <n v="2"/>
    <n v="2"/>
    <s v="CORRECTO"/>
    <n v="2014"/>
    <n v="0"/>
  </r>
  <r>
    <x v="4168"/>
    <x v="2061"/>
    <d v="2014-10-11T00:00:00"/>
    <d v="2014-10-13T00:00:00"/>
    <s v="First Class"/>
    <x v="66"/>
    <s v="Helen Andreada"/>
    <s v="CONSUMER"/>
    <s v="united states"/>
    <s v="Pasadena"/>
    <s v="California"/>
    <n v="91104"/>
    <s v="West"/>
    <s v="FUR-CH-10000229"/>
    <x v="0"/>
    <x v="1"/>
    <x v="1621"/>
    <n v="433.56799999999998"/>
    <n v="2"/>
    <n v="10"/>
    <s v="Pequeño"/>
    <n v="0.2"/>
    <n v="86.7136"/>
    <n v="-86.7136"/>
    <n v="520.28160000000003"/>
    <s v="Muy Alto"/>
    <n v="-65.035200000000003"/>
    <n v="-0.15000000000000002"/>
    <n v="-411.88959999999997"/>
    <n v="2"/>
    <n v="2"/>
    <s v="CORRECTO"/>
    <n v="2014"/>
    <n v="0"/>
  </r>
  <r>
    <x v="4169"/>
    <x v="2062"/>
    <d v="2015-04-13T00:00:00"/>
    <d v="2015-04-14T00:00:00"/>
    <s v="First Class"/>
    <x v="707"/>
    <s v="Heather Jas"/>
    <s v="HOME OFFICE"/>
    <s v="united states"/>
    <s v="Mesa"/>
    <s v="Arizona"/>
    <n v="85204"/>
    <s v="West"/>
    <s v="OFF-PA-10000788"/>
    <x v="1"/>
    <x v="10"/>
    <x v="738"/>
    <n v="31.103999999999999"/>
    <n v="6"/>
    <n v="18"/>
    <s v="Grande"/>
    <n v="0.2"/>
    <n v="6.2208000000000006"/>
    <n v="-6.2207999999999997"/>
    <n v="37.324799999999996"/>
    <s v="Bajo"/>
    <n v="10.8864"/>
    <n v="0.35000000000000003"/>
    <n v="-13.9968"/>
    <n v="1"/>
    <n v="1"/>
    <s v="CORRECTO"/>
    <n v="2015"/>
    <n v="0"/>
  </r>
  <r>
    <x v="4170"/>
    <x v="2062"/>
    <d v="2015-04-13T00:00:00"/>
    <d v="2015-04-14T00:00:00"/>
    <s v="First Class"/>
    <x v="707"/>
    <s v="Heather Jas"/>
    <s v="HOME OFFICE"/>
    <s v="united states"/>
    <s v="Mesa"/>
    <s v="Arizona"/>
    <n v="85204"/>
    <s v="West"/>
    <s v="OFF-PA-10002968"/>
    <x v="1"/>
    <x v="10"/>
    <x v="918"/>
    <n v="54.816000000000003"/>
    <n v="3"/>
    <n v="8"/>
    <s v="Mediano"/>
    <n v="0.2"/>
    <n v="10.963200000000001"/>
    <n v="-10.963200000000001"/>
    <n v="65.779200000000003"/>
    <s v="Medio"/>
    <n v="17.815200000000001"/>
    <n v="0.32500000000000001"/>
    <n v="-26.037600000000001"/>
    <n v="1"/>
    <n v="1"/>
    <s v="CORRECTO"/>
    <n v="2015"/>
    <n v="0"/>
  </r>
  <r>
    <x v="4171"/>
    <x v="2063"/>
    <d v="2017-11-16T00:00:00"/>
    <d v="2017-11-20T00:00:00"/>
    <s v="Standard Class"/>
    <x v="271"/>
    <s v="Jay Kimmel"/>
    <s v="CONSUMER"/>
    <s v="united states"/>
    <s v="Fresno"/>
    <s v="California"/>
    <n v="93727"/>
    <s v="West"/>
    <s v="OFF-ST-10002486"/>
    <x v="1"/>
    <x v="4"/>
    <x v="700"/>
    <n v="48.86"/>
    <n v="7"/>
    <n v="45"/>
    <s v="Grande"/>
    <n v="0"/>
    <n v="0"/>
    <n v="0"/>
    <n v="48.86"/>
    <s v="Bajo"/>
    <n v="0.97719999999999996"/>
    <n v="0.02"/>
    <n v="-47.882800000000003"/>
    <n v="4"/>
    <n v="4"/>
    <s v="CORRECTO"/>
    <n v="2017"/>
    <n v="0"/>
  </r>
  <r>
    <x v="4172"/>
    <x v="2064"/>
    <d v="2016-07-01T00:00:00"/>
    <d v="2016-07-01T00:00:00"/>
    <s v="Same Day"/>
    <x v="282"/>
    <s v="Jay Fein"/>
    <s v="CONSUMER"/>
    <s v="united states"/>
    <s v="Columbia"/>
    <s v="South Carolina"/>
    <n v="29203"/>
    <s v="South"/>
    <s v="OFF-BI-10002215"/>
    <x v="1"/>
    <x v="8"/>
    <x v="20"/>
    <n v="14.2"/>
    <n v="2"/>
    <n v="23"/>
    <s v="Pequeño"/>
    <n v="0"/>
    <n v="0"/>
    <n v="0"/>
    <n v="14.2"/>
    <s v="Bajo"/>
    <n v="6.532"/>
    <n v="0.46"/>
    <n v="-7.6680000000000001"/>
    <n v="0"/>
    <n v="0"/>
    <s v="CORRECTO"/>
    <n v="2016"/>
    <n v="0"/>
  </r>
  <r>
    <x v="4173"/>
    <x v="2064"/>
    <d v="2016-07-01T00:00:00"/>
    <d v="2016-07-01T00:00:00"/>
    <s v="Same Day"/>
    <x v="282"/>
    <s v="Jay Fein"/>
    <s v="CONSUMER"/>
    <s v="united states"/>
    <s v="Columbia"/>
    <s v="South Carolina"/>
    <n v="29203"/>
    <s v="South"/>
    <s v="OFF-PA-10000788"/>
    <x v="1"/>
    <x v="10"/>
    <x v="738"/>
    <n v="12.96"/>
    <n v="2"/>
    <n v="18"/>
    <s v="Pequeño"/>
    <n v="0"/>
    <n v="0"/>
    <n v="0"/>
    <n v="12.96"/>
    <s v="Bajo"/>
    <n v="6.2207999999999997"/>
    <n v="0.47999999999999993"/>
    <n v="-6.7392000000000003"/>
    <n v="0"/>
    <n v="0"/>
    <s v="CORRECTO"/>
    <n v="2016"/>
    <n v="0"/>
  </r>
  <r>
    <x v="4174"/>
    <x v="2064"/>
    <d v="2016-07-01T00:00:00"/>
    <d v="2016-07-01T00:00:00"/>
    <s v="Same Day"/>
    <x v="282"/>
    <s v="Jay Fein"/>
    <s v="CONSUMER"/>
    <s v="united states"/>
    <s v="Columbia"/>
    <s v="South Carolina"/>
    <n v="29203"/>
    <s v="South"/>
    <s v="OFF-BI-10003364"/>
    <x v="1"/>
    <x v="8"/>
    <x v="705"/>
    <n v="58.34"/>
    <n v="2"/>
    <n v="32"/>
    <s v="Pequeño"/>
    <n v="0"/>
    <n v="0"/>
    <n v="0"/>
    <n v="58.34"/>
    <s v="Medio"/>
    <n v="28.0032"/>
    <n v="0.48"/>
    <n v="-30.3368"/>
    <n v="0"/>
    <n v="0"/>
    <s v="CORRECTO"/>
    <n v="2016"/>
    <n v="0"/>
  </r>
  <r>
    <x v="4175"/>
    <x v="2065"/>
    <d v="2015-11-29T00:00:00"/>
    <d v="2015-11-30T00:00:00"/>
    <s v="First Class"/>
    <x v="735"/>
    <s v="Eileen Kiefer"/>
    <s v="HOME OFFICE"/>
    <s v="united states"/>
    <s v="Santa Ana"/>
    <s v="California"/>
    <n v="92704"/>
    <s v="West"/>
    <s v="OFF-AR-10003582"/>
    <x v="1"/>
    <x v="6"/>
    <x v="1460"/>
    <n v="56.3"/>
    <n v="2"/>
    <n v="20"/>
    <s v="Pequeño"/>
    <n v="0"/>
    <n v="0"/>
    <n v="0"/>
    <n v="56.3"/>
    <s v="Medio"/>
    <n v="15.763999999999999"/>
    <n v="0.28000000000000003"/>
    <n v="-40.536000000000001"/>
    <n v="1"/>
    <n v="1"/>
    <s v="CORRECTO"/>
    <n v="2015"/>
    <n v="0"/>
  </r>
  <r>
    <x v="4176"/>
    <x v="2066"/>
    <d v="2014-04-07T00:00:00"/>
    <d v="2014-04-12T00:00:00"/>
    <s v="Standard Class"/>
    <x v="276"/>
    <s v="Roland Schwarz"/>
    <s v="CORPORATE"/>
    <s v="united states"/>
    <s v="Columbia"/>
    <s v="South Carolina"/>
    <n v="29203"/>
    <s v="South"/>
    <s v="TEC-PH-10003273"/>
    <x v="2"/>
    <x v="7"/>
    <x v="173"/>
    <n v="629.95000000000005"/>
    <n v="5"/>
    <n v="15"/>
    <s v="Grande"/>
    <n v="0"/>
    <n v="0"/>
    <n v="0"/>
    <n v="629.95000000000005"/>
    <s v="Muy Alto"/>
    <n v="163.78700000000001"/>
    <n v="0.26"/>
    <n v="-466.16300000000001"/>
    <n v="5"/>
    <n v="5"/>
    <s v="CORRECTO"/>
    <n v="2014"/>
    <n v="0"/>
  </r>
  <r>
    <x v="4177"/>
    <x v="2066"/>
    <d v="2014-04-07T00:00:00"/>
    <d v="2014-04-12T00:00:00"/>
    <s v="Standard Class"/>
    <x v="276"/>
    <s v="Roland Schwarz"/>
    <s v="CORPORATE"/>
    <s v="united states"/>
    <s v="Columbia"/>
    <s v="South Carolina"/>
    <n v="29203"/>
    <s v="South"/>
    <s v="OFF-PA-10000100"/>
    <x v="1"/>
    <x v="10"/>
    <x v="833"/>
    <n v="122.97"/>
    <n v="3"/>
    <n v="45"/>
    <s v="Mediano"/>
    <n v="0"/>
    <n v="0"/>
    <n v="0"/>
    <n v="122.97"/>
    <s v="Medio"/>
    <n v="60.255299999999998"/>
    <n v="0.49"/>
    <n v="-62.714700000000001"/>
    <n v="5"/>
    <n v="5"/>
    <s v="CORRECTO"/>
    <n v="2014"/>
    <n v="0"/>
  </r>
  <r>
    <x v="4178"/>
    <x v="2067"/>
    <d v="2016-06-16T00:00:00"/>
    <d v="2016-06-18T00:00:00"/>
    <s v="Second Class"/>
    <x v="217"/>
    <s v="Bill Donatelli"/>
    <s v="CONSUMER"/>
    <s v="united states"/>
    <s v="Los Angeles"/>
    <s v="California"/>
    <n v="90045"/>
    <s v="West"/>
    <s v="OFF-PA-10001776"/>
    <x v="1"/>
    <x v="10"/>
    <x v="1272"/>
    <n v="46.35"/>
    <n v="5"/>
    <n v="28"/>
    <s v="Grande"/>
    <n v="0"/>
    <n v="0"/>
    <n v="0"/>
    <n v="46.35"/>
    <s v="Bajo"/>
    <n v="21.784500000000001"/>
    <n v="0.47000000000000003"/>
    <n v="-24.5655"/>
    <n v="2"/>
    <n v="2"/>
    <s v="CORRECTO"/>
    <n v="2016"/>
    <n v="0"/>
  </r>
  <r>
    <x v="4179"/>
    <x v="2068"/>
    <d v="2017-03-06T00:00:00"/>
    <d v="2017-03-10T00:00:00"/>
    <s v="Standard Class"/>
    <x v="408"/>
    <s v="Ben Ferrer"/>
    <s v="HOME OFFICE"/>
    <s v="united states"/>
    <s v="San Francisco"/>
    <s v="California"/>
    <n v="94109"/>
    <s v="West"/>
    <s v="OFF-BI-10004182"/>
    <x v="1"/>
    <x v="8"/>
    <x v="73"/>
    <n v="14.976000000000001"/>
    <n v="9"/>
    <n v="19"/>
    <s v="Grande"/>
    <n v="0.2"/>
    <n v="2.9952000000000005"/>
    <n v="-2.9952000000000001"/>
    <n v="17.971200000000003"/>
    <s v="Bajo"/>
    <n v="5.4287999999999998"/>
    <n v="0.36249999999999999"/>
    <n v="-6.5519999999999996"/>
    <n v="4"/>
    <n v="4"/>
    <s v="CORRECTO"/>
    <n v="2017"/>
    <n v="0"/>
  </r>
  <r>
    <x v="4180"/>
    <x v="2069"/>
    <d v="2017-10-07T00:00:00"/>
    <d v="2017-10-11T00:00:00"/>
    <s v="Standard Class"/>
    <x v="300"/>
    <s v="Joe Kamberova"/>
    <s v="CONSUMER"/>
    <s v="united states"/>
    <s v="Houston"/>
    <s v="Texas"/>
    <n v="77036"/>
    <s v="Central"/>
    <s v="OFF-BI-10000756"/>
    <x v="1"/>
    <x v="8"/>
    <x v="15"/>
    <n v="4.24"/>
    <n v="5"/>
    <n v="39"/>
    <s v="Grande"/>
    <n v="0.8"/>
    <n v="3.3920000000000003"/>
    <n v="-3.3919999999999999"/>
    <n v="7.6320000000000006"/>
    <s v="Bajo"/>
    <n v="-6.36"/>
    <n v="-1.5"/>
    <n v="-7.2080000000000002"/>
    <n v="4"/>
    <n v="4"/>
    <s v="CORRECTO"/>
    <n v="2017"/>
    <n v="0"/>
  </r>
  <r>
    <x v="4181"/>
    <x v="2070"/>
    <d v="2017-10-06T00:00:00"/>
    <d v="2017-10-12T00:00:00"/>
    <s v="Standard Class"/>
    <x v="736"/>
    <s v="Cyra Reiten"/>
    <s v="HOME OFFICE"/>
    <s v="united states"/>
    <s v="New York City"/>
    <s v="New York"/>
    <n v="10035"/>
    <s v="East"/>
    <s v="TEC-AC-10001539"/>
    <x v="2"/>
    <x v="11"/>
    <x v="1585"/>
    <n v="319.95999999999998"/>
    <n v="4"/>
    <n v="17"/>
    <s v="Mediano"/>
    <n v="0"/>
    <n v="0"/>
    <n v="0"/>
    <n v="319.95999999999998"/>
    <s v="Alto"/>
    <n v="115.18559999999999"/>
    <n v="0.36"/>
    <n v="-204.77440000000001"/>
    <n v="6"/>
    <n v="6"/>
    <s v="CORRECTO"/>
    <n v="2017"/>
    <n v="0"/>
  </r>
  <r>
    <x v="4182"/>
    <x v="2070"/>
    <d v="2017-10-06T00:00:00"/>
    <d v="2017-10-12T00:00:00"/>
    <s v="Standard Class"/>
    <x v="736"/>
    <s v="Cyra Reiten"/>
    <s v="HOME OFFICE"/>
    <s v="united states"/>
    <s v="New York City"/>
    <s v="New York"/>
    <n v="10035"/>
    <s v="East"/>
    <s v="OFF-PA-10002377"/>
    <x v="1"/>
    <x v="10"/>
    <x v="562"/>
    <n v="17.04"/>
    <n v="3"/>
    <n v="32"/>
    <s v="Mediano"/>
    <n v="0"/>
    <n v="0"/>
    <n v="0"/>
    <n v="17.04"/>
    <s v="Bajo"/>
    <n v="7.6680000000000001"/>
    <n v="0.45"/>
    <n v="-9.3719999999999999"/>
    <n v="6"/>
    <n v="6"/>
    <s v="CORRECTO"/>
    <n v="2017"/>
    <n v="0"/>
  </r>
  <r>
    <x v="4183"/>
    <x v="2070"/>
    <d v="2017-10-06T00:00:00"/>
    <d v="2017-10-12T00:00:00"/>
    <s v="Standard Class"/>
    <x v="736"/>
    <s v="Cyra Reiten"/>
    <s v="HOME OFFICE"/>
    <s v="united states"/>
    <s v="New York City"/>
    <s v="New York"/>
    <n v="10035"/>
    <s v="East"/>
    <s v="OFF-ST-10000991"/>
    <x v="1"/>
    <x v="4"/>
    <x v="157"/>
    <n v="344.91"/>
    <n v="3"/>
    <n v="27"/>
    <s v="Mediano"/>
    <n v="0"/>
    <n v="0"/>
    <n v="0"/>
    <n v="344.91"/>
    <s v="Alto"/>
    <n v="10.347300000000001"/>
    <n v="0.03"/>
    <n v="-334.56270000000001"/>
    <n v="6"/>
    <n v="6"/>
    <s v="CORRECTO"/>
    <n v="2017"/>
    <n v="0"/>
  </r>
  <r>
    <x v="4184"/>
    <x v="2071"/>
    <d v="2016-12-05T00:00:00"/>
    <d v="2016-12-07T00:00:00"/>
    <s v="First Class"/>
    <x v="636"/>
    <s v="Aleksandra Gannaway"/>
    <s v="CORPORATE"/>
    <s v="united states"/>
    <s v="Franklin"/>
    <s v="Massachusetts"/>
    <n v="2038"/>
    <s v="East"/>
    <s v="FUR-BO-10002853"/>
    <x v="0"/>
    <x v="0"/>
    <x v="1622"/>
    <n v="81.94"/>
    <n v="1"/>
    <n v="9"/>
    <s v="Pequeño"/>
    <n v="0"/>
    <n v="0"/>
    <n v="0"/>
    <n v="81.94"/>
    <s v="Medio"/>
    <n v="20.484999999999999"/>
    <n v="0.25"/>
    <n v="-61.454999999999998"/>
    <n v="2"/>
    <n v="2"/>
    <s v="CORRECTO"/>
    <n v="2016"/>
    <n v="0"/>
  </r>
  <r>
    <x v="4185"/>
    <x v="2072"/>
    <d v="2016-10-21T00:00:00"/>
    <d v="2016-10-22T00:00:00"/>
    <s v="First Class"/>
    <x v="380"/>
    <s v="Charles McCrossin"/>
    <s v="CONSUMER"/>
    <s v="united states"/>
    <s v="Baltimore"/>
    <s v="Maryland"/>
    <n v="21215"/>
    <s v="East"/>
    <s v="TEC-AC-10004510"/>
    <x v="2"/>
    <x v="11"/>
    <x v="953"/>
    <n v="98.16"/>
    <n v="6"/>
    <n v="50"/>
    <s v="Grande"/>
    <n v="0"/>
    <n v="0"/>
    <n v="0"/>
    <n v="98.16"/>
    <s v="Medio"/>
    <n v="9.8160000000000007"/>
    <n v="0.1"/>
    <n v="-88.343999999999994"/>
    <n v="1"/>
    <n v="1"/>
    <s v="CORRECTO"/>
    <n v="2016"/>
    <n v="0"/>
  </r>
  <r>
    <x v="4186"/>
    <x v="2073"/>
    <d v="2017-05-18T00:00:00"/>
    <d v="2017-05-23T00:00:00"/>
    <s v="Standard Class"/>
    <x v="737"/>
    <s v="Susan Gilcrest"/>
    <s v="CORPORATE"/>
    <s v="united states"/>
    <s v="Mcallen"/>
    <s v="Texas"/>
    <n v="78501"/>
    <s v="Central"/>
    <s v="OFF-BI-10003712"/>
    <x v="1"/>
    <x v="8"/>
    <x v="696"/>
    <n v="6.8739999999999997"/>
    <n v="7"/>
    <n v="45"/>
    <s v="Grande"/>
    <n v="0.8"/>
    <n v="5.4992000000000001"/>
    <n v="-5.4992000000000001"/>
    <n v="12.373200000000001"/>
    <s v="Bajo"/>
    <n v="-10.6547"/>
    <n v="-1.55"/>
    <n v="-12.029500000000001"/>
    <n v="5"/>
    <n v="5"/>
    <s v="CORRECTO"/>
    <n v="2017"/>
    <n v="0"/>
  </r>
  <r>
    <x v="4187"/>
    <x v="2073"/>
    <d v="2017-05-18T00:00:00"/>
    <d v="2017-05-23T00:00:00"/>
    <s v="Standard Class"/>
    <x v="737"/>
    <s v="Susan Gilcrest"/>
    <s v="CORPORATE"/>
    <s v="united states"/>
    <s v="Mcallen"/>
    <s v="Texas"/>
    <n v="78501"/>
    <s v="Central"/>
    <s v="OFF-BI-10002571"/>
    <x v="1"/>
    <x v="8"/>
    <x v="1213"/>
    <n v="1.996"/>
    <n v="1"/>
    <n v="19"/>
    <s v="Pequeño"/>
    <n v="0.8"/>
    <n v="1.5968"/>
    <n v="-1.5968"/>
    <n v="3.5928"/>
    <s v="Bajo"/>
    <n v="-3.2934000000000001"/>
    <n v="-1.6500000000000001"/>
    <n v="-3.6926000000000001"/>
    <n v="5"/>
    <n v="5"/>
    <s v="CORRECTO"/>
    <n v="2017"/>
    <n v="0"/>
  </r>
  <r>
    <x v="4188"/>
    <x v="2073"/>
    <d v="2017-05-18T00:00:00"/>
    <d v="2017-05-23T00:00:00"/>
    <s v="Standard Class"/>
    <x v="737"/>
    <s v="Susan Gilcrest"/>
    <s v="CORPORATE"/>
    <s v="united states"/>
    <s v="Mcallen"/>
    <s v="Texas"/>
    <n v="78501"/>
    <s v="Central"/>
    <s v="OFF-ST-10004835"/>
    <x v="1"/>
    <x v="4"/>
    <x v="1415"/>
    <n v="8.9280000000000008"/>
    <n v="2"/>
    <n v="8"/>
    <s v="Pequeño"/>
    <n v="0.2"/>
    <n v="1.7856000000000003"/>
    <n v="-1.7856000000000001"/>
    <n v="10.713600000000001"/>
    <s v="Bajo"/>
    <n v="0.66959999999999997"/>
    <n v="7.4999999999999983E-2"/>
    <n v="-6.4728000000000003"/>
    <n v="5"/>
    <n v="5"/>
    <s v="CORRECTO"/>
    <n v="2017"/>
    <n v="0"/>
  </r>
  <r>
    <x v="4189"/>
    <x v="2074"/>
    <d v="2016-09-26T00:00:00"/>
    <d v="2016-10-01T00:00:00"/>
    <s v="Second Class"/>
    <x v="728"/>
    <s v="Charles Sheldon"/>
    <s v="CORPORATE"/>
    <s v="united states"/>
    <s v="Iowa City"/>
    <s v="Iowa"/>
    <n v="52240"/>
    <s v="Central"/>
    <s v="OFF-PA-10004022"/>
    <x v="1"/>
    <x v="10"/>
    <x v="1623"/>
    <n v="9.99"/>
    <n v="1"/>
    <n v="3"/>
    <s v="Pequeño"/>
    <n v="0"/>
    <n v="0"/>
    <n v="0"/>
    <n v="9.99"/>
    <s v="Bajo"/>
    <n v="4.4954999999999998"/>
    <n v="0.44999999999999996"/>
    <n v="-5.4945000000000004"/>
    <n v="5"/>
    <n v="5"/>
    <s v="CORRECTO"/>
    <n v="2016"/>
    <n v="0"/>
  </r>
  <r>
    <x v="4190"/>
    <x v="2075"/>
    <d v="2017-11-17T00:00:00"/>
    <d v="2017-11-22T00:00:00"/>
    <s v="Standard Class"/>
    <x v="332"/>
    <s v="Hunter Lopez"/>
    <s v="CONSUMER"/>
    <s v="united states"/>
    <s v="Newark"/>
    <s v="Delaware"/>
    <n v="19711"/>
    <s v="East"/>
    <s v="TEC-CO-10004722"/>
    <x v="2"/>
    <x v="16"/>
    <x v="1374"/>
    <n v="10499.97"/>
    <n v="3"/>
    <n v="20"/>
    <s v="Mediano"/>
    <n v="0"/>
    <n v="0"/>
    <n v="0"/>
    <n v="10499.97"/>
    <s v="Muy Alto"/>
    <n v="5039.9856"/>
    <n v="0.48000000000000004"/>
    <n v="-5459.9844000000003"/>
    <n v="5"/>
    <n v="5"/>
    <s v="CORRECTO"/>
    <n v="2017"/>
    <n v="0"/>
  </r>
  <r>
    <x v="4191"/>
    <x v="2076"/>
    <d v="2015-07-08T00:00:00"/>
    <d v="2015-07-08T00:00:00"/>
    <s v="Same Day"/>
    <x v="661"/>
    <s v="Darrin Martin"/>
    <s v="CONSUMER"/>
    <s v="united states"/>
    <s v="Houston"/>
    <s v="Texas"/>
    <n v="77070"/>
    <s v="Central"/>
    <s v="OFF-PA-10004248"/>
    <x v="1"/>
    <x v="10"/>
    <x v="1624"/>
    <n v="21.12"/>
    <n v="5"/>
    <n v="8"/>
    <s v="Grande"/>
    <n v="0.2"/>
    <n v="4.2240000000000002"/>
    <n v="-4.2240000000000002"/>
    <n v="25.344000000000001"/>
    <s v="Bajo"/>
    <n v="6.6"/>
    <n v="0.31249999999999994"/>
    <n v="-10.295999999999999"/>
    <n v="0"/>
    <n v="0"/>
    <s v="CORRECTO"/>
    <n v="2015"/>
    <n v="0"/>
  </r>
  <r>
    <x v="4192"/>
    <x v="2077"/>
    <d v="2015-11-16T00:00:00"/>
    <d v="2015-11-20T00:00:00"/>
    <s v="Standard Class"/>
    <x v="96"/>
    <s v="Heather Kirkland"/>
    <s v="CORPORATE"/>
    <s v="united states"/>
    <s v="Boise"/>
    <s v="Idaho"/>
    <n v="83704"/>
    <s v="West"/>
    <s v="FUR-TA-10000577"/>
    <x v="0"/>
    <x v="3"/>
    <x v="3"/>
    <n v="696.42"/>
    <n v="2"/>
    <n v="29"/>
    <s v="Pequeño"/>
    <n v="0"/>
    <n v="0"/>
    <n v="0"/>
    <n v="696.42"/>
    <s v="Muy Alto"/>
    <n v="160.17660000000001"/>
    <n v="0.23000000000000004"/>
    <n v="-536.24339999999995"/>
    <n v="4"/>
    <n v="4"/>
    <s v="CORRECTO"/>
    <n v="2015"/>
    <n v="0"/>
  </r>
  <r>
    <x v="4193"/>
    <x v="2077"/>
    <d v="2015-11-16T00:00:00"/>
    <d v="2015-11-20T00:00:00"/>
    <s v="Standard Class"/>
    <x v="96"/>
    <s v="Heather Kirkland"/>
    <s v="CORPORATE"/>
    <s v="united states"/>
    <s v="Boise"/>
    <s v="Idaho"/>
    <n v="83704"/>
    <s v="West"/>
    <s v="TEC-PH-10001254"/>
    <x v="2"/>
    <x v="7"/>
    <x v="144"/>
    <n v="304.77600000000001"/>
    <n v="3"/>
    <n v="17"/>
    <s v="Mediano"/>
    <n v="0.2"/>
    <n v="60.955200000000005"/>
    <n v="-60.955199999999998"/>
    <n v="365.7312"/>
    <s v="Alto"/>
    <n v="22.8582"/>
    <n v="7.4999999999999997E-2"/>
    <n v="-220.96260000000001"/>
    <n v="4"/>
    <n v="4"/>
    <s v="CORRECTO"/>
    <n v="2015"/>
    <n v="0"/>
  </r>
  <r>
    <x v="4194"/>
    <x v="2078"/>
    <d v="2015-06-18T00:00:00"/>
    <d v="2015-06-22T00:00:00"/>
    <s v="Standard Class"/>
    <x v="696"/>
    <s v="Bruce Geld"/>
    <s v="CONSUMER"/>
    <s v="united states"/>
    <s v="San Diego"/>
    <s v="California"/>
    <n v="92105"/>
    <s v="West"/>
    <s v="OFF-AR-10001044"/>
    <x v="1"/>
    <x v="6"/>
    <x v="1051"/>
    <n v="51.98"/>
    <n v="2"/>
    <n v="27"/>
    <s v="Pequeño"/>
    <n v="0"/>
    <n v="0"/>
    <n v="0"/>
    <n v="51.98"/>
    <s v="Medio"/>
    <n v="15.074199999999999"/>
    <n v="0.28999999999999998"/>
    <n v="-36.905799999999999"/>
    <n v="4"/>
    <n v="4"/>
    <s v="CORRECTO"/>
    <n v="2015"/>
    <n v="0"/>
  </r>
  <r>
    <x v="4195"/>
    <x v="2079"/>
    <d v="2016-04-08T00:00:00"/>
    <d v="2016-04-14T00:00:00"/>
    <s v="Standard Class"/>
    <x v="242"/>
    <s v="Clytie Kelty"/>
    <s v="CONSUMER"/>
    <s v="united states"/>
    <s v="Los Angeles"/>
    <s v="California"/>
    <n v="90032"/>
    <s v="West"/>
    <s v="FUR-FU-10002597"/>
    <x v="0"/>
    <x v="5"/>
    <x v="627"/>
    <n v="24.7"/>
    <n v="5"/>
    <n v="28"/>
    <s v="Grande"/>
    <n v="0"/>
    <n v="0"/>
    <n v="0"/>
    <n v="24.7"/>
    <s v="Bajo"/>
    <n v="10.374000000000001"/>
    <n v="0.42000000000000004"/>
    <n v="-14.326000000000001"/>
    <n v="6"/>
    <n v="6"/>
    <s v="CORRECTO"/>
    <n v="2016"/>
    <n v="0"/>
  </r>
  <r>
    <x v="4196"/>
    <x v="2080"/>
    <d v="2015-04-18T00:00:00"/>
    <d v="2015-04-23T00:00:00"/>
    <s v="Second Class"/>
    <x v="288"/>
    <s v="Roland Fjeld"/>
    <s v="CONSUMER"/>
    <s v="united states"/>
    <s v="New York City"/>
    <s v="New York"/>
    <n v="10024"/>
    <s v="East"/>
    <s v="OFF-LA-10004093"/>
    <x v="1"/>
    <x v="2"/>
    <x v="676"/>
    <n v="21.93"/>
    <n v="3"/>
    <n v="24"/>
    <s v="Mediano"/>
    <n v="0"/>
    <n v="0"/>
    <n v="0"/>
    <n v="21.93"/>
    <s v="Bajo"/>
    <n v="10.3071"/>
    <n v="0.47000000000000003"/>
    <n v="-11.6229"/>
    <n v="5"/>
    <n v="5"/>
    <s v="CORRECTO"/>
    <n v="2015"/>
    <n v="0"/>
  </r>
  <r>
    <x v="4197"/>
    <x v="2081"/>
    <d v="2016-12-03T00:00:00"/>
    <d v="2016-12-08T00:00:00"/>
    <s v="Standard Class"/>
    <x v="170"/>
    <s v="Caroline Jumper"/>
    <s v="CONSUMER"/>
    <s v="united states"/>
    <s v="Philadelphia"/>
    <s v="Pennsylvania"/>
    <n v="19134"/>
    <s v="East"/>
    <s v="OFF-AP-10000179"/>
    <x v="1"/>
    <x v="9"/>
    <x v="532"/>
    <n v="394.81599999999997"/>
    <n v="4"/>
    <n v="12"/>
    <s v="Mediano"/>
    <n v="0.2"/>
    <n v="78.963200000000001"/>
    <n v="-78.963200000000001"/>
    <n v="473.77919999999995"/>
    <s v="Alto"/>
    <n v="93.768799999999999"/>
    <n v="0.23750000000000002"/>
    <n v="-222.084"/>
    <n v="5"/>
    <n v="5"/>
    <s v="CORRECTO"/>
    <n v="2016"/>
    <n v="0"/>
  </r>
  <r>
    <x v="4198"/>
    <x v="2081"/>
    <d v="2016-12-03T00:00:00"/>
    <d v="2016-12-08T00:00:00"/>
    <s v="Standard Class"/>
    <x v="170"/>
    <s v="Caroline Jumper"/>
    <s v="CONSUMER"/>
    <s v="united states"/>
    <s v="Philadelphia"/>
    <s v="Pennsylvania"/>
    <n v="19134"/>
    <s v="East"/>
    <s v="OFF-BI-10001072"/>
    <x v="1"/>
    <x v="8"/>
    <x v="280"/>
    <n v="18.192"/>
    <n v="4"/>
    <n v="15"/>
    <s v="Mediano"/>
    <n v="0.7"/>
    <n v="12.734399999999999"/>
    <n v="-12.734400000000001"/>
    <n v="30.926400000000001"/>
    <s v="Bajo"/>
    <n v="-14.553599999999999"/>
    <n v="-0.79999999999999993"/>
    <n v="-20.011199999999999"/>
    <n v="5"/>
    <n v="5"/>
    <s v="CORRECTO"/>
    <n v="2016"/>
    <n v="0"/>
  </r>
  <r>
    <x v="4199"/>
    <x v="2082"/>
    <d v="2015-12-10T00:00:00"/>
    <d v="2015-12-10T00:00:00"/>
    <s v="Same Day"/>
    <x v="15"/>
    <s v="Matt Abelman"/>
    <s v="HOME OFFICE"/>
    <s v="united states"/>
    <s v="New York City"/>
    <s v="New York"/>
    <n v="10024"/>
    <s v="East"/>
    <s v="OFF-LA-10004093"/>
    <x v="1"/>
    <x v="2"/>
    <x v="676"/>
    <n v="7.31"/>
    <n v="1"/>
    <n v="24"/>
    <s v="Pequeño"/>
    <n v="0"/>
    <n v="0"/>
    <n v="0"/>
    <n v="7.31"/>
    <s v="Bajo"/>
    <n v="3.4357000000000002"/>
    <n v="0.47000000000000003"/>
    <n v="-3.8742999999999999"/>
    <n v="0"/>
    <n v="0"/>
    <s v="CORRECTO"/>
    <n v="2015"/>
    <n v="0"/>
  </r>
  <r>
    <x v="4200"/>
    <x v="2082"/>
    <d v="2015-12-10T00:00:00"/>
    <d v="2015-12-10T00:00:00"/>
    <s v="Same Day"/>
    <x v="15"/>
    <s v="Matt Abelman"/>
    <s v="HOME OFFICE"/>
    <s v="united states"/>
    <s v="New York City"/>
    <s v="New York"/>
    <n v="10024"/>
    <s v="East"/>
    <s v="TEC-CO-10002095"/>
    <x v="2"/>
    <x v="16"/>
    <x v="615"/>
    <n v="799.98400000000004"/>
    <n v="2"/>
    <n v="21"/>
    <s v="Pequeño"/>
    <n v="0.2"/>
    <n v="159.99680000000001"/>
    <n v="-159.99680000000001"/>
    <n v="959.98080000000004"/>
    <s v="Muy Alto"/>
    <n v="249.995"/>
    <n v="0.3125"/>
    <n v="-389.99220000000003"/>
    <n v="0"/>
    <n v="0"/>
    <s v="CORRECTO"/>
    <n v="2015"/>
    <n v="0"/>
  </r>
  <r>
    <x v="4201"/>
    <x v="2082"/>
    <d v="2015-12-10T00:00:00"/>
    <d v="2015-12-10T00:00:00"/>
    <s v="Same Day"/>
    <x v="15"/>
    <s v="Matt Abelman"/>
    <s v="HOME OFFICE"/>
    <s v="united states"/>
    <s v="New York City"/>
    <s v="New York"/>
    <n v="10024"/>
    <s v="East"/>
    <s v="OFF-PA-10002713"/>
    <x v="1"/>
    <x v="10"/>
    <x v="320"/>
    <n v="41.28"/>
    <n v="6"/>
    <n v="33"/>
    <s v="Grande"/>
    <n v="0"/>
    <n v="0"/>
    <n v="0"/>
    <n v="41.28"/>
    <s v="Bajo"/>
    <n v="18.988800000000001"/>
    <n v="0.46"/>
    <n v="-22.2912"/>
    <n v="0"/>
    <n v="0"/>
    <s v="CORRECTO"/>
    <n v="2015"/>
    <n v="0"/>
  </r>
  <r>
    <x v="4202"/>
    <x v="2082"/>
    <d v="2015-12-10T00:00:00"/>
    <d v="2015-12-10T00:00:00"/>
    <s v="Same Day"/>
    <x v="15"/>
    <s v="Matt Abelman"/>
    <s v="HOME OFFICE"/>
    <s v="united states"/>
    <s v="New York City"/>
    <s v="New York"/>
    <n v="10024"/>
    <s v="East"/>
    <s v="OFF-PA-10002254"/>
    <x v="1"/>
    <x v="10"/>
    <x v="146"/>
    <n v="184.66"/>
    <n v="7"/>
    <n v="37"/>
    <s v="Grande"/>
    <n v="0"/>
    <n v="0"/>
    <n v="0"/>
    <n v="184.66"/>
    <s v="Medio"/>
    <n v="84.943600000000004"/>
    <n v="0.46"/>
    <n v="-99.716399999999993"/>
    <n v="0"/>
    <n v="0"/>
    <s v="CORRECTO"/>
    <n v="2015"/>
    <n v="0"/>
  </r>
  <r>
    <x v="4203"/>
    <x v="2083"/>
    <d v="2014-10-31T00:00:00"/>
    <d v="2014-11-02T00:00:00"/>
    <s v="Second Class"/>
    <x v="562"/>
    <s v="Anne McFarland"/>
    <s v="CONSUMER"/>
    <s v="united states"/>
    <s v="Cranston"/>
    <s v="Rhode Island"/>
    <n v="2920"/>
    <s v="East"/>
    <s v="OFF-AR-10001683"/>
    <x v="1"/>
    <x v="6"/>
    <x v="32"/>
    <n v="49.25"/>
    <n v="5"/>
    <n v="19"/>
    <s v="Grande"/>
    <n v="0"/>
    <n v="0"/>
    <n v="0"/>
    <n v="49.25"/>
    <s v="Bajo"/>
    <n v="18.715"/>
    <n v="0.38"/>
    <n v="-30.535"/>
    <n v="2"/>
    <n v="2"/>
    <s v="CORRECTO"/>
    <n v="2014"/>
    <n v="0"/>
  </r>
  <r>
    <x v="4204"/>
    <x v="2083"/>
    <d v="2014-10-31T00:00:00"/>
    <d v="2014-11-02T00:00:00"/>
    <s v="Second Class"/>
    <x v="562"/>
    <s v="Anne McFarland"/>
    <s v="CONSUMER"/>
    <s v="united states"/>
    <s v="Cranston"/>
    <s v="Rhode Island"/>
    <n v="2920"/>
    <s v="East"/>
    <s v="OFF-PA-10002195"/>
    <x v="1"/>
    <x v="10"/>
    <x v="726"/>
    <n v="10.16"/>
    <n v="2"/>
    <n v="19"/>
    <s v="Pequeño"/>
    <n v="0"/>
    <n v="0"/>
    <n v="0"/>
    <n v="10.16"/>
    <s v="Bajo"/>
    <n v="4.7751999999999999"/>
    <n v="0.47"/>
    <n v="-5.3848000000000003"/>
    <n v="2"/>
    <n v="2"/>
    <s v="CORRECTO"/>
    <n v="2014"/>
    <n v="0"/>
  </r>
  <r>
    <x v="4205"/>
    <x v="2083"/>
    <d v="2014-10-31T00:00:00"/>
    <d v="2014-11-02T00:00:00"/>
    <s v="Second Class"/>
    <x v="562"/>
    <s v="Anne McFarland"/>
    <s v="CONSUMER"/>
    <s v="united states"/>
    <s v="Cranston"/>
    <s v="Rhode Island"/>
    <n v="2920"/>
    <s v="East"/>
    <s v="FUR-FU-10002364"/>
    <x v="0"/>
    <x v="5"/>
    <x v="1240"/>
    <n v="14.76"/>
    <n v="2"/>
    <n v="33"/>
    <s v="Pequeño"/>
    <n v="0"/>
    <n v="0"/>
    <n v="0"/>
    <n v="14.76"/>
    <s v="Bajo"/>
    <n v="4.2804000000000002"/>
    <n v="0.29000000000000004"/>
    <n v="-10.4796"/>
    <n v="2"/>
    <n v="2"/>
    <s v="CORRECTO"/>
    <n v="2014"/>
    <n v="0"/>
  </r>
  <r>
    <x v="4206"/>
    <x v="2083"/>
    <d v="2014-10-31T00:00:00"/>
    <d v="2014-11-02T00:00:00"/>
    <s v="Second Class"/>
    <x v="562"/>
    <s v="Anne McFarland"/>
    <s v="CONSUMER"/>
    <s v="united states"/>
    <s v="Cranston"/>
    <s v="Rhode Island"/>
    <n v="2920"/>
    <s v="East"/>
    <s v="OFF-BI-10004001"/>
    <x v="1"/>
    <x v="8"/>
    <x v="818"/>
    <n v="34.08"/>
    <n v="2"/>
    <n v="42"/>
    <s v="Pequeño"/>
    <n v="0"/>
    <n v="0"/>
    <n v="0"/>
    <n v="34.08"/>
    <s v="Bajo"/>
    <n v="15.6768"/>
    <n v="0.46"/>
    <n v="-18.403199999999998"/>
    <n v="2"/>
    <n v="2"/>
    <s v="CORRECTO"/>
    <n v="2014"/>
    <n v="0"/>
  </r>
  <r>
    <x v="4207"/>
    <x v="2083"/>
    <d v="2014-10-31T00:00:00"/>
    <d v="2014-11-02T00:00:00"/>
    <s v="Second Class"/>
    <x v="562"/>
    <s v="Anne McFarland"/>
    <s v="CONSUMER"/>
    <s v="united states"/>
    <s v="Cranston"/>
    <s v="Rhode Island"/>
    <n v="2920"/>
    <s v="East"/>
    <s v="FUR-FU-10000023"/>
    <x v="0"/>
    <x v="5"/>
    <x v="325"/>
    <n v="17.670000000000002"/>
    <n v="3"/>
    <n v="61"/>
    <s v="Mediano"/>
    <n v="0"/>
    <n v="0"/>
    <n v="0"/>
    <n v="17.670000000000002"/>
    <s v="Bajo"/>
    <n v="7.7747999999999999"/>
    <n v="0.43999999999999995"/>
    <n v="-9.8952000000000009"/>
    <n v="2"/>
    <n v="2"/>
    <s v="CORRECTO"/>
    <n v="2014"/>
    <n v="0"/>
  </r>
  <r>
    <x v="4208"/>
    <x v="2083"/>
    <d v="2014-10-31T00:00:00"/>
    <d v="2014-11-02T00:00:00"/>
    <s v="Second Class"/>
    <x v="562"/>
    <s v="Anne McFarland"/>
    <s v="CONSUMER"/>
    <s v="united states"/>
    <s v="Cranston"/>
    <s v="Rhode Island"/>
    <n v="2920"/>
    <s v="East"/>
    <s v="FUR-CH-10002320"/>
    <x v="0"/>
    <x v="1"/>
    <x v="1463"/>
    <n v="1604.9"/>
    <n v="5"/>
    <n v="22"/>
    <s v="Grande"/>
    <n v="0"/>
    <n v="0"/>
    <n v="0"/>
    <n v="1604.9"/>
    <s v="Muy Alto"/>
    <n v="481.47"/>
    <n v="0.3"/>
    <n v="-1123.43"/>
    <n v="2"/>
    <n v="2"/>
    <s v="CORRECTO"/>
    <n v="2014"/>
    <n v="0"/>
  </r>
  <r>
    <x v="4209"/>
    <x v="2083"/>
    <d v="2014-10-31T00:00:00"/>
    <d v="2014-11-02T00:00:00"/>
    <s v="Second Class"/>
    <x v="562"/>
    <s v="Anne McFarland"/>
    <s v="CONSUMER"/>
    <s v="united states"/>
    <s v="Cranston"/>
    <s v="Rhode Island"/>
    <n v="2920"/>
    <s v="East"/>
    <s v="FUR-TA-10003238"/>
    <x v="0"/>
    <x v="3"/>
    <x v="1242"/>
    <n v="385.68599999999998"/>
    <n v="1"/>
    <n v="11"/>
    <s v="Pequeño"/>
    <n v="0.3"/>
    <n v="115.70579999999998"/>
    <n v="-115.7058"/>
    <n v="501.39179999999999"/>
    <s v="Muy Alto"/>
    <n v="-60.607799999999997"/>
    <n v="-0.15714285714285714"/>
    <n v="-330.58800000000002"/>
    <n v="2"/>
    <n v="2"/>
    <s v="CORRECTO"/>
    <n v="2014"/>
    <n v="0"/>
  </r>
  <r>
    <x v="4210"/>
    <x v="2084"/>
    <d v="2017-12-09T00:00:00"/>
    <d v="2017-12-14T00:00:00"/>
    <s v="Standard Class"/>
    <x v="738"/>
    <s v="Angele Hood"/>
    <s v="CONSUMER"/>
    <s v="united states"/>
    <s v="Chicago"/>
    <s v="Illinois"/>
    <n v="60623"/>
    <s v="Central"/>
    <s v="OFF-PA-10004965"/>
    <x v="1"/>
    <x v="10"/>
    <x v="112"/>
    <n v="15.984"/>
    <n v="2"/>
    <n v="7"/>
    <s v="Pequeño"/>
    <n v="0.2"/>
    <n v="3.1968000000000001"/>
    <n v="-3.1968000000000001"/>
    <n v="19.180800000000001"/>
    <s v="Bajo"/>
    <n v="4.9950000000000001"/>
    <n v="0.3125"/>
    <n v="-7.7922000000000002"/>
    <n v="5"/>
    <n v="5"/>
    <s v="CORRECTO"/>
    <n v="2017"/>
    <n v="0"/>
  </r>
  <r>
    <x v="4211"/>
    <x v="2085"/>
    <d v="2014-05-05T00:00:00"/>
    <d v="2014-05-09T00:00:00"/>
    <s v="Second Class"/>
    <x v="724"/>
    <s v="Peter Fuller"/>
    <s v="CONSUMER"/>
    <s v="united states"/>
    <s v="Richmond"/>
    <s v="Kentucky"/>
    <n v="40475"/>
    <s v="South"/>
    <s v="OFF-PA-10003016"/>
    <x v="1"/>
    <x v="10"/>
    <x v="1394"/>
    <n v="9.42"/>
    <n v="3"/>
    <n v="24"/>
    <s v="Mediano"/>
    <n v="0"/>
    <n v="0"/>
    <n v="0"/>
    <n v="9.42"/>
    <s v="Bajo"/>
    <n v="4.2389999999999999"/>
    <n v="0.45"/>
    <n v="-5.181"/>
    <n v="4"/>
    <n v="4"/>
    <s v="CORRECTO"/>
    <n v="2014"/>
    <n v="0"/>
  </r>
  <r>
    <x v="4212"/>
    <x v="2085"/>
    <d v="2014-05-05T00:00:00"/>
    <d v="2014-05-09T00:00:00"/>
    <s v="Second Class"/>
    <x v="724"/>
    <s v="Peter Fuller"/>
    <s v="CONSUMER"/>
    <s v="united states"/>
    <s v="Richmond"/>
    <s v="Kentucky"/>
    <n v="40475"/>
    <s v="South"/>
    <s v="OFF-AR-10003651"/>
    <x v="1"/>
    <x v="6"/>
    <x v="279"/>
    <n v="6.56"/>
    <n v="2"/>
    <n v="20"/>
    <s v="Pequeño"/>
    <n v="0"/>
    <n v="0"/>
    <n v="0"/>
    <n v="6.56"/>
    <s v="Bajo"/>
    <n v="1.9024000000000001"/>
    <n v="0.29000000000000004"/>
    <n v="-4.6576000000000004"/>
    <n v="4"/>
    <n v="4"/>
    <s v="CORRECTO"/>
    <n v="2014"/>
    <n v="0"/>
  </r>
  <r>
    <x v="4213"/>
    <x v="2085"/>
    <d v="2014-05-05T00:00:00"/>
    <d v="2014-05-09T00:00:00"/>
    <s v="Second Class"/>
    <x v="724"/>
    <s v="Peter Fuller"/>
    <s v="CONSUMER"/>
    <s v="united states"/>
    <s v="Richmond"/>
    <s v="Kentucky"/>
    <n v="40475"/>
    <s v="South"/>
    <s v="OFF-PA-10001363"/>
    <x v="1"/>
    <x v="10"/>
    <x v="1625"/>
    <n v="24.56"/>
    <n v="2"/>
    <n v="24"/>
    <s v="Pequeño"/>
    <n v="0"/>
    <n v="0"/>
    <n v="0"/>
    <n v="24.56"/>
    <s v="Bajo"/>
    <n v="11.543200000000001"/>
    <n v="0.47000000000000003"/>
    <n v="-13.0168"/>
    <n v="4"/>
    <n v="4"/>
    <s v="CORRECTO"/>
    <n v="2014"/>
    <n v="0"/>
  </r>
  <r>
    <x v="4214"/>
    <x v="2086"/>
    <d v="2016-03-04T00:00:00"/>
    <d v="2016-03-08T00:00:00"/>
    <s v="Standard Class"/>
    <x v="502"/>
    <s v="Rick Duston"/>
    <s v="CONSUMER"/>
    <s v="united states"/>
    <s v="Mishawaka"/>
    <s v="Indiana"/>
    <n v="46544"/>
    <s v="Central"/>
    <s v="OFF-BI-10003876"/>
    <x v="1"/>
    <x v="8"/>
    <x v="1626"/>
    <n v="128.4"/>
    <n v="3"/>
    <n v="19"/>
    <s v="Mediano"/>
    <n v="0"/>
    <n v="0"/>
    <n v="0"/>
    <n v="128.4"/>
    <s v="Medio"/>
    <n v="64.2"/>
    <n v="0.5"/>
    <n v="-64.2"/>
    <n v="4"/>
    <n v="4"/>
    <s v="CORRECTO"/>
    <n v="2016"/>
    <n v="0"/>
  </r>
  <r>
    <x v="4215"/>
    <x v="2087"/>
    <d v="2014-11-30T00:00:00"/>
    <d v="2014-12-04T00:00:00"/>
    <s v="Standard Class"/>
    <x v="145"/>
    <s v="Jeremy Lonsdale"/>
    <s v="CONSUMER"/>
    <s v="united states"/>
    <s v="Mount Vernon"/>
    <s v="New York"/>
    <n v="10550"/>
    <s v="East"/>
    <s v="OFF-EN-10004007"/>
    <x v="1"/>
    <x v="12"/>
    <x v="1627"/>
    <n v="62.28"/>
    <n v="4"/>
    <n v="4"/>
    <s v="Mediano"/>
    <n v="0"/>
    <n v="0"/>
    <n v="0"/>
    <n v="62.28"/>
    <s v="Medio"/>
    <n v="29.271599999999999"/>
    <n v="0.47"/>
    <n v="-33.008400000000002"/>
    <n v="4"/>
    <n v="4"/>
    <s v="CORRECTO"/>
    <n v="2014"/>
    <n v="0"/>
  </r>
  <r>
    <x v="4216"/>
    <x v="2088"/>
    <d v="2015-02-18T00:00:00"/>
    <d v="2015-02-22T00:00:00"/>
    <s v="Standard Class"/>
    <x v="448"/>
    <s v="Ann Blume"/>
    <s v="CORPORATE"/>
    <s v="united states"/>
    <s v="Los Angeles"/>
    <s v="California"/>
    <n v="90004"/>
    <s v="West"/>
    <s v="OFF-LA-10002271"/>
    <x v="1"/>
    <x v="2"/>
    <x v="641"/>
    <n v="9.24"/>
    <n v="3"/>
    <n v="16"/>
    <s v="Mediano"/>
    <n v="0"/>
    <n v="0"/>
    <n v="0"/>
    <n v="9.24"/>
    <s v="Bajo"/>
    <n v="4.4352"/>
    <n v="0.48"/>
    <n v="-4.8048000000000002"/>
    <n v="4"/>
    <n v="4"/>
    <s v="CORRECTO"/>
    <n v="2015"/>
    <n v="0"/>
  </r>
  <r>
    <x v="4217"/>
    <x v="2089"/>
    <d v="2017-04-01T00:00:00"/>
    <d v="2017-04-03T00:00:00"/>
    <s v="First Class"/>
    <x v="714"/>
    <s v="Nick Crebassa"/>
    <s v="CORPORATE"/>
    <s v="united states"/>
    <s v="San Francisco"/>
    <s v="California"/>
    <n v="94110"/>
    <s v="West"/>
    <s v="FUR-BO-10003894"/>
    <x v="0"/>
    <x v="0"/>
    <x v="1628"/>
    <n v="482.66399999999999"/>
    <n v="8"/>
    <n v="14"/>
    <s v="Grande"/>
    <n v="0.15"/>
    <n v="72.399599999999992"/>
    <n v="-72.399600000000007"/>
    <n v="555.06359999999995"/>
    <s v="Muy Alto"/>
    <n v="85.176000000000002"/>
    <n v="0.17647058823529413"/>
    <n v="-325.08839999999998"/>
    <n v="2"/>
    <n v="2"/>
    <s v="CORRECTO"/>
    <n v="2017"/>
    <n v="0"/>
  </r>
  <r>
    <x v="4218"/>
    <x v="2089"/>
    <d v="2017-04-01T00:00:00"/>
    <d v="2017-04-03T00:00:00"/>
    <s v="First Class"/>
    <x v="714"/>
    <s v="Nick Crebassa"/>
    <s v="CORPORATE"/>
    <s v="united states"/>
    <s v="San Francisco"/>
    <s v="California"/>
    <n v="94110"/>
    <s v="West"/>
    <s v="TEC-MA-10000418"/>
    <x v="2"/>
    <x v="15"/>
    <x v="1485"/>
    <n v="4799.9840000000004"/>
    <n v="2"/>
    <n v="9"/>
    <s v="Pequeño"/>
    <n v="0.2"/>
    <n v="959.99680000000012"/>
    <n v="-959.99680000000001"/>
    <n v="5759.9808000000003"/>
    <s v="Muy Alto"/>
    <n v="359.99880000000002"/>
    <n v="7.4999999999999997E-2"/>
    <n v="-3479.9884000000002"/>
    <n v="2"/>
    <n v="2"/>
    <s v="CORRECTO"/>
    <n v="2017"/>
    <n v="0"/>
  </r>
  <r>
    <x v="4219"/>
    <x v="2090"/>
    <d v="2017-06-11T00:00:00"/>
    <d v="2017-06-13T00:00:00"/>
    <s v="Second Class"/>
    <x v="483"/>
    <s v="Tom Boeckenhauer"/>
    <s v="CONSUMER"/>
    <s v="united states"/>
    <s v="Seattle"/>
    <s v="Washington"/>
    <n v="98103"/>
    <s v="West"/>
    <s v="OFF-PA-10004243"/>
    <x v="1"/>
    <x v="10"/>
    <x v="274"/>
    <n v="37.94"/>
    <n v="2"/>
    <n v="22"/>
    <s v="Pequeño"/>
    <n v="0"/>
    <n v="0"/>
    <n v="0"/>
    <n v="37.94"/>
    <s v="Bajo"/>
    <n v="18.211200000000002"/>
    <n v="0.48000000000000009"/>
    <n v="-19.7288"/>
    <n v="2"/>
    <n v="2"/>
    <s v="CORRECTO"/>
    <n v="2017"/>
    <n v="0"/>
  </r>
  <r>
    <x v="4220"/>
    <x v="2090"/>
    <d v="2017-06-11T00:00:00"/>
    <d v="2017-06-13T00:00:00"/>
    <s v="Second Class"/>
    <x v="483"/>
    <s v="Tom Boeckenhauer"/>
    <s v="CONSUMER"/>
    <s v="united states"/>
    <s v="Seattle"/>
    <s v="Washington"/>
    <n v="98103"/>
    <s v="West"/>
    <s v="OFF-BI-10001759"/>
    <x v="1"/>
    <x v="8"/>
    <x v="732"/>
    <n v="18.288"/>
    <n v="6"/>
    <n v="24"/>
    <s v="Grande"/>
    <n v="0.2"/>
    <n v="3.6576000000000004"/>
    <n v="-3.6576"/>
    <n v="21.945599999999999"/>
    <s v="Bajo"/>
    <n v="6.6294000000000004"/>
    <n v="0.36250000000000004"/>
    <n v="-8.0009999999999994"/>
    <n v="2"/>
    <n v="2"/>
    <s v="CORRECTO"/>
    <n v="2017"/>
    <n v="0"/>
  </r>
  <r>
    <x v="4221"/>
    <x v="2090"/>
    <d v="2017-06-11T00:00:00"/>
    <d v="2017-06-13T00:00:00"/>
    <s v="Second Class"/>
    <x v="483"/>
    <s v="Tom Boeckenhauer"/>
    <s v="CONSUMER"/>
    <s v="united states"/>
    <s v="Seattle"/>
    <s v="Washington"/>
    <n v="98103"/>
    <s v="West"/>
    <s v="TEC-MA-10001570"/>
    <x v="2"/>
    <x v="15"/>
    <x v="1629"/>
    <n v="385.8"/>
    <n v="5"/>
    <n v="5"/>
    <s v="Grande"/>
    <n v="0.2"/>
    <n v="77.160000000000011"/>
    <n v="-77.16"/>
    <n v="462.96000000000004"/>
    <s v="Alto"/>
    <n v="130.20750000000001"/>
    <n v="0.33750000000000002"/>
    <n v="-178.4325"/>
    <n v="2"/>
    <n v="2"/>
    <s v="CORRECTO"/>
    <n v="2017"/>
    <n v="0"/>
  </r>
  <r>
    <x v="4222"/>
    <x v="2090"/>
    <d v="2017-06-11T00:00:00"/>
    <d v="2017-06-13T00:00:00"/>
    <s v="Second Class"/>
    <x v="483"/>
    <s v="Tom Boeckenhauer"/>
    <s v="CONSUMER"/>
    <s v="united states"/>
    <s v="Seattle"/>
    <s v="Washington"/>
    <n v="98103"/>
    <s v="West"/>
    <s v="OFF-ST-10004804"/>
    <x v="1"/>
    <x v="4"/>
    <x v="233"/>
    <n v="102.96"/>
    <n v="2"/>
    <n v="31"/>
    <s v="Pequeño"/>
    <n v="0"/>
    <n v="0"/>
    <n v="0"/>
    <n v="102.96"/>
    <s v="Medio"/>
    <n v="1.0296000000000001"/>
    <n v="1.0000000000000002E-2"/>
    <n v="-101.93040000000001"/>
    <n v="2"/>
    <n v="2"/>
    <s v="CORRECTO"/>
    <n v="2017"/>
    <n v="0"/>
  </r>
  <r>
    <x v="4223"/>
    <x v="2090"/>
    <d v="2017-06-11T00:00:00"/>
    <d v="2017-06-13T00:00:00"/>
    <s v="Second Class"/>
    <x v="483"/>
    <s v="Tom Boeckenhauer"/>
    <s v="CONSUMER"/>
    <s v="united states"/>
    <s v="Seattle"/>
    <s v="Washington"/>
    <n v="98103"/>
    <s v="West"/>
    <s v="FUR-BO-10001519"/>
    <x v="0"/>
    <x v="0"/>
    <x v="672"/>
    <n v="174.42"/>
    <n v="3"/>
    <n v="22"/>
    <s v="Mediano"/>
    <n v="0"/>
    <n v="0"/>
    <n v="0"/>
    <n v="174.42"/>
    <s v="Medio"/>
    <n v="41.860799999999998"/>
    <n v="0.24"/>
    <n v="-132.5592"/>
    <n v="2"/>
    <n v="2"/>
    <s v="CORRECTO"/>
    <n v="2017"/>
    <n v="0"/>
  </r>
  <r>
    <x v="4224"/>
    <x v="2091"/>
    <d v="2016-09-30T00:00:00"/>
    <d v="2016-10-03T00:00:00"/>
    <s v="First Class"/>
    <x v="695"/>
    <s v="Sarah Jordon"/>
    <s v="CONSUMER"/>
    <s v="united states"/>
    <s v="Quincy"/>
    <s v="Illinois"/>
    <n v="62301"/>
    <s v="Central"/>
    <s v="OFF-BI-10000343"/>
    <x v="1"/>
    <x v="8"/>
    <x v="186"/>
    <n v="1.964"/>
    <n v="2"/>
    <n v="44"/>
    <s v="Pequeño"/>
    <n v="0.8"/>
    <n v="1.5712000000000002"/>
    <n v="-1.5711999999999999"/>
    <n v="3.5352000000000001"/>
    <s v="Bajo"/>
    <n v="-3.2406000000000001"/>
    <n v="-1.6500000000000001"/>
    <n v="-3.6334"/>
    <n v="3"/>
    <n v="3"/>
    <s v="CORRECTO"/>
    <n v="2016"/>
    <n v="0"/>
  </r>
  <r>
    <x v="4225"/>
    <x v="2092"/>
    <d v="2014-12-13T00:00:00"/>
    <d v="2014-12-17T00:00:00"/>
    <s v="Standard Class"/>
    <x v="225"/>
    <s v="Ellis Ballard"/>
    <s v="CORPORATE"/>
    <s v="united states"/>
    <s v="Chicago"/>
    <s v="Illinois"/>
    <n v="60623"/>
    <s v="Central"/>
    <s v="FUR-FU-10003930"/>
    <x v="0"/>
    <x v="5"/>
    <x v="1630"/>
    <n v="94.427999999999997"/>
    <n v="3"/>
    <n v="14"/>
    <s v="Mediano"/>
    <n v="0.6"/>
    <n v="56.656799999999997"/>
    <n v="-56.656799999999997"/>
    <n v="151.0848"/>
    <s v="Medio"/>
    <n v="-42.492600000000003"/>
    <n v="-0.45000000000000007"/>
    <n v="-80.263800000000003"/>
    <n v="4"/>
    <n v="4"/>
    <s v="CORRECTO"/>
    <n v="2014"/>
    <n v="0"/>
  </r>
  <r>
    <x v="4226"/>
    <x v="2093"/>
    <d v="2017-11-11T00:00:00"/>
    <d v="2017-11-16T00:00:00"/>
    <s v="Standard Class"/>
    <x v="576"/>
    <s v="William Brown"/>
    <s v="CONSUMER"/>
    <s v="united states"/>
    <s v="Urbandale"/>
    <s v="Iowa"/>
    <n v="50322"/>
    <s v="Central"/>
    <s v="OFF-FA-10004854"/>
    <x v="1"/>
    <x v="13"/>
    <x v="271"/>
    <n v="45.92"/>
    <n v="4"/>
    <n v="29"/>
    <s v="Mediano"/>
    <n v="0"/>
    <n v="0"/>
    <n v="0"/>
    <n v="45.92"/>
    <s v="Bajo"/>
    <n v="21.5824"/>
    <n v="0.47"/>
    <n v="-24.337599999999998"/>
    <n v="5"/>
    <n v="5"/>
    <s v="CORRECTO"/>
    <n v="2017"/>
    <n v="0"/>
  </r>
  <r>
    <x v="4227"/>
    <x v="2094"/>
    <d v="2015-01-05T00:00:00"/>
    <d v="2015-01-10T00:00:00"/>
    <s v="Standard Class"/>
    <x v="256"/>
    <s v="Steven Roelle"/>
    <s v="HOME OFFICE"/>
    <s v="united states"/>
    <s v="Seattle"/>
    <s v="Washington"/>
    <n v="98103"/>
    <s v="West"/>
    <s v="FUR-CH-10003396"/>
    <x v="0"/>
    <x v="1"/>
    <x v="390"/>
    <n v="61.584000000000003"/>
    <n v="1"/>
    <n v="29"/>
    <s v="Pequeño"/>
    <n v="0.2"/>
    <n v="12.316800000000001"/>
    <n v="-12.316800000000001"/>
    <n v="73.900800000000004"/>
    <s v="Medio"/>
    <n v="-6.9282000000000004"/>
    <n v="-0.1125"/>
    <n v="-56.195399999999999"/>
    <n v="5"/>
    <n v="5"/>
    <s v="CORRECTO"/>
    <n v="2015"/>
    <n v="0"/>
  </r>
  <r>
    <x v="4228"/>
    <x v="2095"/>
    <d v="2016-03-24T00:00:00"/>
    <d v="2016-03-26T00:00:00"/>
    <s v="First Class"/>
    <x v="500"/>
    <s v="Vivek Grady"/>
    <s v="CORPORATE"/>
    <s v="united states"/>
    <s v="Richmond"/>
    <s v="Indiana"/>
    <n v="47374"/>
    <s v="Central"/>
    <s v="OFF-PA-10001994"/>
    <x v="1"/>
    <x v="10"/>
    <x v="1122"/>
    <n v="22.48"/>
    <n v="1"/>
    <n v="6"/>
    <s v="Pequeño"/>
    <n v="0"/>
    <n v="0"/>
    <n v="0"/>
    <n v="22.48"/>
    <s v="Bajo"/>
    <n v="10.3408"/>
    <n v="0.45999999999999996"/>
    <n v="-12.139200000000001"/>
    <n v="2"/>
    <n v="2"/>
    <s v="CORRECTO"/>
    <n v="2016"/>
    <n v="0"/>
  </r>
  <r>
    <x v="4229"/>
    <x v="2096"/>
    <d v="2017-07-05T00:00:00"/>
    <d v="2017-07-10T00:00:00"/>
    <s v="Standard Class"/>
    <x v="322"/>
    <s v="Linda Southworth"/>
    <s v="CORPORATE"/>
    <s v="united states"/>
    <s v="Dallas"/>
    <s v="Texas"/>
    <n v="75220"/>
    <s v="Central"/>
    <s v="FUR-FU-10003601"/>
    <x v="0"/>
    <x v="5"/>
    <x v="736"/>
    <n v="332.02800000000002"/>
    <n v="9"/>
    <n v="26"/>
    <s v="Grande"/>
    <n v="0.6"/>
    <n v="199.21680000000001"/>
    <n v="-199.21680000000001"/>
    <n v="531.24480000000005"/>
    <s v="Muy Alto"/>
    <n v="-348.62939999999998"/>
    <n v="-1.0499999999999998"/>
    <n v="-481.44060000000002"/>
    <n v="5"/>
    <n v="5"/>
    <s v="CORRECTO"/>
    <n v="2017"/>
    <n v="0"/>
  </r>
  <r>
    <x v="4230"/>
    <x v="2096"/>
    <d v="2017-07-05T00:00:00"/>
    <d v="2017-07-10T00:00:00"/>
    <s v="Standard Class"/>
    <x v="322"/>
    <s v="Linda Southworth"/>
    <s v="CORPORATE"/>
    <s v="united states"/>
    <s v="Dallas"/>
    <s v="Texas"/>
    <n v="75220"/>
    <s v="Central"/>
    <s v="OFF-BI-10003429"/>
    <x v="1"/>
    <x v="8"/>
    <x v="852"/>
    <n v="11.394"/>
    <n v="9"/>
    <n v="41"/>
    <s v="Grande"/>
    <n v="0.8"/>
    <n v="9.1151999999999997"/>
    <n v="-9.1151999999999997"/>
    <n v="20.5092"/>
    <s v="Bajo"/>
    <n v="-17.660699999999999"/>
    <n v="-1.5499999999999998"/>
    <n v="-19.939499999999999"/>
    <n v="5"/>
    <n v="5"/>
    <s v="CORRECTO"/>
    <n v="2017"/>
    <n v="0"/>
  </r>
  <r>
    <x v="4231"/>
    <x v="2096"/>
    <d v="2017-07-05T00:00:00"/>
    <d v="2017-07-10T00:00:00"/>
    <s v="Standard Class"/>
    <x v="322"/>
    <s v="Linda Southworth"/>
    <s v="CORPORATE"/>
    <s v="united states"/>
    <s v="Dallas"/>
    <s v="Texas"/>
    <n v="75220"/>
    <s v="Central"/>
    <s v="OFF-PA-10000232"/>
    <x v="1"/>
    <x v="10"/>
    <x v="1631"/>
    <n v="15.552"/>
    <n v="3"/>
    <n v="12"/>
    <s v="Mediano"/>
    <n v="0.2"/>
    <n v="3.1104000000000003"/>
    <n v="-3.1103999999999998"/>
    <n v="18.662399999999998"/>
    <s v="Bajo"/>
    <n v="5.6375999999999999"/>
    <n v="0.36249999999999999"/>
    <n v="-6.8040000000000003"/>
    <n v="5"/>
    <n v="5"/>
    <s v="CORRECTO"/>
    <n v="2017"/>
    <n v="0"/>
  </r>
  <r>
    <x v="4232"/>
    <x v="2096"/>
    <d v="2017-07-05T00:00:00"/>
    <d v="2017-07-10T00:00:00"/>
    <s v="Standard Class"/>
    <x v="322"/>
    <s v="Linda Southworth"/>
    <s v="CORPORATE"/>
    <s v="united states"/>
    <s v="Dallas"/>
    <s v="Texas"/>
    <n v="75220"/>
    <s v="Central"/>
    <s v="OFF-PA-10002195"/>
    <x v="1"/>
    <x v="10"/>
    <x v="1552"/>
    <n v="31.103999999999999"/>
    <n v="6"/>
    <n v="14"/>
    <s v="Grande"/>
    <n v="0.2"/>
    <n v="6.2208000000000006"/>
    <n v="-6.2207999999999997"/>
    <n v="37.324799999999996"/>
    <s v="Bajo"/>
    <n v="11.2752"/>
    <n v="0.36249999999999999"/>
    <n v="-13.608000000000001"/>
    <n v="5"/>
    <n v="5"/>
    <s v="CORRECTO"/>
    <n v="2017"/>
    <n v="0"/>
  </r>
  <r>
    <x v="4233"/>
    <x v="2096"/>
    <d v="2017-07-05T00:00:00"/>
    <d v="2017-07-10T00:00:00"/>
    <s v="Standard Class"/>
    <x v="322"/>
    <s v="Linda Southworth"/>
    <s v="CORPORATE"/>
    <s v="united states"/>
    <s v="Dallas"/>
    <s v="Texas"/>
    <n v="75220"/>
    <s v="Central"/>
    <s v="OFF-BI-10004492"/>
    <x v="1"/>
    <x v="8"/>
    <x v="351"/>
    <n v="6.3159999999999998"/>
    <n v="1"/>
    <n v="26"/>
    <s v="Pequeño"/>
    <n v="0.8"/>
    <n v="5.0528000000000004"/>
    <n v="-5.0528000000000004"/>
    <n v="11.3688"/>
    <s v="Bajo"/>
    <n v="-10.4214"/>
    <n v="-1.6500000000000001"/>
    <n v="-11.6846"/>
    <n v="5"/>
    <n v="5"/>
    <s v="CORRECTO"/>
    <n v="2017"/>
    <n v="0"/>
  </r>
  <r>
    <x v="4234"/>
    <x v="2097"/>
    <d v="2014-09-21T00:00:00"/>
    <d v="2014-09-24T00:00:00"/>
    <s v="First Class"/>
    <x v="15"/>
    <s v="Matt Abelman"/>
    <s v="HOME OFFICE"/>
    <s v="united states"/>
    <s v="Philadelphia"/>
    <s v="Pennsylvania"/>
    <n v="19143"/>
    <s v="East"/>
    <s v="OFF-PA-10004000"/>
    <x v="1"/>
    <x v="10"/>
    <x v="205"/>
    <n v="11.352"/>
    <n v="3"/>
    <n v="13"/>
    <s v="Mediano"/>
    <n v="0.2"/>
    <n v="2.2704"/>
    <n v="-2.2704"/>
    <n v="13.622400000000001"/>
    <s v="Bajo"/>
    <n v="4.1151"/>
    <n v="0.36249999999999999"/>
    <n v="-4.9664999999999999"/>
    <n v="3"/>
    <n v="3"/>
    <s v="CORRECTO"/>
    <n v="2014"/>
    <n v="0"/>
  </r>
  <r>
    <x v="4235"/>
    <x v="2097"/>
    <d v="2014-09-21T00:00:00"/>
    <d v="2014-09-24T00:00:00"/>
    <s v="First Class"/>
    <x v="15"/>
    <s v="Matt Abelman"/>
    <s v="HOME OFFICE"/>
    <s v="united states"/>
    <s v="Philadelphia"/>
    <s v="Pennsylvania"/>
    <n v="19143"/>
    <s v="East"/>
    <s v="OFF-LA-10004425"/>
    <x v="1"/>
    <x v="2"/>
    <x v="859"/>
    <n v="20.808"/>
    <n v="9"/>
    <n v="21"/>
    <s v="Grande"/>
    <n v="0.2"/>
    <n v="4.1616"/>
    <n v="-4.1616"/>
    <n v="24.9696"/>
    <s v="Bajo"/>
    <n v="7.0227000000000004"/>
    <n v="0.33750000000000002"/>
    <n v="-9.6236999999999995"/>
    <n v="3"/>
    <n v="3"/>
    <s v="CORRECTO"/>
    <n v="2014"/>
    <n v="0"/>
  </r>
  <r>
    <x v="4236"/>
    <x v="2098"/>
    <d v="2016-07-23T00:00:00"/>
    <d v="2016-07-27T00:00:00"/>
    <s v="Standard Class"/>
    <x v="739"/>
    <s v="Neil Französisch"/>
    <s v="HOME OFFICE"/>
    <s v="united states"/>
    <s v="Rockford"/>
    <s v="Illinois"/>
    <n v="61107"/>
    <s v="Central"/>
    <s v="OFF-BI-10000948"/>
    <x v="1"/>
    <x v="8"/>
    <x v="1382"/>
    <n v="11.416"/>
    <n v="4"/>
    <n v="17"/>
    <s v="Mediano"/>
    <n v="0.8"/>
    <n v="9.1328000000000014"/>
    <n v="-9.1327999999999996"/>
    <n v="20.5488"/>
    <s v="Bajo"/>
    <n v="-18.836400000000001"/>
    <n v="-1.6500000000000001"/>
    <n v="-21.119599999999998"/>
    <n v="4"/>
    <n v="4"/>
    <s v="CORRECTO"/>
    <n v="2016"/>
    <n v="0"/>
  </r>
  <r>
    <x v="4237"/>
    <x v="2099"/>
    <d v="2017-08-29T00:00:00"/>
    <d v="2017-09-03T00:00:00"/>
    <s v="Second Class"/>
    <x v="550"/>
    <s v="Michael Dominguez"/>
    <s v="CORPORATE"/>
    <s v="united states"/>
    <s v="Philadelphia"/>
    <s v="Pennsylvania"/>
    <n v="19134"/>
    <s v="East"/>
    <s v="OFF-AR-10001972"/>
    <x v="1"/>
    <x v="6"/>
    <x v="1632"/>
    <n v="9.4079999999999995"/>
    <n v="7"/>
    <n v="14"/>
    <s v="Grande"/>
    <n v="0.2"/>
    <n v="1.8815999999999999"/>
    <n v="-1.8815999999999999"/>
    <n v="11.2896"/>
    <s v="Bajo"/>
    <n v="0.7056"/>
    <n v="7.5000000000000011E-2"/>
    <n v="-6.8208000000000002"/>
    <n v="5"/>
    <n v="5"/>
    <s v="CORRECTO"/>
    <n v="2017"/>
    <n v="0"/>
  </r>
  <r>
    <x v="4238"/>
    <x v="2100"/>
    <d v="2017-03-26T00:00:00"/>
    <d v="2017-03-28T00:00:00"/>
    <s v="First Class"/>
    <x v="595"/>
    <s v="Maria Zettner"/>
    <s v="HOME OFFICE"/>
    <s v="united states"/>
    <s v="Seattle"/>
    <s v="Washington"/>
    <n v="98105"/>
    <s v="West"/>
    <s v="OFF-AR-10004587"/>
    <x v="1"/>
    <x v="6"/>
    <x v="1633"/>
    <n v="19.829999999999998"/>
    <n v="1"/>
    <n v="3"/>
    <s v="Pequeño"/>
    <n v="0"/>
    <n v="0"/>
    <n v="0"/>
    <n v="19.829999999999998"/>
    <s v="Bajo"/>
    <n v="5.9489999999999998"/>
    <n v="0.30000000000000004"/>
    <n v="-13.881"/>
    <n v="2"/>
    <n v="2"/>
    <s v="CORRECTO"/>
    <n v="2017"/>
    <n v="0"/>
  </r>
  <r>
    <x v="4239"/>
    <x v="2101"/>
    <d v="2017-12-29T00:00:00"/>
    <d v="2018-01-04T00:00:00"/>
    <s v="Standard Class"/>
    <x v="33"/>
    <s v="Ken Brennan"/>
    <s v="CORPORATE"/>
    <s v="united states"/>
    <s v="Grand Rapids"/>
    <s v="Michigan"/>
    <n v="49505"/>
    <s v="Central"/>
    <s v="OFF-PA-10000994"/>
    <x v="1"/>
    <x v="10"/>
    <x v="913"/>
    <n v="209.7"/>
    <n v="2"/>
    <n v="28"/>
    <s v="Pequeño"/>
    <n v="0"/>
    <n v="0"/>
    <n v="0"/>
    <n v="209.7"/>
    <s v="Alto"/>
    <n v="100.65600000000001"/>
    <n v="0.48000000000000004"/>
    <n v="-109.044"/>
    <n v="6"/>
    <n v="6"/>
    <s v="CORRECTO"/>
    <n v="2017"/>
    <n v="0"/>
  </r>
  <r>
    <x v="4240"/>
    <x v="2102"/>
    <d v="2014-09-20T00:00:00"/>
    <d v="2014-09-26T00:00:00"/>
    <s v="Standard Class"/>
    <x v="671"/>
    <s v="Michelle Arnett"/>
    <s v="HOME OFFICE"/>
    <s v="united states"/>
    <s v="Los Angeles"/>
    <s v="California"/>
    <n v="90004"/>
    <s v="West"/>
    <s v="OFF-AP-10001366"/>
    <x v="1"/>
    <x v="9"/>
    <x v="360"/>
    <n v="43.92"/>
    <n v="4"/>
    <n v="52"/>
    <s v="Mediano"/>
    <n v="0"/>
    <n v="0"/>
    <n v="0"/>
    <n v="43.92"/>
    <s v="Bajo"/>
    <n v="11.8584"/>
    <n v="0.26999999999999996"/>
    <n v="-32.061599999999999"/>
    <n v="6"/>
    <n v="6"/>
    <s v="CORRECTO"/>
    <n v="2014"/>
    <n v="0"/>
  </r>
  <r>
    <x v="4241"/>
    <x v="2102"/>
    <d v="2014-09-20T00:00:00"/>
    <d v="2014-09-26T00:00:00"/>
    <s v="Standard Class"/>
    <x v="671"/>
    <s v="Michelle Arnett"/>
    <s v="HOME OFFICE"/>
    <s v="united states"/>
    <s v="Los Angeles"/>
    <s v="California"/>
    <n v="90004"/>
    <s v="West"/>
    <s v="OFF-BI-10001636"/>
    <x v="1"/>
    <x v="8"/>
    <x v="674"/>
    <n v="20.231999999999999"/>
    <n v="3"/>
    <n v="41"/>
    <s v="Mediano"/>
    <n v="0.2"/>
    <n v="4.0464000000000002"/>
    <n v="-4.0464000000000002"/>
    <n v="24.278399999999998"/>
    <s v="Bajo"/>
    <n v="6.5754000000000001"/>
    <n v="0.32500000000000001"/>
    <n v="-9.6102000000000007"/>
    <n v="6"/>
    <n v="6"/>
    <s v="CORRECTO"/>
    <n v="2014"/>
    <n v="0"/>
  </r>
  <r>
    <x v="4242"/>
    <x v="2103"/>
    <d v="2016-04-04T00:00:00"/>
    <d v="2016-04-05T00:00:00"/>
    <s v="First Class"/>
    <x v="467"/>
    <s v="Maria Etezadi"/>
    <s v="HOME OFFICE"/>
    <s v="united states"/>
    <s v="Springfield"/>
    <s v="Virginia"/>
    <n v="22153"/>
    <s v="South"/>
    <s v="TEC-PH-10001448"/>
    <x v="2"/>
    <x v="7"/>
    <x v="141"/>
    <n v="149.97"/>
    <n v="3"/>
    <n v="13"/>
    <s v="Mediano"/>
    <n v="0"/>
    <n v="0"/>
    <n v="0"/>
    <n v="149.97"/>
    <s v="Medio"/>
    <n v="5.9988000000000001"/>
    <n v="0.04"/>
    <n v="-143.97120000000001"/>
    <n v="1"/>
    <n v="1"/>
    <s v="CORRECTO"/>
    <n v="2016"/>
    <n v="0"/>
  </r>
  <r>
    <x v="4243"/>
    <x v="2103"/>
    <d v="2016-04-04T00:00:00"/>
    <d v="2016-04-05T00:00:00"/>
    <s v="First Class"/>
    <x v="467"/>
    <s v="Maria Etezadi"/>
    <s v="HOME OFFICE"/>
    <s v="united states"/>
    <s v="Springfield"/>
    <s v="Virginia"/>
    <n v="22153"/>
    <s v="South"/>
    <s v="OFF-PA-10001776"/>
    <x v="1"/>
    <x v="10"/>
    <x v="1272"/>
    <n v="27.81"/>
    <n v="3"/>
    <n v="28"/>
    <s v="Mediano"/>
    <n v="0"/>
    <n v="0"/>
    <n v="0"/>
    <n v="27.81"/>
    <s v="Bajo"/>
    <n v="13.0707"/>
    <n v="0.47000000000000003"/>
    <n v="-14.7393"/>
    <n v="1"/>
    <n v="1"/>
    <s v="CORRECTO"/>
    <n v="2016"/>
    <n v="0"/>
  </r>
  <r>
    <x v="4244"/>
    <x v="2104"/>
    <d v="2014-03-26T00:00:00"/>
    <d v="2014-03-30T00:00:00"/>
    <s v="Standard Class"/>
    <x v="63"/>
    <s v="Jonathan Doherty"/>
    <s v="CORPORATE"/>
    <s v="united states"/>
    <s v="Los Angeles"/>
    <s v="California"/>
    <n v="90036"/>
    <s v="West"/>
    <s v="TEC-AC-10002323"/>
    <x v="2"/>
    <x v="11"/>
    <x v="177"/>
    <n v="66.3"/>
    <n v="3"/>
    <n v="44"/>
    <s v="Mediano"/>
    <n v="0"/>
    <n v="0"/>
    <n v="0"/>
    <n v="66.3"/>
    <s v="Medio"/>
    <n v="8.6189999999999998"/>
    <n v="0.13"/>
    <n v="-57.680999999999997"/>
    <n v="4"/>
    <n v="4"/>
    <s v="CORRECTO"/>
    <n v="2014"/>
    <n v="0"/>
  </r>
  <r>
    <x v="4245"/>
    <x v="2105"/>
    <d v="2017-11-28T00:00:00"/>
    <d v="2017-12-04T00:00:00"/>
    <s v="Standard Class"/>
    <x v="60"/>
    <s v="Lindsay Shagiari"/>
    <s v="HOME OFFICE"/>
    <s v="united states"/>
    <s v="Baltimore"/>
    <s v="Maryland"/>
    <n v="21215"/>
    <s v="East"/>
    <s v="OFF-AR-10004582"/>
    <x v="1"/>
    <x v="6"/>
    <x v="1184"/>
    <n v="1.64"/>
    <n v="1"/>
    <n v="17"/>
    <s v="Pequeño"/>
    <n v="0"/>
    <n v="0"/>
    <n v="0"/>
    <n v="1.64"/>
    <s v="Bajo"/>
    <n v="0.73799999999999999"/>
    <n v="0.45"/>
    <n v="-0.90200000000000002"/>
    <n v="6"/>
    <n v="6"/>
    <s v="CORRECTO"/>
    <n v="2017"/>
    <n v="0"/>
  </r>
  <r>
    <x v="4246"/>
    <x v="2105"/>
    <d v="2017-11-28T00:00:00"/>
    <d v="2017-12-04T00:00:00"/>
    <s v="Standard Class"/>
    <x v="60"/>
    <s v="Lindsay Shagiari"/>
    <s v="HOME OFFICE"/>
    <s v="united states"/>
    <s v="Baltimore"/>
    <s v="Maryland"/>
    <n v="21215"/>
    <s v="East"/>
    <s v="FUR-FU-10000576"/>
    <x v="0"/>
    <x v="5"/>
    <x v="221"/>
    <n v="1049.2"/>
    <n v="5"/>
    <n v="23"/>
    <s v="Grande"/>
    <n v="0"/>
    <n v="0"/>
    <n v="0"/>
    <n v="1049.2"/>
    <s v="Muy Alto"/>
    <n v="272.79199999999997"/>
    <n v="0.25999999999999995"/>
    <n v="-776.40800000000002"/>
    <n v="6"/>
    <n v="6"/>
    <s v="CORRECTO"/>
    <n v="2017"/>
    <n v="0"/>
  </r>
  <r>
    <x v="4247"/>
    <x v="2105"/>
    <d v="2017-11-28T00:00:00"/>
    <d v="2017-12-04T00:00:00"/>
    <s v="Standard Class"/>
    <x v="60"/>
    <s v="Lindsay Shagiari"/>
    <s v="HOME OFFICE"/>
    <s v="united states"/>
    <s v="Baltimore"/>
    <s v="Maryland"/>
    <n v="21215"/>
    <s v="East"/>
    <s v="FUR-FU-10004270"/>
    <x v="0"/>
    <x v="5"/>
    <x v="998"/>
    <n v="20.9"/>
    <n v="5"/>
    <n v="31"/>
    <s v="Grande"/>
    <n v="0"/>
    <n v="0"/>
    <n v="0"/>
    <n v="20.9"/>
    <s v="Bajo"/>
    <n v="7.524"/>
    <n v="0.36000000000000004"/>
    <n v="-13.375999999999999"/>
    <n v="6"/>
    <n v="6"/>
    <s v="CORRECTO"/>
    <n v="2017"/>
    <n v="0"/>
  </r>
  <r>
    <x v="4248"/>
    <x v="2106"/>
    <d v="2016-12-01T00:00:00"/>
    <d v="2016-12-05T00:00:00"/>
    <s v="Second Class"/>
    <x v="81"/>
    <s v="Shirley Jackson"/>
    <s v="CONSUMER"/>
    <s v="united states"/>
    <s v="Fairfield"/>
    <s v="Connecticut"/>
    <n v="6824"/>
    <s v="East"/>
    <s v="OFF-BI-10004236"/>
    <x v="1"/>
    <x v="8"/>
    <x v="900"/>
    <n v="88.08"/>
    <n v="6"/>
    <n v="39"/>
    <s v="Grande"/>
    <n v="0"/>
    <n v="0"/>
    <n v="0"/>
    <n v="88.08"/>
    <s v="Medio"/>
    <n v="40.516800000000003"/>
    <n v="0.46000000000000008"/>
    <n v="-47.563200000000002"/>
    <n v="4"/>
    <n v="4"/>
    <s v="CORRECTO"/>
    <n v="2016"/>
    <n v="0"/>
  </r>
  <r>
    <x v="4249"/>
    <x v="2106"/>
    <d v="2016-12-01T00:00:00"/>
    <d v="2016-12-05T00:00:00"/>
    <s v="Second Class"/>
    <x v="81"/>
    <s v="Shirley Jackson"/>
    <s v="CONSUMER"/>
    <s v="united states"/>
    <s v="Fairfield"/>
    <s v="Connecticut"/>
    <n v="6824"/>
    <s v="East"/>
    <s v="FUR-CH-10004997"/>
    <x v="0"/>
    <x v="1"/>
    <x v="499"/>
    <n v="751.92"/>
    <n v="4"/>
    <n v="43"/>
    <s v="Mediano"/>
    <n v="0"/>
    <n v="0"/>
    <n v="0"/>
    <n v="751.92"/>
    <s v="Muy Alto"/>
    <n v="150.38399999999999"/>
    <n v="0.19999999999999998"/>
    <n v="-601.53599999999994"/>
    <n v="4"/>
    <n v="4"/>
    <s v="CORRECTO"/>
    <n v="2016"/>
    <n v="0"/>
  </r>
  <r>
    <x v="4250"/>
    <x v="2107"/>
    <d v="2014-09-19T00:00:00"/>
    <d v="2014-09-19T00:00:00"/>
    <s v="Same Day"/>
    <x v="740"/>
    <s v="Bill Shonely"/>
    <s v="CORPORATE"/>
    <s v="united states"/>
    <s v="New York City"/>
    <s v="New York"/>
    <n v="10011"/>
    <s v="East"/>
    <s v="FUR-CH-10000988"/>
    <x v="0"/>
    <x v="1"/>
    <x v="1141"/>
    <n v="887.10299999999995"/>
    <n v="7"/>
    <n v="44"/>
    <s v="Grande"/>
    <n v="0.1"/>
    <n v="88.710300000000004"/>
    <n v="-88.710300000000004"/>
    <n v="975.81329999999991"/>
    <s v="Muy Alto"/>
    <n v="177.42060000000001"/>
    <n v="0.2"/>
    <n v="-620.97209999999995"/>
    <n v="0"/>
    <n v="0"/>
    <s v="CORRECTO"/>
    <n v="2014"/>
    <n v="0"/>
  </r>
  <r>
    <x v="4251"/>
    <x v="2108"/>
    <d v="2015-10-23T00:00:00"/>
    <d v="2015-10-23T00:00:00"/>
    <s v="Same Day"/>
    <x v="267"/>
    <s v="Ralph Arnett"/>
    <s v="CONSUMER"/>
    <s v="united states"/>
    <s v="Lakeland"/>
    <s v="Florida"/>
    <n v="33801"/>
    <s v="South"/>
    <s v="TEC-PH-10004897"/>
    <x v="2"/>
    <x v="7"/>
    <x v="1124"/>
    <n v="55.944000000000003"/>
    <n v="7"/>
    <n v="30"/>
    <s v="Grande"/>
    <n v="0.2"/>
    <n v="11.188800000000001"/>
    <n v="-11.188800000000001"/>
    <n v="67.132800000000003"/>
    <s v="Medio"/>
    <n v="-13.2867"/>
    <n v="-0.23749999999999999"/>
    <n v="-58.041899999999998"/>
    <n v="0"/>
    <n v="0"/>
    <s v="CORRECTO"/>
    <n v="2015"/>
    <n v="0"/>
  </r>
  <r>
    <x v="4252"/>
    <x v="2108"/>
    <d v="2015-10-23T00:00:00"/>
    <d v="2015-10-23T00:00:00"/>
    <s v="Same Day"/>
    <x v="267"/>
    <s v="Ralph Arnett"/>
    <s v="CONSUMER"/>
    <s v="united states"/>
    <s v="Lakeland"/>
    <s v="Florida"/>
    <n v="33801"/>
    <s v="South"/>
    <s v="OFF-AR-10002656"/>
    <x v="1"/>
    <x v="6"/>
    <x v="159"/>
    <n v="10.688000000000001"/>
    <n v="2"/>
    <n v="24"/>
    <s v="Pequeño"/>
    <n v="0.2"/>
    <n v="2.1376000000000004"/>
    <n v="-2.1375999999999999"/>
    <n v="12.825600000000001"/>
    <s v="Bajo"/>
    <n v="2.2711999999999999"/>
    <n v="0.21249999999999997"/>
    <n v="-6.2792000000000003"/>
    <n v="0"/>
    <n v="0"/>
    <s v="CORRECTO"/>
    <n v="2015"/>
    <n v="0"/>
  </r>
  <r>
    <x v="4253"/>
    <x v="2108"/>
    <d v="2015-10-23T00:00:00"/>
    <d v="2015-10-23T00:00:00"/>
    <s v="Same Day"/>
    <x v="267"/>
    <s v="Ralph Arnett"/>
    <s v="CONSUMER"/>
    <s v="united states"/>
    <s v="Lakeland"/>
    <s v="Florida"/>
    <n v="33801"/>
    <s v="South"/>
    <s v="TEC-PH-10004924"/>
    <x v="2"/>
    <x v="7"/>
    <x v="1165"/>
    <n v="11.824"/>
    <n v="2"/>
    <n v="8"/>
    <s v="Pequeño"/>
    <n v="0.2"/>
    <n v="2.3648000000000002"/>
    <n v="-2.3647999999999998"/>
    <n v="14.188800000000001"/>
    <s v="Bajo"/>
    <n v="1.0346"/>
    <n v="8.7499999999999994E-2"/>
    <n v="-8.4245999999999999"/>
    <n v="0"/>
    <n v="0"/>
    <s v="CORRECTO"/>
    <n v="2015"/>
    <n v="0"/>
  </r>
  <r>
    <x v="4254"/>
    <x v="2109"/>
    <d v="2017-10-13T00:00:00"/>
    <d v="2017-10-16T00:00:00"/>
    <s v="First Class"/>
    <x v="59"/>
    <s v="Troy Staebel"/>
    <s v="CONSUMER"/>
    <s v="united states"/>
    <s v="Freeport"/>
    <s v="Illinois"/>
    <n v="61032"/>
    <s v="Central"/>
    <s v="OFF-PA-10003127"/>
    <x v="1"/>
    <x v="10"/>
    <x v="33"/>
    <n v="63.311999999999998"/>
    <n v="3"/>
    <n v="150"/>
    <s v="Mediano"/>
    <n v="0.2"/>
    <n v="12.6624"/>
    <n v="-12.6624"/>
    <n v="75.974400000000003"/>
    <s v="Medio"/>
    <n v="20.5764"/>
    <n v="0.32500000000000001"/>
    <n v="-30.0732"/>
    <n v="3"/>
    <n v="3"/>
    <s v="CORRECTO"/>
    <n v="2017"/>
    <n v="0"/>
  </r>
  <r>
    <x v="4255"/>
    <x v="2109"/>
    <d v="2017-10-13T00:00:00"/>
    <d v="2017-10-16T00:00:00"/>
    <s v="First Class"/>
    <x v="59"/>
    <s v="Troy Staebel"/>
    <s v="CONSUMER"/>
    <s v="united states"/>
    <s v="Freeport"/>
    <s v="Illinois"/>
    <n v="61032"/>
    <s v="Central"/>
    <s v="OFF-BI-10000778"/>
    <x v="1"/>
    <x v="8"/>
    <x v="261"/>
    <n v="96.784000000000006"/>
    <n v="4"/>
    <n v="15"/>
    <s v="Mediano"/>
    <n v="0.8"/>
    <n v="77.427200000000013"/>
    <n v="-77.427199999999999"/>
    <n v="174.21120000000002"/>
    <s v="Medio"/>
    <n v="-145.17599999999999"/>
    <n v="-1.4999999999999998"/>
    <n v="-164.53280000000001"/>
    <n v="3"/>
    <n v="3"/>
    <s v="CORRECTO"/>
    <n v="2017"/>
    <n v="0"/>
  </r>
  <r>
    <x v="4256"/>
    <x v="2109"/>
    <d v="2017-10-13T00:00:00"/>
    <d v="2017-10-16T00:00:00"/>
    <s v="First Class"/>
    <x v="59"/>
    <s v="Troy Staebel"/>
    <s v="CONSUMER"/>
    <s v="united states"/>
    <s v="Freeport"/>
    <s v="Illinois"/>
    <n v="61032"/>
    <s v="Central"/>
    <s v="FUR-FU-10001424"/>
    <x v="0"/>
    <x v="5"/>
    <x v="698"/>
    <n v="10.476000000000001"/>
    <n v="3"/>
    <n v="14"/>
    <s v="Mediano"/>
    <n v="0.6"/>
    <n v="6.2856000000000005"/>
    <n v="-6.2855999999999996"/>
    <n v="16.761600000000001"/>
    <s v="Bajo"/>
    <n v="-6.8094000000000001"/>
    <n v="-0.64999999999999991"/>
    <n v="-10.9998"/>
    <n v="3"/>
    <n v="3"/>
    <s v="CORRECTO"/>
    <n v="2017"/>
    <n v="0"/>
  </r>
  <r>
    <x v="4257"/>
    <x v="2110"/>
    <d v="2015-09-04T00:00:00"/>
    <d v="2015-09-09T00:00:00"/>
    <s v="Standard Class"/>
    <x v="10"/>
    <s v="Ken Black"/>
    <s v="CORPORATE"/>
    <s v="united states"/>
    <s v="Medford"/>
    <s v="Oregon"/>
    <n v="97504"/>
    <s v="West"/>
    <s v="OFF-BI-10000962"/>
    <x v="1"/>
    <x v="8"/>
    <x v="1513"/>
    <n v="9.7620000000000005"/>
    <n v="2"/>
    <n v="36"/>
    <s v="Pequeño"/>
    <n v="0.7"/>
    <n v="6.8334000000000001"/>
    <n v="-6.8334000000000001"/>
    <n v="16.595400000000001"/>
    <s v="Bajo"/>
    <n v="-6.8334000000000001"/>
    <n v="-0.7"/>
    <n v="-9.7620000000000005"/>
    <n v="5"/>
    <n v="5"/>
    <s v="CORRECTO"/>
    <n v="2015"/>
    <n v="0"/>
  </r>
  <r>
    <x v="4258"/>
    <x v="2111"/>
    <d v="2016-03-14T00:00:00"/>
    <d v="2016-03-16T00:00:00"/>
    <s v="First Class"/>
    <x v="152"/>
    <s v="Muhammed MacIntyre"/>
    <s v="CORPORATE"/>
    <s v="united states"/>
    <s v="Seattle"/>
    <s v="Washington"/>
    <n v="98103"/>
    <s v="West"/>
    <s v="FUR-CH-10002880"/>
    <x v="0"/>
    <x v="1"/>
    <x v="809"/>
    <n v="196.78399999999999"/>
    <n v="2"/>
    <n v="54"/>
    <s v="Pequeño"/>
    <n v="0.2"/>
    <n v="39.3568"/>
    <n v="-39.3568"/>
    <n v="236.14079999999998"/>
    <s v="Alto"/>
    <n v="-22.138200000000001"/>
    <n v="-0.11250000000000002"/>
    <n v="-179.56540000000001"/>
    <n v="2"/>
    <n v="2"/>
    <s v="CORRECTO"/>
    <n v="2016"/>
    <n v="0"/>
  </r>
  <r>
    <x v="4259"/>
    <x v="2112"/>
    <d v="2017-10-28T00:00:00"/>
    <d v="2017-11-02T00:00:00"/>
    <s v="Second Class"/>
    <x v="628"/>
    <s v="Lori Olson"/>
    <s v="CORPORATE"/>
    <s v="united states"/>
    <s v="New York City"/>
    <s v="New York"/>
    <n v="10035"/>
    <s v="East"/>
    <s v="OFF-EN-10004386"/>
    <x v="1"/>
    <x v="12"/>
    <x v="245"/>
    <n v="47.98"/>
    <n v="2"/>
    <n v="12"/>
    <s v="Pequeño"/>
    <n v="0"/>
    <n v="0"/>
    <n v="0"/>
    <n v="47.98"/>
    <s v="Bajo"/>
    <n v="23.99"/>
    <n v="0.5"/>
    <n v="-23.99"/>
    <n v="5"/>
    <n v="5"/>
    <s v="CORRECTO"/>
    <n v="2017"/>
    <n v="0"/>
  </r>
  <r>
    <x v="4260"/>
    <x v="2113"/>
    <d v="2017-10-15T00:00:00"/>
    <d v="2017-10-19T00:00:00"/>
    <s v="Second Class"/>
    <x v="602"/>
    <s v="Ricardo Sperren"/>
    <s v="CORPORATE"/>
    <s v="united states"/>
    <s v="Fairfield"/>
    <s v="Connecticut"/>
    <n v="6824"/>
    <s v="East"/>
    <s v="OFF-LA-10001045"/>
    <x v="1"/>
    <x v="2"/>
    <x v="708"/>
    <n v="13.05"/>
    <n v="5"/>
    <n v="18"/>
    <s v="Grande"/>
    <n v="0"/>
    <n v="0"/>
    <n v="0"/>
    <n v="13.05"/>
    <s v="Bajo"/>
    <n v="6.0030000000000001"/>
    <n v="0.45999999999999996"/>
    <n v="-7.0469999999999997"/>
    <n v="4"/>
    <n v="4"/>
    <s v="CORRECTO"/>
    <n v="2017"/>
    <n v="0"/>
  </r>
  <r>
    <x v="4261"/>
    <x v="2114"/>
    <d v="2017-08-07T00:00:00"/>
    <d v="2017-08-11T00:00:00"/>
    <s v="Standard Class"/>
    <x v="693"/>
    <s v="Cindy Chapman"/>
    <s v="CONSUMER"/>
    <s v="united states"/>
    <s v="Moorhead"/>
    <s v="Minnesota"/>
    <n v="56560"/>
    <s v="Central"/>
    <s v="TEC-AC-10002006"/>
    <x v="2"/>
    <x v="11"/>
    <x v="1087"/>
    <n v="63.96"/>
    <n v="4"/>
    <n v="39"/>
    <s v="Mediano"/>
    <n v="0"/>
    <n v="0"/>
    <n v="0"/>
    <n v="63.96"/>
    <s v="Medio"/>
    <n v="19.8276"/>
    <n v="0.31"/>
    <n v="-44.132399999999997"/>
    <n v="4"/>
    <n v="4"/>
    <s v="CORRECTO"/>
    <n v="2017"/>
    <n v="0"/>
  </r>
  <r>
    <x v="4262"/>
    <x v="2115"/>
    <d v="2017-09-21T00:00:00"/>
    <d v="2017-09-25T00:00:00"/>
    <s v="Standard Class"/>
    <x v="409"/>
    <s v="Kean Thornton"/>
    <s v="CONSUMER"/>
    <s v="united states"/>
    <s v="Columbus"/>
    <s v="Georgia"/>
    <n v="31907"/>
    <s v="South"/>
    <s v="OFF-AP-10001242"/>
    <x v="1"/>
    <x v="9"/>
    <x v="1417"/>
    <n v="80.48"/>
    <n v="1"/>
    <n v="20"/>
    <s v="Pequeño"/>
    <n v="0"/>
    <n v="0"/>
    <n v="0"/>
    <n v="80.48"/>
    <s v="Medio"/>
    <n v="24.143999999999998"/>
    <n v="0.3"/>
    <n v="-56.335999999999999"/>
    <n v="4"/>
    <n v="4"/>
    <s v="CORRECTO"/>
    <n v="2017"/>
    <n v="0"/>
  </r>
  <r>
    <x v="4263"/>
    <x v="2116"/>
    <d v="2017-11-03T00:00:00"/>
    <d v="2017-11-08T00:00:00"/>
    <s v="Standard Class"/>
    <x v="661"/>
    <s v="Darrin Martin"/>
    <s v="CONSUMER"/>
    <s v="united states"/>
    <s v="Philadelphia"/>
    <s v="Pennsylvania"/>
    <n v="19143"/>
    <s v="East"/>
    <s v="OFF-BI-10000216"/>
    <x v="1"/>
    <x v="8"/>
    <x v="1634"/>
    <n v="11.673"/>
    <n v="3"/>
    <n v="9"/>
    <s v="Mediano"/>
    <n v="0.7"/>
    <n v="8.1710999999999991"/>
    <n v="-8.1710999999999991"/>
    <n v="19.844099999999997"/>
    <s v="Bajo"/>
    <n v="-7.782"/>
    <n v="-0.66666666666666663"/>
    <n v="-11.283899999999999"/>
    <n v="5"/>
    <n v="5"/>
    <s v="CORRECTO"/>
    <n v="2017"/>
    <n v="0"/>
  </r>
  <r>
    <x v="4264"/>
    <x v="2117"/>
    <d v="2016-11-05T00:00:00"/>
    <d v="2016-11-09T00:00:00"/>
    <s v="Standard Class"/>
    <x v="212"/>
    <s v="Emily Phan"/>
    <s v="CONSUMER"/>
    <s v="united states"/>
    <s v="Houston"/>
    <s v="Texas"/>
    <n v="77036"/>
    <s v="Central"/>
    <s v="FUR-TA-10002774"/>
    <x v="0"/>
    <x v="3"/>
    <x v="584"/>
    <n v="863.12800000000004"/>
    <n v="8"/>
    <n v="18"/>
    <s v="Grande"/>
    <n v="0.3"/>
    <n v="258.9384"/>
    <n v="-258.9384"/>
    <n v="1122.0664000000002"/>
    <s v="Muy Alto"/>
    <n v="-160.29519999999999"/>
    <n v="-0.18571428571428569"/>
    <n v="-764.48479999999995"/>
    <n v="4"/>
    <n v="4"/>
    <s v="CORRECTO"/>
    <n v="2016"/>
    <n v="0"/>
  </r>
  <r>
    <x v="4265"/>
    <x v="2117"/>
    <d v="2016-11-05T00:00:00"/>
    <d v="2016-11-09T00:00:00"/>
    <s v="Standard Class"/>
    <x v="212"/>
    <s v="Emily Phan"/>
    <s v="CONSUMER"/>
    <s v="united states"/>
    <s v="Houston"/>
    <s v="Texas"/>
    <n v="77036"/>
    <s v="Central"/>
    <s v="OFF-BI-10004364"/>
    <x v="1"/>
    <x v="8"/>
    <x v="305"/>
    <n v="3.5640000000000001"/>
    <n v="3"/>
    <n v="71"/>
    <s v="Mediano"/>
    <n v="0.8"/>
    <n v="2.8512000000000004"/>
    <n v="-2.8512"/>
    <n v="6.4152000000000005"/>
    <s v="Bajo"/>
    <n v="-6.2370000000000001"/>
    <n v="-1.75"/>
    <n v="-6.9497999999999998"/>
    <n v="4"/>
    <n v="4"/>
    <s v="CORRECTO"/>
    <n v="2016"/>
    <n v="0"/>
  </r>
  <r>
    <x v="4266"/>
    <x v="2117"/>
    <d v="2016-11-05T00:00:00"/>
    <d v="2016-11-09T00:00:00"/>
    <s v="Standard Class"/>
    <x v="212"/>
    <s v="Emily Phan"/>
    <s v="CONSUMER"/>
    <s v="united states"/>
    <s v="Houston"/>
    <s v="Texas"/>
    <n v="77036"/>
    <s v="Central"/>
    <s v="FUR-BO-10000780"/>
    <x v="0"/>
    <x v="0"/>
    <x v="1318"/>
    <n v="956.66480000000001"/>
    <n v="7"/>
    <n v="22"/>
    <s v="Grande"/>
    <n v="0.32"/>
    <n v="306.13273600000002"/>
    <n v="-306.13273600000002"/>
    <n v="1262.797536"/>
    <s v="Muy Alto"/>
    <n v="-225.0976"/>
    <n v="-0.23529411764705882"/>
    <n v="-875.62966400000005"/>
    <n v="4"/>
    <n v="4"/>
    <s v="CORRECTO"/>
    <n v="2016"/>
    <n v="0"/>
  </r>
  <r>
    <x v="4267"/>
    <x v="2117"/>
    <d v="2016-11-05T00:00:00"/>
    <d v="2016-11-09T00:00:00"/>
    <s v="Standard Class"/>
    <x v="212"/>
    <s v="Emily Phan"/>
    <s v="CONSUMER"/>
    <s v="united states"/>
    <s v="Houston"/>
    <s v="Texas"/>
    <n v="77036"/>
    <s v="Central"/>
    <s v="OFF-BI-10001989"/>
    <x v="1"/>
    <x v="8"/>
    <x v="542"/>
    <n v="12.587999999999999"/>
    <n v="3"/>
    <n v="43"/>
    <s v="Mediano"/>
    <n v="0.8"/>
    <n v="10.070399999999999"/>
    <n v="-10.070399999999999"/>
    <n v="22.6584"/>
    <s v="Bajo"/>
    <n v="-20.140799999999999"/>
    <n v="-1.6"/>
    <n v="-22.6584"/>
    <n v="4"/>
    <n v="4"/>
    <s v="CORRECTO"/>
    <n v="2016"/>
    <n v="0"/>
  </r>
  <r>
    <x v="4268"/>
    <x v="2117"/>
    <d v="2016-11-05T00:00:00"/>
    <d v="2016-11-09T00:00:00"/>
    <s v="Standard Class"/>
    <x v="212"/>
    <s v="Emily Phan"/>
    <s v="CONSUMER"/>
    <s v="united states"/>
    <s v="Houston"/>
    <s v="Texas"/>
    <n v="77036"/>
    <s v="Central"/>
    <s v="TEC-AC-10004001"/>
    <x v="2"/>
    <x v="11"/>
    <x v="1469"/>
    <n v="171.96"/>
    <n v="5"/>
    <n v="10"/>
    <s v="Grande"/>
    <n v="0.2"/>
    <n v="34.392000000000003"/>
    <n v="-34.392000000000003"/>
    <n v="206.352"/>
    <s v="Alto"/>
    <n v="45.139499999999998"/>
    <n v="0.26249999999999996"/>
    <n v="-92.4285"/>
    <n v="4"/>
    <n v="4"/>
    <s v="CORRECTO"/>
    <n v="2016"/>
    <n v="0"/>
  </r>
  <r>
    <x v="4269"/>
    <x v="2118"/>
    <d v="2017-06-25T00:00:00"/>
    <d v="2017-06-29T00:00:00"/>
    <s v="Second Class"/>
    <x v="562"/>
    <s v="Anne McFarland"/>
    <s v="CONSUMER"/>
    <s v="united states"/>
    <s v="Seattle"/>
    <s v="Washington"/>
    <n v="98115"/>
    <s v="West"/>
    <s v="FUR-TA-10000688"/>
    <x v="0"/>
    <x v="3"/>
    <x v="561"/>
    <n v="871.4"/>
    <n v="4"/>
    <n v="18"/>
    <s v="Mediano"/>
    <n v="0"/>
    <n v="0"/>
    <n v="0"/>
    <n v="871.4"/>
    <s v="Muy Alto"/>
    <n v="148.13800000000001"/>
    <n v="0.17"/>
    <n v="-723.26199999999994"/>
    <n v="4"/>
    <n v="4"/>
    <s v="CORRECTO"/>
    <n v="2017"/>
    <n v="0"/>
  </r>
  <r>
    <x v="4270"/>
    <x v="2119"/>
    <d v="2015-11-26T00:00:00"/>
    <d v="2015-11-30T00:00:00"/>
    <s v="Standard Class"/>
    <x v="741"/>
    <s v="Stefanie Holloman"/>
    <s v="CORPORATE"/>
    <s v="united states"/>
    <s v="Jackson"/>
    <s v="Tennessee"/>
    <n v="38301"/>
    <s v="South"/>
    <s v="FUR-FU-10003930"/>
    <x v="0"/>
    <x v="5"/>
    <x v="1630"/>
    <n v="692.47199999999998"/>
    <n v="11"/>
    <n v="14"/>
    <s v="Grande"/>
    <n v="0.2"/>
    <n v="138.49440000000001"/>
    <n v="-138.49440000000001"/>
    <n v="830.96640000000002"/>
    <s v="Muy Alto"/>
    <n v="190.4298"/>
    <n v="0.27500000000000002"/>
    <n v="-363.5478"/>
    <n v="4"/>
    <n v="4"/>
    <s v="CORRECTO"/>
    <n v="2015"/>
    <n v="0"/>
  </r>
  <r>
    <x v="4271"/>
    <x v="2120"/>
    <d v="2016-11-24T00:00:00"/>
    <d v="2016-11-27T00:00:00"/>
    <s v="Second Class"/>
    <x v="156"/>
    <s v="Laura Armstrong"/>
    <s v="CORPORATE"/>
    <s v="united states"/>
    <s v="Baltimore"/>
    <s v="Maryland"/>
    <n v="21215"/>
    <s v="East"/>
    <s v="FUR-FU-10000965"/>
    <x v="0"/>
    <x v="5"/>
    <x v="689"/>
    <n v="207.76"/>
    <n v="4"/>
    <n v="24"/>
    <s v="Mediano"/>
    <n v="0"/>
    <n v="0"/>
    <n v="0"/>
    <n v="207.76"/>
    <s v="Alto"/>
    <n v="85.181600000000003"/>
    <n v="0.41000000000000003"/>
    <n v="-122.5784"/>
    <n v="3"/>
    <n v="3"/>
    <s v="CORRECTO"/>
    <n v="2016"/>
    <n v="0"/>
  </r>
  <r>
    <x v="4272"/>
    <x v="2121"/>
    <d v="2017-07-21T00:00:00"/>
    <d v="2017-07-21T00:00:00"/>
    <s v="Same Day"/>
    <x v="227"/>
    <s v="Sarah Foster"/>
    <s v="CONSUMER"/>
    <s v="united states"/>
    <s v="Murray"/>
    <s v="Utah"/>
    <n v="84107"/>
    <s v="West"/>
    <s v="TEC-PH-10004071"/>
    <x v="2"/>
    <x v="7"/>
    <x v="1546"/>
    <n v="71.927999999999997"/>
    <n v="9"/>
    <n v="25"/>
    <s v="Grande"/>
    <n v="0.2"/>
    <n v="14.3856"/>
    <n v="-14.3856"/>
    <n v="86.313599999999994"/>
    <s v="Medio"/>
    <n v="6.2937000000000003"/>
    <n v="8.7500000000000008E-2"/>
    <n v="-51.248699999999999"/>
    <n v="0"/>
    <n v="0"/>
    <s v="CORRECTO"/>
    <n v="2017"/>
    <n v="0"/>
  </r>
  <r>
    <x v="4273"/>
    <x v="2121"/>
    <d v="2017-07-21T00:00:00"/>
    <d v="2017-07-21T00:00:00"/>
    <s v="Same Day"/>
    <x v="227"/>
    <s v="Sarah Foster"/>
    <s v="CONSUMER"/>
    <s v="united states"/>
    <s v="Murray"/>
    <s v="Utah"/>
    <n v="84107"/>
    <s v="West"/>
    <s v="OFF-AR-10001044"/>
    <x v="1"/>
    <x v="6"/>
    <x v="1051"/>
    <n v="25.99"/>
    <n v="1"/>
    <n v="27"/>
    <s v="Pequeño"/>
    <n v="0"/>
    <n v="0"/>
    <n v="0"/>
    <n v="25.99"/>
    <s v="Bajo"/>
    <n v="7.5370999999999997"/>
    <n v="0.28999999999999998"/>
    <n v="-18.4529"/>
    <n v="0"/>
    <n v="0"/>
    <s v="CORRECTO"/>
    <n v="2017"/>
    <n v="0"/>
  </r>
  <r>
    <x v="4274"/>
    <x v="2122"/>
    <d v="2015-10-23T00:00:00"/>
    <d v="2015-10-28T00:00:00"/>
    <s v="Standard Class"/>
    <x v="122"/>
    <s v="Andrew Gjertsen"/>
    <s v="CORPORATE"/>
    <s v="united states"/>
    <s v="Seattle"/>
    <s v="Washington"/>
    <n v="98105"/>
    <s v="West"/>
    <s v="OFF-BI-10004140"/>
    <x v="1"/>
    <x v="8"/>
    <x v="307"/>
    <n v="3.5920000000000001"/>
    <n v="1"/>
    <n v="71"/>
    <s v="Pequeño"/>
    <n v="0.2"/>
    <n v="0.71840000000000004"/>
    <n v="-0.71840000000000004"/>
    <n v="4.3104000000000005"/>
    <s v="Bajo"/>
    <n v="1.1225000000000001"/>
    <n v="0.3125"/>
    <n v="-1.7511000000000001"/>
    <n v="5"/>
    <n v="5"/>
    <s v="CORRECTO"/>
    <n v="2015"/>
    <n v="0"/>
  </r>
  <r>
    <x v="4275"/>
    <x v="2123"/>
    <d v="2015-07-09T00:00:00"/>
    <d v="2015-07-13T00:00:00"/>
    <s v="Standard Class"/>
    <x v="634"/>
    <s v="Kean Nguyen"/>
    <s v="CORPORATE"/>
    <s v="united states"/>
    <s v="Dallas"/>
    <s v="Texas"/>
    <n v="75220"/>
    <s v="Central"/>
    <s v="OFF-AP-10002684"/>
    <x v="1"/>
    <x v="9"/>
    <x v="167"/>
    <n v="48.631999999999998"/>
    <n v="2"/>
    <n v="31"/>
    <s v="Pequeño"/>
    <n v="0.8"/>
    <n v="38.9056"/>
    <n v="-38.9056"/>
    <n v="87.537599999999998"/>
    <s v="Medio"/>
    <n v="-121.58"/>
    <n v="-2.5"/>
    <n v="-131.3064"/>
    <n v="4"/>
    <n v="4"/>
    <s v="CORRECTO"/>
    <n v="2015"/>
    <n v="0"/>
  </r>
  <r>
    <x v="4276"/>
    <x v="2124"/>
    <d v="2017-08-18T00:00:00"/>
    <d v="2017-08-22T00:00:00"/>
    <s v="Standard Class"/>
    <x v="376"/>
    <s v="Nicole Fjeld"/>
    <s v="HOME OFFICE"/>
    <s v="united states"/>
    <s v="Seattle"/>
    <s v="Washington"/>
    <n v="98105"/>
    <s v="West"/>
    <s v="OFF-ST-10000046"/>
    <x v="1"/>
    <x v="4"/>
    <x v="764"/>
    <n v="323.10000000000002"/>
    <n v="2"/>
    <n v="27"/>
    <s v="Pequeño"/>
    <n v="0"/>
    <n v="0"/>
    <n v="0"/>
    <n v="323.10000000000002"/>
    <s v="Alto"/>
    <n v="61.389000000000003"/>
    <n v="0.19"/>
    <n v="-261.71100000000001"/>
    <n v="4"/>
    <n v="4"/>
    <s v="CORRECTO"/>
    <n v="2017"/>
    <n v="0"/>
  </r>
  <r>
    <x v="4277"/>
    <x v="2125"/>
    <d v="2016-04-16T00:00:00"/>
    <d v="2016-04-20T00:00:00"/>
    <s v="Standard Class"/>
    <x v="740"/>
    <s v="Bill Shonely"/>
    <s v="CORPORATE"/>
    <s v="united states"/>
    <s v="Lakewood"/>
    <s v="New Jersey"/>
    <n v="8701"/>
    <s v="East"/>
    <s v="TEC-MA-10001047"/>
    <x v="2"/>
    <x v="15"/>
    <x v="1635"/>
    <n v="9099.93"/>
    <n v="7"/>
    <n v="11"/>
    <s v="Grande"/>
    <n v="0"/>
    <n v="0"/>
    <n v="0"/>
    <n v="9099.93"/>
    <s v="Muy Alto"/>
    <n v="2365.9818"/>
    <n v="0.26"/>
    <n v="-6733.9481999999998"/>
    <n v="4"/>
    <n v="4"/>
    <s v="CORRECTO"/>
    <n v="2016"/>
    <n v="0"/>
  </r>
  <r>
    <x v="4278"/>
    <x v="2125"/>
    <d v="2016-04-16T00:00:00"/>
    <d v="2016-04-20T00:00:00"/>
    <s v="Standard Class"/>
    <x v="740"/>
    <s v="Bill Shonely"/>
    <s v="CORPORATE"/>
    <s v="united states"/>
    <s v="Lakewood"/>
    <s v="New Jersey"/>
    <n v="8701"/>
    <s v="East"/>
    <s v="FUR-FU-10000550"/>
    <x v="0"/>
    <x v="5"/>
    <x v="1454"/>
    <n v="9.9600000000000009"/>
    <n v="2"/>
    <n v="19"/>
    <s v="Pequeño"/>
    <n v="0"/>
    <n v="0"/>
    <n v="0"/>
    <n v="9.9600000000000009"/>
    <s v="Bajo"/>
    <n v="3.2867999999999999"/>
    <n v="0.32999999999999996"/>
    <n v="-6.6731999999999996"/>
    <n v="4"/>
    <n v="4"/>
    <s v="CORRECTO"/>
    <n v="2016"/>
    <n v="0"/>
  </r>
  <r>
    <x v="4279"/>
    <x v="2125"/>
    <d v="2016-04-16T00:00:00"/>
    <d v="2016-04-20T00:00:00"/>
    <s v="Standard Class"/>
    <x v="740"/>
    <s v="Bill Shonely"/>
    <s v="CORPORATE"/>
    <s v="united states"/>
    <s v="Lakewood"/>
    <s v="New Jersey"/>
    <n v="8701"/>
    <s v="East"/>
    <s v="OFF-BI-10002432"/>
    <x v="1"/>
    <x v="8"/>
    <x v="875"/>
    <n v="25.3"/>
    <n v="5"/>
    <n v="26"/>
    <s v="Grande"/>
    <n v="0"/>
    <n v="0"/>
    <n v="0"/>
    <n v="25.3"/>
    <s v="Bajo"/>
    <n v="11.891"/>
    <n v="0.47"/>
    <n v="-13.409000000000001"/>
    <n v="4"/>
    <n v="4"/>
    <s v="CORRECTO"/>
    <n v="2016"/>
    <n v="0"/>
  </r>
  <r>
    <x v="4280"/>
    <x v="2126"/>
    <d v="2014-11-14T00:00:00"/>
    <d v="2014-11-18T00:00:00"/>
    <s v="Standard Class"/>
    <x v="84"/>
    <s v="Robert Marley"/>
    <s v="HOME OFFICE"/>
    <s v="united states"/>
    <s v="New York City"/>
    <s v="New York"/>
    <n v="10011"/>
    <s v="East"/>
    <s v="OFF-PA-10004470"/>
    <x v="1"/>
    <x v="10"/>
    <x v="253"/>
    <n v="11.36"/>
    <n v="2"/>
    <n v="8"/>
    <s v="Pequeño"/>
    <n v="0"/>
    <n v="0"/>
    <n v="0"/>
    <n v="11.36"/>
    <s v="Bajo"/>
    <n v="5.2256"/>
    <n v="0.46"/>
    <n v="-6.1344000000000003"/>
    <n v="4"/>
    <n v="4"/>
    <s v="CORRECTO"/>
    <n v="2014"/>
    <n v="0"/>
  </r>
  <r>
    <x v="4281"/>
    <x v="2126"/>
    <d v="2014-11-14T00:00:00"/>
    <d v="2014-11-18T00:00:00"/>
    <s v="Standard Class"/>
    <x v="84"/>
    <s v="Robert Marley"/>
    <s v="HOME OFFICE"/>
    <s v="united states"/>
    <s v="New York City"/>
    <s v="New York"/>
    <n v="10011"/>
    <s v="East"/>
    <s v="FUR-CH-10001797"/>
    <x v="0"/>
    <x v="1"/>
    <x v="1450"/>
    <n v="69.263999999999996"/>
    <n v="2"/>
    <n v="26"/>
    <s v="Pequeño"/>
    <n v="0.1"/>
    <n v="6.9264000000000001"/>
    <n v="-6.9264000000000001"/>
    <n v="76.190399999999997"/>
    <s v="Medio"/>
    <n v="14.622400000000001"/>
    <n v="0.21111111111111114"/>
    <n v="-47.715200000000003"/>
    <n v="4"/>
    <n v="4"/>
    <s v="CORRECTO"/>
    <n v="2014"/>
    <n v="0"/>
  </r>
  <r>
    <x v="4282"/>
    <x v="2127"/>
    <d v="2014-12-20T00:00:00"/>
    <d v="2014-12-23T00:00:00"/>
    <s v="First Class"/>
    <x v="455"/>
    <s v="Adrian Barton"/>
    <s v="CONSUMER"/>
    <s v="united states"/>
    <s v="Indianapolis"/>
    <s v="Indiana"/>
    <n v="46203"/>
    <s v="Central"/>
    <s v="OFF-LA-10003720"/>
    <x v="1"/>
    <x v="2"/>
    <x v="1636"/>
    <n v="3.69"/>
    <n v="1"/>
    <n v="25"/>
    <s v="Pequeño"/>
    <n v="0"/>
    <n v="0"/>
    <n v="0"/>
    <n v="3.69"/>
    <s v="Bajo"/>
    <n v="1.7343"/>
    <n v="0.47"/>
    <n v="-1.9557"/>
    <n v="3"/>
    <n v="3"/>
    <s v="CORRECTO"/>
    <n v="2014"/>
    <n v="0"/>
  </r>
  <r>
    <x v="4283"/>
    <x v="2127"/>
    <d v="2014-12-20T00:00:00"/>
    <d v="2014-12-23T00:00:00"/>
    <s v="First Class"/>
    <x v="455"/>
    <s v="Adrian Barton"/>
    <s v="CONSUMER"/>
    <s v="united states"/>
    <s v="Indianapolis"/>
    <s v="Indiana"/>
    <n v="46203"/>
    <s v="Central"/>
    <s v="OFF-BI-10004600"/>
    <x v="1"/>
    <x v="8"/>
    <x v="1486"/>
    <n v="1103.97"/>
    <n v="3"/>
    <n v="28"/>
    <s v="Mediano"/>
    <n v="0"/>
    <n v="0"/>
    <n v="0"/>
    <n v="1103.97"/>
    <s v="Muy Alto"/>
    <n v="496.78649999999999"/>
    <n v="0.44999999999999996"/>
    <n v="-607.18349999999998"/>
    <n v="3"/>
    <n v="3"/>
    <s v="CORRECTO"/>
    <n v="2014"/>
    <n v="0"/>
  </r>
  <r>
    <x v="4284"/>
    <x v="2128"/>
    <d v="2015-11-21T00:00:00"/>
    <d v="2015-11-26T00:00:00"/>
    <s v="Second Class"/>
    <x v="662"/>
    <s v="Carol Adams"/>
    <s v="CORPORATE"/>
    <s v="united states"/>
    <s v="Port Arthur"/>
    <s v="Texas"/>
    <n v="77642"/>
    <s v="Central"/>
    <s v="FUR-BO-10003965"/>
    <x v="0"/>
    <x v="0"/>
    <x v="1092"/>
    <n v="246.1328"/>
    <n v="2"/>
    <n v="12"/>
    <s v="Pequeño"/>
    <n v="0.32"/>
    <n v="78.762495999999999"/>
    <n v="-78.762495999999999"/>
    <n v="324.89529600000003"/>
    <s v="Alto"/>
    <n v="-76.011600000000001"/>
    <n v="-0.30882352941176472"/>
    <n v="-243.38190399999999"/>
    <n v="5"/>
    <n v="5"/>
    <s v="CORRECTO"/>
    <n v="2015"/>
    <n v="0"/>
  </r>
  <r>
    <x v="4285"/>
    <x v="2128"/>
    <d v="2015-11-21T00:00:00"/>
    <d v="2015-11-26T00:00:00"/>
    <s v="Second Class"/>
    <x v="662"/>
    <s v="Carol Adams"/>
    <s v="CORPORATE"/>
    <s v="united states"/>
    <s v="Port Arthur"/>
    <s v="Texas"/>
    <n v="77642"/>
    <s v="Central"/>
    <s v="OFF-LA-10000240"/>
    <x v="1"/>
    <x v="2"/>
    <x v="2"/>
    <n v="11.696"/>
    <n v="2"/>
    <n v="23"/>
    <s v="Pequeño"/>
    <n v="0.2"/>
    <n v="2.3391999999999999"/>
    <n v="-2.3391999999999999"/>
    <n v="14.0352"/>
    <s v="Bajo"/>
    <n v="3.9474"/>
    <n v="0.33750000000000002"/>
    <n v="-5.4093999999999998"/>
    <n v="5"/>
    <n v="5"/>
    <s v="CORRECTO"/>
    <n v="2015"/>
    <n v="0"/>
  </r>
  <r>
    <x v="4286"/>
    <x v="2128"/>
    <d v="2015-11-21T00:00:00"/>
    <d v="2015-11-26T00:00:00"/>
    <s v="Second Class"/>
    <x v="662"/>
    <s v="Carol Adams"/>
    <s v="CORPORATE"/>
    <s v="united states"/>
    <s v="Port Arthur"/>
    <s v="Texas"/>
    <n v="77642"/>
    <s v="Central"/>
    <s v="TEC-CO-10001571"/>
    <x v="2"/>
    <x v="16"/>
    <x v="1563"/>
    <n v="439.99200000000002"/>
    <n v="1"/>
    <n v="10"/>
    <s v="Pequeño"/>
    <n v="0.2"/>
    <n v="87.998400000000004"/>
    <n v="-87.998400000000004"/>
    <n v="527.99040000000002"/>
    <s v="Muy Alto"/>
    <n v="164.99700000000001"/>
    <n v="0.375"/>
    <n v="-186.9966"/>
    <n v="5"/>
    <n v="5"/>
    <s v="CORRECTO"/>
    <n v="2015"/>
    <n v="0"/>
  </r>
  <r>
    <x v="4287"/>
    <x v="2129"/>
    <d v="2017-12-28T00:00:00"/>
    <d v="2018-01-03T00:00:00"/>
    <s v="Standard Class"/>
    <x v="382"/>
    <s v="Erica Hernandez"/>
    <s v="HOME OFFICE"/>
    <s v="united states"/>
    <s v="Nashville"/>
    <s v="Tennessee"/>
    <n v="37211"/>
    <s v="South"/>
    <s v="OFF-ST-10000736"/>
    <x v="1"/>
    <x v="4"/>
    <x v="460"/>
    <n v="64.784000000000006"/>
    <n v="1"/>
    <n v="39"/>
    <s v="Pequeño"/>
    <n v="0.2"/>
    <n v="12.956800000000001"/>
    <n v="-12.956799999999999"/>
    <n v="77.740800000000007"/>
    <s v="Medio"/>
    <n v="-12.956799999999999"/>
    <n v="-0.19999999999999998"/>
    <n v="-64.784000000000006"/>
    <n v="6"/>
    <n v="6"/>
    <s v="CORRECTO"/>
    <n v="2017"/>
    <n v="0"/>
  </r>
  <r>
    <x v="4288"/>
    <x v="2130"/>
    <d v="2015-05-17T00:00:00"/>
    <d v="2015-05-21T00:00:00"/>
    <s v="Standard Class"/>
    <x v="21"/>
    <s v="Odella Nelson"/>
    <s v="CORPORATE"/>
    <s v="united states"/>
    <s v="Houston"/>
    <s v="Texas"/>
    <n v="77095"/>
    <s v="Central"/>
    <s v="OFF-BI-10002082"/>
    <x v="1"/>
    <x v="8"/>
    <x v="1182"/>
    <n v="33.28"/>
    <n v="5"/>
    <n v="47"/>
    <s v="Grande"/>
    <n v="0.8"/>
    <n v="26.624000000000002"/>
    <n v="-26.623999999999999"/>
    <n v="59.904000000000003"/>
    <s v="Medio"/>
    <n v="-49.92"/>
    <n v="-1.5"/>
    <n v="-56.576000000000001"/>
    <n v="4"/>
    <n v="4"/>
    <s v="CORRECTO"/>
    <n v="2015"/>
    <n v="0"/>
  </r>
  <r>
    <x v="4289"/>
    <x v="2130"/>
    <d v="2015-05-17T00:00:00"/>
    <d v="2015-05-21T00:00:00"/>
    <s v="Standard Class"/>
    <x v="21"/>
    <s v="Odella Nelson"/>
    <s v="CORPORATE"/>
    <s v="united states"/>
    <s v="Houston"/>
    <s v="Texas"/>
    <n v="77095"/>
    <s v="Central"/>
    <s v="OFF-PA-10002250"/>
    <x v="1"/>
    <x v="10"/>
    <x v="706"/>
    <n v="14.087999999999999"/>
    <n v="3"/>
    <n v="26"/>
    <s v="Mediano"/>
    <n v="0.2"/>
    <n v="2.8176000000000001"/>
    <n v="-2.8176000000000001"/>
    <n v="16.9056"/>
    <s v="Bajo"/>
    <n v="4.9307999999999996"/>
    <n v="0.35"/>
    <n v="-6.3395999999999999"/>
    <n v="4"/>
    <n v="4"/>
    <s v="CORRECTO"/>
    <n v="2015"/>
    <n v="0"/>
  </r>
  <r>
    <x v="4290"/>
    <x v="2131"/>
    <d v="2017-12-09T00:00:00"/>
    <d v="2017-12-13T00:00:00"/>
    <s v="Second Class"/>
    <x v="401"/>
    <s v="Alyssa Tate"/>
    <s v="HOME OFFICE"/>
    <s v="united states"/>
    <s v="Los Angeles"/>
    <s v="California"/>
    <n v="90004"/>
    <s v="West"/>
    <s v="OFF-AR-10000122"/>
    <x v="1"/>
    <x v="6"/>
    <x v="311"/>
    <n v="11.16"/>
    <n v="2"/>
    <n v="24"/>
    <s v="Pequeño"/>
    <n v="0"/>
    <n v="0"/>
    <n v="0"/>
    <n v="11.16"/>
    <s v="Bajo"/>
    <n v="2.79"/>
    <n v="0.25"/>
    <n v="-8.3699999999999992"/>
    <n v="4"/>
    <n v="4"/>
    <s v="CORRECTO"/>
    <n v="2017"/>
    <n v="0"/>
  </r>
  <r>
    <x v="4291"/>
    <x v="2131"/>
    <d v="2017-12-09T00:00:00"/>
    <d v="2017-12-13T00:00:00"/>
    <s v="Second Class"/>
    <x v="401"/>
    <s v="Alyssa Tate"/>
    <s v="HOME OFFICE"/>
    <s v="united states"/>
    <s v="Los Angeles"/>
    <s v="California"/>
    <n v="90004"/>
    <s v="West"/>
    <s v="FUR-TA-10003748"/>
    <x v="0"/>
    <x v="3"/>
    <x v="210"/>
    <n v="896.32799999999997"/>
    <n v="9"/>
    <n v="40"/>
    <s v="Grande"/>
    <n v="0.2"/>
    <n v="179.26560000000001"/>
    <n v="-179.26560000000001"/>
    <n v="1075.5935999999999"/>
    <s v="Muy Alto"/>
    <n v="22.408200000000001"/>
    <n v="2.5000000000000001E-2"/>
    <n v="-694.65419999999995"/>
    <n v="4"/>
    <n v="4"/>
    <s v="CORRECTO"/>
    <n v="2017"/>
    <n v="0"/>
  </r>
  <r>
    <x v="4292"/>
    <x v="2131"/>
    <d v="2017-12-09T00:00:00"/>
    <d v="2017-12-13T00:00:00"/>
    <s v="Second Class"/>
    <x v="401"/>
    <s v="Alyssa Tate"/>
    <s v="HOME OFFICE"/>
    <s v="united states"/>
    <s v="Los Angeles"/>
    <s v="California"/>
    <n v="90004"/>
    <s v="West"/>
    <s v="OFF-AP-10001394"/>
    <x v="1"/>
    <x v="9"/>
    <x v="1129"/>
    <n v="189"/>
    <n v="1"/>
    <n v="13"/>
    <s v="Pequeño"/>
    <n v="0"/>
    <n v="0"/>
    <n v="0"/>
    <n v="189"/>
    <s v="Medio"/>
    <n v="68.040000000000006"/>
    <n v="0.36000000000000004"/>
    <n v="-120.96"/>
    <n v="4"/>
    <n v="4"/>
    <s v="CORRECTO"/>
    <n v="2017"/>
    <n v="0"/>
  </r>
  <r>
    <x v="4293"/>
    <x v="2132"/>
    <d v="2017-03-10T00:00:00"/>
    <d v="2017-03-16T00:00:00"/>
    <s v="Standard Class"/>
    <x v="12"/>
    <s v="Emily Burns"/>
    <s v="CONSUMER"/>
    <s v="united states"/>
    <s v="Philadelphia"/>
    <s v="Pennsylvania"/>
    <n v="19140"/>
    <s v="East"/>
    <s v="TEC-PH-10004896"/>
    <x v="2"/>
    <x v="7"/>
    <x v="174"/>
    <n v="53.981999999999999"/>
    <n v="3"/>
    <n v="20"/>
    <s v="Mediano"/>
    <n v="0.4"/>
    <n v="21.5928"/>
    <n v="-21.5928"/>
    <n v="75.574799999999996"/>
    <s v="Medio"/>
    <n v="-10.7964"/>
    <n v="-0.2"/>
    <n v="-43.185600000000001"/>
    <n v="6"/>
    <n v="6"/>
    <s v="CORRECTO"/>
    <n v="2017"/>
    <n v="0"/>
  </r>
  <r>
    <x v="4294"/>
    <x v="2133"/>
    <d v="2017-10-22T00:00:00"/>
    <d v="2017-10-27T00:00:00"/>
    <s v="Standard Class"/>
    <x v="694"/>
    <s v="David Wiener"/>
    <s v="CORPORATE"/>
    <s v="united states"/>
    <s v="Redmond"/>
    <s v="Oregon"/>
    <n v="97756"/>
    <s v="West"/>
    <s v="FUR-TA-10002607"/>
    <x v="0"/>
    <x v="3"/>
    <x v="224"/>
    <n v="177.22499999999999"/>
    <n v="5"/>
    <n v="44"/>
    <s v="Grande"/>
    <n v="0.5"/>
    <n v="88.612499999999997"/>
    <n v="-88.612499999999997"/>
    <n v="265.83749999999998"/>
    <s v="Alto"/>
    <n v="-120.51300000000001"/>
    <n v="-0.68"/>
    <n v="-209.12549999999999"/>
    <n v="5"/>
    <n v="5"/>
    <s v="CORRECTO"/>
    <n v="2017"/>
    <n v="0"/>
  </r>
  <r>
    <x v="4295"/>
    <x v="2134"/>
    <d v="2017-07-03T00:00:00"/>
    <d v="2017-07-10T00:00:00"/>
    <s v="Standard Class"/>
    <x v="93"/>
    <s v="Maria Bertelson"/>
    <s v="CONSUMER"/>
    <s v="united states"/>
    <s v="Citrus Heights"/>
    <s v="California"/>
    <n v="95610"/>
    <s v="West"/>
    <s v="FUR-FU-10001215"/>
    <x v="0"/>
    <x v="5"/>
    <x v="1609"/>
    <n v="129.38999999999999"/>
    <n v="3"/>
    <n v="17"/>
    <s v="Mediano"/>
    <n v="0"/>
    <n v="0"/>
    <n v="0"/>
    <n v="129.38999999999999"/>
    <s v="Medio"/>
    <n v="54.343800000000002"/>
    <n v="0.42000000000000004"/>
    <n v="-75.046199999999999"/>
    <n v="7"/>
    <n v="7"/>
    <s v="CORRECTO"/>
    <n v="2017"/>
    <n v="0"/>
  </r>
  <r>
    <x v="4296"/>
    <x v="2135"/>
    <d v="2017-09-04T00:00:00"/>
    <d v="2017-09-10T00:00:00"/>
    <s v="Standard Class"/>
    <x v="260"/>
    <s v="Tiffany House"/>
    <s v="CORPORATE"/>
    <s v="united states"/>
    <s v="Los Angeles"/>
    <s v="California"/>
    <n v="90032"/>
    <s v="West"/>
    <s v="OFF-ST-10000419"/>
    <x v="1"/>
    <x v="4"/>
    <x v="1024"/>
    <n v="54.32"/>
    <n v="4"/>
    <n v="24"/>
    <s v="Mediano"/>
    <n v="0"/>
    <n v="0"/>
    <n v="0"/>
    <n v="54.32"/>
    <s v="Medio"/>
    <n v="0.54320000000000002"/>
    <n v="0.01"/>
    <n v="-53.776800000000001"/>
    <n v="6"/>
    <n v="6"/>
    <s v="CORRECTO"/>
    <n v="2017"/>
    <n v="0"/>
  </r>
  <r>
    <x v="4297"/>
    <x v="2136"/>
    <d v="2017-08-23T00:00:00"/>
    <d v="2017-08-26T00:00:00"/>
    <s v="Second Class"/>
    <x v="138"/>
    <s v="Patrick O'Brill"/>
    <s v="CONSUMER"/>
    <s v="united states"/>
    <s v="Tallahassee"/>
    <s v="Florida"/>
    <n v="32303"/>
    <s v="South"/>
    <s v="TEC-PH-10001459"/>
    <x v="2"/>
    <x v="7"/>
    <x v="1447"/>
    <n v="4367.8959999999997"/>
    <n v="13"/>
    <n v="39"/>
    <s v="Grande"/>
    <n v="0.2"/>
    <n v="873.57920000000001"/>
    <n v="-873.57920000000001"/>
    <n v="5241.4751999999999"/>
    <s v="Muy Alto"/>
    <n v="327.59219999999999"/>
    <n v="7.4999999999999997E-2"/>
    <n v="-3166.7246"/>
    <n v="3"/>
    <n v="3"/>
    <s v="CORRECTO"/>
    <n v="2017"/>
    <n v="0"/>
  </r>
  <r>
    <x v="4298"/>
    <x v="2136"/>
    <d v="2017-08-23T00:00:00"/>
    <d v="2017-08-26T00:00:00"/>
    <s v="Second Class"/>
    <x v="138"/>
    <s v="Patrick O'Brill"/>
    <s v="CONSUMER"/>
    <s v="united states"/>
    <s v="Tallahassee"/>
    <s v="Florida"/>
    <n v="32303"/>
    <s v="South"/>
    <s v="OFF-PA-10000241"/>
    <x v="1"/>
    <x v="10"/>
    <x v="1160"/>
    <n v="49.567999999999998"/>
    <n v="2"/>
    <n v="16"/>
    <s v="Pequeño"/>
    <n v="0.2"/>
    <n v="9.9136000000000006"/>
    <n v="-9.9136000000000006"/>
    <n v="59.4816"/>
    <s v="Medio"/>
    <n v="15.49"/>
    <n v="0.3125"/>
    <n v="-24.164400000000001"/>
    <n v="3"/>
    <n v="3"/>
    <s v="CORRECTO"/>
    <n v="2017"/>
    <n v="0"/>
  </r>
  <r>
    <x v="4299"/>
    <x v="2136"/>
    <d v="2017-08-23T00:00:00"/>
    <d v="2017-08-26T00:00:00"/>
    <s v="Second Class"/>
    <x v="138"/>
    <s v="Patrick O'Brill"/>
    <s v="CONSUMER"/>
    <s v="united states"/>
    <s v="Tallahassee"/>
    <s v="Florida"/>
    <n v="32303"/>
    <s v="South"/>
    <s v="OFF-AP-10003040"/>
    <x v="1"/>
    <x v="9"/>
    <x v="730"/>
    <n v="161.376"/>
    <n v="6"/>
    <n v="25"/>
    <s v="Grande"/>
    <n v="0.2"/>
    <n v="32.275200000000005"/>
    <n v="-32.275199999999998"/>
    <n v="193.65120000000002"/>
    <s v="Medio"/>
    <n v="12.103199999999999"/>
    <n v="7.4999999999999997E-2"/>
    <n v="-116.99760000000001"/>
    <n v="3"/>
    <n v="3"/>
    <s v="CORRECTO"/>
    <n v="2017"/>
    <n v="0"/>
  </r>
  <r>
    <x v="4300"/>
    <x v="2136"/>
    <d v="2017-08-23T00:00:00"/>
    <d v="2017-08-26T00:00:00"/>
    <s v="Second Class"/>
    <x v="138"/>
    <s v="Patrick O'Brill"/>
    <s v="CONSUMER"/>
    <s v="united states"/>
    <s v="Tallahassee"/>
    <s v="Florida"/>
    <n v="32303"/>
    <s v="South"/>
    <s v="FUR-FU-10001852"/>
    <x v="0"/>
    <x v="5"/>
    <x v="845"/>
    <n v="2.7839999999999998"/>
    <n v="2"/>
    <n v="21"/>
    <s v="Pequeño"/>
    <n v="0.2"/>
    <n v="0.55679999999999996"/>
    <n v="-0.55679999999999996"/>
    <n v="3.3407999999999998"/>
    <s v="Bajo"/>
    <n v="0.41760000000000003"/>
    <n v="0.15000000000000002"/>
    <n v="-1.8096000000000001"/>
    <n v="3"/>
    <n v="3"/>
    <s v="CORRECTO"/>
    <n v="2017"/>
    <n v="0"/>
  </r>
  <r>
    <x v="4301"/>
    <x v="2136"/>
    <d v="2017-08-23T00:00:00"/>
    <d v="2017-08-26T00:00:00"/>
    <s v="Second Class"/>
    <x v="138"/>
    <s v="Patrick O'Brill"/>
    <s v="CONSUMER"/>
    <s v="united states"/>
    <s v="Tallahassee"/>
    <s v="Florida"/>
    <n v="32303"/>
    <s v="South"/>
    <s v="OFF-PA-10000141"/>
    <x v="1"/>
    <x v="10"/>
    <x v="829"/>
    <n v="8.7200000000000006"/>
    <n v="5"/>
    <n v="14"/>
    <s v="Grande"/>
    <n v="0.2"/>
    <n v="1.7440000000000002"/>
    <n v="-1.744"/>
    <n v="10.464"/>
    <s v="Bajo"/>
    <n v="2.9430000000000001"/>
    <n v="0.33749999999999997"/>
    <n v="-4.0330000000000004"/>
    <n v="3"/>
    <n v="3"/>
    <s v="CORRECTO"/>
    <n v="2017"/>
    <n v="0"/>
  </r>
  <r>
    <x v="4302"/>
    <x v="2137"/>
    <d v="2014-08-22T00:00:00"/>
    <d v="2014-08-25T00:00:00"/>
    <s v="Second Class"/>
    <x v="368"/>
    <s v="Deanra Eno"/>
    <s v="HOME OFFICE"/>
    <s v="united states"/>
    <s v="Lakewood"/>
    <s v="Ohio"/>
    <n v="44107"/>
    <s v="East"/>
    <s v="OFF-AR-10002804"/>
    <x v="1"/>
    <x v="6"/>
    <x v="282"/>
    <n v="3.9119999999999999"/>
    <n v="1"/>
    <n v="8"/>
    <s v="Pequeño"/>
    <n v="0.2"/>
    <n v="0.78239999999999998"/>
    <n v="-0.78239999999999998"/>
    <n v="4.6943999999999999"/>
    <s v="Bajo"/>
    <n v="1.0268999999999999"/>
    <n v="0.26250000000000001"/>
    <n v="-2.1027"/>
    <n v="3"/>
    <n v="3"/>
    <s v="CORRECTO"/>
    <n v="2014"/>
    <n v="0"/>
  </r>
  <r>
    <x v="4303"/>
    <x v="2138"/>
    <d v="2016-10-04T00:00:00"/>
    <d v="2016-10-04T00:00:00"/>
    <s v="Same Day"/>
    <x v="373"/>
    <s v="Mary O'Rourke"/>
    <s v="CONSUMER"/>
    <s v="united states"/>
    <s v="The Colony"/>
    <s v="Texas"/>
    <n v="75056"/>
    <s v="Central"/>
    <s v="OFF-EN-10003862"/>
    <x v="1"/>
    <x v="12"/>
    <x v="760"/>
    <n v="59.752000000000002"/>
    <n v="7"/>
    <n v="20"/>
    <s v="Grande"/>
    <n v="0.2"/>
    <n v="11.950400000000002"/>
    <n v="-11.9504"/>
    <n v="71.702400000000011"/>
    <s v="Medio"/>
    <n v="19.4194"/>
    <n v="0.32499999999999996"/>
    <n v="-28.382200000000001"/>
    <n v="0"/>
    <n v="0"/>
    <s v="CORRECTO"/>
    <n v="2016"/>
    <n v="0"/>
  </r>
  <r>
    <x v="4304"/>
    <x v="2139"/>
    <d v="2014-10-26T00:00:00"/>
    <d v="2014-10-30T00:00:00"/>
    <s v="Second Class"/>
    <x v="738"/>
    <s v="Angele Hood"/>
    <s v="CONSUMER"/>
    <s v="united states"/>
    <s v="Seattle"/>
    <s v="Washington"/>
    <n v="98105"/>
    <s v="West"/>
    <s v="FUR-FU-10000448"/>
    <x v="0"/>
    <x v="5"/>
    <x v="469"/>
    <n v="63.92"/>
    <n v="4"/>
    <n v="11"/>
    <s v="Mediano"/>
    <n v="0"/>
    <n v="0"/>
    <n v="0"/>
    <n v="63.92"/>
    <s v="Medio"/>
    <n v="3.1960000000000002"/>
    <n v="0.05"/>
    <n v="-60.723999999999997"/>
    <n v="4"/>
    <n v="4"/>
    <s v="CORRECTO"/>
    <n v="2014"/>
    <n v="0"/>
  </r>
  <r>
    <x v="4305"/>
    <x v="2139"/>
    <d v="2014-10-26T00:00:00"/>
    <d v="2014-10-30T00:00:00"/>
    <s v="Second Class"/>
    <x v="738"/>
    <s v="Angele Hood"/>
    <s v="CONSUMER"/>
    <s v="united states"/>
    <s v="Seattle"/>
    <s v="Washington"/>
    <n v="98105"/>
    <s v="West"/>
    <s v="TEC-PH-10000526"/>
    <x v="2"/>
    <x v="7"/>
    <x v="1472"/>
    <n v="383.96"/>
    <n v="5"/>
    <n v="32"/>
    <s v="Grande"/>
    <n v="0.2"/>
    <n v="76.792000000000002"/>
    <n v="-76.792000000000002"/>
    <n v="460.75199999999995"/>
    <s v="Alto"/>
    <n v="38.396000000000001"/>
    <n v="0.1"/>
    <n v="-268.77199999999999"/>
    <n v="4"/>
    <n v="4"/>
    <s v="CORRECTO"/>
    <n v="2014"/>
    <n v="0"/>
  </r>
  <r>
    <x v="4306"/>
    <x v="2140"/>
    <d v="2016-06-28T00:00:00"/>
    <d v="2016-06-28T00:00:00"/>
    <s v="Same Day"/>
    <x v="294"/>
    <s v="Chris Selesnick"/>
    <s v="CORPORATE"/>
    <s v="united states"/>
    <s v="Los Angeles"/>
    <s v="California"/>
    <n v="90032"/>
    <s v="West"/>
    <s v="OFF-BI-10002764"/>
    <x v="1"/>
    <x v="8"/>
    <x v="507"/>
    <n v="7.7519999999999998"/>
    <n v="3"/>
    <n v="34"/>
    <s v="Mediano"/>
    <n v="0.2"/>
    <n v="1.5504"/>
    <n v="-1.5504"/>
    <n v="9.3024000000000004"/>
    <s v="Bajo"/>
    <n v="2.8100999999999998"/>
    <n v="0.36249999999999999"/>
    <n v="-3.3915000000000002"/>
    <n v="0"/>
    <n v="0"/>
    <s v="CORRECTO"/>
    <n v="2016"/>
    <n v="0"/>
  </r>
  <r>
    <x v="4307"/>
    <x v="2140"/>
    <d v="2016-06-28T00:00:00"/>
    <d v="2016-06-28T00:00:00"/>
    <s v="Same Day"/>
    <x v="294"/>
    <s v="Chris Selesnick"/>
    <s v="CORPORATE"/>
    <s v="united states"/>
    <s v="Los Angeles"/>
    <s v="California"/>
    <n v="90032"/>
    <s v="West"/>
    <s v="OFF-BI-10001524"/>
    <x v="1"/>
    <x v="8"/>
    <x v="301"/>
    <n v="33.567999999999998"/>
    <n v="2"/>
    <n v="67"/>
    <s v="Pequeño"/>
    <n v="0.2"/>
    <n v="6.7135999999999996"/>
    <n v="-6.7135999999999996"/>
    <n v="40.281599999999997"/>
    <s v="Bajo"/>
    <n v="11.748799999999999"/>
    <n v="0.35"/>
    <n v="-15.105600000000001"/>
    <n v="0"/>
    <n v="0"/>
    <s v="CORRECTO"/>
    <n v="2016"/>
    <n v="0"/>
  </r>
  <r>
    <x v="4308"/>
    <x v="2141"/>
    <d v="2014-11-04T00:00:00"/>
    <d v="2014-11-11T00:00:00"/>
    <s v="Standard Class"/>
    <x v="576"/>
    <s v="William Brown"/>
    <s v="CONSUMER"/>
    <s v="united states"/>
    <s v="Los Angeles"/>
    <s v="California"/>
    <n v="90045"/>
    <s v="West"/>
    <s v="TEC-PH-10001079"/>
    <x v="2"/>
    <x v="7"/>
    <x v="1255"/>
    <n v="666.34400000000005"/>
    <n v="7"/>
    <n v="19"/>
    <s v="Grande"/>
    <n v="0.2"/>
    <n v="133.26880000000003"/>
    <n v="-133.2688"/>
    <n v="799.61280000000011"/>
    <s v="Muy Alto"/>
    <n v="66.634399999999999"/>
    <n v="9.9999999999999992E-2"/>
    <n v="-466.44080000000002"/>
    <n v="7"/>
    <n v="7"/>
    <s v="CORRECTO"/>
    <n v="2014"/>
    <n v="0"/>
  </r>
  <r>
    <x v="4309"/>
    <x v="2141"/>
    <d v="2014-11-04T00:00:00"/>
    <d v="2014-11-11T00:00:00"/>
    <s v="Standard Class"/>
    <x v="576"/>
    <s v="William Brown"/>
    <s v="CONSUMER"/>
    <s v="united states"/>
    <s v="Los Angeles"/>
    <s v="California"/>
    <n v="90045"/>
    <s v="West"/>
    <s v="FUR-TA-10002041"/>
    <x v="0"/>
    <x v="3"/>
    <x v="363"/>
    <n v="573.72799999999995"/>
    <n v="4"/>
    <n v="20"/>
    <s v="Mediano"/>
    <n v="0.2"/>
    <n v="114.7456"/>
    <n v="-114.7456"/>
    <n v="688.47359999999992"/>
    <s v="Muy Alto"/>
    <n v="-64.544399999999996"/>
    <n v="-0.1125"/>
    <n v="-523.52679999999998"/>
    <n v="7"/>
    <n v="7"/>
    <s v="CORRECTO"/>
    <n v="2014"/>
    <n v="0"/>
  </r>
  <r>
    <x v="4310"/>
    <x v="2141"/>
    <d v="2014-11-04T00:00:00"/>
    <d v="2014-11-11T00:00:00"/>
    <s v="Standard Class"/>
    <x v="576"/>
    <s v="William Brown"/>
    <s v="CONSUMER"/>
    <s v="united states"/>
    <s v="Los Angeles"/>
    <s v="California"/>
    <n v="90045"/>
    <s v="West"/>
    <s v="OFF-BI-10001036"/>
    <x v="1"/>
    <x v="8"/>
    <x v="624"/>
    <n v="21.936"/>
    <n v="3"/>
    <n v="40"/>
    <s v="Mediano"/>
    <n v="0.2"/>
    <n v="4.3872"/>
    <n v="-4.3872"/>
    <n v="26.3232"/>
    <s v="Bajo"/>
    <n v="8.2260000000000009"/>
    <n v="0.37500000000000006"/>
    <n v="-9.3228000000000009"/>
    <n v="7"/>
    <n v="7"/>
    <s v="CORRECTO"/>
    <n v="2014"/>
    <n v="0"/>
  </r>
  <r>
    <x v="4311"/>
    <x v="2141"/>
    <d v="2014-11-04T00:00:00"/>
    <d v="2014-11-11T00:00:00"/>
    <s v="Standard Class"/>
    <x v="576"/>
    <s v="William Brown"/>
    <s v="CONSUMER"/>
    <s v="united states"/>
    <s v="Los Angeles"/>
    <s v="California"/>
    <n v="90045"/>
    <s v="West"/>
    <s v="OFF-PA-10000223"/>
    <x v="1"/>
    <x v="10"/>
    <x v="1383"/>
    <n v="19.440000000000001"/>
    <n v="3"/>
    <n v="14"/>
    <s v="Mediano"/>
    <n v="0"/>
    <n v="0"/>
    <n v="0"/>
    <n v="19.440000000000001"/>
    <s v="Bajo"/>
    <n v="9.3312000000000008"/>
    <n v="0.48000000000000004"/>
    <n v="-10.1088"/>
    <n v="7"/>
    <n v="7"/>
    <s v="CORRECTO"/>
    <n v="2014"/>
    <n v="0"/>
  </r>
  <r>
    <x v="4312"/>
    <x v="2141"/>
    <d v="2014-11-04T00:00:00"/>
    <d v="2014-11-11T00:00:00"/>
    <s v="Standard Class"/>
    <x v="576"/>
    <s v="William Brown"/>
    <s v="CONSUMER"/>
    <s v="united states"/>
    <s v="Los Angeles"/>
    <s v="California"/>
    <n v="90045"/>
    <s v="West"/>
    <s v="TEC-MA-10003246"/>
    <x v="2"/>
    <x v="15"/>
    <x v="1637"/>
    <n v="447.96800000000002"/>
    <n v="4"/>
    <n v="4"/>
    <s v="Mediano"/>
    <n v="0.2"/>
    <n v="89.593600000000009"/>
    <n v="-89.593599999999995"/>
    <n v="537.5616"/>
    <s v="Muy Alto"/>
    <n v="139.99"/>
    <n v="0.3125"/>
    <n v="-218.3844"/>
    <n v="7"/>
    <n v="7"/>
    <s v="CORRECTO"/>
    <n v="2014"/>
    <n v="0"/>
  </r>
  <r>
    <x v="4313"/>
    <x v="2142"/>
    <d v="2014-09-08T00:00:00"/>
    <d v="2014-09-12T00:00:00"/>
    <s v="Standard Class"/>
    <x v="407"/>
    <s v="Stefania Perrino"/>
    <s v="CORPORATE"/>
    <s v="united states"/>
    <s v="Long Beach"/>
    <s v="New York"/>
    <n v="11561"/>
    <s v="East"/>
    <s v="OFF-AP-10001962"/>
    <x v="1"/>
    <x v="9"/>
    <x v="1603"/>
    <n v="16.78"/>
    <n v="2"/>
    <n v="28"/>
    <s v="Pequeño"/>
    <n v="0"/>
    <n v="0"/>
    <n v="0"/>
    <n v="16.78"/>
    <s v="Bajo"/>
    <n v="4.1950000000000003"/>
    <n v="0.25"/>
    <n v="-12.585000000000001"/>
    <n v="4"/>
    <n v="4"/>
    <s v="CORRECTO"/>
    <n v="2014"/>
    <n v="0"/>
  </r>
  <r>
    <x v="4314"/>
    <x v="2143"/>
    <d v="2015-06-25T00:00:00"/>
    <d v="2015-07-01T00:00:00"/>
    <s v="Standard Class"/>
    <x v="269"/>
    <s v="Alan Barnes"/>
    <s v="CONSUMER"/>
    <s v="united states"/>
    <s v="Los Angeles"/>
    <s v="California"/>
    <n v="90045"/>
    <s v="West"/>
    <s v="OFF-AR-10004062"/>
    <x v="1"/>
    <x v="6"/>
    <x v="772"/>
    <n v="20.96"/>
    <n v="2"/>
    <n v="86"/>
    <s v="Pequeño"/>
    <n v="0"/>
    <n v="0"/>
    <n v="0"/>
    <n v="20.96"/>
    <s v="Bajo"/>
    <n v="5.24"/>
    <n v="0.25"/>
    <n v="-15.72"/>
    <n v="6"/>
    <n v="6"/>
    <s v="CORRECTO"/>
    <n v="2015"/>
    <n v="0"/>
  </r>
  <r>
    <x v="4315"/>
    <x v="2143"/>
    <d v="2015-06-25T00:00:00"/>
    <d v="2015-07-01T00:00:00"/>
    <s v="Standard Class"/>
    <x v="269"/>
    <s v="Alan Barnes"/>
    <s v="CONSUMER"/>
    <s v="united states"/>
    <s v="Los Angeles"/>
    <s v="California"/>
    <n v="90045"/>
    <s v="West"/>
    <s v="OFF-BI-10004330"/>
    <x v="1"/>
    <x v="8"/>
    <x v="803"/>
    <n v="88.751999999999995"/>
    <n v="3"/>
    <n v="33"/>
    <s v="Mediano"/>
    <n v="0.2"/>
    <n v="17.750399999999999"/>
    <n v="-17.750399999999999"/>
    <n v="106.50239999999999"/>
    <s v="Medio"/>
    <n v="27.734999999999999"/>
    <n v="0.3125"/>
    <n v="-43.266599999999997"/>
    <n v="6"/>
    <n v="6"/>
    <s v="CORRECTO"/>
    <n v="2015"/>
    <n v="0"/>
  </r>
  <r>
    <x v="4316"/>
    <x v="2143"/>
    <d v="2015-06-25T00:00:00"/>
    <d v="2015-07-01T00:00:00"/>
    <s v="Standard Class"/>
    <x v="269"/>
    <s v="Alan Barnes"/>
    <s v="CONSUMER"/>
    <s v="united states"/>
    <s v="Los Angeles"/>
    <s v="California"/>
    <n v="90045"/>
    <s v="West"/>
    <s v="OFF-ST-10001963"/>
    <x v="1"/>
    <x v="4"/>
    <x v="537"/>
    <n v="304.23"/>
    <n v="3"/>
    <n v="18"/>
    <s v="Mediano"/>
    <n v="0"/>
    <n v="0"/>
    <n v="0"/>
    <n v="304.23"/>
    <s v="Alto"/>
    <n v="9.1268999999999991"/>
    <n v="2.9999999999999995E-2"/>
    <n v="-295.10309999999998"/>
    <n v="6"/>
    <n v="6"/>
    <s v="CORRECTO"/>
    <n v="2015"/>
    <n v="0"/>
  </r>
  <r>
    <x v="4317"/>
    <x v="2144"/>
    <d v="2015-07-26T00:00:00"/>
    <d v="2015-08-02T00:00:00"/>
    <s v="Standard Class"/>
    <x v="66"/>
    <s v="Helen Andreada"/>
    <s v="CONSUMER"/>
    <s v="united states"/>
    <s v="San Francisco"/>
    <s v="California"/>
    <n v="94110"/>
    <s v="West"/>
    <s v="OFF-EN-10002230"/>
    <x v="1"/>
    <x v="12"/>
    <x v="555"/>
    <n v="167.86"/>
    <n v="2"/>
    <n v="19"/>
    <s v="Pequeño"/>
    <n v="0"/>
    <n v="0"/>
    <n v="0"/>
    <n v="167.86"/>
    <s v="Medio"/>
    <n v="78.894199999999998"/>
    <n v="0.47"/>
    <n v="-88.965800000000002"/>
    <n v="7"/>
    <n v="7"/>
    <s v="CORRECTO"/>
    <n v="2015"/>
    <n v="0"/>
  </r>
  <r>
    <x v="4318"/>
    <x v="2145"/>
    <d v="2017-12-07T00:00:00"/>
    <d v="2017-12-11T00:00:00"/>
    <s v="Standard Class"/>
    <x v="290"/>
    <s v="Debra Catini"/>
    <s v="CONSUMER"/>
    <s v="united states"/>
    <s v="Richmond"/>
    <s v="Virginia"/>
    <n v="23223"/>
    <s v="South"/>
    <s v="FUR-FU-10000175"/>
    <x v="0"/>
    <x v="5"/>
    <x v="1638"/>
    <n v="82.38"/>
    <n v="6"/>
    <n v="16"/>
    <s v="Grande"/>
    <n v="0"/>
    <n v="0"/>
    <n v="0"/>
    <n v="82.38"/>
    <s v="Medio"/>
    <n v="25.537800000000001"/>
    <n v="0.31000000000000005"/>
    <n v="-56.842199999999998"/>
    <n v="4"/>
    <n v="4"/>
    <s v="CORRECTO"/>
    <n v="2017"/>
    <n v="0"/>
  </r>
  <r>
    <x v="4319"/>
    <x v="2146"/>
    <d v="2014-12-29T00:00:00"/>
    <d v="2015-01-03T00:00:00"/>
    <s v="Second Class"/>
    <x v="461"/>
    <s v="Shui Tom"/>
    <s v="CONSUMER"/>
    <s v="united states"/>
    <s v="Albuquerque"/>
    <s v="New Mexico"/>
    <n v="87105"/>
    <s v="West"/>
    <s v="TEC-PH-10004897"/>
    <x v="2"/>
    <x v="7"/>
    <x v="1124"/>
    <n v="23.975999999999999"/>
    <n v="3"/>
    <n v="30"/>
    <s v="Mediano"/>
    <n v="0.2"/>
    <n v="4.7952000000000004"/>
    <n v="-4.7952000000000004"/>
    <n v="28.7712"/>
    <s v="Bajo"/>
    <n v="-5.6943000000000001"/>
    <n v="-0.23750000000000002"/>
    <n v="-24.8751"/>
    <n v="5"/>
    <n v="5"/>
    <s v="CORRECTO"/>
    <n v="2014"/>
    <n v="0"/>
  </r>
  <r>
    <x v="4320"/>
    <x v="2146"/>
    <d v="2014-12-29T00:00:00"/>
    <d v="2015-01-03T00:00:00"/>
    <s v="Second Class"/>
    <x v="461"/>
    <s v="Shui Tom"/>
    <s v="CONSUMER"/>
    <s v="united states"/>
    <s v="Albuquerque"/>
    <s v="New Mexico"/>
    <n v="87105"/>
    <s v="West"/>
    <s v="OFF-ST-10003123"/>
    <x v="1"/>
    <x v="4"/>
    <x v="1277"/>
    <n v="33.29"/>
    <n v="1"/>
    <n v="26"/>
    <s v="Pequeño"/>
    <n v="0"/>
    <n v="0"/>
    <n v="0"/>
    <n v="33.29"/>
    <s v="Bajo"/>
    <n v="7.9896000000000003"/>
    <n v="0.24000000000000002"/>
    <n v="-25.3004"/>
    <n v="5"/>
    <n v="5"/>
    <s v="CORRECTO"/>
    <n v="2014"/>
    <n v="0"/>
  </r>
  <r>
    <x v="4321"/>
    <x v="2147"/>
    <d v="2015-02-14T00:00:00"/>
    <d v="2015-02-19T00:00:00"/>
    <s v="Standard Class"/>
    <x v="41"/>
    <s v="Karl Braun"/>
    <s v="CONSUMER"/>
    <s v="united states"/>
    <s v="Akron"/>
    <s v="Ohio"/>
    <n v="44312"/>
    <s v="East"/>
    <s v="OFF-BI-10001658"/>
    <x v="1"/>
    <x v="8"/>
    <x v="444"/>
    <n v="14.952"/>
    <n v="2"/>
    <n v="34"/>
    <s v="Pequeño"/>
    <n v="0.7"/>
    <n v="10.4664"/>
    <n v="-10.4664"/>
    <n v="25.418399999999998"/>
    <s v="Bajo"/>
    <n v="-11.961600000000001"/>
    <n v="-0.8"/>
    <n v="-16.447199999999999"/>
    <n v="5"/>
    <n v="5"/>
    <s v="CORRECTO"/>
    <n v="2015"/>
    <n v="0"/>
  </r>
  <r>
    <x v="4322"/>
    <x v="2147"/>
    <d v="2015-02-14T00:00:00"/>
    <d v="2015-02-19T00:00:00"/>
    <s v="Standard Class"/>
    <x v="41"/>
    <s v="Karl Braun"/>
    <s v="CONSUMER"/>
    <s v="united states"/>
    <s v="Akron"/>
    <s v="Ohio"/>
    <n v="44312"/>
    <s v="East"/>
    <s v="TEC-PH-10002834"/>
    <x v="2"/>
    <x v="7"/>
    <x v="1387"/>
    <n v="323.98200000000003"/>
    <n v="3"/>
    <n v="23"/>
    <s v="Mediano"/>
    <n v="0.4"/>
    <n v="129.59280000000001"/>
    <n v="-129.59280000000001"/>
    <n v="453.57480000000004"/>
    <s v="Alto"/>
    <n v="-80.995500000000007"/>
    <n v="-0.25"/>
    <n v="-275.38470000000001"/>
    <n v="5"/>
    <n v="5"/>
    <s v="CORRECTO"/>
    <n v="2015"/>
    <n v="0"/>
  </r>
  <r>
    <x v="4323"/>
    <x v="2147"/>
    <d v="2015-02-14T00:00:00"/>
    <d v="2015-02-19T00:00:00"/>
    <s v="Standard Class"/>
    <x v="41"/>
    <s v="Karl Braun"/>
    <s v="CONSUMER"/>
    <s v="united states"/>
    <s v="Akron"/>
    <s v="Ohio"/>
    <n v="44312"/>
    <s v="East"/>
    <s v="OFF-BI-10002160"/>
    <x v="1"/>
    <x v="8"/>
    <x v="315"/>
    <n v="2.286"/>
    <n v="2"/>
    <n v="17"/>
    <s v="Pequeño"/>
    <n v="0.7"/>
    <n v="1.6001999999999998"/>
    <n v="-1.6002000000000001"/>
    <n v="3.8861999999999997"/>
    <s v="Bajo"/>
    <n v="-1.6763999999999999"/>
    <n v="-0.73333333333333328"/>
    <n v="-2.3622000000000001"/>
    <n v="5"/>
    <n v="5"/>
    <s v="CORRECTO"/>
    <n v="2015"/>
    <n v="0"/>
  </r>
  <r>
    <x v="4324"/>
    <x v="2147"/>
    <d v="2015-02-14T00:00:00"/>
    <d v="2015-02-19T00:00:00"/>
    <s v="Standard Class"/>
    <x v="41"/>
    <s v="Karl Braun"/>
    <s v="CONSUMER"/>
    <s v="united states"/>
    <s v="Akron"/>
    <s v="Ohio"/>
    <n v="44312"/>
    <s v="East"/>
    <s v="OFF-AR-10004999"/>
    <x v="1"/>
    <x v="6"/>
    <x v="873"/>
    <n v="14.352"/>
    <n v="3"/>
    <n v="25"/>
    <s v="Mediano"/>
    <n v="0.2"/>
    <n v="2.8704000000000001"/>
    <n v="-2.8704000000000001"/>
    <n v="17.2224"/>
    <s v="Bajo"/>
    <n v="0.89700000000000002"/>
    <n v="6.25E-2"/>
    <n v="-10.5846"/>
    <n v="5"/>
    <n v="5"/>
    <s v="CORRECTO"/>
    <n v="2015"/>
    <n v="0"/>
  </r>
  <r>
    <x v="4325"/>
    <x v="2147"/>
    <d v="2015-02-14T00:00:00"/>
    <d v="2015-02-19T00:00:00"/>
    <s v="Standard Class"/>
    <x v="41"/>
    <s v="Karl Braun"/>
    <s v="CONSUMER"/>
    <s v="united states"/>
    <s v="Akron"/>
    <s v="Ohio"/>
    <n v="44312"/>
    <s v="East"/>
    <s v="TEC-AC-10003280"/>
    <x v="2"/>
    <x v="11"/>
    <x v="1037"/>
    <n v="71.975999999999999"/>
    <n v="3"/>
    <n v="21"/>
    <s v="Mediano"/>
    <n v="0.2"/>
    <n v="14.395200000000001"/>
    <n v="-14.395200000000001"/>
    <n v="86.371200000000002"/>
    <s v="Medio"/>
    <n v="0.89970000000000006"/>
    <n v="1.2500000000000001E-2"/>
    <n v="-56.681100000000001"/>
    <n v="5"/>
    <n v="5"/>
    <s v="CORRECTO"/>
    <n v="2015"/>
    <n v="0"/>
  </r>
  <r>
    <x v="4326"/>
    <x v="2148"/>
    <d v="2016-01-25T00:00:00"/>
    <d v="2016-01-27T00:00:00"/>
    <s v="First Class"/>
    <x v="422"/>
    <s v="Todd Boyes"/>
    <s v="CORPORATE"/>
    <s v="united states"/>
    <s v="Plainfield"/>
    <s v="New Jersey"/>
    <n v="7060"/>
    <s v="East"/>
    <s v="OFF-AR-10000315"/>
    <x v="1"/>
    <x v="6"/>
    <x v="1306"/>
    <n v="9.2100000000000009"/>
    <n v="3"/>
    <n v="8"/>
    <s v="Mediano"/>
    <n v="0"/>
    <n v="0"/>
    <n v="0"/>
    <n v="9.2100000000000009"/>
    <s v="Bajo"/>
    <n v="2.3025000000000002"/>
    <n v="0.25"/>
    <n v="-6.9074999999999998"/>
    <n v="2"/>
    <n v="2"/>
    <s v="CORRECTO"/>
    <n v="2016"/>
    <n v="0"/>
  </r>
  <r>
    <x v="4327"/>
    <x v="2148"/>
    <d v="2016-01-25T00:00:00"/>
    <d v="2016-01-27T00:00:00"/>
    <s v="First Class"/>
    <x v="422"/>
    <s v="Todd Boyes"/>
    <s v="CORPORATE"/>
    <s v="united states"/>
    <s v="Plainfield"/>
    <s v="New Jersey"/>
    <n v="7060"/>
    <s v="East"/>
    <s v="OFF-PA-10000007"/>
    <x v="1"/>
    <x v="10"/>
    <x v="1540"/>
    <n v="18"/>
    <n v="5"/>
    <n v="15"/>
    <s v="Grande"/>
    <n v="0"/>
    <n v="0"/>
    <n v="0"/>
    <n v="18"/>
    <s v="Bajo"/>
    <n v="8.2799999999999994"/>
    <n v="0.45999999999999996"/>
    <n v="-9.7200000000000006"/>
    <n v="2"/>
    <n v="2"/>
    <s v="CORRECTO"/>
    <n v="2016"/>
    <n v="0"/>
  </r>
  <r>
    <x v="4328"/>
    <x v="2149"/>
    <d v="2017-04-01T00:00:00"/>
    <d v="2017-04-07T00:00:00"/>
    <s v="Standard Class"/>
    <x v="547"/>
    <s v="John Castell"/>
    <s v="CONSUMER"/>
    <s v="united states"/>
    <s v="New York City"/>
    <s v="New York"/>
    <n v="10011"/>
    <s v="East"/>
    <s v="OFF-PA-10000791"/>
    <x v="1"/>
    <x v="10"/>
    <x v="1433"/>
    <n v="42.93"/>
    <n v="9"/>
    <n v="26"/>
    <s v="Grande"/>
    <n v="0"/>
    <n v="0"/>
    <n v="0"/>
    <n v="42.93"/>
    <s v="Bajo"/>
    <n v="19.3185"/>
    <n v="0.45"/>
    <n v="-23.611499999999999"/>
    <n v="6"/>
    <n v="6"/>
    <s v="CORRECTO"/>
    <n v="2017"/>
    <n v="0"/>
  </r>
  <r>
    <x v="4329"/>
    <x v="2150"/>
    <d v="2017-10-03T00:00:00"/>
    <d v="2017-10-09T00:00:00"/>
    <s v="Standard Class"/>
    <x v="138"/>
    <s v="Patrick O'Brill"/>
    <s v="CONSUMER"/>
    <s v="united states"/>
    <s v="Hialeah"/>
    <s v="Florida"/>
    <n v="33012"/>
    <s v="South"/>
    <s v="OFF-PA-10000556"/>
    <x v="1"/>
    <x v="10"/>
    <x v="1639"/>
    <n v="15.552"/>
    <n v="3"/>
    <n v="9"/>
    <s v="Mediano"/>
    <n v="0.2"/>
    <n v="3.1104000000000003"/>
    <n v="-3.1103999999999998"/>
    <n v="18.662399999999998"/>
    <s v="Bajo"/>
    <n v="5.4432"/>
    <n v="0.35000000000000003"/>
    <n v="-6.9984000000000002"/>
    <n v="6"/>
    <n v="6"/>
    <s v="CORRECTO"/>
    <n v="2017"/>
    <n v="0"/>
  </r>
  <r>
    <x v="4330"/>
    <x v="2150"/>
    <d v="2017-10-03T00:00:00"/>
    <d v="2017-10-09T00:00:00"/>
    <s v="Standard Class"/>
    <x v="138"/>
    <s v="Patrick O'Brill"/>
    <s v="CONSUMER"/>
    <s v="united states"/>
    <s v="Hialeah"/>
    <s v="Florida"/>
    <n v="33012"/>
    <s v="South"/>
    <s v="OFF-AP-10000804"/>
    <x v="1"/>
    <x v="9"/>
    <x v="566"/>
    <n v="17.920000000000002"/>
    <n v="5"/>
    <n v="18"/>
    <s v="Grande"/>
    <n v="0.2"/>
    <n v="3.5840000000000005"/>
    <n v="-3.5840000000000001"/>
    <n v="21.504000000000001"/>
    <s v="Bajo"/>
    <n v="1.1200000000000001"/>
    <n v="6.25E-2"/>
    <n v="-13.215999999999999"/>
    <n v="6"/>
    <n v="6"/>
    <s v="CORRECTO"/>
    <n v="2017"/>
    <n v="0"/>
  </r>
  <r>
    <x v="4331"/>
    <x v="2151"/>
    <d v="2017-09-01T00:00:00"/>
    <d v="2017-09-06T00:00:00"/>
    <s v="Standard Class"/>
    <x v="286"/>
    <s v="Sung Shariari"/>
    <s v="CONSUMER"/>
    <s v="united states"/>
    <s v="Redmond"/>
    <s v="Washington"/>
    <n v="98052"/>
    <s v="West"/>
    <s v="TEC-AC-10001998"/>
    <x v="2"/>
    <x v="11"/>
    <x v="84"/>
    <n v="19.989999999999998"/>
    <n v="1"/>
    <n v="11"/>
    <s v="Pequeño"/>
    <n v="0"/>
    <n v="0"/>
    <n v="0"/>
    <n v="19.989999999999998"/>
    <s v="Bajo"/>
    <n v="6.7965999999999998"/>
    <n v="0.34"/>
    <n v="-13.1934"/>
    <n v="5"/>
    <n v="5"/>
    <s v="CORRECTO"/>
    <n v="2017"/>
    <n v="0"/>
  </r>
  <r>
    <x v="4332"/>
    <x v="2151"/>
    <d v="2017-09-01T00:00:00"/>
    <d v="2017-09-06T00:00:00"/>
    <s v="Standard Class"/>
    <x v="286"/>
    <s v="Sung Shariari"/>
    <s v="CONSUMER"/>
    <s v="united states"/>
    <s v="Redmond"/>
    <s v="Washington"/>
    <n v="98052"/>
    <s v="West"/>
    <s v="OFF-BI-10003476"/>
    <x v="1"/>
    <x v="8"/>
    <x v="1535"/>
    <n v="22.92"/>
    <n v="5"/>
    <n v="31"/>
    <s v="Grande"/>
    <n v="0.2"/>
    <n v="4.5840000000000005"/>
    <n v="-4.5839999999999996"/>
    <n v="27.504000000000001"/>
    <s v="Bajo"/>
    <n v="8.0220000000000002"/>
    <n v="0.35"/>
    <n v="-10.314"/>
    <n v="5"/>
    <n v="5"/>
    <s v="CORRECTO"/>
    <n v="2017"/>
    <n v="0"/>
  </r>
  <r>
    <x v="4333"/>
    <x v="2152"/>
    <d v="2015-12-21T00:00:00"/>
    <d v="2015-12-27T00:00:00"/>
    <s v="Standard Class"/>
    <x v="742"/>
    <s v="Roger Demir"/>
    <s v="CONSUMER"/>
    <s v="united states"/>
    <s v="Daytona Beach"/>
    <s v="Florida"/>
    <n v="32114"/>
    <s v="South"/>
    <s v="TEC-AC-10003237"/>
    <x v="2"/>
    <x v="11"/>
    <x v="1640"/>
    <n v="50.88"/>
    <n v="6"/>
    <n v="11"/>
    <s v="Grande"/>
    <n v="0.2"/>
    <n v="10.176000000000002"/>
    <n v="-10.176"/>
    <n v="61.056000000000004"/>
    <s v="Medio"/>
    <n v="14.628"/>
    <n v="0.28749999999999998"/>
    <n v="-26.076000000000001"/>
    <n v="6"/>
    <n v="6"/>
    <s v="CORRECTO"/>
    <n v="2015"/>
    <n v="0"/>
  </r>
  <r>
    <x v="4334"/>
    <x v="2152"/>
    <d v="2015-12-21T00:00:00"/>
    <d v="2015-12-27T00:00:00"/>
    <s v="Standard Class"/>
    <x v="742"/>
    <s v="Roger Demir"/>
    <s v="CONSUMER"/>
    <s v="united states"/>
    <s v="Daytona Beach"/>
    <s v="Florida"/>
    <n v="32114"/>
    <s v="South"/>
    <s v="OFF-EN-10003798"/>
    <x v="1"/>
    <x v="12"/>
    <x v="825"/>
    <n v="27.312000000000001"/>
    <n v="2"/>
    <n v="5"/>
    <s v="Pequeño"/>
    <n v="0.2"/>
    <n v="5.4624000000000006"/>
    <n v="-5.4623999999999997"/>
    <n v="32.7744"/>
    <s v="Bajo"/>
    <n v="9.2178000000000004"/>
    <n v="0.33750000000000002"/>
    <n v="-12.6318"/>
    <n v="6"/>
    <n v="6"/>
    <s v="CORRECTO"/>
    <n v="2015"/>
    <n v="0"/>
  </r>
  <r>
    <x v="4335"/>
    <x v="2153"/>
    <d v="2015-12-20T00:00:00"/>
    <d v="2015-12-24T00:00:00"/>
    <s v="Standard Class"/>
    <x v="47"/>
    <s v="Gary Zandusky"/>
    <s v="CONSUMER"/>
    <s v="united states"/>
    <s v="Bullhead City"/>
    <s v="Arizona"/>
    <n v="86442"/>
    <s v="West"/>
    <s v="OFF-EN-10003068"/>
    <x v="1"/>
    <x v="12"/>
    <x v="1641"/>
    <n v="7.92"/>
    <n v="1"/>
    <n v="9"/>
    <s v="Pequeño"/>
    <n v="0.2"/>
    <n v="1.5840000000000001"/>
    <n v="-1.5840000000000001"/>
    <n v="9.5039999999999996"/>
    <s v="Bajo"/>
    <n v="2.7719999999999998"/>
    <n v="0.35"/>
    <n v="-3.5640000000000001"/>
    <n v="4"/>
    <n v="4"/>
    <s v="CORRECTO"/>
    <n v="2015"/>
    <n v="0"/>
  </r>
  <r>
    <x v="4336"/>
    <x v="2153"/>
    <d v="2015-12-20T00:00:00"/>
    <d v="2015-12-24T00:00:00"/>
    <s v="Standard Class"/>
    <x v="47"/>
    <s v="Gary Zandusky"/>
    <s v="CONSUMER"/>
    <s v="united states"/>
    <s v="Bullhead City"/>
    <s v="Arizona"/>
    <n v="86442"/>
    <s v="West"/>
    <s v="FUR-FU-10002088"/>
    <x v="0"/>
    <x v="5"/>
    <x v="1093"/>
    <n v="14.368"/>
    <n v="2"/>
    <n v="22"/>
    <s v="Pequeño"/>
    <n v="0.2"/>
    <n v="2.8736000000000002"/>
    <n v="-2.8736000000000002"/>
    <n v="17.241600000000002"/>
    <s v="Bajo"/>
    <n v="3.9512"/>
    <n v="0.27500000000000002"/>
    <n v="-7.5431999999999997"/>
    <n v="4"/>
    <n v="4"/>
    <s v="CORRECTO"/>
    <n v="2015"/>
    <n v="0"/>
  </r>
  <r>
    <x v="4337"/>
    <x v="2154"/>
    <d v="2015-11-27T00:00:00"/>
    <d v="2015-12-01T00:00:00"/>
    <s v="Standard Class"/>
    <x v="17"/>
    <s v="Steve Nguyen"/>
    <s v="HOME OFFICE"/>
    <s v="united states"/>
    <s v="Los Angeles"/>
    <s v="California"/>
    <n v="90049"/>
    <s v="West"/>
    <s v="TEC-AC-10000158"/>
    <x v="2"/>
    <x v="11"/>
    <x v="357"/>
    <n v="107.97"/>
    <n v="3"/>
    <n v="27"/>
    <s v="Mediano"/>
    <n v="0"/>
    <n v="0"/>
    <n v="0"/>
    <n v="107.97"/>
    <s v="Medio"/>
    <n v="22.6737"/>
    <n v="0.21"/>
    <n v="-85.296300000000002"/>
    <n v="4"/>
    <n v="4"/>
    <s v="CORRECTO"/>
    <n v="2015"/>
    <n v="0"/>
  </r>
  <r>
    <x v="4338"/>
    <x v="2154"/>
    <d v="2015-11-27T00:00:00"/>
    <d v="2015-12-01T00:00:00"/>
    <s v="Standard Class"/>
    <x v="17"/>
    <s v="Steve Nguyen"/>
    <s v="HOME OFFICE"/>
    <s v="united states"/>
    <s v="Los Angeles"/>
    <s v="California"/>
    <n v="90049"/>
    <s v="West"/>
    <s v="OFF-PA-10000482"/>
    <x v="1"/>
    <x v="10"/>
    <x v="67"/>
    <n v="113.82"/>
    <n v="3"/>
    <n v="28"/>
    <s v="Mediano"/>
    <n v="0"/>
    <n v="0"/>
    <n v="0"/>
    <n v="113.82"/>
    <s v="Medio"/>
    <n v="53.495399999999997"/>
    <n v="0.47"/>
    <n v="-60.324599999999997"/>
    <n v="4"/>
    <n v="4"/>
    <s v="CORRECTO"/>
    <n v="2015"/>
    <n v="0"/>
  </r>
  <r>
    <x v="4339"/>
    <x v="2155"/>
    <d v="2017-08-27T00:00:00"/>
    <d v="2017-09-01T00:00:00"/>
    <s v="Standard Class"/>
    <x v="729"/>
    <s v="Dana Kaydos"/>
    <s v="CONSUMER"/>
    <s v="united states"/>
    <s v="Franklin"/>
    <s v="Tennessee"/>
    <n v="37064"/>
    <s v="South"/>
    <s v="OFF-PA-10004888"/>
    <x v="1"/>
    <x v="10"/>
    <x v="968"/>
    <n v="5.1840000000000002"/>
    <n v="1"/>
    <n v="25"/>
    <s v="Pequeño"/>
    <n v="0.2"/>
    <n v="1.0368000000000002"/>
    <n v="-1.0367999999999999"/>
    <n v="6.2208000000000006"/>
    <s v="Bajo"/>
    <n v="1.8144"/>
    <n v="0.35"/>
    <n v="-2.3328000000000002"/>
    <n v="5"/>
    <n v="5"/>
    <s v="CORRECTO"/>
    <n v="2017"/>
    <n v="0"/>
  </r>
  <r>
    <x v="4340"/>
    <x v="2156"/>
    <d v="2014-03-22T00:00:00"/>
    <d v="2014-03-22T00:00:00"/>
    <s v="Same Day"/>
    <x v="718"/>
    <s v="Vivian Mathis"/>
    <s v="CONSUMER"/>
    <s v="united states"/>
    <s v="Portage"/>
    <s v="Indiana"/>
    <n v="46368"/>
    <s v="Central"/>
    <s v="OFF-AR-10003478"/>
    <x v="1"/>
    <x v="6"/>
    <x v="359"/>
    <n v="16.28"/>
    <n v="2"/>
    <n v="31"/>
    <s v="Pequeño"/>
    <n v="0"/>
    <n v="0"/>
    <n v="0"/>
    <n v="16.28"/>
    <s v="Bajo"/>
    <n v="6.5119999999999996"/>
    <n v="0.39999999999999997"/>
    <n v="-9.7680000000000007"/>
    <n v="0"/>
    <n v="0"/>
    <s v="CORRECTO"/>
    <n v="2014"/>
    <n v="0"/>
  </r>
  <r>
    <x v="4341"/>
    <x v="2157"/>
    <d v="2017-12-17T00:00:00"/>
    <d v="2017-12-21T00:00:00"/>
    <s v="Standard Class"/>
    <x v="673"/>
    <s v="Giulietta Baptist"/>
    <s v="CONSUMER"/>
    <s v="united states"/>
    <s v="Arlington"/>
    <s v="Virginia"/>
    <n v="22204"/>
    <s v="South"/>
    <s v="OFF-ST-10003208"/>
    <x v="1"/>
    <x v="4"/>
    <x v="246"/>
    <n v="544.38"/>
    <n v="3"/>
    <n v="45"/>
    <s v="Mediano"/>
    <n v="0"/>
    <n v="0"/>
    <n v="0"/>
    <n v="544.38"/>
    <s v="Muy Alto"/>
    <n v="157.87020000000001"/>
    <n v="0.29000000000000004"/>
    <n v="-386.50979999999998"/>
    <n v="4"/>
    <n v="4"/>
    <s v="CORRECTO"/>
    <n v="2017"/>
    <n v="0"/>
  </r>
  <r>
    <x v="4342"/>
    <x v="2158"/>
    <d v="2017-03-19T00:00:00"/>
    <d v="2017-03-22T00:00:00"/>
    <s v="First Class"/>
    <x v="444"/>
    <s v="Natalie DeCherney"/>
    <s v="CONSUMER"/>
    <s v="united states"/>
    <s v="San Francisco"/>
    <s v="California"/>
    <n v="94110"/>
    <s v="West"/>
    <s v="OFF-BI-10004970"/>
    <x v="1"/>
    <x v="8"/>
    <x v="917"/>
    <n v="19.824000000000002"/>
    <n v="6"/>
    <n v="44"/>
    <s v="Grande"/>
    <n v="0.2"/>
    <n v="3.9648000000000003"/>
    <n v="-3.9647999999999999"/>
    <n v="23.788800000000002"/>
    <s v="Bajo"/>
    <n v="6.6905999999999999"/>
    <n v="0.33749999999999997"/>
    <n v="-9.1685999999999996"/>
    <n v="3"/>
    <n v="3"/>
    <s v="CORRECTO"/>
    <n v="2017"/>
    <n v="0"/>
  </r>
  <r>
    <x v="4343"/>
    <x v="2158"/>
    <d v="2017-03-19T00:00:00"/>
    <d v="2017-03-22T00:00:00"/>
    <s v="First Class"/>
    <x v="444"/>
    <s v="Natalie DeCherney"/>
    <s v="CONSUMER"/>
    <s v="united states"/>
    <s v="San Francisco"/>
    <s v="California"/>
    <n v="94110"/>
    <s v="West"/>
    <s v="TEC-PH-10000038"/>
    <x v="2"/>
    <x v="7"/>
    <x v="1065"/>
    <n v="657.50400000000002"/>
    <n v="6"/>
    <n v="18"/>
    <s v="Grande"/>
    <n v="0.2"/>
    <n v="131.5008"/>
    <n v="-131.5008"/>
    <n v="789.00480000000005"/>
    <s v="Muy Alto"/>
    <n v="-131.5008"/>
    <n v="-0.19999999999999998"/>
    <n v="-657.50400000000002"/>
    <n v="3"/>
    <n v="3"/>
    <s v="CORRECTO"/>
    <n v="2017"/>
    <n v="0"/>
  </r>
  <r>
    <x v="4344"/>
    <x v="2158"/>
    <d v="2017-03-19T00:00:00"/>
    <d v="2017-03-22T00:00:00"/>
    <s v="First Class"/>
    <x v="444"/>
    <s v="Natalie DeCherney"/>
    <s v="CONSUMER"/>
    <s v="united states"/>
    <s v="San Francisco"/>
    <s v="California"/>
    <n v="94110"/>
    <s v="West"/>
    <s v="TEC-AC-10001552"/>
    <x v="2"/>
    <x v="11"/>
    <x v="100"/>
    <n v="99.54"/>
    <n v="2"/>
    <n v="25"/>
    <s v="Pequeño"/>
    <n v="0"/>
    <n v="0"/>
    <n v="0"/>
    <n v="99.54"/>
    <s v="Medio"/>
    <n v="10.949400000000001"/>
    <n v="0.11"/>
    <n v="-88.590599999999995"/>
    <n v="3"/>
    <n v="3"/>
    <s v="CORRECTO"/>
    <n v="2017"/>
    <n v="0"/>
  </r>
  <r>
    <x v="4345"/>
    <x v="2158"/>
    <d v="2017-03-19T00:00:00"/>
    <d v="2017-03-22T00:00:00"/>
    <s v="First Class"/>
    <x v="444"/>
    <s v="Natalie DeCherney"/>
    <s v="CONSUMER"/>
    <s v="united states"/>
    <s v="San Francisco"/>
    <s v="California"/>
    <n v="94110"/>
    <s v="West"/>
    <s v="TEC-AC-10002926"/>
    <x v="2"/>
    <x v="11"/>
    <x v="1123"/>
    <n v="199.96"/>
    <n v="4"/>
    <n v="30"/>
    <s v="Mediano"/>
    <n v="0"/>
    <n v="0"/>
    <n v="0"/>
    <n v="199.96"/>
    <s v="Medio"/>
    <n v="85.982799999999997"/>
    <n v="0.43"/>
    <n v="-113.9772"/>
    <n v="3"/>
    <n v="3"/>
    <s v="CORRECTO"/>
    <n v="2017"/>
    <n v="0"/>
  </r>
  <r>
    <x v="4346"/>
    <x v="2159"/>
    <d v="2016-09-18T00:00:00"/>
    <d v="2016-09-25T00:00:00"/>
    <s v="Standard Class"/>
    <x v="570"/>
    <s v="Magdelene Morse"/>
    <s v="CONSUMER"/>
    <s v="united states"/>
    <s v="New Rochelle"/>
    <s v="New York"/>
    <n v="10801"/>
    <s v="East"/>
    <s v="FUR-CH-10001394"/>
    <x v="0"/>
    <x v="1"/>
    <x v="654"/>
    <n v="631.78200000000004"/>
    <n v="2"/>
    <n v="21"/>
    <s v="Pequeño"/>
    <n v="0.1"/>
    <n v="63.178200000000004"/>
    <n v="-63.178199999999997"/>
    <n v="694.96019999999999"/>
    <s v="Muy Alto"/>
    <n v="140.39599999999999"/>
    <n v="0.22222222222222218"/>
    <n v="-428.20780000000002"/>
    <n v="7"/>
    <n v="7"/>
    <s v="CORRECTO"/>
    <n v="2016"/>
    <n v="0"/>
  </r>
  <r>
    <x v="4347"/>
    <x v="2159"/>
    <d v="2016-09-18T00:00:00"/>
    <d v="2016-09-25T00:00:00"/>
    <s v="Standard Class"/>
    <x v="570"/>
    <s v="Magdelene Morse"/>
    <s v="CONSUMER"/>
    <s v="united states"/>
    <s v="New Rochelle"/>
    <s v="New York"/>
    <n v="10801"/>
    <s v="East"/>
    <s v="FUR-FU-10004053"/>
    <x v="0"/>
    <x v="5"/>
    <x v="1642"/>
    <n v="60.72"/>
    <n v="3"/>
    <n v="13"/>
    <s v="Mediano"/>
    <n v="0"/>
    <n v="0"/>
    <n v="0"/>
    <n v="60.72"/>
    <s v="Medio"/>
    <n v="26.1096"/>
    <n v="0.43"/>
    <n v="-34.610399999999998"/>
    <n v="7"/>
    <n v="7"/>
    <s v="CORRECTO"/>
    <n v="2016"/>
    <n v="0"/>
  </r>
  <r>
    <x v="4348"/>
    <x v="2160"/>
    <d v="2017-11-24T00:00:00"/>
    <d v="2017-11-29T00:00:00"/>
    <s v="Second Class"/>
    <x v="597"/>
    <s v="Mark Van Huff"/>
    <s v="CONSUMER"/>
    <s v="united states"/>
    <s v="Mesa"/>
    <s v="Arizona"/>
    <n v="85204"/>
    <s v="West"/>
    <s v="OFF-BI-10004230"/>
    <x v="1"/>
    <x v="8"/>
    <x v="655"/>
    <n v="20.724"/>
    <n v="2"/>
    <n v="20"/>
    <s v="Pequeño"/>
    <n v="0.7"/>
    <n v="14.506799999999998"/>
    <n v="-14.5068"/>
    <n v="35.230800000000002"/>
    <s v="Bajo"/>
    <n v="-15.1976"/>
    <n v="-0.73333333333333328"/>
    <n v="-21.4148"/>
    <n v="5"/>
    <n v="5"/>
    <s v="CORRECTO"/>
    <n v="2017"/>
    <n v="0"/>
  </r>
  <r>
    <x v="4349"/>
    <x v="2160"/>
    <d v="2017-11-24T00:00:00"/>
    <d v="2017-11-29T00:00:00"/>
    <s v="Second Class"/>
    <x v="597"/>
    <s v="Mark Van Huff"/>
    <s v="CONSUMER"/>
    <s v="united states"/>
    <s v="Mesa"/>
    <s v="Arizona"/>
    <n v="85204"/>
    <s v="West"/>
    <s v="OFF-ST-10000060"/>
    <x v="1"/>
    <x v="4"/>
    <x v="392"/>
    <n v="415.87200000000001"/>
    <n v="8"/>
    <n v="43"/>
    <s v="Grande"/>
    <n v="0.2"/>
    <n v="83.174400000000006"/>
    <n v="-83.174400000000006"/>
    <n v="499.04640000000001"/>
    <s v="Alto"/>
    <n v="-41.587200000000003"/>
    <n v="-0.1"/>
    <n v="-374.28480000000002"/>
    <n v="5"/>
    <n v="5"/>
    <s v="CORRECTO"/>
    <n v="2017"/>
    <n v="0"/>
  </r>
  <r>
    <x v="4350"/>
    <x v="2161"/>
    <d v="2017-04-11T00:00:00"/>
    <d v="2017-04-15T00:00:00"/>
    <s v="Standard Class"/>
    <x v="691"/>
    <s v="Jack Lebron"/>
    <s v="CONSUMER"/>
    <s v="united states"/>
    <s v="Lancaster"/>
    <s v="Ohio"/>
    <n v="43130"/>
    <s v="East"/>
    <s v="OFF-ST-10001325"/>
    <x v="1"/>
    <x v="4"/>
    <x v="471"/>
    <n v="16.768000000000001"/>
    <n v="2"/>
    <n v="35"/>
    <s v="Pequeño"/>
    <n v="0.2"/>
    <n v="3.3536000000000001"/>
    <n v="-3.3536000000000001"/>
    <n v="20.121600000000001"/>
    <s v="Bajo"/>
    <n v="1.4672000000000001"/>
    <n v="8.7499999999999994E-2"/>
    <n v="-11.9472"/>
    <n v="4"/>
    <n v="4"/>
    <s v="CORRECTO"/>
    <n v="2017"/>
    <n v="0"/>
  </r>
  <r>
    <x v="4351"/>
    <x v="2161"/>
    <d v="2017-04-11T00:00:00"/>
    <d v="2017-04-15T00:00:00"/>
    <s v="Standard Class"/>
    <x v="691"/>
    <s v="Jack Lebron"/>
    <s v="CONSUMER"/>
    <s v="united states"/>
    <s v="Lancaster"/>
    <s v="Ohio"/>
    <n v="43130"/>
    <s v="East"/>
    <s v="TEC-AC-10003441"/>
    <x v="2"/>
    <x v="11"/>
    <x v="658"/>
    <n v="27.12"/>
    <n v="2"/>
    <n v="22"/>
    <s v="Pequeño"/>
    <n v="0.2"/>
    <n v="5.4240000000000004"/>
    <n v="-5.4240000000000004"/>
    <n v="32.544000000000004"/>
    <s v="Bajo"/>
    <n v="-4.7460000000000004"/>
    <n v="-0.17500000000000002"/>
    <n v="-26.442"/>
    <n v="4"/>
    <n v="4"/>
    <s v="CORRECTO"/>
    <n v="2017"/>
    <n v="0"/>
  </r>
  <r>
    <x v="4352"/>
    <x v="2162"/>
    <d v="2017-12-10T00:00:00"/>
    <d v="2017-12-12T00:00:00"/>
    <s v="Second Class"/>
    <x v="743"/>
    <s v="Alex Grayson"/>
    <s v="CONSUMER"/>
    <s v="united states"/>
    <s v="Stockton"/>
    <s v="California"/>
    <n v="95207"/>
    <s v="West"/>
    <s v="TEC-PH-10003215"/>
    <x v="2"/>
    <x v="7"/>
    <x v="1611"/>
    <n v="95.84"/>
    <n v="4"/>
    <n v="18"/>
    <s v="Mediano"/>
    <n v="0.2"/>
    <n v="19.168000000000003"/>
    <n v="-19.167999999999999"/>
    <n v="115.00800000000001"/>
    <s v="Medio"/>
    <n v="34.741999999999997"/>
    <n v="0.36249999999999993"/>
    <n v="-41.93"/>
    <n v="2"/>
    <n v="2"/>
    <s v="CORRECTO"/>
    <n v="2017"/>
    <n v="0"/>
  </r>
  <r>
    <x v="4353"/>
    <x v="2162"/>
    <d v="2017-12-10T00:00:00"/>
    <d v="2017-12-12T00:00:00"/>
    <s v="Second Class"/>
    <x v="743"/>
    <s v="Alex Grayson"/>
    <s v="CONSUMER"/>
    <s v="united states"/>
    <s v="Stockton"/>
    <s v="California"/>
    <n v="95207"/>
    <s v="West"/>
    <s v="OFF-PA-10002005"/>
    <x v="1"/>
    <x v="10"/>
    <x v="510"/>
    <n v="12.96"/>
    <n v="2"/>
    <n v="33"/>
    <s v="Pequeño"/>
    <n v="0"/>
    <n v="0"/>
    <n v="0"/>
    <n v="12.96"/>
    <s v="Bajo"/>
    <n v="6.2207999999999997"/>
    <n v="0.47999999999999993"/>
    <n v="-6.7392000000000003"/>
    <n v="2"/>
    <n v="2"/>
    <s v="CORRECTO"/>
    <n v="2017"/>
    <n v="0"/>
  </r>
  <r>
    <x v="4354"/>
    <x v="2163"/>
    <d v="2017-11-24T00:00:00"/>
    <d v="2017-11-26T00:00:00"/>
    <s v="Second Class"/>
    <x v="550"/>
    <s v="Michael Dominguez"/>
    <s v="CORPORATE"/>
    <s v="united states"/>
    <s v="Asheville"/>
    <s v="North Carolina"/>
    <n v="28806"/>
    <s v="South"/>
    <s v="OFF-BI-10004465"/>
    <x v="1"/>
    <x v="8"/>
    <x v="739"/>
    <n v="19.007999999999999"/>
    <n v="8"/>
    <n v="19"/>
    <s v="Grande"/>
    <n v="0.7"/>
    <n v="13.305599999999998"/>
    <n v="-13.3056"/>
    <n v="32.313599999999994"/>
    <s v="Bajo"/>
    <n v="-12.672000000000001"/>
    <n v="-0.66666666666666674"/>
    <n v="-18.374400000000001"/>
    <n v="2"/>
    <n v="2"/>
    <s v="CORRECTO"/>
    <n v="2017"/>
    <n v="0"/>
  </r>
  <r>
    <x v="4355"/>
    <x v="2164"/>
    <d v="2015-12-04T00:00:00"/>
    <d v="2015-12-07T00:00:00"/>
    <s v="Second Class"/>
    <x v="197"/>
    <s v="Rose O'Brian"/>
    <s v="CONSUMER"/>
    <s v="united states"/>
    <s v="Clarksville"/>
    <s v="Tennessee"/>
    <n v="37042"/>
    <s v="South"/>
    <s v="OFF-BI-10000545"/>
    <x v="1"/>
    <x v="8"/>
    <x v="692"/>
    <n v="1598.058"/>
    <n v="7"/>
    <n v="48"/>
    <s v="Grande"/>
    <n v="0.7"/>
    <n v="1118.6405999999999"/>
    <n v="-1118.6405999999999"/>
    <n v="2716.6985999999997"/>
    <s v="Muy Alto"/>
    <n v="-1065.3720000000001"/>
    <n v="-0.66666666666666674"/>
    <n v="-1544.7893999999999"/>
    <n v="3"/>
    <n v="3"/>
    <s v="CORRECTO"/>
    <n v="2015"/>
    <n v="0"/>
  </r>
  <r>
    <x v="4356"/>
    <x v="2164"/>
    <d v="2015-12-04T00:00:00"/>
    <d v="2015-12-07T00:00:00"/>
    <s v="Second Class"/>
    <x v="197"/>
    <s v="Rose O'Brian"/>
    <s v="CONSUMER"/>
    <s v="united states"/>
    <s v="Clarksville"/>
    <s v="Tennessee"/>
    <n v="37042"/>
    <s v="South"/>
    <s v="OFF-AR-10003752"/>
    <x v="1"/>
    <x v="6"/>
    <x v="684"/>
    <n v="36.96"/>
    <n v="4"/>
    <n v="17"/>
    <s v="Mediano"/>
    <n v="0.2"/>
    <n v="7.3920000000000003"/>
    <n v="-7.3920000000000003"/>
    <n v="44.352000000000004"/>
    <s v="Bajo"/>
    <n v="12.012"/>
    <n v="0.32500000000000001"/>
    <n v="-17.556000000000001"/>
    <n v="3"/>
    <n v="3"/>
    <s v="CORRECTO"/>
    <n v="2015"/>
    <n v="0"/>
  </r>
  <r>
    <x v="4357"/>
    <x v="2165"/>
    <d v="2017-12-11T00:00:00"/>
    <d v="2017-12-11T00:00:00"/>
    <s v="Same Day"/>
    <x v="625"/>
    <s v="Ralph Ritter"/>
    <s v="CONSUMER"/>
    <s v="united states"/>
    <s v="Aurora"/>
    <s v="Illinois"/>
    <n v="60505"/>
    <s v="Central"/>
    <s v="OFF-PA-10001937"/>
    <x v="1"/>
    <x v="10"/>
    <x v="289"/>
    <n v="10.368"/>
    <n v="2"/>
    <n v="24"/>
    <s v="Pequeño"/>
    <n v="0.2"/>
    <n v="2.0736000000000003"/>
    <n v="-2.0735999999999999"/>
    <n v="12.441600000000001"/>
    <s v="Bajo"/>
    <n v="3.6288"/>
    <n v="0.35"/>
    <n v="-4.6656000000000004"/>
    <n v="0"/>
    <n v="0"/>
    <s v="CORRECTO"/>
    <n v="2017"/>
    <n v="0"/>
  </r>
  <r>
    <x v="4358"/>
    <x v="2165"/>
    <d v="2017-12-11T00:00:00"/>
    <d v="2017-12-11T00:00:00"/>
    <s v="Same Day"/>
    <x v="625"/>
    <s v="Ralph Ritter"/>
    <s v="CONSUMER"/>
    <s v="united states"/>
    <s v="Aurora"/>
    <s v="Illinois"/>
    <n v="60505"/>
    <s v="Central"/>
    <s v="FUR-FU-10004306"/>
    <x v="0"/>
    <x v="5"/>
    <x v="622"/>
    <n v="77.72"/>
    <n v="1"/>
    <n v="17"/>
    <s v="Pequeño"/>
    <n v="0.6"/>
    <n v="46.631999999999998"/>
    <n v="-46.631999999999998"/>
    <n v="124.352"/>
    <s v="Medio"/>
    <n v="-66.061999999999998"/>
    <n v="-0.85"/>
    <n v="-97.15"/>
    <n v="0"/>
    <n v="0"/>
    <s v="CORRECTO"/>
    <n v="2017"/>
    <n v="0"/>
  </r>
  <r>
    <x v="4359"/>
    <x v="2165"/>
    <d v="2017-12-11T00:00:00"/>
    <d v="2017-12-11T00:00:00"/>
    <s v="Same Day"/>
    <x v="625"/>
    <s v="Ralph Ritter"/>
    <s v="CONSUMER"/>
    <s v="united states"/>
    <s v="Aurora"/>
    <s v="Illinois"/>
    <n v="60505"/>
    <s v="Central"/>
    <s v="FUR-CH-10003973"/>
    <x v="0"/>
    <x v="1"/>
    <x v="867"/>
    <n v="520.46400000000006"/>
    <n v="2"/>
    <n v="31"/>
    <s v="Pequeño"/>
    <n v="0.3"/>
    <n v="156.13920000000002"/>
    <n v="-156.13919999999999"/>
    <n v="676.60320000000002"/>
    <s v="Muy Alto"/>
    <n v="-14.8704"/>
    <n v="-2.8571428571428567E-2"/>
    <n v="-379.1952"/>
    <n v="0"/>
    <n v="0"/>
    <s v="CORRECTO"/>
    <n v="2017"/>
    <n v="0"/>
  </r>
  <r>
    <x v="4360"/>
    <x v="2166"/>
    <d v="2016-05-21T00:00:00"/>
    <d v="2016-05-23T00:00:00"/>
    <s v="First Class"/>
    <x v="291"/>
    <s v="Christine Phan"/>
    <s v="CORPORATE"/>
    <s v="united states"/>
    <s v="Warwick"/>
    <s v="Rhode Island"/>
    <n v="2886"/>
    <s v="East"/>
    <s v="OFF-PA-10000565"/>
    <x v="1"/>
    <x v="10"/>
    <x v="33"/>
    <n v="111.96"/>
    <n v="2"/>
    <n v="150"/>
    <s v="Pequeño"/>
    <n v="0"/>
    <n v="0"/>
    <n v="0"/>
    <n v="111.96"/>
    <s v="Medio"/>
    <n v="54.860399999999998"/>
    <n v="0.49"/>
    <n v="-57.099600000000002"/>
    <n v="2"/>
    <n v="2"/>
    <s v="CORRECTO"/>
    <n v="2016"/>
    <n v="0"/>
  </r>
  <r>
    <x v="4361"/>
    <x v="2167"/>
    <d v="2017-02-17T00:00:00"/>
    <d v="2017-02-21T00:00:00"/>
    <s v="Second Class"/>
    <x v="328"/>
    <s v="Lauren Leatherbury"/>
    <s v="CONSUMER"/>
    <s v="united states"/>
    <s v="Lafayette"/>
    <s v="Louisiana"/>
    <n v="70506"/>
    <s v="South"/>
    <s v="TEC-PH-10003875"/>
    <x v="2"/>
    <x v="7"/>
    <x v="119"/>
    <n v="29.16"/>
    <n v="3"/>
    <n v="13"/>
    <s v="Mediano"/>
    <n v="0"/>
    <n v="0"/>
    <n v="0"/>
    <n v="29.16"/>
    <s v="Bajo"/>
    <n v="8.4564000000000004"/>
    <n v="0.29000000000000004"/>
    <n v="-20.703600000000002"/>
    <n v="4"/>
    <n v="4"/>
    <s v="CORRECTO"/>
    <n v="2017"/>
    <n v="0"/>
  </r>
  <r>
    <x v="4362"/>
    <x v="2168"/>
    <d v="2017-05-20T00:00:00"/>
    <d v="2017-05-22T00:00:00"/>
    <s v="Second Class"/>
    <x v="396"/>
    <s v="Nat Carroll"/>
    <s v="CONSUMER"/>
    <s v="united states"/>
    <s v="Fargo"/>
    <s v="North Dakota"/>
    <n v="58103"/>
    <s v="Central"/>
    <s v="OFF-AR-10001953"/>
    <x v="1"/>
    <x v="6"/>
    <x v="400"/>
    <n v="131.94"/>
    <n v="3"/>
    <n v="27"/>
    <s v="Mediano"/>
    <n v="0"/>
    <n v="0"/>
    <n v="0"/>
    <n v="131.94"/>
    <s v="Medio"/>
    <n v="35.623800000000003"/>
    <n v="0.27"/>
    <n v="-96.316199999999995"/>
    <n v="2"/>
    <n v="2"/>
    <s v="CORRECTO"/>
    <n v="2017"/>
    <n v="0"/>
  </r>
  <r>
    <x v="4363"/>
    <x v="2168"/>
    <d v="2017-05-20T00:00:00"/>
    <d v="2017-05-22T00:00:00"/>
    <s v="Second Class"/>
    <x v="396"/>
    <s v="Nat Carroll"/>
    <s v="CONSUMER"/>
    <s v="united states"/>
    <s v="Fargo"/>
    <s v="North Dakota"/>
    <n v="58103"/>
    <s v="Central"/>
    <s v="OFF-AR-10001374"/>
    <x v="1"/>
    <x v="6"/>
    <x v="313"/>
    <n v="25.92"/>
    <n v="4"/>
    <n v="21"/>
    <s v="Mediano"/>
    <n v="0"/>
    <n v="0"/>
    <n v="0"/>
    <n v="25.92"/>
    <s v="Bajo"/>
    <n v="8.2943999999999996"/>
    <n v="0.31999999999999995"/>
    <n v="-17.625599999999999"/>
    <n v="2"/>
    <n v="2"/>
    <s v="CORRECTO"/>
    <n v="2017"/>
    <n v="0"/>
  </r>
  <r>
    <x v="4364"/>
    <x v="2168"/>
    <d v="2017-05-20T00:00:00"/>
    <d v="2017-05-22T00:00:00"/>
    <s v="Second Class"/>
    <x v="396"/>
    <s v="Nat Carroll"/>
    <s v="CONSUMER"/>
    <s v="united states"/>
    <s v="Fargo"/>
    <s v="North Dakota"/>
    <n v="58103"/>
    <s v="Central"/>
    <s v="OFF-ST-10003816"/>
    <x v="1"/>
    <x v="4"/>
    <x v="717"/>
    <n v="704.76"/>
    <n v="4"/>
    <n v="26"/>
    <s v="Mediano"/>
    <n v="0"/>
    <n v="0"/>
    <n v="0"/>
    <n v="704.76"/>
    <s v="Muy Alto"/>
    <n v="162.09479999999999"/>
    <n v="0.22999999999999998"/>
    <n v="-542.66520000000003"/>
    <n v="2"/>
    <n v="2"/>
    <s v="CORRECTO"/>
    <n v="2017"/>
    <n v="0"/>
  </r>
  <r>
    <x v="4365"/>
    <x v="2168"/>
    <d v="2017-05-20T00:00:00"/>
    <d v="2017-05-22T00:00:00"/>
    <s v="Second Class"/>
    <x v="396"/>
    <s v="Nat Carroll"/>
    <s v="CONSUMER"/>
    <s v="united states"/>
    <s v="Fargo"/>
    <s v="North Dakota"/>
    <n v="58103"/>
    <s v="Central"/>
    <s v="OFF-FA-10001843"/>
    <x v="1"/>
    <x v="13"/>
    <x v="128"/>
    <n v="7.41"/>
    <n v="3"/>
    <n v="215"/>
    <s v="Mediano"/>
    <n v="0"/>
    <n v="0"/>
    <n v="0"/>
    <n v="7.41"/>
    <s v="Bajo"/>
    <n v="3.4826999999999999"/>
    <n v="0.47"/>
    <n v="-3.9272999999999998"/>
    <n v="2"/>
    <n v="2"/>
    <s v="CORRECTO"/>
    <n v="2017"/>
    <n v="0"/>
  </r>
  <r>
    <x v="4366"/>
    <x v="2168"/>
    <d v="2017-05-20T00:00:00"/>
    <d v="2017-05-22T00:00:00"/>
    <s v="Second Class"/>
    <x v="396"/>
    <s v="Nat Carroll"/>
    <s v="CONSUMER"/>
    <s v="united states"/>
    <s v="Fargo"/>
    <s v="North Dakota"/>
    <n v="58103"/>
    <s v="Central"/>
    <s v="OFF-AR-10000657"/>
    <x v="1"/>
    <x v="6"/>
    <x v="1527"/>
    <n v="21.5"/>
    <n v="10"/>
    <n v="22"/>
    <s v="Grande"/>
    <n v="0"/>
    <n v="0"/>
    <n v="0"/>
    <n v="21.5"/>
    <s v="Bajo"/>
    <n v="7.0949999999999998"/>
    <n v="0.33"/>
    <n v="-14.404999999999999"/>
    <n v="2"/>
    <n v="2"/>
    <s v="CORRECTO"/>
    <n v="2017"/>
    <n v="0"/>
  </r>
  <r>
    <x v="4367"/>
    <x v="2169"/>
    <d v="2017-09-11T00:00:00"/>
    <d v="2017-09-13T00:00:00"/>
    <s v="Second Class"/>
    <x v="66"/>
    <s v="Helen Andreada"/>
    <s v="CONSUMER"/>
    <s v="united states"/>
    <s v="Chicago"/>
    <s v="Illinois"/>
    <n v="60623"/>
    <s v="Central"/>
    <s v="OFF-FA-10000936"/>
    <x v="1"/>
    <x v="13"/>
    <x v="1307"/>
    <n v="10.528"/>
    <n v="4"/>
    <n v="23"/>
    <s v="Mediano"/>
    <n v="0.2"/>
    <n v="2.1056000000000004"/>
    <n v="-2.1055999999999999"/>
    <n v="12.633600000000001"/>
    <s v="Bajo"/>
    <n v="3.29"/>
    <n v="0.3125"/>
    <n v="-5.1323999999999996"/>
    <n v="2"/>
    <n v="2"/>
    <s v="CORRECTO"/>
    <n v="2017"/>
    <n v="0"/>
  </r>
  <r>
    <x v="4368"/>
    <x v="2169"/>
    <d v="2017-09-11T00:00:00"/>
    <d v="2017-09-13T00:00:00"/>
    <s v="Second Class"/>
    <x v="66"/>
    <s v="Helen Andreada"/>
    <s v="CONSUMER"/>
    <s v="united states"/>
    <s v="Chicago"/>
    <s v="Illinois"/>
    <n v="60623"/>
    <s v="Central"/>
    <s v="OFF-PA-10003657"/>
    <x v="1"/>
    <x v="10"/>
    <x v="630"/>
    <n v="20.544"/>
    <n v="6"/>
    <n v="18"/>
    <s v="Grande"/>
    <n v="0.2"/>
    <n v="4.1088000000000005"/>
    <n v="-4.1087999999999996"/>
    <n v="24.652799999999999"/>
    <s v="Bajo"/>
    <n v="6.42"/>
    <n v="0.3125"/>
    <n v="-10.0152"/>
    <n v="2"/>
    <n v="2"/>
    <s v="CORRECTO"/>
    <n v="2017"/>
    <n v="0"/>
  </r>
  <r>
    <x v="4369"/>
    <x v="2170"/>
    <d v="2016-11-05T00:00:00"/>
    <d v="2016-11-10T00:00:00"/>
    <s v="Standard Class"/>
    <x v="671"/>
    <s v="Michelle Arnett"/>
    <s v="HOME OFFICE"/>
    <s v="united states"/>
    <s v="Lawrence"/>
    <s v="Indiana"/>
    <n v="46226"/>
    <s v="Central"/>
    <s v="OFF-BI-10001989"/>
    <x v="1"/>
    <x v="8"/>
    <x v="542"/>
    <n v="104.9"/>
    <n v="5"/>
    <n v="43"/>
    <s v="Grande"/>
    <n v="0"/>
    <n v="0"/>
    <n v="0"/>
    <n v="104.9"/>
    <s v="Medio"/>
    <n v="50.351999999999997"/>
    <n v="0.47999999999999993"/>
    <n v="-54.548000000000002"/>
    <n v="5"/>
    <n v="5"/>
    <s v="CORRECTO"/>
    <n v="2016"/>
    <n v="0"/>
  </r>
  <r>
    <x v="4370"/>
    <x v="2170"/>
    <d v="2016-11-05T00:00:00"/>
    <d v="2016-11-10T00:00:00"/>
    <s v="Standard Class"/>
    <x v="671"/>
    <s v="Michelle Arnett"/>
    <s v="HOME OFFICE"/>
    <s v="united states"/>
    <s v="Lawrence"/>
    <s v="Indiana"/>
    <n v="46226"/>
    <s v="Central"/>
    <s v="OFF-AR-10002987"/>
    <x v="1"/>
    <x v="6"/>
    <x v="1562"/>
    <n v="39.68"/>
    <n v="2"/>
    <n v="24"/>
    <s v="Pequeño"/>
    <n v="0"/>
    <n v="0"/>
    <n v="0"/>
    <n v="39.68"/>
    <s v="Bajo"/>
    <n v="16.268799999999999"/>
    <n v="0.41"/>
    <n v="-23.411200000000001"/>
    <n v="5"/>
    <n v="5"/>
    <s v="CORRECTO"/>
    <n v="2016"/>
    <n v="0"/>
  </r>
  <r>
    <x v="4371"/>
    <x v="2170"/>
    <d v="2016-11-05T00:00:00"/>
    <d v="2016-11-10T00:00:00"/>
    <s v="Standard Class"/>
    <x v="671"/>
    <s v="Michelle Arnett"/>
    <s v="HOME OFFICE"/>
    <s v="united states"/>
    <s v="Lawrence"/>
    <s v="Indiana"/>
    <n v="46226"/>
    <s v="Central"/>
    <s v="OFF-LA-10000414"/>
    <x v="1"/>
    <x v="2"/>
    <x v="1643"/>
    <n v="51.75"/>
    <n v="5"/>
    <n v="15"/>
    <s v="Grande"/>
    <n v="0"/>
    <n v="0"/>
    <n v="0"/>
    <n v="51.75"/>
    <s v="Medio"/>
    <n v="24.84"/>
    <n v="0.48"/>
    <n v="-26.91"/>
    <n v="5"/>
    <n v="5"/>
    <s v="CORRECTO"/>
    <n v="2016"/>
    <n v="0"/>
  </r>
  <r>
    <x v="4372"/>
    <x v="2171"/>
    <d v="2017-07-23T00:00:00"/>
    <d v="2017-07-25T00:00:00"/>
    <s v="Second Class"/>
    <x v="23"/>
    <s v="Lena Hernandez"/>
    <s v="CONSUMER"/>
    <s v="united states"/>
    <s v="Elkhart"/>
    <s v="Indiana"/>
    <n v="46514"/>
    <s v="Central"/>
    <s v="OFF-AR-10003602"/>
    <x v="1"/>
    <x v="6"/>
    <x v="242"/>
    <n v="11.68"/>
    <n v="2"/>
    <n v="15"/>
    <s v="Pequeño"/>
    <n v="0"/>
    <n v="0"/>
    <n v="0"/>
    <n v="11.68"/>
    <s v="Bajo"/>
    <n v="5.4896000000000003"/>
    <n v="0.47000000000000003"/>
    <n v="-6.1904000000000003"/>
    <n v="2"/>
    <n v="2"/>
    <s v="CORRECTO"/>
    <n v="2017"/>
    <n v="0"/>
  </r>
  <r>
    <x v="4373"/>
    <x v="2171"/>
    <d v="2017-07-23T00:00:00"/>
    <d v="2017-07-25T00:00:00"/>
    <s v="Second Class"/>
    <x v="23"/>
    <s v="Lena Hernandez"/>
    <s v="CONSUMER"/>
    <s v="united states"/>
    <s v="Elkhart"/>
    <s v="Indiana"/>
    <n v="46514"/>
    <s v="Central"/>
    <s v="TEC-AC-10002550"/>
    <x v="2"/>
    <x v="11"/>
    <x v="1548"/>
    <n v="159.75"/>
    <n v="5"/>
    <n v="17"/>
    <s v="Grande"/>
    <n v="0"/>
    <n v="0"/>
    <n v="0"/>
    <n v="159.75"/>
    <s v="Medio"/>
    <n v="11.182499999999999"/>
    <n v="6.9999999999999993E-2"/>
    <n v="-148.5675"/>
    <n v="2"/>
    <n v="2"/>
    <s v="CORRECTO"/>
    <n v="2017"/>
    <n v="0"/>
  </r>
  <r>
    <x v="4374"/>
    <x v="2172"/>
    <d v="2016-11-18T00:00:00"/>
    <d v="2016-11-24T00:00:00"/>
    <s v="Standard Class"/>
    <x v="115"/>
    <s v="Sean Braxton"/>
    <s v="CORPORATE"/>
    <s v="united states"/>
    <s v="Kent"/>
    <s v="Ohio"/>
    <n v="44240"/>
    <s v="East"/>
    <s v="OFF-AP-10002998"/>
    <x v="1"/>
    <x v="9"/>
    <x v="1644"/>
    <n v="103.968"/>
    <n v="6"/>
    <n v="17"/>
    <s v="Grande"/>
    <n v="0.2"/>
    <n v="20.793600000000001"/>
    <n v="-20.793600000000001"/>
    <n v="124.7616"/>
    <s v="Medio"/>
    <n v="16.8948"/>
    <n v="0.16250000000000001"/>
    <n v="-66.279600000000002"/>
    <n v="6"/>
    <n v="6"/>
    <s v="CORRECTO"/>
    <n v="2016"/>
    <n v="0"/>
  </r>
  <r>
    <x v="4375"/>
    <x v="2173"/>
    <d v="2014-04-25T00:00:00"/>
    <d v="2014-04-30T00:00:00"/>
    <s v="Standard Class"/>
    <x v="457"/>
    <s v="Beth Thompson"/>
    <s v="HOME OFFICE"/>
    <s v="united states"/>
    <s v="San Gabriel"/>
    <s v="California"/>
    <n v="91776"/>
    <s v="West"/>
    <s v="FUR-FU-10003708"/>
    <x v="0"/>
    <x v="5"/>
    <x v="71"/>
    <n v="303.25"/>
    <n v="5"/>
    <n v="24"/>
    <s v="Grande"/>
    <n v="0"/>
    <n v="0"/>
    <n v="0"/>
    <n v="303.25"/>
    <s v="Alto"/>
    <n v="63.682499999999997"/>
    <n v="0.21"/>
    <n v="-239.5675"/>
    <n v="5"/>
    <n v="5"/>
    <s v="CORRECTO"/>
    <n v="2014"/>
    <n v="0"/>
  </r>
  <r>
    <x v="4376"/>
    <x v="2173"/>
    <d v="2014-04-25T00:00:00"/>
    <d v="2014-04-30T00:00:00"/>
    <s v="Standard Class"/>
    <x v="457"/>
    <s v="Beth Thompson"/>
    <s v="HOME OFFICE"/>
    <s v="united states"/>
    <s v="San Gabriel"/>
    <s v="California"/>
    <n v="91776"/>
    <s v="West"/>
    <s v="OFF-AP-10001391"/>
    <x v="1"/>
    <x v="9"/>
    <x v="1269"/>
    <n v="270.72000000000003"/>
    <n v="3"/>
    <n v="9"/>
    <s v="Mediano"/>
    <n v="0"/>
    <n v="0"/>
    <n v="0"/>
    <n v="270.72000000000003"/>
    <s v="Alto"/>
    <n v="78.508799999999994"/>
    <n v="0.28999999999999992"/>
    <n v="-192.21119999999999"/>
    <n v="5"/>
    <n v="5"/>
    <s v="CORRECTO"/>
    <n v="2014"/>
    <n v="0"/>
  </r>
  <r>
    <x v="4377"/>
    <x v="2173"/>
    <d v="2014-04-25T00:00:00"/>
    <d v="2014-04-30T00:00:00"/>
    <s v="Standard Class"/>
    <x v="457"/>
    <s v="Beth Thompson"/>
    <s v="HOME OFFICE"/>
    <s v="united states"/>
    <s v="San Gabriel"/>
    <s v="California"/>
    <n v="91776"/>
    <s v="West"/>
    <s v="FUR-CH-10003973"/>
    <x v="0"/>
    <x v="1"/>
    <x v="867"/>
    <n v="1487.04"/>
    <n v="5"/>
    <n v="31"/>
    <s v="Grande"/>
    <n v="0.2"/>
    <n v="297.40800000000002"/>
    <n v="-297.40800000000002"/>
    <n v="1784.4479999999999"/>
    <s v="Muy Alto"/>
    <n v="148.70400000000001"/>
    <n v="0.1"/>
    <n v="-1040.9280000000001"/>
    <n v="5"/>
    <n v="5"/>
    <s v="CORRECTO"/>
    <n v="2014"/>
    <n v="0"/>
  </r>
  <r>
    <x v="4378"/>
    <x v="2174"/>
    <d v="2015-11-30T00:00:00"/>
    <d v="2015-12-02T00:00:00"/>
    <s v="Second Class"/>
    <x v="28"/>
    <s v="Paul Stevenson"/>
    <s v="HOME OFFICE"/>
    <s v="united states"/>
    <s v="Henderson"/>
    <s v="Kentucky"/>
    <n v="42420"/>
    <s v="South"/>
    <s v="OFF-EN-10000461"/>
    <x v="1"/>
    <x v="12"/>
    <x v="753"/>
    <n v="17.48"/>
    <n v="2"/>
    <n v="37"/>
    <s v="Pequeño"/>
    <n v="0"/>
    <n v="0"/>
    <n v="0"/>
    <n v="17.48"/>
    <s v="Bajo"/>
    <n v="8.2156000000000002"/>
    <n v="0.47000000000000003"/>
    <n v="-9.2644000000000002"/>
    <n v="2"/>
    <n v="2"/>
    <s v="CORRECTO"/>
    <n v="2015"/>
    <n v="0"/>
  </r>
  <r>
    <x v="4379"/>
    <x v="2174"/>
    <d v="2015-11-30T00:00:00"/>
    <d v="2015-12-02T00:00:00"/>
    <s v="Second Class"/>
    <x v="28"/>
    <s v="Paul Stevenson"/>
    <s v="HOME OFFICE"/>
    <s v="united states"/>
    <s v="Henderson"/>
    <s v="Kentucky"/>
    <n v="42420"/>
    <s v="South"/>
    <s v="OFF-EN-10002831"/>
    <x v="1"/>
    <x v="12"/>
    <x v="836"/>
    <n v="71.88"/>
    <n v="2"/>
    <n v="17"/>
    <s v="Pequeño"/>
    <n v="0"/>
    <n v="0"/>
    <n v="0"/>
    <n v="71.88"/>
    <s v="Medio"/>
    <n v="32.345999999999997"/>
    <n v="0.44999999999999996"/>
    <n v="-39.533999999999999"/>
    <n v="2"/>
    <n v="2"/>
    <s v="CORRECTO"/>
    <n v="2015"/>
    <n v="0"/>
  </r>
  <r>
    <x v="4380"/>
    <x v="2175"/>
    <d v="2015-10-25T00:00:00"/>
    <d v="2015-10-30T00:00:00"/>
    <s v="Standard Class"/>
    <x v="577"/>
    <s v="Trudy Brown"/>
    <s v="CONSUMER"/>
    <s v="united states"/>
    <s v="San Francisco"/>
    <s v="California"/>
    <n v="94110"/>
    <s v="West"/>
    <s v="OFF-AR-10004648"/>
    <x v="1"/>
    <x v="6"/>
    <x v="626"/>
    <n v="60.45"/>
    <n v="3"/>
    <n v="17"/>
    <s v="Mediano"/>
    <n v="0"/>
    <n v="0"/>
    <n v="0"/>
    <n v="60.45"/>
    <s v="Medio"/>
    <n v="16.3215"/>
    <n v="0.27"/>
    <n v="-44.128500000000003"/>
    <n v="5"/>
    <n v="5"/>
    <s v="CORRECTO"/>
    <n v="2015"/>
    <n v="0"/>
  </r>
  <r>
    <x v="4381"/>
    <x v="2175"/>
    <d v="2015-10-25T00:00:00"/>
    <d v="2015-10-30T00:00:00"/>
    <s v="Standard Class"/>
    <x v="577"/>
    <s v="Trudy Brown"/>
    <s v="CONSUMER"/>
    <s v="united states"/>
    <s v="San Francisco"/>
    <s v="California"/>
    <n v="94110"/>
    <s v="West"/>
    <s v="FUR-TA-10001857"/>
    <x v="0"/>
    <x v="3"/>
    <x v="438"/>
    <n v="253.17599999999999"/>
    <n v="3"/>
    <n v="11"/>
    <s v="Mediano"/>
    <n v="0.2"/>
    <n v="50.635199999999998"/>
    <n v="-50.635199999999998"/>
    <n v="303.81119999999999"/>
    <s v="Alto"/>
    <n v="-31.646999999999998"/>
    <n v="-0.125"/>
    <n v="-234.18780000000001"/>
    <n v="5"/>
    <n v="5"/>
    <s v="CORRECTO"/>
    <n v="2015"/>
    <n v="0"/>
  </r>
  <r>
    <x v="4382"/>
    <x v="2176"/>
    <d v="2015-07-20T00:00:00"/>
    <d v="2015-07-27T00:00:00"/>
    <s v="Standard Class"/>
    <x v="154"/>
    <s v="Russell Applegate"/>
    <s v="CONSUMER"/>
    <s v="united states"/>
    <s v="Highland Park"/>
    <s v="Illinois"/>
    <n v="60035"/>
    <s v="Central"/>
    <s v="OFF-BI-10000546"/>
    <x v="1"/>
    <x v="8"/>
    <x v="614"/>
    <n v="2.88"/>
    <n v="5"/>
    <n v="50"/>
    <s v="Grande"/>
    <n v="0.8"/>
    <n v="2.3039999999999998"/>
    <n v="-2.3039999999999998"/>
    <n v="5.1839999999999993"/>
    <s v="Bajo"/>
    <n v="-4.4640000000000004"/>
    <n v="-1.5500000000000003"/>
    <n v="-5.04"/>
    <n v="7"/>
    <n v="7"/>
    <s v="CORRECTO"/>
    <n v="2015"/>
    <n v="0"/>
  </r>
  <r>
    <x v="4383"/>
    <x v="2176"/>
    <d v="2015-07-20T00:00:00"/>
    <d v="2015-07-27T00:00:00"/>
    <s v="Standard Class"/>
    <x v="154"/>
    <s v="Russell Applegate"/>
    <s v="CONSUMER"/>
    <s v="united states"/>
    <s v="Highland Park"/>
    <s v="Illinois"/>
    <n v="60035"/>
    <s v="Central"/>
    <s v="FUR-BO-10004690"/>
    <x v="0"/>
    <x v="0"/>
    <x v="1645"/>
    <n v="384.94400000000002"/>
    <n v="4"/>
    <n v="9"/>
    <s v="Mediano"/>
    <n v="0.3"/>
    <n v="115.4832"/>
    <n v="-115.4832"/>
    <n v="500.42720000000003"/>
    <s v="Muy Alto"/>
    <n v="-126.4816"/>
    <n v="-0.32857142857142857"/>
    <n v="-395.94240000000002"/>
    <n v="7"/>
    <n v="7"/>
    <s v="CORRECTO"/>
    <n v="2015"/>
    <n v="0"/>
  </r>
  <r>
    <x v="4384"/>
    <x v="2176"/>
    <d v="2015-07-20T00:00:00"/>
    <d v="2015-07-27T00:00:00"/>
    <s v="Standard Class"/>
    <x v="154"/>
    <s v="Russell Applegate"/>
    <s v="CONSUMER"/>
    <s v="united states"/>
    <s v="Highland Park"/>
    <s v="Illinois"/>
    <n v="60035"/>
    <s v="Central"/>
    <s v="TEC-PH-10001557"/>
    <x v="2"/>
    <x v="7"/>
    <x v="664"/>
    <n v="153.584"/>
    <n v="2"/>
    <n v="43"/>
    <s v="Pequeño"/>
    <n v="0.2"/>
    <n v="30.716800000000003"/>
    <n v="-30.716799999999999"/>
    <n v="184.30080000000001"/>
    <s v="Medio"/>
    <n v="13.438599999999999"/>
    <n v="8.7499999999999994E-2"/>
    <n v="-109.4286"/>
    <n v="7"/>
    <n v="7"/>
    <s v="CORRECTO"/>
    <n v="2015"/>
    <n v="0"/>
  </r>
  <r>
    <x v="4385"/>
    <x v="2176"/>
    <d v="2015-07-20T00:00:00"/>
    <d v="2015-07-27T00:00:00"/>
    <s v="Standard Class"/>
    <x v="154"/>
    <s v="Russell Applegate"/>
    <s v="CONSUMER"/>
    <s v="united states"/>
    <s v="Highland Park"/>
    <s v="Illinois"/>
    <n v="60035"/>
    <s v="Central"/>
    <s v="FUR-BO-10002545"/>
    <x v="0"/>
    <x v="0"/>
    <x v="37"/>
    <n v="913.43"/>
    <n v="5"/>
    <n v="35"/>
    <s v="Grande"/>
    <n v="0.3"/>
    <n v="274.029"/>
    <n v="-274.029"/>
    <n v="1187.4589999999998"/>
    <s v="Muy Alto"/>
    <n v="-52.195999999999998"/>
    <n v="-5.7142857142857141E-2"/>
    <n v="-691.59699999999998"/>
    <n v="7"/>
    <n v="7"/>
    <s v="CORRECTO"/>
    <n v="2015"/>
    <n v="0"/>
  </r>
  <r>
    <x v="4386"/>
    <x v="2177"/>
    <d v="2016-10-27T00:00:00"/>
    <d v="2016-11-02T00:00:00"/>
    <s v="Standard Class"/>
    <x v="162"/>
    <s v="Bart Pistole"/>
    <s v="CORPORATE"/>
    <s v="united states"/>
    <s v="San Francisco"/>
    <s v="California"/>
    <n v="94122"/>
    <s v="West"/>
    <s v="OFF-AP-10001366"/>
    <x v="1"/>
    <x v="9"/>
    <x v="360"/>
    <n v="43.92"/>
    <n v="4"/>
    <n v="52"/>
    <s v="Mediano"/>
    <n v="0"/>
    <n v="0"/>
    <n v="0"/>
    <n v="43.92"/>
    <s v="Bajo"/>
    <n v="11.8584"/>
    <n v="0.26999999999999996"/>
    <n v="-32.061599999999999"/>
    <n v="6"/>
    <n v="6"/>
    <s v="CORRECTO"/>
    <n v="2016"/>
    <n v="0"/>
  </r>
  <r>
    <x v="4387"/>
    <x v="2177"/>
    <d v="2016-10-27T00:00:00"/>
    <d v="2016-11-02T00:00:00"/>
    <s v="Standard Class"/>
    <x v="162"/>
    <s v="Bart Pistole"/>
    <s v="CORPORATE"/>
    <s v="united states"/>
    <s v="San Francisco"/>
    <s v="California"/>
    <n v="94122"/>
    <s v="West"/>
    <s v="OFF-BI-10001628"/>
    <x v="1"/>
    <x v="8"/>
    <x v="1112"/>
    <n v="25.032"/>
    <n v="3"/>
    <n v="39"/>
    <s v="Mediano"/>
    <n v="0.2"/>
    <n v="5.0064000000000002"/>
    <n v="-5.0064000000000002"/>
    <n v="30.038399999999999"/>
    <s v="Bajo"/>
    <n v="7.8224999999999998"/>
    <n v="0.3125"/>
    <n v="-12.203099999999999"/>
    <n v="6"/>
    <n v="6"/>
    <s v="CORRECTO"/>
    <n v="2016"/>
    <n v="0"/>
  </r>
  <r>
    <x v="4388"/>
    <x v="2178"/>
    <d v="2017-11-20T00:00:00"/>
    <d v="2017-11-22T00:00:00"/>
    <s v="First Class"/>
    <x v="303"/>
    <s v="Carlos Daly"/>
    <s v="CONSUMER"/>
    <s v="united states"/>
    <s v="New York City"/>
    <s v="New York"/>
    <n v="10035"/>
    <s v="East"/>
    <s v="OFF-PA-10003651"/>
    <x v="1"/>
    <x v="10"/>
    <x v="652"/>
    <n v="46.76"/>
    <n v="7"/>
    <n v="26"/>
    <s v="Grande"/>
    <n v="0"/>
    <n v="0"/>
    <n v="0"/>
    <n v="46.76"/>
    <s v="Bajo"/>
    <n v="22.444800000000001"/>
    <n v="0.48000000000000004"/>
    <n v="-24.315200000000001"/>
    <n v="2"/>
    <n v="2"/>
    <s v="CORRECTO"/>
    <n v="2017"/>
    <n v="0"/>
  </r>
  <r>
    <x v="4389"/>
    <x v="2178"/>
    <d v="2017-11-20T00:00:00"/>
    <d v="2017-11-22T00:00:00"/>
    <s v="First Class"/>
    <x v="303"/>
    <s v="Carlos Daly"/>
    <s v="CONSUMER"/>
    <s v="united states"/>
    <s v="New York City"/>
    <s v="New York"/>
    <n v="10035"/>
    <s v="East"/>
    <s v="FUR-BO-10003159"/>
    <x v="0"/>
    <x v="0"/>
    <x v="1109"/>
    <n v="183.96799999999999"/>
    <n v="2"/>
    <n v="19"/>
    <s v="Pequeño"/>
    <n v="0.2"/>
    <n v="36.793599999999998"/>
    <n v="-36.793599999999998"/>
    <n v="220.76159999999999"/>
    <s v="Alto"/>
    <n v="-25.2956"/>
    <n v="-0.13750000000000001"/>
    <n v="-172.47"/>
    <n v="2"/>
    <n v="2"/>
    <s v="CORRECTO"/>
    <n v="2017"/>
    <n v="0"/>
  </r>
  <r>
    <x v="4390"/>
    <x v="2178"/>
    <d v="2017-11-20T00:00:00"/>
    <d v="2017-11-22T00:00:00"/>
    <s v="First Class"/>
    <x v="303"/>
    <s v="Carlos Daly"/>
    <s v="CONSUMER"/>
    <s v="united states"/>
    <s v="New York City"/>
    <s v="New York"/>
    <n v="10035"/>
    <s v="East"/>
    <s v="TEC-PH-10001459"/>
    <x v="2"/>
    <x v="7"/>
    <x v="1447"/>
    <n v="1259.97"/>
    <n v="3"/>
    <n v="39"/>
    <s v="Mediano"/>
    <n v="0"/>
    <n v="0"/>
    <n v="0"/>
    <n v="1259.97"/>
    <s v="Muy Alto"/>
    <n v="327.59219999999999"/>
    <n v="0.26"/>
    <n v="-932.37779999999998"/>
    <n v="2"/>
    <n v="2"/>
    <s v="CORRECTO"/>
    <n v="2017"/>
    <n v="0"/>
  </r>
  <r>
    <x v="4391"/>
    <x v="2178"/>
    <d v="2017-11-20T00:00:00"/>
    <d v="2017-11-22T00:00:00"/>
    <s v="First Class"/>
    <x v="303"/>
    <s v="Carlos Daly"/>
    <s v="CONSUMER"/>
    <s v="united states"/>
    <s v="New York City"/>
    <s v="New York"/>
    <n v="10035"/>
    <s v="East"/>
    <s v="OFF-AR-10004602"/>
    <x v="1"/>
    <x v="6"/>
    <x v="1226"/>
    <n v="68.97"/>
    <n v="3"/>
    <n v="25"/>
    <s v="Mediano"/>
    <n v="0"/>
    <n v="0"/>
    <n v="0"/>
    <n v="68.97"/>
    <s v="Medio"/>
    <n v="19.311599999999999"/>
    <n v="0.27999999999999997"/>
    <n v="-49.6584"/>
    <n v="2"/>
    <n v="2"/>
    <s v="CORRECTO"/>
    <n v="2017"/>
    <n v="0"/>
  </r>
  <r>
    <x v="4392"/>
    <x v="2179"/>
    <d v="2016-09-08T00:00:00"/>
    <d v="2016-09-12T00:00:00"/>
    <s v="Standard Class"/>
    <x v="10"/>
    <s v="Ken Black"/>
    <s v="CORPORATE"/>
    <s v="united states"/>
    <s v="Dallas"/>
    <s v="Texas"/>
    <n v="75081"/>
    <s v="Central"/>
    <s v="OFF-AR-10001953"/>
    <x v="1"/>
    <x v="6"/>
    <x v="400"/>
    <n v="70.367999999999995"/>
    <n v="2"/>
    <n v="27"/>
    <s v="Pequeño"/>
    <n v="0.2"/>
    <n v="14.073599999999999"/>
    <n v="-14.073600000000001"/>
    <n v="84.441599999999994"/>
    <s v="Medio"/>
    <n v="6.1571999999999996"/>
    <n v="8.7499999999999994E-2"/>
    <n v="-50.1372"/>
    <n v="4"/>
    <n v="4"/>
    <s v="CORRECTO"/>
    <n v="2016"/>
    <n v="0"/>
  </r>
  <r>
    <x v="4393"/>
    <x v="2179"/>
    <d v="2016-09-08T00:00:00"/>
    <d v="2016-09-12T00:00:00"/>
    <s v="Standard Class"/>
    <x v="10"/>
    <s v="Ken Black"/>
    <s v="CORPORATE"/>
    <s v="united states"/>
    <s v="Dallas"/>
    <s v="Texas"/>
    <n v="75081"/>
    <s v="Central"/>
    <s v="TEC-PH-10000923"/>
    <x v="2"/>
    <x v="7"/>
    <x v="1234"/>
    <n v="59.96"/>
    <n v="5"/>
    <n v="21"/>
    <s v="Grande"/>
    <n v="0.2"/>
    <n v="11.992000000000001"/>
    <n v="-11.992000000000001"/>
    <n v="71.951999999999998"/>
    <s v="Medio"/>
    <n v="21.735499999999998"/>
    <n v="0.36249999999999999"/>
    <n v="-26.232500000000002"/>
    <n v="4"/>
    <n v="4"/>
    <s v="CORRECTO"/>
    <n v="2016"/>
    <n v="0"/>
  </r>
  <r>
    <x v="4394"/>
    <x v="2180"/>
    <d v="2014-07-20T00:00:00"/>
    <d v="2014-07-20T00:00:00"/>
    <s v="Same Day"/>
    <x v="573"/>
    <s v="Scot Wooten"/>
    <s v="CONSUMER"/>
    <s v="united states"/>
    <s v="Springfield"/>
    <s v="Ohio"/>
    <n v="45503"/>
    <s v="East"/>
    <s v="OFF-ST-10002583"/>
    <x v="1"/>
    <x v="4"/>
    <x v="571"/>
    <n v="25.984000000000002"/>
    <n v="1"/>
    <n v="16"/>
    <s v="Pequeño"/>
    <n v="0.2"/>
    <n v="5.1968000000000005"/>
    <n v="-5.1967999999999996"/>
    <n v="31.180800000000001"/>
    <s v="Bajo"/>
    <n v="-5.1967999999999996"/>
    <n v="-0.19999999999999998"/>
    <n v="-25.984000000000002"/>
    <n v="0"/>
    <n v="0"/>
    <s v="CORRECTO"/>
    <n v="2014"/>
    <n v="0"/>
  </r>
  <r>
    <x v="4395"/>
    <x v="2180"/>
    <d v="2014-07-20T00:00:00"/>
    <d v="2014-07-20T00:00:00"/>
    <s v="Same Day"/>
    <x v="573"/>
    <s v="Scot Wooten"/>
    <s v="CONSUMER"/>
    <s v="united states"/>
    <s v="Springfield"/>
    <s v="Ohio"/>
    <n v="45503"/>
    <s v="East"/>
    <s v="OFF-BI-10000977"/>
    <x v="1"/>
    <x v="8"/>
    <x v="991"/>
    <n v="27.36"/>
    <n v="3"/>
    <n v="47"/>
    <s v="Mediano"/>
    <n v="0.7"/>
    <n v="19.151999999999997"/>
    <n v="-19.152000000000001"/>
    <n v="46.512"/>
    <s v="Bajo"/>
    <n v="-21.888000000000002"/>
    <n v="-0.8"/>
    <n v="-30.096"/>
    <n v="0"/>
    <n v="0"/>
    <s v="CORRECTO"/>
    <n v="2014"/>
    <n v="0"/>
  </r>
  <r>
    <x v="4396"/>
    <x v="2181"/>
    <d v="2016-11-15T00:00:00"/>
    <d v="2016-11-19T00:00:00"/>
    <s v="Standard Class"/>
    <x v="706"/>
    <s v="Anna Häberlin"/>
    <s v="CORPORATE"/>
    <s v="united states"/>
    <s v="San Diego"/>
    <s v="California"/>
    <n v="92024"/>
    <s v="West"/>
    <s v="TEC-PH-10002549"/>
    <x v="2"/>
    <x v="7"/>
    <x v="937"/>
    <n v="361.37599999999998"/>
    <n v="2"/>
    <n v="22"/>
    <s v="Pequeño"/>
    <n v="0.2"/>
    <n v="72.275199999999998"/>
    <n v="-72.275199999999998"/>
    <n v="433.65119999999996"/>
    <s v="Alto"/>
    <n v="27.103200000000001"/>
    <n v="7.5000000000000011E-2"/>
    <n v="-261.99759999999998"/>
    <n v="4"/>
    <n v="4"/>
    <s v="CORRECTO"/>
    <n v="2016"/>
    <n v="0"/>
  </r>
  <r>
    <x v="4397"/>
    <x v="2182"/>
    <d v="2014-07-07T00:00:00"/>
    <d v="2014-07-11T00:00:00"/>
    <s v="Standard Class"/>
    <x v="252"/>
    <s v="John Lee"/>
    <s v="CONSUMER"/>
    <s v="united states"/>
    <s v="Philadelphia"/>
    <s v="Pennsylvania"/>
    <n v="19120"/>
    <s v="East"/>
    <s v="FUR-CH-10002880"/>
    <x v="0"/>
    <x v="1"/>
    <x v="809"/>
    <n v="172.18600000000001"/>
    <n v="2"/>
    <n v="54"/>
    <s v="Pequeño"/>
    <n v="0.3"/>
    <n v="51.655799999999999"/>
    <n v="-51.655799999999999"/>
    <n v="223.84180000000001"/>
    <s v="Alto"/>
    <n v="-46.736199999999997"/>
    <n v="-0.27142857142857141"/>
    <n v="-167.2664"/>
    <n v="4"/>
    <n v="4"/>
    <s v="CORRECTO"/>
    <n v="2014"/>
    <n v="0"/>
  </r>
  <r>
    <x v="4398"/>
    <x v="2182"/>
    <d v="2014-07-07T00:00:00"/>
    <d v="2014-07-11T00:00:00"/>
    <s v="Standard Class"/>
    <x v="252"/>
    <s v="John Lee"/>
    <s v="CONSUMER"/>
    <s v="united states"/>
    <s v="Philadelphia"/>
    <s v="Pennsylvania"/>
    <n v="19120"/>
    <s v="East"/>
    <s v="FUR-FU-10003039"/>
    <x v="0"/>
    <x v="5"/>
    <x v="484"/>
    <n v="69.007999999999996"/>
    <n v="2"/>
    <n v="14"/>
    <s v="Pequeño"/>
    <n v="0.2"/>
    <n v="13.801600000000001"/>
    <n v="-13.801600000000001"/>
    <n v="82.809599999999989"/>
    <s v="Medio"/>
    <n v="12.0764"/>
    <n v="0.17500000000000002"/>
    <n v="-43.13"/>
    <n v="4"/>
    <n v="4"/>
    <s v="CORRECTO"/>
    <n v="2014"/>
    <n v="0"/>
  </r>
  <r>
    <x v="4399"/>
    <x v="2183"/>
    <d v="2016-03-17T00:00:00"/>
    <d v="2016-03-17T00:00:00"/>
    <s v="Same Day"/>
    <x v="47"/>
    <s v="Gary Zandusky"/>
    <s v="CONSUMER"/>
    <s v="united states"/>
    <s v="Columbia"/>
    <s v="Maryland"/>
    <n v="21044"/>
    <s v="East"/>
    <s v="OFF-EN-10003055"/>
    <x v="1"/>
    <x v="12"/>
    <x v="882"/>
    <n v="199.9"/>
    <n v="5"/>
    <n v="22"/>
    <s v="Grande"/>
    <n v="0"/>
    <n v="0"/>
    <n v="0"/>
    <n v="199.9"/>
    <s v="Medio"/>
    <n v="89.954999999999998"/>
    <n v="0.44999999999999996"/>
    <n v="-109.94499999999999"/>
    <n v="0"/>
    <n v="0"/>
    <s v="CORRECTO"/>
    <n v="2016"/>
    <n v="0"/>
  </r>
  <r>
    <x v="4400"/>
    <x v="2183"/>
    <d v="2016-03-17T00:00:00"/>
    <d v="2016-03-17T00:00:00"/>
    <s v="Same Day"/>
    <x v="47"/>
    <s v="Gary Zandusky"/>
    <s v="CONSUMER"/>
    <s v="united states"/>
    <s v="Columbia"/>
    <s v="Maryland"/>
    <n v="21044"/>
    <s v="East"/>
    <s v="OFF-AP-10002945"/>
    <x v="1"/>
    <x v="9"/>
    <x v="228"/>
    <n v="901.95"/>
    <n v="3"/>
    <n v="40"/>
    <s v="Mediano"/>
    <n v="0"/>
    <n v="0"/>
    <n v="0"/>
    <n v="901.95"/>
    <s v="Muy Alto"/>
    <n v="297.64350000000002"/>
    <n v="0.33"/>
    <n v="-604.30650000000003"/>
    <n v="0"/>
    <n v="0"/>
    <s v="CORRECTO"/>
    <n v="2016"/>
    <n v="0"/>
  </r>
  <r>
    <x v="4401"/>
    <x v="2183"/>
    <d v="2016-03-17T00:00:00"/>
    <d v="2016-03-17T00:00:00"/>
    <s v="Same Day"/>
    <x v="47"/>
    <s v="Gary Zandusky"/>
    <s v="CONSUMER"/>
    <s v="united states"/>
    <s v="Columbia"/>
    <s v="Maryland"/>
    <n v="21044"/>
    <s v="East"/>
    <s v="FUR-FU-10004306"/>
    <x v="0"/>
    <x v="5"/>
    <x v="622"/>
    <n v="971.5"/>
    <n v="5"/>
    <n v="17"/>
    <s v="Grande"/>
    <n v="0"/>
    <n v="0"/>
    <n v="0"/>
    <n v="971.5"/>
    <s v="Muy Alto"/>
    <n v="252.59"/>
    <n v="0.26"/>
    <n v="-718.91"/>
    <n v="0"/>
    <n v="0"/>
    <s v="CORRECTO"/>
    <n v="2016"/>
    <n v="0"/>
  </r>
  <r>
    <x v="4402"/>
    <x v="2184"/>
    <d v="2016-12-26T00:00:00"/>
    <d v="2016-12-27T00:00:00"/>
    <s v="First Class"/>
    <x v="116"/>
    <s v="Roy Collins"/>
    <s v="CONSUMER"/>
    <s v="united states"/>
    <s v="Colorado Springs"/>
    <s v="Colorado"/>
    <n v="80906"/>
    <s v="West"/>
    <s v="OFF-AR-10002445"/>
    <x v="1"/>
    <x v="6"/>
    <x v="1646"/>
    <n v="11.327999999999999"/>
    <n v="2"/>
    <n v="30"/>
    <s v="Pequeño"/>
    <n v="0.2"/>
    <n v="2.2656000000000001"/>
    <n v="-2.2656000000000001"/>
    <n v="13.593599999999999"/>
    <s v="Bajo"/>
    <n v="2.5488"/>
    <n v="0.22500000000000001"/>
    <n v="-6.5136000000000003"/>
    <n v="1"/>
    <n v="1"/>
    <s v="CORRECTO"/>
    <n v="2016"/>
    <n v="0"/>
  </r>
  <r>
    <x v="4403"/>
    <x v="2185"/>
    <d v="2014-09-02T00:00:00"/>
    <d v="2014-09-04T00:00:00"/>
    <s v="First Class"/>
    <x v="52"/>
    <s v="Clay Ludtke"/>
    <s v="CONSUMER"/>
    <s v="united states"/>
    <s v="New York City"/>
    <s v="New York"/>
    <n v="10009"/>
    <s v="East"/>
    <s v="OFF-AR-10002445"/>
    <x v="1"/>
    <x v="6"/>
    <x v="1646"/>
    <n v="21.24"/>
    <n v="3"/>
    <n v="30"/>
    <s v="Mediano"/>
    <n v="0"/>
    <n v="0"/>
    <n v="0"/>
    <n v="21.24"/>
    <s v="Bajo"/>
    <n v="8.0711999999999993"/>
    <n v="0.38"/>
    <n v="-13.168799999999999"/>
    <n v="2"/>
    <n v="2"/>
    <s v="CORRECTO"/>
    <n v="2014"/>
    <n v="0"/>
  </r>
  <r>
    <x v="4404"/>
    <x v="2186"/>
    <d v="2015-07-05T00:00:00"/>
    <d v="2015-07-10T00:00:00"/>
    <s v="Standard Class"/>
    <x v="596"/>
    <s v="Mitch Webber"/>
    <s v="CONSUMER"/>
    <s v="united states"/>
    <s v="Philadelphia"/>
    <s v="Pennsylvania"/>
    <n v="19140"/>
    <s v="East"/>
    <s v="TEC-AC-10002345"/>
    <x v="2"/>
    <x v="11"/>
    <x v="175"/>
    <n v="34.799999999999997"/>
    <n v="3"/>
    <n v="20"/>
    <s v="Mediano"/>
    <n v="0.2"/>
    <n v="6.96"/>
    <n v="-6.96"/>
    <n v="41.76"/>
    <s v="Bajo"/>
    <n v="2.1749999999999998"/>
    <n v="6.25E-2"/>
    <n v="-25.664999999999999"/>
    <n v="5"/>
    <n v="5"/>
    <s v="CORRECTO"/>
    <n v="2015"/>
    <n v="0"/>
  </r>
  <r>
    <x v="4405"/>
    <x v="2186"/>
    <d v="2015-07-05T00:00:00"/>
    <d v="2015-07-10T00:00:00"/>
    <s v="Standard Class"/>
    <x v="596"/>
    <s v="Mitch Webber"/>
    <s v="CONSUMER"/>
    <s v="united states"/>
    <s v="Philadelphia"/>
    <s v="Pennsylvania"/>
    <n v="19140"/>
    <s v="East"/>
    <s v="OFF-ST-10001558"/>
    <x v="1"/>
    <x v="4"/>
    <x v="719"/>
    <n v="38.975999999999999"/>
    <n v="3"/>
    <n v="31"/>
    <s v="Mediano"/>
    <n v="0.2"/>
    <n v="7.7952000000000004"/>
    <n v="-7.7952000000000004"/>
    <n v="46.7712"/>
    <s v="Bajo"/>
    <n v="-2.4359999999999999"/>
    <n v="-6.25E-2"/>
    <n v="-33.616799999999998"/>
    <n v="5"/>
    <n v="5"/>
    <s v="CORRECTO"/>
    <n v="2015"/>
    <n v="0"/>
  </r>
  <r>
    <x v="4406"/>
    <x v="2187"/>
    <d v="2016-11-20T00:00:00"/>
    <d v="2016-11-25T00:00:00"/>
    <s v="Standard Class"/>
    <x v="541"/>
    <s v="Barbara Fisher"/>
    <s v="CORPORATE"/>
    <s v="united states"/>
    <s v="Columbus"/>
    <s v="Indiana"/>
    <n v="47201"/>
    <s v="Central"/>
    <s v="OFF-PA-10001622"/>
    <x v="1"/>
    <x v="10"/>
    <x v="702"/>
    <n v="9.08"/>
    <n v="2"/>
    <n v="9"/>
    <s v="Pequeño"/>
    <n v="0"/>
    <n v="0"/>
    <n v="0"/>
    <n v="9.08"/>
    <s v="Bajo"/>
    <n v="4.0860000000000003"/>
    <n v="0.45"/>
    <n v="-4.9939999999999998"/>
    <n v="5"/>
    <n v="5"/>
    <s v="CORRECTO"/>
    <n v="2016"/>
    <n v="0"/>
  </r>
  <r>
    <x v="4407"/>
    <x v="2187"/>
    <d v="2016-11-20T00:00:00"/>
    <d v="2016-11-25T00:00:00"/>
    <s v="Standard Class"/>
    <x v="541"/>
    <s v="Barbara Fisher"/>
    <s v="CORPORATE"/>
    <s v="united states"/>
    <s v="Columbus"/>
    <s v="Indiana"/>
    <n v="47201"/>
    <s v="Central"/>
    <s v="OFF-PA-10000418"/>
    <x v="1"/>
    <x v="10"/>
    <x v="970"/>
    <n v="314.55"/>
    <n v="3"/>
    <n v="19"/>
    <s v="Mediano"/>
    <n v="0"/>
    <n v="0"/>
    <n v="0"/>
    <n v="314.55"/>
    <s v="Alto"/>
    <n v="150.98400000000001"/>
    <n v="0.48000000000000004"/>
    <n v="-163.566"/>
    <n v="5"/>
    <n v="5"/>
    <s v="CORRECTO"/>
    <n v="2016"/>
    <n v="0"/>
  </r>
  <r>
    <x v="4408"/>
    <x v="2187"/>
    <d v="2016-11-20T00:00:00"/>
    <d v="2016-11-25T00:00:00"/>
    <s v="Standard Class"/>
    <x v="541"/>
    <s v="Barbara Fisher"/>
    <s v="CORPORATE"/>
    <s v="united states"/>
    <s v="Columbus"/>
    <s v="Indiana"/>
    <n v="47201"/>
    <s v="Central"/>
    <s v="OFF-BI-10000343"/>
    <x v="1"/>
    <x v="8"/>
    <x v="186"/>
    <n v="4.91"/>
    <n v="1"/>
    <n v="44"/>
    <s v="Pequeño"/>
    <n v="0"/>
    <n v="0"/>
    <n v="0"/>
    <n v="4.91"/>
    <s v="Bajo"/>
    <n v="2.3077000000000001"/>
    <n v="0.47000000000000003"/>
    <n v="-2.6023000000000001"/>
    <n v="5"/>
    <n v="5"/>
    <s v="CORRECTO"/>
    <n v="2016"/>
    <n v="0"/>
  </r>
  <r>
    <x v="4409"/>
    <x v="2188"/>
    <d v="2014-05-06T00:00:00"/>
    <d v="2014-05-11T00:00:00"/>
    <s v="Standard Class"/>
    <x v="17"/>
    <s v="Steve Nguyen"/>
    <s v="HOME OFFICE"/>
    <s v="united states"/>
    <s v="Los Angeles"/>
    <s v="California"/>
    <n v="90004"/>
    <s v="West"/>
    <s v="OFF-LA-10004425"/>
    <x v="1"/>
    <x v="2"/>
    <x v="859"/>
    <n v="5.78"/>
    <n v="2"/>
    <n v="21"/>
    <s v="Pequeño"/>
    <n v="0"/>
    <n v="0"/>
    <n v="0"/>
    <n v="5.78"/>
    <s v="Bajo"/>
    <n v="2.7166000000000001"/>
    <n v="0.47000000000000003"/>
    <n v="-3.0634000000000001"/>
    <n v="5"/>
    <n v="5"/>
    <s v="CORRECTO"/>
    <n v="2014"/>
    <n v="0"/>
  </r>
  <r>
    <x v="4410"/>
    <x v="2188"/>
    <d v="2014-05-06T00:00:00"/>
    <d v="2014-05-11T00:00:00"/>
    <s v="Standard Class"/>
    <x v="17"/>
    <s v="Steve Nguyen"/>
    <s v="HOME OFFICE"/>
    <s v="united states"/>
    <s v="Los Angeles"/>
    <s v="California"/>
    <n v="90004"/>
    <s v="West"/>
    <s v="OFF-AR-10001897"/>
    <x v="1"/>
    <x v="6"/>
    <x v="646"/>
    <n v="107.94"/>
    <n v="6"/>
    <n v="24"/>
    <s v="Grande"/>
    <n v="0"/>
    <n v="0"/>
    <n v="0"/>
    <n v="107.94"/>
    <s v="Medio"/>
    <n v="30.223199999999999"/>
    <n v="0.27999999999999997"/>
    <n v="-77.716800000000006"/>
    <n v="5"/>
    <n v="5"/>
    <s v="CORRECTO"/>
    <n v="2014"/>
    <n v="0"/>
  </r>
  <r>
    <x v="4411"/>
    <x v="2189"/>
    <d v="2014-06-21T00:00:00"/>
    <d v="2014-06-24T00:00:00"/>
    <s v="First Class"/>
    <x v="509"/>
    <s v="Toby Braunhardt"/>
    <s v="CONSUMER"/>
    <s v="united states"/>
    <s v="New York City"/>
    <s v="New York"/>
    <n v="10024"/>
    <s v="East"/>
    <s v="OFF-PA-10003883"/>
    <x v="1"/>
    <x v="10"/>
    <x v="1238"/>
    <n v="19.649999999999999"/>
    <n v="3"/>
    <n v="19"/>
    <s v="Mediano"/>
    <n v="0"/>
    <n v="0"/>
    <n v="0"/>
    <n v="19.649999999999999"/>
    <s v="Bajo"/>
    <n v="9.0389999999999997"/>
    <n v="0.46"/>
    <n v="-10.611000000000001"/>
    <n v="3"/>
    <n v="3"/>
    <s v="CORRECTO"/>
    <n v="2014"/>
    <n v="0"/>
  </r>
  <r>
    <x v="4412"/>
    <x v="2189"/>
    <d v="2014-06-21T00:00:00"/>
    <d v="2014-06-24T00:00:00"/>
    <s v="First Class"/>
    <x v="509"/>
    <s v="Toby Braunhardt"/>
    <s v="CONSUMER"/>
    <s v="united states"/>
    <s v="New York City"/>
    <s v="New York"/>
    <n v="10024"/>
    <s v="East"/>
    <s v="TEC-PH-10003963"/>
    <x v="2"/>
    <x v="7"/>
    <x v="517"/>
    <n v="617.97"/>
    <n v="3"/>
    <n v="11"/>
    <s v="Mediano"/>
    <n v="0"/>
    <n v="0"/>
    <n v="0"/>
    <n v="617.97"/>
    <s v="Muy Alto"/>
    <n v="160.6722"/>
    <n v="0.26"/>
    <n v="-457.2978"/>
    <n v="3"/>
    <n v="3"/>
    <s v="CORRECTO"/>
    <n v="2014"/>
    <n v="0"/>
  </r>
  <r>
    <x v="4413"/>
    <x v="2189"/>
    <d v="2014-06-21T00:00:00"/>
    <d v="2014-06-24T00:00:00"/>
    <s v="First Class"/>
    <x v="509"/>
    <s v="Toby Braunhardt"/>
    <s v="CONSUMER"/>
    <s v="united states"/>
    <s v="New York City"/>
    <s v="New York"/>
    <n v="10024"/>
    <s v="East"/>
    <s v="OFF-AP-10001303"/>
    <x v="1"/>
    <x v="9"/>
    <x v="934"/>
    <n v="59.7"/>
    <n v="3"/>
    <n v="9"/>
    <s v="Mediano"/>
    <n v="0"/>
    <n v="0"/>
    <n v="0"/>
    <n v="59.7"/>
    <s v="Medio"/>
    <n v="26.864999999999998"/>
    <n v="0.44999999999999996"/>
    <n v="-32.835000000000001"/>
    <n v="3"/>
    <n v="3"/>
    <s v="CORRECTO"/>
    <n v="2014"/>
    <n v="0"/>
  </r>
  <r>
    <x v="4414"/>
    <x v="2190"/>
    <d v="2017-08-19T00:00:00"/>
    <d v="2017-08-23T00:00:00"/>
    <s v="Standard Class"/>
    <x v="80"/>
    <s v="Jennifer Braxton"/>
    <s v="CORPORATE"/>
    <s v="united states"/>
    <s v="Lawrence"/>
    <s v="Massachusetts"/>
    <n v="1841"/>
    <s v="East"/>
    <s v="OFF-BI-10003925"/>
    <x v="1"/>
    <x v="8"/>
    <x v="758"/>
    <n v="387.99"/>
    <n v="1"/>
    <n v="27"/>
    <s v="Pequeño"/>
    <n v="0"/>
    <n v="0"/>
    <n v="0"/>
    <n v="387.99"/>
    <s v="Alto"/>
    <n v="182.3553"/>
    <n v="0.47"/>
    <n v="-205.63470000000001"/>
    <n v="4"/>
    <n v="4"/>
    <s v="CORRECTO"/>
    <n v="2017"/>
    <n v="0"/>
  </r>
  <r>
    <x v="4415"/>
    <x v="2191"/>
    <d v="2014-11-29T00:00:00"/>
    <d v="2014-12-06T00:00:00"/>
    <s v="Standard Class"/>
    <x v="117"/>
    <s v="Alan Hwang"/>
    <s v="CONSUMER"/>
    <s v="united states"/>
    <s v="San Francisco"/>
    <s v="California"/>
    <n v="94122"/>
    <s v="West"/>
    <s v="TEC-PH-10004586"/>
    <x v="2"/>
    <x v="7"/>
    <x v="899"/>
    <n v="575.91999999999996"/>
    <n v="2"/>
    <n v="17"/>
    <s v="Pequeño"/>
    <n v="0.2"/>
    <n v="115.184"/>
    <n v="-115.184"/>
    <n v="691.10399999999993"/>
    <s v="Muy Alto"/>
    <n v="71.989999999999995"/>
    <n v="0.125"/>
    <n v="-388.74599999999998"/>
    <n v="7"/>
    <n v="7"/>
    <s v="CORRECTO"/>
    <n v="2014"/>
    <n v="0"/>
  </r>
  <r>
    <x v="4416"/>
    <x v="2191"/>
    <d v="2014-11-29T00:00:00"/>
    <d v="2014-12-06T00:00:00"/>
    <s v="Standard Class"/>
    <x v="117"/>
    <s v="Alan Hwang"/>
    <s v="CONSUMER"/>
    <s v="united states"/>
    <s v="San Francisco"/>
    <s v="California"/>
    <n v="94122"/>
    <s v="West"/>
    <s v="OFF-FA-10003495"/>
    <x v="1"/>
    <x v="13"/>
    <x v="128"/>
    <n v="30.4"/>
    <n v="5"/>
    <n v="215"/>
    <s v="Grande"/>
    <n v="0"/>
    <n v="0"/>
    <n v="0"/>
    <n v="30.4"/>
    <s v="Bajo"/>
    <n v="15.2"/>
    <n v="0.5"/>
    <n v="-15.2"/>
    <n v="7"/>
    <n v="7"/>
    <s v="CORRECTO"/>
    <n v="2014"/>
    <n v="0"/>
  </r>
  <r>
    <x v="4417"/>
    <x v="2192"/>
    <d v="2017-04-09T00:00:00"/>
    <d v="2017-04-12T00:00:00"/>
    <s v="Second Class"/>
    <x v="107"/>
    <s v="Ken Lonsdale"/>
    <s v="CONSUMER"/>
    <s v="united states"/>
    <s v="Detroit"/>
    <s v="Michigan"/>
    <n v="48205"/>
    <s v="Central"/>
    <s v="OFF-BI-10002867"/>
    <x v="1"/>
    <x v="8"/>
    <x v="972"/>
    <n v="478.24"/>
    <n v="8"/>
    <n v="26"/>
    <s v="Grande"/>
    <n v="0"/>
    <n v="0"/>
    <n v="0"/>
    <n v="478.24"/>
    <s v="Alto"/>
    <n v="219.99039999999999"/>
    <n v="0.45999999999999996"/>
    <n v="-258.24959999999999"/>
    <n v="3"/>
    <n v="3"/>
    <s v="CORRECTO"/>
    <n v="2017"/>
    <n v="0"/>
  </r>
  <r>
    <x v="4418"/>
    <x v="2193"/>
    <d v="2014-12-20T00:00:00"/>
    <d v="2014-12-27T00:00:00"/>
    <s v="Standard Class"/>
    <x v="708"/>
    <s v="Mark Hamilton"/>
    <s v="CONSUMER"/>
    <s v="united states"/>
    <s v="Hamilton"/>
    <s v="Ohio"/>
    <n v="45011"/>
    <s v="East"/>
    <s v="FUR-FU-10003773"/>
    <x v="0"/>
    <x v="5"/>
    <x v="125"/>
    <n v="190.84800000000001"/>
    <n v="3"/>
    <n v="20"/>
    <s v="Mediano"/>
    <n v="0.2"/>
    <n v="38.169600000000003"/>
    <n v="-38.169600000000003"/>
    <n v="229.01760000000002"/>
    <s v="Alto"/>
    <n v="-21.470400000000001"/>
    <n v="-0.1125"/>
    <n v="-174.14879999999999"/>
    <n v="7"/>
    <n v="7"/>
    <s v="CORRECTO"/>
    <n v="2014"/>
    <n v="0"/>
  </r>
  <r>
    <x v="4419"/>
    <x v="2194"/>
    <d v="2014-12-17T00:00:00"/>
    <d v="2014-12-24T00:00:00"/>
    <s v="Standard Class"/>
    <x v="685"/>
    <s v="Erin Creighton"/>
    <s v="CONSUMER"/>
    <s v="united states"/>
    <s v="Columbus"/>
    <s v="Ohio"/>
    <n v="43229"/>
    <s v="East"/>
    <s v="OFF-BI-10002954"/>
    <x v="1"/>
    <x v="8"/>
    <x v="1188"/>
    <n v="5.484"/>
    <n v="4"/>
    <n v="20"/>
    <s v="Mediano"/>
    <n v="0.7"/>
    <n v="3.8387999999999995"/>
    <n v="-3.8388"/>
    <n v="9.3227999999999991"/>
    <s v="Bajo"/>
    <n v="-4.0216000000000003"/>
    <n v="-0.73333333333333339"/>
    <n v="-5.6668000000000003"/>
    <n v="7"/>
    <n v="7"/>
    <s v="CORRECTO"/>
    <n v="2014"/>
    <n v="0"/>
  </r>
  <r>
    <x v="4420"/>
    <x v="2195"/>
    <d v="2015-11-17T00:00:00"/>
    <d v="2015-11-21T00:00:00"/>
    <s v="Second Class"/>
    <x v="348"/>
    <s v="Greg Hansen"/>
    <s v="CONSUMER"/>
    <s v="united states"/>
    <s v="Chicago"/>
    <s v="Illinois"/>
    <n v="60610"/>
    <s v="Central"/>
    <s v="OFF-SU-10002537"/>
    <x v="1"/>
    <x v="14"/>
    <x v="682"/>
    <n v="40.92"/>
    <n v="5"/>
    <n v="31"/>
    <s v="Grande"/>
    <n v="0.2"/>
    <n v="8.1840000000000011"/>
    <n v="-8.1839999999999993"/>
    <n v="49.103999999999999"/>
    <s v="Bajo"/>
    <n v="3.069"/>
    <n v="7.4999999999999997E-2"/>
    <n v="-29.667000000000002"/>
    <n v="4"/>
    <n v="4"/>
    <s v="CORRECTO"/>
    <n v="2015"/>
    <n v="0"/>
  </r>
  <r>
    <x v="4421"/>
    <x v="2196"/>
    <d v="2014-03-04T00:00:00"/>
    <d v="2014-03-09T00:00:00"/>
    <s v="Standard Class"/>
    <x v="183"/>
    <s v="Sanjit Chand"/>
    <s v="CONSUMER"/>
    <s v="united states"/>
    <s v="Margate"/>
    <s v="Florida"/>
    <n v="33063"/>
    <s v="South"/>
    <s v="OFF-AR-10001374"/>
    <x v="1"/>
    <x v="6"/>
    <x v="313"/>
    <n v="15.552"/>
    <n v="3"/>
    <n v="21"/>
    <s v="Mediano"/>
    <n v="0.2"/>
    <n v="3.1104000000000003"/>
    <n v="-3.1103999999999998"/>
    <n v="18.662399999999998"/>
    <s v="Bajo"/>
    <n v="2.3328000000000002"/>
    <n v="0.15000000000000002"/>
    <n v="-10.1088"/>
    <n v="5"/>
    <n v="5"/>
    <s v="CORRECTO"/>
    <n v="2014"/>
    <n v="0"/>
  </r>
  <r>
    <x v="4422"/>
    <x v="2197"/>
    <d v="2017-05-18T00:00:00"/>
    <d v="2017-05-19T00:00:00"/>
    <s v="First Class"/>
    <x v="422"/>
    <s v="Todd Boyes"/>
    <s v="CORPORATE"/>
    <s v="united states"/>
    <s v="Sandy Springs"/>
    <s v="Georgia"/>
    <n v="30328"/>
    <s v="South"/>
    <s v="OFF-AP-10001492"/>
    <x v="1"/>
    <x v="9"/>
    <x v="22"/>
    <n v="17.239999999999998"/>
    <n v="2"/>
    <n v="41"/>
    <s v="Pequeño"/>
    <n v="0"/>
    <n v="0"/>
    <n v="0"/>
    <n v="17.239999999999998"/>
    <s v="Bajo"/>
    <n v="4.4824000000000002"/>
    <n v="0.26"/>
    <n v="-12.7576"/>
    <n v="1"/>
    <n v="1"/>
    <s v="CORRECTO"/>
    <n v="2017"/>
    <n v="0"/>
  </r>
  <r>
    <x v="4423"/>
    <x v="2197"/>
    <d v="2017-05-18T00:00:00"/>
    <d v="2017-05-19T00:00:00"/>
    <s v="First Class"/>
    <x v="422"/>
    <s v="Todd Boyes"/>
    <s v="CORPORATE"/>
    <s v="united states"/>
    <s v="Sandy Springs"/>
    <s v="Georgia"/>
    <n v="30328"/>
    <s v="South"/>
    <s v="FUR-BO-10003546"/>
    <x v="0"/>
    <x v="0"/>
    <x v="1647"/>
    <n v="302.94"/>
    <n v="3"/>
    <n v="22"/>
    <s v="Mediano"/>
    <n v="0"/>
    <n v="0"/>
    <n v="0"/>
    <n v="302.94"/>
    <s v="Alto"/>
    <n v="75.734999999999999"/>
    <n v="0.25"/>
    <n v="-227.20500000000001"/>
    <n v="1"/>
    <n v="1"/>
    <s v="CORRECTO"/>
    <n v="2017"/>
    <n v="0"/>
  </r>
  <r>
    <x v="4424"/>
    <x v="2197"/>
    <d v="2017-05-18T00:00:00"/>
    <d v="2017-05-19T00:00:00"/>
    <s v="First Class"/>
    <x v="422"/>
    <s v="Todd Boyes"/>
    <s v="CORPORATE"/>
    <s v="united states"/>
    <s v="Sandy Springs"/>
    <s v="Georgia"/>
    <n v="30328"/>
    <s v="South"/>
    <s v="TEC-PH-10002185"/>
    <x v="2"/>
    <x v="7"/>
    <x v="1081"/>
    <n v="34.75"/>
    <n v="5"/>
    <n v="13"/>
    <s v="Grande"/>
    <n v="0"/>
    <n v="0"/>
    <n v="0"/>
    <n v="34.75"/>
    <s v="Bajo"/>
    <n v="15.637499999999999"/>
    <n v="0.44999999999999996"/>
    <n v="-19.112500000000001"/>
    <n v="1"/>
    <n v="1"/>
    <s v="CORRECTO"/>
    <n v="2017"/>
    <n v="0"/>
  </r>
  <r>
    <x v="4425"/>
    <x v="2197"/>
    <d v="2017-05-18T00:00:00"/>
    <d v="2017-05-19T00:00:00"/>
    <s v="First Class"/>
    <x v="422"/>
    <s v="Todd Boyes"/>
    <s v="CORPORATE"/>
    <s v="united states"/>
    <s v="Sandy Springs"/>
    <s v="Georgia"/>
    <n v="30328"/>
    <s v="South"/>
    <s v="OFF-BI-10000315"/>
    <x v="1"/>
    <x v="8"/>
    <x v="412"/>
    <n v="113.94"/>
    <n v="6"/>
    <n v="35"/>
    <s v="Grande"/>
    <n v="0"/>
    <n v="0"/>
    <n v="0"/>
    <n v="113.94"/>
    <s v="Medio"/>
    <n v="54.691200000000002"/>
    <n v="0.48000000000000004"/>
    <n v="-59.248800000000003"/>
    <n v="1"/>
    <n v="1"/>
    <s v="CORRECTO"/>
    <n v="2017"/>
    <n v="0"/>
  </r>
  <r>
    <x v="4426"/>
    <x v="2197"/>
    <d v="2017-05-18T00:00:00"/>
    <d v="2017-05-19T00:00:00"/>
    <s v="First Class"/>
    <x v="422"/>
    <s v="Todd Boyes"/>
    <s v="CORPORATE"/>
    <s v="united states"/>
    <s v="Sandy Springs"/>
    <s v="Georgia"/>
    <n v="30328"/>
    <s v="South"/>
    <s v="TEC-PH-10002350"/>
    <x v="2"/>
    <x v="7"/>
    <x v="1467"/>
    <n v="55.98"/>
    <n v="2"/>
    <n v="10"/>
    <s v="Pequeño"/>
    <n v="0"/>
    <n v="0"/>
    <n v="0"/>
    <n v="55.98"/>
    <s v="Medio"/>
    <n v="15.6744"/>
    <n v="0.28000000000000003"/>
    <n v="-40.305599999999998"/>
    <n v="1"/>
    <n v="1"/>
    <s v="CORRECTO"/>
    <n v="2017"/>
    <n v="0"/>
  </r>
  <r>
    <x v="4427"/>
    <x v="2198"/>
    <d v="2017-09-22T00:00:00"/>
    <d v="2017-09-28T00:00:00"/>
    <s v="Standard Class"/>
    <x v="694"/>
    <s v="David Wiener"/>
    <s v="CORPORATE"/>
    <s v="united states"/>
    <s v="Albuquerque"/>
    <s v="New Mexico"/>
    <n v="87105"/>
    <s v="West"/>
    <s v="OFF-PA-10002666"/>
    <x v="1"/>
    <x v="10"/>
    <x v="188"/>
    <n v="27.18"/>
    <n v="3"/>
    <n v="20"/>
    <s v="Mediano"/>
    <n v="0"/>
    <n v="0"/>
    <n v="0"/>
    <n v="27.18"/>
    <s v="Bajo"/>
    <n v="12.231"/>
    <n v="0.45"/>
    <n v="-14.949"/>
    <n v="6"/>
    <n v="6"/>
    <s v="CORRECTO"/>
    <n v="2017"/>
    <n v="0"/>
  </r>
  <r>
    <x v="4428"/>
    <x v="2199"/>
    <d v="2017-03-21T00:00:00"/>
    <d v="2017-03-27T00:00:00"/>
    <s v="Standard Class"/>
    <x v="52"/>
    <s v="Clay Ludtke"/>
    <s v="CONSUMER"/>
    <s v="united states"/>
    <s v="Tulsa"/>
    <s v="Oklahoma"/>
    <n v="74133"/>
    <s v="Central"/>
    <s v="FUR-CH-10004495"/>
    <x v="0"/>
    <x v="1"/>
    <x v="1484"/>
    <n v="1805.88"/>
    <n v="6"/>
    <n v="26"/>
    <s v="Grande"/>
    <n v="0"/>
    <n v="0"/>
    <n v="0"/>
    <n v="1805.88"/>
    <s v="Muy Alto"/>
    <n v="523.70519999999999"/>
    <n v="0.28999999999999998"/>
    <n v="-1282.1748"/>
    <n v="6"/>
    <n v="6"/>
    <s v="CORRECTO"/>
    <n v="2017"/>
    <n v="0"/>
  </r>
  <r>
    <x v="4429"/>
    <x v="2200"/>
    <d v="2017-09-14T00:00:00"/>
    <d v="2017-09-14T00:00:00"/>
    <s v="Same Day"/>
    <x v="299"/>
    <s v="Liz Thompson"/>
    <s v="CONSUMER"/>
    <s v="united states"/>
    <s v="Orange"/>
    <s v="New Jersey"/>
    <n v="7050"/>
    <s v="East"/>
    <s v="OFF-AR-10001725"/>
    <x v="1"/>
    <x v="6"/>
    <x v="1549"/>
    <n v="70.95"/>
    <n v="3"/>
    <n v="13"/>
    <s v="Mediano"/>
    <n v="0"/>
    <n v="0"/>
    <n v="0"/>
    <n v="70.95"/>
    <s v="Medio"/>
    <n v="18.446999999999999"/>
    <n v="0.25999999999999995"/>
    <n v="-52.503"/>
    <n v="0"/>
    <n v="0"/>
    <s v="CORRECTO"/>
    <n v="2017"/>
    <n v="0"/>
  </r>
  <r>
    <x v="4430"/>
    <x v="2201"/>
    <d v="2016-11-03T00:00:00"/>
    <d v="2016-11-08T00:00:00"/>
    <s v="Second Class"/>
    <x v="275"/>
    <s v="Arthur Prichep"/>
    <s v="CONSUMER"/>
    <s v="united states"/>
    <s v="Henderson"/>
    <s v="Kentucky"/>
    <n v="42420"/>
    <s v="South"/>
    <s v="OFF-FA-10002280"/>
    <x v="1"/>
    <x v="13"/>
    <x v="659"/>
    <n v="20"/>
    <n v="4"/>
    <n v="47"/>
    <s v="Mediano"/>
    <n v="0"/>
    <n v="0"/>
    <n v="0"/>
    <n v="20"/>
    <s v="Bajo"/>
    <n v="9.6"/>
    <n v="0.48"/>
    <n v="-10.4"/>
    <n v="5"/>
    <n v="5"/>
    <s v="CORRECTO"/>
    <n v="2016"/>
    <n v="0"/>
  </r>
  <r>
    <x v="4431"/>
    <x v="2201"/>
    <d v="2016-11-03T00:00:00"/>
    <d v="2016-11-08T00:00:00"/>
    <s v="Second Class"/>
    <x v="275"/>
    <s v="Arthur Prichep"/>
    <s v="CONSUMER"/>
    <s v="united states"/>
    <s v="Henderson"/>
    <s v="Kentucky"/>
    <n v="42420"/>
    <s v="South"/>
    <s v="OFF-AR-10001770"/>
    <x v="1"/>
    <x v="6"/>
    <x v="1588"/>
    <n v="7.98"/>
    <n v="3"/>
    <n v="13"/>
    <s v="Mediano"/>
    <n v="0"/>
    <n v="0"/>
    <n v="0"/>
    <n v="7.98"/>
    <s v="Bajo"/>
    <n v="2.0748000000000002"/>
    <n v="0.26"/>
    <n v="-5.9051999999999998"/>
    <n v="5"/>
    <n v="5"/>
    <s v="CORRECTO"/>
    <n v="2016"/>
    <n v="0"/>
  </r>
  <r>
    <x v="4432"/>
    <x v="2201"/>
    <d v="2016-11-03T00:00:00"/>
    <d v="2016-11-08T00:00:00"/>
    <s v="Second Class"/>
    <x v="275"/>
    <s v="Arthur Prichep"/>
    <s v="CONSUMER"/>
    <s v="united states"/>
    <s v="Henderson"/>
    <s v="Kentucky"/>
    <n v="42420"/>
    <s v="South"/>
    <s v="FUR-FU-10002885"/>
    <x v="0"/>
    <x v="5"/>
    <x v="762"/>
    <n v="24.1"/>
    <n v="5"/>
    <n v="19"/>
    <s v="Grande"/>
    <n v="0"/>
    <n v="0"/>
    <n v="0"/>
    <n v="24.1"/>
    <s v="Bajo"/>
    <n v="9.1579999999999995"/>
    <n v="0.37999999999999995"/>
    <n v="-14.942"/>
    <n v="5"/>
    <n v="5"/>
    <s v="CORRECTO"/>
    <n v="2016"/>
    <n v="0"/>
  </r>
  <r>
    <x v="4433"/>
    <x v="2201"/>
    <d v="2016-11-03T00:00:00"/>
    <d v="2016-11-08T00:00:00"/>
    <s v="Second Class"/>
    <x v="275"/>
    <s v="Arthur Prichep"/>
    <s v="CONSUMER"/>
    <s v="united states"/>
    <s v="Henderson"/>
    <s v="Kentucky"/>
    <n v="42420"/>
    <s v="South"/>
    <s v="OFF-AR-10003772"/>
    <x v="1"/>
    <x v="6"/>
    <x v="1438"/>
    <n v="8.75"/>
    <n v="1"/>
    <n v="5"/>
    <s v="Pequeño"/>
    <n v="0"/>
    <n v="0"/>
    <n v="0"/>
    <n v="8.75"/>
    <s v="Bajo"/>
    <n v="2.625"/>
    <n v="0.3"/>
    <n v="-6.125"/>
    <n v="5"/>
    <n v="5"/>
    <s v="CORRECTO"/>
    <n v="2016"/>
    <n v="0"/>
  </r>
  <r>
    <x v="4434"/>
    <x v="2201"/>
    <d v="2016-11-03T00:00:00"/>
    <d v="2016-11-08T00:00:00"/>
    <s v="Second Class"/>
    <x v="275"/>
    <s v="Arthur Prichep"/>
    <s v="CONSUMER"/>
    <s v="united states"/>
    <s v="Henderson"/>
    <s v="Kentucky"/>
    <n v="42420"/>
    <s v="South"/>
    <s v="FUR-TA-10003392"/>
    <x v="0"/>
    <x v="3"/>
    <x v="1648"/>
    <n v="842.94"/>
    <n v="3"/>
    <n v="14"/>
    <s v="Mediano"/>
    <n v="0"/>
    <n v="0"/>
    <n v="0"/>
    <n v="842.94"/>
    <s v="Muy Alto"/>
    <n v="160.15860000000001"/>
    <n v="0.19"/>
    <n v="-682.78139999999996"/>
    <n v="5"/>
    <n v="5"/>
    <s v="CORRECTO"/>
    <n v="2016"/>
    <n v="0"/>
  </r>
  <r>
    <x v="4435"/>
    <x v="2202"/>
    <d v="2016-05-03T00:00:00"/>
    <d v="2016-05-08T00:00:00"/>
    <s v="Standard Class"/>
    <x v="558"/>
    <s v="Christy Brittain"/>
    <s v="CONSUMER"/>
    <s v="united states"/>
    <s v="Chicago"/>
    <s v="Illinois"/>
    <n v="60653"/>
    <s v="Central"/>
    <s v="OFF-BI-10000014"/>
    <x v="1"/>
    <x v="8"/>
    <x v="634"/>
    <n v="2.1819999999999999"/>
    <n v="1"/>
    <n v="29"/>
    <s v="Pequeño"/>
    <n v="0.8"/>
    <n v="1.7456"/>
    <n v="-1.7456"/>
    <n v="3.9276"/>
    <s v="Bajo"/>
    <n v="-3.6002999999999998"/>
    <n v="-1.65"/>
    <n v="-4.0366999999999997"/>
    <n v="5"/>
    <n v="5"/>
    <s v="CORRECTO"/>
    <n v="2016"/>
    <n v="0"/>
  </r>
  <r>
    <x v="4436"/>
    <x v="2202"/>
    <d v="2016-05-03T00:00:00"/>
    <d v="2016-05-08T00:00:00"/>
    <s v="Standard Class"/>
    <x v="558"/>
    <s v="Christy Brittain"/>
    <s v="CONSUMER"/>
    <s v="united states"/>
    <s v="Chicago"/>
    <s v="Illinois"/>
    <n v="60653"/>
    <s v="Central"/>
    <s v="OFF-AR-10003217"/>
    <x v="1"/>
    <x v="6"/>
    <x v="1649"/>
    <n v="27.384"/>
    <n v="7"/>
    <n v="11"/>
    <s v="Grande"/>
    <n v="0.2"/>
    <n v="5.4768000000000008"/>
    <n v="-5.4767999999999999"/>
    <n v="32.860799999999998"/>
    <s v="Bajo"/>
    <n v="2.7383999999999999"/>
    <n v="9.9999999999999992E-2"/>
    <n v="-19.168800000000001"/>
    <n v="5"/>
    <n v="5"/>
    <s v="CORRECTO"/>
    <n v="2016"/>
    <n v="0"/>
  </r>
  <r>
    <x v="4437"/>
    <x v="2202"/>
    <d v="2016-05-03T00:00:00"/>
    <d v="2016-05-08T00:00:00"/>
    <s v="Standard Class"/>
    <x v="558"/>
    <s v="Christy Brittain"/>
    <s v="CONSUMER"/>
    <s v="united states"/>
    <s v="Chicago"/>
    <s v="Illinois"/>
    <n v="60653"/>
    <s v="Central"/>
    <s v="OFF-AP-10002403"/>
    <x v="1"/>
    <x v="9"/>
    <x v="1311"/>
    <n v="26.405999999999999"/>
    <n v="3"/>
    <n v="14"/>
    <s v="Mediano"/>
    <n v="0.8"/>
    <n v="21.1248"/>
    <n v="-21.1248"/>
    <n v="47.530799999999999"/>
    <s v="Bajo"/>
    <n v="-71.296199999999999"/>
    <n v="-2.7"/>
    <n v="-76.577399999999997"/>
    <n v="5"/>
    <n v="5"/>
    <s v="CORRECTO"/>
    <n v="2016"/>
    <n v="0"/>
  </r>
  <r>
    <x v="4438"/>
    <x v="2203"/>
    <d v="2016-12-27T00:00:00"/>
    <d v="2017-01-02T00:00:00"/>
    <s v="Standard Class"/>
    <x v="363"/>
    <s v="Meg Tillman"/>
    <s v="CONSUMER"/>
    <s v="united states"/>
    <s v="Port Arthur"/>
    <s v="Texas"/>
    <n v="77642"/>
    <s v="Central"/>
    <s v="OFF-PA-10001972"/>
    <x v="1"/>
    <x v="10"/>
    <x v="1178"/>
    <n v="10.368"/>
    <n v="2"/>
    <n v="37"/>
    <s v="Pequeño"/>
    <n v="0.2"/>
    <n v="2.0736000000000003"/>
    <n v="-2.0735999999999999"/>
    <n v="12.441600000000001"/>
    <s v="Bajo"/>
    <n v="3.6288"/>
    <n v="0.35"/>
    <n v="-4.6656000000000004"/>
    <n v="6"/>
    <n v="6"/>
    <s v="CORRECTO"/>
    <n v="2016"/>
    <n v="0"/>
  </r>
  <r>
    <x v="4439"/>
    <x v="2203"/>
    <d v="2016-12-27T00:00:00"/>
    <d v="2017-01-02T00:00:00"/>
    <s v="Standard Class"/>
    <x v="363"/>
    <s v="Meg Tillman"/>
    <s v="CONSUMER"/>
    <s v="united states"/>
    <s v="Port Arthur"/>
    <s v="Texas"/>
    <n v="77642"/>
    <s v="Central"/>
    <s v="OFF-PA-10004041"/>
    <x v="1"/>
    <x v="10"/>
    <x v="949"/>
    <n v="23.68"/>
    <n v="4"/>
    <n v="25"/>
    <s v="Mediano"/>
    <n v="0.2"/>
    <n v="4.7359999999999998"/>
    <n v="-4.7359999999999998"/>
    <n v="28.416"/>
    <s v="Bajo"/>
    <n v="7.4"/>
    <n v="0.3125"/>
    <n v="-11.544"/>
    <n v="6"/>
    <n v="6"/>
    <s v="CORRECTO"/>
    <n v="2016"/>
    <n v="0"/>
  </r>
  <r>
    <x v="4440"/>
    <x v="2204"/>
    <d v="2016-07-22T00:00:00"/>
    <d v="2016-07-26T00:00:00"/>
    <s v="Standard Class"/>
    <x v="589"/>
    <s v="Dennis Kane"/>
    <s v="CONSUMER"/>
    <s v="united states"/>
    <s v="Westland"/>
    <s v="Michigan"/>
    <n v="48185"/>
    <s v="Central"/>
    <s v="TEC-AC-10004975"/>
    <x v="2"/>
    <x v="11"/>
    <x v="982"/>
    <n v="109.95"/>
    <n v="1"/>
    <n v="18"/>
    <s v="Pequeño"/>
    <n v="0"/>
    <n v="0"/>
    <n v="0"/>
    <n v="109.95"/>
    <s v="Medio"/>
    <n v="36.283499999999997"/>
    <n v="0.32999999999999996"/>
    <n v="-73.666499999999999"/>
    <n v="4"/>
    <n v="4"/>
    <s v="CORRECTO"/>
    <n v="2016"/>
    <n v="0"/>
  </r>
  <r>
    <x v="4441"/>
    <x v="2204"/>
    <d v="2016-07-22T00:00:00"/>
    <d v="2016-07-26T00:00:00"/>
    <s v="Standard Class"/>
    <x v="589"/>
    <s v="Dennis Kane"/>
    <s v="CONSUMER"/>
    <s v="united states"/>
    <s v="Westland"/>
    <s v="Michigan"/>
    <n v="48185"/>
    <s v="Central"/>
    <s v="OFF-ST-10001932"/>
    <x v="1"/>
    <x v="4"/>
    <x v="1650"/>
    <n v="965.85"/>
    <n v="5"/>
    <n v="26"/>
    <s v="Grande"/>
    <n v="0"/>
    <n v="0"/>
    <n v="0"/>
    <n v="965.85"/>
    <s v="Muy Alto"/>
    <n v="135.21899999999999"/>
    <n v="0.13999999999999999"/>
    <n v="-830.63099999999997"/>
    <n v="4"/>
    <n v="4"/>
    <s v="CORRECTO"/>
    <n v="2016"/>
    <n v="0"/>
  </r>
  <r>
    <x v="4442"/>
    <x v="2204"/>
    <d v="2016-07-22T00:00:00"/>
    <d v="2016-07-26T00:00:00"/>
    <s v="Standard Class"/>
    <x v="589"/>
    <s v="Dennis Kane"/>
    <s v="CONSUMER"/>
    <s v="united states"/>
    <s v="Westland"/>
    <s v="Michigan"/>
    <n v="48185"/>
    <s v="Central"/>
    <s v="OFF-AR-10001761"/>
    <x v="1"/>
    <x v="6"/>
    <x v="1651"/>
    <n v="29.2"/>
    <n v="5"/>
    <n v="24"/>
    <s v="Grande"/>
    <n v="0"/>
    <n v="0"/>
    <n v="0"/>
    <n v="29.2"/>
    <s v="Bajo"/>
    <n v="10.512"/>
    <n v="0.36000000000000004"/>
    <n v="-18.687999999999999"/>
    <n v="4"/>
    <n v="4"/>
    <s v="CORRECTO"/>
    <n v="2016"/>
    <n v="0"/>
  </r>
  <r>
    <x v="4443"/>
    <x v="2204"/>
    <d v="2016-07-22T00:00:00"/>
    <d v="2016-07-26T00:00:00"/>
    <s v="Standard Class"/>
    <x v="589"/>
    <s v="Dennis Kane"/>
    <s v="CONSUMER"/>
    <s v="united states"/>
    <s v="Westland"/>
    <s v="Michigan"/>
    <n v="48185"/>
    <s v="Central"/>
    <s v="OFF-PA-10002262"/>
    <x v="1"/>
    <x v="10"/>
    <x v="1001"/>
    <n v="32.4"/>
    <n v="5"/>
    <n v="22"/>
    <s v="Grande"/>
    <n v="0"/>
    <n v="0"/>
    <n v="0"/>
    <n v="32.4"/>
    <s v="Bajo"/>
    <n v="15.552"/>
    <n v="0.48"/>
    <n v="-16.847999999999999"/>
    <n v="4"/>
    <n v="4"/>
    <s v="CORRECTO"/>
    <n v="2016"/>
    <n v="0"/>
  </r>
  <r>
    <x v="4444"/>
    <x v="2205"/>
    <d v="2014-11-16T00:00:00"/>
    <d v="2014-11-21T00:00:00"/>
    <s v="Standard Class"/>
    <x v="256"/>
    <s v="Steven Roelle"/>
    <s v="HOME OFFICE"/>
    <s v="united states"/>
    <s v="Bloomington"/>
    <s v="Indiana"/>
    <n v="47401"/>
    <s v="Central"/>
    <s v="OFF-EN-10004483"/>
    <x v="1"/>
    <x v="12"/>
    <x v="1344"/>
    <n v="78.349999999999994"/>
    <n v="5"/>
    <n v="32"/>
    <s v="Grande"/>
    <n v="0"/>
    <n v="0"/>
    <n v="0"/>
    <n v="78.349999999999994"/>
    <s v="Medio"/>
    <n v="36.8245"/>
    <n v="0.47000000000000003"/>
    <n v="-41.525500000000001"/>
    <n v="5"/>
    <n v="5"/>
    <s v="CORRECTO"/>
    <n v="2014"/>
    <n v="0"/>
  </r>
  <r>
    <x v="4445"/>
    <x v="2205"/>
    <d v="2014-11-16T00:00:00"/>
    <d v="2014-11-21T00:00:00"/>
    <s v="Standard Class"/>
    <x v="256"/>
    <s v="Steven Roelle"/>
    <s v="HOME OFFICE"/>
    <s v="united states"/>
    <s v="Bloomington"/>
    <s v="Indiana"/>
    <n v="47401"/>
    <s v="Central"/>
    <s v="OFF-PA-10003270"/>
    <x v="1"/>
    <x v="10"/>
    <x v="1424"/>
    <n v="31.68"/>
    <n v="6"/>
    <n v="18"/>
    <s v="Grande"/>
    <n v="0"/>
    <n v="0"/>
    <n v="0"/>
    <n v="31.68"/>
    <s v="Bajo"/>
    <n v="14.256"/>
    <n v="0.45"/>
    <n v="-17.423999999999999"/>
    <n v="5"/>
    <n v="5"/>
    <s v="CORRECTO"/>
    <n v="2014"/>
    <n v="0"/>
  </r>
  <r>
    <x v="4446"/>
    <x v="2205"/>
    <d v="2014-11-16T00:00:00"/>
    <d v="2014-11-21T00:00:00"/>
    <s v="Standard Class"/>
    <x v="256"/>
    <s v="Steven Roelle"/>
    <s v="HOME OFFICE"/>
    <s v="united states"/>
    <s v="Bloomington"/>
    <s v="Indiana"/>
    <n v="47401"/>
    <s v="Central"/>
    <s v="OFF-BI-10001634"/>
    <x v="1"/>
    <x v="8"/>
    <x v="24"/>
    <n v="29.12"/>
    <n v="4"/>
    <n v="21"/>
    <s v="Mediano"/>
    <n v="0"/>
    <n v="0"/>
    <n v="0"/>
    <n v="29.12"/>
    <s v="Bajo"/>
    <n v="14.268800000000001"/>
    <n v="0.49"/>
    <n v="-14.8512"/>
    <n v="5"/>
    <n v="5"/>
    <s v="CORRECTO"/>
    <n v="2014"/>
    <n v="0"/>
  </r>
  <r>
    <x v="4447"/>
    <x v="2205"/>
    <d v="2014-11-16T00:00:00"/>
    <d v="2014-11-21T00:00:00"/>
    <s v="Standard Class"/>
    <x v="256"/>
    <s v="Steven Roelle"/>
    <s v="HOME OFFICE"/>
    <s v="united states"/>
    <s v="Bloomington"/>
    <s v="Indiana"/>
    <n v="47401"/>
    <s v="Central"/>
    <s v="OFF-ST-10000675"/>
    <x v="1"/>
    <x v="4"/>
    <x v="298"/>
    <n v="169.45"/>
    <n v="5"/>
    <n v="34"/>
    <s v="Grande"/>
    <n v="0"/>
    <n v="0"/>
    <n v="0"/>
    <n v="169.45"/>
    <s v="Medio"/>
    <n v="42.362499999999997"/>
    <n v="0.25"/>
    <n v="-127.08750000000001"/>
    <n v="5"/>
    <n v="5"/>
    <s v="CORRECTO"/>
    <n v="2014"/>
    <n v="0"/>
  </r>
  <r>
    <x v="4448"/>
    <x v="2206"/>
    <d v="2015-06-19T00:00:00"/>
    <d v="2015-06-23T00:00:00"/>
    <s v="Standard Class"/>
    <x v="109"/>
    <s v="Logan Haushalter"/>
    <s v="CONSUMER"/>
    <s v="united states"/>
    <s v="Los Angeles"/>
    <s v="California"/>
    <n v="90032"/>
    <s v="West"/>
    <s v="FUR-FU-10000732"/>
    <x v="0"/>
    <x v="5"/>
    <x v="545"/>
    <n v="12.56"/>
    <n v="2"/>
    <n v="22"/>
    <s v="Pequeño"/>
    <n v="0"/>
    <n v="0"/>
    <n v="0"/>
    <n v="12.56"/>
    <s v="Bajo"/>
    <n v="4.0191999999999997"/>
    <n v="0.31999999999999995"/>
    <n v="-8.5408000000000008"/>
    <n v="4"/>
    <n v="4"/>
    <s v="CORRECTO"/>
    <n v="2015"/>
    <n v="0"/>
  </r>
  <r>
    <x v="4449"/>
    <x v="2206"/>
    <d v="2015-06-19T00:00:00"/>
    <d v="2015-06-23T00:00:00"/>
    <s v="Standard Class"/>
    <x v="109"/>
    <s v="Logan Haushalter"/>
    <s v="CONSUMER"/>
    <s v="united states"/>
    <s v="Los Angeles"/>
    <s v="California"/>
    <n v="90032"/>
    <s v="West"/>
    <s v="OFF-PA-10004355"/>
    <x v="1"/>
    <x v="10"/>
    <x v="1103"/>
    <n v="6.48"/>
    <n v="1"/>
    <n v="14"/>
    <s v="Pequeño"/>
    <n v="0"/>
    <n v="0"/>
    <n v="0"/>
    <n v="6.48"/>
    <s v="Bajo"/>
    <n v="3.1103999999999998"/>
    <n v="0.47999999999999993"/>
    <n v="-3.3696000000000002"/>
    <n v="4"/>
    <n v="4"/>
    <s v="CORRECTO"/>
    <n v="2015"/>
    <n v="0"/>
  </r>
  <r>
    <x v="4450"/>
    <x v="2206"/>
    <d v="2015-06-19T00:00:00"/>
    <d v="2015-06-23T00:00:00"/>
    <s v="Standard Class"/>
    <x v="109"/>
    <s v="Logan Haushalter"/>
    <s v="CONSUMER"/>
    <s v="united states"/>
    <s v="Los Angeles"/>
    <s v="California"/>
    <n v="90032"/>
    <s v="West"/>
    <s v="OFF-EN-10000056"/>
    <x v="1"/>
    <x v="12"/>
    <x v="633"/>
    <n v="186.69"/>
    <n v="3"/>
    <n v="28"/>
    <s v="Mediano"/>
    <n v="0"/>
    <n v="0"/>
    <n v="0"/>
    <n v="186.69"/>
    <s v="Medio"/>
    <n v="87.744299999999996"/>
    <n v="0.47"/>
    <n v="-98.945700000000002"/>
    <n v="4"/>
    <n v="4"/>
    <s v="CORRECTO"/>
    <n v="2015"/>
    <n v="0"/>
  </r>
  <r>
    <x v="4451"/>
    <x v="2207"/>
    <d v="2016-07-04T00:00:00"/>
    <d v="2016-07-06T00:00:00"/>
    <s v="First Class"/>
    <x v="731"/>
    <s v="Anna Andreadi"/>
    <s v="CONSUMER"/>
    <s v="united states"/>
    <s v="San Francisco"/>
    <s v="California"/>
    <n v="94109"/>
    <s v="West"/>
    <s v="FUR-FU-10000221"/>
    <x v="0"/>
    <x v="5"/>
    <x v="534"/>
    <n v="25.4"/>
    <n v="5"/>
    <n v="38"/>
    <s v="Grande"/>
    <n v="0"/>
    <n v="0"/>
    <n v="0"/>
    <n v="25.4"/>
    <s v="Bajo"/>
    <n v="8.6359999999999992"/>
    <n v="0.33999999999999997"/>
    <n v="-16.763999999999999"/>
    <n v="2"/>
    <n v="2"/>
    <s v="CORRECTO"/>
    <n v="2016"/>
    <n v="0"/>
  </r>
  <r>
    <x v="4452"/>
    <x v="2207"/>
    <d v="2016-07-04T00:00:00"/>
    <d v="2016-07-06T00:00:00"/>
    <s v="First Class"/>
    <x v="731"/>
    <s v="Anna Andreadi"/>
    <s v="CONSUMER"/>
    <s v="united states"/>
    <s v="San Francisco"/>
    <s v="California"/>
    <n v="94109"/>
    <s v="West"/>
    <s v="OFF-EN-10003567"/>
    <x v="1"/>
    <x v="12"/>
    <x v="1652"/>
    <n v="43.96"/>
    <n v="2"/>
    <n v="10"/>
    <s v="Pequeño"/>
    <n v="0"/>
    <n v="0"/>
    <n v="0"/>
    <n v="43.96"/>
    <s v="Bajo"/>
    <n v="20.661200000000001"/>
    <n v="0.47000000000000003"/>
    <n v="-23.2988"/>
    <n v="2"/>
    <n v="2"/>
    <s v="CORRECTO"/>
    <n v="2016"/>
    <n v="0"/>
  </r>
  <r>
    <x v="4453"/>
    <x v="2207"/>
    <d v="2016-07-04T00:00:00"/>
    <d v="2016-07-06T00:00:00"/>
    <s v="First Class"/>
    <x v="731"/>
    <s v="Anna Andreadi"/>
    <s v="CONSUMER"/>
    <s v="united states"/>
    <s v="San Francisco"/>
    <s v="California"/>
    <n v="94109"/>
    <s v="West"/>
    <s v="FUR-BO-10001811"/>
    <x v="0"/>
    <x v="0"/>
    <x v="787"/>
    <n v="1279.165"/>
    <n v="5"/>
    <n v="26"/>
    <s v="Grande"/>
    <n v="0.15"/>
    <n v="191.87474999999998"/>
    <n v="-191.87475000000001"/>
    <n v="1471.0397499999999"/>
    <s v="Muy Alto"/>
    <n v="225.73500000000001"/>
    <n v="0.17647058823529413"/>
    <n v="-861.55525"/>
    <n v="2"/>
    <n v="2"/>
    <s v="CORRECTO"/>
    <n v="2016"/>
    <n v="0"/>
  </r>
  <r>
    <x v="4454"/>
    <x v="2207"/>
    <d v="2016-07-04T00:00:00"/>
    <d v="2016-07-06T00:00:00"/>
    <s v="First Class"/>
    <x v="731"/>
    <s v="Anna Andreadi"/>
    <s v="CONSUMER"/>
    <s v="united states"/>
    <s v="San Francisco"/>
    <s v="California"/>
    <n v="94109"/>
    <s v="West"/>
    <s v="OFF-ST-10002486"/>
    <x v="1"/>
    <x v="4"/>
    <x v="700"/>
    <n v="27.92"/>
    <n v="4"/>
    <n v="45"/>
    <s v="Mediano"/>
    <n v="0"/>
    <n v="0"/>
    <n v="0"/>
    <n v="27.92"/>
    <s v="Bajo"/>
    <n v="0.55840000000000001"/>
    <n v="0.02"/>
    <n v="-27.361599999999999"/>
    <n v="2"/>
    <n v="2"/>
    <s v="CORRECTO"/>
    <n v="2016"/>
    <n v="0"/>
  </r>
  <r>
    <x v="4455"/>
    <x v="2208"/>
    <d v="2015-09-03T00:00:00"/>
    <d v="2015-09-08T00:00:00"/>
    <s v="Standard Class"/>
    <x v="357"/>
    <s v="Ann Steele"/>
    <s v="HOME OFFICE"/>
    <s v="united states"/>
    <s v="San Francisco"/>
    <s v="California"/>
    <n v="94110"/>
    <s v="West"/>
    <s v="FUR-CH-10002372"/>
    <x v="0"/>
    <x v="1"/>
    <x v="395"/>
    <n v="129.56800000000001"/>
    <n v="2"/>
    <n v="19"/>
    <s v="Pequeño"/>
    <n v="0.2"/>
    <n v="25.913600000000002"/>
    <n v="-25.913599999999999"/>
    <n v="155.48160000000001"/>
    <s v="Medio"/>
    <n v="-12.956799999999999"/>
    <n v="-9.9999999999999992E-2"/>
    <n v="-116.6112"/>
    <n v="5"/>
    <n v="5"/>
    <s v="CORRECTO"/>
    <n v="2015"/>
    <n v="0"/>
  </r>
  <r>
    <x v="4456"/>
    <x v="2208"/>
    <d v="2015-09-03T00:00:00"/>
    <d v="2015-09-08T00:00:00"/>
    <s v="Standard Class"/>
    <x v="357"/>
    <s v="Ann Steele"/>
    <s v="HOME OFFICE"/>
    <s v="united states"/>
    <s v="San Francisco"/>
    <s v="California"/>
    <n v="94110"/>
    <s v="West"/>
    <s v="OFF-BI-10003274"/>
    <x v="1"/>
    <x v="8"/>
    <x v="122"/>
    <n v="6.3680000000000003"/>
    <n v="2"/>
    <n v="36"/>
    <s v="Pequeño"/>
    <n v="0.2"/>
    <n v="1.2736000000000001"/>
    <n v="-1.2736000000000001"/>
    <n v="7.6416000000000004"/>
    <s v="Bajo"/>
    <n v="2.1492"/>
    <n v="0.33749999999999997"/>
    <n v="-2.9451999999999998"/>
    <n v="5"/>
    <n v="5"/>
    <s v="CORRECTO"/>
    <n v="2015"/>
    <n v="0"/>
  </r>
  <r>
    <x v="4457"/>
    <x v="2209"/>
    <d v="2017-08-07T00:00:00"/>
    <d v="2017-08-12T00:00:00"/>
    <s v="Standard Class"/>
    <x v="430"/>
    <s v="Matt Collins"/>
    <s v="CONSUMER"/>
    <s v="united states"/>
    <s v="San Jose"/>
    <s v="California"/>
    <n v="95123"/>
    <s v="West"/>
    <s v="OFF-PA-10001878"/>
    <x v="1"/>
    <x v="10"/>
    <x v="1170"/>
    <n v="244.55"/>
    <n v="5"/>
    <n v="30"/>
    <s v="Grande"/>
    <n v="0"/>
    <n v="0"/>
    <n v="0"/>
    <n v="244.55"/>
    <s v="Alto"/>
    <n v="114.9385"/>
    <n v="0.47"/>
    <n v="-129.61150000000001"/>
    <n v="5"/>
    <n v="5"/>
    <s v="CORRECTO"/>
    <n v="2017"/>
    <n v="0"/>
  </r>
  <r>
    <x v="4458"/>
    <x v="2210"/>
    <d v="2017-03-13T00:00:00"/>
    <d v="2017-03-20T00:00:00"/>
    <s v="Standard Class"/>
    <x v="339"/>
    <s v="Sanjit Engle"/>
    <s v="CONSUMER"/>
    <s v="united states"/>
    <s v="Denver"/>
    <s v="Colorado"/>
    <n v="80219"/>
    <s v="West"/>
    <s v="OFF-SU-10002881"/>
    <x v="1"/>
    <x v="14"/>
    <x v="466"/>
    <n v="1332.4960000000001"/>
    <n v="2"/>
    <n v="22"/>
    <s v="Pequeño"/>
    <n v="0.2"/>
    <n v="266.49920000000003"/>
    <n v="-266.49919999999997"/>
    <n v="1598.9952000000001"/>
    <s v="Muy Alto"/>
    <n v="-299.8116"/>
    <n v="-0.22499999999999998"/>
    <n v="-1365.8083999999999"/>
    <n v="7"/>
    <n v="7"/>
    <s v="CORRECTO"/>
    <n v="2017"/>
    <n v="0"/>
  </r>
  <r>
    <x v="4459"/>
    <x v="2211"/>
    <d v="2017-09-28T00:00:00"/>
    <d v="2017-10-01T00:00:00"/>
    <s v="First Class"/>
    <x v="284"/>
    <s v="Darrin Sayre"/>
    <s v="HOME OFFICE"/>
    <s v="united states"/>
    <s v="Aurora"/>
    <s v="Colorado"/>
    <n v="80013"/>
    <s v="West"/>
    <s v="FUR-FU-10001979"/>
    <x v="0"/>
    <x v="5"/>
    <x v="514"/>
    <n v="32.776000000000003"/>
    <n v="1"/>
    <n v="28"/>
    <s v="Pequeño"/>
    <n v="0.2"/>
    <n v="6.555200000000001"/>
    <n v="-6.5552000000000001"/>
    <n v="39.331200000000003"/>
    <s v="Bajo"/>
    <n v="3.2776000000000001"/>
    <n v="9.9999999999999992E-2"/>
    <n v="-22.943200000000001"/>
    <n v="3"/>
    <n v="3"/>
    <s v="CORRECTO"/>
    <n v="2017"/>
    <n v="0"/>
  </r>
  <r>
    <x v="4460"/>
    <x v="2211"/>
    <d v="2017-09-28T00:00:00"/>
    <d v="2017-10-01T00:00:00"/>
    <s v="First Class"/>
    <x v="284"/>
    <s v="Darrin Sayre"/>
    <s v="HOME OFFICE"/>
    <s v="united states"/>
    <s v="Aurora"/>
    <s v="Colorado"/>
    <n v="80013"/>
    <s v="West"/>
    <s v="OFF-ST-10001522"/>
    <x v="1"/>
    <x v="4"/>
    <x v="197"/>
    <n v="147.184"/>
    <n v="2"/>
    <n v="28"/>
    <s v="Pequeño"/>
    <n v="0.2"/>
    <n v="29.436800000000002"/>
    <n v="-29.436800000000002"/>
    <n v="176.6208"/>
    <s v="Medio"/>
    <n v="-29.436800000000002"/>
    <n v="-0.2"/>
    <n v="-147.184"/>
    <n v="3"/>
    <n v="3"/>
    <s v="CORRECTO"/>
    <n v="2017"/>
    <n v="0"/>
  </r>
  <r>
    <x v="4461"/>
    <x v="2211"/>
    <d v="2017-09-28T00:00:00"/>
    <d v="2017-10-01T00:00:00"/>
    <s v="First Class"/>
    <x v="284"/>
    <s v="Darrin Sayre"/>
    <s v="HOME OFFICE"/>
    <s v="united states"/>
    <s v="Aurora"/>
    <s v="Colorado"/>
    <n v="80013"/>
    <s v="West"/>
    <s v="TEC-AC-10003657"/>
    <x v="2"/>
    <x v="11"/>
    <x v="152"/>
    <n v="54.384"/>
    <n v="2"/>
    <n v="13"/>
    <s v="Pequeño"/>
    <n v="0.2"/>
    <n v="10.876800000000001"/>
    <n v="-10.876799999999999"/>
    <n v="65.260800000000003"/>
    <s v="Medio"/>
    <n v="1.3595999999999999"/>
    <n v="2.4999999999999998E-2"/>
    <n v="-42.147599999999997"/>
    <n v="3"/>
    <n v="3"/>
    <s v="CORRECTO"/>
    <n v="2017"/>
    <n v="0"/>
  </r>
  <r>
    <x v="4462"/>
    <x v="2211"/>
    <d v="2017-09-28T00:00:00"/>
    <d v="2017-10-01T00:00:00"/>
    <s v="First Class"/>
    <x v="284"/>
    <s v="Darrin Sayre"/>
    <s v="HOME OFFICE"/>
    <s v="united states"/>
    <s v="Aurora"/>
    <s v="Colorado"/>
    <n v="80013"/>
    <s v="West"/>
    <s v="OFF-BI-10001718"/>
    <x v="1"/>
    <x v="8"/>
    <x v="1225"/>
    <n v="76.775999999999996"/>
    <n v="4"/>
    <n v="50"/>
    <s v="Mediano"/>
    <n v="0.7"/>
    <n v="53.743199999999995"/>
    <n v="-53.743200000000002"/>
    <n v="130.51919999999998"/>
    <s v="Medio"/>
    <n v="-58.861600000000003"/>
    <n v="-0.76666666666666672"/>
    <n v="-81.894400000000005"/>
    <n v="3"/>
    <n v="3"/>
    <s v="CORRECTO"/>
    <n v="2017"/>
    <n v="0"/>
  </r>
  <r>
    <x v="4463"/>
    <x v="2211"/>
    <d v="2017-09-28T00:00:00"/>
    <d v="2017-10-01T00:00:00"/>
    <s v="First Class"/>
    <x v="284"/>
    <s v="Darrin Sayre"/>
    <s v="HOME OFFICE"/>
    <s v="united states"/>
    <s v="Aurora"/>
    <s v="Colorado"/>
    <n v="80013"/>
    <s v="West"/>
    <s v="OFF-PA-10003022"/>
    <x v="1"/>
    <x v="10"/>
    <x v="1653"/>
    <n v="14.352"/>
    <n v="3"/>
    <n v="15"/>
    <s v="Mediano"/>
    <n v="0.2"/>
    <n v="2.8704000000000001"/>
    <n v="-2.8704000000000001"/>
    <n v="17.2224"/>
    <s v="Bajo"/>
    <n v="5.2026000000000003"/>
    <n v="0.36249999999999999"/>
    <n v="-6.2789999999999999"/>
    <n v="3"/>
    <n v="3"/>
    <s v="CORRECTO"/>
    <n v="2017"/>
    <n v="0"/>
  </r>
  <r>
    <x v="4464"/>
    <x v="2211"/>
    <d v="2017-09-28T00:00:00"/>
    <d v="2017-10-01T00:00:00"/>
    <s v="First Class"/>
    <x v="284"/>
    <s v="Darrin Sayre"/>
    <s v="HOME OFFICE"/>
    <s v="united states"/>
    <s v="Aurora"/>
    <s v="Colorado"/>
    <n v="80013"/>
    <s v="West"/>
    <s v="OFF-AP-10000891"/>
    <x v="1"/>
    <x v="9"/>
    <x v="165"/>
    <n v="209.792"/>
    <n v="2"/>
    <n v="21"/>
    <s v="Pequeño"/>
    <n v="0.2"/>
    <n v="41.958400000000005"/>
    <n v="-41.958399999999997"/>
    <n v="251.75040000000001"/>
    <s v="Alto"/>
    <n v="26.224"/>
    <n v="0.125"/>
    <n v="-141.6096"/>
    <n v="3"/>
    <n v="3"/>
    <s v="CORRECTO"/>
    <n v="2017"/>
    <n v="0"/>
  </r>
  <r>
    <x v="4465"/>
    <x v="2212"/>
    <d v="2015-08-07T00:00:00"/>
    <d v="2015-08-11T00:00:00"/>
    <s v="Standard Class"/>
    <x v="374"/>
    <s v="Noel Staavos"/>
    <s v="CORPORATE"/>
    <s v="united states"/>
    <s v="Boise"/>
    <s v="Idaho"/>
    <n v="83704"/>
    <s v="West"/>
    <s v="OFF-BI-10004970"/>
    <x v="1"/>
    <x v="8"/>
    <x v="917"/>
    <n v="3.3039999999999998"/>
    <n v="1"/>
    <n v="44"/>
    <s v="Pequeño"/>
    <n v="0.2"/>
    <n v="0.66080000000000005"/>
    <n v="-0.66080000000000005"/>
    <n v="3.9647999999999999"/>
    <s v="Bajo"/>
    <n v="1.1151"/>
    <n v="0.33750000000000002"/>
    <n v="-1.5281"/>
    <n v="4"/>
    <n v="4"/>
    <s v="CORRECTO"/>
    <n v="2015"/>
    <n v="0"/>
  </r>
  <r>
    <x v="4466"/>
    <x v="2213"/>
    <d v="2017-11-24T00:00:00"/>
    <d v="2017-12-01T00:00:00"/>
    <s v="Standard Class"/>
    <x v="567"/>
    <s v="Kelly Andreada"/>
    <s v="CONSUMER"/>
    <s v="united states"/>
    <s v="New York City"/>
    <s v="New York"/>
    <n v="10035"/>
    <s v="East"/>
    <s v="OFF-AR-10003759"/>
    <x v="1"/>
    <x v="6"/>
    <x v="846"/>
    <n v="16.38"/>
    <n v="9"/>
    <n v="35"/>
    <s v="Grande"/>
    <n v="0"/>
    <n v="0"/>
    <n v="0"/>
    <n v="16.38"/>
    <s v="Bajo"/>
    <n v="7.3710000000000004"/>
    <n v="0.45000000000000007"/>
    <n v="-9.0090000000000003"/>
    <n v="7"/>
    <n v="7"/>
    <s v="CORRECTO"/>
    <n v="2017"/>
    <n v="0"/>
  </r>
  <r>
    <x v="4467"/>
    <x v="2213"/>
    <d v="2017-11-24T00:00:00"/>
    <d v="2017-12-01T00:00:00"/>
    <s v="Standard Class"/>
    <x v="567"/>
    <s v="Kelly Andreada"/>
    <s v="CONSUMER"/>
    <s v="united states"/>
    <s v="New York City"/>
    <s v="New York"/>
    <n v="10035"/>
    <s v="East"/>
    <s v="OFF-EN-10003001"/>
    <x v="1"/>
    <x v="12"/>
    <x v="964"/>
    <n v="167.96"/>
    <n v="2"/>
    <n v="18"/>
    <s v="Pequeño"/>
    <n v="0"/>
    <n v="0"/>
    <n v="0"/>
    <n v="167.96"/>
    <s v="Medio"/>
    <n v="78.941199999999995"/>
    <n v="0.47"/>
    <n v="-89.018799999999999"/>
    <n v="7"/>
    <n v="7"/>
    <s v="CORRECTO"/>
    <n v="2017"/>
    <n v="0"/>
  </r>
  <r>
    <x v="4468"/>
    <x v="2213"/>
    <d v="2017-11-24T00:00:00"/>
    <d v="2017-12-01T00:00:00"/>
    <s v="Standard Class"/>
    <x v="567"/>
    <s v="Kelly Andreada"/>
    <s v="CONSUMER"/>
    <s v="united states"/>
    <s v="New York City"/>
    <s v="New York"/>
    <n v="10035"/>
    <s v="East"/>
    <s v="FUR-BO-10000780"/>
    <x v="0"/>
    <x v="0"/>
    <x v="1318"/>
    <n v="321.56799999999998"/>
    <n v="2"/>
    <n v="22"/>
    <s v="Pequeño"/>
    <n v="0.2"/>
    <n v="64.313599999999994"/>
    <n v="-64.313599999999994"/>
    <n v="385.88159999999999"/>
    <s v="Alto"/>
    <n v="-16.078399999999998"/>
    <n v="-4.9999999999999996E-2"/>
    <n v="-273.33280000000002"/>
    <n v="7"/>
    <n v="7"/>
    <s v="CORRECTO"/>
    <n v="2017"/>
    <n v="0"/>
  </r>
  <r>
    <x v="4469"/>
    <x v="2213"/>
    <d v="2017-11-24T00:00:00"/>
    <d v="2017-12-01T00:00:00"/>
    <s v="Standard Class"/>
    <x v="567"/>
    <s v="Kelly Andreada"/>
    <s v="CONSUMER"/>
    <s v="united states"/>
    <s v="New York City"/>
    <s v="New York"/>
    <n v="10035"/>
    <s v="East"/>
    <s v="OFF-PA-10001972"/>
    <x v="1"/>
    <x v="10"/>
    <x v="1178"/>
    <n v="12.96"/>
    <n v="2"/>
    <n v="37"/>
    <s v="Pequeño"/>
    <n v="0"/>
    <n v="0"/>
    <n v="0"/>
    <n v="12.96"/>
    <s v="Bajo"/>
    <n v="6.2207999999999997"/>
    <n v="0.47999999999999993"/>
    <n v="-6.7392000000000003"/>
    <n v="7"/>
    <n v="7"/>
    <s v="CORRECTO"/>
    <n v="2017"/>
    <n v="0"/>
  </r>
  <r>
    <x v="4470"/>
    <x v="2214"/>
    <d v="2017-05-08T00:00:00"/>
    <d v="2017-05-12T00:00:00"/>
    <s v="Standard Class"/>
    <x v="137"/>
    <s v="Don Jones"/>
    <s v="CORPORATE"/>
    <s v="united states"/>
    <s v="Philadelphia"/>
    <s v="Pennsylvania"/>
    <n v="19140"/>
    <s v="East"/>
    <s v="FUR-CH-10003535"/>
    <x v="0"/>
    <x v="1"/>
    <x v="1522"/>
    <n v="128.05799999999999"/>
    <n v="3"/>
    <n v="28"/>
    <s v="Mediano"/>
    <n v="0.3"/>
    <n v="38.417399999999994"/>
    <n v="-38.417400000000001"/>
    <n v="166.47539999999998"/>
    <s v="Medio"/>
    <n v="-23.7822"/>
    <n v="-0.18571428571428572"/>
    <n v="-113.4228"/>
    <n v="4"/>
    <n v="4"/>
    <s v="CORRECTO"/>
    <n v="2017"/>
    <n v="0"/>
  </r>
  <r>
    <x v="4471"/>
    <x v="2215"/>
    <d v="2017-09-29T00:00:00"/>
    <d v="2017-09-29T00:00:00"/>
    <s v="Same Day"/>
    <x v="67"/>
    <s v="Maureen Gastineau"/>
    <s v="HOME OFFICE"/>
    <s v="united states"/>
    <s v="Mentor"/>
    <s v="Ohio"/>
    <n v="44060"/>
    <s v="East"/>
    <s v="FUR-CH-10003774"/>
    <x v="0"/>
    <x v="1"/>
    <x v="1194"/>
    <n v="63.686"/>
    <n v="1"/>
    <n v="59"/>
    <s v="Pequeño"/>
    <n v="0.3"/>
    <n v="19.105799999999999"/>
    <n v="-19.105799999999999"/>
    <n v="82.791799999999995"/>
    <s v="Medio"/>
    <n v="-15.4666"/>
    <n v="-0.24285714285714285"/>
    <n v="-60.046799999999998"/>
    <n v="0"/>
    <n v="0"/>
    <s v="CORRECTO"/>
    <n v="2017"/>
    <n v="0"/>
  </r>
  <r>
    <x v="4472"/>
    <x v="2215"/>
    <d v="2017-09-29T00:00:00"/>
    <d v="2017-09-29T00:00:00"/>
    <s v="Same Day"/>
    <x v="67"/>
    <s v="Maureen Gastineau"/>
    <s v="HOME OFFICE"/>
    <s v="united states"/>
    <s v="Mentor"/>
    <s v="Ohio"/>
    <n v="44060"/>
    <s v="East"/>
    <s v="TEC-AC-10004571"/>
    <x v="2"/>
    <x v="11"/>
    <x v="409"/>
    <n v="239.976"/>
    <n v="3"/>
    <n v="25"/>
    <s v="Mediano"/>
    <n v="0.2"/>
    <n v="47.995200000000004"/>
    <n v="-47.995199999999997"/>
    <n v="287.97120000000001"/>
    <s v="Alto"/>
    <n v="65.993399999999994"/>
    <n v="0.27499999999999997"/>
    <n v="-125.98739999999999"/>
    <n v="0"/>
    <n v="0"/>
    <s v="CORRECTO"/>
    <n v="2017"/>
    <n v="0"/>
  </r>
  <r>
    <x v="4473"/>
    <x v="2215"/>
    <d v="2017-09-29T00:00:00"/>
    <d v="2017-09-29T00:00:00"/>
    <s v="Same Day"/>
    <x v="67"/>
    <s v="Maureen Gastineau"/>
    <s v="HOME OFFICE"/>
    <s v="united states"/>
    <s v="Mentor"/>
    <s v="Ohio"/>
    <n v="44060"/>
    <s v="East"/>
    <s v="FUR-TA-10004442"/>
    <x v="0"/>
    <x v="3"/>
    <x v="1654"/>
    <n v="344.22"/>
    <n v="2"/>
    <n v="5"/>
    <s v="Pequeño"/>
    <n v="0.4"/>
    <n v="137.68800000000002"/>
    <n v="-137.68799999999999"/>
    <n v="481.90800000000002"/>
    <s v="Alto"/>
    <n v="-189.321"/>
    <n v="-0.54999999999999993"/>
    <n v="-395.85300000000001"/>
    <n v="0"/>
    <n v="0"/>
    <s v="CORRECTO"/>
    <n v="2017"/>
    <n v="0"/>
  </r>
  <r>
    <x v="4474"/>
    <x v="2215"/>
    <d v="2017-09-29T00:00:00"/>
    <d v="2017-09-29T00:00:00"/>
    <s v="Same Day"/>
    <x v="67"/>
    <s v="Maureen Gastineau"/>
    <s v="HOME OFFICE"/>
    <s v="united states"/>
    <s v="Mentor"/>
    <s v="Ohio"/>
    <n v="44060"/>
    <s v="East"/>
    <s v="OFF-PA-10002787"/>
    <x v="1"/>
    <x v="10"/>
    <x v="1276"/>
    <n v="15.552"/>
    <n v="3"/>
    <n v="22"/>
    <s v="Mediano"/>
    <n v="0.2"/>
    <n v="3.1104000000000003"/>
    <n v="-3.1103999999999998"/>
    <n v="18.662399999999998"/>
    <s v="Bajo"/>
    <n v="5.4432"/>
    <n v="0.35000000000000003"/>
    <n v="-6.9984000000000002"/>
    <n v="0"/>
    <n v="0"/>
    <s v="CORRECTO"/>
    <n v="2017"/>
    <n v="0"/>
  </r>
  <r>
    <x v="4475"/>
    <x v="2215"/>
    <d v="2017-09-29T00:00:00"/>
    <d v="2017-09-29T00:00:00"/>
    <s v="Same Day"/>
    <x v="67"/>
    <s v="Maureen Gastineau"/>
    <s v="HOME OFFICE"/>
    <s v="united states"/>
    <s v="Mentor"/>
    <s v="Ohio"/>
    <n v="44060"/>
    <s v="East"/>
    <s v="FUR-FU-10004586"/>
    <x v="0"/>
    <x v="5"/>
    <x v="1482"/>
    <n v="21.248000000000001"/>
    <n v="4"/>
    <n v="16"/>
    <s v="Mediano"/>
    <n v="0.2"/>
    <n v="4.2496"/>
    <n v="-4.2496"/>
    <n v="25.497600000000002"/>
    <s v="Bajo"/>
    <n v="7.4367999999999999"/>
    <n v="0.35"/>
    <n v="-9.5616000000000003"/>
    <n v="0"/>
    <n v="0"/>
    <s v="CORRECTO"/>
    <n v="2017"/>
    <n v="0"/>
  </r>
  <r>
    <x v="4476"/>
    <x v="2215"/>
    <d v="2017-09-29T00:00:00"/>
    <d v="2017-09-29T00:00:00"/>
    <s v="Same Day"/>
    <x v="67"/>
    <s v="Maureen Gastineau"/>
    <s v="HOME OFFICE"/>
    <s v="united states"/>
    <s v="Mentor"/>
    <s v="Ohio"/>
    <n v="44060"/>
    <s v="East"/>
    <s v="OFF-PA-10002606"/>
    <x v="1"/>
    <x v="10"/>
    <x v="1601"/>
    <n v="8.4480000000000004"/>
    <n v="2"/>
    <n v="26"/>
    <s v="Pequeño"/>
    <n v="0.2"/>
    <n v="1.6896000000000002"/>
    <n v="-1.6896"/>
    <n v="10.137600000000001"/>
    <s v="Bajo"/>
    <n v="2.64"/>
    <n v="0.3125"/>
    <n v="-4.1184000000000003"/>
    <n v="0"/>
    <n v="0"/>
    <s v="CORRECTO"/>
    <n v="2017"/>
    <n v="0"/>
  </r>
  <r>
    <x v="4477"/>
    <x v="2216"/>
    <d v="2017-10-22T00:00:00"/>
    <d v="2017-10-22T00:00:00"/>
    <s v="Same Day"/>
    <x v="379"/>
    <s v="Brian DeCherney"/>
    <s v="CONSUMER"/>
    <s v="united states"/>
    <s v="Lawton"/>
    <s v="Oklahoma"/>
    <n v="73505"/>
    <s v="Central"/>
    <s v="OFF-ST-10000129"/>
    <x v="1"/>
    <x v="4"/>
    <x v="1655"/>
    <n v="333.09"/>
    <n v="3"/>
    <n v="12"/>
    <s v="Mediano"/>
    <n v="0"/>
    <n v="0"/>
    <n v="0"/>
    <n v="333.09"/>
    <s v="Alto"/>
    <n v="23.316299999999998"/>
    <n v="7.0000000000000007E-2"/>
    <n v="-309.77370000000002"/>
    <n v="0"/>
    <n v="0"/>
    <s v="CORRECTO"/>
    <n v="2017"/>
    <n v="0"/>
  </r>
  <r>
    <x v="4478"/>
    <x v="2216"/>
    <d v="2017-10-22T00:00:00"/>
    <d v="2017-10-22T00:00:00"/>
    <s v="Same Day"/>
    <x v="379"/>
    <s v="Brian DeCherney"/>
    <s v="CONSUMER"/>
    <s v="united states"/>
    <s v="Lawton"/>
    <s v="Oklahoma"/>
    <n v="73505"/>
    <s v="Central"/>
    <s v="FUR-TA-10003748"/>
    <x v="0"/>
    <x v="3"/>
    <x v="210"/>
    <n v="248.98"/>
    <n v="2"/>
    <n v="40"/>
    <s v="Pequeño"/>
    <n v="0"/>
    <n v="0"/>
    <n v="0"/>
    <n v="248.98"/>
    <s v="Alto"/>
    <n v="54.775599999999997"/>
    <n v="0.22"/>
    <n v="-194.20439999999999"/>
    <n v="0"/>
    <n v="0"/>
    <s v="CORRECTO"/>
    <n v="2017"/>
    <n v="0"/>
  </r>
  <r>
    <x v="4479"/>
    <x v="2217"/>
    <d v="2014-03-24T00:00:00"/>
    <d v="2014-03-28T00:00:00"/>
    <s v="Standard Class"/>
    <x v="303"/>
    <s v="Carlos Daly"/>
    <s v="CONSUMER"/>
    <s v="united states"/>
    <s v="New York City"/>
    <s v="New York"/>
    <n v="10024"/>
    <s v="East"/>
    <s v="OFF-PA-10004948"/>
    <x v="1"/>
    <x v="10"/>
    <x v="1656"/>
    <n v="24.9"/>
    <n v="5"/>
    <n v="6"/>
    <s v="Grande"/>
    <n v="0"/>
    <n v="0"/>
    <n v="0"/>
    <n v="24.9"/>
    <s v="Bajo"/>
    <n v="11.702999999999999"/>
    <n v="0.47000000000000003"/>
    <n v="-13.196999999999999"/>
    <n v="4"/>
    <n v="4"/>
    <s v="CORRECTO"/>
    <n v="2014"/>
    <n v="0"/>
  </r>
  <r>
    <x v="4480"/>
    <x v="2218"/>
    <d v="2016-11-03T00:00:00"/>
    <d v="2016-11-08T00:00:00"/>
    <s v="Standard Class"/>
    <x v="190"/>
    <s v="Xylona Preis"/>
    <s v="CONSUMER"/>
    <s v="united states"/>
    <s v="Los Angeles"/>
    <s v="California"/>
    <n v="90049"/>
    <s v="West"/>
    <s v="OFF-FA-10001561"/>
    <x v="1"/>
    <x v="13"/>
    <x v="839"/>
    <n v="15.26"/>
    <n v="7"/>
    <n v="34"/>
    <s v="Grande"/>
    <n v="0"/>
    <n v="0"/>
    <n v="0"/>
    <n v="15.26"/>
    <s v="Bajo"/>
    <n v="5.0358000000000001"/>
    <n v="0.33"/>
    <n v="-10.2242"/>
    <n v="5"/>
    <n v="5"/>
    <s v="CORRECTO"/>
    <n v="2016"/>
    <n v="0"/>
  </r>
  <r>
    <x v="4481"/>
    <x v="2218"/>
    <d v="2016-11-03T00:00:00"/>
    <d v="2016-11-08T00:00:00"/>
    <s v="Standard Class"/>
    <x v="190"/>
    <s v="Xylona Preis"/>
    <s v="CONSUMER"/>
    <s v="united states"/>
    <s v="Los Angeles"/>
    <s v="California"/>
    <n v="90049"/>
    <s v="West"/>
    <s v="OFF-AP-10002998"/>
    <x v="1"/>
    <x v="9"/>
    <x v="1644"/>
    <n v="43.32"/>
    <n v="2"/>
    <n v="17"/>
    <s v="Pequeño"/>
    <n v="0"/>
    <n v="0"/>
    <n v="0"/>
    <n v="43.32"/>
    <s v="Bajo"/>
    <n v="14.2956"/>
    <n v="0.33"/>
    <n v="-29.0244"/>
    <n v="5"/>
    <n v="5"/>
    <s v="CORRECTO"/>
    <n v="2016"/>
    <n v="0"/>
  </r>
  <r>
    <x v="4482"/>
    <x v="2218"/>
    <d v="2016-11-03T00:00:00"/>
    <d v="2016-11-08T00:00:00"/>
    <s v="Standard Class"/>
    <x v="190"/>
    <s v="Xylona Preis"/>
    <s v="CONSUMER"/>
    <s v="united states"/>
    <s v="Los Angeles"/>
    <s v="California"/>
    <n v="90049"/>
    <s v="West"/>
    <s v="OFF-BI-10003981"/>
    <x v="1"/>
    <x v="8"/>
    <x v="109"/>
    <n v="43.584000000000003"/>
    <n v="12"/>
    <n v="34"/>
    <s v="Grande"/>
    <n v="0.2"/>
    <n v="8.716800000000001"/>
    <n v="-8.7167999999999992"/>
    <n v="52.300800000000002"/>
    <s v="Medio"/>
    <n v="15.799200000000001"/>
    <n v="0.36249999999999999"/>
    <n v="-19.068000000000001"/>
    <n v="5"/>
    <n v="5"/>
    <s v="CORRECTO"/>
    <n v="2016"/>
    <n v="0"/>
  </r>
  <r>
    <x v="4483"/>
    <x v="2218"/>
    <d v="2016-11-03T00:00:00"/>
    <d v="2016-11-08T00:00:00"/>
    <s v="Standard Class"/>
    <x v="190"/>
    <s v="Xylona Preis"/>
    <s v="CONSUMER"/>
    <s v="united states"/>
    <s v="Los Angeles"/>
    <s v="California"/>
    <n v="90049"/>
    <s v="West"/>
    <s v="OFF-PA-10001725"/>
    <x v="1"/>
    <x v="10"/>
    <x v="1657"/>
    <n v="116.28"/>
    <n v="3"/>
    <n v="5"/>
    <s v="Mediano"/>
    <n v="0"/>
    <n v="0"/>
    <n v="0"/>
    <n v="116.28"/>
    <s v="Medio"/>
    <n v="56.977200000000003"/>
    <n v="0.49000000000000005"/>
    <n v="-59.302799999999998"/>
    <n v="5"/>
    <n v="5"/>
    <s v="CORRECTO"/>
    <n v="2016"/>
    <n v="0"/>
  </r>
  <r>
    <x v="4484"/>
    <x v="2218"/>
    <d v="2016-11-03T00:00:00"/>
    <d v="2016-11-08T00:00:00"/>
    <s v="Standard Class"/>
    <x v="190"/>
    <s v="Xylona Preis"/>
    <s v="CONSUMER"/>
    <s v="united states"/>
    <s v="Los Angeles"/>
    <s v="California"/>
    <n v="90049"/>
    <s v="West"/>
    <s v="OFF-BI-10002071"/>
    <x v="1"/>
    <x v="8"/>
    <x v="699"/>
    <n v="9.2959999999999994"/>
    <n v="2"/>
    <n v="34"/>
    <s v="Pequeño"/>
    <n v="0.2"/>
    <n v="1.8592"/>
    <n v="-1.8592"/>
    <n v="11.155199999999999"/>
    <s v="Bajo"/>
    <n v="3.0211999999999999"/>
    <n v="0.32500000000000001"/>
    <n v="-4.4156000000000004"/>
    <n v="5"/>
    <n v="5"/>
    <s v="CORRECTO"/>
    <n v="2016"/>
    <n v="0"/>
  </r>
  <r>
    <x v="4485"/>
    <x v="2218"/>
    <d v="2016-11-03T00:00:00"/>
    <d v="2016-11-08T00:00:00"/>
    <s v="Standard Class"/>
    <x v="190"/>
    <s v="Xylona Preis"/>
    <s v="CONSUMER"/>
    <s v="united states"/>
    <s v="Los Angeles"/>
    <s v="California"/>
    <n v="90049"/>
    <s v="West"/>
    <s v="OFF-PA-10000477"/>
    <x v="1"/>
    <x v="10"/>
    <x v="1270"/>
    <n v="19.440000000000001"/>
    <n v="3"/>
    <n v="13"/>
    <s v="Mediano"/>
    <n v="0"/>
    <n v="0"/>
    <n v="0"/>
    <n v="19.440000000000001"/>
    <s v="Bajo"/>
    <n v="9.3312000000000008"/>
    <n v="0.48000000000000004"/>
    <n v="-10.1088"/>
    <n v="5"/>
    <n v="5"/>
    <s v="CORRECTO"/>
    <n v="2016"/>
    <n v="0"/>
  </r>
  <r>
    <x v="4486"/>
    <x v="2218"/>
    <d v="2016-11-03T00:00:00"/>
    <d v="2016-11-08T00:00:00"/>
    <s v="Standard Class"/>
    <x v="190"/>
    <s v="Xylona Preis"/>
    <s v="CONSUMER"/>
    <s v="united states"/>
    <s v="Los Angeles"/>
    <s v="California"/>
    <n v="90049"/>
    <s v="West"/>
    <s v="OFF-PA-10004359"/>
    <x v="1"/>
    <x v="10"/>
    <x v="1068"/>
    <n v="314.55"/>
    <n v="3"/>
    <n v="19"/>
    <s v="Mediano"/>
    <n v="0"/>
    <n v="0"/>
    <n v="0"/>
    <n v="314.55"/>
    <s v="Alto"/>
    <n v="150.98400000000001"/>
    <n v="0.48000000000000004"/>
    <n v="-163.566"/>
    <n v="5"/>
    <n v="5"/>
    <s v="CORRECTO"/>
    <n v="2016"/>
    <n v="0"/>
  </r>
  <r>
    <x v="4487"/>
    <x v="2219"/>
    <d v="2015-09-05T00:00:00"/>
    <d v="2015-09-11T00:00:00"/>
    <s v="Standard Class"/>
    <x v="402"/>
    <s v="Cathy Armstrong"/>
    <s v="HOME OFFICE"/>
    <s v="united states"/>
    <s v="Houston"/>
    <s v="Texas"/>
    <n v="77036"/>
    <s v="Central"/>
    <s v="OFF-BI-10000962"/>
    <x v="1"/>
    <x v="8"/>
    <x v="1513"/>
    <n v="16.27"/>
    <n v="5"/>
    <n v="36"/>
    <s v="Grande"/>
    <n v="0.8"/>
    <n v="13.016"/>
    <n v="-13.016"/>
    <n v="29.286000000000001"/>
    <s v="Bajo"/>
    <n v="-25.218499999999999"/>
    <n v="-1.55"/>
    <n v="-28.4725"/>
    <n v="6"/>
    <n v="6"/>
    <s v="CORRECTO"/>
    <n v="2015"/>
    <n v="0"/>
  </r>
  <r>
    <x v="4488"/>
    <x v="2219"/>
    <d v="2015-09-05T00:00:00"/>
    <d v="2015-09-11T00:00:00"/>
    <s v="Standard Class"/>
    <x v="402"/>
    <s v="Cathy Armstrong"/>
    <s v="HOME OFFICE"/>
    <s v="united states"/>
    <s v="Houston"/>
    <s v="Texas"/>
    <n v="77036"/>
    <s v="Central"/>
    <s v="OFF-SU-10003567"/>
    <x v="1"/>
    <x v="14"/>
    <x v="1498"/>
    <n v="69.12"/>
    <n v="9"/>
    <n v="17"/>
    <s v="Grande"/>
    <n v="0.2"/>
    <n v="13.824000000000002"/>
    <n v="-13.824"/>
    <n v="82.944000000000003"/>
    <s v="Medio"/>
    <n v="-14.688000000000001"/>
    <n v="-0.21249999999999999"/>
    <n v="-69.983999999999995"/>
    <n v="6"/>
    <n v="6"/>
    <s v="CORRECTO"/>
    <n v="2015"/>
    <n v="0"/>
  </r>
  <r>
    <x v="4489"/>
    <x v="2219"/>
    <d v="2015-09-05T00:00:00"/>
    <d v="2015-09-11T00:00:00"/>
    <s v="Standard Class"/>
    <x v="402"/>
    <s v="Cathy Armstrong"/>
    <s v="HOME OFFICE"/>
    <s v="united states"/>
    <s v="Houston"/>
    <s v="Texas"/>
    <n v="77036"/>
    <s v="Central"/>
    <s v="OFF-BI-10003708"/>
    <x v="1"/>
    <x v="8"/>
    <x v="978"/>
    <n v="4.47"/>
    <n v="3"/>
    <n v="28"/>
    <s v="Mediano"/>
    <n v="0.8"/>
    <n v="3.5760000000000001"/>
    <n v="-3.5760000000000001"/>
    <n v="8.0459999999999994"/>
    <s v="Bajo"/>
    <n v="-7.8224999999999998"/>
    <n v="-1.75"/>
    <n v="-8.7164999999999999"/>
    <n v="6"/>
    <n v="6"/>
    <s v="CORRECTO"/>
    <n v="2015"/>
    <n v="0"/>
  </r>
  <r>
    <x v="4490"/>
    <x v="2220"/>
    <d v="2017-08-14T00:00:00"/>
    <d v="2017-08-21T00:00:00"/>
    <s v="Standard Class"/>
    <x v="49"/>
    <s v="Janet Martin"/>
    <s v="CONSUMER"/>
    <s v="united states"/>
    <s v="Los Angeles"/>
    <s v="California"/>
    <n v="90032"/>
    <s v="West"/>
    <s v="FUR-TA-10001095"/>
    <x v="0"/>
    <x v="3"/>
    <x v="616"/>
    <n v="418.29599999999999"/>
    <n v="3"/>
    <n v="61"/>
    <s v="Mediano"/>
    <n v="0.2"/>
    <n v="83.659199999999998"/>
    <n v="-83.659199999999998"/>
    <n v="501.95519999999999"/>
    <s v="Muy Alto"/>
    <n v="5.2286999999999999"/>
    <n v="1.2500000000000001E-2"/>
    <n v="-329.40809999999999"/>
    <n v="7"/>
    <n v="7"/>
    <s v="CORRECTO"/>
    <n v="2017"/>
    <n v="0"/>
  </r>
  <r>
    <x v="4491"/>
    <x v="2221"/>
    <d v="2014-12-01T00:00:00"/>
    <d v="2014-12-03T00:00:00"/>
    <s v="Second Class"/>
    <x v="300"/>
    <s v="Joe Kamberova"/>
    <s v="CONSUMER"/>
    <s v="united states"/>
    <s v="Columbus"/>
    <s v="Ohio"/>
    <n v="43229"/>
    <s v="East"/>
    <s v="TEC-CO-10001571"/>
    <x v="2"/>
    <x v="16"/>
    <x v="1563"/>
    <n v="659.98800000000006"/>
    <n v="2"/>
    <n v="10"/>
    <s v="Pequeño"/>
    <n v="0.4"/>
    <n v="263.99520000000001"/>
    <n v="-263.99520000000001"/>
    <n v="923.98320000000012"/>
    <s v="Muy Alto"/>
    <n v="109.998"/>
    <n v="0.16666666666666666"/>
    <n v="-285.9948"/>
    <n v="2"/>
    <n v="2"/>
    <s v="CORRECTO"/>
    <n v="2014"/>
    <n v="0"/>
  </r>
  <r>
    <x v="4492"/>
    <x v="2221"/>
    <d v="2014-12-01T00:00:00"/>
    <d v="2014-12-03T00:00:00"/>
    <s v="Second Class"/>
    <x v="300"/>
    <s v="Joe Kamberova"/>
    <s v="CONSUMER"/>
    <s v="united states"/>
    <s v="Columbus"/>
    <s v="Ohio"/>
    <n v="43229"/>
    <s v="East"/>
    <s v="FUR-FU-10000221"/>
    <x v="0"/>
    <x v="5"/>
    <x v="534"/>
    <n v="8.1280000000000001"/>
    <n v="2"/>
    <n v="38"/>
    <s v="Pequeño"/>
    <n v="0.2"/>
    <n v="1.6256000000000002"/>
    <n v="-1.6255999999999999"/>
    <n v="9.7536000000000005"/>
    <s v="Bajo"/>
    <n v="1.4224000000000001"/>
    <n v="0.17500000000000002"/>
    <n v="-5.08"/>
    <n v="2"/>
    <n v="2"/>
    <s v="CORRECTO"/>
    <n v="2014"/>
    <n v="0"/>
  </r>
  <r>
    <x v="4493"/>
    <x v="2221"/>
    <d v="2014-12-01T00:00:00"/>
    <d v="2014-12-03T00:00:00"/>
    <s v="Second Class"/>
    <x v="300"/>
    <s v="Joe Kamberova"/>
    <s v="CONSUMER"/>
    <s v="united states"/>
    <s v="Columbus"/>
    <s v="Ohio"/>
    <n v="43229"/>
    <s v="East"/>
    <s v="OFF-PA-10001972"/>
    <x v="1"/>
    <x v="10"/>
    <x v="1178"/>
    <n v="36.287999999999997"/>
    <n v="7"/>
    <n v="37"/>
    <s v="Grande"/>
    <n v="0.2"/>
    <n v="7.2576000000000001"/>
    <n v="-7.2576000000000001"/>
    <n v="43.545599999999993"/>
    <s v="Bajo"/>
    <n v="12.700799999999999"/>
    <n v="0.35000000000000003"/>
    <n v="-16.329599999999999"/>
    <n v="2"/>
    <n v="2"/>
    <s v="CORRECTO"/>
    <n v="2014"/>
    <n v="0"/>
  </r>
  <r>
    <x v="4494"/>
    <x v="2221"/>
    <d v="2014-12-01T00:00:00"/>
    <d v="2014-12-03T00:00:00"/>
    <s v="Second Class"/>
    <x v="300"/>
    <s v="Joe Kamberova"/>
    <s v="CONSUMER"/>
    <s v="united states"/>
    <s v="Columbus"/>
    <s v="Ohio"/>
    <n v="43229"/>
    <s v="East"/>
    <s v="FUR-CH-10000015"/>
    <x v="0"/>
    <x v="1"/>
    <x v="378"/>
    <n v="909.72"/>
    <n v="6"/>
    <n v="36"/>
    <s v="Grande"/>
    <n v="0.3"/>
    <n v="272.916"/>
    <n v="-272.916"/>
    <n v="1182.636"/>
    <s v="Muy Alto"/>
    <n v="-51.984000000000002"/>
    <n v="-5.7142857142857141E-2"/>
    <n v="-688.78800000000001"/>
    <n v="2"/>
    <n v="2"/>
    <s v="CORRECTO"/>
    <n v="2014"/>
    <n v="0"/>
  </r>
  <r>
    <x v="4495"/>
    <x v="2222"/>
    <d v="2017-06-18T00:00:00"/>
    <d v="2017-06-23T00:00:00"/>
    <s v="Standard Class"/>
    <x v="113"/>
    <s v="Craig Carreira"/>
    <s v="CONSUMER"/>
    <s v="united states"/>
    <s v="Los Angeles"/>
    <s v="California"/>
    <n v="90032"/>
    <s v="West"/>
    <s v="FUR-BO-10004015"/>
    <x v="0"/>
    <x v="0"/>
    <x v="574"/>
    <n v="917.92349999999999"/>
    <n v="9"/>
    <n v="34"/>
    <s v="Grande"/>
    <n v="0.15"/>
    <n v="137.688525"/>
    <n v="-137.688525"/>
    <n v="1055.6120249999999"/>
    <s v="Muy Alto"/>
    <n v="75.593699999999998"/>
    <n v="8.2352941176470587E-2"/>
    <n v="-704.64127499999995"/>
    <n v="5"/>
    <n v="5"/>
    <s v="CORRECTO"/>
    <n v="2017"/>
    <n v="0"/>
  </r>
  <r>
    <x v="4496"/>
    <x v="2222"/>
    <d v="2017-06-18T00:00:00"/>
    <d v="2017-06-23T00:00:00"/>
    <s v="Standard Class"/>
    <x v="113"/>
    <s v="Craig Carreira"/>
    <s v="CONSUMER"/>
    <s v="united states"/>
    <s v="Los Angeles"/>
    <s v="California"/>
    <n v="90032"/>
    <s v="West"/>
    <s v="OFF-PA-10002036"/>
    <x v="1"/>
    <x v="10"/>
    <x v="329"/>
    <n v="38.880000000000003"/>
    <n v="6"/>
    <n v="24"/>
    <s v="Grande"/>
    <n v="0"/>
    <n v="0"/>
    <n v="0"/>
    <n v="38.880000000000003"/>
    <s v="Bajo"/>
    <n v="19.051200000000001"/>
    <n v="0.49"/>
    <n v="-19.828800000000001"/>
    <n v="5"/>
    <n v="5"/>
    <s v="CORRECTO"/>
    <n v="2017"/>
    <n v="0"/>
  </r>
  <r>
    <x v="4497"/>
    <x v="2223"/>
    <d v="2017-12-02T00:00:00"/>
    <d v="2017-12-09T00:00:00"/>
    <s v="Standard Class"/>
    <x v="543"/>
    <s v="Giulietta Weimer"/>
    <s v="CONSUMER"/>
    <s v="united states"/>
    <s v="Philadelphia"/>
    <s v="Pennsylvania"/>
    <n v="19140"/>
    <s v="East"/>
    <s v="OFF-BI-10003650"/>
    <x v="1"/>
    <x v="8"/>
    <x v="115"/>
    <n v="631.17600000000004"/>
    <n v="4"/>
    <n v="23"/>
    <s v="Mediano"/>
    <n v="0.7"/>
    <n v="441.82319999999999"/>
    <n v="-441.82319999999999"/>
    <n v="1072.9992"/>
    <s v="Muy Alto"/>
    <n v="-462.86239999999998"/>
    <n v="-0.73333333333333328"/>
    <n v="-652.21519999999998"/>
    <n v="7"/>
    <n v="7"/>
    <s v="CORRECTO"/>
    <n v="2017"/>
    <n v="0"/>
  </r>
  <r>
    <x v="4498"/>
    <x v="2224"/>
    <d v="2014-11-21T00:00:00"/>
    <d v="2014-11-26T00:00:00"/>
    <s v="Standard Class"/>
    <x v="744"/>
    <s v="Georgia Rosenberg"/>
    <s v="CORPORATE"/>
    <s v="united states"/>
    <s v="San Francisco"/>
    <s v="California"/>
    <n v="94110"/>
    <s v="West"/>
    <s v="OFF-PA-10003309"/>
    <x v="1"/>
    <x v="10"/>
    <x v="1152"/>
    <n v="12.96"/>
    <n v="2"/>
    <n v="19"/>
    <s v="Pequeño"/>
    <n v="0"/>
    <n v="0"/>
    <n v="0"/>
    <n v="12.96"/>
    <s v="Bajo"/>
    <n v="6.2207999999999997"/>
    <n v="0.47999999999999993"/>
    <n v="-6.7392000000000003"/>
    <n v="5"/>
    <n v="5"/>
    <s v="CORRECTO"/>
    <n v="2014"/>
    <n v="0"/>
  </r>
  <r>
    <x v="4499"/>
    <x v="2225"/>
    <d v="2016-04-10T00:00:00"/>
    <d v="2016-04-16T00:00:00"/>
    <s v="Standard Class"/>
    <x v="524"/>
    <s v="Filia McAdams"/>
    <s v="CORPORATE"/>
    <s v="united states"/>
    <s v="Bakersfield"/>
    <s v="California"/>
    <n v="93309"/>
    <s v="West"/>
    <s v="OFF-PA-10002787"/>
    <x v="1"/>
    <x v="10"/>
    <x v="1276"/>
    <n v="12.96"/>
    <n v="2"/>
    <n v="22"/>
    <s v="Pequeño"/>
    <n v="0"/>
    <n v="0"/>
    <n v="0"/>
    <n v="12.96"/>
    <s v="Bajo"/>
    <n v="6.2207999999999997"/>
    <n v="0.47999999999999993"/>
    <n v="-6.7392000000000003"/>
    <n v="6"/>
    <n v="6"/>
    <s v="CORRECTO"/>
    <n v="2016"/>
    <n v="0"/>
  </r>
  <r>
    <x v="4500"/>
    <x v="2225"/>
    <d v="2016-04-10T00:00:00"/>
    <d v="2016-04-16T00:00:00"/>
    <s v="Standard Class"/>
    <x v="524"/>
    <s v="Filia McAdams"/>
    <s v="CORPORATE"/>
    <s v="united states"/>
    <s v="Bakersfield"/>
    <s v="California"/>
    <n v="93309"/>
    <s v="West"/>
    <s v="OFF-BI-10000174"/>
    <x v="1"/>
    <x v="8"/>
    <x v="1444"/>
    <n v="23.2"/>
    <n v="5"/>
    <n v="47"/>
    <s v="Grande"/>
    <n v="0.2"/>
    <n v="4.6399999999999997"/>
    <n v="-4.6399999999999997"/>
    <n v="27.84"/>
    <s v="Bajo"/>
    <n v="8.1199999999999992"/>
    <n v="0.35"/>
    <n v="-10.44"/>
    <n v="6"/>
    <n v="6"/>
    <s v="CORRECTO"/>
    <n v="2016"/>
    <n v="0"/>
  </r>
  <r>
    <x v="4501"/>
    <x v="2226"/>
    <d v="2014-06-30T00:00:00"/>
    <d v="2014-07-04T00:00:00"/>
    <s v="Standard Class"/>
    <x v="99"/>
    <s v="Michael Stewart"/>
    <s v="CORPORATE"/>
    <s v="united states"/>
    <s v="Houston"/>
    <s v="Texas"/>
    <n v="77095"/>
    <s v="Central"/>
    <s v="OFF-PA-10002005"/>
    <x v="1"/>
    <x v="10"/>
    <x v="510"/>
    <n v="25.92"/>
    <n v="5"/>
    <n v="33"/>
    <s v="Grande"/>
    <n v="0.2"/>
    <n v="5.1840000000000011"/>
    <n v="-5.1840000000000002"/>
    <n v="31.104000000000003"/>
    <s v="Bajo"/>
    <n v="9.0719999999999992"/>
    <n v="0.34999999999999992"/>
    <n v="-11.664"/>
    <n v="4"/>
    <n v="4"/>
    <s v="CORRECTO"/>
    <n v="2014"/>
    <n v="0"/>
  </r>
  <r>
    <x v="4502"/>
    <x v="2226"/>
    <d v="2014-06-30T00:00:00"/>
    <d v="2014-07-04T00:00:00"/>
    <s v="Standard Class"/>
    <x v="99"/>
    <s v="Michael Stewart"/>
    <s v="CORPORATE"/>
    <s v="united states"/>
    <s v="Houston"/>
    <s v="Texas"/>
    <n v="77095"/>
    <s v="Central"/>
    <s v="OFF-FA-10002815"/>
    <x v="1"/>
    <x v="13"/>
    <x v="128"/>
    <n v="21.312000000000001"/>
    <n v="6"/>
    <n v="215"/>
    <s v="Grande"/>
    <n v="0.2"/>
    <n v="4.2624000000000004"/>
    <n v="-4.2624000000000004"/>
    <n v="25.574400000000001"/>
    <s v="Bajo"/>
    <n v="7.1928000000000001"/>
    <n v="0.33749999999999997"/>
    <n v="-9.8567999999999998"/>
    <n v="4"/>
    <n v="4"/>
    <s v="CORRECTO"/>
    <n v="2014"/>
    <n v="0"/>
  </r>
  <r>
    <x v="4503"/>
    <x v="2227"/>
    <d v="2014-12-24T00:00:00"/>
    <d v="2014-12-29T00:00:00"/>
    <s v="Standard Class"/>
    <x v="408"/>
    <s v="Ben Ferrer"/>
    <s v="HOME OFFICE"/>
    <s v="united states"/>
    <s v="Los Angeles"/>
    <s v="California"/>
    <n v="90045"/>
    <s v="West"/>
    <s v="TEC-PH-10000213"/>
    <x v="2"/>
    <x v="7"/>
    <x v="1658"/>
    <n v="173.65600000000001"/>
    <n v="7"/>
    <n v="11"/>
    <s v="Grande"/>
    <n v="0.2"/>
    <n v="34.731200000000001"/>
    <n v="-34.731200000000001"/>
    <n v="208.38720000000001"/>
    <s v="Alto"/>
    <n v="17.365600000000001"/>
    <n v="0.1"/>
    <n v="-121.5592"/>
    <n v="5"/>
    <n v="5"/>
    <s v="CORRECTO"/>
    <n v="2014"/>
    <n v="0"/>
  </r>
  <r>
    <x v="4504"/>
    <x v="2227"/>
    <d v="2014-12-24T00:00:00"/>
    <d v="2014-12-29T00:00:00"/>
    <s v="Standard Class"/>
    <x v="408"/>
    <s v="Ben Ferrer"/>
    <s v="HOME OFFICE"/>
    <s v="united states"/>
    <s v="Los Angeles"/>
    <s v="California"/>
    <n v="90045"/>
    <s v="West"/>
    <s v="OFF-AP-10000828"/>
    <x v="1"/>
    <x v="9"/>
    <x v="1096"/>
    <n v="361.96"/>
    <n v="2"/>
    <n v="24"/>
    <s v="Pequeño"/>
    <n v="0"/>
    <n v="0"/>
    <n v="0"/>
    <n v="361.96"/>
    <s v="Alto"/>
    <n v="101.3488"/>
    <n v="0.28000000000000003"/>
    <n v="-260.6112"/>
    <n v="5"/>
    <n v="5"/>
    <s v="CORRECTO"/>
    <n v="2014"/>
    <n v="0"/>
  </r>
  <r>
    <x v="4505"/>
    <x v="2227"/>
    <d v="2014-12-24T00:00:00"/>
    <d v="2014-12-29T00:00:00"/>
    <s v="Standard Class"/>
    <x v="408"/>
    <s v="Ben Ferrer"/>
    <s v="HOME OFFICE"/>
    <s v="united states"/>
    <s v="Los Angeles"/>
    <s v="California"/>
    <n v="90045"/>
    <s v="West"/>
    <s v="TEC-AC-10004708"/>
    <x v="2"/>
    <x v="11"/>
    <x v="341"/>
    <n v="62.85"/>
    <n v="3"/>
    <n v="12"/>
    <s v="Mediano"/>
    <n v="0"/>
    <n v="0"/>
    <n v="0"/>
    <n v="62.85"/>
    <s v="Medio"/>
    <n v="13.198499999999999"/>
    <n v="0.21"/>
    <n v="-49.651499999999999"/>
    <n v="5"/>
    <n v="5"/>
    <s v="CORRECTO"/>
    <n v="2014"/>
    <n v="0"/>
  </r>
  <r>
    <x v="4506"/>
    <x v="2227"/>
    <d v="2014-12-24T00:00:00"/>
    <d v="2014-12-29T00:00:00"/>
    <s v="Standard Class"/>
    <x v="408"/>
    <s v="Ben Ferrer"/>
    <s v="HOME OFFICE"/>
    <s v="united states"/>
    <s v="Los Angeles"/>
    <s v="California"/>
    <n v="90045"/>
    <s v="West"/>
    <s v="TEC-PH-10001530"/>
    <x v="2"/>
    <x v="7"/>
    <x v="638"/>
    <n v="818.37599999999998"/>
    <n v="3"/>
    <n v="26"/>
    <s v="Mediano"/>
    <n v="0.2"/>
    <n v="163.67520000000002"/>
    <n v="-163.67519999999999"/>
    <n v="982.05119999999999"/>
    <s v="Muy Alto"/>
    <n v="51.148499999999999"/>
    <n v="6.25E-2"/>
    <n v="-603.55229999999995"/>
    <n v="5"/>
    <n v="5"/>
    <s v="CORRECTO"/>
    <n v="2014"/>
    <n v="0"/>
  </r>
  <r>
    <x v="4507"/>
    <x v="2227"/>
    <d v="2014-12-24T00:00:00"/>
    <d v="2014-12-29T00:00:00"/>
    <s v="Standard Class"/>
    <x v="408"/>
    <s v="Ben Ferrer"/>
    <s v="HOME OFFICE"/>
    <s v="united states"/>
    <s v="Los Angeles"/>
    <s v="California"/>
    <n v="90045"/>
    <s v="West"/>
    <s v="OFF-ST-10002301"/>
    <x v="1"/>
    <x v="4"/>
    <x v="1499"/>
    <n v="20.34"/>
    <n v="1"/>
    <n v="21"/>
    <s v="Pequeño"/>
    <n v="0"/>
    <n v="0"/>
    <n v="0"/>
    <n v="20.34"/>
    <s v="Bajo"/>
    <n v="0.2034"/>
    <n v="0.01"/>
    <n v="-20.136600000000001"/>
    <n v="5"/>
    <n v="5"/>
    <s v="CORRECTO"/>
    <n v="2014"/>
    <n v="0"/>
  </r>
  <r>
    <x v="4508"/>
    <x v="2227"/>
    <d v="2014-12-24T00:00:00"/>
    <d v="2014-12-29T00:00:00"/>
    <s v="Standard Class"/>
    <x v="408"/>
    <s v="Ben Ferrer"/>
    <s v="HOME OFFICE"/>
    <s v="united states"/>
    <s v="Los Angeles"/>
    <s v="California"/>
    <n v="90045"/>
    <s v="West"/>
    <s v="FUR-FU-10002554"/>
    <x v="0"/>
    <x v="5"/>
    <x v="921"/>
    <n v="23.99"/>
    <n v="1"/>
    <n v="7"/>
    <s v="Pequeño"/>
    <n v="0"/>
    <n v="0"/>
    <n v="0"/>
    <n v="23.99"/>
    <s v="Bajo"/>
    <n v="5.5176999999999996"/>
    <n v="0.23"/>
    <n v="-18.472300000000001"/>
    <n v="5"/>
    <n v="5"/>
    <s v="CORRECTO"/>
    <n v="2014"/>
    <n v="0"/>
  </r>
  <r>
    <x v="4509"/>
    <x v="2228"/>
    <d v="2017-05-23T00:00:00"/>
    <d v="2017-05-29T00:00:00"/>
    <s v="Standard Class"/>
    <x v="745"/>
    <s v="Vivek Sundaresam"/>
    <s v="CONSUMER"/>
    <s v="united states"/>
    <s v="Los Angeles"/>
    <s v="California"/>
    <n v="90036"/>
    <s v="West"/>
    <s v="FUR-TA-10001520"/>
    <x v="0"/>
    <x v="3"/>
    <x v="718"/>
    <n v="171.28800000000001"/>
    <n v="3"/>
    <n v="39"/>
    <s v="Mediano"/>
    <n v="0.2"/>
    <n v="34.257600000000004"/>
    <n v="-34.257599999999996"/>
    <n v="205.54560000000001"/>
    <s v="Alto"/>
    <n v="-6.4233000000000002"/>
    <n v="-3.7499999999999999E-2"/>
    <n v="-143.4537"/>
    <n v="6"/>
    <n v="6"/>
    <s v="CORRECTO"/>
    <n v="2017"/>
    <n v="0"/>
  </r>
  <r>
    <x v="4510"/>
    <x v="2229"/>
    <d v="2016-11-10T00:00:00"/>
    <d v="2016-11-14T00:00:00"/>
    <s v="Standard Class"/>
    <x v="366"/>
    <s v="Kalyca Meade"/>
    <s v="CORPORATE"/>
    <s v="united states"/>
    <s v="Springfield"/>
    <s v="Missouri"/>
    <n v="65807"/>
    <s v="Central"/>
    <s v="FUR-FU-10001085"/>
    <x v="0"/>
    <x v="5"/>
    <x v="1599"/>
    <n v="37.299999999999997"/>
    <n v="2"/>
    <n v="14"/>
    <s v="Pequeño"/>
    <n v="0"/>
    <n v="0"/>
    <n v="0"/>
    <n v="37.299999999999997"/>
    <s v="Bajo"/>
    <n v="17.158000000000001"/>
    <n v="0.46000000000000008"/>
    <n v="-20.141999999999999"/>
    <n v="4"/>
    <n v="4"/>
    <s v="CORRECTO"/>
    <n v="2016"/>
    <n v="0"/>
  </r>
  <r>
    <x v="4511"/>
    <x v="2229"/>
    <d v="2016-11-10T00:00:00"/>
    <d v="2016-11-14T00:00:00"/>
    <s v="Standard Class"/>
    <x v="366"/>
    <s v="Kalyca Meade"/>
    <s v="CORPORATE"/>
    <s v="united states"/>
    <s v="Springfield"/>
    <s v="Missouri"/>
    <n v="65807"/>
    <s v="Central"/>
    <s v="OFF-BI-10001597"/>
    <x v="1"/>
    <x v="8"/>
    <x v="798"/>
    <n v="81.96"/>
    <n v="2"/>
    <n v="47"/>
    <s v="Pequeño"/>
    <n v="0"/>
    <n v="0"/>
    <n v="0"/>
    <n v="81.96"/>
    <s v="Medio"/>
    <n v="39.340800000000002"/>
    <n v="0.48000000000000004"/>
    <n v="-42.619199999999999"/>
    <n v="4"/>
    <n v="4"/>
    <s v="CORRECTO"/>
    <n v="2016"/>
    <n v="0"/>
  </r>
  <r>
    <x v="4512"/>
    <x v="2230"/>
    <d v="2016-10-02T00:00:00"/>
    <d v="2016-10-03T00:00:00"/>
    <s v="First Class"/>
    <x v="431"/>
    <s v="Liz Preis"/>
    <s v="CONSUMER"/>
    <s v="united states"/>
    <s v="Phoenix"/>
    <s v="Arizona"/>
    <n v="85023"/>
    <s v="West"/>
    <s v="OFF-BI-10002429"/>
    <x v="1"/>
    <x v="8"/>
    <x v="472"/>
    <n v="54.792000000000002"/>
    <n v="6"/>
    <n v="46"/>
    <s v="Grande"/>
    <n v="0.7"/>
    <n v="38.354399999999998"/>
    <n v="-38.354399999999998"/>
    <n v="93.1464"/>
    <s v="Medio"/>
    <n v="-40.180799999999998"/>
    <n v="-0.73333333333333328"/>
    <n v="-56.618400000000001"/>
    <n v="1"/>
    <n v="1"/>
    <s v="CORRECTO"/>
    <n v="2016"/>
    <n v="0"/>
  </r>
  <r>
    <x v="4513"/>
    <x v="2231"/>
    <d v="2016-09-06T00:00:00"/>
    <d v="2016-09-08T00:00:00"/>
    <s v="First Class"/>
    <x v="696"/>
    <s v="Bruce Geld"/>
    <s v="CONSUMER"/>
    <s v="united states"/>
    <s v="Houston"/>
    <s v="Texas"/>
    <n v="77070"/>
    <s v="Central"/>
    <s v="OFF-ST-10001590"/>
    <x v="1"/>
    <x v="4"/>
    <x v="147"/>
    <n v="10.784000000000001"/>
    <n v="1"/>
    <n v="40"/>
    <s v="Pequeño"/>
    <n v="0.2"/>
    <n v="2.1568000000000001"/>
    <n v="-2.1568000000000001"/>
    <n v="12.940800000000001"/>
    <s v="Bajo"/>
    <n v="0.80879999999999996"/>
    <n v="7.4999999999999997E-2"/>
    <n v="-7.8183999999999996"/>
    <n v="2"/>
    <n v="2"/>
    <s v="CORRECTO"/>
    <n v="2016"/>
    <n v="0"/>
  </r>
  <r>
    <x v="4514"/>
    <x v="2232"/>
    <d v="2016-10-27T00:00:00"/>
    <d v="2016-11-01T00:00:00"/>
    <s v="Second Class"/>
    <x v="572"/>
    <s v="Ben Wallace"/>
    <s v="CONSUMER"/>
    <s v="united states"/>
    <s v="Hampton"/>
    <s v="Virginia"/>
    <n v="23666"/>
    <s v="South"/>
    <s v="FUR-CH-10000847"/>
    <x v="0"/>
    <x v="1"/>
    <x v="995"/>
    <n v="290.98"/>
    <n v="1"/>
    <n v="18"/>
    <s v="Pequeño"/>
    <n v="0"/>
    <n v="0"/>
    <n v="0"/>
    <n v="290.98"/>
    <s v="Alto"/>
    <n v="75.654799999999994"/>
    <n v="0.25999999999999995"/>
    <n v="-215.3252"/>
    <n v="5"/>
    <n v="5"/>
    <s v="CORRECTO"/>
    <n v="2016"/>
    <n v="0"/>
  </r>
  <r>
    <x v="4515"/>
    <x v="2233"/>
    <d v="2017-10-22T00:00:00"/>
    <d v="2017-10-26T00:00:00"/>
    <s v="Standard Class"/>
    <x v="28"/>
    <s v="Paul Stevenson"/>
    <s v="HOME OFFICE"/>
    <s v="united states"/>
    <s v="Tulsa"/>
    <s v="Oklahoma"/>
    <n v="74133"/>
    <s v="Central"/>
    <s v="OFF-AR-10003179"/>
    <x v="1"/>
    <x v="6"/>
    <x v="1574"/>
    <n v="36.44"/>
    <n v="4"/>
    <n v="28"/>
    <s v="Mediano"/>
    <n v="0"/>
    <n v="0"/>
    <n v="0"/>
    <n v="36.44"/>
    <s v="Bajo"/>
    <n v="12.0252"/>
    <n v="0.33"/>
    <n v="-24.4148"/>
    <n v="4"/>
    <n v="4"/>
    <s v="CORRECTO"/>
    <n v="2017"/>
    <n v="0"/>
  </r>
  <r>
    <x v="4516"/>
    <x v="2234"/>
    <d v="2016-09-15T00:00:00"/>
    <d v="2016-09-20T00:00:00"/>
    <s v="Standard Class"/>
    <x v="262"/>
    <s v="Rob Beeghly"/>
    <s v="CONSUMER"/>
    <s v="united states"/>
    <s v="Seattle"/>
    <s v="Washington"/>
    <n v="98105"/>
    <s v="West"/>
    <s v="OFF-PA-10000807"/>
    <x v="1"/>
    <x v="10"/>
    <x v="1659"/>
    <n v="21.4"/>
    <n v="5"/>
    <n v="17"/>
    <s v="Grande"/>
    <n v="0"/>
    <n v="0"/>
    <n v="0"/>
    <n v="21.4"/>
    <s v="Bajo"/>
    <n v="10.058"/>
    <n v="0.47000000000000003"/>
    <n v="-11.342000000000001"/>
    <n v="5"/>
    <n v="5"/>
    <s v="CORRECTO"/>
    <n v="2016"/>
    <n v="0"/>
  </r>
  <r>
    <x v="4517"/>
    <x v="2234"/>
    <d v="2016-09-15T00:00:00"/>
    <d v="2016-09-20T00:00:00"/>
    <s v="Standard Class"/>
    <x v="262"/>
    <s v="Rob Beeghly"/>
    <s v="CONSUMER"/>
    <s v="united states"/>
    <s v="Seattle"/>
    <s v="Washington"/>
    <n v="98105"/>
    <s v="West"/>
    <s v="OFF-BI-10002103"/>
    <x v="1"/>
    <x v="8"/>
    <x v="530"/>
    <n v="48.664000000000001"/>
    <n v="7"/>
    <n v="37"/>
    <s v="Grande"/>
    <n v="0.2"/>
    <n v="9.732800000000001"/>
    <n v="-9.7327999999999992"/>
    <n v="58.396799999999999"/>
    <s v="Medio"/>
    <n v="15.815799999999999"/>
    <n v="0.32499999999999996"/>
    <n v="-23.115400000000001"/>
    <n v="5"/>
    <n v="5"/>
    <s v="CORRECTO"/>
    <n v="2016"/>
    <n v="0"/>
  </r>
  <r>
    <x v="4518"/>
    <x v="2235"/>
    <d v="2016-09-25T00:00:00"/>
    <d v="2016-10-01T00:00:00"/>
    <s v="Standard Class"/>
    <x v="493"/>
    <s v="Julia West"/>
    <s v="CONSUMER"/>
    <s v="united states"/>
    <s v="San Francisco"/>
    <s v="California"/>
    <n v="94109"/>
    <s v="West"/>
    <s v="OFF-AR-10004441"/>
    <x v="1"/>
    <x v="6"/>
    <x v="155"/>
    <n v="16.559999999999999"/>
    <n v="4"/>
    <n v="23"/>
    <s v="Mediano"/>
    <n v="0"/>
    <n v="0"/>
    <n v="0"/>
    <n v="16.559999999999999"/>
    <s v="Bajo"/>
    <n v="6.9551999999999996"/>
    <n v="0.42"/>
    <n v="-9.6047999999999991"/>
    <n v="6"/>
    <n v="6"/>
    <s v="CORRECTO"/>
    <n v="2016"/>
    <n v="0"/>
  </r>
  <r>
    <x v="4519"/>
    <x v="2236"/>
    <d v="2017-06-10T00:00:00"/>
    <d v="2017-06-14T00:00:00"/>
    <s v="Standard Class"/>
    <x v="540"/>
    <s v="Neil Ducich"/>
    <s v="CORPORATE"/>
    <s v="united states"/>
    <s v="Jacksonville"/>
    <s v="Florida"/>
    <n v="32216"/>
    <s v="South"/>
    <s v="OFF-ST-10003805"/>
    <x v="1"/>
    <x v="4"/>
    <x v="1660"/>
    <n v="1347.52"/>
    <n v="8"/>
    <n v="19"/>
    <s v="Grande"/>
    <n v="0.2"/>
    <n v="269.50400000000002"/>
    <n v="-269.50400000000002"/>
    <n v="1617.0239999999999"/>
    <s v="Muy Alto"/>
    <n v="84.22"/>
    <n v="6.25E-2"/>
    <n v="-993.79600000000005"/>
    <n v="4"/>
    <n v="4"/>
    <s v="CORRECTO"/>
    <n v="2017"/>
    <n v="0"/>
  </r>
  <r>
    <x v="4520"/>
    <x v="2237"/>
    <d v="2014-02-20T00:00:00"/>
    <d v="2014-02-26T00:00:00"/>
    <s v="Standard Class"/>
    <x v="18"/>
    <s v="Linda Cazamias"/>
    <s v="CORPORATE"/>
    <s v="united states"/>
    <s v="Richmond"/>
    <s v="Indiana"/>
    <n v="47374"/>
    <s v="Central"/>
    <s v="TEC-AC-10001284"/>
    <x v="2"/>
    <x v="11"/>
    <x v="1181"/>
    <n v="62.31"/>
    <n v="3"/>
    <n v="24"/>
    <s v="Mediano"/>
    <n v="0"/>
    <n v="0"/>
    <n v="0"/>
    <n v="62.31"/>
    <s v="Medio"/>
    <n v="22.4316"/>
    <n v="0.36"/>
    <n v="-39.878399999999999"/>
    <n v="6"/>
    <n v="6"/>
    <s v="CORRECTO"/>
    <n v="2014"/>
    <n v="0"/>
  </r>
  <r>
    <x v="4521"/>
    <x v="2237"/>
    <d v="2014-02-20T00:00:00"/>
    <d v="2014-02-26T00:00:00"/>
    <s v="Standard Class"/>
    <x v="18"/>
    <s v="Linda Cazamias"/>
    <s v="CORPORATE"/>
    <s v="united states"/>
    <s v="Richmond"/>
    <s v="Indiana"/>
    <n v="47374"/>
    <s v="Central"/>
    <s v="FUR-FU-10000221"/>
    <x v="0"/>
    <x v="5"/>
    <x v="534"/>
    <n v="20.32"/>
    <n v="4"/>
    <n v="38"/>
    <s v="Mediano"/>
    <n v="0"/>
    <n v="0"/>
    <n v="0"/>
    <n v="20.32"/>
    <s v="Bajo"/>
    <n v="6.9088000000000003"/>
    <n v="0.34"/>
    <n v="-13.411199999999999"/>
    <n v="6"/>
    <n v="6"/>
    <s v="CORRECTO"/>
    <n v="2014"/>
    <n v="0"/>
  </r>
  <r>
    <x v="4522"/>
    <x v="2238"/>
    <d v="2017-02-20T00:00:00"/>
    <d v="2017-02-25T00:00:00"/>
    <s v="Second Class"/>
    <x v="162"/>
    <s v="Bart Pistole"/>
    <s v="CORPORATE"/>
    <s v="united states"/>
    <s v="Louisville"/>
    <s v="Colorado"/>
    <n v="80027"/>
    <s v="West"/>
    <s v="OFF-FA-10001229"/>
    <x v="1"/>
    <x v="13"/>
    <x v="128"/>
    <n v="9.4320000000000004"/>
    <n v="3"/>
    <n v="215"/>
    <s v="Mediano"/>
    <n v="0.2"/>
    <n v="1.8864000000000001"/>
    <n v="-1.8864000000000001"/>
    <n v="11.3184"/>
    <s v="Bajo"/>
    <n v="3.0653999999999999"/>
    <n v="0.32499999999999996"/>
    <n v="-4.4802"/>
    <n v="5"/>
    <n v="5"/>
    <s v="CORRECTO"/>
    <n v="2017"/>
    <n v="0"/>
  </r>
  <r>
    <x v="4523"/>
    <x v="2239"/>
    <d v="2014-11-02T00:00:00"/>
    <d v="2014-11-06T00:00:00"/>
    <s v="Standard Class"/>
    <x v="742"/>
    <s v="Roger Demir"/>
    <s v="CONSUMER"/>
    <s v="united states"/>
    <s v="New York City"/>
    <s v="New York"/>
    <n v="10024"/>
    <s v="East"/>
    <s v="OFF-LA-10001569"/>
    <x v="1"/>
    <x v="2"/>
    <x v="639"/>
    <n v="34.86"/>
    <n v="7"/>
    <n v="40"/>
    <s v="Grande"/>
    <n v="0"/>
    <n v="0"/>
    <n v="0"/>
    <n v="34.86"/>
    <s v="Bajo"/>
    <n v="16.035599999999999"/>
    <n v="0.45999999999999996"/>
    <n v="-18.824400000000001"/>
    <n v="4"/>
    <n v="4"/>
    <s v="CORRECTO"/>
    <n v="2014"/>
    <n v="0"/>
  </r>
  <r>
    <x v="4524"/>
    <x v="2239"/>
    <d v="2014-11-02T00:00:00"/>
    <d v="2014-11-06T00:00:00"/>
    <s v="Standard Class"/>
    <x v="742"/>
    <s v="Roger Demir"/>
    <s v="CONSUMER"/>
    <s v="united states"/>
    <s v="New York City"/>
    <s v="New York"/>
    <n v="10024"/>
    <s v="East"/>
    <s v="FUR-FU-10004018"/>
    <x v="0"/>
    <x v="5"/>
    <x v="936"/>
    <n v="89.34"/>
    <n v="6"/>
    <n v="36"/>
    <s v="Grande"/>
    <n v="0"/>
    <n v="0"/>
    <n v="0"/>
    <n v="89.34"/>
    <s v="Medio"/>
    <n v="24.1218"/>
    <n v="0.27"/>
    <n v="-65.218199999999996"/>
    <n v="4"/>
    <n v="4"/>
    <s v="CORRECTO"/>
    <n v="2014"/>
    <n v="0"/>
  </r>
  <r>
    <x v="4525"/>
    <x v="2240"/>
    <d v="2017-07-17T00:00:00"/>
    <d v="2017-07-23T00:00:00"/>
    <s v="Standard Class"/>
    <x v="336"/>
    <s v="Bill Eplett"/>
    <s v="HOME OFFICE"/>
    <s v="united states"/>
    <s v="Rome"/>
    <s v="New York"/>
    <n v="13440"/>
    <s v="East"/>
    <s v="TEC-PH-10004536"/>
    <x v="2"/>
    <x v="7"/>
    <x v="150"/>
    <n v="269.98"/>
    <n v="2"/>
    <n v="12"/>
    <s v="Pequeño"/>
    <n v="0"/>
    <n v="0"/>
    <n v="0"/>
    <n v="269.98"/>
    <s v="Alto"/>
    <n v="67.495000000000005"/>
    <n v="0.25"/>
    <n v="-202.48500000000001"/>
    <n v="6"/>
    <n v="6"/>
    <s v="CORRECTO"/>
    <n v="2017"/>
    <n v="0"/>
  </r>
  <r>
    <x v="4526"/>
    <x v="2240"/>
    <d v="2017-07-17T00:00:00"/>
    <d v="2017-07-23T00:00:00"/>
    <s v="Standard Class"/>
    <x v="336"/>
    <s v="Bill Eplett"/>
    <s v="HOME OFFICE"/>
    <s v="united states"/>
    <s v="Rome"/>
    <s v="New York"/>
    <n v="13440"/>
    <s v="East"/>
    <s v="OFF-PA-10004353"/>
    <x v="1"/>
    <x v="10"/>
    <x v="1661"/>
    <n v="99.9"/>
    <n v="5"/>
    <n v="28"/>
    <s v="Grande"/>
    <n v="0"/>
    <n v="0"/>
    <n v="0"/>
    <n v="99.9"/>
    <s v="Medio"/>
    <n v="47.951999999999998"/>
    <n v="0.48"/>
    <n v="-51.948"/>
    <n v="6"/>
    <n v="6"/>
    <s v="CORRECTO"/>
    <n v="2017"/>
    <n v="0"/>
  </r>
  <r>
    <x v="4527"/>
    <x v="2240"/>
    <d v="2017-07-17T00:00:00"/>
    <d v="2017-07-23T00:00:00"/>
    <s v="Standard Class"/>
    <x v="336"/>
    <s v="Bill Eplett"/>
    <s v="HOME OFFICE"/>
    <s v="united states"/>
    <s v="Rome"/>
    <s v="New York"/>
    <n v="13440"/>
    <s v="East"/>
    <s v="FUR-FU-10004848"/>
    <x v="0"/>
    <x v="5"/>
    <x v="1310"/>
    <n v="39.08"/>
    <n v="4"/>
    <n v="13"/>
    <s v="Mediano"/>
    <n v="0"/>
    <n v="0"/>
    <n v="0"/>
    <n v="39.08"/>
    <s v="Bajo"/>
    <n v="14.4596"/>
    <n v="0.37"/>
    <n v="-24.6204"/>
    <n v="6"/>
    <n v="6"/>
    <s v="CORRECTO"/>
    <n v="2017"/>
    <n v="0"/>
  </r>
  <r>
    <x v="4528"/>
    <x v="2241"/>
    <d v="2017-09-08T00:00:00"/>
    <d v="2017-09-10T00:00:00"/>
    <s v="Second Class"/>
    <x v="276"/>
    <s v="Roland Schwarz"/>
    <s v="CORPORATE"/>
    <s v="united states"/>
    <s v="Marion"/>
    <s v="Ohio"/>
    <n v="43302"/>
    <s v="East"/>
    <s v="TEC-AC-10004864"/>
    <x v="2"/>
    <x v="11"/>
    <x v="1298"/>
    <n v="116.83199999999999"/>
    <n v="4"/>
    <n v="12"/>
    <s v="Mediano"/>
    <n v="0.2"/>
    <n v="23.366399999999999"/>
    <n v="-23.366399999999999"/>
    <n v="140.19839999999999"/>
    <s v="Medio"/>
    <n v="33.589199999999998"/>
    <n v="0.28749999999999998"/>
    <n v="-59.876399999999997"/>
    <n v="2"/>
    <n v="2"/>
    <s v="CORRECTO"/>
    <n v="2017"/>
    <n v="0"/>
  </r>
  <r>
    <x v="4529"/>
    <x v="2242"/>
    <d v="2016-11-14T00:00:00"/>
    <d v="2016-11-18T00:00:00"/>
    <s v="Standard Class"/>
    <x v="110"/>
    <s v="Kelly Collister"/>
    <s v="CONSUMER"/>
    <s v="united states"/>
    <s v="Houston"/>
    <s v="Texas"/>
    <n v="77041"/>
    <s v="Central"/>
    <s v="OFF-BI-10002393"/>
    <x v="1"/>
    <x v="8"/>
    <x v="1197"/>
    <n v="2.2959999999999998"/>
    <n v="2"/>
    <n v="16"/>
    <s v="Pequeño"/>
    <n v="0.8"/>
    <n v="1.8368"/>
    <n v="-1.8368"/>
    <n v="4.1327999999999996"/>
    <s v="Bajo"/>
    <n v="-3.9032"/>
    <n v="-1.7000000000000002"/>
    <n v="-4.3624000000000001"/>
    <n v="4"/>
    <n v="4"/>
    <s v="CORRECTO"/>
    <n v="2016"/>
    <n v="0"/>
  </r>
  <r>
    <x v="4530"/>
    <x v="2243"/>
    <d v="2016-11-14T00:00:00"/>
    <d v="2016-11-17T00:00:00"/>
    <s v="First Class"/>
    <x v="93"/>
    <s v="Maria Bertelson"/>
    <s v="CONSUMER"/>
    <s v="united states"/>
    <s v="New York City"/>
    <s v="New York"/>
    <n v="10009"/>
    <s v="East"/>
    <s v="FUR-CH-10002335"/>
    <x v="0"/>
    <x v="1"/>
    <x v="629"/>
    <n v="408.00599999999997"/>
    <n v="2"/>
    <n v="34"/>
    <s v="Pequeño"/>
    <n v="0.1"/>
    <n v="40.800600000000003"/>
    <n v="-40.800600000000003"/>
    <n v="448.8066"/>
    <s v="Alto"/>
    <n v="72.534400000000005"/>
    <n v="0.17777777777777781"/>
    <n v="-294.67099999999999"/>
    <n v="3"/>
    <n v="3"/>
    <s v="CORRECTO"/>
    <n v="2016"/>
    <n v="0"/>
  </r>
  <r>
    <x v="4531"/>
    <x v="2243"/>
    <d v="2016-11-14T00:00:00"/>
    <d v="2016-11-17T00:00:00"/>
    <s v="First Class"/>
    <x v="93"/>
    <s v="Maria Bertelson"/>
    <s v="CONSUMER"/>
    <s v="united states"/>
    <s v="New York City"/>
    <s v="New York"/>
    <n v="10009"/>
    <s v="East"/>
    <s v="OFF-ST-10001590"/>
    <x v="1"/>
    <x v="4"/>
    <x v="147"/>
    <n v="40.44"/>
    <n v="3"/>
    <n v="40"/>
    <s v="Mediano"/>
    <n v="0"/>
    <n v="0"/>
    <n v="0"/>
    <n v="40.44"/>
    <s v="Bajo"/>
    <n v="10.5144"/>
    <n v="0.26"/>
    <n v="-29.925599999999999"/>
    <n v="3"/>
    <n v="3"/>
    <s v="CORRECTO"/>
    <n v="2016"/>
    <n v="0"/>
  </r>
  <r>
    <x v="4532"/>
    <x v="2244"/>
    <d v="2014-10-10T00:00:00"/>
    <d v="2014-10-10T00:00:00"/>
    <s v="Same Day"/>
    <x v="184"/>
    <s v="Tanja Norvell"/>
    <s v="HOME OFFICE"/>
    <s v="united states"/>
    <s v="Manteca"/>
    <s v="California"/>
    <n v="95336"/>
    <s v="West"/>
    <s v="FUR-CH-10002774"/>
    <x v="0"/>
    <x v="1"/>
    <x v="23"/>
    <n v="122.352"/>
    <n v="3"/>
    <n v="19"/>
    <s v="Mediano"/>
    <n v="0.2"/>
    <n v="24.470400000000001"/>
    <n v="-24.470400000000001"/>
    <n v="146.82240000000002"/>
    <s v="Medio"/>
    <n v="13.7646"/>
    <n v="0.11249999999999999"/>
    <n v="-84.117000000000004"/>
    <n v="0"/>
    <n v="0"/>
    <s v="CORRECTO"/>
    <n v="2014"/>
    <n v="0"/>
  </r>
  <r>
    <x v="4533"/>
    <x v="2244"/>
    <d v="2014-10-10T00:00:00"/>
    <d v="2014-10-10T00:00:00"/>
    <s v="Same Day"/>
    <x v="184"/>
    <s v="Tanja Norvell"/>
    <s v="HOME OFFICE"/>
    <s v="united states"/>
    <s v="Manteca"/>
    <s v="California"/>
    <n v="95336"/>
    <s v="West"/>
    <s v="OFF-EN-10001219"/>
    <x v="1"/>
    <x v="12"/>
    <x v="588"/>
    <n v="15.28"/>
    <n v="2"/>
    <n v="21"/>
    <s v="Pequeño"/>
    <n v="0"/>
    <n v="0"/>
    <n v="0"/>
    <n v="15.28"/>
    <s v="Bajo"/>
    <n v="7.4871999999999996"/>
    <n v="0.49"/>
    <n v="-7.7927999999999997"/>
    <n v="0"/>
    <n v="0"/>
    <s v="CORRECTO"/>
    <n v="2014"/>
    <n v="0"/>
  </r>
  <r>
    <x v="4534"/>
    <x v="2245"/>
    <d v="2015-03-19T00:00:00"/>
    <d v="2015-03-26T00:00:00"/>
    <s v="Standard Class"/>
    <x v="305"/>
    <s v="Mike Caudle"/>
    <s v="CORPORATE"/>
    <s v="united states"/>
    <s v="Los Angeles"/>
    <s v="California"/>
    <n v="90004"/>
    <s v="West"/>
    <s v="OFF-PA-10001947"/>
    <x v="1"/>
    <x v="10"/>
    <x v="358"/>
    <n v="11.96"/>
    <n v="2"/>
    <n v="10"/>
    <s v="Pequeño"/>
    <n v="0"/>
    <n v="0"/>
    <n v="0"/>
    <n v="11.96"/>
    <s v="Bajo"/>
    <n v="5.8604000000000003"/>
    <n v="0.49"/>
    <n v="-6.0995999999999997"/>
    <n v="7"/>
    <n v="7"/>
    <s v="CORRECTO"/>
    <n v="2015"/>
    <n v="0"/>
  </r>
  <r>
    <x v="4535"/>
    <x v="2246"/>
    <d v="2017-07-08T00:00:00"/>
    <d v="2017-07-12T00:00:00"/>
    <s v="Standard Class"/>
    <x v="665"/>
    <s v="Vicky Freymann"/>
    <s v="HOME OFFICE"/>
    <s v="united states"/>
    <s v="Seattle"/>
    <s v="Washington"/>
    <n v="98115"/>
    <s v="West"/>
    <s v="FUR-FU-10003142"/>
    <x v="0"/>
    <x v="5"/>
    <x v="1210"/>
    <n v="15.84"/>
    <n v="3"/>
    <n v="30"/>
    <s v="Mediano"/>
    <n v="0"/>
    <n v="0"/>
    <n v="0"/>
    <n v="15.84"/>
    <s v="Bajo"/>
    <n v="4.9104000000000001"/>
    <n v="0.31"/>
    <n v="-10.929600000000001"/>
    <n v="4"/>
    <n v="4"/>
    <s v="CORRECTO"/>
    <n v="2017"/>
    <n v="0"/>
  </r>
  <r>
    <x v="4536"/>
    <x v="2246"/>
    <d v="2017-07-08T00:00:00"/>
    <d v="2017-07-12T00:00:00"/>
    <s v="Standard Class"/>
    <x v="665"/>
    <s v="Vicky Freymann"/>
    <s v="HOME OFFICE"/>
    <s v="united states"/>
    <s v="Seattle"/>
    <s v="Washington"/>
    <n v="98115"/>
    <s v="West"/>
    <s v="OFF-BI-10001543"/>
    <x v="1"/>
    <x v="8"/>
    <x v="380"/>
    <n v="86.376000000000005"/>
    <n v="3"/>
    <n v="30"/>
    <s v="Mediano"/>
    <n v="0.2"/>
    <n v="17.275200000000002"/>
    <n v="-17.275200000000002"/>
    <n v="103.6512"/>
    <s v="Medio"/>
    <n v="30.2316"/>
    <n v="0.35"/>
    <n v="-38.869199999999999"/>
    <n v="4"/>
    <n v="4"/>
    <s v="CORRECTO"/>
    <n v="2017"/>
    <n v="0"/>
  </r>
  <r>
    <x v="4537"/>
    <x v="2246"/>
    <d v="2017-07-08T00:00:00"/>
    <d v="2017-07-12T00:00:00"/>
    <s v="Standard Class"/>
    <x v="665"/>
    <s v="Vicky Freymann"/>
    <s v="HOME OFFICE"/>
    <s v="united states"/>
    <s v="Seattle"/>
    <s v="Washington"/>
    <n v="98115"/>
    <s v="West"/>
    <s v="OFF-AR-10003560"/>
    <x v="1"/>
    <x v="6"/>
    <x v="487"/>
    <n v="18.239999999999998"/>
    <n v="3"/>
    <n v="20"/>
    <s v="Mediano"/>
    <n v="0"/>
    <n v="0"/>
    <n v="0"/>
    <n v="18.239999999999998"/>
    <s v="Bajo"/>
    <n v="6.2016"/>
    <n v="0.34"/>
    <n v="-12.038399999999999"/>
    <n v="4"/>
    <n v="4"/>
    <s v="CORRECTO"/>
    <n v="2017"/>
    <n v="0"/>
  </r>
  <r>
    <x v="4538"/>
    <x v="2246"/>
    <d v="2017-07-08T00:00:00"/>
    <d v="2017-07-12T00:00:00"/>
    <s v="Standard Class"/>
    <x v="665"/>
    <s v="Vicky Freymann"/>
    <s v="HOME OFFICE"/>
    <s v="united states"/>
    <s v="Seattle"/>
    <s v="Washington"/>
    <n v="98115"/>
    <s v="West"/>
    <s v="OFF-AR-10004757"/>
    <x v="1"/>
    <x v="6"/>
    <x v="346"/>
    <n v="13.12"/>
    <n v="4"/>
    <n v="40"/>
    <s v="Mediano"/>
    <n v="0"/>
    <n v="0"/>
    <n v="0"/>
    <n v="13.12"/>
    <s v="Bajo"/>
    <n v="4.3296000000000001"/>
    <n v="0.33"/>
    <n v="-8.7904"/>
    <n v="4"/>
    <n v="4"/>
    <s v="CORRECTO"/>
    <n v="2017"/>
    <n v="0"/>
  </r>
  <r>
    <x v="4539"/>
    <x v="2247"/>
    <d v="2015-02-27T00:00:00"/>
    <d v="2015-03-02T00:00:00"/>
    <s v="Standard Class"/>
    <x v="20"/>
    <s v="Erin Smith"/>
    <s v="CORPORATE"/>
    <s v="united states"/>
    <s v="Providence"/>
    <s v="Rhode Island"/>
    <n v="2908"/>
    <s v="East"/>
    <s v="TEC-PH-10003800"/>
    <x v="2"/>
    <x v="7"/>
    <x v="509"/>
    <n v="105.98"/>
    <n v="2"/>
    <n v="9"/>
    <s v="Pequeño"/>
    <n v="0"/>
    <n v="0"/>
    <n v="0"/>
    <n v="105.98"/>
    <s v="Medio"/>
    <n v="1.0598000000000001"/>
    <n v="0.01"/>
    <n v="-104.92019999999999"/>
    <n v="3"/>
    <n v="3"/>
    <s v="CORRECTO"/>
    <n v="2015"/>
    <n v="0"/>
  </r>
  <r>
    <x v="4540"/>
    <x v="2247"/>
    <d v="2015-02-27T00:00:00"/>
    <d v="2015-03-02T00:00:00"/>
    <s v="Standard Class"/>
    <x v="20"/>
    <s v="Erin Smith"/>
    <s v="CORPORATE"/>
    <s v="united states"/>
    <s v="Providence"/>
    <s v="Rhode Island"/>
    <n v="2908"/>
    <s v="East"/>
    <s v="FUR-TA-10004152"/>
    <x v="0"/>
    <x v="3"/>
    <x v="1516"/>
    <n v="493.92"/>
    <n v="7"/>
    <n v="16"/>
    <s v="Grande"/>
    <n v="0.3"/>
    <n v="148.17599999999999"/>
    <n v="-148.17599999999999"/>
    <n v="642.096"/>
    <s v="Muy Alto"/>
    <n v="-28.224"/>
    <n v="-5.7142857142857141E-2"/>
    <n v="-373.96800000000002"/>
    <n v="3"/>
    <n v="3"/>
    <s v="CORRECTO"/>
    <n v="2015"/>
    <n v="0"/>
  </r>
  <r>
    <x v="4541"/>
    <x v="2248"/>
    <d v="2017-06-16T00:00:00"/>
    <d v="2017-06-21T00:00:00"/>
    <s v="Standard Class"/>
    <x v="149"/>
    <s v="Michael Kennedy"/>
    <s v="CORPORATE"/>
    <s v="united states"/>
    <s v="Chicago"/>
    <s v="Illinois"/>
    <n v="60653"/>
    <s v="Central"/>
    <s v="OFF-BI-10000756"/>
    <x v="1"/>
    <x v="8"/>
    <x v="15"/>
    <n v="5.9359999999999999"/>
    <n v="7"/>
    <n v="39"/>
    <s v="Grande"/>
    <n v="0.8"/>
    <n v="4.7488000000000001"/>
    <n v="-4.7488000000000001"/>
    <n v="10.684799999999999"/>
    <s v="Bajo"/>
    <n v="-8.9039999999999999"/>
    <n v="-1.5"/>
    <n v="-10.091200000000001"/>
    <n v="5"/>
    <n v="5"/>
    <s v="CORRECTO"/>
    <n v="2017"/>
    <n v="0"/>
  </r>
  <r>
    <x v="4542"/>
    <x v="2249"/>
    <d v="2017-03-30T00:00:00"/>
    <d v="2017-03-31T00:00:00"/>
    <s v="First Class"/>
    <x v="746"/>
    <s v="Tony Molinari"/>
    <s v="CONSUMER"/>
    <s v="united states"/>
    <s v="Oklahoma City"/>
    <s v="Oklahoma"/>
    <n v="73120"/>
    <s v="Central"/>
    <s v="OFF-EN-10004206"/>
    <x v="1"/>
    <x v="12"/>
    <x v="1662"/>
    <n v="325.86"/>
    <n v="2"/>
    <n v="2"/>
    <s v="Pequeño"/>
    <n v="0"/>
    <n v="0"/>
    <n v="0"/>
    <n v="325.86"/>
    <s v="Alto"/>
    <n v="149.8956"/>
    <n v="0.45999999999999996"/>
    <n v="-175.96440000000001"/>
    <n v="1"/>
    <n v="1"/>
    <s v="CORRECTO"/>
    <n v="2017"/>
    <n v="0"/>
  </r>
  <r>
    <x v="4543"/>
    <x v="2250"/>
    <d v="2015-07-12T00:00:00"/>
    <d v="2015-07-17T00:00:00"/>
    <s v="Second Class"/>
    <x v="210"/>
    <s v="Rob Lucas"/>
    <s v="CONSUMER"/>
    <s v="united states"/>
    <s v="Chicago"/>
    <s v="Illinois"/>
    <n v="60610"/>
    <s v="Central"/>
    <s v="FUR-CH-10004477"/>
    <x v="0"/>
    <x v="1"/>
    <x v="213"/>
    <n v="383.60700000000003"/>
    <n v="9"/>
    <n v="44"/>
    <s v="Grande"/>
    <n v="0.3"/>
    <n v="115.08210000000001"/>
    <n v="-115.0821"/>
    <n v="498.68910000000005"/>
    <s v="Alto"/>
    <n v="-5.4801000000000002"/>
    <n v="-1.4285714285714285E-2"/>
    <n v="-274.005"/>
    <n v="5"/>
    <n v="5"/>
    <s v="CORRECTO"/>
    <n v="2015"/>
    <n v="0"/>
  </r>
  <r>
    <x v="4544"/>
    <x v="2250"/>
    <d v="2015-07-12T00:00:00"/>
    <d v="2015-07-17T00:00:00"/>
    <s v="Second Class"/>
    <x v="210"/>
    <s v="Rob Lucas"/>
    <s v="CONSUMER"/>
    <s v="united states"/>
    <s v="Chicago"/>
    <s v="Illinois"/>
    <n v="60610"/>
    <s v="Central"/>
    <s v="TEC-PH-10003505"/>
    <x v="2"/>
    <x v="7"/>
    <x v="910"/>
    <n v="148.47999999999999"/>
    <n v="2"/>
    <n v="46"/>
    <s v="Pequeño"/>
    <n v="0.2"/>
    <n v="29.695999999999998"/>
    <n v="-29.696000000000002"/>
    <n v="178.17599999999999"/>
    <s v="Medio"/>
    <n v="16.704000000000001"/>
    <n v="0.11250000000000002"/>
    <n v="-102.08"/>
    <n v="5"/>
    <n v="5"/>
    <s v="CORRECTO"/>
    <n v="2015"/>
    <n v="0"/>
  </r>
  <r>
    <x v="4545"/>
    <x v="2250"/>
    <d v="2015-07-12T00:00:00"/>
    <d v="2015-07-17T00:00:00"/>
    <s v="Second Class"/>
    <x v="210"/>
    <s v="Rob Lucas"/>
    <s v="CONSUMER"/>
    <s v="united states"/>
    <s v="Chicago"/>
    <s v="Illinois"/>
    <n v="60610"/>
    <s v="Central"/>
    <s v="TEC-PH-10000526"/>
    <x v="2"/>
    <x v="7"/>
    <x v="1472"/>
    <n v="537.54399999999998"/>
    <n v="7"/>
    <n v="32"/>
    <s v="Grande"/>
    <n v="0.2"/>
    <n v="107.50880000000001"/>
    <n v="-107.50879999999999"/>
    <n v="645.05279999999993"/>
    <s v="Muy Alto"/>
    <n v="53.754399999999997"/>
    <n v="9.9999999999999992E-2"/>
    <n v="-376.2808"/>
    <n v="5"/>
    <n v="5"/>
    <s v="CORRECTO"/>
    <n v="2015"/>
    <n v="0"/>
  </r>
  <r>
    <x v="4546"/>
    <x v="2250"/>
    <d v="2015-07-12T00:00:00"/>
    <d v="2015-07-17T00:00:00"/>
    <s v="Second Class"/>
    <x v="210"/>
    <s v="Rob Lucas"/>
    <s v="CONSUMER"/>
    <s v="united states"/>
    <s v="Chicago"/>
    <s v="Illinois"/>
    <n v="60610"/>
    <s v="Central"/>
    <s v="OFF-BI-10003314"/>
    <x v="1"/>
    <x v="8"/>
    <x v="308"/>
    <n v="1.9279999999999999"/>
    <n v="2"/>
    <n v="23"/>
    <s v="Pequeño"/>
    <n v="0.8"/>
    <n v="1.5424"/>
    <n v="-1.5424"/>
    <n v="3.4703999999999997"/>
    <s v="Bajo"/>
    <n v="-2.9883999999999999"/>
    <n v="-1.55"/>
    <n v="-3.3740000000000001"/>
    <n v="5"/>
    <n v="5"/>
    <s v="CORRECTO"/>
    <n v="2015"/>
    <n v="0"/>
  </r>
  <r>
    <x v="4547"/>
    <x v="2250"/>
    <d v="2015-07-12T00:00:00"/>
    <d v="2015-07-17T00:00:00"/>
    <s v="Second Class"/>
    <x v="210"/>
    <s v="Rob Lucas"/>
    <s v="CONSUMER"/>
    <s v="united states"/>
    <s v="Chicago"/>
    <s v="Illinois"/>
    <n v="60610"/>
    <s v="Central"/>
    <s v="OFF-AR-10003190"/>
    <x v="1"/>
    <x v="6"/>
    <x v="649"/>
    <n v="6.9119999999999999"/>
    <n v="3"/>
    <n v="17"/>
    <s v="Mediano"/>
    <n v="0.2"/>
    <n v="1.3824000000000001"/>
    <n v="-1.3824000000000001"/>
    <n v="8.2943999999999996"/>
    <s v="Bajo"/>
    <n v="0.69120000000000004"/>
    <n v="0.1"/>
    <n v="-4.8384"/>
    <n v="5"/>
    <n v="5"/>
    <s v="CORRECTO"/>
    <n v="2015"/>
    <n v="0"/>
  </r>
  <r>
    <x v="4548"/>
    <x v="2250"/>
    <d v="2015-07-12T00:00:00"/>
    <d v="2015-07-17T00:00:00"/>
    <s v="Second Class"/>
    <x v="210"/>
    <s v="Rob Lucas"/>
    <s v="CONSUMER"/>
    <s v="united states"/>
    <s v="Chicago"/>
    <s v="Illinois"/>
    <n v="60610"/>
    <s v="Central"/>
    <s v="FUR-FU-10001861"/>
    <x v="0"/>
    <x v="5"/>
    <x v="275"/>
    <n v="7.76"/>
    <n v="1"/>
    <n v="24"/>
    <s v="Pequeño"/>
    <n v="0.6"/>
    <n v="4.6559999999999997"/>
    <n v="-4.6559999999999997"/>
    <n v="12.416"/>
    <s v="Bajo"/>
    <n v="-2.1339999999999999"/>
    <n v="-0.27499999999999997"/>
    <n v="-5.2380000000000004"/>
    <n v="5"/>
    <n v="5"/>
    <s v="CORRECTO"/>
    <n v="2015"/>
    <n v="0"/>
  </r>
  <r>
    <x v="4549"/>
    <x v="2250"/>
    <d v="2015-07-12T00:00:00"/>
    <d v="2015-07-17T00:00:00"/>
    <s v="Second Class"/>
    <x v="210"/>
    <s v="Rob Lucas"/>
    <s v="CONSUMER"/>
    <s v="united states"/>
    <s v="Chicago"/>
    <s v="Illinois"/>
    <n v="60610"/>
    <s v="Central"/>
    <s v="TEC-PH-10003963"/>
    <x v="2"/>
    <x v="7"/>
    <x v="517"/>
    <n v="659.16800000000001"/>
    <n v="4"/>
    <n v="11"/>
    <s v="Mediano"/>
    <n v="0.2"/>
    <n v="131.83360000000002"/>
    <n v="-131.83359999999999"/>
    <n v="791.00160000000005"/>
    <s v="Muy Alto"/>
    <n v="49.437600000000003"/>
    <n v="7.5000000000000011E-2"/>
    <n v="-477.89679999999998"/>
    <n v="5"/>
    <n v="5"/>
    <s v="CORRECTO"/>
    <n v="2015"/>
    <n v="0"/>
  </r>
  <r>
    <x v="4550"/>
    <x v="2251"/>
    <d v="2017-04-30T00:00:00"/>
    <d v="2017-05-02T00:00:00"/>
    <s v="First Class"/>
    <x v="392"/>
    <s v="Neoma Murray"/>
    <s v="CONSUMER"/>
    <s v="united states"/>
    <s v="Manchester"/>
    <s v="Connecticut"/>
    <n v="6040"/>
    <s v="East"/>
    <s v="OFF-LA-10003388"/>
    <x v="1"/>
    <x v="2"/>
    <x v="1663"/>
    <n v="5.76"/>
    <n v="2"/>
    <n v="2"/>
    <s v="Pequeño"/>
    <n v="0"/>
    <n v="0"/>
    <n v="0"/>
    <n v="5.76"/>
    <s v="Bajo"/>
    <n v="2.8224"/>
    <n v="0.49000000000000005"/>
    <n v="-2.9376000000000002"/>
    <n v="2"/>
    <n v="2"/>
    <s v="CORRECTO"/>
    <n v="2017"/>
    <n v="0"/>
  </r>
  <r>
    <x v="4551"/>
    <x v="2252"/>
    <d v="2014-07-13T00:00:00"/>
    <d v="2014-07-17T00:00:00"/>
    <s v="Standard Class"/>
    <x v="136"/>
    <s v="Grace Kelly"/>
    <s v="CORPORATE"/>
    <s v="united states"/>
    <s v="Los Angeles"/>
    <s v="California"/>
    <n v="90049"/>
    <s v="West"/>
    <s v="FUR-TA-10002855"/>
    <x v="0"/>
    <x v="3"/>
    <x v="1198"/>
    <n v="351.21600000000001"/>
    <n v="3"/>
    <n v="19"/>
    <s v="Mediano"/>
    <n v="0.2"/>
    <n v="70.243200000000002"/>
    <n v="-70.243200000000002"/>
    <n v="421.45920000000001"/>
    <s v="Alto"/>
    <n v="4.3902000000000001"/>
    <n v="1.2500000000000001E-2"/>
    <n v="-276.58260000000001"/>
    <n v="4"/>
    <n v="4"/>
    <s v="CORRECTO"/>
    <n v="2014"/>
    <n v="0"/>
  </r>
  <r>
    <x v="4552"/>
    <x v="2253"/>
    <d v="2014-12-27T00:00:00"/>
    <d v="2015-01-02T00:00:00"/>
    <s v="Standard Class"/>
    <x v="223"/>
    <s v="Jeremy Farry"/>
    <s v="CONSUMER"/>
    <s v="united states"/>
    <s v="San Francisco"/>
    <s v="California"/>
    <n v="94122"/>
    <s v="West"/>
    <s v="FUR-CH-10004886"/>
    <x v="0"/>
    <x v="1"/>
    <x v="371"/>
    <n v="230.28"/>
    <n v="3"/>
    <n v="24"/>
    <s v="Mediano"/>
    <n v="0.2"/>
    <n v="46.056000000000004"/>
    <n v="-46.055999999999997"/>
    <n v="276.33600000000001"/>
    <s v="Alto"/>
    <n v="23.027999999999999"/>
    <n v="9.9999999999999992E-2"/>
    <n v="-161.196"/>
    <n v="6"/>
    <n v="6"/>
    <s v="CORRECTO"/>
    <n v="2014"/>
    <n v="0"/>
  </r>
  <r>
    <x v="4553"/>
    <x v="2253"/>
    <d v="2014-12-27T00:00:00"/>
    <d v="2015-01-02T00:00:00"/>
    <s v="Standard Class"/>
    <x v="223"/>
    <s v="Jeremy Farry"/>
    <s v="CONSUMER"/>
    <s v="united states"/>
    <s v="San Francisco"/>
    <s v="California"/>
    <n v="94122"/>
    <s v="West"/>
    <s v="OFF-PA-10003657"/>
    <x v="1"/>
    <x v="10"/>
    <x v="630"/>
    <n v="12.84"/>
    <n v="3"/>
    <n v="18"/>
    <s v="Mediano"/>
    <n v="0"/>
    <n v="0"/>
    <n v="0"/>
    <n v="12.84"/>
    <s v="Bajo"/>
    <n v="5.7779999999999996"/>
    <n v="0.44999999999999996"/>
    <n v="-7.0620000000000003"/>
    <n v="6"/>
    <n v="6"/>
    <s v="CORRECTO"/>
    <n v="2014"/>
    <n v="0"/>
  </r>
  <r>
    <x v="4554"/>
    <x v="2254"/>
    <d v="2016-02-27T00:00:00"/>
    <d v="2016-03-01T00:00:00"/>
    <s v="Second Class"/>
    <x v="518"/>
    <s v="Eric Barreto"/>
    <s v="CONSUMER"/>
    <s v="united states"/>
    <s v="La Crosse"/>
    <s v="Wisconsin"/>
    <n v="54601"/>
    <s v="Central"/>
    <s v="OFF-BI-10004738"/>
    <x v="1"/>
    <x v="8"/>
    <x v="92"/>
    <n v="56.82"/>
    <n v="3"/>
    <n v="13"/>
    <s v="Mediano"/>
    <n v="0"/>
    <n v="0"/>
    <n v="0"/>
    <n v="56.82"/>
    <s v="Medio"/>
    <n v="28.41"/>
    <n v="0.5"/>
    <n v="-28.41"/>
    <n v="3"/>
    <n v="3"/>
    <s v="CORRECTO"/>
    <n v="2016"/>
    <n v="0"/>
  </r>
  <r>
    <x v="4555"/>
    <x v="2255"/>
    <d v="2015-03-23T00:00:00"/>
    <d v="2015-03-26T00:00:00"/>
    <s v="First Class"/>
    <x v="495"/>
    <s v="Sheri Gordon"/>
    <s v="CONSUMER"/>
    <s v="united states"/>
    <s v="Florence"/>
    <s v="South Carolina"/>
    <n v="29501"/>
    <s v="South"/>
    <s v="OFF-FA-10003112"/>
    <x v="1"/>
    <x v="13"/>
    <x v="128"/>
    <n v="31.56"/>
    <n v="4"/>
    <n v="215"/>
    <s v="Mediano"/>
    <n v="0"/>
    <n v="0"/>
    <n v="0"/>
    <n v="31.56"/>
    <s v="Bajo"/>
    <n v="14.202"/>
    <n v="0.45"/>
    <n v="-17.358000000000001"/>
    <n v="3"/>
    <n v="3"/>
    <s v="CORRECTO"/>
    <n v="2015"/>
    <n v="0"/>
  </r>
  <r>
    <x v="4556"/>
    <x v="2255"/>
    <d v="2015-03-23T00:00:00"/>
    <d v="2015-03-26T00:00:00"/>
    <s v="First Class"/>
    <x v="495"/>
    <s v="Sheri Gordon"/>
    <s v="CONSUMER"/>
    <s v="united states"/>
    <s v="Florence"/>
    <s v="South Carolina"/>
    <n v="29501"/>
    <s v="South"/>
    <s v="OFF-ST-10002486"/>
    <x v="1"/>
    <x v="4"/>
    <x v="700"/>
    <n v="27.92"/>
    <n v="4"/>
    <n v="45"/>
    <s v="Mediano"/>
    <n v="0"/>
    <n v="0"/>
    <n v="0"/>
    <n v="27.92"/>
    <s v="Bajo"/>
    <n v="0.55840000000000001"/>
    <n v="0.02"/>
    <n v="-27.361599999999999"/>
    <n v="3"/>
    <n v="3"/>
    <s v="CORRECTO"/>
    <n v="2015"/>
    <n v="0"/>
  </r>
  <r>
    <x v="4557"/>
    <x v="2256"/>
    <d v="2017-10-21T00:00:00"/>
    <d v="2017-10-28T00:00:00"/>
    <s v="Standard Class"/>
    <x v="444"/>
    <s v="Natalie DeCherney"/>
    <s v="CONSUMER"/>
    <s v="united states"/>
    <s v="Glendale"/>
    <s v="Arizona"/>
    <n v="85301"/>
    <s v="West"/>
    <s v="OFF-BI-10003984"/>
    <x v="1"/>
    <x v="8"/>
    <x v="697"/>
    <n v="8.5589999999999993"/>
    <n v="1"/>
    <n v="44"/>
    <s v="Pequeño"/>
    <n v="0.7"/>
    <n v="5.991299999999999"/>
    <n v="-5.9912999999999998"/>
    <n v="14.550299999999998"/>
    <s v="Bajo"/>
    <n v="-6.5618999999999996"/>
    <n v="-0.76666666666666672"/>
    <n v="-9.1295999999999999"/>
    <n v="7"/>
    <n v="7"/>
    <s v="CORRECTO"/>
    <n v="2017"/>
    <n v="0"/>
  </r>
  <r>
    <x v="4558"/>
    <x v="2257"/>
    <d v="2014-12-31T00:00:00"/>
    <d v="2015-01-05T00:00:00"/>
    <s v="Standard Class"/>
    <x v="698"/>
    <s v="Candace McMahon"/>
    <s v="CORPORATE"/>
    <s v="united states"/>
    <s v="El Paso"/>
    <s v="Texas"/>
    <n v="79907"/>
    <s v="Central"/>
    <s v="OFF-EN-10004773"/>
    <x v="1"/>
    <x v="12"/>
    <x v="153"/>
    <n v="49.567999999999998"/>
    <n v="2"/>
    <n v="170"/>
    <s v="Pequeño"/>
    <n v="0.2"/>
    <n v="9.9136000000000006"/>
    <n v="-9.9136000000000006"/>
    <n v="59.4816"/>
    <s v="Medio"/>
    <n v="17.968399999999999"/>
    <n v="0.36249999999999999"/>
    <n v="-21.686"/>
    <n v="5"/>
    <n v="5"/>
    <s v="CORRECTO"/>
    <n v="2014"/>
    <n v="0"/>
  </r>
  <r>
    <x v="4559"/>
    <x v="2258"/>
    <d v="2014-05-05T00:00:00"/>
    <d v="2014-05-08T00:00:00"/>
    <s v="First Class"/>
    <x v="12"/>
    <s v="Emily Burns"/>
    <s v="CONSUMER"/>
    <s v="united states"/>
    <s v="San Antonio"/>
    <s v="Texas"/>
    <n v="78207"/>
    <s v="Central"/>
    <s v="FUR-CH-10001146"/>
    <x v="0"/>
    <x v="1"/>
    <x v="64"/>
    <n v="127.869"/>
    <n v="3"/>
    <n v="39"/>
    <s v="Mediano"/>
    <n v="0.3"/>
    <n v="38.360700000000001"/>
    <n v="-38.360700000000001"/>
    <n v="166.22970000000001"/>
    <s v="Medio"/>
    <n v="-9.1334999999999997"/>
    <n v="-7.1428571428571425E-2"/>
    <n v="-98.641800000000003"/>
    <n v="3"/>
    <n v="3"/>
    <s v="CORRECTO"/>
    <n v="2014"/>
    <n v="0"/>
  </r>
  <r>
    <x v="4560"/>
    <x v="2259"/>
    <d v="2015-12-04T00:00:00"/>
    <d v="2015-12-09T00:00:00"/>
    <s v="Second Class"/>
    <x v="447"/>
    <s v="Harry Marie"/>
    <s v="CORPORATE"/>
    <s v="united states"/>
    <s v="Los Angeles"/>
    <s v="California"/>
    <n v="90049"/>
    <s v="West"/>
    <s v="OFF-EN-10003296"/>
    <x v="1"/>
    <x v="12"/>
    <x v="232"/>
    <n v="271.44"/>
    <n v="3"/>
    <n v="14"/>
    <s v="Mediano"/>
    <n v="0"/>
    <n v="0"/>
    <n v="0"/>
    <n v="271.44"/>
    <s v="Alto"/>
    <n v="122.148"/>
    <n v="0.45"/>
    <n v="-149.292"/>
    <n v="5"/>
    <n v="5"/>
    <s v="CORRECTO"/>
    <n v="2015"/>
    <n v="0"/>
  </r>
  <r>
    <x v="4561"/>
    <x v="2259"/>
    <d v="2015-12-04T00:00:00"/>
    <d v="2015-12-09T00:00:00"/>
    <s v="Second Class"/>
    <x v="447"/>
    <s v="Harry Marie"/>
    <s v="CORPORATE"/>
    <s v="united states"/>
    <s v="Los Angeles"/>
    <s v="California"/>
    <n v="90049"/>
    <s v="West"/>
    <s v="TEC-PH-10000193"/>
    <x v="2"/>
    <x v="7"/>
    <x v="1664"/>
    <n v="110.352"/>
    <n v="3"/>
    <n v="12"/>
    <s v="Mediano"/>
    <n v="0.2"/>
    <n v="22.070400000000003"/>
    <n v="-22.070399999999999"/>
    <n v="132.42240000000001"/>
    <s v="Medio"/>
    <n v="8.2764000000000006"/>
    <n v="7.4999999999999997E-2"/>
    <n v="-80.005200000000002"/>
    <n v="5"/>
    <n v="5"/>
    <s v="CORRECTO"/>
    <n v="2015"/>
    <n v="0"/>
  </r>
  <r>
    <x v="4562"/>
    <x v="2259"/>
    <d v="2015-12-04T00:00:00"/>
    <d v="2015-12-09T00:00:00"/>
    <s v="Second Class"/>
    <x v="447"/>
    <s v="Harry Marie"/>
    <s v="CORPORATE"/>
    <s v="united states"/>
    <s v="Los Angeles"/>
    <s v="California"/>
    <n v="90049"/>
    <s v="West"/>
    <s v="FUR-FU-10002111"/>
    <x v="0"/>
    <x v="5"/>
    <x v="1665"/>
    <n v="36.4"/>
    <n v="5"/>
    <n v="10"/>
    <s v="Grande"/>
    <n v="0"/>
    <n v="0"/>
    <n v="0"/>
    <n v="36.4"/>
    <s v="Bajo"/>
    <n v="13.832000000000001"/>
    <n v="0.38000000000000006"/>
    <n v="-22.568000000000001"/>
    <n v="5"/>
    <n v="5"/>
    <s v="CORRECTO"/>
    <n v="2015"/>
    <n v="0"/>
  </r>
  <r>
    <x v="4563"/>
    <x v="2260"/>
    <d v="2017-09-26T00:00:00"/>
    <d v="2017-09-30T00:00:00"/>
    <s v="Standard Class"/>
    <x v="319"/>
    <s v="Sanjit Jacobs"/>
    <s v="HOME OFFICE"/>
    <s v="united states"/>
    <s v="Miramar"/>
    <s v="Florida"/>
    <n v="33023"/>
    <s v="South"/>
    <s v="FUR-CH-10003298"/>
    <x v="0"/>
    <x v="1"/>
    <x v="1576"/>
    <n v="419.13600000000002"/>
    <n v="4"/>
    <n v="35"/>
    <s v="Mediano"/>
    <n v="0.2"/>
    <n v="83.827200000000005"/>
    <n v="-83.827200000000005"/>
    <n v="502.96320000000003"/>
    <s v="Muy Alto"/>
    <n v="-57.6312"/>
    <n v="-0.13749999999999998"/>
    <n v="-392.94"/>
    <n v="4"/>
    <n v="4"/>
    <s v="CORRECTO"/>
    <n v="2017"/>
    <n v="0"/>
  </r>
  <r>
    <x v="4564"/>
    <x v="2261"/>
    <d v="2014-12-09T00:00:00"/>
    <d v="2014-12-14T00:00:00"/>
    <s v="Standard Class"/>
    <x v="678"/>
    <s v="Dario Medina"/>
    <s v="CORPORATE"/>
    <s v="united states"/>
    <s v="Mesa"/>
    <s v="Arizona"/>
    <n v="85204"/>
    <s v="West"/>
    <s v="OFF-ST-10004950"/>
    <x v="1"/>
    <x v="4"/>
    <x v="1009"/>
    <n v="100.70399999999999"/>
    <n v="6"/>
    <n v="21"/>
    <s v="Grande"/>
    <n v="0.2"/>
    <n v="20.140799999999999"/>
    <n v="-20.140799999999999"/>
    <n v="120.84479999999999"/>
    <s v="Medio"/>
    <n v="-1.2587999999999999"/>
    <n v="-1.2500000000000001E-2"/>
    <n v="-81.822000000000003"/>
    <n v="5"/>
    <n v="5"/>
    <s v="CORRECTO"/>
    <n v="2014"/>
    <n v="0"/>
  </r>
  <r>
    <x v="4565"/>
    <x v="2262"/>
    <d v="2017-12-03T00:00:00"/>
    <d v="2017-12-10T00:00:00"/>
    <s v="Standard Class"/>
    <x v="430"/>
    <s v="Matt Collins"/>
    <s v="CONSUMER"/>
    <s v="united states"/>
    <s v="Fayetteville"/>
    <s v="North Carolina"/>
    <n v="28314"/>
    <s v="South"/>
    <s v="OFF-AP-10002350"/>
    <x v="1"/>
    <x v="9"/>
    <x v="550"/>
    <n v="45.216000000000001"/>
    <n v="3"/>
    <n v="29"/>
    <s v="Mediano"/>
    <n v="0.2"/>
    <n v="9.0432000000000006"/>
    <n v="-9.0432000000000006"/>
    <n v="54.2592"/>
    <s v="Medio"/>
    <n v="4.5216000000000003"/>
    <n v="0.1"/>
    <n v="-31.651199999999999"/>
    <n v="7"/>
    <n v="7"/>
    <s v="CORRECTO"/>
    <n v="2017"/>
    <n v="0"/>
  </r>
  <r>
    <x v="4566"/>
    <x v="2262"/>
    <d v="2017-12-03T00:00:00"/>
    <d v="2017-12-10T00:00:00"/>
    <s v="Standard Class"/>
    <x v="430"/>
    <s v="Matt Collins"/>
    <s v="CONSUMER"/>
    <s v="united states"/>
    <s v="Fayetteville"/>
    <s v="North Carolina"/>
    <n v="28314"/>
    <s v="South"/>
    <s v="OFF-BI-10004233"/>
    <x v="1"/>
    <x v="8"/>
    <x v="1386"/>
    <n v="28.782"/>
    <n v="6"/>
    <n v="31"/>
    <s v="Grande"/>
    <n v="0.7"/>
    <n v="20.147399999999998"/>
    <n v="-20.147400000000001"/>
    <n v="48.929400000000001"/>
    <s v="Bajo"/>
    <n v="-21.1068"/>
    <n v="-0.73333333333333328"/>
    <n v="-29.741399999999999"/>
    <n v="7"/>
    <n v="7"/>
    <s v="CORRECTO"/>
    <n v="2017"/>
    <n v="0"/>
  </r>
  <r>
    <x v="4567"/>
    <x v="2262"/>
    <d v="2017-12-03T00:00:00"/>
    <d v="2017-12-10T00:00:00"/>
    <s v="Standard Class"/>
    <x v="430"/>
    <s v="Matt Collins"/>
    <s v="CONSUMER"/>
    <s v="united states"/>
    <s v="Fayetteville"/>
    <s v="North Carolina"/>
    <n v="28314"/>
    <s v="South"/>
    <s v="OFF-PA-10001892"/>
    <x v="1"/>
    <x v="10"/>
    <x v="823"/>
    <n v="24.448"/>
    <n v="4"/>
    <n v="17"/>
    <s v="Mediano"/>
    <n v="0.2"/>
    <n v="4.8896000000000006"/>
    <n v="-4.8895999999999997"/>
    <n v="29.337600000000002"/>
    <s v="Bajo"/>
    <n v="8.8623999999999992"/>
    <n v="0.36249999999999993"/>
    <n v="-10.696"/>
    <n v="7"/>
    <n v="7"/>
    <s v="CORRECTO"/>
    <n v="2017"/>
    <n v="0"/>
  </r>
  <r>
    <x v="4568"/>
    <x v="2263"/>
    <d v="2015-11-08T00:00:00"/>
    <d v="2015-11-13T00:00:00"/>
    <s v="Standard Class"/>
    <x v="551"/>
    <s v="Duane Benoit"/>
    <s v="CONSUMER"/>
    <s v="united states"/>
    <s v="Houston"/>
    <s v="Texas"/>
    <n v="77095"/>
    <s v="Central"/>
    <s v="OFF-BI-10003291"/>
    <x v="1"/>
    <x v="8"/>
    <x v="44"/>
    <n v="10.476000000000001"/>
    <n v="6"/>
    <n v="46"/>
    <s v="Grande"/>
    <n v="0.8"/>
    <n v="8.3808000000000007"/>
    <n v="-8.3808000000000007"/>
    <n v="18.8568"/>
    <s v="Bajo"/>
    <n v="-17.285399999999999"/>
    <n v="-1.6499999999999997"/>
    <n v="-19.380600000000001"/>
    <n v="5"/>
    <n v="5"/>
    <s v="CORRECTO"/>
    <n v="2015"/>
    <n v="0"/>
  </r>
  <r>
    <x v="4569"/>
    <x v="2264"/>
    <d v="2014-04-19T00:00:00"/>
    <d v="2014-04-21T00:00:00"/>
    <s v="Second Class"/>
    <x v="376"/>
    <s v="Nicole Fjeld"/>
    <s v="HOME OFFICE"/>
    <s v="united states"/>
    <s v="San Jose"/>
    <s v="California"/>
    <n v="95123"/>
    <s v="West"/>
    <s v="FUR-FU-10004017"/>
    <x v="0"/>
    <x v="5"/>
    <x v="1579"/>
    <n v="76.14"/>
    <n v="3"/>
    <n v="11"/>
    <s v="Mediano"/>
    <n v="0"/>
    <n v="0"/>
    <n v="0"/>
    <n v="76.14"/>
    <s v="Medio"/>
    <n v="26.649000000000001"/>
    <n v="0.35000000000000003"/>
    <n v="-49.491"/>
    <n v="2"/>
    <n v="2"/>
    <s v="CORRECTO"/>
    <n v="2014"/>
    <n v="0"/>
  </r>
  <r>
    <x v="4570"/>
    <x v="2265"/>
    <d v="2015-05-25T00:00:00"/>
    <d v="2015-05-27T00:00:00"/>
    <s v="Second Class"/>
    <x v="134"/>
    <s v="Nathan Mautz"/>
    <s v="HOME OFFICE"/>
    <s v="united states"/>
    <s v="Wichita"/>
    <s v="Kansas"/>
    <n v="67212"/>
    <s v="Central"/>
    <s v="OFF-AR-10002445"/>
    <x v="1"/>
    <x v="6"/>
    <x v="1646"/>
    <n v="21.24"/>
    <n v="3"/>
    <n v="30"/>
    <s v="Mediano"/>
    <n v="0"/>
    <n v="0"/>
    <n v="0"/>
    <n v="21.24"/>
    <s v="Bajo"/>
    <n v="8.0711999999999993"/>
    <n v="0.38"/>
    <n v="-13.168799999999999"/>
    <n v="2"/>
    <n v="2"/>
    <s v="CORRECTO"/>
    <n v="2015"/>
    <n v="0"/>
  </r>
  <r>
    <x v="4571"/>
    <x v="2265"/>
    <d v="2015-05-25T00:00:00"/>
    <d v="2015-05-27T00:00:00"/>
    <s v="Second Class"/>
    <x v="134"/>
    <s v="Nathan Mautz"/>
    <s v="HOME OFFICE"/>
    <s v="united states"/>
    <s v="Wichita"/>
    <s v="Kansas"/>
    <n v="67212"/>
    <s v="Central"/>
    <s v="OFF-BI-10001718"/>
    <x v="1"/>
    <x v="8"/>
    <x v="1225"/>
    <n v="127.96"/>
    <n v="2"/>
    <n v="50"/>
    <s v="Pequeño"/>
    <n v="0"/>
    <n v="0"/>
    <n v="0"/>
    <n v="127.96"/>
    <s v="Medio"/>
    <n v="60.141199999999998"/>
    <n v="0.47000000000000003"/>
    <n v="-67.818799999999996"/>
    <n v="2"/>
    <n v="2"/>
    <s v="CORRECTO"/>
    <n v="2015"/>
    <n v="0"/>
  </r>
  <r>
    <x v="4572"/>
    <x v="2266"/>
    <d v="2017-07-17T00:00:00"/>
    <d v="2017-07-21T00:00:00"/>
    <s v="Standard Class"/>
    <x v="437"/>
    <s v="Alejandro Ballentine"/>
    <s v="HOME OFFICE"/>
    <s v="united states"/>
    <s v="Los Angeles"/>
    <s v="California"/>
    <n v="90036"/>
    <s v="West"/>
    <s v="TEC-CO-10004202"/>
    <x v="2"/>
    <x v="16"/>
    <x v="844"/>
    <n v="479.98399999999998"/>
    <n v="2"/>
    <n v="19"/>
    <s v="Pequeño"/>
    <n v="0.2"/>
    <n v="95.996800000000007"/>
    <n v="-95.996799999999993"/>
    <n v="575.98080000000004"/>
    <s v="Muy Alto"/>
    <n v="89.997"/>
    <n v="0.1875"/>
    <n v="-293.99020000000002"/>
    <n v="4"/>
    <n v="4"/>
    <s v="CORRECTO"/>
    <n v="2017"/>
    <n v="0"/>
  </r>
  <r>
    <x v="4573"/>
    <x v="2267"/>
    <d v="2016-12-12T00:00:00"/>
    <d v="2016-12-18T00:00:00"/>
    <s v="Standard Class"/>
    <x v="377"/>
    <s v="Matthew Grinstein"/>
    <s v="HOME OFFICE"/>
    <s v="united states"/>
    <s v="Jackson"/>
    <s v="Michigan"/>
    <n v="49201"/>
    <s v="Central"/>
    <s v="TEC-PH-10002103"/>
    <x v="2"/>
    <x v="7"/>
    <x v="539"/>
    <n v="657.93"/>
    <n v="7"/>
    <n v="37"/>
    <s v="Grande"/>
    <n v="0"/>
    <n v="0"/>
    <n v="0"/>
    <n v="657.93"/>
    <s v="Muy Alto"/>
    <n v="184.22040000000001"/>
    <n v="0.28000000000000003"/>
    <n v="-473.70960000000002"/>
    <n v="6"/>
    <n v="6"/>
    <s v="CORRECTO"/>
    <n v="2016"/>
    <n v="0"/>
  </r>
  <r>
    <x v="4574"/>
    <x v="2267"/>
    <d v="2016-12-12T00:00:00"/>
    <d v="2016-12-18T00:00:00"/>
    <s v="Standard Class"/>
    <x v="377"/>
    <s v="Matthew Grinstein"/>
    <s v="HOME OFFICE"/>
    <s v="united states"/>
    <s v="Jackson"/>
    <s v="Michigan"/>
    <n v="49201"/>
    <s v="Central"/>
    <s v="FUR-FU-10003724"/>
    <x v="0"/>
    <x v="5"/>
    <x v="896"/>
    <n v="33.479999999999997"/>
    <n v="4"/>
    <n v="38"/>
    <s v="Mediano"/>
    <n v="0"/>
    <n v="0"/>
    <n v="0"/>
    <n v="33.479999999999997"/>
    <s v="Bajo"/>
    <n v="8.7048000000000005"/>
    <n v="0.26000000000000006"/>
    <n v="-24.775200000000002"/>
    <n v="6"/>
    <n v="6"/>
    <s v="CORRECTO"/>
    <n v="2016"/>
    <n v="0"/>
  </r>
  <r>
    <x v="4575"/>
    <x v="2267"/>
    <d v="2016-12-12T00:00:00"/>
    <d v="2016-12-18T00:00:00"/>
    <s v="Standard Class"/>
    <x v="377"/>
    <s v="Matthew Grinstein"/>
    <s v="HOME OFFICE"/>
    <s v="united states"/>
    <s v="Jackson"/>
    <s v="Michigan"/>
    <n v="49201"/>
    <s v="Central"/>
    <s v="OFF-AR-10003732"/>
    <x v="1"/>
    <x v="6"/>
    <x v="324"/>
    <n v="13.9"/>
    <n v="5"/>
    <n v="33"/>
    <s v="Grande"/>
    <n v="0"/>
    <n v="0"/>
    <n v="0"/>
    <n v="13.9"/>
    <s v="Bajo"/>
    <n v="3.6139999999999999"/>
    <n v="0.26"/>
    <n v="-10.286"/>
    <n v="6"/>
    <n v="6"/>
    <s v="CORRECTO"/>
    <n v="2016"/>
    <n v="0"/>
  </r>
  <r>
    <x v="4576"/>
    <x v="2267"/>
    <d v="2016-12-12T00:00:00"/>
    <d v="2016-12-18T00:00:00"/>
    <s v="Standard Class"/>
    <x v="377"/>
    <s v="Matthew Grinstein"/>
    <s v="HOME OFFICE"/>
    <s v="united states"/>
    <s v="Jackson"/>
    <s v="Michigan"/>
    <n v="49201"/>
    <s v="Central"/>
    <s v="OFF-ST-10000885"/>
    <x v="1"/>
    <x v="4"/>
    <x v="1666"/>
    <n v="26.86"/>
    <n v="2"/>
    <n v="15"/>
    <s v="Pequeño"/>
    <n v="0"/>
    <n v="0"/>
    <n v="0"/>
    <n v="26.86"/>
    <s v="Bajo"/>
    <n v="6.7149999999999999"/>
    <n v="0.25"/>
    <n v="-20.145"/>
    <n v="6"/>
    <n v="6"/>
    <s v="CORRECTO"/>
    <n v="2016"/>
    <n v="0"/>
  </r>
  <r>
    <x v="4577"/>
    <x v="2268"/>
    <d v="2014-04-11T00:00:00"/>
    <d v="2014-04-16T00:00:00"/>
    <s v="Standard Class"/>
    <x v="339"/>
    <s v="Sanjit Engle"/>
    <s v="CONSUMER"/>
    <s v="united states"/>
    <s v="Lewiston"/>
    <s v="Idaho"/>
    <n v="83501"/>
    <s v="West"/>
    <s v="OFF-BI-10004817"/>
    <x v="1"/>
    <x v="8"/>
    <x v="1208"/>
    <n v="9.5839999999999996"/>
    <n v="1"/>
    <n v="27"/>
    <s v="Pequeño"/>
    <n v="0.2"/>
    <n v="1.9168000000000001"/>
    <n v="-1.9168000000000001"/>
    <n v="11.5008"/>
    <s v="Bajo"/>
    <n v="3.3544"/>
    <n v="0.35000000000000003"/>
    <n v="-4.3128000000000002"/>
    <n v="5"/>
    <n v="5"/>
    <s v="CORRECTO"/>
    <n v="2014"/>
    <n v="0"/>
  </r>
  <r>
    <x v="4578"/>
    <x v="2269"/>
    <d v="2015-06-09T00:00:00"/>
    <d v="2015-06-15T00:00:00"/>
    <s v="Standard Class"/>
    <x v="326"/>
    <s v="Anthony Garverick"/>
    <s v="HOME OFFICE"/>
    <s v="united states"/>
    <s v="Hampton"/>
    <s v="Virginia"/>
    <n v="23666"/>
    <s v="South"/>
    <s v="OFF-BI-10001670"/>
    <x v="1"/>
    <x v="8"/>
    <x v="443"/>
    <n v="113.1"/>
    <n v="3"/>
    <n v="40"/>
    <s v="Mediano"/>
    <n v="0"/>
    <n v="0"/>
    <n v="0"/>
    <n v="113.1"/>
    <s v="Medio"/>
    <n v="56.55"/>
    <n v="0.5"/>
    <n v="-56.55"/>
    <n v="6"/>
    <n v="6"/>
    <s v="CORRECTO"/>
    <n v="2015"/>
    <n v="0"/>
  </r>
  <r>
    <x v="4579"/>
    <x v="2270"/>
    <d v="2014-07-27T00:00:00"/>
    <d v="2014-08-02T00:00:00"/>
    <s v="Standard Class"/>
    <x v="442"/>
    <s v="Aaron Smayling"/>
    <s v="CORPORATE"/>
    <s v="united states"/>
    <s v="New York City"/>
    <s v="New York"/>
    <n v="10035"/>
    <s v="East"/>
    <s v="OFF-PA-10002709"/>
    <x v="1"/>
    <x v="10"/>
    <x v="1667"/>
    <n v="65.78"/>
    <n v="11"/>
    <n v="16"/>
    <s v="Grande"/>
    <n v="0"/>
    <n v="0"/>
    <n v="0"/>
    <n v="65.78"/>
    <s v="Medio"/>
    <n v="32.232199999999999"/>
    <n v="0.49"/>
    <n v="-33.547800000000002"/>
    <n v="6"/>
    <n v="6"/>
    <s v="CORRECTO"/>
    <n v="2014"/>
    <n v="0"/>
  </r>
  <r>
    <x v="4580"/>
    <x v="2271"/>
    <d v="2015-07-31T00:00:00"/>
    <d v="2015-08-06T00:00:00"/>
    <s v="Standard Class"/>
    <x v="153"/>
    <s v="Allen Rosenblatt"/>
    <s v="CORPORATE"/>
    <s v="united states"/>
    <s v="Hattiesburg"/>
    <s v="Mississippi"/>
    <n v="39401"/>
    <s v="South"/>
    <s v="TEC-AC-10004469"/>
    <x v="2"/>
    <x v="11"/>
    <x v="241"/>
    <n v="239.7"/>
    <n v="6"/>
    <n v="42"/>
    <s v="Grande"/>
    <n v="0"/>
    <n v="0"/>
    <n v="0"/>
    <n v="239.7"/>
    <s v="Alto"/>
    <n v="105.468"/>
    <n v="0.44000000000000006"/>
    <n v="-134.232"/>
    <n v="6"/>
    <n v="6"/>
    <s v="CORRECTO"/>
    <n v="2015"/>
    <n v="0"/>
  </r>
  <r>
    <x v="4581"/>
    <x v="2272"/>
    <d v="2016-09-19T00:00:00"/>
    <d v="2016-09-22T00:00:00"/>
    <s v="First Class"/>
    <x v="399"/>
    <s v="Anne Pryor"/>
    <s v="HOME OFFICE"/>
    <s v="united states"/>
    <s v="Philadelphia"/>
    <s v="Pennsylvania"/>
    <n v="19140"/>
    <s v="East"/>
    <s v="FUR-FU-10003424"/>
    <x v="0"/>
    <x v="5"/>
    <x v="1668"/>
    <n v="25.632000000000001"/>
    <n v="3"/>
    <n v="16"/>
    <s v="Mediano"/>
    <n v="0.2"/>
    <n v="5.1264000000000003"/>
    <n v="-5.1264000000000003"/>
    <n v="30.758400000000002"/>
    <s v="Bajo"/>
    <n v="3.8448000000000002"/>
    <n v="0.15"/>
    <n v="-16.660799999999998"/>
    <n v="3"/>
    <n v="3"/>
    <s v="CORRECTO"/>
    <n v="2016"/>
    <n v="0"/>
  </r>
  <r>
    <x v="4582"/>
    <x v="2273"/>
    <d v="2016-06-10T00:00:00"/>
    <d v="2016-06-12T00:00:00"/>
    <s v="First Class"/>
    <x v="677"/>
    <s v="Joy Bell-"/>
    <s v="CONSUMER"/>
    <s v="united states"/>
    <s v="Philadelphia"/>
    <s v="Pennsylvania"/>
    <n v="19140"/>
    <s v="East"/>
    <s v="OFF-LA-10003720"/>
    <x v="1"/>
    <x v="2"/>
    <x v="1636"/>
    <n v="23.616"/>
    <n v="8"/>
    <n v="25"/>
    <s v="Grande"/>
    <n v="0.2"/>
    <n v="4.7232000000000003"/>
    <n v="-4.7232000000000003"/>
    <n v="28.339199999999998"/>
    <s v="Bajo"/>
    <n v="7.9703999999999997"/>
    <n v="0.33749999999999997"/>
    <n v="-10.9224"/>
    <n v="2"/>
    <n v="2"/>
    <s v="CORRECTO"/>
    <n v="2016"/>
    <n v="0"/>
  </r>
  <r>
    <x v="4583"/>
    <x v="2274"/>
    <d v="2016-08-26T00:00:00"/>
    <d v="2016-08-28T00:00:00"/>
    <s v="Second Class"/>
    <x v="747"/>
    <s v="Tom Stivers"/>
    <s v="CORPORATE"/>
    <s v="united states"/>
    <s v="Los Angeles"/>
    <s v="California"/>
    <n v="90045"/>
    <s v="West"/>
    <s v="OFF-AR-10000390"/>
    <x v="1"/>
    <x v="6"/>
    <x v="105"/>
    <n v="8.26"/>
    <n v="2"/>
    <n v="21"/>
    <s v="Pequeño"/>
    <n v="0"/>
    <n v="0"/>
    <n v="0"/>
    <n v="8.26"/>
    <s v="Bajo"/>
    <n v="3.7995999999999999"/>
    <n v="0.46"/>
    <n v="-4.4603999999999999"/>
    <n v="2"/>
    <n v="2"/>
    <s v="CORRECTO"/>
    <n v="2016"/>
    <n v="0"/>
  </r>
  <r>
    <x v="4584"/>
    <x v="2275"/>
    <d v="2017-11-02T00:00:00"/>
    <d v="2017-11-04T00:00:00"/>
    <s v="Second Class"/>
    <x v="644"/>
    <s v="Nancy Lomonaco"/>
    <s v="HOME OFFICE"/>
    <s v="united states"/>
    <s v="Danville"/>
    <s v="California"/>
    <n v="94526"/>
    <s v="West"/>
    <s v="OFF-EN-10001335"/>
    <x v="1"/>
    <x v="12"/>
    <x v="467"/>
    <n v="76.58"/>
    <n v="7"/>
    <n v="34"/>
    <s v="Grande"/>
    <n v="0"/>
    <n v="0"/>
    <n v="0"/>
    <n v="76.58"/>
    <s v="Medio"/>
    <n v="38.29"/>
    <n v="0.5"/>
    <n v="-38.29"/>
    <n v="2"/>
    <n v="2"/>
    <s v="CORRECTO"/>
    <n v="2017"/>
    <n v="0"/>
  </r>
  <r>
    <x v="4585"/>
    <x v="2275"/>
    <d v="2017-11-02T00:00:00"/>
    <d v="2017-11-04T00:00:00"/>
    <s v="Second Class"/>
    <x v="644"/>
    <s v="Nancy Lomonaco"/>
    <s v="HOME OFFICE"/>
    <s v="united states"/>
    <s v="Danville"/>
    <s v="California"/>
    <n v="94526"/>
    <s v="West"/>
    <s v="OFF-AR-10003469"/>
    <x v="1"/>
    <x v="6"/>
    <x v="1258"/>
    <n v="8.8000000000000007"/>
    <n v="5"/>
    <n v="27"/>
    <s v="Grande"/>
    <n v="0"/>
    <n v="0"/>
    <n v="0"/>
    <n v="8.8000000000000007"/>
    <s v="Bajo"/>
    <n v="4.2240000000000002"/>
    <n v="0.48"/>
    <n v="-4.5759999999999996"/>
    <n v="2"/>
    <n v="2"/>
    <s v="CORRECTO"/>
    <n v="2017"/>
    <n v="0"/>
  </r>
  <r>
    <x v="4586"/>
    <x v="2275"/>
    <d v="2017-11-02T00:00:00"/>
    <d v="2017-11-04T00:00:00"/>
    <s v="Second Class"/>
    <x v="644"/>
    <s v="Nancy Lomonaco"/>
    <s v="HOME OFFICE"/>
    <s v="united states"/>
    <s v="Danville"/>
    <s v="California"/>
    <n v="94526"/>
    <s v="West"/>
    <s v="OFF-BI-10003718"/>
    <x v="1"/>
    <x v="8"/>
    <x v="1669"/>
    <n v="590.35199999999998"/>
    <n v="6"/>
    <n v="12"/>
    <s v="Grande"/>
    <n v="0.2"/>
    <n v="118.07040000000001"/>
    <n v="-118.07040000000001"/>
    <n v="708.42239999999993"/>
    <s v="Muy Alto"/>
    <n v="206.6232"/>
    <n v="0.35000000000000003"/>
    <n v="-265.65839999999997"/>
    <n v="2"/>
    <n v="2"/>
    <s v="CORRECTO"/>
    <n v="2017"/>
    <n v="0"/>
  </r>
  <r>
    <x v="4587"/>
    <x v="2275"/>
    <d v="2017-11-02T00:00:00"/>
    <d v="2017-11-04T00:00:00"/>
    <s v="Second Class"/>
    <x v="644"/>
    <s v="Nancy Lomonaco"/>
    <s v="HOME OFFICE"/>
    <s v="united states"/>
    <s v="Danville"/>
    <s v="California"/>
    <n v="94526"/>
    <s v="West"/>
    <s v="OFF-FA-10004838"/>
    <x v="1"/>
    <x v="13"/>
    <x v="800"/>
    <n v="5.58"/>
    <n v="3"/>
    <n v="20"/>
    <s v="Mediano"/>
    <n v="0"/>
    <n v="0"/>
    <n v="0"/>
    <n v="5.58"/>
    <s v="Bajo"/>
    <n v="0.16739999999999999"/>
    <n v="0.03"/>
    <n v="-5.4126000000000003"/>
    <n v="2"/>
    <n v="2"/>
    <s v="CORRECTO"/>
    <n v="2017"/>
    <n v="0"/>
  </r>
  <r>
    <x v="4588"/>
    <x v="2275"/>
    <d v="2017-11-02T00:00:00"/>
    <d v="2017-11-04T00:00:00"/>
    <s v="Second Class"/>
    <x v="644"/>
    <s v="Nancy Lomonaco"/>
    <s v="HOME OFFICE"/>
    <s v="united states"/>
    <s v="Danville"/>
    <s v="California"/>
    <n v="94526"/>
    <s v="West"/>
    <s v="FUR-FU-10002508"/>
    <x v="0"/>
    <x v="5"/>
    <x v="1670"/>
    <n v="25.02"/>
    <n v="3"/>
    <n v="6"/>
    <s v="Mediano"/>
    <n v="0"/>
    <n v="0"/>
    <n v="0"/>
    <n v="25.02"/>
    <s v="Bajo"/>
    <n v="10.5084"/>
    <n v="0.42"/>
    <n v="-14.5116"/>
    <n v="2"/>
    <n v="2"/>
    <s v="CORRECTO"/>
    <n v="2017"/>
    <n v="0"/>
  </r>
  <r>
    <x v="4589"/>
    <x v="2275"/>
    <d v="2017-11-02T00:00:00"/>
    <d v="2017-11-04T00:00:00"/>
    <s v="Second Class"/>
    <x v="644"/>
    <s v="Nancy Lomonaco"/>
    <s v="HOME OFFICE"/>
    <s v="united states"/>
    <s v="Danville"/>
    <s v="California"/>
    <n v="94526"/>
    <s v="West"/>
    <s v="OFF-ST-10001511"/>
    <x v="1"/>
    <x v="4"/>
    <x v="556"/>
    <n v="452.55"/>
    <n v="7"/>
    <n v="33"/>
    <s v="Grande"/>
    <n v="0"/>
    <n v="0"/>
    <n v="0"/>
    <n v="452.55"/>
    <s v="Alto"/>
    <n v="22.627500000000001"/>
    <n v="0.05"/>
    <n v="-429.92250000000001"/>
    <n v="2"/>
    <n v="2"/>
    <s v="CORRECTO"/>
    <n v="2017"/>
    <n v="0"/>
  </r>
  <r>
    <x v="4590"/>
    <x v="2276"/>
    <d v="2016-12-26T00:00:00"/>
    <d v="2016-12-31T00:00:00"/>
    <s v="Standard Class"/>
    <x v="305"/>
    <s v="Mike Caudle"/>
    <s v="CORPORATE"/>
    <s v="united states"/>
    <s v="Los Angeles"/>
    <s v="California"/>
    <n v="90004"/>
    <s v="West"/>
    <s v="OFF-SU-10000952"/>
    <x v="1"/>
    <x v="14"/>
    <x v="1265"/>
    <n v="17.760000000000002"/>
    <n v="2"/>
    <n v="11"/>
    <s v="Pequeño"/>
    <n v="0"/>
    <n v="0"/>
    <n v="0"/>
    <n v="17.760000000000002"/>
    <s v="Bajo"/>
    <n v="4.9728000000000003"/>
    <n v="0.27999999999999997"/>
    <n v="-12.7872"/>
    <n v="5"/>
    <n v="5"/>
    <s v="CORRECTO"/>
    <n v="2016"/>
    <n v="0"/>
  </r>
  <r>
    <x v="4591"/>
    <x v="2276"/>
    <d v="2016-12-26T00:00:00"/>
    <d v="2016-12-31T00:00:00"/>
    <s v="Standard Class"/>
    <x v="305"/>
    <s v="Mike Caudle"/>
    <s v="CORPORATE"/>
    <s v="united states"/>
    <s v="Los Angeles"/>
    <s v="California"/>
    <n v="90004"/>
    <s v="West"/>
    <s v="TEC-PH-10002275"/>
    <x v="2"/>
    <x v="7"/>
    <x v="7"/>
    <n v="302.38400000000001"/>
    <n v="2"/>
    <n v="14"/>
    <s v="Pequeño"/>
    <n v="0.2"/>
    <n v="60.476800000000004"/>
    <n v="-60.476799999999997"/>
    <n v="362.86080000000004"/>
    <s v="Alto"/>
    <n v="30.238399999999999"/>
    <n v="9.9999999999999992E-2"/>
    <n v="-211.6688"/>
    <n v="5"/>
    <n v="5"/>
    <s v="CORRECTO"/>
    <n v="2016"/>
    <n v="0"/>
  </r>
  <r>
    <x v="4592"/>
    <x v="2276"/>
    <d v="2016-12-26T00:00:00"/>
    <d v="2016-12-31T00:00:00"/>
    <s v="Standard Class"/>
    <x v="305"/>
    <s v="Mike Caudle"/>
    <s v="CORPORATE"/>
    <s v="united states"/>
    <s v="Los Angeles"/>
    <s v="California"/>
    <n v="90004"/>
    <s v="West"/>
    <s v="FUR-CH-10003535"/>
    <x v="0"/>
    <x v="1"/>
    <x v="1522"/>
    <n v="146.352"/>
    <n v="3"/>
    <n v="28"/>
    <s v="Mediano"/>
    <n v="0.2"/>
    <n v="29.270400000000002"/>
    <n v="-29.270399999999999"/>
    <n v="175.6224"/>
    <s v="Medio"/>
    <n v="-5.4882"/>
    <n v="-3.7499999999999999E-2"/>
    <n v="-122.5698"/>
    <n v="5"/>
    <n v="5"/>
    <s v="CORRECTO"/>
    <n v="2016"/>
    <n v="0"/>
  </r>
  <r>
    <x v="4593"/>
    <x v="2276"/>
    <d v="2016-12-26T00:00:00"/>
    <d v="2016-12-31T00:00:00"/>
    <s v="Standard Class"/>
    <x v="305"/>
    <s v="Mike Caudle"/>
    <s v="CORPORATE"/>
    <s v="united states"/>
    <s v="Los Angeles"/>
    <s v="California"/>
    <n v="90004"/>
    <s v="West"/>
    <s v="OFF-AP-10004052"/>
    <x v="1"/>
    <x v="9"/>
    <x v="1671"/>
    <n v="7.9"/>
    <n v="2"/>
    <n v="18"/>
    <s v="Pequeño"/>
    <n v="0"/>
    <n v="0"/>
    <n v="0"/>
    <n v="7.9"/>
    <s v="Bajo"/>
    <n v="2.0539999999999998"/>
    <n v="0.25999999999999995"/>
    <n v="-5.8460000000000001"/>
    <n v="5"/>
    <n v="5"/>
    <s v="CORRECTO"/>
    <n v="2016"/>
    <n v="0"/>
  </r>
  <r>
    <x v="4594"/>
    <x v="2276"/>
    <d v="2016-12-26T00:00:00"/>
    <d v="2016-12-31T00:00:00"/>
    <s v="Standard Class"/>
    <x v="305"/>
    <s v="Mike Caudle"/>
    <s v="CORPORATE"/>
    <s v="united states"/>
    <s v="Los Angeles"/>
    <s v="California"/>
    <n v="90004"/>
    <s v="West"/>
    <s v="FUR-TA-10003473"/>
    <x v="0"/>
    <x v="3"/>
    <x v="216"/>
    <n v="902.71199999999999"/>
    <n v="3"/>
    <n v="46"/>
    <s v="Mediano"/>
    <n v="0.2"/>
    <n v="180.54240000000001"/>
    <n v="-180.54239999999999"/>
    <n v="1083.2544"/>
    <s v="Muy Alto"/>
    <n v="33.851700000000001"/>
    <n v="3.7499999999999999E-2"/>
    <n v="-688.31790000000001"/>
    <n v="5"/>
    <n v="5"/>
    <s v="CORRECTO"/>
    <n v="2016"/>
    <n v="0"/>
  </r>
  <r>
    <x v="4595"/>
    <x v="2276"/>
    <d v="2016-12-26T00:00:00"/>
    <d v="2016-12-31T00:00:00"/>
    <s v="Standard Class"/>
    <x v="305"/>
    <s v="Mike Caudle"/>
    <s v="CORPORATE"/>
    <s v="united states"/>
    <s v="Los Angeles"/>
    <s v="California"/>
    <n v="90004"/>
    <s v="West"/>
    <s v="OFF-AR-10001897"/>
    <x v="1"/>
    <x v="6"/>
    <x v="646"/>
    <n v="53.97"/>
    <n v="3"/>
    <n v="24"/>
    <s v="Mediano"/>
    <n v="0"/>
    <n v="0"/>
    <n v="0"/>
    <n v="53.97"/>
    <s v="Medio"/>
    <n v="15.111599999999999"/>
    <n v="0.27999999999999997"/>
    <n v="-38.858400000000003"/>
    <n v="5"/>
    <n v="5"/>
    <s v="CORRECTO"/>
    <n v="2016"/>
    <n v="0"/>
  </r>
  <r>
    <x v="4596"/>
    <x v="2277"/>
    <d v="2016-12-05T00:00:00"/>
    <d v="2016-12-10T00:00:00"/>
    <s v="Second Class"/>
    <x v="679"/>
    <s v="Tony Chapman"/>
    <s v="HOME OFFICE"/>
    <s v="united states"/>
    <s v="Washington"/>
    <s v="District of Columbia"/>
    <n v="20016"/>
    <s v="East"/>
    <s v="OFF-AR-10000034"/>
    <x v="1"/>
    <x v="6"/>
    <x v="751"/>
    <n v="33.92"/>
    <n v="8"/>
    <n v="29"/>
    <s v="Grande"/>
    <n v="0"/>
    <n v="0"/>
    <n v="0"/>
    <n v="33.92"/>
    <s v="Bajo"/>
    <n v="13.2288"/>
    <n v="0.38999999999999996"/>
    <n v="-20.691199999999998"/>
    <n v="5"/>
    <n v="5"/>
    <s v="CORRECTO"/>
    <n v="2016"/>
    <n v="0"/>
  </r>
  <r>
    <x v="4597"/>
    <x v="2278"/>
    <d v="2017-08-28T00:00:00"/>
    <d v="2017-09-01T00:00:00"/>
    <s v="Standard Class"/>
    <x v="377"/>
    <s v="Matthew Grinstein"/>
    <s v="HOME OFFICE"/>
    <s v="united states"/>
    <s v="Milwaukee"/>
    <s v="Wisconsin"/>
    <n v="53209"/>
    <s v="Central"/>
    <s v="OFF-SU-10004115"/>
    <x v="1"/>
    <x v="14"/>
    <x v="515"/>
    <n v="21.81"/>
    <n v="3"/>
    <n v="13"/>
    <s v="Mediano"/>
    <n v="0"/>
    <n v="0"/>
    <n v="0"/>
    <n v="21.81"/>
    <s v="Bajo"/>
    <n v="5.8887"/>
    <n v="0.27"/>
    <n v="-15.9213"/>
    <n v="4"/>
    <n v="4"/>
    <s v="CORRECTO"/>
    <n v="2017"/>
    <n v="0"/>
  </r>
  <r>
    <x v="4598"/>
    <x v="2278"/>
    <d v="2017-08-28T00:00:00"/>
    <d v="2017-09-01T00:00:00"/>
    <s v="Standard Class"/>
    <x v="377"/>
    <s v="Matthew Grinstein"/>
    <s v="HOME OFFICE"/>
    <s v="united states"/>
    <s v="Milwaukee"/>
    <s v="Wisconsin"/>
    <n v="53209"/>
    <s v="Central"/>
    <s v="OFF-AP-10001947"/>
    <x v="1"/>
    <x v="9"/>
    <x v="1537"/>
    <n v="91.6"/>
    <n v="5"/>
    <n v="31"/>
    <s v="Grande"/>
    <n v="0"/>
    <n v="0"/>
    <n v="0"/>
    <n v="91.6"/>
    <s v="Medio"/>
    <n v="26.564"/>
    <n v="0.29000000000000004"/>
    <n v="-65.036000000000001"/>
    <n v="4"/>
    <n v="4"/>
    <s v="CORRECTO"/>
    <n v="2017"/>
    <n v="0"/>
  </r>
  <r>
    <x v="4599"/>
    <x v="2279"/>
    <d v="2015-07-16T00:00:00"/>
    <d v="2015-07-20T00:00:00"/>
    <s v="Standard Class"/>
    <x v="450"/>
    <s v="Michael Granlund"/>
    <s v="HOME OFFICE"/>
    <s v="united states"/>
    <s v="Baltimore"/>
    <s v="Maryland"/>
    <n v="21215"/>
    <s v="East"/>
    <s v="FUR-CH-10004853"/>
    <x v="0"/>
    <x v="1"/>
    <x v="531"/>
    <n v="150.97999999999999"/>
    <n v="1"/>
    <n v="23"/>
    <s v="Pequeño"/>
    <n v="0"/>
    <n v="0"/>
    <n v="0"/>
    <n v="150.97999999999999"/>
    <s v="Medio"/>
    <n v="43.784199999999998"/>
    <n v="0.29000000000000004"/>
    <n v="-107.19580000000001"/>
    <n v="4"/>
    <n v="4"/>
    <s v="CORRECTO"/>
    <n v="2015"/>
    <n v="0"/>
  </r>
  <r>
    <x v="4600"/>
    <x v="2279"/>
    <d v="2015-07-16T00:00:00"/>
    <d v="2015-07-20T00:00:00"/>
    <s v="Standard Class"/>
    <x v="450"/>
    <s v="Michael Granlund"/>
    <s v="HOME OFFICE"/>
    <s v="united states"/>
    <s v="Baltimore"/>
    <s v="Maryland"/>
    <n v="21215"/>
    <s v="East"/>
    <s v="OFF-EN-10000483"/>
    <x v="1"/>
    <x v="12"/>
    <x v="374"/>
    <n v="137.25"/>
    <n v="9"/>
    <n v="22"/>
    <s v="Grande"/>
    <n v="0"/>
    <n v="0"/>
    <n v="0"/>
    <n v="137.25"/>
    <s v="Medio"/>
    <n v="63.134999999999998"/>
    <n v="0.45999999999999996"/>
    <n v="-74.114999999999995"/>
    <n v="4"/>
    <n v="4"/>
    <s v="CORRECTO"/>
    <n v="2015"/>
    <n v="0"/>
  </r>
  <r>
    <x v="4601"/>
    <x v="2279"/>
    <d v="2015-07-16T00:00:00"/>
    <d v="2015-07-20T00:00:00"/>
    <s v="Standard Class"/>
    <x v="450"/>
    <s v="Michael Granlund"/>
    <s v="HOME OFFICE"/>
    <s v="united states"/>
    <s v="Baltimore"/>
    <s v="Maryland"/>
    <n v="21215"/>
    <s v="East"/>
    <s v="OFF-FA-10001332"/>
    <x v="1"/>
    <x v="13"/>
    <x v="1570"/>
    <n v="11.52"/>
    <n v="4"/>
    <n v="15"/>
    <s v="Mediano"/>
    <n v="0"/>
    <n v="0"/>
    <n v="0"/>
    <n v="11.52"/>
    <s v="Bajo"/>
    <n v="5.4143999999999997"/>
    <n v="0.47"/>
    <n v="-6.1055999999999999"/>
    <n v="4"/>
    <n v="4"/>
    <s v="CORRECTO"/>
    <n v="2015"/>
    <n v="0"/>
  </r>
  <r>
    <x v="4602"/>
    <x v="2280"/>
    <d v="2015-05-26T00:00:00"/>
    <d v="2015-05-29T00:00:00"/>
    <s v="Second Class"/>
    <x v="408"/>
    <s v="Ben Ferrer"/>
    <s v="HOME OFFICE"/>
    <s v="united states"/>
    <s v="Jacksonville"/>
    <s v="North Carolina"/>
    <n v="28540"/>
    <s v="South"/>
    <s v="OFF-PA-10003790"/>
    <x v="1"/>
    <x v="10"/>
    <x v="1259"/>
    <n v="18.271999999999998"/>
    <n v="1"/>
    <n v="26"/>
    <s v="Pequeño"/>
    <n v="0.2"/>
    <n v="3.6543999999999999"/>
    <n v="-3.6543999999999999"/>
    <n v="21.926399999999997"/>
    <s v="Bajo"/>
    <n v="5.9383999999999997"/>
    <n v="0.32500000000000001"/>
    <n v="-8.6791999999999998"/>
    <n v="3"/>
    <n v="3"/>
    <s v="CORRECTO"/>
    <n v="2015"/>
    <n v="0"/>
  </r>
  <r>
    <x v="4603"/>
    <x v="2280"/>
    <d v="2015-05-26T00:00:00"/>
    <d v="2015-05-29T00:00:00"/>
    <s v="Second Class"/>
    <x v="408"/>
    <s v="Ben Ferrer"/>
    <s v="HOME OFFICE"/>
    <s v="united states"/>
    <s v="Jacksonville"/>
    <s v="North Carolina"/>
    <n v="28540"/>
    <s v="South"/>
    <s v="OFF-PA-10003134"/>
    <x v="1"/>
    <x v="10"/>
    <x v="1672"/>
    <n v="153.72800000000001"/>
    <n v="4"/>
    <n v="12"/>
    <s v="Mediano"/>
    <n v="0.2"/>
    <n v="30.745600000000003"/>
    <n v="-30.7456"/>
    <n v="184.4736"/>
    <s v="Medio"/>
    <n v="53.8048"/>
    <n v="0.35"/>
    <n v="-69.177599999999998"/>
    <n v="3"/>
    <n v="3"/>
    <s v="CORRECTO"/>
    <n v="2015"/>
    <n v="0"/>
  </r>
  <r>
    <x v="4604"/>
    <x v="2280"/>
    <d v="2015-05-26T00:00:00"/>
    <d v="2015-05-29T00:00:00"/>
    <s v="Second Class"/>
    <x v="408"/>
    <s v="Ben Ferrer"/>
    <s v="HOME OFFICE"/>
    <s v="united states"/>
    <s v="Jacksonville"/>
    <s v="North Carolina"/>
    <n v="28540"/>
    <s v="South"/>
    <s v="OFF-EN-10004459"/>
    <x v="1"/>
    <x v="12"/>
    <x v="661"/>
    <n v="12.224"/>
    <n v="2"/>
    <n v="23"/>
    <s v="Pequeño"/>
    <n v="0.2"/>
    <n v="2.4448000000000003"/>
    <n v="-2.4447999999999999"/>
    <n v="14.668800000000001"/>
    <s v="Bajo"/>
    <n v="4.4311999999999996"/>
    <n v="0.36249999999999993"/>
    <n v="-5.3479999999999999"/>
    <n v="3"/>
    <n v="3"/>
    <s v="CORRECTO"/>
    <n v="2015"/>
    <n v="0"/>
  </r>
  <r>
    <x v="4605"/>
    <x v="2280"/>
    <d v="2015-05-26T00:00:00"/>
    <d v="2015-05-29T00:00:00"/>
    <s v="Second Class"/>
    <x v="408"/>
    <s v="Ben Ferrer"/>
    <s v="HOME OFFICE"/>
    <s v="united states"/>
    <s v="Jacksonville"/>
    <s v="North Carolina"/>
    <n v="28540"/>
    <s v="South"/>
    <s v="TEC-AC-10003628"/>
    <x v="2"/>
    <x v="11"/>
    <x v="247"/>
    <n v="167.94399999999999"/>
    <n v="7"/>
    <n v="52"/>
    <s v="Grande"/>
    <n v="0.2"/>
    <n v="33.588799999999999"/>
    <n v="-33.588799999999999"/>
    <n v="201.53279999999998"/>
    <s v="Alto"/>
    <n v="50.383200000000002"/>
    <n v="0.30000000000000004"/>
    <n v="-83.971999999999994"/>
    <n v="3"/>
    <n v="3"/>
    <s v="CORRECTO"/>
    <n v="2015"/>
    <n v="0"/>
  </r>
  <r>
    <x v="4606"/>
    <x v="2281"/>
    <d v="2015-05-28T00:00:00"/>
    <d v="2015-06-02T00:00:00"/>
    <s v="Standard Class"/>
    <x v="474"/>
    <s v="Maxwell Schwartz"/>
    <s v="CONSUMER"/>
    <s v="united states"/>
    <s v="Rochester"/>
    <s v="New York"/>
    <n v="14609"/>
    <s v="East"/>
    <s v="TEC-PH-10004093"/>
    <x v="2"/>
    <x v="7"/>
    <x v="40"/>
    <n v="45.99"/>
    <n v="1"/>
    <n v="23"/>
    <s v="Pequeño"/>
    <n v="0"/>
    <n v="0"/>
    <n v="0"/>
    <n v="45.99"/>
    <s v="Bajo"/>
    <n v="13.3371"/>
    <n v="0.28999999999999998"/>
    <n v="-32.652900000000002"/>
    <n v="5"/>
    <n v="5"/>
    <s v="CORRECTO"/>
    <n v="2015"/>
    <n v="0"/>
  </r>
  <r>
    <x v="4607"/>
    <x v="2281"/>
    <d v="2015-05-28T00:00:00"/>
    <d v="2015-06-02T00:00:00"/>
    <s v="Standard Class"/>
    <x v="474"/>
    <s v="Maxwell Schwartz"/>
    <s v="CONSUMER"/>
    <s v="united states"/>
    <s v="Rochester"/>
    <s v="New York"/>
    <n v="14609"/>
    <s v="East"/>
    <s v="OFF-ST-10001490"/>
    <x v="1"/>
    <x v="4"/>
    <x v="518"/>
    <n v="535.41"/>
    <n v="3"/>
    <n v="49"/>
    <s v="Mediano"/>
    <n v="0"/>
    <n v="0"/>
    <n v="0"/>
    <n v="535.41"/>
    <s v="Muy Alto"/>
    <n v="160.62299999999999"/>
    <n v="0.3"/>
    <n v="-374.78699999999998"/>
    <n v="5"/>
    <n v="5"/>
    <s v="CORRECTO"/>
    <n v="2015"/>
    <n v="0"/>
  </r>
  <r>
    <x v="4608"/>
    <x v="2281"/>
    <d v="2015-05-28T00:00:00"/>
    <d v="2015-06-02T00:00:00"/>
    <s v="Standard Class"/>
    <x v="474"/>
    <s v="Maxwell Schwartz"/>
    <s v="CONSUMER"/>
    <s v="united states"/>
    <s v="Rochester"/>
    <s v="New York"/>
    <n v="14609"/>
    <s v="East"/>
    <s v="OFF-BI-10000605"/>
    <x v="1"/>
    <x v="8"/>
    <x v="536"/>
    <n v="6.0960000000000001"/>
    <n v="2"/>
    <n v="28"/>
    <s v="Pequeño"/>
    <n v="0.2"/>
    <n v="1.2192000000000001"/>
    <n v="-1.2192000000000001"/>
    <n v="7.3151999999999999"/>
    <s v="Bajo"/>
    <n v="2.0573999999999999"/>
    <n v="0.33749999999999997"/>
    <n v="-2.8193999999999999"/>
    <n v="5"/>
    <n v="5"/>
    <s v="CORRECTO"/>
    <n v="2015"/>
    <n v="0"/>
  </r>
  <r>
    <x v="4609"/>
    <x v="2281"/>
    <d v="2015-05-28T00:00:00"/>
    <d v="2015-06-02T00:00:00"/>
    <s v="Standard Class"/>
    <x v="474"/>
    <s v="Maxwell Schwartz"/>
    <s v="CONSUMER"/>
    <s v="united states"/>
    <s v="Rochester"/>
    <s v="New York"/>
    <n v="14609"/>
    <s v="East"/>
    <s v="OFF-PA-10004255"/>
    <x v="1"/>
    <x v="10"/>
    <x v="1315"/>
    <n v="45.36"/>
    <n v="7"/>
    <n v="15"/>
    <s v="Grande"/>
    <n v="0"/>
    <n v="0"/>
    <n v="0"/>
    <n v="45.36"/>
    <s v="Bajo"/>
    <n v="21.7728"/>
    <n v="0.48"/>
    <n v="-23.587199999999999"/>
    <n v="5"/>
    <n v="5"/>
    <s v="CORRECTO"/>
    <n v="2015"/>
    <n v="0"/>
  </r>
  <r>
    <x v="4610"/>
    <x v="2282"/>
    <d v="2017-11-09T00:00:00"/>
    <d v="2017-11-14T00:00:00"/>
    <s v="Standard Class"/>
    <x v="32"/>
    <s v="Joel Eaton"/>
    <s v="CONSUMER"/>
    <s v="united states"/>
    <s v="Oceanside"/>
    <s v="California"/>
    <n v="92054"/>
    <s v="West"/>
    <s v="FUR-FU-10000023"/>
    <x v="0"/>
    <x v="5"/>
    <x v="325"/>
    <n v="47.12"/>
    <n v="8"/>
    <n v="61"/>
    <s v="Grande"/>
    <n v="0"/>
    <n v="0"/>
    <n v="0"/>
    <n v="47.12"/>
    <s v="Bajo"/>
    <n v="20.732800000000001"/>
    <n v="0.44000000000000006"/>
    <n v="-26.3872"/>
    <n v="5"/>
    <n v="5"/>
    <s v="CORRECTO"/>
    <n v="2017"/>
    <n v="0"/>
  </r>
  <r>
    <x v="4611"/>
    <x v="2283"/>
    <d v="2016-01-24T00:00:00"/>
    <d v="2016-01-26T00:00:00"/>
    <s v="Second Class"/>
    <x v="428"/>
    <s v="Henry Goldwyn"/>
    <s v="CORPORATE"/>
    <s v="united states"/>
    <s v="Gulfport"/>
    <s v="Mississippi"/>
    <n v="39503"/>
    <s v="South"/>
    <s v="OFF-BI-10000285"/>
    <x v="1"/>
    <x v="8"/>
    <x v="461"/>
    <n v="31.36"/>
    <n v="4"/>
    <n v="22"/>
    <s v="Mediano"/>
    <n v="0"/>
    <n v="0"/>
    <n v="0"/>
    <n v="31.36"/>
    <s v="Bajo"/>
    <n v="15.68"/>
    <n v="0.5"/>
    <n v="-15.68"/>
    <n v="2"/>
    <n v="2"/>
    <s v="CORRECTO"/>
    <n v="2016"/>
    <n v="0"/>
  </r>
  <r>
    <x v="4612"/>
    <x v="2284"/>
    <d v="2016-12-31T00:00:00"/>
    <d v="2017-01-06T00:00:00"/>
    <s v="Standard Class"/>
    <x v="212"/>
    <s v="Emily Phan"/>
    <s v="CONSUMER"/>
    <s v="united states"/>
    <s v="Jacksonville"/>
    <s v="Florida"/>
    <n v="32216"/>
    <s v="South"/>
    <s v="OFF-AR-10000588"/>
    <x v="1"/>
    <x v="6"/>
    <x v="398"/>
    <n v="47.616"/>
    <n v="3"/>
    <n v="26"/>
    <s v="Mediano"/>
    <n v="0.2"/>
    <n v="9.523200000000001"/>
    <n v="-9.5231999999999992"/>
    <n v="57.139200000000002"/>
    <s v="Medio"/>
    <n v="3.5712000000000002"/>
    <n v="7.4999999999999997E-2"/>
    <n v="-34.521599999999999"/>
    <n v="6"/>
    <n v="6"/>
    <s v="CORRECTO"/>
    <n v="2016"/>
    <n v="0"/>
  </r>
  <r>
    <x v="4613"/>
    <x v="2284"/>
    <d v="2016-12-31T00:00:00"/>
    <d v="2017-01-06T00:00:00"/>
    <s v="Standard Class"/>
    <x v="212"/>
    <s v="Emily Phan"/>
    <s v="CONSUMER"/>
    <s v="united states"/>
    <s v="Jacksonville"/>
    <s v="Florida"/>
    <n v="32216"/>
    <s v="South"/>
    <s v="OFF-PA-10002250"/>
    <x v="1"/>
    <x v="10"/>
    <x v="706"/>
    <n v="23.48"/>
    <n v="5"/>
    <n v="26"/>
    <s v="Grande"/>
    <n v="0.2"/>
    <n v="4.6960000000000006"/>
    <n v="-4.6959999999999997"/>
    <n v="28.176000000000002"/>
    <s v="Bajo"/>
    <n v="8.218"/>
    <n v="0.35"/>
    <n v="-10.566000000000001"/>
    <n v="6"/>
    <n v="6"/>
    <s v="CORRECTO"/>
    <n v="2016"/>
    <n v="0"/>
  </r>
  <r>
    <x v="4614"/>
    <x v="2285"/>
    <d v="2016-09-05T00:00:00"/>
    <d v="2016-09-10T00:00:00"/>
    <s v="Standard Class"/>
    <x v="689"/>
    <s v="Gary Hansen"/>
    <s v="HOME OFFICE"/>
    <s v="united states"/>
    <s v="Houston"/>
    <s v="Texas"/>
    <n v="77070"/>
    <s v="Central"/>
    <s v="OFF-AP-10002457"/>
    <x v="1"/>
    <x v="9"/>
    <x v="549"/>
    <n v="62.79"/>
    <n v="3"/>
    <n v="20"/>
    <s v="Mediano"/>
    <n v="0.8"/>
    <n v="50.231999999999999"/>
    <n v="-50.231999999999999"/>
    <n v="113.02199999999999"/>
    <s v="Medio"/>
    <n v="-166.39349999999999"/>
    <n v="-2.65"/>
    <n v="-178.95150000000001"/>
    <n v="5"/>
    <n v="5"/>
    <s v="CORRECTO"/>
    <n v="2016"/>
    <n v="0"/>
  </r>
  <r>
    <x v="4615"/>
    <x v="2285"/>
    <d v="2016-09-05T00:00:00"/>
    <d v="2016-09-10T00:00:00"/>
    <s v="Standard Class"/>
    <x v="689"/>
    <s v="Gary Hansen"/>
    <s v="HOME OFFICE"/>
    <s v="united states"/>
    <s v="Houston"/>
    <s v="Texas"/>
    <n v="77070"/>
    <s v="Central"/>
    <s v="OFF-FA-10002763"/>
    <x v="1"/>
    <x v="13"/>
    <x v="1420"/>
    <n v="28.44"/>
    <n v="9"/>
    <n v="25"/>
    <s v="Grande"/>
    <n v="0.2"/>
    <n v="5.6880000000000006"/>
    <n v="-5.6879999999999997"/>
    <n v="34.128"/>
    <s v="Bajo"/>
    <n v="4.266"/>
    <n v="0.15"/>
    <n v="-18.486000000000001"/>
    <n v="5"/>
    <n v="5"/>
    <s v="CORRECTO"/>
    <n v="2016"/>
    <n v="0"/>
  </r>
  <r>
    <x v="4616"/>
    <x v="2286"/>
    <d v="2015-09-04T00:00:00"/>
    <d v="2015-09-07T00:00:00"/>
    <s v="Second Class"/>
    <x v="103"/>
    <s v="David Smith"/>
    <s v="CORPORATE"/>
    <s v="united states"/>
    <s v="Houston"/>
    <s v="Texas"/>
    <n v="77095"/>
    <s v="Central"/>
    <s v="TEC-AC-10000109"/>
    <x v="2"/>
    <x v="11"/>
    <x v="202"/>
    <n v="134.376"/>
    <n v="3"/>
    <n v="29"/>
    <s v="Mediano"/>
    <n v="0.2"/>
    <n v="26.875200000000003"/>
    <n v="-26.8752"/>
    <n v="161.25120000000001"/>
    <s v="Medio"/>
    <n v="6.7187999999999999"/>
    <n v="4.9999999999999996E-2"/>
    <n v="-100.782"/>
    <n v="3"/>
    <n v="3"/>
    <s v="CORRECTO"/>
    <n v="2015"/>
    <n v="0"/>
  </r>
  <r>
    <x v="4617"/>
    <x v="2287"/>
    <d v="2015-09-21T00:00:00"/>
    <d v="2015-09-26T00:00:00"/>
    <s v="Standard Class"/>
    <x v="274"/>
    <s v="Tracy Hopkins"/>
    <s v="HOME OFFICE"/>
    <s v="united states"/>
    <s v="Everett"/>
    <s v="Massachusetts"/>
    <n v="2149"/>
    <s v="East"/>
    <s v="TEC-PH-10002415"/>
    <x v="2"/>
    <x v="7"/>
    <x v="1526"/>
    <n v="589.9"/>
    <n v="2"/>
    <n v="15"/>
    <s v="Pequeño"/>
    <n v="0"/>
    <n v="0"/>
    <n v="0"/>
    <n v="589.9"/>
    <s v="Muy Alto"/>
    <n v="147.47499999999999"/>
    <n v="0.25"/>
    <n v="-442.42500000000001"/>
    <n v="5"/>
    <n v="5"/>
    <s v="CORRECTO"/>
    <n v="2015"/>
    <n v="0"/>
  </r>
  <r>
    <x v="4618"/>
    <x v="2287"/>
    <d v="2015-09-21T00:00:00"/>
    <d v="2015-09-26T00:00:00"/>
    <s v="Standard Class"/>
    <x v="274"/>
    <s v="Tracy Hopkins"/>
    <s v="HOME OFFICE"/>
    <s v="united states"/>
    <s v="Everett"/>
    <s v="Massachusetts"/>
    <n v="2149"/>
    <s v="East"/>
    <s v="FUR-CH-10000785"/>
    <x v="0"/>
    <x v="1"/>
    <x v="323"/>
    <n v="542.94000000000005"/>
    <n v="3"/>
    <n v="39"/>
    <s v="Mediano"/>
    <n v="0"/>
    <n v="0"/>
    <n v="0"/>
    <n v="542.94000000000005"/>
    <s v="Muy Alto"/>
    <n v="141.1644"/>
    <n v="0.25999999999999995"/>
    <n v="-401.7756"/>
    <n v="5"/>
    <n v="5"/>
    <s v="CORRECTO"/>
    <n v="2015"/>
    <n v="0"/>
  </r>
  <r>
    <x v="4619"/>
    <x v="2288"/>
    <d v="2017-12-24T00:00:00"/>
    <d v="2017-12-25T00:00:00"/>
    <s v="First Class"/>
    <x v="84"/>
    <s v="Robert Marley"/>
    <s v="HOME OFFICE"/>
    <s v="united states"/>
    <s v="Los Angeles"/>
    <s v="California"/>
    <n v="90049"/>
    <s v="West"/>
    <s v="TEC-CO-10001449"/>
    <x v="2"/>
    <x v="16"/>
    <x v="306"/>
    <n v="2879.9520000000002"/>
    <n v="6"/>
    <n v="38"/>
    <s v="Grande"/>
    <n v="0.2"/>
    <n v="575.99040000000002"/>
    <n v="-575.99040000000002"/>
    <n v="3455.9424000000004"/>
    <s v="Muy Alto"/>
    <n v="1007.9832"/>
    <n v="0.35"/>
    <n v="-1295.9784"/>
    <n v="1"/>
    <n v="1"/>
    <s v="CORRECTO"/>
    <n v="2017"/>
    <n v="0"/>
  </r>
  <r>
    <x v="4620"/>
    <x v="2288"/>
    <d v="2017-12-24T00:00:00"/>
    <d v="2017-12-25T00:00:00"/>
    <s v="First Class"/>
    <x v="84"/>
    <s v="Robert Marley"/>
    <s v="HOME OFFICE"/>
    <s v="united states"/>
    <s v="Los Angeles"/>
    <s v="California"/>
    <n v="90049"/>
    <s v="West"/>
    <s v="OFF-BI-10001670"/>
    <x v="1"/>
    <x v="8"/>
    <x v="443"/>
    <n v="90.48"/>
    <n v="3"/>
    <n v="40"/>
    <s v="Mediano"/>
    <n v="0.2"/>
    <n v="18.096"/>
    <n v="-18.096"/>
    <n v="108.57600000000001"/>
    <s v="Medio"/>
    <n v="33.93"/>
    <n v="0.375"/>
    <n v="-38.454000000000001"/>
    <n v="1"/>
    <n v="1"/>
    <s v="CORRECTO"/>
    <n v="2017"/>
    <n v="0"/>
  </r>
  <r>
    <x v="4621"/>
    <x v="2289"/>
    <d v="2015-10-05T00:00:00"/>
    <d v="2015-10-08T00:00:00"/>
    <s v="Second Class"/>
    <x v="245"/>
    <s v="Sylvia Foulston"/>
    <s v="CORPORATE"/>
    <s v="united states"/>
    <s v="Wilmington"/>
    <s v="Delaware"/>
    <n v="19805"/>
    <s v="East"/>
    <s v="OFF-ST-10001328"/>
    <x v="1"/>
    <x v="4"/>
    <x v="178"/>
    <n v="77.55"/>
    <n v="5"/>
    <n v="31"/>
    <s v="Grande"/>
    <n v="0"/>
    <n v="0"/>
    <n v="0"/>
    <n v="77.55"/>
    <s v="Medio"/>
    <n v="21.713999999999999"/>
    <n v="0.27999999999999997"/>
    <n v="-55.835999999999999"/>
    <n v="3"/>
    <n v="3"/>
    <s v="CORRECTO"/>
    <n v="2015"/>
    <n v="0"/>
  </r>
  <r>
    <x v="4622"/>
    <x v="2290"/>
    <d v="2017-09-09T00:00:00"/>
    <d v="2017-09-14T00:00:00"/>
    <s v="Standard Class"/>
    <x v="2"/>
    <s v="Sean O'Donnell"/>
    <s v="CONSUMER"/>
    <s v="united states"/>
    <s v="Columbia"/>
    <s v="Tennessee"/>
    <n v="38401"/>
    <s v="South"/>
    <s v="OFF-SU-10001225"/>
    <x v="1"/>
    <x v="14"/>
    <x v="327"/>
    <n v="8.8320000000000007"/>
    <n v="3"/>
    <n v="61"/>
    <s v="Mediano"/>
    <n v="0.2"/>
    <n v="1.7664000000000002"/>
    <n v="-1.7664"/>
    <n v="10.598400000000002"/>
    <s v="Bajo"/>
    <n v="-1.9872000000000001"/>
    <n v="-0.22499999999999998"/>
    <n v="-9.0527999999999995"/>
    <n v="5"/>
    <n v="5"/>
    <s v="CORRECTO"/>
    <n v="2017"/>
    <n v="0"/>
  </r>
  <r>
    <x v="4623"/>
    <x v="2290"/>
    <d v="2017-09-09T00:00:00"/>
    <d v="2017-09-14T00:00:00"/>
    <s v="Standard Class"/>
    <x v="2"/>
    <s v="Sean O'Donnell"/>
    <s v="CONSUMER"/>
    <s v="united states"/>
    <s v="Columbia"/>
    <s v="Tennessee"/>
    <n v="38401"/>
    <s v="South"/>
    <s v="OFF-PA-10000357"/>
    <x v="1"/>
    <x v="10"/>
    <x v="1228"/>
    <n v="177.536"/>
    <n v="4"/>
    <n v="24"/>
    <s v="Mediano"/>
    <n v="0.2"/>
    <n v="35.507200000000005"/>
    <n v="-35.507199999999997"/>
    <n v="213.04320000000001"/>
    <s v="Alto"/>
    <n v="62.137599999999999"/>
    <n v="0.35"/>
    <n v="-79.891199999999998"/>
    <n v="5"/>
    <n v="5"/>
    <s v="CORRECTO"/>
    <n v="2017"/>
    <n v="0"/>
  </r>
  <r>
    <x v="4624"/>
    <x v="2290"/>
    <d v="2017-09-09T00:00:00"/>
    <d v="2017-09-14T00:00:00"/>
    <s v="Standard Class"/>
    <x v="2"/>
    <s v="Sean O'Donnell"/>
    <s v="CONSUMER"/>
    <s v="united states"/>
    <s v="Columbia"/>
    <s v="Tennessee"/>
    <n v="38401"/>
    <s v="South"/>
    <s v="OFF-ST-10000046"/>
    <x v="1"/>
    <x v="4"/>
    <x v="764"/>
    <n v="258.48"/>
    <n v="2"/>
    <n v="27"/>
    <s v="Pequeño"/>
    <n v="0.2"/>
    <n v="51.696000000000005"/>
    <n v="-51.695999999999998"/>
    <n v="310.17600000000004"/>
    <s v="Alto"/>
    <n v="-3.2309999999999999"/>
    <n v="-1.2499999999999999E-2"/>
    <n v="-210.01499999999999"/>
    <n v="5"/>
    <n v="5"/>
    <s v="CORRECTO"/>
    <n v="2017"/>
    <n v="0"/>
  </r>
  <r>
    <x v="4625"/>
    <x v="2290"/>
    <d v="2017-09-09T00:00:00"/>
    <d v="2017-09-14T00:00:00"/>
    <s v="Standard Class"/>
    <x v="2"/>
    <s v="Sean O'Donnell"/>
    <s v="CONSUMER"/>
    <s v="united states"/>
    <s v="Columbia"/>
    <s v="Tennessee"/>
    <n v="38401"/>
    <s v="South"/>
    <s v="FUR-FU-10000023"/>
    <x v="0"/>
    <x v="5"/>
    <x v="325"/>
    <n v="14.135999999999999"/>
    <n v="3"/>
    <n v="61"/>
    <s v="Mediano"/>
    <n v="0.2"/>
    <n v="2.8271999999999999"/>
    <n v="-2.8271999999999999"/>
    <n v="16.963200000000001"/>
    <s v="Bajo"/>
    <n v="4.2408000000000001"/>
    <n v="0.30000000000000004"/>
    <n v="-7.0679999999999996"/>
    <n v="5"/>
    <n v="5"/>
    <s v="CORRECTO"/>
    <n v="2017"/>
    <n v="0"/>
  </r>
  <r>
    <x v="4626"/>
    <x v="2291"/>
    <d v="2016-11-13T00:00:00"/>
    <d v="2016-11-18T00:00:00"/>
    <s v="Standard Class"/>
    <x v="316"/>
    <s v="Cyma Kinney"/>
    <s v="CORPORATE"/>
    <s v="united states"/>
    <s v="New York City"/>
    <s v="New York"/>
    <n v="10011"/>
    <s v="East"/>
    <s v="OFF-ST-10003455"/>
    <x v="1"/>
    <x v="4"/>
    <x v="171"/>
    <n v="77.55"/>
    <n v="5"/>
    <n v="24"/>
    <s v="Grande"/>
    <n v="0"/>
    <n v="0"/>
    <n v="0"/>
    <n v="77.55"/>
    <s v="Medio"/>
    <n v="20.163"/>
    <n v="0.26"/>
    <n v="-57.387"/>
    <n v="5"/>
    <n v="5"/>
    <s v="CORRECTO"/>
    <n v="2016"/>
    <n v="0"/>
  </r>
  <r>
    <x v="4627"/>
    <x v="2291"/>
    <d v="2016-11-13T00:00:00"/>
    <d v="2016-11-18T00:00:00"/>
    <s v="Standard Class"/>
    <x v="316"/>
    <s v="Cyma Kinney"/>
    <s v="CORPORATE"/>
    <s v="united states"/>
    <s v="New York City"/>
    <s v="New York"/>
    <n v="10011"/>
    <s v="East"/>
    <s v="OFF-ST-10000876"/>
    <x v="1"/>
    <x v="4"/>
    <x v="254"/>
    <n v="24.88"/>
    <n v="2"/>
    <n v="30"/>
    <s v="Pequeño"/>
    <n v="0"/>
    <n v="0"/>
    <n v="0"/>
    <n v="24.88"/>
    <s v="Bajo"/>
    <n v="6.9664000000000001"/>
    <n v="0.28000000000000003"/>
    <n v="-17.913599999999999"/>
    <n v="5"/>
    <n v="5"/>
    <s v="CORRECTO"/>
    <n v="2016"/>
    <n v="0"/>
  </r>
  <r>
    <x v="4628"/>
    <x v="2291"/>
    <d v="2016-11-13T00:00:00"/>
    <d v="2016-11-18T00:00:00"/>
    <s v="Standard Class"/>
    <x v="316"/>
    <s v="Cyma Kinney"/>
    <s v="CORPORATE"/>
    <s v="united states"/>
    <s v="New York City"/>
    <s v="New York"/>
    <n v="10011"/>
    <s v="East"/>
    <s v="OFF-AR-10003582"/>
    <x v="1"/>
    <x v="6"/>
    <x v="1460"/>
    <n v="140.75"/>
    <n v="5"/>
    <n v="20"/>
    <s v="Grande"/>
    <n v="0"/>
    <n v="0"/>
    <n v="0"/>
    <n v="140.75"/>
    <s v="Medio"/>
    <n v="39.409999999999997"/>
    <n v="0.27999999999999997"/>
    <n v="-101.34"/>
    <n v="5"/>
    <n v="5"/>
    <s v="CORRECTO"/>
    <n v="2016"/>
    <n v="0"/>
  </r>
  <r>
    <x v="4629"/>
    <x v="2291"/>
    <d v="2016-11-13T00:00:00"/>
    <d v="2016-11-18T00:00:00"/>
    <s v="Standard Class"/>
    <x v="316"/>
    <s v="Cyma Kinney"/>
    <s v="CORPORATE"/>
    <s v="united states"/>
    <s v="New York City"/>
    <s v="New York"/>
    <n v="10011"/>
    <s v="East"/>
    <s v="OFF-ST-10004258"/>
    <x v="1"/>
    <x v="4"/>
    <x v="761"/>
    <n v="36.630000000000003"/>
    <n v="3"/>
    <n v="19"/>
    <s v="Mediano"/>
    <n v="0"/>
    <n v="0"/>
    <n v="0"/>
    <n v="36.630000000000003"/>
    <s v="Bajo"/>
    <n v="9.8901000000000003"/>
    <n v="0.27"/>
    <n v="-26.739899999999999"/>
    <n v="5"/>
    <n v="5"/>
    <s v="CORRECTO"/>
    <n v="2016"/>
    <n v="0"/>
  </r>
  <r>
    <x v="4630"/>
    <x v="2292"/>
    <d v="2015-10-15T00:00:00"/>
    <d v="2015-10-15T00:00:00"/>
    <s v="Same Day"/>
    <x v="315"/>
    <s v="Guy Armstrong"/>
    <s v="CONSUMER"/>
    <s v="united states"/>
    <s v="Mount Pleasant"/>
    <s v="Michigan"/>
    <n v="48858"/>
    <s v="Central"/>
    <s v="FUR-FU-10000719"/>
    <x v="0"/>
    <x v="5"/>
    <x v="1673"/>
    <n v="17.14"/>
    <n v="2"/>
    <n v="17"/>
    <s v="Pequeño"/>
    <n v="0"/>
    <n v="0"/>
    <n v="0"/>
    <n v="17.14"/>
    <s v="Bajo"/>
    <n v="6.1703999999999999"/>
    <n v="0.36"/>
    <n v="-10.9696"/>
    <n v="0"/>
    <n v="0"/>
    <s v="CORRECTO"/>
    <n v="2015"/>
    <n v="0"/>
  </r>
  <r>
    <x v="4631"/>
    <x v="2293"/>
    <d v="2017-08-03T00:00:00"/>
    <d v="2017-08-08T00:00:00"/>
    <s v="Second Class"/>
    <x v="232"/>
    <s v="Bruce Degenhardt"/>
    <s v="CONSUMER"/>
    <s v="united states"/>
    <s v="San Francisco"/>
    <s v="California"/>
    <n v="94122"/>
    <s v="West"/>
    <s v="OFF-LA-10001297"/>
    <x v="1"/>
    <x v="2"/>
    <x v="488"/>
    <n v="51.75"/>
    <n v="5"/>
    <n v="24"/>
    <s v="Grande"/>
    <n v="0"/>
    <n v="0"/>
    <n v="0"/>
    <n v="51.75"/>
    <s v="Medio"/>
    <n v="24.84"/>
    <n v="0.48"/>
    <n v="-26.91"/>
    <n v="5"/>
    <n v="5"/>
    <s v="CORRECTO"/>
    <n v="2017"/>
    <n v="0"/>
  </r>
  <r>
    <x v="4632"/>
    <x v="2293"/>
    <d v="2017-08-03T00:00:00"/>
    <d v="2017-08-08T00:00:00"/>
    <s v="Second Class"/>
    <x v="232"/>
    <s v="Bruce Degenhardt"/>
    <s v="CONSUMER"/>
    <s v="united states"/>
    <s v="San Francisco"/>
    <s v="California"/>
    <n v="94122"/>
    <s v="West"/>
    <s v="FUR-FU-10000723"/>
    <x v="0"/>
    <x v="5"/>
    <x v="480"/>
    <n v="123.96"/>
    <n v="3"/>
    <n v="33"/>
    <s v="Mediano"/>
    <n v="0"/>
    <n v="0"/>
    <n v="0"/>
    <n v="123.96"/>
    <s v="Medio"/>
    <n v="11.1564"/>
    <n v="0.09"/>
    <n v="-112.8036"/>
    <n v="5"/>
    <n v="5"/>
    <s v="CORRECTO"/>
    <n v="2017"/>
    <n v="0"/>
  </r>
  <r>
    <x v="4633"/>
    <x v="2294"/>
    <d v="2015-08-21T00:00:00"/>
    <d v="2015-08-26T00:00:00"/>
    <s v="Standard Class"/>
    <x v="103"/>
    <s v="David Smith"/>
    <s v="CORPORATE"/>
    <s v="united states"/>
    <s v="San Francisco"/>
    <s v="California"/>
    <n v="94122"/>
    <s v="West"/>
    <s v="FUR-BO-10003893"/>
    <x v="0"/>
    <x v="0"/>
    <x v="1674"/>
    <n v="586.39800000000002"/>
    <n v="6"/>
    <n v="16"/>
    <s v="Grande"/>
    <n v="0.15"/>
    <n v="87.959699999999998"/>
    <n v="-87.959699999999998"/>
    <n v="674.35770000000002"/>
    <s v="Muy Alto"/>
    <n v="34.494"/>
    <n v="5.8823529411764705E-2"/>
    <n v="-463.9443"/>
    <n v="5"/>
    <n v="5"/>
    <s v="CORRECTO"/>
    <n v="2015"/>
    <n v="0"/>
  </r>
  <r>
    <x v="4634"/>
    <x v="2294"/>
    <d v="2015-08-21T00:00:00"/>
    <d v="2015-08-26T00:00:00"/>
    <s v="Standard Class"/>
    <x v="103"/>
    <s v="David Smith"/>
    <s v="CORPORATE"/>
    <s v="united states"/>
    <s v="San Francisco"/>
    <s v="California"/>
    <n v="94122"/>
    <s v="West"/>
    <s v="OFF-ST-10000736"/>
    <x v="1"/>
    <x v="4"/>
    <x v="460"/>
    <n v="80.98"/>
    <n v="1"/>
    <n v="39"/>
    <s v="Pequeño"/>
    <n v="0"/>
    <n v="0"/>
    <n v="0"/>
    <n v="80.98"/>
    <s v="Medio"/>
    <n v="3.2391999999999999"/>
    <n v="3.9999999999999994E-2"/>
    <n v="-77.740799999999993"/>
    <n v="5"/>
    <n v="5"/>
    <s v="CORRECTO"/>
    <n v="2015"/>
    <n v="0"/>
  </r>
  <r>
    <x v="4635"/>
    <x v="2295"/>
    <d v="2017-03-12T00:00:00"/>
    <d v="2017-03-17T00:00:00"/>
    <s v="Standard Class"/>
    <x v="510"/>
    <s v="Bill Stewart"/>
    <s v="CORPORATE"/>
    <s v="united states"/>
    <s v="San Francisco"/>
    <s v="California"/>
    <n v="94122"/>
    <s v="West"/>
    <s v="OFF-ST-10000736"/>
    <x v="1"/>
    <x v="4"/>
    <x v="460"/>
    <n v="242.94"/>
    <n v="3"/>
    <n v="39"/>
    <s v="Mediano"/>
    <n v="0"/>
    <n v="0"/>
    <n v="0"/>
    <n v="242.94"/>
    <s v="Alto"/>
    <n v="9.7175999999999991"/>
    <n v="3.9999999999999994E-2"/>
    <n v="-233.22239999999999"/>
    <n v="5"/>
    <n v="5"/>
    <s v="CORRECTO"/>
    <n v="2017"/>
    <n v="0"/>
  </r>
  <r>
    <x v="4636"/>
    <x v="2296"/>
    <d v="2017-04-27T00:00:00"/>
    <d v="2017-04-29T00:00:00"/>
    <s v="First Class"/>
    <x v="275"/>
    <s v="Arthur Prichep"/>
    <s v="CONSUMER"/>
    <s v="united states"/>
    <s v="Los Angeles"/>
    <s v="California"/>
    <n v="90045"/>
    <s v="West"/>
    <s v="OFF-AR-10003373"/>
    <x v="1"/>
    <x v="6"/>
    <x v="290"/>
    <n v="123.92"/>
    <n v="4"/>
    <n v="32"/>
    <s v="Mediano"/>
    <n v="0"/>
    <n v="0"/>
    <n v="0"/>
    <n v="123.92"/>
    <s v="Medio"/>
    <n v="33.458399999999997"/>
    <n v="0.26999999999999996"/>
    <n v="-90.461600000000004"/>
    <n v="2"/>
    <n v="2"/>
    <s v="CORRECTO"/>
    <n v="2017"/>
    <n v="0"/>
  </r>
  <r>
    <x v="4637"/>
    <x v="2296"/>
    <d v="2017-04-27T00:00:00"/>
    <d v="2017-04-29T00:00:00"/>
    <s v="First Class"/>
    <x v="275"/>
    <s v="Arthur Prichep"/>
    <s v="CONSUMER"/>
    <s v="united states"/>
    <s v="Los Angeles"/>
    <s v="California"/>
    <n v="90045"/>
    <s v="West"/>
    <s v="OFF-AR-10000390"/>
    <x v="1"/>
    <x v="6"/>
    <x v="105"/>
    <n v="12.39"/>
    <n v="3"/>
    <n v="21"/>
    <s v="Mediano"/>
    <n v="0"/>
    <n v="0"/>
    <n v="0"/>
    <n v="12.39"/>
    <s v="Bajo"/>
    <n v="5.6993999999999998"/>
    <n v="0.45999999999999996"/>
    <n v="-6.6905999999999999"/>
    <n v="2"/>
    <n v="2"/>
    <s v="CORRECTO"/>
    <n v="2017"/>
    <n v="0"/>
  </r>
  <r>
    <x v="4638"/>
    <x v="2296"/>
    <d v="2017-04-27T00:00:00"/>
    <d v="2017-04-29T00:00:00"/>
    <s v="First Class"/>
    <x v="275"/>
    <s v="Arthur Prichep"/>
    <s v="CONSUMER"/>
    <s v="united states"/>
    <s v="Los Angeles"/>
    <s v="California"/>
    <n v="90045"/>
    <s v="West"/>
    <s v="OFF-AR-10001725"/>
    <x v="1"/>
    <x v="6"/>
    <x v="1549"/>
    <n v="47.3"/>
    <n v="2"/>
    <n v="13"/>
    <s v="Pequeño"/>
    <n v="0"/>
    <n v="0"/>
    <n v="0"/>
    <n v="47.3"/>
    <s v="Bajo"/>
    <n v="12.298"/>
    <n v="0.26"/>
    <n v="-35.002000000000002"/>
    <n v="2"/>
    <n v="2"/>
    <s v="CORRECTO"/>
    <n v="2017"/>
    <n v="0"/>
  </r>
  <r>
    <x v="4639"/>
    <x v="2297"/>
    <d v="2016-09-11T00:00:00"/>
    <d v="2016-09-16T00:00:00"/>
    <s v="Standard Class"/>
    <x v="535"/>
    <s v="Jill Fjeld"/>
    <s v="CONSUMER"/>
    <s v="united states"/>
    <s v="Newport News"/>
    <s v="Virginia"/>
    <n v="23602"/>
    <s v="South"/>
    <s v="TEC-CO-10001943"/>
    <x v="2"/>
    <x v="16"/>
    <x v="1675"/>
    <n v="1599.92"/>
    <n v="8"/>
    <n v="25"/>
    <s v="Grande"/>
    <n v="0"/>
    <n v="0"/>
    <n v="0"/>
    <n v="1599.92"/>
    <s v="Muy Alto"/>
    <n v="751.9624"/>
    <n v="0.47"/>
    <n v="-847.95759999999996"/>
    <n v="5"/>
    <n v="5"/>
    <s v="CORRECTO"/>
    <n v="2016"/>
    <n v="0"/>
  </r>
  <r>
    <x v="4640"/>
    <x v="2297"/>
    <d v="2016-09-11T00:00:00"/>
    <d v="2016-09-16T00:00:00"/>
    <s v="Standard Class"/>
    <x v="535"/>
    <s v="Jill Fjeld"/>
    <s v="CONSUMER"/>
    <s v="united states"/>
    <s v="Newport News"/>
    <s v="Virginia"/>
    <n v="23602"/>
    <s v="South"/>
    <s v="OFF-EN-10002312"/>
    <x v="1"/>
    <x v="12"/>
    <x v="1462"/>
    <n v="11.09"/>
    <n v="1"/>
    <n v="10"/>
    <s v="Pequeño"/>
    <n v="0"/>
    <n v="0"/>
    <n v="0"/>
    <n v="11.09"/>
    <s v="Bajo"/>
    <n v="5.4340999999999999"/>
    <n v="0.49"/>
    <n v="-5.6558999999999999"/>
    <n v="5"/>
    <n v="5"/>
    <s v="CORRECTO"/>
    <n v="2016"/>
    <n v="0"/>
  </r>
  <r>
    <x v="4641"/>
    <x v="2298"/>
    <d v="2017-10-22T00:00:00"/>
    <d v="2017-10-24T00:00:00"/>
    <s v="Second Class"/>
    <x v="456"/>
    <s v="Helen Abelman"/>
    <s v="CONSUMER"/>
    <s v="united states"/>
    <s v="Fort Collins"/>
    <s v="Colorado"/>
    <n v="80525"/>
    <s v="West"/>
    <s v="OFF-BI-10000831"/>
    <x v="1"/>
    <x v="8"/>
    <x v="446"/>
    <n v="3.1680000000000001"/>
    <n v="4"/>
    <n v="9"/>
    <s v="Mediano"/>
    <n v="0.7"/>
    <n v="2.2176"/>
    <n v="-2.2176"/>
    <n v="5.3856000000000002"/>
    <s v="Bajo"/>
    <n v="-2.5344000000000002"/>
    <n v="-0.8"/>
    <n v="-3.4847999999999999"/>
    <n v="2"/>
    <n v="2"/>
    <s v="CORRECTO"/>
    <n v="2017"/>
    <n v="0"/>
  </r>
  <r>
    <x v="4642"/>
    <x v="2298"/>
    <d v="2017-10-22T00:00:00"/>
    <d v="2017-10-24T00:00:00"/>
    <s v="Second Class"/>
    <x v="456"/>
    <s v="Helen Abelman"/>
    <s v="CONSUMER"/>
    <s v="united states"/>
    <s v="Fort Collins"/>
    <s v="Colorado"/>
    <n v="80525"/>
    <s v="West"/>
    <s v="FUR-CH-10000749"/>
    <x v="0"/>
    <x v="1"/>
    <x v="1676"/>
    <n v="579.13599999999997"/>
    <n v="4"/>
    <n v="13"/>
    <s v="Mediano"/>
    <n v="0.2"/>
    <n v="115.8272"/>
    <n v="-115.8272"/>
    <n v="694.96319999999992"/>
    <s v="Muy Alto"/>
    <n v="-28.956800000000001"/>
    <n v="-0.05"/>
    <n v="-492.26560000000001"/>
    <n v="2"/>
    <n v="2"/>
    <s v="CORRECTO"/>
    <n v="2017"/>
    <n v="0"/>
  </r>
  <r>
    <x v="4643"/>
    <x v="2299"/>
    <d v="2015-08-02T00:00:00"/>
    <d v="2015-08-06T00:00:00"/>
    <s v="Standard Class"/>
    <x v="476"/>
    <s v="Corey-Lock"/>
    <s v="CONSUMER"/>
    <s v="united states"/>
    <s v="Seattle"/>
    <s v="Washington"/>
    <n v="98105"/>
    <s v="West"/>
    <s v="OFF-BI-10002003"/>
    <x v="1"/>
    <x v="8"/>
    <x v="1393"/>
    <n v="6.3680000000000003"/>
    <n v="2"/>
    <n v="27"/>
    <s v="Pequeño"/>
    <n v="0.2"/>
    <n v="1.2736000000000001"/>
    <n v="-1.2736000000000001"/>
    <n v="7.6416000000000004"/>
    <s v="Bajo"/>
    <n v="2.1492"/>
    <n v="0.33749999999999997"/>
    <n v="-2.9451999999999998"/>
    <n v="4"/>
    <n v="4"/>
    <s v="CORRECTO"/>
    <n v="2015"/>
    <n v="0"/>
  </r>
  <r>
    <x v="4644"/>
    <x v="2299"/>
    <d v="2015-08-02T00:00:00"/>
    <d v="2015-08-06T00:00:00"/>
    <s v="Standard Class"/>
    <x v="476"/>
    <s v="Corey-Lock"/>
    <s v="CONSUMER"/>
    <s v="united states"/>
    <s v="Seattle"/>
    <s v="Washington"/>
    <n v="98105"/>
    <s v="West"/>
    <s v="TEC-MA-10001972"/>
    <x v="2"/>
    <x v="15"/>
    <x v="1478"/>
    <n v="558.4"/>
    <n v="2"/>
    <n v="12"/>
    <s v="Pequeño"/>
    <n v="0.2"/>
    <n v="111.68"/>
    <n v="-111.68"/>
    <n v="670.07999999999993"/>
    <s v="Muy Alto"/>
    <n v="41.88"/>
    <n v="7.5000000000000011E-2"/>
    <n v="-404.84"/>
    <n v="4"/>
    <n v="4"/>
    <s v="CORRECTO"/>
    <n v="2015"/>
    <n v="0"/>
  </r>
  <r>
    <x v="4645"/>
    <x v="2300"/>
    <d v="2016-08-12T00:00:00"/>
    <d v="2016-08-16T00:00:00"/>
    <s v="Standard Class"/>
    <x v="604"/>
    <s v="Becky Castell"/>
    <s v="HOME OFFICE"/>
    <s v="united states"/>
    <s v="New York City"/>
    <s v="New York"/>
    <n v="10011"/>
    <s v="East"/>
    <s v="FUR-CH-10000225"/>
    <x v="0"/>
    <x v="1"/>
    <x v="406"/>
    <n v="145.76400000000001"/>
    <n v="2"/>
    <n v="25"/>
    <s v="Pequeño"/>
    <n v="0.1"/>
    <n v="14.576400000000001"/>
    <n v="-14.5764"/>
    <n v="160.34040000000002"/>
    <s v="Medio"/>
    <n v="-8.0980000000000008"/>
    <n v="-5.5555555555555559E-2"/>
    <n v="-139.28559999999999"/>
    <n v="4"/>
    <n v="4"/>
    <s v="CORRECTO"/>
    <n v="2016"/>
    <n v="0"/>
  </r>
  <r>
    <x v="4646"/>
    <x v="2301"/>
    <d v="2014-05-30T00:00:00"/>
    <d v="2014-06-05T00:00:00"/>
    <s v="Standard Class"/>
    <x v="225"/>
    <s v="Ellis Ballard"/>
    <s v="CORPORATE"/>
    <s v="united states"/>
    <s v="Richmond"/>
    <s v="Virginia"/>
    <n v="23223"/>
    <s v="South"/>
    <s v="OFF-PA-10001622"/>
    <x v="1"/>
    <x v="10"/>
    <x v="702"/>
    <n v="13.62"/>
    <n v="3"/>
    <n v="9"/>
    <s v="Mediano"/>
    <n v="0"/>
    <n v="0"/>
    <n v="0"/>
    <n v="13.62"/>
    <s v="Bajo"/>
    <n v="6.1289999999999996"/>
    <n v="0.45"/>
    <n v="-7.4909999999999997"/>
    <n v="6"/>
    <n v="6"/>
    <s v="CORRECTO"/>
    <n v="2014"/>
    <n v="0"/>
  </r>
  <r>
    <x v="4647"/>
    <x v="2302"/>
    <d v="2016-04-26T00:00:00"/>
    <d v="2016-05-01T00:00:00"/>
    <s v="Standard Class"/>
    <x v="748"/>
    <s v="Dennis Bolton"/>
    <s v="HOME OFFICE"/>
    <s v="united states"/>
    <s v="New York City"/>
    <s v="New York"/>
    <n v="10009"/>
    <s v="East"/>
    <s v="FUR-CH-10004983"/>
    <x v="0"/>
    <x v="1"/>
    <x v="1569"/>
    <n v="434.64600000000002"/>
    <n v="3"/>
    <n v="31"/>
    <s v="Mediano"/>
    <n v="0.1"/>
    <n v="43.464600000000004"/>
    <n v="-43.464599999999997"/>
    <n v="478.11060000000003"/>
    <s v="Alto"/>
    <n v="62.782200000000003"/>
    <n v="0.14444444444444446"/>
    <n v="-328.39920000000001"/>
    <n v="5"/>
    <n v="5"/>
    <s v="CORRECTO"/>
    <n v="2016"/>
    <n v="0"/>
  </r>
  <r>
    <x v="4648"/>
    <x v="2303"/>
    <d v="2017-05-14T00:00:00"/>
    <d v="2017-05-19T00:00:00"/>
    <s v="Standard Class"/>
    <x v="10"/>
    <s v="Ken Black"/>
    <s v="CORPORATE"/>
    <s v="united states"/>
    <s v="Seattle"/>
    <s v="Washington"/>
    <n v="98103"/>
    <s v="West"/>
    <s v="OFF-PA-10003228"/>
    <x v="1"/>
    <x v="10"/>
    <x v="1677"/>
    <n v="440.19"/>
    <n v="9"/>
    <n v="25"/>
    <s v="Grande"/>
    <n v="0"/>
    <n v="0"/>
    <n v="0"/>
    <n v="440.19"/>
    <s v="Alto"/>
    <n v="206.88929999999999"/>
    <n v="0.47"/>
    <n v="-233.30070000000001"/>
    <n v="5"/>
    <n v="5"/>
    <s v="CORRECTO"/>
    <n v="2017"/>
    <n v="0"/>
  </r>
  <r>
    <x v="4649"/>
    <x v="2303"/>
    <d v="2017-05-14T00:00:00"/>
    <d v="2017-05-19T00:00:00"/>
    <s v="Standard Class"/>
    <x v="10"/>
    <s v="Ken Black"/>
    <s v="CORPORATE"/>
    <s v="united states"/>
    <s v="Seattle"/>
    <s v="Washington"/>
    <n v="98103"/>
    <s v="West"/>
    <s v="OFF-SU-10004498"/>
    <x v="1"/>
    <x v="14"/>
    <x v="505"/>
    <n v="64.400000000000006"/>
    <n v="5"/>
    <n v="20"/>
    <s v="Grande"/>
    <n v="0"/>
    <n v="0"/>
    <n v="0"/>
    <n v="64.400000000000006"/>
    <s v="Medio"/>
    <n v="1.9319999999999999"/>
    <n v="2.9999999999999995E-2"/>
    <n v="-62.468000000000004"/>
    <n v="5"/>
    <n v="5"/>
    <s v="CORRECTO"/>
    <n v="2017"/>
    <n v="0"/>
  </r>
  <r>
    <x v="4650"/>
    <x v="2304"/>
    <d v="2017-04-08T00:00:00"/>
    <d v="2017-04-12T00:00:00"/>
    <s v="Standard Class"/>
    <x v="571"/>
    <s v="Adrian Hane"/>
    <s v="HOME OFFICE"/>
    <s v="united states"/>
    <s v="San Francisco"/>
    <s v="California"/>
    <n v="94110"/>
    <s v="West"/>
    <s v="OFF-PA-10001878"/>
    <x v="1"/>
    <x v="10"/>
    <x v="1170"/>
    <n v="244.55"/>
    <n v="5"/>
    <n v="30"/>
    <s v="Grande"/>
    <n v="0"/>
    <n v="0"/>
    <n v="0"/>
    <n v="244.55"/>
    <s v="Alto"/>
    <n v="114.9385"/>
    <n v="0.47"/>
    <n v="-129.61150000000001"/>
    <n v="4"/>
    <n v="4"/>
    <s v="CORRECTO"/>
    <n v="2017"/>
    <n v="0"/>
  </r>
  <r>
    <x v="4651"/>
    <x v="2304"/>
    <d v="2017-04-08T00:00:00"/>
    <d v="2017-04-12T00:00:00"/>
    <s v="Standard Class"/>
    <x v="571"/>
    <s v="Adrian Hane"/>
    <s v="HOME OFFICE"/>
    <s v="united states"/>
    <s v="San Francisco"/>
    <s v="California"/>
    <n v="94110"/>
    <s v="West"/>
    <s v="OFF-PA-10002923"/>
    <x v="1"/>
    <x v="10"/>
    <x v="1426"/>
    <n v="195.76"/>
    <n v="4"/>
    <n v="13"/>
    <s v="Mediano"/>
    <n v="0"/>
    <n v="0"/>
    <n v="0"/>
    <n v="195.76"/>
    <s v="Medio"/>
    <n v="97.88"/>
    <n v="0.5"/>
    <n v="-97.88"/>
    <n v="4"/>
    <n v="4"/>
    <s v="CORRECTO"/>
    <n v="2017"/>
    <n v="0"/>
  </r>
  <r>
    <x v="4652"/>
    <x v="2305"/>
    <d v="2017-02-17T00:00:00"/>
    <d v="2017-02-23T00:00:00"/>
    <s v="Standard Class"/>
    <x v="689"/>
    <s v="Gary Hansen"/>
    <s v="HOME OFFICE"/>
    <s v="united states"/>
    <s v="Perth Amboy"/>
    <s v="New Jersey"/>
    <n v="8861"/>
    <s v="East"/>
    <s v="OFF-PA-10001838"/>
    <x v="1"/>
    <x v="10"/>
    <x v="1008"/>
    <n v="11.76"/>
    <n v="2"/>
    <n v="24"/>
    <s v="Pequeño"/>
    <n v="0"/>
    <n v="0"/>
    <n v="0"/>
    <n v="11.76"/>
    <s v="Bajo"/>
    <n v="5.7624000000000004"/>
    <n v="0.49000000000000005"/>
    <n v="-5.9976000000000003"/>
    <n v="6"/>
    <n v="6"/>
    <s v="CORRECTO"/>
    <n v="2017"/>
    <n v="0"/>
  </r>
  <r>
    <x v="4653"/>
    <x v="2305"/>
    <d v="2017-02-17T00:00:00"/>
    <d v="2017-02-23T00:00:00"/>
    <s v="Standard Class"/>
    <x v="689"/>
    <s v="Gary Hansen"/>
    <s v="HOME OFFICE"/>
    <s v="united states"/>
    <s v="Perth Amboy"/>
    <s v="New Jersey"/>
    <n v="8861"/>
    <s v="East"/>
    <s v="OFF-ST-10003123"/>
    <x v="1"/>
    <x v="4"/>
    <x v="1277"/>
    <n v="166.45"/>
    <n v="5"/>
    <n v="26"/>
    <s v="Grande"/>
    <n v="0"/>
    <n v="0"/>
    <n v="0"/>
    <n v="166.45"/>
    <s v="Medio"/>
    <n v="39.948"/>
    <n v="0.24000000000000002"/>
    <n v="-126.502"/>
    <n v="6"/>
    <n v="6"/>
    <s v="CORRECTO"/>
    <n v="2017"/>
    <n v="0"/>
  </r>
  <r>
    <x v="4654"/>
    <x v="2306"/>
    <d v="2017-06-24T00:00:00"/>
    <d v="2017-06-26T00:00:00"/>
    <s v="Second Class"/>
    <x v="409"/>
    <s v="Kean Thornton"/>
    <s v="CONSUMER"/>
    <s v="united states"/>
    <s v="San Francisco"/>
    <s v="California"/>
    <n v="94110"/>
    <s v="West"/>
    <s v="OFF-FA-10001332"/>
    <x v="1"/>
    <x v="13"/>
    <x v="1570"/>
    <n v="2.88"/>
    <n v="1"/>
    <n v="15"/>
    <s v="Pequeño"/>
    <n v="0"/>
    <n v="0"/>
    <n v="0"/>
    <n v="2.88"/>
    <s v="Bajo"/>
    <n v="1.3535999999999999"/>
    <n v="0.47"/>
    <n v="-1.5264"/>
    <n v="2"/>
    <n v="2"/>
    <s v="CORRECTO"/>
    <n v="2017"/>
    <n v="0"/>
  </r>
  <r>
    <x v="4655"/>
    <x v="2307"/>
    <d v="2014-05-05T00:00:00"/>
    <d v="2014-05-10T00:00:00"/>
    <s v="Standard Class"/>
    <x v="542"/>
    <s v="Katharine Harms"/>
    <s v="CORPORATE"/>
    <s v="united states"/>
    <s v="Freeport"/>
    <s v="Illinois"/>
    <n v="61032"/>
    <s v="Central"/>
    <s v="OFF-ST-10003442"/>
    <x v="1"/>
    <x v="4"/>
    <x v="86"/>
    <n v="45.247999999999998"/>
    <n v="2"/>
    <n v="34"/>
    <s v="Pequeño"/>
    <n v="0.2"/>
    <n v="9.0495999999999999"/>
    <n v="-9.0495999999999999"/>
    <n v="54.297599999999996"/>
    <s v="Medio"/>
    <n v="3.9592000000000001"/>
    <n v="8.7500000000000008E-2"/>
    <n v="-32.239199999999997"/>
    <n v="5"/>
    <n v="5"/>
    <s v="CORRECTO"/>
    <n v="2014"/>
    <n v="0"/>
  </r>
  <r>
    <x v="4656"/>
    <x v="2308"/>
    <d v="2015-05-03T00:00:00"/>
    <d v="2015-05-07T00:00:00"/>
    <s v="Standard Class"/>
    <x v="647"/>
    <s v="Stewart Visinsky"/>
    <s v="CONSUMER"/>
    <s v="united states"/>
    <s v="Philadelphia"/>
    <s v="Pennsylvania"/>
    <n v="19140"/>
    <s v="East"/>
    <s v="OFF-AR-10001468"/>
    <x v="1"/>
    <x v="6"/>
    <x v="725"/>
    <n v="59.904000000000003"/>
    <n v="2"/>
    <n v="7"/>
    <s v="Pequeño"/>
    <n v="0.2"/>
    <n v="11.980800000000002"/>
    <n v="-11.9808"/>
    <n v="71.884800000000013"/>
    <s v="Medio"/>
    <n v="14.2272"/>
    <n v="0.23749999999999999"/>
    <n v="-33.695999999999998"/>
    <n v="4"/>
    <n v="4"/>
    <s v="CORRECTO"/>
    <n v="2015"/>
    <n v="0"/>
  </r>
  <r>
    <x v="4657"/>
    <x v="2308"/>
    <d v="2015-05-03T00:00:00"/>
    <d v="2015-05-07T00:00:00"/>
    <s v="Standard Class"/>
    <x v="647"/>
    <s v="Stewart Visinsky"/>
    <s v="CONSUMER"/>
    <s v="united states"/>
    <s v="Philadelphia"/>
    <s v="Pennsylvania"/>
    <n v="19140"/>
    <s v="East"/>
    <s v="OFF-AP-10003266"/>
    <x v="1"/>
    <x v="9"/>
    <x v="667"/>
    <n v="23.696000000000002"/>
    <n v="2"/>
    <n v="12"/>
    <s v="Pequeño"/>
    <n v="0.2"/>
    <n v="4.7392000000000003"/>
    <n v="-4.7392000000000003"/>
    <n v="28.435200000000002"/>
    <s v="Bajo"/>
    <n v="6.5164"/>
    <n v="0.27499999999999997"/>
    <n v="-12.4404"/>
    <n v="4"/>
    <n v="4"/>
    <s v="CORRECTO"/>
    <n v="2015"/>
    <n v="0"/>
  </r>
  <r>
    <x v="4658"/>
    <x v="2308"/>
    <d v="2015-05-03T00:00:00"/>
    <d v="2015-05-07T00:00:00"/>
    <s v="Standard Class"/>
    <x v="647"/>
    <s v="Stewart Visinsky"/>
    <s v="CONSUMER"/>
    <s v="united states"/>
    <s v="Philadelphia"/>
    <s v="Pennsylvania"/>
    <n v="19140"/>
    <s v="East"/>
    <s v="OFF-PA-10002230"/>
    <x v="1"/>
    <x v="10"/>
    <x v="389"/>
    <n v="7.968"/>
    <n v="2"/>
    <n v="16"/>
    <s v="Pequeño"/>
    <n v="0.2"/>
    <n v="1.5936000000000001"/>
    <n v="-1.5935999999999999"/>
    <n v="9.5616000000000003"/>
    <s v="Bajo"/>
    <n v="2.8883999999999999"/>
    <n v="0.36249999999999999"/>
    <n v="-3.4860000000000002"/>
    <n v="4"/>
    <n v="4"/>
    <s v="CORRECTO"/>
    <n v="2015"/>
    <n v="0"/>
  </r>
  <r>
    <x v="4659"/>
    <x v="2308"/>
    <d v="2015-05-03T00:00:00"/>
    <d v="2015-05-07T00:00:00"/>
    <s v="Standard Class"/>
    <x v="647"/>
    <s v="Stewart Visinsky"/>
    <s v="CONSUMER"/>
    <s v="united states"/>
    <s v="Philadelphia"/>
    <s v="Pennsylvania"/>
    <n v="19140"/>
    <s v="East"/>
    <s v="OFF-AP-10003622"/>
    <x v="1"/>
    <x v="9"/>
    <x v="190"/>
    <n v="18.2"/>
    <n v="7"/>
    <n v="29"/>
    <s v="Grande"/>
    <n v="0.2"/>
    <n v="3.64"/>
    <n v="-3.64"/>
    <n v="21.84"/>
    <s v="Bajo"/>
    <n v="2.0474999999999999"/>
    <n v="0.1125"/>
    <n v="-12.512499999999999"/>
    <n v="4"/>
    <n v="4"/>
    <s v="CORRECTO"/>
    <n v="2015"/>
    <n v="0"/>
  </r>
  <r>
    <x v="4660"/>
    <x v="2308"/>
    <d v="2015-05-03T00:00:00"/>
    <d v="2015-05-07T00:00:00"/>
    <s v="Standard Class"/>
    <x v="647"/>
    <s v="Stewart Visinsky"/>
    <s v="CONSUMER"/>
    <s v="united states"/>
    <s v="Philadelphia"/>
    <s v="Pennsylvania"/>
    <n v="19140"/>
    <s v="East"/>
    <s v="TEC-AC-10001542"/>
    <x v="2"/>
    <x v="11"/>
    <x v="1678"/>
    <n v="27.552"/>
    <n v="3"/>
    <n v="10"/>
    <s v="Mediano"/>
    <n v="0.2"/>
    <n v="5.5104000000000006"/>
    <n v="-5.5103999999999997"/>
    <n v="33.062399999999997"/>
    <s v="Bajo"/>
    <n v="-0.34439999999999998"/>
    <n v="-1.2499999999999999E-2"/>
    <n v="-22.385999999999999"/>
    <n v="4"/>
    <n v="4"/>
    <s v="CORRECTO"/>
    <n v="2015"/>
    <n v="0"/>
  </r>
  <r>
    <x v="4661"/>
    <x v="2308"/>
    <d v="2015-05-03T00:00:00"/>
    <d v="2015-05-07T00:00:00"/>
    <s v="Standard Class"/>
    <x v="647"/>
    <s v="Stewart Visinsky"/>
    <s v="CONSUMER"/>
    <s v="united states"/>
    <s v="Philadelphia"/>
    <s v="Pennsylvania"/>
    <n v="19140"/>
    <s v="East"/>
    <s v="FUR-CH-10002965"/>
    <x v="0"/>
    <x v="1"/>
    <x v="229"/>
    <n v="844.11599999999999"/>
    <n v="6"/>
    <n v="39"/>
    <s v="Grande"/>
    <n v="0.3"/>
    <n v="253.23479999999998"/>
    <n v="-253.23480000000001"/>
    <n v="1097.3507999999999"/>
    <s v="Muy Alto"/>
    <n v="-36.176400000000001"/>
    <n v="-4.2857142857142858E-2"/>
    <n v="-627.05759999999998"/>
    <n v="4"/>
    <n v="4"/>
    <s v="CORRECTO"/>
    <n v="2015"/>
    <n v="0"/>
  </r>
  <r>
    <x v="4662"/>
    <x v="2308"/>
    <d v="2015-05-03T00:00:00"/>
    <d v="2015-05-07T00:00:00"/>
    <s v="Standard Class"/>
    <x v="647"/>
    <s v="Stewart Visinsky"/>
    <s v="CONSUMER"/>
    <s v="united states"/>
    <s v="Philadelphia"/>
    <s v="Pennsylvania"/>
    <n v="19140"/>
    <s v="East"/>
    <s v="OFF-ST-10000563"/>
    <x v="1"/>
    <x v="4"/>
    <x v="903"/>
    <n v="76.751999999999995"/>
    <n v="3"/>
    <n v="50"/>
    <s v="Mediano"/>
    <n v="0.2"/>
    <n v="15.3504"/>
    <n v="-15.3504"/>
    <n v="92.102399999999989"/>
    <s v="Medio"/>
    <n v="-9.5939999999999994"/>
    <n v="-0.125"/>
    <n v="-70.995599999999996"/>
    <n v="4"/>
    <n v="4"/>
    <s v="CORRECTO"/>
    <n v="2015"/>
    <n v="0"/>
  </r>
  <r>
    <x v="4663"/>
    <x v="2309"/>
    <d v="2016-09-18T00:00:00"/>
    <d v="2016-09-22T00:00:00"/>
    <s v="Standard Class"/>
    <x v="138"/>
    <s v="Patrick O'Brill"/>
    <s v="CONSUMER"/>
    <s v="united states"/>
    <s v="Jacksonville"/>
    <s v="Florida"/>
    <n v="32216"/>
    <s v="South"/>
    <s v="OFF-LA-10002787"/>
    <x v="1"/>
    <x v="2"/>
    <x v="547"/>
    <n v="3"/>
    <n v="1"/>
    <n v="24"/>
    <s v="Pequeño"/>
    <n v="0.2"/>
    <n v="0.60000000000000009"/>
    <n v="-0.6"/>
    <n v="3.6"/>
    <s v="Bajo"/>
    <n v="1.05"/>
    <n v="0.35000000000000003"/>
    <n v="-1.35"/>
    <n v="4"/>
    <n v="4"/>
    <s v="CORRECTO"/>
    <n v="2016"/>
    <n v="0"/>
  </r>
  <r>
    <x v="4664"/>
    <x v="2310"/>
    <d v="2016-09-22T00:00:00"/>
    <d v="2016-09-26T00:00:00"/>
    <s v="Standard Class"/>
    <x v="549"/>
    <s v="Amy Cox"/>
    <s v="CONSUMER"/>
    <s v="united states"/>
    <s v="Pembroke Pines"/>
    <s v="Florida"/>
    <n v="33024"/>
    <s v="South"/>
    <s v="OFF-BI-10004022"/>
    <x v="1"/>
    <x v="8"/>
    <x v="755"/>
    <n v="7.5060000000000002"/>
    <n v="9"/>
    <n v="29"/>
    <s v="Grande"/>
    <n v="0.7"/>
    <n v="5.2542"/>
    <n v="-5.2542"/>
    <n v="12.760200000000001"/>
    <s v="Bajo"/>
    <n v="-6.0048000000000004"/>
    <n v="-0.8"/>
    <n v="-8.2566000000000006"/>
    <n v="4"/>
    <n v="4"/>
    <s v="CORRECTO"/>
    <n v="2016"/>
    <n v="0"/>
  </r>
  <r>
    <x v="4665"/>
    <x v="2310"/>
    <d v="2016-09-22T00:00:00"/>
    <d v="2016-09-26T00:00:00"/>
    <s v="Standard Class"/>
    <x v="549"/>
    <s v="Amy Cox"/>
    <s v="CONSUMER"/>
    <s v="united states"/>
    <s v="Pembroke Pines"/>
    <s v="Florida"/>
    <n v="33024"/>
    <s v="South"/>
    <s v="OFF-LA-10001158"/>
    <x v="1"/>
    <x v="2"/>
    <x v="322"/>
    <n v="16.559999999999999"/>
    <n v="2"/>
    <n v="28"/>
    <s v="Pequeño"/>
    <n v="0.2"/>
    <n v="3.3119999999999998"/>
    <n v="-3.3119999999999998"/>
    <n v="19.872"/>
    <s v="Bajo"/>
    <n v="5.7960000000000003"/>
    <n v="0.35000000000000003"/>
    <n v="-7.452"/>
    <n v="4"/>
    <n v="4"/>
    <s v="CORRECTO"/>
    <n v="2016"/>
    <n v="0"/>
  </r>
  <r>
    <x v="4666"/>
    <x v="2311"/>
    <d v="2016-01-10T00:00:00"/>
    <d v="2016-01-17T00:00:00"/>
    <s v="Standard Class"/>
    <x v="10"/>
    <s v="Ken Black"/>
    <s v="CORPORATE"/>
    <s v="united states"/>
    <s v="Seattle"/>
    <s v="Washington"/>
    <n v="98115"/>
    <s v="West"/>
    <s v="FUR-FU-10000076"/>
    <x v="0"/>
    <x v="5"/>
    <x v="884"/>
    <n v="79.92"/>
    <n v="4"/>
    <n v="27"/>
    <s v="Mediano"/>
    <n v="0"/>
    <n v="0"/>
    <n v="0"/>
    <n v="79.92"/>
    <s v="Medio"/>
    <n v="34.365600000000001"/>
    <n v="0.43"/>
    <n v="-45.554400000000001"/>
    <n v="7"/>
    <n v="7"/>
    <s v="CORRECTO"/>
    <n v="2016"/>
    <n v="0"/>
  </r>
  <r>
    <x v="4667"/>
    <x v="2311"/>
    <d v="2016-01-10T00:00:00"/>
    <d v="2016-01-17T00:00:00"/>
    <s v="Standard Class"/>
    <x v="10"/>
    <s v="Ken Black"/>
    <s v="CORPORATE"/>
    <s v="united states"/>
    <s v="Seattle"/>
    <s v="Washington"/>
    <n v="98115"/>
    <s v="West"/>
    <s v="TEC-AC-10002335"/>
    <x v="2"/>
    <x v="11"/>
    <x v="343"/>
    <n v="69.98"/>
    <n v="2"/>
    <n v="16"/>
    <s v="Pequeño"/>
    <n v="0"/>
    <n v="0"/>
    <n v="0"/>
    <n v="69.98"/>
    <s v="Medio"/>
    <n v="13.296200000000001"/>
    <n v="0.19"/>
    <n v="-56.683799999999998"/>
    <n v="7"/>
    <n v="7"/>
    <s v="CORRECTO"/>
    <n v="2016"/>
    <n v="0"/>
  </r>
  <r>
    <x v="4668"/>
    <x v="2312"/>
    <d v="2017-05-06T00:00:00"/>
    <d v="2017-05-11T00:00:00"/>
    <s v="Standard Class"/>
    <x v="587"/>
    <s v="Dorothy Badders"/>
    <s v="CORPORATE"/>
    <s v="united states"/>
    <s v="Fort Worth"/>
    <s v="Texas"/>
    <n v="76106"/>
    <s v="Central"/>
    <s v="OFF-BI-10002827"/>
    <x v="1"/>
    <x v="8"/>
    <x v="554"/>
    <n v="11.06"/>
    <n v="10"/>
    <n v="33"/>
    <s v="Grande"/>
    <n v="0.8"/>
    <n v="8.8480000000000008"/>
    <n v="-8.8480000000000008"/>
    <n v="19.908000000000001"/>
    <s v="Bajo"/>
    <n v="-18.802"/>
    <n v="-1.7"/>
    <n v="-21.013999999999999"/>
    <n v="5"/>
    <n v="5"/>
    <s v="CORRECTO"/>
    <n v="2017"/>
    <n v="0"/>
  </r>
  <r>
    <x v="4669"/>
    <x v="2312"/>
    <d v="2017-05-06T00:00:00"/>
    <d v="2017-05-11T00:00:00"/>
    <s v="Standard Class"/>
    <x v="587"/>
    <s v="Dorothy Badders"/>
    <s v="CORPORATE"/>
    <s v="united states"/>
    <s v="Fort Worth"/>
    <s v="Texas"/>
    <n v="76106"/>
    <s v="Central"/>
    <s v="FUR-BO-10001601"/>
    <x v="0"/>
    <x v="0"/>
    <x v="419"/>
    <n v="623.46479999999997"/>
    <n v="7"/>
    <n v="10"/>
    <s v="Grande"/>
    <n v="0.32"/>
    <n v="199.508736"/>
    <n v="-199.508736"/>
    <n v="822.97353599999997"/>
    <s v="Muy Alto"/>
    <n v="-119.1918"/>
    <n v="-0.19117647058823531"/>
    <n v="-543.14786400000003"/>
    <n v="5"/>
    <n v="5"/>
    <s v="CORRECTO"/>
    <n v="2017"/>
    <n v="0"/>
  </r>
  <r>
    <x v="4670"/>
    <x v="2312"/>
    <d v="2017-05-06T00:00:00"/>
    <d v="2017-05-11T00:00:00"/>
    <s v="Standard Class"/>
    <x v="587"/>
    <s v="Dorothy Badders"/>
    <s v="CORPORATE"/>
    <s v="united states"/>
    <s v="Fort Worth"/>
    <s v="Texas"/>
    <n v="76106"/>
    <s v="Central"/>
    <s v="OFF-ST-10001932"/>
    <x v="1"/>
    <x v="4"/>
    <x v="1650"/>
    <n v="772.68"/>
    <n v="5"/>
    <n v="26"/>
    <s v="Grande"/>
    <n v="0.2"/>
    <n v="154.536"/>
    <n v="-154.536"/>
    <n v="927.21599999999989"/>
    <s v="Muy Alto"/>
    <n v="-57.951000000000001"/>
    <n v="-7.5000000000000011E-2"/>
    <n v="-676.09500000000003"/>
    <n v="5"/>
    <n v="5"/>
    <s v="CORRECTO"/>
    <n v="2017"/>
    <n v="0"/>
  </r>
  <r>
    <x v="4671"/>
    <x v="2313"/>
    <d v="2016-07-31T00:00:00"/>
    <d v="2016-08-06T00:00:00"/>
    <s v="Standard Class"/>
    <x v="107"/>
    <s v="Ken Lonsdale"/>
    <s v="CONSUMER"/>
    <s v="united states"/>
    <s v="Detroit"/>
    <s v="Michigan"/>
    <n v="48205"/>
    <s v="Central"/>
    <s v="OFF-AP-10001005"/>
    <x v="1"/>
    <x v="9"/>
    <x v="1140"/>
    <n v="283.14"/>
    <n v="4"/>
    <n v="23"/>
    <s v="Mediano"/>
    <n v="0.1"/>
    <n v="28.314"/>
    <n v="-28.314"/>
    <n v="311.45400000000001"/>
    <s v="Alto"/>
    <n v="72.358000000000004"/>
    <n v="0.25555555555555559"/>
    <n v="-182.46799999999999"/>
    <n v="6"/>
    <n v="6"/>
    <s v="CORRECTO"/>
    <n v="2016"/>
    <n v="0"/>
  </r>
  <r>
    <x v="4672"/>
    <x v="2313"/>
    <d v="2016-07-31T00:00:00"/>
    <d v="2016-08-06T00:00:00"/>
    <s v="Standard Class"/>
    <x v="107"/>
    <s v="Ken Lonsdale"/>
    <s v="CONSUMER"/>
    <s v="united states"/>
    <s v="Detroit"/>
    <s v="Michigan"/>
    <n v="48205"/>
    <s v="Central"/>
    <s v="TEC-PH-10004042"/>
    <x v="2"/>
    <x v="7"/>
    <x v="558"/>
    <n v="635.96"/>
    <n v="4"/>
    <n v="12"/>
    <s v="Mediano"/>
    <n v="0"/>
    <n v="0"/>
    <n v="0"/>
    <n v="635.96"/>
    <s v="Muy Alto"/>
    <n v="165.34960000000001"/>
    <n v="0.26"/>
    <n v="-470.61040000000003"/>
    <n v="6"/>
    <n v="6"/>
    <s v="CORRECTO"/>
    <n v="2016"/>
    <n v="0"/>
  </r>
  <r>
    <x v="4673"/>
    <x v="2313"/>
    <d v="2016-07-31T00:00:00"/>
    <d v="2016-08-06T00:00:00"/>
    <s v="Standard Class"/>
    <x v="107"/>
    <s v="Ken Lonsdale"/>
    <s v="CONSUMER"/>
    <s v="united states"/>
    <s v="Detroit"/>
    <s v="Michigan"/>
    <n v="48205"/>
    <s v="Central"/>
    <s v="TEC-PH-10001079"/>
    <x v="2"/>
    <x v="7"/>
    <x v="1255"/>
    <n v="118.99"/>
    <n v="1"/>
    <n v="19"/>
    <s v="Pequeño"/>
    <n v="0"/>
    <n v="0"/>
    <n v="0"/>
    <n v="118.99"/>
    <s v="Medio"/>
    <n v="33.3172"/>
    <n v="0.28000000000000003"/>
    <n v="-85.672799999999995"/>
    <n v="6"/>
    <n v="6"/>
    <s v="CORRECTO"/>
    <n v="2016"/>
    <n v="0"/>
  </r>
  <r>
    <x v="4674"/>
    <x v="2313"/>
    <d v="2016-07-31T00:00:00"/>
    <d v="2016-08-06T00:00:00"/>
    <s v="Standard Class"/>
    <x v="107"/>
    <s v="Ken Lonsdale"/>
    <s v="CONSUMER"/>
    <s v="united states"/>
    <s v="Detroit"/>
    <s v="Michigan"/>
    <n v="48205"/>
    <s v="Central"/>
    <s v="FUR-FU-10002918"/>
    <x v="0"/>
    <x v="5"/>
    <x v="269"/>
    <n v="272.94"/>
    <n v="3"/>
    <n v="18"/>
    <s v="Mediano"/>
    <n v="0"/>
    <n v="0"/>
    <n v="0"/>
    <n v="272.94"/>
    <s v="Alto"/>
    <n v="30.023399999999999"/>
    <n v="0.11"/>
    <n v="-242.91659999999999"/>
    <n v="6"/>
    <n v="6"/>
    <s v="CORRECTO"/>
    <n v="2016"/>
    <n v="0"/>
  </r>
  <r>
    <x v="4675"/>
    <x v="2314"/>
    <d v="2017-03-27T00:00:00"/>
    <d v="2017-03-29T00:00:00"/>
    <s v="Second Class"/>
    <x v="8"/>
    <s v="Alejandro Grove"/>
    <s v="CONSUMER"/>
    <s v="united states"/>
    <s v="Philadelphia"/>
    <s v="Pennsylvania"/>
    <n v="19120"/>
    <s v="East"/>
    <s v="FUR-FU-10003832"/>
    <x v="0"/>
    <x v="5"/>
    <x v="1429"/>
    <n v="15.007999999999999"/>
    <n v="2"/>
    <n v="20"/>
    <s v="Pequeño"/>
    <n v="0.2"/>
    <n v="3.0015999999999998"/>
    <n v="-3.0015999999999998"/>
    <n v="18.009599999999999"/>
    <s v="Bajo"/>
    <n v="1.5007999999999999"/>
    <n v="0.1"/>
    <n v="-10.505599999999999"/>
    <n v="2"/>
    <n v="2"/>
    <s v="CORRECTO"/>
    <n v="2017"/>
    <n v="0"/>
  </r>
  <r>
    <x v="4676"/>
    <x v="2315"/>
    <d v="2014-03-14T00:00:00"/>
    <d v="2014-03-19T00:00:00"/>
    <s v="Standard Class"/>
    <x v="639"/>
    <s v="Jason Fortune-"/>
    <s v="CONSUMER"/>
    <s v="united states"/>
    <s v="Logan"/>
    <s v="Utah"/>
    <n v="84321"/>
    <s v="West"/>
    <s v="OFF-BI-10001617"/>
    <x v="1"/>
    <x v="8"/>
    <x v="1324"/>
    <n v="33.088000000000001"/>
    <n v="4"/>
    <n v="26"/>
    <s v="Mediano"/>
    <n v="0.2"/>
    <n v="6.6176000000000004"/>
    <n v="-6.6176000000000004"/>
    <n v="39.705600000000004"/>
    <s v="Bajo"/>
    <n v="11.167199999999999"/>
    <n v="0.33749999999999997"/>
    <n v="-15.3032"/>
    <n v="5"/>
    <n v="5"/>
    <s v="CORRECTO"/>
    <n v="2014"/>
    <n v="0"/>
  </r>
  <r>
    <x v="4677"/>
    <x v="2315"/>
    <d v="2014-03-14T00:00:00"/>
    <d v="2014-03-19T00:00:00"/>
    <s v="Standard Class"/>
    <x v="639"/>
    <s v="Jason Fortune-"/>
    <s v="CONSUMER"/>
    <s v="united states"/>
    <s v="Logan"/>
    <s v="Utah"/>
    <n v="84321"/>
    <s v="West"/>
    <s v="OFF-ST-10000736"/>
    <x v="1"/>
    <x v="4"/>
    <x v="460"/>
    <n v="80.98"/>
    <n v="1"/>
    <n v="39"/>
    <s v="Pequeño"/>
    <n v="0"/>
    <n v="0"/>
    <n v="0"/>
    <n v="80.98"/>
    <s v="Medio"/>
    <n v="3.2391999999999999"/>
    <n v="3.9999999999999994E-2"/>
    <n v="-77.740799999999993"/>
    <n v="5"/>
    <n v="5"/>
    <s v="CORRECTO"/>
    <n v="2014"/>
    <n v="0"/>
  </r>
  <r>
    <x v="4678"/>
    <x v="2315"/>
    <d v="2014-03-14T00:00:00"/>
    <d v="2014-03-19T00:00:00"/>
    <s v="Standard Class"/>
    <x v="639"/>
    <s v="Jason Fortune-"/>
    <s v="CONSUMER"/>
    <s v="united states"/>
    <s v="Logan"/>
    <s v="Utah"/>
    <n v="84321"/>
    <s v="West"/>
    <s v="TEC-AC-10004877"/>
    <x v="2"/>
    <x v="11"/>
    <x v="1679"/>
    <n v="82.8"/>
    <n v="12"/>
    <n v="23"/>
    <s v="Grande"/>
    <n v="0"/>
    <n v="0"/>
    <n v="0"/>
    <n v="82.8"/>
    <s v="Medio"/>
    <n v="6.6239999999999997"/>
    <n v="0.08"/>
    <n v="-76.176000000000002"/>
    <n v="5"/>
    <n v="5"/>
    <s v="CORRECTO"/>
    <n v="2014"/>
    <n v="0"/>
  </r>
  <r>
    <x v="4679"/>
    <x v="2315"/>
    <d v="2014-03-14T00:00:00"/>
    <d v="2014-03-19T00:00:00"/>
    <s v="Standard Class"/>
    <x v="639"/>
    <s v="Jason Fortune-"/>
    <s v="CONSUMER"/>
    <s v="united states"/>
    <s v="Logan"/>
    <s v="Utah"/>
    <n v="84321"/>
    <s v="West"/>
    <s v="OFF-ST-10003221"/>
    <x v="1"/>
    <x v="4"/>
    <x v="683"/>
    <n v="21.36"/>
    <n v="2"/>
    <n v="33"/>
    <s v="Pequeño"/>
    <n v="0"/>
    <n v="0"/>
    <n v="0"/>
    <n v="21.36"/>
    <s v="Bajo"/>
    <n v="5.7671999999999999"/>
    <n v="0.27"/>
    <n v="-15.5928"/>
    <n v="5"/>
    <n v="5"/>
    <s v="CORRECTO"/>
    <n v="2014"/>
    <n v="0"/>
  </r>
  <r>
    <x v="4680"/>
    <x v="2315"/>
    <d v="2014-03-14T00:00:00"/>
    <d v="2014-03-19T00:00:00"/>
    <s v="Standard Class"/>
    <x v="639"/>
    <s v="Jason Fortune-"/>
    <s v="CONSUMER"/>
    <s v="united states"/>
    <s v="Logan"/>
    <s v="Utah"/>
    <n v="84321"/>
    <s v="West"/>
    <s v="OFF-BI-10003007"/>
    <x v="1"/>
    <x v="8"/>
    <x v="1551"/>
    <n v="62.048000000000002"/>
    <n v="2"/>
    <n v="29"/>
    <s v="Pequeño"/>
    <n v="0.2"/>
    <n v="12.409600000000001"/>
    <n v="-12.409599999999999"/>
    <n v="74.457599999999999"/>
    <s v="Medio"/>
    <n v="20.165600000000001"/>
    <n v="0.32500000000000001"/>
    <n v="-29.472799999999999"/>
    <n v="5"/>
    <n v="5"/>
    <s v="CORRECTO"/>
    <n v="2014"/>
    <n v="0"/>
  </r>
  <r>
    <x v="4681"/>
    <x v="2316"/>
    <d v="2016-07-14T00:00:00"/>
    <d v="2016-07-18T00:00:00"/>
    <s v="Second Class"/>
    <x v="681"/>
    <s v="Richard Eichhorn"/>
    <s v="CONSUMER"/>
    <s v="united states"/>
    <s v="Auburn"/>
    <s v="New York"/>
    <n v="13021"/>
    <s v="East"/>
    <s v="OFF-FA-10000936"/>
    <x v="1"/>
    <x v="13"/>
    <x v="1307"/>
    <n v="29.61"/>
    <n v="9"/>
    <n v="23"/>
    <s v="Grande"/>
    <n v="0"/>
    <n v="0"/>
    <n v="0"/>
    <n v="29.61"/>
    <s v="Bajo"/>
    <n v="13.3245"/>
    <n v="0.45"/>
    <n v="-16.285499999999999"/>
    <n v="4"/>
    <n v="4"/>
    <s v="CORRECTO"/>
    <n v="2016"/>
    <n v="0"/>
  </r>
  <r>
    <x v="4682"/>
    <x v="2317"/>
    <d v="2016-12-01T00:00:00"/>
    <d v="2016-12-01T00:00:00"/>
    <s v="Same Day"/>
    <x v="160"/>
    <s v="Mike Vittorini"/>
    <s v="CONSUMER"/>
    <s v="united states"/>
    <s v="Raleigh"/>
    <s v="North Carolina"/>
    <n v="27604"/>
    <s v="South"/>
    <s v="TEC-PH-10003811"/>
    <x v="2"/>
    <x v="7"/>
    <x v="1196"/>
    <n v="863.928"/>
    <n v="9"/>
    <n v="22"/>
    <s v="Grande"/>
    <n v="0.2"/>
    <n v="172.78560000000002"/>
    <n v="-172.78559999999999"/>
    <n v="1036.7136"/>
    <s v="Muy Alto"/>
    <n v="86.392799999999994"/>
    <n v="9.9999999999999992E-2"/>
    <n v="-604.74959999999999"/>
    <n v="0"/>
    <n v="0"/>
    <s v="CORRECTO"/>
    <n v="2016"/>
    <n v="0"/>
  </r>
  <r>
    <x v="4683"/>
    <x v="2318"/>
    <d v="2016-08-29T00:00:00"/>
    <d v="2016-09-03T00:00:00"/>
    <s v="Standard Class"/>
    <x v="334"/>
    <s v="George Bell"/>
    <s v="CORPORATE"/>
    <s v="united states"/>
    <s v="Philadelphia"/>
    <s v="Pennsylvania"/>
    <n v="19120"/>
    <s v="East"/>
    <s v="FUR-TA-10004152"/>
    <x v="0"/>
    <x v="3"/>
    <x v="1516"/>
    <n v="241.92"/>
    <n v="4"/>
    <n v="16"/>
    <s v="Mediano"/>
    <n v="0.4"/>
    <n v="96.768000000000001"/>
    <n v="-96.768000000000001"/>
    <n v="338.68799999999999"/>
    <s v="Alto"/>
    <n v="-56.448"/>
    <n v="-0.23333333333333334"/>
    <n v="-201.6"/>
    <n v="5"/>
    <n v="5"/>
    <s v="CORRECTO"/>
    <n v="2016"/>
    <n v="0"/>
  </r>
  <r>
    <x v="4684"/>
    <x v="2318"/>
    <d v="2016-08-29T00:00:00"/>
    <d v="2016-09-03T00:00:00"/>
    <s v="Standard Class"/>
    <x v="334"/>
    <s v="George Bell"/>
    <s v="CORPORATE"/>
    <s v="united states"/>
    <s v="Philadelphia"/>
    <s v="Pennsylvania"/>
    <n v="19120"/>
    <s v="East"/>
    <s v="FUR-BO-10002853"/>
    <x v="0"/>
    <x v="0"/>
    <x v="1622"/>
    <n v="163.88"/>
    <n v="4"/>
    <n v="9"/>
    <s v="Mediano"/>
    <n v="0.5"/>
    <n v="81.94"/>
    <n v="-81.94"/>
    <n v="245.82"/>
    <s v="Alto"/>
    <n v="-81.94"/>
    <n v="-0.5"/>
    <n v="-163.88"/>
    <n v="5"/>
    <n v="5"/>
    <s v="CORRECTO"/>
    <n v="2016"/>
    <n v="0"/>
  </r>
  <r>
    <x v="4685"/>
    <x v="2318"/>
    <d v="2016-08-29T00:00:00"/>
    <d v="2016-09-03T00:00:00"/>
    <s v="Standard Class"/>
    <x v="334"/>
    <s v="George Bell"/>
    <s v="CORPORATE"/>
    <s v="united states"/>
    <s v="Philadelphia"/>
    <s v="Pennsylvania"/>
    <n v="19120"/>
    <s v="East"/>
    <s v="OFF-BI-10002071"/>
    <x v="1"/>
    <x v="8"/>
    <x v="699"/>
    <n v="3.4860000000000002"/>
    <n v="2"/>
    <n v="34"/>
    <s v="Pequeño"/>
    <n v="0.7"/>
    <n v="2.4401999999999999"/>
    <n v="-2.4401999999999999"/>
    <n v="5.9261999999999997"/>
    <s v="Bajo"/>
    <n v="-2.7888000000000002"/>
    <n v="-0.8"/>
    <n v="-3.8346"/>
    <n v="5"/>
    <n v="5"/>
    <s v="CORRECTO"/>
    <n v="2016"/>
    <n v="0"/>
  </r>
  <r>
    <x v="4686"/>
    <x v="2318"/>
    <d v="2016-08-29T00:00:00"/>
    <d v="2016-09-03T00:00:00"/>
    <s v="Standard Class"/>
    <x v="334"/>
    <s v="George Bell"/>
    <s v="CORPORATE"/>
    <s v="united states"/>
    <s v="Philadelphia"/>
    <s v="Pennsylvania"/>
    <n v="19120"/>
    <s v="East"/>
    <s v="OFF-FA-10000053"/>
    <x v="1"/>
    <x v="13"/>
    <x v="962"/>
    <n v="10.584"/>
    <n v="7"/>
    <n v="29"/>
    <s v="Grande"/>
    <n v="0.2"/>
    <n v="2.1168"/>
    <n v="-2.1168"/>
    <n v="12.700799999999999"/>
    <s v="Bajo"/>
    <n v="-2.3814000000000002"/>
    <n v="-0.22500000000000003"/>
    <n v="-10.848599999999999"/>
    <n v="5"/>
    <n v="5"/>
    <s v="CORRECTO"/>
    <n v="2016"/>
    <n v="0"/>
  </r>
  <r>
    <x v="4687"/>
    <x v="2319"/>
    <d v="2016-06-24T00:00:00"/>
    <d v="2016-06-30T00:00:00"/>
    <s v="Standard Class"/>
    <x v="332"/>
    <s v="Hunter Lopez"/>
    <s v="CONSUMER"/>
    <s v="united states"/>
    <s v="Richmond"/>
    <s v="Indiana"/>
    <n v="47374"/>
    <s v="Central"/>
    <s v="TEC-PH-10001305"/>
    <x v="2"/>
    <x v="7"/>
    <x v="1680"/>
    <n v="440.91"/>
    <n v="9"/>
    <n v="32"/>
    <s v="Grande"/>
    <n v="0"/>
    <n v="0"/>
    <n v="0"/>
    <n v="440.91"/>
    <s v="Alto"/>
    <n v="123.45480000000001"/>
    <n v="0.27999999999999997"/>
    <n v="-317.45519999999999"/>
    <n v="6"/>
    <n v="6"/>
    <s v="CORRECTO"/>
    <n v="2016"/>
    <n v="0"/>
  </r>
  <r>
    <x v="4688"/>
    <x v="2320"/>
    <d v="2017-03-30T00:00:00"/>
    <d v="2017-04-03T00:00:00"/>
    <s v="Standard Class"/>
    <x v="669"/>
    <s v="Becky Pak"/>
    <s v="CONSUMER"/>
    <s v="united states"/>
    <s v="Lancaster"/>
    <s v="Pennsylvania"/>
    <n v="17602"/>
    <s v="East"/>
    <s v="OFF-BI-10001525"/>
    <x v="1"/>
    <x v="8"/>
    <x v="31"/>
    <n v="5.7149999999999999"/>
    <n v="5"/>
    <n v="37"/>
    <s v="Grande"/>
    <n v="0.7"/>
    <n v="4.0004999999999997"/>
    <n v="-4.0004999999999997"/>
    <n v="9.7154999999999987"/>
    <s v="Bajo"/>
    <n v="-4.7625000000000002"/>
    <n v="-0.83333333333333337"/>
    <n v="-6.4770000000000003"/>
    <n v="4"/>
    <n v="4"/>
    <s v="CORRECTO"/>
    <n v="2017"/>
    <n v="0"/>
  </r>
  <r>
    <x v="4689"/>
    <x v="2321"/>
    <d v="2014-12-20T00:00:00"/>
    <d v="2014-12-22T00:00:00"/>
    <s v="First Class"/>
    <x v="564"/>
    <s v="Carol Triggs"/>
    <s v="CONSUMER"/>
    <s v="united states"/>
    <s v="Tucson"/>
    <s v="Arizona"/>
    <n v="85705"/>
    <s v="West"/>
    <s v="FUR-FU-10001876"/>
    <x v="0"/>
    <x v="5"/>
    <x v="1403"/>
    <n v="51.968000000000004"/>
    <n v="2"/>
    <n v="22"/>
    <s v="Pequeño"/>
    <n v="0.2"/>
    <n v="10.393600000000001"/>
    <n v="-10.393599999999999"/>
    <n v="62.361600000000003"/>
    <s v="Medio"/>
    <n v="10.393599999999999"/>
    <n v="0.19999999999999998"/>
    <n v="-31.180800000000001"/>
    <n v="2"/>
    <n v="2"/>
    <s v="CORRECTO"/>
    <n v="2014"/>
    <n v="0"/>
  </r>
  <r>
    <x v="4690"/>
    <x v="2321"/>
    <d v="2014-12-20T00:00:00"/>
    <d v="2014-12-22T00:00:00"/>
    <s v="First Class"/>
    <x v="564"/>
    <s v="Carol Triggs"/>
    <s v="CONSUMER"/>
    <s v="united states"/>
    <s v="Tucson"/>
    <s v="Arizona"/>
    <n v="85705"/>
    <s v="West"/>
    <s v="TEC-AC-10003628"/>
    <x v="2"/>
    <x v="11"/>
    <x v="247"/>
    <n v="71.975999999999999"/>
    <n v="3"/>
    <n v="52"/>
    <s v="Mediano"/>
    <n v="0.2"/>
    <n v="14.395200000000001"/>
    <n v="-14.395200000000001"/>
    <n v="86.371200000000002"/>
    <s v="Medio"/>
    <n v="21.5928"/>
    <n v="0.3"/>
    <n v="-35.988"/>
    <n v="2"/>
    <n v="2"/>
    <s v="CORRECTO"/>
    <n v="2014"/>
    <n v="0"/>
  </r>
  <r>
    <x v="4691"/>
    <x v="2321"/>
    <d v="2014-12-20T00:00:00"/>
    <d v="2014-12-22T00:00:00"/>
    <s v="First Class"/>
    <x v="564"/>
    <s v="Carol Triggs"/>
    <s v="CONSUMER"/>
    <s v="united states"/>
    <s v="Tucson"/>
    <s v="Arizona"/>
    <n v="85705"/>
    <s v="West"/>
    <s v="FUR-CH-10004860"/>
    <x v="0"/>
    <x v="1"/>
    <x v="212"/>
    <n v="242.352"/>
    <n v="3"/>
    <n v="21"/>
    <s v="Mediano"/>
    <n v="0.2"/>
    <n v="48.470400000000005"/>
    <n v="-48.470399999999998"/>
    <n v="290.82240000000002"/>
    <s v="Alto"/>
    <n v="-42.4116"/>
    <n v="-0.17499999999999999"/>
    <n v="-236.29320000000001"/>
    <n v="2"/>
    <n v="2"/>
    <s v="CORRECTO"/>
    <n v="2014"/>
    <n v="0"/>
  </r>
  <r>
    <x v="4692"/>
    <x v="2321"/>
    <d v="2014-12-20T00:00:00"/>
    <d v="2014-12-22T00:00:00"/>
    <s v="First Class"/>
    <x v="564"/>
    <s v="Carol Triggs"/>
    <s v="CONSUMER"/>
    <s v="united states"/>
    <s v="Tucson"/>
    <s v="Arizona"/>
    <n v="85705"/>
    <s v="West"/>
    <s v="OFF-PA-10000357"/>
    <x v="1"/>
    <x v="10"/>
    <x v="1228"/>
    <n v="221.92"/>
    <n v="5"/>
    <n v="24"/>
    <s v="Grande"/>
    <n v="0.2"/>
    <n v="44.384"/>
    <n v="-44.384"/>
    <n v="266.30399999999997"/>
    <s v="Alto"/>
    <n v="77.671999999999997"/>
    <n v="0.35000000000000003"/>
    <n v="-99.864000000000004"/>
    <n v="2"/>
    <n v="2"/>
    <s v="CORRECTO"/>
    <n v="2014"/>
    <n v="0"/>
  </r>
  <r>
    <x v="4693"/>
    <x v="2321"/>
    <d v="2014-12-20T00:00:00"/>
    <d v="2014-12-22T00:00:00"/>
    <s v="First Class"/>
    <x v="564"/>
    <s v="Carol Triggs"/>
    <s v="CONSUMER"/>
    <s v="united states"/>
    <s v="Tucson"/>
    <s v="Arizona"/>
    <n v="85705"/>
    <s v="West"/>
    <s v="OFF-PA-10003270"/>
    <x v="1"/>
    <x v="10"/>
    <x v="1424"/>
    <n v="8.4480000000000004"/>
    <n v="2"/>
    <n v="18"/>
    <s v="Pequeño"/>
    <n v="0.2"/>
    <n v="1.6896000000000002"/>
    <n v="-1.6896"/>
    <n v="10.137600000000001"/>
    <s v="Bajo"/>
    <n v="2.64"/>
    <n v="0.3125"/>
    <n v="-4.1184000000000003"/>
    <n v="2"/>
    <n v="2"/>
    <s v="CORRECTO"/>
    <n v="2014"/>
    <n v="0"/>
  </r>
  <r>
    <x v="4694"/>
    <x v="2322"/>
    <d v="2015-12-17T00:00:00"/>
    <d v="2015-12-17T00:00:00"/>
    <s v="Same Day"/>
    <x v="252"/>
    <s v="John Lee"/>
    <s v="CONSUMER"/>
    <s v="united states"/>
    <s v="Detroit"/>
    <s v="Michigan"/>
    <n v="48205"/>
    <s v="Central"/>
    <s v="OFF-BI-10000320"/>
    <x v="1"/>
    <x v="8"/>
    <x v="776"/>
    <n v="29.52"/>
    <n v="4"/>
    <n v="30"/>
    <s v="Mediano"/>
    <n v="0"/>
    <n v="0"/>
    <n v="0"/>
    <n v="29.52"/>
    <s v="Bajo"/>
    <n v="14.4648"/>
    <n v="0.49"/>
    <n v="-15.055199999999999"/>
    <n v="0"/>
    <n v="0"/>
    <s v="CORRECTO"/>
    <n v="2015"/>
    <n v="0"/>
  </r>
  <r>
    <x v="4695"/>
    <x v="2322"/>
    <d v="2015-12-17T00:00:00"/>
    <d v="2015-12-17T00:00:00"/>
    <s v="Same Day"/>
    <x v="252"/>
    <s v="John Lee"/>
    <s v="CONSUMER"/>
    <s v="united states"/>
    <s v="Detroit"/>
    <s v="Michigan"/>
    <n v="48205"/>
    <s v="Central"/>
    <s v="FUR-CH-10003846"/>
    <x v="0"/>
    <x v="1"/>
    <x v="924"/>
    <n v="302.94"/>
    <n v="3"/>
    <n v="13"/>
    <s v="Mediano"/>
    <n v="0"/>
    <n v="0"/>
    <n v="0"/>
    <n v="302.94"/>
    <s v="Alto"/>
    <n v="48.470399999999998"/>
    <n v="0.16"/>
    <n v="-254.46960000000001"/>
    <n v="0"/>
    <n v="0"/>
    <s v="CORRECTO"/>
    <n v="2015"/>
    <n v="0"/>
  </r>
  <r>
    <x v="4696"/>
    <x v="2322"/>
    <d v="2015-12-17T00:00:00"/>
    <d v="2015-12-17T00:00:00"/>
    <s v="Same Day"/>
    <x v="252"/>
    <s v="John Lee"/>
    <s v="CONSUMER"/>
    <s v="united states"/>
    <s v="Detroit"/>
    <s v="Michigan"/>
    <n v="48205"/>
    <s v="Central"/>
    <s v="FUR-CH-10004875"/>
    <x v="0"/>
    <x v="1"/>
    <x v="1445"/>
    <n v="142.36000000000001"/>
    <n v="2"/>
    <n v="24"/>
    <s v="Pequeño"/>
    <n v="0"/>
    <n v="0"/>
    <n v="0"/>
    <n v="142.36000000000001"/>
    <s v="Medio"/>
    <n v="38.437199999999997"/>
    <n v="0.26999999999999996"/>
    <n v="-103.9228"/>
    <n v="0"/>
    <n v="0"/>
    <s v="CORRECTO"/>
    <n v="2015"/>
    <n v="0"/>
  </r>
  <r>
    <x v="4697"/>
    <x v="2322"/>
    <d v="2015-12-17T00:00:00"/>
    <d v="2015-12-17T00:00:00"/>
    <s v="Same Day"/>
    <x v="252"/>
    <s v="John Lee"/>
    <s v="CONSUMER"/>
    <s v="united states"/>
    <s v="Detroit"/>
    <s v="Michigan"/>
    <n v="48205"/>
    <s v="Central"/>
    <s v="FUR-CH-10003817"/>
    <x v="0"/>
    <x v="1"/>
    <x v="164"/>
    <n v="546.66"/>
    <n v="9"/>
    <n v="43"/>
    <s v="Grande"/>
    <n v="0"/>
    <n v="0"/>
    <n v="0"/>
    <n v="546.66"/>
    <s v="Muy Alto"/>
    <n v="136.66499999999999"/>
    <n v="0.25"/>
    <n v="-409.995"/>
    <n v="0"/>
    <n v="0"/>
    <s v="CORRECTO"/>
    <n v="2015"/>
    <n v="0"/>
  </r>
  <r>
    <x v="4698"/>
    <x v="2322"/>
    <d v="2015-12-17T00:00:00"/>
    <d v="2015-12-17T00:00:00"/>
    <s v="Same Day"/>
    <x v="252"/>
    <s v="John Lee"/>
    <s v="CONSUMER"/>
    <s v="united states"/>
    <s v="Detroit"/>
    <s v="Michigan"/>
    <n v="48205"/>
    <s v="Central"/>
    <s v="FUR-FU-10002116"/>
    <x v="0"/>
    <x v="5"/>
    <x v="1440"/>
    <n v="212.13"/>
    <n v="3"/>
    <n v="15"/>
    <s v="Mediano"/>
    <n v="0"/>
    <n v="0"/>
    <n v="0"/>
    <n v="212.13"/>
    <s v="Alto"/>
    <n v="14.8491"/>
    <n v="7.0000000000000007E-2"/>
    <n v="-197.2809"/>
    <n v="0"/>
    <n v="0"/>
    <s v="CORRECTO"/>
    <n v="2015"/>
    <n v="0"/>
  </r>
  <r>
    <x v="4699"/>
    <x v="2323"/>
    <d v="2017-05-11T00:00:00"/>
    <d v="2017-05-17T00:00:00"/>
    <s v="Standard Class"/>
    <x v="451"/>
    <s v="Julie Kriz"/>
    <s v="HOME OFFICE"/>
    <s v="united states"/>
    <s v="Austin"/>
    <s v="Texas"/>
    <n v="78745"/>
    <s v="Central"/>
    <s v="OFF-AR-10003481"/>
    <x v="1"/>
    <x v="6"/>
    <x v="1600"/>
    <n v="5.2480000000000002"/>
    <n v="2"/>
    <n v="24"/>
    <s v="Pequeño"/>
    <n v="0.2"/>
    <n v="1.0496000000000001"/>
    <n v="-1.0496000000000001"/>
    <n v="6.2976000000000001"/>
    <s v="Bajo"/>
    <n v="0.59040000000000004"/>
    <n v="0.1125"/>
    <n v="-3.6080000000000001"/>
    <n v="6"/>
    <n v="6"/>
    <s v="CORRECTO"/>
    <n v="2017"/>
    <n v="0"/>
  </r>
  <r>
    <x v="4700"/>
    <x v="2323"/>
    <d v="2017-05-11T00:00:00"/>
    <d v="2017-05-17T00:00:00"/>
    <s v="Standard Class"/>
    <x v="451"/>
    <s v="Julie Kriz"/>
    <s v="HOME OFFICE"/>
    <s v="united states"/>
    <s v="Austin"/>
    <s v="Texas"/>
    <n v="78745"/>
    <s v="Central"/>
    <s v="OFF-ST-10004180"/>
    <x v="1"/>
    <x v="4"/>
    <x v="244"/>
    <n v="74.415999999999997"/>
    <n v="2"/>
    <n v="11"/>
    <s v="Pequeño"/>
    <n v="0.2"/>
    <n v="14.8832"/>
    <n v="-14.8832"/>
    <n v="89.299199999999999"/>
    <s v="Medio"/>
    <n v="-14.8832"/>
    <n v="-0.2"/>
    <n v="-74.415999999999997"/>
    <n v="6"/>
    <n v="6"/>
    <s v="CORRECTO"/>
    <n v="2017"/>
    <n v="0"/>
  </r>
  <r>
    <x v="4701"/>
    <x v="2323"/>
    <d v="2017-05-11T00:00:00"/>
    <d v="2017-05-17T00:00:00"/>
    <s v="Standard Class"/>
    <x v="451"/>
    <s v="Julie Kriz"/>
    <s v="HOME OFFICE"/>
    <s v="united states"/>
    <s v="Austin"/>
    <s v="Texas"/>
    <n v="78745"/>
    <s v="Central"/>
    <s v="OFF-PA-10003657"/>
    <x v="1"/>
    <x v="10"/>
    <x v="630"/>
    <n v="6.8479999999999999"/>
    <n v="2"/>
    <n v="18"/>
    <s v="Pequeño"/>
    <n v="0.2"/>
    <n v="1.3696000000000002"/>
    <n v="-1.3695999999999999"/>
    <n v="8.2176000000000009"/>
    <s v="Bajo"/>
    <n v="2.14"/>
    <n v="0.3125"/>
    <n v="-3.3384"/>
    <n v="6"/>
    <n v="6"/>
    <s v="CORRECTO"/>
    <n v="2017"/>
    <n v="0"/>
  </r>
  <r>
    <x v="4702"/>
    <x v="2323"/>
    <d v="2017-05-11T00:00:00"/>
    <d v="2017-05-17T00:00:00"/>
    <s v="Standard Class"/>
    <x v="451"/>
    <s v="Julie Kriz"/>
    <s v="HOME OFFICE"/>
    <s v="united states"/>
    <s v="Austin"/>
    <s v="Texas"/>
    <n v="78745"/>
    <s v="Central"/>
    <s v="FUR-FU-10001967"/>
    <x v="0"/>
    <x v="5"/>
    <x v="296"/>
    <n v="7.9960000000000004"/>
    <n v="1"/>
    <n v="10"/>
    <s v="Pequeño"/>
    <n v="0.6"/>
    <n v="4.7976000000000001"/>
    <n v="-4.7976000000000001"/>
    <n v="12.793600000000001"/>
    <s v="Bajo"/>
    <n v="-6.9965000000000002"/>
    <n v="-0.875"/>
    <n v="-10.194900000000001"/>
    <n v="6"/>
    <n v="6"/>
    <s v="CORRECTO"/>
    <n v="2017"/>
    <n v="0"/>
  </r>
  <r>
    <x v="4703"/>
    <x v="2324"/>
    <d v="2016-06-24T00:00:00"/>
    <d v="2016-06-28T00:00:00"/>
    <s v="Standard Class"/>
    <x v="704"/>
    <s v="Dave Hallsten"/>
    <s v="CORPORATE"/>
    <s v="united states"/>
    <s v="Houston"/>
    <s v="Texas"/>
    <n v="77095"/>
    <s v="Central"/>
    <s v="OFF-AP-10002082"/>
    <x v="1"/>
    <x v="9"/>
    <x v="1101"/>
    <n v="8.7119999999999997"/>
    <n v="2"/>
    <n v="14"/>
    <s v="Pequeño"/>
    <n v="0.8"/>
    <n v="6.9695999999999998"/>
    <n v="-6.9695999999999998"/>
    <n v="15.6816"/>
    <s v="Bajo"/>
    <n v="-19.602"/>
    <n v="-2.25"/>
    <n v="-21.3444"/>
    <n v="4"/>
    <n v="4"/>
    <s v="CORRECTO"/>
    <n v="2016"/>
    <n v="0"/>
  </r>
  <r>
    <x v="4704"/>
    <x v="2325"/>
    <d v="2016-05-17T00:00:00"/>
    <d v="2016-05-18T00:00:00"/>
    <s v="First Class"/>
    <x v="151"/>
    <s v="Arthur Gainer"/>
    <s v="CONSUMER"/>
    <s v="united states"/>
    <s v="Waterbury"/>
    <s v="Connecticut"/>
    <n v="6708"/>
    <s v="East"/>
    <s v="OFF-SU-10000381"/>
    <x v="1"/>
    <x v="14"/>
    <x v="660"/>
    <n v="65.17"/>
    <n v="7"/>
    <n v="32"/>
    <s v="Grande"/>
    <n v="0"/>
    <n v="0"/>
    <n v="0"/>
    <n v="65.17"/>
    <s v="Medio"/>
    <n v="18.8993"/>
    <n v="0.28999999999999998"/>
    <n v="-46.270699999999998"/>
    <n v="1"/>
    <n v="1"/>
    <s v="CORRECTO"/>
    <n v="2016"/>
    <n v="0"/>
  </r>
  <r>
    <x v="4705"/>
    <x v="2325"/>
    <d v="2016-05-17T00:00:00"/>
    <d v="2016-05-18T00:00:00"/>
    <s v="First Class"/>
    <x v="151"/>
    <s v="Arthur Gainer"/>
    <s v="CONSUMER"/>
    <s v="united states"/>
    <s v="Waterbury"/>
    <s v="Connecticut"/>
    <n v="6708"/>
    <s v="East"/>
    <s v="OFF-LA-10002475"/>
    <x v="1"/>
    <x v="2"/>
    <x v="149"/>
    <n v="14.62"/>
    <n v="2"/>
    <n v="18"/>
    <s v="Pequeño"/>
    <n v="0"/>
    <n v="0"/>
    <n v="0"/>
    <n v="14.62"/>
    <s v="Bajo"/>
    <n v="6.8714000000000004"/>
    <n v="0.47000000000000003"/>
    <n v="-7.7485999999999997"/>
    <n v="1"/>
    <n v="1"/>
    <s v="CORRECTO"/>
    <n v="2016"/>
    <n v="0"/>
  </r>
  <r>
    <x v="4706"/>
    <x v="2325"/>
    <d v="2016-05-17T00:00:00"/>
    <d v="2016-05-18T00:00:00"/>
    <s v="First Class"/>
    <x v="151"/>
    <s v="Arthur Gainer"/>
    <s v="CONSUMER"/>
    <s v="united states"/>
    <s v="Waterbury"/>
    <s v="Connecticut"/>
    <n v="6708"/>
    <s v="East"/>
    <s v="FUR-FU-10003975"/>
    <x v="0"/>
    <x v="5"/>
    <x v="783"/>
    <n v="173.24"/>
    <n v="4"/>
    <n v="13"/>
    <s v="Mediano"/>
    <n v="0"/>
    <n v="0"/>
    <n v="0"/>
    <n v="173.24"/>
    <s v="Medio"/>
    <n v="17.324000000000002"/>
    <n v="0.1"/>
    <n v="-155.916"/>
    <n v="1"/>
    <n v="1"/>
    <s v="CORRECTO"/>
    <n v="2016"/>
    <n v="0"/>
  </r>
  <r>
    <x v="4707"/>
    <x v="2326"/>
    <d v="2017-06-29T00:00:00"/>
    <d v="2017-06-30T00:00:00"/>
    <s v="First Class"/>
    <x v="576"/>
    <s v="William Brown"/>
    <s v="CONSUMER"/>
    <s v="united states"/>
    <s v="Los Angeles"/>
    <s v="California"/>
    <n v="90049"/>
    <s v="West"/>
    <s v="OFF-BI-10003091"/>
    <x v="1"/>
    <x v="8"/>
    <x v="1174"/>
    <n v="895.92"/>
    <n v="5"/>
    <n v="23"/>
    <s v="Grande"/>
    <n v="0.2"/>
    <n v="179.184"/>
    <n v="-179.184"/>
    <n v="1075.104"/>
    <s v="Muy Alto"/>
    <n v="302.37299999999999"/>
    <n v="0.33750000000000002"/>
    <n v="-414.363"/>
    <n v="1"/>
    <n v="1"/>
    <s v="CORRECTO"/>
    <n v="2017"/>
    <n v="0"/>
  </r>
  <r>
    <x v="4708"/>
    <x v="2326"/>
    <d v="2017-06-29T00:00:00"/>
    <d v="2017-06-30T00:00:00"/>
    <s v="First Class"/>
    <x v="576"/>
    <s v="William Brown"/>
    <s v="CONSUMER"/>
    <s v="united states"/>
    <s v="Los Angeles"/>
    <s v="California"/>
    <n v="90049"/>
    <s v="West"/>
    <s v="OFF-ST-10002974"/>
    <x v="1"/>
    <x v="4"/>
    <x v="123"/>
    <n v="130.71"/>
    <n v="3"/>
    <n v="30"/>
    <s v="Mediano"/>
    <n v="0"/>
    <n v="0"/>
    <n v="0"/>
    <n v="130.71"/>
    <s v="Medio"/>
    <n v="39.213000000000001"/>
    <n v="0.3"/>
    <n v="-91.497"/>
    <n v="1"/>
    <n v="1"/>
    <s v="CORRECTO"/>
    <n v="2017"/>
    <n v="0"/>
  </r>
  <r>
    <x v="4709"/>
    <x v="2326"/>
    <d v="2017-06-29T00:00:00"/>
    <d v="2017-06-30T00:00:00"/>
    <s v="First Class"/>
    <x v="576"/>
    <s v="William Brown"/>
    <s v="CONSUMER"/>
    <s v="united states"/>
    <s v="Los Angeles"/>
    <s v="California"/>
    <n v="90049"/>
    <s v="West"/>
    <s v="OFF-AR-10000255"/>
    <x v="1"/>
    <x v="6"/>
    <x v="807"/>
    <n v="11.68"/>
    <n v="2"/>
    <n v="13"/>
    <s v="Pequeño"/>
    <n v="0"/>
    <n v="0"/>
    <n v="0"/>
    <n v="11.68"/>
    <s v="Bajo"/>
    <n v="3.0367999999999999"/>
    <n v="0.26"/>
    <n v="-8.6432000000000002"/>
    <n v="1"/>
    <n v="1"/>
    <s v="CORRECTO"/>
    <n v="2017"/>
    <n v="0"/>
  </r>
  <r>
    <x v="4710"/>
    <x v="2326"/>
    <d v="2017-06-29T00:00:00"/>
    <d v="2017-06-30T00:00:00"/>
    <s v="First Class"/>
    <x v="576"/>
    <s v="William Brown"/>
    <s v="CONSUMER"/>
    <s v="united states"/>
    <s v="Los Angeles"/>
    <s v="California"/>
    <n v="90049"/>
    <s v="West"/>
    <s v="TEC-AC-10001284"/>
    <x v="2"/>
    <x v="11"/>
    <x v="1181"/>
    <n v="62.31"/>
    <n v="3"/>
    <n v="24"/>
    <s v="Mediano"/>
    <n v="0"/>
    <n v="0"/>
    <n v="0"/>
    <n v="62.31"/>
    <s v="Medio"/>
    <n v="22.4316"/>
    <n v="0.36"/>
    <n v="-39.878399999999999"/>
    <n v="1"/>
    <n v="1"/>
    <s v="CORRECTO"/>
    <n v="2017"/>
    <n v="0"/>
  </r>
  <r>
    <x v="4711"/>
    <x v="2327"/>
    <d v="2014-03-31T00:00:00"/>
    <d v="2014-03-31T00:00:00"/>
    <s v="Same Day"/>
    <x v="123"/>
    <s v="Jas O'Carroll"/>
    <s v="CONSUMER"/>
    <s v="united states"/>
    <s v="Philadelphia"/>
    <s v="Pennsylvania"/>
    <n v="19120"/>
    <s v="East"/>
    <s v="OFF-BI-10003529"/>
    <x v="1"/>
    <x v="8"/>
    <x v="796"/>
    <n v="0.85199999999999998"/>
    <n v="1"/>
    <n v="17"/>
    <s v="Pequeño"/>
    <n v="0.7"/>
    <n v="0.59639999999999993"/>
    <n v="-0.59640000000000004"/>
    <n v="1.4483999999999999"/>
    <s v="Bajo"/>
    <n v="-0.59640000000000004"/>
    <n v="-0.70000000000000007"/>
    <n v="-0.85199999999999998"/>
    <n v="0"/>
    <n v="0"/>
    <s v="CORRECTO"/>
    <n v="2014"/>
    <n v="0"/>
  </r>
  <r>
    <x v="4712"/>
    <x v="2328"/>
    <d v="2014-12-16T00:00:00"/>
    <d v="2014-12-21T00:00:00"/>
    <s v="Standard Class"/>
    <x v="719"/>
    <s v="Ed Jacobs"/>
    <s v="CONSUMER"/>
    <s v="united states"/>
    <s v="Huntsville"/>
    <s v="Texas"/>
    <n v="77340"/>
    <s v="Central"/>
    <s v="OFF-PA-10000029"/>
    <x v="1"/>
    <x v="10"/>
    <x v="811"/>
    <n v="36.287999999999997"/>
    <n v="7"/>
    <n v="17"/>
    <s v="Grande"/>
    <n v="0.2"/>
    <n v="7.2576000000000001"/>
    <n v="-7.2576000000000001"/>
    <n v="43.545599999999993"/>
    <s v="Bajo"/>
    <n v="12.700799999999999"/>
    <n v="0.35000000000000003"/>
    <n v="-16.329599999999999"/>
    <n v="5"/>
    <n v="5"/>
    <s v="CORRECTO"/>
    <n v="2014"/>
    <n v="0"/>
  </r>
  <r>
    <x v="4713"/>
    <x v="2328"/>
    <d v="2014-12-16T00:00:00"/>
    <d v="2014-12-21T00:00:00"/>
    <s v="Standard Class"/>
    <x v="719"/>
    <s v="Ed Jacobs"/>
    <s v="CONSUMER"/>
    <s v="united states"/>
    <s v="Huntsville"/>
    <s v="Texas"/>
    <n v="77340"/>
    <s v="Central"/>
    <s v="FUR-FU-10002116"/>
    <x v="0"/>
    <x v="5"/>
    <x v="1440"/>
    <n v="56.567999999999998"/>
    <n v="2"/>
    <n v="15"/>
    <s v="Pequeño"/>
    <n v="0.6"/>
    <n v="33.940799999999996"/>
    <n v="-33.940800000000003"/>
    <n v="90.508799999999994"/>
    <s v="Medio"/>
    <n v="-74.952600000000004"/>
    <n v="-1.3250000000000002"/>
    <n v="-97.579800000000006"/>
    <n v="5"/>
    <n v="5"/>
    <s v="CORRECTO"/>
    <n v="2014"/>
    <n v="0"/>
  </r>
  <r>
    <x v="4714"/>
    <x v="2329"/>
    <d v="2017-05-18T00:00:00"/>
    <d v="2017-05-20T00:00:00"/>
    <s v="First Class"/>
    <x v="455"/>
    <s v="Adrian Barton"/>
    <s v="CONSUMER"/>
    <s v="united states"/>
    <s v="Portland"/>
    <s v="Oregon"/>
    <n v="97206"/>
    <s v="West"/>
    <s v="TEC-PH-10002200"/>
    <x v="2"/>
    <x v="7"/>
    <x v="1480"/>
    <n v="344.70400000000001"/>
    <n v="2"/>
    <n v="16"/>
    <s v="Pequeño"/>
    <n v="0.2"/>
    <n v="68.94080000000001"/>
    <n v="-68.940799999999996"/>
    <n v="413.64480000000003"/>
    <s v="Alto"/>
    <n v="38.779200000000003"/>
    <n v="0.1125"/>
    <n v="-236.98400000000001"/>
    <n v="2"/>
    <n v="2"/>
    <s v="CORRECTO"/>
    <n v="2017"/>
    <n v="0"/>
  </r>
  <r>
    <x v="4715"/>
    <x v="2330"/>
    <d v="2015-05-12T00:00:00"/>
    <d v="2015-05-16T00:00:00"/>
    <s v="Standard Class"/>
    <x v="398"/>
    <s v="Larry Tron"/>
    <s v="CONSUMER"/>
    <s v="united states"/>
    <s v="Louisville"/>
    <s v="Colorado"/>
    <n v="80027"/>
    <s v="West"/>
    <s v="TEC-PH-10000441"/>
    <x v="2"/>
    <x v="7"/>
    <x v="1055"/>
    <n v="201.584"/>
    <n v="2"/>
    <n v="25"/>
    <s v="Pequeño"/>
    <n v="0.2"/>
    <n v="40.316800000000001"/>
    <n v="-40.316800000000001"/>
    <n v="241.9008"/>
    <s v="Alto"/>
    <n v="20.1584"/>
    <n v="0.1"/>
    <n v="-141.1088"/>
    <n v="4"/>
    <n v="4"/>
    <s v="CORRECTO"/>
    <n v="2015"/>
    <n v="0"/>
  </r>
  <r>
    <x v="4716"/>
    <x v="2331"/>
    <d v="2017-12-03T00:00:00"/>
    <d v="2017-12-07T00:00:00"/>
    <s v="Second Class"/>
    <x v="475"/>
    <s v="Corinna Mitchell"/>
    <s v="HOME OFFICE"/>
    <s v="united states"/>
    <s v="Seattle"/>
    <s v="Washington"/>
    <n v="98115"/>
    <s v="West"/>
    <s v="FUR-TA-10002958"/>
    <x v="0"/>
    <x v="3"/>
    <x v="965"/>
    <n v="521.96"/>
    <n v="2"/>
    <n v="36"/>
    <s v="Pequeño"/>
    <n v="0"/>
    <n v="0"/>
    <n v="0"/>
    <n v="521.96"/>
    <s v="Muy Alto"/>
    <n v="88.733199999999997"/>
    <n v="0.16999999999999998"/>
    <n v="-433.22680000000003"/>
    <n v="4"/>
    <n v="4"/>
    <s v="CORRECTO"/>
    <n v="2017"/>
    <n v="0"/>
  </r>
  <r>
    <x v="4717"/>
    <x v="2332"/>
    <d v="2015-12-12T00:00:00"/>
    <d v="2015-12-17T00:00:00"/>
    <s v="Standard Class"/>
    <x v="75"/>
    <s v="Eric Murdock"/>
    <s v="CONSUMER"/>
    <s v="united states"/>
    <s v="Baltimore"/>
    <s v="Maryland"/>
    <n v="21215"/>
    <s v="East"/>
    <s v="OFF-AR-10001662"/>
    <x v="1"/>
    <x v="6"/>
    <x v="448"/>
    <n v="8.2200000000000006"/>
    <n v="3"/>
    <n v="30"/>
    <s v="Mediano"/>
    <n v="0"/>
    <n v="0"/>
    <n v="0"/>
    <n v="8.2200000000000006"/>
    <s v="Bajo"/>
    <n v="2.2193999999999998"/>
    <n v="0.26999999999999996"/>
    <n v="-6.0006000000000004"/>
    <n v="5"/>
    <n v="5"/>
    <s v="CORRECTO"/>
    <n v="2015"/>
    <n v="0"/>
  </r>
  <r>
    <x v="4718"/>
    <x v="2333"/>
    <d v="2015-10-10T00:00:00"/>
    <d v="2015-10-11T00:00:00"/>
    <s v="First Class"/>
    <x v="249"/>
    <s v="Denny Joy"/>
    <s v="CORPORATE"/>
    <s v="united states"/>
    <s v="San Francisco"/>
    <s v="California"/>
    <n v="94109"/>
    <s v="West"/>
    <s v="OFF-PA-10004101"/>
    <x v="1"/>
    <x v="10"/>
    <x v="511"/>
    <n v="45.36"/>
    <n v="7"/>
    <n v="27"/>
    <s v="Grande"/>
    <n v="0"/>
    <n v="0"/>
    <n v="0"/>
    <n v="45.36"/>
    <s v="Bajo"/>
    <n v="21.7728"/>
    <n v="0.48"/>
    <n v="-23.587199999999999"/>
    <n v="1"/>
    <n v="1"/>
    <s v="CORRECTO"/>
    <n v="2015"/>
    <n v="0"/>
  </r>
  <r>
    <x v="4719"/>
    <x v="2334"/>
    <d v="2015-04-18T00:00:00"/>
    <d v="2015-04-20T00:00:00"/>
    <s v="Second Class"/>
    <x v="368"/>
    <s v="Deanra Eno"/>
    <s v="HOME OFFICE"/>
    <s v="united states"/>
    <s v="Los Angeles"/>
    <s v="California"/>
    <n v="90004"/>
    <s v="West"/>
    <s v="OFF-ST-10002756"/>
    <x v="1"/>
    <x v="4"/>
    <x v="273"/>
    <n v="947.17"/>
    <n v="7"/>
    <n v="33"/>
    <s v="Grande"/>
    <n v="0"/>
    <n v="0"/>
    <n v="0"/>
    <n v="947.17"/>
    <s v="Muy Alto"/>
    <n v="9.4717000000000002"/>
    <n v="0.01"/>
    <n v="-937.69830000000002"/>
    <n v="2"/>
    <n v="2"/>
    <s v="CORRECTO"/>
    <n v="2015"/>
    <n v="0"/>
  </r>
  <r>
    <x v="4720"/>
    <x v="2334"/>
    <d v="2015-04-18T00:00:00"/>
    <d v="2015-04-20T00:00:00"/>
    <s v="Second Class"/>
    <x v="368"/>
    <s v="Deanra Eno"/>
    <s v="HOME OFFICE"/>
    <s v="united states"/>
    <s v="Los Angeles"/>
    <s v="California"/>
    <n v="90004"/>
    <s v="West"/>
    <s v="OFF-PA-10000483"/>
    <x v="1"/>
    <x v="10"/>
    <x v="1681"/>
    <n v="61.96"/>
    <n v="2"/>
    <n v="15"/>
    <s v="Pequeño"/>
    <n v="0"/>
    <n v="0"/>
    <n v="0"/>
    <n v="61.96"/>
    <s v="Medio"/>
    <n v="27.882000000000001"/>
    <n v="0.45"/>
    <n v="-34.078000000000003"/>
    <n v="2"/>
    <n v="2"/>
    <s v="CORRECTO"/>
    <n v="2015"/>
    <n v="0"/>
  </r>
  <r>
    <x v="4721"/>
    <x v="2335"/>
    <d v="2014-06-07T00:00:00"/>
    <d v="2014-06-11T00:00:00"/>
    <s v="Second Class"/>
    <x v="749"/>
    <s v="Nick Radford"/>
    <s v="CONSUMER"/>
    <s v="united states"/>
    <s v="Aurora"/>
    <s v="Illinois"/>
    <n v="60505"/>
    <s v="Central"/>
    <s v="FUR-TA-10002041"/>
    <x v="0"/>
    <x v="3"/>
    <x v="363"/>
    <n v="268.935"/>
    <n v="3"/>
    <n v="20"/>
    <s v="Mediano"/>
    <n v="0.5"/>
    <n v="134.4675"/>
    <n v="-134.4675"/>
    <n v="403.40250000000003"/>
    <s v="Alto"/>
    <n v="-209.76929999999999"/>
    <n v="-0.77999999999999992"/>
    <n v="-344.23680000000002"/>
    <n v="4"/>
    <n v="4"/>
    <s v="CORRECTO"/>
    <n v="2014"/>
    <n v="0"/>
  </r>
  <r>
    <x v="4722"/>
    <x v="2336"/>
    <d v="2017-09-01T00:00:00"/>
    <d v="2017-09-07T00:00:00"/>
    <s v="Standard Class"/>
    <x v="278"/>
    <s v="Christine Kargatis"/>
    <s v="HOME OFFICE"/>
    <s v="united states"/>
    <s v="Seattle"/>
    <s v="Washington"/>
    <n v="98103"/>
    <s v="West"/>
    <s v="OFF-AR-10001166"/>
    <x v="1"/>
    <x v="6"/>
    <x v="772"/>
    <n v="7.58"/>
    <n v="1"/>
    <n v="86"/>
    <s v="Pequeño"/>
    <n v="0"/>
    <n v="0"/>
    <n v="0"/>
    <n v="7.58"/>
    <s v="Bajo"/>
    <n v="2.9561999999999999"/>
    <n v="0.39"/>
    <n v="-4.6238000000000001"/>
    <n v="6"/>
    <n v="6"/>
    <s v="CORRECTO"/>
    <n v="2017"/>
    <n v="0"/>
  </r>
  <r>
    <x v="4723"/>
    <x v="2337"/>
    <d v="2016-05-22T00:00:00"/>
    <d v="2016-05-22T00:00:00"/>
    <s v="Same Day"/>
    <x v="223"/>
    <s v="Jeremy Farry"/>
    <s v="CONSUMER"/>
    <s v="united states"/>
    <s v="Athens"/>
    <s v="Georgia"/>
    <n v="30605"/>
    <s v="South"/>
    <s v="OFF-LA-10004345"/>
    <x v="1"/>
    <x v="2"/>
    <x v="522"/>
    <n v="14.73"/>
    <n v="3"/>
    <n v="13"/>
    <s v="Mediano"/>
    <n v="0"/>
    <n v="0"/>
    <n v="0"/>
    <n v="14.73"/>
    <s v="Bajo"/>
    <n v="7.2176999999999998"/>
    <n v="0.49"/>
    <n v="-7.5122999999999998"/>
    <n v="0"/>
    <n v="0"/>
    <s v="CORRECTO"/>
    <n v="2016"/>
    <n v="0"/>
  </r>
  <r>
    <x v="4724"/>
    <x v="2338"/>
    <d v="2016-11-11T00:00:00"/>
    <d v="2016-11-15T00:00:00"/>
    <s v="Standard Class"/>
    <x v="697"/>
    <s v="Laurel Beltran"/>
    <s v="HOME OFFICE"/>
    <s v="united states"/>
    <s v="Apopka"/>
    <s v="Florida"/>
    <n v="32712"/>
    <s v="South"/>
    <s v="OFF-BI-10002852"/>
    <x v="1"/>
    <x v="8"/>
    <x v="91"/>
    <n v="9.8879999999999999"/>
    <n v="2"/>
    <n v="34"/>
    <s v="Pequeño"/>
    <n v="0.7"/>
    <n v="6.9215999999999998"/>
    <n v="-6.9215999999999998"/>
    <n v="16.8096"/>
    <s v="Bajo"/>
    <n v="-6.9215999999999998"/>
    <n v="-0.7"/>
    <n v="-9.8879999999999999"/>
    <n v="4"/>
    <n v="4"/>
    <s v="CORRECTO"/>
    <n v="2016"/>
    <n v="0"/>
  </r>
  <r>
    <x v="4725"/>
    <x v="2338"/>
    <d v="2016-11-11T00:00:00"/>
    <d v="2016-11-15T00:00:00"/>
    <s v="Standard Class"/>
    <x v="697"/>
    <s v="Laurel Beltran"/>
    <s v="HOME OFFICE"/>
    <s v="united states"/>
    <s v="Apopka"/>
    <s v="Florida"/>
    <n v="32712"/>
    <s v="South"/>
    <s v="OFF-AP-10001058"/>
    <x v="1"/>
    <x v="9"/>
    <x v="138"/>
    <n v="671.54399999999998"/>
    <n v="3"/>
    <n v="17"/>
    <s v="Mediano"/>
    <n v="0.2"/>
    <n v="134.30879999999999"/>
    <n v="-134.30879999999999"/>
    <n v="805.8528"/>
    <s v="Muy Alto"/>
    <n v="50.3658"/>
    <n v="7.4999999999999997E-2"/>
    <n v="-486.86939999999998"/>
    <n v="4"/>
    <n v="4"/>
    <s v="CORRECTO"/>
    <n v="2016"/>
    <n v="0"/>
  </r>
  <r>
    <x v="4726"/>
    <x v="2339"/>
    <d v="2014-11-25T00:00:00"/>
    <d v="2014-11-29T00:00:00"/>
    <s v="Second Class"/>
    <x v="486"/>
    <s v="Mike Pelletier"/>
    <s v="HOME OFFICE"/>
    <s v="united states"/>
    <s v="New York City"/>
    <s v="New York"/>
    <n v="10009"/>
    <s v="East"/>
    <s v="OFF-ST-10003470"/>
    <x v="1"/>
    <x v="4"/>
    <x v="1348"/>
    <n v="1117.92"/>
    <n v="4"/>
    <n v="25"/>
    <s v="Mediano"/>
    <n v="0"/>
    <n v="0"/>
    <n v="0"/>
    <n v="1117.92"/>
    <s v="Muy Alto"/>
    <n v="55.896000000000001"/>
    <n v="4.9999999999999996E-2"/>
    <n v="-1062.0239999999999"/>
    <n v="4"/>
    <n v="4"/>
    <s v="CORRECTO"/>
    <n v="2014"/>
    <n v="0"/>
  </r>
  <r>
    <x v="4727"/>
    <x v="2339"/>
    <d v="2014-11-25T00:00:00"/>
    <d v="2014-11-29T00:00:00"/>
    <s v="Second Class"/>
    <x v="486"/>
    <s v="Mike Pelletier"/>
    <s v="HOME OFFICE"/>
    <s v="united states"/>
    <s v="New York City"/>
    <s v="New York"/>
    <n v="10009"/>
    <s v="East"/>
    <s v="FUR-BO-10003159"/>
    <x v="0"/>
    <x v="0"/>
    <x v="1109"/>
    <n v="275.952"/>
    <n v="3"/>
    <n v="19"/>
    <s v="Mediano"/>
    <n v="0.2"/>
    <n v="55.190400000000004"/>
    <n v="-55.190399999999997"/>
    <n v="331.14240000000001"/>
    <s v="Alto"/>
    <n v="-37.943399999999997"/>
    <n v="-0.13749999999999998"/>
    <n v="-258.70499999999998"/>
    <n v="4"/>
    <n v="4"/>
    <s v="CORRECTO"/>
    <n v="2014"/>
    <n v="0"/>
  </r>
  <r>
    <x v="4728"/>
    <x v="2340"/>
    <d v="2014-11-07T00:00:00"/>
    <d v="2014-11-12T00:00:00"/>
    <s v="Standard Class"/>
    <x v="23"/>
    <s v="Lena Hernandez"/>
    <s v="CONSUMER"/>
    <s v="united states"/>
    <s v="San Francisco"/>
    <s v="California"/>
    <n v="94110"/>
    <s v="West"/>
    <s v="OFF-BI-10003684"/>
    <x v="1"/>
    <x v="8"/>
    <x v="714"/>
    <n v="123.14400000000001"/>
    <n v="7"/>
    <n v="44"/>
    <s v="Grande"/>
    <n v="0.2"/>
    <n v="24.628800000000002"/>
    <n v="-24.628799999999998"/>
    <n v="147.77280000000002"/>
    <s v="Medio"/>
    <n v="46.179000000000002"/>
    <n v="0.375"/>
    <n v="-52.336199999999998"/>
    <n v="5"/>
    <n v="5"/>
    <s v="CORRECTO"/>
    <n v="2014"/>
    <n v="0"/>
  </r>
  <r>
    <x v="4729"/>
    <x v="2341"/>
    <d v="2016-07-18T00:00:00"/>
    <d v="2016-07-23T00:00:00"/>
    <s v="Second Class"/>
    <x v="603"/>
    <s v="Susan Vittorini"/>
    <s v="CONSUMER"/>
    <s v="united states"/>
    <s v="Dallas"/>
    <s v="Texas"/>
    <n v="75217"/>
    <s v="Central"/>
    <s v="TEC-AC-10000487"/>
    <x v="2"/>
    <x v="11"/>
    <x v="1682"/>
    <n v="15.576000000000001"/>
    <n v="3"/>
    <n v="5"/>
    <s v="Mediano"/>
    <n v="0.2"/>
    <n v="3.1152000000000002"/>
    <n v="-3.1152000000000002"/>
    <n v="18.691200000000002"/>
    <s v="Bajo"/>
    <n v="3.3098999999999998"/>
    <n v="0.21249999999999999"/>
    <n v="-9.1509"/>
    <n v="5"/>
    <n v="5"/>
    <s v="CORRECTO"/>
    <n v="2016"/>
    <n v="0"/>
  </r>
  <r>
    <x v="4730"/>
    <x v="2342"/>
    <d v="2015-03-29T00:00:00"/>
    <d v="2015-03-31T00:00:00"/>
    <s v="Second Class"/>
    <x v="579"/>
    <s v="Richard Bierner"/>
    <s v="CONSUMER"/>
    <s v="united states"/>
    <s v="San Diego"/>
    <s v="California"/>
    <n v="92105"/>
    <s v="West"/>
    <s v="OFF-PA-10001736"/>
    <x v="1"/>
    <x v="10"/>
    <x v="130"/>
    <n v="212.64"/>
    <n v="6"/>
    <n v="18"/>
    <s v="Grande"/>
    <n v="0"/>
    <n v="0"/>
    <n v="0"/>
    <n v="212.64"/>
    <s v="Alto"/>
    <n v="99.940799999999996"/>
    <n v="0.47000000000000003"/>
    <n v="-112.6992"/>
    <n v="2"/>
    <n v="2"/>
    <s v="CORRECTO"/>
    <n v="2015"/>
    <n v="0"/>
  </r>
  <r>
    <x v="4731"/>
    <x v="2342"/>
    <d v="2015-03-29T00:00:00"/>
    <d v="2015-03-31T00:00:00"/>
    <s v="Second Class"/>
    <x v="579"/>
    <s v="Richard Bierner"/>
    <s v="CONSUMER"/>
    <s v="united states"/>
    <s v="San Diego"/>
    <s v="California"/>
    <n v="92105"/>
    <s v="West"/>
    <s v="OFF-PA-10001609"/>
    <x v="1"/>
    <x v="10"/>
    <x v="1116"/>
    <n v="9.8699999999999992"/>
    <n v="3"/>
    <n v="25"/>
    <s v="Mediano"/>
    <n v="0"/>
    <n v="0"/>
    <n v="0"/>
    <n v="9.8699999999999992"/>
    <s v="Bajo"/>
    <n v="4.5401999999999996"/>
    <n v="0.46"/>
    <n v="-5.3297999999999996"/>
    <n v="2"/>
    <n v="2"/>
    <s v="CORRECTO"/>
    <n v="2015"/>
    <n v="0"/>
  </r>
  <r>
    <x v="4732"/>
    <x v="2342"/>
    <d v="2015-03-29T00:00:00"/>
    <d v="2015-03-31T00:00:00"/>
    <s v="Second Class"/>
    <x v="579"/>
    <s v="Richard Bierner"/>
    <s v="CONSUMER"/>
    <s v="united states"/>
    <s v="San Diego"/>
    <s v="California"/>
    <n v="92105"/>
    <s v="West"/>
    <s v="TEC-AC-10003116"/>
    <x v="2"/>
    <x v="11"/>
    <x v="929"/>
    <n v="53.25"/>
    <n v="3"/>
    <n v="32"/>
    <s v="Mediano"/>
    <n v="0"/>
    <n v="0"/>
    <n v="0"/>
    <n v="53.25"/>
    <s v="Medio"/>
    <n v="20.767499999999998"/>
    <n v="0.38999999999999996"/>
    <n v="-32.482500000000002"/>
    <n v="2"/>
    <n v="2"/>
    <s v="CORRECTO"/>
    <n v="2015"/>
    <n v="0"/>
  </r>
  <r>
    <x v="4733"/>
    <x v="2342"/>
    <d v="2015-03-29T00:00:00"/>
    <d v="2015-03-31T00:00:00"/>
    <s v="Second Class"/>
    <x v="579"/>
    <s v="Richard Bierner"/>
    <s v="CONSUMER"/>
    <s v="united states"/>
    <s v="San Diego"/>
    <s v="California"/>
    <n v="92105"/>
    <s v="West"/>
    <s v="FUR-FU-10004586"/>
    <x v="0"/>
    <x v="5"/>
    <x v="1482"/>
    <n v="19.920000000000002"/>
    <n v="3"/>
    <n v="16"/>
    <s v="Mediano"/>
    <n v="0"/>
    <n v="0"/>
    <n v="0"/>
    <n v="19.920000000000002"/>
    <s v="Bajo"/>
    <n v="9.5616000000000003"/>
    <n v="0.48"/>
    <n v="-10.3584"/>
    <n v="2"/>
    <n v="2"/>
    <s v="CORRECTO"/>
    <n v="2015"/>
    <n v="0"/>
  </r>
  <r>
    <x v="4734"/>
    <x v="2343"/>
    <d v="2016-04-07T00:00:00"/>
    <d v="2016-04-12T00:00:00"/>
    <s v="Standard Class"/>
    <x v="114"/>
    <s v="Dorris liebe"/>
    <s v="CORPORATE"/>
    <s v="united states"/>
    <s v="New York City"/>
    <s v="New York"/>
    <n v="10035"/>
    <s v="East"/>
    <s v="FUR-CH-10000454"/>
    <x v="0"/>
    <x v="1"/>
    <x v="1"/>
    <n v="658.74599999999998"/>
    <n v="3"/>
    <n v="51"/>
    <s v="Mediano"/>
    <n v="0.1"/>
    <n v="65.874600000000001"/>
    <n v="-65.874600000000001"/>
    <n v="724.62059999999997"/>
    <s v="Muy Alto"/>
    <n v="146.38800000000001"/>
    <n v="0.22222222222222224"/>
    <n v="-446.48340000000002"/>
    <n v="5"/>
    <n v="5"/>
    <s v="CORRECTO"/>
    <n v="2016"/>
    <n v="0"/>
  </r>
  <r>
    <x v="4735"/>
    <x v="2344"/>
    <d v="2015-06-13T00:00:00"/>
    <d v="2015-06-19T00:00:00"/>
    <s v="Standard Class"/>
    <x v="390"/>
    <s v="Penelope Sewall"/>
    <s v="HOME OFFICE"/>
    <s v="united states"/>
    <s v="Lewiston"/>
    <s v="Maine"/>
    <n v="4240"/>
    <s v="East"/>
    <s v="OFF-BI-10004970"/>
    <x v="1"/>
    <x v="8"/>
    <x v="917"/>
    <n v="8.26"/>
    <n v="2"/>
    <n v="44"/>
    <s v="Pequeño"/>
    <n v="0"/>
    <n v="0"/>
    <n v="0"/>
    <n v="8.26"/>
    <s v="Bajo"/>
    <n v="3.8822000000000001"/>
    <n v="0.47000000000000003"/>
    <n v="-4.3777999999999997"/>
    <n v="6"/>
    <n v="6"/>
    <s v="CORRECTO"/>
    <n v="2015"/>
    <n v="0"/>
  </r>
  <r>
    <x v="4736"/>
    <x v="2344"/>
    <d v="2015-06-13T00:00:00"/>
    <d v="2015-06-19T00:00:00"/>
    <s v="Standard Class"/>
    <x v="390"/>
    <s v="Penelope Sewall"/>
    <s v="HOME OFFICE"/>
    <s v="united states"/>
    <s v="Lewiston"/>
    <s v="Maine"/>
    <n v="4240"/>
    <s v="East"/>
    <s v="OFF-BI-10002824"/>
    <x v="1"/>
    <x v="8"/>
    <x v="528"/>
    <n v="29.84"/>
    <n v="2"/>
    <n v="35"/>
    <s v="Pequeño"/>
    <n v="0"/>
    <n v="0"/>
    <n v="0"/>
    <n v="29.84"/>
    <s v="Bajo"/>
    <n v="13.428000000000001"/>
    <n v="0.45"/>
    <n v="-16.411999999999999"/>
    <n v="6"/>
    <n v="6"/>
    <s v="CORRECTO"/>
    <n v="2015"/>
    <n v="0"/>
  </r>
  <r>
    <x v="4737"/>
    <x v="2344"/>
    <d v="2015-06-13T00:00:00"/>
    <d v="2015-06-19T00:00:00"/>
    <s v="Standard Class"/>
    <x v="390"/>
    <s v="Penelope Sewall"/>
    <s v="HOME OFFICE"/>
    <s v="united states"/>
    <s v="Lewiston"/>
    <s v="Maine"/>
    <n v="4240"/>
    <s v="East"/>
    <s v="TEC-AC-10003657"/>
    <x v="2"/>
    <x v="11"/>
    <x v="152"/>
    <n v="67.98"/>
    <n v="2"/>
    <n v="13"/>
    <s v="Pequeño"/>
    <n v="0"/>
    <n v="0"/>
    <n v="0"/>
    <n v="67.98"/>
    <s v="Medio"/>
    <n v="14.9556"/>
    <n v="0.22"/>
    <n v="-53.0244"/>
    <n v="6"/>
    <n v="6"/>
    <s v="CORRECTO"/>
    <n v="2015"/>
    <n v="0"/>
  </r>
  <r>
    <x v="4738"/>
    <x v="2345"/>
    <d v="2015-02-18T00:00:00"/>
    <d v="2015-02-24T00:00:00"/>
    <s v="Standard Class"/>
    <x v="150"/>
    <s v="Guy Thornton"/>
    <s v="CONSUMER"/>
    <s v="united states"/>
    <s v="Long Beach"/>
    <s v="California"/>
    <n v="90805"/>
    <s v="West"/>
    <s v="OFF-LA-10003510"/>
    <x v="1"/>
    <x v="2"/>
    <x v="580"/>
    <n v="61.06"/>
    <n v="2"/>
    <n v="43"/>
    <s v="Pequeño"/>
    <n v="0"/>
    <n v="0"/>
    <n v="0"/>
    <n v="61.06"/>
    <s v="Medio"/>
    <n v="28.087599999999998"/>
    <n v="0.45999999999999996"/>
    <n v="-32.9724"/>
    <n v="6"/>
    <n v="6"/>
    <s v="CORRECTO"/>
    <n v="2015"/>
    <n v="0"/>
  </r>
  <r>
    <x v="4739"/>
    <x v="2345"/>
    <d v="2015-02-18T00:00:00"/>
    <d v="2015-02-24T00:00:00"/>
    <s v="Standard Class"/>
    <x v="150"/>
    <s v="Guy Thornton"/>
    <s v="CONSUMER"/>
    <s v="united states"/>
    <s v="Long Beach"/>
    <s v="California"/>
    <n v="90805"/>
    <s v="West"/>
    <s v="FUR-TA-10001676"/>
    <x v="0"/>
    <x v="3"/>
    <x v="966"/>
    <n v="35.543999999999997"/>
    <n v="1"/>
    <n v="22"/>
    <s v="Pequeño"/>
    <n v="0.2"/>
    <n v="7.1087999999999996"/>
    <n v="-7.1087999999999996"/>
    <n v="42.652799999999999"/>
    <s v="Bajo"/>
    <n v="-0.88859999999999995"/>
    <n v="-2.5000000000000001E-2"/>
    <n v="-29.323799999999999"/>
    <n v="6"/>
    <n v="6"/>
    <s v="CORRECTO"/>
    <n v="2015"/>
    <n v="0"/>
  </r>
  <r>
    <x v="4740"/>
    <x v="2346"/>
    <d v="2017-11-12T00:00:00"/>
    <d v="2017-11-16T00:00:00"/>
    <s v="Standard Class"/>
    <x v="394"/>
    <s v="Christine Sundaresam"/>
    <s v="CONSUMER"/>
    <s v="united states"/>
    <s v="Seattle"/>
    <s v="Washington"/>
    <n v="98115"/>
    <s v="West"/>
    <s v="OFF-LA-10004853"/>
    <x v="1"/>
    <x v="2"/>
    <x v="690"/>
    <n v="9.9600000000000009"/>
    <n v="2"/>
    <n v="19"/>
    <s v="Pequeño"/>
    <n v="0"/>
    <n v="0"/>
    <n v="0"/>
    <n v="9.9600000000000009"/>
    <s v="Bajo"/>
    <n v="4.5815999999999999"/>
    <n v="0.45999999999999996"/>
    <n v="-5.3784000000000001"/>
    <n v="4"/>
    <n v="4"/>
    <s v="CORRECTO"/>
    <n v="2017"/>
    <n v="0"/>
  </r>
  <r>
    <x v="4741"/>
    <x v="2346"/>
    <d v="2017-11-12T00:00:00"/>
    <d v="2017-11-16T00:00:00"/>
    <s v="Standard Class"/>
    <x v="394"/>
    <s v="Christine Sundaresam"/>
    <s v="CONSUMER"/>
    <s v="united states"/>
    <s v="Seattle"/>
    <s v="Washington"/>
    <n v="98115"/>
    <s v="West"/>
    <s v="OFF-AR-10000315"/>
    <x v="1"/>
    <x v="6"/>
    <x v="1306"/>
    <n v="9.2100000000000009"/>
    <n v="3"/>
    <n v="8"/>
    <s v="Mediano"/>
    <n v="0"/>
    <n v="0"/>
    <n v="0"/>
    <n v="9.2100000000000009"/>
    <s v="Bajo"/>
    <n v="2.3025000000000002"/>
    <n v="0.25"/>
    <n v="-6.9074999999999998"/>
    <n v="4"/>
    <n v="4"/>
    <s v="CORRECTO"/>
    <n v="2017"/>
    <n v="0"/>
  </r>
  <r>
    <x v="4742"/>
    <x v="2346"/>
    <d v="2017-11-12T00:00:00"/>
    <d v="2017-11-16T00:00:00"/>
    <s v="Standard Class"/>
    <x v="394"/>
    <s v="Christine Sundaresam"/>
    <s v="CONSUMER"/>
    <s v="united states"/>
    <s v="Seattle"/>
    <s v="Washington"/>
    <n v="98115"/>
    <s v="West"/>
    <s v="OFF-SU-10000381"/>
    <x v="1"/>
    <x v="14"/>
    <x v="660"/>
    <n v="27.93"/>
    <n v="3"/>
    <n v="32"/>
    <s v="Mediano"/>
    <n v="0"/>
    <n v="0"/>
    <n v="0"/>
    <n v="27.93"/>
    <s v="Bajo"/>
    <n v="8.0997000000000003"/>
    <n v="0.29000000000000004"/>
    <n v="-19.830300000000001"/>
    <n v="4"/>
    <n v="4"/>
    <s v="CORRECTO"/>
    <n v="2017"/>
    <n v="0"/>
  </r>
  <r>
    <x v="4743"/>
    <x v="2347"/>
    <d v="2017-03-05T00:00:00"/>
    <d v="2017-03-05T00:00:00"/>
    <s v="Same Day"/>
    <x v="148"/>
    <s v="Julia Dunbar"/>
    <s v="CONSUMER"/>
    <s v="united states"/>
    <s v="Rochester"/>
    <s v="Minnesota"/>
    <n v="55901"/>
    <s v="Central"/>
    <s v="OFF-FA-10002763"/>
    <x v="1"/>
    <x v="13"/>
    <x v="1420"/>
    <n v="7.9"/>
    <n v="2"/>
    <n v="25"/>
    <s v="Pequeño"/>
    <n v="0"/>
    <n v="0"/>
    <n v="0"/>
    <n v="7.9"/>
    <s v="Bajo"/>
    <n v="2.528"/>
    <n v="0.32"/>
    <n v="-5.3719999999999999"/>
    <n v="0"/>
    <n v="0"/>
    <s v="CORRECTO"/>
    <n v="2017"/>
    <n v="0"/>
  </r>
  <r>
    <x v="4744"/>
    <x v="2347"/>
    <d v="2017-03-05T00:00:00"/>
    <d v="2017-03-05T00:00:00"/>
    <s v="Same Day"/>
    <x v="148"/>
    <s v="Julia Dunbar"/>
    <s v="CONSUMER"/>
    <s v="united states"/>
    <s v="Rochester"/>
    <s v="Minnesota"/>
    <n v="55901"/>
    <s v="Central"/>
    <s v="OFF-ST-10000877"/>
    <x v="1"/>
    <x v="4"/>
    <x v="1113"/>
    <n v="221.16"/>
    <n v="4"/>
    <n v="20"/>
    <s v="Mediano"/>
    <n v="0"/>
    <n v="0"/>
    <n v="0"/>
    <n v="221.16"/>
    <s v="Alto"/>
    <n v="57.501600000000003"/>
    <n v="0.26"/>
    <n v="-163.6584"/>
    <n v="0"/>
    <n v="0"/>
    <s v="CORRECTO"/>
    <n v="2017"/>
    <n v="0"/>
  </r>
  <r>
    <x v="4745"/>
    <x v="2347"/>
    <d v="2017-03-05T00:00:00"/>
    <d v="2017-03-05T00:00:00"/>
    <s v="Same Day"/>
    <x v="148"/>
    <s v="Julia Dunbar"/>
    <s v="CONSUMER"/>
    <s v="united states"/>
    <s v="Rochester"/>
    <s v="Minnesota"/>
    <n v="55901"/>
    <s v="Central"/>
    <s v="OFF-BI-10001071"/>
    <x v="1"/>
    <x v="8"/>
    <x v="669"/>
    <n v="127.96"/>
    <n v="2"/>
    <n v="31"/>
    <s v="Pequeño"/>
    <n v="0"/>
    <n v="0"/>
    <n v="0"/>
    <n v="127.96"/>
    <s v="Medio"/>
    <n v="62.700400000000002"/>
    <n v="0.49000000000000005"/>
    <n v="-65.259600000000006"/>
    <n v="0"/>
    <n v="0"/>
    <s v="CORRECTO"/>
    <n v="2017"/>
    <n v="0"/>
  </r>
  <r>
    <x v="4746"/>
    <x v="2347"/>
    <d v="2017-03-05T00:00:00"/>
    <d v="2017-03-05T00:00:00"/>
    <s v="Same Day"/>
    <x v="148"/>
    <s v="Julia Dunbar"/>
    <s v="CONSUMER"/>
    <s v="united states"/>
    <s v="Rochester"/>
    <s v="Minnesota"/>
    <n v="55901"/>
    <s v="Central"/>
    <s v="OFF-BI-10001097"/>
    <x v="1"/>
    <x v="8"/>
    <x v="797"/>
    <n v="18.690000000000001"/>
    <n v="3"/>
    <n v="32"/>
    <s v="Mediano"/>
    <n v="0"/>
    <n v="0"/>
    <n v="0"/>
    <n v="18.690000000000001"/>
    <s v="Bajo"/>
    <n v="9.1580999999999992"/>
    <n v="0.48999999999999994"/>
    <n v="-9.5319000000000003"/>
    <n v="0"/>
    <n v="0"/>
    <s v="CORRECTO"/>
    <n v="2017"/>
    <n v="0"/>
  </r>
  <r>
    <x v="4747"/>
    <x v="2348"/>
    <d v="2016-03-03T00:00:00"/>
    <d v="2016-03-03T00:00:00"/>
    <s v="Same Day"/>
    <x v="378"/>
    <s v="Theresa Swint"/>
    <s v="CORPORATE"/>
    <s v="united states"/>
    <s v="San Francisco"/>
    <s v="California"/>
    <n v="94110"/>
    <s v="West"/>
    <s v="OFF-SU-10004782"/>
    <x v="1"/>
    <x v="14"/>
    <x v="1557"/>
    <n v="25.35"/>
    <n v="3"/>
    <n v="24"/>
    <s v="Mediano"/>
    <n v="0"/>
    <n v="0"/>
    <n v="0"/>
    <n v="25.35"/>
    <s v="Bajo"/>
    <n v="7.6050000000000004"/>
    <n v="0.3"/>
    <n v="-17.745000000000001"/>
    <n v="0"/>
    <n v="0"/>
    <s v="CORRECTO"/>
    <n v="2016"/>
    <n v="0"/>
  </r>
  <r>
    <x v="4748"/>
    <x v="2348"/>
    <d v="2016-03-03T00:00:00"/>
    <d v="2016-03-03T00:00:00"/>
    <s v="Same Day"/>
    <x v="378"/>
    <s v="Theresa Swint"/>
    <s v="CORPORATE"/>
    <s v="united states"/>
    <s v="San Francisco"/>
    <s v="California"/>
    <n v="94110"/>
    <s v="West"/>
    <s v="FUR-FU-10000672"/>
    <x v="0"/>
    <x v="5"/>
    <x v="1517"/>
    <n v="35.28"/>
    <n v="3"/>
    <n v="22"/>
    <s v="Mediano"/>
    <n v="0"/>
    <n v="0"/>
    <n v="0"/>
    <n v="35.28"/>
    <s v="Bajo"/>
    <n v="11.995200000000001"/>
    <n v="0.34"/>
    <n v="-23.284800000000001"/>
    <n v="0"/>
    <n v="0"/>
    <s v="CORRECTO"/>
    <n v="2016"/>
    <n v="0"/>
  </r>
  <r>
    <x v="4749"/>
    <x v="2349"/>
    <d v="2016-12-24T00:00:00"/>
    <d v="2016-12-25T00:00:00"/>
    <s v="First Class"/>
    <x v="296"/>
    <s v="Benjamin Venier"/>
    <s v="CORPORATE"/>
    <s v="united states"/>
    <s v="Seattle"/>
    <s v="Washington"/>
    <n v="98103"/>
    <s v="West"/>
    <s v="OFF-PA-10002986"/>
    <x v="1"/>
    <x v="10"/>
    <x v="482"/>
    <n v="33.4"/>
    <n v="5"/>
    <n v="46"/>
    <s v="Grande"/>
    <n v="0"/>
    <n v="0"/>
    <n v="0"/>
    <n v="33.4"/>
    <s v="Bajo"/>
    <n v="16.032"/>
    <n v="0.48000000000000004"/>
    <n v="-17.367999999999999"/>
    <n v="1"/>
    <n v="1"/>
    <s v="CORRECTO"/>
    <n v="2016"/>
    <n v="0"/>
  </r>
  <r>
    <x v="4750"/>
    <x v="2350"/>
    <d v="2016-10-07T00:00:00"/>
    <d v="2016-10-09T00:00:00"/>
    <s v="First Class"/>
    <x v="393"/>
    <s v="Dionis Lloyd"/>
    <s v="CORPORATE"/>
    <s v="united states"/>
    <s v="Spokane"/>
    <s v="Washington"/>
    <n v="99207"/>
    <s v="West"/>
    <s v="TEC-MA-10001972"/>
    <x v="2"/>
    <x v="15"/>
    <x v="1478"/>
    <n v="837.6"/>
    <n v="3"/>
    <n v="12"/>
    <s v="Mediano"/>
    <n v="0.2"/>
    <n v="167.52"/>
    <n v="-167.52"/>
    <n v="1005.12"/>
    <s v="Muy Alto"/>
    <n v="62.82"/>
    <n v="7.4999999999999997E-2"/>
    <n v="-607.26"/>
    <n v="2"/>
    <n v="2"/>
    <s v="CORRECTO"/>
    <n v="2016"/>
    <n v="0"/>
  </r>
  <r>
    <x v="4751"/>
    <x v="2351"/>
    <d v="2016-12-09T00:00:00"/>
    <d v="2016-12-13T00:00:00"/>
    <s v="Standard Class"/>
    <x v="12"/>
    <s v="Emily Burns"/>
    <s v="CONSUMER"/>
    <s v="united states"/>
    <s v="Franklin"/>
    <s v="Tennessee"/>
    <n v="37064"/>
    <s v="South"/>
    <s v="TEC-PH-10000169"/>
    <x v="2"/>
    <x v="7"/>
    <x v="1038"/>
    <n v="40.68"/>
    <n v="3"/>
    <n v="14"/>
    <s v="Mediano"/>
    <n v="0.2"/>
    <n v="8.136000000000001"/>
    <n v="-8.1359999999999992"/>
    <n v="48.816000000000003"/>
    <s v="Bajo"/>
    <n v="-9.1530000000000005"/>
    <n v="-0.22500000000000001"/>
    <n v="-41.697000000000003"/>
    <n v="4"/>
    <n v="4"/>
    <s v="CORRECTO"/>
    <n v="2016"/>
    <n v="0"/>
  </r>
  <r>
    <x v="4752"/>
    <x v="2352"/>
    <d v="2017-11-20T00:00:00"/>
    <d v="2017-11-24T00:00:00"/>
    <s v="Standard Class"/>
    <x v="301"/>
    <s v="Erica Smith"/>
    <s v="CONSUMER"/>
    <s v="united states"/>
    <s v="Jackson"/>
    <s v="Tennessee"/>
    <n v="38301"/>
    <s v="South"/>
    <s v="FUR-CH-10001482"/>
    <x v="0"/>
    <x v="1"/>
    <x v="541"/>
    <n v="209.56800000000001"/>
    <n v="2"/>
    <n v="20"/>
    <s v="Pequeño"/>
    <n v="0.2"/>
    <n v="41.913600000000002"/>
    <n v="-41.913600000000002"/>
    <n v="251.48160000000001"/>
    <s v="Alto"/>
    <n v="-23.5764"/>
    <n v="-0.11249999999999999"/>
    <n v="-191.23079999999999"/>
    <n v="4"/>
    <n v="4"/>
    <s v="CORRECTO"/>
    <n v="2017"/>
    <n v="0"/>
  </r>
  <r>
    <x v="4753"/>
    <x v="2353"/>
    <d v="2015-12-12T00:00:00"/>
    <d v="2015-12-16T00:00:00"/>
    <s v="Standard Class"/>
    <x v="102"/>
    <s v="Joni Blumstein"/>
    <s v="CONSUMER"/>
    <s v="united states"/>
    <s v="Austin"/>
    <s v="Texas"/>
    <n v="78745"/>
    <s v="Central"/>
    <s v="TEC-AC-10002018"/>
    <x v="2"/>
    <x v="11"/>
    <x v="1683"/>
    <n v="22.367999999999999"/>
    <n v="4"/>
    <n v="14"/>
    <s v="Mediano"/>
    <n v="0.2"/>
    <n v="4.4736000000000002"/>
    <n v="-4.4736000000000002"/>
    <n v="26.8416"/>
    <s v="Bajo"/>
    <n v="6.4307999999999996"/>
    <n v="0.28749999999999998"/>
    <n v="-11.4636"/>
    <n v="4"/>
    <n v="4"/>
    <s v="CORRECTO"/>
    <n v="2015"/>
    <n v="0"/>
  </r>
  <r>
    <x v="4754"/>
    <x v="2354"/>
    <d v="2017-02-03T00:00:00"/>
    <d v="2017-02-08T00:00:00"/>
    <s v="Standard Class"/>
    <x v="618"/>
    <s v="Shahid Collister"/>
    <s v="CONSUMER"/>
    <s v="united states"/>
    <s v="Pembroke Pines"/>
    <s v="Florida"/>
    <n v="33024"/>
    <s v="South"/>
    <s v="OFF-BI-10000301"/>
    <x v="1"/>
    <x v="8"/>
    <x v="625"/>
    <n v="3.8820000000000001"/>
    <n v="2"/>
    <n v="50"/>
    <s v="Pequeño"/>
    <n v="0.7"/>
    <n v="2.7174"/>
    <n v="-2.7174"/>
    <n v="6.5994000000000002"/>
    <s v="Bajo"/>
    <n v="-2.5880000000000001"/>
    <n v="-0.66666666666666663"/>
    <n v="-3.7526000000000002"/>
    <n v="5"/>
    <n v="5"/>
    <s v="CORRECTO"/>
    <n v="2017"/>
    <n v="0"/>
  </r>
  <r>
    <x v="4755"/>
    <x v="2354"/>
    <d v="2017-02-03T00:00:00"/>
    <d v="2017-02-08T00:00:00"/>
    <s v="Standard Class"/>
    <x v="618"/>
    <s v="Shahid Collister"/>
    <s v="CONSUMER"/>
    <s v="united states"/>
    <s v="Pembroke Pines"/>
    <s v="Florida"/>
    <n v="33024"/>
    <s v="South"/>
    <s v="OFF-PA-10004381"/>
    <x v="1"/>
    <x v="10"/>
    <x v="1684"/>
    <n v="115.29600000000001"/>
    <n v="3"/>
    <n v="10"/>
    <s v="Mediano"/>
    <n v="0.2"/>
    <n v="23.059200000000004"/>
    <n v="-23.059200000000001"/>
    <n v="138.35520000000002"/>
    <s v="Medio"/>
    <n v="40.3536"/>
    <n v="0.35"/>
    <n v="-51.883200000000002"/>
    <n v="5"/>
    <n v="5"/>
    <s v="CORRECTO"/>
    <n v="2017"/>
    <n v="0"/>
  </r>
  <r>
    <x v="4756"/>
    <x v="2355"/>
    <d v="2017-09-21T00:00:00"/>
    <d v="2017-09-25T00:00:00"/>
    <s v="Standard Class"/>
    <x v="12"/>
    <s v="Emily Burns"/>
    <s v="CONSUMER"/>
    <s v="united states"/>
    <s v="Philadelphia"/>
    <s v="Pennsylvania"/>
    <n v="19143"/>
    <s v="East"/>
    <s v="OFF-BI-10004141"/>
    <x v="1"/>
    <x v="8"/>
    <x v="1296"/>
    <n v="1.9079999999999999"/>
    <n v="2"/>
    <n v="13"/>
    <s v="Pequeño"/>
    <n v="0.7"/>
    <n v="1.3355999999999999"/>
    <n v="-1.3355999999999999"/>
    <n v="3.2435999999999998"/>
    <s v="Bajo"/>
    <n v="-1.5264"/>
    <n v="-0.8"/>
    <n v="-2.0988000000000002"/>
    <n v="4"/>
    <n v="4"/>
    <s v="CORRECTO"/>
    <n v="2017"/>
    <n v="0"/>
  </r>
  <r>
    <x v="4757"/>
    <x v="2356"/>
    <d v="2017-04-30T00:00:00"/>
    <d v="2017-05-05T00:00:00"/>
    <s v="Standard Class"/>
    <x v="679"/>
    <s v="Tony Chapman"/>
    <s v="HOME OFFICE"/>
    <s v="united states"/>
    <s v="Danville"/>
    <s v="Illinois"/>
    <n v="61832"/>
    <s v="Central"/>
    <s v="OFF-BI-10001575"/>
    <x v="1"/>
    <x v="8"/>
    <x v="582"/>
    <n v="43.372"/>
    <n v="7"/>
    <n v="18"/>
    <s v="Grande"/>
    <n v="0.8"/>
    <n v="34.697600000000001"/>
    <n v="-34.697600000000001"/>
    <n v="78.069600000000008"/>
    <s v="Medio"/>
    <n v="-69.395200000000003"/>
    <n v="-1.6"/>
    <n v="-78.069599999999994"/>
    <n v="5"/>
    <n v="5"/>
    <s v="CORRECTO"/>
    <n v="2017"/>
    <n v="0"/>
  </r>
  <r>
    <x v="4758"/>
    <x v="2357"/>
    <d v="2014-11-03T00:00:00"/>
    <d v="2014-11-07T00:00:00"/>
    <s v="Standard Class"/>
    <x v="611"/>
    <s v="Speros Goranitis"/>
    <s v="CONSUMER"/>
    <s v="united states"/>
    <s v="New York City"/>
    <s v="New York"/>
    <n v="10009"/>
    <s v="East"/>
    <s v="TEC-PH-10000984"/>
    <x v="2"/>
    <x v="7"/>
    <x v="470"/>
    <n v="783.96"/>
    <n v="4"/>
    <n v="27"/>
    <s v="Mediano"/>
    <n v="0"/>
    <n v="0"/>
    <n v="0"/>
    <n v="783.96"/>
    <s v="Muy Alto"/>
    <n v="219.50880000000001"/>
    <n v="0.27999999999999997"/>
    <n v="-564.45119999999997"/>
    <n v="4"/>
    <n v="4"/>
    <s v="CORRECTO"/>
    <n v="2014"/>
    <n v="0"/>
  </r>
  <r>
    <x v="4759"/>
    <x v="2357"/>
    <d v="2014-11-03T00:00:00"/>
    <d v="2014-11-07T00:00:00"/>
    <s v="Standard Class"/>
    <x v="611"/>
    <s v="Speros Goranitis"/>
    <s v="CONSUMER"/>
    <s v="united states"/>
    <s v="New York City"/>
    <s v="New York"/>
    <n v="10009"/>
    <s v="East"/>
    <s v="OFF-BI-10000666"/>
    <x v="1"/>
    <x v="8"/>
    <x v="989"/>
    <n v="48.896000000000001"/>
    <n v="2"/>
    <n v="29"/>
    <s v="Pequeño"/>
    <n v="0.2"/>
    <n v="9.7792000000000012"/>
    <n v="-9.7791999999999994"/>
    <n v="58.675200000000004"/>
    <s v="Medio"/>
    <n v="18.335999999999999"/>
    <n v="0.37499999999999994"/>
    <n v="-20.780799999999999"/>
    <n v="4"/>
    <n v="4"/>
    <s v="CORRECTO"/>
    <n v="2014"/>
    <n v="0"/>
  </r>
  <r>
    <x v="4760"/>
    <x v="2357"/>
    <d v="2014-11-03T00:00:00"/>
    <d v="2014-11-07T00:00:00"/>
    <s v="Standard Class"/>
    <x v="611"/>
    <s v="Speros Goranitis"/>
    <s v="CONSUMER"/>
    <s v="united states"/>
    <s v="New York City"/>
    <s v="New York"/>
    <n v="10009"/>
    <s v="East"/>
    <s v="OFF-BI-10003712"/>
    <x v="1"/>
    <x v="8"/>
    <x v="696"/>
    <n v="7.8559999999999999"/>
    <n v="2"/>
    <n v="45"/>
    <s v="Pequeño"/>
    <n v="0.2"/>
    <n v="1.5712000000000002"/>
    <n v="-1.5711999999999999"/>
    <n v="9.4271999999999991"/>
    <s v="Bajo"/>
    <n v="2.8477999999999999"/>
    <n v="0.36249999999999999"/>
    <n v="-3.4369999999999998"/>
    <n v="4"/>
    <n v="4"/>
    <s v="CORRECTO"/>
    <n v="2014"/>
    <n v="0"/>
  </r>
  <r>
    <x v="4761"/>
    <x v="2358"/>
    <d v="2016-12-30T00:00:00"/>
    <d v="2017-01-04T00:00:00"/>
    <s v="Standard Class"/>
    <x v="298"/>
    <s v="Bryan Mills"/>
    <s v="CONSUMER"/>
    <s v="united states"/>
    <s v="Columbus"/>
    <s v="Ohio"/>
    <n v="43229"/>
    <s v="East"/>
    <s v="OFF-LA-10003720"/>
    <x v="1"/>
    <x v="2"/>
    <x v="1636"/>
    <n v="5.9039999999999999"/>
    <n v="2"/>
    <n v="25"/>
    <s v="Pequeño"/>
    <n v="0.2"/>
    <n v="1.1808000000000001"/>
    <n v="-1.1808000000000001"/>
    <n v="7.0847999999999995"/>
    <s v="Bajo"/>
    <n v="1.9925999999999999"/>
    <n v="0.33749999999999997"/>
    <n v="-2.7305999999999999"/>
    <n v="5"/>
    <n v="5"/>
    <s v="CORRECTO"/>
    <n v="2016"/>
    <n v="0"/>
  </r>
  <r>
    <x v="4762"/>
    <x v="2358"/>
    <d v="2016-12-30T00:00:00"/>
    <d v="2017-01-04T00:00:00"/>
    <s v="Standard Class"/>
    <x v="298"/>
    <s v="Bryan Mills"/>
    <s v="CONSUMER"/>
    <s v="united states"/>
    <s v="Columbus"/>
    <s v="Ohio"/>
    <n v="43229"/>
    <s v="East"/>
    <s v="OFF-SU-10001664"/>
    <x v="1"/>
    <x v="14"/>
    <x v="1241"/>
    <n v="13.712"/>
    <n v="2"/>
    <n v="21"/>
    <s v="Pequeño"/>
    <n v="0.2"/>
    <n v="2.7423999999999999"/>
    <n v="-2.7423999999999999"/>
    <n v="16.4544"/>
    <s v="Bajo"/>
    <n v="1.0284"/>
    <n v="7.4999999999999997E-2"/>
    <n v="-9.9412000000000003"/>
    <n v="5"/>
    <n v="5"/>
    <s v="CORRECTO"/>
    <n v="2016"/>
    <n v="0"/>
  </r>
  <r>
    <x v="4763"/>
    <x v="2359"/>
    <d v="2014-09-17T00:00:00"/>
    <d v="2014-09-21T00:00:00"/>
    <s v="Standard Class"/>
    <x v="749"/>
    <s v="Nick Radford"/>
    <s v="CONSUMER"/>
    <s v="united states"/>
    <s v="Chula Vista"/>
    <s v="California"/>
    <n v="91911"/>
    <s v="West"/>
    <s v="OFF-EN-10001453"/>
    <x v="1"/>
    <x v="12"/>
    <x v="1685"/>
    <n v="182.94"/>
    <n v="3"/>
    <n v="16"/>
    <s v="Mediano"/>
    <n v="0"/>
    <n v="0"/>
    <n v="0"/>
    <n v="182.94"/>
    <s v="Medio"/>
    <n v="85.981800000000007"/>
    <n v="0.47000000000000003"/>
    <n v="-96.958200000000005"/>
    <n v="4"/>
    <n v="4"/>
    <s v="CORRECTO"/>
    <n v="2014"/>
    <n v="0"/>
  </r>
  <r>
    <x v="4764"/>
    <x v="2360"/>
    <d v="2017-11-24T00:00:00"/>
    <d v="2017-11-27T00:00:00"/>
    <s v="First Class"/>
    <x v="310"/>
    <s v="Patrick Gardner"/>
    <s v="CONSUMER"/>
    <s v="united states"/>
    <s v="San Francisco"/>
    <s v="California"/>
    <n v="94110"/>
    <s v="West"/>
    <s v="OFF-AR-10001860"/>
    <x v="1"/>
    <x v="6"/>
    <x v="916"/>
    <n v="27.76"/>
    <n v="4"/>
    <n v="27"/>
    <s v="Mediano"/>
    <n v="0"/>
    <n v="0"/>
    <n v="0"/>
    <n v="27.76"/>
    <s v="Bajo"/>
    <n v="9.9936000000000007"/>
    <n v="0.36"/>
    <n v="-17.766400000000001"/>
    <n v="3"/>
    <n v="3"/>
    <s v="CORRECTO"/>
    <n v="2017"/>
    <n v="0"/>
  </r>
  <r>
    <x v="4765"/>
    <x v="2361"/>
    <d v="2015-04-24T00:00:00"/>
    <d v="2015-04-28T00:00:00"/>
    <s v="Standard Class"/>
    <x v="489"/>
    <s v="Deborah Brumfield"/>
    <s v="HOME OFFICE"/>
    <s v="united states"/>
    <s v="New York City"/>
    <s v="New York"/>
    <n v="10009"/>
    <s v="East"/>
    <s v="OFF-AR-10001044"/>
    <x v="1"/>
    <x v="6"/>
    <x v="1051"/>
    <n v="25.99"/>
    <n v="1"/>
    <n v="27"/>
    <s v="Pequeño"/>
    <n v="0"/>
    <n v="0"/>
    <n v="0"/>
    <n v="25.99"/>
    <s v="Bajo"/>
    <n v="7.5370999999999997"/>
    <n v="0.28999999999999998"/>
    <n v="-18.4529"/>
    <n v="4"/>
    <n v="4"/>
    <s v="CORRECTO"/>
    <n v="2015"/>
    <n v="0"/>
  </r>
  <r>
    <x v="4766"/>
    <x v="2362"/>
    <d v="2015-03-09T00:00:00"/>
    <d v="2015-03-12T00:00:00"/>
    <s v="First Class"/>
    <x v="374"/>
    <s v="Noel Staavos"/>
    <s v="CORPORATE"/>
    <s v="united states"/>
    <s v="San Antonio"/>
    <s v="Texas"/>
    <n v="78207"/>
    <s v="Central"/>
    <s v="TEC-AC-10002473"/>
    <x v="2"/>
    <x v="11"/>
    <x v="720"/>
    <n v="113.52"/>
    <n v="5"/>
    <n v="49"/>
    <s v="Grande"/>
    <n v="0.2"/>
    <n v="22.704000000000001"/>
    <n v="-22.704000000000001"/>
    <n v="136.22399999999999"/>
    <s v="Medio"/>
    <n v="29.798999999999999"/>
    <n v="0.26250000000000001"/>
    <n v="-61.017000000000003"/>
    <n v="3"/>
    <n v="3"/>
    <s v="CORRECTO"/>
    <n v="2015"/>
    <n v="0"/>
  </r>
  <r>
    <x v="4767"/>
    <x v="2362"/>
    <d v="2015-03-09T00:00:00"/>
    <d v="2015-03-12T00:00:00"/>
    <s v="First Class"/>
    <x v="374"/>
    <s v="Noel Staavos"/>
    <s v="CORPORATE"/>
    <s v="united states"/>
    <s v="San Antonio"/>
    <s v="Texas"/>
    <n v="78207"/>
    <s v="Central"/>
    <s v="TEC-PH-10001809"/>
    <x v="2"/>
    <x v="7"/>
    <x v="1173"/>
    <n v="359.88"/>
    <n v="3"/>
    <n v="10"/>
    <s v="Mediano"/>
    <n v="0.2"/>
    <n v="71.975999999999999"/>
    <n v="-71.975999999999999"/>
    <n v="431.85599999999999"/>
    <s v="Alto"/>
    <n v="22.4925"/>
    <n v="6.25E-2"/>
    <n v="-265.41149999999999"/>
    <n v="3"/>
    <n v="3"/>
    <s v="CORRECTO"/>
    <n v="2015"/>
    <n v="0"/>
  </r>
  <r>
    <x v="4768"/>
    <x v="2363"/>
    <d v="2017-06-02T00:00:00"/>
    <d v="2017-06-03T00:00:00"/>
    <s v="Same Day"/>
    <x v="750"/>
    <s v="Cari Schnelling"/>
    <s v="CONSUMER"/>
    <s v="united states"/>
    <s v="Jacksonville"/>
    <s v="North Carolina"/>
    <n v="28540"/>
    <s v="South"/>
    <s v="OFF-PA-10004733"/>
    <x v="1"/>
    <x v="10"/>
    <x v="1580"/>
    <n v="25.344000000000001"/>
    <n v="4"/>
    <n v="13"/>
    <s v="Mediano"/>
    <n v="0.2"/>
    <n v="5.0688000000000004"/>
    <n v="-5.0688000000000004"/>
    <n v="30.412800000000001"/>
    <s v="Bajo"/>
    <n v="9.1872000000000007"/>
    <n v="0.36249999999999999"/>
    <n v="-11.087999999999999"/>
    <n v="1"/>
    <n v="1"/>
    <s v="CORRECTO"/>
    <n v="2017"/>
    <n v="0"/>
  </r>
  <r>
    <x v="4769"/>
    <x v="2364"/>
    <d v="2016-09-19T00:00:00"/>
    <d v="2016-09-24T00:00:00"/>
    <s v="Second Class"/>
    <x v="254"/>
    <s v="Chuck Clark"/>
    <s v="HOME OFFICE"/>
    <s v="united states"/>
    <s v="San Francisco"/>
    <s v="California"/>
    <n v="94109"/>
    <s v="West"/>
    <s v="OFF-BI-10003355"/>
    <x v="1"/>
    <x v="8"/>
    <x v="591"/>
    <n v="11.952"/>
    <n v="3"/>
    <n v="25"/>
    <s v="Mediano"/>
    <n v="0.2"/>
    <n v="2.3904000000000001"/>
    <n v="-2.3904000000000001"/>
    <n v="14.3424"/>
    <s v="Bajo"/>
    <n v="4.1832000000000003"/>
    <n v="0.35000000000000003"/>
    <n v="-5.3784000000000001"/>
    <n v="5"/>
    <n v="5"/>
    <s v="CORRECTO"/>
    <n v="2016"/>
    <n v="0"/>
  </r>
  <r>
    <x v="4770"/>
    <x v="2364"/>
    <d v="2016-09-19T00:00:00"/>
    <d v="2016-09-24T00:00:00"/>
    <s v="Second Class"/>
    <x v="254"/>
    <s v="Chuck Clark"/>
    <s v="HOME OFFICE"/>
    <s v="united states"/>
    <s v="San Francisco"/>
    <s v="California"/>
    <n v="94109"/>
    <s v="West"/>
    <s v="OFF-SU-10001212"/>
    <x v="1"/>
    <x v="14"/>
    <x v="1686"/>
    <n v="6.24"/>
    <n v="3"/>
    <n v="5"/>
    <s v="Mediano"/>
    <n v="0"/>
    <n v="0"/>
    <n v="0"/>
    <n v="6.24"/>
    <s v="Bajo"/>
    <n v="1.8720000000000001"/>
    <n v="0.3"/>
    <n v="-4.3680000000000003"/>
    <n v="5"/>
    <n v="5"/>
    <s v="CORRECTO"/>
    <n v="2016"/>
    <n v="0"/>
  </r>
  <r>
    <x v="4771"/>
    <x v="2365"/>
    <d v="2014-10-31T00:00:00"/>
    <d v="2014-11-03T00:00:00"/>
    <s v="Second Class"/>
    <x v="549"/>
    <s v="Amy Cox"/>
    <s v="CONSUMER"/>
    <s v="united states"/>
    <s v="Avondale"/>
    <s v="Arizona"/>
    <n v="85323"/>
    <s v="West"/>
    <s v="TEC-PH-10000486"/>
    <x v="2"/>
    <x v="7"/>
    <x v="39"/>
    <n v="742.33600000000001"/>
    <n v="8"/>
    <n v="24"/>
    <s v="Grande"/>
    <n v="0.2"/>
    <n v="148.46720000000002"/>
    <n v="-148.46719999999999"/>
    <n v="890.80320000000006"/>
    <s v="Muy Alto"/>
    <n v="83.512799999999999"/>
    <n v="0.1125"/>
    <n v="-510.35599999999999"/>
    <n v="3"/>
    <n v="3"/>
    <s v="CORRECTO"/>
    <n v="2014"/>
    <n v="0"/>
  </r>
  <r>
    <x v="4772"/>
    <x v="2366"/>
    <d v="2017-11-23T00:00:00"/>
    <d v="2017-11-27T00:00:00"/>
    <s v="Standard Class"/>
    <x v="200"/>
    <s v="Christopher Martinez"/>
    <s v="CONSUMER"/>
    <s v="united states"/>
    <s v="Chicago"/>
    <s v="Illinois"/>
    <n v="60610"/>
    <s v="Central"/>
    <s v="FUR-FU-10004909"/>
    <x v="0"/>
    <x v="5"/>
    <x v="1357"/>
    <n v="6.4640000000000004"/>
    <n v="1"/>
    <n v="18"/>
    <s v="Pequeño"/>
    <n v="0.6"/>
    <n v="3.8784000000000001"/>
    <n v="-3.8784000000000001"/>
    <n v="10.342400000000001"/>
    <s v="Bajo"/>
    <n v="-4.04"/>
    <n v="-0.625"/>
    <n v="-6.6256000000000004"/>
    <n v="4"/>
    <n v="4"/>
    <s v="CORRECTO"/>
    <n v="2017"/>
    <n v="0"/>
  </r>
  <r>
    <x v="4773"/>
    <x v="2366"/>
    <d v="2017-11-23T00:00:00"/>
    <d v="2017-11-27T00:00:00"/>
    <s v="Standard Class"/>
    <x v="200"/>
    <s v="Christopher Martinez"/>
    <s v="CONSUMER"/>
    <s v="united states"/>
    <s v="Chicago"/>
    <s v="Illinois"/>
    <n v="60610"/>
    <s v="Central"/>
    <s v="OFF-LA-10001613"/>
    <x v="1"/>
    <x v="2"/>
    <x v="743"/>
    <n v="11.52"/>
    <n v="5"/>
    <n v="44"/>
    <s v="Grande"/>
    <n v="0.2"/>
    <n v="2.3039999999999998"/>
    <n v="-2.3039999999999998"/>
    <n v="13.824"/>
    <s v="Bajo"/>
    <n v="4.1760000000000002"/>
    <n v="0.36250000000000004"/>
    <n v="-5.04"/>
    <n v="4"/>
    <n v="4"/>
    <s v="CORRECTO"/>
    <n v="2017"/>
    <n v="0"/>
  </r>
  <r>
    <x v="4774"/>
    <x v="2366"/>
    <d v="2017-11-23T00:00:00"/>
    <d v="2017-11-27T00:00:00"/>
    <s v="Standard Class"/>
    <x v="200"/>
    <s v="Christopher Martinez"/>
    <s v="CONSUMER"/>
    <s v="united states"/>
    <s v="Chicago"/>
    <s v="Illinois"/>
    <n v="60610"/>
    <s v="Central"/>
    <s v="TEC-PH-10004447"/>
    <x v="2"/>
    <x v="7"/>
    <x v="866"/>
    <n v="222.38399999999999"/>
    <n v="2"/>
    <n v="31"/>
    <s v="Pequeño"/>
    <n v="0.2"/>
    <n v="44.476799999999997"/>
    <n v="-44.476799999999997"/>
    <n v="266.86079999999998"/>
    <s v="Alto"/>
    <n v="16.678799999999999"/>
    <n v="7.4999999999999997E-2"/>
    <n v="-161.22839999999999"/>
    <n v="4"/>
    <n v="4"/>
    <s v="CORRECTO"/>
    <n v="2017"/>
    <n v="0"/>
  </r>
  <r>
    <x v="4775"/>
    <x v="2367"/>
    <d v="2017-11-16T00:00:00"/>
    <d v="2017-11-21T00:00:00"/>
    <s v="Standard Class"/>
    <x v="735"/>
    <s v="Eileen Kiefer"/>
    <s v="HOME OFFICE"/>
    <s v="united states"/>
    <s v="Escondido"/>
    <s v="California"/>
    <n v="92025"/>
    <s v="West"/>
    <s v="OFF-AR-10000255"/>
    <x v="1"/>
    <x v="6"/>
    <x v="807"/>
    <n v="23.36"/>
    <n v="4"/>
    <n v="13"/>
    <s v="Mediano"/>
    <n v="0"/>
    <n v="0"/>
    <n v="0"/>
    <n v="23.36"/>
    <s v="Bajo"/>
    <n v="6.0735999999999999"/>
    <n v="0.26"/>
    <n v="-17.2864"/>
    <n v="5"/>
    <n v="5"/>
    <s v="CORRECTO"/>
    <n v="2017"/>
    <n v="0"/>
  </r>
  <r>
    <x v="4776"/>
    <x v="2368"/>
    <d v="2016-02-19T00:00:00"/>
    <d v="2016-02-23T00:00:00"/>
    <s v="Second Class"/>
    <x v="316"/>
    <s v="Cyma Kinney"/>
    <s v="CORPORATE"/>
    <s v="united states"/>
    <s v="Long Beach"/>
    <s v="New York"/>
    <n v="11561"/>
    <s v="East"/>
    <s v="OFF-LA-10004425"/>
    <x v="1"/>
    <x v="2"/>
    <x v="859"/>
    <n v="8.67"/>
    <n v="3"/>
    <n v="21"/>
    <s v="Mediano"/>
    <n v="0"/>
    <n v="0"/>
    <n v="0"/>
    <n v="8.67"/>
    <s v="Bajo"/>
    <n v="4.0749000000000004"/>
    <n v="0.47000000000000003"/>
    <n v="-4.5951000000000004"/>
    <n v="4"/>
    <n v="4"/>
    <s v="CORRECTO"/>
    <n v="2016"/>
    <n v="0"/>
  </r>
  <r>
    <x v="4777"/>
    <x v="2368"/>
    <d v="2016-02-19T00:00:00"/>
    <d v="2016-02-23T00:00:00"/>
    <s v="Second Class"/>
    <x v="316"/>
    <s v="Cyma Kinney"/>
    <s v="CORPORATE"/>
    <s v="united states"/>
    <s v="Long Beach"/>
    <s v="New York"/>
    <n v="11561"/>
    <s v="East"/>
    <s v="OFF-SU-10001664"/>
    <x v="1"/>
    <x v="14"/>
    <x v="1241"/>
    <n v="25.71"/>
    <n v="3"/>
    <n v="21"/>
    <s v="Mediano"/>
    <n v="0"/>
    <n v="0"/>
    <n v="0"/>
    <n v="25.71"/>
    <s v="Bajo"/>
    <n v="6.6845999999999997"/>
    <n v="0.25999999999999995"/>
    <n v="-19.025400000000001"/>
    <n v="4"/>
    <n v="4"/>
    <s v="CORRECTO"/>
    <n v="2016"/>
    <n v="0"/>
  </r>
  <r>
    <x v="4778"/>
    <x v="2369"/>
    <d v="2017-11-07T00:00:00"/>
    <d v="2017-11-11T00:00:00"/>
    <s v="Standard Class"/>
    <x v="7"/>
    <s v="Pete Kriz"/>
    <s v="CONSUMER"/>
    <s v="united states"/>
    <s v="Newark"/>
    <s v="Delaware"/>
    <n v="19711"/>
    <s v="East"/>
    <s v="OFF-AP-10000696"/>
    <x v="1"/>
    <x v="9"/>
    <x v="336"/>
    <n v="100.94"/>
    <n v="7"/>
    <n v="30"/>
    <s v="Grande"/>
    <n v="0"/>
    <n v="0"/>
    <n v="0"/>
    <n v="100.94"/>
    <s v="Medio"/>
    <n v="33.310200000000002"/>
    <n v="0.33"/>
    <n v="-67.629800000000003"/>
    <n v="4"/>
    <n v="4"/>
    <s v="CORRECTO"/>
    <n v="2017"/>
    <n v="0"/>
  </r>
  <r>
    <x v="4779"/>
    <x v="2370"/>
    <d v="2014-07-08T00:00:00"/>
    <d v="2014-07-10T00:00:00"/>
    <s v="First Class"/>
    <x v="659"/>
    <s v="Michelle Huthwaite"/>
    <s v="CONSUMER"/>
    <s v="united states"/>
    <s v="Buffalo"/>
    <s v="New York"/>
    <n v="14215"/>
    <s v="East"/>
    <s v="FUR-CH-10002647"/>
    <x v="0"/>
    <x v="1"/>
    <x v="475"/>
    <n v="63.881999999999998"/>
    <n v="1"/>
    <n v="64"/>
    <s v="Pequeño"/>
    <n v="0.1"/>
    <n v="6.3882000000000003"/>
    <n v="-6.3882000000000003"/>
    <n v="70.270200000000003"/>
    <s v="Medio"/>
    <n v="10.647"/>
    <n v="0.16666666666666669"/>
    <n v="-46.846800000000002"/>
    <n v="2"/>
    <n v="2"/>
    <s v="CORRECTO"/>
    <n v="2014"/>
    <n v="0"/>
  </r>
  <r>
    <x v="4780"/>
    <x v="2371"/>
    <d v="2014-11-07T00:00:00"/>
    <d v="2014-11-12T00:00:00"/>
    <s v="Standard Class"/>
    <x v="56"/>
    <s v="Steven Cartwright"/>
    <s v="CONSUMER"/>
    <s v="united states"/>
    <s v="Houston"/>
    <s v="Texas"/>
    <n v="77070"/>
    <s v="Central"/>
    <s v="FUR-CH-10002758"/>
    <x v="0"/>
    <x v="1"/>
    <x v="1411"/>
    <n v="683.14400000000001"/>
    <n v="4"/>
    <n v="7"/>
    <s v="Mediano"/>
    <n v="0.3"/>
    <n v="204.94319999999999"/>
    <n v="-204.94319999999999"/>
    <n v="888.08719999999994"/>
    <s v="Muy Alto"/>
    <n v="0"/>
    <n v="0"/>
    <n v="-478.20080000000002"/>
    <n v="5"/>
    <n v="5"/>
    <s v="CORRECTO"/>
    <n v="2014"/>
    <n v="0"/>
  </r>
  <r>
    <x v="4781"/>
    <x v="2371"/>
    <d v="2014-11-07T00:00:00"/>
    <d v="2014-11-12T00:00:00"/>
    <s v="Standard Class"/>
    <x v="56"/>
    <s v="Steven Cartwright"/>
    <s v="CONSUMER"/>
    <s v="united states"/>
    <s v="Houston"/>
    <s v="Texas"/>
    <n v="77070"/>
    <s v="Central"/>
    <s v="OFF-BI-10000201"/>
    <x v="1"/>
    <x v="8"/>
    <x v="1687"/>
    <n v="1.476"/>
    <n v="3"/>
    <n v="25"/>
    <s v="Mediano"/>
    <n v="0.8"/>
    <n v="1.1808000000000001"/>
    <n v="-1.1808000000000001"/>
    <n v="2.6568000000000001"/>
    <s v="Bajo"/>
    <n v="-2.214"/>
    <n v="-1.5"/>
    <n v="-2.5091999999999999"/>
    <n v="5"/>
    <n v="5"/>
    <s v="CORRECTO"/>
    <n v="2014"/>
    <n v="0"/>
  </r>
  <r>
    <x v="4782"/>
    <x v="2371"/>
    <d v="2014-11-07T00:00:00"/>
    <d v="2014-11-12T00:00:00"/>
    <s v="Standard Class"/>
    <x v="56"/>
    <s v="Steven Cartwright"/>
    <s v="CONSUMER"/>
    <s v="united states"/>
    <s v="Houston"/>
    <s v="Texas"/>
    <n v="77070"/>
    <s v="Central"/>
    <s v="OFF-SU-10004115"/>
    <x v="1"/>
    <x v="14"/>
    <x v="515"/>
    <n v="40.712000000000003"/>
    <n v="7"/>
    <n v="13"/>
    <s v="Grande"/>
    <n v="0.2"/>
    <n v="8.1424000000000003"/>
    <n v="-8.1424000000000003"/>
    <n v="48.854400000000005"/>
    <s v="Bajo"/>
    <n v="3.5623"/>
    <n v="8.7499999999999994E-2"/>
    <n v="-29.007300000000001"/>
    <n v="5"/>
    <n v="5"/>
    <s v="CORRECTO"/>
    <n v="2014"/>
    <n v="0"/>
  </r>
  <r>
    <x v="4783"/>
    <x v="2372"/>
    <d v="2017-01-28T00:00:00"/>
    <d v="2017-02-01T00:00:00"/>
    <s v="Standard Class"/>
    <x v="673"/>
    <s v="Giulietta Baptist"/>
    <s v="CONSUMER"/>
    <s v="united states"/>
    <s v="Wichita"/>
    <s v="Kansas"/>
    <n v="67212"/>
    <s v="Central"/>
    <s v="OFF-PA-10000806"/>
    <x v="1"/>
    <x v="10"/>
    <x v="957"/>
    <n v="279.89999999999998"/>
    <n v="5"/>
    <n v="20"/>
    <s v="Grande"/>
    <n v="0"/>
    <n v="0"/>
    <n v="0"/>
    <n v="279.89999999999998"/>
    <s v="Alto"/>
    <n v="137.15100000000001"/>
    <n v="0.4900000000000001"/>
    <n v="-142.749"/>
    <n v="4"/>
    <n v="4"/>
    <s v="CORRECTO"/>
    <n v="2017"/>
    <n v="0"/>
  </r>
  <r>
    <x v="4784"/>
    <x v="2373"/>
    <d v="2015-12-11T00:00:00"/>
    <d v="2015-12-16T00:00:00"/>
    <s v="Standard Class"/>
    <x v="5"/>
    <s v="Irene Maddox"/>
    <s v="CONSUMER"/>
    <s v="united states"/>
    <s v="Colorado Springs"/>
    <s v="Colorado"/>
    <n v="80906"/>
    <s v="West"/>
    <s v="OFF-AR-10001473"/>
    <x v="1"/>
    <x v="6"/>
    <x v="1341"/>
    <n v="13.12"/>
    <n v="5"/>
    <n v="10"/>
    <s v="Grande"/>
    <n v="0.2"/>
    <n v="2.6240000000000001"/>
    <n v="-2.6240000000000001"/>
    <n v="15.744"/>
    <s v="Bajo"/>
    <n v="1.1479999999999999"/>
    <n v="8.7499999999999994E-2"/>
    <n v="-9.3480000000000008"/>
    <n v="5"/>
    <n v="5"/>
    <s v="CORRECTO"/>
    <n v="2015"/>
    <n v="0"/>
  </r>
  <r>
    <x v="4785"/>
    <x v="2373"/>
    <d v="2015-12-11T00:00:00"/>
    <d v="2015-12-16T00:00:00"/>
    <s v="Standard Class"/>
    <x v="5"/>
    <s v="Irene Maddox"/>
    <s v="CONSUMER"/>
    <s v="united states"/>
    <s v="Colorado Springs"/>
    <s v="Colorado"/>
    <n v="80906"/>
    <s v="West"/>
    <s v="FUR-BO-10003450"/>
    <x v="0"/>
    <x v="0"/>
    <x v="1353"/>
    <n v="69.575999999999993"/>
    <n v="4"/>
    <n v="14"/>
    <s v="Mediano"/>
    <n v="0.7"/>
    <n v="48.703199999999995"/>
    <n v="-48.703200000000002"/>
    <n v="118.27919999999999"/>
    <s v="Medio"/>
    <n v="-143.79040000000001"/>
    <n v="-2.0666666666666669"/>
    <n v="-164.66319999999999"/>
    <n v="5"/>
    <n v="5"/>
    <s v="CORRECTO"/>
    <n v="2015"/>
    <n v="0"/>
  </r>
  <r>
    <x v="4786"/>
    <x v="2373"/>
    <d v="2015-12-11T00:00:00"/>
    <d v="2015-12-16T00:00:00"/>
    <s v="Standard Class"/>
    <x v="5"/>
    <s v="Irene Maddox"/>
    <s v="CONSUMER"/>
    <s v="united states"/>
    <s v="Colorado Springs"/>
    <s v="Colorado"/>
    <n v="80906"/>
    <s v="West"/>
    <s v="OFF-AR-10001545"/>
    <x v="1"/>
    <x v="6"/>
    <x v="820"/>
    <n v="4.2240000000000002"/>
    <n v="3"/>
    <n v="23"/>
    <s v="Mediano"/>
    <n v="0.2"/>
    <n v="0.84480000000000011"/>
    <n v="-0.8448"/>
    <n v="5.0688000000000004"/>
    <s v="Bajo"/>
    <n v="0.47520000000000001"/>
    <n v="0.1125"/>
    <n v="-2.9039999999999999"/>
    <n v="5"/>
    <n v="5"/>
    <s v="CORRECTO"/>
    <n v="2015"/>
    <n v="0"/>
  </r>
  <r>
    <x v="4787"/>
    <x v="2373"/>
    <d v="2015-12-11T00:00:00"/>
    <d v="2015-12-16T00:00:00"/>
    <s v="Standard Class"/>
    <x v="5"/>
    <s v="Irene Maddox"/>
    <s v="CONSUMER"/>
    <s v="united states"/>
    <s v="Colorado Springs"/>
    <s v="Colorado"/>
    <n v="80906"/>
    <s v="West"/>
    <s v="TEC-AC-10004396"/>
    <x v="2"/>
    <x v="11"/>
    <x v="1688"/>
    <n v="58.08"/>
    <n v="4"/>
    <n v="12"/>
    <s v="Mediano"/>
    <n v="0.2"/>
    <n v="11.616"/>
    <n v="-11.616"/>
    <n v="69.695999999999998"/>
    <s v="Medio"/>
    <n v="-6.5339999999999998"/>
    <n v="-0.1125"/>
    <n v="-52.997999999999998"/>
    <n v="5"/>
    <n v="5"/>
    <s v="CORRECTO"/>
    <n v="2015"/>
    <n v="0"/>
  </r>
  <r>
    <x v="4788"/>
    <x v="2373"/>
    <d v="2015-12-11T00:00:00"/>
    <d v="2015-12-16T00:00:00"/>
    <s v="Standard Class"/>
    <x v="5"/>
    <s v="Irene Maddox"/>
    <s v="CONSUMER"/>
    <s v="united states"/>
    <s v="Colorado Springs"/>
    <s v="Colorado"/>
    <n v="80906"/>
    <s v="West"/>
    <s v="FUR-FU-10002456"/>
    <x v="0"/>
    <x v="5"/>
    <x v="1018"/>
    <n v="52.415999999999997"/>
    <n v="9"/>
    <n v="27"/>
    <s v="Grande"/>
    <n v="0.2"/>
    <n v="10.4832"/>
    <n v="-10.4832"/>
    <n v="62.899199999999993"/>
    <s v="Medio"/>
    <n v="15.069599999999999"/>
    <n v="0.28750000000000003"/>
    <n v="-26.863199999999999"/>
    <n v="5"/>
    <n v="5"/>
    <s v="CORRECTO"/>
    <n v="2015"/>
    <n v="0"/>
  </r>
  <r>
    <x v="4789"/>
    <x v="2373"/>
    <d v="2015-12-11T00:00:00"/>
    <d v="2015-12-16T00:00:00"/>
    <s v="Standard Class"/>
    <x v="5"/>
    <s v="Irene Maddox"/>
    <s v="CONSUMER"/>
    <s v="united states"/>
    <s v="Colorado Springs"/>
    <s v="Colorado"/>
    <n v="80906"/>
    <s v="West"/>
    <s v="FUR-FU-10001473"/>
    <x v="0"/>
    <x v="5"/>
    <x v="993"/>
    <n v="54.92"/>
    <n v="5"/>
    <n v="40"/>
    <s v="Grande"/>
    <n v="0.2"/>
    <n v="10.984000000000002"/>
    <n v="-10.984"/>
    <n v="65.903999999999996"/>
    <s v="Medio"/>
    <n v="10.984"/>
    <n v="0.19999999999999998"/>
    <n v="-32.951999999999998"/>
    <n v="5"/>
    <n v="5"/>
    <s v="CORRECTO"/>
    <n v="2015"/>
    <n v="0"/>
  </r>
  <r>
    <x v="4790"/>
    <x v="2373"/>
    <d v="2015-12-11T00:00:00"/>
    <d v="2015-12-16T00:00:00"/>
    <s v="Standard Class"/>
    <x v="5"/>
    <s v="Irene Maddox"/>
    <s v="CONSUMER"/>
    <s v="united states"/>
    <s v="Colorado Springs"/>
    <s v="Colorado"/>
    <n v="80906"/>
    <s v="West"/>
    <s v="FUR-TA-10000849"/>
    <x v="0"/>
    <x v="3"/>
    <x v="1327"/>
    <n v="364.95"/>
    <n v="5"/>
    <n v="13"/>
    <s v="Grande"/>
    <n v="0.5"/>
    <n v="182.47499999999999"/>
    <n v="-182.47499999999999"/>
    <n v="547.42499999999995"/>
    <s v="Muy Alto"/>
    <n v="-248.166"/>
    <n v="-0.68"/>
    <n v="-430.64100000000002"/>
    <n v="5"/>
    <n v="5"/>
    <s v="CORRECTO"/>
    <n v="2015"/>
    <n v="0"/>
  </r>
  <r>
    <x v="4791"/>
    <x v="2373"/>
    <d v="2015-12-11T00:00:00"/>
    <d v="2015-12-16T00:00:00"/>
    <s v="Standard Class"/>
    <x v="5"/>
    <s v="Irene Maddox"/>
    <s v="CONSUMER"/>
    <s v="united states"/>
    <s v="Colorado Springs"/>
    <s v="Colorado"/>
    <n v="80906"/>
    <s v="West"/>
    <s v="OFF-PA-10001166"/>
    <x v="1"/>
    <x v="10"/>
    <x v="1689"/>
    <n v="85.055999999999997"/>
    <n v="3"/>
    <n v="3"/>
    <s v="Mediano"/>
    <n v="0.2"/>
    <n v="17.011199999999999"/>
    <n v="-17.011199999999999"/>
    <n v="102.0672"/>
    <s v="Medio"/>
    <n v="28.706399999999999"/>
    <n v="0.33749999999999997"/>
    <n v="-39.3384"/>
    <n v="5"/>
    <n v="5"/>
    <s v="CORRECTO"/>
    <n v="2015"/>
    <n v="0"/>
  </r>
  <r>
    <x v="4792"/>
    <x v="2373"/>
    <d v="2015-12-11T00:00:00"/>
    <d v="2015-12-16T00:00:00"/>
    <s v="Standard Class"/>
    <x v="5"/>
    <s v="Irene Maddox"/>
    <s v="CONSUMER"/>
    <s v="united states"/>
    <s v="Colorado Springs"/>
    <s v="Colorado"/>
    <n v="80906"/>
    <s v="West"/>
    <s v="OFF-PA-10003256"/>
    <x v="1"/>
    <x v="10"/>
    <x v="96"/>
    <n v="27.696000000000002"/>
    <n v="3"/>
    <n v="11"/>
    <s v="Mediano"/>
    <n v="0.2"/>
    <n v="5.539200000000001"/>
    <n v="-5.5392000000000001"/>
    <n v="33.235200000000006"/>
    <s v="Bajo"/>
    <n v="9.6936"/>
    <n v="0.35"/>
    <n v="-12.463200000000001"/>
    <n v="5"/>
    <n v="5"/>
    <s v="CORRECTO"/>
    <n v="2015"/>
    <n v="0"/>
  </r>
  <r>
    <x v="4793"/>
    <x v="2374"/>
    <d v="2015-06-29T00:00:00"/>
    <d v="2015-07-04T00:00:00"/>
    <s v="Standard Class"/>
    <x v="514"/>
    <s v="Michelle Moray"/>
    <s v="CONSUMER"/>
    <s v="united states"/>
    <s v="New York City"/>
    <s v="New York"/>
    <n v="10011"/>
    <s v="East"/>
    <s v="OFF-PA-10002870"/>
    <x v="1"/>
    <x v="10"/>
    <x v="902"/>
    <n v="24.96"/>
    <n v="4"/>
    <n v="20"/>
    <s v="Mediano"/>
    <n v="0"/>
    <n v="0"/>
    <n v="0"/>
    <n v="24.96"/>
    <s v="Bajo"/>
    <n v="11.231999999999999"/>
    <n v="0.44999999999999996"/>
    <n v="-13.728"/>
    <n v="5"/>
    <n v="5"/>
    <s v="CORRECTO"/>
    <n v="2015"/>
    <n v="0"/>
  </r>
  <r>
    <x v="4794"/>
    <x v="2375"/>
    <d v="2015-03-16T00:00:00"/>
    <d v="2015-03-23T00:00:00"/>
    <s v="Standard Class"/>
    <x v="751"/>
    <s v="Monica Federle"/>
    <s v="CORPORATE"/>
    <s v="united states"/>
    <s v="Los Angeles"/>
    <s v="California"/>
    <n v="90036"/>
    <s v="West"/>
    <s v="FUR-FU-10001215"/>
    <x v="0"/>
    <x v="5"/>
    <x v="1609"/>
    <n v="43.13"/>
    <n v="1"/>
    <n v="17"/>
    <s v="Pequeño"/>
    <n v="0"/>
    <n v="0"/>
    <n v="0"/>
    <n v="43.13"/>
    <s v="Bajo"/>
    <n v="18.114599999999999"/>
    <n v="0.42"/>
    <n v="-25.0154"/>
    <n v="7"/>
    <n v="7"/>
    <s v="CORRECTO"/>
    <n v="2015"/>
    <n v="0"/>
  </r>
  <r>
    <x v="4795"/>
    <x v="2376"/>
    <d v="2015-08-13T00:00:00"/>
    <d v="2015-08-17T00:00:00"/>
    <s v="Standard Class"/>
    <x v="242"/>
    <s v="Clytie Kelty"/>
    <s v="CONSUMER"/>
    <s v="united states"/>
    <s v="Marietta"/>
    <s v="Georgia"/>
    <n v="30062"/>
    <s v="South"/>
    <s v="OFF-BI-10004187"/>
    <x v="1"/>
    <x v="8"/>
    <x v="620"/>
    <n v="5.64"/>
    <n v="3"/>
    <n v="26"/>
    <s v="Mediano"/>
    <n v="0"/>
    <n v="0"/>
    <n v="0"/>
    <n v="5.64"/>
    <s v="Bajo"/>
    <n v="2.7071999999999998"/>
    <n v="0.48"/>
    <n v="-2.9327999999999999"/>
    <n v="4"/>
    <n v="4"/>
    <s v="CORRECTO"/>
    <n v="2015"/>
    <n v="0"/>
  </r>
  <r>
    <x v="4796"/>
    <x v="2377"/>
    <d v="2016-05-14T00:00:00"/>
    <d v="2016-05-19T00:00:00"/>
    <s v="Standard Class"/>
    <x v="149"/>
    <s v="Michael Kennedy"/>
    <s v="CORPORATE"/>
    <s v="united states"/>
    <s v="Jacksonville"/>
    <s v="Florida"/>
    <n v="32216"/>
    <s v="South"/>
    <s v="OFF-BI-10001718"/>
    <x v="1"/>
    <x v="8"/>
    <x v="1225"/>
    <n v="57.582000000000001"/>
    <n v="3"/>
    <n v="50"/>
    <s v="Mediano"/>
    <n v="0.7"/>
    <n v="40.307400000000001"/>
    <n v="-40.307400000000001"/>
    <n v="97.889399999999995"/>
    <s v="Medio"/>
    <n v="-44.1462"/>
    <n v="-0.76666666666666661"/>
    <n v="-61.4208"/>
    <n v="5"/>
    <n v="5"/>
    <s v="CORRECTO"/>
    <n v="2016"/>
    <n v="0"/>
  </r>
  <r>
    <x v="4797"/>
    <x v="2377"/>
    <d v="2016-05-14T00:00:00"/>
    <d v="2016-05-19T00:00:00"/>
    <s v="Standard Class"/>
    <x v="149"/>
    <s v="Michael Kennedy"/>
    <s v="CORPORATE"/>
    <s v="united states"/>
    <s v="Jacksonville"/>
    <s v="Florida"/>
    <n v="32216"/>
    <s v="South"/>
    <s v="OFF-PA-10004983"/>
    <x v="1"/>
    <x v="10"/>
    <x v="1332"/>
    <n v="31.103999999999999"/>
    <n v="6"/>
    <n v="23"/>
    <s v="Grande"/>
    <n v="0.2"/>
    <n v="6.2208000000000006"/>
    <n v="-6.2207999999999997"/>
    <n v="37.324799999999996"/>
    <s v="Bajo"/>
    <n v="10.8864"/>
    <n v="0.35000000000000003"/>
    <n v="-13.9968"/>
    <n v="5"/>
    <n v="5"/>
    <s v="CORRECTO"/>
    <n v="2016"/>
    <n v="0"/>
  </r>
  <r>
    <x v="4798"/>
    <x v="2377"/>
    <d v="2016-05-14T00:00:00"/>
    <d v="2016-05-19T00:00:00"/>
    <s v="Standard Class"/>
    <x v="149"/>
    <s v="Michael Kennedy"/>
    <s v="CORPORATE"/>
    <s v="united states"/>
    <s v="Jacksonville"/>
    <s v="Florida"/>
    <n v="32216"/>
    <s v="South"/>
    <s v="FUR-FU-10002396"/>
    <x v="0"/>
    <x v="5"/>
    <x v="1590"/>
    <n v="30.192"/>
    <n v="3"/>
    <n v="18"/>
    <s v="Mediano"/>
    <n v="0.2"/>
    <n v="6.0384000000000002"/>
    <n v="-6.0384000000000002"/>
    <n v="36.230400000000003"/>
    <s v="Bajo"/>
    <n v="8.3027999999999995"/>
    <n v="0.27499999999999997"/>
    <n v="-15.8508"/>
    <n v="5"/>
    <n v="5"/>
    <s v="CORRECTO"/>
    <n v="2016"/>
    <n v="0"/>
  </r>
  <r>
    <x v="4799"/>
    <x v="2377"/>
    <d v="2016-05-14T00:00:00"/>
    <d v="2016-05-19T00:00:00"/>
    <s v="Standard Class"/>
    <x v="149"/>
    <s v="Michael Kennedy"/>
    <s v="CORPORATE"/>
    <s v="united states"/>
    <s v="Jacksonville"/>
    <s v="Florida"/>
    <n v="32216"/>
    <s v="South"/>
    <s v="TEC-PH-10003988"/>
    <x v="2"/>
    <x v="7"/>
    <x v="47"/>
    <n v="43.6"/>
    <n v="5"/>
    <n v="28"/>
    <s v="Grande"/>
    <n v="0.2"/>
    <n v="8.7200000000000006"/>
    <n v="-8.7200000000000006"/>
    <n v="52.32"/>
    <s v="Medio"/>
    <n v="4.3600000000000003"/>
    <n v="0.1"/>
    <n v="-30.52"/>
    <n v="5"/>
    <n v="5"/>
    <s v="CORRECTO"/>
    <n v="2016"/>
    <n v="0"/>
  </r>
  <r>
    <x v="4800"/>
    <x v="2377"/>
    <d v="2016-05-14T00:00:00"/>
    <d v="2016-05-19T00:00:00"/>
    <s v="Standard Class"/>
    <x v="149"/>
    <s v="Michael Kennedy"/>
    <s v="CORPORATE"/>
    <s v="united states"/>
    <s v="Jacksonville"/>
    <s v="Florida"/>
    <n v="32216"/>
    <s v="South"/>
    <s v="OFF-AR-10002467"/>
    <x v="1"/>
    <x v="6"/>
    <x v="1690"/>
    <n v="4.7679999999999998"/>
    <n v="2"/>
    <n v="13"/>
    <s v="Pequeño"/>
    <n v="0.2"/>
    <n v="0.9536"/>
    <n v="-0.9536"/>
    <n v="5.7215999999999996"/>
    <s v="Bajo"/>
    <n v="0.41720000000000002"/>
    <n v="8.7500000000000008E-2"/>
    <n v="-3.3972000000000002"/>
    <n v="5"/>
    <n v="5"/>
    <s v="CORRECTO"/>
    <n v="2016"/>
    <n v="0"/>
  </r>
  <r>
    <x v="4801"/>
    <x v="2377"/>
    <d v="2016-05-14T00:00:00"/>
    <d v="2016-05-19T00:00:00"/>
    <s v="Standard Class"/>
    <x v="149"/>
    <s v="Michael Kennedy"/>
    <s v="CORPORATE"/>
    <s v="united states"/>
    <s v="Jacksonville"/>
    <s v="Florida"/>
    <n v="32216"/>
    <s v="South"/>
    <s v="OFF-BI-10004002"/>
    <x v="1"/>
    <x v="8"/>
    <x v="154"/>
    <n v="10.38"/>
    <n v="2"/>
    <n v="18"/>
    <s v="Pequeño"/>
    <n v="0.7"/>
    <n v="7.266"/>
    <n v="-7.266"/>
    <n v="17.646000000000001"/>
    <s v="Bajo"/>
    <n v="-7.6120000000000001"/>
    <n v="-0.73333333333333328"/>
    <n v="-10.726000000000001"/>
    <n v="5"/>
    <n v="5"/>
    <s v="CORRECTO"/>
    <n v="2016"/>
    <n v="0"/>
  </r>
  <r>
    <x v="4802"/>
    <x v="2377"/>
    <d v="2016-05-14T00:00:00"/>
    <d v="2016-05-19T00:00:00"/>
    <s v="Standard Class"/>
    <x v="149"/>
    <s v="Michael Kennedy"/>
    <s v="CORPORATE"/>
    <s v="united states"/>
    <s v="Jacksonville"/>
    <s v="Florida"/>
    <n v="32216"/>
    <s v="South"/>
    <s v="OFF-BI-10002309"/>
    <x v="1"/>
    <x v="8"/>
    <x v="78"/>
    <n v="13.391999999999999"/>
    <n v="8"/>
    <n v="28"/>
    <s v="Grande"/>
    <n v="0.7"/>
    <n v="9.3743999999999996"/>
    <n v="-9.3743999999999996"/>
    <n v="22.766399999999997"/>
    <s v="Bajo"/>
    <n v="-9.8208000000000002"/>
    <n v="-0.73333333333333339"/>
    <n v="-13.8384"/>
    <n v="5"/>
    <n v="5"/>
    <s v="CORRECTO"/>
    <n v="2016"/>
    <n v="0"/>
  </r>
  <r>
    <x v="4803"/>
    <x v="2378"/>
    <d v="2017-07-13T00:00:00"/>
    <d v="2017-07-17T00:00:00"/>
    <s v="Second Class"/>
    <x v="708"/>
    <s v="Mark Hamilton"/>
    <s v="CONSUMER"/>
    <s v="united states"/>
    <s v="Philadelphia"/>
    <s v="Pennsylvania"/>
    <n v="19140"/>
    <s v="East"/>
    <s v="TEC-PH-10003885"/>
    <x v="2"/>
    <x v="7"/>
    <x v="780"/>
    <n v="39.594000000000001"/>
    <n v="1"/>
    <n v="15"/>
    <s v="Pequeño"/>
    <n v="0.4"/>
    <n v="15.837600000000002"/>
    <n v="-15.8376"/>
    <n v="55.431600000000003"/>
    <s v="Medio"/>
    <n v="-7.2588999999999997"/>
    <n v="-0.18333333333333332"/>
    <n v="-31.0153"/>
    <n v="4"/>
    <n v="4"/>
    <s v="CORRECTO"/>
    <n v="2017"/>
    <n v="0"/>
  </r>
  <r>
    <x v="4804"/>
    <x v="2378"/>
    <d v="2017-07-13T00:00:00"/>
    <d v="2017-07-17T00:00:00"/>
    <s v="Second Class"/>
    <x v="708"/>
    <s v="Mark Hamilton"/>
    <s v="CONSUMER"/>
    <s v="united states"/>
    <s v="Philadelphia"/>
    <s v="Pennsylvania"/>
    <n v="19140"/>
    <s v="East"/>
    <s v="FUR-FU-10002501"/>
    <x v="0"/>
    <x v="5"/>
    <x v="1293"/>
    <n v="91.007999999999996"/>
    <n v="9"/>
    <n v="39"/>
    <s v="Grande"/>
    <n v="0.2"/>
    <n v="18.201599999999999"/>
    <n v="-18.201599999999999"/>
    <n v="109.20959999999999"/>
    <s v="Medio"/>
    <n v="19.339200000000002"/>
    <n v="0.21250000000000002"/>
    <n v="-53.467199999999998"/>
    <n v="4"/>
    <n v="4"/>
    <s v="CORRECTO"/>
    <n v="2017"/>
    <n v="0"/>
  </r>
  <r>
    <x v="4805"/>
    <x v="2379"/>
    <d v="2015-11-22T00:00:00"/>
    <d v="2015-11-25T00:00:00"/>
    <s v="Second Class"/>
    <x v="159"/>
    <s v="Nathan Gelder"/>
    <s v="CONSUMER"/>
    <s v="united states"/>
    <s v="Los Angeles"/>
    <s v="California"/>
    <n v="90008"/>
    <s v="West"/>
    <s v="OFF-PA-10000176"/>
    <x v="1"/>
    <x v="10"/>
    <x v="640"/>
    <n v="37.94"/>
    <n v="2"/>
    <n v="30"/>
    <s v="Pequeño"/>
    <n v="0"/>
    <n v="0"/>
    <n v="0"/>
    <n v="37.94"/>
    <s v="Bajo"/>
    <n v="18.211200000000002"/>
    <n v="0.48000000000000009"/>
    <n v="-19.7288"/>
    <n v="3"/>
    <n v="3"/>
    <s v="CORRECTO"/>
    <n v="2015"/>
    <n v="0"/>
  </r>
  <r>
    <x v="4806"/>
    <x v="2379"/>
    <d v="2015-11-22T00:00:00"/>
    <d v="2015-11-25T00:00:00"/>
    <s v="Second Class"/>
    <x v="159"/>
    <s v="Nathan Gelder"/>
    <s v="CONSUMER"/>
    <s v="united states"/>
    <s v="Los Angeles"/>
    <s v="California"/>
    <n v="90008"/>
    <s v="West"/>
    <s v="OFF-PA-10000327"/>
    <x v="1"/>
    <x v="10"/>
    <x v="1437"/>
    <n v="42.8"/>
    <n v="10"/>
    <n v="28"/>
    <s v="Grande"/>
    <n v="0"/>
    <n v="0"/>
    <n v="0"/>
    <n v="42.8"/>
    <s v="Bajo"/>
    <n v="19.260000000000002"/>
    <n v="0.45000000000000007"/>
    <n v="-23.54"/>
    <n v="3"/>
    <n v="3"/>
    <s v="CORRECTO"/>
    <n v="2015"/>
    <n v="0"/>
  </r>
  <r>
    <x v="4807"/>
    <x v="2379"/>
    <d v="2015-11-22T00:00:00"/>
    <d v="2015-11-25T00:00:00"/>
    <s v="Second Class"/>
    <x v="159"/>
    <s v="Nathan Gelder"/>
    <s v="CONSUMER"/>
    <s v="united states"/>
    <s v="Los Angeles"/>
    <s v="California"/>
    <n v="90008"/>
    <s v="West"/>
    <s v="OFF-ST-10004634"/>
    <x v="1"/>
    <x v="4"/>
    <x v="602"/>
    <n v="33.630000000000003"/>
    <n v="3"/>
    <n v="14"/>
    <s v="Mediano"/>
    <n v="0"/>
    <n v="0"/>
    <n v="0"/>
    <n v="33.630000000000003"/>
    <s v="Bajo"/>
    <n v="10.089"/>
    <n v="0.3"/>
    <n v="-23.541"/>
    <n v="3"/>
    <n v="3"/>
    <s v="CORRECTO"/>
    <n v="2015"/>
    <n v="0"/>
  </r>
  <r>
    <x v="4808"/>
    <x v="2380"/>
    <d v="2014-11-23T00:00:00"/>
    <d v="2014-11-28T00:00:00"/>
    <s v="Standard Class"/>
    <x v="536"/>
    <s v="Phillip Breyer"/>
    <s v="CORPORATE"/>
    <s v="united states"/>
    <s v="Philadelphia"/>
    <s v="Pennsylvania"/>
    <n v="19134"/>
    <s v="East"/>
    <s v="OFF-EN-10003040"/>
    <x v="1"/>
    <x v="12"/>
    <x v="1233"/>
    <n v="62.808"/>
    <n v="3"/>
    <n v="11"/>
    <s v="Mediano"/>
    <n v="0.2"/>
    <n v="12.5616"/>
    <n v="-12.5616"/>
    <n v="75.369600000000005"/>
    <s v="Medio"/>
    <n v="21.197700000000001"/>
    <n v="0.33750000000000002"/>
    <n v="-29.0487"/>
    <n v="5"/>
    <n v="5"/>
    <s v="CORRECTO"/>
    <n v="2014"/>
    <n v="0"/>
  </r>
  <r>
    <x v="4809"/>
    <x v="2381"/>
    <d v="2015-12-27T00:00:00"/>
    <d v="2015-12-30T00:00:00"/>
    <s v="First Class"/>
    <x v="681"/>
    <s v="Richard Eichhorn"/>
    <s v="CONSUMER"/>
    <s v="united states"/>
    <s v="Eau Claire"/>
    <s v="Wisconsin"/>
    <n v="54703"/>
    <s v="Central"/>
    <s v="OFF-PA-10003228"/>
    <x v="1"/>
    <x v="10"/>
    <x v="1677"/>
    <n v="195.64"/>
    <n v="4"/>
    <n v="25"/>
    <s v="Mediano"/>
    <n v="0"/>
    <n v="0"/>
    <n v="0"/>
    <n v="195.64"/>
    <s v="Medio"/>
    <n v="91.950800000000001"/>
    <n v="0.47000000000000003"/>
    <n v="-103.6892"/>
    <n v="3"/>
    <n v="3"/>
    <s v="CORRECTO"/>
    <n v="2015"/>
    <n v="0"/>
  </r>
  <r>
    <x v="4810"/>
    <x v="2381"/>
    <d v="2015-12-27T00:00:00"/>
    <d v="2015-12-30T00:00:00"/>
    <s v="First Class"/>
    <x v="681"/>
    <s v="Richard Eichhorn"/>
    <s v="CONSUMER"/>
    <s v="united states"/>
    <s v="Eau Claire"/>
    <s v="Wisconsin"/>
    <n v="54703"/>
    <s v="Central"/>
    <s v="TEC-PH-10004345"/>
    <x v="2"/>
    <x v="7"/>
    <x v="1176"/>
    <n v="239.9"/>
    <n v="2"/>
    <n v="21"/>
    <s v="Pequeño"/>
    <n v="0"/>
    <n v="0"/>
    <n v="0"/>
    <n v="239.9"/>
    <s v="Alto"/>
    <n v="71.97"/>
    <n v="0.3"/>
    <n v="-167.93"/>
    <n v="3"/>
    <n v="3"/>
    <s v="CORRECTO"/>
    <n v="2015"/>
    <n v="0"/>
  </r>
  <r>
    <x v="4811"/>
    <x v="2382"/>
    <d v="2016-11-14T00:00:00"/>
    <d v="2016-11-19T00:00:00"/>
    <s v="Second Class"/>
    <x v="686"/>
    <s v="Eugene Barchas"/>
    <s v="CONSUMER"/>
    <s v="united states"/>
    <s v="Philadelphia"/>
    <s v="Pennsylvania"/>
    <n v="19134"/>
    <s v="East"/>
    <s v="FUR-CH-10000785"/>
    <x v="0"/>
    <x v="1"/>
    <x v="323"/>
    <n v="380.05799999999999"/>
    <n v="3"/>
    <n v="39"/>
    <s v="Mediano"/>
    <n v="0.3"/>
    <n v="114.01739999999999"/>
    <n v="-114.01739999999999"/>
    <n v="494.0754"/>
    <s v="Alto"/>
    <n v="-21.717600000000001"/>
    <n v="-5.7142857142857148E-2"/>
    <n v="-287.75819999999999"/>
    <n v="5"/>
    <n v="5"/>
    <s v="CORRECTO"/>
    <n v="2016"/>
    <n v="0"/>
  </r>
  <r>
    <x v="4812"/>
    <x v="2382"/>
    <d v="2016-11-14T00:00:00"/>
    <d v="2016-11-19T00:00:00"/>
    <s v="Second Class"/>
    <x v="686"/>
    <s v="Eugene Barchas"/>
    <s v="CONSUMER"/>
    <s v="united states"/>
    <s v="Philadelphia"/>
    <s v="Pennsylvania"/>
    <n v="19134"/>
    <s v="East"/>
    <s v="TEC-CO-10004115"/>
    <x v="2"/>
    <x v="16"/>
    <x v="361"/>
    <n v="1199.9760000000001"/>
    <n v="4"/>
    <n v="17"/>
    <s v="Mediano"/>
    <n v="0.4"/>
    <n v="479.99040000000008"/>
    <n v="-479.99040000000002"/>
    <n v="1679.9664000000002"/>
    <s v="Muy Alto"/>
    <n v="179.99639999999999"/>
    <n v="0.15"/>
    <n v="-539.98919999999998"/>
    <n v="5"/>
    <n v="5"/>
    <s v="CORRECTO"/>
    <n v="2016"/>
    <n v="0"/>
  </r>
  <r>
    <x v="4813"/>
    <x v="2382"/>
    <d v="2016-11-14T00:00:00"/>
    <d v="2016-11-19T00:00:00"/>
    <s v="Second Class"/>
    <x v="686"/>
    <s v="Eugene Barchas"/>
    <s v="CONSUMER"/>
    <s v="united states"/>
    <s v="Philadelphia"/>
    <s v="Pennsylvania"/>
    <n v="19134"/>
    <s v="East"/>
    <s v="FUR-FU-10002813"/>
    <x v="0"/>
    <x v="5"/>
    <x v="1691"/>
    <n v="48.576000000000001"/>
    <n v="3"/>
    <n v="15"/>
    <s v="Mediano"/>
    <n v="0.2"/>
    <n v="9.7152000000000012"/>
    <n v="-9.7151999999999994"/>
    <n v="58.291200000000003"/>
    <s v="Medio"/>
    <n v="9.7151999999999994"/>
    <n v="0.19999999999999998"/>
    <n v="-29.145600000000002"/>
    <n v="5"/>
    <n v="5"/>
    <s v="CORRECTO"/>
    <n v="2016"/>
    <n v="0"/>
  </r>
  <r>
    <x v="4814"/>
    <x v="2383"/>
    <d v="2016-05-08T00:00:00"/>
    <d v="2016-05-10T00:00:00"/>
    <s v="First Class"/>
    <x v="577"/>
    <s v="Trudy Brown"/>
    <s v="CONSUMER"/>
    <s v="united states"/>
    <s v="Los Angeles"/>
    <s v="California"/>
    <n v="90004"/>
    <s v="West"/>
    <s v="OFF-PA-10002751"/>
    <x v="1"/>
    <x v="10"/>
    <x v="151"/>
    <n v="17.940000000000001"/>
    <n v="3"/>
    <n v="15"/>
    <s v="Mediano"/>
    <n v="0"/>
    <n v="0"/>
    <n v="0"/>
    <n v="17.940000000000001"/>
    <s v="Bajo"/>
    <n v="8.0730000000000004"/>
    <n v="0.45"/>
    <n v="-9.8670000000000009"/>
    <n v="2"/>
    <n v="2"/>
    <s v="CORRECTO"/>
    <n v="2016"/>
    <n v="0"/>
  </r>
  <r>
    <x v="4815"/>
    <x v="2384"/>
    <d v="2014-12-26T00:00:00"/>
    <d v="2014-12-31T00:00:00"/>
    <s v="Standard Class"/>
    <x v="726"/>
    <s v="Maureen Gnade"/>
    <s v="CONSUMER"/>
    <s v="united states"/>
    <s v="Philadelphia"/>
    <s v="Pennsylvania"/>
    <n v="19134"/>
    <s v="East"/>
    <s v="OFF-PA-10004569"/>
    <x v="1"/>
    <x v="10"/>
    <x v="230"/>
    <n v="18.263999999999999"/>
    <n v="3"/>
    <n v="15"/>
    <s v="Mediano"/>
    <n v="0.2"/>
    <n v="3.6528"/>
    <n v="-3.6528"/>
    <n v="21.916799999999999"/>
    <s v="Bajo"/>
    <n v="6.1641000000000004"/>
    <n v="0.33750000000000002"/>
    <n v="-8.4471000000000007"/>
    <n v="5"/>
    <n v="5"/>
    <s v="CORRECTO"/>
    <n v="2014"/>
    <n v="0"/>
  </r>
  <r>
    <x v="4816"/>
    <x v="2384"/>
    <d v="2014-12-26T00:00:00"/>
    <d v="2014-12-31T00:00:00"/>
    <s v="Standard Class"/>
    <x v="726"/>
    <s v="Maureen Gnade"/>
    <s v="CONSUMER"/>
    <s v="united states"/>
    <s v="Philadelphia"/>
    <s v="Pennsylvania"/>
    <n v="19134"/>
    <s v="East"/>
    <s v="OFF-AP-10002998"/>
    <x v="1"/>
    <x v="9"/>
    <x v="1644"/>
    <n v="34.655999999999999"/>
    <n v="2"/>
    <n v="17"/>
    <s v="Pequeño"/>
    <n v="0.2"/>
    <n v="6.9312000000000005"/>
    <n v="-6.9311999999999996"/>
    <n v="41.587199999999996"/>
    <s v="Bajo"/>
    <n v="5.6315999999999997"/>
    <n v="0.16250000000000001"/>
    <n v="-22.0932"/>
    <n v="5"/>
    <n v="5"/>
    <s v="CORRECTO"/>
    <n v="2014"/>
    <n v="0"/>
  </r>
  <r>
    <x v="4817"/>
    <x v="2384"/>
    <d v="2014-12-26T00:00:00"/>
    <d v="2014-12-31T00:00:00"/>
    <s v="Standard Class"/>
    <x v="726"/>
    <s v="Maureen Gnade"/>
    <s v="CONSUMER"/>
    <s v="united states"/>
    <s v="Philadelphia"/>
    <s v="Pennsylvania"/>
    <n v="19134"/>
    <s v="East"/>
    <s v="OFF-AP-10003287"/>
    <x v="1"/>
    <x v="9"/>
    <x v="543"/>
    <n v="81.552000000000007"/>
    <n v="2"/>
    <n v="22"/>
    <s v="Pequeño"/>
    <n v="0.2"/>
    <n v="16.310400000000001"/>
    <n v="-16.310400000000001"/>
    <n v="97.862400000000008"/>
    <s v="Medio"/>
    <n v="8.1552000000000007"/>
    <n v="0.1"/>
    <n v="-57.086399999999998"/>
    <n v="5"/>
    <n v="5"/>
    <s v="CORRECTO"/>
    <n v="2014"/>
    <n v="0"/>
  </r>
  <r>
    <x v="4818"/>
    <x v="2384"/>
    <d v="2014-12-26T00:00:00"/>
    <d v="2014-12-31T00:00:00"/>
    <s v="Standard Class"/>
    <x v="726"/>
    <s v="Maureen Gnade"/>
    <s v="CONSUMER"/>
    <s v="united states"/>
    <s v="Philadelphia"/>
    <s v="Pennsylvania"/>
    <n v="19134"/>
    <s v="East"/>
    <s v="OFF-ST-10001370"/>
    <x v="1"/>
    <x v="4"/>
    <x v="1032"/>
    <n v="227.136"/>
    <n v="4"/>
    <n v="38"/>
    <s v="Mediano"/>
    <n v="0.2"/>
    <n v="45.427199999999999"/>
    <n v="-45.427199999999999"/>
    <n v="272.56319999999999"/>
    <s v="Alto"/>
    <n v="-42.588000000000001"/>
    <n v="-0.1875"/>
    <n v="-224.29679999999999"/>
    <n v="5"/>
    <n v="5"/>
    <s v="CORRECTO"/>
    <n v="2014"/>
    <n v="0"/>
  </r>
  <r>
    <x v="4819"/>
    <x v="2385"/>
    <d v="2017-06-08T00:00:00"/>
    <d v="2017-06-14T00:00:00"/>
    <s v="Standard Class"/>
    <x v="752"/>
    <s v="Liz Willingham"/>
    <s v="CONSUMER"/>
    <s v="united states"/>
    <s v="Norwich"/>
    <s v="Connecticut"/>
    <n v="6360"/>
    <s v="East"/>
    <s v="OFF-BI-10004040"/>
    <x v="1"/>
    <x v="8"/>
    <x v="1487"/>
    <n v="10.36"/>
    <n v="2"/>
    <n v="42"/>
    <s v="Pequeño"/>
    <n v="0"/>
    <n v="0"/>
    <n v="0"/>
    <n v="10.36"/>
    <s v="Bajo"/>
    <n v="5.0763999999999996"/>
    <n v="0.49"/>
    <n v="-5.2835999999999999"/>
    <n v="6"/>
    <n v="6"/>
    <s v="CORRECTO"/>
    <n v="2017"/>
    <n v="0"/>
  </r>
  <r>
    <x v="4820"/>
    <x v="2386"/>
    <d v="2015-04-07T00:00:00"/>
    <d v="2015-04-11T00:00:00"/>
    <s v="Standard Class"/>
    <x v="724"/>
    <s v="Peter Fuller"/>
    <s v="CONSUMER"/>
    <s v="united states"/>
    <s v="San Antonio"/>
    <s v="Texas"/>
    <n v="78207"/>
    <s v="Central"/>
    <s v="OFF-AP-10002651"/>
    <x v="1"/>
    <x v="9"/>
    <x v="1350"/>
    <n v="463.24799999999999"/>
    <n v="8"/>
    <n v="31"/>
    <s v="Grande"/>
    <n v="0.8"/>
    <n v="370.59840000000003"/>
    <n v="-370.59840000000003"/>
    <n v="833.84640000000002"/>
    <s v="Muy Alto"/>
    <n v="-1181.2824000000001"/>
    <n v="-2.5500000000000003"/>
    <n v="-1273.932"/>
    <n v="4"/>
    <n v="4"/>
    <s v="CORRECTO"/>
    <n v="2015"/>
    <n v="0"/>
  </r>
  <r>
    <x v="4821"/>
    <x v="2386"/>
    <d v="2015-04-07T00:00:00"/>
    <d v="2015-04-11T00:00:00"/>
    <s v="Standard Class"/>
    <x v="724"/>
    <s v="Peter Fuller"/>
    <s v="CONSUMER"/>
    <s v="united states"/>
    <s v="San Antonio"/>
    <s v="Texas"/>
    <n v="78207"/>
    <s v="Central"/>
    <s v="TEC-AC-10002402"/>
    <x v="2"/>
    <x v="11"/>
    <x v="657"/>
    <n v="383.952"/>
    <n v="6"/>
    <n v="30"/>
    <s v="Grande"/>
    <n v="0.2"/>
    <n v="76.790400000000005"/>
    <n v="-76.790400000000005"/>
    <n v="460.74239999999998"/>
    <s v="Alto"/>
    <n v="47.994"/>
    <n v="0.125"/>
    <n v="-259.16759999999999"/>
    <n v="4"/>
    <n v="4"/>
    <s v="CORRECTO"/>
    <n v="2015"/>
    <n v="0"/>
  </r>
  <r>
    <x v="4822"/>
    <x v="2387"/>
    <d v="2016-07-10T00:00:00"/>
    <d v="2016-07-11T00:00:00"/>
    <s v="Same Day"/>
    <x v="125"/>
    <s v="Nick Zandusky"/>
    <s v="HOME OFFICE"/>
    <s v="united states"/>
    <s v="Yuma"/>
    <s v="Arizona"/>
    <n v="85364"/>
    <s v="West"/>
    <s v="OFF-BI-10001658"/>
    <x v="1"/>
    <x v="8"/>
    <x v="444"/>
    <n v="44.856000000000002"/>
    <n v="6"/>
    <n v="34"/>
    <s v="Grande"/>
    <n v="0.7"/>
    <n v="31.3992"/>
    <n v="-31.3992"/>
    <n v="76.255200000000002"/>
    <s v="Medio"/>
    <n v="-35.884799999999998"/>
    <n v="-0.79999999999999993"/>
    <n v="-49.3416"/>
    <n v="1"/>
    <n v="1"/>
    <s v="CORRECTO"/>
    <n v="2016"/>
    <n v="0"/>
  </r>
  <r>
    <x v="4823"/>
    <x v="2388"/>
    <d v="2016-11-21T00:00:00"/>
    <d v="2016-11-26T00:00:00"/>
    <s v="Standard Class"/>
    <x v="237"/>
    <s v="Chloris Kastensmidt"/>
    <s v="CONSUMER"/>
    <s v="united states"/>
    <s v="Columbus"/>
    <s v="Ohio"/>
    <n v="43229"/>
    <s v="East"/>
    <s v="TEC-MA-10000752"/>
    <x v="2"/>
    <x v="15"/>
    <x v="1692"/>
    <n v="30.344999999999999"/>
    <n v="7"/>
    <n v="8"/>
    <s v="Grande"/>
    <n v="0.7"/>
    <n v="21.241499999999998"/>
    <n v="-21.241499999999998"/>
    <n v="51.586500000000001"/>
    <s v="Medio"/>
    <n v="-24.276"/>
    <n v="-0.8"/>
    <n v="-33.3795"/>
    <n v="5"/>
    <n v="5"/>
    <s v="CORRECTO"/>
    <n v="2016"/>
    <n v="0"/>
  </r>
  <r>
    <x v="4824"/>
    <x v="2388"/>
    <d v="2016-11-21T00:00:00"/>
    <d v="2016-11-26T00:00:00"/>
    <s v="Standard Class"/>
    <x v="237"/>
    <s v="Chloris Kastensmidt"/>
    <s v="CONSUMER"/>
    <s v="united states"/>
    <s v="Columbus"/>
    <s v="Ohio"/>
    <n v="43229"/>
    <s v="East"/>
    <s v="FUR-CH-10003817"/>
    <x v="0"/>
    <x v="1"/>
    <x v="164"/>
    <n v="127.554"/>
    <n v="3"/>
    <n v="43"/>
    <s v="Mediano"/>
    <n v="0.3"/>
    <n v="38.266199999999998"/>
    <n v="-38.266199999999998"/>
    <n v="165.8202"/>
    <s v="Medio"/>
    <n v="-9.1110000000000007"/>
    <n v="-7.1428571428571438E-2"/>
    <n v="-98.398799999999994"/>
    <n v="5"/>
    <n v="5"/>
    <s v="CORRECTO"/>
    <n v="2016"/>
    <n v="0"/>
  </r>
  <r>
    <x v="4825"/>
    <x v="2388"/>
    <d v="2016-11-21T00:00:00"/>
    <d v="2016-11-26T00:00:00"/>
    <s v="Standard Class"/>
    <x v="237"/>
    <s v="Chloris Kastensmidt"/>
    <s v="CONSUMER"/>
    <s v="united states"/>
    <s v="Columbus"/>
    <s v="Ohio"/>
    <n v="43229"/>
    <s v="East"/>
    <s v="FUR-FU-10001876"/>
    <x v="0"/>
    <x v="5"/>
    <x v="1403"/>
    <n v="77.951999999999998"/>
    <n v="3"/>
    <n v="22"/>
    <s v="Mediano"/>
    <n v="0.2"/>
    <n v="15.590400000000001"/>
    <n v="-15.590400000000001"/>
    <n v="93.542400000000001"/>
    <s v="Medio"/>
    <n v="15.590400000000001"/>
    <n v="0.2"/>
    <n v="-46.7712"/>
    <n v="5"/>
    <n v="5"/>
    <s v="CORRECTO"/>
    <n v="2016"/>
    <n v="0"/>
  </r>
  <r>
    <x v="4826"/>
    <x v="2389"/>
    <d v="2017-11-12T00:00:00"/>
    <d v="2017-11-15T00:00:00"/>
    <s v="First Class"/>
    <x v="531"/>
    <s v="Jim Epp"/>
    <s v="CORPORATE"/>
    <s v="united states"/>
    <s v="Los Angeles"/>
    <s v="California"/>
    <n v="90036"/>
    <s v="West"/>
    <s v="OFF-BI-10003460"/>
    <x v="1"/>
    <x v="8"/>
    <x v="237"/>
    <n v="14.016"/>
    <n v="4"/>
    <n v="36"/>
    <s v="Mediano"/>
    <n v="0.2"/>
    <n v="2.8032000000000004"/>
    <n v="-2.8031999999999999"/>
    <n v="16.819200000000002"/>
    <s v="Bajo"/>
    <n v="4.9055999999999997"/>
    <n v="0.35"/>
    <n v="-6.3071999999999999"/>
    <n v="3"/>
    <n v="3"/>
    <s v="CORRECTO"/>
    <n v="2017"/>
    <n v="0"/>
  </r>
  <r>
    <x v="4827"/>
    <x v="2390"/>
    <d v="2014-11-01T00:00:00"/>
    <d v="2014-11-08T00:00:00"/>
    <s v="Standard Class"/>
    <x v="705"/>
    <s v="Jack O'Briant"/>
    <s v="CORPORATE"/>
    <s v="united states"/>
    <s v="Richmond"/>
    <s v="Kentucky"/>
    <n v="40475"/>
    <s v="South"/>
    <s v="OFF-ST-10000464"/>
    <x v="1"/>
    <x v="4"/>
    <x v="1144"/>
    <n v="69.52"/>
    <n v="2"/>
    <n v="11"/>
    <s v="Pequeño"/>
    <n v="0"/>
    <n v="0"/>
    <n v="0"/>
    <n v="69.52"/>
    <s v="Medio"/>
    <n v="19.465599999999998"/>
    <n v="0.27999999999999997"/>
    <n v="-50.054400000000001"/>
    <n v="7"/>
    <n v="7"/>
    <s v="CORRECTO"/>
    <n v="2014"/>
    <n v="0"/>
  </r>
  <r>
    <x v="4828"/>
    <x v="2390"/>
    <d v="2014-11-01T00:00:00"/>
    <d v="2014-11-08T00:00:00"/>
    <s v="Standard Class"/>
    <x v="705"/>
    <s v="Jack O'Briant"/>
    <s v="CORPORATE"/>
    <s v="united states"/>
    <s v="Richmond"/>
    <s v="Kentucky"/>
    <n v="40475"/>
    <s v="South"/>
    <s v="OFF-AR-10001919"/>
    <x v="1"/>
    <x v="6"/>
    <x v="862"/>
    <n v="5.64"/>
    <n v="3"/>
    <n v="17"/>
    <s v="Mediano"/>
    <n v="0"/>
    <n v="0"/>
    <n v="0"/>
    <n v="5.64"/>
    <s v="Bajo"/>
    <n v="1.6355999999999999"/>
    <n v="0.28999999999999998"/>
    <n v="-4.0044000000000004"/>
    <n v="7"/>
    <n v="7"/>
    <s v="CORRECTO"/>
    <n v="2014"/>
    <n v="0"/>
  </r>
  <r>
    <x v="4829"/>
    <x v="2391"/>
    <d v="2016-05-15T00:00:00"/>
    <d v="2016-05-21T00:00:00"/>
    <s v="Standard Class"/>
    <x v="627"/>
    <s v="Thomas Thornton"/>
    <s v="CONSUMER"/>
    <s v="united states"/>
    <s v="New York City"/>
    <s v="New York"/>
    <n v="10035"/>
    <s v="East"/>
    <s v="OFF-BI-10002393"/>
    <x v="1"/>
    <x v="8"/>
    <x v="1197"/>
    <n v="13.776"/>
    <n v="3"/>
    <n v="16"/>
    <s v="Mediano"/>
    <n v="0.2"/>
    <n v="2.7552000000000003"/>
    <n v="-2.7551999999999999"/>
    <n v="16.531199999999998"/>
    <s v="Bajo"/>
    <n v="4.4771999999999998"/>
    <n v="0.32500000000000001"/>
    <n v="-6.5435999999999996"/>
    <n v="6"/>
    <n v="6"/>
    <s v="CORRECTO"/>
    <n v="2016"/>
    <n v="0"/>
  </r>
  <r>
    <x v="4830"/>
    <x v="2392"/>
    <d v="2014-11-07T00:00:00"/>
    <d v="2014-11-12T00:00:00"/>
    <s v="Standard Class"/>
    <x v="333"/>
    <s v="Maribeth Schnelling"/>
    <s v="CONSUMER"/>
    <s v="united states"/>
    <s v="Wausau"/>
    <s v="Wisconsin"/>
    <n v="54401"/>
    <s v="Central"/>
    <s v="OFF-AP-10001293"/>
    <x v="1"/>
    <x v="9"/>
    <x v="1346"/>
    <n v="245.88"/>
    <n v="6"/>
    <n v="30"/>
    <s v="Grande"/>
    <n v="0"/>
    <n v="0"/>
    <n v="0"/>
    <n v="245.88"/>
    <s v="Alto"/>
    <n v="68.846400000000003"/>
    <n v="0.28000000000000003"/>
    <n v="-177.03360000000001"/>
    <n v="5"/>
    <n v="5"/>
    <s v="CORRECTO"/>
    <n v="2014"/>
    <n v="0"/>
  </r>
  <r>
    <x v="4831"/>
    <x v="2392"/>
    <d v="2014-11-07T00:00:00"/>
    <d v="2014-11-12T00:00:00"/>
    <s v="Standard Class"/>
    <x v="333"/>
    <s v="Maribeth Schnelling"/>
    <s v="CONSUMER"/>
    <s v="united states"/>
    <s v="Wausau"/>
    <s v="Wisconsin"/>
    <n v="54401"/>
    <s v="Central"/>
    <s v="OFF-ST-10004258"/>
    <x v="1"/>
    <x v="4"/>
    <x v="761"/>
    <n v="36.630000000000003"/>
    <n v="3"/>
    <n v="19"/>
    <s v="Mediano"/>
    <n v="0"/>
    <n v="0"/>
    <n v="0"/>
    <n v="36.630000000000003"/>
    <s v="Bajo"/>
    <n v="9.8901000000000003"/>
    <n v="0.27"/>
    <n v="-26.739899999999999"/>
    <n v="5"/>
    <n v="5"/>
    <s v="CORRECTO"/>
    <n v="2014"/>
    <n v="0"/>
  </r>
  <r>
    <x v="4832"/>
    <x v="2392"/>
    <d v="2014-11-07T00:00:00"/>
    <d v="2014-11-12T00:00:00"/>
    <s v="Standard Class"/>
    <x v="333"/>
    <s v="Maribeth Schnelling"/>
    <s v="CONSUMER"/>
    <s v="united states"/>
    <s v="Wausau"/>
    <s v="Wisconsin"/>
    <n v="54401"/>
    <s v="Central"/>
    <s v="OFF-ST-10002214"/>
    <x v="1"/>
    <x v="4"/>
    <x v="1003"/>
    <n v="22.58"/>
    <n v="2"/>
    <n v="30"/>
    <s v="Pequeño"/>
    <n v="0"/>
    <n v="0"/>
    <n v="0"/>
    <n v="22.58"/>
    <s v="Bajo"/>
    <n v="5.8708"/>
    <n v="0.26"/>
    <n v="-16.709199999999999"/>
    <n v="5"/>
    <n v="5"/>
    <s v="CORRECTO"/>
    <n v="2014"/>
    <n v="0"/>
  </r>
  <r>
    <x v="4833"/>
    <x v="2392"/>
    <d v="2014-11-07T00:00:00"/>
    <d v="2014-11-12T00:00:00"/>
    <s v="Standard Class"/>
    <x v="333"/>
    <s v="Maribeth Schnelling"/>
    <s v="CONSUMER"/>
    <s v="united states"/>
    <s v="Wausau"/>
    <s v="Wisconsin"/>
    <n v="54401"/>
    <s v="Central"/>
    <s v="OFF-BI-10004970"/>
    <x v="1"/>
    <x v="8"/>
    <x v="917"/>
    <n v="12.39"/>
    <n v="3"/>
    <n v="44"/>
    <s v="Mediano"/>
    <n v="0"/>
    <n v="0"/>
    <n v="0"/>
    <n v="12.39"/>
    <s v="Bajo"/>
    <n v="5.8232999999999997"/>
    <n v="0.47"/>
    <n v="-6.5667"/>
    <n v="5"/>
    <n v="5"/>
    <s v="CORRECTO"/>
    <n v="2014"/>
    <n v="0"/>
  </r>
  <r>
    <x v="4834"/>
    <x v="2393"/>
    <d v="2017-10-05T00:00:00"/>
    <d v="2017-10-10T00:00:00"/>
    <s v="Standard Class"/>
    <x v="486"/>
    <s v="Mike Pelletier"/>
    <s v="HOME OFFICE"/>
    <s v="united states"/>
    <s v="San Francisco"/>
    <s v="California"/>
    <n v="94110"/>
    <s v="West"/>
    <s v="OFF-BI-10002571"/>
    <x v="1"/>
    <x v="8"/>
    <x v="1213"/>
    <n v="39.92"/>
    <n v="5"/>
    <n v="19"/>
    <s v="Grande"/>
    <n v="0.2"/>
    <n v="7.9840000000000009"/>
    <n v="-7.984"/>
    <n v="47.904000000000003"/>
    <s v="Bajo"/>
    <n v="13.473000000000001"/>
    <n v="0.33750000000000002"/>
    <n v="-18.463000000000001"/>
    <n v="5"/>
    <n v="5"/>
    <s v="CORRECTO"/>
    <n v="2017"/>
    <n v="0"/>
  </r>
  <r>
    <x v="4835"/>
    <x v="2393"/>
    <d v="2017-10-05T00:00:00"/>
    <d v="2017-10-10T00:00:00"/>
    <s v="Standard Class"/>
    <x v="486"/>
    <s v="Mike Pelletier"/>
    <s v="HOME OFFICE"/>
    <s v="united states"/>
    <s v="San Francisco"/>
    <s v="California"/>
    <n v="94110"/>
    <s v="West"/>
    <s v="OFF-PA-10002581"/>
    <x v="1"/>
    <x v="10"/>
    <x v="1309"/>
    <n v="61.96"/>
    <n v="2"/>
    <n v="30"/>
    <s v="Pequeño"/>
    <n v="0"/>
    <n v="0"/>
    <n v="0"/>
    <n v="61.96"/>
    <s v="Medio"/>
    <n v="27.882000000000001"/>
    <n v="0.45"/>
    <n v="-34.078000000000003"/>
    <n v="5"/>
    <n v="5"/>
    <s v="CORRECTO"/>
    <n v="2017"/>
    <n v="0"/>
  </r>
  <r>
    <x v="4836"/>
    <x v="2393"/>
    <d v="2017-10-05T00:00:00"/>
    <d v="2017-10-10T00:00:00"/>
    <s v="Standard Class"/>
    <x v="486"/>
    <s v="Mike Pelletier"/>
    <s v="HOME OFFICE"/>
    <s v="united states"/>
    <s v="San Francisco"/>
    <s v="California"/>
    <n v="94110"/>
    <s v="West"/>
    <s v="OFF-BI-10001097"/>
    <x v="1"/>
    <x v="8"/>
    <x v="797"/>
    <n v="19.936"/>
    <n v="4"/>
    <n v="32"/>
    <s v="Mediano"/>
    <n v="0.2"/>
    <n v="3.9872000000000001"/>
    <n v="-3.9872000000000001"/>
    <n v="23.923200000000001"/>
    <s v="Bajo"/>
    <n v="7.2267999999999999"/>
    <n v="0.36249999999999999"/>
    <n v="-8.7219999999999995"/>
    <n v="5"/>
    <n v="5"/>
    <s v="CORRECTO"/>
    <n v="2017"/>
    <n v="0"/>
  </r>
  <r>
    <x v="4837"/>
    <x v="2394"/>
    <d v="2017-06-01T00:00:00"/>
    <d v="2017-06-03T00:00:00"/>
    <s v="First Class"/>
    <x v="651"/>
    <s v="Fred Harton"/>
    <s v="CONSUMER"/>
    <s v="united states"/>
    <s v="Dublin"/>
    <s v="Ohio"/>
    <n v="43017"/>
    <s v="East"/>
    <s v="OFF-BI-10003429"/>
    <x v="1"/>
    <x v="8"/>
    <x v="852"/>
    <n v="3.798"/>
    <n v="2"/>
    <n v="41"/>
    <s v="Pequeño"/>
    <n v="0.7"/>
    <n v="2.6585999999999999"/>
    <n v="-2.6585999999999999"/>
    <n v="6.4565999999999999"/>
    <s v="Bajo"/>
    <n v="-2.6585999999999999"/>
    <n v="-0.7"/>
    <n v="-3.798"/>
    <n v="2"/>
    <n v="2"/>
    <s v="CORRECTO"/>
    <n v="2017"/>
    <n v="0"/>
  </r>
  <r>
    <x v="4838"/>
    <x v="2394"/>
    <d v="2017-06-01T00:00:00"/>
    <d v="2017-06-03T00:00:00"/>
    <s v="First Class"/>
    <x v="651"/>
    <s v="Fred Harton"/>
    <s v="CONSUMER"/>
    <s v="united states"/>
    <s v="Dublin"/>
    <s v="Ohio"/>
    <n v="43017"/>
    <s v="East"/>
    <s v="OFF-PA-10000682"/>
    <x v="1"/>
    <x v="10"/>
    <x v="868"/>
    <n v="27.744"/>
    <n v="6"/>
    <n v="12"/>
    <s v="Grande"/>
    <n v="0.2"/>
    <n v="5.5488"/>
    <n v="-5.5488"/>
    <n v="33.2928"/>
    <s v="Bajo"/>
    <n v="10.0572"/>
    <n v="0.36249999999999999"/>
    <n v="-12.138"/>
    <n v="2"/>
    <n v="2"/>
    <s v="CORRECTO"/>
    <n v="2017"/>
    <n v="0"/>
  </r>
  <r>
    <x v="4839"/>
    <x v="2394"/>
    <d v="2017-06-01T00:00:00"/>
    <d v="2017-06-03T00:00:00"/>
    <s v="First Class"/>
    <x v="651"/>
    <s v="Fred Harton"/>
    <s v="CONSUMER"/>
    <s v="united states"/>
    <s v="Dublin"/>
    <s v="Ohio"/>
    <n v="43017"/>
    <s v="East"/>
    <s v="TEC-PH-10001700"/>
    <x v="2"/>
    <x v="7"/>
    <x v="195"/>
    <n v="158.376"/>
    <n v="4"/>
    <n v="22"/>
    <s v="Mediano"/>
    <n v="0.4"/>
    <n v="63.350400000000008"/>
    <n v="-63.3504"/>
    <n v="221.72640000000001"/>
    <s v="Alto"/>
    <n v="-34.314799999999998"/>
    <n v="-0.21666666666666665"/>
    <n v="-129.34039999999999"/>
    <n v="2"/>
    <n v="2"/>
    <s v="CORRECTO"/>
    <n v="2017"/>
    <n v="0"/>
  </r>
  <r>
    <x v="4840"/>
    <x v="2395"/>
    <d v="2017-11-20T00:00:00"/>
    <d v="2017-11-25T00:00:00"/>
    <s v="Standard Class"/>
    <x v="337"/>
    <s v="Sample Company A"/>
    <s v="HOME OFFICE"/>
    <s v="united states"/>
    <s v="Henderson"/>
    <s v="Kentucky"/>
    <n v="42420"/>
    <s v="South"/>
    <s v="FUR-FU-10000629"/>
    <x v="0"/>
    <x v="5"/>
    <x v="93"/>
    <n v="27.58"/>
    <n v="2"/>
    <n v="34"/>
    <s v="Pequeño"/>
    <n v="0"/>
    <n v="0"/>
    <n v="0"/>
    <n v="27.58"/>
    <s v="Bajo"/>
    <n v="11.583600000000001"/>
    <n v="0.42000000000000004"/>
    <n v="-15.9964"/>
    <n v="5"/>
    <n v="5"/>
    <s v="CORRECTO"/>
    <n v="2017"/>
    <n v="0"/>
  </r>
  <r>
    <x v="4841"/>
    <x v="2396"/>
    <d v="2016-12-23T00:00:00"/>
    <d v="2016-12-28T00:00:00"/>
    <s v="Standard Class"/>
    <x v="392"/>
    <s v="Neoma Murray"/>
    <s v="CONSUMER"/>
    <s v="united states"/>
    <s v="Bowling Green"/>
    <s v="Ohio"/>
    <n v="43402"/>
    <s v="East"/>
    <s v="OFF-BI-10001267"/>
    <x v="1"/>
    <x v="8"/>
    <x v="1475"/>
    <n v="5.5529999999999999"/>
    <n v="3"/>
    <n v="20"/>
    <s v="Mediano"/>
    <n v="0.7"/>
    <n v="3.8870999999999998"/>
    <n v="-3.8871000000000002"/>
    <n v="9.4400999999999993"/>
    <s v="Bajo"/>
    <n v="-4.0721999999999996"/>
    <n v="-0.73333333333333328"/>
    <n v="-5.7381000000000002"/>
    <n v="5"/>
    <n v="5"/>
    <s v="CORRECTO"/>
    <n v="2016"/>
    <n v="0"/>
  </r>
  <r>
    <x v="4842"/>
    <x v="2397"/>
    <d v="2017-09-29T00:00:00"/>
    <d v="2017-10-04T00:00:00"/>
    <s v="Standard Class"/>
    <x v="123"/>
    <s v="Jas O'Carroll"/>
    <s v="CONSUMER"/>
    <s v="united states"/>
    <s v="Memphis"/>
    <s v="Tennessee"/>
    <n v="38109"/>
    <s v="South"/>
    <s v="OFF-ST-10001418"/>
    <x v="1"/>
    <x v="4"/>
    <x v="879"/>
    <n v="243.92"/>
    <n v="5"/>
    <n v="20"/>
    <s v="Grande"/>
    <n v="0.2"/>
    <n v="48.783999999999999"/>
    <n v="-48.783999999999999"/>
    <n v="292.70400000000001"/>
    <s v="Alto"/>
    <n v="-54.881999999999998"/>
    <n v="-0.22500000000000001"/>
    <n v="-250.018"/>
    <n v="5"/>
    <n v="5"/>
    <s v="CORRECTO"/>
    <n v="2017"/>
    <n v="0"/>
  </r>
  <r>
    <x v="4843"/>
    <x v="2398"/>
    <d v="2016-11-07T00:00:00"/>
    <d v="2016-11-09T00:00:00"/>
    <s v="First Class"/>
    <x v="693"/>
    <s v="Cindy Chapman"/>
    <s v="CONSUMER"/>
    <s v="united states"/>
    <s v="Lakewood"/>
    <s v="New Jersey"/>
    <n v="8701"/>
    <s v="East"/>
    <s v="OFF-FA-10004968"/>
    <x v="1"/>
    <x v="13"/>
    <x v="1019"/>
    <n v="14.96"/>
    <n v="4"/>
    <n v="16"/>
    <s v="Mediano"/>
    <n v="0"/>
    <n v="0"/>
    <n v="0"/>
    <n v="14.96"/>
    <s v="Bajo"/>
    <n v="0.29920000000000002"/>
    <n v="0.02"/>
    <n v="-14.6608"/>
    <n v="2"/>
    <n v="2"/>
    <s v="CORRECTO"/>
    <n v="2016"/>
    <n v="0"/>
  </r>
  <r>
    <x v="4844"/>
    <x v="2399"/>
    <d v="2014-04-04T00:00:00"/>
    <d v="2014-04-05T00:00:00"/>
    <s v="First Class"/>
    <x v="89"/>
    <s v="Mary Zewe"/>
    <s v="CORPORATE"/>
    <s v="united states"/>
    <s v="Los Angeles"/>
    <s v="California"/>
    <n v="90008"/>
    <s v="West"/>
    <s v="OFF-BI-10004140"/>
    <x v="1"/>
    <x v="8"/>
    <x v="307"/>
    <n v="7.1840000000000002"/>
    <n v="2"/>
    <n v="71"/>
    <s v="Pequeño"/>
    <n v="0.2"/>
    <n v="1.4368000000000001"/>
    <n v="-1.4368000000000001"/>
    <n v="8.6208000000000009"/>
    <s v="Bajo"/>
    <n v="2.2450000000000001"/>
    <n v="0.3125"/>
    <n v="-3.5022000000000002"/>
    <n v="1"/>
    <n v="1"/>
    <s v="CORRECTO"/>
    <n v="2014"/>
    <n v="0"/>
  </r>
  <r>
    <x v="4845"/>
    <x v="2400"/>
    <d v="2015-07-23T00:00:00"/>
    <d v="2015-07-26T00:00:00"/>
    <s v="Second Class"/>
    <x v="234"/>
    <s v="Melanie Seite"/>
    <s v="CONSUMER"/>
    <s v="united states"/>
    <s v="Rochester"/>
    <s v="New York"/>
    <n v="14609"/>
    <s v="East"/>
    <s v="OFF-BI-10003460"/>
    <x v="1"/>
    <x v="8"/>
    <x v="237"/>
    <n v="10.512"/>
    <n v="3"/>
    <n v="36"/>
    <s v="Mediano"/>
    <n v="0.2"/>
    <n v="2.1024000000000003"/>
    <n v="-2.1023999999999998"/>
    <n v="12.6144"/>
    <s v="Bajo"/>
    <n v="3.6791999999999998"/>
    <n v="0.35"/>
    <n v="-4.7304000000000004"/>
    <n v="3"/>
    <n v="3"/>
    <s v="CORRECTO"/>
    <n v="2015"/>
    <n v="0"/>
  </r>
  <r>
    <x v="4846"/>
    <x v="2401"/>
    <d v="2014-06-25T00:00:00"/>
    <d v="2014-06-27T00:00:00"/>
    <s v="Second Class"/>
    <x v="136"/>
    <s v="Grace Kelly"/>
    <s v="CORPORATE"/>
    <s v="united states"/>
    <s v="Salem"/>
    <s v="Oregon"/>
    <n v="97301"/>
    <s v="West"/>
    <s v="TEC-PH-10002115"/>
    <x v="2"/>
    <x v="7"/>
    <x v="801"/>
    <n v="263.95999999999998"/>
    <n v="5"/>
    <n v="15"/>
    <s v="Grande"/>
    <n v="0.2"/>
    <n v="52.792000000000002"/>
    <n v="-52.792000000000002"/>
    <n v="316.75199999999995"/>
    <s v="Alto"/>
    <n v="19.797000000000001"/>
    <n v="7.5000000000000011E-2"/>
    <n v="-191.37100000000001"/>
    <n v="2"/>
    <n v="2"/>
    <s v="CORRECTO"/>
    <n v="2014"/>
    <n v="0"/>
  </r>
  <r>
    <x v="4847"/>
    <x v="2401"/>
    <d v="2014-06-25T00:00:00"/>
    <d v="2014-06-27T00:00:00"/>
    <s v="Second Class"/>
    <x v="136"/>
    <s v="Grace Kelly"/>
    <s v="CORPORATE"/>
    <s v="united states"/>
    <s v="Salem"/>
    <s v="Oregon"/>
    <n v="97301"/>
    <s v="West"/>
    <s v="OFF-AR-10003478"/>
    <x v="1"/>
    <x v="6"/>
    <x v="359"/>
    <n v="71.632000000000005"/>
    <n v="11"/>
    <n v="31"/>
    <s v="Grande"/>
    <n v="0.2"/>
    <n v="14.326400000000001"/>
    <n v="-14.3264"/>
    <n v="85.958400000000012"/>
    <s v="Medio"/>
    <n v="17.908000000000001"/>
    <n v="0.25"/>
    <n v="-39.397599999999997"/>
    <n v="2"/>
    <n v="2"/>
    <s v="CORRECTO"/>
    <n v="2014"/>
    <n v="0"/>
  </r>
  <r>
    <x v="4848"/>
    <x v="2401"/>
    <d v="2014-06-25T00:00:00"/>
    <d v="2014-06-27T00:00:00"/>
    <s v="Second Class"/>
    <x v="136"/>
    <s v="Grace Kelly"/>
    <s v="CORPORATE"/>
    <s v="united states"/>
    <s v="Salem"/>
    <s v="Oregon"/>
    <n v="97301"/>
    <s v="West"/>
    <s v="OFF-AR-10000475"/>
    <x v="1"/>
    <x v="6"/>
    <x v="1120"/>
    <n v="9.3279999999999994"/>
    <n v="1"/>
    <n v="8"/>
    <s v="Pequeño"/>
    <n v="0.2"/>
    <n v="1.8655999999999999"/>
    <n v="-1.8655999999999999"/>
    <n v="11.1936"/>
    <s v="Bajo"/>
    <n v="0.81620000000000004"/>
    <n v="8.7500000000000008E-2"/>
    <n v="-6.6462000000000003"/>
    <n v="2"/>
    <n v="2"/>
    <s v="CORRECTO"/>
    <n v="2014"/>
    <n v="0"/>
  </r>
  <r>
    <x v="4849"/>
    <x v="2402"/>
    <d v="2014-09-08T00:00:00"/>
    <d v="2014-09-14T00:00:00"/>
    <s v="Standard Class"/>
    <x v="507"/>
    <s v="Marc Crier"/>
    <s v="CONSUMER"/>
    <s v="united states"/>
    <s v="Pasco"/>
    <s v="Washington"/>
    <n v="99301"/>
    <s v="West"/>
    <s v="OFF-AR-10003045"/>
    <x v="1"/>
    <x v="6"/>
    <x v="425"/>
    <n v="5.88"/>
    <n v="2"/>
    <n v="32"/>
    <s v="Pequeño"/>
    <n v="0"/>
    <n v="0"/>
    <n v="0"/>
    <n v="5.88"/>
    <s v="Bajo"/>
    <n v="2.6459999999999999"/>
    <n v="0.45"/>
    <n v="-3.234"/>
    <n v="6"/>
    <n v="6"/>
    <s v="CORRECTO"/>
    <n v="2014"/>
    <n v="0"/>
  </r>
  <r>
    <x v="4850"/>
    <x v="2402"/>
    <d v="2014-09-08T00:00:00"/>
    <d v="2014-09-14T00:00:00"/>
    <s v="Standard Class"/>
    <x v="507"/>
    <s v="Marc Crier"/>
    <s v="CONSUMER"/>
    <s v="united states"/>
    <s v="Pasco"/>
    <s v="Washington"/>
    <n v="99301"/>
    <s v="West"/>
    <s v="FUR-CH-10000454"/>
    <x v="0"/>
    <x v="1"/>
    <x v="1"/>
    <n v="975.92"/>
    <n v="5"/>
    <n v="51"/>
    <s v="Grande"/>
    <n v="0.2"/>
    <n v="195.184"/>
    <n v="-195.184"/>
    <n v="1171.104"/>
    <s v="Muy Alto"/>
    <n v="121.99"/>
    <n v="0.125"/>
    <n v="-658.74599999999998"/>
    <n v="6"/>
    <n v="6"/>
    <s v="CORRECTO"/>
    <n v="2014"/>
    <n v="0"/>
  </r>
  <r>
    <x v="4851"/>
    <x v="2402"/>
    <d v="2014-09-08T00:00:00"/>
    <d v="2014-09-14T00:00:00"/>
    <s v="Standard Class"/>
    <x v="507"/>
    <s v="Marc Crier"/>
    <s v="CONSUMER"/>
    <s v="united states"/>
    <s v="Pasco"/>
    <s v="Washington"/>
    <n v="99301"/>
    <s v="West"/>
    <s v="OFF-AR-10000380"/>
    <x v="1"/>
    <x v="6"/>
    <x v="108"/>
    <n v="303.83999999999997"/>
    <n v="8"/>
    <n v="44"/>
    <s v="Grande"/>
    <n v="0"/>
    <n v="0"/>
    <n v="0"/>
    <n v="303.83999999999997"/>
    <s v="Alto"/>
    <n v="91.152000000000001"/>
    <n v="0.30000000000000004"/>
    <n v="-212.68799999999999"/>
    <n v="6"/>
    <n v="6"/>
    <s v="CORRECTO"/>
    <n v="2014"/>
    <n v="0"/>
  </r>
  <r>
    <x v="4852"/>
    <x v="2402"/>
    <d v="2014-09-08T00:00:00"/>
    <d v="2014-09-14T00:00:00"/>
    <s v="Standard Class"/>
    <x v="507"/>
    <s v="Marc Crier"/>
    <s v="CONSUMER"/>
    <s v="united states"/>
    <s v="Pasco"/>
    <s v="Washington"/>
    <n v="99301"/>
    <s v="West"/>
    <s v="OFF-ST-10000736"/>
    <x v="1"/>
    <x v="4"/>
    <x v="460"/>
    <n v="485.88"/>
    <n v="6"/>
    <n v="39"/>
    <s v="Grande"/>
    <n v="0"/>
    <n v="0"/>
    <n v="0"/>
    <n v="485.88"/>
    <s v="Alto"/>
    <n v="19.435199999999998"/>
    <n v="3.9999999999999994E-2"/>
    <n v="-466.44479999999999"/>
    <n v="6"/>
    <n v="6"/>
    <s v="CORRECTO"/>
    <n v="2014"/>
    <n v="0"/>
  </r>
  <r>
    <x v="4853"/>
    <x v="2403"/>
    <d v="2014-12-12T00:00:00"/>
    <d v="2014-12-15T00:00:00"/>
    <s v="Second Class"/>
    <x v="109"/>
    <s v="Logan Haushalter"/>
    <s v="CONSUMER"/>
    <s v="united states"/>
    <s v="Oakland"/>
    <s v="California"/>
    <n v="94601"/>
    <s v="West"/>
    <s v="FUR-FU-10004270"/>
    <x v="0"/>
    <x v="5"/>
    <x v="998"/>
    <n v="12.54"/>
    <n v="3"/>
    <n v="31"/>
    <s v="Mediano"/>
    <n v="0"/>
    <n v="0"/>
    <n v="0"/>
    <n v="12.54"/>
    <s v="Bajo"/>
    <n v="4.5144000000000002"/>
    <n v="0.36000000000000004"/>
    <n v="-8.0256000000000007"/>
    <n v="3"/>
    <n v="3"/>
    <s v="CORRECTO"/>
    <n v="2014"/>
    <n v="0"/>
  </r>
  <r>
    <x v="4854"/>
    <x v="2403"/>
    <d v="2014-12-12T00:00:00"/>
    <d v="2014-12-15T00:00:00"/>
    <s v="Second Class"/>
    <x v="109"/>
    <s v="Logan Haushalter"/>
    <s v="CONSUMER"/>
    <s v="united states"/>
    <s v="Oakland"/>
    <s v="California"/>
    <n v="94601"/>
    <s v="West"/>
    <s v="OFF-ST-10000617"/>
    <x v="1"/>
    <x v="4"/>
    <x v="384"/>
    <n v="8.94"/>
    <n v="3"/>
    <n v="24"/>
    <s v="Mediano"/>
    <n v="0"/>
    <n v="0"/>
    <n v="0"/>
    <n v="8.94"/>
    <s v="Bajo"/>
    <n v="0.62580000000000002"/>
    <n v="7.0000000000000007E-2"/>
    <n v="-8.3141999999999996"/>
    <n v="3"/>
    <n v="3"/>
    <s v="CORRECTO"/>
    <n v="2014"/>
    <n v="0"/>
  </r>
  <r>
    <x v="4855"/>
    <x v="2403"/>
    <d v="2014-12-12T00:00:00"/>
    <d v="2014-12-15T00:00:00"/>
    <s v="Second Class"/>
    <x v="109"/>
    <s v="Logan Haushalter"/>
    <s v="CONSUMER"/>
    <s v="united states"/>
    <s v="Oakland"/>
    <s v="California"/>
    <n v="94601"/>
    <s v="West"/>
    <s v="FUR-FU-10001706"/>
    <x v="0"/>
    <x v="5"/>
    <x v="50"/>
    <n v="9.24"/>
    <n v="3"/>
    <n v="44"/>
    <s v="Mediano"/>
    <n v="0"/>
    <n v="0"/>
    <n v="0"/>
    <n v="9.24"/>
    <s v="Bajo"/>
    <n v="4.4352"/>
    <n v="0.48"/>
    <n v="-4.8048000000000002"/>
    <n v="3"/>
    <n v="3"/>
    <s v="CORRECTO"/>
    <n v="2014"/>
    <n v="0"/>
  </r>
  <r>
    <x v="4856"/>
    <x v="2404"/>
    <d v="2015-01-13T00:00:00"/>
    <d v="2015-01-17T00:00:00"/>
    <s v="Standard Class"/>
    <x v="171"/>
    <s v="Philip Brown"/>
    <s v="CONSUMER"/>
    <s v="united states"/>
    <s v="Los Angeles"/>
    <s v="California"/>
    <n v="90004"/>
    <s v="West"/>
    <s v="OFF-BI-10003364"/>
    <x v="1"/>
    <x v="8"/>
    <x v="705"/>
    <n v="70.007999999999996"/>
    <n v="3"/>
    <n v="32"/>
    <s v="Mediano"/>
    <n v="0.2"/>
    <n v="14.0016"/>
    <n v="-14.0016"/>
    <n v="84.009599999999992"/>
    <s v="Medio"/>
    <n v="24.502800000000001"/>
    <n v="0.35000000000000003"/>
    <n v="-31.503599999999999"/>
    <n v="4"/>
    <n v="4"/>
    <s v="CORRECTO"/>
    <n v="2015"/>
    <n v="0"/>
  </r>
  <r>
    <x v="4857"/>
    <x v="2404"/>
    <d v="2015-01-13T00:00:00"/>
    <d v="2015-01-17T00:00:00"/>
    <s v="Standard Class"/>
    <x v="171"/>
    <s v="Philip Brown"/>
    <s v="CONSUMER"/>
    <s v="united states"/>
    <s v="Los Angeles"/>
    <s v="California"/>
    <n v="90004"/>
    <s v="West"/>
    <s v="FUR-FU-10001861"/>
    <x v="0"/>
    <x v="5"/>
    <x v="275"/>
    <n v="77.599999999999994"/>
    <n v="4"/>
    <n v="24"/>
    <s v="Mediano"/>
    <n v="0"/>
    <n v="0"/>
    <n v="0"/>
    <n v="77.599999999999994"/>
    <s v="Medio"/>
    <n v="38.024000000000001"/>
    <n v="0.49000000000000005"/>
    <n v="-39.576000000000001"/>
    <n v="4"/>
    <n v="4"/>
    <s v="CORRECTO"/>
    <n v="2015"/>
    <n v="0"/>
  </r>
  <r>
    <x v="4858"/>
    <x v="2404"/>
    <d v="2015-01-13T00:00:00"/>
    <d v="2015-01-17T00:00:00"/>
    <s v="Standard Class"/>
    <x v="171"/>
    <s v="Philip Brown"/>
    <s v="CONSUMER"/>
    <s v="united states"/>
    <s v="Los Angeles"/>
    <s v="California"/>
    <n v="90004"/>
    <s v="West"/>
    <s v="FUR-FU-10004845"/>
    <x v="0"/>
    <x v="5"/>
    <x v="1693"/>
    <n v="464.85"/>
    <n v="9"/>
    <n v="14"/>
    <s v="Grande"/>
    <n v="0"/>
    <n v="0"/>
    <n v="0"/>
    <n v="464.85"/>
    <s v="Alto"/>
    <n v="92.97"/>
    <n v="0.19999999999999998"/>
    <n v="-371.88"/>
    <n v="4"/>
    <n v="4"/>
    <s v="CORRECTO"/>
    <n v="2015"/>
    <n v="0"/>
  </r>
  <r>
    <x v="4859"/>
    <x v="2405"/>
    <d v="2017-12-15T00:00:00"/>
    <d v="2017-12-19T00:00:00"/>
    <s v="Standard Class"/>
    <x v="164"/>
    <s v="Saphhira Shifley"/>
    <s v="CORPORATE"/>
    <s v="united states"/>
    <s v="Oak Park"/>
    <s v="Illinois"/>
    <n v="60302"/>
    <s v="Central"/>
    <s v="OFF-AR-10000823"/>
    <x v="1"/>
    <x v="6"/>
    <x v="1052"/>
    <n v="10.192"/>
    <n v="7"/>
    <n v="12"/>
    <s v="Grande"/>
    <n v="0.2"/>
    <n v="2.0384000000000002"/>
    <n v="-2.0384000000000002"/>
    <n v="12.230399999999999"/>
    <s v="Bajo"/>
    <n v="1.0192000000000001"/>
    <n v="0.1"/>
    <n v="-7.1344000000000003"/>
    <n v="4"/>
    <n v="4"/>
    <s v="CORRECTO"/>
    <n v="2017"/>
    <n v="0"/>
  </r>
  <r>
    <x v="4860"/>
    <x v="2406"/>
    <d v="2016-12-18T00:00:00"/>
    <d v="2016-12-24T00:00:00"/>
    <s v="Standard Class"/>
    <x v="136"/>
    <s v="Grace Kelly"/>
    <s v="CORPORATE"/>
    <s v="united states"/>
    <s v="Morristown"/>
    <s v="New Jersey"/>
    <n v="7960"/>
    <s v="East"/>
    <s v="OFF-BI-10001359"/>
    <x v="1"/>
    <x v="8"/>
    <x v="1162"/>
    <n v="1793.98"/>
    <n v="2"/>
    <n v="37"/>
    <s v="Pequeño"/>
    <n v="0"/>
    <n v="0"/>
    <n v="0"/>
    <n v="1793.98"/>
    <s v="Muy Alto"/>
    <n v="843.17060000000004"/>
    <n v="0.47000000000000003"/>
    <n v="-950.80939999999998"/>
    <n v="6"/>
    <n v="6"/>
    <s v="CORRECTO"/>
    <n v="2016"/>
    <n v="0"/>
  </r>
  <r>
    <x v="4861"/>
    <x v="2407"/>
    <d v="2014-04-11T00:00:00"/>
    <d v="2014-04-16T00:00:00"/>
    <s v="Second Class"/>
    <x v="39"/>
    <s v="Gary Mitchum"/>
    <s v="HOME OFFICE"/>
    <s v="united states"/>
    <s v="Austin"/>
    <s v="Texas"/>
    <n v="78745"/>
    <s v="Central"/>
    <s v="TEC-PH-10001835"/>
    <x v="2"/>
    <x v="7"/>
    <x v="1342"/>
    <n v="758.35199999999998"/>
    <n v="6"/>
    <n v="14"/>
    <s v="Grande"/>
    <n v="0.2"/>
    <n v="151.6704"/>
    <n v="-151.6704"/>
    <n v="910.02239999999995"/>
    <s v="Muy Alto"/>
    <n v="265.42320000000001"/>
    <n v="0.35000000000000003"/>
    <n v="-341.25839999999999"/>
    <n v="5"/>
    <n v="5"/>
    <s v="CORRECTO"/>
    <n v="2014"/>
    <n v="0"/>
  </r>
  <r>
    <x v="4862"/>
    <x v="2408"/>
    <d v="2016-11-10T00:00:00"/>
    <d v="2016-11-14T00:00:00"/>
    <s v="Standard Class"/>
    <x v="64"/>
    <s v="Sally Hughsby"/>
    <s v="CORPORATE"/>
    <s v="united states"/>
    <s v="New York City"/>
    <s v="New York"/>
    <n v="10011"/>
    <s v="East"/>
    <s v="OFF-BI-10001191"/>
    <x v="1"/>
    <x v="8"/>
    <x v="979"/>
    <n v="20.367999999999999"/>
    <n v="1"/>
    <n v="28"/>
    <s v="Pequeño"/>
    <n v="0.2"/>
    <n v="4.0735999999999999"/>
    <n v="-4.0735999999999999"/>
    <n v="24.441599999999998"/>
    <s v="Bajo"/>
    <n v="7.3834"/>
    <n v="0.36250000000000004"/>
    <n v="-8.9109999999999996"/>
    <n v="4"/>
    <n v="4"/>
    <s v="CORRECTO"/>
    <n v="2016"/>
    <n v="0"/>
  </r>
  <r>
    <x v="4863"/>
    <x v="2408"/>
    <d v="2016-11-10T00:00:00"/>
    <d v="2016-11-14T00:00:00"/>
    <s v="Standard Class"/>
    <x v="64"/>
    <s v="Sally Hughsby"/>
    <s v="CORPORATE"/>
    <s v="united states"/>
    <s v="New York City"/>
    <s v="New York"/>
    <n v="10011"/>
    <s v="East"/>
    <s v="OFF-BI-10003982"/>
    <x v="1"/>
    <x v="8"/>
    <x v="350"/>
    <n v="49.847999999999999"/>
    <n v="3"/>
    <n v="48"/>
    <s v="Mediano"/>
    <n v="0.2"/>
    <n v="9.9695999999999998"/>
    <n v="-9.9695999999999998"/>
    <n v="59.817599999999999"/>
    <s v="Medio"/>
    <n v="16.823699999999999"/>
    <n v="0.33749999999999997"/>
    <n v="-23.0547"/>
    <n v="4"/>
    <n v="4"/>
    <s v="CORRECTO"/>
    <n v="2016"/>
    <n v="0"/>
  </r>
  <r>
    <x v="4864"/>
    <x v="2409"/>
    <d v="2017-06-26T00:00:00"/>
    <d v="2017-06-30T00:00:00"/>
    <s v="Standard Class"/>
    <x v="56"/>
    <s v="Steven Cartwright"/>
    <s v="CONSUMER"/>
    <s v="united states"/>
    <s v="New York City"/>
    <s v="New York"/>
    <n v="10024"/>
    <s v="East"/>
    <s v="TEC-PH-10001425"/>
    <x v="2"/>
    <x v="7"/>
    <x v="516"/>
    <n v="239.97"/>
    <n v="3"/>
    <n v="24"/>
    <s v="Mediano"/>
    <n v="0"/>
    <n v="0"/>
    <n v="0"/>
    <n v="239.97"/>
    <s v="Alto"/>
    <n v="67.191599999999994"/>
    <n v="0.27999999999999997"/>
    <n v="-172.7784"/>
    <n v="4"/>
    <n v="4"/>
    <s v="CORRECTO"/>
    <n v="2017"/>
    <n v="0"/>
  </r>
  <r>
    <x v="4865"/>
    <x v="2410"/>
    <d v="2017-11-13T00:00:00"/>
    <d v="2017-11-18T00:00:00"/>
    <s v="Standard Class"/>
    <x v="74"/>
    <s v="Ted Trevino"/>
    <s v="CONSUMER"/>
    <s v="united states"/>
    <s v="Seattle"/>
    <s v="Washington"/>
    <n v="98103"/>
    <s v="West"/>
    <s v="FUR-CH-10001215"/>
    <x v="0"/>
    <x v="1"/>
    <x v="445"/>
    <n v="2404.7040000000002"/>
    <n v="6"/>
    <n v="32"/>
    <s v="Grande"/>
    <n v="0.2"/>
    <n v="480.94080000000008"/>
    <n v="-480.94080000000002"/>
    <n v="2885.6448"/>
    <s v="Muy Alto"/>
    <n v="150.29400000000001"/>
    <n v="6.25E-2"/>
    <n v="-1773.4692"/>
    <n v="5"/>
    <n v="5"/>
    <s v="CORRECTO"/>
    <n v="2017"/>
    <n v="0"/>
  </r>
  <r>
    <x v="4866"/>
    <x v="2410"/>
    <d v="2017-11-13T00:00:00"/>
    <d v="2017-11-18T00:00:00"/>
    <s v="Standard Class"/>
    <x v="74"/>
    <s v="Ted Trevino"/>
    <s v="CONSUMER"/>
    <s v="united states"/>
    <s v="Seattle"/>
    <s v="Washington"/>
    <n v="98103"/>
    <s v="West"/>
    <s v="OFF-BI-10001718"/>
    <x v="1"/>
    <x v="8"/>
    <x v="1225"/>
    <n v="563.024"/>
    <n v="11"/>
    <n v="50"/>
    <s v="Grande"/>
    <n v="0.2"/>
    <n v="112.60480000000001"/>
    <n v="-112.6048"/>
    <n v="675.62879999999996"/>
    <s v="Muy Alto"/>
    <n v="190.0206"/>
    <n v="0.33750000000000002"/>
    <n v="-260.39859999999999"/>
    <n v="5"/>
    <n v="5"/>
    <s v="CORRECTO"/>
    <n v="2017"/>
    <n v="0"/>
  </r>
  <r>
    <x v="4867"/>
    <x v="2410"/>
    <d v="2017-11-13T00:00:00"/>
    <d v="2017-11-18T00:00:00"/>
    <s v="Standard Class"/>
    <x v="74"/>
    <s v="Ted Trevino"/>
    <s v="CONSUMER"/>
    <s v="united states"/>
    <s v="Seattle"/>
    <s v="Washington"/>
    <n v="98103"/>
    <s v="West"/>
    <s v="OFF-ST-10000991"/>
    <x v="1"/>
    <x v="4"/>
    <x v="157"/>
    <n v="344.91"/>
    <n v="3"/>
    <n v="27"/>
    <s v="Mediano"/>
    <n v="0"/>
    <n v="0"/>
    <n v="0"/>
    <n v="344.91"/>
    <s v="Alto"/>
    <n v="10.347300000000001"/>
    <n v="0.03"/>
    <n v="-334.56270000000001"/>
    <n v="5"/>
    <n v="5"/>
    <s v="CORRECTO"/>
    <n v="2017"/>
    <n v="0"/>
  </r>
  <r>
    <x v="4868"/>
    <x v="2410"/>
    <d v="2017-11-13T00:00:00"/>
    <d v="2017-11-18T00:00:00"/>
    <s v="Standard Class"/>
    <x v="74"/>
    <s v="Ted Trevino"/>
    <s v="CONSUMER"/>
    <s v="united states"/>
    <s v="Seattle"/>
    <s v="Washington"/>
    <n v="98103"/>
    <s v="West"/>
    <s v="OFF-LA-10001613"/>
    <x v="1"/>
    <x v="2"/>
    <x v="743"/>
    <n v="8.64"/>
    <n v="3"/>
    <n v="44"/>
    <s v="Mediano"/>
    <n v="0"/>
    <n v="0"/>
    <n v="0"/>
    <n v="8.64"/>
    <s v="Bajo"/>
    <n v="4.2336"/>
    <n v="0.49"/>
    <n v="-4.4063999999999997"/>
    <n v="5"/>
    <n v="5"/>
    <s v="CORRECTO"/>
    <n v="2017"/>
    <n v="0"/>
  </r>
  <r>
    <x v="4869"/>
    <x v="2411"/>
    <d v="2017-11-24T00:00:00"/>
    <d v="2017-11-29T00:00:00"/>
    <s v="Standard Class"/>
    <x v="464"/>
    <s v="Shaun Chance"/>
    <s v="CORPORATE"/>
    <s v="united states"/>
    <s v="Lancaster"/>
    <s v="Pennsylvania"/>
    <n v="17602"/>
    <s v="East"/>
    <s v="TEC-PH-10003437"/>
    <x v="2"/>
    <x v="7"/>
    <x v="922"/>
    <n v="89.988"/>
    <n v="2"/>
    <n v="21"/>
    <s v="Pequeño"/>
    <n v="0.4"/>
    <n v="35.995200000000004"/>
    <n v="-35.995199999999997"/>
    <n v="125.98320000000001"/>
    <s v="Medio"/>
    <n v="-14.997999999999999"/>
    <n v="-0.16666666666666666"/>
    <n v="-68.990799999999993"/>
    <n v="5"/>
    <n v="5"/>
    <s v="CORRECTO"/>
    <n v="2017"/>
    <n v="0"/>
  </r>
  <r>
    <x v="4870"/>
    <x v="2411"/>
    <d v="2017-11-24T00:00:00"/>
    <d v="2017-11-29T00:00:00"/>
    <s v="Standard Class"/>
    <x v="464"/>
    <s v="Shaun Chance"/>
    <s v="CORPORATE"/>
    <s v="united states"/>
    <s v="Lancaster"/>
    <s v="Pennsylvania"/>
    <n v="17602"/>
    <s v="East"/>
    <s v="OFF-PA-10000675"/>
    <x v="1"/>
    <x v="10"/>
    <x v="1115"/>
    <n v="229.54400000000001"/>
    <n v="7"/>
    <n v="40"/>
    <s v="Grande"/>
    <n v="0.2"/>
    <n v="45.908800000000006"/>
    <n v="-45.908799999999999"/>
    <n v="275.45280000000002"/>
    <s v="Alto"/>
    <n v="83.209699999999998"/>
    <n v="0.36249999999999999"/>
    <n v="-100.4255"/>
    <n v="5"/>
    <n v="5"/>
    <s v="CORRECTO"/>
    <n v="2017"/>
    <n v="0"/>
  </r>
  <r>
    <x v="4871"/>
    <x v="2412"/>
    <d v="2017-05-23T00:00:00"/>
    <d v="2017-05-27T00:00:00"/>
    <s v="Standard Class"/>
    <x v="107"/>
    <s v="Ken Lonsdale"/>
    <s v="CONSUMER"/>
    <s v="united states"/>
    <s v="Houston"/>
    <s v="Texas"/>
    <n v="77095"/>
    <s v="Central"/>
    <s v="OFF-FA-10000840"/>
    <x v="1"/>
    <x v="13"/>
    <x v="1694"/>
    <n v="1.8240000000000001"/>
    <n v="2"/>
    <n v="13"/>
    <s v="Pequeño"/>
    <n v="0.2"/>
    <n v="0.36480000000000001"/>
    <n v="-0.36480000000000001"/>
    <n v="2.1888000000000001"/>
    <s v="Bajo"/>
    <n v="0.61560000000000004"/>
    <n v="0.33750000000000002"/>
    <n v="-0.84360000000000002"/>
    <n v="4"/>
    <n v="4"/>
    <s v="CORRECTO"/>
    <n v="2017"/>
    <n v="0"/>
  </r>
  <r>
    <x v="4872"/>
    <x v="2412"/>
    <d v="2017-05-23T00:00:00"/>
    <d v="2017-05-27T00:00:00"/>
    <s v="Standard Class"/>
    <x v="107"/>
    <s v="Ken Lonsdale"/>
    <s v="CONSUMER"/>
    <s v="united states"/>
    <s v="Houston"/>
    <s v="Texas"/>
    <n v="77095"/>
    <s v="Central"/>
    <s v="OFF-AP-10001947"/>
    <x v="1"/>
    <x v="9"/>
    <x v="1537"/>
    <n v="18.32"/>
    <n v="5"/>
    <n v="31"/>
    <s v="Grande"/>
    <n v="0.8"/>
    <n v="14.656000000000001"/>
    <n v="-14.656000000000001"/>
    <n v="32.975999999999999"/>
    <s v="Bajo"/>
    <n v="-46.716000000000001"/>
    <n v="-2.5499999999999998"/>
    <n v="-50.38"/>
    <n v="4"/>
    <n v="4"/>
    <s v="CORRECTO"/>
    <n v="2017"/>
    <n v="0"/>
  </r>
  <r>
    <x v="4873"/>
    <x v="2412"/>
    <d v="2017-05-23T00:00:00"/>
    <d v="2017-05-27T00:00:00"/>
    <s v="Standard Class"/>
    <x v="107"/>
    <s v="Ken Lonsdale"/>
    <s v="CONSUMER"/>
    <s v="united states"/>
    <s v="Houston"/>
    <s v="Texas"/>
    <n v="77095"/>
    <s v="Central"/>
    <s v="OFF-ST-10002301"/>
    <x v="1"/>
    <x v="4"/>
    <x v="1499"/>
    <n v="48.816000000000003"/>
    <n v="3"/>
    <n v="21"/>
    <s v="Mediano"/>
    <n v="0.2"/>
    <n v="9.7632000000000012"/>
    <n v="-9.7631999999999994"/>
    <n v="58.5792"/>
    <s v="Medio"/>
    <n v="-11.5938"/>
    <n v="-0.23749999999999999"/>
    <n v="-50.646599999999999"/>
    <n v="4"/>
    <n v="4"/>
    <s v="CORRECTO"/>
    <n v="2017"/>
    <n v="0"/>
  </r>
  <r>
    <x v="4874"/>
    <x v="2412"/>
    <d v="2017-05-23T00:00:00"/>
    <d v="2017-05-27T00:00:00"/>
    <s v="Standard Class"/>
    <x v="107"/>
    <s v="Ken Lonsdale"/>
    <s v="CONSUMER"/>
    <s v="united states"/>
    <s v="Houston"/>
    <s v="Texas"/>
    <n v="77095"/>
    <s v="Central"/>
    <s v="OFF-BI-10001922"/>
    <x v="1"/>
    <x v="8"/>
    <x v="305"/>
    <n v="1.1879999999999999"/>
    <n v="1"/>
    <n v="71"/>
    <s v="Pequeño"/>
    <n v="0.8"/>
    <n v="0.95040000000000002"/>
    <n v="-0.95040000000000002"/>
    <n v="2.1383999999999999"/>
    <s v="Bajo"/>
    <n v="-1.9601999999999999"/>
    <n v="-1.6500000000000001"/>
    <n v="-2.1978"/>
    <n v="4"/>
    <n v="4"/>
    <s v="CORRECTO"/>
    <n v="2017"/>
    <n v="0"/>
  </r>
  <r>
    <x v="4875"/>
    <x v="2413"/>
    <d v="2014-12-02T00:00:00"/>
    <d v="2014-12-07T00:00:00"/>
    <s v="Standard Class"/>
    <x v="471"/>
    <s v="Katherine Nockton"/>
    <s v="CORPORATE"/>
    <s v="united states"/>
    <s v="Columbus"/>
    <s v="Ohio"/>
    <n v="43229"/>
    <s v="East"/>
    <s v="TEC-AC-10001267"/>
    <x v="2"/>
    <x v="11"/>
    <x v="538"/>
    <n v="119.8"/>
    <n v="5"/>
    <n v="18"/>
    <s v="Grande"/>
    <n v="0.2"/>
    <n v="23.96"/>
    <n v="-23.96"/>
    <n v="143.76"/>
    <s v="Medio"/>
    <n v="29.95"/>
    <n v="0.25"/>
    <n v="-65.89"/>
    <n v="5"/>
    <n v="5"/>
    <s v="CORRECTO"/>
    <n v="2014"/>
    <n v="0"/>
  </r>
  <r>
    <x v="4876"/>
    <x v="2414"/>
    <d v="2014-10-03T00:00:00"/>
    <d v="2014-10-09T00:00:00"/>
    <s v="Standard Class"/>
    <x v="359"/>
    <s v="Sara Luxemburg"/>
    <s v="HOME OFFICE"/>
    <s v="united states"/>
    <s v="Durham"/>
    <s v="North Carolina"/>
    <n v="27707"/>
    <s v="South"/>
    <s v="OFF-ST-10000532"/>
    <x v="1"/>
    <x v="4"/>
    <x v="1412"/>
    <n v="61.567999999999998"/>
    <n v="2"/>
    <n v="31"/>
    <s v="Pequeño"/>
    <n v="0.2"/>
    <n v="12.313600000000001"/>
    <n v="-12.313599999999999"/>
    <n v="73.881599999999992"/>
    <s v="Medio"/>
    <n v="4.6176000000000004"/>
    <n v="7.5000000000000011E-2"/>
    <n v="-44.636800000000001"/>
    <n v="6"/>
    <n v="6"/>
    <s v="CORRECTO"/>
    <n v="2014"/>
    <n v="0"/>
  </r>
  <r>
    <x v="4877"/>
    <x v="2414"/>
    <d v="2014-10-03T00:00:00"/>
    <d v="2014-10-09T00:00:00"/>
    <s v="Standard Class"/>
    <x v="359"/>
    <s v="Sara Luxemburg"/>
    <s v="HOME OFFICE"/>
    <s v="united states"/>
    <s v="Durham"/>
    <s v="North Carolina"/>
    <n v="27707"/>
    <s v="South"/>
    <s v="OFF-AR-10002335"/>
    <x v="1"/>
    <x v="6"/>
    <x v="679"/>
    <n v="6.1920000000000002"/>
    <n v="3"/>
    <n v="19"/>
    <s v="Mediano"/>
    <n v="0.2"/>
    <n v="1.2384000000000002"/>
    <n v="-1.2383999999999999"/>
    <n v="7.4304000000000006"/>
    <s v="Bajo"/>
    <n v="0.46439999999999998"/>
    <n v="7.4999999999999997E-2"/>
    <n v="-4.4892000000000003"/>
    <n v="6"/>
    <n v="6"/>
    <s v="CORRECTO"/>
    <n v="2014"/>
    <n v="0"/>
  </r>
  <r>
    <x v="4878"/>
    <x v="2415"/>
    <d v="2016-07-29T00:00:00"/>
    <d v="2016-07-31T00:00:00"/>
    <s v="First Class"/>
    <x v="617"/>
    <s v="Pierre Wener"/>
    <s v="CONSUMER"/>
    <s v="united states"/>
    <s v="Pensacola"/>
    <s v="Florida"/>
    <n v="32503"/>
    <s v="South"/>
    <s v="OFF-BI-10000201"/>
    <x v="1"/>
    <x v="8"/>
    <x v="1687"/>
    <n v="2.214"/>
    <n v="3"/>
    <n v="25"/>
    <s v="Mediano"/>
    <n v="0.7"/>
    <n v="1.5497999999999998"/>
    <n v="-1.5498000000000001"/>
    <n v="3.7637999999999998"/>
    <s v="Bajo"/>
    <n v="-1.476"/>
    <n v="-0.66666666666666663"/>
    <n v="-2.1402000000000001"/>
    <n v="2"/>
    <n v="2"/>
    <s v="CORRECTO"/>
    <n v="2016"/>
    <n v="0"/>
  </r>
  <r>
    <x v="4879"/>
    <x v="2416"/>
    <d v="2017-11-02T00:00:00"/>
    <d v="2017-11-05T00:00:00"/>
    <s v="Second Class"/>
    <x v="533"/>
    <s v="Thomas Boland"/>
    <s v="CORPORATE"/>
    <s v="united states"/>
    <s v="Henderson"/>
    <s v="Kentucky"/>
    <n v="42420"/>
    <s v="South"/>
    <s v="OFF-EN-10004846"/>
    <x v="1"/>
    <x v="12"/>
    <x v="1497"/>
    <n v="5.32"/>
    <n v="2"/>
    <n v="16"/>
    <s v="Pequeño"/>
    <n v="0"/>
    <n v="0"/>
    <n v="0"/>
    <n v="5.32"/>
    <s v="Bajo"/>
    <n v="2.6067999999999998"/>
    <n v="0.48999999999999994"/>
    <n v="-2.7132000000000001"/>
    <n v="3"/>
    <n v="3"/>
    <s v="CORRECTO"/>
    <n v="2017"/>
    <n v="0"/>
  </r>
  <r>
    <x v="4880"/>
    <x v="2416"/>
    <d v="2017-11-02T00:00:00"/>
    <d v="2017-11-05T00:00:00"/>
    <s v="Second Class"/>
    <x v="533"/>
    <s v="Thomas Boland"/>
    <s v="CORPORATE"/>
    <s v="united states"/>
    <s v="Henderson"/>
    <s v="Kentucky"/>
    <n v="42420"/>
    <s v="South"/>
    <s v="FUR-CH-10000454"/>
    <x v="0"/>
    <x v="1"/>
    <x v="1"/>
    <n v="975.92"/>
    <n v="4"/>
    <n v="51"/>
    <s v="Mediano"/>
    <n v="0"/>
    <n v="0"/>
    <n v="0"/>
    <n v="975.92"/>
    <s v="Muy Alto"/>
    <n v="292.77600000000001"/>
    <n v="0.30000000000000004"/>
    <n v="-683.14400000000001"/>
    <n v="3"/>
    <n v="3"/>
    <s v="CORRECTO"/>
    <n v="2017"/>
    <n v="0"/>
  </r>
  <r>
    <x v="4881"/>
    <x v="2416"/>
    <d v="2017-11-02T00:00:00"/>
    <d v="2017-11-05T00:00:00"/>
    <s v="Second Class"/>
    <x v="533"/>
    <s v="Thomas Boland"/>
    <s v="CORPORATE"/>
    <s v="united states"/>
    <s v="Henderson"/>
    <s v="Kentucky"/>
    <n v="42420"/>
    <s v="South"/>
    <s v="TEC-AC-10004145"/>
    <x v="2"/>
    <x v="11"/>
    <x v="1273"/>
    <n v="2249.91"/>
    <n v="9"/>
    <n v="31"/>
    <s v="Grande"/>
    <n v="0"/>
    <n v="0"/>
    <n v="0"/>
    <n v="2249.91"/>
    <s v="Muy Alto"/>
    <n v="517.47929999999997"/>
    <n v="0.23"/>
    <n v="-1732.4306999999999"/>
    <n v="3"/>
    <n v="3"/>
    <s v="CORRECTO"/>
    <n v="2017"/>
    <n v="0"/>
  </r>
  <r>
    <x v="4882"/>
    <x v="2416"/>
    <d v="2017-11-02T00:00:00"/>
    <d v="2017-11-05T00:00:00"/>
    <s v="Second Class"/>
    <x v="533"/>
    <s v="Thomas Boland"/>
    <s v="CORPORATE"/>
    <s v="united states"/>
    <s v="Henderson"/>
    <s v="Kentucky"/>
    <n v="42420"/>
    <s v="South"/>
    <s v="OFF-ST-10001580"/>
    <x v="1"/>
    <x v="4"/>
    <x v="355"/>
    <n v="59.92"/>
    <n v="4"/>
    <n v="13"/>
    <s v="Mediano"/>
    <n v="0"/>
    <n v="0"/>
    <n v="0"/>
    <n v="59.92"/>
    <s v="Medio"/>
    <n v="16.7776"/>
    <n v="0.27999999999999997"/>
    <n v="-43.142400000000002"/>
    <n v="3"/>
    <n v="3"/>
    <s v="CORRECTO"/>
    <n v="2017"/>
    <n v="0"/>
  </r>
  <r>
    <x v="4883"/>
    <x v="2417"/>
    <d v="2017-03-08T00:00:00"/>
    <d v="2017-03-15T00:00:00"/>
    <s v="Standard Class"/>
    <x v="117"/>
    <s v="Alan Hwang"/>
    <s v="CONSUMER"/>
    <s v="united states"/>
    <s v="Anaheim"/>
    <s v="California"/>
    <n v="92804"/>
    <s v="West"/>
    <s v="OFF-BI-10003876"/>
    <x v="1"/>
    <x v="8"/>
    <x v="1626"/>
    <n v="171.2"/>
    <n v="5"/>
    <n v="19"/>
    <s v="Grande"/>
    <n v="0.2"/>
    <n v="34.24"/>
    <n v="-34.24"/>
    <n v="205.44"/>
    <s v="Alto"/>
    <n v="64.2"/>
    <n v="0.37500000000000006"/>
    <n v="-72.760000000000005"/>
    <n v="7"/>
    <n v="7"/>
    <s v="CORRECTO"/>
    <n v="2017"/>
    <n v="0"/>
  </r>
  <r>
    <x v="4884"/>
    <x v="2417"/>
    <d v="2017-03-08T00:00:00"/>
    <d v="2017-03-15T00:00:00"/>
    <s v="Standard Class"/>
    <x v="117"/>
    <s v="Alan Hwang"/>
    <s v="CONSUMER"/>
    <s v="united states"/>
    <s v="Anaheim"/>
    <s v="California"/>
    <n v="92804"/>
    <s v="West"/>
    <s v="OFF-AR-10001972"/>
    <x v="1"/>
    <x v="6"/>
    <x v="1632"/>
    <n v="3.36"/>
    <n v="2"/>
    <n v="14"/>
    <s v="Pequeño"/>
    <n v="0"/>
    <n v="0"/>
    <n v="0"/>
    <n v="3.36"/>
    <s v="Bajo"/>
    <n v="0.87360000000000004"/>
    <n v="0.26"/>
    <n v="-2.4864000000000002"/>
    <n v="7"/>
    <n v="7"/>
    <s v="CORRECTO"/>
    <n v="2017"/>
    <n v="0"/>
  </r>
  <r>
    <x v="4885"/>
    <x v="2418"/>
    <d v="2014-12-16T00:00:00"/>
    <d v="2014-12-20T00:00:00"/>
    <s v="Standard Class"/>
    <x v="281"/>
    <s v="Steve Chapman"/>
    <s v="CORPORATE"/>
    <s v="united states"/>
    <s v="Detroit"/>
    <s v="Michigan"/>
    <n v="48227"/>
    <s v="Central"/>
    <s v="OFF-PA-10000595"/>
    <x v="1"/>
    <x v="10"/>
    <x v="1126"/>
    <n v="114.2"/>
    <n v="5"/>
    <n v="16"/>
    <s v="Grande"/>
    <n v="0"/>
    <n v="0"/>
    <n v="0"/>
    <n v="114.2"/>
    <s v="Medio"/>
    <n v="52.531999999999996"/>
    <n v="0.45999999999999996"/>
    <n v="-61.667999999999999"/>
    <n v="4"/>
    <n v="4"/>
    <s v="CORRECTO"/>
    <n v="2014"/>
    <n v="0"/>
  </r>
  <r>
    <x v="4886"/>
    <x v="2419"/>
    <d v="2016-11-28T00:00:00"/>
    <d v="2016-12-01T00:00:00"/>
    <s v="Second Class"/>
    <x v="575"/>
    <s v="Randy Ferguson"/>
    <s v="CORPORATE"/>
    <s v="united states"/>
    <s v="Marietta"/>
    <s v="Georgia"/>
    <n v="30062"/>
    <s v="South"/>
    <s v="FUR-CH-10004477"/>
    <x v="0"/>
    <x v="1"/>
    <x v="213"/>
    <n v="182.67"/>
    <n v="3"/>
    <n v="44"/>
    <s v="Mediano"/>
    <n v="0"/>
    <n v="0"/>
    <n v="0"/>
    <n v="182.67"/>
    <s v="Medio"/>
    <n v="52.974299999999999"/>
    <n v="0.29000000000000004"/>
    <n v="-129.69569999999999"/>
    <n v="3"/>
    <n v="3"/>
    <s v="CORRECTO"/>
    <n v="2016"/>
    <n v="0"/>
  </r>
  <r>
    <x v="4887"/>
    <x v="2419"/>
    <d v="2016-11-28T00:00:00"/>
    <d v="2016-12-01T00:00:00"/>
    <s v="Second Class"/>
    <x v="575"/>
    <s v="Randy Ferguson"/>
    <s v="CORPORATE"/>
    <s v="united states"/>
    <s v="Marietta"/>
    <s v="Georgia"/>
    <n v="30062"/>
    <s v="South"/>
    <s v="TEC-AC-10003441"/>
    <x v="2"/>
    <x v="11"/>
    <x v="658"/>
    <n v="101.7"/>
    <n v="6"/>
    <n v="22"/>
    <s v="Grande"/>
    <n v="0"/>
    <n v="0"/>
    <n v="0"/>
    <n v="101.7"/>
    <s v="Medio"/>
    <n v="6.1020000000000003"/>
    <n v="6.0000000000000005E-2"/>
    <n v="-95.597999999999999"/>
    <n v="3"/>
    <n v="3"/>
    <s v="CORRECTO"/>
    <n v="2016"/>
    <n v="0"/>
  </r>
  <r>
    <x v="4888"/>
    <x v="2419"/>
    <d v="2016-11-28T00:00:00"/>
    <d v="2016-12-01T00:00:00"/>
    <s v="Second Class"/>
    <x v="575"/>
    <s v="Randy Ferguson"/>
    <s v="CORPORATE"/>
    <s v="united states"/>
    <s v="Marietta"/>
    <s v="Georgia"/>
    <n v="30062"/>
    <s v="South"/>
    <s v="OFF-ST-10004459"/>
    <x v="1"/>
    <x v="4"/>
    <x v="459"/>
    <n v="1126.02"/>
    <n v="3"/>
    <n v="28"/>
    <s v="Mediano"/>
    <n v="0"/>
    <n v="0"/>
    <n v="0"/>
    <n v="1126.02"/>
    <s v="Muy Alto"/>
    <n v="56.301000000000002"/>
    <n v="0.05"/>
    <n v="-1069.7190000000001"/>
    <n v="3"/>
    <n v="3"/>
    <s v="CORRECTO"/>
    <n v="2016"/>
    <n v="0"/>
  </r>
  <r>
    <x v="4889"/>
    <x v="2419"/>
    <d v="2016-11-28T00:00:00"/>
    <d v="2016-12-01T00:00:00"/>
    <s v="Second Class"/>
    <x v="575"/>
    <s v="Randy Ferguson"/>
    <s v="CORPORATE"/>
    <s v="united states"/>
    <s v="Marietta"/>
    <s v="Georgia"/>
    <n v="30062"/>
    <s v="South"/>
    <s v="OFF-ST-10003805"/>
    <x v="1"/>
    <x v="4"/>
    <x v="1660"/>
    <n v="1263.3"/>
    <n v="6"/>
    <n v="19"/>
    <s v="Grande"/>
    <n v="0"/>
    <n v="0"/>
    <n v="0"/>
    <n v="1263.3"/>
    <s v="Muy Alto"/>
    <n v="315.82499999999999"/>
    <n v="0.25"/>
    <n v="-947.47500000000002"/>
    <n v="3"/>
    <n v="3"/>
    <s v="CORRECTO"/>
    <n v="2016"/>
    <n v="0"/>
  </r>
  <r>
    <x v="4890"/>
    <x v="2420"/>
    <d v="2016-12-23T00:00:00"/>
    <d v="2016-12-30T00:00:00"/>
    <s v="Standard Class"/>
    <x v="553"/>
    <s v="Edward Hooks"/>
    <s v="CORPORATE"/>
    <s v="united states"/>
    <s v="Seattle"/>
    <s v="Washington"/>
    <n v="98103"/>
    <s v="West"/>
    <s v="OFF-AR-10001246"/>
    <x v="1"/>
    <x v="6"/>
    <x v="455"/>
    <n v="8.82"/>
    <n v="3"/>
    <n v="32"/>
    <s v="Mediano"/>
    <n v="0"/>
    <n v="0"/>
    <n v="0"/>
    <n v="8.82"/>
    <s v="Bajo"/>
    <n v="2.5577999999999999"/>
    <n v="0.28999999999999998"/>
    <n v="-6.2622"/>
    <n v="7"/>
    <n v="7"/>
    <s v="CORRECTO"/>
    <n v="2016"/>
    <n v="0"/>
  </r>
  <r>
    <x v="4891"/>
    <x v="2420"/>
    <d v="2016-12-23T00:00:00"/>
    <d v="2016-12-30T00:00:00"/>
    <s v="Standard Class"/>
    <x v="553"/>
    <s v="Edward Hooks"/>
    <s v="CORPORATE"/>
    <s v="united states"/>
    <s v="Seattle"/>
    <s v="Washington"/>
    <n v="98103"/>
    <s v="West"/>
    <s v="OFF-PA-10001295"/>
    <x v="1"/>
    <x v="10"/>
    <x v="1220"/>
    <n v="37.94"/>
    <n v="2"/>
    <n v="24"/>
    <s v="Pequeño"/>
    <n v="0"/>
    <n v="0"/>
    <n v="0"/>
    <n v="37.94"/>
    <s v="Bajo"/>
    <n v="18.211200000000002"/>
    <n v="0.48000000000000009"/>
    <n v="-19.7288"/>
    <n v="7"/>
    <n v="7"/>
    <s v="CORRECTO"/>
    <n v="2016"/>
    <n v="0"/>
  </r>
  <r>
    <x v="4892"/>
    <x v="2420"/>
    <d v="2016-12-23T00:00:00"/>
    <d v="2016-12-30T00:00:00"/>
    <s v="Standard Class"/>
    <x v="553"/>
    <s v="Edward Hooks"/>
    <s v="CORPORATE"/>
    <s v="united states"/>
    <s v="Seattle"/>
    <s v="Washington"/>
    <n v="98103"/>
    <s v="West"/>
    <s v="OFF-AR-10001231"/>
    <x v="1"/>
    <x v="6"/>
    <x v="1695"/>
    <n v="4.2"/>
    <n v="2"/>
    <n v="14"/>
    <s v="Pequeño"/>
    <n v="0"/>
    <n v="0"/>
    <n v="0"/>
    <n v="4.2"/>
    <s v="Bajo"/>
    <n v="1.1759999999999999"/>
    <n v="0.27999999999999997"/>
    <n v="-3.024"/>
    <n v="7"/>
    <n v="7"/>
    <s v="CORRECTO"/>
    <n v="2016"/>
    <n v="0"/>
  </r>
  <r>
    <x v="4893"/>
    <x v="2420"/>
    <d v="2016-12-23T00:00:00"/>
    <d v="2016-12-30T00:00:00"/>
    <s v="Standard Class"/>
    <x v="553"/>
    <s v="Edward Hooks"/>
    <s v="CORPORATE"/>
    <s v="united states"/>
    <s v="Seattle"/>
    <s v="Washington"/>
    <n v="98103"/>
    <s v="West"/>
    <s v="OFF-ST-10002743"/>
    <x v="1"/>
    <x v="4"/>
    <x v="418"/>
    <n v="227.28"/>
    <n v="2"/>
    <n v="46"/>
    <s v="Pequeño"/>
    <n v="0"/>
    <n v="0"/>
    <n v="0"/>
    <n v="227.28"/>
    <s v="Alto"/>
    <n v="2.2728000000000002"/>
    <n v="0.01"/>
    <n v="-225.00720000000001"/>
    <n v="7"/>
    <n v="7"/>
    <s v="CORRECTO"/>
    <n v="2016"/>
    <n v="0"/>
  </r>
  <r>
    <x v="4894"/>
    <x v="2420"/>
    <d v="2016-12-23T00:00:00"/>
    <d v="2016-12-30T00:00:00"/>
    <s v="Standard Class"/>
    <x v="553"/>
    <s v="Edward Hooks"/>
    <s v="CORPORATE"/>
    <s v="united states"/>
    <s v="Seattle"/>
    <s v="Washington"/>
    <n v="98103"/>
    <s v="West"/>
    <s v="OFF-PA-10004327"/>
    <x v="1"/>
    <x v="10"/>
    <x v="137"/>
    <n v="47.9"/>
    <n v="1"/>
    <n v="13"/>
    <s v="Pequeño"/>
    <n v="0"/>
    <n v="0"/>
    <n v="0"/>
    <n v="47.9"/>
    <s v="Bajo"/>
    <n v="22.992000000000001"/>
    <n v="0.48000000000000004"/>
    <n v="-24.908000000000001"/>
    <n v="7"/>
    <n v="7"/>
    <s v="CORRECTO"/>
    <n v="2016"/>
    <n v="0"/>
  </r>
  <r>
    <x v="4895"/>
    <x v="2420"/>
    <d v="2016-12-23T00:00:00"/>
    <d v="2016-12-30T00:00:00"/>
    <s v="Standard Class"/>
    <x v="553"/>
    <s v="Edward Hooks"/>
    <s v="CORPORATE"/>
    <s v="united states"/>
    <s v="Seattle"/>
    <s v="Washington"/>
    <n v="98103"/>
    <s v="West"/>
    <s v="OFF-EN-10004773"/>
    <x v="1"/>
    <x v="12"/>
    <x v="153"/>
    <n v="61.96"/>
    <n v="2"/>
    <n v="170"/>
    <s v="Pequeño"/>
    <n v="0"/>
    <n v="0"/>
    <n v="0"/>
    <n v="61.96"/>
    <s v="Medio"/>
    <n v="30.360399999999998"/>
    <n v="0.49"/>
    <n v="-31.599599999999999"/>
    <n v="7"/>
    <n v="7"/>
    <s v="CORRECTO"/>
    <n v="2016"/>
    <n v="0"/>
  </r>
  <r>
    <x v="4896"/>
    <x v="2420"/>
    <d v="2016-12-23T00:00:00"/>
    <d v="2016-12-30T00:00:00"/>
    <s v="Standard Class"/>
    <x v="553"/>
    <s v="Edward Hooks"/>
    <s v="CORPORATE"/>
    <s v="united states"/>
    <s v="Seattle"/>
    <s v="Washington"/>
    <n v="98103"/>
    <s v="West"/>
    <s v="OFF-ST-10003470"/>
    <x v="1"/>
    <x v="4"/>
    <x v="1348"/>
    <n v="1117.92"/>
    <n v="4"/>
    <n v="25"/>
    <s v="Mediano"/>
    <n v="0"/>
    <n v="0"/>
    <n v="0"/>
    <n v="1117.92"/>
    <s v="Muy Alto"/>
    <n v="55.896000000000001"/>
    <n v="4.9999999999999996E-2"/>
    <n v="-1062.0239999999999"/>
    <n v="7"/>
    <n v="7"/>
    <s v="CORRECTO"/>
    <n v="2016"/>
    <n v="0"/>
  </r>
  <r>
    <x v="4897"/>
    <x v="2421"/>
    <d v="2014-10-15T00:00:00"/>
    <d v="2014-10-17T00:00:00"/>
    <s v="First Class"/>
    <x v="663"/>
    <s v="Anna Chung"/>
    <s v="CONSUMER"/>
    <s v="united states"/>
    <s v="Parma"/>
    <s v="Ohio"/>
    <n v="44134"/>
    <s v="East"/>
    <s v="FUR-CH-10003761"/>
    <x v="0"/>
    <x v="1"/>
    <x v="1388"/>
    <n v="183.37200000000001"/>
    <n v="2"/>
    <n v="8"/>
    <s v="Pequeño"/>
    <n v="0.3"/>
    <n v="55.011600000000001"/>
    <n v="-55.011600000000001"/>
    <n v="238.3836"/>
    <s v="Alto"/>
    <n v="-7.8587999999999996"/>
    <n v="-4.2857142857142851E-2"/>
    <n v="-136.2192"/>
    <n v="2"/>
    <n v="2"/>
    <s v="CORRECTO"/>
    <n v="2014"/>
    <n v="0"/>
  </r>
  <r>
    <x v="4898"/>
    <x v="2421"/>
    <d v="2014-10-15T00:00:00"/>
    <d v="2014-10-17T00:00:00"/>
    <s v="First Class"/>
    <x v="663"/>
    <s v="Anna Chung"/>
    <s v="CONSUMER"/>
    <s v="united states"/>
    <s v="Parma"/>
    <s v="Ohio"/>
    <n v="44134"/>
    <s v="East"/>
    <s v="OFF-PA-10002230"/>
    <x v="1"/>
    <x v="10"/>
    <x v="389"/>
    <n v="7.968"/>
    <n v="2"/>
    <n v="16"/>
    <s v="Pequeño"/>
    <n v="0.2"/>
    <n v="1.5936000000000001"/>
    <n v="-1.5935999999999999"/>
    <n v="9.5616000000000003"/>
    <s v="Bajo"/>
    <n v="2.8883999999999999"/>
    <n v="0.36249999999999999"/>
    <n v="-3.4860000000000002"/>
    <n v="2"/>
    <n v="2"/>
    <s v="CORRECTO"/>
    <n v="2014"/>
    <n v="0"/>
  </r>
  <r>
    <x v="4899"/>
    <x v="2422"/>
    <d v="2016-08-22T00:00:00"/>
    <d v="2016-08-27T00:00:00"/>
    <s v="Standard Class"/>
    <x v="495"/>
    <s v="Sheri Gordon"/>
    <s v="CONSUMER"/>
    <s v="united states"/>
    <s v="Gresham"/>
    <s v="Oregon"/>
    <n v="97030"/>
    <s v="West"/>
    <s v="OFF-BI-10000088"/>
    <x v="1"/>
    <x v="8"/>
    <x v="1034"/>
    <n v="26.352"/>
    <n v="8"/>
    <n v="36"/>
    <s v="Grande"/>
    <n v="0.7"/>
    <n v="18.446400000000001"/>
    <n v="-18.446400000000001"/>
    <n v="44.798400000000001"/>
    <s v="Bajo"/>
    <n v="-18.446400000000001"/>
    <n v="-0.70000000000000007"/>
    <n v="-26.352"/>
    <n v="5"/>
    <n v="5"/>
    <s v="CORRECTO"/>
    <n v="2016"/>
    <n v="0"/>
  </r>
  <r>
    <x v="4900"/>
    <x v="2423"/>
    <d v="2017-12-17T00:00:00"/>
    <d v="2017-12-21T00:00:00"/>
    <s v="Standard Class"/>
    <x v="119"/>
    <s v="Christine Abelman"/>
    <s v="CORPORATE"/>
    <s v="united states"/>
    <s v="Anaheim"/>
    <s v="California"/>
    <n v="92804"/>
    <s v="West"/>
    <s v="OFF-ST-10001526"/>
    <x v="1"/>
    <x v="4"/>
    <x v="771"/>
    <n v="481.32"/>
    <n v="4"/>
    <n v="49"/>
    <s v="Mediano"/>
    <n v="0"/>
    <n v="0"/>
    <n v="0"/>
    <n v="481.32"/>
    <s v="Alto"/>
    <n v="125.14319999999999"/>
    <n v="0.26"/>
    <n v="-356.17680000000001"/>
    <n v="4"/>
    <n v="4"/>
    <s v="CORRECTO"/>
    <n v="2017"/>
    <n v="0"/>
  </r>
  <r>
    <x v="4901"/>
    <x v="2423"/>
    <d v="2017-12-17T00:00:00"/>
    <d v="2017-12-21T00:00:00"/>
    <s v="Standard Class"/>
    <x v="119"/>
    <s v="Christine Abelman"/>
    <s v="CORPORATE"/>
    <s v="united states"/>
    <s v="Anaheim"/>
    <s v="California"/>
    <n v="92804"/>
    <s v="West"/>
    <s v="OFF-SU-10002557"/>
    <x v="1"/>
    <x v="14"/>
    <x v="1338"/>
    <n v="13.98"/>
    <n v="1"/>
    <n v="6"/>
    <s v="Pequeño"/>
    <n v="0"/>
    <n v="0"/>
    <n v="0"/>
    <n v="13.98"/>
    <s v="Bajo"/>
    <n v="3.6347999999999998"/>
    <n v="0.25999999999999995"/>
    <n v="-10.3452"/>
    <n v="4"/>
    <n v="4"/>
    <s v="CORRECTO"/>
    <n v="2017"/>
    <n v="0"/>
  </r>
  <r>
    <x v="4902"/>
    <x v="2424"/>
    <d v="2017-03-07T00:00:00"/>
    <d v="2017-03-12T00:00:00"/>
    <s v="Standard Class"/>
    <x v="129"/>
    <s v="Shahid Hopkins"/>
    <s v="CONSUMER"/>
    <s v="united states"/>
    <s v="New York City"/>
    <s v="New York"/>
    <n v="10035"/>
    <s v="East"/>
    <s v="OFF-BI-10003669"/>
    <x v="1"/>
    <x v="8"/>
    <x v="804"/>
    <n v="25.92"/>
    <n v="6"/>
    <n v="26"/>
    <s v="Grande"/>
    <n v="0.2"/>
    <n v="5.1840000000000011"/>
    <n v="-5.1840000000000002"/>
    <n v="31.104000000000003"/>
    <s v="Bajo"/>
    <n v="9.0719999999999992"/>
    <n v="0.34999999999999992"/>
    <n v="-11.664"/>
    <n v="5"/>
    <n v="5"/>
    <s v="CORRECTO"/>
    <n v="2017"/>
    <n v="0"/>
  </r>
  <r>
    <x v="4903"/>
    <x v="2424"/>
    <d v="2017-03-07T00:00:00"/>
    <d v="2017-03-12T00:00:00"/>
    <s v="Standard Class"/>
    <x v="129"/>
    <s v="Shahid Hopkins"/>
    <s v="CONSUMER"/>
    <s v="united states"/>
    <s v="New York City"/>
    <s v="New York"/>
    <n v="10035"/>
    <s v="East"/>
    <s v="OFF-LA-10003510"/>
    <x v="1"/>
    <x v="2"/>
    <x v="580"/>
    <n v="91.59"/>
    <n v="3"/>
    <n v="43"/>
    <s v="Mediano"/>
    <n v="0"/>
    <n v="0"/>
    <n v="0"/>
    <n v="91.59"/>
    <s v="Medio"/>
    <n v="42.131399999999999"/>
    <n v="0.45999999999999996"/>
    <n v="-49.458599999999997"/>
    <n v="5"/>
    <n v="5"/>
    <s v="CORRECTO"/>
    <n v="2017"/>
    <n v="0"/>
  </r>
  <r>
    <x v="4904"/>
    <x v="2425"/>
    <d v="2014-12-01T00:00:00"/>
    <d v="2014-12-03T00:00:00"/>
    <s v="Second Class"/>
    <x v="204"/>
    <s v="Matt Connell"/>
    <s v="CORPORATE"/>
    <s v="united states"/>
    <s v="Houston"/>
    <s v="Texas"/>
    <n v="77070"/>
    <s v="Central"/>
    <s v="FUR-CH-10003746"/>
    <x v="0"/>
    <x v="1"/>
    <x v="623"/>
    <n v="674.05799999999999"/>
    <n v="3"/>
    <n v="21"/>
    <s v="Mediano"/>
    <n v="0.3"/>
    <n v="202.2174"/>
    <n v="-202.2174"/>
    <n v="876.27539999999999"/>
    <s v="Muy Alto"/>
    <n v="-19.258800000000001"/>
    <n v="-2.8571428571428574E-2"/>
    <n v="-491.0994"/>
    <n v="2"/>
    <n v="2"/>
    <s v="CORRECTO"/>
    <n v="2014"/>
    <n v="0"/>
  </r>
  <r>
    <x v="4905"/>
    <x v="2426"/>
    <d v="2014-10-14T00:00:00"/>
    <d v="2014-10-16T00:00:00"/>
    <s v="Second Class"/>
    <x v="531"/>
    <s v="Jim Epp"/>
    <s v="CORPORATE"/>
    <s v="united states"/>
    <s v="Concord"/>
    <s v="New Hampshire"/>
    <n v="3301"/>
    <s v="East"/>
    <s v="OFF-BI-10003476"/>
    <x v="1"/>
    <x v="8"/>
    <x v="1535"/>
    <n v="22.92"/>
    <n v="4"/>
    <n v="31"/>
    <s v="Mediano"/>
    <n v="0"/>
    <n v="0"/>
    <n v="0"/>
    <n v="22.92"/>
    <s v="Bajo"/>
    <n v="11.0016"/>
    <n v="0.48"/>
    <n v="-11.9184"/>
    <n v="2"/>
    <n v="2"/>
    <s v="CORRECTO"/>
    <n v="2014"/>
    <n v="0"/>
  </r>
  <r>
    <x v="4906"/>
    <x v="2426"/>
    <d v="2014-10-14T00:00:00"/>
    <d v="2014-10-16T00:00:00"/>
    <s v="Second Class"/>
    <x v="531"/>
    <s v="Jim Epp"/>
    <s v="CORPORATE"/>
    <s v="united states"/>
    <s v="Concord"/>
    <s v="New Hampshire"/>
    <n v="3301"/>
    <s v="East"/>
    <s v="OFF-ST-10001469"/>
    <x v="1"/>
    <x v="4"/>
    <x v="399"/>
    <n v="269.89999999999998"/>
    <n v="5"/>
    <n v="24"/>
    <s v="Grande"/>
    <n v="0"/>
    <n v="0"/>
    <n v="0"/>
    <n v="269.89999999999998"/>
    <s v="Alto"/>
    <n v="16.193999999999999"/>
    <n v="6.0000000000000005E-2"/>
    <n v="-253.70599999999999"/>
    <n v="2"/>
    <n v="2"/>
    <s v="CORRECTO"/>
    <n v="2014"/>
    <n v="0"/>
  </r>
  <r>
    <x v="4907"/>
    <x v="2427"/>
    <d v="2014-11-18T00:00:00"/>
    <d v="2014-11-23T00:00:00"/>
    <s v="Second Class"/>
    <x v="652"/>
    <s v="MaryBeth Skach"/>
    <s v="CONSUMER"/>
    <s v="united states"/>
    <s v="Fairfield"/>
    <s v="Ohio"/>
    <n v="45014"/>
    <s v="East"/>
    <s v="OFF-BI-10001757"/>
    <x v="1"/>
    <x v="8"/>
    <x v="1167"/>
    <n v="11.808"/>
    <n v="8"/>
    <n v="48"/>
    <s v="Grande"/>
    <n v="0.7"/>
    <n v="8.2655999999999992"/>
    <n v="-8.2655999999999992"/>
    <n v="20.073599999999999"/>
    <s v="Bajo"/>
    <n v="-8.6592000000000002"/>
    <n v="-0.73333333333333339"/>
    <n v="-12.201599999999999"/>
    <n v="5"/>
    <n v="5"/>
    <s v="CORRECTO"/>
    <n v="2014"/>
    <n v="0"/>
  </r>
  <r>
    <x v="4908"/>
    <x v="2427"/>
    <d v="2014-11-18T00:00:00"/>
    <d v="2014-11-23T00:00:00"/>
    <s v="Second Class"/>
    <x v="652"/>
    <s v="MaryBeth Skach"/>
    <s v="CONSUMER"/>
    <s v="united states"/>
    <s v="Fairfield"/>
    <s v="Ohio"/>
    <n v="45014"/>
    <s v="East"/>
    <s v="TEC-PH-10004875"/>
    <x v="2"/>
    <x v="7"/>
    <x v="1696"/>
    <n v="9.5879999999999992"/>
    <n v="2"/>
    <n v="2"/>
    <s v="Pequeño"/>
    <n v="0.4"/>
    <n v="3.8351999999999999"/>
    <n v="-3.8351999999999999"/>
    <n v="13.4232"/>
    <s v="Bajo"/>
    <n v="-2.0773999999999999"/>
    <n v="-0.21666666666666667"/>
    <n v="-7.8301999999999996"/>
    <n v="5"/>
    <n v="5"/>
    <s v="CORRECTO"/>
    <n v="2014"/>
    <n v="0"/>
  </r>
  <r>
    <x v="4909"/>
    <x v="2428"/>
    <d v="2017-01-14T00:00:00"/>
    <d v="2017-01-18T00:00:00"/>
    <s v="Standard Class"/>
    <x v="3"/>
    <s v="Brosina Hoffman"/>
    <s v="CONSUMER"/>
    <s v="united states"/>
    <s v="Johnson City"/>
    <s v="Tennessee"/>
    <n v="37604"/>
    <s v="South"/>
    <s v="OFF-EN-10001219"/>
    <x v="1"/>
    <x v="12"/>
    <x v="588"/>
    <n v="18.335999999999999"/>
    <n v="3"/>
    <n v="21"/>
    <s v="Mediano"/>
    <n v="0.2"/>
    <n v="3.6671999999999998"/>
    <n v="-3.6671999999999998"/>
    <n v="22.0032"/>
    <s v="Bajo"/>
    <n v="6.6467999999999998"/>
    <n v="0.36250000000000004"/>
    <n v="-8.0220000000000002"/>
    <n v="4"/>
    <n v="4"/>
    <s v="CORRECTO"/>
    <n v="2017"/>
    <n v="0"/>
  </r>
  <r>
    <x v="4910"/>
    <x v="2428"/>
    <d v="2017-01-14T00:00:00"/>
    <d v="2017-01-18T00:00:00"/>
    <s v="Standard Class"/>
    <x v="3"/>
    <s v="Brosina Hoffman"/>
    <s v="CONSUMER"/>
    <s v="united states"/>
    <s v="Johnson City"/>
    <s v="Tennessee"/>
    <n v="37604"/>
    <s v="South"/>
    <s v="OFF-PA-10000019"/>
    <x v="1"/>
    <x v="10"/>
    <x v="711"/>
    <n v="36.287999999999997"/>
    <n v="7"/>
    <n v="36"/>
    <s v="Grande"/>
    <n v="0.2"/>
    <n v="7.2576000000000001"/>
    <n v="-7.2576000000000001"/>
    <n v="43.545599999999993"/>
    <s v="Bajo"/>
    <n v="12.700799999999999"/>
    <n v="0.35000000000000003"/>
    <n v="-16.329599999999999"/>
    <n v="4"/>
    <n v="4"/>
    <s v="CORRECTO"/>
    <n v="2017"/>
    <n v="0"/>
  </r>
  <r>
    <x v="4911"/>
    <x v="2428"/>
    <d v="2017-01-14T00:00:00"/>
    <d v="2017-01-18T00:00:00"/>
    <s v="Standard Class"/>
    <x v="3"/>
    <s v="Brosina Hoffman"/>
    <s v="CONSUMER"/>
    <s v="united states"/>
    <s v="Johnson City"/>
    <s v="Tennessee"/>
    <n v="37604"/>
    <s v="South"/>
    <s v="TEC-PH-10001924"/>
    <x v="2"/>
    <x v="7"/>
    <x v="431"/>
    <n v="111.98399999999999"/>
    <n v="2"/>
    <n v="13"/>
    <s v="Pequeño"/>
    <n v="0.2"/>
    <n v="22.396799999999999"/>
    <n v="-22.396799999999999"/>
    <n v="134.38079999999999"/>
    <s v="Medio"/>
    <n v="6.9989999999999997"/>
    <n v="6.25E-2"/>
    <n v="-82.588200000000001"/>
    <n v="4"/>
    <n v="4"/>
    <s v="CORRECTO"/>
    <n v="2017"/>
    <n v="0"/>
  </r>
  <r>
    <x v="4912"/>
    <x v="2428"/>
    <d v="2017-01-14T00:00:00"/>
    <d v="2017-01-18T00:00:00"/>
    <s v="Standard Class"/>
    <x v="3"/>
    <s v="Brosina Hoffman"/>
    <s v="CONSUMER"/>
    <s v="united states"/>
    <s v="Johnson City"/>
    <s v="Tennessee"/>
    <n v="37604"/>
    <s v="South"/>
    <s v="OFF-BI-10002003"/>
    <x v="1"/>
    <x v="8"/>
    <x v="1393"/>
    <n v="5.97"/>
    <n v="5"/>
    <n v="27"/>
    <s v="Grande"/>
    <n v="0.7"/>
    <n v="4.1789999999999994"/>
    <n v="-4.1790000000000003"/>
    <n v="10.148999999999999"/>
    <s v="Bajo"/>
    <n v="-4.577"/>
    <n v="-0.76666666666666672"/>
    <n v="-6.3680000000000003"/>
    <n v="4"/>
    <n v="4"/>
    <s v="CORRECTO"/>
    <n v="2017"/>
    <n v="0"/>
  </r>
  <r>
    <x v="4913"/>
    <x v="2428"/>
    <d v="2017-01-14T00:00:00"/>
    <d v="2017-01-18T00:00:00"/>
    <s v="Standard Class"/>
    <x v="3"/>
    <s v="Brosina Hoffman"/>
    <s v="CONSUMER"/>
    <s v="united states"/>
    <s v="Johnson City"/>
    <s v="Tennessee"/>
    <n v="37604"/>
    <s v="South"/>
    <s v="OFF-BI-10003727"/>
    <x v="1"/>
    <x v="8"/>
    <x v="805"/>
    <n v="2.508"/>
    <n v="2"/>
    <n v="36"/>
    <s v="Pequeño"/>
    <n v="0.7"/>
    <n v="1.7555999999999998"/>
    <n v="-1.7556"/>
    <n v="4.2636000000000003"/>
    <s v="Bajo"/>
    <n v="-1.8391999999999999"/>
    <n v="-0.73333333333333328"/>
    <n v="-2.5916000000000001"/>
    <n v="4"/>
    <n v="4"/>
    <s v="CORRECTO"/>
    <n v="2017"/>
    <n v="0"/>
  </r>
  <r>
    <x v="4914"/>
    <x v="2429"/>
    <d v="2015-09-24T00:00:00"/>
    <d v="2015-09-26T00:00:00"/>
    <s v="Second Class"/>
    <x v="250"/>
    <s v="Max Engle"/>
    <s v="CONSUMER"/>
    <s v="united states"/>
    <s v="Seattle"/>
    <s v="Washington"/>
    <n v="98105"/>
    <s v="West"/>
    <s v="OFF-AR-10004042"/>
    <x v="1"/>
    <x v="6"/>
    <x v="30"/>
    <n v="35.96"/>
    <n v="2"/>
    <n v="30"/>
    <s v="Pequeño"/>
    <n v="0"/>
    <n v="0"/>
    <n v="0"/>
    <n v="35.96"/>
    <s v="Bajo"/>
    <n v="10.4284"/>
    <n v="0.28999999999999998"/>
    <n v="-25.531600000000001"/>
    <n v="2"/>
    <n v="2"/>
    <s v="CORRECTO"/>
    <n v="2015"/>
    <n v="0"/>
  </r>
  <r>
    <x v="4915"/>
    <x v="2429"/>
    <d v="2015-09-24T00:00:00"/>
    <d v="2015-09-26T00:00:00"/>
    <s v="Second Class"/>
    <x v="250"/>
    <s v="Max Engle"/>
    <s v="CONSUMER"/>
    <s v="united states"/>
    <s v="Seattle"/>
    <s v="Washington"/>
    <n v="98105"/>
    <s v="West"/>
    <s v="OFF-BI-10001097"/>
    <x v="1"/>
    <x v="8"/>
    <x v="797"/>
    <n v="14.952"/>
    <n v="3"/>
    <n v="32"/>
    <s v="Mediano"/>
    <n v="0.2"/>
    <n v="2.9904000000000002"/>
    <n v="-2.9904000000000002"/>
    <n v="17.942399999999999"/>
    <s v="Bajo"/>
    <n v="5.4200999999999997"/>
    <n v="0.36249999999999999"/>
    <n v="-6.5415000000000001"/>
    <n v="2"/>
    <n v="2"/>
    <s v="CORRECTO"/>
    <n v="2015"/>
    <n v="0"/>
  </r>
  <r>
    <x v="4916"/>
    <x v="2430"/>
    <d v="2017-10-09T00:00:00"/>
    <d v="2017-10-11T00:00:00"/>
    <s v="Second Class"/>
    <x v="93"/>
    <s v="Maria Bertelson"/>
    <s v="CONSUMER"/>
    <s v="united states"/>
    <s v="League City"/>
    <s v="Texas"/>
    <n v="77573"/>
    <s v="Central"/>
    <s v="OFF-AR-10004344"/>
    <x v="1"/>
    <x v="6"/>
    <x v="370"/>
    <n v="67.144000000000005"/>
    <n v="7"/>
    <n v="31"/>
    <s v="Grande"/>
    <n v="0.2"/>
    <n v="13.428800000000003"/>
    <n v="-13.428800000000001"/>
    <n v="80.572800000000001"/>
    <s v="Medio"/>
    <n v="5.8750999999999998"/>
    <n v="8.7499999999999994E-2"/>
    <n v="-47.8401"/>
    <n v="2"/>
    <n v="2"/>
    <s v="CORRECTO"/>
    <n v="2017"/>
    <n v="0"/>
  </r>
  <r>
    <x v="4917"/>
    <x v="2430"/>
    <d v="2017-10-09T00:00:00"/>
    <d v="2017-10-11T00:00:00"/>
    <s v="Second Class"/>
    <x v="93"/>
    <s v="Maria Bertelson"/>
    <s v="CONSUMER"/>
    <s v="united states"/>
    <s v="League City"/>
    <s v="Texas"/>
    <n v="77573"/>
    <s v="Central"/>
    <s v="FUR-CH-10001802"/>
    <x v="0"/>
    <x v="1"/>
    <x v="1697"/>
    <n v="254.05799999999999"/>
    <n v="3"/>
    <n v="10"/>
    <s v="Mediano"/>
    <n v="0.3"/>
    <n v="76.217399999999998"/>
    <n v="-76.217399999999998"/>
    <n v="330.27539999999999"/>
    <s v="Alto"/>
    <n v="-32.6646"/>
    <n v="-0.12857142857142859"/>
    <n v="-210.5052"/>
    <n v="2"/>
    <n v="2"/>
    <s v="CORRECTO"/>
    <n v="2017"/>
    <n v="0"/>
  </r>
  <r>
    <x v="4918"/>
    <x v="2431"/>
    <d v="2016-01-02T00:00:00"/>
    <d v="2016-01-07T00:00:00"/>
    <s v="Standard Class"/>
    <x v="606"/>
    <s v="Brendan Murry"/>
    <s v="CORPORATE"/>
    <s v="united states"/>
    <s v="Gaithersburg"/>
    <s v="Maryland"/>
    <n v="20877"/>
    <s v="East"/>
    <s v="FUR-BO-10004709"/>
    <x v="0"/>
    <x v="0"/>
    <x v="266"/>
    <n v="173.94"/>
    <n v="3"/>
    <n v="32"/>
    <s v="Mediano"/>
    <n v="0"/>
    <n v="0"/>
    <n v="0"/>
    <n v="173.94"/>
    <s v="Medio"/>
    <n v="38.266800000000003"/>
    <n v="0.22000000000000003"/>
    <n v="-135.67320000000001"/>
    <n v="5"/>
    <n v="5"/>
    <s v="CORRECTO"/>
    <n v="2016"/>
    <n v="0"/>
  </r>
  <r>
    <x v="4919"/>
    <x v="2431"/>
    <d v="2016-01-02T00:00:00"/>
    <d v="2016-01-07T00:00:00"/>
    <s v="Standard Class"/>
    <x v="606"/>
    <s v="Brendan Murry"/>
    <s v="CORPORATE"/>
    <s v="united states"/>
    <s v="Gaithersburg"/>
    <s v="Maryland"/>
    <n v="20877"/>
    <s v="East"/>
    <s v="TEC-PH-10000455"/>
    <x v="2"/>
    <x v="7"/>
    <x v="1121"/>
    <n v="231.98"/>
    <n v="2"/>
    <n v="10"/>
    <s v="Pequeño"/>
    <n v="0"/>
    <n v="0"/>
    <n v="0"/>
    <n v="231.98"/>
    <s v="Alto"/>
    <n v="67.274199999999993"/>
    <n v="0.28999999999999998"/>
    <n v="-164.70580000000001"/>
    <n v="5"/>
    <n v="5"/>
    <s v="CORRECTO"/>
    <n v="2016"/>
    <n v="0"/>
  </r>
  <r>
    <x v="4920"/>
    <x v="2432"/>
    <d v="2017-08-19T00:00:00"/>
    <d v="2017-08-23T00:00:00"/>
    <s v="Standard Class"/>
    <x v="623"/>
    <s v="Sonia Cooley"/>
    <s v="CONSUMER"/>
    <s v="united states"/>
    <s v="Chicago"/>
    <s v="Illinois"/>
    <n v="60653"/>
    <s v="Central"/>
    <s v="OFF-BI-10002393"/>
    <x v="1"/>
    <x v="8"/>
    <x v="1197"/>
    <n v="2.2959999999999998"/>
    <n v="2"/>
    <n v="16"/>
    <s v="Pequeño"/>
    <n v="0.8"/>
    <n v="1.8368"/>
    <n v="-1.8368"/>
    <n v="4.1327999999999996"/>
    <s v="Bajo"/>
    <n v="-3.9032"/>
    <n v="-1.7000000000000002"/>
    <n v="-4.3624000000000001"/>
    <n v="4"/>
    <n v="4"/>
    <s v="CORRECTO"/>
    <n v="2017"/>
    <n v="0"/>
  </r>
  <r>
    <x v="4921"/>
    <x v="2433"/>
    <d v="2017-12-25T00:00:00"/>
    <d v="2017-12-29T00:00:00"/>
    <s v="Second Class"/>
    <x v="414"/>
    <s v="Mick Hernandez"/>
    <s v="HOME OFFICE"/>
    <s v="united states"/>
    <s v="Huntsville"/>
    <s v="Alabama"/>
    <n v="35810"/>
    <s v="South"/>
    <s v="OFF-PA-10004381"/>
    <x v="1"/>
    <x v="10"/>
    <x v="1684"/>
    <n v="96.08"/>
    <n v="2"/>
    <n v="10"/>
    <s v="Pequeño"/>
    <n v="0"/>
    <n v="0"/>
    <n v="0"/>
    <n v="96.08"/>
    <s v="Medio"/>
    <n v="46.118400000000001"/>
    <n v="0.48000000000000004"/>
    <n v="-49.961599999999997"/>
    <n v="4"/>
    <n v="4"/>
    <s v="CORRECTO"/>
    <n v="2017"/>
    <n v="0"/>
  </r>
  <r>
    <x v="4922"/>
    <x v="2433"/>
    <d v="2017-12-25T00:00:00"/>
    <d v="2017-12-29T00:00:00"/>
    <s v="Second Class"/>
    <x v="414"/>
    <s v="Mick Hernandez"/>
    <s v="HOME OFFICE"/>
    <s v="united states"/>
    <s v="Huntsville"/>
    <s v="Alabama"/>
    <n v="35810"/>
    <s v="South"/>
    <s v="OFF-FA-10003059"/>
    <x v="1"/>
    <x v="13"/>
    <x v="802"/>
    <n v="3.62"/>
    <n v="2"/>
    <n v="21"/>
    <s v="Pequeño"/>
    <n v="0"/>
    <n v="0"/>
    <n v="0"/>
    <n v="3.62"/>
    <s v="Bajo"/>
    <n v="1.1946000000000001"/>
    <n v="0.33"/>
    <n v="-2.4253999999999998"/>
    <n v="4"/>
    <n v="4"/>
    <s v="CORRECTO"/>
    <n v="2017"/>
    <n v="0"/>
  </r>
  <r>
    <x v="4923"/>
    <x v="2433"/>
    <d v="2017-12-25T00:00:00"/>
    <d v="2017-12-29T00:00:00"/>
    <s v="Second Class"/>
    <x v="414"/>
    <s v="Mick Hernandez"/>
    <s v="HOME OFFICE"/>
    <s v="united states"/>
    <s v="Huntsville"/>
    <s v="Alabama"/>
    <n v="35810"/>
    <s v="South"/>
    <s v="OFF-PA-10000994"/>
    <x v="1"/>
    <x v="10"/>
    <x v="913"/>
    <n v="629.1"/>
    <n v="6"/>
    <n v="28"/>
    <s v="Grande"/>
    <n v="0"/>
    <n v="0"/>
    <n v="0"/>
    <n v="629.1"/>
    <s v="Muy Alto"/>
    <n v="301.96800000000002"/>
    <n v="0.48000000000000004"/>
    <n v="-327.13200000000001"/>
    <n v="4"/>
    <n v="4"/>
    <s v="CORRECTO"/>
    <n v="2017"/>
    <n v="0"/>
  </r>
  <r>
    <x v="4924"/>
    <x v="2433"/>
    <d v="2017-12-25T00:00:00"/>
    <d v="2017-12-29T00:00:00"/>
    <s v="Second Class"/>
    <x v="414"/>
    <s v="Mick Hernandez"/>
    <s v="HOME OFFICE"/>
    <s v="united states"/>
    <s v="Huntsville"/>
    <s v="Alabama"/>
    <n v="35810"/>
    <s v="South"/>
    <s v="TEC-PH-10002890"/>
    <x v="2"/>
    <x v="7"/>
    <x v="1396"/>
    <n v="90.48"/>
    <n v="2"/>
    <n v="35"/>
    <s v="Pequeño"/>
    <n v="0"/>
    <n v="0"/>
    <n v="0"/>
    <n v="90.48"/>
    <s v="Medio"/>
    <n v="23.524799999999999"/>
    <n v="0.25999999999999995"/>
    <n v="-66.955200000000005"/>
    <n v="4"/>
    <n v="4"/>
    <s v="CORRECTO"/>
    <n v="2017"/>
    <n v="0"/>
  </r>
  <r>
    <x v="4925"/>
    <x v="2434"/>
    <d v="2017-09-10T00:00:00"/>
    <d v="2017-09-13T00:00:00"/>
    <s v="First Class"/>
    <x v="753"/>
    <s v="Alex Russell"/>
    <s v="CORPORATE"/>
    <s v="united states"/>
    <s v="Lawrence"/>
    <s v="Massachusetts"/>
    <n v="1841"/>
    <s v="East"/>
    <s v="OFF-AR-10003338"/>
    <x v="1"/>
    <x v="6"/>
    <x v="1439"/>
    <n v="14.88"/>
    <n v="2"/>
    <n v="20"/>
    <s v="Pequeño"/>
    <n v="0"/>
    <n v="0"/>
    <n v="0"/>
    <n v="14.88"/>
    <s v="Bajo"/>
    <n v="3.72"/>
    <n v="0.25"/>
    <n v="-11.16"/>
    <n v="3"/>
    <n v="3"/>
    <s v="CORRECTO"/>
    <n v="2017"/>
    <n v="0"/>
  </r>
  <r>
    <x v="4926"/>
    <x v="2435"/>
    <d v="2017-10-19T00:00:00"/>
    <d v="2017-10-23T00:00:00"/>
    <s v="Standard Class"/>
    <x v="373"/>
    <s v="Mary O'Rourke"/>
    <s v="CONSUMER"/>
    <s v="united states"/>
    <s v="Chicago"/>
    <s v="Illinois"/>
    <n v="60623"/>
    <s v="Central"/>
    <s v="FUR-TA-10003008"/>
    <x v="0"/>
    <x v="3"/>
    <x v="955"/>
    <n v="91.275000000000006"/>
    <n v="1"/>
    <n v="20"/>
    <s v="Pequeño"/>
    <n v="0.5"/>
    <n v="45.637500000000003"/>
    <n v="-45.637500000000003"/>
    <n v="136.91250000000002"/>
    <s v="Medio"/>
    <n v="-67.543499999999995"/>
    <n v="-0.73999999999999988"/>
    <n v="-113.181"/>
    <n v="4"/>
    <n v="4"/>
    <s v="CORRECTO"/>
    <n v="2017"/>
    <n v="0"/>
  </r>
  <r>
    <x v="4927"/>
    <x v="2436"/>
    <d v="2017-12-01T00:00:00"/>
    <d v="2017-12-06T00:00:00"/>
    <s v="Standard Class"/>
    <x v="57"/>
    <s v="Alan Dominguez"/>
    <s v="HOME OFFICE"/>
    <s v="united states"/>
    <s v="Fairfield"/>
    <s v="Connecticut"/>
    <n v="6824"/>
    <s v="East"/>
    <s v="OFF-PA-10001972"/>
    <x v="1"/>
    <x v="10"/>
    <x v="1178"/>
    <n v="19.440000000000001"/>
    <n v="3"/>
    <n v="37"/>
    <s v="Mediano"/>
    <n v="0"/>
    <n v="0"/>
    <n v="0"/>
    <n v="19.440000000000001"/>
    <s v="Bajo"/>
    <n v="9.3312000000000008"/>
    <n v="0.48000000000000004"/>
    <n v="-10.1088"/>
    <n v="5"/>
    <n v="5"/>
    <s v="CORRECTO"/>
    <n v="2017"/>
    <n v="0"/>
  </r>
  <r>
    <x v="4928"/>
    <x v="2436"/>
    <d v="2017-12-01T00:00:00"/>
    <d v="2017-12-06T00:00:00"/>
    <s v="Standard Class"/>
    <x v="57"/>
    <s v="Alan Dominguez"/>
    <s v="HOME OFFICE"/>
    <s v="united states"/>
    <s v="Fairfield"/>
    <s v="Connecticut"/>
    <n v="6824"/>
    <s v="East"/>
    <s v="FUR-CH-10000155"/>
    <x v="0"/>
    <x v="1"/>
    <x v="1166"/>
    <n v="897.15"/>
    <n v="3"/>
    <n v="14"/>
    <s v="Mediano"/>
    <n v="0"/>
    <n v="0"/>
    <n v="0"/>
    <n v="897.15"/>
    <s v="Muy Alto"/>
    <n v="251.202"/>
    <n v="0.28000000000000003"/>
    <n v="-645.94799999999998"/>
    <n v="5"/>
    <n v="5"/>
    <s v="CORRECTO"/>
    <n v="2017"/>
    <n v="0"/>
  </r>
  <r>
    <x v="4929"/>
    <x v="2437"/>
    <d v="2014-09-02T00:00:00"/>
    <d v="2014-09-03T00:00:00"/>
    <s v="First Class"/>
    <x v="44"/>
    <s v="Katherine Ducich"/>
    <s v="CONSUMER"/>
    <s v="united states"/>
    <s v="New York City"/>
    <s v="New York"/>
    <n v="10009"/>
    <s v="East"/>
    <s v="OFF-AR-10000658"/>
    <x v="1"/>
    <x v="6"/>
    <x v="332"/>
    <n v="57.75"/>
    <n v="5"/>
    <n v="23"/>
    <s v="Grande"/>
    <n v="0"/>
    <n v="0"/>
    <n v="0"/>
    <n v="57.75"/>
    <s v="Medio"/>
    <n v="16.170000000000002"/>
    <n v="0.28000000000000003"/>
    <n v="-41.58"/>
    <n v="1"/>
    <n v="1"/>
    <s v="CORRECTO"/>
    <n v="2014"/>
    <n v="0"/>
  </r>
  <r>
    <x v="4930"/>
    <x v="2437"/>
    <d v="2014-09-02T00:00:00"/>
    <d v="2014-09-03T00:00:00"/>
    <s v="First Class"/>
    <x v="44"/>
    <s v="Katherine Ducich"/>
    <s v="CONSUMER"/>
    <s v="united states"/>
    <s v="New York City"/>
    <s v="New York"/>
    <n v="10009"/>
    <s v="East"/>
    <s v="OFF-PA-10000349"/>
    <x v="1"/>
    <x v="10"/>
    <x v="33"/>
    <n v="14.94"/>
    <n v="3"/>
    <n v="150"/>
    <s v="Mediano"/>
    <n v="0"/>
    <n v="0"/>
    <n v="0"/>
    <n v="14.94"/>
    <s v="Bajo"/>
    <n v="7.0217999999999998"/>
    <n v="0.47000000000000003"/>
    <n v="-7.9181999999999997"/>
    <n v="1"/>
    <n v="1"/>
    <s v="CORRECTO"/>
    <n v="2014"/>
    <n v="0"/>
  </r>
  <r>
    <x v="4931"/>
    <x v="2438"/>
    <d v="2017-03-25T00:00:00"/>
    <d v="2017-03-30T00:00:00"/>
    <s v="Standard Class"/>
    <x v="524"/>
    <s v="Filia McAdams"/>
    <s v="CORPORATE"/>
    <s v="united states"/>
    <s v="Seattle"/>
    <s v="Washington"/>
    <n v="98103"/>
    <s v="West"/>
    <s v="OFF-AR-10001446"/>
    <x v="1"/>
    <x v="6"/>
    <x v="1161"/>
    <n v="23.1"/>
    <n v="2"/>
    <n v="20"/>
    <s v="Pequeño"/>
    <n v="0"/>
    <n v="0"/>
    <n v="0"/>
    <n v="23.1"/>
    <s v="Bajo"/>
    <n v="6.93"/>
    <n v="0.3"/>
    <n v="-16.170000000000002"/>
    <n v="5"/>
    <n v="5"/>
    <s v="CORRECTO"/>
    <n v="2017"/>
    <n v="0"/>
  </r>
  <r>
    <x v="4932"/>
    <x v="2439"/>
    <d v="2015-09-28T00:00:00"/>
    <d v="2015-10-04T00:00:00"/>
    <s v="Standard Class"/>
    <x v="233"/>
    <s v="Zuschuss Carroll"/>
    <s v="CONSUMER"/>
    <s v="united states"/>
    <s v="Aurora"/>
    <s v="Colorado"/>
    <n v="80013"/>
    <s v="West"/>
    <s v="OFF-EN-10004483"/>
    <x v="1"/>
    <x v="12"/>
    <x v="1344"/>
    <n v="12.536"/>
    <n v="1"/>
    <n v="32"/>
    <s v="Pequeño"/>
    <n v="0.2"/>
    <n v="2.5072000000000001"/>
    <n v="-2.5072000000000001"/>
    <n v="15.043199999999999"/>
    <s v="Bajo"/>
    <n v="4.2309000000000001"/>
    <n v="0.33750000000000002"/>
    <n v="-5.7979000000000003"/>
    <n v="6"/>
    <n v="6"/>
    <s v="CORRECTO"/>
    <n v="2015"/>
    <n v="0"/>
  </r>
  <r>
    <x v="4933"/>
    <x v="2439"/>
    <d v="2015-09-28T00:00:00"/>
    <d v="2015-10-04T00:00:00"/>
    <s v="Standard Class"/>
    <x v="233"/>
    <s v="Zuschuss Carroll"/>
    <s v="CONSUMER"/>
    <s v="united states"/>
    <s v="Aurora"/>
    <s v="Colorado"/>
    <n v="80013"/>
    <s v="West"/>
    <s v="OFF-BI-10002012"/>
    <x v="1"/>
    <x v="8"/>
    <x v="749"/>
    <n v="1.08"/>
    <n v="2"/>
    <n v="49"/>
    <s v="Pequeño"/>
    <n v="0.7"/>
    <n v="0.75600000000000001"/>
    <n v="-0.75600000000000001"/>
    <n v="1.8360000000000001"/>
    <s v="Bajo"/>
    <n v="-0.79200000000000004"/>
    <n v="-0.73333333333333328"/>
    <n v="-1.1160000000000001"/>
    <n v="6"/>
    <n v="6"/>
    <s v="CORRECTO"/>
    <n v="2015"/>
    <n v="0"/>
  </r>
  <r>
    <x v="4934"/>
    <x v="2439"/>
    <d v="2015-09-28T00:00:00"/>
    <d v="2015-10-04T00:00:00"/>
    <s v="Standard Class"/>
    <x v="233"/>
    <s v="Zuschuss Carroll"/>
    <s v="CONSUMER"/>
    <s v="united states"/>
    <s v="Aurora"/>
    <s v="Colorado"/>
    <n v="80013"/>
    <s v="West"/>
    <s v="OFF-FA-10003021"/>
    <x v="1"/>
    <x v="13"/>
    <x v="128"/>
    <n v="4.5119999999999996"/>
    <n v="3"/>
    <n v="215"/>
    <s v="Mediano"/>
    <n v="0.2"/>
    <n v="0.90239999999999998"/>
    <n v="-0.90239999999999998"/>
    <n v="5.4143999999999997"/>
    <s v="Bajo"/>
    <n v="0.84599999999999997"/>
    <n v="0.1875"/>
    <n v="-2.7635999999999998"/>
    <n v="6"/>
    <n v="6"/>
    <s v="CORRECTO"/>
    <n v="2015"/>
    <n v="0"/>
  </r>
  <r>
    <x v="4935"/>
    <x v="2440"/>
    <d v="2015-03-15T00:00:00"/>
    <d v="2015-03-21T00:00:00"/>
    <s v="Standard Class"/>
    <x v="754"/>
    <s v="Karen Seio"/>
    <s v="CORPORATE"/>
    <s v="united states"/>
    <s v="Lehi"/>
    <s v="Utah"/>
    <n v="84043"/>
    <s v="West"/>
    <s v="TEC-PH-10003356"/>
    <x v="2"/>
    <x v="7"/>
    <x v="1698"/>
    <n v="16.776"/>
    <n v="3"/>
    <n v="13"/>
    <s v="Mediano"/>
    <n v="0.2"/>
    <n v="3.3552"/>
    <n v="-3.3552"/>
    <n v="20.1312"/>
    <s v="Bajo"/>
    <n v="1.6776"/>
    <n v="0.1"/>
    <n v="-11.7432"/>
    <n v="6"/>
    <n v="6"/>
    <s v="CORRECTO"/>
    <n v="2015"/>
    <n v="0"/>
  </r>
  <r>
    <x v="4936"/>
    <x v="2441"/>
    <d v="2017-01-06T00:00:00"/>
    <d v="2017-01-13T00:00:00"/>
    <s v="Standard Class"/>
    <x v="503"/>
    <s v="Dennis Pardue"/>
    <s v="HOME OFFICE"/>
    <s v="united states"/>
    <s v="Tuscaloosa"/>
    <s v="Alabama"/>
    <n v="35401"/>
    <s v="South"/>
    <s v="OFF-BI-10004728"/>
    <x v="1"/>
    <x v="8"/>
    <x v="544"/>
    <n v="33.74"/>
    <n v="7"/>
    <n v="59"/>
    <s v="Grande"/>
    <n v="0"/>
    <n v="0"/>
    <n v="0"/>
    <n v="33.74"/>
    <s v="Bajo"/>
    <n v="15.5204"/>
    <n v="0.45999999999999996"/>
    <n v="-18.2196"/>
    <n v="7"/>
    <n v="7"/>
    <s v="CORRECTO"/>
    <n v="2017"/>
    <n v="0"/>
  </r>
  <r>
    <x v="4937"/>
    <x v="2442"/>
    <d v="2014-01-13T00:00:00"/>
    <d v="2014-01-18T00:00:00"/>
    <s v="Standard Class"/>
    <x v="205"/>
    <s v="Brian Dahlen"/>
    <s v="CONSUMER"/>
    <s v="united states"/>
    <s v="San Francisco"/>
    <s v="California"/>
    <n v="94109"/>
    <s v="West"/>
    <s v="OFF-ST-10000078"/>
    <x v="1"/>
    <x v="4"/>
    <x v="1227"/>
    <n v="1325.85"/>
    <n v="5"/>
    <n v="43"/>
    <s v="Grande"/>
    <n v="0"/>
    <n v="0"/>
    <n v="0"/>
    <n v="1325.85"/>
    <s v="Muy Alto"/>
    <n v="238.65299999999999"/>
    <n v="0.18"/>
    <n v="-1087.1969999999999"/>
    <n v="5"/>
    <n v="5"/>
    <s v="CORRECTO"/>
    <n v="2014"/>
    <n v="0"/>
  </r>
  <r>
    <x v="4938"/>
    <x v="2442"/>
    <d v="2014-01-13T00:00:00"/>
    <d v="2014-01-18T00:00:00"/>
    <s v="Standard Class"/>
    <x v="205"/>
    <s v="Brian Dahlen"/>
    <s v="CONSUMER"/>
    <s v="united states"/>
    <s v="San Francisco"/>
    <s v="California"/>
    <n v="94109"/>
    <s v="West"/>
    <s v="FUR-BO-10003034"/>
    <x v="0"/>
    <x v="0"/>
    <x v="1203"/>
    <n v="333.99900000000002"/>
    <n v="3"/>
    <n v="18"/>
    <s v="Mediano"/>
    <n v="0.15"/>
    <n v="50.099850000000004"/>
    <n v="-50.099850000000004"/>
    <n v="384.09885000000003"/>
    <s v="Alto"/>
    <n v="3.9293999999999998"/>
    <n v="1.1764705882352939E-2"/>
    <n v="-279.96974999999998"/>
    <n v="5"/>
    <n v="5"/>
    <s v="CORRECTO"/>
    <n v="2014"/>
    <n v="0"/>
  </r>
  <r>
    <x v="4939"/>
    <x v="2442"/>
    <d v="2014-01-13T00:00:00"/>
    <d v="2014-01-18T00:00:00"/>
    <s v="Standard Class"/>
    <x v="205"/>
    <s v="Brian Dahlen"/>
    <s v="CONSUMER"/>
    <s v="united states"/>
    <s v="San Francisco"/>
    <s v="California"/>
    <n v="94109"/>
    <s v="West"/>
    <s v="OFF-AR-10003514"/>
    <x v="1"/>
    <x v="6"/>
    <x v="182"/>
    <n v="19.899999999999999"/>
    <n v="5"/>
    <n v="44"/>
    <s v="Grande"/>
    <n v="0"/>
    <n v="0"/>
    <n v="0"/>
    <n v="19.899999999999999"/>
    <s v="Bajo"/>
    <n v="6.5670000000000002"/>
    <n v="0.33"/>
    <n v="-13.333"/>
    <n v="5"/>
    <n v="5"/>
    <s v="CORRECTO"/>
    <n v="2014"/>
    <n v="0"/>
  </r>
  <r>
    <x v="4940"/>
    <x v="2443"/>
    <d v="2015-02-06T00:00:00"/>
    <d v="2015-02-13T00:00:00"/>
    <s v="Standard Class"/>
    <x v="582"/>
    <s v="Ivan Liston"/>
    <s v="CONSUMER"/>
    <s v="united states"/>
    <s v="Wilmington"/>
    <s v="Delaware"/>
    <n v="19805"/>
    <s v="East"/>
    <s v="FUR-CH-10001708"/>
    <x v="0"/>
    <x v="1"/>
    <x v="893"/>
    <n v="1268.82"/>
    <n v="9"/>
    <n v="32"/>
    <s v="Grande"/>
    <n v="0"/>
    <n v="0"/>
    <n v="0"/>
    <n v="1268.82"/>
    <s v="Muy Alto"/>
    <n v="266.4522"/>
    <n v="0.21000000000000002"/>
    <n v="-1002.3678"/>
    <n v="7"/>
    <n v="7"/>
    <s v="CORRECTO"/>
    <n v="2015"/>
    <n v="0"/>
  </r>
  <r>
    <x v="4941"/>
    <x v="2443"/>
    <d v="2015-02-06T00:00:00"/>
    <d v="2015-02-13T00:00:00"/>
    <s v="Standard Class"/>
    <x v="582"/>
    <s v="Ivan Liston"/>
    <s v="CONSUMER"/>
    <s v="united states"/>
    <s v="Wilmington"/>
    <s v="Delaware"/>
    <n v="19805"/>
    <s v="East"/>
    <s v="FUR-BO-10002598"/>
    <x v="0"/>
    <x v="0"/>
    <x v="1518"/>
    <n v="283.92"/>
    <n v="4"/>
    <n v="19"/>
    <s v="Mediano"/>
    <n v="0"/>
    <n v="0"/>
    <n v="0"/>
    <n v="283.92"/>
    <s v="Alto"/>
    <n v="82.336799999999997"/>
    <n v="0.28999999999999998"/>
    <n v="-201.58320000000001"/>
    <n v="7"/>
    <n v="7"/>
    <s v="CORRECTO"/>
    <n v="2015"/>
    <n v="0"/>
  </r>
  <r>
    <x v="4942"/>
    <x v="2443"/>
    <d v="2015-02-06T00:00:00"/>
    <d v="2015-02-13T00:00:00"/>
    <s v="Standard Class"/>
    <x v="582"/>
    <s v="Ivan Liston"/>
    <s v="CONSUMER"/>
    <s v="united states"/>
    <s v="Wilmington"/>
    <s v="Delaware"/>
    <n v="19805"/>
    <s v="East"/>
    <s v="OFF-AR-10001022"/>
    <x v="1"/>
    <x v="6"/>
    <x v="881"/>
    <n v="5.68"/>
    <n v="2"/>
    <n v="5"/>
    <s v="Pequeño"/>
    <n v="0"/>
    <n v="0"/>
    <n v="0"/>
    <n v="5.68"/>
    <s v="Bajo"/>
    <n v="1.7607999999999999"/>
    <n v="0.31"/>
    <n v="-3.9192"/>
    <n v="7"/>
    <n v="7"/>
    <s v="CORRECTO"/>
    <n v="2015"/>
    <n v="0"/>
  </r>
  <r>
    <x v="4943"/>
    <x v="2444"/>
    <d v="2017-12-21T00:00:00"/>
    <d v="2017-12-27T00:00:00"/>
    <s v="Standard Class"/>
    <x v="431"/>
    <s v="Liz Preis"/>
    <s v="CONSUMER"/>
    <s v="united states"/>
    <s v="Lafayette"/>
    <s v="Indiana"/>
    <n v="47905"/>
    <s v="Central"/>
    <s v="OFF-ST-10004459"/>
    <x v="1"/>
    <x v="4"/>
    <x v="459"/>
    <n v="375.34"/>
    <n v="1"/>
    <n v="28"/>
    <s v="Pequeño"/>
    <n v="0"/>
    <n v="0"/>
    <n v="0"/>
    <n v="375.34"/>
    <s v="Alto"/>
    <n v="18.766999999999999"/>
    <n v="0.05"/>
    <n v="-356.57299999999998"/>
    <n v="6"/>
    <n v="6"/>
    <s v="CORRECTO"/>
    <n v="2017"/>
    <n v="0"/>
  </r>
  <r>
    <x v="4944"/>
    <x v="2445"/>
    <d v="2016-09-05T00:00:00"/>
    <d v="2016-09-06T00:00:00"/>
    <s v="First Class"/>
    <x v="98"/>
    <s v="Joseph Holt"/>
    <s v="CONSUMER"/>
    <s v="united states"/>
    <s v="Redondo Beach"/>
    <s v="California"/>
    <n v="90278"/>
    <s v="West"/>
    <s v="OFF-PA-10004381"/>
    <x v="1"/>
    <x v="10"/>
    <x v="1684"/>
    <n v="96.08"/>
    <n v="2"/>
    <n v="10"/>
    <s v="Pequeño"/>
    <n v="0"/>
    <n v="0"/>
    <n v="0"/>
    <n v="96.08"/>
    <s v="Medio"/>
    <n v="46.118400000000001"/>
    <n v="0.48000000000000004"/>
    <n v="-49.961599999999997"/>
    <n v="1"/>
    <n v="1"/>
    <s v="CORRECTO"/>
    <n v="2016"/>
    <n v="0"/>
  </r>
  <r>
    <x v="4945"/>
    <x v="2445"/>
    <d v="2016-09-05T00:00:00"/>
    <d v="2016-09-06T00:00:00"/>
    <s v="First Class"/>
    <x v="98"/>
    <s v="Joseph Holt"/>
    <s v="CONSUMER"/>
    <s v="united states"/>
    <s v="Redondo Beach"/>
    <s v="California"/>
    <n v="90278"/>
    <s v="West"/>
    <s v="OFF-BI-10000050"/>
    <x v="1"/>
    <x v="8"/>
    <x v="347"/>
    <n v="11.68"/>
    <n v="2"/>
    <n v="42"/>
    <s v="Pequeño"/>
    <n v="0.2"/>
    <n v="2.3359999999999999"/>
    <n v="-2.3359999999999999"/>
    <n v="14.016"/>
    <s v="Bajo"/>
    <n v="3.9420000000000002"/>
    <n v="0.33750000000000002"/>
    <n v="-5.4020000000000001"/>
    <n v="1"/>
    <n v="1"/>
    <s v="CORRECTO"/>
    <n v="2016"/>
    <n v="0"/>
  </r>
  <r>
    <x v="4946"/>
    <x v="2445"/>
    <d v="2016-09-05T00:00:00"/>
    <d v="2016-09-06T00:00:00"/>
    <s v="First Class"/>
    <x v="98"/>
    <s v="Joseph Holt"/>
    <s v="CONSUMER"/>
    <s v="united states"/>
    <s v="Redondo Beach"/>
    <s v="California"/>
    <n v="90278"/>
    <s v="West"/>
    <s v="OFF-FA-10000304"/>
    <x v="1"/>
    <x v="13"/>
    <x v="52"/>
    <n v="4.3600000000000003"/>
    <n v="2"/>
    <n v="27"/>
    <s v="Pequeño"/>
    <n v="0"/>
    <n v="0"/>
    <n v="0"/>
    <n v="4.3600000000000003"/>
    <s v="Bajo"/>
    <n v="1.7876000000000001"/>
    <n v="0.41"/>
    <n v="-2.5724"/>
    <n v="1"/>
    <n v="1"/>
    <s v="CORRECTO"/>
    <n v="2016"/>
    <n v="0"/>
  </r>
  <r>
    <x v="4947"/>
    <x v="2446"/>
    <d v="2014-10-04T00:00:00"/>
    <d v="2014-10-09T00:00:00"/>
    <s v="Standard Class"/>
    <x v="557"/>
    <s v="Joy Daniels"/>
    <s v="CONSUMER"/>
    <s v="united states"/>
    <s v="Seattle"/>
    <s v="Washington"/>
    <n v="98115"/>
    <s v="West"/>
    <s v="OFF-LA-10002475"/>
    <x v="1"/>
    <x v="2"/>
    <x v="149"/>
    <n v="29.24"/>
    <n v="4"/>
    <n v="18"/>
    <s v="Mediano"/>
    <n v="0"/>
    <n v="0"/>
    <n v="0"/>
    <n v="29.24"/>
    <s v="Bajo"/>
    <n v="13.742800000000001"/>
    <n v="0.47000000000000003"/>
    <n v="-15.497199999999999"/>
    <n v="5"/>
    <n v="5"/>
    <s v="CORRECTO"/>
    <n v="2014"/>
    <n v="0"/>
  </r>
  <r>
    <x v="4948"/>
    <x v="2447"/>
    <d v="2017-11-27T00:00:00"/>
    <d v="2017-12-02T00:00:00"/>
    <s v="Standard Class"/>
    <x v="217"/>
    <s v="Bill Donatelli"/>
    <s v="CONSUMER"/>
    <s v="united states"/>
    <s v="Los Angeles"/>
    <s v="California"/>
    <n v="90045"/>
    <s v="West"/>
    <s v="OFF-BI-10001989"/>
    <x v="1"/>
    <x v="8"/>
    <x v="542"/>
    <n v="117.488"/>
    <n v="7"/>
    <n v="43"/>
    <s v="Grande"/>
    <n v="0.2"/>
    <n v="23.497600000000002"/>
    <n v="-23.497599999999998"/>
    <n v="140.98560000000001"/>
    <s v="Medio"/>
    <n v="41.120800000000003"/>
    <n v="0.35000000000000003"/>
    <n v="-52.869599999999998"/>
    <n v="5"/>
    <n v="5"/>
    <s v="CORRECTO"/>
    <n v="2017"/>
    <n v="0"/>
  </r>
  <r>
    <x v="4949"/>
    <x v="2447"/>
    <d v="2017-11-27T00:00:00"/>
    <d v="2017-12-02T00:00:00"/>
    <s v="Standard Class"/>
    <x v="217"/>
    <s v="Bill Donatelli"/>
    <s v="CONSUMER"/>
    <s v="united states"/>
    <s v="Los Angeles"/>
    <s v="California"/>
    <n v="90045"/>
    <s v="West"/>
    <s v="FUR-FU-10000732"/>
    <x v="0"/>
    <x v="5"/>
    <x v="545"/>
    <n v="18.84"/>
    <n v="3"/>
    <n v="22"/>
    <s v="Mediano"/>
    <n v="0"/>
    <n v="0"/>
    <n v="0"/>
    <n v="18.84"/>
    <s v="Bajo"/>
    <n v="6.0288000000000004"/>
    <n v="0.32"/>
    <n v="-12.811199999999999"/>
    <n v="5"/>
    <n v="5"/>
    <s v="CORRECTO"/>
    <n v="2017"/>
    <n v="0"/>
  </r>
  <r>
    <x v="4950"/>
    <x v="2448"/>
    <d v="2016-10-28T00:00:00"/>
    <d v="2016-11-01T00:00:00"/>
    <s v="Second Class"/>
    <x v="658"/>
    <s v="Denise Leinenbach"/>
    <s v="CONSUMER"/>
    <s v="united states"/>
    <s v="New York City"/>
    <s v="New York"/>
    <n v="10009"/>
    <s v="East"/>
    <s v="OFF-AR-10004441"/>
    <x v="1"/>
    <x v="6"/>
    <x v="155"/>
    <n v="12.42"/>
    <n v="3"/>
    <n v="23"/>
    <s v="Mediano"/>
    <n v="0"/>
    <n v="0"/>
    <n v="0"/>
    <n v="12.42"/>
    <s v="Bajo"/>
    <n v="5.2164000000000001"/>
    <n v="0.42000000000000004"/>
    <n v="-7.2035999999999998"/>
    <n v="4"/>
    <n v="4"/>
    <s v="CORRECTO"/>
    <n v="2016"/>
    <n v="0"/>
  </r>
  <r>
    <x v="4951"/>
    <x v="2449"/>
    <d v="2015-06-09T00:00:00"/>
    <d v="2015-06-13T00:00:00"/>
    <s v="Standard Class"/>
    <x v="720"/>
    <s v="Nathan Cano"/>
    <s v="CONSUMER"/>
    <s v="united states"/>
    <s v="Royal Oak"/>
    <s v="Michigan"/>
    <n v="48073"/>
    <s v="Central"/>
    <s v="OFF-PA-10000304"/>
    <x v="1"/>
    <x v="10"/>
    <x v="88"/>
    <n v="12.96"/>
    <n v="2"/>
    <n v="22"/>
    <s v="Pequeño"/>
    <n v="0"/>
    <n v="0"/>
    <n v="0"/>
    <n v="12.96"/>
    <s v="Bajo"/>
    <n v="6.2207999999999997"/>
    <n v="0.47999999999999993"/>
    <n v="-6.7392000000000003"/>
    <n v="4"/>
    <n v="4"/>
    <s v="CORRECTO"/>
    <n v="2015"/>
    <n v="0"/>
  </r>
  <r>
    <x v="4952"/>
    <x v="2450"/>
    <d v="2017-12-08T00:00:00"/>
    <d v="2017-12-12T00:00:00"/>
    <s v="Second Class"/>
    <x v="127"/>
    <s v="Alan Schoenberger"/>
    <s v="CORPORATE"/>
    <s v="united states"/>
    <s v="San Francisco"/>
    <s v="California"/>
    <n v="94109"/>
    <s v="West"/>
    <s v="OFF-AP-10002670"/>
    <x v="1"/>
    <x v="9"/>
    <x v="1699"/>
    <n v="69.48"/>
    <n v="1"/>
    <n v="4"/>
    <s v="Pequeño"/>
    <n v="0"/>
    <n v="0"/>
    <n v="0"/>
    <n v="69.48"/>
    <s v="Medio"/>
    <n v="20.844000000000001"/>
    <n v="0.3"/>
    <n v="-48.636000000000003"/>
    <n v="4"/>
    <n v="4"/>
    <s v="CORRECTO"/>
    <n v="2017"/>
    <n v="0"/>
  </r>
  <r>
    <x v="4953"/>
    <x v="2451"/>
    <d v="2015-03-16T00:00:00"/>
    <d v="2015-03-20T00:00:00"/>
    <s v="Standard Class"/>
    <x v="99"/>
    <s v="Michael Stewart"/>
    <s v="CORPORATE"/>
    <s v="united states"/>
    <s v="New York City"/>
    <s v="New York"/>
    <n v="10009"/>
    <s v="East"/>
    <s v="TEC-PH-10001527"/>
    <x v="2"/>
    <x v="7"/>
    <x v="1285"/>
    <n v="85.9"/>
    <n v="2"/>
    <n v="15"/>
    <s v="Pequeño"/>
    <n v="0"/>
    <n v="0"/>
    <n v="0"/>
    <n v="85.9"/>
    <s v="Medio"/>
    <n v="2.577"/>
    <n v="0.03"/>
    <n v="-83.322999999999993"/>
    <n v="4"/>
    <n v="4"/>
    <s v="CORRECTO"/>
    <n v="2015"/>
    <n v="0"/>
  </r>
  <r>
    <x v="4954"/>
    <x v="2452"/>
    <d v="2014-06-09T00:00:00"/>
    <d v="2014-06-13T00:00:00"/>
    <s v="Second Class"/>
    <x v="131"/>
    <s v="Thomas Seio"/>
    <s v="CORPORATE"/>
    <s v="united states"/>
    <s v="North Las Vegas"/>
    <s v="Nevada"/>
    <n v="89031"/>
    <s v="West"/>
    <s v="OFF-AR-10002335"/>
    <x v="1"/>
    <x v="6"/>
    <x v="679"/>
    <n v="18.059999999999999"/>
    <n v="7"/>
    <n v="19"/>
    <s v="Grande"/>
    <n v="0"/>
    <n v="0"/>
    <n v="0"/>
    <n v="18.059999999999999"/>
    <s v="Bajo"/>
    <n v="4.6955999999999998"/>
    <n v="0.26"/>
    <n v="-13.3644"/>
    <n v="4"/>
    <n v="4"/>
    <s v="CORRECTO"/>
    <n v="2014"/>
    <n v="0"/>
  </r>
  <r>
    <x v="4955"/>
    <x v="2452"/>
    <d v="2014-06-09T00:00:00"/>
    <d v="2014-06-13T00:00:00"/>
    <s v="Second Class"/>
    <x v="131"/>
    <s v="Thomas Seio"/>
    <s v="CORPORATE"/>
    <s v="united states"/>
    <s v="North Las Vegas"/>
    <s v="Nevada"/>
    <n v="89031"/>
    <s v="West"/>
    <s v="OFF-PA-10003641"/>
    <x v="1"/>
    <x v="10"/>
    <x v="947"/>
    <n v="79.14"/>
    <n v="3"/>
    <n v="40"/>
    <s v="Mediano"/>
    <n v="0"/>
    <n v="0"/>
    <n v="0"/>
    <n v="79.14"/>
    <s v="Medio"/>
    <n v="36.404400000000003"/>
    <n v="0.46"/>
    <n v="-42.735599999999998"/>
    <n v="4"/>
    <n v="4"/>
    <s v="CORRECTO"/>
    <n v="2014"/>
    <n v="0"/>
  </r>
  <r>
    <x v="4956"/>
    <x v="2452"/>
    <d v="2014-06-09T00:00:00"/>
    <d v="2014-06-13T00:00:00"/>
    <s v="Second Class"/>
    <x v="131"/>
    <s v="Thomas Seio"/>
    <s v="CORPORATE"/>
    <s v="united states"/>
    <s v="North Las Vegas"/>
    <s v="Nevada"/>
    <n v="89031"/>
    <s v="West"/>
    <s v="FUR-FU-10002685"/>
    <x v="0"/>
    <x v="5"/>
    <x v="1442"/>
    <n v="37.4"/>
    <n v="2"/>
    <n v="3"/>
    <s v="Pequeño"/>
    <n v="0"/>
    <n v="0"/>
    <n v="0"/>
    <n v="37.4"/>
    <s v="Bajo"/>
    <n v="14.212"/>
    <n v="0.38"/>
    <n v="-23.187999999999999"/>
    <n v="4"/>
    <n v="4"/>
    <s v="CORRECTO"/>
    <n v="2014"/>
    <n v="0"/>
  </r>
  <r>
    <x v="4957"/>
    <x v="2453"/>
    <d v="2015-03-20T00:00:00"/>
    <d v="2015-03-26T00:00:00"/>
    <s v="Standard Class"/>
    <x v="300"/>
    <s v="Joe Kamberova"/>
    <s v="CONSUMER"/>
    <s v="united states"/>
    <s v="Carrollton"/>
    <s v="Texas"/>
    <n v="75007"/>
    <s v="Central"/>
    <s v="OFF-BI-10001308"/>
    <x v="1"/>
    <x v="8"/>
    <x v="1360"/>
    <n v="2.512"/>
    <n v="2"/>
    <n v="30"/>
    <s v="Pequeño"/>
    <n v="0.8"/>
    <n v="2.0096000000000003"/>
    <n v="-2.0095999999999998"/>
    <n v="4.5216000000000003"/>
    <s v="Bajo"/>
    <n v="-4.3959999999999999"/>
    <n v="-1.75"/>
    <n v="-4.8983999999999996"/>
    <n v="6"/>
    <n v="6"/>
    <s v="CORRECTO"/>
    <n v="2015"/>
    <n v="0"/>
  </r>
  <r>
    <x v="4958"/>
    <x v="2453"/>
    <d v="2015-03-20T00:00:00"/>
    <d v="2015-03-26T00:00:00"/>
    <s v="Standard Class"/>
    <x v="300"/>
    <s v="Joe Kamberova"/>
    <s v="CONSUMER"/>
    <s v="united states"/>
    <s v="Carrollton"/>
    <s v="Texas"/>
    <n v="75007"/>
    <s v="Central"/>
    <s v="OFF-FA-10003485"/>
    <x v="1"/>
    <x v="13"/>
    <x v="128"/>
    <n v="18.864000000000001"/>
    <n v="9"/>
    <n v="215"/>
    <s v="Grande"/>
    <n v="0.2"/>
    <n v="3.7728000000000002"/>
    <n v="-3.7728000000000002"/>
    <n v="22.636800000000001"/>
    <s v="Bajo"/>
    <n v="6.1307999999999998"/>
    <n v="0.32499999999999996"/>
    <n v="-8.9603999999999999"/>
    <n v="6"/>
    <n v="6"/>
    <s v="CORRECTO"/>
    <n v="2015"/>
    <n v="0"/>
  </r>
  <r>
    <x v="4959"/>
    <x v="2454"/>
    <d v="2016-11-18T00:00:00"/>
    <d v="2016-11-22T00:00:00"/>
    <s v="Standard Class"/>
    <x v="426"/>
    <s v="Tracy Collins"/>
    <s v="HOME OFFICE"/>
    <s v="united states"/>
    <s v="Los Angeles"/>
    <s v="California"/>
    <n v="90008"/>
    <s v="West"/>
    <s v="TEC-PH-10003357"/>
    <x v="2"/>
    <x v="7"/>
    <x v="1071"/>
    <n v="61.192"/>
    <n v="1"/>
    <n v="10"/>
    <s v="Pequeño"/>
    <n v="0.2"/>
    <n v="12.2384"/>
    <n v="-12.2384"/>
    <n v="73.430400000000006"/>
    <s v="Medio"/>
    <n v="6.1192000000000002"/>
    <n v="0.1"/>
    <n v="-42.834400000000002"/>
    <n v="4"/>
    <n v="4"/>
    <s v="CORRECTO"/>
    <n v="2016"/>
    <n v="0"/>
  </r>
  <r>
    <x v="4960"/>
    <x v="2454"/>
    <d v="2016-11-18T00:00:00"/>
    <d v="2016-11-22T00:00:00"/>
    <s v="Standard Class"/>
    <x v="426"/>
    <s v="Tracy Collins"/>
    <s v="HOME OFFICE"/>
    <s v="united states"/>
    <s v="Los Angeles"/>
    <s v="California"/>
    <n v="90008"/>
    <s v="West"/>
    <s v="OFF-AP-10002867"/>
    <x v="1"/>
    <x v="9"/>
    <x v="1514"/>
    <n v="67.84"/>
    <n v="1"/>
    <n v="15"/>
    <s v="Pequeño"/>
    <n v="0"/>
    <n v="0"/>
    <n v="0"/>
    <n v="67.84"/>
    <s v="Medio"/>
    <n v="18.316800000000001"/>
    <n v="0.27"/>
    <n v="-49.523200000000003"/>
    <n v="4"/>
    <n v="4"/>
    <s v="CORRECTO"/>
    <n v="2016"/>
    <n v="0"/>
  </r>
  <r>
    <x v="4961"/>
    <x v="2455"/>
    <d v="2014-03-07T00:00:00"/>
    <d v="2014-03-08T00:00:00"/>
    <s v="First Class"/>
    <x v="755"/>
    <s v="Aaron Bergman"/>
    <s v="CONSUMER"/>
    <s v="united states"/>
    <s v="Seattle"/>
    <s v="Washington"/>
    <n v="98103"/>
    <s v="West"/>
    <s v="FUR-CH-10004477"/>
    <x v="0"/>
    <x v="1"/>
    <x v="213"/>
    <n v="48.712000000000003"/>
    <n v="1"/>
    <n v="44"/>
    <s v="Pequeño"/>
    <n v="0.2"/>
    <n v="9.7424000000000017"/>
    <n v="-9.7423999999999999"/>
    <n v="58.454400000000007"/>
    <s v="Medio"/>
    <n v="5.4801000000000002"/>
    <n v="0.1125"/>
    <n v="-33.4895"/>
    <n v="1"/>
    <n v="1"/>
    <s v="CORRECTO"/>
    <n v="2014"/>
    <n v="0"/>
  </r>
  <r>
    <x v="4962"/>
    <x v="2455"/>
    <d v="2014-03-07T00:00:00"/>
    <d v="2014-03-08T00:00:00"/>
    <s v="First Class"/>
    <x v="755"/>
    <s v="Aaron Bergman"/>
    <s v="CONSUMER"/>
    <s v="united states"/>
    <s v="Seattle"/>
    <s v="Washington"/>
    <n v="98103"/>
    <s v="West"/>
    <s v="OFF-AR-10001427"/>
    <x v="1"/>
    <x v="6"/>
    <x v="251"/>
    <n v="17.940000000000001"/>
    <n v="3"/>
    <n v="11"/>
    <s v="Mediano"/>
    <n v="0"/>
    <n v="0"/>
    <n v="0"/>
    <n v="17.940000000000001"/>
    <s v="Bajo"/>
    <n v="4.6643999999999997"/>
    <n v="0.25999999999999995"/>
    <n v="-13.275600000000001"/>
    <n v="1"/>
    <n v="1"/>
    <s v="CORRECTO"/>
    <n v="2014"/>
    <n v="0"/>
  </r>
  <r>
    <x v="4963"/>
    <x v="2455"/>
    <d v="2014-03-07T00:00:00"/>
    <d v="2014-03-08T00:00:00"/>
    <s v="First Class"/>
    <x v="755"/>
    <s v="Aaron Bergman"/>
    <s v="CONSUMER"/>
    <s v="united states"/>
    <s v="Seattle"/>
    <s v="Washington"/>
    <n v="98103"/>
    <s v="West"/>
    <s v="OFF-ST-10002344"/>
    <x v="1"/>
    <x v="4"/>
    <x v="865"/>
    <n v="242.94"/>
    <n v="3"/>
    <n v="22"/>
    <s v="Mediano"/>
    <n v="0"/>
    <n v="0"/>
    <n v="0"/>
    <n v="242.94"/>
    <s v="Alto"/>
    <n v="4.8587999999999996"/>
    <n v="1.9999999999999997E-2"/>
    <n v="-238.0812"/>
    <n v="1"/>
    <n v="1"/>
    <s v="CORRECTO"/>
    <n v="2014"/>
    <n v="0"/>
  </r>
  <r>
    <x v="4964"/>
    <x v="2456"/>
    <d v="2016-05-15T00:00:00"/>
    <d v="2016-05-19T00:00:00"/>
    <s v="Second Class"/>
    <x v="24"/>
    <s v="Darren Powers"/>
    <s v="CONSUMER"/>
    <s v="united states"/>
    <s v="Fort Lauderdale"/>
    <s v="Florida"/>
    <n v="33311"/>
    <s v="South"/>
    <s v="OFF-BI-10000301"/>
    <x v="1"/>
    <x v="8"/>
    <x v="625"/>
    <n v="7.7640000000000002"/>
    <n v="4"/>
    <n v="50"/>
    <s v="Mediano"/>
    <n v="0.7"/>
    <n v="5.4348000000000001"/>
    <n v="-5.4348000000000001"/>
    <n v="13.1988"/>
    <s v="Bajo"/>
    <n v="-5.1760000000000002"/>
    <n v="-0.66666666666666663"/>
    <n v="-7.5052000000000003"/>
    <n v="4"/>
    <n v="4"/>
    <s v="CORRECTO"/>
    <n v="2016"/>
    <n v="0"/>
  </r>
  <r>
    <x v="4965"/>
    <x v="2457"/>
    <d v="2015-05-25T00:00:00"/>
    <d v="2015-05-28T00:00:00"/>
    <s v="Second Class"/>
    <x v="388"/>
    <s v="Craig Yedwab"/>
    <s v="CORPORATE"/>
    <s v="united states"/>
    <s v="Columbia"/>
    <s v="Tennessee"/>
    <n v="38401"/>
    <s v="South"/>
    <s v="TEC-PH-10001944"/>
    <x v="2"/>
    <x v="7"/>
    <x v="1271"/>
    <n v="467.04"/>
    <n v="4"/>
    <n v="19"/>
    <s v="Mediano"/>
    <n v="0.2"/>
    <n v="93.408000000000015"/>
    <n v="-93.408000000000001"/>
    <n v="560.44800000000009"/>
    <s v="Muy Alto"/>
    <n v="58.38"/>
    <n v="0.125"/>
    <n v="-315.25200000000001"/>
    <n v="3"/>
    <n v="3"/>
    <s v="CORRECTO"/>
    <n v="2015"/>
    <n v="0"/>
  </r>
  <r>
    <x v="4966"/>
    <x v="2458"/>
    <d v="2015-08-02T00:00:00"/>
    <d v="2015-08-05T00:00:00"/>
    <s v="Second Class"/>
    <x v="534"/>
    <s v="Brad Eason"/>
    <s v="HOME OFFICE"/>
    <s v="united states"/>
    <s v="Providence"/>
    <s v="Rhode Island"/>
    <n v="2908"/>
    <s v="East"/>
    <s v="TEC-PH-10001527"/>
    <x v="2"/>
    <x v="7"/>
    <x v="1285"/>
    <n v="128.85"/>
    <n v="3"/>
    <n v="15"/>
    <s v="Mediano"/>
    <n v="0"/>
    <n v="0"/>
    <n v="0"/>
    <n v="128.85"/>
    <s v="Medio"/>
    <n v="3.8654999999999999"/>
    <n v="3.0000000000000002E-2"/>
    <n v="-124.9845"/>
    <n v="3"/>
    <n v="3"/>
    <s v="CORRECTO"/>
    <n v="2015"/>
    <n v="0"/>
  </r>
  <r>
    <x v="4967"/>
    <x v="2458"/>
    <d v="2015-08-02T00:00:00"/>
    <d v="2015-08-05T00:00:00"/>
    <s v="Second Class"/>
    <x v="534"/>
    <s v="Brad Eason"/>
    <s v="HOME OFFICE"/>
    <s v="united states"/>
    <s v="Providence"/>
    <s v="Rhode Island"/>
    <n v="2908"/>
    <s v="East"/>
    <s v="OFF-PA-10001307"/>
    <x v="1"/>
    <x v="10"/>
    <x v="792"/>
    <n v="8.4"/>
    <n v="2"/>
    <n v="15"/>
    <s v="Pequeño"/>
    <n v="0"/>
    <n v="0"/>
    <n v="0"/>
    <n v="8.4"/>
    <s v="Bajo"/>
    <n v="4.1159999999999997"/>
    <n v="0.48999999999999994"/>
    <n v="-4.2839999999999998"/>
    <n v="3"/>
    <n v="3"/>
    <s v="CORRECTO"/>
    <n v="2015"/>
    <n v="0"/>
  </r>
  <r>
    <x v="4968"/>
    <x v="2458"/>
    <d v="2015-08-02T00:00:00"/>
    <d v="2015-08-05T00:00:00"/>
    <s v="Second Class"/>
    <x v="534"/>
    <s v="Brad Eason"/>
    <s v="HOME OFFICE"/>
    <s v="united states"/>
    <s v="Providence"/>
    <s v="Rhode Island"/>
    <n v="2908"/>
    <s v="East"/>
    <s v="TEC-AC-10004571"/>
    <x v="2"/>
    <x v="11"/>
    <x v="409"/>
    <n v="199.98"/>
    <n v="2"/>
    <n v="25"/>
    <s v="Pequeño"/>
    <n v="0"/>
    <n v="0"/>
    <n v="0"/>
    <n v="199.98"/>
    <s v="Medio"/>
    <n v="83.991600000000005"/>
    <n v="0.42000000000000004"/>
    <n v="-115.9884"/>
    <n v="3"/>
    <n v="3"/>
    <s v="CORRECTO"/>
    <n v="2015"/>
    <n v="0"/>
  </r>
  <r>
    <x v="4969"/>
    <x v="2458"/>
    <d v="2015-08-02T00:00:00"/>
    <d v="2015-08-05T00:00:00"/>
    <s v="Second Class"/>
    <x v="534"/>
    <s v="Brad Eason"/>
    <s v="HOME OFFICE"/>
    <s v="united states"/>
    <s v="Providence"/>
    <s v="Rhode Island"/>
    <n v="2908"/>
    <s v="East"/>
    <s v="FUR-CH-10001973"/>
    <x v="0"/>
    <x v="1"/>
    <x v="905"/>
    <n v="110.98"/>
    <n v="1"/>
    <n v="21"/>
    <s v="Pequeño"/>
    <n v="0"/>
    <n v="0"/>
    <n v="0"/>
    <n v="110.98"/>
    <s v="Medio"/>
    <n v="15.5372"/>
    <n v="0.13999999999999999"/>
    <n v="-95.442800000000005"/>
    <n v="3"/>
    <n v="3"/>
    <s v="CORRECTO"/>
    <n v="2015"/>
    <n v="0"/>
  </r>
  <r>
    <x v="4970"/>
    <x v="2459"/>
    <d v="2016-11-06T00:00:00"/>
    <d v="2016-11-09T00:00:00"/>
    <s v="First Class"/>
    <x v="126"/>
    <s v="Kelly Lampkin"/>
    <s v="CORPORATE"/>
    <s v="united states"/>
    <s v="Jacksonville"/>
    <s v="Florida"/>
    <n v="32216"/>
    <s v="South"/>
    <s v="FUR-CH-10000513"/>
    <x v="0"/>
    <x v="1"/>
    <x v="70"/>
    <n v="207.98400000000001"/>
    <n v="2"/>
    <n v="42"/>
    <s v="Pequeño"/>
    <n v="0.2"/>
    <n v="41.596800000000002"/>
    <n v="-41.596800000000002"/>
    <n v="249.58080000000001"/>
    <s v="Alto"/>
    <n v="-28.597799999999999"/>
    <n v="-0.13749999999999998"/>
    <n v="-194.98500000000001"/>
    <n v="3"/>
    <n v="3"/>
    <s v="CORRECTO"/>
    <n v="2016"/>
    <n v="0"/>
  </r>
  <r>
    <x v="4971"/>
    <x v="2459"/>
    <d v="2016-11-06T00:00:00"/>
    <d v="2016-11-09T00:00:00"/>
    <s v="First Class"/>
    <x v="126"/>
    <s v="Kelly Lampkin"/>
    <s v="CORPORATE"/>
    <s v="united states"/>
    <s v="Jacksonville"/>
    <s v="Florida"/>
    <n v="32216"/>
    <s v="South"/>
    <s v="OFF-PA-10002421"/>
    <x v="1"/>
    <x v="10"/>
    <x v="1425"/>
    <n v="36.112000000000002"/>
    <n v="2"/>
    <n v="15"/>
    <s v="Pequeño"/>
    <n v="0.2"/>
    <n v="7.2224000000000004"/>
    <n v="-7.2224000000000004"/>
    <n v="43.334400000000002"/>
    <s v="Bajo"/>
    <n v="12.639200000000001"/>
    <n v="0.35"/>
    <n v="-16.250399999999999"/>
    <n v="3"/>
    <n v="3"/>
    <s v="CORRECTO"/>
    <n v="2016"/>
    <n v="0"/>
  </r>
  <r>
    <x v="4972"/>
    <x v="2459"/>
    <d v="2016-11-06T00:00:00"/>
    <d v="2016-11-09T00:00:00"/>
    <s v="First Class"/>
    <x v="126"/>
    <s v="Kelly Lampkin"/>
    <s v="CORPORATE"/>
    <s v="united states"/>
    <s v="Jacksonville"/>
    <s v="Florida"/>
    <n v="32216"/>
    <s v="South"/>
    <s v="FUR-FU-10004090"/>
    <x v="0"/>
    <x v="5"/>
    <x v="642"/>
    <n v="35.567999999999998"/>
    <n v="2"/>
    <n v="17"/>
    <s v="Pequeño"/>
    <n v="0.2"/>
    <n v="7.1135999999999999"/>
    <n v="-7.1135999999999999"/>
    <n v="42.681599999999996"/>
    <s v="Bajo"/>
    <n v="5.7797999999999998"/>
    <n v="0.16250000000000001"/>
    <n v="-22.674600000000002"/>
    <n v="3"/>
    <n v="3"/>
    <s v="CORRECTO"/>
    <n v="2016"/>
    <n v="0"/>
  </r>
  <r>
    <x v="4973"/>
    <x v="2459"/>
    <d v="2016-11-06T00:00:00"/>
    <d v="2016-11-09T00:00:00"/>
    <s v="First Class"/>
    <x v="126"/>
    <s v="Kelly Lampkin"/>
    <s v="CORPORATE"/>
    <s v="united states"/>
    <s v="Jacksonville"/>
    <s v="Florida"/>
    <n v="32216"/>
    <s v="South"/>
    <s v="OFF-PA-10004071"/>
    <x v="1"/>
    <x v="10"/>
    <x v="417"/>
    <n v="88.768000000000001"/>
    <n v="2"/>
    <n v="21"/>
    <s v="Pequeño"/>
    <n v="0.2"/>
    <n v="17.753600000000002"/>
    <n v="-17.753599999999999"/>
    <n v="106.52160000000001"/>
    <s v="Medio"/>
    <n v="31.0688"/>
    <n v="0.35"/>
    <n v="-39.945599999999999"/>
    <n v="3"/>
    <n v="3"/>
    <s v="CORRECTO"/>
    <n v="2016"/>
    <n v="0"/>
  </r>
  <r>
    <x v="4974"/>
    <x v="2460"/>
    <d v="2016-11-07T00:00:00"/>
    <d v="2016-11-12T00:00:00"/>
    <s v="Standard Class"/>
    <x v="390"/>
    <s v="Penelope Sewall"/>
    <s v="HOME OFFICE"/>
    <s v="united states"/>
    <s v="Oceanside"/>
    <s v="California"/>
    <n v="92054"/>
    <s v="West"/>
    <s v="OFF-PA-10002246"/>
    <x v="1"/>
    <x v="10"/>
    <x v="1395"/>
    <n v="12.9"/>
    <n v="2"/>
    <n v="22"/>
    <s v="Pequeño"/>
    <n v="0"/>
    <n v="0"/>
    <n v="0"/>
    <n v="12.9"/>
    <s v="Bajo"/>
    <n v="6.3209999999999997"/>
    <n v="0.49"/>
    <n v="-6.5789999999999997"/>
    <n v="5"/>
    <n v="5"/>
    <s v="CORRECTO"/>
    <n v="2016"/>
    <n v="0"/>
  </r>
  <r>
    <x v="4975"/>
    <x v="2461"/>
    <d v="2015-09-18T00:00:00"/>
    <d v="2015-09-23T00:00:00"/>
    <s v="Second Class"/>
    <x v="335"/>
    <s v="Justin Ritter"/>
    <s v="CORPORATE"/>
    <s v="united states"/>
    <s v="Jacksonville"/>
    <s v="Florida"/>
    <n v="32216"/>
    <s v="South"/>
    <s v="TEC-AC-10003198"/>
    <x v="2"/>
    <x v="11"/>
    <x v="768"/>
    <n v="717.12"/>
    <n v="9"/>
    <n v="29"/>
    <s v="Grande"/>
    <n v="0.2"/>
    <n v="143.42400000000001"/>
    <n v="-143.42400000000001"/>
    <n v="860.54399999999998"/>
    <s v="Muy Alto"/>
    <n v="152.38800000000001"/>
    <n v="0.21249999999999999"/>
    <n v="-421.30799999999999"/>
    <n v="5"/>
    <n v="5"/>
    <s v="CORRECTO"/>
    <n v="2015"/>
    <n v="0"/>
  </r>
  <r>
    <x v="4976"/>
    <x v="2462"/>
    <d v="2015-12-07T00:00:00"/>
    <d v="2015-12-09T00:00:00"/>
    <s v="First Class"/>
    <x v="117"/>
    <s v="Alan Hwang"/>
    <s v="CONSUMER"/>
    <s v="united states"/>
    <s v="New York City"/>
    <s v="New York"/>
    <n v="10024"/>
    <s v="East"/>
    <s v="OFF-BI-10001031"/>
    <x v="1"/>
    <x v="8"/>
    <x v="874"/>
    <n v="21.36"/>
    <n v="5"/>
    <n v="27"/>
    <s v="Grande"/>
    <n v="0.2"/>
    <n v="4.2720000000000002"/>
    <n v="-4.2720000000000002"/>
    <n v="25.631999999999998"/>
    <s v="Bajo"/>
    <n v="7.2089999999999996"/>
    <n v="0.33749999999999997"/>
    <n v="-9.8789999999999996"/>
    <n v="2"/>
    <n v="2"/>
    <s v="CORRECTO"/>
    <n v="2015"/>
    <n v="0"/>
  </r>
  <r>
    <x v="4977"/>
    <x v="2462"/>
    <d v="2015-12-07T00:00:00"/>
    <d v="2015-12-09T00:00:00"/>
    <s v="First Class"/>
    <x v="117"/>
    <s v="Alan Hwang"/>
    <s v="CONSUMER"/>
    <s v="united states"/>
    <s v="New York City"/>
    <s v="New York"/>
    <n v="10024"/>
    <s v="East"/>
    <s v="OFF-BI-10003727"/>
    <x v="1"/>
    <x v="8"/>
    <x v="805"/>
    <n v="6.6879999999999997"/>
    <n v="2"/>
    <n v="36"/>
    <s v="Pequeño"/>
    <n v="0.2"/>
    <n v="1.3376000000000001"/>
    <n v="-1.3375999999999999"/>
    <n v="8.0256000000000007"/>
    <s v="Bajo"/>
    <n v="2.3408000000000002"/>
    <n v="0.35000000000000003"/>
    <n v="-3.0095999999999998"/>
    <n v="2"/>
    <n v="2"/>
    <s v="CORRECTO"/>
    <n v="2015"/>
    <n v="0"/>
  </r>
  <r>
    <x v="4978"/>
    <x v="2462"/>
    <d v="2015-12-07T00:00:00"/>
    <d v="2015-12-09T00:00:00"/>
    <s v="First Class"/>
    <x v="117"/>
    <s v="Alan Hwang"/>
    <s v="CONSUMER"/>
    <s v="united states"/>
    <s v="New York City"/>
    <s v="New York"/>
    <n v="10024"/>
    <s v="East"/>
    <s v="TEC-PH-10001336"/>
    <x v="2"/>
    <x v="7"/>
    <x v="950"/>
    <n v="773.94"/>
    <n v="6"/>
    <n v="27"/>
    <s v="Grande"/>
    <n v="0"/>
    <n v="0"/>
    <n v="0"/>
    <n v="773.94"/>
    <s v="Muy Alto"/>
    <n v="224.4426"/>
    <n v="0.28999999999999998"/>
    <n v="-549.49739999999997"/>
    <n v="2"/>
    <n v="2"/>
    <s v="CORRECTO"/>
    <n v="2015"/>
    <n v="0"/>
  </r>
  <r>
    <x v="4979"/>
    <x v="2463"/>
    <d v="2016-12-09T00:00:00"/>
    <d v="2016-12-13T00:00:00"/>
    <s v="Second Class"/>
    <x v="338"/>
    <s v="Rob Williams"/>
    <s v="CORPORATE"/>
    <s v="united states"/>
    <s v="Chicago"/>
    <s v="Illinois"/>
    <n v="60610"/>
    <s v="Central"/>
    <s v="OFF-SU-10001664"/>
    <x v="1"/>
    <x v="14"/>
    <x v="1241"/>
    <n v="20.568000000000001"/>
    <n v="3"/>
    <n v="21"/>
    <s v="Mediano"/>
    <n v="0.2"/>
    <n v="4.1136000000000008"/>
    <n v="-4.1135999999999999"/>
    <n v="24.681600000000003"/>
    <s v="Bajo"/>
    <n v="1.5426"/>
    <n v="7.4999999999999997E-2"/>
    <n v="-14.911799999999999"/>
    <n v="4"/>
    <n v="4"/>
    <s v="CORRECTO"/>
    <n v="2016"/>
    <n v="0"/>
  </r>
  <r>
    <x v="4980"/>
    <x v="2463"/>
    <d v="2016-12-09T00:00:00"/>
    <d v="2016-12-13T00:00:00"/>
    <s v="Second Class"/>
    <x v="338"/>
    <s v="Rob Williams"/>
    <s v="CORPORATE"/>
    <s v="united states"/>
    <s v="Chicago"/>
    <s v="Illinois"/>
    <n v="60610"/>
    <s v="Central"/>
    <s v="OFF-AP-10003971"/>
    <x v="1"/>
    <x v="9"/>
    <x v="923"/>
    <n v="4.3559999999999999"/>
    <n v="2"/>
    <n v="29"/>
    <s v="Pequeño"/>
    <n v="0.8"/>
    <n v="3.4847999999999999"/>
    <n v="-3.4847999999999999"/>
    <n v="7.8407999999999998"/>
    <s v="Bajo"/>
    <n v="-11.761200000000001"/>
    <n v="-2.7"/>
    <n v="-12.632400000000001"/>
    <n v="4"/>
    <n v="4"/>
    <s v="CORRECTO"/>
    <n v="2016"/>
    <n v="0"/>
  </r>
  <r>
    <x v="4981"/>
    <x v="2463"/>
    <d v="2016-12-09T00:00:00"/>
    <d v="2016-12-13T00:00:00"/>
    <s v="Second Class"/>
    <x v="338"/>
    <s v="Rob Williams"/>
    <s v="CORPORATE"/>
    <s v="united states"/>
    <s v="Chicago"/>
    <s v="Illinois"/>
    <n v="60610"/>
    <s v="Central"/>
    <s v="TEC-AC-10000199"/>
    <x v="2"/>
    <x v="11"/>
    <x v="1618"/>
    <n v="19.04"/>
    <n v="4"/>
    <n v="9"/>
    <s v="Mediano"/>
    <n v="0.2"/>
    <n v="3.8079999999999998"/>
    <n v="-3.8079999999999998"/>
    <n v="22.847999999999999"/>
    <s v="Bajo"/>
    <n v="-1.4279999999999999"/>
    <n v="-7.4999999999999997E-2"/>
    <n v="-16.66"/>
    <n v="4"/>
    <n v="4"/>
    <s v="CORRECTO"/>
    <n v="2016"/>
    <n v="0"/>
  </r>
  <r>
    <x v="4982"/>
    <x v="2464"/>
    <d v="2014-11-16T00:00:00"/>
    <d v="2014-11-22T00:00:00"/>
    <s v="Standard Class"/>
    <x v="340"/>
    <s v="Adam Hart"/>
    <s v="CORPORATE"/>
    <s v="united states"/>
    <s v="Huntington Beach"/>
    <s v="California"/>
    <n v="92646"/>
    <s v="West"/>
    <s v="OFF-LA-10001045"/>
    <x v="1"/>
    <x v="2"/>
    <x v="708"/>
    <n v="5.22"/>
    <n v="2"/>
    <n v="18"/>
    <s v="Pequeño"/>
    <n v="0"/>
    <n v="0"/>
    <n v="0"/>
    <n v="5.22"/>
    <s v="Bajo"/>
    <n v="2.4011999999999998"/>
    <n v="0.45999999999999996"/>
    <n v="-2.8188"/>
    <n v="6"/>
    <n v="6"/>
    <s v="CORRECTO"/>
    <n v="2014"/>
    <n v="0"/>
  </r>
  <r>
    <x v="4983"/>
    <x v="2465"/>
    <d v="2016-11-06T00:00:00"/>
    <d v="2016-11-10T00:00:00"/>
    <s v="Second Class"/>
    <x v="5"/>
    <s v="Irene Maddox"/>
    <s v="CONSUMER"/>
    <s v="united states"/>
    <s v="San Diego"/>
    <s v="California"/>
    <n v="92105"/>
    <s v="West"/>
    <s v="OFF-ST-10003442"/>
    <x v="1"/>
    <x v="4"/>
    <x v="86"/>
    <n v="84.84"/>
    <n v="3"/>
    <n v="34"/>
    <s v="Mediano"/>
    <n v="0"/>
    <n v="0"/>
    <n v="0"/>
    <n v="84.84"/>
    <s v="Medio"/>
    <n v="22.9068"/>
    <n v="0.27"/>
    <n v="-61.933199999999999"/>
    <n v="4"/>
    <n v="4"/>
    <s v="CORRECTO"/>
    <n v="2016"/>
    <n v="0"/>
  </r>
  <r>
    <x v="4984"/>
    <x v="2466"/>
    <d v="2015-09-06T00:00:00"/>
    <d v="2015-09-10T00:00:00"/>
    <s v="Standard Class"/>
    <x v="316"/>
    <s v="Cyma Kinney"/>
    <s v="CORPORATE"/>
    <s v="united states"/>
    <s v="Nashville"/>
    <s v="Tennessee"/>
    <n v="37211"/>
    <s v="South"/>
    <s v="OFF-FA-10003059"/>
    <x v="1"/>
    <x v="13"/>
    <x v="802"/>
    <n v="7.24"/>
    <n v="5"/>
    <n v="21"/>
    <s v="Grande"/>
    <n v="0.2"/>
    <n v="1.4480000000000002"/>
    <n v="-1.448"/>
    <n v="8.6880000000000006"/>
    <s v="Bajo"/>
    <n v="1.1765000000000001"/>
    <n v="0.16250000000000001"/>
    <n v="-4.6154999999999999"/>
    <n v="4"/>
    <n v="4"/>
    <s v="CORRECTO"/>
    <n v="2015"/>
    <n v="0"/>
  </r>
  <r>
    <x v="4985"/>
    <x v="2467"/>
    <d v="2014-09-03T00:00:00"/>
    <d v="2014-09-03T00:00:00"/>
    <s v="Same Day"/>
    <x v="369"/>
    <s v="Allen Goldenen"/>
    <s v="CONSUMER"/>
    <s v="united states"/>
    <s v="New York City"/>
    <s v="New York"/>
    <n v="10009"/>
    <s v="East"/>
    <s v="OFF-LA-10001175"/>
    <x v="1"/>
    <x v="2"/>
    <x v="781"/>
    <n v="14.4"/>
    <n v="5"/>
    <n v="17"/>
    <s v="Grande"/>
    <n v="0"/>
    <n v="0"/>
    <n v="0"/>
    <n v="14.4"/>
    <s v="Bajo"/>
    <n v="7.056"/>
    <n v="0.49"/>
    <n v="-7.3440000000000003"/>
    <n v="0"/>
    <n v="0"/>
    <s v="CORRECTO"/>
    <n v="2014"/>
    <n v="0"/>
  </r>
  <r>
    <x v="4986"/>
    <x v="2468"/>
    <d v="2016-04-24T00:00:00"/>
    <d v="2016-04-28T00:00:00"/>
    <s v="Standard Class"/>
    <x v="642"/>
    <s v="Craig Leslie"/>
    <s v="HOME OFFICE"/>
    <s v="united states"/>
    <s v="Colorado Springs"/>
    <s v="Colorado"/>
    <n v="80906"/>
    <s v="West"/>
    <s v="OFF-PA-10003441"/>
    <x v="1"/>
    <x v="10"/>
    <x v="490"/>
    <n v="15.552"/>
    <n v="3"/>
    <n v="53"/>
    <s v="Mediano"/>
    <n v="0.2"/>
    <n v="3.1104000000000003"/>
    <n v="-3.1103999999999998"/>
    <n v="18.662399999999998"/>
    <s v="Bajo"/>
    <n v="5.4432"/>
    <n v="0.35000000000000003"/>
    <n v="-6.9984000000000002"/>
    <n v="4"/>
    <n v="4"/>
    <s v="CORRECTO"/>
    <n v="2016"/>
    <n v="0"/>
  </r>
  <r>
    <x v="4987"/>
    <x v="2468"/>
    <d v="2016-04-24T00:00:00"/>
    <d v="2016-04-28T00:00:00"/>
    <s v="Standard Class"/>
    <x v="642"/>
    <s v="Craig Leslie"/>
    <s v="HOME OFFICE"/>
    <s v="united states"/>
    <s v="Colorado Springs"/>
    <s v="Colorado"/>
    <n v="80906"/>
    <s v="West"/>
    <s v="FUR-CH-10004287"/>
    <x v="0"/>
    <x v="1"/>
    <x v="158"/>
    <n v="1325.76"/>
    <n v="6"/>
    <n v="53"/>
    <s v="Grande"/>
    <n v="0.2"/>
    <n v="265.15199999999999"/>
    <n v="-265.15199999999999"/>
    <n v="1590.912"/>
    <s v="Muy Alto"/>
    <n v="149.148"/>
    <n v="0.1125"/>
    <n v="-911.46"/>
    <n v="4"/>
    <n v="4"/>
    <s v="CORRECTO"/>
    <n v="2016"/>
    <n v="0"/>
  </r>
  <r>
    <x v="4988"/>
    <x v="2468"/>
    <d v="2016-04-24T00:00:00"/>
    <d v="2016-04-28T00:00:00"/>
    <s v="Standard Class"/>
    <x v="642"/>
    <s v="Craig Leslie"/>
    <s v="HOME OFFICE"/>
    <s v="united states"/>
    <s v="Colorado Springs"/>
    <s v="Colorado"/>
    <n v="80906"/>
    <s v="West"/>
    <s v="OFF-BI-10004040"/>
    <x v="1"/>
    <x v="8"/>
    <x v="1487"/>
    <n v="3.1080000000000001"/>
    <n v="2"/>
    <n v="42"/>
    <s v="Pequeño"/>
    <n v="0.7"/>
    <n v="2.1755999999999998"/>
    <n v="-2.1756000000000002"/>
    <n v="5.2835999999999999"/>
    <s v="Bajo"/>
    <n v="-2.1756000000000002"/>
    <n v="-0.70000000000000007"/>
    <n v="-3.1080000000000001"/>
    <n v="4"/>
    <n v="4"/>
    <s v="CORRECTO"/>
    <n v="2016"/>
    <n v="0"/>
  </r>
  <r>
    <x v="4989"/>
    <x v="2469"/>
    <d v="2017-08-31T00:00:00"/>
    <d v="2017-09-04T00:00:00"/>
    <s v="Standard Class"/>
    <x v="585"/>
    <s v="Arthur Wiediger"/>
    <s v="HOME OFFICE"/>
    <s v="united states"/>
    <s v="San Francisco"/>
    <s v="California"/>
    <n v="94110"/>
    <s v="West"/>
    <s v="OFF-BI-10004022"/>
    <x v="1"/>
    <x v="8"/>
    <x v="755"/>
    <n v="6.6719999999999997"/>
    <n v="3"/>
    <n v="29"/>
    <s v="Mediano"/>
    <n v="0.2"/>
    <n v="1.3344"/>
    <n v="-1.3344"/>
    <n v="8.0063999999999993"/>
    <s v="Bajo"/>
    <n v="2.1684000000000001"/>
    <n v="0.32500000000000001"/>
    <n v="-3.1692"/>
    <n v="4"/>
    <n v="4"/>
    <s v="CORRECTO"/>
    <n v="2017"/>
    <n v="0"/>
  </r>
  <r>
    <x v="4990"/>
    <x v="2469"/>
    <d v="2017-08-31T00:00:00"/>
    <d v="2017-09-04T00:00:00"/>
    <s v="Standard Class"/>
    <x v="585"/>
    <s v="Arthur Wiediger"/>
    <s v="HOME OFFICE"/>
    <s v="united states"/>
    <s v="San Francisco"/>
    <s v="California"/>
    <n v="94110"/>
    <s v="West"/>
    <s v="TEC-PH-10002200"/>
    <x v="2"/>
    <x v="7"/>
    <x v="1480"/>
    <n v="689.40800000000002"/>
    <n v="4"/>
    <n v="16"/>
    <s v="Mediano"/>
    <n v="0.2"/>
    <n v="137.88160000000002"/>
    <n v="-137.88159999999999"/>
    <n v="827.28960000000006"/>
    <s v="Muy Alto"/>
    <n v="77.558400000000006"/>
    <n v="0.1125"/>
    <n v="-473.96800000000002"/>
    <n v="4"/>
    <n v="4"/>
    <s v="CORRECTO"/>
    <n v="2017"/>
    <n v="0"/>
  </r>
  <r>
    <x v="4991"/>
    <x v="2470"/>
    <d v="2017-12-07T00:00:00"/>
    <d v="2017-12-13T00:00:00"/>
    <s v="Standard Class"/>
    <x v="428"/>
    <s v="Henry Goldwyn"/>
    <s v="CORPORATE"/>
    <s v="united states"/>
    <s v="Chicago"/>
    <s v="Illinois"/>
    <n v="60653"/>
    <s v="Central"/>
    <s v="OFF-BI-10001120"/>
    <x v="1"/>
    <x v="8"/>
    <x v="1615"/>
    <n v="1889.99"/>
    <n v="5"/>
    <n v="13"/>
    <s v="Grande"/>
    <n v="0.8"/>
    <n v="1511.9920000000002"/>
    <n v="-1511.992"/>
    <n v="3401.982"/>
    <s v="Muy Alto"/>
    <n v="-2929.4845"/>
    <n v="-1.55"/>
    <n v="-3307.4825000000001"/>
    <n v="6"/>
    <n v="6"/>
    <s v="CORRECTO"/>
    <n v="2017"/>
    <n v="0"/>
  </r>
  <r>
    <x v="4992"/>
    <x v="2471"/>
    <d v="2015-12-18T00:00:00"/>
    <d v="2015-12-25T00:00:00"/>
    <s v="Standard Class"/>
    <x v="516"/>
    <s v="Robert Barroso"/>
    <s v="CORPORATE"/>
    <s v="united states"/>
    <s v="Memphis"/>
    <s v="Tennessee"/>
    <n v="38109"/>
    <s v="South"/>
    <s v="OFF-EN-10000461"/>
    <x v="1"/>
    <x v="12"/>
    <x v="753"/>
    <n v="55.936"/>
    <n v="8"/>
    <n v="37"/>
    <s v="Grande"/>
    <n v="0.2"/>
    <n v="11.187200000000001"/>
    <n v="-11.187200000000001"/>
    <n v="67.123199999999997"/>
    <s v="Medio"/>
    <n v="18.878399999999999"/>
    <n v="0.33749999999999997"/>
    <n v="-25.8704"/>
    <n v="7"/>
    <n v="7"/>
    <s v="CORRECTO"/>
    <n v="2015"/>
    <n v="0"/>
  </r>
  <r>
    <x v="4993"/>
    <x v="2471"/>
    <d v="2015-12-18T00:00:00"/>
    <d v="2015-12-25T00:00:00"/>
    <s v="Standard Class"/>
    <x v="516"/>
    <s v="Robert Barroso"/>
    <s v="CORPORATE"/>
    <s v="united states"/>
    <s v="Memphis"/>
    <s v="Tennessee"/>
    <n v="38109"/>
    <s v="South"/>
    <s v="OFF-LA-10004008"/>
    <x v="1"/>
    <x v="2"/>
    <x v="1223"/>
    <n v="18.431999999999999"/>
    <n v="8"/>
    <n v="10"/>
    <s v="Grande"/>
    <n v="0.2"/>
    <n v="3.6863999999999999"/>
    <n v="-3.6863999999999999"/>
    <n v="22.118399999999998"/>
    <s v="Bajo"/>
    <n v="5.9904000000000002"/>
    <n v="0.32500000000000001"/>
    <n v="-8.7552000000000003"/>
    <n v="7"/>
    <n v="7"/>
    <s v="CORRECTO"/>
    <n v="2015"/>
    <n v="0"/>
  </r>
  <r>
    <x v="4994"/>
    <x v="2471"/>
    <d v="2015-12-18T00:00:00"/>
    <d v="2015-12-25T00:00:00"/>
    <s v="Standard Class"/>
    <x v="516"/>
    <s v="Robert Barroso"/>
    <s v="CORPORATE"/>
    <s v="united states"/>
    <s v="Memphis"/>
    <s v="Tennessee"/>
    <n v="38109"/>
    <s v="South"/>
    <s v="FUR-FU-10000221"/>
    <x v="0"/>
    <x v="5"/>
    <x v="534"/>
    <n v="20.32"/>
    <n v="5"/>
    <n v="38"/>
    <s v="Grande"/>
    <n v="0.2"/>
    <n v="4.0640000000000001"/>
    <n v="-4.0640000000000001"/>
    <n v="24.384"/>
    <s v="Bajo"/>
    <n v="3.556"/>
    <n v="0.17499999999999999"/>
    <n v="-12.7"/>
    <n v="7"/>
    <n v="7"/>
    <s v="CORRECTO"/>
    <n v="2015"/>
    <n v="0"/>
  </r>
  <r>
    <x v="4995"/>
    <x v="2472"/>
    <d v="2014-11-04T00:00:00"/>
    <d v="2014-11-10T00:00:00"/>
    <s v="Standard Class"/>
    <x v="449"/>
    <s v="Sam Zeldin"/>
    <s v="HOME OFFICE"/>
    <s v="united states"/>
    <s v="New York City"/>
    <s v="New York"/>
    <n v="10011"/>
    <s v="East"/>
    <s v="OFF-BI-10000962"/>
    <x v="1"/>
    <x v="8"/>
    <x v="1513"/>
    <n v="52.064"/>
    <n v="4"/>
    <n v="36"/>
    <s v="Mediano"/>
    <n v="0.2"/>
    <n v="10.412800000000001"/>
    <n v="-10.412800000000001"/>
    <n v="62.476799999999997"/>
    <s v="Medio"/>
    <n v="18.873200000000001"/>
    <n v="0.36249999999999999"/>
    <n v="-22.777999999999999"/>
    <n v="6"/>
    <n v="6"/>
    <s v="CORRECTO"/>
    <n v="2014"/>
    <n v="0"/>
  </r>
  <r>
    <x v="4996"/>
    <x v="2473"/>
    <d v="2017-03-10T00:00:00"/>
    <d v="2017-03-15T00:00:00"/>
    <s v="Standard Class"/>
    <x v="754"/>
    <s v="Karen Seio"/>
    <s v="CORPORATE"/>
    <s v="united states"/>
    <s v="Raleigh"/>
    <s v="North Carolina"/>
    <n v="27604"/>
    <s v="South"/>
    <s v="OFF-AP-10000390"/>
    <x v="1"/>
    <x v="9"/>
    <x v="1700"/>
    <n v="48.783999999999999"/>
    <n v="1"/>
    <n v="11"/>
    <s v="Pequeño"/>
    <n v="0.2"/>
    <n v="9.7568000000000001"/>
    <n v="-9.7568000000000001"/>
    <n v="58.540799999999997"/>
    <s v="Medio"/>
    <n v="3.6587999999999998"/>
    <n v="7.4999999999999997E-2"/>
    <n v="-35.368400000000001"/>
    <n v="5"/>
    <n v="5"/>
    <s v="CORRECTO"/>
    <n v="2017"/>
    <n v="0"/>
  </r>
  <r>
    <x v="4997"/>
    <x v="2473"/>
    <d v="2017-03-10T00:00:00"/>
    <d v="2017-03-15T00:00:00"/>
    <s v="Standard Class"/>
    <x v="754"/>
    <s v="Karen Seio"/>
    <s v="CORPORATE"/>
    <s v="united states"/>
    <s v="Raleigh"/>
    <s v="North Carolina"/>
    <n v="27604"/>
    <s v="South"/>
    <s v="OFF-BI-10000014"/>
    <x v="1"/>
    <x v="8"/>
    <x v="634"/>
    <n v="13.092000000000001"/>
    <n v="4"/>
    <n v="29"/>
    <s v="Mediano"/>
    <n v="0.7"/>
    <n v="9.1644000000000005"/>
    <n v="-9.1644000000000005"/>
    <n v="22.256399999999999"/>
    <s v="Bajo"/>
    <n v="-10.0372"/>
    <n v="-0.76666666666666661"/>
    <n v="-13.9648"/>
    <n v="5"/>
    <n v="5"/>
    <s v="CORRECTO"/>
    <n v="2017"/>
    <n v="0"/>
  </r>
  <r>
    <x v="4998"/>
    <x v="2474"/>
    <d v="2016-01-31T00:00:00"/>
    <d v="2016-02-04T00:00:00"/>
    <s v="Standard Class"/>
    <x v="337"/>
    <s v="Sample Company A"/>
    <s v="HOME OFFICE"/>
    <s v="united states"/>
    <s v="Los Angeles"/>
    <s v="California"/>
    <n v="90045"/>
    <s v="West"/>
    <s v="TEC-PH-10004120"/>
    <x v="2"/>
    <x v="7"/>
    <x v="1534"/>
    <n v="109.592"/>
    <n v="1"/>
    <n v="13"/>
    <s v="Pequeño"/>
    <n v="0.2"/>
    <n v="21.918400000000002"/>
    <n v="-21.918399999999998"/>
    <n v="131.5104"/>
    <s v="Medio"/>
    <n v="8.2194000000000003"/>
    <n v="7.4999999999999997E-2"/>
    <n v="-79.4542"/>
    <n v="4"/>
    <n v="4"/>
    <s v="CORRECTO"/>
    <n v="2016"/>
    <n v="0"/>
  </r>
  <r>
    <x v="4999"/>
    <x v="2474"/>
    <d v="2016-01-31T00:00:00"/>
    <d v="2016-02-04T00:00:00"/>
    <s v="Standard Class"/>
    <x v="337"/>
    <s v="Sample Company A"/>
    <s v="HOME OFFICE"/>
    <s v="united states"/>
    <s v="Los Angeles"/>
    <s v="California"/>
    <n v="90045"/>
    <s v="West"/>
    <s v="OFF-PA-10002764"/>
    <x v="1"/>
    <x v="10"/>
    <x v="33"/>
    <n v="56.7"/>
    <n v="5"/>
    <n v="150"/>
    <s v="Grande"/>
    <n v="0"/>
    <n v="0"/>
    <n v="0"/>
    <n v="56.7"/>
    <s v="Medio"/>
    <n v="27.783000000000001"/>
    <n v="0.49"/>
    <n v="-28.917000000000002"/>
    <n v="4"/>
    <n v="4"/>
    <s v="CORRECTO"/>
    <n v="2016"/>
    <n v="0"/>
  </r>
  <r>
    <x v="5000"/>
    <x v="2475"/>
    <d v="2017-05-07T00:00:00"/>
    <d v="2017-05-12T00:00:00"/>
    <s v="Standard Class"/>
    <x v="144"/>
    <s v="Adam Bellavance"/>
    <s v="HOME OFFICE"/>
    <s v="united states"/>
    <s v="Los Angeles"/>
    <s v="California"/>
    <n v="90004"/>
    <s v="West"/>
    <s v="TEC-AC-10000736"/>
    <x v="2"/>
    <x v="11"/>
    <x v="1094"/>
    <n v="79.989999999999995"/>
    <n v="1"/>
    <n v="21"/>
    <s v="Pequeño"/>
    <n v="0"/>
    <n v="0"/>
    <n v="0"/>
    <n v="79.989999999999995"/>
    <s v="Medio"/>
    <n v="28.796399999999998"/>
    <n v="0.36"/>
    <n v="-51.193600000000004"/>
    <n v="5"/>
    <n v="5"/>
    <s v="CORRECTO"/>
    <n v="2017"/>
    <n v="0"/>
  </r>
  <r>
    <x v="5001"/>
    <x v="2476"/>
    <d v="2016-05-24T00:00:00"/>
    <d v="2016-05-24T00:00:00"/>
    <s v="Same Day"/>
    <x v="258"/>
    <s v="Eugene Hildebrand"/>
    <s v="HOME OFFICE"/>
    <s v="united states"/>
    <s v="Newport News"/>
    <s v="Virginia"/>
    <n v="23602"/>
    <s v="South"/>
    <s v="OFF-SU-10000898"/>
    <x v="1"/>
    <x v="14"/>
    <x v="1190"/>
    <n v="69.5"/>
    <n v="5"/>
    <n v="36"/>
    <s v="Grande"/>
    <n v="0"/>
    <n v="0"/>
    <n v="0"/>
    <n v="69.5"/>
    <s v="Medio"/>
    <n v="20.155000000000001"/>
    <n v="0.29000000000000004"/>
    <n v="-49.344999999999999"/>
    <n v="0"/>
    <n v="0"/>
    <s v="CORRECTO"/>
    <n v="2016"/>
    <n v="0"/>
  </r>
  <r>
    <x v="5002"/>
    <x v="2476"/>
    <d v="2016-05-24T00:00:00"/>
    <d v="2016-05-24T00:00:00"/>
    <s v="Same Day"/>
    <x v="258"/>
    <s v="Eugene Hildebrand"/>
    <s v="HOME OFFICE"/>
    <s v="united states"/>
    <s v="Newport News"/>
    <s v="Virginia"/>
    <n v="23602"/>
    <s v="South"/>
    <s v="OFF-PA-10004327"/>
    <x v="1"/>
    <x v="10"/>
    <x v="137"/>
    <n v="191.6"/>
    <n v="4"/>
    <n v="13"/>
    <s v="Mediano"/>
    <n v="0"/>
    <n v="0"/>
    <n v="0"/>
    <n v="191.6"/>
    <s v="Medio"/>
    <n v="91.968000000000004"/>
    <n v="0.48000000000000004"/>
    <n v="-99.632000000000005"/>
    <n v="0"/>
    <n v="0"/>
    <s v="CORRECTO"/>
    <n v="2016"/>
    <n v="0"/>
  </r>
  <r>
    <x v="5003"/>
    <x v="2477"/>
    <d v="2016-10-07T00:00:00"/>
    <d v="2016-10-12T00:00:00"/>
    <s v="Standard Class"/>
    <x v="693"/>
    <s v="Cindy Chapman"/>
    <s v="CONSUMER"/>
    <s v="united states"/>
    <s v="Los Angeles"/>
    <s v="California"/>
    <n v="90032"/>
    <s v="West"/>
    <s v="OFF-PA-10000143"/>
    <x v="1"/>
    <x v="10"/>
    <x v="1701"/>
    <n v="10.56"/>
    <n v="2"/>
    <n v="29"/>
    <s v="Pequeño"/>
    <n v="0"/>
    <n v="0"/>
    <n v="0"/>
    <n v="10.56"/>
    <s v="Bajo"/>
    <n v="5.0688000000000004"/>
    <n v="0.48000000000000004"/>
    <n v="-5.4912000000000001"/>
    <n v="5"/>
    <n v="5"/>
    <s v="CORRECTO"/>
    <n v="2016"/>
    <n v="0"/>
  </r>
  <r>
    <x v="5004"/>
    <x v="2478"/>
    <d v="2014-04-30T00:00:00"/>
    <d v="2014-05-02T00:00:00"/>
    <s v="Second Class"/>
    <x v="612"/>
    <s v="Tamara Manning"/>
    <s v="CONSUMER"/>
    <s v="united states"/>
    <s v="Jackson"/>
    <s v="Mississippi"/>
    <n v="39212"/>
    <s v="South"/>
    <s v="TEC-AC-10002550"/>
    <x v="2"/>
    <x v="11"/>
    <x v="1351"/>
    <n v="47.79"/>
    <n v="3"/>
    <n v="10"/>
    <s v="Mediano"/>
    <n v="0"/>
    <n v="0"/>
    <n v="0"/>
    <n v="47.79"/>
    <s v="Bajo"/>
    <n v="16.2486"/>
    <n v="0.34"/>
    <n v="-31.541399999999999"/>
    <n v="2"/>
    <n v="2"/>
    <s v="CORRECTO"/>
    <n v="2014"/>
    <n v="0"/>
  </r>
  <r>
    <x v="5005"/>
    <x v="2479"/>
    <d v="2015-11-10T00:00:00"/>
    <d v="2015-11-14T00:00:00"/>
    <s v="Second Class"/>
    <x v="281"/>
    <s v="Steve Chapman"/>
    <s v="CORPORATE"/>
    <s v="united states"/>
    <s v="Richmond"/>
    <s v="Indiana"/>
    <n v="47374"/>
    <s v="Central"/>
    <s v="OFF-ST-10003306"/>
    <x v="1"/>
    <x v="4"/>
    <x v="385"/>
    <n v="714.3"/>
    <n v="5"/>
    <n v="33"/>
    <s v="Grande"/>
    <n v="0"/>
    <n v="0"/>
    <n v="0"/>
    <n v="714.3"/>
    <s v="Muy Alto"/>
    <n v="207.14699999999999"/>
    <n v="0.28999999999999998"/>
    <n v="-507.15300000000002"/>
    <n v="4"/>
    <n v="4"/>
    <s v="CORRECTO"/>
    <n v="2015"/>
    <n v="0"/>
  </r>
  <r>
    <x v="5006"/>
    <x v="2480"/>
    <d v="2015-11-09T00:00:00"/>
    <d v="2015-11-14T00:00:00"/>
    <s v="Standard Class"/>
    <x v="656"/>
    <s v="Dean percer"/>
    <s v="HOME OFFICE"/>
    <s v="united states"/>
    <s v="New York City"/>
    <s v="New York"/>
    <n v="10035"/>
    <s v="East"/>
    <s v="TEC-MA-10000045"/>
    <x v="2"/>
    <x v="15"/>
    <x v="1702"/>
    <n v="2321.9"/>
    <n v="2"/>
    <n v="6"/>
    <s v="Pequeño"/>
    <n v="0"/>
    <n v="0"/>
    <n v="0"/>
    <n v="2321.9"/>
    <s v="Muy Alto"/>
    <n v="1114.5119999999999"/>
    <n v="0.48"/>
    <n v="-1207.3879999999999"/>
    <n v="5"/>
    <n v="5"/>
    <s v="CORRECTO"/>
    <n v="2015"/>
    <n v="0"/>
  </r>
  <r>
    <x v="5007"/>
    <x v="2480"/>
    <d v="2015-11-09T00:00:00"/>
    <d v="2015-11-14T00:00:00"/>
    <s v="Standard Class"/>
    <x v="656"/>
    <s v="Dean percer"/>
    <s v="HOME OFFICE"/>
    <s v="united states"/>
    <s v="New York City"/>
    <s v="New York"/>
    <n v="10035"/>
    <s v="East"/>
    <s v="OFF-ST-10001505"/>
    <x v="1"/>
    <x v="4"/>
    <x v="1183"/>
    <n v="17.940000000000001"/>
    <n v="3"/>
    <n v="33"/>
    <s v="Mediano"/>
    <n v="0"/>
    <n v="0"/>
    <n v="0"/>
    <n v="17.940000000000001"/>
    <s v="Bajo"/>
    <n v="3.0497999999999998"/>
    <n v="0.16999999999999998"/>
    <n v="-14.8902"/>
    <n v="5"/>
    <n v="5"/>
    <s v="CORRECTO"/>
    <n v="2015"/>
    <n v="0"/>
  </r>
  <r>
    <x v="5008"/>
    <x v="2481"/>
    <d v="2015-09-07T00:00:00"/>
    <d v="2015-09-14T00:00:00"/>
    <s v="Standard Class"/>
    <x v="756"/>
    <s v="Lisa Ryan"/>
    <s v="CORPORATE"/>
    <s v="united states"/>
    <s v="Philadelphia"/>
    <s v="Pennsylvania"/>
    <n v="19134"/>
    <s v="East"/>
    <s v="OFF-BI-10004781"/>
    <x v="1"/>
    <x v="8"/>
    <x v="133"/>
    <n v="9.5220000000000002"/>
    <n v="1"/>
    <n v="14"/>
    <s v="Pequeño"/>
    <n v="0.7"/>
    <n v="6.6654"/>
    <n v="-6.6654"/>
    <n v="16.1874"/>
    <s v="Bajo"/>
    <n v="-6.9828000000000001"/>
    <n v="-0.73333333333333328"/>
    <n v="-9.8393999999999995"/>
    <n v="7"/>
    <n v="7"/>
    <s v="CORRECTO"/>
    <n v="2015"/>
    <n v="0"/>
  </r>
  <r>
    <x v="5009"/>
    <x v="2481"/>
    <d v="2015-09-07T00:00:00"/>
    <d v="2015-09-14T00:00:00"/>
    <s v="Standard Class"/>
    <x v="756"/>
    <s v="Lisa Ryan"/>
    <s v="CORPORATE"/>
    <s v="united states"/>
    <s v="Philadelphia"/>
    <s v="Pennsylvania"/>
    <n v="19134"/>
    <s v="East"/>
    <s v="TEC-PH-10002680"/>
    <x v="2"/>
    <x v="7"/>
    <x v="420"/>
    <n v="791.96400000000006"/>
    <n v="6"/>
    <n v="13"/>
    <s v="Grande"/>
    <n v="0.4"/>
    <n v="316.78560000000004"/>
    <n v="-316.78559999999999"/>
    <n v="1108.7496000000001"/>
    <s v="Muy Alto"/>
    <n v="-131.994"/>
    <n v="-0.16666666666666666"/>
    <n v="-607.17240000000004"/>
    <n v="7"/>
    <n v="7"/>
    <s v="CORRECTO"/>
    <n v="2015"/>
    <n v="0"/>
  </r>
  <r>
    <x v="5010"/>
    <x v="2481"/>
    <d v="2015-09-07T00:00:00"/>
    <d v="2015-09-14T00:00:00"/>
    <s v="Standard Class"/>
    <x v="756"/>
    <s v="Lisa Ryan"/>
    <s v="CORPORATE"/>
    <s v="united states"/>
    <s v="Philadelphia"/>
    <s v="Pennsylvania"/>
    <n v="19134"/>
    <s v="East"/>
    <s v="OFF-BI-10000848"/>
    <x v="1"/>
    <x v="8"/>
    <x v="520"/>
    <n v="4.923"/>
    <n v="3"/>
    <n v="14"/>
    <s v="Mediano"/>
    <n v="0.7"/>
    <n v="3.4460999999999999"/>
    <n v="-3.4460999999999999"/>
    <n v="8.3690999999999995"/>
    <s v="Bajo"/>
    <n v="-3.9384000000000001"/>
    <n v="-0.8"/>
    <n v="-5.4153000000000002"/>
    <n v="7"/>
    <n v="7"/>
    <s v="CORRECTO"/>
    <n v="2015"/>
    <n v="0"/>
  </r>
  <r>
    <x v="5011"/>
    <x v="2482"/>
    <d v="2017-05-11T00:00:00"/>
    <d v="2017-05-13T00:00:00"/>
    <s v="First Class"/>
    <x v="477"/>
    <s v="Todd Sumrall"/>
    <s v="CORPORATE"/>
    <s v="united states"/>
    <s v="Phoenix"/>
    <s v="Arizona"/>
    <n v="85023"/>
    <s v="West"/>
    <s v="FUR-BO-10004467"/>
    <x v="0"/>
    <x v="0"/>
    <x v="892"/>
    <n v="209.97900000000001"/>
    <n v="7"/>
    <n v="31"/>
    <s v="Grande"/>
    <n v="0.7"/>
    <n v="146.9853"/>
    <n v="-146.9853"/>
    <n v="356.96429999999998"/>
    <s v="Alto"/>
    <n v="-356.96429999999998"/>
    <n v="-1.6999999999999997"/>
    <n v="-419.95800000000003"/>
    <n v="2"/>
    <n v="2"/>
    <s v="CORRECTO"/>
    <n v="2017"/>
    <n v="0"/>
  </r>
  <r>
    <x v="5012"/>
    <x v="2483"/>
    <d v="2017-07-21T00:00:00"/>
    <d v="2017-07-26T00:00:00"/>
    <s v="Standard Class"/>
    <x v="680"/>
    <s v="Sean Wendt"/>
    <s v="HOME OFFICE"/>
    <s v="united states"/>
    <s v="Cleveland"/>
    <s v="Ohio"/>
    <n v="44105"/>
    <s v="East"/>
    <s v="OFF-BI-10001670"/>
    <x v="1"/>
    <x v="8"/>
    <x v="443"/>
    <n v="33.93"/>
    <n v="3"/>
    <n v="40"/>
    <s v="Mediano"/>
    <n v="0.7"/>
    <n v="23.750999999999998"/>
    <n v="-23.751000000000001"/>
    <n v="57.680999999999997"/>
    <s v="Medio"/>
    <n v="-22.62"/>
    <n v="-0.66666666666666674"/>
    <n v="-32.798999999999999"/>
    <n v="5"/>
    <n v="5"/>
    <s v="CORRECTO"/>
    <n v="2017"/>
    <n v="0"/>
  </r>
  <r>
    <x v="5013"/>
    <x v="2483"/>
    <d v="2017-07-21T00:00:00"/>
    <d v="2017-07-26T00:00:00"/>
    <s v="Standard Class"/>
    <x v="680"/>
    <s v="Sean Wendt"/>
    <s v="HOME OFFICE"/>
    <s v="united states"/>
    <s v="Cleveland"/>
    <s v="Ohio"/>
    <n v="44105"/>
    <s v="East"/>
    <s v="OFF-ST-10000136"/>
    <x v="1"/>
    <x v="4"/>
    <x v="1703"/>
    <n v="222.32"/>
    <n v="7"/>
    <n v="10"/>
    <s v="Grande"/>
    <n v="0.2"/>
    <n v="44.463999999999999"/>
    <n v="-44.463999999999999"/>
    <n v="266.78399999999999"/>
    <s v="Alto"/>
    <n v="25.010999999999999"/>
    <n v="0.1125"/>
    <n v="-152.845"/>
    <n v="5"/>
    <n v="5"/>
    <s v="CORRECTO"/>
    <n v="2017"/>
    <n v="0"/>
  </r>
  <r>
    <x v="5014"/>
    <x v="2483"/>
    <d v="2017-07-21T00:00:00"/>
    <d v="2017-07-26T00:00:00"/>
    <s v="Standard Class"/>
    <x v="680"/>
    <s v="Sean Wendt"/>
    <s v="HOME OFFICE"/>
    <s v="united states"/>
    <s v="Cleveland"/>
    <s v="Ohio"/>
    <n v="44105"/>
    <s v="East"/>
    <s v="TEC-PH-10004522"/>
    <x v="2"/>
    <x v="7"/>
    <x v="1704"/>
    <n v="210.56399999999999"/>
    <n v="6"/>
    <n v="11"/>
    <s v="Grande"/>
    <n v="0.4"/>
    <n v="84.2256"/>
    <n v="-84.2256"/>
    <n v="294.78960000000001"/>
    <s v="Alto"/>
    <n v="-52.640999999999998"/>
    <n v="-0.25"/>
    <n v="-178.9794"/>
    <n v="5"/>
    <n v="5"/>
    <s v="CORRECTO"/>
    <n v="2017"/>
    <n v="0"/>
  </r>
  <r>
    <x v="5015"/>
    <x v="2484"/>
    <d v="2014-11-24T00:00:00"/>
    <d v="2014-11-29T00:00:00"/>
    <s v="Standard Class"/>
    <x v="513"/>
    <s v="Thea Hendricks"/>
    <s v="CONSUMER"/>
    <s v="united states"/>
    <s v="Toledo"/>
    <s v="Ohio"/>
    <n v="43615"/>
    <s v="East"/>
    <s v="FUR-FU-10002960"/>
    <x v="0"/>
    <x v="5"/>
    <x v="192"/>
    <n v="35.167999999999999"/>
    <n v="7"/>
    <n v="25"/>
    <s v="Grande"/>
    <n v="0.2"/>
    <n v="7.0335999999999999"/>
    <n v="-7.0335999999999999"/>
    <n v="42.201599999999999"/>
    <s v="Bajo"/>
    <n v="9.6712000000000007"/>
    <n v="0.27500000000000002"/>
    <n v="-18.463200000000001"/>
    <n v="5"/>
    <n v="5"/>
    <s v="CORRECTO"/>
    <n v="2014"/>
    <n v="0"/>
  </r>
  <r>
    <x v="5016"/>
    <x v="2484"/>
    <d v="2014-11-24T00:00:00"/>
    <d v="2014-11-29T00:00:00"/>
    <s v="Standard Class"/>
    <x v="513"/>
    <s v="Thea Hendricks"/>
    <s v="CONSUMER"/>
    <s v="united states"/>
    <s v="Toledo"/>
    <s v="Ohio"/>
    <n v="43615"/>
    <s v="East"/>
    <s v="TEC-PH-10002584"/>
    <x v="2"/>
    <x v="7"/>
    <x v="1705"/>
    <n v="1502.376"/>
    <n v="4"/>
    <n v="13"/>
    <s v="Mediano"/>
    <n v="0.4"/>
    <n v="600.95040000000006"/>
    <n v="-600.95039999999995"/>
    <n v="2103.3263999999999"/>
    <s v="Muy Alto"/>
    <n v="-250.39599999999999"/>
    <n v="-0.16666666666666666"/>
    <n v="-1151.8216"/>
    <n v="5"/>
    <n v="5"/>
    <s v="CORRECTO"/>
    <n v="2014"/>
    <n v="0"/>
  </r>
  <r>
    <x v="5017"/>
    <x v="2485"/>
    <d v="2014-11-15T00:00:00"/>
    <d v="2014-11-18T00:00:00"/>
    <s v="First Class"/>
    <x v="757"/>
    <s v="Shahid Shariari"/>
    <s v="CONSUMER"/>
    <s v="united states"/>
    <s v="Los Angeles"/>
    <s v="California"/>
    <n v="90008"/>
    <s v="West"/>
    <s v="FUR-FU-10002505"/>
    <x v="0"/>
    <x v="5"/>
    <x v="225"/>
    <n v="10.11"/>
    <n v="3"/>
    <n v="18"/>
    <s v="Mediano"/>
    <n v="0"/>
    <n v="0"/>
    <n v="0"/>
    <n v="10.11"/>
    <s v="Bajo"/>
    <n v="3.2351999999999999"/>
    <n v="0.32"/>
    <n v="-6.8747999999999996"/>
    <n v="3"/>
    <n v="3"/>
    <s v="CORRECTO"/>
    <n v="2014"/>
    <n v="0"/>
  </r>
  <r>
    <x v="5018"/>
    <x v="2485"/>
    <d v="2014-11-15T00:00:00"/>
    <d v="2014-11-18T00:00:00"/>
    <s v="First Class"/>
    <x v="757"/>
    <s v="Shahid Shariari"/>
    <s v="CONSUMER"/>
    <s v="united states"/>
    <s v="Los Angeles"/>
    <s v="California"/>
    <n v="90008"/>
    <s v="West"/>
    <s v="TEC-AC-10003832"/>
    <x v="2"/>
    <x v="11"/>
    <x v="218"/>
    <n v="772.47"/>
    <n v="3"/>
    <n v="41"/>
    <s v="Mediano"/>
    <n v="0"/>
    <n v="0"/>
    <n v="0"/>
    <n v="772.47"/>
    <s v="Muy Alto"/>
    <n v="146.76929999999999"/>
    <n v="0.18999999999999997"/>
    <n v="-625.70069999999998"/>
    <n v="3"/>
    <n v="3"/>
    <s v="CORRECTO"/>
    <n v="2014"/>
    <n v="0"/>
  </r>
  <r>
    <x v="5019"/>
    <x v="2485"/>
    <d v="2014-11-15T00:00:00"/>
    <d v="2014-11-18T00:00:00"/>
    <s v="First Class"/>
    <x v="757"/>
    <s v="Shahid Shariari"/>
    <s v="CONSUMER"/>
    <s v="united states"/>
    <s v="Los Angeles"/>
    <s v="California"/>
    <n v="90008"/>
    <s v="West"/>
    <s v="OFF-SU-10002537"/>
    <x v="1"/>
    <x v="14"/>
    <x v="682"/>
    <n v="20.46"/>
    <n v="2"/>
    <n v="31"/>
    <s v="Pequeño"/>
    <n v="0"/>
    <n v="0"/>
    <n v="0"/>
    <n v="20.46"/>
    <s v="Bajo"/>
    <n v="5.3196000000000003"/>
    <n v="0.26"/>
    <n v="-15.1404"/>
    <n v="3"/>
    <n v="3"/>
    <s v="CORRECTO"/>
    <n v="2014"/>
    <n v="0"/>
  </r>
  <r>
    <x v="5020"/>
    <x v="2486"/>
    <d v="2017-03-23T00:00:00"/>
    <d v="2017-03-25T00:00:00"/>
    <s v="Second Class"/>
    <x v="89"/>
    <s v="Mary Zewe"/>
    <s v="CORPORATE"/>
    <s v="united states"/>
    <s v="New York City"/>
    <s v="New York"/>
    <n v="10011"/>
    <s v="East"/>
    <s v="OFF-SU-10003505"/>
    <x v="1"/>
    <x v="14"/>
    <x v="413"/>
    <n v="347.58"/>
    <n v="3"/>
    <n v="24"/>
    <s v="Mediano"/>
    <n v="0"/>
    <n v="0"/>
    <n v="0"/>
    <n v="347.58"/>
    <s v="Alto"/>
    <n v="17.379000000000001"/>
    <n v="0.05"/>
    <n v="-330.20100000000002"/>
    <n v="2"/>
    <n v="2"/>
    <s v="CORRECTO"/>
    <n v="2017"/>
    <n v="0"/>
  </r>
  <r>
    <x v="5021"/>
    <x v="2487"/>
    <d v="2016-12-18T00:00:00"/>
    <d v="2016-12-24T00:00:00"/>
    <s v="Standard Class"/>
    <x v="188"/>
    <s v="Jeremy Ellison"/>
    <s v="CONSUMER"/>
    <s v="united states"/>
    <s v="San Diego"/>
    <s v="California"/>
    <n v="92037"/>
    <s v="West"/>
    <s v="TEC-AC-10001465"/>
    <x v="2"/>
    <x v="11"/>
    <x v="478"/>
    <n v="72.64"/>
    <n v="2"/>
    <n v="34"/>
    <s v="Pequeño"/>
    <n v="0"/>
    <n v="0"/>
    <n v="0"/>
    <n v="72.64"/>
    <s v="Medio"/>
    <n v="21.792000000000002"/>
    <n v="0.30000000000000004"/>
    <n v="-50.847999999999999"/>
    <n v="6"/>
    <n v="6"/>
    <s v="CORRECTO"/>
    <n v="2016"/>
    <n v="0"/>
  </r>
  <r>
    <x v="5022"/>
    <x v="2487"/>
    <d v="2016-12-18T00:00:00"/>
    <d v="2016-12-24T00:00:00"/>
    <s v="Standard Class"/>
    <x v="188"/>
    <s v="Jeremy Ellison"/>
    <s v="CONSUMER"/>
    <s v="united states"/>
    <s v="San Diego"/>
    <s v="California"/>
    <n v="92037"/>
    <s v="West"/>
    <s v="TEC-AC-10003832"/>
    <x v="2"/>
    <x v="11"/>
    <x v="218"/>
    <n v="772.47"/>
    <n v="3"/>
    <n v="41"/>
    <s v="Mediano"/>
    <n v="0"/>
    <n v="0"/>
    <n v="0"/>
    <n v="772.47"/>
    <s v="Muy Alto"/>
    <n v="146.76929999999999"/>
    <n v="0.18999999999999997"/>
    <n v="-625.70069999999998"/>
    <n v="6"/>
    <n v="6"/>
    <s v="CORRECTO"/>
    <n v="2016"/>
    <n v="0"/>
  </r>
  <r>
    <x v="5023"/>
    <x v="2487"/>
    <d v="2016-12-18T00:00:00"/>
    <d v="2016-12-24T00:00:00"/>
    <s v="Standard Class"/>
    <x v="188"/>
    <s v="Jeremy Ellison"/>
    <s v="CONSUMER"/>
    <s v="united states"/>
    <s v="San Diego"/>
    <s v="California"/>
    <n v="92037"/>
    <s v="West"/>
    <s v="FUR-FU-10003731"/>
    <x v="0"/>
    <x v="5"/>
    <x v="1602"/>
    <n v="39.92"/>
    <n v="4"/>
    <n v="15"/>
    <s v="Mediano"/>
    <n v="0"/>
    <n v="0"/>
    <n v="0"/>
    <n v="39.92"/>
    <s v="Bajo"/>
    <n v="11.1776"/>
    <n v="0.27999999999999997"/>
    <n v="-28.7424"/>
    <n v="6"/>
    <n v="6"/>
    <s v="CORRECTO"/>
    <n v="2016"/>
    <n v="0"/>
  </r>
  <r>
    <x v="5024"/>
    <x v="2488"/>
    <d v="2017-07-29T00:00:00"/>
    <d v="2017-08-03T00:00:00"/>
    <s v="Standard Class"/>
    <x v="288"/>
    <s v="Roland Fjeld"/>
    <s v="CONSUMER"/>
    <s v="united states"/>
    <s v="Oklahoma City"/>
    <s v="Oklahoma"/>
    <n v="73120"/>
    <s v="Central"/>
    <s v="OFF-BI-10004828"/>
    <x v="1"/>
    <x v="8"/>
    <x v="1587"/>
    <n v="33.479999999999997"/>
    <n v="2"/>
    <n v="18"/>
    <s v="Pequeño"/>
    <n v="0"/>
    <n v="0"/>
    <n v="0"/>
    <n v="33.479999999999997"/>
    <s v="Bajo"/>
    <n v="16.405200000000001"/>
    <n v="0.49000000000000005"/>
    <n v="-17.0748"/>
    <n v="5"/>
    <n v="5"/>
    <s v="CORRECTO"/>
    <n v="2017"/>
    <n v="0"/>
  </r>
  <r>
    <x v="5025"/>
    <x v="2488"/>
    <d v="2017-07-29T00:00:00"/>
    <d v="2017-08-03T00:00:00"/>
    <s v="Standard Class"/>
    <x v="288"/>
    <s v="Roland Fjeld"/>
    <s v="CONSUMER"/>
    <s v="united states"/>
    <s v="Oklahoma City"/>
    <s v="Oklahoma"/>
    <n v="73120"/>
    <s v="Central"/>
    <s v="TEC-PH-10003012"/>
    <x v="2"/>
    <x v="7"/>
    <x v="348"/>
    <n v="461.97"/>
    <n v="3"/>
    <n v="32"/>
    <s v="Mediano"/>
    <n v="0"/>
    <n v="0"/>
    <n v="0"/>
    <n v="461.97"/>
    <s v="Alto"/>
    <n v="133.97130000000001"/>
    <n v="0.29000000000000004"/>
    <n v="-327.99869999999999"/>
    <n v="5"/>
    <n v="5"/>
    <s v="CORRECTO"/>
    <n v="2017"/>
    <n v="0"/>
  </r>
  <r>
    <x v="5026"/>
    <x v="2488"/>
    <d v="2017-07-29T00:00:00"/>
    <d v="2017-08-03T00:00:00"/>
    <s v="Standard Class"/>
    <x v="288"/>
    <s v="Roland Fjeld"/>
    <s v="CONSUMER"/>
    <s v="united states"/>
    <s v="Oklahoma City"/>
    <s v="Oklahoma"/>
    <n v="73120"/>
    <s v="Central"/>
    <s v="OFF-AP-10002311"/>
    <x v="1"/>
    <x v="9"/>
    <x v="14"/>
    <n v="137.62"/>
    <n v="2"/>
    <n v="26"/>
    <s v="Pequeño"/>
    <n v="0"/>
    <n v="0"/>
    <n v="0"/>
    <n v="137.62"/>
    <s v="Medio"/>
    <n v="60.552799999999998"/>
    <n v="0.43999999999999995"/>
    <n v="-77.0672"/>
    <n v="5"/>
    <n v="5"/>
    <s v="CORRECTO"/>
    <n v="2017"/>
    <n v="0"/>
  </r>
  <r>
    <x v="5027"/>
    <x v="2488"/>
    <d v="2017-07-29T00:00:00"/>
    <d v="2017-08-03T00:00:00"/>
    <s v="Standard Class"/>
    <x v="288"/>
    <s v="Roland Fjeld"/>
    <s v="CONSUMER"/>
    <s v="united states"/>
    <s v="Oklahoma City"/>
    <s v="Oklahoma"/>
    <n v="73120"/>
    <s v="Central"/>
    <s v="FUR-CH-10004626"/>
    <x v="0"/>
    <x v="1"/>
    <x v="1706"/>
    <n v="302.67"/>
    <n v="3"/>
    <n v="20"/>
    <s v="Mediano"/>
    <n v="0"/>
    <n v="0"/>
    <n v="0"/>
    <n v="302.67"/>
    <s v="Alto"/>
    <n v="72.640799999999999"/>
    <n v="0.24"/>
    <n v="-230.0292"/>
    <n v="5"/>
    <n v="5"/>
    <s v="CORRECTO"/>
    <n v="2017"/>
    <n v="0"/>
  </r>
  <r>
    <x v="5028"/>
    <x v="2489"/>
    <d v="2014-09-02T00:00:00"/>
    <d v="2014-09-07T00:00:00"/>
    <s v="Second Class"/>
    <x v="610"/>
    <s v="Christina VanderZanden"/>
    <s v="CONSUMER"/>
    <s v="united states"/>
    <s v="Chicago"/>
    <s v="Illinois"/>
    <n v="60653"/>
    <s v="Central"/>
    <s v="TEC-AC-10001606"/>
    <x v="2"/>
    <x v="11"/>
    <x v="590"/>
    <n v="239.976"/>
    <n v="3"/>
    <n v="21"/>
    <s v="Mediano"/>
    <n v="0.2"/>
    <n v="47.995200000000004"/>
    <n v="-47.995199999999997"/>
    <n v="287.97120000000001"/>
    <s v="Alto"/>
    <n v="53.994599999999998"/>
    <n v="0.22500000000000001"/>
    <n v="-137.9862"/>
    <n v="5"/>
    <n v="5"/>
    <s v="CORRECTO"/>
    <n v="2014"/>
    <n v="0"/>
  </r>
  <r>
    <x v="5029"/>
    <x v="2490"/>
    <d v="2017-01-29T00:00:00"/>
    <d v="2017-02-02T00:00:00"/>
    <s v="Standard Class"/>
    <x v="364"/>
    <s v="Vivek Gonzalez"/>
    <s v="CONSUMER"/>
    <s v="united states"/>
    <s v="San Francisco"/>
    <s v="California"/>
    <n v="94109"/>
    <s v="West"/>
    <s v="OFF-AR-10001216"/>
    <x v="1"/>
    <x v="6"/>
    <x v="1464"/>
    <n v="8.34"/>
    <n v="3"/>
    <n v="10"/>
    <s v="Mediano"/>
    <n v="0"/>
    <n v="0"/>
    <n v="0"/>
    <n v="8.34"/>
    <s v="Bajo"/>
    <n v="2.1684000000000001"/>
    <n v="0.26"/>
    <n v="-6.1715999999999998"/>
    <n v="4"/>
    <n v="4"/>
    <s v="CORRECTO"/>
    <n v="2017"/>
    <n v="0"/>
  </r>
  <r>
    <x v="5030"/>
    <x v="2490"/>
    <d v="2017-01-29T00:00:00"/>
    <d v="2017-02-02T00:00:00"/>
    <s v="Standard Class"/>
    <x v="364"/>
    <s v="Vivek Gonzalez"/>
    <s v="CONSUMER"/>
    <s v="united states"/>
    <s v="San Francisco"/>
    <s v="California"/>
    <n v="94109"/>
    <s v="West"/>
    <s v="OFF-SU-10001664"/>
    <x v="1"/>
    <x v="14"/>
    <x v="1241"/>
    <n v="8.57"/>
    <n v="1"/>
    <n v="21"/>
    <s v="Pequeño"/>
    <n v="0"/>
    <n v="0"/>
    <n v="0"/>
    <n v="8.57"/>
    <s v="Bajo"/>
    <n v="2.2282000000000002"/>
    <n v="0.26"/>
    <n v="-6.3418000000000001"/>
    <n v="4"/>
    <n v="4"/>
    <s v="CORRECTO"/>
    <n v="2017"/>
    <n v="0"/>
  </r>
  <r>
    <x v="5031"/>
    <x v="2490"/>
    <d v="2017-01-29T00:00:00"/>
    <d v="2017-02-02T00:00:00"/>
    <s v="Standard Class"/>
    <x v="364"/>
    <s v="Vivek Gonzalez"/>
    <s v="CONSUMER"/>
    <s v="united states"/>
    <s v="San Francisco"/>
    <s v="California"/>
    <n v="94109"/>
    <s v="West"/>
    <s v="OFF-BI-10002498"/>
    <x v="1"/>
    <x v="8"/>
    <x v="440"/>
    <n v="119.616"/>
    <n v="8"/>
    <n v="29"/>
    <s v="Grande"/>
    <n v="0.2"/>
    <n v="23.923200000000001"/>
    <n v="-23.923200000000001"/>
    <n v="143.53919999999999"/>
    <s v="Medio"/>
    <n v="40.370399999999997"/>
    <n v="0.33749999999999997"/>
    <n v="-55.322400000000002"/>
    <n v="4"/>
    <n v="4"/>
    <s v="CORRECTO"/>
    <n v="2017"/>
    <n v="0"/>
  </r>
  <r>
    <x v="5032"/>
    <x v="2491"/>
    <d v="2016-12-26T00:00:00"/>
    <d v="2017-01-02T00:00:00"/>
    <s v="Standard Class"/>
    <x v="179"/>
    <s v="Brenda Bowman"/>
    <s v="CORPORATE"/>
    <s v="united states"/>
    <s v="Vineland"/>
    <s v="New Jersey"/>
    <n v="8360"/>
    <s v="East"/>
    <s v="FUR-CH-10003968"/>
    <x v="0"/>
    <x v="1"/>
    <x v="56"/>
    <n v="212.94"/>
    <n v="3"/>
    <n v="22"/>
    <s v="Mediano"/>
    <n v="0"/>
    <n v="0"/>
    <n v="0"/>
    <n v="212.94"/>
    <s v="Alto"/>
    <n v="25.552800000000001"/>
    <n v="0.12000000000000001"/>
    <n v="-187.38720000000001"/>
    <n v="7"/>
    <n v="7"/>
    <s v="CORRECTO"/>
    <n v="2016"/>
    <n v="0"/>
  </r>
  <r>
    <x v="5033"/>
    <x v="2491"/>
    <d v="2016-12-26T00:00:00"/>
    <d v="2017-01-02T00:00:00"/>
    <s v="Standard Class"/>
    <x v="179"/>
    <s v="Brenda Bowman"/>
    <s v="CORPORATE"/>
    <s v="united states"/>
    <s v="Vineland"/>
    <s v="New Jersey"/>
    <n v="8360"/>
    <s v="East"/>
    <s v="OFF-AP-10002765"/>
    <x v="1"/>
    <x v="9"/>
    <x v="1261"/>
    <n v="26.49"/>
    <n v="1"/>
    <n v="15"/>
    <s v="Pequeño"/>
    <n v="0"/>
    <n v="0"/>
    <n v="0"/>
    <n v="26.49"/>
    <s v="Bajo"/>
    <n v="7.4172000000000002"/>
    <n v="0.28000000000000003"/>
    <n v="-19.072800000000001"/>
    <n v="7"/>
    <n v="7"/>
    <s v="CORRECTO"/>
    <n v="2016"/>
    <n v="0"/>
  </r>
  <r>
    <x v="5034"/>
    <x v="2492"/>
    <d v="2015-08-09T00:00:00"/>
    <d v="2015-08-13T00:00:00"/>
    <s v="Second Class"/>
    <x v="367"/>
    <s v="Hallie Redmond"/>
    <s v="HOME OFFICE"/>
    <s v="united states"/>
    <s v="Milwaukee"/>
    <s v="Wisconsin"/>
    <n v="53209"/>
    <s v="Central"/>
    <s v="FUR-BO-10004690"/>
    <x v="0"/>
    <x v="0"/>
    <x v="1645"/>
    <n v="687.4"/>
    <n v="5"/>
    <n v="9"/>
    <s v="Grande"/>
    <n v="0"/>
    <n v="0"/>
    <n v="0"/>
    <n v="687.4"/>
    <s v="Muy Alto"/>
    <n v="48.118000000000002"/>
    <n v="7.0000000000000007E-2"/>
    <n v="-639.28200000000004"/>
    <n v="4"/>
    <n v="4"/>
    <s v="CORRECTO"/>
    <n v="2015"/>
    <n v="0"/>
  </r>
  <r>
    <x v="5035"/>
    <x v="2493"/>
    <d v="2014-04-06T00:00:00"/>
    <d v="2014-04-12T00:00:00"/>
    <s v="Standard Class"/>
    <x v="609"/>
    <s v="Scott Cohen"/>
    <s v="CORPORATE"/>
    <s v="united states"/>
    <s v="Seattle"/>
    <s v="Washington"/>
    <n v="98115"/>
    <s v="West"/>
    <s v="FUR-TA-10000688"/>
    <x v="0"/>
    <x v="3"/>
    <x v="561"/>
    <n v="653.54999999999995"/>
    <n v="3"/>
    <n v="18"/>
    <s v="Mediano"/>
    <n v="0"/>
    <n v="0"/>
    <n v="0"/>
    <n v="653.54999999999995"/>
    <s v="Muy Alto"/>
    <n v="111.1035"/>
    <n v="0.17"/>
    <n v="-542.44650000000001"/>
    <n v="6"/>
    <n v="6"/>
    <s v="CORRECTO"/>
    <n v="2014"/>
    <n v="0"/>
  </r>
  <r>
    <x v="5036"/>
    <x v="2493"/>
    <d v="2014-04-06T00:00:00"/>
    <d v="2014-04-12T00:00:00"/>
    <s v="Standard Class"/>
    <x v="609"/>
    <s v="Scott Cohen"/>
    <s v="CORPORATE"/>
    <s v="united states"/>
    <s v="Seattle"/>
    <s v="Washington"/>
    <n v="98115"/>
    <s v="West"/>
    <s v="TEC-AC-10003441"/>
    <x v="2"/>
    <x v="11"/>
    <x v="658"/>
    <n v="33.9"/>
    <n v="2"/>
    <n v="22"/>
    <s v="Pequeño"/>
    <n v="0"/>
    <n v="0"/>
    <n v="0"/>
    <n v="33.9"/>
    <s v="Bajo"/>
    <n v="2.0339999999999998"/>
    <n v="0.06"/>
    <n v="-31.866"/>
    <n v="6"/>
    <n v="6"/>
    <s v="CORRECTO"/>
    <n v="2014"/>
    <n v="0"/>
  </r>
  <r>
    <x v="5037"/>
    <x v="2494"/>
    <d v="2017-11-17T00:00:00"/>
    <d v="2017-11-21T00:00:00"/>
    <s v="Second Class"/>
    <x v="283"/>
    <s v="Emily Grady"/>
    <s v="CONSUMER"/>
    <s v="united states"/>
    <s v="Naperville"/>
    <s v="Illinois"/>
    <n v="60540"/>
    <s v="Central"/>
    <s v="TEC-AC-10003610"/>
    <x v="2"/>
    <x v="11"/>
    <x v="603"/>
    <n v="239.96"/>
    <n v="5"/>
    <n v="20"/>
    <s v="Grande"/>
    <n v="0.2"/>
    <n v="47.992000000000004"/>
    <n v="-47.991999999999997"/>
    <n v="287.952"/>
    <s v="Alto"/>
    <n v="83.986000000000004"/>
    <n v="0.35000000000000003"/>
    <n v="-107.982"/>
    <n v="4"/>
    <n v="4"/>
    <s v="CORRECTO"/>
    <n v="2017"/>
    <n v="0"/>
  </r>
  <r>
    <x v="5038"/>
    <x v="2495"/>
    <d v="2015-07-11T00:00:00"/>
    <d v="2015-07-12T00:00:00"/>
    <s v="First Class"/>
    <x v="477"/>
    <s v="Todd Sumrall"/>
    <s v="CORPORATE"/>
    <s v="united states"/>
    <s v="Wilmington"/>
    <s v="Delaware"/>
    <n v="19805"/>
    <s v="East"/>
    <s v="FUR-TA-10001520"/>
    <x v="0"/>
    <x v="3"/>
    <x v="718"/>
    <n v="199.83600000000001"/>
    <n v="4"/>
    <n v="39"/>
    <s v="Mediano"/>
    <n v="0.3"/>
    <n v="59.950800000000001"/>
    <n v="-59.950800000000001"/>
    <n v="259.78680000000003"/>
    <s v="Alto"/>
    <n v="-37.112400000000001"/>
    <n v="-0.18571428571428572"/>
    <n v="-176.99760000000001"/>
    <n v="1"/>
    <n v="1"/>
    <s v="CORRECTO"/>
    <n v="2015"/>
    <n v="0"/>
  </r>
  <r>
    <x v="5039"/>
    <x v="2495"/>
    <d v="2015-07-11T00:00:00"/>
    <d v="2015-07-12T00:00:00"/>
    <s v="First Class"/>
    <x v="477"/>
    <s v="Todd Sumrall"/>
    <s v="CORPORATE"/>
    <s v="united states"/>
    <s v="Wilmington"/>
    <s v="Delaware"/>
    <n v="19805"/>
    <s v="East"/>
    <s v="TEC-PH-10001817"/>
    <x v="2"/>
    <x v="7"/>
    <x v="1106"/>
    <n v="716"/>
    <n v="2"/>
    <n v="32"/>
    <s v="Pequeño"/>
    <n v="0"/>
    <n v="0"/>
    <n v="0"/>
    <n v="716"/>
    <s v="Muy Alto"/>
    <n v="193.32"/>
    <n v="0.27"/>
    <n v="-522.67999999999995"/>
    <n v="1"/>
    <n v="1"/>
    <s v="CORRECTO"/>
    <n v="2015"/>
    <n v="0"/>
  </r>
  <r>
    <x v="5040"/>
    <x v="2495"/>
    <d v="2015-07-11T00:00:00"/>
    <d v="2015-07-12T00:00:00"/>
    <s v="First Class"/>
    <x v="477"/>
    <s v="Todd Sumrall"/>
    <s v="CORPORATE"/>
    <s v="united states"/>
    <s v="Wilmington"/>
    <s v="Delaware"/>
    <n v="19805"/>
    <s v="East"/>
    <s v="OFF-BI-10004492"/>
    <x v="1"/>
    <x v="8"/>
    <x v="351"/>
    <n v="221.06"/>
    <n v="7"/>
    <n v="26"/>
    <s v="Grande"/>
    <n v="0"/>
    <n v="0"/>
    <n v="0"/>
    <n v="221.06"/>
    <s v="Alto"/>
    <n v="103.8982"/>
    <n v="0.47000000000000003"/>
    <n v="-117.1618"/>
    <n v="1"/>
    <n v="1"/>
    <s v="CORRECTO"/>
    <n v="2015"/>
    <n v="0"/>
  </r>
  <r>
    <x v="5041"/>
    <x v="2496"/>
    <d v="2016-11-10T00:00:00"/>
    <d v="2016-11-13T00:00:00"/>
    <s v="Second Class"/>
    <x v="482"/>
    <s v="Arianne Irving"/>
    <s v="CONSUMER"/>
    <s v="united states"/>
    <s v="Los Angeles"/>
    <s v="California"/>
    <n v="90036"/>
    <s v="West"/>
    <s v="OFF-PA-10002421"/>
    <x v="1"/>
    <x v="10"/>
    <x v="1425"/>
    <n v="67.709999999999994"/>
    <n v="3"/>
    <n v="15"/>
    <s v="Mediano"/>
    <n v="0"/>
    <n v="0"/>
    <n v="0"/>
    <n v="67.709999999999994"/>
    <s v="Medio"/>
    <n v="32.500799999999998"/>
    <n v="0.48000000000000004"/>
    <n v="-35.209200000000003"/>
    <n v="3"/>
    <n v="3"/>
    <s v="CORRECTO"/>
    <n v="2016"/>
    <n v="0"/>
  </r>
  <r>
    <x v="5042"/>
    <x v="2496"/>
    <d v="2016-11-10T00:00:00"/>
    <d v="2016-11-13T00:00:00"/>
    <s v="Second Class"/>
    <x v="482"/>
    <s v="Arianne Irving"/>
    <s v="CONSUMER"/>
    <s v="united states"/>
    <s v="Los Angeles"/>
    <s v="California"/>
    <n v="90036"/>
    <s v="West"/>
    <s v="OFF-AP-10000055"/>
    <x v="1"/>
    <x v="9"/>
    <x v="789"/>
    <n v="129.91999999999999"/>
    <n v="4"/>
    <n v="17"/>
    <s v="Mediano"/>
    <n v="0"/>
    <n v="0"/>
    <n v="0"/>
    <n v="129.91999999999999"/>
    <s v="Medio"/>
    <n v="38.975999999999999"/>
    <n v="0.30000000000000004"/>
    <n v="-90.944000000000003"/>
    <n v="3"/>
    <n v="3"/>
    <s v="CORRECTO"/>
    <n v="2016"/>
    <n v="0"/>
  </r>
  <r>
    <x v="5043"/>
    <x v="2496"/>
    <d v="2016-11-10T00:00:00"/>
    <d v="2016-11-13T00:00:00"/>
    <s v="Second Class"/>
    <x v="482"/>
    <s v="Arianne Irving"/>
    <s v="CONSUMER"/>
    <s v="united states"/>
    <s v="Los Angeles"/>
    <s v="California"/>
    <n v="90036"/>
    <s v="West"/>
    <s v="FUR-FU-10000965"/>
    <x v="0"/>
    <x v="5"/>
    <x v="689"/>
    <n v="467.46"/>
    <n v="9"/>
    <n v="24"/>
    <s v="Grande"/>
    <n v="0"/>
    <n v="0"/>
    <n v="0"/>
    <n v="467.46"/>
    <s v="Alto"/>
    <n v="191.65860000000001"/>
    <n v="0.41000000000000003"/>
    <n v="-275.8014"/>
    <n v="3"/>
    <n v="3"/>
    <s v="CORRECTO"/>
    <n v="2016"/>
    <n v="0"/>
  </r>
  <r>
    <x v="5044"/>
    <x v="2496"/>
    <d v="2016-11-10T00:00:00"/>
    <d v="2016-11-13T00:00:00"/>
    <s v="Second Class"/>
    <x v="482"/>
    <s v="Arianne Irving"/>
    <s v="CONSUMER"/>
    <s v="united states"/>
    <s v="Los Angeles"/>
    <s v="California"/>
    <n v="90036"/>
    <s v="West"/>
    <s v="OFF-PA-10001363"/>
    <x v="1"/>
    <x v="10"/>
    <x v="1625"/>
    <n v="61.4"/>
    <n v="5"/>
    <n v="24"/>
    <s v="Grande"/>
    <n v="0"/>
    <n v="0"/>
    <n v="0"/>
    <n v="61.4"/>
    <s v="Medio"/>
    <n v="28.858000000000001"/>
    <n v="0.47000000000000003"/>
    <n v="-32.542000000000002"/>
    <n v="3"/>
    <n v="3"/>
    <s v="CORRECTO"/>
    <n v="2016"/>
    <n v="0"/>
  </r>
  <r>
    <x v="5045"/>
    <x v="2496"/>
    <d v="2016-11-10T00:00:00"/>
    <d v="2016-11-13T00:00:00"/>
    <s v="Second Class"/>
    <x v="482"/>
    <s v="Arianne Irving"/>
    <s v="CONSUMER"/>
    <s v="united states"/>
    <s v="Los Angeles"/>
    <s v="California"/>
    <n v="90036"/>
    <s v="West"/>
    <s v="OFF-ST-10001496"/>
    <x v="1"/>
    <x v="4"/>
    <x v="733"/>
    <n v="720.76"/>
    <n v="4"/>
    <n v="40"/>
    <s v="Mediano"/>
    <n v="0"/>
    <n v="0"/>
    <n v="0"/>
    <n v="720.76"/>
    <s v="Muy Alto"/>
    <n v="187.39760000000001"/>
    <n v="0.26"/>
    <n v="-533.36239999999998"/>
    <n v="3"/>
    <n v="3"/>
    <s v="CORRECTO"/>
    <n v="2016"/>
    <n v="0"/>
  </r>
  <r>
    <x v="5046"/>
    <x v="2496"/>
    <d v="2016-11-10T00:00:00"/>
    <d v="2016-11-13T00:00:00"/>
    <s v="Second Class"/>
    <x v="482"/>
    <s v="Arianne Irving"/>
    <s v="CONSUMER"/>
    <s v="united states"/>
    <s v="Los Angeles"/>
    <s v="California"/>
    <n v="90036"/>
    <s v="West"/>
    <s v="OFF-BI-10004656"/>
    <x v="1"/>
    <x v="8"/>
    <x v="864"/>
    <n v="5.1840000000000002"/>
    <n v="3"/>
    <n v="30"/>
    <s v="Mediano"/>
    <n v="0.2"/>
    <n v="1.0368000000000002"/>
    <n v="-1.0367999999999999"/>
    <n v="6.2208000000000006"/>
    <s v="Bajo"/>
    <n v="1.8144"/>
    <n v="0.35"/>
    <n v="-2.3328000000000002"/>
    <n v="3"/>
    <n v="3"/>
    <s v="CORRECTO"/>
    <n v="2016"/>
    <n v="0"/>
  </r>
  <r>
    <x v="5047"/>
    <x v="2496"/>
    <d v="2016-11-10T00:00:00"/>
    <d v="2016-11-13T00:00:00"/>
    <s v="Second Class"/>
    <x v="482"/>
    <s v="Arianne Irving"/>
    <s v="CONSUMER"/>
    <s v="united states"/>
    <s v="Los Angeles"/>
    <s v="California"/>
    <n v="90036"/>
    <s v="West"/>
    <s v="OFF-AR-10001227"/>
    <x v="1"/>
    <x v="6"/>
    <x v="1620"/>
    <n v="14.7"/>
    <n v="5"/>
    <n v="8"/>
    <s v="Grande"/>
    <n v="0"/>
    <n v="0"/>
    <n v="0"/>
    <n v="14.7"/>
    <s v="Bajo"/>
    <n v="3.9689999999999999"/>
    <n v="0.27"/>
    <n v="-10.731"/>
    <n v="3"/>
    <n v="3"/>
    <s v="CORRECTO"/>
    <n v="2016"/>
    <n v="0"/>
  </r>
  <r>
    <x v="5048"/>
    <x v="2497"/>
    <d v="2014-03-31T00:00:00"/>
    <d v="2014-04-04T00:00:00"/>
    <s v="Standard Class"/>
    <x v="732"/>
    <s v="Dorothy Dickinson"/>
    <s v="CONSUMER"/>
    <s v="united states"/>
    <s v="Chicago"/>
    <s v="Illinois"/>
    <n v="60610"/>
    <s v="Central"/>
    <s v="OFF-BI-10002071"/>
    <x v="1"/>
    <x v="8"/>
    <x v="699"/>
    <n v="8.1340000000000003"/>
    <n v="7"/>
    <n v="34"/>
    <s v="Grande"/>
    <n v="0.8"/>
    <n v="6.507200000000001"/>
    <n v="-6.5072000000000001"/>
    <n v="14.641200000000001"/>
    <s v="Bajo"/>
    <n v="-13.8278"/>
    <n v="-1.7"/>
    <n v="-15.454599999999999"/>
    <n v="4"/>
    <n v="4"/>
    <s v="CORRECTO"/>
    <n v="2014"/>
    <n v="0"/>
  </r>
  <r>
    <x v="5049"/>
    <x v="2497"/>
    <d v="2014-03-31T00:00:00"/>
    <d v="2014-04-04T00:00:00"/>
    <s v="Standard Class"/>
    <x v="732"/>
    <s v="Dorothy Dickinson"/>
    <s v="CONSUMER"/>
    <s v="united states"/>
    <s v="Chicago"/>
    <s v="Illinois"/>
    <n v="60610"/>
    <s v="Central"/>
    <s v="TEC-AC-10004901"/>
    <x v="2"/>
    <x v="11"/>
    <x v="648"/>
    <n v="79.983999999999995"/>
    <n v="2"/>
    <n v="13"/>
    <s v="Pequeño"/>
    <n v="0.2"/>
    <n v="15.9968"/>
    <n v="-15.9968"/>
    <n v="95.980799999999988"/>
    <s v="Medio"/>
    <n v="13.997199999999999"/>
    <n v="0.17500000000000002"/>
    <n v="-49.99"/>
    <n v="4"/>
    <n v="4"/>
    <s v="CORRECTO"/>
    <n v="2014"/>
    <n v="0"/>
  </r>
  <r>
    <x v="5050"/>
    <x v="2498"/>
    <d v="2015-09-18T00:00:00"/>
    <d v="2015-09-24T00:00:00"/>
    <s v="Standard Class"/>
    <x v="144"/>
    <s v="Adam Bellavance"/>
    <s v="HOME OFFICE"/>
    <s v="united states"/>
    <s v="Des Moines"/>
    <s v="Washington"/>
    <n v="98198"/>
    <s v="West"/>
    <s v="OFF-PA-10001776"/>
    <x v="1"/>
    <x v="10"/>
    <x v="1272"/>
    <n v="18.54"/>
    <n v="2"/>
    <n v="28"/>
    <s v="Pequeño"/>
    <n v="0"/>
    <n v="0"/>
    <n v="0"/>
    <n v="18.54"/>
    <s v="Bajo"/>
    <n v="8.7138000000000009"/>
    <n v="0.47000000000000008"/>
    <n v="-9.8262"/>
    <n v="6"/>
    <n v="6"/>
    <s v="CORRECTO"/>
    <n v="2015"/>
    <n v="0"/>
  </r>
  <r>
    <x v="5051"/>
    <x v="2499"/>
    <d v="2015-11-07T00:00:00"/>
    <d v="2015-11-11T00:00:00"/>
    <s v="Standard Class"/>
    <x v="208"/>
    <s v="Karen Bern"/>
    <s v="CORPORATE"/>
    <s v="united states"/>
    <s v="Philadelphia"/>
    <s v="Pennsylvania"/>
    <n v="19140"/>
    <s v="East"/>
    <s v="OFF-EN-10000483"/>
    <x v="1"/>
    <x v="12"/>
    <x v="374"/>
    <n v="24.4"/>
    <n v="2"/>
    <n v="22"/>
    <s v="Pequeño"/>
    <n v="0.2"/>
    <n v="4.88"/>
    <n v="-4.88"/>
    <n v="29.279999999999998"/>
    <s v="Bajo"/>
    <n v="7.93"/>
    <n v="0.32500000000000001"/>
    <n v="-11.59"/>
    <n v="4"/>
    <n v="4"/>
    <s v="CORRECTO"/>
    <n v="2015"/>
    <n v="0"/>
  </r>
  <r>
    <x v="5052"/>
    <x v="2500"/>
    <d v="2017-05-19T00:00:00"/>
    <d v="2017-05-19T00:00:00"/>
    <s v="Same Day"/>
    <x v="547"/>
    <s v="John Castell"/>
    <s v="CONSUMER"/>
    <s v="united states"/>
    <s v="Atlanta"/>
    <s v="Georgia"/>
    <n v="30318"/>
    <s v="South"/>
    <s v="OFF-PA-10003129"/>
    <x v="1"/>
    <x v="10"/>
    <x v="1146"/>
    <n v="195.64"/>
    <n v="4"/>
    <n v="14"/>
    <s v="Mediano"/>
    <n v="0"/>
    <n v="0"/>
    <n v="0"/>
    <n v="195.64"/>
    <s v="Medio"/>
    <n v="91.950800000000001"/>
    <n v="0.47000000000000003"/>
    <n v="-103.6892"/>
    <n v="0"/>
    <n v="0"/>
    <s v="CORRECTO"/>
    <n v="2017"/>
    <n v="0"/>
  </r>
  <r>
    <x v="5053"/>
    <x v="2501"/>
    <d v="2015-01-03T00:00:00"/>
    <d v="2015-01-08T00:00:00"/>
    <s v="Second Class"/>
    <x v="733"/>
    <s v="Amy Hunt"/>
    <s v="CONSUMER"/>
    <s v="united states"/>
    <s v="Dallas"/>
    <s v="Texas"/>
    <n v="75217"/>
    <s v="Central"/>
    <s v="TEC-AC-10003198"/>
    <x v="2"/>
    <x v="11"/>
    <x v="768"/>
    <n v="398.4"/>
    <n v="5"/>
    <n v="29"/>
    <s v="Grande"/>
    <n v="0.2"/>
    <n v="79.680000000000007"/>
    <n v="-79.680000000000007"/>
    <n v="478.08"/>
    <s v="Alto"/>
    <n v="84.66"/>
    <n v="0.21249999999999999"/>
    <n v="-234.06"/>
    <n v="5"/>
    <n v="5"/>
    <s v="CORRECTO"/>
    <n v="2015"/>
    <n v="0"/>
  </r>
  <r>
    <x v="5054"/>
    <x v="2501"/>
    <d v="2015-01-03T00:00:00"/>
    <d v="2015-01-08T00:00:00"/>
    <s v="Second Class"/>
    <x v="733"/>
    <s v="Amy Hunt"/>
    <s v="CONSUMER"/>
    <s v="united states"/>
    <s v="Dallas"/>
    <s v="Texas"/>
    <n v="75217"/>
    <s v="Central"/>
    <s v="OFF-AR-10001246"/>
    <x v="1"/>
    <x v="6"/>
    <x v="455"/>
    <n v="7.056"/>
    <n v="3"/>
    <n v="32"/>
    <s v="Mediano"/>
    <n v="0.2"/>
    <n v="1.4112"/>
    <n v="-1.4112"/>
    <n v="8.4672000000000001"/>
    <s v="Bajo"/>
    <n v="0.79379999999999995"/>
    <n v="0.11249999999999999"/>
    <n v="-4.851"/>
    <n v="5"/>
    <n v="5"/>
    <s v="CORRECTO"/>
    <n v="2015"/>
    <n v="0"/>
  </r>
  <r>
    <x v="5055"/>
    <x v="2501"/>
    <d v="2015-01-03T00:00:00"/>
    <d v="2015-01-08T00:00:00"/>
    <s v="Second Class"/>
    <x v="733"/>
    <s v="Amy Hunt"/>
    <s v="CONSUMER"/>
    <s v="united states"/>
    <s v="Dallas"/>
    <s v="Texas"/>
    <n v="75217"/>
    <s v="Central"/>
    <s v="FUR-BO-10003272"/>
    <x v="0"/>
    <x v="0"/>
    <x v="587"/>
    <n v="1352.3976"/>
    <n v="9"/>
    <n v="21"/>
    <s v="Grande"/>
    <n v="0.32"/>
    <n v="432.76723200000004"/>
    <n v="-432.76723199999998"/>
    <n v="1785.1648319999999"/>
    <s v="Muy Alto"/>
    <n v="-437.54039999999998"/>
    <n v="-0.32352941176470584"/>
    <n v="-1357.170768"/>
    <n v="5"/>
    <n v="5"/>
    <s v="CORRECTO"/>
    <n v="2015"/>
    <n v="0"/>
  </r>
  <r>
    <x v="5056"/>
    <x v="2502"/>
    <d v="2015-09-08T00:00:00"/>
    <d v="2015-09-11T00:00:00"/>
    <s v="First Class"/>
    <x v="392"/>
    <s v="Neoma Murray"/>
    <s v="CONSUMER"/>
    <s v="united states"/>
    <s v="Moreno Valley"/>
    <s v="California"/>
    <n v="92553"/>
    <s v="West"/>
    <s v="OFF-PA-10002606"/>
    <x v="1"/>
    <x v="10"/>
    <x v="1601"/>
    <n v="26.4"/>
    <n v="5"/>
    <n v="26"/>
    <s v="Grande"/>
    <n v="0"/>
    <n v="0"/>
    <n v="0"/>
    <n v="26.4"/>
    <s v="Bajo"/>
    <n v="11.88"/>
    <n v="0.45000000000000007"/>
    <n v="-14.52"/>
    <n v="3"/>
    <n v="3"/>
    <s v="CORRECTO"/>
    <n v="2015"/>
    <n v="0"/>
  </r>
  <r>
    <x v="5057"/>
    <x v="2502"/>
    <d v="2015-09-08T00:00:00"/>
    <d v="2015-09-11T00:00:00"/>
    <s v="First Class"/>
    <x v="392"/>
    <s v="Neoma Murray"/>
    <s v="CONSUMER"/>
    <s v="united states"/>
    <s v="Moreno Valley"/>
    <s v="California"/>
    <n v="92553"/>
    <s v="West"/>
    <s v="OFF-ST-10002486"/>
    <x v="1"/>
    <x v="4"/>
    <x v="700"/>
    <n v="41.88"/>
    <n v="6"/>
    <n v="45"/>
    <s v="Grande"/>
    <n v="0"/>
    <n v="0"/>
    <n v="0"/>
    <n v="41.88"/>
    <s v="Bajo"/>
    <n v="0.83760000000000001"/>
    <n v="0.02"/>
    <n v="-41.042400000000001"/>
    <n v="3"/>
    <n v="3"/>
    <s v="CORRECTO"/>
    <n v="2015"/>
    <n v="0"/>
  </r>
  <r>
    <x v="5058"/>
    <x v="2503"/>
    <d v="2016-04-03T00:00:00"/>
    <d v="2016-04-07T00:00:00"/>
    <s v="Standard Class"/>
    <x v="229"/>
    <s v="Carlos Soltero"/>
    <s v="CONSUMER"/>
    <s v="united states"/>
    <s v="Philadelphia"/>
    <s v="Pennsylvania"/>
    <n v="19140"/>
    <s v="East"/>
    <s v="OFF-BI-10004330"/>
    <x v="1"/>
    <x v="8"/>
    <x v="803"/>
    <n v="99.846000000000004"/>
    <n v="9"/>
    <n v="33"/>
    <s v="Grande"/>
    <n v="0.7"/>
    <n v="69.892200000000003"/>
    <n v="-69.892200000000003"/>
    <n v="169.73820000000001"/>
    <s v="Medio"/>
    <n v="-83.204999999999998"/>
    <n v="-0.83333333333333326"/>
    <n v="-113.1588"/>
    <n v="4"/>
    <n v="4"/>
    <s v="CORRECTO"/>
    <n v="2016"/>
    <n v="0"/>
  </r>
  <r>
    <x v="5059"/>
    <x v="2504"/>
    <d v="2016-12-05T00:00:00"/>
    <d v="2016-12-07T00:00:00"/>
    <s v="Second Class"/>
    <x v="236"/>
    <s v="Theone Pippenger"/>
    <s v="CONSUMER"/>
    <s v="united states"/>
    <s v="Georgetown"/>
    <s v="Kentucky"/>
    <n v="40324"/>
    <s v="South"/>
    <s v="TEC-PH-10000560"/>
    <x v="2"/>
    <x v="7"/>
    <x v="752"/>
    <n v="699.98"/>
    <n v="2"/>
    <n v="28"/>
    <s v="Pequeño"/>
    <n v="0"/>
    <n v="0"/>
    <n v="0"/>
    <n v="699.98"/>
    <s v="Muy Alto"/>
    <n v="195.99440000000001"/>
    <n v="0.28000000000000003"/>
    <n v="-503.98559999999998"/>
    <n v="2"/>
    <n v="2"/>
    <s v="CORRECTO"/>
    <n v="2016"/>
    <n v="0"/>
  </r>
  <r>
    <x v="5060"/>
    <x v="2504"/>
    <d v="2016-12-05T00:00:00"/>
    <d v="2016-12-07T00:00:00"/>
    <s v="Second Class"/>
    <x v="236"/>
    <s v="Theone Pippenger"/>
    <s v="CONSUMER"/>
    <s v="united states"/>
    <s v="Georgetown"/>
    <s v="Kentucky"/>
    <n v="40324"/>
    <s v="South"/>
    <s v="OFF-ST-10000060"/>
    <x v="1"/>
    <x v="4"/>
    <x v="392"/>
    <n v="584.82000000000005"/>
    <n v="9"/>
    <n v="43"/>
    <s v="Grande"/>
    <n v="0"/>
    <n v="0"/>
    <n v="0"/>
    <n v="584.82000000000005"/>
    <s v="Muy Alto"/>
    <n v="70.178399999999996"/>
    <n v="0.11999999999999998"/>
    <n v="-514.64160000000004"/>
    <n v="2"/>
    <n v="2"/>
    <s v="CORRECTO"/>
    <n v="2016"/>
    <n v="0"/>
  </r>
  <r>
    <x v="5061"/>
    <x v="2505"/>
    <d v="2015-05-08T00:00:00"/>
    <d v="2015-05-12T00:00:00"/>
    <s v="Standard Class"/>
    <x v="351"/>
    <s v="Daniel Lacy"/>
    <s v="CONSUMER"/>
    <s v="united states"/>
    <s v="Minneapolis"/>
    <s v="Minnesota"/>
    <n v="55407"/>
    <s v="Central"/>
    <s v="OFF-BI-10003684"/>
    <x v="1"/>
    <x v="8"/>
    <x v="714"/>
    <n v="43.98"/>
    <n v="2"/>
    <n v="44"/>
    <s v="Pequeño"/>
    <n v="0"/>
    <n v="0"/>
    <n v="0"/>
    <n v="43.98"/>
    <s v="Bajo"/>
    <n v="21.99"/>
    <n v="0.5"/>
    <n v="-21.99"/>
    <n v="4"/>
    <n v="4"/>
    <s v="CORRECTO"/>
    <n v="2015"/>
    <n v="0"/>
  </r>
  <r>
    <x v="5062"/>
    <x v="2505"/>
    <d v="2015-05-08T00:00:00"/>
    <d v="2015-05-12T00:00:00"/>
    <s v="Standard Class"/>
    <x v="351"/>
    <s v="Daniel Lacy"/>
    <s v="CONSUMER"/>
    <s v="united states"/>
    <s v="Minneapolis"/>
    <s v="Minnesota"/>
    <n v="55407"/>
    <s v="Central"/>
    <s v="TEC-PH-10000441"/>
    <x v="2"/>
    <x v="7"/>
    <x v="1055"/>
    <n v="377.97"/>
    <n v="3"/>
    <n v="25"/>
    <s v="Mediano"/>
    <n v="0"/>
    <n v="0"/>
    <n v="0"/>
    <n v="377.97"/>
    <s v="Alto"/>
    <n v="105.83159999999999"/>
    <n v="0.27999999999999997"/>
    <n v="-272.13839999999999"/>
    <n v="4"/>
    <n v="4"/>
    <s v="CORRECTO"/>
    <n v="2015"/>
    <n v="0"/>
  </r>
  <r>
    <x v="5063"/>
    <x v="2505"/>
    <d v="2015-05-08T00:00:00"/>
    <d v="2015-05-12T00:00:00"/>
    <s v="Standard Class"/>
    <x v="351"/>
    <s v="Daniel Lacy"/>
    <s v="CONSUMER"/>
    <s v="united states"/>
    <s v="Minneapolis"/>
    <s v="Minnesota"/>
    <n v="55407"/>
    <s v="Central"/>
    <s v="FUR-FU-10000723"/>
    <x v="0"/>
    <x v="5"/>
    <x v="480"/>
    <n v="123.96"/>
    <n v="3"/>
    <n v="33"/>
    <s v="Mediano"/>
    <n v="0"/>
    <n v="0"/>
    <n v="0"/>
    <n v="123.96"/>
    <s v="Medio"/>
    <n v="11.1564"/>
    <n v="0.09"/>
    <n v="-112.8036"/>
    <n v="4"/>
    <n v="4"/>
    <s v="CORRECTO"/>
    <n v="2015"/>
    <n v="0"/>
  </r>
  <r>
    <x v="5064"/>
    <x v="2506"/>
    <d v="2017-09-22T00:00:00"/>
    <d v="2017-09-24T00:00:00"/>
    <s v="First Class"/>
    <x v="244"/>
    <s v="Christina Anderson"/>
    <s v="CONSUMER"/>
    <s v="united states"/>
    <s v="Wilmington"/>
    <s v="Delaware"/>
    <n v="19805"/>
    <s v="East"/>
    <s v="TEC-PH-10004977"/>
    <x v="2"/>
    <x v="7"/>
    <x v="34"/>
    <n v="391.98"/>
    <n v="2"/>
    <n v="32"/>
    <s v="Pequeño"/>
    <n v="0"/>
    <n v="0"/>
    <n v="0"/>
    <n v="391.98"/>
    <s v="Alto"/>
    <n v="113.6742"/>
    <n v="0.28999999999999998"/>
    <n v="-278.30579999999998"/>
    <n v="2"/>
    <n v="2"/>
    <s v="CORRECTO"/>
    <n v="2017"/>
    <n v="0"/>
  </r>
  <r>
    <x v="5065"/>
    <x v="2507"/>
    <d v="2017-11-30T00:00:00"/>
    <d v="2017-12-07T00:00:00"/>
    <s v="Standard Class"/>
    <x v="618"/>
    <s v="Shahid Collister"/>
    <s v="CONSUMER"/>
    <s v="united states"/>
    <s v="Burlington"/>
    <s v="North Carolina"/>
    <n v="27217"/>
    <s v="South"/>
    <s v="TEC-AC-10002001"/>
    <x v="2"/>
    <x v="11"/>
    <x v="265"/>
    <n v="383.976"/>
    <n v="3"/>
    <n v="21"/>
    <s v="Mediano"/>
    <n v="0.2"/>
    <n v="76.795200000000008"/>
    <n v="-76.795199999999994"/>
    <n v="460.77120000000002"/>
    <s v="Alto"/>
    <n v="81.594899999999996"/>
    <n v="0.21249999999999999"/>
    <n v="-225.58590000000001"/>
    <n v="7"/>
    <n v="7"/>
    <s v="CORRECTO"/>
    <n v="2017"/>
    <n v="0"/>
  </r>
  <r>
    <x v="5066"/>
    <x v="2507"/>
    <d v="2017-11-30T00:00:00"/>
    <d v="2017-12-07T00:00:00"/>
    <s v="Standard Class"/>
    <x v="618"/>
    <s v="Shahid Collister"/>
    <s v="CONSUMER"/>
    <s v="united states"/>
    <s v="Burlington"/>
    <s v="North Carolina"/>
    <n v="27217"/>
    <s v="South"/>
    <s v="FUR-TA-10001889"/>
    <x v="0"/>
    <x v="3"/>
    <x v="411"/>
    <n v="1781.682"/>
    <n v="7"/>
    <n v="33"/>
    <s v="Grande"/>
    <n v="0.4"/>
    <n v="712.67280000000005"/>
    <n v="-712.67280000000005"/>
    <n v="2494.3548000000001"/>
    <s v="Muy Alto"/>
    <n v="-653.28340000000003"/>
    <n v="-0.3666666666666667"/>
    <n v="-1722.2926"/>
    <n v="7"/>
    <n v="7"/>
    <s v="CORRECTO"/>
    <n v="2017"/>
    <n v="0"/>
  </r>
  <r>
    <x v="5067"/>
    <x v="2508"/>
    <d v="2017-01-15T00:00:00"/>
    <d v="2017-01-19T00:00:00"/>
    <s v="Standard Class"/>
    <x v="499"/>
    <s v="Tonja Turnell"/>
    <s v="HOME OFFICE"/>
    <s v="united states"/>
    <s v="Los Angeles"/>
    <s v="California"/>
    <n v="90008"/>
    <s v="West"/>
    <s v="OFF-AR-10003504"/>
    <x v="1"/>
    <x v="6"/>
    <x v="1035"/>
    <n v="21.4"/>
    <n v="5"/>
    <n v="32"/>
    <s v="Grande"/>
    <n v="0"/>
    <n v="0"/>
    <n v="0"/>
    <n v="21.4"/>
    <s v="Bajo"/>
    <n v="6.2060000000000004"/>
    <n v="0.29000000000000004"/>
    <n v="-15.194000000000001"/>
    <n v="4"/>
    <n v="4"/>
    <s v="CORRECTO"/>
    <n v="2017"/>
    <n v="0"/>
  </r>
  <r>
    <x v="5068"/>
    <x v="2509"/>
    <d v="2014-08-08T00:00:00"/>
    <d v="2014-08-12T00:00:00"/>
    <s v="Standard Class"/>
    <x v="15"/>
    <s v="Matt Abelman"/>
    <s v="HOME OFFICE"/>
    <s v="united states"/>
    <s v="Trenton"/>
    <s v="Michigan"/>
    <n v="48183"/>
    <s v="Central"/>
    <s v="TEC-CO-10001571"/>
    <x v="2"/>
    <x v="16"/>
    <x v="1563"/>
    <n v="549.99"/>
    <n v="1"/>
    <n v="10"/>
    <s v="Pequeño"/>
    <n v="0"/>
    <n v="0"/>
    <n v="0"/>
    <n v="549.99"/>
    <s v="Muy Alto"/>
    <n v="274.995"/>
    <n v="0.5"/>
    <n v="-274.995"/>
    <n v="4"/>
    <n v="4"/>
    <s v="CORRECTO"/>
    <n v="2014"/>
    <n v="0"/>
  </r>
  <r>
    <x v="5069"/>
    <x v="2509"/>
    <d v="2014-08-08T00:00:00"/>
    <d v="2014-08-12T00:00:00"/>
    <s v="Standard Class"/>
    <x v="15"/>
    <s v="Matt Abelman"/>
    <s v="HOME OFFICE"/>
    <s v="united states"/>
    <s v="Trenton"/>
    <s v="Michigan"/>
    <n v="48183"/>
    <s v="Central"/>
    <s v="OFF-AP-10002495"/>
    <x v="1"/>
    <x v="9"/>
    <x v="1084"/>
    <n v="167.535"/>
    <n v="3"/>
    <n v="8"/>
    <s v="Mediano"/>
    <n v="0.1"/>
    <n v="16.753499999999999"/>
    <n v="-16.753499999999999"/>
    <n v="184.2885"/>
    <s v="Medio"/>
    <n v="37.229999999999997"/>
    <n v="0.22222222222222221"/>
    <n v="-113.5515"/>
    <n v="4"/>
    <n v="4"/>
    <s v="CORRECTO"/>
    <n v="2014"/>
    <n v="0"/>
  </r>
  <r>
    <x v="5070"/>
    <x v="2509"/>
    <d v="2014-08-08T00:00:00"/>
    <d v="2014-08-12T00:00:00"/>
    <s v="Standard Class"/>
    <x v="15"/>
    <s v="Matt Abelman"/>
    <s v="HOME OFFICE"/>
    <s v="united states"/>
    <s v="Trenton"/>
    <s v="Michigan"/>
    <n v="48183"/>
    <s v="Central"/>
    <s v="OFF-EN-10002500"/>
    <x v="1"/>
    <x v="12"/>
    <x v="118"/>
    <n v="38.340000000000003"/>
    <n v="3"/>
    <n v="30"/>
    <s v="Mediano"/>
    <n v="0"/>
    <n v="0"/>
    <n v="0"/>
    <n v="38.340000000000003"/>
    <s v="Bajo"/>
    <n v="17.253"/>
    <n v="0.44999999999999996"/>
    <n v="-21.087"/>
    <n v="4"/>
    <n v="4"/>
    <s v="CORRECTO"/>
    <n v="2014"/>
    <n v="0"/>
  </r>
  <r>
    <x v="5071"/>
    <x v="2509"/>
    <d v="2014-08-08T00:00:00"/>
    <d v="2014-08-12T00:00:00"/>
    <s v="Standard Class"/>
    <x v="15"/>
    <s v="Matt Abelman"/>
    <s v="HOME OFFICE"/>
    <s v="united states"/>
    <s v="Trenton"/>
    <s v="Michigan"/>
    <n v="48183"/>
    <s v="Central"/>
    <s v="FUR-FU-10002088"/>
    <x v="0"/>
    <x v="5"/>
    <x v="1093"/>
    <n v="53.88"/>
    <n v="6"/>
    <n v="22"/>
    <s v="Grande"/>
    <n v="0"/>
    <n v="0"/>
    <n v="0"/>
    <n v="53.88"/>
    <s v="Medio"/>
    <n v="22.6296"/>
    <n v="0.42"/>
    <n v="-31.250399999999999"/>
    <n v="4"/>
    <n v="4"/>
    <s v="CORRECTO"/>
    <n v="2014"/>
    <n v="0"/>
  </r>
  <r>
    <x v="5072"/>
    <x v="2509"/>
    <d v="2014-08-08T00:00:00"/>
    <d v="2014-08-12T00:00:00"/>
    <s v="Standard Class"/>
    <x v="15"/>
    <s v="Matt Abelman"/>
    <s v="HOME OFFICE"/>
    <s v="united states"/>
    <s v="Trenton"/>
    <s v="Michigan"/>
    <n v="48183"/>
    <s v="Central"/>
    <s v="TEC-PH-10001128"/>
    <x v="2"/>
    <x v="7"/>
    <x v="1508"/>
    <n v="299.98"/>
    <n v="2"/>
    <n v="21"/>
    <s v="Pequeño"/>
    <n v="0"/>
    <n v="0"/>
    <n v="0"/>
    <n v="299.98"/>
    <s v="Alto"/>
    <n v="83.994399999999999"/>
    <n v="0.27999999999999997"/>
    <n v="-215.98560000000001"/>
    <n v="4"/>
    <n v="4"/>
    <s v="CORRECTO"/>
    <n v="2014"/>
    <n v="0"/>
  </r>
  <r>
    <x v="5073"/>
    <x v="2510"/>
    <d v="2015-11-05T00:00:00"/>
    <d v="2015-11-05T00:00:00"/>
    <s v="Same Day"/>
    <x v="594"/>
    <s v="Justin MacKendrick"/>
    <s v="CONSUMER"/>
    <s v="united states"/>
    <s v="San Francisco"/>
    <s v="California"/>
    <n v="94109"/>
    <s v="West"/>
    <s v="OFF-ST-10000649"/>
    <x v="1"/>
    <x v="4"/>
    <x v="946"/>
    <n v="62.8"/>
    <n v="4"/>
    <n v="17"/>
    <s v="Mediano"/>
    <n v="0"/>
    <n v="0"/>
    <n v="0"/>
    <n v="62.8"/>
    <s v="Medio"/>
    <n v="15.7"/>
    <n v="0.25"/>
    <n v="-47.1"/>
    <n v="0"/>
    <n v="0"/>
    <s v="CORRECTO"/>
    <n v="2015"/>
    <n v="0"/>
  </r>
  <r>
    <x v="5074"/>
    <x v="2511"/>
    <d v="2017-04-25T00:00:00"/>
    <d v="2017-04-29T00:00:00"/>
    <s v="Second Class"/>
    <x v="469"/>
    <s v="Mick Brown"/>
    <s v="CONSUMER"/>
    <s v="united states"/>
    <s v="Los Angeles"/>
    <s v="California"/>
    <n v="90049"/>
    <s v="West"/>
    <s v="OFF-BI-10002103"/>
    <x v="1"/>
    <x v="8"/>
    <x v="530"/>
    <n v="13.904"/>
    <n v="2"/>
    <n v="37"/>
    <s v="Pequeño"/>
    <n v="0.2"/>
    <n v="2.7808000000000002"/>
    <n v="-2.7808000000000002"/>
    <n v="16.684799999999999"/>
    <s v="Bajo"/>
    <n v="4.5187999999999997"/>
    <n v="0.32499999999999996"/>
    <n v="-6.6044"/>
    <n v="4"/>
    <n v="4"/>
    <s v="CORRECTO"/>
    <n v="2017"/>
    <n v="0"/>
  </r>
  <r>
    <x v="5075"/>
    <x v="2512"/>
    <d v="2014-04-20T00:00:00"/>
    <d v="2014-04-22T00:00:00"/>
    <s v="Second Class"/>
    <x v="277"/>
    <s v="Seth Vernon"/>
    <s v="CONSUMER"/>
    <s v="united states"/>
    <s v="Houston"/>
    <s v="Texas"/>
    <n v="77070"/>
    <s v="Central"/>
    <s v="FUR-TA-10001705"/>
    <x v="0"/>
    <x v="3"/>
    <x v="215"/>
    <n v="744.1"/>
    <n v="5"/>
    <n v="19"/>
    <s v="Grande"/>
    <n v="0.3"/>
    <n v="223.23"/>
    <n v="-223.23"/>
    <n v="967.33"/>
    <s v="Muy Alto"/>
    <n v="-95.67"/>
    <n v="-0.12857142857142856"/>
    <n v="-616.54"/>
    <n v="2"/>
    <n v="2"/>
    <s v="CORRECTO"/>
    <n v="2014"/>
    <n v="0"/>
  </r>
  <r>
    <x v="5076"/>
    <x v="2512"/>
    <d v="2014-04-20T00:00:00"/>
    <d v="2014-04-22T00:00:00"/>
    <s v="Second Class"/>
    <x v="277"/>
    <s v="Seth Vernon"/>
    <s v="CONSUMER"/>
    <s v="united states"/>
    <s v="Houston"/>
    <s v="Texas"/>
    <n v="77070"/>
    <s v="Central"/>
    <s v="OFF-ST-10004634"/>
    <x v="1"/>
    <x v="4"/>
    <x v="602"/>
    <n v="44.84"/>
    <n v="5"/>
    <n v="14"/>
    <s v="Grande"/>
    <n v="0.2"/>
    <n v="8.9680000000000017"/>
    <n v="-8.968"/>
    <n v="53.808000000000007"/>
    <s v="Medio"/>
    <n v="5.6050000000000004"/>
    <n v="0.125"/>
    <n v="-30.266999999999999"/>
    <n v="2"/>
    <n v="2"/>
    <s v="CORRECTO"/>
    <n v="2014"/>
    <n v="0"/>
  </r>
  <r>
    <x v="5077"/>
    <x v="2512"/>
    <d v="2014-04-20T00:00:00"/>
    <d v="2014-04-22T00:00:00"/>
    <s v="Second Class"/>
    <x v="277"/>
    <s v="Seth Vernon"/>
    <s v="CONSUMER"/>
    <s v="united states"/>
    <s v="Houston"/>
    <s v="Texas"/>
    <n v="77070"/>
    <s v="Central"/>
    <s v="FUR-TA-10004442"/>
    <x v="0"/>
    <x v="3"/>
    <x v="1654"/>
    <n v="401.59"/>
    <n v="2"/>
    <n v="5"/>
    <s v="Pequeño"/>
    <n v="0.3"/>
    <n v="120.47699999999999"/>
    <n v="-120.477"/>
    <n v="522.06700000000001"/>
    <s v="Muy Alto"/>
    <n v="-131.95099999999999"/>
    <n v="-0.32857142857142857"/>
    <n v="-413.06400000000002"/>
    <n v="2"/>
    <n v="2"/>
    <s v="CORRECTO"/>
    <n v="2014"/>
    <n v="0"/>
  </r>
  <r>
    <x v="5078"/>
    <x v="2513"/>
    <d v="2017-11-11T00:00:00"/>
    <d v="2017-11-17T00:00:00"/>
    <s v="Standard Class"/>
    <x v="344"/>
    <s v="Catherine Glotzbach"/>
    <s v="HOME OFFICE"/>
    <s v="united states"/>
    <s v="Milwaukee"/>
    <s v="Wisconsin"/>
    <n v="53209"/>
    <s v="Central"/>
    <s v="OFF-BI-10002949"/>
    <x v="1"/>
    <x v="8"/>
    <x v="525"/>
    <n v="18.239999999999998"/>
    <n v="3"/>
    <n v="21"/>
    <s v="Mediano"/>
    <n v="0"/>
    <n v="0"/>
    <n v="0"/>
    <n v="18.239999999999998"/>
    <s v="Bajo"/>
    <n v="8.5728000000000009"/>
    <n v="0.47000000000000008"/>
    <n v="-9.6671999999999993"/>
    <n v="6"/>
    <n v="6"/>
    <s v="CORRECTO"/>
    <n v="2017"/>
    <n v="0"/>
  </r>
  <r>
    <x v="5079"/>
    <x v="2514"/>
    <d v="2017-11-25T00:00:00"/>
    <d v="2017-11-29T00:00:00"/>
    <s v="Standard Class"/>
    <x v="214"/>
    <s v="Bradley Drucker"/>
    <s v="CONSUMER"/>
    <s v="united states"/>
    <s v="San Francisco"/>
    <s v="California"/>
    <n v="94122"/>
    <s v="West"/>
    <s v="FUR-BO-10002213"/>
    <x v="0"/>
    <x v="0"/>
    <x v="1334"/>
    <n v="359.49900000000002"/>
    <n v="3"/>
    <n v="15"/>
    <s v="Mediano"/>
    <n v="0.15"/>
    <n v="53.924849999999999"/>
    <n v="-53.924849999999999"/>
    <n v="413.42385000000002"/>
    <s v="Alto"/>
    <n v="-29.605799999999999"/>
    <n v="-8.2352941176470573E-2"/>
    <n v="-335.17995000000002"/>
    <n v="4"/>
    <n v="4"/>
    <s v="CORRECTO"/>
    <n v="2017"/>
    <n v="0"/>
  </r>
  <r>
    <x v="5080"/>
    <x v="2514"/>
    <d v="2017-11-25T00:00:00"/>
    <d v="2017-11-29T00:00:00"/>
    <s v="Standard Class"/>
    <x v="214"/>
    <s v="Bradley Drucker"/>
    <s v="CONSUMER"/>
    <s v="united states"/>
    <s v="San Francisco"/>
    <s v="California"/>
    <n v="94122"/>
    <s v="West"/>
    <s v="OFF-ST-10001325"/>
    <x v="1"/>
    <x v="4"/>
    <x v="471"/>
    <n v="10.48"/>
    <n v="1"/>
    <n v="35"/>
    <s v="Pequeño"/>
    <n v="0"/>
    <n v="0"/>
    <n v="0"/>
    <n v="10.48"/>
    <s v="Bajo"/>
    <n v="2.8296000000000001"/>
    <n v="0.27"/>
    <n v="-7.6504000000000003"/>
    <n v="4"/>
    <n v="4"/>
    <s v="CORRECTO"/>
    <n v="2017"/>
    <n v="0"/>
  </r>
  <r>
    <x v="5081"/>
    <x v="2515"/>
    <d v="2015-12-18T00:00:00"/>
    <d v="2015-12-18T00:00:00"/>
    <s v="Same Day"/>
    <x v="82"/>
    <s v="Jim Kriz"/>
    <s v="HOME OFFICE"/>
    <s v="united states"/>
    <s v="Cleveland"/>
    <s v="Ohio"/>
    <n v="44105"/>
    <s v="East"/>
    <s v="OFF-PA-10003441"/>
    <x v="1"/>
    <x v="10"/>
    <x v="490"/>
    <n v="20.736000000000001"/>
    <n v="4"/>
    <n v="53"/>
    <s v="Mediano"/>
    <n v="0.2"/>
    <n v="4.1472000000000007"/>
    <n v="-4.1471999999999998"/>
    <n v="24.883200000000002"/>
    <s v="Bajo"/>
    <n v="7.2576000000000001"/>
    <n v="0.35"/>
    <n v="-9.3312000000000008"/>
    <n v="0"/>
    <n v="0"/>
    <s v="CORRECTO"/>
    <n v="2015"/>
    <n v="0"/>
  </r>
  <r>
    <x v="5082"/>
    <x v="2516"/>
    <d v="2016-09-08T00:00:00"/>
    <d v="2016-09-12T00:00:00"/>
    <s v="Standard Class"/>
    <x v="758"/>
    <s v="Jill Matthias"/>
    <s v="CONSUMER"/>
    <s v="united states"/>
    <s v="Monroe"/>
    <s v="North Carolina"/>
    <n v="28110"/>
    <s v="South"/>
    <s v="TEC-AC-10004209"/>
    <x v="2"/>
    <x v="11"/>
    <x v="908"/>
    <n v="35.167999999999999"/>
    <n v="4"/>
    <n v="14"/>
    <s v="Mediano"/>
    <n v="0.2"/>
    <n v="7.0335999999999999"/>
    <n v="-7.0335999999999999"/>
    <n v="42.201599999999999"/>
    <s v="Bajo"/>
    <n v="8.3523999999999994"/>
    <n v="0.23749999999999999"/>
    <n v="-19.782"/>
    <n v="4"/>
    <n v="4"/>
    <s v="CORRECTO"/>
    <n v="2016"/>
    <n v="0"/>
  </r>
  <r>
    <x v="5083"/>
    <x v="2516"/>
    <d v="2016-09-08T00:00:00"/>
    <d v="2016-09-12T00:00:00"/>
    <s v="Standard Class"/>
    <x v="758"/>
    <s v="Jill Matthias"/>
    <s v="CONSUMER"/>
    <s v="united states"/>
    <s v="Monroe"/>
    <s v="North Carolina"/>
    <n v="28110"/>
    <s v="South"/>
    <s v="OFF-PA-10000501"/>
    <x v="1"/>
    <x v="10"/>
    <x v="975"/>
    <n v="64.703999999999994"/>
    <n v="3"/>
    <n v="10"/>
    <s v="Mediano"/>
    <n v="0.2"/>
    <n v="12.940799999999999"/>
    <n v="-12.940799999999999"/>
    <n v="77.644799999999989"/>
    <s v="Medio"/>
    <n v="23.455200000000001"/>
    <n v="0.36250000000000004"/>
    <n v="-28.308"/>
    <n v="4"/>
    <n v="4"/>
    <s v="CORRECTO"/>
    <n v="2016"/>
    <n v="0"/>
  </r>
  <r>
    <x v="5084"/>
    <x v="2517"/>
    <d v="2016-06-06T00:00:00"/>
    <d v="2016-06-09T00:00:00"/>
    <s v="Second Class"/>
    <x v="554"/>
    <s v="Scot Coram"/>
    <s v="CORPORATE"/>
    <s v="united states"/>
    <s v="Lowell"/>
    <s v="Massachusetts"/>
    <n v="1852"/>
    <s v="East"/>
    <s v="OFF-PA-10003656"/>
    <x v="1"/>
    <x v="10"/>
    <x v="778"/>
    <n v="105.52"/>
    <n v="4"/>
    <n v="21"/>
    <s v="Mediano"/>
    <n v="0"/>
    <n v="0"/>
    <n v="0"/>
    <n v="105.52"/>
    <s v="Medio"/>
    <n v="48.539200000000001"/>
    <n v="0.46"/>
    <n v="-56.980800000000002"/>
    <n v="3"/>
    <n v="3"/>
    <s v="CORRECTO"/>
    <n v="2016"/>
    <n v="0"/>
  </r>
  <r>
    <x v="5085"/>
    <x v="2518"/>
    <d v="2015-06-19T00:00:00"/>
    <d v="2015-06-23T00:00:00"/>
    <s v="Standard Class"/>
    <x v="467"/>
    <s v="Maria Etezadi"/>
    <s v="HOME OFFICE"/>
    <s v="united states"/>
    <s v="Dallas"/>
    <s v="Texas"/>
    <n v="75081"/>
    <s v="Central"/>
    <s v="OFF-BI-10001107"/>
    <x v="1"/>
    <x v="8"/>
    <x v="497"/>
    <n v="5.7919999999999998"/>
    <n v="2"/>
    <n v="31"/>
    <s v="Pequeño"/>
    <n v="0.8"/>
    <n v="4.6336000000000004"/>
    <n v="-4.6336000000000004"/>
    <n v="10.425599999999999"/>
    <s v="Bajo"/>
    <n v="-9.5568000000000008"/>
    <n v="-1.6500000000000001"/>
    <n v="-10.715199999999999"/>
    <n v="4"/>
    <n v="4"/>
    <s v="CORRECTO"/>
    <n v="2015"/>
    <n v="0"/>
  </r>
  <r>
    <x v="5086"/>
    <x v="2519"/>
    <d v="2015-03-05T00:00:00"/>
    <d v="2015-03-09T00:00:00"/>
    <s v="Standard Class"/>
    <x v="471"/>
    <s v="Katherine Nockton"/>
    <s v="CORPORATE"/>
    <s v="united states"/>
    <s v="Philadelphia"/>
    <s v="Pennsylvania"/>
    <n v="19120"/>
    <s v="East"/>
    <s v="TEC-PH-10000562"/>
    <x v="2"/>
    <x v="7"/>
    <x v="1707"/>
    <n v="466.15800000000002"/>
    <n v="7"/>
    <n v="9"/>
    <s v="Grande"/>
    <n v="0.4"/>
    <n v="186.46320000000003"/>
    <n v="-186.4632"/>
    <n v="652.62120000000004"/>
    <s v="Muy Alto"/>
    <n v="-93.2316"/>
    <n v="-0.19999999999999998"/>
    <n v="-372.9264"/>
    <n v="4"/>
    <n v="4"/>
    <s v="CORRECTO"/>
    <n v="2015"/>
    <n v="0"/>
  </r>
  <r>
    <x v="5087"/>
    <x v="2519"/>
    <d v="2015-03-05T00:00:00"/>
    <d v="2015-03-09T00:00:00"/>
    <s v="Standard Class"/>
    <x v="471"/>
    <s v="Katherine Nockton"/>
    <s v="CORPORATE"/>
    <s v="united states"/>
    <s v="Philadelphia"/>
    <s v="Pennsylvania"/>
    <n v="19120"/>
    <s v="East"/>
    <s v="TEC-AC-10001101"/>
    <x v="2"/>
    <x v="11"/>
    <x v="552"/>
    <n v="10.311999999999999"/>
    <n v="1"/>
    <n v="16"/>
    <s v="Pequeño"/>
    <n v="0.2"/>
    <n v="2.0623999999999998"/>
    <n v="-2.0623999999999998"/>
    <n v="12.3744"/>
    <s v="Bajo"/>
    <n v="-1.2889999999999999"/>
    <n v="-0.125"/>
    <n v="-9.5386000000000006"/>
    <n v="4"/>
    <n v="4"/>
    <s v="CORRECTO"/>
    <n v="2015"/>
    <n v="0"/>
  </r>
  <r>
    <x v="5088"/>
    <x v="2519"/>
    <d v="2015-03-05T00:00:00"/>
    <d v="2015-03-09T00:00:00"/>
    <s v="Standard Class"/>
    <x v="471"/>
    <s v="Katherine Nockton"/>
    <s v="CORPORATE"/>
    <s v="united states"/>
    <s v="Philadelphia"/>
    <s v="Pennsylvania"/>
    <n v="19120"/>
    <s v="East"/>
    <s v="OFF-BI-10003529"/>
    <x v="1"/>
    <x v="8"/>
    <x v="796"/>
    <n v="2.556"/>
    <n v="3"/>
    <n v="17"/>
    <s v="Mediano"/>
    <n v="0.7"/>
    <n v="1.7891999999999999"/>
    <n v="-1.7891999999999999"/>
    <n v="4.3452000000000002"/>
    <s v="Bajo"/>
    <n v="-1.7891999999999999"/>
    <n v="-0.7"/>
    <n v="-2.556"/>
    <n v="4"/>
    <n v="4"/>
    <s v="CORRECTO"/>
    <n v="2015"/>
    <n v="0"/>
  </r>
  <r>
    <x v="5089"/>
    <x v="2520"/>
    <d v="2017-08-04T00:00:00"/>
    <d v="2017-08-07T00:00:00"/>
    <s v="First Class"/>
    <x v="447"/>
    <s v="Harry Marie"/>
    <s v="CORPORATE"/>
    <s v="united states"/>
    <s v="Loveland"/>
    <s v="Colorado"/>
    <n v="80538"/>
    <s v="West"/>
    <s v="OFF-PA-10001752"/>
    <x v="1"/>
    <x v="10"/>
    <x v="1369"/>
    <n v="7.968"/>
    <n v="2"/>
    <n v="7"/>
    <s v="Pequeño"/>
    <n v="0.2"/>
    <n v="1.5936000000000001"/>
    <n v="-1.5935999999999999"/>
    <n v="9.5616000000000003"/>
    <s v="Bajo"/>
    <n v="2.8883999999999999"/>
    <n v="0.36249999999999999"/>
    <n v="-3.4860000000000002"/>
    <n v="3"/>
    <n v="3"/>
    <s v="CORRECTO"/>
    <n v="2017"/>
    <n v="0"/>
  </r>
  <r>
    <x v="5090"/>
    <x v="2520"/>
    <d v="2017-08-04T00:00:00"/>
    <d v="2017-08-07T00:00:00"/>
    <s v="First Class"/>
    <x v="447"/>
    <s v="Harry Marie"/>
    <s v="CORPORATE"/>
    <s v="united states"/>
    <s v="Loveland"/>
    <s v="Colorado"/>
    <n v="80538"/>
    <s v="West"/>
    <s v="OFF-EN-10001141"/>
    <x v="1"/>
    <x v="12"/>
    <x v="598"/>
    <n v="8.7840000000000007"/>
    <n v="1"/>
    <n v="13"/>
    <s v="Pequeño"/>
    <n v="0.2"/>
    <n v="1.7568000000000001"/>
    <n v="-1.7567999999999999"/>
    <n v="10.540800000000001"/>
    <s v="Bajo"/>
    <n v="3.1842000000000001"/>
    <n v="0.36249999999999999"/>
    <n v="-3.843"/>
    <n v="3"/>
    <n v="3"/>
    <s v="CORRECTO"/>
    <n v="2017"/>
    <n v="0"/>
  </r>
  <r>
    <x v="5091"/>
    <x v="2521"/>
    <d v="2017-12-30T00:00:00"/>
    <d v="2018-01-03T00:00:00"/>
    <s v="Standard Class"/>
    <x v="758"/>
    <s v="Jill Matthias"/>
    <s v="CONSUMER"/>
    <s v="united states"/>
    <s v="Loveland"/>
    <s v="Colorado"/>
    <n v="80538"/>
    <s v="West"/>
    <s v="OFF-FA-10003472"/>
    <x v="1"/>
    <x v="13"/>
    <x v="243"/>
    <n v="3.024"/>
    <n v="3"/>
    <n v="21"/>
    <s v="Mediano"/>
    <n v="0.2"/>
    <n v="0.6048"/>
    <n v="-0.6048"/>
    <n v="3.6288"/>
    <s v="Bajo"/>
    <n v="-0.6048"/>
    <n v="-0.2"/>
    <n v="-3.024"/>
    <n v="4"/>
    <n v="4"/>
    <s v="CORRECTO"/>
    <n v="2017"/>
    <n v="0"/>
  </r>
  <r>
    <x v="5092"/>
    <x v="2522"/>
    <d v="2015-05-23T00:00:00"/>
    <d v="2015-05-27T00:00:00"/>
    <s v="Standard Class"/>
    <x v="120"/>
    <s v="Kristen Hastings"/>
    <s v="CORPORATE"/>
    <s v="united states"/>
    <s v="Woonsocket"/>
    <s v="Rhode Island"/>
    <n v="2895"/>
    <s v="East"/>
    <s v="OFF-ST-10004507"/>
    <x v="1"/>
    <x v="4"/>
    <x v="457"/>
    <n v="51.45"/>
    <n v="3"/>
    <n v="27"/>
    <s v="Mediano"/>
    <n v="0"/>
    <n v="0"/>
    <n v="0"/>
    <n v="51.45"/>
    <s v="Medio"/>
    <n v="13.891500000000001"/>
    <n v="0.27"/>
    <n v="-37.558500000000002"/>
    <n v="4"/>
    <n v="4"/>
    <s v="CORRECTO"/>
    <n v="2015"/>
    <n v="0"/>
  </r>
  <r>
    <x v="5093"/>
    <x v="2523"/>
    <d v="2014-12-06T00:00:00"/>
    <d v="2014-12-10T00:00:00"/>
    <s v="Standard Class"/>
    <x v="318"/>
    <s v="Berenike Kampe"/>
    <s v="CONSUMER"/>
    <s v="united states"/>
    <s v="Chicago"/>
    <s v="Illinois"/>
    <n v="60610"/>
    <s v="Central"/>
    <s v="OFF-AP-10004036"/>
    <x v="1"/>
    <x v="9"/>
    <x v="1282"/>
    <n v="14.016"/>
    <n v="4"/>
    <n v="16"/>
    <s v="Mediano"/>
    <n v="0.8"/>
    <n v="11.212800000000001"/>
    <n v="-11.2128"/>
    <n v="25.2288"/>
    <s v="Bajo"/>
    <n v="-31.536000000000001"/>
    <n v="-2.25"/>
    <n v="-34.339199999999998"/>
    <n v="4"/>
    <n v="4"/>
    <s v="CORRECTO"/>
    <n v="2014"/>
    <n v="0"/>
  </r>
  <r>
    <x v="5094"/>
    <x v="2523"/>
    <d v="2014-12-06T00:00:00"/>
    <d v="2014-12-10T00:00:00"/>
    <s v="Standard Class"/>
    <x v="318"/>
    <s v="Berenike Kampe"/>
    <s v="CONSUMER"/>
    <s v="united states"/>
    <s v="Chicago"/>
    <s v="Illinois"/>
    <n v="60610"/>
    <s v="Central"/>
    <s v="FUR-TA-10004086"/>
    <x v="0"/>
    <x v="3"/>
    <x v="832"/>
    <n v="214.95"/>
    <n v="5"/>
    <n v="74"/>
    <s v="Grande"/>
    <n v="0.5"/>
    <n v="107.47499999999999"/>
    <n v="-107.47499999999999"/>
    <n v="322.42499999999995"/>
    <s v="Alto"/>
    <n v="-120.372"/>
    <n v="-0.56000000000000005"/>
    <n v="-227.84700000000001"/>
    <n v="4"/>
    <n v="4"/>
    <s v="CORRECTO"/>
    <n v="2014"/>
    <n v="0"/>
  </r>
  <r>
    <x v="5095"/>
    <x v="2523"/>
    <d v="2014-12-06T00:00:00"/>
    <d v="2014-12-10T00:00:00"/>
    <s v="Standard Class"/>
    <x v="318"/>
    <s v="Berenike Kampe"/>
    <s v="CONSUMER"/>
    <s v="united states"/>
    <s v="Chicago"/>
    <s v="Illinois"/>
    <n v="60610"/>
    <s v="Central"/>
    <s v="TEC-PH-10000307"/>
    <x v="2"/>
    <x v="7"/>
    <x v="843"/>
    <n v="35.04"/>
    <n v="4"/>
    <n v="7"/>
    <s v="Mediano"/>
    <n v="0.2"/>
    <n v="7.008"/>
    <n v="-7.008"/>
    <n v="42.048000000000002"/>
    <s v="Bajo"/>
    <n v="-7.008"/>
    <n v="-0.2"/>
    <n v="-35.04"/>
    <n v="4"/>
    <n v="4"/>
    <s v="CORRECTO"/>
    <n v="2014"/>
    <n v="0"/>
  </r>
  <r>
    <x v="5096"/>
    <x v="2523"/>
    <d v="2014-12-06T00:00:00"/>
    <d v="2014-12-10T00:00:00"/>
    <s v="Standard Class"/>
    <x v="318"/>
    <s v="Berenike Kampe"/>
    <s v="CONSUMER"/>
    <s v="united states"/>
    <s v="Chicago"/>
    <s v="Illinois"/>
    <n v="60610"/>
    <s v="Central"/>
    <s v="FUR-FU-10002088"/>
    <x v="0"/>
    <x v="5"/>
    <x v="1093"/>
    <n v="10.776"/>
    <n v="3"/>
    <n v="22"/>
    <s v="Mediano"/>
    <n v="0.6"/>
    <n v="6.4655999999999993"/>
    <n v="-6.4656000000000002"/>
    <n v="17.241599999999998"/>
    <s v="Bajo"/>
    <n v="-4.8491999999999997"/>
    <n v="-0.45"/>
    <n v="-9.1595999999999993"/>
    <n v="4"/>
    <n v="4"/>
    <s v="CORRECTO"/>
    <n v="2014"/>
    <n v="0"/>
  </r>
  <r>
    <x v="5097"/>
    <x v="2523"/>
    <d v="2014-12-06T00:00:00"/>
    <d v="2014-12-10T00:00:00"/>
    <s v="Standard Class"/>
    <x v="318"/>
    <s v="Berenike Kampe"/>
    <s v="CONSUMER"/>
    <s v="united states"/>
    <s v="Chicago"/>
    <s v="Illinois"/>
    <n v="60610"/>
    <s v="Central"/>
    <s v="OFF-BI-10004965"/>
    <x v="1"/>
    <x v="8"/>
    <x v="1014"/>
    <n v="4.5999999999999996"/>
    <n v="2"/>
    <n v="20"/>
    <s v="Pequeño"/>
    <n v="0.8"/>
    <n v="3.6799999999999997"/>
    <n v="-3.68"/>
    <n v="8.2799999999999994"/>
    <s v="Bajo"/>
    <n v="-8.0500000000000007"/>
    <n v="-1.7500000000000002"/>
    <n v="-8.9700000000000006"/>
    <n v="4"/>
    <n v="4"/>
    <s v="CORRECTO"/>
    <n v="2014"/>
    <n v="0"/>
  </r>
  <r>
    <x v="5098"/>
    <x v="2523"/>
    <d v="2014-12-06T00:00:00"/>
    <d v="2014-12-10T00:00:00"/>
    <s v="Standard Class"/>
    <x v="318"/>
    <s v="Berenike Kampe"/>
    <s v="CONSUMER"/>
    <s v="united states"/>
    <s v="Chicago"/>
    <s v="Illinois"/>
    <n v="60610"/>
    <s v="Central"/>
    <s v="OFF-ST-10002485"/>
    <x v="1"/>
    <x v="4"/>
    <x v="211"/>
    <n v="35.167999999999999"/>
    <n v="2"/>
    <n v="22"/>
    <s v="Pequeño"/>
    <n v="0.2"/>
    <n v="7.0335999999999999"/>
    <n v="-7.0335999999999999"/>
    <n v="42.201599999999999"/>
    <s v="Bajo"/>
    <n v="-8.3523999999999994"/>
    <n v="-0.23749999999999999"/>
    <n v="-36.486800000000002"/>
    <n v="4"/>
    <n v="4"/>
    <s v="CORRECTO"/>
    <n v="2014"/>
    <n v="0"/>
  </r>
  <r>
    <x v="5099"/>
    <x v="2524"/>
    <d v="2015-08-07T00:00:00"/>
    <d v="2015-08-12T00:00:00"/>
    <s v="Standard Class"/>
    <x v="43"/>
    <s v="Parhena Norris"/>
    <s v="HOME OFFICE"/>
    <s v="united states"/>
    <s v="Bakersfield"/>
    <s v="California"/>
    <n v="93309"/>
    <s v="West"/>
    <s v="OFF-BI-10002194"/>
    <x v="1"/>
    <x v="8"/>
    <x v="416"/>
    <n v="19.152000000000001"/>
    <n v="3"/>
    <n v="12"/>
    <s v="Mediano"/>
    <n v="0.2"/>
    <n v="3.8304000000000005"/>
    <n v="-3.8304"/>
    <n v="22.982400000000002"/>
    <s v="Bajo"/>
    <n v="6.4638"/>
    <n v="0.33749999999999997"/>
    <n v="-8.8577999999999992"/>
    <n v="5"/>
    <n v="5"/>
    <s v="CORRECTO"/>
    <n v="2015"/>
    <n v="0"/>
  </r>
  <r>
    <x v="5100"/>
    <x v="2525"/>
    <d v="2014-03-17T00:00:00"/>
    <d v="2014-03-17T00:00:00"/>
    <s v="Same Day"/>
    <x v="616"/>
    <s v="Annie Zypern"/>
    <s v="CONSUMER"/>
    <s v="united states"/>
    <s v="Dallas"/>
    <s v="Texas"/>
    <n v="75217"/>
    <s v="Central"/>
    <s v="OFF-AR-10003732"/>
    <x v="1"/>
    <x v="6"/>
    <x v="324"/>
    <n v="4.4480000000000004"/>
    <n v="2"/>
    <n v="33"/>
    <s v="Pequeño"/>
    <n v="0.2"/>
    <n v="0.88960000000000017"/>
    <n v="-0.88959999999999995"/>
    <n v="5.3376000000000001"/>
    <s v="Bajo"/>
    <n v="0.33360000000000001"/>
    <n v="7.4999999999999997E-2"/>
    <n v="-3.2248000000000001"/>
    <n v="0"/>
    <n v="0"/>
    <s v="CORRECTO"/>
    <n v="2014"/>
    <n v="0"/>
  </r>
  <r>
    <x v="5101"/>
    <x v="2525"/>
    <d v="2014-03-17T00:00:00"/>
    <d v="2014-03-17T00:00:00"/>
    <s v="Same Day"/>
    <x v="616"/>
    <s v="Annie Zypern"/>
    <s v="CONSUMER"/>
    <s v="united states"/>
    <s v="Dallas"/>
    <s v="Texas"/>
    <n v="75217"/>
    <s v="Central"/>
    <s v="OFF-PA-10002195"/>
    <x v="1"/>
    <x v="10"/>
    <x v="1552"/>
    <n v="5.1840000000000002"/>
    <n v="1"/>
    <n v="14"/>
    <s v="Pequeño"/>
    <n v="0.2"/>
    <n v="1.0368000000000002"/>
    <n v="-1.0367999999999999"/>
    <n v="6.2208000000000006"/>
    <s v="Bajo"/>
    <n v="1.8792"/>
    <n v="0.36249999999999999"/>
    <n v="-2.2679999999999998"/>
    <n v="0"/>
    <n v="0"/>
    <s v="CORRECTO"/>
    <n v="2014"/>
    <n v="0"/>
  </r>
  <r>
    <x v="5102"/>
    <x v="2525"/>
    <d v="2014-03-17T00:00:00"/>
    <d v="2014-03-17T00:00:00"/>
    <s v="Same Day"/>
    <x v="616"/>
    <s v="Annie Zypern"/>
    <s v="CONSUMER"/>
    <s v="united states"/>
    <s v="Dallas"/>
    <s v="Texas"/>
    <n v="75217"/>
    <s v="Central"/>
    <s v="OFF-PA-10002365"/>
    <x v="1"/>
    <x v="10"/>
    <x v="12"/>
    <n v="15.552"/>
    <n v="3"/>
    <n v="15"/>
    <s v="Mediano"/>
    <n v="0.2"/>
    <n v="3.1104000000000003"/>
    <n v="-3.1103999999999998"/>
    <n v="18.662399999999998"/>
    <s v="Bajo"/>
    <n v="5.4432"/>
    <n v="0.35000000000000003"/>
    <n v="-6.9984000000000002"/>
    <n v="0"/>
    <n v="0"/>
    <s v="CORRECTO"/>
    <n v="2014"/>
    <n v="0"/>
  </r>
  <r>
    <x v="5103"/>
    <x v="2526"/>
    <d v="2015-03-26T00:00:00"/>
    <d v="2015-03-30T00:00:00"/>
    <s v="Second Class"/>
    <x v="421"/>
    <s v="Gene McClure"/>
    <s v="CONSUMER"/>
    <s v="united states"/>
    <s v="Philadelphia"/>
    <s v="Pennsylvania"/>
    <n v="19140"/>
    <s v="East"/>
    <s v="OFF-PA-10001950"/>
    <x v="1"/>
    <x v="10"/>
    <x v="145"/>
    <n v="40.031999999999996"/>
    <n v="6"/>
    <n v="26"/>
    <s v="Grande"/>
    <n v="0.2"/>
    <n v="8.0063999999999993"/>
    <n v="-8.0063999999999993"/>
    <n v="48.038399999999996"/>
    <s v="Bajo"/>
    <n v="12.51"/>
    <n v="0.3125"/>
    <n v="-19.515599999999999"/>
    <n v="4"/>
    <n v="4"/>
    <s v="CORRECTO"/>
    <n v="2015"/>
    <n v="0"/>
  </r>
  <r>
    <x v="5104"/>
    <x v="2526"/>
    <d v="2015-03-26T00:00:00"/>
    <d v="2015-03-30T00:00:00"/>
    <s v="Second Class"/>
    <x v="421"/>
    <s v="Gene McClure"/>
    <s v="CONSUMER"/>
    <s v="united states"/>
    <s v="Philadelphia"/>
    <s v="Pennsylvania"/>
    <n v="19140"/>
    <s v="East"/>
    <s v="TEC-AC-10004633"/>
    <x v="2"/>
    <x v="11"/>
    <x v="60"/>
    <n v="16.776"/>
    <n v="3"/>
    <n v="30"/>
    <s v="Mediano"/>
    <n v="0.2"/>
    <n v="3.3552"/>
    <n v="-3.3552"/>
    <n v="20.1312"/>
    <s v="Bajo"/>
    <n v="5.0327999999999999"/>
    <n v="0.3"/>
    <n v="-8.3879999999999999"/>
    <n v="4"/>
    <n v="4"/>
    <s v="CORRECTO"/>
    <n v="2015"/>
    <n v="0"/>
  </r>
  <r>
    <x v="5105"/>
    <x v="2527"/>
    <d v="2014-12-14T00:00:00"/>
    <d v="2014-12-20T00:00:00"/>
    <s v="Standard Class"/>
    <x v="298"/>
    <s v="Bryan Mills"/>
    <s v="CONSUMER"/>
    <s v="united states"/>
    <s v="Deltona"/>
    <s v="Florida"/>
    <n v="32725"/>
    <s v="South"/>
    <s v="FUR-CH-10002439"/>
    <x v="0"/>
    <x v="1"/>
    <x v="1325"/>
    <n v="186.304"/>
    <n v="4"/>
    <n v="31"/>
    <s v="Mediano"/>
    <n v="0.2"/>
    <n v="37.260800000000003"/>
    <n v="-37.260800000000003"/>
    <n v="223.56479999999999"/>
    <s v="Alto"/>
    <n v="13.972799999999999"/>
    <n v="7.4999999999999997E-2"/>
    <n v="-135.07040000000001"/>
    <n v="6"/>
    <n v="6"/>
    <s v="CORRECTO"/>
    <n v="2014"/>
    <n v="0"/>
  </r>
  <r>
    <x v="5106"/>
    <x v="2528"/>
    <d v="2015-09-19T00:00:00"/>
    <d v="2015-09-26T00:00:00"/>
    <s v="Standard Class"/>
    <x v="468"/>
    <s v="Nicole Hansen"/>
    <s v="CORPORATE"/>
    <s v="united states"/>
    <s v="Columbus"/>
    <s v="Georgia"/>
    <n v="31907"/>
    <s v="South"/>
    <s v="TEC-AC-10000682"/>
    <x v="2"/>
    <x v="11"/>
    <x v="1336"/>
    <n v="66.36"/>
    <n v="4"/>
    <n v="20"/>
    <s v="Mediano"/>
    <n v="0"/>
    <n v="0"/>
    <n v="0"/>
    <n v="66.36"/>
    <s v="Medio"/>
    <n v="23.225999999999999"/>
    <n v="0.35"/>
    <n v="-43.134"/>
    <n v="7"/>
    <n v="7"/>
    <s v="CORRECTO"/>
    <n v="2015"/>
    <n v="0"/>
  </r>
  <r>
    <x v="5107"/>
    <x v="2529"/>
    <d v="2017-04-25T00:00:00"/>
    <d v="2017-04-26T00:00:00"/>
    <s v="First Class"/>
    <x v="43"/>
    <s v="Parhena Norris"/>
    <s v="HOME OFFICE"/>
    <s v="united states"/>
    <s v="Nashville"/>
    <s v="Tennessee"/>
    <n v="37211"/>
    <s v="South"/>
    <s v="OFF-AR-10004078"/>
    <x v="1"/>
    <x v="6"/>
    <x v="512"/>
    <n v="42.048000000000002"/>
    <n v="9"/>
    <n v="49"/>
    <s v="Grande"/>
    <n v="0.2"/>
    <n v="8.4096000000000011"/>
    <n v="-8.4095999999999993"/>
    <n v="50.457599999999999"/>
    <s v="Medio"/>
    <n v="5.2560000000000002"/>
    <n v="0.125"/>
    <n v="-28.382400000000001"/>
    <n v="1"/>
    <n v="1"/>
    <s v="CORRECTO"/>
    <n v="2017"/>
    <n v="0"/>
  </r>
  <r>
    <x v="5108"/>
    <x v="2529"/>
    <d v="2017-04-25T00:00:00"/>
    <d v="2017-04-26T00:00:00"/>
    <s v="First Class"/>
    <x v="43"/>
    <s v="Parhena Norris"/>
    <s v="HOME OFFICE"/>
    <s v="united states"/>
    <s v="Nashville"/>
    <s v="Tennessee"/>
    <n v="37211"/>
    <s v="South"/>
    <s v="OFF-AR-10001958"/>
    <x v="1"/>
    <x v="6"/>
    <x v="208"/>
    <n v="67.92"/>
    <n v="5"/>
    <n v="19"/>
    <s v="Grande"/>
    <n v="0.2"/>
    <n v="13.584000000000001"/>
    <n v="-13.584"/>
    <n v="81.504000000000005"/>
    <s v="Medio"/>
    <n v="6.7919999999999998"/>
    <n v="9.9999999999999992E-2"/>
    <n v="-47.543999999999997"/>
    <n v="1"/>
    <n v="1"/>
    <s v="CORRECTO"/>
    <n v="2017"/>
    <n v="0"/>
  </r>
  <r>
    <x v="5109"/>
    <x v="2530"/>
    <d v="2014-10-18T00:00:00"/>
    <d v="2014-10-22T00:00:00"/>
    <s v="Standard Class"/>
    <x v="553"/>
    <s v="Edward Hooks"/>
    <s v="CORPORATE"/>
    <s v="united states"/>
    <s v="Philadelphia"/>
    <s v="Pennsylvania"/>
    <n v="19134"/>
    <s v="East"/>
    <s v="OFF-EN-10001335"/>
    <x v="1"/>
    <x v="12"/>
    <x v="467"/>
    <n v="52.512"/>
    <n v="6"/>
    <n v="34"/>
    <s v="Grande"/>
    <n v="0.2"/>
    <n v="10.502400000000002"/>
    <n v="-10.5024"/>
    <n v="63.014400000000002"/>
    <s v="Medio"/>
    <n v="19.692"/>
    <n v="0.375"/>
    <n v="-22.317599999999999"/>
    <n v="4"/>
    <n v="4"/>
    <s v="CORRECTO"/>
    <n v="2014"/>
    <n v="0"/>
  </r>
  <r>
    <x v="5110"/>
    <x v="2530"/>
    <d v="2014-10-18T00:00:00"/>
    <d v="2014-10-22T00:00:00"/>
    <s v="Standard Class"/>
    <x v="553"/>
    <s v="Edward Hooks"/>
    <s v="CORPORATE"/>
    <s v="united states"/>
    <s v="Philadelphia"/>
    <s v="Pennsylvania"/>
    <n v="19134"/>
    <s v="East"/>
    <s v="OFF-ST-10003479"/>
    <x v="1"/>
    <x v="4"/>
    <x v="41"/>
    <n v="186.91200000000001"/>
    <n v="6"/>
    <n v="25"/>
    <s v="Grande"/>
    <n v="0.2"/>
    <n v="37.382400000000004"/>
    <n v="-37.382399999999997"/>
    <n v="224.2944"/>
    <s v="Alto"/>
    <n v="-35.045999999999999"/>
    <n v="-0.1875"/>
    <n v="-184.57560000000001"/>
    <n v="4"/>
    <n v="4"/>
    <s v="CORRECTO"/>
    <n v="2014"/>
    <n v="0"/>
  </r>
  <r>
    <x v="5111"/>
    <x v="2530"/>
    <d v="2014-10-18T00:00:00"/>
    <d v="2014-10-22T00:00:00"/>
    <s v="Standard Class"/>
    <x v="553"/>
    <s v="Edward Hooks"/>
    <s v="CORPORATE"/>
    <s v="united states"/>
    <s v="Philadelphia"/>
    <s v="Pennsylvania"/>
    <n v="19134"/>
    <s v="East"/>
    <s v="OFF-PA-10003016"/>
    <x v="1"/>
    <x v="10"/>
    <x v="1394"/>
    <n v="10.048"/>
    <n v="4"/>
    <n v="24"/>
    <s v="Mediano"/>
    <n v="0.2"/>
    <n v="2.0096000000000003"/>
    <n v="-2.0095999999999998"/>
    <n v="12.057600000000001"/>
    <s v="Bajo"/>
    <n v="3.14"/>
    <n v="0.3125"/>
    <n v="-4.8983999999999996"/>
    <n v="4"/>
    <n v="4"/>
    <s v="CORRECTO"/>
    <n v="2014"/>
    <n v="0"/>
  </r>
  <r>
    <x v="5112"/>
    <x v="2531"/>
    <d v="2015-11-13T00:00:00"/>
    <d v="2015-11-13T00:00:00"/>
    <s v="Same Day"/>
    <x v="456"/>
    <s v="Helen Abelman"/>
    <s v="CONSUMER"/>
    <s v="united states"/>
    <s v="Chicago"/>
    <s v="Illinois"/>
    <n v="60610"/>
    <s v="Central"/>
    <s v="FUR-FU-10001025"/>
    <x v="0"/>
    <x v="5"/>
    <x v="1708"/>
    <n v="17.495999999999999"/>
    <n v="9"/>
    <n v="17"/>
    <s v="Grande"/>
    <n v="0.6"/>
    <n v="10.497599999999998"/>
    <n v="-10.4976"/>
    <n v="27.993599999999997"/>
    <s v="Bajo"/>
    <n v="-7.4358000000000004"/>
    <n v="-0.42500000000000004"/>
    <n v="-14.434200000000001"/>
    <n v="0"/>
    <n v="0"/>
    <s v="CORRECTO"/>
    <n v="2015"/>
    <n v="0"/>
  </r>
  <r>
    <x v="5113"/>
    <x v="2532"/>
    <d v="2016-01-31T00:00:00"/>
    <d v="2016-02-02T00:00:00"/>
    <s v="Second Class"/>
    <x v="492"/>
    <s v="Aimee Bixby"/>
    <s v="CONSUMER"/>
    <s v="united states"/>
    <s v="Dallas"/>
    <s v="Texas"/>
    <n v="75220"/>
    <s v="Central"/>
    <s v="OFF-PA-10003936"/>
    <x v="1"/>
    <x v="10"/>
    <x v="1292"/>
    <n v="15.552"/>
    <n v="3"/>
    <n v="13"/>
    <s v="Mediano"/>
    <n v="0.2"/>
    <n v="3.1104000000000003"/>
    <n v="-3.1103999999999998"/>
    <n v="18.662399999999998"/>
    <s v="Bajo"/>
    <n v="5.4432"/>
    <n v="0.35000000000000003"/>
    <n v="-6.9984000000000002"/>
    <n v="2"/>
    <n v="2"/>
    <s v="CORRECTO"/>
    <n v="2016"/>
    <n v="0"/>
  </r>
  <r>
    <x v="5114"/>
    <x v="2533"/>
    <d v="2016-11-17T00:00:00"/>
    <d v="2016-11-22T00:00:00"/>
    <s v="Standard Class"/>
    <x v="333"/>
    <s v="Maribeth Schnelling"/>
    <s v="CONSUMER"/>
    <s v="united states"/>
    <s v="Carlsbad"/>
    <s v="New Mexico"/>
    <n v="88220"/>
    <s v="West"/>
    <s v="OFF-BI-10004140"/>
    <x v="1"/>
    <x v="8"/>
    <x v="307"/>
    <n v="10.776"/>
    <n v="3"/>
    <n v="71"/>
    <s v="Mediano"/>
    <n v="0.2"/>
    <n v="2.1552000000000002"/>
    <n v="-2.1551999999999998"/>
    <n v="12.9312"/>
    <s v="Bajo"/>
    <n v="3.3675000000000002"/>
    <n v="0.3125"/>
    <n v="-5.2533000000000003"/>
    <n v="5"/>
    <n v="5"/>
    <s v="CORRECTO"/>
    <n v="2016"/>
    <n v="0"/>
  </r>
  <r>
    <x v="5115"/>
    <x v="2534"/>
    <d v="2017-07-25T00:00:00"/>
    <d v="2017-07-29T00:00:00"/>
    <s v="Standard Class"/>
    <x v="732"/>
    <s v="Dorothy Dickinson"/>
    <s v="CONSUMER"/>
    <s v="united states"/>
    <s v="Philadelphia"/>
    <s v="Pennsylvania"/>
    <n v="19134"/>
    <s v="East"/>
    <s v="OFF-LA-10004178"/>
    <x v="1"/>
    <x v="2"/>
    <x v="1709"/>
    <n v="3.3039999999999998"/>
    <n v="1"/>
    <n v="12"/>
    <s v="Pequeño"/>
    <n v="0.2"/>
    <n v="0.66080000000000005"/>
    <n v="-0.66080000000000005"/>
    <n v="3.9647999999999999"/>
    <s v="Bajo"/>
    <n v="1.0738000000000001"/>
    <n v="0.32500000000000007"/>
    <n v="-1.5693999999999999"/>
    <n v="4"/>
    <n v="4"/>
    <s v="CORRECTO"/>
    <n v="2017"/>
    <n v="0"/>
  </r>
  <r>
    <x v="5116"/>
    <x v="2535"/>
    <d v="2017-11-11T00:00:00"/>
    <d v="2017-11-17T00:00:00"/>
    <s v="Standard Class"/>
    <x v="363"/>
    <s v="Meg Tillman"/>
    <s v="CONSUMER"/>
    <s v="united states"/>
    <s v="New York City"/>
    <s v="New York"/>
    <n v="10009"/>
    <s v="East"/>
    <s v="OFF-ST-10003324"/>
    <x v="1"/>
    <x v="4"/>
    <x v="1023"/>
    <n v="35.479999999999997"/>
    <n v="1"/>
    <n v="7"/>
    <s v="Pequeño"/>
    <n v="0"/>
    <n v="0"/>
    <n v="0"/>
    <n v="35.479999999999997"/>
    <s v="Bajo"/>
    <n v="0"/>
    <n v="0"/>
    <n v="-35.479999999999997"/>
    <n v="6"/>
    <n v="6"/>
    <s v="CORRECTO"/>
    <n v="2017"/>
    <n v="0"/>
  </r>
  <r>
    <x v="5117"/>
    <x v="2536"/>
    <d v="2015-09-26T00:00:00"/>
    <d v="2015-10-03T00:00:00"/>
    <s v="Standard Class"/>
    <x v="421"/>
    <s v="Gene McClure"/>
    <s v="CONSUMER"/>
    <s v="united states"/>
    <s v="Oceanside"/>
    <s v="New York"/>
    <n v="11572"/>
    <s v="East"/>
    <s v="OFF-FA-10004854"/>
    <x v="1"/>
    <x v="13"/>
    <x v="271"/>
    <n v="34.44"/>
    <n v="3"/>
    <n v="29"/>
    <s v="Mediano"/>
    <n v="0"/>
    <n v="0"/>
    <n v="0"/>
    <n v="34.44"/>
    <s v="Bajo"/>
    <n v="16.186800000000002"/>
    <n v="0.47000000000000008"/>
    <n v="-18.2532"/>
    <n v="7"/>
    <n v="7"/>
    <s v="CORRECTO"/>
    <n v="2015"/>
    <n v="0"/>
  </r>
  <r>
    <x v="5118"/>
    <x v="2536"/>
    <d v="2015-09-26T00:00:00"/>
    <d v="2015-10-03T00:00:00"/>
    <s v="Standard Class"/>
    <x v="421"/>
    <s v="Gene McClure"/>
    <s v="CONSUMER"/>
    <s v="united states"/>
    <s v="Oceanside"/>
    <s v="New York"/>
    <n v="11572"/>
    <s v="East"/>
    <s v="TEC-MA-10002859"/>
    <x v="2"/>
    <x v="15"/>
    <x v="1536"/>
    <n v="629.92999999999995"/>
    <n v="7"/>
    <n v="11"/>
    <s v="Grande"/>
    <n v="0"/>
    <n v="0"/>
    <n v="0"/>
    <n v="629.92999999999995"/>
    <s v="Muy Alto"/>
    <n v="296.06709999999998"/>
    <n v="0.47000000000000003"/>
    <n v="-333.86290000000002"/>
    <n v="7"/>
    <n v="7"/>
    <s v="CORRECTO"/>
    <n v="2015"/>
    <n v="0"/>
  </r>
  <r>
    <x v="5119"/>
    <x v="2536"/>
    <d v="2015-09-26T00:00:00"/>
    <d v="2015-10-03T00:00:00"/>
    <s v="Standard Class"/>
    <x v="421"/>
    <s v="Gene McClure"/>
    <s v="CONSUMER"/>
    <s v="united states"/>
    <s v="Oceanside"/>
    <s v="New York"/>
    <n v="11572"/>
    <s v="East"/>
    <s v="OFF-BI-10000088"/>
    <x v="1"/>
    <x v="8"/>
    <x v="1034"/>
    <n v="79.055999999999997"/>
    <n v="9"/>
    <n v="36"/>
    <s v="Grande"/>
    <n v="0.2"/>
    <n v="15.811199999999999"/>
    <n v="-15.811199999999999"/>
    <n v="94.867199999999997"/>
    <s v="Medio"/>
    <n v="28.657800000000002"/>
    <n v="0.36250000000000004"/>
    <n v="-34.587000000000003"/>
    <n v="7"/>
    <n v="7"/>
    <s v="CORRECTO"/>
    <n v="2015"/>
    <n v="0"/>
  </r>
  <r>
    <x v="5120"/>
    <x v="2537"/>
    <d v="2014-04-04T00:00:00"/>
    <d v="2014-04-08T00:00:00"/>
    <s v="Standard Class"/>
    <x v="10"/>
    <s v="Ken Black"/>
    <s v="CORPORATE"/>
    <s v="united states"/>
    <s v="Lafayette"/>
    <s v="Louisiana"/>
    <n v="70506"/>
    <s v="South"/>
    <s v="OFF-ST-10004180"/>
    <x v="1"/>
    <x v="4"/>
    <x v="244"/>
    <n v="232.55"/>
    <n v="5"/>
    <n v="11"/>
    <s v="Grande"/>
    <n v="0"/>
    <n v="0"/>
    <n v="0"/>
    <n v="232.55"/>
    <s v="Alto"/>
    <n v="9.3019999999999996"/>
    <n v="3.9999999999999994E-2"/>
    <n v="-223.24799999999999"/>
    <n v="4"/>
    <n v="4"/>
    <s v="CORRECTO"/>
    <n v="2014"/>
    <n v="0"/>
  </r>
  <r>
    <x v="5121"/>
    <x v="2537"/>
    <d v="2014-04-04T00:00:00"/>
    <d v="2014-04-08T00:00:00"/>
    <s v="Standard Class"/>
    <x v="10"/>
    <s v="Ken Black"/>
    <s v="CORPORATE"/>
    <s v="united states"/>
    <s v="Lafayette"/>
    <s v="Louisiana"/>
    <n v="70506"/>
    <s v="South"/>
    <s v="TEC-AC-10002926"/>
    <x v="2"/>
    <x v="11"/>
    <x v="1123"/>
    <n v="99.98"/>
    <n v="2"/>
    <n v="30"/>
    <s v="Pequeño"/>
    <n v="0"/>
    <n v="0"/>
    <n v="0"/>
    <n v="99.98"/>
    <s v="Medio"/>
    <n v="42.991399999999999"/>
    <n v="0.43"/>
    <n v="-56.988599999999998"/>
    <n v="4"/>
    <n v="4"/>
    <s v="CORRECTO"/>
    <n v="2014"/>
    <n v="0"/>
  </r>
  <r>
    <x v="5122"/>
    <x v="2537"/>
    <d v="2014-04-04T00:00:00"/>
    <d v="2014-04-08T00:00:00"/>
    <s v="Standard Class"/>
    <x v="10"/>
    <s v="Ken Black"/>
    <s v="CORPORATE"/>
    <s v="united states"/>
    <s v="Lafayette"/>
    <s v="Louisiana"/>
    <n v="70506"/>
    <s v="South"/>
    <s v="OFF-PA-10003797"/>
    <x v="1"/>
    <x v="10"/>
    <x v="1710"/>
    <n v="19.440000000000001"/>
    <n v="3"/>
    <n v="29"/>
    <s v="Mediano"/>
    <n v="0"/>
    <n v="0"/>
    <n v="0"/>
    <n v="19.440000000000001"/>
    <s v="Bajo"/>
    <n v="9.3312000000000008"/>
    <n v="0.48000000000000004"/>
    <n v="-10.1088"/>
    <n v="4"/>
    <n v="4"/>
    <s v="CORRECTO"/>
    <n v="2014"/>
    <n v="0"/>
  </r>
  <r>
    <x v="5123"/>
    <x v="2537"/>
    <d v="2014-04-04T00:00:00"/>
    <d v="2014-04-08T00:00:00"/>
    <s v="Standard Class"/>
    <x v="10"/>
    <s v="Ken Black"/>
    <s v="CORPORATE"/>
    <s v="united states"/>
    <s v="Lafayette"/>
    <s v="Louisiana"/>
    <n v="70506"/>
    <s v="South"/>
    <s v="OFF-PA-10002195"/>
    <x v="1"/>
    <x v="10"/>
    <x v="1552"/>
    <n v="12.96"/>
    <n v="2"/>
    <n v="14"/>
    <s v="Pequeño"/>
    <n v="0"/>
    <n v="0"/>
    <n v="0"/>
    <n v="12.96"/>
    <s v="Bajo"/>
    <n v="6.3503999999999996"/>
    <n v="0.48999999999999994"/>
    <n v="-6.6096000000000004"/>
    <n v="4"/>
    <n v="4"/>
    <s v="CORRECTO"/>
    <n v="2014"/>
    <n v="0"/>
  </r>
  <r>
    <x v="5124"/>
    <x v="2538"/>
    <d v="2014-09-14T00:00:00"/>
    <d v="2014-09-14T00:00:00"/>
    <s v="Same Day"/>
    <x v="661"/>
    <s v="Darrin Martin"/>
    <s v="CONSUMER"/>
    <s v="united states"/>
    <s v="New York City"/>
    <s v="New York"/>
    <n v="10009"/>
    <s v="East"/>
    <s v="FUR-TA-10001039"/>
    <x v="0"/>
    <x v="3"/>
    <x v="832"/>
    <n v="464.29199999999997"/>
    <n v="9"/>
    <n v="74"/>
    <s v="Grande"/>
    <n v="0.4"/>
    <n v="185.71680000000001"/>
    <n v="-185.71680000000001"/>
    <n v="650.00879999999995"/>
    <s v="Muy Alto"/>
    <n v="-108.3348"/>
    <n v="-0.23333333333333334"/>
    <n v="-386.91"/>
    <n v="0"/>
    <n v="0"/>
    <s v="CORRECTO"/>
    <n v="2014"/>
    <n v="0"/>
  </r>
  <r>
    <x v="5125"/>
    <x v="2538"/>
    <d v="2014-09-14T00:00:00"/>
    <d v="2014-09-14T00:00:00"/>
    <s v="Same Day"/>
    <x v="661"/>
    <s v="Darrin Martin"/>
    <s v="CONSUMER"/>
    <s v="united states"/>
    <s v="New York City"/>
    <s v="New York"/>
    <n v="10009"/>
    <s v="East"/>
    <s v="OFF-EN-10001099"/>
    <x v="1"/>
    <x v="12"/>
    <x v="153"/>
    <n v="68.459999999999994"/>
    <n v="7"/>
    <n v="170"/>
    <s v="Grande"/>
    <n v="0"/>
    <n v="0"/>
    <n v="0"/>
    <n v="68.459999999999994"/>
    <s v="Medio"/>
    <n v="31.491599999999998"/>
    <n v="0.46"/>
    <n v="-36.968400000000003"/>
    <n v="0"/>
    <n v="0"/>
    <s v="CORRECTO"/>
    <n v="2014"/>
    <n v="0"/>
  </r>
  <r>
    <x v="5126"/>
    <x v="2538"/>
    <d v="2014-09-14T00:00:00"/>
    <d v="2014-09-14T00:00:00"/>
    <s v="Same Day"/>
    <x v="661"/>
    <s v="Darrin Martin"/>
    <s v="CONSUMER"/>
    <s v="united states"/>
    <s v="New York City"/>
    <s v="New York"/>
    <n v="10009"/>
    <s v="East"/>
    <s v="TEC-MA-10003979"/>
    <x v="2"/>
    <x v="15"/>
    <x v="810"/>
    <n v="2799.96"/>
    <n v="4"/>
    <n v="11"/>
    <s v="Mediano"/>
    <n v="0"/>
    <n v="0"/>
    <n v="0"/>
    <n v="2799.96"/>
    <s v="Muy Alto"/>
    <n v="1371.9803999999999"/>
    <n v="0.49"/>
    <n v="-1427.9795999999999"/>
    <n v="0"/>
    <n v="0"/>
    <s v="CORRECTO"/>
    <n v="2014"/>
    <n v="0"/>
  </r>
  <r>
    <x v="5127"/>
    <x v="2538"/>
    <d v="2014-09-14T00:00:00"/>
    <d v="2014-09-14T00:00:00"/>
    <s v="Same Day"/>
    <x v="661"/>
    <s v="Darrin Martin"/>
    <s v="CONSUMER"/>
    <s v="united states"/>
    <s v="New York City"/>
    <s v="New York"/>
    <n v="10009"/>
    <s v="East"/>
    <s v="OFF-AP-10002945"/>
    <x v="1"/>
    <x v="9"/>
    <x v="228"/>
    <n v="601.29999999999995"/>
    <n v="2"/>
    <n v="40"/>
    <s v="Pequeño"/>
    <n v="0"/>
    <n v="0"/>
    <n v="0"/>
    <n v="601.29999999999995"/>
    <s v="Muy Alto"/>
    <n v="198.429"/>
    <n v="0.33"/>
    <n v="-402.87099999999998"/>
    <n v="0"/>
    <n v="0"/>
    <s v="CORRECTO"/>
    <n v="2014"/>
    <n v="0"/>
  </r>
  <r>
    <x v="5128"/>
    <x v="2538"/>
    <d v="2014-09-14T00:00:00"/>
    <d v="2014-09-14T00:00:00"/>
    <s v="Same Day"/>
    <x v="661"/>
    <s v="Darrin Martin"/>
    <s v="CONSUMER"/>
    <s v="united states"/>
    <s v="New York City"/>
    <s v="New York"/>
    <n v="10009"/>
    <s v="East"/>
    <s v="TEC-PH-10001536"/>
    <x v="2"/>
    <x v="7"/>
    <x v="1243"/>
    <n v="16.989999999999998"/>
    <n v="1"/>
    <n v="15"/>
    <s v="Pequeño"/>
    <n v="0"/>
    <n v="0"/>
    <n v="0"/>
    <n v="16.989999999999998"/>
    <s v="Bajo"/>
    <n v="4.4173999999999998"/>
    <n v="0.26"/>
    <n v="-12.5726"/>
    <n v="0"/>
    <n v="0"/>
    <s v="CORRECTO"/>
    <n v="2014"/>
    <n v="0"/>
  </r>
  <r>
    <x v="5129"/>
    <x v="2538"/>
    <d v="2014-09-14T00:00:00"/>
    <d v="2014-09-14T00:00:00"/>
    <s v="Same Day"/>
    <x v="661"/>
    <s v="Darrin Martin"/>
    <s v="CONSUMER"/>
    <s v="united states"/>
    <s v="New York City"/>
    <s v="New York"/>
    <n v="10009"/>
    <s v="East"/>
    <s v="TEC-PH-10000526"/>
    <x v="2"/>
    <x v="7"/>
    <x v="1472"/>
    <n v="287.97000000000003"/>
    <n v="3"/>
    <n v="32"/>
    <s v="Mediano"/>
    <n v="0"/>
    <n v="0"/>
    <n v="0"/>
    <n v="287.97000000000003"/>
    <s v="Alto"/>
    <n v="80.631600000000006"/>
    <n v="0.27999999999999997"/>
    <n v="-207.33840000000001"/>
    <n v="0"/>
    <n v="0"/>
    <s v="CORRECTO"/>
    <n v="2014"/>
    <n v="0"/>
  </r>
  <r>
    <x v="5130"/>
    <x v="2538"/>
    <d v="2014-09-14T00:00:00"/>
    <d v="2014-09-14T00:00:00"/>
    <s v="Same Day"/>
    <x v="661"/>
    <s v="Darrin Martin"/>
    <s v="CONSUMER"/>
    <s v="united states"/>
    <s v="New York City"/>
    <s v="New York"/>
    <n v="10009"/>
    <s v="East"/>
    <s v="OFF-PA-10000213"/>
    <x v="1"/>
    <x v="10"/>
    <x v="1449"/>
    <n v="44.82"/>
    <n v="9"/>
    <n v="16"/>
    <s v="Grande"/>
    <n v="0"/>
    <n v="0"/>
    <n v="0"/>
    <n v="44.82"/>
    <s v="Bajo"/>
    <n v="21.0654"/>
    <n v="0.47000000000000003"/>
    <n v="-23.7546"/>
    <n v="0"/>
    <n v="0"/>
    <s v="CORRECTO"/>
    <n v="2014"/>
    <n v="0"/>
  </r>
  <r>
    <x v="5131"/>
    <x v="2539"/>
    <d v="2017-12-29T00:00:00"/>
    <d v="2018-01-05T00:00:00"/>
    <s v="Standard Class"/>
    <x v="130"/>
    <s v="Ben Peterman"/>
    <s v="CORPORATE"/>
    <s v="united states"/>
    <s v="Anaheim"/>
    <s v="California"/>
    <n v="92804"/>
    <s v="West"/>
    <s v="FUR-FU-10002501"/>
    <x v="0"/>
    <x v="5"/>
    <x v="1293"/>
    <n v="101.12"/>
    <n v="8"/>
    <n v="39"/>
    <s v="Grande"/>
    <n v="0"/>
    <n v="0"/>
    <n v="0"/>
    <n v="101.12"/>
    <s v="Medio"/>
    <n v="37.414400000000001"/>
    <n v="0.37"/>
    <n v="-63.705599999999997"/>
    <n v="7"/>
    <n v="7"/>
    <s v="CORRECTO"/>
    <n v="2017"/>
    <n v="0"/>
  </r>
  <r>
    <x v="5132"/>
    <x v="2540"/>
    <d v="2015-06-21T00:00:00"/>
    <d v="2015-06-27T00:00:00"/>
    <s v="Standard Class"/>
    <x v="212"/>
    <s v="Emily Phan"/>
    <s v="CONSUMER"/>
    <s v="united states"/>
    <s v="Deltona"/>
    <s v="Florida"/>
    <n v="32725"/>
    <s v="South"/>
    <s v="TEC-PH-10001819"/>
    <x v="2"/>
    <x v="7"/>
    <x v="813"/>
    <n v="107.976"/>
    <n v="3"/>
    <n v="19"/>
    <s v="Mediano"/>
    <n v="0.2"/>
    <n v="21.595200000000002"/>
    <n v="-21.595199999999998"/>
    <n v="129.5712"/>
    <s v="Medio"/>
    <n v="37.791600000000003"/>
    <n v="0.35000000000000003"/>
    <n v="-48.589199999999998"/>
    <n v="6"/>
    <n v="6"/>
    <s v="CORRECTO"/>
    <n v="2015"/>
    <n v="0"/>
  </r>
  <r>
    <x v="5133"/>
    <x v="2541"/>
    <d v="2017-11-26T00:00:00"/>
    <d v="2017-11-30T00:00:00"/>
    <s v="Standard Class"/>
    <x v="435"/>
    <s v="Frank Gastineau"/>
    <s v="HOME OFFICE"/>
    <s v="united states"/>
    <s v="New York City"/>
    <s v="New York"/>
    <n v="10009"/>
    <s v="East"/>
    <s v="OFF-AP-10001962"/>
    <x v="1"/>
    <x v="9"/>
    <x v="1603"/>
    <n v="58.73"/>
    <n v="7"/>
    <n v="28"/>
    <s v="Grande"/>
    <n v="0"/>
    <n v="0"/>
    <n v="0"/>
    <n v="58.73"/>
    <s v="Medio"/>
    <n v="14.682499999999999"/>
    <n v="0.25"/>
    <n v="-44.047499999999999"/>
    <n v="4"/>
    <n v="4"/>
    <s v="CORRECTO"/>
    <n v="2017"/>
    <n v="0"/>
  </r>
  <r>
    <x v="5134"/>
    <x v="2541"/>
    <d v="2017-11-26T00:00:00"/>
    <d v="2017-11-30T00:00:00"/>
    <s v="Standard Class"/>
    <x v="435"/>
    <s v="Frank Gastineau"/>
    <s v="HOME OFFICE"/>
    <s v="united states"/>
    <s v="New York City"/>
    <s v="New York"/>
    <n v="10009"/>
    <s v="East"/>
    <s v="OFF-BI-10003364"/>
    <x v="1"/>
    <x v="8"/>
    <x v="705"/>
    <n v="93.343999999999994"/>
    <n v="4"/>
    <n v="32"/>
    <s v="Mediano"/>
    <n v="0.2"/>
    <n v="18.668800000000001"/>
    <n v="-18.668800000000001"/>
    <n v="112.0128"/>
    <s v="Medio"/>
    <n v="32.670400000000001"/>
    <n v="0.35000000000000003"/>
    <n v="-42.004800000000003"/>
    <n v="4"/>
    <n v="4"/>
    <s v="CORRECTO"/>
    <n v="2017"/>
    <n v="0"/>
  </r>
  <r>
    <x v="5135"/>
    <x v="2542"/>
    <d v="2016-10-23T00:00:00"/>
    <d v="2016-10-28T00:00:00"/>
    <s v="Standard Class"/>
    <x v="437"/>
    <s v="Alejandro Ballentine"/>
    <s v="HOME OFFICE"/>
    <s v="united states"/>
    <s v="Seattle"/>
    <s v="Washington"/>
    <n v="98103"/>
    <s v="West"/>
    <s v="OFF-FA-10002983"/>
    <x v="1"/>
    <x v="13"/>
    <x v="263"/>
    <n v="17.05"/>
    <n v="5"/>
    <n v="15"/>
    <s v="Grande"/>
    <n v="0"/>
    <n v="0"/>
    <n v="0"/>
    <n v="17.05"/>
    <s v="Bajo"/>
    <n v="8.1839999999999993"/>
    <n v="0.47999999999999993"/>
    <n v="-8.8659999999999997"/>
    <n v="5"/>
    <n v="5"/>
    <s v="CORRECTO"/>
    <n v="2016"/>
    <n v="0"/>
  </r>
  <r>
    <x v="5136"/>
    <x v="2543"/>
    <d v="2015-12-14T00:00:00"/>
    <d v="2015-12-19T00:00:00"/>
    <s v="Standard Class"/>
    <x v="502"/>
    <s v="Rick Duston"/>
    <s v="CONSUMER"/>
    <s v="united states"/>
    <s v="San Diego"/>
    <s v="California"/>
    <n v="92105"/>
    <s v="West"/>
    <s v="OFF-BI-10002432"/>
    <x v="1"/>
    <x v="8"/>
    <x v="875"/>
    <n v="8.0960000000000001"/>
    <n v="2"/>
    <n v="26"/>
    <s v="Pequeño"/>
    <n v="0.2"/>
    <n v="1.6192000000000002"/>
    <n v="-1.6192"/>
    <n v="9.7151999999999994"/>
    <s v="Bajo"/>
    <n v="2.7324000000000002"/>
    <n v="0.33750000000000002"/>
    <n v="-3.7444000000000002"/>
    <n v="5"/>
    <n v="5"/>
    <s v="CORRECTO"/>
    <n v="2015"/>
    <n v="0"/>
  </r>
  <r>
    <x v="5137"/>
    <x v="2544"/>
    <d v="2016-11-13T00:00:00"/>
    <d v="2016-11-17T00:00:00"/>
    <s v="Standard Class"/>
    <x v="747"/>
    <s v="Tom Stivers"/>
    <s v="CORPORATE"/>
    <s v="united states"/>
    <s v="Oklahoma City"/>
    <s v="Oklahoma"/>
    <n v="73120"/>
    <s v="Central"/>
    <s v="FUR-FU-10003096"/>
    <x v="0"/>
    <x v="5"/>
    <x v="559"/>
    <n v="30.36"/>
    <n v="4"/>
    <n v="12"/>
    <s v="Mediano"/>
    <n v="0"/>
    <n v="0"/>
    <n v="0"/>
    <n v="30.36"/>
    <s v="Bajo"/>
    <n v="13.0548"/>
    <n v="0.43"/>
    <n v="-17.305199999999999"/>
    <n v="4"/>
    <n v="4"/>
    <s v="CORRECTO"/>
    <n v="2016"/>
    <n v="0"/>
  </r>
  <r>
    <x v="5138"/>
    <x v="2545"/>
    <d v="2017-09-29T00:00:00"/>
    <d v="2017-10-05T00:00:00"/>
    <s v="Standard Class"/>
    <x v="350"/>
    <s v="Joseph Airdo"/>
    <s v="CONSUMER"/>
    <s v="united states"/>
    <s v="Mount Vernon"/>
    <s v="New York"/>
    <n v="10550"/>
    <s v="East"/>
    <s v="OFF-EN-10001539"/>
    <x v="1"/>
    <x v="12"/>
    <x v="153"/>
    <n v="23.34"/>
    <n v="3"/>
    <n v="170"/>
    <s v="Mediano"/>
    <n v="0"/>
    <n v="0"/>
    <n v="0"/>
    <n v="23.34"/>
    <s v="Bajo"/>
    <n v="10.969799999999999"/>
    <n v="0.47"/>
    <n v="-12.370200000000001"/>
    <n v="6"/>
    <n v="6"/>
    <s v="CORRECTO"/>
    <n v="2017"/>
    <n v="0"/>
  </r>
  <r>
    <x v="5139"/>
    <x v="2545"/>
    <d v="2017-09-29T00:00:00"/>
    <d v="2017-10-05T00:00:00"/>
    <s v="Standard Class"/>
    <x v="350"/>
    <s v="Joseph Airdo"/>
    <s v="CONSUMER"/>
    <s v="united states"/>
    <s v="Mount Vernon"/>
    <s v="New York"/>
    <n v="10550"/>
    <s v="East"/>
    <s v="OFF-PA-10004996"/>
    <x v="1"/>
    <x v="10"/>
    <x v="1528"/>
    <n v="51.55"/>
    <n v="5"/>
    <n v="19"/>
    <s v="Grande"/>
    <n v="0"/>
    <n v="0"/>
    <n v="0"/>
    <n v="51.55"/>
    <s v="Medio"/>
    <n v="24.2285"/>
    <n v="0.47000000000000003"/>
    <n v="-27.3215"/>
    <n v="6"/>
    <n v="6"/>
    <s v="CORRECTO"/>
    <n v="2017"/>
    <n v="0"/>
  </r>
  <r>
    <x v="5140"/>
    <x v="2546"/>
    <d v="2015-11-08T00:00:00"/>
    <d v="2015-11-12T00:00:00"/>
    <s v="Standard Class"/>
    <x v="517"/>
    <s v="Shaun Weien"/>
    <s v="CONSUMER"/>
    <s v="united states"/>
    <s v="San Francisco"/>
    <s v="California"/>
    <n v="94109"/>
    <s v="West"/>
    <s v="TEC-AC-10001956"/>
    <x v="2"/>
    <x v="11"/>
    <x v="259"/>
    <n v="119.9"/>
    <n v="2"/>
    <n v="7"/>
    <s v="Pequeño"/>
    <n v="0"/>
    <n v="0"/>
    <n v="0"/>
    <n v="119.9"/>
    <s v="Medio"/>
    <n v="43.164000000000001"/>
    <n v="0.36"/>
    <n v="-76.736000000000004"/>
    <n v="4"/>
    <n v="4"/>
    <s v="CORRECTO"/>
    <n v="2015"/>
    <n v="0"/>
  </r>
  <r>
    <x v="5141"/>
    <x v="2547"/>
    <d v="2016-04-01T00:00:00"/>
    <d v="2016-04-05T00:00:00"/>
    <s v="Standard Class"/>
    <x v="224"/>
    <s v="Frank Preis"/>
    <s v="CONSUMER"/>
    <s v="united states"/>
    <s v="New York City"/>
    <s v="New York"/>
    <n v="10009"/>
    <s v="East"/>
    <s v="FUR-CH-10000454"/>
    <x v="0"/>
    <x v="1"/>
    <x v="1"/>
    <n v="1317.492"/>
    <n v="6"/>
    <n v="51"/>
    <s v="Grande"/>
    <n v="0.1"/>
    <n v="131.7492"/>
    <n v="-131.7492"/>
    <n v="1449.2411999999999"/>
    <s v="Muy Alto"/>
    <n v="292.77600000000001"/>
    <n v="0.22222222222222224"/>
    <n v="-892.96680000000003"/>
    <n v="4"/>
    <n v="4"/>
    <s v="CORRECTO"/>
    <n v="2016"/>
    <n v="0"/>
  </r>
  <r>
    <x v="5142"/>
    <x v="2547"/>
    <d v="2016-04-01T00:00:00"/>
    <d v="2016-04-05T00:00:00"/>
    <s v="Standard Class"/>
    <x v="224"/>
    <s v="Frank Preis"/>
    <s v="CONSUMER"/>
    <s v="united states"/>
    <s v="New York City"/>
    <s v="New York"/>
    <n v="10009"/>
    <s v="East"/>
    <s v="OFF-SU-10000946"/>
    <x v="1"/>
    <x v="14"/>
    <x v="327"/>
    <n v="63.84"/>
    <n v="8"/>
    <n v="61"/>
    <s v="Grande"/>
    <n v="0"/>
    <n v="0"/>
    <n v="0"/>
    <n v="63.84"/>
    <s v="Medio"/>
    <n v="18.5136"/>
    <n v="0.28999999999999998"/>
    <n v="-45.3264"/>
    <n v="4"/>
    <n v="4"/>
    <s v="CORRECTO"/>
    <n v="2016"/>
    <n v="0"/>
  </r>
  <r>
    <x v="5143"/>
    <x v="2547"/>
    <d v="2016-04-01T00:00:00"/>
    <d v="2016-04-05T00:00:00"/>
    <s v="Standard Class"/>
    <x v="224"/>
    <s v="Frank Preis"/>
    <s v="CONSUMER"/>
    <s v="united states"/>
    <s v="New York City"/>
    <s v="New York"/>
    <n v="10009"/>
    <s v="East"/>
    <s v="OFF-BI-10004140"/>
    <x v="1"/>
    <x v="8"/>
    <x v="307"/>
    <n v="3.5920000000000001"/>
    <n v="1"/>
    <n v="71"/>
    <s v="Pequeño"/>
    <n v="0.2"/>
    <n v="0.71840000000000004"/>
    <n v="-0.71840000000000004"/>
    <n v="4.3104000000000005"/>
    <s v="Bajo"/>
    <n v="1.1225000000000001"/>
    <n v="0.3125"/>
    <n v="-1.7511000000000001"/>
    <n v="4"/>
    <n v="4"/>
    <s v="CORRECTO"/>
    <n v="2016"/>
    <n v="0"/>
  </r>
  <r>
    <x v="5144"/>
    <x v="2548"/>
    <d v="2017-02-02T00:00:00"/>
    <d v="2017-02-07T00:00:00"/>
    <s v="Standard Class"/>
    <x v="252"/>
    <s v="John Lee"/>
    <s v="CONSUMER"/>
    <s v="united states"/>
    <s v="Los Angeles"/>
    <s v="California"/>
    <n v="90045"/>
    <s v="West"/>
    <s v="FUR-FU-10003039"/>
    <x v="0"/>
    <x v="5"/>
    <x v="484"/>
    <n v="86.26"/>
    <n v="2"/>
    <n v="14"/>
    <s v="Pequeño"/>
    <n v="0"/>
    <n v="0"/>
    <n v="0"/>
    <n v="86.26"/>
    <s v="Medio"/>
    <n v="29.328399999999998"/>
    <n v="0.33999999999999997"/>
    <n v="-56.931600000000003"/>
    <n v="5"/>
    <n v="5"/>
    <s v="CORRECTO"/>
    <n v="2017"/>
    <n v="0"/>
  </r>
  <r>
    <x v="5145"/>
    <x v="2548"/>
    <d v="2017-02-02T00:00:00"/>
    <d v="2017-02-07T00:00:00"/>
    <s v="Standard Class"/>
    <x v="252"/>
    <s v="John Lee"/>
    <s v="CONSUMER"/>
    <s v="united states"/>
    <s v="Los Angeles"/>
    <s v="California"/>
    <n v="90045"/>
    <s v="West"/>
    <s v="OFF-ST-10000464"/>
    <x v="1"/>
    <x v="4"/>
    <x v="1144"/>
    <n v="139.04"/>
    <n v="4"/>
    <n v="11"/>
    <s v="Mediano"/>
    <n v="0"/>
    <n v="0"/>
    <n v="0"/>
    <n v="139.04"/>
    <s v="Medio"/>
    <n v="38.931199999999997"/>
    <n v="0.27999999999999997"/>
    <n v="-100.1088"/>
    <n v="5"/>
    <n v="5"/>
    <s v="CORRECTO"/>
    <n v="2017"/>
    <n v="0"/>
  </r>
  <r>
    <x v="5146"/>
    <x v="2548"/>
    <d v="2017-02-02T00:00:00"/>
    <d v="2017-02-07T00:00:00"/>
    <s v="Standard Class"/>
    <x v="252"/>
    <s v="John Lee"/>
    <s v="CONSUMER"/>
    <s v="united states"/>
    <s v="Los Angeles"/>
    <s v="California"/>
    <n v="90045"/>
    <s v="West"/>
    <s v="OFF-AP-10000252"/>
    <x v="1"/>
    <x v="9"/>
    <x v="1251"/>
    <n v="46.8"/>
    <n v="4"/>
    <n v="12"/>
    <s v="Mediano"/>
    <n v="0"/>
    <n v="0"/>
    <n v="0"/>
    <n v="46.8"/>
    <s v="Bajo"/>
    <n v="16.38"/>
    <n v="0.35"/>
    <n v="-30.42"/>
    <n v="5"/>
    <n v="5"/>
    <s v="CORRECTO"/>
    <n v="2017"/>
    <n v="0"/>
  </r>
  <r>
    <x v="5147"/>
    <x v="2549"/>
    <d v="2017-12-24T00:00:00"/>
    <d v="2017-12-31T00:00:00"/>
    <s v="Standard Class"/>
    <x v="311"/>
    <s v="James Lanier"/>
    <s v="HOME OFFICE"/>
    <s v="united states"/>
    <s v="Chandler"/>
    <s v="Arizona"/>
    <n v="85224"/>
    <s v="West"/>
    <s v="FUR-FU-10001731"/>
    <x v="0"/>
    <x v="5"/>
    <x v="1556"/>
    <n v="8.5440000000000005"/>
    <n v="4"/>
    <n v="37"/>
    <s v="Mediano"/>
    <n v="0.2"/>
    <n v="1.7088000000000001"/>
    <n v="-1.7088000000000001"/>
    <n v="10.252800000000001"/>
    <s v="Bajo"/>
    <n v="1.9224000000000001"/>
    <n v="0.22500000000000001"/>
    <n v="-4.9127999999999998"/>
    <n v="7"/>
    <n v="7"/>
    <s v="CORRECTO"/>
    <n v="2017"/>
    <n v="0"/>
  </r>
  <r>
    <x v="5148"/>
    <x v="2549"/>
    <d v="2017-12-24T00:00:00"/>
    <d v="2017-12-31T00:00:00"/>
    <s v="Standard Class"/>
    <x v="311"/>
    <s v="James Lanier"/>
    <s v="HOME OFFICE"/>
    <s v="united states"/>
    <s v="Chandler"/>
    <s v="Arizona"/>
    <n v="85224"/>
    <s v="West"/>
    <s v="FUR-CH-10001394"/>
    <x v="0"/>
    <x v="1"/>
    <x v="654"/>
    <n v="842.37599999999998"/>
    <n v="3"/>
    <n v="21"/>
    <s v="Mediano"/>
    <n v="0.2"/>
    <n v="168.4752"/>
    <n v="-168.4752"/>
    <n v="1010.8511999999999"/>
    <s v="Muy Alto"/>
    <n v="105.297"/>
    <n v="0.125"/>
    <n v="-568.60379999999998"/>
    <n v="7"/>
    <n v="7"/>
    <s v="CORRECTO"/>
    <n v="2017"/>
    <n v="0"/>
  </r>
  <r>
    <x v="5149"/>
    <x v="2550"/>
    <d v="2014-06-21T00:00:00"/>
    <d v="2014-06-21T00:00:00"/>
    <s v="Same Day"/>
    <x v="506"/>
    <s v="James Galang"/>
    <s v="CONSUMER"/>
    <s v="united states"/>
    <s v="Long Beach"/>
    <s v="New York"/>
    <n v="11561"/>
    <s v="East"/>
    <s v="TEC-PH-10001578"/>
    <x v="2"/>
    <x v="7"/>
    <x v="1230"/>
    <n v="1214.8499999999999"/>
    <n v="3"/>
    <n v="12"/>
    <s v="Mediano"/>
    <n v="0"/>
    <n v="0"/>
    <n v="0"/>
    <n v="1214.8499999999999"/>
    <s v="Muy Alto"/>
    <n v="352.30650000000003"/>
    <n v="0.29000000000000004"/>
    <n v="-862.54349999999999"/>
    <n v="0"/>
    <n v="0"/>
    <s v="CORRECTO"/>
    <n v="2014"/>
    <n v="0"/>
  </r>
  <r>
    <x v="5150"/>
    <x v="2551"/>
    <d v="2017-03-06T00:00:00"/>
    <d v="2017-03-10T00:00:00"/>
    <s v="Second Class"/>
    <x v="64"/>
    <s v="Sally Hughsby"/>
    <s v="CORPORATE"/>
    <s v="united states"/>
    <s v="San Francisco"/>
    <s v="California"/>
    <n v="94109"/>
    <s v="West"/>
    <s v="OFF-ST-10000675"/>
    <x v="1"/>
    <x v="4"/>
    <x v="298"/>
    <n v="67.78"/>
    <n v="2"/>
    <n v="34"/>
    <s v="Pequeño"/>
    <n v="0"/>
    <n v="0"/>
    <n v="0"/>
    <n v="67.78"/>
    <s v="Medio"/>
    <n v="16.945"/>
    <n v="0.25"/>
    <n v="-50.835000000000001"/>
    <n v="4"/>
    <n v="4"/>
    <s v="CORRECTO"/>
    <n v="2017"/>
    <n v="0"/>
  </r>
  <r>
    <x v="5151"/>
    <x v="2552"/>
    <d v="2017-09-25T00:00:00"/>
    <d v="2017-09-28T00:00:00"/>
    <s v="First Class"/>
    <x v="624"/>
    <s v="Luke Schmidt"/>
    <s v="CORPORATE"/>
    <s v="united states"/>
    <s v="Helena"/>
    <s v="Montana"/>
    <n v="59601"/>
    <s v="West"/>
    <s v="OFF-ST-10002352"/>
    <x v="1"/>
    <x v="4"/>
    <x v="855"/>
    <n v="39.9"/>
    <n v="5"/>
    <n v="30"/>
    <s v="Grande"/>
    <n v="0"/>
    <n v="0"/>
    <n v="0"/>
    <n v="39.9"/>
    <s v="Bajo"/>
    <n v="10.374000000000001"/>
    <n v="0.26"/>
    <n v="-29.526"/>
    <n v="3"/>
    <n v="3"/>
    <s v="CORRECTO"/>
    <n v="2017"/>
    <n v="0"/>
  </r>
  <r>
    <x v="5152"/>
    <x v="2553"/>
    <d v="2014-06-30T00:00:00"/>
    <d v="2014-07-06T00:00:00"/>
    <s v="Standard Class"/>
    <x v="750"/>
    <s v="Cari Schnelling"/>
    <s v="CONSUMER"/>
    <s v="united states"/>
    <s v="New York City"/>
    <s v="New York"/>
    <n v="10011"/>
    <s v="East"/>
    <s v="OFF-BI-10004528"/>
    <x v="1"/>
    <x v="8"/>
    <x v="473"/>
    <n v="2.6880000000000002"/>
    <n v="1"/>
    <n v="15"/>
    <s v="Pequeño"/>
    <n v="0.2"/>
    <n v="0.53760000000000008"/>
    <n v="-0.53759999999999997"/>
    <n v="3.2256"/>
    <s v="Bajo"/>
    <n v="0.84"/>
    <n v="0.31249999999999994"/>
    <n v="-1.3104"/>
    <n v="6"/>
    <n v="6"/>
    <s v="CORRECTO"/>
    <n v="2014"/>
    <n v="0"/>
  </r>
  <r>
    <x v="5153"/>
    <x v="2553"/>
    <d v="2014-06-30T00:00:00"/>
    <d v="2014-07-06T00:00:00"/>
    <s v="Standard Class"/>
    <x v="750"/>
    <s v="Cari Schnelling"/>
    <s v="CONSUMER"/>
    <s v="united states"/>
    <s v="New York City"/>
    <s v="New York"/>
    <n v="10011"/>
    <s v="East"/>
    <s v="OFF-AR-10001026"/>
    <x v="1"/>
    <x v="6"/>
    <x v="209"/>
    <n v="6.6"/>
    <n v="3"/>
    <n v="14"/>
    <s v="Mediano"/>
    <n v="0"/>
    <n v="0"/>
    <n v="0"/>
    <n v="6.6"/>
    <s v="Bajo"/>
    <n v="2.9039999999999999"/>
    <n v="0.44"/>
    <n v="-3.6960000000000002"/>
    <n v="6"/>
    <n v="6"/>
    <s v="CORRECTO"/>
    <n v="2014"/>
    <n v="0"/>
  </r>
  <r>
    <x v="5154"/>
    <x v="2554"/>
    <d v="2015-08-07T00:00:00"/>
    <d v="2015-08-08T00:00:00"/>
    <s v="First Class"/>
    <x v="608"/>
    <s v="Kelly Williams"/>
    <s v="CONSUMER"/>
    <s v="united states"/>
    <s v="Kirkwood"/>
    <s v="Missouri"/>
    <n v="63122"/>
    <s v="Central"/>
    <s v="OFF-BI-10002215"/>
    <x v="1"/>
    <x v="8"/>
    <x v="20"/>
    <n v="28.4"/>
    <n v="4"/>
    <n v="23"/>
    <s v="Mediano"/>
    <n v="0"/>
    <n v="0"/>
    <n v="0"/>
    <n v="28.4"/>
    <s v="Bajo"/>
    <n v="13.064"/>
    <n v="0.46"/>
    <n v="-15.336"/>
    <n v="1"/>
    <n v="1"/>
    <s v="CORRECTO"/>
    <n v="2015"/>
    <n v="0"/>
  </r>
  <r>
    <x v="5155"/>
    <x v="2554"/>
    <d v="2015-08-07T00:00:00"/>
    <d v="2015-08-08T00:00:00"/>
    <s v="First Class"/>
    <x v="608"/>
    <s v="Kelly Williams"/>
    <s v="CONSUMER"/>
    <s v="united states"/>
    <s v="Kirkwood"/>
    <s v="Missouri"/>
    <n v="63122"/>
    <s v="Central"/>
    <s v="FUR-FU-10000305"/>
    <x v="0"/>
    <x v="5"/>
    <x v="1446"/>
    <n v="212.94"/>
    <n v="3"/>
    <n v="7"/>
    <s v="Mediano"/>
    <n v="0"/>
    <n v="0"/>
    <n v="0"/>
    <n v="212.94"/>
    <s v="Alto"/>
    <n v="34.070399999999999"/>
    <n v="0.16"/>
    <n v="-178.86959999999999"/>
    <n v="1"/>
    <n v="1"/>
    <s v="CORRECTO"/>
    <n v="2015"/>
    <n v="0"/>
  </r>
  <r>
    <x v="5156"/>
    <x v="2555"/>
    <d v="2017-06-30T00:00:00"/>
    <d v="2017-07-04T00:00:00"/>
    <s v="Second Class"/>
    <x v="689"/>
    <s v="Gary Hansen"/>
    <s v="HOME OFFICE"/>
    <s v="united states"/>
    <s v="Chicago"/>
    <s v="Illinois"/>
    <n v="60653"/>
    <s v="Central"/>
    <s v="TEC-PH-10002584"/>
    <x v="2"/>
    <x v="7"/>
    <x v="1705"/>
    <n v="1001.5839999999999"/>
    <n v="2"/>
    <n v="13"/>
    <s v="Pequeño"/>
    <n v="0.2"/>
    <n v="200.3168"/>
    <n v="-200.3168"/>
    <n v="1201.9007999999999"/>
    <s v="Muy Alto"/>
    <n v="125.19799999999999"/>
    <n v="0.125"/>
    <n v="-676.06920000000002"/>
    <n v="4"/>
    <n v="4"/>
    <s v="CORRECTO"/>
    <n v="2017"/>
    <n v="0"/>
  </r>
  <r>
    <x v="5157"/>
    <x v="2555"/>
    <d v="2017-06-30T00:00:00"/>
    <d v="2017-07-04T00:00:00"/>
    <s v="Second Class"/>
    <x v="689"/>
    <s v="Gary Hansen"/>
    <s v="HOME OFFICE"/>
    <s v="united states"/>
    <s v="Chicago"/>
    <s v="Illinois"/>
    <n v="60653"/>
    <s v="Central"/>
    <s v="FUR-CH-10000229"/>
    <x v="0"/>
    <x v="1"/>
    <x v="1621"/>
    <n v="569.05799999999999"/>
    <n v="3"/>
    <n v="10"/>
    <s v="Mediano"/>
    <n v="0.3"/>
    <n v="170.7174"/>
    <n v="-170.7174"/>
    <n v="739.77539999999999"/>
    <s v="Muy Alto"/>
    <n v="-178.8468"/>
    <n v="-0.31428571428571428"/>
    <n v="-577.18740000000003"/>
    <n v="4"/>
    <n v="4"/>
    <s v="CORRECTO"/>
    <n v="2017"/>
    <n v="0"/>
  </r>
  <r>
    <x v="5158"/>
    <x v="2555"/>
    <d v="2017-06-30T00:00:00"/>
    <d v="2017-07-04T00:00:00"/>
    <s v="Second Class"/>
    <x v="689"/>
    <s v="Gary Hansen"/>
    <s v="HOME OFFICE"/>
    <s v="united states"/>
    <s v="Chicago"/>
    <s v="Illinois"/>
    <n v="60653"/>
    <s v="Central"/>
    <s v="FUR-FU-10003799"/>
    <x v="0"/>
    <x v="5"/>
    <x v="90"/>
    <n v="14.224"/>
    <n v="2"/>
    <n v="20"/>
    <s v="Pequeño"/>
    <n v="0.6"/>
    <n v="8.5343999999999998"/>
    <n v="-8.5343999999999998"/>
    <n v="22.758400000000002"/>
    <s v="Bajo"/>
    <n v="-10.3124"/>
    <n v="-0.72499999999999998"/>
    <n v="-16.001999999999999"/>
    <n v="4"/>
    <n v="4"/>
    <s v="CORRECTO"/>
    <n v="2017"/>
    <n v="0"/>
  </r>
  <r>
    <x v="5159"/>
    <x v="2556"/>
    <d v="2015-10-26T00:00:00"/>
    <d v="2015-10-30T00:00:00"/>
    <s v="Second Class"/>
    <x v="122"/>
    <s v="Andrew Gjertsen"/>
    <s v="CORPORATE"/>
    <s v="united states"/>
    <s v="Peoria"/>
    <s v="Arizona"/>
    <n v="85345"/>
    <s v="West"/>
    <s v="TEC-PH-10001700"/>
    <x v="2"/>
    <x v="7"/>
    <x v="195"/>
    <n v="105.584"/>
    <n v="2"/>
    <n v="22"/>
    <s v="Pequeño"/>
    <n v="0.2"/>
    <n v="21.116800000000001"/>
    <n v="-21.116800000000001"/>
    <n v="126.7008"/>
    <s v="Medio"/>
    <n v="9.2385999999999999"/>
    <n v="8.7499999999999994E-2"/>
    <n v="-75.2286"/>
    <n v="4"/>
    <n v="4"/>
    <s v="CORRECTO"/>
    <n v="2015"/>
    <n v="0"/>
  </r>
  <r>
    <x v="5160"/>
    <x v="2556"/>
    <d v="2015-10-26T00:00:00"/>
    <d v="2015-10-30T00:00:00"/>
    <s v="Second Class"/>
    <x v="122"/>
    <s v="Andrew Gjertsen"/>
    <s v="CORPORATE"/>
    <s v="united states"/>
    <s v="Peoria"/>
    <s v="Arizona"/>
    <n v="85345"/>
    <s v="West"/>
    <s v="TEC-PH-10001527"/>
    <x v="2"/>
    <x v="7"/>
    <x v="1285"/>
    <n v="68.72"/>
    <n v="2"/>
    <n v="15"/>
    <s v="Pequeño"/>
    <n v="0.2"/>
    <n v="13.744"/>
    <n v="-13.744"/>
    <n v="82.463999999999999"/>
    <s v="Medio"/>
    <n v="-14.603"/>
    <n v="-0.21249999999999999"/>
    <n v="-69.578999999999994"/>
    <n v="4"/>
    <n v="4"/>
    <s v="CORRECTO"/>
    <n v="2015"/>
    <n v="0"/>
  </r>
  <r>
    <x v="5161"/>
    <x v="2557"/>
    <d v="2014-07-30T00:00:00"/>
    <d v="2014-08-05T00:00:00"/>
    <s v="Standard Class"/>
    <x v="747"/>
    <s v="Tom Stivers"/>
    <s v="CORPORATE"/>
    <s v="united states"/>
    <s v="Seattle"/>
    <s v="Washington"/>
    <n v="98103"/>
    <s v="West"/>
    <s v="FUR-BO-10002916"/>
    <x v="0"/>
    <x v="0"/>
    <x v="1515"/>
    <n v="1367.84"/>
    <n v="8"/>
    <n v="15"/>
    <s v="Grande"/>
    <n v="0"/>
    <n v="0"/>
    <n v="0"/>
    <n v="1367.84"/>
    <s v="Muy Alto"/>
    <n v="259.88959999999997"/>
    <n v="0.19"/>
    <n v="-1107.9503999999999"/>
    <n v="6"/>
    <n v="6"/>
    <s v="CORRECTO"/>
    <n v="2014"/>
    <n v="0"/>
  </r>
  <r>
    <x v="5162"/>
    <x v="2558"/>
    <d v="2016-11-18T00:00:00"/>
    <d v="2016-11-23T00:00:00"/>
    <s v="Second Class"/>
    <x v="219"/>
    <s v="Ashley Jarboe"/>
    <s v="CONSUMER"/>
    <s v="united states"/>
    <s v="Taylor"/>
    <s v="Michigan"/>
    <n v="48180"/>
    <s v="Central"/>
    <s v="FUR-CH-10000863"/>
    <x v="0"/>
    <x v="1"/>
    <x v="83"/>
    <n v="301.95999999999998"/>
    <n v="2"/>
    <n v="25"/>
    <s v="Pequeño"/>
    <n v="0"/>
    <n v="0"/>
    <n v="0"/>
    <n v="301.95999999999998"/>
    <s v="Alto"/>
    <n v="33.215600000000002"/>
    <n v="0.11000000000000001"/>
    <n v="-268.74439999999998"/>
    <n v="5"/>
    <n v="5"/>
    <s v="CORRECTO"/>
    <n v="2016"/>
    <n v="0"/>
  </r>
  <r>
    <x v="5163"/>
    <x v="2559"/>
    <d v="2015-07-06T00:00:00"/>
    <d v="2015-07-11T00:00:00"/>
    <s v="Standard Class"/>
    <x v="695"/>
    <s v="Sarah Jordon"/>
    <s v="CONSUMER"/>
    <s v="united states"/>
    <s v="Pasadena"/>
    <s v="California"/>
    <n v="91104"/>
    <s v="West"/>
    <s v="FUR-CH-10003968"/>
    <x v="0"/>
    <x v="1"/>
    <x v="56"/>
    <n v="170.352"/>
    <n v="3"/>
    <n v="22"/>
    <s v="Mediano"/>
    <n v="0.2"/>
    <n v="34.070399999999999"/>
    <n v="-34.070399999999999"/>
    <n v="204.42240000000001"/>
    <s v="Alto"/>
    <n v="-17.0352"/>
    <n v="-9.9999999999999992E-2"/>
    <n v="-153.3168"/>
    <n v="5"/>
    <n v="5"/>
    <s v="CORRECTO"/>
    <n v="2015"/>
    <n v="0"/>
  </r>
  <r>
    <x v="5164"/>
    <x v="2560"/>
    <d v="2014-11-10T00:00:00"/>
    <d v="2014-11-16T00:00:00"/>
    <s v="Standard Class"/>
    <x v="710"/>
    <s v="Sam Craven"/>
    <s v="CONSUMER"/>
    <s v="united states"/>
    <s v="Midland"/>
    <s v="Michigan"/>
    <n v="48640"/>
    <s v="Central"/>
    <s v="OFF-AR-10001149"/>
    <x v="1"/>
    <x v="6"/>
    <x v="1544"/>
    <n v="3.9"/>
    <n v="2"/>
    <n v="4"/>
    <s v="Pequeño"/>
    <n v="0"/>
    <n v="0"/>
    <n v="0"/>
    <n v="3.9"/>
    <s v="Bajo"/>
    <n v="1.5209999999999999"/>
    <n v="0.38999999999999996"/>
    <n v="-2.379"/>
    <n v="6"/>
    <n v="6"/>
    <s v="CORRECTO"/>
    <n v="2014"/>
    <n v="0"/>
  </r>
  <r>
    <x v="5165"/>
    <x v="2560"/>
    <d v="2014-11-10T00:00:00"/>
    <d v="2014-11-16T00:00:00"/>
    <s v="Standard Class"/>
    <x v="710"/>
    <s v="Sam Craven"/>
    <s v="CONSUMER"/>
    <s v="united states"/>
    <s v="Midland"/>
    <s v="Michigan"/>
    <n v="48640"/>
    <s v="Central"/>
    <s v="OFF-PA-10000130"/>
    <x v="1"/>
    <x v="10"/>
    <x v="1004"/>
    <n v="12.84"/>
    <n v="3"/>
    <n v="16"/>
    <s v="Mediano"/>
    <n v="0"/>
    <n v="0"/>
    <n v="0"/>
    <n v="12.84"/>
    <s v="Bajo"/>
    <n v="5.7779999999999996"/>
    <n v="0.44999999999999996"/>
    <n v="-7.0620000000000003"/>
    <n v="6"/>
    <n v="6"/>
    <s v="CORRECTO"/>
    <n v="2014"/>
    <n v="0"/>
  </r>
  <r>
    <x v="5166"/>
    <x v="2560"/>
    <d v="2014-11-10T00:00:00"/>
    <d v="2014-11-16T00:00:00"/>
    <s v="Standard Class"/>
    <x v="710"/>
    <s v="Sam Craven"/>
    <s v="CONSUMER"/>
    <s v="united states"/>
    <s v="Midland"/>
    <s v="Michigan"/>
    <n v="48640"/>
    <s v="Central"/>
    <s v="OFF-PA-10002479"/>
    <x v="1"/>
    <x v="10"/>
    <x v="219"/>
    <n v="15.84"/>
    <n v="3"/>
    <n v="30"/>
    <s v="Mediano"/>
    <n v="0"/>
    <n v="0"/>
    <n v="0"/>
    <n v="15.84"/>
    <s v="Bajo"/>
    <n v="7.1280000000000001"/>
    <n v="0.45"/>
    <n v="-8.7119999999999997"/>
    <n v="6"/>
    <n v="6"/>
    <s v="CORRECTO"/>
    <n v="2014"/>
    <n v="0"/>
  </r>
  <r>
    <x v="5167"/>
    <x v="2560"/>
    <d v="2014-11-10T00:00:00"/>
    <d v="2014-11-16T00:00:00"/>
    <s v="Standard Class"/>
    <x v="710"/>
    <s v="Sam Craven"/>
    <s v="CONSUMER"/>
    <s v="united states"/>
    <s v="Midland"/>
    <s v="Michigan"/>
    <n v="48640"/>
    <s v="Central"/>
    <s v="FUR-CH-10004997"/>
    <x v="0"/>
    <x v="1"/>
    <x v="499"/>
    <n v="563.94000000000005"/>
    <n v="3"/>
    <n v="43"/>
    <s v="Mediano"/>
    <n v="0"/>
    <n v="0"/>
    <n v="0"/>
    <n v="563.94000000000005"/>
    <s v="Muy Alto"/>
    <n v="112.788"/>
    <n v="0.19999999999999998"/>
    <n v="-451.15199999999999"/>
    <n v="6"/>
    <n v="6"/>
    <s v="CORRECTO"/>
    <n v="2014"/>
    <n v="0"/>
  </r>
  <r>
    <x v="5168"/>
    <x v="2560"/>
    <d v="2014-11-10T00:00:00"/>
    <d v="2014-11-16T00:00:00"/>
    <s v="Standard Class"/>
    <x v="710"/>
    <s v="Sam Craven"/>
    <s v="CONSUMER"/>
    <s v="united states"/>
    <s v="Midland"/>
    <s v="Michigan"/>
    <n v="48640"/>
    <s v="Central"/>
    <s v="OFF-ST-10004950"/>
    <x v="1"/>
    <x v="4"/>
    <x v="1009"/>
    <n v="62.94"/>
    <n v="3"/>
    <n v="21"/>
    <s v="Mediano"/>
    <n v="0"/>
    <n v="0"/>
    <n v="0"/>
    <n v="62.94"/>
    <s v="Medio"/>
    <n v="11.958600000000001"/>
    <n v="0.19"/>
    <n v="-50.981400000000001"/>
    <n v="6"/>
    <n v="6"/>
    <s v="CORRECTO"/>
    <n v="2014"/>
    <n v="0"/>
  </r>
  <r>
    <x v="5169"/>
    <x v="2560"/>
    <d v="2014-11-10T00:00:00"/>
    <d v="2014-11-16T00:00:00"/>
    <s v="Standard Class"/>
    <x v="710"/>
    <s v="Sam Craven"/>
    <s v="CONSUMER"/>
    <s v="united states"/>
    <s v="Midland"/>
    <s v="Michigan"/>
    <n v="48640"/>
    <s v="Central"/>
    <s v="OFF-ST-10001490"/>
    <x v="1"/>
    <x v="4"/>
    <x v="518"/>
    <n v="535.41"/>
    <n v="3"/>
    <n v="49"/>
    <s v="Mediano"/>
    <n v="0"/>
    <n v="0"/>
    <n v="0"/>
    <n v="535.41"/>
    <s v="Muy Alto"/>
    <n v="160.62299999999999"/>
    <n v="0.3"/>
    <n v="-374.78699999999998"/>
    <n v="6"/>
    <n v="6"/>
    <s v="CORRECTO"/>
    <n v="2014"/>
    <n v="0"/>
  </r>
  <r>
    <x v="5170"/>
    <x v="2561"/>
    <d v="2016-05-27T00:00:00"/>
    <d v="2016-05-29T00:00:00"/>
    <s v="Second Class"/>
    <x v="156"/>
    <s v="Laura Armstrong"/>
    <s v="CORPORATE"/>
    <s v="united states"/>
    <s v="Detroit"/>
    <s v="Michigan"/>
    <n v="48205"/>
    <s v="Central"/>
    <s v="FUR-CH-10002024"/>
    <x v="0"/>
    <x v="1"/>
    <x v="483"/>
    <n v="3504.9"/>
    <n v="5"/>
    <n v="39"/>
    <s v="Grande"/>
    <n v="0"/>
    <n v="0"/>
    <n v="0"/>
    <n v="3504.9"/>
    <s v="Muy Alto"/>
    <n v="700.98"/>
    <n v="0.2"/>
    <n v="-2803.92"/>
    <n v="2"/>
    <n v="2"/>
    <s v="CORRECTO"/>
    <n v="2016"/>
    <n v="0"/>
  </r>
  <r>
    <x v="5171"/>
    <x v="2561"/>
    <d v="2016-05-27T00:00:00"/>
    <d v="2016-05-29T00:00:00"/>
    <s v="Second Class"/>
    <x v="156"/>
    <s v="Laura Armstrong"/>
    <s v="CORPORATE"/>
    <s v="united states"/>
    <s v="Detroit"/>
    <s v="Michigan"/>
    <n v="48205"/>
    <s v="Central"/>
    <s v="OFF-PA-10001790"/>
    <x v="1"/>
    <x v="10"/>
    <x v="694"/>
    <n v="144.12"/>
    <n v="3"/>
    <n v="14"/>
    <s v="Mediano"/>
    <n v="0"/>
    <n v="0"/>
    <n v="0"/>
    <n v="144.12"/>
    <s v="Medio"/>
    <n v="69.177599999999998"/>
    <n v="0.48"/>
    <n v="-74.942400000000006"/>
    <n v="2"/>
    <n v="2"/>
    <s v="CORRECTO"/>
    <n v="2016"/>
    <n v="0"/>
  </r>
  <r>
    <x v="5172"/>
    <x v="2561"/>
    <d v="2016-05-27T00:00:00"/>
    <d v="2016-05-29T00:00:00"/>
    <s v="Second Class"/>
    <x v="156"/>
    <s v="Laura Armstrong"/>
    <s v="CORPORATE"/>
    <s v="united states"/>
    <s v="Detroit"/>
    <s v="Michigan"/>
    <n v="48205"/>
    <s v="Central"/>
    <s v="OFF-PA-10000994"/>
    <x v="1"/>
    <x v="10"/>
    <x v="913"/>
    <n v="314.55"/>
    <n v="3"/>
    <n v="28"/>
    <s v="Mediano"/>
    <n v="0"/>
    <n v="0"/>
    <n v="0"/>
    <n v="314.55"/>
    <s v="Alto"/>
    <n v="150.98400000000001"/>
    <n v="0.48000000000000004"/>
    <n v="-163.566"/>
    <n v="2"/>
    <n v="2"/>
    <s v="CORRECTO"/>
    <n v="2016"/>
    <n v="0"/>
  </r>
  <r>
    <x v="5173"/>
    <x v="2562"/>
    <d v="2015-03-08T00:00:00"/>
    <d v="2015-03-10T00:00:00"/>
    <s v="First Class"/>
    <x v="712"/>
    <s v="Fred Chung"/>
    <s v="CORPORATE"/>
    <s v="united states"/>
    <s v="Pueblo"/>
    <s v="Colorado"/>
    <n v="81001"/>
    <s v="West"/>
    <s v="OFF-AR-10002399"/>
    <x v="1"/>
    <x v="6"/>
    <x v="319"/>
    <n v="3.4079999999999999"/>
    <n v="1"/>
    <n v="27"/>
    <s v="Pequeño"/>
    <n v="0.2"/>
    <n v="0.68159999999999998"/>
    <n v="-0.68159999999999998"/>
    <n v="4.0895999999999999"/>
    <s v="Bajo"/>
    <n v="0.89459999999999995"/>
    <n v="0.26250000000000001"/>
    <n v="-1.8318000000000001"/>
    <n v="2"/>
    <n v="2"/>
    <s v="CORRECTO"/>
    <n v="2015"/>
    <n v="0"/>
  </r>
  <r>
    <x v="5174"/>
    <x v="2563"/>
    <d v="2017-10-19T00:00:00"/>
    <d v="2017-10-24T00:00:00"/>
    <s v="Standard Class"/>
    <x v="244"/>
    <s v="Christina Anderson"/>
    <s v="CONSUMER"/>
    <s v="united states"/>
    <s v="Waco"/>
    <s v="Texas"/>
    <n v="76706"/>
    <s v="Central"/>
    <s v="OFF-BI-10002799"/>
    <x v="1"/>
    <x v="8"/>
    <x v="1459"/>
    <n v="2.0720000000000001"/>
    <n v="2"/>
    <n v="40"/>
    <s v="Pequeño"/>
    <n v="0.8"/>
    <n v="1.6576000000000002"/>
    <n v="-1.6576"/>
    <n v="3.7296000000000005"/>
    <s v="Bajo"/>
    <n v="-3.5224000000000002"/>
    <n v="-1.7"/>
    <n v="-3.9367999999999999"/>
    <n v="5"/>
    <n v="5"/>
    <s v="CORRECTO"/>
    <n v="2017"/>
    <n v="0"/>
  </r>
  <r>
    <x v="5175"/>
    <x v="2563"/>
    <d v="2017-10-19T00:00:00"/>
    <d v="2017-10-24T00:00:00"/>
    <s v="Standard Class"/>
    <x v="244"/>
    <s v="Christina Anderson"/>
    <s v="CONSUMER"/>
    <s v="united states"/>
    <s v="Waco"/>
    <s v="Texas"/>
    <n v="76706"/>
    <s v="Central"/>
    <s v="FUR-BO-10004360"/>
    <x v="0"/>
    <x v="0"/>
    <x v="1617"/>
    <n v="328.39920000000001"/>
    <n v="3"/>
    <n v="4"/>
    <s v="Mediano"/>
    <n v="0.32"/>
    <n v="105.087744"/>
    <n v="-105.087744"/>
    <n v="433.48694399999999"/>
    <s v="Alto"/>
    <n v="-91.758600000000001"/>
    <n v="-0.27941176470588236"/>
    <n v="-315.07005600000002"/>
    <n v="5"/>
    <n v="5"/>
    <s v="CORRECTO"/>
    <n v="2017"/>
    <n v="0"/>
  </r>
  <r>
    <x v="5176"/>
    <x v="2564"/>
    <d v="2016-11-05T00:00:00"/>
    <d v="2016-11-08T00:00:00"/>
    <s v="First Class"/>
    <x v="98"/>
    <s v="Joseph Holt"/>
    <s v="CONSUMER"/>
    <s v="united states"/>
    <s v="San Francisco"/>
    <s v="California"/>
    <n v="94109"/>
    <s v="West"/>
    <s v="OFF-BI-10002082"/>
    <x v="1"/>
    <x v="8"/>
    <x v="1182"/>
    <n v="53.247999999999998"/>
    <n v="2"/>
    <n v="47"/>
    <s v="Pequeño"/>
    <n v="0.2"/>
    <n v="10.6496"/>
    <n v="-10.6496"/>
    <n v="63.897599999999997"/>
    <s v="Medio"/>
    <n v="19.968"/>
    <n v="0.375"/>
    <n v="-22.630400000000002"/>
    <n v="3"/>
    <n v="3"/>
    <s v="CORRECTO"/>
    <n v="2016"/>
    <n v="0"/>
  </r>
  <r>
    <x v="5177"/>
    <x v="2565"/>
    <d v="2016-12-26T00:00:00"/>
    <d v="2016-12-30T00:00:00"/>
    <s v="Standard Class"/>
    <x v="295"/>
    <s v="Anthony Johnson"/>
    <s v="CORPORATE"/>
    <s v="united states"/>
    <s v="New York City"/>
    <s v="New York"/>
    <n v="10024"/>
    <s v="East"/>
    <s v="OFF-BI-10004967"/>
    <x v="1"/>
    <x v="8"/>
    <x v="256"/>
    <n v="4.992"/>
    <n v="3"/>
    <n v="28"/>
    <s v="Mediano"/>
    <n v="0.2"/>
    <n v="0.99840000000000007"/>
    <n v="-0.99839999999999995"/>
    <n v="5.9904000000000002"/>
    <s v="Bajo"/>
    <n v="1.6848000000000001"/>
    <n v="0.33750000000000002"/>
    <n v="-2.3088000000000002"/>
    <n v="4"/>
    <n v="4"/>
    <s v="CORRECTO"/>
    <n v="2016"/>
    <n v="0"/>
  </r>
  <r>
    <x v="5178"/>
    <x v="2566"/>
    <d v="2015-04-13T00:00:00"/>
    <d v="2015-04-19T00:00:00"/>
    <s v="Standard Class"/>
    <x v="387"/>
    <s v="Bill Tyler"/>
    <s v="CORPORATE"/>
    <s v="united states"/>
    <s v="Los Angeles"/>
    <s v="California"/>
    <n v="90036"/>
    <s v="West"/>
    <s v="FUR-FU-10004973"/>
    <x v="0"/>
    <x v="5"/>
    <x v="1143"/>
    <n v="37.68"/>
    <n v="2"/>
    <n v="51"/>
    <s v="Pequeño"/>
    <n v="0"/>
    <n v="0"/>
    <n v="0"/>
    <n v="37.68"/>
    <s v="Bajo"/>
    <n v="15.8256"/>
    <n v="0.42"/>
    <n v="-21.854399999999998"/>
    <n v="6"/>
    <n v="6"/>
    <s v="CORRECTO"/>
    <n v="2015"/>
    <n v="0"/>
  </r>
  <r>
    <x v="5179"/>
    <x v="2566"/>
    <d v="2015-04-13T00:00:00"/>
    <d v="2015-04-19T00:00:00"/>
    <s v="Standard Class"/>
    <x v="387"/>
    <s v="Bill Tyler"/>
    <s v="CORPORATE"/>
    <s v="united states"/>
    <s v="Los Angeles"/>
    <s v="California"/>
    <n v="90036"/>
    <s v="West"/>
    <s v="TEC-PH-10003645"/>
    <x v="2"/>
    <x v="7"/>
    <x v="297"/>
    <n v="258.57600000000002"/>
    <n v="2"/>
    <n v="26"/>
    <s v="Pequeño"/>
    <n v="0.2"/>
    <n v="51.71520000000001"/>
    <n v="-51.715200000000003"/>
    <n v="310.2912"/>
    <s v="Alto"/>
    <n v="19.3932"/>
    <n v="7.4999999999999997E-2"/>
    <n v="-187.4676"/>
    <n v="6"/>
    <n v="6"/>
    <s v="CORRECTO"/>
    <n v="2015"/>
    <n v="0"/>
  </r>
  <r>
    <x v="5180"/>
    <x v="2566"/>
    <d v="2015-04-13T00:00:00"/>
    <d v="2015-04-19T00:00:00"/>
    <s v="Standard Class"/>
    <x v="387"/>
    <s v="Bill Tyler"/>
    <s v="CORPORATE"/>
    <s v="united states"/>
    <s v="Los Angeles"/>
    <s v="California"/>
    <n v="90036"/>
    <s v="West"/>
    <s v="OFF-AP-10004980"/>
    <x v="1"/>
    <x v="9"/>
    <x v="976"/>
    <n v="75.84"/>
    <n v="2"/>
    <n v="14"/>
    <s v="Pequeño"/>
    <n v="0"/>
    <n v="0"/>
    <n v="0"/>
    <n v="75.84"/>
    <s v="Medio"/>
    <n v="29.5776"/>
    <n v="0.39"/>
    <n v="-46.2624"/>
    <n v="6"/>
    <n v="6"/>
    <s v="CORRECTO"/>
    <n v="2015"/>
    <n v="0"/>
  </r>
  <r>
    <x v="5181"/>
    <x v="2567"/>
    <d v="2017-09-12T00:00:00"/>
    <d v="2017-09-15T00:00:00"/>
    <s v="First Class"/>
    <x v="137"/>
    <s v="Don Jones"/>
    <s v="CORPORATE"/>
    <s v="united states"/>
    <s v="Woonsocket"/>
    <s v="Rhode Island"/>
    <n v="2895"/>
    <s v="East"/>
    <s v="OFF-PA-10003797"/>
    <x v="1"/>
    <x v="10"/>
    <x v="1710"/>
    <n v="45.36"/>
    <n v="7"/>
    <n v="29"/>
    <s v="Grande"/>
    <n v="0"/>
    <n v="0"/>
    <n v="0"/>
    <n v="45.36"/>
    <s v="Bajo"/>
    <n v="21.7728"/>
    <n v="0.48"/>
    <n v="-23.587199999999999"/>
    <n v="3"/>
    <n v="3"/>
    <s v="CORRECTO"/>
    <n v="2017"/>
    <n v="0"/>
  </r>
  <r>
    <x v="5182"/>
    <x v="2567"/>
    <d v="2017-09-12T00:00:00"/>
    <d v="2017-09-15T00:00:00"/>
    <s v="First Class"/>
    <x v="137"/>
    <s v="Don Jones"/>
    <s v="CORPORATE"/>
    <s v="united states"/>
    <s v="Woonsocket"/>
    <s v="Rhode Island"/>
    <n v="2895"/>
    <s v="East"/>
    <s v="OFF-BI-10003707"/>
    <x v="1"/>
    <x v="8"/>
    <x v="784"/>
    <n v="45.78"/>
    <n v="3"/>
    <n v="41"/>
    <s v="Mediano"/>
    <n v="0"/>
    <n v="0"/>
    <n v="0"/>
    <n v="45.78"/>
    <s v="Bajo"/>
    <n v="22.89"/>
    <n v="0.5"/>
    <n v="-22.89"/>
    <n v="3"/>
    <n v="3"/>
    <s v="CORRECTO"/>
    <n v="2017"/>
    <n v="0"/>
  </r>
  <r>
    <x v="5183"/>
    <x v="2568"/>
    <d v="2017-09-24T00:00:00"/>
    <d v="2017-09-27T00:00:00"/>
    <s v="First Class"/>
    <x v="165"/>
    <s v="Anna Gayman"/>
    <s v="CONSUMER"/>
    <s v="united states"/>
    <s v="Columbus"/>
    <s v="Georgia"/>
    <n v="31907"/>
    <s v="South"/>
    <s v="OFF-ST-10000885"/>
    <x v="1"/>
    <x v="4"/>
    <x v="1666"/>
    <n v="40.29"/>
    <n v="3"/>
    <n v="15"/>
    <s v="Mediano"/>
    <n v="0"/>
    <n v="0"/>
    <n v="0"/>
    <n v="40.29"/>
    <s v="Bajo"/>
    <n v="10.0725"/>
    <n v="0.25"/>
    <n v="-30.217500000000001"/>
    <n v="3"/>
    <n v="3"/>
    <s v="CORRECTO"/>
    <n v="2017"/>
    <n v="0"/>
  </r>
  <r>
    <x v="5184"/>
    <x v="2568"/>
    <d v="2017-09-24T00:00:00"/>
    <d v="2017-09-27T00:00:00"/>
    <s v="First Class"/>
    <x v="165"/>
    <s v="Anna Gayman"/>
    <s v="CONSUMER"/>
    <s v="united states"/>
    <s v="Columbus"/>
    <s v="Georgia"/>
    <n v="31907"/>
    <s v="South"/>
    <s v="OFF-BI-10002827"/>
    <x v="1"/>
    <x v="8"/>
    <x v="554"/>
    <n v="38.71"/>
    <n v="7"/>
    <n v="33"/>
    <s v="Grande"/>
    <n v="0"/>
    <n v="0"/>
    <n v="0"/>
    <n v="38.71"/>
    <s v="Bajo"/>
    <n v="17.8066"/>
    <n v="0.45999999999999996"/>
    <n v="-20.903400000000001"/>
    <n v="3"/>
    <n v="3"/>
    <s v="CORRECTO"/>
    <n v="2017"/>
    <n v="0"/>
  </r>
  <r>
    <x v="5185"/>
    <x v="2569"/>
    <d v="2015-10-10T00:00:00"/>
    <d v="2015-10-15T00:00:00"/>
    <s v="Standard Class"/>
    <x v="479"/>
    <s v="John Dryer"/>
    <s v="CONSUMER"/>
    <s v="united states"/>
    <s v="Jacksonville"/>
    <s v="Florida"/>
    <n v="32216"/>
    <s v="South"/>
    <s v="OFF-ST-10004459"/>
    <x v="1"/>
    <x v="4"/>
    <x v="459"/>
    <n v="1801.6320000000001"/>
    <n v="6"/>
    <n v="28"/>
    <s v="Grande"/>
    <n v="0.2"/>
    <n v="360.32640000000004"/>
    <n v="-360.32639999999998"/>
    <n v="2161.9584"/>
    <s v="Muy Alto"/>
    <n v="-337.80599999999998"/>
    <n v="-0.18749999999999997"/>
    <n v="-1779.1116"/>
    <n v="5"/>
    <n v="5"/>
    <s v="CORRECTO"/>
    <n v="2015"/>
    <n v="0"/>
  </r>
  <r>
    <x v="5186"/>
    <x v="2570"/>
    <d v="2015-11-27T00:00:00"/>
    <d v="2015-12-03T00:00:00"/>
    <s v="Standard Class"/>
    <x v="258"/>
    <s v="Eugene Hildebrand"/>
    <s v="HOME OFFICE"/>
    <s v="united states"/>
    <s v="Philadelphia"/>
    <s v="Pennsylvania"/>
    <n v="19140"/>
    <s v="East"/>
    <s v="TEC-PH-10002789"/>
    <x v="2"/>
    <x v="7"/>
    <x v="1586"/>
    <n v="748.75199999999995"/>
    <n v="8"/>
    <n v="12"/>
    <s v="Grande"/>
    <n v="0.4"/>
    <n v="299.50079999999997"/>
    <n v="-299.50080000000003"/>
    <n v="1048.2528"/>
    <s v="Muy Alto"/>
    <n v="-162.2296"/>
    <n v="-0.21666666666666667"/>
    <n v="-611.48080000000004"/>
    <n v="6"/>
    <n v="6"/>
    <s v="CORRECTO"/>
    <n v="2015"/>
    <n v="0"/>
  </r>
  <r>
    <x v="5187"/>
    <x v="2571"/>
    <d v="2015-09-13T00:00:00"/>
    <d v="2015-09-18T00:00:00"/>
    <s v="Standard Class"/>
    <x v="233"/>
    <s v="Zuschuss Carroll"/>
    <s v="CONSUMER"/>
    <s v="united states"/>
    <s v="Columbus"/>
    <s v="Indiana"/>
    <n v="47201"/>
    <s v="Central"/>
    <s v="TEC-AC-10001314"/>
    <x v="2"/>
    <x v="11"/>
    <x v="952"/>
    <n v="199.96"/>
    <n v="4"/>
    <n v="27"/>
    <s v="Mediano"/>
    <n v="0"/>
    <n v="0"/>
    <n v="0"/>
    <n v="199.96"/>
    <s v="Medio"/>
    <n v="15.9968"/>
    <n v="0.08"/>
    <n v="-183.9632"/>
    <n v="5"/>
    <n v="5"/>
    <s v="CORRECTO"/>
    <n v="2015"/>
    <n v="0"/>
  </r>
  <r>
    <x v="5188"/>
    <x v="2571"/>
    <d v="2015-09-13T00:00:00"/>
    <d v="2015-09-18T00:00:00"/>
    <s v="Standard Class"/>
    <x v="233"/>
    <s v="Zuschuss Carroll"/>
    <s v="CONSUMER"/>
    <s v="united states"/>
    <s v="Columbus"/>
    <s v="Indiana"/>
    <n v="47201"/>
    <s v="Central"/>
    <s v="FUR-CH-10000015"/>
    <x v="0"/>
    <x v="1"/>
    <x v="378"/>
    <n v="1516.2"/>
    <n v="7"/>
    <n v="36"/>
    <s v="Grande"/>
    <n v="0"/>
    <n v="0"/>
    <n v="0"/>
    <n v="1516.2"/>
    <s v="Muy Alto"/>
    <n v="394.21199999999999"/>
    <n v="0.26"/>
    <n v="-1121.9880000000001"/>
    <n v="5"/>
    <n v="5"/>
    <s v="CORRECTO"/>
    <n v="2015"/>
    <n v="0"/>
  </r>
  <r>
    <x v="5189"/>
    <x v="2572"/>
    <d v="2017-11-14T00:00:00"/>
    <d v="2017-11-18T00:00:00"/>
    <s v="Standard Class"/>
    <x v="190"/>
    <s v="Xylona Preis"/>
    <s v="CONSUMER"/>
    <s v="united states"/>
    <s v="Pasadena"/>
    <s v="Texas"/>
    <n v="77506"/>
    <s v="Central"/>
    <s v="TEC-AC-10004855"/>
    <x v="2"/>
    <x v="11"/>
    <x v="1056"/>
    <n v="167.952"/>
    <n v="6"/>
    <n v="16"/>
    <s v="Grande"/>
    <n v="0.2"/>
    <n v="33.590400000000002"/>
    <n v="-33.590400000000002"/>
    <n v="201.54239999999999"/>
    <s v="Alto"/>
    <n v="-27.292200000000001"/>
    <n v="-0.16250000000000001"/>
    <n v="-161.65379999999999"/>
    <n v="4"/>
    <n v="4"/>
    <s v="CORRECTO"/>
    <n v="2017"/>
    <n v="0"/>
  </r>
  <r>
    <x v="5190"/>
    <x v="2572"/>
    <d v="2017-11-14T00:00:00"/>
    <d v="2017-11-18T00:00:00"/>
    <s v="Standard Class"/>
    <x v="190"/>
    <s v="Xylona Preis"/>
    <s v="CONSUMER"/>
    <s v="united states"/>
    <s v="Pasadena"/>
    <s v="Texas"/>
    <n v="77506"/>
    <s v="Central"/>
    <s v="OFF-AR-10003582"/>
    <x v="1"/>
    <x v="6"/>
    <x v="1460"/>
    <n v="45.04"/>
    <n v="2"/>
    <n v="20"/>
    <s v="Pequeño"/>
    <n v="0.2"/>
    <n v="9.0080000000000009"/>
    <n v="-9.0079999999999991"/>
    <n v="54.048000000000002"/>
    <s v="Medio"/>
    <n v="4.5039999999999996"/>
    <n v="9.9999999999999992E-2"/>
    <n v="-31.527999999999999"/>
    <n v="4"/>
    <n v="4"/>
    <s v="CORRECTO"/>
    <n v="2017"/>
    <n v="0"/>
  </r>
  <r>
    <x v="5191"/>
    <x v="2573"/>
    <d v="2017-05-05T00:00:00"/>
    <d v="2017-05-09T00:00:00"/>
    <s v="Standard Class"/>
    <x v="213"/>
    <s v="Darren Koutras"/>
    <s v="CONSUMER"/>
    <s v="united states"/>
    <s v="San Francisco"/>
    <s v="California"/>
    <n v="94122"/>
    <s v="West"/>
    <s v="OFF-EN-10003448"/>
    <x v="1"/>
    <x v="12"/>
    <x v="1711"/>
    <n v="23.16"/>
    <n v="2"/>
    <n v="26"/>
    <s v="Pequeño"/>
    <n v="0"/>
    <n v="0"/>
    <n v="0"/>
    <n v="23.16"/>
    <s v="Bajo"/>
    <n v="11.58"/>
    <n v="0.5"/>
    <n v="-11.58"/>
    <n v="4"/>
    <n v="4"/>
    <s v="CORRECTO"/>
    <n v="2017"/>
    <n v="0"/>
  </r>
  <r>
    <x v="5192"/>
    <x v="2574"/>
    <d v="2014-11-28T00:00:00"/>
    <d v="2014-12-01T00:00:00"/>
    <s v="Second Class"/>
    <x v="294"/>
    <s v="Chris Selesnick"/>
    <s v="CORPORATE"/>
    <s v="united states"/>
    <s v="Columbia"/>
    <s v="South Carolina"/>
    <n v="29203"/>
    <s v="South"/>
    <s v="FUR-FU-10003773"/>
    <x v="0"/>
    <x v="5"/>
    <x v="125"/>
    <n v="397.6"/>
    <n v="5"/>
    <n v="20"/>
    <s v="Grande"/>
    <n v="0"/>
    <n v="0"/>
    <n v="0"/>
    <n v="397.6"/>
    <s v="Alto"/>
    <n v="43.735999999999997"/>
    <n v="0.10999999999999999"/>
    <n v="-353.86399999999998"/>
    <n v="3"/>
    <n v="3"/>
    <s v="CORRECTO"/>
    <n v="2014"/>
    <n v="0"/>
  </r>
  <r>
    <x v="5193"/>
    <x v="2574"/>
    <d v="2014-11-28T00:00:00"/>
    <d v="2014-12-01T00:00:00"/>
    <s v="Second Class"/>
    <x v="294"/>
    <s v="Chris Selesnick"/>
    <s v="CORPORATE"/>
    <s v="united states"/>
    <s v="Columbia"/>
    <s v="South Carolina"/>
    <n v="29203"/>
    <s v="South"/>
    <s v="OFF-PA-10001363"/>
    <x v="1"/>
    <x v="10"/>
    <x v="1625"/>
    <n v="85.96"/>
    <n v="7"/>
    <n v="24"/>
    <s v="Grande"/>
    <n v="0"/>
    <n v="0"/>
    <n v="0"/>
    <n v="85.96"/>
    <s v="Medio"/>
    <n v="40.401200000000003"/>
    <n v="0.47000000000000008"/>
    <n v="-45.558799999999998"/>
    <n v="3"/>
    <n v="3"/>
    <s v="CORRECTO"/>
    <n v="2014"/>
    <n v="0"/>
  </r>
  <r>
    <x v="5194"/>
    <x v="2574"/>
    <d v="2014-11-28T00:00:00"/>
    <d v="2014-12-01T00:00:00"/>
    <s v="Second Class"/>
    <x v="294"/>
    <s v="Chris Selesnick"/>
    <s v="CORPORATE"/>
    <s v="united states"/>
    <s v="Columbia"/>
    <s v="South Carolina"/>
    <n v="29203"/>
    <s v="South"/>
    <s v="OFF-AR-10004757"/>
    <x v="1"/>
    <x v="6"/>
    <x v="346"/>
    <n v="13.12"/>
    <n v="4"/>
    <n v="40"/>
    <s v="Mediano"/>
    <n v="0"/>
    <n v="0"/>
    <n v="0"/>
    <n v="13.12"/>
    <s v="Bajo"/>
    <n v="4.3296000000000001"/>
    <n v="0.33"/>
    <n v="-8.7904"/>
    <n v="3"/>
    <n v="3"/>
    <s v="CORRECTO"/>
    <n v="2014"/>
    <n v="0"/>
  </r>
  <r>
    <x v="5195"/>
    <x v="2574"/>
    <d v="2014-11-28T00:00:00"/>
    <d v="2014-12-01T00:00:00"/>
    <s v="Second Class"/>
    <x v="294"/>
    <s v="Chris Selesnick"/>
    <s v="CORPORATE"/>
    <s v="united states"/>
    <s v="Columbia"/>
    <s v="South Carolina"/>
    <n v="29203"/>
    <s v="South"/>
    <s v="OFF-BI-10000309"/>
    <x v="1"/>
    <x v="8"/>
    <x v="338"/>
    <n v="45.66"/>
    <n v="3"/>
    <n v="35"/>
    <s v="Mediano"/>
    <n v="0"/>
    <n v="0"/>
    <n v="0"/>
    <n v="45.66"/>
    <s v="Bajo"/>
    <n v="22.3734"/>
    <n v="0.49000000000000005"/>
    <n v="-23.2866"/>
    <n v="3"/>
    <n v="3"/>
    <s v="CORRECTO"/>
    <n v="2014"/>
    <n v="0"/>
  </r>
  <r>
    <x v="5196"/>
    <x v="2575"/>
    <d v="2014-05-10T00:00:00"/>
    <d v="2014-05-15T00:00:00"/>
    <s v="Standard Class"/>
    <x v="482"/>
    <s v="Arianne Irving"/>
    <s v="CONSUMER"/>
    <s v="united states"/>
    <s v="Kent"/>
    <s v="Washington"/>
    <n v="98031"/>
    <s v="West"/>
    <s v="OFF-EN-10001434"/>
    <x v="1"/>
    <x v="12"/>
    <x v="439"/>
    <n v="158.13"/>
    <n v="3"/>
    <n v="12"/>
    <s v="Mediano"/>
    <n v="0"/>
    <n v="0"/>
    <n v="0"/>
    <n v="158.13"/>
    <s v="Medio"/>
    <n v="77.483699999999999"/>
    <n v="0.49"/>
    <n v="-80.646299999999997"/>
    <n v="5"/>
    <n v="5"/>
    <s v="CORRECTO"/>
    <n v="2014"/>
    <n v="0"/>
  </r>
  <r>
    <x v="5197"/>
    <x v="2575"/>
    <d v="2014-05-10T00:00:00"/>
    <d v="2014-05-15T00:00:00"/>
    <s v="Standard Class"/>
    <x v="482"/>
    <s v="Arianne Irving"/>
    <s v="CONSUMER"/>
    <s v="united states"/>
    <s v="Kent"/>
    <s v="Washington"/>
    <n v="98031"/>
    <s v="West"/>
    <s v="TEC-PH-10003988"/>
    <x v="2"/>
    <x v="7"/>
    <x v="47"/>
    <n v="43.6"/>
    <n v="5"/>
    <n v="28"/>
    <s v="Grande"/>
    <n v="0.2"/>
    <n v="8.7200000000000006"/>
    <n v="-8.7200000000000006"/>
    <n v="52.32"/>
    <s v="Medio"/>
    <n v="4.3600000000000003"/>
    <n v="0.1"/>
    <n v="-30.52"/>
    <n v="5"/>
    <n v="5"/>
    <s v="CORRECTO"/>
    <n v="2014"/>
    <n v="0"/>
  </r>
  <r>
    <x v="5198"/>
    <x v="2576"/>
    <d v="2016-03-03T00:00:00"/>
    <d v="2016-03-08T00:00:00"/>
    <s v="Standard Class"/>
    <x v="397"/>
    <s v="Alex Avila"/>
    <s v="CONSUMER"/>
    <s v="united states"/>
    <s v="Round Rock"/>
    <s v="Texas"/>
    <n v="78664"/>
    <s v="Central"/>
    <s v="OFF-SU-10000151"/>
    <x v="1"/>
    <x v="14"/>
    <x v="1345"/>
    <n v="3930.0720000000001"/>
    <n v="3"/>
    <n v="11"/>
    <s v="Mediano"/>
    <n v="0.2"/>
    <n v="786.01440000000002"/>
    <n v="-786.01440000000002"/>
    <n v="4716.0864000000001"/>
    <s v="Muy Alto"/>
    <n v="-786.01440000000002"/>
    <n v="-0.2"/>
    <n v="-3930.0720000000001"/>
    <n v="5"/>
    <n v="5"/>
    <s v="CORRECTO"/>
    <n v="2016"/>
    <n v="0"/>
  </r>
  <r>
    <x v="5199"/>
    <x v="2576"/>
    <d v="2016-03-03T00:00:00"/>
    <d v="2016-03-08T00:00:00"/>
    <s v="Standard Class"/>
    <x v="397"/>
    <s v="Alex Avila"/>
    <s v="CONSUMER"/>
    <s v="united states"/>
    <s v="Round Rock"/>
    <s v="Texas"/>
    <n v="78664"/>
    <s v="Central"/>
    <s v="OFF-FA-10001332"/>
    <x v="1"/>
    <x v="13"/>
    <x v="1570"/>
    <n v="2.3039999999999998"/>
    <n v="1"/>
    <n v="15"/>
    <s v="Pequeño"/>
    <n v="0.2"/>
    <n v="0.46079999999999999"/>
    <n v="-0.46079999999999999"/>
    <n v="2.7647999999999997"/>
    <s v="Bajo"/>
    <n v="0.77759999999999996"/>
    <n v="0.33750000000000002"/>
    <n v="-1.0656000000000001"/>
    <n v="5"/>
    <n v="5"/>
    <s v="CORRECTO"/>
    <n v="2016"/>
    <n v="0"/>
  </r>
  <r>
    <x v="5200"/>
    <x v="2576"/>
    <d v="2016-03-03T00:00:00"/>
    <d v="2016-03-08T00:00:00"/>
    <s v="Standard Class"/>
    <x v="397"/>
    <s v="Alex Avila"/>
    <s v="CONSUMER"/>
    <s v="united states"/>
    <s v="Round Rock"/>
    <s v="Texas"/>
    <n v="78664"/>
    <s v="Central"/>
    <s v="TEC-PH-10000895"/>
    <x v="2"/>
    <x v="7"/>
    <x v="1137"/>
    <n v="431.976"/>
    <n v="3"/>
    <n v="40"/>
    <s v="Mediano"/>
    <n v="0.2"/>
    <n v="86.395200000000003"/>
    <n v="-86.395200000000003"/>
    <n v="518.37120000000004"/>
    <s v="Muy Alto"/>
    <n v="32.398200000000003"/>
    <n v="7.5000000000000011E-2"/>
    <n v="-313.18259999999998"/>
    <n v="5"/>
    <n v="5"/>
    <s v="CORRECTO"/>
    <n v="2016"/>
    <n v="0"/>
  </r>
  <r>
    <x v="5201"/>
    <x v="2576"/>
    <d v="2016-03-03T00:00:00"/>
    <d v="2016-03-08T00:00:00"/>
    <s v="Standard Class"/>
    <x v="397"/>
    <s v="Alex Avila"/>
    <s v="CONSUMER"/>
    <s v="united states"/>
    <s v="Round Rock"/>
    <s v="Texas"/>
    <n v="78664"/>
    <s v="Central"/>
    <s v="TEC-AC-10002857"/>
    <x v="2"/>
    <x v="11"/>
    <x v="540"/>
    <n v="41.72"/>
    <n v="7"/>
    <n v="14"/>
    <s v="Grande"/>
    <n v="0.2"/>
    <n v="8.3439999999999994"/>
    <n v="-8.3439999999999994"/>
    <n v="50.064"/>
    <s v="Medio"/>
    <n v="5.7365000000000004"/>
    <n v="0.13750000000000001"/>
    <n v="-27.639500000000002"/>
    <n v="5"/>
    <n v="5"/>
    <s v="CORRECTO"/>
    <n v="2016"/>
    <n v="0"/>
  </r>
  <r>
    <x v="5202"/>
    <x v="2577"/>
    <d v="2015-08-15T00:00:00"/>
    <d v="2015-08-19T00:00:00"/>
    <s v="Standard Class"/>
    <x v="681"/>
    <s v="Richard Eichhorn"/>
    <s v="CONSUMER"/>
    <s v="united states"/>
    <s v="Oakland"/>
    <s v="California"/>
    <n v="94601"/>
    <s v="West"/>
    <s v="FUR-FU-10004018"/>
    <x v="0"/>
    <x v="5"/>
    <x v="936"/>
    <n v="104.23"/>
    <n v="7"/>
    <n v="36"/>
    <s v="Grande"/>
    <n v="0"/>
    <n v="0"/>
    <n v="0"/>
    <n v="104.23"/>
    <s v="Medio"/>
    <n v="28.142099999999999"/>
    <n v="0.26999999999999996"/>
    <n v="-76.087900000000005"/>
    <n v="4"/>
    <n v="4"/>
    <s v="CORRECTO"/>
    <n v="2015"/>
    <n v="0"/>
  </r>
  <r>
    <x v="5203"/>
    <x v="2577"/>
    <d v="2015-08-15T00:00:00"/>
    <d v="2015-08-19T00:00:00"/>
    <s v="Standard Class"/>
    <x v="681"/>
    <s v="Richard Eichhorn"/>
    <s v="CONSUMER"/>
    <s v="united states"/>
    <s v="Oakland"/>
    <s v="California"/>
    <n v="94601"/>
    <s v="West"/>
    <s v="OFF-ST-10003638"/>
    <x v="1"/>
    <x v="4"/>
    <x v="1231"/>
    <n v="70.260000000000005"/>
    <n v="3"/>
    <n v="21"/>
    <s v="Mediano"/>
    <n v="0"/>
    <n v="0"/>
    <n v="0"/>
    <n v="70.260000000000005"/>
    <s v="Medio"/>
    <n v="18.970199999999998"/>
    <n v="0.26999999999999996"/>
    <n v="-51.2898"/>
    <n v="4"/>
    <n v="4"/>
    <s v="CORRECTO"/>
    <n v="2015"/>
    <n v="0"/>
  </r>
  <r>
    <x v="5204"/>
    <x v="2578"/>
    <d v="2015-09-12T00:00:00"/>
    <d v="2015-09-18T00:00:00"/>
    <s v="Standard Class"/>
    <x v="612"/>
    <s v="Tamara Manning"/>
    <s v="CONSUMER"/>
    <s v="united states"/>
    <s v="Auburn"/>
    <s v="New York"/>
    <n v="13021"/>
    <s v="East"/>
    <s v="OFF-AR-10004685"/>
    <x v="1"/>
    <x v="6"/>
    <x v="183"/>
    <n v="9.26"/>
    <n v="2"/>
    <n v="20"/>
    <s v="Pequeño"/>
    <n v="0"/>
    <n v="0"/>
    <n v="0"/>
    <n v="9.26"/>
    <s v="Bajo"/>
    <n v="3.0558000000000001"/>
    <n v="0.33"/>
    <n v="-6.2042000000000002"/>
    <n v="6"/>
    <n v="6"/>
    <s v="CORRECTO"/>
    <n v="2015"/>
    <n v="0"/>
  </r>
  <r>
    <x v="5205"/>
    <x v="2578"/>
    <d v="2015-09-12T00:00:00"/>
    <d v="2015-09-18T00:00:00"/>
    <s v="Standard Class"/>
    <x v="612"/>
    <s v="Tamara Manning"/>
    <s v="CONSUMER"/>
    <s v="united states"/>
    <s v="Auburn"/>
    <s v="New York"/>
    <n v="13021"/>
    <s v="East"/>
    <s v="OFF-ST-10001713"/>
    <x v="1"/>
    <x v="4"/>
    <x v="45"/>
    <n v="105.98"/>
    <n v="2"/>
    <n v="20"/>
    <s v="Pequeño"/>
    <n v="0"/>
    <n v="0"/>
    <n v="0"/>
    <n v="105.98"/>
    <s v="Medio"/>
    <n v="4.2392000000000003"/>
    <n v="0.04"/>
    <n v="-101.74079999999999"/>
    <n v="6"/>
    <n v="6"/>
    <s v="CORRECTO"/>
    <n v="2015"/>
    <n v="0"/>
  </r>
  <r>
    <x v="5206"/>
    <x v="2578"/>
    <d v="2015-09-12T00:00:00"/>
    <d v="2015-09-18T00:00:00"/>
    <s v="Standard Class"/>
    <x v="612"/>
    <s v="Tamara Manning"/>
    <s v="CONSUMER"/>
    <s v="united states"/>
    <s v="Auburn"/>
    <s v="New York"/>
    <n v="13021"/>
    <s v="East"/>
    <s v="OFF-FA-10000490"/>
    <x v="1"/>
    <x v="13"/>
    <x v="310"/>
    <n v="1.24"/>
    <n v="1"/>
    <n v="13"/>
    <s v="Pequeño"/>
    <n v="0"/>
    <n v="0"/>
    <n v="0"/>
    <n v="1.24"/>
    <s v="Bajo"/>
    <n v="0.58279999999999998"/>
    <n v="0.47"/>
    <n v="-0.65720000000000001"/>
    <n v="6"/>
    <n v="6"/>
    <s v="CORRECTO"/>
    <n v="2015"/>
    <n v="0"/>
  </r>
  <r>
    <x v="5207"/>
    <x v="2578"/>
    <d v="2015-09-12T00:00:00"/>
    <d v="2015-09-18T00:00:00"/>
    <s v="Standard Class"/>
    <x v="612"/>
    <s v="Tamara Manning"/>
    <s v="CONSUMER"/>
    <s v="united states"/>
    <s v="Auburn"/>
    <s v="New York"/>
    <n v="13021"/>
    <s v="East"/>
    <s v="OFF-LA-10002043"/>
    <x v="1"/>
    <x v="2"/>
    <x v="255"/>
    <n v="20.7"/>
    <n v="2"/>
    <n v="16"/>
    <s v="Pequeño"/>
    <n v="0"/>
    <n v="0"/>
    <n v="0"/>
    <n v="20.7"/>
    <s v="Bajo"/>
    <n v="9.9359999999999999"/>
    <n v="0.48000000000000004"/>
    <n v="-10.763999999999999"/>
    <n v="6"/>
    <n v="6"/>
    <s v="CORRECTO"/>
    <n v="2015"/>
    <n v="0"/>
  </r>
  <r>
    <x v="5208"/>
    <x v="2578"/>
    <d v="2015-09-12T00:00:00"/>
    <d v="2015-09-18T00:00:00"/>
    <s v="Standard Class"/>
    <x v="612"/>
    <s v="Tamara Manning"/>
    <s v="CONSUMER"/>
    <s v="united states"/>
    <s v="Auburn"/>
    <s v="New York"/>
    <n v="13021"/>
    <s v="East"/>
    <s v="OFF-PA-10002464"/>
    <x v="1"/>
    <x v="10"/>
    <x v="1002"/>
    <n v="28.9"/>
    <n v="5"/>
    <n v="19"/>
    <s v="Grande"/>
    <n v="0"/>
    <n v="0"/>
    <n v="0"/>
    <n v="28.9"/>
    <s v="Bajo"/>
    <n v="14.161"/>
    <n v="0.49"/>
    <n v="-14.739000000000001"/>
    <n v="6"/>
    <n v="6"/>
    <s v="CORRECTO"/>
    <n v="2015"/>
    <n v="0"/>
  </r>
  <r>
    <x v="5209"/>
    <x v="2578"/>
    <d v="2015-09-12T00:00:00"/>
    <d v="2015-09-18T00:00:00"/>
    <s v="Standard Class"/>
    <x v="612"/>
    <s v="Tamara Manning"/>
    <s v="CONSUMER"/>
    <s v="united states"/>
    <s v="Auburn"/>
    <s v="New York"/>
    <n v="13021"/>
    <s v="East"/>
    <s v="OFF-EN-10002504"/>
    <x v="1"/>
    <x v="12"/>
    <x v="113"/>
    <n v="27.18"/>
    <n v="1"/>
    <n v="24"/>
    <s v="Pequeño"/>
    <n v="0"/>
    <n v="0"/>
    <n v="0"/>
    <n v="27.18"/>
    <s v="Bajo"/>
    <n v="12.7746"/>
    <n v="0.47"/>
    <n v="-14.4054"/>
    <n v="6"/>
    <n v="6"/>
    <s v="CORRECTO"/>
    <n v="2015"/>
    <n v="0"/>
  </r>
  <r>
    <x v="5210"/>
    <x v="2579"/>
    <d v="2015-01-12T00:00:00"/>
    <d v="2015-01-18T00:00:00"/>
    <s v="Standard Class"/>
    <x v="453"/>
    <s v="Yana Sorensen"/>
    <s v="CORPORATE"/>
    <s v="united states"/>
    <s v="Newark"/>
    <s v="Delaware"/>
    <n v="19711"/>
    <s v="East"/>
    <s v="OFF-ST-10002615"/>
    <x v="1"/>
    <x v="4"/>
    <x v="1436"/>
    <n v="465.18"/>
    <n v="3"/>
    <n v="43"/>
    <s v="Mediano"/>
    <n v="0"/>
    <n v="0"/>
    <n v="0"/>
    <n v="465.18"/>
    <s v="Alto"/>
    <n v="120.9468"/>
    <n v="0.26"/>
    <n v="-344.23320000000001"/>
    <n v="6"/>
    <n v="6"/>
    <s v="CORRECTO"/>
    <n v="2015"/>
    <n v="0"/>
  </r>
  <r>
    <x v="5211"/>
    <x v="2580"/>
    <d v="2015-05-12T00:00:00"/>
    <d v="2015-05-16T00:00:00"/>
    <s v="Second Class"/>
    <x v="616"/>
    <s v="Annie Zypern"/>
    <s v="CONSUMER"/>
    <s v="united states"/>
    <s v="New York City"/>
    <s v="New York"/>
    <n v="10024"/>
    <s v="East"/>
    <s v="OFF-ST-10004258"/>
    <x v="1"/>
    <x v="4"/>
    <x v="761"/>
    <n v="36.630000000000003"/>
    <n v="3"/>
    <n v="19"/>
    <s v="Mediano"/>
    <n v="0"/>
    <n v="0"/>
    <n v="0"/>
    <n v="36.630000000000003"/>
    <s v="Bajo"/>
    <n v="9.8901000000000003"/>
    <n v="0.27"/>
    <n v="-26.739899999999999"/>
    <n v="4"/>
    <n v="4"/>
    <s v="CORRECTO"/>
    <n v="2015"/>
    <n v="0"/>
  </r>
  <r>
    <x v="5212"/>
    <x v="2581"/>
    <d v="2016-09-26T00:00:00"/>
    <d v="2016-09-26T00:00:00"/>
    <s v="Same Day"/>
    <x v="320"/>
    <s v="Chuck Magee"/>
    <s v="CONSUMER"/>
    <s v="united states"/>
    <s v="Redlands"/>
    <s v="California"/>
    <n v="92374"/>
    <s v="West"/>
    <s v="OFF-ST-10004507"/>
    <x v="1"/>
    <x v="4"/>
    <x v="457"/>
    <n v="51.45"/>
    <n v="3"/>
    <n v="27"/>
    <s v="Mediano"/>
    <n v="0"/>
    <n v="0"/>
    <n v="0"/>
    <n v="51.45"/>
    <s v="Medio"/>
    <n v="13.891500000000001"/>
    <n v="0.27"/>
    <n v="-37.558500000000002"/>
    <n v="0"/>
    <n v="0"/>
    <s v="CORRECTO"/>
    <n v="2016"/>
    <n v="0"/>
  </r>
  <r>
    <x v="5213"/>
    <x v="2581"/>
    <d v="2016-09-26T00:00:00"/>
    <d v="2016-09-26T00:00:00"/>
    <s v="Same Day"/>
    <x v="320"/>
    <s v="Chuck Magee"/>
    <s v="CONSUMER"/>
    <s v="united states"/>
    <s v="Redlands"/>
    <s v="California"/>
    <n v="92374"/>
    <s v="West"/>
    <s v="OFF-LA-10000262"/>
    <x v="1"/>
    <x v="2"/>
    <x v="941"/>
    <n v="7.83"/>
    <n v="3"/>
    <n v="23"/>
    <s v="Mediano"/>
    <n v="0"/>
    <n v="0"/>
    <n v="0"/>
    <n v="7.83"/>
    <s v="Bajo"/>
    <n v="3.6017999999999999"/>
    <n v="0.45999999999999996"/>
    <n v="-4.2282000000000002"/>
    <n v="0"/>
    <n v="0"/>
    <s v="CORRECTO"/>
    <n v="2016"/>
    <n v="0"/>
  </r>
  <r>
    <x v="5214"/>
    <x v="2581"/>
    <d v="2016-09-26T00:00:00"/>
    <d v="2016-09-26T00:00:00"/>
    <s v="Same Day"/>
    <x v="320"/>
    <s v="Chuck Magee"/>
    <s v="CONSUMER"/>
    <s v="united states"/>
    <s v="Redlands"/>
    <s v="California"/>
    <n v="92374"/>
    <s v="West"/>
    <s v="OFF-AR-10002445"/>
    <x v="1"/>
    <x v="6"/>
    <x v="1646"/>
    <n v="35.4"/>
    <n v="5"/>
    <n v="30"/>
    <s v="Grande"/>
    <n v="0"/>
    <n v="0"/>
    <n v="0"/>
    <n v="35.4"/>
    <s v="Bajo"/>
    <n v="13.452"/>
    <n v="0.38"/>
    <n v="-21.948"/>
    <n v="0"/>
    <n v="0"/>
    <s v="CORRECTO"/>
    <n v="2016"/>
    <n v="0"/>
  </r>
  <r>
    <x v="5215"/>
    <x v="2581"/>
    <d v="2016-09-26T00:00:00"/>
    <d v="2016-09-26T00:00:00"/>
    <s v="Same Day"/>
    <x v="320"/>
    <s v="Chuck Magee"/>
    <s v="CONSUMER"/>
    <s v="united states"/>
    <s v="Redlands"/>
    <s v="California"/>
    <n v="92374"/>
    <s v="West"/>
    <s v="OFF-PA-10001667"/>
    <x v="1"/>
    <x v="10"/>
    <x v="458"/>
    <n v="29.9"/>
    <n v="5"/>
    <n v="32"/>
    <s v="Grande"/>
    <n v="0"/>
    <n v="0"/>
    <n v="0"/>
    <n v="29.9"/>
    <s v="Bajo"/>
    <n v="13.455"/>
    <n v="0.45"/>
    <n v="-16.445"/>
    <n v="0"/>
    <n v="0"/>
    <s v="CORRECTO"/>
    <n v="2016"/>
    <n v="0"/>
  </r>
  <r>
    <x v="5216"/>
    <x v="2582"/>
    <d v="2017-09-09T00:00:00"/>
    <d v="2017-09-15T00:00:00"/>
    <s v="Standard Class"/>
    <x v="677"/>
    <s v="Joy Bell-"/>
    <s v="CONSUMER"/>
    <s v="united states"/>
    <s v="Roseville"/>
    <s v="Michigan"/>
    <n v="48066"/>
    <s v="Central"/>
    <s v="OFF-EN-10000461"/>
    <x v="1"/>
    <x v="12"/>
    <x v="753"/>
    <n v="17.48"/>
    <n v="2"/>
    <n v="37"/>
    <s v="Pequeño"/>
    <n v="0"/>
    <n v="0"/>
    <n v="0"/>
    <n v="17.48"/>
    <s v="Bajo"/>
    <n v="8.2156000000000002"/>
    <n v="0.47000000000000003"/>
    <n v="-9.2644000000000002"/>
    <n v="6"/>
    <n v="6"/>
    <s v="CORRECTO"/>
    <n v="2017"/>
    <n v="0"/>
  </r>
  <r>
    <x v="5217"/>
    <x v="2583"/>
    <d v="2017-04-15T00:00:00"/>
    <d v="2017-04-17T00:00:00"/>
    <s v="Second Class"/>
    <x v="374"/>
    <s v="Noel Staavos"/>
    <s v="CORPORATE"/>
    <s v="united states"/>
    <s v="Los Angeles"/>
    <s v="California"/>
    <n v="90049"/>
    <s v="West"/>
    <s v="OFF-PA-10002254"/>
    <x v="1"/>
    <x v="10"/>
    <x v="146"/>
    <n v="79.14"/>
    <n v="3"/>
    <n v="37"/>
    <s v="Mediano"/>
    <n v="0"/>
    <n v="0"/>
    <n v="0"/>
    <n v="79.14"/>
    <s v="Medio"/>
    <n v="36.404400000000003"/>
    <n v="0.46"/>
    <n v="-42.735599999999998"/>
    <n v="2"/>
    <n v="2"/>
    <s v="CORRECTO"/>
    <n v="2017"/>
    <n v="0"/>
  </r>
  <r>
    <x v="5218"/>
    <x v="2584"/>
    <d v="2017-06-10T00:00:00"/>
    <d v="2017-06-14T00:00:00"/>
    <s v="Standard Class"/>
    <x v="18"/>
    <s v="Linda Cazamias"/>
    <s v="CORPORATE"/>
    <s v="united states"/>
    <s v="New York City"/>
    <s v="New York"/>
    <n v="10011"/>
    <s v="East"/>
    <s v="OFF-AR-10001868"/>
    <x v="1"/>
    <x v="6"/>
    <x v="59"/>
    <n v="8.4"/>
    <n v="5"/>
    <n v="24"/>
    <s v="Grande"/>
    <n v="0"/>
    <n v="0"/>
    <n v="0"/>
    <n v="8.4"/>
    <s v="Bajo"/>
    <n v="4.2"/>
    <n v="0.5"/>
    <n v="-4.2"/>
    <n v="4"/>
    <n v="4"/>
    <s v="CORRECTO"/>
    <n v="2017"/>
    <n v="0"/>
  </r>
  <r>
    <x v="5219"/>
    <x v="2585"/>
    <d v="2017-09-01T00:00:00"/>
    <d v="2017-09-01T00:00:00"/>
    <s v="Same Day"/>
    <x v="222"/>
    <s v="Cynthia Arntzen"/>
    <s v="CONSUMER"/>
    <s v="united states"/>
    <s v="Detroit"/>
    <s v="Michigan"/>
    <n v="48205"/>
    <s v="Central"/>
    <s v="FUR-CH-10004875"/>
    <x v="0"/>
    <x v="1"/>
    <x v="1445"/>
    <n v="498.26"/>
    <n v="7"/>
    <n v="24"/>
    <s v="Grande"/>
    <n v="0"/>
    <n v="0"/>
    <n v="0"/>
    <n v="498.26"/>
    <s v="Alto"/>
    <n v="134.53020000000001"/>
    <n v="0.27"/>
    <n v="-363.72980000000001"/>
    <n v="0"/>
    <n v="0"/>
    <s v="CORRECTO"/>
    <n v="2017"/>
    <n v="0"/>
  </r>
  <r>
    <x v="5220"/>
    <x v="2586"/>
    <d v="2014-06-14T00:00:00"/>
    <d v="2014-06-20T00:00:00"/>
    <s v="Standard Class"/>
    <x v="676"/>
    <s v="Sharelle Roach"/>
    <s v="HOME OFFICE"/>
    <s v="united states"/>
    <s v="Detroit"/>
    <s v="Michigan"/>
    <n v="48234"/>
    <s v="Central"/>
    <s v="FUR-BO-10000711"/>
    <x v="0"/>
    <x v="0"/>
    <x v="1614"/>
    <n v="212.94"/>
    <n v="3"/>
    <n v="12"/>
    <s v="Mediano"/>
    <n v="0"/>
    <n v="0"/>
    <n v="0"/>
    <n v="212.94"/>
    <s v="Alto"/>
    <n v="57.4938"/>
    <n v="0.27"/>
    <n v="-155.4462"/>
    <n v="6"/>
    <n v="6"/>
    <s v="CORRECTO"/>
    <n v="2014"/>
    <n v="0"/>
  </r>
  <r>
    <x v="5221"/>
    <x v="2587"/>
    <d v="2017-05-18T00:00:00"/>
    <d v="2017-05-22T00:00:00"/>
    <s v="Second Class"/>
    <x v="452"/>
    <s v="Paul Prost"/>
    <s v="HOME OFFICE"/>
    <s v="united states"/>
    <s v="Springfield"/>
    <s v="Missouri"/>
    <n v="65807"/>
    <s v="Central"/>
    <s v="OFF-AP-10000938"/>
    <x v="1"/>
    <x v="9"/>
    <x v="1712"/>
    <n v="706.86"/>
    <n v="7"/>
    <n v="24"/>
    <s v="Grande"/>
    <n v="0"/>
    <n v="0"/>
    <n v="0"/>
    <n v="706.86"/>
    <s v="Muy Alto"/>
    <n v="197.92080000000001"/>
    <n v="0.28000000000000003"/>
    <n v="-508.93920000000003"/>
    <n v="4"/>
    <n v="4"/>
    <s v="CORRECTO"/>
    <n v="2017"/>
    <n v="0"/>
  </r>
  <r>
    <x v="5222"/>
    <x v="2587"/>
    <d v="2017-05-18T00:00:00"/>
    <d v="2017-05-22T00:00:00"/>
    <s v="Second Class"/>
    <x v="452"/>
    <s v="Paul Prost"/>
    <s v="HOME OFFICE"/>
    <s v="united states"/>
    <s v="Springfield"/>
    <s v="Missouri"/>
    <n v="65807"/>
    <s v="Central"/>
    <s v="TEC-PH-10003555"/>
    <x v="2"/>
    <x v="7"/>
    <x v="462"/>
    <n v="114.95"/>
    <n v="5"/>
    <n v="41"/>
    <s v="Grande"/>
    <n v="0"/>
    <n v="0"/>
    <n v="0"/>
    <n v="114.95"/>
    <s v="Medio"/>
    <n v="2.2989999999999999"/>
    <n v="0.02"/>
    <n v="-112.651"/>
    <n v="4"/>
    <n v="4"/>
    <s v="CORRECTO"/>
    <n v="2017"/>
    <n v="0"/>
  </r>
  <r>
    <x v="5223"/>
    <x v="2587"/>
    <d v="2017-05-18T00:00:00"/>
    <d v="2017-05-22T00:00:00"/>
    <s v="Second Class"/>
    <x v="452"/>
    <s v="Paul Prost"/>
    <s v="HOME OFFICE"/>
    <s v="united states"/>
    <s v="Springfield"/>
    <s v="Missouri"/>
    <n v="65807"/>
    <s v="Central"/>
    <s v="OFF-BI-10001267"/>
    <x v="1"/>
    <x v="8"/>
    <x v="1475"/>
    <n v="43.19"/>
    <n v="7"/>
    <n v="20"/>
    <s v="Grande"/>
    <n v="0"/>
    <n v="0"/>
    <n v="0"/>
    <n v="43.19"/>
    <s v="Bajo"/>
    <n v="20.731200000000001"/>
    <n v="0.48000000000000004"/>
    <n v="-22.4588"/>
    <n v="4"/>
    <n v="4"/>
    <s v="CORRECTO"/>
    <n v="2017"/>
    <n v="0"/>
  </r>
  <r>
    <x v="5224"/>
    <x v="2588"/>
    <d v="2017-09-12T00:00:00"/>
    <d v="2017-09-17T00:00:00"/>
    <s v="Second Class"/>
    <x v="622"/>
    <s v="John Murray"/>
    <s v="CONSUMER"/>
    <s v="united states"/>
    <s v="Los Angeles"/>
    <s v="California"/>
    <n v="90036"/>
    <s v="West"/>
    <s v="OFF-PA-10004071"/>
    <x v="1"/>
    <x v="10"/>
    <x v="417"/>
    <n v="166.44"/>
    <n v="3"/>
    <n v="21"/>
    <s v="Mediano"/>
    <n v="0"/>
    <n v="0"/>
    <n v="0"/>
    <n v="166.44"/>
    <s v="Medio"/>
    <n v="79.891199999999998"/>
    <n v="0.48"/>
    <n v="-86.5488"/>
    <n v="5"/>
    <n v="5"/>
    <s v="CORRECTO"/>
    <n v="2017"/>
    <n v="0"/>
  </r>
  <r>
    <x v="5225"/>
    <x v="2589"/>
    <d v="2016-06-21T00:00:00"/>
    <d v="2016-06-26T00:00:00"/>
    <s v="Standard Class"/>
    <x v="548"/>
    <s v="Adam Shillingsburg"/>
    <s v="CONSUMER"/>
    <s v="united states"/>
    <s v="New York City"/>
    <s v="New York"/>
    <n v="10011"/>
    <s v="East"/>
    <s v="OFF-BI-10001553"/>
    <x v="1"/>
    <x v="8"/>
    <x v="1302"/>
    <n v="36.56"/>
    <n v="5"/>
    <n v="22"/>
    <s v="Grande"/>
    <n v="0.2"/>
    <n v="7.3120000000000012"/>
    <n v="-7.3120000000000003"/>
    <n v="43.872"/>
    <s v="Bajo"/>
    <n v="12.795999999999999"/>
    <n v="0.35"/>
    <n v="-16.452000000000002"/>
    <n v="5"/>
    <n v="5"/>
    <s v="CORRECTO"/>
    <n v="2016"/>
    <n v="0"/>
  </r>
  <r>
    <x v="5226"/>
    <x v="2589"/>
    <d v="2016-06-21T00:00:00"/>
    <d v="2016-06-26T00:00:00"/>
    <s v="Standard Class"/>
    <x v="548"/>
    <s v="Adam Shillingsburg"/>
    <s v="CONSUMER"/>
    <s v="united states"/>
    <s v="New York City"/>
    <s v="New York"/>
    <n v="10011"/>
    <s v="East"/>
    <s v="OFF-BI-10003007"/>
    <x v="1"/>
    <x v="8"/>
    <x v="1551"/>
    <n v="186.14400000000001"/>
    <n v="6"/>
    <n v="29"/>
    <s v="Grande"/>
    <n v="0.2"/>
    <n v="37.2288"/>
    <n v="-37.2288"/>
    <n v="223.37280000000001"/>
    <s v="Alto"/>
    <n v="60.4968"/>
    <n v="0.32500000000000001"/>
    <n v="-88.418400000000005"/>
    <n v="5"/>
    <n v="5"/>
    <s v="CORRECTO"/>
    <n v="2016"/>
    <n v="0"/>
  </r>
  <r>
    <x v="5227"/>
    <x v="2589"/>
    <d v="2016-06-21T00:00:00"/>
    <d v="2016-06-26T00:00:00"/>
    <s v="Standard Class"/>
    <x v="548"/>
    <s v="Adam Shillingsburg"/>
    <s v="CONSUMER"/>
    <s v="united states"/>
    <s v="New York City"/>
    <s v="New York"/>
    <n v="10011"/>
    <s v="East"/>
    <s v="FUR-BO-10003272"/>
    <x v="0"/>
    <x v="0"/>
    <x v="587"/>
    <n v="353.56799999999998"/>
    <n v="2"/>
    <n v="21"/>
    <s v="Pequeño"/>
    <n v="0.2"/>
    <n v="70.7136"/>
    <n v="-70.7136"/>
    <n v="424.28159999999997"/>
    <s v="Alto"/>
    <n v="-44.195999999999998"/>
    <n v="-0.125"/>
    <n v="-327.05040000000002"/>
    <n v="5"/>
    <n v="5"/>
    <s v="CORRECTO"/>
    <n v="2016"/>
    <n v="0"/>
  </r>
  <r>
    <x v="5228"/>
    <x v="2590"/>
    <d v="2014-11-26T00:00:00"/>
    <d v="2014-12-01T00:00:00"/>
    <s v="Standard Class"/>
    <x v="60"/>
    <s v="Lindsay Shagiari"/>
    <s v="HOME OFFICE"/>
    <s v="united states"/>
    <s v="San Francisco"/>
    <s v="California"/>
    <n v="94109"/>
    <s v="West"/>
    <s v="OFF-PA-10001033"/>
    <x v="1"/>
    <x v="10"/>
    <x v="1509"/>
    <n v="81.98"/>
    <n v="2"/>
    <n v="39"/>
    <s v="Pequeño"/>
    <n v="0"/>
    <n v="0"/>
    <n v="0"/>
    <n v="81.98"/>
    <s v="Medio"/>
    <n v="40.170200000000001"/>
    <n v="0.49"/>
    <n v="-41.809800000000003"/>
    <n v="5"/>
    <n v="5"/>
    <s v="CORRECTO"/>
    <n v="2014"/>
    <n v="0"/>
  </r>
  <r>
    <x v="5229"/>
    <x v="2591"/>
    <d v="2017-03-19T00:00:00"/>
    <d v="2017-03-22T00:00:00"/>
    <s v="Second Class"/>
    <x v="193"/>
    <s v="Sue Ann Reed"/>
    <s v="CONSUMER"/>
    <s v="united states"/>
    <s v="Fresno"/>
    <s v="California"/>
    <n v="93727"/>
    <s v="West"/>
    <s v="OFF-BI-10001553"/>
    <x v="1"/>
    <x v="8"/>
    <x v="1302"/>
    <n v="14.624000000000001"/>
    <n v="2"/>
    <n v="22"/>
    <s v="Pequeño"/>
    <n v="0.2"/>
    <n v="2.9248000000000003"/>
    <n v="-2.9247999999999998"/>
    <n v="17.5488"/>
    <s v="Bajo"/>
    <n v="5.1184000000000003"/>
    <n v="0.35000000000000003"/>
    <n v="-6.5808"/>
    <n v="3"/>
    <n v="3"/>
    <s v="CORRECTO"/>
    <n v="2017"/>
    <n v="0"/>
  </r>
  <r>
    <x v="5230"/>
    <x v="2591"/>
    <d v="2017-03-19T00:00:00"/>
    <d v="2017-03-22T00:00:00"/>
    <s v="Second Class"/>
    <x v="193"/>
    <s v="Sue Ann Reed"/>
    <s v="CONSUMER"/>
    <s v="united states"/>
    <s v="Fresno"/>
    <s v="California"/>
    <n v="93727"/>
    <s v="West"/>
    <s v="FUR-TA-10001095"/>
    <x v="0"/>
    <x v="3"/>
    <x v="616"/>
    <n v="697.16"/>
    <n v="5"/>
    <n v="61"/>
    <s v="Grande"/>
    <n v="0.2"/>
    <n v="139.43199999999999"/>
    <n v="-139.43199999999999"/>
    <n v="836.59199999999998"/>
    <s v="Muy Alto"/>
    <n v="8.7144999999999992"/>
    <n v="1.2499999999999999E-2"/>
    <n v="-549.01350000000002"/>
    <n v="3"/>
    <n v="3"/>
    <s v="CORRECTO"/>
    <n v="2017"/>
    <n v="0"/>
  </r>
  <r>
    <x v="5231"/>
    <x v="2591"/>
    <d v="2017-03-19T00:00:00"/>
    <d v="2017-03-22T00:00:00"/>
    <s v="Second Class"/>
    <x v="193"/>
    <s v="Sue Ann Reed"/>
    <s v="CONSUMER"/>
    <s v="united states"/>
    <s v="Fresno"/>
    <s v="California"/>
    <n v="93727"/>
    <s v="West"/>
    <s v="FUR-FU-10001185"/>
    <x v="0"/>
    <x v="5"/>
    <x v="1423"/>
    <n v="30.93"/>
    <n v="1"/>
    <n v="28"/>
    <s v="Pequeño"/>
    <n v="0"/>
    <n v="0"/>
    <n v="0"/>
    <n v="30.93"/>
    <s v="Bajo"/>
    <n v="12.6813"/>
    <n v="0.41000000000000003"/>
    <n v="-18.248699999999999"/>
    <n v="3"/>
    <n v="3"/>
    <s v="CORRECTO"/>
    <n v="2017"/>
    <n v="0"/>
  </r>
  <r>
    <x v="5232"/>
    <x v="2591"/>
    <d v="2017-03-19T00:00:00"/>
    <d v="2017-03-22T00:00:00"/>
    <s v="Second Class"/>
    <x v="193"/>
    <s v="Sue Ann Reed"/>
    <s v="CONSUMER"/>
    <s v="united states"/>
    <s v="Fresno"/>
    <s v="California"/>
    <n v="93727"/>
    <s v="West"/>
    <s v="OFF-BI-10000343"/>
    <x v="1"/>
    <x v="8"/>
    <x v="186"/>
    <n v="27.495999999999999"/>
    <n v="7"/>
    <n v="44"/>
    <s v="Grande"/>
    <n v="0.2"/>
    <n v="5.4992000000000001"/>
    <n v="-5.4992000000000001"/>
    <n v="32.995199999999997"/>
    <s v="Bajo"/>
    <n v="9.2798999999999996"/>
    <n v="0.33750000000000002"/>
    <n v="-12.716900000000001"/>
    <n v="3"/>
    <n v="3"/>
    <s v="CORRECTO"/>
    <n v="2017"/>
    <n v="0"/>
  </r>
  <r>
    <x v="5233"/>
    <x v="2592"/>
    <d v="2014-10-18T00:00:00"/>
    <d v="2014-10-22T00:00:00"/>
    <s v="Standard Class"/>
    <x v="624"/>
    <s v="Luke Schmidt"/>
    <s v="CORPORATE"/>
    <s v="united states"/>
    <s v="Texarkana"/>
    <s v="Arkansas"/>
    <n v="71854"/>
    <s v="South"/>
    <s v="FUR-CH-10004626"/>
    <x v="0"/>
    <x v="1"/>
    <x v="1706"/>
    <n v="605.34"/>
    <n v="6"/>
    <n v="20"/>
    <s v="Grande"/>
    <n v="0"/>
    <n v="0"/>
    <n v="0"/>
    <n v="605.34"/>
    <s v="Muy Alto"/>
    <n v="145.2816"/>
    <n v="0.24"/>
    <n v="-460.05840000000001"/>
    <n v="4"/>
    <n v="4"/>
    <s v="CORRECTO"/>
    <n v="2014"/>
    <n v="0"/>
  </r>
  <r>
    <x v="5234"/>
    <x v="2593"/>
    <d v="2017-08-22T00:00:00"/>
    <d v="2017-08-23T00:00:00"/>
    <s v="First Class"/>
    <x v="746"/>
    <s v="Tony Molinari"/>
    <s v="CONSUMER"/>
    <s v="united states"/>
    <s v="San Francisco"/>
    <s v="California"/>
    <n v="94110"/>
    <s v="West"/>
    <s v="FUR-TA-10001768"/>
    <x v="0"/>
    <x v="3"/>
    <x v="114"/>
    <n v="210.00800000000001"/>
    <n v="1"/>
    <n v="22"/>
    <s v="Pequeño"/>
    <n v="0.2"/>
    <n v="42.001600000000003"/>
    <n v="-42.001600000000003"/>
    <n v="252.00960000000001"/>
    <s v="Alto"/>
    <n v="2.6251000000000002"/>
    <n v="1.2500000000000001E-2"/>
    <n v="-165.38130000000001"/>
    <n v="1"/>
    <n v="1"/>
    <s v="CORRECTO"/>
    <n v="2017"/>
    <n v="0"/>
  </r>
  <r>
    <x v="5235"/>
    <x v="2594"/>
    <d v="2016-11-19T00:00:00"/>
    <d v="2016-11-22T00:00:00"/>
    <s v="First Class"/>
    <x v="640"/>
    <s v="Tim Taslimi"/>
    <s v="CORPORATE"/>
    <s v="united states"/>
    <s v="Indianapolis"/>
    <s v="Indiana"/>
    <n v="46203"/>
    <s v="Central"/>
    <s v="OFF-AP-10001947"/>
    <x v="1"/>
    <x v="9"/>
    <x v="1537"/>
    <n v="54.96"/>
    <n v="3"/>
    <n v="31"/>
    <s v="Mediano"/>
    <n v="0"/>
    <n v="0"/>
    <n v="0"/>
    <n v="54.96"/>
    <s v="Medio"/>
    <n v="15.9384"/>
    <n v="0.28999999999999998"/>
    <n v="-39.021599999999999"/>
    <n v="3"/>
    <n v="3"/>
    <s v="CORRECTO"/>
    <n v="2016"/>
    <n v="0"/>
  </r>
  <r>
    <x v="5236"/>
    <x v="2595"/>
    <d v="2014-09-20T00:00:00"/>
    <d v="2014-09-24T00:00:00"/>
    <s v="Standard Class"/>
    <x v="35"/>
    <s v="Duane Noonan"/>
    <s v="CONSUMER"/>
    <s v="united states"/>
    <s v="Columbia"/>
    <s v="Maryland"/>
    <n v="21044"/>
    <s v="East"/>
    <s v="FUR-FU-10004952"/>
    <x v="0"/>
    <x v="5"/>
    <x v="853"/>
    <n v="164.22"/>
    <n v="3"/>
    <n v="13"/>
    <s v="Mediano"/>
    <n v="0"/>
    <n v="0"/>
    <n v="0"/>
    <n v="164.22"/>
    <s v="Medio"/>
    <n v="50.908200000000001"/>
    <n v="0.31"/>
    <n v="-113.31180000000001"/>
    <n v="4"/>
    <n v="4"/>
    <s v="CORRECTO"/>
    <n v="2014"/>
    <n v="0"/>
  </r>
  <r>
    <x v="5237"/>
    <x v="2595"/>
    <d v="2014-09-20T00:00:00"/>
    <d v="2014-09-24T00:00:00"/>
    <s v="Standard Class"/>
    <x v="35"/>
    <s v="Duane Noonan"/>
    <s v="CONSUMER"/>
    <s v="united states"/>
    <s v="Columbia"/>
    <s v="Maryland"/>
    <n v="21044"/>
    <s v="East"/>
    <s v="FUR-BO-10001337"/>
    <x v="0"/>
    <x v="0"/>
    <x v="430"/>
    <n v="362.94"/>
    <n v="3"/>
    <n v="28"/>
    <s v="Mediano"/>
    <n v="0"/>
    <n v="0"/>
    <n v="0"/>
    <n v="362.94"/>
    <s v="Alto"/>
    <n v="36.293999999999997"/>
    <n v="9.9999999999999992E-2"/>
    <n v="-326.64600000000002"/>
    <n v="4"/>
    <n v="4"/>
    <s v="CORRECTO"/>
    <n v="2014"/>
    <n v="0"/>
  </r>
  <r>
    <x v="5238"/>
    <x v="2595"/>
    <d v="2014-09-20T00:00:00"/>
    <d v="2014-09-24T00:00:00"/>
    <s v="Standard Class"/>
    <x v="35"/>
    <s v="Duane Noonan"/>
    <s v="CONSUMER"/>
    <s v="united states"/>
    <s v="Columbia"/>
    <s v="Maryland"/>
    <n v="21044"/>
    <s v="East"/>
    <s v="TEC-AC-10003628"/>
    <x v="2"/>
    <x v="11"/>
    <x v="247"/>
    <n v="59.98"/>
    <n v="2"/>
    <n v="52"/>
    <s v="Pequeño"/>
    <n v="0"/>
    <n v="0"/>
    <n v="0"/>
    <n v="59.98"/>
    <s v="Medio"/>
    <n v="26.391200000000001"/>
    <n v="0.44000000000000006"/>
    <n v="-33.588799999999999"/>
    <n v="4"/>
    <n v="4"/>
    <s v="CORRECTO"/>
    <n v="2014"/>
    <n v="0"/>
  </r>
  <r>
    <x v="5239"/>
    <x v="2596"/>
    <d v="2016-09-11T00:00:00"/>
    <d v="2016-09-17T00:00:00"/>
    <s v="Standard Class"/>
    <x v="686"/>
    <s v="Eugene Barchas"/>
    <s v="CONSUMER"/>
    <s v="united states"/>
    <s v="San Jose"/>
    <s v="California"/>
    <n v="95123"/>
    <s v="West"/>
    <s v="OFF-ST-10004186"/>
    <x v="1"/>
    <x v="4"/>
    <x v="16"/>
    <n v="332.94"/>
    <n v="3"/>
    <n v="23"/>
    <s v="Mediano"/>
    <n v="0"/>
    <n v="0"/>
    <n v="0"/>
    <n v="332.94"/>
    <s v="Alto"/>
    <n v="6.6588000000000003"/>
    <n v="0.02"/>
    <n v="-326.28120000000001"/>
    <n v="6"/>
    <n v="6"/>
    <s v="CORRECTO"/>
    <n v="2016"/>
    <n v="0"/>
  </r>
  <r>
    <x v="5240"/>
    <x v="2596"/>
    <d v="2016-09-11T00:00:00"/>
    <d v="2016-09-17T00:00:00"/>
    <s v="Standard Class"/>
    <x v="686"/>
    <s v="Eugene Barchas"/>
    <s v="CONSUMER"/>
    <s v="united states"/>
    <s v="San Jose"/>
    <s v="California"/>
    <n v="95123"/>
    <s v="West"/>
    <s v="OFF-BI-10001658"/>
    <x v="1"/>
    <x v="8"/>
    <x v="444"/>
    <n v="39.872"/>
    <n v="2"/>
    <n v="34"/>
    <s v="Pequeño"/>
    <n v="0.2"/>
    <n v="7.9744000000000002"/>
    <n v="-7.9744000000000002"/>
    <n v="47.846400000000003"/>
    <s v="Bajo"/>
    <n v="12.958399999999999"/>
    <n v="0.32499999999999996"/>
    <n v="-18.9392"/>
    <n v="6"/>
    <n v="6"/>
    <s v="CORRECTO"/>
    <n v="2016"/>
    <n v="0"/>
  </r>
  <r>
    <x v="5241"/>
    <x v="2597"/>
    <d v="2016-09-23T00:00:00"/>
    <d v="2016-09-26T00:00:00"/>
    <s v="Second Class"/>
    <x v="698"/>
    <s v="Candace McMahon"/>
    <s v="CORPORATE"/>
    <s v="united states"/>
    <s v="Seattle"/>
    <s v="Washington"/>
    <n v="98115"/>
    <s v="West"/>
    <s v="OFF-SU-10004737"/>
    <x v="1"/>
    <x v="14"/>
    <x v="1713"/>
    <n v="13.68"/>
    <n v="2"/>
    <n v="13"/>
    <s v="Pequeño"/>
    <n v="0"/>
    <n v="0"/>
    <n v="0"/>
    <n v="13.68"/>
    <s v="Bajo"/>
    <n v="3.6936"/>
    <n v="0.27"/>
    <n v="-9.9863999999999997"/>
    <n v="3"/>
    <n v="3"/>
    <s v="CORRECTO"/>
    <n v="2016"/>
    <n v="0"/>
  </r>
  <r>
    <x v="5242"/>
    <x v="2598"/>
    <d v="2017-08-04T00:00:00"/>
    <d v="2017-08-08T00:00:00"/>
    <s v="Standard Class"/>
    <x v="447"/>
    <s v="Harry Marie"/>
    <s v="CORPORATE"/>
    <s v="united states"/>
    <s v="Carrollton"/>
    <s v="Texas"/>
    <n v="75007"/>
    <s v="Central"/>
    <s v="OFF-BI-10002827"/>
    <x v="1"/>
    <x v="8"/>
    <x v="554"/>
    <n v="3.3180000000000001"/>
    <n v="3"/>
    <n v="33"/>
    <s v="Mediano"/>
    <n v="0.8"/>
    <n v="2.6544000000000003"/>
    <n v="-2.6543999999999999"/>
    <n v="5.9724000000000004"/>
    <s v="Bajo"/>
    <n v="-5.6406000000000001"/>
    <n v="-1.7"/>
    <n v="-6.3041999999999998"/>
    <n v="4"/>
    <n v="4"/>
    <s v="CORRECTO"/>
    <n v="2017"/>
    <n v="0"/>
  </r>
  <r>
    <x v="5243"/>
    <x v="2599"/>
    <d v="2016-07-25T00:00:00"/>
    <d v="2016-07-26T00:00:00"/>
    <s v="First Class"/>
    <x v="454"/>
    <s v="Katherine Murray"/>
    <s v="HOME OFFICE"/>
    <s v="united states"/>
    <s v="Arlington"/>
    <s v="Virginia"/>
    <n v="22204"/>
    <s v="South"/>
    <s v="OFF-BI-10003694"/>
    <x v="1"/>
    <x v="8"/>
    <x v="858"/>
    <n v="10.44"/>
    <n v="1"/>
    <n v="27"/>
    <s v="Pequeño"/>
    <n v="0"/>
    <n v="0"/>
    <n v="0"/>
    <n v="10.44"/>
    <s v="Bajo"/>
    <n v="4.8023999999999996"/>
    <n v="0.45999999999999996"/>
    <n v="-5.6375999999999999"/>
    <n v="1"/>
    <n v="1"/>
    <s v="CORRECTO"/>
    <n v="2016"/>
    <n v="0"/>
  </r>
  <r>
    <x v="5244"/>
    <x v="2600"/>
    <d v="2016-08-02T00:00:00"/>
    <d v="2016-08-04T00:00:00"/>
    <s v="Second Class"/>
    <x v="292"/>
    <s v="Barry Französisch"/>
    <s v="CORPORATE"/>
    <s v="united states"/>
    <s v="Los Angeles"/>
    <s v="California"/>
    <n v="90032"/>
    <s v="West"/>
    <s v="FUR-TA-10001691"/>
    <x v="0"/>
    <x v="3"/>
    <x v="1714"/>
    <n v="136.464"/>
    <n v="2"/>
    <n v="2"/>
    <s v="Pequeño"/>
    <n v="0.2"/>
    <n v="27.2928"/>
    <n v="-27.2928"/>
    <n v="163.7568"/>
    <s v="Medio"/>
    <n v="15.3522"/>
    <n v="0.1125"/>
    <n v="-93.819000000000003"/>
    <n v="2"/>
    <n v="2"/>
    <s v="CORRECTO"/>
    <n v="2016"/>
    <n v="0"/>
  </r>
  <r>
    <x v="5245"/>
    <x v="2600"/>
    <d v="2016-08-02T00:00:00"/>
    <d v="2016-08-04T00:00:00"/>
    <s v="Second Class"/>
    <x v="292"/>
    <s v="Barry Französisch"/>
    <s v="CORPORATE"/>
    <s v="united states"/>
    <s v="Los Angeles"/>
    <s v="California"/>
    <n v="90032"/>
    <s v="West"/>
    <s v="TEC-PH-10001918"/>
    <x v="2"/>
    <x v="7"/>
    <x v="193"/>
    <n v="333.57600000000002"/>
    <n v="3"/>
    <n v="9"/>
    <s v="Mediano"/>
    <n v="0.2"/>
    <n v="66.71520000000001"/>
    <n v="-66.715199999999996"/>
    <n v="400.2912"/>
    <s v="Alto"/>
    <n v="33.357599999999998"/>
    <n v="9.9999999999999992E-2"/>
    <n v="-233.50319999999999"/>
    <n v="2"/>
    <n v="2"/>
    <s v="CORRECTO"/>
    <n v="2016"/>
    <n v="0"/>
  </r>
  <r>
    <x v="5246"/>
    <x v="2600"/>
    <d v="2016-08-02T00:00:00"/>
    <d v="2016-08-04T00:00:00"/>
    <s v="Second Class"/>
    <x v="292"/>
    <s v="Barry Französisch"/>
    <s v="CORPORATE"/>
    <s v="united states"/>
    <s v="Los Angeles"/>
    <s v="California"/>
    <n v="90032"/>
    <s v="West"/>
    <s v="OFF-BI-10000285"/>
    <x v="1"/>
    <x v="8"/>
    <x v="461"/>
    <n v="12.544"/>
    <n v="2"/>
    <n v="22"/>
    <s v="Pequeño"/>
    <n v="0.2"/>
    <n v="2.5088000000000004"/>
    <n v="-2.5087999999999999"/>
    <n v="15.052800000000001"/>
    <s v="Bajo"/>
    <n v="4.7039999999999997"/>
    <n v="0.37499999999999994"/>
    <n v="-5.3311999999999999"/>
    <n v="2"/>
    <n v="2"/>
    <s v="CORRECTO"/>
    <n v="2016"/>
    <n v="0"/>
  </r>
  <r>
    <x v="5247"/>
    <x v="2601"/>
    <d v="2015-05-21T00:00:00"/>
    <d v="2015-05-27T00:00:00"/>
    <s v="Standard Class"/>
    <x v="32"/>
    <s v="Joel Eaton"/>
    <s v="CONSUMER"/>
    <s v="united states"/>
    <s v="Frankfort"/>
    <s v="Illinois"/>
    <n v="60423"/>
    <s v="Central"/>
    <s v="OFF-AP-10000358"/>
    <x v="1"/>
    <x v="9"/>
    <x v="95"/>
    <n v="20.768000000000001"/>
    <n v="8"/>
    <n v="41"/>
    <s v="Grande"/>
    <n v="0.8"/>
    <n v="16.6144"/>
    <n v="-16.6144"/>
    <n v="37.382400000000004"/>
    <s v="Bajo"/>
    <n v="-52.958399999999997"/>
    <n v="-2.5499999999999998"/>
    <n v="-57.112000000000002"/>
    <n v="6"/>
    <n v="6"/>
    <s v="CORRECTO"/>
    <n v="2015"/>
    <n v="0"/>
  </r>
  <r>
    <x v="5248"/>
    <x v="2602"/>
    <d v="2017-11-03T00:00:00"/>
    <d v="2017-11-05T00:00:00"/>
    <s v="Second Class"/>
    <x v="412"/>
    <s v="Eva Jacobs"/>
    <s v="CONSUMER"/>
    <s v="united states"/>
    <s v="Seattle"/>
    <s v="Washington"/>
    <n v="98105"/>
    <s v="West"/>
    <s v="TEC-AC-10002345"/>
    <x v="2"/>
    <x v="11"/>
    <x v="175"/>
    <n v="43.5"/>
    <n v="3"/>
    <n v="20"/>
    <s v="Mediano"/>
    <n v="0"/>
    <n v="0"/>
    <n v="0"/>
    <n v="43.5"/>
    <s v="Bajo"/>
    <n v="10.875"/>
    <n v="0.25"/>
    <n v="-32.625"/>
    <n v="2"/>
    <n v="2"/>
    <s v="CORRECTO"/>
    <n v="2017"/>
    <n v="0"/>
  </r>
  <r>
    <x v="5249"/>
    <x v="2603"/>
    <d v="2015-04-16T00:00:00"/>
    <d v="2015-04-21T00:00:00"/>
    <s v="Standard Class"/>
    <x v="272"/>
    <s v="Brad Norvell"/>
    <s v="CORPORATE"/>
    <s v="united states"/>
    <s v="Philadelphia"/>
    <s v="Pennsylvania"/>
    <n v="19143"/>
    <s v="East"/>
    <s v="OFF-FA-10001229"/>
    <x v="1"/>
    <x v="13"/>
    <x v="128"/>
    <n v="12.576000000000001"/>
    <n v="4"/>
    <n v="215"/>
    <s v="Mediano"/>
    <n v="0.2"/>
    <n v="2.5152000000000001"/>
    <n v="-2.5152000000000001"/>
    <n v="15.091200000000001"/>
    <s v="Bajo"/>
    <n v="4.0872000000000002"/>
    <n v="0.32500000000000001"/>
    <n v="-5.9736000000000002"/>
    <n v="5"/>
    <n v="5"/>
    <s v="CORRECTO"/>
    <n v="2015"/>
    <n v="0"/>
  </r>
  <r>
    <x v="5250"/>
    <x v="2604"/>
    <d v="2016-12-12T00:00:00"/>
    <d v="2016-12-18T00:00:00"/>
    <s v="Standard Class"/>
    <x v="685"/>
    <s v="Erin Creighton"/>
    <s v="CONSUMER"/>
    <s v="united states"/>
    <s v="Columbus"/>
    <s v="Georgia"/>
    <n v="31907"/>
    <s v="South"/>
    <s v="TEC-AC-10001314"/>
    <x v="2"/>
    <x v="11"/>
    <x v="952"/>
    <n v="249.95"/>
    <n v="5"/>
    <n v="27"/>
    <s v="Grande"/>
    <n v="0"/>
    <n v="0"/>
    <n v="0"/>
    <n v="249.95"/>
    <s v="Alto"/>
    <n v="19.995999999999999"/>
    <n v="0.08"/>
    <n v="-229.95400000000001"/>
    <n v="6"/>
    <n v="6"/>
    <s v="CORRECTO"/>
    <n v="2016"/>
    <n v="0"/>
  </r>
  <r>
    <x v="5251"/>
    <x v="2604"/>
    <d v="2016-12-12T00:00:00"/>
    <d v="2016-12-18T00:00:00"/>
    <s v="Standard Class"/>
    <x v="685"/>
    <s v="Erin Creighton"/>
    <s v="CONSUMER"/>
    <s v="united states"/>
    <s v="Columbus"/>
    <s v="Georgia"/>
    <n v="31907"/>
    <s v="South"/>
    <s v="OFF-PA-10004438"/>
    <x v="1"/>
    <x v="10"/>
    <x v="1481"/>
    <n v="49.12"/>
    <n v="4"/>
    <n v="10"/>
    <s v="Mediano"/>
    <n v="0"/>
    <n v="0"/>
    <n v="0"/>
    <n v="49.12"/>
    <s v="Bajo"/>
    <n v="23.086400000000001"/>
    <n v="0.47000000000000003"/>
    <n v="-26.0336"/>
    <n v="6"/>
    <n v="6"/>
    <s v="CORRECTO"/>
    <n v="2016"/>
    <n v="0"/>
  </r>
  <r>
    <x v="5252"/>
    <x v="2605"/>
    <d v="2015-10-30T00:00:00"/>
    <d v="2015-11-02T00:00:00"/>
    <s v="First Class"/>
    <x v="627"/>
    <s v="Thomas Thornton"/>
    <s v="CONSUMER"/>
    <s v="united states"/>
    <s v="Virginia Beach"/>
    <s v="Virginia"/>
    <n v="23464"/>
    <s v="South"/>
    <s v="OFF-AP-10000026"/>
    <x v="1"/>
    <x v="9"/>
    <x v="1291"/>
    <n v="182.91"/>
    <n v="3"/>
    <n v="27"/>
    <s v="Mediano"/>
    <n v="0"/>
    <n v="0"/>
    <n v="0"/>
    <n v="182.91"/>
    <s v="Medio"/>
    <n v="53.043900000000001"/>
    <n v="0.29000000000000004"/>
    <n v="-129.86609999999999"/>
    <n v="3"/>
    <n v="3"/>
    <s v="CORRECTO"/>
    <n v="2015"/>
    <n v="0"/>
  </r>
  <r>
    <x v="5253"/>
    <x v="2606"/>
    <d v="2014-03-07T00:00:00"/>
    <d v="2014-03-11T00:00:00"/>
    <s v="Second Class"/>
    <x v="472"/>
    <s v="Nora Pelletier"/>
    <s v="HOME OFFICE"/>
    <s v="united states"/>
    <s v="Des Moines"/>
    <s v="Washington"/>
    <n v="98198"/>
    <s v="West"/>
    <s v="OFF-BI-10004224"/>
    <x v="1"/>
    <x v="8"/>
    <x v="1070"/>
    <n v="107.648"/>
    <n v="2"/>
    <n v="36"/>
    <s v="Pequeño"/>
    <n v="0.2"/>
    <n v="21.529600000000002"/>
    <n v="-21.529599999999999"/>
    <n v="129.17759999999998"/>
    <s v="Medio"/>
    <n v="33.64"/>
    <n v="0.3125"/>
    <n v="-52.478400000000001"/>
    <n v="4"/>
    <n v="4"/>
    <s v="CORRECTO"/>
    <n v="2014"/>
    <n v="0"/>
  </r>
  <r>
    <x v="5254"/>
    <x v="2607"/>
    <d v="2015-03-05T00:00:00"/>
    <d v="2015-03-07T00:00:00"/>
    <s v="Second Class"/>
    <x v="124"/>
    <s v="Alan Haines"/>
    <s v="CORPORATE"/>
    <s v="united states"/>
    <s v="Bethlehem"/>
    <s v="Pennsylvania"/>
    <n v="18018"/>
    <s v="East"/>
    <s v="FUR-CH-10002647"/>
    <x v="0"/>
    <x v="1"/>
    <x v="475"/>
    <n v="99.372"/>
    <n v="2"/>
    <n v="64"/>
    <s v="Pequeño"/>
    <n v="0.3"/>
    <n v="29.811599999999999"/>
    <n v="-29.811599999999999"/>
    <n v="129.18360000000001"/>
    <s v="Medio"/>
    <n v="-7.0979999999999999"/>
    <n v="-7.1428571428571425E-2"/>
    <n v="-76.6584"/>
    <n v="2"/>
    <n v="2"/>
    <s v="CORRECTO"/>
    <n v="2015"/>
    <n v="0"/>
  </r>
  <r>
    <x v="5255"/>
    <x v="2607"/>
    <d v="2015-03-05T00:00:00"/>
    <d v="2015-03-07T00:00:00"/>
    <s v="Second Class"/>
    <x v="124"/>
    <s v="Alan Haines"/>
    <s v="CORPORATE"/>
    <s v="united states"/>
    <s v="Bethlehem"/>
    <s v="Pennsylvania"/>
    <n v="18018"/>
    <s v="East"/>
    <s v="FUR-FU-10003247"/>
    <x v="0"/>
    <x v="5"/>
    <x v="1465"/>
    <n v="33.567999999999998"/>
    <n v="2"/>
    <n v="21"/>
    <s v="Pequeño"/>
    <n v="0.2"/>
    <n v="6.7135999999999996"/>
    <n v="-6.7135999999999996"/>
    <n v="40.281599999999997"/>
    <s v="Bajo"/>
    <n v="-5.4547999999999996"/>
    <n v="-0.16250000000000001"/>
    <n v="-32.309199999999997"/>
    <n v="2"/>
    <n v="2"/>
    <s v="CORRECTO"/>
    <n v="2015"/>
    <n v="0"/>
  </r>
  <r>
    <x v="5256"/>
    <x v="2608"/>
    <d v="2016-08-08T00:00:00"/>
    <d v="2016-08-14T00:00:00"/>
    <s v="Standard Class"/>
    <x v="230"/>
    <s v="Charles Crestani"/>
    <s v="CONSUMER"/>
    <s v="united states"/>
    <s v="Oklahoma City"/>
    <s v="Oklahoma"/>
    <n v="73120"/>
    <s v="Central"/>
    <s v="OFF-PA-10003270"/>
    <x v="1"/>
    <x v="10"/>
    <x v="1424"/>
    <n v="10.56"/>
    <n v="2"/>
    <n v="18"/>
    <s v="Pequeño"/>
    <n v="0"/>
    <n v="0"/>
    <n v="0"/>
    <n v="10.56"/>
    <s v="Bajo"/>
    <n v="4.7519999999999998"/>
    <n v="0.44999999999999996"/>
    <n v="-5.8079999999999998"/>
    <n v="6"/>
    <n v="6"/>
    <s v="CORRECTO"/>
    <n v="2016"/>
    <n v="0"/>
  </r>
  <r>
    <x v="5257"/>
    <x v="2609"/>
    <d v="2017-01-03T00:00:00"/>
    <d v="2017-01-08T00:00:00"/>
    <s v="Standard Class"/>
    <x v="111"/>
    <s v="Delfina Latchford"/>
    <s v="CONSUMER"/>
    <s v="united states"/>
    <s v="Rancho Cucamonga"/>
    <s v="California"/>
    <n v="91730"/>
    <s v="West"/>
    <s v="OFF-PA-10004735"/>
    <x v="1"/>
    <x v="10"/>
    <x v="827"/>
    <n v="38.880000000000003"/>
    <n v="6"/>
    <n v="23"/>
    <s v="Grande"/>
    <n v="0"/>
    <n v="0"/>
    <n v="0"/>
    <n v="38.880000000000003"/>
    <s v="Bajo"/>
    <n v="18.662400000000002"/>
    <n v="0.48000000000000004"/>
    <n v="-20.217600000000001"/>
    <n v="5"/>
    <n v="5"/>
    <s v="CORRECTO"/>
    <n v="2017"/>
    <n v="0"/>
  </r>
  <r>
    <x v="5258"/>
    <x v="2610"/>
    <d v="2017-10-09T00:00:00"/>
    <d v="2017-10-11T00:00:00"/>
    <s v="First Class"/>
    <x v="190"/>
    <s v="Xylona Preis"/>
    <s v="CONSUMER"/>
    <s v="united states"/>
    <s v="Los Angeles"/>
    <s v="California"/>
    <n v="90032"/>
    <s v="West"/>
    <s v="OFF-PA-10001745"/>
    <x v="1"/>
    <x v="10"/>
    <x v="727"/>
    <n v="35.200000000000003"/>
    <n v="5"/>
    <n v="17"/>
    <s v="Grande"/>
    <n v="0"/>
    <n v="0"/>
    <n v="0"/>
    <n v="35.200000000000003"/>
    <s v="Bajo"/>
    <n v="16.544"/>
    <n v="0.47"/>
    <n v="-18.655999999999999"/>
    <n v="2"/>
    <n v="2"/>
    <s v="CORRECTO"/>
    <n v="2017"/>
    <n v="0"/>
  </r>
  <r>
    <x v="5259"/>
    <x v="2611"/>
    <d v="2017-10-20T00:00:00"/>
    <d v="2017-10-26T00:00:00"/>
    <s v="Standard Class"/>
    <x v="15"/>
    <s v="Matt Abelman"/>
    <s v="HOME OFFICE"/>
    <s v="united states"/>
    <s v="Philadelphia"/>
    <s v="Pennsylvania"/>
    <n v="19120"/>
    <s v="East"/>
    <s v="OFF-PA-10000176"/>
    <x v="1"/>
    <x v="10"/>
    <x v="640"/>
    <n v="45.527999999999999"/>
    <n v="3"/>
    <n v="30"/>
    <s v="Mediano"/>
    <n v="0.2"/>
    <n v="9.1056000000000008"/>
    <n v="-9.1056000000000008"/>
    <n v="54.633600000000001"/>
    <s v="Medio"/>
    <n v="15.934799999999999"/>
    <n v="0.35"/>
    <n v="-20.4876"/>
    <n v="6"/>
    <n v="6"/>
    <s v="CORRECTO"/>
    <n v="2017"/>
    <n v="0"/>
  </r>
  <r>
    <x v="5260"/>
    <x v="2612"/>
    <d v="2014-09-07T00:00:00"/>
    <d v="2014-09-10T00:00:00"/>
    <s v="First Class"/>
    <x v="449"/>
    <s v="Sam Zeldin"/>
    <s v="HOME OFFICE"/>
    <s v="united states"/>
    <s v="Houston"/>
    <s v="Texas"/>
    <n v="77036"/>
    <s v="Central"/>
    <s v="TEC-PH-10000675"/>
    <x v="2"/>
    <x v="7"/>
    <x v="1347"/>
    <n v="196.77600000000001"/>
    <n v="3"/>
    <n v="9"/>
    <s v="Mediano"/>
    <n v="0.2"/>
    <n v="39.355200000000004"/>
    <n v="-39.355200000000004"/>
    <n v="236.13120000000001"/>
    <s v="Alto"/>
    <n v="14.7582"/>
    <n v="7.4999999999999997E-2"/>
    <n v="-142.6626"/>
    <n v="3"/>
    <n v="3"/>
    <s v="CORRECTO"/>
    <n v="2014"/>
    <n v="0"/>
  </r>
  <r>
    <x v="5261"/>
    <x v="2612"/>
    <d v="2014-09-07T00:00:00"/>
    <d v="2014-09-10T00:00:00"/>
    <s v="First Class"/>
    <x v="449"/>
    <s v="Sam Zeldin"/>
    <s v="HOME OFFICE"/>
    <s v="united states"/>
    <s v="Houston"/>
    <s v="Texas"/>
    <n v="77036"/>
    <s v="Central"/>
    <s v="OFF-BI-10000050"/>
    <x v="1"/>
    <x v="8"/>
    <x v="347"/>
    <n v="2.92"/>
    <n v="2"/>
    <n v="42"/>
    <s v="Pequeño"/>
    <n v="0.8"/>
    <n v="2.3359999999999999"/>
    <n v="-2.3359999999999999"/>
    <n v="5.2560000000000002"/>
    <s v="Bajo"/>
    <n v="-4.8179999999999996"/>
    <n v="-1.65"/>
    <n v="-5.4020000000000001"/>
    <n v="3"/>
    <n v="3"/>
    <s v="CORRECTO"/>
    <n v="2014"/>
    <n v="0"/>
  </r>
  <r>
    <x v="5262"/>
    <x v="2612"/>
    <d v="2014-09-07T00:00:00"/>
    <d v="2014-09-10T00:00:00"/>
    <s v="First Class"/>
    <x v="449"/>
    <s v="Sam Zeldin"/>
    <s v="HOME OFFICE"/>
    <s v="united states"/>
    <s v="Houston"/>
    <s v="Texas"/>
    <n v="77036"/>
    <s v="Central"/>
    <s v="FUR-TA-10004154"/>
    <x v="0"/>
    <x v="3"/>
    <x v="737"/>
    <n v="200.79499999999999"/>
    <n v="1"/>
    <n v="25"/>
    <s v="Pequeño"/>
    <n v="0.3"/>
    <n v="60.238499999999995"/>
    <n v="-60.238500000000002"/>
    <n v="261.0335"/>
    <s v="Alto"/>
    <n v="-22.948"/>
    <n v="-0.1142857142857143"/>
    <n v="-163.50450000000001"/>
    <n v="3"/>
    <n v="3"/>
    <s v="CORRECTO"/>
    <n v="2014"/>
    <n v="0"/>
  </r>
  <r>
    <x v="5263"/>
    <x v="2612"/>
    <d v="2014-09-07T00:00:00"/>
    <d v="2014-09-10T00:00:00"/>
    <s v="First Class"/>
    <x v="449"/>
    <s v="Sam Zeldin"/>
    <s v="HOME OFFICE"/>
    <s v="united states"/>
    <s v="Houston"/>
    <s v="Texas"/>
    <n v="77036"/>
    <s v="Central"/>
    <s v="TEC-AC-10002718"/>
    <x v="2"/>
    <x v="11"/>
    <x v="1192"/>
    <n v="46.688000000000002"/>
    <n v="4"/>
    <n v="21"/>
    <s v="Mediano"/>
    <n v="0.2"/>
    <n v="9.3376000000000001"/>
    <n v="-9.3376000000000001"/>
    <n v="56.025600000000004"/>
    <s v="Medio"/>
    <n v="-2.9180000000000001"/>
    <n v="-6.25E-2"/>
    <n v="-40.2684"/>
    <n v="3"/>
    <n v="3"/>
    <s v="CORRECTO"/>
    <n v="2014"/>
    <n v="0"/>
  </r>
  <r>
    <x v="5264"/>
    <x v="2612"/>
    <d v="2014-09-07T00:00:00"/>
    <d v="2014-09-10T00:00:00"/>
    <s v="First Class"/>
    <x v="449"/>
    <s v="Sam Zeldin"/>
    <s v="HOME OFFICE"/>
    <s v="united states"/>
    <s v="Houston"/>
    <s v="Texas"/>
    <n v="77036"/>
    <s v="Central"/>
    <s v="OFF-AR-10003179"/>
    <x v="1"/>
    <x v="6"/>
    <x v="1574"/>
    <n v="21.864000000000001"/>
    <n v="3"/>
    <n v="28"/>
    <s v="Mediano"/>
    <n v="0.2"/>
    <n v="4.3728000000000007"/>
    <n v="-4.3727999999999998"/>
    <n v="26.236800000000002"/>
    <s v="Bajo"/>
    <n v="3.5529000000000002"/>
    <n v="0.16250000000000001"/>
    <n v="-13.9383"/>
    <n v="3"/>
    <n v="3"/>
    <s v="CORRECTO"/>
    <n v="2014"/>
    <n v="0"/>
  </r>
  <r>
    <x v="5265"/>
    <x v="2613"/>
    <d v="2017-09-30T00:00:00"/>
    <d v="2017-10-03T00:00:00"/>
    <s v="First Class"/>
    <x v="688"/>
    <s v="Cari Sayre"/>
    <s v="CORPORATE"/>
    <s v="united states"/>
    <s v="Seattle"/>
    <s v="Washington"/>
    <n v="98103"/>
    <s v="West"/>
    <s v="OFF-PA-10001838"/>
    <x v="1"/>
    <x v="10"/>
    <x v="1008"/>
    <n v="11.76"/>
    <n v="2"/>
    <n v="24"/>
    <s v="Pequeño"/>
    <n v="0"/>
    <n v="0"/>
    <n v="0"/>
    <n v="11.76"/>
    <s v="Bajo"/>
    <n v="5.7624000000000004"/>
    <n v="0.49000000000000005"/>
    <n v="-5.9976000000000003"/>
    <n v="3"/>
    <n v="3"/>
    <s v="CORRECTO"/>
    <n v="2017"/>
    <n v="0"/>
  </r>
  <r>
    <x v="5266"/>
    <x v="2613"/>
    <d v="2017-09-30T00:00:00"/>
    <d v="2017-10-03T00:00:00"/>
    <s v="First Class"/>
    <x v="688"/>
    <s v="Cari Sayre"/>
    <s v="CORPORATE"/>
    <s v="united states"/>
    <s v="Seattle"/>
    <s v="Washington"/>
    <n v="98103"/>
    <s v="West"/>
    <s v="OFF-PA-10004039"/>
    <x v="1"/>
    <x v="10"/>
    <x v="1547"/>
    <n v="167.94"/>
    <n v="3"/>
    <n v="12"/>
    <s v="Mediano"/>
    <n v="0"/>
    <n v="0"/>
    <n v="0"/>
    <n v="167.94"/>
    <s v="Medio"/>
    <n v="82.290599999999998"/>
    <n v="0.49"/>
    <n v="-85.6494"/>
    <n v="3"/>
    <n v="3"/>
    <s v="CORRECTO"/>
    <n v="2017"/>
    <n v="0"/>
  </r>
  <r>
    <x v="5267"/>
    <x v="2613"/>
    <d v="2017-09-30T00:00:00"/>
    <d v="2017-10-03T00:00:00"/>
    <s v="First Class"/>
    <x v="688"/>
    <s v="Cari Sayre"/>
    <s v="CORPORATE"/>
    <s v="united states"/>
    <s v="Seattle"/>
    <s v="Washington"/>
    <n v="98103"/>
    <s v="West"/>
    <s v="OFF-AP-10001626"/>
    <x v="1"/>
    <x v="9"/>
    <x v="1025"/>
    <n v="3.89"/>
    <n v="1"/>
    <n v="17"/>
    <s v="Pequeño"/>
    <n v="0"/>
    <n v="0"/>
    <n v="0"/>
    <n v="3.89"/>
    <s v="Bajo"/>
    <n v="1.0114000000000001"/>
    <n v="0.26"/>
    <n v="-2.8786"/>
    <n v="3"/>
    <n v="3"/>
    <s v="CORRECTO"/>
    <n v="2017"/>
    <n v="0"/>
  </r>
  <r>
    <x v="5268"/>
    <x v="2614"/>
    <d v="2017-11-16T00:00:00"/>
    <d v="2017-11-21T00:00:00"/>
    <s v="Standard Class"/>
    <x v="414"/>
    <s v="Mick Hernandez"/>
    <s v="HOME OFFICE"/>
    <s v="united states"/>
    <s v="Yonkers"/>
    <s v="New York"/>
    <n v="10701"/>
    <s v="East"/>
    <s v="TEC-MA-10003173"/>
    <x v="2"/>
    <x v="15"/>
    <x v="1715"/>
    <n v="52.44"/>
    <n v="4"/>
    <n v="10"/>
    <s v="Mediano"/>
    <n v="0"/>
    <n v="0"/>
    <n v="0"/>
    <n v="52.44"/>
    <s v="Medio"/>
    <n v="24.122399999999999"/>
    <n v="0.46"/>
    <n v="-28.317599999999999"/>
    <n v="5"/>
    <n v="5"/>
    <s v="CORRECTO"/>
    <n v="2017"/>
    <n v="0"/>
  </r>
  <r>
    <x v="5269"/>
    <x v="2615"/>
    <d v="2017-09-11T00:00:00"/>
    <d v="2017-09-11T00:00:00"/>
    <s v="Same Day"/>
    <x v="90"/>
    <s v="Cassandra Brandow"/>
    <s v="CONSUMER"/>
    <s v="united states"/>
    <s v="San Francisco"/>
    <s v="California"/>
    <n v="94110"/>
    <s v="West"/>
    <s v="FUR-FU-10000260"/>
    <x v="0"/>
    <x v="5"/>
    <x v="74"/>
    <n v="32.36"/>
    <n v="4"/>
    <n v="19"/>
    <s v="Mediano"/>
    <n v="0"/>
    <n v="0"/>
    <n v="0"/>
    <n v="32.36"/>
    <s v="Bajo"/>
    <n v="11.6496"/>
    <n v="0.36"/>
    <n v="-20.7104"/>
    <n v="0"/>
    <n v="0"/>
    <s v="CORRECTO"/>
    <n v="2017"/>
    <n v="0"/>
  </r>
  <r>
    <x v="5270"/>
    <x v="2615"/>
    <d v="2017-09-11T00:00:00"/>
    <d v="2017-09-11T00:00:00"/>
    <s v="Same Day"/>
    <x v="90"/>
    <s v="Cassandra Brandow"/>
    <s v="CONSUMER"/>
    <s v="united states"/>
    <s v="San Francisco"/>
    <s v="California"/>
    <n v="94110"/>
    <s v="West"/>
    <s v="OFF-AP-10004487"/>
    <x v="1"/>
    <x v="9"/>
    <x v="722"/>
    <n v="406.6"/>
    <n v="5"/>
    <n v="36"/>
    <s v="Grande"/>
    <n v="0"/>
    <n v="0"/>
    <n v="0"/>
    <n v="406.6"/>
    <s v="Alto"/>
    <n v="113.848"/>
    <n v="0.27999999999999997"/>
    <n v="-292.75200000000001"/>
    <n v="0"/>
    <n v="0"/>
    <s v="CORRECTO"/>
    <n v="2017"/>
    <n v="0"/>
  </r>
  <r>
    <x v="5271"/>
    <x v="2616"/>
    <d v="2017-01-16T00:00:00"/>
    <d v="2017-01-16T00:00:00"/>
    <s v="Same Day"/>
    <x v="705"/>
    <s v="Jack O'Briant"/>
    <s v="CORPORATE"/>
    <s v="united states"/>
    <s v="Los Angeles"/>
    <s v="California"/>
    <n v="90008"/>
    <s v="West"/>
    <s v="FUR-FU-10001487"/>
    <x v="0"/>
    <x v="5"/>
    <x v="5"/>
    <n v="27.92"/>
    <n v="4"/>
    <n v="23"/>
    <s v="Mediano"/>
    <n v="0"/>
    <n v="0"/>
    <n v="0"/>
    <n v="27.92"/>
    <s v="Bajo"/>
    <n v="8.0968"/>
    <n v="0.28999999999999998"/>
    <n v="-19.8232"/>
    <n v="0"/>
    <n v="0"/>
    <s v="CORRECTO"/>
    <n v="2017"/>
    <n v="0"/>
  </r>
  <r>
    <x v="5272"/>
    <x v="2616"/>
    <d v="2017-01-16T00:00:00"/>
    <d v="2017-01-16T00:00:00"/>
    <s v="Same Day"/>
    <x v="705"/>
    <s v="Jack O'Briant"/>
    <s v="CORPORATE"/>
    <s v="united states"/>
    <s v="Los Angeles"/>
    <s v="California"/>
    <n v="90008"/>
    <s v="West"/>
    <s v="FUR-TA-10001520"/>
    <x v="0"/>
    <x v="3"/>
    <x v="718"/>
    <n v="399.67200000000003"/>
    <n v="7"/>
    <n v="39"/>
    <s v="Grande"/>
    <n v="0.2"/>
    <n v="79.934400000000011"/>
    <n v="-79.934399999999997"/>
    <n v="479.60640000000001"/>
    <s v="Alto"/>
    <n v="-14.9877"/>
    <n v="-3.7499999999999999E-2"/>
    <n v="-334.7253"/>
    <n v="0"/>
    <n v="0"/>
    <s v="CORRECTO"/>
    <n v="2017"/>
    <n v="0"/>
  </r>
  <r>
    <x v="5273"/>
    <x v="2617"/>
    <d v="2016-11-26T00:00:00"/>
    <d v="2016-11-29T00:00:00"/>
    <s v="First Class"/>
    <x v="50"/>
    <s v="Pete Armstrong"/>
    <s v="HOME OFFICE"/>
    <s v="united states"/>
    <s v="Miami"/>
    <s v="Florida"/>
    <n v="33142"/>
    <s v="South"/>
    <s v="OFF-BI-10000145"/>
    <x v="1"/>
    <x v="8"/>
    <x v="742"/>
    <n v="3.7440000000000002"/>
    <n v="4"/>
    <n v="44"/>
    <s v="Mediano"/>
    <n v="0.7"/>
    <n v="2.6208"/>
    <n v="-2.6208"/>
    <n v="6.3648000000000007"/>
    <s v="Bajo"/>
    <n v="-2.6208"/>
    <n v="-0.7"/>
    <n v="-3.7440000000000002"/>
    <n v="3"/>
    <n v="3"/>
    <s v="CORRECTO"/>
    <n v="2016"/>
    <n v="0"/>
  </r>
  <r>
    <x v="5274"/>
    <x v="2618"/>
    <d v="2015-11-07T00:00:00"/>
    <d v="2015-11-09T00:00:00"/>
    <s v="Second Class"/>
    <x v="647"/>
    <s v="Stewart Visinsky"/>
    <s v="CONSUMER"/>
    <s v="united states"/>
    <s v="Burlington"/>
    <s v="Vermont"/>
    <n v="5408"/>
    <s v="East"/>
    <s v="FUR-CH-10000595"/>
    <x v="0"/>
    <x v="1"/>
    <x v="468"/>
    <n v="715.2"/>
    <n v="3"/>
    <n v="27"/>
    <s v="Mediano"/>
    <n v="0"/>
    <n v="0"/>
    <n v="0"/>
    <n v="715.2"/>
    <s v="Muy Alto"/>
    <n v="178.8"/>
    <n v="0.25"/>
    <n v="-536.4"/>
    <n v="2"/>
    <n v="2"/>
    <s v="CORRECTO"/>
    <n v="2015"/>
    <n v="0"/>
  </r>
  <r>
    <x v="5275"/>
    <x v="2619"/>
    <d v="2017-12-14T00:00:00"/>
    <d v="2017-12-20T00:00:00"/>
    <s v="Standard Class"/>
    <x v="126"/>
    <s v="Kelly Lampkin"/>
    <s v="CORPORATE"/>
    <s v="united states"/>
    <s v="Fayetteville"/>
    <s v="Arkansas"/>
    <n v="72701"/>
    <s v="South"/>
    <s v="TEC-AC-10004469"/>
    <x v="2"/>
    <x v="11"/>
    <x v="241"/>
    <n v="159.80000000000001"/>
    <n v="4"/>
    <n v="42"/>
    <s v="Mediano"/>
    <n v="0"/>
    <n v="0"/>
    <n v="0"/>
    <n v="159.80000000000001"/>
    <s v="Medio"/>
    <n v="70.311999999999998"/>
    <n v="0.43999999999999995"/>
    <n v="-89.488"/>
    <n v="6"/>
    <n v="6"/>
    <s v="CORRECTO"/>
    <n v="2017"/>
    <n v="0"/>
  </r>
  <r>
    <x v="5276"/>
    <x v="2619"/>
    <d v="2017-12-14T00:00:00"/>
    <d v="2017-12-20T00:00:00"/>
    <s v="Standard Class"/>
    <x v="126"/>
    <s v="Kelly Lampkin"/>
    <s v="CORPORATE"/>
    <s v="united states"/>
    <s v="Fayetteville"/>
    <s v="Arkansas"/>
    <n v="72701"/>
    <s v="South"/>
    <s v="TEC-AC-10003038"/>
    <x v="2"/>
    <x v="11"/>
    <x v="1033"/>
    <n v="44.75"/>
    <n v="5"/>
    <n v="57"/>
    <s v="Grande"/>
    <n v="0"/>
    <n v="0"/>
    <n v="0"/>
    <n v="44.75"/>
    <s v="Bajo"/>
    <n v="8.5024999999999995"/>
    <n v="0.19"/>
    <n v="-36.247500000000002"/>
    <n v="6"/>
    <n v="6"/>
    <s v="CORRECTO"/>
    <n v="2017"/>
    <n v="0"/>
  </r>
  <r>
    <x v="5277"/>
    <x v="2620"/>
    <d v="2014-09-13T00:00:00"/>
    <d v="2014-09-17T00:00:00"/>
    <s v="Standard Class"/>
    <x v="604"/>
    <s v="Becky Castell"/>
    <s v="HOME OFFICE"/>
    <s v="united states"/>
    <s v="Odessa"/>
    <s v="Texas"/>
    <n v="79762"/>
    <s v="Central"/>
    <s v="FUR-CH-10004698"/>
    <x v="0"/>
    <x v="1"/>
    <x v="168"/>
    <n v="340.11599999999999"/>
    <n v="6"/>
    <n v="30"/>
    <s v="Grande"/>
    <n v="0.3"/>
    <n v="102.03479999999999"/>
    <n v="-102.0348"/>
    <n v="442.1508"/>
    <s v="Alto"/>
    <n v="-9.7175999999999991"/>
    <n v="-2.8571428571428571E-2"/>
    <n v="-247.7988"/>
    <n v="4"/>
    <n v="4"/>
    <s v="CORRECTO"/>
    <n v="2014"/>
    <n v="0"/>
  </r>
  <r>
    <x v="5278"/>
    <x v="2621"/>
    <d v="2014-12-07T00:00:00"/>
    <d v="2014-12-13T00:00:00"/>
    <s v="Standard Class"/>
    <x v="138"/>
    <s v="Patrick O'Brill"/>
    <s v="CONSUMER"/>
    <s v="united states"/>
    <s v="Virginia Beach"/>
    <s v="Virginia"/>
    <n v="23464"/>
    <s v="South"/>
    <s v="OFF-PA-10003641"/>
    <x v="1"/>
    <x v="10"/>
    <x v="947"/>
    <n v="105.52"/>
    <n v="4"/>
    <n v="40"/>
    <s v="Mediano"/>
    <n v="0"/>
    <n v="0"/>
    <n v="0"/>
    <n v="105.52"/>
    <s v="Medio"/>
    <n v="48.539200000000001"/>
    <n v="0.46"/>
    <n v="-56.980800000000002"/>
    <n v="6"/>
    <n v="6"/>
    <s v="CORRECTO"/>
    <n v="2014"/>
    <n v="0"/>
  </r>
  <r>
    <x v="5279"/>
    <x v="2622"/>
    <d v="2017-09-07T00:00:00"/>
    <d v="2017-09-11T00:00:00"/>
    <s v="Standard Class"/>
    <x v="165"/>
    <s v="Anna Gayman"/>
    <s v="CONSUMER"/>
    <s v="united states"/>
    <s v="Milwaukee"/>
    <s v="Wisconsin"/>
    <n v="53209"/>
    <s v="Central"/>
    <s v="TEC-AC-10002134"/>
    <x v="2"/>
    <x v="11"/>
    <x v="1545"/>
    <n v="13.48"/>
    <n v="1"/>
    <n v="9"/>
    <s v="Pequeño"/>
    <n v="0"/>
    <n v="0"/>
    <n v="0"/>
    <n v="13.48"/>
    <s v="Bajo"/>
    <n v="1.8872"/>
    <n v="0.13999999999999999"/>
    <n v="-11.5928"/>
    <n v="4"/>
    <n v="4"/>
    <s v="CORRECTO"/>
    <n v="2017"/>
    <n v="0"/>
  </r>
  <r>
    <x v="5280"/>
    <x v="2623"/>
    <d v="2017-10-07T00:00:00"/>
    <d v="2017-10-12T00:00:00"/>
    <s v="Standard Class"/>
    <x v="203"/>
    <s v="Dean Braden"/>
    <s v="CONSUMER"/>
    <s v="united states"/>
    <s v="Detroit"/>
    <s v="Michigan"/>
    <n v="48234"/>
    <s v="Central"/>
    <s v="OFF-ST-10001837"/>
    <x v="1"/>
    <x v="4"/>
    <x v="1340"/>
    <n v="85.52"/>
    <n v="2"/>
    <n v="31"/>
    <s v="Pequeño"/>
    <n v="0"/>
    <n v="0"/>
    <n v="0"/>
    <n v="85.52"/>
    <s v="Medio"/>
    <n v="22.235199999999999"/>
    <n v="0.26"/>
    <n v="-63.284799999999997"/>
    <n v="5"/>
    <n v="5"/>
    <s v="CORRECTO"/>
    <n v="2017"/>
    <n v="0"/>
  </r>
  <r>
    <x v="5281"/>
    <x v="2624"/>
    <d v="2015-09-05T00:00:00"/>
    <d v="2015-09-10T00:00:00"/>
    <s v="Standard Class"/>
    <x v="133"/>
    <s v="Sung Pak"/>
    <s v="CORPORATE"/>
    <s v="united states"/>
    <s v="Rochester"/>
    <s v="Minnesota"/>
    <n v="55901"/>
    <s v="Central"/>
    <s v="FUR-FU-10001706"/>
    <x v="0"/>
    <x v="5"/>
    <x v="50"/>
    <n v="6.16"/>
    <n v="2"/>
    <n v="44"/>
    <s v="Pequeño"/>
    <n v="0"/>
    <n v="0"/>
    <n v="0"/>
    <n v="6.16"/>
    <s v="Bajo"/>
    <n v="2.9567999999999999"/>
    <n v="0.48"/>
    <n v="-3.2031999999999998"/>
    <n v="5"/>
    <n v="5"/>
    <s v="CORRECTO"/>
    <n v="2015"/>
    <n v="0"/>
  </r>
  <r>
    <x v="5282"/>
    <x v="2624"/>
    <d v="2015-09-05T00:00:00"/>
    <d v="2015-09-10T00:00:00"/>
    <s v="Standard Class"/>
    <x v="133"/>
    <s v="Sung Pak"/>
    <s v="CORPORATE"/>
    <s v="united states"/>
    <s v="Rochester"/>
    <s v="Minnesota"/>
    <n v="55901"/>
    <s v="Central"/>
    <s v="OFF-PA-10001970"/>
    <x v="1"/>
    <x v="10"/>
    <x v="314"/>
    <n v="36.840000000000003"/>
    <n v="3"/>
    <n v="38"/>
    <s v="Mediano"/>
    <n v="0"/>
    <n v="0"/>
    <n v="0"/>
    <n v="36.840000000000003"/>
    <s v="Bajo"/>
    <n v="17.314800000000002"/>
    <n v="0.47000000000000003"/>
    <n v="-19.525200000000002"/>
    <n v="5"/>
    <n v="5"/>
    <s v="CORRECTO"/>
    <n v="2015"/>
    <n v="0"/>
  </r>
  <r>
    <x v="5283"/>
    <x v="2625"/>
    <d v="2014-03-30T00:00:00"/>
    <d v="2014-04-04T00:00:00"/>
    <s v="Standard Class"/>
    <x v="114"/>
    <s v="Dorris liebe"/>
    <s v="CORPORATE"/>
    <s v="united states"/>
    <s v="Seattle"/>
    <s v="Washington"/>
    <n v="98105"/>
    <s v="West"/>
    <s v="OFF-ST-10002957"/>
    <x v="1"/>
    <x v="4"/>
    <x v="1492"/>
    <n v="15.84"/>
    <n v="3"/>
    <n v="16"/>
    <s v="Mediano"/>
    <n v="0"/>
    <n v="0"/>
    <n v="0"/>
    <n v="15.84"/>
    <s v="Bajo"/>
    <n v="0"/>
    <n v="0"/>
    <n v="-15.84"/>
    <n v="5"/>
    <n v="5"/>
    <s v="CORRECTO"/>
    <n v="2014"/>
    <n v="0"/>
  </r>
  <r>
    <x v="5284"/>
    <x v="2625"/>
    <d v="2014-03-30T00:00:00"/>
    <d v="2014-04-04T00:00:00"/>
    <s v="Standard Class"/>
    <x v="114"/>
    <s v="Dorris liebe"/>
    <s v="CORPORATE"/>
    <s v="united states"/>
    <s v="Seattle"/>
    <s v="Washington"/>
    <n v="98105"/>
    <s v="West"/>
    <s v="OFF-LA-10002312"/>
    <x v="1"/>
    <x v="2"/>
    <x v="579"/>
    <n v="44.4"/>
    <n v="3"/>
    <n v="13"/>
    <s v="Mediano"/>
    <n v="0"/>
    <n v="0"/>
    <n v="0"/>
    <n v="44.4"/>
    <s v="Bajo"/>
    <n v="22.2"/>
    <n v="0.5"/>
    <n v="-22.2"/>
    <n v="5"/>
    <n v="5"/>
    <s v="CORRECTO"/>
    <n v="2014"/>
    <n v="0"/>
  </r>
  <r>
    <x v="5285"/>
    <x v="2626"/>
    <d v="2017-05-05T00:00:00"/>
    <d v="2017-05-06T00:00:00"/>
    <s v="First Class"/>
    <x v="293"/>
    <s v="Lisa Hazard"/>
    <s v="CONSUMER"/>
    <s v="united states"/>
    <s v="Louisville"/>
    <s v="Colorado"/>
    <n v="80027"/>
    <s v="West"/>
    <s v="OFF-EN-10002600"/>
    <x v="1"/>
    <x v="12"/>
    <x v="111"/>
    <n v="21.24"/>
    <n v="9"/>
    <n v="35"/>
    <s v="Grande"/>
    <n v="0.2"/>
    <n v="4.2480000000000002"/>
    <n v="-4.2480000000000002"/>
    <n v="25.488"/>
    <s v="Bajo"/>
    <n v="7.4340000000000002"/>
    <n v="0.35000000000000003"/>
    <n v="-9.5579999999999998"/>
    <n v="1"/>
    <n v="1"/>
    <s v="CORRECTO"/>
    <n v="2017"/>
    <n v="0"/>
  </r>
  <r>
    <x v="5286"/>
    <x v="2626"/>
    <d v="2017-05-05T00:00:00"/>
    <d v="2017-05-06T00:00:00"/>
    <s v="First Class"/>
    <x v="293"/>
    <s v="Lisa Hazard"/>
    <s v="CONSUMER"/>
    <s v="united states"/>
    <s v="Louisville"/>
    <s v="Colorado"/>
    <n v="80027"/>
    <s v="West"/>
    <s v="OFF-BI-10003274"/>
    <x v="1"/>
    <x v="8"/>
    <x v="122"/>
    <n v="9.5519999999999996"/>
    <n v="8"/>
    <n v="36"/>
    <s v="Grande"/>
    <n v="0.7"/>
    <n v="6.686399999999999"/>
    <n v="-6.6863999999999999"/>
    <n v="16.238399999999999"/>
    <s v="Bajo"/>
    <n v="-7.3231999999999999"/>
    <n v="-0.76666666666666672"/>
    <n v="-10.188800000000001"/>
    <n v="1"/>
    <n v="1"/>
    <s v="CORRECTO"/>
    <n v="2017"/>
    <n v="0"/>
  </r>
  <r>
    <x v="5287"/>
    <x v="2626"/>
    <d v="2017-05-05T00:00:00"/>
    <d v="2017-05-06T00:00:00"/>
    <s v="First Class"/>
    <x v="293"/>
    <s v="Lisa Hazard"/>
    <s v="CONSUMER"/>
    <s v="united states"/>
    <s v="Louisville"/>
    <s v="Colorado"/>
    <n v="80027"/>
    <s v="West"/>
    <s v="FUR-BO-10004467"/>
    <x v="0"/>
    <x v="0"/>
    <x v="892"/>
    <n v="89.991"/>
    <n v="3"/>
    <n v="31"/>
    <s v="Mediano"/>
    <n v="0.7"/>
    <n v="62.993699999999997"/>
    <n v="-62.993699999999997"/>
    <n v="152.9847"/>
    <s v="Medio"/>
    <n v="-152.9847"/>
    <n v="-1.7"/>
    <n v="-179.982"/>
    <n v="1"/>
    <n v="1"/>
    <s v="CORRECTO"/>
    <n v="2017"/>
    <n v="0"/>
  </r>
  <r>
    <x v="5288"/>
    <x v="2627"/>
    <d v="2017-04-30T00:00:00"/>
    <d v="2017-05-05T00:00:00"/>
    <s v="Standard Class"/>
    <x v="57"/>
    <s v="Alan Dominguez"/>
    <s v="HOME OFFICE"/>
    <s v="united states"/>
    <s v="San Francisco"/>
    <s v="California"/>
    <n v="94122"/>
    <s v="West"/>
    <s v="OFF-PA-10000675"/>
    <x v="1"/>
    <x v="10"/>
    <x v="1115"/>
    <n v="163.96"/>
    <n v="4"/>
    <n v="40"/>
    <s v="Mediano"/>
    <n v="0"/>
    <n v="0"/>
    <n v="0"/>
    <n v="163.96"/>
    <s v="Medio"/>
    <n v="80.340400000000002"/>
    <n v="0.49"/>
    <n v="-83.619600000000005"/>
    <n v="5"/>
    <n v="5"/>
    <s v="CORRECTO"/>
    <n v="2017"/>
    <n v="0"/>
  </r>
  <r>
    <x v="5289"/>
    <x v="2628"/>
    <d v="2014-09-08T00:00:00"/>
    <d v="2014-09-15T00:00:00"/>
    <s v="Standard Class"/>
    <x v="446"/>
    <s v="Kean Takahito"/>
    <s v="CONSUMER"/>
    <s v="united states"/>
    <s v="Houston"/>
    <s v="Texas"/>
    <n v="77036"/>
    <s v="Central"/>
    <s v="OFF-PA-10002259"/>
    <x v="1"/>
    <x v="10"/>
    <x v="856"/>
    <n v="17.904"/>
    <n v="2"/>
    <n v="8"/>
    <s v="Pequeño"/>
    <n v="0.2"/>
    <n v="3.5808"/>
    <n v="-3.5808"/>
    <n v="21.4848"/>
    <s v="Bajo"/>
    <n v="6.2664"/>
    <n v="0.35"/>
    <n v="-8.0568000000000008"/>
    <n v="7"/>
    <n v="7"/>
    <s v="CORRECTO"/>
    <n v="2014"/>
    <n v="0"/>
  </r>
  <r>
    <x v="5290"/>
    <x v="2628"/>
    <d v="2014-09-08T00:00:00"/>
    <d v="2014-09-15T00:00:00"/>
    <s v="Standard Class"/>
    <x v="446"/>
    <s v="Kean Takahito"/>
    <s v="CONSUMER"/>
    <s v="united states"/>
    <s v="Houston"/>
    <s v="Texas"/>
    <n v="77036"/>
    <s v="Central"/>
    <s v="FUR-CH-10004287"/>
    <x v="0"/>
    <x v="1"/>
    <x v="158"/>
    <n v="966.7"/>
    <n v="5"/>
    <n v="53"/>
    <s v="Grande"/>
    <n v="0.3"/>
    <n v="290.01"/>
    <n v="-290.01"/>
    <n v="1256.71"/>
    <s v="Muy Alto"/>
    <n v="-13.81"/>
    <n v="-1.4285714285714285E-2"/>
    <n v="-690.5"/>
    <n v="7"/>
    <n v="7"/>
    <s v="CORRECTO"/>
    <n v="2014"/>
    <n v="0"/>
  </r>
  <r>
    <x v="5291"/>
    <x v="2628"/>
    <d v="2014-09-08T00:00:00"/>
    <d v="2014-09-15T00:00:00"/>
    <s v="Standard Class"/>
    <x v="446"/>
    <s v="Kean Takahito"/>
    <s v="CONSUMER"/>
    <s v="united states"/>
    <s v="Houston"/>
    <s v="Texas"/>
    <n v="77036"/>
    <s v="Central"/>
    <s v="OFF-PA-10000482"/>
    <x v="1"/>
    <x v="10"/>
    <x v="67"/>
    <n v="182.11199999999999"/>
    <n v="6"/>
    <n v="28"/>
    <s v="Grande"/>
    <n v="0.2"/>
    <n v="36.422400000000003"/>
    <n v="-36.422400000000003"/>
    <n v="218.53440000000001"/>
    <s v="Alto"/>
    <n v="61.462800000000001"/>
    <n v="0.33750000000000002"/>
    <n v="-84.226799999999997"/>
    <n v="7"/>
    <n v="7"/>
    <s v="CORRECTO"/>
    <n v="2014"/>
    <n v="0"/>
  </r>
  <r>
    <x v="5292"/>
    <x v="2629"/>
    <d v="2017-06-20T00:00:00"/>
    <d v="2017-06-23T00:00:00"/>
    <s v="First Class"/>
    <x v="307"/>
    <s v="Pauline Johnson"/>
    <s v="CONSUMER"/>
    <s v="united states"/>
    <s v="Miami"/>
    <s v="Florida"/>
    <n v="33180"/>
    <s v="South"/>
    <s v="OFF-ST-10004835"/>
    <x v="1"/>
    <x v="4"/>
    <x v="1415"/>
    <n v="4.4640000000000004"/>
    <n v="1"/>
    <n v="8"/>
    <s v="Pequeño"/>
    <n v="0.2"/>
    <n v="0.89280000000000015"/>
    <n v="-0.89280000000000004"/>
    <n v="5.3568000000000007"/>
    <s v="Bajo"/>
    <n v="0.33479999999999999"/>
    <n v="7.4999999999999983E-2"/>
    <n v="-3.2364000000000002"/>
    <n v="3"/>
    <n v="3"/>
    <s v="CORRECTO"/>
    <n v="2017"/>
    <n v="0"/>
  </r>
  <r>
    <x v="5293"/>
    <x v="2630"/>
    <d v="2015-12-26T00:00:00"/>
    <d v="2015-12-30T00:00:00"/>
    <s v="Standard Class"/>
    <x v="498"/>
    <s v="Mick Crebagga"/>
    <s v="CONSUMER"/>
    <s v="united states"/>
    <s v="Medina"/>
    <s v="Ohio"/>
    <n v="44256"/>
    <s v="East"/>
    <s v="FUR-TA-10004086"/>
    <x v="0"/>
    <x v="3"/>
    <x v="832"/>
    <n v="51.588000000000001"/>
    <n v="1"/>
    <n v="74"/>
    <s v="Pequeño"/>
    <n v="0.4"/>
    <n v="20.635200000000001"/>
    <n v="-20.635200000000001"/>
    <n v="72.223200000000006"/>
    <s v="Medio"/>
    <n v="-15.4764"/>
    <n v="-0.3"/>
    <n v="-46.429200000000002"/>
    <n v="4"/>
    <n v="4"/>
    <s v="CORRECTO"/>
    <n v="2015"/>
    <n v="0"/>
  </r>
  <r>
    <x v="5294"/>
    <x v="2631"/>
    <d v="2017-08-15T00:00:00"/>
    <d v="2017-08-19T00:00:00"/>
    <s v="Standard Class"/>
    <x v="635"/>
    <s v="Bill Overfelt"/>
    <s v="CORPORATE"/>
    <s v="united states"/>
    <s v="Roseville"/>
    <s v="Minnesota"/>
    <n v="55113"/>
    <s v="Central"/>
    <s v="OFF-LA-10000305"/>
    <x v="1"/>
    <x v="2"/>
    <x v="1716"/>
    <n v="50.4"/>
    <n v="8"/>
    <n v="16"/>
    <s v="Grande"/>
    <n v="0"/>
    <n v="0"/>
    <n v="0"/>
    <n v="50.4"/>
    <s v="Medio"/>
    <n v="23.184000000000001"/>
    <n v="0.46"/>
    <n v="-27.216000000000001"/>
    <n v="4"/>
    <n v="4"/>
    <s v="CORRECTO"/>
    <n v="2017"/>
    <n v="0"/>
  </r>
  <r>
    <x v="5295"/>
    <x v="2632"/>
    <d v="2017-03-04T00:00:00"/>
    <d v="2017-03-09T00:00:00"/>
    <s v="Standard Class"/>
    <x v="24"/>
    <s v="Darren Powers"/>
    <s v="CONSUMER"/>
    <s v="united states"/>
    <s v="Houston"/>
    <s v="Texas"/>
    <n v="77041"/>
    <s v="Central"/>
    <s v="OFF-PA-10000806"/>
    <x v="1"/>
    <x v="10"/>
    <x v="957"/>
    <n v="89.567999999999998"/>
    <n v="2"/>
    <n v="20"/>
    <s v="Pequeño"/>
    <n v="0.2"/>
    <n v="17.913599999999999"/>
    <n v="-17.913599999999999"/>
    <n v="107.4816"/>
    <s v="Medio"/>
    <n v="32.468400000000003"/>
    <n v="0.36250000000000004"/>
    <n v="-39.186"/>
    <n v="5"/>
    <n v="5"/>
    <s v="CORRECTO"/>
    <n v="2017"/>
    <n v="0"/>
  </r>
  <r>
    <x v="5296"/>
    <x v="2633"/>
    <d v="2017-07-27T00:00:00"/>
    <d v="2017-07-31T00:00:00"/>
    <s v="Standard Class"/>
    <x v="746"/>
    <s v="Tony Molinari"/>
    <s v="CONSUMER"/>
    <s v="united states"/>
    <s v="Yonkers"/>
    <s v="New York"/>
    <n v="10701"/>
    <s v="East"/>
    <s v="FUR-FU-10004018"/>
    <x v="0"/>
    <x v="5"/>
    <x v="936"/>
    <n v="14.89"/>
    <n v="1"/>
    <n v="36"/>
    <s v="Pequeño"/>
    <n v="0"/>
    <n v="0"/>
    <n v="0"/>
    <n v="14.89"/>
    <s v="Bajo"/>
    <n v="4.0202999999999998"/>
    <n v="0.26999999999999996"/>
    <n v="-10.8697"/>
    <n v="4"/>
    <n v="4"/>
    <s v="CORRECTO"/>
    <n v="2017"/>
    <n v="0"/>
  </r>
  <r>
    <x v="5297"/>
    <x v="2633"/>
    <d v="2017-07-27T00:00:00"/>
    <d v="2017-07-31T00:00:00"/>
    <s v="Standard Class"/>
    <x v="746"/>
    <s v="Tony Molinari"/>
    <s v="CONSUMER"/>
    <s v="united states"/>
    <s v="Yonkers"/>
    <s v="New York"/>
    <n v="10701"/>
    <s v="East"/>
    <s v="TEC-PH-10002660"/>
    <x v="2"/>
    <x v="7"/>
    <x v="704"/>
    <n v="543.91999999999996"/>
    <n v="8"/>
    <n v="29"/>
    <s v="Grande"/>
    <n v="0"/>
    <n v="0"/>
    <n v="0"/>
    <n v="543.91999999999996"/>
    <s v="Muy Alto"/>
    <n v="135.97999999999999"/>
    <n v="0.25"/>
    <n v="-407.94"/>
    <n v="4"/>
    <n v="4"/>
    <s v="CORRECTO"/>
    <n v="2017"/>
    <n v="0"/>
  </r>
  <r>
    <x v="5298"/>
    <x v="2634"/>
    <d v="2016-09-23T00:00:00"/>
    <d v="2016-09-26T00:00:00"/>
    <s v="First Class"/>
    <x v="1"/>
    <s v="Darrin Van Huff"/>
    <s v="CORPORATE"/>
    <s v="united states"/>
    <s v="San Diego"/>
    <s v="California"/>
    <n v="92037"/>
    <s v="West"/>
    <s v="OFF-EN-10001509"/>
    <x v="1"/>
    <x v="12"/>
    <x v="29"/>
    <n v="4.08"/>
    <n v="2"/>
    <n v="35"/>
    <s v="Pequeño"/>
    <n v="0"/>
    <n v="0"/>
    <n v="0"/>
    <n v="4.08"/>
    <s v="Bajo"/>
    <n v="1.9176"/>
    <n v="0.47"/>
    <n v="-2.1623999999999999"/>
    <n v="3"/>
    <n v="3"/>
    <s v="CORRECTO"/>
    <n v="2016"/>
    <n v="0"/>
  </r>
  <r>
    <x v="5299"/>
    <x v="2634"/>
    <d v="2016-09-23T00:00:00"/>
    <d v="2016-09-26T00:00:00"/>
    <s v="First Class"/>
    <x v="1"/>
    <s v="Darrin Van Huff"/>
    <s v="CORPORATE"/>
    <s v="united states"/>
    <s v="San Diego"/>
    <s v="California"/>
    <n v="92037"/>
    <s v="West"/>
    <s v="OFF-LA-10003148"/>
    <x v="1"/>
    <x v="2"/>
    <x v="166"/>
    <n v="18.899999999999999"/>
    <n v="3"/>
    <n v="16"/>
    <s v="Mediano"/>
    <n v="0"/>
    <n v="0"/>
    <n v="0"/>
    <n v="18.899999999999999"/>
    <s v="Bajo"/>
    <n v="8.6940000000000008"/>
    <n v="0.46000000000000008"/>
    <n v="-10.206"/>
    <n v="3"/>
    <n v="3"/>
    <s v="CORRECTO"/>
    <n v="2016"/>
    <n v="0"/>
  </r>
  <r>
    <x v="5300"/>
    <x v="2635"/>
    <d v="2016-05-30T00:00:00"/>
    <d v="2016-06-03T00:00:00"/>
    <s v="Standard Class"/>
    <x v="706"/>
    <s v="Anna Häberlin"/>
    <s v="CORPORATE"/>
    <s v="united states"/>
    <s v="Springfield"/>
    <s v="Virginia"/>
    <n v="22153"/>
    <s v="South"/>
    <s v="FUR-TA-10002645"/>
    <x v="0"/>
    <x v="3"/>
    <x v="1322"/>
    <n v="2275.5"/>
    <n v="10"/>
    <n v="20"/>
    <s v="Grande"/>
    <n v="0"/>
    <n v="0"/>
    <n v="0"/>
    <n v="2275.5"/>
    <s v="Muy Alto"/>
    <n v="386.83499999999998"/>
    <n v="0.16999999999999998"/>
    <n v="-1888.665"/>
    <n v="4"/>
    <n v="4"/>
    <s v="CORRECTO"/>
    <n v="2016"/>
    <n v="0"/>
  </r>
  <r>
    <x v="5301"/>
    <x v="2635"/>
    <d v="2016-05-30T00:00:00"/>
    <d v="2016-06-03T00:00:00"/>
    <s v="Standard Class"/>
    <x v="706"/>
    <s v="Anna Häberlin"/>
    <s v="CORPORATE"/>
    <s v="united states"/>
    <s v="Springfield"/>
    <s v="Virginia"/>
    <n v="22153"/>
    <s v="South"/>
    <s v="TEC-AC-10003033"/>
    <x v="2"/>
    <x v="11"/>
    <x v="763"/>
    <n v="1979.7"/>
    <n v="6"/>
    <n v="35"/>
    <s v="Grande"/>
    <n v="0"/>
    <n v="0"/>
    <n v="0"/>
    <n v="1979.7"/>
    <s v="Muy Alto"/>
    <n v="653.30100000000004"/>
    <n v="0.33"/>
    <n v="-1326.3989999999999"/>
    <n v="4"/>
    <n v="4"/>
    <s v="CORRECTO"/>
    <n v="2016"/>
    <n v="0"/>
  </r>
  <r>
    <x v="5302"/>
    <x v="2635"/>
    <d v="2016-05-30T00:00:00"/>
    <d v="2016-06-03T00:00:00"/>
    <s v="Standard Class"/>
    <x v="706"/>
    <s v="Anna Häberlin"/>
    <s v="CORPORATE"/>
    <s v="united states"/>
    <s v="Springfield"/>
    <s v="Virginia"/>
    <n v="22153"/>
    <s v="South"/>
    <s v="OFF-LA-10001297"/>
    <x v="1"/>
    <x v="2"/>
    <x v="488"/>
    <n v="62.1"/>
    <n v="6"/>
    <n v="24"/>
    <s v="Grande"/>
    <n v="0"/>
    <n v="0"/>
    <n v="0"/>
    <n v="62.1"/>
    <s v="Medio"/>
    <n v="29.808"/>
    <n v="0.48"/>
    <n v="-32.292000000000002"/>
    <n v="4"/>
    <n v="4"/>
    <s v="CORRECTO"/>
    <n v="2016"/>
    <n v="0"/>
  </r>
  <r>
    <x v="5303"/>
    <x v="2636"/>
    <d v="2014-11-16T00:00:00"/>
    <d v="2014-11-20T00:00:00"/>
    <s v="Standard Class"/>
    <x v="269"/>
    <s v="Alan Barnes"/>
    <s v="CONSUMER"/>
    <s v="united states"/>
    <s v="Decatur"/>
    <s v="Illinois"/>
    <n v="62521"/>
    <s v="Central"/>
    <s v="FUR-CH-10002017"/>
    <x v="0"/>
    <x v="1"/>
    <x v="1377"/>
    <n v="37.295999999999999"/>
    <n v="2"/>
    <n v="12"/>
    <s v="Pequeño"/>
    <n v="0.3"/>
    <n v="11.188799999999999"/>
    <n v="-11.188800000000001"/>
    <n v="48.4848"/>
    <s v="Bajo"/>
    <n v="-1.0656000000000001"/>
    <n v="-2.8571428571428574E-2"/>
    <n v="-27.172799999999999"/>
    <n v="4"/>
    <n v="4"/>
    <s v="CORRECTO"/>
    <n v="2014"/>
    <n v="0"/>
  </r>
  <r>
    <x v="5304"/>
    <x v="2637"/>
    <d v="2014-09-21T00:00:00"/>
    <d v="2014-09-23T00:00:00"/>
    <s v="First Class"/>
    <x v="185"/>
    <s v="Joni Sundaresam"/>
    <s v="HOME OFFICE"/>
    <s v="united states"/>
    <s v="Garland"/>
    <s v="Texas"/>
    <n v="75043"/>
    <s v="Central"/>
    <s v="FUR-FU-10001546"/>
    <x v="0"/>
    <x v="5"/>
    <x v="1432"/>
    <n v="8.5440000000000005"/>
    <n v="2"/>
    <n v="15"/>
    <s v="Pequeño"/>
    <n v="0.6"/>
    <n v="5.1264000000000003"/>
    <n v="-5.1264000000000003"/>
    <n v="13.670400000000001"/>
    <s v="Bajo"/>
    <n v="-7.476"/>
    <n v="-0.875"/>
    <n v="-10.893599999999999"/>
    <n v="2"/>
    <n v="2"/>
    <s v="CORRECTO"/>
    <n v="2014"/>
    <n v="0"/>
  </r>
  <r>
    <x v="5305"/>
    <x v="2638"/>
    <d v="2016-02-21T00:00:00"/>
    <d v="2016-02-26T00:00:00"/>
    <s v="Standard Class"/>
    <x v="296"/>
    <s v="Benjamin Venier"/>
    <s v="CORPORATE"/>
    <s v="united states"/>
    <s v="Oceanside"/>
    <s v="New York"/>
    <n v="11572"/>
    <s v="East"/>
    <s v="FUR-FU-10000629"/>
    <x v="0"/>
    <x v="5"/>
    <x v="93"/>
    <n v="68.95"/>
    <n v="5"/>
    <n v="34"/>
    <s v="Grande"/>
    <n v="0"/>
    <n v="0"/>
    <n v="0"/>
    <n v="68.95"/>
    <s v="Medio"/>
    <n v="28.959"/>
    <n v="0.42"/>
    <n v="-39.991"/>
    <n v="5"/>
    <n v="5"/>
    <s v="CORRECTO"/>
    <n v="2016"/>
    <n v="0"/>
  </r>
  <r>
    <x v="5306"/>
    <x v="2638"/>
    <d v="2016-02-21T00:00:00"/>
    <d v="2016-02-26T00:00:00"/>
    <s v="Standard Class"/>
    <x v="296"/>
    <s v="Benjamin Venier"/>
    <s v="CORPORATE"/>
    <s v="united states"/>
    <s v="Oceanside"/>
    <s v="New York"/>
    <n v="11572"/>
    <s v="East"/>
    <s v="OFF-ST-10000036"/>
    <x v="1"/>
    <x v="4"/>
    <x v="595"/>
    <n v="296.37"/>
    <n v="3"/>
    <n v="20"/>
    <s v="Mediano"/>
    <n v="0"/>
    <n v="0"/>
    <n v="0"/>
    <n v="296.37"/>
    <s v="Alto"/>
    <n v="80.019900000000007"/>
    <n v="0.27"/>
    <n v="-216.3501"/>
    <n v="5"/>
    <n v="5"/>
    <s v="CORRECTO"/>
    <n v="2016"/>
    <n v="0"/>
  </r>
  <r>
    <x v="5307"/>
    <x v="2638"/>
    <d v="2016-02-21T00:00:00"/>
    <d v="2016-02-26T00:00:00"/>
    <s v="Standard Class"/>
    <x v="296"/>
    <s v="Benjamin Venier"/>
    <s v="CORPORATE"/>
    <s v="united states"/>
    <s v="Oceanside"/>
    <s v="New York"/>
    <n v="11572"/>
    <s v="East"/>
    <s v="TEC-PH-10002583"/>
    <x v="2"/>
    <x v="7"/>
    <x v="1717"/>
    <n v="39.979999999999997"/>
    <n v="2"/>
    <n v="12"/>
    <s v="Pequeño"/>
    <n v="0"/>
    <n v="0"/>
    <n v="0"/>
    <n v="39.979999999999997"/>
    <s v="Bajo"/>
    <n v="1.9990000000000001"/>
    <n v="5.000000000000001E-2"/>
    <n v="-37.981000000000002"/>
    <n v="5"/>
    <n v="5"/>
    <s v="CORRECTO"/>
    <n v="2016"/>
    <n v="0"/>
  </r>
  <r>
    <x v="5308"/>
    <x v="2639"/>
    <d v="2017-11-19T00:00:00"/>
    <d v="2017-11-21T00:00:00"/>
    <s v="First Class"/>
    <x v="720"/>
    <s v="Nathan Cano"/>
    <s v="CONSUMER"/>
    <s v="united states"/>
    <s v="Houston"/>
    <s v="Texas"/>
    <n v="77095"/>
    <s v="Central"/>
    <s v="FUR-CH-10003774"/>
    <x v="0"/>
    <x v="1"/>
    <x v="1194"/>
    <n v="191.05799999999999"/>
    <n v="3"/>
    <n v="59"/>
    <s v="Mediano"/>
    <n v="0.3"/>
    <n v="57.317399999999999"/>
    <n v="-57.317399999999999"/>
    <n v="248.37539999999998"/>
    <s v="Alto"/>
    <n v="-46.399799999999999"/>
    <n v="-0.24285714285714285"/>
    <n v="-180.1404"/>
    <n v="2"/>
    <n v="2"/>
    <s v="CORRECTO"/>
    <n v="2017"/>
    <n v="0"/>
  </r>
  <r>
    <x v="5309"/>
    <x v="2639"/>
    <d v="2017-11-19T00:00:00"/>
    <d v="2017-11-21T00:00:00"/>
    <s v="First Class"/>
    <x v="720"/>
    <s v="Nathan Cano"/>
    <s v="CONSUMER"/>
    <s v="united states"/>
    <s v="Houston"/>
    <s v="Texas"/>
    <n v="77095"/>
    <s v="Central"/>
    <s v="OFF-AR-10003876"/>
    <x v="1"/>
    <x v="6"/>
    <x v="1718"/>
    <n v="13.04"/>
    <n v="5"/>
    <n v="9"/>
    <s v="Grande"/>
    <n v="0.2"/>
    <n v="2.6080000000000001"/>
    <n v="-2.6080000000000001"/>
    <n v="15.648"/>
    <s v="Bajo"/>
    <n v="3.9119999999999999"/>
    <n v="0.3"/>
    <n v="-6.52"/>
    <n v="2"/>
    <n v="2"/>
    <s v="CORRECTO"/>
    <n v="2017"/>
    <n v="0"/>
  </r>
  <r>
    <x v="5310"/>
    <x v="2639"/>
    <d v="2017-11-19T00:00:00"/>
    <d v="2017-11-21T00:00:00"/>
    <s v="First Class"/>
    <x v="720"/>
    <s v="Nathan Cano"/>
    <s v="CONSUMER"/>
    <s v="united states"/>
    <s v="Houston"/>
    <s v="Texas"/>
    <n v="77095"/>
    <s v="Central"/>
    <s v="OFF-BI-10003527"/>
    <x v="1"/>
    <x v="8"/>
    <x v="451"/>
    <n v="1525.1880000000001"/>
    <n v="6"/>
    <n v="31"/>
    <s v="Grande"/>
    <n v="0.8"/>
    <n v="1220.1504000000002"/>
    <n v="-1220.1504"/>
    <n v="2745.3384000000005"/>
    <s v="Muy Alto"/>
    <n v="-2287.7820000000002"/>
    <n v="-1.5"/>
    <n v="-2592.8195999999998"/>
    <n v="2"/>
    <n v="2"/>
    <s v="CORRECTO"/>
    <n v="2017"/>
    <n v="0"/>
  </r>
  <r>
    <x v="5311"/>
    <x v="2640"/>
    <d v="2016-08-21T00:00:00"/>
    <d v="2016-08-27T00:00:00"/>
    <s v="Standard Class"/>
    <x v="711"/>
    <s v="Stephanie Ulpright"/>
    <s v="HOME OFFICE"/>
    <s v="united states"/>
    <s v="Greenville"/>
    <s v="North Carolina"/>
    <n v="27834"/>
    <s v="South"/>
    <s v="OFF-LA-10004559"/>
    <x v="1"/>
    <x v="2"/>
    <x v="1349"/>
    <n v="9.2159999999999993"/>
    <n v="4"/>
    <n v="24"/>
    <s v="Mediano"/>
    <n v="0.2"/>
    <n v="1.8431999999999999"/>
    <n v="-1.8431999999999999"/>
    <n v="11.059199999999999"/>
    <s v="Bajo"/>
    <n v="3.3408000000000002"/>
    <n v="0.36250000000000004"/>
    <n v="-4.032"/>
    <n v="6"/>
    <n v="6"/>
    <s v="CORRECTO"/>
    <n v="2016"/>
    <n v="0"/>
  </r>
  <r>
    <x v="5312"/>
    <x v="2640"/>
    <d v="2016-08-21T00:00:00"/>
    <d v="2016-08-27T00:00:00"/>
    <s v="Standard Class"/>
    <x v="711"/>
    <s v="Stephanie Ulpright"/>
    <s v="HOME OFFICE"/>
    <s v="united states"/>
    <s v="Greenville"/>
    <s v="North Carolina"/>
    <n v="27834"/>
    <s v="South"/>
    <s v="OFF-SU-10002573"/>
    <x v="1"/>
    <x v="14"/>
    <x v="354"/>
    <n v="28.047999999999998"/>
    <n v="2"/>
    <n v="26"/>
    <s v="Pequeño"/>
    <n v="0.2"/>
    <n v="5.6096000000000004"/>
    <n v="-5.6096000000000004"/>
    <n v="33.657600000000002"/>
    <s v="Bajo"/>
    <n v="3.5059999999999998"/>
    <n v="0.125"/>
    <n v="-18.932400000000001"/>
    <n v="6"/>
    <n v="6"/>
    <s v="CORRECTO"/>
    <n v="2016"/>
    <n v="0"/>
  </r>
  <r>
    <x v="5313"/>
    <x v="2641"/>
    <d v="2017-04-30T00:00:00"/>
    <d v="2017-05-05T00:00:00"/>
    <s v="Standard Class"/>
    <x v="137"/>
    <s v="Don Jones"/>
    <s v="CORPORATE"/>
    <s v="united states"/>
    <s v="San Francisco"/>
    <s v="California"/>
    <n v="94110"/>
    <s v="West"/>
    <s v="FUR-FU-10000222"/>
    <x v="0"/>
    <x v="5"/>
    <x v="596"/>
    <n v="64.959999999999994"/>
    <n v="2"/>
    <n v="19"/>
    <s v="Pequeño"/>
    <n v="0"/>
    <n v="0"/>
    <n v="0"/>
    <n v="64.959999999999994"/>
    <s v="Medio"/>
    <n v="21.436800000000002"/>
    <n v="0.33000000000000007"/>
    <n v="-43.523200000000003"/>
    <n v="5"/>
    <n v="5"/>
    <s v="CORRECTO"/>
    <n v="2017"/>
    <n v="0"/>
  </r>
  <r>
    <x v="5314"/>
    <x v="2641"/>
    <d v="2017-04-30T00:00:00"/>
    <d v="2017-05-05T00:00:00"/>
    <s v="Standard Class"/>
    <x v="137"/>
    <s v="Don Jones"/>
    <s v="CORPORATE"/>
    <s v="united states"/>
    <s v="San Francisco"/>
    <s v="California"/>
    <n v="94110"/>
    <s v="West"/>
    <s v="OFF-EN-10001219"/>
    <x v="1"/>
    <x v="12"/>
    <x v="588"/>
    <n v="30.56"/>
    <n v="4"/>
    <n v="21"/>
    <s v="Mediano"/>
    <n v="0"/>
    <n v="0"/>
    <n v="0"/>
    <n v="30.56"/>
    <s v="Bajo"/>
    <n v="14.974399999999999"/>
    <n v="0.49"/>
    <n v="-15.585599999999999"/>
    <n v="5"/>
    <n v="5"/>
    <s v="CORRECTO"/>
    <n v="2017"/>
    <n v="0"/>
  </r>
  <r>
    <x v="5315"/>
    <x v="2642"/>
    <d v="2016-05-02T00:00:00"/>
    <d v="2016-05-08T00:00:00"/>
    <s v="Standard Class"/>
    <x v="297"/>
    <s v="Dan Lawera"/>
    <s v="CONSUMER"/>
    <s v="united states"/>
    <s v="Greensboro"/>
    <s v="North Carolina"/>
    <n v="27405"/>
    <s v="South"/>
    <s v="FUR-CH-10002304"/>
    <x v="0"/>
    <x v="1"/>
    <x v="790"/>
    <n v="187.05600000000001"/>
    <n v="9"/>
    <n v="44"/>
    <s v="Grande"/>
    <n v="0.2"/>
    <n v="37.411200000000001"/>
    <n v="-37.411200000000001"/>
    <n v="224.46720000000002"/>
    <s v="Alto"/>
    <n v="11.691000000000001"/>
    <n v="6.25E-2"/>
    <n v="-137.9538"/>
    <n v="6"/>
    <n v="6"/>
    <s v="CORRECTO"/>
    <n v="2016"/>
    <n v="0"/>
  </r>
  <r>
    <x v="5316"/>
    <x v="2643"/>
    <d v="2017-10-02T00:00:00"/>
    <d v="2017-10-05T00:00:00"/>
    <s v="First Class"/>
    <x v="656"/>
    <s v="Dean percer"/>
    <s v="HOME OFFICE"/>
    <s v="united states"/>
    <s v="Knoxville"/>
    <s v="Tennessee"/>
    <n v="37918"/>
    <s v="South"/>
    <s v="FUR-FU-10002364"/>
    <x v="0"/>
    <x v="5"/>
    <x v="1240"/>
    <n v="11.808"/>
    <n v="2"/>
    <n v="33"/>
    <s v="Pequeño"/>
    <n v="0.2"/>
    <n v="2.3616000000000001"/>
    <n v="-2.3616000000000001"/>
    <n v="14.169599999999999"/>
    <s v="Bajo"/>
    <n v="1.3284"/>
    <n v="0.1125"/>
    <n v="-8.1180000000000003"/>
    <n v="3"/>
    <n v="3"/>
    <s v="CORRECTO"/>
    <n v="2017"/>
    <n v="0"/>
  </r>
  <r>
    <x v="5317"/>
    <x v="2643"/>
    <d v="2017-10-02T00:00:00"/>
    <d v="2017-10-05T00:00:00"/>
    <s v="First Class"/>
    <x v="656"/>
    <s v="Dean percer"/>
    <s v="HOME OFFICE"/>
    <s v="united states"/>
    <s v="Knoxville"/>
    <s v="Tennessee"/>
    <n v="37918"/>
    <s v="South"/>
    <s v="FUR-FU-10004864"/>
    <x v="0"/>
    <x v="5"/>
    <x v="1719"/>
    <n v="9.6560000000000006"/>
    <n v="1"/>
    <n v="17"/>
    <s v="Pequeño"/>
    <n v="0.2"/>
    <n v="1.9312000000000002"/>
    <n v="-1.9312"/>
    <n v="11.587200000000001"/>
    <s v="Bajo"/>
    <n v="1.5690999999999999"/>
    <n v="0.16249999999999998"/>
    <n v="-6.1557000000000004"/>
    <n v="3"/>
    <n v="3"/>
    <s v="CORRECTO"/>
    <n v="2017"/>
    <n v="0"/>
  </r>
  <r>
    <x v="5318"/>
    <x v="2643"/>
    <d v="2017-10-02T00:00:00"/>
    <d v="2017-10-05T00:00:00"/>
    <s v="First Class"/>
    <x v="656"/>
    <s v="Dean percer"/>
    <s v="HOME OFFICE"/>
    <s v="united states"/>
    <s v="Knoxville"/>
    <s v="Tennessee"/>
    <n v="37918"/>
    <s v="South"/>
    <s v="OFF-PA-10003172"/>
    <x v="1"/>
    <x v="10"/>
    <x v="854"/>
    <n v="20.736000000000001"/>
    <n v="4"/>
    <n v="28"/>
    <s v="Mediano"/>
    <n v="0.2"/>
    <n v="4.1472000000000007"/>
    <n v="-4.1471999999999998"/>
    <n v="24.883200000000002"/>
    <s v="Bajo"/>
    <n v="7.2576000000000001"/>
    <n v="0.35"/>
    <n v="-9.3312000000000008"/>
    <n v="3"/>
    <n v="3"/>
    <s v="CORRECTO"/>
    <n v="2017"/>
    <n v="0"/>
  </r>
  <r>
    <x v="5319"/>
    <x v="2643"/>
    <d v="2017-10-02T00:00:00"/>
    <d v="2017-10-05T00:00:00"/>
    <s v="First Class"/>
    <x v="656"/>
    <s v="Dean percer"/>
    <s v="HOME OFFICE"/>
    <s v="united states"/>
    <s v="Knoxville"/>
    <s v="Tennessee"/>
    <n v="37918"/>
    <s v="South"/>
    <s v="OFF-BI-10000977"/>
    <x v="1"/>
    <x v="8"/>
    <x v="991"/>
    <n v="27.36"/>
    <n v="3"/>
    <n v="47"/>
    <s v="Mediano"/>
    <n v="0.7"/>
    <n v="19.151999999999997"/>
    <n v="-19.152000000000001"/>
    <n v="46.512"/>
    <s v="Bajo"/>
    <n v="-21.888000000000002"/>
    <n v="-0.8"/>
    <n v="-30.096"/>
    <n v="3"/>
    <n v="3"/>
    <s v="CORRECTO"/>
    <n v="2017"/>
    <n v="0"/>
  </r>
  <r>
    <x v="5320"/>
    <x v="2643"/>
    <d v="2017-10-02T00:00:00"/>
    <d v="2017-10-05T00:00:00"/>
    <s v="First Class"/>
    <x v="656"/>
    <s v="Dean percer"/>
    <s v="HOME OFFICE"/>
    <s v="united states"/>
    <s v="Knoxville"/>
    <s v="Tennessee"/>
    <n v="37918"/>
    <s v="South"/>
    <s v="FUR-TA-10000198"/>
    <x v="0"/>
    <x v="3"/>
    <x v="594"/>
    <n v="2314.116"/>
    <n v="7"/>
    <n v="27"/>
    <s v="Grande"/>
    <n v="0.4"/>
    <n v="925.64640000000009"/>
    <n v="-925.64639999999997"/>
    <n v="3239.7624000000001"/>
    <s v="Muy Alto"/>
    <n v="-1002.7836"/>
    <n v="-0.43333333333333335"/>
    <n v="-2391.2532000000001"/>
    <n v="3"/>
    <n v="3"/>
    <s v="CORRECTO"/>
    <n v="2017"/>
    <n v="0"/>
  </r>
  <r>
    <x v="5321"/>
    <x v="2643"/>
    <d v="2017-10-02T00:00:00"/>
    <d v="2017-10-05T00:00:00"/>
    <s v="First Class"/>
    <x v="656"/>
    <s v="Dean percer"/>
    <s v="HOME OFFICE"/>
    <s v="united states"/>
    <s v="Knoxville"/>
    <s v="Tennessee"/>
    <n v="37918"/>
    <s v="South"/>
    <s v="OFF-BI-10003984"/>
    <x v="1"/>
    <x v="8"/>
    <x v="697"/>
    <n v="34.235999999999997"/>
    <n v="4"/>
    <n v="44"/>
    <s v="Mediano"/>
    <n v="0.7"/>
    <n v="23.965199999999996"/>
    <n v="-23.965199999999999"/>
    <n v="58.201199999999993"/>
    <s v="Medio"/>
    <n v="-26.247599999999998"/>
    <n v="-0.76666666666666672"/>
    <n v="-36.5184"/>
    <n v="3"/>
    <n v="3"/>
    <s v="CORRECTO"/>
    <n v="2017"/>
    <n v="0"/>
  </r>
  <r>
    <x v="5322"/>
    <x v="2643"/>
    <d v="2017-10-02T00:00:00"/>
    <d v="2017-10-05T00:00:00"/>
    <s v="First Class"/>
    <x v="656"/>
    <s v="Dean percer"/>
    <s v="HOME OFFICE"/>
    <s v="united states"/>
    <s v="Knoxville"/>
    <s v="Tennessee"/>
    <n v="37918"/>
    <s v="South"/>
    <s v="FUR-FU-10003691"/>
    <x v="0"/>
    <x v="5"/>
    <x v="886"/>
    <n v="19.760000000000002"/>
    <n v="2"/>
    <n v="18"/>
    <s v="Pequeño"/>
    <n v="0.2"/>
    <n v="3.9520000000000004"/>
    <n v="-3.952"/>
    <n v="23.712000000000003"/>
    <s v="Bajo"/>
    <n v="5.9279999999999999"/>
    <n v="0.3"/>
    <n v="-9.8800000000000008"/>
    <n v="3"/>
    <n v="3"/>
    <s v="CORRECTO"/>
    <n v="2017"/>
    <n v="0"/>
  </r>
  <r>
    <x v="5323"/>
    <x v="2644"/>
    <d v="2017-09-18T00:00:00"/>
    <d v="2017-09-23T00:00:00"/>
    <s v="Second Class"/>
    <x v="612"/>
    <s v="Tamara Manning"/>
    <s v="CONSUMER"/>
    <s v="united states"/>
    <s v="Grand Island"/>
    <s v="Nebraska"/>
    <n v="68801"/>
    <s v="Central"/>
    <s v="OFF-PA-10004082"/>
    <x v="1"/>
    <x v="10"/>
    <x v="227"/>
    <n v="15.96"/>
    <n v="2"/>
    <n v="28"/>
    <s v="Pequeño"/>
    <n v="0"/>
    <n v="0"/>
    <n v="0"/>
    <n v="15.96"/>
    <s v="Bajo"/>
    <n v="7.98"/>
    <n v="0.5"/>
    <n v="-7.98"/>
    <n v="5"/>
    <n v="5"/>
    <s v="CORRECTO"/>
    <n v="2017"/>
    <n v="0"/>
  </r>
  <r>
    <x v="5324"/>
    <x v="2645"/>
    <d v="2015-12-04T00:00:00"/>
    <d v="2015-12-09T00:00:00"/>
    <s v="Standard Class"/>
    <x v="356"/>
    <s v="Tracy Zic"/>
    <s v="CONSUMER"/>
    <s v="united states"/>
    <s v="Lakewood"/>
    <s v="California"/>
    <n v="90712"/>
    <s v="West"/>
    <s v="OFF-AR-10003723"/>
    <x v="1"/>
    <x v="6"/>
    <x v="1159"/>
    <n v="16.899999999999999"/>
    <n v="5"/>
    <n v="6"/>
    <s v="Grande"/>
    <n v="0"/>
    <n v="0"/>
    <n v="0"/>
    <n v="16.899999999999999"/>
    <s v="Bajo"/>
    <n v="6.2530000000000001"/>
    <n v="0.37000000000000005"/>
    <n v="-10.647"/>
    <n v="5"/>
    <n v="5"/>
    <s v="CORRECTO"/>
    <n v="2015"/>
    <n v="0"/>
  </r>
  <r>
    <x v="5325"/>
    <x v="2645"/>
    <d v="2015-12-04T00:00:00"/>
    <d v="2015-12-09T00:00:00"/>
    <s v="Standard Class"/>
    <x v="356"/>
    <s v="Tracy Zic"/>
    <s v="CONSUMER"/>
    <s v="united states"/>
    <s v="Lakewood"/>
    <s v="California"/>
    <n v="90712"/>
    <s v="West"/>
    <s v="FUR-FU-10004270"/>
    <x v="0"/>
    <x v="5"/>
    <x v="998"/>
    <n v="25.08"/>
    <n v="6"/>
    <n v="31"/>
    <s v="Grande"/>
    <n v="0"/>
    <n v="0"/>
    <n v="0"/>
    <n v="25.08"/>
    <s v="Bajo"/>
    <n v="9.0288000000000004"/>
    <n v="0.36000000000000004"/>
    <n v="-16.051200000000001"/>
    <n v="5"/>
    <n v="5"/>
    <s v="CORRECTO"/>
    <n v="2015"/>
    <n v="0"/>
  </r>
  <r>
    <x v="5326"/>
    <x v="2646"/>
    <d v="2015-01-17T00:00:00"/>
    <d v="2015-01-22T00:00:00"/>
    <s v="Standard Class"/>
    <x v="609"/>
    <s v="Scott Cohen"/>
    <s v="CORPORATE"/>
    <s v="united states"/>
    <s v="Lawrence"/>
    <s v="Massachusetts"/>
    <n v="1841"/>
    <s v="East"/>
    <s v="OFF-AR-10003183"/>
    <x v="1"/>
    <x v="6"/>
    <x v="1399"/>
    <n v="6.68"/>
    <n v="2"/>
    <n v="24"/>
    <s v="Pequeño"/>
    <n v="0"/>
    <n v="0"/>
    <n v="0"/>
    <n v="6.68"/>
    <s v="Bajo"/>
    <n v="2.004"/>
    <n v="0.3"/>
    <n v="-4.6760000000000002"/>
    <n v="5"/>
    <n v="5"/>
    <s v="CORRECTO"/>
    <n v="2015"/>
    <n v="0"/>
  </r>
  <r>
    <x v="5327"/>
    <x v="2647"/>
    <d v="2014-01-06T00:00:00"/>
    <d v="2014-01-08T00:00:00"/>
    <s v="Second Class"/>
    <x v="721"/>
    <s v="Lycoris Saunders"/>
    <s v="CONSUMER"/>
    <s v="united states"/>
    <s v="Los Angeles"/>
    <s v="California"/>
    <n v="90049"/>
    <s v="West"/>
    <s v="OFF-PA-10002005"/>
    <x v="1"/>
    <x v="10"/>
    <x v="510"/>
    <n v="19.440000000000001"/>
    <n v="3"/>
    <n v="33"/>
    <s v="Mediano"/>
    <n v="0"/>
    <n v="0"/>
    <n v="0"/>
    <n v="19.440000000000001"/>
    <s v="Bajo"/>
    <n v="9.3312000000000008"/>
    <n v="0.48000000000000004"/>
    <n v="-10.1088"/>
    <n v="2"/>
    <n v="2"/>
    <s v="CORRECTO"/>
    <n v="2014"/>
    <n v="0"/>
  </r>
  <r>
    <x v="5328"/>
    <x v="2648"/>
    <d v="2015-03-05T00:00:00"/>
    <d v="2015-03-09T00:00:00"/>
    <s v="Standard Class"/>
    <x v="160"/>
    <s v="Mike Vittorini"/>
    <s v="CONSUMER"/>
    <s v="united states"/>
    <s v="Houston"/>
    <s v="Texas"/>
    <n v="77036"/>
    <s v="Central"/>
    <s v="TEC-PH-10000149"/>
    <x v="2"/>
    <x v="7"/>
    <x v="424"/>
    <n v="31.92"/>
    <n v="2"/>
    <n v="26"/>
    <s v="Pequeño"/>
    <n v="0.2"/>
    <n v="6.3840000000000003"/>
    <n v="-6.3840000000000003"/>
    <n v="38.304000000000002"/>
    <s v="Bajo"/>
    <n v="2.3940000000000001"/>
    <n v="7.4999999999999997E-2"/>
    <n v="-23.141999999999999"/>
    <n v="4"/>
    <n v="4"/>
    <s v="CORRECTO"/>
    <n v="2015"/>
    <n v="0"/>
  </r>
  <r>
    <x v="5329"/>
    <x v="2649"/>
    <d v="2016-12-25T00:00:00"/>
    <d v="2016-12-28T00:00:00"/>
    <s v="Second Class"/>
    <x v="379"/>
    <s v="Brian DeCherney"/>
    <s v="CONSUMER"/>
    <s v="united states"/>
    <s v="New York City"/>
    <s v="New York"/>
    <n v="10035"/>
    <s v="East"/>
    <s v="OFF-BI-10001524"/>
    <x v="1"/>
    <x v="8"/>
    <x v="301"/>
    <n v="33.567999999999998"/>
    <n v="2"/>
    <n v="67"/>
    <s v="Pequeño"/>
    <n v="0.2"/>
    <n v="6.7135999999999996"/>
    <n v="-6.7135999999999996"/>
    <n v="40.281599999999997"/>
    <s v="Bajo"/>
    <n v="11.748799999999999"/>
    <n v="0.35"/>
    <n v="-15.105600000000001"/>
    <n v="3"/>
    <n v="3"/>
    <s v="CORRECTO"/>
    <n v="2016"/>
    <n v="0"/>
  </r>
  <r>
    <x v="5330"/>
    <x v="2650"/>
    <d v="2016-09-04T00:00:00"/>
    <d v="2016-09-08T00:00:00"/>
    <s v="Standard Class"/>
    <x v="610"/>
    <s v="Christina VanderZanden"/>
    <s v="CONSUMER"/>
    <s v="united states"/>
    <s v="New York City"/>
    <s v="New York"/>
    <n v="10011"/>
    <s v="East"/>
    <s v="FUR-FU-10004748"/>
    <x v="0"/>
    <x v="5"/>
    <x v="1252"/>
    <n v="63.94"/>
    <n v="1"/>
    <n v="12"/>
    <s v="Pequeño"/>
    <n v="0"/>
    <n v="0"/>
    <n v="0"/>
    <n v="63.94"/>
    <s v="Medio"/>
    <n v="24.936599999999999"/>
    <n v="0.39"/>
    <n v="-39.003399999999999"/>
    <n v="4"/>
    <n v="4"/>
    <s v="CORRECTO"/>
    <n v="2016"/>
    <n v="0"/>
  </r>
  <r>
    <x v="5331"/>
    <x v="2650"/>
    <d v="2016-09-04T00:00:00"/>
    <d v="2016-09-08T00:00:00"/>
    <s v="Standard Class"/>
    <x v="610"/>
    <s v="Christina VanderZanden"/>
    <s v="CONSUMER"/>
    <s v="united states"/>
    <s v="New York City"/>
    <s v="New York"/>
    <n v="10011"/>
    <s v="East"/>
    <s v="OFF-BI-10001460"/>
    <x v="1"/>
    <x v="8"/>
    <x v="58"/>
    <n v="60.6"/>
    <n v="5"/>
    <n v="23"/>
    <s v="Grande"/>
    <n v="0.2"/>
    <n v="12.120000000000001"/>
    <n v="-12.12"/>
    <n v="72.72"/>
    <s v="Medio"/>
    <n v="20.452500000000001"/>
    <n v="0.33750000000000002"/>
    <n v="-28.0275"/>
    <n v="4"/>
    <n v="4"/>
    <s v="CORRECTO"/>
    <n v="2016"/>
    <n v="0"/>
  </r>
  <r>
    <x v="5332"/>
    <x v="2650"/>
    <d v="2016-09-04T00:00:00"/>
    <d v="2016-09-08T00:00:00"/>
    <s v="Standard Class"/>
    <x v="610"/>
    <s v="Christina VanderZanden"/>
    <s v="CONSUMER"/>
    <s v="united states"/>
    <s v="New York City"/>
    <s v="New York"/>
    <n v="10011"/>
    <s v="East"/>
    <s v="OFF-SU-10002503"/>
    <x v="1"/>
    <x v="14"/>
    <x v="675"/>
    <n v="22.72"/>
    <n v="4"/>
    <n v="16"/>
    <s v="Mediano"/>
    <n v="0"/>
    <n v="0"/>
    <n v="0"/>
    <n v="22.72"/>
    <s v="Bajo"/>
    <n v="6.5888"/>
    <n v="0.29000000000000004"/>
    <n v="-16.1312"/>
    <n v="4"/>
    <n v="4"/>
    <s v="CORRECTO"/>
    <n v="2016"/>
    <n v="0"/>
  </r>
  <r>
    <x v="5333"/>
    <x v="2651"/>
    <d v="2014-08-26T00:00:00"/>
    <d v="2014-09-01T00:00:00"/>
    <s v="Standard Class"/>
    <x v="41"/>
    <s v="Karl Braun"/>
    <s v="CONSUMER"/>
    <s v="united states"/>
    <s v="Newark"/>
    <s v="Delaware"/>
    <n v="19711"/>
    <s v="East"/>
    <s v="FUR-FU-10001731"/>
    <x v="0"/>
    <x v="5"/>
    <x v="1556"/>
    <n v="10.68"/>
    <n v="4"/>
    <n v="37"/>
    <s v="Mediano"/>
    <n v="0"/>
    <n v="0"/>
    <n v="0"/>
    <n v="10.68"/>
    <s v="Bajo"/>
    <n v="4.0583999999999998"/>
    <n v="0.38"/>
    <n v="-6.6215999999999999"/>
    <n v="6"/>
    <n v="6"/>
    <s v="CORRECTO"/>
    <n v="2014"/>
    <n v="0"/>
  </r>
  <r>
    <x v="5334"/>
    <x v="2651"/>
    <d v="2014-08-26T00:00:00"/>
    <d v="2014-09-01T00:00:00"/>
    <s v="Standard Class"/>
    <x v="41"/>
    <s v="Karl Braun"/>
    <s v="CONSUMER"/>
    <s v="united states"/>
    <s v="Newark"/>
    <s v="Delaware"/>
    <n v="19711"/>
    <s v="East"/>
    <s v="OFF-PA-10002160"/>
    <x v="1"/>
    <x v="10"/>
    <x v="1199"/>
    <n v="17.34"/>
    <n v="3"/>
    <n v="34"/>
    <s v="Mediano"/>
    <n v="0"/>
    <n v="0"/>
    <n v="0"/>
    <n v="17.34"/>
    <s v="Bajo"/>
    <n v="8.4966000000000008"/>
    <n v="0.49000000000000005"/>
    <n v="-8.8434000000000008"/>
    <n v="6"/>
    <n v="6"/>
    <s v="CORRECTO"/>
    <n v="2014"/>
    <n v="0"/>
  </r>
  <r>
    <x v="5335"/>
    <x v="2651"/>
    <d v="2014-08-26T00:00:00"/>
    <d v="2014-09-01T00:00:00"/>
    <s v="Standard Class"/>
    <x v="41"/>
    <s v="Karl Braun"/>
    <s v="CONSUMER"/>
    <s v="united states"/>
    <s v="Newark"/>
    <s v="Delaware"/>
    <n v="19711"/>
    <s v="East"/>
    <s v="OFF-PA-10002659"/>
    <x v="1"/>
    <x v="10"/>
    <x v="931"/>
    <n v="3.38"/>
    <n v="1"/>
    <n v="21"/>
    <s v="Pequeño"/>
    <n v="0"/>
    <n v="0"/>
    <n v="0"/>
    <n v="3.38"/>
    <s v="Bajo"/>
    <n v="1.5548"/>
    <n v="0.46"/>
    <n v="-1.8251999999999999"/>
    <n v="6"/>
    <n v="6"/>
    <s v="CORRECTO"/>
    <n v="2014"/>
    <n v="0"/>
  </r>
  <r>
    <x v="5336"/>
    <x v="2652"/>
    <d v="2015-05-21T00:00:00"/>
    <d v="2015-05-25T00:00:00"/>
    <s v="Standard Class"/>
    <x v="545"/>
    <s v="Michelle Ellison"/>
    <s v="CORPORATE"/>
    <s v="united states"/>
    <s v="Seattle"/>
    <s v="Washington"/>
    <n v="98105"/>
    <s v="West"/>
    <s v="OFF-BI-10001636"/>
    <x v="1"/>
    <x v="8"/>
    <x v="674"/>
    <n v="26.975999999999999"/>
    <n v="4"/>
    <n v="41"/>
    <s v="Mediano"/>
    <n v="0.2"/>
    <n v="5.3952"/>
    <n v="-5.3952"/>
    <n v="32.371200000000002"/>
    <s v="Bajo"/>
    <n v="8.7672000000000008"/>
    <n v="0.32500000000000007"/>
    <n v="-12.813599999999999"/>
    <n v="4"/>
    <n v="4"/>
    <s v="CORRECTO"/>
    <n v="2015"/>
    <n v="0"/>
  </r>
  <r>
    <x v="5337"/>
    <x v="2653"/>
    <d v="2017-10-16T00:00:00"/>
    <d v="2017-10-21T00:00:00"/>
    <s v="Standard Class"/>
    <x v="321"/>
    <s v="Anthony Jacobs"/>
    <s v="CORPORATE"/>
    <s v="united states"/>
    <s v="Scottsdale"/>
    <s v="Arizona"/>
    <n v="85254"/>
    <s v="West"/>
    <s v="OFF-PA-10000062"/>
    <x v="1"/>
    <x v="10"/>
    <x v="1384"/>
    <n v="307.77600000000001"/>
    <n v="7"/>
    <n v="17"/>
    <s v="Grande"/>
    <n v="0.2"/>
    <n v="61.555200000000006"/>
    <n v="-61.555199999999999"/>
    <n v="369.33120000000002"/>
    <s v="Alto"/>
    <n v="111.5688"/>
    <n v="0.36249999999999999"/>
    <n v="-134.65199999999999"/>
    <n v="5"/>
    <n v="5"/>
    <s v="CORRECTO"/>
    <n v="2017"/>
    <n v="0"/>
  </r>
  <r>
    <x v="5338"/>
    <x v="2654"/>
    <d v="2015-11-09T00:00:00"/>
    <d v="2015-11-14T00:00:00"/>
    <s v="Second Class"/>
    <x v="231"/>
    <s v="Dianna Vittorini"/>
    <s v="CONSUMER"/>
    <s v="united states"/>
    <s v="Oceanside"/>
    <s v="New York"/>
    <n v="11572"/>
    <s v="East"/>
    <s v="OFF-ST-10002554"/>
    <x v="1"/>
    <x v="4"/>
    <x v="1153"/>
    <n v="244.55"/>
    <n v="5"/>
    <n v="29"/>
    <s v="Grande"/>
    <n v="0"/>
    <n v="0"/>
    <n v="0"/>
    <n v="244.55"/>
    <s v="Alto"/>
    <n v="4.891"/>
    <n v="0.02"/>
    <n v="-239.65899999999999"/>
    <n v="5"/>
    <n v="5"/>
    <s v="CORRECTO"/>
    <n v="2015"/>
    <n v="0"/>
  </r>
  <r>
    <x v="5339"/>
    <x v="2654"/>
    <d v="2015-11-09T00:00:00"/>
    <d v="2015-11-14T00:00:00"/>
    <s v="Second Class"/>
    <x v="231"/>
    <s v="Dianna Vittorini"/>
    <s v="CONSUMER"/>
    <s v="united states"/>
    <s v="Oceanside"/>
    <s v="New York"/>
    <n v="11572"/>
    <s v="East"/>
    <s v="OFF-EN-10001509"/>
    <x v="1"/>
    <x v="12"/>
    <x v="29"/>
    <n v="12.24"/>
    <n v="6"/>
    <n v="35"/>
    <s v="Grande"/>
    <n v="0"/>
    <n v="0"/>
    <n v="0"/>
    <n v="12.24"/>
    <s v="Bajo"/>
    <n v="5.7527999999999997"/>
    <n v="0.47"/>
    <n v="-6.4871999999999996"/>
    <n v="5"/>
    <n v="5"/>
    <s v="CORRECTO"/>
    <n v="2015"/>
    <n v="0"/>
  </r>
  <r>
    <x v="5340"/>
    <x v="2654"/>
    <d v="2015-11-09T00:00:00"/>
    <d v="2015-11-14T00:00:00"/>
    <s v="Second Class"/>
    <x v="231"/>
    <s v="Dianna Vittorini"/>
    <s v="CONSUMER"/>
    <s v="united states"/>
    <s v="Oceanside"/>
    <s v="New York"/>
    <n v="11572"/>
    <s v="East"/>
    <s v="TEC-AC-10002018"/>
    <x v="2"/>
    <x v="11"/>
    <x v="1683"/>
    <n v="13.98"/>
    <n v="2"/>
    <n v="14"/>
    <s v="Pequeño"/>
    <n v="0"/>
    <n v="0"/>
    <n v="0"/>
    <n v="13.98"/>
    <s v="Bajo"/>
    <n v="6.0114000000000001"/>
    <n v="0.43"/>
    <n v="-7.9686000000000003"/>
    <n v="5"/>
    <n v="5"/>
    <s v="CORRECTO"/>
    <n v="2015"/>
    <n v="0"/>
  </r>
  <r>
    <x v="5341"/>
    <x v="2654"/>
    <d v="2015-11-09T00:00:00"/>
    <d v="2015-11-14T00:00:00"/>
    <s v="Second Class"/>
    <x v="231"/>
    <s v="Dianna Vittorini"/>
    <s v="CONSUMER"/>
    <s v="united states"/>
    <s v="Oceanside"/>
    <s v="New York"/>
    <n v="11572"/>
    <s v="East"/>
    <s v="TEC-AC-10002637"/>
    <x v="2"/>
    <x v="11"/>
    <x v="1317"/>
    <n v="899.95"/>
    <n v="5"/>
    <n v="22"/>
    <s v="Grande"/>
    <n v="0"/>
    <n v="0"/>
    <n v="0"/>
    <n v="899.95"/>
    <s v="Muy Alto"/>
    <n v="53.997"/>
    <n v="0.06"/>
    <n v="-845.95299999999997"/>
    <n v="5"/>
    <n v="5"/>
    <s v="CORRECTO"/>
    <n v="2015"/>
    <n v="0"/>
  </r>
  <r>
    <x v="5342"/>
    <x v="2655"/>
    <d v="2014-11-21T00:00:00"/>
    <d v="2014-11-27T00:00:00"/>
    <s v="Standard Class"/>
    <x v="759"/>
    <s v="Jason Klamczynski"/>
    <s v="CORPORATE"/>
    <s v="united states"/>
    <s v="Dallas"/>
    <s v="Texas"/>
    <n v="75220"/>
    <s v="Central"/>
    <s v="OFF-EN-10001509"/>
    <x v="1"/>
    <x v="12"/>
    <x v="29"/>
    <n v="1.6319999999999999"/>
    <n v="1"/>
    <n v="35"/>
    <s v="Pequeño"/>
    <n v="0.2"/>
    <n v="0.32640000000000002"/>
    <n v="-0.32640000000000002"/>
    <n v="1.9583999999999999"/>
    <s v="Bajo"/>
    <n v="0.55079999999999996"/>
    <n v="0.33750000000000002"/>
    <n v="-0.75480000000000003"/>
    <n v="6"/>
    <n v="6"/>
    <s v="CORRECTO"/>
    <n v="2014"/>
    <n v="0"/>
  </r>
  <r>
    <x v="5343"/>
    <x v="2655"/>
    <d v="2014-11-21T00:00:00"/>
    <d v="2014-11-27T00:00:00"/>
    <s v="Standard Class"/>
    <x v="759"/>
    <s v="Jason Klamczynski"/>
    <s v="CORPORATE"/>
    <s v="united states"/>
    <s v="Dallas"/>
    <s v="Texas"/>
    <n v="75220"/>
    <s v="Central"/>
    <s v="TEC-PH-10004922"/>
    <x v="2"/>
    <x v="7"/>
    <x v="1076"/>
    <n v="267.95999999999998"/>
    <n v="5"/>
    <n v="19"/>
    <s v="Grande"/>
    <n v="0.2"/>
    <n v="53.591999999999999"/>
    <n v="-53.591999999999999"/>
    <n v="321.55199999999996"/>
    <s v="Alto"/>
    <n v="16.747499999999999"/>
    <n v="6.25E-2"/>
    <n v="-197.62049999999999"/>
    <n v="6"/>
    <n v="6"/>
    <s v="CORRECTO"/>
    <n v="2014"/>
    <n v="0"/>
  </r>
  <r>
    <x v="5344"/>
    <x v="2656"/>
    <d v="2015-10-11T00:00:00"/>
    <d v="2015-10-13T00:00:00"/>
    <s v="Second Class"/>
    <x v="129"/>
    <s v="Shahid Hopkins"/>
    <s v="CONSUMER"/>
    <s v="united states"/>
    <s v="Rochester"/>
    <s v="New York"/>
    <n v="14609"/>
    <s v="East"/>
    <s v="TEC-AC-10002550"/>
    <x v="2"/>
    <x v="11"/>
    <x v="1548"/>
    <n v="31.95"/>
    <n v="1"/>
    <n v="17"/>
    <s v="Pequeño"/>
    <n v="0"/>
    <n v="0"/>
    <n v="0"/>
    <n v="31.95"/>
    <s v="Bajo"/>
    <n v="2.2364999999999999"/>
    <n v="6.9999999999999993E-2"/>
    <n v="-29.7135"/>
    <n v="2"/>
    <n v="2"/>
    <s v="CORRECTO"/>
    <n v="2015"/>
    <n v="0"/>
  </r>
  <r>
    <x v="5345"/>
    <x v="2657"/>
    <d v="2017-03-21T00:00:00"/>
    <d v="2017-03-23T00:00:00"/>
    <s v="Second Class"/>
    <x v="56"/>
    <s v="Steven Cartwright"/>
    <s v="CONSUMER"/>
    <s v="united states"/>
    <s v="Los Angeles"/>
    <s v="California"/>
    <n v="90045"/>
    <s v="West"/>
    <s v="OFF-ST-10003208"/>
    <x v="1"/>
    <x v="4"/>
    <x v="246"/>
    <n v="725.84"/>
    <n v="4"/>
    <n v="45"/>
    <s v="Mediano"/>
    <n v="0"/>
    <n v="0"/>
    <n v="0"/>
    <n v="725.84"/>
    <s v="Muy Alto"/>
    <n v="210.49359999999999"/>
    <n v="0.28999999999999998"/>
    <n v="-515.34640000000002"/>
    <n v="2"/>
    <n v="2"/>
    <s v="CORRECTO"/>
    <n v="2017"/>
    <n v="0"/>
  </r>
  <r>
    <x v="5346"/>
    <x v="2657"/>
    <d v="2017-03-21T00:00:00"/>
    <d v="2017-03-23T00:00:00"/>
    <s v="Second Class"/>
    <x v="56"/>
    <s v="Steven Cartwright"/>
    <s v="CONSUMER"/>
    <s v="united states"/>
    <s v="Los Angeles"/>
    <s v="California"/>
    <n v="90045"/>
    <s v="West"/>
    <s v="OFF-BI-10003981"/>
    <x v="1"/>
    <x v="8"/>
    <x v="109"/>
    <n v="10.896000000000001"/>
    <n v="3"/>
    <n v="34"/>
    <s v="Mediano"/>
    <n v="0.2"/>
    <n v="2.1792000000000002"/>
    <n v="-2.1791999999999998"/>
    <n v="13.075200000000001"/>
    <s v="Bajo"/>
    <n v="3.9498000000000002"/>
    <n v="0.36249999999999999"/>
    <n v="-4.7670000000000003"/>
    <n v="2"/>
    <n v="2"/>
    <s v="CORRECTO"/>
    <n v="2017"/>
    <n v="0"/>
  </r>
  <r>
    <x v="5347"/>
    <x v="2657"/>
    <d v="2017-03-21T00:00:00"/>
    <d v="2017-03-23T00:00:00"/>
    <s v="Second Class"/>
    <x v="56"/>
    <s v="Steven Cartwright"/>
    <s v="CONSUMER"/>
    <s v="united states"/>
    <s v="Los Angeles"/>
    <s v="California"/>
    <n v="90045"/>
    <s v="West"/>
    <s v="OFF-BI-10001031"/>
    <x v="1"/>
    <x v="8"/>
    <x v="874"/>
    <n v="8.5440000000000005"/>
    <n v="2"/>
    <n v="27"/>
    <s v="Pequeño"/>
    <n v="0.2"/>
    <n v="1.7088000000000001"/>
    <n v="-1.7088000000000001"/>
    <n v="10.252800000000001"/>
    <s v="Bajo"/>
    <n v="2.8835999999999999"/>
    <n v="0.33749999999999997"/>
    <n v="-3.9516"/>
    <n v="2"/>
    <n v="2"/>
    <s v="CORRECTO"/>
    <n v="2017"/>
    <n v="0"/>
  </r>
  <r>
    <x v="5348"/>
    <x v="2658"/>
    <d v="2015-01-04T00:00:00"/>
    <d v="2015-01-10T00:00:00"/>
    <s v="Standard Class"/>
    <x v="294"/>
    <s v="Chris Selesnick"/>
    <s v="CORPORATE"/>
    <s v="united states"/>
    <s v="Woodbury"/>
    <s v="Minnesota"/>
    <n v="55125"/>
    <s v="Central"/>
    <s v="OFF-BI-10003676"/>
    <x v="1"/>
    <x v="8"/>
    <x v="824"/>
    <n v="32.340000000000003"/>
    <n v="3"/>
    <n v="51"/>
    <s v="Mediano"/>
    <n v="0"/>
    <n v="0"/>
    <n v="0"/>
    <n v="32.340000000000003"/>
    <s v="Bajo"/>
    <n v="15.523199999999999"/>
    <n v="0.47999999999999993"/>
    <n v="-16.816800000000001"/>
    <n v="6"/>
    <n v="6"/>
    <s v="CORRECTO"/>
    <n v="2015"/>
    <n v="0"/>
  </r>
  <r>
    <x v="5349"/>
    <x v="2658"/>
    <d v="2015-01-04T00:00:00"/>
    <d v="2015-01-10T00:00:00"/>
    <s v="Standard Class"/>
    <x v="294"/>
    <s v="Chris Selesnick"/>
    <s v="CORPORATE"/>
    <s v="united states"/>
    <s v="Woodbury"/>
    <s v="Minnesota"/>
    <n v="55125"/>
    <s v="Central"/>
    <s v="OFF-PA-10004082"/>
    <x v="1"/>
    <x v="10"/>
    <x v="227"/>
    <n v="39.9"/>
    <n v="5"/>
    <n v="28"/>
    <s v="Grande"/>
    <n v="0"/>
    <n v="0"/>
    <n v="0"/>
    <n v="39.9"/>
    <s v="Bajo"/>
    <n v="19.95"/>
    <n v="0.5"/>
    <n v="-19.95"/>
    <n v="6"/>
    <n v="6"/>
    <s v="CORRECTO"/>
    <n v="2015"/>
    <n v="0"/>
  </r>
  <r>
    <x v="5350"/>
    <x v="2659"/>
    <d v="2017-12-09T00:00:00"/>
    <d v="2017-12-16T00:00:00"/>
    <s v="Standard Class"/>
    <x v="23"/>
    <s v="Lena Hernandez"/>
    <s v="CONSUMER"/>
    <s v="united states"/>
    <s v="Park Ridge"/>
    <s v="Illinois"/>
    <n v="60068"/>
    <s v="Central"/>
    <s v="OFF-PA-10001019"/>
    <x v="1"/>
    <x v="10"/>
    <x v="681"/>
    <n v="143.85599999999999"/>
    <n v="9"/>
    <n v="32"/>
    <s v="Grande"/>
    <n v="0.2"/>
    <n v="28.7712"/>
    <n v="-28.7712"/>
    <n v="172.62719999999999"/>
    <s v="Medio"/>
    <n v="48.551400000000001"/>
    <n v="0.33750000000000002"/>
    <n v="-66.5334"/>
    <n v="7"/>
    <n v="7"/>
    <s v="CORRECTO"/>
    <n v="2017"/>
    <n v="0"/>
  </r>
  <r>
    <x v="5351"/>
    <x v="2660"/>
    <d v="2016-09-06T00:00:00"/>
    <d v="2016-09-12T00:00:00"/>
    <s v="Standard Class"/>
    <x v="289"/>
    <s v="Yoseph Carroll"/>
    <s v="CORPORATE"/>
    <s v="united states"/>
    <s v="Dallas"/>
    <s v="Texas"/>
    <n v="75217"/>
    <s v="Central"/>
    <s v="OFF-PA-10004665"/>
    <x v="1"/>
    <x v="10"/>
    <x v="1389"/>
    <n v="41.92"/>
    <n v="4"/>
    <n v="20"/>
    <s v="Mediano"/>
    <n v="0.2"/>
    <n v="8.3840000000000003"/>
    <n v="-8.3840000000000003"/>
    <n v="50.304000000000002"/>
    <s v="Medio"/>
    <n v="15.196"/>
    <n v="0.36249999999999999"/>
    <n v="-18.34"/>
    <n v="6"/>
    <n v="6"/>
    <s v="CORRECTO"/>
    <n v="2016"/>
    <n v="0"/>
  </r>
  <r>
    <x v="5352"/>
    <x v="2660"/>
    <d v="2016-09-06T00:00:00"/>
    <d v="2016-09-12T00:00:00"/>
    <s v="Standard Class"/>
    <x v="289"/>
    <s v="Yoseph Carroll"/>
    <s v="CORPORATE"/>
    <s v="united states"/>
    <s v="Dallas"/>
    <s v="Texas"/>
    <n v="75217"/>
    <s v="Central"/>
    <s v="TEC-PH-10002447"/>
    <x v="2"/>
    <x v="7"/>
    <x v="53"/>
    <n v="329.584"/>
    <n v="2"/>
    <n v="10"/>
    <s v="Pequeño"/>
    <n v="0.2"/>
    <n v="65.916800000000009"/>
    <n v="-65.916799999999995"/>
    <n v="395.50080000000003"/>
    <s v="Alto"/>
    <n v="37.078200000000002"/>
    <n v="0.1125"/>
    <n v="-226.589"/>
    <n v="6"/>
    <n v="6"/>
    <s v="CORRECTO"/>
    <n v="2016"/>
    <n v="0"/>
  </r>
  <r>
    <x v="5353"/>
    <x v="2661"/>
    <d v="2016-09-03T00:00:00"/>
    <d v="2016-09-06T00:00:00"/>
    <s v="First Class"/>
    <x v="388"/>
    <s v="Craig Yedwab"/>
    <s v="CORPORATE"/>
    <s v="united states"/>
    <s v="Monroe"/>
    <s v="Louisiana"/>
    <n v="71203"/>
    <s v="South"/>
    <s v="OFF-BI-10000014"/>
    <x v="1"/>
    <x v="8"/>
    <x v="634"/>
    <n v="87.28"/>
    <n v="8"/>
    <n v="29"/>
    <s v="Grande"/>
    <n v="0"/>
    <n v="0"/>
    <n v="0"/>
    <n v="87.28"/>
    <s v="Medio"/>
    <n v="41.021599999999999"/>
    <n v="0.47"/>
    <n v="-46.258400000000002"/>
    <n v="3"/>
    <n v="3"/>
    <s v="CORRECTO"/>
    <n v="2016"/>
    <n v="0"/>
  </r>
  <r>
    <x v="5354"/>
    <x v="2662"/>
    <d v="2014-05-13T00:00:00"/>
    <d v="2014-05-19T00:00:00"/>
    <s v="Standard Class"/>
    <x v="692"/>
    <s v="Aaron Hawkins"/>
    <s v="CORPORATE"/>
    <s v="united states"/>
    <s v="Los Angeles"/>
    <s v="California"/>
    <n v="90004"/>
    <s v="West"/>
    <s v="FUR-CH-10002439"/>
    <x v="0"/>
    <x v="1"/>
    <x v="1325"/>
    <n v="279.45600000000002"/>
    <n v="6"/>
    <n v="31"/>
    <s v="Grande"/>
    <n v="0.2"/>
    <n v="55.891200000000005"/>
    <n v="-55.891199999999998"/>
    <n v="335.34720000000004"/>
    <s v="Alto"/>
    <n v="20.959199999999999"/>
    <n v="7.4999999999999997E-2"/>
    <n v="-202.60560000000001"/>
    <n v="6"/>
    <n v="6"/>
    <s v="CORRECTO"/>
    <n v="2014"/>
    <n v="0"/>
  </r>
  <r>
    <x v="5355"/>
    <x v="2662"/>
    <d v="2014-05-13T00:00:00"/>
    <d v="2014-05-19T00:00:00"/>
    <s v="Standard Class"/>
    <x v="692"/>
    <s v="Aaron Hawkins"/>
    <s v="CORPORATE"/>
    <s v="united states"/>
    <s v="Los Angeles"/>
    <s v="California"/>
    <n v="90004"/>
    <s v="West"/>
    <s v="OFF-PA-10003063"/>
    <x v="1"/>
    <x v="10"/>
    <x v="1720"/>
    <n v="8"/>
    <n v="2"/>
    <n v="15"/>
    <s v="Pequeño"/>
    <n v="0"/>
    <n v="0"/>
    <n v="0"/>
    <n v="8"/>
    <s v="Bajo"/>
    <n v="3.84"/>
    <n v="0.48"/>
    <n v="-4.16"/>
    <n v="6"/>
    <n v="6"/>
    <s v="CORRECTO"/>
    <n v="2014"/>
    <n v="0"/>
  </r>
  <r>
    <x v="5356"/>
    <x v="2663"/>
    <d v="2016-09-29T00:00:00"/>
    <d v="2016-10-03T00:00:00"/>
    <s v="Standard Class"/>
    <x v="481"/>
    <s v="Andy Reiter"/>
    <s v="CONSUMER"/>
    <s v="united states"/>
    <s v="San Francisco"/>
    <s v="California"/>
    <n v="94109"/>
    <s v="West"/>
    <s v="OFF-BI-10002982"/>
    <x v="1"/>
    <x v="8"/>
    <x v="1267"/>
    <n v="27.24"/>
    <n v="5"/>
    <n v="41"/>
    <s v="Grande"/>
    <n v="0.2"/>
    <n v="5.4480000000000004"/>
    <n v="-5.4480000000000004"/>
    <n v="32.688000000000002"/>
    <s v="Bajo"/>
    <n v="9.5340000000000007"/>
    <n v="0.35000000000000003"/>
    <n v="-12.257999999999999"/>
    <n v="4"/>
    <n v="4"/>
    <s v="CORRECTO"/>
    <n v="2016"/>
    <n v="0"/>
  </r>
  <r>
    <x v="5357"/>
    <x v="2664"/>
    <d v="2014-08-05T00:00:00"/>
    <d v="2014-08-11T00:00:00"/>
    <s v="Standard Class"/>
    <x v="196"/>
    <s v="Sonia Sunley"/>
    <s v="CONSUMER"/>
    <s v="united states"/>
    <s v="San Francisco"/>
    <s v="California"/>
    <n v="94122"/>
    <s v="West"/>
    <s v="TEC-AC-10004510"/>
    <x v="2"/>
    <x v="11"/>
    <x v="953"/>
    <n v="16.36"/>
    <n v="1"/>
    <n v="50"/>
    <s v="Pequeño"/>
    <n v="0"/>
    <n v="0"/>
    <n v="0"/>
    <n v="16.36"/>
    <s v="Bajo"/>
    <n v="1.6359999999999999"/>
    <n v="9.9999999999999992E-2"/>
    <n v="-14.724"/>
    <n v="6"/>
    <n v="6"/>
    <s v="CORRECTO"/>
    <n v="2014"/>
    <n v="0"/>
  </r>
  <r>
    <x v="5358"/>
    <x v="2664"/>
    <d v="2014-08-05T00:00:00"/>
    <d v="2014-08-11T00:00:00"/>
    <s v="Standard Class"/>
    <x v="196"/>
    <s v="Sonia Sunley"/>
    <s v="CONSUMER"/>
    <s v="united states"/>
    <s v="San Francisco"/>
    <s v="California"/>
    <n v="94122"/>
    <s v="West"/>
    <s v="OFF-ST-10000321"/>
    <x v="1"/>
    <x v="4"/>
    <x v="1543"/>
    <n v="15.78"/>
    <n v="2"/>
    <n v="13"/>
    <s v="Pequeño"/>
    <n v="0"/>
    <n v="0"/>
    <n v="0"/>
    <n v="15.78"/>
    <s v="Bajo"/>
    <n v="0.63119999999999998"/>
    <n v="0.04"/>
    <n v="-15.1488"/>
    <n v="6"/>
    <n v="6"/>
    <s v="CORRECTO"/>
    <n v="2014"/>
    <n v="0"/>
  </r>
  <r>
    <x v="5359"/>
    <x v="2664"/>
    <d v="2014-08-05T00:00:00"/>
    <d v="2014-08-11T00:00:00"/>
    <s v="Standard Class"/>
    <x v="196"/>
    <s v="Sonia Sunley"/>
    <s v="CONSUMER"/>
    <s v="united states"/>
    <s v="San Francisco"/>
    <s v="California"/>
    <n v="94122"/>
    <s v="West"/>
    <s v="OFF-AR-10004602"/>
    <x v="1"/>
    <x v="6"/>
    <x v="1226"/>
    <n v="45.98"/>
    <n v="2"/>
    <n v="25"/>
    <s v="Pequeño"/>
    <n v="0"/>
    <n v="0"/>
    <n v="0"/>
    <n v="45.98"/>
    <s v="Bajo"/>
    <n v="12.8744"/>
    <n v="0.28000000000000003"/>
    <n v="-33.105600000000003"/>
    <n v="6"/>
    <n v="6"/>
    <s v="CORRECTO"/>
    <n v="2014"/>
    <n v="0"/>
  </r>
  <r>
    <x v="5360"/>
    <x v="2665"/>
    <d v="2017-04-14T00:00:00"/>
    <d v="2017-04-18T00:00:00"/>
    <s v="Standard Class"/>
    <x v="61"/>
    <s v="Dorothy Wardle"/>
    <s v="CORPORATE"/>
    <s v="united states"/>
    <s v="Fayetteville"/>
    <s v="North Carolina"/>
    <n v="28314"/>
    <s v="South"/>
    <s v="FUR-BO-10003433"/>
    <x v="0"/>
    <x v="0"/>
    <x v="920"/>
    <n v="198.27199999999999"/>
    <n v="8"/>
    <n v="14"/>
    <s v="Grande"/>
    <n v="0.2"/>
    <n v="39.654400000000003"/>
    <n v="-39.654400000000003"/>
    <n v="237.9264"/>
    <s v="Alto"/>
    <n v="-32.219200000000001"/>
    <n v="-0.16250000000000001"/>
    <n v="-190.83680000000001"/>
    <n v="4"/>
    <n v="4"/>
    <s v="CORRECTO"/>
    <n v="2017"/>
    <n v="0"/>
  </r>
  <r>
    <x v="5361"/>
    <x v="2666"/>
    <d v="2017-06-09T00:00:00"/>
    <d v="2017-06-10T00:00:00"/>
    <s v="First Class"/>
    <x v="544"/>
    <s v="Noah Childs"/>
    <s v="CORPORATE"/>
    <s v="united states"/>
    <s v="Dallas"/>
    <s v="Texas"/>
    <n v="75217"/>
    <s v="Central"/>
    <s v="OFF-ST-10001496"/>
    <x v="1"/>
    <x v="4"/>
    <x v="733"/>
    <n v="720.76"/>
    <n v="5"/>
    <n v="40"/>
    <s v="Grande"/>
    <n v="0.2"/>
    <n v="144.15200000000002"/>
    <n v="-144.15199999999999"/>
    <n v="864.91200000000003"/>
    <s v="Muy Alto"/>
    <n v="54.057000000000002"/>
    <n v="7.4999999999999997E-2"/>
    <n v="-522.55100000000004"/>
    <n v="1"/>
    <n v="1"/>
    <s v="CORRECTO"/>
    <n v="2017"/>
    <n v="0"/>
  </r>
  <r>
    <x v="5362"/>
    <x v="2667"/>
    <d v="2016-12-29T00:00:00"/>
    <d v="2017-01-02T00:00:00"/>
    <s v="Standard Class"/>
    <x v="303"/>
    <s v="Carlos Daly"/>
    <s v="CONSUMER"/>
    <s v="united states"/>
    <s v="Wichita"/>
    <s v="Kansas"/>
    <n v="67212"/>
    <s v="Central"/>
    <s v="FUR-FU-10000672"/>
    <x v="0"/>
    <x v="5"/>
    <x v="1517"/>
    <n v="70.56"/>
    <n v="6"/>
    <n v="22"/>
    <s v="Grande"/>
    <n v="0"/>
    <n v="0"/>
    <n v="0"/>
    <n v="70.56"/>
    <s v="Medio"/>
    <n v="23.990400000000001"/>
    <n v="0.34"/>
    <n v="-46.569600000000001"/>
    <n v="4"/>
    <n v="4"/>
    <s v="CORRECTO"/>
    <n v="2016"/>
    <n v="0"/>
  </r>
  <r>
    <x v="5363"/>
    <x v="2667"/>
    <d v="2016-12-29T00:00:00"/>
    <d v="2017-01-02T00:00:00"/>
    <s v="Standard Class"/>
    <x v="303"/>
    <s v="Carlos Daly"/>
    <s v="CONSUMER"/>
    <s v="united states"/>
    <s v="Wichita"/>
    <s v="Kansas"/>
    <n v="67212"/>
    <s v="Central"/>
    <s v="OFF-AP-10001293"/>
    <x v="1"/>
    <x v="9"/>
    <x v="1346"/>
    <n v="81.96"/>
    <n v="2"/>
    <n v="30"/>
    <s v="Pequeño"/>
    <n v="0"/>
    <n v="0"/>
    <n v="0"/>
    <n v="81.96"/>
    <s v="Medio"/>
    <n v="22.948799999999999"/>
    <n v="0.28000000000000003"/>
    <n v="-59.011200000000002"/>
    <n v="4"/>
    <n v="4"/>
    <s v="CORRECTO"/>
    <n v="2016"/>
    <n v="0"/>
  </r>
  <r>
    <x v="5364"/>
    <x v="2668"/>
    <d v="2014-01-18T00:00:00"/>
    <d v="2014-01-21T00:00:00"/>
    <s v="Second Class"/>
    <x v="694"/>
    <s v="David Wiener"/>
    <s v="CORPORATE"/>
    <s v="united states"/>
    <s v="Springfield"/>
    <s v="Oregon"/>
    <n v="97477"/>
    <s v="West"/>
    <s v="OFF-AP-10000692"/>
    <x v="1"/>
    <x v="9"/>
    <x v="1250"/>
    <n v="64.864000000000004"/>
    <n v="4"/>
    <n v="19"/>
    <s v="Mediano"/>
    <n v="0.2"/>
    <n v="12.972800000000001"/>
    <n v="-12.972799999999999"/>
    <n v="77.836800000000011"/>
    <s v="Medio"/>
    <n v="6.4863999999999997"/>
    <n v="9.9999999999999992E-2"/>
    <n v="-45.404800000000002"/>
    <n v="3"/>
    <n v="3"/>
    <s v="CORRECTO"/>
    <n v="2014"/>
    <n v="0"/>
  </r>
  <r>
    <x v="5365"/>
    <x v="2669"/>
    <d v="2016-11-20T00:00:00"/>
    <d v="2016-11-24T00:00:00"/>
    <s v="Standard Class"/>
    <x v="552"/>
    <s v="Erica Hackney"/>
    <s v="CONSUMER"/>
    <s v="united states"/>
    <s v="Houston"/>
    <s v="Texas"/>
    <n v="77041"/>
    <s v="Central"/>
    <s v="TEC-PH-10004539"/>
    <x v="2"/>
    <x v="7"/>
    <x v="861"/>
    <n v="151.19200000000001"/>
    <n v="1"/>
    <n v="24"/>
    <s v="Pequeño"/>
    <n v="0.2"/>
    <n v="30.238400000000002"/>
    <n v="-30.238399999999999"/>
    <n v="181.43040000000002"/>
    <s v="Medio"/>
    <n v="13.2293"/>
    <n v="8.7499999999999994E-2"/>
    <n v="-107.7243"/>
    <n v="4"/>
    <n v="4"/>
    <s v="CORRECTO"/>
    <n v="2016"/>
    <n v="0"/>
  </r>
  <r>
    <x v="5366"/>
    <x v="2670"/>
    <d v="2017-06-10T00:00:00"/>
    <d v="2017-06-15T00:00:00"/>
    <s v="Standard Class"/>
    <x v="217"/>
    <s v="Bill Donatelli"/>
    <s v="CONSUMER"/>
    <s v="united states"/>
    <s v="Seattle"/>
    <s v="Washington"/>
    <n v="98103"/>
    <s v="West"/>
    <s v="TEC-PH-10002923"/>
    <x v="2"/>
    <x v="7"/>
    <x v="687"/>
    <n v="88.775999999999996"/>
    <n v="3"/>
    <n v="25"/>
    <s v="Mediano"/>
    <n v="0.2"/>
    <n v="17.755199999999999"/>
    <n v="-17.755199999999999"/>
    <n v="106.5312"/>
    <s v="Medio"/>
    <n v="7.7679"/>
    <n v="8.7500000000000008E-2"/>
    <n v="-63.252899999999997"/>
    <n v="5"/>
    <n v="5"/>
    <s v="CORRECTO"/>
    <n v="2017"/>
    <n v="0"/>
  </r>
  <r>
    <x v="5367"/>
    <x v="2670"/>
    <d v="2017-06-10T00:00:00"/>
    <d v="2017-06-15T00:00:00"/>
    <s v="Standard Class"/>
    <x v="217"/>
    <s v="Bill Donatelli"/>
    <s v="CONSUMER"/>
    <s v="united states"/>
    <s v="Seattle"/>
    <s v="Washington"/>
    <n v="98103"/>
    <s v="West"/>
    <s v="OFF-LA-10004689"/>
    <x v="1"/>
    <x v="2"/>
    <x v="264"/>
    <n v="11.56"/>
    <n v="4"/>
    <n v="32"/>
    <s v="Mediano"/>
    <n v="0"/>
    <n v="0"/>
    <n v="0"/>
    <n v="11.56"/>
    <s v="Bajo"/>
    <n v="5.4332000000000003"/>
    <n v="0.47000000000000003"/>
    <n v="-6.1268000000000002"/>
    <n v="5"/>
    <n v="5"/>
    <s v="CORRECTO"/>
    <n v="2017"/>
    <n v="0"/>
  </r>
  <r>
    <x v="5368"/>
    <x v="2670"/>
    <d v="2017-06-10T00:00:00"/>
    <d v="2017-06-15T00:00:00"/>
    <s v="Standard Class"/>
    <x v="217"/>
    <s v="Bill Donatelli"/>
    <s v="CONSUMER"/>
    <s v="united states"/>
    <s v="Seattle"/>
    <s v="Washington"/>
    <n v="98103"/>
    <s v="West"/>
    <s v="OFF-ST-10001228"/>
    <x v="1"/>
    <x v="4"/>
    <x v="450"/>
    <n v="15.58"/>
    <n v="1"/>
    <n v="12"/>
    <s v="Pequeño"/>
    <n v="0"/>
    <n v="0"/>
    <n v="0"/>
    <n v="15.58"/>
    <s v="Bajo"/>
    <n v="3.895"/>
    <n v="0.25"/>
    <n v="-11.685"/>
    <n v="5"/>
    <n v="5"/>
    <s v="CORRECTO"/>
    <n v="2017"/>
    <n v="0"/>
  </r>
  <r>
    <x v="5369"/>
    <x v="2671"/>
    <d v="2017-09-10T00:00:00"/>
    <d v="2017-09-13T00:00:00"/>
    <s v="First Class"/>
    <x v="175"/>
    <s v="Ken Heidel"/>
    <s v="CORPORATE"/>
    <s v="united states"/>
    <s v="Akron"/>
    <s v="Ohio"/>
    <n v="44312"/>
    <s v="East"/>
    <s v="OFF-PA-10003302"/>
    <x v="1"/>
    <x v="10"/>
    <x v="1721"/>
    <n v="85.055999999999997"/>
    <n v="3"/>
    <n v="32"/>
    <s v="Mediano"/>
    <n v="0.2"/>
    <n v="17.011199999999999"/>
    <n v="-17.011199999999999"/>
    <n v="102.0672"/>
    <s v="Medio"/>
    <n v="28.706399999999999"/>
    <n v="0.33749999999999997"/>
    <n v="-39.3384"/>
    <n v="3"/>
    <n v="3"/>
    <s v="CORRECTO"/>
    <n v="2017"/>
    <n v="0"/>
  </r>
  <r>
    <x v="5370"/>
    <x v="2672"/>
    <d v="2017-04-08T00:00:00"/>
    <d v="2017-04-12T00:00:00"/>
    <s v="Standard Class"/>
    <x v="468"/>
    <s v="Nicole Hansen"/>
    <s v="CORPORATE"/>
    <s v="united states"/>
    <s v="Oak Park"/>
    <s v="Michigan"/>
    <n v="48237"/>
    <s v="Central"/>
    <s v="FUR-FU-10004665"/>
    <x v="0"/>
    <x v="5"/>
    <x v="1354"/>
    <n v="273.95999999999998"/>
    <n v="2"/>
    <n v="16"/>
    <s v="Pequeño"/>
    <n v="0"/>
    <n v="0"/>
    <n v="0"/>
    <n v="273.95999999999998"/>
    <s v="Alto"/>
    <n v="71.229600000000005"/>
    <n v="0.26000000000000006"/>
    <n v="-202.7304"/>
    <n v="4"/>
    <n v="4"/>
    <s v="CORRECTO"/>
    <n v="2017"/>
    <n v="0"/>
  </r>
  <r>
    <x v="5371"/>
    <x v="2672"/>
    <d v="2017-04-08T00:00:00"/>
    <d v="2017-04-12T00:00:00"/>
    <s v="Standard Class"/>
    <x v="468"/>
    <s v="Nicole Hansen"/>
    <s v="CORPORATE"/>
    <s v="united states"/>
    <s v="Oak Park"/>
    <s v="Michigan"/>
    <n v="48237"/>
    <s v="Central"/>
    <s v="FUR-FU-10004188"/>
    <x v="0"/>
    <x v="5"/>
    <x v="741"/>
    <n v="306.89999999999998"/>
    <n v="3"/>
    <n v="13"/>
    <s v="Mediano"/>
    <n v="0"/>
    <n v="0"/>
    <n v="0"/>
    <n v="306.89999999999998"/>
    <s v="Alto"/>
    <n v="79.793999999999997"/>
    <n v="0.26"/>
    <n v="-227.10599999999999"/>
    <n v="4"/>
    <n v="4"/>
    <s v="CORRECTO"/>
    <n v="2017"/>
    <n v="0"/>
  </r>
  <r>
    <x v="5372"/>
    <x v="2673"/>
    <d v="2015-10-24T00:00:00"/>
    <d v="2015-10-30T00:00:00"/>
    <s v="Standard Class"/>
    <x v="122"/>
    <s v="Andrew Gjertsen"/>
    <s v="CORPORATE"/>
    <s v="united states"/>
    <s v="Houston"/>
    <s v="Texas"/>
    <n v="77041"/>
    <s v="Central"/>
    <s v="OFF-PA-10003177"/>
    <x v="1"/>
    <x v="10"/>
    <x v="89"/>
    <n v="15.552"/>
    <n v="3"/>
    <n v="17"/>
    <s v="Mediano"/>
    <n v="0.2"/>
    <n v="3.1104000000000003"/>
    <n v="-3.1103999999999998"/>
    <n v="18.662399999999998"/>
    <s v="Bajo"/>
    <n v="5.4432"/>
    <n v="0.35000000000000003"/>
    <n v="-6.9984000000000002"/>
    <n v="6"/>
    <n v="6"/>
    <s v="CORRECTO"/>
    <n v="2015"/>
    <n v="0"/>
  </r>
  <r>
    <x v="5373"/>
    <x v="2673"/>
    <d v="2015-10-24T00:00:00"/>
    <d v="2015-10-30T00:00:00"/>
    <s v="Standard Class"/>
    <x v="122"/>
    <s v="Andrew Gjertsen"/>
    <s v="CORPORATE"/>
    <s v="united states"/>
    <s v="Houston"/>
    <s v="Texas"/>
    <n v="77041"/>
    <s v="Central"/>
    <s v="FUR-TA-10002607"/>
    <x v="0"/>
    <x v="3"/>
    <x v="224"/>
    <n v="347.36099999999999"/>
    <n v="7"/>
    <n v="44"/>
    <s v="Grande"/>
    <n v="0.3"/>
    <n v="104.20829999999999"/>
    <n v="-104.20829999999999"/>
    <n v="451.5693"/>
    <s v="Alto"/>
    <n v="-69.472200000000001"/>
    <n v="-0.2"/>
    <n v="-312.62490000000003"/>
    <n v="6"/>
    <n v="6"/>
    <s v="CORRECTO"/>
    <n v="2015"/>
    <n v="0"/>
  </r>
  <r>
    <x v="5374"/>
    <x v="2673"/>
    <d v="2015-10-24T00:00:00"/>
    <d v="2015-10-30T00:00:00"/>
    <s v="Standard Class"/>
    <x v="122"/>
    <s v="Andrew Gjertsen"/>
    <s v="CORPORATE"/>
    <s v="united states"/>
    <s v="Houston"/>
    <s v="Texas"/>
    <n v="77041"/>
    <s v="Central"/>
    <s v="OFF-PA-10001166"/>
    <x v="1"/>
    <x v="10"/>
    <x v="777"/>
    <n v="10.368"/>
    <n v="2"/>
    <n v="25"/>
    <s v="Pequeño"/>
    <n v="0.2"/>
    <n v="2.0736000000000003"/>
    <n v="-2.0735999999999999"/>
    <n v="12.441600000000001"/>
    <s v="Bajo"/>
    <n v="3.6288"/>
    <n v="0.35"/>
    <n v="-4.6656000000000004"/>
    <n v="6"/>
    <n v="6"/>
    <s v="CORRECTO"/>
    <n v="2015"/>
    <n v="0"/>
  </r>
  <r>
    <x v="5375"/>
    <x v="2674"/>
    <d v="2017-05-27T00:00:00"/>
    <d v="2017-05-31T00:00:00"/>
    <s v="Standard Class"/>
    <x v="532"/>
    <s v="Roy Phan"/>
    <s v="CORPORATE"/>
    <s v="united states"/>
    <s v="Seattle"/>
    <s v="Washington"/>
    <n v="98103"/>
    <s v="West"/>
    <s v="TEC-AC-10004510"/>
    <x v="2"/>
    <x v="11"/>
    <x v="953"/>
    <n v="98.16"/>
    <n v="6"/>
    <n v="50"/>
    <s v="Grande"/>
    <n v="0"/>
    <n v="0"/>
    <n v="0"/>
    <n v="98.16"/>
    <s v="Medio"/>
    <n v="9.8160000000000007"/>
    <n v="0.1"/>
    <n v="-88.343999999999994"/>
    <n v="4"/>
    <n v="4"/>
    <s v="CORRECTO"/>
    <n v="2017"/>
    <n v="0"/>
  </r>
  <r>
    <x v="5376"/>
    <x v="2674"/>
    <d v="2017-05-27T00:00:00"/>
    <d v="2017-05-31T00:00:00"/>
    <s v="Standard Class"/>
    <x v="532"/>
    <s v="Roy Phan"/>
    <s v="CORPORATE"/>
    <s v="united states"/>
    <s v="Seattle"/>
    <s v="Washington"/>
    <n v="98103"/>
    <s v="West"/>
    <s v="OFF-AR-10004062"/>
    <x v="1"/>
    <x v="6"/>
    <x v="772"/>
    <n v="31.44"/>
    <n v="3"/>
    <n v="86"/>
    <s v="Mediano"/>
    <n v="0"/>
    <n v="0"/>
    <n v="0"/>
    <n v="31.44"/>
    <s v="Bajo"/>
    <n v="7.86"/>
    <n v="0.25"/>
    <n v="-23.58"/>
    <n v="4"/>
    <n v="4"/>
    <s v="CORRECTO"/>
    <n v="2017"/>
    <n v="0"/>
  </r>
  <r>
    <x v="5377"/>
    <x v="2675"/>
    <d v="2014-12-05T00:00:00"/>
    <d v="2014-12-07T00:00:00"/>
    <s v="First Class"/>
    <x v="240"/>
    <s v="Nona Balk"/>
    <s v="CORPORATE"/>
    <s v="united states"/>
    <s v="Philadelphia"/>
    <s v="Pennsylvania"/>
    <n v="19134"/>
    <s v="East"/>
    <s v="OFF-EN-10000056"/>
    <x v="1"/>
    <x v="12"/>
    <x v="633"/>
    <n v="348.488"/>
    <n v="7"/>
    <n v="28"/>
    <s v="Grande"/>
    <n v="0.2"/>
    <n v="69.697600000000008"/>
    <n v="-69.697599999999994"/>
    <n v="418.18560000000002"/>
    <s v="Alto"/>
    <n v="117.6147"/>
    <n v="0.33750000000000002"/>
    <n v="-161.17570000000001"/>
    <n v="2"/>
    <n v="2"/>
    <s v="CORRECTO"/>
    <n v="2014"/>
    <n v="0"/>
  </r>
  <r>
    <x v="5378"/>
    <x v="2675"/>
    <d v="2014-12-05T00:00:00"/>
    <d v="2014-12-07T00:00:00"/>
    <s v="First Class"/>
    <x v="240"/>
    <s v="Nona Balk"/>
    <s v="CORPORATE"/>
    <s v="united states"/>
    <s v="Philadelphia"/>
    <s v="Pennsylvania"/>
    <n v="19134"/>
    <s v="East"/>
    <s v="OFF-ST-10001469"/>
    <x v="1"/>
    <x v="4"/>
    <x v="399"/>
    <n v="172.73599999999999"/>
    <n v="4"/>
    <n v="24"/>
    <s v="Mediano"/>
    <n v="0.2"/>
    <n v="34.547199999999997"/>
    <n v="-34.547199999999997"/>
    <n v="207.28319999999999"/>
    <s v="Alto"/>
    <n v="-30.2288"/>
    <n v="-0.17500000000000002"/>
    <n v="-168.41759999999999"/>
    <n v="2"/>
    <n v="2"/>
    <s v="CORRECTO"/>
    <n v="2014"/>
    <n v="0"/>
  </r>
  <r>
    <x v="5379"/>
    <x v="2676"/>
    <d v="2016-08-14T00:00:00"/>
    <d v="2016-08-18T00:00:00"/>
    <s v="Standard Class"/>
    <x v="758"/>
    <s v="Jill Matthias"/>
    <s v="CONSUMER"/>
    <s v="united states"/>
    <s v="Los Angeles"/>
    <s v="California"/>
    <n v="90045"/>
    <s v="West"/>
    <s v="OFF-PA-10000551"/>
    <x v="1"/>
    <x v="10"/>
    <x v="1246"/>
    <n v="15.54"/>
    <n v="3"/>
    <n v="11"/>
    <s v="Mediano"/>
    <n v="0"/>
    <n v="0"/>
    <n v="0"/>
    <n v="15.54"/>
    <s v="Bajo"/>
    <n v="7.6146000000000003"/>
    <n v="0.49000000000000005"/>
    <n v="-7.9253999999999998"/>
    <n v="4"/>
    <n v="4"/>
    <s v="CORRECTO"/>
    <n v="2016"/>
    <n v="0"/>
  </r>
  <r>
    <x v="5380"/>
    <x v="2676"/>
    <d v="2016-08-14T00:00:00"/>
    <d v="2016-08-18T00:00:00"/>
    <s v="Standard Class"/>
    <x v="758"/>
    <s v="Jill Matthias"/>
    <s v="CONSUMER"/>
    <s v="united states"/>
    <s v="Los Angeles"/>
    <s v="California"/>
    <n v="90045"/>
    <s v="West"/>
    <s v="TEC-MA-10000423"/>
    <x v="2"/>
    <x v="15"/>
    <x v="1722"/>
    <n v="105.55200000000001"/>
    <n v="6"/>
    <n v="12"/>
    <s v="Grande"/>
    <n v="0.2"/>
    <n v="21.110400000000002"/>
    <n v="-21.110399999999998"/>
    <n v="126.66240000000001"/>
    <s v="Medio"/>
    <n v="35.623800000000003"/>
    <n v="0.33750000000000002"/>
    <n v="-48.817799999999998"/>
    <n v="4"/>
    <n v="4"/>
    <s v="CORRECTO"/>
    <n v="2016"/>
    <n v="0"/>
  </r>
  <r>
    <x v="5381"/>
    <x v="2677"/>
    <d v="2016-09-05T00:00:00"/>
    <d v="2016-09-07T00:00:00"/>
    <s v="Second Class"/>
    <x v="760"/>
    <s v="Don Miller"/>
    <s v="CORPORATE"/>
    <s v="united states"/>
    <s v="Houston"/>
    <s v="Texas"/>
    <n v="77070"/>
    <s v="Central"/>
    <s v="OFF-PA-10001870"/>
    <x v="1"/>
    <x v="10"/>
    <x v="680"/>
    <n v="25.92"/>
    <n v="5"/>
    <n v="28"/>
    <s v="Grande"/>
    <n v="0.2"/>
    <n v="5.1840000000000011"/>
    <n v="-5.1840000000000002"/>
    <n v="31.104000000000003"/>
    <s v="Bajo"/>
    <n v="9.0719999999999992"/>
    <n v="0.34999999999999992"/>
    <n v="-11.664"/>
    <n v="2"/>
    <n v="2"/>
    <s v="CORRECTO"/>
    <n v="2016"/>
    <n v="0"/>
  </r>
  <r>
    <x v="5382"/>
    <x v="2677"/>
    <d v="2016-09-05T00:00:00"/>
    <d v="2016-09-07T00:00:00"/>
    <s v="Second Class"/>
    <x v="760"/>
    <s v="Don Miller"/>
    <s v="CORPORATE"/>
    <s v="united states"/>
    <s v="Houston"/>
    <s v="Texas"/>
    <n v="77070"/>
    <s v="Central"/>
    <s v="OFF-FA-10001843"/>
    <x v="1"/>
    <x v="13"/>
    <x v="128"/>
    <n v="15.808"/>
    <n v="8"/>
    <n v="215"/>
    <s v="Grande"/>
    <n v="0.2"/>
    <n v="3.1616"/>
    <n v="-3.1616"/>
    <n v="18.9696"/>
    <s v="Bajo"/>
    <n v="5.3352000000000004"/>
    <n v="0.33750000000000002"/>
    <n v="-7.3112000000000004"/>
    <n v="2"/>
    <n v="2"/>
    <s v="CORRECTO"/>
    <n v="2016"/>
    <n v="0"/>
  </r>
  <r>
    <x v="5383"/>
    <x v="2677"/>
    <d v="2016-09-05T00:00:00"/>
    <d v="2016-09-07T00:00:00"/>
    <s v="Second Class"/>
    <x v="760"/>
    <s v="Don Miller"/>
    <s v="CORPORATE"/>
    <s v="united states"/>
    <s v="Houston"/>
    <s v="Texas"/>
    <n v="77070"/>
    <s v="Central"/>
    <s v="OFF-PA-10002036"/>
    <x v="1"/>
    <x v="10"/>
    <x v="329"/>
    <n v="10.368"/>
    <n v="2"/>
    <n v="24"/>
    <s v="Pequeño"/>
    <n v="0.2"/>
    <n v="2.0736000000000003"/>
    <n v="-2.0735999999999999"/>
    <n v="12.441600000000001"/>
    <s v="Bajo"/>
    <n v="3.7584"/>
    <n v="0.36249999999999999"/>
    <n v="-4.5359999999999996"/>
    <n v="2"/>
    <n v="2"/>
    <s v="CORRECTO"/>
    <n v="2016"/>
    <n v="0"/>
  </r>
  <r>
    <x v="5384"/>
    <x v="2678"/>
    <d v="2017-06-26T00:00:00"/>
    <d v="2017-07-03T00:00:00"/>
    <s v="Standard Class"/>
    <x v="417"/>
    <s v="Chris Cortes"/>
    <s v="CONSUMER"/>
    <s v="united states"/>
    <s v="Philadelphia"/>
    <s v="Pennsylvania"/>
    <n v="19143"/>
    <s v="East"/>
    <s v="TEC-PH-10001760"/>
    <x v="2"/>
    <x v="7"/>
    <x v="257"/>
    <n v="358.2"/>
    <n v="3"/>
    <n v="18"/>
    <s v="Mediano"/>
    <n v="0.4"/>
    <n v="143.28"/>
    <n v="-143.28"/>
    <n v="501.48"/>
    <s v="Muy Alto"/>
    <n v="41.79"/>
    <n v="0.11666666666666667"/>
    <n v="-173.13"/>
    <n v="7"/>
    <n v="7"/>
    <s v="CORRECTO"/>
    <n v="2017"/>
    <n v="0"/>
  </r>
  <r>
    <x v="5385"/>
    <x v="2678"/>
    <d v="2017-06-26T00:00:00"/>
    <d v="2017-07-03T00:00:00"/>
    <s v="Standard Class"/>
    <x v="417"/>
    <s v="Chris Cortes"/>
    <s v="CONSUMER"/>
    <s v="united states"/>
    <s v="Philadelphia"/>
    <s v="Pennsylvania"/>
    <n v="19143"/>
    <s v="East"/>
    <s v="TEC-PH-10000673"/>
    <x v="2"/>
    <x v="7"/>
    <x v="1405"/>
    <n v="545.91600000000005"/>
    <n v="14"/>
    <n v="25"/>
    <s v="Grande"/>
    <n v="0.4"/>
    <n v="218.36640000000003"/>
    <n v="-218.3664"/>
    <n v="764.28240000000005"/>
    <s v="Muy Alto"/>
    <n v="72.788799999999995"/>
    <n v="0.1333333333333333"/>
    <n v="-254.76079999999999"/>
    <n v="7"/>
    <n v="7"/>
    <s v="CORRECTO"/>
    <n v="2017"/>
    <n v="0"/>
  </r>
  <r>
    <x v="5386"/>
    <x v="2679"/>
    <d v="2017-03-12T00:00:00"/>
    <d v="2017-03-17T00:00:00"/>
    <s v="Standard Class"/>
    <x v="315"/>
    <s v="Guy Armstrong"/>
    <s v="CONSUMER"/>
    <s v="united states"/>
    <s v="Rogers"/>
    <s v="Arkansas"/>
    <n v="72756"/>
    <s v="South"/>
    <s v="OFF-BI-10000829"/>
    <x v="1"/>
    <x v="8"/>
    <x v="307"/>
    <n v="40.409999999999997"/>
    <n v="9"/>
    <n v="71"/>
    <s v="Grande"/>
    <n v="0"/>
    <n v="0"/>
    <n v="0"/>
    <n v="40.409999999999997"/>
    <s v="Bajo"/>
    <n v="18.5886"/>
    <n v="0.46"/>
    <n v="-21.821400000000001"/>
    <n v="5"/>
    <n v="5"/>
    <s v="CORRECTO"/>
    <n v="2017"/>
    <n v="0"/>
  </r>
  <r>
    <x v="5387"/>
    <x v="2680"/>
    <d v="2017-02-18T00:00:00"/>
    <d v="2017-02-21T00:00:00"/>
    <s v="Second Class"/>
    <x v="51"/>
    <s v="Cynthia Voltz"/>
    <s v="CORPORATE"/>
    <s v="united states"/>
    <s v="Los Angeles"/>
    <s v="California"/>
    <n v="90045"/>
    <s v="West"/>
    <s v="TEC-PH-10001924"/>
    <x v="2"/>
    <x v="7"/>
    <x v="431"/>
    <n v="167.976"/>
    <n v="3"/>
    <n v="13"/>
    <s v="Mediano"/>
    <n v="0.2"/>
    <n v="33.595199999999998"/>
    <n v="-33.595199999999998"/>
    <n v="201.5712"/>
    <s v="Alto"/>
    <n v="10.4985"/>
    <n v="6.25E-2"/>
    <n v="-123.8823"/>
    <n v="3"/>
    <n v="3"/>
    <s v="CORRECTO"/>
    <n v="2017"/>
    <n v="0"/>
  </r>
  <r>
    <x v="5388"/>
    <x v="2680"/>
    <d v="2017-02-18T00:00:00"/>
    <d v="2017-02-21T00:00:00"/>
    <s v="Second Class"/>
    <x v="51"/>
    <s v="Cynthia Voltz"/>
    <s v="CORPORATE"/>
    <s v="united states"/>
    <s v="Los Angeles"/>
    <s v="California"/>
    <n v="90045"/>
    <s v="West"/>
    <s v="TEC-AC-10004864"/>
    <x v="2"/>
    <x v="11"/>
    <x v="1298"/>
    <n v="109.53"/>
    <n v="3"/>
    <n v="12"/>
    <s v="Mediano"/>
    <n v="0"/>
    <n v="0"/>
    <n v="0"/>
    <n v="109.53"/>
    <s v="Medio"/>
    <n v="47.097900000000003"/>
    <n v="0.43"/>
    <n v="-62.432099999999998"/>
    <n v="3"/>
    <n v="3"/>
    <s v="CORRECTO"/>
    <n v="2017"/>
    <n v="0"/>
  </r>
  <r>
    <x v="5389"/>
    <x v="2680"/>
    <d v="2017-02-18T00:00:00"/>
    <d v="2017-02-21T00:00:00"/>
    <s v="Second Class"/>
    <x v="51"/>
    <s v="Cynthia Voltz"/>
    <s v="CORPORATE"/>
    <s v="united states"/>
    <s v="Los Angeles"/>
    <s v="California"/>
    <n v="90045"/>
    <s v="West"/>
    <s v="OFF-LA-10004345"/>
    <x v="1"/>
    <x v="2"/>
    <x v="522"/>
    <n v="9.82"/>
    <n v="2"/>
    <n v="13"/>
    <s v="Pequeño"/>
    <n v="0"/>
    <n v="0"/>
    <n v="0"/>
    <n v="9.82"/>
    <s v="Bajo"/>
    <n v="4.8117999999999999"/>
    <n v="0.49"/>
    <n v="-5.0082000000000004"/>
    <n v="3"/>
    <n v="3"/>
    <s v="CORRECTO"/>
    <n v="2017"/>
    <n v="0"/>
  </r>
  <r>
    <x v="5390"/>
    <x v="2681"/>
    <d v="2017-11-10T00:00:00"/>
    <d v="2017-11-12T00:00:00"/>
    <s v="Second Class"/>
    <x v="714"/>
    <s v="Nick Crebassa"/>
    <s v="CORPORATE"/>
    <s v="united states"/>
    <s v="Seattle"/>
    <s v="Washington"/>
    <n v="98105"/>
    <s v="West"/>
    <s v="OFF-BI-10000088"/>
    <x v="1"/>
    <x v="8"/>
    <x v="1034"/>
    <n v="26.352"/>
    <n v="3"/>
    <n v="36"/>
    <s v="Mediano"/>
    <n v="0.2"/>
    <n v="5.2704000000000004"/>
    <n v="-5.2704000000000004"/>
    <n v="31.622399999999999"/>
    <s v="Bajo"/>
    <n v="9.5526"/>
    <n v="0.36249999999999999"/>
    <n v="-11.529"/>
    <n v="2"/>
    <n v="2"/>
    <s v="CORRECTO"/>
    <n v="2017"/>
    <n v="0"/>
  </r>
  <r>
    <x v="5391"/>
    <x v="2682"/>
    <d v="2014-11-19T00:00:00"/>
    <d v="2014-11-25T00:00:00"/>
    <s v="Standard Class"/>
    <x v="744"/>
    <s v="Georgia Rosenberg"/>
    <s v="CORPORATE"/>
    <s v="united states"/>
    <s v="Wilmington"/>
    <s v="Delaware"/>
    <n v="19805"/>
    <s v="East"/>
    <s v="OFF-LA-10002787"/>
    <x v="1"/>
    <x v="2"/>
    <x v="547"/>
    <n v="22.5"/>
    <n v="6"/>
    <n v="24"/>
    <s v="Grande"/>
    <n v="0"/>
    <n v="0"/>
    <n v="0"/>
    <n v="22.5"/>
    <s v="Bajo"/>
    <n v="10.8"/>
    <n v="0.48000000000000004"/>
    <n v="-11.7"/>
    <n v="6"/>
    <n v="6"/>
    <s v="CORRECTO"/>
    <n v="2014"/>
    <n v="0"/>
  </r>
  <r>
    <x v="5392"/>
    <x v="2682"/>
    <d v="2014-11-19T00:00:00"/>
    <d v="2014-11-25T00:00:00"/>
    <s v="Standard Class"/>
    <x v="744"/>
    <s v="Georgia Rosenberg"/>
    <s v="CORPORATE"/>
    <s v="united states"/>
    <s v="Wilmington"/>
    <s v="Delaware"/>
    <n v="19805"/>
    <s v="East"/>
    <s v="OFF-LA-10001569"/>
    <x v="1"/>
    <x v="2"/>
    <x v="639"/>
    <n v="9.9600000000000009"/>
    <n v="2"/>
    <n v="40"/>
    <s v="Pequeño"/>
    <n v="0"/>
    <n v="0"/>
    <n v="0"/>
    <n v="9.9600000000000009"/>
    <s v="Bajo"/>
    <n v="4.5815999999999999"/>
    <n v="0.45999999999999996"/>
    <n v="-5.3784000000000001"/>
    <n v="6"/>
    <n v="6"/>
    <s v="CORRECTO"/>
    <n v="2014"/>
    <n v="0"/>
  </r>
  <r>
    <x v="5393"/>
    <x v="2682"/>
    <d v="2014-11-19T00:00:00"/>
    <d v="2014-11-25T00:00:00"/>
    <s v="Standard Class"/>
    <x v="744"/>
    <s v="Georgia Rosenberg"/>
    <s v="CORPORATE"/>
    <s v="united states"/>
    <s v="Wilmington"/>
    <s v="Delaware"/>
    <n v="19805"/>
    <s v="East"/>
    <s v="OFF-BI-10002429"/>
    <x v="1"/>
    <x v="8"/>
    <x v="472"/>
    <n v="213.08"/>
    <n v="7"/>
    <n v="46"/>
    <s v="Grande"/>
    <n v="0"/>
    <n v="0"/>
    <n v="0"/>
    <n v="213.08"/>
    <s v="Alto"/>
    <n v="102.2784"/>
    <n v="0.48"/>
    <n v="-110.80159999999999"/>
    <n v="6"/>
    <n v="6"/>
    <s v="CORRECTO"/>
    <n v="2014"/>
    <n v="0"/>
  </r>
  <r>
    <x v="5394"/>
    <x v="2682"/>
    <d v="2014-11-19T00:00:00"/>
    <d v="2014-11-25T00:00:00"/>
    <s v="Standard Class"/>
    <x v="744"/>
    <s v="Georgia Rosenberg"/>
    <s v="CORPORATE"/>
    <s v="united states"/>
    <s v="Wilmington"/>
    <s v="Delaware"/>
    <n v="19805"/>
    <s v="East"/>
    <s v="FUR-BO-10000362"/>
    <x v="0"/>
    <x v="0"/>
    <x v="1046"/>
    <n v="1025.8800000000001"/>
    <n v="6"/>
    <n v="14"/>
    <s v="Grande"/>
    <n v="0"/>
    <n v="0"/>
    <n v="0"/>
    <n v="1025.8800000000001"/>
    <s v="Muy Alto"/>
    <n v="235.95240000000001"/>
    <n v="0.22999999999999998"/>
    <n v="-789.92759999999998"/>
    <n v="6"/>
    <n v="6"/>
    <s v="CORRECTO"/>
    <n v="2014"/>
    <n v="0"/>
  </r>
  <r>
    <x v="5395"/>
    <x v="2683"/>
    <d v="2014-11-18T00:00:00"/>
    <d v="2014-11-21T00:00:00"/>
    <s v="Second Class"/>
    <x v="189"/>
    <s v="John Grady"/>
    <s v="CORPORATE"/>
    <s v="united states"/>
    <s v="Provo"/>
    <s v="Utah"/>
    <n v="84604"/>
    <s v="West"/>
    <s v="OFF-PA-10003016"/>
    <x v="1"/>
    <x v="10"/>
    <x v="1394"/>
    <n v="21.98"/>
    <n v="7"/>
    <n v="24"/>
    <s v="Grande"/>
    <n v="0"/>
    <n v="0"/>
    <n v="0"/>
    <n v="21.98"/>
    <s v="Bajo"/>
    <n v="9.891"/>
    <n v="0.45"/>
    <n v="-12.089"/>
    <n v="3"/>
    <n v="3"/>
    <s v="CORRECTO"/>
    <n v="2014"/>
    <n v="0"/>
  </r>
  <r>
    <x v="5396"/>
    <x v="2684"/>
    <d v="2016-09-24T00:00:00"/>
    <d v="2016-09-24T00:00:00"/>
    <s v="Same Day"/>
    <x v="494"/>
    <s v="Edward Becker"/>
    <s v="CORPORATE"/>
    <s v="united states"/>
    <s v="San Francisco"/>
    <s v="California"/>
    <n v="94110"/>
    <s v="West"/>
    <s v="FUR-FU-10002501"/>
    <x v="0"/>
    <x v="5"/>
    <x v="1293"/>
    <n v="63.2"/>
    <n v="5"/>
    <n v="39"/>
    <s v="Grande"/>
    <n v="0"/>
    <n v="0"/>
    <n v="0"/>
    <n v="63.2"/>
    <s v="Medio"/>
    <n v="23.384"/>
    <n v="0.37"/>
    <n v="-39.816000000000003"/>
    <n v="0"/>
    <n v="0"/>
    <s v="CORRECTO"/>
    <n v="2016"/>
    <n v="0"/>
  </r>
  <r>
    <x v="5397"/>
    <x v="2685"/>
    <d v="2016-11-20T00:00:00"/>
    <d v="2016-11-27T00:00:00"/>
    <s v="Standard Class"/>
    <x v="204"/>
    <s v="Matt Connell"/>
    <s v="CORPORATE"/>
    <s v="united states"/>
    <s v="Los Angeles"/>
    <s v="California"/>
    <n v="90004"/>
    <s v="West"/>
    <s v="OFF-AP-10003622"/>
    <x v="1"/>
    <x v="9"/>
    <x v="190"/>
    <n v="39"/>
    <n v="12"/>
    <n v="29"/>
    <s v="Grande"/>
    <n v="0"/>
    <n v="0"/>
    <n v="0"/>
    <n v="39"/>
    <s v="Bajo"/>
    <n v="11.31"/>
    <n v="0.29000000000000004"/>
    <n v="-27.69"/>
    <n v="7"/>
    <n v="7"/>
    <s v="CORRECTO"/>
    <n v="2016"/>
    <n v="0"/>
  </r>
  <r>
    <x v="5398"/>
    <x v="2686"/>
    <d v="2016-09-27T00:00:00"/>
    <d v="2016-10-02T00:00:00"/>
    <s v="Standard Class"/>
    <x v="312"/>
    <s v="Brian Moss"/>
    <s v="CORPORATE"/>
    <s v="united states"/>
    <s v="Lancaster"/>
    <s v="Ohio"/>
    <n v="43130"/>
    <s v="East"/>
    <s v="OFF-BI-10002764"/>
    <x v="1"/>
    <x v="8"/>
    <x v="507"/>
    <n v="2.907"/>
    <n v="3"/>
    <n v="34"/>
    <s v="Mediano"/>
    <n v="0.7"/>
    <n v="2.0348999999999999"/>
    <n v="-2.0348999999999999"/>
    <n v="4.9419000000000004"/>
    <s v="Bajo"/>
    <n v="-2.0348999999999999"/>
    <n v="-0.7"/>
    <n v="-2.907"/>
    <n v="5"/>
    <n v="5"/>
    <s v="CORRECTO"/>
    <n v="2016"/>
    <n v="0"/>
  </r>
  <r>
    <x v="5399"/>
    <x v="2687"/>
    <d v="2016-04-09T00:00:00"/>
    <d v="2016-04-14T00:00:00"/>
    <s v="Standard Class"/>
    <x v="520"/>
    <s v="Herbert Flentye"/>
    <s v="CONSUMER"/>
    <s v="united states"/>
    <s v="Los Angeles"/>
    <s v="California"/>
    <n v="90004"/>
    <s v="West"/>
    <s v="FUR-BO-10001798"/>
    <x v="0"/>
    <x v="0"/>
    <x v="0"/>
    <n v="556.66499999999996"/>
    <n v="5"/>
    <n v="12"/>
    <s v="Grande"/>
    <n v="0.15"/>
    <n v="83.499749999999992"/>
    <n v="-83.499750000000006"/>
    <n v="640.16474999999991"/>
    <s v="Muy Alto"/>
    <n v="6.5490000000000004"/>
    <n v="1.1764705882352943E-2"/>
    <n v="-466.61624999999998"/>
    <n v="5"/>
    <n v="5"/>
    <s v="CORRECTO"/>
    <n v="2016"/>
    <n v="0"/>
  </r>
  <r>
    <x v="5400"/>
    <x v="2688"/>
    <d v="2017-09-21T00:00:00"/>
    <d v="2017-09-23T00:00:00"/>
    <s v="First Class"/>
    <x v="761"/>
    <s v="Muhammed Lee"/>
    <s v="CONSUMER"/>
    <s v="united states"/>
    <s v="Seattle"/>
    <s v="Washington"/>
    <n v="98103"/>
    <s v="West"/>
    <s v="TEC-AC-10000158"/>
    <x v="2"/>
    <x v="11"/>
    <x v="357"/>
    <n v="71.98"/>
    <n v="2"/>
    <n v="27"/>
    <s v="Pequeño"/>
    <n v="0"/>
    <n v="0"/>
    <n v="0"/>
    <n v="71.98"/>
    <s v="Medio"/>
    <n v="15.1158"/>
    <n v="0.21"/>
    <n v="-56.864199999999997"/>
    <n v="2"/>
    <n v="2"/>
    <s v="CORRECTO"/>
    <n v="2017"/>
    <n v="0"/>
  </r>
  <r>
    <x v="5401"/>
    <x v="2688"/>
    <d v="2017-09-21T00:00:00"/>
    <d v="2017-09-23T00:00:00"/>
    <s v="First Class"/>
    <x v="761"/>
    <s v="Muhammed Lee"/>
    <s v="CONSUMER"/>
    <s v="united states"/>
    <s v="Seattle"/>
    <s v="Washington"/>
    <n v="98103"/>
    <s v="West"/>
    <s v="TEC-AC-10000303"/>
    <x v="2"/>
    <x v="11"/>
    <x v="434"/>
    <n v="79.98"/>
    <n v="2"/>
    <n v="7"/>
    <s v="Pequeño"/>
    <n v="0"/>
    <n v="0"/>
    <n v="0"/>
    <n v="79.98"/>
    <s v="Medio"/>
    <n v="26.3934"/>
    <n v="0.32999999999999996"/>
    <n v="-53.586599999999997"/>
    <n v="2"/>
    <n v="2"/>
    <s v="CORRECTO"/>
    <n v="2017"/>
    <n v="0"/>
  </r>
  <r>
    <x v="5402"/>
    <x v="2689"/>
    <d v="2017-08-24T00:00:00"/>
    <d v="2017-08-29T00:00:00"/>
    <s v="Standard Class"/>
    <x v="124"/>
    <s v="Alan Haines"/>
    <s v="CORPORATE"/>
    <s v="united states"/>
    <s v="New York City"/>
    <s v="New York"/>
    <n v="10024"/>
    <s v="East"/>
    <s v="OFF-BI-10003910"/>
    <x v="1"/>
    <x v="8"/>
    <x v="8"/>
    <n v="24.672000000000001"/>
    <n v="4"/>
    <n v="35"/>
    <s v="Mediano"/>
    <n v="0.2"/>
    <n v="4.9344000000000001"/>
    <n v="-4.9344000000000001"/>
    <n v="29.606400000000001"/>
    <s v="Bajo"/>
    <n v="7.71"/>
    <n v="0.3125"/>
    <n v="-12.0276"/>
    <n v="5"/>
    <n v="5"/>
    <s v="CORRECTO"/>
    <n v="2017"/>
    <n v="0"/>
  </r>
  <r>
    <x v="5403"/>
    <x v="2689"/>
    <d v="2017-08-24T00:00:00"/>
    <d v="2017-08-29T00:00:00"/>
    <s v="Standard Class"/>
    <x v="124"/>
    <s v="Alan Haines"/>
    <s v="CORPORATE"/>
    <s v="united states"/>
    <s v="New York City"/>
    <s v="New York"/>
    <n v="10024"/>
    <s v="East"/>
    <s v="OFF-BI-10000138"/>
    <x v="1"/>
    <x v="8"/>
    <x v="605"/>
    <n v="3.7440000000000002"/>
    <n v="1"/>
    <n v="31"/>
    <s v="Pequeño"/>
    <n v="0.2"/>
    <n v="0.74880000000000013"/>
    <n v="-0.74880000000000002"/>
    <n v="4.4928000000000008"/>
    <s v="Bajo"/>
    <n v="1.3104"/>
    <n v="0.35"/>
    <n v="-1.6848000000000001"/>
    <n v="5"/>
    <n v="5"/>
    <s v="CORRECTO"/>
    <n v="2017"/>
    <n v="0"/>
  </r>
  <r>
    <x v="5404"/>
    <x v="2690"/>
    <d v="2016-02-22T00:00:00"/>
    <d v="2016-02-26T00:00:00"/>
    <s v="Standard Class"/>
    <x v="356"/>
    <s v="Tracy Zic"/>
    <s v="CONSUMER"/>
    <s v="united states"/>
    <s v="Los Angeles"/>
    <s v="California"/>
    <n v="90045"/>
    <s v="West"/>
    <s v="TEC-PH-10002398"/>
    <x v="2"/>
    <x v="7"/>
    <x v="288"/>
    <n v="445.96"/>
    <n v="5"/>
    <n v="12"/>
    <s v="Grande"/>
    <n v="0.2"/>
    <n v="89.192000000000007"/>
    <n v="-89.191999999999993"/>
    <n v="535.15200000000004"/>
    <s v="Muy Alto"/>
    <n v="55.744999999999997"/>
    <n v="0.125"/>
    <n v="-301.02300000000002"/>
    <n v="4"/>
    <n v="4"/>
    <s v="CORRECTO"/>
    <n v="2016"/>
    <n v="0"/>
  </r>
  <r>
    <x v="5405"/>
    <x v="2690"/>
    <d v="2016-02-22T00:00:00"/>
    <d v="2016-02-26T00:00:00"/>
    <s v="Standard Class"/>
    <x v="356"/>
    <s v="Tracy Zic"/>
    <s v="CONSUMER"/>
    <s v="united states"/>
    <s v="Los Angeles"/>
    <s v="California"/>
    <n v="90045"/>
    <s v="West"/>
    <s v="TEC-AC-10003399"/>
    <x v="2"/>
    <x v="11"/>
    <x v="1506"/>
    <n v="36.24"/>
    <n v="1"/>
    <n v="15"/>
    <s v="Pequeño"/>
    <n v="0"/>
    <n v="0"/>
    <n v="0"/>
    <n v="36.24"/>
    <s v="Bajo"/>
    <n v="15.220800000000001"/>
    <n v="0.42"/>
    <n v="-21.019200000000001"/>
    <n v="4"/>
    <n v="4"/>
    <s v="CORRECTO"/>
    <n v="2016"/>
    <n v="0"/>
  </r>
  <r>
    <x v="5406"/>
    <x v="2690"/>
    <d v="2016-02-22T00:00:00"/>
    <d v="2016-02-26T00:00:00"/>
    <s v="Standard Class"/>
    <x v="356"/>
    <s v="Tracy Zic"/>
    <s v="CONSUMER"/>
    <s v="united states"/>
    <s v="Los Angeles"/>
    <s v="California"/>
    <n v="90045"/>
    <s v="West"/>
    <s v="OFF-FA-10000992"/>
    <x v="1"/>
    <x v="13"/>
    <x v="1042"/>
    <n v="10.65"/>
    <n v="3"/>
    <n v="19"/>
    <s v="Mediano"/>
    <n v="0"/>
    <n v="0"/>
    <n v="0"/>
    <n v="10.65"/>
    <s v="Bajo"/>
    <n v="5.0054999999999996"/>
    <n v="0.47"/>
    <n v="-5.6444999999999999"/>
    <n v="4"/>
    <n v="4"/>
    <s v="CORRECTO"/>
    <n v="2016"/>
    <n v="0"/>
  </r>
  <r>
    <x v="5407"/>
    <x v="2691"/>
    <d v="2017-12-08T00:00:00"/>
    <d v="2017-12-14T00:00:00"/>
    <s v="Standard Class"/>
    <x v="664"/>
    <s v="Denise Monton"/>
    <s v="CORPORATE"/>
    <s v="united states"/>
    <s v="San Francisco"/>
    <s v="California"/>
    <n v="94109"/>
    <s v="West"/>
    <s v="OFF-PA-10003022"/>
    <x v="1"/>
    <x v="10"/>
    <x v="1723"/>
    <n v="87.92"/>
    <n v="4"/>
    <n v="11"/>
    <s v="Mediano"/>
    <n v="0"/>
    <n v="0"/>
    <n v="0"/>
    <n v="87.92"/>
    <s v="Medio"/>
    <n v="40.443199999999997"/>
    <n v="0.45999999999999996"/>
    <n v="-47.476799999999997"/>
    <n v="6"/>
    <n v="6"/>
    <s v="CORRECTO"/>
    <n v="2017"/>
    <n v="0"/>
  </r>
  <r>
    <x v="5408"/>
    <x v="2691"/>
    <d v="2017-12-08T00:00:00"/>
    <d v="2017-12-14T00:00:00"/>
    <s v="Standard Class"/>
    <x v="664"/>
    <s v="Denise Monton"/>
    <s v="CORPORATE"/>
    <s v="united states"/>
    <s v="San Francisco"/>
    <s v="California"/>
    <n v="94109"/>
    <s v="West"/>
    <s v="OFF-BI-10002854"/>
    <x v="1"/>
    <x v="8"/>
    <x v="904"/>
    <n v="22.423999999999999"/>
    <n v="1"/>
    <n v="36"/>
    <s v="Pequeño"/>
    <n v="0.2"/>
    <n v="4.4847999999999999"/>
    <n v="-4.4847999999999999"/>
    <n v="26.908799999999999"/>
    <s v="Bajo"/>
    <n v="8.4090000000000007"/>
    <n v="0.37500000000000006"/>
    <n v="-9.5302000000000007"/>
    <n v="6"/>
    <n v="6"/>
    <s v="CORRECTO"/>
    <n v="2017"/>
    <n v="0"/>
  </r>
  <r>
    <x v="5409"/>
    <x v="2691"/>
    <d v="2017-12-08T00:00:00"/>
    <d v="2017-12-14T00:00:00"/>
    <s v="Standard Class"/>
    <x v="664"/>
    <s v="Denise Monton"/>
    <s v="CORPORATE"/>
    <s v="united states"/>
    <s v="San Francisco"/>
    <s v="California"/>
    <n v="94109"/>
    <s v="West"/>
    <s v="OFF-BI-10001670"/>
    <x v="1"/>
    <x v="8"/>
    <x v="443"/>
    <n v="90.48"/>
    <n v="3"/>
    <n v="40"/>
    <s v="Mediano"/>
    <n v="0.2"/>
    <n v="18.096"/>
    <n v="-18.096"/>
    <n v="108.57600000000001"/>
    <s v="Medio"/>
    <n v="33.93"/>
    <n v="0.375"/>
    <n v="-38.454000000000001"/>
    <n v="6"/>
    <n v="6"/>
    <s v="CORRECTO"/>
    <n v="2017"/>
    <n v="0"/>
  </r>
  <r>
    <x v="5410"/>
    <x v="2691"/>
    <d v="2017-12-08T00:00:00"/>
    <d v="2017-12-14T00:00:00"/>
    <s v="Standard Class"/>
    <x v="664"/>
    <s v="Denise Monton"/>
    <s v="CORPORATE"/>
    <s v="united states"/>
    <s v="San Francisco"/>
    <s v="California"/>
    <n v="94109"/>
    <s v="West"/>
    <s v="OFF-ST-10001837"/>
    <x v="1"/>
    <x v="4"/>
    <x v="1340"/>
    <n v="42.76"/>
    <n v="1"/>
    <n v="31"/>
    <s v="Pequeño"/>
    <n v="0"/>
    <n v="0"/>
    <n v="0"/>
    <n v="42.76"/>
    <s v="Bajo"/>
    <n v="11.117599999999999"/>
    <n v="0.26"/>
    <n v="-31.642399999999999"/>
    <n v="6"/>
    <n v="6"/>
    <s v="CORRECTO"/>
    <n v="2017"/>
    <n v="0"/>
  </r>
  <r>
    <x v="5411"/>
    <x v="2692"/>
    <d v="2017-09-18T00:00:00"/>
    <d v="2017-09-22T00:00:00"/>
    <s v="Standard Class"/>
    <x v="700"/>
    <s v="Tony Sayre"/>
    <s v="CONSUMER"/>
    <s v="united states"/>
    <s v="Clovis"/>
    <s v="New Mexico"/>
    <n v="88101"/>
    <s v="West"/>
    <s v="OFF-BI-10002012"/>
    <x v="1"/>
    <x v="8"/>
    <x v="749"/>
    <n v="10.08"/>
    <n v="7"/>
    <n v="49"/>
    <s v="Grande"/>
    <n v="0.2"/>
    <n v="2.016"/>
    <n v="-2.016"/>
    <n v="12.096"/>
    <s v="Bajo"/>
    <n v="3.528"/>
    <n v="0.35"/>
    <n v="-4.5359999999999996"/>
    <n v="4"/>
    <n v="4"/>
    <s v="CORRECTO"/>
    <n v="2017"/>
    <n v="0"/>
  </r>
  <r>
    <x v="5412"/>
    <x v="2692"/>
    <d v="2017-09-18T00:00:00"/>
    <d v="2017-09-22T00:00:00"/>
    <s v="Standard Class"/>
    <x v="700"/>
    <s v="Tony Sayre"/>
    <s v="CONSUMER"/>
    <s v="united states"/>
    <s v="Clovis"/>
    <s v="New Mexico"/>
    <n v="88101"/>
    <s v="West"/>
    <s v="TEC-AC-10004992"/>
    <x v="2"/>
    <x v="11"/>
    <x v="1724"/>
    <n v="101.34"/>
    <n v="3"/>
    <n v="6"/>
    <s v="Mediano"/>
    <n v="0"/>
    <n v="0"/>
    <n v="0"/>
    <n v="101.34"/>
    <s v="Medio"/>
    <n v="8.1072000000000006"/>
    <n v="0.08"/>
    <n v="-93.232799999999997"/>
    <n v="4"/>
    <n v="4"/>
    <s v="CORRECTO"/>
    <n v="2017"/>
    <n v="0"/>
  </r>
  <r>
    <x v="5413"/>
    <x v="2693"/>
    <d v="2016-09-11T00:00:00"/>
    <d v="2016-09-14T00:00:00"/>
    <s v="First Class"/>
    <x v="577"/>
    <s v="Trudy Brown"/>
    <s v="CONSUMER"/>
    <s v="united states"/>
    <s v="Wichita"/>
    <s v="Kansas"/>
    <n v="67212"/>
    <s v="Central"/>
    <s v="TEC-PH-10003171"/>
    <x v="2"/>
    <x v="7"/>
    <x v="1504"/>
    <n v="224.75"/>
    <n v="5"/>
    <n v="18"/>
    <s v="Grande"/>
    <n v="0"/>
    <n v="0"/>
    <n v="0"/>
    <n v="224.75"/>
    <s v="Alto"/>
    <n v="62.93"/>
    <n v="0.27999999999999997"/>
    <n v="-161.82"/>
    <n v="3"/>
    <n v="3"/>
    <s v="CORRECTO"/>
    <n v="2016"/>
    <n v="0"/>
  </r>
  <r>
    <x v="5414"/>
    <x v="2694"/>
    <d v="2017-09-23T00:00:00"/>
    <d v="2017-09-28T00:00:00"/>
    <s v="Standard Class"/>
    <x v="48"/>
    <s v="Lena Cacioppo"/>
    <s v="CONSUMER"/>
    <s v="united states"/>
    <s v="Chicago"/>
    <s v="Illinois"/>
    <n v="60653"/>
    <s v="Central"/>
    <s v="OFF-AP-10000390"/>
    <x v="1"/>
    <x v="9"/>
    <x v="1700"/>
    <n v="73.176000000000002"/>
    <n v="6"/>
    <n v="11"/>
    <s v="Grande"/>
    <n v="0.8"/>
    <n v="58.540800000000004"/>
    <n v="-58.540799999999997"/>
    <n v="131.71680000000001"/>
    <s v="Medio"/>
    <n v="-197.5752"/>
    <n v="-2.6999999999999997"/>
    <n v="-212.21039999999999"/>
    <n v="5"/>
    <n v="5"/>
    <s v="CORRECTO"/>
    <n v="2017"/>
    <n v="0"/>
  </r>
  <r>
    <x v="5415"/>
    <x v="2694"/>
    <d v="2017-09-23T00:00:00"/>
    <d v="2017-09-28T00:00:00"/>
    <s v="Standard Class"/>
    <x v="48"/>
    <s v="Lena Cacioppo"/>
    <s v="CONSUMER"/>
    <s v="united states"/>
    <s v="Chicago"/>
    <s v="Illinois"/>
    <n v="60653"/>
    <s v="Central"/>
    <s v="OFF-PA-10004888"/>
    <x v="1"/>
    <x v="10"/>
    <x v="968"/>
    <n v="20.736000000000001"/>
    <n v="4"/>
    <n v="25"/>
    <s v="Mediano"/>
    <n v="0.2"/>
    <n v="4.1472000000000007"/>
    <n v="-4.1471999999999998"/>
    <n v="24.883200000000002"/>
    <s v="Bajo"/>
    <n v="7.2576000000000001"/>
    <n v="0.35"/>
    <n v="-9.3312000000000008"/>
    <n v="5"/>
    <n v="5"/>
    <s v="CORRECTO"/>
    <n v="2017"/>
    <n v="0"/>
  </r>
  <r>
    <x v="5416"/>
    <x v="2694"/>
    <d v="2017-09-23T00:00:00"/>
    <d v="2017-09-28T00:00:00"/>
    <s v="Standard Class"/>
    <x v="48"/>
    <s v="Lena Cacioppo"/>
    <s v="CONSUMER"/>
    <s v="united states"/>
    <s v="Chicago"/>
    <s v="Illinois"/>
    <n v="60653"/>
    <s v="Central"/>
    <s v="TEC-PH-10004188"/>
    <x v="2"/>
    <x v="7"/>
    <x v="770"/>
    <n v="39.984000000000002"/>
    <n v="2"/>
    <n v="18"/>
    <s v="Pequeño"/>
    <n v="0.2"/>
    <n v="7.9968000000000004"/>
    <n v="-7.9968000000000004"/>
    <n v="47.980800000000002"/>
    <s v="Bajo"/>
    <n v="-8.9963999999999995"/>
    <n v="-0.22499999999999998"/>
    <n v="-40.983600000000003"/>
    <n v="5"/>
    <n v="5"/>
    <s v="CORRECTO"/>
    <n v="2017"/>
    <n v="0"/>
  </r>
  <r>
    <x v="5417"/>
    <x v="2695"/>
    <d v="2014-10-06T00:00:00"/>
    <d v="2014-10-08T00:00:00"/>
    <s v="Second Class"/>
    <x v="87"/>
    <s v="Alice McCarthy"/>
    <s v="CORPORATE"/>
    <s v="united states"/>
    <s v="Omaha"/>
    <s v="Nebraska"/>
    <n v="68104"/>
    <s v="Central"/>
    <s v="OFF-BI-10004099"/>
    <x v="1"/>
    <x v="8"/>
    <x v="1725"/>
    <n v="15.36"/>
    <n v="2"/>
    <n v="20"/>
    <s v="Pequeño"/>
    <n v="0"/>
    <n v="0"/>
    <n v="0"/>
    <n v="15.36"/>
    <s v="Bajo"/>
    <n v="7.68"/>
    <n v="0.5"/>
    <n v="-7.68"/>
    <n v="2"/>
    <n v="2"/>
    <s v="CORRECTO"/>
    <n v="2014"/>
    <n v="0"/>
  </r>
  <r>
    <x v="5418"/>
    <x v="2696"/>
    <d v="2015-10-23T00:00:00"/>
    <d v="2015-10-26T00:00:00"/>
    <s v="First Class"/>
    <x v="555"/>
    <s v="Joe Elijah"/>
    <s v="CONSUMER"/>
    <s v="united states"/>
    <s v="Houston"/>
    <s v="Texas"/>
    <n v="77041"/>
    <s v="Central"/>
    <s v="OFF-PA-10004621"/>
    <x v="1"/>
    <x v="10"/>
    <x v="745"/>
    <n v="36.287999999999997"/>
    <n v="7"/>
    <n v="25"/>
    <s v="Grande"/>
    <n v="0.2"/>
    <n v="7.2576000000000001"/>
    <n v="-7.2576000000000001"/>
    <n v="43.545599999999993"/>
    <s v="Bajo"/>
    <n v="12.700799999999999"/>
    <n v="0.35000000000000003"/>
    <n v="-16.329599999999999"/>
    <n v="3"/>
    <n v="3"/>
    <s v="CORRECTO"/>
    <n v="2015"/>
    <n v="0"/>
  </r>
  <r>
    <x v="5419"/>
    <x v="2696"/>
    <d v="2015-10-23T00:00:00"/>
    <d v="2015-10-26T00:00:00"/>
    <s v="First Class"/>
    <x v="555"/>
    <s v="Joe Elijah"/>
    <s v="CONSUMER"/>
    <s v="united states"/>
    <s v="Houston"/>
    <s v="Texas"/>
    <n v="77041"/>
    <s v="Central"/>
    <s v="TEC-PH-10002103"/>
    <x v="2"/>
    <x v="7"/>
    <x v="539"/>
    <n v="150.38399999999999"/>
    <n v="2"/>
    <n v="37"/>
    <s v="Pequeño"/>
    <n v="0.2"/>
    <n v="30.076799999999999"/>
    <n v="-30.076799999999999"/>
    <n v="180.46079999999998"/>
    <s v="Medio"/>
    <n v="15.038399999999999"/>
    <n v="0.1"/>
    <n v="-105.2688"/>
    <n v="3"/>
    <n v="3"/>
    <s v="CORRECTO"/>
    <n v="2015"/>
    <n v="0"/>
  </r>
  <r>
    <x v="5420"/>
    <x v="2697"/>
    <d v="2016-03-31T00:00:00"/>
    <d v="2016-04-02T00:00:00"/>
    <s v="Second Class"/>
    <x v="229"/>
    <s v="Carlos Soltero"/>
    <s v="CONSUMER"/>
    <s v="united states"/>
    <s v="Philadelphia"/>
    <s v="Pennsylvania"/>
    <n v="19134"/>
    <s v="East"/>
    <s v="TEC-PH-10002789"/>
    <x v="2"/>
    <x v="7"/>
    <x v="1586"/>
    <n v="280.78199999999998"/>
    <n v="3"/>
    <n v="12"/>
    <s v="Mediano"/>
    <n v="0.4"/>
    <n v="112.3128"/>
    <n v="-112.3128"/>
    <n v="393.09479999999996"/>
    <s v="Alto"/>
    <n v="-60.836100000000002"/>
    <n v="-0.21666666666666667"/>
    <n v="-229.30529999999999"/>
    <n v="2"/>
    <n v="2"/>
    <s v="CORRECTO"/>
    <n v="2016"/>
    <n v="0"/>
  </r>
  <r>
    <x v="5421"/>
    <x v="2697"/>
    <d v="2016-03-31T00:00:00"/>
    <d v="2016-04-02T00:00:00"/>
    <s v="Second Class"/>
    <x v="229"/>
    <s v="Carlos Soltero"/>
    <s v="CONSUMER"/>
    <s v="united states"/>
    <s v="Philadelphia"/>
    <s v="Pennsylvania"/>
    <n v="19134"/>
    <s v="East"/>
    <s v="TEC-AC-10003289"/>
    <x v="2"/>
    <x v="11"/>
    <x v="1218"/>
    <n v="31.984000000000002"/>
    <n v="2"/>
    <n v="26"/>
    <s v="Pequeño"/>
    <n v="0.2"/>
    <n v="6.3968000000000007"/>
    <n v="-6.3967999999999998"/>
    <n v="38.380800000000001"/>
    <s v="Bajo"/>
    <n v="1.1994"/>
    <n v="3.7499999999999999E-2"/>
    <n v="-24.387799999999999"/>
    <n v="2"/>
    <n v="2"/>
    <s v="CORRECTO"/>
    <n v="2016"/>
    <n v="0"/>
  </r>
  <r>
    <x v="5422"/>
    <x v="2698"/>
    <d v="2016-12-29T00:00:00"/>
    <d v="2017-01-02T00:00:00"/>
    <s v="Standard Class"/>
    <x v="418"/>
    <s v="Phillip Flathmann"/>
    <s v="CONSUMER"/>
    <s v="united states"/>
    <s v="Los Angeles"/>
    <s v="California"/>
    <n v="90045"/>
    <s v="West"/>
    <s v="OFF-BI-10000138"/>
    <x v="1"/>
    <x v="8"/>
    <x v="605"/>
    <n v="11.231999999999999"/>
    <n v="3"/>
    <n v="31"/>
    <s v="Mediano"/>
    <n v="0.2"/>
    <n v="2.2464"/>
    <n v="-2.2464"/>
    <n v="13.478399999999999"/>
    <s v="Bajo"/>
    <n v="3.9312"/>
    <n v="0.35000000000000003"/>
    <n v="-5.0544000000000002"/>
    <n v="4"/>
    <n v="4"/>
    <s v="CORRECTO"/>
    <n v="2016"/>
    <n v="0"/>
  </r>
  <r>
    <x v="5423"/>
    <x v="2699"/>
    <d v="2017-11-03T00:00:00"/>
    <d v="2017-11-05T00:00:00"/>
    <s v="Second Class"/>
    <x v="601"/>
    <s v="Patrick Jones"/>
    <s v="CORPORATE"/>
    <s v="united states"/>
    <s v="Richmond"/>
    <s v="Kentucky"/>
    <n v="40475"/>
    <s v="South"/>
    <s v="OFF-PA-10001215"/>
    <x v="1"/>
    <x v="10"/>
    <x v="1726"/>
    <n v="26.4"/>
    <n v="5"/>
    <n v="17"/>
    <s v="Grande"/>
    <n v="0"/>
    <n v="0"/>
    <n v="0"/>
    <n v="26.4"/>
    <s v="Bajo"/>
    <n v="11.88"/>
    <n v="0.45000000000000007"/>
    <n v="-14.52"/>
    <n v="2"/>
    <n v="2"/>
    <s v="CORRECTO"/>
    <n v="2017"/>
    <n v="0"/>
  </r>
  <r>
    <x v="5424"/>
    <x v="2700"/>
    <d v="2017-01-20T00:00:00"/>
    <d v="2017-01-26T00:00:00"/>
    <s v="Standard Class"/>
    <x v="223"/>
    <s v="Jeremy Farry"/>
    <s v="CONSUMER"/>
    <s v="united states"/>
    <s v="Waterbury"/>
    <s v="Connecticut"/>
    <n v="6708"/>
    <s v="East"/>
    <s v="OFF-AR-10001545"/>
    <x v="1"/>
    <x v="6"/>
    <x v="820"/>
    <n v="3.52"/>
    <n v="2"/>
    <n v="23"/>
    <s v="Pequeño"/>
    <n v="0"/>
    <n v="0"/>
    <n v="0"/>
    <n v="3.52"/>
    <s v="Bajo"/>
    <n v="1.0207999999999999"/>
    <n v="0.28999999999999998"/>
    <n v="-2.4992000000000001"/>
    <n v="6"/>
    <n v="6"/>
    <s v="CORRECTO"/>
    <n v="2017"/>
    <n v="0"/>
  </r>
  <r>
    <x v="5425"/>
    <x v="2701"/>
    <d v="2016-12-03T00:00:00"/>
    <d v="2016-12-06T00:00:00"/>
    <s v="First Class"/>
    <x v="392"/>
    <s v="Neoma Murray"/>
    <s v="CONSUMER"/>
    <s v="united states"/>
    <s v="Los Angeles"/>
    <s v="California"/>
    <n v="90045"/>
    <s v="West"/>
    <s v="TEC-AC-10003870"/>
    <x v="2"/>
    <x v="11"/>
    <x v="1727"/>
    <n v="1649.95"/>
    <n v="5"/>
    <n v="17"/>
    <s v="Grande"/>
    <n v="0"/>
    <n v="0"/>
    <n v="0"/>
    <n v="1649.95"/>
    <s v="Muy Alto"/>
    <n v="659.98"/>
    <n v="0.4"/>
    <n v="-989.97"/>
    <n v="3"/>
    <n v="3"/>
    <s v="CORRECTO"/>
    <n v="2016"/>
    <n v="0"/>
  </r>
  <r>
    <x v="5426"/>
    <x v="2701"/>
    <d v="2016-12-03T00:00:00"/>
    <d v="2016-12-06T00:00:00"/>
    <s v="First Class"/>
    <x v="392"/>
    <s v="Neoma Murray"/>
    <s v="CONSUMER"/>
    <s v="united states"/>
    <s v="Los Angeles"/>
    <s v="California"/>
    <n v="90045"/>
    <s v="West"/>
    <s v="FUR-FU-10001085"/>
    <x v="0"/>
    <x v="5"/>
    <x v="1599"/>
    <n v="111.9"/>
    <n v="6"/>
    <n v="14"/>
    <s v="Grande"/>
    <n v="0"/>
    <n v="0"/>
    <n v="0"/>
    <n v="111.9"/>
    <s v="Medio"/>
    <n v="51.473999999999997"/>
    <n v="0.45999999999999996"/>
    <n v="-60.426000000000002"/>
    <n v="3"/>
    <n v="3"/>
    <s v="CORRECTO"/>
    <n v="2016"/>
    <n v="0"/>
  </r>
  <r>
    <x v="5427"/>
    <x v="2702"/>
    <d v="2016-06-14T00:00:00"/>
    <d v="2016-06-14T00:00:00"/>
    <s v="Same Day"/>
    <x v="762"/>
    <s v="Marc Harrigan"/>
    <s v="HOME OFFICE"/>
    <s v="united states"/>
    <s v="Los Angeles"/>
    <s v="California"/>
    <n v="90036"/>
    <s v="West"/>
    <s v="FUR-BO-10004218"/>
    <x v="0"/>
    <x v="0"/>
    <x v="1593"/>
    <n v="599.16499999999996"/>
    <n v="5"/>
    <n v="34"/>
    <s v="Grande"/>
    <n v="0.15"/>
    <n v="89.874749999999992"/>
    <n v="-89.874750000000006"/>
    <n v="689.03974999999991"/>
    <s v="Muy Alto"/>
    <n v="35.244999999999997"/>
    <n v="5.8823529411764705E-2"/>
    <n v="-474.04525000000001"/>
    <n v="0"/>
    <n v="0"/>
    <s v="CORRECTO"/>
    <n v="2016"/>
    <n v="0"/>
  </r>
  <r>
    <x v="5428"/>
    <x v="2703"/>
    <d v="2016-09-02T00:00:00"/>
    <d v="2016-09-04T00:00:00"/>
    <s v="First Class"/>
    <x v="449"/>
    <s v="Sam Zeldin"/>
    <s v="HOME OFFICE"/>
    <s v="united states"/>
    <s v="San Francisco"/>
    <s v="California"/>
    <n v="94122"/>
    <s v="West"/>
    <s v="OFF-ST-10003455"/>
    <x v="1"/>
    <x v="4"/>
    <x v="171"/>
    <n v="46.53"/>
    <n v="3"/>
    <n v="24"/>
    <s v="Mediano"/>
    <n v="0"/>
    <n v="0"/>
    <n v="0"/>
    <n v="46.53"/>
    <s v="Bajo"/>
    <n v="12.097799999999999"/>
    <n v="0.26"/>
    <n v="-34.432200000000002"/>
    <n v="2"/>
    <n v="2"/>
    <s v="CORRECTO"/>
    <n v="2016"/>
    <n v="0"/>
  </r>
  <r>
    <x v="5429"/>
    <x v="2704"/>
    <d v="2014-09-05T00:00:00"/>
    <d v="2014-09-07T00:00:00"/>
    <s v="First Class"/>
    <x v="701"/>
    <s v="Patrick Ryan"/>
    <s v="CONSUMER"/>
    <s v="united states"/>
    <s v="Saint Petersburg"/>
    <s v="Florida"/>
    <n v="33710"/>
    <s v="South"/>
    <s v="FUR-FU-10001967"/>
    <x v="0"/>
    <x v="5"/>
    <x v="296"/>
    <n v="31.984000000000002"/>
    <n v="2"/>
    <n v="10"/>
    <s v="Pequeño"/>
    <n v="0.2"/>
    <n v="6.3968000000000007"/>
    <n v="-6.3967999999999998"/>
    <n v="38.380800000000001"/>
    <s v="Bajo"/>
    <n v="1.9990000000000001"/>
    <n v="6.25E-2"/>
    <n v="-23.588200000000001"/>
    <n v="2"/>
    <n v="2"/>
    <s v="CORRECTO"/>
    <n v="2014"/>
    <n v="0"/>
  </r>
  <r>
    <x v="5430"/>
    <x v="2705"/>
    <d v="2017-10-21T00:00:00"/>
    <d v="2017-10-25T00:00:00"/>
    <s v="Standard Class"/>
    <x v="763"/>
    <s v="Frank Carlisle"/>
    <s v="HOME OFFICE"/>
    <s v="united states"/>
    <s v="Lakewood"/>
    <s v="Ohio"/>
    <n v="44107"/>
    <s v="East"/>
    <s v="OFF-AP-10000938"/>
    <x v="1"/>
    <x v="9"/>
    <x v="1712"/>
    <n v="161.56800000000001"/>
    <n v="2"/>
    <n v="24"/>
    <s v="Pequeño"/>
    <n v="0.2"/>
    <n v="32.313600000000001"/>
    <n v="-32.313600000000001"/>
    <n v="193.88160000000002"/>
    <s v="Medio"/>
    <n v="16.1568"/>
    <n v="9.9999999999999992E-2"/>
    <n v="-113.0976"/>
    <n v="4"/>
    <n v="4"/>
    <s v="CORRECTO"/>
    <n v="2017"/>
    <n v="0"/>
  </r>
  <r>
    <x v="5431"/>
    <x v="2705"/>
    <d v="2017-10-21T00:00:00"/>
    <d v="2017-10-25T00:00:00"/>
    <s v="Standard Class"/>
    <x v="763"/>
    <s v="Frank Carlisle"/>
    <s v="HOME OFFICE"/>
    <s v="united states"/>
    <s v="Lakewood"/>
    <s v="Ohio"/>
    <n v="44107"/>
    <s v="East"/>
    <s v="OFF-PA-10002195"/>
    <x v="1"/>
    <x v="10"/>
    <x v="726"/>
    <n v="4.0640000000000001"/>
    <n v="1"/>
    <n v="19"/>
    <s v="Pequeño"/>
    <n v="0.2"/>
    <n v="0.81280000000000008"/>
    <n v="-0.81279999999999997"/>
    <n v="4.8768000000000002"/>
    <s v="Bajo"/>
    <n v="1.3715999999999999"/>
    <n v="0.33749999999999997"/>
    <n v="-1.8795999999999999"/>
    <n v="4"/>
    <n v="4"/>
    <s v="CORRECTO"/>
    <n v="2017"/>
    <n v="0"/>
  </r>
  <r>
    <x v="5432"/>
    <x v="2705"/>
    <d v="2017-10-21T00:00:00"/>
    <d v="2017-10-25T00:00:00"/>
    <s v="Standard Class"/>
    <x v="763"/>
    <s v="Frank Carlisle"/>
    <s v="HOME OFFICE"/>
    <s v="united states"/>
    <s v="Lakewood"/>
    <s v="Ohio"/>
    <n v="44107"/>
    <s v="East"/>
    <s v="OFF-BI-10002799"/>
    <x v="1"/>
    <x v="8"/>
    <x v="1459"/>
    <n v="6.2160000000000002"/>
    <n v="4"/>
    <n v="40"/>
    <s v="Mediano"/>
    <n v="0.7"/>
    <n v="4.3511999999999995"/>
    <n v="-4.3512000000000004"/>
    <n v="10.5672"/>
    <s v="Bajo"/>
    <n v="-4.9728000000000003"/>
    <n v="-0.8"/>
    <n v="-6.8376000000000001"/>
    <n v="4"/>
    <n v="4"/>
    <s v="CORRECTO"/>
    <n v="2017"/>
    <n v="0"/>
  </r>
  <r>
    <x v="5433"/>
    <x v="2706"/>
    <d v="2017-04-25T00:00:00"/>
    <d v="2017-04-29T00:00:00"/>
    <s v="Standard Class"/>
    <x v="405"/>
    <s v="Larry Hughes"/>
    <s v="CONSUMER"/>
    <s v="united states"/>
    <s v="Chandler"/>
    <s v="Arizona"/>
    <n v="85224"/>
    <s v="West"/>
    <s v="OFF-AR-10000246"/>
    <x v="1"/>
    <x v="6"/>
    <x v="21"/>
    <n v="8.8960000000000008"/>
    <n v="4"/>
    <n v="23"/>
    <s v="Mediano"/>
    <n v="0.2"/>
    <n v="1.7792000000000003"/>
    <n v="-1.7791999999999999"/>
    <n v="10.6752"/>
    <s v="Bajo"/>
    <n v="0.66720000000000002"/>
    <n v="7.4999999999999997E-2"/>
    <n v="-6.4496000000000002"/>
    <n v="4"/>
    <n v="4"/>
    <s v="CORRECTO"/>
    <n v="2017"/>
    <n v="0"/>
  </r>
  <r>
    <x v="5434"/>
    <x v="2707"/>
    <d v="2015-10-19T00:00:00"/>
    <d v="2015-10-24T00:00:00"/>
    <s v="Standard Class"/>
    <x v="84"/>
    <s v="Robert Marley"/>
    <s v="HOME OFFICE"/>
    <s v="united states"/>
    <s v="Los Angeles"/>
    <s v="California"/>
    <n v="90008"/>
    <s v="West"/>
    <s v="OFF-AP-10000275"/>
    <x v="1"/>
    <x v="9"/>
    <x v="1728"/>
    <n v="1640.7"/>
    <n v="5"/>
    <n v="18"/>
    <s v="Grande"/>
    <n v="0"/>
    <n v="0"/>
    <n v="0"/>
    <n v="1640.7"/>
    <s v="Muy Alto"/>
    <n v="459.39600000000002"/>
    <n v="0.28000000000000003"/>
    <n v="-1181.3040000000001"/>
    <n v="5"/>
    <n v="5"/>
    <s v="CORRECTO"/>
    <n v="2015"/>
    <n v="0"/>
  </r>
  <r>
    <x v="5435"/>
    <x v="2707"/>
    <d v="2015-10-19T00:00:00"/>
    <d v="2015-10-24T00:00:00"/>
    <s v="Standard Class"/>
    <x v="84"/>
    <s v="Robert Marley"/>
    <s v="HOME OFFICE"/>
    <s v="united states"/>
    <s v="Los Angeles"/>
    <s v="California"/>
    <n v="90008"/>
    <s v="West"/>
    <s v="TEC-AC-10000892"/>
    <x v="2"/>
    <x v="11"/>
    <x v="293"/>
    <n v="270"/>
    <n v="3"/>
    <n v="22"/>
    <s v="Mediano"/>
    <n v="0"/>
    <n v="0"/>
    <n v="0"/>
    <n v="270"/>
    <s v="Alto"/>
    <n v="97.2"/>
    <n v="0.36"/>
    <n v="-172.8"/>
    <n v="5"/>
    <n v="5"/>
    <s v="CORRECTO"/>
    <n v="2015"/>
    <n v="0"/>
  </r>
  <r>
    <x v="5436"/>
    <x v="2708"/>
    <d v="2014-07-05T00:00:00"/>
    <d v="2014-07-08T00:00:00"/>
    <s v="First Class"/>
    <x v="760"/>
    <s v="Don Miller"/>
    <s v="CORPORATE"/>
    <s v="united states"/>
    <s v="Palm Coast"/>
    <s v="Florida"/>
    <n v="32137"/>
    <s v="South"/>
    <s v="FUR-FU-10001591"/>
    <x v="0"/>
    <x v="5"/>
    <x v="1110"/>
    <n v="19.52"/>
    <n v="2"/>
    <n v="23"/>
    <s v="Pequeño"/>
    <n v="0.2"/>
    <n v="3.9039999999999999"/>
    <n v="-3.9039999999999999"/>
    <n v="23.423999999999999"/>
    <s v="Bajo"/>
    <n v="5.3680000000000003"/>
    <n v="0.27500000000000002"/>
    <n v="-10.247999999999999"/>
    <n v="3"/>
    <n v="3"/>
    <s v="CORRECTO"/>
    <n v="2014"/>
    <n v="0"/>
  </r>
  <r>
    <x v="5437"/>
    <x v="2708"/>
    <d v="2014-07-05T00:00:00"/>
    <d v="2014-07-08T00:00:00"/>
    <s v="First Class"/>
    <x v="760"/>
    <s v="Don Miller"/>
    <s v="CORPORATE"/>
    <s v="united states"/>
    <s v="Palm Coast"/>
    <s v="Florida"/>
    <n v="32137"/>
    <s v="South"/>
    <s v="OFF-BI-10001787"/>
    <x v="1"/>
    <x v="8"/>
    <x v="1491"/>
    <n v="9.81"/>
    <n v="5"/>
    <n v="17"/>
    <s v="Grande"/>
    <n v="0.7"/>
    <n v="6.867"/>
    <n v="-6.867"/>
    <n v="16.677"/>
    <s v="Bajo"/>
    <n v="-6.867"/>
    <n v="-0.7"/>
    <n v="-9.81"/>
    <n v="3"/>
    <n v="3"/>
    <s v="CORRECTO"/>
    <n v="2014"/>
    <n v="0"/>
  </r>
  <r>
    <x v="5438"/>
    <x v="2708"/>
    <d v="2014-07-05T00:00:00"/>
    <d v="2014-07-08T00:00:00"/>
    <s v="First Class"/>
    <x v="760"/>
    <s v="Don Miller"/>
    <s v="CORPORATE"/>
    <s v="united states"/>
    <s v="Palm Coast"/>
    <s v="Florida"/>
    <n v="32137"/>
    <s v="South"/>
    <s v="FUR-FU-10003192"/>
    <x v="0"/>
    <x v="5"/>
    <x v="1729"/>
    <n v="213.21600000000001"/>
    <n v="3"/>
    <n v="18"/>
    <s v="Mediano"/>
    <n v="0.2"/>
    <n v="42.643200000000007"/>
    <n v="-42.6432"/>
    <n v="255.85920000000002"/>
    <s v="Alto"/>
    <n v="15.991199999999999"/>
    <n v="7.4999999999999997E-2"/>
    <n v="-154.58160000000001"/>
    <n v="3"/>
    <n v="3"/>
    <s v="CORRECTO"/>
    <n v="2014"/>
    <n v="0"/>
  </r>
  <r>
    <x v="5439"/>
    <x v="2709"/>
    <d v="2016-04-04T00:00:00"/>
    <d v="2016-04-09T00:00:00"/>
    <s v="Standard Class"/>
    <x v="699"/>
    <s v="Evan Henry"/>
    <s v="CONSUMER"/>
    <s v="united states"/>
    <s v="New York City"/>
    <s v="New York"/>
    <n v="10035"/>
    <s v="East"/>
    <s v="OFF-BI-10004600"/>
    <x v="1"/>
    <x v="8"/>
    <x v="1486"/>
    <n v="588.78399999999999"/>
    <n v="2"/>
    <n v="28"/>
    <s v="Pequeño"/>
    <n v="0.2"/>
    <n v="117.7568"/>
    <n v="-117.7568"/>
    <n v="706.54079999999999"/>
    <s v="Muy Alto"/>
    <n v="183.995"/>
    <n v="0.3125"/>
    <n v="-287.03219999999999"/>
    <n v="5"/>
    <n v="5"/>
    <s v="CORRECTO"/>
    <n v="2016"/>
    <n v="0"/>
  </r>
  <r>
    <x v="5440"/>
    <x v="2710"/>
    <d v="2017-11-13T00:00:00"/>
    <d v="2017-11-18T00:00:00"/>
    <s v="Second Class"/>
    <x v="646"/>
    <s v="Toby Carlisle"/>
    <s v="CONSUMER"/>
    <s v="united states"/>
    <s v="Jupiter"/>
    <s v="Florida"/>
    <n v="33458"/>
    <s v="South"/>
    <s v="OFF-AR-10002335"/>
    <x v="1"/>
    <x v="6"/>
    <x v="679"/>
    <n v="2.0640000000000001"/>
    <n v="1"/>
    <n v="19"/>
    <s v="Pequeño"/>
    <n v="0.2"/>
    <n v="0.41280000000000006"/>
    <n v="-0.4128"/>
    <n v="2.4767999999999999"/>
    <s v="Bajo"/>
    <n v="0.15479999999999999"/>
    <n v="7.4999999999999997E-2"/>
    <n v="-1.4964"/>
    <n v="5"/>
    <n v="5"/>
    <s v="CORRECTO"/>
    <n v="2017"/>
    <n v="0"/>
  </r>
  <r>
    <x v="5441"/>
    <x v="2711"/>
    <d v="2017-09-09T00:00:00"/>
    <d v="2017-09-13T00:00:00"/>
    <s v="Standard Class"/>
    <x v="482"/>
    <s v="Arianne Irving"/>
    <s v="CONSUMER"/>
    <s v="united states"/>
    <s v="Glendale"/>
    <s v="Arizona"/>
    <n v="85301"/>
    <s v="West"/>
    <s v="OFF-PA-10000859"/>
    <x v="1"/>
    <x v="10"/>
    <x v="1730"/>
    <n v="6.3680000000000003"/>
    <n v="2"/>
    <n v="5"/>
    <s v="Pequeño"/>
    <n v="0.2"/>
    <n v="1.2736000000000001"/>
    <n v="-1.2736000000000001"/>
    <n v="7.6416000000000004"/>
    <s v="Bajo"/>
    <n v="2.3879999999999999"/>
    <n v="0.37499999999999994"/>
    <n v="-2.7063999999999999"/>
    <n v="4"/>
    <n v="4"/>
    <s v="CORRECTO"/>
    <n v="2017"/>
    <n v="0"/>
  </r>
  <r>
    <x v="5442"/>
    <x v="2712"/>
    <d v="2015-04-17T00:00:00"/>
    <d v="2015-04-23T00:00:00"/>
    <s v="Standard Class"/>
    <x v="341"/>
    <s v="Jessica Myrick"/>
    <s v="CONSUMER"/>
    <s v="united states"/>
    <s v="New York City"/>
    <s v="New York"/>
    <n v="10035"/>
    <s v="East"/>
    <s v="TEC-AC-10003198"/>
    <x v="2"/>
    <x v="11"/>
    <x v="768"/>
    <n v="99.6"/>
    <n v="1"/>
    <n v="29"/>
    <s v="Pequeño"/>
    <n v="0"/>
    <n v="0"/>
    <n v="0"/>
    <n v="99.6"/>
    <s v="Medio"/>
    <n v="36.851999999999997"/>
    <n v="0.37"/>
    <n v="-62.747999999999998"/>
    <n v="6"/>
    <n v="6"/>
    <s v="CORRECTO"/>
    <n v="2015"/>
    <n v="0"/>
  </r>
  <r>
    <x v="5443"/>
    <x v="2712"/>
    <d v="2015-04-17T00:00:00"/>
    <d v="2015-04-23T00:00:00"/>
    <s v="Standard Class"/>
    <x v="341"/>
    <s v="Jessica Myrick"/>
    <s v="CONSUMER"/>
    <s v="united states"/>
    <s v="New York City"/>
    <s v="New York"/>
    <n v="10035"/>
    <s v="East"/>
    <s v="OFF-BI-10001900"/>
    <x v="1"/>
    <x v="8"/>
    <x v="1108"/>
    <n v="62.295999999999999"/>
    <n v="13"/>
    <n v="26"/>
    <s v="Grande"/>
    <n v="0.2"/>
    <n v="12.459200000000001"/>
    <n v="-12.459199999999999"/>
    <n v="74.755200000000002"/>
    <s v="Medio"/>
    <n v="21.024899999999999"/>
    <n v="0.33749999999999997"/>
    <n v="-28.811900000000001"/>
    <n v="6"/>
    <n v="6"/>
    <s v="CORRECTO"/>
    <n v="2015"/>
    <n v="0"/>
  </r>
  <r>
    <x v="5444"/>
    <x v="2712"/>
    <d v="2015-04-17T00:00:00"/>
    <d v="2015-04-23T00:00:00"/>
    <s v="Standard Class"/>
    <x v="341"/>
    <s v="Jessica Myrick"/>
    <s v="CONSUMER"/>
    <s v="united states"/>
    <s v="New York City"/>
    <s v="New York"/>
    <n v="10035"/>
    <s v="East"/>
    <s v="OFF-AR-10000614"/>
    <x v="1"/>
    <x v="6"/>
    <x v="1731"/>
    <n v="10.71"/>
    <n v="3"/>
    <n v="19"/>
    <s v="Mediano"/>
    <n v="0"/>
    <n v="0"/>
    <n v="0"/>
    <n v="10.71"/>
    <s v="Bajo"/>
    <n v="2.7846000000000002"/>
    <n v="0.26"/>
    <n v="-7.9253999999999998"/>
    <n v="6"/>
    <n v="6"/>
    <s v="CORRECTO"/>
    <n v="2015"/>
    <n v="0"/>
  </r>
  <r>
    <x v="5445"/>
    <x v="2713"/>
    <d v="2016-07-25T00:00:00"/>
    <d v="2016-07-29T00:00:00"/>
    <s v="Standard Class"/>
    <x v="336"/>
    <s v="Bill Eplett"/>
    <s v="HOME OFFICE"/>
    <s v="united states"/>
    <s v="Houston"/>
    <s v="Texas"/>
    <n v="77041"/>
    <s v="Central"/>
    <s v="OFF-EN-10003040"/>
    <x v="1"/>
    <x v="12"/>
    <x v="1233"/>
    <n v="20.936"/>
    <n v="1"/>
    <n v="11"/>
    <s v="Pequeño"/>
    <n v="0.2"/>
    <n v="4.1871999999999998"/>
    <n v="-4.1871999999999998"/>
    <n v="25.123200000000001"/>
    <s v="Bajo"/>
    <n v="7.0659000000000001"/>
    <n v="0.33750000000000002"/>
    <n v="-9.6829000000000001"/>
    <n v="4"/>
    <n v="4"/>
    <s v="CORRECTO"/>
    <n v="2016"/>
    <n v="0"/>
  </r>
  <r>
    <x v="5446"/>
    <x v="2714"/>
    <d v="2016-08-26T00:00:00"/>
    <d v="2016-08-31T00:00:00"/>
    <s v="Standard Class"/>
    <x v="112"/>
    <s v="Dan Reichenbach"/>
    <s v="CORPORATE"/>
    <s v="united states"/>
    <s v="New York City"/>
    <s v="New York"/>
    <n v="10035"/>
    <s v="East"/>
    <s v="TEC-PH-10003442"/>
    <x v="2"/>
    <x v="7"/>
    <x v="888"/>
    <n v="33"/>
    <n v="6"/>
    <n v="21"/>
    <s v="Grande"/>
    <n v="0"/>
    <n v="0"/>
    <n v="0"/>
    <n v="33"/>
    <s v="Bajo"/>
    <n v="8.25"/>
    <n v="0.25"/>
    <n v="-24.75"/>
    <n v="5"/>
    <n v="5"/>
    <s v="CORRECTO"/>
    <n v="2016"/>
    <n v="0"/>
  </r>
  <r>
    <x v="5447"/>
    <x v="2714"/>
    <d v="2016-08-26T00:00:00"/>
    <d v="2016-08-31T00:00:00"/>
    <s v="Standard Class"/>
    <x v="112"/>
    <s v="Dan Reichenbach"/>
    <s v="CORPORATE"/>
    <s v="united states"/>
    <s v="New York City"/>
    <s v="New York"/>
    <n v="10035"/>
    <s v="East"/>
    <s v="TEC-AC-10002800"/>
    <x v="2"/>
    <x v="11"/>
    <x v="1216"/>
    <n v="249.95"/>
    <n v="5"/>
    <n v="34"/>
    <s v="Grande"/>
    <n v="0"/>
    <n v="0"/>
    <n v="0"/>
    <n v="249.95"/>
    <s v="Alto"/>
    <n v="87.482500000000002"/>
    <n v="0.35000000000000003"/>
    <n v="-162.4675"/>
    <n v="5"/>
    <n v="5"/>
    <s v="CORRECTO"/>
    <n v="2016"/>
    <n v="0"/>
  </r>
  <r>
    <x v="5448"/>
    <x v="2715"/>
    <d v="2014-09-12T00:00:00"/>
    <d v="2014-09-19T00:00:00"/>
    <s v="Standard Class"/>
    <x v="638"/>
    <s v="Tom Ashbrook"/>
    <s v="HOME OFFICE"/>
    <s v="united states"/>
    <s v="Olathe"/>
    <s v="Kansas"/>
    <n v="66062"/>
    <s v="Central"/>
    <s v="OFF-SU-10000157"/>
    <x v="1"/>
    <x v="14"/>
    <x v="1408"/>
    <n v="357.93"/>
    <n v="3"/>
    <n v="26"/>
    <s v="Mediano"/>
    <n v="0"/>
    <n v="0"/>
    <n v="0"/>
    <n v="357.93"/>
    <s v="Alto"/>
    <n v="7.1585999999999999"/>
    <n v="0.02"/>
    <n v="-350.77140000000003"/>
    <n v="7"/>
    <n v="7"/>
    <s v="CORRECTO"/>
    <n v="2014"/>
    <n v="0"/>
  </r>
  <r>
    <x v="5449"/>
    <x v="2715"/>
    <d v="2014-09-12T00:00:00"/>
    <d v="2014-09-19T00:00:00"/>
    <s v="Standard Class"/>
    <x v="638"/>
    <s v="Tom Ashbrook"/>
    <s v="HOME OFFICE"/>
    <s v="united states"/>
    <s v="Olathe"/>
    <s v="Kansas"/>
    <n v="66062"/>
    <s v="Central"/>
    <s v="TEC-AC-10001542"/>
    <x v="2"/>
    <x v="11"/>
    <x v="1678"/>
    <n v="57.4"/>
    <n v="5"/>
    <n v="10"/>
    <s v="Grande"/>
    <n v="0"/>
    <n v="0"/>
    <n v="0"/>
    <n v="57.4"/>
    <s v="Medio"/>
    <n v="10.906000000000001"/>
    <n v="0.19"/>
    <n v="-46.494"/>
    <n v="7"/>
    <n v="7"/>
    <s v="CORRECTO"/>
    <n v="2014"/>
    <n v="0"/>
  </r>
  <r>
    <x v="5450"/>
    <x v="2715"/>
    <d v="2014-09-12T00:00:00"/>
    <d v="2014-09-19T00:00:00"/>
    <s v="Standard Class"/>
    <x v="638"/>
    <s v="Tom Ashbrook"/>
    <s v="HOME OFFICE"/>
    <s v="united states"/>
    <s v="Olathe"/>
    <s v="Kansas"/>
    <n v="66062"/>
    <s v="Central"/>
    <s v="OFF-BI-10004519"/>
    <x v="1"/>
    <x v="8"/>
    <x v="889"/>
    <n v="331.96"/>
    <n v="2"/>
    <n v="27"/>
    <s v="Pequeño"/>
    <n v="0"/>
    <n v="0"/>
    <n v="0"/>
    <n v="331.96"/>
    <s v="Alto"/>
    <n v="149.38200000000001"/>
    <n v="0.45000000000000007"/>
    <n v="-182.578"/>
    <n v="7"/>
    <n v="7"/>
    <s v="CORRECTO"/>
    <n v="2014"/>
    <n v="0"/>
  </r>
  <r>
    <x v="5451"/>
    <x v="2715"/>
    <d v="2014-09-12T00:00:00"/>
    <d v="2014-09-19T00:00:00"/>
    <s v="Standard Class"/>
    <x v="638"/>
    <s v="Tom Ashbrook"/>
    <s v="HOME OFFICE"/>
    <s v="united states"/>
    <s v="Olathe"/>
    <s v="Kansas"/>
    <n v="66062"/>
    <s v="Central"/>
    <s v="FUR-FU-10003464"/>
    <x v="0"/>
    <x v="5"/>
    <x v="1479"/>
    <n v="40.56"/>
    <n v="2"/>
    <n v="11"/>
    <s v="Pequeño"/>
    <n v="0"/>
    <n v="0"/>
    <n v="0"/>
    <n v="40.56"/>
    <s v="Bajo"/>
    <n v="12.979200000000001"/>
    <n v="0.32"/>
    <n v="-27.5808"/>
    <n v="7"/>
    <n v="7"/>
    <s v="CORRECTO"/>
    <n v="2014"/>
    <n v="0"/>
  </r>
  <r>
    <x v="5452"/>
    <x v="2716"/>
    <d v="2016-07-22T00:00:00"/>
    <d v="2016-07-29T00:00:00"/>
    <s v="Standard Class"/>
    <x v="607"/>
    <s v="Kristina Nunn"/>
    <s v="HOME OFFICE"/>
    <s v="united states"/>
    <s v="Sparks"/>
    <s v="Nevada"/>
    <n v="89431"/>
    <s v="West"/>
    <s v="OFF-SU-10004261"/>
    <x v="1"/>
    <x v="14"/>
    <x v="610"/>
    <n v="86.2"/>
    <n v="5"/>
    <n v="14"/>
    <s v="Grande"/>
    <n v="0"/>
    <n v="0"/>
    <n v="0"/>
    <n v="86.2"/>
    <s v="Medio"/>
    <n v="24.998000000000001"/>
    <n v="0.28999999999999998"/>
    <n v="-61.201999999999998"/>
    <n v="7"/>
    <n v="7"/>
    <s v="CORRECTO"/>
    <n v="2016"/>
    <n v="0"/>
  </r>
  <r>
    <x v="5453"/>
    <x v="2717"/>
    <d v="2017-05-19T00:00:00"/>
    <d v="2017-05-23T00:00:00"/>
    <s v="Standard Class"/>
    <x v="601"/>
    <s v="Patrick Jones"/>
    <s v="CORPORATE"/>
    <s v="united states"/>
    <s v="Rockford"/>
    <s v="Illinois"/>
    <n v="61107"/>
    <s v="Central"/>
    <s v="OFF-PA-10004733"/>
    <x v="1"/>
    <x v="10"/>
    <x v="1580"/>
    <n v="38.015999999999998"/>
    <n v="6"/>
    <n v="13"/>
    <s v="Grande"/>
    <n v="0.2"/>
    <n v="7.6032000000000002"/>
    <n v="-7.6032000000000002"/>
    <n v="45.619199999999999"/>
    <s v="Bajo"/>
    <n v="13.780799999999999"/>
    <n v="0.36249999999999999"/>
    <n v="-16.632000000000001"/>
    <n v="4"/>
    <n v="4"/>
    <s v="CORRECTO"/>
    <n v="2017"/>
    <n v="0"/>
  </r>
  <r>
    <x v="5454"/>
    <x v="2718"/>
    <d v="2017-04-28T00:00:00"/>
    <d v="2017-05-02T00:00:00"/>
    <s v="Standard Class"/>
    <x v="204"/>
    <s v="Matt Connell"/>
    <s v="CORPORATE"/>
    <s v="united states"/>
    <s v="Philadelphia"/>
    <s v="Pennsylvania"/>
    <n v="19143"/>
    <s v="East"/>
    <s v="OFF-ST-10001325"/>
    <x v="1"/>
    <x v="4"/>
    <x v="471"/>
    <n v="8.3840000000000003"/>
    <n v="1"/>
    <n v="35"/>
    <s v="Pequeño"/>
    <n v="0.2"/>
    <n v="1.6768000000000001"/>
    <n v="-1.6768000000000001"/>
    <n v="10.0608"/>
    <s v="Bajo"/>
    <n v="0.73360000000000003"/>
    <n v="8.7499999999999994E-2"/>
    <n v="-5.9736000000000002"/>
    <n v="4"/>
    <n v="4"/>
    <s v="CORRECTO"/>
    <n v="2017"/>
    <n v="0"/>
  </r>
  <r>
    <x v="5455"/>
    <x v="2718"/>
    <d v="2017-04-28T00:00:00"/>
    <d v="2017-05-02T00:00:00"/>
    <s v="Standard Class"/>
    <x v="204"/>
    <s v="Matt Connell"/>
    <s v="CORPORATE"/>
    <s v="united states"/>
    <s v="Philadelphia"/>
    <s v="Pennsylvania"/>
    <n v="19143"/>
    <s v="East"/>
    <s v="OFF-AR-10003056"/>
    <x v="1"/>
    <x v="6"/>
    <x v="18"/>
    <n v="6.8479999999999999"/>
    <n v="2"/>
    <n v="23"/>
    <s v="Pequeño"/>
    <n v="0.2"/>
    <n v="1.3696000000000002"/>
    <n v="-1.3695999999999999"/>
    <n v="8.2176000000000009"/>
    <s v="Bajo"/>
    <n v="0.77039999999999997"/>
    <n v="0.1125"/>
    <n v="-4.7080000000000002"/>
    <n v="4"/>
    <n v="4"/>
    <s v="CORRECTO"/>
    <n v="2017"/>
    <n v="0"/>
  </r>
  <r>
    <x v="5456"/>
    <x v="2719"/>
    <d v="2017-12-29T00:00:00"/>
    <d v="2018-01-02T00:00:00"/>
    <s v="Standard Class"/>
    <x v="94"/>
    <s v="Bruce Stewart"/>
    <s v="CONSUMER"/>
    <s v="united states"/>
    <s v="Edmonds"/>
    <s v="Washington"/>
    <n v="98026"/>
    <s v="West"/>
    <s v="OFF-FA-10000089"/>
    <x v="1"/>
    <x v="13"/>
    <x v="1732"/>
    <n v="19.600000000000001"/>
    <n v="5"/>
    <n v="5"/>
    <s v="Grande"/>
    <n v="0"/>
    <n v="0"/>
    <n v="0"/>
    <n v="19.600000000000001"/>
    <s v="Bajo"/>
    <n v="9.6039999999999992"/>
    <n v="0.48999999999999994"/>
    <n v="-9.9960000000000004"/>
    <n v="4"/>
    <n v="4"/>
    <s v="CORRECTO"/>
    <n v="2017"/>
    <n v="0"/>
  </r>
  <r>
    <x v="5457"/>
    <x v="2719"/>
    <d v="2017-12-29T00:00:00"/>
    <d v="2018-01-02T00:00:00"/>
    <s v="Standard Class"/>
    <x v="94"/>
    <s v="Bruce Stewart"/>
    <s v="CONSUMER"/>
    <s v="united states"/>
    <s v="Edmonds"/>
    <s v="Washington"/>
    <n v="98026"/>
    <s v="West"/>
    <s v="FUR-FU-10004093"/>
    <x v="0"/>
    <x v="5"/>
    <x v="1168"/>
    <n v="68.459999999999994"/>
    <n v="2"/>
    <n v="8"/>
    <s v="Pequeño"/>
    <n v="0"/>
    <n v="0"/>
    <n v="0"/>
    <n v="68.459999999999994"/>
    <s v="Medio"/>
    <n v="20.538"/>
    <n v="0.30000000000000004"/>
    <n v="-47.921999999999997"/>
    <n v="4"/>
    <n v="4"/>
    <s v="CORRECTO"/>
    <n v="2017"/>
    <n v="0"/>
  </r>
  <r>
    <x v="5458"/>
    <x v="2720"/>
    <d v="2017-09-04T00:00:00"/>
    <d v="2017-09-06T00:00:00"/>
    <s v="Second Class"/>
    <x v="7"/>
    <s v="Pete Kriz"/>
    <s v="CONSUMER"/>
    <s v="united states"/>
    <s v="San Francisco"/>
    <s v="California"/>
    <n v="94122"/>
    <s v="West"/>
    <s v="OFF-BI-10004022"/>
    <x v="1"/>
    <x v="8"/>
    <x v="755"/>
    <n v="13.343999999999999"/>
    <n v="6"/>
    <n v="29"/>
    <s v="Grande"/>
    <n v="0.2"/>
    <n v="2.6688000000000001"/>
    <n v="-2.6688000000000001"/>
    <n v="16.012799999999999"/>
    <s v="Bajo"/>
    <n v="4.3368000000000002"/>
    <n v="0.32500000000000001"/>
    <n v="-6.3384"/>
    <n v="2"/>
    <n v="2"/>
    <s v="CORRECTO"/>
    <n v="2017"/>
    <n v="0"/>
  </r>
  <r>
    <x v="5459"/>
    <x v="2720"/>
    <d v="2017-09-04T00:00:00"/>
    <d v="2017-09-06T00:00:00"/>
    <s v="Second Class"/>
    <x v="7"/>
    <s v="Pete Kriz"/>
    <s v="CONSUMER"/>
    <s v="united states"/>
    <s v="San Francisco"/>
    <s v="California"/>
    <n v="94122"/>
    <s v="West"/>
    <s v="FUR-TA-10001771"/>
    <x v="0"/>
    <x v="3"/>
    <x v="1733"/>
    <n v="1478.2719999999999"/>
    <n v="8"/>
    <n v="19"/>
    <s v="Grande"/>
    <n v="0.2"/>
    <n v="295.65440000000001"/>
    <n v="-295.65440000000001"/>
    <n v="1773.9263999999998"/>
    <s v="Muy Alto"/>
    <n v="92.391999999999996"/>
    <n v="6.25E-2"/>
    <n v="-1090.2256"/>
    <n v="2"/>
    <n v="2"/>
    <s v="CORRECTO"/>
    <n v="2017"/>
    <n v="0"/>
  </r>
  <r>
    <x v="5460"/>
    <x v="2721"/>
    <d v="2014-03-21T00:00:00"/>
    <d v="2014-03-25T00:00:00"/>
    <s v="Standard Class"/>
    <x v="131"/>
    <s v="Thomas Seio"/>
    <s v="CORPORATE"/>
    <s v="united states"/>
    <s v="Asheville"/>
    <s v="North Carolina"/>
    <n v="28806"/>
    <s v="South"/>
    <s v="OFF-ST-10002301"/>
    <x v="1"/>
    <x v="4"/>
    <x v="1499"/>
    <n v="16.271999999999998"/>
    <n v="1"/>
    <n v="21"/>
    <s v="Pequeño"/>
    <n v="0.2"/>
    <n v="3.2544"/>
    <n v="-3.2544"/>
    <n v="19.526399999999999"/>
    <s v="Bajo"/>
    <n v="-3.8645999999999998"/>
    <n v="-0.23750000000000002"/>
    <n v="-16.882200000000001"/>
    <n v="4"/>
    <n v="4"/>
    <s v="CORRECTO"/>
    <n v="2014"/>
    <n v="0"/>
  </r>
  <r>
    <x v="5461"/>
    <x v="2722"/>
    <d v="2017-09-28T00:00:00"/>
    <d v="2017-10-04T00:00:00"/>
    <s v="Standard Class"/>
    <x v="232"/>
    <s v="Bruce Degenhardt"/>
    <s v="CONSUMER"/>
    <s v="united states"/>
    <s v="Los Angeles"/>
    <s v="California"/>
    <n v="90032"/>
    <s v="West"/>
    <s v="FUR-FU-10001706"/>
    <x v="0"/>
    <x v="5"/>
    <x v="50"/>
    <n v="9.24"/>
    <n v="3"/>
    <n v="44"/>
    <s v="Mediano"/>
    <n v="0"/>
    <n v="0"/>
    <n v="0"/>
    <n v="9.24"/>
    <s v="Bajo"/>
    <n v="4.4352"/>
    <n v="0.48"/>
    <n v="-4.8048000000000002"/>
    <n v="6"/>
    <n v="6"/>
    <s v="CORRECTO"/>
    <n v="2017"/>
    <n v="0"/>
  </r>
  <r>
    <x v="5462"/>
    <x v="2723"/>
    <d v="2014-01-19T00:00:00"/>
    <d v="2014-01-20T00:00:00"/>
    <s v="First Class"/>
    <x v="358"/>
    <s v="Toby Swindell"/>
    <s v="CONSUMER"/>
    <s v="united states"/>
    <s v="Scottsdale"/>
    <s v="Arizona"/>
    <n v="85254"/>
    <s v="West"/>
    <s v="OFF-BI-10003676"/>
    <x v="1"/>
    <x v="8"/>
    <x v="824"/>
    <n v="32.340000000000003"/>
    <n v="10"/>
    <n v="51"/>
    <s v="Grande"/>
    <n v="0.7"/>
    <n v="22.638000000000002"/>
    <n v="-22.638000000000002"/>
    <n v="54.978000000000009"/>
    <s v="Medio"/>
    <n v="-23.716000000000001"/>
    <n v="-0.73333333333333328"/>
    <n v="-33.417999999999999"/>
    <n v="1"/>
    <n v="1"/>
    <s v="CORRECTO"/>
    <n v="2014"/>
    <n v="0"/>
  </r>
  <r>
    <x v="5463"/>
    <x v="2723"/>
    <d v="2014-01-19T00:00:00"/>
    <d v="2014-01-20T00:00:00"/>
    <s v="First Class"/>
    <x v="358"/>
    <s v="Toby Swindell"/>
    <s v="CONSUMER"/>
    <s v="united states"/>
    <s v="Scottsdale"/>
    <s v="Arizona"/>
    <n v="85254"/>
    <s v="West"/>
    <s v="OFF-PA-10000659"/>
    <x v="1"/>
    <x v="10"/>
    <x v="1295"/>
    <n v="56.064"/>
    <n v="4"/>
    <n v="25"/>
    <s v="Mediano"/>
    <n v="0.2"/>
    <n v="11.212800000000001"/>
    <n v="-11.2128"/>
    <n v="67.276800000000009"/>
    <s v="Medio"/>
    <n v="19.622399999999999"/>
    <n v="0.35"/>
    <n v="-25.2288"/>
    <n v="1"/>
    <n v="1"/>
    <s v="CORRECTO"/>
    <n v="2014"/>
    <n v="0"/>
  </r>
  <r>
    <x v="5464"/>
    <x v="2723"/>
    <d v="2014-01-19T00:00:00"/>
    <d v="2014-01-20T00:00:00"/>
    <s v="First Class"/>
    <x v="358"/>
    <s v="Toby Swindell"/>
    <s v="CONSUMER"/>
    <s v="united states"/>
    <s v="Scottsdale"/>
    <s v="Arizona"/>
    <n v="85254"/>
    <s v="West"/>
    <s v="OFF-EN-10002504"/>
    <x v="1"/>
    <x v="12"/>
    <x v="113"/>
    <n v="108.72"/>
    <n v="5"/>
    <n v="24"/>
    <s v="Grande"/>
    <n v="0.2"/>
    <n v="21.744"/>
    <n v="-21.744"/>
    <n v="130.464"/>
    <s v="Medio"/>
    <n v="36.692999999999998"/>
    <n v="0.33749999999999997"/>
    <n v="-50.283000000000001"/>
    <n v="1"/>
    <n v="1"/>
    <s v="CORRECTO"/>
    <n v="2014"/>
    <n v="0"/>
  </r>
  <r>
    <x v="5465"/>
    <x v="2723"/>
    <d v="2014-01-19T00:00:00"/>
    <d v="2014-01-20T00:00:00"/>
    <s v="First Class"/>
    <x v="358"/>
    <s v="Toby Swindell"/>
    <s v="CONSUMER"/>
    <s v="united states"/>
    <s v="Scottsdale"/>
    <s v="Arizona"/>
    <n v="85254"/>
    <s v="West"/>
    <s v="FUR-BO-10001972"/>
    <x v="0"/>
    <x v="0"/>
    <x v="367"/>
    <n v="181.47"/>
    <n v="5"/>
    <n v="37"/>
    <s v="Grande"/>
    <n v="0.7"/>
    <n v="127.029"/>
    <n v="-127.029"/>
    <n v="308.49900000000002"/>
    <s v="Alto"/>
    <n v="-320.59699999999998"/>
    <n v="-1.7666666666666666"/>
    <n v="-375.03800000000001"/>
    <n v="1"/>
    <n v="1"/>
    <s v="CORRECTO"/>
    <n v="2014"/>
    <n v="0"/>
  </r>
  <r>
    <x v="5466"/>
    <x v="2724"/>
    <d v="2014-02-14T00:00:00"/>
    <d v="2014-02-19T00:00:00"/>
    <s v="Second Class"/>
    <x v="461"/>
    <s v="Shui Tom"/>
    <s v="CONSUMER"/>
    <s v="united states"/>
    <s v="Houston"/>
    <s v="Texas"/>
    <n v="77095"/>
    <s v="Central"/>
    <s v="OFF-PA-10000466"/>
    <x v="1"/>
    <x v="10"/>
    <x v="942"/>
    <n v="16.175999999999998"/>
    <n v="3"/>
    <n v="12"/>
    <s v="Mediano"/>
    <n v="0.2"/>
    <n v="3.2351999999999999"/>
    <n v="-3.2351999999999999"/>
    <n v="19.411199999999997"/>
    <s v="Bajo"/>
    <n v="6.0659999999999998"/>
    <n v="0.375"/>
    <n v="-6.8747999999999996"/>
    <n v="5"/>
    <n v="5"/>
    <s v="CORRECTO"/>
    <n v="2014"/>
    <n v="0"/>
  </r>
  <r>
    <x v="5467"/>
    <x v="2725"/>
    <d v="2016-06-09T00:00:00"/>
    <d v="2016-06-14T00:00:00"/>
    <s v="Standard Class"/>
    <x v="203"/>
    <s v="Dean Braden"/>
    <s v="CONSUMER"/>
    <s v="united states"/>
    <s v="San Francisco"/>
    <s v="California"/>
    <n v="94109"/>
    <s v="West"/>
    <s v="FUR-CH-10002774"/>
    <x v="0"/>
    <x v="1"/>
    <x v="23"/>
    <n v="122.352"/>
    <n v="3"/>
    <n v="19"/>
    <s v="Mediano"/>
    <n v="0.2"/>
    <n v="24.470400000000001"/>
    <n v="-24.470400000000001"/>
    <n v="146.82240000000002"/>
    <s v="Medio"/>
    <n v="13.7646"/>
    <n v="0.11249999999999999"/>
    <n v="-84.117000000000004"/>
    <n v="5"/>
    <n v="5"/>
    <s v="CORRECTO"/>
    <n v="2016"/>
    <n v="0"/>
  </r>
  <r>
    <x v="5468"/>
    <x v="2726"/>
    <d v="2014-09-26T00:00:00"/>
    <d v="2014-09-27T00:00:00"/>
    <s v="First Class"/>
    <x v="580"/>
    <s v="Karen Ferguson"/>
    <s v="HOME OFFICE"/>
    <s v="united states"/>
    <s v="San Diego"/>
    <s v="California"/>
    <n v="92105"/>
    <s v="West"/>
    <s v="FUR-CH-10000454"/>
    <x v="0"/>
    <x v="1"/>
    <x v="1"/>
    <n v="585.55200000000002"/>
    <n v="3"/>
    <n v="51"/>
    <s v="Mediano"/>
    <n v="0.2"/>
    <n v="117.11040000000001"/>
    <n v="-117.1104"/>
    <n v="702.66240000000005"/>
    <s v="Muy Alto"/>
    <n v="73.194000000000003"/>
    <n v="0.125"/>
    <n v="-395.24759999999998"/>
    <n v="1"/>
    <n v="1"/>
    <s v="CORRECTO"/>
    <n v="2014"/>
    <n v="0"/>
  </r>
  <r>
    <x v="5469"/>
    <x v="2726"/>
    <d v="2014-09-26T00:00:00"/>
    <d v="2014-09-27T00:00:00"/>
    <s v="First Class"/>
    <x v="580"/>
    <s v="Karen Ferguson"/>
    <s v="HOME OFFICE"/>
    <s v="united states"/>
    <s v="San Diego"/>
    <s v="California"/>
    <n v="92105"/>
    <s v="West"/>
    <s v="OFF-PA-10004888"/>
    <x v="1"/>
    <x v="10"/>
    <x v="968"/>
    <n v="19.440000000000001"/>
    <n v="3"/>
    <n v="25"/>
    <s v="Mediano"/>
    <n v="0"/>
    <n v="0"/>
    <n v="0"/>
    <n v="19.440000000000001"/>
    <s v="Bajo"/>
    <n v="9.3312000000000008"/>
    <n v="0.48000000000000004"/>
    <n v="-10.1088"/>
    <n v="1"/>
    <n v="1"/>
    <s v="CORRECTO"/>
    <n v="2014"/>
    <n v="0"/>
  </r>
  <r>
    <x v="5470"/>
    <x v="2727"/>
    <d v="2016-05-30T00:00:00"/>
    <d v="2016-06-04T00:00:00"/>
    <s v="Standard Class"/>
    <x v="594"/>
    <s v="Justin MacKendrick"/>
    <s v="CONSUMER"/>
    <s v="united states"/>
    <s v="Hamilton"/>
    <s v="Ohio"/>
    <n v="45011"/>
    <s v="East"/>
    <s v="OFF-AP-10003842"/>
    <x v="1"/>
    <x v="9"/>
    <x v="1256"/>
    <n v="123.92"/>
    <n v="5"/>
    <n v="24"/>
    <s v="Grande"/>
    <n v="0.2"/>
    <n v="24.784000000000002"/>
    <n v="-24.783999999999999"/>
    <n v="148.70400000000001"/>
    <s v="Medio"/>
    <n v="9.2940000000000005"/>
    <n v="7.4999999999999997E-2"/>
    <n v="-89.841999999999999"/>
    <n v="5"/>
    <n v="5"/>
    <s v="CORRECTO"/>
    <n v="2016"/>
    <n v="0"/>
  </r>
  <r>
    <x v="5471"/>
    <x v="2728"/>
    <d v="2017-12-19T00:00:00"/>
    <d v="2017-12-23T00:00:00"/>
    <s v="Standard Class"/>
    <x v="700"/>
    <s v="Tony Sayre"/>
    <s v="CONSUMER"/>
    <s v="united states"/>
    <s v="Parker"/>
    <s v="Colorado"/>
    <n v="80134"/>
    <s v="West"/>
    <s v="FUR-FU-10000320"/>
    <x v="0"/>
    <x v="5"/>
    <x v="1521"/>
    <n v="13.36"/>
    <n v="5"/>
    <n v="30"/>
    <s v="Grande"/>
    <n v="0.2"/>
    <n v="2.6720000000000002"/>
    <n v="-2.6720000000000002"/>
    <n v="16.032"/>
    <s v="Bajo"/>
    <n v="4.008"/>
    <n v="0.3"/>
    <n v="-6.68"/>
    <n v="4"/>
    <n v="4"/>
    <s v="CORRECTO"/>
    <n v="2017"/>
    <n v="0"/>
  </r>
  <r>
    <x v="5472"/>
    <x v="2728"/>
    <d v="2017-12-19T00:00:00"/>
    <d v="2017-12-23T00:00:00"/>
    <s v="Standard Class"/>
    <x v="700"/>
    <s v="Tony Sayre"/>
    <s v="CONSUMER"/>
    <s v="united states"/>
    <s v="Parker"/>
    <s v="Colorado"/>
    <n v="80134"/>
    <s v="West"/>
    <s v="OFF-ST-10002554"/>
    <x v="1"/>
    <x v="4"/>
    <x v="1153"/>
    <n v="78.256"/>
    <n v="2"/>
    <n v="29"/>
    <s v="Pequeño"/>
    <n v="0.2"/>
    <n v="15.651200000000001"/>
    <n v="-15.651199999999999"/>
    <n v="93.907200000000003"/>
    <s v="Medio"/>
    <n v="-17.607600000000001"/>
    <n v="-0.22500000000000001"/>
    <n v="-80.212400000000002"/>
    <n v="4"/>
    <n v="4"/>
    <s v="CORRECTO"/>
    <n v="2017"/>
    <n v="0"/>
  </r>
  <r>
    <x v="5473"/>
    <x v="2728"/>
    <d v="2017-12-19T00:00:00"/>
    <d v="2017-12-23T00:00:00"/>
    <s v="Standard Class"/>
    <x v="700"/>
    <s v="Tony Sayre"/>
    <s v="CONSUMER"/>
    <s v="united states"/>
    <s v="Parker"/>
    <s v="Colorado"/>
    <n v="80134"/>
    <s v="West"/>
    <s v="FUR-BO-10000468"/>
    <x v="0"/>
    <x v="0"/>
    <x v="1180"/>
    <n v="102.018"/>
    <n v="7"/>
    <n v="21"/>
    <s v="Grande"/>
    <n v="0.7"/>
    <n v="71.412599999999998"/>
    <n v="-71.412599999999998"/>
    <n v="173.4306"/>
    <s v="Medio"/>
    <n v="-183.63239999999999"/>
    <n v="-1.7999999999999998"/>
    <n v="-214.23779999999999"/>
    <n v="4"/>
    <n v="4"/>
    <s v="CORRECTO"/>
    <n v="2017"/>
    <n v="0"/>
  </r>
  <r>
    <x v="5474"/>
    <x v="2729"/>
    <d v="2017-12-26T00:00:00"/>
    <d v="2017-12-26T00:00:00"/>
    <s v="Same Day"/>
    <x v="289"/>
    <s v="Yoseph Carroll"/>
    <s v="CORPORATE"/>
    <s v="united states"/>
    <s v="Fremont"/>
    <s v="Nebraska"/>
    <n v="68025"/>
    <s v="Central"/>
    <s v="OFF-ST-10004459"/>
    <x v="1"/>
    <x v="4"/>
    <x v="459"/>
    <n v="750.68"/>
    <n v="2"/>
    <n v="28"/>
    <s v="Pequeño"/>
    <n v="0"/>
    <n v="0"/>
    <n v="0"/>
    <n v="750.68"/>
    <s v="Muy Alto"/>
    <n v="37.533999999999999"/>
    <n v="0.05"/>
    <n v="-713.14599999999996"/>
    <n v="0"/>
    <n v="0"/>
    <s v="CORRECTO"/>
    <n v="2017"/>
    <n v="0"/>
  </r>
  <r>
    <x v="5475"/>
    <x v="2730"/>
    <d v="2017-06-15T00:00:00"/>
    <d v="2017-06-18T00:00:00"/>
    <s v="First Class"/>
    <x v="656"/>
    <s v="Dean percer"/>
    <s v="HOME OFFICE"/>
    <s v="united states"/>
    <s v="Maple Grove"/>
    <s v="Minnesota"/>
    <n v="55369"/>
    <s v="Central"/>
    <s v="OFF-LA-10002312"/>
    <x v="1"/>
    <x v="2"/>
    <x v="579"/>
    <n v="44.4"/>
    <n v="3"/>
    <n v="13"/>
    <s v="Mediano"/>
    <n v="0"/>
    <n v="0"/>
    <n v="0"/>
    <n v="44.4"/>
    <s v="Bajo"/>
    <n v="22.2"/>
    <n v="0.5"/>
    <n v="-22.2"/>
    <n v="3"/>
    <n v="3"/>
    <s v="CORRECTO"/>
    <n v="2017"/>
    <n v="0"/>
  </r>
  <r>
    <x v="5476"/>
    <x v="2730"/>
    <d v="2017-06-15T00:00:00"/>
    <d v="2017-06-18T00:00:00"/>
    <s v="First Class"/>
    <x v="656"/>
    <s v="Dean percer"/>
    <s v="HOME OFFICE"/>
    <s v="united states"/>
    <s v="Maple Grove"/>
    <s v="Minnesota"/>
    <n v="55369"/>
    <s v="Central"/>
    <s v="OFF-ST-10001291"/>
    <x v="1"/>
    <x v="4"/>
    <x v="1026"/>
    <n v="84.55"/>
    <n v="5"/>
    <n v="15"/>
    <s v="Grande"/>
    <n v="0"/>
    <n v="0"/>
    <n v="0"/>
    <n v="84.55"/>
    <s v="Medio"/>
    <n v="22.828499999999998"/>
    <n v="0.26999999999999996"/>
    <n v="-61.721499999999999"/>
    <n v="3"/>
    <n v="3"/>
    <s v="CORRECTO"/>
    <n v="2017"/>
    <n v="0"/>
  </r>
  <r>
    <x v="5477"/>
    <x v="2730"/>
    <d v="2017-06-15T00:00:00"/>
    <d v="2017-06-18T00:00:00"/>
    <s v="First Class"/>
    <x v="656"/>
    <s v="Dean percer"/>
    <s v="HOME OFFICE"/>
    <s v="united states"/>
    <s v="Maple Grove"/>
    <s v="Minnesota"/>
    <n v="55369"/>
    <s v="Central"/>
    <s v="OFF-PA-10003022"/>
    <x v="1"/>
    <x v="10"/>
    <x v="1653"/>
    <n v="17.940000000000001"/>
    <n v="3"/>
    <n v="15"/>
    <s v="Mediano"/>
    <n v="0"/>
    <n v="0"/>
    <n v="0"/>
    <n v="17.940000000000001"/>
    <s v="Bajo"/>
    <n v="8.7905999999999995"/>
    <n v="0.48999999999999994"/>
    <n v="-9.1494"/>
    <n v="3"/>
    <n v="3"/>
    <s v="CORRECTO"/>
    <n v="2017"/>
    <n v="0"/>
  </r>
  <r>
    <x v="5478"/>
    <x v="2731"/>
    <d v="2016-11-20T00:00:00"/>
    <d v="2016-11-24T00:00:00"/>
    <s v="Standard Class"/>
    <x v="81"/>
    <s v="Shirley Jackson"/>
    <s v="CONSUMER"/>
    <s v="united states"/>
    <s v="Newark"/>
    <s v="Delaware"/>
    <n v="19711"/>
    <s v="East"/>
    <s v="OFF-BI-10002133"/>
    <x v="1"/>
    <x v="8"/>
    <x v="1147"/>
    <n v="128.4"/>
    <n v="3"/>
    <n v="42"/>
    <s v="Mediano"/>
    <n v="0"/>
    <n v="0"/>
    <n v="0"/>
    <n v="128.4"/>
    <s v="Medio"/>
    <n v="62.915999999999997"/>
    <n v="0.48999999999999994"/>
    <n v="-65.483999999999995"/>
    <n v="4"/>
    <n v="4"/>
    <s v="CORRECTO"/>
    <n v="2016"/>
    <n v="0"/>
  </r>
  <r>
    <x v="5479"/>
    <x v="2732"/>
    <d v="2014-03-31T00:00:00"/>
    <d v="2014-04-04T00:00:00"/>
    <s v="Standard Class"/>
    <x v="208"/>
    <s v="Karen Bern"/>
    <s v="CORPORATE"/>
    <s v="united states"/>
    <s v="Miami"/>
    <s v="Florida"/>
    <n v="33180"/>
    <s v="South"/>
    <s v="OFF-BI-10001097"/>
    <x v="1"/>
    <x v="8"/>
    <x v="797"/>
    <n v="1.869"/>
    <n v="1"/>
    <n v="32"/>
    <s v="Pequeño"/>
    <n v="0.7"/>
    <n v="1.3083"/>
    <n v="-1.3083"/>
    <n v="3.1772999999999998"/>
    <s v="Bajo"/>
    <n v="-1.3083"/>
    <n v="-0.70000000000000007"/>
    <n v="-1.869"/>
    <n v="4"/>
    <n v="4"/>
    <s v="CORRECTO"/>
    <n v="2014"/>
    <n v="0"/>
  </r>
  <r>
    <x v="5480"/>
    <x v="2733"/>
    <d v="2017-10-08T00:00:00"/>
    <d v="2017-10-14T00:00:00"/>
    <s v="Standard Class"/>
    <x v="294"/>
    <s v="Chris Selesnick"/>
    <s v="CORPORATE"/>
    <s v="united states"/>
    <s v="San Diego"/>
    <s v="California"/>
    <n v="92105"/>
    <s v="West"/>
    <s v="TEC-PH-10001336"/>
    <x v="2"/>
    <x v="7"/>
    <x v="950"/>
    <n v="103.19199999999999"/>
    <n v="1"/>
    <n v="27"/>
    <s v="Pequeño"/>
    <n v="0.2"/>
    <n v="20.638400000000001"/>
    <n v="-20.638400000000001"/>
    <n v="123.8304"/>
    <s v="Medio"/>
    <n v="11.6091"/>
    <n v="0.1125"/>
    <n v="-70.944500000000005"/>
    <n v="6"/>
    <n v="6"/>
    <s v="CORRECTO"/>
    <n v="2017"/>
    <n v="0"/>
  </r>
  <r>
    <x v="5481"/>
    <x v="2733"/>
    <d v="2017-10-08T00:00:00"/>
    <d v="2017-10-14T00:00:00"/>
    <s v="Standard Class"/>
    <x v="294"/>
    <s v="Chris Selesnick"/>
    <s v="CORPORATE"/>
    <s v="united states"/>
    <s v="San Diego"/>
    <s v="California"/>
    <n v="92105"/>
    <s v="West"/>
    <s v="TEC-AC-10002305"/>
    <x v="2"/>
    <x v="11"/>
    <x v="1530"/>
    <n v="36"/>
    <n v="2"/>
    <n v="18"/>
    <s v="Pequeño"/>
    <n v="0"/>
    <n v="0"/>
    <n v="0"/>
    <n v="36"/>
    <s v="Bajo"/>
    <n v="6.48"/>
    <n v="0.18000000000000002"/>
    <n v="-29.52"/>
    <n v="6"/>
    <n v="6"/>
    <s v="CORRECTO"/>
    <n v="2017"/>
    <n v="0"/>
  </r>
  <r>
    <x v="5482"/>
    <x v="2733"/>
    <d v="2017-10-08T00:00:00"/>
    <d v="2017-10-14T00:00:00"/>
    <s v="Standard Class"/>
    <x v="294"/>
    <s v="Chris Selesnick"/>
    <s v="CORPORATE"/>
    <s v="united states"/>
    <s v="San Diego"/>
    <s v="California"/>
    <n v="92105"/>
    <s v="West"/>
    <s v="TEC-AC-10003610"/>
    <x v="2"/>
    <x v="11"/>
    <x v="603"/>
    <n v="239.96"/>
    <n v="4"/>
    <n v="20"/>
    <s v="Mediano"/>
    <n v="0"/>
    <n v="0"/>
    <n v="0"/>
    <n v="239.96"/>
    <s v="Alto"/>
    <n v="115.1808"/>
    <n v="0.48"/>
    <n v="-124.7792"/>
    <n v="6"/>
    <n v="6"/>
    <s v="CORRECTO"/>
    <n v="2017"/>
    <n v="0"/>
  </r>
  <r>
    <x v="5483"/>
    <x v="2733"/>
    <d v="2017-10-08T00:00:00"/>
    <d v="2017-10-14T00:00:00"/>
    <s v="Standard Class"/>
    <x v="294"/>
    <s v="Chris Selesnick"/>
    <s v="CORPORATE"/>
    <s v="united states"/>
    <s v="San Diego"/>
    <s v="California"/>
    <n v="92105"/>
    <s v="West"/>
    <s v="OFF-ST-10002301"/>
    <x v="1"/>
    <x v="4"/>
    <x v="1499"/>
    <n v="40.68"/>
    <n v="2"/>
    <n v="21"/>
    <s v="Pequeño"/>
    <n v="0"/>
    <n v="0"/>
    <n v="0"/>
    <n v="40.68"/>
    <s v="Bajo"/>
    <n v="0.40679999999999999"/>
    <n v="0.01"/>
    <n v="-40.273200000000003"/>
    <n v="6"/>
    <n v="6"/>
    <s v="CORRECTO"/>
    <n v="2017"/>
    <n v="0"/>
  </r>
  <r>
    <x v="5484"/>
    <x v="2734"/>
    <d v="2017-01-30T00:00:00"/>
    <d v="2017-02-04T00:00:00"/>
    <s v="Standard Class"/>
    <x v="12"/>
    <s v="Emily Burns"/>
    <s v="CONSUMER"/>
    <s v="united states"/>
    <s v="Miami"/>
    <s v="Florida"/>
    <n v="33142"/>
    <s v="South"/>
    <s v="FUR-CH-10002044"/>
    <x v="0"/>
    <x v="1"/>
    <x v="1734"/>
    <n v="419.13600000000002"/>
    <n v="4"/>
    <n v="7"/>
    <s v="Mediano"/>
    <n v="0.2"/>
    <n v="83.827200000000005"/>
    <n v="-83.827200000000005"/>
    <n v="502.96320000000003"/>
    <s v="Muy Alto"/>
    <n v="-68.1096"/>
    <n v="-0.16249999999999998"/>
    <n v="-403.41840000000002"/>
    <n v="5"/>
    <n v="5"/>
    <s v="CORRECTO"/>
    <n v="2017"/>
    <n v="0"/>
  </r>
  <r>
    <x v="5485"/>
    <x v="2735"/>
    <d v="2014-12-12T00:00:00"/>
    <d v="2014-12-17T00:00:00"/>
    <s v="Standard Class"/>
    <x v="171"/>
    <s v="Philip Brown"/>
    <s v="CONSUMER"/>
    <s v="united states"/>
    <s v="Miami"/>
    <s v="Florida"/>
    <n v="33178"/>
    <s v="South"/>
    <s v="OFF-EN-10001099"/>
    <x v="1"/>
    <x v="12"/>
    <x v="153"/>
    <n v="23.472000000000001"/>
    <n v="3"/>
    <n v="170"/>
    <s v="Mediano"/>
    <n v="0.2"/>
    <n v="4.6944000000000008"/>
    <n v="-4.6943999999999999"/>
    <n v="28.166400000000003"/>
    <s v="Bajo"/>
    <n v="7.6284000000000001"/>
    <n v="0.32500000000000001"/>
    <n v="-11.1492"/>
    <n v="5"/>
    <n v="5"/>
    <s v="CORRECTO"/>
    <n v="2014"/>
    <n v="0"/>
  </r>
  <r>
    <x v="5486"/>
    <x v="2736"/>
    <d v="2015-10-24T00:00:00"/>
    <d v="2015-10-29T00:00:00"/>
    <s v="Standard Class"/>
    <x v="192"/>
    <s v="Michelle Tran"/>
    <s v="HOME OFFICE"/>
    <s v="united states"/>
    <s v="San Antonio"/>
    <s v="Texas"/>
    <n v="78207"/>
    <s v="Central"/>
    <s v="OFF-BI-10004140"/>
    <x v="1"/>
    <x v="8"/>
    <x v="307"/>
    <n v="3.5920000000000001"/>
    <n v="4"/>
    <n v="71"/>
    <s v="Mediano"/>
    <n v="0.8"/>
    <n v="2.8736000000000002"/>
    <n v="-2.8736000000000002"/>
    <n v="6.4656000000000002"/>
    <s v="Bajo"/>
    <n v="-6.2859999999999996"/>
    <n v="-1.7499999999999998"/>
    <n v="-7.0044000000000004"/>
    <n v="5"/>
    <n v="5"/>
    <s v="CORRECTO"/>
    <n v="2015"/>
    <n v="0"/>
  </r>
  <r>
    <x v="5487"/>
    <x v="2737"/>
    <d v="2017-04-01T00:00:00"/>
    <d v="2017-04-04T00:00:00"/>
    <s v="Second Class"/>
    <x v="292"/>
    <s v="Barry Französisch"/>
    <s v="CORPORATE"/>
    <s v="united states"/>
    <s v="Jacksonville"/>
    <s v="Florida"/>
    <n v="32216"/>
    <s v="South"/>
    <s v="TEC-PH-10004897"/>
    <x v="2"/>
    <x v="7"/>
    <x v="1124"/>
    <n v="23.975999999999999"/>
    <n v="3"/>
    <n v="30"/>
    <s v="Mediano"/>
    <n v="0.2"/>
    <n v="4.7952000000000004"/>
    <n v="-4.7952000000000004"/>
    <n v="28.7712"/>
    <s v="Bajo"/>
    <n v="-5.6943000000000001"/>
    <n v="-0.23750000000000002"/>
    <n v="-24.8751"/>
    <n v="3"/>
    <n v="3"/>
    <s v="CORRECTO"/>
    <n v="2017"/>
    <n v="0"/>
  </r>
  <r>
    <x v="5488"/>
    <x v="2737"/>
    <d v="2017-04-01T00:00:00"/>
    <d v="2017-04-04T00:00:00"/>
    <s v="Second Class"/>
    <x v="292"/>
    <s v="Barry Französisch"/>
    <s v="CORPORATE"/>
    <s v="united states"/>
    <s v="Jacksonville"/>
    <s v="Florida"/>
    <n v="32216"/>
    <s v="South"/>
    <s v="OFF-LA-10000262"/>
    <x v="1"/>
    <x v="2"/>
    <x v="941"/>
    <n v="6.2640000000000002"/>
    <n v="3"/>
    <n v="23"/>
    <s v="Mediano"/>
    <n v="0.2"/>
    <n v="1.2528000000000001"/>
    <n v="-1.2527999999999999"/>
    <n v="7.5167999999999999"/>
    <s v="Bajo"/>
    <n v="2.0358000000000001"/>
    <n v="0.32500000000000001"/>
    <n v="-2.9754"/>
    <n v="3"/>
    <n v="3"/>
    <s v="CORRECTO"/>
    <n v="2017"/>
    <n v="0"/>
  </r>
  <r>
    <x v="5489"/>
    <x v="2737"/>
    <d v="2017-04-01T00:00:00"/>
    <d v="2017-04-04T00:00:00"/>
    <s v="Second Class"/>
    <x v="292"/>
    <s v="Barry Französisch"/>
    <s v="CORPORATE"/>
    <s v="united states"/>
    <s v="Jacksonville"/>
    <s v="Florida"/>
    <n v="32216"/>
    <s v="South"/>
    <s v="OFF-AP-10002222"/>
    <x v="1"/>
    <x v="9"/>
    <x v="360"/>
    <n v="20.808"/>
    <n v="3"/>
    <n v="52"/>
    <s v="Mediano"/>
    <n v="0.2"/>
    <n v="4.1616"/>
    <n v="-4.1616"/>
    <n v="24.9696"/>
    <s v="Bajo"/>
    <n v="1.8207"/>
    <n v="8.7499999999999994E-2"/>
    <n v="-14.825699999999999"/>
    <n v="3"/>
    <n v="3"/>
    <s v="CORRECTO"/>
    <n v="2017"/>
    <n v="0"/>
  </r>
  <r>
    <x v="5490"/>
    <x v="2737"/>
    <d v="2017-04-01T00:00:00"/>
    <d v="2017-04-04T00:00:00"/>
    <s v="Second Class"/>
    <x v="292"/>
    <s v="Barry Französisch"/>
    <s v="CORPORATE"/>
    <s v="united states"/>
    <s v="Jacksonville"/>
    <s v="Florida"/>
    <n v="32216"/>
    <s v="South"/>
    <s v="FUR-CH-10003774"/>
    <x v="0"/>
    <x v="1"/>
    <x v="1194"/>
    <n v="218.352"/>
    <n v="3"/>
    <n v="59"/>
    <s v="Mediano"/>
    <n v="0.2"/>
    <n v="43.670400000000001"/>
    <n v="-43.670400000000001"/>
    <n v="262.0224"/>
    <s v="Alto"/>
    <n v="-19.105799999999999"/>
    <n v="-8.7499999999999994E-2"/>
    <n v="-193.78739999999999"/>
    <n v="3"/>
    <n v="3"/>
    <s v="CORRECTO"/>
    <n v="2017"/>
    <n v="0"/>
  </r>
  <r>
    <x v="5491"/>
    <x v="2738"/>
    <d v="2017-01-26T00:00:00"/>
    <d v="2017-01-27T00:00:00"/>
    <s v="First Class"/>
    <x v="0"/>
    <s v="Claire Gute"/>
    <s v="CONSUMER"/>
    <s v="united states"/>
    <s v="Houston"/>
    <s v="Texas"/>
    <n v="77070"/>
    <s v="Central"/>
    <s v="OFF-ST-10000615"/>
    <x v="1"/>
    <x v="4"/>
    <x v="75"/>
    <n v="18.16"/>
    <n v="2"/>
    <n v="32"/>
    <s v="Pequeño"/>
    <n v="0.2"/>
    <n v="3.6320000000000001"/>
    <n v="-3.6320000000000001"/>
    <n v="21.792000000000002"/>
    <s v="Bajo"/>
    <n v="1.8160000000000001"/>
    <n v="0.1"/>
    <n v="-12.712"/>
    <n v="1"/>
    <n v="1"/>
    <s v="CORRECTO"/>
    <n v="2017"/>
    <n v="0"/>
  </r>
  <r>
    <x v="5492"/>
    <x v="2739"/>
    <d v="2014-11-28T00:00:00"/>
    <d v="2014-11-28T00:00:00"/>
    <s v="Same Day"/>
    <x v="723"/>
    <s v="Duane Huffman"/>
    <s v="HOME OFFICE"/>
    <s v="united states"/>
    <s v="San Francisco"/>
    <s v="California"/>
    <n v="94122"/>
    <s v="West"/>
    <s v="OFF-SU-10001225"/>
    <x v="1"/>
    <x v="14"/>
    <x v="327"/>
    <n v="7.36"/>
    <n v="2"/>
    <n v="61"/>
    <s v="Pequeño"/>
    <n v="0"/>
    <n v="0"/>
    <n v="0"/>
    <n v="7.36"/>
    <s v="Bajo"/>
    <n v="0.1472"/>
    <n v="0.02"/>
    <n v="-7.2127999999999997"/>
    <n v="0"/>
    <n v="0"/>
    <s v="CORRECTO"/>
    <n v="2014"/>
    <n v="0"/>
  </r>
  <r>
    <x v="5493"/>
    <x v="2739"/>
    <d v="2014-11-28T00:00:00"/>
    <d v="2014-11-28T00:00:00"/>
    <s v="Same Day"/>
    <x v="723"/>
    <s v="Duane Huffman"/>
    <s v="HOME OFFICE"/>
    <s v="united states"/>
    <s v="San Francisco"/>
    <s v="California"/>
    <n v="94122"/>
    <s v="West"/>
    <s v="OFF-LA-10002043"/>
    <x v="1"/>
    <x v="2"/>
    <x v="255"/>
    <n v="41.4"/>
    <n v="4"/>
    <n v="16"/>
    <s v="Mediano"/>
    <n v="0"/>
    <n v="0"/>
    <n v="0"/>
    <n v="41.4"/>
    <s v="Bajo"/>
    <n v="19.872"/>
    <n v="0.48000000000000004"/>
    <n v="-21.527999999999999"/>
    <n v="0"/>
    <n v="0"/>
    <s v="CORRECTO"/>
    <n v="2014"/>
    <n v="0"/>
  </r>
  <r>
    <x v="5494"/>
    <x v="2739"/>
    <d v="2014-11-28T00:00:00"/>
    <d v="2014-11-28T00:00:00"/>
    <s v="Same Day"/>
    <x v="723"/>
    <s v="Duane Huffman"/>
    <s v="HOME OFFICE"/>
    <s v="united states"/>
    <s v="San Francisco"/>
    <s v="California"/>
    <n v="94122"/>
    <s v="West"/>
    <s v="FUR-BO-10000330"/>
    <x v="0"/>
    <x v="0"/>
    <x v="1107"/>
    <n v="411.33199999999999"/>
    <n v="4"/>
    <n v="10"/>
    <s v="Mediano"/>
    <n v="0.15"/>
    <n v="61.699799999999996"/>
    <n v="-61.699800000000003"/>
    <n v="473.03179999999998"/>
    <s v="Alto"/>
    <n v="-4.8391999999999999"/>
    <n v="-1.1764705882352941E-2"/>
    <n v="-354.47140000000002"/>
    <n v="0"/>
    <n v="0"/>
    <s v="CORRECTO"/>
    <n v="2014"/>
    <n v="0"/>
  </r>
  <r>
    <x v="5495"/>
    <x v="2740"/>
    <d v="2015-09-04T00:00:00"/>
    <d v="2015-09-08T00:00:00"/>
    <s v="Standard Class"/>
    <x v="464"/>
    <s v="Shaun Chance"/>
    <s v="CORPORATE"/>
    <s v="united states"/>
    <s v="Philadelphia"/>
    <s v="Pennsylvania"/>
    <n v="19140"/>
    <s v="East"/>
    <s v="OFF-BI-10001249"/>
    <x v="1"/>
    <x v="8"/>
    <x v="1191"/>
    <n v="7.6559999999999997"/>
    <n v="4"/>
    <n v="41"/>
    <s v="Mediano"/>
    <n v="0.7"/>
    <n v="5.3591999999999995"/>
    <n v="-5.3592000000000004"/>
    <n v="13.0152"/>
    <s v="Bajo"/>
    <n v="-6.1247999999999996"/>
    <n v="-0.79999999999999993"/>
    <n v="-8.4215999999999998"/>
    <n v="4"/>
    <n v="4"/>
    <s v="CORRECTO"/>
    <n v="2015"/>
    <n v="0"/>
  </r>
  <r>
    <x v="5496"/>
    <x v="2741"/>
    <d v="2017-06-12T00:00:00"/>
    <d v="2017-06-16T00:00:00"/>
    <s v="Standard Class"/>
    <x v="643"/>
    <s v="Hunter Glantz"/>
    <s v="CONSUMER"/>
    <s v="united states"/>
    <s v="Marion"/>
    <s v="Ohio"/>
    <n v="43302"/>
    <s v="East"/>
    <s v="TEC-AC-10004469"/>
    <x v="2"/>
    <x v="11"/>
    <x v="241"/>
    <n v="63.92"/>
    <n v="2"/>
    <n v="42"/>
    <s v="Pequeño"/>
    <n v="0.2"/>
    <n v="12.784000000000001"/>
    <n v="-12.784000000000001"/>
    <n v="76.704000000000008"/>
    <s v="Medio"/>
    <n v="19.175999999999998"/>
    <n v="0.3"/>
    <n v="-31.96"/>
    <n v="4"/>
    <n v="4"/>
    <s v="CORRECTO"/>
    <n v="2017"/>
    <n v="0"/>
  </r>
  <r>
    <x v="5497"/>
    <x v="2742"/>
    <d v="2017-07-15T00:00:00"/>
    <d v="2017-07-18T00:00:00"/>
    <s v="Second Class"/>
    <x v="514"/>
    <s v="Michelle Moray"/>
    <s v="CONSUMER"/>
    <s v="united states"/>
    <s v="New York City"/>
    <s v="New York"/>
    <n v="10024"/>
    <s v="East"/>
    <s v="OFF-AR-10001177"/>
    <x v="1"/>
    <x v="6"/>
    <x v="1224"/>
    <n v="6.56"/>
    <n v="2"/>
    <n v="14"/>
    <s v="Pequeño"/>
    <n v="0"/>
    <n v="0"/>
    <n v="0"/>
    <n v="6.56"/>
    <s v="Bajo"/>
    <n v="1.9024000000000001"/>
    <n v="0.29000000000000004"/>
    <n v="-4.6576000000000004"/>
    <n v="3"/>
    <n v="3"/>
    <s v="CORRECTO"/>
    <n v="2017"/>
    <n v="0"/>
  </r>
  <r>
    <x v="5498"/>
    <x v="2742"/>
    <d v="2017-07-15T00:00:00"/>
    <d v="2017-07-18T00:00:00"/>
    <s v="Second Class"/>
    <x v="514"/>
    <s v="Michelle Moray"/>
    <s v="CONSUMER"/>
    <s v="united states"/>
    <s v="New York City"/>
    <s v="New York"/>
    <n v="10024"/>
    <s v="East"/>
    <s v="OFF-LA-10000634"/>
    <x v="1"/>
    <x v="2"/>
    <x v="286"/>
    <n v="7.83"/>
    <n v="3"/>
    <n v="13"/>
    <s v="Mediano"/>
    <n v="0"/>
    <n v="0"/>
    <n v="0"/>
    <n v="7.83"/>
    <s v="Bajo"/>
    <n v="3.6017999999999999"/>
    <n v="0.45999999999999996"/>
    <n v="-4.2282000000000002"/>
    <n v="3"/>
    <n v="3"/>
    <s v="CORRECTO"/>
    <n v="2017"/>
    <n v="0"/>
  </r>
  <r>
    <x v="5499"/>
    <x v="2742"/>
    <d v="2017-07-15T00:00:00"/>
    <d v="2017-07-18T00:00:00"/>
    <s v="Second Class"/>
    <x v="514"/>
    <s v="Michelle Moray"/>
    <s v="CONSUMER"/>
    <s v="united states"/>
    <s v="New York City"/>
    <s v="New York"/>
    <n v="10024"/>
    <s v="East"/>
    <s v="TEC-AC-10004708"/>
    <x v="2"/>
    <x v="11"/>
    <x v="341"/>
    <n v="41.9"/>
    <n v="2"/>
    <n v="12"/>
    <s v="Pequeño"/>
    <n v="0"/>
    <n v="0"/>
    <n v="0"/>
    <n v="41.9"/>
    <s v="Bajo"/>
    <n v="8.7989999999999995"/>
    <n v="0.21"/>
    <n v="-33.100999999999999"/>
    <n v="3"/>
    <n v="3"/>
    <s v="CORRECTO"/>
    <n v="2017"/>
    <n v="0"/>
  </r>
  <r>
    <x v="5500"/>
    <x v="2742"/>
    <d v="2017-07-15T00:00:00"/>
    <d v="2017-07-18T00:00:00"/>
    <s v="Second Class"/>
    <x v="514"/>
    <s v="Michelle Moray"/>
    <s v="CONSUMER"/>
    <s v="united states"/>
    <s v="New York City"/>
    <s v="New York"/>
    <n v="10024"/>
    <s v="East"/>
    <s v="FUR-CH-10002084"/>
    <x v="0"/>
    <x v="1"/>
    <x v="1249"/>
    <n v="664.14599999999996"/>
    <n v="6"/>
    <n v="23"/>
    <s v="Grande"/>
    <n v="0.1"/>
    <n v="66.414599999999993"/>
    <n v="-66.414599999999993"/>
    <n v="730.56059999999991"/>
    <s v="Muy Alto"/>
    <n v="88.552800000000005"/>
    <n v="0.13333333333333336"/>
    <n v="-509.17860000000002"/>
    <n v="3"/>
    <n v="3"/>
    <s v="CORRECTO"/>
    <n v="2017"/>
    <n v="0"/>
  </r>
  <r>
    <x v="5501"/>
    <x v="2742"/>
    <d v="2017-07-15T00:00:00"/>
    <d v="2017-07-18T00:00:00"/>
    <s v="Second Class"/>
    <x v="514"/>
    <s v="Michelle Moray"/>
    <s v="CONSUMER"/>
    <s v="united states"/>
    <s v="New York City"/>
    <s v="New York"/>
    <n v="10024"/>
    <s v="East"/>
    <s v="OFF-PA-10004519"/>
    <x v="1"/>
    <x v="10"/>
    <x v="1045"/>
    <n v="8.9600000000000009"/>
    <n v="2"/>
    <n v="15"/>
    <s v="Pequeño"/>
    <n v="0"/>
    <n v="0"/>
    <n v="0"/>
    <n v="8.9600000000000009"/>
    <s v="Bajo"/>
    <n v="4.3903999999999996"/>
    <n v="0.48999999999999994"/>
    <n v="-4.5696000000000003"/>
    <n v="3"/>
    <n v="3"/>
    <s v="CORRECTO"/>
    <n v="2017"/>
    <n v="0"/>
  </r>
  <r>
    <x v="5502"/>
    <x v="2743"/>
    <d v="2017-11-02T00:00:00"/>
    <d v="2017-11-06T00:00:00"/>
    <s v="Standard Class"/>
    <x v="764"/>
    <s v="Thea Hudgings"/>
    <s v="CORPORATE"/>
    <s v="united states"/>
    <s v="Philadelphia"/>
    <s v="Pennsylvania"/>
    <n v="19140"/>
    <s v="East"/>
    <s v="FUR-FU-10001847"/>
    <x v="0"/>
    <x v="5"/>
    <x v="1364"/>
    <n v="3.3119999999999998"/>
    <n v="1"/>
    <n v="12"/>
    <s v="Pequeño"/>
    <n v="0.2"/>
    <n v="0.66239999999999999"/>
    <n v="-0.66239999999999999"/>
    <n v="3.9743999999999997"/>
    <s v="Bajo"/>
    <n v="0.66239999999999999"/>
    <n v="0.2"/>
    <n v="-1.9872000000000001"/>
    <n v="4"/>
    <n v="4"/>
    <s v="CORRECTO"/>
    <n v="2017"/>
    <n v="0"/>
  </r>
  <r>
    <x v="5503"/>
    <x v="2743"/>
    <d v="2017-11-02T00:00:00"/>
    <d v="2017-11-06T00:00:00"/>
    <s v="Standard Class"/>
    <x v="764"/>
    <s v="Thea Hudgings"/>
    <s v="CORPORATE"/>
    <s v="united states"/>
    <s v="Philadelphia"/>
    <s v="Pennsylvania"/>
    <n v="19140"/>
    <s v="East"/>
    <s v="OFF-AP-10001962"/>
    <x v="1"/>
    <x v="9"/>
    <x v="1603"/>
    <n v="20.135999999999999"/>
    <n v="3"/>
    <n v="28"/>
    <s v="Mediano"/>
    <n v="0.2"/>
    <n v="4.0271999999999997"/>
    <n v="-4.0271999999999997"/>
    <n v="24.1632"/>
    <s v="Bajo"/>
    <n v="1.2585"/>
    <n v="6.25E-2"/>
    <n v="-14.850300000000001"/>
    <n v="4"/>
    <n v="4"/>
    <s v="CORRECTO"/>
    <n v="2017"/>
    <n v="0"/>
  </r>
  <r>
    <x v="5504"/>
    <x v="2743"/>
    <d v="2017-11-02T00:00:00"/>
    <d v="2017-11-06T00:00:00"/>
    <s v="Standard Class"/>
    <x v="764"/>
    <s v="Thea Hudgings"/>
    <s v="CORPORATE"/>
    <s v="united states"/>
    <s v="Philadelphia"/>
    <s v="Pennsylvania"/>
    <n v="19140"/>
    <s v="East"/>
    <s v="OFF-EN-10003845"/>
    <x v="1"/>
    <x v="12"/>
    <x v="436"/>
    <n v="8.8559999999999999"/>
    <n v="3"/>
    <n v="16"/>
    <s v="Mediano"/>
    <n v="0.2"/>
    <n v="1.7712000000000001"/>
    <n v="-1.7712000000000001"/>
    <n v="10.6272"/>
    <s v="Bajo"/>
    <n v="2.8782000000000001"/>
    <n v="0.32500000000000001"/>
    <n v="-4.2065999999999999"/>
    <n v="4"/>
    <n v="4"/>
    <s v="CORRECTO"/>
    <n v="2017"/>
    <n v="0"/>
  </r>
  <r>
    <x v="5505"/>
    <x v="2743"/>
    <d v="2017-11-02T00:00:00"/>
    <d v="2017-11-06T00:00:00"/>
    <s v="Standard Class"/>
    <x v="764"/>
    <s v="Thea Hudgings"/>
    <s v="CORPORATE"/>
    <s v="united states"/>
    <s v="Philadelphia"/>
    <s v="Pennsylvania"/>
    <n v="19140"/>
    <s v="East"/>
    <s v="TEC-PH-10001817"/>
    <x v="2"/>
    <x v="7"/>
    <x v="1106"/>
    <n v="859.2"/>
    <n v="4"/>
    <n v="32"/>
    <s v="Mediano"/>
    <n v="0.4"/>
    <n v="343.68000000000006"/>
    <n v="-343.68"/>
    <n v="1202.8800000000001"/>
    <s v="Muy Alto"/>
    <n v="-186.16"/>
    <n v="-0.21666666666666665"/>
    <n v="-701.68"/>
    <n v="4"/>
    <n v="4"/>
    <s v="CORRECTO"/>
    <n v="2017"/>
    <n v="0"/>
  </r>
  <r>
    <x v="5506"/>
    <x v="2744"/>
    <d v="2016-10-08T00:00:00"/>
    <d v="2016-10-08T00:00:00"/>
    <s v="Same Day"/>
    <x v="32"/>
    <s v="Joel Eaton"/>
    <s v="CONSUMER"/>
    <s v="united states"/>
    <s v="Los Angeles"/>
    <s v="California"/>
    <n v="90036"/>
    <s v="West"/>
    <s v="OFF-PA-10000167"/>
    <x v="1"/>
    <x v="10"/>
    <x v="1080"/>
    <n v="61.96"/>
    <n v="2"/>
    <n v="18"/>
    <s v="Pequeño"/>
    <n v="0"/>
    <n v="0"/>
    <n v="0"/>
    <n v="61.96"/>
    <s v="Medio"/>
    <n v="27.882000000000001"/>
    <n v="0.45"/>
    <n v="-34.078000000000003"/>
    <n v="0"/>
    <n v="0"/>
    <s v="CORRECTO"/>
    <n v="2016"/>
    <n v="0"/>
  </r>
  <r>
    <x v="5507"/>
    <x v="2745"/>
    <d v="2016-04-08T00:00:00"/>
    <d v="2016-04-14T00:00:00"/>
    <s v="Standard Class"/>
    <x v="310"/>
    <s v="Patrick Gardner"/>
    <s v="CONSUMER"/>
    <s v="united states"/>
    <s v="Smyrna"/>
    <s v="Georgia"/>
    <n v="30080"/>
    <s v="South"/>
    <s v="OFF-EN-10002973"/>
    <x v="1"/>
    <x v="12"/>
    <x v="1328"/>
    <n v="17.920000000000002"/>
    <n v="4"/>
    <n v="12"/>
    <s v="Mediano"/>
    <n v="0"/>
    <n v="0"/>
    <n v="0"/>
    <n v="17.920000000000002"/>
    <s v="Bajo"/>
    <n v="8.6015999999999995"/>
    <n v="0.47999999999999993"/>
    <n v="-9.3184000000000005"/>
    <n v="6"/>
    <n v="6"/>
    <s v="CORRECTO"/>
    <n v="2016"/>
    <n v="0"/>
  </r>
  <r>
    <x v="5508"/>
    <x v="2746"/>
    <d v="2015-10-08T00:00:00"/>
    <d v="2015-10-12T00:00:00"/>
    <s v="Standard Class"/>
    <x v="93"/>
    <s v="Maria Bertelson"/>
    <s v="CONSUMER"/>
    <s v="united states"/>
    <s v="San Francisco"/>
    <s v="California"/>
    <n v="94122"/>
    <s v="West"/>
    <s v="FUR-FU-10001588"/>
    <x v="0"/>
    <x v="5"/>
    <x v="287"/>
    <n v="145.9"/>
    <n v="5"/>
    <n v="18"/>
    <s v="Grande"/>
    <n v="0"/>
    <n v="0"/>
    <n v="0"/>
    <n v="145.9"/>
    <s v="Medio"/>
    <n v="62.737000000000002"/>
    <n v="0.43"/>
    <n v="-83.162999999999997"/>
    <n v="4"/>
    <n v="4"/>
    <s v="CORRECTO"/>
    <n v="2015"/>
    <n v="0"/>
  </r>
  <r>
    <x v="5509"/>
    <x v="2747"/>
    <d v="2017-05-15T00:00:00"/>
    <d v="2017-05-20T00:00:00"/>
    <s v="Standard Class"/>
    <x v="557"/>
    <s v="Joy Daniels"/>
    <s v="CONSUMER"/>
    <s v="united states"/>
    <s v="Chicago"/>
    <s v="Illinois"/>
    <n v="60653"/>
    <s v="Central"/>
    <s v="OFF-PA-10001736"/>
    <x v="1"/>
    <x v="10"/>
    <x v="130"/>
    <n v="56.704000000000001"/>
    <n v="2"/>
    <n v="18"/>
    <s v="Pequeño"/>
    <n v="0.2"/>
    <n v="11.340800000000002"/>
    <n v="-11.3408"/>
    <n v="68.044800000000009"/>
    <s v="Medio"/>
    <n v="19.137599999999999"/>
    <n v="0.33749999999999997"/>
    <n v="-26.2256"/>
    <n v="5"/>
    <n v="5"/>
    <s v="CORRECTO"/>
    <n v="2017"/>
    <n v="0"/>
  </r>
  <r>
    <x v="5510"/>
    <x v="2747"/>
    <d v="2017-05-15T00:00:00"/>
    <d v="2017-05-20T00:00:00"/>
    <s v="Standard Class"/>
    <x v="557"/>
    <s v="Joy Daniels"/>
    <s v="CONSUMER"/>
    <s v="united states"/>
    <s v="Chicago"/>
    <s v="Illinois"/>
    <n v="60653"/>
    <s v="Central"/>
    <s v="TEC-PH-10002185"/>
    <x v="2"/>
    <x v="7"/>
    <x v="1081"/>
    <n v="11.12"/>
    <n v="2"/>
    <n v="13"/>
    <s v="Pequeño"/>
    <n v="0.2"/>
    <n v="2.2239999999999998"/>
    <n v="-2.2240000000000002"/>
    <n v="13.343999999999999"/>
    <s v="Bajo"/>
    <n v="3.4750000000000001"/>
    <n v="0.31250000000000006"/>
    <n v="-5.4210000000000003"/>
    <n v="5"/>
    <n v="5"/>
    <s v="CORRECTO"/>
    <n v="2017"/>
    <n v="0"/>
  </r>
  <r>
    <x v="5511"/>
    <x v="2748"/>
    <d v="2014-02-24T00:00:00"/>
    <d v="2014-03-02T00:00:00"/>
    <s v="Standard Class"/>
    <x v="371"/>
    <s v="Jennifer Halladay"/>
    <s v="CONSUMER"/>
    <s v="united states"/>
    <s v="Medford"/>
    <s v="Oregon"/>
    <n v="97504"/>
    <s v="West"/>
    <s v="OFF-PA-10000174"/>
    <x v="1"/>
    <x v="10"/>
    <x v="1524"/>
    <n v="32.896000000000001"/>
    <n v="4"/>
    <n v="18"/>
    <s v="Mediano"/>
    <n v="0.2"/>
    <n v="6.5792000000000002"/>
    <n v="-6.5792000000000002"/>
    <n v="39.475200000000001"/>
    <s v="Bajo"/>
    <n v="11.102399999999999"/>
    <n v="0.33749999999999997"/>
    <n v="-15.214399999999999"/>
    <n v="6"/>
    <n v="6"/>
    <s v="CORRECTO"/>
    <n v="2014"/>
    <n v="0"/>
  </r>
  <r>
    <x v="5512"/>
    <x v="2748"/>
    <d v="2014-02-24T00:00:00"/>
    <d v="2014-03-02T00:00:00"/>
    <s v="Standard Class"/>
    <x v="371"/>
    <s v="Jennifer Halladay"/>
    <s v="CONSUMER"/>
    <s v="united states"/>
    <s v="Medford"/>
    <s v="Oregon"/>
    <n v="97504"/>
    <s v="West"/>
    <s v="OFF-PA-10000069"/>
    <x v="1"/>
    <x v="10"/>
    <x v="1578"/>
    <n v="22.776"/>
    <n v="3"/>
    <n v="13"/>
    <s v="Mediano"/>
    <n v="0.2"/>
    <n v="4.5552000000000001"/>
    <n v="-4.5552000000000001"/>
    <n v="27.331199999999999"/>
    <s v="Bajo"/>
    <n v="7.6868999999999996"/>
    <n v="0.33749999999999997"/>
    <n v="-10.533899999999999"/>
    <n v="6"/>
    <n v="6"/>
    <s v="CORRECTO"/>
    <n v="2014"/>
    <n v="0"/>
  </r>
  <r>
    <x v="5513"/>
    <x v="2749"/>
    <d v="2015-05-30T00:00:00"/>
    <d v="2015-06-01T00:00:00"/>
    <s v="First Class"/>
    <x v="633"/>
    <s v="Edward Nazzal"/>
    <s v="CONSUMER"/>
    <s v="united states"/>
    <s v="New York City"/>
    <s v="New York"/>
    <n v="10009"/>
    <s v="East"/>
    <s v="TEC-PH-10001795"/>
    <x v="2"/>
    <x v="7"/>
    <x v="1735"/>
    <n v="239.97"/>
    <n v="3"/>
    <n v="3"/>
    <s v="Mediano"/>
    <n v="0"/>
    <n v="0"/>
    <n v="0"/>
    <n v="239.97"/>
    <s v="Alto"/>
    <n v="2.3997000000000002"/>
    <n v="0.01"/>
    <n v="-237.5703"/>
    <n v="2"/>
    <n v="2"/>
    <s v="CORRECTO"/>
    <n v="2015"/>
    <n v="0"/>
  </r>
  <r>
    <x v="5514"/>
    <x v="2749"/>
    <d v="2015-05-30T00:00:00"/>
    <d v="2015-06-01T00:00:00"/>
    <s v="First Class"/>
    <x v="633"/>
    <s v="Edward Nazzal"/>
    <s v="CONSUMER"/>
    <s v="united states"/>
    <s v="New York City"/>
    <s v="New York"/>
    <n v="10009"/>
    <s v="East"/>
    <s v="OFF-AP-10004540"/>
    <x v="1"/>
    <x v="9"/>
    <x v="1303"/>
    <n v="160.32"/>
    <n v="2"/>
    <n v="13"/>
    <s v="Pequeño"/>
    <n v="0"/>
    <n v="0"/>
    <n v="0"/>
    <n v="160.32"/>
    <s v="Medio"/>
    <n v="44.889600000000002"/>
    <n v="0.28000000000000003"/>
    <n v="-115.43040000000001"/>
    <n v="2"/>
    <n v="2"/>
    <s v="CORRECTO"/>
    <n v="2015"/>
    <n v="0"/>
  </r>
  <r>
    <x v="5515"/>
    <x v="2749"/>
    <d v="2015-05-30T00:00:00"/>
    <d v="2015-06-01T00:00:00"/>
    <s v="First Class"/>
    <x v="633"/>
    <s v="Edward Nazzal"/>
    <s v="CONSUMER"/>
    <s v="united states"/>
    <s v="New York City"/>
    <s v="New York"/>
    <n v="10009"/>
    <s v="East"/>
    <s v="TEC-PH-10001527"/>
    <x v="2"/>
    <x v="7"/>
    <x v="1285"/>
    <n v="128.85"/>
    <n v="3"/>
    <n v="15"/>
    <s v="Mediano"/>
    <n v="0"/>
    <n v="0"/>
    <n v="0"/>
    <n v="128.85"/>
    <s v="Medio"/>
    <n v="3.8654999999999999"/>
    <n v="3.0000000000000002E-2"/>
    <n v="-124.9845"/>
    <n v="2"/>
    <n v="2"/>
    <s v="CORRECTO"/>
    <n v="2015"/>
    <n v="0"/>
  </r>
  <r>
    <x v="5516"/>
    <x v="2750"/>
    <d v="2016-11-18T00:00:00"/>
    <d v="2016-11-21T00:00:00"/>
    <s v="Second Class"/>
    <x v="346"/>
    <s v="Karen Carlisle"/>
    <s v="CORPORATE"/>
    <s v="united states"/>
    <s v="Huntsville"/>
    <s v="Alabama"/>
    <n v="35810"/>
    <s v="South"/>
    <s v="TEC-AC-10003870"/>
    <x v="2"/>
    <x v="11"/>
    <x v="1727"/>
    <n v="1319.96"/>
    <n v="4"/>
    <n v="17"/>
    <s v="Mediano"/>
    <n v="0"/>
    <n v="0"/>
    <n v="0"/>
    <n v="1319.96"/>
    <s v="Muy Alto"/>
    <n v="527.98400000000004"/>
    <n v="0.4"/>
    <n v="-791.976"/>
    <n v="3"/>
    <n v="3"/>
    <s v="CORRECTO"/>
    <n v="2016"/>
    <n v="0"/>
  </r>
  <r>
    <x v="5517"/>
    <x v="2751"/>
    <d v="2017-12-04T00:00:00"/>
    <d v="2017-12-09T00:00:00"/>
    <s v="Standard Class"/>
    <x v="99"/>
    <s v="Michael Stewart"/>
    <s v="CORPORATE"/>
    <s v="united states"/>
    <s v="Philadelphia"/>
    <s v="Pennsylvania"/>
    <n v="19134"/>
    <s v="East"/>
    <s v="FUR-CH-10004540"/>
    <x v="0"/>
    <x v="1"/>
    <x v="871"/>
    <n v="239.96"/>
    <n v="10"/>
    <n v="32"/>
    <s v="Grande"/>
    <n v="0.3"/>
    <n v="71.988"/>
    <n v="-71.988"/>
    <n v="311.94799999999998"/>
    <s v="Alto"/>
    <n v="-10.284000000000001"/>
    <n v="-4.2857142857142858E-2"/>
    <n v="-178.256"/>
    <n v="5"/>
    <n v="5"/>
    <s v="CORRECTO"/>
    <n v="2017"/>
    <n v="0"/>
  </r>
  <r>
    <x v="5518"/>
    <x v="2751"/>
    <d v="2017-12-04T00:00:00"/>
    <d v="2017-12-09T00:00:00"/>
    <s v="Standard Class"/>
    <x v="99"/>
    <s v="Michael Stewart"/>
    <s v="CORPORATE"/>
    <s v="united states"/>
    <s v="Philadelphia"/>
    <s v="Pennsylvania"/>
    <n v="19134"/>
    <s v="East"/>
    <s v="FUR-FU-10004093"/>
    <x v="0"/>
    <x v="5"/>
    <x v="1168"/>
    <n v="54.768000000000001"/>
    <n v="2"/>
    <n v="8"/>
    <s v="Pequeño"/>
    <n v="0.2"/>
    <n v="10.953600000000002"/>
    <n v="-10.9536"/>
    <n v="65.721599999999995"/>
    <s v="Medio"/>
    <n v="6.8460000000000001"/>
    <n v="0.125"/>
    <n v="-36.968400000000003"/>
    <n v="5"/>
    <n v="5"/>
    <s v="CORRECTO"/>
    <n v="2017"/>
    <n v="0"/>
  </r>
  <r>
    <x v="5519"/>
    <x v="2751"/>
    <d v="2017-12-04T00:00:00"/>
    <d v="2017-12-09T00:00:00"/>
    <s v="Standard Class"/>
    <x v="99"/>
    <s v="Michael Stewart"/>
    <s v="CORPORATE"/>
    <s v="united states"/>
    <s v="Philadelphia"/>
    <s v="Pennsylvania"/>
    <n v="19134"/>
    <s v="East"/>
    <s v="OFF-AR-10000716"/>
    <x v="1"/>
    <x v="6"/>
    <x v="794"/>
    <n v="13.391999999999999"/>
    <n v="3"/>
    <n v="20"/>
    <s v="Mediano"/>
    <n v="0.2"/>
    <n v="2.6783999999999999"/>
    <n v="-2.6783999999999999"/>
    <n v="16.070399999999999"/>
    <s v="Bajo"/>
    <n v="3.1806000000000001"/>
    <n v="0.23750000000000002"/>
    <n v="-7.5330000000000004"/>
    <n v="5"/>
    <n v="5"/>
    <s v="CORRECTO"/>
    <n v="2017"/>
    <n v="0"/>
  </r>
  <r>
    <x v="5520"/>
    <x v="2751"/>
    <d v="2017-12-04T00:00:00"/>
    <d v="2017-12-09T00:00:00"/>
    <s v="Standard Class"/>
    <x v="99"/>
    <s v="Michael Stewart"/>
    <s v="CORPORATE"/>
    <s v="united states"/>
    <s v="Philadelphia"/>
    <s v="Pennsylvania"/>
    <n v="19134"/>
    <s v="East"/>
    <s v="OFF-PA-10002709"/>
    <x v="1"/>
    <x v="10"/>
    <x v="1667"/>
    <n v="23.92"/>
    <n v="5"/>
    <n v="16"/>
    <s v="Grande"/>
    <n v="0.2"/>
    <n v="4.7840000000000007"/>
    <n v="-4.7839999999999998"/>
    <n v="28.704000000000001"/>
    <s v="Bajo"/>
    <n v="8.6709999999999994"/>
    <n v="0.36249999999999993"/>
    <n v="-10.465"/>
    <n v="5"/>
    <n v="5"/>
    <s v="CORRECTO"/>
    <n v="2017"/>
    <n v="0"/>
  </r>
  <r>
    <x v="5521"/>
    <x v="2751"/>
    <d v="2017-12-04T00:00:00"/>
    <d v="2017-12-09T00:00:00"/>
    <s v="Standard Class"/>
    <x v="99"/>
    <s v="Michael Stewart"/>
    <s v="CORPORATE"/>
    <s v="united states"/>
    <s v="Philadelphia"/>
    <s v="Pennsylvania"/>
    <n v="19134"/>
    <s v="East"/>
    <s v="TEC-AC-10000580"/>
    <x v="2"/>
    <x v="11"/>
    <x v="906"/>
    <n v="255.96799999999999"/>
    <n v="4"/>
    <n v="14"/>
    <s v="Mediano"/>
    <n v="0.2"/>
    <n v="51.193600000000004"/>
    <n v="-51.193600000000004"/>
    <n v="307.16160000000002"/>
    <s v="Alto"/>
    <n v="-28.796399999999998"/>
    <n v="-0.1125"/>
    <n v="-233.57079999999999"/>
    <n v="5"/>
    <n v="5"/>
    <s v="CORRECTO"/>
    <n v="2017"/>
    <n v="0"/>
  </r>
  <r>
    <x v="5522"/>
    <x v="2752"/>
    <d v="2016-06-05T00:00:00"/>
    <d v="2016-06-07T00:00:00"/>
    <s v="First Class"/>
    <x v="237"/>
    <s v="Chloris Kastensmidt"/>
    <s v="CONSUMER"/>
    <s v="united states"/>
    <s v="Santa Clara"/>
    <s v="California"/>
    <n v="95051"/>
    <s v="West"/>
    <s v="OFF-BI-10000829"/>
    <x v="1"/>
    <x v="8"/>
    <x v="307"/>
    <n v="21.552"/>
    <n v="6"/>
    <n v="71"/>
    <s v="Grande"/>
    <n v="0.2"/>
    <n v="4.3104000000000005"/>
    <n v="-4.3103999999999996"/>
    <n v="25.862400000000001"/>
    <s v="Bajo"/>
    <n v="7.0044000000000004"/>
    <n v="0.32500000000000001"/>
    <n v="-10.2372"/>
    <n v="2"/>
    <n v="2"/>
    <s v="CORRECTO"/>
    <n v="2016"/>
    <n v="0"/>
  </r>
  <r>
    <x v="5523"/>
    <x v="2752"/>
    <d v="2016-06-05T00:00:00"/>
    <d v="2016-06-07T00:00:00"/>
    <s v="First Class"/>
    <x v="237"/>
    <s v="Chloris Kastensmidt"/>
    <s v="CONSUMER"/>
    <s v="united states"/>
    <s v="Santa Clara"/>
    <s v="California"/>
    <n v="95051"/>
    <s v="West"/>
    <s v="OFF-AP-10004859"/>
    <x v="1"/>
    <x v="9"/>
    <x v="930"/>
    <n v="58.24"/>
    <n v="4"/>
    <n v="35"/>
    <s v="Mediano"/>
    <n v="0"/>
    <n v="0"/>
    <n v="0"/>
    <n v="58.24"/>
    <s v="Medio"/>
    <n v="15.7248"/>
    <n v="0.27"/>
    <n v="-42.5152"/>
    <n v="2"/>
    <n v="2"/>
    <s v="CORRECTO"/>
    <n v="2016"/>
    <n v="0"/>
  </r>
  <r>
    <x v="5524"/>
    <x v="2753"/>
    <d v="2016-12-10T00:00:00"/>
    <d v="2016-12-12T00:00:00"/>
    <s v="First Class"/>
    <x v="319"/>
    <s v="Sanjit Jacobs"/>
    <s v="HOME OFFICE"/>
    <s v="united states"/>
    <s v="Long Beach"/>
    <s v="California"/>
    <n v="90805"/>
    <s v="West"/>
    <s v="OFF-PA-10000575"/>
    <x v="1"/>
    <x v="10"/>
    <x v="1059"/>
    <n v="80.28"/>
    <n v="12"/>
    <n v="34"/>
    <s v="Grande"/>
    <n v="0"/>
    <n v="0"/>
    <n v="0"/>
    <n v="80.28"/>
    <s v="Medio"/>
    <n v="36.928800000000003"/>
    <n v="0.46"/>
    <n v="-43.351199999999999"/>
    <n v="2"/>
    <n v="2"/>
    <s v="CORRECTO"/>
    <n v="2016"/>
    <n v="0"/>
  </r>
  <r>
    <x v="5525"/>
    <x v="2754"/>
    <d v="2017-04-30T00:00:00"/>
    <d v="2017-05-05T00:00:00"/>
    <s v="Standard Class"/>
    <x v="105"/>
    <s v="Erin Ashbrook"/>
    <s v="CORPORATE"/>
    <s v="united states"/>
    <s v="Los Angeles"/>
    <s v="California"/>
    <n v="90008"/>
    <s v="West"/>
    <s v="OFF-AR-10002804"/>
    <x v="1"/>
    <x v="6"/>
    <x v="282"/>
    <n v="9.7799999999999994"/>
    <n v="2"/>
    <n v="8"/>
    <s v="Pequeño"/>
    <n v="0"/>
    <n v="0"/>
    <n v="0"/>
    <n v="9.7799999999999994"/>
    <s v="Bajo"/>
    <n v="4.0098000000000003"/>
    <n v="0.41000000000000003"/>
    <n v="-5.7702"/>
    <n v="5"/>
    <n v="5"/>
    <s v="CORRECTO"/>
    <n v="2017"/>
    <n v="0"/>
  </r>
  <r>
    <x v="5526"/>
    <x v="2755"/>
    <d v="2017-04-24T00:00:00"/>
    <d v="2017-04-28T00:00:00"/>
    <s v="Standard Class"/>
    <x v="450"/>
    <s v="Michael Granlund"/>
    <s v="HOME OFFICE"/>
    <s v="united states"/>
    <s v="Santa Barbara"/>
    <s v="California"/>
    <n v="93101"/>
    <s v="West"/>
    <s v="OFF-FA-10002676"/>
    <x v="1"/>
    <x v="13"/>
    <x v="1078"/>
    <n v="1.81"/>
    <n v="1"/>
    <n v="15"/>
    <s v="Pequeño"/>
    <n v="0"/>
    <n v="0"/>
    <n v="0"/>
    <n v="1.81"/>
    <s v="Bajo"/>
    <n v="0.65159999999999996"/>
    <n v="0.36"/>
    <n v="-1.1584000000000001"/>
    <n v="4"/>
    <n v="4"/>
    <s v="CORRECTO"/>
    <n v="2017"/>
    <n v="0"/>
  </r>
  <r>
    <x v="5527"/>
    <x v="2756"/>
    <d v="2015-05-08T00:00:00"/>
    <d v="2015-05-10T00:00:00"/>
    <s v="First Class"/>
    <x v="437"/>
    <s v="Alejandro Ballentine"/>
    <s v="HOME OFFICE"/>
    <s v="united states"/>
    <s v="New York City"/>
    <s v="New York"/>
    <n v="10009"/>
    <s v="East"/>
    <s v="OFF-PA-10003465"/>
    <x v="1"/>
    <x v="10"/>
    <x v="423"/>
    <n v="37.94"/>
    <n v="2"/>
    <n v="11"/>
    <s v="Pequeño"/>
    <n v="0"/>
    <n v="0"/>
    <n v="0"/>
    <n v="37.94"/>
    <s v="Bajo"/>
    <n v="18.211200000000002"/>
    <n v="0.48000000000000009"/>
    <n v="-19.7288"/>
    <n v="2"/>
    <n v="2"/>
    <s v="CORRECTO"/>
    <n v="2015"/>
    <n v="0"/>
  </r>
  <r>
    <x v="5528"/>
    <x v="2757"/>
    <d v="2015-03-31T00:00:00"/>
    <d v="2015-04-04T00:00:00"/>
    <s v="Standard Class"/>
    <x v="609"/>
    <s v="Scott Cohen"/>
    <s v="CORPORATE"/>
    <s v="united states"/>
    <s v="Jacksonville"/>
    <s v="Florida"/>
    <n v="32216"/>
    <s v="South"/>
    <s v="TEC-PH-10000011"/>
    <x v="2"/>
    <x v="7"/>
    <x v="223"/>
    <n v="79.959999999999994"/>
    <n v="5"/>
    <n v="34"/>
    <s v="Grande"/>
    <n v="0.2"/>
    <n v="15.991999999999999"/>
    <n v="-15.992000000000001"/>
    <n v="95.951999999999998"/>
    <s v="Medio"/>
    <n v="27.986000000000001"/>
    <n v="0.35000000000000003"/>
    <n v="-35.981999999999999"/>
    <n v="4"/>
    <n v="4"/>
    <s v="CORRECTO"/>
    <n v="2015"/>
    <n v="0"/>
  </r>
  <r>
    <x v="5529"/>
    <x v="2758"/>
    <d v="2017-08-06T00:00:00"/>
    <d v="2017-08-11T00:00:00"/>
    <s v="Standard Class"/>
    <x v="422"/>
    <s v="Todd Boyes"/>
    <s v="CORPORATE"/>
    <s v="united states"/>
    <s v="Cedar Hill"/>
    <s v="Texas"/>
    <n v="75104"/>
    <s v="Central"/>
    <s v="OFF-PA-10004381"/>
    <x v="1"/>
    <x v="10"/>
    <x v="1684"/>
    <n v="115.29600000000001"/>
    <n v="3"/>
    <n v="10"/>
    <s v="Mediano"/>
    <n v="0.2"/>
    <n v="23.059200000000004"/>
    <n v="-23.059200000000001"/>
    <n v="138.35520000000002"/>
    <s v="Medio"/>
    <n v="40.3536"/>
    <n v="0.35"/>
    <n v="-51.883200000000002"/>
    <n v="5"/>
    <n v="5"/>
    <s v="CORRECTO"/>
    <n v="2017"/>
    <n v="0"/>
  </r>
  <r>
    <x v="5530"/>
    <x v="2759"/>
    <d v="2017-12-02T00:00:00"/>
    <d v="2017-12-06T00:00:00"/>
    <s v="Standard Class"/>
    <x v="765"/>
    <s v="Juliana Krohn"/>
    <s v="CONSUMER"/>
    <s v="united states"/>
    <s v="Omaha"/>
    <s v="Nebraska"/>
    <n v="68104"/>
    <s v="Central"/>
    <s v="TEC-PH-10001795"/>
    <x v="2"/>
    <x v="7"/>
    <x v="647"/>
    <n v="2479.96"/>
    <n v="4"/>
    <n v="13"/>
    <s v="Mediano"/>
    <n v="0"/>
    <n v="0"/>
    <n v="0"/>
    <n v="2479.96"/>
    <s v="Muy Alto"/>
    <n v="743.98800000000006"/>
    <n v="0.30000000000000004"/>
    <n v="-1735.972"/>
    <n v="4"/>
    <n v="4"/>
    <s v="CORRECTO"/>
    <n v="2017"/>
    <n v="0"/>
  </r>
  <r>
    <x v="5531"/>
    <x v="2760"/>
    <d v="2016-06-06T00:00:00"/>
    <d v="2016-06-07T00:00:00"/>
    <s v="First Class"/>
    <x v="242"/>
    <s v="Clytie Kelty"/>
    <s v="CONSUMER"/>
    <s v="united states"/>
    <s v="Little Rock"/>
    <s v="Arkansas"/>
    <n v="72209"/>
    <s v="South"/>
    <s v="TEC-AC-10001109"/>
    <x v="2"/>
    <x v="11"/>
    <x v="1007"/>
    <n v="179.94"/>
    <n v="6"/>
    <n v="28"/>
    <s v="Grande"/>
    <n v="0"/>
    <n v="0"/>
    <n v="0"/>
    <n v="179.94"/>
    <s v="Medio"/>
    <n v="75.574799999999996"/>
    <n v="0.42"/>
    <n v="-104.3652"/>
    <n v="1"/>
    <n v="1"/>
    <s v="CORRECTO"/>
    <n v="2016"/>
    <n v="0"/>
  </r>
  <r>
    <x v="5532"/>
    <x v="2760"/>
    <d v="2016-06-06T00:00:00"/>
    <d v="2016-06-07T00:00:00"/>
    <s v="First Class"/>
    <x v="242"/>
    <s v="Clytie Kelty"/>
    <s v="CONSUMER"/>
    <s v="united states"/>
    <s v="Little Rock"/>
    <s v="Arkansas"/>
    <n v="72209"/>
    <s v="South"/>
    <s v="TEC-AC-10003038"/>
    <x v="2"/>
    <x v="11"/>
    <x v="1033"/>
    <n v="26.85"/>
    <n v="3"/>
    <n v="57"/>
    <s v="Mediano"/>
    <n v="0"/>
    <n v="0"/>
    <n v="0"/>
    <n v="26.85"/>
    <s v="Bajo"/>
    <n v="5.1014999999999997"/>
    <n v="0.18999999999999997"/>
    <n v="-21.7485"/>
    <n v="1"/>
    <n v="1"/>
    <s v="CORRECTO"/>
    <n v="2016"/>
    <n v="0"/>
  </r>
  <r>
    <x v="5533"/>
    <x v="2760"/>
    <d v="2016-06-06T00:00:00"/>
    <d v="2016-06-07T00:00:00"/>
    <s v="First Class"/>
    <x v="242"/>
    <s v="Clytie Kelty"/>
    <s v="CONSUMER"/>
    <s v="united states"/>
    <s v="Little Rock"/>
    <s v="Arkansas"/>
    <n v="72209"/>
    <s v="South"/>
    <s v="TEC-AC-10003174"/>
    <x v="2"/>
    <x v="11"/>
    <x v="619"/>
    <n v="323.37"/>
    <n v="3"/>
    <n v="23"/>
    <s v="Mediano"/>
    <n v="0"/>
    <n v="0"/>
    <n v="0"/>
    <n v="323.37"/>
    <s v="Alto"/>
    <n v="129.34800000000001"/>
    <n v="0.4"/>
    <n v="-194.02199999999999"/>
    <n v="1"/>
    <n v="1"/>
    <s v="CORRECTO"/>
    <n v="2016"/>
    <n v="0"/>
  </r>
  <r>
    <x v="5534"/>
    <x v="2760"/>
    <d v="2016-06-06T00:00:00"/>
    <d v="2016-06-07T00:00:00"/>
    <s v="First Class"/>
    <x v="242"/>
    <s v="Clytie Kelty"/>
    <s v="CONSUMER"/>
    <s v="united states"/>
    <s v="Little Rock"/>
    <s v="Arkansas"/>
    <n v="72209"/>
    <s v="South"/>
    <s v="OFF-PA-10000157"/>
    <x v="1"/>
    <x v="10"/>
    <x v="369"/>
    <n v="59.94"/>
    <n v="3"/>
    <n v="39"/>
    <s v="Mediano"/>
    <n v="0"/>
    <n v="0"/>
    <n v="0"/>
    <n v="59.94"/>
    <s v="Medio"/>
    <n v="28.171800000000001"/>
    <n v="0.47000000000000003"/>
    <n v="-31.7682"/>
    <n v="1"/>
    <n v="1"/>
    <s v="CORRECTO"/>
    <n v="2016"/>
    <n v="0"/>
  </r>
  <r>
    <x v="5535"/>
    <x v="2760"/>
    <d v="2016-06-06T00:00:00"/>
    <d v="2016-06-07T00:00:00"/>
    <s v="First Class"/>
    <x v="242"/>
    <s v="Clytie Kelty"/>
    <s v="CONSUMER"/>
    <s v="united states"/>
    <s v="Little Rock"/>
    <s v="Arkansas"/>
    <n v="72209"/>
    <s v="South"/>
    <s v="OFF-BI-10001721"/>
    <x v="1"/>
    <x v="8"/>
    <x v="94"/>
    <n v="64.14"/>
    <n v="3"/>
    <n v="21"/>
    <s v="Mediano"/>
    <n v="0"/>
    <n v="0"/>
    <n v="0"/>
    <n v="64.14"/>
    <s v="Medio"/>
    <n v="30.787199999999999"/>
    <n v="0.48"/>
    <n v="-33.352800000000002"/>
    <n v="1"/>
    <n v="1"/>
    <s v="CORRECTO"/>
    <n v="2016"/>
    <n v="0"/>
  </r>
  <r>
    <x v="5536"/>
    <x v="2760"/>
    <d v="2016-06-06T00:00:00"/>
    <d v="2016-06-07T00:00:00"/>
    <s v="First Class"/>
    <x v="242"/>
    <s v="Clytie Kelty"/>
    <s v="CONSUMER"/>
    <s v="united states"/>
    <s v="Little Rock"/>
    <s v="Arkansas"/>
    <n v="72209"/>
    <s v="South"/>
    <s v="OFF-BI-10000591"/>
    <x v="1"/>
    <x v="8"/>
    <x v="1054"/>
    <n v="11.67"/>
    <n v="3"/>
    <n v="8"/>
    <s v="Mediano"/>
    <n v="0"/>
    <n v="0"/>
    <n v="0"/>
    <n v="11.67"/>
    <s v="Bajo"/>
    <n v="5.6016000000000004"/>
    <n v="0.48000000000000004"/>
    <n v="-6.0683999999999996"/>
    <n v="1"/>
    <n v="1"/>
    <s v="CORRECTO"/>
    <n v="2016"/>
    <n v="0"/>
  </r>
  <r>
    <x v="5537"/>
    <x v="2760"/>
    <d v="2016-06-06T00:00:00"/>
    <d v="2016-06-07T00:00:00"/>
    <s v="First Class"/>
    <x v="242"/>
    <s v="Clytie Kelty"/>
    <s v="CONSUMER"/>
    <s v="united states"/>
    <s v="Little Rock"/>
    <s v="Arkansas"/>
    <n v="72209"/>
    <s v="South"/>
    <s v="OFF-PA-10001534"/>
    <x v="1"/>
    <x v="10"/>
    <x v="1470"/>
    <n v="12.96"/>
    <n v="2"/>
    <n v="21"/>
    <s v="Pequeño"/>
    <n v="0"/>
    <n v="0"/>
    <n v="0"/>
    <n v="12.96"/>
    <s v="Bajo"/>
    <n v="6.2207999999999997"/>
    <n v="0.47999999999999993"/>
    <n v="-6.7392000000000003"/>
    <n v="1"/>
    <n v="1"/>
    <s v="CORRECTO"/>
    <n v="2016"/>
    <n v="0"/>
  </r>
  <r>
    <x v="5538"/>
    <x v="2761"/>
    <d v="2015-04-13T00:00:00"/>
    <d v="2015-04-20T00:00:00"/>
    <s v="Standard Class"/>
    <x v="196"/>
    <s v="Sonia Sunley"/>
    <s v="CONSUMER"/>
    <s v="united states"/>
    <s v="Norfolk"/>
    <s v="Nebraska"/>
    <n v="68701"/>
    <s v="Central"/>
    <s v="OFF-BI-10002071"/>
    <x v="1"/>
    <x v="8"/>
    <x v="699"/>
    <n v="17.43"/>
    <n v="3"/>
    <n v="34"/>
    <s v="Mediano"/>
    <n v="0"/>
    <n v="0"/>
    <n v="0"/>
    <n v="17.43"/>
    <s v="Bajo"/>
    <n v="8.0177999999999994"/>
    <n v="0.45999999999999996"/>
    <n v="-9.4122000000000003"/>
    <n v="7"/>
    <n v="7"/>
    <s v="CORRECTO"/>
    <n v="2015"/>
    <n v="0"/>
  </r>
  <r>
    <x v="5539"/>
    <x v="2762"/>
    <d v="2017-05-22T00:00:00"/>
    <d v="2017-05-26T00:00:00"/>
    <s v="Standard Class"/>
    <x v="97"/>
    <s v="Laurel Elliston"/>
    <s v="CONSUMER"/>
    <s v="united states"/>
    <s v="Chicago"/>
    <s v="Illinois"/>
    <n v="60653"/>
    <s v="Central"/>
    <s v="FUR-CH-10000513"/>
    <x v="0"/>
    <x v="1"/>
    <x v="70"/>
    <n v="181.98599999999999"/>
    <n v="2"/>
    <n v="42"/>
    <s v="Pequeño"/>
    <n v="0.3"/>
    <n v="54.595799999999997"/>
    <n v="-54.595799999999997"/>
    <n v="236.58179999999999"/>
    <s v="Alto"/>
    <n v="-54.595799999999997"/>
    <n v="-0.3"/>
    <n v="-181.98599999999999"/>
    <n v="4"/>
    <n v="4"/>
    <s v="CORRECTO"/>
    <n v="2017"/>
    <n v="0"/>
  </r>
  <r>
    <x v="5540"/>
    <x v="2762"/>
    <d v="2017-05-22T00:00:00"/>
    <d v="2017-05-26T00:00:00"/>
    <s v="Standard Class"/>
    <x v="97"/>
    <s v="Laurel Elliston"/>
    <s v="CONSUMER"/>
    <s v="united states"/>
    <s v="Chicago"/>
    <s v="Illinois"/>
    <n v="60653"/>
    <s v="Central"/>
    <s v="OFF-BI-10003274"/>
    <x v="1"/>
    <x v="8"/>
    <x v="122"/>
    <n v="1.5920000000000001"/>
    <n v="2"/>
    <n v="36"/>
    <s v="Pequeño"/>
    <n v="0.8"/>
    <n v="1.2736000000000001"/>
    <n v="-1.2736000000000001"/>
    <n v="2.8656000000000001"/>
    <s v="Bajo"/>
    <n v="-2.6267999999999998"/>
    <n v="-1.6499999999999997"/>
    <n v="-2.9451999999999998"/>
    <n v="4"/>
    <n v="4"/>
    <s v="CORRECTO"/>
    <n v="2017"/>
    <n v="0"/>
  </r>
  <r>
    <x v="5541"/>
    <x v="2762"/>
    <d v="2017-05-22T00:00:00"/>
    <d v="2017-05-26T00:00:00"/>
    <s v="Standard Class"/>
    <x v="97"/>
    <s v="Laurel Elliston"/>
    <s v="CONSUMER"/>
    <s v="united states"/>
    <s v="Chicago"/>
    <s v="Illinois"/>
    <n v="60653"/>
    <s v="Central"/>
    <s v="OFF-SU-10000381"/>
    <x v="1"/>
    <x v="14"/>
    <x v="660"/>
    <n v="22.344000000000001"/>
    <n v="3"/>
    <n v="32"/>
    <s v="Mediano"/>
    <n v="0.2"/>
    <n v="4.4688000000000008"/>
    <n v="-4.4687999999999999"/>
    <n v="26.812800000000003"/>
    <s v="Bajo"/>
    <n v="2.5137"/>
    <n v="0.1125"/>
    <n v="-15.361499999999999"/>
    <n v="4"/>
    <n v="4"/>
    <s v="CORRECTO"/>
    <n v="2017"/>
    <n v="0"/>
  </r>
  <r>
    <x v="5542"/>
    <x v="2763"/>
    <d v="2016-12-19T00:00:00"/>
    <d v="2016-12-25T00:00:00"/>
    <s v="Standard Class"/>
    <x v="20"/>
    <s v="Erin Smith"/>
    <s v="CORPORATE"/>
    <s v="united states"/>
    <s v="Tucson"/>
    <s v="Arizona"/>
    <n v="85705"/>
    <s v="West"/>
    <s v="FUR-TA-10001086"/>
    <x v="0"/>
    <x v="3"/>
    <x v="1736"/>
    <n v="455.97"/>
    <n v="6"/>
    <n v="26"/>
    <s v="Grande"/>
    <n v="0.5"/>
    <n v="227.98500000000001"/>
    <n v="-227.98500000000001"/>
    <n v="683.95500000000004"/>
    <s v="Muy Alto"/>
    <n v="-218.8656"/>
    <n v="-0.48"/>
    <n v="-446.85059999999999"/>
    <n v="6"/>
    <n v="6"/>
    <s v="CORRECTO"/>
    <n v="2016"/>
    <n v="0"/>
  </r>
  <r>
    <x v="5543"/>
    <x v="2763"/>
    <d v="2016-12-19T00:00:00"/>
    <d v="2016-12-25T00:00:00"/>
    <s v="Standard Class"/>
    <x v="20"/>
    <s v="Erin Smith"/>
    <s v="CORPORATE"/>
    <s v="united states"/>
    <s v="Tucson"/>
    <s v="Arizona"/>
    <n v="85705"/>
    <s v="West"/>
    <s v="OFF-BI-10000174"/>
    <x v="1"/>
    <x v="8"/>
    <x v="1444"/>
    <n v="10.44"/>
    <n v="6"/>
    <n v="47"/>
    <s v="Grande"/>
    <n v="0.7"/>
    <n v="7.3079999999999989"/>
    <n v="-7.3079999999999998"/>
    <n v="17.747999999999998"/>
    <s v="Bajo"/>
    <n v="-7.6559999999999997"/>
    <n v="-0.73333333333333339"/>
    <n v="-10.788"/>
    <n v="6"/>
    <n v="6"/>
    <s v="CORRECTO"/>
    <n v="2016"/>
    <n v="0"/>
  </r>
  <r>
    <x v="5544"/>
    <x v="2763"/>
    <d v="2016-12-19T00:00:00"/>
    <d v="2016-12-25T00:00:00"/>
    <s v="Standard Class"/>
    <x v="20"/>
    <s v="Erin Smith"/>
    <s v="CORPORATE"/>
    <s v="united states"/>
    <s v="Tucson"/>
    <s v="Arizona"/>
    <n v="85705"/>
    <s v="West"/>
    <s v="OFF-BI-10002103"/>
    <x v="1"/>
    <x v="8"/>
    <x v="530"/>
    <n v="5.2140000000000004"/>
    <n v="2"/>
    <n v="37"/>
    <s v="Pequeño"/>
    <n v="0.7"/>
    <n v="3.6497999999999999"/>
    <n v="-3.6497999999999999"/>
    <n v="8.8638000000000012"/>
    <s v="Bajo"/>
    <n v="-4.1711999999999998"/>
    <n v="-0.79999999999999993"/>
    <n v="-5.7354000000000003"/>
    <n v="6"/>
    <n v="6"/>
    <s v="CORRECTO"/>
    <n v="2016"/>
    <n v="0"/>
  </r>
  <r>
    <x v="5545"/>
    <x v="2764"/>
    <d v="2017-09-22T00:00:00"/>
    <d v="2017-09-26T00:00:00"/>
    <s v="Standard Class"/>
    <x v="450"/>
    <s v="Michael Granlund"/>
    <s v="HOME OFFICE"/>
    <s v="united states"/>
    <s v="Concord"/>
    <s v="New Hampshire"/>
    <n v="3301"/>
    <s v="East"/>
    <s v="OFF-ST-10001590"/>
    <x v="1"/>
    <x v="4"/>
    <x v="147"/>
    <n v="67.400000000000006"/>
    <n v="5"/>
    <n v="40"/>
    <s v="Grande"/>
    <n v="0"/>
    <n v="0"/>
    <n v="0"/>
    <n v="67.400000000000006"/>
    <s v="Medio"/>
    <n v="17.524000000000001"/>
    <n v="0.26"/>
    <n v="-49.875999999999998"/>
    <n v="4"/>
    <n v="4"/>
    <s v="CORRECTO"/>
    <n v="2017"/>
    <n v="0"/>
  </r>
  <r>
    <x v="5546"/>
    <x v="2765"/>
    <d v="2017-09-07T00:00:00"/>
    <d v="2017-09-08T00:00:00"/>
    <s v="First Class"/>
    <x v="594"/>
    <s v="Justin MacKendrick"/>
    <s v="CONSUMER"/>
    <s v="united states"/>
    <s v="Draper"/>
    <s v="Utah"/>
    <n v="84020"/>
    <s v="West"/>
    <s v="FUR-FU-10002396"/>
    <x v="0"/>
    <x v="5"/>
    <x v="1590"/>
    <n v="25.16"/>
    <n v="2"/>
    <n v="18"/>
    <s v="Pequeño"/>
    <n v="0"/>
    <n v="0"/>
    <n v="0"/>
    <n v="25.16"/>
    <s v="Bajo"/>
    <n v="10.5672"/>
    <n v="0.42"/>
    <n v="-14.5928"/>
    <n v="1"/>
    <n v="1"/>
    <s v="CORRECTO"/>
    <n v="2017"/>
    <n v="0"/>
  </r>
  <r>
    <x v="5547"/>
    <x v="2765"/>
    <d v="2017-09-07T00:00:00"/>
    <d v="2017-09-08T00:00:00"/>
    <s v="First Class"/>
    <x v="594"/>
    <s v="Justin MacKendrick"/>
    <s v="CONSUMER"/>
    <s v="united states"/>
    <s v="Draper"/>
    <s v="Utah"/>
    <n v="84020"/>
    <s v="West"/>
    <s v="TEC-PH-10002807"/>
    <x v="2"/>
    <x v="7"/>
    <x v="1239"/>
    <n v="126.56"/>
    <n v="4"/>
    <n v="15"/>
    <s v="Mediano"/>
    <n v="0.2"/>
    <n v="25.312000000000001"/>
    <n v="-25.312000000000001"/>
    <n v="151.87200000000001"/>
    <s v="Medio"/>
    <n v="47.46"/>
    <n v="0.375"/>
    <n v="-53.787999999999997"/>
    <n v="1"/>
    <n v="1"/>
    <s v="CORRECTO"/>
    <n v="2017"/>
    <n v="0"/>
  </r>
  <r>
    <x v="5548"/>
    <x v="2766"/>
    <d v="2014-11-28T00:00:00"/>
    <d v="2014-12-01T00:00:00"/>
    <s v="First Class"/>
    <x v="495"/>
    <s v="Sheri Gordon"/>
    <s v="CONSUMER"/>
    <s v="united states"/>
    <s v="San Francisco"/>
    <s v="California"/>
    <n v="94109"/>
    <s v="West"/>
    <s v="OFF-AP-10004859"/>
    <x v="1"/>
    <x v="9"/>
    <x v="930"/>
    <n v="43.68"/>
    <n v="3"/>
    <n v="35"/>
    <s v="Mediano"/>
    <n v="0"/>
    <n v="0"/>
    <n v="0"/>
    <n v="43.68"/>
    <s v="Bajo"/>
    <n v="11.7936"/>
    <n v="0.27"/>
    <n v="-31.886399999999998"/>
    <n v="3"/>
    <n v="3"/>
    <s v="CORRECTO"/>
    <n v="2014"/>
    <n v="0"/>
  </r>
  <r>
    <x v="5549"/>
    <x v="2766"/>
    <d v="2014-11-28T00:00:00"/>
    <d v="2014-12-01T00:00:00"/>
    <s v="First Class"/>
    <x v="495"/>
    <s v="Sheri Gordon"/>
    <s v="CONSUMER"/>
    <s v="united states"/>
    <s v="San Francisco"/>
    <s v="California"/>
    <n v="94109"/>
    <s v="West"/>
    <s v="TEC-AC-10003447"/>
    <x v="2"/>
    <x v="11"/>
    <x v="806"/>
    <n v="139.93"/>
    <n v="7"/>
    <n v="15"/>
    <s v="Grande"/>
    <n v="0"/>
    <n v="0"/>
    <n v="0"/>
    <n v="139.93"/>
    <s v="Medio"/>
    <n v="34.982500000000002"/>
    <n v="0.25"/>
    <n v="-104.94750000000001"/>
    <n v="3"/>
    <n v="3"/>
    <s v="CORRECTO"/>
    <n v="2014"/>
    <n v="0"/>
  </r>
  <r>
    <x v="5550"/>
    <x v="2767"/>
    <d v="2014-11-12T00:00:00"/>
    <d v="2014-11-16T00:00:00"/>
    <s v="Standard Class"/>
    <x v="715"/>
    <s v="Darren Budd"/>
    <s v="CORPORATE"/>
    <s v="united states"/>
    <s v="Houston"/>
    <s v="Texas"/>
    <n v="77036"/>
    <s v="Central"/>
    <s v="OFF-AR-10003183"/>
    <x v="1"/>
    <x v="6"/>
    <x v="1399"/>
    <n v="2.6720000000000002"/>
    <n v="1"/>
    <n v="24"/>
    <s v="Pequeño"/>
    <n v="0.2"/>
    <n v="0.5344000000000001"/>
    <n v="-0.53439999999999999"/>
    <n v="3.2064000000000004"/>
    <s v="Bajo"/>
    <n v="0.33400000000000002"/>
    <n v="0.125"/>
    <n v="-1.8036000000000001"/>
    <n v="4"/>
    <n v="4"/>
    <s v="CORRECTO"/>
    <n v="2014"/>
    <n v="0"/>
  </r>
  <r>
    <x v="5551"/>
    <x v="2767"/>
    <d v="2014-11-12T00:00:00"/>
    <d v="2014-11-16T00:00:00"/>
    <s v="Standard Class"/>
    <x v="715"/>
    <s v="Darren Budd"/>
    <s v="CORPORATE"/>
    <s v="united states"/>
    <s v="Houston"/>
    <s v="Texas"/>
    <n v="77036"/>
    <s v="Central"/>
    <s v="OFF-SU-10000432"/>
    <x v="1"/>
    <x v="14"/>
    <x v="1558"/>
    <n v="16.655999999999999"/>
    <n v="6"/>
    <n v="15"/>
    <s v="Grande"/>
    <n v="0.2"/>
    <n v="3.3311999999999999"/>
    <n v="-3.3311999999999999"/>
    <n v="19.987199999999998"/>
    <s v="Bajo"/>
    <n v="-3.1230000000000002"/>
    <n v="-0.18750000000000003"/>
    <n v="-16.447800000000001"/>
    <n v="4"/>
    <n v="4"/>
    <s v="CORRECTO"/>
    <n v="2014"/>
    <n v="0"/>
  </r>
  <r>
    <x v="5552"/>
    <x v="2767"/>
    <d v="2014-11-12T00:00:00"/>
    <d v="2014-11-16T00:00:00"/>
    <s v="Standard Class"/>
    <x v="715"/>
    <s v="Darren Budd"/>
    <s v="CORPORATE"/>
    <s v="united states"/>
    <s v="Houston"/>
    <s v="Texas"/>
    <n v="77036"/>
    <s v="Central"/>
    <s v="TEC-AC-10003832"/>
    <x v="2"/>
    <x v="11"/>
    <x v="463"/>
    <n v="79.512"/>
    <n v="3"/>
    <n v="34"/>
    <s v="Mediano"/>
    <n v="0.2"/>
    <n v="15.9024"/>
    <n v="-15.9024"/>
    <n v="95.414400000000001"/>
    <s v="Medio"/>
    <n v="20.8719"/>
    <n v="0.26250000000000001"/>
    <n v="-42.737699999999997"/>
    <n v="4"/>
    <n v="4"/>
    <s v="CORRECTO"/>
    <n v="2014"/>
    <n v="0"/>
  </r>
  <r>
    <x v="5553"/>
    <x v="2767"/>
    <d v="2014-11-12T00:00:00"/>
    <d v="2014-11-16T00:00:00"/>
    <s v="Standard Class"/>
    <x v="715"/>
    <s v="Darren Budd"/>
    <s v="CORPORATE"/>
    <s v="united states"/>
    <s v="Houston"/>
    <s v="Texas"/>
    <n v="77036"/>
    <s v="Central"/>
    <s v="OFF-PA-10004100"/>
    <x v="1"/>
    <x v="10"/>
    <x v="260"/>
    <n v="36.287999999999997"/>
    <n v="7"/>
    <n v="42"/>
    <s v="Grande"/>
    <n v="0.2"/>
    <n v="7.2576000000000001"/>
    <n v="-7.2576000000000001"/>
    <n v="43.545599999999993"/>
    <s v="Bajo"/>
    <n v="12.700799999999999"/>
    <n v="0.35000000000000003"/>
    <n v="-16.329599999999999"/>
    <n v="4"/>
    <n v="4"/>
    <s v="CORRECTO"/>
    <n v="2014"/>
    <n v="0"/>
  </r>
  <r>
    <x v="5554"/>
    <x v="2767"/>
    <d v="2014-11-12T00:00:00"/>
    <d v="2014-11-16T00:00:00"/>
    <s v="Standard Class"/>
    <x v="715"/>
    <s v="Darren Budd"/>
    <s v="CORPORATE"/>
    <s v="united states"/>
    <s v="Houston"/>
    <s v="Texas"/>
    <n v="77036"/>
    <s v="Central"/>
    <s v="FUR-BO-10004467"/>
    <x v="0"/>
    <x v="0"/>
    <x v="892"/>
    <n v="67.993200000000002"/>
    <n v="1"/>
    <n v="31"/>
    <s v="Pequeño"/>
    <n v="0.32"/>
    <n v="21.757823999999999"/>
    <n v="-21.757823999999999"/>
    <n v="89.751024000000001"/>
    <s v="Medio"/>
    <n v="-12.998699999999999"/>
    <n v="-0.19117647058823528"/>
    <n v="-59.234076000000002"/>
    <n v="4"/>
    <n v="4"/>
    <s v="CORRECTO"/>
    <n v="2014"/>
    <n v="0"/>
  </r>
  <r>
    <x v="5555"/>
    <x v="2768"/>
    <d v="2017-10-02T00:00:00"/>
    <d v="2017-10-06T00:00:00"/>
    <s v="Second Class"/>
    <x v="478"/>
    <s v="Jane Waco"/>
    <s v="CORPORATE"/>
    <s v="united states"/>
    <s v="Montgomery"/>
    <s v="Alabama"/>
    <n v="36116"/>
    <s v="South"/>
    <s v="FUR-FU-10002963"/>
    <x v="0"/>
    <x v="5"/>
    <x v="1511"/>
    <n v="10.16"/>
    <n v="2"/>
    <n v="10"/>
    <s v="Pequeño"/>
    <n v="0"/>
    <n v="0"/>
    <n v="0"/>
    <n v="10.16"/>
    <s v="Bajo"/>
    <n v="3.4544000000000001"/>
    <n v="0.34"/>
    <n v="-6.7055999999999996"/>
    <n v="4"/>
    <n v="4"/>
    <s v="CORRECTO"/>
    <n v="2017"/>
    <n v="0"/>
  </r>
  <r>
    <x v="5556"/>
    <x v="2769"/>
    <d v="2015-12-14T00:00:00"/>
    <d v="2015-12-18T00:00:00"/>
    <s v="Standard Class"/>
    <x v="470"/>
    <s v="Keith Dawkins"/>
    <s v="CORPORATE"/>
    <s v="united states"/>
    <s v="Jackson"/>
    <s v="Mississippi"/>
    <n v="39212"/>
    <s v="South"/>
    <s v="FUR-FU-10003829"/>
    <x v="0"/>
    <x v="5"/>
    <x v="1378"/>
    <n v="6.16"/>
    <n v="2"/>
    <n v="23"/>
    <s v="Pequeño"/>
    <n v="0"/>
    <n v="0"/>
    <n v="0"/>
    <n v="6.16"/>
    <s v="Bajo"/>
    <n v="1.9712000000000001"/>
    <n v="0.32"/>
    <n v="-4.1887999999999996"/>
    <n v="4"/>
    <n v="4"/>
    <s v="CORRECTO"/>
    <n v="2015"/>
    <n v="0"/>
  </r>
  <r>
    <x v="5557"/>
    <x v="2769"/>
    <d v="2015-12-14T00:00:00"/>
    <d v="2015-12-18T00:00:00"/>
    <s v="Standard Class"/>
    <x v="470"/>
    <s v="Keith Dawkins"/>
    <s v="CORPORATE"/>
    <s v="united states"/>
    <s v="Jackson"/>
    <s v="Mississippi"/>
    <n v="39212"/>
    <s v="South"/>
    <s v="OFF-AR-10003582"/>
    <x v="1"/>
    <x v="6"/>
    <x v="1460"/>
    <n v="56.3"/>
    <n v="2"/>
    <n v="20"/>
    <s v="Pequeño"/>
    <n v="0"/>
    <n v="0"/>
    <n v="0"/>
    <n v="56.3"/>
    <s v="Medio"/>
    <n v="15.763999999999999"/>
    <n v="0.28000000000000003"/>
    <n v="-40.536000000000001"/>
    <n v="4"/>
    <n v="4"/>
    <s v="CORRECTO"/>
    <n v="2015"/>
    <n v="0"/>
  </r>
  <r>
    <x v="5558"/>
    <x v="2770"/>
    <d v="2015-12-06T00:00:00"/>
    <d v="2015-12-10T00:00:00"/>
    <s v="Standard Class"/>
    <x v="582"/>
    <s v="Ivan Liston"/>
    <s v="CONSUMER"/>
    <s v="united states"/>
    <s v="North Las Vegas"/>
    <s v="Nevada"/>
    <n v="89031"/>
    <s v="West"/>
    <s v="OFF-PA-10000048"/>
    <x v="1"/>
    <x v="10"/>
    <x v="1737"/>
    <n v="6.48"/>
    <n v="1"/>
    <n v="1"/>
    <s v="Pequeño"/>
    <n v="0"/>
    <n v="0"/>
    <n v="0"/>
    <n v="6.48"/>
    <s v="Bajo"/>
    <n v="3.1103999999999998"/>
    <n v="0.47999999999999993"/>
    <n v="-3.3696000000000002"/>
    <n v="4"/>
    <n v="4"/>
    <s v="CORRECTO"/>
    <n v="2015"/>
    <n v="0"/>
  </r>
  <r>
    <x v="5559"/>
    <x v="2770"/>
    <d v="2015-12-06T00:00:00"/>
    <d v="2015-12-10T00:00:00"/>
    <s v="Standard Class"/>
    <x v="582"/>
    <s v="Ivan Liston"/>
    <s v="CONSUMER"/>
    <s v="united states"/>
    <s v="North Las Vegas"/>
    <s v="Nevada"/>
    <n v="89031"/>
    <s v="West"/>
    <s v="OFF-ST-10000078"/>
    <x v="1"/>
    <x v="4"/>
    <x v="1227"/>
    <n v="1325.85"/>
    <n v="5"/>
    <n v="43"/>
    <s v="Grande"/>
    <n v="0"/>
    <n v="0"/>
    <n v="0"/>
    <n v="1325.85"/>
    <s v="Muy Alto"/>
    <n v="238.65299999999999"/>
    <n v="0.18"/>
    <n v="-1087.1969999999999"/>
    <n v="4"/>
    <n v="4"/>
    <s v="CORRECTO"/>
    <n v="2015"/>
    <n v="0"/>
  </r>
  <r>
    <x v="5560"/>
    <x v="2770"/>
    <d v="2015-12-06T00:00:00"/>
    <d v="2015-12-10T00:00:00"/>
    <s v="Standard Class"/>
    <x v="582"/>
    <s v="Ivan Liston"/>
    <s v="CONSUMER"/>
    <s v="united states"/>
    <s v="North Las Vegas"/>
    <s v="Nevada"/>
    <n v="89031"/>
    <s v="West"/>
    <s v="OFF-LA-10004853"/>
    <x v="1"/>
    <x v="2"/>
    <x v="690"/>
    <n v="14.94"/>
    <n v="3"/>
    <n v="19"/>
    <s v="Mediano"/>
    <n v="0"/>
    <n v="0"/>
    <n v="0"/>
    <n v="14.94"/>
    <s v="Bajo"/>
    <n v="6.8723999999999998"/>
    <n v="0.46"/>
    <n v="-8.0676000000000005"/>
    <n v="4"/>
    <n v="4"/>
    <s v="CORRECTO"/>
    <n v="2015"/>
    <n v="0"/>
  </r>
  <r>
    <x v="5561"/>
    <x v="2771"/>
    <d v="2017-03-31T00:00:00"/>
    <d v="2017-04-02T00:00:00"/>
    <s v="Second Class"/>
    <x v="531"/>
    <s v="Jim Epp"/>
    <s v="CORPORATE"/>
    <s v="united states"/>
    <s v="Atlanta"/>
    <s v="Georgia"/>
    <n v="30318"/>
    <s v="South"/>
    <s v="OFF-BI-10001153"/>
    <x v="1"/>
    <x v="8"/>
    <x v="303"/>
    <n v="34.54"/>
    <n v="1"/>
    <n v="8"/>
    <s v="Pequeño"/>
    <n v="0"/>
    <n v="0"/>
    <n v="0"/>
    <n v="34.54"/>
    <s v="Bajo"/>
    <n v="17.27"/>
    <n v="0.5"/>
    <n v="-17.27"/>
    <n v="2"/>
    <n v="2"/>
    <s v="CORRECTO"/>
    <n v="2017"/>
    <n v="0"/>
  </r>
  <r>
    <x v="5562"/>
    <x v="2771"/>
    <d v="2017-03-31T00:00:00"/>
    <d v="2017-04-02T00:00:00"/>
    <s v="Second Class"/>
    <x v="531"/>
    <s v="Jim Epp"/>
    <s v="CORPORATE"/>
    <s v="united states"/>
    <s v="Atlanta"/>
    <s v="Georgia"/>
    <n v="30318"/>
    <s v="South"/>
    <s v="TEC-CO-10001449"/>
    <x v="2"/>
    <x v="16"/>
    <x v="306"/>
    <n v="2999.95"/>
    <n v="5"/>
    <n v="38"/>
    <s v="Grande"/>
    <n v="0"/>
    <n v="0"/>
    <n v="0"/>
    <n v="2999.95"/>
    <s v="Muy Alto"/>
    <n v="1439.9760000000001"/>
    <n v="0.48000000000000009"/>
    <n v="-1559.9739999999999"/>
    <n v="2"/>
    <n v="2"/>
    <s v="CORRECTO"/>
    <n v="2017"/>
    <n v="0"/>
  </r>
  <r>
    <x v="5563"/>
    <x v="2771"/>
    <d v="2017-03-31T00:00:00"/>
    <d v="2017-04-02T00:00:00"/>
    <s v="Second Class"/>
    <x v="531"/>
    <s v="Jim Epp"/>
    <s v="CORPORATE"/>
    <s v="united states"/>
    <s v="Atlanta"/>
    <s v="Georgia"/>
    <n v="30318"/>
    <s v="South"/>
    <s v="OFF-BI-10000474"/>
    <x v="1"/>
    <x v="8"/>
    <x v="27"/>
    <n v="64.12"/>
    <n v="4"/>
    <n v="32"/>
    <s v="Mediano"/>
    <n v="0"/>
    <n v="0"/>
    <n v="0"/>
    <n v="64.12"/>
    <s v="Medio"/>
    <n v="30.7776"/>
    <n v="0.48"/>
    <n v="-33.342399999999998"/>
    <n v="2"/>
    <n v="2"/>
    <s v="CORRECTO"/>
    <n v="2017"/>
    <n v="0"/>
  </r>
  <r>
    <x v="5564"/>
    <x v="2772"/>
    <d v="2017-03-13T00:00:00"/>
    <d v="2017-03-13T00:00:00"/>
    <s v="Same Day"/>
    <x v="711"/>
    <s v="Stephanie Ulpright"/>
    <s v="HOME OFFICE"/>
    <s v="united states"/>
    <s v="Chicago"/>
    <s v="Illinois"/>
    <n v="60610"/>
    <s v="Central"/>
    <s v="OFF-AR-10000799"/>
    <x v="1"/>
    <x v="6"/>
    <x v="1502"/>
    <n v="19.456"/>
    <n v="4"/>
    <n v="7"/>
    <s v="Mediano"/>
    <n v="0.2"/>
    <n v="3.8912"/>
    <n v="-3.8912"/>
    <n v="23.347200000000001"/>
    <s v="Bajo"/>
    <n v="2.1888000000000001"/>
    <n v="0.1125"/>
    <n v="-13.375999999999999"/>
    <n v="0"/>
    <n v="0"/>
    <s v="CORRECTO"/>
    <n v="2017"/>
    <n v="0"/>
  </r>
  <r>
    <x v="5565"/>
    <x v="2772"/>
    <d v="2017-03-13T00:00:00"/>
    <d v="2017-03-13T00:00:00"/>
    <s v="Same Day"/>
    <x v="711"/>
    <s v="Stephanie Ulpright"/>
    <s v="HOME OFFICE"/>
    <s v="united states"/>
    <s v="Chicago"/>
    <s v="Illinois"/>
    <n v="60610"/>
    <s v="Central"/>
    <s v="TEC-MA-10002109"/>
    <x v="2"/>
    <x v="15"/>
    <x v="1738"/>
    <n v="209.98599999999999"/>
    <n v="2"/>
    <n v="4"/>
    <s v="Pequeño"/>
    <n v="0.3"/>
    <n v="62.995799999999996"/>
    <n v="-62.995800000000003"/>
    <n v="272.98179999999996"/>
    <s v="Alto"/>
    <n v="8.9993999999999996"/>
    <n v="4.2857142857142858E-2"/>
    <n v="-137.99080000000001"/>
    <n v="0"/>
    <n v="0"/>
    <s v="CORRECTO"/>
    <n v="2017"/>
    <n v="0"/>
  </r>
  <r>
    <x v="5566"/>
    <x v="2772"/>
    <d v="2017-03-13T00:00:00"/>
    <d v="2017-03-13T00:00:00"/>
    <s v="Same Day"/>
    <x v="711"/>
    <s v="Stephanie Ulpright"/>
    <s v="HOME OFFICE"/>
    <s v="united states"/>
    <s v="Chicago"/>
    <s v="Illinois"/>
    <n v="60610"/>
    <s v="Central"/>
    <s v="OFF-AR-10003338"/>
    <x v="1"/>
    <x v="6"/>
    <x v="1439"/>
    <n v="29.76"/>
    <n v="5"/>
    <n v="20"/>
    <s v="Grande"/>
    <n v="0.2"/>
    <n v="5.9520000000000008"/>
    <n v="-5.952"/>
    <n v="35.712000000000003"/>
    <s v="Bajo"/>
    <n v="1.86"/>
    <n v="6.25E-2"/>
    <n v="-21.948"/>
    <n v="0"/>
    <n v="0"/>
    <s v="CORRECTO"/>
    <n v="2017"/>
    <n v="0"/>
  </r>
  <r>
    <x v="5567"/>
    <x v="2772"/>
    <d v="2017-03-13T00:00:00"/>
    <d v="2017-03-13T00:00:00"/>
    <s v="Same Day"/>
    <x v="711"/>
    <s v="Stephanie Ulpright"/>
    <s v="HOME OFFICE"/>
    <s v="united states"/>
    <s v="Chicago"/>
    <s v="Illinois"/>
    <n v="60610"/>
    <s v="Central"/>
    <s v="FUR-CH-10003606"/>
    <x v="0"/>
    <x v="1"/>
    <x v="1575"/>
    <n v="89.768000000000001"/>
    <n v="1"/>
    <n v="6"/>
    <s v="Pequeño"/>
    <n v="0.3"/>
    <n v="26.930399999999999"/>
    <n v="-26.930399999999999"/>
    <n v="116.69839999999999"/>
    <s v="Medio"/>
    <n v="-2.5648"/>
    <n v="-2.8571428571428571E-2"/>
    <n v="-65.4024"/>
    <n v="0"/>
    <n v="0"/>
    <s v="CORRECTO"/>
    <n v="2017"/>
    <n v="0"/>
  </r>
  <r>
    <x v="5568"/>
    <x v="2772"/>
    <d v="2017-03-13T00:00:00"/>
    <d v="2017-03-13T00:00:00"/>
    <s v="Same Day"/>
    <x v="711"/>
    <s v="Stephanie Ulpright"/>
    <s v="HOME OFFICE"/>
    <s v="united states"/>
    <s v="Chicago"/>
    <s v="Illinois"/>
    <n v="60610"/>
    <s v="Central"/>
    <s v="TEC-CO-10001449"/>
    <x v="2"/>
    <x v="16"/>
    <x v="306"/>
    <n v="959.98400000000004"/>
    <n v="2"/>
    <n v="38"/>
    <s v="Pequeño"/>
    <n v="0.2"/>
    <n v="191.99680000000001"/>
    <n v="-191.99680000000001"/>
    <n v="1151.9808"/>
    <s v="Muy Alto"/>
    <n v="335.99439999999998"/>
    <n v="0.35"/>
    <n v="-431.99279999999999"/>
    <n v="0"/>
    <n v="0"/>
    <s v="CORRECTO"/>
    <n v="2017"/>
    <n v="0"/>
  </r>
  <r>
    <x v="5569"/>
    <x v="2772"/>
    <d v="2017-03-13T00:00:00"/>
    <d v="2017-03-13T00:00:00"/>
    <s v="Same Day"/>
    <x v="711"/>
    <s v="Stephanie Ulpright"/>
    <s v="HOME OFFICE"/>
    <s v="united states"/>
    <s v="Chicago"/>
    <s v="Illinois"/>
    <n v="60610"/>
    <s v="Central"/>
    <s v="OFF-PA-10001934"/>
    <x v="1"/>
    <x v="10"/>
    <x v="548"/>
    <n v="15.552"/>
    <n v="3"/>
    <n v="24"/>
    <s v="Mediano"/>
    <n v="0.2"/>
    <n v="3.1104000000000003"/>
    <n v="-3.1103999999999998"/>
    <n v="18.662399999999998"/>
    <s v="Bajo"/>
    <n v="5.6375999999999999"/>
    <n v="0.36249999999999999"/>
    <n v="-6.8040000000000003"/>
    <n v="0"/>
    <n v="0"/>
    <s v="CORRECTO"/>
    <n v="2017"/>
    <n v="0"/>
  </r>
  <r>
    <x v="5570"/>
    <x v="2772"/>
    <d v="2017-03-13T00:00:00"/>
    <d v="2017-03-13T00:00:00"/>
    <s v="Same Day"/>
    <x v="711"/>
    <s v="Stephanie Ulpright"/>
    <s v="HOME OFFICE"/>
    <s v="united states"/>
    <s v="Chicago"/>
    <s v="Illinois"/>
    <n v="60610"/>
    <s v="Central"/>
    <s v="TEC-PH-10001527"/>
    <x v="2"/>
    <x v="7"/>
    <x v="1285"/>
    <n v="34.36"/>
    <n v="1"/>
    <n v="15"/>
    <s v="Pequeño"/>
    <n v="0.2"/>
    <n v="6.8719999999999999"/>
    <n v="-6.8719999999999999"/>
    <n v="41.231999999999999"/>
    <s v="Bajo"/>
    <n v="-7.3014999999999999"/>
    <n v="-0.21249999999999999"/>
    <n v="-34.789499999999997"/>
    <n v="0"/>
    <n v="0"/>
    <s v="CORRECTO"/>
    <n v="2017"/>
    <n v="0"/>
  </r>
  <r>
    <x v="5571"/>
    <x v="2773"/>
    <d v="2014-12-05T00:00:00"/>
    <d v="2014-12-09T00:00:00"/>
    <s v="Standard Class"/>
    <x v="105"/>
    <s v="Erin Ashbrook"/>
    <s v="CORPORATE"/>
    <s v="united states"/>
    <s v="Columbus"/>
    <s v="Ohio"/>
    <n v="43229"/>
    <s v="East"/>
    <s v="OFF-PA-10001033"/>
    <x v="1"/>
    <x v="10"/>
    <x v="1509"/>
    <n v="98.376000000000005"/>
    <n v="3"/>
    <n v="39"/>
    <s v="Mediano"/>
    <n v="0.2"/>
    <n v="19.675200000000004"/>
    <n v="-19.6752"/>
    <n v="118.05120000000001"/>
    <s v="Medio"/>
    <n v="35.661299999999997"/>
    <n v="0.36249999999999993"/>
    <n v="-43.039499999999997"/>
    <n v="4"/>
    <n v="4"/>
    <s v="CORRECTO"/>
    <n v="2014"/>
    <n v="0"/>
  </r>
  <r>
    <x v="5572"/>
    <x v="2773"/>
    <d v="2014-12-05T00:00:00"/>
    <d v="2014-12-09T00:00:00"/>
    <s v="Standard Class"/>
    <x v="105"/>
    <s v="Erin Ashbrook"/>
    <s v="CORPORATE"/>
    <s v="united states"/>
    <s v="Columbus"/>
    <s v="Ohio"/>
    <n v="43229"/>
    <s v="East"/>
    <s v="OFF-BI-10003719"/>
    <x v="1"/>
    <x v="8"/>
    <x v="691"/>
    <n v="29.94"/>
    <n v="4"/>
    <n v="22"/>
    <s v="Mediano"/>
    <n v="0.7"/>
    <n v="20.957999999999998"/>
    <n v="-20.957999999999998"/>
    <n v="50.897999999999996"/>
    <s v="Medio"/>
    <n v="-23.952000000000002"/>
    <n v="-0.8"/>
    <n v="-32.933999999999997"/>
    <n v="4"/>
    <n v="4"/>
    <s v="CORRECTO"/>
    <n v="2014"/>
    <n v="0"/>
  </r>
  <r>
    <x v="5573"/>
    <x v="2773"/>
    <d v="2014-12-05T00:00:00"/>
    <d v="2014-12-09T00:00:00"/>
    <s v="Standard Class"/>
    <x v="105"/>
    <s v="Erin Ashbrook"/>
    <s v="CORPORATE"/>
    <s v="united states"/>
    <s v="Columbus"/>
    <s v="Ohio"/>
    <n v="43229"/>
    <s v="East"/>
    <s v="OFF-PA-10003036"/>
    <x v="1"/>
    <x v="10"/>
    <x v="1739"/>
    <n v="17.472000000000001"/>
    <n v="3"/>
    <n v="11"/>
    <s v="Mediano"/>
    <n v="0.2"/>
    <n v="3.4944000000000006"/>
    <n v="-3.4944000000000002"/>
    <n v="20.9664"/>
    <s v="Bajo"/>
    <n v="5.6783999999999999"/>
    <n v="0.32499999999999996"/>
    <n v="-8.2992000000000008"/>
    <n v="4"/>
    <n v="4"/>
    <s v="CORRECTO"/>
    <n v="2014"/>
    <n v="0"/>
  </r>
  <r>
    <x v="5574"/>
    <x v="2773"/>
    <d v="2014-12-05T00:00:00"/>
    <d v="2014-12-09T00:00:00"/>
    <s v="Standard Class"/>
    <x v="105"/>
    <s v="Erin Ashbrook"/>
    <s v="CORPORATE"/>
    <s v="united states"/>
    <s v="Columbus"/>
    <s v="Ohio"/>
    <n v="43229"/>
    <s v="East"/>
    <s v="TEC-PH-10001870"/>
    <x v="2"/>
    <x v="7"/>
    <x v="1740"/>
    <n v="36.738"/>
    <n v="1"/>
    <n v="6"/>
    <s v="Pequeño"/>
    <n v="0.4"/>
    <n v="14.6952"/>
    <n v="-14.6952"/>
    <n v="51.433199999999999"/>
    <s v="Medio"/>
    <n v="-9.1844999999999999"/>
    <n v="-0.25"/>
    <n v="-31.2273"/>
    <n v="4"/>
    <n v="4"/>
    <s v="CORRECTO"/>
    <n v="2014"/>
    <n v="0"/>
  </r>
  <r>
    <x v="5575"/>
    <x v="2773"/>
    <d v="2014-12-05T00:00:00"/>
    <d v="2014-12-09T00:00:00"/>
    <s v="Standard Class"/>
    <x v="105"/>
    <s v="Erin Ashbrook"/>
    <s v="CORPORATE"/>
    <s v="united states"/>
    <s v="Columbus"/>
    <s v="Ohio"/>
    <n v="43229"/>
    <s v="East"/>
    <s v="TEC-PH-10001809"/>
    <x v="2"/>
    <x v="7"/>
    <x v="1173"/>
    <n v="179.94"/>
    <n v="2"/>
    <n v="10"/>
    <s v="Pequeño"/>
    <n v="0.4"/>
    <n v="71.975999999999999"/>
    <n v="-71.975999999999999"/>
    <n v="251.916"/>
    <s v="Alto"/>
    <n v="-44.984999999999999"/>
    <n v="-0.25"/>
    <n v="-152.94900000000001"/>
    <n v="4"/>
    <n v="4"/>
    <s v="CORRECTO"/>
    <n v="2014"/>
    <n v="0"/>
  </r>
  <r>
    <x v="5576"/>
    <x v="2774"/>
    <d v="2016-12-12T00:00:00"/>
    <d v="2016-12-16T00:00:00"/>
    <s v="Standard Class"/>
    <x v="167"/>
    <s v="Roy Französisch"/>
    <s v="CONSUMER"/>
    <s v="united states"/>
    <s v="Pasadena"/>
    <s v="California"/>
    <n v="91104"/>
    <s v="West"/>
    <s v="FUR-FU-10004864"/>
    <x v="0"/>
    <x v="5"/>
    <x v="441"/>
    <n v="383.64"/>
    <n v="6"/>
    <n v="29"/>
    <s v="Grande"/>
    <n v="0"/>
    <n v="0"/>
    <n v="0"/>
    <n v="383.64"/>
    <s v="Alto"/>
    <n v="122.76479999999999"/>
    <n v="0.32"/>
    <n v="-260.87520000000001"/>
    <n v="4"/>
    <n v="4"/>
    <s v="CORRECTO"/>
    <n v="2016"/>
    <n v="0"/>
  </r>
  <r>
    <x v="5577"/>
    <x v="2774"/>
    <d v="2016-12-12T00:00:00"/>
    <d v="2016-12-16T00:00:00"/>
    <s v="Standard Class"/>
    <x v="167"/>
    <s v="Roy Französisch"/>
    <s v="CONSUMER"/>
    <s v="united states"/>
    <s v="Pasadena"/>
    <s v="California"/>
    <n v="91104"/>
    <s v="West"/>
    <s v="OFF-AP-10002350"/>
    <x v="1"/>
    <x v="9"/>
    <x v="550"/>
    <n v="56.52"/>
    <n v="3"/>
    <n v="29"/>
    <s v="Mediano"/>
    <n v="0"/>
    <n v="0"/>
    <n v="0"/>
    <n v="56.52"/>
    <s v="Medio"/>
    <n v="15.8256"/>
    <n v="0.27999999999999997"/>
    <n v="-40.694400000000002"/>
    <n v="4"/>
    <n v="4"/>
    <s v="CORRECTO"/>
    <n v="2016"/>
    <n v="0"/>
  </r>
  <r>
    <x v="5578"/>
    <x v="2775"/>
    <d v="2017-09-09T00:00:00"/>
    <d v="2017-09-14T00:00:00"/>
    <s v="Second Class"/>
    <x v="702"/>
    <s v="Liz Carlisle"/>
    <s v="CONSUMER"/>
    <s v="united states"/>
    <s v="Los Angeles"/>
    <s v="California"/>
    <n v="90004"/>
    <s v="West"/>
    <s v="OFF-AR-10003829"/>
    <x v="1"/>
    <x v="6"/>
    <x v="943"/>
    <n v="6.56"/>
    <n v="2"/>
    <n v="30"/>
    <s v="Pequeño"/>
    <n v="0"/>
    <n v="0"/>
    <n v="0"/>
    <n v="6.56"/>
    <s v="Bajo"/>
    <n v="1.9024000000000001"/>
    <n v="0.29000000000000004"/>
    <n v="-4.6576000000000004"/>
    <n v="5"/>
    <n v="5"/>
    <s v="CORRECTO"/>
    <n v="2017"/>
    <n v="0"/>
  </r>
  <r>
    <x v="5579"/>
    <x v="2775"/>
    <d v="2017-09-09T00:00:00"/>
    <d v="2017-09-14T00:00:00"/>
    <s v="Second Class"/>
    <x v="702"/>
    <s v="Liz Carlisle"/>
    <s v="CONSUMER"/>
    <s v="united states"/>
    <s v="Los Angeles"/>
    <s v="California"/>
    <n v="90004"/>
    <s v="West"/>
    <s v="FUR-CH-10003833"/>
    <x v="0"/>
    <x v="1"/>
    <x v="1209"/>
    <n v="243.92"/>
    <n v="5"/>
    <n v="39"/>
    <s v="Grande"/>
    <n v="0.2"/>
    <n v="48.783999999999999"/>
    <n v="-48.783999999999999"/>
    <n v="292.70400000000001"/>
    <s v="Alto"/>
    <n v="-15.244999999999999"/>
    <n v="-6.25E-2"/>
    <n v="-210.381"/>
    <n v="5"/>
    <n v="5"/>
    <s v="CORRECTO"/>
    <n v="2017"/>
    <n v="0"/>
  </r>
  <r>
    <x v="5580"/>
    <x v="2775"/>
    <d v="2017-09-09T00:00:00"/>
    <d v="2017-09-14T00:00:00"/>
    <s v="Second Class"/>
    <x v="702"/>
    <s v="Liz Carlisle"/>
    <s v="CONSUMER"/>
    <s v="united states"/>
    <s v="Los Angeles"/>
    <s v="California"/>
    <n v="90004"/>
    <s v="West"/>
    <s v="OFF-PA-10000143"/>
    <x v="1"/>
    <x v="10"/>
    <x v="1701"/>
    <n v="47.52"/>
    <n v="9"/>
    <n v="29"/>
    <s v="Grande"/>
    <n v="0"/>
    <n v="0"/>
    <n v="0"/>
    <n v="47.52"/>
    <s v="Bajo"/>
    <n v="22.8096"/>
    <n v="0.48"/>
    <n v="-24.7104"/>
    <n v="5"/>
    <n v="5"/>
    <s v="CORRECTO"/>
    <n v="2017"/>
    <n v="0"/>
  </r>
  <r>
    <x v="5581"/>
    <x v="2776"/>
    <d v="2017-10-04T00:00:00"/>
    <d v="2017-10-08T00:00:00"/>
    <s v="Standard Class"/>
    <x v="28"/>
    <s v="Paul Stevenson"/>
    <s v="HOME OFFICE"/>
    <s v="united states"/>
    <s v="Clinton"/>
    <s v="Maryland"/>
    <n v="20735"/>
    <s v="East"/>
    <s v="FUR-FU-10000076"/>
    <x v="0"/>
    <x v="5"/>
    <x v="884"/>
    <n v="19.98"/>
    <n v="1"/>
    <n v="27"/>
    <s v="Pequeño"/>
    <n v="0"/>
    <n v="0"/>
    <n v="0"/>
    <n v="19.98"/>
    <s v="Bajo"/>
    <n v="8.5914000000000001"/>
    <n v="0.43"/>
    <n v="-11.3886"/>
    <n v="4"/>
    <n v="4"/>
    <s v="CORRECTO"/>
    <n v="2017"/>
    <n v="0"/>
  </r>
  <r>
    <x v="5582"/>
    <x v="2777"/>
    <d v="2016-05-09T00:00:00"/>
    <d v="2016-05-13T00:00:00"/>
    <s v="Standard Class"/>
    <x v="28"/>
    <s v="Paul Stevenson"/>
    <s v="HOME OFFICE"/>
    <s v="united states"/>
    <s v="New York City"/>
    <s v="New York"/>
    <n v="10024"/>
    <s v="East"/>
    <s v="OFF-AR-10000462"/>
    <x v="1"/>
    <x v="6"/>
    <x v="894"/>
    <n v="8"/>
    <n v="5"/>
    <n v="14"/>
    <s v="Grande"/>
    <n v="0"/>
    <n v="0"/>
    <n v="0"/>
    <n v="8"/>
    <s v="Bajo"/>
    <n v="3.44"/>
    <n v="0.43"/>
    <n v="-4.5599999999999996"/>
    <n v="4"/>
    <n v="4"/>
    <s v="CORRECTO"/>
    <n v="2016"/>
    <n v="0"/>
  </r>
  <r>
    <x v="5583"/>
    <x v="2778"/>
    <d v="2014-12-15T00:00:00"/>
    <d v="2014-12-19T00:00:00"/>
    <s v="Second Class"/>
    <x v="123"/>
    <s v="Jas O'Carroll"/>
    <s v="CONSUMER"/>
    <s v="united states"/>
    <s v="San Diego"/>
    <s v="California"/>
    <n v="92037"/>
    <s v="West"/>
    <s v="FUR-FU-10003829"/>
    <x v="0"/>
    <x v="5"/>
    <x v="1378"/>
    <n v="6.16"/>
    <n v="2"/>
    <n v="23"/>
    <s v="Pequeño"/>
    <n v="0"/>
    <n v="0"/>
    <n v="0"/>
    <n v="6.16"/>
    <s v="Bajo"/>
    <n v="1.9712000000000001"/>
    <n v="0.32"/>
    <n v="-4.1887999999999996"/>
    <n v="4"/>
    <n v="4"/>
    <s v="CORRECTO"/>
    <n v="2014"/>
    <n v="0"/>
  </r>
  <r>
    <x v="5584"/>
    <x v="2779"/>
    <d v="2017-11-30T00:00:00"/>
    <d v="2017-12-04T00:00:00"/>
    <s v="Standard Class"/>
    <x v="163"/>
    <s v="Victor Preis"/>
    <s v="HOME OFFICE"/>
    <s v="united states"/>
    <s v="New York City"/>
    <s v="New York"/>
    <n v="10011"/>
    <s v="East"/>
    <s v="OFF-ST-10002182"/>
    <x v="1"/>
    <x v="4"/>
    <x v="1741"/>
    <n v="83.56"/>
    <n v="4"/>
    <n v="16"/>
    <s v="Mediano"/>
    <n v="0"/>
    <n v="0"/>
    <n v="0"/>
    <n v="83.56"/>
    <s v="Medio"/>
    <n v="1.6712"/>
    <n v="0.02"/>
    <n v="-81.888800000000003"/>
    <n v="4"/>
    <n v="4"/>
    <s v="CORRECTO"/>
    <n v="2017"/>
    <n v="0"/>
  </r>
  <r>
    <x v="5585"/>
    <x v="2779"/>
    <d v="2017-11-30T00:00:00"/>
    <d v="2017-12-04T00:00:00"/>
    <s v="Standard Class"/>
    <x v="163"/>
    <s v="Victor Preis"/>
    <s v="HOME OFFICE"/>
    <s v="united states"/>
    <s v="New York City"/>
    <s v="New York"/>
    <n v="10011"/>
    <s v="East"/>
    <s v="TEC-PH-10001468"/>
    <x v="2"/>
    <x v="7"/>
    <x v="1742"/>
    <n v="546.05999999999995"/>
    <n v="3"/>
    <n v="3"/>
    <s v="Mediano"/>
    <n v="0"/>
    <n v="0"/>
    <n v="0"/>
    <n v="546.05999999999995"/>
    <s v="Muy Alto"/>
    <n v="163.81800000000001"/>
    <n v="0.30000000000000004"/>
    <n v="-382.24200000000002"/>
    <n v="4"/>
    <n v="4"/>
    <s v="CORRECTO"/>
    <n v="2017"/>
    <n v="0"/>
  </r>
  <r>
    <x v="5586"/>
    <x v="2779"/>
    <d v="2017-11-30T00:00:00"/>
    <d v="2017-12-04T00:00:00"/>
    <s v="Standard Class"/>
    <x v="163"/>
    <s v="Victor Preis"/>
    <s v="HOME OFFICE"/>
    <s v="united states"/>
    <s v="New York City"/>
    <s v="New York"/>
    <n v="10011"/>
    <s v="East"/>
    <s v="OFF-ST-10001809"/>
    <x v="1"/>
    <x v="4"/>
    <x v="435"/>
    <n v="269.49"/>
    <n v="3"/>
    <n v="55"/>
    <s v="Mediano"/>
    <n v="0"/>
    <n v="0"/>
    <n v="0"/>
    <n v="269.49"/>
    <s v="Alto"/>
    <n v="5.3898000000000001"/>
    <n v="0.02"/>
    <n v="-264.10019999999997"/>
    <n v="4"/>
    <n v="4"/>
    <s v="CORRECTO"/>
    <n v="2017"/>
    <n v="0"/>
  </r>
  <r>
    <x v="5587"/>
    <x v="2780"/>
    <d v="2015-03-19T00:00:00"/>
    <d v="2015-03-20T00:00:00"/>
    <s v="First Class"/>
    <x v="315"/>
    <s v="Guy Armstrong"/>
    <s v="CONSUMER"/>
    <s v="united states"/>
    <s v="Lancaster"/>
    <s v="California"/>
    <n v="93534"/>
    <s v="West"/>
    <s v="OFF-FA-10001561"/>
    <x v="1"/>
    <x v="13"/>
    <x v="839"/>
    <n v="10.9"/>
    <n v="5"/>
    <n v="34"/>
    <s v="Grande"/>
    <n v="0"/>
    <n v="0"/>
    <n v="0"/>
    <n v="10.9"/>
    <s v="Bajo"/>
    <n v="3.597"/>
    <n v="0.32999999999999996"/>
    <n v="-7.3029999999999999"/>
    <n v="1"/>
    <n v="1"/>
    <s v="CORRECTO"/>
    <n v="2015"/>
    <n v="0"/>
  </r>
  <r>
    <x v="5588"/>
    <x v="2781"/>
    <d v="2014-07-19T00:00:00"/>
    <d v="2014-07-24T00:00:00"/>
    <s v="Standard Class"/>
    <x v="670"/>
    <s v="Eugene Moren"/>
    <s v="HOME OFFICE"/>
    <s v="united states"/>
    <s v="Great Falls"/>
    <s v="Montana"/>
    <n v="59405"/>
    <s v="West"/>
    <s v="OFF-BI-10001759"/>
    <x v="1"/>
    <x v="8"/>
    <x v="732"/>
    <n v="6.0960000000000001"/>
    <n v="2"/>
    <n v="24"/>
    <s v="Pequeño"/>
    <n v="0.2"/>
    <n v="1.2192000000000001"/>
    <n v="-1.2192000000000001"/>
    <n v="7.3151999999999999"/>
    <s v="Bajo"/>
    <n v="2.2098"/>
    <n v="0.36249999999999999"/>
    <n v="-2.6669999999999998"/>
    <n v="5"/>
    <n v="5"/>
    <s v="CORRECTO"/>
    <n v="2014"/>
    <n v="0"/>
  </r>
  <r>
    <x v="5589"/>
    <x v="2782"/>
    <d v="2016-12-08T00:00:00"/>
    <d v="2016-12-11T00:00:00"/>
    <s v="Second Class"/>
    <x v="140"/>
    <s v="Doug Bickford"/>
    <s v="CONSUMER"/>
    <s v="united states"/>
    <s v="San Francisco"/>
    <s v="California"/>
    <n v="94110"/>
    <s v="West"/>
    <s v="OFF-ST-10000615"/>
    <x v="1"/>
    <x v="4"/>
    <x v="75"/>
    <n v="34.049999999999997"/>
    <n v="3"/>
    <n v="32"/>
    <s v="Mediano"/>
    <n v="0"/>
    <n v="0"/>
    <n v="0"/>
    <n v="34.049999999999997"/>
    <s v="Bajo"/>
    <n v="9.5340000000000007"/>
    <n v="0.28000000000000003"/>
    <n v="-24.515999999999998"/>
    <n v="3"/>
    <n v="3"/>
    <s v="CORRECTO"/>
    <n v="2016"/>
    <n v="0"/>
  </r>
  <r>
    <x v="5590"/>
    <x v="2782"/>
    <d v="2016-12-08T00:00:00"/>
    <d v="2016-12-11T00:00:00"/>
    <s v="Second Class"/>
    <x v="140"/>
    <s v="Doug Bickford"/>
    <s v="CONSUMER"/>
    <s v="united states"/>
    <s v="San Francisco"/>
    <s v="California"/>
    <n v="94110"/>
    <s v="West"/>
    <s v="OFF-ST-10003816"/>
    <x v="1"/>
    <x v="4"/>
    <x v="717"/>
    <n v="352.38"/>
    <n v="2"/>
    <n v="26"/>
    <s v="Pequeño"/>
    <n v="0"/>
    <n v="0"/>
    <n v="0"/>
    <n v="352.38"/>
    <s v="Alto"/>
    <n v="81.047399999999996"/>
    <n v="0.22999999999999998"/>
    <n v="-271.33260000000001"/>
    <n v="3"/>
    <n v="3"/>
    <s v="CORRECTO"/>
    <n v="2016"/>
    <n v="0"/>
  </r>
  <r>
    <x v="5591"/>
    <x v="2783"/>
    <d v="2014-10-13T00:00:00"/>
    <d v="2014-10-18T00:00:00"/>
    <s v="Second Class"/>
    <x v="504"/>
    <s v="Marina Lichtenstein"/>
    <s v="CORPORATE"/>
    <s v="united states"/>
    <s v="Lakewood"/>
    <s v="New Jersey"/>
    <n v="8701"/>
    <s v="East"/>
    <s v="FUR-CH-10002880"/>
    <x v="0"/>
    <x v="1"/>
    <x v="809"/>
    <n v="245.98"/>
    <n v="2"/>
    <n v="54"/>
    <s v="Pequeño"/>
    <n v="0"/>
    <n v="0"/>
    <n v="0"/>
    <n v="245.98"/>
    <s v="Alto"/>
    <n v="27.0578"/>
    <n v="0.11"/>
    <n v="-218.9222"/>
    <n v="5"/>
    <n v="5"/>
    <s v="CORRECTO"/>
    <n v="2014"/>
    <n v="0"/>
  </r>
  <r>
    <x v="5592"/>
    <x v="2783"/>
    <d v="2014-10-13T00:00:00"/>
    <d v="2014-10-18T00:00:00"/>
    <s v="Second Class"/>
    <x v="504"/>
    <s v="Marina Lichtenstein"/>
    <s v="CORPORATE"/>
    <s v="united states"/>
    <s v="Lakewood"/>
    <s v="New Jersey"/>
    <n v="8701"/>
    <s v="East"/>
    <s v="OFF-BI-10004738"/>
    <x v="1"/>
    <x v="8"/>
    <x v="92"/>
    <n v="18.940000000000001"/>
    <n v="1"/>
    <n v="13"/>
    <s v="Pequeño"/>
    <n v="0"/>
    <n v="0"/>
    <n v="0"/>
    <n v="18.940000000000001"/>
    <s v="Bajo"/>
    <n v="9.4700000000000006"/>
    <n v="0.5"/>
    <n v="-9.4700000000000006"/>
    <n v="5"/>
    <n v="5"/>
    <s v="CORRECTO"/>
    <n v="2014"/>
    <n v="0"/>
  </r>
  <r>
    <x v="5593"/>
    <x v="2784"/>
    <d v="2017-11-19T00:00:00"/>
    <d v="2017-11-25T00:00:00"/>
    <s v="Standard Class"/>
    <x v="371"/>
    <s v="Jennifer Halladay"/>
    <s v="CONSUMER"/>
    <s v="united states"/>
    <s v="Cleveland"/>
    <s v="Ohio"/>
    <n v="44105"/>
    <s v="East"/>
    <s v="OFF-BI-10003984"/>
    <x v="1"/>
    <x v="8"/>
    <x v="697"/>
    <n v="59.912999999999997"/>
    <n v="7"/>
    <n v="44"/>
    <s v="Grande"/>
    <n v="0.7"/>
    <n v="41.939099999999996"/>
    <n v="-41.939100000000003"/>
    <n v="101.85209999999999"/>
    <s v="Medio"/>
    <n v="-45.933300000000003"/>
    <n v="-0.76666666666666672"/>
    <n v="-63.907200000000003"/>
    <n v="6"/>
    <n v="6"/>
    <s v="CORRECTO"/>
    <n v="2017"/>
    <n v="0"/>
  </r>
  <r>
    <x v="5594"/>
    <x v="2785"/>
    <d v="2017-09-24T00:00:00"/>
    <d v="2017-09-24T00:00:00"/>
    <s v="Same Day"/>
    <x v="162"/>
    <s v="Bart Pistole"/>
    <s v="CORPORATE"/>
    <s v="united states"/>
    <s v="Lawrence"/>
    <s v="Massachusetts"/>
    <n v="1841"/>
    <s v="East"/>
    <s v="TEC-PH-10000984"/>
    <x v="2"/>
    <x v="7"/>
    <x v="470"/>
    <n v="391.98"/>
    <n v="2"/>
    <n v="27"/>
    <s v="Pequeño"/>
    <n v="0"/>
    <n v="0"/>
    <n v="0"/>
    <n v="391.98"/>
    <s v="Alto"/>
    <n v="109.7544"/>
    <n v="0.27999999999999997"/>
    <n v="-282.22559999999999"/>
    <n v="0"/>
    <n v="0"/>
    <s v="CORRECTO"/>
    <n v="2017"/>
    <n v="0"/>
  </r>
  <r>
    <x v="5595"/>
    <x v="2785"/>
    <d v="2017-09-24T00:00:00"/>
    <d v="2017-09-24T00:00:00"/>
    <s v="Same Day"/>
    <x v="162"/>
    <s v="Bart Pistole"/>
    <s v="CORPORATE"/>
    <s v="united states"/>
    <s v="Lawrence"/>
    <s v="Massachusetts"/>
    <n v="1841"/>
    <s v="East"/>
    <s v="TEC-PH-10001944"/>
    <x v="2"/>
    <x v="7"/>
    <x v="1271"/>
    <n v="437.85"/>
    <n v="3"/>
    <n v="19"/>
    <s v="Mediano"/>
    <n v="0"/>
    <n v="0"/>
    <n v="0"/>
    <n v="437.85"/>
    <s v="Alto"/>
    <n v="131.35499999999999"/>
    <n v="0.29999999999999993"/>
    <n v="-306.495"/>
    <n v="0"/>
    <n v="0"/>
    <s v="CORRECTO"/>
    <n v="2017"/>
    <n v="0"/>
  </r>
  <r>
    <x v="5596"/>
    <x v="2786"/>
    <d v="2015-09-25T00:00:00"/>
    <d v="2015-09-29T00:00:00"/>
    <s v="Standard Class"/>
    <x v="766"/>
    <s v="Sarah Brown"/>
    <s v="CONSUMER"/>
    <s v="united states"/>
    <s v="Concord"/>
    <s v="New Hampshire"/>
    <n v="3301"/>
    <s v="East"/>
    <s v="OFF-BI-10002735"/>
    <x v="1"/>
    <x v="8"/>
    <x v="142"/>
    <n v="68.62"/>
    <n v="2"/>
    <n v="39"/>
    <s v="Pequeño"/>
    <n v="0"/>
    <n v="0"/>
    <n v="0"/>
    <n v="68.62"/>
    <s v="Medio"/>
    <n v="32.251399999999997"/>
    <n v="0.46999999999999992"/>
    <n v="-36.368600000000001"/>
    <n v="4"/>
    <n v="4"/>
    <s v="CORRECTO"/>
    <n v="2015"/>
    <n v="0"/>
  </r>
  <r>
    <x v="5597"/>
    <x v="2787"/>
    <d v="2017-02-13T00:00:00"/>
    <d v="2017-02-20T00:00:00"/>
    <s v="Standard Class"/>
    <x v="647"/>
    <s v="Stewart Visinsky"/>
    <s v="CONSUMER"/>
    <s v="united states"/>
    <s v="Baltimore"/>
    <s v="Maryland"/>
    <n v="21215"/>
    <s v="East"/>
    <s v="OFF-SU-10001165"/>
    <x v="1"/>
    <x v="14"/>
    <x v="1048"/>
    <n v="25.02"/>
    <n v="3"/>
    <n v="12"/>
    <s v="Mediano"/>
    <n v="0"/>
    <n v="0"/>
    <n v="0"/>
    <n v="25.02"/>
    <s v="Bajo"/>
    <n v="6.5052000000000003"/>
    <n v="0.26"/>
    <n v="-18.514800000000001"/>
    <n v="7"/>
    <n v="7"/>
    <s v="CORRECTO"/>
    <n v="2017"/>
    <n v="0"/>
  </r>
  <r>
    <x v="5598"/>
    <x v="2787"/>
    <d v="2017-02-13T00:00:00"/>
    <d v="2017-02-20T00:00:00"/>
    <s v="Standard Class"/>
    <x v="647"/>
    <s v="Stewart Visinsky"/>
    <s v="CONSUMER"/>
    <s v="united states"/>
    <s v="Baltimore"/>
    <s v="Maryland"/>
    <n v="21215"/>
    <s v="East"/>
    <s v="OFF-AR-10000614"/>
    <x v="1"/>
    <x v="6"/>
    <x v="1731"/>
    <n v="10.71"/>
    <n v="3"/>
    <n v="19"/>
    <s v="Mediano"/>
    <n v="0"/>
    <n v="0"/>
    <n v="0"/>
    <n v="10.71"/>
    <s v="Bajo"/>
    <n v="2.7846000000000002"/>
    <n v="0.26"/>
    <n v="-7.9253999999999998"/>
    <n v="7"/>
    <n v="7"/>
    <s v="CORRECTO"/>
    <n v="2017"/>
    <n v="0"/>
  </r>
  <r>
    <x v="5599"/>
    <x v="2788"/>
    <d v="2014-10-03T00:00:00"/>
    <d v="2014-10-03T00:00:00"/>
    <s v="Same Day"/>
    <x v="157"/>
    <s v="Denny Ordway"/>
    <s v="CONSUMER"/>
    <s v="united states"/>
    <s v="Columbus"/>
    <s v="Ohio"/>
    <n v="43229"/>
    <s v="East"/>
    <s v="OFF-AR-10004010"/>
    <x v="1"/>
    <x v="6"/>
    <x v="1743"/>
    <n v="55.984000000000002"/>
    <n v="2"/>
    <n v="20"/>
    <s v="Pequeño"/>
    <n v="0.2"/>
    <n v="11.196800000000001"/>
    <n v="-11.1968"/>
    <n v="67.180800000000005"/>
    <s v="Medio"/>
    <n v="4.1988000000000003"/>
    <n v="7.4999999999999997E-2"/>
    <n v="-40.5884"/>
    <n v="0"/>
    <n v="0"/>
    <s v="CORRECTO"/>
    <n v="2014"/>
    <n v="0"/>
  </r>
  <r>
    <x v="5600"/>
    <x v="2788"/>
    <d v="2014-10-03T00:00:00"/>
    <d v="2014-10-03T00:00:00"/>
    <s v="Same Day"/>
    <x v="157"/>
    <s v="Denny Ordway"/>
    <s v="CONSUMER"/>
    <s v="united states"/>
    <s v="Columbus"/>
    <s v="Ohio"/>
    <n v="43229"/>
    <s v="East"/>
    <s v="OFF-EN-10004030"/>
    <x v="1"/>
    <x v="12"/>
    <x v="136"/>
    <n v="14.48"/>
    <n v="5"/>
    <n v="18"/>
    <s v="Grande"/>
    <n v="0.2"/>
    <n v="2.8960000000000004"/>
    <n v="-2.8959999999999999"/>
    <n v="17.376000000000001"/>
    <s v="Bajo"/>
    <n v="4.8869999999999996"/>
    <n v="0.33749999999999997"/>
    <n v="-6.6970000000000001"/>
    <n v="0"/>
    <n v="0"/>
    <s v="CORRECTO"/>
    <n v="2014"/>
    <n v="0"/>
  </r>
  <r>
    <x v="5601"/>
    <x v="2788"/>
    <d v="2014-10-03T00:00:00"/>
    <d v="2014-10-03T00:00:00"/>
    <s v="Same Day"/>
    <x v="157"/>
    <s v="Denny Ordway"/>
    <s v="CONSUMER"/>
    <s v="united states"/>
    <s v="Columbus"/>
    <s v="Ohio"/>
    <n v="43229"/>
    <s v="East"/>
    <s v="TEC-AC-10003023"/>
    <x v="2"/>
    <x v="11"/>
    <x v="1079"/>
    <n v="142.488"/>
    <n v="3"/>
    <n v="14"/>
    <s v="Mediano"/>
    <n v="0.2"/>
    <n v="28.497600000000002"/>
    <n v="-28.497599999999998"/>
    <n v="170.98560000000001"/>
    <s v="Medio"/>
    <n v="-3.5621999999999998"/>
    <n v="-2.4999999999999998E-2"/>
    <n v="-117.5526"/>
    <n v="0"/>
    <n v="0"/>
    <s v="CORRECTO"/>
    <n v="2014"/>
    <n v="0"/>
  </r>
  <r>
    <x v="5602"/>
    <x v="2789"/>
    <d v="2016-08-27T00:00:00"/>
    <d v="2016-08-29T00:00:00"/>
    <s v="Second Class"/>
    <x v="422"/>
    <s v="Todd Boyes"/>
    <s v="CORPORATE"/>
    <s v="united states"/>
    <s v="Houston"/>
    <s v="Texas"/>
    <n v="77041"/>
    <s v="Central"/>
    <s v="OFF-ST-10003572"/>
    <x v="1"/>
    <x v="4"/>
    <x v="1744"/>
    <n v="14.16"/>
    <n v="1"/>
    <n v="7"/>
    <s v="Pequeño"/>
    <n v="0.2"/>
    <n v="2.8320000000000003"/>
    <n v="-2.8319999999999999"/>
    <n v="16.992000000000001"/>
    <s v="Bajo"/>
    <n v="1.0620000000000001"/>
    <n v="7.4999999999999997E-2"/>
    <n v="-10.266"/>
    <n v="2"/>
    <n v="2"/>
    <s v="CORRECTO"/>
    <n v="2016"/>
    <n v="0"/>
  </r>
  <r>
    <x v="5603"/>
    <x v="2789"/>
    <d v="2016-08-27T00:00:00"/>
    <d v="2016-08-29T00:00:00"/>
    <s v="Second Class"/>
    <x v="422"/>
    <s v="Todd Boyes"/>
    <s v="CORPORATE"/>
    <s v="united states"/>
    <s v="Houston"/>
    <s v="Texas"/>
    <n v="77041"/>
    <s v="Central"/>
    <s v="OFF-PA-10004353"/>
    <x v="1"/>
    <x v="10"/>
    <x v="1661"/>
    <n v="79.92"/>
    <n v="5"/>
    <n v="28"/>
    <s v="Grande"/>
    <n v="0.2"/>
    <n v="15.984000000000002"/>
    <n v="-15.984"/>
    <n v="95.903999999999996"/>
    <s v="Medio"/>
    <n v="27.972000000000001"/>
    <n v="0.35000000000000003"/>
    <n v="-35.963999999999999"/>
    <n v="2"/>
    <n v="2"/>
    <s v="CORRECTO"/>
    <n v="2016"/>
    <n v="0"/>
  </r>
  <r>
    <x v="5604"/>
    <x v="2790"/>
    <d v="2015-12-03T00:00:00"/>
    <d v="2015-12-07T00:00:00"/>
    <s v="Standard Class"/>
    <x v="510"/>
    <s v="Bill Stewart"/>
    <s v="CORPORATE"/>
    <s v="united states"/>
    <s v="New York City"/>
    <s v="New York"/>
    <n v="10011"/>
    <s v="East"/>
    <s v="OFF-BI-10003718"/>
    <x v="1"/>
    <x v="8"/>
    <x v="1669"/>
    <n v="590.35199999999998"/>
    <n v="6"/>
    <n v="12"/>
    <s v="Grande"/>
    <n v="0.2"/>
    <n v="118.07040000000001"/>
    <n v="-118.07040000000001"/>
    <n v="708.42239999999993"/>
    <s v="Muy Alto"/>
    <n v="206.6232"/>
    <n v="0.35000000000000003"/>
    <n v="-265.65839999999997"/>
    <n v="4"/>
    <n v="4"/>
    <s v="CORRECTO"/>
    <n v="2015"/>
    <n v="0"/>
  </r>
  <r>
    <x v="5605"/>
    <x v="2791"/>
    <d v="2016-09-20T00:00:00"/>
    <d v="2016-09-25T00:00:00"/>
    <s v="Standard Class"/>
    <x v="524"/>
    <s v="Filia McAdams"/>
    <s v="CORPORATE"/>
    <s v="united states"/>
    <s v="Greensboro"/>
    <s v="North Carolina"/>
    <n v="27405"/>
    <s v="South"/>
    <s v="FUR-FU-10001546"/>
    <x v="0"/>
    <x v="5"/>
    <x v="1432"/>
    <n v="17.088000000000001"/>
    <n v="2"/>
    <n v="15"/>
    <s v="Pequeño"/>
    <n v="0.2"/>
    <n v="3.4176000000000002"/>
    <n v="-3.4176000000000002"/>
    <n v="20.505600000000001"/>
    <s v="Bajo"/>
    <n v="1.0680000000000001"/>
    <n v="6.25E-2"/>
    <n v="-12.602399999999999"/>
    <n v="5"/>
    <n v="5"/>
    <s v="CORRECTO"/>
    <n v="2016"/>
    <n v="0"/>
  </r>
  <r>
    <x v="5606"/>
    <x v="2791"/>
    <d v="2016-09-20T00:00:00"/>
    <d v="2016-09-25T00:00:00"/>
    <s v="Standard Class"/>
    <x v="524"/>
    <s v="Filia McAdams"/>
    <s v="CORPORATE"/>
    <s v="united states"/>
    <s v="Greensboro"/>
    <s v="North Carolina"/>
    <n v="27405"/>
    <s v="South"/>
    <s v="FUR-CH-10002880"/>
    <x v="0"/>
    <x v="1"/>
    <x v="809"/>
    <n v="98.391999999999996"/>
    <n v="1"/>
    <n v="54"/>
    <s v="Pequeño"/>
    <n v="0.2"/>
    <n v="19.6784"/>
    <n v="-19.6784"/>
    <n v="118.07039999999999"/>
    <s v="Medio"/>
    <n v="-11.069100000000001"/>
    <n v="-0.11250000000000002"/>
    <n v="-89.782700000000006"/>
    <n v="5"/>
    <n v="5"/>
    <s v="CORRECTO"/>
    <n v="2016"/>
    <n v="0"/>
  </r>
  <r>
    <x v="5607"/>
    <x v="2792"/>
    <d v="2017-03-25T00:00:00"/>
    <d v="2017-03-31T00:00:00"/>
    <s v="Standard Class"/>
    <x v="252"/>
    <s v="John Lee"/>
    <s v="CONSUMER"/>
    <s v="united states"/>
    <s v="New York City"/>
    <s v="New York"/>
    <n v="10024"/>
    <s v="East"/>
    <s v="OFF-AR-10001547"/>
    <x v="1"/>
    <x v="6"/>
    <x v="148"/>
    <n v="11.05"/>
    <n v="5"/>
    <n v="30"/>
    <s v="Grande"/>
    <n v="0"/>
    <n v="0"/>
    <n v="0"/>
    <n v="11.05"/>
    <s v="Bajo"/>
    <n v="2.9834999999999998"/>
    <n v="0.26999999999999996"/>
    <n v="-8.0664999999999996"/>
    <n v="6"/>
    <n v="6"/>
    <s v="CORRECTO"/>
    <n v="2017"/>
    <n v="0"/>
  </r>
  <r>
    <x v="5608"/>
    <x v="2793"/>
    <d v="2015-12-06T00:00:00"/>
    <d v="2015-12-11T00:00:00"/>
    <s v="Standard Class"/>
    <x v="578"/>
    <s v="Art Ferguson"/>
    <s v="CONSUMER"/>
    <s v="united states"/>
    <s v="San Francisco"/>
    <s v="California"/>
    <n v="94109"/>
    <s v="West"/>
    <s v="OFF-AP-10001626"/>
    <x v="1"/>
    <x v="9"/>
    <x v="1025"/>
    <n v="7.78"/>
    <n v="2"/>
    <n v="17"/>
    <s v="Pequeño"/>
    <n v="0"/>
    <n v="0"/>
    <n v="0"/>
    <n v="7.78"/>
    <s v="Bajo"/>
    <n v="2.0228000000000002"/>
    <n v="0.26"/>
    <n v="-5.7572000000000001"/>
    <n v="5"/>
    <n v="5"/>
    <s v="CORRECTO"/>
    <n v="2015"/>
    <n v="0"/>
  </r>
  <r>
    <x v="5609"/>
    <x v="2794"/>
    <d v="2017-08-31T00:00:00"/>
    <d v="2017-09-05T00:00:00"/>
    <s v="Standard Class"/>
    <x v="767"/>
    <s v="Barry Gonzalez"/>
    <s v="CONSUMER"/>
    <s v="united states"/>
    <s v="Monroe"/>
    <s v="Louisiana"/>
    <n v="71203"/>
    <s v="South"/>
    <s v="TEC-AC-10003033"/>
    <x v="2"/>
    <x v="11"/>
    <x v="763"/>
    <n v="659.9"/>
    <n v="2"/>
    <n v="35"/>
    <s v="Pequeño"/>
    <n v="0"/>
    <n v="0"/>
    <n v="0"/>
    <n v="659.9"/>
    <s v="Muy Alto"/>
    <n v="217.767"/>
    <n v="0.33"/>
    <n v="-442.13299999999998"/>
    <n v="5"/>
    <n v="5"/>
    <s v="CORRECTO"/>
    <n v="2017"/>
    <n v="0"/>
  </r>
  <r>
    <x v="5610"/>
    <x v="2795"/>
    <d v="2015-10-05T00:00:00"/>
    <d v="2015-10-07T00:00:00"/>
    <s v="First Class"/>
    <x v="93"/>
    <s v="Maria Bertelson"/>
    <s v="CONSUMER"/>
    <s v="united states"/>
    <s v="Cincinnati"/>
    <s v="Ohio"/>
    <n v="45231"/>
    <s v="East"/>
    <s v="TEC-AC-10002323"/>
    <x v="2"/>
    <x v="11"/>
    <x v="177"/>
    <n v="53.04"/>
    <n v="3"/>
    <n v="44"/>
    <s v="Mediano"/>
    <n v="0.2"/>
    <n v="10.608000000000001"/>
    <n v="-10.608000000000001"/>
    <n v="63.647999999999996"/>
    <s v="Medio"/>
    <n v="-4.641"/>
    <n v="-8.7500000000000008E-2"/>
    <n v="-47.073"/>
    <n v="2"/>
    <n v="2"/>
    <s v="CORRECTO"/>
    <n v="2015"/>
    <n v="0"/>
  </r>
  <r>
    <x v="5611"/>
    <x v="2796"/>
    <d v="2017-08-18T00:00:00"/>
    <d v="2017-08-22T00:00:00"/>
    <s v="Standard Class"/>
    <x v="304"/>
    <s v="Helen Wasserman"/>
    <s v="CORPORATE"/>
    <s v="united states"/>
    <s v="Seattle"/>
    <s v="Washington"/>
    <n v="98105"/>
    <s v="West"/>
    <s v="TEC-AC-10002049"/>
    <x v="2"/>
    <x v="11"/>
    <x v="1062"/>
    <n v="843.9"/>
    <n v="2"/>
    <n v="24"/>
    <s v="Pequeño"/>
    <n v="0"/>
    <n v="0"/>
    <n v="0"/>
    <n v="843.9"/>
    <s v="Muy Alto"/>
    <n v="371.31599999999997"/>
    <n v="0.44"/>
    <n v="-472.584"/>
    <n v="4"/>
    <n v="4"/>
    <s v="CORRECTO"/>
    <n v="2017"/>
    <n v="0"/>
  </r>
  <r>
    <x v="5612"/>
    <x v="2796"/>
    <d v="2017-08-18T00:00:00"/>
    <d v="2017-08-22T00:00:00"/>
    <s v="Standard Class"/>
    <x v="304"/>
    <s v="Helen Wasserman"/>
    <s v="CORPORATE"/>
    <s v="united states"/>
    <s v="Seattle"/>
    <s v="Washington"/>
    <n v="98105"/>
    <s v="West"/>
    <s v="TEC-AC-10002253"/>
    <x v="2"/>
    <x v="11"/>
    <x v="577"/>
    <n v="1496.16"/>
    <n v="9"/>
    <n v="16"/>
    <s v="Grande"/>
    <n v="0"/>
    <n v="0"/>
    <n v="0"/>
    <n v="1496.16"/>
    <s v="Muy Alto"/>
    <n v="224.42400000000001"/>
    <n v="0.15"/>
    <n v="-1271.7360000000001"/>
    <n v="4"/>
    <n v="4"/>
    <s v="CORRECTO"/>
    <n v="2017"/>
    <n v="0"/>
  </r>
  <r>
    <x v="5613"/>
    <x v="2797"/>
    <d v="2016-02-02T00:00:00"/>
    <d v="2016-02-07T00:00:00"/>
    <s v="Standard Class"/>
    <x v="455"/>
    <s v="Adrian Barton"/>
    <s v="CONSUMER"/>
    <s v="united states"/>
    <s v="New York City"/>
    <s v="New York"/>
    <n v="10011"/>
    <s v="East"/>
    <s v="OFF-ST-10003994"/>
    <x v="1"/>
    <x v="4"/>
    <x v="1745"/>
    <n v="117.96"/>
    <n v="2"/>
    <n v="16"/>
    <s v="Pequeño"/>
    <n v="0"/>
    <n v="0"/>
    <n v="0"/>
    <n v="117.96"/>
    <s v="Medio"/>
    <n v="5.8979999999999997"/>
    <n v="0.05"/>
    <n v="-112.062"/>
    <n v="5"/>
    <n v="5"/>
    <s v="CORRECTO"/>
    <n v="2016"/>
    <n v="0"/>
  </r>
  <r>
    <x v="5614"/>
    <x v="2798"/>
    <d v="2016-08-23T00:00:00"/>
    <d v="2016-08-27T00:00:00"/>
    <s v="Standard Class"/>
    <x v="687"/>
    <s v="Jennifer Patt"/>
    <s v="CORPORATE"/>
    <s v="united states"/>
    <s v="New York City"/>
    <s v="New York"/>
    <n v="10035"/>
    <s v="East"/>
    <s v="OFF-AR-10002399"/>
    <x v="1"/>
    <x v="6"/>
    <x v="319"/>
    <n v="21.3"/>
    <n v="5"/>
    <n v="27"/>
    <s v="Grande"/>
    <n v="0"/>
    <n v="0"/>
    <n v="0"/>
    <n v="21.3"/>
    <s v="Bajo"/>
    <n v="8.7330000000000005"/>
    <n v="0.41000000000000003"/>
    <n v="-12.567"/>
    <n v="4"/>
    <n v="4"/>
    <s v="CORRECTO"/>
    <n v="2016"/>
    <n v="0"/>
  </r>
  <r>
    <x v="5615"/>
    <x v="2798"/>
    <d v="2016-08-23T00:00:00"/>
    <d v="2016-08-27T00:00:00"/>
    <s v="Standard Class"/>
    <x v="687"/>
    <s v="Jennifer Patt"/>
    <s v="CORPORATE"/>
    <s v="united states"/>
    <s v="New York City"/>
    <s v="New York"/>
    <n v="10035"/>
    <s v="East"/>
    <s v="OFF-AP-10002118"/>
    <x v="1"/>
    <x v="9"/>
    <x v="77"/>
    <n v="1040.8"/>
    <n v="5"/>
    <n v="14"/>
    <s v="Grande"/>
    <n v="0"/>
    <n v="0"/>
    <n v="0"/>
    <n v="1040.8"/>
    <s v="Muy Alto"/>
    <n v="281.01600000000002"/>
    <n v="0.27"/>
    <n v="-759.78399999999999"/>
    <n v="4"/>
    <n v="4"/>
    <s v="CORRECTO"/>
    <n v="2016"/>
    <n v="0"/>
  </r>
  <r>
    <x v="5616"/>
    <x v="2798"/>
    <d v="2016-08-23T00:00:00"/>
    <d v="2016-08-27T00:00:00"/>
    <s v="Standard Class"/>
    <x v="687"/>
    <s v="Jennifer Patt"/>
    <s v="CORPORATE"/>
    <s v="united states"/>
    <s v="New York City"/>
    <s v="New York"/>
    <n v="10035"/>
    <s v="East"/>
    <s v="OFF-AR-10001954"/>
    <x v="1"/>
    <x v="6"/>
    <x v="563"/>
    <n v="29.34"/>
    <n v="6"/>
    <n v="17"/>
    <s v="Grande"/>
    <n v="0"/>
    <n v="0"/>
    <n v="0"/>
    <n v="29.34"/>
    <s v="Bajo"/>
    <n v="7.9218000000000002"/>
    <n v="0.27"/>
    <n v="-21.418199999999999"/>
    <n v="4"/>
    <n v="4"/>
    <s v="CORRECTO"/>
    <n v="2016"/>
    <n v="0"/>
  </r>
  <r>
    <x v="5617"/>
    <x v="2799"/>
    <d v="2017-06-30T00:00:00"/>
    <d v="2017-07-04T00:00:00"/>
    <s v="Standard Class"/>
    <x v="1"/>
    <s v="Darrin Van Huff"/>
    <s v="CORPORATE"/>
    <s v="united states"/>
    <s v="Memphis"/>
    <s v="Tennessee"/>
    <n v="38109"/>
    <s v="South"/>
    <s v="FUR-FU-10001591"/>
    <x v="0"/>
    <x v="5"/>
    <x v="1110"/>
    <n v="19.52"/>
    <n v="2"/>
    <n v="23"/>
    <s v="Pequeño"/>
    <n v="0.2"/>
    <n v="3.9039999999999999"/>
    <n v="-3.9039999999999999"/>
    <n v="23.423999999999999"/>
    <s v="Bajo"/>
    <n v="5.3680000000000003"/>
    <n v="0.27500000000000002"/>
    <n v="-10.247999999999999"/>
    <n v="4"/>
    <n v="4"/>
    <s v="CORRECTO"/>
    <n v="2017"/>
    <n v="0"/>
  </r>
  <r>
    <x v="5618"/>
    <x v="2800"/>
    <d v="2015-09-18T00:00:00"/>
    <d v="2015-09-21T00:00:00"/>
    <s v="First Class"/>
    <x v="496"/>
    <s v="Charlotte Melton"/>
    <s v="CONSUMER"/>
    <s v="united states"/>
    <s v="San Diego"/>
    <s v="California"/>
    <n v="92105"/>
    <s v="West"/>
    <s v="OFF-ST-10004186"/>
    <x v="1"/>
    <x v="4"/>
    <x v="16"/>
    <n v="443.92"/>
    <n v="4"/>
    <n v="23"/>
    <s v="Mediano"/>
    <n v="0"/>
    <n v="0"/>
    <n v="0"/>
    <n v="443.92"/>
    <s v="Alto"/>
    <n v="8.8783999999999992"/>
    <n v="1.9999999999999997E-2"/>
    <n v="-435.04160000000002"/>
    <n v="3"/>
    <n v="3"/>
    <s v="CORRECTO"/>
    <n v="2015"/>
    <n v="0"/>
  </r>
  <r>
    <x v="5619"/>
    <x v="2801"/>
    <d v="2016-09-25T00:00:00"/>
    <d v="2016-09-30T00:00:00"/>
    <s v="Standard Class"/>
    <x v="281"/>
    <s v="Steve Chapman"/>
    <s v="CORPORATE"/>
    <s v="united states"/>
    <s v="La Crosse"/>
    <s v="Wisconsin"/>
    <n v="54601"/>
    <s v="Central"/>
    <s v="TEC-AC-10001908"/>
    <x v="2"/>
    <x v="11"/>
    <x v="295"/>
    <n v="499.95"/>
    <n v="5"/>
    <n v="32"/>
    <s v="Grande"/>
    <n v="0"/>
    <n v="0"/>
    <n v="0"/>
    <n v="499.95"/>
    <s v="Alto"/>
    <n v="174.98249999999999"/>
    <n v="0.35"/>
    <n v="-324.96749999999997"/>
    <n v="5"/>
    <n v="5"/>
    <s v="CORRECTO"/>
    <n v="2016"/>
    <n v="0"/>
  </r>
  <r>
    <x v="5620"/>
    <x v="2801"/>
    <d v="2016-09-25T00:00:00"/>
    <d v="2016-09-30T00:00:00"/>
    <s v="Standard Class"/>
    <x v="281"/>
    <s v="Steve Chapman"/>
    <s v="CORPORATE"/>
    <s v="united states"/>
    <s v="La Crosse"/>
    <s v="Wisconsin"/>
    <n v="54601"/>
    <s v="Central"/>
    <s v="OFF-AR-10000817"/>
    <x v="1"/>
    <x v="6"/>
    <x v="1264"/>
    <n v="3.04"/>
    <n v="1"/>
    <n v="30"/>
    <s v="Pequeño"/>
    <n v="0"/>
    <n v="0"/>
    <n v="0"/>
    <n v="3.04"/>
    <s v="Bajo"/>
    <n v="1.0336000000000001"/>
    <n v="0.34"/>
    <n v="-2.0064000000000002"/>
    <n v="5"/>
    <n v="5"/>
    <s v="CORRECTO"/>
    <n v="2016"/>
    <n v="0"/>
  </r>
  <r>
    <x v="5621"/>
    <x v="2801"/>
    <d v="2016-09-25T00:00:00"/>
    <d v="2016-09-30T00:00:00"/>
    <s v="Standard Class"/>
    <x v="281"/>
    <s v="Steve Chapman"/>
    <s v="CORPORATE"/>
    <s v="united states"/>
    <s v="La Crosse"/>
    <s v="Wisconsin"/>
    <n v="54601"/>
    <s v="Central"/>
    <s v="FUR-CH-10004218"/>
    <x v="0"/>
    <x v="1"/>
    <x v="38"/>
    <n v="201.96"/>
    <n v="2"/>
    <n v="35"/>
    <s v="Pequeño"/>
    <n v="0"/>
    <n v="0"/>
    <n v="0"/>
    <n v="201.96"/>
    <s v="Alto"/>
    <n v="50.49"/>
    <n v="0.25"/>
    <n v="-151.47"/>
    <n v="5"/>
    <n v="5"/>
    <s v="CORRECTO"/>
    <n v="2016"/>
    <n v="0"/>
  </r>
  <r>
    <x v="5622"/>
    <x v="2801"/>
    <d v="2016-09-25T00:00:00"/>
    <d v="2016-09-30T00:00:00"/>
    <s v="Standard Class"/>
    <x v="281"/>
    <s v="Steve Chapman"/>
    <s v="CORPORATE"/>
    <s v="united states"/>
    <s v="La Crosse"/>
    <s v="Wisconsin"/>
    <n v="54601"/>
    <s v="Central"/>
    <s v="FUR-FU-10000755"/>
    <x v="0"/>
    <x v="5"/>
    <x v="1452"/>
    <n v="68.64"/>
    <n v="11"/>
    <n v="15"/>
    <s v="Grande"/>
    <n v="0"/>
    <n v="0"/>
    <n v="0"/>
    <n v="68.64"/>
    <s v="Medio"/>
    <n v="17.16"/>
    <n v="0.25"/>
    <n v="-51.48"/>
    <n v="5"/>
    <n v="5"/>
    <s v="CORRECTO"/>
    <n v="2016"/>
    <n v="0"/>
  </r>
  <r>
    <x v="5623"/>
    <x v="2802"/>
    <d v="2016-10-24T00:00:00"/>
    <d v="2016-10-28T00:00:00"/>
    <s v="Second Class"/>
    <x v="100"/>
    <s v="Victoria Wilson"/>
    <s v="CORPORATE"/>
    <s v="united states"/>
    <s v="Los Angeles"/>
    <s v="California"/>
    <n v="90032"/>
    <s v="West"/>
    <s v="TEC-AC-10003063"/>
    <x v="2"/>
    <x v="11"/>
    <x v="1061"/>
    <n v="100"/>
    <n v="4"/>
    <n v="18"/>
    <s v="Mediano"/>
    <n v="0"/>
    <n v="0"/>
    <n v="0"/>
    <n v="100"/>
    <s v="Medio"/>
    <n v="21"/>
    <n v="0.21"/>
    <n v="-79"/>
    <n v="4"/>
    <n v="4"/>
    <s v="CORRECTO"/>
    <n v="2016"/>
    <n v="0"/>
  </r>
  <r>
    <x v="5624"/>
    <x v="2802"/>
    <d v="2016-10-24T00:00:00"/>
    <d v="2016-10-28T00:00:00"/>
    <s v="Second Class"/>
    <x v="100"/>
    <s v="Victoria Wilson"/>
    <s v="CORPORATE"/>
    <s v="united states"/>
    <s v="Los Angeles"/>
    <s v="California"/>
    <n v="90032"/>
    <s v="West"/>
    <s v="TEC-AC-10002637"/>
    <x v="2"/>
    <x v="11"/>
    <x v="1317"/>
    <n v="359.98"/>
    <n v="2"/>
    <n v="22"/>
    <s v="Pequeño"/>
    <n v="0"/>
    <n v="0"/>
    <n v="0"/>
    <n v="359.98"/>
    <s v="Alto"/>
    <n v="21.598800000000001"/>
    <n v="0.06"/>
    <n v="-338.38119999999998"/>
    <n v="4"/>
    <n v="4"/>
    <s v="CORRECTO"/>
    <n v="2016"/>
    <n v="0"/>
  </r>
  <r>
    <x v="5625"/>
    <x v="2803"/>
    <d v="2014-09-29T00:00:00"/>
    <d v="2014-10-01T00:00:00"/>
    <s v="Second Class"/>
    <x v="452"/>
    <s v="Paul Prost"/>
    <s v="HOME OFFICE"/>
    <s v="united states"/>
    <s v="Seattle"/>
    <s v="Washington"/>
    <n v="98115"/>
    <s v="West"/>
    <s v="FUR-FU-10001706"/>
    <x v="0"/>
    <x v="5"/>
    <x v="50"/>
    <n v="6.16"/>
    <n v="2"/>
    <n v="44"/>
    <s v="Pequeño"/>
    <n v="0"/>
    <n v="0"/>
    <n v="0"/>
    <n v="6.16"/>
    <s v="Bajo"/>
    <n v="2.9567999999999999"/>
    <n v="0.48"/>
    <n v="-3.2031999999999998"/>
    <n v="2"/>
    <n v="2"/>
    <s v="CORRECTO"/>
    <n v="2014"/>
    <n v="0"/>
  </r>
  <r>
    <x v="5626"/>
    <x v="2803"/>
    <d v="2014-09-29T00:00:00"/>
    <d v="2014-10-01T00:00:00"/>
    <s v="Second Class"/>
    <x v="452"/>
    <s v="Paul Prost"/>
    <s v="HOME OFFICE"/>
    <s v="united states"/>
    <s v="Seattle"/>
    <s v="Washington"/>
    <n v="98115"/>
    <s v="West"/>
    <s v="FUR-TA-10002958"/>
    <x v="0"/>
    <x v="3"/>
    <x v="965"/>
    <n v="2348.8200000000002"/>
    <n v="9"/>
    <n v="36"/>
    <s v="Grande"/>
    <n v="0"/>
    <n v="0"/>
    <n v="0"/>
    <n v="2348.8200000000002"/>
    <s v="Muy Alto"/>
    <n v="399.29939999999999"/>
    <n v="0.16999999999999998"/>
    <n v="-1949.5206000000001"/>
    <n v="2"/>
    <n v="2"/>
    <s v="CORRECTO"/>
    <n v="2014"/>
    <n v="0"/>
  </r>
  <r>
    <x v="5627"/>
    <x v="2804"/>
    <d v="2017-06-26T00:00:00"/>
    <d v="2017-07-01T00:00:00"/>
    <s v="Standard Class"/>
    <x v="112"/>
    <s v="Dan Reichenbach"/>
    <s v="CORPORATE"/>
    <s v="united states"/>
    <s v="Miami"/>
    <s v="Florida"/>
    <n v="33180"/>
    <s v="South"/>
    <s v="OFF-LA-10004689"/>
    <x v="1"/>
    <x v="2"/>
    <x v="264"/>
    <n v="13.872"/>
    <n v="6"/>
    <n v="32"/>
    <s v="Grande"/>
    <n v="0.2"/>
    <n v="2.7744"/>
    <n v="-2.7744"/>
    <n v="16.6464"/>
    <s v="Bajo"/>
    <n v="4.6818"/>
    <n v="0.33750000000000002"/>
    <n v="-6.4157999999999999"/>
    <n v="5"/>
    <n v="5"/>
    <s v="CORRECTO"/>
    <n v="2017"/>
    <n v="0"/>
  </r>
  <r>
    <x v="5628"/>
    <x v="2804"/>
    <d v="2017-06-26T00:00:00"/>
    <d v="2017-07-01T00:00:00"/>
    <s v="Standard Class"/>
    <x v="112"/>
    <s v="Dan Reichenbach"/>
    <s v="CORPORATE"/>
    <s v="united states"/>
    <s v="Miami"/>
    <s v="Florida"/>
    <n v="33180"/>
    <s v="South"/>
    <s v="FUR-CH-10001545"/>
    <x v="0"/>
    <x v="1"/>
    <x v="1746"/>
    <n v="273.55200000000002"/>
    <n v="3"/>
    <n v="18"/>
    <s v="Mediano"/>
    <n v="0.2"/>
    <n v="54.710400000000007"/>
    <n v="-54.7104"/>
    <n v="328.26240000000001"/>
    <s v="Alto"/>
    <n v="-13.6776"/>
    <n v="-4.9999999999999996E-2"/>
    <n v="-232.51920000000001"/>
    <n v="5"/>
    <n v="5"/>
    <s v="CORRECTO"/>
    <n v="2017"/>
    <n v="0"/>
  </r>
  <r>
    <x v="5629"/>
    <x v="2805"/>
    <d v="2016-08-21T00:00:00"/>
    <d v="2016-08-23T00:00:00"/>
    <s v="Second Class"/>
    <x v="46"/>
    <s v="Rick Bensley"/>
    <s v="HOME OFFICE"/>
    <s v="united states"/>
    <s v="Philadelphia"/>
    <s v="Pennsylvania"/>
    <n v="19143"/>
    <s v="East"/>
    <s v="FUR-TA-10002530"/>
    <x v="0"/>
    <x v="3"/>
    <x v="992"/>
    <n v="815.29200000000003"/>
    <n v="9"/>
    <n v="30"/>
    <s v="Grande"/>
    <n v="0.4"/>
    <n v="326.11680000000001"/>
    <n v="-326.11680000000001"/>
    <n v="1141.4088000000002"/>
    <s v="Muy Alto"/>
    <n v="-339.70499999999998"/>
    <n v="-0.41666666666666663"/>
    <n v="-828.88019999999995"/>
    <n v="2"/>
    <n v="2"/>
    <s v="CORRECTO"/>
    <n v="2016"/>
    <n v="0"/>
  </r>
  <r>
    <x v="5630"/>
    <x v="2806"/>
    <d v="2014-02-11T00:00:00"/>
    <d v="2014-02-15T00:00:00"/>
    <s v="Standard Class"/>
    <x v="173"/>
    <s v="Natalie Fritzler"/>
    <s v="CONSUMER"/>
    <s v="united states"/>
    <s v="Chesapeake"/>
    <s v="Virginia"/>
    <n v="23320"/>
    <s v="South"/>
    <s v="TEC-AC-10001432"/>
    <x v="2"/>
    <x v="11"/>
    <x v="476"/>
    <n v="234.45"/>
    <n v="3"/>
    <n v="21"/>
    <s v="Mediano"/>
    <n v="0"/>
    <n v="0"/>
    <n v="0"/>
    <n v="234.45"/>
    <s v="Alto"/>
    <n v="103.158"/>
    <n v="0.44"/>
    <n v="-131.292"/>
    <n v="4"/>
    <n v="4"/>
    <s v="CORRECTO"/>
    <n v="2014"/>
    <n v="0"/>
  </r>
  <r>
    <x v="5631"/>
    <x v="2806"/>
    <d v="2014-02-11T00:00:00"/>
    <d v="2014-02-15T00:00:00"/>
    <s v="Standard Class"/>
    <x v="173"/>
    <s v="Natalie Fritzler"/>
    <s v="CONSUMER"/>
    <s v="united states"/>
    <s v="Chesapeake"/>
    <s v="Virginia"/>
    <n v="23320"/>
    <s v="South"/>
    <s v="FUR-TA-10003715"/>
    <x v="0"/>
    <x v="3"/>
    <x v="1012"/>
    <n v="1256.22"/>
    <n v="6"/>
    <n v="18"/>
    <s v="Grande"/>
    <n v="0"/>
    <n v="0"/>
    <n v="0"/>
    <n v="1256.22"/>
    <s v="Muy Alto"/>
    <n v="75.373199999999997"/>
    <n v="0.06"/>
    <n v="-1180.8468"/>
    <n v="4"/>
    <n v="4"/>
    <s v="CORRECTO"/>
    <n v="2014"/>
    <n v="0"/>
  </r>
  <r>
    <x v="5632"/>
    <x v="2806"/>
    <d v="2014-02-11T00:00:00"/>
    <d v="2014-02-15T00:00:00"/>
    <s v="Standard Class"/>
    <x v="173"/>
    <s v="Natalie Fritzler"/>
    <s v="CONSUMER"/>
    <s v="united states"/>
    <s v="Chesapeake"/>
    <s v="Virginia"/>
    <n v="23320"/>
    <s v="South"/>
    <s v="OFF-BI-10003291"/>
    <x v="1"/>
    <x v="8"/>
    <x v="44"/>
    <n v="17.46"/>
    <n v="2"/>
    <n v="46"/>
    <s v="Pequeño"/>
    <n v="0"/>
    <n v="0"/>
    <n v="0"/>
    <n v="17.46"/>
    <s v="Bajo"/>
    <n v="8.2062000000000008"/>
    <n v="0.47000000000000003"/>
    <n v="-9.2538"/>
    <n v="4"/>
    <n v="4"/>
    <s v="CORRECTO"/>
    <n v="2014"/>
    <n v="0"/>
  </r>
  <r>
    <x v="5633"/>
    <x v="2807"/>
    <d v="2016-09-23T00:00:00"/>
    <d v="2016-09-28T00:00:00"/>
    <s v="Second Class"/>
    <x v="615"/>
    <s v="Clay Rozendal"/>
    <s v="HOME OFFICE"/>
    <s v="united states"/>
    <s v="New York City"/>
    <s v="New York"/>
    <n v="10009"/>
    <s v="East"/>
    <s v="OFF-BI-10004187"/>
    <x v="1"/>
    <x v="8"/>
    <x v="620"/>
    <n v="10.528"/>
    <n v="7"/>
    <n v="26"/>
    <s v="Grande"/>
    <n v="0.2"/>
    <n v="2.1056000000000004"/>
    <n v="-2.1055999999999999"/>
    <n v="12.633600000000001"/>
    <s v="Bajo"/>
    <n v="3.6848000000000001"/>
    <n v="0.35"/>
    <n v="-4.7375999999999996"/>
    <n v="5"/>
    <n v="5"/>
    <s v="CORRECTO"/>
    <n v="2016"/>
    <n v="0"/>
  </r>
  <r>
    <x v="5634"/>
    <x v="2808"/>
    <d v="2015-12-05T00:00:00"/>
    <d v="2015-12-06T00:00:00"/>
    <s v="First Class"/>
    <x v="711"/>
    <s v="Stephanie Ulpright"/>
    <s v="HOME OFFICE"/>
    <s v="united states"/>
    <s v="Ann Arbor"/>
    <s v="Michigan"/>
    <n v="48104"/>
    <s v="Central"/>
    <s v="OFF-BI-10000666"/>
    <x v="1"/>
    <x v="8"/>
    <x v="989"/>
    <n v="152.80000000000001"/>
    <n v="5"/>
    <n v="29"/>
    <s v="Grande"/>
    <n v="0"/>
    <n v="0"/>
    <n v="0"/>
    <n v="152.80000000000001"/>
    <s v="Medio"/>
    <n v="76.400000000000006"/>
    <n v="0.5"/>
    <n v="-76.400000000000006"/>
    <n v="1"/>
    <n v="1"/>
    <s v="CORRECTO"/>
    <n v="2015"/>
    <n v="0"/>
  </r>
  <r>
    <x v="5635"/>
    <x v="2809"/>
    <d v="2017-09-03T00:00:00"/>
    <d v="2017-09-08T00:00:00"/>
    <s v="Standard Class"/>
    <x v="337"/>
    <s v="Sample Company A"/>
    <s v="HOME OFFICE"/>
    <s v="united states"/>
    <s v="La Mesa"/>
    <s v="California"/>
    <n v="91941"/>
    <s v="West"/>
    <s v="OFF-BI-10002225"/>
    <x v="1"/>
    <x v="8"/>
    <x v="340"/>
    <n v="82.56"/>
    <n v="5"/>
    <n v="22"/>
    <s v="Grande"/>
    <n v="0.2"/>
    <n v="16.512"/>
    <n v="-16.512"/>
    <n v="99.072000000000003"/>
    <s v="Medio"/>
    <n v="28.896000000000001"/>
    <n v="0.35"/>
    <n v="-37.152000000000001"/>
    <n v="5"/>
    <n v="5"/>
    <s v="CORRECTO"/>
    <n v="2017"/>
    <n v="0"/>
  </r>
  <r>
    <x v="5636"/>
    <x v="2809"/>
    <d v="2017-09-03T00:00:00"/>
    <d v="2017-09-08T00:00:00"/>
    <s v="Standard Class"/>
    <x v="337"/>
    <s v="Sample Company A"/>
    <s v="HOME OFFICE"/>
    <s v="united states"/>
    <s v="La Mesa"/>
    <s v="California"/>
    <n v="91941"/>
    <s v="West"/>
    <s v="TEC-AC-10000474"/>
    <x v="2"/>
    <x v="11"/>
    <x v="1510"/>
    <n v="284.97000000000003"/>
    <n v="3"/>
    <n v="20"/>
    <s v="Mediano"/>
    <n v="0"/>
    <n v="0"/>
    <n v="0"/>
    <n v="284.97000000000003"/>
    <s v="Alto"/>
    <n v="85.491"/>
    <n v="0.3"/>
    <n v="-199.47900000000001"/>
    <n v="5"/>
    <n v="5"/>
    <s v="CORRECTO"/>
    <n v="2017"/>
    <n v="0"/>
  </r>
  <r>
    <x v="5637"/>
    <x v="2810"/>
    <d v="2017-03-26T00:00:00"/>
    <d v="2017-04-02T00:00:00"/>
    <s v="Standard Class"/>
    <x v="614"/>
    <s v="Michelle Lonsdale"/>
    <s v="CORPORATE"/>
    <s v="united states"/>
    <s v="Dearborn"/>
    <s v="Michigan"/>
    <n v="48126"/>
    <s v="Central"/>
    <s v="FUR-FU-10004245"/>
    <x v="0"/>
    <x v="5"/>
    <x v="1747"/>
    <n v="60.84"/>
    <n v="3"/>
    <n v="10"/>
    <s v="Mediano"/>
    <n v="0"/>
    <n v="0"/>
    <n v="0"/>
    <n v="60.84"/>
    <s v="Medio"/>
    <n v="23.119199999999999"/>
    <n v="0.37999999999999995"/>
    <n v="-37.720799999999997"/>
    <n v="7"/>
    <n v="7"/>
    <s v="CORRECTO"/>
    <n v="2017"/>
    <n v="0"/>
  </r>
  <r>
    <x v="5638"/>
    <x v="2811"/>
    <d v="2014-12-21T00:00:00"/>
    <d v="2014-12-27T00:00:00"/>
    <s v="Standard Class"/>
    <x v="306"/>
    <s v="Gary McGarr"/>
    <s v="CONSUMER"/>
    <s v="united states"/>
    <s v="San Diego"/>
    <s v="California"/>
    <n v="92024"/>
    <s v="West"/>
    <s v="FUR-CH-10004287"/>
    <x v="0"/>
    <x v="1"/>
    <x v="158"/>
    <n v="1325.76"/>
    <n v="6"/>
    <n v="53"/>
    <s v="Grande"/>
    <n v="0.2"/>
    <n v="265.15199999999999"/>
    <n v="-265.15199999999999"/>
    <n v="1590.912"/>
    <s v="Muy Alto"/>
    <n v="149.148"/>
    <n v="0.1125"/>
    <n v="-911.46"/>
    <n v="6"/>
    <n v="6"/>
    <s v="CORRECTO"/>
    <n v="2014"/>
    <n v="0"/>
  </r>
  <r>
    <x v="5639"/>
    <x v="2811"/>
    <d v="2014-12-21T00:00:00"/>
    <d v="2014-12-27T00:00:00"/>
    <s v="Standard Class"/>
    <x v="306"/>
    <s v="Gary McGarr"/>
    <s v="CONSUMER"/>
    <s v="united states"/>
    <s v="San Diego"/>
    <s v="California"/>
    <n v="92024"/>
    <s v="West"/>
    <s v="FUR-CH-10000595"/>
    <x v="0"/>
    <x v="1"/>
    <x v="468"/>
    <n v="572.16"/>
    <n v="3"/>
    <n v="27"/>
    <s v="Mediano"/>
    <n v="0.2"/>
    <n v="114.432"/>
    <n v="-114.432"/>
    <n v="686.59199999999998"/>
    <s v="Muy Alto"/>
    <n v="35.76"/>
    <n v="6.25E-2"/>
    <n v="-421.96800000000002"/>
    <n v="6"/>
    <n v="6"/>
    <s v="CORRECTO"/>
    <n v="2014"/>
    <n v="0"/>
  </r>
  <r>
    <x v="5640"/>
    <x v="2812"/>
    <d v="2014-09-23T00:00:00"/>
    <d v="2014-09-28T00:00:00"/>
    <s v="Standard Class"/>
    <x v="82"/>
    <s v="Jim Kriz"/>
    <s v="HOME OFFICE"/>
    <s v="united states"/>
    <s v="Lakewood"/>
    <s v="Ohio"/>
    <n v="44107"/>
    <s v="East"/>
    <s v="OFF-PA-10003063"/>
    <x v="1"/>
    <x v="10"/>
    <x v="1720"/>
    <n v="28.8"/>
    <n v="9"/>
    <n v="15"/>
    <s v="Grande"/>
    <n v="0.2"/>
    <n v="5.7600000000000007"/>
    <n v="-5.76"/>
    <n v="34.56"/>
    <s v="Bajo"/>
    <n v="10.08"/>
    <n v="0.35"/>
    <n v="-12.96"/>
    <n v="5"/>
    <n v="5"/>
    <s v="CORRECTO"/>
    <n v="2014"/>
    <n v="0"/>
  </r>
  <r>
    <x v="5641"/>
    <x v="2813"/>
    <d v="2017-04-02T00:00:00"/>
    <d v="2017-04-05T00:00:00"/>
    <s v="First Class"/>
    <x v="401"/>
    <s v="Alyssa Tate"/>
    <s v="HOME OFFICE"/>
    <s v="united states"/>
    <s v="Meriden"/>
    <s v="Connecticut"/>
    <n v="6450"/>
    <s v="East"/>
    <s v="OFF-AR-10000246"/>
    <x v="1"/>
    <x v="6"/>
    <x v="21"/>
    <n v="11.12"/>
    <n v="4"/>
    <n v="23"/>
    <s v="Mediano"/>
    <n v="0"/>
    <n v="0"/>
    <n v="0"/>
    <n v="11.12"/>
    <s v="Bajo"/>
    <n v="2.8912"/>
    <n v="0.26"/>
    <n v="-8.2287999999999997"/>
    <n v="3"/>
    <n v="3"/>
    <s v="CORRECTO"/>
    <n v="2017"/>
    <n v="0"/>
  </r>
  <r>
    <x v="5642"/>
    <x v="2814"/>
    <d v="2016-04-01T00:00:00"/>
    <d v="2016-04-05T00:00:00"/>
    <s v="Second Class"/>
    <x v="626"/>
    <s v="Daniel Byrd"/>
    <s v="HOME OFFICE"/>
    <s v="united states"/>
    <s v="Columbus"/>
    <s v="Georgia"/>
    <n v="31907"/>
    <s v="South"/>
    <s v="FUR-FU-10003274"/>
    <x v="0"/>
    <x v="5"/>
    <x v="248"/>
    <n v="7.04"/>
    <n v="4"/>
    <n v="21"/>
    <s v="Mediano"/>
    <n v="0"/>
    <n v="0"/>
    <n v="0"/>
    <n v="7.04"/>
    <s v="Bajo"/>
    <n v="3.0975999999999999"/>
    <n v="0.44"/>
    <n v="-3.9424000000000001"/>
    <n v="4"/>
    <n v="4"/>
    <s v="CORRECTO"/>
    <n v="2016"/>
    <n v="0"/>
  </r>
  <r>
    <x v="5643"/>
    <x v="2815"/>
    <d v="2015-05-15T00:00:00"/>
    <d v="2015-05-20T00:00:00"/>
    <s v="Second Class"/>
    <x v="706"/>
    <s v="Anna Häberlin"/>
    <s v="CORPORATE"/>
    <s v="united states"/>
    <s v="Roswell"/>
    <s v="Georgia"/>
    <n v="30076"/>
    <s v="South"/>
    <s v="OFF-EN-10004147"/>
    <x v="1"/>
    <x v="12"/>
    <x v="1288"/>
    <n v="17.940000000000001"/>
    <n v="3"/>
    <n v="9"/>
    <s v="Mediano"/>
    <n v="0"/>
    <n v="0"/>
    <n v="0"/>
    <n v="17.940000000000001"/>
    <s v="Bajo"/>
    <n v="8.7905999999999995"/>
    <n v="0.48999999999999994"/>
    <n v="-9.1494"/>
    <n v="5"/>
    <n v="5"/>
    <s v="CORRECTO"/>
    <n v="2015"/>
    <n v="0"/>
  </r>
  <r>
    <x v="5644"/>
    <x v="2816"/>
    <d v="2017-03-23T00:00:00"/>
    <d v="2017-03-26T00:00:00"/>
    <s v="First Class"/>
    <x v="319"/>
    <s v="Sanjit Jacobs"/>
    <s v="HOME OFFICE"/>
    <s v="united states"/>
    <s v="Seattle"/>
    <s v="Washington"/>
    <n v="98105"/>
    <s v="West"/>
    <s v="OFF-BI-10002103"/>
    <x v="1"/>
    <x v="8"/>
    <x v="530"/>
    <n v="34.76"/>
    <n v="5"/>
    <n v="37"/>
    <s v="Grande"/>
    <n v="0.2"/>
    <n v="6.952"/>
    <n v="-6.952"/>
    <n v="41.711999999999996"/>
    <s v="Bajo"/>
    <n v="11.297000000000001"/>
    <n v="0.32500000000000001"/>
    <n v="-16.510999999999999"/>
    <n v="3"/>
    <n v="3"/>
    <s v="CORRECTO"/>
    <n v="2017"/>
    <n v="0"/>
  </r>
  <r>
    <x v="5645"/>
    <x v="2817"/>
    <d v="2017-04-14T00:00:00"/>
    <d v="2017-04-19T00:00:00"/>
    <s v="Standard Class"/>
    <x v="447"/>
    <s v="Harry Marie"/>
    <s v="CORPORATE"/>
    <s v="united states"/>
    <s v="Morristown"/>
    <s v="New Jersey"/>
    <n v="7960"/>
    <s v="East"/>
    <s v="FUR-FU-10004018"/>
    <x v="0"/>
    <x v="5"/>
    <x v="936"/>
    <n v="74.45"/>
    <n v="5"/>
    <n v="36"/>
    <s v="Grande"/>
    <n v="0"/>
    <n v="0"/>
    <n v="0"/>
    <n v="74.45"/>
    <s v="Medio"/>
    <n v="20.101500000000001"/>
    <n v="0.27"/>
    <n v="-54.348500000000001"/>
    <n v="5"/>
    <n v="5"/>
    <s v="CORRECTO"/>
    <n v="2017"/>
    <n v="0"/>
  </r>
  <r>
    <x v="5646"/>
    <x v="2818"/>
    <d v="2015-01-04T00:00:00"/>
    <d v="2015-01-09T00:00:00"/>
    <s v="Standard Class"/>
    <x v="122"/>
    <s v="Andrew Gjertsen"/>
    <s v="CORPORATE"/>
    <s v="united states"/>
    <s v="Alexandria"/>
    <s v="Virginia"/>
    <n v="22304"/>
    <s v="South"/>
    <s v="FUR-FU-10001473"/>
    <x v="0"/>
    <x v="5"/>
    <x v="993"/>
    <n v="192.22"/>
    <n v="14"/>
    <n v="40"/>
    <s v="Grande"/>
    <n v="0"/>
    <n v="0"/>
    <n v="0"/>
    <n v="192.22"/>
    <s v="Medio"/>
    <n v="69.199200000000005"/>
    <n v="0.36000000000000004"/>
    <n v="-123.02079999999999"/>
    <n v="5"/>
    <n v="5"/>
    <s v="CORRECTO"/>
    <n v="2015"/>
    <n v="0"/>
  </r>
  <r>
    <x v="5647"/>
    <x v="2819"/>
    <d v="2017-11-02T00:00:00"/>
    <d v="2017-11-07T00:00:00"/>
    <s v="Standard Class"/>
    <x v="677"/>
    <s v="Joy Bell-"/>
    <s v="CONSUMER"/>
    <s v="united states"/>
    <s v="Salt Lake City"/>
    <s v="Utah"/>
    <n v="84106"/>
    <s v="West"/>
    <s v="OFF-PA-10001800"/>
    <x v="1"/>
    <x v="10"/>
    <x v="585"/>
    <n v="19.440000000000001"/>
    <n v="3"/>
    <n v="25"/>
    <s v="Mediano"/>
    <n v="0"/>
    <n v="0"/>
    <n v="0"/>
    <n v="19.440000000000001"/>
    <s v="Bajo"/>
    <n v="9.3312000000000008"/>
    <n v="0.48000000000000004"/>
    <n v="-10.1088"/>
    <n v="5"/>
    <n v="5"/>
    <s v="CORRECTO"/>
    <n v="2017"/>
    <n v="0"/>
  </r>
  <r>
    <x v="5648"/>
    <x v="2820"/>
    <d v="2017-07-17T00:00:00"/>
    <d v="2017-07-19T00:00:00"/>
    <s v="Second Class"/>
    <x v="295"/>
    <s v="Anthony Johnson"/>
    <s v="CORPORATE"/>
    <s v="united states"/>
    <s v="Apple Valley"/>
    <s v="California"/>
    <n v="92307"/>
    <s v="West"/>
    <s v="OFF-PA-10004609"/>
    <x v="1"/>
    <x v="10"/>
    <x v="1503"/>
    <n v="32.4"/>
    <n v="5"/>
    <n v="14"/>
    <s v="Grande"/>
    <n v="0"/>
    <n v="0"/>
    <n v="0"/>
    <n v="32.4"/>
    <s v="Bajo"/>
    <n v="15.552"/>
    <n v="0.48"/>
    <n v="-16.847999999999999"/>
    <n v="2"/>
    <n v="2"/>
    <s v="CORRECTO"/>
    <n v="2017"/>
    <n v="0"/>
  </r>
  <r>
    <x v="5649"/>
    <x v="2820"/>
    <d v="2017-07-17T00:00:00"/>
    <d v="2017-07-19T00:00:00"/>
    <s v="Second Class"/>
    <x v="295"/>
    <s v="Anthony Johnson"/>
    <s v="CORPORATE"/>
    <s v="united states"/>
    <s v="Apple Valley"/>
    <s v="California"/>
    <n v="92307"/>
    <s v="West"/>
    <s v="OFF-EN-10002592"/>
    <x v="1"/>
    <x v="12"/>
    <x v="1711"/>
    <n v="57.9"/>
    <n v="5"/>
    <n v="26"/>
    <s v="Grande"/>
    <n v="0"/>
    <n v="0"/>
    <n v="0"/>
    <n v="57.9"/>
    <s v="Medio"/>
    <n v="28.95"/>
    <n v="0.5"/>
    <n v="-28.95"/>
    <n v="2"/>
    <n v="2"/>
    <s v="CORRECTO"/>
    <n v="2017"/>
    <n v="0"/>
  </r>
  <r>
    <x v="5650"/>
    <x v="2820"/>
    <d v="2017-07-17T00:00:00"/>
    <d v="2017-07-19T00:00:00"/>
    <s v="Second Class"/>
    <x v="295"/>
    <s v="Anthony Johnson"/>
    <s v="CORPORATE"/>
    <s v="united states"/>
    <s v="Apple Valley"/>
    <s v="California"/>
    <n v="92307"/>
    <s v="West"/>
    <s v="OFF-ST-10002957"/>
    <x v="1"/>
    <x v="4"/>
    <x v="1492"/>
    <n v="10.56"/>
    <n v="2"/>
    <n v="16"/>
    <s v="Pequeño"/>
    <n v="0"/>
    <n v="0"/>
    <n v="0"/>
    <n v="10.56"/>
    <s v="Bajo"/>
    <n v="0"/>
    <n v="0"/>
    <n v="-10.56"/>
    <n v="2"/>
    <n v="2"/>
    <s v="CORRECTO"/>
    <n v="2017"/>
    <n v="0"/>
  </r>
  <r>
    <x v="5651"/>
    <x v="2820"/>
    <d v="2017-07-17T00:00:00"/>
    <d v="2017-07-19T00:00:00"/>
    <s v="Second Class"/>
    <x v="295"/>
    <s v="Anthony Johnson"/>
    <s v="CORPORATE"/>
    <s v="united states"/>
    <s v="Apple Valley"/>
    <s v="California"/>
    <n v="92307"/>
    <s v="West"/>
    <s v="FUR-BO-10002613"/>
    <x v="0"/>
    <x v="0"/>
    <x v="179"/>
    <n v="1194.165"/>
    <n v="5"/>
    <n v="27"/>
    <s v="Grande"/>
    <n v="0.15"/>
    <n v="179.12474999999998"/>
    <n v="-179.12475000000001"/>
    <n v="1373.2897499999999"/>
    <s v="Muy Alto"/>
    <n v="210.73500000000001"/>
    <n v="0.17647058823529413"/>
    <n v="-804.30525"/>
    <n v="2"/>
    <n v="2"/>
    <s v="CORRECTO"/>
    <n v="2017"/>
    <n v="0"/>
  </r>
  <r>
    <x v="5652"/>
    <x v="2821"/>
    <d v="2017-10-06T00:00:00"/>
    <d v="2017-10-11T00:00:00"/>
    <s v="Standard Class"/>
    <x v="152"/>
    <s v="Muhammed MacIntyre"/>
    <s v="CORPORATE"/>
    <s v="united states"/>
    <s v="New York City"/>
    <s v="New York"/>
    <n v="10009"/>
    <s v="East"/>
    <s v="OFF-PA-10001033"/>
    <x v="1"/>
    <x v="10"/>
    <x v="1509"/>
    <n v="40.99"/>
    <n v="1"/>
    <n v="39"/>
    <s v="Pequeño"/>
    <n v="0"/>
    <n v="0"/>
    <n v="0"/>
    <n v="40.99"/>
    <s v="Bajo"/>
    <n v="20.085100000000001"/>
    <n v="0.49"/>
    <n v="-20.904900000000001"/>
    <n v="5"/>
    <n v="5"/>
    <s v="CORRECTO"/>
    <n v="2017"/>
    <n v="0"/>
  </r>
  <r>
    <x v="5653"/>
    <x v="2822"/>
    <d v="2014-11-04T00:00:00"/>
    <d v="2014-11-11T00:00:00"/>
    <s v="Standard Class"/>
    <x v="260"/>
    <s v="Tiffany House"/>
    <s v="CORPORATE"/>
    <s v="united states"/>
    <s v="Long Beach"/>
    <s v="California"/>
    <n v="90805"/>
    <s v="West"/>
    <s v="OFF-AR-10000940"/>
    <x v="1"/>
    <x v="6"/>
    <x v="135"/>
    <n v="2.94"/>
    <n v="1"/>
    <n v="24"/>
    <s v="Pequeño"/>
    <n v="0"/>
    <n v="0"/>
    <n v="0"/>
    <n v="2.94"/>
    <s v="Bajo"/>
    <n v="0.79379999999999995"/>
    <n v="0.26999999999999996"/>
    <n v="-2.1461999999999999"/>
    <n v="7"/>
    <n v="7"/>
    <s v="CORRECTO"/>
    <n v="2014"/>
    <n v="0"/>
  </r>
  <r>
    <x v="5654"/>
    <x v="2823"/>
    <d v="2016-12-18T00:00:00"/>
    <d v="2016-12-21T00:00:00"/>
    <s v="First Class"/>
    <x v="571"/>
    <s v="Adrian Hane"/>
    <s v="HOME OFFICE"/>
    <s v="united states"/>
    <s v="Salem"/>
    <s v="Oregon"/>
    <n v="97301"/>
    <s v="West"/>
    <s v="OFF-BI-10001670"/>
    <x v="1"/>
    <x v="8"/>
    <x v="443"/>
    <n v="45.24"/>
    <n v="4"/>
    <n v="40"/>
    <s v="Mediano"/>
    <n v="0.7"/>
    <n v="31.667999999999999"/>
    <n v="-31.667999999999999"/>
    <n v="76.908000000000001"/>
    <s v="Medio"/>
    <n v="-30.16"/>
    <n v="-0.66666666666666663"/>
    <n v="-43.731999999999999"/>
    <n v="3"/>
    <n v="3"/>
    <s v="CORRECTO"/>
    <n v="2016"/>
    <n v="0"/>
  </r>
  <r>
    <x v="5655"/>
    <x v="2823"/>
    <d v="2016-12-18T00:00:00"/>
    <d v="2016-12-21T00:00:00"/>
    <s v="First Class"/>
    <x v="571"/>
    <s v="Adrian Hane"/>
    <s v="HOME OFFICE"/>
    <s v="united states"/>
    <s v="Salem"/>
    <s v="Oregon"/>
    <n v="97301"/>
    <s v="West"/>
    <s v="OFF-AR-10004078"/>
    <x v="1"/>
    <x v="6"/>
    <x v="512"/>
    <n v="18.687999999999999"/>
    <n v="4"/>
    <n v="49"/>
    <s v="Mediano"/>
    <n v="0.2"/>
    <n v="3.7376"/>
    <n v="-3.7376"/>
    <n v="22.425599999999999"/>
    <s v="Bajo"/>
    <n v="2.3359999999999999"/>
    <n v="0.125"/>
    <n v="-12.6144"/>
    <n v="3"/>
    <n v="3"/>
    <s v="CORRECTO"/>
    <n v="2016"/>
    <n v="0"/>
  </r>
  <r>
    <x v="5656"/>
    <x v="2823"/>
    <d v="2016-12-18T00:00:00"/>
    <d v="2016-12-21T00:00:00"/>
    <s v="First Class"/>
    <x v="571"/>
    <s v="Adrian Hane"/>
    <s v="HOME OFFICE"/>
    <s v="united states"/>
    <s v="Salem"/>
    <s v="Oregon"/>
    <n v="97301"/>
    <s v="West"/>
    <s v="OFF-PA-10003036"/>
    <x v="1"/>
    <x v="10"/>
    <x v="1739"/>
    <n v="11.648"/>
    <n v="2"/>
    <n v="11"/>
    <s v="Pequeño"/>
    <n v="0.2"/>
    <n v="2.3296000000000001"/>
    <n v="-2.3296000000000001"/>
    <n v="13.977599999999999"/>
    <s v="Bajo"/>
    <n v="3.7856000000000001"/>
    <n v="0.32500000000000001"/>
    <n v="-5.5327999999999999"/>
    <n v="3"/>
    <n v="3"/>
    <s v="CORRECTO"/>
    <n v="2016"/>
    <n v="0"/>
  </r>
  <r>
    <x v="5657"/>
    <x v="2823"/>
    <d v="2016-12-18T00:00:00"/>
    <d v="2016-12-21T00:00:00"/>
    <s v="First Class"/>
    <x v="571"/>
    <s v="Adrian Hane"/>
    <s v="HOME OFFICE"/>
    <s v="united states"/>
    <s v="Salem"/>
    <s v="Oregon"/>
    <n v="97301"/>
    <s v="West"/>
    <s v="TEC-AC-10000991"/>
    <x v="2"/>
    <x v="11"/>
    <x v="437"/>
    <n v="112.776"/>
    <n v="3"/>
    <n v="13"/>
    <s v="Mediano"/>
    <n v="0.2"/>
    <n v="22.555199999999999"/>
    <n v="-22.555199999999999"/>
    <n v="135.3312"/>
    <s v="Medio"/>
    <n v="-8.4581999999999997"/>
    <n v="-7.4999999999999997E-2"/>
    <n v="-98.679000000000002"/>
    <n v="3"/>
    <n v="3"/>
    <s v="CORRECTO"/>
    <n v="2016"/>
    <n v="0"/>
  </r>
  <r>
    <x v="5658"/>
    <x v="2823"/>
    <d v="2016-12-18T00:00:00"/>
    <d v="2016-12-21T00:00:00"/>
    <s v="First Class"/>
    <x v="571"/>
    <s v="Adrian Hane"/>
    <s v="HOME OFFICE"/>
    <s v="united states"/>
    <s v="Salem"/>
    <s v="Oregon"/>
    <n v="97301"/>
    <s v="West"/>
    <s v="FUR-TA-10002530"/>
    <x v="0"/>
    <x v="3"/>
    <x v="992"/>
    <n v="377.45"/>
    <n v="5"/>
    <n v="30"/>
    <s v="Grande"/>
    <n v="0.5"/>
    <n v="188.72499999999999"/>
    <n v="-188.72499999999999"/>
    <n v="566.17499999999995"/>
    <s v="Muy Alto"/>
    <n v="-264.21499999999997"/>
    <n v="-0.7"/>
    <n v="-452.94"/>
    <n v="3"/>
    <n v="3"/>
    <s v="CORRECTO"/>
    <n v="2016"/>
    <n v="0"/>
  </r>
  <r>
    <x v="5659"/>
    <x v="2823"/>
    <d v="2016-12-18T00:00:00"/>
    <d v="2016-12-21T00:00:00"/>
    <s v="First Class"/>
    <x v="571"/>
    <s v="Adrian Hane"/>
    <s v="HOME OFFICE"/>
    <s v="united states"/>
    <s v="Salem"/>
    <s v="Oregon"/>
    <n v="97301"/>
    <s v="West"/>
    <s v="OFF-LA-10000407"/>
    <x v="1"/>
    <x v="2"/>
    <x v="1495"/>
    <n v="15.936"/>
    <n v="4"/>
    <n v="20"/>
    <s v="Mediano"/>
    <n v="0.2"/>
    <n v="3.1872000000000003"/>
    <n v="-3.1871999999999998"/>
    <n v="19.123200000000001"/>
    <s v="Bajo"/>
    <n v="5.1791999999999998"/>
    <n v="0.32500000000000001"/>
    <n v="-7.5696000000000003"/>
    <n v="3"/>
    <n v="3"/>
    <s v="CORRECTO"/>
    <n v="2016"/>
    <n v="0"/>
  </r>
  <r>
    <x v="5660"/>
    <x v="2823"/>
    <d v="2016-12-18T00:00:00"/>
    <d v="2016-12-21T00:00:00"/>
    <s v="First Class"/>
    <x v="571"/>
    <s v="Adrian Hane"/>
    <s v="HOME OFFICE"/>
    <s v="united states"/>
    <s v="Salem"/>
    <s v="Oregon"/>
    <n v="97301"/>
    <s v="West"/>
    <s v="TEC-PH-10004833"/>
    <x v="2"/>
    <x v="7"/>
    <x v="1363"/>
    <n v="28.68"/>
    <n v="3"/>
    <n v="26"/>
    <s v="Mediano"/>
    <n v="0.2"/>
    <n v="5.7360000000000007"/>
    <n v="-5.7359999999999998"/>
    <n v="34.415999999999997"/>
    <s v="Bajo"/>
    <n v="-7.17"/>
    <n v="-0.25"/>
    <n v="-30.114000000000001"/>
    <n v="3"/>
    <n v="3"/>
    <s v="CORRECTO"/>
    <n v="2016"/>
    <n v="0"/>
  </r>
  <r>
    <x v="5661"/>
    <x v="2824"/>
    <d v="2016-09-24T00:00:00"/>
    <d v="2016-10-01T00:00:00"/>
    <s v="Standard Class"/>
    <x v="642"/>
    <s v="Craig Leslie"/>
    <s v="HOME OFFICE"/>
    <s v="united states"/>
    <s v="Aurora"/>
    <s v="Colorado"/>
    <n v="80013"/>
    <s v="West"/>
    <s v="FUR-FU-10002671"/>
    <x v="0"/>
    <x v="5"/>
    <x v="278"/>
    <n v="21.44"/>
    <n v="2"/>
    <n v="13"/>
    <s v="Pequeño"/>
    <n v="0.2"/>
    <n v="4.2880000000000003"/>
    <n v="-4.2880000000000003"/>
    <n v="25.728000000000002"/>
    <s v="Bajo"/>
    <n v="7.5039999999999996"/>
    <n v="0.35"/>
    <n v="-9.6479999999999997"/>
    <n v="7"/>
    <n v="7"/>
    <s v="CORRECTO"/>
    <n v="2016"/>
    <n v="0"/>
  </r>
  <r>
    <x v="5662"/>
    <x v="2824"/>
    <d v="2016-09-24T00:00:00"/>
    <d v="2016-10-01T00:00:00"/>
    <s v="Standard Class"/>
    <x v="642"/>
    <s v="Craig Leslie"/>
    <s v="HOME OFFICE"/>
    <s v="united states"/>
    <s v="Aurora"/>
    <s v="Colorado"/>
    <n v="80013"/>
    <s v="West"/>
    <s v="OFF-ST-10001370"/>
    <x v="1"/>
    <x v="4"/>
    <x v="1032"/>
    <n v="511.05599999999998"/>
    <n v="9"/>
    <n v="38"/>
    <s v="Grande"/>
    <n v="0.2"/>
    <n v="102.21120000000001"/>
    <n v="-102.21120000000001"/>
    <n v="613.2672"/>
    <s v="Muy Alto"/>
    <n v="-95.822999999999993"/>
    <n v="-0.1875"/>
    <n v="-504.6678"/>
    <n v="7"/>
    <n v="7"/>
    <s v="CORRECTO"/>
    <n v="2016"/>
    <n v="0"/>
  </r>
  <r>
    <x v="5663"/>
    <x v="2825"/>
    <d v="2016-07-21T00:00:00"/>
    <d v="2016-07-21T00:00:00"/>
    <s v="Same Day"/>
    <x v="684"/>
    <s v="Jason Gross"/>
    <s v="CORPORATE"/>
    <s v="united states"/>
    <s v="Newark"/>
    <s v="Ohio"/>
    <n v="43055"/>
    <s v="East"/>
    <s v="OFF-AR-10000914"/>
    <x v="1"/>
    <x v="6"/>
    <x v="1748"/>
    <n v="18.655999999999999"/>
    <n v="2"/>
    <n v="10"/>
    <s v="Pequeño"/>
    <n v="0.2"/>
    <n v="3.7311999999999999"/>
    <n v="-3.7311999999999999"/>
    <n v="22.3872"/>
    <s v="Bajo"/>
    <n v="1.3992"/>
    <n v="7.5000000000000011E-2"/>
    <n v="-13.525600000000001"/>
    <n v="0"/>
    <n v="0"/>
    <s v="CORRECTO"/>
    <n v="2016"/>
    <n v="0"/>
  </r>
  <r>
    <x v="5664"/>
    <x v="2825"/>
    <d v="2016-07-21T00:00:00"/>
    <d v="2016-07-21T00:00:00"/>
    <s v="Same Day"/>
    <x v="684"/>
    <s v="Jason Gross"/>
    <s v="CORPORATE"/>
    <s v="united states"/>
    <s v="Newark"/>
    <s v="Ohio"/>
    <n v="43055"/>
    <s v="East"/>
    <s v="OFF-BI-10001116"/>
    <x v="1"/>
    <x v="8"/>
    <x v="1075"/>
    <n v="11.087999999999999"/>
    <n v="7"/>
    <n v="46"/>
    <s v="Grande"/>
    <n v="0.7"/>
    <n v="7.7615999999999987"/>
    <n v="-7.7615999999999996"/>
    <n v="18.849599999999999"/>
    <s v="Bajo"/>
    <n v="-8.1311999999999998"/>
    <n v="-0.73333333333333339"/>
    <n v="-11.457599999999999"/>
    <n v="0"/>
    <n v="0"/>
    <s v="CORRECTO"/>
    <n v="2016"/>
    <n v="0"/>
  </r>
  <r>
    <x v="5665"/>
    <x v="2825"/>
    <d v="2016-07-21T00:00:00"/>
    <d v="2016-07-21T00:00:00"/>
    <s v="Same Day"/>
    <x v="684"/>
    <s v="Jason Gross"/>
    <s v="CORPORATE"/>
    <s v="united states"/>
    <s v="Newark"/>
    <s v="Ohio"/>
    <n v="43055"/>
    <s v="East"/>
    <s v="OFF-ST-10002276"/>
    <x v="1"/>
    <x v="4"/>
    <x v="226"/>
    <n v="66.688000000000002"/>
    <n v="1"/>
    <n v="9"/>
    <s v="Pequeño"/>
    <n v="0.2"/>
    <n v="13.337600000000002"/>
    <n v="-13.3376"/>
    <n v="80.025599999999997"/>
    <s v="Medio"/>
    <n v="4.1680000000000001"/>
    <n v="6.25E-2"/>
    <n v="-49.182400000000001"/>
    <n v="0"/>
    <n v="0"/>
    <s v="CORRECTO"/>
    <n v="2016"/>
    <n v="0"/>
  </r>
  <r>
    <x v="5666"/>
    <x v="2825"/>
    <d v="2016-07-21T00:00:00"/>
    <d v="2016-07-21T00:00:00"/>
    <s v="Same Day"/>
    <x v="684"/>
    <s v="Jason Gross"/>
    <s v="CORPORATE"/>
    <s v="united states"/>
    <s v="Newark"/>
    <s v="Ohio"/>
    <n v="43055"/>
    <s v="East"/>
    <s v="OFF-ST-10004340"/>
    <x v="1"/>
    <x v="4"/>
    <x v="817"/>
    <n v="99.488"/>
    <n v="2"/>
    <n v="40"/>
    <s v="Pequeño"/>
    <n v="0.2"/>
    <n v="19.897600000000001"/>
    <n v="-19.897600000000001"/>
    <n v="119.3856"/>
    <s v="Medio"/>
    <n v="8.7051999999999996"/>
    <n v="8.7499999999999994E-2"/>
    <n v="-70.885199999999998"/>
    <n v="0"/>
    <n v="0"/>
    <s v="CORRECTO"/>
    <n v="2016"/>
    <n v="0"/>
  </r>
  <r>
    <x v="5667"/>
    <x v="2826"/>
    <d v="2016-06-11T00:00:00"/>
    <d v="2016-06-15T00:00:00"/>
    <s v="Standard Class"/>
    <x v="339"/>
    <s v="Sanjit Engle"/>
    <s v="CONSUMER"/>
    <s v="united states"/>
    <s v="Seattle"/>
    <s v="Washington"/>
    <n v="98103"/>
    <s v="West"/>
    <s v="OFF-LA-10004093"/>
    <x v="1"/>
    <x v="2"/>
    <x v="676"/>
    <n v="14.62"/>
    <n v="2"/>
    <n v="24"/>
    <s v="Pequeño"/>
    <n v="0"/>
    <n v="0"/>
    <n v="0"/>
    <n v="14.62"/>
    <s v="Bajo"/>
    <n v="6.8714000000000004"/>
    <n v="0.47000000000000003"/>
    <n v="-7.7485999999999997"/>
    <n v="4"/>
    <n v="4"/>
    <s v="CORRECTO"/>
    <n v="2016"/>
    <n v="0"/>
  </r>
  <r>
    <x v="5668"/>
    <x v="2826"/>
    <d v="2016-06-11T00:00:00"/>
    <d v="2016-06-15T00:00:00"/>
    <s v="Standard Class"/>
    <x v="339"/>
    <s v="Sanjit Engle"/>
    <s v="CONSUMER"/>
    <s v="united states"/>
    <s v="Seattle"/>
    <s v="Washington"/>
    <n v="98103"/>
    <s v="West"/>
    <s v="OFF-BI-10004728"/>
    <x v="1"/>
    <x v="8"/>
    <x v="544"/>
    <n v="53.984000000000002"/>
    <n v="14"/>
    <n v="59"/>
    <s v="Grande"/>
    <n v="0.2"/>
    <n v="10.796800000000001"/>
    <n v="-10.796799999999999"/>
    <n v="64.780799999999999"/>
    <s v="Medio"/>
    <n v="17.544799999999999"/>
    <n v="0.32499999999999996"/>
    <n v="-25.642399999999999"/>
    <n v="4"/>
    <n v="4"/>
    <s v="CORRECTO"/>
    <n v="2016"/>
    <n v="0"/>
  </r>
  <r>
    <x v="5669"/>
    <x v="2826"/>
    <d v="2016-06-11T00:00:00"/>
    <d v="2016-06-15T00:00:00"/>
    <s v="Standard Class"/>
    <x v="339"/>
    <s v="Sanjit Engle"/>
    <s v="CONSUMER"/>
    <s v="united states"/>
    <s v="Seattle"/>
    <s v="Washington"/>
    <n v="98103"/>
    <s v="West"/>
    <s v="TEC-AC-10003095"/>
    <x v="2"/>
    <x v="11"/>
    <x v="1286"/>
    <n v="389.97"/>
    <n v="3"/>
    <n v="17"/>
    <s v="Mediano"/>
    <n v="0"/>
    <n v="0"/>
    <n v="0"/>
    <n v="389.97"/>
    <s v="Alto"/>
    <n v="132.5898"/>
    <n v="0.33999999999999997"/>
    <n v="-257.3802"/>
    <n v="4"/>
    <n v="4"/>
    <s v="CORRECTO"/>
    <n v="2016"/>
    <n v="0"/>
  </r>
  <r>
    <x v="5670"/>
    <x v="2827"/>
    <d v="2015-06-09T00:00:00"/>
    <d v="2015-06-11T00:00:00"/>
    <s v="Second Class"/>
    <x v="228"/>
    <s v="Trudy Glocke"/>
    <s v="CONSUMER"/>
    <s v="united states"/>
    <s v="Pocatello"/>
    <s v="Idaho"/>
    <n v="83201"/>
    <s v="West"/>
    <s v="FUR-FU-10003192"/>
    <x v="0"/>
    <x v="5"/>
    <x v="1729"/>
    <n v="355.36"/>
    <n v="4"/>
    <n v="18"/>
    <s v="Mediano"/>
    <n v="0"/>
    <n v="0"/>
    <n v="0"/>
    <n v="355.36"/>
    <s v="Alto"/>
    <n v="92.393600000000006"/>
    <n v="0.26"/>
    <n v="-262.96640000000002"/>
    <n v="2"/>
    <n v="2"/>
    <s v="CORRECTO"/>
    <n v="2015"/>
    <n v="0"/>
  </r>
  <r>
    <x v="5671"/>
    <x v="2827"/>
    <d v="2015-06-09T00:00:00"/>
    <d v="2015-06-11T00:00:00"/>
    <s v="Second Class"/>
    <x v="228"/>
    <s v="Trudy Glocke"/>
    <s v="CONSUMER"/>
    <s v="united states"/>
    <s v="Pocatello"/>
    <s v="Idaho"/>
    <n v="83201"/>
    <s v="West"/>
    <s v="TEC-PH-10004522"/>
    <x v="2"/>
    <x v="7"/>
    <x v="1704"/>
    <n v="140.376"/>
    <n v="3"/>
    <n v="11"/>
    <s v="Mediano"/>
    <n v="0.2"/>
    <n v="28.075200000000002"/>
    <n v="-28.075199999999999"/>
    <n v="168.4512"/>
    <s v="Medio"/>
    <n v="8.7735000000000003"/>
    <n v="6.25E-2"/>
    <n v="-103.5273"/>
    <n v="2"/>
    <n v="2"/>
    <s v="CORRECTO"/>
    <n v="2015"/>
    <n v="0"/>
  </r>
  <r>
    <x v="5672"/>
    <x v="2828"/>
    <d v="2017-10-27T00:00:00"/>
    <d v="2017-11-03T00:00:00"/>
    <s v="Standard Class"/>
    <x v="64"/>
    <s v="Sally Hughsby"/>
    <s v="CORPORATE"/>
    <s v="united states"/>
    <s v="Dallas"/>
    <s v="Texas"/>
    <n v="75081"/>
    <s v="Central"/>
    <s v="OFF-EN-10003068"/>
    <x v="1"/>
    <x v="12"/>
    <x v="1641"/>
    <n v="15.84"/>
    <n v="2"/>
    <n v="9"/>
    <s v="Pequeño"/>
    <n v="0.2"/>
    <n v="3.1680000000000001"/>
    <n v="-3.1680000000000001"/>
    <n v="19.007999999999999"/>
    <s v="Bajo"/>
    <n v="5.5439999999999996"/>
    <n v="0.35"/>
    <n v="-7.1280000000000001"/>
    <n v="7"/>
    <n v="7"/>
    <s v="CORRECTO"/>
    <n v="2017"/>
    <n v="0"/>
  </r>
  <r>
    <x v="5673"/>
    <x v="2828"/>
    <d v="2017-10-27T00:00:00"/>
    <d v="2017-11-03T00:00:00"/>
    <s v="Standard Class"/>
    <x v="64"/>
    <s v="Sally Hughsby"/>
    <s v="CORPORATE"/>
    <s v="united states"/>
    <s v="Dallas"/>
    <s v="Texas"/>
    <n v="75081"/>
    <s v="Central"/>
    <s v="OFF-PA-10001204"/>
    <x v="1"/>
    <x v="10"/>
    <x v="523"/>
    <n v="8.4480000000000004"/>
    <n v="2"/>
    <n v="10"/>
    <s v="Pequeño"/>
    <n v="0.2"/>
    <n v="1.6896000000000002"/>
    <n v="-1.6896"/>
    <n v="10.137600000000001"/>
    <s v="Bajo"/>
    <n v="2.64"/>
    <n v="0.3125"/>
    <n v="-4.1184000000000003"/>
    <n v="7"/>
    <n v="7"/>
    <s v="CORRECTO"/>
    <n v="2017"/>
    <n v="0"/>
  </r>
  <r>
    <x v="5674"/>
    <x v="2829"/>
    <d v="2016-01-22T00:00:00"/>
    <d v="2016-01-27T00:00:00"/>
    <s v="Standard Class"/>
    <x v="507"/>
    <s v="Marc Crier"/>
    <s v="CONSUMER"/>
    <s v="united states"/>
    <s v="Seattle"/>
    <s v="Washington"/>
    <n v="98105"/>
    <s v="West"/>
    <s v="OFF-PA-10003953"/>
    <x v="1"/>
    <x v="10"/>
    <x v="644"/>
    <n v="12.96"/>
    <n v="2"/>
    <n v="8"/>
    <s v="Pequeño"/>
    <n v="0"/>
    <n v="0"/>
    <n v="0"/>
    <n v="12.96"/>
    <s v="Bajo"/>
    <n v="6.2207999999999997"/>
    <n v="0.47999999999999993"/>
    <n v="-6.7392000000000003"/>
    <n v="5"/>
    <n v="5"/>
    <s v="CORRECTO"/>
    <n v="2016"/>
    <n v="0"/>
  </r>
  <r>
    <x v="5675"/>
    <x v="2830"/>
    <d v="2014-05-28T00:00:00"/>
    <d v="2014-06-02T00:00:00"/>
    <s v="Standard Class"/>
    <x v="601"/>
    <s v="Patrick Jones"/>
    <s v="CORPORATE"/>
    <s v="united states"/>
    <s v="Seattle"/>
    <s v="Washington"/>
    <n v="98115"/>
    <s v="West"/>
    <s v="TEC-PH-10001552"/>
    <x v="2"/>
    <x v="7"/>
    <x v="180"/>
    <n v="57.408000000000001"/>
    <n v="6"/>
    <n v="52"/>
    <s v="Grande"/>
    <n v="0.2"/>
    <n v="11.4816"/>
    <n v="-11.4816"/>
    <n v="68.889600000000002"/>
    <s v="Medio"/>
    <n v="5.7408000000000001"/>
    <n v="0.1"/>
    <n v="-40.185600000000001"/>
    <n v="5"/>
    <n v="5"/>
    <s v="CORRECTO"/>
    <n v="2014"/>
    <n v="0"/>
  </r>
  <r>
    <x v="5676"/>
    <x v="2830"/>
    <d v="2014-05-28T00:00:00"/>
    <d v="2014-06-02T00:00:00"/>
    <s v="Standard Class"/>
    <x v="601"/>
    <s v="Patrick Jones"/>
    <s v="CORPORATE"/>
    <s v="united states"/>
    <s v="Seattle"/>
    <s v="Washington"/>
    <n v="98115"/>
    <s v="West"/>
    <s v="TEC-AC-10004877"/>
    <x v="2"/>
    <x v="11"/>
    <x v="1679"/>
    <n v="27.6"/>
    <n v="4"/>
    <n v="23"/>
    <s v="Mediano"/>
    <n v="0"/>
    <n v="0"/>
    <n v="0"/>
    <n v="27.6"/>
    <s v="Bajo"/>
    <n v="2.2080000000000002"/>
    <n v="0.08"/>
    <n v="-25.391999999999999"/>
    <n v="5"/>
    <n v="5"/>
    <s v="CORRECTO"/>
    <n v="2014"/>
    <n v="0"/>
  </r>
  <r>
    <x v="5677"/>
    <x v="2831"/>
    <d v="2014-12-29T00:00:00"/>
    <d v="2015-01-05T00:00:00"/>
    <s v="Standard Class"/>
    <x v="233"/>
    <s v="Zuschuss Carroll"/>
    <s v="CONSUMER"/>
    <s v="united states"/>
    <s v="Chicago"/>
    <s v="Illinois"/>
    <n v="60610"/>
    <s v="Central"/>
    <s v="FUR-FU-10000193"/>
    <x v="0"/>
    <x v="5"/>
    <x v="1512"/>
    <n v="38.975999999999999"/>
    <n v="3"/>
    <n v="20"/>
    <s v="Mediano"/>
    <n v="0.6"/>
    <n v="23.3856"/>
    <n v="-23.3856"/>
    <n v="62.361599999999996"/>
    <s v="Medio"/>
    <n v="-50.668799999999997"/>
    <n v="-1.3"/>
    <n v="-66.259200000000007"/>
    <n v="7"/>
    <n v="7"/>
    <s v="CORRECTO"/>
    <n v="2014"/>
    <n v="0"/>
  </r>
  <r>
    <x v="5678"/>
    <x v="2832"/>
    <d v="2016-07-28T00:00:00"/>
    <d v="2016-08-03T00:00:00"/>
    <s v="Standard Class"/>
    <x v="649"/>
    <s v="Steve Carroll"/>
    <s v="HOME OFFICE"/>
    <s v="united states"/>
    <s v="Holland"/>
    <s v="Michigan"/>
    <n v="49423"/>
    <s v="Central"/>
    <s v="OFF-FA-10000735"/>
    <x v="1"/>
    <x v="13"/>
    <x v="128"/>
    <n v="20.440000000000001"/>
    <n v="7"/>
    <n v="215"/>
    <s v="Grande"/>
    <n v="0"/>
    <n v="0"/>
    <n v="0"/>
    <n v="20.440000000000001"/>
    <s v="Bajo"/>
    <n v="9.1980000000000004"/>
    <n v="0.45"/>
    <n v="-11.242000000000001"/>
    <n v="6"/>
    <n v="6"/>
    <s v="CORRECTO"/>
    <n v="2016"/>
    <n v="0"/>
  </r>
  <r>
    <x v="5679"/>
    <x v="2832"/>
    <d v="2016-07-28T00:00:00"/>
    <d v="2016-08-03T00:00:00"/>
    <s v="Standard Class"/>
    <x v="649"/>
    <s v="Steve Carroll"/>
    <s v="HOME OFFICE"/>
    <s v="united states"/>
    <s v="Holland"/>
    <s v="Michigan"/>
    <n v="49423"/>
    <s v="Central"/>
    <s v="OFF-PA-10002120"/>
    <x v="1"/>
    <x v="10"/>
    <x v="519"/>
    <n v="109.92"/>
    <n v="2"/>
    <n v="10"/>
    <s v="Pequeño"/>
    <n v="0"/>
    <n v="0"/>
    <n v="0"/>
    <n v="109.92"/>
    <s v="Medio"/>
    <n v="53.860799999999998"/>
    <n v="0.49"/>
    <n v="-56.059199999999997"/>
    <n v="6"/>
    <n v="6"/>
    <s v="CORRECTO"/>
    <n v="2016"/>
    <n v="0"/>
  </r>
  <r>
    <x v="5680"/>
    <x v="2833"/>
    <d v="2016-09-24T00:00:00"/>
    <d v="2016-09-30T00:00:00"/>
    <s v="Standard Class"/>
    <x v="546"/>
    <s v="Benjamin Patterson"/>
    <s v="CONSUMER"/>
    <s v="united states"/>
    <s v="Broken Arrow"/>
    <s v="Oklahoma"/>
    <n v="74012"/>
    <s v="Central"/>
    <s v="OFF-BI-10001249"/>
    <x v="1"/>
    <x v="8"/>
    <x v="1191"/>
    <n v="6.38"/>
    <n v="1"/>
    <n v="41"/>
    <s v="Pequeño"/>
    <n v="0"/>
    <n v="0"/>
    <n v="0"/>
    <n v="6.38"/>
    <s v="Bajo"/>
    <n v="2.9348000000000001"/>
    <n v="0.46"/>
    <n v="-3.4451999999999998"/>
    <n v="6"/>
    <n v="6"/>
    <s v="CORRECTO"/>
    <n v="2016"/>
    <n v="0"/>
  </r>
  <r>
    <x v="5681"/>
    <x v="2833"/>
    <d v="2016-09-24T00:00:00"/>
    <d v="2016-09-30T00:00:00"/>
    <s v="Standard Class"/>
    <x v="546"/>
    <s v="Benjamin Patterson"/>
    <s v="CONSUMER"/>
    <s v="united states"/>
    <s v="Broken Arrow"/>
    <s v="Oklahoma"/>
    <n v="74012"/>
    <s v="Central"/>
    <s v="OFF-PA-10001569"/>
    <x v="1"/>
    <x v="10"/>
    <x v="55"/>
    <n v="6.48"/>
    <n v="1"/>
    <n v="19"/>
    <s v="Pequeño"/>
    <n v="0"/>
    <n v="0"/>
    <n v="0"/>
    <n v="6.48"/>
    <s v="Bajo"/>
    <n v="3.1103999999999998"/>
    <n v="0.47999999999999993"/>
    <n v="-3.3696000000000002"/>
    <n v="6"/>
    <n v="6"/>
    <s v="CORRECTO"/>
    <n v="2016"/>
    <n v="0"/>
  </r>
  <r>
    <x v="5682"/>
    <x v="2834"/>
    <d v="2014-04-02T00:00:00"/>
    <d v="2014-04-08T00:00:00"/>
    <s v="Standard Class"/>
    <x v="361"/>
    <s v="Rob Dowd"/>
    <s v="CONSUMER"/>
    <s v="united states"/>
    <s v="Athens"/>
    <s v="Georgia"/>
    <n v="30605"/>
    <s v="South"/>
    <s v="OFF-PA-10004248"/>
    <x v="1"/>
    <x v="10"/>
    <x v="1624"/>
    <n v="15.84"/>
    <n v="3"/>
    <n v="8"/>
    <s v="Mediano"/>
    <n v="0"/>
    <n v="0"/>
    <n v="0"/>
    <n v="15.84"/>
    <s v="Bajo"/>
    <n v="7.1280000000000001"/>
    <n v="0.45"/>
    <n v="-8.7119999999999997"/>
    <n v="6"/>
    <n v="6"/>
    <s v="CORRECTO"/>
    <n v="2014"/>
    <n v="0"/>
  </r>
  <r>
    <x v="5683"/>
    <x v="2834"/>
    <d v="2014-04-02T00:00:00"/>
    <d v="2014-04-08T00:00:00"/>
    <s v="Standard Class"/>
    <x v="361"/>
    <s v="Rob Dowd"/>
    <s v="CONSUMER"/>
    <s v="united states"/>
    <s v="Athens"/>
    <s v="Georgia"/>
    <n v="30605"/>
    <s v="South"/>
    <s v="TEC-PH-10001128"/>
    <x v="2"/>
    <x v="7"/>
    <x v="1508"/>
    <n v="1049.93"/>
    <n v="7"/>
    <n v="21"/>
    <s v="Grande"/>
    <n v="0"/>
    <n v="0"/>
    <n v="0"/>
    <n v="1049.93"/>
    <s v="Muy Alto"/>
    <n v="293.98039999999997"/>
    <n v="0.27999999999999997"/>
    <n v="-755.94960000000003"/>
    <n v="6"/>
    <n v="6"/>
    <s v="CORRECTO"/>
    <n v="2014"/>
    <n v="0"/>
  </r>
  <r>
    <x v="5684"/>
    <x v="2834"/>
    <d v="2014-04-02T00:00:00"/>
    <d v="2014-04-08T00:00:00"/>
    <s v="Standard Class"/>
    <x v="361"/>
    <s v="Rob Dowd"/>
    <s v="CONSUMER"/>
    <s v="united states"/>
    <s v="Athens"/>
    <s v="Georgia"/>
    <n v="30605"/>
    <s v="South"/>
    <s v="OFF-AP-10003842"/>
    <x v="1"/>
    <x v="9"/>
    <x v="1256"/>
    <n v="154.9"/>
    <n v="5"/>
    <n v="24"/>
    <s v="Grande"/>
    <n v="0"/>
    <n v="0"/>
    <n v="0"/>
    <n v="154.9"/>
    <s v="Medio"/>
    <n v="40.274000000000001"/>
    <n v="0.26"/>
    <n v="-114.626"/>
    <n v="6"/>
    <n v="6"/>
    <s v="CORRECTO"/>
    <n v="2014"/>
    <n v="0"/>
  </r>
  <r>
    <x v="5685"/>
    <x v="2835"/>
    <d v="2015-11-05T00:00:00"/>
    <d v="2015-11-05T00:00:00"/>
    <s v="Same Day"/>
    <x v="107"/>
    <s v="Ken Lonsdale"/>
    <s v="CONSUMER"/>
    <s v="united states"/>
    <s v="Seattle"/>
    <s v="Washington"/>
    <n v="98105"/>
    <s v="West"/>
    <s v="OFF-BI-10002794"/>
    <x v="1"/>
    <x v="8"/>
    <x v="102"/>
    <n v="98.352000000000004"/>
    <n v="3"/>
    <n v="22"/>
    <s v="Mediano"/>
    <n v="0.2"/>
    <n v="19.670400000000001"/>
    <n v="-19.670400000000001"/>
    <n v="118.0224"/>
    <s v="Medio"/>
    <n v="35.6526"/>
    <n v="0.36249999999999999"/>
    <n v="-43.029000000000003"/>
    <n v="0"/>
    <n v="0"/>
    <s v="CORRECTO"/>
    <n v="2015"/>
    <n v="0"/>
  </r>
  <r>
    <x v="5686"/>
    <x v="2836"/>
    <d v="2014-07-28T00:00:00"/>
    <d v="2014-07-28T00:00:00"/>
    <s v="Same Day"/>
    <x v="237"/>
    <s v="Chloris Kastensmidt"/>
    <s v="CONSUMER"/>
    <s v="united states"/>
    <s v="Apopka"/>
    <s v="Florida"/>
    <n v="32712"/>
    <s v="South"/>
    <s v="OFF-FA-10000621"/>
    <x v="1"/>
    <x v="13"/>
    <x v="110"/>
    <n v="14.32"/>
    <n v="5"/>
    <n v="44"/>
    <s v="Grande"/>
    <n v="0.2"/>
    <n v="2.8640000000000003"/>
    <n v="-2.8639999999999999"/>
    <n v="17.184000000000001"/>
    <s v="Bajo"/>
    <n v="5.1909999999999998"/>
    <n v="0.36249999999999999"/>
    <n v="-6.2649999999999997"/>
    <n v="0"/>
    <n v="0"/>
    <s v="CORRECTO"/>
    <n v="2014"/>
    <n v="0"/>
  </r>
  <r>
    <x v="5687"/>
    <x v="2836"/>
    <d v="2014-07-28T00:00:00"/>
    <d v="2014-07-28T00:00:00"/>
    <s v="Same Day"/>
    <x v="237"/>
    <s v="Chloris Kastensmidt"/>
    <s v="CONSUMER"/>
    <s v="united states"/>
    <s v="Apopka"/>
    <s v="Florida"/>
    <n v="32712"/>
    <s v="South"/>
    <s v="FUR-FU-10003623"/>
    <x v="0"/>
    <x v="5"/>
    <x v="1235"/>
    <n v="129.88800000000001"/>
    <n v="6"/>
    <n v="21"/>
    <s v="Grande"/>
    <n v="0.2"/>
    <n v="25.977600000000002"/>
    <n v="-25.977599999999999"/>
    <n v="155.8656"/>
    <s v="Medio"/>
    <n v="12.988799999999999"/>
    <n v="9.9999999999999992E-2"/>
    <n v="-90.921599999999998"/>
    <n v="0"/>
    <n v="0"/>
    <s v="CORRECTO"/>
    <n v="2014"/>
    <n v="0"/>
  </r>
  <r>
    <x v="5688"/>
    <x v="2836"/>
    <d v="2014-07-28T00:00:00"/>
    <d v="2014-07-28T00:00:00"/>
    <s v="Same Day"/>
    <x v="237"/>
    <s v="Chloris Kastensmidt"/>
    <s v="CONSUMER"/>
    <s v="united states"/>
    <s v="Apopka"/>
    <s v="Florida"/>
    <n v="32712"/>
    <s v="South"/>
    <s v="OFF-EN-10000781"/>
    <x v="1"/>
    <x v="12"/>
    <x v="753"/>
    <n v="48.944000000000003"/>
    <n v="7"/>
    <n v="37"/>
    <s v="Grande"/>
    <n v="0.2"/>
    <n v="9.7888000000000019"/>
    <n v="-9.7888000000000002"/>
    <n v="58.732800000000005"/>
    <s v="Medio"/>
    <n v="16.518599999999999"/>
    <n v="0.33749999999999997"/>
    <n v="-22.636600000000001"/>
    <n v="0"/>
    <n v="0"/>
    <s v="CORRECTO"/>
    <n v="2014"/>
    <n v="0"/>
  </r>
  <r>
    <x v="5689"/>
    <x v="2837"/>
    <d v="2015-12-26T00:00:00"/>
    <d v="2015-12-31T00:00:00"/>
    <s v="Standard Class"/>
    <x v="42"/>
    <s v="Roger Barcio"/>
    <s v="HOME OFFICE"/>
    <s v="united states"/>
    <s v="Houston"/>
    <s v="Texas"/>
    <n v="77070"/>
    <s v="Central"/>
    <s v="FUR-CH-10002044"/>
    <x v="0"/>
    <x v="1"/>
    <x v="1734"/>
    <n v="275.05799999999999"/>
    <n v="3"/>
    <n v="7"/>
    <s v="Mediano"/>
    <n v="0.3"/>
    <n v="82.517399999999995"/>
    <n v="-82.517399999999995"/>
    <n v="357.5754"/>
    <s v="Alto"/>
    <n v="-90.376199999999997"/>
    <n v="-0.32857142857142857"/>
    <n v="-282.91680000000002"/>
    <n v="5"/>
    <n v="5"/>
    <s v="CORRECTO"/>
    <n v="2015"/>
    <n v="0"/>
  </r>
  <r>
    <x v="5690"/>
    <x v="2838"/>
    <d v="2015-12-10T00:00:00"/>
    <d v="2015-12-16T00:00:00"/>
    <s v="Standard Class"/>
    <x v="366"/>
    <s v="Kalyca Meade"/>
    <s v="CORPORATE"/>
    <s v="united states"/>
    <s v="Baltimore"/>
    <s v="Maryland"/>
    <n v="21215"/>
    <s v="East"/>
    <s v="OFF-AR-10000817"/>
    <x v="1"/>
    <x v="6"/>
    <x v="1264"/>
    <n v="27.36"/>
    <n v="9"/>
    <n v="30"/>
    <s v="Grande"/>
    <n v="0"/>
    <n v="0"/>
    <n v="0"/>
    <n v="27.36"/>
    <s v="Bajo"/>
    <n v="9.3024000000000004"/>
    <n v="0.34"/>
    <n v="-18.057600000000001"/>
    <n v="6"/>
    <n v="6"/>
    <s v="CORRECTO"/>
    <n v="2015"/>
    <n v="0"/>
  </r>
  <r>
    <x v="5691"/>
    <x v="2838"/>
    <d v="2015-12-10T00:00:00"/>
    <d v="2015-12-16T00:00:00"/>
    <s v="Standard Class"/>
    <x v="366"/>
    <s v="Kalyca Meade"/>
    <s v="CORPORATE"/>
    <s v="united states"/>
    <s v="Baltimore"/>
    <s v="Maryland"/>
    <n v="21215"/>
    <s v="East"/>
    <s v="OFF-PA-10001509"/>
    <x v="1"/>
    <x v="10"/>
    <x v="422"/>
    <n v="44.75"/>
    <n v="5"/>
    <n v="30"/>
    <s v="Grande"/>
    <n v="0"/>
    <n v="0"/>
    <n v="0"/>
    <n v="44.75"/>
    <s v="Bajo"/>
    <n v="20.585000000000001"/>
    <n v="0.46"/>
    <n v="-24.164999999999999"/>
    <n v="6"/>
    <n v="6"/>
    <s v="CORRECTO"/>
    <n v="2015"/>
    <n v="0"/>
  </r>
  <r>
    <x v="5692"/>
    <x v="2838"/>
    <d v="2015-12-10T00:00:00"/>
    <d v="2015-12-16T00:00:00"/>
    <s v="Standard Class"/>
    <x v="366"/>
    <s v="Kalyca Meade"/>
    <s v="CORPORATE"/>
    <s v="united states"/>
    <s v="Baltimore"/>
    <s v="Maryland"/>
    <n v="21215"/>
    <s v="East"/>
    <s v="TEC-PH-10004667"/>
    <x v="2"/>
    <x v="7"/>
    <x v="524"/>
    <n v="134.99"/>
    <n v="1"/>
    <n v="26"/>
    <s v="Pequeño"/>
    <n v="0"/>
    <n v="0"/>
    <n v="0"/>
    <n v="134.99"/>
    <s v="Medio"/>
    <n v="36.447299999999998"/>
    <n v="0.26999999999999996"/>
    <n v="-98.542699999999996"/>
    <n v="6"/>
    <n v="6"/>
    <s v="CORRECTO"/>
    <n v="2015"/>
    <n v="0"/>
  </r>
  <r>
    <x v="5693"/>
    <x v="2838"/>
    <d v="2015-12-10T00:00:00"/>
    <d v="2015-12-16T00:00:00"/>
    <s v="Standard Class"/>
    <x v="366"/>
    <s v="Kalyca Meade"/>
    <s v="CORPORATE"/>
    <s v="united states"/>
    <s v="Baltimore"/>
    <s v="Maryland"/>
    <n v="21215"/>
    <s v="East"/>
    <s v="OFF-PA-10000143"/>
    <x v="1"/>
    <x v="10"/>
    <x v="1701"/>
    <n v="26.4"/>
    <n v="5"/>
    <n v="29"/>
    <s v="Grande"/>
    <n v="0"/>
    <n v="0"/>
    <n v="0"/>
    <n v="26.4"/>
    <s v="Bajo"/>
    <n v="12.672000000000001"/>
    <n v="0.48000000000000004"/>
    <n v="-13.728"/>
    <n v="6"/>
    <n v="6"/>
    <s v="CORRECTO"/>
    <n v="2015"/>
    <n v="0"/>
  </r>
  <r>
    <x v="5694"/>
    <x v="2838"/>
    <d v="2015-12-10T00:00:00"/>
    <d v="2015-12-16T00:00:00"/>
    <s v="Standard Class"/>
    <x v="366"/>
    <s v="Kalyca Meade"/>
    <s v="CORPORATE"/>
    <s v="united states"/>
    <s v="Baltimore"/>
    <s v="Maryland"/>
    <n v="21215"/>
    <s v="East"/>
    <s v="FUR-CH-10000785"/>
    <x v="0"/>
    <x v="1"/>
    <x v="323"/>
    <n v="542.94000000000005"/>
    <n v="3"/>
    <n v="39"/>
    <s v="Mediano"/>
    <n v="0"/>
    <n v="0"/>
    <n v="0"/>
    <n v="542.94000000000005"/>
    <s v="Muy Alto"/>
    <n v="141.1644"/>
    <n v="0.25999999999999995"/>
    <n v="-401.7756"/>
    <n v="6"/>
    <n v="6"/>
    <s v="CORRECTO"/>
    <n v="2015"/>
    <n v="0"/>
  </r>
  <r>
    <x v="5695"/>
    <x v="2839"/>
    <d v="2016-05-05T00:00:00"/>
    <d v="2016-05-07T00:00:00"/>
    <s v="Second Class"/>
    <x v="733"/>
    <s v="Amy Hunt"/>
    <s v="CONSUMER"/>
    <s v="united states"/>
    <s v="San Francisco"/>
    <s v="California"/>
    <n v="94109"/>
    <s v="West"/>
    <s v="FUR-TA-10001676"/>
    <x v="0"/>
    <x v="3"/>
    <x v="966"/>
    <n v="71.087999999999994"/>
    <n v="2"/>
    <n v="22"/>
    <s v="Pequeño"/>
    <n v="0.2"/>
    <n v="14.217599999999999"/>
    <n v="-14.217599999999999"/>
    <n v="85.305599999999998"/>
    <s v="Medio"/>
    <n v="-1.7771999999999999"/>
    <n v="-2.5000000000000001E-2"/>
    <n v="-58.647599999999997"/>
    <n v="2"/>
    <n v="2"/>
    <s v="CORRECTO"/>
    <n v="2016"/>
    <n v="0"/>
  </r>
  <r>
    <x v="5696"/>
    <x v="2840"/>
    <d v="2017-10-14T00:00:00"/>
    <d v="2017-10-18T00:00:00"/>
    <s v="Standard Class"/>
    <x v="326"/>
    <s v="Anthony Garverick"/>
    <s v="HOME OFFICE"/>
    <s v="united states"/>
    <s v="Chicago"/>
    <s v="Illinois"/>
    <n v="60623"/>
    <s v="Central"/>
    <s v="OFF-BI-10000309"/>
    <x v="1"/>
    <x v="8"/>
    <x v="338"/>
    <n v="27.396000000000001"/>
    <n v="9"/>
    <n v="35"/>
    <s v="Grande"/>
    <n v="0.8"/>
    <n v="21.916800000000002"/>
    <n v="-21.916799999999999"/>
    <n v="49.312800000000003"/>
    <s v="Bajo"/>
    <n v="-42.463799999999999"/>
    <n v="-1.5499999999999998"/>
    <n v="-47.942999999999998"/>
    <n v="4"/>
    <n v="4"/>
    <s v="CORRECTO"/>
    <n v="2017"/>
    <n v="0"/>
  </r>
  <r>
    <x v="5697"/>
    <x v="2840"/>
    <d v="2017-10-14T00:00:00"/>
    <d v="2017-10-18T00:00:00"/>
    <s v="Standard Class"/>
    <x v="326"/>
    <s v="Anthony Garverick"/>
    <s v="HOME OFFICE"/>
    <s v="united states"/>
    <s v="Chicago"/>
    <s v="Illinois"/>
    <n v="60623"/>
    <s v="Central"/>
    <s v="OFF-BI-10004224"/>
    <x v="1"/>
    <x v="8"/>
    <x v="1070"/>
    <n v="13.456"/>
    <n v="1"/>
    <n v="36"/>
    <s v="Pequeño"/>
    <n v="0.8"/>
    <n v="10.764800000000001"/>
    <n v="-10.764799999999999"/>
    <n v="24.220800000000001"/>
    <s v="Bajo"/>
    <n v="-23.547999999999998"/>
    <n v="-1.75"/>
    <n v="-26.2392"/>
    <n v="4"/>
    <n v="4"/>
    <s v="CORRECTO"/>
    <n v="2017"/>
    <n v="0"/>
  </r>
  <r>
    <x v="5698"/>
    <x v="2841"/>
    <d v="2016-11-05T00:00:00"/>
    <d v="2016-11-05T00:00:00"/>
    <s v="Same Day"/>
    <x v="432"/>
    <s v="Evan Bailliet"/>
    <s v="CONSUMER"/>
    <s v="united states"/>
    <s v="Laredo"/>
    <s v="Texas"/>
    <n v="78041"/>
    <s v="Central"/>
    <s v="OFF-LA-10002312"/>
    <x v="1"/>
    <x v="2"/>
    <x v="579"/>
    <n v="11.84"/>
    <n v="1"/>
    <n v="13"/>
    <s v="Pequeño"/>
    <n v="0.2"/>
    <n v="2.3679999999999999"/>
    <n v="-2.3679999999999999"/>
    <n v="14.208"/>
    <s v="Bajo"/>
    <n v="4.4400000000000004"/>
    <n v="0.37500000000000006"/>
    <n v="-5.032"/>
    <n v="0"/>
    <n v="0"/>
    <s v="CORRECTO"/>
    <n v="2016"/>
    <n v="0"/>
  </r>
  <r>
    <x v="5699"/>
    <x v="2842"/>
    <d v="2017-11-03T00:00:00"/>
    <d v="2017-11-08T00:00:00"/>
    <s v="Standard Class"/>
    <x v="38"/>
    <s v="Paul Gonzalez"/>
    <s v="CONSUMER"/>
    <s v="united states"/>
    <s v="San Francisco"/>
    <s v="California"/>
    <n v="94109"/>
    <s v="West"/>
    <s v="OFF-PA-10003022"/>
    <x v="1"/>
    <x v="10"/>
    <x v="1653"/>
    <n v="35.880000000000003"/>
    <n v="6"/>
    <n v="15"/>
    <s v="Grande"/>
    <n v="0"/>
    <n v="0"/>
    <n v="0"/>
    <n v="35.880000000000003"/>
    <s v="Bajo"/>
    <n v="17.581199999999999"/>
    <n v="0.48999999999999994"/>
    <n v="-18.2988"/>
    <n v="5"/>
    <n v="5"/>
    <s v="CORRECTO"/>
    <n v="2017"/>
    <n v="0"/>
  </r>
  <r>
    <x v="5700"/>
    <x v="2843"/>
    <d v="2016-11-24T00:00:00"/>
    <d v="2016-11-26T00:00:00"/>
    <s v="First Class"/>
    <x v="402"/>
    <s v="Cathy Armstrong"/>
    <s v="HOME OFFICE"/>
    <s v="united states"/>
    <s v="Cleveland"/>
    <s v="Ohio"/>
    <n v="44105"/>
    <s v="East"/>
    <s v="OFF-EN-10001532"/>
    <x v="1"/>
    <x v="12"/>
    <x v="618"/>
    <n v="40.752000000000002"/>
    <n v="3"/>
    <n v="15"/>
    <s v="Mediano"/>
    <n v="0.2"/>
    <n v="8.1504000000000012"/>
    <n v="-8.1503999999999994"/>
    <n v="48.9024"/>
    <s v="Bajo"/>
    <n v="15.282"/>
    <n v="0.375"/>
    <n v="-17.319600000000001"/>
    <n v="2"/>
    <n v="2"/>
    <s v="CORRECTO"/>
    <n v="2016"/>
    <n v="0"/>
  </r>
  <r>
    <x v="5701"/>
    <x v="2843"/>
    <d v="2016-11-24T00:00:00"/>
    <d v="2016-11-26T00:00:00"/>
    <s v="First Class"/>
    <x v="402"/>
    <s v="Cathy Armstrong"/>
    <s v="HOME OFFICE"/>
    <s v="united states"/>
    <s v="Cleveland"/>
    <s v="Ohio"/>
    <n v="44105"/>
    <s v="East"/>
    <s v="TEC-AC-10004855"/>
    <x v="2"/>
    <x v="11"/>
    <x v="1056"/>
    <n v="139.96"/>
    <n v="5"/>
    <n v="16"/>
    <s v="Grande"/>
    <n v="0.2"/>
    <n v="27.992000000000004"/>
    <n v="-27.992000000000001"/>
    <n v="167.952"/>
    <s v="Medio"/>
    <n v="-22.743500000000001"/>
    <n v="-0.16250000000000001"/>
    <n v="-134.7115"/>
    <n v="2"/>
    <n v="2"/>
    <s v="CORRECTO"/>
    <n v="2016"/>
    <n v="0"/>
  </r>
  <r>
    <x v="5702"/>
    <x v="2844"/>
    <d v="2014-12-14T00:00:00"/>
    <d v="2014-12-21T00:00:00"/>
    <s v="Standard Class"/>
    <x v="286"/>
    <s v="Sung Shariari"/>
    <s v="CONSUMER"/>
    <s v="united states"/>
    <s v="Marion"/>
    <s v="Ohio"/>
    <n v="43302"/>
    <s v="East"/>
    <s v="OFF-AR-10003829"/>
    <x v="1"/>
    <x v="6"/>
    <x v="943"/>
    <n v="2.6240000000000001"/>
    <n v="1"/>
    <n v="30"/>
    <s v="Pequeño"/>
    <n v="0.2"/>
    <n v="0.52480000000000004"/>
    <n v="-0.52480000000000004"/>
    <n v="3.1488"/>
    <s v="Bajo"/>
    <n v="0.29520000000000002"/>
    <n v="0.1125"/>
    <n v="-1.804"/>
    <n v="7"/>
    <n v="7"/>
    <s v="CORRECTO"/>
    <n v="2014"/>
    <n v="0"/>
  </r>
  <r>
    <x v="5703"/>
    <x v="2844"/>
    <d v="2014-12-14T00:00:00"/>
    <d v="2014-12-21T00:00:00"/>
    <s v="Standard Class"/>
    <x v="286"/>
    <s v="Sung Shariari"/>
    <s v="CONSUMER"/>
    <s v="united states"/>
    <s v="Marion"/>
    <s v="Ohio"/>
    <n v="43302"/>
    <s v="East"/>
    <s v="FUR-TA-10002645"/>
    <x v="0"/>
    <x v="3"/>
    <x v="1322"/>
    <n v="136.53"/>
    <n v="1"/>
    <n v="20"/>
    <s v="Pequeño"/>
    <n v="0.4"/>
    <n v="54.612000000000002"/>
    <n v="-54.612000000000002"/>
    <n v="191.142"/>
    <s v="Medio"/>
    <n v="-52.336500000000001"/>
    <n v="-0.38333333333333336"/>
    <n v="-134.25450000000001"/>
    <n v="7"/>
    <n v="7"/>
    <s v="CORRECTO"/>
    <n v="2014"/>
    <n v="0"/>
  </r>
  <r>
    <x v="5704"/>
    <x v="2844"/>
    <d v="2014-12-14T00:00:00"/>
    <d v="2014-12-21T00:00:00"/>
    <s v="Standard Class"/>
    <x v="286"/>
    <s v="Sung Shariari"/>
    <s v="CONSUMER"/>
    <s v="united states"/>
    <s v="Marion"/>
    <s v="Ohio"/>
    <n v="43302"/>
    <s v="East"/>
    <s v="TEC-AC-10003033"/>
    <x v="2"/>
    <x v="11"/>
    <x v="763"/>
    <n v="263.95999999999998"/>
    <n v="1"/>
    <n v="35"/>
    <s v="Pequeño"/>
    <n v="0.2"/>
    <n v="52.792000000000002"/>
    <n v="-52.792000000000002"/>
    <n v="316.75199999999995"/>
    <s v="Alto"/>
    <n v="42.893500000000003"/>
    <n v="0.16250000000000003"/>
    <n v="-168.27449999999999"/>
    <n v="7"/>
    <n v="7"/>
    <s v="CORRECTO"/>
    <n v="2014"/>
    <n v="0"/>
  </r>
  <r>
    <x v="5705"/>
    <x v="2845"/>
    <d v="2014-11-03T00:00:00"/>
    <d v="2014-11-08T00:00:00"/>
    <s v="Standard Class"/>
    <x v="261"/>
    <s v="Resi Pölking"/>
    <s v="CONSUMER"/>
    <s v="united states"/>
    <s v="Fairfield"/>
    <s v="Connecticut"/>
    <n v="6824"/>
    <s v="East"/>
    <s v="OFF-SU-10002522"/>
    <x v="1"/>
    <x v="14"/>
    <x v="1553"/>
    <n v="11.64"/>
    <n v="3"/>
    <n v="12"/>
    <s v="Mediano"/>
    <n v="0"/>
    <n v="0"/>
    <n v="0"/>
    <n v="11.64"/>
    <s v="Bajo"/>
    <n v="3.3755999999999999"/>
    <n v="0.28999999999999998"/>
    <n v="-8.2644000000000002"/>
    <n v="5"/>
    <n v="5"/>
    <s v="CORRECTO"/>
    <n v="2014"/>
    <n v="0"/>
  </r>
  <r>
    <x v="5706"/>
    <x v="2846"/>
    <d v="2017-09-22T00:00:00"/>
    <d v="2017-09-25T00:00:00"/>
    <s v="Second Class"/>
    <x v="464"/>
    <s v="Shaun Chance"/>
    <s v="CORPORATE"/>
    <s v="united states"/>
    <s v="New York City"/>
    <s v="New York"/>
    <n v="10009"/>
    <s v="East"/>
    <s v="OFF-BI-10004828"/>
    <x v="1"/>
    <x v="8"/>
    <x v="1587"/>
    <n v="40.176000000000002"/>
    <n v="3"/>
    <n v="18"/>
    <s v="Mediano"/>
    <n v="0.2"/>
    <n v="8.0352000000000015"/>
    <n v="-8.0351999999999997"/>
    <n v="48.211200000000005"/>
    <s v="Bajo"/>
    <n v="14.563800000000001"/>
    <n v="0.36249999999999999"/>
    <n v="-17.577000000000002"/>
    <n v="3"/>
    <n v="3"/>
    <s v="CORRECTO"/>
    <n v="2017"/>
    <n v="0"/>
  </r>
  <r>
    <x v="5707"/>
    <x v="2847"/>
    <d v="2015-05-08T00:00:00"/>
    <d v="2015-05-15T00:00:00"/>
    <s v="Standard Class"/>
    <x v="508"/>
    <s v="Natalie Webber"/>
    <s v="CONSUMER"/>
    <s v="united states"/>
    <s v="New York City"/>
    <s v="New York"/>
    <n v="10024"/>
    <s v="East"/>
    <s v="FUR-FU-10001095"/>
    <x v="0"/>
    <x v="5"/>
    <x v="748"/>
    <n v="79.44"/>
    <n v="3"/>
    <n v="24"/>
    <s v="Mediano"/>
    <n v="0"/>
    <n v="0"/>
    <n v="0"/>
    <n v="79.44"/>
    <s v="Medio"/>
    <n v="30.187200000000001"/>
    <n v="0.38"/>
    <n v="-49.252800000000001"/>
    <n v="7"/>
    <n v="7"/>
    <s v="CORRECTO"/>
    <n v="2015"/>
    <n v="0"/>
  </r>
  <r>
    <x v="5708"/>
    <x v="2847"/>
    <d v="2015-05-08T00:00:00"/>
    <d v="2015-05-15T00:00:00"/>
    <s v="Standard Class"/>
    <x v="508"/>
    <s v="Natalie Webber"/>
    <s v="CONSUMER"/>
    <s v="united states"/>
    <s v="New York City"/>
    <s v="New York"/>
    <n v="10024"/>
    <s v="East"/>
    <s v="OFF-SU-10000157"/>
    <x v="1"/>
    <x v="14"/>
    <x v="1408"/>
    <n v="357.93"/>
    <n v="3"/>
    <n v="26"/>
    <s v="Mediano"/>
    <n v="0"/>
    <n v="0"/>
    <n v="0"/>
    <n v="357.93"/>
    <s v="Alto"/>
    <n v="7.1585999999999999"/>
    <n v="0.02"/>
    <n v="-350.77140000000003"/>
    <n v="7"/>
    <n v="7"/>
    <s v="CORRECTO"/>
    <n v="2015"/>
    <n v="0"/>
  </r>
  <r>
    <x v="5709"/>
    <x v="2847"/>
    <d v="2015-05-08T00:00:00"/>
    <d v="2015-05-15T00:00:00"/>
    <s v="Standard Class"/>
    <x v="508"/>
    <s v="Natalie Webber"/>
    <s v="CONSUMER"/>
    <s v="united states"/>
    <s v="New York City"/>
    <s v="New York"/>
    <n v="10024"/>
    <s v="East"/>
    <s v="FUR-CH-10002647"/>
    <x v="0"/>
    <x v="1"/>
    <x v="475"/>
    <n v="127.764"/>
    <n v="2"/>
    <n v="64"/>
    <s v="Pequeño"/>
    <n v="0.1"/>
    <n v="12.776400000000001"/>
    <n v="-12.776400000000001"/>
    <n v="140.54040000000001"/>
    <s v="Medio"/>
    <n v="21.294"/>
    <n v="0.16666666666666669"/>
    <n v="-93.693600000000004"/>
    <n v="7"/>
    <n v="7"/>
    <s v="CORRECTO"/>
    <n v="2015"/>
    <n v="0"/>
  </r>
  <r>
    <x v="5710"/>
    <x v="2847"/>
    <d v="2015-05-08T00:00:00"/>
    <d v="2015-05-15T00:00:00"/>
    <s v="Standard Class"/>
    <x v="508"/>
    <s v="Natalie Webber"/>
    <s v="CONSUMER"/>
    <s v="united states"/>
    <s v="New York City"/>
    <s v="New York"/>
    <n v="10024"/>
    <s v="East"/>
    <s v="TEC-CO-10004115"/>
    <x v="2"/>
    <x v="16"/>
    <x v="361"/>
    <n v="2799.944"/>
    <n v="7"/>
    <n v="17"/>
    <s v="Grande"/>
    <n v="0.2"/>
    <n v="559.98879999999997"/>
    <n v="-559.98879999999997"/>
    <n v="3359.9328"/>
    <s v="Muy Alto"/>
    <n v="1014.9797"/>
    <n v="0.36249999999999999"/>
    <n v="-1224.9755"/>
    <n v="7"/>
    <n v="7"/>
    <s v="CORRECTO"/>
    <n v="2015"/>
    <n v="0"/>
  </r>
  <r>
    <x v="5711"/>
    <x v="2847"/>
    <d v="2015-05-08T00:00:00"/>
    <d v="2015-05-15T00:00:00"/>
    <s v="Standard Class"/>
    <x v="508"/>
    <s v="Natalie Webber"/>
    <s v="CONSUMER"/>
    <s v="united states"/>
    <s v="New York City"/>
    <s v="New York"/>
    <n v="10024"/>
    <s v="East"/>
    <s v="OFF-PA-10003363"/>
    <x v="1"/>
    <x v="10"/>
    <x v="1529"/>
    <n v="19.440000000000001"/>
    <n v="3"/>
    <n v="17"/>
    <s v="Mediano"/>
    <n v="0"/>
    <n v="0"/>
    <n v="0"/>
    <n v="19.440000000000001"/>
    <s v="Bajo"/>
    <n v="9.3312000000000008"/>
    <n v="0.48000000000000004"/>
    <n v="-10.1088"/>
    <n v="7"/>
    <n v="7"/>
    <s v="CORRECTO"/>
    <n v="2015"/>
    <n v="0"/>
  </r>
  <r>
    <x v="5712"/>
    <x v="2848"/>
    <d v="2017-07-31T00:00:00"/>
    <d v="2017-07-31T00:00:00"/>
    <s v="Same Day"/>
    <x v="147"/>
    <s v="Katrina Willman"/>
    <s v="CONSUMER"/>
    <s v="united states"/>
    <s v="Chicago"/>
    <s v="Illinois"/>
    <n v="60653"/>
    <s v="Central"/>
    <s v="TEC-PH-10003092"/>
    <x v="2"/>
    <x v="7"/>
    <x v="521"/>
    <n v="36.792000000000002"/>
    <n v="1"/>
    <n v="19"/>
    <s v="Pequeño"/>
    <n v="0.2"/>
    <n v="7.3584000000000005"/>
    <n v="-7.3583999999999996"/>
    <n v="44.150400000000005"/>
    <s v="Bajo"/>
    <n v="4.1391"/>
    <n v="0.11249999999999999"/>
    <n v="-25.294499999999999"/>
    <n v="0"/>
    <n v="0"/>
    <s v="CORRECTO"/>
    <n v="2017"/>
    <n v="0"/>
  </r>
  <r>
    <x v="5713"/>
    <x v="2849"/>
    <d v="2014-03-01T00:00:00"/>
    <d v="2014-03-05T00:00:00"/>
    <s v="Standard Class"/>
    <x v="367"/>
    <s v="Hallie Redmond"/>
    <s v="HOME OFFICE"/>
    <s v="united states"/>
    <s v="New York City"/>
    <s v="New York"/>
    <n v="10035"/>
    <s v="East"/>
    <s v="TEC-PH-10003655"/>
    <x v="2"/>
    <x v="7"/>
    <x v="863"/>
    <n v="5.94"/>
    <n v="3"/>
    <n v="8"/>
    <s v="Mediano"/>
    <n v="0"/>
    <n v="0"/>
    <n v="0"/>
    <n v="5.94"/>
    <s v="Bajo"/>
    <n v="1.6037999999999999"/>
    <n v="0.26999999999999996"/>
    <n v="-4.3361999999999998"/>
    <n v="4"/>
    <n v="4"/>
    <s v="CORRECTO"/>
    <n v="2014"/>
    <n v="0"/>
  </r>
  <r>
    <x v="5714"/>
    <x v="2850"/>
    <d v="2017-09-25T00:00:00"/>
    <d v="2017-09-29T00:00:00"/>
    <s v="Standard Class"/>
    <x v="151"/>
    <s v="Arthur Gainer"/>
    <s v="CONSUMER"/>
    <s v="united states"/>
    <s v="Richmond"/>
    <s v="Virginia"/>
    <n v="23223"/>
    <s v="South"/>
    <s v="OFF-ST-10001476"/>
    <x v="1"/>
    <x v="4"/>
    <x v="835"/>
    <n v="177.55"/>
    <n v="5"/>
    <n v="29"/>
    <s v="Grande"/>
    <n v="0"/>
    <n v="0"/>
    <n v="0"/>
    <n v="177.55"/>
    <s v="Medio"/>
    <n v="47.938499999999998"/>
    <n v="0.26999999999999996"/>
    <n v="-129.61150000000001"/>
    <n v="4"/>
    <n v="4"/>
    <s v="CORRECTO"/>
    <n v="2017"/>
    <n v="0"/>
  </r>
  <r>
    <x v="5715"/>
    <x v="2851"/>
    <d v="2015-10-09T00:00:00"/>
    <d v="2015-10-12T00:00:00"/>
    <s v="Second Class"/>
    <x v="312"/>
    <s v="Brian Moss"/>
    <s v="CORPORATE"/>
    <s v="united states"/>
    <s v="Ann Arbor"/>
    <s v="Michigan"/>
    <n v="48104"/>
    <s v="Central"/>
    <s v="TEC-AC-10002049"/>
    <x v="2"/>
    <x v="11"/>
    <x v="695"/>
    <n v="619.95000000000005"/>
    <n v="5"/>
    <n v="36"/>
    <s v="Grande"/>
    <n v="0"/>
    <n v="0"/>
    <n v="0"/>
    <n v="619.95000000000005"/>
    <s v="Muy Alto"/>
    <n v="111.59099999999999"/>
    <n v="0.17999999999999997"/>
    <n v="-508.35899999999998"/>
    <n v="3"/>
    <n v="3"/>
    <s v="CORRECTO"/>
    <n v="2015"/>
    <n v="0"/>
  </r>
  <r>
    <x v="5716"/>
    <x v="2851"/>
    <d v="2015-10-09T00:00:00"/>
    <d v="2015-10-12T00:00:00"/>
    <s v="Second Class"/>
    <x v="312"/>
    <s v="Brian Moss"/>
    <s v="CORPORATE"/>
    <s v="united states"/>
    <s v="Ann Arbor"/>
    <s v="Michigan"/>
    <n v="48104"/>
    <s v="Central"/>
    <s v="TEC-PH-10003875"/>
    <x v="2"/>
    <x v="7"/>
    <x v="119"/>
    <n v="29.16"/>
    <n v="3"/>
    <n v="13"/>
    <s v="Mediano"/>
    <n v="0"/>
    <n v="0"/>
    <n v="0"/>
    <n v="29.16"/>
    <s v="Bajo"/>
    <n v="8.4564000000000004"/>
    <n v="0.29000000000000004"/>
    <n v="-20.703600000000002"/>
    <n v="3"/>
    <n v="3"/>
    <s v="CORRECTO"/>
    <n v="2015"/>
    <n v="0"/>
  </r>
  <r>
    <x v="5717"/>
    <x v="2851"/>
    <d v="2015-10-09T00:00:00"/>
    <d v="2015-10-12T00:00:00"/>
    <s v="Second Class"/>
    <x v="312"/>
    <s v="Brian Moss"/>
    <s v="CORPORATE"/>
    <s v="united states"/>
    <s v="Ann Arbor"/>
    <s v="Michigan"/>
    <n v="48104"/>
    <s v="Central"/>
    <s v="OFF-EN-10003286"/>
    <x v="1"/>
    <x v="12"/>
    <x v="153"/>
    <n v="57.96"/>
    <n v="7"/>
    <n v="170"/>
    <s v="Grande"/>
    <n v="0"/>
    <n v="0"/>
    <n v="0"/>
    <n v="57.96"/>
    <s v="Medio"/>
    <n v="27.241199999999999"/>
    <n v="0.47"/>
    <n v="-30.718800000000002"/>
    <n v="3"/>
    <n v="3"/>
    <s v="CORRECTO"/>
    <n v="2015"/>
    <n v="0"/>
  </r>
  <r>
    <x v="5718"/>
    <x v="2851"/>
    <d v="2015-10-09T00:00:00"/>
    <d v="2015-10-12T00:00:00"/>
    <s v="Second Class"/>
    <x v="312"/>
    <s v="Brian Moss"/>
    <s v="CORPORATE"/>
    <s v="united states"/>
    <s v="Ann Arbor"/>
    <s v="Michigan"/>
    <n v="48104"/>
    <s v="Central"/>
    <s v="OFF-AP-10003971"/>
    <x v="1"/>
    <x v="9"/>
    <x v="923"/>
    <n v="29.402999999999999"/>
    <n v="3"/>
    <n v="29"/>
    <s v="Mediano"/>
    <n v="0.1"/>
    <n v="2.9403000000000001"/>
    <n v="-2.9403000000000001"/>
    <n v="32.343299999999999"/>
    <s v="Bajo"/>
    <n v="5.2271999999999998"/>
    <n v="0.17777777777777778"/>
    <n v="-21.235499999999998"/>
    <n v="3"/>
    <n v="3"/>
    <s v="CORRECTO"/>
    <n v="2015"/>
    <n v="0"/>
  </r>
  <r>
    <x v="5719"/>
    <x v="2852"/>
    <d v="2017-03-29T00:00:00"/>
    <d v="2017-04-02T00:00:00"/>
    <s v="Second Class"/>
    <x v="742"/>
    <s v="Roger Demir"/>
    <s v="CONSUMER"/>
    <s v="united states"/>
    <s v="Lafayette"/>
    <s v="Indiana"/>
    <n v="47905"/>
    <s v="Central"/>
    <s v="OFF-ST-10001031"/>
    <x v="1"/>
    <x v="4"/>
    <x v="1560"/>
    <n v="81.400000000000006"/>
    <n v="5"/>
    <n v="18"/>
    <s v="Grande"/>
    <n v="0"/>
    <n v="0"/>
    <n v="0"/>
    <n v="81.400000000000006"/>
    <s v="Medio"/>
    <n v="21.164000000000001"/>
    <n v="0.26"/>
    <n v="-60.235999999999997"/>
    <n v="4"/>
    <n v="4"/>
    <s v="CORRECTO"/>
    <n v="2017"/>
    <n v="0"/>
  </r>
  <r>
    <x v="5720"/>
    <x v="2853"/>
    <d v="2015-11-14T00:00:00"/>
    <d v="2015-11-17T00:00:00"/>
    <s v="First Class"/>
    <x v="10"/>
    <s v="Ken Black"/>
    <s v="CORPORATE"/>
    <s v="united states"/>
    <s v="Springfield"/>
    <s v="Oregon"/>
    <n v="97477"/>
    <s v="West"/>
    <s v="OFF-FA-10000304"/>
    <x v="1"/>
    <x v="13"/>
    <x v="52"/>
    <n v="8.7200000000000006"/>
    <n v="5"/>
    <n v="27"/>
    <s v="Grande"/>
    <n v="0.2"/>
    <n v="1.7440000000000002"/>
    <n v="-1.744"/>
    <n v="10.464"/>
    <s v="Bajo"/>
    <n v="2.2890000000000001"/>
    <n v="0.26250000000000001"/>
    <n v="-4.6870000000000003"/>
    <n v="3"/>
    <n v="3"/>
    <s v="CORRECTO"/>
    <n v="2015"/>
    <n v="0"/>
  </r>
  <r>
    <x v="5721"/>
    <x v="2853"/>
    <d v="2015-11-14T00:00:00"/>
    <d v="2015-11-17T00:00:00"/>
    <s v="First Class"/>
    <x v="10"/>
    <s v="Ken Black"/>
    <s v="CORPORATE"/>
    <s v="united states"/>
    <s v="Springfield"/>
    <s v="Oregon"/>
    <n v="97477"/>
    <s v="West"/>
    <s v="TEC-AC-10000358"/>
    <x v="2"/>
    <x v="11"/>
    <x v="1287"/>
    <n v="91.176000000000002"/>
    <n v="3"/>
    <n v="24"/>
    <s v="Mediano"/>
    <n v="0.2"/>
    <n v="18.235200000000003"/>
    <n v="-18.235199999999999"/>
    <n v="109.41120000000001"/>
    <s v="Medio"/>
    <n v="4.5587999999999997"/>
    <n v="4.9999999999999996E-2"/>
    <n v="-68.382000000000005"/>
    <n v="3"/>
    <n v="3"/>
    <s v="CORRECTO"/>
    <n v="2015"/>
    <n v="0"/>
  </r>
  <r>
    <x v="5722"/>
    <x v="2853"/>
    <d v="2015-11-14T00:00:00"/>
    <d v="2015-11-17T00:00:00"/>
    <s v="First Class"/>
    <x v="10"/>
    <s v="Ken Black"/>
    <s v="CORPORATE"/>
    <s v="united states"/>
    <s v="Springfield"/>
    <s v="Oregon"/>
    <n v="97477"/>
    <s v="West"/>
    <s v="TEC-AC-10002800"/>
    <x v="2"/>
    <x v="11"/>
    <x v="1216"/>
    <n v="159.96799999999999"/>
    <n v="4"/>
    <n v="34"/>
    <s v="Mediano"/>
    <n v="0.2"/>
    <n v="31.993600000000001"/>
    <n v="-31.993600000000001"/>
    <n v="191.96159999999998"/>
    <s v="Medio"/>
    <n v="29.994"/>
    <n v="0.1875"/>
    <n v="-97.980400000000003"/>
    <n v="3"/>
    <n v="3"/>
    <s v="CORRECTO"/>
    <n v="2015"/>
    <n v="0"/>
  </r>
  <r>
    <x v="5723"/>
    <x v="2854"/>
    <d v="2016-09-26T00:00:00"/>
    <d v="2016-09-30T00:00:00"/>
    <s v="Standard Class"/>
    <x v="61"/>
    <s v="Dorothy Wardle"/>
    <s v="CORPORATE"/>
    <s v="united states"/>
    <s v="San Francisco"/>
    <s v="California"/>
    <n v="94109"/>
    <s v="West"/>
    <s v="OFF-PA-10004735"/>
    <x v="1"/>
    <x v="10"/>
    <x v="827"/>
    <n v="12.96"/>
    <n v="2"/>
    <n v="23"/>
    <s v="Pequeño"/>
    <n v="0"/>
    <n v="0"/>
    <n v="0"/>
    <n v="12.96"/>
    <s v="Bajo"/>
    <n v="6.2207999999999997"/>
    <n v="0.47999999999999993"/>
    <n v="-6.7392000000000003"/>
    <n v="4"/>
    <n v="4"/>
    <s v="CORRECTO"/>
    <n v="2016"/>
    <n v="0"/>
  </r>
  <r>
    <x v="5724"/>
    <x v="2855"/>
    <d v="2014-09-22T00:00:00"/>
    <d v="2014-09-27T00:00:00"/>
    <s v="Standard Class"/>
    <x v="500"/>
    <s v="Vivek Grady"/>
    <s v="CORPORATE"/>
    <s v="united states"/>
    <s v="Chicago"/>
    <s v="Illinois"/>
    <n v="60653"/>
    <s v="Central"/>
    <s v="OFF-ST-10002574"/>
    <x v="1"/>
    <x v="4"/>
    <x v="935"/>
    <n v="331.536"/>
    <n v="3"/>
    <n v="35"/>
    <s v="Mediano"/>
    <n v="0.2"/>
    <n v="66.307200000000009"/>
    <n v="-66.307199999999995"/>
    <n v="397.84320000000002"/>
    <s v="Alto"/>
    <n v="-82.884"/>
    <n v="-0.25"/>
    <n v="-348.11279999999999"/>
    <n v="5"/>
    <n v="5"/>
    <s v="CORRECTO"/>
    <n v="2014"/>
    <n v="0"/>
  </r>
  <r>
    <x v="5725"/>
    <x v="2856"/>
    <d v="2015-09-25T00:00:00"/>
    <d v="2015-09-27T00:00:00"/>
    <s v="First Class"/>
    <x v="112"/>
    <s v="Dan Reichenbach"/>
    <s v="CORPORATE"/>
    <s v="united states"/>
    <s v="New York City"/>
    <s v="New York"/>
    <n v="10011"/>
    <s v="East"/>
    <s v="TEC-AC-10004171"/>
    <x v="2"/>
    <x v="11"/>
    <x v="1321"/>
    <n v="899.91"/>
    <n v="9"/>
    <n v="29"/>
    <s v="Grande"/>
    <n v="0"/>
    <n v="0"/>
    <n v="0"/>
    <n v="899.91"/>
    <s v="Muy Alto"/>
    <n v="395.96039999999999"/>
    <n v="0.44"/>
    <n v="-503.94959999999998"/>
    <n v="2"/>
    <n v="2"/>
    <s v="CORRECTO"/>
    <n v="2015"/>
    <n v="0"/>
  </r>
  <r>
    <x v="5726"/>
    <x v="2857"/>
    <d v="2015-05-04T00:00:00"/>
    <d v="2015-05-08T00:00:00"/>
    <s v="Standard Class"/>
    <x v="706"/>
    <s v="Anna Häberlin"/>
    <s v="CORPORATE"/>
    <s v="united states"/>
    <s v="Houston"/>
    <s v="Texas"/>
    <n v="77095"/>
    <s v="Central"/>
    <s v="TEC-PH-10002922"/>
    <x v="2"/>
    <x v="7"/>
    <x v="974"/>
    <n v="946.34400000000005"/>
    <n v="7"/>
    <n v="21"/>
    <s v="Grande"/>
    <n v="0.2"/>
    <n v="189.26880000000003"/>
    <n v="-189.2688"/>
    <n v="1135.6128000000001"/>
    <s v="Muy Alto"/>
    <n v="118.29300000000001"/>
    <n v="0.125"/>
    <n v="-638.78219999999999"/>
    <n v="4"/>
    <n v="4"/>
    <s v="CORRECTO"/>
    <n v="2015"/>
    <n v="0"/>
  </r>
  <r>
    <x v="5727"/>
    <x v="2858"/>
    <d v="2017-12-08T00:00:00"/>
    <d v="2017-12-13T00:00:00"/>
    <s v="Standard Class"/>
    <x v="187"/>
    <s v="Jeremy Pistek"/>
    <s v="CONSUMER"/>
    <s v="united states"/>
    <s v="Madison"/>
    <s v="Wisconsin"/>
    <n v="53711"/>
    <s v="Central"/>
    <s v="TEC-AC-10003023"/>
    <x v="2"/>
    <x v="11"/>
    <x v="1079"/>
    <n v="178.11"/>
    <n v="3"/>
    <n v="14"/>
    <s v="Mediano"/>
    <n v="0"/>
    <n v="0"/>
    <n v="0"/>
    <n v="178.11"/>
    <s v="Medio"/>
    <n v="32.059800000000003"/>
    <n v="0.18"/>
    <n v="-146.05019999999999"/>
    <n v="5"/>
    <n v="5"/>
    <s v="CORRECTO"/>
    <n v="2017"/>
    <n v="0"/>
  </r>
  <r>
    <x v="5728"/>
    <x v="2858"/>
    <d v="2017-12-08T00:00:00"/>
    <d v="2017-12-13T00:00:00"/>
    <s v="Standard Class"/>
    <x v="187"/>
    <s v="Jeremy Pistek"/>
    <s v="CONSUMER"/>
    <s v="united states"/>
    <s v="Madison"/>
    <s v="Wisconsin"/>
    <n v="53711"/>
    <s v="Central"/>
    <s v="OFF-AP-10003590"/>
    <x v="1"/>
    <x v="9"/>
    <x v="956"/>
    <n v="1089.75"/>
    <n v="3"/>
    <n v="9"/>
    <s v="Mediano"/>
    <n v="0"/>
    <n v="0"/>
    <n v="0"/>
    <n v="1089.75"/>
    <s v="Muy Alto"/>
    <n v="305.13"/>
    <n v="0.27999999999999997"/>
    <n v="-784.62"/>
    <n v="5"/>
    <n v="5"/>
    <s v="CORRECTO"/>
    <n v="2017"/>
    <n v="0"/>
  </r>
  <r>
    <x v="5729"/>
    <x v="2858"/>
    <d v="2017-12-08T00:00:00"/>
    <d v="2017-12-13T00:00:00"/>
    <s v="Standard Class"/>
    <x v="187"/>
    <s v="Jeremy Pistek"/>
    <s v="CONSUMER"/>
    <s v="united states"/>
    <s v="Madison"/>
    <s v="Wisconsin"/>
    <n v="53711"/>
    <s v="Central"/>
    <s v="OFF-LA-10003510"/>
    <x v="1"/>
    <x v="2"/>
    <x v="580"/>
    <n v="61.06"/>
    <n v="2"/>
    <n v="43"/>
    <s v="Pequeño"/>
    <n v="0"/>
    <n v="0"/>
    <n v="0"/>
    <n v="61.06"/>
    <s v="Medio"/>
    <n v="28.087599999999998"/>
    <n v="0.45999999999999996"/>
    <n v="-32.9724"/>
    <n v="5"/>
    <n v="5"/>
    <s v="CORRECTO"/>
    <n v="2017"/>
    <n v="0"/>
  </r>
  <r>
    <x v="5730"/>
    <x v="2858"/>
    <d v="2017-12-08T00:00:00"/>
    <d v="2017-12-13T00:00:00"/>
    <s v="Standard Class"/>
    <x v="187"/>
    <s v="Jeremy Pistek"/>
    <s v="CONSUMER"/>
    <s v="united states"/>
    <s v="Madison"/>
    <s v="Wisconsin"/>
    <n v="53711"/>
    <s v="Central"/>
    <s v="FUR-BO-10003159"/>
    <x v="0"/>
    <x v="0"/>
    <x v="1109"/>
    <n v="459.92"/>
    <n v="4"/>
    <n v="19"/>
    <s v="Mediano"/>
    <n v="0"/>
    <n v="0"/>
    <n v="0"/>
    <n v="459.92"/>
    <s v="Alto"/>
    <n v="41.392800000000001"/>
    <n v="0.09"/>
    <n v="-418.52719999999999"/>
    <n v="5"/>
    <n v="5"/>
    <s v="CORRECTO"/>
    <n v="2017"/>
    <n v="0"/>
  </r>
  <r>
    <x v="5731"/>
    <x v="2858"/>
    <d v="2017-12-08T00:00:00"/>
    <d v="2017-12-13T00:00:00"/>
    <s v="Standard Class"/>
    <x v="187"/>
    <s v="Jeremy Pistek"/>
    <s v="CONSUMER"/>
    <s v="united states"/>
    <s v="Madison"/>
    <s v="Wisconsin"/>
    <n v="53711"/>
    <s v="Central"/>
    <s v="OFF-PA-10002713"/>
    <x v="1"/>
    <x v="10"/>
    <x v="320"/>
    <n v="27.52"/>
    <n v="4"/>
    <n v="33"/>
    <s v="Mediano"/>
    <n v="0"/>
    <n v="0"/>
    <n v="0"/>
    <n v="27.52"/>
    <s v="Bajo"/>
    <n v="12.6592"/>
    <n v="0.46"/>
    <n v="-14.860799999999999"/>
    <n v="5"/>
    <n v="5"/>
    <s v="CORRECTO"/>
    <n v="2017"/>
    <n v="0"/>
  </r>
  <r>
    <x v="5732"/>
    <x v="2859"/>
    <d v="2017-06-29T00:00:00"/>
    <d v="2017-07-02T00:00:00"/>
    <s v="First Class"/>
    <x v="112"/>
    <s v="Dan Reichenbach"/>
    <s v="CORPORATE"/>
    <s v="united states"/>
    <s v="Milford"/>
    <s v="Connecticut"/>
    <n v="6460"/>
    <s v="East"/>
    <s v="FUR-BO-10002598"/>
    <x v="0"/>
    <x v="0"/>
    <x v="1518"/>
    <n v="638.82000000000005"/>
    <n v="9"/>
    <n v="19"/>
    <s v="Grande"/>
    <n v="0"/>
    <n v="0"/>
    <n v="0"/>
    <n v="638.82000000000005"/>
    <s v="Muy Alto"/>
    <n v="185.2578"/>
    <n v="0.28999999999999998"/>
    <n v="-453.56220000000002"/>
    <n v="3"/>
    <n v="3"/>
    <s v="CORRECTO"/>
    <n v="2017"/>
    <n v="0"/>
  </r>
  <r>
    <x v="5733"/>
    <x v="2859"/>
    <d v="2017-06-29T00:00:00"/>
    <d v="2017-07-02T00:00:00"/>
    <s v="First Class"/>
    <x v="112"/>
    <s v="Dan Reichenbach"/>
    <s v="CORPORATE"/>
    <s v="united states"/>
    <s v="Milford"/>
    <s v="Connecticut"/>
    <n v="6460"/>
    <s v="East"/>
    <s v="OFF-SU-10002537"/>
    <x v="1"/>
    <x v="14"/>
    <x v="682"/>
    <n v="30.69"/>
    <n v="3"/>
    <n v="31"/>
    <s v="Mediano"/>
    <n v="0"/>
    <n v="0"/>
    <n v="0"/>
    <n v="30.69"/>
    <s v="Bajo"/>
    <n v="7.9794"/>
    <n v="0.26"/>
    <n v="-22.710599999999999"/>
    <n v="3"/>
    <n v="3"/>
    <s v="CORRECTO"/>
    <n v="2017"/>
    <n v="0"/>
  </r>
  <r>
    <x v="5734"/>
    <x v="2859"/>
    <d v="2017-06-29T00:00:00"/>
    <d v="2017-07-02T00:00:00"/>
    <s v="First Class"/>
    <x v="112"/>
    <s v="Dan Reichenbach"/>
    <s v="CORPORATE"/>
    <s v="united states"/>
    <s v="Milford"/>
    <s v="Connecticut"/>
    <n v="6460"/>
    <s v="East"/>
    <s v="FUR-FU-10003976"/>
    <x v="0"/>
    <x v="5"/>
    <x v="973"/>
    <n v="25.16"/>
    <n v="2"/>
    <n v="17"/>
    <s v="Pequeño"/>
    <n v="0"/>
    <n v="0"/>
    <n v="0"/>
    <n v="25.16"/>
    <s v="Bajo"/>
    <n v="8.5543999999999993"/>
    <n v="0.33999999999999997"/>
    <n v="-16.605599999999999"/>
    <n v="3"/>
    <n v="3"/>
    <s v="CORRECTO"/>
    <n v="2017"/>
    <n v="0"/>
  </r>
  <r>
    <x v="5735"/>
    <x v="2860"/>
    <d v="2014-06-29T00:00:00"/>
    <d v="2014-07-03T00:00:00"/>
    <s v="Standard Class"/>
    <x v="600"/>
    <s v="Jim Karlsson"/>
    <s v="CONSUMER"/>
    <s v="united states"/>
    <s v="New York City"/>
    <s v="New York"/>
    <n v="10024"/>
    <s v="East"/>
    <s v="OFF-BI-10000174"/>
    <x v="1"/>
    <x v="8"/>
    <x v="1444"/>
    <n v="13.92"/>
    <n v="3"/>
    <n v="47"/>
    <s v="Mediano"/>
    <n v="0.2"/>
    <n v="2.7840000000000003"/>
    <n v="-2.7839999999999998"/>
    <n v="16.704000000000001"/>
    <s v="Bajo"/>
    <n v="4.8719999999999999"/>
    <n v="0.35"/>
    <n v="-6.2640000000000002"/>
    <n v="4"/>
    <n v="4"/>
    <s v="CORRECTO"/>
    <n v="2014"/>
    <n v="0"/>
  </r>
  <r>
    <x v="5736"/>
    <x v="2861"/>
    <d v="2014-01-20T00:00:00"/>
    <d v="2014-01-25T00:00:00"/>
    <s v="Standard Class"/>
    <x v="597"/>
    <s v="Mark Van Huff"/>
    <s v="CONSUMER"/>
    <s v="united states"/>
    <s v="Los Angeles"/>
    <s v="California"/>
    <n v="90049"/>
    <s v="West"/>
    <s v="OFF-PA-10002893"/>
    <x v="1"/>
    <x v="10"/>
    <x v="364"/>
    <n v="19.36"/>
    <n v="2"/>
    <n v="13"/>
    <s v="Pequeño"/>
    <n v="0"/>
    <n v="0"/>
    <n v="0"/>
    <n v="19.36"/>
    <s v="Bajo"/>
    <n v="9.2927999999999997"/>
    <n v="0.48"/>
    <n v="-10.0672"/>
    <n v="5"/>
    <n v="5"/>
    <s v="CORRECTO"/>
    <n v="2014"/>
    <n v="0"/>
  </r>
  <r>
    <x v="5737"/>
    <x v="2861"/>
    <d v="2014-01-20T00:00:00"/>
    <d v="2014-01-25T00:00:00"/>
    <s v="Standard Class"/>
    <x v="597"/>
    <s v="Mark Van Huff"/>
    <s v="CONSUMER"/>
    <s v="united states"/>
    <s v="Los Angeles"/>
    <s v="California"/>
    <n v="90049"/>
    <s v="West"/>
    <s v="FUR-FU-10003194"/>
    <x v="0"/>
    <x v="5"/>
    <x v="76"/>
    <n v="19.3"/>
    <n v="2"/>
    <n v="15"/>
    <s v="Pequeño"/>
    <n v="0"/>
    <n v="0"/>
    <n v="0"/>
    <n v="19.3"/>
    <s v="Bajo"/>
    <n v="5.79"/>
    <n v="0.3"/>
    <n v="-13.51"/>
    <n v="5"/>
    <n v="5"/>
    <s v="CORRECTO"/>
    <n v="2014"/>
    <n v="0"/>
  </r>
  <r>
    <x v="5738"/>
    <x v="2862"/>
    <d v="2016-12-31T00:00:00"/>
    <d v="2017-01-06T00:00:00"/>
    <s v="Standard Class"/>
    <x v="669"/>
    <s v="Becky Pak"/>
    <s v="CONSUMER"/>
    <s v="united states"/>
    <s v="San Francisco"/>
    <s v="California"/>
    <n v="94109"/>
    <s v="West"/>
    <s v="OFF-BI-10004233"/>
    <x v="1"/>
    <x v="8"/>
    <x v="1386"/>
    <n v="38.375999999999998"/>
    <n v="3"/>
    <n v="31"/>
    <s v="Mediano"/>
    <n v="0.2"/>
    <n v="7.6752000000000002"/>
    <n v="-7.6752000000000002"/>
    <n v="46.051199999999994"/>
    <s v="Bajo"/>
    <n v="13.4316"/>
    <n v="0.35000000000000003"/>
    <n v="-17.269200000000001"/>
    <n v="6"/>
    <n v="6"/>
    <s v="CORRECTO"/>
    <n v="2016"/>
    <n v="0"/>
  </r>
  <r>
    <x v="5739"/>
    <x v="2863"/>
    <d v="2017-03-28T00:00:00"/>
    <d v="2017-03-31T00:00:00"/>
    <s v="First Class"/>
    <x v="704"/>
    <s v="Dave Hallsten"/>
    <s v="CORPORATE"/>
    <s v="united states"/>
    <s v="Fairfield"/>
    <s v="California"/>
    <n v="94533"/>
    <s v="West"/>
    <s v="OFF-PA-10000232"/>
    <x v="1"/>
    <x v="10"/>
    <x v="1631"/>
    <n v="12.96"/>
    <n v="2"/>
    <n v="12"/>
    <s v="Pequeño"/>
    <n v="0"/>
    <n v="0"/>
    <n v="0"/>
    <n v="12.96"/>
    <s v="Bajo"/>
    <n v="6.3503999999999996"/>
    <n v="0.48999999999999994"/>
    <n v="-6.6096000000000004"/>
    <n v="3"/>
    <n v="3"/>
    <s v="CORRECTO"/>
    <n v="2017"/>
    <n v="0"/>
  </r>
  <r>
    <x v="5740"/>
    <x v="2863"/>
    <d v="2017-03-28T00:00:00"/>
    <d v="2017-03-31T00:00:00"/>
    <s v="First Class"/>
    <x v="704"/>
    <s v="Dave Hallsten"/>
    <s v="CORPORATE"/>
    <s v="united states"/>
    <s v="Fairfield"/>
    <s v="California"/>
    <n v="94533"/>
    <s v="West"/>
    <s v="FUR-FU-10001095"/>
    <x v="0"/>
    <x v="5"/>
    <x v="748"/>
    <n v="26.48"/>
    <n v="1"/>
    <n v="24"/>
    <s v="Pequeño"/>
    <n v="0"/>
    <n v="0"/>
    <n v="0"/>
    <n v="26.48"/>
    <s v="Bajo"/>
    <n v="10.0624"/>
    <n v="0.38"/>
    <n v="-16.4176"/>
    <n v="3"/>
    <n v="3"/>
    <s v="CORRECTO"/>
    <n v="2017"/>
    <n v="0"/>
  </r>
  <r>
    <x v="5741"/>
    <x v="2863"/>
    <d v="2017-03-28T00:00:00"/>
    <d v="2017-03-31T00:00:00"/>
    <s v="First Class"/>
    <x v="704"/>
    <s v="Dave Hallsten"/>
    <s v="CORPORATE"/>
    <s v="united states"/>
    <s v="Fairfield"/>
    <s v="California"/>
    <n v="94533"/>
    <s v="West"/>
    <s v="TEC-MA-10004679"/>
    <x v="2"/>
    <x v="15"/>
    <x v="1083"/>
    <n v="532.72"/>
    <n v="2"/>
    <n v="13"/>
    <s v="Pequeño"/>
    <n v="0.2"/>
    <n v="106.54400000000001"/>
    <n v="-106.544"/>
    <n v="639.26400000000001"/>
    <s v="Muy Alto"/>
    <n v="53.271999999999998"/>
    <n v="9.9999999999999992E-2"/>
    <n v="-372.904"/>
    <n v="3"/>
    <n v="3"/>
    <s v="CORRECTO"/>
    <n v="2017"/>
    <n v="0"/>
  </r>
  <r>
    <x v="5742"/>
    <x v="2863"/>
    <d v="2017-03-28T00:00:00"/>
    <d v="2017-03-31T00:00:00"/>
    <s v="First Class"/>
    <x v="704"/>
    <s v="Dave Hallsten"/>
    <s v="CORPORATE"/>
    <s v="united states"/>
    <s v="Fairfield"/>
    <s v="California"/>
    <n v="94533"/>
    <s v="West"/>
    <s v="OFF-PA-10003651"/>
    <x v="1"/>
    <x v="10"/>
    <x v="652"/>
    <n v="26.72"/>
    <n v="4"/>
    <n v="26"/>
    <s v="Mediano"/>
    <n v="0"/>
    <n v="0"/>
    <n v="0"/>
    <n v="26.72"/>
    <s v="Bajo"/>
    <n v="12.8256"/>
    <n v="0.48"/>
    <n v="-13.894399999999999"/>
    <n v="3"/>
    <n v="3"/>
    <s v="CORRECTO"/>
    <n v="2017"/>
    <n v="0"/>
  </r>
  <r>
    <x v="5743"/>
    <x v="2863"/>
    <d v="2017-03-28T00:00:00"/>
    <d v="2017-03-31T00:00:00"/>
    <s v="First Class"/>
    <x v="704"/>
    <s v="Dave Hallsten"/>
    <s v="CORPORATE"/>
    <s v="united states"/>
    <s v="Fairfield"/>
    <s v="California"/>
    <n v="94533"/>
    <s v="West"/>
    <s v="OFF-PA-10000743"/>
    <x v="1"/>
    <x v="10"/>
    <x v="578"/>
    <n v="20.04"/>
    <n v="3"/>
    <n v="20"/>
    <s v="Mediano"/>
    <n v="0"/>
    <n v="0"/>
    <n v="0"/>
    <n v="20.04"/>
    <s v="Bajo"/>
    <n v="9.6191999999999993"/>
    <n v="0.48"/>
    <n v="-10.4208"/>
    <n v="3"/>
    <n v="3"/>
    <s v="CORRECTO"/>
    <n v="2017"/>
    <n v="0"/>
  </r>
  <r>
    <x v="5744"/>
    <x v="2863"/>
    <d v="2017-03-28T00:00:00"/>
    <d v="2017-03-31T00:00:00"/>
    <s v="First Class"/>
    <x v="704"/>
    <s v="Dave Hallsten"/>
    <s v="CORPORATE"/>
    <s v="united states"/>
    <s v="Fairfield"/>
    <s v="California"/>
    <n v="94533"/>
    <s v="West"/>
    <s v="OFF-ST-10002743"/>
    <x v="1"/>
    <x v="4"/>
    <x v="418"/>
    <n v="795.48"/>
    <n v="7"/>
    <n v="46"/>
    <s v="Grande"/>
    <n v="0"/>
    <n v="0"/>
    <n v="0"/>
    <n v="795.48"/>
    <s v="Muy Alto"/>
    <n v="7.9547999999999996"/>
    <n v="9.9999999999999985E-3"/>
    <n v="-787.52520000000004"/>
    <n v="3"/>
    <n v="3"/>
    <s v="CORRECTO"/>
    <n v="2017"/>
    <n v="0"/>
  </r>
  <r>
    <x v="5745"/>
    <x v="2863"/>
    <d v="2017-03-28T00:00:00"/>
    <d v="2017-03-31T00:00:00"/>
    <s v="First Class"/>
    <x v="704"/>
    <s v="Dave Hallsten"/>
    <s v="CORPORATE"/>
    <s v="united states"/>
    <s v="Fairfield"/>
    <s v="California"/>
    <n v="94533"/>
    <s v="West"/>
    <s v="FUR-FU-10003829"/>
    <x v="0"/>
    <x v="5"/>
    <x v="1378"/>
    <n v="21.56"/>
    <n v="7"/>
    <n v="23"/>
    <s v="Grande"/>
    <n v="0"/>
    <n v="0"/>
    <n v="0"/>
    <n v="21.56"/>
    <s v="Bajo"/>
    <n v="6.8992000000000004"/>
    <n v="0.32000000000000006"/>
    <n v="-14.6608"/>
    <n v="3"/>
    <n v="3"/>
    <s v="CORRECTO"/>
    <n v="2017"/>
    <n v="0"/>
  </r>
  <r>
    <x v="5746"/>
    <x v="2864"/>
    <d v="2016-12-08T00:00:00"/>
    <d v="2016-12-12T00:00:00"/>
    <s v="Standard Class"/>
    <x v="23"/>
    <s v="Lena Hernandez"/>
    <s v="CONSUMER"/>
    <s v="united states"/>
    <s v="Greenville"/>
    <s v="North Carolina"/>
    <n v="27834"/>
    <s v="South"/>
    <s v="TEC-PH-10002496"/>
    <x v="2"/>
    <x v="7"/>
    <x v="495"/>
    <n v="249.584"/>
    <n v="2"/>
    <n v="30"/>
    <s v="Pequeño"/>
    <n v="0.2"/>
    <n v="49.916800000000002"/>
    <n v="-49.916800000000002"/>
    <n v="299.50080000000003"/>
    <s v="Alto"/>
    <n v="31.198"/>
    <n v="0.125"/>
    <n v="-168.4692"/>
    <n v="4"/>
    <n v="4"/>
    <s v="CORRECTO"/>
    <n v="2016"/>
    <n v="0"/>
  </r>
  <r>
    <x v="5747"/>
    <x v="2864"/>
    <d v="2016-12-08T00:00:00"/>
    <d v="2016-12-12T00:00:00"/>
    <s v="Standard Class"/>
    <x v="23"/>
    <s v="Lena Hernandez"/>
    <s v="CONSUMER"/>
    <s v="united states"/>
    <s v="Greenville"/>
    <s v="North Carolina"/>
    <n v="27834"/>
    <s v="South"/>
    <s v="TEC-AC-10002473"/>
    <x v="2"/>
    <x v="11"/>
    <x v="720"/>
    <n v="68.111999999999995"/>
    <n v="3"/>
    <n v="49"/>
    <s v="Mediano"/>
    <n v="0.2"/>
    <n v="13.622399999999999"/>
    <n v="-13.622400000000001"/>
    <n v="81.734399999999994"/>
    <s v="Medio"/>
    <n v="17.8794"/>
    <n v="0.26250000000000001"/>
    <n v="-36.610199999999999"/>
    <n v="4"/>
    <n v="4"/>
    <s v="CORRECTO"/>
    <n v="2016"/>
    <n v="0"/>
  </r>
  <r>
    <x v="5748"/>
    <x v="2864"/>
    <d v="2016-12-08T00:00:00"/>
    <d v="2016-12-12T00:00:00"/>
    <s v="Standard Class"/>
    <x v="23"/>
    <s v="Lena Hernandez"/>
    <s v="CONSUMER"/>
    <s v="united states"/>
    <s v="Greenville"/>
    <s v="North Carolina"/>
    <n v="27834"/>
    <s v="South"/>
    <s v="TEC-AC-10004877"/>
    <x v="2"/>
    <x v="11"/>
    <x v="1679"/>
    <n v="16.559999999999999"/>
    <n v="3"/>
    <n v="23"/>
    <s v="Mediano"/>
    <n v="0.2"/>
    <n v="3.3119999999999998"/>
    <n v="-3.3119999999999998"/>
    <n v="19.872"/>
    <s v="Bajo"/>
    <n v="-2.484"/>
    <n v="-0.15000000000000002"/>
    <n v="-15.731999999999999"/>
    <n v="4"/>
    <n v="4"/>
    <s v="CORRECTO"/>
    <n v="2016"/>
    <n v="0"/>
  </r>
  <r>
    <x v="5749"/>
    <x v="2865"/>
    <d v="2017-11-18T00:00:00"/>
    <d v="2017-11-22T00:00:00"/>
    <s v="Standard Class"/>
    <x v="54"/>
    <s v="Dave Kipp"/>
    <s v="CONSUMER"/>
    <s v="united states"/>
    <s v="Long Beach"/>
    <s v="New York"/>
    <n v="11561"/>
    <s v="East"/>
    <s v="TEC-PH-10000923"/>
    <x v="2"/>
    <x v="7"/>
    <x v="1234"/>
    <n v="74.95"/>
    <n v="5"/>
    <n v="21"/>
    <s v="Grande"/>
    <n v="0"/>
    <n v="0"/>
    <n v="0"/>
    <n v="74.95"/>
    <s v="Medio"/>
    <n v="36.725499999999997"/>
    <n v="0.48999999999999994"/>
    <n v="-38.224499999999999"/>
    <n v="4"/>
    <n v="4"/>
    <s v="CORRECTO"/>
    <n v="2017"/>
    <n v="0"/>
  </r>
  <r>
    <x v="5750"/>
    <x v="2866"/>
    <d v="2014-05-30T00:00:00"/>
    <d v="2014-06-05T00:00:00"/>
    <s v="Standard Class"/>
    <x v="757"/>
    <s v="Shahid Shariari"/>
    <s v="CONSUMER"/>
    <s v="united states"/>
    <s v="Buffalo Grove"/>
    <s v="Illinois"/>
    <n v="60089"/>
    <s v="Central"/>
    <s v="FUR-TA-10001539"/>
    <x v="0"/>
    <x v="3"/>
    <x v="10"/>
    <n v="355.45499999999998"/>
    <n v="3"/>
    <n v="30"/>
    <s v="Mediano"/>
    <n v="0.5"/>
    <n v="177.72749999999999"/>
    <n v="-177.72749999999999"/>
    <n v="533.1825"/>
    <s v="Muy Alto"/>
    <n v="-184.8366"/>
    <n v="-0.52"/>
    <n v="-362.5641"/>
    <n v="6"/>
    <n v="6"/>
    <s v="CORRECTO"/>
    <n v="2014"/>
    <n v="0"/>
  </r>
  <r>
    <x v="5751"/>
    <x v="2867"/>
    <d v="2016-01-22T00:00:00"/>
    <d v="2016-01-28T00:00:00"/>
    <s v="Standard Class"/>
    <x v="224"/>
    <s v="Frank Preis"/>
    <s v="CONSUMER"/>
    <s v="united states"/>
    <s v="San Diego"/>
    <s v="California"/>
    <n v="92037"/>
    <s v="West"/>
    <s v="OFF-LA-10003498"/>
    <x v="1"/>
    <x v="2"/>
    <x v="1749"/>
    <n v="44.4"/>
    <n v="3"/>
    <n v="18"/>
    <s v="Mediano"/>
    <n v="0"/>
    <n v="0"/>
    <n v="0"/>
    <n v="44.4"/>
    <s v="Bajo"/>
    <n v="22.2"/>
    <n v="0.5"/>
    <n v="-22.2"/>
    <n v="6"/>
    <n v="6"/>
    <s v="CORRECTO"/>
    <n v="2016"/>
    <n v="0"/>
  </r>
  <r>
    <x v="5752"/>
    <x v="2867"/>
    <d v="2016-01-22T00:00:00"/>
    <d v="2016-01-28T00:00:00"/>
    <s v="Standard Class"/>
    <x v="224"/>
    <s v="Frank Preis"/>
    <s v="CONSUMER"/>
    <s v="united states"/>
    <s v="San Diego"/>
    <s v="California"/>
    <n v="92037"/>
    <s v="West"/>
    <s v="OFF-LA-10004484"/>
    <x v="1"/>
    <x v="2"/>
    <x v="617"/>
    <n v="20.65"/>
    <n v="5"/>
    <n v="37"/>
    <s v="Grande"/>
    <n v="0"/>
    <n v="0"/>
    <n v="0"/>
    <n v="20.65"/>
    <s v="Bajo"/>
    <n v="9.4990000000000006"/>
    <n v="0.46000000000000008"/>
    <n v="-11.151"/>
    <n v="6"/>
    <n v="6"/>
    <s v="CORRECTO"/>
    <n v="2016"/>
    <n v="0"/>
  </r>
  <r>
    <x v="5753"/>
    <x v="2868"/>
    <d v="2016-02-03T00:00:00"/>
    <d v="2016-02-10T00:00:00"/>
    <s v="Standard Class"/>
    <x v="702"/>
    <s v="Liz Carlisle"/>
    <s v="CONSUMER"/>
    <s v="united states"/>
    <s v="Richmond"/>
    <s v="Kentucky"/>
    <n v="40475"/>
    <s v="South"/>
    <s v="FUR-CH-10000015"/>
    <x v="0"/>
    <x v="1"/>
    <x v="378"/>
    <n v="866.4"/>
    <n v="4"/>
    <n v="36"/>
    <s v="Mediano"/>
    <n v="0"/>
    <n v="0"/>
    <n v="0"/>
    <n v="866.4"/>
    <s v="Muy Alto"/>
    <n v="225.26400000000001"/>
    <n v="0.26"/>
    <n v="-641.13599999999997"/>
    <n v="7"/>
    <n v="7"/>
    <s v="CORRECTO"/>
    <n v="2016"/>
    <n v="0"/>
  </r>
  <r>
    <x v="5754"/>
    <x v="2869"/>
    <d v="2015-03-29T00:00:00"/>
    <d v="2015-04-03T00:00:00"/>
    <s v="Second Class"/>
    <x v="238"/>
    <s v="Alan Shonely"/>
    <s v="CONSUMER"/>
    <s v="united states"/>
    <s v="Springfield"/>
    <s v="Virginia"/>
    <n v="22153"/>
    <s v="South"/>
    <s v="OFF-AR-10003732"/>
    <x v="1"/>
    <x v="6"/>
    <x v="324"/>
    <n v="5.56"/>
    <n v="2"/>
    <n v="33"/>
    <s v="Pequeño"/>
    <n v="0"/>
    <n v="0"/>
    <n v="0"/>
    <n v="5.56"/>
    <s v="Bajo"/>
    <n v="1.4456"/>
    <n v="0.26"/>
    <n v="-4.1143999999999998"/>
    <n v="5"/>
    <n v="5"/>
    <s v="CORRECTO"/>
    <n v="2015"/>
    <n v="0"/>
  </r>
  <r>
    <x v="5755"/>
    <x v="2870"/>
    <d v="2014-10-14T00:00:00"/>
    <d v="2014-10-18T00:00:00"/>
    <s v="Standard Class"/>
    <x v="643"/>
    <s v="Hunter Glantz"/>
    <s v="CONSUMER"/>
    <s v="united states"/>
    <s v="Fort Worth"/>
    <s v="Texas"/>
    <n v="76106"/>
    <s v="Central"/>
    <s v="OFF-AP-10004052"/>
    <x v="1"/>
    <x v="9"/>
    <x v="1671"/>
    <n v="3.16"/>
    <n v="4"/>
    <n v="18"/>
    <s v="Mediano"/>
    <n v="0.8"/>
    <n v="2.5280000000000005"/>
    <n v="-2.528"/>
    <n v="5.6880000000000006"/>
    <s v="Bajo"/>
    <n v="-8.532"/>
    <n v="-2.6999999999999997"/>
    <n v="-9.1639999999999997"/>
    <n v="4"/>
    <n v="4"/>
    <s v="CORRECTO"/>
    <n v="2014"/>
    <n v="0"/>
  </r>
  <r>
    <x v="5756"/>
    <x v="2870"/>
    <d v="2014-10-14T00:00:00"/>
    <d v="2014-10-18T00:00:00"/>
    <s v="Standard Class"/>
    <x v="643"/>
    <s v="Hunter Glantz"/>
    <s v="CONSUMER"/>
    <s v="united states"/>
    <s v="Fort Worth"/>
    <s v="Texas"/>
    <n v="76106"/>
    <s v="Central"/>
    <s v="TEC-CO-10002095"/>
    <x v="2"/>
    <x v="16"/>
    <x v="615"/>
    <n v="1999.96"/>
    <n v="5"/>
    <n v="21"/>
    <s v="Grande"/>
    <n v="0.2"/>
    <n v="399.99200000000002"/>
    <n v="-399.99200000000002"/>
    <n v="2399.9520000000002"/>
    <s v="Muy Alto"/>
    <n v="624.98749999999995"/>
    <n v="0.31249999999999994"/>
    <n v="-974.98050000000001"/>
    <n v="4"/>
    <n v="4"/>
    <s v="CORRECTO"/>
    <n v="2014"/>
    <n v="0"/>
  </r>
  <r>
    <x v="5757"/>
    <x v="2871"/>
    <d v="2015-08-11T00:00:00"/>
    <d v="2015-08-16T00:00:00"/>
    <s v="Standard Class"/>
    <x v="768"/>
    <s v="Barry Weirich"/>
    <s v="CONSUMER"/>
    <s v="united states"/>
    <s v="Raleigh"/>
    <s v="North Carolina"/>
    <n v="27604"/>
    <s v="South"/>
    <s v="FUR-FU-10004270"/>
    <x v="0"/>
    <x v="5"/>
    <x v="1381"/>
    <n v="46.152000000000001"/>
    <n v="3"/>
    <n v="20"/>
    <s v="Mediano"/>
    <n v="0.2"/>
    <n v="9.2304000000000013"/>
    <n v="-9.2303999999999995"/>
    <n v="55.382400000000004"/>
    <s v="Medio"/>
    <n v="12.1149"/>
    <n v="0.26250000000000001"/>
    <n v="-24.806699999999999"/>
    <n v="5"/>
    <n v="5"/>
    <s v="CORRECTO"/>
    <n v="2015"/>
    <n v="0"/>
  </r>
  <r>
    <x v="5758"/>
    <x v="2872"/>
    <d v="2015-11-22T00:00:00"/>
    <d v="2015-11-23T00:00:00"/>
    <s v="First Class"/>
    <x v="3"/>
    <s v="Brosina Hoffman"/>
    <s v="CONSUMER"/>
    <s v="united states"/>
    <s v="Hialeah"/>
    <s v="Florida"/>
    <n v="33012"/>
    <s v="South"/>
    <s v="TEC-MA-10000423"/>
    <x v="2"/>
    <x v="15"/>
    <x v="1722"/>
    <n v="32.984999999999999"/>
    <n v="3"/>
    <n v="12"/>
    <s v="Mediano"/>
    <n v="0.5"/>
    <n v="16.4925"/>
    <n v="-16.4925"/>
    <n v="49.477499999999999"/>
    <s v="Bajo"/>
    <n v="-1.9791000000000001"/>
    <n v="-6.0000000000000005E-2"/>
    <n v="-18.471599999999999"/>
    <n v="1"/>
    <n v="1"/>
    <s v="CORRECTO"/>
    <n v="2015"/>
    <n v="0"/>
  </r>
  <r>
    <x v="5759"/>
    <x v="2873"/>
    <d v="2016-12-30T00:00:00"/>
    <d v="2016-12-30T00:00:00"/>
    <s v="Same Day"/>
    <x v="655"/>
    <s v="Julie Prescott"/>
    <s v="HOME OFFICE"/>
    <s v="united states"/>
    <s v="Los Angeles"/>
    <s v="California"/>
    <n v="90032"/>
    <s v="West"/>
    <s v="OFF-ST-10001526"/>
    <x v="1"/>
    <x v="4"/>
    <x v="771"/>
    <n v="481.32"/>
    <n v="4"/>
    <n v="49"/>
    <s v="Mediano"/>
    <n v="0"/>
    <n v="0"/>
    <n v="0"/>
    <n v="481.32"/>
    <s v="Alto"/>
    <n v="125.14319999999999"/>
    <n v="0.26"/>
    <n v="-356.17680000000001"/>
    <n v="0"/>
    <n v="0"/>
    <s v="CORRECTO"/>
    <n v="2016"/>
    <n v="0"/>
  </r>
  <r>
    <x v="5760"/>
    <x v="2873"/>
    <d v="2016-12-30T00:00:00"/>
    <d v="2016-12-30T00:00:00"/>
    <s v="Same Day"/>
    <x v="655"/>
    <s v="Julie Prescott"/>
    <s v="HOME OFFICE"/>
    <s v="united states"/>
    <s v="Los Angeles"/>
    <s v="California"/>
    <n v="90032"/>
    <s v="West"/>
    <s v="OFF-BI-10002194"/>
    <x v="1"/>
    <x v="8"/>
    <x v="416"/>
    <n v="6.3840000000000003"/>
    <n v="1"/>
    <n v="12"/>
    <s v="Pequeño"/>
    <n v="0.2"/>
    <n v="1.2768000000000002"/>
    <n v="-1.2767999999999999"/>
    <n v="7.6608000000000001"/>
    <s v="Bajo"/>
    <n v="2.1545999999999998"/>
    <n v="0.33749999999999997"/>
    <n v="-2.9525999999999999"/>
    <n v="0"/>
    <n v="0"/>
    <s v="CORRECTO"/>
    <n v="2016"/>
    <n v="0"/>
  </r>
  <r>
    <x v="5761"/>
    <x v="2874"/>
    <d v="2017-08-12T00:00:00"/>
    <d v="2017-08-15T00:00:00"/>
    <s v="First Class"/>
    <x v="594"/>
    <s v="Justin MacKendrick"/>
    <s v="CONSUMER"/>
    <s v="united states"/>
    <s v="Lake Forest"/>
    <s v="California"/>
    <n v="92630"/>
    <s v="West"/>
    <s v="OFF-AP-10000828"/>
    <x v="1"/>
    <x v="9"/>
    <x v="1096"/>
    <n v="542.94000000000005"/>
    <n v="3"/>
    <n v="24"/>
    <s v="Mediano"/>
    <n v="0"/>
    <n v="0"/>
    <n v="0"/>
    <n v="542.94000000000005"/>
    <s v="Muy Alto"/>
    <n v="152.0232"/>
    <n v="0.27999999999999997"/>
    <n v="-390.91680000000002"/>
    <n v="3"/>
    <n v="3"/>
    <s v="CORRECTO"/>
    <n v="2017"/>
    <n v="0"/>
  </r>
  <r>
    <x v="5762"/>
    <x v="2874"/>
    <d v="2017-08-12T00:00:00"/>
    <d v="2017-08-15T00:00:00"/>
    <s v="First Class"/>
    <x v="594"/>
    <s v="Justin MacKendrick"/>
    <s v="CONSUMER"/>
    <s v="united states"/>
    <s v="Lake Forest"/>
    <s v="California"/>
    <n v="92630"/>
    <s v="West"/>
    <s v="FUR-FU-10001473"/>
    <x v="0"/>
    <x v="5"/>
    <x v="993"/>
    <n v="54.92"/>
    <n v="4"/>
    <n v="40"/>
    <s v="Mediano"/>
    <n v="0"/>
    <n v="0"/>
    <n v="0"/>
    <n v="54.92"/>
    <s v="Medio"/>
    <n v="19.7712"/>
    <n v="0.36"/>
    <n v="-35.148800000000001"/>
    <n v="3"/>
    <n v="3"/>
    <s v="CORRECTO"/>
    <n v="2017"/>
    <n v="0"/>
  </r>
  <r>
    <x v="5763"/>
    <x v="2875"/>
    <d v="2015-11-03T00:00:00"/>
    <d v="2015-11-05T00:00:00"/>
    <s v="First Class"/>
    <x v="92"/>
    <s v="Fred Hopkins"/>
    <s v="CORPORATE"/>
    <s v="united states"/>
    <s v="Long Beach"/>
    <s v="New York"/>
    <n v="11561"/>
    <s v="East"/>
    <s v="FUR-CH-10004983"/>
    <x v="0"/>
    <x v="1"/>
    <x v="1569"/>
    <n v="1448.82"/>
    <n v="10"/>
    <n v="31"/>
    <s v="Grande"/>
    <n v="0.1"/>
    <n v="144.88200000000001"/>
    <n v="-144.88200000000001"/>
    <n v="1593.702"/>
    <s v="Muy Alto"/>
    <n v="209.274"/>
    <n v="0.14444444444444446"/>
    <n v="-1094.664"/>
    <n v="2"/>
    <n v="2"/>
    <s v="CORRECTO"/>
    <n v="2015"/>
    <n v="0"/>
  </r>
  <r>
    <x v="5764"/>
    <x v="2876"/>
    <d v="2015-09-10T00:00:00"/>
    <d v="2015-09-12T00:00:00"/>
    <s v="Second Class"/>
    <x v="430"/>
    <s v="Matt Collins"/>
    <s v="CONSUMER"/>
    <s v="united states"/>
    <s v="Seattle"/>
    <s v="Washington"/>
    <n v="98103"/>
    <s v="West"/>
    <s v="OFF-ST-10003994"/>
    <x v="1"/>
    <x v="4"/>
    <x v="1745"/>
    <n v="353.88"/>
    <n v="6"/>
    <n v="16"/>
    <s v="Grande"/>
    <n v="0"/>
    <n v="0"/>
    <n v="0"/>
    <n v="353.88"/>
    <s v="Alto"/>
    <n v="17.693999999999999"/>
    <n v="4.9999999999999996E-2"/>
    <n v="-336.18599999999998"/>
    <n v="2"/>
    <n v="2"/>
    <s v="CORRECTO"/>
    <n v="2015"/>
    <n v="0"/>
  </r>
  <r>
    <x v="5765"/>
    <x v="2877"/>
    <d v="2014-11-08T00:00:00"/>
    <d v="2014-11-14T00:00:00"/>
    <s v="Standard Class"/>
    <x v="12"/>
    <s v="Emily Burns"/>
    <s v="CONSUMER"/>
    <s v="united states"/>
    <s v="Redding"/>
    <s v="California"/>
    <n v="96003"/>
    <s v="West"/>
    <s v="TEC-PH-10004447"/>
    <x v="2"/>
    <x v="7"/>
    <x v="866"/>
    <n v="333.57600000000002"/>
    <n v="3"/>
    <n v="31"/>
    <s v="Mediano"/>
    <n v="0.2"/>
    <n v="66.71520000000001"/>
    <n v="-66.715199999999996"/>
    <n v="400.2912"/>
    <s v="Alto"/>
    <n v="25.0182"/>
    <n v="7.4999999999999997E-2"/>
    <n v="-241.8426"/>
    <n v="6"/>
    <n v="6"/>
    <s v="CORRECTO"/>
    <n v="2014"/>
    <n v="0"/>
  </r>
  <r>
    <x v="5766"/>
    <x v="2878"/>
    <d v="2016-10-08T00:00:00"/>
    <d v="2016-10-15T00:00:00"/>
    <s v="Standard Class"/>
    <x v="327"/>
    <s v="Peter McVee"/>
    <s v="HOME OFFICE"/>
    <s v="united states"/>
    <s v="San Antonio"/>
    <s v="Texas"/>
    <n v="78207"/>
    <s v="Central"/>
    <s v="OFF-LA-10004545"/>
    <x v="1"/>
    <x v="2"/>
    <x v="1337"/>
    <n v="60.143999999999998"/>
    <n v="6"/>
    <n v="20"/>
    <s v="Grande"/>
    <n v="0.2"/>
    <n v="12.0288"/>
    <n v="-12.0288"/>
    <n v="72.172799999999995"/>
    <s v="Medio"/>
    <n v="20.2986"/>
    <n v="0.33750000000000002"/>
    <n v="-27.816600000000001"/>
    <n v="7"/>
    <n v="7"/>
    <s v="CORRECTO"/>
    <n v="2016"/>
    <n v="0"/>
  </r>
  <r>
    <x v="5767"/>
    <x v="2879"/>
    <d v="2017-09-08T00:00:00"/>
    <d v="2017-09-12T00:00:00"/>
    <s v="Second Class"/>
    <x v="753"/>
    <s v="Alex Russell"/>
    <s v="CORPORATE"/>
    <s v="united states"/>
    <s v="Houston"/>
    <s v="Texas"/>
    <n v="77070"/>
    <s v="Central"/>
    <s v="TEC-AC-10003116"/>
    <x v="2"/>
    <x v="11"/>
    <x v="929"/>
    <n v="85.2"/>
    <n v="6"/>
    <n v="32"/>
    <s v="Grande"/>
    <n v="0.2"/>
    <n v="17.040000000000003"/>
    <n v="-17.04"/>
    <n v="102.24000000000001"/>
    <s v="Medio"/>
    <n v="20.234999999999999"/>
    <n v="0.23749999999999999"/>
    <n v="-47.924999999999997"/>
    <n v="4"/>
    <n v="4"/>
    <s v="CORRECTO"/>
    <n v="2017"/>
    <n v="0"/>
  </r>
  <r>
    <x v="5768"/>
    <x v="2880"/>
    <d v="2015-02-25T00:00:00"/>
    <d v="2015-03-01T00:00:00"/>
    <s v="Standard Class"/>
    <x v="286"/>
    <s v="Sung Shariari"/>
    <s v="CONSUMER"/>
    <s v="united states"/>
    <s v="Leominster"/>
    <s v="Massachusetts"/>
    <n v="1453"/>
    <s v="East"/>
    <s v="OFF-LA-10001641"/>
    <x v="1"/>
    <x v="2"/>
    <x v="1031"/>
    <n v="3.15"/>
    <n v="1"/>
    <n v="35"/>
    <s v="Pequeño"/>
    <n v="0"/>
    <n v="0"/>
    <n v="0"/>
    <n v="3.15"/>
    <s v="Bajo"/>
    <n v="1.512"/>
    <n v="0.48000000000000004"/>
    <n v="-1.6379999999999999"/>
    <n v="4"/>
    <n v="4"/>
    <s v="CORRECTO"/>
    <n v="2015"/>
    <n v="0"/>
  </r>
  <r>
    <x v="5769"/>
    <x v="2880"/>
    <d v="2015-02-25T00:00:00"/>
    <d v="2015-03-01T00:00:00"/>
    <s v="Standard Class"/>
    <x v="286"/>
    <s v="Sung Shariari"/>
    <s v="CONSUMER"/>
    <s v="united states"/>
    <s v="Leominster"/>
    <s v="Massachusetts"/>
    <n v="1453"/>
    <s v="East"/>
    <s v="OFF-PA-10002377"/>
    <x v="1"/>
    <x v="10"/>
    <x v="562"/>
    <n v="22.72"/>
    <n v="4"/>
    <n v="32"/>
    <s v="Mediano"/>
    <n v="0"/>
    <n v="0"/>
    <n v="0"/>
    <n v="22.72"/>
    <s v="Bajo"/>
    <n v="10.224"/>
    <n v="0.45"/>
    <n v="-12.496"/>
    <n v="4"/>
    <n v="4"/>
    <s v="CORRECTO"/>
    <n v="2015"/>
    <n v="0"/>
  </r>
  <r>
    <x v="5770"/>
    <x v="2881"/>
    <d v="2015-09-24T00:00:00"/>
    <d v="2015-09-28T00:00:00"/>
    <s v="Standard Class"/>
    <x v="464"/>
    <s v="Shaun Chance"/>
    <s v="CORPORATE"/>
    <s v="united states"/>
    <s v="Los Angeles"/>
    <s v="California"/>
    <n v="90032"/>
    <s v="West"/>
    <s v="FUR-FU-10000010"/>
    <x v="0"/>
    <x v="5"/>
    <x v="527"/>
    <n v="14.91"/>
    <n v="3"/>
    <n v="36"/>
    <s v="Mediano"/>
    <n v="0"/>
    <n v="0"/>
    <n v="0"/>
    <n v="14.91"/>
    <s v="Bajo"/>
    <n v="4.6220999999999997"/>
    <n v="0.31"/>
    <n v="-10.2879"/>
    <n v="4"/>
    <n v="4"/>
    <s v="CORRECTO"/>
    <n v="2015"/>
    <n v="0"/>
  </r>
  <r>
    <x v="5771"/>
    <x v="2881"/>
    <d v="2015-09-24T00:00:00"/>
    <d v="2015-09-28T00:00:00"/>
    <s v="Standard Class"/>
    <x v="464"/>
    <s v="Shaun Chance"/>
    <s v="CORPORATE"/>
    <s v="united states"/>
    <s v="Los Angeles"/>
    <s v="California"/>
    <n v="90032"/>
    <s v="West"/>
    <s v="OFF-AP-10002651"/>
    <x v="1"/>
    <x v="9"/>
    <x v="1350"/>
    <n v="1158.1199999999999"/>
    <n v="4"/>
    <n v="31"/>
    <s v="Mediano"/>
    <n v="0"/>
    <n v="0"/>
    <n v="0"/>
    <n v="1158.1199999999999"/>
    <s v="Muy Alto"/>
    <n v="335.85480000000001"/>
    <n v="0.29000000000000004"/>
    <n v="-822.26520000000005"/>
    <n v="4"/>
    <n v="4"/>
    <s v="CORRECTO"/>
    <n v="2015"/>
    <n v="0"/>
  </r>
  <r>
    <x v="5772"/>
    <x v="2882"/>
    <d v="2015-11-26T00:00:00"/>
    <d v="2015-12-01T00:00:00"/>
    <s v="Standard Class"/>
    <x v="105"/>
    <s v="Erin Ashbrook"/>
    <s v="CORPORATE"/>
    <s v="united states"/>
    <s v="Springfield"/>
    <s v="Missouri"/>
    <n v="65807"/>
    <s v="Central"/>
    <s v="TEC-CO-10002313"/>
    <x v="2"/>
    <x v="16"/>
    <x v="349"/>
    <n v="599.99"/>
    <n v="1"/>
    <n v="11"/>
    <s v="Pequeño"/>
    <n v="0"/>
    <n v="0"/>
    <n v="0"/>
    <n v="599.99"/>
    <s v="Muy Alto"/>
    <n v="233.99610000000001"/>
    <n v="0.39"/>
    <n v="-365.9939"/>
    <n v="5"/>
    <n v="5"/>
    <s v="CORRECTO"/>
    <n v="2015"/>
    <n v="0"/>
  </r>
  <r>
    <x v="5773"/>
    <x v="2883"/>
    <d v="2016-08-31T00:00:00"/>
    <d v="2016-09-06T00:00:00"/>
    <s v="Standard Class"/>
    <x v="236"/>
    <s v="Theone Pippenger"/>
    <s v="CONSUMER"/>
    <s v="united states"/>
    <s v="Waco"/>
    <s v="Texas"/>
    <n v="76706"/>
    <s v="Central"/>
    <s v="OFF-ST-10001580"/>
    <x v="1"/>
    <x v="4"/>
    <x v="355"/>
    <n v="23.968"/>
    <n v="2"/>
    <n v="13"/>
    <s v="Pequeño"/>
    <n v="0.2"/>
    <n v="4.7936000000000005"/>
    <n v="-4.7935999999999996"/>
    <n v="28.761600000000001"/>
    <s v="Bajo"/>
    <n v="2.3967999999999998"/>
    <n v="9.9999999999999992E-2"/>
    <n v="-16.7776"/>
    <n v="6"/>
    <n v="6"/>
    <s v="CORRECTO"/>
    <n v="2016"/>
    <n v="0"/>
  </r>
  <r>
    <x v="5774"/>
    <x v="2884"/>
    <d v="2016-04-12T00:00:00"/>
    <d v="2016-04-16T00:00:00"/>
    <s v="Standard Class"/>
    <x v="443"/>
    <s v="Beth Paige"/>
    <s v="CONSUMER"/>
    <s v="united states"/>
    <s v="Los Angeles"/>
    <s v="California"/>
    <n v="90036"/>
    <s v="West"/>
    <s v="FUR-CH-10001545"/>
    <x v="0"/>
    <x v="1"/>
    <x v="1746"/>
    <n v="638.28800000000001"/>
    <n v="7"/>
    <n v="18"/>
    <s v="Grande"/>
    <n v="0.2"/>
    <n v="127.6576"/>
    <n v="-127.6576"/>
    <n v="765.94560000000001"/>
    <s v="Muy Alto"/>
    <n v="-31.914400000000001"/>
    <n v="-0.05"/>
    <n v="-542.54480000000001"/>
    <n v="4"/>
    <n v="4"/>
    <s v="CORRECTO"/>
    <n v="2016"/>
    <n v="0"/>
  </r>
  <r>
    <x v="5775"/>
    <x v="2884"/>
    <d v="2016-04-12T00:00:00"/>
    <d v="2016-04-16T00:00:00"/>
    <s v="Standard Class"/>
    <x v="443"/>
    <s v="Beth Paige"/>
    <s v="CONSUMER"/>
    <s v="united states"/>
    <s v="Los Angeles"/>
    <s v="California"/>
    <n v="90036"/>
    <s v="West"/>
    <s v="OFF-BI-10004826"/>
    <x v="1"/>
    <x v="8"/>
    <x v="728"/>
    <n v="13.208"/>
    <n v="1"/>
    <n v="18"/>
    <s v="Pequeño"/>
    <n v="0.2"/>
    <n v="2.6416000000000004"/>
    <n v="-2.6415999999999999"/>
    <n v="15.849600000000001"/>
    <s v="Bajo"/>
    <n v="4.6227999999999998"/>
    <n v="0.35"/>
    <n v="-5.9436"/>
    <n v="4"/>
    <n v="4"/>
    <s v="CORRECTO"/>
    <n v="2016"/>
    <n v="0"/>
  </r>
  <r>
    <x v="5776"/>
    <x v="2885"/>
    <d v="2016-12-04T00:00:00"/>
    <d v="2016-12-08T00:00:00"/>
    <s v="Standard Class"/>
    <x v="215"/>
    <s v="Liz MacKendrick"/>
    <s v="CONSUMER"/>
    <s v="united states"/>
    <s v="Auburn"/>
    <s v="New York"/>
    <n v="13021"/>
    <s v="East"/>
    <s v="OFF-BI-10000301"/>
    <x v="1"/>
    <x v="8"/>
    <x v="625"/>
    <n v="15.528"/>
    <n v="3"/>
    <n v="50"/>
    <s v="Mediano"/>
    <n v="0.2"/>
    <n v="3.1056000000000004"/>
    <n v="-3.1055999999999999"/>
    <n v="18.633600000000001"/>
    <s v="Bajo"/>
    <n v="5.8230000000000004"/>
    <n v="0.375"/>
    <n v="-6.5994000000000002"/>
    <n v="4"/>
    <n v="4"/>
    <s v="CORRECTO"/>
    <n v="2016"/>
    <n v="0"/>
  </r>
  <r>
    <x v="5777"/>
    <x v="2886"/>
    <d v="2016-12-04T00:00:00"/>
    <d v="2016-12-09T00:00:00"/>
    <s v="Standard Class"/>
    <x v="446"/>
    <s v="Kean Takahito"/>
    <s v="CONSUMER"/>
    <s v="united states"/>
    <s v="San Francisco"/>
    <s v="California"/>
    <n v="94109"/>
    <s v="West"/>
    <s v="OFF-PA-10000994"/>
    <x v="1"/>
    <x v="10"/>
    <x v="913"/>
    <n v="104.85"/>
    <n v="1"/>
    <n v="28"/>
    <s v="Pequeño"/>
    <n v="0"/>
    <n v="0"/>
    <n v="0"/>
    <n v="104.85"/>
    <s v="Medio"/>
    <n v="50.328000000000003"/>
    <n v="0.48000000000000004"/>
    <n v="-54.521999999999998"/>
    <n v="5"/>
    <n v="5"/>
    <s v="CORRECTO"/>
    <n v="2016"/>
    <n v="0"/>
  </r>
  <r>
    <x v="5778"/>
    <x v="2887"/>
    <d v="2014-11-11T00:00:00"/>
    <d v="2014-11-18T00:00:00"/>
    <s v="Standard Class"/>
    <x v="275"/>
    <s v="Arthur Prichep"/>
    <s v="CONSUMER"/>
    <s v="united states"/>
    <s v="Los Angeles"/>
    <s v="California"/>
    <n v="90008"/>
    <s v="West"/>
    <s v="OFF-AR-10003156"/>
    <x v="1"/>
    <x v="6"/>
    <x v="401"/>
    <n v="30.48"/>
    <n v="3"/>
    <n v="14"/>
    <s v="Mediano"/>
    <n v="0"/>
    <n v="0"/>
    <n v="0"/>
    <n v="30.48"/>
    <s v="Bajo"/>
    <n v="7.9248000000000003"/>
    <n v="0.26"/>
    <n v="-22.555199999999999"/>
    <n v="7"/>
    <n v="7"/>
    <s v="CORRECTO"/>
    <n v="2014"/>
    <n v="0"/>
  </r>
  <r>
    <x v="5779"/>
    <x v="2887"/>
    <d v="2014-11-11T00:00:00"/>
    <d v="2014-11-18T00:00:00"/>
    <s v="Standard Class"/>
    <x v="275"/>
    <s v="Arthur Prichep"/>
    <s v="CONSUMER"/>
    <s v="united states"/>
    <s v="Los Angeles"/>
    <s v="California"/>
    <n v="90008"/>
    <s v="West"/>
    <s v="FUR-CH-10000988"/>
    <x v="0"/>
    <x v="1"/>
    <x v="1141"/>
    <n v="112.648"/>
    <n v="1"/>
    <n v="44"/>
    <s v="Pequeño"/>
    <n v="0.2"/>
    <n v="22.529600000000002"/>
    <n v="-22.529599999999999"/>
    <n v="135.17759999999998"/>
    <s v="Medio"/>
    <n v="11.264799999999999"/>
    <n v="9.9999999999999992E-2"/>
    <n v="-78.8536"/>
    <n v="7"/>
    <n v="7"/>
    <s v="CORRECTO"/>
    <n v="2014"/>
    <n v="0"/>
  </r>
  <r>
    <x v="5780"/>
    <x v="2888"/>
    <d v="2015-04-02T00:00:00"/>
    <d v="2015-04-09T00:00:00"/>
    <s v="Standard Class"/>
    <x v="479"/>
    <s v="John Dryer"/>
    <s v="CONSUMER"/>
    <s v="united states"/>
    <s v="Los Angeles"/>
    <s v="California"/>
    <n v="90049"/>
    <s v="West"/>
    <s v="TEC-MA-10003329"/>
    <x v="2"/>
    <x v="15"/>
    <x v="1750"/>
    <n v="71.975999999999999"/>
    <n v="3"/>
    <n v="3"/>
    <s v="Mediano"/>
    <n v="0.2"/>
    <n v="14.395200000000001"/>
    <n v="-14.395200000000001"/>
    <n v="86.371200000000002"/>
    <s v="Medio"/>
    <n v="24.291899999999998"/>
    <n v="0.33749999999999997"/>
    <n v="-33.288899999999998"/>
    <n v="7"/>
    <n v="7"/>
    <s v="CORRECTO"/>
    <n v="2015"/>
    <n v="0"/>
  </r>
  <r>
    <x v="5781"/>
    <x v="2889"/>
    <d v="2015-12-12T00:00:00"/>
    <d v="2015-12-16T00:00:00"/>
    <s v="Second Class"/>
    <x v="190"/>
    <s v="Xylona Preis"/>
    <s v="CONSUMER"/>
    <s v="united states"/>
    <s v="Chico"/>
    <s v="California"/>
    <n v="95928"/>
    <s v="West"/>
    <s v="OFF-AR-10001547"/>
    <x v="1"/>
    <x v="6"/>
    <x v="148"/>
    <n v="2.21"/>
    <n v="1"/>
    <n v="30"/>
    <s v="Pequeño"/>
    <n v="0"/>
    <n v="0"/>
    <n v="0"/>
    <n v="2.21"/>
    <s v="Bajo"/>
    <n v="0.59670000000000001"/>
    <n v="0.27"/>
    <n v="-1.6133"/>
    <n v="4"/>
    <n v="4"/>
    <s v="CORRECTO"/>
    <n v="2015"/>
    <n v="0"/>
  </r>
  <r>
    <x v="5782"/>
    <x v="2889"/>
    <d v="2015-12-12T00:00:00"/>
    <d v="2015-12-16T00:00:00"/>
    <s v="Second Class"/>
    <x v="190"/>
    <s v="Xylona Preis"/>
    <s v="CONSUMER"/>
    <s v="united states"/>
    <s v="Chico"/>
    <s v="California"/>
    <n v="95928"/>
    <s v="West"/>
    <s v="OFF-EN-10003072"/>
    <x v="1"/>
    <x v="12"/>
    <x v="775"/>
    <n v="15.52"/>
    <n v="4"/>
    <n v="18"/>
    <s v="Mediano"/>
    <n v="0"/>
    <n v="0"/>
    <n v="0"/>
    <n v="15.52"/>
    <s v="Bajo"/>
    <n v="7.4496000000000002"/>
    <n v="0.48000000000000004"/>
    <n v="-8.0703999999999994"/>
    <n v="4"/>
    <n v="4"/>
    <s v="CORRECTO"/>
    <n v="2015"/>
    <n v="0"/>
  </r>
  <r>
    <x v="5783"/>
    <x v="2889"/>
    <d v="2015-12-12T00:00:00"/>
    <d v="2015-12-16T00:00:00"/>
    <s v="Second Class"/>
    <x v="190"/>
    <s v="Xylona Preis"/>
    <s v="CONSUMER"/>
    <s v="united states"/>
    <s v="Chico"/>
    <s v="California"/>
    <n v="95928"/>
    <s v="West"/>
    <s v="OFF-PA-10000726"/>
    <x v="1"/>
    <x v="10"/>
    <x v="1331"/>
    <n v="36.44"/>
    <n v="4"/>
    <n v="19"/>
    <s v="Mediano"/>
    <n v="0"/>
    <n v="0"/>
    <n v="0"/>
    <n v="36.44"/>
    <s v="Bajo"/>
    <n v="16.398"/>
    <n v="0.45"/>
    <n v="-20.042000000000002"/>
    <n v="4"/>
    <n v="4"/>
    <s v="CORRECTO"/>
    <n v="2015"/>
    <n v="0"/>
  </r>
  <r>
    <x v="5784"/>
    <x v="2890"/>
    <d v="2017-10-02T00:00:00"/>
    <d v="2017-10-08T00:00:00"/>
    <s v="Standard Class"/>
    <x v="765"/>
    <s v="Juliana Krohn"/>
    <s v="CONSUMER"/>
    <s v="united states"/>
    <s v="Springfield"/>
    <s v="Oregon"/>
    <n v="97477"/>
    <s v="West"/>
    <s v="FUR-BO-10001972"/>
    <x v="0"/>
    <x v="0"/>
    <x v="367"/>
    <n v="217.76400000000001"/>
    <n v="6"/>
    <n v="37"/>
    <s v="Grande"/>
    <n v="0.7"/>
    <n v="152.4348"/>
    <n v="-152.4348"/>
    <n v="370.19880000000001"/>
    <s v="Alto"/>
    <n v="-384.71640000000002"/>
    <n v="-1.7666666666666666"/>
    <n v="-450.04559999999998"/>
    <n v="6"/>
    <n v="6"/>
    <s v="CORRECTO"/>
    <n v="2017"/>
    <n v="0"/>
  </r>
  <r>
    <x v="5785"/>
    <x v="2890"/>
    <d v="2017-10-02T00:00:00"/>
    <d v="2017-10-08T00:00:00"/>
    <s v="Standard Class"/>
    <x v="765"/>
    <s v="Juliana Krohn"/>
    <s v="CONSUMER"/>
    <s v="united states"/>
    <s v="Springfield"/>
    <s v="Oregon"/>
    <n v="97477"/>
    <s v="West"/>
    <s v="OFF-SU-10004664"/>
    <x v="1"/>
    <x v="14"/>
    <x v="597"/>
    <n v="39.072000000000003"/>
    <n v="6"/>
    <n v="23"/>
    <s v="Grande"/>
    <n v="0.2"/>
    <n v="7.8144000000000009"/>
    <n v="-7.8144"/>
    <n v="46.886400000000002"/>
    <s v="Bajo"/>
    <n v="4.3956"/>
    <n v="0.11249999999999999"/>
    <n v="-26.861999999999998"/>
    <n v="6"/>
    <n v="6"/>
    <s v="CORRECTO"/>
    <n v="2017"/>
    <n v="0"/>
  </r>
  <r>
    <x v="5786"/>
    <x v="2890"/>
    <d v="2017-10-02T00:00:00"/>
    <d v="2017-10-08T00:00:00"/>
    <s v="Standard Class"/>
    <x v="765"/>
    <s v="Juliana Krohn"/>
    <s v="CONSUMER"/>
    <s v="united states"/>
    <s v="Springfield"/>
    <s v="Oregon"/>
    <n v="97477"/>
    <s v="West"/>
    <s v="OFF-BI-10003676"/>
    <x v="1"/>
    <x v="8"/>
    <x v="824"/>
    <n v="22.638000000000002"/>
    <n v="7"/>
    <n v="51"/>
    <s v="Grande"/>
    <n v="0.7"/>
    <n v="15.8466"/>
    <n v="-15.8466"/>
    <n v="38.4846"/>
    <s v="Bajo"/>
    <n v="-16.601199999999999"/>
    <n v="-0.73333333333333317"/>
    <n v="-23.392600000000002"/>
    <n v="6"/>
    <n v="6"/>
    <s v="CORRECTO"/>
    <n v="2017"/>
    <n v="0"/>
  </r>
  <r>
    <x v="5787"/>
    <x v="2890"/>
    <d v="2017-10-02T00:00:00"/>
    <d v="2017-10-08T00:00:00"/>
    <s v="Standard Class"/>
    <x v="765"/>
    <s v="Juliana Krohn"/>
    <s v="CONSUMER"/>
    <s v="united states"/>
    <s v="Springfield"/>
    <s v="Oregon"/>
    <n v="97477"/>
    <s v="West"/>
    <s v="OFF-AR-10003727"/>
    <x v="1"/>
    <x v="6"/>
    <x v="1371"/>
    <n v="95.144000000000005"/>
    <n v="7"/>
    <n v="17"/>
    <s v="Grande"/>
    <n v="0.2"/>
    <n v="19.0288"/>
    <n v="-19.0288"/>
    <n v="114.17280000000001"/>
    <s v="Medio"/>
    <n v="10.7037"/>
    <n v="0.11249999999999999"/>
    <n v="-65.411500000000004"/>
    <n v="6"/>
    <n v="6"/>
    <s v="CORRECTO"/>
    <n v="2017"/>
    <n v="0"/>
  </r>
  <r>
    <x v="5788"/>
    <x v="2891"/>
    <d v="2017-04-10T00:00:00"/>
    <d v="2017-04-14T00:00:00"/>
    <s v="Second Class"/>
    <x v="769"/>
    <s v="Mitch Gastineau"/>
    <s v="CORPORATE"/>
    <s v="united states"/>
    <s v="Jacksonville"/>
    <s v="Florida"/>
    <n v="32216"/>
    <s v="South"/>
    <s v="FUR-FU-10003829"/>
    <x v="0"/>
    <x v="5"/>
    <x v="1378"/>
    <n v="12.32"/>
    <n v="5"/>
    <n v="23"/>
    <s v="Grande"/>
    <n v="0.2"/>
    <n v="2.4640000000000004"/>
    <n v="-2.464"/>
    <n v="14.784000000000001"/>
    <s v="Bajo"/>
    <n v="1.8480000000000001"/>
    <n v="0.15"/>
    <n v="-8.0079999999999991"/>
    <n v="4"/>
    <n v="4"/>
    <s v="CORRECTO"/>
    <n v="2017"/>
    <n v="0"/>
  </r>
  <r>
    <x v="5789"/>
    <x v="2891"/>
    <d v="2017-04-10T00:00:00"/>
    <d v="2017-04-14T00:00:00"/>
    <s v="Second Class"/>
    <x v="769"/>
    <s v="Mitch Gastineau"/>
    <s v="CORPORATE"/>
    <s v="united states"/>
    <s v="Jacksonville"/>
    <s v="Florida"/>
    <n v="32216"/>
    <s v="South"/>
    <s v="OFF-BI-10003712"/>
    <x v="1"/>
    <x v="8"/>
    <x v="696"/>
    <n v="4.4189999999999996"/>
    <n v="3"/>
    <n v="45"/>
    <s v="Mediano"/>
    <n v="0.7"/>
    <n v="3.0932999999999997"/>
    <n v="-3.0933000000000002"/>
    <n v="7.5122999999999998"/>
    <s v="Bajo"/>
    <n v="-3.0933000000000002"/>
    <n v="-0.70000000000000007"/>
    <n v="-4.4189999999999996"/>
    <n v="4"/>
    <n v="4"/>
    <s v="CORRECTO"/>
    <n v="2017"/>
    <n v="0"/>
  </r>
  <r>
    <x v="5790"/>
    <x v="2892"/>
    <d v="2017-09-29T00:00:00"/>
    <d v="2017-10-02T00:00:00"/>
    <s v="First Class"/>
    <x v="310"/>
    <s v="Patrick Gardner"/>
    <s v="CONSUMER"/>
    <s v="united states"/>
    <s v="Bakersfield"/>
    <s v="California"/>
    <n v="93309"/>
    <s v="West"/>
    <s v="OFF-FA-10002280"/>
    <x v="1"/>
    <x v="13"/>
    <x v="659"/>
    <n v="35"/>
    <n v="7"/>
    <n v="47"/>
    <s v="Grande"/>
    <n v="0"/>
    <n v="0"/>
    <n v="0"/>
    <n v="35"/>
    <s v="Bajo"/>
    <n v="16.8"/>
    <n v="0.48000000000000004"/>
    <n v="-18.2"/>
    <n v="3"/>
    <n v="3"/>
    <s v="CORRECTO"/>
    <n v="2017"/>
    <n v="0"/>
  </r>
  <r>
    <x v="5791"/>
    <x v="2892"/>
    <d v="2017-09-29T00:00:00"/>
    <d v="2017-10-02T00:00:00"/>
    <s v="First Class"/>
    <x v="310"/>
    <s v="Patrick Gardner"/>
    <s v="CONSUMER"/>
    <s v="united states"/>
    <s v="Bakersfield"/>
    <s v="California"/>
    <n v="93309"/>
    <s v="West"/>
    <s v="FUR-CH-10002961"/>
    <x v="0"/>
    <x v="1"/>
    <x v="948"/>
    <n v="72.784000000000006"/>
    <n v="1"/>
    <n v="19"/>
    <s v="Pequeño"/>
    <n v="0.2"/>
    <n v="14.556800000000003"/>
    <n v="-14.556800000000001"/>
    <n v="87.340800000000002"/>
    <s v="Medio"/>
    <n v="0"/>
    <n v="0"/>
    <n v="-58.227200000000003"/>
    <n v="3"/>
    <n v="3"/>
    <s v="CORRECTO"/>
    <n v="2017"/>
    <n v="0"/>
  </r>
  <r>
    <x v="5792"/>
    <x v="2892"/>
    <d v="2017-09-29T00:00:00"/>
    <d v="2017-10-02T00:00:00"/>
    <s v="First Class"/>
    <x v="310"/>
    <s v="Patrick Gardner"/>
    <s v="CONSUMER"/>
    <s v="united states"/>
    <s v="Bakersfield"/>
    <s v="California"/>
    <n v="93309"/>
    <s v="West"/>
    <s v="OFF-AP-10002578"/>
    <x v="1"/>
    <x v="9"/>
    <x v="414"/>
    <n v="97.84"/>
    <n v="2"/>
    <n v="21"/>
    <s v="Pequeño"/>
    <n v="0"/>
    <n v="0"/>
    <n v="0"/>
    <n v="97.84"/>
    <s v="Medio"/>
    <n v="25.438400000000001"/>
    <n v="0.26"/>
    <n v="-72.401600000000002"/>
    <n v="3"/>
    <n v="3"/>
    <s v="CORRECTO"/>
    <n v="2017"/>
    <n v="0"/>
  </r>
  <r>
    <x v="5793"/>
    <x v="2892"/>
    <d v="2017-09-29T00:00:00"/>
    <d v="2017-10-02T00:00:00"/>
    <s v="First Class"/>
    <x v="310"/>
    <s v="Patrick Gardner"/>
    <s v="CONSUMER"/>
    <s v="united states"/>
    <s v="Bakersfield"/>
    <s v="California"/>
    <n v="93309"/>
    <s v="West"/>
    <s v="FUR-FU-10004848"/>
    <x v="0"/>
    <x v="5"/>
    <x v="28"/>
    <n v="51.75"/>
    <n v="1"/>
    <n v="31"/>
    <s v="Pequeño"/>
    <n v="0"/>
    <n v="0"/>
    <n v="0"/>
    <n v="51.75"/>
    <s v="Medio"/>
    <n v="15.525"/>
    <n v="0.3"/>
    <n v="-36.225000000000001"/>
    <n v="3"/>
    <n v="3"/>
    <s v="CORRECTO"/>
    <n v="2017"/>
    <n v="0"/>
  </r>
  <r>
    <x v="5794"/>
    <x v="2892"/>
    <d v="2017-09-29T00:00:00"/>
    <d v="2017-10-02T00:00:00"/>
    <s v="First Class"/>
    <x v="310"/>
    <s v="Patrick Gardner"/>
    <s v="CONSUMER"/>
    <s v="united states"/>
    <s v="Bakersfield"/>
    <s v="California"/>
    <n v="93309"/>
    <s v="West"/>
    <s v="OFF-BI-10003364"/>
    <x v="1"/>
    <x v="8"/>
    <x v="705"/>
    <n v="46.671999999999997"/>
    <n v="2"/>
    <n v="32"/>
    <s v="Pequeño"/>
    <n v="0.2"/>
    <n v="9.3344000000000005"/>
    <n v="-9.3344000000000005"/>
    <n v="56.006399999999999"/>
    <s v="Medio"/>
    <n v="16.3352"/>
    <n v="0.35000000000000003"/>
    <n v="-21.002400000000002"/>
    <n v="3"/>
    <n v="3"/>
    <s v="CORRECTO"/>
    <n v="2017"/>
    <n v="0"/>
  </r>
  <r>
    <x v="5795"/>
    <x v="2893"/>
    <d v="2014-09-29T00:00:00"/>
    <d v="2014-10-03T00:00:00"/>
    <s v="Second Class"/>
    <x v="436"/>
    <s v="Lisa DeCherney"/>
    <s v="CONSUMER"/>
    <s v="united states"/>
    <s v="New York City"/>
    <s v="New York"/>
    <n v="10011"/>
    <s v="East"/>
    <s v="OFF-ST-10002615"/>
    <x v="1"/>
    <x v="4"/>
    <x v="1436"/>
    <n v="1395.54"/>
    <n v="9"/>
    <n v="43"/>
    <s v="Grande"/>
    <n v="0"/>
    <n v="0"/>
    <n v="0"/>
    <n v="1395.54"/>
    <s v="Muy Alto"/>
    <n v="362.84039999999999"/>
    <n v="0.26"/>
    <n v="-1032.6995999999999"/>
    <n v="4"/>
    <n v="4"/>
    <s v="CORRECTO"/>
    <n v="2014"/>
    <n v="0"/>
  </r>
  <r>
    <x v="5796"/>
    <x v="2893"/>
    <d v="2014-09-29T00:00:00"/>
    <d v="2014-10-03T00:00:00"/>
    <s v="Second Class"/>
    <x v="436"/>
    <s v="Lisa DeCherney"/>
    <s v="CONSUMER"/>
    <s v="united states"/>
    <s v="New York City"/>
    <s v="New York"/>
    <n v="10011"/>
    <s v="East"/>
    <s v="FUR-FU-10000521"/>
    <x v="0"/>
    <x v="5"/>
    <x v="139"/>
    <n v="117.36"/>
    <n v="4"/>
    <n v="13"/>
    <s v="Mediano"/>
    <n v="0"/>
    <n v="0"/>
    <n v="0"/>
    <n v="117.36"/>
    <s v="Medio"/>
    <n v="36.381599999999999"/>
    <n v="0.31"/>
    <n v="-80.978399999999993"/>
    <n v="4"/>
    <n v="4"/>
    <s v="CORRECTO"/>
    <n v="2014"/>
    <n v="0"/>
  </r>
  <r>
    <x v="5797"/>
    <x v="2893"/>
    <d v="2014-09-29T00:00:00"/>
    <d v="2014-10-03T00:00:00"/>
    <s v="Second Class"/>
    <x v="436"/>
    <s v="Lisa DeCherney"/>
    <s v="CONSUMER"/>
    <s v="united states"/>
    <s v="New York City"/>
    <s v="New York"/>
    <n v="10011"/>
    <s v="East"/>
    <s v="OFF-LA-10000121"/>
    <x v="1"/>
    <x v="2"/>
    <x v="911"/>
    <n v="18.899999999999999"/>
    <n v="3"/>
    <n v="15"/>
    <s v="Mediano"/>
    <n v="0"/>
    <n v="0"/>
    <n v="0"/>
    <n v="18.899999999999999"/>
    <s v="Bajo"/>
    <n v="8.6940000000000008"/>
    <n v="0.46000000000000008"/>
    <n v="-10.206"/>
    <n v="4"/>
    <n v="4"/>
    <s v="CORRECTO"/>
    <n v="2014"/>
    <n v="0"/>
  </r>
  <r>
    <x v="5798"/>
    <x v="2893"/>
    <d v="2014-09-29T00:00:00"/>
    <d v="2014-10-03T00:00:00"/>
    <s v="Second Class"/>
    <x v="436"/>
    <s v="Lisa DeCherney"/>
    <s v="CONSUMER"/>
    <s v="united states"/>
    <s v="New York City"/>
    <s v="New York"/>
    <n v="10011"/>
    <s v="East"/>
    <s v="OFF-PA-10001289"/>
    <x v="1"/>
    <x v="10"/>
    <x v="961"/>
    <n v="77.52"/>
    <n v="2"/>
    <n v="37"/>
    <s v="Pequeño"/>
    <n v="0"/>
    <n v="0"/>
    <n v="0"/>
    <n v="77.52"/>
    <s v="Medio"/>
    <n v="37.9848"/>
    <n v="0.49000000000000005"/>
    <n v="-39.535200000000003"/>
    <n v="4"/>
    <n v="4"/>
    <s v="CORRECTO"/>
    <n v="2014"/>
    <n v="0"/>
  </r>
  <r>
    <x v="5799"/>
    <x v="2894"/>
    <d v="2014-08-20T00:00:00"/>
    <d v="2014-08-25T00:00:00"/>
    <s v="Second Class"/>
    <x v="257"/>
    <s v="Craig Reiter"/>
    <s v="CONSUMER"/>
    <s v="united states"/>
    <s v="Chicago"/>
    <s v="Illinois"/>
    <n v="60610"/>
    <s v="Central"/>
    <s v="FUR-CH-10004495"/>
    <x v="0"/>
    <x v="1"/>
    <x v="1484"/>
    <n v="421.37200000000001"/>
    <n v="2"/>
    <n v="26"/>
    <s v="Pequeño"/>
    <n v="0.3"/>
    <n v="126.41159999999999"/>
    <n v="-126.41160000000001"/>
    <n v="547.78359999999998"/>
    <s v="Muy Alto"/>
    <n v="-6.0195999999999996"/>
    <n v="-1.4285714285714284E-2"/>
    <n v="-300.98"/>
    <n v="5"/>
    <n v="5"/>
    <s v="CORRECTO"/>
    <n v="2014"/>
    <n v="0"/>
  </r>
  <r>
    <x v="5800"/>
    <x v="2895"/>
    <d v="2014-07-11T00:00:00"/>
    <d v="2014-07-14T00:00:00"/>
    <s v="First Class"/>
    <x v="438"/>
    <s v="Michael Nguyen"/>
    <s v="CONSUMER"/>
    <s v="united states"/>
    <s v="El Paso"/>
    <s v="Texas"/>
    <n v="79907"/>
    <s v="Central"/>
    <s v="TEC-PH-10000895"/>
    <x v="2"/>
    <x v="7"/>
    <x v="1137"/>
    <n v="575.96799999999996"/>
    <n v="4"/>
    <n v="40"/>
    <s v="Mediano"/>
    <n v="0.2"/>
    <n v="115.1936"/>
    <n v="-115.1936"/>
    <n v="691.16159999999991"/>
    <s v="Muy Alto"/>
    <n v="43.197600000000001"/>
    <n v="7.5000000000000011E-2"/>
    <n v="-417.57679999999999"/>
    <n v="3"/>
    <n v="3"/>
    <s v="CORRECTO"/>
    <n v="2014"/>
    <n v="0"/>
  </r>
  <r>
    <x v="5801"/>
    <x v="2895"/>
    <d v="2014-07-11T00:00:00"/>
    <d v="2014-07-14T00:00:00"/>
    <s v="First Class"/>
    <x v="438"/>
    <s v="Michael Nguyen"/>
    <s v="CONSUMER"/>
    <s v="united states"/>
    <s v="El Paso"/>
    <s v="Texas"/>
    <n v="79907"/>
    <s v="Central"/>
    <s v="OFF-PA-10000552"/>
    <x v="1"/>
    <x v="10"/>
    <x v="1541"/>
    <n v="10.368"/>
    <n v="2"/>
    <n v="15"/>
    <s v="Pequeño"/>
    <n v="0.2"/>
    <n v="2.0736000000000003"/>
    <n v="-2.0735999999999999"/>
    <n v="12.441600000000001"/>
    <s v="Bajo"/>
    <n v="3.6288"/>
    <n v="0.35"/>
    <n v="-4.6656000000000004"/>
    <n v="3"/>
    <n v="3"/>
    <s v="CORRECTO"/>
    <n v="2014"/>
    <n v="0"/>
  </r>
  <r>
    <x v="5802"/>
    <x v="2896"/>
    <d v="2015-03-22T00:00:00"/>
    <d v="2015-03-24T00:00:00"/>
    <s v="First Class"/>
    <x v="76"/>
    <s v="Ruben Dartt"/>
    <s v="CONSUMER"/>
    <s v="united states"/>
    <s v="Thousand Oaks"/>
    <s v="California"/>
    <n v="91360"/>
    <s v="West"/>
    <s v="TEC-PH-10000376"/>
    <x v="2"/>
    <x v="7"/>
    <x v="433"/>
    <n v="15.984"/>
    <n v="2"/>
    <n v="22"/>
    <s v="Pequeño"/>
    <n v="0.2"/>
    <n v="3.1968000000000001"/>
    <n v="-3.1968000000000001"/>
    <n v="19.180800000000001"/>
    <s v="Bajo"/>
    <n v="1.1988000000000001"/>
    <n v="7.5000000000000011E-2"/>
    <n v="-11.5884"/>
    <n v="2"/>
    <n v="2"/>
    <s v="CORRECTO"/>
    <n v="2015"/>
    <n v="0"/>
  </r>
  <r>
    <x v="5803"/>
    <x v="2897"/>
    <d v="2017-05-12T00:00:00"/>
    <d v="2017-05-19T00:00:00"/>
    <s v="Standard Class"/>
    <x v="655"/>
    <s v="Julie Prescott"/>
    <s v="HOME OFFICE"/>
    <s v="united states"/>
    <s v="Springfield"/>
    <s v="Ohio"/>
    <n v="45503"/>
    <s v="East"/>
    <s v="OFF-AR-10003504"/>
    <x v="1"/>
    <x v="6"/>
    <x v="1035"/>
    <n v="10.272"/>
    <n v="3"/>
    <n v="32"/>
    <s v="Mediano"/>
    <n v="0.2"/>
    <n v="2.0544000000000002"/>
    <n v="-2.0543999999999998"/>
    <n v="12.3264"/>
    <s v="Bajo"/>
    <n v="1.1556"/>
    <n v="0.11249999999999999"/>
    <n v="-7.0620000000000003"/>
    <n v="7"/>
    <n v="7"/>
    <s v="CORRECTO"/>
    <n v="2017"/>
    <n v="0"/>
  </r>
  <r>
    <x v="5804"/>
    <x v="2898"/>
    <d v="2017-11-13T00:00:00"/>
    <d v="2017-11-19T00:00:00"/>
    <s v="Standard Class"/>
    <x v="722"/>
    <s v="Katrina Edelman"/>
    <s v="CORPORATE"/>
    <s v="united states"/>
    <s v="Dallas"/>
    <s v="Texas"/>
    <n v="75220"/>
    <s v="Central"/>
    <s v="OFF-ST-10000943"/>
    <x v="1"/>
    <x v="4"/>
    <x v="1204"/>
    <n v="61.792000000000002"/>
    <n v="4"/>
    <n v="35"/>
    <s v="Mediano"/>
    <n v="0.2"/>
    <n v="12.358400000000001"/>
    <n v="-12.3584"/>
    <n v="74.150400000000005"/>
    <s v="Medio"/>
    <n v="6.1791999999999998"/>
    <n v="9.9999999999999992E-2"/>
    <n v="-43.254399999999997"/>
    <n v="6"/>
    <n v="6"/>
    <s v="CORRECTO"/>
    <n v="2017"/>
    <n v="0"/>
  </r>
  <r>
    <x v="5805"/>
    <x v="2898"/>
    <d v="2017-11-13T00:00:00"/>
    <d v="2017-11-19T00:00:00"/>
    <s v="Standard Class"/>
    <x v="722"/>
    <s v="Katrina Edelman"/>
    <s v="CORPORATE"/>
    <s v="united states"/>
    <s v="Dallas"/>
    <s v="Texas"/>
    <n v="75220"/>
    <s v="Central"/>
    <s v="FUR-BO-10003441"/>
    <x v="0"/>
    <x v="0"/>
    <x v="712"/>
    <n v="205.9992"/>
    <n v="3"/>
    <n v="18"/>
    <s v="Mediano"/>
    <n v="0.32"/>
    <n v="65.919744000000009"/>
    <n v="-65.919743999999994"/>
    <n v="271.91894400000001"/>
    <s v="Alto"/>
    <n v="-27.264600000000002"/>
    <n v="-0.13235294117647059"/>
    <n v="-167.34405599999999"/>
    <n v="6"/>
    <n v="6"/>
    <s v="CORRECTO"/>
    <n v="2017"/>
    <n v="0"/>
  </r>
  <r>
    <x v="5806"/>
    <x v="2899"/>
    <d v="2016-09-04T00:00:00"/>
    <d v="2016-09-07T00:00:00"/>
    <s v="Second Class"/>
    <x v="111"/>
    <s v="Delfina Latchford"/>
    <s v="CONSUMER"/>
    <s v="united states"/>
    <s v="Knoxville"/>
    <s v="Tennessee"/>
    <n v="37918"/>
    <s v="South"/>
    <s v="OFF-PA-10002195"/>
    <x v="1"/>
    <x v="10"/>
    <x v="726"/>
    <n v="12.192"/>
    <n v="3"/>
    <n v="19"/>
    <s v="Mediano"/>
    <n v="0.2"/>
    <n v="2.4384000000000001"/>
    <n v="-2.4384000000000001"/>
    <n v="14.6304"/>
    <s v="Bajo"/>
    <n v="4.1147999999999998"/>
    <n v="0.33749999999999997"/>
    <n v="-5.6387999999999998"/>
    <n v="3"/>
    <n v="3"/>
    <s v="CORRECTO"/>
    <n v="2016"/>
    <n v="0"/>
  </r>
  <r>
    <x v="5807"/>
    <x v="2899"/>
    <d v="2016-09-04T00:00:00"/>
    <d v="2016-09-07T00:00:00"/>
    <s v="Second Class"/>
    <x v="111"/>
    <s v="Delfina Latchford"/>
    <s v="CONSUMER"/>
    <s v="united states"/>
    <s v="Knoxville"/>
    <s v="Tennessee"/>
    <n v="37918"/>
    <s v="South"/>
    <s v="OFF-AP-10001205"/>
    <x v="1"/>
    <x v="9"/>
    <x v="1294"/>
    <n v="87.168000000000006"/>
    <n v="2"/>
    <n v="40"/>
    <s v="Pequeño"/>
    <n v="0.2"/>
    <n v="17.433600000000002"/>
    <n v="-17.433599999999998"/>
    <n v="104.6016"/>
    <s v="Medio"/>
    <n v="8.7167999999999992"/>
    <n v="9.9999999999999978E-2"/>
    <n v="-61.017600000000002"/>
    <n v="3"/>
    <n v="3"/>
    <s v="CORRECTO"/>
    <n v="2016"/>
    <n v="0"/>
  </r>
  <r>
    <x v="5808"/>
    <x v="2899"/>
    <d v="2016-09-04T00:00:00"/>
    <d v="2016-09-07T00:00:00"/>
    <s v="Second Class"/>
    <x v="111"/>
    <s v="Delfina Latchford"/>
    <s v="CONSUMER"/>
    <s v="united states"/>
    <s v="Knoxville"/>
    <s v="Tennessee"/>
    <n v="37918"/>
    <s v="South"/>
    <s v="OFF-AR-10002987"/>
    <x v="1"/>
    <x v="6"/>
    <x v="1562"/>
    <n v="31.744"/>
    <n v="2"/>
    <n v="24"/>
    <s v="Pequeño"/>
    <n v="0.2"/>
    <n v="6.3488000000000007"/>
    <n v="-6.3487999999999998"/>
    <n v="38.092799999999997"/>
    <s v="Bajo"/>
    <n v="8.3328000000000007"/>
    <n v="0.26250000000000001"/>
    <n v="-17.0624"/>
    <n v="3"/>
    <n v="3"/>
    <s v="CORRECTO"/>
    <n v="2016"/>
    <n v="0"/>
  </r>
  <r>
    <x v="5809"/>
    <x v="2900"/>
    <d v="2016-02-06T00:00:00"/>
    <d v="2016-02-11T00:00:00"/>
    <s v="Standard Class"/>
    <x v="208"/>
    <s v="Karen Bern"/>
    <s v="CORPORATE"/>
    <s v="united states"/>
    <s v="Chattanooga"/>
    <s v="Tennessee"/>
    <n v="37421"/>
    <s v="South"/>
    <s v="FUR-FU-10000723"/>
    <x v="0"/>
    <x v="5"/>
    <x v="480"/>
    <n v="132.22399999999999"/>
    <n v="4"/>
    <n v="33"/>
    <s v="Mediano"/>
    <n v="0.2"/>
    <n v="26.444800000000001"/>
    <n v="-26.444800000000001"/>
    <n v="158.66879999999998"/>
    <s v="Medio"/>
    <n v="-18.180800000000001"/>
    <n v="-0.13750000000000001"/>
    <n v="-123.96"/>
    <n v="5"/>
    <n v="5"/>
    <s v="CORRECTO"/>
    <n v="2016"/>
    <n v="0"/>
  </r>
  <r>
    <x v="5810"/>
    <x v="2901"/>
    <d v="2015-03-22T00:00:00"/>
    <d v="2015-03-26T00:00:00"/>
    <s v="Standard Class"/>
    <x v="251"/>
    <s v="Justin Deggeller"/>
    <s v="CORPORATE"/>
    <s v="united states"/>
    <s v="San Diego"/>
    <s v="California"/>
    <n v="92037"/>
    <s v="West"/>
    <s v="OFF-PA-10003127"/>
    <x v="1"/>
    <x v="10"/>
    <x v="33"/>
    <n v="105.52"/>
    <n v="4"/>
    <n v="150"/>
    <s v="Mediano"/>
    <n v="0"/>
    <n v="0"/>
    <n v="0"/>
    <n v="105.52"/>
    <s v="Medio"/>
    <n v="48.539200000000001"/>
    <n v="0.46"/>
    <n v="-56.980800000000002"/>
    <n v="4"/>
    <n v="4"/>
    <s v="CORRECTO"/>
    <n v="2015"/>
    <n v="0"/>
  </r>
  <r>
    <x v="5811"/>
    <x v="2901"/>
    <d v="2015-03-22T00:00:00"/>
    <d v="2015-03-26T00:00:00"/>
    <s v="Standard Class"/>
    <x v="251"/>
    <s v="Justin Deggeller"/>
    <s v="CORPORATE"/>
    <s v="united states"/>
    <s v="San Diego"/>
    <s v="California"/>
    <n v="92037"/>
    <s v="West"/>
    <s v="FUR-FU-10000747"/>
    <x v="0"/>
    <x v="5"/>
    <x v="1751"/>
    <n v="91.96"/>
    <n v="2"/>
    <n v="23"/>
    <s v="Pequeño"/>
    <n v="0"/>
    <n v="0"/>
    <n v="0"/>
    <n v="91.96"/>
    <s v="Medio"/>
    <n v="15.6332"/>
    <n v="0.17"/>
    <n v="-76.326800000000006"/>
    <n v="4"/>
    <n v="4"/>
    <s v="CORRECTO"/>
    <n v="2015"/>
    <n v="0"/>
  </r>
  <r>
    <x v="5812"/>
    <x v="2901"/>
    <d v="2015-03-22T00:00:00"/>
    <d v="2015-03-26T00:00:00"/>
    <s v="Standard Class"/>
    <x v="251"/>
    <s v="Justin Deggeller"/>
    <s v="CORPORATE"/>
    <s v="united states"/>
    <s v="San Diego"/>
    <s v="California"/>
    <n v="92037"/>
    <s v="West"/>
    <s v="TEC-PH-10001795"/>
    <x v="2"/>
    <x v="7"/>
    <x v="647"/>
    <n v="1487.9760000000001"/>
    <n v="3"/>
    <n v="13"/>
    <s v="Mediano"/>
    <n v="0.2"/>
    <n v="297.59520000000003"/>
    <n v="-297.59519999999998"/>
    <n v="1785.5712000000001"/>
    <s v="Muy Alto"/>
    <n v="185.99700000000001"/>
    <n v="0.125"/>
    <n v="-1004.3838"/>
    <n v="4"/>
    <n v="4"/>
    <s v="CORRECTO"/>
    <n v="2015"/>
    <n v="0"/>
  </r>
  <r>
    <x v="5813"/>
    <x v="2902"/>
    <d v="2015-07-02T00:00:00"/>
    <d v="2015-07-03T00:00:00"/>
    <s v="First Class"/>
    <x v="256"/>
    <s v="Steven Roelle"/>
    <s v="HOME OFFICE"/>
    <s v="united states"/>
    <s v="New York City"/>
    <s v="New York"/>
    <n v="10024"/>
    <s v="East"/>
    <s v="OFF-PA-10003797"/>
    <x v="1"/>
    <x v="10"/>
    <x v="1710"/>
    <n v="19.440000000000001"/>
    <n v="3"/>
    <n v="29"/>
    <s v="Mediano"/>
    <n v="0"/>
    <n v="0"/>
    <n v="0"/>
    <n v="19.440000000000001"/>
    <s v="Bajo"/>
    <n v="9.3312000000000008"/>
    <n v="0.48000000000000004"/>
    <n v="-10.1088"/>
    <n v="1"/>
    <n v="1"/>
    <s v="CORRECTO"/>
    <n v="2015"/>
    <n v="0"/>
  </r>
  <r>
    <x v="5814"/>
    <x v="2903"/>
    <d v="2015-06-15T00:00:00"/>
    <d v="2015-06-17T00:00:00"/>
    <s v="First Class"/>
    <x v="549"/>
    <s v="Amy Cox"/>
    <s v="CONSUMER"/>
    <s v="united states"/>
    <s v="Tampa"/>
    <s v="Florida"/>
    <n v="33614"/>
    <s v="South"/>
    <s v="TEC-AC-10002718"/>
    <x v="2"/>
    <x v="11"/>
    <x v="1192"/>
    <n v="11.672000000000001"/>
    <n v="1"/>
    <n v="21"/>
    <s v="Pequeño"/>
    <n v="0.2"/>
    <n v="2.3344"/>
    <n v="-2.3344"/>
    <n v="14.006400000000001"/>
    <s v="Bajo"/>
    <n v="-0.72950000000000004"/>
    <n v="-6.25E-2"/>
    <n v="-10.0671"/>
    <n v="2"/>
    <n v="2"/>
    <s v="CORRECTO"/>
    <n v="2015"/>
    <n v="0"/>
  </r>
  <r>
    <x v="5815"/>
    <x v="2904"/>
    <d v="2014-11-26T00:00:00"/>
    <d v="2014-11-26T00:00:00"/>
    <s v="Same Day"/>
    <x v="201"/>
    <s v="Lynn Smith"/>
    <s v="CONSUMER"/>
    <s v="united states"/>
    <s v="Utica"/>
    <s v="New York"/>
    <n v="13501"/>
    <s v="East"/>
    <s v="TEC-PH-10002170"/>
    <x v="2"/>
    <x v="7"/>
    <x v="599"/>
    <n v="279.95999999999998"/>
    <n v="4"/>
    <n v="19"/>
    <s v="Mediano"/>
    <n v="0"/>
    <n v="0"/>
    <n v="0"/>
    <n v="279.95999999999998"/>
    <s v="Alto"/>
    <n v="78.388800000000003"/>
    <n v="0.28000000000000003"/>
    <n v="-201.5712"/>
    <n v="0"/>
    <n v="0"/>
    <s v="CORRECTO"/>
    <n v="2014"/>
    <n v="0"/>
  </r>
  <r>
    <x v="5816"/>
    <x v="2904"/>
    <d v="2014-11-26T00:00:00"/>
    <d v="2014-11-26T00:00:00"/>
    <s v="Same Day"/>
    <x v="201"/>
    <s v="Lynn Smith"/>
    <s v="CONSUMER"/>
    <s v="united states"/>
    <s v="Utica"/>
    <s v="New York"/>
    <n v="13501"/>
    <s v="East"/>
    <s v="OFF-BI-10001078"/>
    <x v="1"/>
    <x v="8"/>
    <x v="61"/>
    <n v="12.912000000000001"/>
    <n v="3"/>
    <n v="37"/>
    <s v="Mediano"/>
    <n v="0.2"/>
    <n v="2.5824000000000003"/>
    <n v="-2.5823999999999998"/>
    <n v="15.494400000000001"/>
    <s v="Bajo"/>
    <n v="4.6806000000000001"/>
    <n v="0.36249999999999999"/>
    <n v="-5.649"/>
    <n v="0"/>
    <n v="0"/>
    <s v="CORRECTO"/>
    <n v="2014"/>
    <n v="0"/>
  </r>
  <r>
    <x v="5817"/>
    <x v="2904"/>
    <d v="2014-11-26T00:00:00"/>
    <d v="2014-11-26T00:00:00"/>
    <s v="Same Day"/>
    <x v="201"/>
    <s v="Lynn Smith"/>
    <s v="CONSUMER"/>
    <s v="united states"/>
    <s v="Utica"/>
    <s v="New York"/>
    <n v="13501"/>
    <s v="East"/>
    <s v="OFF-BI-10001031"/>
    <x v="1"/>
    <x v="8"/>
    <x v="874"/>
    <n v="17.088000000000001"/>
    <n v="4"/>
    <n v="27"/>
    <s v="Mediano"/>
    <n v="0.2"/>
    <n v="3.4176000000000002"/>
    <n v="-3.4176000000000002"/>
    <n v="20.505600000000001"/>
    <s v="Bajo"/>
    <n v="5.7671999999999999"/>
    <n v="0.33749999999999997"/>
    <n v="-7.9032"/>
    <n v="0"/>
    <n v="0"/>
    <s v="CORRECTO"/>
    <n v="2014"/>
    <n v="0"/>
  </r>
  <r>
    <x v="5818"/>
    <x v="2904"/>
    <d v="2014-11-26T00:00:00"/>
    <d v="2014-11-26T00:00:00"/>
    <s v="Same Day"/>
    <x v="201"/>
    <s v="Lynn Smith"/>
    <s v="CONSUMER"/>
    <s v="united states"/>
    <s v="Utica"/>
    <s v="New York"/>
    <n v="13501"/>
    <s v="East"/>
    <s v="OFF-LA-10001158"/>
    <x v="1"/>
    <x v="2"/>
    <x v="322"/>
    <n v="93.15"/>
    <n v="9"/>
    <n v="28"/>
    <s v="Grande"/>
    <n v="0"/>
    <n v="0"/>
    <n v="0"/>
    <n v="93.15"/>
    <s v="Medio"/>
    <n v="44.712000000000003"/>
    <n v="0.48"/>
    <n v="-48.438000000000002"/>
    <n v="0"/>
    <n v="0"/>
    <s v="CORRECTO"/>
    <n v="2014"/>
    <n v="0"/>
  </r>
  <r>
    <x v="5819"/>
    <x v="2904"/>
    <d v="2014-11-26T00:00:00"/>
    <d v="2014-11-26T00:00:00"/>
    <s v="Same Day"/>
    <x v="201"/>
    <s v="Lynn Smith"/>
    <s v="CONSUMER"/>
    <s v="united states"/>
    <s v="Utica"/>
    <s v="New York"/>
    <n v="13501"/>
    <s v="East"/>
    <s v="OFF-LA-10001613"/>
    <x v="1"/>
    <x v="2"/>
    <x v="743"/>
    <n v="11.52"/>
    <n v="4"/>
    <n v="44"/>
    <s v="Mediano"/>
    <n v="0"/>
    <n v="0"/>
    <n v="0"/>
    <n v="11.52"/>
    <s v="Bajo"/>
    <n v="5.6448"/>
    <n v="0.49000000000000005"/>
    <n v="-5.8752000000000004"/>
    <n v="0"/>
    <n v="0"/>
    <s v="CORRECTO"/>
    <n v="2014"/>
    <n v="0"/>
  </r>
  <r>
    <x v="5820"/>
    <x v="2905"/>
    <d v="2017-05-12T00:00:00"/>
    <d v="2017-05-18T00:00:00"/>
    <s v="Standard Class"/>
    <x v="728"/>
    <s v="Charles Sheldon"/>
    <s v="CORPORATE"/>
    <s v="united states"/>
    <s v="San Francisco"/>
    <s v="California"/>
    <n v="94122"/>
    <s v="West"/>
    <s v="OFF-SU-10000157"/>
    <x v="1"/>
    <x v="14"/>
    <x v="1408"/>
    <n v="238.62"/>
    <n v="2"/>
    <n v="26"/>
    <s v="Pequeño"/>
    <n v="0"/>
    <n v="0"/>
    <n v="0"/>
    <n v="238.62"/>
    <s v="Alto"/>
    <n v="4.7724000000000002"/>
    <n v="0.02"/>
    <n v="-233.8476"/>
    <n v="6"/>
    <n v="6"/>
    <s v="CORRECTO"/>
    <n v="2017"/>
    <n v="0"/>
  </r>
  <r>
    <x v="5821"/>
    <x v="2905"/>
    <d v="2017-05-12T00:00:00"/>
    <d v="2017-05-18T00:00:00"/>
    <s v="Standard Class"/>
    <x v="728"/>
    <s v="Charles Sheldon"/>
    <s v="CORPORATE"/>
    <s v="united states"/>
    <s v="San Francisco"/>
    <s v="California"/>
    <n v="94122"/>
    <s v="West"/>
    <s v="OFF-AP-10004868"/>
    <x v="1"/>
    <x v="9"/>
    <x v="1027"/>
    <n v="7.77"/>
    <n v="1"/>
    <n v="18"/>
    <s v="Pequeño"/>
    <n v="0"/>
    <n v="0"/>
    <n v="0"/>
    <n v="7.77"/>
    <s v="Bajo"/>
    <n v="2.0979000000000001"/>
    <n v="0.27"/>
    <n v="-5.6721000000000004"/>
    <n v="6"/>
    <n v="6"/>
    <s v="CORRECTO"/>
    <n v="2017"/>
    <n v="0"/>
  </r>
  <r>
    <x v="5822"/>
    <x v="2905"/>
    <d v="2017-05-12T00:00:00"/>
    <d v="2017-05-18T00:00:00"/>
    <s v="Standard Class"/>
    <x v="728"/>
    <s v="Charles Sheldon"/>
    <s v="CORPORATE"/>
    <s v="united states"/>
    <s v="San Francisco"/>
    <s v="California"/>
    <n v="94122"/>
    <s v="West"/>
    <s v="FUR-TA-10001520"/>
    <x v="0"/>
    <x v="3"/>
    <x v="718"/>
    <n v="285.48"/>
    <n v="5"/>
    <n v="39"/>
    <s v="Grande"/>
    <n v="0.2"/>
    <n v="57.096000000000004"/>
    <n v="-57.095999999999997"/>
    <n v="342.57600000000002"/>
    <s v="Alto"/>
    <n v="-10.705500000000001"/>
    <n v="-3.7499999999999999E-2"/>
    <n v="-239.08949999999999"/>
    <n v="6"/>
    <n v="6"/>
    <s v="CORRECTO"/>
    <n v="2017"/>
    <n v="0"/>
  </r>
  <r>
    <x v="5823"/>
    <x v="2905"/>
    <d v="2017-05-12T00:00:00"/>
    <d v="2017-05-18T00:00:00"/>
    <s v="Standard Class"/>
    <x v="728"/>
    <s v="Charles Sheldon"/>
    <s v="CORPORATE"/>
    <s v="united states"/>
    <s v="San Francisco"/>
    <s v="California"/>
    <n v="94122"/>
    <s v="West"/>
    <s v="OFF-BI-10001900"/>
    <x v="1"/>
    <x v="8"/>
    <x v="1108"/>
    <n v="19.167999999999999"/>
    <n v="4"/>
    <n v="26"/>
    <s v="Mediano"/>
    <n v="0.2"/>
    <n v="3.8336000000000001"/>
    <n v="-3.8336000000000001"/>
    <n v="23.0016"/>
    <s v="Bajo"/>
    <n v="6.4691999999999998"/>
    <n v="0.33750000000000002"/>
    <n v="-8.8651999999999997"/>
    <n v="6"/>
    <n v="6"/>
    <s v="CORRECTO"/>
    <n v="2017"/>
    <n v="0"/>
  </r>
  <r>
    <x v="5824"/>
    <x v="2906"/>
    <d v="2014-05-02T00:00:00"/>
    <d v="2014-05-02T00:00:00"/>
    <s v="Same Day"/>
    <x v="239"/>
    <s v="Andrew Roberts"/>
    <s v="CONSUMER"/>
    <s v="united states"/>
    <s v="Columbus"/>
    <s v="Ohio"/>
    <n v="43229"/>
    <s v="East"/>
    <s v="OFF-AP-10003971"/>
    <x v="1"/>
    <x v="9"/>
    <x v="923"/>
    <n v="26.135999999999999"/>
    <n v="3"/>
    <n v="29"/>
    <s v="Mediano"/>
    <n v="0.2"/>
    <n v="5.2271999999999998"/>
    <n v="-5.2271999999999998"/>
    <n v="31.363199999999999"/>
    <s v="Bajo"/>
    <n v="1.9601999999999999"/>
    <n v="7.4999999999999997E-2"/>
    <n v="-18.948599999999999"/>
    <n v="0"/>
    <n v="0"/>
    <s v="CORRECTO"/>
    <n v="2014"/>
    <n v="0"/>
  </r>
  <r>
    <x v="5825"/>
    <x v="2907"/>
    <d v="2017-09-03T00:00:00"/>
    <d v="2017-09-06T00:00:00"/>
    <s v="Second Class"/>
    <x v="683"/>
    <s v="Katrina Bavinger"/>
    <s v="HOME OFFICE"/>
    <s v="united states"/>
    <s v="New York City"/>
    <s v="New York"/>
    <n v="10035"/>
    <s v="East"/>
    <s v="OFF-PA-10000418"/>
    <x v="1"/>
    <x v="10"/>
    <x v="970"/>
    <n v="419.4"/>
    <n v="4"/>
    <n v="19"/>
    <s v="Mediano"/>
    <n v="0"/>
    <n v="0"/>
    <n v="0"/>
    <n v="419.4"/>
    <s v="Alto"/>
    <n v="201.31200000000001"/>
    <n v="0.48000000000000004"/>
    <n v="-218.08799999999999"/>
    <n v="3"/>
    <n v="3"/>
    <s v="CORRECTO"/>
    <n v="2017"/>
    <n v="0"/>
  </r>
  <r>
    <x v="5826"/>
    <x v="2907"/>
    <d v="2017-09-03T00:00:00"/>
    <d v="2017-09-06T00:00:00"/>
    <s v="Second Class"/>
    <x v="683"/>
    <s v="Katrina Bavinger"/>
    <s v="HOME OFFICE"/>
    <s v="united states"/>
    <s v="New York City"/>
    <s v="New York"/>
    <n v="10035"/>
    <s v="East"/>
    <s v="FUR-CH-10004626"/>
    <x v="0"/>
    <x v="1"/>
    <x v="1706"/>
    <n v="90.801000000000002"/>
    <n v="1"/>
    <n v="20"/>
    <s v="Pequeño"/>
    <n v="0.1"/>
    <n v="9.0800999999999998"/>
    <n v="-9.0800999999999998"/>
    <n v="99.881100000000004"/>
    <s v="Medio"/>
    <n v="14.124599999999999"/>
    <n v="0.15555555555555553"/>
    <n v="-67.596299999999999"/>
    <n v="3"/>
    <n v="3"/>
    <s v="CORRECTO"/>
    <n v="2017"/>
    <n v="0"/>
  </r>
  <r>
    <x v="5827"/>
    <x v="2907"/>
    <d v="2017-09-03T00:00:00"/>
    <d v="2017-09-06T00:00:00"/>
    <s v="Second Class"/>
    <x v="683"/>
    <s v="Katrina Bavinger"/>
    <s v="HOME OFFICE"/>
    <s v="united states"/>
    <s v="New York City"/>
    <s v="New York"/>
    <n v="10035"/>
    <s v="East"/>
    <s v="FUR-CH-10004860"/>
    <x v="0"/>
    <x v="1"/>
    <x v="212"/>
    <n v="181.76400000000001"/>
    <n v="2"/>
    <n v="21"/>
    <s v="Pequeño"/>
    <n v="0.1"/>
    <n v="18.176400000000001"/>
    <n v="-18.176400000000001"/>
    <n v="199.94040000000001"/>
    <s v="Medio"/>
    <n v="-8.0784000000000002"/>
    <n v="-4.4444444444444446E-2"/>
    <n v="-171.666"/>
    <n v="3"/>
    <n v="3"/>
    <s v="CORRECTO"/>
    <n v="2017"/>
    <n v="0"/>
  </r>
  <r>
    <x v="5828"/>
    <x v="2907"/>
    <d v="2017-09-03T00:00:00"/>
    <d v="2017-09-06T00:00:00"/>
    <s v="Second Class"/>
    <x v="683"/>
    <s v="Katrina Bavinger"/>
    <s v="HOME OFFICE"/>
    <s v="united states"/>
    <s v="New York City"/>
    <s v="New York"/>
    <n v="10035"/>
    <s v="East"/>
    <s v="OFF-AR-10003251"/>
    <x v="1"/>
    <x v="6"/>
    <x v="1050"/>
    <n v="5.56"/>
    <n v="2"/>
    <n v="39"/>
    <s v="Pequeño"/>
    <n v="0"/>
    <n v="0"/>
    <n v="0"/>
    <n v="5.56"/>
    <s v="Bajo"/>
    <n v="2.2240000000000002"/>
    <n v="0.40000000000000008"/>
    <n v="-3.3359999999999999"/>
    <n v="3"/>
    <n v="3"/>
    <s v="CORRECTO"/>
    <n v="2017"/>
    <n v="0"/>
  </r>
  <r>
    <x v="5829"/>
    <x v="2908"/>
    <d v="2016-12-03T00:00:00"/>
    <d v="2016-12-07T00:00:00"/>
    <s v="Standard Class"/>
    <x v="462"/>
    <s v="Michael Moore"/>
    <s v="CONSUMER"/>
    <s v="united states"/>
    <s v="Richmond"/>
    <s v="Indiana"/>
    <n v="47374"/>
    <s v="Central"/>
    <s v="FUR-TA-10004575"/>
    <x v="0"/>
    <x v="3"/>
    <x v="309"/>
    <n v="581.96"/>
    <n v="2"/>
    <n v="26"/>
    <s v="Pequeño"/>
    <n v="0"/>
    <n v="0"/>
    <n v="0"/>
    <n v="581.96"/>
    <s v="Muy Alto"/>
    <n v="104.75279999999999"/>
    <n v="0.17999999999999997"/>
    <n v="-477.2072"/>
    <n v="4"/>
    <n v="4"/>
    <s v="CORRECTO"/>
    <n v="2016"/>
    <n v="0"/>
  </r>
  <r>
    <x v="5830"/>
    <x v="2908"/>
    <d v="2016-12-03T00:00:00"/>
    <d v="2016-12-07T00:00:00"/>
    <s v="Standard Class"/>
    <x v="462"/>
    <s v="Michael Moore"/>
    <s v="CONSUMER"/>
    <s v="united states"/>
    <s v="Richmond"/>
    <s v="Indiana"/>
    <n v="47374"/>
    <s v="Central"/>
    <s v="FUR-CH-10004754"/>
    <x v="0"/>
    <x v="1"/>
    <x v="1132"/>
    <n v="29.98"/>
    <n v="1"/>
    <n v="31"/>
    <s v="Pequeño"/>
    <n v="0"/>
    <n v="0"/>
    <n v="0"/>
    <n v="29.98"/>
    <s v="Bajo"/>
    <n v="8.0945999999999998"/>
    <n v="0.26999999999999996"/>
    <n v="-21.885400000000001"/>
    <n v="4"/>
    <n v="4"/>
    <s v="CORRECTO"/>
    <n v="2016"/>
    <n v="0"/>
  </r>
  <r>
    <x v="5831"/>
    <x v="2909"/>
    <d v="2015-07-18T00:00:00"/>
    <d v="2015-07-22T00:00:00"/>
    <s v="Standard Class"/>
    <x v="288"/>
    <s v="Roland Fjeld"/>
    <s v="CONSUMER"/>
    <s v="united states"/>
    <s v="San Diego"/>
    <s v="California"/>
    <n v="92105"/>
    <s v="West"/>
    <s v="TEC-AC-10003095"/>
    <x v="2"/>
    <x v="11"/>
    <x v="1286"/>
    <n v="519.96"/>
    <n v="4"/>
    <n v="17"/>
    <s v="Mediano"/>
    <n v="0"/>
    <n v="0"/>
    <n v="0"/>
    <n v="519.96"/>
    <s v="Muy Alto"/>
    <n v="176.78639999999999"/>
    <n v="0.33999999999999997"/>
    <n v="-343.17360000000002"/>
    <n v="4"/>
    <n v="4"/>
    <s v="CORRECTO"/>
    <n v="2015"/>
    <n v="0"/>
  </r>
  <r>
    <x v="5832"/>
    <x v="2910"/>
    <d v="2016-07-21T00:00:00"/>
    <d v="2016-07-26T00:00:00"/>
    <s v="Standard Class"/>
    <x v="443"/>
    <s v="Beth Paige"/>
    <s v="CONSUMER"/>
    <s v="united states"/>
    <s v="Concord"/>
    <s v="North Carolina"/>
    <n v="28027"/>
    <s v="South"/>
    <s v="OFF-LA-10000262"/>
    <x v="1"/>
    <x v="2"/>
    <x v="941"/>
    <n v="6.2640000000000002"/>
    <n v="3"/>
    <n v="23"/>
    <s v="Mediano"/>
    <n v="0.2"/>
    <n v="1.2528000000000001"/>
    <n v="-1.2527999999999999"/>
    <n v="7.5167999999999999"/>
    <s v="Bajo"/>
    <n v="2.0358000000000001"/>
    <n v="0.32500000000000001"/>
    <n v="-2.9754"/>
    <n v="5"/>
    <n v="5"/>
    <s v="CORRECTO"/>
    <n v="2016"/>
    <n v="0"/>
  </r>
  <r>
    <x v="5833"/>
    <x v="2910"/>
    <d v="2016-07-21T00:00:00"/>
    <d v="2016-07-26T00:00:00"/>
    <s v="Standard Class"/>
    <x v="443"/>
    <s v="Beth Paige"/>
    <s v="CONSUMER"/>
    <s v="united states"/>
    <s v="Concord"/>
    <s v="North Carolina"/>
    <n v="28027"/>
    <s v="South"/>
    <s v="FUR-CH-10002961"/>
    <x v="0"/>
    <x v="1"/>
    <x v="948"/>
    <n v="363.92"/>
    <n v="5"/>
    <n v="19"/>
    <s v="Grande"/>
    <n v="0.2"/>
    <n v="72.784000000000006"/>
    <n v="-72.784000000000006"/>
    <n v="436.70400000000001"/>
    <s v="Alto"/>
    <n v="0"/>
    <n v="0"/>
    <n v="-291.13600000000002"/>
    <n v="5"/>
    <n v="5"/>
    <s v="CORRECTO"/>
    <n v="2016"/>
    <n v="0"/>
  </r>
  <r>
    <x v="5834"/>
    <x v="2911"/>
    <d v="2015-06-09T00:00:00"/>
    <d v="2015-06-16T00:00:00"/>
    <s v="Standard Class"/>
    <x v="77"/>
    <s v="Max Jones"/>
    <s v="CONSUMER"/>
    <s v="united states"/>
    <s v="Miami"/>
    <s v="Florida"/>
    <n v="33178"/>
    <s v="South"/>
    <s v="OFF-BI-10003876"/>
    <x v="1"/>
    <x v="8"/>
    <x v="1626"/>
    <n v="64.2"/>
    <n v="5"/>
    <n v="19"/>
    <s v="Grande"/>
    <n v="0.7"/>
    <n v="44.94"/>
    <n v="-44.94"/>
    <n v="109.14"/>
    <s v="Medio"/>
    <n v="-42.8"/>
    <n v="-0.66666666666666663"/>
    <n v="-62.06"/>
    <n v="7"/>
    <n v="7"/>
    <s v="CORRECTO"/>
    <n v="2015"/>
    <n v="0"/>
  </r>
  <r>
    <x v="5835"/>
    <x v="2911"/>
    <d v="2015-06-09T00:00:00"/>
    <d v="2015-06-16T00:00:00"/>
    <s v="Standard Class"/>
    <x v="77"/>
    <s v="Max Jones"/>
    <s v="CONSUMER"/>
    <s v="united states"/>
    <s v="Miami"/>
    <s v="Florida"/>
    <n v="33178"/>
    <s v="South"/>
    <s v="OFF-BI-10002133"/>
    <x v="1"/>
    <x v="8"/>
    <x v="1147"/>
    <n v="38.520000000000003"/>
    <n v="3"/>
    <n v="42"/>
    <s v="Mediano"/>
    <n v="0.7"/>
    <n v="26.964000000000002"/>
    <n v="-26.963999999999999"/>
    <n v="65.484000000000009"/>
    <s v="Medio"/>
    <n v="-26.963999999999999"/>
    <n v="-0.7"/>
    <n v="-38.520000000000003"/>
    <n v="7"/>
    <n v="7"/>
    <s v="CORRECTO"/>
    <n v="2015"/>
    <n v="0"/>
  </r>
  <r>
    <x v="5836"/>
    <x v="2911"/>
    <d v="2015-06-09T00:00:00"/>
    <d v="2015-06-16T00:00:00"/>
    <s v="Standard Class"/>
    <x v="77"/>
    <s v="Max Jones"/>
    <s v="CONSUMER"/>
    <s v="united states"/>
    <s v="Miami"/>
    <s v="Florida"/>
    <n v="33178"/>
    <s v="South"/>
    <s v="TEC-AC-10004396"/>
    <x v="2"/>
    <x v="11"/>
    <x v="1688"/>
    <n v="72.599999999999994"/>
    <n v="5"/>
    <n v="12"/>
    <s v="Grande"/>
    <n v="0.2"/>
    <n v="14.52"/>
    <n v="-14.52"/>
    <n v="87.11999999999999"/>
    <s v="Medio"/>
    <n v="-8.1675000000000004"/>
    <n v="-0.11250000000000002"/>
    <n v="-66.247500000000002"/>
    <n v="7"/>
    <n v="7"/>
    <s v="CORRECTO"/>
    <n v="2015"/>
    <n v="0"/>
  </r>
  <r>
    <x v="5837"/>
    <x v="2912"/>
    <d v="2017-11-27T00:00:00"/>
    <d v="2017-12-03T00:00:00"/>
    <s v="Standard Class"/>
    <x v="770"/>
    <s v="Doug O'Connell"/>
    <s v="CONSUMER"/>
    <s v="united states"/>
    <s v="Los Angeles"/>
    <s v="California"/>
    <n v="90036"/>
    <s v="West"/>
    <s v="TEC-PH-10004100"/>
    <x v="2"/>
    <x v="7"/>
    <x v="1752"/>
    <n v="57.567999999999998"/>
    <n v="4"/>
    <n v="27"/>
    <s v="Mediano"/>
    <n v="0.2"/>
    <n v="11.5136"/>
    <n v="-11.5136"/>
    <n v="69.081599999999995"/>
    <s v="Medio"/>
    <n v="5.7568000000000001"/>
    <n v="0.1"/>
    <n v="-40.297600000000003"/>
    <n v="6"/>
    <n v="6"/>
    <s v="CORRECTO"/>
    <n v="2017"/>
    <n v="0"/>
  </r>
  <r>
    <x v="5838"/>
    <x v="2913"/>
    <d v="2015-03-27T00:00:00"/>
    <d v="2015-04-03T00:00:00"/>
    <s v="Standard Class"/>
    <x v="597"/>
    <s v="Mark Van Huff"/>
    <s v="CONSUMER"/>
    <s v="united states"/>
    <s v="Seattle"/>
    <s v="Washington"/>
    <n v="98115"/>
    <s v="West"/>
    <s v="OFF-ST-10000636"/>
    <x v="1"/>
    <x v="4"/>
    <x v="1753"/>
    <n v="83.7"/>
    <n v="5"/>
    <n v="32"/>
    <s v="Grande"/>
    <n v="0"/>
    <n v="0"/>
    <n v="0"/>
    <n v="83.7"/>
    <s v="Medio"/>
    <n v="3.3479999999999999"/>
    <n v="3.9999999999999994E-2"/>
    <n v="-80.352000000000004"/>
    <n v="7"/>
    <n v="7"/>
    <s v="CORRECTO"/>
    <n v="2015"/>
    <n v="0"/>
  </r>
  <r>
    <x v="5839"/>
    <x v="2914"/>
    <d v="2015-09-22T00:00:00"/>
    <d v="2015-09-26T00:00:00"/>
    <s v="Second Class"/>
    <x v="675"/>
    <s v="Michael Grace"/>
    <s v="HOME OFFICE"/>
    <s v="united states"/>
    <s v="Arlington"/>
    <s v="Virginia"/>
    <n v="22204"/>
    <s v="South"/>
    <s v="OFF-PA-10001972"/>
    <x v="1"/>
    <x v="10"/>
    <x v="1178"/>
    <n v="32.4"/>
    <n v="5"/>
    <n v="37"/>
    <s v="Grande"/>
    <n v="0"/>
    <n v="0"/>
    <n v="0"/>
    <n v="32.4"/>
    <s v="Bajo"/>
    <n v="15.552"/>
    <n v="0.48"/>
    <n v="-16.847999999999999"/>
    <n v="4"/>
    <n v="4"/>
    <s v="CORRECTO"/>
    <n v="2015"/>
    <n v="0"/>
  </r>
  <r>
    <x v="5840"/>
    <x v="2914"/>
    <d v="2015-09-22T00:00:00"/>
    <d v="2015-09-26T00:00:00"/>
    <s v="Second Class"/>
    <x v="675"/>
    <s v="Michael Grace"/>
    <s v="HOME OFFICE"/>
    <s v="united states"/>
    <s v="Arlington"/>
    <s v="Virginia"/>
    <n v="22204"/>
    <s v="South"/>
    <s v="FUR-FU-10002554"/>
    <x v="0"/>
    <x v="5"/>
    <x v="921"/>
    <n v="47.98"/>
    <n v="2"/>
    <n v="7"/>
    <s v="Pequeño"/>
    <n v="0"/>
    <n v="0"/>
    <n v="0"/>
    <n v="47.98"/>
    <s v="Bajo"/>
    <n v="11.035399999999999"/>
    <n v="0.23"/>
    <n v="-36.944600000000001"/>
    <n v="4"/>
    <n v="4"/>
    <s v="CORRECTO"/>
    <n v="2015"/>
    <n v="0"/>
  </r>
  <r>
    <x v="5841"/>
    <x v="2915"/>
    <d v="2015-11-17T00:00:00"/>
    <d v="2015-11-21T00:00:00"/>
    <s v="Standard Class"/>
    <x v="574"/>
    <s v="Brian Stugart"/>
    <s v="CONSUMER"/>
    <s v="united states"/>
    <s v="San Diego"/>
    <s v="California"/>
    <n v="92105"/>
    <s v="West"/>
    <s v="TEC-PH-10003174"/>
    <x v="2"/>
    <x v="7"/>
    <x v="1754"/>
    <n v="415.96800000000002"/>
    <n v="4"/>
    <n v="7"/>
    <s v="Mediano"/>
    <n v="0.2"/>
    <n v="83.193600000000004"/>
    <n v="-83.193600000000004"/>
    <n v="499.16160000000002"/>
    <s v="Alto"/>
    <n v="51.996000000000002"/>
    <n v="0.125"/>
    <n v="-280.77839999999998"/>
    <n v="4"/>
    <n v="4"/>
    <s v="CORRECTO"/>
    <n v="2015"/>
    <n v="0"/>
  </r>
  <r>
    <x v="5842"/>
    <x v="2915"/>
    <d v="2015-11-17T00:00:00"/>
    <d v="2015-11-21T00:00:00"/>
    <s v="Standard Class"/>
    <x v="574"/>
    <s v="Brian Stugart"/>
    <s v="CONSUMER"/>
    <s v="united states"/>
    <s v="San Diego"/>
    <s v="California"/>
    <n v="92105"/>
    <s v="West"/>
    <s v="OFF-ST-10001418"/>
    <x v="1"/>
    <x v="4"/>
    <x v="879"/>
    <n v="304.89999999999998"/>
    <n v="5"/>
    <n v="20"/>
    <s v="Grande"/>
    <n v="0"/>
    <n v="0"/>
    <n v="0"/>
    <n v="304.89999999999998"/>
    <s v="Alto"/>
    <n v="6.0979999999999999"/>
    <n v="0.02"/>
    <n v="-298.80200000000002"/>
    <n v="4"/>
    <n v="4"/>
    <s v="CORRECTO"/>
    <n v="2015"/>
    <n v="0"/>
  </r>
  <r>
    <x v="5843"/>
    <x v="2915"/>
    <d v="2015-11-17T00:00:00"/>
    <d v="2015-11-21T00:00:00"/>
    <s v="Standard Class"/>
    <x v="574"/>
    <s v="Brian Stugart"/>
    <s v="CONSUMER"/>
    <s v="united states"/>
    <s v="San Diego"/>
    <s v="California"/>
    <n v="92105"/>
    <s v="West"/>
    <s v="FUR-FU-10002813"/>
    <x v="0"/>
    <x v="5"/>
    <x v="1691"/>
    <n v="80.959999999999994"/>
    <n v="4"/>
    <n v="15"/>
    <s v="Mediano"/>
    <n v="0"/>
    <n v="0"/>
    <n v="0"/>
    <n v="80.959999999999994"/>
    <s v="Medio"/>
    <n v="29.145600000000002"/>
    <n v="0.36000000000000004"/>
    <n v="-51.814399999999999"/>
    <n v="4"/>
    <n v="4"/>
    <s v="CORRECTO"/>
    <n v="2015"/>
    <n v="0"/>
  </r>
  <r>
    <x v="5844"/>
    <x v="2915"/>
    <d v="2015-11-17T00:00:00"/>
    <d v="2015-11-21T00:00:00"/>
    <s v="Standard Class"/>
    <x v="574"/>
    <s v="Brian Stugart"/>
    <s v="CONSUMER"/>
    <s v="united states"/>
    <s v="San Diego"/>
    <s v="California"/>
    <n v="92105"/>
    <s v="West"/>
    <s v="OFF-ST-10000129"/>
    <x v="1"/>
    <x v="4"/>
    <x v="1655"/>
    <n v="777.21"/>
    <n v="7"/>
    <n v="12"/>
    <s v="Grande"/>
    <n v="0"/>
    <n v="0"/>
    <n v="0"/>
    <n v="777.21"/>
    <s v="Muy Alto"/>
    <n v="54.404699999999998"/>
    <n v="6.9999999999999993E-2"/>
    <n v="-722.80529999999999"/>
    <n v="4"/>
    <n v="4"/>
    <s v="CORRECTO"/>
    <n v="2015"/>
    <n v="0"/>
  </r>
  <r>
    <x v="5845"/>
    <x v="2915"/>
    <d v="2015-11-17T00:00:00"/>
    <d v="2015-11-21T00:00:00"/>
    <s v="Standard Class"/>
    <x v="574"/>
    <s v="Brian Stugart"/>
    <s v="CONSUMER"/>
    <s v="united states"/>
    <s v="San Diego"/>
    <s v="California"/>
    <n v="92105"/>
    <s v="West"/>
    <s v="OFF-PA-10001639"/>
    <x v="1"/>
    <x v="10"/>
    <x v="981"/>
    <n v="32.4"/>
    <n v="5"/>
    <n v="24"/>
    <s v="Grande"/>
    <n v="0"/>
    <n v="0"/>
    <n v="0"/>
    <n v="32.4"/>
    <s v="Bajo"/>
    <n v="15.552"/>
    <n v="0.48"/>
    <n v="-16.847999999999999"/>
    <n v="4"/>
    <n v="4"/>
    <s v="CORRECTO"/>
    <n v="2015"/>
    <n v="0"/>
  </r>
  <r>
    <x v="5846"/>
    <x v="2915"/>
    <d v="2015-11-17T00:00:00"/>
    <d v="2015-11-21T00:00:00"/>
    <s v="Standard Class"/>
    <x v="574"/>
    <s v="Brian Stugart"/>
    <s v="CONSUMER"/>
    <s v="united states"/>
    <s v="San Diego"/>
    <s v="California"/>
    <n v="92105"/>
    <s v="West"/>
    <s v="FUR-CH-10001708"/>
    <x v="0"/>
    <x v="1"/>
    <x v="893"/>
    <n v="225.56800000000001"/>
    <n v="2"/>
    <n v="32"/>
    <s v="Pequeño"/>
    <n v="0.2"/>
    <n v="45.113600000000005"/>
    <n v="-45.113599999999998"/>
    <n v="270.6816"/>
    <s v="Alto"/>
    <n v="2.8195999999999999"/>
    <n v="1.2499999999999999E-2"/>
    <n v="-177.63480000000001"/>
    <n v="4"/>
    <n v="4"/>
    <s v="CORRECTO"/>
    <n v="2015"/>
    <n v="0"/>
  </r>
  <r>
    <x v="5847"/>
    <x v="2915"/>
    <d v="2015-11-17T00:00:00"/>
    <d v="2015-11-21T00:00:00"/>
    <s v="Standard Class"/>
    <x v="574"/>
    <s v="Brian Stugart"/>
    <s v="CONSUMER"/>
    <s v="united states"/>
    <s v="San Diego"/>
    <s v="California"/>
    <n v="92105"/>
    <s v="West"/>
    <s v="FUR-FU-10001591"/>
    <x v="0"/>
    <x v="5"/>
    <x v="1110"/>
    <n v="36.6"/>
    <n v="3"/>
    <n v="23"/>
    <s v="Mediano"/>
    <n v="0"/>
    <n v="0"/>
    <n v="0"/>
    <n v="36.6"/>
    <s v="Bajo"/>
    <n v="15.372"/>
    <n v="0.42"/>
    <n v="-21.228000000000002"/>
    <n v="4"/>
    <n v="4"/>
    <s v="CORRECTO"/>
    <n v="2015"/>
    <n v="0"/>
  </r>
  <r>
    <x v="5848"/>
    <x v="2916"/>
    <d v="2015-11-10T00:00:00"/>
    <d v="2015-11-14T00:00:00"/>
    <s v="Standard Class"/>
    <x v="178"/>
    <s v="Philisse Overcash"/>
    <s v="HOME OFFICE"/>
    <s v="united states"/>
    <s v="Roseville"/>
    <s v="Minnesota"/>
    <n v="55113"/>
    <s v="Central"/>
    <s v="OFF-AP-10003849"/>
    <x v="1"/>
    <x v="9"/>
    <x v="841"/>
    <n v="715.64"/>
    <n v="2"/>
    <n v="16"/>
    <s v="Pequeño"/>
    <n v="0"/>
    <n v="0"/>
    <n v="0"/>
    <n v="715.64"/>
    <s v="Muy Alto"/>
    <n v="178.91"/>
    <n v="0.25"/>
    <n v="-536.73"/>
    <n v="4"/>
    <n v="4"/>
    <s v="CORRECTO"/>
    <n v="2015"/>
    <n v="0"/>
  </r>
  <r>
    <x v="5849"/>
    <x v="2916"/>
    <d v="2015-11-10T00:00:00"/>
    <d v="2015-11-14T00:00:00"/>
    <s v="Standard Class"/>
    <x v="178"/>
    <s v="Philisse Overcash"/>
    <s v="HOME OFFICE"/>
    <s v="united states"/>
    <s v="Roseville"/>
    <s v="Minnesota"/>
    <n v="55113"/>
    <s v="Central"/>
    <s v="OFF-ST-10000078"/>
    <x v="1"/>
    <x v="4"/>
    <x v="1227"/>
    <n v="795.51"/>
    <n v="3"/>
    <n v="43"/>
    <s v="Mediano"/>
    <n v="0"/>
    <n v="0"/>
    <n v="0"/>
    <n v="795.51"/>
    <s v="Muy Alto"/>
    <n v="143.1918"/>
    <n v="0.18"/>
    <n v="-652.31820000000005"/>
    <n v="4"/>
    <n v="4"/>
    <s v="CORRECTO"/>
    <n v="2015"/>
    <n v="0"/>
  </r>
  <r>
    <x v="5850"/>
    <x v="2916"/>
    <d v="2015-11-10T00:00:00"/>
    <d v="2015-11-14T00:00:00"/>
    <s v="Standard Class"/>
    <x v="178"/>
    <s v="Philisse Overcash"/>
    <s v="HOME OFFICE"/>
    <s v="united states"/>
    <s v="Roseville"/>
    <s v="Minnesota"/>
    <n v="55113"/>
    <s v="Central"/>
    <s v="TEC-CO-10001571"/>
    <x v="2"/>
    <x v="16"/>
    <x v="1563"/>
    <n v="549.99"/>
    <n v="1"/>
    <n v="10"/>
    <s v="Pequeño"/>
    <n v="0"/>
    <n v="0"/>
    <n v="0"/>
    <n v="549.99"/>
    <s v="Muy Alto"/>
    <n v="274.995"/>
    <n v="0.5"/>
    <n v="-274.995"/>
    <n v="4"/>
    <n v="4"/>
    <s v="CORRECTO"/>
    <n v="2015"/>
    <n v="0"/>
  </r>
  <r>
    <x v="5851"/>
    <x v="2916"/>
    <d v="2015-11-10T00:00:00"/>
    <d v="2015-11-14T00:00:00"/>
    <s v="Standard Class"/>
    <x v="178"/>
    <s v="Philisse Overcash"/>
    <s v="HOME OFFICE"/>
    <s v="united states"/>
    <s v="Roseville"/>
    <s v="Minnesota"/>
    <n v="55113"/>
    <s v="Central"/>
    <s v="OFF-BI-10001658"/>
    <x v="1"/>
    <x v="8"/>
    <x v="444"/>
    <n v="74.760000000000005"/>
    <n v="3"/>
    <n v="34"/>
    <s v="Mediano"/>
    <n v="0"/>
    <n v="0"/>
    <n v="0"/>
    <n v="74.760000000000005"/>
    <s v="Medio"/>
    <n v="34.389600000000002"/>
    <n v="0.45999999999999996"/>
    <n v="-40.370399999999997"/>
    <n v="4"/>
    <n v="4"/>
    <s v="CORRECTO"/>
    <n v="2015"/>
    <n v="0"/>
  </r>
  <r>
    <x v="5852"/>
    <x v="2916"/>
    <d v="2015-11-10T00:00:00"/>
    <d v="2015-11-14T00:00:00"/>
    <s v="Standard Class"/>
    <x v="178"/>
    <s v="Philisse Overcash"/>
    <s v="HOME OFFICE"/>
    <s v="united states"/>
    <s v="Roseville"/>
    <s v="Minnesota"/>
    <n v="55113"/>
    <s v="Central"/>
    <s v="FUR-FU-10004351"/>
    <x v="0"/>
    <x v="5"/>
    <x v="222"/>
    <n v="29.22"/>
    <n v="3"/>
    <n v="62"/>
    <s v="Mediano"/>
    <n v="0"/>
    <n v="0"/>
    <n v="0"/>
    <n v="29.22"/>
    <s v="Bajo"/>
    <n v="12.8568"/>
    <n v="0.44"/>
    <n v="-16.363199999999999"/>
    <n v="4"/>
    <n v="4"/>
    <s v="CORRECTO"/>
    <n v="2015"/>
    <n v="0"/>
  </r>
  <r>
    <x v="5853"/>
    <x v="2917"/>
    <d v="2014-09-10T00:00:00"/>
    <d v="2014-09-14T00:00:00"/>
    <s v="Standard Class"/>
    <x v="526"/>
    <s v="Dianna Arnett"/>
    <s v="HOME OFFICE"/>
    <s v="united states"/>
    <s v="Virginia Beach"/>
    <s v="Virginia"/>
    <n v="23464"/>
    <s v="South"/>
    <s v="OFF-BI-10003314"/>
    <x v="1"/>
    <x v="8"/>
    <x v="308"/>
    <n v="9.64"/>
    <n v="2"/>
    <n v="23"/>
    <s v="Pequeño"/>
    <n v="0"/>
    <n v="0"/>
    <n v="0"/>
    <n v="9.64"/>
    <s v="Bajo"/>
    <n v="4.7236000000000002"/>
    <n v="0.49"/>
    <n v="-4.9164000000000003"/>
    <n v="4"/>
    <n v="4"/>
    <s v="CORRECTO"/>
    <n v="2014"/>
    <n v="0"/>
  </r>
  <r>
    <x v="5854"/>
    <x v="2918"/>
    <d v="2015-08-05T00:00:00"/>
    <d v="2015-08-11T00:00:00"/>
    <s v="Standard Class"/>
    <x v="706"/>
    <s v="Anna Häberlin"/>
    <s v="CORPORATE"/>
    <s v="united states"/>
    <s v="Dallas"/>
    <s v="Texas"/>
    <n v="75220"/>
    <s v="Central"/>
    <s v="OFF-ST-10001505"/>
    <x v="1"/>
    <x v="4"/>
    <x v="1183"/>
    <n v="33.488"/>
    <n v="7"/>
    <n v="33"/>
    <s v="Grande"/>
    <n v="0.2"/>
    <n v="6.6976000000000004"/>
    <n v="-6.6976000000000004"/>
    <n v="40.185600000000001"/>
    <s v="Bajo"/>
    <n v="-1.2558"/>
    <n v="-3.7499999999999999E-2"/>
    <n v="-28.046199999999999"/>
    <n v="6"/>
    <n v="6"/>
    <s v="CORRECTO"/>
    <n v="2015"/>
    <n v="0"/>
  </r>
  <r>
    <x v="5855"/>
    <x v="2918"/>
    <d v="2015-08-05T00:00:00"/>
    <d v="2015-08-11T00:00:00"/>
    <s v="Standard Class"/>
    <x v="706"/>
    <s v="Anna Häberlin"/>
    <s v="CORPORATE"/>
    <s v="united states"/>
    <s v="Dallas"/>
    <s v="Texas"/>
    <n v="75220"/>
    <s v="Central"/>
    <s v="OFF-SU-10003567"/>
    <x v="1"/>
    <x v="14"/>
    <x v="1498"/>
    <n v="23.04"/>
    <n v="3"/>
    <n v="17"/>
    <s v="Mediano"/>
    <n v="0.2"/>
    <n v="4.6079999999999997"/>
    <n v="-4.6079999999999997"/>
    <n v="27.648"/>
    <s v="Bajo"/>
    <n v="-4.8959999999999999"/>
    <n v="-0.21249999999999999"/>
    <n v="-23.327999999999999"/>
    <n v="6"/>
    <n v="6"/>
    <s v="CORRECTO"/>
    <n v="2015"/>
    <n v="0"/>
  </r>
  <r>
    <x v="5856"/>
    <x v="2918"/>
    <d v="2015-08-05T00:00:00"/>
    <d v="2015-08-11T00:00:00"/>
    <s v="Standard Class"/>
    <x v="706"/>
    <s v="Anna Häberlin"/>
    <s v="CORPORATE"/>
    <s v="united states"/>
    <s v="Dallas"/>
    <s v="Texas"/>
    <n v="75220"/>
    <s v="Central"/>
    <s v="OFF-BI-10002982"/>
    <x v="1"/>
    <x v="8"/>
    <x v="1267"/>
    <n v="1.3620000000000001"/>
    <n v="1"/>
    <n v="41"/>
    <s v="Pequeño"/>
    <n v="0.8"/>
    <n v="1.0896000000000001"/>
    <n v="-1.0895999999999999"/>
    <n v="2.4516"/>
    <s v="Bajo"/>
    <n v="-2.1791999999999998"/>
    <n v="-1.5999999999999996"/>
    <n v="-2.4516"/>
    <n v="6"/>
    <n v="6"/>
    <s v="CORRECTO"/>
    <n v="2015"/>
    <n v="0"/>
  </r>
  <r>
    <x v="5857"/>
    <x v="2918"/>
    <d v="2015-08-05T00:00:00"/>
    <d v="2015-08-11T00:00:00"/>
    <s v="Standard Class"/>
    <x v="706"/>
    <s v="Anna Häberlin"/>
    <s v="CORPORATE"/>
    <s v="united states"/>
    <s v="Dallas"/>
    <s v="Texas"/>
    <n v="75220"/>
    <s v="Central"/>
    <s v="FUR-FU-10002364"/>
    <x v="0"/>
    <x v="5"/>
    <x v="1240"/>
    <n v="14.76"/>
    <n v="5"/>
    <n v="33"/>
    <s v="Grande"/>
    <n v="0.6"/>
    <n v="8.8559999999999999"/>
    <n v="-8.8559999999999999"/>
    <n v="23.616"/>
    <s v="Bajo"/>
    <n v="-11.439"/>
    <n v="-0.77500000000000002"/>
    <n v="-17.343"/>
    <n v="6"/>
    <n v="6"/>
    <s v="CORRECTO"/>
    <n v="2015"/>
    <n v="0"/>
  </r>
  <r>
    <x v="5858"/>
    <x v="2919"/>
    <d v="2017-09-03T00:00:00"/>
    <d v="2017-09-07T00:00:00"/>
    <s v="Second Class"/>
    <x v="300"/>
    <s v="Joe Kamberova"/>
    <s v="CONSUMER"/>
    <s v="united states"/>
    <s v="Concord"/>
    <s v="California"/>
    <n v="94521"/>
    <s v="West"/>
    <s v="FUR-BO-10004218"/>
    <x v="0"/>
    <x v="0"/>
    <x v="1593"/>
    <n v="239.666"/>
    <n v="2"/>
    <n v="34"/>
    <s v="Pequeño"/>
    <n v="0.15"/>
    <n v="35.9499"/>
    <n v="-35.9499"/>
    <n v="275.61590000000001"/>
    <s v="Alto"/>
    <n v="14.098000000000001"/>
    <n v="5.8823529411764712E-2"/>
    <n v="-189.6181"/>
    <n v="4"/>
    <n v="4"/>
    <s v="CORRECTO"/>
    <n v="2017"/>
    <n v="0"/>
  </r>
  <r>
    <x v="5859"/>
    <x v="2920"/>
    <d v="2015-11-01T00:00:00"/>
    <d v="2015-11-08T00:00:00"/>
    <s v="Standard Class"/>
    <x v="652"/>
    <s v="MaryBeth Skach"/>
    <s v="CONSUMER"/>
    <s v="united states"/>
    <s v="Conway"/>
    <s v="Arkansas"/>
    <n v="72032"/>
    <s v="South"/>
    <s v="FUR-TA-10002530"/>
    <x v="0"/>
    <x v="3"/>
    <x v="992"/>
    <n v="301.95999999999998"/>
    <n v="2"/>
    <n v="30"/>
    <s v="Pequeño"/>
    <n v="0"/>
    <n v="0"/>
    <n v="0"/>
    <n v="301.95999999999998"/>
    <s v="Alto"/>
    <n v="45.293999999999997"/>
    <n v="0.15"/>
    <n v="-256.666"/>
    <n v="7"/>
    <n v="7"/>
    <s v="CORRECTO"/>
    <n v="2015"/>
    <n v="0"/>
  </r>
  <r>
    <x v="5860"/>
    <x v="2921"/>
    <d v="2015-04-29T00:00:00"/>
    <d v="2015-05-04T00:00:00"/>
    <s v="Second Class"/>
    <x v="82"/>
    <s v="Jim Kriz"/>
    <s v="HOME OFFICE"/>
    <s v="united states"/>
    <s v="Philadelphia"/>
    <s v="Pennsylvania"/>
    <n v="19120"/>
    <s v="East"/>
    <s v="OFF-PA-10001526"/>
    <x v="1"/>
    <x v="10"/>
    <x v="1039"/>
    <n v="7.968"/>
    <n v="2"/>
    <n v="28"/>
    <s v="Pequeño"/>
    <n v="0.2"/>
    <n v="1.5936000000000001"/>
    <n v="-1.5935999999999999"/>
    <n v="9.5616000000000003"/>
    <s v="Bajo"/>
    <n v="2.8883999999999999"/>
    <n v="0.36249999999999999"/>
    <n v="-3.4860000000000002"/>
    <n v="5"/>
    <n v="5"/>
    <s v="CORRECTO"/>
    <n v="2015"/>
    <n v="0"/>
  </r>
  <r>
    <x v="5861"/>
    <x v="2922"/>
    <d v="2016-05-01T00:00:00"/>
    <d v="2016-05-04T00:00:00"/>
    <s v="Second Class"/>
    <x v="632"/>
    <s v="Chris McAfee"/>
    <s v="CONSUMER"/>
    <s v="united states"/>
    <s v="Little Rock"/>
    <s v="Arkansas"/>
    <n v="72209"/>
    <s v="South"/>
    <s v="OFF-PA-10001497"/>
    <x v="1"/>
    <x v="10"/>
    <x v="1755"/>
    <n v="109.92"/>
    <n v="2"/>
    <n v="19"/>
    <s v="Pequeño"/>
    <n v="0"/>
    <n v="0"/>
    <n v="0"/>
    <n v="109.92"/>
    <s v="Medio"/>
    <n v="53.860799999999998"/>
    <n v="0.49"/>
    <n v="-56.059199999999997"/>
    <n v="3"/>
    <n v="3"/>
    <s v="CORRECTO"/>
    <n v="2016"/>
    <n v="0"/>
  </r>
  <r>
    <x v="5862"/>
    <x v="2922"/>
    <d v="2016-05-01T00:00:00"/>
    <d v="2016-05-04T00:00:00"/>
    <s v="Second Class"/>
    <x v="632"/>
    <s v="Chris McAfee"/>
    <s v="CONSUMER"/>
    <s v="united states"/>
    <s v="Little Rock"/>
    <s v="Arkansas"/>
    <n v="72209"/>
    <s v="South"/>
    <s v="OFF-PA-10003936"/>
    <x v="1"/>
    <x v="10"/>
    <x v="1292"/>
    <n v="19.440000000000001"/>
    <n v="3"/>
    <n v="13"/>
    <s v="Mediano"/>
    <n v="0"/>
    <n v="0"/>
    <n v="0"/>
    <n v="19.440000000000001"/>
    <s v="Bajo"/>
    <n v="9.3312000000000008"/>
    <n v="0.48000000000000004"/>
    <n v="-10.1088"/>
    <n v="3"/>
    <n v="3"/>
    <s v="CORRECTO"/>
    <n v="2016"/>
    <n v="0"/>
  </r>
  <r>
    <x v="5863"/>
    <x v="2922"/>
    <d v="2016-05-01T00:00:00"/>
    <d v="2016-05-04T00:00:00"/>
    <s v="Second Class"/>
    <x v="632"/>
    <s v="Chris McAfee"/>
    <s v="CONSUMER"/>
    <s v="united states"/>
    <s v="Little Rock"/>
    <s v="Arkansas"/>
    <n v="72209"/>
    <s v="South"/>
    <s v="OFF-AR-10000716"/>
    <x v="1"/>
    <x v="6"/>
    <x v="794"/>
    <n v="11.16"/>
    <n v="2"/>
    <n v="20"/>
    <s v="Pequeño"/>
    <n v="0"/>
    <n v="0"/>
    <n v="0"/>
    <n v="11.16"/>
    <s v="Bajo"/>
    <n v="4.3524000000000003"/>
    <n v="0.39"/>
    <n v="-6.8075999999999999"/>
    <n v="3"/>
    <n v="3"/>
    <s v="CORRECTO"/>
    <n v="2016"/>
    <n v="0"/>
  </r>
  <r>
    <x v="5864"/>
    <x v="2923"/>
    <d v="2014-08-05T00:00:00"/>
    <d v="2014-08-07T00:00:00"/>
    <s v="Second Class"/>
    <x v="602"/>
    <s v="Ricardo Sperren"/>
    <s v="CORPORATE"/>
    <s v="united states"/>
    <s v="Meriden"/>
    <s v="Connecticut"/>
    <n v="6450"/>
    <s v="East"/>
    <s v="OFF-AP-10002765"/>
    <x v="1"/>
    <x v="9"/>
    <x v="1261"/>
    <n v="79.47"/>
    <n v="3"/>
    <n v="15"/>
    <s v="Mediano"/>
    <n v="0"/>
    <n v="0"/>
    <n v="0"/>
    <n v="79.47"/>
    <s v="Medio"/>
    <n v="22.2516"/>
    <n v="0.28000000000000003"/>
    <n v="-57.218400000000003"/>
    <n v="2"/>
    <n v="2"/>
    <s v="CORRECTO"/>
    <n v="2014"/>
    <n v="0"/>
  </r>
  <r>
    <x v="5865"/>
    <x v="2923"/>
    <d v="2014-08-05T00:00:00"/>
    <d v="2014-08-07T00:00:00"/>
    <s v="Second Class"/>
    <x v="602"/>
    <s v="Ricardo Sperren"/>
    <s v="CORPORATE"/>
    <s v="united states"/>
    <s v="Meriden"/>
    <s v="Connecticut"/>
    <n v="6450"/>
    <s v="East"/>
    <s v="OFF-AR-10004165"/>
    <x v="1"/>
    <x v="6"/>
    <x v="1597"/>
    <n v="4.5599999999999996"/>
    <n v="2"/>
    <n v="12"/>
    <s v="Pequeño"/>
    <n v="0"/>
    <n v="0"/>
    <n v="0"/>
    <n v="4.5599999999999996"/>
    <s v="Bajo"/>
    <n v="2.0064000000000002"/>
    <n v="0.44000000000000006"/>
    <n v="-2.5535999999999999"/>
    <n v="2"/>
    <n v="2"/>
    <s v="CORRECTO"/>
    <n v="2014"/>
    <n v="0"/>
  </r>
  <r>
    <x v="5866"/>
    <x v="2923"/>
    <d v="2014-08-05T00:00:00"/>
    <d v="2014-08-07T00:00:00"/>
    <s v="Second Class"/>
    <x v="602"/>
    <s v="Ricardo Sperren"/>
    <s v="CORPORATE"/>
    <s v="united states"/>
    <s v="Meriden"/>
    <s v="Connecticut"/>
    <n v="6450"/>
    <s v="East"/>
    <s v="FUR-CH-10002335"/>
    <x v="0"/>
    <x v="1"/>
    <x v="629"/>
    <n v="1133.3499999999999"/>
    <n v="5"/>
    <n v="34"/>
    <s v="Grande"/>
    <n v="0"/>
    <n v="0"/>
    <n v="0"/>
    <n v="1133.3499999999999"/>
    <s v="Muy Alto"/>
    <n v="294.67099999999999"/>
    <n v="0.26"/>
    <n v="-838.67899999999997"/>
    <n v="2"/>
    <n v="2"/>
    <s v="CORRECTO"/>
    <n v="2014"/>
    <n v="0"/>
  </r>
  <r>
    <x v="5867"/>
    <x v="2924"/>
    <d v="2016-01-04T00:00:00"/>
    <d v="2016-01-08T00:00:00"/>
    <s v="Standard Class"/>
    <x v="130"/>
    <s v="Ben Peterman"/>
    <s v="CORPORATE"/>
    <s v="united states"/>
    <s v="Philadelphia"/>
    <s v="Pennsylvania"/>
    <n v="19143"/>
    <s v="East"/>
    <s v="OFF-AR-10004078"/>
    <x v="1"/>
    <x v="6"/>
    <x v="512"/>
    <n v="4.6719999999999997"/>
    <n v="1"/>
    <n v="49"/>
    <s v="Pequeño"/>
    <n v="0.2"/>
    <n v="0.93440000000000001"/>
    <n v="-0.93440000000000001"/>
    <n v="5.6063999999999998"/>
    <s v="Bajo"/>
    <n v="0.58399999999999996"/>
    <n v="0.125"/>
    <n v="-3.1536"/>
    <n v="4"/>
    <n v="4"/>
    <s v="CORRECTO"/>
    <n v="2016"/>
    <n v="0"/>
  </r>
  <r>
    <x v="5868"/>
    <x v="2924"/>
    <d v="2016-01-04T00:00:00"/>
    <d v="2016-01-08T00:00:00"/>
    <s v="Standard Class"/>
    <x v="130"/>
    <s v="Ben Peterman"/>
    <s v="CORPORATE"/>
    <s v="united states"/>
    <s v="Philadelphia"/>
    <s v="Pennsylvania"/>
    <n v="19143"/>
    <s v="East"/>
    <s v="OFF-BI-10002026"/>
    <x v="1"/>
    <x v="8"/>
    <x v="912"/>
    <n v="104.58"/>
    <n v="6"/>
    <n v="40"/>
    <s v="Grande"/>
    <n v="0.7"/>
    <n v="73.205999999999989"/>
    <n v="-73.206000000000003"/>
    <n v="177.786"/>
    <s v="Medio"/>
    <n v="-80.177999999999997"/>
    <n v="-0.76666666666666661"/>
    <n v="-111.55200000000001"/>
    <n v="4"/>
    <n v="4"/>
    <s v="CORRECTO"/>
    <n v="2016"/>
    <n v="0"/>
  </r>
  <r>
    <x v="5869"/>
    <x v="2925"/>
    <d v="2016-11-07T00:00:00"/>
    <d v="2016-11-12T00:00:00"/>
    <s v="Standard Class"/>
    <x v="671"/>
    <s v="Michelle Arnett"/>
    <s v="HOME OFFICE"/>
    <s v="united states"/>
    <s v="Cheyenne"/>
    <s v="Wyoming"/>
    <n v="82001"/>
    <s v="West"/>
    <s v="FUR-CH-10001215"/>
    <x v="0"/>
    <x v="1"/>
    <x v="445"/>
    <n v="1603.136"/>
    <n v="4"/>
    <n v="32"/>
    <s v="Mediano"/>
    <n v="0.2"/>
    <n v="320.62720000000002"/>
    <n v="-320.62720000000002"/>
    <n v="1923.7631999999999"/>
    <s v="Muy Alto"/>
    <n v="100.196"/>
    <n v="6.25E-2"/>
    <n v="-1182.3127999999999"/>
    <n v="5"/>
    <n v="5"/>
    <s v="CORRECTO"/>
    <n v="2016"/>
    <n v="0"/>
  </r>
  <r>
    <x v="5870"/>
    <x v="2926"/>
    <d v="2016-06-14T00:00:00"/>
    <d v="2016-06-14T00:00:00"/>
    <s v="Same Day"/>
    <x v="182"/>
    <s v="Ed Braxton"/>
    <s v="CORPORATE"/>
    <s v="united states"/>
    <s v="Anaheim"/>
    <s v="California"/>
    <n v="92804"/>
    <s v="West"/>
    <s v="FUR-TA-10001771"/>
    <x v="0"/>
    <x v="3"/>
    <x v="1733"/>
    <n v="1293.4880000000001"/>
    <n v="7"/>
    <n v="19"/>
    <s v="Grande"/>
    <n v="0.2"/>
    <n v="258.69760000000002"/>
    <n v="-258.69760000000002"/>
    <n v="1552.1856"/>
    <s v="Muy Alto"/>
    <n v="80.843000000000004"/>
    <n v="6.25E-2"/>
    <n v="-953.94740000000002"/>
    <n v="0"/>
    <n v="0"/>
    <s v="CORRECTO"/>
    <n v="2016"/>
    <n v="0"/>
  </r>
  <r>
    <x v="5871"/>
    <x v="2927"/>
    <d v="2016-09-24T00:00:00"/>
    <d v="2016-09-28T00:00:00"/>
    <s v="Standard Class"/>
    <x v="76"/>
    <s v="Ruben Dartt"/>
    <s v="CONSUMER"/>
    <s v="united states"/>
    <s v="Bloomington"/>
    <s v="Indiana"/>
    <n v="47401"/>
    <s v="Central"/>
    <s v="FUR-FU-10004006"/>
    <x v="0"/>
    <x v="5"/>
    <x v="101"/>
    <n v="127.95"/>
    <n v="3"/>
    <n v="17"/>
    <s v="Mediano"/>
    <n v="0"/>
    <n v="0"/>
    <n v="0"/>
    <n v="127.95"/>
    <s v="Medio"/>
    <n v="21.7515"/>
    <n v="0.16999999999999998"/>
    <n v="-106.1985"/>
    <n v="4"/>
    <n v="4"/>
    <s v="CORRECTO"/>
    <n v="2016"/>
    <n v="0"/>
  </r>
  <r>
    <x v="5872"/>
    <x v="2928"/>
    <d v="2017-03-30T00:00:00"/>
    <d v="2017-04-03T00:00:00"/>
    <s v="Standard Class"/>
    <x v="467"/>
    <s v="Maria Etezadi"/>
    <s v="HOME OFFICE"/>
    <s v="united states"/>
    <s v="Columbus"/>
    <s v="Georgia"/>
    <n v="31907"/>
    <s v="South"/>
    <s v="OFF-ST-10003282"/>
    <x v="1"/>
    <x v="4"/>
    <x v="42"/>
    <n v="59.76"/>
    <n v="1"/>
    <n v="18"/>
    <s v="Pequeño"/>
    <n v="0"/>
    <n v="0"/>
    <n v="0"/>
    <n v="59.76"/>
    <s v="Medio"/>
    <n v="16.732800000000001"/>
    <n v="0.28000000000000003"/>
    <n v="-43.027200000000001"/>
    <n v="4"/>
    <n v="4"/>
    <s v="CORRECTO"/>
    <n v="2017"/>
    <n v="0"/>
  </r>
  <r>
    <x v="5873"/>
    <x v="2929"/>
    <d v="2017-06-04T00:00:00"/>
    <d v="2017-06-04T00:00:00"/>
    <s v="Same Day"/>
    <x v="382"/>
    <s v="Erica Hernandez"/>
    <s v="HOME OFFICE"/>
    <s v="united states"/>
    <s v="Jonesboro"/>
    <s v="Arkansas"/>
    <n v="72401"/>
    <s v="South"/>
    <s v="OFF-BI-10002353"/>
    <x v="1"/>
    <x v="8"/>
    <x v="1077"/>
    <n v="108.08"/>
    <n v="7"/>
    <n v="42"/>
    <s v="Grande"/>
    <n v="0"/>
    <n v="0"/>
    <n v="0"/>
    <n v="108.08"/>
    <s v="Medio"/>
    <n v="54.04"/>
    <n v="0.5"/>
    <n v="-54.04"/>
    <n v="0"/>
    <n v="0"/>
    <s v="CORRECTO"/>
    <n v="2017"/>
    <n v="0"/>
  </r>
  <r>
    <x v="5874"/>
    <x v="2929"/>
    <d v="2017-06-04T00:00:00"/>
    <d v="2017-06-04T00:00:00"/>
    <s v="Same Day"/>
    <x v="382"/>
    <s v="Erica Hernandez"/>
    <s v="HOME OFFICE"/>
    <s v="united states"/>
    <s v="Jonesboro"/>
    <s v="Arkansas"/>
    <n v="72401"/>
    <s v="South"/>
    <s v="OFF-BI-10004141"/>
    <x v="1"/>
    <x v="8"/>
    <x v="1296"/>
    <n v="9.5399999999999991"/>
    <n v="3"/>
    <n v="13"/>
    <s v="Mediano"/>
    <n v="0"/>
    <n v="0"/>
    <n v="0"/>
    <n v="9.5399999999999991"/>
    <s v="Bajo"/>
    <n v="4.3883999999999999"/>
    <n v="0.46"/>
    <n v="-5.1516000000000002"/>
    <n v="0"/>
    <n v="0"/>
    <s v="CORRECTO"/>
    <n v="2017"/>
    <n v="0"/>
  </r>
  <r>
    <x v="5875"/>
    <x v="2930"/>
    <d v="2015-04-07T00:00:00"/>
    <d v="2015-04-09T00:00:00"/>
    <s v="First Class"/>
    <x v="86"/>
    <s v="Frank Merwin"/>
    <s v="HOME OFFICE"/>
    <s v="united states"/>
    <s v="Philadelphia"/>
    <s v="Pennsylvania"/>
    <n v="19140"/>
    <s v="East"/>
    <s v="OFF-AR-10001954"/>
    <x v="1"/>
    <x v="6"/>
    <x v="563"/>
    <n v="11.736000000000001"/>
    <n v="3"/>
    <n v="17"/>
    <s v="Mediano"/>
    <n v="0.2"/>
    <n v="2.3472000000000004"/>
    <n v="-2.3472"/>
    <n v="14.083200000000001"/>
    <s v="Bajo"/>
    <n v="1.0268999999999999"/>
    <n v="8.7499999999999994E-2"/>
    <n v="-8.3619000000000003"/>
    <n v="2"/>
    <n v="2"/>
    <s v="CORRECTO"/>
    <n v="2015"/>
    <n v="0"/>
  </r>
  <r>
    <x v="5876"/>
    <x v="2931"/>
    <d v="2014-05-21T00:00:00"/>
    <d v="2014-05-26T00:00:00"/>
    <s v="Standard Class"/>
    <x v="435"/>
    <s v="Frank Gastineau"/>
    <s v="HOME OFFICE"/>
    <s v="united states"/>
    <s v="Lawrence"/>
    <s v="Massachusetts"/>
    <n v="1841"/>
    <s v="East"/>
    <s v="OFF-BI-10001071"/>
    <x v="1"/>
    <x v="8"/>
    <x v="669"/>
    <n v="447.86"/>
    <n v="7"/>
    <n v="31"/>
    <s v="Grande"/>
    <n v="0"/>
    <n v="0"/>
    <n v="0"/>
    <n v="447.86"/>
    <s v="Alto"/>
    <n v="219.45140000000001"/>
    <n v="0.49"/>
    <n v="-228.40860000000001"/>
    <n v="5"/>
    <n v="5"/>
    <s v="CORRECTO"/>
    <n v="2014"/>
    <n v="0"/>
  </r>
  <r>
    <x v="5877"/>
    <x v="2931"/>
    <d v="2014-05-21T00:00:00"/>
    <d v="2014-05-26T00:00:00"/>
    <s v="Standard Class"/>
    <x v="435"/>
    <s v="Frank Gastineau"/>
    <s v="HOME OFFICE"/>
    <s v="united states"/>
    <s v="Lawrence"/>
    <s v="Massachusetts"/>
    <n v="1841"/>
    <s v="East"/>
    <s v="OFF-PA-10003022"/>
    <x v="1"/>
    <x v="10"/>
    <x v="1653"/>
    <n v="17.940000000000001"/>
    <n v="3"/>
    <n v="15"/>
    <s v="Mediano"/>
    <n v="0"/>
    <n v="0"/>
    <n v="0"/>
    <n v="17.940000000000001"/>
    <s v="Bajo"/>
    <n v="8.7905999999999995"/>
    <n v="0.48999999999999994"/>
    <n v="-9.1494"/>
    <n v="5"/>
    <n v="5"/>
    <s v="CORRECTO"/>
    <n v="2014"/>
    <n v="0"/>
  </r>
  <r>
    <x v="5878"/>
    <x v="2931"/>
    <d v="2014-05-21T00:00:00"/>
    <d v="2014-05-26T00:00:00"/>
    <s v="Standard Class"/>
    <x v="435"/>
    <s v="Frank Gastineau"/>
    <s v="HOME OFFICE"/>
    <s v="united states"/>
    <s v="Lawrence"/>
    <s v="Massachusetts"/>
    <n v="1841"/>
    <s v="East"/>
    <s v="OFF-AP-10001293"/>
    <x v="1"/>
    <x v="9"/>
    <x v="1346"/>
    <n v="245.88"/>
    <n v="6"/>
    <n v="30"/>
    <s v="Grande"/>
    <n v="0"/>
    <n v="0"/>
    <n v="0"/>
    <n v="245.88"/>
    <s v="Alto"/>
    <n v="68.846400000000003"/>
    <n v="0.28000000000000003"/>
    <n v="-177.03360000000001"/>
    <n v="5"/>
    <n v="5"/>
    <s v="CORRECTO"/>
    <n v="2014"/>
    <n v="0"/>
  </r>
  <r>
    <x v="5879"/>
    <x v="2932"/>
    <d v="2016-09-05T00:00:00"/>
    <d v="2016-09-11T00:00:00"/>
    <s v="Standard Class"/>
    <x v="597"/>
    <s v="Mark Van Huff"/>
    <s v="CONSUMER"/>
    <s v="united states"/>
    <s v="New York City"/>
    <s v="New York"/>
    <n v="10011"/>
    <s v="East"/>
    <s v="OFF-PA-10001815"/>
    <x v="1"/>
    <x v="10"/>
    <x v="1402"/>
    <n v="192.16"/>
    <n v="4"/>
    <n v="20"/>
    <s v="Mediano"/>
    <n v="0"/>
    <n v="0"/>
    <n v="0"/>
    <n v="192.16"/>
    <s v="Medio"/>
    <n v="92.236800000000002"/>
    <n v="0.48000000000000004"/>
    <n v="-99.923199999999994"/>
    <n v="6"/>
    <n v="6"/>
    <s v="CORRECTO"/>
    <n v="2016"/>
    <n v="0"/>
  </r>
  <r>
    <x v="5880"/>
    <x v="2933"/>
    <d v="2016-09-18T00:00:00"/>
    <d v="2016-09-22T00:00:00"/>
    <s v="Standard Class"/>
    <x v="478"/>
    <s v="Jane Waco"/>
    <s v="CORPORATE"/>
    <s v="united states"/>
    <s v="San Diego"/>
    <s v="California"/>
    <n v="92105"/>
    <s v="West"/>
    <s v="FUR-CH-10001215"/>
    <x v="0"/>
    <x v="1"/>
    <x v="445"/>
    <n v="801.56799999999998"/>
    <n v="2"/>
    <n v="32"/>
    <s v="Pequeño"/>
    <n v="0.2"/>
    <n v="160.31360000000001"/>
    <n v="-160.31360000000001"/>
    <n v="961.88159999999993"/>
    <s v="Muy Alto"/>
    <n v="50.097999999999999"/>
    <n v="6.25E-2"/>
    <n v="-591.15639999999996"/>
    <n v="4"/>
    <n v="4"/>
    <s v="CORRECTO"/>
    <n v="2016"/>
    <n v="0"/>
  </r>
  <r>
    <x v="5881"/>
    <x v="2933"/>
    <d v="2016-09-18T00:00:00"/>
    <d v="2016-09-22T00:00:00"/>
    <s v="Standard Class"/>
    <x v="478"/>
    <s v="Jane Waco"/>
    <s v="CORPORATE"/>
    <s v="united states"/>
    <s v="San Diego"/>
    <s v="California"/>
    <n v="92105"/>
    <s v="West"/>
    <s v="OFF-PA-10000100"/>
    <x v="1"/>
    <x v="10"/>
    <x v="833"/>
    <n v="368.91"/>
    <n v="9"/>
    <n v="45"/>
    <s v="Grande"/>
    <n v="0"/>
    <n v="0"/>
    <n v="0"/>
    <n v="368.91"/>
    <s v="Alto"/>
    <n v="180.76589999999999"/>
    <n v="0.48999999999999994"/>
    <n v="-188.14410000000001"/>
    <n v="4"/>
    <n v="4"/>
    <s v="CORRECTO"/>
    <n v="2016"/>
    <n v="0"/>
  </r>
  <r>
    <x v="5882"/>
    <x v="2933"/>
    <d v="2016-09-18T00:00:00"/>
    <d v="2016-09-22T00:00:00"/>
    <s v="Standard Class"/>
    <x v="478"/>
    <s v="Jane Waco"/>
    <s v="CORPORATE"/>
    <s v="united states"/>
    <s v="San Diego"/>
    <s v="California"/>
    <n v="92105"/>
    <s v="West"/>
    <s v="FUR-CH-10002880"/>
    <x v="0"/>
    <x v="1"/>
    <x v="809"/>
    <n v="885.52800000000002"/>
    <n v="9"/>
    <n v="54"/>
    <s v="Grande"/>
    <n v="0.2"/>
    <n v="177.10560000000001"/>
    <n v="-177.10560000000001"/>
    <n v="1062.6336000000001"/>
    <s v="Muy Alto"/>
    <n v="-99.621899999999997"/>
    <n v="-0.11249999999999999"/>
    <n v="-808.04430000000002"/>
    <n v="4"/>
    <n v="4"/>
    <s v="CORRECTO"/>
    <n v="2016"/>
    <n v="0"/>
  </r>
  <r>
    <x v="5883"/>
    <x v="2934"/>
    <d v="2016-03-13T00:00:00"/>
    <d v="2016-03-15T00:00:00"/>
    <s v="Second Class"/>
    <x v="553"/>
    <s v="Edward Hooks"/>
    <s v="CORPORATE"/>
    <s v="united states"/>
    <s v="San Francisco"/>
    <s v="California"/>
    <n v="94109"/>
    <s v="West"/>
    <s v="FUR-FU-10004712"/>
    <x v="0"/>
    <x v="5"/>
    <x v="376"/>
    <n v="28.28"/>
    <n v="2"/>
    <n v="6"/>
    <s v="Pequeño"/>
    <n v="0"/>
    <n v="0"/>
    <n v="0"/>
    <n v="28.28"/>
    <s v="Bajo"/>
    <n v="7.3528000000000002"/>
    <n v="0.26"/>
    <n v="-20.927199999999999"/>
    <n v="2"/>
    <n v="2"/>
    <s v="CORRECTO"/>
    <n v="2016"/>
    <n v="0"/>
  </r>
  <r>
    <x v="5884"/>
    <x v="2934"/>
    <d v="2016-03-13T00:00:00"/>
    <d v="2016-03-15T00:00:00"/>
    <s v="Second Class"/>
    <x v="553"/>
    <s v="Edward Hooks"/>
    <s v="CORPORATE"/>
    <s v="united states"/>
    <s v="San Francisco"/>
    <s v="California"/>
    <n v="94109"/>
    <s v="West"/>
    <s v="OFF-SU-10000151"/>
    <x v="1"/>
    <x v="14"/>
    <x v="1345"/>
    <n v="4912.59"/>
    <n v="3"/>
    <n v="11"/>
    <s v="Mediano"/>
    <n v="0"/>
    <n v="0"/>
    <n v="0"/>
    <n v="4912.59"/>
    <s v="Muy Alto"/>
    <n v="196.50360000000001"/>
    <n v="0.04"/>
    <n v="-4716.0864000000001"/>
    <n v="2"/>
    <n v="2"/>
    <s v="CORRECTO"/>
    <n v="2016"/>
    <n v="0"/>
  </r>
  <r>
    <x v="5885"/>
    <x v="2935"/>
    <d v="2014-10-16T00:00:00"/>
    <d v="2014-10-17T00:00:00"/>
    <s v="Same Day"/>
    <x v="201"/>
    <s v="Lynn Smith"/>
    <s v="CONSUMER"/>
    <s v="united states"/>
    <s v="San Francisco"/>
    <s v="California"/>
    <n v="94110"/>
    <s v="West"/>
    <s v="OFF-BI-10000136"/>
    <x v="1"/>
    <x v="8"/>
    <x v="945"/>
    <n v="14.352"/>
    <n v="3"/>
    <n v="12"/>
    <s v="Mediano"/>
    <n v="0.2"/>
    <n v="2.8704000000000001"/>
    <n v="-2.8704000000000001"/>
    <n v="17.2224"/>
    <s v="Bajo"/>
    <n v="5.0232000000000001"/>
    <n v="0.35"/>
    <n v="-6.4584000000000001"/>
    <n v="1"/>
    <n v="1"/>
    <s v="CORRECTO"/>
    <n v="2014"/>
    <n v="0"/>
  </r>
  <r>
    <x v="5886"/>
    <x v="2935"/>
    <d v="2014-10-16T00:00:00"/>
    <d v="2014-10-17T00:00:00"/>
    <s v="Same Day"/>
    <x v="201"/>
    <s v="Lynn Smith"/>
    <s v="CONSUMER"/>
    <s v="united states"/>
    <s v="San Francisco"/>
    <s v="California"/>
    <n v="94110"/>
    <s v="West"/>
    <s v="TEC-AC-10003610"/>
    <x v="2"/>
    <x v="11"/>
    <x v="603"/>
    <n v="179.97"/>
    <n v="3"/>
    <n v="20"/>
    <s v="Mediano"/>
    <n v="0"/>
    <n v="0"/>
    <n v="0"/>
    <n v="179.97"/>
    <s v="Medio"/>
    <n v="86.385599999999997"/>
    <n v="0.48"/>
    <n v="-93.584400000000002"/>
    <n v="1"/>
    <n v="1"/>
    <s v="CORRECTO"/>
    <n v="2014"/>
    <n v="0"/>
  </r>
  <r>
    <x v="5887"/>
    <x v="2936"/>
    <d v="2017-10-08T00:00:00"/>
    <d v="2017-10-11T00:00:00"/>
    <s v="First Class"/>
    <x v="771"/>
    <s v="Barry Pond"/>
    <s v="CORPORATE"/>
    <s v="united states"/>
    <s v="Cranston"/>
    <s v="Rhode Island"/>
    <n v="2920"/>
    <s v="East"/>
    <s v="OFF-ST-10001837"/>
    <x v="1"/>
    <x v="4"/>
    <x v="1340"/>
    <n v="42.76"/>
    <n v="1"/>
    <n v="31"/>
    <s v="Pequeño"/>
    <n v="0"/>
    <n v="0"/>
    <n v="0"/>
    <n v="42.76"/>
    <s v="Bajo"/>
    <n v="11.117599999999999"/>
    <n v="0.26"/>
    <n v="-31.642399999999999"/>
    <n v="3"/>
    <n v="3"/>
    <s v="CORRECTO"/>
    <n v="2017"/>
    <n v="0"/>
  </r>
  <r>
    <x v="5888"/>
    <x v="2937"/>
    <d v="2015-05-07T00:00:00"/>
    <d v="2015-05-12T00:00:00"/>
    <s v="Standard Class"/>
    <x v="417"/>
    <s v="Chris Cortes"/>
    <s v="CONSUMER"/>
    <s v="united states"/>
    <s v="Owensboro"/>
    <s v="Kentucky"/>
    <n v="42301"/>
    <s v="South"/>
    <s v="OFF-PA-10001952"/>
    <x v="1"/>
    <x v="10"/>
    <x v="1756"/>
    <n v="45.68"/>
    <n v="2"/>
    <n v="4"/>
    <s v="Pequeño"/>
    <n v="0"/>
    <n v="0"/>
    <n v="0"/>
    <n v="45.68"/>
    <s v="Bajo"/>
    <n v="21.012799999999999"/>
    <n v="0.45999999999999996"/>
    <n v="-24.667200000000001"/>
    <n v="5"/>
    <n v="5"/>
    <s v="CORRECTO"/>
    <n v="2015"/>
    <n v="0"/>
  </r>
  <r>
    <x v="5889"/>
    <x v="2938"/>
    <d v="2016-04-14T00:00:00"/>
    <d v="2016-04-17T00:00:00"/>
    <s v="First Class"/>
    <x v="758"/>
    <s v="Jill Matthias"/>
    <s v="CONSUMER"/>
    <s v="united states"/>
    <s v="Baltimore"/>
    <s v="Maryland"/>
    <n v="21215"/>
    <s v="East"/>
    <s v="OFF-BI-10002414"/>
    <x v="1"/>
    <x v="8"/>
    <x v="1085"/>
    <n v="25.06"/>
    <n v="2"/>
    <n v="12"/>
    <s v="Pequeño"/>
    <n v="0"/>
    <n v="0"/>
    <n v="0"/>
    <n v="25.06"/>
    <s v="Bajo"/>
    <n v="11.7782"/>
    <n v="0.47000000000000003"/>
    <n v="-13.2818"/>
    <n v="3"/>
    <n v="3"/>
    <s v="CORRECTO"/>
    <n v="2016"/>
    <n v="0"/>
  </r>
  <r>
    <x v="5890"/>
    <x v="2939"/>
    <d v="2016-11-21T00:00:00"/>
    <d v="2016-11-26T00:00:00"/>
    <s v="Standard Class"/>
    <x v="742"/>
    <s v="Roger Demir"/>
    <s v="CONSUMER"/>
    <s v="united states"/>
    <s v="Chicago"/>
    <s v="Illinois"/>
    <n v="60610"/>
    <s v="Central"/>
    <s v="OFF-PA-10001790"/>
    <x v="1"/>
    <x v="10"/>
    <x v="694"/>
    <n v="38.432000000000002"/>
    <n v="1"/>
    <n v="14"/>
    <s v="Pequeño"/>
    <n v="0.2"/>
    <n v="7.6864000000000008"/>
    <n v="-7.6863999999999999"/>
    <n v="46.118400000000001"/>
    <s v="Bajo"/>
    <n v="13.4512"/>
    <n v="0.35"/>
    <n v="-17.2944"/>
    <n v="5"/>
    <n v="5"/>
    <s v="CORRECTO"/>
    <n v="2016"/>
    <n v="0"/>
  </r>
  <r>
    <x v="5891"/>
    <x v="2939"/>
    <d v="2016-11-21T00:00:00"/>
    <d v="2016-11-26T00:00:00"/>
    <s v="Standard Class"/>
    <x v="742"/>
    <s v="Roger Demir"/>
    <s v="CONSUMER"/>
    <s v="united states"/>
    <s v="Chicago"/>
    <s v="Illinois"/>
    <n v="60610"/>
    <s v="Central"/>
    <s v="OFF-ST-10001590"/>
    <x v="1"/>
    <x v="4"/>
    <x v="147"/>
    <n v="21.568000000000001"/>
    <n v="2"/>
    <n v="40"/>
    <s v="Pequeño"/>
    <n v="0.2"/>
    <n v="4.3136000000000001"/>
    <n v="-4.3136000000000001"/>
    <n v="25.881600000000002"/>
    <s v="Bajo"/>
    <n v="1.6175999999999999"/>
    <n v="7.4999999999999997E-2"/>
    <n v="-15.636799999999999"/>
    <n v="5"/>
    <n v="5"/>
    <s v="CORRECTO"/>
    <n v="2016"/>
    <n v="0"/>
  </r>
  <r>
    <x v="5892"/>
    <x v="2939"/>
    <d v="2016-11-21T00:00:00"/>
    <d v="2016-11-26T00:00:00"/>
    <s v="Standard Class"/>
    <x v="742"/>
    <s v="Roger Demir"/>
    <s v="CONSUMER"/>
    <s v="united states"/>
    <s v="Chicago"/>
    <s v="Illinois"/>
    <n v="60610"/>
    <s v="Central"/>
    <s v="TEC-AC-10003657"/>
    <x v="2"/>
    <x v="11"/>
    <x v="152"/>
    <n v="81.575999999999993"/>
    <n v="3"/>
    <n v="13"/>
    <s v="Mediano"/>
    <n v="0.2"/>
    <n v="16.315200000000001"/>
    <n v="-16.315200000000001"/>
    <n v="97.891199999999998"/>
    <s v="Medio"/>
    <n v="2.0394000000000001"/>
    <n v="2.5000000000000005E-2"/>
    <n v="-63.221400000000003"/>
    <n v="5"/>
    <n v="5"/>
    <s v="CORRECTO"/>
    <n v="2016"/>
    <n v="0"/>
  </r>
  <r>
    <x v="5893"/>
    <x v="2940"/>
    <d v="2017-09-10T00:00:00"/>
    <d v="2017-09-14T00:00:00"/>
    <s v="Standard Class"/>
    <x v="757"/>
    <s v="Shahid Shariari"/>
    <s v="CONSUMER"/>
    <s v="united states"/>
    <s v="Atlanta"/>
    <s v="Georgia"/>
    <n v="30318"/>
    <s v="South"/>
    <s v="OFF-BI-10004876"/>
    <x v="1"/>
    <x v="8"/>
    <x v="986"/>
    <n v="2.78"/>
    <n v="1"/>
    <n v="8"/>
    <s v="Pequeño"/>
    <n v="0"/>
    <n v="0"/>
    <n v="0"/>
    <n v="2.78"/>
    <s v="Bajo"/>
    <n v="1.3622000000000001"/>
    <n v="0.49000000000000005"/>
    <n v="-1.4177999999999999"/>
    <n v="4"/>
    <n v="4"/>
    <s v="CORRECTO"/>
    <n v="2017"/>
    <n v="0"/>
  </r>
  <r>
    <x v="5894"/>
    <x v="2941"/>
    <d v="2017-09-09T00:00:00"/>
    <d v="2017-09-14T00:00:00"/>
    <s v="Standard Class"/>
    <x v="470"/>
    <s v="Keith Dawkins"/>
    <s v="CORPORATE"/>
    <s v="united states"/>
    <s v="Los Angeles"/>
    <s v="California"/>
    <n v="90036"/>
    <s v="West"/>
    <s v="OFF-ST-10003123"/>
    <x v="1"/>
    <x v="4"/>
    <x v="1277"/>
    <n v="99.87"/>
    <n v="3"/>
    <n v="26"/>
    <s v="Mediano"/>
    <n v="0"/>
    <n v="0"/>
    <n v="0"/>
    <n v="99.87"/>
    <s v="Medio"/>
    <n v="23.968800000000002"/>
    <n v="0.24000000000000002"/>
    <n v="-75.901200000000003"/>
    <n v="5"/>
    <n v="5"/>
    <s v="CORRECTO"/>
    <n v="2017"/>
    <n v="0"/>
  </r>
  <r>
    <x v="5895"/>
    <x v="2942"/>
    <d v="2014-11-01T00:00:00"/>
    <d v="2014-11-08T00:00:00"/>
    <s v="Standard Class"/>
    <x v="484"/>
    <s v="Paul Lucas"/>
    <s v="HOME OFFICE"/>
    <s v="united states"/>
    <s v="Los Angeles"/>
    <s v="California"/>
    <n v="90049"/>
    <s v="West"/>
    <s v="OFF-LA-10003498"/>
    <x v="1"/>
    <x v="2"/>
    <x v="1749"/>
    <n v="44.4"/>
    <n v="3"/>
    <n v="18"/>
    <s v="Mediano"/>
    <n v="0"/>
    <n v="0"/>
    <n v="0"/>
    <n v="44.4"/>
    <s v="Bajo"/>
    <n v="22.2"/>
    <n v="0.5"/>
    <n v="-22.2"/>
    <n v="7"/>
    <n v="7"/>
    <s v="CORRECTO"/>
    <n v="2014"/>
    <n v="0"/>
  </r>
  <r>
    <x v="5896"/>
    <x v="2942"/>
    <d v="2014-11-01T00:00:00"/>
    <d v="2014-11-08T00:00:00"/>
    <s v="Standard Class"/>
    <x v="484"/>
    <s v="Paul Lucas"/>
    <s v="HOME OFFICE"/>
    <s v="united states"/>
    <s v="Los Angeles"/>
    <s v="California"/>
    <n v="90049"/>
    <s v="West"/>
    <s v="OFF-PA-10004947"/>
    <x v="1"/>
    <x v="10"/>
    <x v="33"/>
    <n v="21.4"/>
    <n v="5"/>
    <n v="150"/>
    <s v="Grande"/>
    <n v="0"/>
    <n v="0"/>
    <n v="0"/>
    <n v="21.4"/>
    <s v="Bajo"/>
    <n v="9.6300000000000008"/>
    <n v="0.45000000000000007"/>
    <n v="-11.77"/>
    <n v="7"/>
    <n v="7"/>
    <s v="CORRECTO"/>
    <n v="2014"/>
    <n v="0"/>
  </r>
  <r>
    <x v="5897"/>
    <x v="2943"/>
    <d v="2016-04-03T00:00:00"/>
    <d v="2016-04-09T00:00:00"/>
    <s v="Standard Class"/>
    <x v="9"/>
    <s v="Zuschuss Donatelli"/>
    <s v="CONSUMER"/>
    <s v="united states"/>
    <s v="Richmond"/>
    <s v="Indiana"/>
    <n v="47374"/>
    <s v="Central"/>
    <s v="FUR-FU-10003799"/>
    <x v="0"/>
    <x v="5"/>
    <x v="90"/>
    <n v="71.12"/>
    <n v="4"/>
    <n v="20"/>
    <s v="Mediano"/>
    <n v="0"/>
    <n v="0"/>
    <n v="0"/>
    <n v="71.12"/>
    <s v="Medio"/>
    <n v="22.0472"/>
    <n v="0.31"/>
    <n v="-49.072800000000001"/>
    <n v="6"/>
    <n v="6"/>
    <s v="CORRECTO"/>
    <n v="2016"/>
    <n v="0"/>
  </r>
  <r>
    <x v="5898"/>
    <x v="2943"/>
    <d v="2016-04-03T00:00:00"/>
    <d v="2016-04-09T00:00:00"/>
    <s v="Standard Class"/>
    <x v="9"/>
    <s v="Zuschuss Donatelli"/>
    <s v="CONSUMER"/>
    <s v="united states"/>
    <s v="Richmond"/>
    <s v="Indiana"/>
    <n v="47374"/>
    <s v="Central"/>
    <s v="TEC-PH-10000673"/>
    <x v="2"/>
    <x v="7"/>
    <x v="1405"/>
    <n v="259.95999999999998"/>
    <n v="4"/>
    <n v="25"/>
    <s v="Mediano"/>
    <n v="0"/>
    <n v="0"/>
    <n v="0"/>
    <n v="259.95999999999998"/>
    <s v="Alto"/>
    <n v="124.7808"/>
    <n v="0.48000000000000004"/>
    <n v="-135.17920000000001"/>
    <n v="6"/>
    <n v="6"/>
    <s v="CORRECTO"/>
    <n v="2016"/>
    <n v="0"/>
  </r>
  <r>
    <x v="5899"/>
    <x v="2944"/>
    <d v="2017-01-12T00:00:00"/>
    <d v="2017-01-16T00:00:00"/>
    <s v="Standard Class"/>
    <x v="322"/>
    <s v="Linda Southworth"/>
    <s v="CORPORATE"/>
    <s v="united states"/>
    <s v="San Francisco"/>
    <s v="California"/>
    <n v="94110"/>
    <s v="West"/>
    <s v="OFF-EN-10002621"/>
    <x v="1"/>
    <x v="12"/>
    <x v="153"/>
    <n v="9.7799999999999994"/>
    <n v="1"/>
    <n v="170"/>
    <s v="Pequeño"/>
    <n v="0"/>
    <n v="0"/>
    <n v="0"/>
    <n v="9.7799999999999994"/>
    <s v="Bajo"/>
    <n v="4.8899999999999997"/>
    <n v="0.5"/>
    <n v="-4.8899999999999997"/>
    <n v="4"/>
    <n v="4"/>
    <s v="CORRECTO"/>
    <n v="2017"/>
    <n v="0"/>
  </r>
  <r>
    <x v="5900"/>
    <x v="2945"/>
    <d v="2015-11-20T00:00:00"/>
    <d v="2015-11-24T00:00:00"/>
    <s v="Standard Class"/>
    <x v="583"/>
    <s v="Patrick Bzostek"/>
    <s v="HOME OFFICE"/>
    <s v="united states"/>
    <s v="San Francisco"/>
    <s v="California"/>
    <n v="94122"/>
    <s v="West"/>
    <s v="OFF-BI-10004528"/>
    <x v="1"/>
    <x v="8"/>
    <x v="473"/>
    <n v="24.192"/>
    <n v="9"/>
    <n v="15"/>
    <s v="Grande"/>
    <n v="0.2"/>
    <n v="4.8384"/>
    <n v="-4.8384"/>
    <n v="29.0304"/>
    <s v="Bajo"/>
    <n v="7.56"/>
    <n v="0.3125"/>
    <n v="-11.7936"/>
    <n v="4"/>
    <n v="4"/>
    <s v="CORRECTO"/>
    <n v="2015"/>
    <n v="0"/>
  </r>
  <r>
    <x v="5901"/>
    <x v="2946"/>
    <d v="2016-11-27T00:00:00"/>
    <d v="2016-12-02T00:00:00"/>
    <s v="Standard Class"/>
    <x v="331"/>
    <s v="Pamela Coakley"/>
    <s v="CORPORATE"/>
    <s v="united states"/>
    <s v="Westfield"/>
    <s v="New Jersey"/>
    <n v="7090"/>
    <s v="East"/>
    <s v="FUR-FU-10001889"/>
    <x v="0"/>
    <x v="5"/>
    <x v="1158"/>
    <n v="31.56"/>
    <n v="3"/>
    <n v="27"/>
    <s v="Mediano"/>
    <n v="0"/>
    <n v="0"/>
    <n v="0"/>
    <n v="31.56"/>
    <s v="Bajo"/>
    <n v="10.4148"/>
    <n v="0.33"/>
    <n v="-21.145199999999999"/>
    <n v="5"/>
    <n v="5"/>
    <s v="CORRECTO"/>
    <n v="2016"/>
    <n v="0"/>
  </r>
  <r>
    <x v="5902"/>
    <x v="2947"/>
    <d v="2017-11-06T00:00:00"/>
    <d v="2017-11-06T00:00:00"/>
    <s v="Same Day"/>
    <x v="86"/>
    <s v="Frank Merwin"/>
    <s v="HOME OFFICE"/>
    <s v="united states"/>
    <s v="San Francisco"/>
    <s v="California"/>
    <n v="94122"/>
    <s v="West"/>
    <s v="OFF-PA-10000157"/>
    <x v="1"/>
    <x v="10"/>
    <x v="369"/>
    <n v="59.94"/>
    <n v="3"/>
    <n v="39"/>
    <s v="Mediano"/>
    <n v="0"/>
    <n v="0"/>
    <n v="0"/>
    <n v="59.94"/>
    <s v="Medio"/>
    <n v="28.171800000000001"/>
    <n v="0.47000000000000003"/>
    <n v="-31.7682"/>
    <n v="0"/>
    <n v="0"/>
    <s v="CORRECTO"/>
    <n v="2017"/>
    <n v="0"/>
  </r>
  <r>
    <x v="5903"/>
    <x v="2947"/>
    <d v="2017-11-06T00:00:00"/>
    <d v="2017-11-06T00:00:00"/>
    <s v="Same Day"/>
    <x v="86"/>
    <s v="Frank Merwin"/>
    <s v="HOME OFFICE"/>
    <s v="united states"/>
    <s v="San Francisco"/>
    <s v="California"/>
    <n v="94122"/>
    <s v="West"/>
    <s v="OFF-PA-10002764"/>
    <x v="1"/>
    <x v="10"/>
    <x v="33"/>
    <n v="45.36"/>
    <n v="4"/>
    <n v="150"/>
    <s v="Mediano"/>
    <n v="0"/>
    <n v="0"/>
    <n v="0"/>
    <n v="45.36"/>
    <s v="Bajo"/>
    <n v="22.226400000000002"/>
    <n v="0.49000000000000005"/>
    <n v="-23.133600000000001"/>
    <n v="0"/>
    <n v="0"/>
    <s v="CORRECTO"/>
    <n v="2017"/>
    <n v="0"/>
  </r>
  <r>
    <x v="5904"/>
    <x v="2947"/>
    <d v="2017-11-06T00:00:00"/>
    <d v="2017-11-06T00:00:00"/>
    <s v="Same Day"/>
    <x v="86"/>
    <s v="Frank Merwin"/>
    <s v="HOME OFFICE"/>
    <s v="united states"/>
    <s v="San Francisco"/>
    <s v="California"/>
    <n v="94122"/>
    <s v="West"/>
    <s v="OFF-PA-10000143"/>
    <x v="1"/>
    <x v="10"/>
    <x v="1701"/>
    <n v="26.4"/>
    <n v="5"/>
    <n v="29"/>
    <s v="Grande"/>
    <n v="0"/>
    <n v="0"/>
    <n v="0"/>
    <n v="26.4"/>
    <s v="Bajo"/>
    <n v="12.672000000000001"/>
    <n v="0.48000000000000004"/>
    <n v="-13.728"/>
    <n v="0"/>
    <n v="0"/>
    <s v="CORRECTO"/>
    <n v="2017"/>
    <n v="0"/>
  </r>
  <r>
    <x v="5905"/>
    <x v="2947"/>
    <d v="2017-11-06T00:00:00"/>
    <d v="2017-11-06T00:00:00"/>
    <s v="Same Day"/>
    <x v="86"/>
    <s v="Frank Merwin"/>
    <s v="HOME OFFICE"/>
    <s v="united states"/>
    <s v="San Francisco"/>
    <s v="California"/>
    <n v="94122"/>
    <s v="West"/>
    <s v="OFF-LA-10000414"/>
    <x v="1"/>
    <x v="2"/>
    <x v="1643"/>
    <n v="41.4"/>
    <n v="4"/>
    <n v="15"/>
    <s v="Mediano"/>
    <n v="0"/>
    <n v="0"/>
    <n v="0"/>
    <n v="41.4"/>
    <s v="Bajo"/>
    <n v="19.872"/>
    <n v="0.48000000000000004"/>
    <n v="-21.527999999999999"/>
    <n v="0"/>
    <n v="0"/>
    <s v="CORRECTO"/>
    <n v="2017"/>
    <n v="0"/>
  </r>
  <r>
    <x v="5906"/>
    <x v="2947"/>
    <d v="2017-11-06T00:00:00"/>
    <d v="2017-11-06T00:00:00"/>
    <s v="Same Day"/>
    <x v="86"/>
    <s v="Frank Merwin"/>
    <s v="HOME OFFICE"/>
    <s v="united states"/>
    <s v="San Francisco"/>
    <s v="California"/>
    <n v="94122"/>
    <s v="West"/>
    <s v="TEC-AC-10003441"/>
    <x v="2"/>
    <x v="11"/>
    <x v="658"/>
    <n v="16.95"/>
    <n v="1"/>
    <n v="22"/>
    <s v="Pequeño"/>
    <n v="0"/>
    <n v="0"/>
    <n v="0"/>
    <n v="16.95"/>
    <s v="Bajo"/>
    <n v="1.0169999999999999"/>
    <n v="0.06"/>
    <n v="-15.933"/>
    <n v="0"/>
    <n v="0"/>
    <s v="CORRECTO"/>
    <n v="2017"/>
    <n v="0"/>
  </r>
  <r>
    <x v="5907"/>
    <x v="2948"/>
    <d v="2016-12-02T00:00:00"/>
    <d v="2016-12-07T00:00:00"/>
    <s v="Standard Class"/>
    <x v="470"/>
    <s v="Keith Dawkins"/>
    <s v="CORPORATE"/>
    <s v="united states"/>
    <s v="San Jose"/>
    <s v="California"/>
    <n v="95123"/>
    <s v="West"/>
    <s v="OFF-BI-10002353"/>
    <x v="1"/>
    <x v="8"/>
    <x v="1077"/>
    <n v="24.704000000000001"/>
    <n v="2"/>
    <n v="42"/>
    <s v="Pequeño"/>
    <n v="0.2"/>
    <n v="4.9408000000000003"/>
    <n v="-4.9408000000000003"/>
    <n v="29.6448"/>
    <s v="Bajo"/>
    <n v="9.2639999999999993"/>
    <n v="0.37499999999999994"/>
    <n v="-10.4992"/>
    <n v="5"/>
    <n v="5"/>
    <s v="CORRECTO"/>
    <n v="2016"/>
    <n v="0"/>
  </r>
  <r>
    <x v="5908"/>
    <x v="2948"/>
    <d v="2016-12-02T00:00:00"/>
    <d v="2016-12-07T00:00:00"/>
    <s v="Standard Class"/>
    <x v="470"/>
    <s v="Keith Dawkins"/>
    <s v="CORPORATE"/>
    <s v="united states"/>
    <s v="San Jose"/>
    <s v="California"/>
    <n v="95123"/>
    <s v="West"/>
    <s v="OFF-AP-10001303"/>
    <x v="1"/>
    <x v="9"/>
    <x v="934"/>
    <n v="59.7"/>
    <n v="3"/>
    <n v="9"/>
    <s v="Mediano"/>
    <n v="0"/>
    <n v="0"/>
    <n v="0"/>
    <n v="59.7"/>
    <s v="Medio"/>
    <n v="26.864999999999998"/>
    <n v="0.44999999999999996"/>
    <n v="-32.835000000000001"/>
    <n v="5"/>
    <n v="5"/>
    <s v="CORRECTO"/>
    <n v="2016"/>
    <n v="0"/>
  </r>
  <r>
    <x v="5909"/>
    <x v="2948"/>
    <d v="2016-12-02T00:00:00"/>
    <d v="2016-12-07T00:00:00"/>
    <s v="Standard Class"/>
    <x v="470"/>
    <s v="Keith Dawkins"/>
    <s v="CORPORATE"/>
    <s v="united states"/>
    <s v="San Jose"/>
    <s v="California"/>
    <n v="95123"/>
    <s v="West"/>
    <s v="FUR-FU-10003026"/>
    <x v="0"/>
    <x v="5"/>
    <x v="1564"/>
    <n v="14.52"/>
    <n v="3"/>
    <n v="9"/>
    <s v="Mediano"/>
    <n v="0"/>
    <n v="0"/>
    <n v="0"/>
    <n v="14.52"/>
    <s v="Bajo"/>
    <n v="5.6627999999999998"/>
    <n v="0.39"/>
    <n v="-8.8572000000000006"/>
    <n v="5"/>
    <n v="5"/>
    <s v="CORRECTO"/>
    <n v="2016"/>
    <n v="0"/>
  </r>
  <r>
    <x v="5910"/>
    <x v="2948"/>
    <d v="2016-12-02T00:00:00"/>
    <d v="2016-12-07T00:00:00"/>
    <s v="Standard Class"/>
    <x v="470"/>
    <s v="Keith Dawkins"/>
    <s v="CORPORATE"/>
    <s v="united states"/>
    <s v="San Jose"/>
    <s v="California"/>
    <n v="95123"/>
    <s v="West"/>
    <s v="OFF-BI-10000632"/>
    <x v="1"/>
    <x v="8"/>
    <x v="1297"/>
    <n v="104.184"/>
    <n v="3"/>
    <n v="38"/>
    <s v="Mediano"/>
    <n v="0.2"/>
    <n v="20.8368"/>
    <n v="-20.8368"/>
    <n v="125.02079999999999"/>
    <s v="Medio"/>
    <n v="33.8598"/>
    <n v="0.32500000000000001"/>
    <n v="-49.487400000000001"/>
    <n v="5"/>
    <n v="5"/>
    <s v="CORRECTO"/>
    <n v="2016"/>
    <n v="0"/>
  </r>
  <r>
    <x v="5911"/>
    <x v="2949"/>
    <d v="2016-12-17T00:00:00"/>
    <d v="2016-12-22T00:00:00"/>
    <s v="Standard Class"/>
    <x v="649"/>
    <s v="Steve Carroll"/>
    <s v="HOME OFFICE"/>
    <s v="united states"/>
    <s v="Seattle"/>
    <s v="Washington"/>
    <n v="98115"/>
    <s v="West"/>
    <s v="OFF-ST-10001328"/>
    <x v="1"/>
    <x v="4"/>
    <x v="178"/>
    <n v="46.53"/>
    <n v="3"/>
    <n v="31"/>
    <s v="Mediano"/>
    <n v="0"/>
    <n v="0"/>
    <n v="0"/>
    <n v="46.53"/>
    <s v="Bajo"/>
    <n v="13.0284"/>
    <n v="0.27999999999999997"/>
    <n v="-33.501600000000003"/>
    <n v="5"/>
    <n v="5"/>
    <s v="CORRECTO"/>
    <n v="2016"/>
    <n v="0"/>
  </r>
  <r>
    <x v="5912"/>
    <x v="2950"/>
    <d v="2014-08-24T00:00:00"/>
    <d v="2014-08-26T00:00:00"/>
    <s v="Second Class"/>
    <x v="61"/>
    <s v="Dorothy Wardle"/>
    <s v="CORPORATE"/>
    <s v="united states"/>
    <s v="Owensboro"/>
    <s v="Kentucky"/>
    <n v="42301"/>
    <s v="South"/>
    <s v="OFF-SU-10004661"/>
    <x v="1"/>
    <x v="14"/>
    <x v="1757"/>
    <n v="25.5"/>
    <n v="3"/>
    <n v="13"/>
    <s v="Mediano"/>
    <n v="0"/>
    <n v="0"/>
    <n v="0"/>
    <n v="25.5"/>
    <s v="Bajo"/>
    <n v="6.63"/>
    <n v="0.26"/>
    <n v="-18.87"/>
    <n v="2"/>
    <n v="2"/>
    <s v="CORRECTO"/>
    <n v="2014"/>
    <n v="0"/>
  </r>
  <r>
    <x v="5913"/>
    <x v="2951"/>
    <d v="2015-09-17T00:00:00"/>
    <d v="2015-09-23T00:00:00"/>
    <s v="Standard Class"/>
    <x v="724"/>
    <s v="Peter Fuller"/>
    <s v="CONSUMER"/>
    <s v="united states"/>
    <s v="New York City"/>
    <s v="New York"/>
    <n v="10035"/>
    <s v="East"/>
    <s v="OFF-ST-10000617"/>
    <x v="1"/>
    <x v="4"/>
    <x v="384"/>
    <n v="14.9"/>
    <n v="5"/>
    <n v="24"/>
    <s v="Grande"/>
    <n v="0"/>
    <n v="0"/>
    <n v="0"/>
    <n v="14.9"/>
    <s v="Bajo"/>
    <n v="1.0429999999999999"/>
    <n v="6.9999999999999993E-2"/>
    <n v="-13.856999999999999"/>
    <n v="6"/>
    <n v="6"/>
    <s v="CORRECTO"/>
    <n v="2015"/>
    <n v="0"/>
  </r>
  <r>
    <x v="5914"/>
    <x v="2951"/>
    <d v="2015-09-17T00:00:00"/>
    <d v="2015-09-23T00:00:00"/>
    <s v="Standard Class"/>
    <x v="724"/>
    <s v="Peter Fuller"/>
    <s v="CONSUMER"/>
    <s v="united states"/>
    <s v="New York City"/>
    <s v="New York"/>
    <n v="10035"/>
    <s v="East"/>
    <s v="OFF-LA-10002762"/>
    <x v="1"/>
    <x v="2"/>
    <x v="49"/>
    <n v="87.71"/>
    <n v="7"/>
    <n v="51"/>
    <s v="Grande"/>
    <n v="0"/>
    <n v="0"/>
    <n v="0"/>
    <n v="87.71"/>
    <s v="Medio"/>
    <n v="41.223700000000001"/>
    <n v="0.47000000000000003"/>
    <n v="-46.4863"/>
    <n v="6"/>
    <n v="6"/>
    <s v="CORRECTO"/>
    <n v="2015"/>
    <n v="0"/>
  </r>
  <r>
    <x v="5915"/>
    <x v="2951"/>
    <d v="2015-09-17T00:00:00"/>
    <d v="2015-09-23T00:00:00"/>
    <s v="Standard Class"/>
    <x v="724"/>
    <s v="Peter Fuller"/>
    <s v="CONSUMER"/>
    <s v="united states"/>
    <s v="New York City"/>
    <s v="New York"/>
    <n v="10035"/>
    <s v="East"/>
    <s v="FUR-CH-10001973"/>
    <x v="0"/>
    <x v="1"/>
    <x v="905"/>
    <n v="199.76400000000001"/>
    <n v="2"/>
    <n v="21"/>
    <s v="Pequeño"/>
    <n v="0.1"/>
    <n v="19.976400000000002"/>
    <n v="-19.976400000000002"/>
    <n v="219.74040000000002"/>
    <s v="Alto"/>
    <n v="8.8783999999999992"/>
    <n v="4.4444444444444439E-2"/>
    <n v="-170.9092"/>
    <n v="6"/>
    <n v="6"/>
    <s v="CORRECTO"/>
    <n v="2015"/>
    <n v="0"/>
  </r>
  <r>
    <x v="5916"/>
    <x v="2951"/>
    <d v="2015-09-17T00:00:00"/>
    <d v="2015-09-23T00:00:00"/>
    <s v="Standard Class"/>
    <x v="724"/>
    <s v="Peter Fuller"/>
    <s v="CONSUMER"/>
    <s v="united states"/>
    <s v="New York City"/>
    <s v="New York"/>
    <n v="10035"/>
    <s v="East"/>
    <s v="OFF-ST-10003058"/>
    <x v="1"/>
    <x v="4"/>
    <x v="393"/>
    <n v="94.6"/>
    <n v="4"/>
    <n v="30"/>
    <s v="Mediano"/>
    <n v="0"/>
    <n v="0"/>
    <n v="0"/>
    <n v="94.6"/>
    <s v="Medio"/>
    <n v="27.434000000000001"/>
    <n v="0.29000000000000004"/>
    <n v="-67.165999999999997"/>
    <n v="6"/>
    <n v="6"/>
    <s v="CORRECTO"/>
    <n v="2015"/>
    <n v="0"/>
  </r>
  <r>
    <x v="5917"/>
    <x v="2951"/>
    <d v="2015-09-17T00:00:00"/>
    <d v="2015-09-23T00:00:00"/>
    <s v="Standard Class"/>
    <x v="724"/>
    <s v="Peter Fuller"/>
    <s v="CONSUMER"/>
    <s v="united states"/>
    <s v="New York City"/>
    <s v="New York"/>
    <n v="10035"/>
    <s v="East"/>
    <s v="FUR-BO-10004834"/>
    <x v="0"/>
    <x v="0"/>
    <x v="26"/>
    <n v="4228.7039999999997"/>
    <n v="6"/>
    <n v="24"/>
    <s v="Grande"/>
    <n v="0.2"/>
    <n v="845.74080000000004"/>
    <n v="-845.74080000000004"/>
    <n v="5074.4447999999993"/>
    <s v="Muy Alto"/>
    <n v="158.57640000000001"/>
    <n v="3.7500000000000006E-2"/>
    <n v="-3224.3868000000002"/>
    <n v="6"/>
    <n v="6"/>
    <s v="CORRECTO"/>
    <n v="2015"/>
    <n v="0"/>
  </r>
  <r>
    <x v="5918"/>
    <x v="2951"/>
    <d v="2015-09-17T00:00:00"/>
    <d v="2015-09-23T00:00:00"/>
    <s v="Standard Class"/>
    <x v="724"/>
    <s v="Peter Fuller"/>
    <s v="CONSUMER"/>
    <s v="united states"/>
    <s v="New York City"/>
    <s v="New York"/>
    <n v="10035"/>
    <s v="East"/>
    <s v="FUR-BO-10002213"/>
    <x v="0"/>
    <x v="0"/>
    <x v="1232"/>
    <n v="2003.92"/>
    <n v="5"/>
    <n v="27"/>
    <s v="Grande"/>
    <n v="0.2"/>
    <n v="400.78400000000005"/>
    <n v="-400.78399999999999"/>
    <n v="2404.7040000000002"/>
    <s v="Muy Alto"/>
    <n v="-25.048999999999999"/>
    <n v="-1.2499999999999999E-2"/>
    <n v="-1628.1849999999999"/>
    <n v="6"/>
    <n v="6"/>
    <s v="CORRECTO"/>
    <n v="2015"/>
    <n v="0"/>
  </r>
  <r>
    <x v="5919"/>
    <x v="2951"/>
    <d v="2015-09-17T00:00:00"/>
    <d v="2015-09-23T00:00:00"/>
    <s v="Standard Class"/>
    <x v="724"/>
    <s v="Peter Fuller"/>
    <s v="CONSUMER"/>
    <s v="united states"/>
    <s v="New York City"/>
    <s v="New York"/>
    <n v="10035"/>
    <s v="East"/>
    <s v="TEC-PH-10002170"/>
    <x v="2"/>
    <x v="7"/>
    <x v="599"/>
    <n v="209.97"/>
    <n v="3"/>
    <n v="19"/>
    <s v="Mediano"/>
    <n v="0"/>
    <n v="0"/>
    <n v="0"/>
    <n v="209.97"/>
    <s v="Alto"/>
    <n v="58.791600000000003"/>
    <n v="0.28000000000000003"/>
    <n v="-151.17840000000001"/>
    <n v="6"/>
    <n v="6"/>
    <s v="CORRECTO"/>
    <n v="2015"/>
    <n v="0"/>
  </r>
  <r>
    <x v="5920"/>
    <x v="2951"/>
    <d v="2015-09-17T00:00:00"/>
    <d v="2015-09-23T00:00:00"/>
    <s v="Standard Class"/>
    <x v="724"/>
    <s v="Peter Fuller"/>
    <s v="CONSUMER"/>
    <s v="united states"/>
    <s v="New York City"/>
    <s v="New York"/>
    <n v="10035"/>
    <s v="East"/>
    <s v="TEC-AC-10003033"/>
    <x v="2"/>
    <x v="11"/>
    <x v="763"/>
    <n v="659.9"/>
    <n v="2"/>
    <n v="35"/>
    <s v="Pequeño"/>
    <n v="0"/>
    <n v="0"/>
    <n v="0"/>
    <n v="659.9"/>
    <s v="Muy Alto"/>
    <n v="217.767"/>
    <n v="0.33"/>
    <n v="-442.13299999999998"/>
    <n v="6"/>
    <n v="6"/>
    <s v="CORRECTO"/>
    <n v="2015"/>
    <n v="0"/>
  </r>
  <r>
    <x v="5921"/>
    <x v="2951"/>
    <d v="2015-09-17T00:00:00"/>
    <d v="2015-09-23T00:00:00"/>
    <s v="Standard Class"/>
    <x v="724"/>
    <s v="Peter Fuller"/>
    <s v="CONSUMER"/>
    <s v="united states"/>
    <s v="New York City"/>
    <s v="New York"/>
    <n v="10035"/>
    <s v="East"/>
    <s v="OFF-PA-10004071"/>
    <x v="1"/>
    <x v="10"/>
    <x v="417"/>
    <n v="110.96"/>
    <n v="2"/>
    <n v="21"/>
    <s v="Pequeño"/>
    <n v="0"/>
    <n v="0"/>
    <n v="0"/>
    <n v="110.96"/>
    <s v="Medio"/>
    <n v="53.260800000000003"/>
    <n v="0.48000000000000004"/>
    <n v="-57.699199999999998"/>
    <n v="6"/>
    <n v="6"/>
    <s v="CORRECTO"/>
    <n v="2015"/>
    <n v="0"/>
  </r>
  <r>
    <x v="5922"/>
    <x v="2951"/>
    <d v="2015-09-17T00:00:00"/>
    <d v="2015-09-23T00:00:00"/>
    <s v="Standard Class"/>
    <x v="724"/>
    <s v="Peter Fuller"/>
    <s v="CONSUMER"/>
    <s v="united states"/>
    <s v="New York City"/>
    <s v="New York"/>
    <n v="10035"/>
    <s v="East"/>
    <s v="TEC-PH-10000169"/>
    <x v="2"/>
    <x v="7"/>
    <x v="1038"/>
    <n v="67.8"/>
    <n v="4"/>
    <n v="14"/>
    <s v="Mediano"/>
    <n v="0"/>
    <n v="0"/>
    <n v="0"/>
    <n v="67.8"/>
    <s v="Medio"/>
    <n v="1.3560000000000001"/>
    <n v="2.0000000000000004E-2"/>
    <n v="-66.444000000000003"/>
    <n v="6"/>
    <n v="6"/>
    <s v="CORRECTO"/>
    <n v="2015"/>
    <n v="0"/>
  </r>
  <r>
    <x v="5923"/>
    <x v="2952"/>
    <d v="2016-11-26T00:00:00"/>
    <d v="2016-11-30T00:00:00"/>
    <s v="Second Class"/>
    <x v="158"/>
    <s v="Dean Katz"/>
    <s v="CORPORATE"/>
    <s v="united states"/>
    <s v="New York City"/>
    <s v="New York"/>
    <n v="10011"/>
    <s v="East"/>
    <s v="FUR-TA-10002958"/>
    <x v="0"/>
    <x v="3"/>
    <x v="965"/>
    <n v="313.17599999999999"/>
    <n v="2"/>
    <n v="36"/>
    <s v="Pequeño"/>
    <n v="0.4"/>
    <n v="125.2704"/>
    <n v="-125.2704"/>
    <n v="438.44639999999998"/>
    <s v="Alto"/>
    <n v="-120.0508"/>
    <n v="-0.38333333333333336"/>
    <n v="-307.95639999999997"/>
    <n v="4"/>
    <n v="4"/>
    <s v="CORRECTO"/>
    <n v="2016"/>
    <n v="0"/>
  </r>
  <r>
    <x v="5924"/>
    <x v="2953"/>
    <d v="2017-11-19T00:00:00"/>
    <d v="2017-11-22T00:00:00"/>
    <s v="Second Class"/>
    <x v="579"/>
    <s v="Richard Bierner"/>
    <s v="CONSUMER"/>
    <s v="united states"/>
    <s v="Springfield"/>
    <s v="Virginia"/>
    <n v="22153"/>
    <s v="South"/>
    <s v="OFF-AR-10001177"/>
    <x v="1"/>
    <x v="6"/>
    <x v="1224"/>
    <n v="22.96"/>
    <n v="7"/>
    <n v="14"/>
    <s v="Grande"/>
    <n v="0"/>
    <n v="0"/>
    <n v="0"/>
    <n v="22.96"/>
    <s v="Bajo"/>
    <n v="6.6584000000000003"/>
    <n v="0.28999999999999998"/>
    <n v="-16.301600000000001"/>
    <n v="3"/>
    <n v="3"/>
    <s v="CORRECTO"/>
    <n v="2017"/>
    <n v="0"/>
  </r>
  <r>
    <x v="5925"/>
    <x v="2954"/>
    <d v="2017-06-03T00:00:00"/>
    <d v="2017-06-08T00:00:00"/>
    <s v="Standard Class"/>
    <x v="241"/>
    <s v="Giulietta Dortch"/>
    <s v="CORPORATE"/>
    <s v="united states"/>
    <s v="Bellingham"/>
    <s v="Washington"/>
    <n v="98226"/>
    <s v="West"/>
    <s v="TEC-AC-10004975"/>
    <x v="2"/>
    <x v="11"/>
    <x v="982"/>
    <n v="1099.5"/>
    <n v="10"/>
    <n v="18"/>
    <s v="Grande"/>
    <n v="0"/>
    <n v="0"/>
    <n v="0"/>
    <n v="1099.5"/>
    <s v="Muy Alto"/>
    <n v="362.83499999999998"/>
    <n v="0.32999999999999996"/>
    <n v="-736.66499999999996"/>
    <n v="5"/>
    <n v="5"/>
    <s v="CORRECTO"/>
    <n v="2017"/>
    <n v="0"/>
  </r>
  <r>
    <x v="5926"/>
    <x v="2955"/>
    <d v="2014-04-08T00:00:00"/>
    <d v="2014-04-12T00:00:00"/>
    <s v="Standard Class"/>
    <x v="19"/>
    <s v="Ruben Ausman"/>
    <s v="CORPORATE"/>
    <s v="united states"/>
    <s v="Decatur"/>
    <s v="Alabama"/>
    <n v="35601"/>
    <s v="South"/>
    <s v="FUR-TA-10001086"/>
    <x v="0"/>
    <x v="3"/>
    <x v="1736"/>
    <n v="1215.92"/>
    <n v="8"/>
    <n v="26"/>
    <s v="Grande"/>
    <n v="0"/>
    <n v="0"/>
    <n v="0"/>
    <n v="1215.92"/>
    <s v="Muy Alto"/>
    <n v="316.13920000000002"/>
    <n v="0.26"/>
    <n v="-899.7808"/>
    <n v="4"/>
    <n v="4"/>
    <s v="CORRECTO"/>
    <n v="2014"/>
    <n v="0"/>
  </r>
  <r>
    <x v="5927"/>
    <x v="2956"/>
    <d v="2014-10-11T00:00:00"/>
    <d v="2014-10-15T00:00:00"/>
    <s v="Standard Class"/>
    <x v="587"/>
    <s v="Dorothy Badders"/>
    <s v="CORPORATE"/>
    <s v="united states"/>
    <s v="Fayetteville"/>
    <s v="Arkansas"/>
    <n v="72701"/>
    <s v="South"/>
    <s v="OFF-LA-10000240"/>
    <x v="1"/>
    <x v="2"/>
    <x v="2"/>
    <n v="7.31"/>
    <n v="1"/>
    <n v="23"/>
    <s v="Pequeño"/>
    <n v="0"/>
    <n v="0"/>
    <n v="0"/>
    <n v="7.31"/>
    <s v="Bajo"/>
    <n v="3.4357000000000002"/>
    <n v="0.47000000000000003"/>
    <n v="-3.8742999999999999"/>
    <n v="4"/>
    <n v="4"/>
    <s v="CORRECTO"/>
    <n v="2014"/>
    <n v="0"/>
  </r>
  <r>
    <x v="5928"/>
    <x v="2956"/>
    <d v="2014-10-11T00:00:00"/>
    <d v="2014-10-15T00:00:00"/>
    <s v="Standard Class"/>
    <x v="587"/>
    <s v="Dorothy Badders"/>
    <s v="CORPORATE"/>
    <s v="united states"/>
    <s v="Fayetteville"/>
    <s v="Arkansas"/>
    <n v="72701"/>
    <s v="South"/>
    <s v="FUR-FU-10002107"/>
    <x v="0"/>
    <x v="5"/>
    <x v="1333"/>
    <n v="8.92"/>
    <n v="4"/>
    <n v="19"/>
    <s v="Mediano"/>
    <n v="0"/>
    <n v="0"/>
    <n v="0"/>
    <n v="8.92"/>
    <s v="Bajo"/>
    <n v="3.9247999999999998"/>
    <n v="0.44"/>
    <n v="-4.9951999999999996"/>
    <n v="4"/>
    <n v="4"/>
    <s v="CORRECTO"/>
    <n v="2014"/>
    <n v="0"/>
  </r>
  <r>
    <x v="5929"/>
    <x v="2957"/>
    <d v="2017-07-07T00:00:00"/>
    <d v="2017-07-09T00:00:00"/>
    <s v="First Class"/>
    <x v="210"/>
    <s v="Rob Lucas"/>
    <s v="CONSUMER"/>
    <s v="united states"/>
    <s v="Philadelphia"/>
    <s v="Pennsylvania"/>
    <n v="19120"/>
    <s v="East"/>
    <s v="FUR-BO-10001519"/>
    <x v="0"/>
    <x v="0"/>
    <x v="672"/>
    <n v="87.21"/>
    <n v="3"/>
    <n v="22"/>
    <s v="Mediano"/>
    <n v="0.5"/>
    <n v="43.604999999999997"/>
    <n v="-43.604999999999997"/>
    <n v="130.815"/>
    <s v="Medio"/>
    <n v="-45.349200000000003"/>
    <n v="-0.52000000000000013"/>
    <n v="-88.9542"/>
    <n v="2"/>
    <n v="2"/>
    <s v="CORRECTO"/>
    <n v="2017"/>
    <n v="0"/>
  </r>
  <r>
    <x v="5930"/>
    <x v="2957"/>
    <d v="2017-07-07T00:00:00"/>
    <d v="2017-07-09T00:00:00"/>
    <s v="First Class"/>
    <x v="210"/>
    <s v="Rob Lucas"/>
    <s v="CONSUMER"/>
    <s v="united states"/>
    <s v="Philadelphia"/>
    <s v="Pennsylvania"/>
    <n v="19120"/>
    <s v="East"/>
    <s v="OFF-PA-10004100"/>
    <x v="1"/>
    <x v="10"/>
    <x v="260"/>
    <n v="15.552"/>
    <n v="3"/>
    <n v="42"/>
    <s v="Mediano"/>
    <n v="0.2"/>
    <n v="3.1104000000000003"/>
    <n v="-3.1103999999999998"/>
    <n v="18.662399999999998"/>
    <s v="Bajo"/>
    <n v="5.4432"/>
    <n v="0.35000000000000003"/>
    <n v="-6.9984000000000002"/>
    <n v="2"/>
    <n v="2"/>
    <s v="CORRECTO"/>
    <n v="2017"/>
    <n v="0"/>
  </r>
  <r>
    <x v="5931"/>
    <x v="2957"/>
    <d v="2017-07-07T00:00:00"/>
    <d v="2017-07-09T00:00:00"/>
    <s v="First Class"/>
    <x v="210"/>
    <s v="Rob Lucas"/>
    <s v="CONSUMER"/>
    <s v="united states"/>
    <s v="Philadelphia"/>
    <s v="Pennsylvania"/>
    <n v="19120"/>
    <s v="East"/>
    <s v="TEC-PH-10001363"/>
    <x v="2"/>
    <x v="7"/>
    <x v="432"/>
    <n v="683.98800000000006"/>
    <n v="2"/>
    <n v="11"/>
    <s v="Pequeño"/>
    <n v="0.4"/>
    <n v="273.59520000000003"/>
    <n v="-273.59519999999998"/>
    <n v="957.58320000000003"/>
    <s v="Muy Alto"/>
    <n v="-113.998"/>
    <n v="-0.16666666666666666"/>
    <n v="-524.39080000000001"/>
    <n v="2"/>
    <n v="2"/>
    <s v="CORRECTO"/>
    <n v="2017"/>
    <n v="0"/>
  </r>
  <r>
    <x v="5932"/>
    <x v="2957"/>
    <d v="2017-07-07T00:00:00"/>
    <d v="2017-07-09T00:00:00"/>
    <s v="First Class"/>
    <x v="210"/>
    <s v="Rob Lucas"/>
    <s v="CONSUMER"/>
    <s v="united states"/>
    <s v="Philadelphia"/>
    <s v="Pennsylvania"/>
    <n v="19120"/>
    <s v="East"/>
    <s v="OFF-ST-10004835"/>
    <x v="1"/>
    <x v="4"/>
    <x v="1415"/>
    <n v="13.391999999999999"/>
    <n v="3"/>
    <n v="8"/>
    <s v="Mediano"/>
    <n v="0.2"/>
    <n v="2.6783999999999999"/>
    <n v="-2.6783999999999999"/>
    <n v="16.070399999999999"/>
    <s v="Bajo"/>
    <n v="1.0044"/>
    <n v="7.4999999999999997E-2"/>
    <n v="-9.7091999999999992"/>
    <n v="2"/>
    <n v="2"/>
    <s v="CORRECTO"/>
    <n v="2017"/>
    <n v="0"/>
  </r>
  <r>
    <x v="5933"/>
    <x v="2957"/>
    <d v="2017-07-07T00:00:00"/>
    <d v="2017-07-09T00:00:00"/>
    <s v="First Class"/>
    <x v="210"/>
    <s v="Rob Lucas"/>
    <s v="CONSUMER"/>
    <s v="united states"/>
    <s v="Philadelphia"/>
    <s v="Pennsylvania"/>
    <n v="19120"/>
    <s v="East"/>
    <s v="TEC-AC-10002018"/>
    <x v="2"/>
    <x v="11"/>
    <x v="1683"/>
    <n v="16.776"/>
    <n v="3"/>
    <n v="14"/>
    <s v="Mediano"/>
    <n v="0.2"/>
    <n v="3.3552"/>
    <n v="-3.3552"/>
    <n v="20.1312"/>
    <s v="Bajo"/>
    <n v="4.8231000000000002"/>
    <n v="0.28750000000000003"/>
    <n v="-8.5976999999999997"/>
    <n v="2"/>
    <n v="2"/>
    <s v="CORRECTO"/>
    <n v="2017"/>
    <n v="0"/>
  </r>
  <r>
    <x v="5934"/>
    <x v="2957"/>
    <d v="2017-07-07T00:00:00"/>
    <d v="2017-07-09T00:00:00"/>
    <s v="First Class"/>
    <x v="210"/>
    <s v="Rob Lucas"/>
    <s v="CONSUMER"/>
    <s v="united states"/>
    <s v="Philadelphia"/>
    <s v="Pennsylvania"/>
    <n v="19120"/>
    <s v="East"/>
    <s v="TEC-AC-10003033"/>
    <x v="2"/>
    <x v="11"/>
    <x v="763"/>
    <n v="527.91999999999996"/>
    <n v="2"/>
    <n v="35"/>
    <s v="Pequeño"/>
    <n v="0.2"/>
    <n v="105.584"/>
    <n v="-105.584"/>
    <n v="633.50399999999991"/>
    <s v="Muy Alto"/>
    <n v="85.787000000000006"/>
    <n v="0.16250000000000003"/>
    <n v="-336.54899999999998"/>
    <n v="2"/>
    <n v="2"/>
    <s v="CORRECTO"/>
    <n v="2017"/>
    <n v="0"/>
  </r>
  <r>
    <x v="5935"/>
    <x v="2958"/>
    <d v="2016-07-04T00:00:00"/>
    <d v="2016-07-04T00:00:00"/>
    <s v="Same Day"/>
    <x v="46"/>
    <s v="Rick Bensley"/>
    <s v="HOME OFFICE"/>
    <s v="united states"/>
    <s v="Seattle"/>
    <s v="Washington"/>
    <n v="98103"/>
    <s v="West"/>
    <s v="FUR-FU-10000221"/>
    <x v="0"/>
    <x v="5"/>
    <x v="534"/>
    <n v="25.4"/>
    <n v="5"/>
    <n v="38"/>
    <s v="Grande"/>
    <n v="0"/>
    <n v="0"/>
    <n v="0"/>
    <n v="25.4"/>
    <s v="Bajo"/>
    <n v="8.6359999999999992"/>
    <n v="0.33999999999999997"/>
    <n v="-16.763999999999999"/>
    <n v="0"/>
    <n v="0"/>
    <s v="CORRECTO"/>
    <n v="2016"/>
    <n v="0"/>
  </r>
  <r>
    <x v="5936"/>
    <x v="2958"/>
    <d v="2016-07-04T00:00:00"/>
    <d v="2016-07-04T00:00:00"/>
    <s v="Same Day"/>
    <x v="46"/>
    <s v="Rick Bensley"/>
    <s v="HOME OFFICE"/>
    <s v="united states"/>
    <s v="Seattle"/>
    <s v="Washington"/>
    <n v="98103"/>
    <s v="West"/>
    <s v="TEC-PH-10001198"/>
    <x v="2"/>
    <x v="7"/>
    <x v="1177"/>
    <n v="177.48"/>
    <n v="3"/>
    <n v="12"/>
    <s v="Mediano"/>
    <n v="0.2"/>
    <n v="35.496000000000002"/>
    <n v="-35.496000000000002"/>
    <n v="212.976"/>
    <s v="Alto"/>
    <n v="19.9665"/>
    <n v="0.1125"/>
    <n v="-122.0175"/>
    <n v="0"/>
    <n v="0"/>
    <s v="CORRECTO"/>
    <n v="2016"/>
    <n v="0"/>
  </r>
  <r>
    <x v="5937"/>
    <x v="2958"/>
    <d v="2016-07-04T00:00:00"/>
    <d v="2016-07-04T00:00:00"/>
    <s v="Same Day"/>
    <x v="46"/>
    <s v="Rick Bensley"/>
    <s v="HOME OFFICE"/>
    <s v="united states"/>
    <s v="Seattle"/>
    <s v="Washington"/>
    <n v="98103"/>
    <s v="West"/>
    <s v="TEC-PH-10002564"/>
    <x v="2"/>
    <x v="7"/>
    <x v="985"/>
    <n v="71.975999999999999"/>
    <n v="3"/>
    <n v="27"/>
    <s v="Mediano"/>
    <n v="0.2"/>
    <n v="14.395200000000001"/>
    <n v="-14.395200000000001"/>
    <n v="86.371200000000002"/>
    <s v="Medio"/>
    <n v="8.9969999999999999"/>
    <n v="0.125"/>
    <n v="-48.583799999999997"/>
    <n v="0"/>
    <n v="0"/>
    <s v="CORRECTO"/>
    <n v="2016"/>
    <n v="0"/>
  </r>
  <r>
    <x v="5938"/>
    <x v="2959"/>
    <d v="2017-05-19T00:00:00"/>
    <d v="2017-05-25T00:00:00"/>
    <s v="Standard Class"/>
    <x v="639"/>
    <s v="Jason Fortune-"/>
    <s v="CONSUMER"/>
    <s v="united states"/>
    <s v="Plano"/>
    <s v="Texas"/>
    <n v="75023"/>
    <s v="Central"/>
    <s v="TEC-PH-10003811"/>
    <x v="2"/>
    <x v="7"/>
    <x v="1196"/>
    <n v="95.992000000000004"/>
    <n v="1"/>
    <n v="22"/>
    <s v="Pequeño"/>
    <n v="0.2"/>
    <n v="19.198400000000003"/>
    <n v="-19.198399999999999"/>
    <n v="115.19040000000001"/>
    <s v="Medio"/>
    <n v="9.5991999999999997"/>
    <n v="9.9999999999999992E-2"/>
    <n v="-67.194400000000002"/>
    <n v="6"/>
    <n v="6"/>
    <s v="CORRECTO"/>
    <n v="2017"/>
    <n v="0"/>
  </r>
  <r>
    <x v="5939"/>
    <x v="2959"/>
    <d v="2017-05-19T00:00:00"/>
    <d v="2017-05-25T00:00:00"/>
    <s v="Standard Class"/>
    <x v="639"/>
    <s v="Jason Fortune-"/>
    <s v="CONSUMER"/>
    <s v="united states"/>
    <s v="Plano"/>
    <s v="Texas"/>
    <n v="75023"/>
    <s v="Central"/>
    <s v="OFF-LA-10004178"/>
    <x v="1"/>
    <x v="2"/>
    <x v="1709"/>
    <n v="13.215999999999999"/>
    <n v="4"/>
    <n v="12"/>
    <s v="Mediano"/>
    <n v="0.2"/>
    <n v="2.6432000000000002"/>
    <n v="-2.6432000000000002"/>
    <n v="15.8592"/>
    <s v="Bajo"/>
    <n v="4.2952000000000004"/>
    <n v="0.32500000000000007"/>
    <n v="-6.2775999999999996"/>
    <n v="6"/>
    <n v="6"/>
    <s v="CORRECTO"/>
    <n v="2017"/>
    <n v="0"/>
  </r>
  <r>
    <x v="5940"/>
    <x v="2960"/>
    <d v="2017-10-12T00:00:00"/>
    <d v="2017-10-14T00:00:00"/>
    <s v="Second Class"/>
    <x v="355"/>
    <s v="Robert Waldorf"/>
    <s v="CONSUMER"/>
    <s v="united states"/>
    <s v="Los Angeles"/>
    <s v="California"/>
    <n v="90049"/>
    <s v="West"/>
    <s v="TEC-AC-10001465"/>
    <x v="2"/>
    <x v="11"/>
    <x v="478"/>
    <n v="435.84"/>
    <n v="12"/>
    <n v="34"/>
    <s v="Grande"/>
    <n v="0"/>
    <n v="0"/>
    <n v="0"/>
    <n v="435.84"/>
    <s v="Alto"/>
    <n v="130.75200000000001"/>
    <n v="0.30000000000000004"/>
    <n v="-305.08800000000002"/>
    <n v="2"/>
    <n v="2"/>
    <s v="CORRECTO"/>
    <n v="2017"/>
    <n v="0"/>
  </r>
  <r>
    <x v="5941"/>
    <x v="2960"/>
    <d v="2017-10-12T00:00:00"/>
    <d v="2017-10-14T00:00:00"/>
    <s v="Second Class"/>
    <x v="355"/>
    <s v="Robert Waldorf"/>
    <s v="CONSUMER"/>
    <s v="united states"/>
    <s v="Los Angeles"/>
    <s v="California"/>
    <n v="90049"/>
    <s v="West"/>
    <s v="OFF-AR-10000940"/>
    <x v="1"/>
    <x v="6"/>
    <x v="135"/>
    <n v="5.88"/>
    <n v="2"/>
    <n v="24"/>
    <s v="Pequeño"/>
    <n v="0"/>
    <n v="0"/>
    <n v="0"/>
    <n v="5.88"/>
    <s v="Bajo"/>
    <n v="1.5875999999999999"/>
    <n v="0.26999999999999996"/>
    <n v="-4.2923999999999998"/>
    <n v="2"/>
    <n v="2"/>
    <s v="CORRECTO"/>
    <n v="2017"/>
    <n v="0"/>
  </r>
  <r>
    <x v="5942"/>
    <x v="2961"/>
    <d v="2016-08-06T00:00:00"/>
    <d v="2016-08-13T00:00:00"/>
    <s v="Standard Class"/>
    <x v="364"/>
    <s v="Vivek Gonzalez"/>
    <s v="CONSUMER"/>
    <s v="united states"/>
    <s v="Los Angeles"/>
    <s v="California"/>
    <n v="90032"/>
    <s v="West"/>
    <s v="TEC-PH-10001700"/>
    <x v="2"/>
    <x v="7"/>
    <x v="195"/>
    <n v="211.16800000000001"/>
    <n v="4"/>
    <n v="22"/>
    <s v="Mediano"/>
    <n v="0.2"/>
    <n v="42.233600000000003"/>
    <n v="-42.233600000000003"/>
    <n v="253.4016"/>
    <s v="Alto"/>
    <n v="18.4772"/>
    <n v="8.7499999999999994E-2"/>
    <n v="-150.4572"/>
    <n v="7"/>
    <n v="7"/>
    <s v="CORRECTO"/>
    <n v="2016"/>
    <n v="0"/>
  </r>
  <r>
    <x v="5943"/>
    <x v="2962"/>
    <d v="2014-08-25T00:00:00"/>
    <d v="2014-08-29T00:00:00"/>
    <s v="Standard Class"/>
    <x v="25"/>
    <s v="Janet Molinari"/>
    <s v="CORPORATE"/>
    <s v="united states"/>
    <s v="Los Angeles"/>
    <s v="California"/>
    <n v="90036"/>
    <s v="West"/>
    <s v="FUR-FU-10000771"/>
    <x v="0"/>
    <x v="5"/>
    <x v="1435"/>
    <n v="6.28"/>
    <n v="1"/>
    <n v="22"/>
    <s v="Pequeño"/>
    <n v="0"/>
    <n v="0"/>
    <n v="0"/>
    <n v="6.28"/>
    <s v="Bajo"/>
    <n v="2.6375999999999999"/>
    <n v="0.42"/>
    <n v="-3.6423999999999999"/>
    <n v="4"/>
    <n v="4"/>
    <s v="CORRECTO"/>
    <n v="2014"/>
    <n v="0"/>
  </r>
  <r>
    <x v="5944"/>
    <x v="2962"/>
    <d v="2014-08-25T00:00:00"/>
    <d v="2014-08-29T00:00:00"/>
    <s v="Standard Class"/>
    <x v="25"/>
    <s v="Janet Molinari"/>
    <s v="CORPORATE"/>
    <s v="united states"/>
    <s v="Los Angeles"/>
    <s v="California"/>
    <n v="90036"/>
    <s v="West"/>
    <s v="TEC-AC-10002399"/>
    <x v="2"/>
    <x v="11"/>
    <x v="453"/>
    <n v="95.1"/>
    <n v="5"/>
    <n v="20"/>
    <s v="Grande"/>
    <n v="0"/>
    <n v="0"/>
    <n v="0"/>
    <n v="95.1"/>
    <s v="Medio"/>
    <n v="30.431999999999999"/>
    <n v="0.32"/>
    <n v="-64.668000000000006"/>
    <n v="4"/>
    <n v="4"/>
    <s v="CORRECTO"/>
    <n v="2014"/>
    <n v="0"/>
  </r>
  <r>
    <x v="5945"/>
    <x v="2962"/>
    <d v="2014-08-25T00:00:00"/>
    <d v="2014-08-29T00:00:00"/>
    <s v="Standard Class"/>
    <x v="25"/>
    <s v="Janet Molinari"/>
    <s v="CORPORATE"/>
    <s v="united states"/>
    <s v="Los Angeles"/>
    <s v="California"/>
    <n v="90036"/>
    <s v="West"/>
    <s v="OFF-PA-10004983"/>
    <x v="1"/>
    <x v="10"/>
    <x v="1332"/>
    <n v="25.92"/>
    <n v="4"/>
    <n v="23"/>
    <s v="Mediano"/>
    <n v="0"/>
    <n v="0"/>
    <n v="0"/>
    <n v="25.92"/>
    <s v="Bajo"/>
    <n v="12.441599999999999"/>
    <n v="0.47999999999999993"/>
    <n v="-13.478400000000001"/>
    <n v="4"/>
    <n v="4"/>
    <s v="CORRECTO"/>
    <n v="2014"/>
    <n v="0"/>
  </r>
  <r>
    <x v="5946"/>
    <x v="2962"/>
    <d v="2014-08-25T00:00:00"/>
    <d v="2014-08-29T00:00:00"/>
    <s v="Standard Class"/>
    <x v="25"/>
    <s v="Janet Molinari"/>
    <s v="CORPORATE"/>
    <s v="united states"/>
    <s v="Los Angeles"/>
    <s v="California"/>
    <n v="90036"/>
    <s v="West"/>
    <s v="OFF-ST-10004258"/>
    <x v="1"/>
    <x v="4"/>
    <x v="761"/>
    <n v="48.84"/>
    <n v="4"/>
    <n v="19"/>
    <s v="Mediano"/>
    <n v="0"/>
    <n v="0"/>
    <n v="0"/>
    <n v="48.84"/>
    <s v="Bajo"/>
    <n v="13.1868"/>
    <n v="0.26999999999999996"/>
    <n v="-35.653199999999998"/>
    <n v="4"/>
    <n v="4"/>
    <s v="CORRECTO"/>
    <n v="2014"/>
    <n v="0"/>
  </r>
  <r>
    <x v="5947"/>
    <x v="2963"/>
    <d v="2015-09-14T00:00:00"/>
    <d v="2015-09-18T00:00:00"/>
    <s v="Second Class"/>
    <x v="534"/>
    <s v="Brad Eason"/>
    <s v="HOME OFFICE"/>
    <s v="united states"/>
    <s v="Des Moines"/>
    <s v="Iowa"/>
    <n v="50315"/>
    <s v="Central"/>
    <s v="OFF-BI-10004040"/>
    <x v="1"/>
    <x v="8"/>
    <x v="1487"/>
    <n v="25.9"/>
    <n v="5"/>
    <n v="42"/>
    <s v="Grande"/>
    <n v="0"/>
    <n v="0"/>
    <n v="0"/>
    <n v="25.9"/>
    <s v="Bajo"/>
    <n v="12.691000000000001"/>
    <n v="0.49000000000000005"/>
    <n v="-13.209"/>
    <n v="4"/>
    <n v="4"/>
    <s v="CORRECTO"/>
    <n v="2015"/>
    <n v="0"/>
  </r>
  <r>
    <x v="5948"/>
    <x v="2964"/>
    <d v="2017-03-05T00:00:00"/>
    <d v="2017-03-05T00:00:00"/>
    <s v="Same Day"/>
    <x v="118"/>
    <s v="Claudia Bergmann"/>
    <s v="CORPORATE"/>
    <s v="united states"/>
    <s v="Southaven"/>
    <s v="Mississippi"/>
    <n v="38671"/>
    <s v="South"/>
    <s v="OFF-EN-10003862"/>
    <x v="1"/>
    <x v="12"/>
    <x v="760"/>
    <n v="42.68"/>
    <n v="4"/>
    <n v="20"/>
    <s v="Mediano"/>
    <n v="0"/>
    <n v="0"/>
    <n v="0"/>
    <n v="42.68"/>
    <s v="Bajo"/>
    <n v="19.6328"/>
    <n v="0.46"/>
    <n v="-23.0472"/>
    <n v="0"/>
    <n v="0"/>
    <s v="CORRECTO"/>
    <n v="2017"/>
    <n v="0"/>
  </r>
  <r>
    <x v="5949"/>
    <x v="2964"/>
    <d v="2017-03-05T00:00:00"/>
    <d v="2017-03-05T00:00:00"/>
    <s v="Same Day"/>
    <x v="118"/>
    <s v="Claudia Bergmann"/>
    <s v="CORPORATE"/>
    <s v="united states"/>
    <s v="Southaven"/>
    <s v="Mississippi"/>
    <n v="38671"/>
    <s v="South"/>
    <s v="TEC-AC-10004571"/>
    <x v="2"/>
    <x v="11"/>
    <x v="409"/>
    <n v="299.97000000000003"/>
    <n v="3"/>
    <n v="25"/>
    <s v="Mediano"/>
    <n v="0"/>
    <n v="0"/>
    <n v="0"/>
    <n v="299.97000000000003"/>
    <s v="Alto"/>
    <n v="125.98739999999999"/>
    <n v="0.41999999999999993"/>
    <n v="-173.98259999999999"/>
    <n v="0"/>
    <n v="0"/>
    <s v="CORRECTO"/>
    <n v="2017"/>
    <n v="0"/>
  </r>
  <r>
    <x v="5950"/>
    <x v="2964"/>
    <d v="2017-03-05T00:00:00"/>
    <d v="2017-03-05T00:00:00"/>
    <s v="Same Day"/>
    <x v="118"/>
    <s v="Claudia Bergmann"/>
    <s v="CORPORATE"/>
    <s v="united states"/>
    <s v="Southaven"/>
    <s v="Mississippi"/>
    <n v="38671"/>
    <s v="South"/>
    <s v="OFF-AP-10000891"/>
    <x v="1"/>
    <x v="9"/>
    <x v="165"/>
    <n v="262.24"/>
    <n v="2"/>
    <n v="21"/>
    <s v="Pequeño"/>
    <n v="0"/>
    <n v="0"/>
    <n v="0"/>
    <n v="262.24"/>
    <s v="Alto"/>
    <n v="78.671999999999997"/>
    <n v="0.3"/>
    <n v="-183.56800000000001"/>
    <n v="0"/>
    <n v="0"/>
    <s v="CORRECTO"/>
    <n v="2017"/>
    <n v="0"/>
  </r>
  <r>
    <x v="5951"/>
    <x v="2964"/>
    <d v="2017-03-05T00:00:00"/>
    <d v="2017-03-05T00:00:00"/>
    <s v="Same Day"/>
    <x v="118"/>
    <s v="Claudia Bergmann"/>
    <s v="CORPORATE"/>
    <s v="united states"/>
    <s v="Southaven"/>
    <s v="Mississippi"/>
    <n v="38671"/>
    <s v="South"/>
    <s v="OFF-BI-10002026"/>
    <x v="1"/>
    <x v="8"/>
    <x v="1758"/>
    <n v="234.36"/>
    <n v="6"/>
    <n v="24"/>
    <s v="Grande"/>
    <n v="0"/>
    <n v="0"/>
    <n v="0"/>
    <n v="234.36"/>
    <s v="Alto"/>
    <n v="112.4928"/>
    <n v="0.48"/>
    <n v="-121.8672"/>
    <n v="0"/>
    <n v="0"/>
    <s v="CORRECTO"/>
    <n v="2017"/>
    <n v="0"/>
  </r>
  <r>
    <x v="5952"/>
    <x v="2965"/>
    <d v="2017-04-15T00:00:00"/>
    <d v="2017-04-21T00:00:00"/>
    <s v="Standard Class"/>
    <x v="174"/>
    <s v="Shirley Daniels"/>
    <s v="HOME OFFICE"/>
    <s v="united states"/>
    <s v="Houston"/>
    <s v="Texas"/>
    <n v="77041"/>
    <s v="Central"/>
    <s v="OFF-PA-10001826"/>
    <x v="1"/>
    <x v="10"/>
    <x v="1759"/>
    <n v="20.736000000000001"/>
    <n v="4"/>
    <n v="7"/>
    <s v="Mediano"/>
    <n v="0.2"/>
    <n v="4.1472000000000007"/>
    <n v="-4.1471999999999998"/>
    <n v="24.883200000000002"/>
    <s v="Bajo"/>
    <n v="7.2576000000000001"/>
    <n v="0.35"/>
    <n v="-9.3312000000000008"/>
    <n v="6"/>
    <n v="6"/>
    <s v="CORRECTO"/>
    <n v="2017"/>
    <n v="0"/>
  </r>
  <r>
    <x v="5953"/>
    <x v="2966"/>
    <d v="2014-03-30T00:00:00"/>
    <d v="2014-03-31T00:00:00"/>
    <s v="First Class"/>
    <x v="737"/>
    <s v="Susan Gilcrest"/>
    <s v="CORPORATE"/>
    <s v="united states"/>
    <s v="New York City"/>
    <s v="New York"/>
    <n v="10009"/>
    <s v="East"/>
    <s v="OFF-AR-10001231"/>
    <x v="1"/>
    <x v="6"/>
    <x v="1695"/>
    <n v="10.5"/>
    <n v="5"/>
    <n v="14"/>
    <s v="Grande"/>
    <n v="0"/>
    <n v="0"/>
    <n v="0"/>
    <n v="10.5"/>
    <s v="Bajo"/>
    <n v="2.94"/>
    <n v="0.27999999999999997"/>
    <n v="-7.56"/>
    <n v="1"/>
    <n v="1"/>
    <s v="CORRECTO"/>
    <n v="2014"/>
    <n v="0"/>
  </r>
  <r>
    <x v="5954"/>
    <x v="2967"/>
    <d v="2014-11-11T00:00:00"/>
    <d v="2014-11-15T00:00:00"/>
    <s v="Second Class"/>
    <x v="747"/>
    <s v="Tom Stivers"/>
    <s v="CORPORATE"/>
    <s v="united states"/>
    <s v="Reading"/>
    <s v="Pennsylvania"/>
    <n v="19601"/>
    <s v="East"/>
    <s v="FUR-FU-10000409"/>
    <x v="0"/>
    <x v="5"/>
    <x v="1430"/>
    <n v="23.968"/>
    <n v="2"/>
    <n v="7"/>
    <s v="Pequeño"/>
    <n v="0.2"/>
    <n v="4.7936000000000005"/>
    <n v="-4.7935999999999996"/>
    <n v="28.761600000000001"/>
    <s v="Bajo"/>
    <n v="7.7896000000000001"/>
    <n v="0.32500000000000001"/>
    <n v="-11.3848"/>
    <n v="4"/>
    <n v="4"/>
    <s v="CORRECTO"/>
    <n v="2014"/>
    <n v="0"/>
  </r>
  <r>
    <x v="5955"/>
    <x v="2967"/>
    <d v="2014-11-11T00:00:00"/>
    <d v="2014-11-15T00:00:00"/>
    <s v="Second Class"/>
    <x v="747"/>
    <s v="Tom Stivers"/>
    <s v="CORPORATE"/>
    <s v="united states"/>
    <s v="Reading"/>
    <s v="Pennsylvania"/>
    <n v="19601"/>
    <s v="East"/>
    <s v="FUR-BO-10002545"/>
    <x v="0"/>
    <x v="0"/>
    <x v="37"/>
    <n v="521.96"/>
    <n v="4"/>
    <n v="35"/>
    <s v="Mediano"/>
    <n v="0.5"/>
    <n v="260.98"/>
    <n v="-260.98"/>
    <n v="782.94"/>
    <s v="Muy Alto"/>
    <n v="-250.54079999999999"/>
    <n v="-0.47999999999999993"/>
    <n v="-511.52080000000001"/>
    <n v="4"/>
    <n v="4"/>
    <s v="CORRECTO"/>
    <n v="2014"/>
    <n v="0"/>
  </r>
  <r>
    <x v="5956"/>
    <x v="2968"/>
    <d v="2016-03-12T00:00:00"/>
    <d v="2016-03-15T00:00:00"/>
    <s v="Second Class"/>
    <x v="158"/>
    <s v="Dean Katz"/>
    <s v="CORPORATE"/>
    <s v="united states"/>
    <s v="San Francisco"/>
    <s v="California"/>
    <n v="94109"/>
    <s v="West"/>
    <s v="OFF-ST-10002756"/>
    <x v="1"/>
    <x v="4"/>
    <x v="273"/>
    <n v="676.55"/>
    <n v="5"/>
    <n v="33"/>
    <s v="Grande"/>
    <n v="0"/>
    <n v="0"/>
    <n v="0"/>
    <n v="676.55"/>
    <s v="Muy Alto"/>
    <n v="6.7655000000000003"/>
    <n v="1.0000000000000002E-2"/>
    <n v="-669.78449999999998"/>
    <n v="3"/>
    <n v="3"/>
    <s v="CORRECTO"/>
    <n v="2016"/>
    <n v="0"/>
  </r>
  <r>
    <x v="5957"/>
    <x v="2968"/>
    <d v="2016-03-12T00:00:00"/>
    <d v="2016-03-15T00:00:00"/>
    <s v="Second Class"/>
    <x v="158"/>
    <s v="Dean Katz"/>
    <s v="CORPORATE"/>
    <s v="united states"/>
    <s v="San Francisco"/>
    <s v="California"/>
    <n v="94109"/>
    <s v="West"/>
    <s v="OFF-AP-10003842"/>
    <x v="1"/>
    <x v="9"/>
    <x v="1256"/>
    <n v="154.9"/>
    <n v="5"/>
    <n v="24"/>
    <s v="Grande"/>
    <n v="0"/>
    <n v="0"/>
    <n v="0"/>
    <n v="154.9"/>
    <s v="Medio"/>
    <n v="40.274000000000001"/>
    <n v="0.26"/>
    <n v="-114.626"/>
    <n v="3"/>
    <n v="3"/>
    <s v="CORRECTO"/>
    <n v="2016"/>
    <n v="0"/>
  </r>
  <r>
    <x v="5958"/>
    <x v="2968"/>
    <d v="2016-03-12T00:00:00"/>
    <d v="2016-03-15T00:00:00"/>
    <s v="Second Class"/>
    <x v="158"/>
    <s v="Dean Katz"/>
    <s v="CORPORATE"/>
    <s v="united states"/>
    <s v="San Francisco"/>
    <s v="California"/>
    <n v="94109"/>
    <s v="West"/>
    <s v="OFF-EN-10004459"/>
    <x v="1"/>
    <x v="12"/>
    <x v="661"/>
    <n v="30.56"/>
    <n v="4"/>
    <n v="23"/>
    <s v="Mediano"/>
    <n v="0"/>
    <n v="0"/>
    <n v="0"/>
    <n v="30.56"/>
    <s v="Bajo"/>
    <n v="14.974399999999999"/>
    <n v="0.49"/>
    <n v="-15.585599999999999"/>
    <n v="3"/>
    <n v="3"/>
    <s v="CORRECTO"/>
    <n v="2016"/>
    <n v="0"/>
  </r>
  <r>
    <x v="5959"/>
    <x v="2968"/>
    <d v="2016-03-12T00:00:00"/>
    <d v="2016-03-15T00:00:00"/>
    <s v="Second Class"/>
    <x v="158"/>
    <s v="Dean Katz"/>
    <s v="CORPORATE"/>
    <s v="united states"/>
    <s v="San Francisco"/>
    <s v="California"/>
    <n v="94109"/>
    <s v="West"/>
    <s v="FUR-CH-10003746"/>
    <x v="0"/>
    <x v="1"/>
    <x v="623"/>
    <n v="770.35199999999998"/>
    <n v="3"/>
    <n v="21"/>
    <s v="Mediano"/>
    <n v="0.2"/>
    <n v="154.07040000000001"/>
    <n v="-154.07040000000001"/>
    <n v="924.42239999999993"/>
    <s v="Muy Alto"/>
    <n v="77.035200000000003"/>
    <n v="0.1"/>
    <n v="-539.24639999999999"/>
    <n v="3"/>
    <n v="3"/>
    <s v="CORRECTO"/>
    <n v="2016"/>
    <n v="0"/>
  </r>
  <r>
    <x v="5960"/>
    <x v="2969"/>
    <d v="2017-02-09T00:00:00"/>
    <d v="2017-02-14T00:00:00"/>
    <s v="Second Class"/>
    <x v="504"/>
    <s v="Marina Lichtenstein"/>
    <s v="CORPORATE"/>
    <s v="united states"/>
    <s v="Los Angeles"/>
    <s v="California"/>
    <n v="90045"/>
    <s v="West"/>
    <s v="FUR-FU-10003142"/>
    <x v="0"/>
    <x v="5"/>
    <x v="1210"/>
    <n v="21.12"/>
    <n v="4"/>
    <n v="30"/>
    <s v="Mediano"/>
    <n v="0"/>
    <n v="0"/>
    <n v="0"/>
    <n v="21.12"/>
    <s v="Bajo"/>
    <n v="6.5472000000000001"/>
    <n v="0.31"/>
    <n v="-14.572800000000001"/>
    <n v="5"/>
    <n v="5"/>
    <s v="CORRECTO"/>
    <n v="2017"/>
    <n v="0"/>
  </r>
  <r>
    <x v="5961"/>
    <x v="2970"/>
    <d v="2014-11-11T00:00:00"/>
    <d v="2014-11-13T00:00:00"/>
    <s v="Second Class"/>
    <x v="15"/>
    <s v="Matt Abelman"/>
    <s v="HOME OFFICE"/>
    <s v="united states"/>
    <s v="Los Angeles"/>
    <s v="California"/>
    <n v="90004"/>
    <s v="West"/>
    <s v="TEC-PH-10001425"/>
    <x v="2"/>
    <x v="7"/>
    <x v="516"/>
    <n v="575.928"/>
    <n v="9"/>
    <n v="24"/>
    <s v="Grande"/>
    <n v="0.2"/>
    <n v="115.18560000000001"/>
    <n v="-115.18559999999999"/>
    <n v="691.11360000000002"/>
    <s v="Muy Alto"/>
    <n v="57.592799999999997"/>
    <n v="9.9999999999999992E-2"/>
    <n v="-403.14960000000002"/>
    <n v="2"/>
    <n v="2"/>
    <s v="CORRECTO"/>
    <n v="2014"/>
    <n v="0"/>
  </r>
  <r>
    <x v="5962"/>
    <x v="2970"/>
    <d v="2014-11-11T00:00:00"/>
    <d v="2014-11-13T00:00:00"/>
    <s v="Second Class"/>
    <x v="15"/>
    <s v="Matt Abelman"/>
    <s v="HOME OFFICE"/>
    <s v="united states"/>
    <s v="Los Angeles"/>
    <s v="California"/>
    <n v="90004"/>
    <s v="West"/>
    <s v="OFF-AP-10001626"/>
    <x v="1"/>
    <x v="9"/>
    <x v="1025"/>
    <n v="7.78"/>
    <n v="2"/>
    <n v="17"/>
    <s v="Pequeño"/>
    <n v="0"/>
    <n v="0"/>
    <n v="0"/>
    <n v="7.78"/>
    <s v="Bajo"/>
    <n v="2.0228000000000002"/>
    <n v="0.26"/>
    <n v="-5.7572000000000001"/>
    <n v="2"/>
    <n v="2"/>
    <s v="CORRECTO"/>
    <n v="2014"/>
    <n v="0"/>
  </r>
  <r>
    <x v="5963"/>
    <x v="2970"/>
    <d v="2014-11-11T00:00:00"/>
    <d v="2014-11-13T00:00:00"/>
    <s v="Second Class"/>
    <x v="15"/>
    <s v="Matt Abelman"/>
    <s v="HOME OFFICE"/>
    <s v="united states"/>
    <s v="Los Angeles"/>
    <s v="California"/>
    <n v="90004"/>
    <s v="West"/>
    <s v="OFF-PA-10003625"/>
    <x v="1"/>
    <x v="10"/>
    <x v="757"/>
    <n v="123.92"/>
    <n v="4"/>
    <n v="11"/>
    <s v="Mediano"/>
    <n v="0"/>
    <n v="0"/>
    <n v="0"/>
    <n v="123.92"/>
    <s v="Medio"/>
    <n v="55.764000000000003"/>
    <n v="0.45"/>
    <n v="-68.156000000000006"/>
    <n v="2"/>
    <n v="2"/>
    <s v="CORRECTO"/>
    <n v="2014"/>
    <n v="0"/>
  </r>
  <r>
    <x v="5964"/>
    <x v="2971"/>
    <d v="2017-08-20T00:00:00"/>
    <d v="2017-08-25T00:00:00"/>
    <s v="Standard Class"/>
    <x v="756"/>
    <s v="Lisa Ryan"/>
    <s v="CORPORATE"/>
    <s v="united states"/>
    <s v="San Francisco"/>
    <s v="California"/>
    <n v="94109"/>
    <s v="West"/>
    <s v="OFF-SU-10004768"/>
    <x v="1"/>
    <x v="14"/>
    <x v="1308"/>
    <n v="17.22"/>
    <n v="3"/>
    <n v="7"/>
    <s v="Mediano"/>
    <n v="0"/>
    <n v="0"/>
    <n v="0"/>
    <n v="17.22"/>
    <s v="Bajo"/>
    <n v="5.1660000000000004"/>
    <n v="0.30000000000000004"/>
    <n v="-12.054"/>
    <n v="5"/>
    <n v="5"/>
    <s v="CORRECTO"/>
    <n v="2017"/>
    <n v="0"/>
  </r>
  <r>
    <x v="5965"/>
    <x v="2971"/>
    <d v="2017-08-20T00:00:00"/>
    <d v="2017-08-25T00:00:00"/>
    <s v="Standard Class"/>
    <x v="756"/>
    <s v="Lisa Ryan"/>
    <s v="CORPORATE"/>
    <s v="united states"/>
    <s v="San Francisco"/>
    <s v="California"/>
    <n v="94109"/>
    <s v="West"/>
    <s v="OFF-ST-10000777"/>
    <x v="1"/>
    <x v="4"/>
    <x v="117"/>
    <n v="226.56"/>
    <n v="6"/>
    <n v="17"/>
    <s v="Grande"/>
    <n v="0"/>
    <n v="0"/>
    <n v="0"/>
    <n v="226.56"/>
    <s v="Alto"/>
    <n v="63.436799999999998"/>
    <n v="0.27999999999999997"/>
    <n v="-163.1232"/>
    <n v="5"/>
    <n v="5"/>
    <s v="CORRECTO"/>
    <n v="2017"/>
    <n v="0"/>
  </r>
  <r>
    <x v="5966"/>
    <x v="2971"/>
    <d v="2017-08-20T00:00:00"/>
    <d v="2017-08-25T00:00:00"/>
    <s v="Standard Class"/>
    <x v="756"/>
    <s v="Lisa Ryan"/>
    <s v="CORPORATE"/>
    <s v="united states"/>
    <s v="San Francisco"/>
    <s v="California"/>
    <n v="94109"/>
    <s v="West"/>
    <s v="TEC-PH-10003171"/>
    <x v="2"/>
    <x v="7"/>
    <x v="1504"/>
    <n v="107.88"/>
    <n v="3"/>
    <n v="18"/>
    <s v="Mediano"/>
    <n v="0.2"/>
    <n v="21.576000000000001"/>
    <n v="-21.576000000000001"/>
    <n v="129.45599999999999"/>
    <s v="Medio"/>
    <n v="10.788"/>
    <n v="0.1"/>
    <n v="-75.516000000000005"/>
    <n v="5"/>
    <n v="5"/>
    <s v="CORRECTO"/>
    <n v="2017"/>
    <n v="0"/>
  </r>
  <r>
    <x v="5967"/>
    <x v="2972"/>
    <d v="2016-01-15T00:00:00"/>
    <d v="2016-01-17T00:00:00"/>
    <s v="First Class"/>
    <x v="336"/>
    <s v="Bill Eplett"/>
    <s v="HOME OFFICE"/>
    <s v="united states"/>
    <s v="New York City"/>
    <s v="New York"/>
    <n v="10009"/>
    <s v="East"/>
    <s v="OFF-PA-10001033"/>
    <x v="1"/>
    <x v="10"/>
    <x v="1509"/>
    <n v="81.98"/>
    <n v="2"/>
    <n v="39"/>
    <s v="Pequeño"/>
    <n v="0"/>
    <n v="0"/>
    <n v="0"/>
    <n v="81.98"/>
    <s v="Medio"/>
    <n v="40.170200000000001"/>
    <n v="0.49"/>
    <n v="-41.809800000000003"/>
    <n v="2"/>
    <n v="2"/>
    <s v="CORRECTO"/>
    <n v="2016"/>
    <n v="0"/>
  </r>
  <r>
    <x v="5968"/>
    <x v="2973"/>
    <d v="2014-07-20T00:00:00"/>
    <d v="2014-07-22T00:00:00"/>
    <s v="First Class"/>
    <x v="230"/>
    <s v="Charles Crestani"/>
    <s v="CONSUMER"/>
    <s v="united states"/>
    <s v="San Diego"/>
    <s v="California"/>
    <n v="92105"/>
    <s v="West"/>
    <s v="OFF-PA-10000418"/>
    <x v="1"/>
    <x v="10"/>
    <x v="970"/>
    <n v="104.85"/>
    <n v="1"/>
    <n v="19"/>
    <s v="Pequeño"/>
    <n v="0"/>
    <n v="0"/>
    <n v="0"/>
    <n v="104.85"/>
    <s v="Medio"/>
    <n v="50.328000000000003"/>
    <n v="0.48000000000000004"/>
    <n v="-54.521999999999998"/>
    <n v="2"/>
    <n v="2"/>
    <s v="CORRECTO"/>
    <n v="2014"/>
    <n v="0"/>
  </r>
  <r>
    <x v="5969"/>
    <x v="2973"/>
    <d v="2014-07-20T00:00:00"/>
    <d v="2014-07-22T00:00:00"/>
    <s v="First Class"/>
    <x v="230"/>
    <s v="Charles Crestani"/>
    <s v="CONSUMER"/>
    <s v="united states"/>
    <s v="San Diego"/>
    <s v="California"/>
    <n v="92105"/>
    <s v="West"/>
    <s v="OFF-BI-10001982"/>
    <x v="1"/>
    <x v="8"/>
    <x v="304"/>
    <n v="8.7040000000000006"/>
    <n v="2"/>
    <n v="22"/>
    <s v="Pequeño"/>
    <n v="0.2"/>
    <n v="1.7408000000000001"/>
    <n v="-1.7407999999999999"/>
    <n v="10.444800000000001"/>
    <s v="Bajo"/>
    <n v="3.1551999999999998"/>
    <n v="0.36249999999999993"/>
    <n v="-3.8079999999999998"/>
    <n v="2"/>
    <n v="2"/>
    <s v="CORRECTO"/>
    <n v="2014"/>
    <n v="0"/>
  </r>
  <r>
    <x v="5970"/>
    <x v="2973"/>
    <d v="2014-07-20T00:00:00"/>
    <d v="2014-07-22T00:00:00"/>
    <s v="First Class"/>
    <x v="230"/>
    <s v="Charles Crestani"/>
    <s v="CONSUMER"/>
    <s v="united states"/>
    <s v="San Diego"/>
    <s v="California"/>
    <n v="92105"/>
    <s v="West"/>
    <s v="OFF-PA-10002230"/>
    <x v="1"/>
    <x v="10"/>
    <x v="389"/>
    <n v="19.920000000000002"/>
    <n v="4"/>
    <n v="16"/>
    <s v="Mediano"/>
    <n v="0"/>
    <n v="0"/>
    <n v="0"/>
    <n v="19.920000000000002"/>
    <s v="Bajo"/>
    <n v="9.7607999999999997"/>
    <n v="0.48999999999999994"/>
    <n v="-10.1592"/>
    <n v="2"/>
    <n v="2"/>
    <s v="CORRECTO"/>
    <n v="2014"/>
    <n v="0"/>
  </r>
  <r>
    <x v="5971"/>
    <x v="2973"/>
    <d v="2014-07-20T00:00:00"/>
    <d v="2014-07-22T00:00:00"/>
    <s v="First Class"/>
    <x v="230"/>
    <s v="Charles Crestani"/>
    <s v="CONSUMER"/>
    <s v="united states"/>
    <s v="San Diego"/>
    <s v="California"/>
    <n v="92105"/>
    <s v="West"/>
    <s v="FUR-FU-10003577"/>
    <x v="0"/>
    <x v="5"/>
    <x v="613"/>
    <n v="43.02"/>
    <n v="3"/>
    <n v="18"/>
    <s v="Mediano"/>
    <n v="0"/>
    <n v="0"/>
    <n v="0"/>
    <n v="43.02"/>
    <s v="Bajo"/>
    <n v="15.4872"/>
    <n v="0.36"/>
    <n v="-27.532800000000002"/>
    <n v="2"/>
    <n v="2"/>
    <s v="CORRECTO"/>
    <n v="2014"/>
    <n v="0"/>
  </r>
  <r>
    <x v="5972"/>
    <x v="2974"/>
    <d v="2017-02-06T00:00:00"/>
    <d v="2017-02-11T00:00:00"/>
    <s v="Standard Class"/>
    <x v="420"/>
    <s v="Bryan Davis"/>
    <s v="CONSUMER"/>
    <s v="united states"/>
    <s v="New York City"/>
    <s v="New York"/>
    <n v="10024"/>
    <s v="East"/>
    <s v="FUR-BO-10001811"/>
    <x v="0"/>
    <x v="0"/>
    <x v="787"/>
    <n v="240.78399999999999"/>
    <n v="1"/>
    <n v="26"/>
    <s v="Pequeño"/>
    <n v="0.2"/>
    <n v="48.156800000000004"/>
    <n v="-48.156799999999997"/>
    <n v="288.94079999999997"/>
    <s v="Alto"/>
    <n v="30.097999999999999"/>
    <n v="0.125"/>
    <n v="-162.5292"/>
    <n v="5"/>
    <n v="5"/>
    <s v="CORRECTO"/>
    <n v="2017"/>
    <n v="0"/>
  </r>
  <r>
    <x v="5973"/>
    <x v="2975"/>
    <d v="2015-12-25T00:00:00"/>
    <d v="2015-12-29T00:00:00"/>
    <s v="Standard Class"/>
    <x v="82"/>
    <s v="Jim Kriz"/>
    <s v="HOME OFFICE"/>
    <s v="united states"/>
    <s v="New York City"/>
    <s v="New York"/>
    <n v="10011"/>
    <s v="East"/>
    <s v="OFF-AP-10003779"/>
    <x v="1"/>
    <x v="9"/>
    <x v="1457"/>
    <n v="414.96"/>
    <n v="2"/>
    <n v="8"/>
    <s v="Pequeño"/>
    <n v="0"/>
    <n v="0"/>
    <n v="0"/>
    <n v="414.96"/>
    <s v="Alto"/>
    <n v="124.488"/>
    <n v="0.3"/>
    <n v="-290.47199999999998"/>
    <n v="4"/>
    <n v="4"/>
    <s v="CORRECTO"/>
    <n v="2015"/>
    <n v="0"/>
  </r>
  <r>
    <x v="5974"/>
    <x v="2976"/>
    <d v="2016-10-08T00:00:00"/>
    <d v="2016-10-13T00:00:00"/>
    <s v="Standard Class"/>
    <x v="140"/>
    <s v="Doug Bickford"/>
    <s v="CONSUMER"/>
    <s v="united states"/>
    <s v="Charlotte"/>
    <s v="North Carolina"/>
    <n v="28205"/>
    <s v="South"/>
    <s v="OFF-ST-10000676"/>
    <x v="1"/>
    <x v="4"/>
    <x v="880"/>
    <n v="387.72"/>
    <n v="5"/>
    <n v="7"/>
    <s v="Grande"/>
    <n v="0.2"/>
    <n v="77.544000000000011"/>
    <n v="-77.543999999999997"/>
    <n v="465.26400000000001"/>
    <s v="Alto"/>
    <n v="-67.850999999999999"/>
    <n v="-0.17499999999999999"/>
    <n v="-378.02699999999999"/>
    <n v="5"/>
    <n v="5"/>
    <s v="CORRECTO"/>
    <n v="2016"/>
    <n v="0"/>
  </r>
  <r>
    <x v="5975"/>
    <x v="2977"/>
    <d v="2017-07-13T00:00:00"/>
    <d v="2017-07-17T00:00:00"/>
    <s v="Standard Class"/>
    <x v="645"/>
    <s v="Rick Reed"/>
    <s v="CORPORATE"/>
    <s v="united states"/>
    <s v="Overland Park"/>
    <s v="Kansas"/>
    <n v="66212"/>
    <s v="Central"/>
    <s v="OFF-ST-10001496"/>
    <x v="1"/>
    <x v="4"/>
    <x v="733"/>
    <n v="360.38"/>
    <n v="2"/>
    <n v="40"/>
    <s v="Pequeño"/>
    <n v="0"/>
    <n v="0"/>
    <n v="0"/>
    <n v="360.38"/>
    <s v="Alto"/>
    <n v="93.698800000000006"/>
    <n v="0.26"/>
    <n v="-266.68119999999999"/>
    <n v="4"/>
    <n v="4"/>
    <s v="CORRECTO"/>
    <n v="2017"/>
    <n v="0"/>
  </r>
  <r>
    <x v="5976"/>
    <x v="2977"/>
    <d v="2017-07-13T00:00:00"/>
    <d v="2017-07-17T00:00:00"/>
    <s v="Standard Class"/>
    <x v="645"/>
    <s v="Rick Reed"/>
    <s v="CORPORATE"/>
    <s v="united states"/>
    <s v="Overland Park"/>
    <s v="Kansas"/>
    <n v="66212"/>
    <s v="Central"/>
    <s v="OFF-PA-10003673"/>
    <x v="1"/>
    <x v="10"/>
    <x v="980"/>
    <n v="13.56"/>
    <n v="2"/>
    <n v="38"/>
    <s v="Pequeño"/>
    <n v="0"/>
    <n v="0"/>
    <n v="0"/>
    <n v="13.56"/>
    <s v="Bajo"/>
    <n v="6.2375999999999996"/>
    <n v="0.45999999999999996"/>
    <n v="-7.3224"/>
    <n v="4"/>
    <n v="4"/>
    <s v="CORRECTO"/>
    <n v="2017"/>
    <n v="0"/>
  </r>
  <r>
    <x v="5977"/>
    <x v="2978"/>
    <d v="2017-04-24T00:00:00"/>
    <d v="2017-04-25T00:00:00"/>
    <s v="First Class"/>
    <x v="603"/>
    <s v="Susan Vittorini"/>
    <s v="CONSUMER"/>
    <s v="united states"/>
    <s v="Mesa"/>
    <s v="Arizona"/>
    <n v="85204"/>
    <s v="West"/>
    <s v="TEC-PH-10004614"/>
    <x v="2"/>
    <x v="7"/>
    <x v="302"/>
    <n v="552"/>
    <n v="10"/>
    <n v="28"/>
    <s v="Grande"/>
    <n v="0.2"/>
    <n v="110.4"/>
    <n v="-110.4"/>
    <n v="662.4"/>
    <s v="Muy Alto"/>
    <n v="34.5"/>
    <n v="6.25E-2"/>
    <n v="-407.1"/>
    <n v="1"/>
    <n v="1"/>
    <s v="CORRECTO"/>
    <n v="2017"/>
    <n v="0"/>
  </r>
  <r>
    <x v="5978"/>
    <x v="2979"/>
    <d v="2014-09-07T00:00:00"/>
    <d v="2014-09-13T00:00:00"/>
    <s v="Standard Class"/>
    <x v="46"/>
    <s v="Rick Bensley"/>
    <s v="HOME OFFICE"/>
    <s v="united states"/>
    <s v="Tulsa"/>
    <s v="Oklahoma"/>
    <n v="74133"/>
    <s v="Central"/>
    <s v="FUR-TA-10001039"/>
    <x v="0"/>
    <x v="3"/>
    <x v="832"/>
    <n v="429.9"/>
    <n v="5"/>
    <n v="74"/>
    <s v="Grande"/>
    <n v="0"/>
    <n v="0"/>
    <n v="0"/>
    <n v="429.9"/>
    <s v="Alto"/>
    <n v="111.774"/>
    <n v="0.26"/>
    <n v="-318.12599999999998"/>
    <n v="6"/>
    <n v="6"/>
    <s v="CORRECTO"/>
    <n v="2014"/>
    <n v="0"/>
  </r>
  <r>
    <x v="5979"/>
    <x v="2979"/>
    <d v="2014-09-07T00:00:00"/>
    <d v="2014-09-13T00:00:00"/>
    <s v="Standard Class"/>
    <x v="46"/>
    <s v="Rick Bensley"/>
    <s v="HOME OFFICE"/>
    <s v="united states"/>
    <s v="Tulsa"/>
    <s v="Oklahoma"/>
    <n v="74133"/>
    <s v="Central"/>
    <s v="OFF-BI-10000474"/>
    <x v="1"/>
    <x v="8"/>
    <x v="27"/>
    <n v="32.06"/>
    <n v="2"/>
    <n v="32"/>
    <s v="Pequeño"/>
    <n v="0"/>
    <n v="0"/>
    <n v="0"/>
    <n v="32.06"/>
    <s v="Bajo"/>
    <n v="15.3888"/>
    <n v="0.48"/>
    <n v="-16.671199999999999"/>
    <n v="6"/>
    <n v="6"/>
    <s v="CORRECTO"/>
    <n v="2014"/>
    <n v="0"/>
  </r>
  <r>
    <x v="5980"/>
    <x v="2979"/>
    <d v="2014-09-07T00:00:00"/>
    <d v="2014-09-13T00:00:00"/>
    <s v="Standard Class"/>
    <x v="46"/>
    <s v="Rick Bensley"/>
    <s v="HOME OFFICE"/>
    <s v="united states"/>
    <s v="Tulsa"/>
    <s v="Oklahoma"/>
    <n v="74133"/>
    <s v="Central"/>
    <s v="FUR-CH-10004698"/>
    <x v="0"/>
    <x v="1"/>
    <x v="168"/>
    <n v="161.96"/>
    <n v="2"/>
    <n v="30"/>
    <s v="Pequeño"/>
    <n v="0"/>
    <n v="0"/>
    <n v="0"/>
    <n v="161.96"/>
    <s v="Medio"/>
    <n v="45.348799999999997"/>
    <n v="0.27999999999999997"/>
    <n v="-116.6112"/>
    <n v="6"/>
    <n v="6"/>
    <s v="CORRECTO"/>
    <n v="2014"/>
    <n v="0"/>
  </r>
  <r>
    <x v="5981"/>
    <x v="2979"/>
    <d v="2014-09-07T00:00:00"/>
    <d v="2014-09-13T00:00:00"/>
    <s v="Standard Class"/>
    <x v="46"/>
    <s v="Rick Bensley"/>
    <s v="HOME OFFICE"/>
    <s v="united states"/>
    <s v="Tulsa"/>
    <s v="Oklahoma"/>
    <n v="74133"/>
    <s v="Central"/>
    <s v="OFF-ST-10003327"/>
    <x v="1"/>
    <x v="4"/>
    <x v="337"/>
    <n v="19.86"/>
    <n v="2"/>
    <n v="13"/>
    <s v="Pequeño"/>
    <n v="0"/>
    <n v="0"/>
    <n v="0"/>
    <n v="19.86"/>
    <s v="Bajo"/>
    <n v="5.7594000000000003"/>
    <n v="0.29000000000000004"/>
    <n v="-14.1006"/>
    <n v="6"/>
    <n v="6"/>
    <s v="CORRECTO"/>
    <n v="2014"/>
    <n v="0"/>
  </r>
  <r>
    <x v="5982"/>
    <x v="2980"/>
    <d v="2016-11-21T00:00:00"/>
    <d v="2016-11-28T00:00:00"/>
    <s v="Standard Class"/>
    <x v="160"/>
    <s v="Mike Vittorini"/>
    <s v="CONSUMER"/>
    <s v="united states"/>
    <s v="New York City"/>
    <s v="New York"/>
    <n v="10035"/>
    <s v="East"/>
    <s v="OFF-PA-10000232"/>
    <x v="1"/>
    <x v="10"/>
    <x v="1631"/>
    <n v="12.96"/>
    <n v="2"/>
    <n v="12"/>
    <s v="Pequeño"/>
    <n v="0"/>
    <n v="0"/>
    <n v="0"/>
    <n v="12.96"/>
    <s v="Bajo"/>
    <n v="6.3503999999999996"/>
    <n v="0.48999999999999994"/>
    <n v="-6.6096000000000004"/>
    <n v="7"/>
    <n v="7"/>
    <s v="CORRECTO"/>
    <n v="2016"/>
    <n v="0"/>
  </r>
  <r>
    <x v="5983"/>
    <x v="2981"/>
    <d v="2017-09-16T00:00:00"/>
    <d v="2017-09-18T00:00:00"/>
    <s v="Second Class"/>
    <x v="699"/>
    <s v="Evan Henry"/>
    <s v="CONSUMER"/>
    <s v="united states"/>
    <s v="Philadelphia"/>
    <s v="Pennsylvania"/>
    <n v="19143"/>
    <s v="East"/>
    <s v="OFF-PA-10003657"/>
    <x v="1"/>
    <x v="10"/>
    <x v="630"/>
    <n v="20.544"/>
    <n v="6"/>
    <n v="18"/>
    <s v="Grande"/>
    <n v="0.2"/>
    <n v="4.1088000000000005"/>
    <n v="-4.1087999999999996"/>
    <n v="24.652799999999999"/>
    <s v="Bajo"/>
    <n v="6.42"/>
    <n v="0.3125"/>
    <n v="-10.0152"/>
    <n v="2"/>
    <n v="2"/>
    <s v="CORRECTO"/>
    <n v="2017"/>
    <n v="0"/>
  </r>
  <r>
    <x v="5984"/>
    <x v="2982"/>
    <d v="2016-07-19T00:00:00"/>
    <d v="2016-07-25T00:00:00"/>
    <s v="Standard Class"/>
    <x v="559"/>
    <s v="Joy Smith"/>
    <s v="CONSUMER"/>
    <s v="united states"/>
    <s v="Hattiesburg"/>
    <s v="Mississippi"/>
    <n v="39401"/>
    <s v="South"/>
    <s v="FUR-FU-10001185"/>
    <x v="0"/>
    <x v="5"/>
    <x v="1423"/>
    <n v="185.58"/>
    <n v="6"/>
    <n v="28"/>
    <s v="Grande"/>
    <n v="0"/>
    <n v="0"/>
    <n v="0"/>
    <n v="185.58"/>
    <s v="Medio"/>
    <n v="76.087800000000001"/>
    <n v="0.41"/>
    <n v="-109.4922"/>
    <n v="6"/>
    <n v="6"/>
    <s v="CORRECTO"/>
    <n v="2016"/>
    <n v="0"/>
  </r>
  <r>
    <x v="5985"/>
    <x v="2982"/>
    <d v="2016-07-19T00:00:00"/>
    <d v="2016-07-25T00:00:00"/>
    <s v="Standard Class"/>
    <x v="559"/>
    <s v="Joy Smith"/>
    <s v="CONSUMER"/>
    <s v="united states"/>
    <s v="Hattiesburg"/>
    <s v="Mississippi"/>
    <n v="39401"/>
    <s v="South"/>
    <s v="OFF-BI-10003007"/>
    <x v="1"/>
    <x v="8"/>
    <x v="1551"/>
    <n v="77.56"/>
    <n v="2"/>
    <n v="29"/>
    <s v="Pequeño"/>
    <n v="0"/>
    <n v="0"/>
    <n v="0"/>
    <n v="77.56"/>
    <s v="Medio"/>
    <n v="35.677599999999998"/>
    <n v="0.45999999999999996"/>
    <n v="-41.882399999999997"/>
    <n v="6"/>
    <n v="6"/>
    <s v="CORRECTO"/>
    <n v="2016"/>
    <n v="0"/>
  </r>
  <r>
    <x v="5986"/>
    <x v="2982"/>
    <d v="2016-07-19T00:00:00"/>
    <d v="2016-07-25T00:00:00"/>
    <s v="Standard Class"/>
    <x v="559"/>
    <s v="Joy Smith"/>
    <s v="CONSUMER"/>
    <s v="united states"/>
    <s v="Hattiesburg"/>
    <s v="Mississippi"/>
    <n v="39401"/>
    <s v="South"/>
    <s v="OFF-ST-10002485"/>
    <x v="1"/>
    <x v="4"/>
    <x v="211"/>
    <n v="87.92"/>
    <n v="4"/>
    <n v="22"/>
    <s v="Mediano"/>
    <n v="0"/>
    <n v="0"/>
    <n v="0"/>
    <n v="87.92"/>
    <s v="Medio"/>
    <n v="0.87919999999999998"/>
    <n v="0.01"/>
    <n v="-87.040800000000004"/>
    <n v="6"/>
    <n v="6"/>
    <s v="CORRECTO"/>
    <n v="2016"/>
    <n v="0"/>
  </r>
  <r>
    <x v="5987"/>
    <x v="2982"/>
    <d v="2016-07-19T00:00:00"/>
    <d v="2016-07-25T00:00:00"/>
    <s v="Standard Class"/>
    <x v="559"/>
    <s v="Joy Smith"/>
    <s v="CONSUMER"/>
    <s v="united states"/>
    <s v="Hattiesburg"/>
    <s v="Mississippi"/>
    <n v="39401"/>
    <s v="South"/>
    <s v="OFF-PA-10001033"/>
    <x v="1"/>
    <x v="10"/>
    <x v="1509"/>
    <n v="245.94"/>
    <n v="6"/>
    <n v="39"/>
    <s v="Grande"/>
    <n v="0"/>
    <n v="0"/>
    <n v="0"/>
    <n v="245.94"/>
    <s v="Alto"/>
    <n v="120.5106"/>
    <n v="0.49"/>
    <n v="-125.4294"/>
    <n v="6"/>
    <n v="6"/>
    <s v="CORRECTO"/>
    <n v="2016"/>
    <n v="0"/>
  </r>
  <r>
    <x v="5988"/>
    <x v="2982"/>
    <d v="2016-07-19T00:00:00"/>
    <d v="2016-07-25T00:00:00"/>
    <s v="Standard Class"/>
    <x v="559"/>
    <s v="Joy Smith"/>
    <s v="CONSUMER"/>
    <s v="united states"/>
    <s v="Hattiesburg"/>
    <s v="Mississippi"/>
    <n v="39401"/>
    <s v="South"/>
    <s v="OFF-BI-10000404"/>
    <x v="1"/>
    <x v="8"/>
    <x v="481"/>
    <n v="8.6"/>
    <n v="1"/>
    <n v="16"/>
    <s v="Pequeño"/>
    <n v="0"/>
    <n v="0"/>
    <n v="0"/>
    <n v="8.6"/>
    <s v="Bajo"/>
    <n v="4.0419999999999998"/>
    <n v="0.47"/>
    <n v="-4.5579999999999998"/>
    <n v="6"/>
    <n v="6"/>
    <s v="CORRECTO"/>
    <n v="2016"/>
    <n v="0"/>
  </r>
  <r>
    <x v="5989"/>
    <x v="2982"/>
    <d v="2016-07-19T00:00:00"/>
    <d v="2016-07-25T00:00:00"/>
    <s v="Standard Class"/>
    <x v="559"/>
    <s v="Joy Smith"/>
    <s v="CONSUMER"/>
    <s v="united states"/>
    <s v="Hattiesburg"/>
    <s v="Mississippi"/>
    <n v="39401"/>
    <s v="South"/>
    <s v="FUR-BO-10003546"/>
    <x v="0"/>
    <x v="0"/>
    <x v="1647"/>
    <n v="504.9"/>
    <n v="5"/>
    <n v="22"/>
    <s v="Grande"/>
    <n v="0"/>
    <n v="0"/>
    <n v="0"/>
    <n v="504.9"/>
    <s v="Muy Alto"/>
    <n v="126.22499999999999"/>
    <n v="0.25"/>
    <n v="-378.67500000000001"/>
    <n v="6"/>
    <n v="6"/>
    <s v="CORRECTO"/>
    <n v="2016"/>
    <n v="0"/>
  </r>
  <r>
    <x v="5990"/>
    <x v="2983"/>
    <d v="2017-09-15T00:00:00"/>
    <d v="2017-09-21T00:00:00"/>
    <s v="Standard Class"/>
    <x v="301"/>
    <s v="Erica Smith"/>
    <s v="CONSUMER"/>
    <s v="united states"/>
    <s v="Los Angeles"/>
    <s v="California"/>
    <n v="90049"/>
    <s v="West"/>
    <s v="OFF-BI-10004390"/>
    <x v="1"/>
    <x v="8"/>
    <x v="1164"/>
    <n v="2357.4879999999998"/>
    <n v="7"/>
    <n v="15"/>
    <s v="Grande"/>
    <n v="0.2"/>
    <n v="471.49759999999998"/>
    <n v="-471.49759999999998"/>
    <n v="2828.9856"/>
    <s v="Muy Alto"/>
    <n v="884.05799999999999"/>
    <n v="0.375"/>
    <n v="-1001.9324"/>
    <n v="6"/>
    <n v="6"/>
    <s v="CORRECTO"/>
    <n v="2017"/>
    <n v="0"/>
  </r>
  <r>
    <x v="5991"/>
    <x v="2983"/>
    <d v="2017-09-15T00:00:00"/>
    <d v="2017-09-21T00:00:00"/>
    <s v="Standard Class"/>
    <x v="301"/>
    <s v="Erica Smith"/>
    <s v="CONSUMER"/>
    <s v="united states"/>
    <s v="Los Angeles"/>
    <s v="California"/>
    <n v="90049"/>
    <s v="West"/>
    <s v="TEC-PH-10001700"/>
    <x v="2"/>
    <x v="7"/>
    <x v="195"/>
    <n v="369.54399999999998"/>
    <n v="7"/>
    <n v="22"/>
    <s v="Grande"/>
    <n v="0.2"/>
    <n v="73.908799999999999"/>
    <n v="-73.908799999999999"/>
    <n v="443.45279999999997"/>
    <s v="Alto"/>
    <n v="32.335099999999997"/>
    <n v="8.7499999999999994E-2"/>
    <n v="-263.30009999999999"/>
    <n v="6"/>
    <n v="6"/>
    <s v="CORRECTO"/>
    <n v="2017"/>
    <n v="0"/>
  </r>
  <r>
    <x v="5992"/>
    <x v="2983"/>
    <d v="2017-09-15T00:00:00"/>
    <d v="2017-09-21T00:00:00"/>
    <s v="Standard Class"/>
    <x v="301"/>
    <s v="Erica Smith"/>
    <s v="CONSUMER"/>
    <s v="united states"/>
    <s v="Los Angeles"/>
    <s v="California"/>
    <n v="90049"/>
    <s v="West"/>
    <s v="FUR-CH-10003396"/>
    <x v="0"/>
    <x v="1"/>
    <x v="390"/>
    <n v="184.75200000000001"/>
    <n v="3"/>
    <n v="29"/>
    <s v="Mediano"/>
    <n v="0.2"/>
    <n v="36.950400000000002"/>
    <n v="-36.950400000000002"/>
    <n v="221.70240000000001"/>
    <s v="Alto"/>
    <n v="-20.784600000000001"/>
    <n v="-0.1125"/>
    <n v="-168.58619999999999"/>
    <n v="6"/>
    <n v="6"/>
    <s v="CORRECTO"/>
    <n v="2017"/>
    <n v="0"/>
  </r>
  <r>
    <x v="5993"/>
    <x v="2984"/>
    <d v="2016-12-11T00:00:00"/>
    <d v="2016-12-11T00:00:00"/>
    <s v="Same Day"/>
    <x v="374"/>
    <s v="Noel Staavos"/>
    <s v="CORPORATE"/>
    <s v="united states"/>
    <s v="Columbus"/>
    <s v="Ohio"/>
    <n v="43229"/>
    <s v="East"/>
    <s v="OFF-ST-10001558"/>
    <x v="1"/>
    <x v="4"/>
    <x v="719"/>
    <n v="64.959999999999994"/>
    <n v="5"/>
    <n v="31"/>
    <s v="Grande"/>
    <n v="0.2"/>
    <n v="12.991999999999999"/>
    <n v="-12.992000000000001"/>
    <n v="77.951999999999998"/>
    <s v="Medio"/>
    <n v="-4.0599999999999996"/>
    <n v="-6.25E-2"/>
    <n v="-56.027999999999999"/>
    <n v="0"/>
    <n v="0"/>
    <s v="CORRECTO"/>
    <n v="2016"/>
    <n v="0"/>
  </r>
  <r>
    <x v="5994"/>
    <x v="2984"/>
    <d v="2016-12-11T00:00:00"/>
    <d v="2016-12-11T00:00:00"/>
    <s v="Same Day"/>
    <x v="374"/>
    <s v="Noel Staavos"/>
    <s v="CORPORATE"/>
    <s v="united states"/>
    <s v="Columbus"/>
    <s v="Ohio"/>
    <n v="43229"/>
    <s v="East"/>
    <s v="OFF-SU-10004782"/>
    <x v="1"/>
    <x v="14"/>
    <x v="1557"/>
    <n v="13.52"/>
    <n v="2"/>
    <n v="24"/>
    <s v="Pequeño"/>
    <n v="0.2"/>
    <n v="2.7040000000000002"/>
    <n v="-2.7040000000000002"/>
    <n v="16.224"/>
    <s v="Bajo"/>
    <n v="1.69"/>
    <n v="0.125"/>
    <n v="-9.1259999999999994"/>
    <n v="0"/>
    <n v="0"/>
    <s v="CORRECTO"/>
    <n v="2016"/>
    <n v="0"/>
  </r>
  <r>
    <x v="5995"/>
    <x v="2984"/>
    <d v="2016-12-11T00:00:00"/>
    <d v="2016-12-11T00:00:00"/>
    <s v="Same Day"/>
    <x v="374"/>
    <s v="Noel Staavos"/>
    <s v="CORPORATE"/>
    <s v="united states"/>
    <s v="Columbus"/>
    <s v="Ohio"/>
    <n v="43229"/>
    <s v="East"/>
    <s v="FUR-CH-10003298"/>
    <x v="0"/>
    <x v="1"/>
    <x v="1576"/>
    <n v="458.43"/>
    <n v="5"/>
    <n v="35"/>
    <s v="Grande"/>
    <n v="0.3"/>
    <n v="137.529"/>
    <n v="-137.529"/>
    <n v="595.95900000000006"/>
    <s v="Muy Alto"/>
    <n v="-137.529"/>
    <n v="-0.3"/>
    <n v="-458.43"/>
    <n v="0"/>
    <n v="0"/>
    <s v="CORRECTO"/>
    <n v="2016"/>
    <n v="0"/>
  </r>
  <r>
    <x v="5996"/>
    <x v="2984"/>
    <d v="2016-12-11T00:00:00"/>
    <d v="2016-12-11T00:00:00"/>
    <s v="Same Day"/>
    <x v="374"/>
    <s v="Noel Staavos"/>
    <s v="CORPORATE"/>
    <s v="united states"/>
    <s v="Columbus"/>
    <s v="Ohio"/>
    <n v="43229"/>
    <s v="East"/>
    <s v="OFF-AP-10000576"/>
    <x v="1"/>
    <x v="9"/>
    <x v="850"/>
    <n v="387.13600000000002"/>
    <n v="4"/>
    <n v="13"/>
    <s v="Mediano"/>
    <n v="0.2"/>
    <n v="77.427200000000013"/>
    <n v="-77.427199999999999"/>
    <n v="464.56320000000005"/>
    <s v="Alto"/>
    <n v="24.196000000000002"/>
    <n v="6.25E-2"/>
    <n v="-285.51280000000003"/>
    <n v="0"/>
    <n v="0"/>
    <s v="CORRECTO"/>
    <n v="2016"/>
    <n v="0"/>
  </r>
  <r>
    <x v="5997"/>
    <x v="2984"/>
    <d v="2016-12-11T00:00:00"/>
    <d v="2016-12-11T00:00:00"/>
    <s v="Same Day"/>
    <x v="374"/>
    <s v="Noel Staavos"/>
    <s v="CORPORATE"/>
    <s v="united states"/>
    <s v="Columbus"/>
    <s v="Ohio"/>
    <n v="43229"/>
    <s v="East"/>
    <s v="FUR-TA-10003008"/>
    <x v="0"/>
    <x v="3"/>
    <x v="955"/>
    <n v="328.59"/>
    <n v="3"/>
    <n v="20"/>
    <s v="Mediano"/>
    <n v="0.4"/>
    <n v="131.43600000000001"/>
    <n v="-131.43600000000001"/>
    <n v="460.02599999999995"/>
    <s v="Alto"/>
    <n v="-147.8655"/>
    <n v="-0.45"/>
    <n v="-345.01949999999999"/>
    <n v="0"/>
    <n v="0"/>
    <s v="CORRECTO"/>
    <n v="2016"/>
    <n v="0"/>
  </r>
  <r>
    <x v="5998"/>
    <x v="2985"/>
    <d v="2014-12-10T00:00:00"/>
    <d v="2014-12-14T00:00:00"/>
    <s v="Standard Class"/>
    <x v="64"/>
    <s v="Sally Hughsby"/>
    <s v="CORPORATE"/>
    <s v="united states"/>
    <s v="Caldwell"/>
    <s v="Idaho"/>
    <n v="83605"/>
    <s v="West"/>
    <s v="FUR-CH-10001708"/>
    <x v="0"/>
    <x v="1"/>
    <x v="893"/>
    <n v="338.35199999999998"/>
    <n v="3"/>
    <n v="32"/>
    <s v="Mediano"/>
    <n v="0.2"/>
    <n v="67.670400000000001"/>
    <n v="-67.670400000000001"/>
    <n v="406.02239999999995"/>
    <s v="Alto"/>
    <n v="4.2294"/>
    <n v="1.2500000000000001E-2"/>
    <n v="-266.4522"/>
    <n v="4"/>
    <n v="4"/>
    <s v="CORRECTO"/>
    <n v="2014"/>
    <n v="0"/>
  </r>
  <r>
    <x v="5999"/>
    <x v="2985"/>
    <d v="2014-12-10T00:00:00"/>
    <d v="2014-12-14T00:00:00"/>
    <s v="Standard Class"/>
    <x v="64"/>
    <s v="Sally Hughsby"/>
    <s v="CORPORATE"/>
    <s v="united states"/>
    <s v="Caldwell"/>
    <s v="Idaho"/>
    <n v="83605"/>
    <s v="West"/>
    <s v="OFF-PA-10000019"/>
    <x v="1"/>
    <x v="10"/>
    <x v="711"/>
    <n v="25.92"/>
    <n v="4"/>
    <n v="36"/>
    <s v="Mediano"/>
    <n v="0"/>
    <n v="0"/>
    <n v="0"/>
    <n v="25.92"/>
    <s v="Bajo"/>
    <n v="12.441599999999999"/>
    <n v="0.47999999999999993"/>
    <n v="-13.478400000000001"/>
    <n v="4"/>
    <n v="4"/>
    <s v="CORRECTO"/>
    <n v="2014"/>
    <n v="0"/>
  </r>
  <r>
    <x v="6000"/>
    <x v="2985"/>
    <d v="2014-12-10T00:00:00"/>
    <d v="2014-12-14T00:00:00"/>
    <s v="Standard Class"/>
    <x v="64"/>
    <s v="Sally Hughsby"/>
    <s v="CORPORATE"/>
    <s v="united states"/>
    <s v="Caldwell"/>
    <s v="Idaho"/>
    <n v="83605"/>
    <s v="West"/>
    <s v="OFF-PA-10002222"/>
    <x v="1"/>
    <x v="10"/>
    <x v="394"/>
    <n v="91.36"/>
    <n v="4"/>
    <n v="27"/>
    <s v="Mediano"/>
    <n v="0"/>
    <n v="0"/>
    <n v="0"/>
    <n v="91.36"/>
    <s v="Medio"/>
    <n v="42.025599999999997"/>
    <n v="0.45999999999999996"/>
    <n v="-49.334400000000002"/>
    <n v="4"/>
    <n v="4"/>
    <s v="CORRECTO"/>
    <n v="2014"/>
    <n v="0"/>
  </r>
  <r>
    <x v="6001"/>
    <x v="2986"/>
    <d v="2014-12-13T00:00:00"/>
    <d v="2014-12-17T00:00:00"/>
    <s v="Standard Class"/>
    <x v="575"/>
    <s v="Randy Ferguson"/>
    <s v="CORPORATE"/>
    <s v="united states"/>
    <s v="Phoenix"/>
    <s v="Arizona"/>
    <n v="85023"/>
    <s v="West"/>
    <s v="FUR-FU-10002553"/>
    <x v="0"/>
    <x v="5"/>
    <x v="1130"/>
    <n v="87.96"/>
    <n v="3"/>
    <n v="5"/>
    <s v="Mediano"/>
    <n v="0.2"/>
    <n v="17.591999999999999"/>
    <n v="-17.591999999999999"/>
    <n v="105.55199999999999"/>
    <s v="Medio"/>
    <n v="7.6965000000000003"/>
    <n v="8.7500000000000008E-2"/>
    <n v="-62.671500000000002"/>
    <n v="4"/>
    <n v="4"/>
    <s v="CORRECTO"/>
    <n v="2014"/>
    <n v="0"/>
  </r>
  <r>
    <x v="6002"/>
    <x v="2986"/>
    <d v="2014-12-13T00:00:00"/>
    <d v="2014-12-17T00:00:00"/>
    <s v="Standard Class"/>
    <x v="575"/>
    <s v="Randy Ferguson"/>
    <s v="CORPORATE"/>
    <s v="united states"/>
    <s v="Phoenix"/>
    <s v="Arizona"/>
    <n v="85023"/>
    <s v="West"/>
    <s v="OFF-BI-10002103"/>
    <x v="1"/>
    <x v="8"/>
    <x v="530"/>
    <n v="5.2140000000000004"/>
    <n v="2"/>
    <n v="37"/>
    <s v="Pequeño"/>
    <n v="0.7"/>
    <n v="3.6497999999999999"/>
    <n v="-3.6497999999999999"/>
    <n v="8.8638000000000012"/>
    <s v="Bajo"/>
    <n v="-4.1711999999999998"/>
    <n v="-0.79999999999999993"/>
    <n v="-5.7354000000000003"/>
    <n v="4"/>
    <n v="4"/>
    <s v="CORRECTO"/>
    <n v="2014"/>
    <n v="0"/>
  </r>
  <r>
    <x v="6003"/>
    <x v="2987"/>
    <d v="2017-09-21T00:00:00"/>
    <d v="2017-09-27T00:00:00"/>
    <s v="Standard Class"/>
    <x v="297"/>
    <s v="Dan Lawera"/>
    <s v="CONSUMER"/>
    <s v="united states"/>
    <s v="Miami"/>
    <s v="Florida"/>
    <n v="33142"/>
    <s v="South"/>
    <s v="OFF-BI-10002794"/>
    <x v="1"/>
    <x v="8"/>
    <x v="102"/>
    <n v="12.294"/>
    <n v="1"/>
    <n v="22"/>
    <s v="Pequeño"/>
    <n v="0.7"/>
    <n v="8.6058000000000003"/>
    <n v="-8.6058000000000003"/>
    <n v="20.899799999999999"/>
    <s v="Bajo"/>
    <n v="-8.6058000000000003"/>
    <n v="-0.7"/>
    <n v="-12.294"/>
    <n v="6"/>
    <n v="6"/>
    <s v="CORRECTO"/>
    <n v="2017"/>
    <n v="0"/>
  </r>
  <r>
    <x v="6004"/>
    <x v="2988"/>
    <d v="2017-09-07T00:00:00"/>
    <d v="2017-09-11T00:00:00"/>
    <s v="Standard Class"/>
    <x v="369"/>
    <s v="Allen Goldenen"/>
    <s v="CONSUMER"/>
    <s v="united states"/>
    <s v="Los Angeles"/>
    <s v="California"/>
    <n v="90004"/>
    <s v="West"/>
    <s v="FUR-FU-10002597"/>
    <x v="0"/>
    <x v="5"/>
    <x v="627"/>
    <n v="19.760000000000002"/>
    <n v="4"/>
    <n v="28"/>
    <s v="Mediano"/>
    <n v="0"/>
    <n v="0"/>
    <n v="0"/>
    <n v="19.760000000000002"/>
    <s v="Bajo"/>
    <n v="8.2992000000000008"/>
    <n v="0.42"/>
    <n v="-11.460800000000001"/>
    <n v="4"/>
    <n v="4"/>
    <s v="CORRECTO"/>
    <n v="2017"/>
    <n v="0"/>
  </r>
  <r>
    <x v="6005"/>
    <x v="2989"/>
    <d v="2015-11-02T00:00:00"/>
    <d v="2015-11-07T00:00:00"/>
    <s v="Standard Class"/>
    <x v="573"/>
    <s v="Scot Wooten"/>
    <s v="CONSUMER"/>
    <s v="united states"/>
    <s v="Troy"/>
    <s v="New York"/>
    <n v="12180"/>
    <s v="East"/>
    <s v="FUR-CH-10003535"/>
    <x v="0"/>
    <x v="1"/>
    <x v="1522"/>
    <n v="109.764"/>
    <n v="2"/>
    <n v="28"/>
    <s v="Pequeño"/>
    <n v="0.1"/>
    <n v="10.9764"/>
    <n v="-10.9764"/>
    <n v="120.74039999999999"/>
    <s v="Medio"/>
    <n v="8.5372000000000003"/>
    <n v="7.7777777777777779E-2"/>
    <n v="-90.250399999999999"/>
    <n v="5"/>
    <n v="5"/>
    <s v="CORRECTO"/>
    <n v="2015"/>
    <n v="0"/>
  </r>
  <r>
    <x v="6006"/>
    <x v="2990"/>
    <d v="2017-12-11T00:00:00"/>
    <d v="2017-12-18T00:00:00"/>
    <s v="Standard Class"/>
    <x v="471"/>
    <s v="Katherine Nockton"/>
    <s v="CORPORATE"/>
    <s v="united states"/>
    <s v="New Bedford"/>
    <s v="Massachusetts"/>
    <n v="2740"/>
    <s v="East"/>
    <s v="TEC-PH-10001527"/>
    <x v="2"/>
    <x v="7"/>
    <x v="1285"/>
    <n v="128.85"/>
    <n v="3"/>
    <n v="15"/>
    <s v="Mediano"/>
    <n v="0"/>
    <n v="0"/>
    <n v="0"/>
    <n v="128.85"/>
    <s v="Medio"/>
    <n v="3.8654999999999999"/>
    <n v="3.0000000000000002E-2"/>
    <n v="-124.9845"/>
    <n v="7"/>
    <n v="7"/>
    <s v="CORRECTO"/>
    <n v="2017"/>
    <n v="0"/>
  </r>
  <r>
    <x v="6007"/>
    <x v="2991"/>
    <d v="2017-04-01T00:00:00"/>
    <d v="2017-04-03T00:00:00"/>
    <s v="First Class"/>
    <x v="334"/>
    <s v="George Bell"/>
    <s v="CORPORATE"/>
    <s v="united states"/>
    <s v="Florence"/>
    <s v="South Carolina"/>
    <n v="29501"/>
    <s v="South"/>
    <s v="FUR-FU-10004006"/>
    <x v="0"/>
    <x v="5"/>
    <x v="101"/>
    <n v="127.95"/>
    <n v="3"/>
    <n v="17"/>
    <s v="Mediano"/>
    <n v="0"/>
    <n v="0"/>
    <n v="0"/>
    <n v="127.95"/>
    <s v="Medio"/>
    <n v="21.7515"/>
    <n v="0.16999999999999998"/>
    <n v="-106.1985"/>
    <n v="2"/>
    <n v="2"/>
    <s v="CORRECTO"/>
    <n v="2017"/>
    <n v="0"/>
  </r>
  <r>
    <x v="6008"/>
    <x v="2992"/>
    <d v="2015-12-30T00:00:00"/>
    <d v="2016-01-03T00:00:00"/>
    <s v="Standard Class"/>
    <x v="52"/>
    <s v="Clay Ludtke"/>
    <s v="CONSUMER"/>
    <s v="united states"/>
    <s v="Los Angeles"/>
    <s v="California"/>
    <n v="90049"/>
    <s v="West"/>
    <s v="OFF-PA-10000595"/>
    <x v="1"/>
    <x v="10"/>
    <x v="1126"/>
    <n v="68.52"/>
    <n v="3"/>
    <n v="16"/>
    <s v="Mediano"/>
    <n v="0"/>
    <n v="0"/>
    <n v="0"/>
    <n v="68.52"/>
    <s v="Medio"/>
    <n v="31.519200000000001"/>
    <n v="0.46"/>
    <n v="-37.000799999999998"/>
    <n v="4"/>
    <n v="4"/>
    <s v="CORRECTO"/>
    <n v="2015"/>
    <n v="0"/>
  </r>
  <r>
    <x v="6009"/>
    <x v="2992"/>
    <d v="2015-12-30T00:00:00"/>
    <d v="2016-01-03T00:00:00"/>
    <s v="Standard Class"/>
    <x v="52"/>
    <s v="Clay Ludtke"/>
    <s v="CONSUMER"/>
    <s v="united states"/>
    <s v="Los Angeles"/>
    <s v="California"/>
    <n v="90049"/>
    <s v="West"/>
    <s v="OFF-ST-10000798"/>
    <x v="1"/>
    <x v="4"/>
    <x v="352"/>
    <n v="74.94"/>
    <n v="3"/>
    <n v="16"/>
    <s v="Mediano"/>
    <n v="0"/>
    <n v="0"/>
    <n v="0"/>
    <n v="74.94"/>
    <s v="Medio"/>
    <n v="14.2386"/>
    <n v="0.19"/>
    <n v="-60.7014"/>
    <n v="4"/>
    <n v="4"/>
    <s v="CORRECTO"/>
    <n v="2015"/>
    <n v="0"/>
  </r>
  <r>
    <x v="6010"/>
    <x v="2992"/>
    <d v="2015-12-30T00:00:00"/>
    <d v="2016-01-03T00:00:00"/>
    <s v="Standard Class"/>
    <x v="52"/>
    <s v="Clay Ludtke"/>
    <s v="CONSUMER"/>
    <s v="united states"/>
    <s v="Los Angeles"/>
    <s v="California"/>
    <n v="90049"/>
    <s v="West"/>
    <s v="TEC-MA-10004002"/>
    <x v="2"/>
    <x v="15"/>
    <x v="668"/>
    <n v="2548.56"/>
    <n v="6"/>
    <n v="14"/>
    <s v="Grande"/>
    <n v="0.2"/>
    <n v="509.71199999999999"/>
    <n v="-509.71199999999999"/>
    <n v="3058.2719999999999"/>
    <s v="Muy Alto"/>
    <n v="286.71300000000002"/>
    <n v="0.11250000000000002"/>
    <n v="-1752.135"/>
    <n v="4"/>
    <n v="4"/>
    <s v="CORRECTO"/>
    <n v="2015"/>
    <n v="0"/>
  </r>
  <r>
    <x v="6011"/>
    <x v="2992"/>
    <d v="2015-12-30T00:00:00"/>
    <d v="2016-01-03T00:00:00"/>
    <s v="Standard Class"/>
    <x v="52"/>
    <s v="Clay Ludtke"/>
    <s v="CONSUMER"/>
    <s v="united states"/>
    <s v="Los Angeles"/>
    <s v="California"/>
    <n v="90049"/>
    <s v="West"/>
    <s v="OFF-EN-10003296"/>
    <x v="1"/>
    <x v="12"/>
    <x v="232"/>
    <n v="271.44"/>
    <n v="3"/>
    <n v="14"/>
    <s v="Mediano"/>
    <n v="0"/>
    <n v="0"/>
    <n v="0"/>
    <n v="271.44"/>
    <s v="Alto"/>
    <n v="122.148"/>
    <n v="0.45"/>
    <n v="-149.292"/>
    <n v="4"/>
    <n v="4"/>
    <s v="CORRECTO"/>
    <n v="2015"/>
    <n v="0"/>
  </r>
  <r>
    <x v="6012"/>
    <x v="2992"/>
    <d v="2015-12-30T00:00:00"/>
    <d v="2016-01-03T00:00:00"/>
    <s v="Standard Class"/>
    <x v="52"/>
    <s v="Clay Ludtke"/>
    <s v="CONSUMER"/>
    <s v="united states"/>
    <s v="Los Angeles"/>
    <s v="California"/>
    <n v="90049"/>
    <s v="West"/>
    <s v="TEC-PH-10004345"/>
    <x v="2"/>
    <x v="7"/>
    <x v="1176"/>
    <n v="287.88"/>
    <n v="3"/>
    <n v="21"/>
    <s v="Mediano"/>
    <n v="0.2"/>
    <n v="57.576000000000001"/>
    <n v="-57.576000000000001"/>
    <n v="345.45600000000002"/>
    <s v="Alto"/>
    <n v="35.984999999999999"/>
    <n v="0.125"/>
    <n v="-194.31899999999999"/>
    <n v="4"/>
    <n v="4"/>
    <s v="CORRECTO"/>
    <n v="2015"/>
    <n v="0"/>
  </r>
  <r>
    <x v="6013"/>
    <x v="2993"/>
    <d v="2016-03-10T00:00:00"/>
    <d v="2016-03-11T00:00:00"/>
    <s v="First Class"/>
    <x v="580"/>
    <s v="Karen Ferguson"/>
    <s v="HOME OFFICE"/>
    <s v="united states"/>
    <s v="Los Angeles"/>
    <s v="California"/>
    <n v="90008"/>
    <s v="West"/>
    <s v="OFF-PA-10004405"/>
    <x v="1"/>
    <x v="10"/>
    <x v="1091"/>
    <n v="14.9"/>
    <n v="5"/>
    <n v="11"/>
    <s v="Grande"/>
    <n v="0"/>
    <n v="0"/>
    <n v="0"/>
    <n v="14.9"/>
    <s v="Bajo"/>
    <n v="7.1520000000000001"/>
    <n v="0.48"/>
    <n v="-7.7480000000000002"/>
    <n v="1"/>
    <n v="1"/>
    <s v="CORRECTO"/>
    <n v="2016"/>
    <n v="0"/>
  </r>
  <r>
    <x v="6014"/>
    <x v="2993"/>
    <d v="2016-03-10T00:00:00"/>
    <d v="2016-03-11T00:00:00"/>
    <s v="First Class"/>
    <x v="580"/>
    <s v="Karen Ferguson"/>
    <s v="HOME OFFICE"/>
    <s v="united states"/>
    <s v="Los Angeles"/>
    <s v="California"/>
    <n v="90008"/>
    <s v="West"/>
    <s v="TEC-PH-10002885"/>
    <x v="2"/>
    <x v="7"/>
    <x v="1136"/>
    <n v="4158.9120000000003"/>
    <n v="8"/>
    <n v="24"/>
    <s v="Grande"/>
    <n v="0.2"/>
    <n v="831.78240000000005"/>
    <n v="-831.78240000000005"/>
    <n v="4990.6944000000003"/>
    <s v="Muy Alto"/>
    <n v="363.90480000000002"/>
    <n v="8.7499999999999994E-2"/>
    <n v="-2963.2248"/>
    <n v="1"/>
    <n v="1"/>
    <s v="CORRECTO"/>
    <n v="2016"/>
    <n v="0"/>
  </r>
  <r>
    <x v="6015"/>
    <x v="2994"/>
    <d v="2014-04-06T00:00:00"/>
    <d v="2014-04-12T00:00:00"/>
    <s v="Standard Class"/>
    <x v="672"/>
    <s v="Andy Yotov"/>
    <s v="CORPORATE"/>
    <s v="united states"/>
    <s v="Los Angeles"/>
    <s v="California"/>
    <n v="90049"/>
    <s v="West"/>
    <s v="FUR-FU-10000747"/>
    <x v="0"/>
    <x v="5"/>
    <x v="1751"/>
    <n v="91.96"/>
    <n v="2"/>
    <n v="23"/>
    <s v="Pequeño"/>
    <n v="0"/>
    <n v="0"/>
    <n v="0"/>
    <n v="91.96"/>
    <s v="Medio"/>
    <n v="15.6332"/>
    <n v="0.17"/>
    <n v="-76.326800000000006"/>
    <n v="6"/>
    <n v="6"/>
    <s v="CORRECTO"/>
    <n v="2014"/>
    <n v="0"/>
  </r>
  <r>
    <x v="6016"/>
    <x v="2994"/>
    <d v="2014-04-06T00:00:00"/>
    <d v="2014-04-12T00:00:00"/>
    <s v="Standard Class"/>
    <x v="672"/>
    <s v="Andy Yotov"/>
    <s v="CORPORATE"/>
    <s v="united states"/>
    <s v="Los Angeles"/>
    <s v="California"/>
    <n v="90049"/>
    <s v="West"/>
    <s v="FUR-FU-10001918"/>
    <x v="0"/>
    <x v="5"/>
    <x v="283"/>
    <n v="33.11"/>
    <n v="7"/>
    <n v="31"/>
    <s v="Grande"/>
    <n v="0"/>
    <n v="0"/>
    <n v="0"/>
    <n v="33.11"/>
    <s v="Bajo"/>
    <n v="12.9129"/>
    <n v="0.39"/>
    <n v="-20.197099999999999"/>
    <n v="6"/>
    <n v="6"/>
    <s v="CORRECTO"/>
    <n v="2014"/>
    <n v="0"/>
  </r>
  <r>
    <x v="6017"/>
    <x v="2994"/>
    <d v="2014-04-06T00:00:00"/>
    <d v="2014-04-12T00:00:00"/>
    <s v="Standard Class"/>
    <x v="672"/>
    <s v="Andy Yotov"/>
    <s v="CORPORATE"/>
    <s v="united states"/>
    <s v="Los Angeles"/>
    <s v="California"/>
    <n v="90049"/>
    <s v="West"/>
    <s v="OFF-PA-10003309"/>
    <x v="1"/>
    <x v="10"/>
    <x v="1152"/>
    <n v="19.440000000000001"/>
    <n v="3"/>
    <n v="19"/>
    <s v="Mediano"/>
    <n v="0"/>
    <n v="0"/>
    <n v="0"/>
    <n v="19.440000000000001"/>
    <s v="Bajo"/>
    <n v="9.3312000000000008"/>
    <n v="0.48000000000000004"/>
    <n v="-10.1088"/>
    <n v="6"/>
    <n v="6"/>
    <s v="CORRECTO"/>
    <n v="2014"/>
    <n v="0"/>
  </r>
  <r>
    <x v="6018"/>
    <x v="2994"/>
    <d v="2014-04-06T00:00:00"/>
    <d v="2014-04-12T00:00:00"/>
    <s v="Standard Class"/>
    <x v="672"/>
    <s v="Andy Yotov"/>
    <s v="CORPORATE"/>
    <s v="united states"/>
    <s v="Los Angeles"/>
    <s v="California"/>
    <n v="90049"/>
    <s v="West"/>
    <s v="OFF-PA-10001977"/>
    <x v="1"/>
    <x v="10"/>
    <x v="1473"/>
    <n v="55.48"/>
    <n v="1"/>
    <n v="9"/>
    <s v="Pequeño"/>
    <n v="0"/>
    <n v="0"/>
    <n v="0"/>
    <n v="55.48"/>
    <s v="Medio"/>
    <n v="26.630400000000002"/>
    <n v="0.48000000000000004"/>
    <n v="-28.849599999999999"/>
    <n v="6"/>
    <n v="6"/>
    <s v="CORRECTO"/>
    <n v="2014"/>
    <n v="0"/>
  </r>
  <r>
    <x v="6019"/>
    <x v="2995"/>
    <d v="2014-10-05T00:00:00"/>
    <d v="2014-10-10T00:00:00"/>
    <s v="Second Class"/>
    <x v="631"/>
    <s v="Brian Derr"/>
    <s v="CONSUMER"/>
    <s v="united states"/>
    <s v="Columbus"/>
    <s v="Ohio"/>
    <n v="43229"/>
    <s v="East"/>
    <s v="OFF-AP-10002892"/>
    <x v="1"/>
    <x v="9"/>
    <x v="9"/>
    <n v="91.92"/>
    <n v="5"/>
    <n v="22"/>
    <s v="Grande"/>
    <n v="0.2"/>
    <n v="18.384"/>
    <n v="-18.384"/>
    <n v="110.304"/>
    <s v="Medio"/>
    <n v="11.49"/>
    <n v="0.125"/>
    <n v="-62.045999999999999"/>
    <n v="5"/>
    <n v="5"/>
    <s v="CORRECTO"/>
    <n v="2014"/>
    <n v="0"/>
  </r>
  <r>
    <x v="6020"/>
    <x v="2996"/>
    <d v="2016-08-13T00:00:00"/>
    <d v="2016-08-13T00:00:00"/>
    <s v="Same Day"/>
    <x v="643"/>
    <s v="Hunter Glantz"/>
    <s v="CONSUMER"/>
    <s v="united states"/>
    <s v="Kenner"/>
    <s v="Louisiana"/>
    <n v="70065"/>
    <s v="South"/>
    <s v="OFF-AP-10002222"/>
    <x v="1"/>
    <x v="9"/>
    <x v="360"/>
    <n v="17.34"/>
    <n v="2"/>
    <n v="52"/>
    <s v="Pequeño"/>
    <n v="0"/>
    <n v="0"/>
    <n v="0"/>
    <n v="17.34"/>
    <s v="Bajo"/>
    <n v="4.6818"/>
    <n v="0.27"/>
    <n v="-12.658200000000001"/>
    <n v="0"/>
    <n v="0"/>
    <s v="CORRECTO"/>
    <n v="2016"/>
    <n v="0"/>
  </r>
  <r>
    <x v="6021"/>
    <x v="2996"/>
    <d v="2016-08-13T00:00:00"/>
    <d v="2016-08-13T00:00:00"/>
    <s v="Same Day"/>
    <x v="643"/>
    <s v="Hunter Glantz"/>
    <s v="CONSUMER"/>
    <s v="united states"/>
    <s v="Kenner"/>
    <s v="Louisiana"/>
    <n v="70065"/>
    <s v="South"/>
    <s v="TEC-AC-10000158"/>
    <x v="2"/>
    <x v="11"/>
    <x v="357"/>
    <n v="71.98"/>
    <n v="2"/>
    <n v="27"/>
    <s v="Pequeño"/>
    <n v="0"/>
    <n v="0"/>
    <n v="0"/>
    <n v="71.98"/>
    <s v="Medio"/>
    <n v="15.1158"/>
    <n v="0.21"/>
    <n v="-56.864199999999997"/>
    <n v="0"/>
    <n v="0"/>
    <s v="CORRECTO"/>
    <n v="2016"/>
    <n v="0"/>
  </r>
  <r>
    <x v="6022"/>
    <x v="2997"/>
    <d v="2014-11-17T00:00:00"/>
    <d v="2014-11-21T00:00:00"/>
    <s v="Standard Class"/>
    <x v="90"/>
    <s v="Cassandra Brandow"/>
    <s v="CONSUMER"/>
    <s v="united states"/>
    <s v="Cedar Hill"/>
    <s v="Texas"/>
    <n v="75104"/>
    <s v="Central"/>
    <s v="OFF-EN-10002600"/>
    <x v="1"/>
    <x v="12"/>
    <x v="111"/>
    <n v="7.08"/>
    <n v="3"/>
    <n v="35"/>
    <s v="Mediano"/>
    <n v="0.2"/>
    <n v="1.4160000000000001"/>
    <n v="-1.4159999999999999"/>
    <n v="8.4960000000000004"/>
    <s v="Bajo"/>
    <n v="2.4780000000000002"/>
    <n v="0.35000000000000003"/>
    <n v="-3.1859999999999999"/>
    <n v="4"/>
    <n v="4"/>
    <s v="CORRECTO"/>
    <n v="2014"/>
    <n v="0"/>
  </r>
  <r>
    <x v="6023"/>
    <x v="2998"/>
    <d v="2017-04-24T00:00:00"/>
    <d v="2017-04-27T00:00:00"/>
    <s v="First Class"/>
    <x v="322"/>
    <s v="Linda Southworth"/>
    <s v="CORPORATE"/>
    <s v="united states"/>
    <s v="Providence"/>
    <s v="Rhode Island"/>
    <n v="2908"/>
    <s v="East"/>
    <s v="TEC-AC-10004855"/>
    <x v="2"/>
    <x v="11"/>
    <x v="1056"/>
    <n v="69.98"/>
    <n v="2"/>
    <n v="16"/>
    <s v="Pequeño"/>
    <n v="0"/>
    <n v="0"/>
    <n v="0"/>
    <n v="69.98"/>
    <s v="Medio"/>
    <n v="4.8986000000000001"/>
    <n v="6.9999999999999993E-2"/>
    <n v="-65.081400000000002"/>
    <n v="3"/>
    <n v="3"/>
    <s v="CORRECTO"/>
    <n v="2017"/>
    <n v="0"/>
  </r>
  <r>
    <x v="6024"/>
    <x v="2999"/>
    <d v="2017-08-24T00:00:00"/>
    <d v="2017-08-26T00:00:00"/>
    <s v="Second Class"/>
    <x v="661"/>
    <s v="Darrin Martin"/>
    <s v="CONSUMER"/>
    <s v="united states"/>
    <s v="Lancaster"/>
    <s v="Ohio"/>
    <n v="43130"/>
    <s v="East"/>
    <s v="OFF-AP-10000938"/>
    <x v="1"/>
    <x v="9"/>
    <x v="1712"/>
    <n v="646.27200000000005"/>
    <n v="8"/>
    <n v="24"/>
    <s v="Grande"/>
    <n v="0.2"/>
    <n v="129.2544"/>
    <n v="-129.2544"/>
    <n v="775.52640000000008"/>
    <s v="Muy Alto"/>
    <n v="64.627200000000002"/>
    <n v="9.9999999999999992E-2"/>
    <n v="-452.3904"/>
    <n v="2"/>
    <n v="2"/>
    <s v="CORRECTO"/>
    <n v="2017"/>
    <n v="0"/>
  </r>
  <r>
    <x v="6025"/>
    <x v="2999"/>
    <d v="2017-08-24T00:00:00"/>
    <d v="2017-08-26T00:00:00"/>
    <s v="Second Class"/>
    <x v="661"/>
    <s v="Darrin Martin"/>
    <s v="CONSUMER"/>
    <s v="united states"/>
    <s v="Lancaster"/>
    <s v="Ohio"/>
    <n v="43130"/>
    <s v="East"/>
    <s v="OFF-PA-10002195"/>
    <x v="1"/>
    <x v="10"/>
    <x v="1552"/>
    <n v="10.368"/>
    <n v="2"/>
    <n v="14"/>
    <s v="Pequeño"/>
    <n v="0.2"/>
    <n v="2.0736000000000003"/>
    <n v="-2.0735999999999999"/>
    <n v="12.441600000000001"/>
    <s v="Bajo"/>
    <n v="3.7584"/>
    <n v="0.36249999999999999"/>
    <n v="-4.5359999999999996"/>
    <n v="2"/>
    <n v="2"/>
    <s v="CORRECTO"/>
    <n v="2017"/>
    <n v="0"/>
  </r>
  <r>
    <x v="6026"/>
    <x v="3000"/>
    <d v="2017-02-23T00:00:00"/>
    <d v="2017-03-02T00:00:00"/>
    <s v="Standard Class"/>
    <x v="556"/>
    <s v="Ann Chong"/>
    <s v="CORPORATE"/>
    <s v="united states"/>
    <s v="Seattle"/>
    <s v="Washington"/>
    <n v="98115"/>
    <s v="West"/>
    <s v="OFF-FA-10002701"/>
    <x v="1"/>
    <x v="13"/>
    <x v="1458"/>
    <n v="8.4"/>
    <n v="5"/>
    <n v="8"/>
    <s v="Grande"/>
    <n v="0"/>
    <n v="0"/>
    <n v="0"/>
    <n v="8.4"/>
    <s v="Bajo"/>
    <n v="0.33600000000000002"/>
    <n v="0.04"/>
    <n v="-8.0640000000000001"/>
    <n v="7"/>
    <n v="7"/>
    <s v="CORRECTO"/>
    <n v="2017"/>
    <n v="0"/>
  </r>
  <r>
    <x v="6027"/>
    <x v="3000"/>
    <d v="2017-02-23T00:00:00"/>
    <d v="2017-03-02T00:00:00"/>
    <s v="Standard Class"/>
    <x v="556"/>
    <s v="Ann Chong"/>
    <s v="CORPORATE"/>
    <s v="united states"/>
    <s v="Seattle"/>
    <s v="Washington"/>
    <n v="98115"/>
    <s v="West"/>
    <s v="TEC-PH-10003589"/>
    <x v="2"/>
    <x v="7"/>
    <x v="826"/>
    <n v="71.959999999999994"/>
    <n v="5"/>
    <n v="29"/>
    <s v="Grande"/>
    <n v="0.2"/>
    <n v="14.391999999999999"/>
    <n v="-14.391999999999999"/>
    <n v="86.35199999999999"/>
    <s v="Medio"/>
    <n v="25.186"/>
    <n v="0.35000000000000003"/>
    <n v="-32.381999999999998"/>
    <n v="7"/>
    <n v="7"/>
    <s v="CORRECTO"/>
    <n v="2017"/>
    <n v="0"/>
  </r>
  <r>
    <x v="6028"/>
    <x v="3001"/>
    <d v="2016-11-19T00:00:00"/>
    <d v="2016-11-21T00:00:00"/>
    <s v="First Class"/>
    <x v="299"/>
    <s v="Liz Thompson"/>
    <s v="CONSUMER"/>
    <s v="united states"/>
    <s v="Jacksonville"/>
    <s v="North Carolina"/>
    <n v="28540"/>
    <s v="South"/>
    <s v="OFF-AR-10003752"/>
    <x v="1"/>
    <x v="6"/>
    <x v="684"/>
    <n v="18.48"/>
    <n v="2"/>
    <n v="17"/>
    <s v="Pequeño"/>
    <n v="0.2"/>
    <n v="3.6960000000000002"/>
    <n v="-3.6960000000000002"/>
    <n v="22.176000000000002"/>
    <s v="Bajo"/>
    <n v="6.0060000000000002"/>
    <n v="0.32500000000000001"/>
    <n v="-8.7780000000000005"/>
    <n v="2"/>
    <n v="2"/>
    <s v="CORRECTO"/>
    <n v="2016"/>
    <n v="0"/>
  </r>
  <r>
    <x v="6029"/>
    <x v="3002"/>
    <d v="2016-11-14T00:00:00"/>
    <d v="2016-11-15T00:00:00"/>
    <s v="First Class"/>
    <x v="621"/>
    <s v="Tim Brockman"/>
    <s v="CONSUMER"/>
    <s v="united states"/>
    <s v="Los Angeles"/>
    <s v="California"/>
    <n v="90049"/>
    <s v="West"/>
    <s v="OFF-AR-10003829"/>
    <x v="1"/>
    <x v="6"/>
    <x v="943"/>
    <n v="9.84"/>
    <n v="3"/>
    <n v="30"/>
    <s v="Mediano"/>
    <n v="0"/>
    <n v="0"/>
    <n v="0"/>
    <n v="9.84"/>
    <s v="Bajo"/>
    <n v="2.8536000000000001"/>
    <n v="0.29000000000000004"/>
    <n v="-6.9863999999999997"/>
    <n v="1"/>
    <n v="1"/>
    <s v="CORRECTO"/>
    <n v="2016"/>
    <n v="0"/>
  </r>
  <r>
    <x v="6030"/>
    <x v="3003"/>
    <d v="2017-07-06T00:00:00"/>
    <d v="2017-07-06T00:00:00"/>
    <s v="Same Day"/>
    <x v="738"/>
    <s v="Angele Hood"/>
    <s v="CONSUMER"/>
    <s v="united states"/>
    <s v="Miami"/>
    <s v="Florida"/>
    <n v="33142"/>
    <s v="South"/>
    <s v="FUR-CH-10000155"/>
    <x v="0"/>
    <x v="1"/>
    <x v="1166"/>
    <n v="239.24"/>
    <n v="1"/>
    <n v="14"/>
    <s v="Pequeño"/>
    <n v="0.2"/>
    <n v="47.848000000000006"/>
    <n v="-47.847999999999999"/>
    <n v="287.08800000000002"/>
    <s v="Alto"/>
    <n v="23.923999999999999"/>
    <n v="9.9999999999999992E-2"/>
    <n v="-167.46799999999999"/>
    <n v="0"/>
    <n v="0"/>
    <s v="CORRECTO"/>
    <n v="2017"/>
    <n v="0"/>
  </r>
  <r>
    <x v="6031"/>
    <x v="3004"/>
    <d v="2016-12-25T00:00:00"/>
    <d v="2017-01-01T00:00:00"/>
    <s v="Standard Class"/>
    <x v="164"/>
    <s v="Saphhira Shifley"/>
    <s v="CORPORATE"/>
    <s v="united states"/>
    <s v="Nashua"/>
    <s v="New Hampshire"/>
    <n v="3060"/>
    <s v="East"/>
    <s v="FUR-FU-10003142"/>
    <x v="0"/>
    <x v="5"/>
    <x v="1210"/>
    <n v="21.12"/>
    <n v="4"/>
    <n v="30"/>
    <s v="Mediano"/>
    <n v="0"/>
    <n v="0"/>
    <n v="0"/>
    <n v="21.12"/>
    <s v="Bajo"/>
    <n v="6.5472000000000001"/>
    <n v="0.31"/>
    <n v="-14.572800000000001"/>
    <n v="7"/>
    <n v="7"/>
    <s v="CORRECTO"/>
    <n v="2016"/>
    <n v="0"/>
  </r>
  <r>
    <x v="6032"/>
    <x v="3005"/>
    <d v="2017-04-23T00:00:00"/>
    <d v="2017-04-25T00:00:00"/>
    <s v="First Class"/>
    <x v="143"/>
    <s v="Tamara Dahlen"/>
    <s v="CONSUMER"/>
    <s v="united states"/>
    <s v="New York City"/>
    <s v="New York"/>
    <n v="10011"/>
    <s v="East"/>
    <s v="OFF-SU-10001218"/>
    <x v="1"/>
    <x v="14"/>
    <x v="134"/>
    <n v="54.9"/>
    <n v="5"/>
    <n v="28"/>
    <s v="Grande"/>
    <n v="0"/>
    <n v="0"/>
    <n v="0"/>
    <n v="54.9"/>
    <s v="Medio"/>
    <n v="15.372"/>
    <n v="0.28000000000000003"/>
    <n v="-39.527999999999999"/>
    <n v="2"/>
    <n v="2"/>
    <s v="CORRECTO"/>
    <n v="2017"/>
    <n v="0"/>
  </r>
  <r>
    <x v="6033"/>
    <x v="3006"/>
    <d v="2015-12-14T00:00:00"/>
    <d v="2015-12-18T00:00:00"/>
    <s v="Standard Class"/>
    <x v="452"/>
    <s v="Paul Prost"/>
    <s v="HOME OFFICE"/>
    <s v="united states"/>
    <s v="Los Angeles"/>
    <s v="California"/>
    <n v="90036"/>
    <s v="West"/>
    <s v="FUR-FU-10002963"/>
    <x v="0"/>
    <x v="5"/>
    <x v="1511"/>
    <n v="15.24"/>
    <n v="3"/>
    <n v="10"/>
    <s v="Mediano"/>
    <n v="0"/>
    <n v="0"/>
    <n v="0"/>
    <n v="15.24"/>
    <s v="Bajo"/>
    <n v="5.1816000000000004"/>
    <n v="0.34"/>
    <n v="-10.058400000000001"/>
    <n v="4"/>
    <n v="4"/>
    <s v="CORRECTO"/>
    <n v="2015"/>
    <n v="0"/>
  </r>
  <r>
    <x v="6034"/>
    <x v="3007"/>
    <d v="2015-04-19T00:00:00"/>
    <d v="2015-04-25T00:00:00"/>
    <s v="Standard Class"/>
    <x v="310"/>
    <s v="Patrick Gardner"/>
    <s v="CONSUMER"/>
    <s v="united states"/>
    <s v="Carrollton"/>
    <s v="Texas"/>
    <n v="75007"/>
    <s v="Central"/>
    <s v="OFF-AP-10002578"/>
    <x v="1"/>
    <x v="9"/>
    <x v="414"/>
    <n v="19.568000000000001"/>
    <n v="2"/>
    <n v="21"/>
    <s v="Pequeño"/>
    <n v="0.8"/>
    <n v="15.654400000000003"/>
    <n v="-15.654400000000001"/>
    <n v="35.222400000000007"/>
    <s v="Bajo"/>
    <n v="-52.833599999999997"/>
    <n v="-2.6999999999999997"/>
    <n v="-56.747199999999999"/>
    <n v="6"/>
    <n v="6"/>
    <s v="CORRECTO"/>
    <n v="2015"/>
    <n v="0"/>
  </r>
  <r>
    <x v="6035"/>
    <x v="3007"/>
    <d v="2015-04-19T00:00:00"/>
    <d v="2015-04-25T00:00:00"/>
    <s v="Standard Class"/>
    <x v="310"/>
    <s v="Patrick Gardner"/>
    <s v="CONSUMER"/>
    <s v="united states"/>
    <s v="Carrollton"/>
    <s v="Texas"/>
    <n v="75007"/>
    <s v="Central"/>
    <s v="OFF-BI-10003925"/>
    <x v="1"/>
    <x v="8"/>
    <x v="758"/>
    <n v="310.392"/>
    <n v="4"/>
    <n v="27"/>
    <s v="Mediano"/>
    <n v="0.8"/>
    <n v="248.31360000000001"/>
    <n v="-248.31360000000001"/>
    <n v="558.7056"/>
    <s v="Muy Alto"/>
    <n v="-512.14679999999998"/>
    <n v="-1.65"/>
    <n v="-574.22519999999997"/>
    <n v="6"/>
    <n v="6"/>
    <s v="CORRECTO"/>
    <n v="2015"/>
    <n v="0"/>
  </r>
  <r>
    <x v="6036"/>
    <x v="3008"/>
    <d v="2016-09-04T00:00:00"/>
    <d v="2016-09-08T00:00:00"/>
    <s v="Standard Class"/>
    <x v="731"/>
    <s v="Anna Andreadi"/>
    <s v="CONSUMER"/>
    <s v="united states"/>
    <s v="Georgetown"/>
    <s v="Kentucky"/>
    <n v="40324"/>
    <s v="South"/>
    <s v="FUR-FU-10003347"/>
    <x v="0"/>
    <x v="5"/>
    <x v="379"/>
    <n v="42.6"/>
    <n v="3"/>
    <n v="21"/>
    <s v="Mediano"/>
    <n v="0"/>
    <n v="0"/>
    <n v="0"/>
    <n v="42.6"/>
    <s v="Bajo"/>
    <n v="16.614000000000001"/>
    <n v="0.39"/>
    <n v="-25.986000000000001"/>
    <n v="4"/>
    <n v="4"/>
    <s v="CORRECTO"/>
    <n v="2016"/>
    <n v="0"/>
  </r>
  <r>
    <x v="6037"/>
    <x v="3008"/>
    <d v="2016-09-04T00:00:00"/>
    <d v="2016-09-08T00:00:00"/>
    <s v="Standard Class"/>
    <x v="731"/>
    <s v="Anna Andreadi"/>
    <s v="CONSUMER"/>
    <s v="united states"/>
    <s v="Georgetown"/>
    <s v="Kentucky"/>
    <n v="40324"/>
    <s v="South"/>
    <s v="OFF-BI-10000315"/>
    <x v="1"/>
    <x v="8"/>
    <x v="412"/>
    <n v="113.94"/>
    <n v="6"/>
    <n v="35"/>
    <s v="Grande"/>
    <n v="0"/>
    <n v="0"/>
    <n v="0"/>
    <n v="113.94"/>
    <s v="Medio"/>
    <n v="54.691200000000002"/>
    <n v="0.48000000000000004"/>
    <n v="-59.248800000000003"/>
    <n v="4"/>
    <n v="4"/>
    <s v="CORRECTO"/>
    <n v="2016"/>
    <n v="0"/>
  </r>
  <r>
    <x v="6038"/>
    <x v="3008"/>
    <d v="2016-09-04T00:00:00"/>
    <d v="2016-09-08T00:00:00"/>
    <s v="Standard Class"/>
    <x v="731"/>
    <s v="Anna Andreadi"/>
    <s v="CONSUMER"/>
    <s v="united states"/>
    <s v="Georgetown"/>
    <s v="Kentucky"/>
    <n v="40324"/>
    <s v="South"/>
    <s v="OFF-ST-10002583"/>
    <x v="1"/>
    <x v="4"/>
    <x v="571"/>
    <n v="129.91999999999999"/>
    <n v="4"/>
    <n v="16"/>
    <s v="Mediano"/>
    <n v="0"/>
    <n v="0"/>
    <n v="0"/>
    <n v="129.91999999999999"/>
    <s v="Medio"/>
    <n v="5.1967999999999996"/>
    <n v="0.04"/>
    <n v="-124.72320000000001"/>
    <n v="4"/>
    <n v="4"/>
    <s v="CORRECTO"/>
    <n v="2016"/>
    <n v="0"/>
  </r>
  <r>
    <x v="6039"/>
    <x v="3008"/>
    <d v="2016-09-04T00:00:00"/>
    <d v="2016-09-08T00:00:00"/>
    <s v="Standard Class"/>
    <x v="731"/>
    <s v="Anna Andreadi"/>
    <s v="CONSUMER"/>
    <s v="united states"/>
    <s v="Georgetown"/>
    <s v="Kentucky"/>
    <n v="40324"/>
    <s v="South"/>
    <s v="OFF-AR-10003469"/>
    <x v="1"/>
    <x v="6"/>
    <x v="1258"/>
    <n v="5.28"/>
    <n v="3"/>
    <n v="27"/>
    <s v="Mediano"/>
    <n v="0"/>
    <n v="0"/>
    <n v="0"/>
    <n v="5.28"/>
    <s v="Bajo"/>
    <n v="2.5344000000000002"/>
    <n v="0.48000000000000004"/>
    <n v="-2.7456"/>
    <n v="4"/>
    <n v="4"/>
    <s v="CORRECTO"/>
    <n v="2016"/>
    <n v="0"/>
  </r>
  <r>
    <x v="6040"/>
    <x v="3009"/>
    <d v="2017-09-24T00:00:00"/>
    <d v="2017-09-29T00:00:00"/>
    <s v="Standard Class"/>
    <x v="135"/>
    <s v="Frank Atkinson"/>
    <s v="CORPORATE"/>
    <s v="united states"/>
    <s v="Los Angeles"/>
    <s v="California"/>
    <n v="90008"/>
    <s v="West"/>
    <s v="TEC-PH-10001817"/>
    <x v="2"/>
    <x v="7"/>
    <x v="1106"/>
    <n v="859.2"/>
    <n v="3"/>
    <n v="32"/>
    <s v="Mediano"/>
    <n v="0.2"/>
    <n v="171.84000000000003"/>
    <n v="-171.84"/>
    <n v="1031.04"/>
    <s v="Muy Alto"/>
    <n v="75.180000000000007"/>
    <n v="8.7500000000000008E-2"/>
    <n v="-612.17999999999995"/>
    <n v="5"/>
    <n v="5"/>
    <s v="CORRECTO"/>
    <n v="2017"/>
    <n v="0"/>
  </r>
  <r>
    <x v="6041"/>
    <x v="3009"/>
    <d v="2017-09-24T00:00:00"/>
    <d v="2017-09-29T00:00:00"/>
    <s v="Standard Class"/>
    <x v="135"/>
    <s v="Frank Atkinson"/>
    <s v="CORPORATE"/>
    <s v="united states"/>
    <s v="Los Angeles"/>
    <s v="California"/>
    <n v="90008"/>
    <s v="West"/>
    <s v="TEC-MA-10001031"/>
    <x v="2"/>
    <x v="15"/>
    <x v="1760"/>
    <n v="506.28"/>
    <n v="3"/>
    <n v="3"/>
    <s v="Mediano"/>
    <n v="0.2"/>
    <n v="101.256"/>
    <n v="-101.256"/>
    <n v="607.53599999999994"/>
    <s v="Muy Alto"/>
    <n v="177.19800000000001"/>
    <n v="0.35000000000000003"/>
    <n v="-227.82599999999999"/>
    <n v="5"/>
    <n v="5"/>
    <s v="CORRECTO"/>
    <n v="2017"/>
    <n v="0"/>
  </r>
  <r>
    <x v="6042"/>
    <x v="3010"/>
    <d v="2016-02-04T00:00:00"/>
    <d v="2016-02-08T00:00:00"/>
    <s v="Standard Class"/>
    <x v="14"/>
    <s v="Tracy Blumstein"/>
    <s v="CONSUMER"/>
    <s v="united states"/>
    <s v="Sierra Vista"/>
    <s v="Arizona"/>
    <n v="85635"/>
    <s v="West"/>
    <s v="FUR-FU-10002088"/>
    <x v="0"/>
    <x v="5"/>
    <x v="1093"/>
    <n v="14.368"/>
    <n v="2"/>
    <n v="22"/>
    <s v="Pequeño"/>
    <n v="0.2"/>
    <n v="2.8736000000000002"/>
    <n v="-2.8736000000000002"/>
    <n v="17.241600000000002"/>
    <s v="Bajo"/>
    <n v="3.9512"/>
    <n v="0.27500000000000002"/>
    <n v="-7.5431999999999997"/>
    <n v="4"/>
    <n v="4"/>
    <s v="CORRECTO"/>
    <n v="2016"/>
    <n v="0"/>
  </r>
  <r>
    <x v="6043"/>
    <x v="3011"/>
    <d v="2017-05-19T00:00:00"/>
    <d v="2017-05-24T00:00:00"/>
    <s v="Second Class"/>
    <x v="340"/>
    <s v="Adam Hart"/>
    <s v="CORPORATE"/>
    <s v="united states"/>
    <s v="Knoxville"/>
    <s v="Tennessee"/>
    <n v="37918"/>
    <s v="South"/>
    <s v="FUR-CH-10001482"/>
    <x v="0"/>
    <x v="1"/>
    <x v="541"/>
    <n v="314.35199999999998"/>
    <n v="3"/>
    <n v="20"/>
    <s v="Mediano"/>
    <n v="0.2"/>
    <n v="62.870399999999997"/>
    <n v="-62.870399999999997"/>
    <n v="377.22239999999999"/>
    <s v="Alto"/>
    <n v="-35.364600000000003"/>
    <n v="-0.11250000000000002"/>
    <n v="-286.84620000000001"/>
    <n v="5"/>
    <n v="5"/>
    <s v="CORRECTO"/>
    <n v="2017"/>
    <n v="0"/>
  </r>
  <r>
    <x v="6044"/>
    <x v="3011"/>
    <d v="2017-05-19T00:00:00"/>
    <d v="2017-05-24T00:00:00"/>
    <s v="Second Class"/>
    <x v="340"/>
    <s v="Adam Hart"/>
    <s v="CORPORATE"/>
    <s v="united states"/>
    <s v="Knoxville"/>
    <s v="Tennessee"/>
    <n v="37918"/>
    <s v="South"/>
    <s v="OFF-PA-10001526"/>
    <x v="1"/>
    <x v="10"/>
    <x v="1039"/>
    <n v="27.888000000000002"/>
    <n v="7"/>
    <n v="28"/>
    <s v="Grande"/>
    <n v="0.2"/>
    <n v="5.5776000000000003"/>
    <n v="-5.5776000000000003"/>
    <n v="33.465600000000002"/>
    <s v="Bajo"/>
    <n v="10.109400000000001"/>
    <n v="0.36249999999999999"/>
    <n v="-12.201000000000001"/>
    <n v="5"/>
    <n v="5"/>
    <s v="CORRECTO"/>
    <n v="2017"/>
    <n v="0"/>
  </r>
  <r>
    <x v="6045"/>
    <x v="3012"/>
    <d v="2015-09-03T00:00:00"/>
    <d v="2015-09-08T00:00:00"/>
    <s v="Standard Class"/>
    <x v="434"/>
    <s v="Cathy Prescott"/>
    <s v="CORPORATE"/>
    <s v="united states"/>
    <s v="Tucson"/>
    <s v="Arizona"/>
    <n v="85705"/>
    <s v="West"/>
    <s v="FUR-FU-10002937"/>
    <x v="0"/>
    <x v="5"/>
    <x v="1060"/>
    <n v="238.15199999999999"/>
    <n v="3"/>
    <n v="29"/>
    <s v="Mediano"/>
    <n v="0.2"/>
    <n v="47.630400000000002"/>
    <n v="-47.630400000000002"/>
    <n v="285.7824"/>
    <s v="Alto"/>
    <n v="89.307000000000002"/>
    <n v="0.37500000000000006"/>
    <n v="-101.2146"/>
    <n v="5"/>
    <n v="5"/>
    <s v="CORRECTO"/>
    <n v="2015"/>
    <n v="0"/>
  </r>
  <r>
    <x v="6046"/>
    <x v="3013"/>
    <d v="2016-06-09T00:00:00"/>
    <d v="2016-06-16T00:00:00"/>
    <s v="Standard Class"/>
    <x v="682"/>
    <s v="Benjamin Farhat"/>
    <s v="HOME OFFICE"/>
    <s v="united states"/>
    <s v="Minneapolis"/>
    <s v="Minnesota"/>
    <n v="55407"/>
    <s v="Central"/>
    <s v="FUR-TA-10001771"/>
    <x v="0"/>
    <x v="3"/>
    <x v="1733"/>
    <n v="692.94"/>
    <n v="3"/>
    <n v="19"/>
    <s v="Mediano"/>
    <n v="0"/>
    <n v="0"/>
    <n v="0"/>
    <n v="692.94"/>
    <s v="Muy Alto"/>
    <n v="173.23500000000001"/>
    <n v="0.25"/>
    <n v="-519.70500000000004"/>
    <n v="7"/>
    <n v="7"/>
    <s v="CORRECTO"/>
    <n v="2016"/>
    <n v="0"/>
  </r>
  <r>
    <x v="6047"/>
    <x v="3014"/>
    <d v="2015-11-07T00:00:00"/>
    <d v="2015-11-11T00:00:00"/>
    <s v="Standard Class"/>
    <x v="291"/>
    <s v="Christine Phan"/>
    <s v="CORPORATE"/>
    <s v="united states"/>
    <s v="Miami"/>
    <s v="Florida"/>
    <n v="33142"/>
    <s v="South"/>
    <s v="OFF-BI-10003305"/>
    <x v="1"/>
    <x v="8"/>
    <x v="570"/>
    <n v="16.146000000000001"/>
    <n v="9"/>
    <n v="26"/>
    <s v="Grande"/>
    <n v="0.7"/>
    <n v="11.302199999999999"/>
    <n v="-11.302199999999999"/>
    <n v="27.4482"/>
    <s v="Bajo"/>
    <n v="-12.9168"/>
    <n v="-0.79999999999999993"/>
    <n v="-17.7606"/>
    <n v="4"/>
    <n v="4"/>
    <s v="CORRECTO"/>
    <n v="2015"/>
    <n v="0"/>
  </r>
  <r>
    <x v="6048"/>
    <x v="3014"/>
    <d v="2015-11-07T00:00:00"/>
    <d v="2015-11-11T00:00:00"/>
    <s v="Standard Class"/>
    <x v="291"/>
    <s v="Christine Phan"/>
    <s v="CORPORATE"/>
    <s v="united states"/>
    <s v="Miami"/>
    <s v="Florida"/>
    <n v="33142"/>
    <s v="South"/>
    <s v="OFF-BI-10001359"/>
    <x v="1"/>
    <x v="8"/>
    <x v="1162"/>
    <n v="1345.4849999999999"/>
    <n v="5"/>
    <n v="37"/>
    <s v="Grande"/>
    <n v="0.7"/>
    <n v="941.83949999999982"/>
    <n v="-941.83950000000004"/>
    <n v="2287.3244999999997"/>
    <s v="Muy Alto"/>
    <n v="-1031.5385000000001"/>
    <n v="-0.76666666666666683"/>
    <n v="-1435.184"/>
    <n v="4"/>
    <n v="4"/>
    <s v="CORRECTO"/>
    <n v="2015"/>
    <n v="0"/>
  </r>
  <r>
    <x v="6049"/>
    <x v="3015"/>
    <d v="2016-06-15T00:00:00"/>
    <d v="2016-06-18T00:00:00"/>
    <s v="First Class"/>
    <x v="201"/>
    <s v="Lynn Smith"/>
    <s v="CONSUMER"/>
    <s v="united states"/>
    <s v="Houston"/>
    <s v="Texas"/>
    <n v="77036"/>
    <s v="Central"/>
    <s v="OFF-PA-10000483"/>
    <x v="1"/>
    <x v="10"/>
    <x v="1681"/>
    <n v="173.488"/>
    <n v="7"/>
    <n v="15"/>
    <s v="Grande"/>
    <n v="0.2"/>
    <n v="34.697600000000001"/>
    <n v="-34.697600000000001"/>
    <n v="208.18559999999999"/>
    <s v="Alto"/>
    <n v="54.215000000000003"/>
    <n v="0.3125"/>
    <n v="-84.575400000000002"/>
    <n v="3"/>
    <n v="3"/>
    <s v="CORRECTO"/>
    <n v="2016"/>
    <n v="0"/>
  </r>
  <r>
    <x v="6050"/>
    <x v="3016"/>
    <d v="2015-04-25T00:00:00"/>
    <d v="2015-04-30T00:00:00"/>
    <s v="Standard Class"/>
    <x v="772"/>
    <s v="Trudy Schmidt"/>
    <s v="CONSUMER"/>
    <s v="united states"/>
    <s v="Milwaukee"/>
    <s v="Wisconsin"/>
    <n v="53209"/>
    <s v="Central"/>
    <s v="OFF-AR-10000658"/>
    <x v="1"/>
    <x v="6"/>
    <x v="332"/>
    <n v="57.75"/>
    <n v="5"/>
    <n v="23"/>
    <s v="Grande"/>
    <n v="0"/>
    <n v="0"/>
    <n v="0"/>
    <n v="57.75"/>
    <s v="Medio"/>
    <n v="16.170000000000002"/>
    <n v="0.28000000000000003"/>
    <n v="-41.58"/>
    <n v="5"/>
    <n v="5"/>
    <s v="CORRECTO"/>
    <n v="2015"/>
    <n v="0"/>
  </r>
  <r>
    <x v="6051"/>
    <x v="3016"/>
    <d v="2015-04-25T00:00:00"/>
    <d v="2015-04-30T00:00:00"/>
    <s v="Standard Class"/>
    <x v="772"/>
    <s v="Trudy Schmidt"/>
    <s v="CONSUMER"/>
    <s v="united states"/>
    <s v="Milwaukee"/>
    <s v="Wisconsin"/>
    <n v="53209"/>
    <s v="Central"/>
    <s v="OFF-AP-10001205"/>
    <x v="1"/>
    <x v="9"/>
    <x v="1294"/>
    <n v="272.39999999999998"/>
    <n v="5"/>
    <n v="40"/>
    <s v="Grande"/>
    <n v="0"/>
    <n v="0"/>
    <n v="0"/>
    <n v="272.39999999999998"/>
    <s v="Alto"/>
    <n v="76.272000000000006"/>
    <n v="0.28000000000000003"/>
    <n v="-196.12799999999999"/>
    <n v="5"/>
    <n v="5"/>
    <s v="CORRECTO"/>
    <n v="2015"/>
    <n v="0"/>
  </r>
  <r>
    <x v="6052"/>
    <x v="3017"/>
    <d v="2016-09-23T00:00:00"/>
    <d v="2016-09-26T00:00:00"/>
    <s v="Second Class"/>
    <x v="185"/>
    <s v="Joni Sundaresam"/>
    <s v="HOME OFFICE"/>
    <s v="united states"/>
    <s v="Lancaster"/>
    <s v="Ohio"/>
    <n v="43130"/>
    <s v="East"/>
    <s v="OFF-PA-10002586"/>
    <x v="1"/>
    <x v="10"/>
    <x v="1016"/>
    <n v="11.952"/>
    <n v="3"/>
    <n v="22"/>
    <s v="Mediano"/>
    <n v="0.2"/>
    <n v="2.3904000000000001"/>
    <n v="-2.3904000000000001"/>
    <n v="14.3424"/>
    <s v="Bajo"/>
    <n v="4.0338000000000003"/>
    <n v="0.33750000000000002"/>
    <n v="-5.5278"/>
    <n v="3"/>
    <n v="3"/>
    <s v="CORRECTO"/>
    <n v="2016"/>
    <n v="0"/>
  </r>
  <r>
    <x v="6053"/>
    <x v="3017"/>
    <d v="2016-09-23T00:00:00"/>
    <d v="2016-09-26T00:00:00"/>
    <s v="Second Class"/>
    <x v="185"/>
    <s v="Joni Sundaresam"/>
    <s v="HOME OFFICE"/>
    <s v="united states"/>
    <s v="Lancaster"/>
    <s v="Ohio"/>
    <n v="43130"/>
    <s v="East"/>
    <s v="FUR-FU-10004963"/>
    <x v="0"/>
    <x v="5"/>
    <x v="1443"/>
    <n v="28"/>
    <n v="4"/>
    <n v="22"/>
    <s v="Mediano"/>
    <n v="0.2"/>
    <n v="5.6000000000000005"/>
    <n v="-5.6"/>
    <n v="33.6"/>
    <s v="Bajo"/>
    <n v="7.7"/>
    <n v="0.27500000000000002"/>
    <n v="-14.7"/>
    <n v="3"/>
    <n v="3"/>
    <s v="CORRECTO"/>
    <n v="2016"/>
    <n v="0"/>
  </r>
  <r>
    <x v="6054"/>
    <x v="3017"/>
    <d v="2016-09-23T00:00:00"/>
    <d v="2016-09-26T00:00:00"/>
    <s v="Second Class"/>
    <x v="185"/>
    <s v="Joni Sundaresam"/>
    <s v="HOME OFFICE"/>
    <s v="united states"/>
    <s v="Lancaster"/>
    <s v="Ohio"/>
    <n v="43130"/>
    <s v="East"/>
    <s v="OFF-BI-10002071"/>
    <x v="1"/>
    <x v="8"/>
    <x v="699"/>
    <n v="12.201000000000001"/>
    <n v="7"/>
    <n v="34"/>
    <s v="Grande"/>
    <n v="0.7"/>
    <n v="8.5406999999999993"/>
    <n v="-8.5406999999999993"/>
    <n v="20.741700000000002"/>
    <s v="Bajo"/>
    <n v="-9.7607999999999997"/>
    <n v="-0.79999999999999993"/>
    <n v="-13.421099999999999"/>
    <n v="3"/>
    <n v="3"/>
    <s v="CORRECTO"/>
    <n v="2016"/>
    <n v="0"/>
  </r>
  <r>
    <x v="6055"/>
    <x v="3018"/>
    <d v="2016-08-18T00:00:00"/>
    <d v="2016-08-20T00:00:00"/>
    <s v="First Class"/>
    <x v="173"/>
    <s v="Natalie Fritzler"/>
    <s v="CONSUMER"/>
    <s v="united states"/>
    <s v="Edinburg"/>
    <s v="Texas"/>
    <n v="78539"/>
    <s v="Central"/>
    <s v="OFF-BI-10001617"/>
    <x v="1"/>
    <x v="8"/>
    <x v="1324"/>
    <n v="2.0680000000000001"/>
    <n v="1"/>
    <n v="26"/>
    <s v="Pequeño"/>
    <n v="0.8"/>
    <n v="1.6544000000000001"/>
    <n v="-1.6544000000000001"/>
    <n v="3.7224000000000004"/>
    <s v="Bajo"/>
    <n v="-3.4121999999999999"/>
    <n v="-1.65"/>
    <n v="-3.8258000000000001"/>
    <n v="2"/>
    <n v="2"/>
    <s v="CORRECTO"/>
    <n v="2016"/>
    <n v="0"/>
  </r>
  <r>
    <x v="6056"/>
    <x v="3018"/>
    <d v="2016-08-18T00:00:00"/>
    <d v="2016-08-20T00:00:00"/>
    <s v="First Class"/>
    <x v="173"/>
    <s v="Natalie Fritzler"/>
    <s v="CONSUMER"/>
    <s v="united states"/>
    <s v="Edinburg"/>
    <s v="Texas"/>
    <n v="78539"/>
    <s v="Central"/>
    <s v="OFF-PA-10004665"/>
    <x v="1"/>
    <x v="10"/>
    <x v="1389"/>
    <n v="83.84"/>
    <n v="8"/>
    <n v="20"/>
    <s v="Grande"/>
    <n v="0.2"/>
    <n v="16.768000000000001"/>
    <n v="-16.768000000000001"/>
    <n v="100.608"/>
    <s v="Medio"/>
    <n v="30.391999999999999"/>
    <n v="0.36249999999999999"/>
    <n v="-36.68"/>
    <n v="2"/>
    <n v="2"/>
    <s v="CORRECTO"/>
    <n v="2016"/>
    <n v="0"/>
  </r>
  <r>
    <x v="6057"/>
    <x v="3019"/>
    <d v="2014-03-02T00:00:00"/>
    <d v="2014-03-08T00:00:00"/>
    <s v="Standard Class"/>
    <x v="607"/>
    <s v="Kristina Nunn"/>
    <s v="HOME OFFICE"/>
    <s v="united states"/>
    <s v="New York City"/>
    <s v="New York"/>
    <n v="10009"/>
    <s v="East"/>
    <s v="OFF-EN-10001990"/>
    <x v="1"/>
    <x v="12"/>
    <x v="153"/>
    <n v="11.36"/>
    <n v="2"/>
    <n v="170"/>
    <s v="Pequeño"/>
    <n v="0"/>
    <n v="0"/>
    <n v="0"/>
    <n v="11.36"/>
    <s v="Bajo"/>
    <n v="5.3391999999999999"/>
    <n v="0.47000000000000003"/>
    <n v="-6.0208000000000004"/>
    <n v="6"/>
    <n v="6"/>
    <s v="CORRECTO"/>
    <n v="2014"/>
    <n v="0"/>
  </r>
  <r>
    <x v="6058"/>
    <x v="3019"/>
    <d v="2014-03-02T00:00:00"/>
    <d v="2014-03-08T00:00:00"/>
    <s v="Standard Class"/>
    <x v="607"/>
    <s v="Kristina Nunn"/>
    <s v="HOME OFFICE"/>
    <s v="united states"/>
    <s v="New York City"/>
    <s v="New York"/>
    <n v="10009"/>
    <s v="East"/>
    <s v="OFF-PA-10000587"/>
    <x v="1"/>
    <x v="10"/>
    <x v="57"/>
    <n v="36.4"/>
    <n v="5"/>
    <n v="15"/>
    <s v="Grande"/>
    <n v="0"/>
    <n v="0"/>
    <n v="0"/>
    <n v="36.4"/>
    <s v="Bajo"/>
    <n v="17.472000000000001"/>
    <n v="0.48000000000000004"/>
    <n v="-18.928000000000001"/>
    <n v="6"/>
    <n v="6"/>
    <s v="CORRECTO"/>
    <n v="2014"/>
    <n v="0"/>
  </r>
  <r>
    <x v="6059"/>
    <x v="3020"/>
    <d v="2014-12-30T00:00:00"/>
    <d v="2015-01-03T00:00:00"/>
    <s v="Standard Class"/>
    <x v="315"/>
    <s v="Guy Armstrong"/>
    <s v="CONSUMER"/>
    <s v="united states"/>
    <s v="Philadelphia"/>
    <s v="Pennsylvania"/>
    <n v="19120"/>
    <s v="East"/>
    <s v="TEC-AC-10004859"/>
    <x v="2"/>
    <x v="11"/>
    <x v="1554"/>
    <n v="27.968"/>
    <n v="2"/>
    <n v="24"/>
    <s v="Pequeño"/>
    <n v="0.2"/>
    <n v="5.5936000000000003"/>
    <n v="-5.5936000000000003"/>
    <n v="33.561599999999999"/>
    <s v="Bajo"/>
    <n v="6.992"/>
    <n v="0.25"/>
    <n v="-15.382400000000001"/>
    <n v="4"/>
    <n v="4"/>
    <s v="CORRECTO"/>
    <n v="2014"/>
    <n v="0"/>
  </r>
  <r>
    <x v="6060"/>
    <x v="3021"/>
    <d v="2015-04-10T00:00:00"/>
    <d v="2015-04-16T00:00:00"/>
    <s v="Standard Class"/>
    <x v="258"/>
    <s v="Eugene Hildebrand"/>
    <s v="HOME OFFICE"/>
    <s v="united states"/>
    <s v="Rochester"/>
    <s v="New York"/>
    <n v="14609"/>
    <s v="East"/>
    <s v="OFF-ST-10001476"/>
    <x v="1"/>
    <x v="4"/>
    <x v="835"/>
    <n v="142.04"/>
    <n v="4"/>
    <n v="29"/>
    <s v="Mediano"/>
    <n v="0"/>
    <n v="0"/>
    <n v="0"/>
    <n v="142.04"/>
    <s v="Medio"/>
    <n v="38.3508"/>
    <n v="0.27"/>
    <n v="-103.6892"/>
    <n v="6"/>
    <n v="6"/>
    <s v="CORRECTO"/>
    <n v="2015"/>
    <n v="0"/>
  </r>
  <r>
    <x v="6061"/>
    <x v="3021"/>
    <d v="2015-04-10T00:00:00"/>
    <d v="2015-04-16T00:00:00"/>
    <s v="Standard Class"/>
    <x v="258"/>
    <s v="Eugene Hildebrand"/>
    <s v="HOME OFFICE"/>
    <s v="united states"/>
    <s v="Rochester"/>
    <s v="New York"/>
    <n v="14609"/>
    <s v="East"/>
    <s v="OFF-AR-10002804"/>
    <x v="1"/>
    <x v="6"/>
    <x v="282"/>
    <n v="14.67"/>
    <n v="3"/>
    <n v="8"/>
    <s v="Mediano"/>
    <n v="0"/>
    <n v="0"/>
    <n v="0"/>
    <n v="14.67"/>
    <s v="Bajo"/>
    <n v="6.0147000000000004"/>
    <n v="0.41000000000000003"/>
    <n v="-8.6553000000000004"/>
    <n v="6"/>
    <n v="6"/>
    <s v="CORRECTO"/>
    <n v="2015"/>
    <n v="0"/>
  </r>
  <r>
    <x v="6062"/>
    <x v="3022"/>
    <d v="2015-12-25T00:00:00"/>
    <d v="2015-12-30T00:00:00"/>
    <s v="Second Class"/>
    <x v="267"/>
    <s v="Ralph Arnett"/>
    <s v="CONSUMER"/>
    <s v="united states"/>
    <s v="San Diego"/>
    <s v="California"/>
    <n v="92037"/>
    <s v="West"/>
    <s v="TEC-CO-10004202"/>
    <x v="2"/>
    <x v="16"/>
    <x v="844"/>
    <n v="1199.96"/>
    <n v="5"/>
    <n v="19"/>
    <s v="Grande"/>
    <n v="0.2"/>
    <n v="239.99200000000002"/>
    <n v="-239.99199999999999"/>
    <n v="1439.952"/>
    <s v="Muy Alto"/>
    <n v="224.99250000000001"/>
    <n v="0.1875"/>
    <n v="-734.97550000000001"/>
    <n v="5"/>
    <n v="5"/>
    <s v="CORRECTO"/>
    <n v="2015"/>
    <n v="0"/>
  </r>
  <r>
    <x v="6063"/>
    <x v="3022"/>
    <d v="2015-12-25T00:00:00"/>
    <d v="2015-12-30T00:00:00"/>
    <s v="Second Class"/>
    <x v="267"/>
    <s v="Ralph Arnett"/>
    <s v="CONSUMER"/>
    <s v="united states"/>
    <s v="San Diego"/>
    <s v="California"/>
    <n v="92037"/>
    <s v="West"/>
    <s v="OFF-PA-10001307"/>
    <x v="1"/>
    <x v="10"/>
    <x v="792"/>
    <n v="12.6"/>
    <n v="3"/>
    <n v="15"/>
    <s v="Mediano"/>
    <n v="0"/>
    <n v="0"/>
    <n v="0"/>
    <n v="12.6"/>
    <s v="Bajo"/>
    <n v="6.1740000000000004"/>
    <n v="0.49000000000000005"/>
    <n v="-6.4260000000000002"/>
    <n v="5"/>
    <n v="5"/>
    <s v="CORRECTO"/>
    <n v="2015"/>
    <n v="0"/>
  </r>
  <r>
    <x v="6064"/>
    <x v="3022"/>
    <d v="2015-12-25T00:00:00"/>
    <d v="2015-12-30T00:00:00"/>
    <s v="Second Class"/>
    <x v="267"/>
    <s v="Ralph Arnett"/>
    <s v="CONSUMER"/>
    <s v="united states"/>
    <s v="San Diego"/>
    <s v="California"/>
    <n v="92037"/>
    <s v="West"/>
    <s v="OFF-PA-10001667"/>
    <x v="1"/>
    <x v="10"/>
    <x v="458"/>
    <n v="17.940000000000001"/>
    <n v="3"/>
    <n v="32"/>
    <s v="Mediano"/>
    <n v="0"/>
    <n v="0"/>
    <n v="0"/>
    <n v="17.940000000000001"/>
    <s v="Bajo"/>
    <n v="8.0730000000000004"/>
    <n v="0.45"/>
    <n v="-9.8670000000000009"/>
    <n v="5"/>
    <n v="5"/>
    <s v="CORRECTO"/>
    <n v="2015"/>
    <n v="0"/>
  </r>
  <r>
    <x v="6065"/>
    <x v="3023"/>
    <d v="2015-04-05T00:00:00"/>
    <d v="2015-04-07T00:00:00"/>
    <s v="First Class"/>
    <x v="74"/>
    <s v="Ted Trevino"/>
    <s v="CONSUMER"/>
    <s v="united states"/>
    <s v="Philadelphia"/>
    <s v="Pennsylvania"/>
    <n v="19120"/>
    <s v="East"/>
    <s v="OFF-LA-10001569"/>
    <x v="1"/>
    <x v="2"/>
    <x v="639"/>
    <n v="23.904"/>
    <n v="6"/>
    <n v="40"/>
    <s v="Grande"/>
    <n v="0.2"/>
    <n v="4.7808000000000002"/>
    <n v="-4.7808000000000002"/>
    <n v="28.684799999999999"/>
    <s v="Bajo"/>
    <n v="7.7687999999999997"/>
    <n v="0.32500000000000001"/>
    <n v="-11.3544"/>
    <n v="2"/>
    <n v="2"/>
    <s v="CORRECTO"/>
    <n v="2015"/>
    <n v="0"/>
  </r>
  <r>
    <x v="6066"/>
    <x v="3024"/>
    <d v="2015-01-17T00:00:00"/>
    <d v="2015-01-23T00:00:00"/>
    <s v="Standard Class"/>
    <x v="733"/>
    <s v="Amy Hunt"/>
    <s v="CONSUMER"/>
    <s v="united states"/>
    <s v="Bartlett"/>
    <s v="Tennessee"/>
    <n v="38134"/>
    <s v="South"/>
    <s v="OFF-SU-10000898"/>
    <x v="1"/>
    <x v="14"/>
    <x v="1190"/>
    <n v="88.96"/>
    <n v="8"/>
    <n v="36"/>
    <s v="Grande"/>
    <n v="0.2"/>
    <n v="17.791999999999998"/>
    <n v="-17.792000000000002"/>
    <n v="106.752"/>
    <s v="Medio"/>
    <n v="10.007999999999999"/>
    <n v="0.1125"/>
    <n v="-61.16"/>
    <n v="6"/>
    <n v="6"/>
    <s v="CORRECTO"/>
    <n v="2015"/>
    <n v="0"/>
  </r>
  <r>
    <x v="6067"/>
    <x v="3025"/>
    <d v="2017-05-20T00:00:00"/>
    <d v="2017-05-24T00:00:00"/>
    <s v="Standard Class"/>
    <x v="254"/>
    <s v="Chuck Clark"/>
    <s v="HOME OFFICE"/>
    <s v="united states"/>
    <s v="Lakewood"/>
    <s v="California"/>
    <n v="90712"/>
    <s v="West"/>
    <s v="FUR-CH-10000225"/>
    <x v="0"/>
    <x v="1"/>
    <x v="406"/>
    <n v="518.27200000000005"/>
    <n v="8"/>
    <n v="25"/>
    <s v="Grande"/>
    <n v="0.2"/>
    <n v="103.65440000000001"/>
    <n v="-103.6544"/>
    <n v="621.92640000000006"/>
    <s v="Muy Alto"/>
    <n v="-97.176000000000002"/>
    <n v="-0.1875"/>
    <n v="-511.79360000000003"/>
    <n v="4"/>
    <n v="4"/>
    <s v="CORRECTO"/>
    <n v="2017"/>
    <n v="0"/>
  </r>
  <r>
    <x v="6068"/>
    <x v="3025"/>
    <d v="2017-05-20T00:00:00"/>
    <d v="2017-05-24T00:00:00"/>
    <s v="Standard Class"/>
    <x v="254"/>
    <s v="Chuck Clark"/>
    <s v="HOME OFFICE"/>
    <s v="united states"/>
    <s v="Lakewood"/>
    <s v="California"/>
    <n v="90712"/>
    <s v="West"/>
    <s v="FUR-FU-10002191"/>
    <x v="0"/>
    <x v="5"/>
    <x v="769"/>
    <n v="6.98"/>
    <n v="1"/>
    <n v="11"/>
    <s v="Pequeño"/>
    <n v="0"/>
    <n v="0"/>
    <n v="0"/>
    <n v="6.98"/>
    <s v="Bajo"/>
    <n v="3.3504"/>
    <n v="0.48"/>
    <n v="-3.6295999999999999"/>
    <n v="4"/>
    <n v="4"/>
    <s v="CORRECTO"/>
    <n v="2017"/>
    <n v="0"/>
  </r>
  <r>
    <x v="6069"/>
    <x v="3025"/>
    <d v="2017-05-20T00:00:00"/>
    <d v="2017-05-24T00:00:00"/>
    <s v="Standard Class"/>
    <x v="254"/>
    <s v="Chuck Clark"/>
    <s v="HOME OFFICE"/>
    <s v="united states"/>
    <s v="Lakewood"/>
    <s v="California"/>
    <n v="90712"/>
    <s v="West"/>
    <s v="TEC-MA-10003176"/>
    <x v="2"/>
    <x v="15"/>
    <x v="1761"/>
    <n v="343.2"/>
    <n v="1"/>
    <n v="3"/>
    <s v="Pequeño"/>
    <n v="0.2"/>
    <n v="68.64"/>
    <n v="-68.64"/>
    <n v="411.84"/>
    <s v="Alto"/>
    <n v="38.61"/>
    <n v="0.1125"/>
    <n v="-235.95"/>
    <n v="4"/>
    <n v="4"/>
    <s v="CORRECTO"/>
    <n v="2017"/>
    <n v="0"/>
  </r>
  <r>
    <x v="6070"/>
    <x v="3026"/>
    <d v="2017-08-13T00:00:00"/>
    <d v="2017-08-20T00:00:00"/>
    <s v="Standard Class"/>
    <x v="470"/>
    <s v="Keith Dawkins"/>
    <s v="CORPORATE"/>
    <s v="united states"/>
    <s v="Philadelphia"/>
    <s v="Pennsylvania"/>
    <n v="19120"/>
    <s v="East"/>
    <s v="OFF-LA-10004093"/>
    <x v="1"/>
    <x v="2"/>
    <x v="676"/>
    <n v="17.544"/>
    <n v="3"/>
    <n v="24"/>
    <s v="Mediano"/>
    <n v="0.2"/>
    <n v="3.5088000000000004"/>
    <n v="-3.5087999999999999"/>
    <n v="21.052800000000001"/>
    <s v="Bajo"/>
    <n v="5.9211"/>
    <n v="0.33749999999999997"/>
    <n v="-8.1141000000000005"/>
    <n v="7"/>
    <n v="7"/>
    <s v="CORRECTO"/>
    <n v="2017"/>
    <n v="0"/>
  </r>
  <r>
    <x v="6071"/>
    <x v="3027"/>
    <d v="2015-12-31T00:00:00"/>
    <d v="2016-01-04T00:00:00"/>
    <s v="Standard Class"/>
    <x v="767"/>
    <s v="Barry Gonzalez"/>
    <s v="CONSUMER"/>
    <s v="united states"/>
    <s v="Austin"/>
    <s v="Texas"/>
    <n v="78745"/>
    <s v="Central"/>
    <s v="OFF-ST-10000025"/>
    <x v="1"/>
    <x v="4"/>
    <x v="621"/>
    <n v="152.68799999999999"/>
    <n v="2"/>
    <n v="37"/>
    <s v="Pequeño"/>
    <n v="0.2"/>
    <n v="30.537599999999998"/>
    <n v="-30.537600000000001"/>
    <n v="183.22559999999999"/>
    <s v="Medio"/>
    <n v="-26.720400000000001"/>
    <n v="-0.17500000000000002"/>
    <n v="-148.8708"/>
    <n v="4"/>
    <n v="4"/>
    <s v="CORRECTO"/>
    <n v="2015"/>
    <n v="0"/>
  </r>
  <r>
    <x v="6072"/>
    <x v="3027"/>
    <d v="2015-12-31T00:00:00"/>
    <d v="2016-01-04T00:00:00"/>
    <s v="Standard Class"/>
    <x v="767"/>
    <s v="Barry Gonzalez"/>
    <s v="CONSUMER"/>
    <s v="united states"/>
    <s v="Austin"/>
    <s v="Texas"/>
    <n v="78745"/>
    <s v="Central"/>
    <s v="OFF-FA-10001561"/>
    <x v="1"/>
    <x v="13"/>
    <x v="839"/>
    <n v="3.488"/>
    <n v="2"/>
    <n v="34"/>
    <s v="Pequeño"/>
    <n v="0.2"/>
    <n v="0.6976"/>
    <n v="-0.6976"/>
    <n v="4.1856"/>
    <s v="Bajo"/>
    <n v="0.56679999999999997"/>
    <n v="0.16250000000000001"/>
    <n v="-2.2235999999999998"/>
    <n v="4"/>
    <n v="4"/>
    <s v="CORRECTO"/>
    <n v="2015"/>
    <n v="0"/>
  </r>
  <r>
    <x v="6073"/>
    <x v="3027"/>
    <d v="2015-12-31T00:00:00"/>
    <d v="2016-01-04T00:00:00"/>
    <s v="Standard Class"/>
    <x v="767"/>
    <s v="Barry Gonzalez"/>
    <s v="CONSUMER"/>
    <s v="united states"/>
    <s v="Austin"/>
    <s v="Texas"/>
    <n v="78745"/>
    <s v="Central"/>
    <s v="OFF-SU-10001225"/>
    <x v="1"/>
    <x v="14"/>
    <x v="327"/>
    <n v="5.8879999999999999"/>
    <n v="2"/>
    <n v="61"/>
    <s v="Pequeño"/>
    <n v="0.2"/>
    <n v="1.1776"/>
    <n v="-1.1776"/>
    <n v="7.0655999999999999"/>
    <s v="Bajo"/>
    <n v="-1.3248"/>
    <n v="-0.22500000000000001"/>
    <n v="-6.0351999999999997"/>
    <n v="4"/>
    <n v="4"/>
    <s v="CORRECTO"/>
    <n v="2015"/>
    <n v="0"/>
  </r>
  <r>
    <x v="6074"/>
    <x v="3028"/>
    <d v="2017-12-25T00:00:00"/>
    <d v="2017-12-29T00:00:00"/>
    <s v="Standard Class"/>
    <x v="92"/>
    <s v="Fred Hopkins"/>
    <s v="CORPORATE"/>
    <s v="united states"/>
    <s v="Los Angeles"/>
    <s v="California"/>
    <n v="90008"/>
    <s v="West"/>
    <s v="OFF-BI-10001718"/>
    <x v="1"/>
    <x v="8"/>
    <x v="1225"/>
    <n v="153.55199999999999"/>
    <n v="3"/>
    <n v="50"/>
    <s v="Mediano"/>
    <n v="0.2"/>
    <n v="30.7104"/>
    <n v="-30.7104"/>
    <n v="184.26239999999999"/>
    <s v="Medio"/>
    <n v="51.823799999999999"/>
    <n v="0.33750000000000002"/>
    <n v="-71.017799999999994"/>
    <n v="4"/>
    <n v="4"/>
    <s v="CORRECTO"/>
    <n v="2017"/>
    <n v="0"/>
  </r>
  <r>
    <x v="6075"/>
    <x v="3028"/>
    <d v="2017-12-25T00:00:00"/>
    <d v="2017-12-29T00:00:00"/>
    <s v="Standard Class"/>
    <x v="92"/>
    <s v="Fred Hopkins"/>
    <s v="CORPORATE"/>
    <s v="united states"/>
    <s v="Los Angeles"/>
    <s v="California"/>
    <n v="90008"/>
    <s v="West"/>
    <s v="OFF-ST-10002756"/>
    <x v="1"/>
    <x v="4"/>
    <x v="273"/>
    <n v="270.62"/>
    <n v="2"/>
    <n v="33"/>
    <s v="Pequeño"/>
    <n v="0"/>
    <n v="0"/>
    <n v="0"/>
    <n v="270.62"/>
    <s v="Alto"/>
    <n v="2.7061999999999999"/>
    <n v="0.01"/>
    <n v="-267.91379999999998"/>
    <n v="4"/>
    <n v="4"/>
    <s v="CORRECTO"/>
    <n v="2017"/>
    <n v="0"/>
  </r>
  <r>
    <x v="6076"/>
    <x v="3029"/>
    <d v="2016-09-01T00:00:00"/>
    <d v="2016-09-07T00:00:00"/>
    <s v="Standard Class"/>
    <x v="310"/>
    <s v="Patrick Gardner"/>
    <s v="CONSUMER"/>
    <s v="united states"/>
    <s v="New York City"/>
    <s v="New York"/>
    <n v="10011"/>
    <s v="East"/>
    <s v="TEC-AC-10001432"/>
    <x v="2"/>
    <x v="11"/>
    <x v="476"/>
    <n v="468.9"/>
    <n v="6"/>
    <n v="21"/>
    <s v="Grande"/>
    <n v="0"/>
    <n v="0"/>
    <n v="0"/>
    <n v="468.9"/>
    <s v="Alto"/>
    <n v="206.316"/>
    <n v="0.44"/>
    <n v="-262.584"/>
    <n v="6"/>
    <n v="6"/>
    <s v="CORRECTO"/>
    <n v="2016"/>
    <n v="0"/>
  </r>
  <r>
    <x v="6077"/>
    <x v="3029"/>
    <d v="2016-09-01T00:00:00"/>
    <d v="2016-09-07T00:00:00"/>
    <s v="Standard Class"/>
    <x v="310"/>
    <s v="Patrick Gardner"/>
    <s v="CONSUMER"/>
    <s v="united states"/>
    <s v="New York City"/>
    <s v="New York"/>
    <n v="10011"/>
    <s v="East"/>
    <s v="TEC-AC-10003399"/>
    <x v="2"/>
    <x v="11"/>
    <x v="1506"/>
    <n v="72.48"/>
    <n v="2"/>
    <n v="15"/>
    <s v="Pequeño"/>
    <n v="0"/>
    <n v="0"/>
    <n v="0"/>
    <n v="72.48"/>
    <s v="Medio"/>
    <n v="30.441600000000001"/>
    <n v="0.42"/>
    <n v="-42.038400000000003"/>
    <n v="6"/>
    <n v="6"/>
    <s v="CORRECTO"/>
    <n v="2016"/>
    <n v="0"/>
  </r>
  <r>
    <x v="6078"/>
    <x v="3029"/>
    <d v="2016-09-01T00:00:00"/>
    <d v="2016-09-07T00:00:00"/>
    <s v="Standard Class"/>
    <x v="310"/>
    <s v="Patrick Gardner"/>
    <s v="CONSUMER"/>
    <s v="united states"/>
    <s v="New York City"/>
    <s v="New York"/>
    <n v="10011"/>
    <s v="East"/>
    <s v="OFF-SU-10001574"/>
    <x v="1"/>
    <x v="14"/>
    <x v="503"/>
    <n v="10.95"/>
    <n v="3"/>
    <n v="22"/>
    <s v="Mediano"/>
    <n v="0"/>
    <n v="0"/>
    <n v="0"/>
    <n v="10.95"/>
    <s v="Bajo"/>
    <n v="3.2850000000000001"/>
    <n v="0.30000000000000004"/>
    <n v="-7.665"/>
    <n v="6"/>
    <n v="6"/>
    <s v="CORRECTO"/>
    <n v="2016"/>
    <n v="0"/>
  </r>
  <r>
    <x v="6079"/>
    <x v="3029"/>
    <d v="2016-09-01T00:00:00"/>
    <d v="2016-09-07T00:00:00"/>
    <s v="Standard Class"/>
    <x v="310"/>
    <s v="Patrick Gardner"/>
    <s v="CONSUMER"/>
    <s v="united states"/>
    <s v="New York City"/>
    <s v="New York"/>
    <n v="10011"/>
    <s v="East"/>
    <s v="FUR-FU-10004864"/>
    <x v="0"/>
    <x v="5"/>
    <x v="441"/>
    <n v="191.82"/>
    <n v="3"/>
    <n v="29"/>
    <s v="Mediano"/>
    <n v="0"/>
    <n v="0"/>
    <n v="0"/>
    <n v="191.82"/>
    <s v="Medio"/>
    <n v="61.382399999999997"/>
    <n v="0.32"/>
    <n v="-130.4376"/>
    <n v="6"/>
    <n v="6"/>
    <s v="CORRECTO"/>
    <n v="2016"/>
    <n v="0"/>
  </r>
  <r>
    <x v="6080"/>
    <x v="3030"/>
    <d v="2017-08-05T00:00:00"/>
    <d v="2017-08-08T00:00:00"/>
    <s v="First Class"/>
    <x v="125"/>
    <s v="Nick Zandusky"/>
    <s v="HOME OFFICE"/>
    <s v="united states"/>
    <s v="Houston"/>
    <s v="Texas"/>
    <n v="77070"/>
    <s v="Central"/>
    <s v="OFF-ST-10001172"/>
    <x v="1"/>
    <x v="4"/>
    <x v="1206"/>
    <n v="151.05600000000001"/>
    <n v="9"/>
    <n v="22"/>
    <s v="Grande"/>
    <n v="0.2"/>
    <n v="30.211200000000005"/>
    <n v="-30.211200000000002"/>
    <n v="181.2672"/>
    <s v="Medio"/>
    <n v="7.5528000000000004"/>
    <n v="4.9999999999999996E-2"/>
    <n v="-113.292"/>
    <n v="3"/>
    <n v="3"/>
    <s v="CORRECTO"/>
    <n v="2017"/>
    <n v="0"/>
  </r>
  <r>
    <x v="6081"/>
    <x v="3031"/>
    <d v="2014-02-18T00:00:00"/>
    <d v="2014-02-18T00:00:00"/>
    <s v="Same Day"/>
    <x v="180"/>
    <s v="Troy Blackwell"/>
    <s v="CONSUMER"/>
    <s v="united states"/>
    <s v="Lubbock"/>
    <s v="Texas"/>
    <n v="79424"/>
    <s v="Central"/>
    <s v="FUR-FU-10002396"/>
    <x v="0"/>
    <x v="5"/>
    <x v="1590"/>
    <n v="25.16"/>
    <n v="5"/>
    <n v="18"/>
    <s v="Grande"/>
    <n v="0.6"/>
    <n v="15.096"/>
    <n v="-15.096"/>
    <n v="40.256"/>
    <s v="Bajo"/>
    <n v="-11.321999999999999"/>
    <n v="-0.44999999999999996"/>
    <n v="-21.385999999999999"/>
    <n v="0"/>
    <n v="0"/>
    <s v="CORRECTO"/>
    <n v="2014"/>
    <n v="0"/>
  </r>
  <r>
    <x v="6082"/>
    <x v="3032"/>
    <d v="2016-11-22T00:00:00"/>
    <d v="2016-11-27T00:00:00"/>
    <s v="Standard Class"/>
    <x v="188"/>
    <s v="Jeremy Ellison"/>
    <s v="CONSUMER"/>
    <s v="united states"/>
    <s v="Houston"/>
    <s v="Texas"/>
    <n v="77095"/>
    <s v="Central"/>
    <s v="OFF-BI-10004040"/>
    <x v="1"/>
    <x v="8"/>
    <x v="1487"/>
    <n v="6.2160000000000002"/>
    <n v="6"/>
    <n v="42"/>
    <s v="Grande"/>
    <n v="0.8"/>
    <n v="4.9728000000000003"/>
    <n v="-4.9728000000000003"/>
    <n v="11.188800000000001"/>
    <s v="Bajo"/>
    <n v="-9.6348000000000003"/>
    <n v="-1.55"/>
    <n v="-10.878"/>
    <n v="5"/>
    <n v="5"/>
    <s v="CORRECTO"/>
    <n v="2016"/>
    <n v="0"/>
  </r>
  <r>
    <x v="6083"/>
    <x v="3032"/>
    <d v="2016-11-22T00:00:00"/>
    <d v="2016-11-27T00:00:00"/>
    <s v="Standard Class"/>
    <x v="188"/>
    <s v="Jeremy Ellison"/>
    <s v="CONSUMER"/>
    <s v="united states"/>
    <s v="Houston"/>
    <s v="Texas"/>
    <n v="77095"/>
    <s v="Central"/>
    <s v="OFF-AR-10003481"/>
    <x v="1"/>
    <x v="6"/>
    <x v="1600"/>
    <n v="23.616"/>
    <n v="9"/>
    <n v="24"/>
    <s v="Grande"/>
    <n v="0.2"/>
    <n v="4.7232000000000003"/>
    <n v="-4.7232000000000003"/>
    <n v="28.339199999999998"/>
    <s v="Bajo"/>
    <n v="2.6568000000000001"/>
    <n v="0.1125"/>
    <n v="-16.236000000000001"/>
    <n v="5"/>
    <n v="5"/>
    <s v="CORRECTO"/>
    <n v="2016"/>
    <n v="0"/>
  </r>
  <r>
    <x v="6084"/>
    <x v="3032"/>
    <d v="2016-11-22T00:00:00"/>
    <d v="2016-11-27T00:00:00"/>
    <s v="Standard Class"/>
    <x v="188"/>
    <s v="Jeremy Ellison"/>
    <s v="CONSUMER"/>
    <s v="united states"/>
    <s v="Houston"/>
    <s v="Texas"/>
    <n v="77095"/>
    <s v="Central"/>
    <s v="TEC-AC-10000387"/>
    <x v="2"/>
    <x v="11"/>
    <x v="1359"/>
    <n v="24.032"/>
    <n v="2"/>
    <n v="6"/>
    <s v="Pequeño"/>
    <n v="0.2"/>
    <n v="4.8064"/>
    <n v="-4.8064"/>
    <n v="28.8384"/>
    <s v="Bajo"/>
    <n v="-0.6008"/>
    <n v="-2.5000000000000001E-2"/>
    <n v="-19.8264"/>
    <n v="5"/>
    <n v="5"/>
    <s v="CORRECTO"/>
    <n v="2016"/>
    <n v="0"/>
  </r>
  <r>
    <x v="6085"/>
    <x v="3032"/>
    <d v="2016-11-22T00:00:00"/>
    <d v="2016-11-27T00:00:00"/>
    <s v="Standard Class"/>
    <x v="188"/>
    <s v="Jeremy Ellison"/>
    <s v="CONSUMER"/>
    <s v="united states"/>
    <s v="Houston"/>
    <s v="Texas"/>
    <n v="77095"/>
    <s v="Central"/>
    <s v="OFF-LA-10000262"/>
    <x v="1"/>
    <x v="2"/>
    <x v="941"/>
    <n v="2.0880000000000001"/>
    <n v="1"/>
    <n v="23"/>
    <s v="Pequeño"/>
    <n v="0.2"/>
    <n v="0.41760000000000003"/>
    <n v="-0.41760000000000003"/>
    <n v="2.5056000000000003"/>
    <s v="Bajo"/>
    <n v="0.67859999999999998"/>
    <n v="0.32499999999999996"/>
    <n v="-0.99180000000000001"/>
    <n v="5"/>
    <n v="5"/>
    <s v="CORRECTO"/>
    <n v="2016"/>
    <n v="0"/>
  </r>
  <r>
    <x v="6086"/>
    <x v="3032"/>
    <d v="2016-11-22T00:00:00"/>
    <d v="2016-11-27T00:00:00"/>
    <s v="Standard Class"/>
    <x v="188"/>
    <s v="Jeremy Ellison"/>
    <s v="CONSUMER"/>
    <s v="united states"/>
    <s v="Houston"/>
    <s v="Texas"/>
    <n v="77095"/>
    <s v="Central"/>
    <s v="OFF-BI-10003196"/>
    <x v="1"/>
    <x v="8"/>
    <x v="1376"/>
    <n v="4.4880000000000004"/>
    <n v="6"/>
    <n v="34"/>
    <s v="Grande"/>
    <n v="0.8"/>
    <n v="3.5904000000000007"/>
    <n v="-3.5903999999999998"/>
    <n v="8.078400000000002"/>
    <s v="Bajo"/>
    <n v="-6.7320000000000002"/>
    <n v="-1.5"/>
    <n v="-7.6295999999999999"/>
    <n v="5"/>
    <n v="5"/>
    <s v="CORRECTO"/>
    <n v="2016"/>
    <n v="0"/>
  </r>
  <r>
    <x v="6087"/>
    <x v="3033"/>
    <d v="2015-12-14T00:00:00"/>
    <d v="2015-12-18T00:00:00"/>
    <s v="Standard Class"/>
    <x v="13"/>
    <s v="Eric Hoffmann"/>
    <s v="CONSUMER"/>
    <s v="united states"/>
    <s v="Costa Mesa"/>
    <s v="California"/>
    <n v="92627"/>
    <s v="West"/>
    <s v="FUR-FU-10004351"/>
    <x v="0"/>
    <x v="5"/>
    <x v="222"/>
    <n v="29.22"/>
    <n v="3"/>
    <n v="62"/>
    <s v="Mediano"/>
    <n v="0"/>
    <n v="0"/>
    <n v="0"/>
    <n v="29.22"/>
    <s v="Bajo"/>
    <n v="12.8568"/>
    <n v="0.44"/>
    <n v="-16.363199999999999"/>
    <n v="4"/>
    <n v="4"/>
    <s v="CORRECTO"/>
    <n v="2015"/>
    <n v="0"/>
  </r>
  <r>
    <x v="6088"/>
    <x v="3034"/>
    <d v="2015-06-13T00:00:00"/>
    <d v="2015-06-17T00:00:00"/>
    <s v="Standard Class"/>
    <x v="541"/>
    <s v="Barbara Fisher"/>
    <s v="CORPORATE"/>
    <s v="united states"/>
    <s v="Roswell"/>
    <s v="Georgia"/>
    <n v="30076"/>
    <s v="South"/>
    <s v="OFF-PA-10001870"/>
    <x v="1"/>
    <x v="10"/>
    <x v="680"/>
    <n v="6.48"/>
    <n v="1"/>
    <n v="28"/>
    <s v="Pequeño"/>
    <n v="0"/>
    <n v="0"/>
    <n v="0"/>
    <n v="6.48"/>
    <s v="Bajo"/>
    <n v="3.1103999999999998"/>
    <n v="0.47999999999999993"/>
    <n v="-3.3696000000000002"/>
    <n v="4"/>
    <n v="4"/>
    <s v="CORRECTO"/>
    <n v="2015"/>
    <n v="0"/>
  </r>
  <r>
    <x v="6089"/>
    <x v="3035"/>
    <d v="2017-12-28T00:00:00"/>
    <d v="2017-12-31T00:00:00"/>
    <s v="Second Class"/>
    <x v="331"/>
    <s v="Pamela Coakley"/>
    <s v="CORPORATE"/>
    <s v="united states"/>
    <s v="Loveland"/>
    <s v="Colorado"/>
    <n v="80538"/>
    <s v="West"/>
    <s v="OFF-BI-10002813"/>
    <x v="1"/>
    <x v="8"/>
    <x v="914"/>
    <n v="1.1879999999999999"/>
    <n v="2"/>
    <n v="41"/>
    <s v="Pequeño"/>
    <n v="0.7"/>
    <n v="0.83159999999999989"/>
    <n v="-0.83160000000000001"/>
    <n v="2.0195999999999996"/>
    <s v="Bajo"/>
    <n v="-0.99"/>
    <n v="-0.83333333333333337"/>
    <n v="-1.3464"/>
    <n v="3"/>
    <n v="3"/>
    <s v="CORRECTO"/>
    <n v="2017"/>
    <n v="0"/>
  </r>
  <r>
    <x v="6090"/>
    <x v="3036"/>
    <d v="2017-09-20T00:00:00"/>
    <d v="2017-09-26T00:00:00"/>
    <s v="Standard Class"/>
    <x v="277"/>
    <s v="Seth Vernon"/>
    <s v="CONSUMER"/>
    <s v="united states"/>
    <s v="New York City"/>
    <s v="New York"/>
    <n v="10035"/>
    <s v="East"/>
    <s v="FUR-CH-10003846"/>
    <x v="0"/>
    <x v="1"/>
    <x v="924"/>
    <n v="272.64600000000002"/>
    <n v="3"/>
    <n v="13"/>
    <s v="Mediano"/>
    <n v="0.1"/>
    <n v="27.264600000000002"/>
    <n v="-27.264600000000002"/>
    <n v="299.91060000000004"/>
    <s v="Alto"/>
    <n v="18.176400000000001"/>
    <n v="6.6666666666666666E-2"/>
    <n v="-227.20500000000001"/>
    <n v="6"/>
    <n v="6"/>
    <s v="CORRECTO"/>
    <n v="2017"/>
    <n v="0"/>
  </r>
  <r>
    <x v="6091"/>
    <x v="3036"/>
    <d v="2017-09-20T00:00:00"/>
    <d v="2017-09-26T00:00:00"/>
    <s v="Standard Class"/>
    <x v="277"/>
    <s v="Seth Vernon"/>
    <s v="CONSUMER"/>
    <s v="united states"/>
    <s v="New York City"/>
    <s v="New York"/>
    <n v="10035"/>
    <s v="East"/>
    <s v="TEC-AC-10002647"/>
    <x v="2"/>
    <x v="11"/>
    <x v="1762"/>
    <n v="212.8"/>
    <n v="2"/>
    <n v="4"/>
    <s v="Pequeño"/>
    <n v="0"/>
    <n v="0"/>
    <n v="0"/>
    <n v="212.8"/>
    <s v="Alto"/>
    <n v="95.76"/>
    <n v="0.45"/>
    <n v="-117.04"/>
    <n v="6"/>
    <n v="6"/>
    <s v="CORRECTO"/>
    <n v="2017"/>
    <n v="0"/>
  </r>
  <r>
    <x v="6092"/>
    <x v="3036"/>
    <d v="2017-09-20T00:00:00"/>
    <d v="2017-09-26T00:00:00"/>
    <s v="Standard Class"/>
    <x v="277"/>
    <s v="Seth Vernon"/>
    <s v="CONSUMER"/>
    <s v="united states"/>
    <s v="New York City"/>
    <s v="New York"/>
    <n v="10035"/>
    <s v="East"/>
    <s v="OFF-PA-10000807"/>
    <x v="1"/>
    <x v="10"/>
    <x v="1659"/>
    <n v="38.520000000000003"/>
    <n v="9"/>
    <n v="17"/>
    <s v="Grande"/>
    <n v="0"/>
    <n v="0"/>
    <n v="0"/>
    <n v="38.520000000000003"/>
    <s v="Bajo"/>
    <n v="18.104399999999998"/>
    <n v="0.46999999999999992"/>
    <n v="-20.415600000000001"/>
    <n v="6"/>
    <n v="6"/>
    <s v="CORRECTO"/>
    <n v="2017"/>
    <n v="0"/>
  </r>
  <r>
    <x v="6093"/>
    <x v="3036"/>
    <d v="2017-09-20T00:00:00"/>
    <d v="2017-09-26T00:00:00"/>
    <s v="Standard Class"/>
    <x v="277"/>
    <s v="Seth Vernon"/>
    <s v="CONSUMER"/>
    <s v="united states"/>
    <s v="New York City"/>
    <s v="New York"/>
    <n v="10035"/>
    <s v="East"/>
    <s v="TEC-AC-10001465"/>
    <x v="2"/>
    <x v="11"/>
    <x v="478"/>
    <n v="72.64"/>
    <n v="2"/>
    <n v="34"/>
    <s v="Pequeño"/>
    <n v="0"/>
    <n v="0"/>
    <n v="0"/>
    <n v="72.64"/>
    <s v="Medio"/>
    <n v="21.792000000000002"/>
    <n v="0.30000000000000004"/>
    <n v="-50.847999999999999"/>
    <n v="6"/>
    <n v="6"/>
    <s v="CORRECTO"/>
    <n v="2017"/>
    <n v="0"/>
  </r>
  <r>
    <x v="6094"/>
    <x v="3036"/>
    <d v="2017-09-20T00:00:00"/>
    <d v="2017-09-26T00:00:00"/>
    <s v="Standard Class"/>
    <x v="277"/>
    <s v="Seth Vernon"/>
    <s v="CONSUMER"/>
    <s v="united states"/>
    <s v="New York City"/>
    <s v="New York"/>
    <n v="10035"/>
    <s v="East"/>
    <s v="OFF-ST-10000615"/>
    <x v="1"/>
    <x v="4"/>
    <x v="75"/>
    <n v="45.4"/>
    <n v="4"/>
    <n v="32"/>
    <s v="Mediano"/>
    <n v="0"/>
    <n v="0"/>
    <n v="0"/>
    <n v="45.4"/>
    <s v="Bajo"/>
    <n v="12.712"/>
    <n v="0.28000000000000003"/>
    <n v="-32.688000000000002"/>
    <n v="6"/>
    <n v="6"/>
    <s v="CORRECTO"/>
    <n v="2017"/>
    <n v="0"/>
  </r>
  <r>
    <x v="6095"/>
    <x v="3036"/>
    <d v="2017-09-20T00:00:00"/>
    <d v="2017-09-26T00:00:00"/>
    <s v="Standard Class"/>
    <x v="277"/>
    <s v="Seth Vernon"/>
    <s v="CONSUMER"/>
    <s v="united states"/>
    <s v="New York City"/>
    <s v="New York"/>
    <n v="10035"/>
    <s v="East"/>
    <s v="OFF-PA-10002713"/>
    <x v="1"/>
    <x v="10"/>
    <x v="320"/>
    <n v="13.76"/>
    <n v="2"/>
    <n v="33"/>
    <s v="Pequeño"/>
    <n v="0"/>
    <n v="0"/>
    <n v="0"/>
    <n v="13.76"/>
    <s v="Bajo"/>
    <n v="6.3296000000000001"/>
    <n v="0.46"/>
    <n v="-7.4303999999999997"/>
    <n v="6"/>
    <n v="6"/>
    <s v="CORRECTO"/>
    <n v="2017"/>
    <n v="0"/>
  </r>
  <r>
    <x v="6096"/>
    <x v="3036"/>
    <d v="2017-09-20T00:00:00"/>
    <d v="2017-09-26T00:00:00"/>
    <s v="Standard Class"/>
    <x v="277"/>
    <s v="Seth Vernon"/>
    <s v="CONSUMER"/>
    <s v="united states"/>
    <s v="New York City"/>
    <s v="New York"/>
    <n v="10035"/>
    <s v="East"/>
    <s v="FUR-CH-10003061"/>
    <x v="0"/>
    <x v="1"/>
    <x v="51"/>
    <n v="80.991"/>
    <n v="1"/>
    <n v="19"/>
    <s v="Pequeño"/>
    <n v="0.1"/>
    <n v="8.0991"/>
    <n v="-8.0991"/>
    <n v="89.090100000000007"/>
    <s v="Medio"/>
    <n v="8.0991"/>
    <n v="0.1"/>
    <n v="-64.7928"/>
    <n v="6"/>
    <n v="6"/>
    <s v="CORRECTO"/>
    <n v="2017"/>
    <n v="0"/>
  </r>
  <r>
    <x v="6097"/>
    <x v="3036"/>
    <d v="2017-09-20T00:00:00"/>
    <d v="2017-09-26T00:00:00"/>
    <s v="Standard Class"/>
    <x v="277"/>
    <s v="Seth Vernon"/>
    <s v="CONSUMER"/>
    <s v="united states"/>
    <s v="New York City"/>
    <s v="New York"/>
    <n v="10035"/>
    <s v="East"/>
    <s v="OFF-BI-10000343"/>
    <x v="1"/>
    <x v="8"/>
    <x v="186"/>
    <n v="11.784000000000001"/>
    <n v="3"/>
    <n v="44"/>
    <s v="Mediano"/>
    <n v="0.2"/>
    <n v="2.3568000000000002"/>
    <n v="-2.3567999999999998"/>
    <n v="14.1408"/>
    <s v="Bajo"/>
    <n v="3.9771000000000001"/>
    <n v="0.33749999999999997"/>
    <n v="-5.4500999999999999"/>
    <n v="6"/>
    <n v="6"/>
    <s v="CORRECTO"/>
    <n v="2017"/>
    <n v="0"/>
  </r>
  <r>
    <x v="6098"/>
    <x v="3036"/>
    <d v="2017-09-20T00:00:00"/>
    <d v="2017-09-26T00:00:00"/>
    <s v="Standard Class"/>
    <x v="277"/>
    <s v="Seth Vernon"/>
    <s v="CONSUMER"/>
    <s v="united states"/>
    <s v="New York City"/>
    <s v="New York"/>
    <n v="10035"/>
    <s v="East"/>
    <s v="OFF-FA-10000304"/>
    <x v="1"/>
    <x v="13"/>
    <x v="52"/>
    <n v="4.3600000000000003"/>
    <n v="2"/>
    <n v="27"/>
    <s v="Pequeño"/>
    <n v="0"/>
    <n v="0"/>
    <n v="0"/>
    <n v="4.3600000000000003"/>
    <s v="Bajo"/>
    <n v="1.7876000000000001"/>
    <n v="0.41"/>
    <n v="-2.5724"/>
    <n v="6"/>
    <n v="6"/>
    <s v="CORRECTO"/>
    <n v="2017"/>
    <n v="0"/>
  </r>
  <r>
    <x v="6099"/>
    <x v="3036"/>
    <d v="2017-09-20T00:00:00"/>
    <d v="2017-09-26T00:00:00"/>
    <s v="Standard Class"/>
    <x v="277"/>
    <s v="Seth Vernon"/>
    <s v="CONSUMER"/>
    <s v="united states"/>
    <s v="New York City"/>
    <s v="New York"/>
    <n v="10035"/>
    <s v="East"/>
    <s v="FUR-CH-10004086"/>
    <x v="0"/>
    <x v="1"/>
    <x v="284"/>
    <n v="2888.127"/>
    <n v="11"/>
    <n v="34"/>
    <s v="Grande"/>
    <n v="0.1"/>
    <n v="288.81270000000001"/>
    <n v="-288.81270000000001"/>
    <n v="3176.9396999999999"/>
    <s v="Muy Alto"/>
    <n v="609.71569999999997"/>
    <n v="0.21111111111111111"/>
    <n v="-1989.5986"/>
    <n v="6"/>
    <n v="6"/>
    <s v="CORRECTO"/>
    <n v="2017"/>
    <n v="0"/>
  </r>
  <r>
    <x v="6100"/>
    <x v="3036"/>
    <d v="2017-09-20T00:00:00"/>
    <d v="2017-09-26T00:00:00"/>
    <s v="Standard Class"/>
    <x v="277"/>
    <s v="Seth Vernon"/>
    <s v="CONSUMER"/>
    <s v="united states"/>
    <s v="New York City"/>
    <s v="New York"/>
    <n v="10035"/>
    <s v="East"/>
    <s v="TEC-PH-10002885"/>
    <x v="2"/>
    <x v="7"/>
    <x v="1136"/>
    <n v="1299.6600000000001"/>
    <n v="2"/>
    <n v="24"/>
    <s v="Pequeño"/>
    <n v="0"/>
    <n v="0"/>
    <n v="0"/>
    <n v="1299.6600000000001"/>
    <s v="Muy Alto"/>
    <n v="350.90820000000002"/>
    <n v="0.27"/>
    <n v="-948.7518"/>
    <n v="6"/>
    <n v="6"/>
    <s v="CORRECTO"/>
    <n v="2017"/>
    <n v="0"/>
  </r>
  <r>
    <x v="6101"/>
    <x v="3036"/>
    <d v="2017-09-20T00:00:00"/>
    <d v="2017-09-26T00:00:00"/>
    <s v="Standard Class"/>
    <x v="277"/>
    <s v="Seth Vernon"/>
    <s v="CONSUMER"/>
    <s v="united states"/>
    <s v="New York City"/>
    <s v="New York"/>
    <n v="10035"/>
    <s v="East"/>
    <s v="FUR-CH-10001215"/>
    <x v="0"/>
    <x v="1"/>
    <x v="445"/>
    <n v="2254.41"/>
    <n v="5"/>
    <n v="32"/>
    <s v="Grande"/>
    <n v="0.1"/>
    <n v="225.441"/>
    <n v="-225.441"/>
    <n v="2479.8509999999997"/>
    <s v="Muy Alto"/>
    <n v="375.73500000000001"/>
    <n v="0.16666666666666669"/>
    <n v="-1653.2339999999999"/>
    <n v="6"/>
    <n v="6"/>
    <s v="CORRECTO"/>
    <n v="2017"/>
    <n v="0"/>
  </r>
  <r>
    <x v="6102"/>
    <x v="3036"/>
    <d v="2017-09-20T00:00:00"/>
    <d v="2017-09-26T00:00:00"/>
    <s v="Standard Class"/>
    <x v="277"/>
    <s v="Seth Vernon"/>
    <s v="CONSUMER"/>
    <s v="united states"/>
    <s v="New York City"/>
    <s v="New York"/>
    <n v="10035"/>
    <s v="East"/>
    <s v="TEC-PH-10000215"/>
    <x v="2"/>
    <x v="7"/>
    <x v="140"/>
    <n v="104.85"/>
    <n v="3"/>
    <n v="27"/>
    <s v="Mediano"/>
    <n v="0"/>
    <n v="0"/>
    <n v="0"/>
    <n v="104.85"/>
    <s v="Medio"/>
    <n v="28.3095"/>
    <n v="0.27"/>
    <n v="-76.540499999999994"/>
    <n v="6"/>
    <n v="6"/>
    <s v="CORRECTO"/>
    <n v="2017"/>
    <n v="0"/>
  </r>
  <r>
    <x v="6103"/>
    <x v="3036"/>
    <d v="2017-09-20T00:00:00"/>
    <d v="2017-09-26T00:00:00"/>
    <s v="Standard Class"/>
    <x v="277"/>
    <s v="Seth Vernon"/>
    <s v="CONSUMER"/>
    <s v="united states"/>
    <s v="New York City"/>
    <s v="New York"/>
    <n v="10035"/>
    <s v="East"/>
    <s v="TEC-AC-10001998"/>
    <x v="2"/>
    <x v="11"/>
    <x v="84"/>
    <n v="59.97"/>
    <n v="3"/>
    <n v="11"/>
    <s v="Mediano"/>
    <n v="0"/>
    <n v="0"/>
    <n v="0"/>
    <n v="59.97"/>
    <s v="Medio"/>
    <n v="20.389800000000001"/>
    <n v="0.34"/>
    <n v="-39.580199999999998"/>
    <n v="6"/>
    <n v="6"/>
    <s v="CORRECTO"/>
    <n v="2017"/>
    <n v="0"/>
  </r>
  <r>
    <x v="6104"/>
    <x v="3037"/>
    <d v="2017-08-22T00:00:00"/>
    <d v="2017-08-24T00:00:00"/>
    <s v="First Class"/>
    <x v="656"/>
    <s v="Dean percer"/>
    <s v="HOME OFFICE"/>
    <s v="united states"/>
    <s v="Philadelphia"/>
    <s v="Pennsylvania"/>
    <n v="19143"/>
    <s v="East"/>
    <s v="FUR-TA-10002356"/>
    <x v="0"/>
    <x v="3"/>
    <x v="735"/>
    <n v="314.53199999999998"/>
    <n v="2"/>
    <n v="15"/>
    <s v="Pequeño"/>
    <n v="0.4"/>
    <n v="125.8128"/>
    <n v="-125.8128"/>
    <n v="440.34479999999996"/>
    <s v="Alto"/>
    <n v="-83.875200000000007"/>
    <n v="-0.26666666666666672"/>
    <n v="-272.59440000000001"/>
    <n v="2"/>
    <n v="2"/>
    <s v="CORRECTO"/>
    <n v="2017"/>
    <n v="0"/>
  </r>
  <r>
    <x v="6105"/>
    <x v="3038"/>
    <d v="2015-06-18T00:00:00"/>
    <d v="2015-06-22T00:00:00"/>
    <s v="Standard Class"/>
    <x v="403"/>
    <s v="Harold Ryan"/>
    <s v="CORPORATE"/>
    <s v="united states"/>
    <s v="Miami"/>
    <s v="Florida"/>
    <n v="33178"/>
    <s v="South"/>
    <s v="OFF-AR-10002399"/>
    <x v="1"/>
    <x v="6"/>
    <x v="319"/>
    <n v="13.632"/>
    <n v="4"/>
    <n v="27"/>
    <s v="Mediano"/>
    <n v="0.2"/>
    <n v="2.7263999999999999"/>
    <n v="-2.7263999999999999"/>
    <n v="16.3584"/>
    <s v="Bajo"/>
    <n v="3.5783999999999998"/>
    <n v="0.26250000000000001"/>
    <n v="-7.3272000000000004"/>
    <n v="4"/>
    <n v="4"/>
    <s v="CORRECTO"/>
    <n v="2015"/>
    <n v="0"/>
  </r>
  <r>
    <x v="6106"/>
    <x v="3039"/>
    <d v="2014-12-20T00:00:00"/>
    <d v="2014-12-25T00:00:00"/>
    <s v="Standard Class"/>
    <x v="576"/>
    <s v="William Brown"/>
    <s v="CONSUMER"/>
    <s v="united states"/>
    <s v="Grand Prairie"/>
    <s v="Texas"/>
    <n v="75051"/>
    <s v="Central"/>
    <s v="OFF-AP-10001563"/>
    <x v="1"/>
    <x v="9"/>
    <x v="535"/>
    <n v="19.431999999999999"/>
    <n v="2"/>
    <n v="26"/>
    <s v="Pequeño"/>
    <n v="0.8"/>
    <n v="15.5456"/>
    <n v="-15.5456"/>
    <n v="34.977599999999995"/>
    <s v="Bajo"/>
    <n v="-49.551600000000001"/>
    <n v="-2.5500000000000003"/>
    <n v="-53.438000000000002"/>
    <n v="5"/>
    <n v="5"/>
    <s v="CORRECTO"/>
    <n v="2014"/>
    <n v="0"/>
  </r>
  <r>
    <x v="6107"/>
    <x v="3039"/>
    <d v="2014-12-20T00:00:00"/>
    <d v="2014-12-25T00:00:00"/>
    <s v="Standard Class"/>
    <x v="576"/>
    <s v="William Brown"/>
    <s v="CONSUMER"/>
    <s v="united states"/>
    <s v="Grand Prairie"/>
    <s v="Texas"/>
    <n v="75051"/>
    <s v="Central"/>
    <s v="TEC-AC-10004510"/>
    <x v="2"/>
    <x v="11"/>
    <x v="953"/>
    <n v="65.44"/>
    <n v="5"/>
    <n v="50"/>
    <s v="Grande"/>
    <n v="0.2"/>
    <n v="13.088000000000001"/>
    <n v="-13.087999999999999"/>
    <n v="78.527999999999992"/>
    <s v="Medio"/>
    <n v="-8.18"/>
    <n v="-0.125"/>
    <n v="-60.531999999999996"/>
    <n v="5"/>
    <n v="5"/>
    <s v="CORRECTO"/>
    <n v="2014"/>
    <n v="0"/>
  </r>
  <r>
    <x v="6108"/>
    <x v="3040"/>
    <d v="2016-09-11T00:00:00"/>
    <d v="2016-09-16T00:00:00"/>
    <s v="Standard Class"/>
    <x v="548"/>
    <s v="Adam Shillingsburg"/>
    <s v="CONSUMER"/>
    <s v="united states"/>
    <s v="Chicago"/>
    <s v="Illinois"/>
    <n v="60653"/>
    <s v="Central"/>
    <s v="OFF-LA-10001982"/>
    <x v="1"/>
    <x v="2"/>
    <x v="1538"/>
    <n v="6"/>
    <n v="2"/>
    <n v="20"/>
    <s v="Pequeño"/>
    <n v="0.2"/>
    <n v="1.2000000000000002"/>
    <n v="-1.2"/>
    <n v="7.2"/>
    <s v="Bajo"/>
    <n v="2.1"/>
    <n v="0.35000000000000003"/>
    <n v="-2.7"/>
    <n v="5"/>
    <n v="5"/>
    <s v="CORRECTO"/>
    <n v="2016"/>
    <n v="0"/>
  </r>
  <r>
    <x v="6109"/>
    <x v="3040"/>
    <d v="2016-09-11T00:00:00"/>
    <d v="2016-09-16T00:00:00"/>
    <s v="Standard Class"/>
    <x v="548"/>
    <s v="Adam Shillingsburg"/>
    <s v="CONSUMER"/>
    <s v="united states"/>
    <s v="Chicago"/>
    <s v="Illinois"/>
    <n v="60653"/>
    <s v="Central"/>
    <s v="OFF-BI-10004141"/>
    <x v="1"/>
    <x v="8"/>
    <x v="1296"/>
    <n v="1.9079999999999999"/>
    <n v="3"/>
    <n v="13"/>
    <s v="Mediano"/>
    <n v="0.8"/>
    <n v="1.5264"/>
    <n v="-1.5264"/>
    <n v="3.4344000000000001"/>
    <s v="Bajo"/>
    <n v="-3.2435999999999998"/>
    <n v="-1.7"/>
    <n v="-3.6252"/>
    <n v="5"/>
    <n v="5"/>
    <s v="CORRECTO"/>
    <n v="2016"/>
    <n v="0"/>
  </r>
  <r>
    <x v="6110"/>
    <x v="3041"/>
    <d v="2016-11-12T00:00:00"/>
    <d v="2016-11-16T00:00:00"/>
    <s v="Standard Class"/>
    <x v="727"/>
    <s v="Susan Pistek"/>
    <s v="CONSUMER"/>
    <s v="united states"/>
    <s v="Parma"/>
    <s v="Ohio"/>
    <n v="44134"/>
    <s v="East"/>
    <s v="FUR-CH-10004495"/>
    <x v="0"/>
    <x v="1"/>
    <x v="1484"/>
    <n v="1474.8019999999999"/>
    <n v="7"/>
    <n v="26"/>
    <s v="Grande"/>
    <n v="0.3"/>
    <n v="442.44059999999996"/>
    <n v="-442.44060000000002"/>
    <n v="1917.2425999999998"/>
    <s v="Muy Alto"/>
    <n v="-21.0686"/>
    <n v="-1.4285714285714287E-2"/>
    <n v="-1053.43"/>
    <n v="4"/>
    <n v="4"/>
    <s v="CORRECTO"/>
    <n v="2016"/>
    <n v="0"/>
  </r>
  <r>
    <x v="6111"/>
    <x v="3041"/>
    <d v="2016-11-12T00:00:00"/>
    <d v="2016-11-16T00:00:00"/>
    <s v="Standard Class"/>
    <x v="727"/>
    <s v="Susan Pistek"/>
    <s v="CONSUMER"/>
    <s v="united states"/>
    <s v="Parma"/>
    <s v="Ohio"/>
    <n v="44134"/>
    <s v="East"/>
    <s v="OFF-AP-10002311"/>
    <x v="1"/>
    <x v="9"/>
    <x v="14"/>
    <n v="110.096"/>
    <n v="2"/>
    <n v="26"/>
    <s v="Pequeño"/>
    <n v="0.2"/>
    <n v="22.019200000000001"/>
    <n v="-22.019200000000001"/>
    <n v="132.11520000000002"/>
    <s v="Medio"/>
    <n v="33.028799999999997"/>
    <n v="0.3"/>
    <n v="-55.048000000000002"/>
    <n v="4"/>
    <n v="4"/>
    <s v="CORRECTO"/>
    <n v="2016"/>
    <n v="0"/>
  </r>
  <r>
    <x v="6112"/>
    <x v="3041"/>
    <d v="2016-11-12T00:00:00"/>
    <d v="2016-11-16T00:00:00"/>
    <s v="Standard Class"/>
    <x v="727"/>
    <s v="Susan Pistek"/>
    <s v="CONSUMER"/>
    <s v="united states"/>
    <s v="Parma"/>
    <s v="Ohio"/>
    <n v="44134"/>
    <s v="East"/>
    <s v="OFF-FA-10000585"/>
    <x v="1"/>
    <x v="13"/>
    <x v="204"/>
    <n v="16.751999999999999"/>
    <n v="6"/>
    <n v="30"/>
    <s v="Grande"/>
    <n v="0.2"/>
    <n v="3.3504"/>
    <n v="-3.3504"/>
    <n v="20.102399999999999"/>
    <s v="Bajo"/>
    <n v="5.4443999999999999"/>
    <n v="0.32500000000000001"/>
    <n v="-7.9572000000000003"/>
    <n v="4"/>
    <n v="4"/>
    <s v="CORRECTO"/>
    <n v="2016"/>
    <n v="0"/>
  </r>
  <r>
    <x v="6113"/>
    <x v="3041"/>
    <d v="2016-11-12T00:00:00"/>
    <d v="2016-11-16T00:00:00"/>
    <s v="Standard Class"/>
    <x v="727"/>
    <s v="Susan Pistek"/>
    <s v="CONSUMER"/>
    <s v="united states"/>
    <s v="Parma"/>
    <s v="Ohio"/>
    <n v="44134"/>
    <s v="East"/>
    <s v="FUR-CH-10000454"/>
    <x v="0"/>
    <x v="1"/>
    <x v="1"/>
    <n v="1537.0740000000001"/>
    <n v="9"/>
    <n v="51"/>
    <s v="Grande"/>
    <n v="0.3"/>
    <n v="461.12220000000002"/>
    <n v="-461.12220000000002"/>
    <n v="1998.1962000000001"/>
    <s v="Muy Alto"/>
    <n v="0"/>
    <n v="0"/>
    <n v="-1075.9518"/>
    <n v="4"/>
    <n v="4"/>
    <s v="CORRECTO"/>
    <n v="2016"/>
    <n v="0"/>
  </r>
  <r>
    <x v="6114"/>
    <x v="3041"/>
    <d v="2016-11-12T00:00:00"/>
    <d v="2016-11-16T00:00:00"/>
    <s v="Standard Class"/>
    <x v="727"/>
    <s v="Susan Pistek"/>
    <s v="CONSUMER"/>
    <s v="united states"/>
    <s v="Parma"/>
    <s v="Ohio"/>
    <n v="44134"/>
    <s v="East"/>
    <s v="FUR-CH-10003746"/>
    <x v="0"/>
    <x v="1"/>
    <x v="623"/>
    <n v="449.37200000000001"/>
    <n v="2"/>
    <n v="21"/>
    <s v="Pequeño"/>
    <n v="0.3"/>
    <n v="134.8116"/>
    <n v="-134.8116"/>
    <n v="584.18360000000007"/>
    <s v="Muy Alto"/>
    <n v="-12.8392"/>
    <n v="-2.8571428571428571E-2"/>
    <n v="-327.39960000000002"/>
    <n v="4"/>
    <n v="4"/>
    <s v="CORRECTO"/>
    <n v="2016"/>
    <n v="0"/>
  </r>
  <r>
    <x v="6115"/>
    <x v="3042"/>
    <d v="2016-03-14T00:00:00"/>
    <d v="2016-03-20T00:00:00"/>
    <s v="Standard Class"/>
    <x v="70"/>
    <s v="Stephanie Phelps"/>
    <s v="CORPORATE"/>
    <s v="united states"/>
    <s v="Redwood City"/>
    <s v="California"/>
    <n v="94061"/>
    <s v="West"/>
    <s v="OFF-BI-10003291"/>
    <x v="1"/>
    <x v="8"/>
    <x v="44"/>
    <n v="41.904000000000003"/>
    <n v="6"/>
    <n v="46"/>
    <s v="Grande"/>
    <n v="0.2"/>
    <n v="8.3808000000000007"/>
    <n v="-8.3808000000000007"/>
    <n v="50.284800000000004"/>
    <s v="Medio"/>
    <n v="14.1426"/>
    <n v="0.33749999999999997"/>
    <n v="-19.380600000000001"/>
    <n v="6"/>
    <n v="6"/>
    <s v="CORRECTO"/>
    <n v="2016"/>
    <n v="0"/>
  </r>
  <r>
    <x v="6116"/>
    <x v="3043"/>
    <d v="2016-11-13T00:00:00"/>
    <d v="2016-11-19T00:00:00"/>
    <s v="Standard Class"/>
    <x v="475"/>
    <s v="Corinna Mitchell"/>
    <s v="HOME OFFICE"/>
    <s v="united states"/>
    <s v="New York City"/>
    <s v="New York"/>
    <n v="10011"/>
    <s v="East"/>
    <s v="TEC-PH-10002114"/>
    <x v="2"/>
    <x v="7"/>
    <x v="1763"/>
    <n v="2279.96"/>
    <n v="4"/>
    <n v="4"/>
    <s v="Mediano"/>
    <n v="0"/>
    <n v="0"/>
    <n v="0"/>
    <n v="2279.96"/>
    <s v="Muy Alto"/>
    <n v="592.78959999999995"/>
    <n v="0.25999999999999995"/>
    <n v="-1687.1704"/>
    <n v="6"/>
    <n v="6"/>
    <s v="CORRECTO"/>
    <n v="2016"/>
    <n v="0"/>
  </r>
  <r>
    <x v="6117"/>
    <x v="3043"/>
    <d v="2016-11-13T00:00:00"/>
    <d v="2016-11-19T00:00:00"/>
    <s v="Standard Class"/>
    <x v="475"/>
    <s v="Corinna Mitchell"/>
    <s v="HOME OFFICE"/>
    <s v="united states"/>
    <s v="New York City"/>
    <s v="New York"/>
    <n v="10011"/>
    <s v="East"/>
    <s v="OFF-LA-10001569"/>
    <x v="1"/>
    <x v="2"/>
    <x v="639"/>
    <n v="14.94"/>
    <n v="3"/>
    <n v="40"/>
    <s v="Mediano"/>
    <n v="0"/>
    <n v="0"/>
    <n v="0"/>
    <n v="14.94"/>
    <s v="Bajo"/>
    <n v="6.8723999999999998"/>
    <n v="0.46"/>
    <n v="-8.0676000000000005"/>
    <n v="6"/>
    <n v="6"/>
    <s v="CORRECTO"/>
    <n v="2016"/>
    <n v="0"/>
  </r>
  <r>
    <x v="6118"/>
    <x v="3044"/>
    <d v="2017-09-19T00:00:00"/>
    <d v="2017-09-25T00:00:00"/>
    <s v="Standard Class"/>
    <x v="335"/>
    <s v="Justin Ritter"/>
    <s v="CORPORATE"/>
    <s v="united states"/>
    <s v="Springfield"/>
    <s v="Oregon"/>
    <n v="97477"/>
    <s v="West"/>
    <s v="TEC-PH-10001425"/>
    <x v="2"/>
    <x v="7"/>
    <x v="516"/>
    <n v="191.976"/>
    <n v="3"/>
    <n v="24"/>
    <s v="Mediano"/>
    <n v="0.2"/>
    <n v="38.395200000000003"/>
    <n v="-38.395200000000003"/>
    <n v="230.37119999999999"/>
    <s v="Alto"/>
    <n v="19.197600000000001"/>
    <n v="0.1"/>
    <n v="-134.38319999999999"/>
    <n v="6"/>
    <n v="6"/>
    <s v="CORRECTO"/>
    <n v="2017"/>
    <n v="0"/>
  </r>
  <r>
    <x v="6119"/>
    <x v="3044"/>
    <d v="2017-09-19T00:00:00"/>
    <d v="2017-09-25T00:00:00"/>
    <s v="Standard Class"/>
    <x v="335"/>
    <s v="Justin Ritter"/>
    <s v="CORPORATE"/>
    <s v="united states"/>
    <s v="Springfield"/>
    <s v="Oregon"/>
    <n v="97477"/>
    <s v="West"/>
    <s v="OFF-AR-10001915"/>
    <x v="1"/>
    <x v="6"/>
    <x v="1057"/>
    <n v="23.832000000000001"/>
    <n v="3"/>
    <n v="31"/>
    <s v="Mediano"/>
    <n v="0.2"/>
    <n v="4.7664"/>
    <n v="-4.7664"/>
    <n v="28.598400000000002"/>
    <s v="Bajo"/>
    <n v="6.5537999999999998"/>
    <n v="0.27499999999999997"/>
    <n v="-12.511799999999999"/>
    <n v="6"/>
    <n v="6"/>
    <s v="CORRECTO"/>
    <n v="2017"/>
    <n v="0"/>
  </r>
  <r>
    <x v="6120"/>
    <x v="3044"/>
    <d v="2017-09-19T00:00:00"/>
    <d v="2017-09-25T00:00:00"/>
    <s v="Standard Class"/>
    <x v="335"/>
    <s v="Justin Ritter"/>
    <s v="CORPORATE"/>
    <s v="united states"/>
    <s v="Springfield"/>
    <s v="Oregon"/>
    <n v="97477"/>
    <s v="West"/>
    <s v="FUR-FU-10004864"/>
    <x v="0"/>
    <x v="5"/>
    <x v="441"/>
    <n v="409.21600000000001"/>
    <n v="8"/>
    <n v="29"/>
    <s v="Grande"/>
    <n v="0.2"/>
    <n v="81.84320000000001"/>
    <n v="-81.843199999999996"/>
    <n v="491.05920000000003"/>
    <s v="Alto"/>
    <n v="61.382399999999997"/>
    <n v="0.15"/>
    <n v="-265.99040000000002"/>
    <n v="6"/>
    <n v="6"/>
    <s v="CORRECTO"/>
    <n v="2017"/>
    <n v="0"/>
  </r>
  <r>
    <x v="6121"/>
    <x v="3044"/>
    <d v="2017-09-19T00:00:00"/>
    <d v="2017-09-25T00:00:00"/>
    <s v="Standard Class"/>
    <x v="335"/>
    <s v="Justin Ritter"/>
    <s v="CORPORATE"/>
    <s v="united states"/>
    <s v="Springfield"/>
    <s v="Oregon"/>
    <n v="97477"/>
    <s v="West"/>
    <s v="FUR-BO-10001972"/>
    <x v="0"/>
    <x v="0"/>
    <x v="367"/>
    <n v="72.587999999999994"/>
    <n v="2"/>
    <n v="37"/>
    <s v="Pequeño"/>
    <n v="0.7"/>
    <n v="50.811599999999991"/>
    <n v="-50.811599999999999"/>
    <n v="123.39959999999999"/>
    <s v="Medio"/>
    <n v="-128.2388"/>
    <n v="-1.7666666666666668"/>
    <n v="-150.01519999999999"/>
    <n v="6"/>
    <n v="6"/>
    <s v="CORRECTO"/>
    <n v="2017"/>
    <n v="0"/>
  </r>
  <r>
    <x v="6122"/>
    <x v="3045"/>
    <d v="2017-12-04T00:00:00"/>
    <d v="2017-12-09T00:00:00"/>
    <s v="Standard Class"/>
    <x v="558"/>
    <s v="Christy Brittain"/>
    <s v="CONSUMER"/>
    <s v="united states"/>
    <s v="Chicago"/>
    <s v="Illinois"/>
    <n v="60610"/>
    <s v="Central"/>
    <s v="OFF-ST-10000532"/>
    <x v="1"/>
    <x v="4"/>
    <x v="1412"/>
    <n v="61.567999999999998"/>
    <n v="2"/>
    <n v="31"/>
    <s v="Pequeño"/>
    <n v="0.2"/>
    <n v="12.313600000000001"/>
    <n v="-12.313599999999999"/>
    <n v="73.881599999999992"/>
    <s v="Medio"/>
    <n v="4.6176000000000004"/>
    <n v="7.5000000000000011E-2"/>
    <n v="-44.636800000000001"/>
    <n v="5"/>
    <n v="5"/>
    <s v="CORRECTO"/>
    <n v="2017"/>
    <n v="0"/>
  </r>
  <r>
    <x v="6123"/>
    <x v="3046"/>
    <d v="2015-08-31T00:00:00"/>
    <d v="2015-09-05T00:00:00"/>
    <s v="Standard Class"/>
    <x v="174"/>
    <s v="Shirley Daniels"/>
    <s v="HOME OFFICE"/>
    <s v="united states"/>
    <s v="Bedford"/>
    <s v="Texas"/>
    <n v="76021"/>
    <s v="Central"/>
    <s v="OFF-PA-10003883"/>
    <x v="1"/>
    <x v="10"/>
    <x v="1238"/>
    <n v="20.96"/>
    <n v="4"/>
    <n v="19"/>
    <s v="Mediano"/>
    <n v="0.2"/>
    <n v="4.1920000000000002"/>
    <n v="-4.1920000000000002"/>
    <n v="25.152000000000001"/>
    <s v="Bajo"/>
    <n v="6.8120000000000003"/>
    <n v="0.32500000000000001"/>
    <n v="-9.9559999999999995"/>
    <n v="5"/>
    <n v="5"/>
    <s v="CORRECTO"/>
    <n v="2015"/>
    <n v="0"/>
  </r>
  <r>
    <x v="6124"/>
    <x v="3047"/>
    <d v="2017-06-03T00:00:00"/>
    <d v="2017-06-07T00:00:00"/>
    <s v="Standard Class"/>
    <x v="164"/>
    <s v="Saphhira Shifley"/>
    <s v="CORPORATE"/>
    <s v="united states"/>
    <s v="Los Angeles"/>
    <s v="California"/>
    <n v="90036"/>
    <s v="West"/>
    <s v="TEC-AC-10003038"/>
    <x v="2"/>
    <x v="11"/>
    <x v="1033"/>
    <n v="44.75"/>
    <n v="5"/>
    <n v="57"/>
    <s v="Grande"/>
    <n v="0"/>
    <n v="0"/>
    <n v="0"/>
    <n v="44.75"/>
    <s v="Bajo"/>
    <n v="8.5024999999999995"/>
    <n v="0.19"/>
    <n v="-36.247500000000002"/>
    <n v="4"/>
    <n v="4"/>
    <s v="CORRECTO"/>
    <n v="2017"/>
    <n v="0"/>
  </r>
  <r>
    <x v="6125"/>
    <x v="3047"/>
    <d v="2017-06-03T00:00:00"/>
    <d v="2017-06-07T00:00:00"/>
    <s v="Standard Class"/>
    <x v="164"/>
    <s v="Saphhira Shifley"/>
    <s v="CORPORATE"/>
    <s v="united states"/>
    <s v="Los Angeles"/>
    <s v="California"/>
    <n v="90036"/>
    <s v="West"/>
    <s v="OFF-PA-10001593"/>
    <x v="1"/>
    <x v="10"/>
    <x v="1764"/>
    <n v="11.96"/>
    <n v="2"/>
    <n v="25"/>
    <s v="Pequeño"/>
    <n v="0"/>
    <n v="0"/>
    <n v="0"/>
    <n v="11.96"/>
    <s v="Bajo"/>
    <n v="5.3819999999999997"/>
    <n v="0.44999999999999996"/>
    <n v="-6.5780000000000003"/>
    <n v="4"/>
    <n v="4"/>
    <s v="CORRECTO"/>
    <n v="2017"/>
    <n v="0"/>
  </r>
  <r>
    <x v="6126"/>
    <x v="3047"/>
    <d v="2017-06-03T00:00:00"/>
    <d v="2017-06-07T00:00:00"/>
    <s v="Standard Class"/>
    <x v="164"/>
    <s v="Saphhira Shifley"/>
    <s v="CORPORATE"/>
    <s v="united states"/>
    <s v="Los Angeles"/>
    <s v="California"/>
    <n v="90036"/>
    <s v="West"/>
    <s v="OFF-BI-10002049"/>
    <x v="1"/>
    <x v="8"/>
    <x v="765"/>
    <n v="3.9119999999999999"/>
    <n v="1"/>
    <n v="13"/>
    <s v="Pequeño"/>
    <n v="0.2"/>
    <n v="0.78239999999999998"/>
    <n v="-0.78239999999999998"/>
    <n v="4.6943999999999999"/>
    <s v="Bajo"/>
    <n v="1.2714000000000001"/>
    <n v="0.32500000000000001"/>
    <n v="-1.8582000000000001"/>
    <n v="4"/>
    <n v="4"/>
    <s v="CORRECTO"/>
    <n v="2017"/>
    <n v="0"/>
  </r>
  <r>
    <x v="6127"/>
    <x v="3048"/>
    <d v="2016-03-31T00:00:00"/>
    <d v="2016-04-06T00:00:00"/>
    <s v="Standard Class"/>
    <x v="552"/>
    <s v="Erica Hackney"/>
    <s v="CONSUMER"/>
    <s v="united states"/>
    <s v="New York City"/>
    <s v="New York"/>
    <n v="10009"/>
    <s v="East"/>
    <s v="FUR-CH-10003817"/>
    <x v="0"/>
    <x v="1"/>
    <x v="164"/>
    <n v="327.99599999999998"/>
    <n v="6"/>
    <n v="43"/>
    <s v="Grande"/>
    <n v="0.1"/>
    <n v="32.799599999999998"/>
    <n v="-32.799599999999998"/>
    <n v="360.79559999999998"/>
    <s v="Alto"/>
    <n v="54.665999999999997"/>
    <n v="0.16666666666666666"/>
    <n v="-240.53039999999999"/>
    <n v="6"/>
    <n v="6"/>
    <s v="CORRECTO"/>
    <n v="2016"/>
    <n v="0"/>
  </r>
  <r>
    <x v="6128"/>
    <x v="3049"/>
    <d v="2014-10-25T00:00:00"/>
    <d v="2014-10-28T00:00:00"/>
    <s v="First Class"/>
    <x v="692"/>
    <s v="Aaron Hawkins"/>
    <s v="CORPORATE"/>
    <s v="united states"/>
    <s v="San Francisco"/>
    <s v="California"/>
    <n v="94109"/>
    <s v="West"/>
    <s v="OFF-BI-10002353"/>
    <x v="1"/>
    <x v="8"/>
    <x v="1077"/>
    <n v="49.408000000000001"/>
    <n v="4"/>
    <n v="42"/>
    <s v="Mediano"/>
    <n v="0.2"/>
    <n v="9.8816000000000006"/>
    <n v="-9.8816000000000006"/>
    <n v="59.2896"/>
    <s v="Medio"/>
    <n v="18.527999999999999"/>
    <n v="0.37499999999999994"/>
    <n v="-20.9984"/>
    <n v="3"/>
    <n v="3"/>
    <s v="CORRECTO"/>
    <n v="2014"/>
    <n v="0"/>
  </r>
  <r>
    <x v="6129"/>
    <x v="3050"/>
    <d v="2017-03-26T00:00:00"/>
    <d v="2017-04-02T00:00:00"/>
    <s v="Standard Class"/>
    <x v="773"/>
    <s v="Evan Minnotte"/>
    <s v="HOME OFFICE"/>
    <s v="united states"/>
    <s v="Virginia Beach"/>
    <s v="Virginia"/>
    <n v="23464"/>
    <s v="South"/>
    <s v="TEC-AC-10003116"/>
    <x v="2"/>
    <x v="11"/>
    <x v="929"/>
    <n v="53.25"/>
    <n v="3"/>
    <n v="32"/>
    <s v="Mediano"/>
    <n v="0"/>
    <n v="0"/>
    <n v="0"/>
    <n v="53.25"/>
    <s v="Medio"/>
    <n v="20.767499999999998"/>
    <n v="0.38999999999999996"/>
    <n v="-32.482500000000002"/>
    <n v="7"/>
    <n v="7"/>
    <s v="CORRECTO"/>
    <n v="2017"/>
    <n v="0"/>
  </r>
  <r>
    <x v="6130"/>
    <x v="3050"/>
    <d v="2017-03-26T00:00:00"/>
    <d v="2017-04-02T00:00:00"/>
    <s v="Standard Class"/>
    <x v="773"/>
    <s v="Evan Minnotte"/>
    <s v="HOME OFFICE"/>
    <s v="united states"/>
    <s v="Virginia Beach"/>
    <s v="Virginia"/>
    <n v="23464"/>
    <s v="South"/>
    <s v="OFF-FA-10003021"/>
    <x v="1"/>
    <x v="13"/>
    <x v="128"/>
    <n v="3.76"/>
    <n v="2"/>
    <n v="215"/>
    <s v="Pequeño"/>
    <n v="0"/>
    <n v="0"/>
    <n v="0"/>
    <n v="3.76"/>
    <s v="Bajo"/>
    <n v="1.3160000000000001"/>
    <n v="0.35000000000000003"/>
    <n v="-2.444"/>
    <n v="7"/>
    <n v="7"/>
    <s v="CORRECTO"/>
    <n v="2017"/>
    <n v="0"/>
  </r>
  <r>
    <x v="6131"/>
    <x v="3051"/>
    <d v="2014-12-27T00:00:00"/>
    <d v="2014-12-31T00:00:00"/>
    <s v="Standard Class"/>
    <x v="353"/>
    <s v="Thomas Brumley"/>
    <s v="HOME OFFICE"/>
    <s v="united states"/>
    <s v="New York City"/>
    <s v="New York"/>
    <n v="10011"/>
    <s v="East"/>
    <s v="FUR-CH-10004477"/>
    <x v="0"/>
    <x v="1"/>
    <x v="213"/>
    <n v="767.21400000000006"/>
    <n v="14"/>
    <n v="44"/>
    <s v="Grande"/>
    <n v="0.1"/>
    <n v="76.721400000000003"/>
    <n v="-76.721400000000003"/>
    <n v="843.93540000000007"/>
    <s v="Muy Alto"/>
    <n v="161.9674"/>
    <n v="0.21111111111111108"/>
    <n v="-528.52520000000004"/>
    <n v="4"/>
    <n v="4"/>
    <s v="CORRECTO"/>
    <n v="2014"/>
    <n v="0"/>
  </r>
  <r>
    <x v="6132"/>
    <x v="3052"/>
    <d v="2017-09-15T00:00:00"/>
    <d v="2017-09-20T00:00:00"/>
    <s v="Standard Class"/>
    <x v="269"/>
    <s v="Alan Barnes"/>
    <s v="CONSUMER"/>
    <s v="united states"/>
    <s v="Lebanon"/>
    <s v="Tennessee"/>
    <n v="37087"/>
    <s v="South"/>
    <s v="OFF-PA-10001033"/>
    <x v="1"/>
    <x v="10"/>
    <x v="1509"/>
    <n v="163.96"/>
    <n v="5"/>
    <n v="39"/>
    <s v="Grande"/>
    <n v="0.2"/>
    <n v="32.792000000000002"/>
    <n v="-32.792000000000002"/>
    <n v="196.75200000000001"/>
    <s v="Medio"/>
    <n v="59.435499999999998"/>
    <n v="0.36249999999999999"/>
    <n v="-71.732500000000002"/>
    <n v="5"/>
    <n v="5"/>
    <s v="CORRECTO"/>
    <n v="2017"/>
    <n v="0"/>
  </r>
  <r>
    <x v="6133"/>
    <x v="3053"/>
    <d v="2016-08-16T00:00:00"/>
    <d v="2016-08-19T00:00:00"/>
    <s v="First Class"/>
    <x v="774"/>
    <s v="Anthony O'Donnell"/>
    <s v="CORPORATE"/>
    <s v="united states"/>
    <s v="Los Angeles"/>
    <s v="California"/>
    <n v="90045"/>
    <s v="West"/>
    <s v="FUR-TA-10004152"/>
    <x v="0"/>
    <x v="3"/>
    <x v="1516"/>
    <n v="161.28"/>
    <n v="2"/>
    <n v="16"/>
    <s v="Pequeño"/>
    <n v="0.2"/>
    <n v="32.256"/>
    <n v="-32.256"/>
    <n v="193.536"/>
    <s v="Medio"/>
    <n v="12.096"/>
    <n v="7.4999999999999997E-2"/>
    <n v="-116.928"/>
    <n v="3"/>
    <n v="3"/>
    <s v="CORRECTO"/>
    <n v="2016"/>
    <n v="0"/>
  </r>
  <r>
    <x v="6134"/>
    <x v="3054"/>
    <d v="2016-11-04T00:00:00"/>
    <d v="2016-11-04T00:00:00"/>
    <s v="Same Day"/>
    <x v="627"/>
    <s v="Thomas Thornton"/>
    <s v="CONSUMER"/>
    <s v="united states"/>
    <s v="Chula Vista"/>
    <s v="California"/>
    <n v="91911"/>
    <s v="West"/>
    <s v="OFF-AR-10002135"/>
    <x v="1"/>
    <x v="6"/>
    <x v="281"/>
    <n v="192.8"/>
    <n v="4"/>
    <n v="25"/>
    <s v="Mediano"/>
    <n v="0"/>
    <n v="0"/>
    <n v="0"/>
    <n v="192.8"/>
    <s v="Medio"/>
    <n v="55.911999999999999"/>
    <n v="0.28999999999999998"/>
    <n v="-136.88800000000001"/>
    <n v="0"/>
    <n v="0"/>
    <s v="CORRECTO"/>
    <n v="2016"/>
    <n v="0"/>
  </r>
  <r>
    <x v="6135"/>
    <x v="3055"/>
    <d v="2015-10-18T00:00:00"/>
    <d v="2015-10-22T00:00:00"/>
    <s v="Standard Class"/>
    <x v="607"/>
    <s v="Kristina Nunn"/>
    <s v="HOME OFFICE"/>
    <s v="united states"/>
    <s v="Mcallen"/>
    <s v="Texas"/>
    <n v="78501"/>
    <s v="Central"/>
    <s v="TEC-AC-10000521"/>
    <x v="2"/>
    <x v="11"/>
    <x v="1566"/>
    <n v="27.696000000000002"/>
    <n v="3"/>
    <n v="8"/>
    <s v="Mediano"/>
    <n v="0.2"/>
    <n v="5.539200000000001"/>
    <n v="-5.5392000000000001"/>
    <n v="33.235200000000006"/>
    <s v="Bajo"/>
    <n v="3.4620000000000002"/>
    <n v="0.125"/>
    <n v="-18.694800000000001"/>
    <n v="4"/>
    <n v="4"/>
    <s v="CORRECTO"/>
    <n v="2015"/>
    <n v="0"/>
  </r>
  <r>
    <x v="6136"/>
    <x v="3055"/>
    <d v="2015-10-18T00:00:00"/>
    <d v="2015-10-22T00:00:00"/>
    <s v="Standard Class"/>
    <x v="607"/>
    <s v="Kristina Nunn"/>
    <s v="HOME OFFICE"/>
    <s v="united states"/>
    <s v="Mcallen"/>
    <s v="Texas"/>
    <n v="78501"/>
    <s v="Central"/>
    <s v="OFF-AP-10000026"/>
    <x v="1"/>
    <x v="9"/>
    <x v="1291"/>
    <n v="73.164000000000001"/>
    <n v="6"/>
    <n v="27"/>
    <s v="Grande"/>
    <n v="0.8"/>
    <n v="58.531200000000005"/>
    <n v="-58.531199999999998"/>
    <n v="131.6952"/>
    <s v="Medio"/>
    <n v="-186.56819999999999"/>
    <n v="-2.5499999999999998"/>
    <n v="-201.20099999999999"/>
    <n v="4"/>
    <n v="4"/>
    <s v="CORRECTO"/>
    <n v="2015"/>
    <n v="0"/>
  </r>
  <r>
    <x v="6137"/>
    <x v="3056"/>
    <d v="2016-10-31T00:00:00"/>
    <d v="2016-11-04T00:00:00"/>
    <s v="Second Class"/>
    <x v="383"/>
    <s v="Frank Olsen"/>
    <s v="CONSUMER"/>
    <s v="united states"/>
    <s v="Hollywood"/>
    <s v="Florida"/>
    <n v="33021"/>
    <s v="South"/>
    <s v="OFF-PA-10002986"/>
    <x v="1"/>
    <x v="10"/>
    <x v="482"/>
    <n v="32.064"/>
    <n v="6"/>
    <n v="46"/>
    <s v="Grande"/>
    <n v="0.2"/>
    <n v="6.4128000000000007"/>
    <n v="-6.4127999999999998"/>
    <n v="38.476799999999997"/>
    <s v="Bajo"/>
    <n v="11.2224"/>
    <n v="0.35000000000000003"/>
    <n v="-14.428800000000001"/>
    <n v="4"/>
    <n v="4"/>
    <s v="CORRECTO"/>
    <n v="2016"/>
    <n v="0"/>
  </r>
  <r>
    <x v="6138"/>
    <x v="3057"/>
    <d v="2014-03-30T00:00:00"/>
    <d v="2014-04-04T00:00:00"/>
    <s v="Standard Class"/>
    <x v="315"/>
    <s v="Guy Armstrong"/>
    <s v="CONSUMER"/>
    <s v="united states"/>
    <s v="San Francisco"/>
    <s v="California"/>
    <n v="94110"/>
    <s v="West"/>
    <s v="FUR-BO-10001337"/>
    <x v="0"/>
    <x v="0"/>
    <x v="430"/>
    <n v="205.666"/>
    <n v="2"/>
    <n v="28"/>
    <s v="Pequeño"/>
    <n v="0.15"/>
    <n v="30.849899999999998"/>
    <n v="-30.849900000000002"/>
    <n v="236.51589999999999"/>
    <s v="Alto"/>
    <n v="-12.098000000000001"/>
    <n v="-5.8823529411764712E-2"/>
    <n v="-186.91409999999999"/>
    <n v="5"/>
    <n v="5"/>
    <s v="CORRECTO"/>
    <n v="2014"/>
    <n v="0"/>
  </r>
  <r>
    <x v="6139"/>
    <x v="3058"/>
    <d v="2015-04-18T00:00:00"/>
    <d v="2015-04-20T00:00:00"/>
    <s v="First Class"/>
    <x v="720"/>
    <s v="Nathan Cano"/>
    <s v="CONSUMER"/>
    <s v="united states"/>
    <s v="Santa Maria"/>
    <s v="California"/>
    <n v="93454"/>
    <s v="West"/>
    <s v="OFF-ST-10000532"/>
    <x v="1"/>
    <x v="4"/>
    <x v="1412"/>
    <n v="115.44"/>
    <n v="3"/>
    <n v="31"/>
    <s v="Mediano"/>
    <n v="0"/>
    <n v="0"/>
    <n v="0"/>
    <n v="115.44"/>
    <s v="Medio"/>
    <n v="30.014399999999998"/>
    <n v="0.26"/>
    <n v="-85.425600000000003"/>
    <n v="2"/>
    <n v="2"/>
    <s v="CORRECTO"/>
    <n v="2015"/>
    <n v="0"/>
  </r>
  <r>
    <x v="6140"/>
    <x v="3059"/>
    <d v="2017-07-09T00:00:00"/>
    <d v="2017-07-15T00:00:00"/>
    <s v="Standard Class"/>
    <x v="440"/>
    <s v="Jamie Frazer"/>
    <s v="CONSUMER"/>
    <s v="united states"/>
    <s v="Manchester"/>
    <s v="Connecticut"/>
    <n v="6040"/>
    <s v="East"/>
    <s v="OFF-PA-10001497"/>
    <x v="1"/>
    <x v="10"/>
    <x v="1755"/>
    <n v="274.8"/>
    <n v="5"/>
    <n v="19"/>
    <s v="Grande"/>
    <n v="0"/>
    <n v="0"/>
    <n v="0"/>
    <n v="274.8"/>
    <s v="Alto"/>
    <n v="134.65199999999999"/>
    <n v="0.48999999999999994"/>
    <n v="-140.148"/>
    <n v="6"/>
    <n v="6"/>
    <s v="CORRECTO"/>
    <n v="2017"/>
    <n v="0"/>
  </r>
  <r>
    <x v="6141"/>
    <x v="3059"/>
    <d v="2017-07-09T00:00:00"/>
    <d v="2017-07-15T00:00:00"/>
    <s v="Standard Class"/>
    <x v="440"/>
    <s v="Jamie Frazer"/>
    <s v="CONSUMER"/>
    <s v="united states"/>
    <s v="Manchester"/>
    <s v="Connecticut"/>
    <n v="6040"/>
    <s v="East"/>
    <s v="OFF-ST-10002554"/>
    <x v="1"/>
    <x v="4"/>
    <x v="1153"/>
    <n v="195.64"/>
    <n v="4"/>
    <n v="29"/>
    <s v="Mediano"/>
    <n v="0"/>
    <n v="0"/>
    <n v="0"/>
    <n v="195.64"/>
    <s v="Medio"/>
    <n v="3.9127999999999998"/>
    <n v="0.02"/>
    <n v="-191.72720000000001"/>
    <n v="6"/>
    <n v="6"/>
    <s v="CORRECTO"/>
    <n v="2017"/>
    <n v="0"/>
  </r>
  <r>
    <x v="6142"/>
    <x v="3059"/>
    <d v="2017-07-09T00:00:00"/>
    <d v="2017-07-15T00:00:00"/>
    <s v="Standard Class"/>
    <x v="440"/>
    <s v="Jamie Frazer"/>
    <s v="CONSUMER"/>
    <s v="united states"/>
    <s v="Manchester"/>
    <s v="Connecticut"/>
    <n v="6040"/>
    <s v="East"/>
    <s v="TEC-PH-10001336"/>
    <x v="2"/>
    <x v="7"/>
    <x v="950"/>
    <n v="257.98"/>
    <n v="2"/>
    <n v="27"/>
    <s v="Pequeño"/>
    <n v="0"/>
    <n v="0"/>
    <n v="0"/>
    <n v="257.98"/>
    <s v="Alto"/>
    <n v="74.8142"/>
    <n v="0.28999999999999998"/>
    <n v="-183.16579999999999"/>
    <n v="6"/>
    <n v="6"/>
    <s v="CORRECTO"/>
    <n v="2017"/>
    <n v="0"/>
  </r>
  <r>
    <x v="6143"/>
    <x v="3059"/>
    <d v="2017-07-09T00:00:00"/>
    <d v="2017-07-15T00:00:00"/>
    <s v="Standard Class"/>
    <x v="440"/>
    <s v="Jamie Frazer"/>
    <s v="CONSUMER"/>
    <s v="united states"/>
    <s v="Manchester"/>
    <s v="Connecticut"/>
    <n v="6040"/>
    <s v="East"/>
    <s v="OFF-AR-10002987"/>
    <x v="1"/>
    <x v="6"/>
    <x v="1562"/>
    <n v="119.04"/>
    <n v="6"/>
    <n v="24"/>
    <s v="Grande"/>
    <n v="0"/>
    <n v="0"/>
    <n v="0"/>
    <n v="119.04"/>
    <s v="Medio"/>
    <n v="48.806399999999996"/>
    <n v="0.41"/>
    <n v="-70.233599999999996"/>
    <n v="6"/>
    <n v="6"/>
    <s v="CORRECTO"/>
    <n v="2017"/>
    <n v="0"/>
  </r>
  <r>
    <x v="6144"/>
    <x v="3060"/>
    <d v="2017-06-27T00:00:00"/>
    <d v="2017-07-01T00:00:00"/>
    <s v="Standard Class"/>
    <x v="218"/>
    <s v="Greg Tran"/>
    <s v="CONSUMER"/>
    <s v="united states"/>
    <s v="Omaha"/>
    <s v="Nebraska"/>
    <n v="68104"/>
    <s v="Central"/>
    <s v="OFF-PA-10000575"/>
    <x v="1"/>
    <x v="10"/>
    <x v="1059"/>
    <n v="20.07"/>
    <n v="3"/>
    <n v="34"/>
    <s v="Mediano"/>
    <n v="0"/>
    <n v="0"/>
    <n v="0"/>
    <n v="20.07"/>
    <s v="Bajo"/>
    <n v="9.2322000000000006"/>
    <n v="0.46"/>
    <n v="-10.8378"/>
    <n v="4"/>
    <n v="4"/>
    <s v="CORRECTO"/>
    <n v="2017"/>
    <n v="0"/>
  </r>
  <r>
    <x v="6145"/>
    <x v="3061"/>
    <d v="2014-12-22T00:00:00"/>
    <d v="2014-12-26T00:00:00"/>
    <s v="Standard Class"/>
    <x v="730"/>
    <s v="Khloe Miller"/>
    <s v="CONSUMER"/>
    <s v="united states"/>
    <s v="San Jose"/>
    <s v="California"/>
    <n v="95123"/>
    <s v="West"/>
    <s v="OFF-AR-10003394"/>
    <x v="1"/>
    <x v="6"/>
    <x v="501"/>
    <n v="11.76"/>
    <n v="4"/>
    <n v="24"/>
    <s v="Mediano"/>
    <n v="0"/>
    <n v="0"/>
    <n v="0"/>
    <n v="11.76"/>
    <s v="Bajo"/>
    <n v="3.1751999999999998"/>
    <n v="0.26999999999999996"/>
    <n v="-8.5847999999999995"/>
    <n v="4"/>
    <n v="4"/>
    <s v="CORRECTO"/>
    <n v="2014"/>
    <n v="0"/>
  </r>
  <r>
    <x v="6146"/>
    <x v="3062"/>
    <d v="2017-11-21T00:00:00"/>
    <d v="2017-11-25T00:00:00"/>
    <s v="Standard Class"/>
    <x v="601"/>
    <s v="Patrick Jones"/>
    <s v="CORPORATE"/>
    <s v="united states"/>
    <s v="San Francisco"/>
    <s v="California"/>
    <n v="94122"/>
    <s v="West"/>
    <s v="OFF-AR-10003394"/>
    <x v="1"/>
    <x v="6"/>
    <x v="501"/>
    <n v="11.76"/>
    <n v="4"/>
    <n v="24"/>
    <s v="Mediano"/>
    <n v="0"/>
    <n v="0"/>
    <n v="0"/>
    <n v="11.76"/>
    <s v="Bajo"/>
    <n v="3.1751999999999998"/>
    <n v="0.26999999999999996"/>
    <n v="-8.5847999999999995"/>
    <n v="4"/>
    <n v="4"/>
    <s v="CORRECTO"/>
    <n v="2017"/>
    <n v="0"/>
  </r>
  <r>
    <x v="6147"/>
    <x v="3062"/>
    <d v="2017-11-21T00:00:00"/>
    <d v="2017-11-25T00:00:00"/>
    <s v="Standard Class"/>
    <x v="601"/>
    <s v="Patrick Jones"/>
    <s v="CORPORATE"/>
    <s v="united states"/>
    <s v="San Francisco"/>
    <s v="California"/>
    <n v="94122"/>
    <s v="West"/>
    <s v="OFF-BI-10001191"/>
    <x v="1"/>
    <x v="8"/>
    <x v="979"/>
    <n v="40.735999999999997"/>
    <n v="2"/>
    <n v="28"/>
    <s v="Pequeño"/>
    <n v="0.2"/>
    <n v="8.1471999999999998"/>
    <n v="-8.1471999999999998"/>
    <n v="48.883199999999995"/>
    <s v="Bajo"/>
    <n v="14.7668"/>
    <n v="0.36250000000000004"/>
    <n v="-17.821999999999999"/>
    <n v="4"/>
    <n v="4"/>
    <s v="CORRECTO"/>
    <n v="2017"/>
    <n v="0"/>
  </r>
  <r>
    <x v="6148"/>
    <x v="3063"/>
    <d v="2016-06-27T00:00:00"/>
    <d v="2016-06-29T00:00:00"/>
    <s v="Second Class"/>
    <x v="663"/>
    <s v="Anna Chung"/>
    <s v="CONSUMER"/>
    <s v="united states"/>
    <s v="San Francisco"/>
    <s v="California"/>
    <n v="94109"/>
    <s v="West"/>
    <s v="TEC-PH-10003484"/>
    <x v="2"/>
    <x v="7"/>
    <x v="1539"/>
    <n v="201.584"/>
    <n v="2"/>
    <n v="18"/>
    <s v="Pequeño"/>
    <n v="0.2"/>
    <n v="40.316800000000001"/>
    <n v="-40.316800000000001"/>
    <n v="241.9008"/>
    <s v="Alto"/>
    <n v="12.599"/>
    <n v="6.25E-2"/>
    <n v="-148.66820000000001"/>
    <n v="2"/>
    <n v="2"/>
    <s v="CORRECTO"/>
    <n v="2016"/>
    <n v="0"/>
  </r>
  <r>
    <x v="6149"/>
    <x v="3064"/>
    <d v="2017-12-28T00:00:00"/>
    <d v="2017-12-31T00:00:00"/>
    <s v="First Class"/>
    <x v="684"/>
    <s v="Jason Gross"/>
    <s v="CORPORATE"/>
    <s v="united states"/>
    <s v="Long Beach"/>
    <s v="California"/>
    <n v="90805"/>
    <s v="West"/>
    <s v="FUR-CH-10003968"/>
    <x v="0"/>
    <x v="1"/>
    <x v="56"/>
    <n v="340.70400000000001"/>
    <n v="6"/>
    <n v="22"/>
    <s v="Grande"/>
    <n v="0.2"/>
    <n v="68.140799999999999"/>
    <n v="-68.140799999999999"/>
    <n v="408.84480000000002"/>
    <s v="Alto"/>
    <n v="-34.070399999999999"/>
    <n v="-9.9999999999999992E-2"/>
    <n v="-306.6336"/>
    <n v="3"/>
    <n v="3"/>
    <s v="CORRECTO"/>
    <n v="2017"/>
    <n v="0"/>
  </r>
  <r>
    <x v="6150"/>
    <x v="3065"/>
    <d v="2016-04-08T00:00:00"/>
    <d v="2016-04-11T00:00:00"/>
    <s v="First Class"/>
    <x v="528"/>
    <s v="Raymond Messe"/>
    <s v="CONSUMER"/>
    <s v="united states"/>
    <s v="Columbus"/>
    <s v="Georgia"/>
    <n v="31907"/>
    <s v="South"/>
    <s v="FUR-BO-10001608"/>
    <x v="0"/>
    <x v="0"/>
    <x v="1532"/>
    <n v="354.9"/>
    <n v="5"/>
    <n v="30"/>
    <s v="Grande"/>
    <n v="0"/>
    <n v="0"/>
    <n v="0"/>
    <n v="354.9"/>
    <s v="Alto"/>
    <n v="88.724999999999994"/>
    <n v="0.25"/>
    <n v="-266.17500000000001"/>
    <n v="3"/>
    <n v="3"/>
    <s v="CORRECTO"/>
    <n v="2016"/>
    <n v="0"/>
  </r>
  <r>
    <x v="6151"/>
    <x v="3066"/>
    <d v="2014-03-18T00:00:00"/>
    <d v="2014-03-21T00:00:00"/>
    <s v="Second Class"/>
    <x v="735"/>
    <s v="Eileen Kiefer"/>
    <s v="HOME OFFICE"/>
    <s v="united states"/>
    <s v="San Francisco"/>
    <s v="California"/>
    <n v="94110"/>
    <s v="West"/>
    <s v="FUR-BO-10004218"/>
    <x v="0"/>
    <x v="0"/>
    <x v="1593"/>
    <n v="1198.33"/>
    <n v="10"/>
    <n v="34"/>
    <s v="Grande"/>
    <n v="0.15"/>
    <n v="179.74949999999998"/>
    <n v="-179.74950000000001"/>
    <n v="1378.0794999999998"/>
    <s v="Muy Alto"/>
    <n v="70.489999999999995"/>
    <n v="5.8823529411764705E-2"/>
    <n v="-948.09050000000002"/>
    <n v="3"/>
    <n v="3"/>
    <s v="CORRECTO"/>
    <n v="2014"/>
    <n v="0"/>
  </r>
  <r>
    <x v="6152"/>
    <x v="3067"/>
    <d v="2017-07-03T00:00:00"/>
    <d v="2017-07-08T00:00:00"/>
    <s v="Standard Class"/>
    <x v="361"/>
    <s v="Rob Dowd"/>
    <s v="CONSUMER"/>
    <s v="united states"/>
    <s v="Los Angeles"/>
    <s v="California"/>
    <n v="90004"/>
    <s v="West"/>
    <s v="OFF-ST-10002485"/>
    <x v="1"/>
    <x v="4"/>
    <x v="211"/>
    <n v="87.92"/>
    <n v="4"/>
    <n v="22"/>
    <s v="Mediano"/>
    <n v="0"/>
    <n v="0"/>
    <n v="0"/>
    <n v="87.92"/>
    <s v="Medio"/>
    <n v="0.87919999999999998"/>
    <n v="0.01"/>
    <n v="-87.040800000000004"/>
    <n v="5"/>
    <n v="5"/>
    <s v="CORRECTO"/>
    <n v="2017"/>
    <n v="0"/>
  </r>
  <r>
    <x v="6153"/>
    <x v="3068"/>
    <d v="2017-04-20T00:00:00"/>
    <d v="2017-04-23T00:00:00"/>
    <s v="First Class"/>
    <x v="51"/>
    <s v="Cynthia Voltz"/>
    <s v="CORPORATE"/>
    <s v="united states"/>
    <s v="Philadelphia"/>
    <s v="Pennsylvania"/>
    <n v="19120"/>
    <s v="East"/>
    <s v="FUR-FU-10001876"/>
    <x v="0"/>
    <x v="5"/>
    <x v="1403"/>
    <n v="51.968000000000004"/>
    <n v="2"/>
    <n v="22"/>
    <s v="Pequeño"/>
    <n v="0.2"/>
    <n v="10.393600000000001"/>
    <n v="-10.393599999999999"/>
    <n v="62.361600000000003"/>
    <s v="Medio"/>
    <n v="10.393599999999999"/>
    <n v="0.19999999999999998"/>
    <n v="-31.180800000000001"/>
    <n v="3"/>
    <n v="3"/>
    <s v="CORRECTO"/>
    <n v="2017"/>
    <n v="0"/>
  </r>
  <r>
    <x v="6154"/>
    <x v="3068"/>
    <d v="2017-04-20T00:00:00"/>
    <d v="2017-04-23T00:00:00"/>
    <s v="First Class"/>
    <x v="51"/>
    <s v="Cynthia Voltz"/>
    <s v="CORPORATE"/>
    <s v="united states"/>
    <s v="Philadelphia"/>
    <s v="Pennsylvania"/>
    <n v="19120"/>
    <s v="East"/>
    <s v="OFF-ST-10002370"/>
    <x v="1"/>
    <x v="4"/>
    <x v="80"/>
    <n v="51.335999999999999"/>
    <n v="3"/>
    <n v="24"/>
    <s v="Mediano"/>
    <n v="0.2"/>
    <n v="10.267200000000001"/>
    <n v="-10.267200000000001"/>
    <n v="61.603200000000001"/>
    <s v="Medio"/>
    <n v="5.7752999999999997"/>
    <n v="0.1125"/>
    <n v="-35.293500000000002"/>
    <n v="3"/>
    <n v="3"/>
    <s v="CORRECTO"/>
    <n v="2017"/>
    <n v="0"/>
  </r>
  <r>
    <x v="6155"/>
    <x v="3068"/>
    <d v="2017-04-20T00:00:00"/>
    <d v="2017-04-23T00:00:00"/>
    <s v="First Class"/>
    <x v="51"/>
    <s v="Cynthia Voltz"/>
    <s v="CORPORATE"/>
    <s v="united states"/>
    <s v="Philadelphia"/>
    <s v="Pennsylvania"/>
    <n v="19120"/>
    <s v="East"/>
    <s v="OFF-ST-10000142"/>
    <x v="1"/>
    <x v="4"/>
    <x v="404"/>
    <n v="332.70400000000001"/>
    <n v="1"/>
    <n v="14"/>
    <s v="Pequeño"/>
    <n v="0.2"/>
    <n v="66.540800000000004"/>
    <n v="-66.540800000000004"/>
    <n v="399.2448"/>
    <s v="Alto"/>
    <n v="33.270400000000002"/>
    <n v="0.1"/>
    <n v="-232.89279999999999"/>
    <n v="3"/>
    <n v="3"/>
    <s v="CORRECTO"/>
    <n v="2017"/>
    <n v="0"/>
  </r>
  <r>
    <x v="6156"/>
    <x v="3068"/>
    <d v="2017-04-20T00:00:00"/>
    <d v="2017-04-23T00:00:00"/>
    <s v="First Class"/>
    <x v="51"/>
    <s v="Cynthia Voltz"/>
    <s v="CORPORATE"/>
    <s v="united states"/>
    <s v="Philadelphia"/>
    <s v="Pennsylvania"/>
    <n v="19120"/>
    <s v="East"/>
    <s v="FUR-FU-10004671"/>
    <x v="0"/>
    <x v="5"/>
    <x v="1366"/>
    <n v="42.408000000000001"/>
    <n v="3"/>
    <n v="14"/>
    <s v="Mediano"/>
    <n v="0.2"/>
    <n v="8.4816000000000003"/>
    <n v="-8.4816000000000003"/>
    <n v="50.889600000000002"/>
    <s v="Medio"/>
    <n v="9.5418000000000003"/>
    <n v="0.22500000000000001"/>
    <n v="-24.384599999999999"/>
    <n v="3"/>
    <n v="3"/>
    <s v="CORRECTO"/>
    <n v="2017"/>
    <n v="0"/>
  </r>
  <r>
    <x v="6157"/>
    <x v="3069"/>
    <d v="2016-08-03T00:00:00"/>
    <d v="2016-08-05T00:00:00"/>
    <s v="Second Class"/>
    <x v="743"/>
    <s v="Alex Grayson"/>
    <s v="CONSUMER"/>
    <s v="united states"/>
    <s v="Tulsa"/>
    <s v="Oklahoma"/>
    <n v="74133"/>
    <s v="Central"/>
    <s v="OFF-EN-10002504"/>
    <x v="1"/>
    <x v="12"/>
    <x v="113"/>
    <n v="81.540000000000006"/>
    <n v="3"/>
    <n v="24"/>
    <s v="Mediano"/>
    <n v="0"/>
    <n v="0"/>
    <n v="0"/>
    <n v="81.540000000000006"/>
    <s v="Medio"/>
    <n v="38.323799999999999"/>
    <n v="0.47"/>
    <n v="-43.216200000000001"/>
    <n v="2"/>
    <n v="2"/>
    <s v="CORRECTO"/>
    <n v="2016"/>
    <n v="0"/>
  </r>
  <r>
    <x v="6158"/>
    <x v="3069"/>
    <d v="2016-08-03T00:00:00"/>
    <d v="2016-08-05T00:00:00"/>
    <s v="Second Class"/>
    <x v="743"/>
    <s v="Alex Grayson"/>
    <s v="CONSUMER"/>
    <s v="united states"/>
    <s v="Tulsa"/>
    <s v="Oklahoma"/>
    <n v="74133"/>
    <s v="Central"/>
    <s v="TEC-AC-10004803"/>
    <x v="2"/>
    <x v="11"/>
    <x v="1765"/>
    <n v="167.28"/>
    <n v="12"/>
    <n v="18"/>
    <s v="Grande"/>
    <n v="0"/>
    <n v="0"/>
    <n v="0"/>
    <n v="167.28"/>
    <s v="Medio"/>
    <n v="23.4192"/>
    <n v="0.13999999999999999"/>
    <n v="-143.86080000000001"/>
    <n v="2"/>
    <n v="2"/>
    <s v="CORRECTO"/>
    <n v="2016"/>
    <n v="0"/>
  </r>
  <r>
    <x v="6159"/>
    <x v="3070"/>
    <d v="2016-12-03T00:00:00"/>
    <d v="2016-12-09T00:00:00"/>
    <s v="Standard Class"/>
    <x v="306"/>
    <s v="Gary McGarr"/>
    <s v="CONSUMER"/>
    <s v="united states"/>
    <s v="Los Angeles"/>
    <s v="California"/>
    <n v="90049"/>
    <s v="West"/>
    <s v="OFF-ST-10001932"/>
    <x v="1"/>
    <x v="4"/>
    <x v="1650"/>
    <n v="772.68"/>
    <n v="4"/>
    <n v="26"/>
    <s v="Mediano"/>
    <n v="0"/>
    <n v="0"/>
    <n v="0"/>
    <n v="772.68"/>
    <s v="Muy Alto"/>
    <n v="108.1752"/>
    <n v="0.14000000000000001"/>
    <n v="-664.50480000000005"/>
    <n v="6"/>
    <n v="6"/>
    <s v="CORRECTO"/>
    <n v="2016"/>
    <n v="0"/>
  </r>
  <r>
    <x v="6160"/>
    <x v="3071"/>
    <d v="2014-03-19T00:00:00"/>
    <d v="2014-03-21T00:00:00"/>
    <s v="First Class"/>
    <x v="204"/>
    <s v="Matt Connell"/>
    <s v="CORPORATE"/>
    <s v="united states"/>
    <s v="Lakeland"/>
    <s v="Florida"/>
    <n v="33801"/>
    <s v="South"/>
    <s v="TEC-PH-10004667"/>
    <x v="2"/>
    <x v="7"/>
    <x v="524"/>
    <n v="323.976"/>
    <n v="3"/>
    <n v="26"/>
    <s v="Mediano"/>
    <n v="0.2"/>
    <n v="64.795200000000008"/>
    <n v="-64.795199999999994"/>
    <n v="388.77120000000002"/>
    <s v="Alto"/>
    <n v="28.347899999999999"/>
    <n v="8.7499999999999994E-2"/>
    <n v="-230.8329"/>
    <n v="2"/>
    <n v="2"/>
    <s v="CORRECTO"/>
    <n v="2014"/>
    <n v="0"/>
  </r>
  <r>
    <x v="6161"/>
    <x v="3071"/>
    <d v="2014-03-19T00:00:00"/>
    <d v="2014-03-21T00:00:00"/>
    <s v="First Class"/>
    <x v="204"/>
    <s v="Matt Connell"/>
    <s v="CORPORATE"/>
    <s v="united states"/>
    <s v="Lakeland"/>
    <s v="Florida"/>
    <n v="33801"/>
    <s v="South"/>
    <s v="OFF-LA-10000443"/>
    <x v="1"/>
    <x v="2"/>
    <x v="1127"/>
    <n v="11.808"/>
    <n v="4"/>
    <n v="22"/>
    <s v="Mediano"/>
    <n v="0.2"/>
    <n v="2.3616000000000001"/>
    <n v="-2.3616000000000001"/>
    <n v="14.169599999999999"/>
    <s v="Bajo"/>
    <n v="3.9851999999999999"/>
    <n v="0.33749999999999997"/>
    <n v="-5.4611999999999998"/>
    <n v="2"/>
    <n v="2"/>
    <s v="CORRECTO"/>
    <n v="2014"/>
    <n v="0"/>
  </r>
  <r>
    <x v="6162"/>
    <x v="3071"/>
    <d v="2014-03-19T00:00:00"/>
    <d v="2014-03-21T00:00:00"/>
    <s v="First Class"/>
    <x v="204"/>
    <s v="Matt Connell"/>
    <s v="CORPORATE"/>
    <s v="united states"/>
    <s v="Lakeland"/>
    <s v="Florida"/>
    <n v="33801"/>
    <s v="South"/>
    <s v="OFF-ST-10000918"/>
    <x v="1"/>
    <x v="4"/>
    <x v="377"/>
    <n v="26.16"/>
    <n v="3"/>
    <n v="18"/>
    <s v="Mediano"/>
    <n v="0.2"/>
    <n v="5.2320000000000002"/>
    <n v="-5.2320000000000002"/>
    <n v="31.391999999999999"/>
    <s v="Bajo"/>
    <n v="1.962"/>
    <n v="7.4999999999999997E-2"/>
    <n v="-18.966000000000001"/>
    <n v="2"/>
    <n v="2"/>
    <s v="CORRECTO"/>
    <n v="2014"/>
    <n v="0"/>
  </r>
  <r>
    <x v="6163"/>
    <x v="3071"/>
    <d v="2014-03-19T00:00:00"/>
    <d v="2014-03-21T00:00:00"/>
    <s v="First Class"/>
    <x v="204"/>
    <s v="Matt Connell"/>
    <s v="CORPORATE"/>
    <s v="united states"/>
    <s v="Lakeland"/>
    <s v="Florida"/>
    <n v="33801"/>
    <s v="South"/>
    <s v="OFF-BI-10001196"/>
    <x v="1"/>
    <x v="8"/>
    <x v="1390"/>
    <n v="33.57"/>
    <n v="5"/>
    <n v="17"/>
    <s v="Grande"/>
    <n v="0.7"/>
    <n v="23.498999999999999"/>
    <n v="-23.498999999999999"/>
    <n v="57.069000000000003"/>
    <s v="Medio"/>
    <n v="-25.736999999999998"/>
    <n v="-0.76666666666666661"/>
    <n v="-35.808"/>
    <n v="2"/>
    <n v="2"/>
    <s v="CORRECTO"/>
    <n v="2014"/>
    <n v="0"/>
  </r>
  <r>
    <x v="6164"/>
    <x v="3071"/>
    <d v="2014-03-19T00:00:00"/>
    <d v="2014-03-21T00:00:00"/>
    <s v="First Class"/>
    <x v="204"/>
    <s v="Matt Connell"/>
    <s v="CORPORATE"/>
    <s v="united states"/>
    <s v="Lakeland"/>
    <s v="Florida"/>
    <n v="33801"/>
    <s v="South"/>
    <s v="FUR-FU-10003981"/>
    <x v="0"/>
    <x v="5"/>
    <x v="325"/>
    <n v="4.992"/>
    <n v="3"/>
    <n v="61"/>
    <s v="Mediano"/>
    <n v="0.2"/>
    <n v="0.99840000000000007"/>
    <n v="-0.99839999999999995"/>
    <n v="5.9904000000000002"/>
    <s v="Bajo"/>
    <n v="1.3728"/>
    <n v="0.27500000000000002"/>
    <n v="-2.6208"/>
    <n v="2"/>
    <n v="2"/>
    <s v="CORRECTO"/>
    <n v="2014"/>
    <n v="0"/>
  </r>
  <r>
    <x v="6165"/>
    <x v="3071"/>
    <d v="2014-03-19T00:00:00"/>
    <d v="2014-03-21T00:00:00"/>
    <s v="First Class"/>
    <x v="204"/>
    <s v="Matt Connell"/>
    <s v="CORPORATE"/>
    <s v="united states"/>
    <s v="Lakeland"/>
    <s v="Florida"/>
    <n v="33801"/>
    <s v="South"/>
    <s v="FUR-FU-10002508"/>
    <x v="0"/>
    <x v="5"/>
    <x v="1670"/>
    <n v="20.015999999999998"/>
    <n v="3"/>
    <n v="6"/>
    <s v="Mediano"/>
    <n v="0.2"/>
    <n v="4.0031999999999996"/>
    <n v="-4.0031999999999996"/>
    <n v="24.019199999999998"/>
    <s v="Bajo"/>
    <n v="5.5044000000000004"/>
    <n v="0.27500000000000002"/>
    <n v="-10.5084"/>
    <n v="2"/>
    <n v="2"/>
    <s v="CORRECTO"/>
    <n v="2014"/>
    <n v="0"/>
  </r>
  <r>
    <x v="6166"/>
    <x v="3071"/>
    <d v="2014-03-19T00:00:00"/>
    <d v="2014-03-21T00:00:00"/>
    <s v="First Class"/>
    <x v="204"/>
    <s v="Matt Connell"/>
    <s v="CORPORATE"/>
    <s v="united states"/>
    <s v="Lakeland"/>
    <s v="Florida"/>
    <n v="33801"/>
    <s v="South"/>
    <s v="TEC-AC-10002647"/>
    <x v="2"/>
    <x v="11"/>
    <x v="1762"/>
    <n v="170.24"/>
    <n v="2"/>
    <n v="4"/>
    <s v="Pequeño"/>
    <n v="0.2"/>
    <n v="34.048000000000002"/>
    <n v="-34.048000000000002"/>
    <n v="204.28800000000001"/>
    <s v="Alto"/>
    <n v="53.2"/>
    <n v="0.3125"/>
    <n v="-82.992000000000004"/>
    <n v="2"/>
    <n v="2"/>
    <s v="CORRECTO"/>
    <n v="2014"/>
    <n v="0"/>
  </r>
  <r>
    <x v="6167"/>
    <x v="3072"/>
    <d v="2015-04-20T00:00:00"/>
    <d v="2015-04-25T00:00:00"/>
    <s v="Standard Class"/>
    <x v="301"/>
    <s v="Erica Smith"/>
    <s v="CONSUMER"/>
    <s v="united states"/>
    <s v="Houston"/>
    <s v="Texas"/>
    <n v="77036"/>
    <s v="Central"/>
    <s v="OFF-PA-10002377"/>
    <x v="1"/>
    <x v="10"/>
    <x v="127"/>
    <n v="117.456"/>
    <n v="3"/>
    <n v="20"/>
    <s v="Mediano"/>
    <n v="0.2"/>
    <n v="23.491200000000003"/>
    <n v="-23.491199999999999"/>
    <n v="140.94720000000001"/>
    <s v="Medio"/>
    <n v="44.045999999999999"/>
    <n v="0.375"/>
    <n v="-49.918799999999997"/>
    <n v="5"/>
    <n v="5"/>
    <s v="CORRECTO"/>
    <n v="2015"/>
    <n v="0"/>
  </r>
  <r>
    <x v="6168"/>
    <x v="3073"/>
    <d v="2015-09-19T00:00:00"/>
    <d v="2015-09-22T00:00:00"/>
    <s v="Second Class"/>
    <x v="459"/>
    <s v="Rick Wilson"/>
    <s v="CORPORATE"/>
    <s v="united states"/>
    <s v="Los Angeles"/>
    <s v="California"/>
    <n v="90008"/>
    <s v="West"/>
    <s v="OFF-PA-10004530"/>
    <x v="1"/>
    <x v="10"/>
    <x v="496"/>
    <n v="22.96"/>
    <n v="2"/>
    <n v="28"/>
    <s v="Pequeño"/>
    <n v="0"/>
    <n v="0"/>
    <n v="0"/>
    <n v="22.96"/>
    <s v="Bajo"/>
    <n v="11.250400000000001"/>
    <n v="0.49"/>
    <n v="-11.7096"/>
    <n v="3"/>
    <n v="3"/>
    <s v="CORRECTO"/>
    <n v="2015"/>
    <n v="0"/>
  </r>
  <r>
    <x v="6169"/>
    <x v="3074"/>
    <d v="2014-08-27T00:00:00"/>
    <d v="2014-08-30T00:00:00"/>
    <s v="Second Class"/>
    <x v="462"/>
    <s v="Michael Moore"/>
    <s v="CONSUMER"/>
    <s v="united states"/>
    <s v="Springfield"/>
    <s v="Virginia"/>
    <n v="22153"/>
    <s v="South"/>
    <s v="OFF-PA-10002986"/>
    <x v="1"/>
    <x v="10"/>
    <x v="482"/>
    <n v="13.36"/>
    <n v="2"/>
    <n v="46"/>
    <s v="Pequeño"/>
    <n v="0"/>
    <n v="0"/>
    <n v="0"/>
    <n v="13.36"/>
    <s v="Bajo"/>
    <n v="6.4127999999999998"/>
    <n v="0.48"/>
    <n v="-6.9471999999999996"/>
    <n v="3"/>
    <n v="3"/>
    <s v="CORRECTO"/>
    <n v="2014"/>
    <n v="0"/>
  </r>
  <r>
    <x v="6170"/>
    <x v="3075"/>
    <d v="2016-12-19T00:00:00"/>
    <d v="2016-12-24T00:00:00"/>
    <s v="Second Class"/>
    <x v="775"/>
    <s v="Mark Haberlin"/>
    <s v="CORPORATE"/>
    <s v="united states"/>
    <s v="New York City"/>
    <s v="New York"/>
    <n v="10035"/>
    <s v="East"/>
    <s v="OFF-BI-10000948"/>
    <x v="1"/>
    <x v="8"/>
    <x v="1382"/>
    <n v="34.247999999999998"/>
    <n v="3"/>
    <n v="17"/>
    <s v="Mediano"/>
    <n v="0.2"/>
    <n v="6.8495999999999997"/>
    <n v="-6.8495999999999997"/>
    <n v="41.0976"/>
    <s v="Bajo"/>
    <n v="11.5587"/>
    <n v="0.33750000000000002"/>
    <n v="-15.839700000000001"/>
    <n v="5"/>
    <n v="5"/>
    <s v="CORRECTO"/>
    <n v="2016"/>
    <n v="0"/>
  </r>
  <r>
    <x v="6171"/>
    <x v="3075"/>
    <d v="2016-12-19T00:00:00"/>
    <d v="2016-12-24T00:00:00"/>
    <s v="Second Class"/>
    <x v="775"/>
    <s v="Mark Haberlin"/>
    <s v="CORPORATE"/>
    <s v="united states"/>
    <s v="New York City"/>
    <s v="New York"/>
    <n v="10035"/>
    <s v="East"/>
    <s v="OFF-AR-10001545"/>
    <x v="1"/>
    <x v="6"/>
    <x v="820"/>
    <n v="3.52"/>
    <n v="2"/>
    <n v="23"/>
    <s v="Pequeño"/>
    <n v="0"/>
    <n v="0"/>
    <n v="0"/>
    <n v="3.52"/>
    <s v="Bajo"/>
    <n v="1.0207999999999999"/>
    <n v="0.28999999999999998"/>
    <n v="-2.4992000000000001"/>
    <n v="5"/>
    <n v="5"/>
    <s v="CORRECTO"/>
    <n v="2016"/>
    <n v="0"/>
  </r>
  <r>
    <x v="6172"/>
    <x v="3076"/>
    <d v="2014-08-02T00:00:00"/>
    <d v="2014-08-08T00:00:00"/>
    <s v="Standard Class"/>
    <x v="125"/>
    <s v="Nick Zandusky"/>
    <s v="HOME OFFICE"/>
    <s v="united states"/>
    <s v="Springfield"/>
    <s v="Missouri"/>
    <n v="65807"/>
    <s v="Central"/>
    <s v="OFF-BI-10001758"/>
    <x v="1"/>
    <x v="8"/>
    <x v="944"/>
    <n v="26.7"/>
    <n v="5"/>
    <n v="23"/>
    <s v="Grande"/>
    <n v="0"/>
    <n v="0"/>
    <n v="0"/>
    <n v="26.7"/>
    <s v="Bajo"/>
    <n v="12.548999999999999"/>
    <n v="0.47"/>
    <n v="-14.151"/>
    <n v="6"/>
    <n v="6"/>
    <s v="CORRECTO"/>
    <n v="2014"/>
    <n v="0"/>
  </r>
  <r>
    <x v="6173"/>
    <x v="3076"/>
    <d v="2014-08-02T00:00:00"/>
    <d v="2014-08-08T00:00:00"/>
    <s v="Standard Class"/>
    <x v="125"/>
    <s v="Nick Zandusky"/>
    <s v="HOME OFFICE"/>
    <s v="united states"/>
    <s v="Springfield"/>
    <s v="Missouri"/>
    <n v="65807"/>
    <s v="Central"/>
    <s v="TEC-AC-10003237"/>
    <x v="2"/>
    <x v="11"/>
    <x v="1640"/>
    <n v="21.2"/>
    <n v="2"/>
    <n v="11"/>
    <s v="Pequeño"/>
    <n v="0"/>
    <n v="0"/>
    <n v="0"/>
    <n v="21.2"/>
    <s v="Bajo"/>
    <n v="9.1159999999999997"/>
    <n v="0.43"/>
    <n v="-12.084"/>
    <n v="6"/>
    <n v="6"/>
    <s v="CORRECTO"/>
    <n v="2014"/>
    <n v="0"/>
  </r>
  <r>
    <x v="6174"/>
    <x v="3076"/>
    <d v="2014-08-02T00:00:00"/>
    <d v="2014-08-08T00:00:00"/>
    <s v="Standard Class"/>
    <x v="125"/>
    <s v="Nick Zandusky"/>
    <s v="HOME OFFICE"/>
    <s v="united states"/>
    <s v="Springfield"/>
    <s v="Missouri"/>
    <n v="65807"/>
    <s v="Central"/>
    <s v="OFF-ST-10002011"/>
    <x v="1"/>
    <x v="4"/>
    <x v="1064"/>
    <n v="838.38"/>
    <n v="2"/>
    <n v="12"/>
    <s v="Pequeño"/>
    <n v="0"/>
    <n v="0"/>
    <n v="0"/>
    <n v="838.38"/>
    <s v="Muy Alto"/>
    <n v="226.36259999999999"/>
    <n v="0.26999999999999996"/>
    <n v="-612.01739999999995"/>
    <n v="6"/>
    <n v="6"/>
    <s v="CORRECTO"/>
    <n v="2014"/>
    <n v="0"/>
  </r>
  <r>
    <x v="6175"/>
    <x v="3077"/>
    <d v="2015-09-21T00:00:00"/>
    <d v="2015-09-26T00:00:00"/>
    <s v="Standard Class"/>
    <x v="673"/>
    <s v="Giulietta Baptist"/>
    <s v="CONSUMER"/>
    <s v="united states"/>
    <s v="Columbia"/>
    <s v="South Carolina"/>
    <n v="29203"/>
    <s v="South"/>
    <s v="FUR-CH-10000309"/>
    <x v="0"/>
    <x v="1"/>
    <x v="773"/>
    <n v="1690.04"/>
    <n v="4"/>
    <n v="17"/>
    <s v="Mediano"/>
    <n v="0"/>
    <n v="0"/>
    <n v="0"/>
    <n v="1690.04"/>
    <s v="Muy Alto"/>
    <n v="422.51"/>
    <n v="0.25"/>
    <n v="-1267.53"/>
    <n v="5"/>
    <n v="5"/>
    <s v="CORRECTO"/>
    <n v="2015"/>
    <n v="0"/>
  </r>
  <r>
    <x v="6176"/>
    <x v="3077"/>
    <d v="2015-09-21T00:00:00"/>
    <d v="2015-09-26T00:00:00"/>
    <s v="Standard Class"/>
    <x v="673"/>
    <s v="Giulietta Baptist"/>
    <s v="CONSUMER"/>
    <s v="united states"/>
    <s v="Columbia"/>
    <s v="South Carolina"/>
    <n v="29203"/>
    <s v="South"/>
    <s v="OFF-ST-10002444"/>
    <x v="1"/>
    <x v="4"/>
    <x v="576"/>
    <n v="85.96"/>
    <n v="7"/>
    <n v="20"/>
    <s v="Grande"/>
    <n v="0"/>
    <n v="0"/>
    <n v="0"/>
    <n v="85.96"/>
    <s v="Medio"/>
    <n v="24.0688"/>
    <n v="0.28000000000000003"/>
    <n v="-61.891199999999998"/>
    <n v="5"/>
    <n v="5"/>
    <s v="CORRECTO"/>
    <n v="2015"/>
    <n v="0"/>
  </r>
  <r>
    <x v="6177"/>
    <x v="3077"/>
    <d v="2015-09-21T00:00:00"/>
    <d v="2015-09-26T00:00:00"/>
    <s v="Standard Class"/>
    <x v="673"/>
    <s v="Giulietta Baptist"/>
    <s v="CONSUMER"/>
    <s v="united states"/>
    <s v="Columbia"/>
    <s v="South Carolina"/>
    <n v="29203"/>
    <s v="South"/>
    <s v="OFF-EN-10001453"/>
    <x v="1"/>
    <x v="12"/>
    <x v="1685"/>
    <n v="121.96"/>
    <n v="2"/>
    <n v="16"/>
    <s v="Pequeño"/>
    <n v="0"/>
    <n v="0"/>
    <n v="0"/>
    <n v="121.96"/>
    <s v="Medio"/>
    <n v="57.321199999999997"/>
    <n v="0.47000000000000003"/>
    <n v="-64.638800000000003"/>
    <n v="5"/>
    <n v="5"/>
    <s v="CORRECTO"/>
    <n v="2015"/>
    <n v="0"/>
  </r>
  <r>
    <x v="6178"/>
    <x v="3077"/>
    <d v="2015-09-21T00:00:00"/>
    <d v="2015-09-26T00:00:00"/>
    <s v="Standard Class"/>
    <x v="673"/>
    <s v="Giulietta Baptist"/>
    <s v="CONSUMER"/>
    <s v="united states"/>
    <s v="Columbia"/>
    <s v="South Carolina"/>
    <n v="29203"/>
    <s v="South"/>
    <s v="OFF-PA-10001801"/>
    <x v="1"/>
    <x v="10"/>
    <x v="1766"/>
    <n v="23.92"/>
    <n v="4"/>
    <n v="13"/>
    <s v="Mediano"/>
    <n v="0"/>
    <n v="0"/>
    <n v="0"/>
    <n v="23.92"/>
    <s v="Bajo"/>
    <n v="11.720800000000001"/>
    <n v="0.49"/>
    <n v="-12.199199999999999"/>
    <n v="5"/>
    <n v="5"/>
    <s v="CORRECTO"/>
    <n v="2015"/>
    <n v="0"/>
  </r>
  <r>
    <x v="6179"/>
    <x v="3077"/>
    <d v="2015-09-21T00:00:00"/>
    <d v="2015-09-26T00:00:00"/>
    <s v="Standard Class"/>
    <x v="673"/>
    <s v="Giulietta Baptist"/>
    <s v="CONSUMER"/>
    <s v="united states"/>
    <s v="Columbia"/>
    <s v="South Carolina"/>
    <n v="29203"/>
    <s v="South"/>
    <s v="OFF-ST-10000563"/>
    <x v="1"/>
    <x v="4"/>
    <x v="903"/>
    <n v="63.96"/>
    <n v="2"/>
    <n v="50"/>
    <s v="Pequeño"/>
    <n v="0"/>
    <n v="0"/>
    <n v="0"/>
    <n v="63.96"/>
    <s v="Medio"/>
    <n v="6.3959999999999999"/>
    <n v="9.9999999999999992E-2"/>
    <n v="-57.564"/>
    <n v="5"/>
    <n v="5"/>
    <s v="CORRECTO"/>
    <n v="2015"/>
    <n v="0"/>
  </r>
  <r>
    <x v="6180"/>
    <x v="3077"/>
    <d v="2015-09-21T00:00:00"/>
    <d v="2015-09-26T00:00:00"/>
    <s v="Standard Class"/>
    <x v="673"/>
    <s v="Giulietta Baptist"/>
    <s v="CONSUMER"/>
    <s v="united states"/>
    <s v="Columbia"/>
    <s v="South Carolina"/>
    <n v="29203"/>
    <s v="South"/>
    <s v="TEC-PH-10000369"/>
    <x v="2"/>
    <x v="7"/>
    <x v="1355"/>
    <n v="629.95000000000005"/>
    <n v="5"/>
    <n v="19"/>
    <s v="Grande"/>
    <n v="0"/>
    <n v="0"/>
    <n v="0"/>
    <n v="629.95000000000005"/>
    <s v="Muy Alto"/>
    <n v="176.386"/>
    <n v="0.27999999999999997"/>
    <n v="-453.56400000000002"/>
    <n v="5"/>
    <n v="5"/>
    <s v="CORRECTO"/>
    <n v="2015"/>
    <n v="0"/>
  </r>
  <r>
    <x v="6181"/>
    <x v="3077"/>
    <d v="2015-09-21T00:00:00"/>
    <d v="2015-09-26T00:00:00"/>
    <s v="Standard Class"/>
    <x v="673"/>
    <s v="Giulietta Baptist"/>
    <s v="CONSUMER"/>
    <s v="united states"/>
    <s v="Columbia"/>
    <s v="South Carolina"/>
    <n v="29203"/>
    <s v="South"/>
    <s v="TEC-PH-10002538"/>
    <x v="2"/>
    <x v="7"/>
    <x v="529"/>
    <n v="113.73"/>
    <n v="3"/>
    <n v="24"/>
    <s v="Mediano"/>
    <n v="0"/>
    <n v="0"/>
    <n v="0"/>
    <n v="113.73"/>
    <s v="Medio"/>
    <n v="32.981699999999996"/>
    <n v="0.28999999999999998"/>
    <n v="-80.7483"/>
    <n v="5"/>
    <n v="5"/>
    <s v="CORRECTO"/>
    <n v="2015"/>
    <n v="0"/>
  </r>
  <r>
    <x v="6182"/>
    <x v="3077"/>
    <d v="2015-09-21T00:00:00"/>
    <d v="2015-09-26T00:00:00"/>
    <s v="Standard Class"/>
    <x v="673"/>
    <s v="Giulietta Baptist"/>
    <s v="CONSUMER"/>
    <s v="united states"/>
    <s v="Columbia"/>
    <s v="South Carolina"/>
    <n v="29203"/>
    <s v="South"/>
    <s v="OFF-BI-10000050"/>
    <x v="1"/>
    <x v="8"/>
    <x v="347"/>
    <n v="14.6"/>
    <n v="2"/>
    <n v="42"/>
    <s v="Pequeño"/>
    <n v="0"/>
    <n v="0"/>
    <n v="0"/>
    <n v="14.6"/>
    <s v="Bajo"/>
    <n v="6.8620000000000001"/>
    <n v="0.47000000000000003"/>
    <n v="-7.7380000000000004"/>
    <n v="5"/>
    <n v="5"/>
    <s v="CORRECTO"/>
    <n v="2015"/>
    <n v="0"/>
  </r>
  <r>
    <x v="6183"/>
    <x v="3077"/>
    <d v="2015-09-21T00:00:00"/>
    <d v="2015-09-26T00:00:00"/>
    <s v="Standard Class"/>
    <x v="673"/>
    <s v="Giulietta Baptist"/>
    <s v="CONSUMER"/>
    <s v="united states"/>
    <s v="Columbia"/>
    <s v="South Carolina"/>
    <n v="29203"/>
    <s v="South"/>
    <s v="OFF-ST-10004186"/>
    <x v="1"/>
    <x v="4"/>
    <x v="16"/>
    <n v="887.84"/>
    <n v="8"/>
    <n v="23"/>
    <s v="Grande"/>
    <n v="0"/>
    <n v="0"/>
    <n v="0"/>
    <n v="887.84"/>
    <s v="Muy Alto"/>
    <n v="17.756799999999998"/>
    <n v="1.9999999999999997E-2"/>
    <n v="-870.08320000000003"/>
    <n v="5"/>
    <n v="5"/>
    <s v="CORRECTO"/>
    <n v="2015"/>
    <n v="0"/>
  </r>
  <r>
    <x v="6184"/>
    <x v="3078"/>
    <d v="2016-12-11T00:00:00"/>
    <d v="2016-12-13T00:00:00"/>
    <s v="First Class"/>
    <x v="489"/>
    <s v="Deborah Brumfield"/>
    <s v="HOME OFFICE"/>
    <s v="united states"/>
    <s v="Portland"/>
    <s v="Oregon"/>
    <n v="97206"/>
    <s v="West"/>
    <s v="FUR-CH-10004218"/>
    <x v="0"/>
    <x v="1"/>
    <x v="38"/>
    <n v="403.92"/>
    <n v="5"/>
    <n v="35"/>
    <s v="Grande"/>
    <n v="0.2"/>
    <n v="80.784000000000006"/>
    <n v="-80.784000000000006"/>
    <n v="484.70400000000001"/>
    <s v="Alto"/>
    <n v="25.245000000000001"/>
    <n v="6.25E-2"/>
    <n v="-297.89100000000002"/>
    <n v="2"/>
    <n v="2"/>
    <s v="CORRECTO"/>
    <n v="2016"/>
    <n v="0"/>
  </r>
  <r>
    <x v="6185"/>
    <x v="3079"/>
    <d v="2015-08-07T00:00:00"/>
    <d v="2015-08-12T00:00:00"/>
    <s v="Standard Class"/>
    <x v="600"/>
    <s v="Jim Karlsson"/>
    <s v="CONSUMER"/>
    <s v="united states"/>
    <s v="Philadelphia"/>
    <s v="Pennsylvania"/>
    <n v="19120"/>
    <s v="East"/>
    <s v="OFF-AR-10002952"/>
    <x v="1"/>
    <x v="6"/>
    <x v="814"/>
    <n v="106.8"/>
    <n v="10"/>
    <n v="24"/>
    <s v="Grande"/>
    <n v="0.2"/>
    <n v="21.36"/>
    <n v="-21.36"/>
    <n v="128.16"/>
    <s v="Medio"/>
    <n v="10.68"/>
    <n v="0.1"/>
    <n v="-74.760000000000005"/>
    <n v="5"/>
    <n v="5"/>
    <s v="CORRECTO"/>
    <n v="2015"/>
    <n v="0"/>
  </r>
  <r>
    <x v="6186"/>
    <x v="3080"/>
    <d v="2015-11-15T00:00:00"/>
    <d v="2015-11-17T00:00:00"/>
    <s v="First Class"/>
    <x v="186"/>
    <s v="Maya Herman"/>
    <s v="CORPORATE"/>
    <s v="united states"/>
    <s v="New York City"/>
    <s v="New York"/>
    <n v="10035"/>
    <s v="East"/>
    <s v="OFF-ST-10003058"/>
    <x v="1"/>
    <x v="4"/>
    <x v="393"/>
    <n v="70.95"/>
    <n v="3"/>
    <n v="30"/>
    <s v="Mediano"/>
    <n v="0"/>
    <n v="0"/>
    <n v="0"/>
    <n v="70.95"/>
    <s v="Medio"/>
    <n v="20.575500000000002"/>
    <n v="0.29000000000000004"/>
    <n v="-50.374499999999998"/>
    <n v="2"/>
    <n v="2"/>
    <s v="CORRECTO"/>
    <n v="2015"/>
    <n v="0"/>
  </r>
  <r>
    <x v="6187"/>
    <x v="3080"/>
    <d v="2015-11-15T00:00:00"/>
    <d v="2015-11-17T00:00:00"/>
    <s v="First Class"/>
    <x v="186"/>
    <s v="Maya Herman"/>
    <s v="CORPORATE"/>
    <s v="united states"/>
    <s v="New York City"/>
    <s v="New York"/>
    <n v="10035"/>
    <s v="East"/>
    <s v="OFF-BI-10003963"/>
    <x v="1"/>
    <x v="8"/>
    <x v="1329"/>
    <n v="34.944000000000003"/>
    <n v="6"/>
    <n v="16"/>
    <s v="Grande"/>
    <n v="0.2"/>
    <n v="6.9888000000000012"/>
    <n v="-6.9888000000000003"/>
    <n v="41.9328"/>
    <s v="Bajo"/>
    <n v="11.7936"/>
    <n v="0.33749999999999997"/>
    <n v="-16.1616"/>
    <n v="2"/>
    <n v="2"/>
    <s v="CORRECTO"/>
    <n v="2015"/>
    <n v="0"/>
  </r>
  <r>
    <x v="6188"/>
    <x v="3080"/>
    <d v="2015-11-15T00:00:00"/>
    <d v="2015-11-17T00:00:00"/>
    <s v="First Class"/>
    <x v="186"/>
    <s v="Maya Herman"/>
    <s v="CORPORATE"/>
    <s v="united states"/>
    <s v="New York City"/>
    <s v="New York"/>
    <n v="10035"/>
    <s v="East"/>
    <s v="OFF-AR-10001955"/>
    <x v="1"/>
    <x v="6"/>
    <x v="1030"/>
    <n v="119.04"/>
    <n v="6"/>
    <n v="28"/>
    <s v="Grande"/>
    <n v="0"/>
    <n v="0"/>
    <n v="0"/>
    <n v="119.04"/>
    <s v="Medio"/>
    <n v="35.712000000000003"/>
    <n v="0.3"/>
    <n v="-83.328000000000003"/>
    <n v="2"/>
    <n v="2"/>
    <s v="CORRECTO"/>
    <n v="2015"/>
    <n v="0"/>
  </r>
  <r>
    <x v="6189"/>
    <x v="3081"/>
    <d v="2017-04-04T00:00:00"/>
    <d v="2017-04-08T00:00:00"/>
    <s v="Standard Class"/>
    <x v="562"/>
    <s v="Anne McFarland"/>
    <s v="CONSUMER"/>
    <s v="united states"/>
    <s v="Des Plaines"/>
    <s v="Illinois"/>
    <n v="60016"/>
    <s v="Central"/>
    <s v="TEC-PH-10004345"/>
    <x v="2"/>
    <x v="7"/>
    <x v="1176"/>
    <n v="383.84"/>
    <n v="4"/>
    <n v="21"/>
    <s v="Mediano"/>
    <n v="0.2"/>
    <n v="76.768000000000001"/>
    <n v="-76.768000000000001"/>
    <n v="460.60799999999995"/>
    <s v="Alto"/>
    <n v="47.98"/>
    <n v="0.125"/>
    <n v="-259.09199999999998"/>
    <n v="4"/>
    <n v="4"/>
    <s v="CORRECTO"/>
    <n v="2017"/>
    <n v="0"/>
  </r>
  <r>
    <x v="6190"/>
    <x v="3082"/>
    <d v="2016-12-24T00:00:00"/>
    <d v="2016-12-28T00:00:00"/>
    <s v="Standard Class"/>
    <x v="341"/>
    <s v="Jessica Myrick"/>
    <s v="CONSUMER"/>
    <s v="united states"/>
    <s v="New York City"/>
    <s v="New York"/>
    <n v="10035"/>
    <s v="East"/>
    <s v="FUR-FU-10003192"/>
    <x v="0"/>
    <x v="5"/>
    <x v="1729"/>
    <n v="799.56"/>
    <n v="9"/>
    <n v="18"/>
    <s v="Grande"/>
    <n v="0"/>
    <n v="0"/>
    <n v="0"/>
    <n v="799.56"/>
    <s v="Muy Alto"/>
    <n v="207.88560000000001"/>
    <n v="0.26"/>
    <n v="-591.67439999999999"/>
    <n v="4"/>
    <n v="4"/>
    <s v="CORRECTO"/>
    <n v="2016"/>
    <n v="0"/>
  </r>
  <r>
    <x v="6191"/>
    <x v="3083"/>
    <d v="2017-12-13T00:00:00"/>
    <d v="2017-12-13T00:00:00"/>
    <s v="Same Day"/>
    <x v="596"/>
    <s v="Mitch Webber"/>
    <s v="CONSUMER"/>
    <s v="united states"/>
    <s v="Seattle"/>
    <s v="Washington"/>
    <n v="98103"/>
    <s v="West"/>
    <s v="OFF-ST-10001325"/>
    <x v="1"/>
    <x v="4"/>
    <x v="471"/>
    <n v="31.44"/>
    <n v="3"/>
    <n v="35"/>
    <s v="Mediano"/>
    <n v="0"/>
    <n v="0"/>
    <n v="0"/>
    <n v="31.44"/>
    <s v="Bajo"/>
    <n v="8.4887999999999995"/>
    <n v="0.26999999999999996"/>
    <n v="-22.9512"/>
    <n v="0"/>
    <n v="0"/>
    <s v="CORRECTO"/>
    <n v="2017"/>
    <n v="0"/>
  </r>
  <r>
    <x v="6192"/>
    <x v="3084"/>
    <d v="2017-12-22T00:00:00"/>
    <d v="2017-12-26T00:00:00"/>
    <s v="Standard Class"/>
    <x v="743"/>
    <s v="Alex Grayson"/>
    <s v="CONSUMER"/>
    <s v="united states"/>
    <s v="Houston"/>
    <s v="Texas"/>
    <n v="77095"/>
    <s v="Central"/>
    <s v="OFF-PA-10000019"/>
    <x v="1"/>
    <x v="10"/>
    <x v="711"/>
    <n v="25.92"/>
    <n v="5"/>
    <n v="36"/>
    <s v="Grande"/>
    <n v="0.2"/>
    <n v="5.1840000000000011"/>
    <n v="-5.1840000000000002"/>
    <n v="31.104000000000003"/>
    <s v="Bajo"/>
    <n v="9.0719999999999992"/>
    <n v="0.34999999999999992"/>
    <n v="-11.664"/>
    <n v="4"/>
    <n v="4"/>
    <s v="CORRECTO"/>
    <n v="2017"/>
    <n v="0"/>
  </r>
  <r>
    <x v="6193"/>
    <x v="3084"/>
    <d v="2017-12-22T00:00:00"/>
    <d v="2017-12-26T00:00:00"/>
    <s v="Standard Class"/>
    <x v="743"/>
    <s v="Alex Grayson"/>
    <s v="CONSUMER"/>
    <s v="united states"/>
    <s v="Houston"/>
    <s v="Texas"/>
    <n v="77095"/>
    <s v="Central"/>
    <s v="OFF-BI-10003429"/>
    <x v="1"/>
    <x v="8"/>
    <x v="852"/>
    <n v="6.33"/>
    <n v="5"/>
    <n v="41"/>
    <s v="Grande"/>
    <n v="0.8"/>
    <n v="5.0640000000000001"/>
    <n v="-5.0640000000000001"/>
    <n v="11.394"/>
    <s v="Bajo"/>
    <n v="-9.8115000000000006"/>
    <n v="-1.55"/>
    <n v="-11.077500000000001"/>
    <n v="4"/>
    <n v="4"/>
    <s v="CORRECTO"/>
    <n v="2017"/>
    <n v="0"/>
  </r>
  <r>
    <x v="6194"/>
    <x v="3084"/>
    <d v="2017-12-22T00:00:00"/>
    <d v="2017-12-26T00:00:00"/>
    <s v="Standard Class"/>
    <x v="743"/>
    <s v="Alex Grayson"/>
    <s v="CONSUMER"/>
    <s v="united states"/>
    <s v="Houston"/>
    <s v="Texas"/>
    <n v="77095"/>
    <s v="Central"/>
    <s v="OFF-PA-10000176"/>
    <x v="1"/>
    <x v="10"/>
    <x v="640"/>
    <n v="75.88"/>
    <n v="5"/>
    <n v="30"/>
    <s v="Grande"/>
    <n v="0.2"/>
    <n v="15.176"/>
    <n v="-15.176"/>
    <n v="91.055999999999997"/>
    <s v="Medio"/>
    <n v="26.558"/>
    <n v="0.35000000000000003"/>
    <n v="-34.146000000000001"/>
    <n v="4"/>
    <n v="4"/>
    <s v="CORRECTO"/>
    <n v="2017"/>
    <n v="0"/>
  </r>
  <r>
    <x v="6195"/>
    <x v="3085"/>
    <d v="2017-10-21T00:00:00"/>
    <d v="2017-10-28T00:00:00"/>
    <s v="Standard Class"/>
    <x v="380"/>
    <s v="Charles McCrossin"/>
    <s v="CONSUMER"/>
    <s v="united states"/>
    <s v="Philadelphia"/>
    <s v="Pennsylvania"/>
    <n v="19143"/>
    <s v="East"/>
    <s v="TEC-PH-10004165"/>
    <x v="2"/>
    <x v="7"/>
    <x v="895"/>
    <n v="329.988"/>
    <n v="2"/>
    <n v="34"/>
    <s v="Pequeño"/>
    <n v="0.4"/>
    <n v="131.99520000000001"/>
    <n v="-131.99520000000001"/>
    <n v="461.98320000000001"/>
    <s v="Alto"/>
    <n v="-76.997200000000007"/>
    <n v="-0.23333333333333336"/>
    <n v="-274.99"/>
    <n v="7"/>
    <n v="7"/>
    <s v="CORRECTO"/>
    <n v="2017"/>
    <n v="0"/>
  </r>
  <r>
    <x v="6196"/>
    <x v="3085"/>
    <d v="2017-10-21T00:00:00"/>
    <d v="2017-10-28T00:00:00"/>
    <s v="Standard Class"/>
    <x v="380"/>
    <s v="Charles McCrossin"/>
    <s v="CONSUMER"/>
    <s v="united states"/>
    <s v="Philadelphia"/>
    <s v="Pennsylvania"/>
    <n v="19143"/>
    <s v="East"/>
    <s v="OFF-ST-10000352"/>
    <x v="1"/>
    <x v="4"/>
    <x v="1058"/>
    <n v="71.376000000000005"/>
    <n v="3"/>
    <n v="8"/>
    <s v="Mediano"/>
    <n v="0.2"/>
    <n v="14.275200000000002"/>
    <n v="-14.2752"/>
    <n v="85.651200000000003"/>
    <s v="Medio"/>
    <n v="-4.4610000000000003"/>
    <n v="-6.25E-2"/>
    <n v="-61.561799999999998"/>
    <n v="7"/>
    <n v="7"/>
    <s v="CORRECTO"/>
    <n v="2017"/>
    <n v="0"/>
  </r>
  <r>
    <x v="6197"/>
    <x v="3086"/>
    <d v="2015-11-13T00:00:00"/>
    <d v="2015-11-17T00:00:00"/>
    <s v="Standard Class"/>
    <x v="154"/>
    <s v="Russell Applegate"/>
    <s v="CONSUMER"/>
    <s v="united states"/>
    <s v="Columbus"/>
    <s v="Indiana"/>
    <n v="47201"/>
    <s v="Central"/>
    <s v="OFF-PA-10000726"/>
    <x v="1"/>
    <x v="10"/>
    <x v="1331"/>
    <n v="63.77"/>
    <n v="7"/>
    <n v="19"/>
    <s v="Grande"/>
    <n v="0"/>
    <n v="0"/>
    <n v="0"/>
    <n v="63.77"/>
    <s v="Medio"/>
    <n v="28.6965"/>
    <n v="0.44999999999999996"/>
    <n v="-35.073500000000003"/>
    <n v="4"/>
    <n v="4"/>
    <s v="CORRECTO"/>
    <n v="2015"/>
    <n v="0"/>
  </r>
  <r>
    <x v="6198"/>
    <x v="3086"/>
    <d v="2015-11-13T00:00:00"/>
    <d v="2015-11-17T00:00:00"/>
    <s v="Standard Class"/>
    <x v="154"/>
    <s v="Russell Applegate"/>
    <s v="CONSUMER"/>
    <s v="united states"/>
    <s v="Columbus"/>
    <s v="Indiana"/>
    <n v="47201"/>
    <s v="Central"/>
    <s v="TEC-PH-10001536"/>
    <x v="2"/>
    <x v="7"/>
    <x v="1243"/>
    <n v="50.97"/>
    <n v="3"/>
    <n v="15"/>
    <s v="Mediano"/>
    <n v="0"/>
    <n v="0"/>
    <n v="0"/>
    <n v="50.97"/>
    <s v="Medio"/>
    <n v="13.2522"/>
    <n v="0.26"/>
    <n v="-37.717799999999997"/>
    <n v="4"/>
    <n v="4"/>
    <s v="CORRECTO"/>
    <n v="2015"/>
    <n v="0"/>
  </r>
  <r>
    <x v="6199"/>
    <x v="3086"/>
    <d v="2015-11-13T00:00:00"/>
    <d v="2015-11-17T00:00:00"/>
    <s v="Standard Class"/>
    <x v="154"/>
    <s v="Russell Applegate"/>
    <s v="CONSUMER"/>
    <s v="united states"/>
    <s v="Columbus"/>
    <s v="Indiana"/>
    <n v="47201"/>
    <s v="Central"/>
    <s v="OFF-PA-10001790"/>
    <x v="1"/>
    <x v="10"/>
    <x v="694"/>
    <n v="96.08"/>
    <n v="2"/>
    <n v="14"/>
    <s v="Pequeño"/>
    <n v="0"/>
    <n v="0"/>
    <n v="0"/>
    <n v="96.08"/>
    <s v="Medio"/>
    <n v="46.118400000000001"/>
    <n v="0.48000000000000004"/>
    <n v="-49.961599999999997"/>
    <n v="4"/>
    <n v="4"/>
    <s v="CORRECTO"/>
    <n v="2015"/>
    <n v="0"/>
  </r>
  <r>
    <x v="6200"/>
    <x v="3087"/>
    <d v="2015-04-16T00:00:00"/>
    <d v="2015-04-20T00:00:00"/>
    <s v="Standard Class"/>
    <x v="766"/>
    <s v="Sarah Brown"/>
    <s v="CONSUMER"/>
    <s v="united states"/>
    <s v="Evanston"/>
    <s v="Illinois"/>
    <n v="60201"/>
    <s v="Central"/>
    <s v="TEC-CO-10001766"/>
    <x v="2"/>
    <x v="16"/>
    <x v="1067"/>
    <n v="1439.9680000000001"/>
    <n v="4"/>
    <n v="15"/>
    <s v="Mediano"/>
    <n v="0.2"/>
    <n v="287.99360000000001"/>
    <n v="-287.99360000000001"/>
    <n v="1727.9616000000001"/>
    <s v="Muy Alto"/>
    <n v="485.98919999999998"/>
    <n v="0.33749999999999997"/>
    <n v="-665.98519999999996"/>
    <n v="4"/>
    <n v="4"/>
    <s v="CORRECTO"/>
    <n v="2015"/>
    <n v="0"/>
  </r>
  <r>
    <x v="6201"/>
    <x v="3087"/>
    <d v="2015-04-16T00:00:00"/>
    <d v="2015-04-20T00:00:00"/>
    <s v="Standard Class"/>
    <x v="766"/>
    <s v="Sarah Brown"/>
    <s v="CONSUMER"/>
    <s v="united states"/>
    <s v="Evanston"/>
    <s v="Illinois"/>
    <n v="60201"/>
    <s v="Central"/>
    <s v="TEC-AC-10004396"/>
    <x v="2"/>
    <x v="11"/>
    <x v="1688"/>
    <n v="43.56"/>
    <n v="3"/>
    <n v="12"/>
    <s v="Mediano"/>
    <n v="0.2"/>
    <n v="8.7120000000000015"/>
    <n v="-8.7119999999999997"/>
    <n v="52.272000000000006"/>
    <s v="Medio"/>
    <n v="-4.9005000000000001"/>
    <n v="-0.1125"/>
    <n v="-39.7485"/>
    <n v="4"/>
    <n v="4"/>
    <s v="CORRECTO"/>
    <n v="2015"/>
    <n v="0"/>
  </r>
  <r>
    <x v="6202"/>
    <x v="3088"/>
    <d v="2016-12-16T00:00:00"/>
    <d v="2016-12-23T00:00:00"/>
    <s v="Standard Class"/>
    <x v="7"/>
    <s v="Pete Kriz"/>
    <s v="CONSUMER"/>
    <s v="united states"/>
    <s v="Apple Valley"/>
    <s v="California"/>
    <n v="92307"/>
    <s v="West"/>
    <s v="FUR-CH-10001708"/>
    <x v="0"/>
    <x v="1"/>
    <x v="893"/>
    <n v="563.91999999999996"/>
    <n v="5"/>
    <n v="32"/>
    <s v="Grande"/>
    <n v="0.2"/>
    <n v="112.78399999999999"/>
    <n v="-112.78400000000001"/>
    <n v="676.70399999999995"/>
    <s v="Muy Alto"/>
    <n v="7.0490000000000004"/>
    <n v="1.2500000000000002E-2"/>
    <n v="-444.08699999999999"/>
    <n v="7"/>
    <n v="7"/>
    <s v="CORRECTO"/>
    <n v="2016"/>
    <n v="0"/>
  </r>
  <r>
    <x v="6203"/>
    <x v="3089"/>
    <d v="2016-10-21T00:00:00"/>
    <d v="2016-10-27T00:00:00"/>
    <s v="Standard Class"/>
    <x v="603"/>
    <s v="Susan Vittorini"/>
    <s v="CONSUMER"/>
    <s v="united states"/>
    <s v="Columbus"/>
    <s v="Ohio"/>
    <n v="43229"/>
    <s v="East"/>
    <s v="TEC-PH-10001305"/>
    <x v="2"/>
    <x v="7"/>
    <x v="1680"/>
    <n v="235.15199999999999"/>
    <n v="8"/>
    <n v="32"/>
    <s v="Grande"/>
    <n v="0.4"/>
    <n v="94.0608"/>
    <n v="-94.0608"/>
    <n v="329.21280000000002"/>
    <s v="Alto"/>
    <n v="-47.0304"/>
    <n v="-0.2"/>
    <n v="-188.1216"/>
    <n v="6"/>
    <n v="6"/>
    <s v="CORRECTO"/>
    <n v="2016"/>
    <n v="0"/>
  </r>
  <r>
    <x v="6204"/>
    <x v="3090"/>
    <d v="2017-12-01T00:00:00"/>
    <d v="2017-12-03T00:00:00"/>
    <s v="First Class"/>
    <x v="377"/>
    <s v="Matthew Grinstein"/>
    <s v="HOME OFFICE"/>
    <s v="united states"/>
    <s v="Marion"/>
    <s v="Ohio"/>
    <n v="43302"/>
    <s v="East"/>
    <s v="FUR-FU-10002885"/>
    <x v="0"/>
    <x v="5"/>
    <x v="762"/>
    <n v="7.7119999999999997"/>
    <n v="2"/>
    <n v="19"/>
    <s v="Pequeño"/>
    <n v="0.2"/>
    <n v="1.5424"/>
    <n v="-1.5424"/>
    <n v="9.2544000000000004"/>
    <s v="Bajo"/>
    <n v="1.7352000000000001"/>
    <n v="0.22500000000000001"/>
    <n v="-4.4344000000000001"/>
    <n v="2"/>
    <n v="2"/>
    <s v="CORRECTO"/>
    <n v="2017"/>
    <n v="0"/>
  </r>
  <r>
    <x v="6205"/>
    <x v="3091"/>
    <d v="2016-10-20T00:00:00"/>
    <d v="2016-10-24T00:00:00"/>
    <s v="Second Class"/>
    <x v="320"/>
    <s v="Chuck Magee"/>
    <s v="CONSUMER"/>
    <s v="united states"/>
    <s v="Houston"/>
    <s v="Texas"/>
    <n v="77095"/>
    <s v="Central"/>
    <s v="OFF-PA-10000726"/>
    <x v="1"/>
    <x v="10"/>
    <x v="1331"/>
    <n v="51.015999999999998"/>
    <n v="7"/>
    <n v="19"/>
    <s v="Grande"/>
    <n v="0.2"/>
    <n v="10.203200000000001"/>
    <n v="-10.203200000000001"/>
    <n v="61.219200000000001"/>
    <s v="Medio"/>
    <n v="15.942500000000001"/>
    <n v="0.3125"/>
    <n v="-24.8703"/>
    <n v="4"/>
    <n v="4"/>
    <s v="CORRECTO"/>
    <n v="2016"/>
    <n v="0"/>
  </r>
  <r>
    <x v="6206"/>
    <x v="3091"/>
    <d v="2016-10-20T00:00:00"/>
    <d v="2016-10-24T00:00:00"/>
    <s v="Second Class"/>
    <x v="320"/>
    <s v="Chuck Magee"/>
    <s v="CONSUMER"/>
    <s v="united states"/>
    <s v="Houston"/>
    <s v="Texas"/>
    <n v="77095"/>
    <s v="Central"/>
    <s v="OFF-FA-10003112"/>
    <x v="1"/>
    <x v="13"/>
    <x v="128"/>
    <n v="25.248000000000001"/>
    <n v="4"/>
    <n v="215"/>
    <s v="Mediano"/>
    <n v="0.2"/>
    <n v="5.0496000000000008"/>
    <n v="-5.0495999999999999"/>
    <n v="30.297600000000003"/>
    <s v="Bajo"/>
    <n v="7.89"/>
    <n v="0.3125"/>
    <n v="-12.308400000000001"/>
    <n v="4"/>
    <n v="4"/>
    <s v="CORRECTO"/>
    <n v="2016"/>
    <n v="0"/>
  </r>
  <r>
    <x v="6207"/>
    <x v="3091"/>
    <d v="2016-10-20T00:00:00"/>
    <d v="2016-10-24T00:00:00"/>
    <s v="Second Class"/>
    <x v="320"/>
    <s v="Chuck Magee"/>
    <s v="CONSUMER"/>
    <s v="united states"/>
    <s v="Houston"/>
    <s v="Texas"/>
    <n v="77095"/>
    <s v="Central"/>
    <s v="FUR-CH-10002372"/>
    <x v="0"/>
    <x v="1"/>
    <x v="395"/>
    <n v="56.686"/>
    <n v="1"/>
    <n v="19"/>
    <s v="Pequeño"/>
    <n v="0.3"/>
    <n v="17.005800000000001"/>
    <n v="-17.005800000000001"/>
    <n v="73.691800000000001"/>
    <s v="Medio"/>
    <n v="-14.5764"/>
    <n v="-0.25714285714285712"/>
    <n v="-54.256599999999999"/>
    <n v="4"/>
    <n v="4"/>
    <s v="CORRECTO"/>
    <n v="2016"/>
    <n v="0"/>
  </r>
  <r>
    <x v="6208"/>
    <x v="3092"/>
    <d v="2017-09-29T00:00:00"/>
    <d v="2017-10-03T00:00:00"/>
    <s v="Standard Class"/>
    <x v="545"/>
    <s v="Michelle Ellison"/>
    <s v="CORPORATE"/>
    <s v="united states"/>
    <s v="Marion"/>
    <s v="Ohio"/>
    <n v="43302"/>
    <s v="East"/>
    <s v="OFF-ST-10000563"/>
    <x v="1"/>
    <x v="4"/>
    <x v="903"/>
    <n v="51.167999999999999"/>
    <n v="2"/>
    <n v="50"/>
    <s v="Pequeño"/>
    <n v="0.2"/>
    <n v="10.233600000000001"/>
    <n v="-10.233599999999999"/>
    <n v="61.401600000000002"/>
    <s v="Medio"/>
    <n v="-6.3959999999999999"/>
    <n v="-0.125"/>
    <n v="-47.330399999999997"/>
    <n v="4"/>
    <n v="4"/>
    <s v="CORRECTO"/>
    <n v="2017"/>
    <n v="0"/>
  </r>
  <r>
    <x v="6209"/>
    <x v="3093"/>
    <d v="2017-08-18T00:00:00"/>
    <d v="2017-08-25T00:00:00"/>
    <s v="Standard Class"/>
    <x v="453"/>
    <s v="Yana Sorensen"/>
    <s v="CORPORATE"/>
    <s v="united states"/>
    <s v="Seattle"/>
    <s v="Washington"/>
    <n v="98103"/>
    <s v="West"/>
    <s v="OFF-BI-10003925"/>
    <x v="1"/>
    <x v="8"/>
    <x v="758"/>
    <n v="2793.5279999999998"/>
    <n v="9"/>
    <n v="27"/>
    <s v="Grande"/>
    <n v="0.2"/>
    <n v="558.7056"/>
    <n v="-558.7056"/>
    <n v="3352.2335999999996"/>
    <s v="Muy Alto"/>
    <n v="942.81569999999999"/>
    <n v="0.33750000000000002"/>
    <n v="-1292.0066999999999"/>
    <n v="7"/>
    <n v="7"/>
    <s v="CORRECTO"/>
    <n v="2017"/>
    <n v="0"/>
  </r>
  <r>
    <x v="6210"/>
    <x v="3093"/>
    <d v="2017-08-18T00:00:00"/>
    <d v="2017-08-25T00:00:00"/>
    <s v="Standard Class"/>
    <x v="453"/>
    <s v="Yana Sorensen"/>
    <s v="CORPORATE"/>
    <s v="united states"/>
    <s v="Seattle"/>
    <s v="Washington"/>
    <n v="98103"/>
    <s v="West"/>
    <s v="OFF-ST-10003306"/>
    <x v="1"/>
    <x v="4"/>
    <x v="385"/>
    <n v="1000.02"/>
    <n v="7"/>
    <n v="33"/>
    <s v="Grande"/>
    <n v="0"/>
    <n v="0"/>
    <n v="0"/>
    <n v="1000.02"/>
    <s v="Muy Alto"/>
    <n v="290.00580000000002"/>
    <n v="0.29000000000000004"/>
    <n v="-710.01419999999996"/>
    <n v="7"/>
    <n v="7"/>
    <s v="CORRECTO"/>
    <n v="2017"/>
    <n v="0"/>
  </r>
  <r>
    <x v="6211"/>
    <x v="3093"/>
    <d v="2017-08-18T00:00:00"/>
    <d v="2017-08-25T00:00:00"/>
    <s v="Standard Class"/>
    <x v="453"/>
    <s v="Yana Sorensen"/>
    <s v="CORPORATE"/>
    <s v="united states"/>
    <s v="Seattle"/>
    <s v="Washington"/>
    <n v="98103"/>
    <s v="West"/>
    <s v="FUR-FU-10001475"/>
    <x v="0"/>
    <x v="5"/>
    <x v="504"/>
    <n v="65.94"/>
    <n v="3"/>
    <n v="21"/>
    <s v="Mediano"/>
    <n v="0"/>
    <n v="0"/>
    <n v="0"/>
    <n v="65.94"/>
    <s v="Medio"/>
    <n v="22.419599999999999"/>
    <n v="0.34"/>
    <n v="-43.520400000000002"/>
    <n v="7"/>
    <n v="7"/>
    <s v="CORRECTO"/>
    <n v="2017"/>
    <n v="0"/>
  </r>
  <r>
    <x v="6212"/>
    <x v="3094"/>
    <d v="2017-11-12T00:00:00"/>
    <d v="2017-11-16T00:00:00"/>
    <s v="Second Class"/>
    <x v="93"/>
    <s v="Maria Bertelson"/>
    <s v="CONSUMER"/>
    <s v="united states"/>
    <s v="Longview"/>
    <s v="Washington"/>
    <n v="98632"/>
    <s v="West"/>
    <s v="OFF-FA-10003495"/>
    <x v="1"/>
    <x v="13"/>
    <x v="128"/>
    <n v="18.239999999999998"/>
    <n v="3"/>
    <n v="215"/>
    <s v="Mediano"/>
    <n v="0"/>
    <n v="0"/>
    <n v="0"/>
    <n v="18.239999999999998"/>
    <s v="Bajo"/>
    <n v="9.1199999999999992"/>
    <n v="0.5"/>
    <n v="-9.1199999999999992"/>
    <n v="4"/>
    <n v="4"/>
    <s v="CORRECTO"/>
    <n v="2017"/>
    <n v="0"/>
  </r>
  <r>
    <x v="6213"/>
    <x v="3094"/>
    <d v="2017-11-12T00:00:00"/>
    <d v="2017-11-16T00:00:00"/>
    <s v="Second Class"/>
    <x v="93"/>
    <s v="Maria Bertelson"/>
    <s v="CONSUMER"/>
    <s v="united states"/>
    <s v="Longview"/>
    <s v="Washington"/>
    <n v="98632"/>
    <s v="West"/>
    <s v="OFF-AP-10004708"/>
    <x v="1"/>
    <x v="9"/>
    <x v="513"/>
    <n v="76.12"/>
    <n v="2"/>
    <n v="30"/>
    <s v="Pequeño"/>
    <n v="0"/>
    <n v="0"/>
    <n v="0"/>
    <n v="76.12"/>
    <s v="Medio"/>
    <n v="22.0748"/>
    <n v="0.28999999999999998"/>
    <n v="-54.045200000000001"/>
    <n v="4"/>
    <n v="4"/>
    <s v="CORRECTO"/>
    <n v="2017"/>
    <n v="0"/>
  </r>
  <r>
    <x v="6214"/>
    <x v="3095"/>
    <d v="2014-10-11T00:00:00"/>
    <d v="2014-10-15T00:00:00"/>
    <s v="Standard Class"/>
    <x v="238"/>
    <s v="Alan Shonely"/>
    <s v="CONSUMER"/>
    <s v="united states"/>
    <s v="Redondo Beach"/>
    <s v="California"/>
    <n v="90278"/>
    <s v="West"/>
    <s v="OFF-EN-10001219"/>
    <x v="1"/>
    <x v="12"/>
    <x v="588"/>
    <n v="7.64"/>
    <n v="1"/>
    <n v="21"/>
    <s v="Pequeño"/>
    <n v="0"/>
    <n v="0"/>
    <n v="0"/>
    <n v="7.64"/>
    <s v="Bajo"/>
    <n v="3.7435999999999998"/>
    <n v="0.49"/>
    <n v="-3.8963999999999999"/>
    <n v="4"/>
    <n v="4"/>
    <s v="CORRECTO"/>
    <n v="2014"/>
    <n v="0"/>
  </r>
  <r>
    <x v="6215"/>
    <x v="3096"/>
    <d v="2015-11-28T00:00:00"/>
    <d v="2015-12-03T00:00:00"/>
    <s v="Standard Class"/>
    <x v="466"/>
    <s v="Mark Cousins"/>
    <s v="CORPORATE"/>
    <s v="united states"/>
    <s v="New York City"/>
    <s v="New York"/>
    <n v="10035"/>
    <s v="East"/>
    <s v="FUR-FU-10000087"/>
    <x v="0"/>
    <x v="5"/>
    <x v="206"/>
    <n v="68.16"/>
    <n v="3"/>
    <n v="16"/>
    <s v="Mediano"/>
    <n v="0"/>
    <n v="0"/>
    <n v="0"/>
    <n v="68.16"/>
    <s v="Medio"/>
    <n v="27.945599999999999"/>
    <n v="0.41000000000000003"/>
    <n v="-40.214399999999998"/>
    <n v="5"/>
    <n v="5"/>
    <s v="CORRECTO"/>
    <n v="2015"/>
    <n v="0"/>
  </r>
  <r>
    <x v="6216"/>
    <x v="3096"/>
    <d v="2015-11-28T00:00:00"/>
    <d v="2015-12-03T00:00:00"/>
    <s v="Standard Class"/>
    <x v="466"/>
    <s v="Mark Cousins"/>
    <s v="CORPORATE"/>
    <s v="united states"/>
    <s v="New York City"/>
    <s v="New York"/>
    <n v="10035"/>
    <s v="East"/>
    <s v="OFF-EN-10001539"/>
    <x v="1"/>
    <x v="12"/>
    <x v="153"/>
    <n v="62.24"/>
    <n v="8"/>
    <n v="170"/>
    <s v="Grande"/>
    <n v="0"/>
    <n v="0"/>
    <n v="0"/>
    <n v="62.24"/>
    <s v="Medio"/>
    <n v="29.252800000000001"/>
    <n v="0.47"/>
    <n v="-32.987200000000001"/>
    <n v="5"/>
    <n v="5"/>
    <s v="CORRECTO"/>
    <n v="2015"/>
    <n v="0"/>
  </r>
  <r>
    <x v="6217"/>
    <x v="3097"/>
    <d v="2015-07-27T00:00:00"/>
    <d v="2015-08-02T00:00:00"/>
    <s v="Standard Class"/>
    <x v="310"/>
    <s v="Patrick Gardner"/>
    <s v="CONSUMER"/>
    <s v="united states"/>
    <s v="Louisville"/>
    <s v="Kentucky"/>
    <n v="40214"/>
    <s v="South"/>
    <s v="TEC-PH-10004897"/>
    <x v="2"/>
    <x v="7"/>
    <x v="1124"/>
    <n v="29.97"/>
    <n v="3"/>
    <n v="30"/>
    <s v="Mediano"/>
    <n v="0"/>
    <n v="0"/>
    <n v="0"/>
    <n v="29.97"/>
    <s v="Bajo"/>
    <n v="0.29970000000000002"/>
    <n v="1.0000000000000002E-2"/>
    <n v="-29.670300000000001"/>
    <n v="6"/>
    <n v="6"/>
    <s v="CORRECTO"/>
    <n v="2015"/>
    <n v="0"/>
  </r>
  <r>
    <x v="6218"/>
    <x v="3098"/>
    <d v="2016-10-20T00:00:00"/>
    <d v="2016-10-26T00:00:00"/>
    <s v="Standard Class"/>
    <x v="559"/>
    <s v="Joy Smith"/>
    <s v="CONSUMER"/>
    <s v="united states"/>
    <s v="Trenton"/>
    <s v="Michigan"/>
    <n v="48183"/>
    <s v="Central"/>
    <s v="TEC-PH-10001300"/>
    <x v="2"/>
    <x v="7"/>
    <x v="1011"/>
    <n v="125.7"/>
    <n v="6"/>
    <n v="24"/>
    <s v="Grande"/>
    <n v="0"/>
    <n v="0"/>
    <n v="0"/>
    <n v="125.7"/>
    <s v="Medio"/>
    <n v="35.195999999999998"/>
    <n v="0.27999999999999997"/>
    <n v="-90.504000000000005"/>
    <n v="6"/>
    <n v="6"/>
    <s v="CORRECTO"/>
    <n v="2016"/>
    <n v="0"/>
  </r>
  <r>
    <x v="6219"/>
    <x v="3098"/>
    <d v="2016-10-20T00:00:00"/>
    <d v="2016-10-26T00:00:00"/>
    <s v="Standard Class"/>
    <x v="559"/>
    <s v="Joy Smith"/>
    <s v="CONSUMER"/>
    <s v="united states"/>
    <s v="Trenton"/>
    <s v="Michigan"/>
    <n v="48183"/>
    <s v="Central"/>
    <s v="TEC-PH-10001557"/>
    <x v="2"/>
    <x v="7"/>
    <x v="664"/>
    <n v="191.98"/>
    <n v="2"/>
    <n v="43"/>
    <s v="Pequeño"/>
    <n v="0"/>
    <n v="0"/>
    <n v="0"/>
    <n v="191.98"/>
    <s v="Medio"/>
    <n v="51.834600000000002"/>
    <n v="0.27"/>
    <n v="-140.1454"/>
    <n v="6"/>
    <n v="6"/>
    <s v="CORRECTO"/>
    <n v="2016"/>
    <n v="0"/>
  </r>
  <r>
    <x v="6220"/>
    <x v="3098"/>
    <d v="2016-10-20T00:00:00"/>
    <d v="2016-10-26T00:00:00"/>
    <s v="Standard Class"/>
    <x v="559"/>
    <s v="Joy Smith"/>
    <s v="CONSUMER"/>
    <s v="united states"/>
    <s v="Trenton"/>
    <s v="Michigan"/>
    <n v="48183"/>
    <s v="Central"/>
    <s v="OFF-ST-10000617"/>
    <x v="1"/>
    <x v="4"/>
    <x v="384"/>
    <n v="20.86"/>
    <n v="7"/>
    <n v="24"/>
    <s v="Grande"/>
    <n v="0"/>
    <n v="0"/>
    <n v="0"/>
    <n v="20.86"/>
    <s v="Bajo"/>
    <n v="1.4601999999999999"/>
    <n v="6.9999999999999993E-2"/>
    <n v="-19.399799999999999"/>
    <n v="6"/>
    <n v="6"/>
    <s v="CORRECTO"/>
    <n v="2016"/>
    <n v="0"/>
  </r>
  <r>
    <x v="6221"/>
    <x v="3099"/>
    <d v="2017-09-14T00:00:00"/>
    <d v="2017-09-18T00:00:00"/>
    <s v="Second Class"/>
    <x v="677"/>
    <s v="Joy Bell-"/>
    <s v="CONSUMER"/>
    <s v="united states"/>
    <s v="Los Angeles"/>
    <s v="California"/>
    <n v="90045"/>
    <s v="West"/>
    <s v="OFF-LA-10000121"/>
    <x v="1"/>
    <x v="2"/>
    <x v="911"/>
    <n v="56.7"/>
    <n v="9"/>
    <n v="15"/>
    <s v="Grande"/>
    <n v="0"/>
    <n v="0"/>
    <n v="0"/>
    <n v="56.7"/>
    <s v="Medio"/>
    <n v="26.082000000000001"/>
    <n v="0.45999999999999996"/>
    <n v="-30.617999999999999"/>
    <n v="4"/>
    <n v="4"/>
    <s v="CORRECTO"/>
    <n v="2017"/>
    <n v="0"/>
  </r>
  <r>
    <x v="6222"/>
    <x v="3100"/>
    <d v="2017-12-23T00:00:00"/>
    <d v="2017-12-27T00:00:00"/>
    <s v="Standard Class"/>
    <x v="213"/>
    <s v="Darren Koutras"/>
    <s v="CONSUMER"/>
    <s v="united states"/>
    <s v="Hendersonville"/>
    <s v="Tennessee"/>
    <n v="37075"/>
    <s v="South"/>
    <s v="FUR-FU-10000087"/>
    <x v="0"/>
    <x v="5"/>
    <x v="206"/>
    <n v="72.703999999999994"/>
    <n v="4"/>
    <n v="16"/>
    <s v="Mediano"/>
    <n v="0.2"/>
    <n v="14.540799999999999"/>
    <n v="-14.540800000000001"/>
    <n v="87.244799999999998"/>
    <s v="Medio"/>
    <n v="19.084800000000001"/>
    <n v="0.26250000000000007"/>
    <n v="-39.078400000000002"/>
    <n v="4"/>
    <n v="4"/>
    <s v="CORRECTO"/>
    <n v="2017"/>
    <n v="0"/>
  </r>
  <r>
    <x v="6223"/>
    <x v="3100"/>
    <d v="2017-12-23T00:00:00"/>
    <d v="2017-12-27T00:00:00"/>
    <s v="Standard Class"/>
    <x v="213"/>
    <s v="Darren Koutras"/>
    <s v="CONSUMER"/>
    <s v="united states"/>
    <s v="Hendersonville"/>
    <s v="Tennessee"/>
    <n v="37075"/>
    <s v="South"/>
    <s v="OFF-AR-10000422"/>
    <x v="1"/>
    <x v="6"/>
    <x v="901"/>
    <n v="12.263999999999999"/>
    <n v="7"/>
    <n v="16"/>
    <s v="Grande"/>
    <n v="0.2"/>
    <n v="2.4527999999999999"/>
    <n v="-2.4527999999999999"/>
    <n v="14.716799999999999"/>
    <s v="Bajo"/>
    <n v="1.0730999999999999"/>
    <n v="8.7499999999999994E-2"/>
    <n v="-8.7380999999999993"/>
    <n v="4"/>
    <n v="4"/>
    <s v="CORRECTO"/>
    <n v="2017"/>
    <n v="0"/>
  </r>
  <r>
    <x v="6224"/>
    <x v="3100"/>
    <d v="2017-12-23T00:00:00"/>
    <d v="2017-12-27T00:00:00"/>
    <s v="Standard Class"/>
    <x v="213"/>
    <s v="Darren Koutras"/>
    <s v="CONSUMER"/>
    <s v="united states"/>
    <s v="Hendersonville"/>
    <s v="Tennessee"/>
    <n v="37075"/>
    <s v="South"/>
    <s v="OFF-ST-10004123"/>
    <x v="1"/>
    <x v="4"/>
    <x v="72"/>
    <n v="218.352"/>
    <n v="3"/>
    <n v="30"/>
    <s v="Mediano"/>
    <n v="0.2"/>
    <n v="43.670400000000001"/>
    <n v="-43.670400000000001"/>
    <n v="262.0224"/>
    <s v="Alto"/>
    <n v="-54.588000000000001"/>
    <n v="-0.25"/>
    <n v="-229.2696"/>
    <n v="4"/>
    <n v="4"/>
    <s v="CORRECTO"/>
    <n v="2017"/>
    <n v="0"/>
  </r>
  <r>
    <x v="6225"/>
    <x v="3101"/>
    <d v="2015-10-05T00:00:00"/>
    <d v="2015-10-09T00:00:00"/>
    <s v="Standard Class"/>
    <x v="223"/>
    <s v="Jeremy Farry"/>
    <s v="CONSUMER"/>
    <s v="united states"/>
    <s v="Portland"/>
    <s v="Oregon"/>
    <n v="97206"/>
    <s v="West"/>
    <s v="FUR-BO-10003660"/>
    <x v="0"/>
    <x v="0"/>
    <x v="1474"/>
    <n v="66.293999999999997"/>
    <n v="1"/>
    <n v="4"/>
    <s v="Pequeño"/>
    <n v="0.7"/>
    <n v="46.405799999999992"/>
    <n v="-46.405799999999999"/>
    <n v="112.69979999999998"/>
    <s v="Medio"/>
    <n v="-103.86060000000001"/>
    <n v="-1.5666666666666669"/>
    <n v="-123.7488"/>
    <n v="4"/>
    <n v="4"/>
    <s v="CORRECTO"/>
    <n v="2015"/>
    <n v="0"/>
  </r>
  <r>
    <x v="6226"/>
    <x v="3101"/>
    <d v="2015-10-05T00:00:00"/>
    <d v="2015-10-09T00:00:00"/>
    <s v="Standard Class"/>
    <x v="223"/>
    <s v="Jeremy Farry"/>
    <s v="CONSUMER"/>
    <s v="united states"/>
    <s v="Portland"/>
    <s v="Oregon"/>
    <n v="97206"/>
    <s v="West"/>
    <s v="FUR-CH-10000422"/>
    <x v="0"/>
    <x v="1"/>
    <x v="1441"/>
    <n v="291.16800000000001"/>
    <n v="4"/>
    <n v="34"/>
    <s v="Mediano"/>
    <n v="0.2"/>
    <n v="58.233600000000003"/>
    <n v="-58.233600000000003"/>
    <n v="349.40160000000003"/>
    <s v="Alto"/>
    <n v="-14.558400000000001"/>
    <n v="-0.05"/>
    <n v="-247.49279999999999"/>
    <n v="4"/>
    <n v="4"/>
    <s v="CORRECTO"/>
    <n v="2015"/>
    <n v="0"/>
  </r>
  <r>
    <x v="6227"/>
    <x v="3102"/>
    <d v="2014-11-02T00:00:00"/>
    <d v="2014-11-07T00:00:00"/>
    <s v="Standard Class"/>
    <x v="138"/>
    <s v="Patrick O'Brill"/>
    <s v="CONSUMER"/>
    <s v="united states"/>
    <s v="Irving"/>
    <s v="Texas"/>
    <n v="75061"/>
    <s v="Central"/>
    <s v="TEC-PH-10002923"/>
    <x v="2"/>
    <x v="7"/>
    <x v="687"/>
    <n v="88.775999999999996"/>
    <n v="3"/>
    <n v="25"/>
    <s v="Mediano"/>
    <n v="0.2"/>
    <n v="17.755199999999999"/>
    <n v="-17.755199999999999"/>
    <n v="106.5312"/>
    <s v="Medio"/>
    <n v="7.7679"/>
    <n v="8.7500000000000008E-2"/>
    <n v="-63.252899999999997"/>
    <n v="5"/>
    <n v="5"/>
    <s v="CORRECTO"/>
    <n v="2014"/>
    <n v="0"/>
  </r>
  <r>
    <x v="6228"/>
    <x v="3103"/>
    <d v="2016-01-22T00:00:00"/>
    <d v="2016-01-27T00:00:00"/>
    <s v="Standard Class"/>
    <x v="404"/>
    <s v="Bradley Talbott"/>
    <s v="HOME OFFICE"/>
    <s v="united states"/>
    <s v="Cleveland"/>
    <s v="Ohio"/>
    <n v="44105"/>
    <s v="East"/>
    <s v="TEC-PH-10004093"/>
    <x v="2"/>
    <x v="7"/>
    <x v="40"/>
    <n v="110.376"/>
    <n v="4"/>
    <n v="23"/>
    <s v="Mediano"/>
    <n v="0.4"/>
    <n v="44.150400000000005"/>
    <n v="-44.150399999999998"/>
    <n v="154.52640000000002"/>
    <s v="Medio"/>
    <n v="-20.235600000000002"/>
    <n v="-0.18333333333333335"/>
    <n v="-86.461200000000005"/>
    <n v="5"/>
    <n v="5"/>
    <s v="CORRECTO"/>
    <n v="2016"/>
    <n v="0"/>
  </r>
  <r>
    <x v="6229"/>
    <x v="3103"/>
    <d v="2016-01-22T00:00:00"/>
    <d v="2016-01-27T00:00:00"/>
    <s v="Standard Class"/>
    <x v="404"/>
    <s v="Bradley Talbott"/>
    <s v="HOME OFFICE"/>
    <s v="united states"/>
    <s v="Cleveland"/>
    <s v="Ohio"/>
    <n v="44105"/>
    <s v="East"/>
    <s v="TEC-AC-10000171"/>
    <x v="2"/>
    <x v="11"/>
    <x v="43"/>
    <n v="55.176000000000002"/>
    <n v="3"/>
    <n v="12"/>
    <s v="Mediano"/>
    <n v="0.2"/>
    <n v="11.035200000000001"/>
    <n v="-11.0352"/>
    <n v="66.211200000000005"/>
    <s v="Medio"/>
    <n v="15.863099999999999"/>
    <n v="0.28749999999999998"/>
    <n v="-28.277699999999999"/>
    <n v="5"/>
    <n v="5"/>
    <s v="CORRECTO"/>
    <n v="2016"/>
    <n v="0"/>
  </r>
  <r>
    <x v="6230"/>
    <x v="3104"/>
    <d v="2017-07-11T00:00:00"/>
    <d v="2017-07-17T00:00:00"/>
    <s v="Standard Class"/>
    <x v="508"/>
    <s v="Natalie Webber"/>
    <s v="CONSUMER"/>
    <s v="united states"/>
    <s v="Waterloo"/>
    <s v="Iowa"/>
    <n v="50701"/>
    <s v="Central"/>
    <s v="OFF-AR-10001166"/>
    <x v="1"/>
    <x v="6"/>
    <x v="772"/>
    <n v="30.32"/>
    <n v="4"/>
    <n v="86"/>
    <s v="Mediano"/>
    <n v="0"/>
    <n v="0"/>
    <n v="0"/>
    <n v="30.32"/>
    <s v="Bajo"/>
    <n v="11.8248"/>
    <n v="0.39"/>
    <n v="-18.495200000000001"/>
    <n v="6"/>
    <n v="6"/>
    <s v="CORRECTO"/>
    <n v="2017"/>
    <n v="0"/>
  </r>
  <r>
    <x v="6231"/>
    <x v="3105"/>
    <d v="2017-09-11T00:00:00"/>
    <d v="2017-09-11T00:00:00"/>
    <s v="Same Day"/>
    <x v="226"/>
    <s v="Jennifer Ferguson"/>
    <s v="CONSUMER"/>
    <s v="united states"/>
    <s v="Seattle"/>
    <s v="Washington"/>
    <n v="98105"/>
    <s v="West"/>
    <s v="FUR-CH-10003199"/>
    <x v="0"/>
    <x v="1"/>
    <x v="637"/>
    <n v="177.56800000000001"/>
    <n v="2"/>
    <n v="20"/>
    <s v="Pequeño"/>
    <n v="0.2"/>
    <n v="35.513600000000004"/>
    <n v="-35.513599999999997"/>
    <n v="213.08160000000001"/>
    <s v="Alto"/>
    <n v="8.8783999999999992"/>
    <n v="4.9999999999999989E-2"/>
    <n v="-133.17599999999999"/>
    <n v="0"/>
    <n v="0"/>
    <s v="CORRECTO"/>
    <n v="2017"/>
    <n v="0"/>
  </r>
  <r>
    <x v="6232"/>
    <x v="3105"/>
    <d v="2017-09-11T00:00:00"/>
    <d v="2017-09-11T00:00:00"/>
    <s v="Same Day"/>
    <x v="226"/>
    <s v="Jennifer Ferguson"/>
    <s v="CONSUMER"/>
    <s v="united states"/>
    <s v="Seattle"/>
    <s v="Washington"/>
    <n v="98105"/>
    <s v="West"/>
    <s v="OFF-PA-10002005"/>
    <x v="1"/>
    <x v="10"/>
    <x v="510"/>
    <n v="19.440000000000001"/>
    <n v="3"/>
    <n v="33"/>
    <s v="Mediano"/>
    <n v="0"/>
    <n v="0"/>
    <n v="0"/>
    <n v="19.440000000000001"/>
    <s v="Bajo"/>
    <n v="9.3312000000000008"/>
    <n v="0.48000000000000004"/>
    <n v="-10.1088"/>
    <n v="0"/>
    <n v="0"/>
    <s v="CORRECTO"/>
    <n v="2017"/>
    <n v="0"/>
  </r>
  <r>
    <x v="6233"/>
    <x v="3105"/>
    <d v="2017-09-11T00:00:00"/>
    <d v="2017-09-11T00:00:00"/>
    <s v="Same Day"/>
    <x v="226"/>
    <s v="Jennifer Ferguson"/>
    <s v="CONSUMER"/>
    <s v="united states"/>
    <s v="Seattle"/>
    <s v="Washington"/>
    <n v="98105"/>
    <s v="West"/>
    <s v="OFF-PA-10004101"/>
    <x v="1"/>
    <x v="10"/>
    <x v="511"/>
    <n v="71.28"/>
    <n v="11"/>
    <n v="27"/>
    <s v="Grande"/>
    <n v="0"/>
    <n v="0"/>
    <n v="0"/>
    <n v="71.28"/>
    <s v="Medio"/>
    <n v="34.214399999999998"/>
    <n v="0.48"/>
    <n v="-37.065600000000003"/>
    <n v="0"/>
    <n v="0"/>
    <s v="CORRECTO"/>
    <n v="2017"/>
    <n v="0"/>
  </r>
  <r>
    <x v="6234"/>
    <x v="3105"/>
    <d v="2017-09-11T00:00:00"/>
    <d v="2017-09-11T00:00:00"/>
    <s v="Same Day"/>
    <x v="226"/>
    <s v="Jennifer Ferguson"/>
    <s v="CONSUMER"/>
    <s v="united states"/>
    <s v="Seattle"/>
    <s v="Washington"/>
    <n v="98105"/>
    <s v="West"/>
    <s v="OFF-BI-10004600"/>
    <x v="1"/>
    <x v="8"/>
    <x v="1486"/>
    <n v="1471.96"/>
    <n v="5"/>
    <n v="28"/>
    <s v="Grande"/>
    <n v="0.2"/>
    <n v="294.392"/>
    <n v="-294.392"/>
    <n v="1766.3520000000001"/>
    <s v="Muy Alto"/>
    <n v="459.98750000000001"/>
    <n v="0.3125"/>
    <n v="-717.58050000000003"/>
    <n v="0"/>
    <n v="0"/>
    <s v="CORRECTO"/>
    <n v="2017"/>
    <n v="0"/>
  </r>
  <r>
    <x v="6235"/>
    <x v="3105"/>
    <d v="2017-09-11T00:00:00"/>
    <d v="2017-09-11T00:00:00"/>
    <s v="Same Day"/>
    <x v="226"/>
    <s v="Jennifer Ferguson"/>
    <s v="CONSUMER"/>
    <s v="united states"/>
    <s v="Seattle"/>
    <s v="Washington"/>
    <n v="98105"/>
    <s v="West"/>
    <s v="TEC-PH-10000127"/>
    <x v="2"/>
    <x v="7"/>
    <x v="1767"/>
    <n v="79.959999999999994"/>
    <n v="5"/>
    <n v="14"/>
    <s v="Grande"/>
    <n v="0.2"/>
    <n v="15.991999999999999"/>
    <n v="-15.992000000000001"/>
    <n v="95.951999999999998"/>
    <s v="Medio"/>
    <n v="-17.991"/>
    <n v="-0.22500000000000001"/>
    <n v="-81.959000000000003"/>
    <n v="0"/>
    <n v="0"/>
    <s v="CORRECTO"/>
    <n v="2017"/>
    <n v="0"/>
  </r>
  <r>
    <x v="6236"/>
    <x v="3106"/>
    <d v="2016-02-23T00:00:00"/>
    <d v="2016-02-27T00:00:00"/>
    <s v="Standard Class"/>
    <x v="141"/>
    <s v="Alyssa Crouse"/>
    <s v="CORPORATE"/>
    <s v="united states"/>
    <s v="Philadelphia"/>
    <s v="Pennsylvania"/>
    <n v="19120"/>
    <s v="East"/>
    <s v="OFF-EN-10004386"/>
    <x v="1"/>
    <x v="12"/>
    <x v="245"/>
    <n v="57.576000000000001"/>
    <n v="3"/>
    <n v="12"/>
    <s v="Mediano"/>
    <n v="0.2"/>
    <n v="11.5152"/>
    <n v="-11.5152"/>
    <n v="69.091200000000001"/>
    <s v="Medio"/>
    <n v="21.591000000000001"/>
    <n v="0.375"/>
    <n v="-24.469799999999999"/>
    <n v="4"/>
    <n v="4"/>
    <s v="CORRECTO"/>
    <n v="2016"/>
    <n v="0"/>
  </r>
  <r>
    <x v="6237"/>
    <x v="3107"/>
    <d v="2016-01-22T00:00:00"/>
    <d v="2016-01-29T00:00:00"/>
    <s v="Standard Class"/>
    <x v="509"/>
    <s v="Toby Braunhardt"/>
    <s v="CONSUMER"/>
    <s v="united states"/>
    <s v="New York City"/>
    <s v="New York"/>
    <n v="10009"/>
    <s v="East"/>
    <s v="OFF-BI-10004506"/>
    <x v="1"/>
    <x v="8"/>
    <x v="1247"/>
    <n v="26.335999999999999"/>
    <n v="4"/>
    <n v="12"/>
    <s v="Mediano"/>
    <n v="0.2"/>
    <n v="5.2671999999999999"/>
    <n v="-5.2671999999999999"/>
    <n v="31.603199999999998"/>
    <s v="Bajo"/>
    <n v="9.2175999999999991"/>
    <n v="0.35"/>
    <n v="-11.8512"/>
    <n v="7"/>
    <n v="7"/>
    <s v="CORRECTO"/>
    <n v="2016"/>
    <n v="0"/>
  </r>
  <r>
    <x v="6238"/>
    <x v="3108"/>
    <d v="2015-12-12T00:00:00"/>
    <d v="2015-12-16T00:00:00"/>
    <s v="Standard Class"/>
    <x v="456"/>
    <s v="Helen Abelman"/>
    <s v="CONSUMER"/>
    <s v="united states"/>
    <s v="San Jose"/>
    <s v="California"/>
    <n v="95123"/>
    <s v="West"/>
    <s v="FUR-FU-10004597"/>
    <x v="0"/>
    <x v="5"/>
    <x v="1266"/>
    <n v="166.5"/>
    <n v="3"/>
    <n v="8"/>
    <s v="Mediano"/>
    <n v="0"/>
    <n v="0"/>
    <n v="0"/>
    <n v="166.5"/>
    <s v="Medio"/>
    <n v="21.645"/>
    <n v="0.13"/>
    <n v="-144.85499999999999"/>
    <n v="4"/>
    <n v="4"/>
    <s v="CORRECTO"/>
    <n v="2015"/>
    <n v="0"/>
  </r>
  <r>
    <x v="6239"/>
    <x v="3108"/>
    <d v="2015-12-12T00:00:00"/>
    <d v="2015-12-16T00:00:00"/>
    <s v="Standard Class"/>
    <x v="456"/>
    <s v="Helen Abelman"/>
    <s v="CONSUMER"/>
    <s v="united states"/>
    <s v="San Jose"/>
    <s v="California"/>
    <n v="95123"/>
    <s v="West"/>
    <s v="OFF-ST-10001496"/>
    <x v="1"/>
    <x v="4"/>
    <x v="733"/>
    <n v="360.38"/>
    <n v="2"/>
    <n v="40"/>
    <s v="Pequeño"/>
    <n v="0"/>
    <n v="0"/>
    <n v="0"/>
    <n v="360.38"/>
    <s v="Alto"/>
    <n v="93.698800000000006"/>
    <n v="0.26"/>
    <n v="-266.68119999999999"/>
    <n v="4"/>
    <n v="4"/>
    <s v="CORRECTO"/>
    <n v="2015"/>
    <n v="0"/>
  </r>
  <r>
    <x v="6240"/>
    <x v="3109"/>
    <d v="2016-10-29T00:00:00"/>
    <d v="2016-11-01T00:00:00"/>
    <s v="Second Class"/>
    <x v="109"/>
    <s v="Logan Haushalter"/>
    <s v="CONSUMER"/>
    <s v="united states"/>
    <s v="Los Angeles"/>
    <s v="California"/>
    <n v="90008"/>
    <s v="West"/>
    <s v="OFF-BI-10004236"/>
    <x v="1"/>
    <x v="8"/>
    <x v="900"/>
    <n v="11.744"/>
    <n v="1"/>
    <n v="39"/>
    <s v="Pequeño"/>
    <n v="0.2"/>
    <n v="2.3488000000000002"/>
    <n v="-2.3488000000000002"/>
    <n v="14.0928"/>
    <s v="Bajo"/>
    <n v="3.8168000000000002"/>
    <n v="0.32500000000000001"/>
    <n v="-5.5784000000000002"/>
    <n v="3"/>
    <n v="3"/>
    <s v="CORRECTO"/>
    <n v="2016"/>
    <n v="0"/>
  </r>
  <r>
    <x v="6241"/>
    <x v="3110"/>
    <d v="2017-05-28T00:00:00"/>
    <d v="2017-05-31T00:00:00"/>
    <s v="Second Class"/>
    <x v="628"/>
    <s v="Lori Olson"/>
    <s v="CORPORATE"/>
    <s v="united states"/>
    <s v="Concord"/>
    <s v="New Hampshire"/>
    <n v="3301"/>
    <s v="East"/>
    <s v="FUR-FU-10001185"/>
    <x v="0"/>
    <x v="5"/>
    <x v="1423"/>
    <n v="247.44"/>
    <n v="8"/>
    <n v="28"/>
    <s v="Grande"/>
    <n v="0"/>
    <n v="0"/>
    <n v="0"/>
    <n v="247.44"/>
    <s v="Alto"/>
    <n v="101.4504"/>
    <n v="0.41000000000000003"/>
    <n v="-145.9896"/>
    <n v="3"/>
    <n v="3"/>
    <s v="CORRECTO"/>
    <n v="2017"/>
    <n v="0"/>
  </r>
  <r>
    <x v="6242"/>
    <x v="3111"/>
    <d v="2014-12-21T00:00:00"/>
    <d v="2014-12-28T00:00:00"/>
    <s v="Standard Class"/>
    <x v="503"/>
    <s v="Dennis Pardue"/>
    <s v="HOME OFFICE"/>
    <s v="united states"/>
    <s v="Columbia"/>
    <s v="Tennessee"/>
    <n v="38401"/>
    <s v="South"/>
    <s v="OFF-BI-10000977"/>
    <x v="1"/>
    <x v="8"/>
    <x v="991"/>
    <n v="18.239999999999998"/>
    <n v="2"/>
    <n v="47"/>
    <s v="Pequeño"/>
    <n v="0.7"/>
    <n v="12.767999999999999"/>
    <n v="-12.768000000000001"/>
    <n v="31.007999999999996"/>
    <s v="Bajo"/>
    <n v="-14.592000000000001"/>
    <n v="-0.8"/>
    <n v="-20.064"/>
    <n v="7"/>
    <n v="7"/>
    <s v="CORRECTO"/>
    <n v="2014"/>
    <n v="0"/>
  </r>
  <r>
    <x v="6243"/>
    <x v="3112"/>
    <d v="2016-11-24T00:00:00"/>
    <d v="2016-11-28T00:00:00"/>
    <s v="Standard Class"/>
    <x v="615"/>
    <s v="Clay Rozendal"/>
    <s v="HOME OFFICE"/>
    <s v="united states"/>
    <s v="Bellevue"/>
    <s v="Washington"/>
    <n v="98006"/>
    <s v="West"/>
    <s v="OFF-SU-10004782"/>
    <x v="1"/>
    <x v="14"/>
    <x v="1557"/>
    <n v="25.35"/>
    <n v="3"/>
    <n v="24"/>
    <s v="Mediano"/>
    <n v="0"/>
    <n v="0"/>
    <n v="0"/>
    <n v="25.35"/>
    <s v="Bajo"/>
    <n v="7.6050000000000004"/>
    <n v="0.3"/>
    <n v="-17.745000000000001"/>
    <n v="4"/>
    <n v="4"/>
    <s v="CORRECTO"/>
    <n v="2016"/>
    <n v="0"/>
  </r>
  <r>
    <x v="6244"/>
    <x v="3113"/>
    <d v="2015-11-20T00:00:00"/>
    <d v="2015-11-25T00:00:00"/>
    <s v="Standard Class"/>
    <x v="683"/>
    <s v="Katrina Bavinger"/>
    <s v="HOME OFFICE"/>
    <s v="united states"/>
    <s v="Seattle"/>
    <s v="Washington"/>
    <n v="98105"/>
    <s v="West"/>
    <s v="OFF-AR-10002067"/>
    <x v="1"/>
    <x v="6"/>
    <x v="1154"/>
    <n v="119.04"/>
    <n v="6"/>
    <n v="27"/>
    <s v="Grande"/>
    <n v="0"/>
    <n v="0"/>
    <n v="0"/>
    <n v="119.04"/>
    <s v="Medio"/>
    <n v="30.950399999999998"/>
    <n v="0.25999999999999995"/>
    <n v="-88.089600000000004"/>
    <n v="5"/>
    <n v="5"/>
    <s v="CORRECTO"/>
    <n v="2015"/>
    <n v="0"/>
  </r>
  <r>
    <x v="6245"/>
    <x v="3113"/>
    <d v="2015-11-20T00:00:00"/>
    <d v="2015-11-25T00:00:00"/>
    <s v="Standard Class"/>
    <x v="683"/>
    <s v="Katrina Bavinger"/>
    <s v="HOME OFFICE"/>
    <s v="united states"/>
    <s v="Seattle"/>
    <s v="Washington"/>
    <n v="98105"/>
    <s v="West"/>
    <s v="FUR-FU-10002364"/>
    <x v="0"/>
    <x v="5"/>
    <x v="1240"/>
    <n v="22.14"/>
    <n v="3"/>
    <n v="33"/>
    <s v="Mediano"/>
    <n v="0"/>
    <n v="0"/>
    <n v="0"/>
    <n v="22.14"/>
    <s v="Bajo"/>
    <n v="6.4206000000000003"/>
    <n v="0.28999999999999998"/>
    <n v="-15.7194"/>
    <n v="5"/>
    <n v="5"/>
    <s v="CORRECTO"/>
    <n v="2015"/>
    <n v="0"/>
  </r>
  <r>
    <x v="6246"/>
    <x v="3113"/>
    <d v="2015-11-20T00:00:00"/>
    <d v="2015-11-25T00:00:00"/>
    <s v="Standard Class"/>
    <x v="683"/>
    <s v="Katrina Bavinger"/>
    <s v="HOME OFFICE"/>
    <s v="united states"/>
    <s v="Seattle"/>
    <s v="Washington"/>
    <n v="98105"/>
    <s v="West"/>
    <s v="TEC-AC-10002018"/>
    <x v="2"/>
    <x v="11"/>
    <x v="1683"/>
    <n v="13.98"/>
    <n v="2"/>
    <n v="14"/>
    <s v="Pequeño"/>
    <n v="0"/>
    <n v="0"/>
    <n v="0"/>
    <n v="13.98"/>
    <s v="Bajo"/>
    <n v="6.0114000000000001"/>
    <n v="0.43"/>
    <n v="-7.9686000000000003"/>
    <n v="5"/>
    <n v="5"/>
    <s v="CORRECTO"/>
    <n v="2015"/>
    <n v="0"/>
  </r>
  <r>
    <x v="6247"/>
    <x v="3114"/>
    <d v="2017-05-29T00:00:00"/>
    <d v="2017-06-04T00:00:00"/>
    <s v="Standard Class"/>
    <x v="586"/>
    <s v="Maris LaWare"/>
    <s v="CONSUMER"/>
    <s v="united states"/>
    <s v="Columbus"/>
    <s v="Indiana"/>
    <n v="47201"/>
    <s v="Central"/>
    <s v="OFF-BI-10000632"/>
    <x v="1"/>
    <x v="8"/>
    <x v="1297"/>
    <n v="43.41"/>
    <n v="1"/>
    <n v="38"/>
    <s v="Pequeño"/>
    <n v="0"/>
    <n v="0"/>
    <n v="0"/>
    <n v="43.41"/>
    <s v="Bajo"/>
    <n v="19.968599999999999"/>
    <n v="0.46"/>
    <n v="-23.441400000000002"/>
    <n v="6"/>
    <n v="6"/>
    <s v="CORRECTO"/>
    <n v="2017"/>
    <n v="0"/>
  </r>
  <r>
    <x v="6248"/>
    <x v="3114"/>
    <d v="2017-05-29T00:00:00"/>
    <d v="2017-06-04T00:00:00"/>
    <s v="Standard Class"/>
    <x v="586"/>
    <s v="Maris LaWare"/>
    <s v="CONSUMER"/>
    <s v="united states"/>
    <s v="Columbus"/>
    <s v="Indiana"/>
    <n v="47201"/>
    <s v="Central"/>
    <s v="FUR-FU-10003981"/>
    <x v="0"/>
    <x v="5"/>
    <x v="325"/>
    <n v="6.24"/>
    <n v="3"/>
    <n v="61"/>
    <s v="Mediano"/>
    <n v="0"/>
    <n v="0"/>
    <n v="0"/>
    <n v="6.24"/>
    <s v="Bajo"/>
    <n v="2.6208"/>
    <n v="0.42"/>
    <n v="-3.6192000000000002"/>
    <n v="6"/>
    <n v="6"/>
    <s v="CORRECTO"/>
    <n v="2017"/>
    <n v="0"/>
  </r>
  <r>
    <x v="6249"/>
    <x v="3114"/>
    <d v="2017-05-29T00:00:00"/>
    <d v="2017-06-04T00:00:00"/>
    <s v="Standard Class"/>
    <x v="586"/>
    <s v="Maris LaWare"/>
    <s v="CONSUMER"/>
    <s v="united states"/>
    <s v="Columbus"/>
    <s v="Indiana"/>
    <n v="47201"/>
    <s v="Central"/>
    <s v="OFF-AP-10001564"/>
    <x v="1"/>
    <x v="9"/>
    <x v="1768"/>
    <n v="465.16"/>
    <n v="2"/>
    <n v="6"/>
    <s v="Pequeño"/>
    <n v="0"/>
    <n v="0"/>
    <n v="0"/>
    <n v="465.16"/>
    <s v="Alto"/>
    <n v="120.94159999999999"/>
    <n v="0.25999999999999995"/>
    <n v="-344.21839999999997"/>
    <n v="6"/>
    <n v="6"/>
    <s v="CORRECTO"/>
    <n v="2017"/>
    <n v="0"/>
  </r>
  <r>
    <x v="6250"/>
    <x v="3114"/>
    <d v="2017-05-29T00:00:00"/>
    <d v="2017-06-04T00:00:00"/>
    <s v="Standard Class"/>
    <x v="586"/>
    <s v="Maris LaWare"/>
    <s v="CONSUMER"/>
    <s v="united states"/>
    <s v="Columbus"/>
    <s v="Indiana"/>
    <n v="47201"/>
    <s v="Central"/>
    <s v="OFF-PA-10004082"/>
    <x v="1"/>
    <x v="10"/>
    <x v="227"/>
    <n v="7.98"/>
    <n v="1"/>
    <n v="28"/>
    <s v="Pequeño"/>
    <n v="0"/>
    <n v="0"/>
    <n v="0"/>
    <n v="7.98"/>
    <s v="Bajo"/>
    <n v="3.99"/>
    <n v="0.5"/>
    <n v="-3.99"/>
    <n v="6"/>
    <n v="6"/>
    <s v="CORRECTO"/>
    <n v="2017"/>
    <n v="0"/>
  </r>
  <r>
    <x v="6251"/>
    <x v="3115"/>
    <d v="2014-12-02T00:00:00"/>
    <d v="2014-12-04T00:00:00"/>
    <s v="First Class"/>
    <x v="430"/>
    <s v="Matt Collins"/>
    <s v="CONSUMER"/>
    <s v="united states"/>
    <s v="Chicago"/>
    <s v="Illinois"/>
    <n v="60623"/>
    <s v="Central"/>
    <s v="OFF-AP-10004249"/>
    <x v="1"/>
    <x v="9"/>
    <x v="360"/>
    <n v="2.3940000000000001"/>
    <n v="1"/>
    <n v="52"/>
    <s v="Pequeño"/>
    <n v="0.8"/>
    <n v="1.9152000000000002"/>
    <n v="-1.9152"/>
    <n v="4.3092000000000006"/>
    <s v="Bajo"/>
    <n v="-6.3441000000000001"/>
    <n v="-2.65"/>
    <n v="-6.8228999999999997"/>
    <n v="2"/>
    <n v="2"/>
    <s v="CORRECTO"/>
    <n v="2014"/>
    <n v="0"/>
  </r>
  <r>
    <x v="6252"/>
    <x v="3116"/>
    <d v="2014-04-07T00:00:00"/>
    <d v="2014-04-07T00:00:00"/>
    <s v="Same Day"/>
    <x v="91"/>
    <s v="Valerie Mitchum"/>
    <s v="HOME OFFICE"/>
    <s v="united states"/>
    <s v="Marietta"/>
    <s v="Georgia"/>
    <n v="30062"/>
    <s v="South"/>
    <s v="OFF-PA-10003441"/>
    <x v="1"/>
    <x v="10"/>
    <x v="490"/>
    <n v="58.32"/>
    <n v="9"/>
    <n v="53"/>
    <s v="Grande"/>
    <n v="0"/>
    <n v="0"/>
    <n v="0"/>
    <n v="58.32"/>
    <s v="Medio"/>
    <n v="27.993600000000001"/>
    <n v="0.48"/>
    <n v="-30.3264"/>
    <n v="0"/>
    <n v="0"/>
    <s v="CORRECTO"/>
    <n v="2014"/>
    <n v="0"/>
  </r>
  <r>
    <x v="6253"/>
    <x v="3116"/>
    <d v="2014-04-07T00:00:00"/>
    <d v="2014-04-07T00:00:00"/>
    <s v="Same Day"/>
    <x v="91"/>
    <s v="Valerie Mitchum"/>
    <s v="HOME OFFICE"/>
    <s v="united states"/>
    <s v="Marietta"/>
    <s v="Georgia"/>
    <n v="30062"/>
    <s v="South"/>
    <s v="TEC-PH-10004922"/>
    <x v="2"/>
    <x v="7"/>
    <x v="1076"/>
    <n v="200.97"/>
    <n v="3"/>
    <n v="19"/>
    <s v="Mediano"/>
    <n v="0"/>
    <n v="0"/>
    <n v="0"/>
    <n v="200.97"/>
    <s v="Alto"/>
    <n v="50.2425"/>
    <n v="0.25"/>
    <n v="-150.72749999999999"/>
    <n v="0"/>
    <n v="0"/>
    <s v="CORRECTO"/>
    <n v="2014"/>
    <n v="0"/>
  </r>
  <r>
    <x v="6254"/>
    <x v="3117"/>
    <d v="2015-09-08T00:00:00"/>
    <d v="2015-09-14T00:00:00"/>
    <s v="Standard Class"/>
    <x v="100"/>
    <s v="Victoria Wilson"/>
    <s v="CORPORATE"/>
    <s v="united states"/>
    <s v="Montgomery"/>
    <s v="Alabama"/>
    <n v="36116"/>
    <s v="South"/>
    <s v="FUR-FU-10001731"/>
    <x v="0"/>
    <x v="5"/>
    <x v="1556"/>
    <n v="21.36"/>
    <n v="8"/>
    <n v="37"/>
    <s v="Grande"/>
    <n v="0"/>
    <n v="0"/>
    <n v="0"/>
    <n v="21.36"/>
    <s v="Bajo"/>
    <n v="8.1167999999999996"/>
    <n v="0.38"/>
    <n v="-13.2432"/>
    <n v="6"/>
    <n v="6"/>
    <s v="CORRECTO"/>
    <n v="2015"/>
    <n v="0"/>
  </r>
  <r>
    <x v="6255"/>
    <x v="3118"/>
    <d v="2017-09-09T00:00:00"/>
    <d v="2017-09-15T00:00:00"/>
    <s v="Standard Class"/>
    <x v="136"/>
    <s v="Grace Kelly"/>
    <s v="CORPORATE"/>
    <s v="united states"/>
    <s v="Plano"/>
    <s v="Texas"/>
    <n v="75023"/>
    <s v="Central"/>
    <s v="OFF-LA-10000134"/>
    <x v="1"/>
    <x v="2"/>
    <x v="85"/>
    <n v="9.8559999999999999"/>
    <n v="4"/>
    <n v="20"/>
    <s v="Mediano"/>
    <n v="0.2"/>
    <n v="1.9712000000000001"/>
    <n v="-1.9712000000000001"/>
    <n v="11.827199999999999"/>
    <s v="Bajo"/>
    <n v="3.4496000000000002"/>
    <n v="0.35000000000000003"/>
    <n v="-4.4352"/>
    <n v="6"/>
    <n v="6"/>
    <s v="CORRECTO"/>
    <n v="2017"/>
    <n v="0"/>
  </r>
  <r>
    <x v="6256"/>
    <x v="3119"/>
    <d v="2015-09-06T00:00:00"/>
    <d v="2015-09-08T00:00:00"/>
    <s v="Second Class"/>
    <x v="401"/>
    <s v="Alyssa Tate"/>
    <s v="HOME OFFICE"/>
    <s v="united states"/>
    <s v="Tamarac"/>
    <s v="Florida"/>
    <n v="33319"/>
    <s v="South"/>
    <s v="OFF-BI-10003166"/>
    <x v="1"/>
    <x v="8"/>
    <x v="1414"/>
    <n v="3.444"/>
    <n v="1"/>
    <n v="23"/>
    <s v="Pequeño"/>
    <n v="0.7"/>
    <n v="2.4107999999999996"/>
    <n v="-2.4108000000000001"/>
    <n v="5.8547999999999991"/>
    <s v="Bajo"/>
    <n v="-2.5255999999999998"/>
    <n v="-0.73333333333333328"/>
    <n v="-3.5588000000000002"/>
    <n v="2"/>
    <n v="2"/>
    <s v="CORRECTO"/>
    <n v="2015"/>
    <n v="0"/>
  </r>
  <r>
    <x v="6257"/>
    <x v="3120"/>
    <d v="2017-11-02T00:00:00"/>
    <d v="2017-11-06T00:00:00"/>
    <s v="Second Class"/>
    <x v="255"/>
    <s v="Anthony Rawles"/>
    <s v="CORPORATE"/>
    <s v="united states"/>
    <s v="Columbus"/>
    <s v="Ohio"/>
    <n v="43229"/>
    <s v="East"/>
    <s v="OFF-SU-10000646"/>
    <x v="1"/>
    <x v="14"/>
    <x v="262"/>
    <n v="384.59199999999998"/>
    <n v="2"/>
    <n v="14"/>
    <s v="Pequeño"/>
    <n v="0.2"/>
    <n v="76.918400000000005"/>
    <n v="-76.918400000000005"/>
    <n v="461.5104"/>
    <s v="Alto"/>
    <n v="-81.725800000000007"/>
    <n v="-0.21250000000000002"/>
    <n v="-389.39940000000001"/>
    <n v="4"/>
    <n v="4"/>
    <s v="CORRECTO"/>
    <n v="2017"/>
    <n v="0"/>
  </r>
  <r>
    <x v="6258"/>
    <x v="3121"/>
    <d v="2015-03-28T00:00:00"/>
    <d v="2015-03-30T00:00:00"/>
    <s v="Second Class"/>
    <x v="581"/>
    <s v="John Huston"/>
    <s v="CONSUMER"/>
    <s v="united states"/>
    <s v="New York City"/>
    <s v="New York"/>
    <n v="10009"/>
    <s v="East"/>
    <s v="OFF-EN-10004459"/>
    <x v="1"/>
    <x v="12"/>
    <x v="661"/>
    <n v="22.92"/>
    <n v="3"/>
    <n v="23"/>
    <s v="Mediano"/>
    <n v="0"/>
    <n v="0"/>
    <n v="0"/>
    <n v="22.92"/>
    <s v="Bajo"/>
    <n v="11.2308"/>
    <n v="0.49"/>
    <n v="-11.6892"/>
    <n v="2"/>
    <n v="2"/>
    <s v="CORRECTO"/>
    <n v="2015"/>
    <n v="0"/>
  </r>
  <r>
    <x v="6259"/>
    <x v="3122"/>
    <d v="2015-08-13T00:00:00"/>
    <d v="2015-08-17T00:00:00"/>
    <s v="Second Class"/>
    <x v="267"/>
    <s v="Ralph Arnett"/>
    <s v="CONSUMER"/>
    <s v="united states"/>
    <s v="Richmond"/>
    <s v="Indiana"/>
    <n v="47374"/>
    <s v="Central"/>
    <s v="OFF-BI-10003529"/>
    <x v="1"/>
    <x v="8"/>
    <x v="796"/>
    <n v="11.36"/>
    <n v="4"/>
    <n v="17"/>
    <s v="Mediano"/>
    <n v="0"/>
    <n v="0"/>
    <n v="0"/>
    <n v="11.36"/>
    <s v="Bajo"/>
    <n v="5.5663999999999998"/>
    <n v="0.49"/>
    <n v="-5.7935999999999996"/>
    <n v="4"/>
    <n v="4"/>
    <s v="CORRECTO"/>
    <n v="2015"/>
    <n v="0"/>
  </r>
  <r>
    <x v="6260"/>
    <x v="3123"/>
    <d v="2015-05-12T00:00:00"/>
    <d v="2015-05-18T00:00:00"/>
    <s v="Standard Class"/>
    <x v="197"/>
    <s v="Rose O'Brian"/>
    <s v="CONSUMER"/>
    <s v="united states"/>
    <s v="Seattle"/>
    <s v="Washington"/>
    <n v="98115"/>
    <s v="West"/>
    <s v="OFF-BI-10002949"/>
    <x v="1"/>
    <x v="8"/>
    <x v="525"/>
    <n v="14.592000000000001"/>
    <n v="3"/>
    <n v="21"/>
    <s v="Mediano"/>
    <n v="0.2"/>
    <n v="2.9184000000000001"/>
    <n v="-2.9184000000000001"/>
    <n v="17.510400000000001"/>
    <s v="Bajo"/>
    <n v="4.9248000000000003"/>
    <n v="0.33750000000000002"/>
    <n v="-6.7488000000000001"/>
    <n v="6"/>
    <n v="6"/>
    <s v="CORRECTO"/>
    <n v="2015"/>
    <n v="0"/>
  </r>
  <r>
    <x v="6261"/>
    <x v="3124"/>
    <d v="2017-07-23T00:00:00"/>
    <d v="2017-07-27T00:00:00"/>
    <s v="Standard Class"/>
    <x v="756"/>
    <s v="Lisa Ryan"/>
    <s v="CORPORATE"/>
    <s v="united states"/>
    <s v="Long Beach"/>
    <s v="New York"/>
    <n v="11561"/>
    <s v="East"/>
    <s v="OFF-LA-10001158"/>
    <x v="1"/>
    <x v="2"/>
    <x v="322"/>
    <n v="41.4"/>
    <n v="4"/>
    <n v="28"/>
    <s v="Mediano"/>
    <n v="0"/>
    <n v="0"/>
    <n v="0"/>
    <n v="41.4"/>
    <s v="Bajo"/>
    <n v="19.872"/>
    <n v="0.48000000000000004"/>
    <n v="-21.527999999999999"/>
    <n v="4"/>
    <n v="4"/>
    <s v="CORRECTO"/>
    <n v="2017"/>
    <n v="0"/>
  </r>
  <r>
    <x v="6262"/>
    <x v="3125"/>
    <d v="2016-09-24T00:00:00"/>
    <d v="2016-09-26T00:00:00"/>
    <s v="First Class"/>
    <x v="149"/>
    <s v="Michael Kennedy"/>
    <s v="CORPORATE"/>
    <s v="united states"/>
    <s v="Rockford"/>
    <s v="Illinois"/>
    <n v="61107"/>
    <s v="Central"/>
    <s v="OFF-BI-10004584"/>
    <x v="1"/>
    <x v="8"/>
    <x v="383"/>
    <n v="442.37200000000001"/>
    <n v="7"/>
    <n v="22"/>
    <s v="Grande"/>
    <n v="0.8"/>
    <n v="353.89760000000001"/>
    <n v="-353.89760000000001"/>
    <n v="796.26960000000008"/>
    <s v="Muy Alto"/>
    <n v="-729.91380000000004"/>
    <n v="-1.6500000000000001"/>
    <n v="-818.38819999999998"/>
    <n v="2"/>
    <n v="2"/>
    <s v="CORRECTO"/>
    <n v="2016"/>
    <n v="0"/>
  </r>
  <r>
    <x v="6263"/>
    <x v="3126"/>
    <d v="2017-05-05T00:00:00"/>
    <d v="2017-05-10T00:00:00"/>
    <s v="Standard Class"/>
    <x v="453"/>
    <s v="Yana Sorensen"/>
    <s v="CORPORATE"/>
    <s v="united states"/>
    <s v="Columbus"/>
    <s v="Georgia"/>
    <n v="31907"/>
    <s v="South"/>
    <s v="OFF-BI-10004965"/>
    <x v="1"/>
    <x v="8"/>
    <x v="1014"/>
    <n v="34.5"/>
    <n v="3"/>
    <n v="20"/>
    <s v="Mediano"/>
    <n v="0"/>
    <n v="0"/>
    <n v="0"/>
    <n v="34.5"/>
    <s v="Bajo"/>
    <n v="15.525"/>
    <n v="0.45"/>
    <n v="-18.975000000000001"/>
    <n v="5"/>
    <n v="5"/>
    <s v="CORRECTO"/>
    <n v="2017"/>
    <n v="0"/>
  </r>
  <r>
    <x v="6264"/>
    <x v="3127"/>
    <d v="2016-10-06T00:00:00"/>
    <d v="2016-10-06T00:00:00"/>
    <s v="Same Day"/>
    <x v="101"/>
    <s v="Jonathan Howell"/>
    <s v="CONSUMER"/>
    <s v="united states"/>
    <s v="Tulsa"/>
    <s v="Oklahoma"/>
    <n v="74133"/>
    <s v="Central"/>
    <s v="OFF-BI-10004654"/>
    <x v="1"/>
    <x v="8"/>
    <x v="68"/>
    <n v="28.85"/>
    <n v="5"/>
    <n v="26"/>
    <s v="Grande"/>
    <n v="0"/>
    <n v="0"/>
    <n v="0"/>
    <n v="28.85"/>
    <s v="Bajo"/>
    <n v="14.425000000000001"/>
    <n v="0.5"/>
    <n v="-14.425000000000001"/>
    <n v="0"/>
    <n v="0"/>
    <s v="CORRECTO"/>
    <n v="2016"/>
    <n v="0"/>
  </r>
  <r>
    <x v="6265"/>
    <x v="3128"/>
    <d v="2014-11-03T00:00:00"/>
    <d v="2014-11-08T00:00:00"/>
    <s v="Standard Class"/>
    <x v="247"/>
    <s v="Annie Thurman"/>
    <s v="CONSUMER"/>
    <s v="united states"/>
    <s v="Nashville"/>
    <s v="Tennessee"/>
    <n v="37211"/>
    <s v="South"/>
    <s v="OFF-PA-10000141"/>
    <x v="1"/>
    <x v="10"/>
    <x v="829"/>
    <n v="3.488"/>
    <n v="2"/>
    <n v="14"/>
    <s v="Pequeño"/>
    <n v="0.2"/>
    <n v="0.6976"/>
    <n v="-0.6976"/>
    <n v="4.1856"/>
    <s v="Bajo"/>
    <n v="1.1772"/>
    <n v="0.33750000000000002"/>
    <n v="-1.6132"/>
    <n v="5"/>
    <n v="5"/>
    <s v="CORRECTO"/>
    <n v="2014"/>
    <n v="0"/>
  </r>
  <r>
    <x v="6266"/>
    <x v="3128"/>
    <d v="2014-11-03T00:00:00"/>
    <d v="2014-11-08T00:00:00"/>
    <s v="Standard Class"/>
    <x v="247"/>
    <s v="Annie Thurman"/>
    <s v="CONSUMER"/>
    <s v="united states"/>
    <s v="Nashville"/>
    <s v="Tennessee"/>
    <n v="37211"/>
    <s v="South"/>
    <s v="OFF-PA-10001019"/>
    <x v="1"/>
    <x v="10"/>
    <x v="681"/>
    <n v="143.85599999999999"/>
    <n v="9"/>
    <n v="32"/>
    <s v="Grande"/>
    <n v="0.2"/>
    <n v="28.7712"/>
    <n v="-28.7712"/>
    <n v="172.62719999999999"/>
    <s v="Medio"/>
    <n v="48.551400000000001"/>
    <n v="0.33750000000000002"/>
    <n v="-66.5334"/>
    <n v="5"/>
    <n v="5"/>
    <s v="CORRECTO"/>
    <n v="2014"/>
    <n v="0"/>
  </r>
  <r>
    <x v="6267"/>
    <x v="3129"/>
    <d v="2015-10-01T00:00:00"/>
    <d v="2015-10-04T00:00:00"/>
    <s v="Second Class"/>
    <x v="84"/>
    <s v="Robert Marley"/>
    <s v="HOME OFFICE"/>
    <s v="united states"/>
    <s v="Cambridge"/>
    <s v="Massachusetts"/>
    <n v="2138"/>
    <s v="East"/>
    <s v="TEC-PH-10002496"/>
    <x v="2"/>
    <x v="7"/>
    <x v="495"/>
    <n v="311.98"/>
    <n v="2"/>
    <n v="30"/>
    <s v="Pequeño"/>
    <n v="0"/>
    <n v="0"/>
    <n v="0"/>
    <n v="311.98"/>
    <s v="Alto"/>
    <n v="93.593999999999994"/>
    <n v="0.3"/>
    <n v="-218.386"/>
    <n v="3"/>
    <n v="3"/>
    <s v="CORRECTO"/>
    <n v="2015"/>
    <n v="0"/>
  </r>
  <r>
    <x v="6268"/>
    <x v="3129"/>
    <d v="2015-10-01T00:00:00"/>
    <d v="2015-10-04T00:00:00"/>
    <s v="Second Class"/>
    <x v="84"/>
    <s v="Robert Marley"/>
    <s v="HOME OFFICE"/>
    <s v="united states"/>
    <s v="Cambridge"/>
    <s v="Massachusetts"/>
    <n v="2138"/>
    <s v="East"/>
    <s v="OFF-BI-10000829"/>
    <x v="1"/>
    <x v="8"/>
    <x v="307"/>
    <n v="22.45"/>
    <n v="5"/>
    <n v="71"/>
    <s v="Grande"/>
    <n v="0"/>
    <n v="0"/>
    <n v="0"/>
    <n v="22.45"/>
    <s v="Bajo"/>
    <n v="10.327"/>
    <n v="0.46"/>
    <n v="-12.122999999999999"/>
    <n v="3"/>
    <n v="3"/>
    <s v="CORRECTO"/>
    <n v="2015"/>
    <n v="0"/>
  </r>
  <r>
    <x v="6269"/>
    <x v="3130"/>
    <d v="2017-12-02T00:00:00"/>
    <d v="2017-12-06T00:00:00"/>
    <s v="Standard Class"/>
    <x v="179"/>
    <s v="Brenda Bowman"/>
    <s v="CORPORATE"/>
    <s v="united states"/>
    <s v="Oakland"/>
    <s v="California"/>
    <n v="94601"/>
    <s v="West"/>
    <s v="TEC-PH-10001448"/>
    <x v="2"/>
    <x v="7"/>
    <x v="141"/>
    <n v="39.991999999999997"/>
    <n v="1"/>
    <n v="13"/>
    <s v="Pequeño"/>
    <n v="0.2"/>
    <n v="7.9984000000000002"/>
    <n v="-7.9984000000000002"/>
    <n v="47.990399999999994"/>
    <s v="Bajo"/>
    <n v="-7.9984000000000002"/>
    <n v="-0.2"/>
    <n v="-39.991999999999997"/>
    <n v="4"/>
    <n v="4"/>
    <s v="CORRECTO"/>
    <n v="2017"/>
    <n v="0"/>
  </r>
  <r>
    <x v="6270"/>
    <x v="3130"/>
    <d v="2017-12-02T00:00:00"/>
    <d v="2017-12-06T00:00:00"/>
    <s v="Standard Class"/>
    <x v="179"/>
    <s v="Brenda Bowman"/>
    <s v="CORPORATE"/>
    <s v="united states"/>
    <s v="Oakland"/>
    <s v="California"/>
    <n v="94601"/>
    <s v="West"/>
    <s v="FUR-CH-10004983"/>
    <x v="0"/>
    <x v="1"/>
    <x v="1569"/>
    <n v="1159.056"/>
    <n v="9"/>
    <n v="31"/>
    <s v="Grande"/>
    <n v="0.2"/>
    <n v="231.81120000000001"/>
    <n v="-231.81120000000001"/>
    <n v="1390.8672000000001"/>
    <s v="Muy Alto"/>
    <n v="43.464599999999997"/>
    <n v="3.7499999999999999E-2"/>
    <n v="-883.78020000000004"/>
    <n v="4"/>
    <n v="4"/>
    <s v="CORRECTO"/>
    <n v="2017"/>
    <n v="0"/>
  </r>
  <r>
    <x v="6271"/>
    <x v="3130"/>
    <d v="2017-12-02T00:00:00"/>
    <d v="2017-12-06T00:00:00"/>
    <s v="Standard Class"/>
    <x v="179"/>
    <s v="Brenda Bowman"/>
    <s v="CORPORATE"/>
    <s v="united states"/>
    <s v="Oakland"/>
    <s v="California"/>
    <n v="94601"/>
    <s v="West"/>
    <s v="OFF-AR-10004022"/>
    <x v="1"/>
    <x v="6"/>
    <x v="907"/>
    <n v="179.9"/>
    <n v="5"/>
    <n v="22"/>
    <s v="Grande"/>
    <n v="0"/>
    <n v="0"/>
    <n v="0"/>
    <n v="179.9"/>
    <s v="Medio"/>
    <n v="44.975000000000001"/>
    <n v="0.25"/>
    <n v="-134.92500000000001"/>
    <n v="4"/>
    <n v="4"/>
    <s v="CORRECTO"/>
    <n v="2017"/>
    <n v="0"/>
  </r>
  <r>
    <x v="6272"/>
    <x v="3131"/>
    <d v="2017-12-11T00:00:00"/>
    <d v="2017-12-12T00:00:00"/>
    <s v="First Class"/>
    <x v="155"/>
    <s v="Alejandro Savely"/>
    <s v="CORPORATE"/>
    <s v="united states"/>
    <s v="Palatine"/>
    <s v="Illinois"/>
    <n v="60067"/>
    <s v="Central"/>
    <s v="TEC-AC-10001284"/>
    <x v="2"/>
    <x v="11"/>
    <x v="1181"/>
    <n v="116.312"/>
    <n v="7"/>
    <n v="24"/>
    <s v="Grande"/>
    <n v="0.2"/>
    <n v="23.2624"/>
    <n v="-23.2624"/>
    <n v="139.5744"/>
    <s v="Medio"/>
    <n v="23.2624"/>
    <n v="0.2"/>
    <n v="-69.787199999999999"/>
    <n v="1"/>
    <n v="1"/>
    <s v="CORRECTO"/>
    <n v="2017"/>
    <n v="0"/>
  </r>
  <r>
    <x v="6273"/>
    <x v="3132"/>
    <d v="2016-07-17T00:00:00"/>
    <d v="2016-07-22T00:00:00"/>
    <s v="Second Class"/>
    <x v="589"/>
    <s v="Dennis Kane"/>
    <s v="CONSUMER"/>
    <s v="united states"/>
    <s v="Seattle"/>
    <s v="Washington"/>
    <n v="98105"/>
    <s v="West"/>
    <s v="FUR-FU-10001847"/>
    <x v="0"/>
    <x v="5"/>
    <x v="1364"/>
    <n v="12.42"/>
    <n v="3"/>
    <n v="12"/>
    <s v="Mediano"/>
    <n v="0"/>
    <n v="0"/>
    <n v="0"/>
    <n v="12.42"/>
    <s v="Bajo"/>
    <n v="4.4711999999999996"/>
    <n v="0.36"/>
    <n v="-7.9488000000000003"/>
    <n v="5"/>
    <n v="5"/>
    <s v="CORRECTO"/>
    <n v="2016"/>
    <n v="0"/>
  </r>
  <r>
    <x v="6274"/>
    <x v="3132"/>
    <d v="2016-07-17T00:00:00"/>
    <d v="2016-07-22T00:00:00"/>
    <s v="Second Class"/>
    <x v="589"/>
    <s v="Dennis Kane"/>
    <s v="CONSUMER"/>
    <s v="united states"/>
    <s v="Seattle"/>
    <s v="Washington"/>
    <n v="98105"/>
    <s v="West"/>
    <s v="TEC-AC-10004595"/>
    <x v="2"/>
    <x v="11"/>
    <x v="1769"/>
    <n v="428.4"/>
    <n v="3"/>
    <n v="4"/>
    <s v="Mediano"/>
    <n v="0"/>
    <n v="0"/>
    <n v="0"/>
    <n v="428.4"/>
    <s v="Alto"/>
    <n v="89.963999999999999"/>
    <n v="0.21000000000000002"/>
    <n v="-338.43599999999998"/>
    <n v="5"/>
    <n v="5"/>
    <s v="CORRECTO"/>
    <n v="2016"/>
    <n v="0"/>
  </r>
  <r>
    <x v="6275"/>
    <x v="3132"/>
    <d v="2016-07-17T00:00:00"/>
    <d v="2016-07-22T00:00:00"/>
    <s v="Second Class"/>
    <x v="589"/>
    <s v="Dennis Kane"/>
    <s v="CONSUMER"/>
    <s v="united states"/>
    <s v="Seattle"/>
    <s v="Washington"/>
    <n v="98105"/>
    <s v="West"/>
    <s v="FUR-FU-10004164"/>
    <x v="0"/>
    <x v="5"/>
    <x v="1584"/>
    <n v="24.75"/>
    <n v="5"/>
    <n v="6"/>
    <s v="Grande"/>
    <n v="0"/>
    <n v="0"/>
    <n v="0"/>
    <n v="24.75"/>
    <s v="Bajo"/>
    <n v="10.89"/>
    <n v="0.44"/>
    <n v="-13.86"/>
    <n v="5"/>
    <n v="5"/>
    <s v="CORRECTO"/>
    <n v="2016"/>
    <n v="0"/>
  </r>
  <r>
    <x v="6276"/>
    <x v="3132"/>
    <d v="2016-07-17T00:00:00"/>
    <d v="2016-07-22T00:00:00"/>
    <s v="Second Class"/>
    <x v="589"/>
    <s v="Dennis Kane"/>
    <s v="CONSUMER"/>
    <s v="united states"/>
    <s v="Seattle"/>
    <s v="Washington"/>
    <n v="98105"/>
    <s v="West"/>
    <s v="OFF-LA-10001074"/>
    <x v="1"/>
    <x v="2"/>
    <x v="300"/>
    <n v="87.71"/>
    <n v="7"/>
    <n v="39"/>
    <s v="Grande"/>
    <n v="0"/>
    <n v="0"/>
    <n v="0"/>
    <n v="87.71"/>
    <s v="Medio"/>
    <n v="41.223700000000001"/>
    <n v="0.47000000000000003"/>
    <n v="-46.4863"/>
    <n v="5"/>
    <n v="5"/>
    <s v="CORRECTO"/>
    <n v="2016"/>
    <n v="0"/>
  </r>
  <r>
    <x v="6277"/>
    <x v="3132"/>
    <d v="2016-07-17T00:00:00"/>
    <d v="2016-07-22T00:00:00"/>
    <s v="Second Class"/>
    <x v="589"/>
    <s v="Dennis Kane"/>
    <s v="CONSUMER"/>
    <s v="united states"/>
    <s v="Seattle"/>
    <s v="Washington"/>
    <n v="98105"/>
    <s v="West"/>
    <s v="OFF-ST-10000604"/>
    <x v="1"/>
    <x v="4"/>
    <x v="54"/>
    <n v="69.52"/>
    <n v="2"/>
    <n v="30"/>
    <s v="Pequeño"/>
    <n v="0"/>
    <n v="0"/>
    <n v="0"/>
    <n v="69.52"/>
    <s v="Medio"/>
    <n v="17.38"/>
    <n v="0.25"/>
    <n v="-52.14"/>
    <n v="5"/>
    <n v="5"/>
    <s v="CORRECTO"/>
    <n v="2016"/>
    <n v="0"/>
  </r>
  <r>
    <x v="6278"/>
    <x v="3132"/>
    <d v="2016-07-17T00:00:00"/>
    <d v="2016-07-22T00:00:00"/>
    <s v="Second Class"/>
    <x v="589"/>
    <s v="Dennis Kane"/>
    <s v="CONSUMER"/>
    <s v="united states"/>
    <s v="Seattle"/>
    <s v="Washington"/>
    <n v="98105"/>
    <s v="West"/>
    <s v="TEC-PH-10000148"/>
    <x v="2"/>
    <x v="7"/>
    <x v="779"/>
    <n v="20.783999999999999"/>
    <n v="2"/>
    <n v="11"/>
    <s v="Pequeño"/>
    <n v="0.2"/>
    <n v="4.1567999999999996"/>
    <n v="-4.1567999999999996"/>
    <n v="24.940799999999999"/>
    <s v="Bajo"/>
    <n v="-4.6764000000000001"/>
    <n v="-0.22500000000000001"/>
    <n v="-21.303599999999999"/>
    <n v="5"/>
    <n v="5"/>
    <s v="CORRECTO"/>
    <n v="2016"/>
    <n v="0"/>
  </r>
  <r>
    <x v="6279"/>
    <x v="3132"/>
    <d v="2016-07-17T00:00:00"/>
    <d v="2016-07-22T00:00:00"/>
    <s v="Second Class"/>
    <x v="589"/>
    <s v="Dennis Kane"/>
    <s v="CONSUMER"/>
    <s v="united states"/>
    <s v="Seattle"/>
    <s v="Washington"/>
    <n v="98105"/>
    <s v="West"/>
    <s v="OFF-BI-10000042"/>
    <x v="1"/>
    <x v="8"/>
    <x v="954"/>
    <n v="12.816000000000001"/>
    <n v="3"/>
    <n v="9"/>
    <s v="Mediano"/>
    <n v="0.2"/>
    <n v="2.5632000000000001"/>
    <n v="-2.5632000000000001"/>
    <n v="15.379200000000001"/>
    <s v="Bajo"/>
    <n v="4.1651999999999996"/>
    <n v="0.32499999999999996"/>
    <n v="-6.0876000000000001"/>
    <n v="5"/>
    <n v="5"/>
    <s v="CORRECTO"/>
    <n v="2016"/>
    <n v="0"/>
  </r>
  <r>
    <x v="6280"/>
    <x v="3133"/>
    <d v="2017-05-12T00:00:00"/>
    <d v="2017-05-16T00:00:00"/>
    <s v="Standard Class"/>
    <x v="101"/>
    <s v="Jonathan Howell"/>
    <s v="CONSUMER"/>
    <s v="united states"/>
    <s v="Cincinnati"/>
    <s v="Ohio"/>
    <n v="45231"/>
    <s v="East"/>
    <s v="OFF-LA-10000443"/>
    <x v="1"/>
    <x v="2"/>
    <x v="1127"/>
    <n v="5.9039999999999999"/>
    <n v="2"/>
    <n v="22"/>
    <s v="Pequeño"/>
    <n v="0.2"/>
    <n v="1.1808000000000001"/>
    <n v="-1.1808000000000001"/>
    <n v="7.0847999999999995"/>
    <s v="Bajo"/>
    <n v="1.9925999999999999"/>
    <n v="0.33749999999999997"/>
    <n v="-2.7305999999999999"/>
    <n v="4"/>
    <n v="4"/>
    <s v="CORRECTO"/>
    <n v="2017"/>
    <n v="0"/>
  </r>
  <r>
    <x v="6281"/>
    <x v="3134"/>
    <d v="2015-11-20T00:00:00"/>
    <d v="2015-11-26T00:00:00"/>
    <s v="Standard Class"/>
    <x v="523"/>
    <s v="Jamie Kunitz"/>
    <s v="CONSUMER"/>
    <s v="united states"/>
    <s v="Marion"/>
    <s v="Ohio"/>
    <n v="43302"/>
    <s v="East"/>
    <s v="FUR-FU-10002874"/>
    <x v="0"/>
    <x v="5"/>
    <x v="1770"/>
    <n v="63.823999999999998"/>
    <n v="2"/>
    <n v="2"/>
    <s v="Pequeño"/>
    <n v="0.2"/>
    <n v="12.764800000000001"/>
    <n v="-12.764799999999999"/>
    <n v="76.588799999999992"/>
    <s v="Medio"/>
    <n v="9.5736000000000008"/>
    <n v="0.15000000000000002"/>
    <n v="-41.485599999999998"/>
    <n v="6"/>
    <n v="6"/>
    <s v="CORRECTO"/>
    <n v="2015"/>
    <n v="0"/>
  </r>
  <r>
    <x v="6282"/>
    <x v="3134"/>
    <d v="2015-11-20T00:00:00"/>
    <d v="2015-11-26T00:00:00"/>
    <s v="Standard Class"/>
    <x v="523"/>
    <s v="Jamie Kunitz"/>
    <s v="CONSUMER"/>
    <s v="united states"/>
    <s v="Marion"/>
    <s v="Ohio"/>
    <n v="43302"/>
    <s v="East"/>
    <s v="OFF-ST-10003994"/>
    <x v="1"/>
    <x v="4"/>
    <x v="1745"/>
    <n v="141.55199999999999"/>
    <n v="3"/>
    <n v="16"/>
    <s v="Mediano"/>
    <n v="0.2"/>
    <n v="28.310400000000001"/>
    <n v="-28.310400000000001"/>
    <n v="169.86239999999998"/>
    <s v="Medio"/>
    <n v="-26.541"/>
    <n v="-0.1875"/>
    <n v="-139.7826"/>
    <n v="6"/>
    <n v="6"/>
    <s v="CORRECTO"/>
    <n v="2015"/>
    <n v="0"/>
  </r>
  <r>
    <x v="6283"/>
    <x v="3135"/>
    <d v="2016-09-24T00:00:00"/>
    <d v="2016-09-28T00:00:00"/>
    <s v="Standard Class"/>
    <x v="553"/>
    <s v="Edward Hooks"/>
    <s v="CORPORATE"/>
    <s v="united states"/>
    <s v="Los Angeles"/>
    <s v="California"/>
    <n v="90049"/>
    <s v="West"/>
    <s v="OFF-EN-10001453"/>
    <x v="1"/>
    <x v="12"/>
    <x v="1685"/>
    <n v="304.89999999999998"/>
    <n v="5"/>
    <n v="16"/>
    <s v="Grande"/>
    <n v="0"/>
    <n v="0"/>
    <n v="0"/>
    <n v="304.89999999999998"/>
    <s v="Alto"/>
    <n v="143.303"/>
    <n v="0.47000000000000003"/>
    <n v="-161.59700000000001"/>
    <n v="4"/>
    <n v="4"/>
    <s v="CORRECTO"/>
    <n v="2016"/>
    <n v="0"/>
  </r>
  <r>
    <x v="6284"/>
    <x v="3135"/>
    <d v="2016-09-24T00:00:00"/>
    <d v="2016-09-28T00:00:00"/>
    <s v="Standard Class"/>
    <x v="553"/>
    <s v="Edward Hooks"/>
    <s v="CORPORATE"/>
    <s v="united states"/>
    <s v="Los Angeles"/>
    <s v="California"/>
    <n v="90049"/>
    <s v="West"/>
    <s v="FUR-CH-10000988"/>
    <x v="0"/>
    <x v="1"/>
    <x v="1141"/>
    <n v="563.24"/>
    <n v="5"/>
    <n v="44"/>
    <s v="Grande"/>
    <n v="0.2"/>
    <n v="112.64800000000001"/>
    <n v="-112.648"/>
    <n v="675.88800000000003"/>
    <s v="Muy Alto"/>
    <n v="56.323999999999998"/>
    <n v="9.9999999999999992E-2"/>
    <n v="-394.26799999999997"/>
    <n v="4"/>
    <n v="4"/>
    <s v="CORRECTO"/>
    <n v="2016"/>
    <n v="0"/>
  </r>
  <r>
    <x v="6285"/>
    <x v="3136"/>
    <d v="2016-10-21T00:00:00"/>
    <d v="2016-10-26T00:00:00"/>
    <s v="Standard Class"/>
    <x v="100"/>
    <s v="Victoria Wilson"/>
    <s v="CORPORATE"/>
    <s v="united states"/>
    <s v="Lakewood"/>
    <s v="Ohio"/>
    <n v="44107"/>
    <s v="East"/>
    <s v="FUR-TA-10003238"/>
    <x v="0"/>
    <x v="3"/>
    <x v="1242"/>
    <n v="661.17600000000004"/>
    <n v="2"/>
    <n v="11"/>
    <s v="Pequeño"/>
    <n v="0.4"/>
    <n v="264.47040000000004"/>
    <n v="-264.47039999999998"/>
    <n v="925.64640000000009"/>
    <s v="Muy Alto"/>
    <n v="-231.41159999999999"/>
    <n v="-0.35"/>
    <n v="-628.11720000000003"/>
    <n v="5"/>
    <n v="5"/>
    <s v="CORRECTO"/>
    <n v="2016"/>
    <n v="0"/>
  </r>
  <r>
    <x v="6286"/>
    <x v="3137"/>
    <d v="2016-10-24T00:00:00"/>
    <d v="2016-10-31T00:00:00"/>
    <s v="Standard Class"/>
    <x v="344"/>
    <s v="Catherine Glotzbach"/>
    <s v="HOME OFFICE"/>
    <s v="united states"/>
    <s v="Lebanon"/>
    <s v="Tennessee"/>
    <n v="37087"/>
    <s v="South"/>
    <s v="TEC-PH-10001061"/>
    <x v="2"/>
    <x v="7"/>
    <x v="830"/>
    <n v="239.976"/>
    <n v="3"/>
    <n v="15"/>
    <s v="Mediano"/>
    <n v="0.2"/>
    <n v="47.995200000000004"/>
    <n v="-47.995199999999997"/>
    <n v="287.97120000000001"/>
    <s v="Alto"/>
    <n v="17.998200000000001"/>
    <n v="7.4999999999999997E-2"/>
    <n v="-173.98259999999999"/>
    <n v="7"/>
    <n v="7"/>
    <s v="CORRECTO"/>
    <n v="2016"/>
    <n v="0"/>
  </r>
  <r>
    <x v="6287"/>
    <x v="3138"/>
    <d v="2014-07-08T00:00:00"/>
    <d v="2014-07-12T00:00:00"/>
    <s v="Standard Class"/>
    <x v="182"/>
    <s v="Ed Braxton"/>
    <s v="CORPORATE"/>
    <s v="united states"/>
    <s v="San Francisco"/>
    <s v="California"/>
    <n v="94122"/>
    <s v="West"/>
    <s v="FUR-TA-10003715"/>
    <x v="0"/>
    <x v="3"/>
    <x v="1012"/>
    <n v="502.488"/>
    <n v="3"/>
    <n v="18"/>
    <s v="Mediano"/>
    <n v="0.2"/>
    <n v="100.49760000000001"/>
    <n v="-100.49760000000001"/>
    <n v="602.98559999999998"/>
    <s v="Muy Alto"/>
    <n v="-87.935400000000001"/>
    <n v="-0.17500000000000002"/>
    <n v="-489.92579999999998"/>
    <n v="4"/>
    <n v="4"/>
    <s v="CORRECTO"/>
    <n v="2014"/>
    <n v="0"/>
  </r>
  <r>
    <x v="6288"/>
    <x v="3138"/>
    <d v="2014-07-08T00:00:00"/>
    <d v="2014-07-12T00:00:00"/>
    <s v="Standard Class"/>
    <x v="182"/>
    <s v="Ed Braxton"/>
    <s v="CORPORATE"/>
    <s v="united states"/>
    <s v="San Francisco"/>
    <s v="California"/>
    <n v="94122"/>
    <s v="West"/>
    <s v="OFF-BI-10001597"/>
    <x v="1"/>
    <x v="8"/>
    <x v="798"/>
    <n v="196.70400000000001"/>
    <n v="6"/>
    <n v="47"/>
    <s v="Grande"/>
    <n v="0.2"/>
    <n v="39.340800000000002"/>
    <n v="-39.340800000000002"/>
    <n v="236.04480000000001"/>
    <s v="Alto"/>
    <n v="68.846400000000003"/>
    <n v="0.35"/>
    <n v="-88.516800000000003"/>
    <n v="4"/>
    <n v="4"/>
    <s v="CORRECTO"/>
    <n v="2014"/>
    <n v="0"/>
  </r>
  <r>
    <x v="6289"/>
    <x v="3139"/>
    <d v="2015-03-13T00:00:00"/>
    <d v="2015-03-18T00:00:00"/>
    <s v="Second Class"/>
    <x v="376"/>
    <s v="Nicole Fjeld"/>
    <s v="HOME OFFICE"/>
    <s v="united states"/>
    <s v="Chico"/>
    <s v="California"/>
    <n v="95928"/>
    <s v="West"/>
    <s v="FUR-CH-10004063"/>
    <x v="0"/>
    <x v="1"/>
    <x v="120"/>
    <n v="915.13599999999997"/>
    <n v="4"/>
    <n v="35"/>
    <s v="Mediano"/>
    <n v="0.2"/>
    <n v="183.02719999999999"/>
    <n v="-183.02719999999999"/>
    <n v="1098.1632"/>
    <s v="Muy Alto"/>
    <n v="102.9528"/>
    <n v="0.1125"/>
    <n v="-629.15599999999995"/>
    <n v="5"/>
    <n v="5"/>
    <s v="CORRECTO"/>
    <n v="2015"/>
    <n v="0"/>
  </r>
  <r>
    <x v="6290"/>
    <x v="3139"/>
    <d v="2015-03-13T00:00:00"/>
    <d v="2015-03-18T00:00:00"/>
    <s v="Second Class"/>
    <x v="376"/>
    <s v="Nicole Fjeld"/>
    <s v="HOME OFFICE"/>
    <s v="united states"/>
    <s v="Chico"/>
    <s v="California"/>
    <n v="95928"/>
    <s v="West"/>
    <s v="FUR-FU-10001979"/>
    <x v="0"/>
    <x v="5"/>
    <x v="514"/>
    <n v="327.76"/>
    <n v="8"/>
    <n v="28"/>
    <s v="Grande"/>
    <n v="0"/>
    <n v="0"/>
    <n v="0"/>
    <n v="327.76"/>
    <s v="Alto"/>
    <n v="91.772800000000004"/>
    <n v="0.28000000000000003"/>
    <n v="-235.9872"/>
    <n v="5"/>
    <n v="5"/>
    <s v="CORRECTO"/>
    <n v="2015"/>
    <n v="0"/>
  </r>
  <r>
    <x v="6291"/>
    <x v="3140"/>
    <d v="2017-12-02T00:00:00"/>
    <d v="2017-12-05T00:00:00"/>
    <s v="First Class"/>
    <x v="250"/>
    <s v="Max Engle"/>
    <s v="CONSUMER"/>
    <s v="united states"/>
    <s v="Salem"/>
    <s v="Virginia"/>
    <n v="24153"/>
    <s v="South"/>
    <s v="FUR-CH-10001854"/>
    <x v="0"/>
    <x v="1"/>
    <x v="1119"/>
    <n v="701.96"/>
    <n v="2"/>
    <n v="28"/>
    <s v="Pequeño"/>
    <n v="0"/>
    <n v="0"/>
    <n v="0"/>
    <n v="701.96"/>
    <s v="Muy Alto"/>
    <n v="168.47040000000001"/>
    <n v="0.24"/>
    <n v="-533.4896"/>
    <n v="3"/>
    <n v="3"/>
    <s v="CORRECTO"/>
    <n v="2017"/>
    <n v="0"/>
  </r>
  <r>
    <x v="6292"/>
    <x v="3141"/>
    <d v="2015-04-22T00:00:00"/>
    <d v="2015-04-26T00:00:00"/>
    <s v="Standard Class"/>
    <x v="616"/>
    <s v="Annie Zypern"/>
    <s v="CONSUMER"/>
    <s v="united states"/>
    <s v="Los Angeles"/>
    <s v="California"/>
    <n v="90008"/>
    <s v="West"/>
    <s v="TEC-PH-10002923"/>
    <x v="2"/>
    <x v="7"/>
    <x v="687"/>
    <n v="88.775999999999996"/>
    <n v="3"/>
    <n v="25"/>
    <s v="Mediano"/>
    <n v="0.2"/>
    <n v="17.755199999999999"/>
    <n v="-17.755199999999999"/>
    <n v="106.5312"/>
    <s v="Medio"/>
    <n v="7.7679"/>
    <n v="8.7500000000000008E-2"/>
    <n v="-63.252899999999997"/>
    <n v="4"/>
    <n v="4"/>
    <s v="CORRECTO"/>
    <n v="2015"/>
    <n v="0"/>
  </r>
  <r>
    <x v="6293"/>
    <x v="3141"/>
    <d v="2015-04-22T00:00:00"/>
    <d v="2015-04-26T00:00:00"/>
    <s v="Standard Class"/>
    <x v="616"/>
    <s v="Annie Zypern"/>
    <s v="CONSUMER"/>
    <s v="united states"/>
    <s v="Los Angeles"/>
    <s v="California"/>
    <n v="90008"/>
    <s v="West"/>
    <s v="OFF-AR-10004691"/>
    <x v="1"/>
    <x v="6"/>
    <x v="1380"/>
    <n v="64.14"/>
    <n v="3"/>
    <n v="8"/>
    <s v="Mediano"/>
    <n v="0"/>
    <n v="0"/>
    <n v="0"/>
    <n v="64.14"/>
    <s v="Medio"/>
    <n v="16.676400000000001"/>
    <n v="0.26"/>
    <n v="-47.4636"/>
    <n v="4"/>
    <n v="4"/>
    <s v="CORRECTO"/>
    <n v="2015"/>
    <n v="0"/>
  </r>
  <r>
    <x v="6294"/>
    <x v="3142"/>
    <d v="2014-09-16T00:00:00"/>
    <d v="2014-09-19T00:00:00"/>
    <s v="First Class"/>
    <x v="575"/>
    <s v="Randy Ferguson"/>
    <s v="CORPORATE"/>
    <s v="united states"/>
    <s v="New York City"/>
    <s v="New York"/>
    <n v="10024"/>
    <s v="East"/>
    <s v="OFF-BI-10002931"/>
    <x v="1"/>
    <x v="8"/>
    <x v="734"/>
    <n v="33.552"/>
    <n v="1"/>
    <n v="15"/>
    <s v="Pequeño"/>
    <n v="0.2"/>
    <n v="6.7103999999999999"/>
    <n v="-6.7103999999999999"/>
    <n v="40.2624"/>
    <s v="Bajo"/>
    <n v="12.582000000000001"/>
    <n v="0.375"/>
    <n v="-14.259600000000001"/>
    <n v="3"/>
    <n v="3"/>
    <s v="CORRECTO"/>
    <n v="2014"/>
    <n v="0"/>
  </r>
  <r>
    <x v="6295"/>
    <x v="3143"/>
    <d v="2014-12-28T00:00:00"/>
    <d v="2015-01-01T00:00:00"/>
    <s v="Standard Class"/>
    <x v="321"/>
    <s v="Anthony Jacobs"/>
    <s v="CORPORATE"/>
    <s v="united states"/>
    <s v="Beverly"/>
    <s v="Massachusetts"/>
    <n v="1915"/>
    <s v="East"/>
    <s v="OFF-AP-10002651"/>
    <x v="1"/>
    <x v="9"/>
    <x v="1350"/>
    <n v="1737.18"/>
    <n v="6"/>
    <n v="31"/>
    <s v="Grande"/>
    <n v="0"/>
    <n v="0"/>
    <n v="0"/>
    <n v="1737.18"/>
    <s v="Muy Alto"/>
    <n v="503.78219999999999"/>
    <n v="0.28999999999999998"/>
    <n v="-1233.3978"/>
    <n v="4"/>
    <n v="4"/>
    <s v="CORRECTO"/>
    <n v="2014"/>
    <n v="0"/>
  </r>
  <r>
    <x v="6296"/>
    <x v="3143"/>
    <d v="2014-12-28T00:00:00"/>
    <d v="2015-01-01T00:00:00"/>
    <s v="Standard Class"/>
    <x v="321"/>
    <s v="Anthony Jacobs"/>
    <s v="CORPORATE"/>
    <s v="united states"/>
    <s v="Beverly"/>
    <s v="Massachusetts"/>
    <n v="1915"/>
    <s v="East"/>
    <s v="OFF-ST-10000689"/>
    <x v="1"/>
    <x v="4"/>
    <x v="426"/>
    <n v="704.25"/>
    <n v="5"/>
    <n v="33"/>
    <s v="Grande"/>
    <n v="0"/>
    <n v="0"/>
    <n v="0"/>
    <n v="704.25"/>
    <s v="Muy Alto"/>
    <n v="84.51"/>
    <n v="0.12000000000000001"/>
    <n v="-619.74"/>
    <n v="4"/>
    <n v="4"/>
    <s v="CORRECTO"/>
    <n v="2014"/>
    <n v="0"/>
  </r>
  <r>
    <x v="6297"/>
    <x v="3143"/>
    <d v="2014-12-28T00:00:00"/>
    <d v="2015-01-01T00:00:00"/>
    <s v="Standard Class"/>
    <x v="321"/>
    <s v="Anthony Jacobs"/>
    <s v="CORPORATE"/>
    <s v="united states"/>
    <s v="Beverly"/>
    <s v="Massachusetts"/>
    <n v="1915"/>
    <s v="East"/>
    <s v="OFF-PA-10003302"/>
    <x v="1"/>
    <x v="10"/>
    <x v="1721"/>
    <n v="141.76"/>
    <n v="4"/>
    <n v="32"/>
    <s v="Mediano"/>
    <n v="0"/>
    <n v="0"/>
    <n v="0"/>
    <n v="141.76"/>
    <s v="Medio"/>
    <n v="66.627200000000002"/>
    <n v="0.47000000000000003"/>
    <n v="-75.132800000000003"/>
    <n v="4"/>
    <n v="4"/>
    <s v="CORRECTO"/>
    <n v="2014"/>
    <n v="0"/>
  </r>
  <r>
    <x v="6298"/>
    <x v="3144"/>
    <d v="2014-10-21T00:00:00"/>
    <d v="2014-10-26T00:00:00"/>
    <s v="Standard Class"/>
    <x v="245"/>
    <s v="Sylvia Foulston"/>
    <s v="CORPORATE"/>
    <s v="united states"/>
    <s v="San Diego"/>
    <s v="California"/>
    <n v="92024"/>
    <s v="West"/>
    <s v="OFF-BI-10001460"/>
    <x v="1"/>
    <x v="8"/>
    <x v="58"/>
    <n v="36.36"/>
    <n v="3"/>
    <n v="23"/>
    <s v="Mediano"/>
    <n v="0.2"/>
    <n v="7.2720000000000002"/>
    <n v="-7.2720000000000002"/>
    <n v="43.631999999999998"/>
    <s v="Bajo"/>
    <n v="12.2715"/>
    <n v="0.33750000000000002"/>
    <n v="-16.816500000000001"/>
    <n v="5"/>
    <n v="5"/>
    <s v="CORRECTO"/>
    <n v="2014"/>
    <n v="0"/>
  </r>
  <r>
    <x v="6299"/>
    <x v="3145"/>
    <d v="2017-11-30T00:00:00"/>
    <d v="2017-12-03T00:00:00"/>
    <s v="First Class"/>
    <x v="595"/>
    <s v="Maria Zettner"/>
    <s v="HOME OFFICE"/>
    <s v="united states"/>
    <s v="San Francisco"/>
    <s v="California"/>
    <n v="94109"/>
    <s v="West"/>
    <s v="FUR-FU-10003489"/>
    <x v="0"/>
    <x v="5"/>
    <x v="1771"/>
    <n v="25.83"/>
    <n v="3"/>
    <n v="6"/>
    <s v="Mediano"/>
    <n v="0"/>
    <n v="0"/>
    <n v="0"/>
    <n v="25.83"/>
    <s v="Bajo"/>
    <n v="9.5571000000000002"/>
    <n v="0.37000000000000005"/>
    <n v="-16.2729"/>
    <n v="3"/>
    <n v="3"/>
    <s v="CORRECTO"/>
    <n v="2017"/>
    <n v="0"/>
  </r>
  <r>
    <x v="6300"/>
    <x v="3146"/>
    <d v="2014-06-06T00:00:00"/>
    <d v="2014-06-12T00:00:00"/>
    <s v="Standard Class"/>
    <x v="641"/>
    <s v="Sarah Bern"/>
    <s v="CONSUMER"/>
    <s v="united states"/>
    <s v="Chicago"/>
    <s v="Illinois"/>
    <n v="60623"/>
    <s v="Central"/>
    <s v="OFF-BI-10002794"/>
    <x v="1"/>
    <x v="8"/>
    <x v="102"/>
    <n v="24.588000000000001"/>
    <n v="3"/>
    <n v="22"/>
    <s v="Mediano"/>
    <n v="0.8"/>
    <n v="19.670400000000001"/>
    <n v="-19.670400000000001"/>
    <n v="44.258400000000002"/>
    <s v="Bajo"/>
    <n v="-38.111400000000003"/>
    <n v="-1.55"/>
    <n v="-43.029000000000003"/>
    <n v="6"/>
    <n v="6"/>
    <s v="CORRECTO"/>
    <n v="2014"/>
    <n v="0"/>
  </r>
  <r>
    <x v="6301"/>
    <x v="3146"/>
    <d v="2014-06-06T00:00:00"/>
    <d v="2014-06-12T00:00:00"/>
    <s v="Standard Class"/>
    <x v="641"/>
    <s v="Sarah Bern"/>
    <s v="CONSUMER"/>
    <s v="united states"/>
    <s v="Chicago"/>
    <s v="Illinois"/>
    <n v="60623"/>
    <s v="Central"/>
    <s v="OFF-EN-10000461"/>
    <x v="1"/>
    <x v="12"/>
    <x v="753"/>
    <n v="13.984"/>
    <n v="2"/>
    <n v="37"/>
    <s v="Pequeño"/>
    <n v="0.2"/>
    <n v="2.7968000000000002"/>
    <n v="-2.7968000000000002"/>
    <n v="16.780799999999999"/>
    <s v="Bajo"/>
    <n v="4.7195999999999998"/>
    <n v="0.33749999999999997"/>
    <n v="-6.4676"/>
    <n v="6"/>
    <n v="6"/>
    <s v="CORRECTO"/>
    <n v="2014"/>
    <n v="0"/>
  </r>
  <r>
    <x v="6302"/>
    <x v="3147"/>
    <d v="2017-11-23T00:00:00"/>
    <d v="2017-11-27T00:00:00"/>
    <s v="Standard Class"/>
    <x v="117"/>
    <s v="Alan Hwang"/>
    <s v="CONSUMER"/>
    <s v="united states"/>
    <s v="Dallas"/>
    <s v="Texas"/>
    <n v="75220"/>
    <s v="Central"/>
    <s v="TEC-PH-10001305"/>
    <x v="2"/>
    <x v="7"/>
    <x v="1680"/>
    <n v="195.96"/>
    <n v="5"/>
    <n v="32"/>
    <s v="Grande"/>
    <n v="0.2"/>
    <n v="39.192000000000007"/>
    <n v="-39.192"/>
    <n v="235.15200000000002"/>
    <s v="Alto"/>
    <n v="19.596"/>
    <n v="9.9999999999999992E-2"/>
    <n v="-137.172"/>
    <n v="4"/>
    <n v="4"/>
    <s v="CORRECTO"/>
    <n v="2017"/>
    <n v="0"/>
  </r>
  <r>
    <x v="6303"/>
    <x v="3148"/>
    <d v="2017-06-18T00:00:00"/>
    <d v="2017-06-20T00:00:00"/>
    <s v="Second Class"/>
    <x v="71"/>
    <s v="Neil Knudson"/>
    <s v="HOME OFFICE"/>
    <s v="united states"/>
    <s v="Corpus Christi"/>
    <s v="Texas"/>
    <n v="78415"/>
    <s v="Central"/>
    <s v="OFF-PA-10000167"/>
    <x v="1"/>
    <x v="10"/>
    <x v="1080"/>
    <n v="74.352000000000004"/>
    <n v="3"/>
    <n v="18"/>
    <s v="Mediano"/>
    <n v="0.2"/>
    <n v="14.870400000000002"/>
    <n v="-14.8704"/>
    <n v="89.222400000000007"/>
    <s v="Medio"/>
    <n v="23.234999999999999"/>
    <n v="0.3125"/>
    <n v="-36.246600000000001"/>
    <n v="2"/>
    <n v="2"/>
    <s v="CORRECTO"/>
    <n v="2017"/>
    <n v="0"/>
  </r>
  <r>
    <x v="6304"/>
    <x v="3149"/>
    <d v="2017-05-05T00:00:00"/>
    <d v="2017-05-05T00:00:00"/>
    <s v="Same Day"/>
    <x v="482"/>
    <s v="Arianne Irving"/>
    <s v="CONSUMER"/>
    <s v="united states"/>
    <s v="New York City"/>
    <s v="New York"/>
    <n v="10035"/>
    <s v="East"/>
    <s v="OFF-PA-10002947"/>
    <x v="1"/>
    <x v="10"/>
    <x v="710"/>
    <n v="6.68"/>
    <n v="1"/>
    <n v="16"/>
    <s v="Pequeño"/>
    <n v="0"/>
    <n v="0"/>
    <n v="0"/>
    <n v="6.68"/>
    <s v="Bajo"/>
    <n v="3.2063999999999999"/>
    <n v="0.48"/>
    <n v="-3.4735999999999998"/>
    <n v="0"/>
    <n v="0"/>
    <s v="CORRECTO"/>
    <n v="2017"/>
    <n v="0"/>
  </r>
  <r>
    <x v="6305"/>
    <x v="3150"/>
    <d v="2016-11-04T00:00:00"/>
    <d v="2016-11-06T00:00:00"/>
    <s v="Second Class"/>
    <x v="734"/>
    <s v="Tracy Poddar"/>
    <s v="CORPORATE"/>
    <s v="united states"/>
    <s v="Eugene"/>
    <s v="Oregon"/>
    <n v="97405"/>
    <s v="West"/>
    <s v="OFF-SU-10002301"/>
    <x v="1"/>
    <x v="14"/>
    <x v="1582"/>
    <n v="17.584"/>
    <n v="7"/>
    <n v="9"/>
    <s v="Grande"/>
    <n v="0.2"/>
    <n v="3.5167999999999999"/>
    <n v="-3.5167999999999999"/>
    <n v="21.1008"/>
    <s v="Bajo"/>
    <n v="-4.1761999999999997"/>
    <n v="-0.23749999999999999"/>
    <n v="-18.243400000000001"/>
    <n v="2"/>
    <n v="2"/>
    <s v="CORRECTO"/>
    <n v="2016"/>
    <n v="0"/>
  </r>
  <r>
    <x v="6306"/>
    <x v="3150"/>
    <d v="2016-11-04T00:00:00"/>
    <d v="2016-11-06T00:00:00"/>
    <s v="Second Class"/>
    <x v="734"/>
    <s v="Tracy Poddar"/>
    <s v="CORPORATE"/>
    <s v="united states"/>
    <s v="Eugene"/>
    <s v="Oregon"/>
    <n v="97405"/>
    <s v="West"/>
    <s v="FUR-CH-10003298"/>
    <x v="0"/>
    <x v="1"/>
    <x v="1576"/>
    <n v="104.78400000000001"/>
    <n v="1"/>
    <n v="35"/>
    <s v="Pequeño"/>
    <n v="0.2"/>
    <n v="20.956800000000001"/>
    <n v="-20.956800000000001"/>
    <n v="125.74080000000001"/>
    <s v="Medio"/>
    <n v="-14.4078"/>
    <n v="-0.13749999999999998"/>
    <n v="-98.234999999999999"/>
    <n v="2"/>
    <n v="2"/>
    <s v="CORRECTO"/>
    <n v="2016"/>
    <n v="0"/>
  </r>
  <r>
    <x v="6307"/>
    <x v="3150"/>
    <d v="2016-11-04T00:00:00"/>
    <d v="2016-11-06T00:00:00"/>
    <s v="Second Class"/>
    <x v="734"/>
    <s v="Tracy Poddar"/>
    <s v="CORPORATE"/>
    <s v="united states"/>
    <s v="Eugene"/>
    <s v="Oregon"/>
    <n v="97405"/>
    <s v="West"/>
    <s v="OFF-PA-10004353"/>
    <x v="1"/>
    <x v="10"/>
    <x v="1661"/>
    <n v="47.951999999999998"/>
    <n v="3"/>
    <n v="28"/>
    <s v="Mediano"/>
    <n v="0.2"/>
    <n v="9.5904000000000007"/>
    <n v="-9.5904000000000007"/>
    <n v="57.542400000000001"/>
    <s v="Medio"/>
    <n v="16.783200000000001"/>
    <n v="0.35000000000000003"/>
    <n v="-21.578399999999998"/>
    <n v="2"/>
    <n v="2"/>
    <s v="CORRECTO"/>
    <n v="2016"/>
    <n v="0"/>
  </r>
  <r>
    <x v="6308"/>
    <x v="3150"/>
    <d v="2016-11-04T00:00:00"/>
    <d v="2016-11-06T00:00:00"/>
    <s v="Second Class"/>
    <x v="734"/>
    <s v="Tracy Poddar"/>
    <s v="CORPORATE"/>
    <s v="united states"/>
    <s v="Eugene"/>
    <s v="Oregon"/>
    <n v="97405"/>
    <s v="West"/>
    <s v="FUR-CH-10000229"/>
    <x v="0"/>
    <x v="1"/>
    <x v="1621"/>
    <n v="650.35199999999998"/>
    <n v="3"/>
    <n v="10"/>
    <s v="Mediano"/>
    <n v="0.2"/>
    <n v="130.07040000000001"/>
    <n v="-130.07040000000001"/>
    <n v="780.42239999999993"/>
    <s v="Muy Alto"/>
    <n v="-97.552800000000005"/>
    <n v="-0.15000000000000002"/>
    <n v="-617.83439999999996"/>
    <n v="2"/>
    <n v="2"/>
    <s v="CORRECTO"/>
    <n v="2016"/>
    <n v="0"/>
  </r>
  <r>
    <x v="6309"/>
    <x v="3150"/>
    <d v="2016-11-04T00:00:00"/>
    <d v="2016-11-06T00:00:00"/>
    <s v="Second Class"/>
    <x v="734"/>
    <s v="Tracy Poddar"/>
    <s v="CORPORATE"/>
    <s v="united states"/>
    <s v="Eugene"/>
    <s v="Oregon"/>
    <n v="97405"/>
    <s v="West"/>
    <s v="OFF-LA-10003930"/>
    <x v="1"/>
    <x v="2"/>
    <x v="508"/>
    <n v="629.18399999999997"/>
    <n v="8"/>
    <n v="36"/>
    <s v="Grande"/>
    <n v="0.2"/>
    <n v="125.8368"/>
    <n v="-125.8368"/>
    <n v="755.02080000000001"/>
    <s v="Muy Alto"/>
    <n v="228.07919999999999"/>
    <n v="0.36249999999999999"/>
    <n v="-275.26799999999997"/>
    <n v="2"/>
    <n v="2"/>
    <s v="CORRECTO"/>
    <n v="2016"/>
    <n v="0"/>
  </r>
  <r>
    <x v="6310"/>
    <x v="3150"/>
    <d v="2016-11-04T00:00:00"/>
    <d v="2016-11-06T00:00:00"/>
    <s v="Second Class"/>
    <x v="734"/>
    <s v="Tracy Poddar"/>
    <s v="CORPORATE"/>
    <s v="united states"/>
    <s v="Eugene"/>
    <s v="Oregon"/>
    <n v="97405"/>
    <s v="West"/>
    <s v="OFF-PA-10000176"/>
    <x v="1"/>
    <x v="10"/>
    <x v="640"/>
    <n v="15.176"/>
    <n v="1"/>
    <n v="30"/>
    <s v="Pequeño"/>
    <n v="0.2"/>
    <n v="3.0352000000000001"/>
    <n v="-3.0352000000000001"/>
    <n v="18.211200000000002"/>
    <s v="Bajo"/>
    <n v="5.3116000000000003"/>
    <n v="0.35000000000000003"/>
    <n v="-6.8292000000000002"/>
    <n v="2"/>
    <n v="2"/>
    <s v="CORRECTO"/>
    <n v="2016"/>
    <n v="0"/>
  </r>
  <r>
    <x v="6311"/>
    <x v="3151"/>
    <d v="2014-09-11T00:00:00"/>
    <d v="2014-09-16T00:00:00"/>
    <s v="Standard Class"/>
    <x v="752"/>
    <s v="Liz Willingham"/>
    <s v="CONSUMER"/>
    <s v="united states"/>
    <s v="Oxnard"/>
    <s v="California"/>
    <n v="93030"/>
    <s v="West"/>
    <s v="FUR-FU-10004006"/>
    <x v="0"/>
    <x v="5"/>
    <x v="101"/>
    <n v="127.95"/>
    <n v="3"/>
    <n v="17"/>
    <s v="Mediano"/>
    <n v="0"/>
    <n v="0"/>
    <n v="0"/>
    <n v="127.95"/>
    <s v="Medio"/>
    <n v="21.7515"/>
    <n v="0.16999999999999998"/>
    <n v="-106.1985"/>
    <n v="5"/>
    <n v="5"/>
    <s v="CORRECTO"/>
    <n v="2014"/>
    <n v="0"/>
  </r>
  <r>
    <x v="6312"/>
    <x v="3152"/>
    <d v="2017-02-16T00:00:00"/>
    <d v="2017-02-21T00:00:00"/>
    <s v="Standard Class"/>
    <x v="243"/>
    <s v="Nat Gilpin"/>
    <s v="CORPORATE"/>
    <s v="united states"/>
    <s v="Fairfield"/>
    <s v="Connecticut"/>
    <n v="6824"/>
    <s v="East"/>
    <s v="OFF-ST-10001932"/>
    <x v="1"/>
    <x v="4"/>
    <x v="1650"/>
    <n v="579.51"/>
    <n v="3"/>
    <n v="26"/>
    <s v="Mediano"/>
    <n v="0"/>
    <n v="0"/>
    <n v="0"/>
    <n v="579.51"/>
    <s v="Muy Alto"/>
    <n v="81.131399999999999"/>
    <n v="0.14000000000000001"/>
    <n v="-498.37860000000001"/>
    <n v="5"/>
    <n v="5"/>
    <s v="CORRECTO"/>
    <n v="2017"/>
    <n v="0"/>
  </r>
  <r>
    <x v="6313"/>
    <x v="3152"/>
    <d v="2017-02-16T00:00:00"/>
    <d v="2017-02-21T00:00:00"/>
    <s v="Standard Class"/>
    <x v="243"/>
    <s v="Nat Gilpin"/>
    <s v="CORPORATE"/>
    <s v="united states"/>
    <s v="Fairfield"/>
    <s v="Connecticut"/>
    <n v="6824"/>
    <s v="East"/>
    <s v="TEC-PH-10000923"/>
    <x v="2"/>
    <x v="7"/>
    <x v="1234"/>
    <n v="14.99"/>
    <n v="1"/>
    <n v="21"/>
    <s v="Pequeño"/>
    <n v="0"/>
    <n v="0"/>
    <n v="0"/>
    <n v="14.99"/>
    <s v="Bajo"/>
    <n v="7.3451000000000004"/>
    <n v="0.49000000000000005"/>
    <n v="-7.6448999999999998"/>
    <n v="5"/>
    <n v="5"/>
    <s v="CORRECTO"/>
    <n v="2017"/>
    <n v="0"/>
  </r>
  <r>
    <x v="6314"/>
    <x v="3153"/>
    <d v="2014-11-24T00:00:00"/>
    <d v="2014-11-29T00:00:00"/>
    <s v="Standard Class"/>
    <x v="243"/>
    <s v="Nat Gilpin"/>
    <s v="CORPORATE"/>
    <s v="united states"/>
    <s v="Jackson"/>
    <s v="Michigan"/>
    <n v="49201"/>
    <s v="Central"/>
    <s v="OFF-AR-10000380"/>
    <x v="1"/>
    <x v="6"/>
    <x v="108"/>
    <n v="151.91999999999999"/>
    <n v="4"/>
    <n v="44"/>
    <s v="Mediano"/>
    <n v="0"/>
    <n v="0"/>
    <n v="0"/>
    <n v="151.91999999999999"/>
    <s v="Medio"/>
    <n v="45.576000000000001"/>
    <n v="0.30000000000000004"/>
    <n v="-106.34399999999999"/>
    <n v="5"/>
    <n v="5"/>
    <s v="CORRECTO"/>
    <n v="2014"/>
    <n v="0"/>
  </r>
  <r>
    <x v="6315"/>
    <x v="3153"/>
    <d v="2014-11-24T00:00:00"/>
    <d v="2014-11-29T00:00:00"/>
    <s v="Standard Class"/>
    <x v="243"/>
    <s v="Nat Gilpin"/>
    <s v="CORPORATE"/>
    <s v="united states"/>
    <s v="Jackson"/>
    <s v="Michigan"/>
    <n v="49201"/>
    <s v="Central"/>
    <s v="OFF-LA-10003930"/>
    <x v="1"/>
    <x v="2"/>
    <x v="508"/>
    <n v="196.62"/>
    <n v="2"/>
    <n v="36"/>
    <s v="Pequeño"/>
    <n v="0"/>
    <n v="0"/>
    <n v="0"/>
    <n v="196.62"/>
    <s v="Medio"/>
    <n v="96.343800000000002"/>
    <n v="0.49"/>
    <n v="-100.2762"/>
    <n v="5"/>
    <n v="5"/>
    <s v="CORRECTO"/>
    <n v="2014"/>
    <n v="0"/>
  </r>
  <r>
    <x v="6316"/>
    <x v="3153"/>
    <d v="2014-11-24T00:00:00"/>
    <d v="2014-11-29T00:00:00"/>
    <s v="Standard Class"/>
    <x v="243"/>
    <s v="Nat Gilpin"/>
    <s v="CORPORATE"/>
    <s v="united states"/>
    <s v="Jackson"/>
    <s v="Michigan"/>
    <n v="49201"/>
    <s v="Central"/>
    <s v="OFF-PA-10001815"/>
    <x v="1"/>
    <x v="10"/>
    <x v="1402"/>
    <n v="144.12"/>
    <n v="3"/>
    <n v="20"/>
    <s v="Mediano"/>
    <n v="0"/>
    <n v="0"/>
    <n v="0"/>
    <n v="144.12"/>
    <s v="Medio"/>
    <n v="69.177599999999998"/>
    <n v="0.48"/>
    <n v="-74.942400000000006"/>
    <n v="5"/>
    <n v="5"/>
    <s v="CORRECTO"/>
    <n v="2014"/>
    <n v="0"/>
  </r>
  <r>
    <x v="6317"/>
    <x v="3153"/>
    <d v="2014-11-24T00:00:00"/>
    <d v="2014-11-29T00:00:00"/>
    <s v="Standard Class"/>
    <x v="243"/>
    <s v="Nat Gilpin"/>
    <s v="CORPORATE"/>
    <s v="united states"/>
    <s v="Jackson"/>
    <s v="Michigan"/>
    <n v="49201"/>
    <s v="Central"/>
    <s v="OFF-PA-10004082"/>
    <x v="1"/>
    <x v="10"/>
    <x v="227"/>
    <n v="15.96"/>
    <n v="2"/>
    <n v="28"/>
    <s v="Pequeño"/>
    <n v="0"/>
    <n v="0"/>
    <n v="0"/>
    <n v="15.96"/>
    <s v="Bajo"/>
    <n v="7.98"/>
    <n v="0.5"/>
    <n v="-7.98"/>
    <n v="5"/>
    <n v="5"/>
    <s v="CORRECTO"/>
    <n v="2014"/>
    <n v="0"/>
  </r>
  <r>
    <x v="6318"/>
    <x v="3154"/>
    <d v="2017-11-25T00:00:00"/>
    <d v="2017-11-29T00:00:00"/>
    <s v="Second Class"/>
    <x v="494"/>
    <s v="Edward Becker"/>
    <s v="CORPORATE"/>
    <s v="united states"/>
    <s v="Laguna Niguel"/>
    <s v="California"/>
    <n v="92677"/>
    <s v="West"/>
    <s v="TEC-PH-10004071"/>
    <x v="2"/>
    <x v="7"/>
    <x v="1546"/>
    <n v="39.96"/>
    <n v="5"/>
    <n v="25"/>
    <s v="Grande"/>
    <n v="0.2"/>
    <n v="7.9920000000000009"/>
    <n v="-7.992"/>
    <n v="47.951999999999998"/>
    <s v="Bajo"/>
    <n v="3.4965000000000002"/>
    <n v="8.7500000000000008E-2"/>
    <n v="-28.471499999999999"/>
    <n v="4"/>
    <n v="4"/>
    <s v="CORRECTO"/>
    <n v="2017"/>
    <n v="0"/>
  </r>
  <r>
    <x v="6319"/>
    <x v="3154"/>
    <d v="2017-11-25T00:00:00"/>
    <d v="2017-11-29T00:00:00"/>
    <s v="Second Class"/>
    <x v="494"/>
    <s v="Edward Becker"/>
    <s v="CORPORATE"/>
    <s v="united states"/>
    <s v="Laguna Niguel"/>
    <s v="California"/>
    <n v="92677"/>
    <s v="West"/>
    <s v="OFF-PA-10002377"/>
    <x v="1"/>
    <x v="10"/>
    <x v="562"/>
    <n v="34.08"/>
    <n v="6"/>
    <n v="32"/>
    <s v="Grande"/>
    <n v="0"/>
    <n v="0"/>
    <n v="0"/>
    <n v="34.08"/>
    <s v="Bajo"/>
    <n v="15.336"/>
    <n v="0.45"/>
    <n v="-18.744"/>
    <n v="4"/>
    <n v="4"/>
    <s v="CORRECTO"/>
    <n v="2017"/>
    <n v="0"/>
  </r>
  <r>
    <x v="6320"/>
    <x v="3155"/>
    <d v="2017-09-28T00:00:00"/>
    <d v="2017-10-02T00:00:00"/>
    <s v="Standard Class"/>
    <x v="133"/>
    <s v="Sung Pak"/>
    <s v="CORPORATE"/>
    <s v="united states"/>
    <s v="Jacksonville"/>
    <s v="Florida"/>
    <n v="32216"/>
    <s v="South"/>
    <s v="OFF-PA-10001800"/>
    <x v="1"/>
    <x v="10"/>
    <x v="585"/>
    <n v="10.368"/>
    <n v="2"/>
    <n v="25"/>
    <s v="Pequeño"/>
    <n v="0.2"/>
    <n v="2.0736000000000003"/>
    <n v="-2.0735999999999999"/>
    <n v="12.441600000000001"/>
    <s v="Bajo"/>
    <n v="3.6288"/>
    <n v="0.35"/>
    <n v="-4.6656000000000004"/>
    <n v="4"/>
    <n v="4"/>
    <s v="CORRECTO"/>
    <n v="2017"/>
    <n v="0"/>
  </r>
  <r>
    <x v="6321"/>
    <x v="3156"/>
    <d v="2014-10-13T00:00:00"/>
    <d v="2014-10-17T00:00:00"/>
    <s v="Standard Class"/>
    <x v="259"/>
    <s v="Sibella Parks"/>
    <s v="CORPORATE"/>
    <s v="united states"/>
    <s v="Mount Vernon"/>
    <s v="New York"/>
    <n v="10550"/>
    <s v="East"/>
    <s v="OFF-BI-10002764"/>
    <x v="1"/>
    <x v="8"/>
    <x v="507"/>
    <n v="7.7519999999999998"/>
    <n v="3"/>
    <n v="34"/>
    <s v="Mediano"/>
    <n v="0.2"/>
    <n v="1.5504"/>
    <n v="-1.5504"/>
    <n v="9.3024000000000004"/>
    <s v="Bajo"/>
    <n v="2.8100999999999998"/>
    <n v="0.36249999999999999"/>
    <n v="-3.3915000000000002"/>
    <n v="4"/>
    <n v="4"/>
    <s v="CORRECTO"/>
    <n v="2014"/>
    <n v="0"/>
  </r>
  <r>
    <x v="6322"/>
    <x v="3157"/>
    <d v="2014-06-03T00:00:00"/>
    <d v="2014-06-07T00:00:00"/>
    <s v="Second Class"/>
    <x v="176"/>
    <s v="Ross Baird"/>
    <s v="HOME OFFICE"/>
    <s v="united states"/>
    <s v="Midland"/>
    <s v="Michigan"/>
    <n v="48640"/>
    <s v="Central"/>
    <s v="OFF-EN-10004459"/>
    <x v="1"/>
    <x v="12"/>
    <x v="661"/>
    <n v="15.28"/>
    <n v="2"/>
    <n v="23"/>
    <s v="Pequeño"/>
    <n v="0"/>
    <n v="0"/>
    <n v="0"/>
    <n v="15.28"/>
    <s v="Bajo"/>
    <n v="7.4871999999999996"/>
    <n v="0.49"/>
    <n v="-7.7927999999999997"/>
    <n v="4"/>
    <n v="4"/>
    <s v="CORRECTO"/>
    <n v="2014"/>
    <n v="0"/>
  </r>
  <r>
    <x v="6323"/>
    <x v="3158"/>
    <d v="2014-06-17T00:00:00"/>
    <d v="2014-06-23T00:00:00"/>
    <s v="Standard Class"/>
    <x v="551"/>
    <s v="Duane Benoit"/>
    <s v="CONSUMER"/>
    <s v="united states"/>
    <s v="Newark"/>
    <s v="Delaware"/>
    <n v="19711"/>
    <s v="East"/>
    <s v="TEC-MA-10000423"/>
    <x v="2"/>
    <x v="15"/>
    <x v="1722"/>
    <n v="65.97"/>
    <n v="3"/>
    <n v="12"/>
    <s v="Mediano"/>
    <n v="0"/>
    <n v="0"/>
    <n v="0"/>
    <n v="65.97"/>
    <s v="Medio"/>
    <n v="31.0059"/>
    <n v="0.47000000000000003"/>
    <n v="-34.964100000000002"/>
    <n v="6"/>
    <n v="6"/>
    <s v="CORRECTO"/>
    <n v="2014"/>
    <n v="0"/>
  </r>
  <r>
    <x v="6324"/>
    <x v="3159"/>
    <d v="2015-10-29T00:00:00"/>
    <d v="2015-11-02T00:00:00"/>
    <s v="Standard Class"/>
    <x v="240"/>
    <s v="Nona Balk"/>
    <s v="CORPORATE"/>
    <s v="united states"/>
    <s v="San Francisco"/>
    <s v="California"/>
    <n v="94109"/>
    <s v="West"/>
    <s v="OFF-PA-10002986"/>
    <x v="1"/>
    <x v="10"/>
    <x v="482"/>
    <n v="33.4"/>
    <n v="5"/>
    <n v="46"/>
    <s v="Grande"/>
    <n v="0"/>
    <n v="0"/>
    <n v="0"/>
    <n v="33.4"/>
    <s v="Bajo"/>
    <n v="16.032"/>
    <n v="0.48000000000000004"/>
    <n v="-17.367999999999999"/>
    <n v="4"/>
    <n v="4"/>
    <s v="CORRECTO"/>
    <n v="2015"/>
    <n v="0"/>
  </r>
  <r>
    <x v="6325"/>
    <x v="3159"/>
    <d v="2015-10-29T00:00:00"/>
    <d v="2015-11-02T00:00:00"/>
    <s v="Standard Class"/>
    <x v="240"/>
    <s v="Nona Balk"/>
    <s v="CORPORATE"/>
    <s v="united states"/>
    <s v="San Francisco"/>
    <s v="California"/>
    <n v="94109"/>
    <s v="West"/>
    <s v="OFF-EN-10001434"/>
    <x v="1"/>
    <x v="12"/>
    <x v="439"/>
    <n v="210.84"/>
    <n v="4"/>
    <n v="12"/>
    <s v="Mediano"/>
    <n v="0"/>
    <n v="0"/>
    <n v="0"/>
    <n v="210.84"/>
    <s v="Alto"/>
    <n v="103.3116"/>
    <n v="0.49"/>
    <n v="-107.5284"/>
    <n v="4"/>
    <n v="4"/>
    <s v="CORRECTO"/>
    <n v="2015"/>
    <n v="0"/>
  </r>
  <r>
    <x v="6326"/>
    <x v="3160"/>
    <d v="2014-01-20T00:00:00"/>
    <d v="2014-01-26T00:00:00"/>
    <s v="Standard Class"/>
    <x v="190"/>
    <s v="Xylona Preis"/>
    <s v="CONSUMER"/>
    <s v="united states"/>
    <s v="Westland"/>
    <s v="Michigan"/>
    <n v="48185"/>
    <s v="Central"/>
    <s v="OFF-ST-10000760"/>
    <x v="1"/>
    <x v="4"/>
    <x v="4"/>
    <n v="13.98"/>
    <n v="1"/>
    <n v="24"/>
    <s v="Pequeño"/>
    <n v="0"/>
    <n v="0"/>
    <n v="0"/>
    <n v="13.98"/>
    <s v="Bajo"/>
    <n v="4.0541999999999998"/>
    <n v="0.28999999999999998"/>
    <n v="-9.9258000000000006"/>
    <n v="6"/>
    <n v="6"/>
    <s v="CORRECTO"/>
    <n v="2014"/>
    <n v="0"/>
  </r>
  <r>
    <x v="6327"/>
    <x v="3160"/>
    <d v="2014-01-20T00:00:00"/>
    <d v="2014-01-26T00:00:00"/>
    <s v="Standard Class"/>
    <x v="190"/>
    <s v="Xylona Preis"/>
    <s v="CONSUMER"/>
    <s v="united states"/>
    <s v="Westland"/>
    <s v="Michigan"/>
    <n v="48185"/>
    <s v="Central"/>
    <s v="FUR-FU-10002918"/>
    <x v="0"/>
    <x v="5"/>
    <x v="269"/>
    <n v="272.94"/>
    <n v="3"/>
    <n v="18"/>
    <s v="Mediano"/>
    <n v="0"/>
    <n v="0"/>
    <n v="0"/>
    <n v="272.94"/>
    <s v="Alto"/>
    <n v="30.023399999999999"/>
    <n v="0.11"/>
    <n v="-242.91659999999999"/>
    <n v="6"/>
    <n v="6"/>
    <s v="CORRECTO"/>
    <n v="2014"/>
    <n v="0"/>
  </r>
  <r>
    <x v="6328"/>
    <x v="3160"/>
    <d v="2014-01-20T00:00:00"/>
    <d v="2014-01-26T00:00:00"/>
    <s v="Standard Class"/>
    <x v="190"/>
    <s v="Xylona Preis"/>
    <s v="CONSUMER"/>
    <s v="united states"/>
    <s v="Westland"/>
    <s v="Michigan"/>
    <n v="48185"/>
    <s v="Central"/>
    <s v="OFF-BI-10000605"/>
    <x v="1"/>
    <x v="8"/>
    <x v="536"/>
    <n v="19.05"/>
    <n v="5"/>
    <n v="28"/>
    <s v="Grande"/>
    <n v="0"/>
    <n v="0"/>
    <n v="0"/>
    <n v="19.05"/>
    <s v="Bajo"/>
    <n v="8.9535"/>
    <n v="0.47"/>
    <n v="-10.096500000000001"/>
    <n v="6"/>
    <n v="6"/>
    <s v="CORRECTO"/>
    <n v="2014"/>
    <n v="0"/>
  </r>
  <r>
    <x v="6329"/>
    <x v="3160"/>
    <d v="2014-01-20T00:00:00"/>
    <d v="2014-01-26T00:00:00"/>
    <s v="Standard Class"/>
    <x v="190"/>
    <s v="Xylona Preis"/>
    <s v="CONSUMER"/>
    <s v="united states"/>
    <s v="Westland"/>
    <s v="Michigan"/>
    <n v="48185"/>
    <s v="Central"/>
    <s v="OFF-AP-10002311"/>
    <x v="1"/>
    <x v="9"/>
    <x v="14"/>
    <n v="247.71600000000001"/>
    <n v="4"/>
    <n v="26"/>
    <s v="Mediano"/>
    <n v="0.1"/>
    <n v="24.771600000000003"/>
    <n v="-24.771599999999999"/>
    <n v="272.48759999999999"/>
    <s v="Alto"/>
    <n v="93.581599999999995"/>
    <n v="0.37777777777777777"/>
    <n v="-129.36279999999999"/>
    <n v="6"/>
    <n v="6"/>
    <s v="CORRECTO"/>
    <n v="2014"/>
    <n v="0"/>
  </r>
  <r>
    <x v="6330"/>
    <x v="3160"/>
    <d v="2014-01-20T00:00:00"/>
    <d v="2014-01-26T00:00:00"/>
    <s v="Standard Class"/>
    <x v="190"/>
    <s v="Xylona Preis"/>
    <s v="CONSUMER"/>
    <s v="united states"/>
    <s v="Westland"/>
    <s v="Michigan"/>
    <n v="48185"/>
    <s v="Central"/>
    <s v="OFF-ST-10003123"/>
    <x v="1"/>
    <x v="4"/>
    <x v="1277"/>
    <n v="66.58"/>
    <n v="2"/>
    <n v="26"/>
    <s v="Pequeño"/>
    <n v="0"/>
    <n v="0"/>
    <n v="0"/>
    <n v="66.58"/>
    <s v="Medio"/>
    <n v="15.979200000000001"/>
    <n v="0.24000000000000002"/>
    <n v="-50.6008"/>
    <n v="6"/>
    <n v="6"/>
    <s v="CORRECTO"/>
    <n v="2014"/>
    <n v="0"/>
  </r>
  <r>
    <x v="6331"/>
    <x v="3160"/>
    <d v="2014-01-20T00:00:00"/>
    <d v="2014-01-26T00:00:00"/>
    <s v="Standard Class"/>
    <x v="190"/>
    <s v="Xylona Preis"/>
    <s v="CONSUMER"/>
    <s v="united states"/>
    <s v="Westland"/>
    <s v="Michigan"/>
    <n v="48185"/>
    <s v="Central"/>
    <s v="OFF-AR-10004456"/>
    <x v="1"/>
    <x v="6"/>
    <x v="1053"/>
    <n v="43.92"/>
    <n v="3"/>
    <n v="16"/>
    <s v="Mediano"/>
    <n v="0"/>
    <n v="0"/>
    <n v="0"/>
    <n v="43.92"/>
    <s v="Bajo"/>
    <n v="12.736800000000001"/>
    <n v="0.28999999999999998"/>
    <n v="-31.183199999999999"/>
    <n v="6"/>
    <n v="6"/>
    <s v="CORRECTO"/>
    <n v="2014"/>
    <n v="0"/>
  </r>
  <r>
    <x v="6332"/>
    <x v="3160"/>
    <d v="2014-01-20T00:00:00"/>
    <d v="2014-01-26T00:00:00"/>
    <s v="Standard Class"/>
    <x v="190"/>
    <s v="Xylona Preis"/>
    <s v="CONSUMER"/>
    <s v="united states"/>
    <s v="Westland"/>
    <s v="Michigan"/>
    <n v="48185"/>
    <s v="Central"/>
    <s v="FUR-FU-10002268"/>
    <x v="0"/>
    <x v="5"/>
    <x v="869"/>
    <n v="14.73"/>
    <n v="3"/>
    <n v="34"/>
    <s v="Mediano"/>
    <n v="0"/>
    <n v="0"/>
    <n v="0"/>
    <n v="14.73"/>
    <s v="Bajo"/>
    <n v="4.8609"/>
    <n v="0.33"/>
    <n v="-9.8690999999999995"/>
    <n v="6"/>
    <n v="6"/>
    <s v="CORRECTO"/>
    <n v="2014"/>
    <n v="0"/>
  </r>
  <r>
    <x v="6333"/>
    <x v="3160"/>
    <d v="2014-01-20T00:00:00"/>
    <d v="2014-01-26T00:00:00"/>
    <s v="Standard Class"/>
    <x v="190"/>
    <s v="Xylona Preis"/>
    <s v="CONSUMER"/>
    <s v="united states"/>
    <s v="Westland"/>
    <s v="Michigan"/>
    <n v="48185"/>
    <s v="Central"/>
    <s v="OFF-BI-10004364"/>
    <x v="1"/>
    <x v="8"/>
    <x v="305"/>
    <n v="29.7"/>
    <n v="5"/>
    <n v="71"/>
    <s v="Grande"/>
    <n v="0"/>
    <n v="0"/>
    <n v="0"/>
    <n v="29.7"/>
    <s v="Bajo"/>
    <n v="13.365"/>
    <n v="0.45"/>
    <n v="-16.335000000000001"/>
    <n v="6"/>
    <n v="6"/>
    <s v="CORRECTO"/>
    <n v="2014"/>
    <n v="0"/>
  </r>
  <r>
    <x v="6334"/>
    <x v="3161"/>
    <d v="2014-07-11T00:00:00"/>
    <d v="2014-07-15T00:00:00"/>
    <s v="Standard Class"/>
    <x v="708"/>
    <s v="Mark Hamilton"/>
    <s v="CONSUMER"/>
    <s v="united states"/>
    <s v="New York City"/>
    <s v="New York"/>
    <n v="10011"/>
    <s v="East"/>
    <s v="OFF-PA-10001970"/>
    <x v="1"/>
    <x v="10"/>
    <x v="314"/>
    <n v="49.12"/>
    <n v="4"/>
    <n v="38"/>
    <s v="Mediano"/>
    <n v="0"/>
    <n v="0"/>
    <n v="0"/>
    <n v="49.12"/>
    <s v="Bajo"/>
    <n v="23.086400000000001"/>
    <n v="0.47000000000000003"/>
    <n v="-26.0336"/>
    <n v="4"/>
    <n v="4"/>
    <s v="CORRECTO"/>
    <n v="2014"/>
    <n v="0"/>
  </r>
  <r>
    <x v="6335"/>
    <x v="3161"/>
    <d v="2014-07-11T00:00:00"/>
    <d v="2014-07-15T00:00:00"/>
    <s v="Standard Class"/>
    <x v="708"/>
    <s v="Mark Hamilton"/>
    <s v="CONSUMER"/>
    <s v="united states"/>
    <s v="New York City"/>
    <s v="New York"/>
    <n v="10011"/>
    <s v="East"/>
    <s v="OFF-BI-10002954"/>
    <x v="1"/>
    <x v="8"/>
    <x v="1188"/>
    <n v="18.28"/>
    <n v="5"/>
    <n v="20"/>
    <s v="Grande"/>
    <n v="0.2"/>
    <n v="3.6560000000000006"/>
    <n v="-3.6560000000000001"/>
    <n v="21.936"/>
    <s v="Bajo"/>
    <n v="6.3979999999999997"/>
    <n v="0.35"/>
    <n v="-8.2260000000000009"/>
    <n v="4"/>
    <n v="4"/>
    <s v="CORRECTO"/>
    <n v="2014"/>
    <n v="0"/>
  </r>
  <r>
    <x v="6336"/>
    <x v="3162"/>
    <d v="2016-08-30T00:00:00"/>
    <d v="2016-09-06T00:00:00"/>
    <s v="Standard Class"/>
    <x v="696"/>
    <s v="Bruce Geld"/>
    <s v="CONSUMER"/>
    <s v="united states"/>
    <s v="Los Angeles"/>
    <s v="California"/>
    <n v="90008"/>
    <s v="West"/>
    <s v="FUR-FU-10000672"/>
    <x v="0"/>
    <x v="5"/>
    <x v="1517"/>
    <n v="47.04"/>
    <n v="4"/>
    <n v="22"/>
    <s v="Mediano"/>
    <n v="0"/>
    <n v="0"/>
    <n v="0"/>
    <n v="47.04"/>
    <s v="Bajo"/>
    <n v="15.993600000000001"/>
    <n v="0.34"/>
    <n v="-31.046399999999998"/>
    <n v="7"/>
    <n v="7"/>
    <s v="CORRECTO"/>
    <n v="2016"/>
    <n v="0"/>
  </r>
  <r>
    <x v="6337"/>
    <x v="3162"/>
    <d v="2016-08-30T00:00:00"/>
    <d v="2016-09-06T00:00:00"/>
    <s v="Standard Class"/>
    <x v="696"/>
    <s v="Bruce Geld"/>
    <s v="CONSUMER"/>
    <s v="united states"/>
    <s v="Los Angeles"/>
    <s v="California"/>
    <n v="90008"/>
    <s v="West"/>
    <s v="TEC-PH-10004908"/>
    <x v="2"/>
    <x v="7"/>
    <x v="1483"/>
    <n v="339.96"/>
    <n v="5"/>
    <n v="25"/>
    <s v="Grande"/>
    <n v="0.2"/>
    <n v="67.992000000000004"/>
    <n v="-67.992000000000004"/>
    <n v="407.952"/>
    <s v="Alto"/>
    <n v="42.494999999999997"/>
    <n v="0.125"/>
    <n v="-229.47300000000001"/>
    <n v="7"/>
    <n v="7"/>
    <s v="CORRECTO"/>
    <n v="2016"/>
    <n v="0"/>
  </r>
  <r>
    <x v="6338"/>
    <x v="3163"/>
    <d v="2017-10-05T00:00:00"/>
    <d v="2017-10-09T00:00:00"/>
    <s v="Standard Class"/>
    <x v="477"/>
    <s v="Todd Sumrall"/>
    <s v="CORPORATE"/>
    <s v="united states"/>
    <s v="New York City"/>
    <s v="New York"/>
    <n v="10035"/>
    <s v="East"/>
    <s v="TEC-PH-10003095"/>
    <x v="2"/>
    <x v="7"/>
    <x v="1500"/>
    <n v="87.8"/>
    <n v="4"/>
    <n v="27"/>
    <s v="Mediano"/>
    <n v="0"/>
    <n v="0"/>
    <n v="0"/>
    <n v="87.8"/>
    <s v="Medio"/>
    <n v="43.9"/>
    <n v="0.5"/>
    <n v="-43.9"/>
    <n v="4"/>
    <n v="4"/>
    <s v="CORRECTO"/>
    <n v="2017"/>
    <n v="0"/>
  </r>
  <r>
    <x v="6339"/>
    <x v="3163"/>
    <d v="2017-10-05T00:00:00"/>
    <d v="2017-10-09T00:00:00"/>
    <s v="Standard Class"/>
    <x v="477"/>
    <s v="Todd Sumrall"/>
    <s v="CORPORATE"/>
    <s v="united states"/>
    <s v="New York City"/>
    <s v="New York"/>
    <n v="10035"/>
    <s v="East"/>
    <s v="FUR-CH-10002880"/>
    <x v="0"/>
    <x v="1"/>
    <x v="809"/>
    <n v="221.38200000000001"/>
    <n v="2"/>
    <n v="54"/>
    <s v="Pequeño"/>
    <n v="0.1"/>
    <n v="22.138200000000001"/>
    <n v="-22.138200000000001"/>
    <n v="243.52020000000002"/>
    <s v="Alto"/>
    <n v="2.4598"/>
    <n v="1.1111111111111112E-2"/>
    <n v="-196.78399999999999"/>
    <n v="4"/>
    <n v="4"/>
    <s v="CORRECTO"/>
    <n v="2017"/>
    <n v="0"/>
  </r>
  <r>
    <x v="6340"/>
    <x v="3163"/>
    <d v="2017-10-05T00:00:00"/>
    <d v="2017-10-09T00:00:00"/>
    <s v="Standard Class"/>
    <x v="477"/>
    <s v="Todd Sumrall"/>
    <s v="CORPORATE"/>
    <s v="united states"/>
    <s v="New York City"/>
    <s v="New York"/>
    <n v="10035"/>
    <s v="East"/>
    <s v="TEC-MA-10001047"/>
    <x v="2"/>
    <x v="15"/>
    <x v="1635"/>
    <n v="5199.96"/>
    <n v="4"/>
    <n v="11"/>
    <s v="Mediano"/>
    <n v="0"/>
    <n v="0"/>
    <n v="0"/>
    <n v="5199.96"/>
    <s v="Muy Alto"/>
    <n v="1351.9896000000001"/>
    <n v="0.26"/>
    <n v="-3847.9704000000002"/>
    <n v="4"/>
    <n v="4"/>
    <s v="CORRECTO"/>
    <n v="2017"/>
    <n v="0"/>
  </r>
  <r>
    <x v="6341"/>
    <x v="3164"/>
    <d v="2016-12-31T00:00:00"/>
    <d v="2017-01-02T00:00:00"/>
    <s v="First Class"/>
    <x v="551"/>
    <s v="Duane Benoit"/>
    <s v="CONSUMER"/>
    <s v="united states"/>
    <s v="Lancaster"/>
    <s v="Ohio"/>
    <n v="43130"/>
    <s v="East"/>
    <s v="OFF-ST-10002554"/>
    <x v="1"/>
    <x v="4"/>
    <x v="1153"/>
    <n v="156.512"/>
    <n v="4"/>
    <n v="29"/>
    <s v="Mediano"/>
    <n v="0.2"/>
    <n v="31.302400000000002"/>
    <n v="-31.302399999999999"/>
    <n v="187.81440000000001"/>
    <s v="Medio"/>
    <n v="-35.215200000000003"/>
    <n v="-0.22500000000000001"/>
    <n v="-160.4248"/>
    <n v="2"/>
    <n v="2"/>
    <s v="CORRECTO"/>
    <n v="2016"/>
    <n v="0"/>
  </r>
  <r>
    <x v="6342"/>
    <x v="3165"/>
    <d v="2015-03-07T00:00:00"/>
    <d v="2015-03-10T00:00:00"/>
    <s v="First Class"/>
    <x v="670"/>
    <s v="Eugene Moren"/>
    <s v="HOME OFFICE"/>
    <s v="united states"/>
    <s v="Newark"/>
    <s v="Delaware"/>
    <n v="19711"/>
    <s v="East"/>
    <s v="TEC-AC-10004469"/>
    <x v="2"/>
    <x v="11"/>
    <x v="241"/>
    <n v="119.85"/>
    <n v="3"/>
    <n v="42"/>
    <s v="Mediano"/>
    <n v="0"/>
    <n v="0"/>
    <n v="0"/>
    <n v="119.85"/>
    <s v="Medio"/>
    <n v="52.734000000000002"/>
    <n v="0.44000000000000006"/>
    <n v="-67.116"/>
    <n v="3"/>
    <n v="3"/>
    <s v="CORRECTO"/>
    <n v="2015"/>
    <n v="0"/>
  </r>
  <r>
    <x v="6343"/>
    <x v="3165"/>
    <d v="2015-03-07T00:00:00"/>
    <d v="2015-03-10T00:00:00"/>
    <s v="First Class"/>
    <x v="670"/>
    <s v="Eugene Moren"/>
    <s v="HOME OFFICE"/>
    <s v="united states"/>
    <s v="Newark"/>
    <s v="Delaware"/>
    <n v="19711"/>
    <s v="East"/>
    <s v="OFF-BI-10000309"/>
    <x v="1"/>
    <x v="8"/>
    <x v="338"/>
    <n v="30.44"/>
    <n v="2"/>
    <n v="35"/>
    <s v="Pequeño"/>
    <n v="0"/>
    <n v="0"/>
    <n v="0"/>
    <n v="30.44"/>
    <s v="Bajo"/>
    <n v="14.9156"/>
    <n v="0.49"/>
    <n v="-15.5244"/>
    <n v="3"/>
    <n v="3"/>
    <s v="CORRECTO"/>
    <n v="2015"/>
    <n v="0"/>
  </r>
  <r>
    <x v="6344"/>
    <x v="3165"/>
    <d v="2015-03-07T00:00:00"/>
    <d v="2015-03-10T00:00:00"/>
    <s v="First Class"/>
    <x v="670"/>
    <s v="Eugene Moren"/>
    <s v="HOME OFFICE"/>
    <s v="united states"/>
    <s v="Newark"/>
    <s v="Delaware"/>
    <n v="19711"/>
    <s v="East"/>
    <s v="OFF-BI-10001765"/>
    <x v="1"/>
    <x v="8"/>
    <x v="994"/>
    <n v="69.28"/>
    <n v="2"/>
    <n v="22"/>
    <s v="Pequeño"/>
    <n v="0"/>
    <n v="0"/>
    <n v="0"/>
    <n v="69.28"/>
    <s v="Medio"/>
    <n v="33.254399999999997"/>
    <n v="0.47999999999999993"/>
    <n v="-36.025599999999997"/>
    <n v="3"/>
    <n v="3"/>
    <s v="CORRECTO"/>
    <n v="2015"/>
    <n v="0"/>
  </r>
  <r>
    <x v="6345"/>
    <x v="3165"/>
    <d v="2015-03-07T00:00:00"/>
    <d v="2015-03-10T00:00:00"/>
    <s v="First Class"/>
    <x v="670"/>
    <s v="Eugene Moren"/>
    <s v="HOME OFFICE"/>
    <s v="united states"/>
    <s v="Newark"/>
    <s v="Delaware"/>
    <n v="19711"/>
    <s v="East"/>
    <s v="TEC-PH-10001619"/>
    <x v="2"/>
    <x v="7"/>
    <x v="1594"/>
    <n v="587.97"/>
    <n v="3"/>
    <n v="10"/>
    <s v="Mediano"/>
    <n v="0"/>
    <n v="0"/>
    <n v="0"/>
    <n v="587.97"/>
    <s v="Muy Alto"/>
    <n v="170.51130000000001"/>
    <n v="0.28999999999999998"/>
    <n v="-417.45870000000002"/>
    <n v="3"/>
    <n v="3"/>
    <s v="CORRECTO"/>
    <n v="2015"/>
    <n v="0"/>
  </r>
  <r>
    <x v="6346"/>
    <x v="3166"/>
    <d v="2017-10-20T00:00:00"/>
    <d v="2017-10-20T00:00:00"/>
    <s v="Same Day"/>
    <x v="46"/>
    <s v="Rick Bensley"/>
    <s v="HOME OFFICE"/>
    <s v="united states"/>
    <s v="New York City"/>
    <s v="New York"/>
    <n v="10024"/>
    <s v="East"/>
    <s v="OFF-LA-10002034"/>
    <x v="1"/>
    <x v="2"/>
    <x v="1111"/>
    <n v="24.55"/>
    <n v="5"/>
    <n v="18"/>
    <s v="Grande"/>
    <n v="0"/>
    <n v="0"/>
    <n v="0"/>
    <n v="24.55"/>
    <s v="Bajo"/>
    <n v="12.029500000000001"/>
    <n v="0.49"/>
    <n v="-12.5205"/>
    <n v="0"/>
    <n v="0"/>
    <s v="CORRECTO"/>
    <n v="2017"/>
    <n v="0"/>
  </r>
  <r>
    <x v="6347"/>
    <x v="3167"/>
    <d v="2015-05-01T00:00:00"/>
    <d v="2015-05-06T00:00:00"/>
    <s v="Standard Class"/>
    <x v="138"/>
    <s v="Patrick O'Brill"/>
    <s v="CONSUMER"/>
    <s v="united states"/>
    <s v="San Francisco"/>
    <s v="California"/>
    <n v="94109"/>
    <s v="West"/>
    <s v="OFF-BI-10000309"/>
    <x v="1"/>
    <x v="8"/>
    <x v="338"/>
    <n v="12.176"/>
    <n v="1"/>
    <n v="35"/>
    <s v="Pequeño"/>
    <n v="0.2"/>
    <n v="2.4352"/>
    <n v="-2.4352"/>
    <n v="14.6112"/>
    <s v="Bajo"/>
    <n v="4.4138000000000002"/>
    <n v="0.36249999999999999"/>
    <n v="-5.327"/>
    <n v="5"/>
    <n v="5"/>
    <s v="CORRECTO"/>
    <n v="2015"/>
    <n v="0"/>
  </r>
  <r>
    <x v="6348"/>
    <x v="3167"/>
    <d v="2015-05-01T00:00:00"/>
    <d v="2015-05-06T00:00:00"/>
    <s v="Standard Class"/>
    <x v="138"/>
    <s v="Patrick O'Brill"/>
    <s v="CONSUMER"/>
    <s v="united states"/>
    <s v="San Francisco"/>
    <s v="California"/>
    <n v="94109"/>
    <s v="West"/>
    <s v="OFF-ST-10000876"/>
    <x v="1"/>
    <x v="4"/>
    <x v="254"/>
    <n v="37.32"/>
    <n v="3"/>
    <n v="30"/>
    <s v="Mediano"/>
    <n v="0"/>
    <n v="0"/>
    <n v="0"/>
    <n v="37.32"/>
    <s v="Bajo"/>
    <n v="10.4496"/>
    <n v="0.28000000000000003"/>
    <n v="-26.8704"/>
    <n v="5"/>
    <n v="5"/>
    <s v="CORRECTO"/>
    <n v="2015"/>
    <n v="0"/>
  </r>
  <r>
    <x v="6349"/>
    <x v="3167"/>
    <d v="2015-05-01T00:00:00"/>
    <d v="2015-05-06T00:00:00"/>
    <s v="Standard Class"/>
    <x v="138"/>
    <s v="Patrick O'Brill"/>
    <s v="CONSUMER"/>
    <s v="united states"/>
    <s v="San Francisco"/>
    <s v="California"/>
    <n v="94109"/>
    <s v="West"/>
    <s v="OFF-SU-10002573"/>
    <x v="1"/>
    <x v="14"/>
    <x v="354"/>
    <n v="35.06"/>
    <n v="2"/>
    <n v="26"/>
    <s v="Pequeño"/>
    <n v="0"/>
    <n v="0"/>
    <n v="0"/>
    <n v="35.06"/>
    <s v="Bajo"/>
    <n v="10.518000000000001"/>
    <n v="0.3"/>
    <n v="-24.542000000000002"/>
    <n v="5"/>
    <n v="5"/>
    <s v="CORRECTO"/>
    <n v="2015"/>
    <n v="0"/>
  </r>
  <r>
    <x v="6350"/>
    <x v="3168"/>
    <d v="2017-09-03T00:00:00"/>
    <d v="2017-09-08T00:00:00"/>
    <s v="Standard Class"/>
    <x v="151"/>
    <s v="Arthur Gainer"/>
    <s v="CONSUMER"/>
    <s v="united states"/>
    <s v="Dallas"/>
    <s v="Texas"/>
    <n v="75217"/>
    <s v="Central"/>
    <s v="FUR-FU-10004622"/>
    <x v="0"/>
    <x v="5"/>
    <x v="795"/>
    <n v="108.4"/>
    <n v="5"/>
    <n v="10"/>
    <s v="Grande"/>
    <n v="0.6"/>
    <n v="65.040000000000006"/>
    <n v="-65.040000000000006"/>
    <n v="173.44"/>
    <s v="Medio"/>
    <n v="-105.69"/>
    <n v="-0.97499999999999998"/>
    <n v="-149.05000000000001"/>
    <n v="5"/>
    <n v="5"/>
    <s v="CORRECTO"/>
    <n v="2017"/>
    <n v="0"/>
  </r>
  <r>
    <x v="6351"/>
    <x v="3169"/>
    <d v="2017-11-03T00:00:00"/>
    <d v="2017-11-08T00:00:00"/>
    <s v="Standard Class"/>
    <x v="667"/>
    <s v="Beth Fritzler"/>
    <s v="CORPORATE"/>
    <s v="united states"/>
    <s v="Miami"/>
    <s v="Florida"/>
    <n v="33178"/>
    <s v="South"/>
    <s v="TEC-PH-10002549"/>
    <x v="2"/>
    <x v="7"/>
    <x v="937"/>
    <n v="361.37599999999998"/>
    <n v="2"/>
    <n v="22"/>
    <s v="Pequeño"/>
    <n v="0.2"/>
    <n v="72.275199999999998"/>
    <n v="-72.275199999999998"/>
    <n v="433.65119999999996"/>
    <s v="Alto"/>
    <n v="27.103200000000001"/>
    <n v="7.5000000000000011E-2"/>
    <n v="-261.99759999999998"/>
    <n v="5"/>
    <n v="5"/>
    <s v="CORRECTO"/>
    <n v="2017"/>
    <n v="0"/>
  </r>
  <r>
    <x v="6352"/>
    <x v="3170"/>
    <d v="2015-09-13T00:00:00"/>
    <d v="2015-09-19T00:00:00"/>
    <s v="Standard Class"/>
    <x v="668"/>
    <s v="Harry Greene"/>
    <s v="CONSUMER"/>
    <s v="united states"/>
    <s v="Philadelphia"/>
    <s v="Pennsylvania"/>
    <n v="19120"/>
    <s v="East"/>
    <s v="OFF-BI-10004209"/>
    <x v="1"/>
    <x v="8"/>
    <x v="1215"/>
    <n v="2.4119999999999999"/>
    <n v="1"/>
    <n v="42"/>
    <s v="Pequeño"/>
    <n v="0.7"/>
    <n v="1.6883999999999999"/>
    <n v="-1.6883999999999999"/>
    <n v="4.1003999999999996"/>
    <s v="Bajo"/>
    <n v="-2.0099999999999998"/>
    <n v="-0.83333333333333326"/>
    <n v="-2.7336"/>
    <n v="6"/>
    <n v="6"/>
    <s v="CORRECTO"/>
    <n v="2015"/>
    <n v="0"/>
  </r>
  <r>
    <x v="6353"/>
    <x v="3171"/>
    <d v="2015-09-06T00:00:00"/>
    <d v="2015-09-12T00:00:00"/>
    <s v="Standard Class"/>
    <x v="29"/>
    <s v="Brendan Sweed"/>
    <s v="CORPORATE"/>
    <s v="united states"/>
    <s v="New York City"/>
    <s v="New York"/>
    <n v="10011"/>
    <s v="East"/>
    <s v="OFF-AP-10001962"/>
    <x v="1"/>
    <x v="9"/>
    <x v="1603"/>
    <n v="8.39"/>
    <n v="1"/>
    <n v="28"/>
    <s v="Pequeño"/>
    <n v="0"/>
    <n v="0"/>
    <n v="0"/>
    <n v="8.39"/>
    <s v="Bajo"/>
    <n v="2.0975000000000001"/>
    <n v="0.25"/>
    <n v="-6.2925000000000004"/>
    <n v="6"/>
    <n v="6"/>
    <s v="CORRECTO"/>
    <n v="2015"/>
    <n v="0"/>
  </r>
  <r>
    <x v="6354"/>
    <x v="3171"/>
    <d v="2015-09-06T00:00:00"/>
    <d v="2015-09-12T00:00:00"/>
    <s v="Standard Class"/>
    <x v="29"/>
    <s v="Brendan Sweed"/>
    <s v="CORPORATE"/>
    <s v="united states"/>
    <s v="New York City"/>
    <s v="New York"/>
    <n v="10011"/>
    <s v="East"/>
    <s v="TEC-PH-10002922"/>
    <x v="2"/>
    <x v="7"/>
    <x v="974"/>
    <n v="337.98"/>
    <n v="2"/>
    <n v="21"/>
    <s v="Pequeño"/>
    <n v="0"/>
    <n v="0"/>
    <n v="0"/>
    <n v="337.98"/>
    <s v="Alto"/>
    <n v="101.39400000000001"/>
    <n v="0.3"/>
    <n v="-236.58600000000001"/>
    <n v="6"/>
    <n v="6"/>
    <s v="CORRECTO"/>
    <n v="2015"/>
    <n v="0"/>
  </r>
  <r>
    <x v="6355"/>
    <x v="3172"/>
    <d v="2014-10-06T00:00:00"/>
    <d v="2014-10-13T00:00:00"/>
    <s v="Standard Class"/>
    <x v="557"/>
    <s v="Joy Daniels"/>
    <s v="CONSUMER"/>
    <s v="united states"/>
    <s v="Philadelphia"/>
    <s v="Pennsylvania"/>
    <n v="19120"/>
    <s v="East"/>
    <s v="OFF-ST-10000642"/>
    <x v="1"/>
    <x v="4"/>
    <x v="194"/>
    <n v="83.92"/>
    <n v="5"/>
    <n v="22"/>
    <s v="Grande"/>
    <n v="0.2"/>
    <n v="16.784000000000002"/>
    <n v="-16.783999999999999"/>
    <n v="100.70400000000001"/>
    <s v="Medio"/>
    <n v="-13.637"/>
    <n v="-0.16250000000000001"/>
    <n v="-80.772999999999996"/>
    <n v="7"/>
    <n v="7"/>
    <s v="CORRECTO"/>
    <n v="2014"/>
    <n v="0"/>
  </r>
  <r>
    <x v="6356"/>
    <x v="3173"/>
    <d v="2017-01-23T00:00:00"/>
    <d v="2017-01-28T00:00:00"/>
    <s v="Standard Class"/>
    <x v="294"/>
    <s v="Chris Selesnick"/>
    <s v="CORPORATE"/>
    <s v="united states"/>
    <s v="Seattle"/>
    <s v="Washington"/>
    <n v="98103"/>
    <s v="West"/>
    <s v="OFF-BI-10001757"/>
    <x v="1"/>
    <x v="8"/>
    <x v="1167"/>
    <n v="19.68"/>
    <n v="5"/>
    <n v="48"/>
    <s v="Grande"/>
    <n v="0.2"/>
    <n v="3.9359999999999999"/>
    <n v="-3.9359999999999999"/>
    <n v="23.616"/>
    <s v="Bajo"/>
    <n v="6.8879999999999999"/>
    <n v="0.35"/>
    <n v="-8.8559999999999999"/>
    <n v="5"/>
    <n v="5"/>
    <s v="CORRECTO"/>
    <n v="2017"/>
    <n v="0"/>
  </r>
  <r>
    <x v="6357"/>
    <x v="3173"/>
    <d v="2017-01-23T00:00:00"/>
    <d v="2017-01-28T00:00:00"/>
    <s v="Standard Class"/>
    <x v="294"/>
    <s v="Chris Selesnick"/>
    <s v="CORPORATE"/>
    <s v="united states"/>
    <s v="Seattle"/>
    <s v="Washington"/>
    <n v="98103"/>
    <s v="West"/>
    <s v="OFF-PA-10004621"/>
    <x v="1"/>
    <x v="10"/>
    <x v="745"/>
    <n v="25.92"/>
    <n v="4"/>
    <n v="25"/>
    <s v="Mediano"/>
    <n v="0"/>
    <n v="0"/>
    <n v="0"/>
    <n v="25.92"/>
    <s v="Bajo"/>
    <n v="12.441599999999999"/>
    <n v="0.47999999999999993"/>
    <n v="-13.478400000000001"/>
    <n v="5"/>
    <n v="5"/>
    <s v="CORRECTO"/>
    <n v="2017"/>
    <n v="0"/>
  </r>
  <r>
    <x v="6358"/>
    <x v="3173"/>
    <d v="2017-01-23T00:00:00"/>
    <d v="2017-01-28T00:00:00"/>
    <s v="Standard Class"/>
    <x v="294"/>
    <s v="Chris Selesnick"/>
    <s v="CORPORATE"/>
    <s v="united states"/>
    <s v="Seattle"/>
    <s v="Washington"/>
    <n v="98103"/>
    <s v="West"/>
    <s v="OFF-PA-10002262"/>
    <x v="1"/>
    <x v="10"/>
    <x v="1001"/>
    <n v="6.48"/>
    <n v="1"/>
    <n v="22"/>
    <s v="Pequeño"/>
    <n v="0"/>
    <n v="0"/>
    <n v="0"/>
    <n v="6.48"/>
    <s v="Bajo"/>
    <n v="3.1103999999999998"/>
    <n v="0.47999999999999993"/>
    <n v="-3.3696000000000002"/>
    <n v="5"/>
    <n v="5"/>
    <s v="CORRECTO"/>
    <n v="2017"/>
    <n v="0"/>
  </r>
  <r>
    <x v="6359"/>
    <x v="3173"/>
    <d v="2017-01-23T00:00:00"/>
    <d v="2017-01-28T00:00:00"/>
    <s v="Standard Class"/>
    <x v="294"/>
    <s v="Chris Selesnick"/>
    <s v="CORPORATE"/>
    <s v="united states"/>
    <s v="Seattle"/>
    <s v="Washington"/>
    <n v="98103"/>
    <s v="West"/>
    <s v="TEC-PH-10004100"/>
    <x v="2"/>
    <x v="7"/>
    <x v="1752"/>
    <n v="86.352000000000004"/>
    <n v="6"/>
    <n v="27"/>
    <s v="Grande"/>
    <n v="0.2"/>
    <n v="17.270400000000002"/>
    <n v="-17.270399999999999"/>
    <n v="103.6224"/>
    <s v="Medio"/>
    <n v="8.6351999999999993"/>
    <n v="9.9999999999999992E-2"/>
    <n v="-60.446399999999997"/>
    <n v="5"/>
    <n v="5"/>
    <s v="CORRECTO"/>
    <n v="2017"/>
    <n v="0"/>
  </r>
  <r>
    <x v="6360"/>
    <x v="3174"/>
    <d v="2015-12-10T00:00:00"/>
    <d v="2015-12-15T00:00:00"/>
    <s v="Standard Class"/>
    <x v="763"/>
    <s v="Frank Carlisle"/>
    <s v="HOME OFFICE"/>
    <s v="united states"/>
    <s v="Los Angeles"/>
    <s v="California"/>
    <n v="90032"/>
    <s v="West"/>
    <s v="OFF-AR-10003582"/>
    <x v="1"/>
    <x v="6"/>
    <x v="1460"/>
    <n v="56.3"/>
    <n v="2"/>
    <n v="20"/>
    <s v="Pequeño"/>
    <n v="0"/>
    <n v="0"/>
    <n v="0"/>
    <n v="56.3"/>
    <s v="Medio"/>
    <n v="15.763999999999999"/>
    <n v="0.28000000000000003"/>
    <n v="-40.536000000000001"/>
    <n v="5"/>
    <n v="5"/>
    <s v="CORRECTO"/>
    <n v="2015"/>
    <n v="0"/>
  </r>
  <r>
    <x v="6361"/>
    <x v="3175"/>
    <d v="2014-11-25T00:00:00"/>
    <d v="2014-11-30T00:00:00"/>
    <s v="Standard Class"/>
    <x v="339"/>
    <s v="Sanjit Engle"/>
    <s v="CONSUMER"/>
    <s v="united states"/>
    <s v="Springfield"/>
    <s v="Oregon"/>
    <n v="97477"/>
    <s v="West"/>
    <s v="OFF-AR-10003179"/>
    <x v="1"/>
    <x v="6"/>
    <x v="1574"/>
    <n v="51.015999999999998"/>
    <n v="7"/>
    <n v="28"/>
    <s v="Grande"/>
    <n v="0.2"/>
    <n v="10.203200000000001"/>
    <n v="-10.203200000000001"/>
    <n v="61.219200000000001"/>
    <s v="Medio"/>
    <n v="8.2901000000000007"/>
    <n v="0.16250000000000001"/>
    <n v="-32.5227"/>
    <n v="5"/>
    <n v="5"/>
    <s v="CORRECTO"/>
    <n v="2014"/>
    <n v="0"/>
  </r>
  <r>
    <x v="6362"/>
    <x v="3176"/>
    <d v="2017-11-21T00:00:00"/>
    <d v="2017-11-25T00:00:00"/>
    <s v="Standard Class"/>
    <x v="237"/>
    <s v="Chloris Kastensmidt"/>
    <s v="CONSUMER"/>
    <s v="united states"/>
    <s v="Renton"/>
    <s v="Washington"/>
    <n v="98059"/>
    <s v="West"/>
    <s v="OFF-BI-10001670"/>
    <x v="1"/>
    <x v="8"/>
    <x v="443"/>
    <n v="150.80000000000001"/>
    <n v="5"/>
    <n v="40"/>
    <s v="Grande"/>
    <n v="0.2"/>
    <n v="30.160000000000004"/>
    <n v="-30.16"/>
    <n v="180.96"/>
    <s v="Medio"/>
    <n v="56.55"/>
    <n v="0.37499999999999994"/>
    <n v="-64.09"/>
    <n v="4"/>
    <n v="4"/>
    <s v="CORRECTO"/>
    <n v="2017"/>
    <n v="0"/>
  </r>
  <r>
    <x v="6363"/>
    <x v="3176"/>
    <d v="2017-11-21T00:00:00"/>
    <d v="2017-11-25T00:00:00"/>
    <s v="Standard Class"/>
    <x v="237"/>
    <s v="Chloris Kastensmidt"/>
    <s v="CONSUMER"/>
    <s v="united states"/>
    <s v="Renton"/>
    <s v="Washington"/>
    <n v="98059"/>
    <s v="West"/>
    <s v="TEC-MA-10002073"/>
    <x v="2"/>
    <x v="15"/>
    <x v="1772"/>
    <n v="1039.992"/>
    <n v="1"/>
    <n v="3"/>
    <s v="Pequeño"/>
    <n v="0.2"/>
    <n v="207.9984"/>
    <n v="-207.9984"/>
    <n v="1247.9903999999999"/>
    <s v="Muy Alto"/>
    <n v="103.9992"/>
    <n v="0.1"/>
    <n v="-727.99440000000004"/>
    <n v="4"/>
    <n v="4"/>
    <s v="CORRECTO"/>
    <n v="2017"/>
    <n v="0"/>
  </r>
  <r>
    <x v="6364"/>
    <x v="3176"/>
    <d v="2017-11-21T00:00:00"/>
    <d v="2017-11-25T00:00:00"/>
    <s v="Standard Class"/>
    <x v="237"/>
    <s v="Chloris Kastensmidt"/>
    <s v="CONSUMER"/>
    <s v="united states"/>
    <s v="Renton"/>
    <s v="Washington"/>
    <n v="98059"/>
    <s v="West"/>
    <s v="OFF-PA-10003797"/>
    <x v="1"/>
    <x v="10"/>
    <x v="1710"/>
    <n v="51.84"/>
    <n v="8"/>
    <n v="29"/>
    <s v="Grande"/>
    <n v="0"/>
    <n v="0"/>
    <n v="0"/>
    <n v="51.84"/>
    <s v="Medio"/>
    <n v="24.883199999999999"/>
    <n v="0.47999999999999993"/>
    <n v="-26.956800000000001"/>
    <n v="4"/>
    <n v="4"/>
    <s v="CORRECTO"/>
    <n v="2017"/>
    <n v="0"/>
  </r>
  <r>
    <x v="6365"/>
    <x v="3177"/>
    <d v="2017-04-04T00:00:00"/>
    <d v="2017-04-05T00:00:00"/>
    <s v="First Class"/>
    <x v="284"/>
    <s v="Darrin Sayre"/>
    <s v="HOME OFFICE"/>
    <s v="united states"/>
    <s v="New York City"/>
    <s v="New York"/>
    <n v="10009"/>
    <s v="East"/>
    <s v="TEC-PH-10004006"/>
    <x v="2"/>
    <x v="7"/>
    <x v="1773"/>
    <n v="41.22"/>
    <n v="1"/>
    <n v="11"/>
    <s v="Pequeño"/>
    <n v="0"/>
    <n v="0"/>
    <n v="0"/>
    <n v="41.22"/>
    <s v="Bajo"/>
    <n v="11.1294"/>
    <n v="0.27"/>
    <n v="-30.090599999999998"/>
    <n v="1"/>
    <n v="1"/>
    <s v="CORRECTO"/>
    <n v="2017"/>
    <n v="0"/>
  </r>
  <r>
    <x v="6366"/>
    <x v="3177"/>
    <d v="2017-04-04T00:00:00"/>
    <d v="2017-04-05T00:00:00"/>
    <s v="First Class"/>
    <x v="284"/>
    <s v="Darrin Sayre"/>
    <s v="HOME OFFICE"/>
    <s v="united states"/>
    <s v="New York City"/>
    <s v="New York"/>
    <n v="10009"/>
    <s v="East"/>
    <s v="OFF-SU-10000646"/>
    <x v="1"/>
    <x v="14"/>
    <x v="262"/>
    <n v="240.37"/>
    <n v="1"/>
    <n v="14"/>
    <s v="Pequeño"/>
    <n v="0"/>
    <n v="0"/>
    <n v="0"/>
    <n v="240.37"/>
    <s v="Alto"/>
    <n v="7.2111000000000001"/>
    <n v="0.03"/>
    <n v="-233.15889999999999"/>
    <n v="1"/>
    <n v="1"/>
    <s v="CORRECTO"/>
    <n v="2017"/>
    <n v="0"/>
  </r>
  <r>
    <x v="6367"/>
    <x v="3177"/>
    <d v="2017-04-04T00:00:00"/>
    <d v="2017-04-05T00:00:00"/>
    <s v="First Class"/>
    <x v="284"/>
    <s v="Darrin Sayre"/>
    <s v="HOME OFFICE"/>
    <s v="united states"/>
    <s v="New York City"/>
    <s v="New York"/>
    <n v="10009"/>
    <s v="East"/>
    <s v="TEC-PH-10002262"/>
    <x v="2"/>
    <x v="7"/>
    <x v="477"/>
    <n v="119.02"/>
    <n v="2"/>
    <n v="18"/>
    <s v="Pequeño"/>
    <n v="0"/>
    <n v="0"/>
    <n v="0"/>
    <n v="119.02"/>
    <s v="Medio"/>
    <n v="33.325600000000001"/>
    <n v="0.28000000000000003"/>
    <n v="-85.694400000000002"/>
    <n v="1"/>
    <n v="1"/>
    <s v="CORRECTO"/>
    <n v="2017"/>
    <n v="0"/>
  </r>
  <r>
    <x v="6368"/>
    <x v="3178"/>
    <d v="2017-05-19T00:00:00"/>
    <d v="2017-05-24T00:00:00"/>
    <s v="Standard Class"/>
    <x v="193"/>
    <s v="Sue Ann Reed"/>
    <s v="CONSUMER"/>
    <s v="united states"/>
    <s v="San Jose"/>
    <s v="California"/>
    <n v="95123"/>
    <s v="West"/>
    <s v="OFF-BI-10002082"/>
    <x v="1"/>
    <x v="8"/>
    <x v="1182"/>
    <n v="133.12"/>
    <n v="5"/>
    <n v="47"/>
    <s v="Grande"/>
    <n v="0.2"/>
    <n v="26.624000000000002"/>
    <n v="-26.623999999999999"/>
    <n v="159.744"/>
    <s v="Medio"/>
    <n v="49.92"/>
    <n v="0.375"/>
    <n v="-56.576000000000001"/>
    <n v="5"/>
    <n v="5"/>
    <s v="CORRECTO"/>
    <n v="2017"/>
    <n v="0"/>
  </r>
  <r>
    <x v="6369"/>
    <x v="3179"/>
    <d v="2016-10-03T00:00:00"/>
    <d v="2016-10-07T00:00:00"/>
    <s v="Standard Class"/>
    <x v="734"/>
    <s v="Tracy Poddar"/>
    <s v="CORPORATE"/>
    <s v="united states"/>
    <s v="Grand Prairie"/>
    <s v="Texas"/>
    <n v="75051"/>
    <s v="Central"/>
    <s v="FUR-FU-10001756"/>
    <x v="0"/>
    <x v="5"/>
    <x v="285"/>
    <n v="38.08"/>
    <n v="5"/>
    <n v="20"/>
    <s v="Grande"/>
    <n v="0.6"/>
    <n v="22.847999999999999"/>
    <n v="-22.847999999999999"/>
    <n v="60.927999999999997"/>
    <s v="Medio"/>
    <n v="-29.512"/>
    <n v="-0.77500000000000002"/>
    <n v="-44.744"/>
    <n v="4"/>
    <n v="4"/>
    <s v="CORRECTO"/>
    <n v="2016"/>
    <n v="0"/>
  </r>
  <r>
    <x v="6370"/>
    <x v="3180"/>
    <d v="2016-11-21T00:00:00"/>
    <d v="2016-11-21T00:00:00"/>
    <s v="Same Day"/>
    <x v="451"/>
    <s v="Julie Kriz"/>
    <s v="HOME OFFICE"/>
    <s v="united states"/>
    <s v="New York City"/>
    <s v="New York"/>
    <n v="10009"/>
    <s v="East"/>
    <s v="FUR-BO-10002598"/>
    <x v="0"/>
    <x v="0"/>
    <x v="1518"/>
    <n v="113.568"/>
    <n v="2"/>
    <n v="19"/>
    <s v="Pequeño"/>
    <n v="0.2"/>
    <n v="22.7136"/>
    <n v="-22.7136"/>
    <n v="136.2816"/>
    <s v="Medio"/>
    <n v="12.776400000000001"/>
    <n v="0.1125"/>
    <n v="-78.078000000000003"/>
    <n v="0"/>
    <n v="0"/>
    <s v="CORRECTO"/>
    <n v="2016"/>
    <n v="0"/>
  </r>
  <r>
    <x v="6371"/>
    <x v="3181"/>
    <d v="2017-10-03T00:00:00"/>
    <d v="2017-10-05T00:00:00"/>
    <s v="Second Class"/>
    <x v="254"/>
    <s v="Chuck Clark"/>
    <s v="HOME OFFICE"/>
    <s v="united states"/>
    <s v="New York City"/>
    <s v="New York"/>
    <n v="10009"/>
    <s v="East"/>
    <s v="FUR-FU-10001934"/>
    <x v="0"/>
    <x v="5"/>
    <x v="107"/>
    <n v="83.92"/>
    <n v="4"/>
    <n v="12"/>
    <s v="Mediano"/>
    <n v="0"/>
    <n v="0"/>
    <n v="0"/>
    <n v="83.92"/>
    <s v="Medio"/>
    <n v="21.819199999999999"/>
    <n v="0.25999999999999995"/>
    <n v="-62.1008"/>
    <n v="2"/>
    <n v="2"/>
    <s v="CORRECTO"/>
    <n v="2017"/>
    <n v="0"/>
  </r>
  <r>
    <x v="6372"/>
    <x v="3181"/>
    <d v="2017-10-03T00:00:00"/>
    <d v="2017-10-05T00:00:00"/>
    <s v="Second Class"/>
    <x v="254"/>
    <s v="Chuck Clark"/>
    <s v="HOME OFFICE"/>
    <s v="united states"/>
    <s v="New York City"/>
    <s v="New York"/>
    <n v="10009"/>
    <s v="East"/>
    <s v="OFF-AR-10001130"/>
    <x v="1"/>
    <x v="6"/>
    <x v="788"/>
    <n v="6.63"/>
    <n v="3"/>
    <n v="8"/>
    <s v="Mediano"/>
    <n v="0"/>
    <n v="0"/>
    <n v="0"/>
    <n v="6.63"/>
    <s v="Bajo"/>
    <n v="3.1160999999999999"/>
    <n v="0.47"/>
    <n v="-3.5139"/>
    <n v="2"/>
    <n v="2"/>
    <s v="CORRECTO"/>
    <n v="2017"/>
    <n v="0"/>
  </r>
  <r>
    <x v="6373"/>
    <x v="3181"/>
    <d v="2017-10-03T00:00:00"/>
    <d v="2017-10-05T00:00:00"/>
    <s v="Second Class"/>
    <x v="254"/>
    <s v="Chuck Clark"/>
    <s v="HOME OFFICE"/>
    <s v="united states"/>
    <s v="New York City"/>
    <s v="New York"/>
    <n v="10009"/>
    <s v="East"/>
    <s v="TEC-AC-10002049"/>
    <x v="2"/>
    <x v="11"/>
    <x v="695"/>
    <n v="371.97"/>
    <n v="3"/>
    <n v="36"/>
    <s v="Mediano"/>
    <n v="0"/>
    <n v="0"/>
    <n v="0"/>
    <n v="371.97"/>
    <s v="Alto"/>
    <n v="66.954599999999999"/>
    <n v="0.18"/>
    <n v="-305.0154"/>
    <n v="2"/>
    <n v="2"/>
    <s v="CORRECTO"/>
    <n v="2017"/>
    <n v="0"/>
  </r>
  <r>
    <x v="6374"/>
    <x v="3182"/>
    <d v="2014-04-29T00:00:00"/>
    <d v="2014-05-03T00:00:00"/>
    <s v="Standard Class"/>
    <x v="156"/>
    <s v="Laura Armstrong"/>
    <s v="CORPORATE"/>
    <s v="united states"/>
    <s v="Memphis"/>
    <s v="Tennessee"/>
    <n v="38109"/>
    <s v="South"/>
    <s v="FUR-CH-10001394"/>
    <x v="0"/>
    <x v="1"/>
    <x v="654"/>
    <n v="561.58399999999995"/>
    <n v="2"/>
    <n v="21"/>
    <s v="Pequeño"/>
    <n v="0.2"/>
    <n v="112.3168"/>
    <n v="-112.3168"/>
    <n v="673.90079999999989"/>
    <s v="Muy Alto"/>
    <n v="70.197999999999993"/>
    <n v="0.125"/>
    <n v="-379.06920000000002"/>
    <n v="4"/>
    <n v="4"/>
    <s v="CORRECTO"/>
    <n v="2014"/>
    <n v="0"/>
  </r>
  <r>
    <x v="6375"/>
    <x v="3182"/>
    <d v="2014-04-29T00:00:00"/>
    <d v="2014-05-03T00:00:00"/>
    <s v="Standard Class"/>
    <x v="156"/>
    <s v="Laura Armstrong"/>
    <s v="CORPORATE"/>
    <s v="united states"/>
    <s v="Memphis"/>
    <s v="Tennessee"/>
    <n v="38109"/>
    <s v="South"/>
    <s v="OFF-ST-10000798"/>
    <x v="1"/>
    <x v="4"/>
    <x v="352"/>
    <n v="99.92"/>
    <n v="5"/>
    <n v="16"/>
    <s v="Grande"/>
    <n v="0.2"/>
    <n v="19.984000000000002"/>
    <n v="-19.984000000000002"/>
    <n v="119.904"/>
    <s v="Medio"/>
    <n v="-1.2490000000000001"/>
    <n v="-1.2500000000000001E-2"/>
    <n v="-81.185000000000002"/>
    <n v="4"/>
    <n v="4"/>
    <s v="CORRECTO"/>
    <n v="2014"/>
    <n v="0"/>
  </r>
  <r>
    <x v="6376"/>
    <x v="3183"/>
    <d v="2016-10-07T00:00:00"/>
    <d v="2016-10-10T00:00:00"/>
    <s v="First Class"/>
    <x v="585"/>
    <s v="Arthur Wiediger"/>
    <s v="HOME OFFICE"/>
    <s v="united states"/>
    <s v="Philadelphia"/>
    <s v="Pennsylvania"/>
    <n v="19143"/>
    <s v="East"/>
    <s v="OFF-LA-10000134"/>
    <x v="1"/>
    <x v="2"/>
    <x v="85"/>
    <n v="4.9279999999999999"/>
    <n v="2"/>
    <n v="20"/>
    <s v="Pequeño"/>
    <n v="0.2"/>
    <n v="0.98560000000000003"/>
    <n v="-0.98560000000000003"/>
    <n v="5.9135999999999997"/>
    <s v="Bajo"/>
    <n v="1.7248000000000001"/>
    <n v="0.35000000000000003"/>
    <n v="-2.2176"/>
    <n v="3"/>
    <n v="3"/>
    <s v="CORRECTO"/>
    <n v="2016"/>
    <n v="0"/>
  </r>
  <r>
    <x v="6377"/>
    <x v="3184"/>
    <d v="2016-12-15T00:00:00"/>
    <d v="2016-12-22T00:00:00"/>
    <s v="Standard Class"/>
    <x v="546"/>
    <s v="Benjamin Patterson"/>
    <s v="CONSUMER"/>
    <s v="united states"/>
    <s v="Los Angeles"/>
    <s v="California"/>
    <n v="90004"/>
    <s v="West"/>
    <s v="FUR-FU-10002364"/>
    <x v="0"/>
    <x v="5"/>
    <x v="1240"/>
    <n v="14.76"/>
    <n v="2"/>
    <n v="33"/>
    <s v="Pequeño"/>
    <n v="0"/>
    <n v="0"/>
    <n v="0"/>
    <n v="14.76"/>
    <s v="Bajo"/>
    <n v="4.2804000000000002"/>
    <n v="0.29000000000000004"/>
    <n v="-10.4796"/>
    <n v="7"/>
    <n v="7"/>
    <s v="CORRECTO"/>
    <n v="2016"/>
    <n v="0"/>
  </r>
  <r>
    <x v="6378"/>
    <x v="3185"/>
    <d v="2017-04-10T00:00:00"/>
    <d v="2017-04-14T00:00:00"/>
    <s v="Standard Class"/>
    <x v="748"/>
    <s v="Dennis Bolton"/>
    <s v="HOME OFFICE"/>
    <s v="united states"/>
    <s v="Waterbury"/>
    <s v="Connecticut"/>
    <n v="6708"/>
    <s v="East"/>
    <s v="TEC-AC-10004571"/>
    <x v="2"/>
    <x v="11"/>
    <x v="409"/>
    <n v="99.99"/>
    <n v="1"/>
    <n v="25"/>
    <s v="Pequeño"/>
    <n v="0"/>
    <n v="0"/>
    <n v="0"/>
    <n v="99.99"/>
    <s v="Medio"/>
    <n v="41.995800000000003"/>
    <n v="0.42000000000000004"/>
    <n v="-57.994199999999999"/>
    <n v="4"/>
    <n v="4"/>
    <s v="CORRECTO"/>
    <n v="2017"/>
    <n v="0"/>
  </r>
  <r>
    <x v="6379"/>
    <x v="3185"/>
    <d v="2017-04-10T00:00:00"/>
    <d v="2017-04-14T00:00:00"/>
    <s v="Standard Class"/>
    <x v="748"/>
    <s v="Dennis Bolton"/>
    <s v="HOME OFFICE"/>
    <s v="united states"/>
    <s v="Waterbury"/>
    <s v="Connecticut"/>
    <n v="6708"/>
    <s v="East"/>
    <s v="OFF-ST-10003692"/>
    <x v="1"/>
    <x v="4"/>
    <x v="1262"/>
    <n v="286.14999999999998"/>
    <n v="5"/>
    <n v="21"/>
    <s v="Grande"/>
    <n v="0"/>
    <n v="0"/>
    <n v="0"/>
    <n v="286.14999999999998"/>
    <s v="Alto"/>
    <n v="71.537499999999994"/>
    <n v="0.25"/>
    <n v="-214.61250000000001"/>
    <n v="4"/>
    <n v="4"/>
    <s v="CORRECTO"/>
    <n v="2017"/>
    <n v="0"/>
  </r>
  <r>
    <x v="6380"/>
    <x v="3186"/>
    <d v="2014-04-08T00:00:00"/>
    <d v="2014-04-13T00:00:00"/>
    <s v="Standard Class"/>
    <x v="480"/>
    <s v="Pauline Chand"/>
    <s v="HOME OFFICE"/>
    <s v="united states"/>
    <s v="Chandler"/>
    <s v="Arizona"/>
    <n v="85224"/>
    <s v="West"/>
    <s v="OFF-FA-10001883"/>
    <x v="1"/>
    <x v="13"/>
    <x v="1493"/>
    <n v="49.792000000000002"/>
    <n v="8"/>
    <n v="27"/>
    <s v="Grande"/>
    <n v="0.2"/>
    <n v="9.958400000000001"/>
    <n v="-9.9583999999999993"/>
    <n v="59.750399999999999"/>
    <s v="Medio"/>
    <n v="-11.8256"/>
    <n v="-0.23749999999999999"/>
    <n v="-51.659199999999998"/>
    <n v="5"/>
    <n v="5"/>
    <s v="CORRECTO"/>
    <n v="2014"/>
    <n v="0"/>
  </r>
  <r>
    <x v="6381"/>
    <x v="3187"/>
    <d v="2016-03-29T00:00:00"/>
    <d v="2016-04-02T00:00:00"/>
    <s v="Standard Class"/>
    <x v="180"/>
    <s v="Troy Blackwell"/>
    <s v="CONSUMER"/>
    <s v="united states"/>
    <s v="Springfield"/>
    <s v="Ohio"/>
    <n v="45503"/>
    <s v="East"/>
    <s v="FUR-BO-10004015"/>
    <x v="0"/>
    <x v="0"/>
    <x v="574"/>
    <n v="299.97500000000002"/>
    <n v="5"/>
    <n v="34"/>
    <s v="Grande"/>
    <n v="0.5"/>
    <n v="149.98750000000001"/>
    <n v="-149.98750000000001"/>
    <n v="449.96250000000003"/>
    <s v="Alto"/>
    <n v="-167.98599999999999"/>
    <n v="-0.55999999999999994"/>
    <n v="-317.9735"/>
    <n v="4"/>
    <n v="4"/>
    <s v="CORRECTO"/>
    <n v="2016"/>
    <n v="0"/>
  </r>
  <r>
    <x v="6382"/>
    <x v="3187"/>
    <d v="2016-03-29T00:00:00"/>
    <d v="2016-04-02T00:00:00"/>
    <s v="Standard Class"/>
    <x v="180"/>
    <s v="Troy Blackwell"/>
    <s v="CONSUMER"/>
    <s v="united states"/>
    <s v="Springfield"/>
    <s v="Ohio"/>
    <n v="45503"/>
    <s v="East"/>
    <s v="TEC-PH-10000141"/>
    <x v="2"/>
    <x v="7"/>
    <x v="1312"/>
    <n v="158.376"/>
    <n v="4"/>
    <n v="11"/>
    <s v="Mediano"/>
    <n v="0.4"/>
    <n v="63.350400000000008"/>
    <n v="-63.3504"/>
    <n v="221.72640000000001"/>
    <s v="Alto"/>
    <n v="-36.9544"/>
    <n v="-0.23333333333333334"/>
    <n v="-131.97999999999999"/>
    <n v="4"/>
    <n v="4"/>
    <s v="CORRECTO"/>
    <n v="2016"/>
    <n v="0"/>
  </r>
  <r>
    <x v="6383"/>
    <x v="3188"/>
    <d v="2017-01-15T00:00:00"/>
    <d v="2017-01-18T00:00:00"/>
    <s v="First Class"/>
    <x v="621"/>
    <s v="Tim Brockman"/>
    <s v="CONSUMER"/>
    <s v="united states"/>
    <s v="Austin"/>
    <s v="Texas"/>
    <n v="78745"/>
    <s v="Central"/>
    <s v="OFF-BI-10001597"/>
    <x v="1"/>
    <x v="8"/>
    <x v="798"/>
    <n v="32.783999999999999"/>
    <n v="4"/>
    <n v="47"/>
    <s v="Mediano"/>
    <n v="0.8"/>
    <n v="26.2272"/>
    <n v="-26.2272"/>
    <n v="59.011200000000002"/>
    <s v="Medio"/>
    <n v="-52.4544"/>
    <n v="-1.6"/>
    <n v="-59.011200000000002"/>
    <n v="3"/>
    <n v="3"/>
    <s v="CORRECTO"/>
    <n v="2017"/>
    <n v="0"/>
  </r>
  <r>
    <x v="6384"/>
    <x v="3188"/>
    <d v="2017-01-15T00:00:00"/>
    <d v="2017-01-18T00:00:00"/>
    <s v="First Class"/>
    <x v="621"/>
    <s v="Tim Brockman"/>
    <s v="CONSUMER"/>
    <s v="united states"/>
    <s v="Austin"/>
    <s v="Texas"/>
    <n v="78745"/>
    <s v="Central"/>
    <s v="TEC-AC-10003628"/>
    <x v="2"/>
    <x v="11"/>
    <x v="247"/>
    <n v="47.984000000000002"/>
    <n v="2"/>
    <n v="52"/>
    <s v="Pequeño"/>
    <n v="0.2"/>
    <n v="9.5968000000000018"/>
    <n v="-9.5968"/>
    <n v="57.580800000000004"/>
    <s v="Medio"/>
    <n v="14.395200000000001"/>
    <n v="0.3"/>
    <n v="-23.992000000000001"/>
    <n v="3"/>
    <n v="3"/>
    <s v="CORRECTO"/>
    <n v="2017"/>
    <n v="0"/>
  </r>
  <r>
    <x v="6385"/>
    <x v="3188"/>
    <d v="2017-01-15T00:00:00"/>
    <d v="2017-01-18T00:00:00"/>
    <s v="First Class"/>
    <x v="621"/>
    <s v="Tim Brockman"/>
    <s v="CONSUMER"/>
    <s v="united states"/>
    <s v="Austin"/>
    <s v="Texas"/>
    <n v="78745"/>
    <s v="Central"/>
    <s v="TEC-AC-10002331"/>
    <x v="2"/>
    <x v="11"/>
    <x v="1591"/>
    <n v="62.591999999999999"/>
    <n v="8"/>
    <n v="26"/>
    <s v="Grande"/>
    <n v="0.2"/>
    <n v="12.5184"/>
    <n v="-12.5184"/>
    <n v="75.110399999999998"/>
    <s v="Medio"/>
    <n v="13.300800000000001"/>
    <n v="0.21250000000000002"/>
    <n v="-36.772799999999997"/>
    <n v="3"/>
    <n v="3"/>
    <s v="CORRECTO"/>
    <n v="2017"/>
    <n v="0"/>
  </r>
  <r>
    <x v="6386"/>
    <x v="3188"/>
    <d v="2017-01-15T00:00:00"/>
    <d v="2017-01-18T00:00:00"/>
    <s v="First Class"/>
    <x v="621"/>
    <s v="Tim Brockman"/>
    <s v="CONSUMER"/>
    <s v="united states"/>
    <s v="Austin"/>
    <s v="Texas"/>
    <n v="78745"/>
    <s v="Central"/>
    <s v="OFF-BI-10001098"/>
    <x v="1"/>
    <x v="8"/>
    <x v="410"/>
    <n v="4.2759999999999998"/>
    <n v="1"/>
    <n v="31"/>
    <s v="Pequeño"/>
    <n v="0.8"/>
    <n v="3.4207999999999998"/>
    <n v="-3.4207999999999998"/>
    <n v="7.6967999999999996"/>
    <s v="Bajo"/>
    <n v="-6.6277999999999997"/>
    <n v="-1.55"/>
    <n v="-7.4829999999999997"/>
    <n v="3"/>
    <n v="3"/>
    <s v="CORRECTO"/>
    <n v="2017"/>
    <n v="0"/>
  </r>
  <r>
    <x v="6387"/>
    <x v="3189"/>
    <d v="2014-01-30T00:00:00"/>
    <d v="2014-02-04T00:00:00"/>
    <s v="Standard Class"/>
    <x v="160"/>
    <s v="Mike Vittorini"/>
    <s v="CONSUMER"/>
    <s v="united states"/>
    <s v="Detroit"/>
    <s v="Michigan"/>
    <n v="48234"/>
    <s v="Central"/>
    <s v="OFF-PA-10001204"/>
    <x v="1"/>
    <x v="10"/>
    <x v="523"/>
    <n v="10.56"/>
    <n v="2"/>
    <n v="10"/>
    <s v="Pequeño"/>
    <n v="0"/>
    <n v="0"/>
    <n v="0"/>
    <n v="10.56"/>
    <s v="Bajo"/>
    <n v="4.7519999999999998"/>
    <n v="0.44999999999999996"/>
    <n v="-5.8079999999999998"/>
    <n v="5"/>
    <n v="5"/>
    <s v="CORRECTO"/>
    <n v="2014"/>
    <n v="0"/>
  </r>
  <r>
    <x v="6388"/>
    <x v="3189"/>
    <d v="2014-01-30T00:00:00"/>
    <d v="2014-02-04T00:00:00"/>
    <s v="Standard Class"/>
    <x v="160"/>
    <s v="Mike Vittorini"/>
    <s v="CONSUMER"/>
    <s v="united states"/>
    <s v="Detroit"/>
    <s v="Michigan"/>
    <n v="48234"/>
    <s v="Central"/>
    <s v="OFF-ST-10000991"/>
    <x v="1"/>
    <x v="4"/>
    <x v="157"/>
    <n v="229.94"/>
    <n v="2"/>
    <n v="27"/>
    <s v="Pequeño"/>
    <n v="0"/>
    <n v="0"/>
    <n v="0"/>
    <n v="229.94"/>
    <s v="Alto"/>
    <n v="6.8982000000000001"/>
    <n v="3.0000000000000002E-2"/>
    <n v="-223.04179999999999"/>
    <n v="5"/>
    <n v="5"/>
    <s v="CORRECTO"/>
    <n v="2014"/>
    <n v="0"/>
  </r>
  <r>
    <x v="6389"/>
    <x v="3190"/>
    <d v="2015-02-07T00:00:00"/>
    <d v="2015-02-11T00:00:00"/>
    <s v="Standard Class"/>
    <x v="460"/>
    <s v="Damala Kotsonis"/>
    <s v="CORPORATE"/>
    <s v="united states"/>
    <s v="Springfield"/>
    <s v="Virginia"/>
    <n v="22153"/>
    <s v="South"/>
    <s v="OFF-EN-10000056"/>
    <x v="1"/>
    <x v="12"/>
    <x v="633"/>
    <n v="311.14999999999998"/>
    <n v="5"/>
    <n v="28"/>
    <s v="Grande"/>
    <n v="0"/>
    <n v="0"/>
    <n v="0"/>
    <n v="311.14999999999998"/>
    <s v="Alto"/>
    <n v="146.2405"/>
    <n v="0.47000000000000003"/>
    <n v="-164.90950000000001"/>
    <n v="4"/>
    <n v="4"/>
    <s v="CORRECTO"/>
    <n v="2015"/>
    <n v="0"/>
  </r>
  <r>
    <x v="6390"/>
    <x v="3190"/>
    <d v="2015-02-07T00:00:00"/>
    <d v="2015-02-11T00:00:00"/>
    <s v="Standard Class"/>
    <x v="460"/>
    <s v="Damala Kotsonis"/>
    <s v="CORPORATE"/>
    <s v="united states"/>
    <s v="Springfield"/>
    <s v="Virginia"/>
    <n v="22153"/>
    <s v="South"/>
    <s v="OFF-PA-10003349"/>
    <x v="1"/>
    <x v="10"/>
    <x v="220"/>
    <n v="12.96"/>
    <n v="2"/>
    <n v="17"/>
    <s v="Pequeño"/>
    <n v="0"/>
    <n v="0"/>
    <n v="0"/>
    <n v="12.96"/>
    <s v="Bajo"/>
    <n v="6.3503999999999996"/>
    <n v="0.48999999999999994"/>
    <n v="-6.6096000000000004"/>
    <n v="4"/>
    <n v="4"/>
    <s v="CORRECTO"/>
    <n v="2015"/>
    <n v="0"/>
  </r>
  <r>
    <x v="6391"/>
    <x v="3191"/>
    <d v="2016-12-14T00:00:00"/>
    <d v="2016-12-19T00:00:00"/>
    <s v="Standard Class"/>
    <x v="7"/>
    <s v="Pete Kriz"/>
    <s v="CONSUMER"/>
    <s v="united states"/>
    <s v="New York City"/>
    <s v="New York"/>
    <n v="10011"/>
    <s v="East"/>
    <s v="OFF-PA-10001471"/>
    <x v="1"/>
    <x v="10"/>
    <x v="1477"/>
    <n v="14.62"/>
    <n v="2"/>
    <n v="16"/>
    <s v="Pequeño"/>
    <n v="0"/>
    <n v="0"/>
    <n v="0"/>
    <n v="14.62"/>
    <s v="Bajo"/>
    <n v="6.7252000000000001"/>
    <n v="0.46"/>
    <n v="-7.8948"/>
    <n v="5"/>
    <n v="5"/>
    <s v="CORRECTO"/>
    <n v="2016"/>
    <n v="0"/>
  </r>
  <r>
    <x v="6392"/>
    <x v="3191"/>
    <d v="2016-12-14T00:00:00"/>
    <d v="2016-12-19T00:00:00"/>
    <s v="Standard Class"/>
    <x v="7"/>
    <s v="Pete Kriz"/>
    <s v="CONSUMER"/>
    <s v="united states"/>
    <s v="New York City"/>
    <s v="New York"/>
    <n v="10011"/>
    <s v="East"/>
    <s v="OFF-LA-10003190"/>
    <x v="1"/>
    <x v="2"/>
    <x v="1172"/>
    <n v="5.76"/>
    <n v="2"/>
    <n v="30"/>
    <s v="Pequeño"/>
    <n v="0"/>
    <n v="0"/>
    <n v="0"/>
    <n v="5.76"/>
    <s v="Bajo"/>
    <n v="2.8224"/>
    <n v="0.49000000000000005"/>
    <n v="-2.9376000000000002"/>
    <n v="5"/>
    <n v="5"/>
    <s v="CORRECTO"/>
    <n v="2016"/>
    <n v="0"/>
  </r>
  <r>
    <x v="6393"/>
    <x v="3191"/>
    <d v="2016-12-14T00:00:00"/>
    <d v="2016-12-19T00:00:00"/>
    <s v="Standard Class"/>
    <x v="7"/>
    <s v="Pete Kriz"/>
    <s v="CONSUMER"/>
    <s v="united states"/>
    <s v="New York City"/>
    <s v="New York"/>
    <n v="10011"/>
    <s v="East"/>
    <s v="OFF-FA-10000621"/>
    <x v="1"/>
    <x v="13"/>
    <x v="110"/>
    <n v="21.48"/>
    <n v="6"/>
    <n v="44"/>
    <s v="Grande"/>
    <n v="0"/>
    <n v="0"/>
    <n v="0"/>
    <n v="21.48"/>
    <s v="Bajo"/>
    <n v="10.5252"/>
    <n v="0.49"/>
    <n v="-10.954800000000001"/>
    <n v="5"/>
    <n v="5"/>
    <s v="CORRECTO"/>
    <n v="2016"/>
    <n v="0"/>
  </r>
  <r>
    <x v="6394"/>
    <x v="3191"/>
    <d v="2016-12-14T00:00:00"/>
    <d v="2016-12-19T00:00:00"/>
    <s v="Standard Class"/>
    <x v="7"/>
    <s v="Pete Kriz"/>
    <s v="CONSUMER"/>
    <s v="united states"/>
    <s v="New York City"/>
    <s v="New York"/>
    <n v="10011"/>
    <s v="East"/>
    <s v="FUR-FU-10002937"/>
    <x v="0"/>
    <x v="5"/>
    <x v="1060"/>
    <n v="396.92"/>
    <n v="4"/>
    <n v="29"/>
    <s v="Mediano"/>
    <n v="0"/>
    <n v="0"/>
    <n v="0"/>
    <n v="396.92"/>
    <s v="Alto"/>
    <n v="198.46"/>
    <n v="0.5"/>
    <n v="-198.46"/>
    <n v="5"/>
    <n v="5"/>
    <s v="CORRECTO"/>
    <n v="2016"/>
    <n v="0"/>
  </r>
  <r>
    <x v="6395"/>
    <x v="3191"/>
    <d v="2016-12-14T00:00:00"/>
    <d v="2016-12-19T00:00:00"/>
    <s v="Standard Class"/>
    <x v="7"/>
    <s v="Pete Kriz"/>
    <s v="CONSUMER"/>
    <s v="united states"/>
    <s v="New York City"/>
    <s v="New York"/>
    <n v="10011"/>
    <s v="East"/>
    <s v="OFF-ST-10004507"/>
    <x v="1"/>
    <x v="4"/>
    <x v="457"/>
    <n v="17.149999999999999"/>
    <n v="1"/>
    <n v="27"/>
    <s v="Pequeño"/>
    <n v="0"/>
    <n v="0"/>
    <n v="0"/>
    <n v="17.149999999999999"/>
    <s v="Bajo"/>
    <n v="4.6304999999999996"/>
    <n v="0.27"/>
    <n v="-12.519500000000001"/>
    <n v="5"/>
    <n v="5"/>
    <s v="CORRECTO"/>
    <n v="2016"/>
    <n v="0"/>
  </r>
  <r>
    <x v="6396"/>
    <x v="3191"/>
    <d v="2016-12-14T00:00:00"/>
    <d v="2016-12-19T00:00:00"/>
    <s v="Standard Class"/>
    <x v="7"/>
    <s v="Pete Kriz"/>
    <s v="CONSUMER"/>
    <s v="united states"/>
    <s v="New York City"/>
    <s v="New York"/>
    <n v="10011"/>
    <s v="East"/>
    <s v="OFF-BI-10000279"/>
    <x v="1"/>
    <x v="8"/>
    <x v="1774"/>
    <n v="23.12"/>
    <n v="2"/>
    <n v="10"/>
    <s v="Pequeño"/>
    <n v="0.2"/>
    <n v="4.6240000000000006"/>
    <n v="-4.6239999999999997"/>
    <n v="27.744"/>
    <s v="Bajo"/>
    <n v="7.8029999999999999"/>
    <n v="0.33749999999999997"/>
    <n v="-10.693"/>
    <n v="5"/>
    <n v="5"/>
    <s v="CORRECTO"/>
    <n v="2016"/>
    <n v="0"/>
  </r>
  <r>
    <x v="6397"/>
    <x v="3192"/>
    <d v="2017-10-31T00:00:00"/>
    <d v="2017-11-04T00:00:00"/>
    <s v="Standard Class"/>
    <x v="571"/>
    <s v="Adrian Hane"/>
    <s v="HOME OFFICE"/>
    <s v="united states"/>
    <s v="Dallas"/>
    <s v="Texas"/>
    <n v="75217"/>
    <s v="Central"/>
    <s v="OFF-AR-10003651"/>
    <x v="1"/>
    <x v="6"/>
    <x v="279"/>
    <n v="5.2480000000000002"/>
    <n v="2"/>
    <n v="20"/>
    <s v="Pequeño"/>
    <n v="0.2"/>
    <n v="1.0496000000000001"/>
    <n v="-1.0496000000000001"/>
    <n v="6.2976000000000001"/>
    <s v="Bajo"/>
    <n v="0.59040000000000004"/>
    <n v="0.1125"/>
    <n v="-3.6080000000000001"/>
    <n v="4"/>
    <n v="4"/>
    <s v="CORRECTO"/>
    <n v="2017"/>
    <n v="0"/>
  </r>
  <r>
    <x v="6398"/>
    <x v="3193"/>
    <d v="2017-08-06T00:00:00"/>
    <d v="2017-08-12T00:00:00"/>
    <s v="Standard Class"/>
    <x v="39"/>
    <s v="Gary Mitchum"/>
    <s v="HOME OFFICE"/>
    <s v="united states"/>
    <s v="Concord"/>
    <s v="New Hampshire"/>
    <n v="3301"/>
    <s v="East"/>
    <s v="TEC-PH-10003601"/>
    <x v="2"/>
    <x v="7"/>
    <x v="1392"/>
    <n v="824.95"/>
    <n v="5"/>
    <n v="12"/>
    <s v="Grande"/>
    <n v="0"/>
    <n v="0"/>
    <n v="0"/>
    <n v="824.95"/>
    <s v="Muy Alto"/>
    <n v="247.48500000000001"/>
    <n v="0.3"/>
    <n v="-577.46500000000003"/>
    <n v="6"/>
    <n v="6"/>
    <s v="CORRECTO"/>
    <n v="2017"/>
    <n v="0"/>
  </r>
  <r>
    <x v="6399"/>
    <x v="3193"/>
    <d v="2017-08-06T00:00:00"/>
    <d v="2017-08-12T00:00:00"/>
    <s v="Standard Class"/>
    <x v="39"/>
    <s v="Gary Mitchum"/>
    <s v="HOME OFFICE"/>
    <s v="united states"/>
    <s v="Concord"/>
    <s v="New Hampshire"/>
    <n v="3301"/>
    <s v="East"/>
    <s v="OFF-LA-10002195"/>
    <x v="1"/>
    <x v="2"/>
    <x v="1028"/>
    <n v="24.64"/>
    <n v="8"/>
    <n v="30"/>
    <s v="Grande"/>
    <n v="0"/>
    <n v="0"/>
    <n v="0"/>
    <n v="24.64"/>
    <s v="Bajo"/>
    <n v="11.827199999999999"/>
    <n v="0.48"/>
    <n v="-12.812799999999999"/>
    <n v="6"/>
    <n v="6"/>
    <s v="CORRECTO"/>
    <n v="2017"/>
    <n v="0"/>
  </r>
  <r>
    <x v="6400"/>
    <x v="3193"/>
    <d v="2017-08-06T00:00:00"/>
    <d v="2017-08-12T00:00:00"/>
    <s v="Standard Class"/>
    <x v="39"/>
    <s v="Gary Mitchum"/>
    <s v="HOME OFFICE"/>
    <s v="united states"/>
    <s v="Concord"/>
    <s v="New Hampshire"/>
    <n v="3301"/>
    <s v="East"/>
    <s v="OFF-AR-10000380"/>
    <x v="1"/>
    <x v="6"/>
    <x v="108"/>
    <n v="227.88"/>
    <n v="6"/>
    <n v="44"/>
    <s v="Grande"/>
    <n v="0"/>
    <n v="0"/>
    <n v="0"/>
    <n v="227.88"/>
    <s v="Alto"/>
    <n v="68.364000000000004"/>
    <n v="0.30000000000000004"/>
    <n v="-159.51599999999999"/>
    <n v="6"/>
    <n v="6"/>
    <s v="CORRECTO"/>
    <n v="2017"/>
    <n v="0"/>
  </r>
  <r>
    <x v="6401"/>
    <x v="3194"/>
    <d v="2017-05-30T00:00:00"/>
    <d v="2017-05-31T00:00:00"/>
    <s v="First Class"/>
    <x v="232"/>
    <s v="Bruce Degenhardt"/>
    <s v="CONSUMER"/>
    <s v="united states"/>
    <s v="Lafayette"/>
    <s v="Louisiana"/>
    <n v="70506"/>
    <s v="South"/>
    <s v="FUR-BO-10000330"/>
    <x v="0"/>
    <x v="0"/>
    <x v="1107"/>
    <n v="241.96"/>
    <n v="2"/>
    <n v="10"/>
    <s v="Pequeño"/>
    <n v="0"/>
    <n v="0"/>
    <n v="0"/>
    <n v="241.96"/>
    <s v="Alto"/>
    <n v="33.874400000000001"/>
    <n v="0.14000000000000001"/>
    <n v="-208.0856"/>
    <n v="1"/>
    <n v="1"/>
    <s v="CORRECTO"/>
    <n v="2017"/>
    <n v="0"/>
  </r>
  <r>
    <x v="6402"/>
    <x v="3194"/>
    <d v="2017-05-30T00:00:00"/>
    <d v="2017-05-31T00:00:00"/>
    <s v="First Class"/>
    <x v="232"/>
    <s v="Bruce Degenhardt"/>
    <s v="CONSUMER"/>
    <s v="united states"/>
    <s v="Lafayette"/>
    <s v="Louisiana"/>
    <n v="70506"/>
    <s v="South"/>
    <s v="OFF-BI-10000591"/>
    <x v="1"/>
    <x v="8"/>
    <x v="1054"/>
    <n v="3.89"/>
    <n v="1"/>
    <n v="8"/>
    <s v="Pequeño"/>
    <n v="0"/>
    <n v="0"/>
    <n v="0"/>
    <n v="3.89"/>
    <s v="Bajo"/>
    <n v="1.8672"/>
    <n v="0.48"/>
    <n v="-2.0228000000000002"/>
    <n v="1"/>
    <n v="1"/>
    <s v="CORRECTO"/>
    <n v="2017"/>
    <n v="0"/>
  </r>
  <r>
    <x v="6403"/>
    <x v="3194"/>
    <d v="2017-05-30T00:00:00"/>
    <d v="2017-05-31T00:00:00"/>
    <s v="First Class"/>
    <x v="232"/>
    <s v="Bruce Degenhardt"/>
    <s v="CONSUMER"/>
    <s v="united states"/>
    <s v="Lafayette"/>
    <s v="Louisiana"/>
    <n v="70506"/>
    <s v="South"/>
    <s v="FUR-FU-10001731"/>
    <x v="0"/>
    <x v="5"/>
    <x v="1556"/>
    <n v="8.01"/>
    <n v="3"/>
    <n v="37"/>
    <s v="Mediano"/>
    <n v="0"/>
    <n v="0"/>
    <n v="0"/>
    <n v="8.01"/>
    <s v="Bajo"/>
    <n v="3.0438000000000001"/>
    <n v="0.38"/>
    <n v="-4.9661999999999997"/>
    <n v="1"/>
    <n v="1"/>
    <s v="CORRECTO"/>
    <n v="2017"/>
    <n v="0"/>
  </r>
  <r>
    <x v="6404"/>
    <x v="3195"/>
    <d v="2015-11-30T00:00:00"/>
    <d v="2015-12-05T00:00:00"/>
    <s v="Standard Class"/>
    <x v="528"/>
    <s v="Raymond Messe"/>
    <s v="CONSUMER"/>
    <s v="united states"/>
    <s v="Raleigh"/>
    <s v="North Carolina"/>
    <n v="27604"/>
    <s v="South"/>
    <s v="TEC-PH-10001198"/>
    <x v="2"/>
    <x v="7"/>
    <x v="1177"/>
    <n v="177.48"/>
    <n v="3"/>
    <n v="12"/>
    <s v="Mediano"/>
    <n v="0.2"/>
    <n v="35.496000000000002"/>
    <n v="-35.496000000000002"/>
    <n v="212.976"/>
    <s v="Alto"/>
    <n v="19.9665"/>
    <n v="0.1125"/>
    <n v="-122.0175"/>
    <n v="5"/>
    <n v="5"/>
    <s v="CORRECTO"/>
    <n v="2015"/>
    <n v="0"/>
  </r>
  <r>
    <x v="6405"/>
    <x v="3196"/>
    <d v="2017-08-31T00:00:00"/>
    <d v="2017-09-02T00:00:00"/>
    <s v="Second Class"/>
    <x v="308"/>
    <s v="Bart Watters"/>
    <s v="CORPORATE"/>
    <s v="united states"/>
    <s v="Spokane"/>
    <s v="Washington"/>
    <n v="99207"/>
    <s v="West"/>
    <s v="FUR-CH-10002331"/>
    <x v="0"/>
    <x v="1"/>
    <x v="407"/>
    <n v="569.56799999999998"/>
    <n v="2"/>
    <n v="24"/>
    <s v="Pequeño"/>
    <n v="0.2"/>
    <n v="113.9136"/>
    <n v="-113.9136"/>
    <n v="683.48159999999996"/>
    <s v="Muy Alto"/>
    <n v="7.1196000000000002"/>
    <n v="1.2500000000000001E-2"/>
    <n v="-448.53480000000002"/>
    <n v="2"/>
    <n v="2"/>
    <s v="CORRECTO"/>
    <n v="2017"/>
    <n v="0"/>
  </r>
  <r>
    <x v="6406"/>
    <x v="3196"/>
    <d v="2017-08-31T00:00:00"/>
    <d v="2017-09-02T00:00:00"/>
    <s v="Second Class"/>
    <x v="308"/>
    <s v="Bart Watters"/>
    <s v="CORPORATE"/>
    <s v="united states"/>
    <s v="Spokane"/>
    <s v="Washington"/>
    <n v="99207"/>
    <s v="West"/>
    <s v="OFF-ST-10002370"/>
    <x v="1"/>
    <x v="4"/>
    <x v="80"/>
    <n v="149.72999999999999"/>
    <n v="7"/>
    <n v="24"/>
    <s v="Grande"/>
    <n v="0"/>
    <n v="0"/>
    <n v="0"/>
    <n v="149.72999999999999"/>
    <s v="Medio"/>
    <n v="43.421700000000001"/>
    <n v="0.29000000000000004"/>
    <n v="-106.3083"/>
    <n v="2"/>
    <n v="2"/>
    <s v="CORRECTO"/>
    <n v="2017"/>
    <n v="0"/>
  </r>
  <r>
    <x v="6407"/>
    <x v="3197"/>
    <d v="2017-05-14T00:00:00"/>
    <d v="2017-05-15T00:00:00"/>
    <s v="First Class"/>
    <x v="218"/>
    <s v="Greg Tran"/>
    <s v="CONSUMER"/>
    <s v="united states"/>
    <s v="Houston"/>
    <s v="Texas"/>
    <n v="77041"/>
    <s v="Central"/>
    <s v="FUR-CH-10003981"/>
    <x v="0"/>
    <x v="1"/>
    <x v="1175"/>
    <n v="899.43"/>
    <n v="5"/>
    <n v="24"/>
    <s v="Grande"/>
    <n v="0.3"/>
    <n v="269.82899999999995"/>
    <n v="-269.82900000000001"/>
    <n v="1169.259"/>
    <s v="Muy Alto"/>
    <n v="-12.849"/>
    <n v="-1.4285714285714287E-2"/>
    <n v="-642.45000000000005"/>
    <n v="1"/>
    <n v="1"/>
    <s v="CORRECTO"/>
    <n v="2017"/>
    <n v="0"/>
  </r>
  <r>
    <x v="6408"/>
    <x v="3197"/>
    <d v="2017-05-14T00:00:00"/>
    <d v="2017-05-15T00:00:00"/>
    <s v="First Class"/>
    <x v="218"/>
    <s v="Greg Tran"/>
    <s v="CONSUMER"/>
    <s v="united states"/>
    <s v="Houston"/>
    <s v="Texas"/>
    <n v="77041"/>
    <s v="Central"/>
    <s v="OFF-AR-10001446"/>
    <x v="1"/>
    <x v="6"/>
    <x v="1161"/>
    <n v="46.2"/>
    <n v="5"/>
    <n v="20"/>
    <s v="Grande"/>
    <n v="0.2"/>
    <n v="9.24"/>
    <n v="-9.24"/>
    <n v="55.440000000000005"/>
    <s v="Medio"/>
    <n v="5.7750000000000004"/>
    <n v="0.125"/>
    <n v="-31.184999999999999"/>
    <n v="1"/>
    <n v="1"/>
    <s v="CORRECTO"/>
    <n v="2017"/>
    <n v="0"/>
  </r>
  <r>
    <x v="6409"/>
    <x v="3197"/>
    <d v="2017-05-14T00:00:00"/>
    <d v="2017-05-15T00:00:00"/>
    <s v="First Class"/>
    <x v="218"/>
    <s v="Greg Tran"/>
    <s v="CONSUMER"/>
    <s v="united states"/>
    <s v="Houston"/>
    <s v="Texas"/>
    <n v="77041"/>
    <s v="Central"/>
    <s v="OFF-PA-10000300"/>
    <x v="1"/>
    <x v="10"/>
    <x v="1775"/>
    <n v="47.951999999999998"/>
    <n v="3"/>
    <n v="9"/>
    <s v="Mediano"/>
    <n v="0.2"/>
    <n v="9.5904000000000007"/>
    <n v="-9.5904000000000007"/>
    <n v="57.542400000000001"/>
    <s v="Medio"/>
    <n v="16.183800000000002"/>
    <n v="0.33750000000000002"/>
    <n v="-22.177800000000001"/>
    <n v="1"/>
    <n v="1"/>
    <s v="CORRECTO"/>
    <n v="2017"/>
    <n v="0"/>
  </r>
  <r>
    <x v="6410"/>
    <x v="3197"/>
    <d v="2017-05-14T00:00:00"/>
    <d v="2017-05-15T00:00:00"/>
    <s v="First Class"/>
    <x v="218"/>
    <s v="Greg Tran"/>
    <s v="CONSUMER"/>
    <s v="united states"/>
    <s v="Houston"/>
    <s v="Texas"/>
    <n v="77041"/>
    <s v="Central"/>
    <s v="TEC-PH-10004071"/>
    <x v="2"/>
    <x v="7"/>
    <x v="1546"/>
    <n v="7.992"/>
    <n v="1"/>
    <n v="25"/>
    <s v="Pequeño"/>
    <n v="0.2"/>
    <n v="1.5984"/>
    <n v="-1.5984"/>
    <n v="9.5904000000000007"/>
    <s v="Bajo"/>
    <n v="0.69930000000000003"/>
    <n v="8.7500000000000008E-2"/>
    <n v="-5.6943000000000001"/>
    <n v="1"/>
    <n v="1"/>
    <s v="CORRECTO"/>
    <n v="2017"/>
    <n v="0"/>
  </r>
  <r>
    <x v="6411"/>
    <x v="3197"/>
    <d v="2017-05-14T00:00:00"/>
    <d v="2017-05-15T00:00:00"/>
    <s v="First Class"/>
    <x v="218"/>
    <s v="Greg Tran"/>
    <s v="CONSUMER"/>
    <s v="united states"/>
    <s v="Houston"/>
    <s v="Texas"/>
    <n v="77041"/>
    <s v="Central"/>
    <s v="OFF-PA-10003134"/>
    <x v="1"/>
    <x v="10"/>
    <x v="1672"/>
    <n v="76.864000000000004"/>
    <n v="2"/>
    <n v="12"/>
    <s v="Pequeño"/>
    <n v="0.2"/>
    <n v="15.372800000000002"/>
    <n v="-15.3728"/>
    <n v="92.236800000000002"/>
    <s v="Medio"/>
    <n v="26.9024"/>
    <n v="0.35"/>
    <n v="-34.588799999999999"/>
    <n v="1"/>
    <n v="1"/>
    <s v="CORRECTO"/>
    <n v="2017"/>
    <n v="0"/>
  </r>
  <r>
    <x v="6412"/>
    <x v="3198"/>
    <d v="2017-08-17T00:00:00"/>
    <d v="2017-08-23T00:00:00"/>
    <s v="Standard Class"/>
    <x v="571"/>
    <s v="Adrian Hane"/>
    <s v="HOME OFFICE"/>
    <s v="united states"/>
    <s v="Louisville"/>
    <s v="Kentucky"/>
    <n v="40214"/>
    <s v="South"/>
    <s v="OFF-BI-10002735"/>
    <x v="1"/>
    <x v="8"/>
    <x v="142"/>
    <n v="102.93"/>
    <n v="3"/>
    <n v="39"/>
    <s v="Mediano"/>
    <n v="0"/>
    <n v="0"/>
    <n v="0"/>
    <n v="102.93"/>
    <s v="Medio"/>
    <n v="48.377099999999999"/>
    <n v="0.47"/>
    <n v="-54.552900000000001"/>
    <n v="6"/>
    <n v="6"/>
    <s v="CORRECTO"/>
    <n v="2017"/>
    <n v="0"/>
  </r>
  <r>
    <x v="6413"/>
    <x v="3198"/>
    <d v="2017-08-17T00:00:00"/>
    <d v="2017-08-23T00:00:00"/>
    <s v="Standard Class"/>
    <x v="571"/>
    <s v="Adrian Hane"/>
    <s v="HOME OFFICE"/>
    <s v="united states"/>
    <s v="Louisville"/>
    <s v="Kentucky"/>
    <n v="40214"/>
    <s v="South"/>
    <s v="TEC-AC-10004510"/>
    <x v="2"/>
    <x v="11"/>
    <x v="953"/>
    <n v="98.16"/>
    <n v="6"/>
    <n v="50"/>
    <s v="Grande"/>
    <n v="0"/>
    <n v="0"/>
    <n v="0"/>
    <n v="98.16"/>
    <s v="Medio"/>
    <n v="9.8160000000000007"/>
    <n v="0.1"/>
    <n v="-88.343999999999994"/>
    <n v="6"/>
    <n v="6"/>
    <s v="CORRECTO"/>
    <n v="2017"/>
    <n v="0"/>
  </r>
  <r>
    <x v="6414"/>
    <x v="3199"/>
    <d v="2017-11-10T00:00:00"/>
    <d v="2017-11-14T00:00:00"/>
    <s v="Second Class"/>
    <x v="660"/>
    <s v="Daniel Raglin"/>
    <s v="HOME OFFICE"/>
    <s v="united states"/>
    <s v="Hollywood"/>
    <s v="Florida"/>
    <n v="33021"/>
    <s v="South"/>
    <s v="OFF-BI-10004099"/>
    <x v="1"/>
    <x v="8"/>
    <x v="1725"/>
    <n v="11.52"/>
    <n v="5"/>
    <n v="20"/>
    <s v="Grande"/>
    <n v="0.7"/>
    <n v="8.0640000000000001"/>
    <n v="-8.0640000000000001"/>
    <n v="19.584"/>
    <s v="Bajo"/>
    <n v="-7.68"/>
    <n v="-0.66666666666666663"/>
    <n v="-11.135999999999999"/>
    <n v="4"/>
    <n v="4"/>
    <s v="CORRECTO"/>
    <n v="2017"/>
    <n v="0"/>
  </r>
  <r>
    <x v="6415"/>
    <x v="3200"/>
    <d v="2017-08-21T00:00:00"/>
    <d v="2017-08-21T00:00:00"/>
    <s v="Same Day"/>
    <x v="393"/>
    <s v="Dionis Lloyd"/>
    <s v="CORPORATE"/>
    <s v="united states"/>
    <s v="Chandler"/>
    <s v="Arizona"/>
    <n v="85224"/>
    <s v="West"/>
    <s v="OFF-PA-10003395"/>
    <x v="1"/>
    <x v="10"/>
    <x v="656"/>
    <n v="83.88"/>
    <n v="1"/>
    <n v="19"/>
    <s v="Pequeño"/>
    <n v="0.2"/>
    <n v="16.776"/>
    <n v="-16.776"/>
    <n v="100.65599999999999"/>
    <s v="Medio"/>
    <n v="29.358000000000001"/>
    <n v="0.35000000000000003"/>
    <n v="-37.746000000000002"/>
    <n v="0"/>
    <n v="0"/>
    <s v="CORRECTO"/>
    <n v="2017"/>
    <n v="0"/>
  </r>
  <r>
    <x v="6416"/>
    <x v="3201"/>
    <d v="2016-03-08T00:00:00"/>
    <d v="2016-03-12T00:00:00"/>
    <s v="Standard Class"/>
    <x v="379"/>
    <s v="Brian DeCherney"/>
    <s v="CONSUMER"/>
    <s v="united states"/>
    <s v="Philadelphia"/>
    <s v="Pennsylvania"/>
    <n v="19120"/>
    <s v="East"/>
    <s v="TEC-PH-10002890"/>
    <x v="2"/>
    <x v="7"/>
    <x v="1396"/>
    <n v="108.57599999999999"/>
    <n v="4"/>
    <n v="35"/>
    <s v="Mediano"/>
    <n v="0.4"/>
    <n v="43.430399999999999"/>
    <n v="-43.430399999999999"/>
    <n v="152.00639999999999"/>
    <s v="Medio"/>
    <n v="-25.334399999999999"/>
    <n v="-0.23333333333333334"/>
    <n v="-90.48"/>
    <n v="4"/>
    <n v="4"/>
    <s v="CORRECTO"/>
    <n v="2016"/>
    <n v="0"/>
  </r>
  <r>
    <x v="6417"/>
    <x v="3201"/>
    <d v="2016-03-08T00:00:00"/>
    <d v="2016-03-12T00:00:00"/>
    <s v="Standard Class"/>
    <x v="379"/>
    <s v="Brian DeCherney"/>
    <s v="CONSUMER"/>
    <s v="united states"/>
    <s v="Philadelphia"/>
    <s v="Pennsylvania"/>
    <n v="19120"/>
    <s v="East"/>
    <s v="OFF-FA-10004968"/>
    <x v="1"/>
    <x v="13"/>
    <x v="1019"/>
    <n v="5.984"/>
    <n v="2"/>
    <n v="16"/>
    <s v="Pequeño"/>
    <n v="0.2"/>
    <n v="1.1968000000000001"/>
    <n v="-1.1968000000000001"/>
    <n v="7.1807999999999996"/>
    <s v="Bajo"/>
    <n v="-1.3464"/>
    <n v="-0.22500000000000001"/>
    <n v="-6.1336000000000004"/>
    <n v="4"/>
    <n v="4"/>
    <s v="CORRECTO"/>
    <n v="2016"/>
    <n v="0"/>
  </r>
  <r>
    <x v="6418"/>
    <x v="3202"/>
    <d v="2016-10-31T00:00:00"/>
    <d v="2016-11-05T00:00:00"/>
    <s v="Standard Class"/>
    <x v="304"/>
    <s v="Helen Wasserman"/>
    <s v="CORPORATE"/>
    <s v="united states"/>
    <s v="Tulsa"/>
    <s v="Oklahoma"/>
    <n v="74133"/>
    <s v="Central"/>
    <s v="OFF-SU-10001218"/>
    <x v="1"/>
    <x v="14"/>
    <x v="134"/>
    <n v="21.96"/>
    <n v="2"/>
    <n v="28"/>
    <s v="Pequeño"/>
    <n v="0"/>
    <n v="0"/>
    <n v="0"/>
    <n v="21.96"/>
    <s v="Bajo"/>
    <n v="6.1487999999999996"/>
    <n v="0.27999999999999997"/>
    <n v="-15.811199999999999"/>
    <n v="5"/>
    <n v="5"/>
    <s v="CORRECTO"/>
    <n v="2016"/>
    <n v="0"/>
  </r>
  <r>
    <x v="6419"/>
    <x v="3202"/>
    <d v="2016-10-31T00:00:00"/>
    <d v="2016-11-05T00:00:00"/>
    <s v="Standard Class"/>
    <x v="304"/>
    <s v="Helen Wasserman"/>
    <s v="CORPORATE"/>
    <s v="united states"/>
    <s v="Tulsa"/>
    <s v="Oklahoma"/>
    <n v="74133"/>
    <s v="Central"/>
    <s v="FUR-CH-10002084"/>
    <x v="0"/>
    <x v="1"/>
    <x v="1249"/>
    <n v="368.97"/>
    <n v="3"/>
    <n v="23"/>
    <s v="Mediano"/>
    <n v="0"/>
    <n v="0"/>
    <n v="0"/>
    <n v="368.97"/>
    <s v="Alto"/>
    <n v="81.173400000000001"/>
    <n v="0.21999999999999997"/>
    <n v="-287.79660000000001"/>
    <n v="5"/>
    <n v="5"/>
    <s v="CORRECTO"/>
    <n v="2016"/>
    <n v="0"/>
  </r>
  <r>
    <x v="6420"/>
    <x v="3202"/>
    <d v="2016-10-31T00:00:00"/>
    <d v="2016-11-05T00:00:00"/>
    <s v="Standard Class"/>
    <x v="304"/>
    <s v="Helen Wasserman"/>
    <s v="CORPORATE"/>
    <s v="united states"/>
    <s v="Tulsa"/>
    <s v="Oklahoma"/>
    <n v="74133"/>
    <s v="Central"/>
    <s v="OFF-AR-10004269"/>
    <x v="1"/>
    <x v="6"/>
    <x v="1550"/>
    <n v="12.39"/>
    <n v="3"/>
    <n v="24"/>
    <s v="Mediano"/>
    <n v="0"/>
    <n v="0"/>
    <n v="0"/>
    <n v="12.39"/>
    <s v="Bajo"/>
    <n v="3.4691999999999998"/>
    <n v="0.27999999999999997"/>
    <n v="-8.9207999999999998"/>
    <n v="5"/>
    <n v="5"/>
    <s v="CORRECTO"/>
    <n v="2016"/>
    <n v="0"/>
  </r>
  <r>
    <x v="6421"/>
    <x v="3202"/>
    <d v="2016-10-31T00:00:00"/>
    <d v="2016-11-05T00:00:00"/>
    <s v="Standard Class"/>
    <x v="304"/>
    <s v="Helen Wasserman"/>
    <s v="CORPORATE"/>
    <s v="united states"/>
    <s v="Tulsa"/>
    <s v="Oklahoma"/>
    <n v="74133"/>
    <s v="Central"/>
    <s v="OFF-ST-10001128"/>
    <x v="1"/>
    <x v="4"/>
    <x v="1427"/>
    <n v="332.94"/>
    <n v="3"/>
    <n v="26"/>
    <s v="Mediano"/>
    <n v="0"/>
    <n v="0"/>
    <n v="0"/>
    <n v="332.94"/>
    <s v="Alto"/>
    <n v="9.9882000000000009"/>
    <n v="3.0000000000000002E-2"/>
    <n v="-322.95179999999999"/>
    <n v="5"/>
    <n v="5"/>
    <s v="CORRECTO"/>
    <n v="2016"/>
    <n v="0"/>
  </r>
  <r>
    <x v="6422"/>
    <x v="3203"/>
    <d v="2014-07-26T00:00:00"/>
    <d v="2014-08-01T00:00:00"/>
    <s v="Standard Class"/>
    <x v="705"/>
    <s v="Jack O'Briant"/>
    <s v="CORPORATE"/>
    <s v="united states"/>
    <s v="Draper"/>
    <s v="Utah"/>
    <n v="84020"/>
    <s v="West"/>
    <s v="TEC-AC-10002006"/>
    <x v="2"/>
    <x v="11"/>
    <x v="1087"/>
    <n v="111.93"/>
    <n v="7"/>
    <n v="39"/>
    <s v="Grande"/>
    <n v="0"/>
    <n v="0"/>
    <n v="0"/>
    <n v="111.93"/>
    <s v="Medio"/>
    <n v="34.698300000000003"/>
    <n v="0.31"/>
    <n v="-77.231700000000004"/>
    <n v="6"/>
    <n v="6"/>
    <s v="CORRECTO"/>
    <n v="2014"/>
    <n v="0"/>
  </r>
  <r>
    <x v="6423"/>
    <x v="3204"/>
    <d v="2015-10-24T00:00:00"/>
    <d v="2015-10-27T00:00:00"/>
    <s v="First Class"/>
    <x v="372"/>
    <s v="Robert Dilbeck"/>
    <s v="HOME OFFICE"/>
    <s v="united states"/>
    <s v="Oakland"/>
    <s v="California"/>
    <n v="94601"/>
    <s v="West"/>
    <s v="FUR-CH-10003956"/>
    <x v="0"/>
    <x v="1"/>
    <x v="368"/>
    <n v="454.27199999999999"/>
    <n v="8"/>
    <n v="16"/>
    <s v="Grande"/>
    <n v="0.2"/>
    <n v="90.854399999999998"/>
    <n v="-90.854399999999998"/>
    <n v="545.12639999999999"/>
    <s v="Muy Alto"/>
    <n v="-73.819199999999995"/>
    <n v="-0.16250000000000001"/>
    <n v="-437.23680000000002"/>
    <n v="3"/>
    <n v="3"/>
    <s v="CORRECTO"/>
    <n v="2015"/>
    <n v="0"/>
  </r>
  <r>
    <x v="6424"/>
    <x v="3205"/>
    <d v="2017-08-19T00:00:00"/>
    <d v="2017-08-24T00:00:00"/>
    <s v="Standard Class"/>
    <x v="770"/>
    <s v="Doug O'Connell"/>
    <s v="CONSUMER"/>
    <s v="united states"/>
    <s v="Lawrence"/>
    <s v="Massachusetts"/>
    <n v="1841"/>
    <s v="East"/>
    <s v="OFF-PA-10000552"/>
    <x v="1"/>
    <x v="10"/>
    <x v="1541"/>
    <n v="19.440000000000001"/>
    <n v="3"/>
    <n v="15"/>
    <s v="Mediano"/>
    <n v="0"/>
    <n v="0"/>
    <n v="0"/>
    <n v="19.440000000000001"/>
    <s v="Bajo"/>
    <n v="9.3312000000000008"/>
    <n v="0.48000000000000004"/>
    <n v="-10.1088"/>
    <n v="5"/>
    <n v="5"/>
    <s v="CORRECTO"/>
    <n v="2017"/>
    <n v="0"/>
  </r>
  <r>
    <x v="6425"/>
    <x v="3206"/>
    <d v="2016-05-23T00:00:00"/>
    <d v="2016-05-27T00:00:00"/>
    <s v="Standard Class"/>
    <x v="666"/>
    <s v="Christopher Conant"/>
    <s v="CONSUMER"/>
    <s v="united states"/>
    <s v="Philadelphia"/>
    <s v="Pennsylvania"/>
    <n v="19120"/>
    <s v="East"/>
    <s v="TEC-CO-10004722"/>
    <x v="2"/>
    <x v="16"/>
    <x v="1374"/>
    <n v="8399.9760000000006"/>
    <n v="4"/>
    <n v="20"/>
    <s v="Mediano"/>
    <n v="0.4"/>
    <n v="3359.9904000000006"/>
    <n v="-3359.9904000000001"/>
    <n v="11759.966400000001"/>
    <s v="Muy Alto"/>
    <n v="1119.9967999999999"/>
    <n v="0.1333333333333333"/>
    <n v="-3919.9888000000001"/>
    <n v="4"/>
    <n v="4"/>
    <s v="CORRECTO"/>
    <n v="2016"/>
    <n v="0"/>
  </r>
  <r>
    <x v="6426"/>
    <x v="3206"/>
    <d v="2016-05-23T00:00:00"/>
    <d v="2016-05-27T00:00:00"/>
    <s v="Standard Class"/>
    <x v="666"/>
    <s v="Christopher Conant"/>
    <s v="CONSUMER"/>
    <s v="united states"/>
    <s v="Philadelphia"/>
    <s v="Pennsylvania"/>
    <n v="19120"/>
    <s v="East"/>
    <s v="OFF-BI-10004308"/>
    <x v="1"/>
    <x v="8"/>
    <x v="1776"/>
    <n v="6.2939999999999996"/>
    <n v="1"/>
    <n v="16"/>
    <s v="Pequeño"/>
    <n v="0.7"/>
    <n v="4.4057999999999993"/>
    <n v="-4.4058000000000002"/>
    <n v="10.6998"/>
    <s v="Bajo"/>
    <n v="-4.1959999999999997"/>
    <n v="-0.66666666666666663"/>
    <n v="-6.0842000000000001"/>
    <n v="4"/>
    <n v="4"/>
    <s v="CORRECTO"/>
    <n v="2016"/>
    <n v="0"/>
  </r>
  <r>
    <x v="6427"/>
    <x v="3206"/>
    <d v="2016-05-23T00:00:00"/>
    <d v="2016-05-27T00:00:00"/>
    <s v="Standard Class"/>
    <x v="666"/>
    <s v="Christopher Conant"/>
    <s v="CONSUMER"/>
    <s v="united states"/>
    <s v="Philadelphia"/>
    <s v="Pennsylvania"/>
    <n v="19120"/>
    <s v="East"/>
    <s v="OFF-PA-10000029"/>
    <x v="1"/>
    <x v="10"/>
    <x v="811"/>
    <n v="10.368"/>
    <n v="2"/>
    <n v="17"/>
    <s v="Pequeño"/>
    <n v="0.2"/>
    <n v="2.0736000000000003"/>
    <n v="-2.0735999999999999"/>
    <n v="12.441600000000001"/>
    <s v="Bajo"/>
    <n v="3.6288"/>
    <n v="0.35"/>
    <n v="-4.6656000000000004"/>
    <n v="4"/>
    <n v="4"/>
    <s v="CORRECTO"/>
    <n v="2016"/>
    <n v="0"/>
  </r>
  <r>
    <x v="6428"/>
    <x v="3206"/>
    <d v="2016-05-23T00:00:00"/>
    <d v="2016-05-27T00:00:00"/>
    <s v="Standard Class"/>
    <x v="666"/>
    <s v="Christopher Conant"/>
    <s v="CONSUMER"/>
    <s v="united states"/>
    <s v="Philadelphia"/>
    <s v="Pennsylvania"/>
    <n v="19120"/>
    <s v="East"/>
    <s v="TEC-PH-10004080"/>
    <x v="2"/>
    <x v="7"/>
    <x v="1777"/>
    <n v="122.38200000000001"/>
    <n v="3"/>
    <n v="13"/>
    <s v="Mediano"/>
    <n v="0.4"/>
    <n v="48.952800000000003"/>
    <n v="-48.952800000000003"/>
    <n v="171.3348"/>
    <s v="Medio"/>
    <n v="-24.476400000000002"/>
    <n v="-0.2"/>
    <n v="-97.905600000000007"/>
    <n v="4"/>
    <n v="4"/>
    <s v="CORRECTO"/>
    <n v="2016"/>
    <n v="0"/>
  </r>
  <r>
    <x v="6429"/>
    <x v="3207"/>
    <d v="2014-11-03T00:00:00"/>
    <d v="2014-11-07T00:00:00"/>
    <s v="Standard Class"/>
    <x v="129"/>
    <s v="Shahid Hopkins"/>
    <s v="CONSUMER"/>
    <s v="united states"/>
    <s v="Jacksonville"/>
    <s v="North Carolina"/>
    <n v="28540"/>
    <s v="South"/>
    <s v="OFF-ST-10001558"/>
    <x v="1"/>
    <x v="4"/>
    <x v="719"/>
    <n v="25.984000000000002"/>
    <n v="2"/>
    <n v="31"/>
    <s v="Pequeño"/>
    <n v="0.2"/>
    <n v="5.1968000000000005"/>
    <n v="-5.1967999999999996"/>
    <n v="31.180800000000001"/>
    <s v="Bajo"/>
    <n v="-1.6240000000000001"/>
    <n v="-6.25E-2"/>
    <n v="-22.411200000000001"/>
    <n v="4"/>
    <n v="4"/>
    <s v="CORRECTO"/>
    <n v="2014"/>
    <n v="0"/>
  </r>
  <r>
    <x v="6430"/>
    <x v="3207"/>
    <d v="2014-11-03T00:00:00"/>
    <d v="2014-11-07T00:00:00"/>
    <s v="Standard Class"/>
    <x v="129"/>
    <s v="Shahid Hopkins"/>
    <s v="CONSUMER"/>
    <s v="united states"/>
    <s v="Jacksonville"/>
    <s v="North Carolina"/>
    <n v="28540"/>
    <s v="South"/>
    <s v="FUR-TA-10001768"/>
    <x v="0"/>
    <x v="3"/>
    <x v="114"/>
    <n v="945.03599999999994"/>
    <n v="6"/>
    <n v="22"/>
    <s v="Grande"/>
    <n v="0.4"/>
    <n v="378.01440000000002"/>
    <n v="-378.01440000000002"/>
    <n v="1323.0504000000001"/>
    <s v="Muy Alto"/>
    <n v="-299.26139999999998"/>
    <n v="-0.31666666666666665"/>
    <n v="-866.28300000000002"/>
    <n v="4"/>
    <n v="4"/>
    <s v="CORRECTO"/>
    <n v="2014"/>
    <n v="0"/>
  </r>
  <r>
    <x v="6431"/>
    <x v="3207"/>
    <d v="2014-11-03T00:00:00"/>
    <d v="2014-11-07T00:00:00"/>
    <s v="Standard Class"/>
    <x v="129"/>
    <s v="Shahid Hopkins"/>
    <s v="CONSUMER"/>
    <s v="united states"/>
    <s v="Jacksonville"/>
    <s v="North Carolina"/>
    <n v="28540"/>
    <s v="South"/>
    <s v="OFF-BI-10002982"/>
    <x v="1"/>
    <x v="8"/>
    <x v="1267"/>
    <n v="14.301"/>
    <n v="7"/>
    <n v="41"/>
    <s v="Grande"/>
    <n v="0.7"/>
    <n v="10.0107"/>
    <n v="-10.0107"/>
    <n v="24.311700000000002"/>
    <s v="Bajo"/>
    <n v="-10.487399999999999"/>
    <n v="-0.73333333333333328"/>
    <n v="-14.777699999999999"/>
    <n v="4"/>
    <n v="4"/>
    <s v="CORRECTO"/>
    <n v="2014"/>
    <n v="0"/>
  </r>
  <r>
    <x v="6432"/>
    <x v="3207"/>
    <d v="2014-11-03T00:00:00"/>
    <d v="2014-11-07T00:00:00"/>
    <s v="Standard Class"/>
    <x v="129"/>
    <s v="Shahid Hopkins"/>
    <s v="CONSUMER"/>
    <s v="united states"/>
    <s v="Jacksonville"/>
    <s v="North Carolina"/>
    <n v="28540"/>
    <s v="South"/>
    <s v="FUR-FU-10001468"/>
    <x v="0"/>
    <x v="5"/>
    <x v="1289"/>
    <n v="410.35199999999998"/>
    <n v="3"/>
    <n v="25"/>
    <s v="Mediano"/>
    <n v="0.2"/>
    <n v="82.070400000000006"/>
    <n v="-82.070400000000006"/>
    <n v="492.42239999999998"/>
    <s v="Alto"/>
    <n v="-51.293999999999997"/>
    <n v="-0.125"/>
    <n v="-379.57560000000001"/>
    <n v="4"/>
    <n v="4"/>
    <s v="CORRECTO"/>
    <n v="2014"/>
    <n v="0"/>
  </r>
  <r>
    <x v="6433"/>
    <x v="3208"/>
    <d v="2015-03-30T00:00:00"/>
    <d v="2015-04-04T00:00:00"/>
    <s v="Standard Class"/>
    <x v="712"/>
    <s v="Fred Chung"/>
    <s v="CORPORATE"/>
    <s v="united states"/>
    <s v="Chicago"/>
    <s v="Illinois"/>
    <n v="60610"/>
    <s v="Central"/>
    <s v="OFF-PA-10001838"/>
    <x v="1"/>
    <x v="10"/>
    <x v="1008"/>
    <n v="23.52"/>
    <n v="5"/>
    <n v="24"/>
    <s v="Grande"/>
    <n v="0.2"/>
    <n v="4.7039999999999997"/>
    <n v="-4.7039999999999997"/>
    <n v="28.224"/>
    <s v="Bajo"/>
    <n v="8.5259999999999998"/>
    <n v="0.36249999999999999"/>
    <n v="-10.29"/>
    <n v="5"/>
    <n v="5"/>
    <s v="CORRECTO"/>
    <n v="2015"/>
    <n v="0"/>
  </r>
  <r>
    <x v="6434"/>
    <x v="3208"/>
    <d v="2015-03-30T00:00:00"/>
    <d v="2015-04-04T00:00:00"/>
    <s v="Standard Class"/>
    <x v="712"/>
    <s v="Fred Chung"/>
    <s v="CORPORATE"/>
    <s v="united states"/>
    <s v="Chicago"/>
    <s v="Illinois"/>
    <n v="60610"/>
    <s v="Central"/>
    <s v="TEC-PH-10002890"/>
    <x v="2"/>
    <x v="7"/>
    <x v="1396"/>
    <n v="180.96"/>
    <n v="5"/>
    <n v="35"/>
    <s v="Grande"/>
    <n v="0.2"/>
    <n v="36.192"/>
    <n v="-36.192"/>
    <n v="217.15200000000002"/>
    <s v="Alto"/>
    <n v="13.571999999999999"/>
    <n v="7.4999999999999997E-2"/>
    <n v="-131.196"/>
    <n v="5"/>
    <n v="5"/>
    <s v="CORRECTO"/>
    <n v="2015"/>
    <n v="0"/>
  </r>
  <r>
    <x v="6435"/>
    <x v="3209"/>
    <d v="2017-05-27T00:00:00"/>
    <d v="2017-05-29T00:00:00"/>
    <s v="First Class"/>
    <x v="506"/>
    <s v="James Galang"/>
    <s v="CONSUMER"/>
    <s v="united states"/>
    <s v="Pocatello"/>
    <s v="Idaho"/>
    <n v="83201"/>
    <s v="West"/>
    <s v="FUR-FU-10004963"/>
    <x v="0"/>
    <x v="5"/>
    <x v="1443"/>
    <n v="35"/>
    <n v="4"/>
    <n v="22"/>
    <s v="Mediano"/>
    <n v="0"/>
    <n v="0"/>
    <n v="0"/>
    <n v="35"/>
    <s v="Bajo"/>
    <n v="14.7"/>
    <n v="0.42"/>
    <n v="-20.3"/>
    <n v="2"/>
    <n v="2"/>
    <s v="CORRECTO"/>
    <n v="2017"/>
    <n v="0"/>
  </r>
  <r>
    <x v="6436"/>
    <x v="3209"/>
    <d v="2017-05-27T00:00:00"/>
    <d v="2017-05-29T00:00:00"/>
    <s v="First Class"/>
    <x v="506"/>
    <s v="James Galang"/>
    <s v="CONSUMER"/>
    <s v="united states"/>
    <s v="Pocatello"/>
    <s v="Idaho"/>
    <n v="83201"/>
    <s v="West"/>
    <s v="OFF-ST-10000025"/>
    <x v="1"/>
    <x v="4"/>
    <x v="621"/>
    <n v="477.15"/>
    <n v="5"/>
    <n v="37"/>
    <s v="Grande"/>
    <n v="0"/>
    <n v="0"/>
    <n v="0"/>
    <n v="477.15"/>
    <s v="Alto"/>
    <n v="28.629000000000001"/>
    <n v="6.0000000000000005E-2"/>
    <n v="-448.52100000000002"/>
    <n v="2"/>
    <n v="2"/>
    <s v="CORRECTO"/>
    <n v="2017"/>
    <n v="0"/>
  </r>
  <r>
    <x v="6437"/>
    <x v="3209"/>
    <d v="2017-05-27T00:00:00"/>
    <d v="2017-05-29T00:00:00"/>
    <s v="First Class"/>
    <x v="506"/>
    <s v="James Galang"/>
    <s v="CONSUMER"/>
    <s v="united states"/>
    <s v="Pocatello"/>
    <s v="Idaho"/>
    <n v="83201"/>
    <s v="West"/>
    <s v="TEC-PH-10004389"/>
    <x v="2"/>
    <x v="7"/>
    <x v="1431"/>
    <n v="302.37599999999998"/>
    <n v="3"/>
    <n v="11"/>
    <s v="Mediano"/>
    <n v="0.2"/>
    <n v="60.475200000000001"/>
    <n v="-60.475200000000001"/>
    <n v="362.85119999999995"/>
    <s v="Alto"/>
    <n v="22.6782"/>
    <n v="7.5000000000000011E-2"/>
    <n v="-219.2226"/>
    <n v="2"/>
    <n v="2"/>
    <s v="CORRECTO"/>
    <n v="2017"/>
    <n v="0"/>
  </r>
  <r>
    <x v="6438"/>
    <x v="3210"/>
    <d v="2017-12-14T00:00:00"/>
    <d v="2017-12-19T00:00:00"/>
    <s v="Standard Class"/>
    <x v="62"/>
    <s v="Lena Creighton"/>
    <s v="CONSUMER"/>
    <s v="united states"/>
    <s v="Plano"/>
    <s v="Texas"/>
    <n v="75023"/>
    <s v="Central"/>
    <s v="FUR-TA-10000577"/>
    <x v="0"/>
    <x v="3"/>
    <x v="3"/>
    <n v="974.98800000000006"/>
    <n v="4"/>
    <n v="29"/>
    <s v="Mediano"/>
    <n v="0.3"/>
    <n v="292.49639999999999"/>
    <n v="-292.49639999999999"/>
    <n v="1267.4844000000001"/>
    <s v="Muy Alto"/>
    <n v="-97.498800000000003"/>
    <n v="-9.9999999999999992E-2"/>
    <n v="-779.99040000000002"/>
    <n v="5"/>
    <n v="5"/>
    <s v="CORRECTO"/>
    <n v="2017"/>
    <n v="0"/>
  </r>
  <r>
    <x v="6439"/>
    <x v="3211"/>
    <d v="2014-10-04T00:00:00"/>
    <d v="2014-10-06T00:00:00"/>
    <s v="First Class"/>
    <x v="417"/>
    <s v="Chris Cortes"/>
    <s v="CONSUMER"/>
    <s v="united states"/>
    <s v="New York City"/>
    <s v="New York"/>
    <n v="10024"/>
    <s v="East"/>
    <s v="FUR-CH-10003298"/>
    <x v="0"/>
    <x v="1"/>
    <x v="1576"/>
    <n v="589.41"/>
    <n v="5"/>
    <n v="35"/>
    <s v="Grande"/>
    <n v="0.1"/>
    <n v="58.941000000000003"/>
    <n v="-58.941000000000003"/>
    <n v="648.351"/>
    <s v="Muy Alto"/>
    <n v="-6.5490000000000004"/>
    <n v="-1.1111111111111112E-2"/>
    <n v="-537.01800000000003"/>
    <n v="2"/>
    <n v="2"/>
    <s v="CORRECTO"/>
    <n v="2014"/>
    <n v="0"/>
  </r>
  <r>
    <x v="6440"/>
    <x v="3212"/>
    <d v="2016-10-13T00:00:00"/>
    <d v="2016-10-20T00:00:00"/>
    <s v="Standard Class"/>
    <x v="308"/>
    <s v="Bart Watters"/>
    <s v="CORPORATE"/>
    <s v="united states"/>
    <s v="New York City"/>
    <s v="New York"/>
    <n v="10024"/>
    <s v="East"/>
    <s v="OFF-AR-10001860"/>
    <x v="1"/>
    <x v="6"/>
    <x v="916"/>
    <n v="34.700000000000003"/>
    <n v="5"/>
    <n v="27"/>
    <s v="Grande"/>
    <n v="0"/>
    <n v="0"/>
    <n v="0"/>
    <n v="34.700000000000003"/>
    <s v="Bajo"/>
    <n v="12.492000000000001"/>
    <n v="0.36"/>
    <n v="-22.207999999999998"/>
    <n v="7"/>
    <n v="7"/>
    <s v="CORRECTO"/>
    <n v="2016"/>
    <n v="0"/>
  </r>
  <r>
    <x v="6441"/>
    <x v="3212"/>
    <d v="2016-10-13T00:00:00"/>
    <d v="2016-10-20T00:00:00"/>
    <s v="Standard Class"/>
    <x v="308"/>
    <s v="Bart Watters"/>
    <s v="CORPORATE"/>
    <s v="united states"/>
    <s v="New York City"/>
    <s v="New York"/>
    <n v="10024"/>
    <s v="East"/>
    <s v="OFF-ST-10003123"/>
    <x v="1"/>
    <x v="4"/>
    <x v="1277"/>
    <n v="99.87"/>
    <n v="3"/>
    <n v="26"/>
    <s v="Mediano"/>
    <n v="0"/>
    <n v="0"/>
    <n v="0"/>
    <n v="99.87"/>
    <s v="Medio"/>
    <n v="23.968800000000002"/>
    <n v="0.24000000000000002"/>
    <n v="-75.901200000000003"/>
    <n v="7"/>
    <n v="7"/>
    <s v="CORRECTO"/>
    <n v="2016"/>
    <n v="0"/>
  </r>
  <r>
    <x v="6442"/>
    <x v="3212"/>
    <d v="2016-10-13T00:00:00"/>
    <d v="2016-10-20T00:00:00"/>
    <s v="Standard Class"/>
    <x v="308"/>
    <s v="Bart Watters"/>
    <s v="CORPORATE"/>
    <s v="united states"/>
    <s v="New York City"/>
    <s v="New York"/>
    <n v="10024"/>
    <s v="East"/>
    <s v="OFF-PA-10001295"/>
    <x v="1"/>
    <x v="10"/>
    <x v="1220"/>
    <n v="37.94"/>
    <n v="2"/>
    <n v="24"/>
    <s v="Pequeño"/>
    <n v="0"/>
    <n v="0"/>
    <n v="0"/>
    <n v="37.94"/>
    <s v="Bajo"/>
    <n v="18.211200000000002"/>
    <n v="0.48000000000000009"/>
    <n v="-19.7288"/>
    <n v="7"/>
    <n v="7"/>
    <s v="CORRECTO"/>
    <n v="2016"/>
    <n v="0"/>
  </r>
  <r>
    <x v="6443"/>
    <x v="3212"/>
    <d v="2016-10-13T00:00:00"/>
    <d v="2016-10-20T00:00:00"/>
    <s v="Standard Class"/>
    <x v="308"/>
    <s v="Bart Watters"/>
    <s v="CORPORATE"/>
    <s v="united states"/>
    <s v="New York City"/>
    <s v="New York"/>
    <n v="10024"/>
    <s v="East"/>
    <s v="OFF-LA-10000407"/>
    <x v="1"/>
    <x v="2"/>
    <x v="1495"/>
    <n v="24.9"/>
    <n v="5"/>
    <n v="20"/>
    <s v="Grande"/>
    <n v="0"/>
    <n v="0"/>
    <n v="0"/>
    <n v="24.9"/>
    <s v="Bajo"/>
    <n v="11.454000000000001"/>
    <n v="0.46000000000000008"/>
    <n v="-13.446"/>
    <n v="7"/>
    <n v="7"/>
    <s v="CORRECTO"/>
    <n v="2016"/>
    <n v="0"/>
  </r>
  <r>
    <x v="6444"/>
    <x v="3212"/>
    <d v="2016-10-13T00:00:00"/>
    <d v="2016-10-20T00:00:00"/>
    <s v="Standard Class"/>
    <x v="308"/>
    <s v="Bart Watters"/>
    <s v="CORPORATE"/>
    <s v="united states"/>
    <s v="New York City"/>
    <s v="New York"/>
    <n v="10024"/>
    <s v="East"/>
    <s v="FUR-FU-10003535"/>
    <x v="0"/>
    <x v="5"/>
    <x v="897"/>
    <n v="82.26"/>
    <n v="3"/>
    <n v="21"/>
    <s v="Mediano"/>
    <n v="0"/>
    <n v="0"/>
    <n v="0"/>
    <n v="82.26"/>
    <s v="Medio"/>
    <n v="33.726599999999998"/>
    <n v="0.40999999999999992"/>
    <n v="-48.5334"/>
    <n v="7"/>
    <n v="7"/>
    <s v="CORRECTO"/>
    <n v="2016"/>
    <n v="0"/>
  </r>
  <r>
    <x v="6445"/>
    <x v="3213"/>
    <d v="2015-03-05T00:00:00"/>
    <d v="2015-03-10T00:00:00"/>
    <s v="Standard Class"/>
    <x v="370"/>
    <s v="Jennifer Jackson"/>
    <s v="CONSUMER"/>
    <s v="united states"/>
    <s v="Chicago"/>
    <s v="Illinois"/>
    <n v="60623"/>
    <s v="Central"/>
    <s v="OFF-FA-10000611"/>
    <x v="1"/>
    <x v="13"/>
    <x v="1074"/>
    <n v="7.1040000000000001"/>
    <n v="6"/>
    <n v="27"/>
    <s v="Grande"/>
    <n v="0.2"/>
    <n v="1.4208000000000001"/>
    <n v="-1.4208000000000001"/>
    <n v="8.5248000000000008"/>
    <s v="Bajo"/>
    <n v="2.4864000000000002"/>
    <n v="0.35000000000000003"/>
    <n v="-3.1968000000000001"/>
    <n v="5"/>
    <n v="5"/>
    <s v="CORRECTO"/>
    <n v="2015"/>
    <n v="0"/>
  </r>
  <r>
    <x v="6446"/>
    <x v="3214"/>
    <d v="2017-03-04T00:00:00"/>
    <d v="2017-03-06T00:00:00"/>
    <s v="Second Class"/>
    <x v="499"/>
    <s v="Tonja Turnell"/>
    <s v="HOME OFFICE"/>
    <s v="united states"/>
    <s v="Houston"/>
    <s v="Texas"/>
    <n v="77095"/>
    <s v="Central"/>
    <s v="FUR-FU-10004848"/>
    <x v="0"/>
    <x v="5"/>
    <x v="28"/>
    <n v="103.5"/>
    <n v="5"/>
    <n v="31"/>
    <s v="Grande"/>
    <n v="0.6"/>
    <n v="62.099999999999994"/>
    <n v="-62.1"/>
    <n v="165.6"/>
    <s v="Medio"/>
    <n v="-77.625"/>
    <n v="-0.75"/>
    <n v="-119.02500000000001"/>
    <n v="2"/>
    <n v="2"/>
    <s v="CORRECTO"/>
    <n v="2017"/>
    <n v="0"/>
  </r>
  <r>
    <x v="6447"/>
    <x v="3214"/>
    <d v="2017-03-04T00:00:00"/>
    <d v="2017-03-06T00:00:00"/>
    <s v="Second Class"/>
    <x v="499"/>
    <s v="Tonja Turnell"/>
    <s v="HOME OFFICE"/>
    <s v="united states"/>
    <s v="Houston"/>
    <s v="Texas"/>
    <n v="77095"/>
    <s v="Central"/>
    <s v="OFF-LA-10002381"/>
    <x v="1"/>
    <x v="2"/>
    <x v="1088"/>
    <n v="2.464"/>
    <n v="1"/>
    <n v="8"/>
    <s v="Pequeño"/>
    <n v="0.2"/>
    <n v="0.49280000000000002"/>
    <n v="-0.49280000000000002"/>
    <n v="2.9567999999999999"/>
    <s v="Bajo"/>
    <n v="0.86240000000000006"/>
    <n v="0.35000000000000003"/>
    <n v="-1.1088"/>
    <n v="2"/>
    <n v="2"/>
    <s v="CORRECTO"/>
    <n v="2017"/>
    <n v="0"/>
  </r>
  <r>
    <x v="6448"/>
    <x v="3214"/>
    <d v="2017-03-04T00:00:00"/>
    <d v="2017-03-06T00:00:00"/>
    <s v="Second Class"/>
    <x v="499"/>
    <s v="Tonja Turnell"/>
    <s v="HOME OFFICE"/>
    <s v="united states"/>
    <s v="Houston"/>
    <s v="Texas"/>
    <n v="77095"/>
    <s v="Central"/>
    <s v="OFF-ST-10000918"/>
    <x v="1"/>
    <x v="4"/>
    <x v="377"/>
    <n v="8.7200000000000006"/>
    <n v="1"/>
    <n v="18"/>
    <s v="Pequeño"/>
    <n v="0.2"/>
    <n v="1.7440000000000002"/>
    <n v="-1.744"/>
    <n v="10.464"/>
    <s v="Bajo"/>
    <n v="0.65400000000000003"/>
    <n v="7.4999999999999997E-2"/>
    <n v="-6.3220000000000001"/>
    <n v="2"/>
    <n v="2"/>
    <s v="CORRECTO"/>
    <n v="2017"/>
    <n v="0"/>
  </r>
  <r>
    <x v="6449"/>
    <x v="3215"/>
    <d v="2015-09-25T00:00:00"/>
    <d v="2015-09-29T00:00:00"/>
    <s v="Standard Class"/>
    <x v="552"/>
    <s v="Erica Hackney"/>
    <s v="CONSUMER"/>
    <s v="united states"/>
    <s v="Meriden"/>
    <s v="Connecticut"/>
    <n v="6450"/>
    <s v="East"/>
    <s v="OFF-BI-10000822"/>
    <x v="1"/>
    <x v="8"/>
    <x v="967"/>
    <n v="10.76"/>
    <n v="2"/>
    <n v="17"/>
    <s v="Pequeño"/>
    <n v="0"/>
    <n v="0"/>
    <n v="0"/>
    <n v="10.76"/>
    <s v="Bajo"/>
    <n v="5.1647999999999996"/>
    <n v="0.48"/>
    <n v="-5.5952000000000002"/>
    <n v="4"/>
    <n v="4"/>
    <s v="CORRECTO"/>
    <n v="2015"/>
    <n v="0"/>
  </r>
  <r>
    <x v="6450"/>
    <x v="3215"/>
    <d v="2015-09-25T00:00:00"/>
    <d v="2015-09-29T00:00:00"/>
    <s v="Standard Class"/>
    <x v="552"/>
    <s v="Erica Hackney"/>
    <s v="CONSUMER"/>
    <s v="united states"/>
    <s v="Meriden"/>
    <s v="Connecticut"/>
    <n v="6450"/>
    <s v="East"/>
    <s v="OFF-PA-10002222"/>
    <x v="1"/>
    <x v="10"/>
    <x v="394"/>
    <n v="45.68"/>
    <n v="2"/>
    <n v="27"/>
    <s v="Pequeño"/>
    <n v="0"/>
    <n v="0"/>
    <n v="0"/>
    <n v="45.68"/>
    <s v="Bajo"/>
    <n v="21.012799999999999"/>
    <n v="0.45999999999999996"/>
    <n v="-24.667200000000001"/>
    <n v="4"/>
    <n v="4"/>
    <s v="CORRECTO"/>
    <n v="2015"/>
    <n v="0"/>
  </r>
  <r>
    <x v="6451"/>
    <x v="3215"/>
    <d v="2015-09-25T00:00:00"/>
    <d v="2015-09-29T00:00:00"/>
    <s v="Standard Class"/>
    <x v="552"/>
    <s v="Erica Hackney"/>
    <s v="CONSUMER"/>
    <s v="united states"/>
    <s v="Meriden"/>
    <s v="Connecticut"/>
    <n v="6450"/>
    <s v="East"/>
    <s v="OFF-AR-10004930"/>
    <x v="1"/>
    <x v="6"/>
    <x v="87"/>
    <n v="6.7"/>
    <n v="1"/>
    <n v="6"/>
    <s v="Pequeño"/>
    <n v="0"/>
    <n v="0"/>
    <n v="0"/>
    <n v="6.7"/>
    <s v="Bajo"/>
    <n v="2.2109999999999999"/>
    <n v="0.32999999999999996"/>
    <n v="-4.4889999999999999"/>
    <n v="4"/>
    <n v="4"/>
    <s v="CORRECTO"/>
    <n v="2015"/>
    <n v="0"/>
  </r>
  <r>
    <x v="6452"/>
    <x v="3216"/>
    <d v="2015-12-19T00:00:00"/>
    <d v="2015-12-23T00:00:00"/>
    <s v="Second Class"/>
    <x v="701"/>
    <s v="Patrick Ryan"/>
    <s v="CONSUMER"/>
    <s v="united states"/>
    <s v="Glenview"/>
    <s v="Illinois"/>
    <n v="60025"/>
    <s v="Central"/>
    <s v="TEC-PH-10001750"/>
    <x v="2"/>
    <x v="7"/>
    <x v="977"/>
    <n v="158.376"/>
    <n v="3"/>
    <n v="24"/>
    <s v="Mediano"/>
    <n v="0.2"/>
    <n v="31.675200000000004"/>
    <n v="-31.6752"/>
    <n v="190.05119999999999"/>
    <s v="Medio"/>
    <n v="13.857900000000001"/>
    <n v="8.7500000000000008E-2"/>
    <n v="-112.8429"/>
    <n v="4"/>
    <n v="4"/>
    <s v="CORRECTO"/>
    <n v="2015"/>
    <n v="0"/>
  </r>
  <r>
    <x v="6453"/>
    <x v="3217"/>
    <d v="2015-10-08T00:00:00"/>
    <d v="2015-10-13T00:00:00"/>
    <s v="Standard Class"/>
    <x v="537"/>
    <s v="Brian Thompson"/>
    <s v="CONSUMER"/>
    <s v="united states"/>
    <s v="Houston"/>
    <s v="Texas"/>
    <n v="77036"/>
    <s v="Central"/>
    <s v="OFF-AR-10000657"/>
    <x v="1"/>
    <x v="6"/>
    <x v="1527"/>
    <n v="3.44"/>
    <n v="2"/>
    <n v="22"/>
    <s v="Pequeño"/>
    <n v="0.2"/>
    <n v="0.68800000000000006"/>
    <n v="-0.68799999999999994"/>
    <n v="4.1280000000000001"/>
    <s v="Bajo"/>
    <n v="0.55900000000000005"/>
    <n v="0.16250000000000001"/>
    <n v="-2.1930000000000001"/>
    <n v="5"/>
    <n v="5"/>
    <s v="CORRECTO"/>
    <n v="2015"/>
    <n v="0"/>
  </r>
  <r>
    <x v="6454"/>
    <x v="3218"/>
    <d v="2017-07-31T00:00:00"/>
    <d v="2017-08-03T00:00:00"/>
    <s v="First Class"/>
    <x v="685"/>
    <s v="Erin Creighton"/>
    <s v="CONSUMER"/>
    <s v="united states"/>
    <s v="San Francisco"/>
    <s v="California"/>
    <n v="94110"/>
    <s v="West"/>
    <s v="OFF-ST-10003442"/>
    <x v="1"/>
    <x v="4"/>
    <x v="86"/>
    <n v="56.56"/>
    <n v="2"/>
    <n v="34"/>
    <s v="Pequeño"/>
    <n v="0"/>
    <n v="0"/>
    <n v="0"/>
    <n v="56.56"/>
    <s v="Medio"/>
    <n v="15.2712"/>
    <n v="0.27"/>
    <n v="-41.288800000000002"/>
    <n v="3"/>
    <n v="3"/>
    <s v="CORRECTO"/>
    <n v="2017"/>
    <n v="0"/>
  </r>
  <r>
    <x v="6455"/>
    <x v="3218"/>
    <d v="2017-07-31T00:00:00"/>
    <d v="2017-08-03T00:00:00"/>
    <s v="First Class"/>
    <x v="685"/>
    <s v="Erin Creighton"/>
    <s v="CONSUMER"/>
    <s v="united states"/>
    <s v="San Francisco"/>
    <s v="California"/>
    <n v="94110"/>
    <s v="West"/>
    <s v="FUR-FU-10003142"/>
    <x v="0"/>
    <x v="5"/>
    <x v="1210"/>
    <n v="36.96"/>
    <n v="7"/>
    <n v="30"/>
    <s v="Grande"/>
    <n v="0"/>
    <n v="0"/>
    <n v="0"/>
    <n v="36.96"/>
    <s v="Bajo"/>
    <n v="11.457599999999999"/>
    <n v="0.31"/>
    <n v="-25.502400000000002"/>
    <n v="3"/>
    <n v="3"/>
    <s v="CORRECTO"/>
    <n v="2017"/>
    <n v="0"/>
  </r>
  <r>
    <x v="6456"/>
    <x v="3219"/>
    <d v="2014-08-05T00:00:00"/>
    <d v="2014-08-11T00:00:00"/>
    <s v="Standard Class"/>
    <x v="70"/>
    <s v="Stephanie Phelps"/>
    <s v="CORPORATE"/>
    <s v="united states"/>
    <s v="New York City"/>
    <s v="New York"/>
    <n v="10009"/>
    <s v="East"/>
    <s v="TEC-PH-10002468"/>
    <x v="2"/>
    <x v="7"/>
    <x v="1219"/>
    <n v="135.99"/>
    <n v="1"/>
    <n v="13"/>
    <s v="Pequeño"/>
    <n v="0"/>
    <n v="0"/>
    <n v="0"/>
    <n v="135.99"/>
    <s v="Medio"/>
    <n v="36.717300000000002"/>
    <n v="0.27"/>
    <n v="-99.2727"/>
    <n v="6"/>
    <n v="6"/>
    <s v="CORRECTO"/>
    <n v="2014"/>
    <n v="0"/>
  </r>
  <r>
    <x v="6457"/>
    <x v="3219"/>
    <d v="2014-08-05T00:00:00"/>
    <d v="2014-08-11T00:00:00"/>
    <s v="Standard Class"/>
    <x v="70"/>
    <s v="Stephanie Phelps"/>
    <s v="CORPORATE"/>
    <s v="united states"/>
    <s v="New York City"/>
    <s v="New York"/>
    <n v="10009"/>
    <s v="East"/>
    <s v="OFF-AR-10004165"/>
    <x v="1"/>
    <x v="6"/>
    <x v="1597"/>
    <n v="15.96"/>
    <n v="7"/>
    <n v="12"/>
    <s v="Grande"/>
    <n v="0"/>
    <n v="0"/>
    <n v="0"/>
    <n v="15.96"/>
    <s v="Bajo"/>
    <n v="7.0224000000000002"/>
    <n v="0.44"/>
    <n v="-8.9375999999999998"/>
    <n v="6"/>
    <n v="6"/>
    <s v="CORRECTO"/>
    <n v="2014"/>
    <n v="0"/>
  </r>
  <r>
    <x v="6458"/>
    <x v="3220"/>
    <d v="2017-05-14T00:00:00"/>
    <d v="2017-05-17T00:00:00"/>
    <s v="First Class"/>
    <x v="321"/>
    <s v="Anthony Jacobs"/>
    <s v="CORPORATE"/>
    <s v="united states"/>
    <s v="Baltimore"/>
    <s v="Maryland"/>
    <n v="21215"/>
    <s v="East"/>
    <s v="OFF-AR-10001919"/>
    <x v="1"/>
    <x v="6"/>
    <x v="862"/>
    <n v="3.76"/>
    <n v="2"/>
    <n v="17"/>
    <s v="Pequeño"/>
    <n v="0"/>
    <n v="0"/>
    <n v="0"/>
    <n v="3.76"/>
    <s v="Bajo"/>
    <n v="1.0904"/>
    <n v="0.29000000000000004"/>
    <n v="-2.6696"/>
    <n v="3"/>
    <n v="3"/>
    <s v="CORRECTO"/>
    <n v="2017"/>
    <n v="0"/>
  </r>
  <r>
    <x v="6459"/>
    <x v="3220"/>
    <d v="2017-05-14T00:00:00"/>
    <d v="2017-05-17T00:00:00"/>
    <s v="First Class"/>
    <x v="321"/>
    <s v="Anthony Jacobs"/>
    <s v="CORPORATE"/>
    <s v="united states"/>
    <s v="Baltimore"/>
    <s v="Maryland"/>
    <n v="21215"/>
    <s v="East"/>
    <s v="OFF-AR-10003045"/>
    <x v="1"/>
    <x v="6"/>
    <x v="425"/>
    <n v="14.7"/>
    <n v="5"/>
    <n v="32"/>
    <s v="Grande"/>
    <n v="0"/>
    <n v="0"/>
    <n v="0"/>
    <n v="14.7"/>
    <s v="Bajo"/>
    <n v="6.6150000000000002"/>
    <n v="0.45"/>
    <n v="-8.0850000000000009"/>
    <n v="3"/>
    <n v="3"/>
    <s v="CORRECTO"/>
    <n v="2017"/>
    <n v="0"/>
  </r>
  <r>
    <x v="6460"/>
    <x v="3220"/>
    <d v="2017-05-14T00:00:00"/>
    <d v="2017-05-17T00:00:00"/>
    <s v="First Class"/>
    <x v="321"/>
    <s v="Anthony Jacobs"/>
    <s v="CORPORATE"/>
    <s v="united states"/>
    <s v="Baltimore"/>
    <s v="Maryland"/>
    <n v="21215"/>
    <s v="East"/>
    <s v="OFF-AR-10003338"/>
    <x v="1"/>
    <x v="6"/>
    <x v="1439"/>
    <n v="37.200000000000003"/>
    <n v="5"/>
    <n v="20"/>
    <s v="Grande"/>
    <n v="0"/>
    <n v="0"/>
    <n v="0"/>
    <n v="37.200000000000003"/>
    <s v="Bajo"/>
    <n v="9.3000000000000007"/>
    <n v="0.25"/>
    <n v="-27.9"/>
    <n v="3"/>
    <n v="3"/>
    <s v="CORRECTO"/>
    <n v="2017"/>
    <n v="0"/>
  </r>
  <r>
    <x v="6461"/>
    <x v="3220"/>
    <d v="2017-05-14T00:00:00"/>
    <d v="2017-05-17T00:00:00"/>
    <s v="First Class"/>
    <x v="321"/>
    <s v="Anthony Jacobs"/>
    <s v="CORPORATE"/>
    <s v="united states"/>
    <s v="Baltimore"/>
    <s v="Maryland"/>
    <n v="21215"/>
    <s v="East"/>
    <s v="TEC-AC-10003280"/>
    <x v="2"/>
    <x v="11"/>
    <x v="1037"/>
    <n v="89.97"/>
    <n v="3"/>
    <n v="21"/>
    <s v="Mediano"/>
    <n v="0"/>
    <n v="0"/>
    <n v="0"/>
    <n v="89.97"/>
    <s v="Medio"/>
    <n v="18.893699999999999"/>
    <n v="0.21"/>
    <n v="-71.076300000000003"/>
    <n v="3"/>
    <n v="3"/>
    <s v="CORRECTO"/>
    <n v="2017"/>
    <n v="0"/>
  </r>
  <r>
    <x v="6462"/>
    <x v="3220"/>
    <d v="2017-05-14T00:00:00"/>
    <d v="2017-05-17T00:00:00"/>
    <s v="First Class"/>
    <x v="321"/>
    <s v="Anthony Jacobs"/>
    <s v="CORPORATE"/>
    <s v="united states"/>
    <s v="Baltimore"/>
    <s v="Maryland"/>
    <n v="21215"/>
    <s v="East"/>
    <s v="FUR-CH-10003298"/>
    <x v="0"/>
    <x v="1"/>
    <x v="1576"/>
    <n v="261.95999999999998"/>
    <n v="2"/>
    <n v="35"/>
    <s v="Pequeño"/>
    <n v="0"/>
    <n v="0"/>
    <n v="0"/>
    <n v="261.95999999999998"/>
    <s v="Alto"/>
    <n v="23.5764"/>
    <n v="9.0000000000000011E-2"/>
    <n v="-238.3836"/>
    <n v="3"/>
    <n v="3"/>
    <s v="CORRECTO"/>
    <n v="2017"/>
    <n v="0"/>
  </r>
  <r>
    <x v="6463"/>
    <x v="3220"/>
    <d v="2017-05-14T00:00:00"/>
    <d v="2017-05-17T00:00:00"/>
    <s v="First Class"/>
    <x v="321"/>
    <s v="Anthony Jacobs"/>
    <s v="CORPORATE"/>
    <s v="united states"/>
    <s v="Baltimore"/>
    <s v="Maryland"/>
    <n v="21215"/>
    <s v="East"/>
    <s v="OFF-LA-10004544"/>
    <x v="1"/>
    <x v="2"/>
    <x v="199"/>
    <n v="74"/>
    <n v="5"/>
    <n v="28"/>
    <s v="Grande"/>
    <n v="0"/>
    <n v="0"/>
    <n v="0"/>
    <n v="74"/>
    <s v="Medio"/>
    <n v="37"/>
    <n v="0.5"/>
    <n v="-37"/>
    <n v="3"/>
    <n v="3"/>
    <s v="CORRECTO"/>
    <n v="2017"/>
    <n v="0"/>
  </r>
  <r>
    <x v="6464"/>
    <x v="3221"/>
    <d v="2016-09-22T00:00:00"/>
    <d v="2016-09-28T00:00:00"/>
    <s v="Standard Class"/>
    <x v="357"/>
    <s v="Ann Steele"/>
    <s v="HOME OFFICE"/>
    <s v="united states"/>
    <s v="Louisville"/>
    <s v="Kentucky"/>
    <n v="40214"/>
    <s v="South"/>
    <s v="FUR-FU-10004586"/>
    <x v="0"/>
    <x v="5"/>
    <x v="1482"/>
    <n v="13.28"/>
    <n v="2"/>
    <n v="16"/>
    <s v="Pequeño"/>
    <n v="0"/>
    <n v="0"/>
    <n v="0"/>
    <n v="13.28"/>
    <s v="Bajo"/>
    <n v="6.3743999999999996"/>
    <n v="0.48"/>
    <n v="-6.9055999999999997"/>
    <n v="6"/>
    <n v="6"/>
    <s v="CORRECTO"/>
    <n v="2016"/>
    <n v="0"/>
  </r>
  <r>
    <x v="6465"/>
    <x v="3222"/>
    <d v="2015-11-13T00:00:00"/>
    <d v="2015-11-17T00:00:00"/>
    <s v="Standard Class"/>
    <x v="211"/>
    <s v="Allen Armold"/>
    <s v="CONSUMER"/>
    <s v="united states"/>
    <s v="Lebanon"/>
    <s v="Tennessee"/>
    <n v="37087"/>
    <s v="South"/>
    <s v="OFF-ST-10003572"/>
    <x v="1"/>
    <x v="4"/>
    <x v="1744"/>
    <n v="84.96"/>
    <n v="6"/>
    <n v="7"/>
    <s v="Grande"/>
    <n v="0.2"/>
    <n v="16.992000000000001"/>
    <n v="-16.992000000000001"/>
    <n v="101.952"/>
    <s v="Medio"/>
    <n v="6.3719999999999999"/>
    <n v="7.5000000000000011E-2"/>
    <n v="-61.595999999999997"/>
    <n v="4"/>
    <n v="4"/>
    <s v="CORRECTO"/>
    <n v="2015"/>
    <n v="0"/>
  </r>
  <r>
    <x v="6466"/>
    <x v="3223"/>
    <d v="2017-05-22T00:00:00"/>
    <d v="2017-05-25T00:00:00"/>
    <s v="Second Class"/>
    <x v="13"/>
    <s v="Eric Hoffmann"/>
    <s v="CONSUMER"/>
    <s v="united states"/>
    <s v="Los Angeles"/>
    <s v="California"/>
    <n v="90008"/>
    <s v="West"/>
    <s v="TEC-AC-10002331"/>
    <x v="2"/>
    <x v="11"/>
    <x v="1591"/>
    <n v="68.459999999999994"/>
    <n v="7"/>
    <n v="26"/>
    <s v="Grande"/>
    <n v="0"/>
    <n v="0"/>
    <n v="0"/>
    <n v="68.459999999999994"/>
    <s v="Medio"/>
    <n v="25.330200000000001"/>
    <n v="0.37000000000000005"/>
    <n v="-43.129800000000003"/>
    <n v="3"/>
    <n v="3"/>
    <s v="CORRECTO"/>
    <n v="2017"/>
    <n v="0"/>
  </r>
  <r>
    <x v="6467"/>
    <x v="3224"/>
    <d v="2016-12-02T00:00:00"/>
    <d v="2016-12-08T00:00:00"/>
    <s v="Standard Class"/>
    <x v="489"/>
    <s v="Deborah Brumfield"/>
    <s v="HOME OFFICE"/>
    <s v="united states"/>
    <s v="Providence"/>
    <s v="Rhode Island"/>
    <n v="2908"/>
    <s v="East"/>
    <s v="OFF-ST-10000142"/>
    <x v="1"/>
    <x v="4"/>
    <x v="404"/>
    <n v="2079.4"/>
    <n v="5"/>
    <n v="14"/>
    <s v="Grande"/>
    <n v="0"/>
    <n v="0"/>
    <n v="0"/>
    <n v="2079.4"/>
    <s v="Muy Alto"/>
    <n v="582.23199999999997"/>
    <n v="0.27999999999999997"/>
    <n v="-1497.1679999999999"/>
    <n v="6"/>
    <n v="6"/>
    <s v="CORRECTO"/>
    <n v="2016"/>
    <n v="0"/>
  </r>
  <r>
    <x v="6468"/>
    <x v="3224"/>
    <d v="2016-12-02T00:00:00"/>
    <d v="2016-12-08T00:00:00"/>
    <s v="Standard Class"/>
    <x v="489"/>
    <s v="Deborah Brumfield"/>
    <s v="HOME OFFICE"/>
    <s v="united states"/>
    <s v="Providence"/>
    <s v="Rhode Island"/>
    <n v="2908"/>
    <s v="East"/>
    <s v="TEC-PH-10000441"/>
    <x v="2"/>
    <x v="7"/>
    <x v="1055"/>
    <n v="629.95000000000005"/>
    <n v="5"/>
    <n v="25"/>
    <s v="Grande"/>
    <n v="0"/>
    <n v="0"/>
    <n v="0"/>
    <n v="629.95000000000005"/>
    <s v="Muy Alto"/>
    <n v="176.386"/>
    <n v="0.27999999999999997"/>
    <n v="-453.56400000000002"/>
    <n v="6"/>
    <n v="6"/>
    <s v="CORRECTO"/>
    <n v="2016"/>
    <n v="0"/>
  </r>
  <r>
    <x v="6469"/>
    <x v="3224"/>
    <d v="2016-12-02T00:00:00"/>
    <d v="2016-12-08T00:00:00"/>
    <s v="Standard Class"/>
    <x v="489"/>
    <s v="Deborah Brumfield"/>
    <s v="HOME OFFICE"/>
    <s v="united states"/>
    <s v="Providence"/>
    <s v="Rhode Island"/>
    <n v="2908"/>
    <s v="East"/>
    <s v="FUR-FU-10004864"/>
    <x v="0"/>
    <x v="5"/>
    <x v="1719"/>
    <n v="72.42"/>
    <n v="6"/>
    <n v="17"/>
    <s v="Grande"/>
    <n v="0"/>
    <n v="0"/>
    <n v="0"/>
    <n v="72.42"/>
    <s v="Medio"/>
    <n v="23.898599999999998"/>
    <n v="0.32999999999999996"/>
    <n v="-48.5214"/>
    <n v="6"/>
    <n v="6"/>
    <s v="CORRECTO"/>
    <n v="2016"/>
    <n v="0"/>
  </r>
  <r>
    <x v="6470"/>
    <x v="3225"/>
    <d v="2015-08-29T00:00:00"/>
    <d v="2015-09-02T00:00:00"/>
    <s v="Standard Class"/>
    <x v="385"/>
    <s v="Chad Cunningham"/>
    <s v="HOME OFFICE"/>
    <s v="united states"/>
    <s v="Detroit"/>
    <s v="Michigan"/>
    <n v="48234"/>
    <s v="Central"/>
    <s v="TEC-PH-10001750"/>
    <x v="2"/>
    <x v="7"/>
    <x v="977"/>
    <n v="131.97999999999999"/>
    <n v="2"/>
    <n v="24"/>
    <s v="Pequeño"/>
    <n v="0"/>
    <n v="0"/>
    <n v="0"/>
    <n v="131.97999999999999"/>
    <s v="Medio"/>
    <n v="35.634599999999999"/>
    <n v="0.27"/>
    <n v="-96.345399999999998"/>
    <n v="4"/>
    <n v="4"/>
    <s v="CORRECTO"/>
    <n v="2015"/>
    <n v="0"/>
  </r>
  <r>
    <x v="6471"/>
    <x v="3225"/>
    <d v="2015-08-29T00:00:00"/>
    <d v="2015-09-02T00:00:00"/>
    <s v="Standard Class"/>
    <x v="385"/>
    <s v="Chad Cunningham"/>
    <s v="HOME OFFICE"/>
    <s v="united states"/>
    <s v="Detroit"/>
    <s v="Michigan"/>
    <n v="48234"/>
    <s v="Central"/>
    <s v="TEC-AC-10004510"/>
    <x v="2"/>
    <x v="11"/>
    <x v="953"/>
    <n v="114.52"/>
    <n v="7"/>
    <n v="50"/>
    <s v="Grande"/>
    <n v="0"/>
    <n v="0"/>
    <n v="0"/>
    <n v="114.52"/>
    <s v="Medio"/>
    <n v="11.452"/>
    <n v="0.1"/>
    <n v="-103.068"/>
    <n v="4"/>
    <n v="4"/>
    <s v="CORRECTO"/>
    <n v="2015"/>
    <n v="0"/>
  </r>
  <r>
    <x v="6472"/>
    <x v="3226"/>
    <d v="2014-06-06T00:00:00"/>
    <d v="2014-06-10T00:00:00"/>
    <s v="Standard Class"/>
    <x v="725"/>
    <s v="Valerie Takahito"/>
    <s v="HOME OFFICE"/>
    <s v="united states"/>
    <s v="Houston"/>
    <s v="Texas"/>
    <n v="77070"/>
    <s v="Central"/>
    <s v="OFF-LA-10001074"/>
    <x v="1"/>
    <x v="2"/>
    <x v="300"/>
    <n v="100.24"/>
    <n v="10"/>
    <n v="39"/>
    <s v="Grande"/>
    <n v="0.2"/>
    <n v="20.048000000000002"/>
    <n v="-20.047999999999998"/>
    <n v="120.288"/>
    <s v="Medio"/>
    <n v="33.831000000000003"/>
    <n v="0.33750000000000002"/>
    <n v="-46.360999999999997"/>
    <n v="4"/>
    <n v="4"/>
    <s v="CORRECTO"/>
    <n v="2014"/>
    <n v="0"/>
  </r>
  <r>
    <x v="6473"/>
    <x v="3227"/>
    <d v="2016-03-18T00:00:00"/>
    <d v="2016-03-20T00:00:00"/>
    <s v="Second Class"/>
    <x v="72"/>
    <s v="Dave Brooks"/>
    <s v="CONSUMER"/>
    <s v="united states"/>
    <s v="Columbia"/>
    <s v="Tennessee"/>
    <n v="38401"/>
    <s v="South"/>
    <s v="OFF-AP-10003590"/>
    <x v="1"/>
    <x v="9"/>
    <x v="956"/>
    <n v="871.8"/>
    <n v="3"/>
    <n v="9"/>
    <s v="Mediano"/>
    <n v="0.2"/>
    <n v="174.36"/>
    <n v="-174.36"/>
    <n v="1046.1599999999999"/>
    <s v="Muy Alto"/>
    <n v="87.18"/>
    <n v="0.10000000000000002"/>
    <n v="-610.26"/>
    <n v="2"/>
    <n v="2"/>
    <s v="CORRECTO"/>
    <n v="2016"/>
    <n v="0"/>
  </r>
  <r>
    <x v="6474"/>
    <x v="3228"/>
    <d v="2014-01-14T00:00:00"/>
    <d v="2014-01-15T00:00:00"/>
    <s v="First Class"/>
    <x v="29"/>
    <s v="Brendan Sweed"/>
    <s v="CORPORATE"/>
    <s v="united states"/>
    <s v="Philadelphia"/>
    <s v="Pennsylvania"/>
    <n v="19140"/>
    <s v="East"/>
    <s v="FUR-BO-10003433"/>
    <x v="0"/>
    <x v="0"/>
    <x v="920"/>
    <n v="61.96"/>
    <n v="4"/>
    <n v="14"/>
    <s v="Mediano"/>
    <n v="0.5"/>
    <n v="30.98"/>
    <n v="-30.98"/>
    <n v="92.94"/>
    <s v="Medio"/>
    <n v="-53.285600000000002"/>
    <n v="-0.86"/>
    <n v="-84.265600000000006"/>
    <n v="1"/>
    <n v="1"/>
    <s v="CORRECTO"/>
    <n v="2014"/>
    <n v="0"/>
  </r>
  <r>
    <x v="6475"/>
    <x v="3229"/>
    <d v="2017-06-03T00:00:00"/>
    <d v="2017-06-10T00:00:00"/>
    <s v="Standard Class"/>
    <x v="749"/>
    <s v="Nick Radford"/>
    <s v="CONSUMER"/>
    <s v="united states"/>
    <s v="Pembroke Pines"/>
    <s v="Florida"/>
    <n v="33024"/>
    <s v="South"/>
    <s v="OFF-BI-10002432"/>
    <x v="1"/>
    <x v="8"/>
    <x v="875"/>
    <n v="4.5540000000000003"/>
    <n v="3"/>
    <n v="26"/>
    <s v="Mediano"/>
    <n v="0.7"/>
    <n v="3.1878000000000002"/>
    <n v="-3.1878000000000002"/>
    <n v="7.7418000000000005"/>
    <s v="Bajo"/>
    <n v="-3.4914000000000001"/>
    <n v="-0.76666666666666661"/>
    <n v="-4.8575999999999997"/>
    <n v="7"/>
    <n v="7"/>
    <s v="CORRECTO"/>
    <n v="2017"/>
    <n v="0"/>
  </r>
  <r>
    <x v="6476"/>
    <x v="3229"/>
    <d v="2017-06-03T00:00:00"/>
    <d v="2017-06-10T00:00:00"/>
    <s v="Standard Class"/>
    <x v="749"/>
    <s v="Nick Radford"/>
    <s v="CONSUMER"/>
    <s v="united states"/>
    <s v="Pembroke Pines"/>
    <s v="Florida"/>
    <n v="33024"/>
    <s v="South"/>
    <s v="OFF-AP-10003622"/>
    <x v="1"/>
    <x v="9"/>
    <x v="190"/>
    <n v="5.2"/>
    <n v="2"/>
    <n v="29"/>
    <s v="Pequeño"/>
    <n v="0.2"/>
    <n v="1.04"/>
    <n v="-1.04"/>
    <n v="6.24"/>
    <s v="Bajo"/>
    <n v="0.58499999999999996"/>
    <n v="0.11249999999999999"/>
    <n v="-3.5750000000000002"/>
    <n v="7"/>
    <n v="7"/>
    <s v="CORRECTO"/>
    <n v="2017"/>
    <n v="0"/>
  </r>
  <r>
    <x v="6477"/>
    <x v="3229"/>
    <d v="2017-06-03T00:00:00"/>
    <d v="2017-06-10T00:00:00"/>
    <s v="Standard Class"/>
    <x v="749"/>
    <s v="Nick Radford"/>
    <s v="CONSUMER"/>
    <s v="united states"/>
    <s v="Pembroke Pines"/>
    <s v="Florida"/>
    <n v="33024"/>
    <s v="South"/>
    <s v="TEC-AC-10003832"/>
    <x v="2"/>
    <x v="11"/>
    <x v="218"/>
    <n v="205.99199999999999"/>
    <n v="1"/>
    <n v="41"/>
    <s v="Pequeño"/>
    <n v="0.2"/>
    <n v="41.198399999999999"/>
    <n v="-41.198399999999999"/>
    <n v="247.19039999999998"/>
    <s v="Alto"/>
    <n v="-2.5749"/>
    <n v="-1.2500000000000001E-2"/>
    <n v="-167.36850000000001"/>
    <n v="7"/>
    <n v="7"/>
    <s v="CORRECTO"/>
    <n v="2017"/>
    <n v="0"/>
  </r>
  <r>
    <x v="6478"/>
    <x v="3229"/>
    <d v="2017-06-03T00:00:00"/>
    <d v="2017-06-10T00:00:00"/>
    <s v="Standard Class"/>
    <x v="749"/>
    <s v="Nick Radford"/>
    <s v="CONSUMER"/>
    <s v="united states"/>
    <s v="Pembroke Pines"/>
    <s v="Florida"/>
    <n v="33024"/>
    <s v="South"/>
    <s v="OFF-PA-10000809"/>
    <x v="1"/>
    <x v="10"/>
    <x v="1133"/>
    <n v="15.552"/>
    <n v="3"/>
    <n v="11"/>
    <s v="Mediano"/>
    <n v="0.2"/>
    <n v="3.1104000000000003"/>
    <n v="-3.1103999999999998"/>
    <n v="18.662399999999998"/>
    <s v="Bajo"/>
    <n v="5.4432"/>
    <n v="0.35000000000000003"/>
    <n v="-6.9984000000000002"/>
    <n v="7"/>
    <n v="7"/>
    <s v="CORRECTO"/>
    <n v="2017"/>
    <n v="0"/>
  </r>
  <r>
    <x v="6479"/>
    <x v="3229"/>
    <d v="2017-06-03T00:00:00"/>
    <d v="2017-06-10T00:00:00"/>
    <s v="Standard Class"/>
    <x v="749"/>
    <s v="Nick Radford"/>
    <s v="CONSUMER"/>
    <s v="united states"/>
    <s v="Pembroke Pines"/>
    <s v="Florida"/>
    <n v="33024"/>
    <s v="South"/>
    <s v="TEC-PH-10000441"/>
    <x v="2"/>
    <x v="7"/>
    <x v="1055"/>
    <n v="503.96"/>
    <n v="5"/>
    <n v="25"/>
    <s v="Grande"/>
    <n v="0.2"/>
    <n v="100.792"/>
    <n v="-100.792"/>
    <n v="604.75199999999995"/>
    <s v="Muy Alto"/>
    <n v="50.396000000000001"/>
    <n v="0.1"/>
    <n v="-352.77199999999999"/>
    <n v="7"/>
    <n v="7"/>
    <s v="CORRECTO"/>
    <n v="2017"/>
    <n v="0"/>
  </r>
  <r>
    <x v="6480"/>
    <x v="3229"/>
    <d v="2017-06-03T00:00:00"/>
    <d v="2017-06-10T00:00:00"/>
    <s v="Standard Class"/>
    <x v="749"/>
    <s v="Nick Radford"/>
    <s v="CONSUMER"/>
    <s v="united states"/>
    <s v="Pembroke Pines"/>
    <s v="Florida"/>
    <n v="33024"/>
    <s v="South"/>
    <s v="OFF-AP-10002287"/>
    <x v="1"/>
    <x v="9"/>
    <x v="1283"/>
    <n v="24.472000000000001"/>
    <n v="7"/>
    <n v="22"/>
    <s v="Grande"/>
    <n v="0.2"/>
    <n v="4.894400000000001"/>
    <n v="-4.8944000000000001"/>
    <n v="29.366400000000002"/>
    <s v="Bajo"/>
    <n v="1.8353999999999999"/>
    <n v="7.4999999999999997E-2"/>
    <n v="-17.7422"/>
    <n v="7"/>
    <n v="7"/>
    <s v="CORRECTO"/>
    <n v="2017"/>
    <n v="0"/>
  </r>
  <r>
    <x v="6481"/>
    <x v="3229"/>
    <d v="2017-06-03T00:00:00"/>
    <d v="2017-06-10T00:00:00"/>
    <s v="Standard Class"/>
    <x v="749"/>
    <s v="Nick Radford"/>
    <s v="CONSUMER"/>
    <s v="united states"/>
    <s v="Pembroke Pines"/>
    <s v="Florida"/>
    <n v="33024"/>
    <s v="South"/>
    <s v="FUR-BO-10002824"/>
    <x v="0"/>
    <x v="0"/>
    <x v="415"/>
    <n v="241.56800000000001"/>
    <n v="2"/>
    <n v="6"/>
    <s v="Pequeño"/>
    <n v="0.2"/>
    <n v="48.313600000000008"/>
    <n v="-48.313600000000001"/>
    <n v="289.88160000000005"/>
    <s v="Alto"/>
    <n v="0"/>
    <n v="0"/>
    <n v="-193.2544"/>
    <n v="7"/>
    <n v="7"/>
    <s v="CORRECTO"/>
    <n v="2017"/>
    <n v="0"/>
  </r>
  <r>
    <x v="6482"/>
    <x v="3229"/>
    <d v="2017-06-03T00:00:00"/>
    <d v="2017-06-10T00:00:00"/>
    <s v="Standard Class"/>
    <x v="749"/>
    <s v="Nick Radford"/>
    <s v="CONSUMER"/>
    <s v="united states"/>
    <s v="Pembroke Pines"/>
    <s v="Florida"/>
    <n v="33024"/>
    <s v="South"/>
    <s v="TEC-AC-10002942"/>
    <x v="2"/>
    <x v="11"/>
    <x v="1606"/>
    <n v="110.4"/>
    <n v="2"/>
    <n v="17"/>
    <s v="Pequeño"/>
    <n v="0.2"/>
    <n v="22.080000000000002"/>
    <n v="-22.08"/>
    <n v="132.48000000000002"/>
    <s v="Medio"/>
    <n v="-4.1399999999999997"/>
    <n v="-3.7499999999999999E-2"/>
    <n v="-92.46"/>
    <n v="7"/>
    <n v="7"/>
    <s v="CORRECTO"/>
    <n v="2017"/>
    <n v="0"/>
  </r>
  <r>
    <x v="6483"/>
    <x v="3230"/>
    <d v="2017-06-03T00:00:00"/>
    <d v="2017-06-09T00:00:00"/>
    <s v="Standard Class"/>
    <x v="471"/>
    <s v="Katherine Nockton"/>
    <s v="CORPORATE"/>
    <s v="united states"/>
    <s v="New York City"/>
    <s v="New York"/>
    <n v="10011"/>
    <s v="East"/>
    <s v="FUR-TA-10001932"/>
    <x v="0"/>
    <x v="3"/>
    <x v="848"/>
    <n v="384.76799999999997"/>
    <n v="2"/>
    <n v="22"/>
    <s v="Pequeño"/>
    <n v="0.4"/>
    <n v="153.90719999999999"/>
    <n v="-153.90719999999999"/>
    <n v="538.6751999999999"/>
    <s v="Muy Alto"/>
    <n v="-115.43040000000001"/>
    <n v="-0.30000000000000004"/>
    <n v="-346.2912"/>
    <n v="6"/>
    <n v="6"/>
    <s v="CORRECTO"/>
    <n v="2017"/>
    <n v="0"/>
  </r>
  <r>
    <x v="6484"/>
    <x v="3230"/>
    <d v="2017-06-03T00:00:00"/>
    <d v="2017-06-09T00:00:00"/>
    <s v="Standard Class"/>
    <x v="471"/>
    <s v="Katherine Nockton"/>
    <s v="CORPORATE"/>
    <s v="united states"/>
    <s v="New York City"/>
    <s v="New York"/>
    <n v="10011"/>
    <s v="East"/>
    <s v="TEC-MA-10003173"/>
    <x v="2"/>
    <x v="15"/>
    <x v="1715"/>
    <n v="78.66"/>
    <n v="6"/>
    <n v="10"/>
    <s v="Grande"/>
    <n v="0"/>
    <n v="0"/>
    <n v="0"/>
    <n v="78.66"/>
    <s v="Medio"/>
    <n v="36.183599999999998"/>
    <n v="0.46"/>
    <n v="-42.476399999999998"/>
    <n v="6"/>
    <n v="6"/>
    <s v="CORRECTO"/>
    <n v="2017"/>
    <n v="0"/>
  </r>
  <r>
    <x v="6485"/>
    <x v="3230"/>
    <d v="2017-06-03T00:00:00"/>
    <d v="2017-06-09T00:00:00"/>
    <s v="Standard Class"/>
    <x v="471"/>
    <s v="Katherine Nockton"/>
    <s v="CORPORATE"/>
    <s v="united states"/>
    <s v="New York City"/>
    <s v="New York"/>
    <n v="10011"/>
    <s v="East"/>
    <s v="OFF-PA-10004156"/>
    <x v="1"/>
    <x v="10"/>
    <x v="750"/>
    <n v="45.36"/>
    <n v="4"/>
    <n v="20"/>
    <s v="Mediano"/>
    <n v="0"/>
    <n v="0"/>
    <n v="0"/>
    <n v="45.36"/>
    <s v="Bajo"/>
    <n v="22.226400000000002"/>
    <n v="0.49000000000000005"/>
    <n v="-23.133600000000001"/>
    <n v="6"/>
    <n v="6"/>
    <s v="CORRECTO"/>
    <n v="2017"/>
    <n v="0"/>
  </r>
  <r>
    <x v="6486"/>
    <x v="3231"/>
    <d v="2015-03-21T00:00:00"/>
    <d v="2015-03-26T00:00:00"/>
    <s v="Standard Class"/>
    <x v="493"/>
    <s v="Julia West"/>
    <s v="CONSUMER"/>
    <s v="united states"/>
    <s v="Jacksonville"/>
    <s v="North Carolina"/>
    <n v="28540"/>
    <s v="South"/>
    <s v="OFF-AP-10002945"/>
    <x v="1"/>
    <x v="9"/>
    <x v="228"/>
    <n v="962.08"/>
    <n v="4"/>
    <n v="40"/>
    <s v="Mediano"/>
    <n v="0.2"/>
    <n v="192.41600000000003"/>
    <n v="-192.416"/>
    <n v="1154.4960000000001"/>
    <s v="Muy Alto"/>
    <n v="156.33799999999999"/>
    <n v="0.16249999999999998"/>
    <n v="-613.32600000000002"/>
    <n v="5"/>
    <n v="5"/>
    <s v="CORRECTO"/>
    <n v="2015"/>
    <n v="0"/>
  </r>
  <r>
    <x v="6487"/>
    <x v="3231"/>
    <d v="2015-03-21T00:00:00"/>
    <d v="2015-03-26T00:00:00"/>
    <s v="Standard Class"/>
    <x v="493"/>
    <s v="Julia West"/>
    <s v="CONSUMER"/>
    <s v="united states"/>
    <s v="Jacksonville"/>
    <s v="North Carolina"/>
    <n v="28540"/>
    <s v="South"/>
    <s v="OFF-BI-10000948"/>
    <x v="1"/>
    <x v="8"/>
    <x v="1382"/>
    <n v="12.843"/>
    <n v="3"/>
    <n v="17"/>
    <s v="Mediano"/>
    <n v="0.7"/>
    <n v="8.9901"/>
    <n v="-8.9901"/>
    <n v="21.833100000000002"/>
    <s v="Bajo"/>
    <n v="-9.8462999999999994"/>
    <n v="-0.76666666666666661"/>
    <n v="-13.699199999999999"/>
    <n v="5"/>
    <n v="5"/>
    <s v="CORRECTO"/>
    <n v="2015"/>
    <n v="0"/>
  </r>
  <r>
    <x v="6488"/>
    <x v="3231"/>
    <d v="2015-03-21T00:00:00"/>
    <d v="2015-03-26T00:00:00"/>
    <s v="Standard Class"/>
    <x v="493"/>
    <s v="Julia West"/>
    <s v="CONSUMER"/>
    <s v="united states"/>
    <s v="Jacksonville"/>
    <s v="North Carolina"/>
    <n v="28540"/>
    <s v="South"/>
    <s v="OFF-PA-10002254"/>
    <x v="1"/>
    <x v="10"/>
    <x v="146"/>
    <n v="295.45600000000002"/>
    <n v="14"/>
    <n v="37"/>
    <s v="Grande"/>
    <n v="0.2"/>
    <n v="59.091200000000008"/>
    <n v="-59.091200000000001"/>
    <n v="354.54720000000003"/>
    <s v="Alto"/>
    <n v="96.023200000000003"/>
    <n v="0.32500000000000001"/>
    <n v="-140.3416"/>
    <n v="5"/>
    <n v="5"/>
    <s v="CORRECTO"/>
    <n v="2015"/>
    <n v="0"/>
  </r>
  <r>
    <x v="6489"/>
    <x v="3232"/>
    <d v="2017-09-19T00:00:00"/>
    <d v="2017-09-24T00:00:00"/>
    <s v="Standard Class"/>
    <x v="341"/>
    <s v="Jessica Myrick"/>
    <s v="CONSUMER"/>
    <s v="united states"/>
    <s v="New York City"/>
    <s v="New York"/>
    <n v="10011"/>
    <s v="East"/>
    <s v="OFF-PA-10004782"/>
    <x v="1"/>
    <x v="10"/>
    <x v="1422"/>
    <n v="32.4"/>
    <n v="5"/>
    <n v="15"/>
    <s v="Grande"/>
    <n v="0"/>
    <n v="0"/>
    <n v="0"/>
    <n v="32.4"/>
    <s v="Bajo"/>
    <n v="15.552"/>
    <n v="0.48"/>
    <n v="-16.847999999999999"/>
    <n v="5"/>
    <n v="5"/>
    <s v="CORRECTO"/>
    <n v="2017"/>
    <n v="0"/>
  </r>
  <r>
    <x v="6490"/>
    <x v="3233"/>
    <d v="2014-09-15T00:00:00"/>
    <d v="2014-09-19T00:00:00"/>
    <s v="Standard Class"/>
    <x v="751"/>
    <s v="Monica Federle"/>
    <s v="CORPORATE"/>
    <s v="united states"/>
    <s v="Philadelphia"/>
    <s v="Pennsylvania"/>
    <n v="19120"/>
    <s v="East"/>
    <s v="FUR-FU-10000222"/>
    <x v="0"/>
    <x v="5"/>
    <x v="596"/>
    <n v="103.93600000000001"/>
    <n v="4"/>
    <n v="19"/>
    <s v="Mediano"/>
    <n v="0.2"/>
    <n v="20.787200000000002"/>
    <n v="-20.787199999999999"/>
    <n v="124.72320000000001"/>
    <s v="Medio"/>
    <n v="16.889600000000002"/>
    <n v="0.16250000000000001"/>
    <n v="-66.259200000000007"/>
    <n v="4"/>
    <n v="4"/>
    <s v="CORRECTO"/>
    <n v="2014"/>
    <n v="0"/>
  </r>
  <r>
    <x v="6491"/>
    <x v="3234"/>
    <d v="2016-11-20T00:00:00"/>
    <d v="2016-11-25T00:00:00"/>
    <s v="Standard Class"/>
    <x v="135"/>
    <s v="Frank Atkinson"/>
    <s v="CORPORATE"/>
    <s v="united states"/>
    <s v="Orlando"/>
    <s v="Florida"/>
    <n v="32839"/>
    <s v="South"/>
    <s v="FUR-BO-10004695"/>
    <x v="0"/>
    <x v="0"/>
    <x v="200"/>
    <n v="289.56799999999998"/>
    <n v="2"/>
    <n v="31"/>
    <s v="Pequeño"/>
    <n v="0.2"/>
    <n v="57.913600000000002"/>
    <n v="-57.913600000000002"/>
    <n v="347.48159999999996"/>
    <s v="Alto"/>
    <n v="10.8588"/>
    <n v="3.7500000000000006E-2"/>
    <n v="-220.79560000000001"/>
    <n v="5"/>
    <n v="5"/>
    <s v="CORRECTO"/>
    <n v="2016"/>
    <n v="0"/>
  </r>
  <r>
    <x v="6492"/>
    <x v="3234"/>
    <d v="2016-11-20T00:00:00"/>
    <d v="2016-11-25T00:00:00"/>
    <s v="Standard Class"/>
    <x v="135"/>
    <s v="Frank Atkinson"/>
    <s v="CORPORATE"/>
    <s v="united states"/>
    <s v="Orlando"/>
    <s v="Florida"/>
    <n v="32839"/>
    <s v="South"/>
    <s v="OFF-ST-10003327"/>
    <x v="1"/>
    <x v="4"/>
    <x v="337"/>
    <n v="39.72"/>
    <n v="5"/>
    <n v="13"/>
    <s v="Grande"/>
    <n v="0.2"/>
    <n v="7.944"/>
    <n v="-7.944"/>
    <n v="47.664000000000001"/>
    <s v="Bajo"/>
    <n v="4.4684999999999997"/>
    <n v="0.11249999999999999"/>
    <n v="-27.307500000000001"/>
    <n v="5"/>
    <n v="5"/>
    <s v="CORRECTO"/>
    <n v="2016"/>
    <n v="0"/>
  </r>
  <r>
    <x v="6493"/>
    <x v="3234"/>
    <d v="2016-11-20T00:00:00"/>
    <d v="2016-11-25T00:00:00"/>
    <s v="Standard Class"/>
    <x v="135"/>
    <s v="Frank Atkinson"/>
    <s v="CORPORATE"/>
    <s v="united states"/>
    <s v="Orlando"/>
    <s v="Florida"/>
    <n v="32839"/>
    <s v="South"/>
    <s v="TEC-PH-10003357"/>
    <x v="2"/>
    <x v="7"/>
    <x v="1071"/>
    <n v="244.768"/>
    <n v="4"/>
    <n v="10"/>
    <s v="Mediano"/>
    <n v="0.2"/>
    <n v="48.953600000000002"/>
    <n v="-48.953600000000002"/>
    <n v="293.72160000000002"/>
    <s v="Alto"/>
    <n v="24.476800000000001"/>
    <n v="0.1"/>
    <n v="-171.33760000000001"/>
    <n v="5"/>
    <n v="5"/>
    <s v="CORRECTO"/>
    <n v="2016"/>
    <n v="0"/>
  </r>
  <r>
    <x v="6494"/>
    <x v="3235"/>
    <d v="2017-10-28T00:00:00"/>
    <d v="2017-11-01T00:00:00"/>
    <s v="Second Class"/>
    <x v="168"/>
    <s v="Keith Herrera"/>
    <s v="CONSUMER"/>
    <s v="united states"/>
    <s v="Houston"/>
    <s v="Texas"/>
    <n v="77095"/>
    <s v="Central"/>
    <s v="TEC-AC-10002167"/>
    <x v="2"/>
    <x v="11"/>
    <x v="46"/>
    <n v="24"/>
    <n v="2"/>
    <n v="25"/>
    <s v="Pequeño"/>
    <n v="0.2"/>
    <n v="4.8000000000000007"/>
    <n v="-4.8"/>
    <n v="28.8"/>
    <s v="Bajo"/>
    <n v="-2.7"/>
    <n v="-0.1125"/>
    <n v="-21.9"/>
    <n v="4"/>
    <n v="4"/>
    <s v="CORRECTO"/>
    <n v="2017"/>
    <n v="0"/>
  </r>
  <r>
    <x v="6495"/>
    <x v="3235"/>
    <d v="2017-10-28T00:00:00"/>
    <d v="2017-11-01T00:00:00"/>
    <s v="Second Class"/>
    <x v="168"/>
    <s v="Keith Herrera"/>
    <s v="CONSUMER"/>
    <s v="united states"/>
    <s v="Houston"/>
    <s v="Texas"/>
    <n v="77095"/>
    <s v="Central"/>
    <s v="OFF-PA-10001937"/>
    <x v="1"/>
    <x v="10"/>
    <x v="289"/>
    <n v="15.552"/>
    <n v="3"/>
    <n v="24"/>
    <s v="Mediano"/>
    <n v="0.2"/>
    <n v="3.1104000000000003"/>
    <n v="-3.1103999999999998"/>
    <n v="18.662399999999998"/>
    <s v="Bajo"/>
    <n v="5.4432"/>
    <n v="0.35000000000000003"/>
    <n v="-6.9984000000000002"/>
    <n v="4"/>
    <n v="4"/>
    <s v="CORRECTO"/>
    <n v="2017"/>
    <n v="0"/>
  </r>
  <r>
    <x v="6496"/>
    <x v="3235"/>
    <d v="2017-10-28T00:00:00"/>
    <d v="2017-11-01T00:00:00"/>
    <s v="Second Class"/>
    <x v="168"/>
    <s v="Keith Herrera"/>
    <s v="CONSUMER"/>
    <s v="united states"/>
    <s v="Houston"/>
    <s v="Texas"/>
    <n v="77095"/>
    <s v="Central"/>
    <s v="TEC-AC-10004510"/>
    <x v="2"/>
    <x v="11"/>
    <x v="953"/>
    <n v="26.175999999999998"/>
    <n v="2"/>
    <n v="50"/>
    <s v="Pequeño"/>
    <n v="0.2"/>
    <n v="5.2351999999999999"/>
    <n v="-5.2351999999999999"/>
    <n v="31.411199999999997"/>
    <s v="Bajo"/>
    <n v="-3.2719999999999998"/>
    <n v="-0.125"/>
    <n v="-24.212800000000001"/>
    <n v="4"/>
    <n v="4"/>
    <s v="CORRECTO"/>
    <n v="2017"/>
    <n v="0"/>
  </r>
  <r>
    <x v="6497"/>
    <x v="3236"/>
    <d v="2015-07-24T00:00:00"/>
    <d v="2015-07-28T00:00:00"/>
    <s v="Standard Class"/>
    <x v="776"/>
    <s v="Shirley Schmidt"/>
    <s v="HOME OFFICE"/>
    <s v="united states"/>
    <s v="Louisville"/>
    <s v="Kentucky"/>
    <n v="40214"/>
    <s v="South"/>
    <s v="FUR-FU-10001487"/>
    <x v="0"/>
    <x v="5"/>
    <x v="5"/>
    <n v="20.94"/>
    <n v="3"/>
    <n v="23"/>
    <s v="Mediano"/>
    <n v="0"/>
    <n v="0"/>
    <n v="0"/>
    <n v="20.94"/>
    <s v="Bajo"/>
    <n v="6.0726000000000004"/>
    <n v="0.28999999999999998"/>
    <n v="-14.8674"/>
    <n v="4"/>
    <n v="4"/>
    <s v="CORRECTO"/>
    <n v="2015"/>
    <n v="0"/>
  </r>
  <r>
    <x v="6498"/>
    <x v="3236"/>
    <d v="2015-07-24T00:00:00"/>
    <d v="2015-07-28T00:00:00"/>
    <s v="Standard Class"/>
    <x v="776"/>
    <s v="Shirley Schmidt"/>
    <s v="HOME OFFICE"/>
    <s v="united states"/>
    <s v="Louisville"/>
    <s v="Kentucky"/>
    <n v="40214"/>
    <s v="South"/>
    <s v="OFF-BI-10000069"/>
    <x v="1"/>
    <x v="8"/>
    <x v="491"/>
    <n v="135.09"/>
    <n v="9"/>
    <n v="38"/>
    <s v="Grande"/>
    <n v="0"/>
    <n v="0"/>
    <n v="0"/>
    <n v="135.09"/>
    <s v="Medio"/>
    <n v="62.141399999999997"/>
    <n v="0.45999999999999996"/>
    <n v="-72.948599999999999"/>
    <n v="4"/>
    <n v="4"/>
    <s v="CORRECTO"/>
    <n v="2015"/>
    <n v="0"/>
  </r>
  <r>
    <x v="6499"/>
    <x v="3236"/>
    <d v="2015-07-24T00:00:00"/>
    <d v="2015-07-28T00:00:00"/>
    <s v="Standard Class"/>
    <x v="776"/>
    <s v="Shirley Schmidt"/>
    <s v="HOME OFFICE"/>
    <s v="united states"/>
    <s v="Louisville"/>
    <s v="Kentucky"/>
    <n v="40214"/>
    <s v="South"/>
    <s v="TEC-AC-10003289"/>
    <x v="2"/>
    <x v="11"/>
    <x v="1218"/>
    <n v="279.86"/>
    <n v="14"/>
    <n v="26"/>
    <s v="Grande"/>
    <n v="0"/>
    <n v="0"/>
    <n v="0"/>
    <n v="279.86"/>
    <s v="Alto"/>
    <n v="64.367800000000003"/>
    <n v="0.23"/>
    <n v="-215.4922"/>
    <n v="4"/>
    <n v="4"/>
    <s v="CORRECTO"/>
    <n v="2015"/>
    <n v="0"/>
  </r>
  <r>
    <x v="6500"/>
    <x v="3236"/>
    <d v="2015-07-24T00:00:00"/>
    <d v="2015-07-28T00:00:00"/>
    <s v="Standard Class"/>
    <x v="776"/>
    <s v="Shirley Schmidt"/>
    <s v="HOME OFFICE"/>
    <s v="united states"/>
    <s v="Louisville"/>
    <s v="Kentucky"/>
    <n v="40214"/>
    <s v="South"/>
    <s v="OFF-BI-10000069"/>
    <x v="1"/>
    <x v="8"/>
    <x v="491"/>
    <n v="90.06"/>
    <n v="6"/>
    <n v="38"/>
    <s v="Grande"/>
    <n v="0"/>
    <n v="0"/>
    <n v="0"/>
    <n v="90.06"/>
    <s v="Medio"/>
    <n v="41.427599999999998"/>
    <n v="0.45999999999999996"/>
    <n v="-48.632399999999997"/>
    <n v="4"/>
    <n v="4"/>
    <s v="CORRECTO"/>
    <n v="2015"/>
    <n v="0"/>
  </r>
  <r>
    <x v="6501"/>
    <x v="3237"/>
    <d v="2014-11-02T00:00:00"/>
    <d v="2014-11-06T00:00:00"/>
    <s v="Standard Class"/>
    <x v="702"/>
    <s v="Liz Carlisle"/>
    <s v="CONSUMER"/>
    <s v="united states"/>
    <s v="Medina"/>
    <s v="Ohio"/>
    <n v="44256"/>
    <s v="East"/>
    <s v="TEC-PH-10001299"/>
    <x v="2"/>
    <x v="7"/>
    <x v="1489"/>
    <n v="539.96400000000006"/>
    <n v="6"/>
    <n v="15"/>
    <s v="Grande"/>
    <n v="0.4"/>
    <n v="215.98560000000003"/>
    <n v="-215.98560000000001"/>
    <n v="755.94960000000015"/>
    <s v="Muy Alto"/>
    <n v="-107.9928"/>
    <n v="-0.19999999999999998"/>
    <n v="-431.97120000000001"/>
    <n v="4"/>
    <n v="4"/>
    <s v="CORRECTO"/>
    <n v="2014"/>
    <n v="0"/>
  </r>
  <r>
    <x v="6502"/>
    <x v="3237"/>
    <d v="2014-11-02T00:00:00"/>
    <d v="2014-11-06T00:00:00"/>
    <s v="Standard Class"/>
    <x v="702"/>
    <s v="Liz Carlisle"/>
    <s v="CONSUMER"/>
    <s v="united states"/>
    <s v="Medina"/>
    <s v="Ohio"/>
    <n v="44256"/>
    <s v="East"/>
    <s v="TEC-PH-10001552"/>
    <x v="2"/>
    <x v="7"/>
    <x v="180"/>
    <n v="50.231999999999999"/>
    <n v="7"/>
    <n v="52"/>
    <s v="Grande"/>
    <n v="0.4"/>
    <n v="20.0928"/>
    <n v="-20.0928"/>
    <n v="70.324799999999996"/>
    <s v="Medio"/>
    <n v="-10.0464"/>
    <n v="-0.2"/>
    <n v="-40.185600000000001"/>
    <n v="4"/>
    <n v="4"/>
    <s v="CORRECTO"/>
    <n v="2014"/>
    <n v="0"/>
  </r>
  <r>
    <x v="6503"/>
    <x v="3237"/>
    <d v="2014-11-02T00:00:00"/>
    <d v="2014-11-06T00:00:00"/>
    <s v="Standard Class"/>
    <x v="702"/>
    <s v="Liz Carlisle"/>
    <s v="CONSUMER"/>
    <s v="united states"/>
    <s v="Medina"/>
    <s v="Ohio"/>
    <n v="44256"/>
    <s v="East"/>
    <s v="OFF-BI-10001098"/>
    <x v="1"/>
    <x v="8"/>
    <x v="410"/>
    <n v="19.242000000000001"/>
    <n v="3"/>
    <n v="31"/>
    <s v="Mediano"/>
    <n v="0.7"/>
    <n v="13.4694"/>
    <n v="-13.4694"/>
    <n v="32.711399999999998"/>
    <s v="Bajo"/>
    <n v="-13.4694"/>
    <n v="-0.7"/>
    <n v="-19.242000000000001"/>
    <n v="4"/>
    <n v="4"/>
    <s v="CORRECTO"/>
    <n v="2014"/>
    <n v="0"/>
  </r>
  <r>
    <x v="6504"/>
    <x v="3238"/>
    <d v="2017-11-17T00:00:00"/>
    <d v="2017-11-22T00:00:00"/>
    <s v="Second Class"/>
    <x v="100"/>
    <s v="Victoria Wilson"/>
    <s v="CORPORATE"/>
    <s v="united states"/>
    <s v="New York City"/>
    <s v="New York"/>
    <n v="10011"/>
    <s v="East"/>
    <s v="OFF-ST-10000142"/>
    <x v="1"/>
    <x v="4"/>
    <x v="404"/>
    <n v="1247.6400000000001"/>
    <n v="3"/>
    <n v="14"/>
    <s v="Mediano"/>
    <n v="0"/>
    <n v="0"/>
    <n v="0"/>
    <n v="1247.6400000000001"/>
    <s v="Muy Alto"/>
    <n v="349.33920000000001"/>
    <n v="0.27999999999999997"/>
    <n v="-898.30079999999998"/>
    <n v="5"/>
    <n v="5"/>
    <s v="CORRECTO"/>
    <n v="2017"/>
    <n v="0"/>
  </r>
  <r>
    <x v="6505"/>
    <x v="3239"/>
    <d v="2016-06-26T00:00:00"/>
    <d v="2016-06-30T00:00:00"/>
    <s v="Standard Class"/>
    <x v="777"/>
    <s v="Lela Donovan"/>
    <s v="CORPORATE"/>
    <s v="united states"/>
    <s v="Chicago"/>
    <s v="Illinois"/>
    <n v="60653"/>
    <s v="Central"/>
    <s v="OFF-AR-10001547"/>
    <x v="1"/>
    <x v="6"/>
    <x v="148"/>
    <n v="5.3040000000000003"/>
    <n v="3"/>
    <n v="30"/>
    <s v="Mediano"/>
    <n v="0.2"/>
    <n v="1.0608000000000002"/>
    <n v="-1.0608"/>
    <n v="6.3648000000000007"/>
    <s v="Bajo"/>
    <n v="0.46410000000000001"/>
    <n v="8.7499999999999994E-2"/>
    <n v="-3.7791000000000001"/>
    <n v="4"/>
    <n v="4"/>
    <s v="CORRECTO"/>
    <n v="2016"/>
    <n v="0"/>
  </r>
  <r>
    <x v="6506"/>
    <x v="3240"/>
    <d v="2016-10-09T00:00:00"/>
    <d v="2016-10-11T00:00:00"/>
    <s v="Second Class"/>
    <x v="259"/>
    <s v="Sibella Parks"/>
    <s v="CORPORATE"/>
    <s v="united states"/>
    <s v="Philadelphia"/>
    <s v="Pennsylvania"/>
    <n v="19143"/>
    <s v="East"/>
    <s v="OFF-PA-10001593"/>
    <x v="1"/>
    <x v="10"/>
    <x v="1764"/>
    <n v="19.135999999999999"/>
    <n v="4"/>
    <n v="25"/>
    <s v="Mediano"/>
    <n v="0.2"/>
    <n v="3.8271999999999999"/>
    <n v="-3.8271999999999999"/>
    <n v="22.963200000000001"/>
    <s v="Bajo"/>
    <n v="5.98"/>
    <n v="0.31250000000000006"/>
    <n v="-9.3287999999999993"/>
    <n v="2"/>
    <n v="2"/>
    <s v="CORRECTO"/>
    <n v="2016"/>
    <n v="0"/>
  </r>
  <r>
    <x v="6507"/>
    <x v="3240"/>
    <d v="2016-10-09T00:00:00"/>
    <d v="2016-10-11T00:00:00"/>
    <s v="Second Class"/>
    <x v="259"/>
    <s v="Sibella Parks"/>
    <s v="CORPORATE"/>
    <s v="united states"/>
    <s v="Philadelphia"/>
    <s v="Pennsylvania"/>
    <n v="19143"/>
    <s v="East"/>
    <s v="FUR-FU-10004071"/>
    <x v="0"/>
    <x v="5"/>
    <x v="575"/>
    <n v="332.83199999999999"/>
    <n v="4"/>
    <n v="13"/>
    <s v="Mediano"/>
    <n v="0.2"/>
    <n v="66.566400000000002"/>
    <n v="-66.566400000000002"/>
    <n v="399.39839999999998"/>
    <s v="Alto"/>
    <n v="-24.962399999999999"/>
    <n v="-7.4999999999999997E-2"/>
    <n v="-291.22800000000001"/>
    <n v="2"/>
    <n v="2"/>
    <s v="CORRECTO"/>
    <n v="2016"/>
    <n v="0"/>
  </r>
  <r>
    <x v="6508"/>
    <x v="3241"/>
    <d v="2017-12-20T00:00:00"/>
    <d v="2017-12-26T00:00:00"/>
    <s v="Standard Class"/>
    <x v="83"/>
    <s v="David Kendrick"/>
    <s v="CORPORATE"/>
    <s v="united states"/>
    <s v="New York City"/>
    <s v="New York"/>
    <n v="10009"/>
    <s v="East"/>
    <s v="OFF-PA-10001970"/>
    <x v="1"/>
    <x v="10"/>
    <x v="366"/>
    <n v="279.89999999999998"/>
    <n v="5"/>
    <n v="32"/>
    <s v="Grande"/>
    <n v="0"/>
    <n v="0"/>
    <n v="0"/>
    <n v="279.89999999999998"/>
    <s v="Alto"/>
    <n v="137.15100000000001"/>
    <n v="0.4900000000000001"/>
    <n v="-142.749"/>
    <n v="6"/>
    <n v="6"/>
    <s v="CORRECTO"/>
    <n v="2017"/>
    <n v="0"/>
  </r>
  <r>
    <x v="6509"/>
    <x v="3241"/>
    <d v="2017-12-20T00:00:00"/>
    <d v="2017-12-26T00:00:00"/>
    <s v="Standard Class"/>
    <x v="83"/>
    <s v="David Kendrick"/>
    <s v="CORPORATE"/>
    <s v="united states"/>
    <s v="New York City"/>
    <s v="New York"/>
    <n v="10009"/>
    <s v="East"/>
    <s v="OFF-BI-10001524"/>
    <x v="1"/>
    <x v="8"/>
    <x v="301"/>
    <n v="50.351999999999997"/>
    <n v="3"/>
    <n v="67"/>
    <s v="Mediano"/>
    <n v="0.2"/>
    <n v="10.070399999999999"/>
    <n v="-10.070399999999999"/>
    <n v="60.422399999999996"/>
    <s v="Medio"/>
    <n v="17.623200000000001"/>
    <n v="0.35000000000000003"/>
    <n v="-22.6584"/>
    <n v="6"/>
    <n v="6"/>
    <s v="CORRECTO"/>
    <n v="2017"/>
    <n v="0"/>
  </r>
  <r>
    <x v="6510"/>
    <x v="3241"/>
    <d v="2017-12-20T00:00:00"/>
    <d v="2017-12-26T00:00:00"/>
    <s v="Standard Class"/>
    <x v="83"/>
    <s v="David Kendrick"/>
    <s v="CORPORATE"/>
    <s v="united states"/>
    <s v="New York City"/>
    <s v="New York"/>
    <n v="10009"/>
    <s v="East"/>
    <s v="OFF-PA-10004156"/>
    <x v="1"/>
    <x v="10"/>
    <x v="750"/>
    <n v="34.020000000000003"/>
    <n v="3"/>
    <n v="20"/>
    <s v="Mediano"/>
    <n v="0"/>
    <n v="0"/>
    <n v="0"/>
    <n v="34.020000000000003"/>
    <s v="Bajo"/>
    <n v="16.669799999999999"/>
    <n v="0.48999999999999994"/>
    <n v="-17.350200000000001"/>
    <n v="6"/>
    <n v="6"/>
    <s v="CORRECTO"/>
    <n v="2017"/>
    <n v="0"/>
  </r>
  <r>
    <x v="6511"/>
    <x v="3242"/>
    <d v="2017-03-06T00:00:00"/>
    <d v="2017-03-10T00:00:00"/>
    <s v="Standard Class"/>
    <x v="763"/>
    <s v="Frank Carlisle"/>
    <s v="HOME OFFICE"/>
    <s v="united states"/>
    <s v="San Francisco"/>
    <s v="California"/>
    <n v="94109"/>
    <s v="West"/>
    <s v="OFF-AR-10003158"/>
    <x v="1"/>
    <x v="6"/>
    <x v="703"/>
    <n v="23.88"/>
    <n v="6"/>
    <n v="26"/>
    <s v="Grande"/>
    <n v="0"/>
    <n v="0"/>
    <n v="0"/>
    <n v="23.88"/>
    <s v="Bajo"/>
    <n v="8.1191999999999993"/>
    <n v="0.33999999999999997"/>
    <n v="-15.7608"/>
    <n v="4"/>
    <n v="4"/>
    <s v="CORRECTO"/>
    <n v="2017"/>
    <n v="0"/>
  </r>
  <r>
    <x v="6512"/>
    <x v="3242"/>
    <d v="2017-03-06T00:00:00"/>
    <d v="2017-03-10T00:00:00"/>
    <s v="Standard Class"/>
    <x v="763"/>
    <s v="Frank Carlisle"/>
    <s v="HOME OFFICE"/>
    <s v="united states"/>
    <s v="San Francisco"/>
    <s v="California"/>
    <n v="94109"/>
    <s v="West"/>
    <s v="OFF-LA-10004559"/>
    <x v="1"/>
    <x v="2"/>
    <x v="1349"/>
    <n v="11.52"/>
    <n v="4"/>
    <n v="24"/>
    <s v="Mediano"/>
    <n v="0"/>
    <n v="0"/>
    <n v="0"/>
    <n v="11.52"/>
    <s v="Bajo"/>
    <n v="5.6448"/>
    <n v="0.49000000000000005"/>
    <n v="-5.8752000000000004"/>
    <n v="4"/>
    <n v="4"/>
    <s v="CORRECTO"/>
    <n v="2017"/>
    <n v="0"/>
  </r>
  <r>
    <x v="6513"/>
    <x v="3242"/>
    <d v="2017-03-06T00:00:00"/>
    <d v="2017-03-10T00:00:00"/>
    <s v="Standard Class"/>
    <x v="763"/>
    <s v="Frank Carlisle"/>
    <s v="HOME OFFICE"/>
    <s v="united states"/>
    <s v="San Francisco"/>
    <s v="California"/>
    <n v="94109"/>
    <s v="West"/>
    <s v="OFF-PA-10001033"/>
    <x v="1"/>
    <x v="10"/>
    <x v="1509"/>
    <n v="286.93"/>
    <n v="7"/>
    <n v="39"/>
    <s v="Grande"/>
    <n v="0"/>
    <n v="0"/>
    <n v="0"/>
    <n v="286.93"/>
    <s v="Alto"/>
    <n v="140.59569999999999"/>
    <n v="0.49"/>
    <n v="-146.33430000000001"/>
    <n v="4"/>
    <n v="4"/>
    <s v="CORRECTO"/>
    <n v="2017"/>
    <n v="0"/>
  </r>
  <r>
    <x v="6514"/>
    <x v="3242"/>
    <d v="2017-03-06T00:00:00"/>
    <d v="2017-03-10T00:00:00"/>
    <s v="Standard Class"/>
    <x v="763"/>
    <s v="Frank Carlisle"/>
    <s v="HOME OFFICE"/>
    <s v="united states"/>
    <s v="San Francisco"/>
    <s v="California"/>
    <n v="94109"/>
    <s v="West"/>
    <s v="TEC-PH-10001336"/>
    <x v="2"/>
    <x v="7"/>
    <x v="950"/>
    <n v="206.38399999999999"/>
    <n v="2"/>
    <n v="27"/>
    <s v="Pequeño"/>
    <n v="0.2"/>
    <n v="41.276800000000001"/>
    <n v="-41.276800000000001"/>
    <n v="247.66079999999999"/>
    <s v="Alto"/>
    <n v="23.2182"/>
    <n v="0.1125"/>
    <n v="-141.88900000000001"/>
    <n v="4"/>
    <n v="4"/>
    <s v="CORRECTO"/>
    <n v="2017"/>
    <n v="0"/>
  </r>
  <r>
    <x v="6515"/>
    <x v="3243"/>
    <d v="2017-09-15T00:00:00"/>
    <d v="2017-09-19T00:00:00"/>
    <s v="Standard Class"/>
    <x v="502"/>
    <s v="Rick Duston"/>
    <s v="CONSUMER"/>
    <s v="united states"/>
    <s v="San Francisco"/>
    <s v="California"/>
    <n v="94122"/>
    <s v="West"/>
    <s v="FUR-CH-10002961"/>
    <x v="0"/>
    <x v="1"/>
    <x v="948"/>
    <n v="218.352"/>
    <n v="3"/>
    <n v="19"/>
    <s v="Mediano"/>
    <n v="0.2"/>
    <n v="43.670400000000001"/>
    <n v="-43.670400000000001"/>
    <n v="262.0224"/>
    <s v="Alto"/>
    <n v="0"/>
    <n v="0"/>
    <n v="-174.6816"/>
    <n v="4"/>
    <n v="4"/>
    <s v="CORRECTO"/>
    <n v="2017"/>
    <n v="0"/>
  </r>
  <r>
    <x v="6516"/>
    <x v="3243"/>
    <d v="2017-09-15T00:00:00"/>
    <d v="2017-09-19T00:00:00"/>
    <s v="Standard Class"/>
    <x v="502"/>
    <s v="Rick Duston"/>
    <s v="CONSUMER"/>
    <s v="united states"/>
    <s v="San Francisco"/>
    <s v="California"/>
    <n v="94122"/>
    <s v="West"/>
    <s v="FUR-FU-10001488"/>
    <x v="0"/>
    <x v="5"/>
    <x v="1049"/>
    <n v="529.9"/>
    <n v="5"/>
    <n v="25"/>
    <s v="Grande"/>
    <n v="0"/>
    <n v="0"/>
    <n v="0"/>
    <n v="529.9"/>
    <s v="Muy Alto"/>
    <n v="105.98"/>
    <n v="0.2"/>
    <n v="-423.92"/>
    <n v="4"/>
    <n v="4"/>
    <s v="CORRECTO"/>
    <n v="2017"/>
    <n v="0"/>
  </r>
  <r>
    <x v="6517"/>
    <x v="3243"/>
    <d v="2017-09-15T00:00:00"/>
    <d v="2017-09-19T00:00:00"/>
    <s v="Standard Class"/>
    <x v="502"/>
    <s v="Rick Duston"/>
    <s v="CONSUMER"/>
    <s v="united states"/>
    <s v="San Francisco"/>
    <s v="California"/>
    <n v="94122"/>
    <s v="West"/>
    <s v="OFF-AR-10001915"/>
    <x v="1"/>
    <x v="6"/>
    <x v="1057"/>
    <n v="99.3"/>
    <n v="10"/>
    <n v="31"/>
    <s v="Grande"/>
    <n v="0"/>
    <n v="0"/>
    <n v="0"/>
    <n v="99.3"/>
    <s v="Medio"/>
    <n v="41.706000000000003"/>
    <n v="0.42000000000000004"/>
    <n v="-57.594000000000001"/>
    <n v="4"/>
    <n v="4"/>
    <s v="CORRECTO"/>
    <n v="2017"/>
    <n v="0"/>
  </r>
  <r>
    <x v="6518"/>
    <x v="3243"/>
    <d v="2017-09-15T00:00:00"/>
    <d v="2017-09-19T00:00:00"/>
    <s v="Standard Class"/>
    <x v="502"/>
    <s v="Rick Duston"/>
    <s v="CONSUMER"/>
    <s v="united states"/>
    <s v="San Francisco"/>
    <s v="California"/>
    <n v="94122"/>
    <s v="West"/>
    <s v="OFF-AP-10001205"/>
    <x v="1"/>
    <x v="9"/>
    <x v="1294"/>
    <n v="108.96"/>
    <n v="2"/>
    <n v="40"/>
    <s v="Pequeño"/>
    <n v="0"/>
    <n v="0"/>
    <n v="0"/>
    <n v="108.96"/>
    <s v="Medio"/>
    <n v="30.508800000000001"/>
    <n v="0.28000000000000003"/>
    <n v="-78.4512"/>
    <n v="4"/>
    <n v="4"/>
    <s v="CORRECTO"/>
    <n v="2017"/>
    <n v="0"/>
  </r>
  <r>
    <x v="6519"/>
    <x v="3243"/>
    <d v="2017-09-15T00:00:00"/>
    <d v="2017-09-19T00:00:00"/>
    <s v="Standard Class"/>
    <x v="502"/>
    <s v="Rick Duston"/>
    <s v="CONSUMER"/>
    <s v="united states"/>
    <s v="San Francisco"/>
    <s v="California"/>
    <n v="94122"/>
    <s v="West"/>
    <s v="OFF-BI-10004528"/>
    <x v="1"/>
    <x v="8"/>
    <x v="473"/>
    <n v="2.6880000000000002"/>
    <n v="1"/>
    <n v="15"/>
    <s v="Pequeño"/>
    <n v="0.2"/>
    <n v="0.53760000000000008"/>
    <n v="-0.53759999999999997"/>
    <n v="3.2256"/>
    <s v="Bajo"/>
    <n v="0.84"/>
    <n v="0.31249999999999994"/>
    <n v="-1.3104"/>
    <n v="4"/>
    <n v="4"/>
    <s v="CORRECTO"/>
    <n v="2017"/>
    <n v="0"/>
  </r>
  <r>
    <x v="6520"/>
    <x v="3244"/>
    <d v="2017-01-16T00:00:00"/>
    <d v="2017-01-18T00:00:00"/>
    <s v="Second Class"/>
    <x v="481"/>
    <s v="Andy Reiter"/>
    <s v="CONSUMER"/>
    <s v="united states"/>
    <s v="Jackson"/>
    <s v="Michigan"/>
    <n v="49201"/>
    <s v="Central"/>
    <s v="OFF-BI-10004995"/>
    <x v="1"/>
    <x v="8"/>
    <x v="316"/>
    <n v="5443.96"/>
    <n v="4"/>
    <n v="27"/>
    <s v="Mediano"/>
    <n v="0"/>
    <n v="0"/>
    <n v="0"/>
    <n v="5443.96"/>
    <s v="Muy Alto"/>
    <n v="2504.2215999999999"/>
    <n v="0.45999999999999996"/>
    <n v="-2939.7384000000002"/>
    <n v="2"/>
    <n v="2"/>
    <s v="CORRECTO"/>
    <n v="2017"/>
    <n v="0"/>
  </r>
  <r>
    <x v="6521"/>
    <x v="3244"/>
    <d v="2017-01-16T00:00:00"/>
    <d v="2017-01-18T00:00:00"/>
    <s v="Second Class"/>
    <x v="481"/>
    <s v="Andy Reiter"/>
    <s v="CONSUMER"/>
    <s v="united states"/>
    <s v="Jackson"/>
    <s v="Michigan"/>
    <n v="49201"/>
    <s v="Central"/>
    <s v="FUR-CH-10004626"/>
    <x v="0"/>
    <x v="1"/>
    <x v="1706"/>
    <n v="302.67"/>
    <n v="3"/>
    <n v="20"/>
    <s v="Mediano"/>
    <n v="0"/>
    <n v="0"/>
    <n v="0"/>
    <n v="302.67"/>
    <s v="Alto"/>
    <n v="72.640799999999999"/>
    <n v="0.24"/>
    <n v="-230.0292"/>
    <n v="2"/>
    <n v="2"/>
    <s v="CORRECTO"/>
    <n v="2017"/>
    <n v="0"/>
  </r>
  <r>
    <x v="6522"/>
    <x v="3244"/>
    <d v="2017-01-16T00:00:00"/>
    <d v="2017-01-18T00:00:00"/>
    <s v="Second Class"/>
    <x v="481"/>
    <s v="Andy Reiter"/>
    <s v="CONSUMER"/>
    <s v="united states"/>
    <s v="Jackson"/>
    <s v="Michigan"/>
    <n v="49201"/>
    <s v="Central"/>
    <s v="OFF-PA-10001260"/>
    <x v="1"/>
    <x v="10"/>
    <x v="1778"/>
    <n v="56.07"/>
    <n v="7"/>
    <n v="11"/>
    <s v="Grande"/>
    <n v="0"/>
    <n v="0"/>
    <n v="0"/>
    <n v="56.07"/>
    <s v="Medio"/>
    <n v="25.2315"/>
    <n v="0.45"/>
    <n v="-30.8385"/>
    <n v="2"/>
    <n v="2"/>
    <s v="CORRECTO"/>
    <n v="2017"/>
    <n v="0"/>
  </r>
  <r>
    <x v="6523"/>
    <x v="3245"/>
    <d v="2016-07-07T00:00:00"/>
    <d v="2016-07-13T00:00:00"/>
    <s v="Standard Class"/>
    <x v="385"/>
    <s v="Chad Cunningham"/>
    <s v="HOME OFFICE"/>
    <s v="united states"/>
    <s v="Philadelphia"/>
    <s v="Pennsylvania"/>
    <n v="19120"/>
    <s v="East"/>
    <s v="OFF-LA-10002945"/>
    <x v="1"/>
    <x v="2"/>
    <x v="1612"/>
    <n v="10.08"/>
    <n v="2"/>
    <n v="29"/>
    <s v="Pequeño"/>
    <n v="0.2"/>
    <n v="2.016"/>
    <n v="-2.016"/>
    <n v="12.096"/>
    <s v="Bajo"/>
    <n v="3.2759999999999998"/>
    <n v="0.32499999999999996"/>
    <n v="-4.7880000000000003"/>
    <n v="6"/>
    <n v="6"/>
    <s v="CORRECTO"/>
    <n v="2016"/>
    <n v="0"/>
  </r>
  <r>
    <x v="6524"/>
    <x v="3245"/>
    <d v="2016-07-07T00:00:00"/>
    <d v="2016-07-13T00:00:00"/>
    <s v="Standard Class"/>
    <x v="385"/>
    <s v="Chad Cunningham"/>
    <s v="HOME OFFICE"/>
    <s v="united states"/>
    <s v="Philadelphia"/>
    <s v="Pennsylvania"/>
    <n v="19120"/>
    <s v="East"/>
    <s v="TEC-PH-10002310"/>
    <x v="2"/>
    <x v="7"/>
    <x v="959"/>
    <n v="59.994"/>
    <n v="1"/>
    <n v="8"/>
    <s v="Pequeño"/>
    <n v="0.4"/>
    <n v="23.997600000000002"/>
    <n v="-23.997599999999998"/>
    <n v="83.991600000000005"/>
    <s v="Medio"/>
    <n v="-12.998699999999999"/>
    <n v="-0.21666666666666665"/>
    <n v="-48.995100000000001"/>
    <n v="6"/>
    <n v="6"/>
    <s v="CORRECTO"/>
    <n v="2016"/>
    <n v="0"/>
  </r>
  <r>
    <x v="6525"/>
    <x v="3245"/>
    <d v="2016-07-07T00:00:00"/>
    <d v="2016-07-13T00:00:00"/>
    <s v="Standard Class"/>
    <x v="385"/>
    <s v="Chad Cunningham"/>
    <s v="HOME OFFICE"/>
    <s v="united states"/>
    <s v="Philadelphia"/>
    <s v="Pennsylvania"/>
    <n v="19120"/>
    <s v="East"/>
    <s v="OFF-BI-10001525"/>
    <x v="1"/>
    <x v="8"/>
    <x v="31"/>
    <n v="5.7149999999999999"/>
    <n v="5"/>
    <n v="37"/>
    <s v="Grande"/>
    <n v="0.7"/>
    <n v="4.0004999999999997"/>
    <n v="-4.0004999999999997"/>
    <n v="9.7154999999999987"/>
    <s v="Bajo"/>
    <n v="-4.7625000000000002"/>
    <n v="-0.83333333333333337"/>
    <n v="-6.4770000000000003"/>
    <n v="6"/>
    <n v="6"/>
    <s v="CORRECTO"/>
    <n v="2016"/>
    <n v="0"/>
  </r>
  <r>
    <x v="6526"/>
    <x v="3245"/>
    <d v="2016-07-07T00:00:00"/>
    <d v="2016-07-13T00:00:00"/>
    <s v="Standard Class"/>
    <x v="385"/>
    <s v="Chad Cunningham"/>
    <s v="HOME OFFICE"/>
    <s v="united states"/>
    <s v="Philadelphia"/>
    <s v="Pennsylvania"/>
    <n v="19120"/>
    <s v="East"/>
    <s v="OFF-BI-10001308"/>
    <x v="1"/>
    <x v="8"/>
    <x v="1360"/>
    <n v="9.42"/>
    <n v="5"/>
    <n v="30"/>
    <s v="Grande"/>
    <n v="0.7"/>
    <n v="6.5939999999999994"/>
    <n v="-6.5940000000000003"/>
    <n v="16.013999999999999"/>
    <s v="Bajo"/>
    <n v="-7.85"/>
    <n v="-0.83333333333333326"/>
    <n v="-10.676"/>
    <n v="6"/>
    <n v="6"/>
    <s v="CORRECTO"/>
    <n v="2016"/>
    <n v="0"/>
  </r>
  <r>
    <x v="6527"/>
    <x v="3246"/>
    <d v="2016-12-23T00:00:00"/>
    <d v="2016-12-28T00:00:00"/>
    <s v="Second Class"/>
    <x v="662"/>
    <s v="Carol Adams"/>
    <s v="CORPORATE"/>
    <s v="united states"/>
    <s v="Warwick"/>
    <s v="Rhode Island"/>
    <n v="2886"/>
    <s v="East"/>
    <s v="TEC-CO-10002095"/>
    <x v="2"/>
    <x v="16"/>
    <x v="615"/>
    <n v="1999.96"/>
    <n v="4"/>
    <n v="21"/>
    <s v="Mediano"/>
    <n v="0"/>
    <n v="0"/>
    <n v="0"/>
    <n v="1999.96"/>
    <s v="Muy Alto"/>
    <n v="899.98199999999997"/>
    <n v="0.44999999999999996"/>
    <n v="-1099.9780000000001"/>
    <n v="5"/>
    <n v="5"/>
    <s v="CORRECTO"/>
    <n v="2016"/>
    <n v="0"/>
  </r>
  <r>
    <x v="6528"/>
    <x v="3247"/>
    <d v="2014-12-22T00:00:00"/>
    <d v="2014-12-26T00:00:00"/>
    <s v="Standard Class"/>
    <x v="404"/>
    <s v="Bradley Talbott"/>
    <s v="HOME OFFICE"/>
    <s v="united states"/>
    <s v="New York City"/>
    <s v="New York"/>
    <n v="10024"/>
    <s v="East"/>
    <s v="OFF-ST-10004946"/>
    <x v="1"/>
    <x v="4"/>
    <x v="1779"/>
    <n v="216.4"/>
    <n v="4"/>
    <n v="5"/>
    <s v="Mediano"/>
    <n v="0"/>
    <n v="0"/>
    <n v="0"/>
    <n v="216.4"/>
    <s v="Alto"/>
    <n v="56.264000000000003"/>
    <n v="0.26"/>
    <n v="-160.136"/>
    <n v="4"/>
    <n v="4"/>
    <s v="CORRECTO"/>
    <n v="2014"/>
    <n v="0"/>
  </r>
  <r>
    <x v="6529"/>
    <x v="3248"/>
    <d v="2014-02-23T00:00:00"/>
    <d v="2014-02-27T00:00:00"/>
    <s v="Standard Class"/>
    <x v="675"/>
    <s v="Michael Grace"/>
    <s v="HOME OFFICE"/>
    <s v="united states"/>
    <s v="El Paso"/>
    <s v="Texas"/>
    <n v="79907"/>
    <s v="Central"/>
    <s v="OFF-LA-10004425"/>
    <x v="1"/>
    <x v="2"/>
    <x v="859"/>
    <n v="6.9359999999999999"/>
    <n v="3"/>
    <n v="21"/>
    <s v="Mediano"/>
    <n v="0.2"/>
    <n v="1.3872"/>
    <n v="-1.3872"/>
    <n v="8.3231999999999999"/>
    <s v="Bajo"/>
    <n v="2.3409"/>
    <n v="0.33750000000000002"/>
    <n v="-3.2079"/>
    <n v="4"/>
    <n v="4"/>
    <s v="CORRECTO"/>
    <n v="2014"/>
    <n v="0"/>
  </r>
  <r>
    <x v="6530"/>
    <x v="3248"/>
    <d v="2014-02-23T00:00:00"/>
    <d v="2014-02-27T00:00:00"/>
    <s v="Standard Class"/>
    <x v="675"/>
    <s v="Michael Grace"/>
    <s v="HOME OFFICE"/>
    <s v="united states"/>
    <s v="El Paso"/>
    <s v="Texas"/>
    <n v="79907"/>
    <s v="Central"/>
    <s v="OFF-BI-10000320"/>
    <x v="1"/>
    <x v="8"/>
    <x v="776"/>
    <n v="4.4279999999999999"/>
    <n v="3"/>
    <n v="30"/>
    <s v="Mediano"/>
    <n v="0.8"/>
    <n v="3.5424000000000002"/>
    <n v="-3.5424000000000002"/>
    <n v="7.9703999999999997"/>
    <s v="Bajo"/>
    <n v="-6.8634000000000004"/>
    <n v="-1.55"/>
    <n v="-7.7489999999999997"/>
    <n v="4"/>
    <n v="4"/>
    <s v="CORRECTO"/>
    <n v="2014"/>
    <n v="0"/>
  </r>
  <r>
    <x v="6531"/>
    <x v="3249"/>
    <d v="2017-12-04T00:00:00"/>
    <d v="2017-12-08T00:00:00"/>
    <s v="Standard Class"/>
    <x v="236"/>
    <s v="Theone Pippenger"/>
    <s v="CONSUMER"/>
    <s v="united states"/>
    <s v="Rochester"/>
    <s v="Minnesota"/>
    <n v="55901"/>
    <s v="Central"/>
    <s v="OFF-AR-10001315"/>
    <x v="1"/>
    <x v="6"/>
    <x v="1029"/>
    <n v="8.8000000000000007"/>
    <n v="5"/>
    <n v="25"/>
    <s v="Grande"/>
    <n v="0"/>
    <n v="0"/>
    <n v="0"/>
    <n v="8.8000000000000007"/>
    <s v="Bajo"/>
    <n v="2.552"/>
    <n v="0.28999999999999998"/>
    <n v="-6.2480000000000002"/>
    <n v="4"/>
    <n v="4"/>
    <s v="CORRECTO"/>
    <n v="2017"/>
    <n v="0"/>
  </r>
  <r>
    <x v="6532"/>
    <x v="3249"/>
    <d v="2017-12-04T00:00:00"/>
    <d v="2017-12-08T00:00:00"/>
    <s v="Standard Class"/>
    <x v="236"/>
    <s v="Theone Pippenger"/>
    <s v="CONSUMER"/>
    <s v="united states"/>
    <s v="Rochester"/>
    <s v="Minnesota"/>
    <n v="55901"/>
    <s v="Central"/>
    <s v="TEC-AC-10004595"/>
    <x v="2"/>
    <x v="11"/>
    <x v="1769"/>
    <n v="142.80000000000001"/>
    <n v="1"/>
    <n v="4"/>
    <s v="Pequeño"/>
    <n v="0"/>
    <n v="0"/>
    <n v="0"/>
    <n v="142.80000000000001"/>
    <s v="Medio"/>
    <n v="29.988"/>
    <n v="0.21"/>
    <n v="-112.812"/>
    <n v="4"/>
    <n v="4"/>
    <s v="CORRECTO"/>
    <n v="2017"/>
    <n v="0"/>
  </r>
  <r>
    <x v="6533"/>
    <x v="3249"/>
    <d v="2017-12-04T00:00:00"/>
    <d v="2017-12-08T00:00:00"/>
    <s v="Standard Class"/>
    <x v="236"/>
    <s v="Theone Pippenger"/>
    <s v="CONSUMER"/>
    <s v="united states"/>
    <s v="Rochester"/>
    <s v="Minnesota"/>
    <n v="55901"/>
    <s v="Central"/>
    <s v="TEC-AC-10001539"/>
    <x v="2"/>
    <x v="11"/>
    <x v="1585"/>
    <n v="399.95"/>
    <n v="5"/>
    <n v="17"/>
    <s v="Grande"/>
    <n v="0"/>
    <n v="0"/>
    <n v="0"/>
    <n v="399.95"/>
    <s v="Alto"/>
    <n v="143.982"/>
    <n v="0.36"/>
    <n v="-255.96799999999999"/>
    <n v="4"/>
    <n v="4"/>
    <s v="CORRECTO"/>
    <n v="2017"/>
    <n v="0"/>
  </r>
  <r>
    <x v="6534"/>
    <x v="3250"/>
    <d v="2014-11-17T00:00:00"/>
    <d v="2014-11-22T00:00:00"/>
    <s v="Standard Class"/>
    <x v="218"/>
    <s v="Greg Tran"/>
    <s v="CONSUMER"/>
    <s v="united states"/>
    <s v="Buffalo"/>
    <s v="New York"/>
    <n v="14215"/>
    <s v="East"/>
    <s v="OFF-BI-10001359"/>
    <x v="1"/>
    <x v="8"/>
    <x v="1162"/>
    <n v="2152.7759999999998"/>
    <n v="3"/>
    <n v="37"/>
    <s v="Mediano"/>
    <n v="0.2"/>
    <n v="430.55520000000001"/>
    <n v="-430.55520000000001"/>
    <n v="2583.3311999999996"/>
    <s v="Muy Alto"/>
    <n v="726.56190000000004"/>
    <n v="0.33750000000000002"/>
    <n v="-995.65890000000002"/>
    <n v="5"/>
    <n v="5"/>
    <s v="CORRECTO"/>
    <n v="2014"/>
    <n v="0"/>
  </r>
  <r>
    <x v="6535"/>
    <x v="3250"/>
    <d v="2014-11-17T00:00:00"/>
    <d v="2014-11-22T00:00:00"/>
    <s v="Standard Class"/>
    <x v="218"/>
    <s v="Greg Tran"/>
    <s v="CONSUMER"/>
    <s v="united states"/>
    <s v="Buffalo"/>
    <s v="New York"/>
    <n v="14215"/>
    <s v="East"/>
    <s v="FUR-BO-10002213"/>
    <x v="0"/>
    <x v="0"/>
    <x v="1232"/>
    <n v="4007.84"/>
    <n v="10"/>
    <n v="27"/>
    <s v="Grande"/>
    <n v="0.2"/>
    <n v="801.5680000000001"/>
    <n v="-801.56799999999998"/>
    <n v="4809.4080000000004"/>
    <s v="Muy Alto"/>
    <n v="-50.097999999999999"/>
    <n v="-1.2499999999999999E-2"/>
    <n v="-3256.37"/>
    <n v="5"/>
    <n v="5"/>
    <s v="CORRECTO"/>
    <n v="2014"/>
    <n v="0"/>
  </r>
  <r>
    <x v="6536"/>
    <x v="3251"/>
    <d v="2014-10-20T00:00:00"/>
    <d v="2014-10-23T00:00:00"/>
    <s v="First Class"/>
    <x v="92"/>
    <s v="Fred Hopkins"/>
    <s v="CORPORATE"/>
    <s v="united states"/>
    <s v="Knoxville"/>
    <s v="Tennessee"/>
    <n v="37918"/>
    <s v="South"/>
    <s v="FUR-TA-10003008"/>
    <x v="0"/>
    <x v="3"/>
    <x v="955"/>
    <n v="328.59"/>
    <n v="3"/>
    <n v="20"/>
    <s v="Mediano"/>
    <n v="0.4"/>
    <n v="131.43600000000001"/>
    <n v="-131.43600000000001"/>
    <n v="460.02599999999995"/>
    <s v="Alto"/>
    <n v="-147.8655"/>
    <n v="-0.45"/>
    <n v="-345.01949999999999"/>
    <n v="3"/>
    <n v="3"/>
    <s v="CORRECTO"/>
    <n v="2014"/>
    <n v="0"/>
  </r>
  <r>
    <x v="6537"/>
    <x v="3251"/>
    <d v="2014-10-20T00:00:00"/>
    <d v="2014-10-23T00:00:00"/>
    <s v="First Class"/>
    <x v="92"/>
    <s v="Fred Hopkins"/>
    <s v="CORPORATE"/>
    <s v="united states"/>
    <s v="Knoxville"/>
    <s v="Tennessee"/>
    <n v="37918"/>
    <s v="South"/>
    <s v="OFF-ST-10000934"/>
    <x v="1"/>
    <x v="4"/>
    <x v="356"/>
    <n v="98.352000000000004"/>
    <n v="3"/>
    <n v="16"/>
    <s v="Mediano"/>
    <n v="0.2"/>
    <n v="19.670400000000001"/>
    <n v="-19.670400000000001"/>
    <n v="118.0224"/>
    <s v="Medio"/>
    <n v="-24.588000000000001"/>
    <n v="-0.25"/>
    <n v="-103.2696"/>
    <n v="3"/>
    <n v="3"/>
    <s v="CORRECTO"/>
    <n v="2014"/>
    <n v="0"/>
  </r>
  <r>
    <x v="6538"/>
    <x v="3252"/>
    <d v="2015-10-25T00:00:00"/>
    <d v="2015-10-30T00:00:00"/>
    <s v="Standard Class"/>
    <x v="96"/>
    <s v="Heather Kirkland"/>
    <s v="CORPORATE"/>
    <s v="united states"/>
    <s v="Newark"/>
    <s v="Delaware"/>
    <n v="19711"/>
    <s v="East"/>
    <s v="TEC-PH-10004042"/>
    <x v="2"/>
    <x v="7"/>
    <x v="558"/>
    <n v="158.99"/>
    <n v="1"/>
    <n v="12"/>
    <s v="Pequeño"/>
    <n v="0"/>
    <n v="0"/>
    <n v="0"/>
    <n v="158.99"/>
    <s v="Medio"/>
    <n v="41.337400000000002"/>
    <n v="0.26"/>
    <n v="-117.65260000000001"/>
    <n v="5"/>
    <n v="5"/>
    <s v="CORRECTO"/>
    <n v="2015"/>
    <n v="0"/>
  </r>
  <r>
    <x v="6539"/>
    <x v="3252"/>
    <d v="2015-10-25T00:00:00"/>
    <d v="2015-10-30T00:00:00"/>
    <s v="Standard Class"/>
    <x v="96"/>
    <s v="Heather Kirkland"/>
    <s v="CORPORATE"/>
    <s v="united states"/>
    <s v="Newark"/>
    <s v="Delaware"/>
    <n v="19711"/>
    <s v="East"/>
    <s v="FUR-CH-10002439"/>
    <x v="0"/>
    <x v="1"/>
    <x v="1325"/>
    <n v="291.10000000000002"/>
    <n v="5"/>
    <n v="31"/>
    <s v="Grande"/>
    <n v="0"/>
    <n v="0"/>
    <n v="0"/>
    <n v="291.10000000000002"/>
    <s v="Alto"/>
    <n v="75.686000000000007"/>
    <n v="0.26"/>
    <n v="-215.41399999999999"/>
    <n v="5"/>
    <n v="5"/>
    <s v="CORRECTO"/>
    <n v="2015"/>
    <n v="0"/>
  </r>
  <r>
    <x v="6540"/>
    <x v="3253"/>
    <d v="2017-11-16T00:00:00"/>
    <d v="2017-11-19T00:00:00"/>
    <s v="First Class"/>
    <x v="417"/>
    <s v="Chris Cortes"/>
    <s v="CONSUMER"/>
    <s v="united states"/>
    <s v="Seattle"/>
    <s v="Washington"/>
    <n v="98103"/>
    <s v="West"/>
    <s v="OFF-PA-10001363"/>
    <x v="1"/>
    <x v="10"/>
    <x v="1625"/>
    <n v="73.680000000000007"/>
    <n v="6"/>
    <n v="24"/>
    <s v="Grande"/>
    <n v="0"/>
    <n v="0"/>
    <n v="0"/>
    <n v="73.680000000000007"/>
    <s v="Medio"/>
    <n v="34.629600000000003"/>
    <n v="0.47000000000000003"/>
    <n v="-39.050400000000003"/>
    <n v="3"/>
    <n v="3"/>
    <s v="CORRECTO"/>
    <n v="2017"/>
    <n v="0"/>
  </r>
  <r>
    <x v="6541"/>
    <x v="3253"/>
    <d v="2017-11-16T00:00:00"/>
    <d v="2017-11-19T00:00:00"/>
    <s v="First Class"/>
    <x v="417"/>
    <s v="Chris Cortes"/>
    <s v="CONSUMER"/>
    <s v="united states"/>
    <s v="Seattle"/>
    <s v="Washington"/>
    <n v="98103"/>
    <s v="West"/>
    <s v="FUR-FU-10003394"/>
    <x v="0"/>
    <x v="5"/>
    <x v="583"/>
    <n v="139.91999999999999"/>
    <n v="2"/>
    <n v="26"/>
    <s v="Pequeño"/>
    <n v="0"/>
    <n v="0"/>
    <n v="0"/>
    <n v="139.91999999999999"/>
    <s v="Medio"/>
    <n v="23.7864"/>
    <n v="0.17"/>
    <n v="-116.1336"/>
    <n v="3"/>
    <n v="3"/>
    <s v="CORRECTO"/>
    <n v="2017"/>
    <n v="0"/>
  </r>
  <r>
    <x v="6542"/>
    <x v="3253"/>
    <d v="2017-11-16T00:00:00"/>
    <d v="2017-11-19T00:00:00"/>
    <s v="First Class"/>
    <x v="417"/>
    <s v="Chris Cortes"/>
    <s v="CONSUMER"/>
    <s v="united states"/>
    <s v="Seattle"/>
    <s v="Washington"/>
    <n v="98103"/>
    <s v="West"/>
    <s v="TEC-PH-10003171"/>
    <x v="2"/>
    <x v="7"/>
    <x v="1504"/>
    <n v="107.88"/>
    <n v="3"/>
    <n v="18"/>
    <s v="Mediano"/>
    <n v="0.2"/>
    <n v="21.576000000000001"/>
    <n v="-21.576000000000001"/>
    <n v="129.45599999999999"/>
    <s v="Medio"/>
    <n v="10.788"/>
    <n v="0.1"/>
    <n v="-75.516000000000005"/>
    <n v="3"/>
    <n v="3"/>
    <s v="CORRECTO"/>
    <n v="2017"/>
    <n v="0"/>
  </r>
  <r>
    <x v="6543"/>
    <x v="3253"/>
    <d v="2017-11-16T00:00:00"/>
    <d v="2017-11-19T00:00:00"/>
    <s v="First Class"/>
    <x v="417"/>
    <s v="Chris Cortes"/>
    <s v="CONSUMER"/>
    <s v="united states"/>
    <s v="Seattle"/>
    <s v="Washington"/>
    <n v="98103"/>
    <s v="West"/>
    <s v="OFF-ST-10003123"/>
    <x v="1"/>
    <x v="4"/>
    <x v="1277"/>
    <n v="33.29"/>
    <n v="1"/>
    <n v="26"/>
    <s v="Pequeño"/>
    <n v="0"/>
    <n v="0"/>
    <n v="0"/>
    <n v="33.29"/>
    <s v="Bajo"/>
    <n v="7.9896000000000003"/>
    <n v="0.24000000000000002"/>
    <n v="-25.3004"/>
    <n v="3"/>
    <n v="3"/>
    <s v="CORRECTO"/>
    <n v="2017"/>
    <n v="0"/>
  </r>
  <r>
    <x v="6544"/>
    <x v="3254"/>
    <d v="2017-05-14T00:00:00"/>
    <d v="2017-05-18T00:00:00"/>
    <s v="Standard Class"/>
    <x v="24"/>
    <s v="Darren Powers"/>
    <s v="CONSUMER"/>
    <s v="united states"/>
    <s v="Cleveland"/>
    <s v="Ohio"/>
    <n v="44105"/>
    <s v="East"/>
    <s v="OFF-BI-10003007"/>
    <x v="1"/>
    <x v="8"/>
    <x v="1551"/>
    <n v="58.17"/>
    <n v="5"/>
    <n v="29"/>
    <s v="Grande"/>
    <n v="0.7"/>
    <n v="40.719000000000001"/>
    <n v="-40.719000000000001"/>
    <n v="98.88900000000001"/>
    <s v="Medio"/>
    <n v="-46.536000000000001"/>
    <n v="-0.8"/>
    <n v="-63.987000000000002"/>
    <n v="4"/>
    <n v="4"/>
    <s v="CORRECTO"/>
    <n v="2017"/>
    <n v="0"/>
  </r>
  <r>
    <x v="6545"/>
    <x v="3254"/>
    <d v="2017-05-14T00:00:00"/>
    <d v="2017-05-18T00:00:00"/>
    <s v="Standard Class"/>
    <x v="24"/>
    <s v="Darren Powers"/>
    <s v="CONSUMER"/>
    <s v="united states"/>
    <s v="Cleveland"/>
    <s v="Ohio"/>
    <n v="44105"/>
    <s v="East"/>
    <s v="OFF-LA-10000973"/>
    <x v="1"/>
    <x v="2"/>
    <x v="834"/>
    <n v="5.04"/>
    <n v="2"/>
    <n v="7"/>
    <s v="Pequeño"/>
    <n v="0.2"/>
    <n v="1.008"/>
    <n v="-1.008"/>
    <n v="6.048"/>
    <s v="Bajo"/>
    <n v="1.764"/>
    <n v="0.35"/>
    <n v="-2.2679999999999998"/>
    <n v="4"/>
    <n v="4"/>
    <s v="CORRECTO"/>
    <n v="2017"/>
    <n v="0"/>
  </r>
  <r>
    <x v="6546"/>
    <x v="3254"/>
    <d v="2017-05-14T00:00:00"/>
    <d v="2017-05-18T00:00:00"/>
    <s v="Standard Class"/>
    <x v="24"/>
    <s v="Darren Powers"/>
    <s v="CONSUMER"/>
    <s v="united states"/>
    <s v="Cleveland"/>
    <s v="Ohio"/>
    <n v="44105"/>
    <s v="East"/>
    <s v="OFF-PA-10000483"/>
    <x v="1"/>
    <x v="10"/>
    <x v="1681"/>
    <n v="24.783999999999999"/>
    <n v="1"/>
    <n v="15"/>
    <s v="Pequeño"/>
    <n v="0.2"/>
    <n v="4.9568000000000003"/>
    <n v="-4.9568000000000003"/>
    <n v="29.7408"/>
    <s v="Bajo"/>
    <n v="7.7450000000000001"/>
    <n v="0.3125"/>
    <n v="-12.0822"/>
    <n v="4"/>
    <n v="4"/>
    <s v="CORRECTO"/>
    <n v="2017"/>
    <n v="0"/>
  </r>
  <r>
    <x v="6547"/>
    <x v="3255"/>
    <d v="2014-03-01T00:00:00"/>
    <d v="2014-03-05T00:00:00"/>
    <s v="Standard Class"/>
    <x v="665"/>
    <s v="Vicky Freymann"/>
    <s v="HOME OFFICE"/>
    <s v="united states"/>
    <s v="Elmhurst"/>
    <s v="Illinois"/>
    <n v="60126"/>
    <s v="Central"/>
    <s v="FUR-CH-10000863"/>
    <x v="0"/>
    <x v="1"/>
    <x v="83"/>
    <n v="634.11599999999999"/>
    <n v="6"/>
    <n v="25"/>
    <s v="Grande"/>
    <n v="0.3"/>
    <n v="190.23479999999998"/>
    <n v="-190.23480000000001"/>
    <n v="824.35079999999994"/>
    <s v="Muy Alto"/>
    <n v="-172.1172"/>
    <n v="-0.27142857142857141"/>
    <n v="-615.99839999999995"/>
    <n v="4"/>
    <n v="4"/>
    <s v="CORRECTO"/>
    <n v="2014"/>
    <n v="0"/>
  </r>
  <r>
    <x v="6548"/>
    <x v="3255"/>
    <d v="2014-03-01T00:00:00"/>
    <d v="2014-03-05T00:00:00"/>
    <s v="Standard Class"/>
    <x v="665"/>
    <s v="Vicky Freymann"/>
    <s v="HOME OFFICE"/>
    <s v="united states"/>
    <s v="Elmhurst"/>
    <s v="Illinois"/>
    <n v="60126"/>
    <s v="Central"/>
    <s v="OFF-PA-10003036"/>
    <x v="1"/>
    <x v="10"/>
    <x v="1739"/>
    <n v="17.472000000000001"/>
    <n v="3"/>
    <n v="11"/>
    <s v="Mediano"/>
    <n v="0.2"/>
    <n v="3.4944000000000006"/>
    <n v="-3.4944000000000002"/>
    <n v="20.9664"/>
    <s v="Bajo"/>
    <n v="5.6783999999999999"/>
    <n v="0.32499999999999996"/>
    <n v="-8.2992000000000008"/>
    <n v="4"/>
    <n v="4"/>
    <s v="CORRECTO"/>
    <n v="2014"/>
    <n v="0"/>
  </r>
  <r>
    <x v="6549"/>
    <x v="3256"/>
    <d v="2015-07-30T00:00:00"/>
    <d v="2015-08-01T00:00:00"/>
    <s v="First Class"/>
    <x v="689"/>
    <s v="Gary Hansen"/>
    <s v="HOME OFFICE"/>
    <s v="united states"/>
    <s v="Lakeville"/>
    <s v="Minnesota"/>
    <n v="55044"/>
    <s v="Central"/>
    <s v="FUR-CH-10002304"/>
    <x v="0"/>
    <x v="1"/>
    <x v="790"/>
    <n v="155.88"/>
    <n v="6"/>
    <n v="44"/>
    <s v="Grande"/>
    <n v="0"/>
    <n v="0"/>
    <n v="0"/>
    <n v="155.88"/>
    <s v="Medio"/>
    <n v="38.97"/>
    <n v="0.25"/>
    <n v="-116.91"/>
    <n v="2"/>
    <n v="2"/>
    <s v="CORRECTO"/>
    <n v="2015"/>
    <n v="0"/>
  </r>
  <r>
    <x v="6550"/>
    <x v="3257"/>
    <d v="2015-11-01T00:00:00"/>
    <d v="2015-11-03T00:00:00"/>
    <s v="Second Class"/>
    <x v="423"/>
    <s v="Justin Hirsh"/>
    <s v="CONSUMER"/>
    <s v="united states"/>
    <s v="New York City"/>
    <s v="New York"/>
    <n v="10035"/>
    <s v="East"/>
    <s v="FUR-CH-10000422"/>
    <x v="0"/>
    <x v="1"/>
    <x v="1441"/>
    <n v="327.56400000000002"/>
    <n v="4"/>
    <n v="34"/>
    <s v="Mediano"/>
    <n v="0.1"/>
    <n v="32.756400000000006"/>
    <n v="-32.756399999999999"/>
    <n v="360.32040000000001"/>
    <s v="Alto"/>
    <n v="21.837599999999998"/>
    <n v="6.6666666666666652E-2"/>
    <n v="-272.97000000000003"/>
    <n v="2"/>
    <n v="2"/>
    <s v="CORRECTO"/>
    <n v="2015"/>
    <n v="0"/>
  </r>
  <r>
    <x v="6551"/>
    <x v="3258"/>
    <d v="2017-12-16T00:00:00"/>
    <d v="2017-12-21T00:00:00"/>
    <s v="Second Class"/>
    <x v="46"/>
    <s v="Rick Bensley"/>
    <s v="HOME OFFICE"/>
    <s v="united states"/>
    <s v="Los Angeles"/>
    <s v="California"/>
    <n v="90036"/>
    <s v="West"/>
    <s v="OFF-PA-10002986"/>
    <x v="1"/>
    <x v="10"/>
    <x v="482"/>
    <n v="13.36"/>
    <n v="2"/>
    <n v="46"/>
    <s v="Pequeño"/>
    <n v="0"/>
    <n v="0"/>
    <n v="0"/>
    <n v="13.36"/>
    <s v="Bajo"/>
    <n v="6.4127999999999998"/>
    <n v="0.48"/>
    <n v="-6.9471999999999996"/>
    <n v="5"/>
    <n v="5"/>
    <s v="CORRECTO"/>
    <n v="2017"/>
    <n v="0"/>
  </r>
  <r>
    <x v="6552"/>
    <x v="3258"/>
    <d v="2017-12-16T00:00:00"/>
    <d v="2017-12-21T00:00:00"/>
    <s v="Second Class"/>
    <x v="46"/>
    <s v="Rick Bensley"/>
    <s v="HOME OFFICE"/>
    <s v="united states"/>
    <s v="Los Angeles"/>
    <s v="California"/>
    <n v="90036"/>
    <s v="West"/>
    <s v="OFF-ST-10002289"/>
    <x v="1"/>
    <x v="4"/>
    <x v="960"/>
    <n v="158.9"/>
    <n v="5"/>
    <n v="13"/>
    <s v="Grande"/>
    <n v="0"/>
    <n v="0"/>
    <n v="0"/>
    <n v="158.9"/>
    <s v="Medio"/>
    <n v="7.9450000000000003"/>
    <n v="0.05"/>
    <n v="-150.95500000000001"/>
    <n v="5"/>
    <n v="5"/>
    <s v="CORRECTO"/>
    <n v="2017"/>
    <n v="0"/>
  </r>
  <r>
    <x v="6553"/>
    <x v="3259"/>
    <d v="2014-10-20T00:00:00"/>
    <d v="2014-10-22T00:00:00"/>
    <s v="Second Class"/>
    <x v="60"/>
    <s v="Lindsay Shagiari"/>
    <s v="HOME OFFICE"/>
    <s v="united states"/>
    <s v="Chicago"/>
    <s v="Illinois"/>
    <n v="60653"/>
    <s v="Central"/>
    <s v="TEC-AC-10001606"/>
    <x v="2"/>
    <x v="11"/>
    <x v="590"/>
    <n v="319.96800000000002"/>
    <n v="4"/>
    <n v="21"/>
    <s v="Mediano"/>
    <n v="0.2"/>
    <n v="63.993600000000008"/>
    <n v="-63.993600000000001"/>
    <n v="383.96160000000003"/>
    <s v="Alto"/>
    <n v="71.992800000000003"/>
    <n v="0.22500000000000001"/>
    <n v="-183.98159999999999"/>
    <n v="2"/>
    <n v="2"/>
    <s v="CORRECTO"/>
    <n v="2014"/>
    <n v="0"/>
  </r>
  <r>
    <x v="6554"/>
    <x v="3259"/>
    <d v="2014-10-20T00:00:00"/>
    <d v="2014-10-22T00:00:00"/>
    <s v="Second Class"/>
    <x v="60"/>
    <s v="Lindsay Shagiari"/>
    <s v="HOME OFFICE"/>
    <s v="united states"/>
    <s v="Chicago"/>
    <s v="Illinois"/>
    <n v="60653"/>
    <s v="Central"/>
    <s v="OFF-ST-10003805"/>
    <x v="1"/>
    <x v="4"/>
    <x v="1660"/>
    <n v="505.32"/>
    <n v="3"/>
    <n v="19"/>
    <s v="Mediano"/>
    <n v="0.2"/>
    <n v="101.06400000000001"/>
    <n v="-101.06399999999999"/>
    <n v="606.38400000000001"/>
    <s v="Muy Alto"/>
    <n v="31.5825"/>
    <n v="6.25E-2"/>
    <n v="-372.67349999999999"/>
    <n v="2"/>
    <n v="2"/>
    <s v="CORRECTO"/>
    <n v="2014"/>
    <n v="0"/>
  </r>
  <r>
    <x v="6555"/>
    <x v="3259"/>
    <d v="2014-10-20T00:00:00"/>
    <d v="2014-10-22T00:00:00"/>
    <s v="Second Class"/>
    <x v="60"/>
    <s v="Lindsay Shagiari"/>
    <s v="HOME OFFICE"/>
    <s v="united states"/>
    <s v="Chicago"/>
    <s v="Illinois"/>
    <n v="60653"/>
    <s v="Central"/>
    <s v="OFF-PA-10002109"/>
    <x v="1"/>
    <x v="10"/>
    <x v="1780"/>
    <n v="3.8079999999999998"/>
    <n v="1"/>
    <n v="4"/>
    <s v="Pequeño"/>
    <n v="0.2"/>
    <n v="0.76160000000000005"/>
    <n v="-0.76160000000000005"/>
    <n v="4.5695999999999994"/>
    <s v="Bajo"/>
    <n v="1.2376"/>
    <n v="0.32500000000000001"/>
    <n v="-1.8088"/>
    <n v="2"/>
    <n v="2"/>
    <s v="CORRECTO"/>
    <n v="2014"/>
    <n v="0"/>
  </r>
  <r>
    <x v="6556"/>
    <x v="3259"/>
    <d v="2014-10-20T00:00:00"/>
    <d v="2014-10-22T00:00:00"/>
    <s v="Second Class"/>
    <x v="60"/>
    <s v="Lindsay Shagiari"/>
    <s v="HOME OFFICE"/>
    <s v="united states"/>
    <s v="Chicago"/>
    <s v="Illinois"/>
    <n v="60653"/>
    <s v="Central"/>
    <s v="OFF-BI-10000632"/>
    <x v="1"/>
    <x v="8"/>
    <x v="1297"/>
    <n v="8.6820000000000004"/>
    <n v="1"/>
    <n v="38"/>
    <s v="Pequeño"/>
    <n v="0.8"/>
    <n v="6.9456000000000007"/>
    <n v="-6.9455999999999998"/>
    <n v="15.627600000000001"/>
    <s v="Bajo"/>
    <n v="-14.759399999999999"/>
    <n v="-1.7"/>
    <n v="-16.495799999999999"/>
    <n v="2"/>
    <n v="2"/>
    <s v="CORRECTO"/>
    <n v="2014"/>
    <n v="0"/>
  </r>
  <r>
    <x v="6557"/>
    <x v="3259"/>
    <d v="2014-10-20T00:00:00"/>
    <d v="2014-10-22T00:00:00"/>
    <s v="Second Class"/>
    <x v="60"/>
    <s v="Lindsay Shagiari"/>
    <s v="HOME OFFICE"/>
    <s v="united states"/>
    <s v="Chicago"/>
    <s v="Illinois"/>
    <n v="60653"/>
    <s v="Central"/>
    <s v="OFF-LA-10003510"/>
    <x v="1"/>
    <x v="2"/>
    <x v="580"/>
    <n v="24.423999999999999"/>
    <n v="1"/>
    <n v="43"/>
    <s v="Pequeño"/>
    <n v="0.2"/>
    <n v="4.8848000000000003"/>
    <n v="-4.8848000000000003"/>
    <n v="29.308799999999998"/>
    <s v="Bajo"/>
    <n v="7.9378000000000002"/>
    <n v="0.32500000000000001"/>
    <n v="-11.6014"/>
    <n v="2"/>
    <n v="2"/>
    <s v="CORRECTO"/>
    <n v="2014"/>
    <n v="0"/>
  </r>
  <r>
    <x v="6558"/>
    <x v="3260"/>
    <d v="2015-06-05T00:00:00"/>
    <d v="2015-06-10T00:00:00"/>
    <s v="Standard Class"/>
    <x v="494"/>
    <s v="Edward Becker"/>
    <s v="CORPORATE"/>
    <s v="united states"/>
    <s v="Buffalo"/>
    <s v="New York"/>
    <n v="14215"/>
    <s v="East"/>
    <s v="FUR-CH-10004997"/>
    <x v="0"/>
    <x v="1"/>
    <x v="499"/>
    <n v="1522.6379999999999"/>
    <n v="9"/>
    <n v="43"/>
    <s v="Grande"/>
    <n v="0.1"/>
    <n v="152.2638"/>
    <n v="-152.2638"/>
    <n v="1674.9017999999999"/>
    <s v="Muy Alto"/>
    <n v="169.18199999999999"/>
    <n v="0.1111111111111111"/>
    <n v="-1201.1922"/>
    <n v="5"/>
    <n v="5"/>
    <s v="CORRECTO"/>
    <n v="2015"/>
    <n v="0"/>
  </r>
  <r>
    <x v="6559"/>
    <x v="3261"/>
    <d v="2016-07-21T00:00:00"/>
    <d v="2016-07-26T00:00:00"/>
    <s v="Standard Class"/>
    <x v="460"/>
    <s v="Damala Kotsonis"/>
    <s v="CORPORATE"/>
    <s v="united states"/>
    <s v="Roseville"/>
    <s v="California"/>
    <n v="95661"/>
    <s v="West"/>
    <s v="OFF-EN-10003001"/>
    <x v="1"/>
    <x v="12"/>
    <x v="964"/>
    <n v="419.9"/>
    <n v="5"/>
    <n v="18"/>
    <s v="Grande"/>
    <n v="0"/>
    <n v="0"/>
    <n v="0"/>
    <n v="419.9"/>
    <s v="Alto"/>
    <n v="197.35300000000001"/>
    <n v="0.47000000000000003"/>
    <n v="-222.547"/>
    <n v="5"/>
    <n v="5"/>
    <s v="CORRECTO"/>
    <n v="2016"/>
    <n v="0"/>
  </r>
  <r>
    <x v="6560"/>
    <x v="3261"/>
    <d v="2016-07-21T00:00:00"/>
    <d v="2016-07-26T00:00:00"/>
    <s v="Standard Class"/>
    <x v="460"/>
    <s v="Damala Kotsonis"/>
    <s v="CORPORATE"/>
    <s v="united states"/>
    <s v="Roseville"/>
    <s v="California"/>
    <n v="95661"/>
    <s v="West"/>
    <s v="OFF-LA-10003766"/>
    <x v="1"/>
    <x v="2"/>
    <x v="365"/>
    <n v="3.15"/>
    <n v="1"/>
    <n v="35"/>
    <s v="Pequeño"/>
    <n v="0"/>
    <n v="0"/>
    <n v="0"/>
    <n v="3.15"/>
    <s v="Bajo"/>
    <n v="1.512"/>
    <n v="0.48000000000000004"/>
    <n v="-1.6379999999999999"/>
    <n v="5"/>
    <n v="5"/>
    <s v="CORRECTO"/>
    <n v="2016"/>
    <n v="0"/>
  </r>
  <r>
    <x v="6561"/>
    <x v="3262"/>
    <d v="2017-03-31T00:00:00"/>
    <d v="2017-04-02T00:00:00"/>
    <s v="First Class"/>
    <x v="609"/>
    <s v="Scott Cohen"/>
    <s v="CORPORATE"/>
    <s v="united states"/>
    <s v="Arlington"/>
    <s v="Texas"/>
    <n v="76017"/>
    <s v="Central"/>
    <s v="OFF-AP-10003040"/>
    <x v="1"/>
    <x v="9"/>
    <x v="730"/>
    <n v="33.619999999999997"/>
    <n v="5"/>
    <n v="25"/>
    <s v="Grande"/>
    <n v="0.8"/>
    <n v="26.896000000000001"/>
    <n v="-26.896000000000001"/>
    <n v="60.515999999999998"/>
    <s v="Medio"/>
    <n v="-90.774000000000001"/>
    <n v="-2.7"/>
    <n v="-97.498000000000005"/>
    <n v="2"/>
    <n v="2"/>
    <s v="CORRECTO"/>
    <n v="2017"/>
    <n v="0"/>
  </r>
  <r>
    <x v="6562"/>
    <x v="3263"/>
    <d v="2014-05-07T00:00:00"/>
    <d v="2014-05-12T00:00:00"/>
    <s v="Standard Class"/>
    <x v="564"/>
    <s v="Carol Triggs"/>
    <s v="CONSUMER"/>
    <s v="united states"/>
    <s v="Lawrence"/>
    <s v="Massachusetts"/>
    <n v="1841"/>
    <s v="East"/>
    <s v="OFF-BI-10001078"/>
    <x v="1"/>
    <x v="8"/>
    <x v="61"/>
    <n v="16.14"/>
    <n v="3"/>
    <n v="37"/>
    <s v="Mediano"/>
    <n v="0"/>
    <n v="0"/>
    <n v="0"/>
    <n v="16.14"/>
    <s v="Bajo"/>
    <n v="7.9085999999999999"/>
    <n v="0.49"/>
    <n v="-8.2314000000000007"/>
    <n v="5"/>
    <n v="5"/>
    <s v="CORRECTO"/>
    <n v="2014"/>
    <n v="0"/>
  </r>
  <r>
    <x v="6563"/>
    <x v="3263"/>
    <d v="2014-05-07T00:00:00"/>
    <d v="2014-05-12T00:00:00"/>
    <s v="Standard Class"/>
    <x v="564"/>
    <s v="Carol Triggs"/>
    <s v="CONSUMER"/>
    <s v="united states"/>
    <s v="Lawrence"/>
    <s v="Massachusetts"/>
    <n v="1841"/>
    <s v="East"/>
    <s v="FUR-TA-10003469"/>
    <x v="0"/>
    <x v="3"/>
    <x v="1573"/>
    <n v="194.25"/>
    <n v="2"/>
    <n v="12"/>
    <s v="Pequeño"/>
    <n v="0.3"/>
    <n v="58.274999999999999"/>
    <n v="-58.274999999999999"/>
    <n v="252.52500000000001"/>
    <s v="Alto"/>
    <n v="-38.85"/>
    <n v="-0.2"/>
    <n v="-174.82499999999999"/>
    <n v="5"/>
    <n v="5"/>
    <s v="CORRECTO"/>
    <n v="2014"/>
    <n v="0"/>
  </r>
  <r>
    <x v="6564"/>
    <x v="3263"/>
    <d v="2014-05-07T00:00:00"/>
    <d v="2014-05-12T00:00:00"/>
    <s v="Standard Class"/>
    <x v="564"/>
    <s v="Carol Triggs"/>
    <s v="CONSUMER"/>
    <s v="united states"/>
    <s v="Lawrence"/>
    <s v="Massachusetts"/>
    <n v="1841"/>
    <s v="East"/>
    <s v="OFF-AR-10002578"/>
    <x v="1"/>
    <x v="6"/>
    <x v="671"/>
    <n v="8.64"/>
    <n v="3"/>
    <n v="12"/>
    <s v="Mediano"/>
    <n v="0"/>
    <n v="0"/>
    <n v="0"/>
    <n v="8.64"/>
    <s v="Bajo"/>
    <n v="2.5055999999999998"/>
    <n v="0.28999999999999998"/>
    <n v="-6.1344000000000003"/>
    <n v="5"/>
    <n v="5"/>
    <s v="CORRECTO"/>
    <n v="2014"/>
    <n v="0"/>
  </r>
  <r>
    <x v="6565"/>
    <x v="3263"/>
    <d v="2014-05-07T00:00:00"/>
    <d v="2014-05-12T00:00:00"/>
    <s v="Standard Class"/>
    <x v="564"/>
    <s v="Carol Triggs"/>
    <s v="CONSUMER"/>
    <s v="united states"/>
    <s v="Lawrence"/>
    <s v="Massachusetts"/>
    <n v="1841"/>
    <s v="East"/>
    <s v="FUR-CH-10004675"/>
    <x v="0"/>
    <x v="1"/>
    <x v="635"/>
    <n v="872.32"/>
    <n v="4"/>
    <n v="27"/>
    <s v="Mediano"/>
    <n v="0"/>
    <n v="0"/>
    <n v="0"/>
    <n v="872.32"/>
    <s v="Muy Alto"/>
    <n v="244.24959999999999"/>
    <n v="0.27999999999999997"/>
    <n v="-628.07039999999995"/>
    <n v="5"/>
    <n v="5"/>
    <s v="CORRECTO"/>
    <n v="2014"/>
    <n v="0"/>
  </r>
  <r>
    <x v="6566"/>
    <x v="3264"/>
    <d v="2017-02-05T00:00:00"/>
    <d v="2017-02-08T00:00:00"/>
    <s v="Second Class"/>
    <x v="90"/>
    <s v="Cassandra Brandow"/>
    <s v="CONSUMER"/>
    <s v="united states"/>
    <s v="Waco"/>
    <s v="Texas"/>
    <n v="76706"/>
    <s v="Central"/>
    <s v="OFF-BI-10004632"/>
    <x v="1"/>
    <x v="8"/>
    <x v="569"/>
    <n v="243.99199999999999"/>
    <n v="4"/>
    <n v="34"/>
    <s v="Mediano"/>
    <n v="0.8"/>
    <n v="195.1936"/>
    <n v="-195.1936"/>
    <n v="439.18560000000002"/>
    <s v="Alto"/>
    <n v="-426.98599999999999"/>
    <n v="-1.75"/>
    <n v="-475.78440000000001"/>
    <n v="3"/>
    <n v="3"/>
    <s v="CORRECTO"/>
    <n v="2017"/>
    <n v="0"/>
  </r>
  <r>
    <x v="6567"/>
    <x v="3264"/>
    <d v="2017-02-05T00:00:00"/>
    <d v="2017-02-08T00:00:00"/>
    <s v="Second Class"/>
    <x v="90"/>
    <s v="Cassandra Brandow"/>
    <s v="CONSUMER"/>
    <s v="united states"/>
    <s v="Waco"/>
    <s v="Texas"/>
    <n v="76706"/>
    <s v="Central"/>
    <s v="OFF-AR-10003087"/>
    <x v="1"/>
    <x v="6"/>
    <x v="772"/>
    <n v="7.12"/>
    <n v="5"/>
    <n v="86"/>
    <s v="Grande"/>
    <n v="0.2"/>
    <n v="1.4240000000000002"/>
    <n v="-1.4239999999999999"/>
    <n v="8.5440000000000005"/>
    <s v="Bajo"/>
    <n v="0.71199999999999997"/>
    <n v="9.9999999999999992E-2"/>
    <n v="-4.984"/>
    <n v="3"/>
    <n v="3"/>
    <s v="CORRECTO"/>
    <n v="2017"/>
    <n v="0"/>
  </r>
  <r>
    <x v="6568"/>
    <x v="3265"/>
    <d v="2014-04-18T00:00:00"/>
    <d v="2014-04-22T00:00:00"/>
    <s v="Standard Class"/>
    <x v="27"/>
    <s v="Kunst Miller"/>
    <s v="CONSUMER"/>
    <s v="united states"/>
    <s v="Houston"/>
    <s v="Texas"/>
    <n v="77095"/>
    <s v="Central"/>
    <s v="OFF-AR-10001868"/>
    <x v="1"/>
    <x v="6"/>
    <x v="59"/>
    <n v="2.6880000000000002"/>
    <n v="2"/>
    <n v="24"/>
    <s v="Pequeño"/>
    <n v="0.2"/>
    <n v="0.53760000000000008"/>
    <n v="-0.53759999999999997"/>
    <n v="3.2256"/>
    <s v="Bajo"/>
    <n v="1.008"/>
    <n v="0.375"/>
    <n v="-1.1424000000000001"/>
    <n v="4"/>
    <n v="4"/>
    <s v="CORRECTO"/>
    <n v="2014"/>
    <n v="0"/>
  </r>
  <r>
    <x v="6569"/>
    <x v="3265"/>
    <d v="2014-04-18T00:00:00"/>
    <d v="2014-04-22T00:00:00"/>
    <s v="Standard Class"/>
    <x v="27"/>
    <s v="Kunst Miller"/>
    <s v="CONSUMER"/>
    <s v="united states"/>
    <s v="Houston"/>
    <s v="Texas"/>
    <n v="77095"/>
    <s v="Central"/>
    <s v="FUR-CH-10002602"/>
    <x v="0"/>
    <x v="1"/>
    <x v="291"/>
    <n v="317.05799999999999"/>
    <n v="3"/>
    <n v="37"/>
    <s v="Mediano"/>
    <n v="0.3"/>
    <n v="95.117399999999989"/>
    <n v="-95.117400000000004"/>
    <n v="412.17539999999997"/>
    <s v="Alto"/>
    <n v="-18.117599999999999"/>
    <n v="-5.7142857142857141E-2"/>
    <n v="-240.0582"/>
    <n v="4"/>
    <n v="4"/>
    <s v="CORRECTO"/>
    <n v="2014"/>
    <n v="0"/>
  </r>
  <r>
    <x v="6570"/>
    <x v="3265"/>
    <d v="2014-04-18T00:00:00"/>
    <d v="2014-04-22T00:00:00"/>
    <s v="Standard Class"/>
    <x v="27"/>
    <s v="Kunst Miller"/>
    <s v="CONSUMER"/>
    <s v="united states"/>
    <s v="Houston"/>
    <s v="Texas"/>
    <n v="77095"/>
    <s v="Central"/>
    <s v="OFF-EN-10000056"/>
    <x v="1"/>
    <x v="12"/>
    <x v="633"/>
    <n v="149.352"/>
    <n v="3"/>
    <n v="28"/>
    <s v="Mediano"/>
    <n v="0.2"/>
    <n v="29.870400000000004"/>
    <n v="-29.8704"/>
    <n v="179.22239999999999"/>
    <s v="Medio"/>
    <n v="50.406300000000002"/>
    <n v="0.33750000000000002"/>
    <n v="-69.075299999999999"/>
    <n v="4"/>
    <n v="4"/>
    <s v="CORRECTO"/>
    <n v="2014"/>
    <n v="0"/>
  </r>
  <r>
    <x v="6571"/>
    <x v="3265"/>
    <d v="2014-04-18T00:00:00"/>
    <d v="2014-04-22T00:00:00"/>
    <s v="Standard Class"/>
    <x v="27"/>
    <s v="Kunst Miller"/>
    <s v="CONSUMER"/>
    <s v="united states"/>
    <s v="Houston"/>
    <s v="Texas"/>
    <n v="77095"/>
    <s v="Central"/>
    <s v="TEC-AC-10000474"/>
    <x v="2"/>
    <x v="11"/>
    <x v="1510"/>
    <n v="227.976"/>
    <n v="3"/>
    <n v="20"/>
    <s v="Mediano"/>
    <n v="0.2"/>
    <n v="45.595200000000006"/>
    <n v="-45.595199999999998"/>
    <n v="273.57119999999998"/>
    <s v="Alto"/>
    <n v="28.497"/>
    <n v="0.125"/>
    <n v="-153.88380000000001"/>
    <n v="4"/>
    <n v="4"/>
    <s v="CORRECTO"/>
    <n v="2014"/>
    <n v="0"/>
  </r>
  <r>
    <x v="6572"/>
    <x v="3266"/>
    <d v="2016-05-10T00:00:00"/>
    <d v="2016-05-16T00:00:00"/>
    <s v="Standard Class"/>
    <x v="742"/>
    <s v="Roger Demir"/>
    <s v="CONSUMER"/>
    <s v="united states"/>
    <s v="Seattle"/>
    <s v="Washington"/>
    <n v="98105"/>
    <s v="West"/>
    <s v="OFF-PA-10003971"/>
    <x v="1"/>
    <x v="10"/>
    <x v="1281"/>
    <n v="11.96"/>
    <n v="2"/>
    <n v="10"/>
    <s v="Pequeño"/>
    <n v="0"/>
    <n v="0"/>
    <n v="0"/>
    <n v="11.96"/>
    <s v="Bajo"/>
    <n v="5.8604000000000003"/>
    <n v="0.49"/>
    <n v="-6.0995999999999997"/>
    <n v="6"/>
    <n v="6"/>
    <s v="CORRECTO"/>
    <n v="2016"/>
    <n v="0"/>
  </r>
  <r>
    <x v="6573"/>
    <x v="3267"/>
    <d v="2016-11-25T00:00:00"/>
    <d v="2016-11-30T00:00:00"/>
    <s v="Standard Class"/>
    <x v="771"/>
    <s v="Barry Pond"/>
    <s v="CORPORATE"/>
    <s v="united states"/>
    <s v="Plainfield"/>
    <s v="New Jersey"/>
    <n v="7060"/>
    <s v="East"/>
    <s v="OFF-ST-10000689"/>
    <x v="1"/>
    <x v="4"/>
    <x v="426"/>
    <n v="563.4"/>
    <n v="4"/>
    <n v="33"/>
    <s v="Mediano"/>
    <n v="0"/>
    <n v="0"/>
    <n v="0"/>
    <n v="563.4"/>
    <s v="Muy Alto"/>
    <n v="67.608000000000004"/>
    <n v="0.12000000000000001"/>
    <n v="-495.79199999999997"/>
    <n v="5"/>
    <n v="5"/>
    <s v="CORRECTO"/>
    <n v="2016"/>
    <n v="0"/>
  </r>
  <r>
    <x v="6574"/>
    <x v="3267"/>
    <d v="2016-11-25T00:00:00"/>
    <d v="2016-11-30T00:00:00"/>
    <s v="Standard Class"/>
    <x v="771"/>
    <s v="Barry Pond"/>
    <s v="CORPORATE"/>
    <s v="united states"/>
    <s v="Plainfield"/>
    <s v="New Jersey"/>
    <n v="7060"/>
    <s v="East"/>
    <s v="TEC-MA-10004255"/>
    <x v="2"/>
    <x v="15"/>
    <x v="1781"/>
    <n v="319.92"/>
    <n v="8"/>
    <n v="8"/>
    <s v="Grande"/>
    <n v="0"/>
    <n v="0"/>
    <n v="0"/>
    <n v="319.92"/>
    <s v="Alto"/>
    <n v="118.3704"/>
    <n v="0.37"/>
    <n v="-201.5496"/>
    <n v="5"/>
    <n v="5"/>
    <s v="CORRECTO"/>
    <n v="2016"/>
    <n v="0"/>
  </r>
  <r>
    <x v="6575"/>
    <x v="3268"/>
    <d v="2017-03-03T00:00:00"/>
    <d v="2017-03-08T00:00:00"/>
    <s v="Standard Class"/>
    <x v="719"/>
    <s v="Ed Jacobs"/>
    <s v="CONSUMER"/>
    <s v="united states"/>
    <s v="Los Angeles"/>
    <s v="California"/>
    <n v="90008"/>
    <s v="West"/>
    <s v="TEC-AC-10000990"/>
    <x v="2"/>
    <x v="11"/>
    <x v="1531"/>
    <n v="1049.44"/>
    <n v="8"/>
    <n v="16"/>
    <s v="Grande"/>
    <n v="0"/>
    <n v="0"/>
    <n v="0"/>
    <n v="1049.44"/>
    <s v="Muy Alto"/>
    <n v="440.76479999999998"/>
    <n v="0.42"/>
    <n v="-608.67520000000002"/>
    <n v="5"/>
    <n v="5"/>
    <s v="CORRECTO"/>
    <n v="2017"/>
    <n v="0"/>
  </r>
  <r>
    <x v="6576"/>
    <x v="3268"/>
    <d v="2017-03-03T00:00:00"/>
    <d v="2017-03-08T00:00:00"/>
    <s v="Standard Class"/>
    <x v="719"/>
    <s v="Ed Jacobs"/>
    <s v="CONSUMER"/>
    <s v="united states"/>
    <s v="Los Angeles"/>
    <s v="California"/>
    <n v="90008"/>
    <s v="West"/>
    <s v="FUR-CH-10003968"/>
    <x v="0"/>
    <x v="1"/>
    <x v="56"/>
    <n v="170.352"/>
    <n v="3"/>
    <n v="22"/>
    <s v="Mediano"/>
    <n v="0.2"/>
    <n v="34.070399999999999"/>
    <n v="-34.070399999999999"/>
    <n v="204.42240000000001"/>
    <s v="Alto"/>
    <n v="-17.0352"/>
    <n v="-9.9999999999999992E-2"/>
    <n v="-153.3168"/>
    <n v="5"/>
    <n v="5"/>
    <s v="CORRECTO"/>
    <n v="2017"/>
    <n v="0"/>
  </r>
  <r>
    <x v="6577"/>
    <x v="3269"/>
    <d v="2015-12-06T00:00:00"/>
    <d v="2015-12-11T00:00:00"/>
    <s v="Second Class"/>
    <x v="197"/>
    <s v="Rose O'Brian"/>
    <s v="CONSUMER"/>
    <s v="united states"/>
    <s v="Arlington"/>
    <s v="Virginia"/>
    <n v="22204"/>
    <s v="South"/>
    <s v="TEC-PH-10001615"/>
    <x v="2"/>
    <x v="7"/>
    <x v="1117"/>
    <n v="173.94"/>
    <n v="6"/>
    <n v="17"/>
    <s v="Grande"/>
    <n v="0"/>
    <n v="0"/>
    <n v="0"/>
    <n v="173.94"/>
    <s v="Medio"/>
    <n v="50.442599999999999"/>
    <n v="0.28999999999999998"/>
    <n v="-123.4974"/>
    <n v="5"/>
    <n v="5"/>
    <s v="CORRECTO"/>
    <n v="2015"/>
    <n v="0"/>
  </r>
  <r>
    <x v="6578"/>
    <x v="3270"/>
    <d v="2014-08-25T00:00:00"/>
    <d v="2014-08-30T00:00:00"/>
    <s v="Standard Class"/>
    <x v="596"/>
    <s v="Mitch Webber"/>
    <s v="CONSUMER"/>
    <s v="united states"/>
    <s v="Seattle"/>
    <s v="Washington"/>
    <n v="98103"/>
    <s v="West"/>
    <s v="TEC-PH-10000895"/>
    <x v="2"/>
    <x v="7"/>
    <x v="1137"/>
    <n v="1007.944"/>
    <n v="7"/>
    <n v="40"/>
    <s v="Grande"/>
    <n v="0.2"/>
    <n v="201.58879999999999"/>
    <n v="-201.58879999999999"/>
    <n v="1209.5328"/>
    <s v="Muy Alto"/>
    <n v="75.595799999999997"/>
    <n v="7.4999999999999997E-2"/>
    <n v="-730.75940000000003"/>
    <n v="5"/>
    <n v="5"/>
    <s v="CORRECTO"/>
    <n v="2014"/>
    <n v="0"/>
  </r>
  <r>
    <x v="6579"/>
    <x v="3271"/>
    <d v="2016-10-22T00:00:00"/>
    <d v="2016-10-22T00:00:00"/>
    <s v="Same Day"/>
    <x v="652"/>
    <s v="MaryBeth Skach"/>
    <s v="CONSUMER"/>
    <s v="united states"/>
    <s v="Seattle"/>
    <s v="Washington"/>
    <n v="98105"/>
    <s v="West"/>
    <s v="OFF-PA-10003001"/>
    <x v="1"/>
    <x v="10"/>
    <x v="1073"/>
    <n v="6.68"/>
    <n v="1"/>
    <n v="13"/>
    <s v="Pequeño"/>
    <n v="0"/>
    <n v="0"/>
    <n v="0"/>
    <n v="6.68"/>
    <s v="Bajo"/>
    <n v="3.2063999999999999"/>
    <n v="0.48"/>
    <n v="-3.4735999999999998"/>
    <n v="0"/>
    <n v="0"/>
    <s v="CORRECTO"/>
    <n v="2016"/>
    <n v="0"/>
  </r>
  <r>
    <x v="6580"/>
    <x v="3271"/>
    <d v="2016-10-22T00:00:00"/>
    <d v="2016-10-22T00:00:00"/>
    <s v="Same Day"/>
    <x v="652"/>
    <s v="MaryBeth Skach"/>
    <s v="CONSUMER"/>
    <s v="united states"/>
    <s v="Seattle"/>
    <s v="Washington"/>
    <n v="98105"/>
    <s v="West"/>
    <s v="OFF-AR-10002766"/>
    <x v="1"/>
    <x v="6"/>
    <x v="1050"/>
    <n v="8.34"/>
    <n v="3"/>
    <n v="39"/>
    <s v="Mediano"/>
    <n v="0"/>
    <n v="0"/>
    <n v="0"/>
    <n v="8.34"/>
    <s v="Bajo"/>
    <n v="2.2517999999999998"/>
    <n v="0.26999999999999996"/>
    <n v="-6.0881999999999996"/>
    <n v="0"/>
    <n v="0"/>
    <s v="CORRECTO"/>
    <n v="2016"/>
    <n v="0"/>
  </r>
  <r>
    <x v="6581"/>
    <x v="3271"/>
    <d v="2016-10-22T00:00:00"/>
    <d v="2016-10-22T00:00:00"/>
    <s v="Same Day"/>
    <x v="652"/>
    <s v="MaryBeth Skach"/>
    <s v="CONSUMER"/>
    <s v="united states"/>
    <s v="Seattle"/>
    <s v="Washington"/>
    <n v="98105"/>
    <s v="West"/>
    <s v="FUR-FU-10003095"/>
    <x v="0"/>
    <x v="5"/>
    <x v="1782"/>
    <n v="101.94"/>
    <n v="3"/>
    <n v="3"/>
    <s v="Mediano"/>
    <n v="0"/>
    <n v="0"/>
    <n v="0"/>
    <n v="101.94"/>
    <s v="Medio"/>
    <n v="30.582000000000001"/>
    <n v="0.3"/>
    <n v="-71.358000000000004"/>
    <n v="0"/>
    <n v="0"/>
    <s v="CORRECTO"/>
    <n v="2016"/>
    <n v="0"/>
  </r>
  <r>
    <x v="6582"/>
    <x v="3272"/>
    <d v="2016-08-07T00:00:00"/>
    <d v="2016-08-11T00:00:00"/>
    <s v="Standard Class"/>
    <x v="61"/>
    <s v="Dorothy Wardle"/>
    <s v="CORPORATE"/>
    <s v="united states"/>
    <s v="Edmonds"/>
    <s v="Washington"/>
    <n v="98026"/>
    <s v="West"/>
    <s v="TEC-AC-10003610"/>
    <x v="2"/>
    <x v="11"/>
    <x v="603"/>
    <n v="179.97"/>
    <n v="3"/>
    <n v="20"/>
    <s v="Mediano"/>
    <n v="0"/>
    <n v="0"/>
    <n v="0"/>
    <n v="179.97"/>
    <s v="Medio"/>
    <n v="86.385599999999997"/>
    <n v="0.48"/>
    <n v="-93.584400000000002"/>
    <n v="4"/>
    <n v="4"/>
    <s v="CORRECTO"/>
    <n v="2016"/>
    <n v="0"/>
  </r>
  <r>
    <x v="6583"/>
    <x v="3273"/>
    <d v="2017-07-21T00:00:00"/>
    <d v="2017-07-27T00:00:00"/>
    <s v="Standard Class"/>
    <x v="562"/>
    <s v="Anne McFarland"/>
    <s v="CONSUMER"/>
    <s v="united states"/>
    <s v="Salem"/>
    <s v="Virginia"/>
    <n v="24153"/>
    <s v="South"/>
    <s v="OFF-AR-10003727"/>
    <x v="1"/>
    <x v="6"/>
    <x v="1371"/>
    <n v="101.94"/>
    <n v="6"/>
    <n v="17"/>
    <s v="Grande"/>
    <n v="0"/>
    <n v="0"/>
    <n v="0"/>
    <n v="101.94"/>
    <s v="Medio"/>
    <n v="29.5626"/>
    <n v="0.28999999999999998"/>
    <n v="-72.377399999999994"/>
    <n v="6"/>
    <n v="6"/>
    <s v="CORRECTO"/>
    <n v="2017"/>
    <n v="0"/>
  </r>
  <r>
    <x v="6584"/>
    <x v="3273"/>
    <d v="2017-07-21T00:00:00"/>
    <d v="2017-07-27T00:00:00"/>
    <s v="Standard Class"/>
    <x v="562"/>
    <s v="Anne McFarland"/>
    <s v="CONSUMER"/>
    <s v="united states"/>
    <s v="Salem"/>
    <s v="Virginia"/>
    <n v="24153"/>
    <s v="South"/>
    <s v="TEC-PH-10002660"/>
    <x v="2"/>
    <x v="7"/>
    <x v="704"/>
    <n v="271.95999999999998"/>
    <n v="4"/>
    <n v="29"/>
    <s v="Mediano"/>
    <n v="0"/>
    <n v="0"/>
    <n v="0"/>
    <n v="271.95999999999998"/>
    <s v="Alto"/>
    <n v="67.989999999999995"/>
    <n v="0.25"/>
    <n v="-203.97"/>
    <n v="6"/>
    <n v="6"/>
    <s v="CORRECTO"/>
    <n v="2017"/>
    <n v="0"/>
  </r>
  <r>
    <x v="6585"/>
    <x v="3273"/>
    <d v="2017-07-21T00:00:00"/>
    <d v="2017-07-27T00:00:00"/>
    <s v="Standard Class"/>
    <x v="562"/>
    <s v="Anne McFarland"/>
    <s v="CONSUMER"/>
    <s v="united states"/>
    <s v="Salem"/>
    <s v="Virginia"/>
    <n v="24153"/>
    <s v="South"/>
    <s v="FUR-FU-10003274"/>
    <x v="0"/>
    <x v="5"/>
    <x v="248"/>
    <n v="8.8000000000000007"/>
    <n v="5"/>
    <n v="21"/>
    <s v="Grande"/>
    <n v="0"/>
    <n v="0"/>
    <n v="0"/>
    <n v="8.8000000000000007"/>
    <s v="Bajo"/>
    <n v="3.8719999999999999"/>
    <n v="0.43999999999999995"/>
    <n v="-4.9279999999999999"/>
    <n v="6"/>
    <n v="6"/>
    <s v="CORRECTO"/>
    <n v="2017"/>
    <n v="0"/>
  </r>
  <r>
    <x v="6586"/>
    <x v="3273"/>
    <d v="2017-07-21T00:00:00"/>
    <d v="2017-07-27T00:00:00"/>
    <s v="Standard Class"/>
    <x v="562"/>
    <s v="Anne McFarland"/>
    <s v="CONSUMER"/>
    <s v="united states"/>
    <s v="Salem"/>
    <s v="Virginia"/>
    <n v="24153"/>
    <s v="South"/>
    <s v="OFF-AR-10003829"/>
    <x v="1"/>
    <x v="6"/>
    <x v="943"/>
    <n v="19.68"/>
    <n v="6"/>
    <n v="30"/>
    <s v="Grande"/>
    <n v="0"/>
    <n v="0"/>
    <n v="0"/>
    <n v="19.68"/>
    <s v="Bajo"/>
    <n v="5.7072000000000003"/>
    <n v="0.29000000000000004"/>
    <n v="-13.972799999999999"/>
    <n v="6"/>
    <n v="6"/>
    <s v="CORRECTO"/>
    <n v="2017"/>
    <n v="0"/>
  </r>
  <r>
    <x v="6587"/>
    <x v="3273"/>
    <d v="2017-07-21T00:00:00"/>
    <d v="2017-07-27T00:00:00"/>
    <s v="Standard Class"/>
    <x v="562"/>
    <s v="Anne McFarland"/>
    <s v="CONSUMER"/>
    <s v="united states"/>
    <s v="Salem"/>
    <s v="Virginia"/>
    <n v="24153"/>
    <s v="South"/>
    <s v="FUR-BO-10003441"/>
    <x v="0"/>
    <x v="0"/>
    <x v="712"/>
    <n v="302.94"/>
    <n v="3"/>
    <n v="18"/>
    <s v="Mediano"/>
    <n v="0"/>
    <n v="0"/>
    <n v="0"/>
    <n v="302.94"/>
    <s v="Alto"/>
    <n v="69.676199999999994"/>
    <n v="0.22999999999999998"/>
    <n v="-233.2638"/>
    <n v="6"/>
    <n v="6"/>
    <s v="CORRECTO"/>
    <n v="2017"/>
    <n v="0"/>
  </r>
  <r>
    <x v="6588"/>
    <x v="3273"/>
    <d v="2017-07-21T00:00:00"/>
    <d v="2017-07-27T00:00:00"/>
    <s v="Standard Class"/>
    <x v="562"/>
    <s v="Anne McFarland"/>
    <s v="CONSUMER"/>
    <s v="united states"/>
    <s v="Salem"/>
    <s v="Virginia"/>
    <n v="24153"/>
    <s v="South"/>
    <s v="OFF-BI-10003355"/>
    <x v="1"/>
    <x v="8"/>
    <x v="591"/>
    <n v="14.94"/>
    <n v="3"/>
    <n v="25"/>
    <s v="Mediano"/>
    <n v="0"/>
    <n v="0"/>
    <n v="0"/>
    <n v="14.94"/>
    <s v="Bajo"/>
    <n v="7.1711999999999998"/>
    <n v="0.48"/>
    <n v="-7.7687999999999997"/>
    <n v="6"/>
    <n v="6"/>
    <s v="CORRECTO"/>
    <n v="2017"/>
    <n v="0"/>
  </r>
  <r>
    <x v="6589"/>
    <x v="3273"/>
    <d v="2017-07-21T00:00:00"/>
    <d v="2017-07-27T00:00:00"/>
    <s v="Standard Class"/>
    <x v="562"/>
    <s v="Anne McFarland"/>
    <s v="CONSUMER"/>
    <s v="united states"/>
    <s v="Salem"/>
    <s v="Virginia"/>
    <n v="24153"/>
    <s v="South"/>
    <s v="OFF-SU-10003505"/>
    <x v="1"/>
    <x v="14"/>
    <x v="413"/>
    <n v="231.72"/>
    <n v="2"/>
    <n v="24"/>
    <s v="Pequeño"/>
    <n v="0"/>
    <n v="0"/>
    <n v="0"/>
    <n v="231.72"/>
    <s v="Alto"/>
    <n v="11.586"/>
    <n v="0.05"/>
    <n v="-220.13399999999999"/>
    <n v="6"/>
    <n v="6"/>
    <s v="CORRECTO"/>
    <n v="2017"/>
    <n v="0"/>
  </r>
  <r>
    <x v="6590"/>
    <x v="3274"/>
    <d v="2014-03-23T00:00:00"/>
    <d v="2014-03-26T00:00:00"/>
    <s v="First Class"/>
    <x v="696"/>
    <s v="Bruce Geld"/>
    <s v="CONSUMER"/>
    <s v="united states"/>
    <s v="Delray Beach"/>
    <s v="Florida"/>
    <n v="33445"/>
    <s v="South"/>
    <s v="OFF-LA-10004484"/>
    <x v="1"/>
    <x v="2"/>
    <x v="617"/>
    <n v="9.9120000000000008"/>
    <n v="3"/>
    <n v="37"/>
    <s v="Mediano"/>
    <n v="0.2"/>
    <n v="1.9824000000000002"/>
    <n v="-1.9823999999999999"/>
    <n v="11.894400000000001"/>
    <s v="Bajo"/>
    <n v="3.2214"/>
    <n v="0.32499999999999996"/>
    <n v="-4.7081999999999997"/>
    <n v="3"/>
    <n v="3"/>
    <s v="CORRECTO"/>
    <n v="2014"/>
    <n v="0"/>
  </r>
  <r>
    <x v="6591"/>
    <x v="3275"/>
    <d v="2015-04-30T00:00:00"/>
    <d v="2015-05-06T00:00:00"/>
    <s v="Standard Class"/>
    <x v="10"/>
    <s v="Ken Black"/>
    <s v="CORPORATE"/>
    <s v="united states"/>
    <s v="San Francisco"/>
    <s v="California"/>
    <n v="94110"/>
    <s v="West"/>
    <s v="OFF-AR-10000658"/>
    <x v="1"/>
    <x v="6"/>
    <x v="332"/>
    <n v="34.65"/>
    <n v="3"/>
    <n v="23"/>
    <s v="Mediano"/>
    <n v="0"/>
    <n v="0"/>
    <n v="0"/>
    <n v="34.65"/>
    <s v="Bajo"/>
    <n v="9.702"/>
    <n v="0.28000000000000003"/>
    <n v="-24.948"/>
    <n v="6"/>
    <n v="6"/>
    <s v="CORRECTO"/>
    <n v="2015"/>
    <n v="0"/>
  </r>
  <r>
    <x v="6592"/>
    <x v="3275"/>
    <d v="2015-04-30T00:00:00"/>
    <d v="2015-05-06T00:00:00"/>
    <s v="Standard Class"/>
    <x v="10"/>
    <s v="Ken Black"/>
    <s v="CORPORATE"/>
    <s v="united states"/>
    <s v="San Francisco"/>
    <s v="California"/>
    <n v="94110"/>
    <s v="West"/>
    <s v="TEC-PH-10000347"/>
    <x v="2"/>
    <x v="7"/>
    <x v="500"/>
    <n v="19.8"/>
    <n v="5"/>
    <n v="17"/>
    <s v="Grande"/>
    <n v="0.2"/>
    <n v="3.9600000000000004"/>
    <n v="-3.96"/>
    <n v="23.76"/>
    <s v="Bajo"/>
    <n v="1.7324999999999999"/>
    <n v="8.7499999999999994E-2"/>
    <n v="-14.1075"/>
    <n v="6"/>
    <n v="6"/>
    <s v="CORRECTO"/>
    <n v="2015"/>
    <n v="0"/>
  </r>
  <r>
    <x v="6593"/>
    <x v="3276"/>
    <d v="2016-06-13T00:00:00"/>
    <d v="2016-06-16T00:00:00"/>
    <s v="Second Class"/>
    <x v="218"/>
    <s v="Greg Tran"/>
    <s v="CONSUMER"/>
    <s v="united states"/>
    <s v="New York City"/>
    <s v="New York"/>
    <n v="10024"/>
    <s v="East"/>
    <s v="OFF-BI-10001989"/>
    <x v="1"/>
    <x v="8"/>
    <x v="542"/>
    <n v="33.567999999999998"/>
    <n v="2"/>
    <n v="43"/>
    <s v="Pequeño"/>
    <n v="0.2"/>
    <n v="6.7135999999999996"/>
    <n v="-6.7135999999999996"/>
    <n v="40.281599999999997"/>
    <s v="Bajo"/>
    <n v="11.748799999999999"/>
    <n v="0.35"/>
    <n v="-15.105600000000001"/>
    <n v="3"/>
    <n v="3"/>
    <s v="CORRECTO"/>
    <n v="2016"/>
    <n v="0"/>
  </r>
  <r>
    <x v="6594"/>
    <x v="3277"/>
    <d v="2015-05-04T00:00:00"/>
    <d v="2015-05-11T00:00:00"/>
    <s v="Standard Class"/>
    <x v="458"/>
    <s v="Stuart Van"/>
    <s v="CORPORATE"/>
    <s v="united states"/>
    <s v="Indianapolis"/>
    <s v="Indiana"/>
    <n v="46203"/>
    <s v="Central"/>
    <s v="OFF-AR-10001897"/>
    <x v="1"/>
    <x v="6"/>
    <x v="646"/>
    <n v="125.93"/>
    <n v="7"/>
    <n v="24"/>
    <s v="Grande"/>
    <n v="0"/>
    <n v="0"/>
    <n v="0"/>
    <n v="125.93"/>
    <s v="Medio"/>
    <n v="35.260399999999997"/>
    <n v="0.27999999999999997"/>
    <n v="-90.669600000000003"/>
    <n v="7"/>
    <n v="7"/>
    <s v="CORRECTO"/>
    <n v="2015"/>
    <n v="0"/>
  </r>
  <r>
    <x v="6595"/>
    <x v="3278"/>
    <d v="2017-04-23T00:00:00"/>
    <d v="2017-04-26T00:00:00"/>
    <s v="First Class"/>
    <x v="55"/>
    <s v="Greg Guthrie"/>
    <s v="CORPORATE"/>
    <s v="united states"/>
    <s v="Columbus"/>
    <s v="Ohio"/>
    <n v="43229"/>
    <s v="East"/>
    <s v="OFF-BI-10000285"/>
    <x v="1"/>
    <x v="8"/>
    <x v="461"/>
    <n v="11.76"/>
    <n v="5"/>
    <n v="22"/>
    <s v="Grande"/>
    <n v="0.7"/>
    <n v="8.2319999999999993"/>
    <n v="-8.2319999999999993"/>
    <n v="19.991999999999997"/>
    <s v="Bajo"/>
    <n v="-7.84"/>
    <n v="-0.66666666666666663"/>
    <n v="-11.368"/>
    <n v="3"/>
    <n v="3"/>
    <s v="CORRECTO"/>
    <n v="2017"/>
    <n v="0"/>
  </r>
  <r>
    <x v="6596"/>
    <x v="3278"/>
    <d v="2017-04-23T00:00:00"/>
    <d v="2017-04-26T00:00:00"/>
    <s v="First Class"/>
    <x v="55"/>
    <s v="Greg Guthrie"/>
    <s v="CORPORATE"/>
    <s v="united states"/>
    <s v="Columbus"/>
    <s v="Ohio"/>
    <n v="43229"/>
    <s v="East"/>
    <s v="OFF-PA-10001804"/>
    <x v="1"/>
    <x v="10"/>
    <x v="129"/>
    <n v="5.3440000000000003"/>
    <n v="1"/>
    <n v="27"/>
    <s v="Pequeño"/>
    <n v="0.2"/>
    <n v="1.0688000000000002"/>
    <n v="-1.0688"/>
    <n v="6.4128000000000007"/>
    <s v="Bajo"/>
    <n v="1.8704000000000001"/>
    <n v="0.35"/>
    <n v="-2.4047999999999998"/>
    <n v="3"/>
    <n v="3"/>
    <s v="CORRECTO"/>
    <n v="2017"/>
    <n v="0"/>
  </r>
  <r>
    <x v="6597"/>
    <x v="3279"/>
    <d v="2014-06-06T00:00:00"/>
    <d v="2014-06-12T00:00:00"/>
    <s v="Standard Class"/>
    <x v="647"/>
    <s v="Stewart Visinsky"/>
    <s v="CONSUMER"/>
    <s v="united states"/>
    <s v="Jacksonville"/>
    <s v="Florida"/>
    <n v="32216"/>
    <s v="South"/>
    <s v="OFF-BI-10002557"/>
    <x v="1"/>
    <x v="8"/>
    <x v="249"/>
    <n v="1.365"/>
    <n v="1"/>
    <n v="30"/>
    <s v="Pequeño"/>
    <n v="0.7"/>
    <n v="0.9554999999999999"/>
    <n v="-0.95550000000000002"/>
    <n v="2.3205"/>
    <s v="Bajo"/>
    <n v="-0.91"/>
    <n v="-0.66666666666666674"/>
    <n v="-1.3194999999999999"/>
    <n v="6"/>
    <n v="6"/>
    <s v="CORRECTO"/>
    <n v="2014"/>
    <n v="0"/>
  </r>
  <r>
    <x v="6598"/>
    <x v="3279"/>
    <d v="2014-06-06T00:00:00"/>
    <d v="2014-06-12T00:00:00"/>
    <s v="Standard Class"/>
    <x v="647"/>
    <s v="Stewart Visinsky"/>
    <s v="CONSUMER"/>
    <s v="united states"/>
    <s v="Jacksonville"/>
    <s v="Florida"/>
    <n v="32216"/>
    <s v="South"/>
    <s v="OFF-PA-10002319"/>
    <x v="1"/>
    <x v="10"/>
    <x v="1400"/>
    <n v="62.015999999999998"/>
    <n v="2"/>
    <n v="16"/>
    <s v="Pequeño"/>
    <n v="0.2"/>
    <n v="12.4032"/>
    <n v="-12.4032"/>
    <n v="74.419200000000004"/>
    <s v="Medio"/>
    <n v="22.480799999999999"/>
    <n v="0.36249999999999999"/>
    <n v="-27.132000000000001"/>
    <n v="6"/>
    <n v="6"/>
    <s v="CORRECTO"/>
    <n v="2014"/>
    <n v="0"/>
  </r>
  <r>
    <x v="6599"/>
    <x v="3280"/>
    <d v="2014-12-02T00:00:00"/>
    <d v="2014-12-07T00:00:00"/>
    <s v="Standard Class"/>
    <x v="21"/>
    <s v="Odella Nelson"/>
    <s v="CORPORATE"/>
    <s v="united states"/>
    <s v="Clinton"/>
    <s v="Maryland"/>
    <n v="20735"/>
    <s v="East"/>
    <s v="FUR-FU-10003849"/>
    <x v="0"/>
    <x v="5"/>
    <x v="526"/>
    <n v="60.72"/>
    <n v="3"/>
    <n v="11"/>
    <s v="Mediano"/>
    <n v="0"/>
    <n v="0"/>
    <n v="0"/>
    <n v="60.72"/>
    <s v="Medio"/>
    <n v="23.680800000000001"/>
    <n v="0.39"/>
    <n v="-37.039200000000001"/>
    <n v="5"/>
    <n v="5"/>
    <s v="CORRECTO"/>
    <n v="2014"/>
    <n v="0"/>
  </r>
  <r>
    <x v="6600"/>
    <x v="3280"/>
    <d v="2014-12-02T00:00:00"/>
    <d v="2014-12-07T00:00:00"/>
    <s v="Standard Class"/>
    <x v="21"/>
    <s v="Odella Nelson"/>
    <s v="CORPORATE"/>
    <s v="united states"/>
    <s v="Clinton"/>
    <s v="Maryland"/>
    <n v="20735"/>
    <s v="East"/>
    <s v="OFF-PA-10002923"/>
    <x v="1"/>
    <x v="10"/>
    <x v="1426"/>
    <n v="146.82"/>
    <n v="3"/>
    <n v="13"/>
    <s v="Mediano"/>
    <n v="0"/>
    <n v="0"/>
    <n v="0"/>
    <n v="146.82"/>
    <s v="Medio"/>
    <n v="73.41"/>
    <n v="0.5"/>
    <n v="-73.41"/>
    <n v="5"/>
    <n v="5"/>
    <s v="CORRECTO"/>
    <n v="2014"/>
    <n v="0"/>
  </r>
  <r>
    <x v="6601"/>
    <x v="3280"/>
    <d v="2014-12-02T00:00:00"/>
    <d v="2014-12-07T00:00:00"/>
    <s v="Standard Class"/>
    <x v="21"/>
    <s v="Odella Nelson"/>
    <s v="CORPORATE"/>
    <s v="united states"/>
    <s v="Clinton"/>
    <s v="Maryland"/>
    <n v="20735"/>
    <s v="East"/>
    <s v="FUR-CH-10004754"/>
    <x v="0"/>
    <x v="1"/>
    <x v="1132"/>
    <n v="239.84"/>
    <n v="8"/>
    <n v="31"/>
    <s v="Grande"/>
    <n v="0"/>
    <n v="0"/>
    <n v="0"/>
    <n v="239.84"/>
    <s v="Alto"/>
    <n v="64.756799999999998"/>
    <n v="0.26999999999999996"/>
    <n v="-175.08320000000001"/>
    <n v="5"/>
    <n v="5"/>
    <s v="CORRECTO"/>
    <n v="2014"/>
    <n v="0"/>
  </r>
  <r>
    <x v="6602"/>
    <x v="3280"/>
    <d v="2014-12-02T00:00:00"/>
    <d v="2014-12-07T00:00:00"/>
    <s v="Standard Class"/>
    <x v="21"/>
    <s v="Odella Nelson"/>
    <s v="CORPORATE"/>
    <s v="united states"/>
    <s v="Clinton"/>
    <s v="Maryland"/>
    <n v="20735"/>
    <s v="East"/>
    <s v="OFF-LA-10000634"/>
    <x v="1"/>
    <x v="2"/>
    <x v="286"/>
    <n v="15.66"/>
    <n v="6"/>
    <n v="13"/>
    <s v="Grande"/>
    <n v="0"/>
    <n v="0"/>
    <n v="0"/>
    <n v="15.66"/>
    <s v="Bajo"/>
    <n v="7.2035999999999998"/>
    <n v="0.45999999999999996"/>
    <n v="-8.4564000000000004"/>
    <n v="5"/>
    <n v="5"/>
    <s v="CORRECTO"/>
    <n v="2014"/>
    <n v="0"/>
  </r>
  <r>
    <x v="6603"/>
    <x v="3281"/>
    <d v="2017-06-17T00:00:00"/>
    <d v="2017-06-20T00:00:00"/>
    <s v="First Class"/>
    <x v="362"/>
    <s v="Ryan Akin"/>
    <s v="CONSUMER"/>
    <s v="united states"/>
    <s v="Commerce City"/>
    <s v="Colorado"/>
    <n v="80022"/>
    <s v="West"/>
    <s v="OFF-ST-10001418"/>
    <x v="1"/>
    <x v="4"/>
    <x v="879"/>
    <n v="146.352"/>
    <n v="3"/>
    <n v="20"/>
    <s v="Mediano"/>
    <n v="0.2"/>
    <n v="29.270400000000002"/>
    <n v="-29.270399999999999"/>
    <n v="175.6224"/>
    <s v="Medio"/>
    <n v="-32.929200000000002"/>
    <n v="-0.22500000000000001"/>
    <n v="-150.01079999999999"/>
    <n v="3"/>
    <n v="3"/>
    <s v="CORRECTO"/>
    <n v="2017"/>
    <n v="0"/>
  </r>
  <r>
    <x v="6604"/>
    <x v="3282"/>
    <d v="2016-05-26T00:00:00"/>
    <d v="2016-05-31T00:00:00"/>
    <s v="Standard Class"/>
    <x v="647"/>
    <s v="Stewart Visinsky"/>
    <s v="CONSUMER"/>
    <s v="united states"/>
    <s v="Santa Ana"/>
    <s v="California"/>
    <n v="92704"/>
    <s v="West"/>
    <s v="OFF-FA-10003467"/>
    <x v="1"/>
    <x v="13"/>
    <x v="494"/>
    <n v="5.94"/>
    <n v="3"/>
    <n v="15"/>
    <s v="Mediano"/>
    <n v="0"/>
    <n v="0"/>
    <n v="0"/>
    <n v="5.94"/>
    <s v="Bajo"/>
    <n v="0"/>
    <n v="0"/>
    <n v="-5.94"/>
    <n v="5"/>
    <n v="5"/>
    <s v="CORRECTO"/>
    <n v="2016"/>
    <n v="0"/>
  </r>
  <r>
    <x v="6605"/>
    <x v="3282"/>
    <d v="2016-05-26T00:00:00"/>
    <d v="2016-05-31T00:00:00"/>
    <s v="Standard Class"/>
    <x v="647"/>
    <s v="Stewart Visinsky"/>
    <s v="CONSUMER"/>
    <s v="united states"/>
    <s v="Santa Ana"/>
    <s v="California"/>
    <n v="92704"/>
    <s v="West"/>
    <s v="OFF-PA-10001293"/>
    <x v="1"/>
    <x v="10"/>
    <x v="996"/>
    <n v="45.36"/>
    <n v="7"/>
    <n v="13"/>
    <s v="Grande"/>
    <n v="0"/>
    <n v="0"/>
    <n v="0"/>
    <n v="45.36"/>
    <s v="Bajo"/>
    <n v="21.7728"/>
    <n v="0.48"/>
    <n v="-23.587199999999999"/>
    <n v="5"/>
    <n v="5"/>
    <s v="CORRECTO"/>
    <n v="2016"/>
    <n v="0"/>
  </r>
  <r>
    <x v="6606"/>
    <x v="3282"/>
    <d v="2016-05-26T00:00:00"/>
    <d v="2016-05-31T00:00:00"/>
    <s v="Standard Class"/>
    <x v="647"/>
    <s v="Stewart Visinsky"/>
    <s v="CONSUMER"/>
    <s v="united states"/>
    <s v="Santa Ana"/>
    <s v="California"/>
    <n v="92704"/>
    <s v="West"/>
    <s v="TEC-PH-10003885"/>
    <x v="2"/>
    <x v="7"/>
    <x v="780"/>
    <n v="211.16800000000001"/>
    <n v="4"/>
    <n v="15"/>
    <s v="Mediano"/>
    <n v="0.2"/>
    <n v="42.233600000000003"/>
    <n v="-42.233600000000003"/>
    <n v="253.4016"/>
    <s v="Alto"/>
    <n v="23.756399999999999"/>
    <n v="0.11249999999999999"/>
    <n v="-145.178"/>
    <n v="5"/>
    <n v="5"/>
    <s v="CORRECTO"/>
    <n v="2016"/>
    <n v="0"/>
  </r>
  <r>
    <x v="6607"/>
    <x v="3282"/>
    <d v="2016-05-26T00:00:00"/>
    <d v="2016-05-31T00:00:00"/>
    <s v="Standard Class"/>
    <x v="647"/>
    <s v="Stewart Visinsky"/>
    <s v="CONSUMER"/>
    <s v="united states"/>
    <s v="Santa Ana"/>
    <s v="California"/>
    <n v="92704"/>
    <s v="West"/>
    <s v="FUR-CH-10004860"/>
    <x v="0"/>
    <x v="1"/>
    <x v="212"/>
    <n v="484.70400000000001"/>
    <n v="6"/>
    <n v="21"/>
    <s v="Grande"/>
    <n v="0.2"/>
    <n v="96.94080000000001"/>
    <n v="-96.940799999999996"/>
    <n v="581.64480000000003"/>
    <s v="Muy Alto"/>
    <n v="-84.8232"/>
    <n v="-0.17499999999999999"/>
    <n v="-472.58640000000003"/>
    <n v="5"/>
    <n v="5"/>
    <s v="CORRECTO"/>
    <n v="2016"/>
    <n v="0"/>
  </r>
  <r>
    <x v="6608"/>
    <x v="3282"/>
    <d v="2016-05-26T00:00:00"/>
    <d v="2016-05-31T00:00:00"/>
    <s v="Standard Class"/>
    <x v="647"/>
    <s v="Stewart Visinsky"/>
    <s v="CONSUMER"/>
    <s v="united states"/>
    <s v="Santa Ana"/>
    <s v="California"/>
    <n v="92704"/>
    <s v="West"/>
    <s v="TEC-MA-10002428"/>
    <x v="2"/>
    <x v="15"/>
    <x v="1507"/>
    <n v="371.976"/>
    <n v="3"/>
    <n v="17"/>
    <s v="Mediano"/>
    <n v="0.2"/>
    <n v="74.395200000000003"/>
    <n v="-74.395200000000003"/>
    <n v="446.37119999999999"/>
    <s v="Alto"/>
    <n v="116.24250000000001"/>
    <n v="0.3125"/>
    <n v="-181.3383"/>
    <n v="5"/>
    <n v="5"/>
    <s v="CORRECTO"/>
    <n v="2016"/>
    <n v="0"/>
  </r>
  <r>
    <x v="6609"/>
    <x v="3283"/>
    <d v="2015-03-10T00:00:00"/>
    <d v="2015-03-10T00:00:00"/>
    <s v="Same Day"/>
    <x v="10"/>
    <s v="Ken Black"/>
    <s v="CORPORATE"/>
    <s v="united states"/>
    <s v="Clinton"/>
    <s v="Maryland"/>
    <n v="20735"/>
    <s v="East"/>
    <s v="OFF-ST-10002406"/>
    <x v="1"/>
    <x v="4"/>
    <x v="328"/>
    <n v="89.82"/>
    <n v="6"/>
    <n v="24"/>
    <s v="Grande"/>
    <n v="0"/>
    <n v="0"/>
    <n v="0"/>
    <n v="89.82"/>
    <s v="Medio"/>
    <n v="25.1496"/>
    <n v="0.28000000000000003"/>
    <n v="-64.670400000000001"/>
    <n v="0"/>
    <n v="0"/>
    <s v="CORRECTO"/>
    <n v="2015"/>
    <n v="0"/>
  </r>
  <r>
    <x v="6610"/>
    <x v="3284"/>
    <d v="2016-10-20T00:00:00"/>
    <d v="2016-10-22T00:00:00"/>
    <s v="First Class"/>
    <x v="122"/>
    <s v="Andrew Gjertsen"/>
    <s v="CORPORATE"/>
    <s v="united states"/>
    <s v="Los Angeles"/>
    <s v="California"/>
    <n v="90049"/>
    <s v="West"/>
    <s v="OFF-BI-10004209"/>
    <x v="1"/>
    <x v="8"/>
    <x v="1215"/>
    <n v="19.295999999999999"/>
    <n v="3"/>
    <n v="42"/>
    <s v="Mediano"/>
    <n v="0.2"/>
    <n v="3.8592"/>
    <n v="-3.8592"/>
    <n v="23.155200000000001"/>
    <s v="Bajo"/>
    <n v="6.03"/>
    <n v="0.3125"/>
    <n v="-9.4068000000000005"/>
    <n v="2"/>
    <n v="2"/>
    <s v="CORRECTO"/>
    <n v="2016"/>
    <n v="0"/>
  </r>
  <r>
    <x v="6611"/>
    <x v="3285"/>
    <d v="2015-04-21T00:00:00"/>
    <d v="2015-04-28T00:00:00"/>
    <s v="Standard Class"/>
    <x v="765"/>
    <s v="Juliana Krohn"/>
    <s v="CONSUMER"/>
    <s v="united states"/>
    <s v="Louisville"/>
    <s v="Kentucky"/>
    <n v="40214"/>
    <s v="South"/>
    <s v="FUR-CH-10001891"/>
    <x v="0"/>
    <x v="1"/>
    <x v="268"/>
    <n v="191.96"/>
    <n v="2"/>
    <n v="17"/>
    <s v="Pequeño"/>
    <n v="0"/>
    <n v="0"/>
    <n v="0"/>
    <n v="191.96"/>
    <s v="Medio"/>
    <n v="51.8292"/>
    <n v="0.26999999999999996"/>
    <n v="-140.13079999999999"/>
    <n v="7"/>
    <n v="7"/>
    <s v="CORRECTO"/>
    <n v="2015"/>
    <n v="0"/>
  </r>
  <r>
    <x v="6612"/>
    <x v="3285"/>
    <d v="2015-04-21T00:00:00"/>
    <d v="2015-04-28T00:00:00"/>
    <s v="Standard Class"/>
    <x v="765"/>
    <s v="Juliana Krohn"/>
    <s v="CONSUMER"/>
    <s v="united states"/>
    <s v="Louisville"/>
    <s v="Kentucky"/>
    <n v="40214"/>
    <s v="South"/>
    <s v="OFF-BI-10002215"/>
    <x v="1"/>
    <x v="8"/>
    <x v="20"/>
    <n v="21.3"/>
    <n v="3"/>
    <n v="23"/>
    <s v="Mediano"/>
    <n v="0"/>
    <n v="0"/>
    <n v="0"/>
    <n v="21.3"/>
    <s v="Bajo"/>
    <n v="9.798"/>
    <n v="0.45999999999999996"/>
    <n v="-11.502000000000001"/>
    <n v="7"/>
    <n v="7"/>
    <s v="CORRECTO"/>
    <n v="2015"/>
    <n v="0"/>
  </r>
  <r>
    <x v="6613"/>
    <x v="3285"/>
    <d v="2015-04-21T00:00:00"/>
    <d v="2015-04-28T00:00:00"/>
    <s v="Standard Class"/>
    <x v="765"/>
    <s v="Juliana Krohn"/>
    <s v="CONSUMER"/>
    <s v="united states"/>
    <s v="Louisville"/>
    <s v="Kentucky"/>
    <n v="40214"/>
    <s v="South"/>
    <s v="TEC-PH-10002103"/>
    <x v="2"/>
    <x v="7"/>
    <x v="539"/>
    <n v="469.95"/>
    <n v="5"/>
    <n v="37"/>
    <s v="Grande"/>
    <n v="0"/>
    <n v="0"/>
    <n v="0"/>
    <n v="469.95"/>
    <s v="Alto"/>
    <n v="131.58600000000001"/>
    <n v="0.28000000000000003"/>
    <n v="-338.36399999999998"/>
    <n v="7"/>
    <n v="7"/>
    <s v="CORRECTO"/>
    <n v="2015"/>
    <n v="0"/>
  </r>
  <r>
    <x v="6614"/>
    <x v="3285"/>
    <d v="2015-04-21T00:00:00"/>
    <d v="2015-04-28T00:00:00"/>
    <s v="Standard Class"/>
    <x v="765"/>
    <s v="Juliana Krohn"/>
    <s v="CONSUMER"/>
    <s v="united states"/>
    <s v="Louisville"/>
    <s v="Kentucky"/>
    <n v="40214"/>
    <s v="South"/>
    <s v="FUR-FU-10003394"/>
    <x v="0"/>
    <x v="5"/>
    <x v="583"/>
    <n v="209.88"/>
    <n v="3"/>
    <n v="26"/>
    <s v="Mediano"/>
    <n v="0"/>
    <n v="0"/>
    <n v="0"/>
    <n v="209.88"/>
    <s v="Alto"/>
    <n v="35.679600000000001"/>
    <n v="0.17"/>
    <n v="-174.2004"/>
    <n v="7"/>
    <n v="7"/>
    <s v="CORRECTO"/>
    <n v="2015"/>
    <n v="0"/>
  </r>
  <r>
    <x v="6615"/>
    <x v="3286"/>
    <d v="2016-06-17T00:00:00"/>
    <d v="2016-06-19T00:00:00"/>
    <s v="First Class"/>
    <x v="160"/>
    <s v="Mike Vittorini"/>
    <s v="CONSUMER"/>
    <s v="united states"/>
    <s v="Los Angeles"/>
    <s v="California"/>
    <n v="90045"/>
    <s v="West"/>
    <s v="FUR-BO-10004218"/>
    <x v="0"/>
    <x v="0"/>
    <x v="1593"/>
    <n v="239.666"/>
    <n v="2"/>
    <n v="34"/>
    <s v="Pequeño"/>
    <n v="0.15"/>
    <n v="35.9499"/>
    <n v="-35.9499"/>
    <n v="275.61590000000001"/>
    <s v="Alto"/>
    <n v="14.098000000000001"/>
    <n v="5.8823529411764712E-2"/>
    <n v="-189.6181"/>
    <n v="2"/>
    <n v="2"/>
    <s v="CORRECTO"/>
    <n v="2016"/>
    <n v="0"/>
  </r>
  <r>
    <x v="6616"/>
    <x v="3286"/>
    <d v="2016-06-17T00:00:00"/>
    <d v="2016-06-19T00:00:00"/>
    <s v="First Class"/>
    <x v="160"/>
    <s v="Mike Vittorini"/>
    <s v="CONSUMER"/>
    <s v="united states"/>
    <s v="Los Angeles"/>
    <s v="California"/>
    <n v="90045"/>
    <s v="West"/>
    <s v="OFF-LA-10000081"/>
    <x v="1"/>
    <x v="2"/>
    <x v="1330"/>
    <n v="22.5"/>
    <n v="6"/>
    <n v="14"/>
    <s v="Grande"/>
    <n v="0"/>
    <n v="0"/>
    <n v="0"/>
    <n v="22.5"/>
    <s v="Bajo"/>
    <n v="10.8"/>
    <n v="0.48000000000000004"/>
    <n v="-11.7"/>
    <n v="2"/>
    <n v="2"/>
    <s v="CORRECTO"/>
    <n v="2016"/>
    <n v="0"/>
  </r>
  <r>
    <x v="6617"/>
    <x v="3286"/>
    <d v="2016-06-17T00:00:00"/>
    <d v="2016-06-19T00:00:00"/>
    <s v="First Class"/>
    <x v="160"/>
    <s v="Mike Vittorini"/>
    <s v="CONSUMER"/>
    <s v="united states"/>
    <s v="Los Angeles"/>
    <s v="California"/>
    <n v="90045"/>
    <s v="West"/>
    <s v="OFF-PA-10001497"/>
    <x v="1"/>
    <x v="10"/>
    <x v="1755"/>
    <n v="219.84"/>
    <n v="4"/>
    <n v="19"/>
    <s v="Mediano"/>
    <n v="0"/>
    <n v="0"/>
    <n v="0"/>
    <n v="219.84"/>
    <s v="Alto"/>
    <n v="107.7216"/>
    <n v="0.49"/>
    <n v="-112.11839999999999"/>
    <n v="2"/>
    <n v="2"/>
    <s v="CORRECTO"/>
    <n v="2016"/>
    <n v="0"/>
  </r>
  <r>
    <x v="6618"/>
    <x v="3287"/>
    <d v="2017-01-13T00:00:00"/>
    <d v="2017-01-18T00:00:00"/>
    <s v="Second Class"/>
    <x v="434"/>
    <s v="Cathy Prescott"/>
    <s v="CORPORATE"/>
    <s v="united states"/>
    <s v="Springfield"/>
    <s v="Missouri"/>
    <n v="65807"/>
    <s v="Central"/>
    <s v="OFF-PA-10004983"/>
    <x v="1"/>
    <x v="10"/>
    <x v="1332"/>
    <n v="32.4"/>
    <n v="5"/>
    <n v="23"/>
    <s v="Grande"/>
    <n v="0"/>
    <n v="0"/>
    <n v="0"/>
    <n v="32.4"/>
    <s v="Bajo"/>
    <n v="15.552"/>
    <n v="0.48"/>
    <n v="-16.847999999999999"/>
    <n v="5"/>
    <n v="5"/>
    <s v="CORRECTO"/>
    <n v="2017"/>
    <n v="0"/>
  </r>
  <r>
    <x v="6619"/>
    <x v="3287"/>
    <d v="2017-01-13T00:00:00"/>
    <d v="2017-01-18T00:00:00"/>
    <s v="Second Class"/>
    <x v="434"/>
    <s v="Cathy Prescott"/>
    <s v="CORPORATE"/>
    <s v="united states"/>
    <s v="Springfield"/>
    <s v="Missouri"/>
    <n v="65807"/>
    <s v="Central"/>
    <s v="OFF-AR-10004010"/>
    <x v="1"/>
    <x v="6"/>
    <x v="1743"/>
    <n v="209.94"/>
    <n v="6"/>
    <n v="20"/>
    <s v="Grande"/>
    <n v="0"/>
    <n v="0"/>
    <n v="0"/>
    <n v="209.94"/>
    <s v="Alto"/>
    <n v="54.584400000000002"/>
    <n v="0.26"/>
    <n v="-155.35560000000001"/>
    <n v="5"/>
    <n v="5"/>
    <s v="CORRECTO"/>
    <n v="2017"/>
    <n v="0"/>
  </r>
  <r>
    <x v="6620"/>
    <x v="3287"/>
    <d v="2017-01-13T00:00:00"/>
    <d v="2017-01-18T00:00:00"/>
    <s v="Second Class"/>
    <x v="434"/>
    <s v="Cathy Prescott"/>
    <s v="CORPORATE"/>
    <s v="united states"/>
    <s v="Springfield"/>
    <s v="Missouri"/>
    <n v="65807"/>
    <s v="Central"/>
    <s v="OFF-SU-10002881"/>
    <x v="1"/>
    <x v="14"/>
    <x v="466"/>
    <n v="4164.05"/>
    <n v="5"/>
    <n v="22"/>
    <s v="Grande"/>
    <n v="0"/>
    <n v="0"/>
    <n v="0"/>
    <n v="4164.05"/>
    <s v="Muy Alto"/>
    <n v="83.281000000000006"/>
    <n v="0.02"/>
    <n v="-4080.7689999999998"/>
    <n v="5"/>
    <n v="5"/>
    <s v="CORRECTO"/>
    <n v="2017"/>
    <n v="0"/>
  </r>
  <r>
    <x v="6621"/>
    <x v="3287"/>
    <d v="2017-01-13T00:00:00"/>
    <d v="2017-01-18T00:00:00"/>
    <s v="Second Class"/>
    <x v="434"/>
    <s v="Cathy Prescott"/>
    <s v="CORPORATE"/>
    <s v="united states"/>
    <s v="Springfield"/>
    <s v="Missouri"/>
    <n v="65807"/>
    <s v="Central"/>
    <s v="FUR-BO-10001608"/>
    <x v="0"/>
    <x v="0"/>
    <x v="1532"/>
    <n v="212.94"/>
    <n v="3"/>
    <n v="30"/>
    <s v="Mediano"/>
    <n v="0"/>
    <n v="0"/>
    <n v="0"/>
    <n v="212.94"/>
    <s v="Alto"/>
    <n v="53.234999999999999"/>
    <n v="0.25"/>
    <n v="-159.70500000000001"/>
    <n v="5"/>
    <n v="5"/>
    <s v="CORRECTO"/>
    <n v="2017"/>
    <n v="0"/>
  </r>
  <r>
    <x v="6622"/>
    <x v="3288"/>
    <d v="2014-09-06T00:00:00"/>
    <d v="2014-09-09T00:00:00"/>
    <s v="First Class"/>
    <x v="778"/>
    <s v="Victoria Pisteka"/>
    <s v="CORPORATE"/>
    <s v="united states"/>
    <s v="San Francisco"/>
    <s v="California"/>
    <n v="94109"/>
    <s v="West"/>
    <s v="FUR-FU-10001487"/>
    <x v="0"/>
    <x v="5"/>
    <x v="5"/>
    <n v="41.88"/>
    <n v="6"/>
    <n v="23"/>
    <s v="Grande"/>
    <n v="0"/>
    <n v="0"/>
    <n v="0"/>
    <n v="41.88"/>
    <s v="Bajo"/>
    <n v="12.145200000000001"/>
    <n v="0.28999999999999998"/>
    <n v="-29.7348"/>
    <n v="3"/>
    <n v="3"/>
    <s v="CORRECTO"/>
    <n v="2014"/>
    <n v="0"/>
  </r>
  <r>
    <x v="6623"/>
    <x v="3288"/>
    <d v="2014-09-06T00:00:00"/>
    <d v="2014-09-09T00:00:00"/>
    <s v="First Class"/>
    <x v="778"/>
    <s v="Victoria Pisteka"/>
    <s v="CORPORATE"/>
    <s v="united states"/>
    <s v="San Francisco"/>
    <s v="California"/>
    <n v="94109"/>
    <s v="West"/>
    <s v="OFF-LA-10001934"/>
    <x v="1"/>
    <x v="2"/>
    <x v="573"/>
    <n v="58.48"/>
    <n v="8"/>
    <n v="15"/>
    <s v="Grande"/>
    <n v="0"/>
    <n v="0"/>
    <n v="0"/>
    <n v="58.48"/>
    <s v="Medio"/>
    <n v="27.485600000000002"/>
    <n v="0.47000000000000003"/>
    <n v="-30.994399999999999"/>
    <n v="3"/>
    <n v="3"/>
    <s v="CORRECTO"/>
    <n v="2014"/>
    <n v="0"/>
  </r>
  <r>
    <x v="6624"/>
    <x v="3289"/>
    <d v="2015-01-19T00:00:00"/>
    <d v="2015-01-23T00:00:00"/>
    <s v="Standard Class"/>
    <x v="400"/>
    <s v="Paul MacIntyre"/>
    <s v="CONSUMER"/>
    <s v="united states"/>
    <s v="Texas City"/>
    <s v="Texas"/>
    <n v="77590"/>
    <s v="Central"/>
    <s v="FUR-TA-10002855"/>
    <x v="0"/>
    <x v="3"/>
    <x v="1198"/>
    <n v="102.438"/>
    <n v="1"/>
    <n v="19"/>
    <s v="Pequeño"/>
    <n v="0.3"/>
    <n v="30.731400000000001"/>
    <n v="-30.731400000000001"/>
    <n v="133.1694"/>
    <s v="Medio"/>
    <n v="-13.1706"/>
    <n v="-0.12857142857142856"/>
    <n v="-84.877200000000002"/>
    <n v="4"/>
    <n v="4"/>
    <s v="CORRECTO"/>
    <n v="2015"/>
    <n v="0"/>
  </r>
  <r>
    <x v="6625"/>
    <x v="3289"/>
    <d v="2015-01-19T00:00:00"/>
    <d v="2015-01-23T00:00:00"/>
    <s v="Standard Class"/>
    <x v="400"/>
    <s v="Paul MacIntyre"/>
    <s v="CONSUMER"/>
    <s v="united states"/>
    <s v="Texas City"/>
    <s v="Texas"/>
    <n v="77590"/>
    <s v="Central"/>
    <s v="FUR-CH-10004875"/>
    <x v="0"/>
    <x v="1"/>
    <x v="1445"/>
    <n v="199.304"/>
    <n v="4"/>
    <n v="24"/>
    <s v="Mediano"/>
    <n v="0.3"/>
    <n v="59.791199999999996"/>
    <n v="-59.791200000000003"/>
    <n v="259.09519999999998"/>
    <s v="Alto"/>
    <n v="-8.5416000000000007"/>
    <n v="-4.2857142857142858E-2"/>
    <n v="-148.05439999999999"/>
    <n v="4"/>
    <n v="4"/>
    <s v="CORRECTO"/>
    <n v="2015"/>
    <n v="0"/>
  </r>
  <r>
    <x v="6626"/>
    <x v="3290"/>
    <d v="2014-12-14T00:00:00"/>
    <d v="2014-12-21T00:00:00"/>
    <s v="Standard Class"/>
    <x v="483"/>
    <s v="Tom Boeckenhauer"/>
    <s v="CONSUMER"/>
    <s v="united states"/>
    <s v="New York City"/>
    <s v="New York"/>
    <n v="10024"/>
    <s v="East"/>
    <s v="TEC-MA-10001127"/>
    <x v="2"/>
    <x v="15"/>
    <x v="1619"/>
    <n v="6999.96"/>
    <n v="4"/>
    <n v="12"/>
    <s v="Mediano"/>
    <n v="0"/>
    <n v="0"/>
    <n v="0"/>
    <n v="6999.96"/>
    <s v="Muy Alto"/>
    <n v="2239.9872"/>
    <n v="0.32"/>
    <n v="-4759.9727999999996"/>
    <n v="7"/>
    <n v="7"/>
    <s v="CORRECTO"/>
    <n v="2014"/>
    <n v="0"/>
  </r>
  <r>
    <x v="6627"/>
    <x v="3291"/>
    <d v="2014-05-23T00:00:00"/>
    <d v="2014-05-27T00:00:00"/>
    <s v="Standard Class"/>
    <x v="552"/>
    <s v="Erica Hackney"/>
    <s v="CONSUMER"/>
    <s v="united states"/>
    <s v="Bellevue"/>
    <s v="Washington"/>
    <n v="98006"/>
    <s v="West"/>
    <s v="OFF-PA-10003177"/>
    <x v="1"/>
    <x v="10"/>
    <x v="89"/>
    <n v="12.96"/>
    <n v="2"/>
    <n v="17"/>
    <s v="Pequeño"/>
    <n v="0"/>
    <n v="0"/>
    <n v="0"/>
    <n v="12.96"/>
    <s v="Bajo"/>
    <n v="6.2207999999999997"/>
    <n v="0.47999999999999993"/>
    <n v="-6.7392000000000003"/>
    <n v="4"/>
    <n v="4"/>
    <s v="CORRECTO"/>
    <n v="2014"/>
    <n v="0"/>
  </r>
  <r>
    <x v="6628"/>
    <x v="3292"/>
    <d v="2015-09-19T00:00:00"/>
    <d v="2015-09-22T00:00:00"/>
    <s v="Second Class"/>
    <x v="543"/>
    <s v="Giulietta Weimer"/>
    <s v="CONSUMER"/>
    <s v="united states"/>
    <s v="New York City"/>
    <s v="New York"/>
    <n v="10024"/>
    <s v="East"/>
    <s v="TEC-PH-10000011"/>
    <x v="2"/>
    <x v="7"/>
    <x v="223"/>
    <n v="279.86"/>
    <n v="14"/>
    <n v="34"/>
    <s v="Grande"/>
    <n v="0"/>
    <n v="0"/>
    <n v="0"/>
    <n v="279.86"/>
    <s v="Alto"/>
    <n v="134.33279999999999"/>
    <n v="0.47999999999999993"/>
    <n v="-145.52719999999999"/>
    <n v="3"/>
    <n v="3"/>
    <s v="CORRECTO"/>
    <n v="2015"/>
    <n v="0"/>
  </r>
  <r>
    <x v="6629"/>
    <x v="3293"/>
    <d v="2015-10-02T00:00:00"/>
    <d v="2015-10-06T00:00:00"/>
    <s v="Standard Class"/>
    <x v="472"/>
    <s v="Nora Pelletier"/>
    <s v="HOME OFFICE"/>
    <s v="united states"/>
    <s v="Wilson"/>
    <s v="North Carolina"/>
    <n v="27893"/>
    <s v="South"/>
    <s v="OFF-BI-10001757"/>
    <x v="1"/>
    <x v="8"/>
    <x v="1167"/>
    <n v="7.38"/>
    <n v="5"/>
    <n v="48"/>
    <s v="Grande"/>
    <n v="0.7"/>
    <n v="5.1659999999999995"/>
    <n v="-5.1660000000000004"/>
    <n v="12.545999999999999"/>
    <s v="Bajo"/>
    <n v="-5.4119999999999999"/>
    <n v="-0.73333333333333328"/>
    <n v="-7.6260000000000003"/>
    <n v="4"/>
    <n v="4"/>
    <s v="CORRECTO"/>
    <n v="2015"/>
    <n v="0"/>
  </r>
  <r>
    <x v="6630"/>
    <x v="3294"/>
    <d v="2016-12-25T00:00:00"/>
    <d v="2016-12-30T00:00:00"/>
    <s v="Standard Class"/>
    <x v="555"/>
    <s v="Joe Elijah"/>
    <s v="CONSUMER"/>
    <s v="united states"/>
    <s v="Seattle"/>
    <s v="Washington"/>
    <n v="98115"/>
    <s v="West"/>
    <s v="FUR-CH-10000847"/>
    <x v="0"/>
    <x v="1"/>
    <x v="995"/>
    <n v="698.35199999999998"/>
    <n v="3"/>
    <n v="18"/>
    <s v="Mediano"/>
    <n v="0.2"/>
    <n v="139.6704"/>
    <n v="-139.6704"/>
    <n v="838.02239999999995"/>
    <s v="Muy Alto"/>
    <n v="52.376399999999997"/>
    <n v="7.4999999999999997E-2"/>
    <n v="-506.30520000000001"/>
    <n v="5"/>
    <n v="5"/>
    <s v="CORRECTO"/>
    <n v="2016"/>
    <n v="0"/>
  </r>
  <r>
    <x v="6631"/>
    <x v="3294"/>
    <d v="2016-12-25T00:00:00"/>
    <d v="2016-12-30T00:00:00"/>
    <s v="Standard Class"/>
    <x v="555"/>
    <s v="Joe Elijah"/>
    <s v="CONSUMER"/>
    <s v="united states"/>
    <s v="Seattle"/>
    <s v="Washington"/>
    <n v="98115"/>
    <s v="West"/>
    <s v="FUR-TA-10001307"/>
    <x v="0"/>
    <x v="3"/>
    <x v="1099"/>
    <n v="1747.25"/>
    <n v="5"/>
    <n v="14"/>
    <s v="Grande"/>
    <n v="0"/>
    <n v="0"/>
    <n v="0"/>
    <n v="1747.25"/>
    <s v="Muy Alto"/>
    <n v="629.01"/>
    <n v="0.36"/>
    <n v="-1118.24"/>
    <n v="5"/>
    <n v="5"/>
    <s v="CORRECTO"/>
    <n v="2016"/>
    <n v="0"/>
  </r>
  <r>
    <x v="6632"/>
    <x v="3295"/>
    <d v="2016-05-06T00:00:00"/>
    <d v="2016-05-08T00:00:00"/>
    <s v="Second Class"/>
    <x v="534"/>
    <s v="Brad Eason"/>
    <s v="HOME OFFICE"/>
    <s v="united states"/>
    <s v="Springfield"/>
    <s v="Missouri"/>
    <n v="65807"/>
    <s v="Central"/>
    <s v="OFF-AP-10001205"/>
    <x v="1"/>
    <x v="9"/>
    <x v="1294"/>
    <n v="54.48"/>
    <n v="1"/>
    <n v="40"/>
    <s v="Pequeño"/>
    <n v="0"/>
    <n v="0"/>
    <n v="0"/>
    <n v="54.48"/>
    <s v="Medio"/>
    <n v="15.2544"/>
    <n v="0.28000000000000003"/>
    <n v="-39.2256"/>
    <n v="2"/>
    <n v="2"/>
    <s v="CORRECTO"/>
    <n v="2016"/>
    <n v="0"/>
  </r>
  <r>
    <x v="6633"/>
    <x v="3296"/>
    <d v="2016-10-24T00:00:00"/>
    <d v="2016-10-24T00:00:00"/>
    <s v="Same Day"/>
    <x v="196"/>
    <s v="Sonia Sunley"/>
    <s v="CONSUMER"/>
    <s v="united states"/>
    <s v="San Francisco"/>
    <s v="California"/>
    <n v="94109"/>
    <s v="West"/>
    <s v="TEC-AC-10001838"/>
    <x v="2"/>
    <x v="11"/>
    <x v="651"/>
    <n v="199.99"/>
    <n v="1"/>
    <n v="26"/>
    <s v="Pequeño"/>
    <n v="0"/>
    <n v="0"/>
    <n v="0"/>
    <n v="199.99"/>
    <s v="Medio"/>
    <n v="85.995699999999999"/>
    <n v="0.43"/>
    <n v="-113.9943"/>
    <n v="0"/>
    <n v="0"/>
    <s v="CORRECTO"/>
    <n v="2016"/>
    <n v="0"/>
  </r>
  <r>
    <x v="6634"/>
    <x v="3297"/>
    <d v="2017-05-06T00:00:00"/>
    <d v="2017-05-06T00:00:00"/>
    <s v="Same Day"/>
    <x v="469"/>
    <s v="Mick Brown"/>
    <s v="CONSUMER"/>
    <s v="united states"/>
    <s v="Charlotte"/>
    <s v="North Carolina"/>
    <n v="28205"/>
    <s v="South"/>
    <s v="OFF-BI-10003982"/>
    <x v="1"/>
    <x v="8"/>
    <x v="350"/>
    <n v="68.540999999999997"/>
    <n v="11"/>
    <n v="48"/>
    <s v="Grande"/>
    <n v="0.7"/>
    <n v="47.978699999999996"/>
    <n v="-47.978700000000003"/>
    <n v="116.5197"/>
    <s v="Medio"/>
    <n v="-52.548099999999998"/>
    <n v="-0.76666666666666672"/>
    <n v="-73.110399999999998"/>
    <n v="0"/>
    <n v="0"/>
    <s v="CORRECTO"/>
    <n v="2017"/>
    <n v="0"/>
  </r>
  <r>
    <x v="6635"/>
    <x v="3297"/>
    <d v="2017-05-06T00:00:00"/>
    <d v="2017-05-06T00:00:00"/>
    <s v="Same Day"/>
    <x v="469"/>
    <s v="Mick Brown"/>
    <s v="CONSUMER"/>
    <s v="united states"/>
    <s v="Charlotte"/>
    <s v="North Carolina"/>
    <n v="28205"/>
    <s v="South"/>
    <s v="TEC-PH-10004977"/>
    <x v="2"/>
    <x v="7"/>
    <x v="34"/>
    <n v="627.16800000000001"/>
    <n v="4"/>
    <n v="32"/>
    <s v="Mediano"/>
    <n v="0.2"/>
    <n v="125.43360000000001"/>
    <n v="-125.4336"/>
    <n v="752.60159999999996"/>
    <s v="Muy Alto"/>
    <n v="70.556399999999996"/>
    <n v="0.11249999999999999"/>
    <n v="-431.178"/>
    <n v="0"/>
    <n v="0"/>
    <s v="CORRECTO"/>
    <n v="2017"/>
    <n v="0"/>
  </r>
  <r>
    <x v="6636"/>
    <x v="3297"/>
    <d v="2017-05-06T00:00:00"/>
    <d v="2017-05-06T00:00:00"/>
    <s v="Same Day"/>
    <x v="469"/>
    <s v="Mick Brown"/>
    <s v="CONSUMER"/>
    <s v="united states"/>
    <s v="Charlotte"/>
    <s v="North Carolina"/>
    <n v="28205"/>
    <s v="South"/>
    <s v="OFF-LA-10003510"/>
    <x v="1"/>
    <x v="2"/>
    <x v="580"/>
    <n v="122.12"/>
    <n v="5"/>
    <n v="43"/>
    <s v="Grande"/>
    <n v="0.2"/>
    <n v="24.424000000000003"/>
    <n v="-24.423999999999999"/>
    <n v="146.54400000000001"/>
    <s v="Medio"/>
    <n v="39.689"/>
    <n v="0.32500000000000001"/>
    <n v="-58.006999999999998"/>
    <n v="0"/>
    <n v="0"/>
    <s v="CORRECTO"/>
    <n v="2017"/>
    <n v="0"/>
  </r>
  <r>
    <x v="6637"/>
    <x v="3298"/>
    <d v="2017-11-27T00:00:00"/>
    <d v="2017-11-30T00:00:00"/>
    <s v="Second Class"/>
    <x v="261"/>
    <s v="Resi Pölking"/>
    <s v="CONSUMER"/>
    <s v="united states"/>
    <s v="New York City"/>
    <s v="New York"/>
    <n v="10011"/>
    <s v="East"/>
    <s v="OFF-AR-10001573"/>
    <x v="1"/>
    <x v="6"/>
    <x v="373"/>
    <n v="6.99"/>
    <n v="3"/>
    <n v="21"/>
    <s v="Mediano"/>
    <n v="0"/>
    <n v="0"/>
    <n v="0"/>
    <n v="6.99"/>
    <s v="Bajo"/>
    <n v="2.0270999999999999"/>
    <n v="0.28999999999999998"/>
    <n v="-4.9629000000000003"/>
    <n v="3"/>
    <n v="3"/>
    <s v="CORRECTO"/>
    <n v="2017"/>
    <n v="0"/>
  </r>
  <r>
    <x v="6638"/>
    <x v="3298"/>
    <d v="2017-11-27T00:00:00"/>
    <d v="2017-11-30T00:00:00"/>
    <s v="Second Class"/>
    <x v="261"/>
    <s v="Resi Pölking"/>
    <s v="CONSUMER"/>
    <s v="united states"/>
    <s v="New York City"/>
    <s v="New York"/>
    <n v="10011"/>
    <s v="East"/>
    <s v="OFF-BI-10001196"/>
    <x v="1"/>
    <x v="8"/>
    <x v="1390"/>
    <n v="107.42400000000001"/>
    <n v="6"/>
    <n v="17"/>
    <s v="Grande"/>
    <n v="0.2"/>
    <n v="21.484800000000003"/>
    <n v="-21.4848"/>
    <n v="128.90880000000001"/>
    <s v="Medio"/>
    <n v="36.255600000000001"/>
    <n v="0.33749999999999997"/>
    <n v="-49.683599999999998"/>
    <n v="3"/>
    <n v="3"/>
    <s v="CORRECTO"/>
    <n v="2017"/>
    <n v="0"/>
  </r>
  <r>
    <x v="6639"/>
    <x v="3299"/>
    <d v="2014-10-31T00:00:00"/>
    <d v="2014-11-02T00:00:00"/>
    <s v="Second Class"/>
    <x v="321"/>
    <s v="Anthony Jacobs"/>
    <s v="CORPORATE"/>
    <s v="united states"/>
    <s v="Lorain"/>
    <s v="Ohio"/>
    <n v="44052"/>
    <s v="East"/>
    <s v="FUR-TA-10003954"/>
    <x v="0"/>
    <x v="3"/>
    <x v="1217"/>
    <n v="1421.664"/>
    <n v="8"/>
    <n v="30"/>
    <s v="Grande"/>
    <n v="0.4"/>
    <n v="568.66560000000004"/>
    <n v="-568.66560000000004"/>
    <n v="1990.3296"/>
    <s v="Muy Alto"/>
    <n v="-734.52639999999997"/>
    <n v="-0.51666666666666661"/>
    <n v="-1587.5247999999999"/>
    <n v="2"/>
    <n v="2"/>
    <s v="CORRECTO"/>
    <n v="2014"/>
    <n v="0"/>
  </r>
  <r>
    <x v="6640"/>
    <x v="3300"/>
    <d v="2017-08-05T00:00:00"/>
    <d v="2017-08-09T00:00:00"/>
    <s v="Standard Class"/>
    <x v="22"/>
    <s v="Patrick O'Donnell"/>
    <s v="CONSUMER"/>
    <s v="united states"/>
    <s v="Indianapolis"/>
    <s v="Indiana"/>
    <n v="46203"/>
    <s v="Central"/>
    <s v="OFF-BI-10001989"/>
    <x v="1"/>
    <x v="8"/>
    <x v="542"/>
    <n v="125.88"/>
    <n v="6"/>
    <n v="43"/>
    <s v="Grande"/>
    <n v="0"/>
    <n v="0"/>
    <n v="0"/>
    <n v="125.88"/>
    <s v="Medio"/>
    <n v="60.422400000000003"/>
    <n v="0.48000000000000004"/>
    <n v="-65.457599999999999"/>
    <n v="4"/>
    <n v="4"/>
    <s v="CORRECTO"/>
    <n v="2017"/>
    <n v="0"/>
  </r>
  <r>
    <x v="6641"/>
    <x v="3300"/>
    <d v="2017-08-05T00:00:00"/>
    <d v="2017-08-09T00:00:00"/>
    <s v="Standard Class"/>
    <x v="22"/>
    <s v="Patrick O'Donnell"/>
    <s v="CONSUMER"/>
    <s v="united states"/>
    <s v="Indianapolis"/>
    <s v="Indiana"/>
    <n v="46203"/>
    <s v="Central"/>
    <s v="TEC-AC-10001714"/>
    <x v="2"/>
    <x v="11"/>
    <x v="685"/>
    <n v="79.78"/>
    <n v="2"/>
    <n v="23"/>
    <s v="Pequeño"/>
    <n v="0"/>
    <n v="0"/>
    <n v="0"/>
    <n v="79.78"/>
    <s v="Medio"/>
    <n v="29.518599999999999"/>
    <n v="0.37"/>
    <n v="-50.261400000000002"/>
    <n v="4"/>
    <n v="4"/>
    <s v="CORRECTO"/>
    <n v="2017"/>
    <n v="0"/>
  </r>
  <r>
    <x v="6642"/>
    <x v="3300"/>
    <d v="2017-08-05T00:00:00"/>
    <d v="2017-08-09T00:00:00"/>
    <s v="Standard Class"/>
    <x v="22"/>
    <s v="Patrick O'Donnell"/>
    <s v="CONSUMER"/>
    <s v="united states"/>
    <s v="Indianapolis"/>
    <s v="Indiana"/>
    <n v="46203"/>
    <s v="Central"/>
    <s v="OFF-LA-10003498"/>
    <x v="1"/>
    <x v="2"/>
    <x v="1749"/>
    <n v="133.19999999999999"/>
    <n v="9"/>
    <n v="18"/>
    <s v="Grande"/>
    <n v="0"/>
    <n v="0"/>
    <n v="0"/>
    <n v="133.19999999999999"/>
    <s v="Medio"/>
    <n v="66.599999999999994"/>
    <n v="0.5"/>
    <n v="-66.599999999999994"/>
    <n v="4"/>
    <n v="4"/>
    <s v="CORRECTO"/>
    <n v="2017"/>
    <n v="0"/>
  </r>
  <r>
    <x v="6643"/>
    <x v="3301"/>
    <d v="2015-08-10T00:00:00"/>
    <d v="2015-08-16T00:00:00"/>
    <s v="Standard Class"/>
    <x v="576"/>
    <s v="William Brown"/>
    <s v="CONSUMER"/>
    <s v="united states"/>
    <s v="Redmond"/>
    <s v="Oregon"/>
    <n v="97756"/>
    <s v="West"/>
    <s v="TEC-PH-10000576"/>
    <x v="2"/>
    <x v="7"/>
    <x v="815"/>
    <n v="438.36799999999999"/>
    <n v="4"/>
    <n v="18"/>
    <s v="Mediano"/>
    <n v="0.2"/>
    <n v="87.673600000000008"/>
    <n v="-87.673599999999993"/>
    <n v="526.04160000000002"/>
    <s v="Muy Alto"/>
    <n v="38.357199999999999"/>
    <n v="8.7499999999999994E-2"/>
    <n v="-312.3372"/>
    <n v="6"/>
    <n v="6"/>
    <s v="CORRECTO"/>
    <n v="2015"/>
    <n v="0"/>
  </r>
  <r>
    <x v="6644"/>
    <x v="3301"/>
    <d v="2015-08-10T00:00:00"/>
    <d v="2015-08-16T00:00:00"/>
    <s v="Standard Class"/>
    <x v="576"/>
    <s v="William Brown"/>
    <s v="CONSUMER"/>
    <s v="united states"/>
    <s v="Redmond"/>
    <s v="Oregon"/>
    <n v="97756"/>
    <s v="West"/>
    <s v="TEC-PH-10004188"/>
    <x v="2"/>
    <x v="7"/>
    <x v="770"/>
    <n v="139.94399999999999"/>
    <n v="7"/>
    <n v="18"/>
    <s v="Grande"/>
    <n v="0.2"/>
    <n v="27.988799999999998"/>
    <n v="-27.988800000000001"/>
    <n v="167.93279999999999"/>
    <s v="Medio"/>
    <n v="-31.487400000000001"/>
    <n v="-0.22500000000000003"/>
    <n v="-143.4426"/>
    <n v="6"/>
    <n v="6"/>
    <s v="CORRECTO"/>
    <n v="2015"/>
    <n v="0"/>
  </r>
  <r>
    <x v="6645"/>
    <x v="3301"/>
    <d v="2015-08-10T00:00:00"/>
    <d v="2015-08-16T00:00:00"/>
    <s v="Standard Class"/>
    <x v="576"/>
    <s v="William Brown"/>
    <s v="CONSUMER"/>
    <s v="united states"/>
    <s v="Redmond"/>
    <s v="Oregon"/>
    <n v="97756"/>
    <s v="West"/>
    <s v="OFF-AP-10001469"/>
    <x v="1"/>
    <x v="9"/>
    <x v="586"/>
    <n v="133.47200000000001"/>
    <n v="4"/>
    <n v="20"/>
    <s v="Mediano"/>
    <n v="0.2"/>
    <n v="26.694400000000002"/>
    <n v="-26.694400000000002"/>
    <n v="160.16640000000001"/>
    <s v="Medio"/>
    <n v="15.015599999999999"/>
    <n v="0.11249999999999999"/>
    <n v="-91.762"/>
    <n v="6"/>
    <n v="6"/>
    <s v="CORRECTO"/>
    <n v="2015"/>
    <n v="0"/>
  </r>
  <r>
    <x v="6646"/>
    <x v="3302"/>
    <d v="2016-12-15T00:00:00"/>
    <d v="2016-12-21T00:00:00"/>
    <s v="Standard Class"/>
    <x v="486"/>
    <s v="Mike Pelletier"/>
    <s v="HOME OFFICE"/>
    <s v="united states"/>
    <s v="Springfield"/>
    <s v="Oregon"/>
    <n v="97477"/>
    <s v="West"/>
    <s v="FUR-TA-10003473"/>
    <x v="0"/>
    <x v="3"/>
    <x v="216"/>
    <n v="564.19500000000005"/>
    <n v="3"/>
    <n v="46"/>
    <s v="Mediano"/>
    <n v="0.5"/>
    <n v="282.09750000000003"/>
    <n v="-282.09750000000003"/>
    <n v="846.29250000000002"/>
    <s v="Muy Alto"/>
    <n v="-304.6653"/>
    <n v="-0.53999999999999992"/>
    <n v="-586.76279999999997"/>
    <n v="6"/>
    <n v="6"/>
    <s v="CORRECTO"/>
    <n v="2016"/>
    <n v="0"/>
  </r>
  <r>
    <x v="6647"/>
    <x v="3302"/>
    <d v="2016-12-15T00:00:00"/>
    <d v="2016-12-21T00:00:00"/>
    <s v="Standard Class"/>
    <x v="486"/>
    <s v="Mike Pelletier"/>
    <s v="HOME OFFICE"/>
    <s v="united states"/>
    <s v="Springfield"/>
    <s v="Oregon"/>
    <n v="97477"/>
    <s v="West"/>
    <s v="OFF-AP-10001205"/>
    <x v="1"/>
    <x v="9"/>
    <x v="1294"/>
    <n v="87.168000000000006"/>
    <n v="2"/>
    <n v="40"/>
    <s v="Pequeño"/>
    <n v="0.2"/>
    <n v="17.433600000000002"/>
    <n v="-17.433599999999998"/>
    <n v="104.6016"/>
    <s v="Medio"/>
    <n v="8.7167999999999992"/>
    <n v="9.9999999999999978E-2"/>
    <n v="-61.017600000000002"/>
    <n v="6"/>
    <n v="6"/>
    <s v="CORRECTO"/>
    <n v="2016"/>
    <n v="0"/>
  </r>
  <r>
    <x v="6648"/>
    <x v="3303"/>
    <d v="2017-09-08T00:00:00"/>
    <d v="2017-09-11T00:00:00"/>
    <s v="First Class"/>
    <x v="292"/>
    <s v="Barry Französisch"/>
    <s v="CORPORATE"/>
    <s v="united states"/>
    <s v="Arlington"/>
    <s v="Texas"/>
    <n v="76017"/>
    <s v="Central"/>
    <s v="OFF-BI-10002429"/>
    <x v="1"/>
    <x v="8"/>
    <x v="472"/>
    <n v="42.616"/>
    <n v="7"/>
    <n v="46"/>
    <s v="Grande"/>
    <n v="0.8"/>
    <n v="34.092800000000004"/>
    <n v="-34.092799999999997"/>
    <n v="76.708799999999997"/>
    <s v="Medio"/>
    <n v="-68.185599999999994"/>
    <n v="-1.5999999999999999"/>
    <n v="-76.708799999999997"/>
    <n v="3"/>
    <n v="3"/>
    <s v="CORRECTO"/>
    <n v="2017"/>
    <n v="0"/>
  </r>
  <r>
    <x v="6649"/>
    <x v="3303"/>
    <d v="2017-09-08T00:00:00"/>
    <d v="2017-09-11T00:00:00"/>
    <s v="First Class"/>
    <x v="292"/>
    <s v="Barry Französisch"/>
    <s v="CORPORATE"/>
    <s v="united states"/>
    <s v="Arlington"/>
    <s v="Texas"/>
    <n v="76017"/>
    <s v="Central"/>
    <s v="TEC-CO-10001943"/>
    <x v="2"/>
    <x v="16"/>
    <x v="1675"/>
    <n v="319.98399999999998"/>
    <n v="2"/>
    <n v="25"/>
    <s v="Pequeño"/>
    <n v="0.2"/>
    <n v="63.9968"/>
    <n v="-63.9968"/>
    <n v="383.98079999999999"/>
    <s v="Alto"/>
    <n v="107.99460000000001"/>
    <n v="0.33750000000000002"/>
    <n v="-147.99260000000001"/>
    <n v="3"/>
    <n v="3"/>
    <s v="CORRECTO"/>
    <n v="2017"/>
    <n v="0"/>
  </r>
  <r>
    <x v="6650"/>
    <x v="3303"/>
    <d v="2017-09-08T00:00:00"/>
    <d v="2017-09-11T00:00:00"/>
    <s v="First Class"/>
    <x v="292"/>
    <s v="Barry Französisch"/>
    <s v="CORPORATE"/>
    <s v="united states"/>
    <s v="Arlington"/>
    <s v="Texas"/>
    <n v="76017"/>
    <s v="Central"/>
    <s v="OFF-FA-10004854"/>
    <x v="1"/>
    <x v="13"/>
    <x v="271"/>
    <n v="45.92"/>
    <n v="5"/>
    <n v="29"/>
    <s v="Grande"/>
    <n v="0.2"/>
    <n v="9.1840000000000011"/>
    <n v="-9.1839999999999993"/>
    <n v="55.103999999999999"/>
    <s v="Medio"/>
    <n v="15.497999999999999"/>
    <n v="0.33749999999999997"/>
    <n v="-21.238"/>
    <n v="3"/>
    <n v="3"/>
    <s v="CORRECTO"/>
    <n v="2017"/>
    <n v="0"/>
  </r>
  <r>
    <x v="6651"/>
    <x v="3303"/>
    <d v="2017-09-08T00:00:00"/>
    <d v="2017-09-11T00:00:00"/>
    <s v="First Class"/>
    <x v="292"/>
    <s v="Barry Französisch"/>
    <s v="CORPORATE"/>
    <s v="united states"/>
    <s v="Arlington"/>
    <s v="Texas"/>
    <n v="76017"/>
    <s v="Central"/>
    <s v="FUR-FU-10001095"/>
    <x v="0"/>
    <x v="5"/>
    <x v="748"/>
    <n v="21.184000000000001"/>
    <n v="2"/>
    <n v="24"/>
    <s v="Pequeño"/>
    <n v="0.6"/>
    <n v="12.7104"/>
    <n v="-12.7104"/>
    <n v="33.894400000000005"/>
    <s v="Bajo"/>
    <n v="-11.651199999999999"/>
    <n v="-0.54999999999999993"/>
    <n v="-20.1248"/>
    <n v="3"/>
    <n v="3"/>
    <s v="CORRECTO"/>
    <n v="2017"/>
    <n v="0"/>
  </r>
  <r>
    <x v="6652"/>
    <x v="3303"/>
    <d v="2017-09-08T00:00:00"/>
    <d v="2017-09-11T00:00:00"/>
    <s v="First Class"/>
    <x v="292"/>
    <s v="Barry Französisch"/>
    <s v="CORPORATE"/>
    <s v="united states"/>
    <s v="Arlington"/>
    <s v="Texas"/>
    <n v="76017"/>
    <s v="Central"/>
    <s v="OFF-PA-10000061"/>
    <x v="1"/>
    <x v="10"/>
    <x v="181"/>
    <n v="20.736000000000001"/>
    <n v="4"/>
    <n v="24"/>
    <s v="Mediano"/>
    <n v="0.2"/>
    <n v="4.1472000000000007"/>
    <n v="-4.1471999999999998"/>
    <n v="24.883200000000002"/>
    <s v="Bajo"/>
    <n v="7.2576000000000001"/>
    <n v="0.35"/>
    <n v="-9.3312000000000008"/>
    <n v="3"/>
    <n v="3"/>
    <s v="CORRECTO"/>
    <n v="2017"/>
    <n v="0"/>
  </r>
  <r>
    <x v="6653"/>
    <x v="3303"/>
    <d v="2017-09-08T00:00:00"/>
    <d v="2017-09-11T00:00:00"/>
    <s v="First Class"/>
    <x v="292"/>
    <s v="Barry Französisch"/>
    <s v="CORPORATE"/>
    <s v="united states"/>
    <s v="Arlington"/>
    <s v="Texas"/>
    <n v="76017"/>
    <s v="Central"/>
    <s v="FUR-CH-10003535"/>
    <x v="0"/>
    <x v="1"/>
    <x v="1522"/>
    <n v="213.43"/>
    <n v="5"/>
    <n v="28"/>
    <s v="Grande"/>
    <n v="0.3"/>
    <n v="64.028999999999996"/>
    <n v="-64.028999999999996"/>
    <n v="277.459"/>
    <s v="Alto"/>
    <n v="-39.637"/>
    <n v="-0.18571428571428572"/>
    <n v="-189.03800000000001"/>
    <n v="3"/>
    <n v="3"/>
    <s v="CORRECTO"/>
    <n v="2017"/>
    <n v="0"/>
  </r>
  <r>
    <x v="6654"/>
    <x v="3304"/>
    <d v="2017-02-20T00:00:00"/>
    <d v="2017-02-27T00:00:00"/>
    <s v="Standard Class"/>
    <x v="454"/>
    <s v="Katherine Murray"/>
    <s v="HOME OFFICE"/>
    <s v="united states"/>
    <s v="Gilbert"/>
    <s v="Arizona"/>
    <n v="85234"/>
    <s v="West"/>
    <s v="TEC-PH-10004447"/>
    <x v="2"/>
    <x v="7"/>
    <x v="866"/>
    <n v="333.57600000000002"/>
    <n v="3"/>
    <n v="31"/>
    <s v="Mediano"/>
    <n v="0.2"/>
    <n v="66.71520000000001"/>
    <n v="-66.715199999999996"/>
    <n v="400.2912"/>
    <s v="Alto"/>
    <n v="25.0182"/>
    <n v="7.4999999999999997E-2"/>
    <n v="-241.8426"/>
    <n v="7"/>
    <n v="7"/>
    <s v="CORRECTO"/>
    <n v="2017"/>
    <n v="0"/>
  </r>
  <r>
    <x v="6655"/>
    <x v="3304"/>
    <d v="2017-02-20T00:00:00"/>
    <d v="2017-02-27T00:00:00"/>
    <s v="Standard Class"/>
    <x v="454"/>
    <s v="Katherine Murray"/>
    <s v="HOME OFFICE"/>
    <s v="united states"/>
    <s v="Gilbert"/>
    <s v="Arizona"/>
    <n v="85234"/>
    <s v="West"/>
    <s v="TEC-AC-10001114"/>
    <x v="2"/>
    <x v="11"/>
    <x v="1211"/>
    <n v="31.992000000000001"/>
    <n v="1"/>
    <n v="15"/>
    <s v="Pequeño"/>
    <n v="0.2"/>
    <n v="6.3984000000000005"/>
    <n v="-6.3983999999999996"/>
    <n v="38.3904"/>
    <s v="Bajo"/>
    <n v="4.7988"/>
    <n v="0.15"/>
    <n v="-20.794799999999999"/>
    <n v="7"/>
    <n v="7"/>
    <s v="CORRECTO"/>
    <n v="2017"/>
    <n v="0"/>
  </r>
  <r>
    <x v="6656"/>
    <x v="3304"/>
    <d v="2017-02-20T00:00:00"/>
    <d v="2017-02-27T00:00:00"/>
    <s v="Standard Class"/>
    <x v="454"/>
    <s v="Katherine Murray"/>
    <s v="HOME OFFICE"/>
    <s v="united states"/>
    <s v="Gilbert"/>
    <s v="Arizona"/>
    <n v="85234"/>
    <s v="West"/>
    <s v="OFF-ST-10000563"/>
    <x v="1"/>
    <x v="4"/>
    <x v="903"/>
    <n v="51.167999999999999"/>
    <n v="2"/>
    <n v="50"/>
    <s v="Pequeño"/>
    <n v="0.2"/>
    <n v="10.233600000000001"/>
    <n v="-10.233599999999999"/>
    <n v="61.401600000000002"/>
    <s v="Medio"/>
    <n v="-6.3959999999999999"/>
    <n v="-0.125"/>
    <n v="-47.330399999999997"/>
    <n v="7"/>
    <n v="7"/>
    <s v="CORRECTO"/>
    <n v="2017"/>
    <n v="0"/>
  </r>
  <r>
    <x v="6657"/>
    <x v="3304"/>
    <d v="2017-02-20T00:00:00"/>
    <d v="2017-02-27T00:00:00"/>
    <s v="Standard Class"/>
    <x v="454"/>
    <s v="Katherine Murray"/>
    <s v="HOME OFFICE"/>
    <s v="united states"/>
    <s v="Gilbert"/>
    <s v="Arizona"/>
    <n v="85234"/>
    <s v="West"/>
    <s v="OFF-EN-10004846"/>
    <x v="1"/>
    <x v="12"/>
    <x v="1497"/>
    <n v="10.64"/>
    <n v="5"/>
    <n v="16"/>
    <s v="Grande"/>
    <n v="0.2"/>
    <n v="2.1280000000000001"/>
    <n v="-2.1280000000000001"/>
    <n v="12.768000000000001"/>
    <s v="Bajo"/>
    <n v="3.8570000000000002"/>
    <n v="0.36249999999999999"/>
    <n v="-4.6550000000000002"/>
    <n v="7"/>
    <n v="7"/>
    <s v="CORRECTO"/>
    <n v="2017"/>
    <n v="0"/>
  </r>
  <r>
    <x v="6658"/>
    <x v="3304"/>
    <d v="2017-02-20T00:00:00"/>
    <d v="2017-02-27T00:00:00"/>
    <s v="Standard Class"/>
    <x v="454"/>
    <s v="Katherine Murray"/>
    <s v="HOME OFFICE"/>
    <s v="united states"/>
    <s v="Gilbert"/>
    <s v="Arizona"/>
    <n v="85234"/>
    <s v="West"/>
    <s v="FUR-FU-10002253"/>
    <x v="0"/>
    <x v="5"/>
    <x v="592"/>
    <n v="68.703999999999994"/>
    <n v="2"/>
    <n v="27"/>
    <s v="Pequeño"/>
    <n v="0.2"/>
    <n v="13.7408"/>
    <n v="-13.7408"/>
    <n v="82.444799999999987"/>
    <s v="Medio"/>
    <n v="16.3172"/>
    <n v="0.23750000000000002"/>
    <n v="-38.646000000000001"/>
    <n v="7"/>
    <n v="7"/>
    <s v="CORRECTO"/>
    <n v="2017"/>
    <n v="0"/>
  </r>
  <r>
    <x v="6659"/>
    <x v="3304"/>
    <d v="2017-02-20T00:00:00"/>
    <d v="2017-02-27T00:00:00"/>
    <s v="Standard Class"/>
    <x v="454"/>
    <s v="Katherine Murray"/>
    <s v="HOME OFFICE"/>
    <s v="united states"/>
    <s v="Gilbert"/>
    <s v="Arizona"/>
    <n v="85234"/>
    <s v="West"/>
    <s v="FUR-TA-10001039"/>
    <x v="0"/>
    <x v="3"/>
    <x v="832"/>
    <n v="386.91"/>
    <n v="9"/>
    <n v="74"/>
    <s v="Grande"/>
    <n v="0.5"/>
    <n v="193.45500000000001"/>
    <n v="-193.45500000000001"/>
    <n v="580.36500000000001"/>
    <s v="Muy Alto"/>
    <n v="-185.71680000000001"/>
    <n v="-0.48"/>
    <n v="-379.17180000000002"/>
    <n v="7"/>
    <n v="7"/>
    <s v="CORRECTO"/>
    <n v="2017"/>
    <n v="0"/>
  </r>
  <r>
    <x v="6660"/>
    <x v="3305"/>
    <d v="2015-08-08T00:00:00"/>
    <d v="2015-08-10T00:00:00"/>
    <s v="Second Class"/>
    <x v="591"/>
    <s v="Denny Blanton"/>
    <s v="CONSUMER"/>
    <s v="united states"/>
    <s v="Lawrence"/>
    <s v="Massachusetts"/>
    <n v="1841"/>
    <s v="East"/>
    <s v="OFF-AR-10004587"/>
    <x v="1"/>
    <x v="6"/>
    <x v="1633"/>
    <n v="39.659999999999997"/>
    <n v="2"/>
    <n v="3"/>
    <s v="Pequeño"/>
    <n v="0"/>
    <n v="0"/>
    <n v="0"/>
    <n v="39.659999999999997"/>
    <s v="Bajo"/>
    <n v="11.898"/>
    <n v="0.30000000000000004"/>
    <n v="-27.762"/>
    <n v="2"/>
    <n v="2"/>
    <s v="CORRECTO"/>
    <n v="2015"/>
    <n v="0"/>
  </r>
  <r>
    <x v="6661"/>
    <x v="3305"/>
    <d v="2015-08-08T00:00:00"/>
    <d v="2015-08-10T00:00:00"/>
    <s v="Second Class"/>
    <x v="591"/>
    <s v="Denny Blanton"/>
    <s v="CONSUMER"/>
    <s v="united states"/>
    <s v="Lawrence"/>
    <s v="Massachusetts"/>
    <n v="1841"/>
    <s v="East"/>
    <s v="OFF-AP-10004336"/>
    <x v="1"/>
    <x v="9"/>
    <x v="1040"/>
    <n v="113.92"/>
    <n v="2"/>
    <n v="12"/>
    <s v="Pequeño"/>
    <n v="0"/>
    <n v="0"/>
    <n v="0"/>
    <n v="113.92"/>
    <s v="Medio"/>
    <n v="33.036799999999999"/>
    <n v="0.28999999999999998"/>
    <n v="-80.883200000000002"/>
    <n v="2"/>
    <n v="2"/>
    <s v="CORRECTO"/>
    <n v="2015"/>
    <n v="0"/>
  </r>
  <r>
    <x v="6662"/>
    <x v="3305"/>
    <d v="2015-08-08T00:00:00"/>
    <d v="2015-08-10T00:00:00"/>
    <s v="Second Class"/>
    <x v="591"/>
    <s v="Denny Blanton"/>
    <s v="CONSUMER"/>
    <s v="united states"/>
    <s v="Lawrence"/>
    <s v="Massachusetts"/>
    <n v="1841"/>
    <s v="East"/>
    <s v="OFF-BI-10001718"/>
    <x v="1"/>
    <x v="8"/>
    <x v="1225"/>
    <n v="447.86"/>
    <n v="7"/>
    <n v="50"/>
    <s v="Grande"/>
    <n v="0"/>
    <n v="0"/>
    <n v="0"/>
    <n v="447.86"/>
    <s v="Alto"/>
    <n v="210.49420000000001"/>
    <n v="0.47"/>
    <n v="-237.36580000000001"/>
    <n v="2"/>
    <n v="2"/>
    <s v="CORRECTO"/>
    <n v="2015"/>
    <n v="0"/>
  </r>
  <r>
    <x v="6663"/>
    <x v="3306"/>
    <d v="2017-10-26T00:00:00"/>
    <d v="2017-11-01T00:00:00"/>
    <s v="Standard Class"/>
    <x v="220"/>
    <s v="Olvera Toch"/>
    <s v="CONSUMER"/>
    <s v="united states"/>
    <s v="Virginia Beach"/>
    <s v="Virginia"/>
    <n v="23464"/>
    <s v="South"/>
    <s v="FUR-TA-10001520"/>
    <x v="0"/>
    <x v="3"/>
    <x v="718"/>
    <n v="356.85"/>
    <n v="5"/>
    <n v="39"/>
    <s v="Grande"/>
    <n v="0"/>
    <n v="0"/>
    <n v="0"/>
    <n v="356.85"/>
    <s v="Alto"/>
    <n v="60.664499999999997"/>
    <n v="0.16999999999999998"/>
    <n v="-296.18549999999999"/>
    <n v="6"/>
    <n v="6"/>
    <s v="CORRECTO"/>
    <n v="2017"/>
    <n v="0"/>
  </r>
  <r>
    <x v="6664"/>
    <x v="3306"/>
    <d v="2017-10-26T00:00:00"/>
    <d v="2017-11-01T00:00:00"/>
    <s v="Standard Class"/>
    <x v="220"/>
    <s v="Olvera Toch"/>
    <s v="CONSUMER"/>
    <s v="united states"/>
    <s v="Virginia Beach"/>
    <s v="Virginia"/>
    <n v="23464"/>
    <s v="South"/>
    <s v="OFF-EN-10002831"/>
    <x v="1"/>
    <x v="12"/>
    <x v="836"/>
    <n v="251.58"/>
    <n v="7"/>
    <n v="17"/>
    <s v="Grande"/>
    <n v="0"/>
    <n v="0"/>
    <n v="0"/>
    <n v="251.58"/>
    <s v="Alto"/>
    <n v="113.211"/>
    <n v="0.44999999999999996"/>
    <n v="-138.369"/>
    <n v="6"/>
    <n v="6"/>
    <s v="CORRECTO"/>
    <n v="2017"/>
    <n v="0"/>
  </r>
  <r>
    <x v="6665"/>
    <x v="3307"/>
    <d v="2016-07-14T00:00:00"/>
    <d v="2016-07-18T00:00:00"/>
    <s v="Second Class"/>
    <x v="365"/>
    <s v="John Stevenson"/>
    <s v="CONSUMER"/>
    <s v="united states"/>
    <s v="Irving"/>
    <s v="Texas"/>
    <n v="75061"/>
    <s v="Central"/>
    <s v="OFF-PA-10001497"/>
    <x v="1"/>
    <x v="10"/>
    <x v="1755"/>
    <n v="219.84"/>
    <n v="5"/>
    <n v="19"/>
    <s v="Grande"/>
    <n v="0.2"/>
    <n v="43.968000000000004"/>
    <n v="-43.968000000000004"/>
    <n v="263.80799999999999"/>
    <s v="Alto"/>
    <n v="79.691999999999993"/>
    <n v="0.36249999999999999"/>
    <n v="-96.18"/>
    <n v="4"/>
    <n v="4"/>
    <s v="CORRECTO"/>
    <n v="2016"/>
    <n v="0"/>
  </r>
  <r>
    <x v="6666"/>
    <x v="3308"/>
    <d v="2017-05-12T00:00:00"/>
    <d v="2017-05-14T00:00:00"/>
    <s v="Second Class"/>
    <x v="222"/>
    <s v="Cynthia Arntzen"/>
    <s v="CONSUMER"/>
    <s v="united states"/>
    <s v="Vineland"/>
    <s v="New Jersey"/>
    <n v="8360"/>
    <s v="East"/>
    <s v="FUR-FU-10000719"/>
    <x v="0"/>
    <x v="5"/>
    <x v="1673"/>
    <n v="42.85"/>
    <n v="5"/>
    <n v="17"/>
    <s v="Grande"/>
    <n v="0"/>
    <n v="0"/>
    <n v="0"/>
    <n v="42.85"/>
    <s v="Bajo"/>
    <n v="15.426"/>
    <n v="0.36"/>
    <n v="-27.423999999999999"/>
    <n v="2"/>
    <n v="2"/>
    <s v="CORRECTO"/>
    <n v="2017"/>
    <n v="0"/>
  </r>
  <r>
    <x v="6667"/>
    <x v="3308"/>
    <d v="2017-05-12T00:00:00"/>
    <d v="2017-05-14T00:00:00"/>
    <s v="Second Class"/>
    <x v="222"/>
    <s v="Cynthia Arntzen"/>
    <s v="CONSUMER"/>
    <s v="united states"/>
    <s v="Vineland"/>
    <s v="New Jersey"/>
    <n v="8360"/>
    <s v="East"/>
    <s v="OFF-LA-10002271"/>
    <x v="1"/>
    <x v="2"/>
    <x v="641"/>
    <n v="6.16"/>
    <n v="2"/>
    <n v="16"/>
    <s v="Pequeño"/>
    <n v="0"/>
    <n v="0"/>
    <n v="0"/>
    <n v="6.16"/>
    <s v="Bajo"/>
    <n v="2.9567999999999999"/>
    <n v="0.48"/>
    <n v="-3.2031999999999998"/>
    <n v="2"/>
    <n v="2"/>
    <s v="CORRECTO"/>
    <n v="2017"/>
    <n v="0"/>
  </r>
  <r>
    <x v="6668"/>
    <x v="3308"/>
    <d v="2017-05-12T00:00:00"/>
    <d v="2017-05-14T00:00:00"/>
    <s v="Second Class"/>
    <x v="222"/>
    <s v="Cynthia Arntzen"/>
    <s v="CONSUMER"/>
    <s v="united states"/>
    <s v="Vineland"/>
    <s v="New Jersey"/>
    <n v="8360"/>
    <s v="East"/>
    <s v="OFF-SU-10004661"/>
    <x v="1"/>
    <x v="14"/>
    <x v="1757"/>
    <n v="17"/>
    <n v="2"/>
    <n v="13"/>
    <s v="Pequeño"/>
    <n v="0"/>
    <n v="0"/>
    <n v="0"/>
    <n v="17"/>
    <s v="Bajo"/>
    <n v="4.42"/>
    <n v="0.26"/>
    <n v="-12.58"/>
    <n v="2"/>
    <n v="2"/>
    <s v="CORRECTO"/>
    <n v="2017"/>
    <n v="0"/>
  </r>
  <r>
    <x v="6669"/>
    <x v="3308"/>
    <d v="2017-05-12T00:00:00"/>
    <d v="2017-05-14T00:00:00"/>
    <s v="Second Class"/>
    <x v="222"/>
    <s v="Cynthia Arntzen"/>
    <s v="CONSUMER"/>
    <s v="united states"/>
    <s v="Vineland"/>
    <s v="New Jersey"/>
    <n v="8360"/>
    <s v="East"/>
    <s v="TEC-AC-10004859"/>
    <x v="2"/>
    <x v="11"/>
    <x v="1554"/>
    <n v="87.4"/>
    <n v="5"/>
    <n v="24"/>
    <s v="Grande"/>
    <n v="0"/>
    <n v="0"/>
    <n v="0"/>
    <n v="87.4"/>
    <s v="Medio"/>
    <n v="34.96"/>
    <n v="0.39999999999999997"/>
    <n v="-52.44"/>
    <n v="2"/>
    <n v="2"/>
    <s v="CORRECTO"/>
    <n v="2017"/>
    <n v="0"/>
  </r>
  <r>
    <x v="6670"/>
    <x v="3309"/>
    <d v="2017-05-25T00:00:00"/>
    <d v="2017-05-29T00:00:00"/>
    <s v="Standard Class"/>
    <x v="414"/>
    <s v="Mick Hernandez"/>
    <s v="HOME OFFICE"/>
    <s v="united states"/>
    <s v="Columbus"/>
    <s v="Georgia"/>
    <n v="31907"/>
    <s v="South"/>
    <s v="OFF-BI-10002824"/>
    <x v="1"/>
    <x v="8"/>
    <x v="528"/>
    <n v="29.84"/>
    <n v="2"/>
    <n v="35"/>
    <s v="Pequeño"/>
    <n v="0"/>
    <n v="0"/>
    <n v="0"/>
    <n v="29.84"/>
    <s v="Bajo"/>
    <n v="13.428000000000001"/>
    <n v="0.45"/>
    <n v="-16.411999999999999"/>
    <n v="4"/>
    <n v="4"/>
    <s v="CORRECTO"/>
    <n v="2017"/>
    <n v="0"/>
  </r>
  <r>
    <x v="6671"/>
    <x v="3310"/>
    <d v="2014-08-23T00:00:00"/>
    <d v="2014-08-27T00:00:00"/>
    <s v="Second Class"/>
    <x v="516"/>
    <s v="Robert Barroso"/>
    <s v="CORPORATE"/>
    <s v="united states"/>
    <s v="Los Angeles"/>
    <s v="California"/>
    <n v="90032"/>
    <s v="West"/>
    <s v="OFF-BI-10001575"/>
    <x v="1"/>
    <x v="8"/>
    <x v="582"/>
    <n v="49.567999999999998"/>
    <n v="2"/>
    <n v="18"/>
    <s v="Pequeño"/>
    <n v="0.2"/>
    <n v="9.9136000000000006"/>
    <n v="-9.9136000000000006"/>
    <n v="59.4816"/>
    <s v="Medio"/>
    <n v="17.348800000000001"/>
    <n v="0.35000000000000003"/>
    <n v="-22.305599999999998"/>
    <n v="4"/>
    <n v="4"/>
    <s v="CORRECTO"/>
    <n v="2014"/>
    <n v="0"/>
  </r>
  <r>
    <x v="6672"/>
    <x v="3311"/>
    <d v="2015-09-11T00:00:00"/>
    <d v="2015-09-16T00:00:00"/>
    <s v="Standard Class"/>
    <x v="115"/>
    <s v="Sean Braxton"/>
    <s v="CORPORATE"/>
    <s v="united states"/>
    <s v="San Diego"/>
    <s v="California"/>
    <n v="92024"/>
    <s v="West"/>
    <s v="OFF-AR-10000380"/>
    <x v="1"/>
    <x v="6"/>
    <x v="108"/>
    <n v="265.86"/>
    <n v="7"/>
    <n v="44"/>
    <s v="Grande"/>
    <n v="0"/>
    <n v="0"/>
    <n v="0"/>
    <n v="265.86"/>
    <s v="Alto"/>
    <n v="79.757999999999996"/>
    <n v="0.3"/>
    <n v="-186.102"/>
    <n v="5"/>
    <n v="5"/>
    <s v="CORRECTO"/>
    <n v="2015"/>
    <n v="0"/>
  </r>
  <r>
    <x v="6673"/>
    <x v="3312"/>
    <d v="2015-09-05T00:00:00"/>
    <d v="2015-09-12T00:00:00"/>
    <s v="Standard Class"/>
    <x v="69"/>
    <s v="Tamara Willingham"/>
    <s v="HOME OFFICE"/>
    <s v="united states"/>
    <s v="Charlottesville"/>
    <s v="Virginia"/>
    <n v="22901"/>
    <s v="South"/>
    <s v="FUR-FU-10000820"/>
    <x v="0"/>
    <x v="5"/>
    <x v="1783"/>
    <n v="67.959999999999994"/>
    <n v="4"/>
    <n v="10"/>
    <s v="Mediano"/>
    <n v="0"/>
    <n v="0"/>
    <n v="0"/>
    <n v="67.959999999999994"/>
    <s v="Medio"/>
    <n v="12.232799999999999"/>
    <n v="0.18"/>
    <n v="-55.727200000000003"/>
    <n v="7"/>
    <n v="7"/>
    <s v="CORRECTO"/>
    <n v="2015"/>
    <n v="0"/>
  </r>
  <r>
    <x v="6674"/>
    <x v="3313"/>
    <d v="2015-11-21T00:00:00"/>
    <d v="2015-11-23T00:00:00"/>
    <s v="Second Class"/>
    <x v="658"/>
    <s v="Denise Leinenbach"/>
    <s v="CONSUMER"/>
    <s v="united states"/>
    <s v="Lawrence"/>
    <s v="Indiana"/>
    <n v="46226"/>
    <s v="Central"/>
    <s v="OFF-AR-10003759"/>
    <x v="1"/>
    <x v="6"/>
    <x v="846"/>
    <n v="10.92"/>
    <n v="6"/>
    <n v="35"/>
    <s v="Grande"/>
    <n v="0"/>
    <n v="0"/>
    <n v="0"/>
    <n v="10.92"/>
    <s v="Bajo"/>
    <n v="4.9139999999999997"/>
    <n v="0.44999999999999996"/>
    <n v="-6.0060000000000002"/>
    <n v="2"/>
    <n v="2"/>
    <s v="CORRECTO"/>
    <n v="2015"/>
    <n v="0"/>
  </r>
  <r>
    <x v="6675"/>
    <x v="3313"/>
    <d v="2015-11-21T00:00:00"/>
    <d v="2015-11-23T00:00:00"/>
    <s v="Second Class"/>
    <x v="658"/>
    <s v="Denise Leinenbach"/>
    <s v="CONSUMER"/>
    <s v="united states"/>
    <s v="Lawrence"/>
    <s v="Indiana"/>
    <n v="46226"/>
    <s v="Central"/>
    <s v="TEC-MA-10002930"/>
    <x v="2"/>
    <x v="15"/>
    <x v="1784"/>
    <n v="83.9"/>
    <n v="2"/>
    <n v="14"/>
    <s v="Pequeño"/>
    <n v="0"/>
    <n v="0"/>
    <n v="0"/>
    <n v="83.9"/>
    <s v="Medio"/>
    <n v="22.652999999999999"/>
    <n v="0.26999999999999996"/>
    <n v="-61.247"/>
    <n v="2"/>
    <n v="2"/>
    <s v="CORRECTO"/>
    <n v="2015"/>
    <n v="0"/>
  </r>
  <r>
    <x v="6676"/>
    <x v="3313"/>
    <d v="2015-11-21T00:00:00"/>
    <d v="2015-11-23T00:00:00"/>
    <s v="Second Class"/>
    <x v="658"/>
    <s v="Denise Leinenbach"/>
    <s v="CONSUMER"/>
    <s v="united states"/>
    <s v="Lawrence"/>
    <s v="Indiana"/>
    <n v="46226"/>
    <s v="Central"/>
    <s v="OFF-AP-10004052"/>
    <x v="1"/>
    <x v="9"/>
    <x v="1671"/>
    <n v="19.75"/>
    <n v="5"/>
    <n v="18"/>
    <s v="Grande"/>
    <n v="0"/>
    <n v="0"/>
    <n v="0"/>
    <n v="19.75"/>
    <s v="Bajo"/>
    <n v="5.1349999999999998"/>
    <n v="0.26"/>
    <n v="-14.615"/>
    <n v="2"/>
    <n v="2"/>
    <s v="CORRECTO"/>
    <n v="2015"/>
    <n v="0"/>
  </r>
  <r>
    <x v="6677"/>
    <x v="3313"/>
    <d v="2015-11-21T00:00:00"/>
    <d v="2015-11-23T00:00:00"/>
    <s v="Second Class"/>
    <x v="658"/>
    <s v="Denise Leinenbach"/>
    <s v="CONSUMER"/>
    <s v="united states"/>
    <s v="Lawrence"/>
    <s v="Indiana"/>
    <n v="46226"/>
    <s v="Central"/>
    <s v="TEC-AC-10000990"/>
    <x v="2"/>
    <x v="11"/>
    <x v="1531"/>
    <n v="393.54"/>
    <n v="3"/>
    <n v="16"/>
    <s v="Mediano"/>
    <n v="0"/>
    <n v="0"/>
    <n v="0"/>
    <n v="393.54"/>
    <s v="Alto"/>
    <n v="165.2868"/>
    <n v="0.42"/>
    <n v="-228.25319999999999"/>
    <n v="2"/>
    <n v="2"/>
    <s v="CORRECTO"/>
    <n v="2015"/>
    <n v="0"/>
  </r>
  <r>
    <x v="6678"/>
    <x v="3314"/>
    <d v="2014-10-10T00:00:00"/>
    <d v="2014-10-14T00:00:00"/>
    <s v="Standard Class"/>
    <x v="174"/>
    <s v="Shirley Daniels"/>
    <s v="HOME OFFICE"/>
    <s v="united states"/>
    <s v="Phoenix"/>
    <s v="Arizona"/>
    <n v="85023"/>
    <s v="West"/>
    <s v="FUR-FU-10003724"/>
    <x v="0"/>
    <x v="5"/>
    <x v="896"/>
    <n v="46.872"/>
    <n v="7"/>
    <n v="38"/>
    <s v="Grande"/>
    <n v="0.2"/>
    <n v="9.3743999999999996"/>
    <n v="-9.3743999999999996"/>
    <n v="56.246400000000001"/>
    <s v="Medio"/>
    <n v="3.5154000000000001"/>
    <n v="7.4999999999999997E-2"/>
    <n v="-33.982199999999999"/>
    <n v="4"/>
    <n v="4"/>
    <s v="CORRECTO"/>
    <n v="2014"/>
    <n v="0"/>
  </r>
  <r>
    <x v="6679"/>
    <x v="3315"/>
    <d v="2017-09-02T00:00:00"/>
    <d v="2017-09-07T00:00:00"/>
    <s v="Second Class"/>
    <x v="26"/>
    <s v="Ted Butterfield"/>
    <s v="CONSUMER"/>
    <s v="united states"/>
    <s v="Meriden"/>
    <s v="Connecticut"/>
    <n v="6450"/>
    <s v="East"/>
    <s v="OFF-ST-10000918"/>
    <x v="1"/>
    <x v="4"/>
    <x v="377"/>
    <n v="10.9"/>
    <n v="1"/>
    <n v="18"/>
    <s v="Pequeño"/>
    <n v="0"/>
    <n v="0"/>
    <n v="0"/>
    <n v="10.9"/>
    <s v="Bajo"/>
    <n v="2.8340000000000001"/>
    <n v="0.26"/>
    <n v="-8.0660000000000007"/>
    <n v="5"/>
    <n v="5"/>
    <s v="CORRECTO"/>
    <n v="2017"/>
    <n v="0"/>
  </r>
  <r>
    <x v="6680"/>
    <x v="3315"/>
    <d v="2017-09-02T00:00:00"/>
    <d v="2017-09-07T00:00:00"/>
    <s v="Second Class"/>
    <x v="26"/>
    <s v="Ted Butterfield"/>
    <s v="CONSUMER"/>
    <s v="united states"/>
    <s v="Meriden"/>
    <s v="Connecticut"/>
    <n v="6450"/>
    <s v="East"/>
    <s v="OFF-PA-10000157"/>
    <x v="1"/>
    <x v="10"/>
    <x v="369"/>
    <n v="79.92"/>
    <n v="4"/>
    <n v="39"/>
    <s v="Mediano"/>
    <n v="0"/>
    <n v="0"/>
    <n v="0"/>
    <n v="79.92"/>
    <s v="Medio"/>
    <n v="37.562399999999997"/>
    <n v="0.47"/>
    <n v="-42.357599999999998"/>
    <n v="5"/>
    <n v="5"/>
    <s v="CORRECTO"/>
    <n v="2017"/>
    <n v="0"/>
  </r>
  <r>
    <x v="6681"/>
    <x v="3315"/>
    <d v="2017-09-02T00:00:00"/>
    <d v="2017-09-07T00:00:00"/>
    <s v="Second Class"/>
    <x v="26"/>
    <s v="Ted Butterfield"/>
    <s v="CONSUMER"/>
    <s v="united states"/>
    <s v="Meriden"/>
    <s v="Connecticut"/>
    <n v="6450"/>
    <s v="East"/>
    <s v="OFF-PA-10002499"/>
    <x v="1"/>
    <x v="10"/>
    <x v="1610"/>
    <n v="146.82"/>
    <n v="3"/>
    <n v="5"/>
    <s v="Mediano"/>
    <n v="0"/>
    <n v="0"/>
    <n v="0"/>
    <n v="146.82"/>
    <s v="Medio"/>
    <n v="73.41"/>
    <n v="0.5"/>
    <n v="-73.41"/>
    <n v="5"/>
    <n v="5"/>
    <s v="CORRECTO"/>
    <n v="2017"/>
    <n v="0"/>
  </r>
  <r>
    <x v="6682"/>
    <x v="3316"/>
    <d v="2017-01-01T00:00:00"/>
    <d v="2017-01-02T00:00:00"/>
    <s v="First Class"/>
    <x v="503"/>
    <s v="Dennis Pardue"/>
    <s v="HOME OFFICE"/>
    <s v="united states"/>
    <s v="Franklin"/>
    <s v="Wisconsin"/>
    <n v="53132"/>
    <s v="Central"/>
    <s v="OFF-BI-10002012"/>
    <x v="1"/>
    <x v="8"/>
    <x v="749"/>
    <n v="3.6"/>
    <n v="2"/>
    <n v="49"/>
    <s v="Pequeño"/>
    <n v="0"/>
    <n v="0"/>
    <n v="0"/>
    <n v="3.6"/>
    <s v="Bajo"/>
    <n v="1.728"/>
    <n v="0.48"/>
    <n v="-1.8720000000000001"/>
    <n v="1"/>
    <n v="1"/>
    <s v="CORRECTO"/>
    <n v="2017"/>
    <n v="0"/>
  </r>
  <r>
    <x v="6683"/>
    <x v="3317"/>
    <d v="2014-11-05T00:00:00"/>
    <d v="2014-11-10T00:00:00"/>
    <s v="Standard Class"/>
    <x v="368"/>
    <s v="Deanra Eno"/>
    <s v="HOME OFFICE"/>
    <s v="united states"/>
    <s v="Los Angeles"/>
    <s v="California"/>
    <n v="90008"/>
    <s v="West"/>
    <s v="FUR-FU-10000320"/>
    <x v="0"/>
    <x v="5"/>
    <x v="1521"/>
    <n v="20.04"/>
    <n v="6"/>
    <n v="30"/>
    <s v="Grande"/>
    <n v="0"/>
    <n v="0"/>
    <n v="0"/>
    <n v="20.04"/>
    <s v="Bajo"/>
    <n v="8.8176000000000005"/>
    <n v="0.44000000000000006"/>
    <n v="-11.2224"/>
    <n v="5"/>
    <n v="5"/>
    <s v="CORRECTO"/>
    <n v="2014"/>
    <n v="0"/>
  </r>
  <r>
    <x v="6684"/>
    <x v="3318"/>
    <d v="2015-12-17T00:00:00"/>
    <d v="2015-12-22T00:00:00"/>
    <s v="Standard Class"/>
    <x v="498"/>
    <s v="Mick Crebagga"/>
    <s v="CONSUMER"/>
    <s v="united states"/>
    <s v="Bloomington"/>
    <s v="Illinois"/>
    <n v="61701"/>
    <s v="Central"/>
    <s v="OFF-ST-10003716"/>
    <x v="1"/>
    <x v="4"/>
    <x v="898"/>
    <n v="180.01599999999999"/>
    <n v="1"/>
    <n v="47"/>
    <s v="Pequeño"/>
    <n v="0.2"/>
    <n v="36.0032"/>
    <n v="-36.0032"/>
    <n v="216.01919999999998"/>
    <s v="Alto"/>
    <n v="-15.7514"/>
    <n v="-8.7500000000000008E-2"/>
    <n v="-159.76419999999999"/>
    <n v="5"/>
    <n v="5"/>
    <s v="CORRECTO"/>
    <n v="2015"/>
    <n v="0"/>
  </r>
  <r>
    <x v="6685"/>
    <x v="3318"/>
    <d v="2015-12-17T00:00:00"/>
    <d v="2015-12-22T00:00:00"/>
    <s v="Standard Class"/>
    <x v="498"/>
    <s v="Mick Crebagga"/>
    <s v="CONSUMER"/>
    <s v="united states"/>
    <s v="Bloomington"/>
    <s v="Illinois"/>
    <n v="61701"/>
    <s v="Central"/>
    <s v="FUR-FU-10000965"/>
    <x v="0"/>
    <x v="5"/>
    <x v="689"/>
    <n v="41.552"/>
    <n v="2"/>
    <n v="24"/>
    <s v="Pequeño"/>
    <n v="0.6"/>
    <n v="24.9312"/>
    <n v="-24.9312"/>
    <n v="66.483199999999997"/>
    <s v="Medio"/>
    <n v="-19.737200000000001"/>
    <n v="-0.47500000000000003"/>
    <n v="-36.357999999999997"/>
    <n v="5"/>
    <n v="5"/>
    <s v="CORRECTO"/>
    <n v="2015"/>
    <n v="0"/>
  </r>
  <r>
    <x v="6686"/>
    <x v="3318"/>
    <d v="2015-12-17T00:00:00"/>
    <d v="2015-12-22T00:00:00"/>
    <s v="Standard Class"/>
    <x v="498"/>
    <s v="Mick Crebagga"/>
    <s v="CONSUMER"/>
    <s v="united states"/>
    <s v="Bloomington"/>
    <s v="Illinois"/>
    <n v="61701"/>
    <s v="Central"/>
    <s v="OFF-AR-10003829"/>
    <x v="1"/>
    <x v="6"/>
    <x v="943"/>
    <n v="13.12"/>
    <n v="5"/>
    <n v="30"/>
    <s v="Grande"/>
    <n v="0.2"/>
    <n v="2.6240000000000001"/>
    <n v="-2.6240000000000001"/>
    <n v="15.744"/>
    <s v="Bajo"/>
    <n v="1.476"/>
    <n v="0.1125"/>
    <n v="-9.02"/>
    <n v="5"/>
    <n v="5"/>
    <s v="CORRECTO"/>
    <n v="2015"/>
    <n v="0"/>
  </r>
  <r>
    <x v="6687"/>
    <x v="3319"/>
    <d v="2015-05-14T00:00:00"/>
    <d v="2015-05-21T00:00:00"/>
    <s v="Standard Class"/>
    <x v="643"/>
    <s v="Hunter Glantz"/>
    <s v="CONSUMER"/>
    <s v="united states"/>
    <s v="Los Angeles"/>
    <s v="California"/>
    <n v="90032"/>
    <s v="West"/>
    <s v="OFF-ST-10003470"/>
    <x v="1"/>
    <x v="4"/>
    <x v="1348"/>
    <n v="1117.92"/>
    <n v="4"/>
    <n v="25"/>
    <s v="Mediano"/>
    <n v="0"/>
    <n v="0"/>
    <n v="0"/>
    <n v="1117.92"/>
    <s v="Muy Alto"/>
    <n v="55.896000000000001"/>
    <n v="4.9999999999999996E-2"/>
    <n v="-1062.0239999999999"/>
    <n v="7"/>
    <n v="7"/>
    <s v="CORRECTO"/>
    <n v="2015"/>
    <n v="0"/>
  </r>
  <r>
    <x v="6688"/>
    <x v="3320"/>
    <d v="2017-03-10T00:00:00"/>
    <d v="2017-03-15T00:00:00"/>
    <s v="Second Class"/>
    <x v="698"/>
    <s v="Candace McMahon"/>
    <s v="CORPORATE"/>
    <s v="united states"/>
    <s v="San Francisco"/>
    <s v="California"/>
    <n v="94109"/>
    <s v="West"/>
    <s v="TEC-AC-10004568"/>
    <x v="2"/>
    <x v="11"/>
    <x v="1118"/>
    <n v="111.96"/>
    <n v="4"/>
    <n v="41"/>
    <s v="Mediano"/>
    <n v="0"/>
    <n v="0"/>
    <n v="0"/>
    <n v="111.96"/>
    <s v="Medio"/>
    <n v="21.272400000000001"/>
    <n v="0.19000000000000003"/>
    <n v="-90.687600000000003"/>
    <n v="5"/>
    <n v="5"/>
    <s v="CORRECTO"/>
    <n v="2017"/>
    <n v="0"/>
  </r>
  <r>
    <x v="6689"/>
    <x v="3321"/>
    <d v="2017-12-02T00:00:00"/>
    <d v="2017-12-09T00:00:00"/>
    <s v="Standard Class"/>
    <x v="532"/>
    <s v="Roy Phan"/>
    <s v="CORPORATE"/>
    <s v="united states"/>
    <s v="Houston"/>
    <s v="Texas"/>
    <n v="77095"/>
    <s v="Central"/>
    <s v="OFF-AR-10000817"/>
    <x v="1"/>
    <x v="6"/>
    <x v="1264"/>
    <n v="12.16"/>
    <n v="5"/>
    <n v="30"/>
    <s v="Grande"/>
    <n v="0.2"/>
    <n v="2.4320000000000004"/>
    <n v="-2.4319999999999999"/>
    <n v="14.592000000000001"/>
    <s v="Bajo"/>
    <n v="2.1280000000000001"/>
    <n v="0.17500000000000002"/>
    <n v="-7.6"/>
    <n v="7"/>
    <n v="7"/>
    <s v="CORRECTO"/>
    <n v="2017"/>
    <n v="0"/>
  </r>
  <r>
    <x v="6690"/>
    <x v="3322"/>
    <d v="2017-07-31T00:00:00"/>
    <d v="2017-08-05T00:00:00"/>
    <s v="Standard Class"/>
    <x v="624"/>
    <s v="Luke Schmidt"/>
    <s v="CORPORATE"/>
    <s v="united states"/>
    <s v="Milwaukee"/>
    <s v="Wisconsin"/>
    <n v="53209"/>
    <s v="Central"/>
    <s v="OFF-BI-10003460"/>
    <x v="1"/>
    <x v="8"/>
    <x v="237"/>
    <n v="17.52"/>
    <n v="4"/>
    <n v="36"/>
    <s v="Mediano"/>
    <n v="0"/>
    <n v="0"/>
    <n v="0"/>
    <n v="17.52"/>
    <s v="Bajo"/>
    <n v="8.4095999999999993"/>
    <n v="0.48"/>
    <n v="-9.1104000000000003"/>
    <n v="5"/>
    <n v="5"/>
    <s v="CORRECTO"/>
    <n v="2017"/>
    <n v="0"/>
  </r>
  <r>
    <x v="6691"/>
    <x v="3322"/>
    <d v="2017-07-31T00:00:00"/>
    <d v="2017-08-05T00:00:00"/>
    <s v="Standard Class"/>
    <x v="624"/>
    <s v="Luke Schmidt"/>
    <s v="CORPORATE"/>
    <s v="united states"/>
    <s v="Milwaukee"/>
    <s v="Wisconsin"/>
    <n v="53209"/>
    <s v="Central"/>
    <s v="OFF-AP-10002472"/>
    <x v="1"/>
    <x v="9"/>
    <x v="408"/>
    <n v="155.88"/>
    <n v="6"/>
    <n v="10"/>
    <s v="Grande"/>
    <n v="0"/>
    <n v="0"/>
    <n v="0"/>
    <n v="155.88"/>
    <s v="Medio"/>
    <n v="54.558"/>
    <n v="0.35000000000000003"/>
    <n v="-101.322"/>
    <n v="5"/>
    <n v="5"/>
    <s v="CORRECTO"/>
    <n v="2017"/>
    <n v="0"/>
  </r>
  <r>
    <x v="6692"/>
    <x v="3323"/>
    <d v="2017-08-11T00:00:00"/>
    <d v="2017-08-13T00:00:00"/>
    <s v="Second Class"/>
    <x v="660"/>
    <s v="Daniel Raglin"/>
    <s v="HOME OFFICE"/>
    <s v="united states"/>
    <s v="Lake Charles"/>
    <s v="Louisiana"/>
    <n v="70601"/>
    <s v="South"/>
    <s v="OFF-BI-10000632"/>
    <x v="1"/>
    <x v="8"/>
    <x v="1297"/>
    <n v="477.51"/>
    <n v="11"/>
    <n v="38"/>
    <s v="Grande"/>
    <n v="0"/>
    <n v="0"/>
    <n v="0"/>
    <n v="477.51"/>
    <s v="Alto"/>
    <n v="219.65459999999999"/>
    <n v="0.45999999999999996"/>
    <n v="-257.85539999999997"/>
    <n v="2"/>
    <n v="2"/>
    <s v="CORRECTO"/>
    <n v="2017"/>
    <n v="0"/>
  </r>
  <r>
    <x v="6693"/>
    <x v="3324"/>
    <d v="2017-09-30T00:00:00"/>
    <d v="2017-10-02T00:00:00"/>
    <s v="Second Class"/>
    <x v="693"/>
    <s v="Cindy Chapman"/>
    <s v="CONSUMER"/>
    <s v="united states"/>
    <s v="Baltimore"/>
    <s v="Maryland"/>
    <n v="21215"/>
    <s v="East"/>
    <s v="OFF-PA-10000062"/>
    <x v="1"/>
    <x v="10"/>
    <x v="1384"/>
    <n v="164.88"/>
    <n v="3"/>
    <n v="17"/>
    <s v="Mediano"/>
    <n v="0"/>
    <n v="0"/>
    <n v="0"/>
    <n v="164.88"/>
    <s v="Medio"/>
    <n v="80.791200000000003"/>
    <n v="0.49000000000000005"/>
    <n v="-84.088800000000006"/>
    <n v="2"/>
    <n v="2"/>
    <s v="CORRECTO"/>
    <n v="2017"/>
    <n v="0"/>
  </r>
  <r>
    <x v="6694"/>
    <x v="3325"/>
    <d v="2016-08-26T00:00:00"/>
    <d v="2016-08-30T00:00:00"/>
    <s v="Standard Class"/>
    <x v="776"/>
    <s v="Shirley Schmidt"/>
    <s v="HOME OFFICE"/>
    <s v="united states"/>
    <s v="Franklin"/>
    <s v="Wisconsin"/>
    <n v="53132"/>
    <s v="Central"/>
    <s v="TEC-AC-10002006"/>
    <x v="2"/>
    <x v="11"/>
    <x v="1087"/>
    <n v="47.97"/>
    <n v="3"/>
    <n v="39"/>
    <s v="Mediano"/>
    <n v="0"/>
    <n v="0"/>
    <n v="0"/>
    <n v="47.97"/>
    <s v="Bajo"/>
    <n v="14.870699999999999"/>
    <n v="0.31"/>
    <n v="-33.099299999999999"/>
    <n v="4"/>
    <n v="4"/>
    <s v="CORRECTO"/>
    <n v="2016"/>
    <n v="0"/>
  </r>
  <r>
    <x v="6695"/>
    <x v="3326"/>
    <d v="2016-12-02T00:00:00"/>
    <d v="2016-12-07T00:00:00"/>
    <s v="Standard Class"/>
    <x v="440"/>
    <s v="Jamie Frazer"/>
    <s v="CONSUMER"/>
    <s v="united states"/>
    <s v="New York City"/>
    <s v="New York"/>
    <n v="10024"/>
    <s v="East"/>
    <s v="OFF-BI-10004318"/>
    <x v="1"/>
    <x v="8"/>
    <x v="1583"/>
    <n v="415.17599999999999"/>
    <n v="3"/>
    <n v="23"/>
    <s v="Mediano"/>
    <n v="0.2"/>
    <n v="83.035200000000003"/>
    <n v="-83.035200000000003"/>
    <n v="498.21119999999996"/>
    <s v="Alto"/>
    <n v="134.93219999999999"/>
    <n v="0.32500000000000001"/>
    <n v="-197.20859999999999"/>
    <n v="5"/>
    <n v="5"/>
    <s v="CORRECTO"/>
    <n v="2016"/>
    <n v="0"/>
  </r>
  <r>
    <x v="6696"/>
    <x v="3326"/>
    <d v="2016-12-02T00:00:00"/>
    <d v="2016-12-07T00:00:00"/>
    <s v="Standard Class"/>
    <x v="440"/>
    <s v="Jamie Frazer"/>
    <s v="CONSUMER"/>
    <s v="united states"/>
    <s v="New York City"/>
    <s v="New York"/>
    <n v="10024"/>
    <s v="East"/>
    <s v="OFF-BI-10004236"/>
    <x v="1"/>
    <x v="8"/>
    <x v="900"/>
    <n v="35.231999999999999"/>
    <n v="3"/>
    <n v="39"/>
    <s v="Mediano"/>
    <n v="0.2"/>
    <n v="7.0464000000000002"/>
    <n v="-7.0464000000000002"/>
    <n v="42.278399999999998"/>
    <s v="Bajo"/>
    <n v="11.4504"/>
    <n v="0.32500000000000001"/>
    <n v="-16.735199999999999"/>
    <n v="5"/>
    <n v="5"/>
    <s v="CORRECTO"/>
    <n v="2016"/>
    <n v="0"/>
  </r>
  <r>
    <x v="6697"/>
    <x v="3326"/>
    <d v="2016-12-02T00:00:00"/>
    <d v="2016-12-07T00:00:00"/>
    <s v="Standard Class"/>
    <x v="440"/>
    <s v="Jamie Frazer"/>
    <s v="CONSUMER"/>
    <s v="united states"/>
    <s v="New York City"/>
    <s v="New York"/>
    <n v="10024"/>
    <s v="East"/>
    <s v="OFF-PA-10000062"/>
    <x v="1"/>
    <x v="10"/>
    <x v="1384"/>
    <n v="54.96"/>
    <n v="1"/>
    <n v="17"/>
    <s v="Pequeño"/>
    <n v="0"/>
    <n v="0"/>
    <n v="0"/>
    <n v="54.96"/>
    <s v="Medio"/>
    <n v="26.930399999999999"/>
    <n v="0.49"/>
    <n v="-28.029599999999999"/>
    <n v="5"/>
    <n v="5"/>
    <s v="CORRECTO"/>
    <n v="2016"/>
    <n v="0"/>
  </r>
  <r>
    <x v="6698"/>
    <x v="3327"/>
    <d v="2017-07-21T00:00:00"/>
    <d v="2017-07-25T00:00:00"/>
    <s v="Standard Class"/>
    <x v="517"/>
    <s v="Shaun Weien"/>
    <s v="CONSUMER"/>
    <s v="united states"/>
    <s v="San Diego"/>
    <s v="California"/>
    <n v="92024"/>
    <s v="West"/>
    <s v="OFF-PA-10003205"/>
    <x v="1"/>
    <x v="10"/>
    <x v="1785"/>
    <n v="16.34"/>
    <n v="2"/>
    <n v="5"/>
    <s v="Pequeño"/>
    <n v="0"/>
    <n v="0"/>
    <n v="0"/>
    <n v="16.34"/>
    <s v="Bajo"/>
    <n v="7.6798000000000002"/>
    <n v="0.47000000000000003"/>
    <n v="-8.6601999999999997"/>
    <n v="4"/>
    <n v="4"/>
    <s v="CORRECTO"/>
    <n v="2017"/>
    <n v="0"/>
  </r>
  <r>
    <x v="6699"/>
    <x v="3327"/>
    <d v="2017-07-21T00:00:00"/>
    <d v="2017-07-25T00:00:00"/>
    <s v="Standard Class"/>
    <x v="517"/>
    <s v="Shaun Weien"/>
    <s v="CONSUMER"/>
    <s v="united states"/>
    <s v="San Diego"/>
    <s v="California"/>
    <n v="92024"/>
    <s v="West"/>
    <s v="FUR-CH-10000988"/>
    <x v="0"/>
    <x v="1"/>
    <x v="1141"/>
    <n v="225.29599999999999"/>
    <n v="2"/>
    <n v="44"/>
    <s v="Pequeño"/>
    <n v="0.2"/>
    <n v="45.059200000000004"/>
    <n v="-45.059199999999997"/>
    <n v="270.35519999999997"/>
    <s v="Alto"/>
    <n v="22.529599999999999"/>
    <n v="9.9999999999999992E-2"/>
    <n v="-157.7072"/>
    <n v="4"/>
    <n v="4"/>
    <s v="CORRECTO"/>
    <n v="2017"/>
    <n v="0"/>
  </r>
  <r>
    <x v="6700"/>
    <x v="3327"/>
    <d v="2017-07-21T00:00:00"/>
    <d v="2017-07-25T00:00:00"/>
    <s v="Standard Class"/>
    <x v="517"/>
    <s v="Shaun Weien"/>
    <s v="CONSUMER"/>
    <s v="united states"/>
    <s v="San Diego"/>
    <s v="California"/>
    <n v="92024"/>
    <s v="West"/>
    <s v="OFF-BI-10001524"/>
    <x v="1"/>
    <x v="8"/>
    <x v="301"/>
    <n v="50.351999999999997"/>
    <n v="3"/>
    <n v="67"/>
    <s v="Mediano"/>
    <n v="0.2"/>
    <n v="10.070399999999999"/>
    <n v="-10.070399999999999"/>
    <n v="60.422399999999996"/>
    <s v="Medio"/>
    <n v="17.623200000000001"/>
    <n v="0.35000000000000003"/>
    <n v="-22.6584"/>
    <n v="4"/>
    <n v="4"/>
    <s v="CORRECTO"/>
    <n v="2017"/>
    <n v="0"/>
  </r>
  <r>
    <x v="6701"/>
    <x v="3328"/>
    <d v="2015-05-20T00:00:00"/>
    <d v="2015-05-24T00:00:00"/>
    <s v="Standard Class"/>
    <x v="495"/>
    <s v="Sheri Gordon"/>
    <s v="CONSUMER"/>
    <s v="united states"/>
    <s v="Wilson"/>
    <s v="North Carolina"/>
    <n v="27893"/>
    <s v="South"/>
    <s v="FUR-FU-10001986"/>
    <x v="0"/>
    <x v="5"/>
    <x v="1142"/>
    <n v="163.136"/>
    <n v="4"/>
    <n v="14"/>
    <s v="Mediano"/>
    <n v="0.2"/>
    <n v="32.627200000000002"/>
    <n v="-32.627200000000002"/>
    <n v="195.76319999999998"/>
    <s v="Medio"/>
    <n v="20.391999999999999"/>
    <n v="0.125"/>
    <n v="-110.1168"/>
    <n v="4"/>
    <n v="4"/>
    <s v="CORRECTO"/>
    <n v="2015"/>
    <n v="0"/>
  </r>
  <r>
    <x v="6702"/>
    <x v="3328"/>
    <d v="2015-05-20T00:00:00"/>
    <d v="2015-05-24T00:00:00"/>
    <s v="Standard Class"/>
    <x v="495"/>
    <s v="Sheri Gordon"/>
    <s v="CONSUMER"/>
    <s v="united states"/>
    <s v="Wilson"/>
    <s v="North Carolina"/>
    <n v="27893"/>
    <s v="South"/>
    <s v="OFF-BI-10001031"/>
    <x v="1"/>
    <x v="8"/>
    <x v="874"/>
    <n v="6.4080000000000004"/>
    <n v="4"/>
    <n v="27"/>
    <s v="Mediano"/>
    <n v="0.7"/>
    <n v="4.4855999999999998"/>
    <n v="-4.4855999999999998"/>
    <n v="10.893599999999999"/>
    <s v="Bajo"/>
    <n v="-4.9127999999999998"/>
    <n v="-0.76666666666666661"/>
    <n v="-6.8352000000000004"/>
    <n v="4"/>
    <n v="4"/>
    <s v="CORRECTO"/>
    <n v="2015"/>
    <n v="0"/>
  </r>
  <r>
    <x v="6703"/>
    <x v="3329"/>
    <d v="2015-06-23T00:00:00"/>
    <d v="2015-06-28T00:00:00"/>
    <s v="Standard Class"/>
    <x v="394"/>
    <s v="Christine Sundaresam"/>
    <s v="CONSUMER"/>
    <s v="united states"/>
    <s v="Long Beach"/>
    <s v="California"/>
    <n v="90805"/>
    <s v="West"/>
    <s v="TEC-PH-10002468"/>
    <x v="2"/>
    <x v="7"/>
    <x v="1219"/>
    <n v="217.584"/>
    <n v="2"/>
    <n v="13"/>
    <s v="Pequeño"/>
    <n v="0.2"/>
    <n v="43.516800000000003"/>
    <n v="-43.516800000000003"/>
    <n v="261.10079999999999"/>
    <s v="Alto"/>
    <n v="19.038599999999999"/>
    <n v="8.7499999999999994E-2"/>
    <n v="-155.02860000000001"/>
    <n v="5"/>
    <n v="5"/>
    <s v="CORRECTO"/>
    <n v="2015"/>
    <n v="0"/>
  </r>
  <r>
    <x v="6704"/>
    <x v="3329"/>
    <d v="2015-06-23T00:00:00"/>
    <d v="2015-06-28T00:00:00"/>
    <s v="Standard Class"/>
    <x v="394"/>
    <s v="Christine Sundaresam"/>
    <s v="CONSUMER"/>
    <s v="united states"/>
    <s v="Long Beach"/>
    <s v="California"/>
    <n v="90805"/>
    <s v="West"/>
    <s v="OFF-FA-10003059"/>
    <x v="1"/>
    <x v="13"/>
    <x v="802"/>
    <n v="5.43"/>
    <n v="3"/>
    <n v="21"/>
    <s v="Mediano"/>
    <n v="0"/>
    <n v="0"/>
    <n v="0"/>
    <n v="5.43"/>
    <s v="Bajo"/>
    <n v="1.7919"/>
    <n v="0.33"/>
    <n v="-3.6381000000000001"/>
    <n v="5"/>
    <n v="5"/>
    <s v="CORRECTO"/>
    <n v="2015"/>
    <n v="0"/>
  </r>
  <r>
    <x v="6705"/>
    <x v="3329"/>
    <d v="2015-06-23T00:00:00"/>
    <d v="2015-06-28T00:00:00"/>
    <s v="Standard Class"/>
    <x v="394"/>
    <s v="Christine Sundaresam"/>
    <s v="CONSUMER"/>
    <s v="united states"/>
    <s v="Long Beach"/>
    <s v="California"/>
    <n v="90805"/>
    <s v="West"/>
    <s v="TEC-PH-10003931"/>
    <x v="2"/>
    <x v="7"/>
    <x v="161"/>
    <n v="143.976"/>
    <n v="3"/>
    <n v="17"/>
    <s v="Mediano"/>
    <n v="0.2"/>
    <n v="28.795200000000001"/>
    <n v="-28.795200000000001"/>
    <n v="172.77119999999999"/>
    <s v="Medio"/>
    <n v="8.9984999999999999"/>
    <n v="6.25E-2"/>
    <n v="-106.1823"/>
    <n v="5"/>
    <n v="5"/>
    <s v="CORRECTO"/>
    <n v="2015"/>
    <n v="0"/>
  </r>
  <r>
    <x v="6706"/>
    <x v="3330"/>
    <d v="2016-09-10T00:00:00"/>
    <d v="2016-09-15T00:00:00"/>
    <s v="Standard Class"/>
    <x v="281"/>
    <s v="Steve Chapman"/>
    <s v="CORPORATE"/>
    <s v="united states"/>
    <s v="Fort Lauderdale"/>
    <s v="Florida"/>
    <n v="33311"/>
    <s v="South"/>
    <s v="TEC-PH-10003505"/>
    <x v="2"/>
    <x v="7"/>
    <x v="910"/>
    <n v="519.67999999999995"/>
    <n v="7"/>
    <n v="46"/>
    <s v="Grande"/>
    <n v="0.2"/>
    <n v="103.93599999999999"/>
    <n v="-103.93600000000001"/>
    <n v="623.61599999999999"/>
    <s v="Muy Alto"/>
    <n v="58.463999999999999"/>
    <n v="0.1125"/>
    <n v="-357.28"/>
    <n v="5"/>
    <n v="5"/>
    <s v="CORRECTO"/>
    <n v="2016"/>
    <n v="0"/>
  </r>
  <r>
    <x v="6707"/>
    <x v="3331"/>
    <d v="2014-04-13T00:00:00"/>
    <d v="2014-04-18T00:00:00"/>
    <s v="Standard Class"/>
    <x v="408"/>
    <s v="Ben Ferrer"/>
    <s v="HOME OFFICE"/>
    <s v="united states"/>
    <s v="Baltimore"/>
    <s v="Maryland"/>
    <n v="21215"/>
    <s v="East"/>
    <s v="OFF-LA-10002368"/>
    <x v="1"/>
    <x v="2"/>
    <x v="1786"/>
    <n v="7.83"/>
    <n v="3"/>
    <n v="7"/>
    <s v="Mediano"/>
    <n v="0"/>
    <n v="0"/>
    <n v="0"/>
    <n v="7.83"/>
    <s v="Bajo"/>
    <n v="3.6017999999999999"/>
    <n v="0.45999999999999996"/>
    <n v="-4.2282000000000002"/>
    <n v="5"/>
    <n v="5"/>
    <s v="CORRECTO"/>
    <n v="2014"/>
    <n v="0"/>
  </r>
  <r>
    <x v="6708"/>
    <x v="3332"/>
    <d v="2015-11-14T00:00:00"/>
    <d v="2015-11-19T00:00:00"/>
    <s v="Standard Class"/>
    <x v="47"/>
    <s v="Gary Zandusky"/>
    <s v="CONSUMER"/>
    <s v="united states"/>
    <s v="Rio Rancho"/>
    <s v="New Mexico"/>
    <n v="87124"/>
    <s v="West"/>
    <s v="FUR-CH-10004287"/>
    <x v="0"/>
    <x v="1"/>
    <x v="158"/>
    <n v="883.84"/>
    <n v="4"/>
    <n v="53"/>
    <s v="Mediano"/>
    <n v="0.2"/>
    <n v="176.76800000000003"/>
    <n v="-176.768"/>
    <n v="1060.6080000000002"/>
    <s v="Muy Alto"/>
    <n v="99.432000000000002"/>
    <n v="0.1125"/>
    <n v="-607.64"/>
    <n v="5"/>
    <n v="5"/>
    <s v="CORRECTO"/>
    <n v="2015"/>
    <n v="0"/>
  </r>
  <r>
    <x v="6709"/>
    <x v="3332"/>
    <d v="2015-11-14T00:00:00"/>
    <d v="2015-11-19T00:00:00"/>
    <s v="Standard Class"/>
    <x v="47"/>
    <s v="Gary Zandusky"/>
    <s v="CONSUMER"/>
    <s v="united states"/>
    <s v="Rio Rancho"/>
    <s v="New Mexico"/>
    <n v="87124"/>
    <s v="West"/>
    <s v="FUR-CH-10001891"/>
    <x v="0"/>
    <x v="1"/>
    <x v="268"/>
    <n v="230.352"/>
    <n v="3"/>
    <n v="17"/>
    <s v="Mediano"/>
    <n v="0.2"/>
    <n v="46.070400000000006"/>
    <n v="-46.070399999999999"/>
    <n v="276.42240000000004"/>
    <s v="Alto"/>
    <n v="20.155799999999999"/>
    <n v="8.7499999999999994E-2"/>
    <n v="-164.1258"/>
    <n v="5"/>
    <n v="5"/>
    <s v="CORRECTO"/>
    <n v="2015"/>
    <n v="0"/>
  </r>
  <r>
    <x v="6710"/>
    <x v="3333"/>
    <d v="2016-12-09T00:00:00"/>
    <d v="2016-12-12T00:00:00"/>
    <s v="First Class"/>
    <x v="70"/>
    <s v="Stephanie Phelps"/>
    <s v="CORPORATE"/>
    <s v="united states"/>
    <s v="Stockton"/>
    <s v="California"/>
    <n v="95207"/>
    <s v="West"/>
    <s v="OFF-BI-10002133"/>
    <x v="1"/>
    <x v="8"/>
    <x v="1147"/>
    <n v="273.92"/>
    <n v="8"/>
    <n v="42"/>
    <s v="Grande"/>
    <n v="0.2"/>
    <n v="54.784000000000006"/>
    <n v="-54.783999999999999"/>
    <n v="328.70400000000001"/>
    <s v="Alto"/>
    <n v="99.296000000000006"/>
    <n v="0.36249999999999999"/>
    <n v="-119.84"/>
    <n v="3"/>
    <n v="3"/>
    <s v="CORRECTO"/>
    <n v="2016"/>
    <n v="0"/>
  </r>
  <r>
    <x v="6711"/>
    <x v="3334"/>
    <d v="2017-08-18T00:00:00"/>
    <d v="2017-08-21T00:00:00"/>
    <s v="Second Class"/>
    <x v="307"/>
    <s v="Pauline Johnson"/>
    <s v="CONSUMER"/>
    <s v="united states"/>
    <s v="Columbus"/>
    <s v="Ohio"/>
    <n v="43229"/>
    <s v="East"/>
    <s v="OFF-AR-10001419"/>
    <x v="1"/>
    <x v="6"/>
    <x v="1015"/>
    <n v="9.9120000000000008"/>
    <n v="3"/>
    <n v="34"/>
    <s v="Mediano"/>
    <n v="0.2"/>
    <n v="1.9824000000000002"/>
    <n v="-1.9823999999999999"/>
    <n v="11.894400000000001"/>
    <s v="Bajo"/>
    <n v="1.2390000000000001"/>
    <n v="0.125"/>
    <n v="-6.6905999999999999"/>
    <n v="3"/>
    <n v="3"/>
    <s v="CORRECTO"/>
    <n v="2017"/>
    <n v="0"/>
  </r>
  <r>
    <x v="6712"/>
    <x v="3335"/>
    <d v="2017-12-14T00:00:00"/>
    <d v="2017-12-14T00:00:00"/>
    <s v="Same Day"/>
    <x v="72"/>
    <s v="Dave Brooks"/>
    <s v="CONSUMER"/>
    <s v="united states"/>
    <s v="Skokie"/>
    <s v="Illinois"/>
    <n v="60076"/>
    <s v="Central"/>
    <s v="FUR-FU-10002298"/>
    <x v="0"/>
    <x v="5"/>
    <x v="1305"/>
    <n v="266.35199999999998"/>
    <n v="6"/>
    <n v="24"/>
    <s v="Grande"/>
    <n v="0.6"/>
    <n v="159.81119999999999"/>
    <n v="-159.81120000000001"/>
    <n v="426.16319999999996"/>
    <s v="Alto"/>
    <n v="-292.98719999999997"/>
    <n v="-1.1000000000000001"/>
    <n v="-399.52800000000002"/>
    <n v="0"/>
    <n v="0"/>
    <s v="CORRECTO"/>
    <n v="2017"/>
    <n v="0"/>
  </r>
  <r>
    <x v="6713"/>
    <x v="3335"/>
    <d v="2017-12-14T00:00:00"/>
    <d v="2017-12-14T00:00:00"/>
    <s v="Same Day"/>
    <x v="72"/>
    <s v="Dave Brooks"/>
    <s v="CONSUMER"/>
    <s v="united states"/>
    <s v="Skokie"/>
    <s v="Illinois"/>
    <n v="60076"/>
    <s v="Central"/>
    <s v="FUR-FU-10004091"/>
    <x v="0"/>
    <x v="5"/>
    <x v="267"/>
    <n v="56.328000000000003"/>
    <n v="3"/>
    <n v="27"/>
    <s v="Mediano"/>
    <n v="0.6"/>
    <n v="33.796799999999998"/>
    <n v="-33.796799999999998"/>
    <n v="90.124799999999993"/>
    <s v="Medio"/>
    <n v="-26.755800000000001"/>
    <n v="-0.47499999999999998"/>
    <n v="-49.286999999999999"/>
    <n v="0"/>
    <n v="0"/>
    <s v="CORRECTO"/>
    <n v="2017"/>
    <n v="0"/>
  </r>
  <r>
    <x v="6714"/>
    <x v="3335"/>
    <d v="2017-12-14T00:00:00"/>
    <d v="2017-12-14T00:00:00"/>
    <s v="Same Day"/>
    <x v="72"/>
    <s v="Dave Brooks"/>
    <s v="CONSUMER"/>
    <s v="united states"/>
    <s v="Skokie"/>
    <s v="Illinois"/>
    <n v="60076"/>
    <s v="Central"/>
    <s v="TEC-AC-10004510"/>
    <x v="2"/>
    <x v="11"/>
    <x v="953"/>
    <n v="39.264000000000003"/>
    <n v="3"/>
    <n v="50"/>
    <s v="Mediano"/>
    <n v="0.2"/>
    <n v="7.8528000000000011"/>
    <n v="-7.8528000000000002"/>
    <n v="47.116800000000005"/>
    <s v="Bajo"/>
    <n v="-4.9080000000000004"/>
    <n v="-0.125"/>
    <n v="-36.319200000000002"/>
    <n v="0"/>
    <n v="0"/>
    <s v="CORRECTO"/>
    <n v="2017"/>
    <n v="0"/>
  </r>
  <r>
    <x v="6715"/>
    <x v="3335"/>
    <d v="2017-12-14T00:00:00"/>
    <d v="2017-12-14T00:00:00"/>
    <s v="Same Day"/>
    <x v="72"/>
    <s v="Dave Brooks"/>
    <s v="CONSUMER"/>
    <s v="united states"/>
    <s v="Skokie"/>
    <s v="Illinois"/>
    <n v="60076"/>
    <s v="Central"/>
    <s v="OFF-AR-10002987"/>
    <x v="1"/>
    <x v="6"/>
    <x v="1562"/>
    <n v="95.231999999999999"/>
    <n v="6"/>
    <n v="24"/>
    <s v="Grande"/>
    <n v="0.2"/>
    <n v="19.046400000000002"/>
    <n v="-19.046399999999998"/>
    <n v="114.2784"/>
    <s v="Medio"/>
    <n v="24.9984"/>
    <n v="0.26250000000000001"/>
    <n v="-51.187199999999997"/>
    <n v="0"/>
    <n v="0"/>
    <s v="CORRECTO"/>
    <n v="2017"/>
    <n v="0"/>
  </r>
  <r>
    <x v="6716"/>
    <x v="3336"/>
    <d v="2016-04-08T00:00:00"/>
    <d v="2016-04-15T00:00:00"/>
    <s v="Standard Class"/>
    <x v="278"/>
    <s v="Christine Kargatis"/>
    <s v="HOME OFFICE"/>
    <s v="united states"/>
    <s v="Hot Springs"/>
    <s v="Arkansas"/>
    <n v="71901"/>
    <s v="South"/>
    <s v="OFF-FA-10002280"/>
    <x v="1"/>
    <x v="13"/>
    <x v="659"/>
    <n v="30"/>
    <n v="6"/>
    <n v="47"/>
    <s v="Grande"/>
    <n v="0"/>
    <n v="0"/>
    <n v="0"/>
    <n v="30"/>
    <s v="Bajo"/>
    <n v="14.4"/>
    <n v="0.48000000000000004"/>
    <n v="-15.6"/>
    <n v="7"/>
    <n v="7"/>
    <s v="CORRECTO"/>
    <n v="2016"/>
    <n v="0"/>
  </r>
  <r>
    <x v="6717"/>
    <x v="3336"/>
    <d v="2016-04-08T00:00:00"/>
    <d v="2016-04-15T00:00:00"/>
    <s v="Standard Class"/>
    <x v="278"/>
    <s v="Christine Kargatis"/>
    <s v="HOME OFFICE"/>
    <s v="united states"/>
    <s v="Hot Springs"/>
    <s v="Arkansas"/>
    <n v="71901"/>
    <s v="South"/>
    <s v="OFF-PA-10001934"/>
    <x v="1"/>
    <x v="10"/>
    <x v="548"/>
    <n v="25.92"/>
    <n v="4"/>
    <n v="24"/>
    <s v="Mediano"/>
    <n v="0"/>
    <n v="0"/>
    <n v="0"/>
    <n v="25.92"/>
    <s v="Bajo"/>
    <n v="12.700799999999999"/>
    <n v="0.48999999999999994"/>
    <n v="-13.219200000000001"/>
    <n v="7"/>
    <n v="7"/>
    <s v="CORRECTO"/>
    <n v="2016"/>
    <n v="0"/>
  </r>
  <r>
    <x v="6718"/>
    <x v="3336"/>
    <d v="2016-04-08T00:00:00"/>
    <d v="2016-04-15T00:00:00"/>
    <s v="Standard Class"/>
    <x v="278"/>
    <s v="Christine Kargatis"/>
    <s v="HOME OFFICE"/>
    <s v="united states"/>
    <s v="Hot Springs"/>
    <s v="Arkansas"/>
    <n v="71901"/>
    <s v="South"/>
    <s v="FUR-FU-10003268"/>
    <x v="0"/>
    <x v="5"/>
    <x v="885"/>
    <n v="159.91999999999999"/>
    <n v="4"/>
    <n v="20"/>
    <s v="Mediano"/>
    <n v="0"/>
    <n v="0"/>
    <n v="0"/>
    <n v="159.91999999999999"/>
    <s v="Medio"/>
    <n v="31.984000000000002"/>
    <n v="0.20000000000000004"/>
    <n v="-127.93600000000001"/>
    <n v="7"/>
    <n v="7"/>
    <s v="CORRECTO"/>
    <n v="2016"/>
    <n v="0"/>
  </r>
  <r>
    <x v="6719"/>
    <x v="3337"/>
    <d v="2016-12-16T00:00:00"/>
    <d v="2016-12-19T00:00:00"/>
    <s v="First Class"/>
    <x v="11"/>
    <s v="Sandra Flanagan"/>
    <s v="CONSUMER"/>
    <s v="united states"/>
    <s v="Goldsboro"/>
    <s v="North Carolina"/>
    <n v="27534"/>
    <s v="South"/>
    <s v="OFF-AP-10004859"/>
    <x v="1"/>
    <x v="9"/>
    <x v="930"/>
    <n v="34.944000000000003"/>
    <n v="3"/>
    <n v="35"/>
    <s v="Mediano"/>
    <n v="0.2"/>
    <n v="6.9888000000000012"/>
    <n v="-6.9888000000000003"/>
    <n v="41.9328"/>
    <s v="Bajo"/>
    <n v="3.0575999999999999"/>
    <n v="8.7499999999999994E-2"/>
    <n v="-24.897600000000001"/>
    <n v="3"/>
    <n v="3"/>
    <s v="CORRECTO"/>
    <n v="2016"/>
    <n v="0"/>
  </r>
  <r>
    <x v="6720"/>
    <x v="3338"/>
    <d v="2017-09-19T00:00:00"/>
    <d v="2017-09-24T00:00:00"/>
    <s v="Standard Class"/>
    <x v="317"/>
    <s v="Dave Poirier"/>
    <s v="CORPORATE"/>
    <s v="united states"/>
    <s v="Los Angeles"/>
    <s v="California"/>
    <n v="90032"/>
    <s v="West"/>
    <s v="TEC-AC-10000057"/>
    <x v="2"/>
    <x v="11"/>
    <x v="632"/>
    <n v="149.94999999999999"/>
    <n v="5"/>
    <n v="19"/>
    <s v="Grande"/>
    <n v="0"/>
    <n v="0"/>
    <n v="0"/>
    <n v="149.94999999999999"/>
    <s v="Medio"/>
    <n v="31.4895"/>
    <n v="0.21000000000000002"/>
    <n v="-118.4605"/>
    <n v="5"/>
    <n v="5"/>
    <s v="CORRECTO"/>
    <n v="2017"/>
    <n v="0"/>
  </r>
  <r>
    <x v="6721"/>
    <x v="3338"/>
    <d v="2017-09-19T00:00:00"/>
    <d v="2017-09-24T00:00:00"/>
    <s v="Standard Class"/>
    <x v="317"/>
    <s v="Dave Poirier"/>
    <s v="CORPORATE"/>
    <s v="united states"/>
    <s v="Los Angeles"/>
    <s v="California"/>
    <n v="90032"/>
    <s v="West"/>
    <s v="OFF-AR-10000914"/>
    <x v="1"/>
    <x v="6"/>
    <x v="1748"/>
    <n v="23.32"/>
    <n v="2"/>
    <n v="10"/>
    <s v="Pequeño"/>
    <n v="0"/>
    <n v="0"/>
    <n v="0"/>
    <n v="23.32"/>
    <s v="Bajo"/>
    <n v="6.0632000000000001"/>
    <n v="0.26"/>
    <n v="-17.256799999999998"/>
    <n v="5"/>
    <n v="5"/>
    <s v="CORRECTO"/>
    <n v="2017"/>
    <n v="0"/>
  </r>
  <r>
    <x v="6722"/>
    <x v="3338"/>
    <d v="2017-09-19T00:00:00"/>
    <d v="2017-09-24T00:00:00"/>
    <s v="Standard Class"/>
    <x v="317"/>
    <s v="Dave Poirier"/>
    <s v="CORPORATE"/>
    <s v="united states"/>
    <s v="Los Angeles"/>
    <s v="California"/>
    <n v="90032"/>
    <s v="West"/>
    <s v="OFF-AR-10004956"/>
    <x v="1"/>
    <x v="6"/>
    <x v="1244"/>
    <n v="16.739999999999998"/>
    <n v="3"/>
    <n v="10"/>
    <s v="Mediano"/>
    <n v="0"/>
    <n v="0"/>
    <n v="0"/>
    <n v="16.739999999999998"/>
    <s v="Bajo"/>
    <n v="4.8545999999999996"/>
    <n v="0.28999999999999998"/>
    <n v="-11.885400000000001"/>
    <n v="5"/>
    <n v="5"/>
    <s v="CORRECTO"/>
    <n v="2017"/>
    <n v="0"/>
  </r>
  <r>
    <x v="6723"/>
    <x v="3339"/>
    <d v="2017-09-04T00:00:00"/>
    <d v="2017-09-06T00:00:00"/>
    <s v="Second Class"/>
    <x v="718"/>
    <s v="Vivian Mathis"/>
    <s v="CONSUMER"/>
    <s v="united states"/>
    <s v="Nashua"/>
    <s v="New Hampshire"/>
    <n v="3060"/>
    <s v="East"/>
    <s v="OFF-FA-10001843"/>
    <x v="1"/>
    <x v="13"/>
    <x v="128"/>
    <n v="14.82"/>
    <n v="6"/>
    <n v="215"/>
    <s v="Grande"/>
    <n v="0"/>
    <n v="0"/>
    <n v="0"/>
    <n v="14.82"/>
    <s v="Bajo"/>
    <n v="6.9653999999999998"/>
    <n v="0.47"/>
    <n v="-7.8545999999999996"/>
    <n v="2"/>
    <n v="2"/>
    <s v="CORRECTO"/>
    <n v="2017"/>
    <n v="0"/>
  </r>
  <r>
    <x v="6724"/>
    <x v="3340"/>
    <d v="2016-09-12T00:00:00"/>
    <d v="2016-09-16T00:00:00"/>
    <s v="Standard Class"/>
    <x v="227"/>
    <s v="Sarah Foster"/>
    <s v="CONSUMER"/>
    <s v="united states"/>
    <s v="Seattle"/>
    <s v="Washington"/>
    <n v="98103"/>
    <s v="West"/>
    <s v="OFF-FA-10000585"/>
    <x v="1"/>
    <x v="13"/>
    <x v="204"/>
    <n v="10.47"/>
    <n v="3"/>
    <n v="30"/>
    <s v="Mediano"/>
    <n v="0"/>
    <n v="0"/>
    <n v="0"/>
    <n v="10.47"/>
    <s v="Bajo"/>
    <n v="4.8162000000000003"/>
    <n v="0.46"/>
    <n v="-5.6538000000000004"/>
    <n v="4"/>
    <n v="4"/>
    <s v="CORRECTO"/>
    <n v="2016"/>
    <n v="0"/>
  </r>
  <r>
    <x v="6725"/>
    <x v="3340"/>
    <d v="2016-09-12T00:00:00"/>
    <d v="2016-09-16T00:00:00"/>
    <s v="Standard Class"/>
    <x v="227"/>
    <s v="Sarah Foster"/>
    <s v="CONSUMER"/>
    <s v="united states"/>
    <s v="Seattle"/>
    <s v="Washington"/>
    <n v="98103"/>
    <s v="West"/>
    <s v="OFF-LA-10003720"/>
    <x v="1"/>
    <x v="2"/>
    <x v="1636"/>
    <n v="11.07"/>
    <n v="3"/>
    <n v="25"/>
    <s v="Mediano"/>
    <n v="0"/>
    <n v="0"/>
    <n v="0"/>
    <n v="11.07"/>
    <s v="Bajo"/>
    <n v="5.2028999999999996"/>
    <n v="0.47"/>
    <n v="-5.8670999999999998"/>
    <n v="4"/>
    <n v="4"/>
    <s v="CORRECTO"/>
    <n v="2016"/>
    <n v="0"/>
  </r>
  <r>
    <x v="6726"/>
    <x v="3340"/>
    <d v="2016-09-12T00:00:00"/>
    <d v="2016-09-16T00:00:00"/>
    <s v="Standard Class"/>
    <x v="227"/>
    <s v="Sarah Foster"/>
    <s v="CONSUMER"/>
    <s v="united states"/>
    <s v="Seattle"/>
    <s v="Washington"/>
    <n v="98103"/>
    <s v="West"/>
    <s v="OFF-BI-10000301"/>
    <x v="1"/>
    <x v="8"/>
    <x v="625"/>
    <n v="20.704000000000001"/>
    <n v="4"/>
    <n v="50"/>
    <s v="Mediano"/>
    <n v="0.2"/>
    <n v="4.1408000000000005"/>
    <n v="-4.1407999999999996"/>
    <n v="24.844799999999999"/>
    <s v="Bajo"/>
    <n v="7.7640000000000002"/>
    <n v="0.375"/>
    <n v="-8.7992000000000008"/>
    <n v="4"/>
    <n v="4"/>
    <s v="CORRECTO"/>
    <n v="2016"/>
    <n v="0"/>
  </r>
  <r>
    <x v="6727"/>
    <x v="3341"/>
    <d v="2017-08-10T00:00:00"/>
    <d v="2017-08-15T00:00:00"/>
    <s v="Second Class"/>
    <x v="281"/>
    <s v="Steve Chapman"/>
    <s v="CORPORATE"/>
    <s v="united states"/>
    <s v="Richmond"/>
    <s v="Indiana"/>
    <n v="47374"/>
    <s v="Central"/>
    <s v="OFF-PA-10003302"/>
    <x v="1"/>
    <x v="10"/>
    <x v="1721"/>
    <n v="177.2"/>
    <n v="5"/>
    <n v="32"/>
    <s v="Grande"/>
    <n v="0"/>
    <n v="0"/>
    <n v="0"/>
    <n v="177.2"/>
    <s v="Medio"/>
    <n v="83.284000000000006"/>
    <n v="0.47000000000000008"/>
    <n v="-93.915999999999997"/>
    <n v="5"/>
    <n v="5"/>
    <s v="CORRECTO"/>
    <n v="2017"/>
    <n v="0"/>
  </r>
  <r>
    <x v="6728"/>
    <x v="3342"/>
    <d v="2016-11-04T00:00:00"/>
    <d v="2016-11-09T00:00:00"/>
    <s v="Standard Class"/>
    <x v="716"/>
    <s v="Maureen Fritzler"/>
    <s v="CORPORATE"/>
    <s v="united states"/>
    <s v="Miami"/>
    <s v="Florida"/>
    <n v="33180"/>
    <s v="South"/>
    <s v="FUR-FU-10001889"/>
    <x v="0"/>
    <x v="5"/>
    <x v="1158"/>
    <n v="50.496000000000002"/>
    <n v="6"/>
    <n v="27"/>
    <s v="Grande"/>
    <n v="0.2"/>
    <n v="10.099200000000002"/>
    <n v="-10.0992"/>
    <n v="60.595200000000006"/>
    <s v="Medio"/>
    <n v="8.2056000000000004"/>
    <n v="0.16250000000000001"/>
    <n v="-32.191200000000002"/>
    <n v="5"/>
    <n v="5"/>
    <s v="CORRECTO"/>
    <n v="2016"/>
    <n v="0"/>
  </r>
  <r>
    <x v="6729"/>
    <x v="3343"/>
    <d v="2015-06-18T00:00:00"/>
    <d v="2015-06-20T00:00:00"/>
    <s v="First Class"/>
    <x v="296"/>
    <s v="Benjamin Venier"/>
    <s v="CORPORATE"/>
    <s v="united states"/>
    <s v="Smyrna"/>
    <s v="Tennessee"/>
    <n v="37167"/>
    <s v="South"/>
    <s v="OFF-BI-10002982"/>
    <x v="1"/>
    <x v="8"/>
    <x v="1267"/>
    <n v="6.1289999999999996"/>
    <n v="3"/>
    <n v="41"/>
    <s v="Mediano"/>
    <n v="0.7"/>
    <n v="4.2902999999999993"/>
    <n v="-4.2903000000000002"/>
    <n v="10.4193"/>
    <s v="Bajo"/>
    <n v="-4.4946000000000002"/>
    <n v="-0.73333333333333339"/>
    <n v="-6.3333000000000004"/>
    <n v="2"/>
    <n v="2"/>
    <s v="CORRECTO"/>
    <n v="2015"/>
    <n v="0"/>
  </r>
  <r>
    <x v="6730"/>
    <x v="3343"/>
    <d v="2015-06-18T00:00:00"/>
    <d v="2015-06-20T00:00:00"/>
    <s v="First Class"/>
    <x v="296"/>
    <s v="Benjamin Venier"/>
    <s v="CORPORATE"/>
    <s v="united states"/>
    <s v="Smyrna"/>
    <s v="Tennessee"/>
    <n v="37167"/>
    <s v="South"/>
    <s v="FUR-CH-10002965"/>
    <x v="0"/>
    <x v="1"/>
    <x v="229"/>
    <n v="643.13599999999997"/>
    <n v="4"/>
    <n v="39"/>
    <s v="Mediano"/>
    <n v="0.2"/>
    <n v="128.62719999999999"/>
    <n v="-128.62719999999999"/>
    <n v="771.76319999999998"/>
    <s v="Muy Alto"/>
    <n v="56.2744"/>
    <n v="8.7500000000000008E-2"/>
    <n v="-458.23439999999999"/>
    <n v="2"/>
    <n v="2"/>
    <s v="CORRECTO"/>
    <n v="2015"/>
    <n v="0"/>
  </r>
  <r>
    <x v="6731"/>
    <x v="3343"/>
    <d v="2015-06-18T00:00:00"/>
    <d v="2015-06-20T00:00:00"/>
    <s v="First Class"/>
    <x v="296"/>
    <s v="Benjamin Venier"/>
    <s v="CORPORATE"/>
    <s v="united states"/>
    <s v="Smyrna"/>
    <s v="Tennessee"/>
    <n v="37167"/>
    <s v="South"/>
    <s v="OFF-PA-10001937"/>
    <x v="1"/>
    <x v="10"/>
    <x v="289"/>
    <n v="20.736000000000001"/>
    <n v="4"/>
    <n v="24"/>
    <s v="Mediano"/>
    <n v="0.2"/>
    <n v="4.1472000000000007"/>
    <n v="-4.1471999999999998"/>
    <n v="24.883200000000002"/>
    <s v="Bajo"/>
    <n v="7.2576000000000001"/>
    <n v="0.35"/>
    <n v="-9.3312000000000008"/>
    <n v="2"/>
    <n v="2"/>
    <s v="CORRECTO"/>
    <n v="2015"/>
    <n v="0"/>
  </r>
  <r>
    <x v="6732"/>
    <x v="3344"/>
    <d v="2014-07-04T00:00:00"/>
    <d v="2014-07-07T00:00:00"/>
    <s v="First Class"/>
    <x v="722"/>
    <s v="Katrina Edelman"/>
    <s v="CORPORATE"/>
    <s v="united states"/>
    <s v="Aurora"/>
    <s v="Colorado"/>
    <n v="80013"/>
    <s v="West"/>
    <s v="OFF-PA-10001977"/>
    <x v="1"/>
    <x v="10"/>
    <x v="1473"/>
    <n v="177.536"/>
    <n v="4"/>
    <n v="9"/>
    <s v="Mediano"/>
    <n v="0.2"/>
    <n v="35.507200000000005"/>
    <n v="-35.507199999999997"/>
    <n v="213.04320000000001"/>
    <s v="Alto"/>
    <n v="62.137599999999999"/>
    <n v="0.35"/>
    <n v="-79.891199999999998"/>
    <n v="3"/>
    <n v="3"/>
    <s v="CORRECTO"/>
    <n v="2014"/>
    <n v="0"/>
  </r>
  <r>
    <x v="6733"/>
    <x v="3344"/>
    <d v="2014-07-04T00:00:00"/>
    <d v="2014-07-07T00:00:00"/>
    <s v="First Class"/>
    <x v="722"/>
    <s v="Katrina Edelman"/>
    <s v="CORPORATE"/>
    <s v="united states"/>
    <s v="Aurora"/>
    <s v="Colorado"/>
    <n v="80013"/>
    <s v="West"/>
    <s v="OFF-AP-10000692"/>
    <x v="1"/>
    <x v="9"/>
    <x v="1250"/>
    <n v="32.432000000000002"/>
    <n v="2"/>
    <n v="19"/>
    <s v="Pequeño"/>
    <n v="0.2"/>
    <n v="6.4864000000000006"/>
    <n v="-6.4863999999999997"/>
    <n v="38.918400000000005"/>
    <s v="Bajo"/>
    <n v="3.2431999999999999"/>
    <n v="9.9999999999999992E-2"/>
    <n v="-22.702400000000001"/>
    <n v="3"/>
    <n v="3"/>
    <s v="CORRECTO"/>
    <n v="2014"/>
    <n v="0"/>
  </r>
  <r>
    <x v="6734"/>
    <x v="3345"/>
    <d v="2015-12-20T00:00:00"/>
    <d v="2015-12-25T00:00:00"/>
    <s v="Standard Class"/>
    <x v="773"/>
    <s v="Evan Minnotte"/>
    <s v="HOME OFFICE"/>
    <s v="united states"/>
    <s v="Miami"/>
    <s v="Florida"/>
    <n v="33142"/>
    <s v="South"/>
    <s v="OFF-LA-10004093"/>
    <x v="1"/>
    <x v="2"/>
    <x v="676"/>
    <n v="11.696"/>
    <n v="2"/>
    <n v="24"/>
    <s v="Pequeño"/>
    <n v="0.2"/>
    <n v="2.3391999999999999"/>
    <n v="-2.3391999999999999"/>
    <n v="14.0352"/>
    <s v="Bajo"/>
    <n v="3.9474"/>
    <n v="0.33750000000000002"/>
    <n v="-5.4093999999999998"/>
    <n v="5"/>
    <n v="5"/>
    <s v="CORRECTO"/>
    <n v="2015"/>
    <n v="0"/>
  </r>
  <r>
    <x v="6735"/>
    <x v="3346"/>
    <d v="2016-04-10T00:00:00"/>
    <d v="2016-04-17T00:00:00"/>
    <s v="Standard Class"/>
    <x v="537"/>
    <s v="Brian Thompson"/>
    <s v="CONSUMER"/>
    <s v="united states"/>
    <s v="San Francisco"/>
    <s v="California"/>
    <n v="94122"/>
    <s v="West"/>
    <s v="OFF-AP-10004980"/>
    <x v="1"/>
    <x v="9"/>
    <x v="976"/>
    <n v="113.76"/>
    <n v="3"/>
    <n v="14"/>
    <s v="Mediano"/>
    <n v="0"/>
    <n v="0"/>
    <n v="0"/>
    <n v="113.76"/>
    <s v="Medio"/>
    <n v="44.366399999999999"/>
    <n v="0.38999999999999996"/>
    <n v="-69.393600000000006"/>
    <n v="7"/>
    <n v="7"/>
    <s v="CORRECTO"/>
    <n v="2016"/>
    <n v="0"/>
  </r>
  <r>
    <x v="6736"/>
    <x v="3346"/>
    <d v="2016-04-10T00:00:00"/>
    <d v="2016-04-17T00:00:00"/>
    <s v="Standard Class"/>
    <x v="537"/>
    <s v="Brian Thompson"/>
    <s v="CONSUMER"/>
    <s v="united states"/>
    <s v="San Francisco"/>
    <s v="California"/>
    <n v="94122"/>
    <s v="West"/>
    <s v="OFF-ST-10001932"/>
    <x v="1"/>
    <x v="4"/>
    <x v="1650"/>
    <n v="579.51"/>
    <n v="3"/>
    <n v="26"/>
    <s v="Mediano"/>
    <n v="0"/>
    <n v="0"/>
    <n v="0"/>
    <n v="579.51"/>
    <s v="Muy Alto"/>
    <n v="81.131399999999999"/>
    <n v="0.14000000000000001"/>
    <n v="-498.37860000000001"/>
    <n v="7"/>
    <n v="7"/>
    <s v="CORRECTO"/>
    <n v="2016"/>
    <n v="0"/>
  </r>
  <r>
    <x v="6737"/>
    <x v="3346"/>
    <d v="2016-04-10T00:00:00"/>
    <d v="2016-04-17T00:00:00"/>
    <s v="Standard Class"/>
    <x v="537"/>
    <s v="Brian Thompson"/>
    <s v="CONSUMER"/>
    <s v="united states"/>
    <s v="San Francisco"/>
    <s v="California"/>
    <n v="94122"/>
    <s v="West"/>
    <s v="OFF-ST-10000636"/>
    <x v="1"/>
    <x v="4"/>
    <x v="1753"/>
    <n v="150.66"/>
    <n v="9"/>
    <n v="32"/>
    <s v="Grande"/>
    <n v="0"/>
    <n v="0"/>
    <n v="0"/>
    <n v="150.66"/>
    <s v="Medio"/>
    <n v="6.0263999999999998"/>
    <n v="0.04"/>
    <n v="-144.6336"/>
    <n v="7"/>
    <n v="7"/>
    <s v="CORRECTO"/>
    <n v="2016"/>
    <n v="0"/>
  </r>
  <r>
    <x v="6738"/>
    <x v="3346"/>
    <d v="2016-04-10T00:00:00"/>
    <d v="2016-04-17T00:00:00"/>
    <s v="Standard Class"/>
    <x v="537"/>
    <s v="Brian Thompson"/>
    <s v="CONSUMER"/>
    <s v="united states"/>
    <s v="San Francisco"/>
    <s v="California"/>
    <n v="94122"/>
    <s v="West"/>
    <s v="OFF-BI-10000069"/>
    <x v="1"/>
    <x v="8"/>
    <x v="491"/>
    <n v="48.031999999999996"/>
    <n v="4"/>
    <n v="38"/>
    <s v="Mediano"/>
    <n v="0.2"/>
    <n v="9.6064000000000007"/>
    <n v="-9.6064000000000007"/>
    <n v="57.638399999999997"/>
    <s v="Medio"/>
    <n v="15.6104"/>
    <n v="0.32500000000000001"/>
    <n v="-22.815200000000001"/>
    <n v="7"/>
    <n v="7"/>
    <s v="CORRECTO"/>
    <n v="2016"/>
    <n v="0"/>
  </r>
  <r>
    <x v="6739"/>
    <x v="3347"/>
    <d v="2014-05-26T00:00:00"/>
    <d v="2014-05-31T00:00:00"/>
    <s v="Standard Class"/>
    <x v="514"/>
    <s v="Michelle Moray"/>
    <s v="CONSUMER"/>
    <s v="united states"/>
    <s v="Chicago"/>
    <s v="Illinois"/>
    <n v="60623"/>
    <s v="Central"/>
    <s v="OFF-ST-10001837"/>
    <x v="1"/>
    <x v="4"/>
    <x v="1340"/>
    <n v="102.624"/>
    <n v="3"/>
    <n v="31"/>
    <s v="Mediano"/>
    <n v="0.2"/>
    <n v="20.524799999999999"/>
    <n v="-20.524799999999999"/>
    <n v="123.14879999999999"/>
    <s v="Medio"/>
    <n v="7.6967999999999996"/>
    <n v="7.4999999999999997E-2"/>
    <n v="-74.4024"/>
    <n v="5"/>
    <n v="5"/>
    <s v="CORRECTO"/>
    <n v="2014"/>
    <n v="0"/>
  </r>
  <r>
    <x v="6740"/>
    <x v="3347"/>
    <d v="2014-05-26T00:00:00"/>
    <d v="2014-05-31T00:00:00"/>
    <s v="Standard Class"/>
    <x v="514"/>
    <s v="Michelle Moray"/>
    <s v="CONSUMER"/>
    <s v="united states"/>
    <s v="Chicago"/>
    <s v="Illinois"/>
    <n v="60623"/>
    <s v="Central"/>
    <s v="FUR-CH-10003981"/>
    <x v="0"/>
    <x v="1"/>
    <x v="1175"/>
    <n v="359.77199999999999"/>
    <n v="2"/>
    <n v="24"/>
    <s v="Pequeño"/>
    <n v="0.3"/>
    <n v="107.93159999999999"/>
    <n v="-107.9316"/>
    <n v="467.70359999999999"/>
    <s v="Alto"/>
    <n v="-5.1395999999999997"/>
    <n v="-1.4285714285714285E-2"/>
    <n v="-256.98"/>
    <n v="5"/>
    <n v="5"/>
    <s v="CORRECTO"/>
    <n v="2014"/>
    <n v="0"/>
  </r>
  <r>
    <x v="6741"/>
    <x v="3347"/>
    <d v="2014-05-26T00:00:00"/>
    <d v="2014-05-31T00:00:00"/>
    <s v="Standard Class"/>
    <x v="514"/>
    <s v="Michelle Moray"/>
    <s v="CONSUMER"/>
    <s v="united states"/>
    <s v="Chicago"/>
    <s v="Illinois"/>
    <n v="60623"/>
    <s v="Central"/>
    <s v="OFF-AR-10000716"/>
    <x v="1"/>
    <x v="6"/>
    <x v="794"/>
    <n v="13.391999999999999"/>
    <n v="3"/>
    <n v="20"/>
    <s v="Mediano"/>
    <n v="0.2"/>
    <n v="2.6783999999999999"/>
    <n v="-2.6783999999999999"/>
    <n v="16.070399999999999"/>
    <s v="Bajo"/>
    <n v="3.1806000000000001"/>
    <n v="0.23750000000000002"/>
    <n v="-7.5330000000000004"/>
    <n v="5"/>
    <n v="5"/>
    <s v="CORRECTO"/>
    <n v="2014"/>
    <n v="0"/>
  </r>
  <r>
    <x v="6742"/>
    <x v="3348"/>
    <d v="2017-07-06T00:00:00"/>
    <d v="2017-07-11T00:00:00"/>
    <s v="Standard Class"/>
    <x v="138"/>
    <s v="Patrick O'Brill"/>
    <s v="CONSUMER"/>
    <s v="united states"/>
    <s v="Los Angeles"/>
    <s v="California"/>
    <n v="90008"/>
    <s v="West"/>
    <s v="FUR-CH-10001146"/>
    <x v="0"/>
    <x v="1"/>
    <x v="124"/>
    <n v="122.136"/>
    <n v="3"/>
    <n v="12"/>
    <s v="Mediano"/>
    <n v="0.2"/>
    <n v="24.427199999999999"/>
    <n v="-24.427199999999999"/>
    <n v="146.56319999999999"/>
    <s v="Medio"/>
    <n v="-13.7403"/>
    <n v="-0.1125"/>
    <n v="-111.4491"/>
    <n v="5"/>
    <n v="5"/>
    <s v="CORRECTO"/>
    <n v="2017"/>
    <n v="0"/>
  </r>
  <r>
    <x v="6743"/>
    <x v="3349"/>
    <d v="2015-02-16T00:00:00"/>
    <d v="2015-02-20T00:00:00"/>
    <s v="Standard Class"/>
    <x v="133"/>
    <s v="Sung Pak"/>
    <s v="CORPORATE"/>
    <s v="united states"/>
    <s v="Dover"/>
    <s v="New Hampshire"/>
    <n v="3820"/>
    <s v="East"/>
    <s v="OFF-PA-10002751"/>
    <x v="1"/>
    <x v="10"/>
    <x v="151"/>
    <n v="35.880000000000003"/>
    <n v="6"/>
    <n v="15"/>
    <s v="Grande"/>
    <n v="0"/>
    <n v="0"/>
    <n v="0"/>
    <n v="35.880000000000003"/>
    <s v="Bajo"/>
    <n v="16.146000000000001"/>
    <n v="0.45"/>
    <n v="-19.734000000000002"/>
    <n v="4"/>
    <n v="4"/>
    <s v="CORRECTO"/>
    <n v="2015"/>
    <n v="0"/>
  </r>
  <r>
    <x v="6744"/>
    <x v="3350"/>
    <d v="2017-06-16T00:00:00"/>
    <d v="2017-06-18T00:00:00"/>
    <s v="Second Class"/>
    <x v="394"/>
    <s v="Christine Sundaresam"/>
    <s v="CONSUMER"/>
    <s v="united states"/>
    <s v="Dublin"/>
    <s v="Ohio"/>
    <n v="43017"/>
    <s v="East"/>
    <s v="TEC-AC-10001606"/>
    <x v="2"/>
    <x v="11"/>
    <x v="590"/>
    <n v="479.952"/>
    <n v="6"/>
    <n v="21"/>
    <s v="Grande"/>
    <n v="0.2"/>
    <n v="95.990400000000008"/>
    <n v="-95.990399999999994"/>
    <n v="575.94240000000002"/>
    <s v="Muy Alto"/>
    <n v="107.9892"/>
    <n v="0.22500000000000001"/>
    <n v="-275.97239999999999"/>
    <n v="2"/>
    <n v="2"/>
    <s v="CORRECTO"/>
    <n v="2017"/>
    <n v="0"/>
  </r>
  <r>
    <x v="6745"/>
    <x v="3350"/>
    <d v="2017-06-16T00:00:00"/>
    <d v="2017-06-18T00:00:00"/>
    <s v="Second Class"/>
    <x v="394"/>
    <s v="Christine Sundaresam"/>
    <s v="CONSUMER"/>
    <s v="united states"/>
    <s v="Dublin"/>
    <s v="Ohio"/>
    <n v="43017"/>
    <s v="East"/>
    <s v="OFF-AR-10001427"/>
    <x v="1"/>
    <x v="6"/>
    <x v="251"/>
    <n v="23.92"/>
    <n v="5"/>
    <n v="11"/>
    <s v="Grande"/>
    <n v="0.2"/>
    <n v="4.7840000000000007"/>
    <n v="-4.7839999999999998"/>
    <n v="28.704000000000001"/>
    <s v="Bajo"/>
    <n v="1.794"/>
    <n v="7.4999999999999997E-2"/>
    <n v="-17.341999999999999"/>
    <n v="2"/>
    <n v="2"/>
    <s v="CORRECTO"/>
    <n v="2017"/>
    <n v="0"/>
  </r>
  <r>
    <x v="6746"/>
    <x v="3351"/>
    <d v="2017-11-13T00:00:00"/>
    <d v="2017-11-16T00:00:00"/>
    <s v="First Class"/>
    <x v="33"/>
    <s v="Ken Brennan"/>
    <s v="CORPORATE"/>
    <s v="united states"/>
    <s v="New York City"/>
    <s v="New York"/>
    <n v="10009"/>
    <s v="East"/>
    <s v="TEC-PH-10004389"/>
    <x v="2"/>
    <x v="7"/>
    <x v="1431"/>
    <n v="629.95000000000005"/>
    <n v="5"/>
    <n v="11"/>
    <s v="Grande"/>
    <n v="0"/>
    <n v="0"/>
    <n v="0"/>
    <n v="629.95000000000005"/>
    <s v="Muy Alto"/>
    <n v="163.78700000000001"/>
    <n v="0.26"/>
    <n v="-466.16300000000001"/>
    <n v="3"/>
    <n v="3"/>
    <s v="CORRECTO"/>
    <n v="2017"/>
    <n v="0"/>
  </r>
  <r>
    <x v="6747"/>
    <x v="3352"/>
    <d v="2017-12-11T00:00:00"/>
    <d v="2017-12-15T00:00:00"/>
    <s v="Standard Class"/>
    <x v="211"/>
    <s v="Allen Armold"/>
    <s v="CONSUMER"/>
    <s v="united states"/>
    <s v="New York City"/>
    <s v="New York"/>
    <n v="10035"/>
    <s v="East"/>
    <s v="OFF-BI-10002498"/>
    <x v="1"/>
    <x v="8"/>
    <x v="440"/>
    <n v="14.952"/>
    <n v="1"/>
    <n v="29"/>
    <s v="Pequeño"/>
    <n v="0.2"/>
    <n v="2.9904000000000002"/>
    <n v="-2.9904000000000002"/>
    <n v="17.942399999999999"/>
    <s v="Bajo"/>
    <n v="5.0462999999999996"/>
    <n v="0.33749999999999997"/>
    <n v="-6.9153000000000002"/>
    <n v="4"/>
    <n v="4"/>
    <s v="CORRECTO"/>
    <n v="2017"/>
    <n v="0"/>
  </r>
  <r>
    <x v="6748"/>
    <x v="3352"/>
    <d v="2017-12-11T00:00:00"/>
    <d v="2017-12-15T00:00:00"/>
    <s v="Standard Class"/>
    <x v="211"/>
    <s v="Allen Armold"/>
    <s v="CONSUMER"/>
    <s v="united states"/>
    <s v="New York City"/>
    <s v="New York"/>
    <n v="10035"/>
    <s v="East"/>
    <s v="OFF-PA-10002245"/>
    <x v="1"/>
    <x v="10"/>
    <x v="1343"/>
    <n v="17.940000000000001"/>
    <n v="3"/>
    <n v="33"/>
    <s v="Mediano"/>
    <n v="0"/>
    <n v="0"/>
    <n v="0"/>
    <n v="17.940000000000001"/>
    <s v="Bajo"/>
    <n v="8.0730000000000004"/>
    <n v="0.45"/>
    <n v="-9.8670000000000009"/>
    <n v="4"/>
    <n v="4"/>
    <s v="CORRECTO"/>
    <n v="2017"/>
    <n v="0"/>
  </r>
  <r>
    <x v="6749"/>
    <x v="3352"/>
    <d v="2017-12-11T00:00:00"/>
    <d v="2017-12-15T00:00:00"/>
    <s v="Standard Class"/>
    <x v="211"/>
    <s v="Allen Armold"/>
    <s v="CONSUMER"/>
    <s v="united states"/>
    <s v="New York City"/>
    <s v="New York"/>
    <n v="10035"/>
    <s v="East"/>
    <s v="TEC-PH-10004522"/>
    <x v="2"/>
    <x v="7"/>
    <x v="1704"/>
    <n v="116.98"/>
    <n v="2"/>
    <n v="11"/>
    <s v="Pequeño"/>
    <n v="0"/>
    <n v="0"/>
    <n v="0"/>
    <n v="116.98"/>
    <s v="Medio"/>
    <n v="29.245000000000001"/>
    <n v="0.25"/>
    <n v="-87.734999999999999"/>
    <n v="4"/>
    <n v="4"/>
    <s v="CORRECTO"/>
    <n v="2017"/>
    <n v="0"/>
  </r>
  <r>
    <x v="6750"/>
    <x v="3353"/>
    <d v="2016-06-28T00:00:00"/>
    <d v="2016-06-30T00:00:00"/>
    <s v="Second Class"/>
    <x v="669"/>
    <s v="Becky Pak"/>
    <s v="CONSUMER"/>
    <s v="united states"/>
    <s v="Paterson"/>
    <s v="New Jersey"/>
    <n v="7501"/>
    <s v="East"/>
    <s v="FUR-CH-10003535"/>
    <x v="0"/>
    <x v="1"/>
    <x v="1522"/>
    <n v="121.96"/>
    <n v="2"/>
    <n v="28"/>
    <s v="Pequeño"/>
    <n v="0"/>
    <n v="0"/>
    <n v="0"/>
    <n v="121.96"/>
    <s v="Medio"/>
    <n v="20.7332"/>
    <n v="0.17"/>
    <n v="-101.2268"/>
    <n v="2"/>
    <n v="2"/>
    <s v="CORRECTO"/>
    <n v="2016"/>
    <n v="0"/>
  </r>
  <r>
    <x v="6751"/>
    <x v="3353"/>
    <d v="2016-06-28T00:00:00"/>
    <d v="2016-06-30T00:00:00"/>
    <s v="Second Class"/>
    <x v="669"/>
    <s v="Becky Pak"/>
    <s v="CONSUMER"/>
    <s v="united states"/>
    <s v="Paterson"/>
    <s v="New Jersey"/>
    <n v="7501"/>
    <s v="East"/>
    <s v="OFF-AP-10000595"/>
    <x v="1"/>
    <x v="9"/>
    <x v="1505"/>
    <n v="8.74"/>
    <n v="2"/>
    <n v="10"/>
    <s v="Pequeño"/>
    <n v="0"/>
    <n v="0"/>
    <n v="0"/>
    <n v="8.74"/>
    <s v="Bajo"/>
    <n v="2.2724000000000002"/>
    <n v="0.26"/>
    <n v="-6.4676"/>
    <n v="2"/>
    <n v="2"/>
    <s v="CORRECTO"/>
    <n v="2016"/>
    <n v="0"/>
  </r>
  <r>
    <x v="6752"/>
    <x v="3353"/>
    <d v="2016-06-28T00:00:00"/>
    <d v="2016-06-30T00:00:00"/>
    <s v="Second Class"/>
    <x v="669"/>
    <s v="Becky Pak"/>
    <s v="CONSUMER"/>
    <s v="united states"/>
    <s v="Paterson"/>
    <s v="New Jersey"/>
    <n v="7501"/>
    <s v="East"/>
    <s v="OFF-PA-10003039"/>
    <x v="1"/>
    <x v="10"/>
    <x v="334"/>
    <n v="61.96"/>
    <n v="2"/>
    <n v="32"/>
    <s v="Pequeño"/>
    <n v="0"/>
    <n v="0"/>
    <n v="0"/>
    <n v="61.96"/>
    <s v="Medio"/>
    <n v="27.882000000000001"/>
    <n v="0.45"/>
    <n v="-34.078000000000003"/>
    <n v="2"/>
    <n v="2"/>
    <s v="CORRECTO"/>
    <n v="2016"/>
    <n v="0"/>
  </r>
  <r>
    <x v="6753"/>
    <x v="3353"/>
    <d v="2016-06-28T00:00:00"/>
    <d v="2016-06-30T00:00:00"/>
    <s v="Second Class"/>
    <x v="669"/>
    <s v="Becky Pak"/>
    <s v="CONSUMER"/>
    <s v="united states"/>
    <s v="Paterson"/>
    <s v="New Jersey"/>
    <n v="7501"/>
    <s v="East"/>
    <s v="OFF-BI-10002003"/>
    <x v="1"/>
    <x v="8"/>
    <x v="1393"/>
    <n v="7.96"/>
    <n v="2"/>
    <n v="27"/>
    <s v="Pequeño"/>
    <n v="0"/>
    <n v="0"/>
    <n v="0"/>
    <n v="7.96"/>
    <s v="Bajo"/>
    <n v="3.7412000000000001"/>
    <n v="0.47000000000000003"/>
    <n v="-4.2187999999999999"/>
    <n v="2"/>
    <n v="2"/>
    <s v="CORRECTO"/>
    <n v="2016"/>
    <n v="0"/>
  </r>
  <r>
    <x v="6754"/>
    <x v="3353"/>
    <d v="2016-06-28T00:00:00"/>
    <d v="2016-06-30T00:00:00"/>
    <s v="Second Class"/>
    <x v="669"/>
    <s v="Becky Pak"/>
    <s v="CONSUMER"/>
    <s v="united states"/>
    <s v="Paterson"/>
    <s v="New Jersey"/>
    <n v="7501"/>
    <s v="East"/>
    <s v="OFF-AP-10002311"/>
    <x v="1"/>
    <x v="9"/>
    <x v="14"/>
    <n v="275.24"/>
    <n v="4"/>
    <n v="26"/>
    <s v="Mediano"/>
    <n v="0"/>
    <n v="0"/>
    <n v="0"/>
    <n v="275.24"/>
    <s v="Alto"/>
    <n v="121.1056"/>
    <n v="0.43999999999999995"/>
    <n v="-154.1344"/>
    <n v="2"/>
    <n v="2"/>
    <s v="CORRECTO"/>
    <n v="2016"/>
    <n v="0"/>
  </r>
  <r>
    <x v="6755"/>
    <x v="3354"/>
    <d v="2017-09-15T00:00:00"/>
    <d v="2017-09-19T00:00:00"/>
    <s v="Standard Class"/>
    <x v="779"/>
    <s v="Theresa Coyne"/>
    <s v="CORPORATE"/>
    <s v="united states"/>
    <s v="Lakewood"/>
    <s v="New Jersey"/>
    <n v="8701"/>
    <s v="East"/>
    <s v="FUR-FU-10002445"/>
    <x v="0"/>
    <x v="5"/>
    <x v="1448"/>
    <n v="47.4"/>
    <n v="5"/>
    <n v="25"/>
    <s v="Grande"/>
    <n v="0"/>
    <n v="0"/>
    <n v="0"/>
    <n v="47.4"/>
    <s v="Bajo"/>
    <n v="18.96"/>
    <n v="0.4"/>
    <n v="-28.44"/>
    <n v="4"/>
    <n v="4"/>
    <s v="CORRECTO"/>
    <n v="2017"/>
    <n v="0"/>
  </r>
  <r>
    <x v="6756"/>
    <x v="3354"/>
    <d v="2017-09-15T00:00:00"/>
    <d v="2017-09-19T00:00:00"/>
    <s v="Standard Class"/>
    <x v="779"/>
    <s v="Theresa Coyne"/>
    <s v="CORPORATE"/>
    <s v="united states"/>
    <s v="Lakewood"/>
    <s v="New Jersey"/>
    <n v="8701"/>
    <s v="East"/>
    <s v="FUR-CH-10003606"/>
    <x v="0"/>
    <x v="1"/>
    <x v="1575"/>
    <n v="512.96"/>
    <n v="4"/>
    <n v="6"/>
    <s v="Mediano"/>
    <n v="0"/>
    <n v="0"/>
    <n v="0"/>
    <n v="512.96"/>
    <s v="Muy Alto"/>
    <n v="143.62880000000001"/>
    <n v="0.28000000000000003"/>
    <n v="-369.33120000000002"/>
    <n v="4"/>
    <n v="4"/>
    <s v="CORRECTO"/>
    <n v="2017"/>
    <n v="0"/>
  </r>
  <r>
    <x v="6757"/>
    <x v="3354"/>
    <d v="2017-09-15T00:00:00"/>
    <d v="2017-09-19T00:00:00"/>
    <s v="Standard Class"/>
    <x v="779"/>
    <s v="Theresa Coyne"/>
    <s v="CORPORATE"/>
    <s v="united states"/>
    <s v="Lakewood"/>
    <s v="New Jersey"/>
    <n v="8701"/>
    <s v="East"/>
    <s v="TEC-PH-10002115"/>
    <x v="2"/>
    <x v="7"/>
    <x v="801"/>
    <n v="395.94"/>
    <n v="6"/>
    <n v="15"/>
    <s v="Grande"/>
    <n v="0"/>
    <n v="0"/>
    <n v="0"/>
    <n v="395.94"/>
    <s v="Alto"/>
    <n v="102.9444"/>
    <n v="0.26"/>
    <n v="-292.99560000000002"/>
    <n v="4"/>
    <n v="4"/>
    <s v="CORRECTO"/>
    <n v="2017"/>
    <n v="0"/>
  </r>
  <r>
    <x v="6758"/>
    <x v="3354"/>
    <d v="2017-09-15T00:00:00"/>
    <d v="2017-09-19T00:00:00"/>
    <s v="Standard Class"/>
    <x v="779"/>
    <s v="Theresa Coyne"/>
    <s v="CORPORATE"/>
    <s v="united states"/>
    <s v="Lakewood"/>
    <s v="New Jersey"/>
    <n v="8701"/>
    <s v="East"/>
    <s v="OFF-ST-10000934"/>
    <x v="1"/>
    <x v="4"/>
    <x v="356"/>
    <n v="81.96"/>
    <n v="2"/>
    <n v="16"/>
    <s v="Pequeño"/>
    <n v="0"/>
    <n v="0"/>
    <n v="0"/>
    <n v="81.96"/>
    <s v="Medio"/>
    <n v="0"/>
    <n v="0"/>
    <n v="-81.96"/>
    <n v="4"/>
    <n v="4"/>
    <s v="CORRECTO"/>
    <n v="2017"/>
    <n v="0"/>
  </r>
  <r>
    <x v="6759"/>
    <x v="3355"/>
    <d v="2017-12-02T00:00:00"/>
    <d v="2017-12-08T00:00:00"/>
    <s v="Standard Class"/>
    <x v="767"/>
    <s v="Barry Gonzalez"/>
    <s v="CONSUMER"/>
    <s v="united states"/>
    <s v="Greensboro"/>
    <s v="North Carolina"/>
    <n v="27405"/>
    <s v="South"/>
    <s v="OFF-AR-10003903"/>
    <x v="1"/>
    <x v="6"/>
    <x v="887"/>
    <n v="32.776000000000003"/>
    <n v="1"/>
    <n v="14"/>
    <s v="Pequeño"/>
    <n v="0.2"/>
    <n v="6.555200000000001"/>
    <n v="-6.5552000000000001"/>
    <n v="39.331200000000003"/>
    <s v="Bajo"/>
    <n v="2.4582000000000002"/>
    <n v="7.4999999999999997E-2"/>
    <n v="-23.762599999999999"/>
    <n v="6"/>
    <n v="6"/>
    <s v="CORRECTO"/>
    <n v="2017"/>
    <n v="0"/>
  </r>
  <r>
    <x v="6760"/>
    <x v="3356"/>
    <d v="2017-06-26T00:00:00"/>
    <d v="2017-06-30T00:00:00"/>
    <s v="Standard Class"/>
    <x v="157"/>
    <s v="Denny Ordway"/>
    <s v="CONSUMER"/>
    <s v="united states"/>
    <s v="New York City"/>
    <s v="New York"/>
    <n v="10035"/>
    <s v="East"/>
    <s v="OFF-ST-10004123"/>
    <x v="1"/>
    <x v="4"/>
    <x v="72"/>
    <n v="272.94"/>
    <n v="3"/>
    <n v="30"/>
    <s v="Mediano"/>
    <n v="0"/>
    <n v="0"/>
    <n v="0"/>
    <n v="272.94"/>
    <s v="Alto"/>
    <n v="0"/>
    <n v="0"/>
    <n v="-272.94"/>
    <n v="4"/>
    <n v="4"/>
    <s v="CORRECTO"/>
    <n v="2017"/>
    <n v="0"/>
  </r>
  <r>
    <x v="6761"/>
    <x v="3357"/>
    <d v="2016-07-24T00:00:00"/>
    <d v="2016-07-26T00:00:00"/>
    <s v="Second Class"/>
    <x v="715"/>
    <s v="Darren Budd"/>
    <s v="CORPORATE"/>
    <s v="united states"/>
    <s v="New York City"/>
    <s v="New York"/>
    <n v="10035"/>
    <s v="East"/>
    <s v="FUR-CH-10001708"/>
    <x v="0"/>
    <x v="1"/>
    <x v="893"/>
    <n v="253.76400000000001"/>
    <n v="2"/>
    <n v="32"/>
    <s v="Pequeño"/>
    <n v="0.1"/>
    <n v="25.376400000000004"/>
    <n v="-25.3764"/>
    <n v="279.1404"/>
    <s v="Alto"/>
    <n v="31.015599999999999"/>
    <n v="0.12222222222222222"/>
    <n v="-197.37200000000001"/>
    <n v="2"/>
    <n v="2"/>
    <s v="CORRECTO"/>
    <n v="2016"/>
    <n v="0"/>
  </r>
  <r>
    <x v="6762"/>
    <x v="3358"/>
    <d v="2016-09-02T00:00:00"/>
    <d v="2016-09-08T00:00:00"/>
    <s v="Standard Class"/>
    <x v="210"/>
    <s v="Rob Lucas"/>
    <s v="CONSUMER"/>
    <s v="united states"/>
    <s v="Chicago"/>
    <s v="Illinois"/>
    <n v="60623"/>
    <s v="Central"/>
    <s v="OFF-LA-10000240"/>
    <x v="1"/>
    <x v="2"/>
    <x v="2"/>
    <n v="29.24"/>
    <n v="5"/>
    <n v="23"/>
    <s v="Grande"/>
    <n v="0.2"/>
    <n v="5.8479999999999999"/>
    <n v="-5.8479999999999999"/>
    <n v="35.088000000000001"/>
    <s v="Bajo"/>
    <n v="9.8684999999999992"/>
    <n v="0.33749999999999997"/>
    <n v="-13.5235"/>
    <n v="6"/>
    <n v="6"/>
    <s v="CORRECTO"/>
    <n v="2016"/>
    <n v="0"/>
  </r>
  <r>
    <x v="6763"/>
    <x v="3358"/>
    <d v="2016-09-02T00:00:00"/>
    <d v="2016-09-08T00:00:00"/>
    <s v="Standard Class"/>
    <x v="210"/>
    <s v="Rob Lucas"/>
    <s v="CONSUMER"/>
    <s v="united states"/>
    <s v="Chicago"/>
    <s v="Illinois"/>
    <n v="60623"/>
    <s v="Central"/>
    <s v="OFF-ST-10002485"/>
    <x v="1"/>
    <x v="4"/>
    <x v="211"/>
    <n v="35.167999999999999"/>
    <n v="2"/>
    <n v="22"/>
    <s v="Pequeño"/>
    <n v="0.2"/>
    <n v="7.0335999999999999"/>
    <n v="-7.0335999999999999"/>
    <n v="42.201599999999999"/>
    <s v="Bajo"/>
    <n v="-8.3523999999999994"/>
    <n v="-0.23749999999999999"/>
    <n v="-36.486800000000002"/>
    <n v="6"/>
    <n v="6"/>
    <s v="CORRECTO"/>
    <n v="2016"/>
    <n v="0"/>
  </r>
  <r>
    <x v="6764"/>
    <x v="3358"/>
    <d v="2016-09-02T00:00:00"/>
    <d v="2016-09-08T00:00:00"/>
    <s v="Standard Class"/>
    <x v="210"/>
    <s v="Rob Lucas"/>
    <s v="CONSUMER"/>
    <s v="united states"/>
    <s v="Chicago"/>
    <s v="Illinois"/>
    <n v="60623"/>
    <s v="Central"/>
    <s v="TEC-MA-10003230"/>
    <x v="2"/>
    <x v="15"/>
    <x v="1787"/>
    <n v="1362.9"/>
    <n v="3"/>
    <n v="5"/>
    <s v="Mediano"/>
    <n v="0.3"/>
    <n v="408.87"/>
    <n v="-408.87"/>
    <n v="1771.77"/>
    <s v="Muy Alto"/>
    <n v="-19.47"/>
    <n v="-1.4285714285714284E-2"/>
    <n v="-973.5"/>
    <n v="6"/>
    <n v="6"/>
    <s v="CORRECTO"/>
    <n v="2016"/>
    <n v="0"/>
  </r>
  <r>
    <x v="6765"/>
    <x v="3359"/>
    <d v="2017-04-20T00:00:00"/>
    <d v="2017-04-24T00:00:00"/>
    <s v="Standard Class"/>
    <x v="695"/>
    <s v="Sarah Jordon"/>
    <s v="CONSUMER"/>
    <s v="united states"/>
    <s v="Chicago"/>
    <s v="Illinois"/>
    <n v="60653"/>
    <s v="Central"/>
    <s v="FUR-CH-10002602"/>
    <x v="0"/>
    <x v="1"/>
    <x v="291"/>
    <n v="317.05799999999999"/>
    <n v="3"/>
    <n v="37"/>
    <s v="Mediano"/>
    <n v="0.3"/>
    <n v="95.117399999999989"/>
    <n v="-95.117400000000004"/>
    <n v="412.17539999999997"/>
    <s v="Alto"/>
    <n v="-18.117599999999999"/>
    <n v="-5.7142857142857141E-2"/>
    <n v="-240.0582"/>
    <n v="4"/>
    <n v="4"/>
    <s v="CORRECTO"/>
    <n v="2017"/>
    <n v="0"/>
  </r>
  <r>
    <x v="6766"/>
    <x v="3359"/>
    <d v="2017-04-20T00:00:00"/>
    <d v="2017-04-24T00:00:00"/>
    <s v="Standard Class"/>
    <x v="695"/>
    <s v="Sarah Jordon"/>
    <s v="CONSUMER"/>
    <s v="united states"/>
    <s v="Chicago"/>
    <s v="Illinois"/>
    <n v="60653"/>
    <s v="Central"/>
    <s v="OFF-AR-10001683"/>
    <x v="1"/>
    <x v="6"/>
    <x v="32"/>
    <n v="15.76"/>
    <n v="2"/>
    <n v="19"/>
    <s v="Pequeño"/>
    <n v="0.2"/>
    <n v="3.1520000000000001"/>
    <n v="-3.1520000000000001"/>
    <n v="18.911999999999999"/>
    <s v="Bajo"/>
    <n v="3.5459999999999998"/>
    <n v="0.22499999999999998"/>
    <n v="-9.0619999999999994"/>
    <n v="4"/>
    <n v="4"/>
    <s v="CORRECTO"/>
    <n v="2017"/>
    <n v="0"/>
  </r>
  <r>
    <x v="6767"/>
    <x v="3359"/>
    <d v="2017-04-20T00:00:00"/>
    <d v="2017-04-24T00:00:00"/>
    <s v="Standard Class"/>
    <x v="695"/>
    <s v="Sarah Jordon"/>
    <s v="CONSUMER"/>
    <s v="united states"/>
    <s v="Chicago"/>
    <s v="Illinois"/>
    <n v="60653"/>
    <s v="Central"/>
    <s v="FUR-FU-10002456"/>
    <x v="0"/>
    <x v="5"/>
    <x v="1018"/>
    <n v="14.56"/>
    <n v="5"/>
    <n v="27"/>
    <s v="Grande"/>
    <n v="0.6"/>
    <n v="8.7360000000000007"/>
    <n v="-8.7360000000000007"/>
    <n v="23.295999999999999"/>
    <s v="Bajo"/>
    <n v="-6.1879999999999997"/>
    <n v="-0.42499999999999999"/>
    <n v="-12.012"/>
    <n v="4"/>
    <n v="4"/>
    <s v="CORRECTO"/>
    <n v="2017"/>
    <n v="0"/>
  </r>
  <r>
    <x v="6768"/>
    <x v="3360"/>
    <d v="2014-08-12T00:00:00"/>
    <d v="2014-08-16T00:00:00"/>
    <s v="Standard Class"/>
    <x v="728"/>
    <s v="Charles Sheldon"/>
    <s v="CORPORATE"/>
    <s v="united states"/>
    <s v="Lakewood"/>
    <s v="New Jersey"/>
    <n v="8701"/>
    <s v="East"/>
    <s v="OFF-BI-10002854"/>
    <x v="1"/>
    <x v="8"/>
    <x v="904"/>
    <n v="196.21"/>
    <n v="7"/>
    <n v="36"/>
    <s v="Grande"/>
    <n v="0"/>
    <n v="0"/>
    <n v="0"/>
    <n v="196.21"/>
    <s v="Medio"/>
    <n v="98.105000000000004"/>
    <n v="0.5"/>
    <n v="-98.105000000000004"/>
    <n v="4"/>
    <n v="4"/>
    <s v="CORRECTO"/>
    <n v="2014"/>
    <n v="0"/>
  </r>
  <r>
    <x v="6769"/>
    <x v="3361"/>
    <d v="2017-09-19T00:00:00"/>
    <d v="2017-09-23T00:00:00"/>
    <s v="Standard Class"/>
    <x v="655"/>
    <s v="Julie Prescott"/>
    <s v="HOME OFFICE"/>
    <s v="united states"/>
    <s v="Columbus"/>
    <s v="Georgia"/>
    <n v="31907"/>
    <s v="South"/>
    <s v="OFF-AR-10002445"/>
    <x v="1"/>
    <x v="6"/>
    <x v="1646"/>
    <n v="35.4"/>
    <n v="5"/>
    <n v="30"/>
    <s v="Grande"/>
    <n v="0"/>
    <n v="0"/>
    <n v="0"/>
    <n v="35.4"/>
    <s v="Bajo"/>
    <n v="13.452"/>
    <n v="0.38"/>
    <n v="-21.948"/>
    <n v="4"/>
    <n v="4"/>
    <s v="CORRECTO"/>
    <n v="2017"/>
    <n v="0"/>
  </r>
  <r>
    <x v="6770"/>
    <x v="3362"/>
    <d v="2017-12-09T00:00:00"/>
    <d v="2017-12-13T00:00:00"/>
    <s v="Standard Class"/>
    <x v="714"/>
    <s v="Nick Crebassa"/>
    <s v="CORPORATE"/>
    <s v="united states"/>
    <s v="Phoenix"/>
    <s v="Arizona"/>
    <n v="85023"/>
    <s v="West"/>
    <s v="OFF-PA-10004359"/>
    <x v="1"/>
    <x v="10"/>
    <x v="1068"/>
    <n v="419.4"/>
    <n v="5"/>
    <n v="19"/>
    <s v="Grande"/>
    <n v="0.2"/>
    <n v="83.88"/>
    <n v="-83.88"/>
    <n v="503.28"/>
    <s v="Muy Alto"/>
    <n v="146.79"/>
    <n v="0.35"/>
    <n v="-188.73"/>
    <n v="4"/>
    <n v="4"/>
    <s v="CORRECTO"/>
    <n v="2017"/>
    <n v="0"/>
  </r>
  <r>
    <x v="6771"/>
    <x v="3362"/>
    <d v="2017-12-09T00:00:00"/>
    <d v="2017-12-13T00:00:00"/>
    <s v="Standard Class"/>
    <x v="714"/>
    <s v="Nick Crebassa"/>
    <s v="CORPORATE"/>
    <s v="united states"/>
    <s v="Phoenix"/>
    <s v="Arizona"/>
    <n v="85023"/>
    <s v="West"/>
    <s v="OFF-BI-10000279"/>
    <x v="1"/>
    <x v="8"/>
    <x v="1774"/>
    <n v="13.005000000000001"/>
    <n v="3"/>
    <n v="10"/>
    <s v="Mediano"/>
    <n v="0.7"/>
    <n v="9.1035000000000004"/>
    <n v="-9.1035000000000004"/>
    <n v="22.108499999999999"/>
    <s v="Bajo"/>
    <n v="-9.9704999999999995"/>
    <n v="-0.76666666666666661"/>
    <n v="-13.872"/>
    <n v="4"/>
    <n v="4"/>
    <s v="CORRECTO"/>
    <n v="2017"/>
    <n v="0"/>
  </r>
  <r>
    <x v="6772"/>
    <x v="3363"/>
    <d v="2016-11-04T00:00:00"/>
    <d v="2016-11-08T00:00:00"/>
    <s v="Standard Class"/>
    <x v="194"/>
    <s v="Carl Weiss"/>
    <s v="HOME OFFICE"/>
    <s v="united states"/>
    <s v="Los Angeles"/>
    <s v="California"/>
    <n v="90004"/>
    <s v="West"/>
    <s v="OFF-BI-10003314"/>
    <x v="1"/>
    <x v="8"/>
    <x v="308"/>
    <n v="7.7119999999999997"/>
    <n v="2"/>
    <n v="23"/>
    <s v="Pequeño"/>
    <n v="0.2"/>
    <n v="1.5424"/>
    <n v="-1.5424"/>
    <n v="9.2544000000000004"/>
    <s v="Bajo"/>
    <n v="2.7955999999999999"/>
    <n v="0.36249999999999999"/>
    <n v="-3.3740000000000001"/>
    <n v="4"/>
    <n v="4"/>
    <s v="CORRECTO"/>
    <n v="2016"/>
    <n v="0"/>
  </r>
  <r>
    <x v="6773"/>
    <x v="3363"/>
    <d v="2016-11-04T00:00:00"/>
    <d v="2016-11-08T00:00:00"/>
    <s v="Standard Class"/>
    <x v="194"/>
    <s v="Carl Weiss"/>
    <s v="HOME OFFICE"/>
    <s v="united states"/>
    <s v="Los Angeles"/>
    <s v="California"/>
    <n v="90004"/>
    <s v="West"/>
    <s v="OFF-BI-10000494"/>
    <x v="1"/>
    <x v="8"/>
    <x v="1572"/>
    <n v="4.1760000000000002"/>
    <n v="1"/>
    <n v="6"/>
    <s v="Pequeño"/>
    <n v="0.2"/>
    <n v="0.83520000000000005"/>
    <n v="-0.83520000000000005"/>
    <n v="5.0112000000000005"/>
    <s v="Bajo"/>
    <n v="1.3049999999999999"/>
    <n v="0.3125"/>
    <n v="-2.0358000000000001"/>
    <n v="4"/>
    <n v="4"/>
    <s v="CORRECTO"/>
    <n v="2016"/>
    <n v="0"/>
  </r>
  <r>
    <x v="6774"/>
    <x v="3363"/>
    <d v="2016-11-04T00:00:00"/>
    <d v="2016-11-08T00:00:00"/>
    <s v="Standard Class"/>
    <x v="194"/>
    <s v="Carl Weiss"/>
    <s v="HOME OFFICE"/>
    <s v="united states"/>
    <s v="Los Angeles"/>
    <s v="California"/>
    <n v="90004"/>
    <s v="West"/>
    <s v="OFF-PA-10000295"/>
    <x v="1"/>
    <x v="10"/>
    <x v="1788"/>
    <n v="38.880000000000003"/>
    <n v="6"/>
    <n v="15"/>
    <s v="Grande"/>
    <n v="0"/>
    <n v="0"/>
    <n v="0"/>
    <n v="38.880000000000003"/>
    <s v="Bajo"/>
    <n v="18.662400000000002"/>
    <n v="0.48000000000000004"/>
    <n v="-20.217600000000001"/>
    <n v="4"/>
    <n v="4"/>
    <s v="CORRECTO"/>
    <n v="2016"/>
    <n v="0"/>
  </r>
  <r>
    <x v="6775"/>
    <x v="3364"/>
    <d v="2015-03-29T00:00:00"/>
    <d v="2015-04-04T00:00:00"/>
    <s v="Standard Class"/>
    <x v="441"/>
    <s v="Chad McGuire"/>
    <s v="CONSUMER"/>
    <s v="united states"/>
    <s v="New York City"/>
    <s v="New York"/>
    <n v="10024"/>
    <s v="East"/>
    <s v="OFF-PA-10002615"/>
    <x v="1"/>
    <x v="10"/>
    <x v="250"/>
    <n v="17.64"/>
    <n v="4"/>
    <n v="25"/>
    <s v="Mediano"/>
    <n v="0"/>
    <n v="0"/>
    <n v="0"/>
    <n v="17.64"/>
    <s v="Bajo"/>
    <n v="8.1143999999999998"/>
    <n v="0.45999999999999996"/>
    <n v="-9.5256000000000007"/>
    <n v="6"/>
    <n v="6"/>
    <s v="CORRECTO"/>
    <n v="2015"/>
    <n v="0"/>
  </r>
  <r>
    <x v="6776"/>
    <x v="3365"/>
    <d v="2016-09-05T00:00:00"/>
    <d v="2016-09-11T00:00:00"/>
    <s v="Standard Class"/>
    <x v="690"/>
    <s v="Pete Takahito"/>
    <s v="CONSUMER"/>
    <s v="united states"/>
    <s v="San Antonio"/>
    <s v="Texas"/>
    <n v="78207"/>
    <s v="Central"/>
    <s v="OFF-ST-10003479"/>
    <x v="1"/>
    <x v="4"/>
    <x v="41"/>
    <n v="93.456000000000003"/>
    <n v="3"/>
    <n v="25"/>
    <s v="Mediano"/>
    <n v="0.2"/>
    <n v="18.691200000000002"/>
    <n v="-18.691199999999998"/>
    <n v="112.1472"/>
    <s v="Medio"/>
    <n v="-17.523"/>
    <n v="-0.1875"/>
    <n v="-92.287800000000004"/>
    <n v="6"/>
    <n v="6"/>
    <s v="CORRECTO"/>
    <n v="2016"/>
    <n v="0"/>
  </r>
  <r>
    <x v="6777"/>
    <x v="3366"/>
    <d v="2017-01-28T00:00:00"/>
    <d v="2017-02-01T00:00:00"/>
    <s v="Standard Class"/>
    <x v="642"/>
    <s v="Craig Leslie"/>
    <s v="HOME OFFICE"/>
    <s v="united states"/>
    <s v="New York City"/>
    <s v="New York"/>
    <n v="10009"/>
    <s v="East"/>
    <s v="TEC-AC-10002800"/>
    <x v="2"/>
    <x v="11"/>
    <x v="1216"/>
    <n v="449.91"/>
    <n v="9"/>
    <n v="34"/>
    <s v="Grande"/>
    <n v="0"/>
    <n v="0"/>
    <n v="0"/>
    <n v="449.91"/>
    <s v="Alto"/>
    <n v="157.46850000000001"/>
    <n v="0.35"/>
    <n v="-292.44150000000002"/>
    <n v="4"/>
    <n v="4"/>
    <s v="CORRECTO"/>
    <n v="2017"/>
    <n v="0"/>
  </r>
  <r>
    <x v="6778"/>
    <x v="3367"/>
    <d v="2016-09-03T00:00:00"/>
    <d v="2016-09-08T00:00:00"/>
    <s v="Second Class"/>
    <x v="520"/>
    <s v="Herbert Flentye"/>
    <s v="CONSUMER"/>
    <s v="united states"/>
    <s v="Baltimore"/>
    <s v="Maryland"/>
    <n v="21215"/>
    <s v="East"/>
    <s v="FUR-BO-10003159"/>
    <x v="0"/>
    <x v="0"/>
    <x v="1109"/>
    <n v="344.94"/>
    <n v="3"/>
    <n v="19"/>
    <s v="Mediano"/>
    <n v="0"/>
    <n v="0"/>
    <n v="0"/>
    <n v="344.94"/>
    <s v="Alto"/>
    <n v="31.044599999999999"/>
    <n v="0.09"/>
    <n v="-313.8954"/>
    <n v="5"/>
    <n v="5"/>
    <s v="CORRECTO"/>
    <n v="2016"/>
    <n v="0"/>
  </r>
  <r>
    <x v="6779"/>
    <x v="3367"/>
    <d v="2016-09-03T00:00:00"/>
    <d v="2016-09-08T00:00:00"/>
    <s v="Second Class"/>
    <x v="520"/>
    <s v="Herbert Flentye"/>
    <s v="CONSUMER"/>
    <s v="united states"/>
    <s v="Baltimore"/>
    <s v="Maryland"/>
    <n v="21215"/>
    <s v="East"/>
    <s v="FUR-FU-10002364"/>
    <x v="0"/>
    <x v="5"/>
    <x v="1240"/>
    <n v="14.76"/>
    <n v="2"/>
    <n v="33"/>
    <s v="Pequeño"/>
    <n v="0"/>
    <n v="0"/>
    <n v="0"/>
    <n v="14.76"/>
    <s v="Bajo"/>
    <n v="4.2804000000000002"/>
    <n v="0.29000000000000004"/>
    <n v="-10.4796"/>
    <n v="5"/>
    <n v="5"/>
    <s v="CORRECTO"/>
    <n v="2016"/>
    <n v="0"/>
  </r>
  <r>
    <x v="6780"/>
    <x v="3367"/>
    <d v="2016-09-03T00:00:00"/>
    <d v="2016-09-08T00:00:00"/>
    <s v="Second Class"/>
    <x v="520"/>
    <s v="Herbert Flentye"/>
    <s v="CONSUMER"/>
    <s v="united states"/>
    <s v="Baltimore"/>
    <s v="Maryland"/>
    <n v="21215"/>
    <s v="East"/>
    <s v="OFF-BI-10003350"/>
    <x v="1"/>
    <x v="8"/>
    <x v="842"/>
    <n v="12.76"/>
    <n v="2"/>
    <n v="11"/>
    <s v="Pequeño"/>
    <n v="0"/>
    <n v="0"/>
    <n v="0"/>
    <n v="12.76"/>
    <s v="Bajo"/>
    <n v="5.8696000000000002"/>
    <n v="0.46"/>
    <n v="-6.8903999999999996"/>
    <n v="5"/>
    <n v="5"/>
    <s v="CORRECTO"/>
    <n v="2016"/>
    <n v="0"/>
  </r>
  <r>
    <x v="6781"/>
    <x v="3367"/>
    <d v="2016-09-03T00:00:00"/>
    <d v="2016-09-08T00:00:00"/>
    <s v="Second Class"/>
    <x v="520"/>
    <s v="Herbert Flentye"/>
    <s v="CONSUMER"/>
    <s v="united states"/>
    <s v="Baltimore"/>
    <s v="Maryland"/>
    <n v="21215"/>
    <s v="East"/>
    <s v="OFF-LA-10004093"/>
    <x v="1"/>
    <x v="2"/>
    <x v="676"/>
    <n v="58.48"/>
    <n v="8"/>
    <n v="24"/>
    <s v="Grande"/>
    <n v="0"/>
    <n v="0"/>
    <n v="0"/>
    <n v="58.48"/>
    <s v="Medio"/>
    <n v="27.485600000000002"/>
    <n v="0.47000000000000003"/>
    <n v="-30.994399999999999"/>
    <n v="5"/>
    <n v="5"/>
    <s v="CORRECTO"/>
    <n v="2016"/>
    <n v="0"/>
  </r>
  <r>
    <x v="6782"/>
    <x v="3368"/>
    <d v="2017-07-25T00:00:00"/>
    <d v="2017-07-28T00:00:00"/>
    <s v="Second Class"/>
    <x v="547"/>
    <s v="John Castell"/>
    <s v="CONSUMER"/>
    <s v="united states"/>
    <s v="Philadelphia"/>
    <s v="Pennsylvania"/>
    <n v="19143"/>
    <s v="East"/>
    <s v="FUR-FU-10000732"/>
    <x v="0"/>
    <x v="5"/>
    <x v="545"/>
    <n v="20.096"/>
    <n v="4"/>
    <n v="22"/>
    <s v="Mediano"/>
    <n v="0.2"/>
    <n v="4.0192000000000005"/>
    <n v="-4.0191999999999997"/>
    <n v="24.115200000000002"/>
    <s v="Bajo"/>
    <n v="3.0144000000000002"/>
    <n v="0.15000000000000002"/>
    <n v="-13.0624"/>
    <n v="3"/>
    <n v="3"/>
    <s v="CORRECTO"/>
    <n v="2017"/>
    <n v="0"/>
  </r>
  <r>
    <x v="6783"/>
    <x v="3368"/>
    <d v="2017-07-25T00:00:00"/>
    <d v="2017-07-28T00:00:00"/>
    <s v="Second Class"/>
    <x v="547"/>
    <s v="John Castell"/>
    <s v="CONSUMER"/>
    <s v="united states"/>
    <s v="Philadelphia"/>
    <s v="Pennsylvania"/>
    <n v="19143"/>
    <s v="East"/>
    <s v="OFF-SU-10004884"/>
    <x v="1"/>
    <x v="14"/>
    <x v="1789"/>
    <n v="37.752000000000002"/>
    <n v="3"/>
    <n v="13"/>
    <s v="Mediano"/>
    <n v="0.2"/>
    <n v="7.5504000000000007"/>
    <n v="-7.5503999999999998"/>
    <n v="45.302400000000006"/>
    <s v="Bajo"/>
    <n v="4.2470999999999997"/>
    <n v="0.11249999999999999"/>
    <n v="-25.954499999999999"/>
    <n v="3"/>
    <n v="3"/>
    <s v="CORRECTO"/>
    <n v="2017"/>
    <n v="0"/>
  </r>
  <r>
    <x v="6784"/>
    <x v="3368"/>
    <d v="2017-07-25T00:00:00"/>
    <d v="2017-07-28T00:00:00"/>
    <s v="Second Class"/>
    <x v="547"/>
    <s v="John Castell"/>
    <s v="CONSUMER"/>
    <s v="united states"/>
    <s v="Philadelphia"/>
    <s v="Pennsylvania"/>
    <n v="19143"/>
    <s v="East"/>
    <s v="FUR-TA-10001771"/>
    <x v="0"/>
    <x v="3"/>
    <x v="1733"/>
    <n v="138.58799999999999"/>
    <n v="1"/>
    <n v="19"/>
    <s v="Pequeño"/>
    <n v="0.4"/>
    <n v="55.435200000000002"/>
    <n v="-55.435200000000002"/>
    <n v="194.0232"/>
    <s v="Medio"/>
    <n v="-34.646999999999998"/>
    <n v="-0.25"/>
    <n v="-117.7998"/>
    <n v="3"/>
    <n v="3"/>
    <s v="CORRECTO"/>
    <n v="2017"/>
    <n v="0"/>
  </r>
  <r>
    <x v="6785"/>
    <x v="3368"/>
    <d v="2017-07-25T00:00:00"/>
    <d v="2017-07-28T00:00:00"/>
    <s v="Second Class"/>
    <x v="547"/>
    <s v="John Castell"/>
    <s v="CONSUMER"/>
    <s v="united states"/>
    <s v="Philadelphia"/>
    <s v="Pennsylvania"/>
    <n v="19143"/>
    <s v="East"/>
    <s v="OFF-ST-10000060"/>
    <x v="1"/>
    <x v="4"/>
    <x v="392"/>
    <n v="259.92"/>
    <n v="5"/>
    <n v="43"/>
    <s v="Grande"/>
    <n v="0.2"/>
    <n v="51.984000000000009"/>
    <n v="-51.984000000000002"/>
    <n v="311.904"/>
    <s v="Alto"/>
    <n v="-25.992000000000001"/>
    <n v="-9.9999999999999992E-2"/>
    <n v="-233.928"/>
    <n v="3"/>
    <n v="3"/>
    <s v="CORRECTO"/>
    <n v="2017"/>
    <n v="0"/>
  </r>
  <r>
    <x v="6786"/>
    <x v="3368"/>
    <d v="2017-07-25T00:00:00"/>
    <d v="2017-07-28T00:00:00"/>
    <s v="Second Class"/>
    <x v="547"/>
    <s v="John Castell"/>
    <s v="CONSUMER"/>
    <s v="united states"/>
    <s v="Philadelphia"/>
    <s v="Pennsylvania"/>
    <n v="19143"/>
    <s v="East"/>
    <s v="OFF-PA-10004100"/>
    <x v="1"/>
    <x v="10"/>
    <x v="260"/>
    <n v="20.736000000000001"/>
    <n v="4"/>
    <n v="42"/>
    <s v="Mediano"/>
    <n v="0.2"/>
    <n v="4.1472000000000007"/>
    <n v="-4.1471999999999998"/>
    <n v="24.883200000000002"/>
    <s v="Bajo"/>
    <n v="7.2576000000000001"/>
    <n v="0.35"/>
    <n v="-9.3312000000000008"/>
    <n v="3"/>
    <n v="3"/>
    <s v="CORRECTO"/>
    <n v="2017"/>
    <n v="0"/>
  </r>
  <r>
    <x v="6787"/>
    <x v="3369"/>
    <d v="2015-09-13T00:00:00"/>
    <d v="2015-09-20T00:00:00"/>
    <s v="Standard Class"/>
    <x v="101"/>
    <s v="Jonathan Howell"/>
    <s v="CONSUMER"/>
    <s v="united states"/>
    <s v="Atlanta"/>
    <s v="Georgia"/>
    <n v="30318"/>
    <s v="South"/>
    <s v="FUR-FU-10003975"/>
    <x v="0"/>
    <x v="5"/>
    <x v="783"/>
    <n v="129.93"/>
    <n v="3"/>
    <n v="13"/>
    <s v="Mediano"/>
    <n v="0"/>
    <n v="0"/>
    <n v="0"/>
    <n v="129.93"/>
    <s v="Medio"/>
    <n v="12.993"/>
    <n v="9.9999999999999992E-2"/>
    <n v="-116.937"/>
    <n v="7"/>
    <n v="7"/>
    <s v="CORRECTO"/>
    <n v="2015"/>
    <n v="0"/>
  </r>
  <r>
    <x v="6788"/>
    <x v="3369"/>
    <d v="2015-09-13T00:00:00"/>
    <d v="2015-09-20T00:00:00"/>
    <s v="Standard Class"/>
    <x v="101"/>
    <s v="Jonathan Howell"/>
    <s v="CONSUMER"/>
    <s v="united states"/>
    <s v="Atlanta"/>
    <s v="Georgia"/>
    <n v="30318"/>
    <s v="South"/>
    <s v="OFF-PA-10001712"/>
    <x v="1"/>
    <x v="10"/>
    <x v="983"/>
    <n v="69.930000000000007"/>
    <n v="7"/>
    <n v="15"/>
    <s v="Grande"/>
    <n v="0"/>
    <n v="0"/>
    <n v="0"/>
    <n v="69.930000000000007"/>
    <s v="Medio"/>
    <n v="31.468499999999999"/>
    <n v="0.44999999999999996"/>
    <n v="-38.461500000000001"/>
    <n v="7"/>
    <n v="7"/>
    <s v="CORRECTO"/>
    <n v="2015"/>
    <n v="0"/>
  </r>
  <r>
    <x v="6789"/>
    <x v="3370"/>
    <d v="2015-09-07T00:00:00"/>
    <d v="2015-09-09T00:00:00"/>
    <s v="Second Class"/>
    <x v="566"/>
    <s v="Corey Catlett"/>
    <s v="CORPORATE"/>
    <s v="united states"/>
    <s v="Durham"/>
    <s v="North Carolina"/>
    <n v="27707"/>
    <s v="South"/>
    <s v="OFF-AR-10001953"/>
    <x v="1"/>
    <x v="6"/>
    <x v="400"/>
    <n v="140.73599999999999"/>
    <n v="4"/>
    <n v="27"/>
    <s v="Mediano"/>
    <n v="0.2"/>
    <n v="28.147199999999998"/>
    <n v="-28.147200000000002"/>
    <n v="168.88319999999999"/>
    <s v="Medio"/>
    <n v="12.314399999999999"/>
    <n v="8.7499999999999994E-2"/>
    <n v="-100.2744"/>
    <n v="2"/>
    <n v="2"/>
    <s v="CORRECTO"/>
    <n v="2015"/>
    <n v="0"/>
  </r>
  <r>
    <x v="6790"/>
    <x v="3371"/>
    <d v="2016-11-16T00:00:00"/>
    <d v="2016-11-17T00:00:00"/>
    <s v="First Class"/>
    <x v="780"/>
    <s v="Ionia McGrath"/>
    <s v="CONSUMER"/>
    <s v="united states"/>
    <s v="Roseville"/>
    <s v="California"/>
    <n v="95661"/>
    <s v="West"/>
    <s v="OFF-BI-10004967"/>
    <x v="1"/>
    <x v="8"/>
    <x v="256"/>
    <n v="8.32"/>
    <n v="5"/>
    <n v="28"/>
    <s v="Grande"/>
    <n v="0.2"/>
    <n v="1.6640000000000001"/>
    <n v="-1.6639999999999999"/>
    <n v="9.984"/>
    <s v="Bajo"/>
    <n v="2.8079999999999998"/>
    <n v="0.33749999999999997"/>
    <n v="-3.8479999999999999"/>
    <n v="1"/>
    <n v="1"/>
    <s v="CORRECTO"/>
    <n v="2016"/>
    <n v="0"/>
  </r>
  <r>
    <x v="6791"/>
    <x v="3372"/>
    <d v="2016-11-10T00:00:00"/>
    <d v="2016-11-15T00:00:00"/>
    <s v="Standard Class"/>
    <x v="408"/>
    <s v="Ben Ferrer"/>
    <s v="HOME OFFICE"/>
    <s v="united states"/>
    <s v="Sacramento"/>
    <s v="California"/>
    <n v="95823"/>
    <s v="West"/>
    <s v="FUR-FU-10003731"/>
    <x v="0"/>
    <x v="5"/>
    <x v="1602"/>
    <n v="9.98"/>
    <n v="1"/>
    <n v="15"/>
    <s v="Pequeño"/>
    <n v="0"/>
    <n v="0"/>
    <n v="0"/>
    <n v="9.98"/>
    <s v="Bajo"/>
    <n v="2.7944"/>
    <n v="0.27999999999999997"/>
    <n v="-7.1856"/>
    <n v="5"/>
    <n v="5"/>
    <s v="CORRECTO"/>
    <n v="2016"/>
    <n v="0"/>
  </r>
  <r>
    <x v="6792"/>
    <x v="3373"/>
    <d v="2014-08-15T00:00:00"/>
    <d v="2014-08-18T00:00:00"/>
    <s v="First Class"/>
    <x v="394"/>
    <s v="Christine Sundaresam"/>
    <s v="CONSUMER"/>
    <s v="united states"/>
    <s v="Fairfield"/>
    <s v="Connecticut"/>
    <n v="6824"/>
    <s v="East"/>
    <s v="OFF-BI-10001989"/>
    <x v="1"/>
    <x v="8"/>
    <x v="542"/>
    <n v="62.94"/>
    <n v="3"/>
    <n v="43"/>
    <s v="Mediano"/>
    <n v="0"/>
    <n v="0"/>
    <n v="0"/>
    <n v="62.94"/>
    <s v="Medio"/>
    <n v="30.211200000000002"/>
    <n v="0.48000000000000004"/>
    <n v="-32.7288"/>
    <n v="3"/>
    <n v="3"/>
    <s v="CORRECTO"/>
    <n v="2014"/>
    <n v="0"/>
  </r>
  <r>
    <x v="6793"/>
    <x v="3374"/>
    <d v="2015-11-16T00:00:00"/>
    <d v="2015-11-20T00:00:00"/>
    <s v="Standard Class"/>
    <x v="204"/>
    <s v="Matt Connell"/>
    <s v="CORPORATE"/>
    <s v="united states"/>
    <s v="Chicago"/>
    <s v="Illinois"/>
    <n v="60610"/>
    <s v="Central"/>
    <s v="OFF-ST-10000344"/>
    <x v="1"/>
    <x v="4"/>
    <x v="1022"/>
    <n v="21.488"/>
    <n v="2"/>
    <n v="22"/>
    <s v="Pequeño"/>
    <n v="0.2"/>
    <n v="4.2976000000000001"/>
    <n v="-4.2976000000000001"/>
    <n v="25.785599999999999"/>
    <s v="Bajo"/>
    <n v="1.6115999999999999"/>
    <n v="7.4999999999999997E-2"/>
    <n v="-15.578799999999999"/>
    <n v="4"/>
    <n v="4"/>
    <s v="CORRECTO"/>
    <n v="2015"/>
    <n v="0"/>
  </r>
  <r>
    <x v="6794"/>
    <x v="3374"/>
    <d v="2015-11-16T00:00:00"/>
    <d v="2015-11-20T00:00:00"/>
    <s v="Standard Class"/>
    <x v="204"/>
    <s v="Matt Connell"/>
    <s v="CORPORATE"/>
    <s v="united states"/>
    <s v="Chicago"/>
    <s v="Illinois"/>
    <n v="60610"/>
    <s v="Central"/>
    <s v="TEC-PH-10001051"/>
    <x v="2"/>
    <x v="7"/>
    <x v="1263"/>
    <n v="239.976"/>
    <n v="3"/>
    <n v="14"/>
    <s v="Mediano"/>
    <n v="0.2"/>
    <n v="47.995200000000004"/>
    <n v="-47.995199999999997"/>
    <n v="287.97120000000001"/>
    <s v="Alto"/>
    <n v="26.997299999999999"/>
    <n v="0.1125"/>
    <n v="-164.98349999999999"/>
    <n v="4"/>
    <n v="4"/>
    <s v="CORRECTO"/>
    <n v="2015"/>
    <n v="0"/>
  </r>
  <r>
    <x v="6795"/>
    <x v="3374"/>
    <d v="2015-11-16T00:00:00"/>
    <d v="2015-11-20T00:00:00"/>
    <s v="Standard Class"/>
    <x v="204"/>
    <s v="Matt Connell"/>
    <s v="CORPORATE"/>
    <s v="united states"/>
    <s v="Chicago"/>
    <s v="Illinois"/>
    <n v="60610"/>
    <s v="Central"/>
    <s v="FUR-FU-10001215"/>
    <x v="0"/>
    <x v="5"/>
    <x v="1609"/>
    <n v="34.503999999999998"/>
    <n v="2"/>
    <n v="17"/>
    <s v="Pequeño"/>
    <n v="0.6"/>
    <n v="20.702399999999997"/>
    <n v="-20.702400000000001"/>
    <n v="55.206399999999995"/>
    <s v="Medio"/>
    <n v="-15.5268"/>
    <n v="-0.45"/>
    <n v="-29.328399999999998"/>
    <n v="4"/>
    <n v="4"/>
    <s v="CORRECTO"/>
    <n v="2015"/>
    <n v="0"/>
  </r>
  <r>
    <x v="6796"/>
    <x v="3375"/>
    <d v="2015-08-25T00:00:00"/>
    <d v="2015-08-25T00:00:00"/>
    <s v="Same Day"/>
    <x v="498"/>
    <s v="Mick Crebagga"/>
    <s v="CONSUMER"/>
    <s v="united states"/>
    <s v="Houston"/>
    <s v="Texas"/>
    <n v="77041"/>
    <s v="Central"/>
    <s v="FUR-FU-10001473"/>
    <x v="0"/>
    <x v="5"/>
    <x v="1253"/>
    <n v="20.103999999999999"/>
    <n v="2"/>
    <n v="17"/>
    <s v="Pequeño"/>
    <n v="0.6"/>
    <n v="12.062399999999998"/>
    <n v="-12.0624"/>
    <n v="32.166399999999996"/>
    <s v="Bajo"/>
    <n v="-16.585799999999999"/>
    <n v="-0.82499999999999996"/>
    <n v="-24.627400000000002"/>
    <n v="0"/>
    <n v="0"/>
    <s v="CORRECTO"/>
    <n v="2015"/>
    <n v="0"/>
  </r>
  <r>
    <x v="6797"/>
    <x v="3375"/>
    <d v="2015-08-25T00:00:00"/>
    <d v="2015-08-25T00:00:00"/>
    <s v="Same Day"/>
    <x v="498"/>
    <s v="Mick Crebagga"/>
    <s v="CONSUMER"/>
    <s v="united states"/>
    <s v="Houston"/>
    <s v="Texas"/>
    <n v="77041"/>
    <s v="Central"/>
    <s v="OFF-BI-10000315"/>
    <x v="1"/>
    <x v="8"/>
    <x v="412"/>
    <n v="3.798"/>
    <n v="1"/>
    <n v="35"/>
    <s v="Pequeño"/>
    <n v="0.8"/>
    <n v="3.0384000000000002"/>
    <n v="-3.0384000000000002"/>
    <n v="6.8364000000000003"/>
    <s v="Bajo"/>
    <n v="-6.0768000000000004"/>
    <n v="-1.6"/>
    <n v="-6.8364000000000003"/>
    <n v="0"/>
    <n v="0"/>
    <s v="CORRECTO"/>
    <n v="2015"/>
    <n v="0"/>
  </r>
  <r>
    <x v="6798"/>
    <x v="3375"/>
    <d v="2015-08-25T00:00:00"/>
    <d v="2015-08-25T00:00:00"/>
    <s v="Same Day"/>
    <x v="498"/>
    <s v="Mick Crebagga"/>
    <s v="CONSUMER"/>
    <s v="united states"/>
    <s v="Houston"/>
    <s v="Texas"/>
    <n v="77041"/>
    <s v="Central"/>
    <s v="FUR-FU-10002240"/>
    <x v="0"/>
    <x v="5"/>
    <x v="1790"/>
    <n v="7.88"/>
    <n v="5"/>
    <n v="8"/>
    <s v="Grande"/>
    <n v="0.6"/>
    <n v="4.7279999999999998"/>
    <n v="-4.7279999999999998"/>
    <n v="12.608000000000001"/>
    <s v="Bajo"/>
    <n v="-3.94"/>
    <n v="-0.5"/>
    <n v="-7.0919999999999996"/>
    <n v="0"/>
    <n v="0"/>
    <s v="CORRECTO"/>
    <n v="2015"/>
    <n v="0"/>
  </r>
  <r>
    <x v="6799"/>
    <x v="3376"/>
    <d v="2016-12-25T00:00:00"/>
    <d v="2017-01-01T00:00:00"/>
    <s v="Standard Class"/>
    <x v="429"/>
    <s v="Laurel Workman"/>
    <s v="CORPORATE"/>
    <s v="united states"/>
    <s v="Phoenix"/>
    <s v="Arizona"/>
    <n v="85023"/>
    <s v="West"/>
    <s v="FUR-TA-10002607"/>
    <x v="0"/>
    <x v="3"/>
    <x v="224"/>
    <n v="35.445"/>
    <n v="1"/>
    <n v="44"/>
    <s v="Pequeño"/>
    <n v="0.5"/>
    <n v="17.7225"/>
    <n v="-17.7225"/>
    <n v="53.167500000000004"/>
    <s v="Medio"/>
    <n v="-24.102599999999999"/>
    <n v="-0.67999999999999994"/>
    <n v="-41.825099999999999"/>
    <n v="7"/>
    <n v="7"/>
    <s v="CORRECTO"/>
    <n v="2016"/>
    <n v="0"/>
  </r>
  <r>
    <x v="6800"/>
    <x v="3376"/>
    <d v="2016-12-25T00:00:00"/>
    <d v="2017-01-01T00:00:00"/>
    <s v="Standard Class"/>
    <x v="429"/>
    <s v="Laurel Workman"/>
    <s v="CORPORATE"/>
    <s v="united states"/>
    <s v="Phoenix"/>
    <s v="Arizona"/>
    <n v="85023"/>
    <s v="West"/>
    <s v="TEC-MA-10003356"/>
    <x v="2"/>
    <x v="15"/>
    <x v="1370"/>
    <n v="269.97000000000003"/>
    <n v="2"/>
    <n v="5"/>
    <s v="Pequeño"/>
    <n v="0.7"/>
    <n v="188.97900000000001"/>
    <n v="-188.97900000000001"/>
    <n v="458.94900000000007"/>
    <s v="Alto"/>
    <n v="-386.95699999999999"/>
    <n v="-1.4333333333333331"/>
    <n v="-467.94799999999998"/>
    <n v="7"/>
    <n v="7"/>
    <s v="CORRECTO"/>
    <n v="2016"/>
    <n v="0"/>
  </r>
  <r>
    <x v="6801"/>
    <x v="3376"/>
    <d v="2016-12-25T00:00:00"/>
    <d v="2017-01-01T00:00:00"/>
    <s v="Standard Class"/>
    <x v="429"/>
    <s v="Laurel Workman"/>
    <s v="CORPORATE"/>
    <s v="united states"/>
    <s v="Phoenix"/>
    <s v="Arizona"/>
    <n v="85023"/>
    <s v="West"/>
    <s v="TEC-AC-10002217"/>
    <x v="2"/>
    <x v="11"/>
    <x v="1187"/>
    <n v="45.12"/>
    <n v="3"/>
    <n v="25"/>
    <s v="Mediano"/>
    <n v="0.2"/>
    <n v="9.0239999999999991"/>
    <n v="-9.0239999999999991"/>
    <n v="54.143999999999998"/>
    <s v="Medio"/>
    <n v="-7.8959999999999999"/>
    <n v="-0.17500000000000002"/>
    <n v="-43.991999999999997"/>
    <n v="7"/>
    <n v="7"/>
    <s v="CORRECTO"/>
    <n v="2016"/>
    <n v="0"/>
  </r>
  <r>
    <x v="6802"/>
    <x v="3376"/>
    <d v="2016-12-25T00:00:00"/>
    <d v="2017-01-01T00:00:00"/>
    <s v="Standard Class"/>
    <x v="429"/>
    <s v="Laurel Workman"/>
    <s v="CORPORATE"/>
    <s v="united states"/>
    <s v="Phoenix"/>
    <s v="Arizona"/>
    <n v="85023"/>
    <s v="West"/>
    <s v="TEC-AC-10004353"/>
    <x v="2"/>
    <x v="11"/>
    <x v="724"/>
    <n v="100.8"/>
    <n v="2"/>
    <n v="21"/>
    <s v="Pequeño"/>
    <n v="0.2"/>
    <n v="20.16"/>
    <n v="-20.16"/>
    <n v="120.96"/>
    <s v="Medio"/>
    <n v="21.42"/>
    <n v="0.21250000000000002"/>
    <n v="-59.22"/>
    <n v="7"/>
    <n v="7"/>
    <s v="CORRECTO"/>
    <n v="2016"/>
    <n v="0"/>
  </r>
  <r>
    <x v="6803"/>
    <x v="3376"/>
    <d v="2016-12-25T00:00:00"/>
    <d v="2017-01-01T00:00:00"/>
    <s v="Standard Class"/>
    <x v="429"/>
    <s v="Laurel Workman"/>
    <s v="CORPORATE"/>
    <s v="united states"/>
    <s v="Phoenix"/>
    <s v="Arizona"/>
    <n v="85023"/>
    <s v="West"/>
    <s v="FUR-CH-10004754"/>
    <x v="0"/>
    <x v="1"/>
    <x v="1132"/>
    <n v="47.968000000000004"/>
    <n v="2"/>
    <n v="31"/>
    <s v="Pequeño"/>
    <n v="0.2"/>
    <n v="9.5936000000000021"/>
    <n v="-9.5936000000000003"/>
    <n v="57.561600000000006"/>
    <s v="Medio"/>
    <n v="4.1971999999999996"/>
    <n v="8.7499999999999981E-2"/>
    <n v="-34.177199999999999"/>
    <n v="7"/>
    <n v="7"/>
    <s v="CORRECTO"/>
    <n v="2016"/>
    <n v="0"/>
  </r>
  <r>
    <x v="6804"/>
    <x v="3377"/>
    <d v="2014-10-05T00:00:00"/>
    <d v="2014-10-06T00:00:00"/>
    <s v="First Class"/>
    <x v="168"/>
    <s v="Keith Herrera"/>
    <s v="CONSUMER"/>
    <s v="united states"/>
    <s v="Pomona"/>
    <s v="California"/>
    <n v="91767"/>
    <s v="West"/>
    <s v="TEC-AC-10002800"/>
    <x v="2"/>
    <x v="11"/>
    <x v="1216"/>
    <n v="99.98"/>
    <n v="2"/>
    <n v="34"/>
    <s v="Pequeño"/>
    <n v="0"/>
    <n v="0"/>
    <n v="0"/>
    <n v="99.98"/>
    <s v="Medio"/>
    <n v="34.993000000000002"/>
    <n v="0.35000000000000003"/>
    <n v="-64.986999999999995"/>
    <n v="1"/>
    <n v="1"/>
    <s v="CORRECTO"/>
    <n v="2014"/>
    <n v="0"/>
  </r>
  <r>
    <x v="6805"/>
    <x v="3378"/>
    <d v="2014-11-22T00:00:00"/>
    <d v="2014-11-25T00:00:00"/>
    <s v="First Class"/>
    <x v="516"/>
    <s v="Robert Barroso"/>
    <s v="CORPORATE"/>
    <s v="united states"/>
    <s v="Atlanta"/>
    <s v="Georgia"/>
    <n v="30318"/>
    <s v="South"/>
    <s v="OFF-PA-10001752"/>
    <x v="1"/>
    <x v="10"/>
    <x v="1369"/>
    <n v="9.9600000000000009"/>
    <n v="2"/>
    <n v="7"/>
    <s v="Pequeño"/>
    <n v="0"/>
    <n v="0"/>
    <n v="0"/>
    <n v="9.9600000000000009"/>
    <s v="Bajo"/>
    <n v="4.8803999999999998"/>
    <n v="0.48999999999999994"/>
    <n v="-5.0796000000000001"/>
    <n v="3"/>
    <n v="3"/>
    <s v="CORRECTO"/>
    <n v="2014"/>
    <n v="0"/>
  </r>
  <r>
    <x v="6806"/>
    <x v="3379"/>
    <d v="2017-12-25T00:00:00"/>
    <d v="2017-12-29T00:00:00"/>
    <s v="Standard Class"/>
    <x v="241"/>
    <s v="Giulietta Dortch"/>
    <s v="CORPORATE"/>
    <s v="united states"/>
    <s v="Everett"/>
    <s v="Washington"/>
    <n v="98208"/>
    <s v="West"/>
    <s v="OFF-BI-10003314"/>
    <x v="1"/>
    <x v="8"/>
    <x v="308"/>
    <n v="3.8559999999999999"/>
    <n v="1"/>
    <n v="23"/>
    <s v="Pequeño"/>
    <n v="0.2"/>
    <n v="0.7712"/>
    <n v="-0.7712"/>
    <n v="4.6272000000000002"/>
    <s v="Bajo"/>
    <n v="1.3977999999999999"/>
    <n v="0.36249999999999999"/>
    <n v="-1.6870000000000001"/>
    <n v="4"/>
    <n v="4"/>
    <s v="CORRECTO"/>
    <n v="2017"/>
    <n v="0"/>
  </r>
  <r>
    <x v="6807"/>
    <x v="3380"/>
    <d v="2015-03-31T00:00:00"/>
    <d v="2015-04-05T00:00:00"/>
    <s v="Standard Class"/>
    <x v="182"/>
    <s v="Ed Braxton"/>
    <s v="CORPORATE"/>
    <s v="united states"/>
    <s v="Houston"/>
    <s v="Texas"/>
    <n v="77095"/>
    <s v="Central"/>
    <s v="OFF-PA-10000357"/>
    <x v="1"/>
    <x v="10"/>
    <x v="447"/>
    <n v="98.376000000000005"/>
    <n v="3"/>
    <n v="24"/>
    <s v="Mediano"/>
    <n v="0.2"/>
    <n v="19.675200000000004"/>
    <n v="-19.6752"/>
    <n v="118.05120000000001"/>
    <s v="Medio"/>
    <n v="35.661299999999997"/>
    <n v="0.36249999999999993"/>
    <n v="-43.039499999999997"/>
    <n v="5"/>
    <n v="5"/>
    <s v="CORRECTO"/>
    <n v="2015"/>
    <n v="0"/>
  </r>
  <r>
    <x v="6808"/>
    <x v="3380"/>
    <d v="2015-03-31T00:00:00"/>
    <d v="2015-04-05T00:00:00"/>
    <s v="Standard Class"/>
    <x v="182"/>
    <s v="Ed Braxton"/>
    <s v="CORPORATE"/>
    <s v="united states"/>
    <s v="Houston"/>
    <s v="Texas"/>
    <n v="77095"/>
    <s v="Central"/>
    <s v="FUR-FU-10001085"/>
    <x v="0"/>
    <x v="5"/>
    <x v="1599"/>
    <n v="22.38"/>
    <n v="3"/>
    <n v="14"/>
    <s v="Mediano"/>
    <n v="0.6"/>
    <n v="13.427999999999999"/>
    <n v="-13.428000000000001"/>
    <n v="35.808"/>
    <s v="Bajo"/>
    <n v="-7.8330000000000002"/>
    <n v="-0.35000000000000003"/>
    <n v="-16.785"/>
    <n v="5"/>
    <n v="5"/>
    <s v="CORRECTO"/>
    <n v="2015"/>
    <n v="0"/>
  </r>
  <r>
    <x v="6809"/>
    <x v="3381"/>
    <d v="2017-09-14T00:00:00"/>
    <d v="2017-09-15T00:00:00"/>
    <s v="First Class"/>
    <x v="519"/>
    <s v="Pamela Stobb"/>
    <s v="CONSUMER"/>
    <s v="united states"/>
    <s v="Philadelphia"/>
    <s v="Pennsylvania"/>
    <n v="19140"/>
    <s v="East"/>
    <s v="OFF-BI-10000301"/>
    <x v="1"/>
    <x v="8"/>
    <x v="625"/>
    <n v="3.8820000000000001"/>
    <n v="2"/>
    <n v="50"/>
    <s v="Pequeño"/>
    <n v="0.7"/>
    <n v="2.7174"/>
    <n v="-2.7174"/>
    <n v="6.5994000000000002"/>
    <s v="Bajo"/>
    <n v="-2.5880000000000001"/>
    <n v="-0.66666666666666663"/>
    <n v="-3.7526000000000002"/>
    <n v="1"/>
    <n v="1"/>
    <s v="CORRECTO"/>
    <n v="2017"/>
    <n v="0"/>
  </r>
  <r>
    <x v="6810"/>
    <x v="3381"/>
    <d v="2017-09-14T00:00:00"/>
    <d v="2017-09-15T00:00:00"/>
    <s v="First Class"/>
    <x v="519"/>
    <s v="Pamela Stobb"/>
    <s v="CONSUMER"/>
    <s v="united states"/>
    <s v="Philadelphia"/>
    <s v="Pennsylvania"/>
    <n v="19140"/>
    <s v="East"/>
    <s v="TEC-MA-10002930"/>
    <x v="2"/>
    <x v="15"/>
    <x v="1784"/>
    <n v="12.585000000000001"/>
    <n v="1"/>
    <n v="14"/>
    <s v="Pequeño"/>
    <n v="0.7"/>
    <n v="8.8094999999999999"/>
    <n v="-8.8094999999999999"/>
    <n v="21.394500000000001"/>
    <s v="Bajo"/>
    <n v="-18.038499999999999"/>
    <n v="-1.4333333333333331"/>
    <n v="-21.814"/>
    <n v="1"/>
    <n v="1"/>
    <s v="CORRECTO"/>
    <n v="2017"/>
    <n v="0"/>
  </r>
  <r>
    <x v="6811"/>
    <x v="3381"/>
    <d v="2017-09-14T00:00:00"/>
    <d v="2017-09-15T00:00:00"/>
    <s v="First Class"/>
    <x v="519"/>
    <s v="Pamela Stobb"/>
    <s v="CONSUMER"/>
    <s v="united states"/>
    <s v="Philadelphia"/>
    <s v="Pennsylvania"/>
    <n v="19140"/>
    <s v="East"/>
    <s v="FUR-CH-10002372"/>
    <x v="0"/>
    <x v="1"/>
    <x v="395"/>
    <n v="113.372"/>
    <n v="2"/>
    <n v="19"/>
    <s v="Pequeño"/>
    <n v="0.3"/>
    <n v="34.011600000000001"/>
    <n v="-34.011600000000001"/>
    <n v="147.3836"/>
    <s v="Medio"/>
    <n v="-29.152799999999999"/>
    <n v="-0.25714285714285712"/>
    <n v="-108.5132"/>
    <n v="1"/>
    <n v="1"/>
    <s v="CORRECTO"/>
    <n v="2017"/>
    <n v="0"/>
  </r>
  <r>
    <x v="6812"/>
    <x v="3381"/>
    <d v="2017-09-14T00:00:00"/>
    <d v="2017-09-15T00:00:00"/>
    <s v="First Class"/>
    <x v="519"/>
    <s v="Pamela Stobb"/>
    <s v="CONSUMER"/>
    <s v="united states"/>
    <s v="Philadelphia"/>
    <s v="Pennsylvania"/>
    <n v="19140"/>
    <s v="East"/>
    <s v="OFF-BI-10003707"/>
    <x v="1"/>
    <x v="8"/>
    <x v="784"/>
    <n v="18.312000000000001"/>
    <n v="4"/>
    <n v="41"/>
    <s v="Mediano"/>
    <n v="0.7"/>
    <n v="12.8184"/>
    <n v="-12.8184"/>
    <n v="31.130400000000002"/>
    <s v="Bajo"/>
    <n v="-12.208"/>
    <n v="-0.66666666666666663"/>
    <n v="-17.701599999999999"/>
    <n v="1"/>
    <n v="1"/>
    <s v="CORRECTO"/>
    <n v="2017"/>
    <n v="0"/>
  </r>
  <r>
    <x v="6813"/>
    <x v="3381"/>
    <d v="2017-09-14T00:00:00"/>
    <d v="2017-09-15T00:00:00"/>
    <s v="First Class"/>
    <x v="519"/>
    <s v="Pamela Stobb"/>
    <s v="CONSUMER"/>
    <s v="united states"/>
    <s v="Philadelphia"/>
    <s v="Pennsylvania"/>
    <n v="19140"/>
    <s v="East"/>
    <s v="FUR-FU-10001057"/>
    <x v="0"/>
    <x v="5"/>
    <x v="1791"/>
    <n v="127.93600000000001"/>
    <n v="8"/>
    <n v="17"/>
    <s v="Grande"/>
    <n v="0.2"/>
    <n v="25.587200000000003"/>
    <n v="-25.587199999999999"/>
    <n v="153.5232"/>
    <s v="Medio"/>
    <n v="4.7976000000000001"/>
    <n v="3.7499999999999999E-2"/>
    <n v="-97.551199999999994"/>
    <n v="1"/>
    <n v="1"/>
    <s v="CORRECTO"/>
    <n v="2017"/>
    <n v="0"/>
  </r>
  <r>
    <x v="6814"/>
    <x v="3381"/>
    <d v="2017-09-14T00:00:00"/>
    <d v="2017-09-15T00:00:00"/>
    <s v="First Class"/>
    <x v="519"/>
    <s v="Pamela Stobb"/>
    <s v="CONSUMER"/>
    <s v="united states"/>
    <s v="Philadelphia"/>
    <s v="Pennsylvania"/>
    <n v="19140"/>
    <s v="East"/>
    <s v="TEC-MA-10001681"/>
    <x v="2"/>
    <x v="15"/>
    <x v="344"/>
    <n v="241.17"/>
    <n v="2"/>
    <n v="6"/>
    <s v="Pequeño"/>
    <n v="0.7"/>
    <n v="168.81899999999999"/>
    <n v="-168.81899999999999"/>
    <n v="409.98899999999998"/>
    <s v="Alto"/>
    <n v="-168.81899999999999"/>
    <n v="-0.7"/>
    <n v="-241.17"/>
    <n v="1"/>
    <n v="1"/>
    <s v="CORRECTO"/>
    <n v="2017"/>
    <n v="0"/>
  </r>
  <r>
    <x v="6815"/>
    <x v="3382"/>
    <d v="2014-06-17T00:00:00"/>
    <d v="2014-06-21T00:00:00"/>
    <s v="Standard Class"/>
    <x v="485"/>
    <s v="Gary Hwang"/>
    <s v="CONSUMER"/>
    <s v="united states"/>
    <s v="Seattle"/>
    <s v="Washington"/>
    <n v="98105"/>
    <s v="West"/>
    <s v="FUR-FU-10003981"/>
    <x v="0"/>
    <x v="5"/>
    <x v="325"/>
    <n v="6.24"/>
    <n v="3"/>
    <n v="61"/>
    <s v="Mediano"/>
    <n v="0"/>
    <n v="0"/>
    <n v="0"/>
    <n v="6.24"/>
    <s v="Bajo"/>
    <n v="2.6208"/>
    <n v="0.42"/>
    <n v="-3.6192000000000002"/>
    <n v="4"/>
    <n v="4"/>
    <s v="CORRECTO"/>
    <n v="2014"/>
    <n v="0"/>
  </r>
  <r>
    <x v="6816"/>
    <x v="3382"/>
    <d v="2014-06-17T00:00:00"/>
    <d v="2014-06-21T00:00:00"/>
    <s v="Standard Class"/>
    <x v="485"/>
    <s v="Gary Hwang"/>
    <s v="CONSUMER"/>
    <s v="united states"/>
    <s v="Seattle"/>
    <s v="Washington"/>
    <n v="98105"/>
    <s v="West"/>
    <s v="OFF-FA-10000624"/>
    <x v="1"/>
    <x v="13"/>
    <x v="294"/>
    <n v="17.899999999999999"/>
    <n v="5"/>
    <n v="38"/>
    <s v="Grande"/>
    <n v="0"/>
    <n v="0"/>
    <n v="0"/>
    <n v="17.899999999999999"/>
    <s v="Bajo"/>
    <n v="8.9499999999999993"/>
    <n v="0.5"/>
    <n v="-8.9499999999999993"/>
    <n v="4"/>
    <n v="4"/>
    <s v="CORRECTO"/>
    <n v="2014"/>
    <n v="0"/>
  </r>
  <r>
    <x v="6817"/>
    <x v="3382"/>
    <d v="2014-06-17T00:00:00"/>
    <d v="2014-06-21T00:00:00"/>
    <s v="Standard Class"/>
    <x v="485"/>
    <s v="Gary Hwang"/>
    <s v="CONSUMER"/>
    <s v="united states"/>
    <s v="Seattle"/>
    <s v="Washington"/>
    <n v="98105"/>
    <s v="West"/>
    <s v="OFF-BI-10004995"/>
    <x v="1"/>
    <x v="8"/>
    <x v="316"/>
    <n v="3266.3760000000002"/>
    <n v="3"/>
    <n v="27"/>
    <s v="Mediano"/>
    <n v="0.2"/>
    <n v="653.27520000000004"/>
    <n v="-653.27520000000004"/>
    <n v="3919.6512000000002"/>
    <s v="Muy Alto"/>
    <n v="1061.5722000000001"/>
    <n v="0.32500000000000001"/>
    <n v="-1551.5286000000001"/>
    <n v="4"/>
    <n v="4"/>
    <s v="CORRECTO"/>
    <n v="2014"/>
    <n v="0"/>
  </r>
  <r>
    <x v="6818"/>
    <x v="3383"/>
    <d v="2017-12-28T00:00:00"/>
    <d v="2018-01-01T00:00:00"/>
    <s v="Standard Class"/>
    <x v="628"/>
    <s v="Lori Olson"/>
    <s v="CORPORATE"/>
    <s v="united states"/>
    <s v="Peoria"/>
    <s v="Illinois"/>
    <n v="61604"/>
    <s v="Central"/>
    <s v="OFF-BI-10003784"/>
    <x v="1"/>
    <x v="8"/>
    <x v="1323"/>
    <n v="1.68"/>
    <n v="5"/>
    <n v="15"/>
    <s v="Grande"/>
    <n v="0.8"/>
    <n v="1.3440000000000001"/>
    <n v="-1.3440000000000001"/>
    <n v="3.024"/>
    <s v="Bajo"/>
    <n v="-2.6880000000000002"/>
    <n v="-1.6"/>
    <n v="-3.024"/>
    <n v="4"/>
    <n v="4"/>
    <s v="CORRECTO"/>
    <n v="2017"/>
    <n v="0"/>
  </r>
  <r>
    <x v="6819"/>
    <x v="3383"/>
    <d v="2017-12-28T00:00:00"/>
    <d v="2018-01-01T00:00:00"/>
    <s v="Standard Class"/>
    <x v="628"/>
    <s v="Lori Olson"/>
    <s v="CORPORATE"/>
    <s v="united states"/>
    <s v="Peoria"/>
    <s v="Illinois"/>
    <n v="61604"/>
    <s v="Central"/>
    <s v="FUR-FU-10004586"/>
    <x v="0"/>
    <x v="5"/>
    <x v="1482"/>
    <n v="7.968"/>
    <n v="3"/>
    <n v="16"/>
    <s v="Mediano"/>
    <n v="0.6"/>
    <n v="4.7808000000000002"/>
    <n v="-4.7808000000000002"/>
    <n v="12.748799999999999"/>
    <s v="Bajo"/>
    <n v="-2.3904000000000001"/>
    <n v="-0.3"/>
    <n v="-5.5776000000000003"/>
    <n v="4"/>
    <n v="4"/>
    <s v="CORRECTO"/>
    <n v="2017"/>
    <n v="0"/>
  </r>
  <r>
    <x v="6820"/>
    <x v="3383"/>
    <d v="2017-12-28T00:00:00"/>
    <d v="2018-01-01T00:00:00"/>
    <s v="Standard Class"/>
    <x v="628"/>
    <s v="Lori Olson"/>
    <s v="CORPORATE"/>
    <s v="united states"/>
    <s v="Peoria"/>
    <s v="Illinois"/>
    <n v="61604"/>
    <s v="Central"/>
    <s v="FUR-CH-10004698"/>
    <x v="0"/>
    <x v="1"/>
    <x v="168"/>
    <n v="113.372"/>
    <n v="2"/>
    <n v="30"/>
    <s v="Pequeño"/>
    <n v="0.3"/>
    <n v="34.011600000000001"/>
    <n v="-34.011600000000001"/>
    <n v="147.3836"/>
    <s v="Medio"/>
    <n v="-3.2391999999999999"/>
    <n v="-2.8571428571428571E-2"/>
    <n v="-82.599599999999995"/>
    <n v="4"/>
    <n v="4"/>
    <s v="CORRECTO"/>
    <n v="2017"/>
    <n v="0"/>
  </r>
  <r>
    <x v="6821"/>
    <x v="3383"/>
    <d v="2017-12-28T00:00:00"/>
    <d v="2018-01-01T00:00:00"/>
    <s v="Standard Class"/>
    <x v="628"/>
    <s v="Lori Olson"/>
    <s v="CORPORATE"/>
    <s v="united states"/>
    <s v="Peoria"/>
    <s v="Illinois"/>
    <n v="61604"/>
    <s v="Central"/>
    <s v="FUR-FU-10001935"/>
    <x v="0"/>
    <x v="5"/>
    <x v="345"/>
    <n v="2.96"/>
    <n v="2"/>
    <n v="33"/>
    <s v="Pequeño"/>
    <n v="0.6"/>
    <n v="1.776"/>
    <n v="-1.776"/>
    <n v="4.7359999999999998"/>
    <s v="Bajo"/>
    <n v="-1.4059999999999999"/>
    <n v="-0.47499999999999998"/>
    <n v="-2.59"/>
    <n v="4"/>
    <n v="4"/>
    <s v="CORRECTO"/>
    <n v="2017"/>
    <n v="0"/>
  </r>
  <r>
    <x v="6822"/>
    <x v="3384"/>
    <d v="2017-11-02T00:00:00"/>
    <d v="2017-11-07T00:00:00"/>
    <s v="Standard Class"/>
    <x v="473"/>
    <s v="Cindy Stewart"/>
    <s v="CONSUMER"/>
    <s v="united states"/>
    <s v="Los Angeles"/>
    <s v="California"/>
    <n v="90036"/>
    <s v="West"/>
    <s v="OFF-AP-10003040"/>
    <x v="1"/>
    <x v="9"/>
    <x v="730"/>
    <n v="168.1"/>
    <n v="5"/>
    <n v="25"/>
    <s v="Grande"/>
    <n v="0"/>
    <n v="0"/>
    <n v="0"/>
    <n v="168.1"/>
    <s v="Medio"/>
    <n v="43.706000000000003"/>
    <n v="0.26"/>
    <n v="-124.39400000000001"/>
    <n v="5"/>
    <n v="5"/>
    <s v="CORRECTO"/>
    <n v="2017"/>
    <n v="0"/>
  </r>
  <r>
    <x v="6823"/>
    <x v="3385"/>
    <d v="2015-07-25T00:00:00"/>
    <d v="2015-07-29T00:00:00"/>
    <s v="Standard Class"/>
    <x v="453"/>
    <s v="Yana Sorensen"/>
    <s v="CORPORATE"/>
    <s v="united states"/>
    <s v="Montgomery"/>
    <s v="Alabama"/>
    <n v="36116"/>
    <s v="South"/>
    <s v="OFF-EN-10001335"/>
    <x v="1"/>
    <x v="12"/>
    <x v="467"/>
    <n v="98.46"/>
    <n v="9"/>
    <n v="34"/>
    <s v="Grande"/>
    <n v="0"/>
    <n v="0"/>
    <n v="0"/>
    <n v="98.46"/>
    <s v="Medio"/>
    <n v="49.23"/>
    <n v="0.5"/>
    <n v="-49.23"/>
    <n v="4"/>
    <n v="4"/>
    <s v="CORRECTO"/>
    <n v="2015"/>
    <n v="0"/>
  </r>
  <r>
    <x v="6824"/>
    <x v="3385"/>
    <d v="2015-07-25T00:00:00"/>
    <d v="2015-07-29T00:00:00"/>
    <s v="Standard Class"/>
    <x v="453"/>
    <s v="Yana Sorensen"/>
    <s v="CORPORATE"/>
    <s v="united states"/>
    <s v="Montgomery"/>
    <s v="Alabama"/>
    <n v="36116"/>
    <s v="South"/>
    <s v="FUR-TA-10002041"/>
    <x v="0"/>
    <x v="3"/>
    <x v="363"/>
    <n v="358.58"/>
    <n v="2"/>
    <n v="20"/>
    <s v="Pequeño"/>
    <n v="0"/>
    <n v="0"/>
    <n v="0"/>
    <n v="358.58"/>
    <s v="Alto"/>
    <n v="39.443800000000003"/>
    <n v="0.11000000000000001"/>
    <n v="-319.13619999999997"/>
    <n v="4"/>
    <n v="4"/>
    <s v="CORRECTO"/>
    <n v="2015"/>
    <n v="0"/>
  </r>
  <r>
    <x v="6825"/>
    <x v="3386"/>
    <d v="2016-10-02T00:00:00"/>
    <d v="2016-10-09T00:00:00"/>
    <s v="Standard Class"/>
    <x v="568"/>
    <s v="Tamara Chand"/>
    <s v="CORPORATE"/>
    <s v="united states"/>
    <s v="Lafayette"/>
    <s v="Indiana"/>
    <n v="47905"/>
    <s v="Central"/>
    <s v="OFF-ST-10001558"/>
    <x v="1"/>
    <x v="4"/>
    <x v="719"/>
    <n v="32.479999999999997"/>
    <n v="2"/>
    <n v="31"/>
    <s v="Pequeño"/>
    <n v="0"/>
    <n v="0"/>
    <n v="0"/>
    <n v="32.479999999999997"/>
    <s v="Bajo"/>
    <n v="4.8719999999999999"/>
    <n v="0.15000000000000002"/>
    <n v="-27.608000000000001"/>
    <n v="7"/>
    <n v="7"/>
    <s v="CORRECTO"/>
    <n v="2016"/>
    <n v="0"/>
  </r>
  <r>
    <x v="6826"/>
    <x v="3386"/>
    <d v="2016-10-02T00:00:00"/>
    <d v="2016-10-09T00:00:00"/>
    <s v="Standard Class"/>
    <x v="568"/>
    <s v="Tamara Chand"/>
    <s v="CORPORATE"/>
    <s v="united states"/>
    <s v="Lafayette"/>
    <s v="Indiana"/>
    <n v="47905"/>
    <s v="Central"/>
    <s v="TEC-CO-10004722"/>
    <x v="2"/>
    <x v="16"/>
    <x v="1374"/>
    <n v="17499.95"/>
    <n v="5"/>
    <n v="20"/>
    <s v="Grande"/>
    <n v="0"/>
    <n v="0"/>
    <n v="0"/>
    <n v="17499.95"/>
    <s v="Muy Alto"/>
    <n v="8399.9760000000006"/>
    <n v="0.48000000000000004"/>
    <n v="-9099.9740000000002"/>
    <n v="7"/>
    <n v="7"/>
    <s v="CORRECTO"/>
    <n v="2016"/>
    <n v="0"/>
  </r>
  <r>
    <x v="6827"/>
    <x v="3386"/>
    <d v="2016-10-02T00:00:00"/>
    <d v="2016-10-09T00:00:00"/>
    <s v="Standard Class"/>
    <x v="568"/>
    <s v="Tamara Chand"/>
    <s v="CORPORATE"/>
    <s v="united states"/>
    <s v="Lafayette"/>
    <s v="Indiana"/>
    <n v="47905"/>
    <s v="Central"/>
    <s v="OFF-BI-10004600"/>
    <x v="1"/>
    <x v="8"/>
    <x v="1486"/>
    <n v="735.98"/>
    <n v="2"/>
    <n v="28"/>
    <s v="Pequeño"/>
    <n v="0"/>
    <n v="0"/>
    <n v="0"/>
    <n v="735.98"/>
    <s v="Muy Alto"/>
    <n v="331.19099999999997"/>
    <n v="0.44999999999999996"/>
    <n v="-404.78899999999999"/>
    <n v="7"/>
    <n v="7"/>
    <s v="CORRECTO"/>
    <n v="2016"/>
    <n v="0"/>
  </r>
  <r>
    <x v="6828"/>
    <x v="3386"/>
    <d v="2016-10-02T00:00:00"/>
    <d v="2016-10-09T00:00:00"/>
    <s v="Standard Class"/>
    <x v="568"/>
    <s v="Tamara Chand"/>
    <s v="CORPORATE"/>
    <s v="united states"/>
    <s v="Lafayette"/>
    <s v="Indiana"/>
    <n v="47905"/>
    <s v="Central"/>
    <s v="OFF-BI-10003712"/>
    <x v="1"/>
    <x v="8"/>
    <x v="696"/>
    <n v="34.369999999999997"/>
    <n v="7"/>
    <n v="45"/>
    <s v="Grande"/>
    <n v="0"/>
    <n v="0"/>
    <n v="0"/>
    <n v="34.369999999999997"/>
    <s v="Bajo"/>
    <n v="16.8413"/>
    <n v="0.49000000000000005"/>
    <n v="-17.528700000000001"/>
    <n v="7"/>
    <n v="7"/>
    <s v="CORRECTO"/>
    <n v="2016"/>
    <n v="0"/>
  </r>
  <r>
    <x v="6829"/>
    <x v="3386"/>
    <d v="2016-10-02T00:00:00"/>
    <d v="2016-10-09T00:00:00"/>
    <s v="Standard Class"/>
    <x v="568"/>
    <s v="Tamara Chand"/>
    <s v="CORPORATE"/>
    <s v="united states"/>
    <s v="Lafayette"/>
    <s v="Indiana"/>
    <n v="47905"/>
    <s v="Central"/>
    <s v="OFF-AR-10001958"/>
    <x v="1"/>
    <x v="6"/>
    <x v="208"/>
    <n v="33.96"/>
    <n v="2"/>
    <n v="19"/>
    <s v="Pequeño"/>
    <n v="0"/>
    <n v="0"/>
    <n v="0"/>
    <n v="33.96"/>
    <s v="Bajo"/>
    <n v="9.5088000000000008"/>
    <n v="0.28000000000000003"/>
    <n v="-24.4512"/>
    <n v="7"/>
    <n v="7"/>
    <s v="CORRECTO"/>
    <n v="2016"/>
    <n v="0"/>
  </r>
  <r>
    <x v="6830"/>
    <x v="3387"/>
    <d v="2016-12-24T00:00:00"/>
    <d v="2016-12-27T00:00:00"/>
    <s v="Second Class"/>
    <x v="463"/>
    <s v="Pauline Webber"/>
    <s v="CORPORATE"/>
    <s v="united states"/>
    <s v="New York City"/>
    <s v="New York"/>
    <n v="10009"/>
    <s v="East"/>
    <s v="TEC-PH-10001750"/>
    <x v="2"/>
    <x v="7"/>
    <x v="977"/>
    <n v="197.97"/>
    <n v="3"/>
    <n v="24"/>
    <s v="Mediano"/>
    <n v="0"/>
    <n v="0"/>
    <n v="0"/>
    <n v="197.97"/>
    <s v="Medio"/>
    <n v="53.451900000000002"/>
    <n v="0.27"/>
    <n v="-144.5181"/>
    <n v="3"/>
    <n v="3"/>
    <s v="CORRECTO"/>
    <n v="2016"/>
    <n v="0"/>
  </r>
  <r>
    <x v="6831"/>
    <x v="3388"/>
    <d v="2017-07-21T00:00:00"/>
    <d v="2017-07-27T00:00:00"/>
    <s v="Standard Class"/>
    <x v="750"/>
    <s v="Cari Schnelling"/>
    <s v="CONSUMER"/>
    <s v="united states"/>
    <s v="New York City"/>
    <s v="New York"/>
    <n v="10024"/>
    <s v="East"/>
    <s v="OFF-AP-10002287"/>
    <x v="1"/>
    <x v="9"/>
    <x v="1283"/>
    <n v="17.48"/>
    <n v="4"/>
    <n v="22"/>
    <s v="Mediano"/>
    <n v="0"/>
    <n v="0"/>
    <n v="0"/>
    <n v="17.48"/>
    <s v="Bajo"/>
    <n v="4.5448000000000004"/>
    <n v="0.26"/>
    <n v="-12.9352"/>
    <n v="6"/>
    <n v="6"/>
    <s v="CORRECTO"/>
    <n v="2017"/>
    <n v="0"/>
  </r>
  <r>
    <x v="6832"/>
    <x v="3389"/>
    <d v="2015-10-10T00:00:00"/>
    <d v="2015-10-17T00:00:00"/>
    <s v="Standard Class"/>
    <x v="273"/>
    <s v="David Philippe"/>
    <s v="CONSUMER"/>
    <s v="united states"/>
    <s v="Chicago"/>
    <s v="Illinois"/>
    <n v="60610"/>
    <s v="Central"/>
    <s v="OFF-AR-10003183"/>
    <x v="1"/>
    <x v="6"/>
    <x v="1399"/>
    <n v="8.016"/>
    <n v="3"/>
    <n v="24"/>
    <s v="Mediano"/>
    <n v="0.2"/>
    <n v="1.6032000000000002"/>
    <n v="-1.6032"/>
    <n v="9.6191999999999993"/>
    <s v="Bajo"/>
    <n v="1.002"/>
    <n v="0.125"/>
    <n v="-5.4108000000000001"/>
    <n v="7"/>
    <n v="7"/>
    <s v="CORRECTO"/>
    <n v="2015"/>
    <n v="0"/>
  </r>
  <r>
    <x v="6833"/>
    <x v="3390"/>
    <d v="2016-09-08T00:00:00"/>
    <d v="2016-09-08T00:00:00"/>
    <s v="Same Day"/>
    <x v="307"/>
    <s v="Pauline Johnson"/>
    <s v="CONSUMER"/>
    <s v="united states"/>
    <s v="Santa Ana"/>
    <s v="California"/>
    <n v="92704"/>
    <s v="West"/>
    <s v="FUR-TA-10003008"/>
    <x v="0"/>
    <x v="3"/>
    <x v="955"/>
    <n v="146.04"/>
    <n v="1"/>
    <n v="20"/>
    <s v="Pequeño"/>
    <n v="0.2"/>
    <n v="29.207999999999998"/>
    <n v="-29.207999999999998"/>
    <n v="175.24799999999999"/>
    <s v="Medio"/>
    <n v="-12.778499999999999"/>
    <n v="-8.7499999999999994E-2"/>
    <n v="-129.6105"/>
    <n v="0"/>
    <n v="0"/>
    <s v="CORRECTO"/>
    <n v="2016"/>
    <n v="0"/>
  </r>
  <r>
    <x v="6834"/>
    <x v="3391"/>
    <d v="2016-11-20T00:00:00"/>
    <d v="2016-11-24T00:00:00"/>
    <s v="Standard Class"/>
    <x v="606"/>
    <s v="Brendan Murry"/>
    <s v="CORPORATE"/>
    <s v="united states"/>
    <s v="Montebello"/>
    <s v="California"/>
    <n v="90640"/>
    <s v="West"/>
    <s v="TEC-AC-10004803"/>
    <x v="2"/>
    <x v="11"/>
    <x v="1765"/>
    <n v="27.88"/>
    <n v="2"/>
    <n v="18"/>
    <s v="Pequeño"/>
    <n v="0"/>
    <n v="0"/>
    <n v="0"/>
    <n v="27.88"/>
    <s v="Bajo"/>
    <n v="3.9032"/>
    <n v="0.14000000000000001"/>
    <n v="-23.976800000000001"/>
    <n v="4"/>
    <n v="4"/>
    <s v="CORRECTO"/>
    <n v="2016"/>
    <n v="0"/>
  </r>
  <r>
    <x v="6835"/>
    <x v="3392"/>
    <d v="2017-10-15T00:00:00"/>
    <d v="2017-10-20T00:00:00"/>
    <s v="Standard Class"/>
    <x v="393"/>
    <s v="Dionis Lloyd"/>
    <s v="CORPORATE"/>
    <s v="united states"/>
    <s v="Thousand Oaks"/>
    <s v="California"/>
    <n v="91360"/>
    <s v="West"/>
    <s v="OFF-LA-10003510"/>
    <x v="1"/>
    <x v="2"/>
    <x v="580"/>
    <n v="152.65"/>
    <n v="5"/>
    <n v="43"/>
    <s v="Grande"/>
    <n v="0"/>
    <n v="0"/>
    <n v="0"/>
    <n v="152.65"/>
    <s v="Medio"/>
    <n v="70.218999999999994"/>
    <n v="0.45999999999999996"/>
    <n v="-82.430999999999997"/>
    <n v="5"/>
    <n v="5"/>
    <s v="CORRECTO"/>
    <n v="2017"/>
    <n v="0"/>
  </r>
  <r>
    <x v="6836"/>
    <x v="3392"/>
    <d v="2017-10-15T00:00:00"/>
    <d v="2017-10-20T00:00:00"/>
    <s v="Standard Class"/>
    <x v="393"/>
    <s v="Dionis Lloyd"/>
    <s v="CORPORATE"/>
    <s v="united states"/>
    <s v="Thousand Oaks"/>
    <s v="California"/>
    <n v="91360"/>
    <s v="West"/>
    <s v="FUR-FU-10000087"/>
    <x v="0"/>
    <x v="5"/>
    <x v="206"/>
    <n v="22.72"/>
    <n v="1"/>
    <n v="16"/>
    <s v="Pequeño"/>
    <n v="0"/>
    <n v="0"/>
    <n v="0"/>
    <n v="22.72"/>
    <s v="Bajo"/>
    <n v="9.3152000000000008"/>
    <n v="0.41000000000000003"/>
    <n v="-13.4048"/>
    <n v="5"/>
    <n v="5"/>
    <s v="CORRECTO"/>
    <n v="2017"/>
    <n v="0"/>
  </r>
  <r>
    <x v="6837"/>
    <x v="3393"/>
    <d v="2015-07-06T00:00:00"/>
    <d v="2015-07-12T00:00:00"/>
    <s v="Standard Class"/>
    <x v="541"/>
    <s v="Barbara Fisher"/>
    <s v="CORPORATE"/>
    <s v="united states"/>
    <s v="Vineland"/>
    <s v="New Jersey"/>
    <n v="8360"/>
    <s v="East"/>
    <s v="OFF-AR-10003732"/>
    <x v="1"/>
    <x v="6"/>
    <x v="324"/>
    <n v="11.12"/>
    <n v="4"/>
    <n v="33"/>
    <s v="Mediano"/>
    <n v="0"/>
    <n v="0"/>
    <n v="0"/>
    <n v="11.12"/>
    <s v="Bajo"/>
    <n v="2.8912"/>
    <n v="0.26"/>
    <n v="-8.2287999999999997"/>
    <n v="6"/>
    <n v="6"/>
    <s v="CORRECTO"/>
    <n v="2015"/>
    <n v="0"/>
  </r>
  <r>
    <x v="6838"/>
    <x v="3394"/>
    <d v="2017-02-05T00:00:00"/>
    <d v="2017-02-09T00:00:00"/>
    <s v="Standard Class"/>
    <x v="712"/>
    <s v="Fred Chung"/>
    <s v="CORPORATE"/>
    <s v="united states"/>
    <s v="Torrance"/>
    <s v="California"/>
    <n v="90503"/>
    <s v="West"/>
    <s v="OFF-AP-10000275"/>
    <x v="1"/>
    <x v="9"/>
    <x v="1728"/>
    <n v="1640.7"/>
    <n v="5"/>
    <n v="18"/>
    <s v="Grande"/>
    <n v="0"/>
    <n v="0"/>
    <n v="0"/>
    <n v="1640.7"/>
    <s v="Muy Alto"/>
    <n v="459.39600000000002"/>
    <n v="0.28000000000000003"/>
    <n v="-1181.3040000000001"/>
    <n v="4"/>
    <n v="4"/>
    <s v="CORRECTO"/>
    <n v="2017"/>
    <n v="0"/>
  </r>
  <r>
    <x v="6839"/>
    <x v="3394"/>
    <d v="2017-02-05T00:00:00"/>
    <d v="2017-02-09T00:00:00"/>
    <s v="Standard Class"/>
    <x v="712"/>
    <s v="Fred Chung"/>
    <s v="CORPORATE"/>
    <s v="united states"/>
    <s v="Torrance"/>
    <s v="California"/>
    <n v="90503"/>
    <s v="West"/>
    <s v="TEC-PH-10003505"/>
    <x v="2"/>
    <x v="7"/>
    <x v="910"/>
    <n v="371.2"/>
    <n v="5"/>
    <n v="46"/>
    <s v="Grande"/>
    <n v="0.2"/>
    <n v="74.239999999999995"/>
    <n v="-74.239999999999995"/>
    <n v="445.44"/>
    <s v="Alto"/>
    <n v="41.76"/>
    <n v="0.1125"/>
    <n v="-255.2"/>
    <n v="4"/>
    <n v="4"/>
    <s v="CORRECTO"/>
    <n v="2017"/>
    <n v="0"/>
  </r>
  <r>
    <x v="6840"/>
    <x v="3395"/>
    <d v="2015-12-06T00:00:00"/>
    <d v="2015-12-07T00:00:00"/>
    <s v="First Class"/>
    <x v="486"/>
    <s v="Mike Pelletier"/>
    <s v="HOME OFFICE"/>
    <s v="united states"/>
    <s v="Troy"/>
    <s v="Ohio"/>
    <n v="45373"/>
    <s v="East"/>
    <s v="OFF-BI-10002852"/>
    <x v="1"/>
    <x v="8"/>
    <x v="91"/>
    <n v="14.832000000000001"/>
    <n v="3"/>
    <n v="34"/>
    <s v="Mediano"/>
    <n v="0.7"/>
    <n v="10.382400000000001"/>
    <n v="-10.382400000000001"/>
    <n v="25.214400000000001"/>
    <s v="Bajo"/>
    <n v="-10.382400000000001"/>
    <n v="-0.7"/>
    <n v="-14.832000000000001"/>
    <n v="1"/>
    <n v="1"/>
    <s v="CORRECTO"/>
    <n v="2015"/>
    <n v="0"/>
  </r>
  <r>
    <x v="6841"/>
    <x v="3396"/>
    <d v="2016-09-12T00:00:00"/>
    <d v="2016-09-17T00:00:00"/>
    <s v="Standard Class"/>
    <x v="295"/>
    <s v="Anthony Johnson"/>
    <s v="CORPORATE"/>
    <s v="united states"/>
    <s v="Springfield"/>
    <s v="Virginia"/>
    <n v="22153"/>
    <s v="South"/>
    <s v="TEC-AC-10004877"/>
    <x v="2"/>
    <x v="11"/>
    <x v="1679"/>
    <n v="20.7"/>
    <n v="3"/>
    <n v="23"/>
    <s v="Mediano"/>
    <n v="0"/>
    <n v="0"/>
    <n v="0"/>
    <n v="20.7"/>
    <s v="Bajo"/>
    <n v="1.6559999999999999"/>
    <n v="0.08"/>
    <n v="-19.044"/>
    <n v="5"/>
    <n v="5"/>
    <s v="CORRECTO"/>
    <n v="2016"/>
    <n v="0"/>
  </r>
  <r>
    <x v="6842"/>
    <x v="3396"/>
    <d v="2016-09-12T00:00:00"/>
    <d v="2016-09-17T00:00:00"/>
    <s v="Standard Class"/>
    <x v="295"/>
    <s v="Anthony Johnson"/>
    <s v="CORPORATE"/>
    <s v="united states"/>
    <s v="Springfield"/>
    <s v="Virginia"/>
    <n v="22153"/>
    <s v="South"/>
    <s v="OFF-FA-10002975"/>
    <x v="1"/>
    <x v="13"/>
    <x v="128"/>
    <n v="11.34"/>
    <n v="3"/>
    <n v="215"/>
    <s v="Mediano"/>
    <n v="0"/>
    <n v="0"/>
    <n v="0"/>
    <n v="11.34"/>
    <s v="Bajo"/>
    <n v="5.2164000000000001"/>
    <n v="0.46"/>
    <n v="-6.1235999999999997"/>
    <n v="5"/>
    <n v="5"/>
    <s v="CORRECTO"/>
    <n v="2016"/>
    <n v="0"/>
  </r>
  <r>
    <x v="6843"/>
    <x v="3396"/>
    <d v="2016-09-12T00:00:00"/>
    <d v="2016-09-17T00:00:00"/>
    <s v="Standard Class"/>
    <x v="295"/>
    <s v="Anthony Johnson"/>
    <s v="CORPORATE"/>
    <s v="united states"/>
    <s v="Springfield"/>
    <s v="Virginia"/>
    <n v="22153"/>
    <s v="South"/>
    <s v="OFF-ST-10000419"/>
    <x v="1"/>
    <x v="4"/>
    <x v="1024"/>
    <n v="67.900000000000006"/>
    <n v="5"/>
    <n v="24"/>
    <s v="Grande"/>
    <n v="0"/>
    <n v="0"/>
    <n v="0"/>
    <n v="67.900000000000006"/>
    <s v="Medio"/>
    <n v="0.67900000000000005"/>
    <n v="0.01"/>
    <n v="-67.221000000000004"/>
    <n v="5"/>
    <n v="5"/>
    <s v="CORRECTO"/>
    <n v="2016"/>
    <n v="0"/>
  </r>
  <r>
    <x v="6844"/>
    <x v="3396"/>
    <d v="2016-09-12T00:00:00"/>
    <d v="2016-09-17T00:00:00"/>
    <s v="Standard Class"/>
    <x v="295"/>
    <s v="Anthony Johnson"/>
    <s v="CORPORATE"/>
    <s v="united states"/>
    <s v="Springfield"/>
    <s v="Virginia"/>
    <n v="22153"/>
    <s v="South"/>
    <s v="FUR-CH-10002073"/>
    <x v="0"/>
    <x v="1"/>
    <x v="1792"/>
    <n v="1059.1199999999999"/>
    <n v="4"/>
    <n v="22"/>
    <s v="Mediano"/>
    <n v="0"/>
    <n v="0"/>
    <n v="0"/>
    <n v="1059.1199999999999"/>
    <s v="Muy Alto"/>
    <n v="307.14479999999998"/>
    <n v="0.28999999999999998"/>
    <n v="-751.97519999999997"/>
    <n v="5"/>
    <n v="5"/>
    <s v="CORRECTO"/>
    <n v="2016"/>
    <n v="0"/>
  </r>
  <r>
    <x v="6845"/>
    <x v="3397"/>
    <d v="2014-07-06T00:00:00"/>
    <d v="2014-07-12T00:00:00"/>
    <s v="Standard Class"/>
    <x v="604"/>
    <s v="Becky Castell"/>
    <s v="HOME OFFICE"/>
    <s v="united states"/>
    <s v="El Cajon"/>
    <s v="California"/>
    <n v="92020"/>
    <s v="West"/>
    <s v="FUR-CH-10000155"/>
    <x v="0"/>
    <x v="1"/>
    <x v="1166"/>
    <n v="478.48"/>
    <n v="2"/>
    <n v="14"/>
    <s v="Pequeño"/>
    <n v="0.2"/>
    <n v="95.696000000000012"/>
    <n v="-95.695999999999998"/>
    <n v="574.17600000000004"/>
    <s v="Muy Alto"/>
    <n v="47.847999999999999"/>
    <n v="9.9999999999999992E-2"/>
    <n v="-334.93599999999998"/>
    <n v="6"/>
    <n v="6"/>
    <s v="CORRECTO"/>
    <n v="2014"/>
    <n v="0"/>
  </r>
  <r>
    <x v="6846"/>
    <x v="3398"/>
    <d v="2016-05-09T00:00:00"/>
    <d v="2016-05-14T00:00:00"/>
    <s v="Standard Class"/>
    <x v="602"/>
    <s v="Ricardo Sperren"/>
    <s v="CORPORATE"/>
    <s v="united states"/>
    <s v="Los Angeles"/>
    <s v="California"/>
    <n v="90036"/>
    <s v="West"/>
    <s v="OFF-PA-10001260"/>
    <x v="1"/>
    <x v="10"/>
    <x v="1778"/>
    <n v="32.04"/>
    <n v="4"/>
    <n v="11"/>
    <s v="Mediano"/>
    <n v="0"/>
    <n v="0"/>
    <n v="0"/>
    <n v="32.04"/>
    <s v="Bajo"/>
    <n v="14.417999999999999"/>
    <n v="0.45"/>
    <n v="-17.622"/>
    <n v="5"/>
    <n v="5"/>
    <s v="CORRECTO"/>
    <n v="2016"/>
    <n v="0"/>
  </r>
  <r>
    <x v="6847"/>
    <x v="3399"/>
    <d v="2016-07-18T00:00:00"/>
    <d v="2016-07-22T00:00:00"/>
    <s v="Standard Class"/>
    <x v="73"/>
    <s v="Nora Paige"/>
    <s v="CONSUMER"/>
    <s v="united states"/>
    <s v="Phoenix"/>
    <s v="Arizona"/>
    <n v="85023"/>
    <s v="West"/>
    <s v="TEC-PH-10001924"/>
    <x v="2"/>
    <x v="7"/>
    <x v="431"/>
    <n v="55.991999999999997"/>
    <n v="1"/>
    <n v="13"/>
    <s v="Pequeño"/>
    <n v="0.2"/>
    <n v="11.198399999999999"/>
    <n v="-11.198399999999999"/>
    <n v="67.190399999999997"/>
    <s v="Medio"/>
    <n v="3.4994999999999998"/>
    <n v="6.25E-2"/>
    <n v="-41.2941"/>
    <n v="4"/>
    <n v="4"/>
    <s v="CORRECTO"/>
    <n v="2016"/>
    <n v="0"/>
  </r>
  <r>
    <x v="6848"/>
    <x v="3400"/>
    <d v="2016-06-18T00:00:00"/>
    <d v="2016-06-21T00:00:00"/>
    <s v="First Class"/>
    <x v="590"/>
    <s v="Bobby Trafton"/>
    <s v="CONSUMER"/>
    <s v="united states"/>
    <s v="Frankfort"/>
    <s v="Illinois"/>
    <n v="60423"/>
    <s v="Central"/>
    <s v="OFF-PA-10003134"/>
    <x v="1"/>
    <x v="10"/>
    <x v="1672"/>
    <n v="76.864000000000004"/>
    <n v="2"/>
    <n v="12"/>
    <s v="Pequeño"/>
    <n v="0.2"/>
    <n v="15.372800000000002"/>
    <n v="-15.3728"/>
    <n v="92.236800000000002"/>
    <s v="Medio"/>
    <n v="26.9024"/>
    <n v="0.35"/>
    <n v="-34.588799999999999"/>
    <n v="3"/>
    <n v="3"/>
    <s v="CORRECTO"/>
    <n v="2016"/>
    <n v="0"/>
  </r>
  <r>
    <x v="6849"/>
    <x v="3401"/>
    <d v="2014-04-20T00:00:00"/>
    <d v="2014-04-25T00:00:00"/>
    <s v="Standard Class"/>
    <x v="546"/>
    <s v="Benjamin Patterson"/>
    <s v="CONSUMER"/>
    <s v="united states"/>
    <s v="Los Angeles"/>
    <s v="California"/>
    <n v="90045"/>
    <s v="West"/>
    <s v="FUR-FU-10000409"/>
    <x v="0"/>
    <x v="5"/>
    <x v="1430"/>
    <n v="59.92"/>
    <n v="4"/>
    <n v="7"/>
    <s v="Mediano"/>
    <n v="0"/>
    <n v="0"/>
    <n v="0"/>
    <n v="59.92"/>
    <s v="Medio"/>
    <n v="27.563199999999998"/>
    <n v="0.45999999999999996"/>
    <n v="-32.3568"/>
    <n v="5"/>
    <n v="5"/>
    <s v="CORRECTO"/>
    <n v="2014"/>
    <n v="0"/>
  </r>
  <r>
    <x v="6850"/>
    <x v="3402"/>
    <d v="2016-01-08T00:00:00"/>
    <d v="2016-01-12T00:00:00"/>
    <s v="Standard Class"/>
    <x v="705"/>
    <s v="Jack O'Briant"/>
    <s v="CORPORATE"/>
    <s v="united states"/>
    <s v="Franklin"/>
    <s v="Wisconsin"/>
    <n v="53132"/>
    <s v="Central"/>
    <s v="FUR-BO-10002545"/>
    <x v="0"/>
    <x v="0"/>
    <x v="37"/>
    <n v="1565.88"/>
    <n v="6"/>
    <n v="35"/>
    <s v="Grande"/>
    <n v="0"/>
    <n v="0"/>
    <n v="0"/>
    <n v="1565.88"/>
    <s v="Muy Alto"/>
    <n v="407.12880000000001"/>
    <n v="0.26"/>
    <n v="-1158.7511999999999"/>
    <n v="4"/>
    <n v="4"/>
    <s v="CORRECTO"/>
    <n v="2016"/>
    <n v="0"/>
  </r>
  <r>
    <x v="6851"/>
    <x v="3402"/>
    <d v="2016-01-08T00:00:00"/>
    <d v="2016-01-12T00:00:00"/>
    <s v="Standard Class"/>
    <x v="705"/>
    <s v="Jack O'Briant"/>
    <s v="CORPORATE"/>
    <s v="united states"/>
    <s v="Franklin"/>
    <s v="Wisconsin"/>
    <n v="53132"/>
    <s v="Central"/>
    <s v="OFF-BI-10001460"/>
    <x v="1"/>
    <x v="8"/>
    <x v="58"/>
    <n v="106.05"/>
    <n v="7"/>
    <n v="23"/>
    <s v="Grande"/>
    <n v="0"/>
    <n v="0"/>
    <n v="0"/>
    <n v="106.05"/>
    <s v="Medio"/>
    <n v="49.843499999999999"/>
    <n v="0.47000000000000003"/>
    <n v="-56.206499999999998"/>
    <n v="4"/>
    <n v="4"/>
    <s v="CORRECTO"/>
    <n v="2016"/>
    <n v="0"/>
  </r>
  <r>
    <x v="6852"/>
    <x v="3403"/>
    <d v="2017-12-23T00:00:00"/>
    <d v="2017-12-28T00:00:00"/>
    <s v="Second Class"/>
    <x v="751"/>
    <s v="Monica Federle"/>
    <s v="CORPORATE"/>
    <s v="united states"/>
    <s v="Little Rock"/>
    <s v="Arkansas"/>
    <n v="72209"/>
    <s v="South"/>
    <s v="OFF-ST-10001328"/>
    <x v="1"/>
    <x v="4"/>
    <x v="178"/>
    <n v="62.04"/>
    <n v="4"/>
    <n v="31"/>
    <s v="Mediano"/>
    <n v="0"/>
    <n v="0"/>
    <n v="0"/>
    <n v="62.04"/>
    <s v="Medio"/>
    <n v="17.371200000000002"/>
    <n v="0.28000000000000003"/>
    <n v="-44.668799999999997"/>
    <n v="5"/>
    <n v="5"/>
    <s v="CORRECTO"/>
    <n v="2017"/>
    <n v="0"/>
  </r>
  <r>
    <x v="6853"/>
    <x v="3403"/>
    <d v="2017-12-23T00:00:00"/>
    <d v="2017-12-28T00:00:00"/>
    <s v="Second Class"/>
    <x v="751"/>
    <s v="Monica Federle"/>
    <s v="CORPORATE"/>
    <s v="united states"/>
    <s v="Little Rock"/>
    <s v="Arkansas"/>
    <n v="72209"/>
    <s v="South"/>
    <s v="TEC-PH-10003601"/>
    <x v="2"/>
    <x v="7"/>
    <x v="1392"/>
    <n v="494.97"/>
    <n v="3"/>
    <n v="12"/>
    <s v="Mediano"/>
    <n v="0"/>
    <n v="0"/>
    <n v="0"/>
    <n v="494.97"/>
    <s v="Alto"/>
    <n v="148.49100000000001"/>
    <n v="0.3"/>
    <n v="-346.47899999999998"/>
    <n v="5"/>
    <n v="5"/>
    <s v="CORRECTO"/>
    <n v="2017"/>
    <n v="0"/>
  </r>
  <r>
    <x v="6854"/>
    <x v="3403"/>
    <d v="2017-12-23T00:00:00"/>
    <d v="2017-12-28T00:00:00"/>
    <s v="Second Class"/>
    <x v="751"/>
    <s v="Monica Federle"/>
    <s v="CORPORATE"/>
    <s v="united states"/>
    <s v="Little Rock"/>
    <s v="Arkansas"/>
    <n v="72209"/>
    <s v="South"/>
    <s v="OFF-ST-10001522"/>
    <x v="1"/>
    <x v="4"/>
    <x v="197"/>
    <n v="367.96"/>
    <n v="4"/>
    <n v="28"/>
    <s v="Mediano"/>
    <n v="0"/>
    <n v="0"/>
    <n v="0"/>
    <n v="367.96"/>
    <s v="Alto"/>
    <n v="14.718400000000001"/>
    <n v="4.0000000000000008E-2"/>
    <n v="-353.24160000000001"/>
    <n v="5"/>
    <n v="5"/>
    <s v="CORRECTO"/>
    <n v="2017"/>
    <n v="0"/>
  </r>
  <r>
    <x v="6855"/>
    <x v="3403"/>
    <d v="2017-12-23T00:00:00"/>
    <d v="2017-12-28T00:00:00"/>
    <s v="Second Class"/>
    <x v="751"/>
    <s v="Monica Federle"/>
    <s v="CORPORATE"/>
    <s v="united states"/>
    <s v="Little Rock"/>
    <s v="Arkansas"/>
    <n v="72209"/>
    <s v="South"/>
    <s v="OFF-PA-10001994"/>
    <x v="1"/>
    <x v="10"/>
    <x v="1122"/>
    <n v="44.96"/>
    <n v="2"/>
    <n v="6"/>
    <s v="Pequeño"/>
    <n v="0"/>
    <n v="0"/>
    <n v="0"/>
    <n v="44.96"/>
    <s v="Bajo"/>
    <n v="20.6816"/>
    <n v="0.45999999999999996"/>
    <n v="-24.278400000000001"/>
    <n v="5"/>
    <n v="5"/>
    <s v="CORRECTO"/>
    <n v="2017"/>
    <n v="0"/>
  </r>
  <r>
    <x v="6856"/>
    <x v="3403"/>
    <d v="2017-12-23T00:00:00"/>
    <d v="2017-12-28T00:00:00"/>
    <s v="Second Class"/>
    <x v="751"/>
    <s v="Monica Federle"/>
    <s v="CORPORATE"/>
    <s v="united states"/>
    <s v="Little Rock"/>
    <s v="Arkansas"/>
    <n v="72209"/>
    <s v="South"/>
    <s v="OFF-EN-10001453"/>
    <x v="1"/>
    <x v="12"/>
    <x v="1685"/>
    <n v="182.94"/>
    <n v="3"/>
    <n v="16"/>
    <s v="Mediano"/>
    <n v="0"/>
    <n v="0"/>
    <n v="0"/>
    <n v="182.94"/>
    <s v="Medio"/>
    <n v="85.981800000000007"/>
    <n v="0.47000000000000003"/>
    <n v="-96.958200000000005"/>
    <n v="5"/>
    <n v="5"/>
    <s v="CORRECTO"/>
    <n v="2017"/>
    <n v="0"/>
  </r>
  <r>
    <x v="6857"/>
    <x v="3404"/>
    <d v="2017-04-17T00:00:00"/>
    <d v="2017-04-22T00:00:00"/>
    <s v="Standard Class"/>
    <x v="519"/>
    <s v="Pamela Stobb"/>
    <s v="CONSUMER"/>
    <s v="united states"/>
    <s v="Los Angeles"/>
    <s v="California"/>
    <n v="90008"/>
    <s v="West"/>
    <s v="OFF-PA-10004911"/>
    <x v="1"/>
    <x v="10"/>
    <x v="938"/>
    <n v="28.14"/>
    <n v="3"/>
    <n v="21"/>
    <s v="Mediano"/>
    <n v="0"/>
    <n v="0"/>
    <n v="0"/>
    <n v="28.14"/>
    <s v="Bajo"/>
    <n v="13.507199999999999"/>
    <n v="0.48"/>
    <n v="-14.6328"/>
    <n v="5"/>
    <n v="5"/>
    <s v="CORRECTO"/>
    <n v="2017"/>
    <n v="0"/>
  </r>
  <r>
    <x v="6858"/>
    <x v="3404"/>
    <d v="2017-04-17T00:00:00"/>
    <d v="2017-04-22T00:00:00"/>
    <s v="Standard Class"/>
    <x v="519"/>
    <s v="Pamela Stobb"/>
    <s v="CONSUMER"/>
    <s v="united states"/>
    <s v="Los Angeles"/>
    <s v="California"/>
    <n v="90008"/>
    <s v="West"/>
    <s v="OFF-LA-10001404"/>
    <x v="1"/>
    <x v="2"/>
    <x v="925"/>
    <n v="7.38"/>
    <n v="2"/>
    <n v="13"/>
    <s v="Pequeño"/>
    <n v="0"/>
    <n v="0"/>
    <n v="0"/>
    <n v="7.38"/>
    <s v="Bajo"/>
    <n v="3.4685999999999999"/>
    <n v="0.47"/>
    <n v="-3.9114"/>
    <n v="5"/>
    <n v="5"/>
    <s v="CORRECTO"/>
    <n v="2017"/>
    <n v="0"/>
  </r>
  <r>
    <x v="6859"/>
    <x v="3404"/>
    <d v="2017-04-17T00:00:00"/>
    <d v="2017-04-22T00:00:00"/>
    <s v="Standard Class"/>
    <x v="519"/>
    <s v="Pamela Stobb"/>
    <s v="CONSUMER"/>
    <s v="united states"/>
    <s v="Los Angeles"/>
    <s v="California"/>
    <n v="90008"/>
    <s v="West"/>
    <s v="OFF-FA-10001561"/>
    <x v="1"/>
    <x v="13"/>
    <x v="839"/>
    <n v="10.9"/>
    <n v="5"/>
    <n v="34"/>
    <s v="Grande"/>
    <n v="0"/>
    <n v="0"/>
    <n v="0"/>
    <n v="10.9"/>
    <s v="Bajo"/>
    <n v="3.597"/>
    <n v="0.32999999999999996"/>
    <n v="-7.3029999999999999"/>
    <n v="5"/>
    <n v="5"/>
    <s v="CORRECTO"/>
    <n v="2017"/>
    <n v="0"/>
  </r>
  <r>
    <x v="6860"/>
    <x v="3404"/>
    <d v="2017-04-17T00:00:00"/>
    <d v="2017-04-22T00:00:00"/>
    <s v="Standard Class"/>
    <x v="519"/>
    <s v="Pamela Stobb"/>
    <s v="CONSUMER"/>
    <s v="united states"/>
    <s v="Los Angeles"/>
    <s v="California"/>
    <n v="90008"/>
    <s v="West"/>
    <s v="TEC-AC-10001383"/>
    <x v="2"/>
    <x v="11"/>
    <x v="606"/>
    <n v="274.89"/>
    <n v="11"/>
    <n v="15"/>
    <s v="Grande"/>
    <n v="0"/>
    <n v="0"/>
    <n v="0"/>
    <n v="274.89"/>
    <s v="Alto"/>
    <n v="46.731299999999997"/>
    <n v="0.17"/>
    <n v="-228.15870000000001"/>
    <n v="5"/>
    <n v="5"/>
    <s v="CORRECTO"/>
    <n v="2017"/>
    <n v="0"/>
  </r>
  <r>
    <x v="6861"/>
    <x v="3404"/>
    <d v="2017-04-17T00:00:00"/>
    <d v="2017-04-22T00:00:00"/>
    <s v="Standard Class"/>
    <x v="519"/>
    <s v="Pamela Stobb"/>
    <s v="CONSUMER"/>
    <s v="united states"/>
    <s v="Los Angeles"/>
    <s v="California"/>
    <n v="90008"/>
    <s v="West"/>
    <s v="OFF-LA-10003190"/>
    <x v="1"/>
    <x v="2"/>
    <x v="1172"/>
    <n v="23.04"/>
    <n v="8"/>
    <n v="30"/>
    <s v="Grande"/>
    <n v="0"/>
    <n v="0"/>
    <n v="0"/>
    <n v="23.04"/>
    <s v="Bajo"/>
    <n v="11.2896"/>
    <n v="0.49000000000000005"/>
    <n v="-11.750400000000001"/>
    <n v="5"/>
    <n v="5"/>
    <s v="CORRECTO"/>
    <n v="2017"/>
    <n v="0"/>
  </r>
  <r>
    <x v="6862"/>
    <x v="3404"/>
    <d v="2017-04-17T00:00:00"/>
    <d v="2017-04-22T00:00:00"/>
    <s v="Standard Class"/>
    <x v="519"/>
    <s v="Pamela Stobb"/>
    <s v="CONSUMER"/>
    <s v="united states"/>
    <s v="Los Angeles"/>
    <s v="California"/>
    <n v="90008"/>
    <s v="West"/>
    <s v="FUR-CH-10003774"/>
    <x v="0"/>
    <x v="1"/>
    <x v="1194"/>
    <n v="218.352"/>
    <n v="3"/>
    <n v="59"/>
    <s v="Mediano"/>
    <n v="0.2"/>
    <n v="43.670400000000001"/>
    <n v="-43.670400000000001"/>
    <n v="262.0224"/>
    <s v="Alto"/>
    <n v="-19.105799999999999"/>
    <n v="-8.7499999999999994E-2"/>
    <n v="-193.78739999999999"/>
    <n v="5"/>
    <n v="5"/>
    <s v="CORRECTO"/>
    <n v="2017"/>
    <n v="0"/>
  </r>
  <r>
    <x v="6863"/>
    <x v="3405"/>
    <d v="2017-12-01T00:00:00"/>
    <d v="2017-12-08T00:00:00"/>
    <s v="Standard Class"/>
    <x v="199"/>
    <s v="Maribeth Yedwab"/>
    <s v="CORPORATE"/>
    <s v="united states"/>
    <s v="San Antonio"/>
    <s v="Texas"/>
    <n v="78207"/>
    <s v="Central"/>
    <s v="OFF-PA-10000520"/>
    <x v="1"/>
    <x v="10"/>
    <x v="1428"/>
    <n v="10.368"/>
    <n v="2"/>
    <n v="19"/>
    <s v="Pequeño"/>
    <n v="0.2"/>
    <n v="2.0736000000000003"/>
    <n v="-2.0735999999999999"/>
    <n v="12.441600000000001"/>
    <s v="Bajo"/>
    <n v="3.6288"/>
    <n v="0.35"/>
    <n v="-4.6656000000000004"/>
    <n v="7"/>
    <n v="7"/>
    <s v="CORRECTO"/>
    <n v="2017"/>
    <n v="0"/>
  </r>
  <r>
    <x v="6864"/>
    <x v="3406"/>
    <d v="2016-08-21T00:00:00"/>
    <d v="2016-08-28T00:00:00"/>
    <s v="Standard Class"/>
    <x v="554"/>
    <s v="Scot Coram"/>
    <s v="CORPORATE"/>
    <s v="united states"/>
    <s v="Los Angeles"/>
    <s v="California"/>
    <n v="90004"/>
    <s v="West"/>
    <s v="OFF-BI-10004465"/>
    <x v="1"/>
    <x v="8"/>
    <x v="739"/>
    <n v="12.672000000000001"/>
    <n v="2"/>
    <n v="19"/>
    <s v="Pequeño"/>
    <n v="0.2"/>
    <n v="2.5344000000000002"/>
    <n v="-2.5344000000000002"/>
    <n v="15.2064"/>
    <s v="Bajo"/>
    <n v="4.7519999999999998"/>
    <n v="0.37499999999999994"/>
    <n v="-5.3856000000000002"/>
    <n v="7"/>
    <n v="7"/>
    <s v="CORRECTO"/>
    <n v="2016"/>
    <n v="0"/>
  </r>
  <r>
    <x v="6865"/>
    <x v="3406"/>
    <d v="2016-08-21T00:00:00"/>
    <d v="2016-08-28T00:00:00"/>
    <s v="Standard Class"/>
    <x v="554"/>
    <s v="Scot Coram"/>
    <s v="CORPORATE"/>
    <s v="united states"/>
    <s v="Los Angeles"/>
    <s v="California"/>
    <n v="90004"/>
    <s v="West"/>
    <s v="TEC-PH-10003555"/>
    <x v="2"/>
    <x v="7"/>
    <x v="462"/>
    <n v="91.96"/>
    <n v="5"/>
    <n v="41"/>
    <s v="Grande"/>
    <n v="0.2"/>
    <n v="18.391999999999999"/>
    <n v="-18.391999999999999"/>
    <n v="110.35199999999999"/>
    <s v="Medio"/>
    <n v="-20.690999999999999"/>
    <n v="-0.22500000000000001"/>
    <n v="-94.259"/>
    <n v="7"/>
    <n v="7"/>
    <s v="CORRECTO"/>
    <n v="2016"/>
    <n v="0"/>
  </r>
  <r>
    <x v="6866"/>
    <x v="3406"/>
    <d v="2016-08-21T00:00:00"/>
    <d v="2016-08-28T00:00:00"/>
    <s v="Standard Class"/>
    <x v="554"/>
    <s v="Scot Coram"/>
    <s v="CORPORATE"/>
    <s v="united states"/>
    <s v="Los Angeles"/>
    <s v="California"/>
    <n v="90004"/>
    <s v="West"/>
    <s v="TEC-AC-10000844"/>
    <x v="2"/>
    <x v="11"/>
    <x v="106"/>
    <n v="254.97"/>
    <n v="3"/>
    <n v="31"/>
    <s v="Mediano"/>
    <n v="0"/>
    <n v="0"/>
    <n v="0"/>
    <n v="254.97"/>
    <s v="Alto"/>
    <n v="91.789199999999994"/>
    <n v="0.36"/>
    <n v="-163.1808"/>
    <n v="7"/>
    <n v="7"/>
    <s v="CORRECTO"/>
    <n v="2016"/>
    <n v="0"/>
  </r>
  <r>
    <x v="6867"/>
    <x v="3406"/>
    <d v="2016-08-21T00:00:00"/>
    <d v="2016-08-28T00:00:00"/>
    <s v="Standard Class"/>
    <x v="554"/>
    <s v="Scot Coram"/>
    <s v="CORPORATE"/>
    <s v="united states"/>
    <s v="Los Angeles"/>
    <s v="California"/>
    <n v="90004"/>
    <s v="West"/>
    <s v="TEC-PH-10003187"/>
    <x v="2"/>
    <x v="7"/>
    <x v="1419"/>
    <n v="31.984000000000002"/>
    <n v="2"/>
    <n v="9"/>
    <s v="Pequeño"/>
    <n v="0.2"/>
    <n v="6.3968000000000007"/>
    <n v="-6.3967999999999998"/>
    <n v="38.380800000000001"/>
    <s v="Bajo"/>
    <n v="-7.9960000000000004"/>
    <n v="-0.25"/>
    <n v="-33.583199999999998"/>
    <n v="7"/>
    <n v="7"/>
    <s v="CORRECTO"/>
    <n v="2016"/>
    <n v="0"/>
  </r>
  <r>
    <x v="6868"/>
    <x v="3406"/>
    <d v="2016-08-21T00:00:00"/>
    <d v="2016-08-28T00:00:00"/>
    <s v="Standard Class"/>
    <x v="554"/>
    <s v="Scot Coram"/>
    <s v="CORPORATE"/>
    <s v="united states"/>
    <s v="Los Angeles"/>
    <s v="California"/>
    <n v="90004"/>
    <s v="West"/>
    <s v="FUR-TA-10003569"/>
    <x v="0"/>
    <x v="3"/>
    <x v="1367"/>
    <n v="2887.056"/>
    <n v="9"/>
    <n v="21"/>
    <s v="Grande"/>
    <n v="0.2"/>
    <n v="577.41120000000001"/>
    <n v="-577.41120000000001"/>
    <n v="3464.4672"/>
    <s v="Muy Alto"/>
    <n v="180.441"/>
    <n v="6.25E-2"/>
    <n v="-2129.2037999999998"/>
    <n v="7"/>
    <n v="7"/>
    <s v="CORRECTO"/>
    <n v="2016"/>
    <n v="0"/>
  </r>
  <r>
    <x v="6869"/>
    <x v="3406"/>
    <d v="2016-08-21T00:00:00"/>
    <d v="2016-08-28T00:00:00"/>
    <s v="Standard Class"/>
    <x v="554"/>
    <s v="Scot Coram"/>
    <s v="CORPORATE"/>
    <s v="united states"/>
    <s v="Los Angeles"/>
    <s v="California"/>
    <n v="90004"/>
    <s v="West"/>
    <s v="OFF-PA-10003848"/>
    <x v="1"/>
    <x v="10"/>
    <x v="1451"/>
    <n v="12.96"/>
    <n v="2"/>
    <n v="30"/>
    <s v="Pequeño"/>
    <n v="0"/>
    <n v="0"/>
    <n v="0"/>
    <n v="12.96"/>
    <s v="Bajo"/>
    <n v="6.2207999999999997"/>
    <n v="0.47999999999999993"/>
    <n v="-6.7392000000000003"/>
    <n v="7"/>
    <n v="7"/>
    <s v="CORRECTO"/>
    <n v="2016"/>
    <n v="0"/>
  </r>
  <r>
    <x v="6870"/>
    <x v="3406"/>
    <d v="2016-08-21T00:00:00"/>
    <d v="2016-08-28T00:00:00"/>
    <s v="Standard Class"/>
    <x v="554"/>
    <s v="Scot Coram"/>
    <s v="CORPORATE"/>
    <s v="united states"/>
    <s v="Los Angeles"/>
    <s v="California"/>
    <n v="90004"/>
    <s v="West"/>
    <s v="OFF-PA-10002606"/>
    <x v="1"/>
    <x v="10"/>
    <x v="1601"/>
    <n v="47.52"/>
    <n v="9"/>
    <n v="26"/>
    <s v="Grande"/>
    <n v="0"/>
    <n v="0"/>
    <n v="0"/>
    <n v="47.52"/>
    <s v="Bajo"/>
    <n v="21.384"/>
    <n v="0.44999999999999996"/>
    <n v="-26.135999999999999"/>
    <n v="7"/>
    <n v="7"/>
    <s v="CORRECTO"/>
    <n v="2016"/>
    <n v="0"/>
  </r>
  <r>
    <x v="6871"/>
    <x v="3407"/>
    <d v="2016-12-05T00:00:00"/>
    <d v="2016-12-08T00:00:00"/>
    <s v="Second Class"/>
    <x v="575"/>
    <s v="Randy Ferguson"/>
    <s v="CORPORATE"/>
    <s v="united states"/>
    <s v="Chicago"/>
    <s v="Illinois"/>
    <n v="60610"/>
    <s v="Central"/>
    <s v="OFF-LA-10004853"/>
    <x v="1"/>
    <x v="2"/>
    <x v="690"/>
    <n v="11.952"/>
    <n v="3"/>
    <n v="19"/>
    <s v="Mediano"/>
    <n v="0.2"/>
    <n v="2.3904000000000001"/>
    <n v="-2.3904000000000001"/>
    <n v="14.3424"/>
    <s v="Bajo"/>
    <n v="3.8843999999999999"/>
    <n v="0.32500000000000001"/>
    <n v="-5.6772"/>
    <n v="3"/>
    <n v="3"/>
    <s v="CORRECTO"/>
    <n v="2016"/>
    <n v="0"/>
  </r>
  <r>
    <x v="6872"/>
    <x v="3408"/>
    <d v="2015-12-16T00:00:00"/>
    <d v="2015-12-19T00:00:00"/>
    <s v="First Class"/>
    <x v="65"/>
    <s v="Sandra Glassco"/>
    <s v="CONSUMER"/>
    <s v="united states"/>
    <s v="Seattle"/>
    <s v="Washington"/>
    <n v="98105"/>
    <s v="West"/>
    <s v="OFF-PA-10004948"/>
    <x v="1"/>
    <x v="10"/>
    <x v="1656"/>
    <n v="4.9800000000000004"/>
    <n v="1"/>
    <n v="6"/>
    <s v="Pequeño"/>
    <n v="0"/>
    <n v="0"/>
    <n v="0"/>
    <n v="4.9800000000000004"/>
    <s v="Bajo"/>
    <n v="2.3405999999999998"/>
    <n v="0.46999999999999992"/>
    <n v="-2.6394000000000002"/>
    <n v="3"/>
    <n v="3"/>
    <s v="CORRECTO"/>
    <n v="2015"/>
    <n v="0"/>
  </r>
  <r>
    <x v="6873"/>
    <x v="3409"/>
    <d v="2014-10-17T00:00:00"/>
    <d v="2014-10-22T00:00:00"/>
    <s v="Second Class"/>
    <x v="14"/>
    <s v="Tracy Blumstein"/>
    <s v="CONSUMER"/>
    <s v="united states"/>
    <s v="Beaumont"/>
    <s v="Texas"/>
    <n v="77705"/>
    <s v="Central"/>
    <s v="OFF-BI-10003676"/>
    <x v="1"/>
    <x v="8"/>
    <x v="824"/>
    <n v="10.78"/>
    <n v="5"/>
    <n v="51"/>
    <s v="Grande"/>
    <n v="0.8"/>
    <n v="8.6240000000000006"/>
    <n v="-8.6240000000000006"/>
    <n v="19.404"/>
    <s v="Bajo"/>
    <n v="-17.248000000000001"/>
    <n v="-1.6"/>
    <n v="-19.404"/>
    <n v="5"/>
    <n v="5"/>
    <s v="CORRECTO"/>
    <n v="2014"/>
    <n v="0"/>
  </r>
  <r>
    <x v="6874"/>
    <x v="3409"/>
    <d v="2014-10-17T00:00:00"/>
    <d v="2014-10-22T00:00:00"/>
    <s v="Second Class"/>
    <x v="14"/>
    <s v="Tracy Blumstein"/>
    <s v="CONSUMER"/>
    <s v="united states"/>
    <s v="Beaumont"/>
    <s v="Texas"/>
    <n v="77705"/>
    <s v="Central"/>
    <s v="TEC-AC-10001314"/>
    <x v="2"/>
    <x v="11"/>
    <x v="952"/>
    <n v="119.976"/>
    <n v="3"/>
    <n v="27"/>
    <s v="Mediano"/>
    <n v="0.2"/>
    <n v="23.995200000000001"/>
    <n v="-23.995200000000001"/>
    <n v="143.97120000000001"/>
    <s v="Medio"/>
    <n v="-17.996400000000001"/>
    <n v="-0.15000000000000002"/>
    <n v="-113.9772"/>
    <n v="5"/>
    <n v="5"/>
    <s v="CORRECTO"/>
    <n v="2014"/>
    <n v="0"/>
  </r>
  <r>
    <x v="6875"/>
    <x v="3410"/>
    <d v="2016-09-05T00:00:00"/>
    <d v="2016-09-10T00:00:00"/>
    <s v="Standard Class"/>
    <x v="462"/>
    <s v="Michael Moore"/>
    <s v="CONSUMER"/>
    <s v="united states"/>
    <s v="Chesapeake"/>
    <s v="Virginia"/>
    <n v="23320"/>
    <s v="South"/>
    <s v="OFF-LA-10004545"/>
    <x v="1"/>
    <x v="2"/>
    <x v="1337"/>
    <n v="25.06"/>
    <n v="2"/>
    <n v="20"/>
    <s v="Pequeño"/>
    <n v="0"/>
    <n v="0"/>
    <n v="0"/>
    <n v="25.06"/>
    <s v="Bajo"/>
    <n v="11.7782"/>
    <n v="0.47000000000000003"/>
    <n v="-13.2818"/>
    <n v="5"/>
    <n v="5"/>
    <s v="CORRECTO"/>
    <n v="2016"/>
    <n v="0"/>
  </r>
  <r>
    <x v="6876"/>
    <x v="3410"/>
    <d v="2016-09-05T00:00:00"/>
    <d v="2016-09-10T00:00:00"/>
    <s v="Standard Class"/>
    <x v="462"/>
    <s v="Michael Moore"/>
    <s v="CONSUMER"/>
    <s v="united states"/>
    <s v="Chesapeake"/>
    <s v="Virginia"/>
    <n v="23320"/>
    <s v="South"/>
    <s v="FUR-TA-10003238"/>
    <x v="0"/>
    <x v="3"/>
    <x v="1242"/>
    <n v="1652.94"/>
    <n v="3"/>
    <n v="11"/>
    <s v="Mediano"/>
    <n v="0"/>
    <n v="0"/>
    <n v="0"/>
    <n v="1652.94"/>
    <s v="Muy Alto"/>
    <n v="314.05860000000001"/>
    <n v="0.19"/>
    <n v="-1338.8814"/>
    <n v="5"/>
    <n v="5"/>
    <s v="CORRECTO"/>
    <n v="2016"/>
    <n v="0"/>
  </r>
  <r>
    <x v="6877"/>
    <x v="3411"/>
    <d v="2015-10-15T00:00:00"/>
    <d v="2015-10-15T00:00:00"/>
    <s v="Same Day"/>
    <x v="0"/>
    <s v="Claire Gute"/>
    <s v="CONSUMER"/>
    <s v="united states"/>
    <s v="Dallas"/>
    <s v="Texas"/>
    <n v="75217"/>
    <s v="Central"/>
    <s v="FUR-FU-10004952"/>
    <x v="0"/>
    <x v="5"/>
    <x v="853"/>
    <n v="131.376"/>
    <n v="6"/>
    <n v="13"/>
    <s v="Grande"/>
    <n v="0.6"/>
    <n v="78.825599999999994"/>
    <n v="-78.825599999999994"/>
    <n v="210.20159999999998"/>
    <s v="Alto"/>
    <n v="-95.247600000000006"/>
    <n v="-0.72499999999999998"/>
    <n v="-147.798"/>
    <n v="0"/>
    <n v="0"/>
    <s v="CORRECTO"/>
    <n v="2015"/>
    <n v="0"/>
  </r>
  <r>
    <x v="6878"/>
    <x v="3411"/>
    <d v="2015-10-15T00:00:00"/>
    <d v="2015-10-15T00:00:00"/>
    <s v="Same Day"/>
    <x v="0"/>
    <s v="Claire Gute"/>
    <s v="CONSUMER"/>
    <s v="united states"/>
    <s v="Dallas"/>
    <s v="Texas"/>
    <n v="75217"/>
    <s v="Central"/>
    <s v="OFF-PA-10003001"/>
    <x v="1"/>
    <x v="10"/>
    <x v="1073"/>
    <n v="5.3440000000000003"/>
    <n v="1"/>
    <n v="13"/>
    <s v="Pequeño"/>
    <n v="0.2"/>
    <n v="1.0688000000000002"/>
    <n v="-1.0688"/>
    <n v="6.4128000000000007"/>
    <s v="Bajo"/>
    <n v="1.8704000000000001"/>
    <n v="0.35"/>
    <n v="-2.4047999999999998"/>
    <n v="0"/>
    <n v="0"/>
    <s v="CORRECTO"/>
    <n v="2015"/>
    <n v="0"/>
  </r>
  <r>
    <x v="6879"/>
    <x v="3412"/>
    <d v="2015-12-01T00:00:00"/>
    <d v="2015-12-05T00:00:00"/>
    <s v="Second Class"/>
    <x v="69"/>
    <s v="Tamara Willingham"/>
    <s v="HOME OFFICE"/>
    <s v="united states"/>
    <s v="Seattle"/>
    <s v="Washington"/>
    <n v="98105"/>
    <s v="West"/>
    <s v="FUR-CH-10001215"/>
    <x v="0"/>
    <x v="1"/>
    <x v="445"/>
    <n v="2003.92"/>
    <n v="5"/>
    <n v="32"/>
    <s v="Grande"/>
    <n v="0.2"/>
    <n v="400.78400000000005"/>
    <n v="-400.78399999999999"/>
    <n v="2404.7040000000002"/>
    <s v="Muy Alto"/>
    <n v="125.245"/>
    <n v="6.25E-2"/>
    <n v="-1477.8910000000001"/>
    <n v="4"/>
    <n v="4"/>
    <s v="CORRECTO"/>
    <n v="2015"/>
    <n v="0"/>
  </r>
  <r>
    <x v="6880"/>
    <x v="3412"/>
    <d v="2015-12-01T00:00:00"/>
    <d v="2015-12-05T00:00:00"/>
    <s v="Second Class"/>
    <x v="69"/>
    <s v="Tamara Willingham"/>
    <s v="HOME OFFICE"/>
    <s v="united states"/>
    <s v="Seattle"/>
    <s v="Washington"/>
    <n v="98105"/>
    <s v="West"/>
    <s v="OFF-PA-10004255"/>
    <x v="1"/>
    <x v="10"/>
    <x v="1315"/>
    <n v="32.4"/>
    <n v="5"/>
    <n v="15"/>
    <s v="Grande"/>
    <n v="0"/>
    <n v="0"/>
    <n v="0"/>
    <n v="32.4"/>
    <s v="Bajo"/>
    <n v="15.552"/>
    <n v="0.48"/>
    <n v="-16.847999999999999"/>
    <n v="4"/>
    <n v="4"/>
    <s v="CORRECTO"/>
    <n v="2015"/>
    <n v="0"/>
  </r>
  <r>
    <x v="6881"/>
    <x v="3412"/>
    <d v="2015-12-01T00:00:00"/>
    <d v="2015-12-05T00:00:00"/>
    <s v="Second Class"/>
    <x v="69"/>
    <s v="Tamara Willingham"/>
    <s v="HOME OFFICE"/>
    <s v="united states"/>
    <s v="Seattle"/>
    <s v="Washington"/>
    <n v="98105"/>
    <s v="West"/>
    <s v="FUR-TA-10001705"/>
    <x v="0"/>
    <x v="3"/>
    <x v="215"/>
    <n v="1913.4"/>
    <n v="9"/>
    <n v="19"/>
    <s v="Grande"/>
    <n v="0"/>
    <n v="0"/>
    <n v="0"/>
    <n v="1913.4"/>
    <s v="Muy Alto"/>
    <n v="401.81400000000002"/>
    <n v="0.21"/>
    <n v="-1511.586"/>
    <n v="4"/>
    <n v="4"/>
    <s v="CORRECTO"/>
    <n v="2015"/>
    <n v="0"/>
  </r>
  <r>
    <x v="6882"/>
    <x v="3412"/>
    <d v="2015-12-01T00:00:00"/>
    <d v="2015-12-05T00:00:00"/>
    <s v="Second Class"/>
    <x v="69"/>
    <s v="Tamara Willingham"/>
    <s v="HOME OFFICE"/>
    <s v="united states"/>
    <s v="Seattle"/>
    <s v="Washington"/>
    <n v="98105"/>
    <s v="West"/>
    <s v="OFF-ST-10002554"/>
    <x v="1"/>
    <x v="4"/>
    <x v="1153"/>
    <n v="146.72999999999999"/>
    <n v="3"/>
    <n v="29"/>
    <s v="Mediano"/>
    <n v="0"/>
    <n v="0"/>
    <n v="0"/>
    <n v="146.72999999999999"/>
    <s v="Medio"/>
    <n v="2.9346000000000001"/>
    <n v="0.02"/>
    <n v="-143.7954"/>
    <n v="4"/>
    <n v="4"/>
    <s v="CORRECTO"/>
    <n v="2015"/>
    <n v="0"/>
  </r>
  <r>
    <x v="6883"/>
    <x v="3412"/>
    <d v="2015-12-01T00:00:00"/>
    <d v="2015-12-05T00:00:00"/>
    <s v="Second Class"/>
    <x v="69"/>
    <s v="Tamara Willingham"/>
    <s v="HOME OFFICE"/>
    <s v="united states"/>
    <s v="Seattle"/>
    <s v="Washington"/>
    <n v="98105"/>
    <s v="West"/>
    <s v="OFF-PA-10002222"/>
    <x v="1"/>
    <x v="10"/>
    <x v="394"/>
    <n v="114.2"/>
    <n v="5"/>
    <n v="27"/>
    <s v="Grande"/>
    <n v="0"/>
    <n v="0"/>
    <n v="0"/>
    <n v="114.2"/>
    <s v="Medio"/>
    <n v="52.531999999999996"/>
    <n v="0.45999999999999996"/>
    <n v="-61.667999999999999"/>
    <n v="4"/>
    <n v="4"/>
    <s v="CORRECTO"/>
    <n v="2015"/>
    <n v="0"/>
  </r>
  <r>
    <x v="6884"/>
    <x v="3413"/>
    <d v="2015-05-31T00:00:00"/>
    <d v="2015-06-04T00:00:00"/>
    <s v="Standard Class"/>
    <x v="217"/>
    <s v="Bill Donatelli"/>
    <s v="CONSUMER"/>
    <s v="united states"/>
    <s v="Minneapolis"/>
    <s v="Minnesota"/>
    <n v="55407"/>
    <s v="Central"/>
    <s v="FUR-CH-10002320"/>
    <x v="0"/>
    <x v="1"/>
    <x v="1463"/>
    <n v="2567.84"/>
    <n v="8"/>
    <n v="22"/>
    <s v="Grande"/>
    <n v="0"/>
    <n v="0"/>
    <n v="0"/>
    <n v="2567.84"/>
    <s v="Muy Alto"/>
    <n v="770.35199999999998"/>
    <n v="0.3"/>
    <n v="-1797.4880000000001"/>
    <n v="4"/>
    <n v="4"/>
    <s v="CORRECTO"/>
    <n v="2015"/>
    <n v="0"/>
  </r>
  <r>
    <x v="6885"/>
    <x v="3414"/>
    <d v="2017-09-10T00:00:00"/>
    <d v="2017-09-17T00:00:00"/>
    <s v="Standard Class"/>
    <x v="456"/>
    <s v="Helen Abelman"/>
    <s v="CONSUMER"/>
    <s v="united states"/>
    <s v="Springfield"/>
    <s v="Ohio"/>
    <n v="45503"/>
    <s v="East"/>
    <s v="TEC-AC-10003499"/>
    <x v="2"/>
    <x v="11"/>
    <x v="103"/>
    <n v="37.055999999999997"/>
    <n v="4"/>
    <n v="20"/>
    <s v="Mediano"/>
    <n v="0.2"/>
    <n v="7.4112"/>
    <n v="-7.4112"/>
    <n v="44.467199999999998"/>
    <s v="Bajo"/>
    <n v="8.8008000000000006"/>
    <n v="0.23750000000000004"/>
    <n v="-20.844000000000001"/>
    <n v="7"/>
    <n v="7"/>
    <s v="CORRECTO"/>
    <n v="2017"/>
    <n v="0"/>
  </r>
  <r>
    <x v="6886"/>
    <x v="3414"/>
    <d v="2017-09-10T00:00:00"/>
    <d v="2017-09-17T00:00:00"/>
    <s v="Standard Class"/>
    <x v="456"/>
    <s v="Helen Abelman"/>
    <s v="CONSUMER"/>
    <s v="united states"/>
    <s v="Springfield"/>
    <s v="Ohio"/>
    <n v="45503"/>
    <s v="East"/>
    <s v="TEC-PH-10003580"/>
    <x v="2"/>
    <x v="7"/>
    <x v="1006"/>
    <n v="259.89600000000002"/>
    <n v="2"/>
    <n v="15"/>
    <s v="Pequeño"/>
    <n v="0.4"/>
    <n v="103.95840000000001"/>
    <n v="-103.9584"/>
    <n v="363.85440000000006"/>
    <s v="Alto"/>
    <n v="-56.3108"/>
    <n v="-0.21666666666666665"/>
    <n v="-212.2484"/>
    <n v="7"/>
    <n v="7"/>
    <s v="CORRECTO"/>
    <n v="2017"/>
    <n v="0"/>
  </r>
  <r>
    <x v="6887"/>
    <x v="3415"/>
    <d v="2017-04-25T00:00:00"/>
    <d v="2017-05-02T00:00:00"/>
    <s v="Standard Class"/>
    <x v="328"/>
    <s v="Lauren Leatherbury"/>
    <s v="CONSUMER"/>
    <s v="united states"/>
    <s v="Los Angeles"/>
    <s v="California"/>
    <n v="90032"/>
    <s v="West"/>
    <s v="OFF-PA-10004675"/>
    <x v="1"/>
    <x v="10"/>
    <x v="69"/>
    <n v="19.05"/>
    <n v="3"/>
    <n v="17"/>
    <s v="Mediano"/>
    <n v="0"/>
    <n v="0"/>
    <n v="0"/>
    <n v="19.05"/>
    <s v="Bajo"/>
    <n v="8.7629999999999999"/>
    <n v="0.45999999999999996"/>
    <n v="-10.287000000000001"/>
    <n v="7"/>
    <n v="7"/>
    <s v="CORRECTO"/>
    <n v="2017"/>
    <n v="0"/>
  </r>
  <r>
    <x v="6888"/>
    <x v="3415"/>
    <d v="2017-04-25T00:00:00"/>
    <d v="2017-05-02T00:00:00"/>
    <s v="Standard Class"/>
    <x v="328"/>
    <s v="Lauren Leatherbury"/>
    <s v="CONSUMER"/>
    <s v="united states"/>
    <s v="Los Angeles"/>
    <s v="California"/>
    <n v="90032"/>
    <s v="West"/>
    <s v="OFF-BI-10000666"/>
    <x v="1"/>
    <x v="8"/>
    <x v="989"/>
    <n v="73.343999999999994"/>
    <n v="3"/>
    <n v="29"/>
    <s v="Mediano"/>
    <n v="0.2"/>
    <n v="14.668799999999999"/>
    <n v="-14.668799999999999"/>
    <n v="88.012799999999999"/>
    <s v="Medio"/>
    <n v="27.504000000000001"/>
    <n v="0.37500000000000006"/>
    <n v="-31.171199999999999"/>
    <n v="7"/>
    <n v="7"/>
    <s v="CORRECTO"/>
    <n v="2017"/>
    <n v="0"/>
  </r>
  <r>
    <x v="6889"/>
    <x v="3416"/>
    <d v="2017-09-18T00:00:00"/>
    <d v="2017-09-22T00:00:00"/>
    <s v="Standard Class"/>
    <x v="164"/>
    <s v="Saphhira Shifley"/>
    <s v="CORPORATE"/>
    <s v="united states"/>
    <s v="Columbus"/>
    <s v="Georgia"/>
    <n v="31907"/>
    <s v="South"/>
    <s v="TEC-PH-10001552"/>
    <x v="2"/>
    <x v="7"/>
    <x v="180"/>
    <n v="95.68"/>
    <n v="8"/>
    <n v="52"/>
    <s v="Grande"/>
    <n v="0"/>
    <n v="0"/>
    <n v="0"/>
    <n v="95.68"/>
    <s v="Medio"/>
    <n v="26.790400000000002"/>
    <n v="0.27999999999999997"/>
    <n v="-68.889600000000002"/>
    <n v="4"/>
    <n v="4"/>
    <s v="CORRECTO"/>
    <n v="2017"/>
    <n v="0"/>
  </r>
  <r>
    <x v="6890"/>
    <x v="3416"/>
    <d v="2017-09-18T00:00:00"/>
    <d v="2017-09-22T00:00:00"/>
    <s v="Standard Class"/>
    <x v="164"/>
    <s v="Saphhira Shifley"/>
    <s v="CORPORATE"/>
    <s v="united states"/>
    <s v="Columbus"/>
    <s v="Georgia"/>
    <n v="31907"/>
    <s v="South"/>
    <s v="OFF-PA-10000673"/>
    <x v="1"/>
    <x v="10"/>
    <x v="252"/>
    <n v="50.96"/>
    <n v="7"/>
    <n v="9"/>
    <s v="Grande"/>
    <n v="0"/>
    <n v="0"/>
    <n v="0"/>
    <n v="50.96"/>
    <s v="Medio"/>
    <n v="24.460799999999999"/>
    <n v="0.48"/>
    <n v="-26.499199999999998"/>
    <n v="4"/>
    <n v="4"/>
    <s v="CORRECTO"/>
    <n v="2017"/>
    <n v="0"/>
  </r>
  <r>
    <x v="6891"/>
    <x v="3416"/>
    <d v="2017-09-18T00:00:00"/>
    <d v="2017-09-22T00:00:00"/>
    <s v="Standard Class"/>
    <x v="164"/>
    <s v="Saphhira Shifley"/>
    <s v="CORPORATE"/>
    <s v="united states"/>
    <s v="Columbus"/>
    <s v="Georgia"/>
    <n v="31907"/>
    <s v="South"/>
    <s v="OFF-AR-10000380"/>
    <x v="1"/>
    <x v="6"/>
    <x v="108"/>
    <n v="113.94"/>
    <n v="3"/>
    <n v="44"/>
    <s v="Mediano"/>
    <n v="0"/>
    <n v="0"/>
    <n v="0"/>
    <n v="113.94"/>
    <s v="Medio"/>
    <n v="34.182000000000002"/>
    <n v="0.30000000000000004"/>
    <n v="-79.757999999999996"/>
    <n v="4"/>
    <n v="4"/>
    <s v="CORRECTO"/>
    <n v="2017"/>
    <n v="0"/>
  </r>
  <r>
    <x v="6892"/>
    <x v="3416"/>
    <d v="2017-09-18T00:00:00"/>
    <d v="2017-09-22T00:00:00"/>
    <s v="Standard Class"/>
    <x v="164"/>
    <s v="Saphhira Shifley"/>
    <s v="CORPORATE"/>
    <s v="united states"/>
    <s v="Columbus"/>
    <s v="Georgia"/>
    <n v="31907"/>
    <s v="South"/>
    <s v="OFF-PA-10003848"/>
    <x v="1"/>
    <x v="10"/>
    <x v="1451"/>
    <n v="25.92"/>
    <n v="4"/>
    <n v="30"/>
    <s v="Mediano"/>
    <n v="0"/>
    <n v="0"/>
    <n v="0"/>
    <n v="25.92"/>
    <s v="Bajo"/>
    <n v="12.441599999999999"/>
    <n v="0.47999999999999993"/>
    <n v="-13.478400000000001"/>
    <n v="4"/>
    <n v="4"/>
    <s v="CORRECTO"/>
    <n v="2017"/>
    <n v="0"/>
  </r>
  <r>
    <x v="6893"/>
    <x v="3416"/>
    <d v="2017-09-18T00:00:00"/>
    <d v="2017-09-22T00:00:00"/>
    <s v="Standard Class"/>
    <x v="164"/>
    <s v="Saphhira Shifley"/>
    <s v="CORPORATE"/>
    <s v="united states"/>
    <s v="Columbus"/>
    <s v="Georgia"/>
    <n v="31907"/>
    <s v="South"/>
    <s v="FUR-FU-10002963"/>
    <x v="0"/>
    <x v="5"/>
    <x v="1511"/>
    <n v="20.32"/>
    <n v="4"/>
    <n v="10"/>
    <s v="Mediano"/>
    <n v="0"/>
    <n v="0"/>
    <n v="0"/>
    <n v="20.32"/>
    <s v="Bajo"/>
    <n v="6.9088000000000003"/>
    <n v="0.34"/>
    <n v="-13.411199999999999"/>
    <n v="4"/>
    <n v="4"/>
    <s v="CORRECTO"/>
    <n v="2017"/>
    <n v="0"/>
  </r>
  <r>
    <x v="6894"/>
    <x v="3416"/>
    <d v="2017-09-18T00:00:00"/>
    <d v="2017-09-22T00:00:00"/>
    <s v="Standard Class"/>
    <x v="164"/>
    <s v="Saphhira Shifley"/>
    <s v="CORPORATE"/>
    <s v="united states"/>
    <s v="Columbus"/>
    <s v="Georgia"/>
    <n v="31907"/>
    <s v="South"/>
    <s v="TEC-PH-10002447"/>
    <x v="2"/>
    <x v="7"/>
    <x v="53"/>
    <n v="411.98"/>
    <n v="2"/>
    <n v="10"/>
    <s v="Pequeño"/>
    <n v="0"/>
    <n v="0"/>
    <n v="0"/>
    <n v="411.98"/>
    <s v="Alto"/>
    <n v="119.4742"/>
    <n v="0.28999999999999998"/>
    <n v="-292.50580000000002"/>
    <n v="4"/>
    <n v="4"/>
    <s v="CORRECTO"/>
    <n v="2017"/>
    <n v="0"/>
  </r>
  <r>
    <x v="6895"/>
    <x v="3416"/>
    <d v="2017-09-18T00:00:00"/>
    <d v="2017-09-22T00:00:00"/>
    <s v="Standard Class"/>
    <x v="164"/>
    <s v="Saphhira Shifley"/>
    <s v="CORPORATE"/>
    <s v="united states"/>
    <s v="Columbus"/>
    <s v="Georgia"/>
    <n v="31907"/>
    <s v="South"/>
    <s v="OFF-SU-10004261"/>
    <x v="1"/>
    <x v="14"/>
    <x v="610"/>
    <n v="34.479999999999997"/>
    <n v="2"/>
    <n v="14"/>
    <s v="Pequeño"/>
    <n v="0"/>
    <n v="0"/>
    <n v="0"/>
    <n v="34.479999999999997"/>
    <s v="Bajo"/>
    <n v="9.9992000000000001"/>
    <n v="0.29000000000000004"/>
    <n v="-24.480799999999999"/>
    <n v="4"/>
    <n v="4"/>
    <s v="CORRECTO"/>
    <n v="2017"/>
    <n v="0"/>
  </r>
  <r>
    <x v="6896"/>
    <x v="3416"/>
    <d v="2017-09-18T00:00:00"/>
    <d v="2017-09-22T00:00:00"/>
    <s v="Standard Class"/>
    <x v="164"/>
    <s v="Saphhira Shifley"/>
    <s v="CORPORATE"/>
    <s v="united states"/>
    <s v="Columbus"/>
    <s v="Georgia"/>
    <n v="31907"/>
    <s v="South"/>
    <s v="OFF-PA-10003228"/>
    <x v="1"/>
    <x v="10"/>
    <x v="1677"/>
    <n v="244.55"/>
    <n v="5"/>
    <n v="25"/>
    <s v="Grande"/>
    <n v="0"/>
    <n v="0"/>
    <n v="0"/>
    <n v="244.55"/>
    <s v="Alto"/>
    <n v="114.9385"/>
    <n v="0.47"/>
    <n v="-129.61150000000001"/>
    <n v="4"/>
    <n v="4"/>
    <s v="CORRECTO"/>
    <n v="2017"/>
    <n v="0"/>
  </r>
  <r>
    <x v="6897"/>
    <x v="3417"/>
    <d v="2017-08-18T00:00:00"/>
    <d v="2017-08-25T00:00:00"/>
    <s v="Standard Class"/>
    <x v="237"/>
    <s v="Chloris Kastensmidt"/>
    <s v="CONSUMER"/>
    <s v="united states"/>
    <s v="Lakewood"/>
    <s v="Ohio"/>
    <n v="44107"/>
    <s v="East"/>
    <s v="OFF-BI-10004817"/>
    <x v="1"/>
    <x v="8"/>
    <x v="1208"/>
    <n v="10.782"/>
    <n v="3"/>
    <n v="27"/>
    <s v="Mediano"/>
    <n v="0.7"/>
    <n v="7.5473999999999997"/>
    <n v="-7.5473999999999997"/>
    <n v="18.3294"/>
    <s v="Bajo"/>
    <n v="-7.9067999999999996"/>
    <n v="-0.73333333333333328"/>
    <n v="-11.141400000000001"/>
    <n v="7"/>
    <n v="7"/>
    <s v="CORRECTO"/>
    <n v="2017"/>
    <n v="0"/>
  </r>
  <r>
    <x v="6898"/>
    <x v="3418"/>
    <d v="2015-05-24T00:00:00"/>
    <d v="2015-05-26T00:00:00"/>
    <s v="Second Class"/>
    <x v="745"/>
    <s v="Vivek Sundaresam"/>
    <s v="CONSUMER"/>
    <s v="united states"/>
    <s v="Naperville"/>
    <s v="Illinois"/>
    <n v="60540"/>
    <s v="Central"/>
    <s v="FUR-CH-10002880"/>
    <x v="0"/>
    <x v="1"/>
    <x v="809"/>
    <n v="602.65099999999995"/>
    <n v="7"/>
    <n v="54"/>
    <s v="Grande"/>
    <n v="0.3"/>
    <n v="180.79529999999997"/>
    <n v="-180.7953"/>
    <n v="783.44629999999995"/>
    <s v="Muy Alto"/>
    <n v="-163.57669999999999"/>
    <n v="-0.27142857142857141"/>
    <n v="-585.43240000000003"/>
    <n v="2"/>
    <n v="2"/>
    <s v="CORRECTO"/>
    <n v="2015"/>
    <n v="0"/>
  </r>
  <r>
    <x v="6899"/>
    <x v="3418"/>
    <d v="2015-05-24T00:00:00"/>
    <d v="2015-05-26T00:00:00"/>
    <s v="Second Class"/>
    <x v="745"/>
    <s v="Vivek Sundaresam"/>
    <s v="CONSUMER"/>
    <s v="united states"/>
    <s v="Naperville"/>
    <s v="Illinois"/>
    <n v="60540"/>
    <s v="Central"/>
    <s v="OFF-BI-10001249"/>
    <x v="1"/>
    <x v="8"/>
    <x v="1191"/>
    <n v="7.6559999999999997"/>
    <n v="6"/>
    <n v="41"/>
    <s v="Grande"/>
    <n v="0.8"/>
    <n v="6.1248000000000005"/>
    <n v="-6.1247999999999996"/>
    <n v="13.780799999999999"/>
    <s v="Bajo"/>
    <n v="-13.0152"/>
    <n v="-1.7000000000000002"/>
    <n v="-14.5464"/>
    <n v="2"/>
    <n v="2"/>
    <s v="CORRECTO"/>
    <n v="2015"/>
    <n v="0"/>
  </r>
  <r>
    <x v="6900"/>
    <x v="3419"/>
    <d v="2015-09-07T00:00:00"/>
    <d v="2015-09-11T00:00:00"/>
    <s v="Standard Class"/>
    <x v="184"/>
    <s v="Tanja Norvell"/>
    <s v="HOME OFFICE"/>
    <s v="united states"/>
    <s v="New York City"/>
    <s v="New York"/>
    <n v="10009"/>
    <s v="East"/>
    <s v="TEC-AC-10002402"/>
    <x v="2"/>
    <x v="11"/>
    <x v="657"/>
    <n v="559.92999999999995"/>
    <n v="7"/>
    <n v="30"/>
    <s v="Grande"/>
    <n v="0"/>
    <n v="0"/>
    <n v="0"/>
    <n v="559.92999999999995"/>
    <s v="Muy Alto"/>
    <n v="167.97900000000001"/>
    <n v="0.30000000000000004"/>
    <n v="-391.95100000000002"/>
    <n v="4"/>
    <n v="4"/>
    <s v="CORRECTO"/>
    <n v="2015"/>
    <n v="0"/>
  </r>
  <r>
    <x v="6901"/>
    <x v="3420"/>
    <d v="2017-07-24T00:00:00"/>
    <d v="2017-07-24T00:00:00"/>
    <s v="Same Day"/>
    <x v="403"/>
    <s v="Harold Ryan"/>
    <s v="CORPORATE"/>
    <s v="united states"/>
    <s v="Huntington Beach"/>
    <s v="California"/>
    <n v="92646"/>
    <s v="West"/>
    <s v="TEC-CO-10001449"/>
    <x v="2"/>
    <x v="16"/>
    <x v="306"/>
    <n v="2399.96"/>
    <n v="5"/>
    <n v="38"/>
    <s v="Grande"/>
    <n v="0.2"/>
    <n v="479.99200000000002"/>
    <n v="-479.99200000000002"/>
    <n v="2879.9520000000002"/>
    <s v="Muy Alto"/>
    <n v="839.98599999999999"/>
    <n v="0.35"/>
    <n v="-1079.982"/>
    <n v="0"/>
    <n v="0"/>
    <s v="CORRECTO"/>
    <n v="2017"/>
    <n v="0"/>
  </r>
  <r>
    <x v="6902"/>
    <x v="3421"/>
    <d v="2017-09-02T00:00:00"/>
    <d v="2017-09-08T00:00:00"/>
    <s v="Standard Class"/>
    <x v="329"/>
    <s v="Jill Stevenson"/>
    <s v="CORPORATE"/>
    <s v="united states"/>
    <s v="Chicago"/>
    <s v="Illinois"/>
    <n v="60653"/>
    <s v="Central"/>
    <s v="OFF-FA-10002280"/>
    <x v="1"/>
    <x v="13"/>
    <x v="659"/>
    <n v="16"/>
    <n v="4"/>
    <n v="47"/>
    <s v="Mediano"/>
    <n v="0.2"/>
    <n v="3.2"/>
    <n v="-3.2"/>
    <n v="19.2"/>
    <s v="Bajo"/>
    <n v="5.6"/>
    <n v="0.35"/>
    <n v="-7.2"/>
    <n v="6"/>
    <n v="6"/>
    <s v="CORRECTO"/>
    <n v="2017"/>
    <n v="0"/>
  </r>
  <r>
    <x v="6903"/>
    <x v="3421"/>
    <d v="2017-09-02T00:00:00"/>
    <d v="2017-09-08T00:00:00"/>
    <s v="Standard Class"/>
    <x v="329"/>
    <s v="Jill Stevenson"/>
    <s v="CORPORATE"/>
    <s v="united states"/>
    <s v="Chicago"/>
    <s v="Illinois"/>
    <n v="60653"/>
    <s v="Central"/>
    <s v="OFF-AP-10003278"/>
    <x v="1"/>
    <x v="9"/>
    <x v="1793"/>
    <n v="5.5880000000000001"/>
    <n v="2"/>
    <n v="10"/>
    <s v="Pequeño"/>
    <n v="0.8"/>
    <n v="4.4704000000000006"/>
    <n v="-4.4703999999999997"/>
    <n v="10.058400000000001"/>
    <s v="Bajo"/>
    <n v="-15.0876"/>
    <n v="-2.7"/>
    <n v="-16.205200000000001"/>
    <n v="6"/>
    <n v="6"/>
    <s v="CORRECTO"/>
    <n v="2017"/>
    <n v="0"/>
  </r>
  <r>
    <x v="6904"/>
    <x v="3421"/>
    <d v="2017-09-02T00:00:00"/>
    <d v="2017-09-08T00:00:00"/>
    <s v="Standard Class"/>
    <x v="329"/>
    <s v="Jill Stevenson"/>
    <s v="CORPORATE"/>
    <s v="united states"/>
    <s v="Chicago"/>
    <s v="Illinois"/>
    <n v="60653"/>
    <s v="Central"/>
    <s v="OFF-ST-10003994"/>
    <x v="1"/>
    <x v="4"/>
    <x v="1745"/>
    <n v="235.92"/>
    <n v="5"/>
    <n v="16"/>
    <s v="Grande"/>
    <n v="0.2"/>
    <n v="47.183999999999997"/>
    <n v="-47.183999999999997"/>
    <n v="283.10399999999998"/>
    <s v="Alto"/>
    <n v="-44.234999999999999"/>
    <n v="-0.1875"/>
    <n v="-232.971"/>
    <n v="6"/>
    <n v="6"/>
    <s v="CORRECTO"/>
    <n v="2017"/>
    <n v="0"/>
  </r>
  <r>
    <x v="6905"/>
    <x v="3422"/>
    <d v="2017-12-06T00:00:00"/>
    <d v="2017-12-08T00:00:00"/>
    <s v="Second Class"/>
    <x v="272"/>
    <s v="Brad Norvell"/>
    <s v="CORPORATE"/>
    <s v="united states"/>
    <s v="Brentwood"/>
    <s v="California"/>
    <n v="94513"/>
    <s v="West"/>
    <s v="OFF-ST-10003221"/>
    <x v="1"/>
    <x v="4"/>
    <x v="683"/>
    <n v="10.68"/>
    <n v="1"/>
    <n v="33"/>
    <s v="Pequeño"/>
    <n v="0"/>
    <n v="0"/>
    <n v="0"/>
    <n v="10.68"/>
    <s v="Bajo"/>
    <n v="2.8835999999999999"/>
    <n v="0.27"/>
    <n v="-7.7964000000000002"/>
    <n v="2"/>
    <n v="2"/>
    <s v="CORRECTO"/>
    <n v="2017"/>
    <n v="0"/>
  </r>
  <r>
    <x v="6906"/>
    <x v="3423"/>
    <d v="2017-05-20T00:00:00"/>
    <d v="2017-05-20T00:00:00"/>
    <s v="Same Day"/>
    <x v="153"/>
    <s v="Allen Rosenblatt"/>
    <s v="CORPORATE"/>
    <s v="united states"/>
    <s v="Trenton"/>
    <s v="Michigan"/>
    <n v="48183"/>
    <s v="Central"/>
    <s v="OFF-BI-10002225"/>
    <x v="1"/>
    <x v="8"/>
    <x v="340"/>
    <n v="41.28"/>
    <n v="2"/>
    <n v="22"/>
    <s v="Pequeño"/>
    <n v="0"/>
    <n v="0"/>
    <n v="0"/>
    <n v="41.28"/>
    <s v="Bajo"/>
    <n v="19.814399999999999"/>
    <n v="0.48"/>
    <n v="-21.465599999999998"/>
    <n v="0"/>
    <n v="0"/>
    <s v="CORRECTO"/>
    <n v="2017"/>
    <n v="0"/>
  </r>
  <r>
    <x v="6907"/>
    <x v="3424"/>
    <d v="2016-09-27T00:00:00"/>
    <d v="2016-10-03T00:00:00"/>
    <s v="Standard Class"/>
    <x v="517"/>
    <s v="Shaun Weien"/>
    <s v="CONSUMER"/>
    <s v="united states"/>
    <s v="Seattle"/>
    <s v="Washington"/>
    <n v="98103"/>
    <s v="West"/>
    <s v="TEC-PH-10002584"/>
    <x v="2"/>
    <x v="7"/>
    <x v="1705"/>
    <n v="1001.5839999999999"/>
    <n v="2"/>
    <n v="13"/>
    <s v="Pequeño"/>
    <n v="0.2"/>
    <n v="200.3168"/>
    <n v="-200.3168"/>
    <n v="1201.9007999999999"/>
    <s v="Muy Alto"/>
    <n v="125.19799999999999"/>
    <n v="0.125"/>
    <n v="-676.06920000000002"/>
    <n v="6"/>
    <n v="6"/>
    <s v="CORRECTO"/>
    <n v="2016"/>
    <n v="0"/>
  </r>
  <r>
    <x v="6908"/>
    <x v="3425"/>
    <d v="2017-12-10T00:00:00"/>
    <d v="2017-12-15T00:00:00"/>
    <s v="Standard Class"/>
    <x v="68"/>
    <s v="Justin Ellison"/>
    <s v="CORPORATE"/>
    <s v="united states"/>
    <s v="North Charleston"/>
    <s v="South Carolina"/>
    <n v="29406"/>
    <s v="South"/>
    <s v="FUR-FU-10002364"/>
    <x v="0"/>
    <x v="5"/>
    <x v="1240"/>
    <n v="14.76"/>
    <n v="2"/>
    <n v="33"/>
    <s v="Pequeño"/>
    <n v="0"/>
    <n v="0"/>
    <n v="0"/>
    <n v="14.76"/>
    <s v="Bajo"/>
    <n v="4.2804000000000002"/>
    <n v="0.29000000000000004"/>
    <n v="-10.4796"/>
    <n v="5"/>
    <n v="5"/>
    <s v="CORRECTO"/>
    <n v="2017"/>
    <n v="0"/>
  </r>
  <r>
    <x v="6909"/>
    <x v="3426"/>
    <d v="2014-09-13T00:00:00"/>
    <d v="2014-09-18T00:00:00"/>
    <s v="Second Class"/>
    <x v="23"/>
    <s v="Lena Hernandez"/>
    <s v="CONSUMER"/>
    <s v="united states"/>
    <s v="Columbus"/>
    <s v="Ohio"/>
    <n v="43229"/>
    <s v="East"/>
    <s v="OFF-BI-10004022"/>
    <x v="1"/>
    <x v="8"/>
    <x v="755"/>
    <n v="2.5019999999999998"/>
    <n v="3"/>
    <n v="29"/>
    <s v="Mediano"/>
    <n v="0.7"/>
    <n v="1.7513999999999996"/>
    <n v="-1.7514000000000001"/>
    <n v="4.2533999999999992"/>
    <s v="Bajo"/>
    <n v="-2.0015999999999998"/>
    <n v="-0.8"/>
    <n v="-2.7522000000000002"/>
    <n v="5"/>
    <n v="5"/>
    <s v="CORRECTO"/>
    <n v="2014"/>
    <n v="0"/>
  </r>
  <r>
    <x v="6910"/>
    <x v="3427"/>
    <d v="2017-07-29T00:00:00"/>
    <d v="2017-08-02T00:00:00"/>
    <s v="Standard Class"/>
    <x v="364"/>
    <s v="Vivek Gonzalez"/>
    <s v="CONSUMER"/>
    <s v="united states"/>
    <s v="Seattle"/>
    <s v="Washington"/>
    <n v="98103"/>
    <s v="West"/>
    <s v="FUR-BO-10004709"/>
    <x v="0"/>
    <x v="0"/>
    <x v="266"/>
    <n v="115.96"/>
    <n v="2"/>
    <n v="32"/>
    <s v="Pequeño"/>
    <n v="0"/>
    <n v="0"/>
    <n v="0"/>
    <n v="115.96"/>
    <s v="Medio"/>
    <n v="25.511199999999999"/>
    <n v="0.22"/>
    <n v="-90.448800000000006"/>
    <n v="4"/>
    <n v="4"/>
    <s v="CORRECTO"/>
    <n v="2017"/>
    <n v="0"/>
  </r>
  <r>
    <x v="6911"/>
    <x v="3428"/>
    <d v="2017-08-01T00:00:00"/>
    <d v="2017-08-05T00:00:00"/>
    <s v="Second Class"/>
    <x v="75"/>
    <s v="Eric Murdock"/>
    <s v="CONSUMER"/>
    <s v="united states"/>
    <s v="San Francisco"/>
    <s v="California"/>
    <n v="94109"/>
    <s v="West"/>
    <s v="OFF-ST-10004340"/>
    <x v="1"/>
    <x v="4"/>
    <x v="817"/>
    <n v="186.54"/>
    <n v="3"/>
    <n v="40"/>
    <s v="Mediano"/>
    <n v="0"/>
    <n v="0"/>
    <n v="0"/>
    <n v="186.54"/>
    <s v="Medio"/>
    <n v="50.3658"/>
    <n v="0.27"/>
    <n v="-136.17420000000001"/>
    <n v="4"/>
    <n v="4"/>
    <s v="CORRECTO"/>
    <n v="2017"/>
    <n v="0"/>
  </r>
  <r>
    <x v="6912"/>
    <x v="3429"/>
    <d v="2017-05-02T00:00:00"/>
    <d v="2017-05-05T00:00:00"/>
    <s v="Second Class"/>
    <x v="605"/>
    <s v="Elizabeth Moffitt"/>
    <s v="CORPORATE"/>
    <s v="united states"/>
    <s v="Los Angeles"/>
    <s v="California"/>
    <n v="90049"/>
    <s v="West"/>
    <s v="TEC-AC-10001714"/>
    <x v="2"/>
    <x v="11"/>
    <x v="685"/>
    <n v="159.56"/>
    <n v="4"/>
    <n v="23"/>
    <s v="Mediano"/>
    <n v="0"/>
    <n v="0"/>
    <n v="0"/>
    <n v="159.56"/>
    <s v="Medio"/>
    <n v="59.037199999999999"/>
    <n v="0.37"/>
    <n v="-100.5228"/>
    <n v="3"/>
    <n v="3"/>
    <s v="CORRECTO"/>
    <n v="2017"/>
    <n v="0"/>
  </r>
  <r>
    <x v="6913"/>
    <x v="3430"/>
    <d v="2015-06-12T00:00:00"/>
    <d v="2015-06-16T00:00:00"/>
    <s v="Standard Class"/>
    <x v="101"/>
    <s v="Jonathan Howell"/>
    <s v="CONSUMER"/>
    <s v="united states"/>
    <s v="West Palm Beach"/>
    <s v="Florida"/>
    <n v="33407"/>
    <s v="South"/>
    <s v="TEC-PH-10002844"/>
    <x v="2"/>
    <x v="7"/>
    <x v="104"/>
    <n v="55.984000000000002"/>
    <n v="2"/>
    <n v="8"/>
    <s v="Pequeño"/>
    <n v="0.2"/>
    <n v="11.196800000000001"/>
    <n v="-11.1968"/>
    <n v="67.180800000000005"/>
    <s v="Medio"/>
    <n v="4.1988000000000003"/>
    <n v="7.4999999999999997E-2"/>
    <n v="-40.5884"/>
    <n v="4"/>
    <n v="4"/>
    <s v="CORRECTO"/>
    <n v="2015"/>
    <n v="0"/>
  </r>
  <r>
    <x v="6914"/>
    <x v="3431"/>
    <d v="2014-12-22T00:00:00"/>
    <d v="2014-12-29T00:00:00"/>
    <s v="Standard Class"/>
    <x v="413"/>
    <s v="Nora Preis"/>
    <s v="CONSUMER"/>
    <s v="united states"/>
    <s v="Chicago"/>
    <s v="Illinois"/>
    <n v="60623"/>
    <s v="Central"/>
    <s v="OFF-ST-10000585"/>
    <x v="1"/>
    <x v="4"/>
    <x v="546"/>
    <n v="132.16"/>
    <n v="1"/>
    <n v="20"/>
    <s v="Pequeño"/>
    <n v="0.2"/>
    <n v="26.432000000000002"/>
    <n v="-26.431999999999999"/>
    <n v="158.59199999999998"/>
    <s v="Medio"/>
    <n v="9.9120000000000008"/>
    <n v="7.5000000000000011E-2"/>
    <n v="-95.816000000000003"/>
    <n v="7"/>
    <n v="7"/>
    <s v="CORRECTO"/>
    <n v="2014"/>
    <n v="0"/>
  </r>
  <r>
    <x v="6915"/>
    <x v="3431"/>
    <d v="2014-12-22T00:00:00"/>
    <d v="2014-12-29T00:00:00"/>
    <s v="Standard Class"/>
    <x v="413"/>
    <s v="Nora Preis"/>
    <s v="CONSUMER"/>
    <s v="united states"/>
    <s v="Chicago"/>
    <s v="Illinois"/>
    <n v="60623"/>
    <s v="Central"/>
    <s v="OFF-BI-10002824"/>
    <x v="1"/>
    <x v="8"/>
    <x v="528"/>
    <n v="17.904"/>
    <n v="6"/>
    <n v="35"/>
    <s v="Grande"/>
    <n v="0.8"/>
    <n v="14.3232"/>
    <n v="-14.3232"/>
    <n v="32.227199999999996"/>
    <s v="Bajo"/>
    <n v="-31.332000000000001"/>
    <n v="-1.75"/>
    <n v="-34.912799999999997"/>
    <n v="7"/>
    <n v="7"/>
    <s v="CORRECTO"/>
    <n v="2014"/>
    <n v="0"/>
  </r>
  <r>
    <x v="6916"/>
    <x v="3431"/>
    <d v="2014-12-22T00:00:00"/>
    <d v="2014-12-29T00:00:00"/>
    <s v="Standard Class"/>
    <x v="413"/>
    <s v="Nora Preis"/>
    <s v="CONSUMER"/>
    <s v="united states"/>
    <s v="Chicago"/>
    <s v="Illinois"/>
    <n v="60623"/>
    <s v="Central"/>
    <s v="OFF-PA-10001289"/>
    <x v="1"/>
    <x v="10"/>
    <x v="961"/>
    <n v="124.032"/>
    <n v="4"/>
    <n v="37"/>
    <s v="Mediano"/>
    <n v="0.2"/>
    <n v="24.8064"/>
    <n v="-24.8064"/>
    <n v="148.83840000000001"/>
    <s v="Medio"/>
    <n v="44.961599999999997"/>
    <n v="0.36249999999999999"/>
    <n v="-54.264000000000003"/>
    <n v="7"/>
    <n v="7"/>
    <s v="CORRECTO"/>
    <n v="2014"/>
    <n v="0"/>
  </r>
  <r>
    <x v="6917"/>
    <x v="3432"/>
    <d v="2014-12-16T00:00:00"/>
    <d v="2014-12-21T00:00:00"/>
    <s v="Standard Class"/>
    <x v="741"/>
    <s v="Stefanie Holloman"/>
    <s v="CORPORATE"/>
    <s v="united states"/>
    <s v="Sacramento"/>
    <s v="California"/>
    <n v="95823"/>
    <s v="West"/>
    <s v="FUR-CH-10001854"/>
    <x v="0"/>
    <x v="1"/>
    <x v="1119"/>
    <n v="1403.92"/>
    <n v="5"/>
    <n v="28"/>
    <s v="Grande"/>
    <n v="0.2"/>
    <n v="280.78400000000005"/>
    <n v="-280.78399999999999"/>
    <n v="1684.7040000000002"/>
    <s v="Muy Alto"/>
    <n v="70.195999999999998"/>
    <n v="4.9999999999999996E-2"/>
    <n v="-1052.94"/>
    <n v="5"/>
    <n v="5"/>
    <s v="CORRECTO"/>
    <n v="2014"/>
    <n v="0"/>
  </r>
  <r>
    <x v="6918"/>
    <x v="3433"/>
    <d v="2016-04-16T00:00:00"/>
    <d v="2016-04-18T00:00:00"/>
    <s v="Second Class"/>
    <x v="298"/>
    <s v="Bryan Mills"/>
    <s v="CONSUMER"/>
    <s v="united states"/>
    <s v="Seattle"/>
    <s v="Washington"/>
    <n v="98115"/>
    <s v="West"/>
    <s v="OFF-SU-10003567"/>
    <x v="1"/>
    <x v="14"/>
    <x v="1498"/>
    <n v="28.8"/>
    <n v="3"/>
    <n v="17"/>
    <s v="Mediano"/>
    <n v="0"/>
    <n v="0"/>
    <n v="0"/>
    <n v="28.8"/>
    <s v="Bajo"/>
    <n v="0.86399999999999999"/>
    <n v="0.03"/>
    <n v="-27.936"/>
    <n v="2"/>
    <n v="2"/>
    <s v="CORRECTO"/>
    <n v="2016"/>
    <n v="0"/>
  </r>
  <r>
    <x v="6919"/>
    <x v="3434"/>
    <d v="2015-05-21T00:00:00"/>
    <d v="2015-05-28T00:00:00"/>
    <s v="Standard Class"/>
    <x v="428"/>
    <s v="Henry Goldwyn"/>
    <s v="CORPORATE"/>
    <s v="united states"/>
    <s v="Philadelphia"/>
    <s v="Pennsylvania"/>
    <n v="19143"/>
    <s v="East"/>
    <s v="OFF-BI-10001597"/>
    <x v="1"/>
    <x v="8"/>
    <x v="798"/>
    <n v="24.588000000000001"/>
    <n v="2"/>
    <n v="47"/>
    <s v="Pequeño"/>
    <n v="0.7"/>
    <n v="17.211600000000001"/>
    <n v="-17.211600000000001"/>
    <n v="41.799599999999998"/>
    <s v="Bajo"/>
    <n v="-18.031199999999998"/>
    <n v="-0.73333333333333328"/>
    <n v="-25.407599999999999"/>
    <n v="7"/>
    <n v="7"/>
    <s v="CORRECTO"/>
    <n v="2015"/>
    <n v="0"/>
  </r>
  <r>
    <x v="6920"/>
    <x v="3435"/>
    <d v="2017-02-26T00:00:00"/>
    <d v="2017-03-02T00:00:00"/>
    <s v="Standard Class"/>
    <x v="78"/>
    <s v="Becky Martin"/>
    <s v="CONSUMER"/>
    <s v="united states"/>
    <s v="Santa Barbara"/>
    <s v="California"/>
    <n v="93101"/>
    <s v="West"/>
    <s v="OFF-AP-10003287"/>
    <x v="1"/>
    <x v="9"/>
    <x v="543"/>
    <n v="356.79"/>
    <n v="7"/>
    <n v="22"/>
    <s v="Grande"/>
    <n v="0"/>
    <n v="0"/>
    <n v="0"/>
    <n v="356.79"/>
    <s v="Alto"/>
    <n v="99.901200000000003"/>
    <n v="0.27999999999999997"/>
    <n v="-256.8888"/>
    <n v="4"/>
    <n v="4"/>
    <s v="CORRECTO"/>
    <n v="2017"/>
    <n v="0"/>
  </r>
  <r>
    <x v="6921"/>
    <x v="3436"/>
    <d v="2017-04-04T00:00:00"/>
    <d v="2017-04-10T00:00:00"/>
    <s v="Standard Class"/>
    <x v="390"/>
    <s v="Penelope Sewall"/>
    <s v="HOME OFFICE"/>
    <s v="united states"/>
    <s v="New York City"/>
    <s v="New York"/>
    <n v="10011"/>
    <s v="East"/>
    <s v="OFF-EN-10001532"/>
    <x v="1"/>
    <x v="12"/>
    <x v="618"/>
    <n v="16.98"/>
    <n v="1"/>
    <n v="15"/>
    <s v="Pequeño"/>
    <n v="0"/>
    <n v="0"/>
    <n v="0"/>
    <n v="16.98"/>
    <s v="Bajo"/>
    <n v="8.49"/>
    <n v="0.5"/>
    <n v="-8.49"/>
    <n v="6"/>
    <n v="6"/>
    <s v="CORRECTO"/>
    <n v="2017"/>
    <n v="0"/>
  </r>
  <r>
    <x v="6922"/>
    <x v="3437"/>
    <d v="2015-03-16T00:00:00"/>
    <d v="2015-03-19T00:00:00"/>
    <s v="Second Class"/>
    <x v="384"/>
    <s v="Maurice Satty"/>
    <s v="CONSUMER"/>
    <s v="united states"/>
    <s v="Auburn"/>
    <s v="Alabama"/>
    <n v="36830"/>
    <s v="South"/>
    <s v="OFF-LA-10003930"/>
    <x v="1"/>
    <x v="2"/>
    <x v="508"/>
    <n v="491.55"/>
    <n v="5"/>
    <n v="36"/>
    <s v="Grande"/>
    <n v="0"/>
    <n v="0"/>
    <n v="0"/>
    <n v="491.55"/>
    <s v="Alto"/>
    <n v="240.8595"/>
    <n v="0.49"/>
    <n v="-250.69049999999999"/>
    <n v="3"/>
    <n v="3"/>
    <s v="CORRECTO"/>
    <n v="2015"/>
    <n v="0"/>
  </r>
  <r>
    <x v="6923"/>
    <x v="3437"/>
    <d v="2015-03-16T00:00:00"/>
    <d v="2015-03-19T00:00:00"/>
    <s v="Second Class"/>
    <x v="384"/>
    <s v="Maurice Satty"/>
    <s v="CONSUMER"/>
    <s v="united states"/>
    <s v="Auburn"/>
    <s v="Alabama"/>
    <n v="36830"/>
    <s v="South"/>
    <s v="OFF-EN-10003845"/>
    <x v="1"/>
    <x v="12"/>
    <x v="436"/>
    <n v="7.38"/>
    <n v="2"/>
    <n v="16"/>
    <s v="Pequeño"/>
    <n v="0"/>
    <n v="0"/>
    <n v="0"/>
    <n v="7.38"/>
    <s v="Bajo"/>
    <n v="3.3948"/>
    <n v="0.46"/>
    <n v="-3.9851999999999999"/>
    <n v="3"/>
    <n v="3"/>
    <s v="CORRECTO"/>
    <n v="2015"/>
    <n v="0"/>
  </r>
  <r>
    <x v="6924"/>
    <x v="3438"/>
    <d v="2015-11-30T00:00:00"/>
    <d v="2015-12-04T00:00:00"/>
    <s v="Standard Class"/>
    <x v="538"/>
    <s v="Janet Lee"/>
    <s v="CONSUMER"/>
    <s v="united states"/>
    <s v="New York City"/>
    <s v="New York"/>
    <n v="10035"/>
    <s v="East"/>
    <s v="OFF-PA-10002659"/>
    <x v="1"/>
    <x v="10"/>
    <x v="931"/>
    <n v="23.66"/>
    <n v="7"/>
    <n v="21"/>
    <s v="Grande"/>
    <n v="0"/>
    <n v="0"/>
    <n v="0"/>
    <n v="23.66"/>
    <s v="Bajo"/>
    <n v="10.883599999999999"/>
    <n v="0.45999999999999996"/>
    <n v="-12.776400000000001"/>
    <n v="4"/>
    <n v="4"/>
    <s v="CORRECTO"/>
    <n v="2015"/>
    <n v="0"/>
  </r>
  <r>
    <x v="6925"/>
    <x v="3438"/>
    <d v="2015-11-30T00:00:00"/>
    <d v="2015-12-04T00:00:00"/>
    <s v="Standard Class"/>
    <x v="538"/>
    <s v="Janet Lee"/>
    <s v="CONSUMER"/>
    <s v="united states"/>
    <s v="New York City"/>
    <s v="New York"/>
    <n v="10035"/>
    <s v="East"/>
    <s v="FUR-BO-10001608"/>
    <x v="0"/>
    <x v="0"/>
    <x v="1532"/>
    <n v="681.40800000000002"/>
    <n v="12"/>
    <n v="30"/>
    <s v="Grande"/>
    <n v="0.2"/>
    <n v="136.2816"/>
    <n v="-136.2816"/>
    <n v="817.68960000000004"/>
    <s v="Muy Alto"/>
    <n v="42.588000000000001"/>
    <n v="6.25E-2"/>
    <n v="-502.53840000000002"/>
    <n v="4"/>
    <n v="4"/>
    <s v="CORRECTO"/>
    <n v="2015"/>
    <n v="0"/>
  </r>
  <r>
    <x v="6926"/>
    <x v="3439"/>
    <d v="2016-07-28T00:00:00"/>
    <d v="2016-08-03T00:00:00"/>
    <s v="Standard Class"/>
    <x v="730"/>
    <s v="Khloe Miller"/>
    <s v="CONSUMER"/>
    <s v="united states"/>
    <s v="Los Angeles"/>
    <s v="California"/>
    <n v="90032"/>
    <s v="West"/>
    <s v="OFF-LA-10000305"/>
    <x v="1"/>
    <x v="2"/>
    <x v="1716"/>
    <n v="18.899999999999999"/>
    <n v="3"/>
    <n v="16"/>
    <s v="Mediano"/>
    <n v="0"/>
    <n v="0"/>
    <n v="0"/>
    <n v="18.899999999999999"/>
    <s v="Bajo"/>
    <n v="8.6940000000000008"/>
    <n v="0.46000000000000008"/>
    <n v="-10.206"/>
    <n v="6"/>
    <n v="6"/>
    <s v="CORRECTO"/>
    <n v="2016"/>
    <n v="0"/>
  </r>
  <r>
    <x v="6927"/>
    <x v="3440"/>
    <d v="2016-06-23T00:00:00"/>
    <d v="2016-06-25T00:00:00"/>
    <s v="Second Class"/>
    <x v="76"/>
    <s v="Ruben Dartt"/>
    <s v="CONSUMER"/>
    <s v="united states"/>
    <s v="San Francisco"/>
    <s v="California"/>
    <n v="94109"/>
    <s v="West"/>
    <s v="OFF-ST-10003638"/>
    <x v="1"/>
    <x v="4"/>
    <x v="1231"/>
    <n v="93.68"/>
    <n v="4"/>
    <n v="21"/>
    <s v="Mediano"/>
    <n v="0"/>
    <n v="0"/>
    <n v="0"/>
    <n v="93.68"/>
    <s v="Medio"/>
    <n v="25.293600000000001"/>
    <n v="0.27"/>
    <n v="-68.386399999999995"/>
    <n v="2"/>
    <n v="2"/>
    <s v="CORRECTO"/>
    <n v="2016"/>
    <n v="0"/>
  </r>
  <r>
    <x v="6928"/>
    <x v="3440"/>
    <d v="2016-06-23T00:00:00"/>
    <d v="2016-06-25T00:00:00"/>
    <s v="Second Class"/>
    <x v="76"/>
    <s v="Ruben Dartt"/>
    <s v="CONSUMER"/>
    <s v="united states"/>
    <s v="San Francisco"/>
    <s v="California"/>
    <n v="94109"/>
    <s v="West"/>
    <s v="OFF-LA-10001934"/>
    <x v="1"/>
    <x v="2"/>
    <x v="573"/>
    <n v="21.93"/>
    <n v="3"/>
    <n v="15"/>
    <s v="Mediano"/>
    <n v="0"/>
    <n v="0"/>
    <n v="0"/>
    <n v="21.93"/>
    <s v="Bajo"/>
    <n v="10.3071"/>
    <n v="0.47000000000000003"/>
    <n v="-11.6229"/>
    <n v="2"/>
    <n v="2"/>
    <s v="CORRECTO"/>
    <n v="2016"/>
    <n v="0"/>
  </r>
  <r>
    <x v="6929"/>
    <x v="3440"/>
    <d v="2016-06-23T00:00:00"/>
    <d v="2016-06-25T00:00:00"/>
    <s v="Second Class"/>
    <x v="76"/>
    <s v="Ruben Dartt"/>
    <s v="CONSUMER"/>
    <s v="united states"/>
    <s v="San Francisco"/>
    <s v="California"/>
    <n v="94109"/>
    <s v="West"/>
    <s v="TEC-PH-10003012"/>
    <x v="2"/>
    <x v="7"/>
    <x v="348"/>
    <n v="862.34400000000005"/>
    <n v="7"/>
    <n v="32"/>
    <s v="Grande"/>
    <n v="0.2"/>
    <n v="172.46880000000002"/>
    <n v="-172.46879999999999"/>
    <n v="1034.8128000000002"/>
    <s v="Muy Alto"/>
    <n v="97.0137"/>
    <n v="0.11249999999999999"/>
    <n v="-592.86149999999998"/>
    <n v="2"/>
    <n v="2"/>
    <s v="CORRECTO"/>
    <n v="2016"/>
    <n v="0"/>
  </r>
  <r>
    <x v="6930"/>
    <x v="3440"/>
    <d v="2016-06-23T00:00:00"/>
    <d v="2016-06-25T00:00:00"/>
    <s v="Second Class"/>
    <x v="76"/>
    <s v="Ruben Dartt"/>
    <s v="CONSUMER"/>
    <s v="united states"/>
    <s v="San Francisco"/>
    <s v="California"/>
    <n v="94109"/>
    <s v="West"/>
    <s v="OFF-PA-10001019"/>
    <x v="1"/>
    <x v="10"/>
    <x v="681"/>
    <n v="19.98"/>
    <n v="1"/>
    <n v="32"/>
    <s v="Pequeño"/>
    <n v="0"/>
    <n v="0"/>
    <n v="0"/>
    <n v="19.98"/>
    <s v="Bajo"/>
    <n v="9.3905999999999992"/>
    <n v="0.47"/>
    <n v="-10.589399999999999"/>
    <n v="2"/>
    <n v="2"/>
    <s v="CORRECTO"/>
    <n v="2016"/>
    <n v="0"/>
  </r>
  <r>
    <x v="6931"/>
    <x v="3441"/>
    <d v="2014-07-14T00:00:00"/>
    <d v="2014-07-18T00:00:00"/>
    <s v="Standard Class"/>
    <x v="461"/>
    <s v="Shui Tom"/>
    <s v="CONSUMER"/>
    <s v="united states"/>
    <s v="Philadelphia"/>
    <s v="Pennsylvania"/>
    <n v="19140"/>
    <s v="East"/>
    <s v="TEC-PH-10002070"/>
    <x v="2"/>
    <x v="7"/>
    <x v="1794"/>
    <n v="13.494"/>
    <n v="1"/>
    <n v="10"/>
    <s v="Pequeño"/>
    <n v="0.4"/>
    <n v="5.3976000000000006"/>
    <n v="-5.3975999999999997"/>
    <n v="18.8916"/>
    <s v="Bajo"/>
    <n v="-2.2490000000000001"/>
    <n v="-0.16666666666666669"/>
    <n v="-10.3454"/>
    <n v="4"/>
    <n v="4"/>
    <s v="CORRECTO"/>
    <n v="2014"/>
    <n v="0"/>
  </r>
  <r>
    <x v="6932"/>
    <x v="3441"/>
    <d v="2014-07-14T00:00:00"/>
    <d v="2014-07-18T00:00:00"/>
    <s v="Standard Class"/>
    <x v="461"/>
    <s v="Shui Tom"/>
    <s v="CONSUMER"/>
    <s v="united states"/>
    <s v="Philadelphia"/>
    <s v="Pennsylvania"/>
    <n v="19140"/>
    <s v="East"/>
    <s v="TEC-PH-10002583"/>
    <x v="2"/>
    <x v="7"/>
    <x v="1717"/>
    <n v="23.988"/>
    <n v="2"/>
    <n v="12"/>
    <s v="Pequeño"/>
    <n v="0.4"/>
    <n v="9.5952000000000002"/>
    <n v="-9.5952000000000002"/>
    <n v="33.583199999999998"/>
    <s v="Bajo"/>
    <n v="-13.993"/>
    <n v="-0.58333333333333337"/>
    <n v="-28.3858"/>
    <n v="4"/>
    <n v="4"/>
    <s v="CORRECTO"/>
    <n v="2014"/>
    <n v="0"/>
  </r>
  <r>
    <x v="6933"/>
    <x v="3441"/>
    <d v="2014-07-14T00:00:00"/>
    <d v="2014-07-18T00:00:00"/>
    <s v="Standard Class"/>
    <x v="461"/>
    <s v="Shui Tom"/>
    <s v="CONSUMER"/>
    <s v="united states"/>
    <s v="Philadelphia"/>
    <s v="Pennsylvania"/>
    <n v="19140"/>
    <s v="East"/>
    <s v="FUR-FU-10001057"/>
    <x v="0"/>
    <x v="5"/>
    <x v="1791"/>
    <n v="31.984000000000002"/>
    <n v="2"/>
    <n v="17"/>
    <s v="Pequeño"/>
    <n v="0.2"/>
    <n v="6.3968000000000007"/>
    <n v="-6.3967999999999998"/>
    <n v="38.380800000000001"/>
    <s v="Bajo"/>
    <n v="1.1994"/>
    <n v="3.7499999999999999E-2"/>
    <n v="-24.387799999999999"/>
    <n v="4"/>
    <n v="4"/>
    <s v="CORRECTO"/>
    <n v="2014"/>
    <n v="0"/>
  </r>
  <r>
    <x v="6934"/>
    <x v="3441"/>
    <d v="2014-07-14T00:00:00"/>
    <d v="2014-07-18T00:00:00"/>
    <s v="Standard Class"/>
    <x v="461"/>
    <s v="Shui Tom"/>
    <s v="CONSUMER"/>
    <s v="united states"/>
    <s v="Philadelphia"/>
    <s v="Pennsylvania"/>
    <n v="19140"/>
    <s v="East"/>
    <s v="OFF-AR-10001044"/>
    <x v="1"/>
    <x v="6"/>
    <x v="1051"/>
    <n v="41.584000000000003"/>
    <n v="2"/>
    <n v="27"/>
    <s v="Pequeño"/>
    <n v="0.2"/>
    <n v="8.3168000000000006"/>
    <n v="-8.3168000000000006"/>
    <n v="49.900800000000004"/>
    <s v="Bajo"/>
    <n v="4.6782000000000004"/>
    <n v="0.1125"/>
    <n v="-28.588999999999999"/>
    <n v="4"/>
    <n v="4"/>
    <s v="CORRECTO"/>
    <n v="2014"/>
    <n v="0"/>
  </r>
  <r>
    <x v="6935"/>
    <x v="3442"/>
    <d v="2017-11-30T00:00:00"/>
    <d v="2017-12-03T00:00:00"/>
    <s v="Second Class"/>
    <x v="162"/>
    <s v="Bart Pistole"/>
    <s v="CORPORATE"/>
    <s v="united states"/>
    <s v="El Paso"/>
    <s v="Texas"/>
    <n v="79907"/>
    <s v="Central"/>
    <s v="TEC-AC-10001767"/>
    <x v="2"/>
    <x v="11"/>
    <x v="97"/>
    <n v="95.975999999999999"/>
    <n v="3"/>
    <n v="25"/>
    <s v="Mediano"/>
    <n v="0.2"/>
    <n v="19.1952"/>
    <n v="-19.1952"/>
    <n v="115.1712"/>
    <s v="Medio"/>
    <n v="-10.7973"/>
    <n v="-0.1125"/>
    <n v="-87.578100000000006"/>
    <n v="3"/>
    <n v="3"/>
    <s v="CORRECTO"/>
    <n v="2017"/>
    <n v="0"/>
  </r>
  <r>
    <x v="6936"/>
    <x v="3443"/>
    <d v="2016-09-02T00:00:00"/>
    <d v="2016-09-04T00:00:00"/>
    <s v="First Class"/>
    <x v="638"/>
    <s v="Tom Ashbrook"/>
    <s v="HOME OFFICE"/>
    <s v="united states"/>
    <s v="Chicago"/>
    <s v="Illinois"/>
    <n v="60653"/>
    <s v="Central"/>
    <s v="FUR-FU-10000277"/>
    <x v="0"/>
    <x v="5"/>
    <x v="1795"/>
    <n v="84.272000000000006"/>
    <n v="2"/>
    <n v="18"/>
    <s v="Pequeño"/>
    <n v="0.6"/>
    <n v="50.563200000000002"/>
    <n v="-50.563200000000002"/>
    <n v="134.83520000000001"/>
    <s v="Medio"/>
    <n v="-75.844800000000006"/>
    <n v="-0.9"/>
    <n v="-109.5536"/>
    <n v="2"/>
    <n v="2"/>
    <s v="CORRECTO"/>
    <n v="2016"/>
    <n v="0"/>
  </r>
  <r>
    <x v="6937"/>
    <x v="3444"/>
    <d v="2014-06-15T00:00:00"/>
    <d v="2014-06-15T00:00:00"/>
    <s v="Same Day"/>
    <x v="519"/>
    <s v="Pamela Stobb"/>
    <s v="CONSUMER"/>
    <s v="united states"/>
    <s v="El Paso"/>
    <s v="Texas"/>
    <n v="79907"/>
    <s v="Central"/>
    <s v="OFF-PA-10001952"/>
    <x v="1"/>
    <x v="10"/>
    <x v="1756"/>
    <n v="36.543999999999997"/>
    <n v="2"/>
    <n v="4"/>
    <s v="Pequeño"/>
    <n v="0.2"/>
    <n v="7.3087999999999997"/>
    <n v="-7.3087999999999997"/>
    <n v="43.852799999999995"/>
    <s v="Bajo"/>
    <n v="11.876799999999999"/>
    <n v="0.32500000000000001"/>
    <n v="-17.3584"/>
    <n v="0"/>
    <n v="0"/>
    <s v="CORRECTO"/>
    <n v="2014"/>
    <n v="0"/>
  </r>
  <r>
    <x v="6938"/>
    <x v="3445"/>
    <d v="2016-11-05T00:00:00"/>
    <d v="2016-11-09T00:00:00"/>
    <s v="Standard Class"/>
    <x v="413"/>
    <s v="Nora Preis"/>
    <s v="CONSUMER"/>
    <s v="united states"/>
    <s v="Seattle"/>
    <s v="Washington"/>
    <n v="98105"/>
    <s v="West"/>
    <s v="TEC-AC-10004420"/>
    <x v="2"/>
    <x v="11"/>
    <x v="1796"/>
    <n v="479.72"/>
    <n v="4"/>
    <n v="4"/>
    <s v="Mediano"/>
    <n v="0"/>
    <n v="0"/>
    <n v="0"/>
    <n v="479.72"/>
    <s v="Alto"/>
    <n v="52.769199999999998"/>
    <n v="0.10999999999999999"/>
    <n v="-426.95080000000002"/>
    <n v="4"/>
    <n v="4"/>
    <s v="CORRECTO"/>
    <n v="2016"/>
    <n v="0"/>
  </r>
  <r>
    <x v="6939"/>
    <x v="3446"/>
    <d v="2017-06-26T00:00:00"/>
    <d v="2017-06-30T00:00:00"/>
    <s v="Standard Class"/>
    <x v="609"/>
    <s v="Scott Cohen"/>
    <s v="CORPORATE"/>
    <s v="united states"/>
    <s v="New York City"/>
    <s v="New York"/>
    <n v="10009"/>
    <s v="East"/>
    <s v="OFF-BI-10001071"/>
    <x v="1"/>
    <x v="8"/>
    <x v="669"/>
    <n v="102.36799999999999"/>
    <n v="2"/>
    <n v="31"/>
    <s v="Pequeño"/>
    <n v="0.2"/>
    <n v="20.473600000000001"/>
    <n v="-20.473600000000001"/>
    <n v="122.8416"/>
    <s v="Medio"/>
    <n v="37.108400000000003"/>
    <n v="0.36250000000000004"/>
    <n v="-44.786000000000001"/>
    <n v="4"/>
    <n v="4"/>
    <s v="CORRECTO"/>
    <n v="2017"/>
    <n v="0"/>
  </r>
  <r>
    <x v="6940"/>
    <x v="3446"/>
    <d v="2017-06-26T00:00:00"/>
    <d v="2017-06-30T00:00:00"/>
    <s v="Standard Class"/>
    <x v="609"/>
    <s v="Scott Cohen"/>
    <s v="CORPORATE"/>
    <s v="united states"/>
    <s v="New York City"/>
    <s v="New York"/>
    <n v="10009"/>
    <s v="East"/>
    <s v="OFF-SU-10002503"/>
    <x v="1"/>
    <x v="14"/>
    <x v="675"/>
    <n v="28.4"/>
    <n v="5"/>
    <n v="16"/>
    <s v="Grande"/>
    <n v="0"/>
    <n v="0"/>
    <n v="0"/>
    <n v="28.4"/>
    <s v="Bajo"/>
    <n v="8.2360000000000007"/>
    <n v="0.29000000000000004"/>
    <n v="-20.164000000000001"/>
    <n v="4"/>
    <n v="4"/>
    <s v="CORRECTO"/>
    <n v="2017"/>
    <n v="0"/>
  </r>
  <r>
    <x v="6941"/>
    <x v="3446"/>
    <d v="2017-06-26T00:00:00"/>
    <d v="2017-06-30T00:00:00"/>
    <s v="Standard Class"/>
    <x v="609"/>
    <s v="Scott Cohen"/>
    <s v="CORPORATE"/>
    <s v="united states"/>
    <s v="New York City"/>
    <s v="New York"/>
    <n v="10009"/>
    <s v="East"/>
    <s v="OFF-ST-10001490"/>
    <x v="1"/>
    <x v="4"/>
    <x v="518"/>
    <n v="713.88"/>
    <n v="4"/>
    <n v="49"/>
    <s v="Mediano"/>
    <n v="0"/>
    <n v="0"/>
    <n v="0"/>
    <n v="713.88"/>
    <s v="Muy Alto"/>
    <n v="214.16399999999999"/>
    <n v="0.3"/>
    <n v="-499.71600000000001"/>
    <n v="4"/>
    <n v="4"/>
    <s v="CORRECTO"/>
    <n v="2017"/>
    <n v="0"/>
  </r>
  <r>
    <x v="6942"/>
    <x v="3446"/>
    <d v="2017-06-26T00:00:00"/>
    <d v="2017-06-30T00:00:00"/>
    <s v="Standard Class"/>
    <x v="609"/>
    <s v="Scott Cohen"/>
    <s v="CORPORATE"/>
    <s v="united states"/>
    <s v="New York City"/>
    <s v="New York"/>
    <n v="10009"/>
    <s v="East"/>
    <s v="OFF-PA-10003790"/>
    <x v="1"/>
    <x v="10"/>
    <x v="1259"/>
    <n v="68.52"/>
    <n v="3"/>
    <n v="26"/>
    <s v="Mediano"/>
    <n v="0"/>
    <n v="0"/>
    <n v="0"/>
    <n v="68.52"/>
    <s v="Medio"/>
    <n v="31.519200000000001"/>
    <n v="0.46"/>
    <n v="-37.000799999999998"/>
    <n v="4"/>
    <n v="4"/>
    <s v="CORRECTO"/>
    <n v="2017"/>
    <n v="0"/>
  </r>
  <r>
    <x v="6943"/>
    <x v="3447"/>
    <d v="2015-07-25T00:00:00"/>
    <d v="2015-07-30T00:00:00"/>
    <s v="Standard Class"/>
    <x v="709"/>
    <s v="Russell D'Ascenzo"/>
    <s v="CONSUMER"/>
    <s v="united states"/>
    <s v="Los Angeles"/>
    <s v="California"/>
    <n v="90032"/>
    <s v="West"/>
    <s v="TEC-PH-10004094"/>
    <x v="2"/>
    <x v="7"/>
    <x v="1797"/>
    <n v="623.96"/>
    <n v="5"/>
    <n v="32"/>
    <s v="Grande"/>
    <n v="0.2"/>
    <n v="124.79200000000002"/>
    <n v="-124.792"/>
    <n v="748.75200000000007"/>
    <s v="Muy Alto"/>
    <n v="38.997500000000002"/>
    <n v="6.25E-2"/>
    <n v="-460.1705"/>
    <n v="5"/>
    <n v="5"/>
    <s v="CORRECTO"/>
    <n v="2015"/>
    <n v="0"/>
  </r>
  <r>
    <x v="6944"/>
    <x v="3448"/>
    <d v="2014-09-23T00:00:00"/>
    <d v="2014-09-27T00:00:00"/>
    <s v="Standard Class"/>
    <x v="764"/>
    <s v="Thea Hudgings"/>
    <s v="CORPORATE"/>
    <s v="united states"/>
    <s v="Newark"/>
    <s v="Delaware"/>
    <n v="19711"/>
    <s v="East"/>
    <s v="OFF-BI-10004876"/>
    <x v="1"/>
    <x v="8"/>
    <x v="986"/>
    <n v="11.12"/>
    <n v="4"/>
    <n v="8"/>
    <s v="Mediano"/>
    <n v="0"/>
    <n v="0"/>
    <n v="0"/>
    <n v="11.12"/>
    <s v="Bajo"/>
    <n v="5.4488000000000003"/>
    <n v="0.49000000000000005"/>
    <n v="-5.6711999999999998"/>
    <n v="4"/>
    <n v="4"/>
    <s v="CORRECTO"/>
    <n v="2014"/>
    <n v="0"/>
  </r>
  <r>
    <x v="6945"/>
    <x v="3449"/>
    <d v="2016-09-30T00:00:00"/>
    <d v="2016-10-04T00:00:00"/>
    <s v="Standard Class"/>
    <x v="411"/>
    <s v="Greg Matthias"/>
    <s v="CONSUMER"/>
    <s v="united states"/>
    <s v="New York City"/>
    <s v="New York"/>
    <n v="10011"/>
    <s v="East"/>
    <s v="FUR-BO-10003034"/>
    <x v="0"/>
    <x v="0"/>
    <x v="1203"/>
    <n v="523.91999999999996"/>
    <n v="5"/>
    <n v="18"/>
    <s v="Grande"/>
    <n v="0.2"/>
    <n v="104.78399999999999"/>
    <n v="-104.78400000000001"/>
    <n v="628.70399999999995"/>
    <s v="Muy Alto"/>
    <n v="-26.196000000000002"/>
    <n v="-5.000000000000001E-2"/>
    <n v="-445.33199999999999"/>
    <n v="4"/>
    <n v="4"/>
    <s v="CORRECTO"/>
    <n v="2016"/>
    <n v="0"/>
  </r>
  <r>
    <x v="6946"/>
    <x v="3450"/>
    <d v="2015-11-09T00:00:00"/>
    <d v="2015-11-13T00:00:00"/>
    <s v="Standard Class"/>
    <x v="270"/>
    <s v="Jesus Ocampo"/>
    <s v="HOME OFFICE"/>
    <s v="united states"/>
    <s v="Roseville"/>
    <s v="California"/>
    <n v="95661"/>
    <s v="West"/>
    <s v="OFF-FA-10000490"/>
    <x v="1"/>
    <x v="13"/>
    <x v="310"/>
    <n v="2.48"/>
    <n v="2"/>
    <n v="13"/>
    <s v="Pequeño"/>
    <n v="0"/>
    <n v="0"/>
    <n v="0"/>
    <n v="2.48"/>
    <s v="Bajo"/>
    <n v="1.1656"/>
    <n v="0.47"/>
    <n v="-1.3144"/>
    <n v="4"/>
    <n v="4"/>
    <s v="CORRECTO"/>
    <n v="2015"/>
    <n v="0"/>
  </r>
  <r>
    <x v="6947"/>
    <x v="3451"/>
    <d v="2015-04-25T00:00:00"/>
    <d v="2015-04-29T00:00:00"/>
    <s v="Standard Class"/>
    <x v="233"/>
    <s v="Zuschuss Carroll"/>
    <s v="CONSUMER"/>
    <s v="united states"/>
    <s v="Aurora"/>
    <s v="Illinois"/>
    <n v="60505"/>
    <s v="Central"/>
    <s v="OFF-ST-10002574"/>
    <x v="1"/>
    <x v="4"/>
    <x v="935"/>
    <n v="221.024"/>
    <n v="2"/>
    <n v="35"/>
    <s v="Pequeño"/>
    <n v="0.2"/>
    <n v="44.204800000000006"/>
    <n v="-44.204799999999999"/>
    <n v="265.22879999999998"/>
    <s v="Alto"/>
    <n v="-55.256"/>
    <n v="-0.25"/>
    <n v="-232.0752"/>
    <n v="4"/>
    <n v="4"/>
    <s v="CORRECTO"/>
    <n v="2015"/>
    <n v="0"/>
  </r>
  <r>
    <x v="6948"/>
    <x v="3451"/>
    <d v="2015-04-25T00:00:00"/>
    <d v="2015-04-29T00:00:00"/>
    <s v="Standard Class"/>
    <x v="233"/>
    <s v="Zuschuss Carroll"/>
    <s v="CONSUMER"/>
    <s v="united states"/>
    <s v="Aurora"/>
    <s v="Illinois"/>
    <n v="60505"/>
    <s v="Central"/>
    <s v="FUR-CH-10003535"/>
    <x v="0"/>
    <x v="1"/>
    <x v="1522"/>
    <n v="128.05799999999999"/>
    <n v="3"/>
    <n v="28"/>
    <s v="Mediano"/>
    <n v="0.3"/>
    <n v="38.417399999999994"/>
    <n v="-38.417400000000001"/>
    <n v="166.47539999999998"/>
    <s v="Medio"/>
    <n v="-23.7822"/>
    <n v="-0.18571428571428572"/>
    <n v="-113.4228"/>
    <n v="4"/>
    <n v="4"/>
    <s v="CORRECTO"/>
    <n v="2015"/>
    <n v="0"/>
  </r>
  <r>
    <x v="6949"/>
    <x v="3452"/>
    <d v="2017-11-19T00:00:00"/>
    <d v="2017-11-19T00:00:00"/>
    <s v="Same Day"/>
    <x v="399"/>
    <s v="Anne Pryor"/>
    <s v="HOME OFFICE"/>
    <s v="united states"/>
    <s v="New York City"/>
    <s v="New York"/>
    <n v="10011"/>
    <s v="East"/>
    <s v="OFF-BI-10001628"/>
    <x v="1"/>
    <x v="8"/>
    <x v="1112"/>
    <n v="58.408000000000001"/>
    <n v="7"/>
    <n v="39"/>
    <s v="Grande"/>
    <n v="0.2"/>
    <n v="11.681600000000001"/>
    <n v="-11.6816"/>
    <n v="70.089600000000004"/>
    <s v="Medio"/>
    <n v="18.252500000000001"/>
    <n v="0.3125"/>
    <n v="-28.4739"/>
    <n v="0"/>
    <n v="0"/>
    <s v="CORRECTO"/>
    <n v="2017"/>
    <n v="0"/>
  </r>
  <r>
    <x v="6950"/>
    <x v="3452"/>
    <d v="2017-11-19T00:00:00"/>
    <d v="2017-11-19T00:00:00"/>
    <s v="Same Day"/>
    <x v="399"/>
    <s v="Anne Pryor"/>
    <s v="HOME OFFICE"/>
    <s v="united states"/>
    <s v="New York City"/>
    <s v="New York"/>
    <n v="10011"/>
    <s v="East"/>
    <s v="FUR-TA-10001676"/>
    <x v="0"/>
    <x v="3"/>
    <x v="966"/>
    <n v="79.974000000000004"/>
    <n v="3"/>
    <n v="22"/>
    <s v="Mediano"/>
    <n v="0.4"/>
    <n v="31.989600000000003"/>
    <n v="-31.989599999999999"/>
    <n v="111.96360000000001"/>
    <s v="Medio"/>
    <n v="-29.323799999999999"/>
    <n v="-0.36666666666666664"/>
    <n v="-77.308199999999999"/>
    <n v="0"/>
    <n v="0"/>
    <s v="CORRECTO"/>
    <n v="2017"/>
    <n v="0"/>
  </r>
  <r>
    <x v="6951"/>
    <x v="3453"/>
    <d v="2015-11-20T00:00:00"/>
    <d v="2015-11-24T00:00:00"/>
    <s v="Standard Class"/>
    <x v="136"/>
    <s v="Grace Kelly"/>
    <s v="CORPORATE"/>
    <s v="united states"/>
    <s v="Dallas"/>
    <s v="Texas"/>
    <n v="75217"/>
    <s v="Central"/>
    <s v="TEC-MA-10002790"/>
    <x v="2"/>
    <x v="15"/>
    <x v="1798"/>
    <n v="479.988"/>
    <n v="2"/>
    <n v="2"/>
    <s v="Pequeño"/>
    <n v="0.4"/>
    <n v="191.99520000000001"/>
    <n v="-191.99520000000001"/>
    <n v="671.98320000000001"/>
    <s v="Muy Alto"/>
    <n v="55.998600000000003"/>
    <n v="0.11666666666666667"/>
    <n v="-231.99420000000001"/>
    <n v="4"/>
    <n v="4"/>
    <s v="CORRECTO"/>
    <n v="2015"/>
    <n v="0"/>
  </r>
  <r>
    <x v="6952"/>
    <x v="3454"/>
    <d v="2015-10-02T00:00:00"/>
    <d v="2015-10-03T00:00:00"/>
    <s v="First Class"/>
    <x v="31"/>
    <s v="Henry MacAllister"/>
    <s v="CONSUMER"/>
    <s v="united states"/>
    <s v="Los Angeles"/>
    <s v="California"/>
    <n v="90008"/>
    <s v="West"/>
    <s v="OFF-BI-10001757"/>
    <x v="1"/>
    <x v="8"/>
    <x v="1167"/>
    <n v="11.808"/>
    <n v="3"/>
    <n v="48"/>
    <s v="Mediano"/>
    <n v="0.2"/>
    <n v="2.3616000000000001"/>
    <n v="-2.3616000000000001"/>
    <n v="14.169599999999999"/>
    <s v="Bajo"/>
    <n v="4.1327999999999996"/>
    <n v="0.35"/>
    <n v="-5.3136000000000001"/>
    <n v="1"/>
    <n v="1"/>
    <s v="CORRECTO"/>
    <n v="2015"/>
    <n v="0"/>
  </r>
  <r>
    <x v="6953"/>
    <x v="3454"/>
    <d v="2015-10-02T00:00:00"/>
    <d v="2015-10-03T00:00:00"/>
    <s v="First Class"/>
    <x v="31"/>
    <s v="Henry MacAllister"/>
    <s v="CONSUMER"/>
    <s v="united states"/>
    <s v="Los Angeles"/>
    <s v="California"/>
    <n v="90008"/>
    <s v="West"/>
    <s v="OFF-BI-10004828"/>
    <x v="1"/>
    <x v="8"/>
    <x v="1587"/>
    <n v="53.567999999999998"/>
    <n v="4"/>
    <n v="18"/>
    <s v="Mediano"/>
    <n v="0.2"/>
    <n v="10.7136"/>
    <n v="-10.7136"/>
    <n v="64.281599999999997"/>
    <s v="Medio"/>
    <n v="19.418399999999998"/>
    <n v="0.36249999999999999"/>
    <n v="-23.436"/>
    <n v="1"/>
    <n v="1"/>
    <s v="CORRECTO"/>
    <n v="2015"/>
    <n v="0"/>
  </r>
  <r>
    <x v="6954"/>
    <x v="3454"/>
    <d v="2015-10-02T00:00:00"/>
    <d v="2015-10-03T00:00:00"/>
    <s v="First Class"/>
    <x v="31"/>
    <s v="Henry MacAllister"/>
    <s v="CONSUMER"/>
    <s v="united states"/>
    <s v="Los Angeles"/>
    <s v="California"/>
    <n v="90008"/>
    <s v="West"/>
    <s v="TEC-PH-10000369"/>
    <x v="2"/>
    <x v="7"/>
    <x v="1355"/>
    <n v="503.96"/>
    <n v="5"/>
    <n v="19"/>
    <s v="Grande"/>
    <n v="0.2"/>
    <n v="100.792"/>
    <n v="-100.792"/>
    <n v="604.75199999999995"/>
    <s v="Muy Alto"/>
    <n v="50.396000000000001"/>
    <n v="0.1"/>
    <n v="-352.77199999999999"/>
    <n v="1"/>
    <n v="1"/>
    <s v="CORRECTO"/>
    <n v="2015"/>
    <n v="0"/>
  </r>
  <r>
    <x v="6955"/>
    <x v="3455"/>
    <d v="2015-04-25T00:00:00"/>
    <d v="2015-05-02T00:00:00"/>
    <s v="Standard Class"/>
    <x v="322"/>
    <s v="Linda Southworth"/>
    <s v="CORPORATE"/>
    <s v="united states"/>
    <s v="Los Angeles"/>
    <s v="California"/>
    <n v="90004"/>
    <s v="West"/>
    <s v="OFF-EN-10003862"/>
    <x v="1"/>
    <x v="12"/>
    <x v="760"/>
    <n v="21.34"/>
    <n v="2"/>
    <n v="20"/>
    <s v="Pequeño"/>
    <n v="0"/>
    <n v="0"/>
    <n v="0"/>
    <n v="21.34"/>
    <s v="Bajo"/>
    <n v="9.8163999999999998"/>
    <n v="0.46"/>
    <n v="-11.5236"/>
    <n v="7"/>
    <n v="7"/>
    <s v="CORRECTO"/>
    <n v="2015"/>
    <n v="0"/>
  </r>
  <r>
    <x v="6956"/>
    <x v="3456"/>
    <d v="2016-07-14T00:00:00"/>
    <d v="2016-07-19T00:00:00"/>
    <s v="Standard Class"/>
    <x v="781"/>
    <s v="Anemone Ratner"/>
    <s v="CONSUMER"/>
    <s v="united states"/>
    <s v="Columbus"/>
    <s v="Georgia"/>
    <n v="31907"/>
    <s v="South"/>
    <s v="OFF-BI-10003963"/>
    <x v="1"/>
    <x v="8"/>
    <x v="1329"/>
    <n v="36.4"/>
    <n v="5"/>
    <n v="16"/>
    <s v="Grande"/>
    <n v="0"/>
    <n v="0"/>
    <n v="0"/>
    <n v="36.4"/>
    <s v="Bajo"/>
    <n v="17.108000000000001"/>
    <n v="0.47000000000000003"/>
    <n v="-19.292000000000002"/>
    <n v="5"/>
    <n v="5"/>
    <s v="CORRECTO"/>
    <n v="2016"/>
    <n v="0"/>
  </r>
  <r>
    <x v="6957"/>
    <x v="3456"/>
    <d v="2016-07-14T00:00:00"/>
    <d v="2016-07-19T00:00:00"/>
    <s v="Standard Class"/>
    <x v="781"/>
    <s v="Anemone Ratner"/>
    <s v="CONSUMER"/>
    <s v="united states"/>
    <s v="Columbus"/>
    <s v="Georgia"/>
    <n v="31907"/>
    <s v="South"/>
    <s v="FUR-FU-10004848"/>
    <x v="0"/>
    <x v="5"/>
    <x v="28"/>
    <n v="51.75"/>
    <n v="1"/>
    <n v="31"/>
    <s v="Pequeño"/>
    <n v="0"/>
    <n v="0"/>
    <n v="0"/>
    <n v="51.75"/>
    <s v="Medio"/>
    <n v="15.525"/>
    <n v="0.3"/>
    <n v="-36.225000000000001"/>
    <n v="5"/>
    <n v="5"/>
    <s v="CORRECTO"/>
    <n v="2016"/>
    <n v="0"/>
  </r>
  <r>
    <x v="6958"/>
    <x v="3457"/>
    <d v="2015-09-27T00:00:00"/>
    <d v="2015-09-29T00:00:00"/>
    <s v="Second Class"/>
    <x v="563"/>
    <s v="Rick Huthwaite"/>
    <s v="HOME OFFICE"/>
    <s v="united states"/>
    <s v="San Francisco"/>
    <s v="California"/>
    <n v="94110"/>
    <s v="West"/>
    <s v="OFF-ST-10001328"/>
    <x v="1"/>
    <x v="4"/>
    <x v="178"/>
    <n v="15.51"/>
    <n v="1"/>
    <n v="31"/>
    <s v="Pequeño"/>
    <n v="0"/>
    <n v="0"/>
    <n v="0"/>
    <n v="15.51"/>
    <s v="Bajo"/>
    <n v="4.3428000000000004"/>
    <n v="0.28000000000000003"/>
    <n v="-11.167199999999999"/>
    <n v="2"/>
    <n v="2"/>
    <s v="CORRECTO"/>
    <n v="2015"/>
    <n v="0"/>
  </r>
  <r>
    <x v="6959"/>
    <x v="3457"/>
    <d v="2015-09-27T00:00:00"/>
    <d v="2015-09-29T00:00:00"/>
    <s v="Second Class"/>
    <x v="563"/>
    <s v="Rick Huthwaite"/>
    <s v="HOME OFFICE"/>
    <s v="united states"/>
    <s v="San Francisco"/>
    <s v="California"/>
    <n v="94110"/>
    <s v="West"/>
    <s v="OFF-PA-10002377"/>
    <x v="1"/>
    <x v="10"/>
    <x v="127"/>
    <n v="146.82"/>
    <n v="3"/>
    <n v="20"/>
    <s v="Mediano"/>
    <n v="0"/>
    <n v="0"/>
    <n v="0"/>
    <n v="146.82"/>
    <s v="Medio"/>
    <n v="73.41"/>
    <n v="0.5"/>
    <n v="-73.41"/>
    <n v="2"/>
    <n v="2"/>
    <s v="CORRECTO"/>
    <n v="2015"/>
    <n v="0"/>
  </r>
  <r>
    <x v="6960"/>
    <x v="3457"/>
    <d v="2015-09-27T00:00:00"/>
    <d v="2015-09-29T00:00:00"/>
    <s v="Second Class"/>
    <x v="563"/>
    <s v="Rick Huthwaite"/>
    <s v="HOME OFFICE"/>
    <s v="united states"/>
    <s v="San Francisco"/>
    <s v="California"/>
    <n v="94110"/>
    <s v="West"/>
    <s v="OFF-PA-10003441"/>
    <x v="1"/>
    <x v="10"/>
    <x v="490"/>
    <n v="12.96"/>
    <n v="2"/>
    <n v="53"/>
    <s v="Pequeño"/>
    <n v="0"/>
    <n v="0"/>
    <n v="0"/>
    <n v="12.96"/>
    <s v="Bajo"/>
    <n v="6.2207999999999997"/>
    <n v="0.47999999999999993"/>
    <n v="-6.7392000000000003"/>
    <n v="2"/>
    <n v="2"/>
    <s v="CORRECTO"/>
    <n v="2015"/>
    <n v="0"/>
  </r>
  <r>
    <x v="6961"/>
    <x v="3458"/>
    <d v="2017-11-10T00:00:00"/>
    <d v="2017-11-10T00:00:00"/>
    <s v="Same Day"/>
    <x v="353"/>
    <s v="Thomas Brumley"/>
    <s v="HOME OFFICE"/>
    <s v="united states"/>
    <s v="Riverside"/>
    <s v="California"/>
    <n v="92503"/>
    <s v="West"/>
    <s v="OFF-AR-10002221"/>
    <x v="1"/>
    <x v="6"/>
    <x v="1017"/>
    <n v="7.8"/>
    <n v="3"/>
    <n v="8"/>
    <s v="Mediano"/>
    <n v="0"/>
    <n v="0"/>
    <n v="0"/>
    <n v="7.8"/>
    <s v="Bajo"/>
    <n v="2.1059999999999999"/>
    <n v="0.26999999999999996"/>
    <n v="-5.694"/>
    <n v="0"/>
    <n v="0"/>
    <s v="CORRECTO"/>
    <n v="2017"/>
    <n v="0"/>
  </r>
  <r>
    <x v="6962"/>
    <x v="3459"/>
    <d v="2016-07-16T00:00:00"/>
    <d v="2016-07-20T00:00:00"/>
    <s v="Second Class"/>
    <x v="63"/>
    <s v="Jonathan Doherty"/>
    <s v="CORPORATE"/>
    <s v="united states"/>
    <s v="Columbia"/>
    <s v="South Carolina"/>
    <n v="29203"/>
    <s v="South"/>
    <s v="OFF-EN-10001509"/>
    <x v="1"/>
    <x v="12"/>
    <x v="29"/>
    <n v="10.199999999999999"/>
    <n v="5"/>
    <n v="35"/>
    <s v="Grande"/>
    <n v="0"/>
    <n v="0"/>
    <n v="0"/>
    <n v="10.199999999999999"/>
    <s v="Bajo"/>
    <n v="4.7939999999999996"/>
    <n v="0.47"/>
    <n v="-5.4059999999999997"/>
    <n v="4"/>
    <n v="4"/>
    <s v="CORRECTO"/>
    <n v="2016"/>
    <n v="0"/>
  </r>
  <r>
    <x v="6963"/>
    <x v="3459"/>
    <d v="2016-07-16T00:00:00"/>
    <d v="2016-07-20T00:00:00"/>
    <s v="Second Class"/>
    <x v="63"/>
    <s v="Jonathan Doherty"/>
    <s v="CORPORATE"/>
    <s v="united states"/>
    <s v="Columbia"/>
    <s v="South Carolina"/>
    <n v="29203"/>
    <s v="South"/>
    <s v="OFF-AR-10003338"/>
    <x v="1"/>
    <x v="6"/>
    <x v="1439"/>
    <n v="22.32"/>
    <n v="3"/>
    <n v="20"/>
    <s v="Mediano"/>
    <n v="0"/>
    <n v="0"/>
    <n v="0"/>
    <n v="22.32"/>
    <s v="Bajo"/>
    <n v="5.58"/>
    <n v="0.25"/>
    <n v="-16.739999999999998"/>
    <n v="4"/>
    <n v="4"/>
    <s v="CORRECTO"/>
    <n v="2016"/>
    <n v="0"/>
  </r>
  <r>
    <x v="6964"/>
    <x v="3459"/>
    <d v="2016-07-16T00:00:00"/>
    <d v="2016-07-20T00:00:00"/>
    <s v="Second Class"/>
    <x v="63"/>
    <s v="Jonathan Doherty"/>
    <s v="CORPORATE"/>
    <s v="united states"/>
    <s v="Columbia"/>
    <s v="South Carolina"/>
    <n v="29203"/>
    <s v="South"/>
    <s v="OFF-BI-10004728"/>
    <x v="1"/>
    <x v="8"/>
    <x v="544"/>
    <n v="24.1"/>
    <n v="5"/>
    <n v="59"/>
    <s v="Grande"/>
    <n v="0"/>
    <n v="0"/>
    <n v="0"/>
    <n v="24.1"/>
    <s v="Bajo"/>
    <n v="11.086"/>
    <n v="0.45999999999999996"/>
    <n v="-13.013999999999999"/>
    <n v="4"/>
    <n v="4"/>
    <s v="CORRECTO"/>
    <n v="2016"/>
    <n v="0"/>
  </r>
  <r>
    <x v="6965"/>
    <x v="3459"/>
    <d v="2016-07-16T00:00:00"/>
    <d v="2016-07-20T00:00:00"/>
    <s v="Second Class"/>
    <x v="63"/>
    <s v="Jonathan Doherty"/>
    <s v="CORPORATE"/>
    <s v="united states"/>
    <s v="Columbia"/>
    <s v="South Carolina"/>
    <n v="29203"/>
    <s v="South"/>
    <s v="TEC-AC-10000358"/>
    <x v="2"/>
    <x v="11"/>
    <x v="1287"/>
    <n v="75.98"/>
    <n v="2"/>
    <n v="24"/>
    <s v="Pequeño"/>
    <n v="0"/>
    <n v="0"/>
    <n v="0"/>
    <n v="75.98"/>
    <s v="Medio"/>
    <n v="18.235199999999999"/>
    <n v="0.23999999999999996"/>
    <n v="-57.744799999999998"/>
    <n v="4"/>
    <n v="4"/>
    <s v="CORRECTO"/>
    <n v="2016"/>
    <n v="0"/>
  </r>
  <r>
    <x v="6966"/>
    <x v="3459"/>
    <d v="2016-07-16T00:00:00"/>
    <d v="2016-07-20T00:00:00"/>
    <s v="Second Class"/>
    <x v="63"/>
    <s v="Jonathan Doherty"/>
    <s v="CORPORATE"/>
    <s v="united states"/>
    <s v="Columbia"/>
    <s v="South Carolina"/>
    <n v="29203"/>
    <s v="South"/>
    <s v="OFF-BI-10002764"/>
    <x v="1"/>
    <x v="8"/>
    <x v="507"/>
    <n v="6.46"/>
    <n v="2"/>
    <n v="34"/>
    <s v="Pequeño"/>
    <n v="0"/>
    <n v="0"/>
    <n v="0"/>
    <n v="6.46"/>
    <s v="Bajo"/>
    <n v="3.1654"/>
    <n v="0.49"/>
    <n v="-3.2946"/>
    <n v="4"/>
    <n v="4"/>
    <s v="CORRECTO"/>
    <n v="2016"/>
    <n v="0"/>
  </r>
  <r>
    <x v="6967"/>
    <x v="3459"/>
    <d v="2016-07-16T00:00:00"/>
    <d v="2016-07-20T00:00:00"/>
    <s v="Second Class"/>
    <x v="63"/>
    <s v="Jonathan Doherty"/>
    <s v="CORPORATE"/>
    <s v="united states"/>
    <s v="Columbia"/>
    <s v="South Carolina"/>
    <n v="29203"/>
    <s v="South"/>
    <s v="OFF-PA-10001461"/>
    <x v="1"/>
    <x v="10"/>
    <x v="1596"/>
    <n v="60.12"/>
    <n v="9"/>
    <n v="14"/>
    <s v="Grande"/>
    <n v="0"/>
    <n v="0"/>
    <n v="0"/>
    <n v="60.12"/>
    <s v="Medio"/>
    <n v="28.857600000000001"/>
    <n v="0.48000000000000004"/>
    <n v="-31.2624"/>
    <n v="4"/>
    <n v="4"/>
    <s v="CORRECTO"/>
    <n v="2016"/>
    <n v="0"/>
  </r>
  <r>
    <x v="6968"/>
    <x v="3460"/>
    <d v="2015-10-16T00:00:00"/>
    <d v="2015-10-20T00:00:00"/>
    <s v="Second Class"/>
    <x v="172"/>
    <s v="Michael Paige"/>
    <s v="CORPORATE"/>
    <s v="united states"/>
    <s v="New York City"/>
    <s v="New York"/>
    <n v="10011"/>
    <s v="East"/>
    <s v="TEC-PH-10004165"/>
    <x v="2"/>
    <x v="7"/>
    <x v="895"/>
    <n v="824.97"/>
    <n v="3"/>
    <n v="34"/>
    <s v="Mediano"/>
    <n v="0"/>
    <n v="0"/>
    <n v="0"/>
    <n v="824.97"/>
    <s v="Muy Alto"/>
    <n v="214.4922"/>
    <n v="0.26"/>
    <n v="-610.4778"/>
    <n v="4"/>
    <n v="4"/>
    <s v="CORRECTO"/>
    <n v="2015"/>
    <n v="0"/>
  </r>
  <r>
    <x v="6969"/>
    <x v="3461"/>
    <d v="2016-01-10T00:00:00"/>
    <d v="2016-01-13T00:00:00"/>
    <s v="Second Class"/>
    <x v="677"/>
    <s v="Joy Bell-"/>
    <s v="CONSUMER"/>
    <s v="united states"/>
    <s v="Longview"/>
    <s v="Washington"/>
    <n v="98632"/>
    <s v="West"/>
    <s v="FUR-FU-10000010"/>
    <x v="0"/>
    <x v="5"/>
    <x v="527"/>
    <n v="24.85"/>
    <n v="5"/>
    <n v="36"/>
    <s v="Grande"/>
    <n v="0"/>
    <n v="0"/>
    <n v="0"/>
    <n v="24.85"/>
    <s v="Bajo"/>
    <n v="7.7035"/>
    <n v="0.31"/>
    <n v="-17.1465"/>
    <n v="3"/>
    <n v="3"/>
    <s v="CORRECTO"/>
    <n v="2016"/>
    <n v="0"/>
  </r>
  <r>
    <x v="6970"/>
    <x v="3462"/>
    <d v="2017-09-19T00:00:00"/>
    <d v="2017-09-25T00:00:00"/>
    <s v="Standard Class"/>
    <x v="455"/>
    <s v="Adrian Barton"/>
    <s v="CONSUMER"/>
    <s v="united states"/>
    <s v="Phoenix"/>
    <s v="Arizona"/>
    <n v="85023"/>
    <s v="West"/>
    <s v="OFF-ST-10000321"/>
    <x v="1"/>
    <x v="4"/>
    <x v="1543"/>
    <n v="12.624000000000001"/>
    <n v="2"/>
    <n v="13"/>
    <s v="Pequeño"/>
    <n v="0.2"/>
    <n v="2.5248000000000004"/>
    <n v="-2.5247999999999999"/>
    <n v="15.148800000000001"/>
    <s v="Bajo"/>
    <n v="-2.5247999999999999"/>
    <n v="-0.19999999999999998"/>
    <n v="-12.624000000000001"/>
    <n v="6"/>
    <n v="6"/>
    <s v="CORRECTO"/>
    <n v="2017"/>
    <n v="0"/>
  </r>
  <r>
    <x v="6971"/>
    <x v="3462"/>
    <d v="2017-09-19T00:00:00"/>
    <d v="2017-09-25T00:00:00"/>
    <s v="Standard Class"/>
    <x v="455"/>
    <s v="Adrian Barton"/>
    <s v="CONSUMER"/>
    <s v="united states"/>
    <s v="Phoenix"/>
    <s v="Arizona"/>
    <n v="85023"/>
    <s v="West"/>
    <s v="TEC-AC-10000109"/>
    <x v="2"/>
    <x v="11"/>
    <x v="202"/>
    <n v="89.584000000000003"/>
    <n v="2"/>
    <n v="29"/>
    <s v="Pequeño"/>
    <n v="0.2"/>
    <n v="17.916800000000002"/>
    <n v="-17.916799999999999"/>
    <n v="107.5008"/>
    <s v="Medio"/>
    <n v="4.4791999999999996"/>
    <n v="4.9999999999999996E-2"/>
    <n v="-67.188000000000002"/>
    <n v="6"/>
    <n v="6"/>
    <s v="CORRECTO"/>
    <n v="2017"/>
    <n v="0"/>
  </r>
  <r>
    <x v="6972"/>
    <x v="3462"/>
    <d v="2017-09-19T00:00:00"/>
    <d v="2017-09-25T00:00:00"/>
    <s v="Standard Class"/>
    <x v="455"/>
    <s v="Adrian Barton"/>
    <s v="CONSUMER"/>
    <s v="united states"/>
    <s v="Phoenix"/>
    <s v="Arizona"/>
    <n v="85023"/>
    <s v="West"/>
    <s v="TEC-PH-10002415"/>
    <x v="2"/>
    <x v="7"/>
    <x v="1526"/>
    <n v="471.92"/>
    <n v="2"/>
    <n v="15"/>
    <s v="Pequeño"/>
    <n v="0.2"/>
    <n v="94.384000000000015"/>
    <n v="-94.384"/>
    <n v="566.30400000000009"/>
    <s v="Muy Alto"/>
    <n v="29.495000000000001"/>
    <n v="6.25E-2"/>
    <n v="-348.041"/>
    <n v="6"/>
    <n v="6"/>
    <s v="CORRECTO"/>
    <n v="2017"/>
    <n v="0"/>
  </r>
  <r>
    <x v="6973"/>
    <x v="3462"/>
    <d v="2017-09-19T00:00:00"/>
    <d v="2017-09-25T00:00:00"/>
    <s v="Standard Class"/>
    <x v="455"/>
    <s v="Adrian Barton"/>
    <s v="CONSUMER"/>
    <s v="united states"/>
    <s v="Phoenix"/>
    <s v="Arizona"/>
    <n v="85023"/>
    <s v="West"/>
    <s v="OFF-BI-10001460"/>
    <x v="1"/>
    <x v="8"/>
    <x v="58"/>
    <n v="18.18"/>
    <n v="4"/>
    <n v="23"/>
    <s v="Mediano"/>
    <n v="0.7"/>
    <n v="12.725999999999999"/>
    <n v="-12.726000000000001"/>
    <n v="30.905999999999999"/>
    <s v="Bajo"/>
    <n v="-13.938000000000001"/>
    <n v="-0.76666666666666672"/>
    <n v="-19.391999999999999"/>
    <n v="6"/>
    <n v="6"/>
    <s v="CORRECTO"/>
    <n v="2017"/>
    <n v="0"/>
  </r>
  <r>
    <x v="6974"/>
    <x v="3463"/>
    <d v="2017-09-15T00:00:00"/>
    <d v="2017-09-19T00:00:00"/>
    <s v="Standard Class"/>
    <x v="230"/>
    <s v="Charles Crestani"/>
    <s v="CONSUMER"/>
    <s v="united states"/>
    <s v="Houston"/>
    <s v="Texas"/>
    <n v="77095"/>
    <s v="Central"/>
    <s v="OFF-AR-10002987"/>
    <x v="1"/>
    <x v="6"/>
    <x v="1562"/>
    <n v="31.744"/>
    <n v="2"/>
    <n v="24"/>
    <s v="Pequeño"/>
    <n v="0.2"/>
    <n v="6.3488000000000007"/>
    <n v="-6.3487999999999998"/>
    <n v="38.092799999999997"/>
    <s v="Bajo"/>
    <n v="8.3328000000000007"/>
    <n v="0.26250000000000001"/>
    <n v="-17.0624"/>
    <n v="4"/>
    <n v="4"/>
    <s v="CORRECTO"/>
    <n v="2017"/>
    <n v="0"/>
  </r>
  <r>
    <x v="6975"/>
    <x v="3464"/>
    <d v="2015-06-28T00:00:00"/>
    <d v="2015-07-02T00:00:00"/>
    <s v="Standard Class"/>
    <x v="388"/>
    <s v="Craig Yedwab"/>
    <s v="CORPORATE"/>
    <s v="united states"/>
    <s v="Gilbert"/>
    <s v="Arizona"/>
    <n v="85234"/>
    <s v="West"/>
    <s v="OFF-LA-10000443"/>
    <x v="1"/>
    <x v="2"/>
    <x v="1127"/>
    <n v="5.9039999999999999"/>
    <n v="2"/>
    <n v="22"/>
    <s v="Pequeño"/>
    <n v="0.2"/>
    <n v="1.1808000000000001"/>
    <n v="-1.1808000000000001"/>
    <n v="7.0847999999999995"/>
    <s v="Bajo"/>
    <n v="1.9925999999999999"/>
    <n v="0.33749999999999997"/>
    <n v="-2.7305999999999999"/>
    <n v="4"/>
    <n v="4"/>
    <s v="CORRECTO"/>
    <n v="2015"/>
    <n v="0"/>
  </r>
  <r>
    <x v="6976"/>
    <x v="3464"/>
    <d v="2015-06-28T00:00:00"/>
    <d v="2015-07-02T00:00:00"/>
    <s v="Standard Class"/>
    <x v="388"/>
    <s v="Craig Yedwab"/>
    <s v="CORPORATE"/>
    <s v="united states"/>
    <s v="Gilbert"/>
    <s v="Arizona"/>
    <n v="85234"/>
    <s v="West"/>
    <s v="FUR-FU-10004306"/>
    <x v="0"/>
    <x v="5"/>
    <x v="622"/>
    <n v="621.76"/>
    <n v="4"/>
    <n v="17"/>
    <s v="Mediano"/>
    <n v="0.2"/>
    <n v="124.352"/>
    <n v="-124.352"/>
    <n v="746.11199999999997"/>
    <s v="Muy Alto"/>
    <n v="46.631999999999998"/>
    <n v="7.4999999999999997E-2"/>
    <n v="-450.77600000000001"/>
    <n v="4"/>
    <n v="4"/>
    <s v="CORRECTO"/>
    <n v="2015"/>
    <n v="0"/>
  </r>
  <r>
    <x v="6977"/>
    <x v="3465"/>
    <d v="2016-11-25T00:00:00"/>
    <d v="2016-11-28T00:00:00"/>
    <s v="First Class"/>
    <x v="212"/>
    <s v="Emily Phan"/>
    <s v="CONSUMER"/>
    <s v="united states"/>
    <s v="Jonesboro"/>
    <s v="Arkansas"/>
    <n v="72401"/>
    <s v="South"/>
    <s v="TEC-PH-10002564"/>
    <x v="2"/>
    <x v="7"/>
    <x v="985"/>
    <n v="59.98"/>
    <n v="2"/>
    <n v="27"/>
    <s v="Pequeño"/>
    <n v="0"/>
    <n v="0"/>
    <n v="0"/>
    <n v="59.98"/>
    <s v="Medio"/>
    <n v="17.994"/>
    <n v="0.3"/>
    <n v="-41.985999999999997"/>
    <n v="3"/>
    <n v="3"/>
    <s v="CORRECTO"/>
    <n v="2016"/>
    <n v="0"/>
  </r>
  <r>
    <x v="6978"/>
    <x v="3466"/>
    <d v="2017-11-25T00:00:00"/>
    <d v="2017-11-29T00:00:00"/>
    <s v="Second Class"/>
    <x v="111"/>
    <s v="Delfina Latchford"/>
    <s v="CONSUMER"/>
    <s v="united states"/>
    <s v="Atlanta"/>
    <s v="Georgia"/>
    <n v="30318"/>
    <s v="South"/>
    <s v="OFF-PA-10003724"/>
    <x v="1"/>
    <x v="10"/>
    <x v="362"/>
    <n v="48.87"/>
    <n v="9"/>
    <n v="35"/>
    <s v="Grande"/>
    <n v="0"/>
    <n v="0"/>
    <n v="0"/>
    <n v="48.87"/>
    <s v="Bajo"/>
    <n v="23.946300000000001"/>
    <n v="0.49000000000000005"/>
    <n v="-24.9237"/>
    <n v="4"/>
    <n v="4"/>
    <s v="CORRECTO"/>
    <n v="2017"/>
    <n v="0"/>
  </r>
  <r>
    <x v="6979"/>
    <x v="3467"/>
    <d v="2017-01-14T00:00:00"/>
    <d v="2017-01-19T00:00:00"/>
    <s v="Standard Class"/>
    <x v="2"/>
    <s v="Sean O'Donnell"/>
    <s v="CONSUMER"/>
    <s v="united states"/>
    <s v="Los Angeles"/>
    <s v="California"/>
    <n v="90036"/>
    <s v="West"/>
    <s v="OFF-PA-10000483"/>
    <x v="1"/>
    <x v="10"/>
    <x v="1681"/>
    <n v="154.9"/>
    <n v="5"/>
    <n v="15"/>
    <s v="Grande"/>
    <n v="0"/>
    <n v="0"/>
    <n v="0"/>
    <n v="154.9"/>
    <s v="Medio"/>
    <n v="69.704999999999998"/>
    <n v="0.44999999999999996"/>
    <n v="-85.194999999999993"/>
    <n v="5"/>
    <n v="5"/>
    <s v="CORRECTO"/>
    <n v="2017"/>
    <n v="0"/>
  </r>
  <r>
    <x v="6980"/>
    <x v="3468"/>
    <d v="2014-11-07T00:00:00"/>
    <d v="2014-11-08T00:00:00"/>
    <s v="First Class"/>
    <x v="162"/>
    <s v="Bart Pistole"/>
    <s v="CORPORATE"/>
    <s v="united states"/>
    <s v="New York City"/>
    <s v="New York"/>
    <n v="10024"/>
    <s v="East"/>
    <s v="OFF-FA-10000611"/>
    <x v="1"/>
    <x v="13"/>
    <x v="1074"/>
    <n v="5.92"/>
    <n v="4"/>
    <n v="27"/>
    <s v="Mediano"/>
    <n v="0"/>
    <n v="0"/>
    <n v="0"/>
    <n v="5.92"/>
    <s v="Bajo"/>
    <n v="2.8416000000000001"/>
    <n v="0.48000000000000004"/>
    <n v="-3.0783999999999998"/>
    <n v="1"/>
    <n v="1"/>
    <s v="CORRECTO"/>
    <n v="2014"/>
    <n v="0"/>
  </r>
  <r>
    <x v="6981"/>
    <x v="3468"/>
    <d v="2014-11-07T00:00:00"/>
    <d v="2014-11-08T00:00:00"/>
    <s v="First Class"/>
    <x v="162"/>
    <s v="Bart Pistole"/>
    <s v="CORPORATE"/>
    <s v="united states"/>
    <s v="New York City"/>
    <s v="New York"/>
    <n v="10024"/>
    <s v="East"/>
    <s v="OFF-PA-10000246"/>
    <x v="1"/>
    <x v="10"/>
    <x v="1595"/>
    <n v="30.18"/>
    <n v="3"/>
    <n v="15"/>
    <s v="Mediano"/>
    <n v="0"/>
    <n v="0"/>
    <n v="0"/>
    <n v="30.18"/>
    <s v="Bajo"/>
    <n v="13.8828"/>
    <n v="0.45999999999999996"/>
    <n v="-16.2972"/>
    <n v="1"/>
    <n v="1"/>
    <s v="CORRECTO"/>
    <n v="2014"/>
    <n v="0"/>
  </r>
  <r>
    <x v="6982"/>
    <x v="3469"/>
    <d v="2016-09-01T00:00:00"/>
    <d v="2016-09-05T00:00:00"/>
    <s v="Standard Class"/>
    <x v="350"/>
    <s v="Joseph Airdo"/>
    <s v="CONSUMER"/>
    <s v="united states"/>
    <s v="Detroit"/>
    <s v="Michigan"/>
    <n v="48227"/>
    <s v="Central"/>
    <s v="OFF-BI-10004728"/>
    <x v="1"/>
    <x v="8"/>
    <x v="544"/>
    <n v="24.1"/>
    <n v="5"/>
    <n v="59"/>
    <s v="Grande"/>
    <n v="0"/>
    <n v="0"/>
    <n v="0"/>
    <n v="24.1"/>
    <s v="Bajo"/>
    <n v="11.086"/>
    <n v="0.45999999999999996"/>
    <n v="-13.013999999999999"/>
    <n v="4"/>
    <n v="4"/>
    <s v="CORRECTO"/>
    <n v="2016"/>
    <n v="0"/>
  </r>
  <r>
    <x v="6983"/>
    <x v="3469"/>
    <d v="2016-09-01T00:00:00"/>
    <d v="2016-09-05T00:00:00"/>
    <s v="Standard Class"/>
    <x v="350"/>
    <s v="Joseph Airdo"/>
    <s v="CONSUMER"/>
    <s v="united states"/>
    <s v="Detroit"/>
    <s v="Michigan"/>
    <n v="48227"/>
    <s v="Central"/>
    <s v="TEC-PH-10002365"/>
    <x v="2"/>
    <x v="7"/>
    <x v="403"/>
    <n v="8.7799999999999994"/>
    <n v="1"/>
    <n v="8"/>
    <s v="Pequeño"/>
    <n v="0"/>
    <n v="0"/>
    <n v="0"/>
    <n v="8.7799999999999994"/>
    <s v="Bajo"/>
    <n v="2.2827999999999999"/>
    <n v="0.26"/>
    <n v="-6.4972000000000003"/>
    <n v="4"/>
    <n v="4"/>
    <s v="CORRECTO"/>
    <n v="2016"/>
    <n v="0"/>
  </r>
  <r>
    <x v="6984"/>
    <x v="3469"/>
    <d v="2016-09-01T00:00:00"/>
    <d v="2016-09-05T00:00:00"/>
    <s v="Standard Class"/>
    <x v="350"/>
    <s v="Joseph Airdo"/>
    <s v="CONSUMER"/>
    <s v="united states"/>
    <s v="Detroit"/>
    <s v="Michigan"/>
    <n v="48227"/>
    <s v="Central"/>
    <s v="OFF-AP-10002457"/>
    <x v="1"/>
    <x v="9"/>
    <x v="549"/>
    <n v="376.74"/>
    <n v="4"/>
    <n v="20"/>
    <s v="Mediano"/>
    <n v="0.1"/>
    <n v="37.673999999999999"/>
    <n v="-37.673999999999999"/>
    <n v="414.41399999999999"/>
    <s v="Alto"/>
    <n v="71.162000000000006"/>
    <n v="0.18888888888888891"/>
    <n v="-267.904"/>
    <n v="4"/>
    <n v="4"/>
    <s v="CORRECTO"/>
    <n v="2016"/>
    <n v="0"/>
  </r>
  <r>
    <x v="6985"/>
    <x v="3469"/>
    <d v="2016-09-01T00:00:00"/>
    <d v="2016-09-05T00:00:00"/>
    <s v="Standard Class"/>
    <x v="350"/>
    <s v="Joseph Airdo"/>
    <s v="CONSUMER"/>
    <s v="united states"/>
    <s v="Detroit"/>
    <s v="Michigan"/>
    <n v="48227"/>
    <s v="Central"/>
    <s v="OFF-BI-10000320"/>
    <x v="1"/>
    <x v="8"/>
    <x v="776"/>
    <n v="29.52"/>
    <n v="4"/>
    <n v="30"/>
    <s v="Mediano"/>
    <n v="0"/>
    <n v="0"/>
    <n v="0"/>
    <n v="29.52"/>
    <s v="Bajo"/>
    <n v="14.4648"/>
    <n v="0.49"/>
    <n v="-15.055199999999999"/>
    <n v="4"/>
    <n v="4"/>
    <s v="CORRECTO"/>
    <n v="2016"/>
    <n v="0"/>
  </r>
  <r>
    <x v="6986"/>
    <x v="3469"/>
    <d v="2016-09-01T00:00:00"/>
    <d v="2016-09-05T00:00:00"/>
    <s v="Standard Class"/>
    <x v="350"/>
    <s v="Joseph Airdo"/>
    <s v="CONSUMER"/>
    <s v="united states"/>
    <s v="Detroit"/>
    <s v="Michigan"/>
    <n v="48227"/>
    <s v="Central"/>
    <s v="OFF-AR-10004999"/>
    <x v="1"/>
    <x v="6"/>
    <x v="873"/>
    <n v="11.96"/>
    <n v="2"/>
    <n v="25"/>
    <s v="Pequeño"/>
    <n v="0"/>
    <n v="0"/>
    <n v="0"/>
    <n v="11.96"/>
    <s v="Bajo"/>
    <n v="2.99"/>
    <n v="0.25"/>
    <n v="-8.9700000000000006"/>
    <n v="4"/>
    <n v="4"/>
    <s v="CORRECTO"/>
    <n v="2016"/>
    <n v="0"/>
  </r>
  <r>
    <x v="6987"/>
    <x v="3469"/>
    <d v="2016-09-01T00:00:00"/>
    <d v="2016-09-05T00:00:00"/>
    <s v="Standard Class"/>
    <x v="350"/>
    <s v="Joseph Airdo"/>
    <s v="CONSUMER"/>
    <s v="united states"/>
    <s v="Detroit"/>
    <s v="Michigan"/>
    <n v="48227"/>
    <s v="Central"/>
    <s v="OFF-BI-10001116"/>
    <x v="1"/>
    <x v="8"/>
    <x v="1075"/>
    <n v="26.4"/>
    <n v="5"/>
    <n v="46"/>
    <s v="Grande"/>
    <n v="0"/>
    <n v="0"/>
    <n v="0"/>
    <n v="26.4"/>
    <s v="Bajo"/>
    <n v="12.672000000000001"/>
    <n v="0.48000000000000004"/>
    <n v="-13.728"/>
    <n v="4"/>
    <n v="4"/>
    <s v="CORRECTO"/>
    <n v="2016"/>
    <n v="0"/>
  </r>
  <r>
    <x v="6988"/>
    <x v="3470"/>
    <d v="2017-11-11T00:00:00"/>
    <d v="2017-11-16T00:00:00"/>
    <s v="Second Class"/>
    <x v="179"/>
    <s v="Brenda Bowman"/>
    <s v="CORPORATE"/>
    <s v="united states"/>
    <s v="Fort Lauderdale"/>
    <s v="Florida"/>
    <n v="33311"/>
    <s v="South"/>
    <s v="OFF-AP-10002651"/>
    <x v="1"/>
    <x v="9"/>
    <x v="1350"/>
    <n v="1158.1199999999999"/>
    <n v="5"/>
    <n v="31"/>
    <s v="Grande"/>
    <n v="0.2"/>
    <n v="231.624"/>
    <n v="-231.624"/>
    <n v="1389.7439999999999"/>
    <s v="Muy Alto"/>
    <n v="130.2885"/>
    <n v="0.11250000000000002"/>
    <n v="-796.20749999999998"/>
    <n v="5"/>
    <n v="5"/>
    <s v="CORRECTO"/>
    <n v="2017"/>
    <n v="0"/>
  </r>
  <r>
    <x v="6989"/>
    <x v="3471"/>
    <d v="2017-12-11T00:00:00"/>
    <d v="2017-12-13T00:00:00"/>
    <s v="First Class"/>
    <x v="589"/>
    <s v="Dennis Kane"/>
    <s v="CONSUMER"/>
    <s v="united states"/>
    <s v="Abilene"/>
    <s v="Texas"/>
    <n v="79605"/>
    <s v="Central"/>
    <s v="OFF-AP-10001634"/>
    <x v="1"/>
    <x v="9"/>
    <x v="1799"/>
    <n v="1.3919999999999999"/>
    <n v="2"/>
    <n v="8"/>
    <s v="Pequeño"/>
    <n v="0.8"/>
    <n v="1.1135999999999999"/>
    <n v="-1.1135999999999999"/>
    <n v="2.5055999999999998"/>
    <s v="Bajo"/>
    <n v="-3.7584"/>
    <n v="-2.7"/>
    <n v="-4.0368000000000004"/>
    <n v="2"/>
    <n v="2"/>
    <s v="CORRECTO"/>
    <n v="2017"/>
    <n v="0"/>
  </r>
  <r>
    <x v="6990"/>
    <x v="3472"/>
    <d v="2015-11-08T00:00:00"/>
    <d v="2015-11-13T00:00:00"/>
    <s v="Second Class"/>
    <x v="584"/>
    <s v="Rob Haberlin"/>
    <s v="CONSUMER"/>
    <s v="united states"/>
    <s v="Hampton"/>
    <s v="Virginia"/>
    <n v="23666"/>
    <s v="South"/>
    <s v="OFF-AP-10003266"/>
    <x v="1"/>
    <x v="9"/>
    <x v="667"/>
    <n v="44.43"/>
    <n v="3"/>
    <n v="12"/>
    <s v="Mediano"/>
    <n v="0"/>
    <n v="0"/>
    <n v="0"/>
    <n v="44.43"/>
    <s v="Bajo"/>
    <n v="18.660599999999999"/>
    <n v="0.42"/>
    <n v="-25.769400000000001"/>
    <n v="5"/>
    <n v="5"/>
    <s v="CORRECTO"/>
    <n v="2015"/>
    <n v="0"/>
  </r>
  <r>
    <x v="6991"/>
    <x v="3472"/>
    <d v="2015-11-08T00:00:00"/>
    <d v="2015-11-13T00:00:00"/>
    <s v="Second Class"/>
    <x v="584"/>
    <s v="Rob Haberlin"/>
    <s v="CONSUMER"/>
    <s v="united states"/>
    <s v="Hampton"/>
    <s v="Virginia"/>
    <n v="23666"/>
    <s v="South"/>
    <s v="TEC-PH-10002890"/>
    <x v="2"/>
    <x v="7"/>
    <x v="1396"/>
    <n v="226.2"/>
    <n v="5"/>
    <n v="35"/>
    <s v="Grande"/>
    <n v="0"/>
    <n v="0"/>
    <n v="0"/>
    <n v="226.2"/>
    <s v="Alto"/>
    <n v="58.811999999999998"/>
    <n v="0.26"/>
    <n v="-167.38800000000001"/>
    <n v="5"/>
    <n v="5"/>
    <s v="CORRECTO"/>
    <n v="2015"/>
    <n v="0"/>
  </r>
  <r>
    <x v="6992"/>
    <x v="3472"/>
    <d v="2015-11-08T00:00:00"/>
    <d v="2015-11-13T00:00:00"/>
    <s v="Second Class"/>
    <x v="584"/>
    <s v="Rob Haberlin"/>
    <s v="CONSUMER"/>
    <s v="united states"/>
    <s v="Hampton"/>
    <s v="Virginia"/>
    <n v="23666"/>
    <s v="South"/>
    <s v="FUR-FU-10000308"/>
    <x v="0"/>
    <x v="5"/>
    <x v="1278"/>
    <n v="186.54"/>
    <n v="3"/>
    <n v="26"/>
    <s v="Mediano"/>
    <n v="0"/>
    <n v="0"/>
    <n v="0"/>
    <n v="186.54"/>
    <s v="Medio"/>
    <n v="41.038800000000002"/>
    <n v="0.22000000000000003"/>
    <n v="-145.50120000000001"/>
    <n v="5"/>
    <n v="5"/>
    <s v="CORRECTO"/>
    <n v="2015"/>
    <n v="0"/>
  </r>
  <r>
    <x v="6993"/>
    <x v="3472"/>
    <d v="2015-11-08T00:00:00"/>
    <d v="2015-11-13T00:00:00"/>
    <s v="Second Class"/>
    <x v="584"/>
    <s v="Rob Haberlin"/>
    <s v="CONSUMER"/>
    <s v="united states"/>
    <s v="Hampton"/>
    <s v="Virginia"/>
    <n v="23666"/>
    <s v="South"/>
    <s v="OFF-AR-10000380"/>
    <x v="1"/>
    <x v="6"/>
    <x v="108"/>
    <n v="265.86"/>
    <n v="7"/>
    <n v="44"/>
    <s v="Grande"/>
    <n v="0"/>
    <n v="0"/>
    <n v="0"/>
    <n v="265.86"/>
    <s v="Alto"/>
    <n v="79.757999999999996"/>
    <n v="0.3"/>
    <n v="-186.102"/>
    <n v="5"/>
    <n v="5"/>
    <s v="CORRECTO"/>
    <n v="2015"/>
    <n v="0"/>
  </r>
  <r>
    <x v="6994"/>
    <x v="3472"/>
    <d v="2015-11-08T00:00:00"/>
    <d v="2015-11-13T00:00:00"/>
    <s v="Second Class"/>
    <x v="584"/>
    <s v="Rob Haberlin"/>
    <s v="CONSUMER"/>
    <s v="united states"/>
    <s v="Hampton"/>
    <s v="Virginia"/>
    <n v="23666"/>
    <s v="South"/>
    <s v="OFF-AR-10000122"/>
    <x v="1"/>
    <x v="6"/>
    <x v="311"/>
    <n v="27.9"/>
    <n v="5"/>
    <n v="24"/>
    <s v="Grande"/>
    <n v="0"/>
    <n v="0"/>
    <n v="0"/>
    <n v="27.9"/>
    <s v="Bajo"/>
    <n v="6.9749999999999996"/>
    <n v="0.25"/>
    <n v="-20.925000000000001"/>
    <n v="5"/>
    <n v="5"/>
    <s v="CORRECTO"/>
    <n v="2015"/>
    <n v="0"/>
  </r>
  <r>
    <x v="6995"/>
    <x v="3473"/>
    <d v="2015-11-19T00:00:00"/>
    <d v="2015-11-26T00:00:00"/>
    <s v="Standard Class"/>
    <x v="636"/>
    <s v="Aleksandra Gannaway"/>
    <s v="CORPORATE"/>
    <s v="united states"/>
    <s v="Las Vegas"/>
    <s v="Nevada"/>
    <n v="89115"/>
    <s v="West"/>
    <s v="OFF-AP-10004868"/>
    <x v="1"/>
    <x v="9"/>
    <x v="1027"/>
    <n v="31.08"/>
    <n v="4"/>
    <n v="18"/>
    <s v="Mediano"/>
    <n v="0"/>
    <n v="0"/>
    <n v="0"/>
    <n v="31.08"/>
    <s v="Bajo"/>
    <n v="8.3916000000000004"/>
    <n v="0.27"/>
    <n v="-22.688400000000001"/>
    <n v="7"/>
    <n v="7"/>
    <s v="CORRECTO"/>
    <n v="2015"/>
    <n v="0"/>
  </r>
  <r>
    <x v="6996"/>
    <x v="3474"/>
    <d v="2017-12-23T00:00:00"/>
    <d v="2017-12-25T00:00:00"/>
    <s v="Second Class"/>
    <x v="80"/>
    <s v="Jennifer Braxton"/>
    <s v="CORPORATE"/>
    <s v="united states"/>
    <s v="Rockford"/>
    <s v="Illinois"/>
    <n v="61107"/>
    <s v="Central"/>
    <s v="OFF-BI-10004002"/>
    <x v="1"/>
    <x v="8"/>
    <x v="154"/>
    <n v="13.84"/>
    <n v="4"/>
    <n v="18"/>
    <s v="Mediano"/>
    <n v="0.8"/>
    <n v="11.072000000000001"/>
    <n v="-11.071999999999999"/>
    <n v="24.911999999999999"/>
    <s v="Bajo"/>
    <n v="-22.143999999999998"/>
    <n v="-1.5999999999999999"/>
    <n v="-24.911999999999999"/>
    <n v="2"/>
    <n v="2"/>
    <s v="CORRECTO"/>
    <n v="2017"/>
    <n v="0"/>
  </r>
  <r>
    <x v="6997"/>
    <x v="3474"/>
    <d v="2017-12-23T00:00:00"/>
    <d v="2017-12-25T00:00:00"/>
    <s v="Second Class"/>
    <x v="80"/>
    <s v="Jennifer Braxton"/>
    <s v="CORPORATE"/>
    <s v="united states"/>
    <s v="Rockford"/>
    <s v="Illinois"/>
    <n v="61107"/>
    <s v="Central"/>
    <s v="OFF-PA-10004475"/>
    <x v="1"/>
    <x v="10"/>
    <x v="1072"/>
    <n v="175.87200000000001"/>
    <n v="4"/>
    <n v="12"/>
    <s v="Mediano"/>
    <n v="0.2"/>
    <n v="35.174400000000006"/>
    <n v="-35.174399999999999"/>
    <n v="211.04640000000001"/>
    <s v="Alto"/>
    <n v="63.753599999999999"/>
    <n v="0.36249999999999999"/>
    <n v="-76.944000000000003"/>
    <n v="2"/>
    <n v="2"/>
    <s v="CORRECTO"/>
    <n v="2017"/>
    <n v="0"/>
  </r>
  <r>
    <x v="6998"/>
    <x v="3475"/>
    <d v="2016-09-16T00:00:00"/>
    <d v="2016-09-22T00:00:00"/>
    <s v="Standard Class"/>
    <x v="604"/>
    <s v="Becky Castell"/>
    <s v="HOME OFFICE"/>
    <s v="united states"/>
    <s v="Laguna Niguel"/>
    <s v="California"/>
    <n v="92677"/>
    <s v="West"/>
    <s v="OFF-PA-10002195"/>
    <x v="1"/>
    <x v="10"/>
    <x v="1552"/>
    <n v="12.96"/>
    <n v="2"/>
    <n v="14"/>
    <s v="Pequeño"/>
    <n v="0"/>
    <n v="0"/>
    <n v="0"/>
    <n v="12.96"/>
    <s v="Bajo"/>
    <n v="6.3503999999999996"/>
    <n v="0.48999999999999994"/>
    <n v="-6.6096000000000004"/>
    <n v="6"/>
    <n v="6"/>
    <s v="CORRECTO"/>
    <n v="2016"/>
    <n v="0"/>
  </r>
  <r>
    <x v="6999"/>
    <x v="3476"/>
    <d v="2017-05-26T00:00:00"/>
    <d v="2017-05-29T00:00:00"/>
    <s v="First Class"/>
    <x v="169"/>
    <s v="Kimberly Carter"/>
    <s v="CORPORATE"/>
    <s v="united states"/>
    <s v="Louisville"/>
    <s v="Kentucky"/>
    <n v="40214"/>
    <s v="South"/>
    <s v="OFF-AP-10002670"/>
    <x v="1"/>
    <x v="9"/>
    <x v="1699"/>
    <n v="208.44"/>
    <n v="3"/>
    <n v="4"/>
    <s v="Mediano"/>
    <n v="0"/>
    <n v="0"/>
    <n v="0"/>
    <n v="208.44"/>
    <s v="Alto"/>
    <n v="62.531999999999996"/>
    <n v="0.3"/>
    <n v="-145.90799999999999"/>
    <n v="3"/>
    <n v="3"/>
    <s v="CORRECTO"/>
    <n v="2017"/>
    <n v="0"/>
  </r>
  <r>
    <x v="7000"/>
    <x v="3476"/>
    <d v="2017-05-26T00:00:00"/>
    <d v="2017-05-29T00:00:00"/>
    <s v="First Class"/>
    <x v="169"/>
    <s v="Kimberly Carter"/>
    <s v="CORPORATE"/>
    <s v="united states"/>
    <s v="Louisville"/>
    <s v="Kentucky"/>
    <n v="40214"/>
    <s v="South"/>
    <s v="OFF-SU-10004498"/>
    <x v="1"/>
    <x v="14"/>
    <x v="505"/>
    <n v="25.76"/>
    <n v="2"/>
    <n v="20"/>
    <s v="Pequeño"/>
    <n v="0"/>
    <n v="0"/>
    <n v="0"/>
    <n v="25.76"/>
    <s v="Bajo"/>
    <n v="0.77280000000000004"/>
    <n v="0.03"/>
    <n v="-24.987200000000001"/>
    <n v="3"/>
    <n v="3"/>
    <s v="CORRECTO"/>
    <n v="2017"/>
    <n v="0"/>
  </r>
  <r>
    <x v="7001"/>
    <x v="3477"/>
    <d v="2015-03-30T00:00:00"/>
    <d v="2015-04-03T00:00:00"/>
    <s v="Standard Class"/>
    <x v="660"/>
    <s v="Daniel Raglin"/>
    <s v="HOME OFFICE"/>
    <s v="united states"/>
    <s v="Normal"/>
    <s v="Illinois"/>
    <n v="61761"/>
    <s v="Central"/>
    <s v="FUR-CH-10003298"/>
    <x v="0"/>
    <x v="1"/>
    <x v="1576"/>
    <n v="366.74400000000003"/>
    <n v="4"/>
    <n v="35"/>
    <s v="Mediano"/>
    <n v="0.3"/>
    <n v="110.0232"/>
    <n v="-110.0232"/>
    <n v="476.7672"/>
    <s v="Alto"/>
    <n v="-110.0232"/>
    <n v="-0.3"/>
    <n v="-366.74400000000003"/>
    <n v="4"/>
    <n v="4"/>
    <s v="CORRECTO"/>
    <n v="2015"/>
    <n v="0"/>
  </r>
  <r>
    <x v="7002"/>
    <x v="3478"/>
    <d v="2014-08-19T00:00:00"/>
    <d v="2014-08-21T00:00:00"/>
    <s v="Second Class"/>
    <x v="694"/>
    <s v="David Wiener"/>
    <s v="CORPORATE"/>
    <s v="united states"/>
    <s v="Los Angeles"/>
    <s v="California"/>
    <n v="90045"/>
    <s v="West"/>
    <s v="FUR-FU-10000723"/>
    <x v="0"/>
    <x v="5"/>
    <x v="480"/>
    <n v="289.24"/>
    <n v="7"/>
    <n v="33"/>
    <s v="Grande"/>
    <n v="0"/>
    <n v="0"/>
    <n v="0"/>
    <n v="289.24"/>
    <s v="Alto"/>
    <n v="26.031600000000001"/>
    <n v="0.09"/>
    <n v="-263.20839999999998"/>
    <n v="2"/>
    <n v="2"/>
    <s v="CORRECTO"/>
    <n v="2014"/>
    <n v="0"/>
  </r>
  <r>
    <x v="7003"/>
    <x v="3478"/>
    <d v="2014-08-19T00:00:00"/>
    <d v="2014-08-21T00:00:00"/>
    <s v="Second Class"/>
    <x v="694"/>
    <s v="David Wiener"/>
    <s v="CORPORATE"/>
    <s v="united states"/>
    <s v="Los Angeles"/>
    <s v="California"/>
    <n v="90045"/>
    <s v="West"/>
    <s v="OFF-BI-10000632"/>
    <x v="1"/>
    <x v="8"/>
    <x v="1297"/>
    <n v="69.456000000000003"/>
    <n v="2"/>
    <n v="38"/>
    <s v="Pequeño"/>
    <n v="0.2"/>
    <n v="13.891200000000001"/>
    <n v="-13.8912"/>
    <n v="83.347200000000001"/>
    <s v="Medio"/>
    <n v="22.5732"/>
    <n v="0.32500000000000001"/>
    <n v="-32.991599999999998"/>
    <n v="2"/>
    <n v="2"/>
    <s v="CORRECTO"/>
    <n v="2014"/>
    <n v="0"/>
  </r>
  <r>
    <x v="7004"/>
    <x v="3479"/>
    <d v="2014-12-23T00:00:00"/>
    <d v="2014-12-28T00:00:00"/>
    <s v="Standard Class"/>
    <x v="545"/>
    <s v="Michelle Ellison"/>
    <s v="CORPORATE"/>
    <s v="united states"/>
    <s v="Port Arthur"/>
    <s v="Texas"/>
    <n v="77642"/>
    <s v="Central"/>
    <s v="OFF-PA-10000223"/>
    <x v="1"/>
    <x v="10"/>
    <x v="1383"/>
    <n v="5.1840000000000002"/>
    <n v="1"/>
    <n v="14"/>
    <s v="Pequeño"/>
    <n v="0.2"/>
    <n v="1.0368000000000002"/>
    <n v="-1.0367999999999999"/>
    <n v="6.2208000000000006"/>
    <s v="Bajo"/>
    <n v="1.8144"/>
    <n v="0.35"/>
    <n v="-2.3328000000000002"/>
    <n v="5"/>
    <n v="5"/>
    <s v="CORRECTO"/>
    <n v="2014"/>
    <n v="0"/>
  </r>
  <r>
    <x v="7005"/>
    <x v="3480"/>
    <d v="2015-11-01T00:00:00"/>
    <d v="2015-11-05T00:00:00"/>
    <s v="Standard Class"/>
    <x v="223"/>
    <s v="Jeremy Farry"/>
    <s v="CONSUMER"/>
    <s v="united states"/>
    <s v="New York City"/>
    <s v="New York"/>
    <n v="10009"/>
    <s v="East"/>
    <s v="FUR-CH-10001545"/>
    <x v="0"/>
    <x v="1"/>
    <x v="1746"/>
    <n v="205.16399999999999"/>
    <n v="2"/>
    <n v="18"/>
    <s v="Pequeño"/>
    <n v="0.1"/>
    <n v="20.516400000000001"/>
    <n v="-20.516400000000001"/>
    <n v="225.68039999999999"/>
    <s v="Alto"/>
    <n v="13.6776"/>
    <n v="6.6666666666666666E-2"/>
    <n v="-170.97"/>
    <n v="4"/>
    <n v="4"/>
    <s v="CORRECTO"/>
    <n v="2015"/>
    <n v="0"/>
  </r>
  <r>
    <x v="7006"/>
    <x v="3481"/>
    <d v="2014-12-15T00:00:00"/>
    <d v="2014-12-21T00:00:00"/>
    <s v="Standard Class"/>
    <x v="133"/>
    <s v="Sung Pak"/>
    <s v="CORPORATE"/>
    <s v="united states"/>
    <s v="Chicago"/>
    <s v="Illinois"/>
    <n v="60623"/>
    <s v="Central"/>
    <s v="FUR-FU-10001546"/>
    <x v="0"/>
    <x v="5"/>
    <x v="1432"/>
    <n v="8.5440000000000005"/>
    <n v="2"/>
    <n v="15"/>
    <s v="Pequeño"/>
    <n v="0.6"/>
    <n v="5.1264000000000003"/>
    <n v="-5.1264000000000003"/>
    <n v="13.670400000000001"/>
    <s v="Bajo"/>
    <n v="-7.476"/>
    <n v="-0.875"/>
    <n v="-10.893599999999999"/>
    <n v="6"/>
    <n v="6"/>
    <s v="CORRECTO"/>
    <n v="2014"/>
    <n v="0"/>
  </r>
  <r>
    <x v="7007"/>
    <x v="3482"/>
    <d v="2015-08-21T00:00:00"/>
    <d v="2015-08-25T00:00:00"/>
    <s v="Standard Class"/>
    <x v="471"/>
    <s v="Katherine Nockton"/>
    <s v="CORPORATE"/>
    <s v="united states"/>
    <s v="Springfield"/>
    <s v="Ohio"/>
    <n v="45503"/>
    <s v="East"/>
    <s v="OFF-BI-10001098"/>
    <x v="1"/>
    <x v="8"/>
    <x v="410"/>
    <n v="12.827999999999999"/>
    <n v="2"/>
    <n v="31"/>
    <s v="Pequeño"/>
    <n v="0.7"/>
    <n v="8.9795999999999996"/>
    <n v="-8.9795999999999996"/>
    <n v="21.807600000000001"/>
    <s v="Bajo"/>
    <n v="-8.9795999999999996"/>
    <n v="-0.7"/>
    <n v="-12.827999999999999"/>
    <n v="4"/>
    <n v="4"/>
    <s v="CORRECTO"/>
    <n v="2015"/>
    <n v="0"/>
  </r>
  <r>
    <x v="7008"/>
    <x v="3482"/>
    <d v="2015-08-21T00:00:00"/>
    <d v="2015-08-25T00:00:00"/>
    <s v="Standard Class"/>
    <x v="471"/>
    <s v="Katherine Nockton"/>
    <s v="CORPORATE"/>
    <s v="united states"/>
    <s v="Springfield"/>
    <s v="Ohio"/>
    <n v="45503"/>
    <s v="East"/>
    <s v="FUR-CH-10003379"/>
    <x v="0"/>
    <x v="1"/>
    <x v="464"/>
    <n v="598.45799999999997"/>
    <n v="3"/>
    <n v="33"/>
    <s v="Mediano"/>
    <n v="0.3"/>
    <n v="179.53739999999999"/>
    <n v="-179.53739999999999"/>
    <n v="777.99540000000002"/>
    <s v="Muy Alto"/>
    <n v="-42.747"/>
    <n v="-7.1428571428571438E-2"/>
    <n v="-461.66759999999999"/>
    <n v="4"/>
    <n v="4"/>
    <s v="CORRECTO"/>
    <n v="2015"/>
    <n v="0"/>
  </r>
  <r>
    <x v="7009"/>
    <x v="3482"/>
    <d v="2015-08-21T00:00:00"/>
    <d v="2015-08-25T00:00:00"/>
    <s v="Standard Class"/>
    <x v="471"/>
    <s v="Katherine Nockton"/>
    <s v="CORPORATE"/>
    <s v="united states"/>
    <s v="Springfield"/>
    <s v="Ohio"/>
    <n v="45503"/>
    <s v="East"/>
    <s v="FUR-FU-10000193"/>
    <x v="0"/>
    <x v="5"/>
    <x v="1512"/>
    <n v="25.984000000000002"/>
    <n v="1"/>
    <n v="20"/>
    <s v="Pequeño"/>
    <n v="0.2"/>
    <n v="5.1968000000000005"/>
    <n v="-5.1967999999999996"/>
    <n v="31.180800000000001"/>
    <s v="Bajo"/>
    <n v="-3.8976000000000002"/>
    <n v="-0.15"/>
    <n v="-24.684799999999999"/>
    <n v="4"/>
    <n v="4"/>
    <s v="CORRECTO"/>
    <n v="2015"/>
    <n v="0"/>
  </r>
  <r>
    <x v="7010"/>
    <x v="3483"/>
    <d v="2014-05-23T00:00:00"/>
    <d v="2014-05-27T00:00:00"/>
    <s v="Standard Class"/>
    <x v="218"/>
    <s v="Greg Tran"/>
    <s v="CONSUMER"/>
    <s v="united states"/>
    <s v="New York City"/>
    <s v="New York"/>
    <n v="10035"/>
    <s v="East"/>
    <s v="OFF-BI-10000829"/>
    <x v="1"/>
    <x v="8"/>
    <x v="307"/>
    <n v="17.96"/>
    <n v="5"/>
    <n v="71"/>
    <s v="Grande"/>
    <n v="0.2"/>
    <n v="3.5920000000000005"/>
    <n v="-3.5920000000000001"/>
    <n v="21.552"/>
    <s v="Bajo"/>
    <n v="5.8369999999999997"/>
    <n v="0.32499999999999996"/>
    <n v="-8.5310000000000006"/>
    <n v="4"/>
    <n v="4"/>
    <s v="CORRECTO"/>
    <n v="2014"/>
    <n v="0"/>
  </r>
  <r>
    <x v="7011"/>
    <x v="3483"/>
    <d v="2014-05-23T00:00:00"/>
    <d v="2014-05-27T00:00:00"/>
    <s v="Standard Class"/>
    <x v="218"/>
    <s v="Greg Tran"/>
    <s v="CONSUMER"/>
    <s v="united states"/>
    <s v="New York City"/>
    <s v="New York"/>
    <n v="10035"/>
    <s v="East"/>
    <s v="OFF-SU-10003002"/>
    <x v="1"/>
    <x v="14"/>
    <x v="1567"/>
    <n v="5.04"/>
    <n v="2"/>
    <n v="4"/>
    <s v="Pequeño"/>
    <n v="0"/>
    <n v="0"/>
    <n v="0"/>
    <n v="5.04"/>
    <s v="Bajo"/>
    <n v="0.1512"/>
    <n v="0.03"/>
    <n v="-4.8887999999999998"/>
    <n v="4"/>
    <n v="4"/>
    <s v="CORRECTO"/>
    <n v="2014"/>
    <n v="0"/>
  </r>
  <r>
    <x v="7012"/>
    <x v="3483"/>
    <d v="2014-05-23T00:00:00"/>
    <d v="2014-05-27T00:00:00"/>
    <s v="Standard Class"/>
    <x v="218"/>
    <s v="Greg Tran"/>
    <s v="CONSUMER"/>
    <s v="united states"/>
    <s v="New York City"/>
    <s v="New York"/>
    <n v="10035"/>
    <s v="East"/>
    <s v="OFF-AP-10002118"/>
    <x v="1"/>
    <x v="9"/>
    <x v="77"/>
    <n v="208.16"/>
    <n v="1"/>
    <n v="14"/>
    <s v="Pequeño"/>
    <n v="0"/>
    <n v="0"/>
    <n v="0"/>
    <n v="208.16"/>
    <s v="Alto"/>
    <n v="56.203200000000002"/>
    <n v="0.27"/>
    <n v="-151.95679999999999"/>
    <n v="4"/>
    <n v="4"/>
    <s v="CORRECTO"/>
    <n v="2014"/>
    <n v="0"/>
  </r>
  <r>
    <x v="7013"/>
    <x v="3484"/>
    <d v="2017-12-09T00:00:00"/>
    <d v="2017-12-11T00:00:00"/>
    <s v="Second Class"/>
    <x v="626"/>
    <s v="Daniel Byrd"/>
    <s v="HOME OFFICE"/>
    <s v="united states"/>
    <s v="Salinas"/>
    <s v="California"/>
    <n v="93905"/>
    <s v="West"/>
    <s v="FUR-BO-10001519"/>
    <x v="0"/>
    <x v="0"/>
    <x v="672"/>
    <n v="148.25700000000001"/>
    <n v="3"/>
    <n v="22"/>
    <s v="Mediano"/>
    <n v="0.15"/>
    <n v="22.23855"/>
    <n v="-22.23855"/>
    <n v="170.49555000000001"/>
    <s v="Medio"/>
    <n v="15.697800000000001"/>
    <n v="0.10588235294117647"/>
    <n v="-110.32065"/>
    <n v="2"/>
    <n v="2"/>
    <s v="CORRECTO"/>
    <n v="2017"/>
    <n v="0"/>
  </r>
  <r>
    <x v="7014"/>
    <x v="3485"/>
    <d v="2014-03-11T00:00:00"/>
    <d v="2014-03-13T00:00:00"/>
    <s v="Second Class"/>
    <x v="524"/>
    <s v="Filia McAdams"/>
    <s v="CORPORATE"/>
    <s v="united states"/>
    <s v="Richmond"/>
    <s v="Kentucky"/>
    <n v="40475"/>
    <s v="South"/>
    <s v="OFF-AP-10002578"/>
    <x v="1"/>
    <x v="9"/>
    <x v="414"/>
    <n v="146.76"/>
    <n v="3"/>
    <n v="21"/>
    <s v="Mediano"/>
    <n v="0"/>
    <n v="0"/>
    <n v="0"/>
    <n v="146.76"/>
    <s v="Medio"/>
    <n v="38.157600000000002"/>
    <n v="0.26"/>
    <n v="-108.6024"/>
    <n v="2"/>
    <n v="2"/>
    <s v="CORRECTO"/>
    <n v="2014"/>
    <n v="0"/>
  </r>
  <r>
    <x v="7015"/>
    <x v="3485"/>
    <d v="2014-03-11T00:00:00"/>
    <d v="2014-03-13T00:00:00"/>
    <s v="Second Class"/>
    <x v="524"/>
    <s v="Filia McAdams"/>
    <s v="CORPORATE"/>
    <s v="united states"/>
    <s v="Richmond"/>
    <s v="Kentucky"/>
    <n v="40475"/>
    <s v="South"/>
    <s v="TEC-AC-10000710"/>
    <x v="2"/>
    <x v="11"/>
    <x v="678"/>
    <n v="32.96"/>
    <n v="2"/>
    <n v="18"/>
    <s v="Pequeño"/>
    <n v="0"/>
    <n v="0"/>
    <n v="0"/>
    <n v="32.96"/>
    <s v="Bajo"/>
    <n v="14.172800000000001"/>
    <n v="0.43"/>
    <n v="-18.787199999999999"/>
    <n v="2"/>
    <n v="2"/>
    <s v="CORRECTO"/>
    <n v="2014"/>
    <n v="0"/>
  </r>
  <r>
    <x v="7016"/>
    <x v="3485"/>
    <d v="2014-03-11T00:00:00"/>
    <d v="2014-03-13T00:00:00"/>
    <s v="Second Class"/>
    <x v="524"/>
    <s v="Filia McAdams"/>
    <s v="CORPORATE"/>
    <s v="united states"/>
    <s v="Richmond"/>
    <s v="Kentucky"/>
    <n v="40475"/>
    <s v="South"/>
    <s v="TEC-PH-10000984"/>
    <x v="2"/>
    <x v="7"/>
    <x v="470"/>
    <n v="587.97"/>
    <n v="3"/>
    <n v="27"/>
    <s v="Mediano"/>
    <n v="0"/>
    <n v="0"/>
    <n v="0"/>
    <n v="587.97"/>
    <s v="Muy Alto"/>
    <n v="164.63159999999999"/>
    <n v="0.27999999999999997"/>
    <n v="-423.33839999999998"/>
    <n v="2"/>
    <n v="2"/>
    <s v="CORRECTO"/>
    <n v="2014"/>
    <n v="0"/>
  </r>
  <r>
    <x v="7017"/>
    <x v="3485"/>
    <d v="2014-03-11T00:00:00"/>
    <d v="2014-03-13T00:00:00"/>
    <s v="Second Class"/>
    <x v="524"/>
    <s v="Filia McAdams"/>
    <s v="CORPORATE"/>
    <s v="united states"/>
    <s v="Richmond"/>
    <s v="Kentucky"/>
    <n v="40475"/>
    <s v="South"/>
    <s v="OFF-PA-10000213"/>
    <x v="1"/>
    <x v="10"/>
    <x v="1449"/>
    <n v="14.94"/>
    <n v="3"/>
    <n v="16"/>
    <s v="Mediano"/>
    <n v="0"/>
    <n v="0"/>
    <n v="0"/>
    <n v="14.94"/>
    <s v="Bajo"/>
    <n v="7.0217999999999998"/>
    <n v="0.47000000000000003"/>
    <n v="-7.9181999999999997"/>
    <n v="2"/>
    <n v="2"/>
    <s v="CORRECTO"/>
    <n v="2014"/>
    <n v="0"/>
  </r>
  <r>
    <x v="7018"/>
    <x v="3486"/>
    <d v="2016-06-23T00:00:00"/>
    <d v="2016-06-27T00:00:00"/>
    <s v="Second Class"/>
    <x v="325"/>
    <s v="Sally Matthias"/>
    <s v="CONSUMER"/>
    <s v="united states"/>
    <s v="New York City"/>
    <s v="New York"/>
    <n v="10035"/>
    <s v="East"/>
    <s v="OFF-LA-10003720"/>
    <x v="1"/>
    <x v="2"/>
    <x v="1636"/>
    <n v="25.83"/>
    <n v="7"/>
    <n v="25"/>
    <s v="Grande"/>
    <n v="0"/>
    <n v="0"/>
    <n v="0"/>
    <n v="25.83"/>
    <s v="Bajo"/>
    <n v="12.1401"/>
    <n v="0.47000000000000003"/>
    <n v="-13.6899"/>
    <n v="4"/>
    <n v="4"/>
    <s v="CORRECTO"/>
    <n v="2016"/>
    <n v="0"/>
  </r>
  <r>
    <x v="7019"/>
    <x v="3487"/>
    <d v="2014-08-23T00:00:00"/>
    <d v="2014-08-27T00:00:00"/>
    <s v="Standard Class"/>
    <x v="275"/>
    <s v="Arthur Prichep"/>
    <s v="CONSUMER"/>
    <s v="united states"/>
    <s v="Denver"/>
    <s v="Colorado"/>
    <n v="80219"/>
    <s v="West"/>
    <s v="OFF-PA-10001837"/>
    <x v="1"/>
    <x v="10"/>
    <x v="1800"/>
    <n v="15.552"/>
    <n v="3"/>
    <n v="7"/>
    <s v="Mediano"/>
    <n v="0.2"/>
    <n v="3.1104000000000003"/>
    <n v="-3.1103999999999998"/>
    <n v="18.662399999999998"/>
    <s v="Bajo"/>
    <n v="5.4432"/>
    <n v="0.35000000000000003"/>
    <n v="-6.9984000000000002"/>
    <n v="4"/>
    <n v="4"/>
    <s v="CORRECTO"/>
    <n v="2014"/>
    <n v="0"/>
  </r>
  <r>
    <x v="7020"/>
    <x v="3487"/>
    <d v="2014-08-23T00:00:00"/>
    <d v="2014-08-27T00:00:00"/>
    <s v="Standard Class"/>
    <x v="275"/>
    <s v="Arthur Prichep"/>
    <s v="CONSUMER"/>
    <s v="united states"/>
    <s v="Denver"/>
    <s v="Colorado"/>
    <n v="80219"/>
    <s v="West"/>
    <s v="OFF-SU-10004661"/>
    <x v="1"/>
    <x v="14"/>
    <x v="1757"/>
    <n v="6.8"/>
    <n v="1"/>
    <n v="13"/>
    <s v="Pequeño"/>
    <n v="0.2"/>
    <n v="1.36"/>
    <n v="-1.36"/>
    <n v="8.16"/>
    <s v="Bajo"/>
    <n v="0.51"/>
    <n v="7.4999999999999997E-2"/>
    <n v="-4.93"/>
    <n v="4"/>
    <n v="4"/>
    <s v="CORRECTO"/>
    <n v="2014"/>
    <n v="0"/>
  </r>
  <r>
    <x v="7021"/>
    <x v="3487"/>
    <d v="2014-08-23T00:00:00"/>
    <d v="2014-08-27T00:00:00"/>
    <s v="Standard Class"/>
    <x v="275"/>
    <s v="Arthur Prichep"/>
    <s v="CONSUMER"/>
    <s v="united states"/>
    <s v="Denver"/>
    <s v="Colorado"/>
    <n v="80219"/>
    <s v="West"/>
    <s v="FUR-FU-10003274"/>
    <x v="0"/>
    <x v="5"/>
    <x v="248"/>
    <n v="4.2240000000000002"/>
    <n v="3"/>
    <n v="21"/>
    <s v="Mediano"/>
    <n v="0.2"/>
    <n v="0.84480000000000011"/>
    <n v="-0.8448"/>
    <n v="5.0688000000000004"/>
    <s v="Bajo"/>
    <n v="1.2672000000000001"/>
    <n v="0.3"/>
    <n v="-2.1120000000000001"/>
    <n v="4"/>
    <n v="4"/>
    <s v="CORRECTO"/>
    <n v="2014"/>
    <n v="0"/>
  </r>
  <r>
    <x v="7022"/>
    <x v="3487"/>
    <d v="2014-08-23T00:00:00"/>
    <d v="2014-08-27T00:00:00"/>
    <s v="Standard Class"/>
    <x v="275"/>
    <s v="Arthur Prichep"/>
    <s v="CONSUMER"/>
    <s v="united states"/>
    <s v="Denver"/>
    <s v="Colorado"/>
    <n v="80219"/>
    <s v="West"/>
    <s v="TEC-PH-10000149"/>
    <x v="2"/>
    <x v="7"/>
    <x v="424"/>
    <n v="143.63999999999999"/>
    <n v="9"/>
    <n v="26"/>
    <s v="Grande"/>
    <n v="0.2"/>
    <n v="28.727999999999998"/>
    <n v="-28.728000000000002"/>
    <n v="172.36799999999999"/>
    <s v="Medio"/>
    <n v="10.773"/>
    <n v="7.5000000000000011E-2"/>
    <n v="-104.139"/>
    <n v="4"/>
    <n v="4"/>
    <s v="CORRECTO"/>
    <n v="2014"/>
    <n v="0"/>
  </r>
  <r>
    <x v="7023"/>
    <x v="3487"/>
    <d v="2014-08-23T00:00:00"/>
    <d v="2014-08-27T00:00:00"/>
    <s v="Standard Class"/>
    <x v="275"/>
    <s v="Arthur Prichep"/>
    <s v="CONSUMER"/>
    <s v="united states"/>
    <s v="Denver"/>
    <s v="Colorado"/>
    <n v="80219"/>
    <s v="West"/>
    <s v="OFF-PA-10000019"/>
    <x v="1"/>
    <x v="10"/>
    <x v="711"/>
    <n v="31.103999999999999"/>
    <n v="6"/>
    <n v="36"/>
    <s v="Grande"/>
    <n v="0.2"/>
    <n v="6.2208000000000006"/>
    <n v="-6.2207999999999997"/>
    <n v="37.324799999999996"/>
    <s v="Bajo"/>
    <n v="10.8864"/>
    <n v="0.35000000000000003"/>
    <n v="-13.9968"/>
    <n v="4"/>
    <n v="4"/>
    <s v="CORRECTO"/>
    <n v="2014"/>
    <n v="0"/>
  </r>
  <r>
    <x v="7024"/>
    <x v="3487"/>
    <d v="2014-08-23T00:00:00"/>
    <d v="2014-08-27T00:00:00"/>
    <s v="Standard Class"/>
    <x v="275"/>
    <s v="Arthur Prichep"/>
    <s v="CONSUMER"/>
    <s v="united states"/>
    <s v="Denver"/>
    <s v="Colorado"/>
    <n v="80219"/>
    <s v="West"/>
    <s v="OFF-PA-10001125"/>
    <x v="1"/>
    <x v="10"/>
    <x v="1021"/>
    <n v="223.05600000000001"/>
    <n v="9"/>
    <n v="41"/>
    <s v="Grande"/>
    <n v="0.2"/>
    <n v="44.611200000000004"/>
    <n v="-44.611199999999997"/>
    <n v="267.66720000000004"/>
    <s v="Alto"/>
    <n v="69.704999999999998"/>
    <n v="0.3125"/>
    <n v="-108.7398"/>
    <n v="4"/>
    <n v="4"/>
    <s v="CORRECTO"/>
    <n v="2014"/>
    <n v="0"/>
  </r>
  <r>
    <x v="7025"/>
    <x v="3488"/>
    <d v="2017-02-06T00:00:00"/>
    <d v="2017-02-12T00:00:00"/>
    <s v="Standard Class"/>
    <x v="259"/>
    <s v="Sibella Parks"/>
    <s v="CORPORATE"/>
    <s v="united states"/>
    <s v="New York City"/>
    <s v="New York"/>
    <n v="10024"/>
    <s v="East"/>
    <s v="TEC-PH-10002538"/>
    <x v="2"/>
    <x v="7"/>
    <x v="529"/>
    <n v="227.46"/>
    <n v="6"/>
    <n v="24"/>
    <s v="Grande"/>
    <n v="0"/>
    <n v="0"/>
    <n v="0"/>
    <n v="227.46"/>
    <s v="Alto"/>
    <n v="65.963399999999993"/>
    <n v="0.28999999999999998"/>
    <n v="-161.4966"/>
    <n v="6"/>
    <n v="6"/>
    <s v="CORRECTO"/>
    <n v="2017"/>
    <n v="0"/>
  </r>
  <r>
    <x v="7026"/>
    <x v="3488"/>
    <d v="2017-02-06T00:00:00"/>
    <d v="2017-02-12T00:00:00"/>
    <s v="Standard Class"/>
    <x v="259"/>
    <s v="Sibella Parks"/>
    <s v="CORPORATE"/>
    <s v="united states"/>
    <s v="New York City"/>
    <s v="New York"/>
    <n v="10024"/>
    <s v="East"/>
    <s v="OFF-BI-10000279"/>
    <x v="1"/>
    <x v="8"/>
    <x v="1774"/>
    <n v="46.24"/>
    <n v="4"/>
    <n v="10"/>
    <s v="Mediano"/>
    <n v="0.2"/>
    <n v="9.2480000000000011"/>
    <n v="-9.2479999999999993"/>
    <n v="55.488"/>
    <s v="Medio"/>
    <n v="15.606"/>
    <n v="0.33749999999999997"/>
    <n v="-21.385999999999999"/>
    <n v="6"/>
    <n v="6"/>
    <s v="CORRECTO"/>
    <n v="2017"/>
    <n v="0"/>
  </r>
  <r>
    <x v="7027"/>
    <x v="3489"/>
    <d v="2017-01-29T00:00:00"/>
    <d v="2017-02-05T00:00:00"/>
    <s v="Standard Class"/>
    <x v="361"/>
    <s v="Rob Dowd"/>
    <s v="CONSUMER"/>
    <s v="united states"/>
    <s v="New York City"/>
    <s v="New York"/>
    <n v="10011"/>
    <s v="East"/>
    <s v="OFF-LA-10001045"/>
    <x v="1"/>
    <x v="2"/>
    <x v="708"/>
    <n v="5.22"/>
    <n v="2"/>
    <n v="18"/>
    <s v="Pequeño"/>
    <n v="0"/>
    <n v="0"/>
    <n v="0"/>
    <n v="5.22"/>
    <s v="Bajo"/>
    <n v="2.4011999999999998"/>
    <n v="0.45999999999999996"/>
    <n v="-2.8188"/>
    <n v="7"/>
    <n v="7"/>
    <s v="CORRECTO"/>
    <n v="2017"/>
    <n v="0"/>
  </r>
  <r>
    <x v="7028"/>
    <x v="3490"/>
    <d v="2016-12-20T00:00:00"/>
    <d v="2016-12-23T00:00:00"/>
    <s v="Second Class"/>
    <x v="430"/>
    <s v="Matt Collins"/>
    <s v="CONSUMER"/>
    <s v="united states"/>
    <s v="Fremont"/>
    <s v="Nebraska"/>
    <n v="68025"/>
    <s v="Central"/>
    <s v="OFF-PA-10003673"/>
    <x v="1"/>
    <x v="10"/>
    <x v="980"/>
    <n v="33.9"/>
    <n v="5"/>
    <n v="38"/>
    <s v="Grande"/>
    <n v="0"/>
    <n v="0"/>
    <n v="0"/>
    <n v="33.9"/>
    <s v="Bajo"/>
    <n v="15.593999999999999"/>
    <n v="0.46"/>
    <n v="-18.306000000000001"/>
    <n v="3"/>
    <n v="3"/>
    <s v="CORRECTO"/>
    <n v="2016"/>
    <n v="0"/>
  </r>
  <r>
    <x v="7029"/>
    <x v="3491"/>
    <d v="2016-11-11T00:00:00"/>
    <d v="2016-11-16T00:00:00"/>
    <s v="Standard Class"/>
    <x v="494"/>
    <s v="Edward Becker"/>
    <s v="CORPORATE"/>
    <s v="united states"/>
    <s v="New York City"/>
    <s v="New York"/>
    <n v="10011"/>
    <s v="East"/>
    <s v="OFF-ST-10002562"/>
    <x v="1"/>
    <x v="4"/>
    <x v="683"/>
    <n v="28.14"/>
    <n v="3"/>
    <n v="33"/>
    <s v="Mediano"/>
    <n v="0"/>
    <n v="0"/>
    <n v="0"/>
    <n v="28.14"/>
    <s v="Bajo"/>
    <n v="7.8792"/>
    <n v="0.27999999999999997"/>
    <n v="-20.2608"/>
    <n v="5"/>
    <n v="5"/>
    <s v="CORRECTO"/>
    <n v="2016"/>
    <n v="0"/>
  </r>
  <r>
    <x v="7030"/>
    <x v="3491"/>
    <d v="2016-11-11T00:00:00"/>
    <d v="2016-11-16T00:00:00"/>
    <s v="Standard Class"/>
    <x v="494"/>
    <s v="Edward Becker"/>
    <s v="CORPORATE"/>
    <s v="united states"/>
    <s v="New York City"/>
    <s v="New York"/>
    <n v="10011"/>
    <s v="East"/>
    <s v="TEC-AC-10002305"/>
    <x v="2"/>
    <x v="11"/>
    <x v="1530"/>
    <n v="36"/>
    <n v="2"/>
    <n v="18"/>
    <s v="Pequeño"/>
    <n v="0"/>
    <n v="0"/>
    <n v="0"/>
    <n v="36"/>
    <s v="Bajo"/>
    <n v="6.48"/>
    <n v="0.18000000000000002"/>
    <n v="-29.52"/>
    <n v="5"/>
    <n v="5"/>
    <s v="CORRECTO"/>
    <n v="2016"/>
    <n v="0"/>
  </r>
  <r>
    <x v="7031"/>
    <x v="3491"/>
    <d v="2016-11-11T00:00:00"/>
    <d v="2016-11-16T00:00:00"/>
    <s v="Standard Class"/>
    <x v="494"/>
    <s v="Edward Becker"/>
    <s v="CORPORATE"/>
    <s v="united states"/>
    <s v="New York City"/>
    <s v="New York"/>
    <n v="10011"/>
    <s v="East"/>
    <s v="OFF-AR-10003373"/>
    <x v="1"/>
    <x v="6"/>
    <x v="290"/>
    <n v="92.94"/>
    <n v="3"/>
    <n v="32"/>
    <s v="Mediano"/>
    <n v="0"/>
    <n v="0"/>
    <n v="0"/>
    <n v="92.94"/>
    <s v="Medio"/>
    <n v="25.093800000000002"/>
    <n v="0.27"/>
    <n v="-67.846199999999996"/>
    <n v="5"/>
    <n v="5"/>
    <s v="CORRECTO"/>
    <n v="2016"/>
    <n v="0"/>
  </r>
  <r>
    <x v="7032"/>
    <x v="3491"/>
    <d v="2016-11-11T00:00:00"/>
    <d v="2016-11-16T00:00:00"/>
    <s v="Standard Class"/>
    <x v="494"/>
    <s v="Edward Becker"/>
    <s v="CORPORATE"/>
    <s v="united states"/>
    <s v="New York City"/>
    <s v="New York"/>
    <n v="10011"/>
    <s v="East"/>
    <s v="FUR-CH-10003774"/>
    <x v="0"/>
    <x v="1"/>
    <x v="1194"/>
    <n v="245.64599999999999"/>
    <n v="3"/>
    <n v="59"/>
    <s v="Mediano"/>
    <n v="0.1"/>
    <n v="24.564599999999999"/>
    <n v="-24.564599999999999"/>
    <n v="270.2106"/>
    <s v="Alto"/>
    <n v="8.1882000000000001"/>
    <n v="3.3333333333333333E-2"/>
    <n v="-212.89320000000001"/>
    <n v="5"/>
    <n v="5"/>
    <s v="CORRECTO"/>
    <n v="2016"/>
    <n v="0"/>
  </r>
  <r>
    <x v="7033"/>
    <x v="3491"/>
    <d v="2016-11-11T00:00:00"/>
    <d v="2016-11-16T00:00:00"/>
    <s v="Standard Class"/>
    <x v="494"/>
    <s v="Edward Becker"/>
    <s v="CORPORATE"/>
    <s v="united states"/>
    <s v="New York City"/>
    <s v="New York"/>
    <n v="10011"/>
    <s v="East"/>
    <s v="OFF-BI-10001510"/>
    <x v="1"/>
    <x v="8"/>
    <x v="709"/>
    <n v="55.008000000000003"/>
    <n v="3"/>
    <n v="33"/>
    <s v="Mediano"/>
    <n v="0.2"/>
    <n v="11.001600000000002"/>
    <n v="-11.0016"/>
    <n v="66.009600000000006"/>
    <s v="Medio"/>
    <n v="17.190000000000001"/>
    <n v="0.3125"/>
    <n v="-26.816400000000002"/>
    <n v="5"/>
    <n v="5"/>
    <s v="CORRECTO"/>
    <n v="2016"/>
    <n v="0"/>
  </r>
  <r>
    <x v="7034"/>
    <x v="3491"/>
    <d v="2016-11-11T00:00:00"/>
    <d v="2016-11-16T00:00:00"/>
    <s v="Standard Class"/>
    <x v="494"/>
    <s v="Edward Becker"/>
    <s v="CORPORATE"/>
    <s v="united states"/>
    <s v="New York City"/>
    <s v="New York"/>
    <n v="10011"/>
    <s v="East"/>
    <s v="OFF-BI-10004236"/>
    <x v="1"/>
    <x v="8"/>
    <x v="900"/>
    <n v="35.231999999999999"/>
    <n v="3"/>
    <n v="39"/>
    <s v="Mediano"/>
    <n v="0.2"/>
    <n v="7.0464000000000002"/>
    <n v="-7.0464000000000002"/>
    <n v="42.278399999999998"/>
    <s v="Bajo"/>
    <n v="11.4504"/>
    <n v="0.32500000000000001"/>
    <n v="-16.735199999999999"/>
    <n v="5"/>
    <n v="5"/>
    <s v="CORRECTO"/>
    <n v="2016"/>
    <n v="0"/>
  </r>
  <r>
    <x v="7035"/>
    <x v="3492"/>
    <d v="2017-11-09T00:00:00"/>
    <d v="2017-11-13T00:00:00"/>
    <s v="Standard Class"/>
    <x v="531"/>
    <s v="Jim Epp"/>
    <s v="CORPORATE"/>
    <s v="united states"/>
    <s v="San Diego"/>
    <s v="California"/>
    <n v="92105"/>
    <s v="West"/>
    <s v="FUR-CH-10004675"/>
    <x v="0"/>
    <x v="1"/>
    <x v="635"/>
    <n v="523.39200000000005"/>
    <n v="3"/>
    <n v="27"/>
    <s v="Mediano"/>
    <n v="0.2"/>
    <n v="104.67840000000001"/>
    <n v="-104.6784"/>
    <n v="628.07040000000006"/>
    <s v="Muy Alto"/>
    <n v="52.339199999999998"/>
    <n v="9.9999999999999992E-2"/>
    <n v="-366.37439999999998"/>
    <n v="4"/>
    <n v="4"/>
    <s v="CORRECTO"/>
    <n v="2017"/>
    <n v="0"/>
  </r>
  <r>
    <x v="7036"/>
    <x v="3493"/>
    <d v="2014-05-02T00:00:00"/>
    <d v="2014-05-04T00:00:00"/>
    <s v="Second Class"/>
    <x v="750"/>
    <s v="Cari Schnelling"/>
    <s v="CONSUMER"/>
    <s v="united states"/>
    <s v="Lakeland"/>
    <s v="Florida"/>
    <n v="33801"/>
    <s v="South"/>
    <s v="TEC-CO-10004202"/>
    <x v="2"/>
    <x v="16"/>
    <x v="844"/>
    <n v="479.98399999999998"/>
    <n v="2"/>
    <n v="19"/>
    <s v="Pequeño"/>
    <n v="0.2"/>
    <n v="95.996800000000007"/>
    <n v="-95.996799999999993"/>
    <n v="575.98080000000004"/>
    <s v="Muy Alto"/>
    <n v="89.997"/>
    <n v="0.1875"/>
    <n v="-293.99020000000002"/>
    <n v="2"/>
    <n v="2"/>
    <s v="CORRECTO"/>
    <n v="2014"/>
    <n v="0"/>
  </r>
  <r>
    <x v="7037"/>
    <x v="3494"/>
    <d v="2017-09-22T00:00:00"/>
    <d v="2017-09-27T00:00:00"/>
    <s v="Standard Class"/>
    <x v="287"/>
    <s v="Peter Bühler"/>
    <s v="CONSUMER"/>
    <s v="united states"/>
    <s v="Smyrna"/>
    <s v="Georgia"/>
    <n v="30080"/>
    <s v="South"/>
    <s v="OFF-PA-10004255"/>
    <x v="1"/>
    <x v="10"/>
    <x v="1315"/>
    <n v="12.96"/>
    <n v="2"/>
    <n v="15"/>
    <s v="Pequeño"/>
    <n v="0"/>
    <n v="0"/>
    <n v="0"/>
    <n v="12.96"/>
    <s v="Bajo"/>
    <n v="6.2207999999999997"/>
    <n v="0.47999999999999993"/>
    <n v="-6.7392000000000003"/>
    <n v="5"/>
    <n v="5"/>
    <s v="CORRECTO"/>
    <n v="2017"/>
    <n v="0"/>
  </r>
  <r>
    <x v="7038"/>
    <x v="3494"/>
    <d v="2017-09-22T00:00:00"/>
    <d v="2017-09-27T00:00:00"/>
    <s v="Standard Class"/>
    <x v="287"/>
    <s v="Peter Bühler"/>
    <s v="CONSUMER"/>
    <s v="united states"/>
    <s v="Smyrna"/>
    <s v="Georgia"/>
    <n v="30080"/>
    <s v="South"/>
    <s v="OFF-AR-10003896"/>
    <x v="1"/>
    <x v="6"/>
    <x v="1801"/>
    <n v="17.940000000000001"/>
    <n v="3"/>
    <n v="3"/>
    <s v="Mediano"/>
    <n v="0"/>
    <n v="0"/>
    <n v="0"/>
    <n v="17.940000000000001"/>
    <s v="Bajo"/>
    <n v="6.4584000000000001"/>
    <n v="0.36"/>
    <n v="-11.4816"/>
    <n v="5"/>
    <n v="5"/>
    <s v="CORRECTO"/>
    <n v="2017"/>
    <n v="0"/>
  </r>
  <r>
    <x v="7039"/>
    <x v="3495"/>
    <d v="2017-12-17T00:00:00"/>
    <d v="2017-12-23T00:00:00"/>
    <s v="Standard Class"/>
    <x v="247"/>
    <s v="Annie Thurman"/>
    <s v="CONSUMER"/>
    <s v="united states"/>
    <s v="New York City"/>
    <s v="New York"/>
    <n v="10009"/>
    <s v="East"/>
    <s v="OFF-ST-10002276"/>
    <x v="1"/>
    <x v="4"/>
    <x v="226"/>
    <n v="166.72"/>
    <n v="2"/>
    <n v="9"/>
    <s v="Pequeño"/>
    <n v="0"/>
    <n v="0"/>
    <n v="0"/>
    <n v="166.72"/>
    <s v="Medio"/>
    <n v="41.68"/>
    <n v="0.25"/>
    <n v="-125.04"/>
    <n v="6"/>
    <n v="6"/>
    <s v="CORRECTO"/>
    <n v="2017"/>
    <n v="0"/>
  </r>
  <r>
    <x v="7040"/>
    <x v="3495"/>
    <d v="2017-12-17T00:00:00"/>
    <d v="2017-12-23T00:00:00"/>
    <s v="Standard Class"/>
    <x v="247"/>
    <s v="Annie Thurman"/>
    <s v="CONSUMER"/>
    <s v="united states"/>
    <s v="New York City"/>
    <s v="New York"/>
    <n v="10009"/>
    <s v="East"/>
    <s v="OFF-BI-10001617"/>
    <x v="1"/>
    <x v="8"/>
    <x v="1324"/>
    <n v="24.815999999999999"/>
    <n v="3"/>
    <n v="26"/>
    <s v="Mediano"/>
    <n v="0.2"/>
    <n v="4.9632000000000005"/>
    <n v="-4.9631999999999996"/>
    <n v="29.779199999999999"/>
    <s v="Bajo"/>
    <n v="8.3754000000000008"/>
    <n v="0.33750000000000002"/>
    <n v="-11.477399999999999"/>
    <n v="6"/>
    <n v="6"/>
    <s v="CORRECTO"/>
    <n v="2017"/>
    <n v="0"/>
  </r>
  <r>
    <x v="7041"/>
    <x v="3495"/>
    <d v="2017-12-17T00:00:00"/>
    <d v="2017-12-23T00:00:00"/>
    <s v="Standard Class"/>
    <x v="247"/>
    <s v="Annie Thurman"/>
    <s v="CONSUMER"/>
    <s v="united states"/>
    <s v="New York City"/>
    <s v="New York"/>
    <n v="10009"/>
    <s v="East"/>
    <s v="FUR-FU-10000308"/>
    <x v="0"/>
    <x v="5"/>
    <x v="1278"/>
    <n v="124.36"/>
    <n v="2"/>
    <n v="26"/>
    <s v="Pequeño"/>
    <n v="0"/>
    <n v="0"/>
    <n v="0"/>
    <n v="124.36"/>
    <s v="Medio"/>
    <n v="27.359200000000001"/>
    <n v="0.22"/>
    <n v="-97.000799999999998"/>
    <n v="6"/>
    <n v="6"/>
    <s v="CORRECTO"/>
    <n v="2017"/>
    <n v="0"/>
  </r>
  <r>
    <x v="7042"/>
    <x v="3496"/>
    <d v="2017-07-18T00:00:00"/>
    <d v="2017-07-23T00:00:00"/>
    <s v="Standard Class"/>
    <x v="277"/>
    <s v="Seth Vernon"/>
    <s v="CONSUMER"/>
    <s v="united states"/>
    <s v="Philadelphia"/>
    <s v="Pennsylvania"/>
    <n v="19134"/>
    <s v="East"/>
    <s v="TEC-CO-10001943"/>
    <x v="2"/>
    <x v="16"/>
    <x v="1675"/>
    <n v="599.97"/>
    <n v="5"/>
    <n v="25"/>
    <s v="Grande"/>
    <n v="0.4"/>
    <n v="239.98800000000003"/>
    <n v="-239.988"/>
    <n v="839.95800000000008"/>
    <s v="Muy Alto"/>
    <n v="69.996499999999997"/>
    <n v="0.11666666666666665"/>
    <n v="-289.9855"/>
    <n v="5"/>
    <n v="5"/>
    <s v="CORRECTO"/>
    <n v="2017"/>
    <n v="0"/>
  </r>
  <r>
    <x v="7043"/>
    <x v="3496"/>
    <d v="2017-07-18T00:00:00"/>
    <d v="2017-07-23T00:00:00"/>
    <s v="Standard Class"/>
    <x v="277"/>
    <s v="Seth Vernon"/>
    <s v="CONSUMER"/>
    <s v="united states"/>
    <s v="Philadelphia"/>
    <s v="Pennsylvania"/>
    <n v="19134"/>
    <s v="East"/>
    <s v="FUR-CH-10002647"/>
    <x v="0"/>
    <x v="1"/>
    <x v="475"/>
    <n v="198.744"/>
    <n v="4"/>
    <n v="64"/>
    <s v="Mediano"/>
    <n v="0.3"/>
    <n v="59.623199999999997"/>
    <n v="-59.623199999999997"/>
    <n v="258.36720000000003"/>
    <s v="Alto"/>
    <n v="-14.196"/>
    <n v="-7.1428571428571425E-2"/>
    <n v="-153.3168"/>
    <n v="5"/>
    <n v="5"/>
    <s v="CORRECTO"/>
    <n v="2017"/>
    <n v="0"/>
  </r>
  <r>
    <x v="7044"/>
    <x v="3496"/>
    <d v="2017-07-18T00:00:00"/>
    <d v="2017-07-23T00:00:00"/>
    <s v="Standard Class"/>
    <x v="277"/>
    <s v="Seth Vernon"/>
    <s v="CONSUMER"/>
    <s v="united states"/>
    <s v="Philadelphia"/>
    <s v="Pennsylvania"/>
    <n v="19134"/>
    <s v="East"/>
    <s v="OFF-SU-10004768"/>
    <x v="1"/>
    <x v="14"/>
    <x v="1308"/>
    <n v="9.1839999999999993"/>
    <n v="2"/>
    <n v="7"/>
    <s v="Pequeño"/>
    <n v="0.2"/>
    <n v="1.8368"/>
    <n v="-1.8368"/>
    <n v="11.020799999999999"/>
    <s v="Bajo"/>
    <n v="1.1479999999999999"/>
    <n v="0.125"/>
    <n v="-6.1992000000000003"/>
    <n v="5"/>
    <n v="5"/>
    <s v="CORRECTO"/>
    <n v="2017"/>
    <n v="0"/>
  </r>
  <r>
    <x v="7045"/>
    <x v="3497"/>
    <d v="2016-11-03T00:00:00"/>
    <d v="2016-11-09T00:00:00"/>
    <s v="Standard Class"/>
    <x v="601"/>
    <s v="Patrick Jones"/>
    <s v="CORPORATE"/>
    <s v="united states"/>
    <s v="Dallas"/>
    <s v="Texas"/>
    <n v="75217"/>
    <s v="Central"/>
    <s v="OFF-PA-10002160"/>
    <x v="1"/>
    <x v="10"/>
    <x v="1199"/>
    <n v="9.2479999999999993"/>
    <n v="2"/>
    <n v="34"/>
    <s v="Pequeño"/>
    <n v="0.2"/>
    <n v="1.8495999999999999"/>
    <n v="-1.8495999999999999"/>
    <n v="11.0976"/>
    <s v="Bajo"/>
    <n v="3.3523999999999998"/>
    <n v="0.36249999999999999"/>
    <n v="-4.0460000000000003"/>
    <n v="6"/>
    <n v="6"/>
    <s v="CORRECTO"/>
    <n v="2016"/>
    <n v="0"/>
  </r>
  <r>
    <x v="7046"/>
    <x v="3498"/>
    <d v="2014-04-08T00:00:00"/>
    <d v="2014-04-12T00:00:00"/>
    <s v="Standard Class"/>
    <x v="134"/>
    <s v="Nathan Mautz"/>
    <s v="HOME OFFICE"/>
    <s v="united states"/>
    <s v="Concord"/>
    <s v="California"/>
    <n v="94521"/>
    <s v="West"/>
    <s v="FUR-TA-10003748"/>
    <x v="0"/>
    <x v="3"/>
    <x v="210"/>
    <n v="99.591999999999999"/>
    <n v="1"/>
    <n v="40"/>
    <s v="Pequeño"/>
    <n v="0.2"/>
    <n v="19.918400000000002"/>
    <n v="-19.918399999999998"/>
    <n v="119.5104"/>
    <s v="Medio"/>
    <n v="2.4897999999999998"/>
    <n v="2.4999999999999998E-2"/>
    <n v="-77.183800000000005"/>
    <n v="4"/>
    <n v="4"/>
    <s v="CORRECTO"/>
    <n v="2014"/>
    <n v="0"/>
  </r>
  <r>
    <x v="7047"/>
    <x v="3498"/>
    <d v="2014-04-08T00:00:00"/>
    <d v="2014-04-12T00:00:00"/>
    <s v="Standard Class"/>
    <x v="134"/>
    <s v="Nathan Mautz"/>
    <s v="HOME OFFICE"/>
    <s v="united states"/>
    <s v="Concord"/>
    <s v="California"/>
    <n v="94521"/>
    <s v="West"/>
    <s v="TEC-AC-10001908"/>
    <x v="2"/>
    <x v="11"/>
    <x v="295"/>
    <n v="399.96"/>
    <n v="4"/>
    <n v="32"/>
    <s v="Mediano"/>
    <n v="0"/>
    <n v="0"/>
    <n v="0"/>
    <n v="399.96"/>
    <s v="Alto"/>
    <n v="139.98599999999999"/>
    <n v="0.35"/>
    <n v="-259.97399999999999"/>
    <n v="4"/>
    <n v="4"/>
    <s v="CORRECTO"/>
    <n v="2014"/>
    <n v="0"/>
  </r>
  <r>
    <x v="7048"/>
    <x v="3499"/>
    <d v="2016-08-14T00:00:00"/>
    <d v="2016-08-16T00:00:00"/>
    <s v="First Class"/>
    <x v="309"/>
    <s v="Toby Ritter"/>
    <s v="CONSUMER"/>
    <s v="united states"/>
    <s v="Nashville"/>
    <s v="Tennessee"/>
    <n v="37211"/>
    <s v="South"/>
    <s v="OFF-PA-10000552"/>
    <x v="1"/>
    <x v="10"/>
    <x v="1541"/>
    <n v="15.552"/>
    <n v="3"/>
    <n v="15"/>
    <s v="Mediano"/>
    <n v="0.2"/>
    <n v="3.1104000000000003"/>
    <n v="-3.1103999999999998"/>
    <n v="18.662399999999998"/>
    <s v="Bajo"/>
    <n v="5.4432"/>
    <n v="0.35000000000000003"/>
    <n v="-6.9984000000000002"/>
    <n v="2"/>
    <n v="2"/>
    <s v="CORRECTO"/>
    <n v="2016"/>
    <n v="0"/>
  </r>
  <r>
    <x v="7049"/>
    <x v="3500"/>
    <d v="2014-09-25T00:00:00"/>
    <d v="2014-09-30T00:00:00"/>
    <s v="Standard Class"/>
    <x v="593"/>
    <s v="Barry Franz"/>
    <s v="HOME OFFICE"/>
    <s v="united states"/>
    <s v="Aurora"/>
    <s v="Colorado"/>
    <n v="80013"/>
    <s v="West"/>
    <s v="OFF-AR-10003179"/>
    <x v="1"/>
    <x v="6"/>
    <x v="1574"/>
    <n v="14.576000000000001"/>
    <n v="2"/>
    <n v="28"/>
    <s v="Pequeño"/>
    <n v="0.2"/>
    <n v="2.9152000000000005"/>
    <n v="-2.9152"/>
    <n v="17.491199999999999"/>
    <s v="Bajo"/>
    <n v="2.3685999999999998"/>
    <n v="0.16249999999999998"/>
    <n v="-9.2921999999999993"/>
    <n v="5"/>
    <n v="5"/>
    <s v="CORRECTO"/>
    <n v="2014"/>
    <n v="0"/>
  </r>
  <r>
    <x v="7050"/>
    <x v="3501"/>
    <d v="2016-12-11T00:00:00"/>
    <d v="2016-12-11T00:00:00"/>
    <s v="Same Day"/>
    <x v="576"/>
    <s v="William Brown"/>
    <s v="CONSUMER"/>
    <s v="united states"/>
    <s v="Anaheim"/>
    <s v="California"/>
    <n v="92804"/>
    <s v="West"/>
    <s v="OFF-BI-10004593"/>
    <x v="1"/>
    <x v="8"/>
    <x v="270"/>
    <n v="209.6"/>
    <n v="5"/>
    <n v="34"/>
    <s v="Grande"/>
    <n v="0.2"/>
    <n v="41.92"/>
    <n v="-41.92"/>
    <n v="251.51999999999998"/>
    <s v="Alto"/>
    <n v="68.12"/>
    <n v="0.32500000000000001"/>
    <n v="-99.56"/>
    <n v="0"/>
    <n v="0"/>
    <s v="CORRECTO"/>
    <n v="2016"/>
    <n v="0"/>
  </r>
  <r>
    <x v="7051"/>
    <x v="3501"/>
    <d v="2016-12-11T00:00:00"/>
    <d v="2016-12-11T00:00:00"/>
    <s v="Same Day"/>
    <x v="576"/>
    <s v="William Brown"/>
    <s v="CONSUMER"/>
    <s v="united states"/>
    <s v="Anaheim"/>
    <s v="California"/>
    <n v="92804"/>
    <s v="West"/>
    <s v="OFF-AR-10000914"/>
    <x v="1"/>
    <x v="6"/>
    <x v="1748"/>
    <n v="23.32"/>
    <n v="2"/>
    <n v="10"/>
    <s v="Pequeño"/>
    <n v="0"/>
    <n v="0"/>
    <n v="0"/>
    <n v="23.32"/>
    <s v="Bajo"/>
    <n v="6.0632000000000001"/>
    <n v="0.26"/>
    <n v="-17.256799999999998"/>
    <n v="0"/>
    <n v="0"/>
    <s v="CORRECTO"/>
    <n v="2016"/>
    <n v="0"/>
  </r>
  <r>
    <x v="7052"/>
    <x v="3501"/>
    <d v="2016-12-11T00:00:00"/>
    <d v="2016-12-11T00:00:00"/>
    <s v="Same Day"/>
    <x v="576"/>
    <s v="William Brown"/>
    <s v="CONSUMER"/>
    <s v="united states"/>
    <s v="Anaheim"/>
    <s v="California"/>
    <n v="92804"/>
    <s v="West"/>
    <s v="OFF-PA-10000241"/>
    <x v="1"/>
    <x v="10"/>
    <x v="1160"/>
    <n v="30.98"/>
    <n v="1"/>
    <n v="16"/>
    <s v="Pequeño"/>
    <n v="0"/>
    <n v="0"/>
    <n v="0"/>
    <n v="30.98"/>
    <s v="Bajo"/>
    <n v="13.941000000000001"/>
    <n v="0.45"/>
    <n v="-17.039000000000001"/>
    <n v="0"/>
    <n v="0"/>
    <s v="CORRECTO"/>
    <n v="2016"/>
    <n v="0"/>
  </r>
  <r>
    <x v="7053"/>
    <x v="3501"/>
    <d v="2016-12-11T00:00:00"/>
    <d v="2016-12-11T00:00:00"/>
    <s v="Same Day"/>
    <x v="576"/>
    <s v="William Brown"/>
    <s v="CONSUMER"/>
    <s v="united states"/>
    <s v="Anaheim"/>
    <s v="California"/>
    <n v="92804"/>
    <s v="West"/>
    <s v="TEC-AC-10000057"/>
    <x v="2"/>
    <x v="11"/>
    <x v="632"/>
    <n v="119.96"/>
    <n v="4"/>
    <n v="19"/>
    <s v="Mediano"/>
    <n v="0"/>
    <n v="0"/>
    <n v="0"/>
    <n v="119.96"/>
    <s v="Medio"/>
    <n v="25.191600000000001"/>
    <n v="0.21000000000000002"/>
    <n v="-94.7684"/>
    <n v="0"/>
    <n v="0"/>
    <s v="CORRECTO"/>
    <n v="2016"/>
    <n v="0"/>
  </r>
  <r>
    <x v="7054"/>
    <x v="3501"/>
    <d v="2016-12-11T00:00:00"/>
    <d v="2016-12-11T00:00:00"/>
    <s v="Same Day"/>
    <x v="576"/>
    <s v="William Brown"/>
    <s v="CONSUMER"/>
    <s v="united states"/>
    <s v="Anaheim"/>
    <s v="California"/>
    <n v="92804"/>
    <s v="West"/>
    <s v="FUR-CH-10003774"/>
    <x v="0"/>
    <x v="1"/>
    <x v="1194"/>
    <n v="363.92"/>
    <n v="5"/>
    <n v="59"/>
    <s v="Grande"/>
    <n v="0.2"/>
    <n v="72.784000000000006"/>
    <n v="-72.784000000000006"/>
    <n v="436.70400000000001"/>
    <s v="Alto"/>
    <n v="-31.843"/>
    <n v="-8.7499999999999994E-2"/>
    <n v="-322.97899999999998"/>
    <n v="0"/>
    <n v="0"/>
    <s v="CORRECTO"/>
    <n v="2016"/>
    <n v="0"/>
  </r>
  <r>
    <x v="7055"/>
    <x v="3501"/>
    <d v="2016-12-11T00:00:00"/>
    <d v="2016-12-11T00:00:00"/>
    <s v="Same Day"/>
    <x v="576"/>
    <s v="William Brown"/>
    <s v="CONSUMER"/>
    <s v="united states"/>
    <s v="Anaheim"/>
    <s v="California"/>
    <n v="92804"/>
    <s v="West"/>
    <s v="OFF-BI-10002824"/>
    <x v="1"/>
    <x v="8"/>
    <x v="528"/>
    <n v="35.808"/>
    <n v="3"/>
    <n v="35"/>
    <s v="Mediano"/>
    <n v="0.2"/>
    <n v="7.1616"/>
    <n v="-7.1616"/>
    <n v="42.9696"/>
    <s v="Bajo"/>
    <n v="11.19"/>
    <n v="0.3125"/>
    <n v="-17.456399999999999"/>
    <n v="0"/>
    <n v="0"/>
    <s v="CORRECTO"/>
    <n v="2016"/>
    <n v="0"/>
  </r>
  <r>
    <x v="7056"/>
    <x v="3501"/>
    <d v="2016-12-11T00:00:00"/>
    <d v="2016-12-11T00:00:00"/>
    <s v="Same Day"/>
    <x v="576"/>
    <s v="William Brown"/>
    <s v="CONSUMER"/>
    <s v="united states"/>
    <s v="Anaheim"/>
    <s v="California"/>
    <n v="92804"/>
    <s v="West"/>
    <s v="OFF-BI-10004001"/>
    <x v="1"/>
    <x v="8"/>
    <x v="818"/>
    <n v="122.688"/>
    <n v="9"/>
    <n v="42"/>
    <s v="Grande"/>
    <n v="0.2"/>
    <n v="24.537600000000001"/>
    <n v="-24.537600000000001"/>
    <n v="147.22560000000001"/>
    <s v="Medio"/>
    <n v="39.873600000000003"/>
    <n v="0.32500000000000001"/>
    <n v="-58.276800000000001"/>
    <n v="0"/>
    <n v="0"/>
    <s v="CORRECTO"/>
    <n v="2016"/>
    <n v="0"/>
  </r>
  <r>
    <x v="7057"/>
    <x v="3501"/>
    <d v="2016-12-11T00:00:00"/>
    <d v="2016-12-11T00:00:00"/>
    <s v="Same Day"/>
    <x v="576"/>
    <s v="William Brown"/>
    <s v="CONSUMER"/>
    <s v="united states"/>
    <s v="Anaheim"/>
    <s v="California"/>
    <n v="92804"/>
    <s v="West"/>
    <s v="FUR-TA-10004619"/>
    <x v="0"/>
    <x v="3"/>
    <x v="891"/>
    <n v="892.13599999999997"/>
    <n v="7"/>
    <n v="29"/>
    <s v="Grande"/>
    <n v="0.2"/>
    <n v="178.4272"/>
    <n v="-178.4272"/>
    <n v="1070.5632000000001"/>
    <s v="Muy Alto"/>
    <n v="111.517"/>
    <n v="0.125"/>
    <n v="-602.19179999999994"/>
    <n v="0"/>
    <n v="0"/>
    <s v="CORRECTO"/>
    <n v="2016"/>
    <n v="0"/>
  </r>
  <r>
    <x v="7058"/>
    <x v="3501"/>
    <d v="2016-12-11T00:00:00"/>
    <d v="2016-12-11T00:00:00"/>
    <s v="Same Day"/>
    <x v="576"/>
    <s v="William Brown"/>
    <s v="CONSUMER"/>
    <s v="united states"/>
    <s v="Anaheim"/>
    <s v="California"/>
    <n v="92804"/>
    <s v="West"/>
    <s v="OFF-ST-10000636"/>
    <x v="1"/>
    <x v="4"/>
    <x v="1753"/>
    <n v="50.22"/>
    <n v="3"/>
    <n v="32"/>
    <s v="Mediano"/>
    <n v="0"/>
    <n v="0"/>
    <n v="0"/>
    <n v="50.22"/>
    <s v="Medio"/>
    <n v="2.0087999999999999"/>
    <n v="0.04"/>
    <n v="-48.211199999999998"/>
    <n v="0"/>
    <n v="0"/>
    <s v="CORRECTO"/>
    <n v="2016"/>
    <n v="0"/>
  </r>
  <r>
    <x v="7059"/>
    <x v="3501"/>
    <d v="2016-12-11T00:00:00"/>
    <d v="2016-12-11T00:00:00"/>
    <s v="Same Day"/>
    <x v="576"/>
    <s v="William Brown"/>
    <s v="CONSUMER"/>
    <s v="united states"/>
    <s v="Anaheim"/>
    <s v="California"/>
    <n v="92804"/>
    <s v="West"/>
    <s v="OFF-AP-10001469"/>
    <x v="1"/>
    <x v="9"/>
    <x v="586"/>
    <n v="83.42"/>
    <n v="2"/>
    <n v="20"/>
    <s v="Pequeño"/>
    <n v="0"/>
    <n v="0"/>
    <n v="0"/>
    <n v="83.42"/>
    <s v="Medio"/>
    <n v="24.191800000000001"/>
    <n v="0.28999999999999998"/>
    <n v="-59.228200000000001"/>
    <n v="0"/>
    <n v="0"/>
    <s v="CORRECTO"/>
    <n v="2016"/>
    <n v="0"/>
  </r>
  <r>
    <x v="7060"/>
    <x v="3501"/>
    <d v="2016-12-11T00:00:00"/>
    <d v="2016-12-11T00:00:00"/>
    <s v="Same Day"/>
    <x v="576"/>
    <s v="William Brown"/>
    <s v="CONSUMER"/>
    <s v="united states"/>
    <s v="Anaheim"/>
    <s v="California"/>
    <n v="92804"/>
    <s v="West"/>
    <s v="OFF-BI-10002897"/>
    <x v="1"/>
    <x v="8"/>
    <x v="1802"/>
    <n v="5.8719999999999999"/>
    <n v="2"/>
    <n v="16"/>
    <s v="Pequeño"/>
    <n v="0.2"/>
    <n v="1.1744000000000001"/>
    <n v="-1.1744000000000001"/>
    <n v="7.0464000000000002"/>
    <s v="Bajo"/>
    <n v="2.1286"/>
    <n v="0.36249999999999999"/>
    <n v="-2.569"/>
    <n v="0"/>
    <n v="0"/>
    <s v="CORRECTO"/>
    <n v="2016"/>
    <n v="0"/>
  </r>
  <r>
    <x v="7061"/>
    <x v="3502"/>
    <d v="2015-02-03T00:00:00"/>
    <d v="2015-02-05T00:00:00"/>
    <s v="Second Class"/>
    <x v="175"/>
    <s v="Ken Heidel"/>
    <s v="CORPORATE"/>
    <s v="united states"/>
    <s v="Pleasant Grove"/>
    <s v="Utah"/>
    <n v="84062"/>
    <s v="West"/>
    <s v="OFF-BI-10002432"/>
    <x v="1"/>
    <x v="8"/>
    <x v="875"/>
    <n v="12.144"/>
    <n v="3"/>
    <n v="26"/>
    <s v="Mediano"/>
    <n v="0.2"/>
    <n v="2.4288000000000003"/>
    <n v="-2.4287999999999998"/>
    <n v="14.572800000000001"/>
    <s v="Bajo"/>
    <n v="4.0986000000000002"/>
    <n v="0.33750000000000002"/>
    <n v="-5.6166"/>
    <n v="2"/>
    <n v="2"/>
    <s v="CORRECTO"/>
    <n v="2015"/>
    <n v="0"/>
  </r>
  <r>
    <x v="7062"/>
    <x v="3503"/>
    <d v="2016-12-29T00:00:00"/>
    <d v="2016-12-31T00:00:00"/>
    <s v="Second Class"/>
    <x v="107"/>
    <s v="Ken Lonsdale"/>
    <s v="CONSUMER"/>
    <s v="united states"/>
    <s v="Springfield"/>
    <s v="Oregon"/>
    <n v="97477"/>
    <s v="West"/>
    <s v="OFF-EN-10002592"/>
    <x v="1"/>
    <x v="12"/>
    <x v="1711"/>
    <n v="27.792000000000002"/>
    <n v="3"/>
    <n v="26"/>
    <s v="Mediano"/>
    <n v="0.2"/>
    <n v="5.5584000000000007"/>
    <n v="-5.5583999999999998"/>
    <n v="33.3504"/>
    <s v="Bajo"/>
    <n v="10.422000000000001"/>
    <n v="0.375"/>
    <n v="-11.8116"/>
    <n v="2"/>
    <n v="2"/>
    <s v="CORRECTO"/>
    <n v="2016"/>
    <n v="0"/>
  </r>
  <r>
    <x v="7063"/>
    <x v="3504"/>
    <d v="2017-08-31T00:00:00"/>
    <d v="2017-09-05T00:00:00"/>
    <s v="Standard Class"/>
    <x v="450"/>
    <s v="Michael Granlund"/>
    <s v="HOME OFFICE"/>
    <s v="united states"/>
    <s v="Salem"/>
    <s v="Oregon"/>
    <n v="97301"/>
    <s v="West"/>
    <s v="OFF-SU-10002522"/>
    <x v="1"/>
    <x v="14"/>
    <x v="1553"/>
    <n v="6.2080000000000002"/>
    <n v="2"/>
    <n v="12"/>
    <s v="Pequeño"/>
    <n v="0.2"/>
    <n v="1.2416"/>
    <n v="-1.2416"/>
    <n v="7.4496000000000002"/>
    <s v="Bajo"/>
    <n v="0.69840000000000002"/>
    <n v="0.1125"/>
    <n v="-4.2679999999999998"/>
    <n v="5"/>
    <n v="5"/>
    <s v="CORRECTO"/>
    <n v="2017"/>
    <n v="0"/>
  </r>
  <r>
    <x v="7064"/>
    <x v="3505"/>
    <d v="2017-02-04T00:00:00"/>
    <d v="2017-02-09T00:00:00"/>
    <s v="Standard Class"/>
    <x v="282"/>
    <s v="Jay Fein"/>
    <s v="CONSUMER"/>
    <s v="united states"/>
    <s v="Rochester"/>
    <s v="New York"/>
    <n v="14609"/>
    <s v="East"/>
    <s v="OFF-AP-10003971"/>
    <x v="1"/>
    <x v="9"/>
    <x v="923"/>
    <n v="32.67"/>
    <n v="3"/>
    <n v="29"/>
    <s v="Mediano"/>
    <n v="0"/>
    <n v="0"/>
    <n v="0"/>
    <n v="32.67"/>
    <s v="Bajo"/>
    <n v="8.4941999999999993"/>
    <n v="0.25999999999999995"/>
    <n v="-24.175799999999999"/>
    <n v="5"/>
    <n v="5"/>
    <s v="CORRECTO"/>
    <n v="2017"/>
    <n v="0"/>
  </r>
  <r>
    <x v="7065"/>
    <x v="3506"/>
    <d v="2014-12-06T00:00:00"/>
    <d v="2014-12-08T00:00:00"/>
    <s v="First Class"/>
    <x v="276"/>
    <s v="Roland Schwarz"/>
    <s v="CORPORATE"/>
    <s v="united states"/>
    <s v="Los Angeles"/>
    <s v="California"/>
    <n v="90008"/>
    <s v="West"/>
    <s v="OFF-ST-10001496"/>
    <x v="1"/>
    <x v="4"/>
    <x v="733"/>
    <n v="1261.33"/>
    <n v="7"/>
    <n v="40"/>
    <s v="Grande"/>
    <n v="0"/>
    <n v="0"/>
    <n v="0"/>
    <n v="1261.33"/>
    <s v="Muy Alto"/>
    <n v="327.94580000000002"/>
    <n v="0.26"/>
    <n v="-933.38419999999996"/>
    <n v="2"/>
    <n v="2"/>
    <s v="CORRECTO"/>
    <n v="2014"/>
    <n v="0"/>
  </r>
  <r>
    <x v="7066"/>
    <x v="3507"/>
    <d v="2016-05-30T00:00:00"/>
    <d v="2016-06-03T00:00:00"/>
    <s v="Standard Class"/>
    <x v="644"/>
    <s v="Nancy Lomonaco"/>
    <s v="HOME OFFICE"/>
    <s v="united states"/>
    <s v="Los Angeles"/>
    <s v="California"/>
    <n v="90049"/>
    <s v="West"/>
    <s v="OFF-PA-10004782"/>
    <x v="1"/>
    <x v="10"/>
    <x v="1422"/>
    <n v="38.880000000000003"/>
    <n v="6"/>
    <n v="15"/>
    <s v="Grande"/>
    <n v="0"/>
    <n v="0"/>
    <n v="0"/>
    <n v="38.880000000000003"/>
    <s v="Bajo"/>
    <n v="18.662400000000002"/>
    <n v="0.48000000000000004"/>
    <n v="-20.217600000000001"/>
    <n v="4"/>
    <n v="4"/>
    <s v="CORRECTO"/>
    <n v="2016"/>
    <n v="0"/>
  </r>
  <r>
    <x v="7067"/>
    <x v="3508"/>
    <d v="2016-05-21T00:00:00"/>
    <d v="2016-05-26T00:00:00"/>
    <s v="Standard Class"/>
    <x v="155"/>
    <s v="Alejandro Savely"/>
    <s v="CORPORATE"/>
    <s v="united states"/>
    <s v="Dallas"/>
    <s v="Texas"/>
    <n v="75081"/>
    <s v="Central"/>
    <s v="OFF-BI-10000343"/>
    <x v="1"/>
    <x v="8"/>
    <x v="186"/>
    <n v="1.964"/>
    <n v="2"/>
    <n v="44"/>
    <s v="Pequeño"/>
    <n v="0.8"/>
    <n v="1.5712000000000002"/>
    <n v="-1.5711999999999999"/>
    <n v="3.5352000000000001"/>
    <s v="Bajo"/>
    <n v="-3.2406000000000001"/>
    <n v="-1.6500000000000001"/>
    <n v="-3.6334"/>
    <n v="5"/>
    <n v="5"/>
    <s v="CORRECTO"/>
    <n v="2016"/>
    <n v="0"/>
  </r>
  <r>
    <x v="7068"/>
    <x v="3508"/>
    <d v="2016-05-21T00:00:00"/>
    <d v="2016-05-26T00:00:00"/>
    <s v="Standard Class"/>
    <x v="155"/>
    <s v="Alejandro Savely"/>
    <s v="CORPORATE"/>
    <s v="united states"/>
    <s v="Dallas"/>
    <s v="Texas"/>
    <n v="75081"/>
    <s v="Central"/>
    <s v="OFF-PA-10003591"/>
    <x v="1"/>
    <x v="10"/>
    <x v="693"/>
    <n v="82.656000000000006"/>
    <n v="9"/>
    <n v="15"/>
    <s v="Grande"/>
    <n v="0.2"/>
    <n v="16.531200000000002"/>
    <n v="-16.531199999999998"/>
    <n v="99.187200000000004"/>
    <s v="Medio"/>
    <n v="30.995999999999999"/>
    <n v="0.37499999999999994"/>
    <n v="-35.128799999999998"/>
    <n v="5"/>
    <n v="5"/>
    <s v="CORRECTO"/>
    <n v="2016"/>
    <n v="0"/>
  </r>
  <r>
    <x v="7069"/>
    <x v="3509"/>
    <d v="2014-08-09T00:00:00"/>
    <d v="2014-08-14T00:00:00"/>
    <s v="Standard Class"/>
    <x v="421"/>
    <s v="Gene McClure"/>
    <s v="CONSUMER"/>
    <s v="united states"/>
    <s v="Fresno"/>
    <s v="California"/>
    <n v="93727"/>
    <s v="West"/>
    <s v="OFF-PA-10001667"/>
    <x v="1"/>
    <x v="10"/>
    <x v="458"/>
    <n v="5.98"/>
    <n v="1"/>
    <n v="32"/>
    <s v="Pequeño"/>
    <n v="0"/>
    <n v="0"/>
    <n v="0"/>
    <n v="5.98"/>
    <s v="Bajo"/>
    <n v="2.6909999999999998"/>
    <n v="0.44999999999999996"/>
    <n v="-3.2890000000000001"/>
    <n v="5"/>
    <n v="5"/>
    <s v="CORRECTO"/>
    <n v="2014"/>
    <n v="0"/>
  </r>
  <r>
    <x v="7070"/>
    <x v="3510"/>
    <d v="2016-09-05T00:00:00"/>
    <d v="2016-09-10T00:00:00"/>
    <s v="Second Class"/>
    <x v="711"/>
    <s v="Stephanie Ulpright"/>
    <s v="HOME OFFICE"/>
    <s v="united states"/>
    <s v="Chicago"/>
    <s v="Illinois"/>
    <n v="60653"/>
    <s v="Central"/>
    <s v="OFF-PA-10004971"/>
    <x v="1"/>
    <x v="10"/>
    <x v="609"/>
    <n v="9.2479999999999993"/>
    <n v="2"/>
    <n v="18"/>
    <s v="Pequeño"/>
    <n v="0.2"/>
    <n v="1.8495999999999999"/>
    <n v="-1.8495999999999999"/>
    <n v="11.0976"/>
    <s v="Bajo"/>
    <n v="3.3523999999999998"/>
    <n v="0.36249999999999999"/>
    <n v="-4.0460000000000003"/>
    <n v="5"/>
    <n v="5"/>
    <s v="CORRECTO"/>
    <n v="2016"/>
    <n v="0"/>
  </r>
  <r>
    <x v="7071"/>
    <x v="3511"/>
    <d v="2016-07-23T00:00:00"/>
    <d v="2016-07-28T00:00:00"/>
    <s v="Standard Class"/>
    <x v="237"/>
    <s v="Chloris Kastensmidt"/>
    <s v="CONSUMER"/>
    <s v="united states"/>
    <s v="Mcallen"/>
    <s v="Texas"/>
    <n v="78501"/>
    <s v="Central"/>
    <s v="OFF-AR-10001216"/>
    <x v="1"/>
    <x v="6"/>
    <x v="1464"/>
    <n v="4.4480000000000004"/>
    <n v="2"/>
    <n v="10"/>
    <s v="Pequeño"/>
    <n v="0.2"/>
    <n v="0.88960000000000017"/>
    <n v="-0.88959999999999995"/>
    <n v="5.3376000000000001"/>
    <s v="Bajo"/>
    <n v="0.33360000000000001"/>
    <n v="7.4999999999999997E-2"/>
    <n v="-3.2248000000000001"/>
    <n v="5"/>
    <n v="5"/>
    <s v="CORRECTO"/>
    <n v="2016"/>
    <n v="0"/>
  </r>
  <r>
    <x v="7072"/>
    <x v="3511"/>
    <d v="2016-07-23T00:00:00"/>
    <d v="2016-07-28T00:00:00"/>
    <s v="Standard Class"/>
    <x v="237"/>
    <s v="Chloris Kastensmidt"/>
    <s v="CONSUMER"/>
    <s v="united states"/>
    <s v="Mcallen"/>
    <s v="Texas"/>
    <n v="78501"/>
    <s v="Central"/>
    <s v="OFF-PA-10004355"/>
    <x v="1"/>
    <x v="10"/>
    <x v="1103"/>
    <n v="5.1840000000000002"/>
    <n v="1"/>
    <n v="14"/>
    <s v="Pequeño"/>
    <n v="0.2"/>
    <n v="1.0368000000000002"/>
    <n v="-1.0367999999999999"/>
    <n v="6.2208000000000006"/>
    <s v="Bajo"/>
    <n v="1.8144"/>
    <n v="0.35"/>
    <n v="-2.3328000000000002"/>
    <n v="5"/>
    <n v="5"/>
    <s v="CORRECTO"/>
    <n v="2016"/>
    <n v="0"/>
  </r>
  <r>
    <x v="7073"/>
    <x v="3511"/>
    <d v="2016-07-23T00:00:00"/>
    <d v="2016-07-28T00:00:00"/>
    <s v="Standard Class"/>
    <x v="237"/>
    <s v="Chloris Kastensmidt"/>
    <s v="CONSUMER"/>
    <s v="united states"/>
    <s v="Mcallen"/>
    <s v="Texas"/>
    <n v="78501"/>
    <s v="Central"/>
    <s v="OFF-AR-10001953"/>
    <x v="1"/>
    <x v="6"/>
    <x v="400"/>
    <n v="175.92"/>
    <n v="5"/>
    <n v="27"/>
    <s v="Grande"/>
    <n v="0.2"/>
    <n v="35.183999999999997"/>
    <n v="-35.183999999999997"/>
    <n v="211.10399999999998"/>
    <s v="Alto"/>
    <n v="15.393000000000001"/>
    <n v="8.7500000000000008E-2"/>
    <n v="-125.343"/>
    <n v="5"/>
    <n v="5"/>
    <s v="CORRECTO"/>
    <n v="2016"/>
    <n v="0"/>
  </r>
  <r>
    <x v="7074"/>
    <x v="3511"/>
    <d v="2016-07-23T00:00:00"/>
    <d v="2016-07-28T00:00:00"/>
    <s v="Standard Class"/>
    <x v="237"/>
    <s v="Chloris Kastensmidt"/>
    <s v="CONSUMER"/>
    <s v="united states"/>
    <s v="Mcallen"/>
    <s v="Texas"/>
    <n v="78501"/>
    <s v="Central"/>
    <s v="OFF-BI-10004364"/>
    <x v="1"/>
    <x v="8"/>
    <x v="305"/>
    <n v="4.7519999999999998"/>
    <n v="4"/>
    <n v="71"/>
    <s v="Mediano"/>
    <n v="0.8"/>
    <n v="3.8016000000000001"/>
    <n v="-3.8016000000000001"/>
    <n v="8.5535999999999994"/>
    <s v="Bajo"/>
    <n v="-8.3160000000000007"/>
    <n v="-1.7500000000000002"/>
    <n v="-9.2664000000000009"/>
    <n v="5"/>
    <n v="5"/>
    <s v="CORRECTO"/>
    <n v="2016"/>
    <n v="0"/>
  </r>
  <r>
    <x v="7075"/>
    <x v="3511"/>
    <d v="2016-07-23T00:00:00"/>
    <d v="2016-07-28T00:00:00"/>
    <s v="Standard Class"/>
    <x v="237"/>
    <s v="Chloris Kastensmidt"/>
    <s v="CONSUMER"/>
    <s v="united states"/>
    <s v="Mcallen"/>
    <s v="Texas"/>
    <n v="78501"/>
    <s v="Central"/>
    <s v="OFF-SU-10001165"/>
    <x v="1"/>
    <x v="14"/>
    <x v="1048"/>
    <n v="13.343999999999999"/>
    <n v="2"/>
    <n v="12"/>
    <s v="Pequeño"/>
    <n v="0.2"/>
    <n v="2.6688000000000001"/>
    <n v="-2.6688000000000001"/>
    <n v="16.012799999999999"/>
    <s v="Bajo"/>
    <n v="1.0007999999999999"/>
    <n v="7.4999999999999997E-2"/>
    <n v="-9.6744000000000003"/>
    <n v="5"/>
    <n v="5"/>
    <s v="CORRECTO"/>
    <n v="2016"/>
    <n v="0"/>
  </r>
  <r>
    <x v="7076"/>
    <x v="3512"/>
    <d v="2016-05-12T00:00:00"/>
    <d v="2016-05-17T00:00:00"/>
    <s v="Standard Class"/>
    <x v="758"/>
    <s v="Jill Matthias"/>
    <s v="CONSUMER"/>
    <s v="united states"/>
    <s v="Seattle"/>
    <s v="Washington"/>
    <n v="98105"/>
    <s v="West"/>
    <s v="OFF-EN-10001141"/>
    <x v="1"/>
    <x v="12"/>
    <x v="598"/>
    <n v="54.9"/>
    <n v="5"/>
    <n v="13"/>
    <s v="Grande"/>
    <n v="0"/>
    <n v="0"/>
    <n v="0"/>
    <n v="54.9"/>
    <s v="Medio"/>
    <n v="26.901"/>
    <n v="0.49"/>
    <n v="-27.998999999999999"/>
    <n v="5"/>
    <n v="5"/>
    <s v="CORRECTO"/>
    <n v="2016"/>
    <n v="0"/>
  </r>
  <r>
    <x v="7077"/>
    <x v="3513"/>
    <d v="2016-09-02T00:00:00"/>
    <d v="2016-09-06T00:00:00"/>
    <s v="Standard Class"/>
    <x v="555"/>
    <s v="Joe Elijah"/>
    <s v="CONSUMER"/>
    <s v="united states"/>
    <s v="Charlotte"/>
    <s v="North Carolina"/>
    <n v="28205"/>
    <s v="South"/>
    <s v="OFF-BI-10000014"/>
    <x v="1"/>
    <x v="8"/>
    <x v="634"/>
    <n v="22.911000000000001"/>
    <n v="7"/>
    <n v="29"/>
    <s v="Grande"/>
    <n v="0.7"/>
    <n v="16.037700000000001"/>
    <n v="-16.037700000000001"/>
    <n v="38.948700000000002"/>
    <s v="Bajo"/>
    <n v="-17.565100000000001"/>
    <n v="-0.76666666666666672"/>
    <n v="-24.438400000000001"/>
    <n v="4"/>
    <n v="4"/>
    <s v="CORRECTO"/>
    <n v="2016"/>
    <n v="0"/>
  </r>
  <r>
    <x v="7078"/>
    <x v="3513"/>
    <d v="2016-09-02T00:00:00"/>
    <d v="2016-09-06T00:00:00"/>
    <s v="Standard Class"/>
    <x v="555"/>
    <s v="Joe Elijah"/>
    <s v="CONSUMER"/>
    <s v="united states"/>
    <s v="Charlotte"/>
    <s v="North Carolina"/>
    <n v="28205"/>
    <s v="South"/>
    <s v="OFF-AP-10000159"/>
    <x v="1"/>
    <x v="9"/>
    <x v="1416"/>
    <n v="309.45600000000002"/>
    <n v="9"/>
    <n v="15"/>
    <s v="Grande"/>
    <n v="0.2"/>
    <n v="61.891200000000005"/>
    <n v="-61.891199999999998"/>
    <n v="371.34720000000004"/>
    <s v="Alto"/>
    <n v="34.813800000000001"/>
    <n v="0.11249999999999999"/>
    <n v="-212.751"/>
    <n v="4"/>
    <n v="4"/>
    <s v="CORRECTO"/>
    <n v="2016"/>
    <n v="0"/>
  </r>
  <r>
    <x v="7079"/>
    <x v="3513"/>
    <d v="2016-09-02T00:00:00"/>
    <d v="2016-09-06T00:00:00"/>
    <s v="Standard Class"/>
    <x v="555"/>
    <s v="Joe Elijah"/>
    <s v="CONSUMER"/>
    <s v="united states"/>
    <s v="Charlotte"/>
    <s v="North Carolina"/>
    <n v="28205"/>
    <s v="South"/>
    <s v="OFF-AR-10003560"/>
    <x v="1"/>
    <x v="6"/>
    <x v="487"/>
    <n v="19.456"/>
    <n v="4"/>
    <n v="20"/>
    <s v="Mediano"/>
    <n v="0.2"/>
    <n v="3.8912"/>
    <n v="-3.8912"/>
    <n v="23.347200000000001"/>
    <s v="Bajo"/>
    <n v="3.4047999999999998"/>
    <n v="0.17499999999999999"/>
    <n v="-12.16"/>
    <n v="4"/>
    <n v="4"/>
    <s v="CORRECTO"/>
    <n v="2016"/>
    <n v="0"/>
  </r>
  <r>
    <x v="7080"/>
    <x v="3513"/>
    <d v="2016-09-02T00:00:00"/>
    <d v="2016-09-06T00:00:00"/>
    <s v="Standard Class"/>
    <x v="555"/>
    <s v="Joe Elijah"/>
    <s v="CONSUMER"/>
    <s v="united states"/>
    <s v="Charlotte"/>
    <s v="North Carolina"/>
    <n v="28205"/>
    <s v="South"/>
    <s v="FUR-TA-10001768"/>
    <x v="0"/>
    <x v="3"/>
    <x v="114"/>
    <n v="472.51799999999997"/>
    <n v="3"/>
    <n v="22"/>
    <s v="Mediano"/>
    <n v="0.4"/>
    <n v="189.00720000000001"/>
    <n v="-189.00720000000001"/>
    <n v="661.52520000000004"/>
    <s v="Muy Alto"/>
    <n v="-149.63069999999999"/>
    <n v="-0.31666666666666665"/>
    <n v="-433.14150000000001"/>
    <n v="4"/>
    <n v="4"/>
    <s v="CORRECTO"/>
    <n v="2016"/>
    <n v="0"/>
  </r>
  <r>
    <x v="7081"/>
    <x v="3513"/>
    <d v="2016-09-02T00:00:00"/>
    <d v="2016-09-06T00:00:00"/>
    <s v="Standard Class"/>
    <x v="555"/>
    <s v="Joe Elijah"/>
    <s v="CONSUMER"/>
    <s v="united states"/>
    <s v="Charlotte"/>
    <s v="North Carolina"/>
    <n v="28205"/>
    <s v="South"/>
    <s v="TEC-AC-10002049"/>
    <x v="2"/>
    <x v="11"/>
    <x v="1062"/>
    <n v="1012.68"/>
    <n v="3"/>
    <n v="24"/>
    <s v="Mediano"/>
    <n v="0.2"/>
    <n v="202.536"/>
    <n v="-202.536"/>
    <n v="1215.2159999999999"/>
    <s v="Muy Alto"/>
    <n v="303.80399999999997"/>
    <n v="0.3"/>
    <n v="-506.34"/>
    <n v="4"/>
    <n v="4"/>
    <s v="CORRECTO"/>
    <n v="2016"/>
    <n v="0"/>
  </r>
  <r>
    <x v="7082"/>
    <x v="3513"/>
    <d v="2016-09-02T00:00:00"/>
    <d v="2016-09-06T00:00:00"/>
    <s v="Standard Class"/>
    <x v="555"/>
    <s v="Joe Elijah"/>
    <s v="CONSUMER"/>
    <s v="united states"/>
    <s v="Charlotte"/>
    <s v="North Carolina"/>
    <n v="28205"/>
    <s v="South"/>
    <s v="OFF-BI-10003166"/>
    <x v="1"/>
    <x v="8"/>
    <x v="1414"/>
    <n v="17.22"/>
    <n v="5"/>
    <n v="23"/>
    <s v="Grande"/>
    <n v="0.7"/>
    <n v="12.053999999999998"/>
    <n v="-12.054"/>
    <n v="29.273999999999997"/>
    <s v="Bajo"/>
    <n v="-12.628"/>
    <n v="-0.73333333333333339"/>
    <n v="-17.794"/>
    <n v="4"/>
    <n v="4"/>
    <s v="CORRECTO"/>
    <n v="2016"/>
    <n v="0"/>
  </r>
  <r>
    <x v="7083"/>
    <x v="3514"/>
    <d v="2017-07-21T00:00:00"/>
    <d v="2017-07-25T00:00:00"/>
    <s v="Second Class"/>
    <x v="255"/>
    <s v="Anthony Rawles"/>
    <s v="CORPORATE"/>
    <s v="united states"/>
    <s v="Concord"/>
    <s v="California"/>
    <n v="94521"/>
    <s v="West"/>
    <s v="OFF-AR-10003469"/>
    <x v="1"/>
    <x v="6"/>
    <x v="1258"/>
    <n v="3.52"/>
    <n v="2"/>
    <n v="27"/>
    <s v="Pequeño"/>
    <n v="0"/>
    <n v="0"/>
    <n v="0"/>
    <n v="3.52"/>
    <s v="Bajo"/>
    <n v="1.6896"/>
    <n v="0.48"/>
    <n v="-1.8304"/>
    <n v="4"/>
    <n v="4"/>
    <s v="CORRECTO"/>
    <n v="2017"/>
    <n v="0"/>
  </r>
  <r>
    <x v="7084"/>
    <x v="3514"/>
    <d v="2017-07-21T00:00:00"/>
    <d v="2017-07-25T00:00:00"/>
    <s v="Second Class"/>
    <x v="255"/>
    <s v="Anthony Rawles"/>
    <s v="CORPORATE"/>
    <s v="united states"/>
    <s v="Concord"/>
    <s v="California"/>
    <n v="94521"/>
    <s v="West"/>
    <s v="TEC-PH-10002549"/>
    <x v="2"/>
    <x v="7"/>
    <x v="937"/>
    <n v="1626.192"/>
    <n v="9"/>
    <n v="22"/>
    <s v="Grande"/>
    <n v="0.2"/>
    <n v="325.23840000000001"/>
    <n v="-325.23840000000001"/>
    <n v="1951.4304"/>
    <s v="Muy Alto"/>
    <n v="121.9644"/>
    <n v="7.4999999999999997E-2"/>
    <n v="-1178.9892"/>
    <n v="4"/>
    <n v="4"/>
    <s v="CORRECTO"/>
    <n v="2017"/>
    <n v="0"/>
  </r>
  <r>
    <x v="7085"/>
    <x v="3515"/>
    <d v="2017-09-25T00:00:00"/>
    <d v="2017-09-28T00:00:00"/>
    <s v="First Class"/>
    <x v="340"/>
    <s v="Adam Hart"/>
    <s v="CORPORATE"/>
    <s v="united states"/>
    <s v="Chester"/>
    <s v="Pennsylvania"/>
    <n v="19013"/>
    <s v="East"/>
    <s v="OFF-BI-10003476"/>
    <x v="1"/>
    <x v="8"/>
    <x v="1535"/>
    <n v="8.5950000000000006"/>
    <n v="5"/>
    <n v="31"/>
    <s v="Grande"/>
    <n v="0.7"/>
    <n v="6.0164999999999997"/>
    <n v="-6.0164999999999997"/>
    <n v="14.611499999999999"/>
    <s v="Bajo"/>
    <n v="-6.3029999999999999"/>
    <n v="-0.73333333333333328"/>
    <n v="-8.8815000000000008"/>
    <n v="3"/>
    <n v="3"/>
    <s v="CORRECTO"/>
    <n v="2017"/>
    <n v="0"/>
  </r>
  <r>
    <x v="7086"/>
    <x v="3515"/>
    <d v="2017-09-25T00:00:00"/>
    <d v="2017-09-28T00:00:00"/>
    <s v="First Class"/>
    <x v="340"/>
    <s v="Adam Hart"/>
    <s v="CORPORATE"/>
    <s v="united states"/>
    <s v="Chester"/>
    <s v="Pennsylvania"/>
    <n v="19013"/>
    <s v="East"/>
    <s v="OFF-SU-10000157"/>
    <x v="1"/>
    <x v="14"/>
    <x v="1408"/>
    <n v="190.89599999999999"/>
    <n v="2"/>
    <n v="26"/>
    <s v="Pequeño"/>
    <n v="0.2"/>
    <n v="38.179200000000002"/>
    <n v="-38.179200000000002"/>
    <n v="229.0752"/>
    <s v="Alto"/>
    <n v="-42.951599999999999"/>
    <n v="-0.22500000000000001"/>
    <n v="-195.66839999999999"/>
    <n v="3"/>
    <n v="3"/>
    <s v="CORRECTO"/>
    <n v="2017"/>
    <n v="0"/>
  </r>
  <r>
    <x v="7087"/>
    <x v="3516"/>
    <d v="2017-08-03T00:00:00"/>
    <d v="2017-08-06T00:00:00"/>
    <s v="Second Class"/>
    <x v="654"/>
    <s v="George Ashbrook"/>
    <s v="CONSUMER"/>
    <s v="united states"/>
    <s v="Los Angeles"/>
    <s v="California"/>
    <n v="90004"/>
    <s v="West"/>
    <s v="OFF-ST-10003123"/>
    <x v="1"/>
    <x v="4"/>
    <x v="1277"/>
    <n v="99.87"/>
    <n v="3"/>
    <n v="26"/>
    <s v="Mediano"/>
    <n v="0"/>
    <n v="0"/>
    <n v="0"/>
    <n v="99.87"/>
    <s v="Medio"/>
    <n v="23.968800000000002"/>
    <n v="0.24000000000000002"/>
    <n v="-75.901200000000003"/>
    <n v="3"/>
    <n v="3"/>
    <s v="CORRECTO"/>
    <n v="2017"/>
    <n v="0"/>
  </r>
  <r>
    <x v="7088"/>
    <x v="3517"/>
    <d v="2015-10-25T00:00:00"/>
    <d v="2015-10-27T00:00:00"/>
    <s v="Second Class"/>
    <x v="226"/>
    <s v="Jennifer Ferguson"/>
    <s v="CONSUMER"/>
    <s v="united states"/>
    <s v="Sparks"/>
    <s v="Nevada"/>
    <n v="89431"/>
    <s v="West"/>
    <s v="OFF-AR-10001955"/>
    <x v="1"/>
    <x v="6"/>
    <x v="1030"/>
    <n v="79.36"/>
    <n v="4"/>
    <n v="28"/>
    <s v="Mediano"/>
    <n v="0"/>
    <n v="0"/>
    <n v="0"/>
    <n v="79.36"/>
    <s v="Medio"/>
    <n v="23.808"/>
    <n v="0.3"/>
    <n v="-55.552"/>
    <n v="2"/>
    <n v="2"/>
    <s v="CORRECTO"/>
    <n v="2015"/>
    <n v="0"/>
  </r>
  <r>
    <x v="7089"/>
    <x v="3518"/>
    <d v="2017-06-15T00:00:00"/>
    <d v="2017-06-19T00:00:00"/>
    <s v="Second Class"/>
    <x v="120"/>
    <s v="Kristen Hastings"/>
    <s v="CORPORATE"/>
    <s v="united states"/>
    <s v="Los Angeles"/>
    <s v="California"/>
    <n v="90032"/>
    <s v="West"/>
    <s v="TEC-PH-10001809"/>
    <x v="2"/>
    <x v="7"/>
    <x v="1173"/>
    <n v="119.96"/>
    <n v="1"/>
    <n v="10"/>
    <s v="Pequeño"/>
    <n v="0.2"/>
    <n v="23.992000000000001"/>
    <n v="-23.992000000000001"/>
    <n v="143.952"/>
    <s v="Medio"/>
    <n v="7.4974999999999996"/>
    <n v="6.25E-2"/>
    <n v="-88.470500000000001"/>
    <n v="4"/>
    <n v="4"/>
    <s v="CORRECTO"/>
    <n v="2017"/>
    <n v="0"/>
  </r>
  <r>
    <x v="7090"/>
    <x v="3519"/>
    <d v="2015-01-09T00:00:00"/>
    <d v="2015-01-13T00:00:00"/>
    <s v="Standard Class"/>
    <x v="530"/>
    <s v="Craig Carroll"/>
    <s v="CONSUMER"/>
    <s v="united states"/>
    <s v="Henderson"/>
    <s v="Kentucky"/>
    <n v="42420"/>
    <s v="South"/>
    <s v="OFF-PA-10000474"/>
    <x v="1"/>
    <x v="10"/>
    <x v="33"/>
    <n v="106.32"/>
    <n v="3"/>
    <n v="150"/>
    <s v="Mediano"/>
    <n v="0"/>
    <n v="0"/>
    <n v="0"/>
    <n v="106.32"/>
    <s v="Medio"/>
    <n v="49.970399999999998"/>
    <n v="0.47000000000000003"/>
    <n v="-56.349600000000002"/>
    <n v="4"/>
    <n v="4"/>
    <s v="CORRECTO"/>
    <n v="2015"/>
    <n v="0"/>
  </r>
  <r>
    <x v="7091"/>
    <x v="3519"/>
    <d v="2015-01-09T00:00:00"/>
    <d v="2015-01-13T00:00:00"/>
    <s v="Standard Class"/>
    <x v="530"/>
    <s v="Craig Carroll"/>
    <s v="CONSUMER"/>
    <s v="united states"/>
    <s v="Henderson"/>
    <s v="Kentucky"/>
    <n v="42420"/>
    <s v="South"/>
    <s v="OFF-AP-10001205"/>
    <x v="1"/>
    <x v="9"/>
    <x v="1294"/>
    <n v="163.44"/>
    <n v="3"/>
    <n v="40"/>
    <s v="Mediano"/>
    <n v="0"/>
    <n v="0"/>
    <n v="0"/>
    <n v="163.44"/>
    <s v="Medio"/>
    <n v="45.763199999999998"/>
    <n v="0.27999999999999997"/>
    <n v="-117.6768"/>
    <n v="4"/>
    <n v="4"/>
    <s v="CORRECTO"/>
    <n v="2015"/>
    <n v="0"/>
  </r>
  <r>
    <x v="7092"/>
    <x v="3519"/>
    <d v="2015-01-09T00:00:00"/>
    <d v="2015-01-13T00:00:00"/>
    <s v="Standard Class"/>
    <x v="530"/>
    <s v="Craig Carroll"/>
    <s v="CONSUMER"/>
    <s v="united states"/>
    <s v="Henderson"/>
    <s v="Kentucky"/>
    <n v="42420"/>
    <s v="South"/>
    <s v="OFF-AR-10004691"/>
    <x v="1"/>
    <x v="6"/>
    <x v="1380"/>
    <n v="42.76"/>
    <n v="2"/>
    <n v="8"/>
    <s v="Pequeño"/>
    <n v="0"/>
    <n v="0"/>
    <n v="0"/>
    <n v="42.76"/>
    <s v="Bajo"/>
    <n v="11.117599999999999"/>
    <n v="0.26"/>
    <n v="-31.642399999999999"/>
    <n v="4"/>
    <n v="4"/>
    <s v="CORRECTO"/>
    <n v="2015"/>
    <n v="0"/>
  </r>
  <r>
    <x v="7093"/>
    <x v="3519"/>
    <d v="2015-01-09T00:00:00"/>
    <d v="2015-01-13T00:00:00"/>
    <s v="Standard Class"/>
    <x v="530"/>
    <s v="Craig Carroll"/>
    <s v="CONSUMER"/>
    <s v="united states"/>
    <s v="Henderson"/>
    <s v="Kentucky"/>
    <n v="42420"/>
    <s v="South"/>
    <s v="OFF-PA-10004996"/>
    <x v="1"/>
    <x v="10"/>
    <x v="1528"/>
    <n v="51.55"/>
    <n v="5"/>
    <n v="19"/>
    <s v="Grande"/>
    <n v="0"/>
    <n v="0"/>
    <n v="0"/>
    <n v="51.55"/>
    <s v="Medio"/>
    <n v="24.2285"/>
    <n v="0.47000000000000003"/>
    <n v="-27.3215"/>
    <n v="4"/>
    <n v="4"/>
    <s v="CORRECTO"/>
    <n v="2015"/>
    <n v="0"/>
  </r>
  <r>
    <x v="7094"/>
    <x v="3520"/>
    <d v="2015-02-09T00:00:00"/>
    <d v="2015-02-13T00:00:00"/>
    <s v="Second Class"/>
    <x v="535"/>
    <s v="Jill Fjeld"/>
    <s v="CONSUMER"/>
    <s v="united states"/>
    <s v="Decatur"/>
    <s v="Illinois"/>
    <n v="62521"/>
    <s v="Central"/>
    <s v="TEC-AC-10001908"/>
    <x v="2"/>
    <x v="11"/>
    <x v="295"/>
    <n v="479.952"/>
    <n v="6"/>
    <n v="32"/>
    <s v="Grande"/>
    <n v="0.2"/>
    <n v="95.990400000000008"/>
    <n v="-95.990399999999994"/>
    <n v="575.94240000000002"/>
    <s v="Muy Alto"/>
    <n v="89.991"/>
    <n v="0.1875"/>
    <n v="-293.97059999999999"/>
    <n v="4"/>
    <n v="4"/>
    <s v="CORRECTO"/>
    <n v="2015"/>
    <n v="0"/>
  </r>
  <r>
    <x v="7095"/>
    <x v="3521"/>
    <d v="2016-08-19T00:00:00"/>
    <d v="2016-08-20T00:00:00"/>
    <s v="First Class"/>
    <x v="261"/>
    <s v="Resi Pölking"/>
    <s v="CONSUMER"/>
    <s v="united states"/>
    <s v="New York City"/>
    <s v="New York"/>
    <n v="10009"/>
    <s v="East"/>
    <s v="OFF-BI-10000666"/>
    <x v="1"/>
    <x v="8"/>
    <x v="989"/>
    <n v="146.68799999999999"/>
    <n v="6"/>
    <n v="29"/>
    <s v="Grande"/>
    <n v="0.2"/>
    <n v="29.337599999999998"/>
    <n v="-29.337599999999998"/>
    <n v="176.0256"/>
    <s v="Medio"/>
    <n v="55.008000000000003"/>
    <n v="0.37500000000000006"/>
    <n v="-62.342399999999998"/>
    <n v="1"/>
    <n v="1"/>
    <s v="CORRECTO"/>
    <n v="2016"/>
    <n v="0"/>
  </r>
  <r>
    <x v="7096"/>
    <x v="3521"/>
    <d v="2016-08-19T00:00:00"/>
    <d v="2016-08-20T00:00:00"/>
    <s v="First Class"/>
    <x v="261"/>
    <s v="Resi Pölking"/>
    <s v="CONSUMER"/>
    <s v="united states"/>
    <s v="New York City"/>
    <s v="New York"/>
    <n v="10009"/>
    <s v="East"/>
    <s v="OFF-BI-10004318"/>
    <x v="1"/>
    <x v="8"/>
    <x v="1583"/>
    <n v="276.78399999999999"/>
    <n v="2"/>
    <n v="23"/>
    <s v="Pequeño"/>
    <n v="0.2"/>
    <n v="55.3568"/>
    <n v="-55.3568"/>
    <n v="332.14080000000001"/>
    <s v="Alto"/>
    <n v="89.954800000000006"/>
    <n v="0.32500000000000001"/>
    <n v="-131.47239999999999"/>
    <n v="1"/>
    <n v="1"/>
    <s v="CORRECTO"/>
    <n v="2016"/>
    <n v="0"/>
  </r>
  <r>
    <x v="7097"/>
    <x v="3521"/>
    <d v="2016-08-19T00:00:00"/>
    <d v="2016-08-20T00:00:00"/>
    <s v="First Class"/>
    <x v="261"/>
    <s v="Resi Pölking"/>
    <s v="CONSUMER"/>
    <s v="united states"/>
    <s v="New York City"/>
    <s v="New York"/>
    <n v="10009"/>
    <s v="East"/>
    <s v="OFF-BI-10003429"/>
    <x v="1"/>
    <x v="8"/>
    <x v="852"/>
    <n v="25.32"/>
    <n v="5"/>
    <n v="41"/>
    <s v="Grande"/>
    <n v="0.2"/>
    <n v="5.0640000000000001"/>
    <n v="-5.0640000000000001"/>
    <n v="30.384"/>
    <s v="Bajo"/>
    <n v="9.1784999999999997"/>
    <n v="0.36249999999999999"/>
    <n v="-11.077500000000001"/>
    <n v="1"/>
    <n v="1"/>
    <s v="CORRECTO"/>
    <n v="2016"/>
    <n v="0"/>
  </r>
  <r>
    <x v="7098"/>
    <x v="3522"/>
    <d v="2017-11-06T00:00:00"/>
    <d v="2017-11-10T00:00:00"/>
    <s v="Standard Class"/>
    <x v="263"/>
    <s v="Carol Darley"/>
    <s v="CONSUMER"/>
    <s v="united states"/>
    <s v="New York City"/>
    <s v="New York"/>
    <n v="10011"/>
    <s v="East"/>
    <s v="OFF-PA-10003302"/>
    <x v="1"/>
    <x v="10"/>
    <x v="1721"/>
    <n v="318.95999999999998"/>
    <n v="9"/>
    <n v="32"/>
    <s v="Grande"/>
    <n v="0"/>
    <n v="0"/>
    <n v="0"/>
    <n v="318.95999999999998"/>
    <s v="Alto"/>
    <n v="149.91120000000001"/>
    <n v="0.47000000000000003"/>
    <n v="-169.0488"/>
    <n v="4"/>
    <n v="4"/>
    <s v="CORRECTO"/>
    <n v="2017"/>
    <n v="0"/>
  </r>
  <r>
    <x v="7099"/>
    <x v="3523"/>
    <d v="2015-12-26T00:00:00"/>
    <d v="2015-12-30T00:00:00"/>
    <s v="Second Class"/>
    <x v="650"/>
    <s v="David Flashing"/>
    <s v="CONSUMER"/>
    <s v="united states"/>
    <s v="New York City"/>
    <s v="New York"/>
    <n v="10009"/>
    <s v="East"/>
    <s v="OFF-PA-10003302"/>
    <x v="1"/>
    <x v="10"/>
    <x v="1721"/>
    <n v="212.64"/>
    <n v="6"/>
    <n v="32"/>
    <s v="Grande"/>
    <n v="0"/>
    <n v="0"/>
    <n v="0"/>
    <n v="212.64"/>
    <s v="Alto"/>
    <n v="99.940799999999996"/>
    <n v="0.47000000000000003"/>
    <n v="-112.6992"/>
    <n v="4"/>
    <n v="4"/>
    <s v="CORRECTO"/>
    <n v="2015"/>
    <n v="0"/>
  </r>
  <r>
    <x v="7100"/>
    <x v="3524"/>
    <d v="2014-11-23T00:00:00"/>
    <d v="2014-11-28T00:00:00"/>
    <s v="Standard Class"/>
    <x v="325"/>
    <s v="Sally Matthias"/>
    <s v="CONSUMER"/>
    <s v="united states"/>
    <s v="Scottsdale"/>
    <s v="Arizona"/>
    <n v="85254"/>
    <s v="West"/>
    <s v="OFF-EN-10002621"/>
    <x v="1"/>
    <x v="12"/>
    <x v="153"/>
    <n v="23.472000000000001"/>
    <n v="3"/>
    <n v="170"/>
    <s v="Mediano"/>
    <n v="0.2"/>
    <n v="4.6944000000000008"/>
    <n v="-4.6943999999999999"/>
    <n v="28.166400000000003"/>
    <s v="Bajo"/>
    <n v="8.8019999999999996"/>
    <n v="0.37499999999999994"/>
    <n v="-9.9756"/>
    <n v="5"/>
    <n v="5"/>
    <s v="CORRECTO"/>
    <n v="2014"/>
    <n v="0"/>
  </r>
  <r>
    <x v="7101"/>
    <x v="3525"/>
    <d v="2016-08-01T00:00:00"/>
    <d v="2016-08-05T00:00:00"/>
    <s v="Second Class"/>
    <x v="737"/>
    <s v="Susan Gilcrest"/>
    <s v="CORPORATE"/>
    <s v="united states"/>
    <s v="Amarillo"/>
    <s v="Texas"/>
    <n v="79109"/>
    <s v="Central"/>
    <s v="OFF-PA-10000249"/>
    <x v="1"/>
    <x v="10"/>
    <x v="33"/>
    <n v="19.648"/>
    <n v="2"/>
    <n v="150"/>
    <s v="Pequeño"/>
    <n v="0.2"/>
    <n v="3.9296000000000002"/>
    <n v="-3.9296000000000002"/>
    <n v="23.5776"/>
    <s v="Bajo"/>
    <n v="6.6311999999999998"/>
    <n v="0.33749999999999997"/>
    <n v="-9.0871999999999993"/>
    <n v="4"/>
    <n v="4"/>
    <s v="CORRECTO"/>
    <n v="2016"/>
    <n v="0"/>
  </r>
  <r>
    <x v="7102"/>
    <x v="3526"/>
    <d v="2014-09-21T00:00:00"/>
    <d v="2014-09-24T00:00:00"/>
    <s v="First Class"/>
    <x v="405"/>
    <s v="Larry Hughes"/>
    <s v="CONSUMER"/>
    <s v="united states"/>
    <s v="Philadelphia"/>
    <s v="Pennsylvania"/>
    <n v="19140"/>
    <s v="East"/>
    <s v="OFF-BI-10000050"/>
    <x v="1"/>
    <x v="8"/>
    <x v="347"/>
    <n v="6.57"/>
    <n v="3"/>
    <n v="42"/>
    <s v="Mediano"/>
    <n v="0.7"/>
    <n v="4.5990000000000002"/>
    <n v="-4.5990000000000002"/>
    <n v="11.169"/>
    <s v="Bajo"/>
    <n v="-5.0369999999999999"/>
    <n v="-0.76666666666666661"/>
    <n v="-7.008"/>
    <n v="3"/>
    <n v="3"/>
    <s v="CORRECTO"/>
    <n v="2014"/>
    <n v="0"/>
  </r>
  <r>
    <x v="7103"/>
    <x v="3527"/>
    <d v="2017-09-04T00:00:00"/>
    <d v="2017-09-08T00:00:00"/>
    <s v="Standard Class"/>
    <x v="412"/>
    <s v="Eva Jacobs"/>
    <s v="CONSUMER"/>
    <s v="united states"/>
    <s v="Santa Ana"/>
    <s v="California"/>
    <n v="92704"/>
    <s v="West"/>
    <s v="OFF-ST-10003805"/>
    <x v="1"/>
    <x v="4"/>
    <x v="1660"/>
    <n v="421.1"/>
    <n v="2"/>
    <n v="19"/>
    <s v="Pequeño"/>
    <n v="0"/>
    <n v="0"/>
    <n v="0"/>
    <n v="421.1"/>
    <s v="Alto"/>
    <n v="105.27500000000001"/>
    <n v="0.25"/>
    <n v="-315.82499999999999"/>
    <n v="4"/>
    <n v="4"/>
    <s v="CORRECTO"/>
    <n v="2017"/>
    <n v="0"/>
  </r>
  <r>
    <x v="7104"/>
    <x v="3528"/>
    <d v="2017-06-19T00:00:00"/>
    <d v="2017-06-21T00:00:00"/>
    <s v="Second Class"/>
    <x v="542"/>
    <s v="Katharine Harms"/>
    <s v="CORPORATE"/>
    <s v="united states"/>
    <s v="Newark"/>
    <s v="Ohio"/>
    <n v="43055"/>
    <s v="East"/>
    <s v="FUR-CH-10000785"/>
    <x v="0"/>
    <x v="1"/>
    <x v="323"/>
    <n v="760.11599999999999"/>
    <n v="6"/>
    <n v="39"/>
    <s v="Grande"/>
    <n v="0.3"/>
    <n v="228.03479999999999"/>
    <n v="-228.03479999999999"/>
    <n v="988.1508"/>
    <s v="Muy Alto"/>
    <n v="-43.435200000000002"/>
    <n v="-5.7142857142857148E-2"/>
    <n v="-575.51639999999998"/>
    <n v="2"/>
    <n v="2"/>
    <s v="CORRECTO"/>
    <n v="2017"/>
    <n v="0"/>
  </r>
  <r>
    <x v="7105"/>
    <x v="3528"/>
    <d v="2017-06-19T00:00:00"/>
    <d v="2017-06-21T00:00:00"/>
    <s v="Second Class"/>
    <x v="542"/>
    <s v="Katharine Harms"/>
    <s v="CORPORATE"/>
    <s v="united states"/>
    <s v="Newark"/>
    <s v="Ohio"/>
    <n v="43055"/>
    <s v="East"/>
    <s v="FUR-FU-10004909"/>
    <x v="0"/>
    <x v="5"/>
    <x v="1357"/>
    <n v="38.783999999999999"/>
    <n v="3"/>
    <n v="18"/>
    <s v="Mediano"/>
    <n v="0.2"/>
    <n v="7.7568000000000001"/>
    <n v="-7.7568000000000001"/>
    <n v="46.540799999999997"/>
    <s v="Bajo"/>
    <n v="7.2720000000000002"/>
    <n v="0.1875"/>
    <n v="-23.755199999999999"/>
    <n v="2"/>
    <n v="2"/>
    <s v="CORRECTO"/>
    <n v="2017"/>
    <n v="0"/>
  </r>
  <r>
    <x v="7106"/>
    <x v="3528"/>
    <d v="2017-06-19T00:00:00"/>
    <d v="2017-06-21T00:00:00"/>
    <s v="Second Class"/>
    <x v="542"/>
    <s v="Katharine Harms"/>
    <s v="CORPORATE"/>
    <s v="united states"/>
    <s v="Newark"/>
    <s v="Ohio"/>
    <n v="43055"/>
    <s v="East"/>
    <s v="TEC-AC-10001553"/>
    <x v="2"/>
    <x v="11"/>
    <x v="1608"/>
    <n v="122.328"/>
    <n v="9"/>
    <n v="26"/>
    <s v="Grande"/>
    <n v="0.2"/>
    <n v="24.465600000000002"/>
    <n v="-24.465599999999998"/>
    <n v="146.7936"/>
    <s v="Medio"/>
    <n v="1.5290999999999999"/>
    <n v="1.2499999999999999E-2"/>
    <n v="-96.333299999999994"/>
    <n v="2"/>
    <n v="2"/>
    <s v="CORRECTO"/>
    <n v="2017"/>
    <n v="0"/>
  </r>
  <r>
    <x v="7107"/>
    <x v="3529"/>
    <d v="2016-04-19T00:00:00"/>
    <d v="2016-04-26T00:00:00"/>
    <s v="Standard Class"/>
    <x v="27"/>
    <s v="Kunst Miller"/>
    <s v="CONSUMER"/>
    <s v="united states"/>
    <s v="New York City"/>
    <s v="New York"/>
    <n v="10035"/>
    <s v="East"/>
    <s v="TEC-PH-10004774"/>
    <x v="2"/>
    <x v="7"/>
    <x v="713"/>
    <n v="25.98"/>
    <n v="2"/>
    <n v="16"/>
    <s v="Pequeño"/>
    <n v="0"/>
    <n v="0"/>
    <n v="0"/>
    <n v="25.98"/>
    <s v="Bajo"/>
    <n v="0.77939999999999998"/>
    <n v="0.03"/>
    <n v="-25.200600000000001"/>
    <n v="7"/>
    <n v="7"/>
    <s v="CORRECTO"/>
    <n v="2016"/>
    <n v="0"/>
  </r>
  <r>
    <x v="7108"/>
    <x v="3529"/>
    <d v="2016-04-19T00:00:00"/>
    <d v="2016-04-26T00:00:00"/>
    <s v="Standard Class"/>
    <x v="27"/>
    <s v="Kunst Miller"/>
    <s v="CONSUMER"/>
    <s v="united states"/>
    <s v="New York City"/>
    <s v="New York"/>
    <n v="10035"/>
    <s v="East"/>
    <s v="OFF-AR-10004582"/>
    <x v="1"/>
    <x v="6"/>
    <x v="1184"/>
    <n v="3.28"/>
    <n v="2"/>
    <n v="17"/>
    <s v="Pequeño"/>
    <n v="0"/>
    <n v="0"/>
    <n v="0"/>
    <n v="3.28"/>
    <s v="Bajo"/>
    <n v="1.476"/>
    <n v="0.45"/>
    <n v="-1.804"/>
    <n v="7"/>
    <n v="7"/>
    <s v="CORRECTO"/>
    <n v="2016"/>
    <n v="0"/>
  </r>
  <r>
    <x v="7109"/>
    <x v="3529"/>
    <d v="2016-04-19T00:00:00"/>
    <d v="2016-04-26T00:00:00"/>
    <s v="Standard Class"/>
    <x v="27"/>
    <s v="Kunst Miller"/>
    <s v="CONSUMER"/>
    <s v="united states"/>
    <s v="New York City"/>
    <s v="New York"/>
    <n v="10035"/>
    <s v="East"/>
    <s v="OFF-ST-10000991"/>
    <x v="1"/>
    <x v="4"/>
    <x v="157"/>
    <n v="459.88"/>
    <n v="4"/>
    <n v="27"/>
    <s v="Mediano"/>
    <n v="0"/>
    <n v="0"/>
    <n v="0"/>
    <n v="459.88"/>
    <s v="Alto"/>
    <n v="13.7964"/>
    <n v="3.0000000000000002E-2"/>
    <n v="-446.08359999999999"/>
    <n v="7"/>
    <n v="7"/>
    <s v="CORRECTO"/>
    <n v="2016"/>
    <n v="0"/>
  </r>
  <r>
    <x v="7110"/>
    <x v="3529"/>
    <d v="2016-04-19T00:00:00"/>
    <d v="2016-04-26T00:00:00"/>
    <s v="Standard Class"/>
    <x v="27"/>
    <s v="Kunst Miller"/>
    <s v="CONSUMER"/>
    <s v="united states"/>
    <s v="New York City"/>
    <s v="New York"/>
    <n v="10035"/>
    <s v="East"/>
    <s v="OFF-SU-10002522"/>
    <x v="1"/>
    <x v="14"/>
    <x v="1553"/>
    <n v="7.76"/>
    <n v="2"/>
    <n v="12"/>
    <s v="Pequeño"/>
    <n v="0"/>
    <n v="0"/>
    <n v="0"/>
    <n v="7.76"/>
    <s v="Bajo"/>
    <n v="2.2504"/>
    <n v="0.28999999999999998"/>
    <n v="-5.5095999999999998"/>
    <n v="7"/>
    <n v="7"/>
    <s v="CORRECTO"/>
    <n v="2016"/>
    <n v="0"/>
  </r>
  <r>
    <x v="7111"/>
    <x v="3529"/>
    <d v="2016-04-19T00:00:00"/>
    <d v="2016-04-26T00:00:00"/>
    <s v="Standard Class"/>
    <x v="27"/>
    <s v="Kunst Miller"/>
    <s v="CONSUMER"/>
    <s v="united states"/>
    <s v="New York City"/>
    <s v="New York"/>
    <n v="10035"/>
    <s v="East"/>
    <s v="OFF-AR-10004022"/>
    <x v="1"/>
    <x v="6"/>
    <x v="907"/>
    <n v="71.959999999999994"/>
    <n v="2"/>
    <n v="22"/>
    <s v="Pequeño"/>
    <n v="0"/>
    <n v="0"/>
    <n v="0"/>
    <n v="71.959999999999994"/>
    <s v="Medio"/>
    <n v="17.989999999999998"/>
    <n v="0.25"/>
    <n v="-53.97"/>
    <n v="7"/>
    <n v="7"/>
    <s v="CORRECTO"/>
    <n v="2016"/>
    <n v="0"/>
  </r>
  <r>
    <x v="7112"/>
    <x v="3529"/>
    <d v="2016-04-19T00:00:00"/>
    <d v="2016-04-26T00:00:00"/>
    <s v="Standard Class"/>
    <x v="27"/>
    <s v="Kunst Miller"/>
    <s v="CONSUMER"/>
    <s v="united states"/>
    <s v="New York City"/>
    <s v="New York"/>
    <n v="10035"/>
    <s v="East"/>
    <s v="OFF-SU-10001218"/>
    <x v="1"/>
    <x v="14"/>
    <x v="134"/>
    <n v="54.9"/>
    <n v="5"/>
    <n v="28"/>
    <s v="Grande"/>
    <n v="0"/>
    <n v="0"/>
    <n v="0"/>
    <n v="54.9"/>
    <s v="Medio"/>
    <n v="15.372"/>
    <n v="0.28000000000000003"/>
    <n v="-39.527999999999999"/>
    <n v="7"/>
    <n v="7"/>
    <s v="CORRECTO"/>
    <n v="2016"/>
    <n v="0"/>
  </r>
  <r>
    <x v="7113"/>
    <x v="3529"/>
    <d v="2016-04-19T00:00:00"/>
    <d v="2016-04-26T00:00:00"/>
    <s v="Standard Class"/>
    <x v="27"/>
    <s v="Kunst Miller"/>
    <s v="CONSUMER"/>
    <s v="united states"/>
    <s v="New York City"/>
    <s v="New York"/>
    <n v="10035"/>
    <s v="East"/>
    <s v="OFF-BI-10000174"/>
    <x v="1"/>
    <x v="8"/>
    <x v="1444"/>
    <n v="9.2799999999999994"/>
    <n v="2"/>
    <n v="47"/>
    <s v="Pequeño"/>
    <n v="0.2"/>
    <n v="1.8559999999999999"/>
    <n v="-1.8560000000000001"/>
    <n v="11.135999999999999"/>
    <s v="Bajo"/>
    <n v="3.2480000000000002"/>
    <n v="0.35000000000000003"/>
    <n v="-4.1760000000000002"/>
    <n v="7"/>
    <n v="7"/>
    <s v="CORRECTO"/>
    <n v="2016"/>
    <n v="0"/>
  </r>
  <r>
    <x v="7114"/>
    <x v="3530"/>
    <d v="2016-05-05T00:00:00"/>
    <d v="2016-05-06T00:00:00"/>
    <s v="First Class"/>
    <x v="352"/>
    <s v="Lindsay Williams"/>
    <s v="CORPORATE"/>
    <s v="united states"/>
    <s v="Henderson"/>
    <s v="Nevada"/>
    <n v="89015"/>
    <s v="West"/>
    <s v="FUR-TA-10003392"/>
    <x v="0"/>
    <x v="3"/>
    <x v="1648"/>
    <n v="1685.88"/>
    <n v="6"/>
    <n v="14"/>
    <s v="Grande"/>
    <n v="0"/>
    <n v="0"/>
    <n v="0"/>
    <n v="1685.88"/>
    <s v="Muy Alto"/>
    <n v="320.31720000000001"/>
    <n v="0.19"/>
    <n v="-1365.5627999999999"/>
    <n v="1"/>
    <n v="1"/>
    <s v="CORRECTO"/>
    <n v="2016"/>
    <n v="0"/>
  </r>
  <r>
    <x v="7115"/>
    <x v="3530"/>
    <d v="2016-05-05T00:00:00"/>
    <d v="2016-05-06T00:00:00"/>
    <s v="First Class"/>
    <x v="352"/>
    <s v="Lindsay Williams"/>
    <s v="CORPORATE"/>
    <s v="united states"/>
    <s v="Henderson"/>
    <s v="Nevada"/>
    <n v="89015"/>
    <s v="West"/>
    <s v="OFF-BI-10001890"/>
    <x v="1"/>
    <x v="8"/>
    <x v="176"/>
    <n v="5.7279999999999998"/>
    <n v="2"/>
    <n v="34"/>
    <s v="Pequeño"/>
    <n v="0.2"/>
    <n v="1.1456"/>
    <n v="-1.1456"/>
    <n v="6.8735999999999997"/>
    <s v="Bajo"/>
    <n v="2.0047999999999999"/>
    <n v="0.35"/>
    <n v="-2.5775999999999999"/>
    <n v="1"/>
    <n v="1"/>
    <s v="CORRECTO"/>
    <n v="2016"/>
    <n v="0"/>
  </r>
  <r>
    <x v="7116"/>
    <x v="3531"/>
    <d v="2014-10-18T00:00:00"/>
    <d v="2014-10-23T00:00:00"/>
    <s v="Second Class"/>
    <x v="490"/>
    <s v="Ivan Gibson"/>
    <s v="CONSUMER"/>
    <s v="united states"/>
    <s v="Seattle"/>
    <s v="Washington"/>
    <n v="98103"/>
    <s v="West"/>
    <s v="OFF-PA-10000167"/>
    <x v="1"/>
    <x v="10"/>
    <x v="1080"/>
    <n v="61.96"/>
    <n v="2"/>
    <n v="18"/>
    <s v="Pequeño"/>
    <n v="0"/>
    <n v="0"/>
    <n v="0"/>
    <n v="61.96"/>
    <s v="Medio"/>
    <n v="27.882000000000001"/>
    <n v="0.45"/>
    <n v="-34.078000000000003"/>
    <n v="5"/>
    <n v="5"/>
    <s v="CORRECTO"/>
    <n v="2014"/>
    <n v="0"/>
  </r>
  <r>
    <x v="7117"/>
    <x v="3531"/>
    <d v="2014-10-18T00:00:00"/>
    <d v="2014-10-23T00:00:00"/>
    <s v="Second Class"/>
    <x v="490"/>
    <s v="Ivan Gibson"/>
    <s v="CONSUMER"/>
    <s v="united states"/>
    <s v="Seattle"/>
    <s v="Washington"/>
    <n v="98103"/>
    <s v="West"/>
    <s v="OFF-BI-10003784"/>
    <x v="1"/>
    <x v="8"/>
    <x v="1323"/>
    <n v="1.3440000000000001"/>
    <n v="1"/>
    <n v="15"/>
    <s v="Pequeño"/>
    <n v="0.2"/>
    <n v="0.26880000000000004"/>
    <n v="-0.26879999999999998"/>
    <n v="1.6128"/>
    <s v="Bajo"/>
    <n v="0.47039999999999998"/>
    <n v="0.35"/>
    <n v="-0.6048"/>
    <n v="5"/>
    <n v="5"/>
    <s v="CORRECTO"/>
    <n v="2014"/>
    <n v="0"/>
  </r>
  <r>
    <x v="7118"/>
    <x v="3532"/>
    <d v="2017-02-13T00:00:00"/>
    <d v="2017-02-17T00:00:00"/>
    <s v="Standard Class"/>
    <x v="687"/>
    <s v="Jennifer Patt"/>
    <s v="CORPORATE"/>
    <s v="united states"/>
    <s v="New York City"/>
    <s v="New York"/>
    <n v="10009"/>
    <s v="East"/>
    <s v="OFF-PA-10001184"/>
    <x v="1"/>
    <x v="10"/>
    <x v="1316"/>
    <n v="17.940000000000001"/>
    <n v="3"/>
    <n v="24"/>
    <s v="Mediano"/>
    <n v="0"/>
    <n v="0"/>
    <n v="0"/>
    <n v="17.940000000000001"/>
    <s v="Bajo"/>
    <n v="8.7905999999999995"/>
    <n v="0.48999999999999994"/>
    <n v="-9.1494"/>
    <n v="4"/>
    <n v="4"/>
    <s v="CORRECTO"/>
    <n v="2017"/>
    <n v="0"/>
  </r>
  <r>
    <x v="7119"/>
    <x v="3533"/>
    <d v="2017-11-17T00:00:00"/>
    <d v="2017-11-24T00:00:00"/>
    <s v="Standard Class"/>
    <x v="55"/>
    <s v="Greg Guthrie"/>
    <s v="CORPORATE"/>
    <s v="united states"/>
    <s v="Seattle"/>
    <s v="Washington"/>
    <n v="98103"/>
    <s v="West"/>
    <s v="OFF-BI-10002103"/>
    <x v="1"/>
    <x v="8"/>
    <x v="530"/>
    <n v="13.904"/>
    <n v="2"/>
    <n v="37"/>
    <s v="Pequeño"/>
    <n v="0.2"/>
    <n v="2.7808000000000002"/>
    <n v="-2.7808000000000002"/>
    <n v="16.684799999999999"/>
    <s v="Bajo"/>
    <n v="4.5187999999999997"/>
    <n v="0.32499999999999996"/>
    <n v="-6.6044"/>
    <n v="7"/>
    <n v="7"/>
    <s v="CORRECTO"/>
    <n v="2017"/>
    <n v="0"/>
  </r>
  <r>
    <x v="7120"/>
    <x v="3534"/>
    <d v="2014-01-20T00:00:00"/>
    <d v="2014-01-26T00:00:00"/>
    <s v="Standard Class"/>
    <x v="152"/>
    <s v="Muhammed MacIntyre"/>
    <s v="CORPORATE"/>
    <s v="united states"/>
    <s v="Smyrna"/>
    <s v="Tennessee"/>
    <n v="37167"/>
    <s v="South"/>
    <s v="OFF-BI-10003091"/>
    <x v="1"/>
    <x v="8"/>
    <x v="1174"/>
    <n v="67.194000000000003"/>
    <n v="1"/>
    <n v="23"/>
    <s v="Pequeño"/>
    <n v="0.7"/>
    <n v="47.035800000000002"/>
    <n v="-47.035800000000002"/>
    <n v="114.22980000000001"/>
    <s v="Medio"/>
    <n v="-51.5154"/>
    <n v="-0.76666666666666661"/>
    <n v="-71.673599999999993"/>
    <n v="6"/>
    <n v="6"/>
    <s v="CORRECTO"/>
    <n v="2014"/>
    <n v="0"/>
  </r>
  <r>
    <x v="7121"/>
    <x v="3535"/>
    <d v="2017-12-01T00:00:00"/>
    <d v="2017-12-08T00:00:00"/>
    <s v="Standard Class"/>
    <x v="2"/>
    <s v="Sean O'Donnell"/>
    <s v="CONSUMER"/>
    <s v="united states"/>
    <s v="Seattle"/>
    <s v="Washington"/>
    <n v="98105"/>
    <s v="West"/>
    <s v="OFF-PA-10001593"/>
    <x v="1"/>
    <x v="10"/>
    <x v="1764"/>
    <n v="41.86"/>
    <n v="7"/>
    <n v="25"/>
    <s v="Grande"/>
    <n v="0"/>
    <n v="0"/>
    <n v="0"/>
    <n v="41.86"/>
    <s v="Bajo"/>
    <n v="18.837"/>
    <n v="0.45"/>
    <n v="-23.023"/>
    <n v="7"/>
    <n v="7"/>
    <s v="CORRECTO"/>
    <n v="2017"/>
    <n v="0"/>
  </r>
  <r>
    <x v="7122"/>
    <x v="3535"/>
    <d v="2017-12-01T00:00:00"/>
    <d v="2017-12-08T00:00:00"/>
    <s v="Standard Class"/>
    <x v="2"/>
    <s v="Sean O'Donnell"/>
    <s v="CONSUMER"/>
    <s v="united states"/>
    <s v="Seattle"/>
    <s v="Washington"/>
    <n v="98105"/>
    <s v="West"/>
    <s v="FUR-BO-10002598"/>
    <x v="0"/>
    <x v="0"/>
    <x v="1518"/>
    <n v="141.96"/>
    <n v="2"/>
    <n v="19"/>
    <s v="Pequeño"/>
    <n v="0"/>
    <n v="0"/>
    <n v="0"/>
    <n v="141.96"/>
    <s v="Medio"/>
    <n v="41.168399999999998"/>
    <n v="0.28999999999999998"/>
    <n v="-100.7916"/>
    <n v="7"/>
    <n v="7"/>
    <s v="CORRECTO"/>
    <n v="2017"/>
    <n v="0"/>
  </r>
  <r>
    <x v="7123"/>
    <x v="3536"/>
    <d v="2015-08-09T00:00:00"/>
    <d v="2015-08-16T00:00:00"/>
    <s v="Standard Class"/>
    <x v="751"/>
    <s v="Monica Federle"/>
    <s v="CORPORATE"/>
    <s v="united states"/>
    <s v="New York City"/>
    <s v="New York"/>
    <n v="10035"/>
    <s v="East"/>
    <s v="FUR-FU-10000320"/>
    <x v="0"/>
    <x v="5"/>
    <x v="1521"/>
    <n v="10.02"/>
    <n v="3"/>
    <n v="30"/>
    <s v="Mediano"/>
    <n v="0"/>
    <n v="0"/>
    <n v="0"/>
    <n v="10.02"/>
    <s v="Bajo"/>
    <n v="4.4088000000000003"/>
    <n v="0.44000000000000006"/>
    <n v="-5.6112000000000002"/>
    <n v="7"/>
    <n v="7"/>
    <s v="CORRECTO"/>
    <n v="2015"/>
    <n v="0"/>
  </r>
  <r>
    <x v="7124"/>
    <x v="3536"/>
    <d v="2015-08-09T00:00:00"/>
    <d v="2015-08-16T00:00:00"/>
    <s v="Standard Class"/>
    <x v="751"/>
    <s v="Monica Federle"/>
    <s v="CORPORATE"/>
    <s v="united states"/>
    <s v="New York City"/>
    <s v="New York"/>
    <n v="10035"/>
    <s v="East"/>
    <s v="OFF-PA-10001815"/>
    <x v="1"/>
    <x v="10"/>
    <x v="1402"/>
    <n v="144.12"/>
    <n v="3"/>
    <n v="20"/>
    <s v="Mediano"/>
    <n v="0"/>
    <n v="0"/>
    <n v="0"/>
    <n v="144.12"/>
    <s v="Medio"/>
    <n v="69.177599999999998"/>
    <n v="0.48"/>
    <n v="-74.942400000000006"/>
    <n v="7"/>
    <n v="7"/>
    <s v="CORRECTO"/>
    <n v="2015"/>
    <n v="0"/>
  </r>
  <r>
    <x v="7125"/>
    <x v="3537"/>
    <d v="2016-09-27T00:00:00"/>
    <d v="2016-09-29T00:00:00"/>
    <s v="Second Class"/>
    <x v="506"/>
    <s v="James Galang"/>
    <s v="CONSUMER"/>
    <s v="united states"/>
    <s v="Atlanta"/>
    <s v="Georgia"/>
    <n v="30318"/>
    <s v="South"/>
    <s v="OFF-PA-10003971"/>
    <x v="1"/>
    <x v="10"/>
    <x v="1281"/>
    <n v="17.940000000000001"/>
    <n v="3"/>
    <n v="10"/>
    <s v="Mediano"/>
    <n v="0"/>
    <n v="0"/>
    <n v="0"/>
    <n v="17.940000000000001"/>
    <s v="Bajo"/>
    <n v="8.7905999999999995"/>
    <n v="0.48999999999999994"/>
    <n v="-9.1494"/>
    <n v="2"/>
    <n v="2"/>
    <s v="CORRECTO"/>
    <n v="2016"/>
    <n v="0"/>
  </r>
  <r>
    <x v="7126"/>
    <x v="3537"/>
    <d v="2016-09-27T00:00:00"/>
    <d v="2016-09-29T00:00:00"/>
    <s v="Second Class"/>
    <x v="506"/>
    <s v="James Galang"/>
    <s v="CONSUMER"/>
    <s v="united states"/>
    <s v="Atlanta"/>
    <s v="Georgia"/>
    <n v="30318"/>
    <s v="South"/>
    <s v="OFF-AR-10004685"/>
    <x v="1"/>
    <x v="6"/>
    <x v="183"/>
    <n v="13.89"/>
    <n v="3"/>
    <n v="20"/>
    <s v="Mediano"/>
    <n v="0"/>
    <n v="0"/>
    <n v="0"/>
    <n v="13.89"/>
    <s v="Bajo"/>
    <n v="4.5837000000000003"/>
    <n v="0.33"/>
    <n v="-9.3063000000000002"/>
    <n v="2"/>
    <n v="2"/>
    <s v="CORRECTO"/>
    <n v="2016"/>
    <n v="0"/>
  </r>
  <r>
    <x v="7127"/>
    <x v="3538"/>
    <d v="2016-11-14T00:00:00"/>
    <d v="2016-11-20T00:00:00"/>
    <s v="Standard Class"/>
    <x v="594"/>
    <s v="Justin MacKendrick"/>
    <s v="CONSUMER"/>
    <s v="united states"/>
    <s v="Newark"/>
    <s v="Delaware"/>
    <n v="19711"/>
    <s v="East"/>
    <s v="OFF-PA-10001609"/>
    <x v="1"/>
    <x v="10"/>
    <x v="1116"/>
    <n v="16.45"/>
    <n v="5"/>
    <n v="25"/>
    <s v="Grande"/>
    <n v="0"/>
    <n v="0"/>
    <n v="0"/>
    <n v="16.45"/>
    <s v="Bajo"/>
    <n v="7.5670000000000002"/>
    <n v="0.46"/>
    <n v="-8.8829999999999991"/>
    <n v="6"/>
    <n v="6"/>
    <s v="CORRECTO"/>
    <n v="2016"/>
    <n v="0"/>
  </r>
  <r>
    <x v="7128"/>
    <x v="3538"/>
    <d v="2016-11-14T00:00:00"/>
    <d v="2016-11-20T00:00:00"/>
    <s v="Standard Class"/>
    <x v="594"/>
    <s v="Justin MacKendrick"/>
    <s v="CONSUMER"/>
    <s v="united states"/>
    <s v="Newark"/>
    <s v="Delaware"/>
    <n v="19711"/>
    <s v="East"/>
    <s v="FUR-FU-10000550"/>
    <x v="0"/>
    <x v="5"/>
    <x v="1454"/>
    <n v="19.920000000000002"/>
    <n v="4"/>
    <n v="19"/>
    <s v="Mediano"/>
    <n v="0"/>
    <n v="0"/>
    <n v="0"/>
    <n v="19.920000000000002"/>
    <s v="Bajo"/>
    <n v="6.5735999999999999"/>
    <n v="0.32999999999999996"/>
    <n v="-13.346399999999999"/>
    <n v="6"/>
    <n v="6"/>
    <s v="CORRECTO"/>
    <n v="2016"/>
    <n v="0"/>
  </r>
  <r>
    <x v="7129"/>
    <x v="3539"/>
    <d v="2016-04-16T00:00:00"/>
    <d v="2016-04-22T00:00:00"/>
    <s v="Standard Class"/>
    <x v="7"/>
    <s v="Pete Kriz"/>
    <s v="CONSUMER"/>
    <s v="united states"/>
    <s v="Nashville"/>
    <s v="Tennessee"/>
    <n v="37211"/>
    <s v="South"/>
    <s v="TEC-AC-10004209"/>
    <x v="2"/>
    <x v="11"/>
    <x v="908"/>
    <n v="35.167999999999999"/>
    <n v="4"/>
    <n v="14"/>
    <s v="Mediano"/>
    <n v="0.2"/>
    <n v="7.0335999999999999"/>
    <n v="-7.0335999999999999"/>
    <n v="42.201599999999999"/>
    <s v="Bajo"/>
    <n v="8.3523999999999994"/>
    <n v="0.23749999999999999"/>
    <n v="-19.782"/>
    <n v="6"/>
    <n v="6"/>
    <s v="CORRECTO"/>
    <n v="2016"/>
    <n v="0"/>
  </r>
  <r>
    <x v="7130"/>
    <x v="3539"/>
    <d v="2016-04-16T00:00:00"/>
    <d v="2016-04-22T00:00:00"/>
    <s v="Standard Class"/>
    <x v="7"/>
    <s v="Pete Kriz"/>
    <s v="CONSUMER"/>
    <s v="united states"/>
    <s v="Nashville"/>
    <s v="Tennessee"/>
    <n v="37211"/>
    <s v="South"/>
    <s v="OFF-PA-10003022"/>
    <x v="1"/>
    <x v="10"/>
    <x v="1723"/>
    <n v="123.08799999999999"/>
    <n v="7"/>
    <n v="11"/>
    <s v="Grande"/>
    <n v="0.2"/>
    <n v="24.617599999999999"/>
    <n v="-24.617599999999999"/>
    <n v="147.7056"/>
    <s v="Medio"/>
    <n v="40.003599999999999"/>
    <n v="0.32500000000000001"/>
    <n v="-58.466799999999999"/>
    <n v="6"/>
    <n v="6"/>
    <s v="CORRECTO"/>
    <n v="2016"/>
    <n v="0"/>
  </r>
  <r>
    <x v="7131"/>
    <x v="3540"/>
    <d v="2017-11-26T00:00:00"/>
    <d v="2017-12-01T00:00:00"/>
    <s v="Standard Class"/>
    <x v="499"/>
    <s v="Tonja Turnell"/>
    <s v="HOME OFFICE"/>
    <s v="united states"/>
    <s v="Richmond"/>
    <s v="Indiana"/>
    <n v="47374"/>
    <s v="Central"/>
    <s v="FUR-TA-10001039"/>
    <x v="0"/>
    <x v="3"/>
    <x v="832"/>
    <n v="257.94"/>
    <n v="3"/>
    <n v="74"/>
    <s v="Mediano"/>
    <n v="0"/>
    <n v="0"/>
    <n v="0"/>
    <n v="257.94"/>
    <s v="Alto"/>
    <n v="67.064400000000006"/>
    <n v="0.26"/>
    <n v="-190.87559999999999"/>
    <n v="5"/>
    <n v="5"/>
    <s v="CORRECTO"/>
    <n v="2017"/>
    <n v="0"/>
  </r>
  <r>
    <x v="7132"/>
    <x v="3540"/>
    <d v="2017-11-26T00:00:00"/>
    <d v="2017-12-01T00:00:00"/>
    <s v="Standard Class"/>
    <x v="499"/>
    <s v="Tonja Turnell"/>
    <s v="HOME OFFICE"/>
    <s v="united states"/>
    <s v="Richmond"/>
    <s v="Indiana"/>
    <n v="47374"/>
    <s v="Central"/>
    <s v="TEC-PH-10002624"/>
    <x v="2"/>
    <x v="7"/>
    <x v="1135"/>
    <n v="1879.96"/>
    <n v="4"/>
    <n v="15"/>
    <s v="Mediano"/>
    <n v="0"/>
    <n v="0"/>
    <n v="0"/>
    <n v="1879.96"/>
    <s v="Muy Alto"/>
    <n v="545.1884"/>
    <n v="0.28999999999999998"/>
    <n v="-1334.7716"/>
    <n v="5"/>
    <n v="5"/>
    <s v="CORRECTO"/>
    <n v="2017"/>
    <n v="0"/>
  </r>
  <r>
    <x v="7133"/>
    <x v="3540"/>
    <d v="2017-11-26T00:00:00"/>
    <d v="2017-12-01T00:00:00"/>
    <s v="Standard Class"/>
    <x v="499"/>
    <s v="Tonja Turnell"/>
    <s v="HOME OFFICE"/>
    <s v="united states"/>
    <s v="Richmond"/>
    <s v="Indiana"/>
    <n v="47374"/>
    <s v="Central"/>
    <s v="FUR-FU-10001473"/>
    <x v="0"/>
    <x v="5"/>
    <x v="993"/>
    <n v="27.46"/>
    <n v="2"/>
    <n v="40"/>
    <s v="Pequeño"/>
    <n v="0"/>
    <n v="0"/>
    <n v="0"/>
    <n v="27.46"/>
    <s v="Bajo"/>
    <n v="9.8856000000000002"/>
    <n v="0.36"/>
    <n v="-17.574400000000001"/>
    <n v="5"/>
    <n v="5"/>
    <s v="CORRECTO"/>
    <n v="2017"/>
    <n v="0"/>
  </r>
  <r>
    <x v="7134"/>
    <x v="3540"/>
    <d v="2017-11-26T00:00:00"/>
    <d v="2017-12-01T00:00:00"/>
    <s v="Standard Class"/>
    <x v="499"/>
    <s v="Tonja Turnell"/>
    <s v="HOME OFFICE"/>
    <s v="united states"/>
    <s v="Richmond"/>
    <s v="Indiana"/>
    <n v="47374"/>
    <s v="Central"/>
    <s v="TEC-PH-10001819"/>
    <x v="2"/>
    <x v="7"/>
    <x v="813"/>
    <n v="89.98"/>
    <n v="2"/>
    <n v="19"/>
    <s v="Pequeño"/>
    <n v="0"/>
    <n v="0"/>
    <n v="0"/>
    <n v="89.98"/>
    <s v="Medio"/>
    <n v="43.190399999999997"/>
    <n v="0.47999999999999993"/>
    <n v="-46.7896"/>
    <n v="5"/>
    <n v="5"/>
    <s v="CORRECTO"/>
    <n v="2017"/>
    <n v="0"/>
  </r>
  <r>
    <x v="7135"/>
    <x v="3540"/>
    <d v="2017-11-26T00:00:00"/>
    <d v="2017-12-01T00:00:00"/>
    <s v="Standard Class"/>
    <x v="499"/>
    <s v="Tonja Turnell"/>
    <s v="HOME OFFICE"/>
    <s v="united states"/>
    <s v="Richmond"/>
    <s v="Indiana"/>
    <n v="47374"/>
    <s v="Central"/>
    <s v="FUR-CH-10004287"/>
    <x v="0"/>
    <x v="1"/>
    <x v="158"/>
    <n v="828.6"/>
    <n v="3"/>
    <n v="53"/>
    <s v="Mediano"/>
    <n v="0"/>
    <n v="0"/>
    <n v="0"/>
    <n v="828.6"/>
    <s v="Muy Alto"/>
    <n v="240.29400000000001"/>
    <n v="0.28999999999999998"/>
    <n v="-588.30600000000004"/>
    <n v="5"/>
    <n v="5"/>
    <s v="CORRECTO"/>
    <n v="2017"/>
    <n v="0"/>
  </r>
  <r>
    <x v="7136"/>
    <x v="3541"/>
    <d v="2015-11-20T00:00:00"/>
    <d v="2015-11-27T00:00:00"/>
    <s v="Standard Class"/>
    <x v="286"/>
    <s v="Sung Shariari"/>
    <s v="CONSUMER"/>
    <s v="united states"/>
    <s v="Miami"/>
    <s v="Florida"/>
    <n v="33180"/>
    <s v="South"/>
    <s v="OFF-BI-10004728"/>
    <x v="1"/>
    <x v="8"/>
    <x v="544"/>
    <n v="7.23"/>
    <n v="5"/>
    <n v="59"/>
    <s v="Grande"/>
    <n v="0.7"/>
    <n v="5.0609999999999999"/>
    <n v="-5.0609999999999999"/>
    <n v="12.291"/>
    <s v="Bajo"/>
    <n v="-5.7839999999999998"/>
    <n v="-0.79999999999999993"/>
    <n v="-7.9530000000000003"/>
    <n v="7"/>
    <n v="7"/>
    <s v="CORRECTO"/>
    <n v="2015"/>
    <n v="0"/>
  </r>
  <r>
    <x v="7137"/>
    <x v="3541"/>
    <d v="2015-11-20T00:00:00"/>
    <d v="2015-11-27T00:00:00"/>
    <s v="Standard Class"/>
    <x v="286"/>
    <s v="Sung Shariari"/>
    <s v="CONSUMER"/>
    <s v="united states"/>
    <s v="Miami"/>
    <s v="Florida"/>
    <n v="33180"/>
    <s v="South"/>
    <s v="OFF-ST-10000918"/>
    <x v="1"/>
    <x v="4"/>
    <x v="377"/>
    <n v="17.440000000000001"/>
    <n v="2"/>
    <n v="18"/>
    <s v="Pequeño"/>
    <n v="0.2"/>
    <n v="3.4880000000000004"/>
    <n v="-3.488"/>
    <n v="20.928000000000001"/>
    <s v="Bajo"/>
    <n v="1.3080000000000001"/>
    <n v="7.4999999999999997E-2"/>
    <n v="-12.644"/>
    <n v="7"/>
    <n v="7"/>
    <s v="CORRECTO"/>
    <n v="2015"/>
    <n v="0"/>
  </r>
  <r>
    <x v="7138"/>
    <x v="3541"/>
    <d v="2015-11-20T00:00:00"/>
    <d v="2015-11-27T00:00:00"/>
    <s v="Standard Class"/>
    <x v="286"/>
    <s v="Sung Shariari"/>
    <s v="CONSUMER"/>
    <s v="united states"/>
    <s v="Miami"/>
    <s v="Florida"/>
    <n v="33180"/>
    <s v="South"/>
    <s v="OFF-BI-10004593"/>
    <x v="1"/>
    <x v="8"/>
    <x v="270"/>
    <n v="62.88"/>
    <n v="4"/>
    <n v="34"/>
    <s v="Mediano"/>
    <n v="0.7"/>
    <n v="44.015999999999998"/>
    <n v="-44.015999999999998"/>
    <n v="106.896"/>
    <s v="Medio"/>
    <n v="-50.304000000000002"/>
    <n v="-0.8"/>
    <n v="-69.168000000000006"/>
    <n v="7"/>
    <n v="7"/>
    <s v="CORRECTO"/>
    <n v="2015"/>
    <n v="0"/>
  </r>
  <r>
    <x v="7139"/>
    <x v="3541"/>
    <d v="2015-11-20T00:00:00"/>
    <d v="2015-11-27T00:00:00"/>
    <s v="Standard Class"/>
    <x v="286"/>
    <s v="Sung Shariari"/>
    <s v="CONSUMER"/>
    <s v="united states"/>
    <s v="Miami"/>
    <s v="Florida"/>
    <n v="33180"/>
    <s v="South"/>
    <s v="FUR-BO-10001337"/>
    <x v="0"/>
    <x v="0"/>
    <x v="430"/>
    <n v="290.35199999999998"/>
    <n v="3"/>
    <n v="28"/>
    <s v="Mediano"/>
    <n v="0.2"/>
    <n v="58.070399999999999"/>
    <n v="-58.070399999999999"/>
    <n v="348.42239999999998"/>
    <s v="Alto"/>
    <n v="-36.293999999999997"/>
    <n v="-0.125"/>
    <n v="-268.57560000000001"/>
    <n v="7"/>
    <n v="7"/>
    <s v="CORRECTO"/>
    <n v="2015"/>
    <n v="0"/>
  </r>
  <r>
    <x v="7140"/>
    <x v="3542"/>
    <d v="2017-09-07T00:00:00"/>
    <d v="2017-09-07T00:00:00"/>
    <s v="Same Day"/>
    <x v="228"/>
    <s v="Trudy Glocke"/>
    <s v="CONSUMER"/>
    <s v="united states"/>
    <s v="Saint Charles"/>
    <s v="Missouri"/>
    <n v="63301"/>
    <s v="Central"/>
    <s v="TEC-AC-10002473"/>
    <x v="2"/>
    <x v="11"/>
    <x v="720"/>
    <n v="113.52"/>
    <n v="4"/>
    <n v="49"/>
    <s v="Mediano"/>
    <n v="0"/>
    <n v="0"/>
    <n v="0"/>
    <n v="113.52"/>
    <s v="Medio"/>
    <n v="46.543199999999999"/>
    <n v="0.41000000000000003"/>
    <n v="-66.976799999999997"/>
    <n v="0"/>
    <n v="0"/>
    <s v="CORRECTO"/>
    <n v="2017"/>
    <n v="0"/>
  </r>
  <r>
    <x v="7141"/>
    <x v="3542"/>
    <d v="2017-09-07T00:00:00"/>
    <d v="2017-09-07T00:00:00"/>
    <s v="Same Day"/>
    <x v="228"/>
    <s v="Trudy Glocke"/>
    <s v="CONSUMER"/>
    <s v="united states"/>
    <s v="Saint Charles"/>
    <s v="Missouri"/>
    <n v="63301"/>
    <s v="Central"/>
    <s v="FUR-FU-10003623"/>
    <x v="0"/>
    <x v="5"/>
    <x v="1235"/>
    <n v="135.30000000000001"/>
    <n v="5"/>
    <n v="21"/>
    <s v="Grande"/>
    <n v="0"/>
    <n v="0"/>
    <n v="0"/>
    <n v="135.30000000000001"/>
    <s v="Medio"/>
    <n v="37.884"/>
    <n v="0.27999999999999997"/>
    <n v="-97.415999999999997"/>
    <n v="0"/>
    <n v="0"/>
    <s v="CORRECTO"/>
    <n v="2017"/>
    <n v="0"/>
  </r>
  <r>
    <x v="7142"/>
    <x v="3543"/>
    <d v="2014-11-24T00:00:00"/>
    <d v="2014-11-29T00:00:00"/>
    <s v="Standard Class"/>
    <x v="6"/>
    <s v="Harold Pawlan"/>
    <s v="HOME OFFICE"/>
    <s v="united states"/>
    <s v="Virginia Beach"/>
    <s v="Virginia"/>
    <n v="23464"/>
    <s v="South"/>
    <s v="FUR-FU-10002045"/>
    <x v="0"/>
    <x v="5"/>
    <x v="1365"/>
    <n v="111.15"/>
    <n v="5"/>
    <n v="17"/>
    <s v="Grande"/>
    <n v="0"/>
    <n v="0"/>
    <n v="0"/>
    <n v="111.15"/>
    <s v="Medio"/>
    <n v="48.905999999999999"/>
    <n v="0.43999999999999995"/>
    <n v="-62.244"/>
    <n v="5"/>
    <n v="5"/>
    <s v="CORRECTO"/>
    <n v="2014"/>
    <n v="0"/>
  </r>
  <r>
    <x v="7143"/>
    <x v="3544"/>
    <d v="2017-03-11T00:00:00"/>
    <d v="2017-03-16T00:00:00"/>
    <s v="Standard Class"/>
    <x v="762"/>
    <s v="Marc Harrigan"/>
    <s v="HOME OFFICE"/>
    <s v="united states"/>
    <s v="Philadelphia"/>
    <s v="Pennsylvania"/>
    <n v="19140"/>
    <s v="East"/>
    <s v="TEC-PH-10002555"/>
    <x v="2"/>
    <x v="7"/>
    <x v="1352"/>
    <n v="776.85"/>
    <n v="5"/>
    <n v="13"/>
    <s v="Grande"/>
    <n v="0.4"/>
    <n v="310.74"/>
    <n v="-310.74"/>
    <n v="1087.5900000000001"/>
    <s v="Muy Alto"/>
    <n v="-181.26499999999999"/>
    <n v="-0.23333333333333331"/>
    <n v="-647.375"/>
    <n v="5"/>
    <n v="5"/>
    <s v="CORRECTO"/>
    <n v="2017"/>
    <n v="0"/>
  </r>
  <r>
    <x v="7144"/>
    <x v="3544"/>
    <d v="2017-03-11T00:00:00"/>
    <d v="2017-03-16T00:00:00"/>
    <s v="Standard Class"/>
    <x v="762"/>
    <s v="Marc Harrigan"/>
    <s v="HOME OFFICE"/>
    <s v="united states"/>
    <s v="Philadelphia"/>
    <s v="Pennsylvania"/>
    <n v="19140"/>
    <s v="East"/>
    <s v="OFF-BI-10002794"/>
    <x v="1"/>
    <x v="8"/>
    <x v="102"/>
    <n v="12.294"/>
    <n v="1"/>
    <n v="22"/>
    <s v="Pequeño"/>
    <n v="0.7"/>
    <n v="8.6058000000000003"/>
    <n v="-8.6058000000000003"/>
    <n v="20.899799999999999"/>
    <s v="Bajo"/>
    <n v="-8.6058000000000003"/>
    <n v="-0.7"/>
    <n v="-12.294"/>
    <n v="5"/>
    <n v="5"/>
    <s v="CORRECTO"/>
    <n v="2017"/>
    <n v="0"/>
  </r>
  <r>
    <x v="7145"/>
    <x v="3544"/>
    <d v="2017-03-11T00:00:00"/>
    <d v="2017-03-16T00:00:00"/>
    <s v="Standard Class"/>
    <x v="762"/>
    <s v="Marc Harrigan"/>
    <s v="HOME OFFICE"/>
    <s v="united states"/>
    <s v="Philadelphia"/>
    <s v="Pennsylvania"/>
    <n v="19140"/>
    <s v="East"/>
    <s v="FUR-TA-10004086"/>
    <x v="0"/>
    <x v="3"/>
    <x v="832"/>
    <n v="154.76400000000001"/>
    <n v="3"/>
    <n v="74"/>
    <s v="Mediano"/>
    <n v="0.4"/>
    <n v="61.905600000000007"/>
    <n v="-61.9056"/>
    <n v="216.6696"/>
    <s v="Alto"/>
    <n v="-46.429200000000002"/>
    <n v="-0.3"/>
    <n v="-139.2876"/>
    <n v="5"/>
    <n v="5"/>
    <s v="CORRECTO"/>
    <n v="2017"/>
    <n v="0"/>
  </r>
  <r>
    <x v="7146"/>
    <x v="3544"/>
    <d v="2017-03-11T00:00:00"/>
    <d v="2017-03-16T00:00:00"/>
    <s v="Standard Class"/>
    <x v="762"/>
    <s v="Marc Harrigan"/>
    <s v="HOME OFFICE"/>
    <s v="united states"/>
    <s v="Philadelphia"/>
    <s v="Pennsylvania"/>
    <n v="19140"/>
    <s v="East"/>
    <s v="OFF-ST-10004946"/>
    <x v="1"/>
    <x v="4"/>
    <x v="1779"/>
    <n v="43.28"/>
    <n v="1"/>
    <n v="5"/>
    <s v="Pequeño"/>
    <n v="0.2"/>
    <n v="8.6560000000000006"/>
    <n v="-8.6560000000000006"/>
    <n v="51.936"/>
    <s v="Medio"/>
    <n v="3.246"/>
    <n v="7.4999999999999997E-2"/>
    <n v="-31.378"/>
    <n v="5"/>
    <n v="5"/>
    <s v="CORRECTO"/>
    <n v="2017"/>
    <n v="0"/>
  </r>
  <r>
    <x v="7147"/>
    <x v="3545"/>
    <d v="2016-06-12T00:00:00"/>
    <d v="2016-06-17T00:00:00"/>
    <s v="Standard Class"/>
    <x v="558"/>
    <s v="Christy Brittain"/>
    <s v="CONSUMER"/>
    <s v="united states"/>
    <s v="Long Beach"/>
    <s v="New York"/>
    <n v="11561"/>
    <s v="East"/>
    <s v="OFF-PA-10000241"/>
    <x v="1"/>
    <x v="10"/>
    <x v="1160"/>
    <n v="92.94"/>
    <n v="3"/>
    <n v="16"/>
    <s v="Mediano"/>
    <n v="0"/>
    <n v="0"/>
    <n v="0"/>
    <n v="92.94"/>
    <s v="Medio"/>
    <n v="41.823"/>
    <n v="0.45"/>
    <n v="-51.116999999999997"/>
    <n v="5"/>
    <n v="5"/>
    <s v="CORRECTO"/>
    <n v="2016"/>
    <n v="0"/>
  </r>
  <r>
    <x v="7148"/>
    <x v="3545"/>
    <d v="2016-06-12T00:00:00"/>
    <d v="2016-06-17T00:00:00"/>
    <s v="Standard Class"/>
    <x v="558"/>
    <s v="Christy Brittain"/>
    <s v="CONSUMER"/>
    <s v="united states"/>
    <s v="Long Beach"/>
    <s v="New York"/>
    <n v="11561"/>
    <s v="East"/>
    <s v="OFF-AP-10004036"/>
    <x v="1"/>
    <x v="9"/>
    <x v="1282"/>
    <n v="52.56"/>
    <n v="3"/>
    <n v="16"/>
    <s v="Mediano"/>
    <n v="0"/>
    <n v="0"/>
    <n v="0"/>
    <n v="52.56"/>
    <s v="Medio"/>
    <n v="18.396000000000001"/>
    <n v="0.35"/>
    <n v="-34.164000000000001"/>
    <n v="5"/>
    <n v="5"/>
    <s v="CORRECTO"/>
    <n v="2016"/>
    <n v="0"/>
  </r>
  <r>
    <x v="7149"/>
    <x v="3546"/>
    <d v="2015-06-26T00:00:00"/>
    <d v="2015-06-30T00:00:00"/>
    <s v="Standard Class"/>
    <x v="104"/>
    <s v="Valerie Dominguez"/>
    <s v="CONSUMER"/>
    <s v="united states"/>
    <s v="Houston"/>
    <s v="Texas"/>
    <n v="77070"/>
    <s v="Central"/>
    <s v="TEC-PH-10001578"/>
    <x v="2"/>
    <x v="7"/>
    <x v="1230"/>
    <n v="971.88"/>
    <n v="3"/>
    <n v="12"/>
    <s v="Mediano"/>
    <n v="0.2"/>
    <n v="194.376"/>
    <n v="-194.376"/>
    <n v="1166.2560000000001"/>
    <s v="Muy Alto"/>
    <n v="109.3365"/>
    <n v="0.1125"/>
    <n v="-668.16750000000002"/>
    <n v="4"/>
    <n v="4"/>
    <s v="CORRECTO"/>
    <n v="2015"/>
    <n v="0"/>
  </r>
  <r>
    <x v="7150"/>
    <x v="3547"/>
    <d v="2017-12-22T00:00:00"/>
    <d v="2017-12-26T00:00:00"/>
    <s v="Standard Class"/>
    <x v="676"/>
    <s v="Sharelle Roach"/>
    <s v="HOME OFFICE"/>
    <s v="united states"/>
    <s v="Tuscaloosa"/>
    <s v="Alabama"/>
    <n v="35401"/>
    <s v="South"/>
    <s v="FUR-CH-10002647"/>
    <x v="0"/>
    <x v="1"/>
    <x v="475"/>
    <n v="141.96"/>
    <n v="2"/>
    <n v="64"/>
    <s v="Pequeño"/>
    <n v="0"/>
    <n v="0"/>
    <n v="0"/>
    <n v="141.96"/>
    <s v="Medio"/>
    <n v="35.49"/>
    <n v="0.25"/>
    <n v="-106.47"/>
    <n v="4"/>
    <n v="4"/>
    <s v="CORRECTO"/>
    <n v="2017"/>
    <n v="0"/>
  </r>
  <r>
    <x v="7151"/>
    <x v="3548"/>
    <d v="2017-12-22T00:00:00"/>
    <d v="2017-12-25T00:00:00"/>
    <s v="Second Class"/>
    <x v="743"/>
    <s v="Alex Grayson"/>
    <s v="CONSUMER"/>
    <s v="united states"/>
    <s v="Mesa"/>
    <s v="Arizona"/>
    <n v="85204"/>
    <s v="West"/>
    <s v="FUR-TA-10003008"/>
    <x v="0"/>
    <x v="3"/>
    <x v="955"/>
    <n v="182.55"/>
    <n v="2"/>
    <n v="20"/>
    <s v="Pequeño"/>
    <n v="0.5"/>
    <n v="91.275000000000006"/>
    <n v="-91.275000000000006"/>
    <n v="273.82500000000005"/>
    <s v="Alto"/>
    <n v="-135.08699999999999"/>
    <n v="-0.73999999999999988"/>
    <n v="-226.36199999999999"/>
    <n v="3"/>
    <n v="3"/>
    <s v="CORRECTO"/>
    <n v="2017"/>
    <n v="0"/>
  </r>
  <r>
    <x v="7152"/>
    <x v="3549"/>
    <d v="2014-10-09T00:00:00"/>
    <d v="2014-10-15T00:00:00"/>
    <s v="Standard Class"/>
    <x v="162"/>
    <s v="Bart Pistole"/>
    <s v="CORPORATE"/>
    <s v="united states"/>
    <s v="Jacksonville"/>
    <s v="North Carolina"/>
    <n v="28540"/>
    <s v="South"/>
    <s v="OFF-PA-10004071"/>
    <x v="1"/>
    <x v="10"/>
    <x v="417"/>
    <n v="88.768000000000001"/>
    <n v="2"/>
    <n v="21"/>
    <s v="Pequeño"/>
    <n v="0.2"/>
    <n v="17.753600000000002"/>
    <n v="-17.753599999999999"/>
    <n v="106.52160000000001"/>
    <s v="Medio"/>
    <n v="31.0688"/>
    <n v="0.35"/>
    <n v="-39.945599999999999"/>
    <n v="6"/>
    <n v="6"/>
    <s v="CORRECTO"/>
    <n v="2014"/>
    <n v="0"/>
  </r>
  <r>
    <x v="7153"/>
    <x v="3550"/>
    <d v="2015-12-10T00:00:00"/>
    <d v="2015-12-15T00:00:00"/>
    <s v="Standard Class"/>
    <x v="493"/>
    <s v="Julia West"/>
    <s v="CONSUMER"/>
    <s v="united states"/>
    <s v="Chicago"/>
    <s v="Illinois"/>
    <n v="60610"/>
    <s v="Central"/>
    <s v="OFF-AP-10004980"/>
    <x v="1"/>
    <x v="9"/>
    <x v="976"/>
    <n v="53.088000000000001"/>
    <n v="7"/>
    <n v="14"/>
    <s v="Grande"/>
    <n v="0.8"/>
    <n v="42.470400000000005"/>
    <n v="-42.470399999999998"/>
    <n v="95.558400000000006"/>
    <s v="Medio"/>
    <n v="-108.8304"/>
    <n v="-2.0499999999999998"/>
    <n v="-119.44799999999999"/>
    <n v="5"/>
    <n v="5"/>
    <s v="CORRECTO"/>
    <n v="2015"/>
    <n v="0"/>
  </r>
  <r>
    <x v="7154"/>
    <x v="3551"/>
    <d v="2015-12-25T00:00:00"/>
    <d v="2015-12-27T00:00:00"/>
    <s v="Second Class"/>
    <x v="23"/>
    <s v="Lena Hernandez"/>
    <s v="CONSUMER"/>
    <s v="united states"/>
    <s v="Columbus"/>
    <s v="Georgia"/>
    <n v="31907"/>
    <s v="South"/>
    <s v="FUR-FU-10000747"/>
    <x v="0"/>
    <x v="5"/>
    <x v="1751"/>
    <n v="275.88"/>
    <n v="6"/>
    <n v="23"/>
    <s v="Grande"/>
    <n v="0"/>
    <n v="0"/>
    <n v="0"/>
    <n v="275.88"/>
    <s v="Alto"/>
    <n v="46.8996"/>
    <n v="0.17"/>
    <n v="-228.9804"/>
    <n v="2"/>
    <n v="2"/>
    <s v="CORRECTO"/>
    <n v="2015"/>
    <n v="0"/>
  </r>
  <r>
    <x v="7155"/>
    <x v="3551"/>
    <d v="2015-12-25T00:00:00"/>
    <d v="2015-12-27T00:00:00"/>
    <s v="Second Class"/>
    <x v="23"/>
    <s v="Lena Hernandez"/>
    <s v="CONSUMER"/>
    <s v="united states"/>
    <s v="Columbus"/>
    <s v="Georgia"/>
    <n v="31907"/>
    <s v="South"/>
    <s v="OFF-BI-10004492"/>
    <x v="1"/>
    <x v="8"/>
    <x v="351"/>
    <n v="157.9"/>
    <n v="5"/>
    <n v="26"/>
    <s v="Grande"/>
    <n v="0"/>
    <n v="0"/>
    <n v="0"/>
    <n v="157.9"/>
    <s v="Medio"/>
    <n v="74.212999999999994"/>
    <n v="0.46999999999999992"/>
    <n v="-83.686999999999998"/>
    <n v="2"/>
    <n v="2"/>
    <s v="CORRECTO"/>
    <n v="2015"/>
    <n v="0"/>
  </r>
  <r>
    <x v="7156"/>
    <x v="3552"/>
    <d v="2017-04-29T00:00:00"/>
    <d v="2017-05-04T00:00:00"/>
    <s v="Standard Class"/>
    <x v="409"/>
    <s v="Kean Thornton"/>
    <s v="CONSUMER"/>
    <s v="united states"/>
    <s v="Orange"/>
    <s v="New Jersey"/>
    <n v="7050"/>
    <s v="East"/>
    <s v="OFF-LA-10004055"/>
    <x v="1"/>
    <x v="2"/>
    <x v="744"/>
    <n v="4.91"/>
    <n v="1"/>
    <n v="3"/>
    <s v="Pequeño"/>
    <n v="0"/>
    <n v="0"/>
    <n v="0"/>
    <n v="4.91"/>
    <s v="Bajo"/>
    <n v="2.4058999999999999"/>
    <n v="0.49"/>
    <n v="-2.5041000000000002"/>
    <n v="5"/>
    <n v="5"/>
    <s v="CORRECTO"/>
    <n v="2017"/>
    <n v="0"/>
  </r>
  <r>
    <x v="7157"/>
    <x v="3553"/>
    <d v="2016-03-28T00:00:00"/>
    <d v="2016-03-31T00:00:00"/>
    <s v="Second Class"/>
    <x v="417"/>
    <s v="Chris Cortes"/>
    <s v="CONSUMER"/>
    <s v="united states"/>
    <s v="Los Angeles"/>
    <s v="California"/>
    <n v="90032"/>
    <s v="West"/>
    <s v="OFF-ST-10002485"/>
    <x v="1"/>
    <x v="4"/>
    <x v="211"/>
    <n v="87.92"/>
    <n v="4"/>
    <n v="22"/>
    <s v="Mediano"/>
    <n v="0"/>
    <n v="0"/>
    <n v="0"/>
    <n v="87.92"/>
    <s v="Medio"/>
    <n v="0.87919999999999998"/>
    <n v="0.01"/>
    <n v="-87.040800000000004"/>
    <n v="3"/>
    <n v="3"/>
    <s v="CORRECTO"/>
    <n v="2016"/>
    <n v="0"/>
  </r>
  <r>
    <x v="7158"/>
    <x v="3553"/>
    <d v="2016-03-28T00:00:00"/>
    <d v="2016-03-31T00:00:00"/>
    <s v="Second Class"/>
    <x v="417"/>
    <s v="Chris Cortes"/>
    <s v="CONSUMER"/>
    <s v="united states"/>
    <s v="Los Angeles"/>
    <s v="California"/>
    <n v="90032"/>
    <s v="West"/>
    <s v="OFF-PA-10001243"/>
    <x v="1"/>
    <x v="10"/>
    <x v="1803"/>
    <n v="5.98"/>
    <n v="1"/>
    <n v="5"/>
    <s v="Pequeño"/>
    <n v="0"/>
    <n v="0"/>
    <n v="0"/>
    <n v="5.98"/>
    <s v="Bajo"/>
    <n v="2.9302000000000001"/>
    <n v="0.49"/>
    <n v="-3.0497999999999998"/>
    <n v="3"/>
    <n v="3"/>
    <s v="CORRECTO"/>
    <n v="2016"/>
    <n v="0"/>
  </r>
  <r>
    <x v="7159"/>
    <x v="3554"/>
    <d v="2015-05-13T00:00:00"/>
    <d v="2015-05-18T00:00:00"/>
    <s v="Second Class"/>
    <x v="408"/>
    <s v="Ben Ferrer"/>
    <s v="HOME OFFICE"/>
    <s v="united states"/>
    <s v="Chicago"/>
    <s v="Illinois"/>
    <n v="60623"/>
    <s v="Central"/>
    <s v="TEC-PH-10004447"/>
    <x v="2"/>
    <x v="7"/>
    <x v="866"/>
    <n v="222.38399999999999"/>
    <n v="2"/>
    <n v="31"/>
    <s v="Pequeño"/>
    <n v="0.2"/>
    <n v="44.476799999999997"/>
    <n v="-44.476799999999997"/>
    <n v="266.86079999999998"/>
    <s v="Alto"/>
    <n v="16.678799999999999"/>
    <n v="7.4999999999999997E-2"/>
    <n v="-161.22839999999999"/>
    <n v="5"/>
    <n v="5"/>
    <s v="CORRECTO"/>
    <n v="2015"/>
    <n v="0"/>
  </r>
  <r>
    <x v="7160"/>
    <x v="3554"/>
    <d v="2015-05-13T00:00:00"/>
    <d v="2015-05-18T00:00:00"/>
    <s v="Second Class"/>
    <x v="408"/>
    <s v="Ben Ferrer"/>
    <s v="HOME OFFICE"/>
    <s v="united states"/>
    <s v="Chicago"/>
    <s v="Illinois"/>
    <n v="60623"/>
    <s v="Central"/>
    <s v="OFF-FA-10002280"/>
    <x v="1"/>
    <x v="13"/>
    <x v="659"/>
    <n v="16"/>
    <n v="4"/>
    <n v="47"/>
    <s v="Mediano"/>
    <n v="0.2"/>
    <n v="3.2"/>
    <n v="-3.2"/>
    <n v="19.2"/>
    <s v="Bajo"/>
    <n v="5.6"/>
    <n v="0.35"/>
    <n v="-7.2"/>
    <n v="5"/>
    <n v="5"/>
    <s v="CORRECTO"/>
    <n v="2015"/>
    <n v="0"/>
  </r>
  <r>
    <x v="7161"/>
    <x v="3555"/>
    <d v="2014-07-04T00:00:00"/>
    <d v="2014-07-09T00:00:00"/>
    <s v="Standard Class"/>
    <x v="474"/>
    <s v="Maxwell Schwartz"/>
    <s v="CONSUMER"/>
    <s v="united states"/>
    <s v="Richmond"/>
    <s v="Virginia"/>
    <n v="23223"/>
    <s v="South"/>
    <s v="OFF-PA-10004734"/>
    <x v="1"/>
    <x v="10"/>
    <x v="339"/>
    <n v="21.84"/>
    <n v="3"/>
    <n v="10"/>
    <s v="Mediano"/>
    <n v="0"/>
    <n v="0"/>
    <n v="0"/>
    <n v="21.84"/>
    <s v="Bajo"/>
    <n v="10.92"/>
    <n v="0.5"/>
    <n v="-10.92"/>
    <n v="5"/>
    <n v="5"/>
    <s v="CORRECTO"/>
    <n v="2014"/>
    <n v="0"/>
  </r>
  <r>
    <x v="7162"/>
    <x v="3555"/>
    <d v="2014-07-04T00:00:00"/>
    <d v="2014-07-09T00:00:00"/>
    <s v="Standard Class"/>
    <x v="474"/>
    <s v="Maxwell Schwartz"/>
    <s v="CONSUMER"/>
    <s v="united states"/>
    <s v="Richmond"/>
    <s v="Virginia"/>
    <n v="23223"/>
    <s v="South"/>
    <s v="OFF-BI-10000145"/>
    <x v="1"/>
    <x v="8"/>
    <x v="742"/>
    <n v="15.6"/>
    <n v="5"/>
    <n v="44"/>
    <s v="Grande"/>
    <n v="0"/>
    <n v="0"/>
    <n v="0"/>
    <n v="15.6"/>
    <s v="Bajo"/>
    <n v="7.6440000000000001"/>
    <n v="0.49000000000000005"/>
    <n v="-7.9560000000000004"/>
    <n v="5"/>
    <n v="5"/>
    <s v="CORRECTO"/>
    <n v="2014"/>
    <n v="0"/>
  </r>
  <r>
    <x v="7163"/>
    <x v="3556"/>
    <d v="2014-04-22T00:00:00"/>
    <d v="2014-04-24T00:00:00"/>
    <s v="Second Class"/>
    <x v="692"/>
    <s v="Aaron Hawkins"/>
    <s v="CORPORATE"/>
    <s v="united states"/>
    <s v="Troy"/>
    <s v="New York"/>
    <n v="12180"/>
    <s v="East"/>
    <s v="OFF-EN-10004773"/>
    <x v="1"/>
    <x v="12"/>
    <x v="153"/>
    <n v="247.84"/>
    <n v="8"/>
    <n v="170"/>
    <s v="Grande"/>
    <n v="0"/>
    <n v="0"/>
    <n v="0"/>
    <n v="247.84"/>
    <s v="Alto"/>
    <n v="121.44159999999999"/>
    <n v="0.49"/>
    <n v="-126.3984"/>
    <n v="2"/>
    <n v="2"/>
    <s v="CORRECTO"/>
    <n v="2014"/>
    <n v="0"/>
  </r>
  <r>
    <x v="7164"/>
    <x v="3556"/>
    <d v="2014-04-22T00:00:00"/>
    <d v="2014-04-24T00:00:00"/>
    <s v="Second Class"/>
    <x v="692"/>
    <s v="Aaron Hawkins"/>
    <s v="CORPORATE"/>
    <s v="united states"/>
    <s v="Troy"/>
    <s v="New York"/>
    <n v="12180"/>
    <s v="East"/>
    <s v="OFF-BI-10004970"/>
    <x v="1"/>
    <x v="8"/>
    <x v="917"/>
    <n v="9.9120000000000008"/>
    <n v="3"/>
    <n v="44"/>
    <s v="Mediano"/>
    <n v="0.2"/>
    <n v="1.9824000000000002"/>
    <n v="-1.9823999999999999"/>
    <n v="11.894400000000001"/>
    <s v="Bajo"/>
    <n v="3.3452999999999999"/>
    <n v="0.33749999999999997"/>
    <n v="-4.5842999999999998"/>
    <n v="2"/>
    <n v="2"/>
    <s v="CORRECTO"/>
    <n v="2014"/>
    <n v="0"/>
  </r>
  <r>
    <x v="7165"/>
    <x v="3557"/>
    <d v="2016-09-19T00:00:00"/>
    <d v="2016-09-22T00:00:00"/>
    <s v="First Class"/>
    <x v="242"/>
    <s v="Clytie Kelty"/>
    <s v="CONSUMER"/>
    <s v="united states"/>
    <s v="Providence"/>
    <s v="Rhode Island"/>
    <n v="2908"/>
    <s v="East"/>
    <s v="OFF-ST-10000604"/>
    <x v="1"/>
    <x v="4"/>
    <x v="54"/>
    <n v="69.52"/>
    <n v="2"/>
    <n v="30"/>
    <s v="Pequeño"/>
    <n v="0"/>
    <n v="0"/>
    <n v="0"/>
    <n v="69.52"/>
    <s v="Medio"/>
    <n v="17.38"/>
    <n v="0.25"/>
    <n v="-52.14"/>
    <n v="3"/>
    <n v="3"/>
    <s v="CORRECTO"/>
    <n v="2016"/>
    <n v="0"/>
  </r>
  <r>
    <x v="7166"/>
    <x v="3558"/>
    <d v="2014-07-22T00:00:00"/>
    <d v="2014-07-24T00:00:00"/>
    <s v="Second Class"/>
    <x v="268"/>
    <s v="Naresj Patel"/>
    <s v="CONSUMER"/>
    <s v="united states"/>
    <s v="San Francisco"/>
    <s v="California"/>
    <n v="94122"/>
    <s v="West"/>
    <s v="OFF-AR-10003190"/>
    <x v="1"/>
    <x v="6"/>
    <x v="649"/>
    <n v="11.52"/>
    <n v="4"/>
    <n v="17"/>
    <s v="Mediano"/>
    <n v="0"/>
    <n v="0"/>
    <n v="0"/>
    <n v="11.52"/>
    <s v="Bajo"/>
    <n v="3.2256"/>
    <n v="0.28000000000000003"/>
    <n v="-8.2943999999999996"/>
    <n v="2"/>
    <n v="2"/>
    <s v="CORRECTO"/>
    <n v="2014"/>
    <n v="0"/>
  </r>
  <r>
    <x v="7167"/>
    <x v="3558"/>
    <d v="2014-07-22T00:00:00"/>
    <d v="2014-07-24T00:00:00"/>
    <s v="Second Class"/>
    <x v="268"/>
    <s v="Naresj Patel"/>
    <s v="CONSUMER"/>
    <s v="united states"/>
    <s v="San Francisco"/>
    <s v="California"/>
    <n v="94122"/>
    <s v="West"/>
    <s v="FUR-CH-10000155"/>
    <x v="0"/>
    <x v="1"/>
    <x v="1166"/>
    <n v="717.72"/>
    <n v="3"/>
    <n v="14"/>
    <s v="Mediano"/>
    <n v="0.2"/>
    <n v="143.54400000000001"/>
    <n v="-143.54400000000001"/>
    <n v="861.26400000000001"/>
    <s v="Muy Alto"/>
    <n v="71.772000000000006"/>
    <n v="0.1"/>
    <n v="-502.404"/>
    <n v="2"/>
    <n v="2"/>
    <s v="CORRECTO"/>
    <n v="2014"/>
    <n v="0"/>
  </r>
  <r>
    <x v="7168"/>
    <x v="3558"/>
    <d v="2014-07-22T00:00:00"/>
    <d v="2014-07-24T00:00:00"/>
    <s v="Second Class"/>
    <x v="268"/>
    <s v="Naresj Patel"/>
    <s v="CONSUMER"/>
    <s v="united states"/>
    <s v="San Francisco"/>
    <s v="California"/>
    <n v="94122"/>
    <s v="West"/>
    <s v="OFF-ST-10003058"/>
    <x v="1"/>
    <x v="4"/>
    <x v="393"/>
    <n v="236.5"/>
    <n v="10"/>
    <n v="30"/>
    <s v="Grande"/>
    <n v="0"/>
    <n v="0"/>
    <n v="0"/>
    <n v="236.5"/>
    <s v="Alto"/>
    <n v="68.584999999999994"/>
    <n v="0.28999999999999998"/>
    <n v="-167.91499999999999"/>
    <n v="2"/>
    <n v="2"/>
    <s v="CORRECTO"/>
    <n v="2014"/>
    <n v="0"/>
  </r>
  <r>
    <x v="7169"/>
    <x v="3558"/>
    <d v="2014-07-22T00:00:00"/>
    <d v="2014-07-24T00:00:00"/>
    <s v="Second Class"/>
    <x v="268"/>
    <s v="Naresj Patel"/>
    <s v="CONSUMER"/>
    <s v="united states"/>
    <s v="San Francisco"/>
    <s v="California"/>
    <n v="94122"/>
    <s v="West"/>
    <s v="FUR-TA-10004767"/>
    <x v="0"/>
    <x v="3"/>
    <x v="1156"/>
    <n v="170.352"/>
    <n v="3"/>
    <n v="12"/>
    <s v="Mediano"/>
    <n v="0.2"/>
    <n v="34.070399999999999"/>
    <n v="-34.070399999999999"/>
    <n v="204.42240000000001"/>
    <s v="Alto"/>
    <n v="19.1646"/>
    <n v="0.1125"/>
    <n v="-117.117"/>
    <n v="2"/>
    <n v="2"/>
    <s v="CORRECTO"/>
    <n v="2014"/>
    <n v="0"/>
  </r>
  <r>
    <x v="7170"/>
    <x v="3559"/>
    <d v="2017-10-08T00:00:00"/>
    <d v="2017-10-14T00:00:00"/>
    <s v="Standard Class"/>
    <x v="306"/>
    <s v="Gary McGarr"/>
    <s v="CONSUMER"/>
    <s v="united states"/>
    <s v="New York City"/>
    <s v="New York"/>
    <n v="10009"/>
    <s v="East"/>
    <s v="FUR-CH-10002372"/>
    <x v="0"/>
    <x v="1"/>
    <x v="395"/>
    <n v="145.76400000000001"/>
    <n v="2"/>
    <n v="19"/>
    <s v="Pequeño"/>
    <n v="0.1"/>
    <n v="14.576400000000001"/>
    <n v="-14.5764"/>
    <n v="160.34040000000002"/>
    <s v="Medio"/>
    <n v="3.2391999999999999"/>
    <n v="2.222222222222222E-2"/>
    <n v="-127.94840000000001"/>
    <n v="6"/>
    <n v="6"/>
    <s v="CORRECTO"/>
    <n v="2017"/>
    <n v="0"/>
  </r>
  <r>
    <x v="7171"/>
    <x v="3560"/>
    <d v="2017-04-25T00:00:00"/>
    <d v="2017-04-27T00:00:00"/>
    <s v="Second Class"/>
    <x v="611"/>
    <s v="Speros Goranitis"/>
    <s v="CONSUMER"/>
    <s v="united states"/>
    <s v="San Francisco"/>
    <s v="California"/>
    <n v="94109"/>
    <s v="West"/>
    <s v="TEC-AC-10000158"/>
    <x v="2"/>
    <x v="11"/>
    <x v="357"/>
    <n v="107.97"/>
    <n v="3"/>
    <n v="27"/>
    <s v="Mediano"/>
    <n v="0"/>
    <n v="0"/>
    <n v="0"/>
    <n v="107.97"/>
    <s v="Medio"/>
    <n v="22.6737"/>
    <n v="0.21"/>
    <n v="-85.296300000000002"/>
    <n v="2"/>
    <n v="2"/>
    <s v="CORRECTO"/>
    <n v="2017"/>
    <n v="0"/>
  </r>
  <r>
    <x v="7172"/>
    <x v="3561"/>
    <d v="2017-03-26T00:00:00"/>
    <d v="2017-03-30T00:00:00"/>
    <s v="Standard Class"/>
    <x v="96"/>
    <s v="Heather Kirkland"/>
    <s v="CORPORATE"/>
    <s v="united states"/>
    <s v="Houston"/>
    <s v="Texas"/>
    <n v="77070"/>
    <s v="Central"/>
    <s v="TEC-AC-10000158"/>
    <x v="2"/>
    <x v="11"/>
    <x v="357"/>
    <n v="143.96"/>
    <n v="5"/>
    <n v="27"/>
    <s v="Grande"/>
    <n v="0.2"/>
    <n v="28.792000000000002"/>
    <n v="-28.792000000000002"/>
    <n v="172.75200000000001"/>
    <s v="Medio"/>
    <n v="1.7995000000000001"/>
    <n v="1.2500000000000001E-2"/>
    <n v="-113.3685"/>
    <n v="4"/>
    <n v="4"/>
    <s v="CORRECTO"/>
    <n v="2017"/>
    <n v="0"/>
  </r>
  <r>
    <x v="7173"/>
    <x v="3561"/>
    <d v="2017-03-26T00:00:00"/>
    <d v="2017-03-30T00:00:00"/>
    <s v="Standard Class"/>
    <x v="96"/>
    <s v="Heather Kirkland"/>
    <s v="CORPORATE"/>
    <s v="united states"/>
    <s v="Houston"/>
    <s v="Texas"/>
    <n v="77070"/>
    <s v="Central"/>
    <s v="TEC-CO-10002313"/>
    <x v="2"/>
    <x v="16"/>
    <x v="349"/>
    <n v="2399.96"/>
    <n v="5"/>
    <n v="11"/>
    <s v="Grande"/>
    <n v="0.2"/>
    <n v="479.99200000000002"/>
    <n v="-479.99200000000002"/>
    <n v="2879.9520000000002"/>
    <s v="Muy Alto"/>
    <n v="569.9905"/>
    <n v="0.23749999999999999"/>
    <n v="-1349.9775"/>
    <n v="4"/>
    <n v="4"/>
    <s v="CORRECTO"/>
    <n v="2017"/>
    <n v="0"/>
  </r>
  <r>
    <x v="7174"/>
    <x v="3561"/>
    <d v="2017-03-26T00:00:00"/>
    <d v="2017-03-30T00:00:00"/>
    <s v="Standard Class"/>
    <x v="96"/>
    <s v="Heather Kirkland"/>
    <s v="CORPORATE"/>
    <s v="united states"/>
    <s v="Houston"/>
    <s v="Texas"/>
    <n v="77070"/>
    <s v="Central"/>
    <s v="OFF-PA-10002581"/>
    <x v="1"/>
    <x v="10"/>
    <x v="1309"/>
    <n v="74.352000000000004"/>
    <n v="3"/>
    <n v="30"/>
    <s v="Mediano"/>
    <n v="0.2"/>
    <n v="14.870400000000002"/>
    <n v="-14.8704"/>
    <n v="89.222400000000007"/>
    <s v="Medio"/>
    <n v="23.234999999999999"/>
    <n v="0.3125"/>
    <n v="-36.246600000000001"/>
    <n v="4"/>
    <n v="4"/>
    <s v="CORRECTO"/>
    <n v="2017"/>
    <n v="0"/>
  </r>
  <r>
    <x v="7175"/>
    <x v="3561"/>
    <d v="2017-03-26T00:00:00"/>
    <d v="2017-03-30T00:00:00"/>
    <s v="Standard Class"/>
    <x v="96"/>
    <s v="Heather Kirkland"/>
    <s v="CORPORATE"/>
    <s v="united states"/>
    <s v="Houston"/>
    <s v="Texas"/>
    <n v="77070"/>
    <s v="Central"/>
    <s v="OFF-AP-10001205"/>
    <x v="1"/>
    <x v="9"/>
    <x v="1294"/>
    <n v="87.168000000000006"/>
    <n v="8"/>
    <n v="40"/>
    <s v="Grande"/>
    <n v="0.8"/>
    <n v="69.734400000000008"/>
    <n v="-69.734399999999994"/>
    <n v="156.9024"/>
    <s v="Medio"/>
    <n v="-226.63679999999999"/>
    <n v="-2.5999999999999996"/>
    <n v="-244.07040000000001"/>
    <n v="4"/>
    <n v="4"/>
    <s v="CORRECTO"/>
    <n v="2017"/>
    <n v="0"/>
  </r>
  <r>
    <x v="7176"/>
    <x v="3561"/>
    <d v="2017-03-26T00:00:00"/>
    <d v="2017-03-30T00:00:00"/>
    <s v="Standard Class"/>
    <x v="96"/>
    <s v="Heather Kirkland"/>
    <s v="CORPORATE"/>
    <s v="united states"/>
    <s v="Houston"/>
    <s v="Texas"/>
    <n v="77070"/>
    <s v="Central"/>
    <s v="OFF-ST-10000344"/>
    <x v="1"/>
    <x v="4"/>
    <x v="1022"/>
    <n v="32.231999999999999"/>
    <n v="3"/>
    <n v="22"/>
    <s v="Mediano"/>
    <n v="0.2"/>
    <n v="6.4464000000000006"/>
    <n v="-6.4463999999999997"/>
    <n v="38.678399999999996"/>
    <s v="Bajo"/>
    <n v="2.4174000000000002"/>
    <n v="7.5000000000000011E-2"/>
    <n v="-23.368200000000002"/>
    <n v="4"/>
    <n v="4"/>
    <s v="CORRECTO"/>
    <n v="2017"/>
    <n v="0"/>
  </r>
  <r>
    <x v="7177"/>
    <x v="3562"/>
    <d v="2017-05-04T00:00:00"/>
    <d v="2017-05-10T00:00:00"/>
    <s v="Standard Class"/>
    <x v="501"/>
    <s v="Muhammed Yedwab"/>
    <s v="CORPORATE"/>
    <s v="united states"/>
    <s v="Philadelphia"/>
    <s v="Pennsylvania"/>
    <n v="19140"/>
    <s v="East"/>
    <s v="OFF-BI-10002897"/>
    <x v="1"/>
    <x v="8"/>
    <x v="1802"/>
    <n v="2.202"/>
    <n v="2"/>
    <n v="16"/>
    <s v="Pequeño"/>
    <n v="0.7"/>
    <n v="1.5413999999999999"/>
    <n v="-1.5414000000000001"/>
    <n v="3.7433999999999998"/>
    <s v="Bajo"/>
    <n v="-1.5414000000000001"/>
    <n v="-0.70000000000000007"/>
    <n v="-2.202"/>
    <n v="6"/>
    <n v="6"/>
    <s v="CORRECTO"/>
    <n v="2017"/>
    <n v="0"/>
  </r>
  <r>
    <x v="7178"/>
    <x v="3562"/>
    <d v="2017-05-04T00:00:00"/>
    <d v="2017-05-10T00:00:00"/>
    <s v="Standard Class"/>
    <x v="501"/>
    <s v="Muhammed Yedwab"/>
    <s v="CORPORATE"/>
    <s v="united states"/>
    <s v="Philadelphia"/>
    <s v="Pennsylvania"/>
    <n v="19140"/>
    <s v="East"/>
    <s v="OFF-BI-10003694"/>
    <x v="1"/>
    <x v="8"/>
    <x v="858"/>
    <n v="9.3960000000000008"/>
    <n v="3"/>
    <n v="27"/>
    <s v="Mediano"/>
    <n v="0.7"/>
    <n v="6.5772000000000004"/>
    <n v="-6.5772000000000004"/>
    <n v="15.973200000000002"/>
    <s v="Bajo"/>
    <n v="-7.5167999999999999"/>
    <n v="-0.79999999999999993"/>
    <n v="-10.335599999999999"/>
    <n v="6"/>
    <n v="6"/>
    <s v="CORRECTO"/>
    <n v="2017"/>
    <n v="0"/>
  </r>
  <r>
    <x v="7179"/>
    <x v="3563"/>
    <d v="2016-11-14T00:00:00"/>
    <d v="2016-11-18T00:00:00"/>
    <s v="Standard Class"/>
    <x v="53"/>
    <s v="Ryan Crowe"/>
    <s v="CONSUMER"/>
    <s v="united states"/>
    <s v="Baltimore"/>
    <s v="Maryland"/>
    <n v="21215"/>
    <s v="East"/>
    <s v="TEC-PH-10001644"/>
    <x v="2"/>
    <x v="7"/>
    <x v="1494"/>
    <n v="89.97"/>
    <n v="3"/>
    <n v="12"/>
    <s v="Mediano"/>
    <n v="0"/>
    <n v="0"/>
    <n v="0"/>
    <n v="89.97"/>
    <s v="Medio"/>
    <n v="25.191600000000001"/>
    <n v="0.28000000000000003"/>
    <n v="-64.778400000000005"/>
    <n v="4"/>
    <n v="4"/>
    <s v="CORRECTO"/>
    <n v="2016"/>
    <n v="0"/>
  </r>
  <r>
    <x v="7180"/>
    <x v="3564"/>
    <d v="2014-01-06T00:00:00"/>
    <d v="2014-01-07T00:00:00"/>
    <s v="First Class"/>
    <x v="705"/>
    <s v="Jack O'Briant"/>
    <s v="CORPORATE"/>
    <s v="united states"/>
    <s v="Athens"/>
    <s v="Georgia"/>
    <n v="30605"/>
    <s v="South"/>
    <s v="OFF-AR-10002399"/>
    <x v="1"/>
    <x v="6"/>
    <x v="319"/>
    <n v="12.78"/>
    <n v="3"/>
    <n v="27"/>
    <s v="Mediano"/>
    <n v="0"/>
    <n v="0"/>
    <n v="0"/>
    <n v="12.78"/>
    <s v="Bajo"/>
    <n v="5.2397999999999998"/>
    <n v="0.41000000000000003"/>
    <n v="-7.5401999999999996"/>
    <n v="1"/>
    <n v="1"/>
    <s v="CORRECTO"/>
    <n v="2014"/>
    <n v="0"/>
  </r>
  <r>
    <x v="7181"/>
    <x v="3565"/>
    <d v="2016-12-27T00:00:00"/>
    <d v="2016-12-30T00:00:00"/>
    <s v="Second Class"/>
    <x v="596"/>
    <s v="Mitch Webber"/>
    <s v="CONSUMER"/>
    <s v="united states"/>
    <s v="Lancaster"/>
    <s v="Ohio"/>
    <n v="43130"/>
    <s v="East"/>
    <s v="TEC-AC-10003063"/>
    <x v="2"/>
    <x v="11"/>
    <x v="1061"/>
    <n v="40"/>
    <n v="2"/>
    <n v="18"/>
    <s v="Pequeño"/>
    <n v="0.2"/>
    <n v="8"/>
    <n v="-8"/>
    <n v="48"/>
    <s v="Bajo"/>
    <n v="0.5"/>
    <n v="1.2500000000000001E-2"/>
    <n v="-31.5"/>
    <n v="3"/>
    <n v="3"/>
    <s v="CORRECTO"/>
    <n v="2016"/>
    <n v="0"/>
  </r>
  <r>
    <x v="7182"/>
    <x v="3566"/>
    <d v="2017-04-30T00:00:00"/>
    <d v="2017-05-04T00:00:00"/>
    <s v="Standard Class"/>
    <x v="125"/>
    <s v="Nick Zandusky"/>
    <s v="HOME OFFICE"/>
    <s v="united states"/>
    <s v="Los Angeles"/>
    <s v="California"/>
    <n v="90032"/>
    <s v="West"/>
    <s v="OFF-BI-10002071"/>
    <x v="1"/>
    <x v="8"/>
    <x v="699"/>
    <n v="23.24"/>
    <n v="5"/>
    <n v="34"/>
    <s v="Grande"/>
    <n v="0.2"/>
    <n v="4.6479999999999997"/>
    <n v="-4.6479999999999997"/>
    <n v="27.887999999999998"/>
    <s v="Bajo"/>
    <n v="7.5529999999999999"/>
    <n v="0.32500000000000001"/>
    <n v="-11.039"/>
    <n v="4"/>
    <n v="4"/>
    <s v="CORRECTO"/>
    <n v="2017"/>
    <n v="0"/>
  </r>
  <r>
    <x v="7183"/>
    <x v="3567"/>
    <d v="2017-04-21T00:00:00"/>
    <d v="2017-04-23T00:00:00"/>
    <s v="First Class"/>
    <x v="49"/>
    <s v="Janet Martin"/>
    <s v="CONSUMER"/>
    <s v="united states"/>
    <s v="Baltimore"/>
    <s v="Maryland"/>
    <n v="21215"/>
    <s v="East"/>
    <s v="FUR-CH-10004218"/>
    <x v="0"/>
    <x v="1"/>
    <x v="38"/>
    <n v="908.82"/>
    <n v="9"/>
    <n v="35"/>
    <s v="Grande"/>
    <n v="0"/>
    <n v="0"/>
    <n v="0"/>
    <n v="908.82"/>
    <s v="Muy Alto"/>
    <n v="227.20500000000001"/>
    <n v="0.25"/>
    <n v="-681.61500000000001"/>
    <n v="2"/>
    <n v="2"/>
    <s v="CORRECTO"/>
    <n v="2017"/>
    <n v="0"/>
  </r>
  <r>
    <x v="7184"/>
    <x v="3568"/>
    <d v="2017-08-17T00:00:00"/>
    <d v="2017-08-24T00:00:00"/>
    <s v="Standard Class"/>
    <x v="525"/>
    <s v="Emily Ducich"/>
    <s v="HOME OFFICE"/>
    <s v="united states"/>
    <s v="Houston"/>
    <s v="Texas"/>
    <n v="77095"/>
    <s v="Central"/>
    <s v="OFF-SU-10000432"/>
    <x v="1"/>
    <x v="14"/>
    <x v="1558"/>
    <n v="5.5519999999999996"/>
    <n v="2"/>
    <n v="15"/>
    <s v="Pequeño"/>
    <n v="0.2"/>
    <n v="1.1104000000000001"/>
    <n v="-1.1104000000000001"/>
    <n v="6.6623999999999999"/>
    <s v="Bajo"/>
    <n v="-1.0409999999999999"/>
    <n v="-0.1875"/>
    <n v="-5.4825999999999997"/>
    <n v="7"/>
    <n v="7"/>
    <s v="CORRECTO"/>
    <n v="2017"/>
    <n v="0"/>
  </r>
  <r>
    <x v="7185"/>
    <x v="3568"/>
    <d v="2017-08-17T00:00:00"/>
    <d v="2017-08-24T00:00:00"/>
    <s v="Standard Class"/>
    <x v="525"/>
    <s v="Emily Ducich"/>
    <s v="HOME OFFICE"/>
    <s v="united states"/>
    <s v="Houston"/>
    <s v="Texas"/>
    <n v="77095"/>
    <s v="Central"/>
    <s v="OFF-AR-10003183"/>
    <x v="1"/>
    <x v="6"/>
    <x v="1399"/>
    <n v="8.016"/>
    <n v="3"/>
    <n v="24"/>
    <s v="Mediano"/>
    <n v="0.2"/>
    <n v="1.6032000000000002"/>
    <n v="-1.6032"/>
    <n v="9.6191999999999993"/>
    <s v="Bajo"/>
    <n v="1.002"/>
    <n v="0.125"/>
    <n v="-5.4108000000000001"/>
    <n v="7"/>
    <n v="7"/>
    <s v="CORRECTO"/>
    <n v="2017"/>
    <n v="0"/>
  </r>
  <r>
    <x v="7186"/>
    <x v="3568"/>
    <d v="2017-08-17T00:00:00"/>
    <d v="2017-08-24T00:00:00"/>
    <s v="Standard Class"/>
    <x v="525"/>
    <s v="Emily Ducich"/>
    <s v="HOME OFFICE"/>
    <s v="united states"/>
    <s v="Houston"/>
    <s v="Texas"/>
    <n v="77095"/>
    <s v="Central"/>
    <s v="FUR-CH-10002017"/>
    <x v="0"/>
    <x v="1"/>
    <x v="1377"/>
    <n v="74.591999999999999"/>
    <n v="4"/>
    <n v="12"/>
    <s v="Mediano"/>
    <n v="0.3"/>
    <n v="22.377599999999997"/>
    <n v="-22.377600000000001"/>
    <n v="96.9696"/>
    <s v="Medio"/>
    <n v="-2.1312000000000002"/>
    <n v="-2.8571428571428574E-2"/>
    <n v="-54.345599999999997"/>
    <n v="7"/>
    <n v="7"/>
    <s v="CORRECTO"/>
    <n v="2017"/>
    <n v="0"/>
  </r>
  <r>
    <x v="7187"/>
    <x v="3568"/>
    <d v="2017-08-17T00:00:00"/>
    <d v="2017-08-24T00:00:00"/>
    <s v="Standard Class"/>
    <x v="525"/>
    <s v="Emily Ducich"/>
    <s v="HOME OFFICE"/>
    <s v="united states"/>
    <s v="Houston"/>
    <s v="Texas"/>
    <n v="77095"/>
    <s v="Central"/>
    <s v="FUR-FU-10003247"/>
    <x v="0"/>
    <x v="5"/>
    <x v="1465"/>
    <n v="16.783999999999999"/>
    <n v="2"/>
    <n v="21"/>
    <s v="Pequeño"/>
    <n v="0.6"/>
    <n v="10.070399999999999"/>
    <n v="-10.070399999999999"/>
    <n v="26.854399999999998"/>
    <s v="Bajo"/>
    <n v="-22.238800000000001"/>
    <n v="-1.3250000000000002"/>
    <n v="-28.952400000000001"/>
    <n v="7"/>
    <n v="7"/>
    <s v="CORRECTO"/>
    <n v="2017"/>
    <n v="0"/>
  </r>
  <r>
    <x v="7188"/>
    <x v="3568"/>
    <d v="2017-08-17T00:00:00"/>
    <d v="2017-08-24T00:00:00"/>
    <s v="Standard Class"/>
    <x v="525"/>
    <s v="Emily Ducich"/>
    <s v="HOME OFFICE"/>
    <s v="united states"/>
    <s v="Houston"/>
    <s v="Texas"/>
    <n v="77095"/>
    <s v="Central"/>
    <s v="OFF-AP-10001563"/>
    <x v="1"/>
    <x v="9"/>
    <x v="535"/>
    <n v="38.863999999999997"/>
    <n v="4"/>
    <n v="26"/>
    <s v="Mediano"/>
    <n v="0.8"/>
    <n v="31.091200000000001"/>
    <n v="-31.091200000000001"/>
    <n v="69.955199999999991"/>
    <s v="Medio"/>
    <n v="-99.103200000000001"/>
    <n v="-2.5500000000000003"/>
    <n v="-106.876"/>
    <n v="7"/>
    <n v="7"/>
    <s v="CORRECTO"/>
    <n v="2017"/>
    <n v="0"/>
  </r>
  <r>
    <x v="7189"/>
    <x v="3569"/>
    <d v="2016-11-12T00:00:00"/>
    <d v="2016-11-15T00:00:00"/>
    <s v="First Class"/>
    <x v="108"/>
    <s v="Dianna Wilson"/>
    <s v="HOME OFFICE"/>
    <s v="united states"/>
    <s v="San Diego"/>
    <s v="California"/>
    <n v="92024"/>
    <s v="West"/>
    <s v="TEC-PH-10004908"/>
    <x v="2"/>
    <x v="7"/>
    <x v="1483"/>
    <n v="203.976"/>
    <n v="3"/>
    <n v="25"/>
    <s v="Mediano"/>
    <n v="0.2"/>
    <n v="40.795200000000001"/>
    <n v="-40.795200000000001"/>
    <n v="244.77119999999999"/>
    <s v="Alto"/>
    <n v="25.497"/>
    <n v="0.125"/>
    <n v="-137.68379999999999"/>
    <n v="3"/>
    <n v="3"/>
    <s v="CORRECTO"/>
    <n v="2016"/>
    <n v="0"/>
  </r>
  <r>
    <x v="7190"/>
    <x v="3569"/>
    <d v="2016-11-12T00:00:00"/>
    <d v="2016-11-15T00:00:00"/>
    <s v="First Class"/>
    <x v="108"/>
    <s v="Dianna Wilson"/>
    <s v="HOME OFFICE"/>
    <s v="united states"/>
    <s v="San Diego"/>
    <s v="California"/>
    <n v="92024"/>
    <s v="West"/>
    <s v="FUR-TA-10003392"/>
    <x v="0"/>
    <x v="3"/>
    <x v="1648"/>
    <n v="674.35199999999998"/>
    <n v="3"/>
    <n v="14"/>
    <s v="Mediano"/>
    <n v="0.2"/>
    <n v="134.87039999999999"/>
    <n v="-134.87039999999999"/>
    <n v="809.22239999999999"/>
    <s v="Muy Alto"/>
    <n v="-8.4293999999999993"/>
    <n v="-1.2499999999999999E-2"/>
    <n v="-547.91099999999994"/>
    <n v="3"/>
    <n v="3"/>
    <s v="CORRECTO"/>
    <n v="2016"/>
    <n v="0"/>
  </r>
  <r>
    <x v="7191"/>
    <x v="3570"/>
    <d v="2016-10-01T00:00:00"/>
    <d v="2016-10-06T00:00:00"/>
    <s v="Second Class"/>
    <x v="523"/>
    <s v="Jamie Kunitz"/>
    <s v="CONSUMER"/>
    <s v="united states"/>
    <s v="Hialeah"/>
    <s v="Florida"/>
    <n v="33012"/>
    <s v="South"/>
    <s v="OFF-BI-10004140"/>
    <x v="1"/>
    <x v="8"/>
    <x v="307"/>
    <n v="5.3879999999999999"/>
    <n v="4"/>
    <n v="71"/>
    <s v="Mediano"/>
    <n v="0.7"/>
    <n v="3.7715999999999998"/>
    <n v="-3.7715999999999998"/>
    <n v="9.1595999999999993"/>
    <s v="Bajo"/>
    <n v="-4.49"/>
    <n v="-0.83333333333333337"/>
    <n v="-6.1063999999999998"/>
    <n v="5"/>
    <n v="5"/>
    <s v="CORRECTO"/>
    <n v="2016"/>
    <n v="0"/>
  </r>
  <r>
    <x v="7192"/>
    <x v="3570"/>
    <d v="2016-10-01T00:00:00"/>
    <d v="2016-10-06T00:00:00"/>
    <s v="Second Class"/>
    <x v="523"/>
    <s v="Jamie Kunitz"/>
    <s v="CONSUMER"/>
    <s v="united states"/>
    <s v="Hialeah"/>
    <s v="Florida"/>
    <n v="33012"/>
    <s v="South"/>
    <s v="OFF-AR-10003631"/>
    <x v="1"/>
    <x v="6"/>
    <x v="772"/>
    <n v="30.975999999999999"/>
    <n v="8"/>
    <n v="86"/>
    <s v="Grande"/>
    <n v="0.2"/>
    <n v="6.1951999999999998"/>
    <n v="-6.1951999999999998"/>
    <n v="37.171199999999999"/>
    <s v="Bajo"/>
    <n v="5.0335999999999999"/>
    <n v="0.16250000000000001"/>
    <n v="-19.747199999999999"/>
    <n v="5"/>
    <n v="5"/>
    <s v="CORRECTO"/>
    <n v="2016"/>
    <n v="0"/>
  </r>
  <r>
    <x v="7193"/>
    <x v="3571"/>
    <d v="2016-02-12T00:00:00"/>
    <d v="2016-02-14T00:00:00"/>
    <s v="First Class"/>
    <x v="365"/>
    <s v="John Stevenson"/>
    <s v="CONSUMER"/>
    <s v="united states"/>
    <s v="Atlanta"/>
    <s v="Georgia"/>
    <n v="30318"/>
    <s v="South"/>
    <s v="OFF-ST-10003716"/>
    <x v="1"/>
    <x v="4"/>
    <x v="898"/>
    <n v="1350.12"/>
    <n v="6"/>
    <n v="47"/>
    <s v="Grande"/>
    <n v="0"/>
    <n v="0"/>
    <n v="0"/>
    <n v="1350.12"/>
    <s v="Muy Alto"/>
    <n v="175.51560000000001"/>
    <n v="0.13"/>
    <n v="-1174.6043999999999"/>
    <n v="2"/>
    <n v="2"/>
    <s v="CORRECTO"/>
    <n v="2016"/>
    <n v="0"/>
  </r>
  <r>
    <x v="7194"/>
    <x v="3571"/>
    <d v="2016-02-12T00:00:00"/>
    <d v="2016-02-14T00:00:00"/>
    <s v="First Class"/>
    <x v="365"/>
    <s v="John Stevenson"/>
    <s v="CONSUMER"/>
    <s v="united states"/>
    <s v="Atlanta"/>
    <s v="Georgia"/>
    <n v="30318"/>
    <s v="South"/>
    <s v="OFF-BI-10003274"/>
    <x v="1"/>
    <x v="8"/>
    <x v="122"/>
    <n v="15.92"/>
    <n v="4"/>
    <n v="36"/>
    <s v="Mediano"/>
    <n v="0"/>
    <n v="0"/>
    <n v="0"/>
    <n v="15.92"/>
    <s v="Bajo"/>
    <n v="7.4824000000000002"/>
    <n v="0.47000000000000003"/>
    <n v="-8.4375999999999998"/>
    <n v="2"/>
    <n v="2"/>
    <s v="CORRECTO"/>
    <n v="2016"/>
    <n v="0"/>
  </r>
  <r>
    <x v="7195"/>
    <x v="3572"/>
    <d v="2016-11-13T00:00:00"/>
    <d v="2016-11-17T00:00:00"/>
    <s v="Standard Class"/>
    <x v="178"/>
    <s v="Philisse Overcash"/>
    <s v="HOME OFFICE"/>
    <s v="united states"/>
    <s v="Seattle"/>
    <s v="Washington"/>
    <n v="98103"/>
    <s v="West"/>
    <s v="FUR-FU-10004848"/>
    <x v="0"/>
    <x v="5"/>
    <x v="1310"/>
    <n v="19.54"/>
    <n v="2"/>
    <n v="13"/>
    <s v="Pequeño"/>
    <n v="0"/>
    <n v="0"/>
    <n v="0"/>
    <n v="19.54"/>
    <s v="Bajo"/>
    <n v="7.2298"/>
    <n v="0.37"/>
    <n v="-12.3102"/>
    <n v="4"/>
    <n v="4"/>
    <s v="CORRECTO"/>
    <n v="2016"/>
    <n v="0"/>
  </r>
  <r>
    <x v="7196"/>
    <x v="3573"/>
    <d v="2014-04-26T00:00:00"/>
    <d v="2014-04-30T00:00:00"/>
    <s v="Standard Class"/>
    <x v="762"/>
    <s v="Marc Harrigan"/>
    <s v="HOME OFFICE"/>
    <s v="united states"/>
    <s v="Los Angeles"/>
    <s v="California"/>
    <n v="90036"/>
    <s v="West"/>
    <s v="OFF-AR-10003504"/>
    <x v="1"/>
    <x v="6"/>
    <x v="1035"/>
    <n v="21.4"/>
    <n v="5"/>
    <n v="32"/>
    <s v="Grande"/>
    <n v="0"/>
    <n v="0"/>
    <n v="0"/>
    <n v="21.4"/>
    <s v="Bajo"/>
    <n v="6.2060000000000004"/>
    <n v="0.29000000000000004"/>
    <n v="-15.194000000000001"/>
    <n v="4"/>
    <n v="4"/>
    <s v="CORRECTO"/>
    <n v="2014"/>
    <n v="0"/>
  </r>
  <r>
    <x v="7197"/>
    <x v="3573"/>
    <d v="2014-04-26T00:00:00"/>
    <d v="2014-04-30T00:00:00"/>
    <s v="Standard Class"/>
    <x v="762"/>
    <s v="Marc Harrigan"/>
    <s v="HOME OFFICE"/>
    <s v="united states"/>
    <s v="Los Angeles"/>
    <s v="California"/>
    <n v="90036"/>
    <s v="West"/>
    <s v="OFF-LA-10000305"/>
    <x v="1"/>
    <x v="2"/>
    <x v="1716"/>
    <n v="12.6"/>
    <n v="2"/>
    <n v="16"/>
    <s v="Pequeño"/>
    <n v="0"/>
    <n v="0"/>
    <n v="0"/>
    <n v="12.6"/>
    <s v="Bajo"/>
    <n v="5.7960000000000003"/>
    <n v="0.46"/>
    <n v="-6.8040000000000003"/>
    <n v="4"/>
    <n v="4"/>
    <s v="CORRECTO"/>
    <n v="2014"/>
    <n v="0"/>
  </r>
  <r>
    <x v="7198"/>
    <x v="3574"/>
    <d v="2015-08-11T00:00:00"/>
    <d v="2015-08-15T00:00:00"/>
    <s v="Standard Class"/>
    <x v="178"/>
    <s v="Philisse Overcash"/>
    <s v="HOME OFFICE"/>
    <s v="united states"/>
    <s v="New York City"/>
    <s v="New York"/>
    <n v="10035"/>
    <s v="East"/>
    <s v="OFF-AR-10001427"/>
    <x v="1"/>
    <x v="6"/>
    <x v="251"/>
    <n v="11.96"/>
    <n v="2"/>
    <n v="11"/>
    <s v="Pequeño"/>
    <n v="0"/>
    <n v="0"/>
    <n v="0"/>
    <n v="11.96"/>
    <s v="Bajo"/>
    <n v="3.1095999999999999"/>
    <n v="0.25999999999999995"/>
    <n v="-8.8504000000000005"/>
    <n v="4"/>
    <n v="4"/>
    <s v="CORRECTO"/>
    <n v="2015"/>
    <n v="0"/>
  </r>
  <r>
    <x v="7199"/>
    <x v="3574"/>
    <d v="2015-08-11T00:00:00"/>
    <d v="2015-08-15T00:00:00"/>
    <s v="Standard Class"/>
    <x v="178"/>
    <s v="Philisse Overcash"/>
    <s v="HOME OFFICE"/>
    <s v="united states"/>
    <s v="New York City"/>
    <s v="New York"/>
    <n v="10035"/>
    <s v="East"/>
    <s v="TEC-PH-10004614"/>
    <x v="2"/>
    <x v="7"/>
    <x v="302"/>
    <n v="138"/>
    <n v="2"/>
    <n v="28"/>
    <s v="Pequeño"/>
    <n v="0"/>
    <n v="0"/>
    <n v="0"/>
    <n v="138"/>
    <s v="Medio"/>
    <n v="34.5"/>
    <n v="0.25"/>
    <n v="-103.5"/>
    <n v="4"/>
    <n v="4"/>
    <s v="CORRECTO"/>
    <n v="2015"/>
    <n v="0"/>
  </r>
  <r>
    <x v="7200"/>
    <x v="3575"/>
    <d v="2016-11-27T00:00:00"/>
    <d v="2016-12-03T00:00:00"/>
    <s v="Standard Class"/>
    <x v="520"/>
    <s v="Herbert Flentye"/>
    <s v="CONSUMER"/>
    <s v="united states"/>
    <s v="Fort Lauderdale"/>
    <s v="Florida"/>
    <n v="33311"/>
    <s v="South"/>
    <s v="TEC-PH-10001944"/>
    <x v="2"/>
    <x v="7"/>
    <x v="1271"/>
    <n v="116.76"/>
    <n v="1"/>
    <n v="19"/>
    <s v="Pequeño"/>
    <n v="0.2"/>
    <n v="23.352000000000004"/>
    <n v="-23.352"/>
    <n v="140.11200000000002"/>
    <s v="Medio"/>
    <n v="14.595000000000001"/>
    <n v="0.125"/>
    <n v="-78.813000000000002"/>
    <n v="6"/>
    <n v="6"/>
    <s v="CORRECTO"/>
    <n v="2016"/>
    <n v="0"/>
  </r>
  <r>
    <x v="7201"/>
    <x v="3575"/>
    <d v="2016-11-27T00:00:00"/>
    <d v="2016-12-03T00:00:00"/>
    <s v="Standard Class"/>
    <x v="520"/>
    <s v="Herbert Flentye"/>
    <s v="CONSUMER"/>
    <s v="united states"/>
    <s v="Fort Lauderdale"/>
    <s v="Florida"/>
    <n v="33311"/>
    <s v="South"/>
    <s v="FUR-TA-10001039"/>
    <x v="0"/>
    <x v="3"/>
    <x v="832"/>
    <n v="331.02300000000002"/>
    <n v="7"/>
    <n v="74"/>
    <s v="Grande"/>
    <n v="0.45"/>
    <n v="148.96035000000001"/>
    <n v="-148.96035000000001"/>
    <n v="479.98335000000003"/>
    <s v="Alto"/>
    <n v="-114.35339999999999"/>
    <n v="-0.3454545454545454"/>
    <n v="-296.41604999999998"/>
    <n v="6"/>
    <n v="6"/>
    <s v="CORRECTO"/>
    <n v="2016"/>
    <n v="0"/>
  </r>
  <r>
    <x v="7202"/>
    <x v="3576"/>
    <d v="2016-10-28T00:00:00"/>
    <d v="2016-10-28T00:00:00"/>
    <s v="Same Day"/>
    <x v="146"/>
    <s v="Victoria Brennan"/>
    <s v="CORPORATE"/>
    <s v="united states"/>
    <s v="Rochester"/>
    <s v="New York"/>
    <n v="14609"/>
    <s v="East"/>
    <s v="FUR-FU-10003806"/>
    <x v="0"/>
    <x v="5"/>
    <x v="1804"/>
    <n v="756.8"/>
    <n v="5"/>
    <n v="19"/>
    <s v="Grande"/>
    <n v="0"/>
    <n v="0"/>
    <n v="0"/>
    <n v="756.8"/>
    <s v="Muy Alto"/>
    <n v="75.680000000000007"/>
    <n v="0.10000000000000002"/>
    <n v="-681.12"/>
    <n v="0"/>
    <n v="0"/>
    <s v="CORRECTO"/>
    <n v="2016"/>
    <n v="0"/>
  </r>
  <r>
    <x v="7203"/>
    <x v="3577"/>
    <d v="2014-12-29T00:00:00"/>
    <d v="2015-01-02T00:00:00"/>
    <s v="Standard Class"/>
    <x v="450"/>
    <s v="Michael Granlund"/>
    <s v="HOME OFFICE"/>
    <s v="united states"/>
    <s v="Saint Charles"/>
    <s v="Illinois"/>
    <n v="60174"/>
    <s v="Central"/>
    <s v="FUR-FU-10002111"/>
    <x v="0"/>
    <x v="5"/>
    <x v="1665"/>
    <n v="8.7360000000000007"/>
    <n v="3"/>
    <n v="10"/>
    <s v="Mediano"/>
    <n v="0.6"/>
    <n v="5.2416"/>
    <n v="-5.2416"/>
    <n v="13.977600000000001"/>
    <s v="Bajo"/>
    <n v="-4.8048000000000002"/>
    <n v="-0.54999999999999993"/>
    <n v="-8.2992000000000008"/>
    <n v="4"/>
    <n v="4"/>
    <s v="CORRECTO"/>
    <n v="2014"/>
    <n v="0"/>
  </r>
  <r>
    <x v="7204"/>
    <x v="3578"/>
    <d v="2015-09-10T00:00:00"/>
    <d v="2015-09-17T00:00:00"/>
    <s v="Standard Class"/>
    <x v="491"/>
    <s v="Bobby Odegard"/>
    <s v="CONSUMER"/>
    <s v="united states"/>
    <s v="New York City"/>
    <s v="New York"/>
    <n v="10024"/>
    <s v="East"/>
    <s v="OFF-AR-10000817"/>
    <x v="1"/>
    <x v="6"/>
    <x v="1264"/>
    <n v="6.08"/>
    <n v="2"/>
    <n v="30"/>
    <s v="Pequeño"/>
    <n v="0"/>
    <n v="0"/>
    <n v="0"/>
    <n v="6.08"/>
    <s v="Bajo"/>
    <n v="2.0672000000000001"/>
    <n v="0.34"/>
    <n v="-4.0128000000000004"/>
    <n v="7"/>
    <n v="7"/>
    <s v="CORRECTO"/>
    <n v="2015"/>
    <n v="0"/>
  </r>
  <r>
    <x v="7205"/>
    <x v="3579"/>
    <d v="2017-10-02T00:00:00"/>
    <d v="2017-10-06T00:00:00"/>
    <s v="Standard Class"/>
    <x v="441"/>
    <s v="Chad McGuire"/>
    <s v="CONSUMER"/>
    <s v="united states"/>
    <s v="San Francisco"/>
    <s v="California"/>
    <n v="94109"/>
    <s v="West"/>
    <s v="FUR-FU-10001424"/>
    <x v="0"/>
    <x v="5"/>
    <x v="698"/>
    <n v="17.46"/>
    <n v="2"/>
    <n v="14"/>
    <s v="Pequeño"/>
    <n v="0"/>
    <n v="0"/>
    <n v="0"/>
    <n v="17.46"/>
    <s v="Bajo"/>
    <n v="5.9363999999999999"/>
    <n v="0.33999999999999997"/>
    <n v="-11.5236"/>
    <n v="4"/>
    <n v="4"/>
    <s v="CORRECTO"/>
    <n v="2017"/>
    <n v="0"/>
  </r>
  <r>
    <x v="7206"/>
    <x v="3579"/>
    <d v="2017-10-02T00:00:00"/>
    <d v="2017-10-06T00:00:00"/>
    <s v="Standard Class"/>
    <x v="441"/>
    <s v="Chad McGuire"/>
    <s v="CONSUMER"/>
    <s v="united states"/>
    <s v="San Francisco"/>
    <s v="California"/>
    <n v="94109"/>
    <s v="West"/>
    <s v="TEC-MA-10002930"/>
    <x v="2"/>
    <x v="15"/>
    <x v="1784"/>
    <n v="369.16"/>
    <n v="11"/>
    <n v="14"/>
    <s v="Grande"/>
    <n v="0.2"/>
    <n v="73.832000000000008"/>
    <n v="-73.831999999999994"/>
    <n v="442.99200000000002"/>
    <s v="Alto"/>
    <n v="32.301499999999997"/>
    <n v="8.7499999999999981E-2"/>
    <n v="-263.0265"/>
    <n v="4"/>
    <n v="4"/>
    <s v="CORRECTO"/>
    <n v="2017"/>
    <n v="0"/>
  </r>
  <r>
    <x v="7207"/>
    <x v="3580"/>
    <d v="2016-09-11T00:00:00"/>
    <d v="2016-09-13T00:00:00"/>
    <s v="First Class"/>
    <x v="18"/>
    <s v="Linda Cazamias"/>
    <s v="CORPORATE"/>
    <s v="united states"/>
    <s v="Phoenix"/>
    <s v="Arizona"/>
    <n v="85023"/>
    <s v="West"/>
    <s v="OFF-AR-10003759"/>
    <x v="1"/>
    <x v="6"/>
    <x v="846"/>
    <n v="2.9119999999999999"/>
    <n v="2"/>
    <n v="35"/>
    <s v="Pequeño"/>
    <n v="0.2"/>
    <n v="0.58240000000000003"/>
    <n v="-0.58240000000000003"/>
    <n v="3.4943999999999997"/>
    <s v="Bajo"/>
    <n v="0.91"/>
    <n v="0.3125"/>
    <n v="-1.4196"/>
    <n v="2"/>
    <n v="2"/>
    <s v="CORRECTO"/>
    <n v="2016"/>
    <n v="0"/>
  </r>
  <r>
    <x v="7208"/>
    <x v="3580"/>
    <d v="2016-09-11T00:00:00"/>
    <d v="2016-09-13T00:00:00"/>
    <s v="First Class"/>
    <x v="18"/>
    <s v="Linda Cazamias"/>
    <s v="CORPORATE"/>
    <s v="united states"/>
    <s v="Phoenix"/>
    <s v="Arizona"/>
    <n v="85023"/>
    <s v="West"/>
    <s v="OFF-PA-10001837"/>
    <x v="1"/>
    <x v="10"/>
    <x v="1800"/>
    <n v="20.736000000000001"/>
    <n v="4"/>
    <n v="7"/>
    <s v="Mediano"/>
    <n v="0.2"/>
    <n v="4.1472000000000007"/>
    <n v="-4.1471999999999998"/>
    <n v="24.883200000000002"/>
    <s v="Bajo"/>
    <n v="7.2576000000000001"/>
    <n v="0.35"/>
    <n v="-9.3312000000000008"/>
    <n v="2"/>
    <n v="2"/>
    <s v="CORRECTO"/>
    <n v="2016"/>
    <n v="0"/>
  </r>
  <r>
    <x v="7209"/>
    <x v="3580"/>
    <d v="2016-09-11T00:00:00"/>
    <d v="2016-09-13T00:00:00"/>
    <s v="First Class"/>
    <x v="18"/>
    <s v="Linda Cazamias"/>
    <s v="CORPORATE"/>
    <s v="united states"/>
    <s v="Phoenix"/>
    <s v="Arizona"/>
    <n v="85023"/>
    <s v="West"/>
    <s v="OFF-PA-10001667"/>
    <x v="1"/>
    <x v="10"/>
    <x v="458"/>
    <n v="9.5679999999999996"/>
    <n v="2"/>
    <n v="32"/>
    <s v="Pequeño"/>
    <n v="0.2"/>
    <n v="1.9136"/>
    <n v="-1.9136"/>
    <n v="11.4816"/>
    <s v="Bajo"/>
    <n v="2.99"/>
    <n v="0.31250000000000006"/>
    <n v="-4.6643999999999997"/>
    <n v="2"/>
    <n v="2"/>
    <s v="CORRECTO"/>
    <n v="2016"/>
    <n v="0"/>
  </r>
  <r>
    <x v="7210"/>
    <x v="3581"/>
    <d v="2016-06-02T00:00:00"/>
    <d v="2016-06-06T00:00:00"/>
    <s v="Standard Class"/>
    <x v="553"/>
    <s v="Edward Hooks"/>
    <s v="CORPORATE"/>
    <s v="united states"/>
    <s v="Seattle"/>
    <s v="Washington"/>
    <n v="98115"/>
    <s v="West"/>
    <s v="OFF-PA-10000246"/>
    <x v="1"/>
    <x v="10"/>
    <x v="1595"/>
    <n v="30.18"/>
    <n v="3"/>
    <n v="15"/>
    <s v="Mediano"/>
    <n v="0"/>
    <n v="0"/>
    <n v="0"/>
    <n v="30.18"/>
    <s v="Bajo"/>
    <n v="13.8828"/>
    <n v="0.45999999999999996"/>
    <n v="-16.2972"/>
    <n v="4"/>
    <n v="4"/>
    <s v="CORRECTO"/>
    <n v="2016"/>
    <n v="0"/>
  </r>
  <r>
    <x v="7211"/>
    <x v="3581"/>
    <d v="2016-06-02T00:00:00"/>
    <d v="2016-06-06T00:00:00"/>
    <s v="Standard Class"/>
    <x v="553"/>
    <s v="Edward Hooks"/>
    <s v="CORPORATE"/>
    <s v="united states"/>
    <s v="Seattle"/>
    <s v="Washington"/>
    <n v="98115"/>
    <s v="West"/>
    <s v="OFF-BI-10001078"/>
    <x v="1"/>
    <x v="8"/>
    <x v="61"/>
    <n v="51.648000000000003"/>
    <n v="12"/>
    <n v="37"/>
    <s v="Grande"/>
    <n v="0.2"/>
    <n v="10.329600000000001"/>
    <n v="-10.329599999999999"/>
    <n v="61.977600000000002"/>
    <s v="Medio"/>
    <n v="18.7224"/>
    <n v="0.36249999999999999"/>
    <n v="-22.596"/>
    <n v="4"/>
    <n v="4"/>
    <s v="CORRECTO"/>
    <n v="2016"/>
    <n v="0"/>
  </r>
  <r>
    <x v="7212"/>
    <x v="3581"/>
    <d v="2016-06-02T00:00:00"/>
    <d v="2016-06-06T00:00:00"/>
    <s v="Standard Class"/>
    <x v="553"/>
    <s v="Edward Hooks"/>
    <s v="CORPORATE"/>
    <s v="united states"/>
    <s v="Seattle"/>
    <s v="Washington"/>
    <n v="98115"/>
    <s v="West"/>
    <s v="OFF-BI-10000138"/>
    <x v="1"/>
    <x v="8"/>
    <x v="605"/>
    <n v="11.231999999999999"/>
    <n v="3"/>
    <n v="31"/>
    <s v="Mediano"/>
    <n v="0.2"/>
    <n v="2.2464"/>
    <n v="-2.2464"/>
    <n v="13.478399999999999"/>
    <s v="Bajo"/>
    <n v="3.9312"/>
    <n v="0.35000000000000003"/>
    <n v="-5.0544000000000002"/>
    <n v="4"/>
    <n v="4"/>
    <s v="CORRECTO"/>
    <n v="2016"/>
    <n v="0"/>
  </r>
  <r>
    <x v="7213"/>
    <x v="3582"/>
    <d v="2017-10-15T00:00:00"/>
    <d v="2017-10-19T00:00:00"/>
    <s v="Standard Class"/>
    <x v="507"/>
    <s v="Marc Crier"/>
    <s v="CONSUMER"/>
    <s v="united states"/>
    <s v="Camarillo"/>
    <s v="California"/>
    <n v="93010"/>
    <s v="West"/>
    <s v="OFF-LA-10002034"/>
    <x v="1"/>
    <x v="2"/>
    <x v="1111"/>
    <n v="14.73"/>
    <n v="3"/>
    <n v="18"/>
    <s v="Mediano"/>
    <n v="0"/>
    <n v="0"/>
    <n v="0"/>
    <n v="14.73"/>
    <s v="Bajo"/>
    <n v="7.2176999999999998"/>
    <n v="0.49"/>
    <n v="-7.5122999999999998"/>
    <n v="4"/>
    <n v="4"/>
    <s v="CORRECTO"/>
    <n v="2017"/>
    <n v="0"/>
  </r>
  <r>
    <x v="7214"/>
    <x v="3583"/>
    <d v="2015-09-27T00:00:00"/>
    <d v="2015-09-30T00:00:00"/>
    <s v="Second Class"/>
    <x v="304"/>
    <s v="Helen Wasserman"/>
    <s v="CORPORATE"/>
    <s v="united states"/>
    <s v="Detroit"/>
    <s v="Michigan"/>
    <n v="48205"/>
    <s v="Central"/>
    <s v="OFF-AR-10000127"/>
    <x v="1"/>
    <x v="6"/>
    <x v="1195"/>
    <n v="16.399999999999999"/>
    <n v="5"/>
    <n v="22"/>
    <s v="Grande"/>
    <n v="0"/>
    <n v="0"/>
    <n v="0"/>
    <n v="16.399999999999999"/>
    <s v="Bajo"/>
    <n v="4.7560000000000002"/>
    <n v="0.29000000000000004"/>
    <n v="-11.644"/>
    <n v="3"/>
    <n v="3"/>
    <s v="CORRECTO"/>
    <n v="2015"/>
    <n v="0"/>
  </r>
  <r>
    <x v="7215"/>
    <x v="3583"/>
    <d v="2015-09-27T00:00:00"/>
    <d v="2015-09-30T00:00:00"/>
    <s v="Second Class"/>
    <x v="304"/>
    <s v="Helen Wasserman"/>
    <s v="CORPORATE"/>
    <s v="united states"/>
    <s v="Detroit"/>
    <s v="Michigan"/>
    <n v="48205"/>
    <s v="Central"/>
    <s v="OFF-PA-10003172"/>
    <x v="1"/>
    <x v="10"/>
    <x v="854"/>
    <n v="25.92"/>
    <n v="4"/>
    <n v="28"/>
    <s v="Mediano"/>
    <n v="0"/>
    <n v="0"/>
    <n v="0"/>
    <n v="25.92"/>
    <s v="Bajo"/>
    <n v="12.441599999999999"/>
    <n v="0.47999999999999993"/>
    <n v="-13.478400000000001"/>
    <n v="3"/>
    <n v="3"/>
    <s v="CORRECTO"/>
    <n v="2015"/>
    <n v="0"/>
  </r>
  <r>
    <x v="7216"/>
    <x v="3584"/>
    <d v="2015-05-03T00:00:00"/>
    <d v="2015-05-06T00:00:00"/>
    <s v="First Class"/>
    <x v="48"/>
    <s v="Lena Cacioppo"/>
    <s v="CONSUMER"/>
    <s v="united states"/>
    <s v="San Francisco"/>
    <s v="California"/>
    <n v="94109"/>
    <s v="West"/>
    <s v="OFF-AR-10001246"/>
    <x v="1"/>
    <x v="6"/>
    <x v="455"/>
    <n v="8.82"/>
    <n v="3"/>
    <n v="32"/>
    <s v="Mediano"/>
    <n v="0"/>
    <n v="0"/>
    <n v="0"/>
    <n v="8.82"/>
    <s v="Bajo"/>
    <n v="2.5577999999999999"/>
    <n v="0.28999999999999998"/>
    <n v="-6.2622"/>
    <n v="3"/>
    <n v="3"/>
    <s v="CORRECTO"/>
    <n v="2015"/>
    <n v="0"/>
  </r>
  <r>
    <x v="7217"/>
    <x v="3584"/>
    <d v="2015-05-03T00:00:00"/>
    <d v="2015-05-06T00:00:00"/>
    <s v="First Class"/>
    <x v="48"/>
    <s v="Lena Cacioppo"/>
    <s v="CONSUMER"/>
    <s v="united states"/>
    <s v="San Francisco"/>
    <s v="California"/>
    <n v="94109"/>
    <s v="West"/>
    <s v="OFF-BI-10002026"/>
    <x v="1"/>
    <x v="8"/>
    <x v="1758"/>
    <n v="62.496000000000002"/>
    <n v="2"/>
    <n v="24"/>
    <s v="Pequeño"/>
    <n v="0.2"/>
    <n v="12.499200000000002"/>
    <n v="-12.4992"/>
    <n v="74.995200000000011"/>
    <s v="Medio"/>
    <n v="21.8736"/>
    <n v="0.35"/>
    <n v="-28.123200000000001"/>
    <n v="3"/>
    <n v="3"/>
    <s v="CORRECTO"/>
    <n v="2015"/>
    <n v="0"/>
  </r>
  <r>
    <x v="7218"/>
    <x v="3584"/>
    <d v="2015-05-03T00:00:00"/>
    <d v="2015-05-06T00:00:00"/>
    <s v="First Class"/>
    <x v="48"/>
    <s v="Lena Cacioppo"/>
    <s v="CONSUMER"/>
    <s v="united states"/>
    <s v="San Francisco"/>
    <s v="California"/>
    <n v="94109"/>
    <s v="West"/>
    <s v="TEC-AC-10000844"/>
    <x v="2"/>
    <x v="11"/>
    <x v="106"/>
    <n v="339.96"/>
    <n v="4"/>
    <n v="31"/>
    <s v="Mediano"/>
    <n v="0"/>
    <n v="0"/>
    <n v="0"/>
    <n v="339.96"/>
    <s v="Alto"/>
    <n v="122.3856"/>
    <n v="0.36"/>
    <n v="-217.5744"/>
    <n v="3"/>
    <n v="3"/>
    <s v="CORRECTO"/>
    <n v="2015"/>
    <n v="0"/>
  </r>
  <r>
    <x v="7219"/>
    <x v="3584"/>
    <d v="2015-05-03T00:00:00"/>
    <d v="2015-05-06T00:00:00"/>
    <s v="First Class"/>
    <x v="48"/>
    <s v="Lena Cacioppo"/>
    <s v="CONSUMER"/>
    <s v="united states"/>
    <s v="San Francisco"/>
    <s v="California"/>
    <n v="94109"/>
    <s v="West"/>
    <s v="OFF-BI-10001575"/>
    <x v="1"/>
    <x v="8"/>
    <x v="582"/>
    <n v="49.567999999999998"/>
    <n v="2"/>
    <n v="18"/>
    <s v="Pequeño"/>
    <n v="0.2"/>
    <n v="9.9136000000000006"/>
    <n v="-9.9136000000000006"/>
    <n v="59.4816"/>
    <s v="Medio"/>
    <n v="17.348800000000001"/>
    <n v="0.35000000000000003"/>
    <n v="-22.305599999999998"/>
    <n v="3"/>
    <n v="3"/>
    <s v="CORRECTO"/>
    <n v="2015"/>
    <n v="0"/>
  </r>
  <r>
    <x v="7220"/>
    <x v="3585"/>
    <d v="2017-01-09T00:00:00"/>
    <d v="2017-01-13T00:00:00"/>
    <s v="Standard Class"/>
    <x v="443"/>
    <s v="Beth Paige"/>
    <s v="CONSUMER"/>
    <s v="united states"/>
    <s v="Philadelphia"/>
    <s v="Pennsylvania"/>
    <n v="19140"/>
    <s v="East"/>
    <s v="OFF-BI-10004632"/>
    <x v="1"/>
    <x v="8"/>
    <x v="569"/>
    <n v="274.49099999999999"/>
    <n v="3"/>
    <n v="34"/>
    <s v="Mediano"/>
    <n v="0.7"/>
    <n v="192.14369999999997"/>
    <n v="-192.1437"/>
    <n v="466.63469999999995"/>
    <s v="Alto"/>
    <n v="-228.74250000000001"/>
    <n v="-0.83333333333333337"/>
    <n v="-311.08980000000003"/>
    <n v="4"/>
    <n v="4"/>
    <s v="CORRECTO"/>
    <n v="2017"/>
    <n v="0"/>
  </r>
  <r>
    <x v="7221"/>
    <x v="3586"/>
    <d v="2017-01-27T00:00:00"/>
    <d v="2017-01-31T00:00:00"/>
    <s v="Standard Class"/>
    <x v="592"/>
    <s v="Toby Gnade"/>
    <s v="CONSUMER"/>
    <s v="united states"/>
    <s v="New York City"/>
    <s v="New York"/>
    <n v="10035"/>
    <s v="East"/>
    <s v="TEC-PH-10000193"/>
    <x v="2"/>
    <x v="7"/>
    <x v="1664"/>
    <n v="137.94"/>
    <n v="3"/>
    <n v="12"/>
    <s v="Mediano"/>
    <n v="0"/>
    <n v="0"/>
    <n v="0"/>
    <n v="137.94"/>
    <s v="Medio"/>
    <n v="35.864400000000003"/>
    <n v="0.26"/>
    <n v="-102.07559999999999"/>
    <n v="4"/>
    <n v="4"/>
    <s v="CORRECTO"/>
    <n v="2017"/>
    <n v="0"/>
  </r>
  <r>
    <x v="7222"/>
    <x v="3587"/>
    <d v="2017-09-02T00:00:00"/>
    <d v="2017-09-06T00:00:00"/>
    <s v="Standard Class"/>
    <x v="498"/>
    <s v="Mick Crebagga"/>
    <s v="CONSUMER"/>
    <s v="united states"/>
    <s v="Chicago"/>
    <s v="Illinois"/>
    <n v="60623"/>
    <s v="Central"/>
    <s v="TEC-AC-10003441"/>
    <x v="2"/>
    <x v="11"/>
    <x v="658"/>
    <n v="40.68"/>
    <n v="3"/>
    <n v="22"/>
    <s v="Mediano"/>
    <n v="0.2"/>
    <n v="8.136000000000001"/>
    <n v="-8.1359999999999992"/>
    <n v="48.816000000000003"/>
    <s v="Bajo"/>
    <n v="-7.1189999999999998"/>
    <n v="-0.17499999999999999"/>
    <n v="-39.662999999999997"/>
    <n v="4"/>
    <n v="4"/>
    <s v="CORRECTO"/>
    <n v="2017"/>
    <n v="0"/>
  </r>
  <r>
    <x v="7223"/>
    <x v="3588"/>
    <d v="2016-07-14T00:00:00"/>
    <d v="2016-07-18T00:00:00"/>
    <s v="Standard Class"/>
    <x v="181"/>
    <s v="Raymond Buch"/>
    <s v="CONSUMER"/>
    <s v="united states"/>
    <s v="San Francisco"/>
    <s v="California"/>
    <n v="94122"/>
    <s v="West"/>
    <s v="TEC-PH-10004093"/>
    <x v="2"/>
    <x v="7"/>
    <x v="40"/>
    <n v="110.376"/>
    <n v="3"/>
    <n v="23"/>
    <s v="Mediano"/>
    <n v="0.2"/>
    <n v="22.075200000000002"/>
    <n v="-22.075199999999999"/>
    <n v="132.4512"/>
    <s v="Medio"/>
    <n v="12.417299999999999"/>
    <n v="0.11249999999999999"/>
    <n v="-75.883499999999998"/>
    <n v="4"/>
    <n v="4"/>
    <s v="CORRECTO"/>
    <n v="2016"/>
    <n v="0"/>
  </r>
  <r>
    <x v="7224"/>
    <x v="3588"/>
    <d v="2016-07-14T00:00:00"/>
    <d v="2016-07-18T00:00:00"/>
    <s v="Standard Class"/>
    <x v="181"/>
    <s v="Raymond Buch"/>
    <s v="CONSUMER"/>
    <s v="united states"/>
    <s v="San Francisco"/>
    <s v="California"/>
    <n v="94122"/>
    <s v="West"/>
    <s v="OFF-AP-10002998"/>
    <x v="1"/>
    <x v="9"/>
    <x v="1644"/>
    <n v="151.62"/>
    <n v="7"/>
    <n v="17"/>
    <s v="Grande"/>
    <n v="0"/>
    <n v="0"/>
    <n v="0"/>
    <n v="151.62"/>
    <s v="Medio"/>
    <n v="50.034599999999998"/>
    <n v="0.32999999999999996"/>
    <n v="-101.58540000000001"/>
    <n v="4"/>
    <n v="4"/>
    <s v="CORRECTO"/>
    <n v="2016"/>
    <n v="0"/>
  </r>
  <r>
    <x v="7225"/>
    <x v="3588"/>
    <d v="2016-07-14T00:00:00"/>
    <d v="2016-07-18T00:00:00"/>
    <s v="Standard Class"/>
    <x v="181"/>
    <s v="Raymond Buch"/>
    <s v="CONSUMER"/>
    <s v="united states"/>
    <s v="San Francisco"/>
    <s v="California"/>
    <n v="94122"/>
    <s v="West"/>
    <s v="FUR-FU-10000073"/>
    <x v="0"/>
    <x v="5"/>
    <x v="442"/>
    <n v="30.8"/>
    <n v="4"/>
    <n v="17"/>
    <s v="Mediano"/>
    <n v="0"/>
    <n v="0"/>
    <n v="0"/>
    <n v="30.8"/>
    <s v="Bajo"/>
    <n v="10.164"/>
    <n v="0.32999999999999996"/>
    <n v="-20.635999999999999"/>
    <n v="4"/>
    <n v="4"/>
    <s v="CORRECTO"/>
    <n v="2016"/>
    <n v="0"/>
  </r>
  <r>
    <x v="7226"/>
    <x v="3589"/>
    <d v="2017-02-24T00:00:00"/>
    <d v="2017-02-28T00:00:00"/>
    <s v="Standard Class"/>
    <x v="20"/>
    <s v="Erin Smith"/>
    <s v="CORPORATE"/>
    <s v="united states"/>
    <s v="Philadelphia"/>
    <s v="Pennsylvania"/>
    <n v="19134"/>
    <s v="East"/>
    <s v="OFF-PA-10001125"/>
    <x v="1"/>
    <x v="10"/>
    <x v="1021"/>
    <n v="123.92"/>
    <n v="5"/>
    <n v="41"/>
    <s v="Grande"/>
    <n v="0.2"/>
    <n v="24.784000000000002"/>
    <n v="-24.783999999999999"/>
    <n v="148.70400000000001"/>
    <s v="Medio"/>
    <n v="38.725000000000001"/>
    <n v="0.3125"/>
    <n v="-60.411000000000001"/>
    <n v="4"/>
    <n v="4"/>
    <s v="CORRECTO"/>
    <n v="2017"/>
    <n v="0"/>
  </r>
  <r>
    <x v="7227"/>
    <x v="3589"/>
    <d v="2017-02-24T00:00:00"/>
    <d v="2017-02-28T00:00:00"/>
    <s v="Standard Class"/>
    <x v="20"/>
    <s v="Erin Smith"/>
    <s v="CORPORATE"/>
    <s v="united states"/>
    <s v="Philadelphia"/>
    <s v="Pennsylvania"/>
    <n v="19134"/>
    <s v="East"/>
    <s v="TEC-AC-10003033"/>
    <x v="2"/>
    <x v="11"/>
    <x v="763"/>
    <n v="1319.8"/>
    <n v="5"/>
    <n v="35"/>
    <s v="Grande"/>
    <n v="0.2"/>
    <n v="263.95999999999998"/>
    <n v="-263.95999999999998"/>
    <n v="1583.76"/>
    <s v="Muy Alto"/>
    <n v="214.4675"/>
    <n v="0.16250000000000001"/>
    <n v="-841.37249999999995"/>
    <n v="4"/>
    <n v="4"/>
    <s v="CORRECTO"/>
    <n v="2017"/>
    <n v="0"/>
  </r>
  <r>
    <x v="7228"/>
    <x v="3590"/>
    <d v="2014-07-20T00:00:00"/>
    <d v="2014-07-22T00:00:00"/>
    <s v="First Class"/>
    <x v="742"/>
    <s v="Roger Demir"/>
    <s v="CONSUMER"/>
    <s v="united states"/>
    <s v="San Francisco"/>
    <s v="California"/>
    <n v="94122"/>
    <s v="West"/>
    <s v="OFF-BI-10002498"/>
    <x v="1"/>
    <x v="8"/>
    <x v="440"/>
    <n v="89.712000000000003"/>
    <n v="6"/>
    <n v="29"/>
    <s v="Grande"/>
    <n v="0.2"/>
    <n v="17.942400000000003"/>
    <n v="-17.942399999999999"/>
    <n v="107.65440000000001"/>
    <s v="Medio"/>
    <n v="30.277799999999999"/>
    <n v="0.33749999999999997"/>
    <n v="-41.491799999999998"/>
    <n v="2"/>
    <n v="2"/>
    <s v="CORRECTO"/>
    <n v="2014"/>
    <n v="0"/>
  </r>
  <r>
    <x v="7229"/>
    <x v="3590"/>
    <d v="2014-07-20T00:00:00"/>
    <d v="2014-07-22T00:00:00"/>
    <s v="First Class"/>
    <x v="742"/>
    <s v="Roger Demir"/>
    <s v="CONSUMER"/>
    <s v="united states"/>
    <s v="San Francisco"/>
    <s v="California"/>
    <n v="94122"/>
    <s v="West"/>
    <s v="OFF-PA-10004569"/>
    <x v="1"/>
    <x v="10"/>
    <x v="230"/>
    <n v="22.83"/>
    <n v="3"/>
    <n v="15"/>
    <s v="Mediano"/>
    <n v="0"/>
    <n v="0"/>
    <n v="0"/>
    <n v="22.83"/>
    <s v="Bajo"/>
    <n v="10.7301"/>
    <n v="0.47000000000000003"/>
    <n v="-12.0999"/>
    <n v="2"/>
    <n v="2"/>
    <s v="CORRECTO"/>
    <n v="2014"/>
    <n v="0"/>
  </r>
  <r>
    <x v="7230"/>
    <x v="3591"/>
    <d v="2017-03-13T00:00:00"/>
    <d v="2017-03-15T00:00:00"/>
    <s v="First Class"/>
    <x v="618"/>
    <s v="Shahid Collister"/>
    <s v="CONSUMER"/>
    <s v="united states"/>
    <s v="Fairfield"/>
    <s v="Connecticut"/>
    <n v="6824"/>
    <s v="East"/>
    <s v="OFF-BI-10002353"/>
    <x v="1"/>
    <x v="8"/>
    <x v="1077"/>
    <n v="30.88"/>
    <n v="2"/>
    <n v="42"/>
    <s v="Pequeño"/>
    <n v="0"/>
    <n v="0"/>
    <n v="0"/>
    <n v="30.88"/>
    <s v="Bajo"/>
    <n v="15.44"/>
    <n v="0.5"/>
    <n v="-15.44"/>
    <n v="2"/>
    <n v="2"/>
    <s v="CORRECTO"/>
    <n v="2017"/>
    <n v="0"/>
  </r>
  <r>
    <x v="7231"/>
    <x v="3591"/>
    <d v="2017-03-13T00:00:00"/>
    <d v="2017-03-15T00:00:00"/>
    <s v="First Class"/>
    <x v="618"/>
    <s v="Shahid Collister"/>
    <s v="CONSUMER"/>
    <s v="united states"/>
    <s v="Fairfield"/>
    <s v="Connecticut"/>
    <n v="6824"/>
    <s v="East"/>
    <s v="OFF-AP-10001564"/>
    <x v="1"/>
    <x v="9"/>
    <x v="1768"/>
    <n v="465.16"/>
    <n v="2"/>
    <n v="6"/>
    <s v="Pequeño"/>
    <n v="0"/>
    <n v="0"/>
    <n v="0"/>
    <n v="465.16"/>
    <s v="Alto"/>
    <n v="120.94159999999999"/>
    <n v="0.25999999999999995"/>
    <n v="-344.21839999999997"/>
    <n v="2"/>
    <n v="2"/>
    <s v="CORRECTO"/>
    <n v="2017"/>
    <n v="0"/>
  </r>
  <r>
    <x v="7232"/>
    <x v="3591"/>
    <d v="2017-03-13T00:00:00"/>
    <d v="2017-03-15T00:00:00"/>
    <s v="First Class"/>
    <x v="618"/>
    <s v="Shahid Collister"/>
    <s v="CONSUMER"/>
    <s v="united states"/>
    <s v="Fairfield"/>
    <s v="Connecticut"/>
    <n v="6824"/>
    <s v="East"/>
    <s v="OFF-PA-10003673"/>
    <x v="1"/>
    <x v="10"/>
    <x v="980"/>
    <n v="27.12"/>
    <n v="4"/>
    <n v="38"/>
    <s v="Mediano"/>
    <n v="0"/>
    <n v="0"/>
    <n v="0"/>
    <n v="27.12"/>
    <s v="Bajo"/>
    <n v="12.475199999999999"/>
    <n v="0.45999999999999996"/>
    <n v="-14.6448"/>
    <n v="2"/>
    <n v="2"/>
    <s v="CORRECTO"/>
    <n v="2017"/>
    <n v="0"/>
  </r>
  <r>
    <x v="7233"/>
    <x v="3592"/>
    <d v="2016-03-08T00:00:00"/>
    <d v="2016-03-12T00:00:00"/>
    <s v="Standard Class"/>
    <x v="673"/>
    <s v="Giulietta Baptist"/>
    <s v="CONSUMER"/>
    <s v="united states"/>
    <s v="New York City"/>
    <s v="New York"/>
    <n v="10011"/>
    <s v="East"/>
    <s v="FUR-FU-10003347"/>
    <x v="0"/>
    <x v="5"/>
    <x v="379"/>
    <n v="113.6"/>
    <n v="8"/>
    <n v="21"/>
    <s v="Grande"/>
    <n v="0"/>
    <n v="0"/>
    <n v="0"/>
    <n v="113.6"/>
    <s v="Medio"/>
    <n v="44.304000000000002"/>
    <n v="0.39"/>
    <n v="-69.296000000000006"/>
    <n v="4"/>
    <n v="4"/>
    <s v="CORRECTO"/>
    <n v="2016"/>
    <n v="0"/>
  </r>
  <r>
    <x v="7234"/>
    <x v="3592"/>
    <d v="2016-03-08T00:00:00"/>
    <d v="2016-03-12T00:00:00"/>
    <s v="Standard Class"/>
    <x v="673"/>
    <s v="Giulietta Baptist"/>
    <s v="CONSUMER"/>
    <s v="united states"/>
    <s v="New York City"/>
    <s v="New York"/>
    <n v="10011"/>
    <s v="East"/>
    <s v="OFF-PA-10001934"/>
    <x v="1"/>
    <x v="10"/>
    <x v="548"/>
    <n v="12.96"/>
    <n v="2"/>
    <n v="24"/>
    <s v="Pequeño"/>
    <n v="0"/>
    <n v="0"/>
    <n v="0"/>
    <n v="12.96"/>
    <s v="Bajo"/>
    <n v="6.3503999999999996"/>
    <n v="0.48999999999999994"/>
    <n v="-6.6096000000000004"/>
    <n v="4"/>
    <n v="4"/>
    <s v="CORRECTO"/>
    <n v="2016"/>
    <n v="0"/>
  </r>
  <r>
    <x v="7235"/>
    <x v="3592"/>
    <d v="2016-03-08T00:00:00"/>
    <d v="2016-03-12T00:00:00"/>
    <s v="Standard Class"/>
    <x v="673"/>
    <s v="Giulietta Baptist"/>
    <s v="CONSUMER"/>
    <s v="united states"/>
    <s v="New York City"/>
    <s v="New York"/>
    <n v="10011"/>
    <s v="East"/>
    <s v="OFF-BI-10000632"/>
    <x v="1"/>
    <x v="8"/>
    <x v="1297"/>
    <n v="69.456000000000003"/>
    <n v="2"/>
    <n v="38"/>
    <s v="Pequeño"/>
    <n v="0.2"/>
    <n v="13.891200000000001"/>
    <n v="-13.8912"/>
    <n v="83.347200000000001"/>
    <s v="Medio"/>
    <n v="22.5732"/>
    <n v="0.32500000000000001"/>
    <n v="-32.991599999999998"/>
    <n v="4"/>
    <n v="4"/>
    <s v="CORRECTO"/>
    <n v="2016"/>
    <n v="0"/>
  </r>
  <r>
    <x v="7236"/>
    <x v="3593"/>
    <d v="2014-12-07T00:00:00"/>
    <d v="2014-12-10T00:00:00"/>
    <s v="First Class"/>
    <x v="224"/>
    <s v="Frank Preis"/>
    <s v="CONSUMER"/>
    <s v="united states"/>
    <s v="Los Angeles"/>
    <s v="California"/>
    <n v="90049"/>
    <s v="West"/>
    <s v="OFF-AR-10003190"/>
    <x v="1"/>
    <x v="6"/>
    <x v="649"/>
    <n v="8.64"/>
    <n v="3"/>
    <n v="17"/>
    <s v="Mediano"/>
    <n v="0"/>
    <n v="0"/>
    <n v="0"/>
    <n v="8.64"/>
    <s v="Bajo"/>
    <n v="2.4192"/>
    <n v="0.27999999999999997"/>
    <n v="-6.2207999999999997"/>
    <n v="3"/>
    <n v="3"/>
    <s v="CORRECTO"/>
    <n v="2014"/>
    <n v="0"/>
  </r>
  <r>
    <x v="7237"/>
    <x v="3594"/>
    <d v="2016-07-10T00:00:00"/>
    <d v="2016-07-10T00:00:00"/>
    <s v="Same Day"/>
    <x v="105"/>
    <s v="Erin Ashbrook"/>
    <s v="CORPORATE"/>
    <s v="united states"/>
    <s v="Philadelphia"/>
    <s v="Pennsylvania"/>
    <n v="19143"/>
    <s v="East"/>
    <s v="TEC-MA-10000904"/>
    <x v="2"/>
    <x v="15"/>
    <x v="1805"/>
    <n v="341.99099999999999"/>
    <n v="3"/>
    <n v="3"/>
    <s v="Mediano"/>
    <n v="0.7"/>
    <n v="239.39369999999997"/>
    <n v="-239.3937"/>
    <n v="581.38469999999995"/>
    <s v="Muy Alto"/>
    <n v="-319.19159999999999"/>
    <n v="-0.93333333333333335"/>
    <n v="-421.78890000000001"/>
    <n v="0"/>
    <n v="0"/>
    <s v="CORRECTO"/>
    <n v="2016"/>
    <n v="0"/>
  </r>
  <r>
    <x v="7238"/>
    <x v="3595"/>
    <d v="2016-12-24T00:00:00"/>
    <d v="2016-12-30T00:00:00"/>
    <s v="Standard Class"/>
    <x v="253"/>
    <s v="Sean Christensen"/>
    <s v="CONSUMER"/>
    <s v="united states"/>
    <s v="San Jose"/>
    <s v="California"/>
    <n v="95123"/>
    <s v="West"/>
    <s v="FUR-FU-10000771"/>
    <x v="0"/>
    <x v="5"/>
    <x v="1435"/>
    <n v="43.96"/>
    <n v="7"/>
    <n v="22"/>
    <s v="Grande"/>
    <n v="0"/>
    <n v="0"/>
    <n v="0"/>
    <n v="43.96"/>
    <s v="Bajo"/>
    <n v="18.463200000000001"/>
    <n v="0.42"/>
    <n v="-25.4968"/>
    <n v="6"/>
    <n v="6"/>
    <s v="CORRECTO"/>
    <n v="2016"/>
    <n v="0"/>
  </r>
  <r>
    <x v="7239"/>
    <x v="3595"/>
    <d v="2016-12-24T00:00:00"/>
    <d v="2016-12-30T00:00:00"/>
    <s v="Standard Class"/>
    <x v="253"/>
    <s v="Sean Christensen"/>
    <s v="CONSUMER"/>
    <s v="united states"/>
    <s v="San Jose"/>
    <s v="California"/>
    <n v="95123"/>
    <s v="West"/>
    <s v="OFF-EN-10001990"/>
    <x v="1"/>
    <x v="12"/>
    <x v="153"/>
    <n v="39.76"/>
    <n v="7"/>
    <n v="170"/>
    <s v="Grande"/>
    <n v="0"/>
    <n v="0"/>
    <n v="0"/>
    <n v="39.76"/>
    <s v="Bajo"/>
    <n v="18.687200000000001"/>
    <n v="0.47000000000000003"/>
    <n v="-21.072800000000001"/>
    <n v="6"/>
    <n v="6"/>
    <s v="CORRECTO"/>
    <n v="2016"/>
    <n v="0"/>
  </r>
  <r>
    <x v="7240"/>
    <x v="3596"/>
    <d v="2017-04-23T00:00:00"/>
    <d v="2017-04-25T00:00:00"/>
    <s v="Second Class"/>
    <x v="282"/>
    <s v="Jay Fein"/>
    <s v="CONSUMER"/>
    <s v="united states"/>
    <s v="Pasadena"/>
    <s v="California"/>
    <n v="91104"/>
    <s v="West"/>
    <s v="FUR-FU-10002445"/>
    <x v="0"/>
    <x v="5"/>
    <x v="1448"/>
    <n v="66.36"/>
    <n v="7"/>
    <n v="25"/>
    <s v="Grande"/>
    <n v="0"/>
    <n v="0"/>
    <n v="0"/>
    <n v="66.36"/>
    <s v="Medio"/>
    <n v="26.544"/>
    <n v="0.4"/>
    <n v="-39.816000000000003"/>
    <n v="2"/>
    <n v="2"/>
    <s v="CORRECTO"/>
    <n v="2017"/>
    <n v="0"/>
  </r>
  <r>
    <x v="7241"/>
    <x v="3596"/>
    <d v="2017-04-23T00:00:00"/>
    <d v="2017-04-25T00:00:00"/>
    <s v="Second Class"/>
    <x v="282"/>
    <s v="Jay Fein"/>
    <s v="CONSUMER"/>
    <s v="united states"/>
    <s v="Pasadena"/>
    <s v="California"/>
    <n v="91104"/>
    <s v="West"/>
    <s v="OFF-BI-10003638"/>
    <x v="1"/>
    <x v="8"/>
    <x v="612"/>
    <n v="92.88"/>
    <n v="6"/>
    <n v="34"/>
    <s v="Grande"/>
    <n v="0.2"/>
    <n v="18.576000000000001"/>
    <n v="-18.576000000000001"/>
    <n v="111.45599999999999"/>
    <s v="Medio"/>
    <n v="30.186"/>
    <n v="0.32500000000000001"/>
    <n v="-44.118000000000002"/>
    <n v="2"/>
    <n v="2"/>
    <s v="CORRECTO"/>
    <n v="2017"/>
    <n v="0"/>
  </r>
  <r>
    <x v="7242"/>
    <x v="3596"/>
    <d v="2017-04-23T00:00:00"/>
    <d v="2017-04-25T00:00:00"/>
    <s v="Second Class"/>
    <x v="282"/>
    <s v="Jay Fein"/>
    <s v="CONSUMER"/>
    <s v="united states"/>
    <s v="Pasadena"/>
    <s v="California"/>
    <n v="91104"/>
    <s v="West"/>
    <s v="FUR-FU-10004864"/>
    <x v="0"/>
    <x v="5"/>
    <x v="1719"/>
    <n v="24.14"/>
    <n v="2"/>
    <n v="17"/>
    <s v="Pequeño"/>
    <n v="0"/>
    <n v="0"/>
    <n v="0"/>
    <n v="24.14"/>
    <s v="Bajo"/>
    <n v="7.9661999999999997"/>
    <n v="0.32999999999999996"/>
    <n v="-16.1738"/>
    <n v="2"/>
    <n v="2"/>
    <s v="CORRECTO"/>
    <n v="2017"/>
    <n v="0"/>
  </r>
  <r>
    <x v="7243"/>
    <x v="3597"/>
    <d v="2017-08-17T00:00:00"/>
    <d v="2017-08-22T00:00:00"/>
    <s v="Second Class"/>
    <x v="599"/>
    <s v="Tom Prescott"/>
    <s v="CONSUMER"/>
    <s v="united states"/>
    <s v="Philadelphia"/>
    <s v="Pennsylvania"/>
    <n v="19134"/>
    <s v="East"/>
    <s v="FUR-CH-10002024"/>
    <x v="0"/>
    <x v="1"/>
    <x v="483"/>
    <n v="4416.174"/>
    <n v="9"/>
    <n v="39"/>
    <s v="Grande"/>
    <n v="0.3"/>
    <n v="1324.8522"/>
    <n v="-1324.8522"/>
    <n v="5741.0262000000002"/>
    <s v="Muy Alto"/>
    <n v="-630.88199999999995"/>
    <n v="-0.14285714285714285"/>
    <n v="-3722.2037999999998"/>
    <n v="5"/>
    <n v="5"/>
    <s v="CORRECTO"/>
    <n v="2017"/>
    <n v="0"/>
  </r>
  <r>
    <x v="7244"/>
    <x v="3598"/>
    <d v="2017-05-22T00:00:00"/>
    <d v="2017-05-25T00:00:00"/>
    <s v="First Class"/>
    <x v="210"/>
    <s v="Rob Lucas"/>
    <s v="CONSUMER"/>
    <s v="united states"/>
    <s v="Los Angeles"/>
    <s v="California"/>
    <n v="90049"/>
    <s v="West"/>
    <s v="OFF-AR-10002445"/>
    <x v="1"/>
    <x v="6"/>
    <x v="1646"/>
    <n v="49.56"/>
    <n v="7"/>
    <n v="30"/>
    <s v="Grande"/>
    <n v="0"/>
    <n v="0"/>
    <n v="0"/>
    <n v="49.56"/>
    <s v="Bajo"/>
    <n v="18.832799999999999"/>
    <n v="0.37999999999999995"/>
    <n v="-30.7272"/>
    <n v="3"/>
    <n v="3"/>
    <s v="CORRECTO"/>
    <n v="2017"/>
    <n v="0"/>
  </r>
  <r>
    <x v="7245"/>
    <x v="3599"/>
    <d v="2017-02-09T00:00:00"/>
    <d v="2017-02-13T00:00:00"/>
    <s v="Standard Class"/>
    <x v="641"/>
    <s v="Sarah Bern"/>
    <s v="CONSUMER"/>
    <s v="united states"/>
    <s v="Los Angeles"/>
    <s v="California"/>
    <n v="90032"/>
    <s v="West"/>
    <s v="OFF-ST-10001370"/>
    <x v="1"/>
    <x v="4"/>
    <x v="1032"/>
    <n v="354.9"/>
    <n v="5"/>
    <n v="38"/>
    <s v="Grande"/>
    <n v="0"/>
    <n v="0"/>
    <n v="0"/>
    <n v="354.9"/>
    <s v="Alto"/>
    <n v="17.745000000000001"/>
    <n v="0.05"/>
    <n v="-337.15499999999997"/>
    <n v="4"/>
    <n v="4"/>
    <s v="CORRECTO"/>
    <n v="2017"/>
    <n v="0"/>
  </r>
  <r>
    <x v="7246"/>
    <x v="3600"/>
    <d v="2014-03-03T00:00:00"/>
    <d v="2014-03-08T00:00:00"/>
    <s v="Standard Class"/>
    <x v="329"/>
    <s v="Jill Stevenson"/>
    <s v="CORPORATE"/>
    <s v="united states"/>
    <s v="Columbus"/>
    <s v="Ohio"/>
    <n v="43229"/>
    <s v="East"/>
    <s v="OFF-LA-10000305"/>
    <x v="1"/>
    <x v="2"/>
    <x v="1716"/>
    <n v="15.12"/>
    <n v="3"/>
    <n v="16"/>
    <s v="Mediano"/>
    <n v="0.2"/>
    <n v="3.024"/>
    <n v="-3.024"/>
    <n v="18.143999999999998"/>
    <s v="Bajo"/>
    <n v="4.9139999999999997"/>
    <n v="0.32500000000000001"/>
    <n v="-7.1820000000000004"/>
    <n v="5"/>
    <n v="5"/>
    <s v="CORRECTO"/>
    <n v="2014"/>
    <n v="0"/>
  </r>
  <r>
    <x v="7247"/>
    <x v="3600"/>
    <d v="2014-03-03T00:00:00"/>
    <d v="2014-03-08T00:00:00"/>
    <s v="Standard Class"/>
    <x v="329"/>
    <s v="Jill Stevenson"/>
    <s v="CORPORATE"/>
    <s v="united states"/>
    <s v="Columbus"/>
    <s v="Ohio"/>
    <n v="43229"/>
    <s v="East"/>
    <s v="FUR-BO-10001972"/>
    <x v="0"/>
    <x v="0"/>
    <x v="367"/>
    <n v="302.45"/>
    <n v="5"/>
    <n v="37"/>
    <s v="Grande"/>
    <n v="0.5"/>
    <n v="151.22499999999999"/>
    <n v="-151.22499999999999"/>
    <n v="453.67499999999995"/>
    <s v="Alto"/>
    <n v="-199.61699999999999"/>
    <n v="-0.66"/>
    <n v="-350.84199999999998"/>
    <n v="5"/>
    <n v="5"/>
    <s v="CORRECTO"/>
    <n v="2014"/>
    <n v="0"/>
  </r>
  <r>
    <x v="7248"/>
    <x v="3600"/>
    <d v="2014-03-03T00:00:00"/>
    <d v="2014-03-08T00:00:00"/>
    <s v="Standard Class"/>
    <x v="329"/>
    <s v="Jill Stevenson"/>
    <s v="CORPORATE"/>
    <s v="united states"/>
    <s v="Columbus"/>
    <s v="Ohio"/>
    <n v="43229"/>
    <s v="East"/>
    <s v="OFF-ST-10002486"/>
    <x v="1"/>
    <x v="4"/>
    <x v="700"/>
    <n v="44.671999999999997"/>
    <n v="8"/>
    <n v="45"/>
    <s v="Grande"/>
    <n v="0.2"/>
    <n v="8.9344000000000001"/>
    <n v="-8.9344000000000001"/>
    <n v="53.606399999999994"/>
    <s v="Medio"/>
    <n v="-10.0512"/>
    <n v="-0.22500000000000001"/>
    <n v="-45.788800000000002"/>
    <n v="5"/>
    <n v="5"/>
    <s v="CORRECTO"/>
    <n v="2014"/>
    <n v="0"/>
  </r>
  <r>
    <x v="7249"/>
    <x v="3601"/>
    <d v="2015-06-04T00:00:00"/>
    <d v="2015-06-09T00:00:00"/>
    <s v="Second Class"/>
    <x v="669"/>
    <s v="Becky Pak"/>
    <s v="CONSUMER"/>
    <s v="united states"/>
    <s v="Los Angeles"/>
    <s v="California"/>
    <n v="90008"/>
    <s v="West"/>
    <s v="TEC-AC-10001874"/>
    <x v="2"/>
    <x v="11"/>
    <x v="1571"/>
    <n v="119.98"/>
    <n v="2"/>
    <n v="11"/>
    <s v="Pequeño"/>
    <n v="0"/>
    <n v="0"/>
    <n v="0"/>
    <n v="119.98"/>
    <s v="Medio"/>
    <n v="35.994"/>
    <n v="0.3"/>
    <n v="-83.986000000000004"/>
    <n v="5"/>
    <n v="5"/>
    <s v="CORRECTO"/>
    <n v="2015"/>
    <n v="0"/>
  </r>
  <r>
    <x v="7250"/>
    <x v="3601"/>
    <d v="2015-06-04T00:00:00"/>
    <d v="2015-06-09T00:00:00"/>
    <s v="Second Class"/>
    <x v="669"/>
    <s v="Becky Pak"/>
    <s v="CONSUMER"/>
    <s v="united states"/>
    <s v="Los Angeles"/>
    <s v="California"/>
    <n v="90008"/>
    <s v="West"/>
    <s v="TEC-AC-10003870"/>
    <x v="2"/>
    <x v="11"/>
    <x v="1727"/>
    <n v="989.97"/>
    <n v="3"/>
    <n v="17"/>
    <s v="Mediano"/>
    <n v="0"/>
    <n v="0"/>
    <n v="0"/>
    <n v="989.97"/>
    <s v="Muy Alto"/>
    <n v="395.988"/>
    <n v="0.39999999999999997"/>
    <n v="-593.98199999999997"/>
    <n v="5"/>
    <n v="5"/>
    <s v="CORRECTO"/>
    <n v="2015"/>
    <n v="0"/>
  </r>
  <r>
    <x v="7251"/>
    <x v="3602"/>
    <d v="2016-08-27T00:00:00"/>
    <d v="2016-09-02T00:00:00"/>
    <s v="Standard Class"/>
    <x v="605"/>
    <s v="Elizabeth Moffitt"/>
    <s v="CORPORATE"/>
    <s v="united states"/>
    <s v="Hollywood"/>
    <s v="Florida"/>
    <n v="33021"/>
    <s v="South"/>
    <s v="OFF-LA-10002473"/>
    <x v="1"/>
    <x v="2"/>
    <x v="1806"/>
    <n v="9.2159999999999993"/>
    <n v="4"/>
    <n v="4"/>
    <s v="Mediano"/>
    <n v="0.2"/>
    <n v="1.8431999999999999"/>
    <n v="-1.8431999999999999"/>
    <n v="11.059199999999999"/>
    <s v="Bajo"/>
    <n v="3.3408000000000002"/>
    <n v="0.36250000000000004"/>
    <n v="-4.032"/>
    <n v="6"/>
    <n v="6"/>
    <s v="CORRECTO"/>
    <n v="2016"/>
    <n v="0"/>
  </r>
  <r>
    <x v="7252"/>
    <x v="3603"/>
    <d v="2016-09-12T00:00:00"/>
    <d v="2016-09-18T00:00:00"/>
    <s v="Standard Class"/>
    <x v="281"/>
    <s v="Steve Chapman"/>
    <s v="CORPORATE"/>
    <s v="united states"/>
    <s v="Roseville"/>
    <s v="Michigan"/>
    <n v="48066"/>
    <s v="Central"/>
    <s v="OFF-PA-10003790"/>
    <x v="1"/>
    <x v="10"/>
    <x v="1259"/>
    <n v="68.52"/>
    <n v="3"/>
    <n v="26"/>
    <s v="Mediano"/>
    <n v="0"/>
    <n v="0"/>
    <n v="0"/>
    <n v="68.52"/>
    <s v="Medio"/>
    <n v="31.519200000000001"/>
    <n v="0.46"/>
    <n v="-37.000799999999998"/>
    <n v="6"/>
    <n v="6"/>
    <s v="CORRECTO"/>
    <n v="2016"/>
    <n v="0"/>
  </r>
  <r>
    <x v="7253"/>
    <x v="3604"/>
    <d v="2016-05-30T00:00:00"/>
    <d v="2016-06-04T00:00:00"/>
    <s v="Standard Class"/>
    <x v="670"/>
    <s v="Eugene Moren"/>
    <s v="HOME OFFICE"/>
    <s v="united states"/>
    <s v="Superior"/>
    <s v="Wisconsin"/>
    <n v="54880"/>
    <s v="Central"/>
    <s v="OFF-AP-10002684"/>
    <x v="1"/>
    <x v="9"/>
    <x v="167"/>
    <n v="364.74"/>
    <n v="3"/>
    <n v="31"/>
    <s v="Mediano"/>
    <n v="0"/>
    <n v="0"/>
    <n v="0"/>
    <n v="364.74"/>
    <s v="Alto"/>
    <n v="109.422"/>
    <n v="0.3"/>
    <n v="-255.31800000000001"/>
    <n v="5"/>
    <n v="5"/>
    <s v="CORRECTO"/>
    <n v="2016"/>
    <n v="0"/>
  </r>
  <r>
    <x v="7254"/>
    <x v="3604"/>
    <d v="2016-05-30T00:00:00"/>
    <d v="2016-06-04T00:00:00"/>
    <s v="Standard Class"/>
    <x v="670"/>
    <s v="Eugene Moren"/>
    <s v="HOME OFFICE"/>
    <s v="united states"/>
    <s v="Superior"/>
    <s v="Wisconsin"/>
    <n v="54880"/>
    <s v="Central"/>
    <s v="FUR-FU-10001037"/>
    <x v="0"/>
    <x v="5"/>
    <x v="1169"/>
    <n v="47.4"/>
    <n v="5"/>
    <n v="23"/>
    <s v="Grande"/>
    <n v="0"/>
    <n v="0"/>
    <n v="0"/>
    <n v="47.4"/>
    <s v="Bajo"/>
    <n v="21.33"/>
    <n v="0.44999999999999996"/>
    <n v="-26.07"/>
    <n v="5"/>
    <n v="5"/>
    <s v="CORRECTO"/>
    <n v="2016"/>
    <n v="0"/>
  </r>
  <r>
    <x v="7255"/>
    <x v="3604"/>
    <d v="2016-05-30T00:00:00"/>
    <d v="2016-06-04T00:00:00"/>
    <s v="Standard Class"/>
    <x v="670"/>
    <s v="Eugene Moren"/>
    <s v="HOME OFFICE"/>
    <s v="united states"/>
    <s v="Superior"/>
    <s v="Wisconsin"/>
    <n v="54880"/>
    <s v="Central"/>
    <s v="OFF-ST-10000876"/>
    <x v="1"/>
    <x v="4"/>
    <x v="254"/>
    <n v="49.76"/>
    <n v="4"/>
    <n v="30"/>
    <s v="Mediano"/>
    <n v="0"/>
    <n v="0"/>
    <n v="0"/>
    <n v="49.76"/>
    <s v="Bajo"/>
    <n v="13.9328"/>
    <n v="0.28000000000000003"/>
    <n v="-35.827199999999998"/>
    <n v="5"/>
    <n v="5"/>
    <s v="CORRECTO"/>
    <n v="2016"/>
    <n v="0"/>
  </r>
  <r>
    <x v="7256"/>
    <x v="3604"/>
    <d v="2016-05-30T00:00:00"/>
    <d v="2016-06-04T00:00:00"/>
    <s v="Standard Class"/>
    <x v="670"/>
    <s v="Eugene Moren"/>
    <s v="HOME OFFICE"/>
    <s v="united states"/>
    <s v="Superior"/>
    <s v="Wisconsin"/>
    <n v="54880"/>
    <s v="Central"/>
    <s v="OFF-AR-10003732"/>
    <x v="1"/>
    <x v="6"/>
    <x v="324"/>
    <n v="5.56"/>
    <n v="2"/>
    <n v="33"/>
    <s v="Pequeño"/>
    <n v="0"/>
    <n v="0"/>
    <n v="0"/>
    <n v="5.56"/>
    <s v="Bajo"/>
    <n v="1.4456"/>
    <n v="0.26"/>
    <n v="-4.1143999999999998"/>
    <n v="5"/>
    <n v="5"/>
    <s v="CORRECTO"/>
    <n v="2016"/>
    <n v="0"/>
  </r>
  <r>
    <x v="7257"/>
    <x v="3604"/>
    <d v="2016-05-30T00:00:00"/>
    <d v="2016-06-04T00:00:00"/>
    <s v="Standard Class"/>
    <x v="670"/>
    <s v="Eugene Moren"/>
    <s v="HOME OFFICE"/>
    <s v="united states"/>
    <s v="Superior"/>
    <s v="Wisconsin"/>
    <n v="54880"/>
    <s v="Central"/>
    <s v="OFF-PA-10000994"/>
    <x v="1"/>
    <x v="10"/>
    <x v="913"/>
    <n v="629.1"/>
    <n v="6"/>
    <n v="28"/>
    <s v="Grande"/>
    <n v="0"/>
    <n v="0"/>
    <n v="0"/>
    <n v="629.1"/>
    <s v="Muy Alto"/>
    <n v="301.96800000000002"/>
    <n v="0.48000000000000004"/>
    <n v="-327.13200000000001"/>
    <n v="5"/>
    <n v="5"/>
    <s v="CORRECTO"/>
    <n v="2016"/>
    <n v="0"/>
  </r>
  <r>
    <x v="7258"/>
    <x v="3604"/>
    <d v="2016-05-30T00:00:00"/>
    <d v="2016-06-04T00:00:00"/>
    <s v="Standard Class"/>
    <x v="670"/>
    <s v="Eugene Moren"/>
    <s v="HOME OFFICE"/>
    <s v="united states"/>
    <s v="Superior"/>
    <s v="Wisconsin"/>
    <n v="54880"/>
    <s v="Central"/>
    <s v="OFF-AR-10000940"/>
    <x v="1"/>
    <x v="6"/>
    <x v="135"/>
    <n v="14.7"/>
    <n v="5"/>
    <n v="24"/>
    <s v="Grande"/>
    <n v="0"/>
    <n v="0"/>
    <n v="0"/>
    <n v="14.7"/>
    <s v="Bajo"/>
    <n v="3.9689999999999999"/>
    <n v="0.27"/>
    <n v="-10.731"/>
    <n v="5"/>
    <n v="5"/>
    <s v="CORRECTO"/>
    <n v="2016"/>
    <n v="0"/>
  </r>
  <r>
    <x v="7259"/>
    <x v="3604"/>
    <d v="2016-05-30T00:00:00"/>
    <d v="2016-06-04T00:00:00"/>
    <s v="Standard Class"/>
    <x v="670"/>
    <s v="Eugene Moren"/>
    <s v="HOME OFFICE"/>
    <s v="united states"/>
    <s v="Superior"/>
    <s v="Wisconsin"/>
    <n v="54880"/>
    <s v="Central"/>
    <s v="OFF-PA-10004888"/>
    <x v="1"/>
    <x v="10"/>
    <x v="968"/>
    <n v="45.36"/>
    <n v="7"/>
    <n v="25"/>
    <s v="Grande"/>
    <n v="0"/>
    <n v="0"/>
    <n v="0"/>
    <n v="45.36"/>
    <s v="Bajo"/>
    <n v="21.7728"/>
    <n v="0.48"/>
    <n v="-23.587199999999999"/>
    <n v="5"/>
    <n v="5"/>
    <s v="CORRECTO"/>
    <n v="2016"/>
    <n v="0"/>
  </r>
  <r>
    <x v="7260"/>
    <x v="3604"/>
    <d v="2016-05-30T00:00:00"/>
    <d v="2016-06-04T00:00:00"/>
    <s v="Standard Class"/>
    <x v="670"/>
    <s v="Eugene Moren"/>
    <s v="HOME OFFICE"/>
    <s v="united states"/>
    <s v="Superior"/>
    <s v="Wisconsin"/>
    <n v="54880"/>
    <s v="Central"/>
    <s v="TEC-PH-10000441"/>
    <x v="2"/>
    <x v="7"/>
    <x v="1055"/>
    <n v="125.99"/>
    <n v="1"/>
    <n v="25"/>
    <s v="Pequeño"/>
    <n v="0"/>
    <n v="0"/>
    <n v="0"/>
    <n v="125.99"/>
    <s v="Medio"/>
    <n v="35.277200000000001"/>
    <n v="0.28000000000000003"/>
    <n v="-90.712800000000001"/>
    <n v="5"/>
    <n v="5"/>
    <s v="CORRECTO"/>
    <n v="2016"/>
    <n v="0"/>
  </r>
  <r>
    <x v="7261"/>
    <x v="3605"/>
    <d v="2017-06-10T00:00:00"/>
    <d v="2017-06-13T00:00:00"/>
    <s v="Second Class"/>
    <x v="433"/>
    <s v="George Zrebassa"/>
    <s v="CORPORATE"/>
    <s v="united states"/>
    <s v="Thousand Oaks"/>
    <s v="California"/>
    <n v="91360"/>
    <s v="West"/>
    <s v="OFF-AR-10001231"/>
    <x v="1"/>
    <x v="6"/>
    <x v="1695"/>
    <n v="14.7"/>
    <n v="7"/>
    <n v="14"/>
    <s v="Grande"/>
    <n v="0"/>
    <n v="0"/>
    <n v="0"/>
    <n v="14.7"/>
    <s v="Bajo"/>
    <n v="4.1159999999999997"/>
    <n v="0.27999999999999997"/>
    <n v="-10.584"/>
    <n v="3"/>
    <n v="3"/>
    <s v="CORRECTO"/>
    <n v="2017"/>
    <n v="0"/>
  </r>
  <r>
    <x v="7262"/>
    <x v="3606"/>
    <d v="2017-10-22T00:00:00"/>
    <d v="2017-10-28T00:00:00"/>
    <s v="Standard Class"/>
    <x v="504"/>
    <s v="Marina Lichtenstein"/>
    <s v="CORPORATE"/>
    <s v="united states"/>
    <s v="Philadelphia"/>
    <s v="Pennsylvania"/>
    <n v="19134"/>
    <s v="East"/>
    <s v="TEC-PH-10003988"/>
    <x v="2"/>
    <x v="7"/>
    <x v="47"/>
    <n v="32.700000000000003"/>
    <n v="5"/>
    <n v="28"/>
    <s v="Grande"/>
    <n v="0.4"/>
    <n v="13.080000000000002"/>
    <n v="-13.08"/>
    <n v="45.78"/>
    <s v="Bajo"/>
    <n v="-6.54"/>
    <n v="-0.19999999999999998"/>
    <n v="-26.16"/>
    <n v="6"/>
    <n v="6"/>
    <s v="CORRECTO"/>
    <n v="2017"/>
    <n v="0"/>
  </r>
  <r>
    <x v="7263"/>
    <x v="3606"/>
    <d v="2017-10-22T00:00:00"/>
    <d v="2017-10-28T00:00:00"/>
    <s v="Standard Class"/>
    <x v="504"/>
    <s v="Marina Lichtenstein"/>
    <s v="CORPORATE"/>
    <s v="united states"/>
    <s v="Philadelphia"/>
    <s v="Pennsylvania"/>
    <n v="19134"/>
    <s v="East"/>
    <s v="OFF-EN-10003068"/>
    <x v="1"/>
    <x v="12"/>
    <x v="1641"/>
    <n v="31.68"/>
    <n v="4"/>
    <n v="9"/>
    <s v="Mediano"/>
    <n v="0.2"/>
    <n v="6.3360000000000003"/>
    <n v="-6.3360000000000003"/>
    <n v="38.015999999999998"/>
    <s v="Bajo"/>
    <n v="11.087999999999999"/>
    <n v="0.35"/>
    <n v="-14.256"/>
    <n v="6"/>
    <n v="6"/>
    <s v="CORRECTO"/>
    <n v="2017"/>
    <n v="0"/>
  </r>
  <r>
    <x v="7264"/>
    <x v="3607"/>
    <d v="2017-06-13T00:00:00"/>
    <d v="2017-06-17T00:00:00"/>
    <s v="Standard Class"/>
    <x v="38"/>
    <s v="Paul Gonzalez"/>
    <s v="CONSUMER"/>
    <s v="united states"/>
    <s v="Springfield"/>
    <s v="Virginia"/>
    <n v="22153"/>
    <s v="South"/>
    <s v="OFF-AR-10004260"/>
    <x v="1"/>
    <x v="6"/>
    <x v="1490"/>
    <n v="181.86"/>
    <n v="7"/>
    <n v="15"/>
    <s v="Grande"/>
    <n v="0"/>
    <n v="0"/>
    <n v="0"/>
    <n v="181.86"/>
    <s v="Medio"/>
    <n v="50.9208"/>
    <n v="0.27999999999999997"/>
    <n v="-130.9392"/>
    <n v="4"/>
    <n v="4"/>
    <s v="CORRECTO"/>
    <n v="2017"/>
    <n v="0"/>
  </r>
  <r>
    <x v="7265"/>
    <x v="3608"/>
    <d v="2014-11-23T00:00:00"/>
    <d v="2014-11-26T00:00:00"/>
    <s v="Second Class"/>
    <x v="460"/>
    <s v="Damala Kotsonis"/>
    <s v="CORPORATE"/>
    <s v="united states"/>
    <s v="Houston"/>
    <s v="Texas"/>
    <n v="77095"/>
    <s v="Central"/>
    <s v="FUR-CH-10001973"/>
    <x v="0"/>
    <x v="1"/>
    <x v="905"/>
    <n v="155.37200000000001"/>
    <n v="2"/>
    <n v="21"/>
    <s v="Pequeño"/>
    <n v="0.3"/>
    <n v="46.611600000000003"/>
    <n v="-46.611600000000003"/>
    <n v="201.98360000000002"/>
    <s v="Alto"/>
    <n v="-35.513599999999997"/>
    <n v="-0.22857142857142854"/>
    <n v="-144.274"/>
    <n v="3"/>
    <n v="3"/>
    <s v="CORRECTO"/>
    <n v="2014"/>
    <n v="0"/>
  </r>
  <r>
    <x v="7266"/>
    <x v="3609"/>
    <d v="2017-08-16T00:00:00"/>
    <d v="2017-08-16T00:00:00"/>
    <s v="Same Day"/>
    <x v="695"/>
    <s v="Sarah Jordon"/>
    <s v="CONSUMER"/>
    <s v="united states"/>
    <s v="Columbia"/>
    <s v="Tennessee"/>
    <n v="38401"/>
    <s v="South"/>
    <s v="OFF-BI-10002824"/>
    <x v="1"/>
    <x v="8"/>
    <x v="528"/>
    <n v="13.428000000000001"/>
    <n v="3"/>
    <n v="35"/>
    <s v="Mediano"/>
    <n v="0.7"/>
    <n v="9.3995999999999995"/>
    <n v="-9.3995999999999995"/>
    <n v="22.8276"/>
    <s v="Bajo"/>
    <n v="-11.19"/>
    <n v="-0.83333333333333326"/>
    <n v="-15.218400000000001"/>
    <n v="0"/>
    <n v="0"/>
    <s v="CORRECTO"/>
    <n v="2017"/>
    <n v="0"/>
  </r>
  <r>
    <x v="7267"/>
    <x v="3609"/>
    <d v="2017-08-16T00:00:00"/>
    <d v="2017-08-16T00:00:00"/>
    <s v="Same Day"/>
    <x v="695"/>
    <s v="Sarah Jordon"/>
    <s v="CONSUMER"/>
    <s v="united states"/>
    <s v="Columbia"/>
    <s v="Tennessee"/>
    <n v="38401"/>
    <s v="South"/>
    <s v="OFF-ST-10004950"/>
    <x v="1"/>
    <x v="4"/>
    <x v="1009"/>
    <n v="67.135999999999996"/>
    <n v="4"/>
    <n v="21"/>
    <s v="Mediano"/>
    <n v="0.2"/>
    <n v="13.427199999999999"/>
    <n v="-13.427199999999999"/>
    <n v="80.563199999999995"/>
    <s v="Medio"/>
    <n v="-0.83919999999999995"/>
    <n v="-1.2500000000000001E-2"/>
    <n v="-54.548000000000002"/>
    <n v="0"/>
    <n v="0"/>
    <s v="CORRECTO"/>
    <n v="2017"/>
    <n v="0"/>
  </r>
  <r>
    <x v="7268"/>
    <x v="3610"/>
    <d v="2016-01-14T00:00:00"/>
    <d v="2016-01-20T00:00:00"/>
    <s v="Standard Class"/>
    <x v="165"/>
    <s v="Anna Gayman"/>
    <s v="CONSUMER"/>
    <s v="united states"/>
    <s v="Concord"/>
    <s v="North Carolina"/>
    <n v="28027"/>
    <s v="South"/>
    <s v="OFF-PA-10004039"/>
    <x v="1"/>
    <x v="10"/>
    <x v="1547"/>
    <n v="89.567999999999998"/>
    <n v="2"/>
    <n v="12"/>
    <s v="Pequeño"/>
    <n v="0.2"/>
    <n v="17.913599999999999"/>
    <n v="-17.913599999999999"/>
    <n v="107.4816"/>
    <s v="Medio"/>
    <n v="32.468400000000003"/>
    <n v="0.36250000000000004"/>
    <n v="-39.186"/>
    <n v="6"/>
    <n v="6"/>
    <s v="CORRECTO"/>
    <n v="2016"/>
    <n v="0"/>
  </r>
  <r>
    <x v="7269"/>
    <x v="3610"/>
    <d v="2016-01-14T00:00:00"/>
    <d v="2016-01-20T00:00:00"/>
    <s v="Standard Class"/>
    <x v="165"/>
    <s v="Anna Gayman"/>
    <s v="CONSUMER"/>
    <s v="united states"/>
    <s v="Concord"/>
    <s v="North Carolina"/>
    <n v="28027"/>
    <s v="South"/>
    <s v="FUR-FU-10003374"/>
    <x v="0"/>
    <x v="5"/>
    <x v="1807"/>
    <n v="315.77600000000001"/>
    <n v="8"/>
    <n v="11"/>
    <s v="Grande"/>
    <n v="0.2"/>
    <n v="63.155200000000008"/>
    <n v="-63.155200000000001"/>
    <n v="378.93119999999999"/>
    <s v="Alto"/>
    <n v="31.5776"/>
    <n v="9.9999999999999992E-2"/>
    <n v="-221.04320000000001"/>
    <n v="6"/>
    <n v="6"/>
    <s v="CORRECTO"/>
    <n v="2016"/>
    <n v="0"/>
  </r>
  <r>
    <x v="7270"/>
    <x v="3611"/>
    <d v="2016-09-16T00:00:00"/>
    <d v="2016-09-22T00:00:00"/>
    <s v="Standard Class"/>
    <x v="470"/>
    <s v="Keith Dawkins"/>
    <s v="CORPORATE"/>
    <s v="united states"/>
    <s v="San Jose"/>
    <s v="California"/>
    <n v="95123"/>
    <s v="West"/>
    <s v="FUR-BO-10001918"/>
    <x v="0"/>
    <x v="0"/>
    <x v="1149"/>
    <n v="273.666"/>
    <n v="2"/>
    <n v="10"/>
    <s v="Pequeño"/>
    <n v="0.15"/>
    <n v="41.049900000000001"/>
    <n v="-41.049900000000001"/>
    <n v="314.71589999999998"/>
    <s v="Alto"/>
    <n v="-12.878399999999999"/>
    <n v="-4.7058823529411764E-2"/>
    <n v="-245.49449999999999"/>
    <n v="6"/>
    <n v="6"/>
    <s v="CORRECTO"/>
    <n v="2016"/>
    <n v="0"/>
  </r>
  <r>
    <x v="7271"/>
    <x v="3611"/>
    <d v="2016-09-16T00:00:00"/>
    <d v="2016-09-22T00:00:00"/>
    <s v="Standard Class"/>
    <x v="470"/>
    <s v="Keith Dawkins"/>
    <s v="CORPORATE"/>
    <s v="united states"/>
    <s v="San Jose"/>
    <s v="California"/>
    <n v="95123"/>
    <s v="West"/>
    <s v="OFF-AP-10002287"/>
    <x v="1"/>
    <x v="9"/>
    <x v="1283"/>
    <n v="17.48"/>
    <n v="4"/>
    <n v="22"/>
    <s v="Mediano"/>
    <n v="0"/>
    <n v="0"/>
    <n v="0"/>
    <n v="17.48"/>
    <s v="Bajo"/>
    <n v="4.5448000000000004"/>
    <n v="0.26"/>
    <n v="-12.9352"/>
    <n v="6"/>
    <n v="6"/>
    <s v="CORRECTO"/>
    <n v="2016"/>
    <n v="0"/>
  </r>
  <r>
    <x v="7272"/>
    <x v="3612"/>
    <d v="2016-10-10T00:00:00"/>
    <d v="2016-10-14T00:00:00"/>
    <s v="Standard Class"/>
    <x v="424"/>
    <s v="Erica Bern"/>
    <s v="CORPORATE"/>
    <s v="united states"/>
    <s v="Greensboro"/>
    <s v="North Carolina"/>
    <n v="27405"/>
    <s v="South"/>
    <s v="OFF-SU-10004498"/>
    <x v="1"/>
    <x v="14"/>
    <x v="505"/>
    <n v="20.608000000000001"/>
    <n v="2"/>
    <n v="20"/>
    <s v="Pequeño"/>
    <n v="0.2"/>
    <n v="4.1215999999999999"/>
    <n v="-4.1215999999999999"/>
    <n v="24.729600000000001"/>
    <s v="Bajo"/>
    <n v="-4.3792"/>
    <n v="-0.21249999999999999"/>
    <n v="-20.865600000000001"/>
    <n v="4"/>
    <n v="4"/>
    <s v="CORRECTO"/>
    <n v="2016"/>
    <n v="0"/>
  </r>
  <r>
    <x v="7273"/>
    <x v="3612"/>
    <d v="2016-10-10T00:00:00"/>
    <d v="2016-10-14T00:00:00"/>
    <s v="Standard Class"/>
    <x v="424"/>
    <s v="Erica Bern"/>
    <s v="CORPORATE"/>
    <s v="united states"/>
    <s v="Greensboro"/>
    <s v="North Carolina"/>
    <n v="27405"/>
    <s v="South"/>
    <s v="OFF-BI-10002557"/>
    <x v="1"/>
    <x v="8"/>
    <x v="249"/>
    <n v="4.0949999999999998"/>
    <n v="3"/>
    <n v="30"/>
    <s v="Mediano"/>
    <n v="0.7"/>
    <n v="2.8664999999999998"/>
    <n v="-2.8664999999999998"/>
    <n v="6.9614999999999991"/>
    <s v="Bajo"/>
    <n v="-2.73"/>
    <n v="-0.66666666666666674"/>
    <n v="-3.9584999999999999"/>
    <n v="4"/>
    <n v="4"/>
    <s v="CORRECTO"/>
    <n v="2016"/>
    <n v="0"/>
  </r>
  <r>
    <x v="7274"/>
    <x v="3613"/>
    <d v="2015-11-13T00:00:00"/>
    <d v="2015-11-17T00:00:00"/>
    <s v="Standard Class"/>
    <x v="585"/>
    <s v="Arthur Wiediger"/>
    <s v="HOME OFFICE"/>
    <s v="united states"/>
    <s v="Helena"/>
    <s v="Montana"/>
    <n v="59601"/>
    <s v="West"/>
    <s v="TEC-PH-10004908"/>
    <x v="2"/>
    <x v="7"/>
    <x v="1483"/>
    <n v="339.96"/>
    <n v="5"/>
    <n v="25"/>
    <s v="Grande"/>
    <n v="0.2"/>
    <n v="67.992000000000004"/>
    <n v="-67.992000000000004"/>
    <n v="407.952"/>
    <s v="Alto"/>
    <n v="42.494999999999997"/>
    <n v="0.125"/>
    <n v="-229.47300000000001"/>
    <n v="4"/>
    <n v="4"/>
    <s v="CORRECTO"/>
    <n v="2015"/>
    <n v="0"/>
  </r>
  <r>
    <x v="7275"/>
    <x v="3613"/>
    <d v="2015-11-13T00:00:00"/>
    <d v="2015-11-17T00:00:00"/>
    <s v="Standard Class"/>
    <x v="585"/>
    <s v="Arthur Wiediger"/>
    <s v="HOME OFFICE"/>
    <s v="united states"/>
    <s v="Helena"/>
    <s v="Montana"/>
    <n v="59601"/>
    <s v="West"/>
    <s v="FUR-FU-10000794"/>
    <x v="0"/>
    <x v="5"/>
    <x v="645"/>
    <n v="63.98"/>
    <n v="7"/>
    <n v="17"/>
    <s v="Grande"/>
    <n v="0"/>
    <n v="0"/>
    <n v="0"/>
    <n v="63.98"/>
    <s v="Medio"/>
    <n v="21.7532"/>
    <n v="0.34"/>
    <n v="-42.226799999999997"/>
    <n v="4"/>
    <n v="4"/>
    <s v="CORRECTO"/>
    <n v="2015"/>
    <n v="0"/>
  </r>
  <r>
    <x v="7276"/>
    <x v="3614"/>
    <d v="2014-11-02T00:00:00"/>
    <d v="2014-11-06T00:00:00"/>
    <s v="Standard Class"/>
    <x v="451"/>
    <s v="Julie Kriz"/>
    <s v="HOME OFFICE"/>
    <s v="united states"/>
    <s v="Fort Lauderdale"/>
    <s v="Florida"/>
    <n v="33311"/>
    <s v="South"/>
    <s v="TEC-AC-10004171"/>
    <x v="2"/>
    <x v="11"/>
    <x v="1321"/>
    <n v="799.92"/>
    <n v="10"/>
    <n v="29"/>
    <s v="Grande"/>
    <n v="0.2"/>
    <n v="159.98400000000001"/>
    <n v="-159.98400000000001"/>
    <n v="959.904"/>
    <s v="Muy Alto"/>
    <n v="239.976"/>
    <n v="0.3"/>
    <n v="-399.96"/>
    <n v="4"/>
    <n v="4"/>
    <s v="CORRECTO"/>
    <n v="2014"/>
    <n v="0"/>
  </r>
  <r>
    <x v="7277"/>
    <x v="3615"/>
    <d v="2016-07-19T00:00:00"/>
    <d v="2016-07-21T00:00:00"/>
    <s v="First Class"/>
    <x v="426"/>
    <s v="Tracy Collins"/>
    <s v="HOME OFFICE"/>
    <s v="united states"/>
    <s v="San Francisco"/>
    <s v="California"/>
    <n v="94110"/>
    <s v="West"/>
    <s v="TEC-PH-10002070"/>
    <x v="2"/>
    <x v="7"/>
    <x v="1794"/>
    <n v="35.984000000000002"/>
    <n v="2"/>
    <n v="10"/>
    <s v="Pequeño"/>
    <n v="0.2"/>
    <n v="7.1968000000000005"/>
    <n v="-7.1967999999999996"/>
    <n v="43.180800000000005"/>
    <s v="Bajo"/>
    <n v="4.4980000000000002"/>
    <n v="0.125"/>
    <n v="-24.289200000000001"/>
    <n v="2"/>
    <n v="2"/>
    <s v="CORRECTO"/>
    <n v="2016"/>
    <n v="0"/>
  </r>
  <r>
    <x v="7278"/>
    <x v="3615"/>
    <d v="2016-07-19T00:00:00"/>
    <d v="2016-07-21T00:00:00"/>
    <s v="First Class"/>
    <x v="426"/>
    <s v="Tracy Collins"/>
    <s v="HOME OFFICE"/>
    <s v="united states"/>
    <s v="San Francisco"/>
    <s v="California"/>
    <n v="94110"/>
    <s v="West"/>
    <s v="TEC-AC-10003095"/>
    <x v="2"/>
    <x v="11"/>
    <x v="1286"/>
    <n v="389.97"/>
    <n v="3"/>
    <n v="17"/>
    <s v="Mediano"/>
    <n v="0"/>
    <n v="0"/>
    <n v="0"/>
    <n v="389.97"/>
    <s v="Alto"/>
    <n v="132.5898"/>
    <n v="0.33999999999999997"/>
    <n v="-257.3802"/>
    <n v="2"/>
    <n v="2"/>
    <s v="CORRECTO"/>
    <n v="2016"/>
    <n v="0"/>
  </r>
  <r>
    <x v="7279"/>
    <x v="3616"/>
    <d v="2016-05-14T00:00:00"/>
    <d v="2016-05-14T00:00:00"/>
    <s v="Same Day"/>
    <x v="260"/>
    <s v="Tiffany House"/>
    <s v="CORPORATE"/>
    <s v="united states"/>
    <s v="Yuma"/>
    <s v="Arizona"/>
    <n v="85364"/>
    <s v="West"/>
    <s v="TEC-AC-10003832"/>
    <x v="2"/>
    <x v="11"/>
    <x v="463"/>
    <n v="185.52799999999999"/>
    <n v="7"/>
    <n v="34"/>
    <s v="Grande"/>
    <n v="0.2"/>
    <n v="37.105600000000003"/>
    <n v="-37.105600000000003"/>
    <n v="222.6336"/>
    <s v="Alto"/>
    <n v="48.701099999999997"/>
    <n v="0.26250000000000001"/>
    <n v="-99.721299999999999"/>
    <n v="0"/>
    <n v="0"/>
    <s v="CORRECTO"/>
    <n v="2016"/>
    <n v="0"/>
  </r>
  <r>
    <x v="7280"/>
    <x v="3617"/>
    <d v="2015-02-21T00:00:00"/>
    <d v="2015-02-27T00:00:00"/>
    <s v="Standard Class"/>
    <x v="617"/>
    <s v="Pierre Wener"/>
    <s v="CONSUMER"/>
    <s v="united states"/>
    <s v="Columbia"/>
    <s v="Maryland"/>
    <n v="21044"/>
    <s v="East"/>
    <s v="OFF-BI-10003527"/>
    <x v="1"/>
    <x v="8"/>
    <x v="451"/>
    <n v="2541.98"/>
    <n v="2"/>
    <n v="31"/>
    <s v="Pequeño"/>
    <n v="0"/>
    <n v="0"/>
    <n v="0"/>
    <n v="2541.98"/>
    <s v="Muy Alto"/>
    <n v="1270.99"/>
    <n v="0.5"/>
    <n v="-1270.99"/>
    <n v="6"/>
    <n v="6"/>
    <s v="CORRECTO"/>
    <n v="2015"/>
    <n v="0"/>
  </r>
  <r>
    <x v="7281"/>
    <x v="3618"/>
    <d v="2017-10-16T00:00:00"/>
    <d v="2017-10-21T00:00:00"/>
    <s v="Standard Class"/>
    <x v="689"/>
    <s v="Gary Hansen"/>
    <s v="HOME OFFICE"/>
    <s v="united states"/>
    <s v="Yuma"/>
    <s v="Arizona"/>
    <n v="85364"/>
    <s v="West"/>
    <s v="TEC-MA-10001148"/>
    <x v="2"/>
    <x v="15"/>
    <x v="207"/>
    <n v="599.98500000000001"/>
    <n v="5"/>
    <n v="13"/>
    <s v="Grande"/>
    <n v="0.7"/>
    <n v="419.98949999999996"/>
    <n v="-419.98950000000002"/>
    <n v="1019.9745"/>
    <s v="Muy Alto"/>
    <n v="-479.988"/>
    <n v="-0.79999999999999993"/>
    <n v="-659.98350000000005"/>
    <n v="5"/>
    <n v="5"/>
    <s v="CORRECTO"/>
    <n v="2017"/>
    <n v="0"/>
  </r>
  <r>
    <x v="7282"/>
    <x v="3619"/>
    <d v="2017-06-22T00:00:00"/>
    <d v="2017-06-29T00:00:00"/>
    <s v="Standard Class"/>
    <x v="300"/>
    <s v="Joe Kamberova"/>
    <s v="CONSUMER"/>
    <s v="united states"/>
    <s v="Chicago"/>
    <s v="Illinois"/>
    <n v="60653"/>
    <s v="Central"/>
    <s v="OFF-BI-10002432"/>
    <x v="1"/>
    <x v="8"/>
    <x v="875"/>
    <n v="3.036"/>
    <n v="3"/>
    <n v="26"/>
    <s v="Mediano"/>
    <n v="0.8"/>
    <n v="2.4288000000000003"/>
    <n v="-2.4287999999999998"/>
    <n v="5.4648000000000003"/>
    <s v="Bajo"/>
    <n v="-5.0094000000000003"/>
    <n v="-1.6500000000000001"/>
    <n v="-5.6166"/>
    <n v="7"/>
    <n v="7"/>
    <s v="CORRECTO"/>
    <n v="2017"/>
    <n v="0"/>
  </r>
  <r>
    <x v="7283"/>
    <x v="3620"/>
    <d v="2017-09-09T00:00:00"/>
    <d v="2017-09-13T00:00:00"/>
    <s v="Standard Class"/>
    <x v="95"/>
    <s v="Logan Currie"/>
    <s v="CONSUMER"/>
    <s v="united states"/>
    <s v="Cleveland"/>
    <s v="Ohio"/>
    <n v="44105"/>
    <s v="East"/>
    <s v="OFF-AR-10001374"/>
    <x v="1"/>
    <x v="6"/>
    <x v="313"/>
    <n v="25.92"/>
    <n v="5"/>
    <n v="21"/>
    <s v="Grande"/>
    <n v="0.2"/>
    <n v="5.1840000000000011"/>
    <n v="-5.1840000000000002"/>
    <n v="31.104000000000003"/>
    <s v="Bajo"/>
    <n v="3.8879999999999999"/>
    <n v="0.15"/>
    <n v="-16.847999999999999"/>
    <n v="4"/>
    <n v="4"/>
    <s v="CORRECTO"/>
    <n v="2017"/>
    <n v="0"/>
  </r>
  <r>
    <x v="7284"/>
    <x v="3620"/>
    <d v="2017-09-09T00:00:00"/>
    <d v="2017-09-13T00:00:00"/>
    <s v="Standard Class"/>
    <x v="95"/>
    <s v="Logan Currie"/>
    <s v="CONSUMER"/>
    <s v="united states"/>
    <s v="Cleveland"/>
    <s v="Ohio"/>
    <n v="44105"/>
    <s v="East"/>
    <s v="FUR-FU-10000723"/>
    <x v="0"/>
    <x v="5"/>
    <x v="480"/>
    <n v="66.111999999999995"/>
    <n v="2"/>
    <n v="33"/>
    <s v="Pequeño"/>
    <n v="0.2"/>
    <n v="13.2224"/>
    <n v="-13.2224"/>
    <n v="79.334399999999988"/>
    <s v="Medio"/>
    <n v="-9.0904000000000007"/>
    <n v="-0.13750000000000001"/>
    <n v="-61.98"/>
    <n v="4"/>
    <n v="4"/>
    <s v="CORRECTO"/>
    <n v="2017"/>
    <n v="0"/>
  </r>
  <r>
    <x v="7285"/>
    <x v="3621"/>
    <d v="2017-10-14T00:00:00"/>
    <d v="2017-10-19T00:00:00"/>
    <s v="Standard Class"/>
    <x v="318"/>
    <s v="Berenike Kampe"/>
    <s v="CONSUMER"/>
    <s v="united states"/>
    <s v="San Francisco"/>
    <s v="California"/>
    <n v="94110"/>
    <s v="West"/>
    <s v="TEC-AC-10003614"/>
    <x v="2"/>
    <x v="11"/>
    <x v="567"/>
    <n v="46.36"/>
    <n v="4"/>
    <n v="14"/>
    <s v="Mediano"/>
    <n v="0"/>
    <n v="0"/>
    <n v="0"/>
    <n v="46.36"/>
    <s v="Bajo"/>
    <n v="15.2988"/>
    <n v="0.33"/>
    <n v="-31.061199999999999"/>
    <n v="5"/>
    <n v="5"/>
    <s v="CORRECTO"/>
    <n v="2017"/>
    <n v="0"/>
  </r>
  <r>
    <x v="7286"/>
    <x v="3622"/>
    <d v="2016-06-20T00:00:00"/>
    <d v="2016-06-25T00:00:00"/>
    <s v="Standard Class"/>
    <x v="740"/>
    <s v="Bill Shonely"/>
    <s v="CORPORATE"/>
    <s v="united states"/>
    <s v="Oklahoma City"/>
    <s v="Oklahoma"/>
    <n v="73120"/>
    <s v="Central"/>
    <s v="TEC-AC-10004877"/>
    <x v="2"/>
    <x v="11"/>
    <x v="1679"/>
    <n v="6.9"/>
    <n v="1"/>
    <n v="23"/>
    <s v="Pequeño"/>
    <n v="0"/>
    <n v="0"/>
    <n v="0"/>
    <n v="6.9"/>
    <s v="Bajo"/>
    <n v="0.55200000000000005"/>
    <n v="0.08"/>
    <n v="-6.3479999999999999"/>
    <n v="5"/>
    <n v="5"/>
    <s v="CORRECTO"/>
    <n v="2016"/>
    <n v="0"/>
  </r>
  <r>
    <x v="7287"/>
    <x v="3622"/>
    <d v="2016-06-20T00:00:00"/>
    <d v="2016-06-25T00:00:00"/>
    <s v="Standard Class"/>
    <x v="740"/>
    <s v="Bill Shonely"/>
    <s v="CORPORATE"/>
    <s v="united states"/>
    <s v="Oklahoma City"/>
    <s v="Oklahoma"/>
    <n v="73120"/>
    <s v="Central"/>
    <s v="FUR-FU-10004270"/>
    <x v="0"/>
    <x v="5"/>
    <x v="1381"/>
    <n v="57.69"/>
    <n v="3"/>
    <n v="20"/>
    <s v="Mediano"/>
    <n v="0"/>
    <n v="0"/>
    <n v="0"/>
    <n v="57.69"/>
    <s v="Medio"/>
    <n v="23.652899999999999"/>
    <n v="0.41"/>
    <n v="-34.037100000000002"/>
    <n v="5"/>
    <n v="5"/>
    <s v="CORRECTO"/>
    <n v="2016"/>
    <n v="0"/>
  </r>
  <r>
    <x v="7288"/>
    <x v="3623"/>
    <d v="2014-09-02T00:00:00"/>
    <d v="2014-09-07T00:00:00"/>
    <s v="Standard Class"/>
    <x v="132"/>
    <s v="Andy Gerbode"/>
    <s v="CORPORATE"/>
    <s v="united states"/>
    <s v="Houston"/>
    <s v="Texas"/>
    <n v="77095"/>
    <s v="Central"/>
    <s v="TEC-MA-10002210"/>
    <x v="2"/>
    <x v="15"/>
    <x v="1375"/>
    <n v="559.71"/>
    <n v="3"/>
    <n v="10"/>
    <s v="Mediano"/>
    <n v="0.4"/>
    <n v="223.88400000000001"/>
    <n v="-223.88399999999999"/>
    <n v="783.59400000000005"/>
    <s v="Muy Alto"/>
    <n v="-121.2705"/>
    <n v="-0.21666666666666665"/>
    <n v="-457.09649999999999"/>
    <n v="5"/>
    <n v="5"/>
    <s v="CORRECTO"/>
    <n v="2014"/>
    <n v="0"/>
  </r>
  <r>
    <x v="7289"/>
    <x v="3624"/>
    <d v="2016-01-30T00:00:00"/>
    <d v="2016-01-31T00:00:00"/>
    <s v="First Class"/>
    <x v="56"/>
    <s v="Steven Cartwright"/>
    <s v="CONSUMER"/>
    <s v="united states"/>
    <s v="San Francisco"/>
    <s v="California"/>
    <n v="94122"/>
    <s v="West"/>
    <s v="OFF-ST-10000675"/>
    <x v="1"/>
    <x v="4"/>
    <x v="298"/>
    <n v="305.01"/>
    <n v="9"/>
    <n v="34"/>
    <s v="Grande"/>
    <n v="0"/>
    <n v="0"/>
    <n v="0"/>
    <n v="305.01"/>
    <s v="Alto"/>
    <n v="76.252499999999998"/>
    <n v="0.25"/>
    <n v="-228.75749999999999"/>
    <n v="1"/>
    <n v="1"/>
    <s v="CORRECTO"/>
    <n v="2016"/>
    <n v="0"/>
  </r>
  <r>
    <x v="7290"/>
    <x v="3624"/>
    <d v="2016-01-30T00:00:00"/>
    <d v="2016-01-31T00:00:00"/>
    <s v="First Class"/>
    <x v="56"/>
    <s v="Steven Cartwright"/>
    <s v="CONSUMER"/>
    <s v="united states"/>
    <s v="San Francisco"/>
    <s v="California"/>
    <n v="94122"/>
    <s v="West"/>
    <s v="OFF-BI-10004781"/>
    <x v="1"/>
    <x v="8"/>
    <x v="133"/>
    <n v="50.783999999999999"/>
    <n v="2"/>
    <n v="14"/>
    <s v="Pequeño"/>
    <n v="0.2"/>
    <n v="10.1568"/>
    <n v="-10.1568"/>
    <n v="60.940799999999996"/>
    <s v="Medio"/>
    <n v="17.7744"/>
    <n v="0.35000000000000003"/>
    <n v="-22.852799999999998"/>
    <n v="1"/>
    <n v="1"/>
    <s v="CORRECTO"/>
    <n v="2016"/>
    <n v="0"/>
  </r>
  <r>
    <x v="7291"/>
    <x v="3624"/>
    <d v="2016-01-30T00:00:00"/>
    <d v="2016-01-31T00:00:00"/>
    <s v="First Class"/>
    <x v="56"/>
    <s v="Steven Cartwright"/>
    <s v="CONSUMER"/>
    <s v="united states"/>
    <s v="San Francisco"/>
    <s v="California"/>
    <n v="94122"/>
    <s v="West"/>
    <s v="OFF-LA-10004689"/>
    <x v="1"/>
    <x v="2"/>
    <x v="264"/>
    <n v="26.01"/>
    <n v="9"/>
    <n v="32"/>
    <s v="Grande"/>
    <n v="0"/>
    <n v="0"/>
    <n v="0"/>
    <n v="26.01"/>
    <s v="Bajo"/>
    <n v="12.2247"/>
    <n v="0.47"/>
    <n v="-13.785299999999999"/>
    <n v="1"/>
    <n v="1"/>
    <s v="CORRECTO"/>
    <n v="2016"/>
    <n v="0"/>
  </r>
  <r>
    <x v="7292"/>
    <x v="3625"/>
    <d v="2017-12-04T00:00:00"/>
    <d v="2017-12-09T00:00:00"/>
    <s v="Standard Class"/>
    <x v="235"/>
    <s v="Lena Radford"/>
    <s v="CONSUMER"/>
    <s v="united states"/>
    <s v="Nashville"/>
    <s v="Tennessee"/>
    <n v="37211"/>
    <s v="South"/>
    <s v="TEC-MA-10001856"/>
    <x v="2"/>
    <x v="15"/>
    <x v="1787"/>
    <n v="649"/>
    <n v="2"/>
    <n v="5"/>
    <s v="Pequeño"/>
    <n v="0.5"/>
    <n v="324.5"/>
    <n v="-324.5"/>
    <n v="973.5"/>
    <s v="Muy Alto"/>
    <n v="-272.58"/>
    <n v="-0.42"/>
    <n v="-597.08000000000004"/>
    <n v="5"/>
    <n v="5"/>
    <s v="CORRECTO"/>
    <n v="2017"/>
    <n v="0"/>
  </r>
  <r>
    <x v="7293"/>
    <x v="3626"/>
    <d v="2016-01-23T00:00:00"/>
    <d v="2016-01-29T00:00:00"/>
    <s v="Standard Class"/>
    <x v="558"/>
    <s v="Christy Brittain"/>
    <s v="CONSUMER"/>
    <s v="united states"/>
    <s v="Los Angeles"/>
    <s v="California"/>
    <n v="90036"/>
    <s v="West"/>
    <s v="FUR-FU-10000719"/>
    <x v="0"/>
    <x v="5"/>
    <x v="1673"/>
    <n v="59.99"/>
    <n v="7"/>
    <n v="17"/>
    <s v="Grande"/>
    <n v="0"/>
    <n v="0"/>
    <n v="0"/>
    <n v="59.99"/>
    <s v="Medio"/>
    <n v="21.596399999999999"/>
    <n v="0.36"/>
    <n v="-38.393599999999999"/>
    <n v="6"/>
    <n v="6"/>
    <s v="CORRECTO"/>
    <n v="2016"/>
    <n v="0"/>
  </r>
  <r>
    <x v="7294"/>
    <x v="3627"/>
    <d v="2015-05-26T00:00:00"/>
    <d v="2015-05-31T00:00:00"/>
    <s v="Standard Class"/>
    <x v="76"/>
    <s v="Ruben Dartt"/>
    <s v="CONSUMER"/>
    <s v="united states"/>
    <s v="Bellevue"/>
    <s v="Washington"/>
    <n v="98006"/>
    <s v="West"/>
    <s v="FUR-FU-10003849"/>
    <x v="0"/>
    <x v="5"/>
    <x v="526"/>
    <n v="20.239999999999998"/>
    <n v="1"/>
    <n v="11"/>
    <s v="Pequeño"/>
    <n v="0"/>
    <n v="0"/>
    <n v="0"/>
    <n v="20.239999999999998"/>
    <s v="Bajo"/>
    <n v="7.8936000000000002"/>
    <n v="0.39"/>
    <n v="-12.346399999999999"/>
    <n v="5"/>
    <n v="5"/>
    <s v="CORRECTO"/>
    <n v="2015"/>
    <n v="0"/>
  </r>
  <r>
    <x v="7295"/>
    <x v="3628"/>
    <d v="2014-05-04T00:00:00"/>
    <d v="2014-05-05T00:00:00"/>
    <s v="First Class"/>
    <x v="396"/>
    <s v="Nat Carroll"/>
    <s v="CONSUMER"/>
    <s v="united states"/>
    <s v="Houston"/>
    <s v="Texas"/>
    <n v="77036"/>
    <s v="Central"/>
    <s v="OFF-AR-10001725"/>
    <x v="1"/>
    <x v="6"/>
    <x v="1549"/>
    <n v="37.840000000000003"/>
    <n v="2"/>
    <n v="13"/>
    <s v="Pequeño"/>
    <n v="0.2"/>
    <n v="7.5680000000000014"/>
    <n v="-7.5679999999999996"/>
    <n v="45.408000000000001"/>
    <s v="Bajo"/>
    <n v="2.8380000000000001"/>
    <n v="7.4999999999999997E-2"/>
    <n v="-27.434000000000001"/>
    <n v="1"/>
    <n v="1"/>
    <s v="CORRECTO"/>
    <n v="2014"/>
    <n v="0"/>
  </r>
  <r>
    <x v="7296"/>
    <x v="3628"/>
    <d v="2014-05-04T00:00:00"/>
    <d v="2014-05-05T00:00:00"/>
    <s v="First Class"/>
    <x v="396"/>
    <s v="Nat Carroll"/>
    <s v="CONSUMER"/>
    <s v="united states"/>
    <s v="Houston"/>
    <s v="Texas"/>
    <n v="77036"/>
    <s v="Central"/>
    <s v="OFF-FA-10000840"/>
    <x v="1"/>
    <x v="13"/>
    <x v="1694"/>
    <n v="5.4720000000000004"/>
    <n v="6"/>
    <n v="13"/>
    <s v="Grande"/>
    <n v="0.2"/>
    <n v="1.0944"/>
    <n v="-1.0944"/>
    <n v="6.5664000000000007"/>
    <s v="Bajo"/>
    <n v="1.8468"/>
    <n v="0.33749999999999997"/>
    <n v="-2.5308000000000002"/>
    <n v="1"/>
    <n v="1"/>
    <s v="CORRECTO"/>
    <n v="2014"/>
    <n v="0"/>
  </r>
  <r>
    <x v="7297"/>
    <x v="3629"/>
    <d v="2015-02-10T00:00:00"/>
    <d v="2015-02-14T00:00:00"/>
    <s v="Second Class"/>
    <x v="240"/>
    <s v="Nona Balk"/>
    <s v="CORPORATE"/>
    <s v="united states"/>
    <s v="Philadelphia"/>
    <s v="Pennsylvania"/>
    <n v="19143"/>
    <s v="East"/>
    <s v="OFF-ST-10000943"/>
    <x v="1"/>
    <x v="4"/>
    <x v="1204"/>
    <n v="77.239999999999995"/>
    <n v="5"/>
    <n v="35"/>
    <s v="Grande"/>
    <n v="0.2"/>
    <n v="15.448"/>
    <n v="-15.448"/>
    <n v="92.687999999999988"/>
    <s v="Medio"/>
    <n v="7.7240000000000002"/>
    <n v="0.1"/>
    <n v="-54.067999999999998"/>
    <n v="4"/>
    <n v="4"/>
    <s v="CORRECTO"/>
    <n v="2015"/>
    <n v="0"/>
  </r>
  <r>
    <x v="7298"/>
    <x v="3630"/>
    <d v="2014-11-18T00:00:00"/>
    <d v="2014-11-21T00:00:00"/>
    <s v="First Class"/>
    <x v="300"/>
    <s v="Joe Kamberova"/>
    <s v="CONSUMER"/>
    <s v="united states"/>
    <s v="Des Plaines"/>
    <s v="Illinois"/>
    <n v="60016"/>
    <s v="Central"/>
    <s v="FUR-TA-10002533"/>
    <x v="0"/>
    <x v="3"/>
    <x v="277"/>
    <n v="292.10000000000002"/>
    <n v="4"/>
    <n v="26"/>
    <s v="Mediano"/>
    <n v="0.5"/>
    <n v="146.05000000000001"/>
    <n v="-146.05000000000001"/>
    <n v="438.15000000000003"/>
    <s v="Alto"/>
    <n v="-175.26"/>
    <n v="-0.59999999999999987"/>
    <n v="-321.31"/>
    <n v="3"/>
    <n v="3"/>
    <s v="CORRECTO"/>
    <n v="2014"/>
    <n v="0"/>
  </r>
  <r>
    <x v="7299"/>
    <x v="3630"/>
    <d v="2014-11-18T00:00:00"/>
    <d v="2014-11-21T00:00:00"/>
    <s v="First Class"/>
    <x v="300"/>
    <s v="Joe Kamberova"/>
    <s v="CONSUMER"/>
    <s v="united states"/>
    <s v="Des Plaines"/>
    <s v="Illinois"/>
    <n v="60016"/>
    <s v="Central"/>
    <s v="FUR-FU-10001546"/>
    <x v="0"/>
    <x v="5"/>
    <x v="1432"/>
    <n v="8.5440000000000005"/>
    <n v="2"/>
    <n v="15"/>
    <s v="Pequeño"/>
    <n v="0.6"/>
    <n v="5.1264000000000003"/>
    <n v="-5.1264000000000003"/>
    <n v="13.670400000000001"/>
    <s v="Bajo"/>
    <n v="-7.476"/>
    <n v="-0.875"/>
    <n v="-10.893599999999999"/>
    <n v="3"/>
    <n v="3"/>
    <s v="CORRECTO"/>
    <n v="2014"/>
    <n v="0"/>
  </r>
  <r>
    <x v="7300"/>
    <x v="3630"/>
    <d v="2014-11-18T00:00:00"/>
    <d v="2014-11-21T00:00:00"/>
    <s v="First Class"/>
    <x v="300"/>
    <s v="Joe Kamberova"/>
    <s v="CONSUMER"/>
    <s v="united states"/>
    <s v="Des Plaines"/>
    <s v="Illinois"/>
    <n v="60016"/>
    <s v="Central"/>
    <s v="FUR-BO-10003546"/>
    <x v="0"/>
    <x v="0"/>
    <x v="1647"/>
    <n v="424.11599999999999"/>
    <n v="6"/>
    <n v="22"/>
    <s v="Grande"/>
    <n v="0.3"/>
    <n v="127.23479999999999"/>
    <n v="-127.23480000000001"/>
    <n v="551.35079999999994"/>
    <s v="Muy Alto"/>
    <n v="-30.294"/>
    <n v="-7.1428571428571438E-2"/>
    <n v="-327.17520000000002"/>
    <n v="3"/>
    <n v="3"/>
    <s v="CORRECTO"/>
    <n v="2014"/>
    <n v="0"/>
  </r>
  <r>
    <x v="7301"/>
    <x v="3630"/>
    <d v="2014-11-18T00:00:00"/>
    <d v="2014-11-21T00:00:00"/>
    <s v="First Class"/>
    <x v="300"/>
    <s v="Joe Kamberova"/>
    <s v="CONSUMER"/>
    <s v="united states"/>
    <s v="Des Plaines"/>
    <s v="Illinois"/>
    <n v="60016"/>
    <s v="Central"/>
    <s v="OFF-BI-10004728"/>
    <x v="1"/>
    <x v="8"/>
    <x v="544"/>
    <n v="2.8919999999999999"/>
    <n v="3"/>
    <n v="59"/>
    <s v="Mediano"/>
    <n v="0.8"/>
    <n v="2.3136000000000001"/>
    <n v="-2.3136000000000001"/>
    <n v="5.2056000000000004"/>
    <s v="Bajo"/>
    <n v="-4.9164000000000003"/>
    <n v="-1.7000000000000002"/>
    <n v="-5.4947999999999997"/>
    <n v="3"/>
    <n v="3"/>
    <s v="CORRECTO"/>
    <n v="2014"/>
    <n v="0"/>
  </r>
  <r>
    <x v="7302"/>
    <x v="3630"/>
    <d v="2014-11-18T00:00:00"/>
    <d v="2014-11-21T00:00:00"/>
    <s v="First Class"/>
    <x v="300"/>
    <s v="Joe Kamberova"/>
    <s v="CONSUMER"/>
    <s v="united states"/>
    <s v="Des Plaines"/>
    <s v="Illinois"/>
    <n v="60016"/>
    <s v="Central"/>
    <s v="OFF-ST-10000025"/>
    <x v="1"/>
    <x v="4"/>
    <x v="621"/>
    <n v="381.72"/>
    <n v="5"/>
    <n v="37"/>
    <s v="Grande"/>
    <n v="0.2"/>
    <n v="76.344000000000008"/>
    <n v="-76.343999999999994"/>
    <n v="458.06400000000002"/>
    <s v="Alto"/>
    <n v="-66.801000000000002"/>
    <n v="-0.17499999999999999"/>
    <n v="-372.17700000000002"/>
    <n v="3"/>
    <n v="3"/>
    <s v="CORRECTO"/>
    <n v="2014"/>
    <n v="0"/>
  </r>
  <r>
    <x v="7303"/>
    <x v="3631"/>
    <d v="2017-09-04T00:00:00"/>
    <d v="2017-09-08T00:00:00"/>
    <s v="Standard Class"/>
    <x v="770"/>
    <s v="Doug O'Connell"/>
    <s v="CONSUMER"/>
    <s v="united states"/>
    <s v="Boynton Beach"/>
    <s v="Florida"/>
    <n v="33437"/>
    <s v="South"/>
    <s v="FUR-CH-10003817"/>
    <x v="0"/>
    <x v="1"/>
    <x v="164"/>
    <n v="97.183999999999997"/>
    <n v="2"/>
    <n v="43"/>
    <s v="Pequeño"/>
    <n v="0.2"/>
    <n v="19.436800000000002"/>
    <n v="-19.436800000000002"/>
    <n v="116.6208"/>
    <s v="Medio"/>
    <n v="6.0739999999999998"/>
    <n v="6.25E-2"/>
    <n v="-71.673199999999994"/>
    <n v="4"/>
    <n v="4"/>
    <s v="CORRECTO"/>
    <n v="2017"/>
    <n v="0"/>
  </r>
  <r>
    <x v="7304"/>
    <x v="3631"/>
    <d v="2017-09-04T00:00:00"/>
    <d v="2017-09-08T00:00:00"/>
    <s v="Standard Class"/>
    <x v="770"/>
    <s v="Doug O'Connell"/>
    <s v="CONSUMER"/>
    <s v="united states"/>
    <s v="Boynton Beach"/>
    <s v="Florida"/>
    <n v="33437"/>
    <s v="South"/>
    <s v="OFF-PA-10000289"/>
    <x v="1"/>
    <x v="10"/>
    <x v="729"/>
    <n v="10.368"/>
    <n v="2"/>
    <n v="18"/>
    <s v="Pequeño"/>
    <n v="0.2"/>
    <n v="2.0736000000000003"/>
    <n v="-2.0735999999999999"/>
    <n v="12.441600000000001"/>
    <s v="Bajo"/>
    <n v="3.6288"/>
    <n v="0.35"/>
    <n v="-4.6656000000000004"/>
    <n v="4"/>
    <n v="4"/>
    <s v="CORRECTO"/>
    <n v="2017"/>
    <n v="0"/>
  </r>
  <r>
    <x v="7305"/>
    <x v="3632"/>
    <d v="2014-03-29T00:00:00"/>
    <d v="2014-04-02T00:00:00"/>
    <s v="Standard Class"/>
    <x v="207"/>
    <s v="Mike Gockenbach"/>
    <s v="CONSUMER"/>
    <s v="united states"/>
    <s v="Plano"/>
    <s v="Texas"/>
    <n v="75023"/>
    <s v="Central"/>
    <s v="FUR-TA-10001889"/>
    <x v="0"/>
    <x v="3"/>
    <x v="411"/>
    <n v="890.84100000000001"/>
    <n v="3"/>
    <n v="33"/>
    <s v="Mediano"/>
    <n v="0.3"/>
    <n v="267.25229999999999"/>
    <n v="-267.25229999999999"/>
    <n v="1158.0933"/>
    <s v="Muy Alto"/>
    <n v="-152.71559999999999"/>
    <n v="-0.17142857142857143"/>
    <n v="-776.30430000000001"/>
    <n v="4"/>
    <n v="4"/>
    <s v="CORRECTO"/>
    <n v="2014"/>
    <n v="0"/>
  </r>
  <r>
    <x v="7306"/>
    <x v="3633"/>
    <d v="2016-11-05T00:00:00"/>
    <d v="2016-11-07T00:00:00"/>
    <s v="Second Class"/>
    <x v="109"/>
    <s v="Logan Haushalter"/>
    <s v="CONSUMER"/>
    <s v="united states"/>
    <s v="San Jose"/>
    <s v="California"/>
    <n v="95123"/>
    <s v="West"/>
    <s v="TEC-AC-10002305"/>
    <x v="2"/>
    <x v="11"/>
    <x v="1530"/>
    <n v="72"/>
    <n v="4"/>
    <n v="18"/>
    <s v="Mediano"/>
    <n v="0"/>
    <n v="0"/>
    <n v="0"/>
    <n v="72"/>
    <s v="Medio"/>
    <n v="12.96"/>
    <n v="0.18000000000000002"/>
    <n v="-59.04"/>
    <n v="2"/>
    <n v="2"/>
    <s v="CORRECTO"/>
    <n v="2016"/>
    <n v="0"/>
  </r>
  <r>
    <x v="7307"/>
    <x v="3633"/>
    <d v="2016-11-05T00:00:00"/>
    <d v="2016-11-07T00:00:00"/>
    <s v="Second Class"/>
    <x v="109"/>
    <s v="Logan Haushalter"/>
    <s v="CONSUMER"/>
    <s v="united states"/>
    <s v="San Jose"/>
    <s v="California"/>
    <n v="95123"/>
    <s v="West"/>
    <s v="FUR-CH-10004875"/>
    <x v="0"/>
    <x v="1"/>
    <x v="1445"/>
    <n v="113.88800000000001"/>
    <n v="2"/>
    <n v="24"/>
    <s v="Pequeño"/>
    <n v="0.2"/>
    <n v="22.777600000000003"/>
    <n v="-22.7776"/>
    <n v="136.66560000000001"/>
    <s v="Medio"/>
    <n v="9.9651999999999994"/>
    <n v="8.7499999999999994E-2"/>
    <n v="-81.145200000000003"/>
    <n v="2"/>
    <n v="2"/>
    <s v="CORRECTO"/>
    <n v="2016"/>
    <n v="0"/>
  </r>
  <r>
    <x v="7308"/>
    <x v="3633"/>
    <d v="2016-11-05T00:00:00"/>
    <d v="2016-11-07T00:00:00"/>
    <s v="Second Class"/>
    <x v="109"/>
    <s v="Logan Haushalter"/>
    <s v="CONSUMER"/>
    <s v="united states"/>
    <s v="San Jose"/>
    <s v="California"/>
    <n v="95123"/>
    <s v="West"/>
    <s v="OFF-EN-10001434"/>
    <x v="1"/>
    <x v="12"/>
    <x v="439"/>
    <n v="158.13"/>
    <n v="3"/>
    <n v="12"/>
    <s v="Mediano"/>
    <n v="0"/>
    <n v="0"/>
    <n v="0"/>
    <n v="158.13"/>
    <s v="Medio"/>
    <n v="77.483699999999999"/>
    <n v="0.49"/>
    <n v="-80.646299999999997"/>
    <n v="2"/>
    <n v="2"/>
    <s v="CORRECTO"/>
    <n v="2016"/>
    <n v="0"/>
  </r>
  <r>
    <x v="7309"/>
    <x v="3634"/>
    <d v="2017-06-10T00:00:00"/>
    <d v="2017-06-14T00:00:00"/>
    <s v="Second Class"/>
    <x v="152"/>
    <s v="Muhammed MacIntyre"/>
    <s v="CORPORATE"/>
    <s v="united states"/>
    <s v="New York City"/>
    <s v="New York"/>
    <n v="10024"/>
    <s v="East"/>
    <s v="OFF-FA-10004395"/>
    <x v="1"/>
    <x v="13"/>
    <x v="1201"/>
    <n v="14.13"/>
    <n v="3"/>
    <n v="18"/>
    <s v="Mediano"/>
    <n v="0"/>
    <n v="0"/>
    <n v="0"/>
    <n v="14.13"/>
    <s v="Bajo"/>
    <n v="0.70650000000000002"/>
    <n v="4.9999999999999996E-2"/>
    <n v="-13.423500000000001"/>
    <n v="4"/>
    <n v="4"/>
    <s v="CORRECTO"/>
    <n v="2017"/>
    <n v="0"/>
  </r>
  <r>
    <x v="7310"/>
    <x v="3635"/>
    <d v="2015-08-10T00:00:00"/>
    <d v="2015-08-14T00:00:00"/>
    <s v="Standard Class"/>
    <x v="217"/>
    <s v="Bill Donatelli"/>
    <s v="CONSUMER"/>
    <s v="united states"/>
    <s v="Detroit"/>
    <s v="Michigan"/>
    <n v="48227"/>
    <s v="Central"/>
    <s v="OFF-BI-10004632"/>
    <x v="1"/>
    <x v="8"/>
    <x v="919"/>
    <n v="64.75"/>
    <n v="5"/>
    <n v="11"/>
    <s v="Grande"/>
    <n v="0"/>
    <n v="0"/>
    <n v="0"/>
    <n v="64.75"/>
    <s v="Medio"/>
    <n v="29.137499999999999"/>
    <n v="0.45"/>
    <n v="-35.612499999999997"/>
    <n v="4"/>
    <n v="4"/>
    <s v="CORRECTO"/>
    <n v="2015"/>
    <n v="0"/>
  </r>
  <r>
    <x v="7311"/>
    <x v="3636"/>
    <d v="2015-10-09T00:00:00"/>
    <d v="2015-10-13T00:00:00"/>
    <s v="Standard Class"/>
    <x v="623"/>
    <s v="Sonia Cooley"/>
    <s v="CONSUMER"/>
    <s v="united states"/>
    <s v="Miami"/>
    <s v="Florida"/>
    <n v="33178"/>
    <s v="South"/>
    <s v="OFF-BI-10000145"/>
    <x v="1"/>
    <x v="8"/>
    <x v="742"/>
    <n v="1.8720000000000001"/>
    <n v="2"/>
    <n v="44"/>
    <s v="Pequeño"/>
    <n v="0.7"/>
    <n v="1.3104"/>
    <n v="-1.3104"/>
    <n v="3.1824000000000003"/>
    <s v="Bajo"/>
    <n v="-1.3104"/>
    <n v="-0.7"/>
    <n v="-1.8720000000000001"/>
    <n v="4"/>
    <n v="4"/>
    <s v="CORRECTO"/>
    <n v="2015"/>
    <n v="0"/>
  </r>
  <r>
    <x v="7312"/>
    <x v="3636"/>
    <d v="2015-10-09T00:00:00"/>
    <d v="2015-10-13T00:00:00"/>
    <s v="Standard Class"/>
    <x v="623"/>
    <s v="Sonia Cooley"/>
    <s v="CONSUMER"/>
    <s v="united states"/>
    <s v="Miami"/>
    <s v="Florida"/>
    <n v="33178"/>
    <s v="South"/>
    <s v="OFF-BI-10002498"/>
    <x v="1"/>
    <x v="8"/>
    <x v="440"/>
    <n v="11.214"/>
    <n v="2"/>
    <n v="29"/>
    <s v="Pequeño"/>
    <n v="0.7"/>
    <n v="7.8498000000000001"/>
    <n v="-7.8498000000000001"/>
    <n v="19.063800000000001"/>
    <s v="Bajo"/>
    <n v="-8.5974000000000004"/>
    <n v="-0.76666666666666672"/>
    <n v="-11.961600000000001"/>
    <n v="4"/>
    <n v="4"/>
    <s v="CORRECTO"/>
    <n v="2015"/>
    <n v="0"/>
  </r>
  <r>
    <x v="7313"/>
    <x v="3636"/>
    <d v="2015-10-09T00:00:00"/>
    <d v="2015-10-13T00:00:00"/>
    <s v="Standard Class"/>
    <x v="623"/>
    <s v="Sonia Cooley"/>
    <s v="CONSUMER"/>
    <s v="united states"/>
    <s v="Miami"/>
    <s v="Florida"/>
    <n v="33178"/>
    <s v="South"/>
    <s v="OFF-AR-10001761"/>
    <x v="1"/>
    <x v="6"/>
    <x v="1651"/>
    <n v="37.375999999999998"/>
    <n v="8"/>
    <n v="24"/>
    <s v="Grande"/>
    <n v="0.2"/>
    <n v="7.4752000000000001"/>
    <n v="-7.4752000000000001"/>
    <n v="44.851199999999999"/>
    <s v="Bajo"/>
    <n v="7.4752000000000001"/>
    <n v="0.2"/>
    <n v="-22.425599999999999"/>
    <n v="4"/>
    <n v="4"/>
    <s v="CORRECTO"/>
    <n v="2015"/>
    <n v="0"/>
  </r>
  <r>
    <x v="7314"/>
    <x v="3637"/>
    <d v="2016-05-28T00:00:00"/>
    <d v="2016-06-02T00:00:00"/>
    <s v="Standard Class"/>
    <x v="184"/>
    <s v="Tanja Norvell"/>
    <s v="HOME OFFICE"/>
    <s v="united states"/>
    <s v="Park Ridge"/>
    <s v="Illinois"/>
    <n v="60068"/>
    <s v="Central"/>
    <s v="TEC-PH-10001817"/>
    <x v="2"/>
    <x v="7"/>
    <x v="1106"/>
    <n v="286.39999999999998"/>
    <n v="1"/>
    <n v="32"/>
    <s v="Pequeño"/>
    <n v="0.2"/>
    <n v="57.28"/>
    <n v="-57.28"/>
    <n v="343.67999999999995"/>
    <s v="Alto"/>
    <n v="25.06"/>
    <n v="8.7500000000000008E-2"/>
    <n v="-204.06"/>
    <n v="5"/>
    <n v="5"/>
    <s v="CORRECTO"/>
    <n v="2016"/>
    <n v="0"/>
  </r>
  <r>
    <x v="7315"/>
    <x v="3638"/>
    <d v="2017-05-11T00:00:00"/>
    <d v="2017-05-16T00:00:00"/>
    <s v="Second Class"/>
    <x v="233"/>
    <s v="Zuschuss Carroll"/>
    <s v="CONSUMER"/>
    <s v="united states"/>
    <s v="New York City"/>
    <s v="New York"/>
    <n v="10024"/>
    <s v="East"/>
    <s v="OFF-AR-10004456"/>
    <x v="1"/>
    <x v="6"/>
    <x v="1053"/>
    <n v="43.92"/>
    <n v="3"/>
    <n v="16"/>
    <s v="Mediano"/>
    <n v="0"/>
    <n v="0"/>
    <n v="0"/>
    <n v="43.92"/>
    <s v="Bajo"/>
    <n v="12.736800000000001"/>
    <n v="0.28999999999999998"/>
    <n v="-31.183199999999999"/>
    <n v="5"/>
    <n v="5"/>
    <s v="CORRECTO"/>
    <n v="2017"/>
    <n v="0"/>
  </r>
  <r>
    <x v="7316"/>
    <x v="3639"/>
    <d v="2016-10-16T00:00:00"/>
    <d v="2016-10-20T00:00:00"/>
    <s v="Standard Class"/>
    <x v="240"/>
    <s v="Nona Balk"/>
    <s v="CORPORATE"/>
    <s v="united states"/>
    <s v="New York City"/>
    <s v="New York"/>
    <n v="10011"/>
    <s v="East"/>
    <s v="FUR-TA-10001539"/>
    <x v="0"/>
    <x v="3"/>
    <x v="10"/>
    <n v="142.18199999999999"/>
    <n v="1"/>
    <n v="30"/>
    <s v="Pequeño"/>
    <n v="0.4"/>
    <n v="56.872799999999998"/>
    <n v="-56.872799999999998"/>
    <n v="199.0548"/>
    <s v="Medio"/>
    <n v="-37.915199999999999"/>
    <n v="-0.26666666666666666"/>
    <n v="-123.2244"/>
    <n v="4"/>
    <n v="4"/>
    <s v="CORRECTO"/>
    <n v="2016"/>
    <n v="0"/>
  </r>
  <r>
    <x v="7317"/>
    <x v="3640"/>
    <d v="2017-11-17T00:00:00"/>
    <d v="2017-11-21T00:00:00"/>
    <s v="Standard Class"/>
    <x v="542"/>
    <s v="Katharine Harms"/>
    <s v="CORPORATE"/>
    <s v="united states"/>
    <s v="Hillsboro"/>
    <s v="Oregon"/>
    <n v="97123"/>
    <s v="West"/>
    <s v="OFF-PA-10003205"/>
    <x v="1"/>
    <x v="10"/>
    <x v="1785"/>
    <n v="19.608000000000001"/>
    <n v="3"/>
    <n v="5"/>
    <s v="Mediano"/>
    <n v="0.2"/>
    <n v="3.9216000000000002"/>
    <n v="-3.9216000000000002"/>
    <n v="23.529600000000002"/>
    <s v="Bajo"/>
    <n v="6.6177000000000001"/>
    <n v="0.33750000000000002"/>
    <n v="-9.0686999999999998"/>
    <n v="4"/>
    <n v="4"/>
    <s v="CORRECTO"/>
    <n v="2017"/>
    <n v="0"/>
  </r>
  <r>
    <x v="7318"/>
    <x v="3640"/>
    <d v="2017-11-17T00:00:00"/>
    <d v="2017-11-21T00:00:00"/>
    <s v="Standard Class"/>
    <x v="542"/>
    <s v="Katharine Harms"/>
    <s v="CORPORATE"/>
    <s v="united states"/>
    <s v="Hillsboro"/>
    <s v="Oregon"/>
    <n v="97123"/>
    <s v="West"/>
    <s v="OFF-BI-10002813"/>
    <x v="1"/>
    <x v="8"/>
    <x v="914"/>
    <n v="4.1580000000000004"/>
    <n v="7"/>
    <n v="41"/>
    <s v="Grande"/>
    <n v="0.7"/>
    <n v="2.9106000000000001"/>
    <n v="-2.9106000000000001"/>
    <n v="7.0686"/>
    <s v="Bajo"/>
    <n v="-3.4649999999999999"/>
    <n v="-0.83333333333333326"/>
    <n v="-4.7123999999999997"/>
    <n v="4"/>
    <n v="4"/>
    <s v="CORRECTO"/>
    <n v="2017"/>
    <n v="0"/>
  </r>
  <r>
    <x v="7319"/>
    <x v="3641"/>
    <d v="2017-11-26T00:00:00"/>
    <d v="2017-11-29T00:00:00"/>
    <s v="Second Class"/>
    <x v="438"/>
    <s v="Michael Nguyen"/>
    <s v="CONSUMER"/>
    <s v="united states"/>
    <s v="New York City"/>
    <s v="New York"/>
    <n v="10009"/>
    <s v="East"/>
    <s v="TEC-PH-10002310"/>
    <x v="2"/>
    <x v="7"/>
    <x v="1368"/>
    <n v="979.95"/>
    <n v="5"/>
    <n v="14"/>
    <s v="Grande"/>
    <n v="0"/>
    <n v="0"/>
    <n v="0"/>
    <n v="979.95"/>
    <s v="Muy Alto"/>
    <n v="264.5865"/>
    <n v="0.26999999999999996"/>
    <n v="-715.36350000000004"/>
    <n v="3"/>
    <n v="3"/>
    <s v="CORRECTO"/>
    <n v="2017"/>
    <n v="0"/>
  </r>
  <r>
    <x v="7320"/>
    <x v="3641"/>
    <d v="2017-11-26T00:00:00"/>
    <d v="2017-11-29T00:00:00"/>
    <s v="Second Class"/>
    <x v="438"/>
    <s v="Michael Nguyen"/>
    <s v="CONSUMER"/>
    <s v="united states"/>
    <s v="New York City"/>
    <s v="New York"/>
    <n v="10009"/>
    <s v="East"/>
    <s v="FUR-FU-10003623"/>
    <x v="0"/>
    <x v="5"/>
    <x v="1235"/>
    <n v="135.30000000000001"/>
    <n v="5"/>
    <n v="21"/>
    <s v="Grande"/>
    <n v="0"/>
    <n v="0"/>
    <n v="0"/>
    <n v="135.30000000000001"/>
    <s v="Medio"/>
    <n v="37.884"/>
    <n v="0.27999999999999997"/>
    <n v="-97.415999999999997"/>
    <n v="3"/>
    <n v="3"/>
    <s v="CORRECTO"/>
    <n v="2017"/>
    <n v="0"/>
  </r>
  <r>
    <x v="7321"/>
    <x v="3642"/>
    <d v="2017-09-03T00:00:00"/>
    <d v="2017-09-07T00:00:00"/>
    <s v="Standard Class"/>
    <x v="501"/>
    <s v="Muhammed Yedwab"/>
    <s v="CORPORATE"/>
    <s v="united states"/>
    <s v="Chicago"/>
    <s v="Illinois"/>
    <n v="60623"/>
    <s v="Central"/>
    <s v="OFF-PA-10003424"/>
    <x v="1"/>
    <x v="10"/>
    <x v="1090"/>
    <n v="8.9039999999999999"/>
    <n v="3"/>
    <n v="8"/>
    <s v="Mediano"/>
    <n v="0.2"/>
    <n v="1.7808000000000002"/>
    <n v="-1.7807999999999999"/>
    <n v="10.684799999999999"/>
    <s v="Bajo"/>
    <n v="3.339"/>
    <n v="0.375"/>
    <n v="-3.7841999999999998"/>
    <n v="4"/>
    <n v="4"/>
    <s v="CORRECTO"/>
    <n v="2017"/>
    <n v="0"/>
  </r>
  <r>
    <x v="7322"/>
    <x v="3642"/>
    <d v="2017-09-03T00:00:00"/>
    <d v="2017-09-07T00:00:00"/>
    <s v="Standard Class"/>
    <x v="501"/>
    <s v="Muhammed Yedwab"/>
    <s v="CORPORATE"/>
    <s v="united states"/>
    <s v="Chicago"/>
    <s v="Illinois"/>
    <n v="60623"/>
    <s v="Central"/>
    <s v="TEC-AC-10004353"/>
    <x v="2"/>
    <x v="11"/>
    <x v="724"/>
    <n v="100.8"/>
    <n v="2"/>
    <n v="21"/>
    <s v="Pequeño"/>
    <n v="0.2"/>
    <n v="20.16"/>
    <n v="-20.16"/>
    <n v="120.96"/>
    <s v="Medio"/>
    <n v="21.42"/>
    <n v="0.21250000000000002"/>
    <n v="-59.22"/>
    <n v="4"/>
    <n v="4"/>
    <s v="CORRECTO"/>
    <n v="2017"/>
    <n v="0"/>
  </r>
  <r>
    <x v="7323"/>
    <x v="3643"/>
    <d v="2017-12-05T00:00:00"/>
    <d v="2017-12-08T00:00:00"/>
    <s v="First Class"/>
    <x v="229"/>
    <s v="Carlos Soltero"/>
    <s v="CONSUMER"/>
    <s v="united states"/>
    <s v="New York City"/>
    <s v="New York"/>
    <n v="10024"/>
    <s v="East"/>
    <s v="FUR-FU-10001934"/>
    <x v="0"/>
    <x v="5"/>
    <x v="107"/>
    <n v="41.96"/>
    <n v="2"/>
    <n v="12"/>
    <s v="Pequeño"/>
    <n v="0"/>
    <n v="0"/>
    <n v="0"/>
    <n v="41.96"/>
    <s v="Bajo"/>
    <n v="10.909599999999999"/>
    <n v="0.25999999999999995"/>
    <n v="-31.0504"/>
    <n v="3"/>
    <n v="3"/>
    <s v="CORRECTO"/>
    <n v="2017"/>
    <n v="0"/>
  </r>
  <r>
    <x v="7324"/>
    <x v="3643"/>
    <d v="2017-12-05T00:00:00"/>
    <d v="2017-12-08T00:00:00"/>
    <s v="First Class"/>
    <x v="229"/>
    <s v="Carlos Soltero"/>
    <s v="CONSUMER"/>
    <s v="united states"/>
    <s v="New York City"/>
    <s v="New York"/>
    <n v="10024"/>
    <s v="East"/>
    <s v="OFF-LA-10003766"/>
    <x v="1"/>
    <x v="2"/>
    <x v="365"/>
    <n v="9.4499999999999993"/>
    <n v="3"/>
    <n v="35"/>
    <s v="Mediano"/>
    <n v="0"/>
    <n v="0"/>
    <n v="0"/>
    <n v="9.4499999999999993"/>
    <s v="Bajo"/>
    <n v="4.5359999999999996"/>
    <n v="0.48"/>
    <n v="-4.9139999999999997"/>
    <n v="3"/>
    <n v="3"/>
    <s v="CORRECTO"/>
    <n v="2017"/>
    <n v="0"/>
  </r>
  <r>
    <x v="7325"/>
    <x v="3644"/>
    <d v="2017-11-10T00:00:00"/>
    <d v="2017-11-17T00:00:00"/>
    <s v="Standard Class"/>
    <x v="266"/>
    <s v="Michael Chen"/>
    <s v="CONSUMER"/>
    <s v="united states"/>
    <s v="Pasco"/>
    <s v="Washington"/>
    <n v="99301"/>
    <s v="West"/>
    <s v="OFF-AP-10004540"/>
    <x v="1"/>
    <x v="9"/>
    <x v="1303"/>
    <n v="400.8"/>
    <n v="5"/>
    <n v="13"/>
    <s v="Grande"/>
    <n v="0"/>
    <n v="0"/>
    <n v="0"/>
    <n v="400.8"/>
    <s v="Alto"/>
    <n v="112.224"/>
    <n v="0.28000000000000003"/>
    <n v="-288.57600000000002"/>
    <n v="7"/>
    <n v="7"/>
    <s v="CORRECTO"/>
    <n v="2017"/>
    <n v="0"/>
  </r>
  <r>
    <x v="7326"/>
    <x v="3644"/>
    <d v="2017-11-10T00:00:00"/>
    <d v="2017-11-17T00:00:00"/>
    <s v="Standard Class"/>
    <x v="266"/>
    <s v="Michael Chen"/>
    <s v="CONSUMER"/>
    <s v="united states"/>
    <s v="Pasco"/>
    <s v="Washington"/>
    <n v="99301"/>
    <s v="West"/>
    <s v="OFF-BI-10001543"/>
    <x v="1"/>
    <x v="8"/>
    <x v="380"/>
    <n v="28.792000000000002"/>
    <n v="1"/>
    <n v="30"/>
    <s v="Pequeño"/>
    <n v="0.2"/>
    <n v="5.7584000000000009"/>
    <n v="-5.7584"/>
    <n v="34.550400000000003"/>
    <s v="Bajo"/>
    <n v="10.077199999999999"/>
    <n v="0.35"/>
    <n v="-12.9564"/>
    <n v="7"/>
    <n v="7"/>
    <s v="CORRECTO"/>
    <n v="2017"/>
    <n v="0"/>
  </r>
  <r>
    <x v="7327"/>
    <x v="3645"/>
    <d v="2014-03-18T00:00:00"/>
    <d v="2014-03-24T00:00:00"/>
    <s v="Standard Class"/>
    <x v="337"/>
    <s v="Sample Company A"/>
    <s v="HOME OFFICE"/>
    <s v="united states"/>
    <s v="Burbank"/>
    <s v="California"/>
    <n v="91505"/>
    <s v="West"/>
    <s v="FUR-FU-10004597"/>
    <x v="0"/>
    <x v="5"/>
    <x v="1266"/>
    <n v="111"/>
    <n v="2"/>
    <n v="8"/>
    <s v="Pequeño"/>
    <n v="0"/>
    <n v="0"/>
    <n v="0"/>
    <n v="111"/>
    <s v="Medio"/>
    <n v="14.43"/>
    <n v="0.13"/>
    <n v="-96.57"/>
    <n v="6"/>
    <n v="6"/>
    <s v="CORRECTO"/>
    <n v="2014"/>
    <n v="0"/>
  </r>
  <r>
    <x v="7328"/>
    <x v="3645"/>
    <d v="2014-03-18T00:00:00"/>
    <d v="2014-03-24T00:00:00"/>
    <s v="Standard Class"/>
    <x v="337"/>
    <s v="Sample Company A"/>
    <s v="HOME OFFICE"/>
    <s v="united states"/>
    <s v="Burbank"/>
    <s v="California"/>
    <n v="91505"/>
    <s v="West"/>
    <s v="TEC-MA-10001148"/>
    <x v="2"/>
    <x v="15"/>
    <x v="207"/>
    <n v="1279.9680000000001"/>
    <n v="4"/>
    <n v="13"/>
    <s v="Mediano"/>
    <n v="0.2"/>
    <n v="255.99360000000001"/>
    <n v="-255.99359999999999"/>
    <n v="1535.9616000000001"/>
    <s v="Muy Alto"/>
    <n v="415.9896"/>
    <n v="0.32499999999999996"/>
    <n v="-607.98479999999995"/>
    <n v="6"/>
    <n v="6"/>
    <s v="CORRECTO"/>
    <n v="2014"/>
    <n v="0"/>
  </r>
  <r>
    <x v="7329"/>
    <x v="3645"/>
    <d v="2014-03-18T00:00:00"/>
    <d v="2014-03-24T00:00:00"/>
    <s v="Standard Class"/>
    <x v="337"/>
    <s v="Sample Company A"/>
    <s v="HOME OFFICE"/>
    <s v="united states"/>
    <s v="Burbank"/>
    <s v="California"/>
    <n v="91505"/>
    <s v="West"/>
    <s v="OFF-ST-10000078"/>
    <x v="1"/>
    <x v="4"/>
    <x v="1227"/>
    <n v="1856.19"/>
    <n v="7"/>
    <n v="43"/>
    <s v="Grande"/>
    <n v="0"/>
    <n v="0"/>
    <n v="0"/>
    <n v="1856.19"/>
    <s v="Muy Alto"/>
    <n v="334.11419999999998"/>
    <n v="0.18"/>
    <n v="-1522.0758000000001"/>
    <n v="6"/>
    <n v="6"/>
    <s v="CORRECTO"/>
    <n v="2014"/>
    <n v="0"/>
  </r>
  <r>
    <x v="7330"/>
    <x v="3646"/>
    <d v="2016-11-12T00:00:00"/>
    <d v="2016-11-13T00:00:00"/>
    <s v="First Class"/>
    <x v="70"/>
    <s v="Stephanie Phelps"/>
    <s v="CORPORATE"/>
    <s v="united states"/>
    <s v="Chicago"/>
    <s v="Illinois"/>
    <n v="60623"/>
    <s v="Central"/>
    <s v="FUR-FU-10001037"/>
    <x v="0"/>
    <x v="5"/>
    <x v="1169"/>
    <n v="22.751999999999999"/>
    <n v="6"/>
    <n v="23"/>
    <s v="Grande"/>
    <n v="0.6"/>
    <n v="13.651199999999999"/>
    <n v="-13.651199999999999"/>
    <n v="36.403199999999998"/>
    <s v="Bajo"/>
    <n v="-8.532"/>
    <n v="-0.375"/>
    <n v="-17.6328"/>
    <n v="1"/>
    <n v="1"/>
    <s v="CORRECTO"/>
    <n v="2016"/>
    <n v="0"/>
  </r>
  <r>
    <x v="7331"/>
    <x v="3647"/>
    <d v="2017-10-26T00:00:00"/>
    <d v="2017-10-30T00:00:00"/>
    <s v="Standard Class"/>
    <x v="464"/>
    <s v="Shaun Chance"/>
    <s v="CORPORATE"/>
    <s v="united states"/>
    <s v="Lancaster"/>
    <s v="Pennsylvania"/>
    <n v="17602"/>
    <s v="East"/>
    <s v="TEC-PH-10001433"/>
    <x v="2"/>
    <x v="7"/>
    <x v="240"/>
    <n v="61.542000000000002"/>
    <n v="1"/>
    <n v="11"/>
    <s v="Pequeño"/>
    <n v="0.4"/>
    <n v="24.616800000000001"/>
    <n v="-24.616800000000001"/>
    <n v="86.158799999999999"/>
    <s v="Medio"/>
    <n v="-13.334099999999999"/>
    <n v="-0.21666666666666665"/>
    <n v="-50.259300000000003"/>
    <n v="4"/>
    <n v="4"/>
    <s v="CORRECTO"/>
    <n v="2017"/>
    <n v="0"/>
  </r>
  <r>
    <x v="7332"/>
    <x v="3647"/>
    <d v="2017-10-26T00:00:00"/>
    <d v="2017-10-30T00:00:00"/>
    <s v="Standard Class"/>
    <x v="464"/>
    <s v="Shaun Chance"/>
    <s v="CORPORATE"/>
    <s v="united states"/>
    <s v="Lancaster"/>
    <s v="Pennsylvania"/>
    <n v="17602"/>
    <s v="East"/>
    <s v="OFF-BI-10003007"/>
    <x v="1"/>
    <x v="8"/>
    <x v="1551"/>
    <n v="81.438000000000002"/>
    <n v="7"/>
    <n v="29"/>
    <s v="Grande"/>
    <n v="0.7"/>
    <n v="57.006599999999999"/>
    <n v="-57.006599999999999"/>
    <n v="138.44460000000001"/>
    <s v="Medio"/>
    <n v="-65.150400000000005"/>
    <n v="-0.8"/>
    <n v="-89.581800000000001"/>
    <n v="4"/>
    <n v="4"/>
    <s v="CORRECTO"/>
    <n v="2017"/>
    <n v="0"/>
  </r>
  <r>
    <x v="7333"/>
    <x v="3648"/>
    <d v="2015-04-11T00:00:00"/>
    <d v="2015-04-17T00:00:00"/>
    <s v="Standard Class"/>
    <x v="701"/>
    <s v="Patrick Ryan"/>
    <s v="CONSUMER"/>
    <s v="united states"/>
    <s v="Tampa"/>
    <s v="Florida"/>
    <n v="33614"/>
    <s v="South"/>
    <s v="FUR-FU-10001290"/>
    <x v="0"/>
    <x v="5"/>
    <x v="452"/>
    <n v="67.36"/>
    <n v="2"/>
    <n v="21"/>
    <s v="Pequeño"/>
    <n v="0.2"/>
    <n v="13.472000000000001"/>
    <n v="-13.472"/>
    <n v="80.831999999999994"/>
    <s v="Medio"/>
    <n v="10.103999999999999"/>
    <n v="0.15"/>
    <n v="-43.783999999999999"/>
    <n v="6"/>
    <n v="6"/>
    <s v="CORRECTO"/>
    <n v="2015"/>
    <n v="0"/>
  </r>
  <r>
    <x v="7334"/>
    <x v="3648"/>
    <d v="2015-04-11T00:00:00"/>
    <d v="2015-04-17T00:00:00"/>
    <s v="Standard Class"/>
    <x v="701"/>
    <s v="Patrick Ryan"/>
    <s v="CONSUMER"/>
    <s v="united states"/>
    <s v="Tampa"/>
    <s v="Florida"/>
    <n v="33614"/>
    <s v="South"/>
    <s v="FUR-FU-10000087"/>
    <x v="0"/>
    <x v="5"/>
    <x v="206"/>
    <n v="54.527999999999999"/>
    <n v="3"/>
    <n v="16"/>
    <s v="Mediano"/>
    <n v="0.2"/>
    <n v="10.9056"/>
    <n v="-10.9056"/>
    <n v="65.433599999999998"/>
    <s v="Medio"/>
    <n v="14.313599999999999"/>
    <n v="0.26250000000000001"/>
    <n v="-29.308800000000002"/>
    <n v="6"/>
    <n v="6"/>
    <s v="CORRECTO"/>
    <n v="2015"/>
    <n v="0"/>
  </r>
  <r>
    <x v="7335"/>
    <x v="3649"/>
    <d v="2015-12-25T00:00:00"/>
    <d v="2015-12-30T00:00:00"/>
    <s v="Standard Class"/>
    <x v="600"/>
    <s v="Jim Karlsson"/>
    <s v="CONSUMER"/>
    <s v="united states"/>
    <s v="New York City"/>
    <s v="New York"/>
    <n v="10024"/>
    <s v="East"/>
    <s v="TEC-AC-10002049"/>
    <x v="2"/>
    <x v="11"/>
    <x v="1062"/>
    <n v="843.9"/>
    <n v="2"/>
    <n v="24"/>
    <s v="Pequeño"/>
    <n v="0"/>
    <n v="0"/>
    <n v="0"/>
    <n v="843.9"/>
    <s v="Muy Alto"/>
    <n v="371.31599999999997"/>
    <n v="0.44"/>
    <n v="-472.584"/>
    <n v="5"/>
    <n v="5"/>
    <s v="CORRECTO"/>
    <n v="2015"/>
    <n v="0"/>
  </r>
  <r>
    <x v="7336"/>
    <x v="3649"/>
    <d v="2015-12-25T00:00:00"/>
    <d v="2015-12-30T00:00:00"/>
    <s v="Standard Class"/>
    <x v="600"/>
    <s v="Jim Karlsson"/>
    <s v="CONSUMER"/>
    <s v="united states"/>
    <s v="New York City"/>
    <s v="New York"/>
    <n v="10024"/>
    <s v="East"/>
    <s v="FUR-BO-10002613"/>
    <x v="0"/>
    <x v="0"/>
    <x v="179"/>
    <n v="449.56799999999998"/>
    <n v="2"/>
    <n v="27"/>
    <s v="Pequeño"/>
    <n v="0.2"/>
    <n v="89.913600000000002"/>
    <n v="-89.913600000000002"/>
    <n v="539.48159999999996"/>
    <s v="Muy Alto"/>
    <n v="56.195999999999998"/>
    <n v="0.125"/>
    <n v="-303.45839999999998"/>
    <n v="5"/>
    <n v="5"/>
    <s v="CORRECTO"/>
    <n v="2015"/>
    <n v="0"/>
  </r>
  <r>
    <x v="7337"/>
    <x v="3650"/>
    <d v="2017-09-21T00:00:00"/>
    <d v="2017-09-23T00:00:00"/>
    <s v="First Class"/>
    <x v="606"/>
    <s v="Brendan Murry"/>
    <s v="CORPORATE"/>
    <s v="united states"/>
    <s v="Los Angeles"/>
    <s v="California"/>
    <n v="90045"/>
    <s v="West"/>
    <s v="OFF-ST-10004950"/>
    <x v="1"/>
    <x v="4"/>
    <x v="1519"/>
    <n v="15.51"/>
    <n v="1"/>
    <n v="22"/>
    <s v="Pequeño"/>
    <n v="0"/>
    <n v="0"/>
    <n v="0"/>
    <n v="15.51"/>
    <s v="Bajo"/>
    <n v="3.8774999999999999"/>
    <n v="0.25"/>
    <n v="-11.6325"/>
    <n v="2"/>
    <n v="2"/>
    <s v="CORRECTO"/>
    <n v="2017"/>
    <n v="0"/>
  </r>
  <r>
    <x v="7338"/>
    <x v="3651"/>
    <d v="2014-12-20T00:00:00"/>
    <d v="2014-12-23T00:00:00"/>
    <s v="Second Class"/>
    <x v="416"/>
    <s v="Suzanne McNair"/>
    <s v="CORPORATE"/>
    <s v="united states"/>
    <s v="New York City"/>
    <s v="New York"/>
    <n v="10035"/>
    <s v="East"/>
    <s v="FUR-CH-10004875"/>
    <x v="0"/>
    <x v="1"/>
    <x v="1445"/>
    <n v="192.18600000000001"/>
    <n v="3"/>
    <n v="24"/>
    <s v="Mediano"/>
    <n v="0.1"/>
    <n v="19.218600000000002"/>
    <n v="-19.218599999999999"/>
    <n v="211.40460000000002"/>
    <s v="Alto"/>
    <n v="36.3018"/>
    <n v="0.18888888888888888"/>
    <n v="-136.66560000000001"/>
    <n v="3"/>
    <n v="3"/>
    <s v="CORRECTO"/>
    <n v="2014"/>
    <n v="0"/>
  </r>
  <r>
    <x v="7339"/>
    <x v="3652"/>
    <d v="2015-07-18T00:00:00"/>
    <d v="2015-07-21T00:00:00"/>
    <s v="First Class"/>
    <x v="346"/>
    <s v="Karen Carlisle"/>
    <s v="CORPORATE"/>
    <s v="united states"/>
    <s v="New York City"/>
    <s v="New York"/>
    <n v="10009"/>
    <s v="East"/>
    <s v="OFF-AR-10003190"/>
    <x v="1"/>
    <x v="6"/>
    <x v="649"/>
    <n v="5.76"/>
    <n v="2"/>
    <n v="17"/>
    <s v="Pequeño"/>
    <n v="0"/>
    <n v="0"/>
    <n v="0"/>
    <n v="5.76"/>
    <s v="Bajo"/>
    <n v="1.6128"/>
    <n v="0.28000000000000003"/>
    <n v="-4.1471999999999998"/>
    <n v="3"/>
    <n v="3"/>
    <s v="CORRECTO"/>
    <n v="2015"/>
    <n v="0"/>
  </r>
  <r>
    <x v="7340"/>
    <x v="3653"/>
    <d v="2014-07-26T00:00:00"/>
    <d v="2014-08-01T00:00:00"/>
    <s v="Standard Class"/>
    <x v="495"/>
    <s v="Sheri Gordon"/>
    <s v="CONSUMER"/>
    <s v="united states"/>
    <s v="Atlanta"/>
    <s v="Georgia"/>
    <n v="30318"/>
    <s v="South"/>
    <s v="FUR-CH-10000553"/>
    <x v="0"/>
    <x v="1"/>
    <x v="1257"/>
    <n v="67.88"/>
    <n v="2"/>
    <n v="23"/>
    <s v="Pequeño"/>
    <n v="0"/>
    <n v="0"/>
    <n v="0"/>
    <n v="67.88"/>
    <s v="Medio"/>
    <n v="18.3276"/>
    <n v="0.27"/>
    <n v="-49.552399999999999"/>
    <n v="6"/>
    <n v="6"/>
    <s v="CORRECTO"/>
    <n v="2014"/>
    <n v="0"/>
  </r>
  <r>
    <x v="7341"/>
    <x v="3653"/>
    <d v="2014-07-26T00:00:00"/>
    <d v="2014-08-01T00:00:00"/>
    <s v="Standard Class"/>
    <x v="495"/>
    <s v="Sheri Gordon"/>
    <s v="CONSUMER"/>
    <s v="united states"/>
    <s v="Atlanta"/>
    <s v="Georgia"/>
    <n v="30318"/>
    <s v="South"/>
    <s v="OFF-LA-10002762"/>
    <x v="1"/>
    <x v="2"/>
    <x v="49"/>
    <n v="162.88999999999999"/>
    <n v="13"/>
    <n v="51"/>
    <s v="Grande"/>
    <n v="0"/>
    <n v="0"/>
    <n v="0"/>
    <n v="162.88999999999999"/>
    <s v="Medio"/>
    <n v="76.558300000000003"/>
    <n v="0.47000000000000003"/>
    <n v="-86.331699999999998"/>
    <n v="6"/>
    <n v="6"/>
    <s v="CORRECTO"/>
    <n v="2014"/>
    <n v="0"/>
  </r>
  <r>
    <x v="7342"/>
    <x v="3653"/>
    <d v="2014-07-26T00:00:00"/>
    <d v="2014-08-01T00:00:00"/>
    <s v="Standard Class"/>
    <x v="495"/>
    <s v="Sheri Gordon"/>
    <s v="CONSUMER"/>
    <s v="united states"/>
    <s v="Atlanta"/>
    <s v="Georgia"/>
    <n v="30318"/>
    <s v="South"/>
    <s v="FUR-FU-10000719"/>
    <x v="0"/>
    <x v="5"/>
    <x v="1673"/>
    <n v="25.71"/>
    <n v="3"/>
    <n v="17"/>
    <s v="Mediano"/>
    <n v="0"/>
    <n v="0"/>
    <n v="0"/>
    <n v="25.71"/>
    <s v="Bajo"/>
    <n v="9.2555999999999994"/>
    <n v="0.36"/>
    <n v="-16.4544"/>
    <n v="6"/>
    <n v="6"/>
    <s v="CORRECTO"/>
    <n v="2014"/>
    <n v="0"/>
  </r>
  <r>
    <x v="7343"/>
    <x v="3654"/>
    <d v="2014-12-26T00:00:00"/>
    <d v="2015-01-01T00:00:00"/>
    <s v="Standard Class"/>
    <x v="14"/>
    <s v="Tracy Blumstein"/>
    <s v="CONSUMER"/>
    <s v="united states"/>
    <s v="New York City"/>
    <s v="New York"/>
    <n v="10009"/>
    <s v="East"/>
    <s v="OFF-ST-10000563"/>
    <x v="1"/>
    <x v="4"/>
    <x v="903"/>
    <n v="191.88"/>
    <n v="6"/>
    <n v="50"/>
    <s v="Grande"/>
    <n v="0"/>
    <n v="0"/>
    <n v="0"/>
    <n v="191.88"/>
    <s v="Medio"/>
    <n v="19.187999999999999"/>
    <n v="9.9999999999999992E-2"/>
    <n v="-172.69200000000001"/>
    <n v="6"/>
    <n v="6"/>
    <s v="CORRECTO"/>
    <n v="2014"/>
    <n v="0"/>
  </r>
  <r>
    <x v="7344"/>
    <x v="3655"/>
    <d v="2017-12-11T00:00:00"/>
    <d v="2017-12-17T00:00:00"/>
    <s v="Standard Class"/>
    <x v="1"/>
    <s v="Darrin Van Huff"/>
    <s v="CORPORATE"/>
    <s v="united states"/>
    <s v="Jacksonville"/>
    <s v="Florida"/>
    <n v="32216"/>
    <s v="South"/>
    <s v="FUR-TA-10004289"/>
    <x v="0"/>
    <x v="3"/>
    <x v="189"/>
    <n v="721.875"/>
    <n v="6"/>
    <n v="15"/>
    <s v="Grande"/>
    <n v="0.45"/>
    <n v="324.84375"/>
    <n v="-324.84375"/>
    <n v="1046.71875"/>
    <s v="Muy Alto"/>
    <n v="-420"/>
    <n v="-0.58181818181818179"/>
    <n v="-817.03125"/>
    <n v="6"/>
    <n v="6"/>
    <s v="CORRECTO"/>
    <n v="2017"/>
    <n v="0"/>
  </r>
  <r>
    <x v="7345"/>
    <x v="3655"/>
    <d v="2017-12-11T00:00:00"/>
    <d v="2017-12-17T00:00:00"/>
    <s v="Standard Class"/>
    <x v="1"/>
    <s v="Darrin Van Huff"/>
    <s v="CORPORATE"/>
    <s v="united states"/>
    <s v="Jacksonville"/>
    <s v="Florida"/>
    <n v="32216"/>
    <s v="South"/>
    <s v="TEC-PH-10003555"/>
    <x v="2"/>
    <x v="7"/>
    <x v="462"/>
    <n v="73.567999999999998"/>
    <n v="4"/>
    <n v="41"/>
    <s v="Mediano"/>
    <n v="0.2"/>
    <n v="14.7136"/>
    <n v="-14.7136"/>
    <n v="88.281599999999997"/>
    <s v="Medio"/>
    <n v="-16.552800000000001"/>
    <n v="-0.22500000000000003"/>
    <n v="-75.407200000000003"/>
    <n v="6"/>
    <n v="6"/>
    <s v="CORRECTO"/>
    <n v="2017"/>
    <n v="0"/>
  </r>
  <r>
    <x v="7346"/>
    <x v="3655"/>
    <d v="2017-12-11T00:00:00"/>
    <d v="2017-12-17T00:00:00"/>
    <s v="Standard Class"/>
    <x v="1"/>
    <s v="Darrin Van Huff"/>
    <s v="CORPORATE"/>
    <s v="united states"/>
    <s v="Jacksonville"/>
    <s v="Florida"/>
    <n v="32216"/>
    <s v="South"/>
    <s v="OFF-AR-10001958"/>
    <x v="1"/>
    <x v="6"/>
    <x v="208"/>
    <n v="13.584"/>
    <n v="1"/>
    <n v="19"/>
    <s v="Pequeño"/>
    <n v="0.2"/>
    <n v="2.7168000000000001"/>
    <n v="-2.7168000000000001"/>
    <n v="16.300799999999999"/>
    <s v="Bajo"/>
    <n v="1.3584000000000001"/>
    <n v="0.1"/>
    <n v="-9.5088000000000008"/>
    <n v="6"/>
    <n v="6"/>
    <s v="CORRECTO"/>
    <n v="2017"/>
    <n v="0"/>
  </r>
  <r>
    <x v="7347"/>
    <x v="3655"/>
    <d v="2017-12-11T00:00:00"/>
    <d v="2017-12-17T00:00:00"/>
    <s v="Standard Class"/>
    <x v="1"/>
    <s v="Darrin Van Huff"/>
    <s v="CORPORATE"/>
    <s v="united states"/>
    <s v="Jacksonville"/>
    <s v="Florida"/>
    <n v="32216"/>
    <s v="South"/>
    <s v="FUR-CH-10000225"/>
    <x v="0"/>
    <x v="1"/>
    <x v="406"/>
    <n v="64.784000000000006"/>
    <n v="1"/>
    <n v="25"/>
    <s v="Pequeño"/>
    <n v="0.2"/>
    <n v="12.956800000000001"/>
    <n v="-12.956799999999999"/>
    <n v="77.740800000000007"/>
    <s v="Medio"/>
    <n v="-12.147"/>
    <n v="-0.1875"/>
    <n v="-63.974200000000003"/>
    <n v="6"/>
    <n v="6"/>
    <s v="CORRECTO"/>
    <n v="2017"/>
    <n v="0"/>
  </r>
  <r>
    <x v="7348"/>
    <x v="3656"/>
    <d v="2014-03-03T00:00:00"/>
    <d v="2014-03-07T00:00:00"/>
    <s v="Standard Class"/>
    <x v="710"/>
    <s v="Sam Craven"/>
    <s v="CONSUMER"/>
    <s v="united states"/>
    <s v="Houston"/>
    <s v="Texas"/>
    <n v="77095"/>
    <s v="Central"/>
    <s v="OFF-AP-10002534"/>
    <x v="1"/>
    <x v="9"/>
    <x v="1202"/>
    <n v="176.77199999999999"/>
    <n v="3"/>
    <n v="18"/>
    <s v="Mediano"/>
    <n v="0.8"/>
    <n v="141.41759999999999"/>
    <n v="-141.41759999999999"/>
    <n v="318.18959999999998"/>
    <s v="Alto"/>
    <n v="-459.60719999999998"/>
    <n v="-2.6"/>
    <n v="-494.96159999999998"/>
    <n v="4"/>
    <n v="4"/>
    <s v="CORRECTO"/>
    <n v="2014"/>
    <n v="0"/>
  </r>
  <r>
    <x v="7349"/>
    <x v="3657"/>
    <d v="2017-10-21T00:00:00"/>
    <d v="2017-10-27T00:00:00"/>
    <s v="Standard Class"/>
    <x v="80"/>
    <s v="Jennifer Braxton"/>
    <s v="CORPORATE"/>
    <s v="united states"/>
    <s v="Milwaukee"/>
    <s v="Wisconsin"/>
    <n v="53209"/>
    <s v="Central"/>
    <s v="OFF-BI-10000301"/>
    <x v="1"/>
    <x v="8"/>
    <x v="625"/>
    <n v="38.82"/>
    <n v="6"/>
    <n v="50"/>
    <s v="Grande"/>
    <n v="0"/>
    <n v="0"/>
    <n v="0"/>
    <n v="38.82"/>
    <s v="Bajo"/>
    <n v="19.41"/>
    <n v="0.5"/>
    <n v="-19.41"/>
    <n v="6"/>
    <n v="6"/>
    <s v="CORRECTO"/>
    <n v="2017"/>
    <n v="0"/>
  </r>
  <r>
    <x v="7350"/>
    <x v="3657"/>
    <d v="2017-10-21T00:00:00"/>
    <d v="2017-10-27T00:00:00"/>
    <s v="Standard Class"/>
    <x v="80"/>
    <s v="Jennifer Braxton"/>
    <s v="CORPORATE"/>
    <s v="united states"/>
    <s v="Milwaukee"/>
    <s v="Wisconsin"/>
    <n v="53209"/>
    <s v="Central"/>
    <s v="OFF-BI-10003460"/>
    <x v="1"/>
    <x v="8"/>
    <x v="237"/>
    <n v="21.9"/>
    <n v="5"/>
    <n v="36"/>
    <s v="Grande"/>
    <n v="0"/>
    <n v="0"/>
    <n v="0"/>
    <n v="21.9"/>
    <s v="Bajo"/>
    <n v="10.512"/>
    <n v="0.48000000000000004"/>
    <n v="-11.388"/>
    <n v="6"/>
    <n v="6"/>
    <s v="CORRECTO"/>
    <n v="2017"/>
    <n v="0"/>
  </r>
  <r>
    <x v="7351"/>
    <x v="3658"/>
    <d v="2017-11-10T00:00:00"/>
    <d v="2017-11-16T00:00:00"/>
    <s v="Standard Class"/>
    <x v="485"/>
    <s v="Gary Hwang"/>
    <s v="CONSUMER"/>
    <s v="united states"/>
    <s v="Modesto"/>
    <s v="California"/>
    <n v="95351"/>
    <s v="West"/>
    <s v="TEC-AC-10001772"/>
    <x v="2"/>
    <x v="11"/>
    <x v="405"/>
    <n v="111.79"/>
    <n v="7"/>
    <n v="45"/>
    <s v="Grande"/>
    <n v="0"/>
    <n v="0"/>
    <n v="0"/>
    <n v="111.79"/>
    <s v="Medio"/>
    <n v="43.598100000000002"/>
    <n v="0.39"/>
    <n v="-68.191900000000004"/>
    <n v="6"/>
    <n v="6"/>
    <s v="CORRECTO"/>
    <n v="2017"/>
    <n v="0"/>
  </r>
  <r>
    <x v="7352"/>
    <x v="3659"/>
    <d v="2017-03-16T00:00:00"/>
    <d v="2017-03-18T00:00:00"/>
    <s v="Second Class"/>
    <x v="377"/>
    <s v="Matthew Grinstein"/>
    <s v="HOME OFFICE"/>
    <s v="united states"/>
    <s v="Lakewood"/>
    <s v="Ohio"/>
    <n v="44107"/>
    <s v="East"/>
    <s v="TEC-PH-10003505"/>
    <x v="2"/>
    <x v="7"/>
    <x v="910"/>
    <n v="445.44"/>
    <n v="8"/>
    <n v="46"/>
    <s v="Grande"/>
    <n v="0.4"/>
    <n v="178.17600000000002"/>
    <n v="-178.17599999999999"/>
    <n v="623.61599999999999"/>
    <s v="Muy Alto"/>
    <n v="-81.664000000000001"/>
    <n v="-0.18333333333333335"/>
    <n v="-348.928"/>
    <n v="2"/>
    <n v="2"/>
    <s v="CORRECTO"/>
    <n v="2017"/>
    <n v="0"/>
  </r>
  <r>
    <x v="7353"/>
    <x v="3660"/>
    <d v="2016-09-22T00:00:00"/>
    <d v="2016-09-29T00:00:00"/>
    <s v="Standard Class"/>
    <x v="372"/>
    <s v="Robert Dilbeck"/>
    <s v="HOME OFFICE"/>
    <s v="united states"/>
    <s v="Philadelphia"/>
    <s v="Pennsylvania"/>
    <n v="19134"/>
    <s v="East"/>
    <s v="OFF-LA-10004484"/>
    <x v="1"/>
    <x v="2"/>
    <x v="617"/>
    <n v="16.52"/>
    <n v="5"/>
    <n v="37"/>
    <s v="Grande"/>
    <n v="0.2"/>
    <n v="3.3040000000000003"/>
    <n v="-3.3039999999999998"/>
    <n v="19.823999999999998"/>
    <s v="Bajo"/>
    <n v="5.3689999999999998"/>
    <n v="0.32500000000000001"/>
    <n v="-7.8470000000000004"/>
    <n v="7"/>
    <n v="7"/>
    <s v="CORRECTO"/>
    <n v="2016"/>
    <n v="0"/>
  </r>
  <r>
    <x v="7354"/>
    <x v="3661"/>
    <d v="2017-02-06T00:00:00"/>
    <d v="2017-02-13T00:00:00"/>
    <s v="Standard Class"/>
    <x v="381"/>
    <s v="Skye Norling"/>
    <s v="HOME OFFICE"/>
    <s v="united states"/>
    <s v="San Francisco"/>
    <s v="California"/>
    <n v="94109"/>
    <s v="West"/>
    <s v="OFF-PA-10001593"/>
    <x v="1"/>
    <x v="10"/>
    <x v="1764"/>
    <n v="29.9"/>
    <n v="5"/>
    <n v="25"/>
    <s v="Grande"/>
    <n v="0"/>
    <n v="0"/>
    <n v="0"/>
    <n v="29.9"/>
    <s v="Bajo"/>
    <n v="13.455"/>
    <n v="0.45"/>
    <n v="-16.445"/>
    <n v="7"/>
    <n v="7"/>
    <s v="CORRECTO"/>
    <n v="2017"/>
    <n v="0"/>
  </r>
  <r>
    <x v="7355"/>
    <x v="3662"/>
    <d v="2015-12-31T00:00:00"/>
    <d v="2016-01-02T00:00:00"/>
    <s v="Second Class"/>
    <x v="706"/>
    <s v="Anna Häberlin"/>
    <s v="CORPORATE"/>
    <s v="united states"/>
    <s v="Detroit"/>
    <s v="Michigan"/>
    <n v="48205"/>
    <s v="Central"/>
    <s v="OFF-BI-10004139"/>
    <x v="1"/>
    <x v="8"/>
    <x v="932"/>
    <n v="116.4"/>
    <n v="8"/>
    <n v="14"/>
    <s v="Grande"/>
    <n v="0"/>
    <n v="0"/>
    <n v="0"/>
    <n v="116.4"/>
    <s v="Medio"/>
    <n v="52.38"/>
    <n v="0.45"/>
    <n v="-64.02"/>
    <n v="2"/>
    <n v="2"/>
    <s v="CORRECTO"/>
    <n v="2015"/>
    <n v="0"/>
  </r>
  <r>
    <x v="7356"/>
    <x v="3663"/>
    <d v="2016-10-09T00:00:00"/>
    <d v="2016-10-14T00:00:00"/>
    <s v="Standard Class"/>
    <x v="595"/>
    <s v="Maria Zettner"/>
    <s v="HOME OFFICE"/>
    <s v="united states"/>
    <s v="Phoenix"/>
    <s v="Arizona"/>
    <n v="85023"/>
    <s v="West"/>
    <s v="OFF-AR-10001315"/>
    <x v="1"/>
    <x v="6"/>
    <x v="1029"/>
    <n v="1.4079999999999999"/>
    <n v="1"/>
    <n v="25"/>
    <s v="Pequeño"/>
    <n v="0.2"/>
    <n v="0.28160000000000002"/>
    <n v="-0.28160000000000002"/>
    <n v="1.6896"/>
    <s v="Bajo"/>
    <n v="0.15840000000000001"/>
    <n v="0.11250000000000002"/>
    <n v="-0.96799999999999997"/>
    <n v="5"/>
    <n v="5"/>
    <s v="CORRECTO"/>
    <n v="2016"/>
    <n v="0"/>
  </r>
  <r>
    <x v="7357"/>
    <x v="3663"/>
    <d v="2016-10-09T00:00:00"/>
    <d v="2016-10-14T00:00:00"/>
    <s v="Standard Class"/>
    <x v="595"/>
    <s v="Maria Zettner"/>
    <s v="HOME OFFICE"/>
    <s v="united states"/>
    <s v="Phoenix"/>
    <s v="Arizona"/>
    <n v="85023"/>
    <s v="West"/>
    <s v="FUR-FU-10001488"/>
    <x v="0"/>
    <x v="5"/>
    <x v="1049"/>
    <n v="169.56800000000001"/>
    <n v="2"/>
    <n v="25"/>
    <s v="Pequeño"/>
    <n v="0.2"/>
    <n v="33.913600000000002"/>
    <n v="-33.913600000000002"/>
    <n v="203.48160000000001"/>
    <s v="Alto"/>
    <n v="0"/>
    <n v="0"/>
    <n v="-135.65440000000001"/>
    <n v="5"/>
    <n v="5"/>
    <s v="CORRECTO"/>
    <n v="2016"/>
    <n v="0"/>
  </r>
  <r>
    <x v="7358"/>
    <x v="3664"/>
    <d v="2014-12-30T00:00:00"/>
    <d v="2015-01-03T00:00:00"/>
    <s v="Second Class"/>
    <x v="753"/>
    <s v="Alex Russell"/>
    <s v="CORPORATE"/>
    <s v="united states"/>
    <s v="Philadelphia"/>
    <s v="Pennsylvania"/>
    <n v="19143"/>
    <s v="East"/>
    <s v="TEC-PH-10002170"/>
    <x v="2"/>
    <x v="7"/>
    <x v="599"/>
    <n v="251.964"/>
    <n v="6"/>
    <n v="19"/>
    <s v="Grande"/>
    <n v="0.4"/>
    <n v="100.7856"/>
    <n v="-100.7856"/>
    <n v="352.74959999999999"/>
    <s v="Alto"/>
    <n v="-50.392800000000001"/>
    <n v="-0.2"/>
    <n v="-201.5712"/>
    <n v="4"/>
    <n v="4"/>
    <s v="CORRECTO"/>
    <n v="2014"/>
    <n v="0"/>
  </r>
  <r>
    <x v="7359"/>
    <x v="3664"/>
    <d v="2014-12-30T00:00:00"/>
    <d v="2015-01-03T00:00:00"/>
    <s v="Second Class"/>
    <x v="753"/>
    <s v="Alex Russell"/>
    <s v="CORPORATE"/>
    <s v="united states"/>
    <s v="Philadelphia"/>
    <s v="Pennsylvania"/>
    <n v="19143"/>
    <s v="East"/>
    <s v="FUR-TA-10004575"/>
    <x v="0"/>
    <x v="3"/>
    <x v="309"/>
    <n v="523.76400000000001"/>
    <n v="3"/>
    <n v="26"/>
    <s v="Mediano"/>
    <n v="0.4"/>
    <n v="209.50560000000002"/>
    <n v="-209.50559999999999"/>
    <n v="733.26960000000008"/>
    <s v="Muy Alto"/>
    <n v="-192.04679999999999"/>
    <n v="-0.36666666666666664"/>
    <n v="-506.30520000000001"/>
    <n v="4"/>
    <n v="4"/>
    <s v="CORRECTO"/>
    <n v="2014"/>
    <n v="0"/>
  </r>
  <r>
    <x v="7360"/>
    <x v="3665"/>
    <d v="2016-04-12T00:00:00"/>
    <d v="2016-04-14T00:00:00"/>
    <s v="First Class"/>
    <x v="639"/>
    <s v="Jason Fortune-"/>
    <s v="CONSUMER"/>
    <s v="united states"/>
    <s v="Los Angeles"/>
    <s v="California"/>
    <n v="90036"/>
    <s v="West"/>
    <s v="OFF-PA-10000809"/>
    <x v="1"/>
    <x v="10"/>
    <x v="1133"/>
    <n v="19.440000000000001"/>
    <n v="3"/>
    <n v="11"/>
    <s v="Mediano"/>
    <n v="0"/>
    <n v="0"/>
    <n v="0"/>
    <n v="19.440000000000001"/>
    <s v="Bajo"/>
    <n v="9.3312000000000008"/>
    <n v="0.48000000000000004"/>
    <n v="-10.1088"/>
    <n v="2"/>
    <n v="2"/>
    <s v="CORRECTO"/>
    <n v="2016"/>
    <n v="0"/>
  </r>
  <r>
    <x v="7361"/>
    <x v="3665"/>
    <d v="2016-04-12T00:00:00"/>
    <d v="2016-04-14T00:00:00"/>
    <s v="First Class"/>
    <x v="639"/>
    <s v="Jason Fortune-"/>
    <s v="CONSUMER"/>
    <s v="united states"/>
    <s v="Los Angeles"/>
    <s v="California"/>
    <n v="90036"/>
    <s v="West"/>
    <s v="FUR-CH-10000225"/>
    <x v="0"/>
    <x v="1"/>
    <x v="406"/>
    <n v="194.352"/>
    <n v="3"/>
    <n v="25"/>
    <s v="Mediano"/>
    <n v="0.2"/>
    <n v="38.870400000000004"/>
    <n v="-38.870399999999997"/>
    <n v="233.22239999999999"/>
    <s v="Alto"/>
    <n v="-36.441000000000003"/>
    <n v="-0.1875"/>
    <n v="-191.92259999999999"/>
    <n v="2"/>
    <n v="2"/>
    <s v="CORRECTO"/>
    <n v="2016"/>
    <n v="0"/>
  </r>
  <r>
    <x v="7362"/>
    <x v="3665"/>
    <d v="2016-04-12T00:00:00"/>
    <d v="2016-04-14T00:00:00"/>
    <s v="First Class"/>
    <x v="639"/>
    <s v="Jason Fortune-"/>
    <s v="CONSUMER"/>
    <s v="united states"/>
    <s v="Los Angeles"/>
    <s v="California"/>
    <n v="90036"/>
    <s v="West"/>
    <s v="OFF-BI-10003707"/>
    <x v="1"/>
    <x v="8"/>
    <x v="784"/>
    <n v="36.624000000000002"/>
    <n v="3"/>
    <n v="41"/>
    <s v="Mediano"/>
    <n v="0.2"/>
    <n v="7.3248000000000006"/>
    <n v="-7.3247999999999998"/>
    <n v="43.948800000000006"/>
    <s v="Bajo"/>
    <n v="13.734"/>
    <n v="0.375"/>
    <n v="-15.565200000000001"/>
    <n v="2"/>
    <n v="2"/>
    <s v="CORRECTO"/>
    <n v="2016"/>
    <n v="0"/>
  </r>
  <r>
    <x v="7363"/>
    <x v="3666"/>
    <d v="2016-11-28T00:00:00"/>
    <d v="2016-12-04T00:00:00"/>
    <s v="Standard Class"/>
    <x v="103"/>
    <s v="David Smith"/>
    <s v="CORPORATE"/>
    <s v="united states"/>
    <s v="Philadelphia"/>
    <s v="Pennsylvania"/>
    <n v="19140"/>
    <s v="East"/>
    <s v="TEC-PH-10004539"/>
    <x v="2"/>
    <x v="7"/>
    <x v="861"/>
    <n v="340.18200000000002"/>
    <n v="3"/>
    <n v="24"/>
    <s v="Mediano"/>
    <n v="0.4"/>
    <n v="136.0728"/>
    <n v="-136.0728"/>
    <n v="476.25480000000005"/>
    <s v="Alto"/>
    <n v="-73.706100000000006"/>
    <n v="-0.21666666666666667"/>
    <n v="-277.81529999999998"/>
    <n v="6"/>
    <n v="6"/>
    <s v="CORRECTO"/>
    <n v="2016"/>
    <n v="0"/>
  </r>
  <r>
    <x v="7364"/>
    <x v="3666"/>
    <d v="2016-11-28T00:00:00"/>
    <d v="2016-12-04T00:00:00"/>
    <s v="Standard Class"/>
    <x v="103"/>
    <s v="David Smith"/>
    <s v="CORPORATE"/>
    <s v="united states"/>
    <s v="Philadelphia"/>
    <s v="Pennsylvania"/>
    <n v="19140"/>
    <s v="East"/>
    <s v="OFF-FA-10004076"/>
    <x v="1"/>
    <x v="13"/>
    <x v="1222"/>
    <n v="12.672000000000001"/>
    <n v="8"/>
    <n v="15"/>
    <s v="Grande"/>
    <n v="0.2"/>
    <n v="2.5344000000000002"/>
    <n v="-2.5344000000000002"/>
    <n v="15.2064"/>
    <s v="Bajo"/>
    <n v="2.6928000000000001"/>
    <n v="0.21249999999999999"/>
    <n v="-7.4447999999999999"/>
    <n v="6"/>
    <n v="6"/>
    <s v="CORRECTO"/>
    <n v="2016"/>
    <n v="0"/>
  </r>
  <r>
    <x v="7365"/>
    <x v="3666"/>
    <d v="2016-11-28T00:00:00"/>
    <d v="2016-12-04T00:00:00"/>
    <s v="Standard Class"/>
    <x v="103"/>
    <s v="David Smith"/>
    <s v="CORPORATE"/>
    <s v="united states"/>
    <s v="Philadelphia"/>
    <s v="Pennsylvania"/>
    <n v="19140"/>
    <s v="East"/>
    <s v="OFF-BI-10003166"/>
    <x v="1"/>
    <x v="8"/>
    <x v="1414"/>
    <n v="6.8879999999999999"/>
    <n v="2"/>
    <n v="23"/>
    <s v="Pequeño"/>
    <n v="0.7"/>
    <n v="4.8215999999999992"/>
    <n v="-4.8216000000000001"/>
    <n v="11.709599999999998"/>
    <s v="Bajo"/>
    <n v="-5.0511999999999997"/>
    <n v="-0.73333333333333328"/>
    <n v="-7.1176000000000004"/>
    <n v="6"/>
    <n v="6"/>
    <s v="CORRECTO"/>
    <n v="2016"/>
    <n v="0"/>
  </r>
  <r>
    <x v="7366"/>
    <x v="3666"/>
    <d v="2016-11-28T00:00:00"/>
    <d v="2016-12-04T00:00:00"/>
    <s v="Standard Class"/>
    <x v="103"/>
    <s v="David Smith"/>
    <s v="CORPORATE"/>
    <s v="united states"/>
    <s v="Philadelphia"/>
    <s v="Pennsylvania"/>
    <n v="19140"/>
    <s v="East"/>
    <s v="OFF-ST-10002301"/>
    <x v="1"/>
    <x v="4"/>
    <x v="1499"/>
    <n v="32.543999999999997"/>
    <n v="2"/>
    <n v="21"/>
    <s v="Pequeño"/>
    <n v="0.2"/>
    <n v="6.5087999999999999"/>
    <n v="-6.5087999999999999"/>
    <n v="39.052799999999998"/>
    <s v="Bajo"/>
    <n v="-7.7291999999999996"/>
    <n v="-0.23750000000000002"/>
    <n v="-33.764400000000002"/>
    <n v="6"/>
    <n v="6"/>
    <s v="CORRECTO"/>
    <n v="2016"/>
    <n v="0"/>
  </r>
  <r>
    <x v="7367"/>
    <x v="3666"/>
    <d v="2016-11-28T00:00:00"/>
    <d v="2016-12-04T00:00:00"/>
    <s v="Standard Class"/>
    <x v="103"/>
    <s v="David Smith"/>
    <s v="CORPORATE"/>
    <s v="united states"/>
    <s v="Philadelphia"/>
    <s v="Pennsylvania"/>
    <n v="19140"/>
    <s v="East"/>
    <s v="FUR-CH-10002647"/>
    <x v="0"/>
    <x v="1"/>
    <x v="475"/>
    <n v="347.80200000000002"/>
    <n v="7"/>
    <n v="64"/>
    <s v="Grande"/>
    <n v="0.3"/>
    <n v="104.34060000000001"/>
    <n v="-104.34059999999999"/>
    <n v="452.14260000000002"/>
    <s v="Alto"/>
    <n v="-24.843"/>
    <n v="-7.1428571428571425E-2"/>
    <n v="-268.30439999999999"/>
    <n v="6"/>
    <n v="6"/>
    <s v="CORRECTO"/>
    <n v="2016"/>
    <n v="0"/>
  </r>
  <r>
    <x v="7368"/>
    <x v="3667"/>
    <d v="2017-04-15T00:00:00"/>
    <d v="2017-04-17T00:00:00"/>
    <s v="First Class"/>
    <x v="162"/>
    <s v="Bart Pistole"/>
    <s v="CORPORATE"/>
    <s v="united states"/>
    <s v="Miami"/>
    <s v="Florida"/>
    <n v="33180"/>
    <s v="South"/>
    <s v="OFF-BI-10004654"/>
    <x v="1"/>
    <x v="8"/>
    <x v="1453"/>
    <n v="15.57"/>
    <n v="3"/>
    <n v="10"/>
    <s v="Mediano"/>
    <n v="0.7"/>
    <n v="10.898999999999999"/>
    <n v="-10.898999999999999"/>
    <n v="26.469000000000001"/>
    <s v="Bajo"/>
    <n v="-11.936999999999999"/>
    <n v="-0.76666666666666661"/>
    <n v="-16.608000000000001"/>
    <n v="2"/>
    <n v="2"/>
    <s v="CORRECTO"/>
    <n v="2017"/>
    <n v="0"/>
  </r>
  <r>
    <x v="7369"/>
    <x v="3668"/>
    <d v="2015-03-09T00:00:00"/>
    <d v="2015-03-11T00:00:00"/>
    <s v="Second Class"/>
    <x v="592"/>
    <s v="Toby Gnade"/>
    <s v="CONSUMER"/>
    <s v="united states"/>
    <s v="Raleigh"/>
    <s v="North Carolina"/>
    <n v="27604"/>
    <s v="South"/>
    <s v="OFF-LA-10001175"/>
    <x v="1"/>
    <x v="2"/>
    <x v="781"/>
    <n v="4.6079999999999997"/>
    <n v="2"/>
    <n v="17"/>
    <s v="Pequeño"/>
    <n v="0.2"/>
    <n v="0.92159999999999997"/>
    <n v="-0.92159999999999997"/>
    <n v="5.5295999999999994"/>
    <s v="Bajo"/>
    <n v="1.6704000000000001"/>
    <n v="0.36250000000000004"/>
    <n v="-2.016"/>
    <n v="2"/>
    <n v="2"/>
    <s v="CORRECTO"/>
    <n v="2015"/>
    <n v="0"/>
  </r>
  <r>
    <x v="7370"/>
    <x v="3669"/>
    <d v="2014-10-28T00:00:00"/>
    <d v="2014-11-01T00:00:00"/>
    <s v="Standard Class"/>
    <x v="387"/>
    <s v="Bill Tyler"/>
    <s v="CORPORATE"/>
    <s v="united states"/>
    <s v="Garden City"/>
    <s v="Kansas"/>
    <n v="67846"/>
    <s v="Central"/>
    <s v="TEC-PH-10001336"/>
    <x v="2"/>
    <x v="7"/>
    <x v="950"/>
    <n v="257.98"/>
    <n v="2"/>
    <n v="27"/>
    <s v="Pequeño"/>
    <n v="0"/>
    <n v="0"/>
    <n v="0"/>
    <n v="257.98"/>
    <s v="Alto"/>
    <n v="74.8142"/>
    <n v="0.28999999999999998"/>
    <n v="-183.16579999999999"/>
    <n v="4"/>
    <n v="4"/>
    <s v="CORRECTO"/>
    <n v="2014"/>
    <n v="0"/>
  </r>
  <r>
    <x v="7371"/>
    <x v="3670"/>
    <d v="2017-01-07T00:00:00"/>
    <d v="2017-01-09T00:00:00"/>
    <s v="Second Class"/>
    <x v="440"/>
    <s v="Jamie Frazer"/>
    <s v="CONSUMER"/>
    <s v="united states"/>
    <s v="Long Beach"/>
    <s v="California"/>
    <n v="90805"/>
    <s v="West"/>
    <s v="OFF-ST-10000760"/>
    <x v="1"/>
    <x v="4"/>
    <x v="4"/>
    <n v="153.78"/>
    <n v="11"/>
    <n v="24"/>
    <s v="Grande"/>
    <n v="0"/>
    <n v="0"/>
    <n v="0"/>
    <n v="153.78"/>
    <s v="Medio"/>
    <n v="44.596200000000003"/>
    <n v="0.29000000000000004"/>
    <n v="-109.18380000000001"/>
    <n v="2"/>
    <n v="2"/>
    <s v="CORRECTO"/>
    <n v="2017"/>
    <n v="0"/>
  </r>
  <r>
    <x v="7372"/>
    <x v="3670"/>
    <d v="2017-01-07T00:00:00"/>
    <d v="2017-01-09T00:00:00"/>
    <s v="Second Class"/>
    <x v="440"/>
    <s v="Jamie Frazer"/>
    <s v="CONSUMER"/>
    <s v="united states"/>
    <s v="Long Beach"/>
    <s v="California"/>
    <n v="90805"/>
    <s v="West"/>
    <s v="OFF-ST-10002301"/>
    <x v="1"/>
    <x v="4"/>
    <x v="1499"/>
    <n v="61.02"/>
    <n v="3"/>
    <n v="21"/>
    <s v="Mediano"/>
    <n v="0"/>
    <n v="0"/>
    <n v="0"/>
    <n v="61.02"/>
    <s v="Medio"/>
    <n v="0.61019999999999996"/>
    <n v="9.9999999999999985E-3"/>
    <n v="-60.409799999999997"/>
    <n v="2"/>
    <n v="2"/>
    <s v="CORRECTO"/>
    <n v="2017"/>
    <n v="0"/>
  </r>
  <r>
    <x v="7373"/>
    <x v="3670"/>
    <d v="2017-01-07T00:00:00"/>
    <d v="2017-01-09T00:00:00"/>
    <s v="Second Class"/>
    <x v="440"/>
    <s v="Jamie Frazer"/>
    <s v="CONSUMER"/>
    <s v="united states"/>
    <s v="Long Beach"/>
    <s v="California"/>
    <n v="90805"/>
    <s v="West"/>
    <s v="OFF-SU-10004884"/>
    <x v="1"/>
    <x v="14"/>
    <x v="1789"/>
    <n v="110.11"/>
    <n v="7"/>
    <n v="13"/>
    <s v="Grande"/>
    <n v="0"/>
    <n v="0"/>
    <n v="0"/>
    <n v="110.11"/>
    <s v="Medio"/>
    <n v="31.931899999999999"/>
    <n v="0.28999999999999998"/>
    <n v="-78.178100000000001"/>
    <n v="2"/>
    <n v="2"/>
    <s v="CORRECTO"/>
    <n v="2017"/>
    <n v="0"/>
  </r>
  <r>
    <x v="7374"/>
    <x v="3670"/>
    <d v="2017-01-07T00:00:00"/>
    <d v="2017-01-09T00:00:00"/>
    <s v="Second Class"/>
    <x v="440"/>
    <s v="Jamie Frazer"/>
    <s v="CONSUMER"/>
    <s v="united states"/>
    <s v="Long Beach"/>
    <s v="California"/>
    <n v="90805"/>
    <s v="West"/>
    <s v="OFF-FA-10003112"/>
    <x v="1"/>
    <x v="13"/>
    <x v="128"/>
    <n v="7.89"/>
    <n v="1"/>
    <n v="215"/>
    <s v="Pequeño"/>
    <n v="0"/>
    <n v="0"/>
    <n v="0"/>
    <n v="7.89"/>
    <s v="Bajo"/>
    <n v="3.5505"/>
    <n v="0.45"/>
    <n v="-4.3395000000000001"/>
    <n v="2"/>
    <n v="2"/>
    <s v="CORRECTO"/>
    <n v="2017"/>
    <n v="0"/>
  </r>
  <r>
    <x v="7375"/>
    <x v="3671"/>
    <d v="2017-08-13T00:00:00"/>
    <d v="2017-08-20T00:00:00"/>
    <s v="Standard Class"/>
    <x v="149"/>
    <s v="Michael Kennedy"/>
    <s v="CORPORATE"/>
    <s v="united states"/>
    <s v="San Diego"/>
    <s v="California"/>
    <n v="92037"/>
    <s v="West"/>
    <s v="OFF-BI-10000069"/>
    <x v="1"/>
    <x v="8"/>
    <x v="491"/>
    <n v="36.024000000000001"/>
    <n v="3"/>
    <n v="38"/>
    <s v="Mediano"/>
    <n v="0.2"/>
    <n v="7.2048000000000005"/>
    <n v="-7.2047999999999996"/>
    <n v="43.2288"/>
    <s v="Bajo"/>
    <n v="11.707800000000001"/>
    <n v="0.32500000000000001"/>
    <n v="-17.1114"/>
    <n v="7"/>
    <n v="7"/>
    <s v="CORRECTO"/>
    <n v="2017"/>
    <n v="0"/>
  </r>
  <r>
    <x v="7376"/>
    <x v="3672"/>
    <d v="2017-11-02T00:00:00"/>
    <d v="2017-11-05T00:00:00"/>
    <s v="First Class"/>
    <x v="55"/>
    <s v="Greg Guthrie"/>
    <s v="CORPORATE"/>
    <s v="united states"/>
    <s v="Bloomington"/>
    <s v="Illinois"/>
    <n v="61701"/>
    <s v="Central"/>
    <s v="OFF-AR-10001958"/>
    <x v="1"/>
    <x v="6"/>
    <x v="208"/>
    <n v="54.335999999999999"/>
    <n v="4"/>
    <n v="19"/>
    <s v="Mediano"/>
    <n v="0.2"/>
    <n v="10.8672"/>
    <n v="-10.8672"/>
    <n v="65.203199999999995"/>
    <s v="Medio"/>
    <n v="5.4336000000000002"/>
    <n v="0.1"/>
    <n v="-38.035200000000003"/>
    <n v="3"/>
    <n v="3"/>
    <s v="CORRECTO"/>
    <n v="2017"/>
    <n v="0"/>
  </r>
  <r>
    <x v="7377"/>
    <x v="3673"/>
    <d v="2014-09-19T00:00:00"/>
    <d v="2014-09-23T00:00:00"/>
    <s v="Standard Class"/>
    <x v="305"/>
    <s v="Mike Caudle"/>
    <s v="CORPORATE"/>
    <s v="united states"/>
    <s v="Seattle"/>
    <s v="Washington"/>
    <n v="98115"/>
    <s v="West"/>
    <s v="OFF-ST-10001321"/>
    <x v="1"/>
    <x v="4"/>
    <x v="421"/>
    <n v="92.52"/>
    <n v="6"/>
    <n v="35"/>
    <s v="Grande"/>
    <n v="0"/>
    <n v="0"/>
    <n v="0"/>
    <n v="92.52"/>
    <s v="Medio"/>
    <n v="24.980399999999999"/>
    <n v="0.27"/>
    <n v="-67.539599999999993"/>
    <n v="4"/>
    <n v="4"/>
    <s v="CORRECTO"/>
    <n v="2014"/>
    <n v="0"/>
  </r>
  <r>
    <x v="7378"/>
    <x v="3674"/>
    <d v="2015-05-31T00:00:00"/>
    <d v="2015-05-31T00:00:00"/>
    <s v="Same Day"/>
    <x v="761"/>
    <s v="Muhammed Lee"/>
    <s v="CONSUMER"/>
    <s v="united states"/>
    <s v="Fayetteville"/>
    <s v="North Carolina"/>
    <n v="28314"/>
    <s v="South"/>
    <s v="OFF-AR-10003504"/>
    <x v="1"/>
    <x v="6"/>
    <x v="1035"/>
    <n v="10.272"/>
    <n v="3"/>
    <n v="32"/>
    <s v="Mediano"/>
    <n v="0.2"/>
    <n v="2.0544000000000002"/>
    <n v="-2.0543999999999998"/>
    <n v="12.3264"/>
    <s v="Bajo"/>
    <n v="1.1556"/>
    <n v="0.11249999999999999"/>
    <n v="-7.0620000000000003"/>
    <n v="0"/>
    <n v="0"/>
    <s v="CORRECTO"/>
    <n v="2015"/>
    <n v="0"/>
  </r>
  <r>
    <x v="7379"/>
    <x v="3675"/>
    <d v="2016-09-13T00:00:00"/>
    <d v="2016-09-18T00:00:00"/>
    <s v="Standard Class"/>
    <x v="8"/>
    <s v="Alejandro Grove"/>
    <s v="CONSUMER"/>
    <s v="united states"/>
    <s v="Omaha"/>
    <s v="Nebraska"/>
    <n v="68104"/>
    <s v="Central"/>
    <s v="OFF-ST-10000419"/>
    <x v="1"/>
    <x v="4"/>
    <x v="1024"/>
    <n v="40.74"/>
    <n v="3"/>
    <n v="24"/>
    <s v="Mediano"/>
    <n v="0"/>
    <n v="0"/>
    <n v="0"/>
    <n v="40.74"/>
    <s v="Bajo"/>
    <n v="0.40739999999999998"/>
    <n v="9.9999999999999985E-3"/>
    <n v="-40.332599999999999"/>
    <n v="5"/>
    <n v="5"/>
    <s v="CORRECTO"/>
    <n v="2016"/>
    <n v="0"/>
  </r>
  <r>
    <x v="7380"/>
    <x v="3675"/>
    <d v="2016-09-13T00:00:00"/>
    <d v="2016-09-18T00:00:00"/>
    <s v="Standard Class"/>
    <x v="8"/>
    <s v="Alejandro Grove"/>
    <s v="CONSUMER"/>
    <s v="united states"/>
    <s v="Omaha"/>
    <s v="Nebraska"/>
    <n v="68104"/>
    <s v="Central"/>
    <s v="OFF-LA-10004559"/>
    <x v="1"/>
    <x v="2"/>
    <x v="1349"/>
    <n v="14.4"/>
    <n v="5"/>
    <n v="24"/>
    <s v="Grande"/>
    <n v="0"/>
    <n v="0"/>
    <n v="0"/>
    <n v="14.4"/>
    <s v="Bajo"/>
    <n v="7.056"/>
    <n v="0.49"/>
    <n v="-7.3440000000000003"/>
    <n v="5"/>
    <n v="5"/>
    <s v="CORRECTO"/>
    <n v="2016"/>
    <n v="0"/>
  </r>
  <r>
    <x v="7381"/>
    <x v="3675"/>
    <d v="2016-09-13T00:00:00"/>
    <d v="2016-09-18T00:00:00"/>
    <s v="Standard Class"/>
    <x v="8"/>
    <s v="Alejandro Grove"/>
    <s v="CONSUMER"/>
    <s v="united states"/>
    <s v="Omaha"/>
    <s v="Nebraska"/>
    <n v="68104"/>
    <s v="Central"/>
    <s v="TEC-PH-10001644"/>
    <x v="2"/>
    <x v="7"/>
    <x v="1494"/>
    <n v="149.94999999999999"/>
    <n v="5"/>
    <n v="12"/>
    <s v="Grande"/>
    <n v="0"/>
    <n v="0"/>
    <n v="0"/>
    <n v="149.94999999999999"/>
    <s v="Medio"/>
    <n v="41.985999999999997"/>
    <n v="0.28000000000000003"/>
    <n v="-107.964"/>
    <n v="5"/>
    <n v="5"/>
    <s v="CORRECTO"/>
    <n v="2016"/>
    <n v="0"/>
  </r>
  <r>
    <x v="7382"/>
    <x v="3675"/>
    <d v="2016-09-13T00:00:00"/>
    <d v="2016-09-18T00:00:00"/>
    <s v="Standard Class"/>
    <x v="8"/>
    <s v="Alejandro Grove"/>
    <s v="CONSUMER"/>
    <s v="united states"/>
    <s v="Omaha"/>
    <s v="Nebraska"/>
    <n v="68104"/>
    <s v="Central"/>
    <s v="OFF-SU-10004782"/>
    <x v="1"/>
    <x v="14"/>
    <x v="1557"/>
    <n v="16.899999999999999"/>
    <n v="2"/>
    <n v="24"/>
    <s v="Pequeño"/>
    <n v="0"/>
    <n v="0"/>
    <n v="0"/>
    <n v="16.899999999999999"/>
    <s v="Bajo"/>
    <n v="5.07"/>
    <n v="0.30000000000000004"/>
    <n v="-11.83"/>
    <n v="5"/>
    <n v="5"/>
    <s v="CORRECTO"/>
    <n v="2016"/>
    <n v="0"/>
  </r>
  <r>
    <x v="7383"/>
    <x v="3675"/>
    <d v="2016-09-13T00:00:00"/>
    <d v="2016-09-18T00:00:00"/>
    <s v="Standard Class"/>
    <x v="8"/>
    <s v="Alejandro Grove"/>
    <s v="CONSUMER"/>
    <s v="united states"/>
    <s v="Omaha"/>
    <s v="Nebraska"/>
    <n v="68104"/>
    <s v="Central"/>
    <s v="OFF-PA-10002250"/>
    <x v="1"/>
    <x v="10"/>
    <x v="706"/>
    <n v="17.61"/>
    <n v="3"/>
    <n v="26"/>
    <s v="Mediano"/>
    <n v="0"/>
    <n v="0"/>
    <n v="0"/>
    <n v="17.61"/>
    <s v="Bajo"/>
    <n v="8.4527999999999999"/>
    <n v="0.48"/>
    <n v="-9.1571999999999996"/>
    <n v="5"/>
    <n v="5"/>
    <s v="CORRECTO"/>
    <n v="2016"/>
    <n v="0"/>
  </r>
  <r>
    <x v="7384"/>
    <x v="3675"/>
    <d v="2016-09-13T00:00:00"/>
    <d v="2016-09-18T00:00:00"/>
    <s v="Standard Class"/>
    <x v="8"/>
    <s v="Alejandro Grove"/>
    <s v="CONSUMER"/>
    <s v="united states"/>
    <s v="Omaha"/>
    <s v="Nebraska"/>
    <n v="68104"/>
    <s v="Central"/>
    <s v="OFF-AP-10001394"/>
    <x v="1"/>
    <x v="9"/>
    <x v="1129"/>
    <n v="378"/>
    <n v="2"/>
    <n v="13"/>
    <s v="Pequeño"/>
    <n v="0"/>
    <n v="0"/>
    <n v="0"/>
    <n v="378"/>
    <s v="Alto"/>
    <n v="136.08000000000001"/>
    <n v="0.36000000000000004"/>
    <n v="-241.92"/>
    <n v="5"/>
    <n v="5"/>
    <s v="CORRECTO"/>
    <n v="2016"/>
    <n v="0"/>
  </r>
  <r>
    <x v="7385"/>
    <x v="3675"/>
    <d v="2016-09-13T00:00:00"/>
    <d v="2016-09-18T00:00:00"/>
    <s v="Standard Class"/>
    <x v="8"/>
    <s v="Alejandro Grove"/>
    <s v="CONSUMER"/>
    <s v="united states"/>
    <s v="Omaha"/>
    <s v="Nebraska"/>
    <n v="68104"/>
    <s v="Central"/>
    <s v="OFF-PA-10001838"/>
    <x v="1"/>
    <x v="10"/>
    <x v="1008"/>
    <n v="17.64"/>
    <n v="3"/>
    <n v="24"/>
    <s v="Mediano"/>
    <n v="0"/>
    <n v="0"/>
    <n v="0"/>
    <n v="17.64"/>
    <s v="Bajo"/>
    <n v="8.6435999999999993"/>
    <n v="0.48999999999999994"/>
    <n v="-8.9963999999999995"/>
    <n v="5"/>
    <n v="5"/>
    <s v="CORRECTO"/>
    <n v="2016"/>
    <n v="0"/>
  </r>
  <r>
    <x v="7386"/>
    <x v="3675"/>
    <d v="2016-09-13T00:00:00"/>
    <d v="2016-09-18T00:00:00"/>
    <s v="Standard Class"/>
    <x v="8"/>
    <s v="Alejandro Grove"/>
    <s v="CONSUMER"/>
    <s v="united states"/>
    <s v="Omaha"/>
    <s v="Nebraska"/>
    <n v="68104"/>
    <s v="Central"/>
    <s v="OFF-ST-10004340"/>
    <x v="1"/>
    <x v="4"/>
    <x v="817"/>
    <n v="373.08"/>
    <n v="6"/>
    <n v="40"/>
    <s v="Grande"/>
    <n v="0"/>
    <n v="0"/>
    <n v="0"/>
    <n v="373.08"/>
    <s v="Alto"/>
    <n v="100.7316"/>
    <n v="0.27"/>
    <n v="-272.34840000000003"/>
    <n v="5"/>
    <n v="5"/>
    <s v="CORRECTO"/>
    <n v="2016"/>
    <n v="0"/>
  </r>
  <r>
    <x v="7387"/>
    <x v="3675"/>
    <d v="2016-09-13T00:00:00"/>
    <d v="2016-09-18T00:00:00"/>
    <s v="Standard Class"/>
    <x v="8"/>
    <s v="Alejandro Grove"/>
    <s v="CONSUMER"/>
    <s v="united states"/>
    <s v="Omaha"/>
    <s v="Nebraska"/>
    <n v="68104"/>
    <s v="Central"/>
    <s v="FUR-FU-10003664"/>
    <x v="0"/>
    <x v="5"/>
    <x v="35"/>
    <n v="1336.44"/>
    <n v="14"/>
    <n v="33"/>
    <s v="Grande"/>
    <n v="0"/>
    <n v="0"/>
    <n v="0"/>
    <n v="1336.44"/>
    <s v="Muy Alto"/>
    <n v="387.56760000000003"/>
    <n v="0.29000000000000004"/>
    <n v="-948.87239999999997"/>
    <n v="5"/>
    <n v="5"/>
    <s v="CORRECTO"/>
    <n v="2016"/>
    <n v="0"/>
  </r>
  <r>
    <x v="7388"/>
    <x v="3675"/>
    <d v="2016-09-13T00:00:00"/>
    <d v="2016-09-18T00:00:00"/>
    <s v="Standard Class"/>
    <x v="8"/>
    <s v="Alejandro Grove"/>
    <s v="CONSUMER"/>
    <s v="united states"/>
    <s v="Omaha"/>
    <s v="Nebraska"/>
    <n v="68104"/>
    <s v="Central"/>
    <s v="TEC-PH-10004897"/>
    <x v="2"/>
    <x v="7"/>
    <x v="1124"/>
    <n v="29.97"/>
    <n v="3"/>
    <n v="30"/>
    <s v="Mediano"/>
    <n v="0"/>
    <n v="0"/>
    <n v="0"/>
    <n v="29.97"/>
    <s v="Bajo"/>
    <n v="0.29970000000000002"/>
    <n v="1.0000000000000002E-2"/>
    <n v="-29.670300000000001"/>
    <n v="5"/>
    <n v="5"/>
    <s v="CORRECTO"/>
    <n v="2016"/>
    <n v="0"/>
  </r>
  <r>
    <x v="7389"/>
    <x v="3676"/>
    <d v="2017-11-29T00:00:00"/>
    <d v="2017-12-03T00:00:00"/>
    <s v="Standard Class"/>
    <x v="74"/>
    <s v="Ted Trevino"/>
    <s v="CONSUMER"/>
    <s v="united states"/>
    <s v="Chattanooga"/>
    <s v="Tennessee"/>
    <n v="37421"/>
    <s v="South"/>
    <s v="FUR-CH-10000454"/>
    <x v="0"/>
    <x v="1"/>
    <x v="1"/>
    <n v="390.36799999999999"/>
    <n v="2"/>
    <n v="51"/>
    <s v="Pequeño"/>
    <n v="0.2"/>
    <n v="78.073599999999999"/>
    <n v="-78.073599999999999"/>
    <n v="468.44159999999999"/>
    <s v="Alto"/>
    <n v="48.795999999999999"/>
    <n v="0.125"/>
    <n v="-263.4984"/>
    <n v="4"/>
    <n v="4"/>
    <s v="CORRECTO"/>
    <n v="2017"/>
    <n v="0"/>
  </r>
  <r>
    <x v="7390"/>
    <x v="3676"/>
    <d v="2017-11-29T00:00:00"/>
    <d v="2017-12-03T00:00:00"/>
    <s v="Standard Class"/>
    <x v="74"/>
    <s v="Ted Trevino"/>
    <s v="CONSUMER"/>
    <s v="united states"/>
    <s v="Chattanooga"/>
    <s v="Tennessee"/>
    <n v="37421"/>
    <s v="South"/>
    <s v="FUR-FU-10004017"/>
    <x v="0"/>
    <x v="5"/>
    <x v="1579"/>
    <n v="101.52"/>
    <n v="5"/>
    <n v="11"/>
    <s v="Grande"/>
    <n v="0.2"/>
    <n v="20.304000000000002"/>
    <n v="-20.303999999999998"/>
    <n v="121.824"/>
    <s v="Medio"/>
    <n v="19.035"/>
    <n v="0.1875"/>
    <n v="-62.180999999999997"/>
    <n v="4"/>
    <n v="4"/>
    <s v="CORRECTO"/>
    <n v="2017"/>
    <n v="0"/>
  </r>
  <r>
    <x v="7391"/>
    <x v="3677"/>
    <d v="2017-12-04T00:00:00"/>
    <d v="2017-12-07T00:00:00"/>
    <s v="Second Class"/>
    <x v="398"/>
    <s v="Larry Tron"/>
    <s v="CONSUMER"/>
    <s v="united states"/>
    <s v="Fairfield"/>
    <s v="Ohio"/>
    <n v="45014"/>
    <s v="East"/>
    <s v="OFF-PA-10000241"/>
    <x v="1"/>
    <x v="10"/>
    <x v="1160"/>
    <n v="74.352000000000004"/>
    <n v="3"/>
    <n v="16"/>
    <s v="Mediano"/>
    <n v="0.2"/>
    <n v="14.870400000000002"/>
    <n v="-14.8704"/>
    <n v="89.222400000000007"/>
    <s v="Medio"/>
    <n v="23.234999999999999"/>
    <n v="0.3125"/>
    <n v="-36.246600000000001"/>
    <n v="3"/>
    <n v="3"/>
    <s v="CORRECTO"/>
    <n v="2017"/>
    <n v="0"/>
  </r>
  <r>
    <x v="7392"/>
    <x v="3678"/>
    <d v="2017-05-02T00:00:00"/>
    <d v="2017-05-06T00:00:00"/>
    <s v="Standard Class"/>
    <x v="732"/>
    <s v="Dorothy Dickinson"/>
    <s v="CONSUMER"/>
    <s v="united states"/>
    <s v="Los Angeles"/>
    <s v="California"/>
    <n v="90049"/>
    <s v="West"/>
    <s v="OFF-PA-10003016"/>
    <x v="1"/>
    <x v="10"/>
    <x v="1394"/>
    <n v="15.7"/>
    <n v="5"/>
    <n v="24"/>
    <s v="Grande"/>
    <n v="0"/>
    <n v="0"/>
    <n v="0"/>
    <n v="15.7"/>
    <s v="Bajo"/>
    <n v="7.0650000000000004"/>
    <n v="0.45000000000000007"/>
    <n v="-8.6349999999999998"/>
    <n v="4"/>
    <n v="4"/>
    <s v="CORRECTO"/>
    <n v="2017"/>
    <n v="0"/>
  </r>
  <r>
    <x v="7393"/>
    <x v="3678"/>
    <d v="2017-05-02T00:00:00"/>
    <d v="2017-05-06T00:00:00"/>
    <s v="Standard Class"/>
    <x v="732"/>
    <s v="Dorothy Dickinson"/>
    <s v="CONSUMER"/>
    <s v="united states"/>
    <s v="Los Angeles"/>
    <s v="California"/>
    <n v="90049"/>
    <s v="West"/>
    <s v="OFF-AR-10001615"/>
    <x v="1"/>
    <x v="6"/>
    <x v="1488"/>
    <n v="59.52"/>
    <n v="3"/>
    <n v="25"/>
    <s v="Mediano"/>
    <n v="0"/>
    <n v="0"/>
    <n v="0"/>
    <n v="59.52"/>
    <s v="Medio"/>
    <n v="15.475199999999999"/>
    <n v="0.25999999999999995"/>
    <n v="-44.044800000000002"/>
    <n v="4"/>
    <n v="4"/>
    <s v="CORRECTO"/>
    <n v="2017"/>
    <n v="0"/>
  </r>
  <r>
    <x v="7394"/>
    <x v="3678"/>
    <d v="2017-05-02T00:00:00"/>
    <d v="2017-05-06T00:00:00"/>
    <s v="Standard Class"/>
    <x v="732"/>
    <s v="Dorothy Dickinson"/>
    <s v="CONSUMER"/>
    <s v="united states"/>
    <s v="Los Angeles"/>
    <s v="California"/>
    <n v="90049"/>
    <s v="West"/>
    <s v="OFF-PA-10002713"/>
    <x v="1"/>
    <x v="10"/>
    <x v="320"/>
    <n v="34.4"/>
    <n v="5"/>
    <n v="33"/>
    <s v="Grande"/>
    <n v="0"/>
    <n v="0"/>
    <n v="0"/>
    <n v="34.4"/>
    <s v="Bajo"/>
    <n v="15.824"/>
    <n v="0.46"/>
    <n v="-18.576000000000001"/>
    <n v="4"/>
    <n v="4"/>
    <s v="CORRECTO"/>
    <n v="2017"/>
    <n v="0"/>
  </r>
  <r>
    <x v="7395"/>
    <x v="3679"/>
    <d v="2016-12-25T00:00:00"/>
    <d v="2016-12-30T00:00:00"/>
    <s v="Standard Class"/>
    <x v="715"/>
    <s v="Darren Budd"/>
    <s v="CORPORATE"/>
    <s v="united states"/>
    <s v="New York City"/>
    <s v="New York"/>
    <n v="10024"/>
    <s v="East"/>
    <s v="FUR-TA-10002958"/>
    <x v="0"/>
    <x v="3"/>
    <x v="965"/>
    <n v="313.17599999999999"/>
    <n v="2"/>
    <n v="36"/>
    <s v="Pequeño"/>
    <n v="0.4"/>
    <n v="125.2704"/>
    <n v="-125.2704"/>
    <n v="438.44639999999998"/>
    <s v="Alto"/>
    <n v="-120.0508"/>
    <n v="-0.38333333333333336"/>
    <n v="-307.95639999999997"/>
    <n v="5"/>
    <n v="5"/>
    <s v="CORRECTO"/>
    <n v="2016"/>
    <n v="0"/>
  </r>
  <r>
    <x v="7396"/>
    <x v="3679"/>
    <d v="2016-12-25T00:00:00"/>
    <d v="2016-12-30T00:00:00"/>
    <s v="Standard Class"/>
    <x v="715"/>
    <s v="Darren Budd"/>
    <s v="CORPORATE"/>
    <s v="united states"/>
    <s v="New York City"/>
    <s v="New York"/>
    <n v="10024"/>
    <s v="East"/>
    <s v="FUR-CH-10003746"/>
    <x v="0"/>
    <x v="1"/>
    <x v="623"/>
    <n v="866.64599999999996"/>
    <n v="3"/>
    <n v="21"/>
    <s v="Mediano"/>
    <n v="0.1"/>
    <n v="86.664600000000007"/>
    <n v="-86.664599999999993"/>
    <n v="953.31060000000002"/>
    <s v="Muy Alto"/>
    <n v="173.32919999999999"/>
    <n v="0.19999999999999998"/>
    <n v="-606.65219999999999"/>
    <n v="5"/>
    <n v="5"/>
    <s v="CORRECTO"/>
    <n v="2016"/>
    <n v="0"/>
  </r>
  <r>
    <x v="7397"/>
    <x v="3680"/>
    <d v="2014-09-30T00:00:00"/>
    <d v="2014-09-30T00:00:00"/>
    <s v="Same Day"/>
    <x v="678"/>
    <s v="Dario Medina"/>
    <s v="CORPORATE"/>
    <s v="united states"/>
    <s v="Fairfield"/>
    <s v="Ohio"/>
    <n v="45014"/>
    <s v="East"/>
    <s v="OFF-AP-10003217"/>
    <x v="1"/>
    <x v="9"/>
    <x v="191"/>
    <n v="795.40800000000002"/>
    <n v="6"/>
    <n v="12"/>
    <s v="Grande"/>
    <n v="0.2"/>
    <n v="159.08160000000001"/>
    <n v="-159.08160000000001"/>
    <n v="954.4896"/>
    <s v="Muy Alto"/>
    <n v="59.6556"/>
    <n v="7.4999999999999997E-2"/>
    <n v="-576.67079999999999"/>
    <n v="0"/>
    <n v="0"/>
    <s v="CORRECTO"/>
    <n v="2014"/>
    <n v="0"/>
  </r>
  <r>
    <x v="7398"/>
    <x v="3681"/>
    <d v="2014-07-12T00:00:00"/>
    <d v="2014-07-15T00:00:00"/>
    <s v="Second Class"/>
    <x v="250"/>
    <s v="Max Engle"/>
    <s v="CONSUMER"/>
    <s v="united states"/>
    <s v="Chicago"/>
    <s v="Illinois"/>
    <n v="60610"/>
    <s v="Central"/>
    <s v="OFF-PA-10001526"/>
    <x v="1"/>
    <x v="10"/>
    <x v="1039"/>
    <n v="35.856000000000002"/>
    <n v="9"/>
    <n v="28"/>
    <s v="Grande"/>
    <n v="0.2"/>
    <n v="7.1712000000000007"/>
    <n v="-7.1711999999999998"/>
    <n v="43.027200000000001"/>
    <s v="Bajo"/>
    <n v="12.9978"/>
    <n v="0.36249999999999999"/>
    <n v="-15.686999999999999"/>
    <n v="3"/>
    <n v="3"/>
    <s v="CORRECTO"/>
    <n v="2014"/>
    <n v="0"/>
  </r>
  <r>
    <x v="7399"/>
    <x v="3681"/>
    <d v="2014-07-12T00:00:00"/>
    <d v="2014-07-15T00:00:00"/>
    <s v="Second Class"/>
    <x v="250"/>
    <s v="Max Engle"/>
    <s v="CONSUMER"/>
    <s v="united states"/>
    <s v="Chicago"/>
    <s v="Illinois"/>
    <n v="60610"/>
    <s v="Central"/>
    <s v="TEC-AC-10002857"/>
    <x v="2"/>
    <x v="11"/>
    <x v="540"/>
    <n v="23.84"/>
    <n v="4"/>
    <n v="14"/>
    <s v="Mediano"/>
    <n v="0.2"/>
    <n v="4.7679999999999998"/>
    <n v="-4.7679999999999998"/>
    <n v="28.608000000000001"/>
    <s v="Bajo"/>
    <n v="3.278"/>
    <n v="0.13750000000000001"/>
    <n v="-15.794"/>
    <n v="3"/>
    <n v="3"/>
    <s v="CORRECTO"/>
    <n v="2014"/>
    <n v="0"/>
  </r>
  <r>
    <x v="7400"/>
    <x v="3682"/>
    <d v="2016-09-08T00:00:00"/>
    <d v="2016-09-13T00:00:00"/>
    <s v="Standard Class"/>
    <x v="309"/>
    <s v="Toby Ritter"/>
    <s v="CONSUMER"/>
    <s v="united states"/>
    <s v="Seattle"/>
    <s v="Washington"/>
    <n v="98103"/>
    <s v="West"/>
    <s v="FUR-FU-10003039"/>
    <x v="0"/>
    <x v="5"/>
    <x v="484"/>
    <n v="43.13"/>
    <n v="1"/>
    <n v="14"/>
    <s v="Pequeño"/>
    <n v="0"/>
    <n v="0"/>
    <n v="0"/>
    <n v="43.13"/>
    <s v="Bajo"/>
    <n v="14.664199999999999"/>
    <n v="0.33999999999999997"/>
    <n v="-28.465800000000002"/>
    <n v="5"/>
    <n v="5"/>
    <s v="CORRECTO"/>
    <n v="2016"/>
    <n v="0"/>
  </r>
  <r>
    <x v="7401"/>
    <x v="3682"/>
    <d v="2016-09-08T00:00:00"/>
    <d v="2016-09-13T00:00:00"/>
    <s v="Standard Class"/>
    <x v="309"/>
    <s v="Toby Ritter"/>
    <s v="CONSUMER"/>
    <s v="united states"/>
    <s v="Seattle"/>
    <s v="Washington"/>
    <n v="98103"/>
    <s v="West"/>
    <s v="OFF-PA-10002615"/>
    <x v="1"/>
    <x v="10"/>
    <x v="250"/>
    <n v="30.87"/>
    <n v="7"/>
    <n v="25"/>
    <s v="Grande"/>
    <n v="0"/>
    <n v="0"/>
    <n v="0"/>
    <n v="30.87"/>
    <s v="Bajo"/>
    <n v="14.200200000000001"/>
    <n v="0.46"/>
    <n v="-16.669799999999999"/>
    <n v="5"/>
    <n v="5"/>
    <s v="CORRECTO"/>
    <n v="2016"/>
    <n v="0"/>
  </r>
  <r>
    <x v="7402"/>
    <x v="3683"/>
    <d v="2017-08-06T00:00:00"/>
    <d v="2017-08-10T00:00:00"/>
    <s v="Standard Class"/>
    <x v="129"/>
    <s v="Shahid Hopkins"/>
    <s v="CONSUMER"/>
    <s v="united states"/>
    <s v="New York City"/>
    <s v="New York"/>
    <n v="10011"/>
    <s v="East"/>
    <s v="OFF-SU-10002573"/>
    <x v="1"/>
    <x v="14"/>
    <x v="354"/>
    <n v="70.12"/>
    <n v="4"/>
    <n v="26"/>
    <s v="Mediano"/>
    <n v="0"/>
    <n v="0"/>
    <n v="0"/>
    <n v="70.12"/>
    <s v="Medio"/>
    <n v="21.036000000000001"/>
    <n v="0.3"/>
    <n v="-49.084000000000003"/>
    <n v="4"/>
    <n v="4"/>
    <s v="CORRECTO"/>
    <n v="2017"/>
    <n v="0"/>
  </r>
  <r>
    <x v="7403"/>
    <x v="3684"/>
    <d v="2015-05-14T00:00:00"/>
    <d v="2015-05-19T00:00:00"/>
    <s v="Standard Class"/>
    <x v="118"/>
    <s v="Claudia Bergmann"/>
    <s v="CORPORATE"/>
    <s v="united states"/>
    <s v="Camarillo"/>
    <s v="California"/>
    <n v="93010"/>
    <s v="West"/>
    <s v="FUR-BO-10004015"/>
    <x v="0"/>
    <x v="0"/>
    <x v="574"/>
    <n v="509.95749999999998"/>
    <n v="5"/>
    <n v="34"/>
    <s v="Grande"/>
    <n v="0.15"/>
    <n v="76.493624999999994"/>
    <n v="-76.493624999999994"/>
    <n v="586.45112499999993"/>
    <s v="Muy Alto"/>
    <n v="41.996499999999997"/>
    <n v="8.2352941176470587E-2"/>
    <n v="-391.467375"/>
    <n v="5"/>
    <n v="5"/>
    <s v="CORRECTO"/>
    <n v="2015"/>
    <n v="0"/>
  </r>
  <r>
    <x v="7404"/>
    <x v="3684"/>
    <d v="2015-05-14T00:00:00"/>
    <d v="2015-05-19T00:00:00"/>
    <s v="Standard Class"/>
    <x v="118"/>
    <s v="Claudia Bergmann"/>
    <s v="CORPORATE"/>
    <s v="united states"/>
    <s v="Camarillo"/>
    <s v="California"/>
    <n v="93010"/>
    <s v="West"/>
    <s v="FUR-FU-10001979"/>
    <x v="0"/>
    <x v="5"/>
    <x v="514"/>
    <n v="122.91"/>
    <n v="3"/>
    <n v="28"/>
    <s v="Mediano"/>
    <n v="0"/>
    <n v="0"/>
    <n v="0"/>
    <n v="122.91"/>
    <s v="Medio"/>
    <n v="34.4148"/>
    <n v="0.28000000000000003"/>
    <n v="-88.495199999999997"/>
    <n v="5"/>
    <n v="5"/>
    <s v="CORRECTO"/>
    <n v="2015"/>
    <n v="0"/>
  </r>
  <r>
    <x v="7405"/>
    <x v="3684"/>
    <d v="2015-05-14T00:00:00"/>
    <d v="2015-05-19T00:00:00"/>
    <s v="Standard Class"/>
    <x v="118"/>
    <s v="Claudia Bergmann"/>
    <s v="CORPORATE"/>
    <s v="united states"/>
    <s v="Camarillo"/>
    <s v="California"/>
    <n v="93010"/>
    <s v="West"/>
    <s v="FUR-CH-10003833"/>
    <x v="0"/>
    <x v="1"/>
    <x v="1209"/>
    <n v="97.567999999999998"/>
    <n v="2"/>
    <n v="39"/>
    <s v="Pequeño"/>
    <n v="0.2"/>
    <n v="19.5136"/>
    <n v="-19.5136"/>
    <n v="117.08159999999999"/>
    <s v="Medio"/>
    <n v="-6.0979999999999999"/>
    <n v="-6.25E-2"/>
    <n v="-84.1524"/>
    <n v="5"/>
    <n v="5"/>
    <s v="CORRECTO"/>
    <n v="2015"/>
    <n v="0"/>
  </r>
  <r>
    <x v="7406"/>
    <x v="3684"/>
    <d v="2015-05-14T00:00:00"/>
    <d v="2015-05-19T00:00:00"/>
    <s v="Standard Class"/>
    <x v="118"/>
    <s v="Claudia Bergmann"/>
    <s v="CORPORATE"/>
    <s v="united states"/>
    <s v="Camarillo"/>
    <s v="California"/>
    <n v="93010"/>
    <s v="West"/>
    <s v="FUR-CH-10004495"/>
    <x v="0"/>
    <x v="1"/>
    <x v="1484"/>
    <n v="722.35199999999998"/>
    <n v="3"/>
    <n v="26"/>
    <s v="Mediano"/>
    <n v="0.2"/>
    <n v="144.47040000000001"/>
    <n v="-144.47040000000001"/>
    <n v="866.82240000000002"/>
    <s v="Muy Alto"/>
    <n v="81.264600000000002"/>
    <n v="0.1125"/>
    <n v="-496.61700000000002"/>
    <n v="5"/>
    <n v="5"/>
    <s v="CORRECTO"/>
    <n v="2015"/>
    <n v="0"/>
  </r>
  <r>
    <x v="7407"/>
    <x v="3685"/>
    <d v="2017-01-20T00:00:00"/>
    <d v="2017-01-21T00:00:00"/>
    <s v="First Class"/>
    <x v="586"/>
    <s v="Maris LaWare"/>
    <s v="CONSUMER"/>
    <s v="united states"/>
    <s v="Chicago"/>
    <s v="Illinois"/>
    <n v="60653"/>
    <s v="Central"/>
    <s v="OFF-LA-10001613"/>
    <x v="1"/>
    <x v="2"/>
    <x v="743"/>
    <n v="11.52"/>
    <n v="5"/>
    <n v="44"/>
    <s v="Grande"/>
    <n v="0.2"/>
    <n v="2.3039999999999998"/>
    <n v="-2.3039999999999998"/>
    <n v="13.824"/>
    <s v="Bajo"/>
    <n v="4.1760000000000002"/>
    <n v="0.36250000000000004"/>
    <n v="-5.04"/>
    <n v="1"/>
    <n v="1"/>
    <s v="CORRECTO"/>
    <n v="2017"/>
    <n v="0"/>
  </r>
  <r>
    <x v="7408"/>
    <x v="3686"/>
    <d v="2016-05-30T00:00:00"/>
    <d v="2016-06-06T00:00:00"/>
    <s v="Standard Class"/>
    <x v="684"/>
    <s v="Jason Gross"/>
    <s v="CORPORATE"/>
    <s v="united states"/>
    <s v="Los Angeles"/>
    <s v="California"/>
    <n v="90032"/>
    <s v="West"/>
    <s v="FUR-FU-10003247"/>
    <x v="0"/>
    <x v="5"/>
    <x v="1465"/>
    <n v="167.84"/>
    <n v="8"/>
    <n v="21"/>
    <s v="Grande"/>
    <n v="0"/>
    <n v="0"/>
    <n v="0"/>
    <n v="167.84"/>
    <s v="Medio"/>
    <n v="11.748799999999999"/>
    <n v="6.9999999999999993E-2"/>
    <n v="-156.09119999999999"/>
    <n v="7"/>
    <n v="7"/>
    <s v="CORRECTO"/>
    <n v="2016"/>
    <n v="0"/>
  </r>
  <r>
    <x v="7409"/>
    <x v="3687"/>
    <d v="2014-04-08T00:00:00"/>
    <d v="2014-04-12T00:00:00"/>
    <s v="Standard Class"/>
    <x v="365"/>
    <s v="John Stevenson"/>
    <s v="CONSUMER"/>
    <s v="united states"/>
    <s v="Toledo"/>
    <s v="Ohio"/>
    <n v="43615"/>
    <s v="East"/>
    <s v="FUR-TA-10004442"/>
    <x v="0"/>
    <x v="3"/>
    <x v="1654"/>
    <n v="172.11"/>
    <n v="1"/>
    <n v="5"/>
    <s v="Pequeño"/>
    <n v="0.4"/>
    <n v="68.844000000000008"/>
    <n v="-68.843999999999994"/>
    <n v="240.95400000000001"/>
    <s v="Alto"/>
    <n v="-94.660499999999999"/>
    <n v="-0.54999999999999993"/>
    <n v="-197.9265"/>
    <n v="4"/>
    <n v="4"/>
    <s v="CORRECTO"/>
    <n v="2014"/>
    <n v="0"/>
  </r>
  <r>
    <x v="7410"/>
    <x v="3688"/>
    <d v="2014-07-23T00:00:00"/>
    <d v="2014-07-24T00:00:00"/>
    <s v="First Class"/>
    <x v="8"/>
    <s v="Alejandro Grove"/>
    <s v="CONSUMER"/>
    <s v="united states"/>
    <s v="New York City"/>
    <s v="New York"/>
    <n v="10011"/>
    <s v="East"/>
    <s v="TEC-AC-10001314"/>
    <x v="2"/>
    <x v="11"/>
    <x v="952"/>
    <n v="99.98"/>
    <n v="2"/>
    <n v="27"/>
    <s v="Pequeño"/>
    <n v="0"/>
    <n v="0"/>
    <n v="0"/>
    <n v="99.98"/>
    <s v="Medio"/>
    <n v="7.9984000000000002"/>
    <n v="0.08"/>
    <n v="-91.9816"/>
    <n v="1"/>
    <n v="1"/>
    <s v="CORRECTO"/>
    <n v="2014"/>
    <n v="0"/>
  </r>
  <r>
    <x v="7411"/>
    <x v="3689"/>
    <d v="2017-05-30T00:00:00"/>
    <d v="2017-06-03T00:00:00"/>
    <s v="Standard Class"/>
    <x v="450"/>
    <s v="Michael Granlund"/>
    <s v="HOME OFFICE"/>
    <s v="united states"/>
    <s v="Tigard"/>
    <s v="Oregon"/>
    <n v="97224"/>
    <s v="West"/>
    <s v="TEC-PH-10001619"/>
    <x v="2"/>
    <x v="7"/>
    <x v="1594"/>
    <n v="156.792"/>
    <n v="1"/>
    <n v="10"/>
    <s v="Pequeño"/>
    <n v="0.2"/>
    <n v="31.358400000000003"/>
    <n v="-31.3584"/>
    <n v="188.15039999999999"/>
    <s v="Medio"/>
    <n v="17.639099999999999"/>
    <n v="0.11249999999999999"/>
    <n v="-107.7945"/>
    <n v="4"/>
    <n v="4"/>
    <s v="CORRECTO"/>
    <n v="2017"/>
    <n v="0"/>
  </r>
  <r>
    <x v="7412"/>
    <x v="3689"/>
    <d v="2017-05-30T00:00:00"/>
    <d v="2017-06-03T00:00:00"/>
    <s v="Standard Class"/>
    <x v="450"/>
    <s v="Michael Granlund"/>
    <s v="HOME OFFICE"/>
    <s v="united states"/>
    <s v="Tigard"/>
    <s v="Oregon"/>
    <n v="97224"/>
    <s v="West"/>
    <s v="TEC-AC-10002323"/>
    <x v="2"/>
    <x v="11"/>
    <x v="177"/>
    <n v="35.36"/>
    <n v="2"/>
    <n v="44"/>
    <s v="Pequeño"/>
    <n v="0.2"/>
    <n v="7.0720000000000001"/>
    <n v="-7.0720000000000001"/>
    <n v="42.432000000000002"/>
    <s v="Bajo"/>
    <n v="-3.0939999999999999"/>
    <n v="-8.7499999999999994E-2"/>
    <n v="-31.382000000000001"/>
    <n v="4"/>
    <n v="4"/>
    <s v="CORRECTO"/>
    <n v="2017"/>
    <n v="0"/>
  </r>
  <r>
    <x v="7413"/>
    <x v="3689"/>
    <d v="2017-05-30T00:00:00"/>
    <d v="2017-06-03T00:00:00"/>
    <s v="Standard Class"/>
    <x v="450"/>
    <s v="Michael Granlund"/>
    <s v="HOME OFFICE"/>
    <s v="united states"/>
    <s v="Tigard"/>
    <s v="Oregon"/>
    <n v="97224"/>
    <s v="West"/>
    <s v="FUR-FU-10000820"/>
    <x v="0"/>
    <x v="5"/>
    <x v="1783"/>
    <n v="13.592000000000001"/>
    <n v="1"/>
    <n v="10"/>
    <s v="Pequeño"/>
    <n v="0.2"/>
    <n v="2.7184000000000004"/>
    <n v="-2.7183999999999999"/>
    <n v="16.310400000000001"/>
    <s v="Bajo"/>
    <n v="-0.33979999999999999"/>
    <n v="-2.4999999999999998E-2"/>
    <n v="-11.2134"/>
    <n v="4"/>
    <n v="4"/>
    <s v="CORRECTO"/>
    <n v="2017"/>
    <n v="0"/>
  </r>
  <r>
    <x v="7414"/>
    <x v="3690"/>
    <d v="2016-03-13T00:00:00"/>
    <d v="2016-03-15T00:00:00"/>
    <s v="Second Class"/>
    <x v="34"/>
    <s v="Stewart Carmichael"/>
    <s v="CORPORATE"/>
    <s v="united states"/>
    <s v="Philadelphia"/>
    <s v="Pennsylvania"/>
    <n v="19134"/>
    <s v="East"/>
    <s v="FUR-CH-10004287"/>
    <x v="0"/>
    <x v="1"/>
    <x v="158"/>
    <n v="386.68"/>
    <n v="2"/>
    <n v="53"/>
    <s v="Pequeño"/>
    <n v="0.3"/>
    <n v="116.00399999999999"/>
    <n v="-116.004"/>
    <n v="502.68399999999997"/>
    <s v="Muy Alto"/>
    <n v="-5.524"/>
    <n v="-1.4285714285714285E-2"/>
    <n v="-276.2"/>
    <n v="2"/>
    <n v="2"/>
    <s v="CORRECTO"/>
    <n v="2016"/>
    <n v="0"/>
  </r>
  <r>
    <x v="7415"/>
    <x v="3690"/>
    <d v="2016-03-13T00:00:00"/>
    <d v="2016-03-15T00:00:00"/>
    <s v="Second Class"/>
    <x v="34"/>
    <s v="Stewart Carmichael"/>
    <s v="CORPORATE"/>
    <s v="united states"/>
    <s v="Philadelphia"/>
    <s v="Pennsylvania"/>
    <n v="19134"/>
    <s v="East"/>
    <s v="TEC-AC-10000474"/>
    <x v="2"/>
    <x v="11"/>
    <x v="1510"/>
    <n v="379.96"/>
    <n v="5"/>
    <n v="20"/>
    <s v="Grande"/>
    <n v="0.2"/>
    <n v="75.992000000000004"/>
    <n v="-75.992000000000004"/>
    <n v="455.952"/>
    <s v="Alto"/>
    <n v="47.494999999999997"/>
    <n v="0.125"/>
    <n v="-256.47300000000001"/>
    <n v="2"/>
    <n v="2"/>
    <s v="CORRECTO"/>
    <n v="2016"/>
    <n v="0"/>
  </r>
  <r>
    <x v="7416"/>
    <x v="3690"/>
    <d v="2016-03-13T00:00:00"/>
    <d v="2016-03-15T00:00:00"/>
    <s v="Second Class"/>
    <x v="34"/>
    <s v="Stewart Carmichael"/>
    <s v="CORPORATE"/>
    <s v="united states"/>
    <s v="Philadelphia"/>
    <s v="Pennsylvania"/>
    <n v="19134"/>
    <s v="East"/>
    <s v="TEC-PH-10001494"/>
    <x v="2"/>
    <x v="7"/>
    <x v="715"/>
    <n v="539.91"/>
    <n v="3"/>
    <n v="17"/>
    <s v="Mediano"/>
    <n v="0.4"/>
    <n v="215.964"/>
    <n v="-215.964"/>
    <n v="755.87400000000002"/>
    <s v="Muy Alto"/>
    <n v="-116.98050000000001"/>
    <n v="-0.2166666666666667"/>
    <n v="-440.92649999999998"/>
    <n v="2"/>
    <n v="2"/>
    <s v="CORRECTO"/>
    <n v="2016"/>
    <n v="0"/>
  </r>
  <r>
    <x v="7417"/>
    <x v="3690"/>
    <d v="2016-03-13T00:00:00"/>
    <d v="2016-03-15T00:00:00"/>
    <s v="Second Class"/>
    <x v="34"/>
    <s v="Stewart Carmichael"/>
    <s v="CORPORATE"/>
    <s v="united states"/>
    <s v="Philadelphia"/>
    <s v="Pennsylvania"/>
    <n v="19134"/>
    <s v="East"/>
    <s v="OFF-PA-10004996"/>
    <x v="1"/>
    <x v="10"/>
    <x v="1528"/>
    <n v="41.24"/>
    <n v="5"/>
    <n v="19"/>
    <s v="Grande"/>
    <n v="0.2"/>
    <n v="8.2480000000000011"/>
    <n v="-8.2479999999999993"/>
    <n v="49.488"/>
    <s v="Bajo"/>
    <n v="13.9185"/>
    <n v="0.33749999999999997"/>
    <n v="-19.073499999999999"/>
    <n v="2"/>
    <n v="2"/>
    <s v="CORRECTO"/>
    <n v="2016"/>
    <n v="0"/>
  </r>
  <r>
    <x v="7418"/>
    <x v="3690"/>
    <d v="2016-03-13T00:00:00"/>
    <d v="2016-03-15T00:00:00"/>
    <s v="Second Class"/>
    <x v="34"/>
    <s v="Stewart Carmichael"/>
    <s v="CORPORATE"/>
    <s v="united states"/>
    <s v="Philadelphia"/>
    <s v="Pennsylvania"/>
    <n v="19134"/>
    <s v="East"/>
    <s v="OFF-BI-10004318"/>
    <x v="1"/>
    <x v="8"/>
    <x v="1583"/>
    <n v="51.896999999999998"/>
    <n v="1"/>
    <n v="23"/>
    <s v="Pequeño"/>
    <n v="0.7"/>
    <n v="36.3279"/>
    <n v="-36.3279"/>
    <n v="88.224899999999991"/>
    <s v="Medio"/>
    <n v="-41.517600000000002"/>
    <n v="-0.8"/>
    <n v="-57.0867"/>
    <n v="2"/>
    <n v="2"/>
    <s v="CORRECTO"/>
    <n v="2016"/>
    <n v="0"/>
  </r>
  <r>
    <x v="7419"/>
    <x v="3690"/>
    <d v="2016-03-13T00:00:00"/>
    <d v="2016-03-15T00:00:00"/>
    <s v="Second Class"/>
    <x v="34"/>
    <s v="Stewart Carmichael"/>
    <s v="CORPORATE"/>
    <s v="united states"/>
    <s v="Philadelphia"/>
    <s v="Pennsylvania"/>
    <n v="19134"/>
    <s v="East"/>
    <s v="OFF-ST-10002574"/>
    <x v="1"/>
    <x v="4"/>
    <x v="935"/>
    <n v="552.55999999999995"/>
    <n v="5"/>
    <n v="35"/>
    <s v="Grande"/>
    <n v="0.2"/>
    <n v="110.512"/>
    <n v="-110.512"/>
    <n v="663.07199999999989"/>
    <s v="Muy Alto"/>
    <n v="-138.13999999999999"/>
    <n v="-0.25"/>
    <n v="-580.18799999999999"/>
    <n v="2"/>
    <n v="2"/>
    <s v="CORRECTO"/>
    <n v="2016"/>
    <n v="0"/>
  </r>
  <r>
    <x v="7420"/>
    <x v="3690"/>
    <d v="2016-03-13T00:00:00"/>
    <d v="2016-03-15T00:00:00"/>
    <s v="Second Class"/>
    <x v="34"/>
    <s v="Stewart Carmichael"/>
    <s v="CORPORATE"/>
    <s v="united states"/>
    <s v="Philadelphia"/>
    <s v="Pennsylvania"/>
    <n v="19134"/>
    <s v="East"/>
    <s v="OFF-BI-10002353"/>
    <x v="1"/>
    <x v="8"/>
    <x v="1077"/>
    <n v="23.16"/>
    <n v="5"/>
    <n v="42"/>
    <s v="Grande"/>
    <n v="0.7"/>
    <n v="16.212"/>
    <n v="-16.212"/>
    <n v="39.372"/>
    <s v="Bajo"/>
    <n v="-15.44"/>
    <n v="-0.66666666666666663"/>
    <n v="-22.388000000000002"/>
    <n v="2"/>
    <n v="2"/>
    <s v="CORRECTO"/>
    <n v="2016"/>
    <n v="0"/>
  </r>
  <r>
    <x v="7421"/>
    <x v="3690"/>
    <d v="2016-03-13T00:00:00"/>
    <d v="2016-03-15T00:00:00"/>
    <s v="Second Class"/>
    <x v="34"/>
    <s v="Stewart Carmichael"/>
    <s v="CORPORATE"/>
    <s v="united states"/>
    <s v="Philadelphia"/>
    <s v="Pennsylvania"/>
    <n v="19134"/>
    <s v="East"/>
    <s v="OFF-ST-10003641"/>
    <x v="1"/>
    <x v="4"/>
    <x v="1808"/>
    <n v="126.08"/>
    <n v="2"/>
    <n v="7"/>
    <s v="Pequeño"/>
    <n v="0.2"/>
    <n v="25.216000000000001"/>
    <n v="-25.216000000000001"/>
    <n v="151.29599999999999"/>
    <s v="Medio"/>
    <n v="-28.367999999999999"/>
    <n v="-0.22499999999999998"/>
    <n v="-129.232"/>
    <n v="2"/>
    <n v="2"/>
    <s v="CORRECTO"/>
    <n v="2016"/>
    <n v="0"/>
  </r>
  <r>
    <x v="7422"/>
    <x v="3690"/>
    <d v="2016-03-13T00:00:00"/>
    <d v="2016-03-15T00:00:00"/>
    <s v="Second Class"/>
    <x v="34"/>
    <s v="Stewart Carmichael"/>
    <s v="CORPORATE"/>
    <s v="united states"/>
    <s v="Philadelphia"/>
    <s v="Pennsylvania"/>
    <n v="19134"/>
    <s v="East"/>
    <s v="TEC-MA-10001148"/>
    <x v="2"/>
    <x v="15"/>
    <x v="1542"/>
    <n v="449.1"/>
    <n v="3"/>
    <n v="9"/>
    <s v="Mediano"/>
    <n v="0.7"/>
    <n v="314.37"/>
    <n v="-314.37"/>
    <n v="763.47"/>
    <s v="Muy Alto"/>
    <n v="-643.71"/>
    <n v="-1.4333333333333333"/>
    <n v="-778.44"/>
    <n v="2"/>
    <n v="2"/>
    <s v="CORRECTO"/>
    <n v="2016"/>
    <n v="0"/>
  </r>
  <r>
    <x v="7423"/>
    <x v="3691"/>
    <d v="2017-04-10T00:00:00"/>
    <d v="2017-04-14T00:00:00"/>
    <s v="Standard Class"/>
    <x v="94"/>
    <s v="Bruce Stewart"/>
    <s v="CONSUMER"/>
    <s v="united states"/>
    <s v="Philadelphia"/>
    <s v="Pennsylvania"/>
    <n v="19143"/>
    <s v="East"/>
    <s v="OFF-AP-10000026"/>
    <x v="1"/>
    <x v="9"/>
    <x v="1291"/>
    <n v="195.10400000000001"/>
    <n v="4"/>
    <n v="27"/>
    <s v="Mediano"/>
    <n v="0.2"/>
    <n v="39.020800000000008"/>
    <n v="-39.020800000000001"/>
    <n v="234.12480000000002"/>
    <s v="Alto"/>
    <n v="21.949200000000001"/>
    <n v="0.1125"/>
    <n v="-134.13399999999999"/>
    <n v="4"/>
    <n v="4"/>
    <s v="CORRECTO"/>
    <n v="2017"/>
    <n v="0"/>
  </r>
  <r>
    <x v="7424"/>
    <x v="3691"/>
    <d v="2017-04-10T00:00:00"/>
    <d v="2017-04-14T00:00:00"/>
    <s v="Standard Class"/>
    <x v="94"/>
    <s v="Bruce Stewart"/>
    <s v="CONSUMER"/>
    <s v="united states"/>
    <s v="Philadelphia"/>
    <s v="Pennsylvania"/>
    <n v="19143"/>
    <s v="East"/>
    <s v="FUR-FU-10003878"/>
    <x v="0"/>
    <x v="5"/>
    <x v="677"/>
    <n v="36.671999999999997"/>
    <n v="3"/>
    <n v="21"/>
    <s v="Mediano"/>
    <n v="0.2"/>
    <n v="7.3343999999999996"/>
    <n v="-7.3343999999999996"/>
    <n v="44.006399999999999"/>
    <s v="Bajo"/>
    <n v="6.4176000000000002"/>
    <n v="0.17500000000000002"/>
    <n v="-22.92"/>
    <n v="4"/>
    <n v="4"/>
    <s v="CORRECTO"/>
    <n v="2017"/>
    <n v="0"/>
  </r>
  <r>
    <x v="7425"/>
    <x v="3692"/>
    <d v="2016-06-25T00:00:00"/>
    <d v="2016-06-27T00:00:00"/>
    <s v="Second Class"/>
    <x v="95"/>
    <s v="Logan Currie"/>
    <s v="CONSUMER"/>
    <s v="united states"/>
    <s v="Houston"/>
    <s v="Texas"/>
    <n v="77070"/>
    <s v="Central"/>
    <s v="FUR-CH-10001146"/>
    <x v="0"/>
    <x v="1"/>
    <x v="64"/>
    <n v="85.245999999999995"/>
    <n v="2"/>
    <n v="39"/>
    <s v="Pequeño"/>
    <n v="0.3"/>
    <n v="25.573799999999999"/>
    <n v="-25.573799999999999"/>
    <n v="110.81979999999999"/>
    <s v="Medio"/>
    <n v="-6.0890000000000004"/>
    <n v="-7.1428571428571438E-2"/>
    <n v="-65.761200000000002"/>
    <n v="2"/>
    <n v="2"/>
    <s v="CORRECTO"/>
    <n v="2016"/>
    <n v="0"/>
  </r>
  <r>
    <x v="7426"/>
    <x v="3692"/>
    <d v="2016-06-25T00:00:00"/>
    <d v="2016-06-27T00:00:00"/>
    <s v="Second Class"/>
    <x v="95"/>
    <s v="Logan Currie"/>
    <s v="CONSUMER"/>
    <s v="united states"/>
    <s v="Houston"/>
    <s v="Texas"/>
    <n v="77070"/>
    <s v="Central"/>
    <s v="FUR-FU-10003919"/>
    <x v="0"/>
    <x v="5"/>
    <x v="1523"/>
    <n v="32.712000000000003"/>
    <n v="2"/>
    <n v="6"/>
    <s v="Pequeño"/>
    <n v="0.6"/>
    <n v="19.627200000000002"/>
    <n v="-19.627199999999998"/>
    <n v="52.339200000000005"/>
    <s v="Medio"/>
    <n v="-26.169599999999999"/>
    <n v="-0.79999999999999993"/>
    <n v="-39.254399999999997"/>
    <n v="2"/>
    <n v="2"/>
    <s v="CORRECTO"/>
    <n v="2016"/>
    <n v="0"/>
  </r>
  <r>
    <x v="7427"/>
    <x v="3693"/>
    <d v="2014-03-17T00:00:00"/>
    <d v="2014-03-21T00:00:00"/>
    <s v="Standard Class"/>
    <x v="775"/>
    <s v="Mark Haberlin"/>
    <s v="CORPORATE"/>
    <s v="united states"/>
    <s v="Jackson"/>
    <s v="Mississippi"/>
    <n v="39212"/>
    <s v="South"/>
    <s v="OFF-BI-10000605"/>
    <x v="1"/>
    <x v="8"/>
    <x v="536"/>
    <n v="11.43"/>
    <n v="3"/>
    <n v="28"/>
    <s v="Mediano"/>
    <n v="0"/>
    <n v="0"/>
    <n v="0"/>
    <n v="11.43"/>
    <s v="Bajo"/>
    <n v="5.3720999999999997"/>
    <n v="0.47"/>
    <n v="-6.0579000000000001"/>
    <n v="4"/>
    <n v="4"/>
    <s v="CORRECTO"/>
    <n v="2014"/>
    <n v="0"/>
  </r>
  <r>
    <x v="7428"/>
    <x v="3693"/>
    <d v="2014-03-17T00:00:00"/>
    <d v="2014-03-21T00:00:00"/>
    <s v="Standard Class"/>
    <x v="775"/>
    <s v="Mark Haberlin"/>
    <s v="CORPORATE"/>
    <s v="united states"/>
    <s v="Jackson"/>
    <s v="Mississippi"/>
    <n v="39212"/>
    <s v="South"/>
    <s v="OFF-BI-10000309"/>
    <x v="1"/>
    <x v="8"/>
    <x v="338"/>
    <n v="30.44"/>
    <n v="2"/>
    <n v="35"/>
    <s v="Pequeño"/>
    <n v="0"/>
    <n v="0"/>
    <n v="0"/>
    <n v="30.44"/>
    <s v="Bajo"/>
    <n v="14.9156"/>
    <n v="0.49"/>
    <n v="-15.5244"/>
    <n v="4"/>
    <n v="4"/>
    <s v="CORRECTO"/>
    <n v="2014"/>
    <n v="0"/>
  </r>
  <r>
    <x v="7429"/>
    <x v="3693"/>
    <d v="2014-03-17T00:00:00"/>
    <d v="2014-03-21T00:00:00"/>
    <s v="Standard Class"/>
    <x v="775"/>
    <s v="Mark Haberlin"/>
    <s v="CORPORATE"/>
    <s v="united states"/>
    <s v="Jackson"/>
    <s v="Mississippi"/>
    <n v="39212"/>
    <s v="South"/>
    <s v="OFF-PA-10003349"/>
    <x v="1"/>
    <x v="10"/>
    <x v="220"/>
    <n v="12.96"/>
    <n v="2"/>
    <n v="17"/>
    <s v="Pequeño"/>
    <n v="0"/>
    <n v="0"/>
    <n v="0"/>
    <n v="12.96"/>
    <s v="Bajo"/>
    <n v="6.3503999999999996"/>
    <n v="0.48999999999999994"/>
    <n v="-6.6096000000000004"/>
    <n v="4"/>
    <n v="4"/>
    <s v="CORRECTO"/>
    <n v="2014"/>
    <n v="0"/>
  </r>
  <r>
    <x v="7430"/>
    <x v="3693"/>
    <d v="2014-03-17T00:00:00"/>
    <d v="2014-03-21T00:00:00"/>
    <s v="Standard Class"/>
    <x v="775"/>
    <s v="Mark Haberlin"/>
    <s v="CORPORATE"/>
    <s v="united states"/>
    <s v="Jackson"/>
    <s v="Mississippi"/>
    <n v="39212"/>
    <s v="South"/>
    <s v="OFF-PA-10003063"/>
    <x v="1"/>
    <x v="10"/>
    <x v="1720"/>
    <n v="16"/>
    <n v="4"/>
    <n v="15"/>
    <s v="Mediano"/>
    <n v="0"/>
    <n v="0"/>
    <n v="0"/>
    <n v="16"/>
    <s v="Bajo"/>
    <n v="7.68"/>
    <n v="0.48"/>
    <n v="-8.32"/>
    <n v="4"/>
    <n v="4"/>
    <s v="CORRECTO"/>
    <n v="2014"/>
    <n v="0"/>
  </r>
  <r>
    <x v="7431"/>
    <x v="3693"/>
    <d v="2014-03-17T00:00:00"/>
    <d v="2014-03-21T00:00:00"/>
    <s v="Standard Class"/>
    <x v="775"/>
    <s v="Mark Haberlin"/>
    <s v="CORPORATE"/>
    <s v="united states"/>
    <s v="Jackson"/>
    <s v="Mississippi"/>
    <n v="39212"/>
    <s v="South"/>
    <s v="OFF-AP-10003971"/>
    <x v="1"/>
    <x v="9"/>
    <x v="923"/>
    <n v="32.67"/>
    <n v="3"/>
    <n v="29"/>
    <s v="Mediano"/>
    <n v="0"/>
    <n v="0"/>
    <n v="0"/>
    <n v="32.67"/>
    <s v="Bajo"/>
    <n v="8.4941999999999993"/>
    <n v="0.25999999999999995"/>
    <n v="-24.175799999999999"/>
    <n v="4"/>
    <n v="4"/>
    <s v="CORRECTO"/>
    <n v="2014"/>
    <n v="0"/>
  </r>
  <r>
    <x v="7432"/>
    <x v="3694"/>
    <d v="2014-08-09T00:00:00"/>
    <d v="2014-08-13T00:00:00"/>
    <s v="Standard Class"/>
    <x v="742"/>
    <s v="Roger Demir"/>
    <s v="CONSUMER"/>
    <s v="united states"/>
    <s v="Phoenix"/>
    <s v="Arizona"/>
    <n v="85023"/>
    <s v="West"/>
    <s v="OFF-FA-10004838"/>
    <x v="1"/>
    <x v="13"/>
    <x v="800"/>
    <n v="4.4640000000000004"/>
    <n v="3"/>
    <n v="20"/>
    <s v="Mediano"/>
    <n v="0.2"/>
    <n v="0.89280000000000015"/>
    <n v="-0.89280000000000004"/>
    <n v="5.3568000000000007"/>
    <s v="Bajo"/>
    <n v="-0.9486"/>
    <n v="-0.21249999999999997"/>
    <n v="-4.5198"/>
    <n v="4"/>
    <n v="4"/>
    <s v="CORRECTO"/>
    <n v="2014"/>
    <n v="0"/>
  </r>
  <r>
    <x v="7433"/>
    <x v="3694"/>
    <d v="2014-08-09T00:00:00"/>
    <d v="2014-08-13T00:00:00"/>
    <s v="Standard Class"/>
    <x v="742"/>
    <s v="Roger Demir"/>
    <s v="CONSUMER"/>
    <s v="united states"/>
    <s v="Phoenix"/>
    <s v="Arizona"/>
    <n v="85023"/>
    <s v="West"/>
    <s v="OFF-BI-10001097"/>
    <x v="1"/>
    <x v="8"/>
    <x v="797"/>
    <n v="9.3450000000000006"/>
    <n v="5"/>
    <n v="32"/>
    <s v="Grande"/>
    <n v="0.7"/>
    <n v="6.5415000000000001"/>
    <n v="-6.5415000000000001"/>
    <n v="15.886500000000002"/>
    <s v="Bajo"/>
    <n v="-6.5415000000000001"/>
    <n v="-0.7"/>
    <n v="-9.3450000000000006"/>
    <n v="4"/>
    <n v="4"/>
    <s v="CORRECTO"/>
    <n v="2014"/>
    <n v="0"/>
  </r>
  <r>
    <x v="7434"/>
    <x v="3695"/>
    <d v="2015-07-26T00:00:00"/>
    <d v="2015-07-31T00:00:00"/>
    <s v="Standard Class"/>
    <x v="162"/>
    <s v="Bart Pistole"/>
    <s v="CORPORATE"/>
    <s v="united states"/>
    <s v="Oxnard"/>
    <s v="California"/>
    <n v="93030"/>
    <s v="West"/>
    <s v="OFF-BI-10000605"/>
    <x v="1"/>
    <x v="8"/>
    <x v="536"/>
    <n v="9.1440000000000001"/>
    <n v="3"/>
    <n v="28"/>
    <s v="Mediano"/>
    <n v="0.2"/>
    <n v="1.8288000000000002"/>
    <n v="-1.8288"/>
    <n v="10.972799999999999"/>
    <s v="Bajo"/>
    <n v="3.0861000000000001"/>
    <n v="0.33750000000000002"/>
    <n v="-4.2290999999999999"/>
    <n v="5"/>
    <n v="5"/>
    <s v="CORRECTO"/>
    <n v="2015"/>
    <n v="0"/>
  </r>
  <r>
    <x v="7435"/>
    <x v="3695"/>
    <d v="2015-07-26T00:00:00"/>
    <d v="2015-07-31T00:00:00"/>
    <s v="Standard Class"/>
    <x v="162"/>
    <s v="Bart Pistole"/>
    <s v="CORPORATE"/>
    <s v="united states"/>
    <s v="Oxnard"/>
    <s v="California"/>
    <n v="93030"/>
    <s v="West"/>
    <s v="OFF-BI-10003314"/>
    <x v="1"/>
    <x v="8"/>
    <x v="308"/>
    <n v="23.135999999999999"/>
    <n v="6"/>
    <n v="23"/>
    <s v="Grande"/>
    <n v="0.2"/>
    <n v="4.6272000000000002"/>
    <n v="-4.6272000000000002"/>
    <n v="27.763199999999998"/>
    <s v="Bajo"/>
    <n v="8.3867999999999991"/>
    <n v="0.36249999999999999"/>
    <n v="-10.122"/>
    <n v="5"/>
    <n v="5"/>
    <s v="CORRECTO"/>
    <n v="2015"/>
    <n v="0"/>
  </r>
  <r>
    <x v="7436"/>
    <x v="3695"/>
    <d v="2015-07-26T00:00:00"/>
    <d v="2015-07-31T00:00:00"/>
    <s v="Standard Class"/>
    <x v="162"/>
    <s v="Bart Pistole"/>
    <s v="CORPORATE"/>
    <s v="united states"/>
    <s v="Oxnard"/>
    <s v="California"/>
    <n v="93030"/>
    <s v="West"/>
    <s v="OFF-AR-10002067"/>
    <x v="1"/>
    <x v="6"/>
    <x v="1154"/>
    <n v="99.2"/>
    <n v="5"/>
    <n v="27"/>
    <s v="Grande"/>
    <n v="0"/>
    <n v="0"/>
    <n v="0"/>
    <n v="99.2"/>
    <s v="Medio"/>
    <n v="25.792000000000002"/>
    <n v="0.26"/>
    <n v="-73.408000000000001"/>
    <n v="5"/>
    <n v="5"/>
    <s v="CORRECTO"/>
    <n v="2015"/>
    <n v="0"/>
  </r>
  <r>
    <x v="7437"/>
    <x v="3696"/>
    <d v="2014-02-15T00:00:00"/>
    <d v="2014-02-19T00:00:00"/>
    <s v="Standard Class"/>
    <x v="292"/>
    <s v="Barry Französisch"/>
    <s v="CORPORATE"/>
    <s v="united states"/>
    <s v="Seattle"/>
    <s v="Washington"/>
    <n v="98105"/>
    <s v="West"/>
    <s v="OFF-BI-10001031"/>
    <x v="1"/>
    <x v="8"/>
    <x v="874"/>
    <n v="21.36"/>
    <n v="5"/>
    <n v="27"/>
    <s v="Grande"/>
    <n v="0.2"/>
    <n v="4.2720000000000002"/>
    <n v="-4.2720000000000002"/>
    <n v="25.631999999999998"/>
    <s v="Bajo"/>
    <n v="7.2089999999999996"/>
    <n v="0.33749999999999997"/>
    <n v="-9.8789999999999996"/>
    <n v="4"/>
    <n v="4"/>
    <s v="CORRECTO"/>
    <n v="2014"/>
    <n v="0"/>
  </r>
  <r>
    <x v="7438"/>
    <x v="3697"/>
    <d v="2015-03-24T00:00:00"/>
    <d v="2015-03-27T00:00:00"/>
    <s v="Second Class"/>
    <x v="434"/>
    <s v="Cathy Prescott"/>
    <s v="CORPORATE"/>
    <s v="united states"/>
    <s v="Covington"/>
    <s v="Washington"/>
    <n v="98042"/>
    <s v="West"/>
    <s v="FUR-FU-10003832"/>
    <x v="0"/>
    <x v="5"/>
    <x v="1429"/>
    <n v="46.9"/>
    <n v="5"/>
    <n v="20"/>
    <s v="Grande"/>
    <n v="0"/>
    <n v="0"/>
    <n v="0"/>
    <n v="46.9"/>
    <s v="Bajo"/>
    <n v="13.132"/>
    <n v="0.28000000000000003"/>
    <n v="-33.768000000000001"/>
    <n v="3"/>
    <n v="3"/>
    <s v="CORRECTO"/>
    <n v="2015"/>
    <n v="0"/>
  </r>
  <r>
    <x v="7439"/>
    <x v="3698"/>
    <d v="2017-09-02T00:00:00"/>
    <d v="2017-09-06T00:00:00"/>
    <s v="Standard Class"/>
    <x v="538"/>
    <s v="Janet Lee"/>
    <s v="CONSUMER"/>
    <s v="united states"/>
    <s v="Los Angeles"/>
    <s v="California"/>
    <n v="90049"/>
    <s v="West"/>
    <s v="OFF-BI-10000138"/>
    <x v="1"/>
    <x v="8"/>
    <x v="605"/>
    <n v="18.72"/>
    <n v="5"/>
    <n v="31"/>
    <s v="Grande"/>
    <n v="0.2"/>
    <n v="3.7439999999999998"/>
    <n v="-3.7440000000000002"/>
    <n v="22.463999999999999"/>
    <s v="Bajo"/>
    <n v="6.5519999999999996"/>
    <n v="0.35"/>
    <n v="-8.4239999999999995"/>
    <n v="4"/>
    <n v="4"/>
    <s v="CORRECTO"/>
    <n v="2017"/>
    <n v="0"/>
  </r>
  <r>
    <x v="7440"/>
    <x v="3698"/>
    <d v="2017-09-02T00:00:00"/>
    <d v="2017-09-06T00:00:00"/>
    <s v="Standard Class"/>
    <x v="538"/>
    <s v="Janet Lee"/>
    <s v="CONSUMER"/>
    <s v="united states"/>
    <s v="Los Angeles"/>
    <s v="California"/>
    <n v="90049"/>
    <s v="West"/>
    <s v="FUR-TA-10004607"/>
    <x v="0"/>
    <x v="3"/>
    <x v="1104"/>
    <n v="236.52799999999999"/>
    <n v="2"/>
    <n v="18"/>
    <s v="Pequeño"/>
    <n v="0.2"/>
    <n v="47.305599999999998"/>
    <n v="-47.305599999999998"/>
    <n v="283.83359999999999"/>
    <s v="Alto"/>
    <n v="-2.9565999999999999"/>
    <n v="-1.2500000000000001E-2"/>
    <n v="-192.179"/>
    <n v="4"/>
    <n v="4"/>
    <s v="CORRECTO"/>
    <n v="2017"/>
    <n v="0"/>
  </r>
  <r>
    <x v="7441"/>
    <x v="3699"/>
    <d v="2015-11-16T00:00:00"/>
    <d v="2015-11-18T00:00:00"/>
    <s v="First Class"/>
    <x v="189"/>
    <s v="John Grady"/>
    <s v="CORPORATE"/>
    <s v="united states"/>
    <s v="San Diego"/>
    <s v="California"/>
    <n v="92105"/>
    <s v="West"/>
    <s v="OFF-LA-10003148"/>
    <x v="1"/>
    <x v="2"/>
    <x v="166"/>
    <n v="18.899999999999999"/>
    <n v="3"/>
    <n v="16"/>
    <s v="Mediano"/>
    <n v="0"/>
    <n v="0"/>
    <n v="0"/>
    <n v="18.899999999999999"/>
    <s v="Bajo"/>
    <n v="8.6940000000000008"/>
    <n v="0.46000000000000008"/>
    <n v="-10.206"/>
    <n v="2"/>
    <n v="2"/>
    <s v="CORRECTO"/>
    <n v="2015"/>
    <n v="0"/>
  </r>
  <r>
    <x v="7442"/>
    <x v="3700"/>
    <d v="2014-12-09T00:00:00"/>
    <d v="2014-12-11T00:00:00"/>
    <s v="First Class"/>
    <x v="778"/>
    <s v="Victoria Pisteka"/>
    <s v="CORPORATE"/>
    <s v="united states"/>
    <s v="Brownsville"/>
    <s v="Texas"/>
    <n v="78521"/>
    <s v="Central"/>
    <s v="OFF-PA-10001804"/>
    <x v="1"/>
    <x v="10"/>
    <x v="129"/>
    <n v="10.688000000000001"/>
    <n v="2"/>
    <n v="27"/>
    <s v="Pequeño"/>
    <n v="0.2"/>
    <n v="2.1376000000000004"/>
    <n v="-2.1375999999999999"/>
    <n v="12.825600000000001"/>
    <s v="Bajo"/>
    <n v="3.7408000000000001"/>
    <n v="0.35"/>
    <n v="-4.8095999999999997"/>
    <n v="2"/>
    <n v="2"/>
    <s v="CORRECTO"/>
    <n v="2014"/>
    <n v="0"/>
  </r>
  <r>
    <x v="7443"/>
    <x v="3700"/>
    <d v="2014-12-09T00:00:00"/>
    <d v="2014-12-11T00:00:00"/>
    <s v="First Class"/>
    <x v="778"/>
    <s v="Victoria Pisteka"/>
    <s v="CORPORATE"/>
    <s v="united states"/>
    <s v="Brownsville"/>
    <s v="Texas"/>
    <n v="78521"/>
    <s v="Central"/>
    <s v="OFF-ST-10000036"/>
    <x v="1"/>
    <x v="4"/>
    <x v="595"/>
    <n v="237.096"/>
    <n v="3"/>
    <n v="20"/>
    <s v="Mediano"/>
    <n v="0.2"/>
    <n v="47.419200000000004"/>
    <n v="-47.419199999999996"/>
    <n v="284.51519999999999"/>
    <s v="Alto"/>
    <n v="20.745899999999999"/>
    <n v="8.7499999999999994E-2"/>
    <n v="-168.93090000000001"/>
    <n v="2"/>
    <n v="2"/>
    <s v="CORRECTO"/>
    <n v="2014"/>
    <n v="0"/>
  </r>
  <r>
    <x v="7444"/>
    <x v="3701"/>
    <d v="2017-02-03T00:00:00"/>
    <d v="2017-02-07T00:00:00"/>
    <s v="Second Class"/>
    <x v="279"/>
    <s v="Ross DeVincentis"/>
    <s v="HOME OFFICE"/>
    <s v="united states"/>
    <s v="Chicago"/>
    <s v="Illinois"/>
    <n v="60610"/>
    <s v="Central"/>
    <s v="OFF-PA-10001166"/>
    <x v="1"/>
    <x v="10"/>
    <x v="777"/>
    <n v="5.1840000000000002"/>
    <n v="1"/>
    <n v="25"/>
    <s v="Pequeño"/>
    <n v="0.2"/>
    <n v="1.0368000000000002"/>
    <n v="-1.0367999999999999"/>
    <n v="6.2208000000000006"/>
    <s v="Bajo"/>
    <n v="1.8144"/>
    <n v="0.35"/>
    <n v="-2.3328000000000002"/>
    <n v="4"/>
    <n v="4"/>
    <s v="CORRECTO"/>
    <n v="2017"/>
    <n v="0"/>
  </r>
  <r>
    <x v="7445"/>
    <x v="3701"/>
    <d v="2017-02-03T00:00:00"/>
    <d v="2017-02-07T00:00:00"/>
    <s v="Second Class"/>
    <x v="279"/>
    <s v="Ross DeVincentis"/>
    <s v="HOME OFFICE"/>
    <s v="united states"/>
    <s v="Chicago"/>
    <s v="Illinois"/>
    <n v="60610"/>
    <s v="Central"/>
    <s v="OFF-PA-10001033"/>
    <x v="1"/>
    <x v="10"/>
    <x v="1509"/>
    <n v="65.584000000000003"/>
    <n v="2"/>
    <n v="39"/>
    <s v="Pequeño"/>
    <n v="0.2"/>
    <n v="13.116800000000001"/>
    <n v="-13.1168"/>
    <n v="78.700800000000001"/>
    <s v="Medio"/>
    <n v="23.7742"/>
    <n v="0.36249999999999999"/>
    <n v="-28.693000000000001"/>
    <n v="4"/>
    <n v="4"/>
    <s v="CORRECTO"/>
    <n v="2017"/>
    <n v="0"/>
  </r>
  <r>
    <x v="7446"/>
    <x v="3701"/>
    <d v="2017-02-03T00:00:00"/>
    <d v="2017-02-07T00:00:00"/>
    <s v="Second Class"/>
    <x v="279"/>
    <s v="Ross DeVincentis"/>
    <s v="HOME OFFICE"/>
    <s v="united states"/>
    <s v="Chicago"/>
    <s v="Illinois"/>
    <n v="60610"/>
    <s v="Central"/>
    <s v="FUR-FU-10004597"/>
    <x v="0"/>
    <x v="5"/>
    <x v="1266"/>
    <n v="22.2"/>
    <n v="1"/>
    <n v="8"/>
    <s v="Pequeño"/>
    <n v="0.6"/>
    <n v="13.319999999999999"/>
    <n v="-13.32"/>
    <n v="35.519999999999996"/>
    <s v="Bajo"/>
    <n v="-26.085000000000001"/>
    <n v="-1.175"/>
    <n v="-34.965000000000003"/>
    <n v="4"/>
    <n v="4"/>
    <s v="CORRECTO"/>
    <n v="2017"/>
    <n v="0"/>
  </r>
  <r>
    <x v="7447"/>
    <x v="3701"/>
    <d v="2017-02-03T00:00:00"/>
    <d v="2017-02-07T00:00:00"/>
    <s v="Second Class"/>
    <x v="279"/>
    <s v="Ross DeVincentis"/>
    <s v="HOME OFFICE"/>
    <s v="united states"/>
    <s v="Chicago"/>
    <s v="Illinois"/>
    <n v="60610"/>
    <s v="Central"/>
    <s v="OFF-PA-10000418"/>
    <x v="1"/>
    <x v="10"/>
    <x v="970"/>
    <n v="419.4"/>
    <n v="5"/>
    <n v="19"/>
    <s v="Grande"/>
    <n v="0.2"/>
    <n v="83.88"/>
    <n v="-83.88"/>
    <n v="503.28"/>
    <s v="Muy Alto"/>
    <n v="146.79"/>
    <n v="0.35"/>
    <n v="-188.73"/>
    <n v="4"/>
    <n v="4"/>
    <s v="CORRECTO"/>
    <n v="2017"/>
    <n v="0"/>
  </r>
  <r>
    <x v="7448"/>
    <x v="3702"/>
    <d v="2017-11-11T00:00:00"/>
    <d v="2017-11-14T00:00:00"/>
    <s v="First Class"/>
    <x v="659"/>
    <s v="Michelle Huthwaite"/>
    <s v="CONSUMER"/>
    <s v="united states"/>
    <s v="Knoxville"/>
    <s v="Tennessee"/>
    <n v="37918"/>
    <s v="South"/>
    <s v="FUR-FU-10004090"/>
    <x v="0"/>
    <x v="5"/>
    <x v="642"/>
    <n v="88.92"/>
    <n v="5"/>
    <n v="17"/>
    <s v="Grande"/>
    <n v="0.2"/>
    <n v="17.784000000000002"/>
    <n v="-17.783999999999999"/>
    <n v="106.70400000000001"/>
    <s v="Medio"/>
    <n v="14.4495"/>
    <n v="0.16250000000000001"/>
    <n v="-56.686500000000002"/>
    <n v="3"/>
    <n v="3"/>
    <s v="CORRECTO"/>
    <n v="2017"/>
    <n v="0"/>
  </r>
  <r>
    <x v="7449"/>
    <x v="3703"/>
    <d v="2017-09-17T00:00:00"/>
    <d v="2017-09-22T00:00:00"/>
    <s v="Second Class"/>
    <x v="319"/>
    <s v="Sanjit Jacobs"/>
    <s v="HOME OFFICE"/>
    <s v="united states"/>
    <s v="Houston"/>
    <s v="Texas"/>
    <n v="77036"/>
    <s v="Central"/>
    <s v="OFF-AR-10000390"/>
    <x v="1"/>
    <x v="6"/>
    <x v="105"/>
    <n v="9.9120000000000008"/>
    <n v="3"/>
    <n v="21"/>
    <s v="Mediano"/>
    <n v="0.2"/>
    <n v="1.9824000000000002"/>
    <n v="-1.9823999999999999"/>
    <n v="11.894400000000001"/>
    <s v="Bajo"/>
    <n v="3.2214"/>
    <n v="0.32499999999999996"/>
    <n v="-4.7081999999999997"/>
    <n v="5"/>
    <n v="5"/>
    <s v="CORRECTO"/>
    <n v="2017"/>
    <n v="0"/>
  </r>
  <r>
    <x v="7450"/>
    <x v="3703"/>
    <d v="2017-09-17T00:00:00"/>
    <d v="2017-09-22T00:00:00"/>
    <s v="Second Class"/>
    <x v="319"/>
    <s v="Sanjit Jacobs"/>
    <s v="HOME OFFICE"/>
    <s v="united states"/>
    <s v="Houston"/>
    <s v="Texas"/>
    <n v="77036"/>
    <s v="Central"/>
    <s v="FUR-CH-10003774"/>
    <x v="0"/>
    <x v="1"/>
    <x v="1194"/>
    <n v="318.43"/>
    <n v="5"/>
    <n v="59"/>
    <s v="Grande"/>
    <n v="0.3"/>
    <n v="95.528999999999996"/>
    <n v="-95.528999999999996"/>
    <n v="413.959"/>
    <s v="Alto"/>
    <n v="-77.332999999999998"/>
    <n v="-0.24285714285714285"/>
    <n v="-300.23399999999998"/>
    <n v="5"/>
    <n v="5"/>
    <s v="CORRECTO"/>
    <n v="2017"/>
    <n v="0"/>
  </r>
  <r>
    <x v="7451"/>
    <x v="3703"/>
    <d v="2017-09-17T00:00:00"/>
    <d v="2017-09-22T00:00:00"/>
    <s v="Second Class"/>
    <x v="319"/>
    <s v="Sanjit Jacobs"/>
    <s v="HOME OFFICE"/>
    <s v="united states"/>
    <s v="Houston"/>
    <s v="Texas"/>
    <n v="77036"/>
    <s v="Central"/>
    <s v="OFF-BI-10002412"/>
    <x v="1"/>
    <x v="8"/>
    <x v="326"/>
    <n v="5.8"/>
    <n v="5"/>
    <n v="22"/>
    <s v="Grande"/>
    <n v="0.8"/>
    <n v="4.6399999999999997"/>
    <n v="-4.6399999999999997"/>
    <n v="10.44"/>
    <s v="Bajo"/>
    <n v="-10.15"/>
    <n v="-1.7500000000000002"/>
    <n v="-11.31"/>
    <n v="5"/>
    <n v="5"/>
    <s v="CORRECTO"/>
    <n v="2017"/>
    <n v="0"/>
  </r>
  <r>
    <x v="7452"/>
    <x v="3703"/>
    <d v="2017-09-17T00:00:00"/>
    <d v="2017-09-22T00:00:00"/>
    <s v="Second Class"/>
    <x v="319"/>
    <s v="Sanjit Jacobs"/>
    <s v="HOME OFFICE"/>
    <s v="united states"/>
    <s v="Houston"/>
    <s v="Texas"/>
    <n v="77036"/>
    <s v="Central"/>
    <s v="TEC-PH-10002415"/>
    <x v="2"/>
    <x v="7"/>
    <x v="1526"/>
    <n v="1415.76"/>
    <n v="6"/>
    <n v="15"/>
    <s v="Grande"/>
    <n v="0.2"/>
    <n v="283.15199999999999"/>
    <n v="-283.15199999999999"/>
    <n v="1698.912"/>
    <s v="Muy Alto"/>
    <n v="88.484999999999999"/>
    <n v="6.25E-2"/>
    <n v="-1044.123"/>
    <n v="5"/>
    <n v="5"/>
    <s v="CORRECTO"/>
    <n v="2017"/>
    <n v="0"/>
  </r>
  <r>
    <x v="7453"/>
    <x v="3704"/>
    <d v="2017-06-25T00:00:00"/>
    <d v="2017-07-01T00:00:00"/>
    <s v="Standard Class"/>
    <x v="248"/>
    <s v="Fred McMath"/>
    <s v="CONSUMER"/>
    <s v="united states"/>
    <s v="Bolingbrook"/>
    <s v="Illinois"/>
    <n v="60440"/>
    <s v="Central"/>
    <s v="TEC-PH-10003505"/>
    <x v="2"/>
    <x v="7"/>
    <x v="910"/>
    <n v="148.47999999999999"/>
    <n v="2"/>
    <n v="46"/>
    <s v="Pequeño"/>
    <n v="0.2"/>
    <n v="29.695999999999998"/>
    <n v="-29.696000000000002"/>
    <n v="178.17599999999999"/>
    <s v="Medio"/>
    <n v="16.704000000000001"/>
    <n v="0.11250000000000002"/>
    <n v="-102.08"/>
    <n v="6"/>
    <n v="6"/>
    <s v="CORRECTO"/>
    <n v="2017"/>
    <n v="0"/>
  </r>
  <r>
    <x v="7454"/>
    <x v="3705"/>
    <d v="2016-07-30T00:00:00"/>
    <d v="2016-08-04T00:00:00"/>
    <s v="Standard Class"/>
    <x v="347"/>
    <s v="Katherine Hughes"/>
    <s v="CONSUMER"/>
    <s v="united states"/>
    <s v="Chicago"/>
    <s v="Illinois"/>
    <n v="60623"/>
    <s v="Central"/>
    <s v="OFF-LA-10003663"/>
    <x v="1"/>
    <x v="2"/>
    <x v="1373"/>
    <n v="9.2479999999999993"/>
    <n v="4"/>
    <n v="13"/>
    <s v="Mediano"/>
    <n v="0.2"/>
    <n v="1.8495999999999999"/>
    <n v="-1.8495999999999999"/>
    <n v="11.0976"/>
    <s v="Bajo"/>
    <n v="3.1212"/>
    <n v="0.33750000000000002"/>
    <n v="-4.2771999999999997"/>
    <n v="5"/>
    <n v="5"/>
    <s v="CORRECTO"/>
    <n v="2016"/>
    <n v="0"/>
  </r>
  <r>
    <x v="7455"/>
    <x v="3705"/>
    <d v="2016-07-30T00:00:00"/>
    <d v="2016-08-04T00:00:00"/>
    <s v="Standard Class"/>
    <x v="347"/>
    <s v="Katherine Hughes"/>
    <s v="CONSUMER"/>
    <s v="united states"/>
    <s v="Chicago"/>
    <s v="Illinois"/>
    <n v="60623"/>
    <s v="Central"/>
    <s v="OFF-ST-10001780"/>
    <x v="1"/>
    <x v="4"/>
    <x v="486"/>
    <n v="1036.624"/>
    <n v="2"/>
    <n v="13"/>
    <s v="Pequeño"/>
    <n v="0.2"/>
    <n v="207.32480000000001"/>
    <n v="-207.32480000000001"/>
    <n v="1243.9488000000001"/>
    <s v="Muy Alto"/>
    <n v="51.831200000000003"/>
    <n v="0.05"/>
    <n v="-777.46799999999996"/>
    <n v="5"/>
    <n v="5"/>
    <s v="CORRECTO"/>
    <n v="2016"/>
    <n v="0"/>
  </r>
  <r>
    <x v="7456"/>
    <x v="3706"/>
    <d v="2015-04-16T00:00:00"/>
    <d v="2015-04-18T00:00:00"/>
    <s v="First Class"/>
    <x v="328"/>
    <s v="Lauren Leatherbury"/>
    <s v="CONSUMER"/>
    <s v="united states"/>
    <s v="Waynesboro"/>
    <s v="Virginia"/>
    <n v="22980"/>
    <s v="South"/>
    <s v="TEC-PH-10002033"/>
    <x v="2"/>
    <x v="7"/>
    <x v="11"/>
    <n v="569.64"/>
    <n v="2"/>
    <n v="9"/>
    <s v="Pequeño"/>
    <n v="0"/>
    <n v="0"/>
    <n v="0"/>
    <n v="569.64"/>
    <s v="Muy Alto"/>
    <n v="148.10640000000001"/>
    <n v="0.26"/>
    <n v="-421.53359999999998"/>
    <n v="2"/>
    <n v="2"/>
    <s v="CORRECTO"/>
    <n v="2015"/>
    <n v="0"/>
  </r>
  <r>
    <x v="7457"/>
    <x v="3706"/>
    <d v="2015-04-16T00:00:00"/>
    <d v="2015-04-18T00:00:00"/>
    <s v="First Class"/>
    <x v="328"/>
    <s v="Lauren Leatherbury"/>
    <s v="CONSUMER"/>
    <s v="united states"/>
    <s v="Waynesboro"/>
    <s v="Virginia"/>
    <n v="22980"/>
    <s v="South"/>
    <s v="OFF-BI-10001036"/>
    <x v="1"/>
    <x v="8"/>
    <x v="624"/>
    <n v="9.14"/>
    <n v="1"/>
    <n v="40"/>
    <s v="Pequeño"/>
    <n v="0"/>
    <n v="0"/>
    <n v="0"/>
    <n v="9.14"/>
    <s v="Bajo"/>
    <n v="4.57"/>
    <n v="0.5"/>
    <n v="-4.57"/>
    <n v="2"/>
    <n v="2"/>
    <s v="CORRECTO"/>
    <n v="2015"/>
    <n v="0"/>
  </r>
  <r>
    <x v="7458"/>
    <x v="3706"/>
    <d v="2015-04-16T00:00:00"/>
    <d v="2015-04-18T00:00:00"/>
    <s v="First Class"/>
    <x v="328"/>
    <s v="Lauren Leatherbury"/>
    <s v="CONSUMER"/>
    <s v="united states"/>
    <s v="Waynesboro"/>
    <s v="Virginia"/>
    <n v="22980"/>
    <s v="South"/>
    <s v="FUR-FU-10001468"/>
    <x v="0"/>
    <x v="5"/>
    <x v="1289"/>
    <n v="1196.8599999999999"/>
    <n v="7"/>
    <n v="25"/>
    <s v="Grande"/>
    <n v="0"/>
    <n v="0"/>
    <n v="0"/>
    <n v="1196.8599999999999"/>
    <s v="Muy Alto"/>
    <n v="119.68600000000001"/>
    <n v="0.10000000000000002"/>
    <n v="-1077.174"/>
    <n v="2"/>
    <n v="2"/>
    <s v="CORRECTO"/>
    <n v="2015"/>
    <n v="0"/>
  </r>
  <r>
    <x v="7459"/>
    <x v="3706"/>
    <d v="2015-04-16T00:00:00"/>
    <d v="2015-04-18T00:00:00"/>
    <s v="First Class"/>
    <x v="328"/>
    <s v="Lauren Leatherbury"/>
    <s v="CONSUMER"/>
    <s v="united states"/>
    <s v="Waynesboro"/>
    <s v="Virginia"/>
    <n v="22980"/>
    <s v="South"/>
    <s v="FUR-BO-10001519"/>
    <x v="0"/>
    <x v="0"/>
    <x v="672"/>
    <n v="523.26"/>
    <n v="9"/>
    <n v="22"/>
    <s v="Grande"/>
    <n v="0"/>
    <n v="0"/>
    <n v="0"/>
    <n v="523.26"/>
    <s v="Muy Alto"/>
    <n v="125.58240000000001"/>
    <n v="0.24000000000000002"/>
    <n v="-397.67759999999998"/>
    <n v="2"/>
    <n v="2"/>
    <s v="CORRECTO"/>
    <n v="2015"/>
    <n v="0"/>
  </r>
  <r>
    <x v="7460"/>
    <x v="3707"/>
    <d v="2015-04-11T00:00:00"/>
    <d v="2015-04-14T00:00:00"/>
    <s v="Second Class"/>
    <x v="481"/>
    <s v="Andy Reiter"/>
    <s v="CONSUMER"/>
    <s v="united states"/>
    <s v="Los Angeles"/>
    <s v="California"/>
    <n v="90004"/>
    <s v="West"/>
    <s v="TEC-CO-10001943"/>
    <x v="2"/>
    <x v="16"/>
    <x v="1675"/>
    <n v="639.96799999999996"/>
    <n v="4"/>
    <n v="25"/>
    <s v="Mediano"/>
    <n v="0.2"/>
    <n v="127.9936"/>
    <n v="-127.9936"/>
    <n v="767.96159999999998"/>
    <s v="Muy Alto"/>
    <n v="215.98920000000001"/>
    <n v="0.33750000000000002"/>
    <n v="-295.98520000000002"/>
    <n v="3"/>
    <n v="3"/>
    <s v="CORRECTO"/>
    <n v="2015"/>
    <n v="0"/>
  </r>
  <r>
    <x v="7461"/>
    <x v="3707"/>
    <d v="2015-04-11T00:00:00"/>
    <d v="2015-04-14T00:00:00"/>
    <s v="Second Class"/>
    <x v="481"/>
    <s v="Andy Reiter"/>
    <s v="CONSUMER"/>
    <s v="united states"/>
    <s v="Los Angeles"/>
    <s v="California"/>
    <n v="90004"/>
    <s v="West"/>
    <s v="OFF-PA-10003127"/>
    <x v="1"/>
    <x v="10"/>
    <x v="33"/>
    <n v="52.76"/>
    <n v="2"/>
    <n v="150"/>
    <s v="Pequeño"/>
    <n v="0"/>
    <n v="0"/>
    <n v="0"/>
    <n v="52.76"/>
    <s v="Medio"/>
    <n v="24.269600000000001"/>
    <n v="0.46"/>
    <n v="-28.490400000000001"/>
    <n v="3"/>
    <n v="3"/>
    <s v="CORRECTO"/>
    <n v="2015"/>
    <n v="0"/>
  </r>
  <r>
    <x v="7462"/>
    <x v="3708"/>
    <d v="2015-02-27T00:00:00"/>
    <d v="2015-03-01T00:00:00"/>
    <s v="Second Class"/>
    <x v="73"/>
    <s v="Nora Paige"/>
    <s v="CONSUMER"/>
    <s v="united states"/>
    <s v="Seattle"/>
    <s v="Washington"/>
    <n v="98105"/>
    <s v="West"/>
    <s v="TEC-AC-10002076"/>
    <x v="2"/>
    <x v="11"/>
    <x v="333"/>
    <n v="538.91999999999996"/>
    <n v="9"/>
    <n v="29"/>
    <s v="Grande"/>
    <n v="0"/>
    <n v="0"/>
    <n v="0"/>
    <n v="538.91999999999996"/>
    <s v="Muy Alto"/>
    <n v="80.837999999999994"/>
    <n v="0.15"/>
    <n v="-458.08199999999999"/>
    <n v="2"/>
    <n v="2"/>
    <s v="CORRECTO"/>
    <n v="2015"/>
    <n v="0"/>
  </r>
  <r>
    <x v="7463"/>
    <x v="3709"/>
    <d v="2016-09-08T00:00:00"/>
    <d v="2016-09-15T00:00:00"/>
    <s v="Standard Class"/>
    <x v="431"/>
    <s v="Liz Preis"/>
    <s v="CONSUMER"/>
    <s v="united states"/>
    <s v="Visalia"/>
    <s v="California"/>
    <n v="93277"/>
    <s v="West"/>
    <s v="OFF-AR-10003338"/>
    <x v="1"/>
    <x v="6"/>
    <x v="1439"/>
    <n v="14.88"/>
    <n v="2"/>
    <n v="20"/>
    <s v="Pequeño"/>
    <n v="0"/>
    <n v="0"/>
    <n v="0"/>
    <n v="14.88"/>
    <s v="Bajo"/>
    <n v="3.72"/>
    <n v="0.25"/>
    <n v="-11.16"/>
    <n v="7"/>
    <n v="7"/>
    <s v="CORRECTO"/>
    <n v="2016"/>
    <n v="0"/>
  </r>
  <r>
    <x v="7464"/>
    <x v="3709"/>
    <d v="2016-09-08T00:00:00"/>
    <d v="2016-09-15T00:00:00"/>
    <s v="Standard Class"/>
    <x v="431"/>
    <s v="Liz Preis"/>
    <s v="CONSUMER"/>
    <s v="united states"/>
    <s v="Visalia"/>
    <s v="California"/>
    <n v="93277"/>
    <s v="West"/>
    <s v="OFF-PA-10004610"/>
    <x v="1"/>
    <x v="10"/>
    <x v="1520"/>
    <n v="34.24"/>
    <n v="8"/>
    <n v="26"/>
    <s v="Grande"/>
    <n v="0"/>
    <n v="0"/>
    <n v="0"/>
    <n v="34.24"/>
    <s v="Bajo"/>
    <n v="15.407999999999999"/>
    <n v="0.44999999999999996"/>
    <n v="-18.832000000000001"/>
    <n v="7"/>
    <n v="7"/>
    <s v="CORRECTO"/>
    <n v="2016"/>
    <n v="0"/>
  </r>
  <r>
    <x v="7465"/>
    <x v="3709"/>
    <d v="2016-09-08T00:00:00"/>
    <d v="2016-09-15T00:00:00"/>
    <s v="Standard Class"/>
    <x v="431"/>
    <s v="Liz Preis"/>
    <s v="CONSUMER"/>
    <s v="united states"/>
    <s v="Visalia"/>
    <s v="California"/>
    <n v="93277"/>
    <s v="West"/>
    <s v="OFF-ST-10001272"/>
    <x v="1"/>
    <x v="4"/>
    <x v="533"/>
    <n v="261.74"/>
    <n v="2"/>
    <n v="12"/>
    <s v="Pequeño"/>
    <n v="0"/>
    <n v="0"/>
    <n v="0"/>
    <n v="261.74"/>
    <s v="Alto"/>
    <n v="65.435000000000002"/>
    <n v="0.25"/>
    <n v="-196.30500000000001"/>
    <n v="7"/>
    <n v="7"/>
    <s v="CORRECTO"/>
    <n v="2016"/>
    <n v="0"/>
  </r>
  <r>
    <x v="7466"/>
    <x v="3710"/>
    <d v="2016-05-19T00:00:00"/>
    <d v="2016-05-23T00:00:00"/>
    <s v="Standard Class"/>
    <x v="706"/>
    <s v="Anna Häberlin"/>
    <s v="CORPORATE"/>
    <s v="united states"/>
    <s v="Los Angeles"/>
    <s v="California"/>
    <n v="90008"/>
    <s v="West"/>
    <s v="OFF-AP-10001366"/>
    <x v="1"/>
    <x v="9"/>
    <x v="360"/>
    <n v="87.84"/>
    <n v="8"/>
    <n v="52"/>
    <s v="Grande"/>
    <n v="0"/>
    <n v="0"/>
    <n v="0"/>
    <n v="87.84"/>
    <s v="Medio"/>
    <n v="23.716799999999999"/>
    <n v="0.26999999999999996"/>
    <n v="-64.123199999999997"/>
    <n v="4"/>
    <n v="4"/>
    <s v="CORRECTO"/>
    <n v="2016"/>
    <n v="0"/>
  </r>
  <r>
    <x v="7467"/>
    <x v="3711"/>
    <d v="2017-11-11T00:00:00"/>
    <d v="2017-11-15T00:00:00"/>
    <s v="Second Class"/>
    <x v="353"/>
    <s v="Thomas Brumley"/>
    <s v="HOME OFFICE"/>
    <s v="united states"/>
    <s v="Los Angeles"/>
    <s v="California"/>
    <n v="90045"/>
    <s v="West"/>
    <s v="FUR-FU-10001424"/>
    <x v="0"/>
    <x v="5"/>
    <x v="698"/>
    <n v="34.92"/>
    <n v="4"/>
    <n v="14"/>
    <s v="Mediano"/>
    <n v="0"/>
    <n v="0"/>
    <n v="0"/>
    <n v="34.92"/>
    <s v="Bajo"/>
    <n v="11.8728"/>
    <n v="0.33999999999999997"/>
    <n v="-23.0472"/>
    <n v="4"/>
    <n v="4"/>
    <s v="CORRECTO"/>
    <n v="2017"/>
    <n v="0"/>
  </r>
  <r>
    <x v="7468"/>
    <x v="3712"/>
    <d v="2014-09-15T00:00:00"/>
    <d v="2014-09-20T00:00:00"/>
    <s v="Standard Class"/>
    <x v="397"/>
    <s v="Alex Avila"/>
    <s v="CONSUMER"/>
    <s v="united states"/>
    <s v="New York City"/>
    <s v="New York"/>
    <n v="10011"/>
    <s v="East"/>
    <s v="OFF-PA-10000349"/>
    <x v="1"/>
    <x v="10"/>
    <x v="33"/>
    <n v="14.94"/>
    <n v="3"/>
    <n v="150"/>
    <s v="Mediano"/>
    <n v="0"/>
    <n v="0"/>
    <n v="0"/>
    <n v="14.94"/>
    <s v="Bajo"/>
    <n v="7.0217999999999998"/>
    <n v="0.47000000000000003"/>
    <n v="-7.9181999999999997"/>
    <n v="5"/>
    <n v="5"/>
    <s v="CORRECTO"/>
    <n v="2014"/>
    <n v="0"/>
  </r>
  <r>
    <x v="7469"/>
    <x v="3712"/>
    <d v="2014-09-15T00:00:00"/>
    <d v="2014-09-20T00:00:00"/>
    <s v="Standard Class"/>
    <x v="397"/>
    <s v="Alex Avila"/>
    <s v="CONSUMER"/>
    <s v="united states"/>
    <s v="New York City"/>
    <s v="New York"/>
    <n v="10011"/>
    <s v="East"/>
    <s v="FUR-FU-10002456"/>
    <x v="0"/>
    <x v="5"/>
    <x v="1018"/>
    <n v="14.56"/>
    <n v="2"/>
    <n v="27"/>
    <s v="Pequeño"/>
    <n v="0"/>
    <n v="0"/>
    <n v="0"/>
    <n v="14.56"/>
    <s v="Bajo"/>
    <n v="6.2607999999999997"/>
    <n v="0.42999999999999994"/>
    <n v="-8.2992000000000008"/>
    <n v="5"/>
    <n v="5"/>
    <s v="CORRECTO"/>
    <n v="2014"/>
    <n v="0"/>
  </r>
  <r>
    <x v="7470"/>
    <x v="3713"/>
    <d v="2015-09-15T00:00:00"/>
    <d v="2015-09-20T00:00:00"/>
    <s v="Standard Class"/>
    <x v="556"/>
    <s v="Ann Chong"/>
    <s v="CORPORATE"/>
    <s v="united states"/>
    <s v="Philadelphia"/>
    <s v="Pennsylvania"/>
    <n v="19143"/>
    <s v="East"/>
    <s v="OFF-BI-10002609"/>
    <x v="1"/>
    <x v="8"/>
    <x v="98"/>
    <n v="3.5760000000000001"/>
    <n v="4"/>
    <n v="24"/>
    <s v="Mediano"/>
    <n v="0.7"/>
    <n v="2.5032000000000001"/>
    <n v="-2.5032000000000001"/>
    <n v="6.0792000000000002"/>
    <s v="Bajo"/>
    <n v="-2.8607999999999998"/>
    <n v="-0.79999999999999993"/>
    <n v="-3.9336000000000002"/>
    <n v="5"/>
    <n v="5"/>
    <s v="CORRECTO"/>
    <n v="2015"/>
    <n v="0"/>
  </r>
  <r>
    <x v="7471"/>
    <x v="3713"/>
    <d v="2015-09-15T00:00:00"/>
    <d v="2015-09-20T00:00:00"/>
    <s v="Standard Class"/>
    <x v="556"/>
    <s v="Ann Chong"/>
    <s v="CORPORATE"/>
    <s v="united states"/>
    <s v="Philadelphia"/>
    <s v="Pennsylvania"/>
    <n v="19143"/>
    <s v="East"/>
    <s v="OFF-ST-10001522"/>
    <x v="1"/>
    <x v="4"/>
    <x v="197"/>
    <n v="147.184"/>
    <n v="2"/>
    <n v="28"/>
    <s v="Pequeño"/>
    <n v="0.2"/>
    <n v="29.436800000000002"/>
    <n v="-29.436800000000002"/>
    <n v="176.6208"/>
    <s v="Medio"/>
    <n v="-29.436800000000002"/>
    <n v="-0.2"/>
    <n v="-147.184"/>
    <n v="5"/>
    <n v="5"/>
    <s v="CORRECTO"/>
    <n v="2015"/>
    <n v="0"/>
  </r>
  <r>
    <x v="7472"/>
    <x v="3714"/>
    <d v="2016-07-01T00:00:00"/>
    <d v="2016-07-03T00:00:00"/>
    <s v="First Class"/>
    <x v="670"/>
    <s v="Eugene Moren"/>
    <s v="HOME OFFICE"/>
    <s v="united states"/>
    <s v="Lehi"/>
    <s v="Utah"/>
    <n v="84043"/>
    <s v="West"/>
    <s v="TEC-CO-10000971"/>
    <x v="2"/>
    <x v="16"/>
    <x v="1313"/>
    <n v="1499.95"/>
    <n v="5"/>
    <n v="16"/>
    <s v="Grande"/>
    <n v="0"/>
    <n v="0"/>
    <n v="0"/>
    <n v="1499.95"/>
    <s v="Muy Alto"/>
    <n v="449.98500000000001"/>
    <n v="0.3"/>
    <n v="-1049.9649999999999"/>
    <n v="2"/>
    <n v="2"/>
    <s v="CORRECTO"/>
    <n v="2016"/>
    <n v="0"/>
  </r>
  <r>
    <x v="7473"/>
    <x v="3715"/>
    <d v="2016-04-10T00:00:00"/>
    <d v="2016-04-15T00:00:00"/>
    <s v="Standard Class"/>
    <x v="425"/>
    <s v="Quincy Jones"/>
    <s v="CORPORATE"/>
    <s v="united states"/>
    <s v="Chicago"/>
    <s v="Illinois"/>
    <n v="60653"/>
    <s v="Central"/>
    <s v="OFF-AR-10000034"/>
    <x v="1"/>
    <x v="6"/>
    <x v="751"/>
    <n v="13.568"/>
    <n v="4"/>
    <n v="29"/>
    <s v="Mediano"/>
    <n v="0.2"/>
    <n v="2.7136"/>
    <n v="-2.7136"/>
    <n v="16.281600000000001"/>
    <s v="Bajo"/>
    <n v="3.2223999999999999"/>
    <n v="0.23749999999999999"/>
    <n v="-7.6319999999999997"/>
    <n v="5"/>
    <n v="5"/>
    <s v="CORRECTO"/>
    <n v="2016"/>
    <n v="0"/>
  </r>
  <r>
    <x v="7474"/>
    <x v="3716"/>
    <d v="2014-01-06T00:00:00"/>
    <d v="2014-01-10T00:00:00"/>
    <s v="Standard Class"/>
    <x v="467"/>
    <s v="Maria Etezadi"/>
    <s v="HOME OFFICE"/>
    <s v="united states"/>
    <s v="Henderson"/>
    <s v="Kentucky"/>
    <n v="42420"/>
    <s v="South"/>
    <s v="FUR-CH-10004063"/>
    <x v="0"/>
    <x v="1"/>
    <x v="120"/>
    <n v="2573.8200000000002"/>
    <n v="9"/>
    <n v="35"/>
    <s v="Grande"/>
    <n v="0"/>
    <n v="0"/>
    <n v="0"/>
    <n v="2573.8200000000002"/>
    <s v="Muy Alto"/>
    <n v="746.40779999999995"/>
    <n v="0.28999999999999998"/>
    <n v="-1827.4122"/>
    <n v="4"/>
    <n v="4"/>
    <s v="CORRECTO"/>
    <n v="2014"/>
    <n v="0"/>
  </r>
  <r>
    <x v="7475"/>
    <x v="3716"/>
    <d v="2014-01-06T00:00:00"/>
    <d v="2014-01-10T00:00:00"/>
    <s v="Standard Class"/>
    <x v="467"/>
    <s v="Maria Etezadi"/>
    <s v="HOME OFFICE"/>
    <s v="united states"/>
    <s v="Henderson"/>
    <s v="Kentucky"/>
    <n v="42420"/>
    <s v="South"/>
    <s v="OFF-BI-10004632"/>
    <x v="1"/>
    <x v="8"/>
    <x v="569"/>
    <n v="609.98"/>
    <n v="2"/>
    <n v="34"/>
    <s v="Pequeño"/>
    <n v="0"/>
    <n v="0"/>
    <n v="0"/>
    <n v="609.98"/>
    <s v="Muy Alto"/>
    <n v="274.49099999999999"/>
    <n v="0.44999999999999996"/>
    <n v="-335.48899999999998"/>
    <n v="4"/>
    <n v="4"/>
    <s v="CORRECTO"/>
    <n v="2014"/>
    <n v="0"/>
  </r>
  <r>
    <x v="7476"/>
    <x v="3716"/>
    <d v="2014-01-06T00:00:00"/>
    <d v="2014-01-10T00:00:00"/>
    <s v="Standard Class"/>
    <x v="467"/>
    <s v="Maria Etezadi"/>
    <s v="HOME OFFICE"/>
    <s v="united states"/>
    <s v="Henderson"/>
    <s v="Kentucky"/>
    <n v="42420"/>
    <s v="South"/>
    <s v="OFF-AR-10001662"/>
    <x v="1"/>
    <x v="6"/>
    <x v="448"/>
    <n v="5.48"/>
    <n v="2"/>
    <n v="30"/>
    <s v="Pequeño"/>
    <n v="0"/>
    <n v="0"/>
    <n v="0"/>
    <n v="5.48"/>
    <s v="Bajo"/>
    <n v="1.4796"/>
    <n v="0.26999999999999996"/>
    <n v="-4.0004"/>
    <n v="4"/>
    <n v="4"/>
    <s v="CORRECTO"/>
    <n v="2014"/>
    <n v="0"/>
  </r>
  <r>
    <x v="7477"/>
    <x v="3716"/>
    <d v="2014-01-06T00:00:00"/>
    <d v="2014-01-10T00:00:00"/>
    <s v="Standard Class"/>
    <x v="467"/>
    <s v="Maria Etezadi"/>
    <s v="HOME OFFICE"/>
    <s v="united states"/>
    <s v="Henderson"/>
    <s v="Kentucky"/>
    <n v="42420"/>
    <s v="South"/>
    <s v="TEC-PH-10004977"/>
    <x v="2"/>
    <x v="7"/>
    <x v="34"/>
    <n v="391.98"/>
    <n v="2"/>
    <n v="32"/>
    <s v="Pequeño"/>
    <n v="0"/>
    <n v="0"/>
    <n v="0"/>
    <n v="391.98"/>
    <s v="Alto"/>
    <n v="113.6742"/>
    <n v="0.28999999999999998"/>
    <n v="-278.30579999999998"/>
    <n v="4"/>
    <n v="4"/>
    <s v="CORRECTO"/>
    <n v="2014"/>
    <n v="0"/>
  </r>
  <r>
    <x v="7478"/>
    <x v="3716"/>
    <d v="2014-01-06T00:00:00"/>
    <d v="2014-01-10T00:00:00"/>
    <s v="Standard Class"/>
    <x v="467"/>
    <s v="Maria Etezadi"/>
    <s v="HOME OFFICE"/>
    <s v="united states"/>
    <s v="Henderson"/>
    <s v="Kentucky"/>
    <n v="42420"/>
    <s v="South"/>
    <s v="TEC-PH-10004539"/>
    <x v="2"/>
    <x v="7"/>
    <x v="861"/>
    <n v="755.96"/>
    <n v="4"/>
    <n v="24"/>
    <s v="Mediano"/>
    <n v="0"/>
    <n v="0"/>
    <n v="0"/>
    <n v="755.96"/>
    <s v="Muy Alto"/>
    <n v="204.10919999999999"/>
    <n v="0.26999999999999996"/>
    <n v="-551.85080000000005"/>
    <n v="4"/>
    <n v="4"/>
    <s v="CORRECTO"/>
    <n v="2014"/>
    <n v="0"/>
  </r>
  <r>
    <x v="7479"/>
    <x v="3716"/>
    <d v="2014-01-06T00:00:00"/>
    <d v="2014-01-10T00:00:00"/>
    <s v="Standard Class"/>
    <x v="467"/>
    <s v="Maria Etezadi"/>
    <s v="HOME OFFICE"/>
    <s v="united states"/>
    <s v="Henderson"/>
    <s v="Kentucky"/>
    <n v="42420"/>
    <s v="South"/>
    <s v="OFF-FA-10001883"/>
    <x v="1"/>
    <x v="13"/>
    <x v="1493"/>
    <n v="31.12"/>
    <n v="4"/>
    <n v="27"/>
    <s v="Mediano"/>
    <n v="0"/>
    <n v="0"/>
    <n v="0"/>
    <n v="31.12"/>
    <s v="Bajo"/>
    <n v="0.31119999999999998"/>
    <n v="9.9999999999999985E-3"/>
    <n v="-30.808800000000002"/>
    <n v="4"/>
    <n v="4"/>
    <s v="CORRECTO"/>
    <n v="2014"/>
    <n v="0"/>
  </r>
  <r>
    <x v="7480"/>
    <x v="3716"/>
    <d v="2014-01-06T00:00:00"/>
    <d v="2014-01-10T00:00:00"/>
    <s v="Standard Class"/>
    <x v="467"/>
    <s v="Maria Etezadi"/>
    <s v="HOME OFFICE"/>
    <s v="united states"/>
    <s v="Henderson"/>
    <s v="Kentucky"/>
    <n v="42420"/>
    <s v="South"/>
    <s v="OFF-PA-10000955"/>
    <x v="1"/>
    <x v="10"/>
    <x v="782"/>
    <n v="6.54"/>
    <n v="1"/>
    <n v="7"/>
    <s v="Pequeño"/>
    <n v="0"/>
    <n v="0"/>
    <n v="0"/>
    <n v="6.54"/>
    <s v="Bajo"/>
    <n v="3.0084"/>
    <n v="0.45999999999999996"/>
    <n v="-3.5316000000000001"/>
    <n v="4"/>
    <n v="4"/>
    <s v="CORRECTO"/>
    <n v="2014"/>
    <n v="0"/>
  </r>
  <r>
    <x v="7481"/>
    <x v="3717"/>
    <d v="2016-09-01T00:00:00"/>
    <d v="2016-09-03T00:00:00"/>
    <s v="Second Class"/>
    <x v="697"/>
    <s v="Laurel Beltran"/>
    <s v="HOME OFFICE"/>
    <s v="united states"/>
    <s v="Huntington Beach"/>
    <s v="California"/>
    <n v="92646"/>
    <s v="West"/>
    <s v="OFF-EN-10002500"/>
    <x v="1"/>
    <x v="12"/>
    <x v="118"/>
    <n v="12.78"/>
    <n v="1"/>
    <n v="30"/>
    <s v="Pequeño"/>
    <n v="0"/>
    <n v="0"/>
    <n v="0"/>
    <n v="12.78"/>
    <s v="Bajo"/>
    <n v="5.7510000000000003"/>
    <n v="0.45000000000000007"/>
    <n v="-7.0289999999999999"/>
    <n v="2"/>
    <n v="2"/>
    <s v="CORRECTO"/>
    <n v="2016"/>
    <n v="0"/>
  </r>
  <r>
    <x v="7482"/>
    <x v="3718"/>
    <d v="2014-09-23T00:00:00"/>
    <d v="2014-09-30T00:00:00"/>
    <s v="Standard Class"/>
    <x v="655"/>
    <s v="Julie Prescott"/>
    <s v="HOME OFFICE"/>
    <s v="united states"/>
    <s v="New York City"/>
    <s v="New York"/>
    <n v="10011"/>
    <s v="East"/>
    <s v="OFF-BI-10004654"/>
    <x v="1"/>
    <x v="8"/>
    <x v="68"/>
    <n v="18.463999999999999"/>
    <n v="4"/>
    <n v="26"/>
    <s v="Mediano"/>
    <n v="0.2"/>
    <n v="3.6928000000000001"/>
    <n v="-3.6928000000000001"/>
    <n v="22.156799999999997"/>
    <s v="Bajo"/>
    <n v="6.9240000000000004"/>
    <n v="0.37500000000000006"/>
    <n v="-7.8472"/>
    <n v="7"/>
    <n v="7"/>
    <s v="CORRECTO"/>
    <n v="2014"/>
    <n v="0"/>
  </r>
  <r>
    <x v="7483"/>
    <x v="3719"/>
    <d v="2014-12-15T00:00:00"/>
    <d v="2014-12-17T00:00:00"/>
    <s v="Second Class"/>
    <x v="182"/>
    <s v="Ed Braxton"/>
    <s v="CORPORATE"/>
    <s v="united states"/>
    <s v="Philadelphia"/>
    <s v="Pennsylvania"/>
    <n v="19140"/>
    <s v="East"/>
    <s v="FUR-CH-10003774"/>
    <x v="0"/>
    <x v="1"/>
    <x v="1194"/>
    <n v="445.80200000000002"/>
    <n v="7"/>
    <n v="59"/>
    <s v="Grande"/>
    <n v="0.3"/>
    <n v="133.7406"/>
    <n v="-133.7406"/>
    <n v="579.54259999999999"/>
    <s v="Muy Alto"/>
    <n v="-108.2662"/>
    <n v="-0.24285714285714283"/>
    <n v="-420.32760000000002"/>
    <n v="2"/>
    <n v="2"/>
    <s v="CORRECTO"/>
    <n v="2014"/>
    <n v="0"/>
  </r>
  <r>
    <x v="7484"/>
    <x v="3720"/>
    <d v="2017-12-28T00:00:00"/>
    <d v="2018-01-02T00:00:00"/>
    <s v="Standard Class"/>
    <x v="37"/>
    <s v="Christopher Schild"/>
    <s v="HOME OFFICE"/>
    <s v="united states"/>
    <s v="Fargo"/>
    <s v="North Dakota"/>
    <n v="58103"/>
    <s v="Central"/>
    <s v="OFF-AR-10004707"/>
    <x v="1"/>
    <x v="6"/>
    <x v="772"/>
    <n v="2.48"/>
    <n v="1"/>
    <n v="86"/>
    <s v="Pequeño"/>
    <n v="0"/>
    <n v="0"/>
    <n v="0"/>
    <n v="2.48"/>
    <s v="Bajo"/>
    <n v="0.86799999999999999"/>
    <n v="0.35"/>
    <n v="-1.6120000000000001"/>
    <n v="5"/>
    <n v="5"/>
    <s v="CORRECTO"/>
    <n v="2017"/>
    <n v="0"/>
  </r>
  <r>
    <x v="7485"/>
    <x v="3720"/>
    <d v="2017-12-28T00:00:00"/>
    <d v="2018-01-02T00:00:00"/>
    <s v="Standard Class"/>
    <x v="37"/>
    <s v="Christopher Schild"/>
    <s v="HOME OFFICE"/>
    <s v="united states"/>
    <s v="Fargo"/>
    <s v="North Dakota"/>
    <n v="58103"/>
    <s v="Central"/>
    <s v="OFF-BI-10004040"/>
    <x v="1"/>
    <x v="8"/>
    <x v="1487"/>
    <n v="25.9"/>
    <n v="5"/>
    <n v="42"/>
    <s v="Grande"/>
    <n v="0"/>
    <n v="0"/>
    <n v="0"/>
    <n v="25.9"/>
    <s v="Bajo"/>
    <n v="12.691000000000001"/>
    <n v="0.49000000000000005"/>
    <n v="-13.209"/>
    <n v="5"/>
    <n v="5"/>
    <s v="CORRECTO"/>
    <n v="2017"/>
    <n v="0"/>
  </r>
  <r>
    <x v="7486"/>
    <x v="3721"/>
    <d v="2015-12-19T00:00:00"/>
    <d v="2015-12-24T00:00:00"/>
    <s v="Second Class"/>
    <x v="327"/>
    <s v="Peter McVee"/>
    <s v="HOME OFFICE"/>
    <s v="united states"/>
    <s v="Dover"/>
    <s v="New Hampshire"/>
    <n v="3820"/>
    <s v="East"/>
    <s v="OFF-PA-10001184"/>
    <x v="1"/>
    <x v="10"/>
    <x v="1316"/>
    <n v="29.9"/>
    <n v="5"/>
    <n v="24"/>
    <s v="Grande"/>
    <n v="0"/>
    <n v="0"/>
    <n v="0"/>
    <n v="29.9"/>
    <s v="Bajo"/>
    <n v="14.651"/>
    <n v="0.49"/>
    <n v="-15.249000000000001"/>
    <n v="5"/>
    <n v="5"/>
    <s v="CORRECTO"/>
    <n v="2015"/>
    <n v="0"/>
  </r>
  <r>
    <x v="7487"/>
    <x v="3721"/>
    <d v="2015-12-19T00:00:00"/>
    <d v="2015-12-24T00:00:00"/>
    <s v="Second Class"/>
    <x v="327"/>
    <s v="Peter McVee"/>
    <s v="HOME OFFICE"/>
    <s v="united states"/>
    <s v="Dover"/>
    <s v="New Hampshire"/>
    <n v="3820"/>
    <s v="East"/>
    <s v="TEC-AC-10004145"/>
    <x v="2"/>
    <x v="11"/>
    <x v="1273"/>
    <n v="2249.91"/>
    <n v="9"/>
    <n v="31"/>
    <s v="Grande"/>
    <n v="0"/>
    <n v="0"/>
    <n v="0"/>
    <n v="2249.91"/>
    <s v="Muy Alto"/>
    <n v="517.47929999999997"/>
    <n v="0.23"/>
    <n v="-1732.4306999999999"/>
    <n v="5"/>
    <n v="5"/>
    <s v="CORRECTO"/>
    <n v="2015"/>
    <n v="0"/>
  </r>
  <r>
    <x v="7488"/>
    <x v="3721"/>
    <d v="2015-12-19T00:00:00"/>
    <d v="2015-12-24T00:00:00"/>
    <s v="Second Class"/>
    <x v="327"/>
    <s v="Peter McVee"/>
    <s v="HOME OFFICE"/>
    <s v="united states"/>
    <s v="Dover"/>
    <s v="New Hampshire"/>
    <n v="3820"/>
    <s v="East"/>
    <s v="FUR-TA-10003473"/>
    <x v="0"/>
    <x v="3"/>
    <x v="216"/>
    <n v="1053.164"/>
    <n v="4"/>
    <n v="46"/>
    <s v="Mediano"/>
    <n v="0.3"/>
    <n v="315.94919999999996"/>
    <n v="-315.94920000000002"/>
    <n v="1369.1132"/>
    <s v="Muy Alto"/>
    <n v="-105.3164"/>
    <n v="-0.1"/>
    <n v="-842.53120000000001"/>
    <n v="5"/>
    <n v="5"/>
    <s v="CORRECTO"/>
    <n v="2015"/>
    <n v="0"/>
  </r>
  <r>
    <x v="7489"/>
    <x v="3722"/>
    <d v="2017-11-05T00:00:00"/>
    <d v="2017-11-09T00:00:00"/>
    <s v="Standard Class"/>
    <x v="731"/>
    <s v="Anna Andreadi"/>
    <s v="CONSUMER"/>
    <s v="united states"/>
    <s v="San Diego"/>
    <s v="California"/>
    <n v="92105"/>
    <s v="West"/>
    <s v="OFF-PA-10003172"/>
    <x v="1"/>
    <x v="10"/>
    <x v="854"/>
    <n v="12.96"/>
    <n v="2"/>
    <n v="28"/>
    <s v="Pequeño"/>
    <n v="0"/>
    <n v="0"/>
    <n v="0"/>
    <n v="12.96"/>
    <s v="Bajo"/>
    <n v="6.2207999999999997"/>
    <n v="0.47999999999999993"/>
    <n v="-6.7392000000000003"/>
    <n v="4"/>
    <n v="4"/>
    <s v="CORRECTO"/>
    <n v="2017"/>
    <n v="0"/>
  </r>
  <r>
    <x v="7490"/>
    <x v="3723"/>
    <d v="2015-09-10T00:00:00"/>
    <d v="2015-09-16T00:00:00"/>
    <s v="Standard Class"/>
    <x v="135"/>
    <s v="Frank Atkinson"/>
    <s v="CORPORATE"/>
    <s v="united states"/>
    <s v="Los Angeles"/>
    <s v="California"/>
    <n v="90032"/>
    <s v="West"/>
    <s v="FUR-FU-10003799"/>
    <x v="0"/>
    <x v="5"/>
    <x v="90"/>
    <n v="106.68"/>
    <n v="6"/>
    <n v="20"/>
    <s v="Grande"/>
    <n v="0"/>
    <n v="0"/>
    <n v="0"/>
    <n v="106.68"/>
    <s v="Medio"/>
    <n v="33.070799999999998"/>
    <n v="0.30999999999999994"/>
    <n v="-73.609200000000001"/>
    <n v="6"/>
    <n v="6"/>
    <s v="CORRECTO"/>
    <n v="2015"/>
    <n v="0"/>
  </r>
  <r>
    <x v="7491"/>
    <x v="3724"/>
    <d v="2017-11-16T00:00:00"/>
    <d v="2017-11-16T00:00:00"/>
    <s v="Same Day"/>
    <x v="496"/>
    <s v="Charlotte Melton"/>
    <s v="CONSUMER"/>
    <s v="united states"/>
    <s v="Utica"/>
    <s v="New York"/>
    <n v="13501"/>
    <s v="East"/>
    <s v="TEC-PH-10002583"/>
    <x v="2"/>
    <x v="7"/>
    <x v="1717"/>
    <n v="119.94"/>
    <n v="6"/>
    <n v="12"/>
    <s v="Grande"/>
    <n v="0"/>
    <n v="0"/>
    <n v="0"/>
    <n v="119.94"/>
    <s v="Medio"/>
    <n v="5.9969999999999999"/>
    <n v="0.05"/>
    <n v="-113.943"/>
    <n v="0"/>
    <n v="0"/>
    <s v="CORRECTO"/>
    <n v="2017"/>
    <n v="0"/>
  </r>
  <r>
    <x v="7492"/>
    <x v="3725"/>
    <d v="2017-09-11T00:00:00"/>
    <d v="2017-09-16T00:00:00"/>
    <s v="Standard Class"/>
    <x v="693"/>
    <s v="Cindy Chapman"/>
    <s v="CONSUMER"/>
    <s v="united states"/>
    <s v="Houston"/>
    <s v="Texas"/>
    <n v="77070"/>
    <s v="Central"/>
    <s v="OFF-PA-10004239"/>
    <x v="1"/>
    <x v="10"/>
    <x v="1421"/>
    <n v="10.272"/>
    <n v="3"/>
    <n v="12"/>
    <s v="Mediano"/>
    <n v="0.2"/>
    <n v="2.0544000000000002"/>
    <n v="-2.0543999999999998"/>
    <n v="12.3264"/>
    <s v="Bajo"/>
    <n v="3.21"/>
    <n v="0.3125"/>
    <n v="-5.0076000000000001"/>
    <n v="5"/>
    <n v="5"/>
    <s v="CORRECTO"/>
    <n v="2017"/>
    <n v="0"/>
  </r>
  <r>
    <x v="7493"/>
    <x v="3725"/>
    <d v="2017-09-11T00:00:00"/>
    <d v="2017-09-16T00:00:00"/>
    <s v="Standard Class"/>
    <x v="693"/>
    <s v="Cindy Chapman"/>
    <s v="CONSUMER"/>
    <s v="united states"/>
    <s v="Houston"/>
    <s v="Texas"/>
    <n v="77070"/>
    <s v="Central"/>
    <s v="FUR-TA-10002855"/>
    <x v="0"/>
    <x v="3"/>
    <x v="1198"/>
    <n v="512.19000000000005"/>
    <n v="5"/>
    <n v="19"/>
    <s v="Grande"/>
    <n v="0.3"/>
    <n v="153.65700000000001"/>
    <n v="-153.65700000000001"/>
    <n v="665.84700000000009"/>
    <s v="Muy Alto"/>
    <n v="-65.852999999999994"/>
    <n v="-0.12857142857142856"/>
    <n v="-424.38600000000002"/>
    <n v="5"/>
    <n v="5"/>
    <s v="CORRECTO"/>
    <n v="2017"/>
    <n v="0"/>
  </r>
  <r>
    <x v="7494"/>
    <x v="3725"/>
    <d v="2017-09-11T00:00:00"/>
    <d v="2017-09-16T00:00:00"/>
    <s v="Standard Class"/>
    <x v="693"/>
    <s v="Cindy Chapman"/>
    <s v="CONSUMER"/>
    <s v="united states"/>
    <s v="Houston"/>
    <s v="Texas"/>
    <n v="77070"/>
    <s v="Central"/>
    <s v="OFF-AP-10001626"/>
    <x v="1"/>
    <x v="9"/>
    <x v="1025"/>
    <n v="1.556"/>
    <n v="2"/>
    <n v="17"/>
    <s v="Pequeño"/>
    <n v="0.8"/>
    <n v="1.2448000000000001"/>
    <n v="-1.2447999999999999"/>
    <n v="2.8008000000000002"/>
    <s v="Bajo"/>
    <n v="-4.2012"/>
    <n v="-2.6999999999999997"/>
    <n v="-4.5124000000000004"/>
    <n v="5"/>
    <n v="5"/>
    <s v="CORRECTO"/>
    <n v="2017"/>
    <n v="0"/>
  </r>
  <r>
    <x v="7495"/>
    <x v="3726"/>
    <d v="2017-07-14T00:00:00"/>
    <d v="2017-07-18T00:00:00"/>
    <s v="Standard Class"/>
    <x v="646"/>
    <s v="Toby Carlisle"/>
    <s v="CONSUMER"/>
    <s v="united states"/>
    <s v="Westminster"/>
    <s v="California"/>
    <n v="92683"/>
    <s v="West"/>
    <s v="OFF-BI-10004022"/>
    <x v="1"/>
    <x v="8"/>
    <x v="755"/>
    <n v="4.4480000000000004"/>
    <n v="2"/>
    <n v="29"/>
    <s v="Pequeño"/>
    <n v="0.2"/>
    <n v="0.88960000000000017"/>
    <n v="-0.88959999999999995"/>
    <n v="5.3376000000000001"/>
    <s v="Bajo"/>
    <n v="1.4456"/>
    <n v="0.32499999999999996"/>
    <n v="-2.1128"/>
    <n v="4"/>
    <n v="4"/>
    <s v="CORRECTO"/>
    <n v="2017"/>
    <n v="0"/>
  </r>
  <r>
    <x v="7496"/>
    <x v="3726"/>
    <d v="2017-07-14T00:00:00"/>
    <d v="2017-07-18T00:00:00"/>
    <s v="Standard Class"/>
    <x v="646"/>
    <s v="Toby Carlisle"/>
    <s v="CONSUMER"/>
    <s v="united states"/>
    <s v="Westminster"/>
    <s v="California"/>
    <n v="92683"/>
    <s v="West"/>
    <s v="FUR-FU-10003601"/>
    <x v="0"/>
    <x v="5"/>
    <x v="736"/>
    <n v="276.69"/>
    <n v="3"/>
    <n v="26"/>
    <s v="Mediano"/>
    <n v="0"/>
    <n v="0"/>
    <n v="0"/>
    <n v="276.69"/>
    <s v="Alto"/>
    <n v="49.804200000000002"/>
    <n v="0.18"/>
    <n v="-226.88579999999999"/>
    <n v="4"/>
    <n v="4"/>
    <s v="CORRECTO"/>
    <n v="2017"/>
    <n v="0"/>
  </r>
  <r>
    <x v="7497"/>
    <x v="3726"/>
    <d v="2017-07-14T00:00:00"/>
    <d v="2017-07-18T00:00:00"/>
    <s v="Standard Class"/>
    <x v="646"/>
    <s v="Toby Carlisle"/>
    <s v="CONSUMER"/>
    <s v="united states"/>
    <s v="Westminster"/>
    <s v="California"/>
    <n v="92683"/>
    <s v="West"/>
    <s v="OFF-FA-10000490"/>
    <x v="1"/>
    <x v="13"/>
    <x v="310"/>
    <n v="4.96"/>
    <n v="4"/>
    <n v="13"/>
    <s v="Mediano"/>
    <n v="0"/>
    <n v="0"/>
    <n v="0"/>
    <n v="4.96"/>
    <s v="Bajo"/>
    <n v="2.3311999999999999"/>
    <n v="0.47"/>
    <n v="-2.6288"/>
    <n v="4"/>
    <n v="4"/>
    <s v="CORRECTO"/>
    <n v="2017"/>
    <n v="0"/>
  </r>
  <r>
    <x v="7498"/>
    <x v="3726"/>
    <d v="2017-07-14T00:00:00"/>
    <d v="2017-07-18T00:00:00"/>
    <s v="Standard Class"/>
    <x v="646"/>
    <s v="Toby Carlisle"/>
    <s v="CONSUMER"/>
    <s v="united states"/>
    <s v="Westminster"/>
    <s v="California"/>
    <n v="92683"/>
    <s v="West"/>
    <s v="OFF-AR-10004042"/>
    <x v="1"/>
    <x v="6"/>
    <x v="30"/>
    <n v="71.92"/>
    <n v="4"/>
    <n v="30"/>
    <s v="Mediano"/>
    <n v="0"/>
    <n v="0"/>
    <n v="0"/>
    <n v="71.92"/>
    <s v="Medio"/>
    <n v="20.8568"/>
    <n v="0.28999999999999998"/>
    <n v="-51.063200000000002"/>
    <n v="4"/>
    <n v="4"/>
    <s v="CORRECTO"/>
    <n v="2017"/>
    <n v="0"/>
  </r>
  <r>
    <x v="7499"/>
    <x v="3726"/>
    <d v="2017-07-14T00:00:00"/>
    <d v="2017-07-18T00:00:00"/>
    <s v="Standard Class"/>
    <x v="646"/>
    <s v="Toby Carlisle"/>
    <s v="CONSUMER"/>
    <s v="united states"/>
    <s v="Westminster"/>
    <s v="California"/>
    <n v="92683"/>
    <s v="West"/>
    <s v="FUR-FU-10002960"/>
    <x v="0"/>
    <x v="5"/>
    <x v="192"/>
    <n v="18.84"/>
    <n v="3"/>
    <n v="25"/>
    <s v="Mediano"/>
    <n v="0"/>
    <n v="0"/>
    <n v="0"/>
    <n v="18.84"/>
    <s v="Bajo"/>
    <n v="7.9127999999999998"/>
    <n v="0.42"/>
    <n v="-10.927199999999999"/>
    <n v="4"/>
    <n v="4"/>
    <s v="CORRECTO"/>
    <n v="2017"/>
    <n v="0"/>
  </r>
  <r>
    <x v="7500"/>
    <x v="3726"/>
    <d v="2017-07-14T00:00:00"/>
    <d v="2017-07-18T00:00:00"/>
    <s v="Standard Class"/>
    <x v="646"/>
    <s v="Toby Carlisle"/>
    <s v="CONSUMER"/>
    <s v="united states"/>
    <s v="Westminster"/>
    <s v="California"/>
    <n v="92683"/>
    <s v="West"/>
    <s v="TEC-AC-10000991"/>
    <x v="2"/>
    <x v="11"/>
    <x v="437"/>
    <n v="140.97"/>
    <n v="3"/>
    <n v="13"/>
    <s v="Mediano"/>
    <n v="0"/>
    <n v="0"/>
    <n v="0"/>
    <n v="140.97"/>
    <s v="Medio"/>
    <n v="19.735800000000001"/>
    <n v="0.14000000000000001"/>
    <n v="-121.2342"/>
    <n v="4"/>
    <n v="4"/>
    <s v="CORRECTO"/>
    <n v="2017"/>
    <n v="0"/>
  </r>
  <r>
    <x v="7501"/>
    <x v="3726"/>
    <d v="2017-07-14T00:00:00"/>
    <d v="2017-07-18T00:00:00"/>
    <s v="Standard Class"/>
    <x v="646"/>
    <s v="Toby Carlisle"/>
    <s v="CONSUMER"/>
    <s v="united states"/>
    <s v="Westminster"/>
    <s v="California"/>
    <n v="92683"/>
    <s v="West"/>
    <s v="TEC-PH-10004977"/>
    <x v="2"/>
    <x v="7"/>
    <x v="34"/>
    <n v="470.37599999999998"/>
    <n v="3"/>
    <n v="32"/>
    <s v="Mediano"/>
    <n v="0.2"/>
    <n v="94.075199999999995"/>
    <n v="-94.075199999999995"/>
    <n v="564.45119999999997"/>
    <s v="Muy Alto"/>
    <n v="52.917299999999997"/>
    <n v="0.1125"/>
    <n v="-323.38350000000003"/>
    <n v="4"/>
    <n v="4"/>
    <s v="CORRECTO"/>
    <n v="2017"/>
    <n v="0"/>
  </r>
  <r>
    <x v="7502"/>
    <x v="3727"/>
    <d v="2017-03-30T00:00:00"/>
    <d v="2017-03-30T00:00:00"/>
    <s v="Same Day"/>
    <x v="483"/>
    <s v="Tom Boeckenhauer"/>
    <s v="CONSUMER"/>
    <s v="united states"/>
    <s v="Los Angeles"/>
    <s v="California"/>
    <n v="90036"/>
    <s v="West"/>
    <s v="OFF-AR-10000817"/>
    <x v="1"/>
    <x v="6"/>
    <x v="1264"/>
    <n v="6.08"/>
    <n v="2"/>
    <n v="30"/>
    <s v="Pequeño"/>
    <n v="0"/>
    <n v="0"/>
    <n v="0"/>
    <n v="6.08"/>
    <s v="Bajo"/>
    <n v="2.0672000000000001"/>
    <n v="0.34"/>
    <n v="-4.0128000000000004"/>
    <n v="0"/>
    <n v="0"/>
    <s v="CORRECTO"/>
    <n v="2017"/>
    <n v="0"/>
  </r>
  <r>
    <x v="7503"/>
    <x v="3727"/>
    <d v="2017-03-30T00:00:00"/>
    <d v="2017-03-30T00:00:00"/>
    <s v="Same Day"/>
    <x v="483"/>
    <s v="Tom Boeckenhauer"/>
    <s v="CONSUMER"/>
    <s v="united states"/>
    <s v="Los Angeles"/>
    <s v="California"/>
    <n v="90036"/>
    <s v="West"/>
    <s v="TEC-PH-10002447"/>
    <x v="2"/>
    <x v="7"/>
    <x v="53"/>
    <n v="164.792"/>
    <n v="1"/>
    <n v="10"/>
    <s v="Pequeño"/>
    <n v="0.2"/>
    <n v="32.958400000000005"/>
    <n v="-32.958399999999997"/>
    <n v="197.75040000000001"/>
    <s v="Medio"/>
    <n v="18.539100000000001"/>
    <n v="0.1125"/>
    <n v="-113.2945"/>
    <n v="0"/>
    <n v="0"/>
    <s v="CORRECTO"/>
    <n v="2017"/>
    <n v="0"/>
  </r>
  <r>
    <x v="7504"/>
    <x v="3728"/>
    <d v="2016-01-31T00:00:00"/>
    <d v="2016-02-04T00:00:00"/>
    <s v="Second Class"/>
    <x v="759"/>
    <s v="Jason Klamczynski"/>
    <s v="CORPORATE"/>
    <s v="united states"/>
    <s v="Atlantic City"/>
    <s v="New Jersey"/>
    <n v="8401"/>
    <s v="East"/>
    <s v="OFF-EN-10003134"/>
    <x v="1"/>
    <x v="12"/>
    <x v="153"/>
    <n v="23.36"/>
    <n v="2"/>
    <n v="170"/>
    <s v="Pequeño"/>
    <n v="0"/>
    <n v="0"/>
    <n v="0"/>
    <n v="23.36"/>
    <s v="Bajo"/>
    <n v="11.68"/>
    <n v="0.5"/>
    <n v="-11.68"/>
    <n v="4"/>
    <n v="4"/>
    <s v="CORRECTO"/>
    <n v="2016"/>
    <n v="0"/>
  </r>
  <r>
    <x v="7505"/>
    <x v="3729"/>
    <d v="2017-06-08T00:00:00"/>
    <d v="2017-06-13T00:00:00"/>
    <s v="Standard Class"/>
    <x v="572"/>
    <s v="Ben Wallace"/>
    <s v="CONSUMER"/>
    <s v="united states"/>
    <s v="Skokie"/>
    <s v="Illinois"/>
    <n v="60076"/>
    <s v="Central"/>
    <s v="OFF-BI-10000309"/>
    <x v="1"/>
    <x v="8"/>
    <x v="338"/>
    <n v="12.176"/>
    <n v="4"/>
    <n v="35"/>
    <s v="Mediano"/>
    <n v="0.8"/>
    <n v="9.7408000000000001"/>
    <n v="-9.7408000000000001"/>
    <n v="21.916800000000002"/>
    <s v="Bajo"/>
    <n v="-18.872800000000002"/>
    <n v="-1.55"/>
    <n v="-21.308"/>
    <n v="5"/>
    <n v="5"/>
    <s v="CORRECTO"/>
    <n v="2017"/>
    <n v="0"/>
  </r>
  <r>
    <x v="7506"/>
    <x v="3730"/>
    <d v="2014-11-02T00:00:00"/>
    <d v="2014-11-06T00:00:00"/>
    <s v="Standard Class"/>
    <x v="129"/>
    <s v="Shahid Hopkins"/>
    <s v="CONSUMER"/>
    <s v="united states"/>
    <s v="San Francisco"/>
    <s v="California"/>
    <n v="94122"/>
    <s v="West"/>
    <s v="TEC-PH-10001615"/>
    <x v="2"/>
    <x v="7"/>
    <x v="1117"/>
    <n v="46.384"/>
    <n v="2"/>
    <n v="17"/>
    <s v="Pequeño"/>
    <n v="0.2"/>
    <n v="9.2767999999999997"/>
    <n v="-9.2767999999999997"/>
    <n v="55.660800000000002"/>
    <s v="Medio"/>
    <n v="5.2182000000000004"/>
    <n v="0.1125"/>
    <n v="-31.888999999999999"/>
    <n v="4"/>
    <n v="4"/>
    <s v="CORRECTO"/>
    <n v="2014"/>
    <n v="0"/>
  </r>
  <r>
    <x v="7507"/>
    <x v="3730"/>
    <d v="2014-11-02T00:00:00"/>
    <d v="2014-11-06T00:00:00"/>
    <s v="Standard Class"/>
    <x v="129"/>
    <s v="Shahid Hopkins"/>
    <s v="CONSUMER"/>
    <s v="united states"/>
    <s v="San Francisco"/>
    <s v="California"/>
    <n v="94122"/>
    <s v="West"/>
    <s v="OFF-ST-10003208"/>
    <x v="1"/>
    <x v="4"/>
    <x v="246"/>
    <n v="362.92"/>
    <n v="2"/>
    <n v="45"/>
    <s v="Pequeño"/>
    <n v="0"/>
    <n v="0"/>
    <n v="0"/>
    <n v="362.92"/>
    <s v="Alto"/>
    <n v="105.24679999999999"/>
    <n v="0.28999999999999998"/>
    <n v="-257.67320000000001"/>
    <n v="4"/>
    <n v="4"/>
    <s v="CORRECTO"/>
    <n v="2014"/>
    <n v="0"/>
  </r>
  <r>
    <x v="7508"/>
    <x v="3731"/>
    <d v="2017-07-14T00:00:00"/>
    <d v="2017-07-18T00:00:00"/>
    <s v="Standard Class"/>
    <x v="252"/>
    <s v="John Lee"/>
    <s v="CONSUMER"/>
    <s v="united states"/>
    <s v="Columbus"/>
    <s v="Ohio"/>
    <n v="43229"/>
    <s v="East"/>
    <s v="OFF-PA-10000605"/>
    <x v="1"/>
    <x v="10"/>
    <x v="816"/>
    <n v="9.2479999999999993"/>
    <n v="2"/>
    <n v="9"/>
    <s v="Pequeño"/>
    <n v="0.2"/>
    <n v="1.8495999999999999"/>
    <n v="-1.8495999999999999"/>
    <n v="11.0976"/>
    <s v="Bajo"/>
    <n v="3.3523999999999998"/>
    <n v="0.36249999999999999"/>
    <n v="-4.0460000000000003"/>
    <n v="4"/>
    <n v="4"/>
    <s v="CORRECTO"/>
    <n v="2017"/>
    <n v="0"/>
  </r>
  <r>
    <x v="7509"/>
    <x v="3731"/>
    <d v="2017-07-14T00:00:00"/>
    <d v="2017-07-18T00:00:00"/>
    <s v="Standard Class"/>
    <x v="252"/>
    <s v="John Lee"/>
    <s v="CONSUMER"/>
    <s v="united states"/>
    <s v="Columbus"/>
    <s v="Ohio"/>
    <n v="43229"/>
    <s v="East"/>
    <s v="TEC-PH-10000560"/>
    <x v="2"/>
    <x v="7"/>
    <x v="752"/>
    <n v="1889.9459999999999"/>
    <n v="9"/>
    <n v="28"/>
    <s v="Grande"/>
    <n v="0.4"/>
    <n v="755.97839999999997"/>
    <n v="-755.97839999999997"/>
    <n v="2645.9243999999999"/>
    <s v="Muy Alto"/>
    <n v="-377.98919999999998"/>
    <n v="-0.2"/>
    <n v="-1511.9567999999999"/>
    <n v="4"/>
    <n v="4"/>
    <s v="CORRECTO"/>
    <n v="2017"/>
    <n v="0"/>
  </r>
  <r>
    <x v="7510"/>
    <x v="3731"/>
    <d v="2017-07-14T00:00:00"/>
    <d v="2017-07-18T00:00:00"/>
    <s v="Standard Class"/>
    <x v="252"/>
    <s v="John Lee"/>
    <s v="CONSUMER"/>
    <s v="united states"/>
    <s v="Columbus"/>
    <s v="Ohio"/>
    <n v="43229"/>
    <s v="East"/>
    <s v="OFF-ST-10003455"/>
    <x v="1"/>
    <x v="4"/>
    <x v="171"/>
    <n v="62.04"/>
    <n v="5"/>
    <n v="24"/>
    <s v="Grande"/>
    <n v="0.2"/>
    <n v="12.408000000000001"/>
    <n v="-12.407999999999999"/>
    <n v="74.448000000000008"/>
    <s v="Medio"/>
    <n v="4.6529999999999996"/>
    <n v="7.4999999999999997E-2"/>
    <n v="-44.978999999999999"/>
    <n v="4"/>
    <n v="4"/>
    <s v="CORRECTO"/>
    <n v="2017"/>
    <n v="0"/>
  </r>
  <r>
    <x v="7511"/>
    <x v="3731"/>
    <d v="2017-07-14T00:00:00"/>
    <d v="2017-07-18T00:00:00"/>
    <s v="Standard Class"/>
    <x v="252"/>
    <s v="John Lee"/>
    <s v="CONSUMER"/>
    <s v="united states"/>
    <s v="Columbus"/>
    <s v="Ohio"/>
    <n v="43229"/>
    <s v="East"/>
    <s v="FUR-FU-10002937"/>
    <x v="0"/>
    <x v="5"/>
    <x v="1060"/>
    <n v="396.92"/>
    <n v="5"/>
    <n v="29"/>
    <s v="Grande"/>
    <n v="0.2"/>
    <n v="79.384000000000015"/>
    <n v="-79.384"/>
    <n v="476.30400000000003"/>
    <s v="Alto"/>
    <n v="148.845"/>
    <n v="0.375"/>
    <n v="-168.691"/>
    <n v="4"/>
    <n v="4"/>
    <s v="CORRECTO"/>
    <n v="2017"/>
    <n v="0"/>
  </r>
  <r>
    <x v="7512"/>
    <x v="3731"/>
    <d v="2017-07-14T00:00:00"/>
    <d v="2017-07-18T00:00:00"/>
    <s v="Standard Class"/>
    <x v="252"/>
    <s v="John Lee"/>
    <s v="CONSUMER"/>
    <s v="united states"/>
    <s v="Columbus"/>
    <s v="Ohio"/>
    <n v="43229"/>
    <s v="East"/>
    <s v="OFF-ST-10001837"/>
    <x v="1"/>
    <x v="4"/>
    <x v="1340"/>
    <n v="239.45599999999999"/>
    <n v="7"/>
    <n v="31"/>
    <s v="Grande"/>
    <n v="0.2"/>
    <n v="47.891199999999998"/>
    <n v="-47.891199999999998"/>
    <n v="287.34719999999999"/>
    <s v="Alto"/>
    <n v="17.959199999999999"/>
    <n v="7.4999999999999997E-2"/>
    <n v="-173.60560000000001"/>
    <n v="4"/>
    <n v="4"/>
    <s v="CORRECTO"/>
    <n v="2017"/>
    <n v="0"/>
  </r>
  <r>
    <x v="7513"/>
    <x v="3731"/>
    <d v="2017-07-14T00:00:00"/>
    <d v="2017-07-18T00:00:00"/>
    <s v="Standard Class"/>
    <x v="252"/>
    <s v="John Lee"/>
    <s v="CONSUMER"/>
    <s v="united states"/>
    <s v="Columbus"/>
    <s v="Ohio"/>
    <n v="43229"/>
    <s v="East"/>
    <s v="OFF-AR-10004757"/>
    <x v="1"/>
    <x v="6"/>
    <x v="346"/>
    <n v="13.12"/>
    <n v="5"/>
    <n v="40"/>
    <s v="Grande"/>
    <n v="0.2"/>
    <n v="2.6240000000000001"/>
    <n v="-2.6240000000000001"/>
    <n v="15.744"/>
    <s v="Bajo"/>
    <n v="2.1320000000000001"/>
    <n v="0.16250000000000001"/>
    <n v="-8.3640000000000008"/>
    <n v="4"/>
    <n v="4"/>
    <s v="CORRECTO"/>
    <n v="2017"/>
    <n v="0"/>
  </r>
  <r>
    <x v="7514"/>
    <x v="3732"/>
    <d v="2017-12-09T00:00:00"/>
    <d v="2017-12-12T00:00:00"/>
    <s v="Second Class"/>
    <x v="252"/>
    <s v="John Lee"/>
    <s v="CONSUMER"/>
    <s v="united states"/>
    <s v="Richmond"/>
    <s v="Kentucky"/>
    <n v="40475"/>
    <s v="South"/>
    <s v="OFF-BI-10004236"/>
    <x v="1"/>
    <x v="8"/>
    <x v="900"/>
    <n v="29.36"/>
    <n v="2"/>
    <n v="39"/>
    <s v="Pequeño"/>
    <n v="0"/>
    <n v="0"/>
    <n v="0"/>
    <n v="29.36"/>
    <s v="Bajo"/>
    <n v="13.505599999999999"/>
    <n v="0.45999999999999996"/>
    <n v="-15.8544"/>
    <n v="3"/>
    <n v="3"/>
    <s v="CORRECTO"/>
    <n v="2017"/>
    <n v="0"/>
  </r>
  <r>
    <x v="7515"/>
    <x v="3732"/>
    <d v="2017-12-09T00:00:00"/>
    <d v="2017-12-12T00:00:00"/>
    <s v="Second Class"/>
    <x v="252"/>
    <s v="John Lee"/>
    <s v="CONSUMER"/>
    <s v="united states"/>
    <s v="Richmond"/>
    <s v="Kentucky"/>
    <n v="40475"/>
    <s v="South"/>
    <s v="OFF-AP-10000159"/>
    <x v="1"/>
    <x v="9"/>
    <x v="1416"/>
    <n v="214.9"/>
    <n v="5"/>
    <n v="15"/>
    <s v="Grande"/>
    <n v="0"/>
    <n v="0"/>
    <n v="0"/>
    <n v="214.9"/>
    <s v="Alto"/>
    <n v="62.320999999999998"/>
    <n v="0.28999999999999998"/>
    <n v="-152.57900000000001"/>
    <n v="3"/>
    <n v="3"/>
    <s v="CORRECTO"/>
    <n v="2017"/>
    <n v="0"/>
  </r>
  <r>
    <x v="7516"/>
    <x v="3732"/>
    <d v="2017-12-09T00:00:00"/>
    <d v="2017-12-12T00:00:00"/>
    <s v="Second Class"/>
    <x v="252"/>
    <s v="John Lee"/>
    <s v="CONSUMER"/>
    <s v="united states"/>
    <s v="Richmond"/>
    <s v="Kentucky"/>
    <n v="40475"/>
    <s v="South"/>
    <s v="OFF-BI-10003274"/>
    <x v="1"/>
    <x v="8"/>
    <x v="122"/>
    <n v="15.92"/>
    <n v="4"/>
    <n v="36"/>
    <s v="Mediano"/>
    <n v="0"/>
    <n v="0"/>
    <n v="0"/>
    <n v="15.92"/>
    <s v="Bajo"/>
    <n v="7.4824000000000002"/>
    <n v="0.47000000000000003"/>
    <n v="-8.4375999999999998"/>
    <n v="3"/>
    <n v="3"/>
    <s v="CORRECTO"/>
    <n v="2017"/>
    <n v="0"/>
  </r>
  <r>
    <x v="7517"/>
    <x v="3732"/>
    <d v="2017-12-09T00:00:00"/>
    <d v="2017-12-12T00:00:00"/>
    <s v="Second Class"/>
    <x v="252"/>
    <s v="John Lee"/>
    <s v="CONSUMER"/>
    <s v="united states"/>
    <s v="Richmond"/>
    <s v="Kentucky"/>
    <n v="40475"/>
    <s v="South"/>
    <s v="TEC-AC-10001013"/>
    <x v="2"/>
    <x v="11"/>
    <x v="821"/>
    <n v="146.44999999999999"/>
    <n v="5"/>
    <n v="19"/>
    <s v="Grande"/>
    <n v="0"/>
    <n v="0"/>
    <n v="0"/>
    <n v="146.44999999999999"/>
    <s v="Medio"/>
    <n v="48.328499999999998"/>
    <n v="0.33"/>
    <n v="-98.121499999999997"/>
    <n v="3"/>
    <n v="3"/>
    <s v="CORRECTO"/>
    <n v="2017"/>
    <n v="0"/>
  </r>
  <r>
    <x v="7518"/>
    <x v="3732"/>
    <d v="2017-12-09T00:00:00"/>
    <d v="2017-12-12T00:00:00"/>
    <s v="Second Class"/>
    <x v="252"/>
    <s v="John Lee"/>
    <s v="CONSUMER"/>
    <s v="united states"/>
    <s v="Richmond"/>
    <s v="Kentucky"/>
    <n v="40475"/>
    <s v="South"/>
    <s v="OFF-ST-10004963"/>
    <x v="1"/>
    <x v="4"/>
    <x v="465"/>
    <n v="15.14"/>
    <n v="1"/>
    <n v="24"/>
    <s v="Pequeño"/>
    <n v="0"/>
    <n v="0"/>
    <n v="0"/>
    <n v="15.14"/>
    <s v="Bajo"/>
    <n v="0.60560000000000003"/>
    <n v="0.04"/>
    <n v="-14.5344"/>
    <n v="3"/>
    <n v="3"/>
    <s v="CORRECTO"/>
    <n v="2017"/>
    <n v="0"/>
  </r>
  <r>
    <x v="7519"/>
    <x v="3732"/>
    <d v="2017-12-09T00:00:00"/>
    <d v="2017-12-12T00:00:00"/>
    <s v="Second Class"/>
    <x v="252"/>
    <s v="John Lee"/>
    <s v="CONSUMER"/>
    <s v="united states"/>
    <s v="Richmond"/>
    <s v="Kentucky"/>
    <n v="40475"/>
    <s v="South"/>
    <s v="OFF-LA-10004409"/>
    <x v="1"/>
    <x v="2"/>
    <x v="1559"/>
    <n v="5.76"/>
    <n v="2"/>
    <n v="20"/>
    <s v="Pequeño"/>
    <n v="0"/>
    <n v="0"/>
    <n v="0"/>
    <n v="5.76"/>
    <s v="Bajo"/>
    <n v="2.6496"/>
    <n v="0.46"/>
    <n v="-3.1103999999999998"/>
    <n v="3"/>
    <n v="3"/>
    <s v="CORRECTO"/>
    <n v="2017"/>
    <n v="0"/>
  </r>
  <r>
    <x v="7520"/>
    <x v="3732"/>
    <d v="2017-12-09T00:00:00"/>
    <d v="2017-12-12T00:00:00"/>
    <s v="Second Class"/>
    <x v="252"/>
    <s v="John Lee"/>
    <s v="CONSUMER"/>
    <s v="united states"/>
    <s v="Richmond"/>
    <s v="Kentucky"/>
    <n v="40475"/>
    <s v="South"/>
    <s v="TEC-CO-10001046"/>
    <x v="2"/>
    <x v="16"/>
    <x v="883"/>
    <n v="1399.98"/>
    <n v="2"/>
    <n v="16"/>
    <s v="Pequeño"/>
    <n v="0"/>
    <n v="0"/>
    <n v="0"/>
    <n v="1399.98"/>
    <s v="Muy Alto"/>
    <n v="629.99099999999999"/>
    <n v="0.45"/>
    <n v="-769.98900000000003"/>
    <n v="3"/>
    <n v="3"/>
    <s v="CORRECTO"/>
    <n v="2017"/>
    <n v="0"/>
  </r>
  <r>
    <x v="7521"/>
    <x v="3733"/>
    <d v="2016-09-05T00:00:00"/>
    <d v="2016-09-11T00:00:00"/>
    <s v="Standard Class"/>
    <x v="198"/>
    <s v="Maribeth Dona"/>
    <s v="CONSUMER"/>
    <s v="united states"/>
    <s v="Lancaster"/>
    <s v="Ohio"/>
    <n v="43130"/>
    <s v="East"/>
    <s v="OFF-BI-10002824"/>
    <x v="1"/>
    <x v="8"/>
    <x v="528"/>
    <n v="8.952"/>
    <n v="2"/>
    <n v="35"/>
    <s v="Pequeño"/>
    <n v="0.7"/>
    <n v="6.2664"/>
    <n v="-6.2664"/>
    <n v="15.218399999999999"/>
    <s v="Bajo"/>
    <n v="-7.46"/>
    <n v="-0.83333333333333337"/>
    <n v="-10.1456"/>
    <n v="6"/>
    <n v="6"/>
    <s v="CORRECTO"/>
    <n v="2016"/>
    <n v="0"/>
  </r>
  <r>
    <x v="7522"/>
    <x v="3733"/>
    <d v="2016-09-05T00:00:00"/>
    <d v="2016-09-11T00:00:00"/>
    <s v="Standard Class"/>
    <x v="198"/>
    <s v="Maribeth Dona"/>
    <s v="CONSUMER"/>
    <s v="united states"/>
    <s v="Lancaster"/>
    <s v="Ohio"/>
    <n v="43130"/>
    <s v="East"/>
    <s v="OFF-BI-10001757"/>
    <x v="1"/>
    <x v="8"/>
    <x v="1167"/>
    <n v="8.8559999999999999"/>
    <n v="6"/>
    <n v="48"/>
    <s v="Grande"/>
    <n v="0.7"/>
    <n v="6.1991999999999994"/>
    <n v="-6.1992000000000003"/>
    <n v="15.055199999999999"/>
    <s v="Bajo"/>
    <n v="-6.4943999999999997"/>
    <n v="-0.73333333333333328"/>
    <n v="-9.1511999999999993"/>
    <n v="6"/>
    <n v="6"/>
    <s v="CORRECTO"/>
    <n v="2016"/>
    <n v="0"/>
  </r>
  <r>
    <x v="7523"/>
    <x v="3733"/>
    <d v="2016-09-05T00:00:00"/>
    <d v="2016-09-11T00:00:00"/>
    <s v="Standard Class"/>
    <x v="198"/>
    <s v="Maribeth Dona"/>
    <s v="CONSUMER"/>
    <s v="united states"/>
    <s v="Lancaster"/>
    <s v="Ohio"/>
    <n v="43130"/>
    <s v="East"/>
    <s v="FUR-CH-10004477"/>
    <x v="0"/>
    <x v="1"/>
    <x v="213"/>
    <n v="85.245999999999995"/>
    <n v="2"/>
    <n v="44"/>
    <s v="Pequeño"/>
    <n v="0.3"/>
    <n v="25.573799999999999"/>
    <n v="-25.573799999999999"/>
    <n v="110.81979999999999"/>
    <s v="Medio"/>
    <n v="-1.2178"/>
    <n v="-1.4285714285714287E-2"/>
    <n v="-60.89"/>
    <n v="6"/>
    <n v="6"/>
    <s v="CORRECTO"/>
    <n v="2016"/>
    <n v="0"/>
  </r>
  <r>
    <x v="7524"/>
    <x v="3734"/>
    <d v="2014-09-10T00:00:00"/>
    <d v="2014-09-16T00:00:00"/>
    <s v="Standard Class"/>
    <x v="52"/>
    <s v="Clay Ludtke"/>
    <s v="CONSUMER"/>
    <s v="united states"/>
    <s v="Gresham"/>
    <s v="Oregon"/>
    <n v="97030"/>
    <s v="West"/>
    <s v="OFF-EN-10003072"/>
    <x v="1"/>
    <x v="12"/>
    <x v="775"/>
    <n v="21.728000000000002"/>
    <n v="7"/>
    <n v="18"/>
    <s v="Grande"/>
    <n v="0.2"/>
    <n v="4.3456000000000001"/>
    <n v="-4.3456000000000001"/>
    <n v="26.073600000000003"/>
    <s v="Bajo"/>
    <n v="7.6048"/>
    <n v="0.35"/>
    <n v="-9.7775999999999996"/>
    <n v="6"/>
    <n v="6"/>
    <s v="CORRECTO"/>
    <n v="2014"/>
    <n v="0"/>
  </r>
  <r>
    <x v="7525"/>
    <x v="3734"/>
    <d v="2014-09-10T00:00:00"/>
    <d v="2014-09-16T00:00:00"/>
    <s v="Standard Class"/>
    <x v="52"/>
    <s v="Clay Ludtke"/>
    <s v="CONSUMER"/>
    <s v="united states"/>
    <s v="Gresham"/>
    <s v="Oregon"/>
    <n v="97030"/>
    <s v="West"/>
    <s v="FUR-CH-10003973"/>
    <x v="0"/>
    <x v="1"/>
    <x v="867"/>
    <n v="1487.04"/>
    <n v="5"/>
    <n v="31"/>
    <s v="Grande"/>
    <n v="0.2"/>
    <n v="297.40800000000002"/>
    <n v="-297.40800000000002"/>
    <n v="1784.4479999999999"/>
    <s v="Muy Alto"/>
    <n v="148.70400000000001"/>
    <n v="0.1"/>
    <n v="-1040.9280000000001"/>
    <n v="6"/>
    <n v="6"/>
    <s v="CORRECTO"/>
    <n v="2014"/>
    <n v="0"/>
  </r>
  <r>
    <x v="7526"/>
    <x v="3735"/>
    <d v="2017-09-26T00:00:00"/>
    <d v="2017-09-26T00:00:00"/>
    <s v="Same Day"/>
    <x v="19"/>
    <s v="Ruben Ausman"/>
    <s v="CORPORATE"/>
    <s v="united states"/>
    <s v="San Francisco"/>
    <s v="California"/>
    <n v="94109"/>
    <s v="West"/>
    <s v="OFF-EN-10001028"/>
    <x v="1"/>
    <x v="12"/>
    <x v="153"/>
    <n v="71.88"/>
    <n v="6"/>
    <n v="170"/>
    <s v="Grande"/>
    <n v="0"/>
    <n v="0"/>
    <n v="0"/>
    <n v="71.88"/>
    <s v="Medio"/>
    <n v="33.064799999999998"/>
    <n v="0.46"/>
    <n v="-38.815199999999997"/>
    <n v="0"/>
    <n v="0"/>
    <s v="CORRECTO"/>
    <n v="2017"/>
    <n v="0"/>
  </r>
  <r>
    <x v="7527"/>
    <x v="3735"/>
    <d v="2017-09-26T00:00:00"/>
    <d v="2017-09-26T00:00:00"/>
    <s v="Same Day"/>
    <x v="19"/>
    <s v="Ruben Ausman"/>
    <s v="CORPORATE"/>
    <s v="united states"/>
    <s v="San Francisco"/>
    <s v="California"/>
    <n v="94109"/>
    <s v="West"/>
    <s v="FUR-FU-10003829"/>
    <x v="0"/>
    <x v="5"/>
    <x v="1378"/>
    <n v="9.24"/>
    <n v="3"/>
    <n v="23"/>
    <s v="Mediano"/>
    <n v="0"/>
    <n v="0"/>
    <n v="0"/>
    <n v="9.24"/>
    <s v="Bajo"/>
    <n v="2.9567999999999999"/>
    <n v="0.31999999999999995"/>
    <n v="-6.2831999999999999"/>
    <n v="0"/>
    <n v="0"/>
    <s v="CORRECTO"/>
    <n v="2017"/>
    <n v="0"/>
  </r>
  <r>
    <x v="7528"/>
    <x v="3735"/>
    <d v="2017-09-26T00:00:00"/>
    <d v="2017-09-26T00:00:00"/>
    <s v="Same Day"/>
    <x v="19"/>
    <s v="Ruben Ausman"/>
    <s v="CORPORATE"/>
    <s v="united states"/>
    <s v="San Francisco"/>
    <s v="California"/>
    <n v="94109"/>
    <s v="West"/>
    <s v="OFF-PA-10002245"/>
    <x v="1"/>
    <x v="10"/>
    <x v="1343"/>
    <n v="35.880000000000003"/>
    <n v="6"/>
    <n v="33"/>
    <s v="Grande"/>
    <n v="0"/>
    <n v="0"/>
    <n v="0"/>
    <n v="35.880000000000003"/>
    <s v="Bajo"/>
    <n v="16.146000000000001"/>
    <n v="0.45"/>
    <n v="-19.734000000000002"/>
    <n v="0"/>
    <n v="0"/>
    <s v="CORRECTO"/>
    <n v="2017"/>
    <n v="0"/>
  </r>
  <r>
    <x v="7529"/>
    <x v="3735"/>
    <d v="2017-09-26T00:00:00"/>
    <d v="2017-09-26T00:00:00"/>
    <s v="Same Day"/>
    <x v="19"/>
    <s v="Ruben Ausman"/>
    <s v="CORPORATE"/>
    <s v="united states"/>
    <s v="San Francisco"/>
    <s v="California"/>
    <n v="94109"/>
    <s v="West"/>
    <s v="OFF-BI-10002215"/>
    <x v="1"/>
    <x v="8"/>
    <x v="20"/>
    <n v="17.04"/>
    <n v="3"/>
    <n v="23"/>
    <s v="Mediano"/>
    <n v="0.2"/>
    <n v="3.4079999999999999"/>
    <n v="-3.4079999999999999"/>
    <n v="20.448"/>
    <s v="Bajo"/>
    <n v="5.5380000000000003"/>
    <n v="0.32500000000000001"/>
    <n v="-8.0939999999999994"/>
    <n v="0"/>
    <n v="0"/>
    <s v="CORRECTO"/>
    <n v="2017"/>
    <n v="0"/>
  </r>
  <r>
    <x v="7530"/>
    <x v="3735"/>
    <d v="2017-09-26T00:00:00"/>
    <d v="2017-09-26T00:00:00"/>
    <s v="Same Day"/>
    <x v="19"/>
    <s v="Ruben Ausman"/>
    <s v="CORPORATE"/>
    <s v="united states"/>
    <s v="San Francisco"/>
    <s v="California"/>
    <n v="94109"/>
    <s v="West"/>
    <s v="OFF-BI-10003925"/>
    <x v="1"/>
    <x v="8"/>
    <x v="758"/>
    <n v="931.17600000000004"/>
    <n v="3"/>
    <n v="27"/>
    <s v="Mediano"/>
    <n v="0.2"/>
    <n v="186.23520000000002"/>
    <n v="-186.23519999999999"/>
    <n v="1117.4112"/>
    <s v="Muy Alto"/>
    <n v="314.27190000000002"/>
    <n v="0.33750000000000002"/>
    <n v="-430.66890000000001"/>
    <n v="0"/>
    <n v="0"/>
    <s v="CORRECTO"/>
    <n v="2017"/>
    <n v="0"/>
  </r>
  <r>
    <x v="7531"/>
    <x v="3736"/>
    <d v="2016-06-17T00:00:00"/>
    <d v="2016-06-19T00:00:00"/>
    <s v="First Class"/>
    <x v="62"/>
    <s v="Lena Creighton"/>
    <s v="CONSUMER"/>
    <s v="united states"/>
    <s v="Longmont"/>
    <s v="Colorado"/>
    <n v="80501"/>
    <s v="West"/>
    <s v="FUR-FU-10002298"/>
    <x v="0"/>
    <x v="5"/>
    <x v="1305"/>
    <n v="266.35199999999998"/>
    <n v="3"/>
    <n v="24"/>
    <s v="Mediano"/>
    <n v="0.2"/>
    <n v="53.270399999999995"/>
    <n v="-53.270400000000002"/>
    <n v="319.62239999999997"/>
    <s v="Alto"/>
    <n v="-13.317600000000001"/>
    <n v="-5.000000000000001E-2"/>
    <n v="-226.39920000000001"/>
    <n v="2"/>
    <n v="2"/>
    <s v="CORRECTO"/>
    <n v="2016"/>
    <n v="0"/>
  </r>
  <r>
    <x v="7532"/>
    <x v="3736"/>
    <d v="2016-06-17T00:00:00"/>
    <d v="2016-06-19T00:00:00"/>
    <s v="First Class"/>
    <x v="62"/>
    <s v="Lena Creighton"/>
    <s v="CONSUMER"/>
    <s v="united states"/>
    <s v="Longmont"/>
    <s v="Colorado"/>
    <n v="80501"/>
    <s v="West"/>
    <s v="FUR-CH-10004853"/>
    <x v="0"/>
    <x v="1"/>
    <x v="531"/>
    <n v="483.13600000000002"/>
    <n v="4"/>
    <n v="23"/>
    <s v="Mediano"/>
    <n v="0.2"/>
    <n v="96.627200000000016"/>
    <n v="-96.627200000000002"/>
    <n v="579.7632000000001"/>
    <s v="Muy Alto"/>
    <n v="54.352800000000002"/>
    <n v="0.1125"/>
    <n v="-332.15600000000001"/>
    <n v="2"/>
    <n v="2"/>
    <s v="CORRECTO"/>
    <n v="2016"/>
    <n v="0"/>
  </r>
  <r>
    <x v="7533"/>
    <x v="3737"/>
    <d v="2017-02-25T00:00:00"/>
    <d v="2017-03-01T00:00:00"/>
    <s v="Standard Class"/>
    <x v="573"/>
    <s v="Scot Wooten"/>
    <s v="CONSUMER"/>
    <s v="united states"/>
    <s v="Greenville"/>
    <s v="North Carolina"/>
    <n v="27834"/>
    <s v="South"/>
    <s v="FUR-CH-10002880"/>
    <x v="0"/>
    <x v="1"/>
    <x v="809"/>
    <n v="196.78399999999999"/>
    <n v="2"/>
    <n v="54"/>
    <s v="Pequeño"/>
    <n v="0.2"/>
    <n v="39.3568"/>
    <n v="-39.3568"/>
    <n v="236.14079999999998"/>
    <s v="Alto"/>
    <n v="-22.138200000000001"/>
    <n v="-0.11250000000000002"/>
    <n v="-179.56540000000001"/>
    <n v="4"/>
    <n v="4"/>
    <s v="CORRECTO"/>
    <n v="2017"/>
    <n v="0"/>
  </r>
  <r>
    <x v="7534"/>
    <x v="3737"/>
    <d v="2017-02-25T00:00:00"/>
    <d v="2017-03-01T00:00:00"/>
    <s v="Standard Class"/>
    <x v="573"/>
    <s v="Scot Wooten"/>
    <s v="CONSUMER"/>
    <s v="united states"/>
    <s v="Greenville"/>
    <s v="North Carolina"/>
    <n v="27834"/>
    <s v="South"/>
    <s v="FUR-BO-10004709"/>
    <x v="0"/>
    <x v="0"/>
    <x v="266"/>
    <n v="231.92"/>
    <n v="5"/>
    <n v="32"/>
    <s v="Grande"/>
    <n v="0.2"/>
    <n v="46.384"/>
    <n v="-46.384"/>
    <n v="278.30399999999997"/>
    <s v="Alto"/>
    <n v="5.798"/>
    <n v="2.5000000000000001E-2"/>
    <n v="-179.738"/>
    <n v="4"/>
    <n v="4"/>
    <s v="CORRECTO"/>
    <n v="2017"/>
    <n v="0"/>
  </r>
  <r>
    <x v="7535"/>
    <x v="3738"/>
    <d v="2017-03-31T00:00:00"/>
    <d v="2017-04-07T00:00:00"/>
    <s v="Standard Class"/>
    <x v="428"/>
    <s v="Henry Goldwyn"/>
    <s v="CORPORATE"/>
    <s v="united states"/>
    <s v="Los Angeles"/>
    <s v="California"/>
    <n v="90004"/>
    <s v="West"/>
    <s v="OFF-SU-10004231"/>
    <x v="1"/>
    <x v="14"/>
    <x v="557"/>
    <n v="29.7"/>
    <n v="3"/>
    <n v="22"/>
    <s v="Mediano"/>
    <n v="0"/>
    <n v="0"/>
    <n v="0"/>
    <n v="29.7"/>
    <s v="Bajo"/>
    <n v="8.0190000000000001"/>
    <n v="0.27"/>
    <n v="-21.681000000000001"/>
    <n v="7"/>
    <n v="7"/>
    <s v="CORRECTO"/>
    <n v="2017"/>
    <n v="0"/>
  </r>
  <r>
    <x v="7536"/>
    <x v="3739"/>
    <d v="2017-12-03T00:00:00"/>
    <d v="2017-12-08T00:00:00"/>
    <s v="Standard Class"/>
    <x v="597"/>
    <s v="Mark Van Huff"/>
    <s v="CONSUMER"/>
    <s v="united states"/>
    <s v="Houston"/>
    <s v="Texas"/>
    <n v="77041"/>
    <s v="Central"/>
    <s v="FUR-FU-10000820"/>
    <x v="0"/>
    <x v="5"/>
    <x v="1783"/>
    <n v="13.592000000000001"/>
    <n v="2"/>
    <n v="10"/>
    <s v="Pequeño"/>
    <n v="0.6"/>
    <n v="8.1552000000000007"/>
    <n v="-8.1552000000000007"/>
    <n v="21.747199999999999"/>
    <s v="Bajo"/>
    <n v="-14.271599999999999"/>
    <n v="-1.0499999999999998"/>
    <n v="-19.708400000000001"/>
    <n v="5"/>
    <n v="5"/>
    <s v="CORRECTO"/>
    <n v="2017"/>
    <n v="0"/>
  </r>
  <r>
    <x v="7537"/>
    <x v="3740"/>
    <d v="2016-02-19T00:00:00"/>
    <d v="2016-02-22T00:00:00"/>
    <s v="Second Class"/>
    <x v="218"/>
    <s v="Greg Tran"/>
    <s v="CONSUMER"/>
    <s v="united states"/>
    <s v="San Francisco"/>
    <s v="California"/>
    <n v="94109"/>
    <s v="West"/>
    <s v="OFF-PA-10001736"/>
    <x v="1"/>
    <x v="10"/>
    <x v="130"/>
    <n v="70.88"/>
    <n v="2"/>
    <n v="18"/>
    <s v="Pequeño"/>
    <n v="0"/>
    <n v="0"/>
    <n v="0"/>
    <n v="70.88"/>
    <s v="Medio"/>
    <n v="33.313600000000001"/>
    <n v="0.47000000000000003"/>
    <n v="-37.566400000000002"/>
    <n v="3"/>
    <n v="3"/>
    <s v="CORRECTO"/>
    <n v="2016"/>
    <n v="0"/>
  </r>
  <r>
    <x v="7538"/>
    <x v="3741"/>
    <d v="2017-12-02T00:00:00"/>
    <d v="2017-12-06T00:00:00"/>
    <s v="Standard Class"/>
    <x v="510"/>
    <s v="Bill Stewart"/>
    <s v="CORPORATE"/>
    <s v="united states"/>
    <s v="Denver"/>
    <s v="Colorado"/>
    <n v="80219"/>
    <s v="West"/>
    <s v="OFF-ST-10003306"/>
    <x v="1"/>
    <x v="4"/>
    <x v="385"/>
    <n v="114.288"/>
    <n v="1"/>
    <n v="33"/>
    <s v="Pequeño"/>
    <n v="0.2"/>
    <n v="22.857600000000001"/>
    <n v="-22.857600000000001"/>
    <n v="137.1456"/>
    <s v="Medio"/>
    <n v="12.8574"/>
    <n v="0.1125"/>
    <n v="-78.572999999999993"/>
    <n v="4"/>
    <n v="4"/>
    <s v="CORRECTO"/>
    <n v="2017"/>
    <n v="0"/>
  </r>
  <r>
    <x v="7539"/>
    <x v="3741"/>
    <d v="2017-12-02T00:00:00"/>
    <d v="2017-12-06T00:00:00"/>
    <s v="Standard Class"/>
    <x v="510"/>
    <s v="Bill Stewart"/>
    <s v="CORPORATE"/>
    <s v="united states"/>
    <s v="Denver"/>
    <s v="Colorado"/>
    <n v="80219"/>
    <s v="West"/>
    <s v="OFF-BI-10003707"/>
    <x v="1"/>
    <x v="8"/>
    <x v="784"/>
    <n v="36.624000000000002"/>
    <n v="8"/>
    <n v="41"/>
    <s v="Grande"/>
    <n v="0.7"/>
    <n v="25.636800000000001"/>
    <n v="-25.636800000000001"/>
    <n v="62.260800000000003"/>
    <s v="Medio"/>
    <n v="-24.416"/>
    <n v="-0.66666666666666663"/>
    <n v="-35.403199999999998"/>
    <n v="4"/>
    <n v="4"/>
    <s v="CORRECTO"/>
    <n v="2017"/>
    <n v="0"/>
  </r>
  <r>
    <x v="7540"/>
    <x v="3741"/>
    <d v="2017-12-02T00:00:00"/>
    <d v="2017-12-06T00:00:00"/>
    <s v="Standard Class"/>
    <x v="510"/>
    <s v="Bill Stewart"/>
    <s v="CORPORATE"/>
    <s v="united states"/>
    <s v="Denver"/>
    <s v="Colorado"/>
    <n v="80219"/>
    <s v="West"/>
    <s v="FUR-BO-10003546"/>
    <x v="0"/>
    <x v="0"/>
    <x v="1647"/>
    <n v="242.352"/>
    <n v="8"/>
    <n v="22"/>
    <s v="Grande"/>
    <n v="0.7"/>
    <n v="169.6464"/>
    <n v="-169.6464"/>
    <n v="411.9984"/>
    <s v="Alto"/>
    <n v="-363.52800000000002"/>
    <n v="-1.5"/>
    <n v="-436.23360000000002"/>
    <n v="4"/>
    <n v="4"/>
    <s v="CORRECTO"/>
    <n v="2017"/>
    <n v="0"/>
  </r>
  <r>
    <x v="7541"/>
    <x v="3741"/>
    <d v="2017-12-02T00:00:00"/>
    <d v="2017-12-06T00:00:00"/>
    <s v="Standard Class"/>
    <x v="510"/>
    <s v="Bill Stewart"/>
    <s v="CORPORATE"/>
    <s v="united states"/>
    <s v="Denver"/>
    <s v="Colorado"/>
    <n v="80219"/>
    <s v="West"/>
    <s v="TEC-PH-10000213"/>
    <x v="2"/>
    <x v="7"/>
    <x v="1658"/>
    <n v="49.616"/>
    <n v="2"/>
    <n v="11"/>
    <s v="Pequeño"/>
    <n v="0.2"/>
    <n v="9.9232000000000014"/>
    <n v="-9.9231999999999996"/>
    <n v="59.539200000000001"/>
    <s v="Medio"/>
    <n v="4.9615999999999998"/>
    <n v="9.9999999999999992E-2"/>
    <n v="-34.731200000000001"/>
    <n v="4"/>
    <n v="4"/>
    <s v="CORRECTO"/>
    <n v="2017"/>
    <n v="0"/>
  </r>
  <r>
    <x v="7542"/>
    <x v="3741"/>
    <d v="2017-12-02T00:00:00"/>
    <d v="2017-12-06T00:00:00"/>
    <s v="Standard Class"/>
    <x v="510"/>
    <s v="Bill Stewart"/>
    <s v="CORPORATE"/>
    <s v="united states"/>
    <s v="Denver"/>
    <s v="Colorado"/>
    <n v="80219"/>
    <s v="West"/>
    <s v="FUR-FU-10001488"/>
    <x v="0"/>
    <x v="5"/>
    <x v="1049"/>
    <n v="508.70400000000001"/>
    <n v="6"/>
    <n v="25"/>
    <s v="Grande"/>
    <n v="0.2"/>
    <n v="101.74080000000001"/>
    <n v="-101.74079999999999"/>
    <n v="610.44479999999999"/>
    <s v="Muy Alto"/>
    <n v="0"/>
    <n v="0"/>
    <n v="-406.96319999999997"/>
    <n v="4"/>
    <n v="4"/>
    <s v="CORRECTO"/>
    <n v="2017"/>
    <n v="0"/>
  </r>
  <r>
    <x v="7543"/>
    <x v="3741"/>
    <d v="2017-12-02T00:00:00"/>
    <d v="2017-12-06T00:00:00"/>
    <s v="Standard Class"/>
    <x v="510"/>
    <s v="Bill Stewart"/>
    <s v="CORPORATE"/>
    <s v="united states"/>
    <s v="Denver"/>
    <s v="Colorado"/>
    <n v="80219"/>
    <s v="West"/>
    <s v="TEC-PH-10004833"/>
    <x v="2"/>
    <x v="7"/>
    <x v="1363"/>
    <n v="57.36"/>
    <n v="6"/>
    <n v="26"/>
    <s v="Grande"/>
    <n v="0.2"/>
    <n v="11.472000000000001"/>
    <n v="-11.472"/>
    <n v="68.831999999999994"/>
    <s v="Medio"/>
    <n v="-14.34"/>
    <n v="-0.25"/>
    <n v="-60.228000000000002"/>
    <n v="4"/>
    <n v="4"/>
    <s v="CORRECTO"/>
    <n v="2017"/>
    <n v="0"/>
  </r>
  <r>
    <x v="7544"/>
    <x v="3741"/>
    <d v="2017-12-02T00:00:00"/>
    <d v="2017-12-06T00:00:00"/>
    <s v="Standard Class"/>
    <x v="510"/>
    <s v="Bill Stewart"/>
    <s v="CORPORATE"/>
    <s v="united states"/>
    <s v="Denver"/>
    <s v="Colorado"/>
    <n v="80219"/>
    <s v="West"/>
    <s v="FUR-CH-10002335"/>
    <x v="0"/>
    <x v="1"/>
    <x v="629"/>
    <n v="906.68"/>
    <n v="5"/>
    <n v="34"/>
    <s v="Grande"/>
    <n v="0.2"/>
    <n v="181.33600000000001"/>
    <n v="-181.33600000000001"/>
    <n v="1088.0160000000001"/>
    <s v="Muy Alto"/>
    <n v="68.001000000000005"/>
    <n v="7.5000000000000011E-2"/>
    <n v="-657.34299999999996"/>
    <n v="4"/>
    <n v="4"/>
    <s v="CORRECTO"/>
    <n v="2017"/>
    <n v="0"/>
  </r>
  <r>
    <x v="7545"/>
    <x v="3742"/>
    <d v="2014-10-10T00:00:00"/>
    <d v="2014-10-15T00:00:00"/>
    <s v="Standard Class"/>
    <x v="782"/>
    <s v="Craig Molinari"/>
    <s v="CORPORATE"/>
    <s v="united states"/>
    <s v="Huntsville"/>
    <s v="Texas"/>
    <n v="77340"/>
    <s v="Central"/>
    <s v="TEC-PH-10001128"/>
    <x v="2"/>
    <x v="7"/>
    <x v="1508"/>
    <n v="719.952"/>
    <n v="6"/>
    <n v="21"/>
    <s v="Grande"/>
    <n v="0.2"/>
    <n v="143.99039999999999"/>
    <n v="-143.99039999999999"/>
    <n v="863.94240000000002"/>
    <s v="Muy Alto"/>
    <n v="71.995199999999997"/>
    <n v="9.9999999999999992E-2"/>
    <n v="-503.96640000000002"/>
    <n v="5"/>
    <n v="5"/>
    <s v="CORRECTO"/>
    <n v="2014"/>
    <n v="0"/>
  </r>
  <r>
    <x v="7546"/>
    <x v="3742"/>
    <d v="2014-10-10T00:00:00"/>
    <d v="2014-10-15T00:00:00"/>
    <s v="Standard Class"/>
    <x v="782"/>
    <s v="Craig Molinari"/>
    <s v="CORPORATE"/>
    <s v="united states"/>
    <s v="Huntsville"/>
    <s v="Texas"/>
    <n v="77340"/>
    <s v="Central"/>
    <s v="TEC-PH-10004667"/>
    <x v="2"/>
    <x v="7"/>
    <x v="524"/>
    <n v="755.94399999999996"/>
    <n v="7"/>
    <n v="26"/>
    <s v="Grande"/>
    <n v="0.2"/>
    <n v="151.18879999999999"/>
    <n v="-151.18879999999999"/>
    <n v="907.13279999999997"/>
    <s v="Muy Alto"/>
    <n v="66.145099999999999"/>
    <n v="8.7500000000000008E-2"/>
    <n v="-538.61009999999999"/>
    <n v="5"/>
    <n v="5"/>
    <s v="CORRECTO"/>
    <n v="2014"/>
    <n v="0"/>
  </r>
  <r>
    <x v="7547"/>
    <x v="3742"/>
    <d v="2014-10-10T00:00:00"/>
    <d v="2014-10-15T00:00:00"/>
    <s v="Standard Class"/>
    <x v="782"/>
    <s v="Craig Molinari"/>
    <s v="CORPORATE"/>
    <s v="united states"/>
    <s v="Huntsville"/>
    <s v="Texas"/>
    <n v="77340"/>
    <s v="Central"/>
    <s v="OFF-BI-10004817"/>
    <x v="1"/>
    <x v="8"/>
    <x v="1208"/>
    <n v="11.98"/>
    <n v="5"/>
    <n v="27"/>
    <s v="Grande"/>
    <n v="0.8"/>
    <n v="9.5840000000000014"/>
    <n v="-9.5839999999999996"/>
    <n v="21.564"/>
    <s v="Bajo"/>
    <n v="-19.167999999999999"/>
    <n v="-1.5999999999999999"/>
    <n v="-21.564"/>
    <n v="5"/>
    <n v="5"/>
    <s v="CORRECTO"/>
    <n v="2014"/>
    <n v="0"/>
  </r>
  <r>
    <x v="7548"/>
    <x v="3742"/>
    <d v="2014-10-10T00:00:00"/>
    <d v="2014-10-15T00:00:00"/>
    <s v="Standard Class"/>
    <x v="782"/>
    <s v="Craig Molinari"/>
    <s v="CORPORATE"/>
    <s v="united states"/>
    <s v="Huntsville"/>
    <s v="Texas"/>
    <n v="77340"/>
    <s v="Central"/>
    <s v="OFF-BI-10004140"/>
    <x v="1"/>
    <x v="8"/>
    <x v="307"/>
    <n v="0.89800000000000002"/>
    <n v="1"/>
    <n v="71"/>
    <s v="Pequeño"/>
    <n v="0.8"/>
    <n v="0.71840000000000004"/>
    <n v="-0.71840000000000004"/>
    <n v="1.6164000000000001"/>
    <s v="Bajo"/>
    <n v="-1.5714999999999999"/>
    <n v="-1.7499999999999998"/>
    <n v="-1.7511000000000001"/>
    <n v="5"/>
    <n v="5"/>
    <s v="CORRECTO"/>
    <n v="2014"/>
    <n v="0"/>
  </r>
  <r>
    <x v="7549"/>
    <x v="3743"/>
    <d v="2016-09-05T00:00:00"/>
    <d v="2016-09-07T00:00:00"/>
    <s v="First Class"/>
    <x v="605"/>
    <s v="Elizabeth Moffitt"/>
    <s v="CORPORATE"/>
    <s v="united states"/>
    <s v="Houston"/>
    <s v="Texas"/>
    <n v="77036"/>
    <s v="Central"/>
    <s v="FUR-FU-10004671"/>
    <x v="0"/>
    <x v="5"/>
    <x v="1366"/>
    <n v="21.204000000000001"/>
    <n v="3"/>
    <n v="14"/>
    <s v="Mediano"/>
    <n v="0.6"/>
    <n v="12.7224"/>
    <n v="-12.7224"/>
    <n v="33.926400000000001"/>
    <s v="Bajo"/>
    <n v="-11.6622"/>
    <n v="-0.55000000000000004"/>
    <n v="-20.143799999999999"/>
    <n v="2"/>
    <n v="2"/>
    <s v="CORRECTO"/>
    <n v="2016"/>
    <n v="0"/>
  </r>
  <r>
    <x v="7550"/>
    <x v="3744"/>
    <d v="2014-11-20T00:00:00"/>
    <d v="2014-11-25T00:00:00"/>
    <s v="Standard Class"/>
    <x v="542"/>
    <s v="Katharine Harms"/>
    <s v="CORPORATE"/>
    <s v="united states"/>
    <s v="New York City"/>
    <s v="New York"/>
    <n v="10024"/>
    <s v="East"/>
    <s v="OFF-EN-10002592"/>
    <x v="1"/>
    <x v="12"/>
    <x v="1711"/>
    <n v="34.74"/>
    <n v="3"/>
    <n v="26"/>
    <s v="Mediano"/>
    <n v="0"/>
    <n v="0"/>
    <n v="0"/>
    <n v="34.74"/>
    <s v="Bajo"/>
    <n v="17.37"/>
    <n v="0.5"/>
    <n v="-17.37"/>
    <n v="5"/>
    <n v="5"/>
    <s v="CORRECTO"/>
    <n v="2014"/>
    <n v="0"/>
  </r>
  <r>
    <x v="7551"/>
    <x v="3744"/>
    <d v="2014-11-20T00:00:00"/>
    <d v="2014-11-25T00:00:00"/>
    <s v="Standard Class"/>
    <x v="542"/>
    <s v="Katharine Harms"/>
    <s v="CORPORATE"/>
    <s v="united states"/>
    <s v="New York City"/>
    <s v="New York"/>
    <n v="10024"/>
    <s v="East"/>
    <s v="TEC-PH-10004447"/>
    <x v="2"/>
    <x v="7"/>
    <x v="866"/>
    <n v="833.94"/>
    <n v="6"/>
    <n v="31"/>
    <s v="Grande"/>
    <n v="0"/>
    <n v="0"/>
    <n v="0"/>
    <n v="833.94"/>
    <s v="Muy Alto"/>
    <n v="216.8244"/>
    <n v="0.25999999999999995"/>
    <n v="-617.11559999999997"/>
    <n v="5"/>
    <n v="5"/>
    <s v="CORRECTO"/>
    <n v="2014"/>
    <n v="0"/>
  </r>
  <r>
    <x v="7552"/>
    <x v="3744"/>
    <d v="2014-11-20T00:00:00"/>
    <d v="2014-11-25T00:00:00"/>
    <s v="Standard Class"/>
    <x v="542"/>
    <s v="Katharine Harms"/>
    <s v="CORPORATE"/>
    <s v="united states"/>
    <s v="New York City"/>
    <s v="New York"/>
    <n v="10024"/>
    <s v="East"/>
    <s v="OFF-BI-10003669"/>
    <x v="1"/>
    <x v="8"/>
    <x v="804"/>
    <n v="12.96"/>
    <n v="3"/>
    <n v="26"/>
    <s v="Mediano"/>
    <n v="0.2"/>
    <n v="2.5920000000000005"/>
    <n v="-2.5920000000000001"/>
    <n v="15.552000000000001"/>
    <s v="Bajo"/>
    <n v="4.5359999999999996"/>
    <n v="0.34999999999999992"/>
    <n v="-5.8319999999999999"/>
    <n v="5"/>
    <n v="5"/>
    <s v="CORRECTO"/>
    <n v="2014"/>
    <n v="0"/>
  </r>
  <r>
    <x v="7553"/>
    <x v="3744"/>
    <d v="2014-11-20T00:00:00"/>
    <d v="2014-11-25T00:00:00"/>
    <s v="Standard Class"/>
    <x v="542"/>
    <s v="Katharine Harms"/>
    <s v="CORPORATE"/>
    <s v="united states"/>
    <s v="New York City"/>
    <s v="New York"/>
    <n v="10024"/>
    <s v="East"/>
    <s v="OFF-PA-10000223"/>
    <x v="1"/>
    <x v="10"/>
    <x v="1383"/>
    <n v="25.92"/>
    <n v="4"/>
    <n v="14"/>
    <s v="Mediano"/>
    <n v="0"/>
    <n v="0"/>
    <n v="0"/>
    <n v="25.92"/>
    <s v="Bajo"/>
    <n v="12.441599999999999"/>
    <n v="0.47999999999999993"/>
    <n v="-13.478400000000001"/>
    <n v="5"/>
    <n v="5"/>
    <s v="CORRECTO"/>
    <n v="2014"/>
    <n v="0"/>
  </r>
  <r>
    <x v="7554"/>
    <x v="3745"/>
    <d v="2014-05-10T00:00:00"/>
    <d v="2014-05-14T00:00:00"/>
    <s v="Second Class"/>
    <x v="314"/>
    <s v="Art Foster"/>
    <s v="CONSUMER"/>
    <s v="united states"/>
    <s v="Philadelphia"/>
    <s v="Pennsylvania"/>
    <n v="19134"/>
    <s v="East"/>
    <s v="FUR-BO-10004467"/>
    <x v="0"/>
    <x v="0"/>
    <x v="892"/>
    <n v="349.96499999999997"/>
    <n v="7"/>
    <n v="31"/>
    <s v="Grande"/>
    <n v="0.5"/>
    <n v="174.98249999999999"/>
    <n v="-174.98249999999999"/>
    <n v="524.94749999999999"/>
    <s v="Muy Alto"/>
    <n v="-216.97829999999999"/>
    <n v="-0.62"/>
    <n v="-391.96080000000001"/>
    <n v="4"/>
    <n v="4"/>
    <s v="CORRECTO"/>
    <n v="2014"/>
    <n v="0"/>
  </r>
  <r>
    <x v="7555"/>
    <x v="3745"/>
    <d v="2014-05-10T00:00:00"/>
    <d v="2014-05-14T00:00:00"/>
    <s v="Second Class"/>
    <x v="314"/>
    <s v="Art Foster"/>
    <s v="CONSUMER"/>
    <s v="united states"/>
    <s v="Philadelphia"/>
    <s v="Pennsylvania"/>
    <n v="19134"/>
    <s v="East"/>
    <s v="OFF-AR-10000716"/>
    <x v="1"/>
    <x v="6"/>
    <x v="794"/>
    <n v="22.32"/>
    <n v="5"/>
    <n v="20"/>
    <s v="Grande"/>
    <n v="0.2"/>
    <n v="4.4640000000000004"/>
    <n v="-4.4640000000000004"/>
    <n v="26.783999999999999"/>
    <s v="Bajo"/>
    <n v="5.3010000000000002"/>
    <n v="0.23750000000000002"/>
    <n v="-12.555"/>
    <n v="4"/>
    <n v="4"/>
    <s v="CORRECTO"/>
    <n v="2014"/>
    <n v="0"/>
  </r>
  <r>
    <x v="7556"/>
    <x v="3746"/>
    <d v="2017-11-27T00:00:00"/>
    <d v="2017-12-02T00:00:00"/>
    <s v="Standard Class"/>
    <x v="335"/>
    <s v="Justin Ritter"/>
    <s v="CORPORATE"/>
    <s v="united states"/>
    <s v="Columbus"/>
    <s v="Indiana"/>
    <n v="47201"/>
    <s v="Central"/>
    <s v="OFF-PA-10003641"/>
    <x v="1"/>
    <x v="10"/>
    <x v="947"/>
    <n v="158.28"/>
    <n v="6"/>
    <n v="40"/>
    <s v="Grande"/>
    <n v="0"/>
    <n v="0"/>
    <n v="0"/>
    <n v="158.28"/>
    <s v="Medio"/>
    <n v="72.808800000000005"/>
    <n v="0.46"/>
    <n v="-85.471199999999996"/>
    <n v="5"/>
    <n v="5"/>
    <s v="CORRECTO"/>
    <n v="2017"/>
    <n v="0"/>
  </r>
  <r>
    <x v="7557"/>
    <x v="3746"/>
    <d v="2017-11-27T00:00:00"/>
    <d v="2017-12-02T00:00:00"/>
    <s v="Standard Class"/>
    <x v="335"/>
    <s v="Justin Ritter"/>
    <s v="CORPORATE"/>
    <s v="united states"/>
    <s v="Columbus"/>
    <s v="Indiana"/>
    <n v="47201"/>
    <s v="Central"/>
    <s v="OFF-BI-10004519"/>
    <x v="1"/>
    <x v="8"/>
    <x v="889"/>
    <n v="497.94"/>
    <n v="3"/>
    <n v="27"/>
    <s v="Mediano"/>
    <n v="0"/>
    <n v="0"/>
    <n v="0"/>
    <n v="497.94"/>
    <s v="Alto"/>
    <n v="224.07300000000001"/>
    <n v="0.45"/>
    <n v="-273.86700000000002"/>
    <n v="5"/>
    <n v="5"/>
    <s v="CORRECTO"/>
    <n v="2017"/>
    <n v="0"/>
  </r>
  <r>
    <x v="7558"/>
    <x v="3747"/>
    <d v="2014-11-01T00:00:00"/>
    <d v="2014-11-05T00:00:00"/>
    <s v="Standard Class"/>
    <x v="351"/>
    <s v="Daniel Lacy"/>
    <s v="CONSUMER"/>
    <s v="united states"/>
    <s v="Long Beach"/>
    <s v="New York"/>
    <n v="11561"/>
    <s v="East"/>
    <s v="OFF-AP-10002518"/>
    <x v="1"/>
    <x v="9"/>
    <x v="160"/>
    <n v="533.94000000000005"/>
    <n v="3"/>
    <n v="21"/>
    <s v="Mediano"/>
    <n v="0"/>
    <n v="0"/>
    <n v="0"/>
    <n v="533.94000000000005"/>
    <s v="Muy Alto"/>
    <n v="154.8426"/>
    <n v="0.28999999999999998"/>
    <n v="-379.09739999999999"/>
    <n v="4"/>
    <n v="4"/>
    <s v="CORRECTO"/>
    <n v="2014"/>
    <n v="0"/>
  </r>
  <r>
    <x v="7559"/>
    <x v="3747"/>
    <d v="2014-11-01T00:00:00"/>
    <d v="2014-11-05T00:00:00"/>
    <s v="Standard Class"/>
    <x v="351"/>
    <s v="Daniel Lacy"/>
    <s v="CONSUMER"/>
    <s v="united states"/>
    <s v="Long Beach"/>
    <s v="New York"/>
    <n v="11561"/>
    <s v="East"/>
    <s v="OFF-PA-10000806"/>
    <x v="1"/>
    <x v="10"/>
    <x v="957"/>
    <n v="167.94"/>
    <n v="3"/>
    <n v="20"/>
    <s v="Mediano"/>
    <n v="0"/>
    <n v="0"/>
    <n v="0"/>
    <n v="167.94"/>
    <s v="Medio"/>
    <n v="82.290599999999998"/>
    <n v="0.49"/>
    <n v="-85.6494"/>
    <n v="4"/>
    <n v="4"/>
    <s v="CORRECTO"/>
    <n v="2014"/>
    <n v="0"/>
  </r>
  <r>
    <x v="7560"/>
    <x v="3747"/>
    <d v="2014-11-01T00:00:00"/>
    <d v="2014-11-05T00:00:00"/>
    <s v="Standard Class"/>
    <x v="351"/>
    <s v="Daniel Lacy"/>
    <s v="CONSUMER"/>
    <s v="united states"/>
    <s v="Long Beach"/>
    <s v="New York"/>
    <n v="11561"/>
    <s v="East"/>
    <s v="FUR-FU-10003142"/>
    <x v="0"/>
    <x v="5"/>
    <x v="1210"/>
    <n v="31.68"/>
    <n v="6"/>
    <n v="30"/>
    <s v="Grande"/>
    <n v="0"/>
    <n v="0"/>
    <n v="0"/>
    <n v="31.68"/>
    <s v="Bajo"/>
    <n v="9.8208000000000002"/>
    <n v="0.31"/>
    <n v="-21.859200000000001"/>
    <n v="4"/>
    <n v="4"/>
    <s v="CORRECTO"/>
    <n v="2014"/>
    <n v="0"/>
  </r>
  <r>
    <x v="7561"/>
    <x v="3748"/>
    <d v="2016-12-30T00:00:00"/>
    <d v="2017-01-01T00:00:00"/>
    <s v="First Class"/>
    <x v="205"/>
    <s v="Brian Dahlen"/>
    <s v="CONSUMER"/>
    <s v="united states"/>
    <s v="Lancaster"/>
    <s v="Pennsylvania"/>
    <n v="17602"/>
    <s v="East"/>
    <s v="FUR-CH-10000454"/>
    <x v="0"/>
    <x v="1"/>
    <x v="1"/>
    <n v="170.786"/>
    <n v="1"/>
    <n v="51"/>
    <s v="Pequeño"/>
    <n v="0.3"/>
    <n v="51.235799999999998"/>
    <n v="-51.235799999999998"/>
    <n v="222.02179999999998"/>
    <s v="Alto"/>
    <n v="0"/>
    <n v="0"/>
    <n v="-119.5502"/>
    <n v="2"/>
    <n v="2"/>
    <s v="CORRECTO"/>
    <n v="2016"/>
    <n v="0"/>
  </r>
  <r>
    <x v="7562"/>
    <x v="3749"/>
    <d v="2016-09-03T00:00:00"/>
    <d v="2016-09-07T00:00:00"/>
    <s v="Standard Class"/>
    <x v="262"/>
    <s v="Rob Beeghly"/>
    <s v="CONSUMER"/>
    <s v="united states"/>
    <s v="Chicago"/>
    <s v="Illinois"/>
    <n v="60610"/>
    <s v="Central"/>
    <s v="FUR-BO-10003894"/>
    <x v="0"/>
    <x v="0"/>
    <x v="1628"/>
    <n v="198.744"/>
    <n v="4"/>
    <n v="14"/>
    <s v="Mediano"/>
    <n v="0.3"/>
    <n v="59.623199999999997"/>
    <n v="-59.623199999999997"/>
    <n v="258.36720000000003"/>
    <s v="Alto"/>
    <n v="0"/>
    <n v="0"/>
    <n v="-139.1208"/>
    <n v="4"/>
    <n v="4"/>
    <s v="CORRECTO"/>
    <n v="2016"/>
    <n v="0"/>
  </r>
  <r>
    <x v="7563"/>
    <x v="3750"/>
    <d v="2017-10-05T00:00:00"/>
    <d v="2017-10-07T00:00:00"/>
    <s v="First Class"/>
    <x v="176"/>
    <s v="Ross Baird"/>
    <s v="HOME OFFICE"/>
    <s v="united states"/>
    <s v="Denver"/>
    <s v="Colorado"/>
    <n v="80219"/>
    <s v="West"/>
    <s v="TEC-AC-10001714"/>
    <x v="2"/>
    <x v="11"/>
    <x v="685"/>
    <n v="63.823999999999998"/>
    <n v="2"/>
    <n v="23"/>
    <s v="Pequeño"/>
    <n v="0.2"/>
    <n v="12.764800000000001"/>
    <n v="-12.764799999999999"/>
    <n v="76.588799999999992"/>
    <s v="Medio"/>
    <n v="13.5626"/>
    <n v="0.21249999999999999"/>
    <n v="-37.496600000000001"/>
    <n v="2"/>
    <n v="2"/>
    <s v="CORRECTO"/>
    <n v="2017"/>
    <n v="0"/>
  </r>
  <r>
    <x v="7564"/>
    <x v="3751"/>
    <d v="2016-01-30T00:00:00"/>
    <d v="2016-02-01T00:00:00"/>
    <s v="Second Class"/>
    <x v="621"/>
    <s v="Tim Brockman"/>
    <s v="CONSUMER"/>
    <s v="united states"/>
    <s v="Seattle"/>
    <s v="Washington"/>
    <n v="98103"/>
    <s v="West"/>
    <s v="FUR-CH-10001190"/>
    <x v="0"/>
    <x v="1"/>
    <x v="1335"/>
    <n v="435.16800000000001"/>
    <n v="4"/>
    <n v="10"/>
    <s v="Mediano"/>
    <n v="0.2"/>
    <n v="87.033600000000007"/>
    <n v="-87.033600000000007"/>
    <n v="522.20159999999998"/>
    <s v="Muy Alto"/>
    <n v="-59.835599999999999"/>
    <n v="-0.13749999999999998"/>
    <n v="-407.97"/>
    <n v="2"/>
    <n v="2"/>
    <s v="CORRECTO"/>
    <n v="2016"/>
    <n v="0"/>
  </r>
  <r>
    <x v="7565"/>
    <x v="3751"/>
    <d v="2016-01-30T00:00:00"/>
    <d v="2016-02-01T00:00:00"/>
    <s v="Second Class"/>
    <x v="621"/>
    <s v="Tim Brockman"/>
    <s v="CONSUMER"/>
    <s v="united states"/>
    <s v="Seattle"/>
    <s v="Washington"/>
    <n v="98103"/>
    <s v="West"/>
    <s v="FUR-BO-10000468"/>
    <x v="0"/>
    <x v="0"/>
    <x v="1180"/>
    <n v="48.58"/>
    <n v="1"/>
    <n v="21"/>
    <s v="Pequeño"/>
    <n v="0"/>
    <n v="0"/>
    <n v="0"/>
    <n v="48.58"/>
    <s v="Bajo"/>
    <n v="7.7728000000000002"/>
    <n v="0.16"/>
    <n v="-40.807200000000002"/>
    <n v="2"/>
    <n v="2"/>
    <s v="CORRECTO"/>
    <n v="2016"/>
    <n v="0"/>
  </r>
  <r>
    <x v="7566"/>
    <x v="3752"/>
    <d v="2017-04-21T00:00:00"/>
    <d v="2017-04-23T00:00:00"/>
    <s v="First Class"/>
    <x v="471"/>
    <s v="Katherine Nockton"/>
    <s v="CORPORATE"/>
    <s v="united states"/>
    <s v="Houston"/>
    <s v="Texas"/>
    <n v="77070"/>
    <s v="Central"/>
    <s v="TEC-AC-10001998"/>
    <x v="2"/>
    <x v="11"/>
    <x v="84"/>
    <n v="47.975999999999999"/>
    <n v="3"/>
    <n v="11"/>
    <s v="Mediano"/>
    <n v="0.2"/>
    <n v="9.5952000000000002"/>
    <n v="-9.5952000000000002"/>
    <n v="57.571199999999997"/>
    <s v="Medio"/>
    <n v="8.3957999999999995"/>
    <n v="0.17499999999999999"/>
    <n v="-29.984999999999999"/>
    <n v="2"/>
    <n v="2"/>
    <s v="CORRECTO"/>
    <n v="2017"/>
    <n v="0"/>
  </r>
  <r>
    <x v="7567"/>
    <x v="3752"/>
    <d v="2017-04-21T00:00:00"/>
    <d v="2017-04-23T00:00:00"/>
    <s v="First Class"/>
    <x v="471"/>
    <s v="Katherine Nockton"/>
    <s v="CORPORATE"/>
    <s v="united states"/>
    <s v="Houston"/>
    <s v="Texas"/>
    <n v="77070"/>
    <s v="Central"/>
    <s v="OFF-PA-10001534"/>
    <x v="1"/>
    <x v="10"/>
    <x v="1470"/>
    <n v="20.736000000000001"/>
    <n v="4"/>
    <n v="21"/>
    <s v="Mediano"/>
    <n v="0.2"/>
    <n v="4.1472000000000007"/>
    <n v="-4.1471999999999998"/>
    <n v="24.883200000000002"/>
    <s v="Bajo"/>
    <n v="7.2576000000000001"/>
    <n v="0.35"/>
    <n v="-9.3312000000000008"/>
    <n v="2"/>
    <n v="2"/>
    <s v="CORRECTO"/>
    <n v="2017"/>
    <n v="0"/>
  </r>
  <r>
    <x v="7568"/>
    <x v="3753"/>
    <d v="2014-12-05T00:00:00"/>
    <d v="2014-12-10T00:00:00"/>
    <s v="Standard Class"/>
    <x v="210"/>
    <s v="Rob Lucas"/>
    <s v="CONSUMER"/>
    <s v="united states"/>
    <s v="Los Angeles"/>
    <s v="California"/>
    <n v="90045"/>
    <s v="West"/>
    <s v="OFF-AR-10003045"/>
    <x v="1"/>
    <x v="6"/>
    <x v="425"/>
    <n v="26.46"/>
    <n v="9"/>
    <n v="32"/>
    <s v="Grande"/>
    <n v="0"/>
    <n v="0"/>
    <n v="0"/>
    <n v="26.46"/>
    <s v="Bajo"/>
    <n v="11.907"/>
    <n v="0.45"/>
    <n v="-14.553000000000001"/>
    <n v="5"/>
    <n v="5"/>
    <s v="CORRECTO"/>
    <n v="2014"/>
    <n v="0"/>
  </r>
  <r>
    <x v="7569"/>
    <x v="3753"/>
    <d v="2014-12-05T00:00:00"/>
    <d v="2014-12-10T00:00:00"/>
    <s v="Standard Class"/>
    <x v="210"/>
    <s v="Rob Lucas"/>
    <s v="CONSUMER"/>
    <s v="united states"/>
    <s v="Los Angeles"/>
    <s v="California"/>
    <n v="90045"/>
    <s v="West"/>
    <s v="OFF-PA-10001363"/>
    <x v="1"/>
    <x v="10"/>
    <x v="1625"/>
    <n v="49.12"/>
    <n v="4"/>
    <n v="24"/>
    <s v="Mediano"/>
    <n v="0"/>
    <n v="0"/>
    <n v="0"/>
    <n v="49.12"/>
    <s v="Bajo"/>
    <n v="23.086400000000001"/>
    <n v="0.47000000000000003"/>
    <n v="-26.0336"/>
    <n v="5"/>
    <n v="5"/>
    <s v="CORRECTO"/>
    <n v="2014"/>
    <n v="0"/>
  </r>
  <r>
    <x v="7570"/>
    <x v="3753"/>
    <d v="2014-12-05T00:00:00"/>
    <d v="2014-12-10T00:00:00"/>
    <s v="Standard Class"/>
    <x v="210"/>
    <s v="Rob Lucas"/>
    <s v="CONSUMER"/>
    <s v="united states"/>
    <s v="Los Angeles"/>
    <s v="California"/>
    <n v="90045"/>
    <s v="West"/>
    <s v="OFF-FA-10002280"/>
    <x v="1"/>
    <x v="13"/>
    <x v="659"/>
    <n v="15"/>
    <n v="3"/>
    <n v="47"/>
    <s v="Mediano"/>
    <n v="0"/>
    <n v="0"/>
    <n v="0"/>
    <n v="15"/>
    <s v="Bajo"/>
    <n v="7.2"/>
    <n v="0.48000000000000004"/>
    <n v="-7.8"/>
    <n v="5"/>
    <n v="5"/>
    <s v="CORRECTO"/>
    <n v="2014"/>
    <n v="0"/>
  </r>
  <r>
    <x v="7571"/>
    <x v="3754"/>
    <d v="2014-10-21T00:00:00"/>
    <d v="2014-10-26T00:00:00"/>
    <s v="Standard Class"/>
    <x v="395"/>
    <s v="Frank Hawley"/>
    <s v="CORPORATE"/>
    <s v="united states"/>
    <s v="Newport News"/>
    <s v="Virginia"/>
    <n v="23602"/>
    <s v="South"/>
    <s v="OFF-ST-10003479"/>
    <x v="1"/>
    <x v="4"/>
    <x v="41"/>
    <n v="194.7"/>
    <n v="5"/>
    <n v="25"/>
    <s v="Grande"/>
    <n v="0"/>
    <n v="0"/>
    <n v="0"/>
    <n v="194.7"/>
    <s v="Medio"/>
    <n v="9.7349999999999994"/>
    <n v="0.05"/>
    <n v="-184.965"/>
    <n v="5"/>
    <n v="5"/>
    <s v="CORRECTO"/>
    <n v="2014"/>
    <n v="0"/>
  </r>
  <r>
    <x v="7572"/>
    <x v="3754"/>
    <d v="2014-10-21T00:00:00"/>
    <d v="2014-10-26T00:00:00"/>
    <s v="Standard Class"/>
    <x v="395"/>
    <s v="Frank Hawley"/>
    <s v="CORPORATE"/>
    <s v="united states"/>
    <s v="Newport News"/>
    <s v="Virginia"/>
    <n v="23602"/>
    <s v="South"/>
    <s v="FUR-TA-10004607"/>
    <x v="0"/>
    <x v="3"/>
    <x v="1104"/>
    <n v="591.32000000000005"/>
    <n v="4"/>
    <n v="18"/>
    <s v="Mediano"/>
    <n v="0"/>
    <n v="0"/>
    <n v="0"/>
    <n v="591.32000000000005"/>
    <s v="Muy Alto"/>
    <n v="112.35080000000001"/>
    <n v="0.19"/>
    <n v="-478.9692"/>
    <n v="5"/>
    <n v="5"/>
    <s v="CORRECTO"/>
    <n v="2014"/>
    <n v="0"/>
  </r>
  <r>
    <x v="7573"/>
    <x v="3754"/>
    <d v="2014-10-21T00:00:00"/>
    <d v="2014-10-26T00:00:00"/>
    <s v="Standard Class"/>
    <x v="395"/>
    <s v="Frank Hawley"/>
    <s v="CORPORATE"/>
    <s v="united states"/>
    <s v="Newport News"/>
    <s v="Virginia"/>
    <n v="23602"/>
    <s v="South"/>
    <s v="OFF-AR-10001022"/>
    <x v="1"/>
    <x v="6"/>
    <x v="881"/>
    <n v="2.84"/>
    <n v="1"/>
    <n v="5"/>
    <s v="Pequeño"/>
    <n v="0"/>
    <n v="0"/>
    <n v="0"/>
    <n v="2.84"/>
    <s v="Bajo"/>
    <n v="0.88039999999999996"/>
    <n v="0.31"/>
    <n v="-1.9596"/>
    <n v="5"/>
    <n v="5"/>
    <s v="CORRECTO"/>
    <n v="2014"/>
    <n v="0"/>
  </r>
  <r>
    <x v="7574"/>
    <x v="3755"/>
    <d v="2015-12-08T00:00:00"/>
    <d v="2015-12-12T00:00:00"/>
    <s v="Standard Class"/>
    <x v="453"/>
    <s v="Yana Sorensen"/>
    <s v="CORPORATE"/>
    <s v="united states"/>
    <s v="Los Angeles"/>
    <s v="California"/>
    <n v="90036"/>
    <s v="West"/>
    <s v="OFF-ST-10004186"/>
    <x v="1"/>
    <x v="4"/>
    <x v="16"/>
    <n v="221.96"/>
    <n v="2"/>
    <n v="23"/>
    <s v="Pequeño"/>
    <n v="0"/>
    <n v="0"/>
    <n v="0"/>
    <n v="221.96"/>
    <s v="Alto"/>
    <n v="4.4391999999999996"/>
    <n v="1.9999999999999997E-2"/>
    <n v="-217.52080000000001"/>
    <n v="4"/>
    <n v="4"/>
    <s v="CORRECTO"/>
    <n v="2015"/>
    <n v="0"/>
  </r>
  <r>
    <x v="7575"/>
    <x v="3755"/>
    <d v="2015-12-08T00:00:00"/>
    <d v="2015-12-12T00:00:00"/>
    <s v="Standard Class"/>
    <x v="453"/>
    <s v="Yana Sorensen"/>
    <s v="CORPORATE"/>
    <s v="united states"/>
    <s v="Los Angeles"/>
    <s v="California"/>
    <n v="90036"/>
    <s v="West"/>
    <s v="TEC-AC-10000865"/>
    <x v="2"/>
    <x v="11"/>
    <x v="1005"/>
    <n v="236"/>
    <n v="4"/>
    <n v="12"/>
    <s v="Mediano"/>
    <n v="0"/>
    <n v="0"/>
    <n v="0"/>
    <n v="236"/>
    <s v="Alto"/>
    <n v="40.119999999999997"/>
    <n v="0.16999999999999998"/>
    <n v="-195.88"/>
    <n v="4"/>
    <n v="4"/>
    <s v="CORRECTO"/>
    <n v="2015"/>
    <n v="0"/>
  </r>
  <r>
    <x v="7576"/>
    <x v="3756"/>
    <d v="2014-11-02T00:00:00"/>
    <d v="2014-11-07T00:00:00"/>
    <s v="Second Class"/>
    <x v="406"/>
    <s v="Steven Ward"/>
    <s v="CORPORATE"/>
    <s v="united states"/>
    <s v="Seattle"/>
    <s v="Washington"/>
    <n v="98115"/>
    <s v="West"/>
    <s v="TEC-AC-10000023"/>
    <x v="2"/>
    <x v="11"/>
    <x v="909"/>
    <n v="41.94"/>
    <n v="2"/>
    <n v="24"/>
    <s v="Pequeño"/>
    <n v="0"/>
    <n v="0"/>
    <n v="0"/>
    <n v="41.94"/>
    <s v="Bajo"/>
    <n v="15.0984"/>
    <n v="0.36000000000000004"/>
    <n v="-26.8416"/>
    <n v="5"/>
    <n v="5"/>
    <s v="CORRECTO"/>
    <n v="2014"/>
    <n v="0"/>
  </r>
  <r>
    <x v="7577"/>
    <x v="3756"/>
    <d v="2014-11-02T00:00:00"/>
    <d v="2014-11-07T00:00:00"/>
    <s v="Second Class"/>
    <x v="406"/>
    <s v="Steven Ward"/>
    <s v="CORPORATE"/>
    <s v="united states"/>
    <s v="Seattle"/>
    <s v="Washington"/>
    <n v="98115"/>
    <s v="West"/>
    <s v="TEC-PH-10001750"/>
    <x v="2"/>
    <x v="7"/>
    <x v="977"/>
    <n v="52.792000000000002"/>
    <n v="1"/>
    <n v="24"/>
    <s v="Pequeño"/>
    <n v="0.2"/>
    <n v="10.558400000000001"/>
    <n v="-10.558400000000001"/>
    <n v="63.3504"/>
    <s v="Medio"/>
    <n v="4.6193"/>
    <n v="8.7499999999999994E-2"/>
    <n v="-37.6143"/>
    <n v="5"/>
    <n v="5"/>
    <s v="CORRECTO"/>
    <n v="2014"/>
    <n v="0"/>
  </r>
  <r>
    <x v="7578"/>
    <x v="3757"/>
    <d v="2016-12-18T00:00:00"/>
    <d v="2016-12-21T00:00:00"/>
    <s v="First Class"/>
    <x v="43"/>
    <s v="Parhena Norris"/>
    <s v="HOME OFFICE"/>
    <s v="united states"/>
    <s v="Omaha"/>
    <s v="Nebraska"/>
    <n v="68104"/>
    <s v="Central"/>
    <s v="FUR-CH-10004997"/>
    <x v="0"/>
    <x v="1"/>
    <x v="499"/>
    <n v="563.94000000000005"/>
    <n v="3"/>
    <n v="43"/>
    <s v="Mediano"/>
    <n v="0"/>
    <n v="0"/>
    <n v="0"/>
    <n v="563.94000000000005"/>
    <s v="Muy Alto"/>
    <n v="112.788"/>
    <n v="0.19999999999999998"/>
    <n v="-451.15199999999999"/>
    <n v="3"/>
    <n v="3"/>
    <s v="CORRECTO"/>
    <n v="2016"/>
    <n v="0"/>
  </r>
  <r>
    <x v="7579"/>
    <x v="3758"/>
    <d v="2015-11-23T00:00:00"/>
    <d v="2015-11-27T00:00:00"/>
    <s v="Second Class"/>
    <x v="247"/>
    <s v="Annie Thurman"/>
    <s v="CONSUMER"/>
    <s v="united states"/>
    <s v="Morristown"/>
    <s v="New Jersey"/>
    <n v="7960"/>
    <s v="East"/>
    <s v="OFF-AP-10000275"/>
    <x v="1"/>
    <x v="9"/>
    <x v="1728"/>
    <n v="2625.12"/>
    <n v="8"/>
    <n v="18"/>
    <s v="Grande"/>
    <n v="0"/>
    <n v="0"/>
    <n v="0"/>
    <n v="2625.12"/>
    <s v="Muy Alto"/>
    <n v="735.03359999999998"/>
    <n v="0.28000000000000003"/>
    <n v="-1890.0863999999999"/>
    <n v="4"/>
    <n v="4"/>
    <s v="CORRECTO"/>
    <n v="2015"/>
    <n v="0"/>
  </r>
  <r>
    <x v="7580"/>
    <x v="3758"/>
    <d v="2015-11-23T00:00:00"/>
    <d v="2015-11-27T00:00:00"/>
    <s v="Second Class"/>
    <x v="247"/>
    <s v="Annie Thurman"/>
    <s v="CONSUMER"/>
    <s v="united states"/>
    <s v="Morristown"/>
    <s v="New Jersey"/>
    <n v="7960"/>
    <s v="East"/>
    <s v="OFF-AR-10004999"/>
    <x v="1"/>
    <x v="6"/>
    <x v="873"/>
    <n v="17.940000000000001"/>
    <n v="3"/>
    <n v="25"/>
    <s v="Mediano"/>
    <n v="0"/>
    <n v="0"/>
    <n v="0"/>
    <n v="17.940000000000001"/>
    <s v="Bajo"/>
    <n v="4.4850000000000003"/>
    <n v="0.25"/>
    <n v="-13.455"/>
    <n v="4"/>
    <n v="4"/>
    <s v="CORRECTO"/>
    <n v="2015"/>
    <n v="0"/>
  </r>
  <r>
    <x v="7581"/>
    <x v="3759"/>
    <d v="2015-08-13T00:00:00"/>
    <d v="2015-08-16T00:00:00"/>
    <s v="First Class"/>
    <x v="719"/>
    <s v="Ed Jacobs"/>
    <s v="CONSUMER"/>
    <s v="united states"/>
    <s v="Philadelphia"/>
    <s v="Pennsylvania"/>
    <n v="19143"/>
    <s v="East"/>
    <s v="OFF-ST-10003816"/>
    <x v="1"/>
    <x v="4"/>
    <x v="717"/>
    <n v="422.85599999999999"/>
    <n v="3"/>
    <n v="26"/>
    <s v="Mediano"/>
    <n v="0.2"/>
    <n v="84.571200000000005"/>
    <n v="-84.571200000000005"/>
    <n v="507.42719999999997"/>
    <s v="Muy Alto"/>
    <n v="15.857100000000001"/>
    <n v="3.7500000000000006E-2"/>
    <n v="-322.42770000000002"/>
    <n v="3"/>
    <n v="3"/>
    <s v="CORRECTO"/>
    <n v="2015"/>
    <n v="0"/>
  </r>
  <r>
    <x v="7582"/>
    <x v="3760"/>
    <d v="2015-04-16T00:00:00"/>
    <d v="2015-04-21T00:00:00"/>
    <s v="Standard Class"/>
    <x v="664"/>
    <s v="Denise Monton"/>
    <s v="CORPORATE"/>
    <s v="united states"/>
    <s v="New York City"/>
    <s v="New York"/>
    <n v="10024"/>
    <s v="East"/>
    <s v="FUR-CH-10003968"/>
    <x v="0"/>
    <x v="1"/>
    <x v="56"/>
    <n v="127.764"/>
    <n v="2"/>
    <n v="22"/>
    <s v="Pequeño"/>
    <n v="0.1"/>
    <n v="12.776400000000001"/>
    <n v="-12.776400000000001"/>
    <n v="140.54040000000001"/>
    <s v="Medio"/>
    <n v="2.8391999999999999"/>
    <n v="2.2222222222222223E-2"/>
    <n v="-112.1484"/>
    <n v="5"/>
    <n v="5"/>
    <s v="CORRECTO"/>
    <n v="2015"/>
    <n v="0"/>
  </r>
  <r>
    <x v="7583"/>
    <x v="3761"/>
    <d v="2014-03-21T00:00:00"/>
    <d v="2014-03-25T00:00:00"/>
    <s v="Standard Class"/>
    <x v="120"/>
    <s v="Kristen Hastings"/>
    <s v="CORPORATE"/>
    <s v="united states"/>
    <s v="Springfield"/>
    <s v="Virginia"/>
    <n v="22153"/>
    <s v="South"/>
    <s v="TEC-PH-10000730"/>
    <x v="2"/>
    <x v="7"/>
    <x v="1568"/>
    <n v="3499.93"/>
    <n v="7"/>
    <n v="8"/>
    <s v="Grande"/>
    <n v="0"/>
    <n v="0"/>
    <n v="0"/>
    <n v="3499.93"/>
    <s v="Muy Alto"/>
    <n v="909.98180000000002"/>
    <n v="0.26"/>
    <n v="-2589.9481999999998"/>
    <n v="4"/>
    <n v="4"/>
    <s v="CORRECTO"/>
    <n v="2014"/>
    <n v="0"/>
  </r>
  <r>
    <x v="7584"/>
    <x v="3761"/>
    <d v="2014-03-21T00:00:00"/>
    <d v="2014-03-25T00:00:00"/>
    <s v="Standard Class"/>
    <x v="120"/>
    <s v="Kristen Hastings"/>
    <s v="CORPORATE"/>
    <s v="united states"/>
    <s v="Springfield"/>
    <s v="Virginia"/>
    <n v="22153"/>
    <s v="South"/>
    <s v="OFF-LA-10004409"/>
    <x v="1"/>
    <x v="2"/>
    <x v="1559"/>
    <n v="14.4"/>
    <n v="5"/>
    <n v="20"/>
    <s v="Grande"/>
    <n v="0"/>
    <n v="0"/>
    <n v="0"/>
    <n v="14.4"/>
    <s v="Bajo"/>
    <n v="6.6239999999999997"/>
    <n v="0.45999999999999996"/>
    <n v="-7.7759999999999998"/>
    <n v="4"/>
    <n v="4"/>
    <s v="CORRECTO"/>
    <n v="2014"/>
    <n v="0"/>
  </r>
  <r>
    <x v="7585"/>
    <x v="3761"/>
    <d v="2014-03-21T00:00:00"/>
    <d v="2014-03-25T00:00:00"/>
    <s v="Standard Class"/>
    <x v="120"/>
    <s v="Kristen Hastings"/>
    <s v="CORPORATE"/>
    <s v="united states"/>
    <s v="Springfield"/>
    <s v="Virginia"/>
    <n v="22153"/>
    <s v="South"/>
    <s v="OFF-PA-10000675"/>
    <x v="1"/>
    <x v="10"/>
    <x v="1115"/>
    <n v="122.97"/>
    <n v="3"/>
    <n v="40"/>
    <s v="Mediano"/>
    <n v="0"/>
    <n v="0"/>
    <n v="0"/>
    <n v="122.97"/>
    <s v="Medio"/>
    <n v="60.255299999999998"/>
    <n v="0.49"/>
    <n v="-62.714700000000001"/>
    <n v="4"/>
    <n v="4"/>
    <s v="CORRECTO"/>
    <n v="2014"/>
    <n v="0"/>
  </r>
  <r>
    <x v="7586"/>
    <x v="3761"/>
    <d v="2014-03-21T00:00:00"/>
    <d v="2014-03-25T00:00:00"/>
    <s v="Standard Class"/>
    <x v="120"/>
    <s v="Kristen Hastings"/>
    <s v="CORPORATE"/>
    <s v="united states"/>
    <s v="Springfield"/>
    <s v="Virginia"/>
    <n v="22153"/>
    <s v="South"/>
    <s v="OFF-AR-10001573"/>
    <x v="1"/>
    <x v="6"/>
    <x v="373"/>
    <n v="9.32"/>
    <n v="4"/>
    <n v="21"/>
    <s v="Mediano"/>
    <n v="0"/>
    <n v="0"/>
    <n v="0"/>
    <n v="9.32"/>
    <s v="Bajo"/>
    <n v="2.7027999999999999"/>
    <n v="0.28999999999999998"/>
    <n v="-6.6172000000000004"/>
    <n v="4"/>
    <n v="4"/>
    <s v="CORRECTO"/>
    <n v="2014"/>
    <n v="0"/>
  </r>
  <r>
    <x v="7587"/>
    <x v="3761"/>
    <d v="2014-03-21T00:00:00"/>
    <d v="2014-03-25T00:00:00"/>
    <s v="Standard Class"/>
    <x v="120"/>
    <s v="Kristen Hastings"/>
    <s v="CORPORATE"/>
    <s v="united states"/>
    <s v="Springfield"/>
    <s v="Virginia"/>
    <n v="22153"/>
    <s v="South"/>
    <s v="OFF-BI-10001597"/>
    <x v="1"/>
    <x v="8"/>
    <x v="798"/>
    <n v="122.94"/>
    <n v="3"/>
    <n v="47"/>
    <s v="Mediano"/>
    <n v="0"/>
    <n v="0"/>
    <n v="0"/>
    <n v="122.94"/>
    <s v="Medio"/>
    <n v="59.011200000000002"/>
    <n v="0.48000000000000004"/>
    <n v="-63.928800000000003"/>
    <n v="4"/>
    <n v="4"/>
    <s v="CORRECTO"/>
    <n v="2014"/>
    <n v="0"/>
  </r>
  <r>
    <x v="7588"/>
    <x v="3762"/>
    <d v="2017-11-16T00:00:00"/>
    <d v="2017-11-22T00:00:00"/>
    <s v="Standard Class"/>
    <x v="469"/>
    <s v="Mick Brown"/>
    <s v="CONSUMER"/>
    <s v="united states"/>
    <s v="Roseville"/>
    <s v="California"/>
    <n v="95661"/>
    <s v="West"/>
    <s v="FUR-FU-10001196"/>
    <x v="0"/>
    <x v="5"/>
    <x v="1125"/>
    <n v="17.309999999999999"/>
    <n v="3"/>
    <n v="26"/>
    <s v="Mediano"/>
    <n v="0"/>
    <n v="0"/>
    <n v="0"/>
    <n v="17.309999999999999"/>
    <s v="Bajo"/>
    <n v="5.1929999999999996"/>
    <n v="0.3"/>
    <n v="-12.117000000000001"/>
    <n v="6"/>
    <n v="6"/>
    <s v="CORRECTO"/>
    <n v="2017"/>
    <n v="0"/>
  </r>
  <r>
    <x v="7589"/>
    <x v="3763"/>
    <d v="2015-09-25T00:00:00"/>
    <d v="2015-09-29T00:00:00"/>
    <s v="Standard Class"/>
    <x v="729"/>
    <s v="Dana Kaydos"/>
    <s v="CONSUMER"/>
    <s v="united states"/>
    <s v="Rockford"/>
    <s v="Illinois"/>
    <n v="61107"/>
    <s v="Central"/>
    <s v="OFF-AR-10004602"/>
    <x v="1"/>
    <x v="6"/>
    <x v="1226"/>
    <n v="128.744"/>
    <n v="7"/>
    <n v="25"/>
    <s v="Grande"/>
    <n v="0.2"/>
    <n v="25.748800000000003"/>
    <n v="-25.748799999999999"/>
    <n v="154.49279999999999"/>
    <s v="Medio"/>
    <n v="12.8744"/>
    <n v="9.9999999999999992E-2"/>
    <n v="-90.120800000000003"/>
    <n v="4"/>
    <n v="4"/>
    <s v="CORRECTO"/>
    <n v="2015"/>
    <n v="0"/>
  </r>
  <r>
    <x v="7590"/>
    <x v="3764"/>
    <d v="2016-09-05T00:00:00"/>
    <d v="2016-09-09T00:00:00"/>
    <s v="Standard Class"/>
    <x v="203"/>
    <s v="Dean Braden"/>
    <s v="CONSUMER"/>
    <s v="united states"/>
    <s v="Philadelphia"/>
    <s v="Pennsylvania"/>
    <n v="19134"/>
    <s v="East"/>
    <s v="FUR-FU-10000260"/>
    <x v="0"/>
    <x v="5"/>
    <x v="74"/>
    <n v="58.247999999999998"/>
    <n v="9"/>
    <n v="19"/>
    <s v="Grande"/>
    <n v="0.2"/>
    <n v="11.6496"/>
    <n v="-11.6496"/>
    <n v="69.897599999999997"/>
    <s v="Medio"/>
    <n v="11.6496"/>
    <n v="0.2"/>
    <n v="-34.948799999999999"/>
    <n v="4"/>
    <n v="4"/>
    <s v="CORRECTO"/>
    <n v="2016"/>
    <n v="0"/>
  </r>
  <r>
    <x v="7591"/>
    <x v="3764"/>
    <d v="2016-09-05T00:00:00"/>
    <d v="2016-09-09T00:00:00"/>
    <s v="Standard Class"/>
    <x v="203"/>
    <s v="Dean Braden"/>
    <s v="CONSUMER"/>
    <s v="united states"/>
    <s v="Philadelphia"/>
    <s v="Pennsylvania"/>
    <n v="19134"/>
    <s v="East"/>
    <s v="FUR-CH-10001146"/>
    <x v="0"/>
    <x v="1"/>
    <x v="124"/>
    <n v="71.245999999999995"/>
    <n v="2"/>
    <n v="12"/>
    <s v="Pequeño"/>
    <n v="0.3"/>
    <n v="21.373799999999999"/>
    <n v="-21.373799999999999"/>
    <n v="92.619799999999998"/>
    <s v="Medio"/>
    <n v="-19.338200000000001"/>
    <n v="-0.27142857142857146"/>
    <n v="-69.210400000000007"/>
    <n v="4"/>
    <n v="4"/>
    <s v="CORRECTO"/>
    <n v="2016"/>
    <n v="0"/>
  </r>
  <r>
    <x v="7592"/>
    <x v="3764"/>
    <d v="2016-09-05T00:00:00"/>
    <d v="2016-09-09T00:00:00"/>
    <s v="Standard Class"/>
    <x v="203"/>
    <s v="Dean Braden"/>
    <s v="CONSUMER"/>
    <s v="united states"/>
    <s v="Philadelphia"/>
    <s v="Pennsylvania"/>
    <n v="19134"/>
    <s v="East"/>
    <s v="OFF-AR-10000896"/>
    <x v="1"/>
    <x v="6"/>
    <x v="958"/>
    <n v="7.8719999999999999"/>
    <n v="3"/>
    <n v="8"/>
    <s v="Mediano"/>
    <n v="0.2"/>
    <n v="1.5744"/>
    <n v="-1.5744"/>
    <n v="9.4464000000000006"/>
    <s v="Bajo"/>
    <n v="0.59040000000000004"/>
    <n v="7.5000000000000011E-2"/>
    <n v="-5.7072000000000003"/>
    <n v="4"/>
    <n v="4"/>
    <s v="CORRECTO"/>
    <n v="2016"/>
    <n v="0"/>
  </r>
  <r>
    <x v="7593"/>
    <x v="3764"/>
    <d v="2016-09-05T00:00:00"/>
    <d v="2016-09-09T00:00:00"/>
    <s v="Standard Class"/>
    <x v="203"/>
    <s v="Dean Braden"/>
    <s v="CONSUMER"/>
    <s v="united states"/>
    <s v="Philadelphia"/>
    <s v="Pennsylvania"/>
    <n v="19134"/>
    <s v="East"/>
    <s v="FUR-CH-10000309"/>
    <x v="0"/>
    <x v="1"/>
    <x v="773"/>
    <n v="887.27099999999996"/>
    <n v="3"/>
    <n v="17"/>
    <s v="Mediano"/>
    <n v="0.3"/>
    <n v="266.18129999999996"/>
    <n v="-266.18130000000002"/>
    <n v="1153.4522999999999"/>
    <s v="Muy Alto"/>
    <n v="-63.3765"/>
    <n v="-7.1428571428571438E-2"/>
    <n v="-684.46619999999996"/>
    <n v="4"/>
    <n v="4"/>
    <s v="CORRECTO"/>
    <n v="2016"/>
    <n v="0"/>
  </r>
  <r>
    <x v="7594"/>
    <x v="3765"/>
    <d v="2017-04-20T00:00:00"/>
    <d v="2017-04-24T00:00:00"/>
    <s v="Standard Class"/>
    <x v="610"/>
    <s v="Christina VanderZanden"/>
    <s v="CONSUMER"/>
    <s v="united states"/>
    <s v="Detroit"/>
    <s v="Michigan"/>
    <n v="48234"/>
    <s v="Central"/>
    <s v="OFF-BI-10001989"/>
    <x v="1"/>
    <x v="8"/>
    <x v="542"/>
    <n v="146.86000000000001"/>
    <n v="7"/>
    <n v="43"/>
    <s v="Grande"/>
    <n v="0"/>
    <n v="0"/>
    <n v="0"/>
    <n v="146.86000000000001"/>
    <s v="Medio"/>
    <n v="70.492800000000003"/>
    <n v="0.48"/>
    <n v="-76.367199999999997"/>
    <n v="4"/>
    <n v="4"/>
    <s v="CORRECTO"/>
    <n v="2017"/>
    <n v="0"/>
  </r>
  <r>
    <x v="7595"/>
    <x v="3765"/>
    <d v="2017-04-20T00:00:00"/>
    <d v="2017-04-24T00:00:00"/>
    <s v="Standard Class"/>
    <x v="610"/>
    <s v="Christina VanderZanden"/>
    <s v="CONSUMER"/>
    <s v="united states"/>
    <s v="Detroit"/>
    <s v="Michigan"/>
    <n v="48234"/>
    <s v="Central"/>
    <s v="OFF-BI-10001036"/>
    <x v="1"/>
    <x v="8"/>
    <x v="624"/>
    <n v="36.56"/>
    <n v="4"/>
    <n v="40"/>
    <s v="Mediano"/>
    <n v="0"/>
    <n v="0"/>
    <n v="0"/>
    <n v="36.56"/>
    <s v="Bajo"/>
    <n v="18.28"/>
    <n v="0.5"/>
    <n v="-18.28"/>
    <n v="4"/>
    <n v="4"/>
    <s v="CORRECTO"/>
    <n v="2017"/>
    <n v="0"/>
  </r>
  <r>
    <x v="7596"/>
    <x v="3766"/>
    <d v="2015-06-15T00:00:00"/>
    <d v="2015-06-19T00:00:00"/>
    <s v="Standard Class"/>
    <x v="136"/>
    <s v="Grace Kelly"/>
    <s v="CORPORATE"/>
    <s v="united states"/>
    <s v="Los Angeles"/>
    <s v="California"/>
    <n v="90004"/>
    <s v="West"/>
    <s v="TEC-PH-10002103"/>
    <x v="2"/>
    <x v="7"/>
    <x v="539"/>
    <n v="225.57599999999999"/>
    <n v="3"/>
    <n v="37"/>
    <s v="Mediano"/>
    <n v="0.2"/>
    <n v="45.115200000000002"/>
    <n v="-45.115200000000002"/>
    <n v="270.69119999999998"/>
    <s v="Alto"/>
    <n v="22.557600000000001"/>
    <n v="0.1"/>
    <n v="-157.9032"/>
    <n v="4"/>
    <n v="4"/>
    <s v="CORRECTO"/>
    <n v="2015"/>
    <n v="0"/>
  </r>
  <r>
    <x v="7597"/>
    <x v="3767"/>
    <d v="2014-09-17T00:00:00"/>
    <d v="2014-09-22T00:00:00"/>
    <s v="Standard Class"/>
    <x v="350"/>
    <s v="Joseph Airdo"/>
    <s v="CONSUMER"/>
    <s v="united states"/>
    <s v="Springfield"/>
    <s v="Oregon"/>
    <n v="97477"/>
    <s v="West"/>
    <s v="OFF-AR-10001473"/>
    <x v="1"/>
    <x v="6"/>
    <x v="1341"/>
    <n v="5.2480000000000002"/>
    <n v="2"/>
    <n v="10"/>
    <s v="Pequeño"/>
    <n v="0.2"/>
    <n v="1.0496000000000001"/>
    <n v="-1.0496000000000001"/>
    <n v="6.2976000000000001"/>
    <s v="Bajo"/>
    <n v="0.4592"/>
    <n v="8.7499999999999994E-2"/>
    <n v="-3.7391999999999999"/>
    <n v="5"/>
    <n v="5"/>
    <s v="CORRECTO"/>
    <n v="2014"/>
    <n v="0"/>
  </r>
  <r>
    <x v="7598"/>
    <x v="3767"/>
    <d v="2014-09-17T00:00:00"/>
    <d v="2014-09-22T00:00:00"/>
    <s v="Standard Class"/>
    <x v="350"/>
    <s v="Joseph Airdo"/>
    <s v="CONSUMER"/>
    <s v="united states"/>
    <s v="Springfield"/>
    <s v="Oregon"/>
    <n v="97477"/>
    <s v="West"/>
    <s v="OFF-AR-10000411"/>
    <x v="1"/>
    <x v="6"/>
    <x v="940"/>
    <n v="38.256"/>
    <n v="3"/>
    <n v="6"/>
    <s v="Mediano"/>
    <n v="0.2"/>
    <n v="7.6512000000000002"/>
    <n v="-7.6512000000000002"/>
    <n v="45.907200000000003"/>
    <s v="Bajo"/>
    <n v="4.782"/>
    <n v="0.125"/>
    <n v="-25.822800000000001"/>
    <n v="5"/>
    <n v="5"/>
    <s v="CORRECTO"/>
    <n v="2014"/>
    <n v="0"/>
  </r>
  <r>
    <x v="7599"/>
    <x v="3767"/>
    <d v="2014-09-17T00:00:00"/>
    <d v="2014-09-22T00:00:00"/>
    <s v="Standard Class"/>
    <x v="350"/>
    <s v="Joseph Airdo"/>
    <s v="CONSUMER"/>
    <s v="united states"/>
    <s v="Springfield"/>
    <s v="Oregon"/>
    <n v="97477"/>
    <s v="West"/>
    <s v="OFF-PA-10000246"/>
    <x v="1"/>
    <x v="10"/>
    <x v="1595"/>
    <n v="40.24"/>
    <n v="5"/>
    <n v="15"/>
    <s v="Grande"/>
    <n v="0.2"/>
    <n v="8.048"/>
    <n v="-8.048"/>
    <n v="48.288000000000004"/>
    <s v="Bajo"/>
    <n v="13.077999999999999"/>
    <n v="0.32499999999999996"/>
    <n v="-19.114000000000001"/>
    <n v="5"/>
    <n v="5"/>
    <s v="CORRECTO"/>
    <n v="2014"/>
    <n v="0"/>
  </r>
  <r>
    <x v="7600"/>
    <x v="3767"/>
    <d v="2014-09-17T00:00:00"/>
    <d v="2014-09-22T00:00:00"/>
    <s v="Standard Class"/>
    <x v="350"/>
    <s v="Joseph Airdo"/>
    <s v="CONSUMER"/>
    <s v="united states"/>
    <s v="Springfield"/>
    <s v="Oregon"/>
    <n v="97477"/>
    <s v="West"/>
    <s v="TEC-MA-10004086"/>
    <x v="2"/>
    <x v="15"/>
    <x v="1809"/>
    <n v="29.925000000000001"/>
    <n v="5"/>
    <n v="5"/>
    <s v="Grande"/>
    <n v="0.7"/>
    <n v="20.947499999999998"/>
    <n v="-20.947500000000002"/>
    <n v="50.872500000000002"/>
    <s v="Medio"/>
    <n v="-21.945"/>
    <n v="-0.73333333333333328"/>
    <n v="-30.922499999999999"/>
    <n v="5"/>
    <n v="5"/>
    <s v="CORRECTO"/>
    <n v="2014"/>
    <n v="0"/>
  </r>
  <r>
    <x v="7601"/>
    <x v="3767"/>
    <d v="2014-09-17T00:00:00"/>
    <d v="2014-09-22T00:00:00"/>
    <s v="Standard Class"/>
    <x v="350"/>
    <s v="Joseph Airdo"/>
    <s v="CONSUMER"/>
    <s v="united states"/>
    <s v="Springfield"/>
    <s v="Oregon"/>
    <n v="97477"/>
    <s v="West"/>
    <s v="OFF-PA-10003039"/>
    <x v="1"/>
    <x v="10"/>
    <x v="334"/>
    <n v="148.70400000000001"/>
    <n v="6"/>
    <n v="32"/>
    <s v="Grande"/>
    <n v="0.2"/>
    <n v="29.740800000000004"/>
    <n v="-29.7408"/>
    <n v="178.44480000000001"/>
    <s v="Medio"/>
    <n v="46.47"/>
    <n v="0.3125"/>
    <n v="-72.493200000000002"/>
    <n v="5"/>
    <n v="5"/>
    <s v="CORRECTO"/>
    <n v="2014"/>
    <n v="0"/>
  </r>
  <r>
    <x v="7602"/>
    <x v="3767"/>
    <d v="2014-09-17T00:00:00"/>
    <d v="2014-09-22T00:00:00"/>
    <s v="Standard Class"/>
    <x v="350"/>
    <s v="Joseph Airdo"/>
    <s v="CONSUMER"/>
    <s v="united states"/>
    <s v="Springfield"/>
    <s v="Oregon"/>
    <n v="97477"/>
    <s v="West"/>
    <s v="TEC-AC-10004633"/>
    <x v="2"/>
    <x v="11"/>
    <x v="60"/>
    <n v="55.92"/>
    <n v="10"/>
    <n v="30"/>
    <s v="Grande"/>
    <n v="0.2"/>
    <n v="11.184000000000001"/>
    <n v="-11.183999999999999"/>
    <n v="67.103999999999999"/>
    <s v="Medio"/>
    <n v="16.776"/>
    <n v="0.3"/>
    <n v="-27.96"/>
    <n v="5"/>
    <n v="5"/>
    <s v="CORRECTO"/>
    <n v="2014"/>
    <n v="0"/>
  </r>
  <r>
    <x v="7603"/>
    <x v="3768"/>
    <d v="2016-07-08T00:00:00"/>
    <d v="2016-07-12T00:00:00"/>
    <s v="Standard Class"/>
    <x v="764"/>
    <s v="Thea Hudgings"/>
    <s v="CORPORATE"/>
    <s v="united states"/>
    <s v="Providence"/>
    <s v="Rhode Island"/>
    <n v="2908"/>
    <s v="East"/>
    <s v="OFF-PA-10000289"/>
    <x v="1"/>
    <x v="10"/>
    <x v="729"/>
    <n v="12.96"/>
    <n v="2"/>
    <n v="18"/>
    <s v="Pequeño"/>
    <n v="0"/>
    <n v="0"/>
    <n v="0"/>
    <n v="12.96"/>
    <s v="Bajo"/>
    <n v="6.2207999999999997"/>
    <n v="0.47999999999999993"/>
    <n v="-6.7392000000000003"/>
    <n v="4"/>
    <n v="4"/>
    <s v="CORRECTO"/>
    <n v="2016"/>
    <n v="0"/>
  </r>
  <r>
    <x v="7604"/>
    <x v="3769"/>
    <d v="2016-05-27T00:00:00"/>
    <d v="2016-05-31T00:00:00"/>
    <s v="Standard Class"/>
    <x v="574"/>
    <s v="Brian Stugart"/>
    <s v="CONSUMER"/>
    <s v="united states"/>
    <s v="Chicago"/>
    <s v="Illinois"/>
    <n v="60623"/>
    <s v="Central"/>
    <s v="FUR-FU-10003247"/>
    <x v="0"/>
    <x v="5"/>
    <x v="1465"/>
    <n v="25.175999999999998"/>
    <n v="3"/>
    <n v="21"/>
    <s v="Mediano"/>
    <n v="0.6"/>
    <n v="15.105599999999999"/>
    <n v="-15.105600000000001"/>
    <n v="40.281599999999997"/>
    <s v="Bajo"/>
    <n v="-33.358199999999997"/>
    <n v="-1.325"/>
    <n v="-43.428600000000003"/>
    <n v="4"/>
    <n v="4"/>
    <s v="CORRECTO"/>
    <n v="2016"/>
    <n v="0"/>
  </r>
  <r>
    <x v="7605"/>
    <x v="3769"/>
    <d v="2016-05-27T00:00:00"/>
    <d v="2016-05-31T00:00:00"/>
    <s v="Standard Class"/>
    <x v="574"/>
    <s v="Brian Stugart"/>
    <s v="CONSUMER"/>
    <s v="united states"/>
    <s v="Chicago"/>
    <s v="Illinois"/>
    <n v="60623"/>
    <s v="Central"/>
    <s v="FUR-FU-10002191"/>
    <x v="0"/>
    <x v="5"/>
    <x v="769"/>
    <n v="5.5839999999999996"/>
    <n v="2"/>
    <n v="11"/>
    <s v="Pequeño"/>
    <n v="0.6"/>
    <n v="3.3503999999999996"/>
    <n v="-3.3504"/>
    <n v="8.9344000000000001"/>
    <s v="Bajo"/>
    <n v="-1.6752"/>
    <n v="-0.30000000000000004"/>
    <n v="-3.9087999999999998"/>
    <n v="4"/>
    <n v="4"/>
    <s v="CORRECTO"/>
    <n v="2016"/>
    <n v="0"/>
  </r>
  <r>
    <x v="7606"/>
    <x v="3769"/>
    <d v="2016-05-27T00:00:00"/>
    <d v="2016-05-31T00:00:00"/>
    <s v="Standard Class"/>
    <x v="574"/>
    <s v="Brian Stugart"/>
    <s v="CONSUMER"/>
    <s v="united states"/>
    <s v="Chicago"/>
    <s v="Illinois"/>
    <n v="60623"/>
    <s v="Central"/>
    <s v="OFF-ST-10001496"/>
    <x v="1"/>
    <x v="4"/>
    <x v="733"/>
    <n v="1297.3679999999999"/>
    <n v="9"/>
    <n v="40"/>
    <s v="Grande"/>
    <n v="0.2"/>
    <n v="259.47359999999998"/>
    <n v="-259.47359999999998"/>
    <n v="1556.8416"/>
    <s v="Muy Alto"/>
    <n v="97.302599999999998"/>
    <n v="7.4999999999999997E-2"/>
    <n v="-940.59180000000003"/>
    <n v="4"/>
    <n v="4"/>
    <s v="CORRECTO"/>
    <n v="2016"/>
    <n v="0"/>
  </r>
  <r>
    <x v="7607"/>
    <x v="3770"/>
    <d v="2017-12-24T00:00:00"/>
    <d v="2017-12-27T00:00:00"/>
    <s v="First Class"/>
    <x v="515"/>
    <s v="Neola Schneider"/>
    <s v="CONSUMER"/>
    <s v="united states"/>
    <s v="Dallas"/>
    <s v="Texas"/>
    <n v="75220"/>
    <s v="Central"/>
    <s v="OFF-ST-10000585"/>
    <x v="1"/>
    <x v="4"/>
    <x v="546"/>
    <n v="264.32"/>
    <n v="2"/>
    <n v="20"/>
    <s v="Pequeño"/>
    <n v="0.2"/>
    <n v="52.864000000000004"/>
    <n v="-52.863999999999997"/>
    <n v="317.18399999999997"/>
    <s v="Alto"/>
    <n v="19.824000000000002"/>
    <n v="7.5000000000000011E-2"/>
    <n v="-191.63200000000001"/>
    <n v="3"/>
    <n v="3"/>
    <s v="CORRECTO"/>
    <n v="2017"/>
    <n v="0"/>
  </r>
  <r>
    <x v="7608"/>
    <x v="3771"/>
    <d v="2017-05-03T00:00:00"/>
    <d v="2017-05-07T00:00:00"/>
    <s v="Standard Class"/>
    <x v="177"/>
    <s v="Mike Kennedy"/>
    <s v="CONSUMER"/>
    <s v="united states"/>
    <s v="San Francisco"/>
    <s v="California"/>
    <n v="94122"/>
    <s v="West"/>
    <s v="OFF-PA-10001166"/>
    <x v="1"/>
    <x v="10"/>
    <x v="777"/>
    <n v="25.92"/>
    <n v="4"/>
    <n v="25"/>
    <s v="Mediano"/>
    <n v="0"/>
    <n v="0"/>
    <n v="0"/>
    <n v="25.92"/>
    <s v="Bajo"/>
    <n v="12.441599999999999"/>
    <n v="0.47999999999999993"/>
    <n v="-13.478400000000001"/>
    <n v="4"/>
    <n v="4"/>
    <s v="CORRECTO"/>
    <n v="2017"/>
    <n v="0"/>
  </r>
  <r>
    <x v="7609"/>
    <x v="3771"/>
    <d v="2017-05-03T00:00:00"/>
    <d v="2017-05-07T00:00:00"/>
    <s v="Standard Class"/>
    <x v="177"/>
    <s v="Mike Kennedy"/>
    <s v="CONSUMER"/>
    <s v="united states"/>
    <s v="San Francisco"/>
    <s v="California"/>
    <n v="94122"/>
    <s v="West"/>
    <s v="OFF-AR-10003651"/>
    <x v="1"/>
    <x v="6"/>
    <x v="279"/>
    <n v="22.96"/>
    <n v="7"/>
    <n v="20"/>
    <s v="Grande"/>
    <n v="0"/>
    <n v="0"/>
    <n v="0"/>
    <n v="22.96"/>
    <s v="Bajo"/>
    <n v="6.6584000000000003"/>
    <n v="0.28999999999999998"/>
    <n v="-16.301600000000001"/>
    <n v="4"/>
    <n v="4"/>
    <s v="CORRECTO"/>
    <n v="2017"/>
    <n v="0"/>
  </r>
  <r>
    <x v="7610"/>
    <x v="3772"/>
    <d v="2014-02-22T00:00:00"/>
    <d v="2014-02-24T00:00:00"/>
    <s v="First Class"/>
    <x v="193"/>
    <s v="Sue Ann Reed"/>
    <s v="CONSUMER"/>
    <s v="united states"/>
    <s v="Moreno Valley"/>
    <s v="California"/>
    <n v="92553"/>
    <s v="West"/>
    <s v="OFF-PA-10001800"/>
    <x v="1"/>
    <x v="10"/>
    <x v="585"/>
    <n v="19.440000000000001"/>
    <n v="3"/>
    <n v="25"/>
    <s v="Mediano"/>
    <n v="0"/>
    <n v="0"/>
    <n v="0"/>
    <n v="19.440000000000001"/>
    <s v="Bajo"/>
    <n v="9.3312000000000008"/>
    <n v="0.48000000000000004"/>
    <n v="-10.1088"/>
    <n v="2"/>
    <n v="2"/>
    <s v="CORRECTO"/>
    <n v="2014"/>
    <n v="0"/>
  </r>
  <r>
    <x v="7611"/>
    <x v="3773"/>
    <d v="2015-02-08T00:00:00"/>
    <d v="2015-02-11T00:00:00"/>
    <s v="First Class"/>
    <x v="3"/>
    <s v="Brosina Hoffman"/>
    <s v="CONSUMER"/>
    <s v="united states"/>
    <s v="Garden City"/>
    <s v="Kansas"/>
    <n v="67846"/>
    <s v="Central"/>
    <s v="OFF-PA-10000791"/>
    <x v="1"/>
    <x v="10"/>
    <x v="1433"/>
    <n v="9.5399999999999991"/>
    <n v="2"/>
    <n v="26"/>
    <s v="Pequeño"/>
    <n v="0"/>
    <n v="0"/>
    <n v="0"/>
    <n v="9.5399999999999991"/>
    <s v="Bajo"/>
    <n v="4.2930000000000001"/>
    <n v="0.45000000000000007"/>
    <n v="-5.2469999999999999"/>
    <n v="3"/>
    <n v="3"/>
    <s v="CORRECTO"/>
    <n v="2015"/>
    <n v="0"/>
  </r>
  <r>
    <x v="7612"/>
    <x v="3773"/>
    <d v="2015-02-08T00:00:00"/>
    <d v="2015-02-11T00:00:00"/>
    <s v="First Class"/>
    <x v="3"/>
    <s v="Brosina Hoffman"/>
    <s v="CONSUMER"/>
    <s v="united states"/>
    <s v="Garden City"/>
    <s v="Kansas"/>
    <n v="67846"/>
    <s v="Central"/>
    <s v="OFF-FA-10000134"/>
    <x v="1"/>
    <x v="13"/>
    <x v="196"/>
    <n v="5.81"/>
    <n v="1"/>
    <n v="24"/>
    <s v="Pequeño"/>
    <n v="0"/>
    <n v="0"/>
    <n v="0"/>
    <n v="5.81"/>
    <s v="Bajo"/>
    <n v="1.8010999999999999"/>
    <n v="0.31"/>
    <n v="-4.0088999999999997"/>
    <n v="3"/>
    <n v="3"/>
    <s v="CORRECTO"/>
    <n v="2015"/>
    <n v="0"/>
  </r>
  <r>
    <x v="7613"/>
    <x v="3773"/>
    <d v="2015-02-08T00:00:00"/>
    <d v="2015-02-11T00:00:00"/>
    <s v="First Class"/>
    <x v="3"/>
    <s v="Brosina Hoffman"/>
    <s v="CONSUMER"/>
    <s v="united states"/>
    <s v="Garden City"/>
    <s v="Kansas"/>
    <n v="67846"/>
    <s v="Central"/>
    <s v="OFF-AR-10001149"/>
    <x v="1"/>
    <x v="6"/>
    <x v="131"/>
    <n v="5.76"/>
    <n v="2"/>
    <n v="26"/>
    <s v="Pequeño"/>
    <n v="0"/>
    <n v="0"/>
    <n v="0"/>
    <n v="5.76"/>
    <s v="Bajo"/>
    <n v="1.728"/>
    <n v="0.3"/>
    <n v="-4.032"/>
    <n v="3"/>
    <n v="3"/>
    <s v="CORRECTO"/>
    <n v="2015"/>
    <n v="0"/>
  </r>
  <r>
    <x v="7614"/>
    <x v="3774"/>
    <d v="2015-08-24T00:00:00"/>
    <d v="2015-08-28T00:00:00"/>
    <s v="Second Class"/>
    <x v="618"/>
    <s v="Shahid Collister"/>
    <s v="CONSUMER"/>
    <s v="united states"/>
    <s v="New York City"/>
    <s v="New York"/>
    <n v="10035"/>
    <s v="East"/>
    <s v="FUR-FU-10000010"/>
    <x v="0"/>
    <x v="5"/>
    <x v="527"/>
    <n v="14.91"/>
    <n v="3"/>
    <n v="36"/>
    <s v="Mediano"/>
    <n v="0"/>
    <n v="0"/>
    <n v="0"/>
    <n v="14.91"/>
    <s v="Bajo"/>
    <n v="4.6220999999999997"/>
    <n v="0.31"/>
    <n v="-10.2879"/>
    <n v="4"/>
    <n v="4"/>
    <s v="CORRECTO"/>
    <n v="2015"/>
    <n v="0"/>
  </r>
  <r>
    <x v="7615"/>
    <x v="3775"/>
    <d v="2014-11-30T00:00:00"/>
    <d v="2014-12-04T00:00:00"/>
    <s v="Standard Class"/>
    <x v="575"/>
    <s v="Randy Ferguson"/>
    <s v="CORPORATE"/>
    <s v="united states"/>
    <s v="Orlando"/>
    <s v="Florida"/>
    <n v="32839"/>
    <s v="South"/>
    <s v="OFF-BI-10000201"/>
    <x v="1"/>
    <x v="8"/>
    <x v="1687"/>
    <n v="6.6420000000000003"/>
    <n v="9"/>
    <n v="25"/>
    <s v="Grande"/>
    <n v="0.7"/>
    <n v="4.6494"/>
    <n v="-4.6494"/>
    <n v="11.291399999999999"/>
    <s v="Bajo"/>
    <n v="-4.4279999999999999"/>
    <n v="-0.66666666666666663"/>
    <n v="-6.4206000000000003"/>
    <n v="4"/>
    <n v="4"/>
    <s v="CORRECTO"/>
    <n v="2014"/>
    <n v="0"/>
  </r>
  <r>
    <x v="7616"/>
    <x v="3776"/>
    <d v="2016-12-10T00:00:00"/>
    <d v="2016-12-16T00:00:00"/>
    <s v="Standard Class"/>
    <x v="632"/>
    <s v="Chris McAfee"/>
    <s v="CONSUMER"/>
    <s v="united states"/>
    <s v="Watertown"/>
    <s v="New York"/>
    <n v="13601"/>
    <s v="East"/>
    <s v="OFF-PA-10001776"/>
    <x v="1"/>
    <x v="10"/>
    <x v="1272"/>
    <n v="18.54"/>
    <n v="2"/>
    <n v="28"/>
    <s v="Pequeño"/>
    <n v="0"/>
    <n v="0"/>
    <n v="0"/>
    <n v="18.54"/>
    <s v="Bajo"/>
    <n v="8.7138000000000009"/>
    <n v="0.47000000000000008"/>
    <n v="-9.8262"/>
    <n v="6"/>
    <n v="6"/>
    <s v="CORRECTO"/>
    <n v="2016"/>
    <n v="0"/>
  </r>
  <r>
    <x v="7617"/>
    <x v="3776"/>
    <d v="2016-12-10T00:00:00"/>
    <d v="2016-12-16T00:00:00"/>
    <s v="Standard Class"/>
    <x v="632"/>
    <s v="Chris McAfee"/>
    <s v="CONSUMER"/>
    <s v="united states"/>
    <s v="Watertown"/>
    <s v="New York"/>
    <n v="13601"/>
    <s v="East"/>
    <s v="OFF-BI-10003656"/>
    <x v="1"/>
    <x v="8"/>
    <x v="13"/>
    <n v="679.96"/>
    <n v="5"/>
    <n v="38"/>
    <s v="Grande"/>
    <n v="0.2"/>
    <n v="135.99200000000002"/>
    <n v="-135.99199999999999"/>
    <n v="815.952"/>
    <s v="Muy Alto"/>
    <n v="220.98699999999999"/>
    <n v="0.32499999999999996"/>
    <n v="-322.98099999999999"/>
    <n v="6"/>
    <n v="6"/>
    <s v="CORRECTO"/>
    <n v="2016"/>
    <n v="0"/>
  </r>
  <r>
    <x v="7618"/>
    <x v="3777"/>
    <d v="2017-10-27T00:00:00"/>
    <d v="2017-10-29T00:00:00"/>
    <s v="First Class"/>
    <x v="487"/>
    <s v="Jim Mitchum"/>
    <s v="CORPORATE"/>
    <s v="united states"/>
    <s v="Los Angeles"/>
    <s v="California"/>
    <n v="90032"/>
    <s v="West"/>
    <s v="FUR-TA-10001539"/>
    <x v="0"/>
    <x v="3"/>
    <x v="10"/>
    <n v="189.57599999999999"/>
    <n v="1"/>
    <n v="30"/>
    <s v="Pequeño"/>
    <n v="0.2"/>
    <n v="37.915199999999999"/>
    <n v="-37.915199999999999"/>
    <n v="227.49119999999999"/>
    <s v="Alto"/>
    <n v="9.4787999999999997"/>
    <n v="0.05"/>
    <n v="-142.18199999999999"/>
    <n v="2"/>
    <n v="2"/>
    <s v="CORRECTO"/>
    <n v="2017"/>
    <n v="0"/>
  </r>
  <r>
    <x v="7619"/>
    <x v="3777"/>
    <d v="2017-10-27T00:00:00"/>
    <d v="2017-10-29T00:00:00"/>
    <s v="First Class"/>
    <x v="487"/>
    <s v="Jim Mitchum"/>
    <s v="CORPORATE"/>
    <s v="united states"/>
    <s v="Los Angeles"/>
    <s v="California"/>
    <n v="90032"/>
    <s v="West"/>
    <s v="TEC-PH-10004100"/>
    <x v="2"/>
    <x v="7"/>
    <x v="1752"/>
    <n v="71.959999999999994"/>
    <n v="5"/>
    <n v="27"/>
    <s v="Grande"/>
    <n v="0.2"/>
    <n v="14.391999999999999"/>
    <n v="-14.391999999999999"/>
    <n v="86.35199999999999"/>
    <s v="Medio"/>
    <n v="7.1959999999999997"/>
    <n v="0.1"/>
    <n v="-50.372"/>
    <n v="2"/>
    <n v="2"/>
    <s v="CORRECTO"/>
    <n v="2017"/>
    <n v="0"/>
  </r>
  <r>
    <x v="7620"/>
    <x v="3778"/>
    <d v="2014-11-25T00:00:00"/>
    <d v="2014-11-29T00:00:00"/>
    <s v="Standard Class"/>
    <x v="579"/>
    <s v="Richard Bierner"/>
    <s v="CONSUMER"/>
    <s v="united states"/>
    <s v="Los Angeles"/>
    <s v="California"/>
    <n v="90004"/>
    <s v="West"/>
    <s v="TEC-PH-10001580"/>
    <x v="2"/>
    <x v="7"/>
    <x v="234"/>
    <n v="539.91999999999996"/>
    <n v="5"/>
    <n v="17"/>
    <s v="Grande"/>
    <n v="0.2"/>
    <n v="107.98399999999999"/>
    <n v="-107.98399999999999"/>
    <n v="647.904"/>
    <s v="Muy Alto"/>
    <n v="47.243000000000002"/>
    <n v="8.7500000000000008E-2"/>
    <n v="-384.69299999999998"/>
    <n v="4"/>
    <n v="4"/>
    <s v="CORRECTO"/>
    <n v="2014"/>
    <n v="0"/>
  </r>
  <r>
    <x v="7621"/>
    <x v="3778"/>
    <d v="2014-11-25T00:00:00"/>
    <d v="2014-11-29T00:00:00"/>
    <s v="Standard Class"/>
    <x v="579"/>
    <s v="Richard Bierner"/>
    <s v="CONSUMER"/>
    <s v="united states"/>
    <s v="Los Angeles"/>
    <s v="California"/>
    <n v="90004"/>
    <s v="West"/>
    <s v="FUR-CH-10002335"/>
    <x v="0"/>
    <x v="1"/>
    <x v="629"/>
    <n v="725.34400000000005"/>
    <n v="4"/>
    <n v="34"/>
    <s v="Mediano"/>
    <n v="0.2"/>
    <n v="145.06880000000001"/>
    <n v="-145.06880000000001"/>
    <n v="870.41280000000006"/>
    <s v="Muy Alto"/>
    <n v="54.400799999999997"/>
    <n v="7.4999999999999983E-2"/>
    <n v="-525.87440000000004"/>
    <n v="4"/>
    <n v="4"/>
    <s v="CORRECTO"/>
    <n v="2014"/>
    <n v="0"/>
  </r>
  <r>
    <x v="7622"/>
    <x v="3778"/>
    <d v="2014-11-25T00:00:00"/>
    <d v="2014-11-29T00:00:00"/>
    <s v="Standard Class"/>
    <x v="579"/>
    <s v="Richard Bierner"/>
    <s v="CONSUMER"/>
    <s v="united states"/>
    <s v="Los Angeles"/>
    <s v="California"/>
    <n v="90004"/>
    <s v="West"/>
    <s v="OFF-AR-10004707"/>
    <x v="1"/>
    <x v="6"/>
    <x v="772"/>
    <n v="7.44"/>
    <n v="3"/>
    <n v="86"/>
    <s v="Mediano"/>
    <n v="0"/>
    <n v="0"/>
    <n v="0"/>
    <n v="7.44"/>
    <s v="Bajo"/>
    <n v="2.6040000000000001"/>
    <n v="0.35"/>
    <n v="-4.8360000000000003"/>
    <n v="4"/>
    <n v="4"/>
    <s v="CORRECTO"/>
    <n v="2014"/>
    <n v="0"/>
  </r>
  <r>
    <x v="7623"/>
    <x v="3779"/>
    <d v="2014-07-14T00:00:00"/>
    <d v="2014-07-20T00:00:00"/>
    <s v="Standard Class"/>
    <x v="776"/>
    <s v="Shirley Schmidt"/>
    <s v="HOME OFFICE"/>
    <s v="united states"/>
    <s v="Newark"/>
    <s v="Delaware"/>
    <n v="19711"/>
    <s v="East"/>
    <s v="OFF-AP-10000576"/>
    <x v="1"/>
    <x v="9"/>
    <x v="643"/>
    <n v="39.479999999999997"/>
    <n v="1"/>
    <n v="16"/>
    <s v="Pequeño"/>
    <n v="0"/>
    <n v="0"/>
    <n v="0"/>
    <n v="39.479999999999997"/>
    <s v="Bajo"/>
    <n v="11.054399999999999"/>
    <n v="0.28000000000000003"/>
    <n v="-28.425599999999999"/>
    <n v="6"/>
    <n v="6"/>
    <s v="CORRECTO"/>
    <n v="2014"/>
    <n v="0"/>
  </r>
  <r>
    <x v="7624"/>
    <x v="3780"/>
    <d v="2015-05-23T00:00:00"/>
    <d v="2015-05-27T00:00:00"/>
    <s v="Second Class"/>
    <x v="134"/>
    <s v="Nathan Mautz"/>
    <s v="HOME OFFICE"/>
    <s v="united states"/>
    <s v="Detroit"/>
    <s v="Michigan"/>
    <n v="48234"/>
    <s v="Central"/>
    <s v="OFF-AP-10001394"/>
    <x v="1"/>
    <x v="9"/>
    <x v="1129"/>
    <n v="850.5"/>
    <n v="5"/>
    <n v="13"/>
    <s v="Grande"/>
    <n v="0.1"/>
    <n v="85.050000000000011"/>
    <n v="-85.05"/>
    <n v="935.55"/>
    <s v="Muy Alto"/>
    <n v="245.7"/>
    <n v="0.28888888888888886"/>
    <n v="-519.75"/>
    <n v="4"/>
    <n v="4"/>
    <s v="CORRECTO"/>
    <n v="2015"/>
    <n v="0"/>
  </r>
  <r>
    <x v="7625"/>
    <x v="3780"/>
    <d v="2015-05-23T00:00:00"/>
    <d v="2015-05-27T00:00:00"/>
    <s v="Second Class"/>
    <x v="134"/>
    <s v="Nathan Mautz"/>
    <s v="HOME OFFICE"/>
    <s v="united states"/>
    <s v="Detroit"/>
    <s v="Michigan"/>
    <n v="48234"/>
    <s v="Central"/>
    <s v="FUR-FU-10003724"/>
    <x v="0"/>
    <x v="5"/>
    <x v="896"/>
    <n v="75.33"/>
    <n v="9"/>
    <n v="38"/>
    <s v="Grande"/>
    <n v="0"/>
    <n v="0"/>
    <n v="0"/>
    <n v="75.33"/>
    <s v="Medio"/>
    <n v="19.585799999999999"/>
    <n v="0.26"/>
    <n v="-55.744199999999999"/>
    <n v="4"/>
    <n v="4"/>
    <s v="CORRECTO"/>
    <n v="2015"/>
    <n v="0"/>
  </r>
  <r>
    <x v="7626"/>
    <x v="3781"/>
    <d v="2015-11-21T00:00:00"/>
    <d v="2015-11-23T00:00:00"/>
    <s v="Second Class"/>
    <x v="313"/>
    <s v="Eudokia Martin"/>
    <s v="CORPORATE"/>
    <s v="united states"/>
    <s v="Phoenix"/>
    <s v="Arizona"/>
    <n v="85023"/>
    <s v="West"/>
    <s v="OFF-AP-10002867"/>
    <x v="1"/>
    <x v="9"/>
    <x v="1514"/>
    <n v="325.63200000000001"/>
    <n v="6"/>
    <n v="15"/>
    <s v="Grande"/>
    <n v="0.2"/>
    <n v="65.126400000000004"/>
    <n v="-65.126400000000004"/>
    <n v="390.75839999999999"/>
    <s v="Alto"/>
    <n v="28.492799999999999"/>
    <n v="8.7499999999999994E-2"/>
    <n v="-232.0128"/>
    <n v="2"/>
    <n v="2"/>
    <s v="CORRECTO"/>
    <n v="2015"/>
    <n v="0"/>
  </r>
  <r>
    <x v="7627"/>
    <x v="3781"/>
    <d v="2015-11-21T00:00:00"/>
    <d v="2015-11-23T00:00:00"/>
    <s v="Second Class"/>
    <x v="313"/>
    <s v="Eudokia Martin"/>
    <s v="CORPORATE"/>
    <s v="united states"/>
    <s v="Phoenix"/>
    <s v="Arizona"/>
    <n v="85023"/>
    <s v="West"/>
    <s v="TEC-AC-10002718"/>
    <x v="2"/>
    <x v="11"/>
    <x v="1192"/>
    <n v="23.344000000000001"/>
    <n v="2"/>
    <n v="21"/>
    <s v="Pequeño"/>
    <n v="0.2"/>
    <n v="4.6688000000000001"/>
    <n v="-4.6688000000000001"/>
    <n v="28.012800000000002"/>
    <s v="Bajo"/>
    <n v="-1.4590000000000001"/>
    <n v="-6.25E-2"/>
    <n v="-20.1342"/>
    <n v="2"/>
    <n v="2"/>
    <s v="CORRECTO"/>
    <n v="2015"/>
    <n v="0"/>
  </r>
  <r>
    <x v="7628"/>
    <x v="3781"/>
    <d v="2015-11-21T00:00:00"/>
    <d v="2015-11-23T00:00:00"/>
    <s v="Second Class"/>
    <x v="313"/>
    <s v="Eudokia Martin"/>
    <s v="CORPORATE"/>
    <s v="united states"/>
    <s v="Phoenix"/>
    <s v="Arizona"/>
    <n v="85023"/>
    <s v="West"/>
    <s v="OFF-LA-10003121"/>
    <x v="1"/>
    <x v="2"/>
    <x v="1000"/>
    <n v="16.52"/>
    <n v="5"/>
    <n v="17"/>
    <s v="Grande"/>
    <n v="0.2"/>
    <n v="3.3040000000000003"/>
    <n v="-3.3039999999999998"/>
    <n v="19.823999999999998"/>
    <s v="Bajo"/>
    <n v="5.3689999999999998"/>
    <n v="0.32500000000000001"/>
    <n v="-7.8470000000000004"/>
    <n v="2"/>
    <n v="2"/>
    <s v="CORRECTO"/>
    <n v="2015"/>
    <n v="0"/>
  </r>
  <r>
    <x v="7629"/>
    <x v="3782"/>
    <d v="2014-03-30T00:00:00"/>
    <d v="2014-04-01T00:00:00"/>
    <s v="First Class"/>
    <x v="88"/>
    <s v="Mark Packer"/>
    <s v="HOME OFFICE"/>
    <s v="united states"/>
    <s v="Brownsville"/>
    <s v="Texas"/>
    <n v="78521"/>
    <s v="Central"/>
    <s v="OFF-EN-10002230"/>
    <x v="1"/>
    <x v="12"/>
    <x v="555"/>
    <n v="335.72"/>
    <n v="5"/>
    <n v="19"/>
    <s v="Grande"/>
    <n v="0.2"/>
    <n v="67.144000000000005"/>
    <n v="-67.144000000000005"/>
    <n v="402.86400000000003"/>
    <s v="Alto"/>
    <n v="113.30549999999999"/>
    <n v="0.33749999999999997"/>
    <n v="-155.2705"/>
    <n v="2"/>
    <n v="2"/>
    <s v="CORRECTO"/>
    <n v="2014"/>
    <n v="0"/>
  </r>
  <r>
    <x v="7630"/>
    <x v="3782"/>
    <d v="2014-03-30T00:00:00"/>
    <d v="2014-04-01T00:00:00"/>
    <s v="First Class"/>
    <x v="88"/>
    <s v="Mark Packer"/>
    <s v="HOME OFFICE"/>
    <s v="united states"/>
    <s v="Brownsville"/>
    <s v="Texas"/>
    <n v="78521"/>
    <s v="Central"/>
    <s v="TEC-PH-10001819"/>
    <x v="2"/>
    <x v="7"/>
    <x v="813"/>
    <n v="251.94399999999999"/>
    <n v="7"/>
    <n v="19"/>
    <s v="Grande"/>
    <n v="0.2"/>
    <n v="50.388800000000003"/>
    <n v="-50.388800000000003"/>
    <n v="302.33280000000002"/>
    <s v="Alto"/>
    <n v="88.180400000000006"/>
    <n v="0.35000000000000003"/>
    <n v="-113.37479999999999"/>
    <n v="2"/>
    <n v="2"/>
    <s v="CORRECTO"/>
    <n v="2014"/>
    <n v="0"/>
  </r>
  <r>
    <x v="7631"/>
    <x v="3782"/>
    <d v="2014-03-30T00:00:00"/>
    <d v="2014-04-01T00:00:00"/>
    <s v="First Class"/>
    <x v="88"/>
    <s v="Mark Packer"/>
    <s v="HOME OFFICE"/>
    <s v="united states"/>
    <s v="Brownsville"/>
    <s v="Texas"/>
    <n v="78521"/>
    <s v="Central"/>
    <s v="FUR-CH-10002304"/>
    <x v="0"/>
    <x v="1"/>
    <x v="790"/>
    <n v="127.30200000000001"/>
    <n v="7"/>
    <n v="44"/>
    <s v="Grande"/>
    <n v="0.3"/>
    <n v="38.190600000000003"/>
    <n v="-38.190600000000003"/>
    <n v="165.49260000000001"/>
    <s v="Medio"/>
    <n v="-9.093"/>
    <n v="-7.1428571428571425E-2"/>
    <n v="-98.204400000000007"/>
    <n v="2"/>
    <n v="2"/>
    <s v="CORRECTO"/>
    <n v="2014"/>
    <n v="0"/>
  </r>
  <r>
    <x v="7632"/>
    <x v="3783"/>
    <d v="2017-12-29T00:00:00"/>
    <d v="2018-01-01T00:00:00"/>
    <s v="Second Class"/>
    <x v="347"/>
    <s v="Katherine Hughes"/>
    <s v="CONSUMER"/>
    <s v="united states"/>
    <s v="Louisville"/>
    <s v="Kentucky"/>
    <n v="40214"/>
    <s v="South"/>
    <s v="FUR-CH-10002602"/>
    <x v="0"/>
    <x v="1"/>
    <x v="291"/>
    <n v="1207.8399999999999"/>
    <n v="8"/>
    <n v="37"/>
    <s v="Grande"/>
    <n v="0"/>
    <n v="0"/>
    <n v="0"/>
    <n v="1207.8399999999999"/>
    <s v="Muy Alto"/>
    <n v="314.03840000000002"/>
    <n v="0.26000000000000006"/>
    <n v="-893.80160000000001"/>
    <n v="3"/>
    <n v="3"/>
    <s v="CORRECTO"/>
    <n v="2017"/>
    <n v="0"/>
  </r>
  <r>
    <x v="7633"/>
    <x v="3783"/>
    <d v="2017-12-29T00:00:00"/>
    <d v="2018-01-01T00:00:00"/>
    <s v="Second Class"/>
    <x v="347"/>
    <s v="Katherine Hughes"/>
    <s v="CONSUMER"/>
    <s v="united states"/>
    <s v="Louisville"/>
    <s v="Kentucky"/>
    <n v="40214"/>
    <s v="South"/>
    <s v="OFF-BI-10002414"/>
    <x v="1"/>
    <x v="8"/>
    <x v="1085"/>
    <n v="12.53"/>
    <n v="1"/>
    <n v="12"/>
    <s v="Pequeño"/>
    <n v="0"/>
    <n v="0"/>
    <n v="0"/>
    <n v="12.53"/>
    <s v="Bajo"/>
    <n v="5.8891"/>
    <n v="0.47000000000000003"/>
    <n v="-6.6409000000000002"/>
    <n v="3"/>
    <n v="3"/>
    <s v="CORRECTO"/>
    <n v="2017"/>
    <n v="0"/>
  </r>
  <r>
    <x v="7634"/>
    <x v="3783"/>
    <d v="2017-12-29T00:00:00"/>
    <d v="2018-01-01T00:00:00"/>
    <s v="Second Class"/>
    <x v="347"/>
    <s v="Katherine Hughes"/>
    <s v="CONSUMER"/>
    <s v="united states"/>
    <s v="Louisville"/>
    <s v="Kentucky"/>
    <n v="40214"/>
    <s v="South"/>
    <s v="OFF-AR-10003696"/>
    <x v="1"/>
    <x v="6"/>
    <x v="1245"/>
    <n v="34.58"/>
    <n v="1"/>
    <n v="4"/>
    <s v="Pequeño"/>
    <n v="0"/>
    <n v="0"/>
    <n v="0"/>
    <n v="34.58"/>
    <s v="Bajo"/>
    <n v="10.0282"/>
    <n v="0.29000000000000004"/>
    <n v="-24.5518"/>
    <n v="3"/>
    <n v="3"/>
    <s v="CORRECTO"/>
    <n v="2017"/>
    <n v="0"/>
  </r>
  <r>
    <x v="7635"/>
    <x v="3783"/>
    <d v="2017-12-29T00:00:00"/>
    <d v="2018-01-01T00:00:00"/>
    <s v="Second Class"/>
    <x v="347"/>
    <s v="Katherine Hughes"/>
    <s v="CONSUMER"/>
    <s v="united states"/>
    <s v="Louisville"/>
    <s v="Kentucky"/>
    <n v="40214"/>
    <s v="South"/>
    <s v="FUR-CH-10004495"/>
    <x v="0"/>
    <x v="1"/>
    <x v="1484"/>
    <n v="300.98"/>
    <n v="1"/>
    <n v="26"/>
    <s v="Pequeño"/>
    <n v="0"/>
    <n v="0"/>
    <n v="0"/>
    <n v="300.98"/>
    <s v="Alto"/>
    <n v="87.284199999999998"/>
    <n v="0.28999999999999998"/>
    <n v="-213.69579999999999"/>
    <n v="3"/>
    <n v="3"/>
    <s v="CORRECTO"/>
    <n v="2017"/>
    <n v="0"/>
  </r>
  <r>
    <x v="7636"/>
    <x v="3783"/>
    <d v="2017-12-29T00:00:00"/>
    <d v="2018-01-01T00:00:00"/>
    <s v="Second Class"/>
    <x v="347"/>
    <s v="Katherine Hughes"/>
    <s v="CONSUMER"/>
    <s v="united states"/>
    <s v="Louisville"/>
    <s v="Kentucky"/>
    <n v="40214"/>
    <s v="South"/>
    <s v="FUR-CH-10001270"/>
    <x v="0"/>
    <x v="1"/>
    <x v="860"/>
    <n v="258.75"/>
    <n v="3"/>
    <n v="34"/>
    <s v="Mediano"/>
    <n v="0"/>
    <n v="0"/>
    <n v="0"/>
    <n v="258.75"/>
    <s v="Alto"/>
    <n v="77.625"/>
    <n v="0.3"/>
    <n v="-181.125"/>
    <n v="3"/>
    <n v="3"/>
    <s v="CORRECTO"/>
    <n v="2017"/>
    <n v="0"/>
  </r>
  <r>
    <x v="7637"/>
    <x v="3784"/>
    <d v="2017-03-02T00:00:00"/>
    <d v="2017-03-08T00:00:00"/>
    <s v="Standard Class"/>
    <x v="587"/>
    <s v="Dorothy Badders"/>
    <s v="CORPORATE"/>
    <s v="united states"/>
    <s v="Newark"/>
    <s v="Delaware"/>
    <n v="19711"/>
    <s v="East"/>
    <s v="OFF-AR-10001615"/>
    <x v="1"/>
    <x v="6"/>
    <x v="1488"/>
    <n v="59.52"/>
    <n v="3"/>
    <n v="25"/>
    <s v="Mediano"/>
    <n v="0"/>
    <n v="0"/>
    <n v="0"/>
    <n v="59.52"/>
    <s v="Medio"/>
    <n v="15.475199999999999"/>
    <n v="0.25999999999999995"/>
    <n v="-44.044800000000002"/>
    <n v="6"/>
    <n v="6"/>
    <s v="CORRECTO"/>
    <n v="2017"/>
    <n v="0"/>
  </r>
  <r>
    <x v="7638"/>
    <x v="3784"/>
    <d v="2017-03-02T00:00:00"/>
    <d v="2017-03-08T00:00:00"/>
    <s v="Standard Class"/>
    <x v="587"/>
    <s v="Dorothy Badders"/>
    <s v="CORPORATE"/>
    <s v="united states"/>
    <s v="Newark"/>
    <s v="Delaware"/>
    <n v="19711"/>
    <s v="East"/>
    <s v="OFF-EN-10003286"/>
    <x v="1"/>
    <x v="12"/>
    <x v="153"/>
    <n v="57.96"/>
    <n v="7"/>
    <n v="170"/>
    <s v="Grande"/>
    <n v="0"/>
    <n v="0"/>
    <n v="0"/>
    <n v="57.96"/>
    <s v="Medio"/>
    <n v="27.241199999999999"/>
    <n v="0.47"/>
    <n v="-30.718800000000002"/>
    <n v="6"/>
    <n v="6"/>
    <s v="CORRECTO"/>
    <n v="2017"/>
    <n v="0"/>
  </r>
  <r>
    <x v="7639"/>
    <x v="3784"/>
    <d v="2017-03-02T00:00:00"/>
    <d v="2017-03-08T00:00:00"/>
    <s v="Standard Class"/>
    <x v="587"/>
    <s v="Dorothy Badders"/>
    <s v="CORPORATE"/>
    <s v="united states"/>
    <s v="Newark"/>
    <s v="Delaware"/>
    <n v="19711"/>
    <s v="East"/>
    <s v="FUR-BO-10003660"/>
    <x v="0"/>
    <x v="0"/>
    <x v="1474"/>
    <n v="441.96"/>
    <n v="2"/>
    <n v="4"/>
    <s v="Pequeño"/>
    <n v="0"/>
    <n v="0"/>
    <n v="0"/>
    <n v="441.96"/>
    <s v="Alto"/>
    <n v="101.6508"/>
    <n v="0.23"/>
    <n v="-340.30919999999998"/>
    <n v="6"/>
    <n v="6"/>
    <s v="CORRECTO"/>
    <n v="2017"/>
    <n v="0"/>
  </r>
  <r>
    <x v="7640"/>
    <x v="3784"/>
    <d v="2017-03-02T00:00:00"/>
    <d v="2017-03-08T00:00:00"/>
    <s v="Standard Class"/>
    <x v="587"/>
    <s v="Dorothy Badders"/>
    <s v="CORPORATE"/>
    <s v="united states"/>
    <s v="Newark"/>
    <s v="Delaware"/>
    <n v="19711"/>
    <s v="East"/>
    <s v="OFF-PA-10002764"/>
    <x v="1"/>
    <x v="10"/>
    <x v="33"/>
    <n v="68.040000000000006"/>
    <n v="6"/>
    <n v="150"/>
    <s v="Grande"/>
    <n v="0"/>
    <n v="0"/>
    <n v="0"/>
    <n v="68.040000000000006"/>
    <s v="Medio"/>
    <n v="33.339599999999997"/>
    <n v="0.48999999999999994"/>
    <n v="-34.700400000000002"/>
    <n v="6"/>
    <n v="6"/>
    <s v="CORRECTO"/>
    <n v="2017"/>
    <n v="0"/>
  </r>
  <r>
    <x v="7641"/>
    <x v="3785"/>
    <d v="2016-10-06T00:00:00"/>
    <d v="2016-10-07T00:00:00"/>
    <s v="First Class"/>
    <x v="697"/>
    <s v="Laurel Beltran"/>
    <s v="HOME OFFICE"/>
    <s v="united states"/>
    <s v="Pueblo"/>
    <s v="Colorado"/>
    <n v="81001"/>
    <s v="West"/>
    <s v="TEC-MA-10001695"/>
    <x v="2"/>
    <x v="15"/>
    <x v="1810"/>
    <n v="703.71"/>
    <n v="6"/>
    <n v="6"/>
    <s v="Grande"/>
    <n v="0.7"/>
    <n v="492.59699999999998"/>
    <n v="-492.59699999999998"/>
    <n v="1196.307"/>
    <s v="Muy Alto"/>
    <n v="-938.28"/>
    <n v="-1.3333333333333333"/>
    <n v="-1149.393"/>
    <n v="1"/>
    <n v="1"/>
    <s v="CORRECTO"/>
    <n v="2016"/>
    <n v="0"/>
  </r>
  <r>
    <x v="7642"/>
    <x v="3785"/>
    <d v="2016-10-06T00:00:00"/>
    <d v="2016-10-07T00:00:00"/>
    <s v="First Class"/>
    <x v="697"/>
    <s v="Laurel Beltran"/>
    <s v="HOME OFFICE"/>
    <s v="united states"/>
    <s v="Pueblo"/>
    <s v="Colorado"/>
    <n v="81001"/>
    <s v="West"/>
    <s v="OFF-BI-10002824"/>
    <x v="1"/>
    <x v="8"/>
    <x v="528"/>
    <n v="17.904"/>
    <n v="4"/>
    <n v="35"/>
    <s v="Mediano"/>
    <n v="0.7"/>
    <n v="12.5328"/>
    <n v="-12.5328"/>
    <n v="30.436799999999998"/>
    <s v="Bajo"/>
    <n v="-14.92"/>
    <n v="-0.83333333333333337"/>
    <n v="-20.2912"/>
    <n v="1"/>
    <n v="1"/>
    <s v="CORRECTO"/>
    <n v="2016"/>
    <n v="0"/>
  </r>
  <r>
    <x v="7643"/>
    <x v="3785"/>
    <d v="2016-10-06T00:00:00"/>
    <d v="2016-10-07T00:00:00"/>
    <s v="First Class"/>
    <x v="697"/>
    <s v="Laurel Beltran"/>
    <s v="HOME OFFICE"/>
    <s v="united states"/>
    <s v="Pueblo"/>
    <s v="Colorado"/>
    <n v="81001"/>
    <s v="West"/>
    <s v="OFF-BI-10002571"/>
    <x v="1"/>
    <x v="8"/>
    <x v="1213"/>
    <n v="11.976000000000001"/>
    <n v="4"/>
    <n v="19"/>
    <s v="Mediano"/>
    <n v="0.7"/>
    <n v="8.3832000000000004"/>
    <n v="-8.3832000000000004"/>
    <n v="20.359200000000001"/>
    <s v="Bajo"/>
    <n v="-9.1815999999999995"/>
    <n v="-0.76666666666666661"/>
    <n v="-12.7744"/>
    <n v="1"/>
    <n v="1"/>
    <s v="CORRECTO"/>
    <n v="2016"/>
    <n v="0"/>
  </r>
  <r>
    <x v="7644"/>
    <x v="3785"/>
    <d v="2016-10-06T00:00:00"/>
    <d v="2016-10-07T00:00:00"/>
    <s v="First Class"/>
    <x v="697"/>
    <s v="Laurel Beltran"/>
    <s v="HOME OFFICE"/>
    <s v="united states"/>
    <s v="Pueblo"/>
    <s v="Colorado"/>
    <n v="81001"/>
    <s v="West"/>
    <s v="TEC-AC-10001553"/>
    <x v="2"/>
    <x v="11"/>
    <x v="1608"/>
    <n v="67.959999999999994"/>
    <n v="5"/>
    <n v="26"/>
    <s v="Grande"/>
    <n v="0.2"/>
    <n v="13.591999999999999"/>
    <n v="-13.592000000000001"/>
    <n v="81.551999999999992"/>
    <s v="Medio"/>
    <n v="0.84950000000000003"/>
    <n v="1.2500000000000002E-2"/>
    <n v="-53.518500000000003"/>
    <n v="1"/>
    <n v="1"/>
    <s v="CORRECTO"/>
    <n v="2016"/>
    <n v="0"/>
  </r>
  <r>
    <x v="7645"/>
    <x v="3786"/>
    <d v="2015-04-05T00:00:00"/>
    <d v="2015-04-11T00:00:00"/>
    <s v="Standard Class"/>
    <x v="662"/>
    <s v="Carol Adams"/>
    <s v="CORPORATE"/>
    <s v="united states"/>
    <s v="Los Angeles"/>
    <s v="California"/>
    <n v="90036"/>
    <s v="West"/>
    <s v="FUR-CH-10003973"/>
    <x v="0"/>
    <x v="1"/>
    <x v="867"/>
    <n v="892.22400000000005"/>
    <n v="3"/>
    <n v="31"/>
    <s v="Mediano"/>
    <n v="0.2"/>
    <n v="178.44480000000001"/>
    <n v="-178.44479999999999"/>
    <n v="1070.6688000000001"/>
    <s v="Muy Alto"/>
    <n v="89.222399999999993"/>
    <n v="9.9999999999999992E-2"/>
    <n v="-624.55679999999995"/>
    <n v="6"/>
    <n v="6"/>
    <s v="CORRECTO"/>
    <n v="2015"/>
    <n v="0"/>
  </r>
  <r>
    <x v="7646"/>
    <x v="3787"/>
    <d v="2014-09-09T00:00:00"/>
    <d v="2014-09-13T00:00:00"/>
    <s v="Standard Class"/>
    <x v="351"/>
    <s v="Daniel Lacy"/>
    <s v="CONSUMER"/>
    <s v="united states"/>
    <s v="Greenville"/>
    <s v="North Carolina"/>
    <n v="27834"/>
    <s v="South"/>
    <s v="TEC-MA-10002073"/>
    <x v="2"/>
    <x v="15"/>
    <x v="1772"/>
    <n v="1299.99"/>
    <n v="2"/>
    <n v="3"/>
    <s v="Pequeño"/>
    <n v="0.5"/>
    <n v="649.995"/>
    <n v="-649.995"/>
    <n v="1949.9850000000001"/>
    <s v="Muy Alto"/>
    <n v="-571.99559999999997"/>
    <n v="-0.43999999999999995"/>
    <n v="-1221.9906000000001"/>
    <n v="4"/>
    <n v="4"/>
    <s v="CORRECTO"/>
    <n v="2014"/>
    <n v="0"/>
  </r>
  <r>
    <x v="7647"/>
    <x v="3788"/>
    <d v="2016-03-15T00:00:00"/>
    <d v="2016-03-16T00:00:00"/>
    <s v="First Class"/>
    <x v="712"/>
    <s v="Fred Chung"/>
    <s v="CORPORATE"/>
    <s v="united states"/>
    <s v="San Francisco"/>
    <s v="California"/>
    <n v="94110"/>
    <s v="West"/>
    <s v="OFF-BI-10003529"/>
    <x v="1"/>
    <x v="8"/>
    <x v="796"/>
    <n v="4.5439999999999996"/>
    <n v="2"/>
    <n v="17"/>
    <s v="Pequeño"/>
    <n v="0.2"/>
    <n v="0.90879999999999994"/>
    <n v="-0.90880000000000005"/>
    <n v="5.4527999999999999"/>
    <s v="Bajo"/>
    <n v="1.6472"/>
    <n v="0.36250000000000004"/>
    <n v="-1.988"/>
    <n v="1"/>
    <n v="1"/>
    <s v="CORRECTO"/>
    <n v="2016"/>
    <n v="0"/>
  </r>
  <r>
    <x v="7648"/>
    <x v="3788"/>
    <d v="2016-03-15T00:00:00"/>
    <d v="2016-03-16T00:00:00"/>
    <s v="First Class"/>
    <x v="712"/>
    <s v="Fred Chung"/>
    <s v="CORPORATE"/>
    <s v="united states"/>
    <s v="San Francisco"/>
    <s v="California"/>
    <n v="94110"/>
    <s v="West"/>
    <s v="FUR-CH-10000309"/>
    <x v="0"/>
    <x v="1"/>
    <x v="773"/>
    <n v="1352.0319999999999"/>
    <n v="4"/>
    <n v="17"/>
    <s v="Mediano"/>
    <n v="0.2"/>
    <n v="270.40640000000002"/>
    <n v="-270.40640000000002"/>
    <n v="1622.4384"/>
    <s v="Muy Alto"/>
    <n v="84.501999999999995"/>
    <n v="6.25E-2"/>
    <n v="-997.12360000000001"/>
    <n v="1"/>
    <n v="1"/>
    <s v="CORRECTO"/>
    <n v="2016"/>
    <n v="0"/>
  </r>
  <r>
    <x v="7649"/>
    <x v="3789"/>
    <d v="2015-12-27T00:00:00"/>
    <d v="2015-12-31T00:00:00"/>
    <s v="Standard Class"/>
    <x v="106"/>
    <s v="David Bremer"/>
    <s v="CORPORATE"/>
    <s v="united states"/>
    <s v="Marion"/>
    <s v="Ohio"/>
    <n v="43302"/>
    <s v="East"/>
    <s v="FUR-TA-10004154"/>
    <x v="0"/>
    <x v="3"/>
    <x v="737"/>
    <n v="1548.99"/>
    <n v="9"/>
    <n v="25"/>
    <s v="Grande"/>
    <n v="0.4"/>
    <n v="619.596"/>
    <n v="-619.596"/>
    <n v="2168.5860000000002"/>
    <s v="Muy Alto"/>
    <n v="-464.697"/>
    <n v="-0.3"/>
    <n v="-1394.0909999999999"/>
    <n v="4"/>
    <n v="4"/>
    <s v="CORRECTO"/>
    <n v="2015"/>
    <n v="0"/>
  </r>
  <r>
    <x v="7650"/>
    <x v="3789"/>
    <d v="2015-12-27T00:00:00"/>
    <d v="2015-12-31T00:00:00"/>
    <s v="Standard Class"/>
    <x v="106"/>
    <s v="David Bremer"/>
    <s v="CORPORATE"/>
    <s v="united states"/>
    <s v="Marion"/>
    <s v="Ohio"/>
    <n v="43302"/>
    <s v="East"/>
    <s v="OFF-EN-10003286"/>
    <x v="1"/>
    <x v="12"/>
    <x v="153"/>
    <n v="19.872"/>
    <n v="3"/>
    <n v="170"/>
    <s v="Mediano"/>
    <n v="0.2"/>
    <n v="3.9744000000000002"/>
    <n v="-3.9744000000000002"/>
    <n v="23.846399999999999"/>
    <s v="Bajo"/>
    <n v="6.7068000000000003"/>
    <n v="0.33750000000000002"/>
    <n v="-9.1907999999999994"/>
    <n v="4"/>
    <n v="4"/>
    <s v="CORRECTO"/>
    <n v="2015"/>
    <n v="0"/>
  </r>
  <r>
    <x v="7651"/>
    <x v="3790"/>
    <d v="2017-08-07T00:00:00"/>
    <d v="2017-08-08T00:00:00"/>
    <s v="First Class"/>
    <x v="237"/>
    <s v="Chloris Kastensmidt"/>
    <s v="CONSUMER"/>
    <s v="united states"/>
    <s v="Dallas"/>
    <s v="Texas"/>
    <n v="75081"/>
    <s v="Central"/>
    <s v="TEC-AC-10001552"/>
    <x v="2"/>
    <x v="11"/>
    <x v="100"/>
    <n v="119.44799999999999"/>
    <n v="3"/>
    <n v="25"/>
    <s v="Mediano"/>
    <n v="0.2"/>
    <n v="23.889600000000002"/>
    <n v="-23.889600000000002"/>
    <n v="143.33760000000001"/>
    <s v="Medio"/>
    <n v="-13.437900000000001"/>
    <n v="-0.11250000000000002"/>
    <n v="-108.99630000000001"/>
    <n v="1"/>
    <n v="1"/>
    <s v="CORRECTO"/>
    <n v="2017"/>
    <n v="0"/>
  </r>
  <r>
    <x v="7652"/>
    <x v="3790"/>
    <d v="2017-08-07T00:00:00"/>
    <d v="2017-08-08T00:00:00"/>
    <s v="First Class"/>
    <x v="237"/>
    <s v="Chloris Kastensmidt"/>
    <s v="CONSUMER"/>
    <s v="united states"/>
    <s v="Dallas"/>
    <s v="Texas"/>
    <n v="75081"/>
    <s v="Central"/>
    <s v="OFF-ST-10002790"/>
    <x v="1"/>
    <x v="4"/>
    <x v="236"/>
    <n v="118.16"/>
    <n v="2"/>
    <n v="13"/>
    <s v="Pequeño"/>
    <n v="0.2"/>
    <n v="23.632000000000001"/>
    <n v="-23.632000000000001"/>
    <n v="141.792"/>
    <s v="Medio"/>
    <n v="-25.109000000000002"/>
    <n v="-0.21250000000000002"/>
    <n v="-119.637"/>
    <n v="1"/>
    <n v="1"/>
    <s v="CORRECTO"/>
    <n v="2017"/>
    <n v="0"/>
  </r>
  <r>
    <x v="7653"/>
    <x v="3791"/>
    <d v="2015-03-22T00:00:00"/>
    <d v="2015-03-27T00:00:00"/>
    <s v="Standard Class"/>
    <x v="783"/>
    <s v="Fred Wasserman"/>
    <s v="CORPORATE"/>
    <s v="united states"/>
    <s v="Huntsville"/>
    <s v="Alabama"/>
    <n v="35810"/>
    <s v="South"/>
    <s v="OFF-AR-10003217"/>
    <x v="1"/>
    <x v="6"/>
    <x v="1649"/>
    <n v="19.559999999999999"/>
    <n v="4"/>
    <n v="11"/>
    <s v="Mediano"/>
    <n v="0"/>
    <n v="0"/>
    <n v="0"/>
    <n v="19.559999999999999"/>
    <s v="Bajo"/>
    <n v="5.4767999999999999"/>
    <n v="0.28000000000000003"/>
    <n v="-14.0832"/>
    <n v="5"/>
    <n v="5"/>
    <s v="CORRECTO"/>
    <n v="2015"/>
    <n v="0"/>
  </r>
  <r>
    <x v="7654"/>
    <x v="3792"/>
    <d v="2015-11-30T00:00:00"/>
    <d v="2015-12-02T00:00:00"/>
    <s v="Second Class"/>
    <x v="622"/>
    <s v="John Murray"/>
    <s v="CONSUMER"/>
    <s v="united states"/>
    <s v="Las Vegas"/>
    <s v="Nevada"/>
    <n v="89115"/>
    <s v="West"/>
    <s v="FUR-FU-10002813"/>
    <x v="0"/>
    <x v="5"/>
    <x v="1691"/>
    <n v="80.959999999999994"/>
    <n v="4"/>
    <n v="15"/>
    <s v="Mediano"/>
    <n v="0"/>
    <n v="0"/>
    <n v="0"/>
    <n v="80.959999999999994"/>
    <s v="Medio"/>
    <n v="29.145600000000002"/>
    <n v="0.36000000000000004"/>
    <n v="-51.814399999999999"/>
    <n v="2"/>
    <n v="2"/>
    <s v="CORRECTO"/>
    <n v="2015"/>
    <n v="0"/>
  </r>
  <r>
    <x v="7655"/>
    <x v="3792"/>
    <d v="2015-11-30T00:00:00"/>
    <d v="2015-12-02T00:00:00"/>
    <s v="Second Class"/>
    <x v="622"/>
    <s v="John Murray"/>
    <s v="CONSUMER"/>
    <s v="united states"/>
    <s v="Las Vegas"/>
    <s v="Nevada"/>
    <n v="89115"/>
    <s v="West"/>
    <s v="OFF-PA-10003848"/>
    <x v="1"/>
    <x v="10"/>
    <x v="1451"/>
    <n v="25.92"/>
    <n v="4"/>
    <n v="30"/>
    <s v="Mediano"/>
    <n v="0"/>
    <n v="0"/>
    <n v="0"/>
    <n v="25.92"/>
    <s v="Bajo"/>
    <n v="12.441599999999999"/>
    <n v="0.47999999999999993"/>
    <n v="-13.478400000000001"/>
    <n v="2"/>
    <n v="2"/>
    <s v="CORRECTO"/>
    <n v="2015"/>
    <n v="0"/>
  </r>
  <r>
    <x v="7656"/>
    <x v="3793"/>
    <d v="2014-04-15T00:00:00"/>
    <d v="2014-04-15T00:00:00"/>
    <s v="Same Day"/>
    <x v="28"/>
    <s v="Paul Stevenson"/>
    <s v="HOME OFFICE"/>
    <s v="united states"/>
    <s v="Los Angeles"/>
    <s v="California"/>
    <n v="90049"/>
    <s v="West"/>
    <s v="OFF-AP-10000240"/>
    <x v="1"/>
    <x v="9"/>
    <x v="650"/>
    <n v="106.96"/>
    <n v="2"/>
    <n v="16"/>
    <s v="Pequeño"/>
    <n v="0"/>
    <n v="0"/>
    <n v="0"/>
    <n v="106.96"/>
    <s v="Medio"/>
    <n v="31.0184"/>
    <n v="0.29000000000000004"/>
    <n v="-75.941599999999994"/>
    <n v="0"/>
    <n v="0"/>
    <s v="CORRECTO"/>
    <n v="2014"/>
    <n v="0"/>
  </r>
  <r>
    <x v="7657"/>
    <x v="3793"/>
    <d v="2014-04-15T00:00:00"/>
    <d v="2014-04-15T00:00:00"/>
    <s v="Same Day"/>
    <x v="28"/>
    <s v="Paul Stevenson"/>
    <s v="HOME OFFICE"/>
    <s v="united states"/>
    <s v="Los Angeles"/>
    <s v="California"/>
    <n v="90049"/>
    <s v="West"/>
    <s v="FUR-FU-10004091"/>
    <x v="0"/>
    <x v="5"/>
    <x v="267"/>
    <n v="187.76"/>
    <n v="4"/>
    <n v="27"/>
    <s v="Mediano"/>
    <n v="0"/>
    <n v="0"/>
    <n v="0"/>
    <n v="187.76"/>
    <s v="Medio"/>
    <n v="76.9816"/>
    <n v="0.41000000000000003"/>
    <n v="-110.7784"/>
    <n v="0"/>
    <n v="0"/>
    <s v="CORRECTO"/>
    <n v="2014"/>
    <n v="0"/>
  </r>
  <r>
    <x v="7658"/>
    <x v="3794"/>
    <d v="2017-07-30T00:00:00"/>
    <d v="2017-08-02T00:00:00"/>
    <s v="First Class"/>
    <x v="679"/>
    <s v="Tony Chapman"/>
    <s v="HOME OFFICE"/>
    <s v="united states"/>
    <s v="Lakewood"/>
    <s v="Ohio"/>
    <n v="44107"/>
    <s v="East"/>
    <s v="OFF-BI-10001071"/>
    <x v="1"/>
    <x v="8"/>
    <x v="669"/>
    <n v="76.775999999999996"/>
    <n v="4"/>
    <n v="31"/>
    <s v="Mediano"/>
    <n v="0.7"/>
    <n v="53.743199999999995"/>
    <n v="-53.743200000000002"/>
    <n v="130.51919999999998"/>
    <s v="Medio"/>
    <n v="-53.743200000000002"/>
    <n v="-0.70000000000000007"/>
    <n v="-76.775999999999996"/>
    <n v="3"/>
    <n v="3"/>
    <s v="CORRECTO"/>
    <n v="2017"/>
    <n v="0"/>
  </r>
  <r>
    <x v="7659"/>
    <x v="3795"/>
    <d v="2017-06-01T00:00:00"/>
    <d v="2017-06-05T00:00:00"/>
    <s v="Standard Class"/>
    <x v="51"/>
    <s v="Cynthia Voltz"/>
    <s v="CORPORATE"/>
    <s v="united states"/>
    <s v="Fremont"/>
    <s v="Nebraska"/>
    <n v="68025"/>
    <s v="Central"/>
    <s v="OFF-BI-10003676"/>
    <x v="1"/>
    <x v="8"/>
    <x v="824"/>
    <n v="53.9"/>
    <n v="5"/>
    <n v="51"/>
    <s v="Grande"/>
    <n v="0"/>
    <n v="0"/>
    <n v="0"/>
    <n v="53.9"/>
    <s v="Medio"/>
    <n v="25.872"/>
    <n v="0.48000000000000004"/>
    <n v="-28.027999999999999"/>
    <n v="4"/>
    <n v="4"/>
    <s v="CORRECTO"/>
    <n v="2017"/>
    <n v="0"/>
  </r>
  <r>
    <x v="7660"/>
    <x v="3796"/>
    <d v="2014-01-07T00:00:00"/>
    <d v="2014-01-12T00:00:00"/>
    <s v="Standard Class"/>
    <x v="745"/>
    <s v="Vivek Sundaresam"/>
    <s v="CONSUMER"/>
    <s v="united states"/>
    <s v="Huntsville"/>
    <s v="Texas"/>
    <n v="77340"/>
    <s v="Central"/>
    <s v="FUR-FU-10004864"/>
    <x v="0"/>
    <x v="5"/>
    <x v="441"/>
    <n v="76.727999999999994"/>
    <n v="3"/>
    <n v="29"/>
    <s v="Mediano"/>
    <n v="0.6"/>
    <n v="46.036799999999992"/>
    <n v="-46.036799999999999"/>
    <n v="122.76479999999998"/>
    <s v="Medio"/>
    <n v="-53.709600000000002"/>
    <n v="-0.70000000000000007"/>
    <n v="-84.400800000000004"/>
    <n v="5"/>
    <n v="5"/>
    <s v="CORRECTO"/>
    <n v="2014"/>
    <n v="0"/>
  </r>
  <r>
    <x v="7661"/>
    <x v="3796"/>
    <d v="2014-01-07T00:00:00"/>
    <d v="2014-01-12T00:00:00"/>
    <s v="Standard Class"/>
    <x v="745"/>
    <s v="Vivek Sundaresam"/>
    <s v="CONSUMER"/>
    <s v="united states"/>
    <s v="Huntsville"/>
    <s v="Texas"/>
    <n v="77340"/>
    <s v="Central"/>
    <s v="OFF-BI-10003708"/>
    <x v="1"/>
    <x v="8"/>
    <x v="978"/>
    <n v="10.43"/>
    <n v="7"/>
    <n v="28"/>
    <s v="Grande"/>
    <n v="0.8"/>
    <n v="8.3439999999999994"/>
    <n v="-8.3439999999999994"/>
    <n v="18.774000000000001"/>
    <s v="Bajo"/>
    <n v="-18.252500000000001"/>
    <n v="-1.7500000000000002"/>
    <n v="-20.3385"/>
    <n v="5"/>
    <n v="5"/>
    <s v="CORRECTO"/>
    <n v="2014"/>
    <n v="0"/>
  </r>
  <r>
    <x v="7662"/>
    <x v="3797"/>
    <d v="2017-09-29T00:00:00"/>
    <d v="2017-10-01T00:00:00"/>
    <s v="First Class"/>
    <x v="623"/>
    <s v="Sonia Cooley"/>
    <s v="CONSUMER"/>
    <s v="united states"/>
    <s v="Los Angeles"/>
    <s v="California"/>
    <n v="90036"/>
    <s v="West"/>
    <s v="OFF-AR-10002067"/>
    <x v="1"/>
    <x v="6"/>
    <x v="1154"/>
    <n v="99.2"/>
    <n v="5"/>
    <n v="27"/>
    <s v="Grande"/>
    <n v="0"/>
    <n v="0"/>
    <n v="0"/>
    <n v="99.2"/>
    <s v="Medio"/>
    <n v="25.792000000000002"/>
    <n v="0.26"/>
    <n v="-73.408000000000001"/>
    <n v="2"/>
    <n v="2"/>
    <s v="CORRECTO"/>
    <n v="2017"/>
    <n v="0"/>
  </r>
  <r>
    <x v="7663"/>
    <x v="3798"/>
    <d v="2017-09-13T00:00:00"/>
    <d v="2017-09-19T00:00:00"/>
    <s v="Standard Class"/>
    <x v="611"/>
    <s v="Speros Goranitis"/>
    <s v="CONSUMER"/>
    <s v="united states"/>
    <s v="Asheville"/>
    <s v="North Carolina"/>
    <n v="28806"/>
    <s v="South"/>
    <s v="OFF-AR-10003158"/>
    <x v="1"/>
    <x v="6"/>
    <x v="703"/>
    <n v="15.92"/>
    <n v="5"/>
    <n v="26"/>
    <s v="Grande"/>
    <n v="0.2"/>
    <n v="3.1840000000000002"/>
    <n v="-3.1840000000000002"/>
    <n v="19.103999999999999"/>
    <s v="Bajo"/>
    <n v="2.786"/>
    <n v="0.17500000000000002"/>
    <n v="-9.9499999999999993"/>
    <n v="6"/>
    <n v="6"/>
    <s v="CORRECTO"/>
    <n v="2017"/>
    <n v="0"/>
  </r>
  <r>
    <x v="7664"/>
    <x v="3799"/>
    <d v="2014-10-22T00:00:00"/>
    <d v="2014-10-26T00:00:00"/>
    <s v="Standard Class"/>
    <x v="630"/>
    <s v="Nicole Brennan"/>
    <s v="CORPORATE"/>
    <s v="united states"/>
    <s v="Bossier City"/>
    <s v="Louisiana"/>
    <n v="71111"/>
    <s v="South"/>
    <s v="FUR-FU-10000193"/>
    <x v="0"/>
    <x v="5"/>
    <x v="1512"/>
    <n v="129.91999999999999"/>
    <n v="4"/>
    <n v="20"/>
    <s v="Mediano"/>
    <n v="0"/>
    <n v="0"/>
    <n v="0"/>
    <n v="129.91999999999999"/>
    <s v="Medio"/>
    <n v="10.393599999999999"/>
    <n v="0.08"/>
    <n v="-119.5264"/>
    <n v="4"/>
    <n v="4"/>
    <s v="CORRECTO"/>
    <n v="2014"/>
    <n v="0"/>
  </r>
  <r>
    <x v="7665"/>
    <x v="3800"/>
    <d v="2016-10-04T00:00:00"/>
    <d v="2016-10-08T00:00:00"/>
    <s v="Standard Class"/>
    <x v="660"/>
    <s v="Daniel Raglin"/>
    <s v="HOME OFFICE"/>
    <s v="united states"/>
    <s v="Providence"/>
    <s v="Rhode Island"/>
    <n v="2908"/>
    <s v="East"/>
    <s v="OFF-BI-10000977"/>
    <x v="1"/>
    <x v="8"/>
    <x v="991"/>
    <n v="30.4"/>
    <n v="1"/>
    <n v="47"/>
    <s v="Pequeño"/>
    <n v="0"/>
    <n v="0"/>
    <n v="0"/>
    <n v="30.4"/>
    <s v="Bajo"/>
    <n v="13.984"/>
    <n v="0.46"/>
    <n v="-16.416"/>
    <n v="4"/>
    <n v="4"/>
    <s v="CORRECTO"/>
    <n v="2016"/>
    <n v="0"/>
  </r>
  <r>
    <x v="7666"/>
    <x v="3800"/>
    <d v="2016-10-04T00:00:00"/>
    <d v="2016-10-08T00:00:00"/>
    <s v="Standard Class"/>
    <x v="660"/>
    <s v="Daniel Raglin"/>
    <s v="HOME OFFICE"/>
    <s v="united states"/>
    <s v="Providence"/>
    <s v="Rhode Island"/>
    <n v="2908"/>
    <s v="East"/>
    <s v="TEC-CO-10001449"/>
    <x v="2"/>
    <x v="16"/>
    <x v="306"/>
    <n v="5399.91"/>
    <n v="9"/>
    <n v="38"/>
    <s v="Grande"/>
    <n v="0"/>
    <n v="0"/>
    <n v="0"/>
    <n v="5399.91"/>
    <s v="Muy Alto"/>
    <n v="2591.9567999999999"/>
    <n v="0.48"/>
    <n v="-2807.9531999999999"/>
    <n v="4"/>
    <n v="4"/>
    <s v="CORRECTO"/>
    <n v="2016"/>
    <n v="0"/>
  </r>
  <r>
    <x v="7667"/>
    <x v="3800"/>
    <d v="2016-10-04T00:00:00"/>
    <d v="2016-10-08T00:00:00"/>
    <s v="Standard Class"/>
    <x v="660"/>
    <s v="Daniel Raglin"/>
    <s v="HOME OFFICE"/>
    <s v="united states"/>
    <s v="Providence"/>
    <s v="Rhode Island"/>
    <n v="2908"/>
    <s v="East"/>
    <s v="OFF-ST-10000136"/>
    <x v="1"/>
    <x v="4"/>
    <x v="1703"/>
    <n v="119.1"/>
    <n v="3"/>
    <n v="10"/>
    <s v="Mediano"/>
    <n v="0"/>
    <n v="0"/>
    <n v="0"/>
    <n v="119.1"/>
    <s v="Medio"/>
    <n v="34.539000000000001"/>
    <n v="0.29000000000000004"/>
    <n v="-84.561000000000007"/>
    <n v="4"/>
    <n v="4"/>
    <s v="CORRECTO"/>
    <n v="2016"/>
    <n v="0"/>
  </r>
  <r>
    <x v="7668"/>
    <x v="3801"/>
    <d v="2015-11-27T00:00:00"/>
    <d v="2015-11-29T00:00:00"/>
    <s v="Second Class"/>
    <x v="15"/>
    <s v="Matt Abelman"/>
    <s v="HOME OFFICE"/>
    <s v="united states"/>
    <s v="Everett"/>
    <s v="Massachusetts"/>
    <n v="2149"/>
    <s v="East"/>
    <s v="OFF-PA-10000743"/>
    <x v="1"/>
    <x v="10"/>
    <x v="578"/>
    <n v="40.08"/>
    <n v="6"/>
    <n v="20"/>
    <s v="Grande"/>
    <n v="0"/>
    <n v="0"/>
    <n v="0"/>
    <n v="40.08"/>
    <s v="Bajo"/>
    <n v="19.238399999999999"/>
    <n v="0.48"/>
    <n v="-20.8416"/>
    <n v="2"/>
    <n v="2"/>
    <s v="CORRECTO"/>
    <n v="2015"/>
    <n v="0"/>
  </r>
  <r>
    <x v="7669"/>
    <x v="3801"/>
    <d v="2015-11-27T00:00:00"/>
    <d v="2015-11-29T00:00:00"/>
    <s v="Second Class"/>
    <x v="15"/>
    <s v="Matt Abelman"/>
    <s v="HOME OFFICE"/>
    <s v="united states"/>
    <s v="Everett"/>
    <s v="Massachusetts"/>
    <n v="2149"/>
    <s v="East"/>
    <s v="OFF-PA-10001019"/>
    <x v="1"/>
    <x v="10"/>
    <x v="681"/>
    <n v="59.94"/>
    <n v="3"/>
    <n v="32"/>
    <s v="Mediano"/>
    <n v="0"/>
    <n v="0"/>
    <n v="0"/>
    <n v="59.94"/>
    <s v="Medio"/>
    <n v="28.171800000000001"/>
    <n v="0.47000000000000003"/>
    <n v="-31.7682"/>
    <n v="2"/>
    <n v="2"/>
    <s v="CORRECTO"/>
    <n v="2015"/>
    <n v="0"/>
  </r>
  <r>
    <x v="7670"/>
    <x v="3801"/>
    <d v="2015-11-27T00:00:00"/>
    <d v="2015-11-29T00:00:00"/>
    <s v="Second Class"/>
    <x v="15"/>
    <s v="Matt Abelman"/>
    <s v="HOME OFFICE"/>
    <s v="united states"/>
    <s v="Everett"/>
    <s v="Massachusetts"/>
    <n v="2149"/>
    <s v="East"/>
    <s v="TEC-AC-10003095"/>
    <x v="2"/>
    <x v="11"/>
    <x v="1286"/>
    <n v="259.98"/>
    <n v="2"/>
    <n v="17"/>
    <s v="Pequeño"/>
    <n v="0"/>
    <n v="0"/>
    <n v="0"/>
    <n v="259.98"/>
    <s v="Alto"/>
    <n v="88.393199999999993"/>
    <n v="0.33999999999999997"/>
    <n v="-171.58680000000001"/>
    <n v="2"/>
    <n v="2"/>
    <s v="CORRECTO"/>
    <n v="2015"/>
    <n v="0"/>
  </r>
  <r>
    <x v="7671"/>
    <x v="3801"/>
    <d v="2015-11-27T00:00:00"/>
    <d v="2015-11-29T00:00:00"/>
    <s v="Second Class"/>
    <x v="15"/>
    <s v="Matt Abelman"/>
    <s v="HOME OFFICE"/>
    <s v="united states"/>
    <s v="Everett"/>
    <s v="Massachusetts"/>
    <n v="2149"/>
    <s v="East"/>
    <s v="FUR-BO-10002916"/>
    <x v="0"/>
    <x v="0"/>
    <x v="1515"/>
    <n v="170.98"/>
    <n v="1"/>
    <n v="15"/>
    <s v="Pequeño"/>
    <n v="0"/>
    <n v="0"/>
    <n v="0"/>
    <n v="170.98"/>
    <s v="Medio"/>
    <n v="32.486199999999997"/>
    <n v="0.19"/>
    <n v="-138.49379999999999"/>
    <n v="2"/>
    <n v="2"/>
    <s v="CORRECTO"/>
    <n v="2015"/>
    <n v="0"/>
  </r>
  <r>
    <x v="7672"/>
    <x v="3801"/>
    <d v="2015-11-27T00:00:00"/>
    <d v="2015-11-29T00:00:00"/>
    <s v="Second Class"/>
    <x v="15"/>
    <s v="Matt Abelman"/>
    <s v="HOME OFFICE"/>
    <s v="united states"/>
    <s v="Everett"/>
    <s v="Massachusetts"/>
    <n v="2149"/>
    <s v="East"/>
    <s v="FUR-FU-10002506"/>
    <x v="0"/>
    <x v="5"/>
    <x v="1811"/>
    <n v="38.97"/>
    <n v="3"/>
    <n v="8"/>
    <s v="Mediano"/>
    <n v="0"/>
    <n v="0"/>
    <n v="0"/>
    <n v="38.97"/>
    <s v="Bajo"/>
    <n v="4.6764000000000001"/>
    <n v="0.12000000000000001"/>
    <n v="-34.293599999999998"/>
    <n v="2"/>
    <n v="2"/>
    <s v="CORRECTO"/>
    <n v="2015"/>
    <n v="0"/>
  </r>
  <r>
    <x v="7673"/>
    <x v="3801"/>
    <d v="2015-11-27T00:00:00"/>
    <d v="2015-11-29T00:00:00"/>
    <s v="Second Class"/>
    <x v="15"/>
    <s v="Matt Abelman"/>
    <s v="HOME OFFICE"/>
    <s v="united states"/>
    <s v="Everett"/>
    <s v="Massachusetts"/>
    <n v="2149"/>
    <s v="East"/>
    <s v="OFF-PA-10003823"/>
    <x v="1"/>
    <x v="10"/>
    <x v="1010"/>
    <n v="154.9"/>
    <n v="5"/>
    <n v="18"/>
    <s v="Grande"/>
    <n v="0"/>
    <n v="0"/>
    <n v="0"/>
    <n v="154.9"/>
    <s v="Medio"/>
    <n v="69.704999999999998"/>
    <n v="0.44999999999999996"/>
    <n v="-85.194999999999993"/>
    <n v="2"/>
    <n v="2"/>
    <s v="CORRECTO"/>
    <n v="2015"/>
    <n v="0"/>
  </r>
  <r>
    <x v="7674"/>
    <x v="3801"/>
    <d v="2015-11-27T00:00:00"/>
    <d v="2015-11-29T00:00:00"/>
    <s v="Second Class"/>
    <x v="15"/>
    <s v="Matt Abelman"/>
    <s v="HOME OFFICE"/>
    <s v="united states"/>
    <s v="Everett"/>
    <s v="Massachusetts"/>
    <n v="2149"/>
    <s v="East"/>
    <s v="FUR-TA-10004619"/>
    <x v="0"/>
    <x v="3"/>
    <x v="891"/>
    <n v="446.06799999999998"/>
    <n v="4"/>
    <n v="29"/>
    <s v="Mediano"/>
    <n v="0.3"/>
    <n v="133.82039999999998"/>
    <n v="-133.82040000000001"/>
    <n v="579.88839999999993"/>
    <s v="Muy Alto"/>
    <n v="0"/>
    <n v="0"/>
    <n v="-312.24759999999998"/>
    <n v="2"/>
    <n v="2"/>
    <s v="CORRECTO"/>
    <n v="2015"/>
    <n v="0"/>
  </r>
  <r>
    <x v="7675"/>
    <x v="3802"/>
    <d v="2017-05-06T00:00:00"/>
    <d v="2017-05-09T00:00:00"/>
    <s v="Second Class"/>
    <x v="772"/>
    <s v="Trudy Schmidt"/>
    <s v="CONSUMER"/>
    <s v="united states"/>
    <s v="Rancho Cucamonga"/>
    <s v="California"/>
    <n v="91730"/>
    <s v="West"/>
    <s v="OFF-AP-10001271"/>
    <x v="1"/>
    <x v="9"/>
    <x v="474"/>
    <n v="152.94"/>
    <n v="3"/>
    <n v="19"/>
    <s v="Mediano"/>
    <n v="0"/>
    <n v="0"/>
    <n v="0"/>
    <n v="152.94"/>
    <s v="Medio"/>
    <n v="41.293799999999997"/>
    <n v="0.26999999999999996"/>
    <n v="-111.64619999999999"/>
    <n v="3"/>
    <n v="3"/>
    <s v="CORRECTO"/>
    <n v="2017"/>
    <n v="0"/>
  </r>
  <r>
    <x v="7676"/>
    <x v="3803"/>
    <d v="2014-10-08T00:00:00"/>
    <d v="2014-10-08T00:00:00"/>
    <s v="Same Day"/>
    <x v="161"/>
    <s v="Jack Garza"/>
    <s v="CONSUMER"/>
    <s v="united states"/>
    <s v="Charlotte"/>
    <s v="North Carolina"/>
    <n v="28205"/>
    <s v="South"/>
    <s v="TEC-AC-10002331"/>
    <x v="2"/>
    <x v="11"/>
    <x v="1591"/>
    <n v="23.472000000000001"/>
    <n v="3"/>
    <n v="26"/>
    <s v="Mediano"/>
    <n v="0.2"/>
    <n v="4.6944000000000008"/>
    <n v="-4.6943999999999999"/>
    <n v="28.166400000000003"/>
    <s v="Bajo"/>
    <n v="4.9878"/>
    <n v="0.21249999999999999"/>
    <n v="-13.7898"/>
    <n v="0"/>
    <n v="0"/>
    <s v="CORRECTO"/>
    <n v="2014"/>
    <n v="0"/>
  </r>
  <r>
    <x v="7677"/>
    <x v="3804"/>
    <d v="2014-12-31T00:00:00"/>
    <d v="2015-01-07T00:00:00"/>
    <s v="Standard Class"/>
    <x v="454"/>
    <s v="Katherine Murray"/>
    <s v="HOME OFFICE"/>
    <s v="united states"/>
    <s v="Providence"/>
    <s v="Rhode Island"/>
    <n v="2908"/>
    <s v="East"/>
    <s v="OFF-PA-10003228"/>
    <x v="1"/>
    <x v="10"/>
    <x v="1677"/>
    <n v="195.64"/>
    <n v="4"/>
    <n v="25"/>
    <s v="Mediano"/>
    <n v="0"/>
    <n v="0"/>
    <n v="0"/>
    <n v="195.64"/>
    <s v="Medio"/>
    <n v="91.950800000000001"/>
    <n v="0.47000000000000003"/>
    <n v="-103.6892"/>
    <n v="7"/>
    <n v="7"/>
    <s v="CORRECTO"/>
    <n v="2014"/>
    <n v="0"/>
  </r>
  <r>
    <x v="7678"/>
    <x v="3804"/>
    <d v="2014-12-31T00:00:00"/>
    <d v="2015-01-07T00:00:00"/>
    <s v="Standard Class"/>
    <x v="454"/>
    <s v="Katherine Murray"/>
    <s v="HOME OFFICE"/>
    <s v="united states"/>
    <s v="Providence"/>
    <s v="Rhode Island"/>
    <n v="2908"/>
    <s v="East"/>
    <s v="OFF-PA-10002586"/>
    <x v="1"/>
    <x v="10"/>
    <x v="1016"/>
    <n v="14.94"/>
    <n v="3"/>
    <n v="22"/>
    <s v="Mediano"/>
    <n v="0"/>
    <n v="0"/>
    <n v="0"/>
    <n v="14.94"/>
    <s v="Bajo"/>
    <n v="7.0217999999999998"/>
    <n v="0.47000000000000003"/>
    <n v="-7.9181999999999997"/>
    <n v="7"/>
    <n v="7"/>
    <s v="CORRECTO"/>
    <n v="2014"/>
    <n v="0"/>
  </r>
  <r>
    <x v="7679"/>
    <x v="3804"/>
    <d v="2014-12-31T00:00:00"/>
    <d v="2015-01-07T00:00:00"/>
    <s v="Standard Class"/>
    <x v="454"/>
    <s v="Katherine Murray"/>
    <s v="HOME OFFICE"/>
    <s v="united states"/>
    <s v="Providence"/>
    <s v="Rhode Island"/>
    <n v="2908"/>
    <s v="East"/>
    <s v="TEC-AC-10002049"/>
    <x v="2"/>
    <x v="11"/>
    <x v="1062"/>
    <n v="1687.8"/>
    <n v="4"/>
    <n v="24"/>
    <s v="Mediano"/>
    <n v="0"/>
    <n v="0"/>
    <n v="0"/>
    <n v="1687.8"/>
    <s v="Muy Alto"/>
    <n v="742.63199999999995"/>
    <n v="0.44"/>
    <n v="-945.16800000000001"/>
    <n v="7"/>
    <n v="7"/>
    <s v="CORRECTO"/>
    <n v="2014"/>
    <n v="0"/>
  </r>
  <r>
    <x v="7680"/>
    <x v="3804"/>
    <d v="2014-12-31T00:00:00"/>
    <d v="2015-01-07T00:00:00"/>
    <s v="Standard Class"/>
    <x v="454"/>
    <s v="Katherine Murray"/>
    <s v="HOME OFFICE"/>
    <s v="united states"/>
    <s v="Providence"/>
    <s v="Rhode Island"/>
    <n v="2908"/>
    <s v="East"/>
    <s v="FUR-BO-10000362"/>
    <x v="0"/>
    <x v="0"/>
    <x v="1046"/>
    <n v="341.96"/>
    <n v="2"/>
    <n v="14"/>
    <s v="Pequeño"/>
    <n v="0"/>
    <n v="0"/>
    <n v="0"/>
    <n v="341.96"/>
    <s v="Alto"/>
    <n v="78.650800000000004"/>
    <n v="0.23000000000000004"/>
    <n v="-263.30919999999998"/>
    <n v="7"/>
    <n v="7"/>
    <s v="CORRECTO"/>
    <n v="2014"/>
    <n v="0"/>
  </r>
  <r>
    <x v="7681"/>
    <x v="3804"/>
    <d v="2014-12-31T00:00:00"/>
    <d v="2015-01-07T00:00:00"/>
    <s v="Standard Class"/>
    <x v="454"/>
    <s v="Katherine Murray"/>
    <s v="HOME OFFICE"/>
    <s v="united states"/>
    <s v="Providence"/>
    <s v="Rhode Island"/>
    <n v="2908"/>
    <s v="East"/>
    <s v="FUR-CH-10004218"/>
    <x v="0"/>
    <x v="1"/>
    <x v="38"/>
    <n v="605.88"/>
    <n v="6"/>
    <n v="35"/>
    <s v="Grande"/>
    <n v="0"/>
    <n v="0"/>
    <n v="0"/>
    <n v="605.88"/>
    <s v="Muy Alto"/>
    <n v="151.47"/>
    <n v="0.25"/>
    <n v="-454.41"/>
    <n v="7"/>
    <n v="7"/>
    <s v="CORRECTO"/>
    <n v="2014"/>
    <n v="0"/>
  </r>
  <r>
    <x v="7682"/>
    <x v="3805"/>
    <d v="2015-04-28T00:00:00"/>
    <d v="2015-05-01T00:00:00"/>
    <s v="First Class"/>
    <x v="174"/>
    <s v="Shirley Daniels"/>
    <s v="HOME OFFICE"/>
    <s v="united states"/>
    <s v="Midland"/>
    <s v="Michigan"/>
    <n v="48640"/>
    <s v="Central"/>
    <s v="OFF-AP-10003779"/>
    <x v="1"/>
    <x v="9"/>
    <x v="1457"/>
    <n v="186.732"/>
    <n v="1"/>
    <n v="8"/>
    <s v="Pequeño"/>
    <n v="0.1"/>
    <n v="18.673200000000001"/>
    <n v="-18.673200000000001"/>
    <n v="205.40520000000001"/>
    <s v="Alto"/>
    <n v="41.496000000000002"/>
    <n v="0.22222222222222224"/>
    <n v="-126.5628"/>
    <n v="3"/>
    <n v="3"/>
    <s v="CORRECTO"/>
    <n v="2015"/>
    <n v="0"/>
  </r>
  <r>
    <x v="7683"/>
    <x v="3805"/>
    <d v="2015-04-28T00:00:00"/>
    <d v="2015-05-01T00:00:00"/>
    <s v="First Class"/>
    <x v="174"/>
    <s v="Shirley Daniels"/>
    <s v="HOME OFFICE"/>
    <s v="united states"/>
    <s v="Midland"/>
    <s v="Michigan"/>
    <n v="48640"/>
    <s v="Central"/>
    <s v="OFF-BI-10003527"/>
    <x v="1"/>
    <x v="8"/>
    <x v="451"/>
    <n v="3812.97"/>
    <n v="3"/>
    <n v="31"/>
    <s v="Mediano"/>
    <n v="0"/>
    <n v="0"/>
    <n v="0"/>
    <n v="3812.97"/>
    <s v="Muy Alto"/>
    <n v="1906.4849999999999"/>
    <n v="0.5"/>
    <n v="-1906.4849999999999"/>
    <n v="3"/>
    <n v="3"/>
    <s v="CORRECTO"/>
    <n v="2015"/>
    <n v="0"/>
  </r>
  <r>
    <x v="7684"/>
    <x v="3806"/>
    <d v="2015-02-14T00:00:00"/>
    <d v="2015-02-21T00:00:00"/>
    <s v="Standard Class"/>
    <x v="74"/>
    <s v="Ted Trevino"/>
    <s v="CONSUMER"/>
    <s v="united states"/>
    <s v="Rochester"/>
    <s v="New York"/>
    <n v="14609"/>
    <s v="East"/>
    <s v="OFF-BI-10002897"/>
    <x v="1"/>
    <x v="8"/>
    <x v="1802"/>
    <n v="26.423999999999999"/>
    <n v="9"/>
    <n v="16"/>
    <s v="Grande"/>
    <n v="0.2"/>
    <n v="5.2848000000000006"/>
    <n v="-5.2847999999999997"/>
    <n v="31.7088"/>
    <s v="Bajo"/>
    <n v="9.5786999999999995"/>
    <n v="0.36249999999999999"/>
    <n v="-11.560499999999999"/>
    <n v="7"/>
    <n v="7"/>
    <s v="CORRECTO"/>
    <n v="2015"/>
    <n v="0"/>
  </r>
  <r>
    <x v="7685"/>
    <x v="3806"/>
    <d v="2015-02-14T00:00:00"/>
    <d v="2015-02-21T00:00:00"/>
    <s v="Standard Class"/>
    <x v="74"/>
    <s v="Ted Trevino"/>
    <s v="CONSUMER"/>
    <s v="united states"/>
    <s v="Rochester"/>
    <s v="New York"/>
    <n v="14609"/>
    <s v="East"/>
    <s v="TEC-PH-10002584"/>
    <x v="2"/>
    <x v="7"/>
    <x v="1705"/>
    <n v="625.99"/>
    <n v="1"/>
    <n v="13"/>
    <s v="Pequeño"/>
    <n v="0"/>
    <n v="0"/>
    <n v="0"/>
    <n v="625.99"/>
    <s v="Muy Alto"/>
    <n v="187.797"/>
    <n v="0.3"/>
    <n v="-438.19299999999998"/>
    <n v="7"/>
    <n v="7"/>
    <s v="CORRECTO"/>
    <n v="2015"/>
    <n v="0"/>
  </r>
  <r>
    <x v="7686"/>
    <x v="3807"/>
    <d v="2016-11-25T00:00:00"/>
    <d v="2016-11-29T00:00:00"/>
    <s v="Standard Class"/>
    <x v="179"/>
    <s v="Brenda Bowman"/>
    <s v="CORPORATE"/>
    <s v="united states"/>
    <s v="Jackson"/>
    <s v="Michigan"/>
    <n v="49201"/>
    <s v="Central"/>
    <s v="FUR-TA-10001095"/>
    <x v="0"/>
    <x v="3"/>
    <x v="616"/>
    <n v="1568.61"/>
    <n v="9"/>
    <n v="61"/>
    <s v="Grande"/>
    <n v="0"/>
    <n v="0"/>
    <n v="0"/>
    <n v="1568.61"/>
    <s v="Muy Alto"/>
    <n v="329.40809999999999"/>
    <n v="0.21000000000000002"/>
    <n v="-1239.2019"/>
    <n v="4"/>
    <n v="4"/>
    <s v="CORRECTO"/>
    <n v="2016"/>
    <n v="0"/>
  </r>
  <r>
    <x v="7687"/>
    <x v="3807"/>
    <d v="2016-11-25T00:00:00"/>
    <d v="2016-11-29T00:00:00"/>
    <s v="Standard Class"/>
    <x v="179"/>
    <s v="Brenda Bowman"/>
    <s v="CORPORATE"/>
    <s v="united states"/>
    <s v="Jackson"/>
    <s v="Michigan"/>
    <n v="49201"/>
    <s v="Central"/>
    <s v="OFF-BI-10004002"/>
    <x v="1"/>
    <x v="8"/>
    <x v="154"/>
    <n v="17.3"/>
    <n v="1"/>
    <n v="18"/>
    <s v="Pequeño"/>
    <n v="0"/>
    <n v="0"/>
    <n v="0"/>
    <n v="17.3"/>
    <s v="Bajo"/>
    <n v="8.3040000000000003"/>
    <n v="0.48"/>
    <n v="-8.9960000000000004"/>
    <n v="4"/>
    <n v="4"/>
    <s v="CORRECTO"/>
    <n v="2016"/>
    <n v="0"/>
  </r>
  <r>
    <x v="7688"/>
    <x v="3807"/>
    <d v="2016-11-25T00:00:00"/>
    <d v="2016-11-29T00:00:00"/>
    <s v="Standard Class"/>
    <x v="179"/>
    <s v="Brenda Bowman"/>
    <s v="CORPORATE"/>
    <s v="united states"/>
    <s v="Jackson"/>
    <s v="Michigan"/>
    <n v="49201"/>
    <s v="Central"/>
    <s v="TEC-AC-10004518"/>
    <x v="2"/>
    <x v="11"/>
    <x v="1812"/>
    <n v="160"/>
    <n v="8"/>
    <n v="14"/>
    <s v="Grande"/>
    <n v="0"/>
    <n v="0"/>
    <n v="0"/>
    <n v="160"/>
    <s v="Medio"/>
    <n v="62.4"/>
    <n v="0.39"/>
    <n v="-97.6"/>
    <n v="4"/>
    <n v="4"/>
    <s v="CORRECTO"/>
    <n v="2016"/>
    <n v="0"/>
  </r>
  <r>
    <x v="7689"/>
    <x v="3808"/>
    <d v="2017-07-15T00:00:00"/>
    <d v="2017-07-17T00:00:00"/>
    <s v="First Class"/>
    <x v="602"/>
    <s v="Ricardo Sperren"/>
    <s v="CORPORATE"/>
    <s v="united states"/>
    <s v="Suffolk"/>
    <s v="Virginia"/>
    <n v="23434"/>
    <s v="South"/>
    <s v="OFF-AP-10002191"/>
    <x v="1"/>
    <x v="9"/>
    <x v="808"/>
    <n v="179.94"/>
    <n v="3"/>
    <n v="15"/>
    <s v="Mediano"/>
    <n v="0"/>
    <n v="0"/>
    <n v="0"/>
    <n v="179.94"/>
    <s v="Medio"/>
    <n v="50.383200000000002"/>
    <n v="0.28000000000000003"/>
    <n v="-129.55680000000001"/>
    <n v="2"/>
    <n v="2"/>
    <s v="CORRECTO"/>
    <n v="2017"/>
    <n v="0"/>
  </r>
  <r>
    <x v="7690"/>
    <x v="3808"/>
    <d v="2017-07-15T00:00:00"/>
    <d v="2017-07-17T00:00:00"/>
    <s v="First Class"/>
    <x v="602"/>
    <s v="Ricardo Sperren"/>
    <s v="CORPORATE"/>
    <s v="united states"/>
    <s v="Suffolk"/>
    <s v="Virginia"/>
    <n v="23434"/>
    <s v="South"/>
    <s v="FUR-TA-10004575"/>
    <x v="0"/>
    <x v="3"/>
    <x v="309"/>
    <n v="872.94"/>
    <n v="3"/>
    <n v="26"/>
    <s v="Mediano"/>
    <n v="0"/>
    <n v="0"/>
    <n v="0"/>
    <n v="872.94"/>
    <s v="Muy Alto"/>
    <n v="157.1292"/>
    <n v="0.18"/>
    <n v="-715.81079999999997"/>
    <n v="2"/>
    <n v="2"/>
    <s v="CORRECTO"/>
    <n v="2017"/>
    <n v="0"/>
  </r>
  <r>
    <x v="7691"/>
    <x v="3808"/>
    <d v="2017-07-15T00:00:00"/>
    <d v="2017-07-17T00:00:00"/>
    <s v="First Class"/>
    <x v="602"/>
    <s v="Ricardo Sperren"/>
    <s v="CORPORATE"/>
    <s v="united states"/>
    <s v="Suffolk"/>
    <s v="Virginia"/>
    <n v="23434"/>
    <s v="South"/>
    <s v="OFF-PA-10003177"/>
    <x v="1"/>
    <x v="10"/>
    <x v="89"/>
    <n v="12.96"/>
    <n v="2"/>
    <n v="17"/>
    <s v="Pequeño"/>
    <n v="0"/>
    <n v="0"/>
    <n v="0"/>
    <n v="12.96"/>
    <s v="Bajo"/>
    <n v="6.2207999999999997"/>
    <n v="0.47999999999999993"/>
    <n v="-6.7392000000000003"/>
    <n v="2"/>
    <n v="2"/>
    <s v="CORRECTO"/>
    <n v="2017"/>
    <n v="0"/>
  </r>
  <r>
    <x v="7692"/>
    <x v="3809"/>
    <d v="2014-12-29T00:00:00"/>
    <d v="2015-01-03T00:00:00"/>
    <s v="Standard Class"/>
    <x v="482"/>
    <s v="Arianne Irving"/>
    <s v="CONSUMER"/>
    <s v="united states"/>
    <s v="Brentwood"/>
    <s v="California"/>
    <n v="94513"/>
    <s v="West"/>
    <s v="OFF-LA-10003923"/>
    <x v="1"/>
    <x v="2"/>
    <x v="429"/>
    <n v="88.8"/>
    <n v="6"/>
    <n v="37"/>
    <s v="Grande"/>
    <n v="0"/>
    <n v="0"/>
    <n v="0"/>
    <n v="88.8"/>
    <s v="Medio"/>
    <n v="44.4"/>
    <n v="0.5"/>
    <n v="-44.4"/>
    <n v="5"/>
    <n v="5"/>
    <s v="CORRECTO"/>
    <n v="2014"/>
    <n v="0"/>
  </r>
  <r>
    <x v="7693"/>
    <x v="3809"/>
    <d v="2014-12-29T00:00:00"/>
    <d v="2015-01-03T00:00:00"/>
    <s v="Standard Class"/>
    <x v="482"/>
    <s v="Arianne Irving"/>
    <s v="CONSUMER"/>
    <s v="united states"/>
    <s v="Brentwood"/>
    <s v="California"/>
    <n v="94513"/>
    <s v="West"/>
    <s v="TEC-PH-10001051"/>
    <x v="2"/>
    <x v="7"/>
    <x v="1263"/>
    <n v="319.96800000000002"/>
    <n v="4"/>
    <n v="14"/>
    <s v="Mediano"/>
    <n v="0.2"/>
    <n v="63.993600000000008"/>
    <n v="-63.993600000000001"/>
    <n v="383.96160000000003"/>
    <s v="Alto"/>
    <n v="35.996400000000001"/>
    <n v="0.1125"/>
    <n v="-219.97800000000001"/>
    <n v="5"/>
    <n v="5"/>
    <s v="CORRECTO"/>
    <n v="2014"/>
    <n v="0"/>
  </r>
  <r>
    <x v="7694"/>
    <x v="3810"/>
    <d v="2016-03-22T00:00:00"/>
    <d v="2016-03-22T00:00:00"/>
    <s v="Same Day"/>
    <x v="507"/>
    <s v="Marc Crier"/>
    <s v="CONSUMER"/>
    <s v="united states"/>
    <s v="Seattle"/>
    <s v="Washington"/>
    <n v="98103"/>
    <s v="West"/>
    <s v="FUR-CH-10004754"/>
    <x v="0"/>
    <x v="1"/>
    <x v="1132"/>
    <n v="167.88800000000001"/>
    <n v="7"/>
    <n v="31"/>
    <s v="Grande"/>
    <n v="0.2"/>
    <n v="33.577600000000004"/>
    <n v="-33.577599999999997"/>
    <n v="201.46559999999999"/>
    <s v="Alto"/>
    <n v="14.690200000000001"/>
    <n v="8.7500000000000008E-2"/>
    <n v="-119.6202"/>
    <n v="0"/>
    <n v="0"/>
    <s v="CORRECTO"/>
    <n v="2016"/>
    <n v="0"/>
  </r>
  <r>
    <x v="7695"/>
    <x v="3811"/>
    <d v="2017-07-02T00:00:00"/>
    <d v="2017-07-05T00:00:00"/>
    <s v="First Class"/>
    <x v="571"/>
    <s v="Adrian Hane"/>
    <s v="HOME OFFICE"/>
    <s v="united states"/>
    <s v="Houston"/>
    <s v="Texas"/>
    <n v="77036"/>
    <s v="Central"/>
    <s v="OFF-PA-10000357"/>
    <x v="1"/>
    <x v="10"/>
    <x v="447"/>
    <n v="163.96"/>
    <n v="5"/>
    <n v="24"/>
    <s v="Grande"/>
    <n v="0.2"/>
    <n v="32.792000000000002"/>
    <n v="-32.792000000000002"/>
    <n v="196.75200000000001"/>
    <s v="Medio"/>
    <n v="59.435499999999998"/>
    <n v="0.36249999999999999"/>
    <n v="-71.732500000000002"/>
    <n v="3"/>
    <n v="3"/>
    <s v="CORRECTO"/>
    <n v="2017"/>
    <n v="0"/>
  </r>
  <r>
    <x v="7696"/>
    <x v="3811"/>
    <d v="2017-07-02T00:00:00"/>
    <d v="2017-07-05T00:00:00"/>
    <s v="First Class"/>
    <x v="571"/>
    <s v="Adrian Hane"/>
    <s v="HOME OFFICE"/>
    <s v="united states"/>
    <s v="Houston"/>
    <s v="Texas"/>
    <n v="77036"/>
    <s v="Central"/>
    <s v="OFF-BI-10001787"/>
    <x v="1"/>
    <x v="8"/>
    <x v="1491"/>
    <n v="5.2320000000000002"/>
    <n v="4"/>
    <n v="17"/>
    <s v="Mediano"/>
    <n v="0.8"/>
    <n v="4.1856"/>
    <n v="-4.1856"/>
    <n v="9.4176000000000002"/>
    <s v="Bajo"/>
    <n v="-8.1096000000000004"/>
    <n v="-1.55"/>
    <n v="-9.1560000000000006"/>
    <n v="3"/>
    <n v="3"/>
    <s v="CORRECTO"/>
    <n v="2017"/>
    <n v="0"/>
  </r>
  <r>
    <x v="7697"/>
    <x v="3812"/>
    <d v="2017-12-14T00:00:00"/>
    <d v="2017-12-18T00:00:00"/>
    <s v="Standard Class"/>
    <x v="408"/>
    <s v="Ben Ferrer"/>
    <s v="HOME OFFICE"/>
    <s v="united states"/>
    <s v="Lawrence"/>
    <s v="Massachusetts"/>
    <n v="1841"/>
    <s v="East"/>
    <s v="TEC-CO-10002313"/>
    <x v="2"/>
    <x v="16"/>
    <x v="349"/>
    <n v="1199.98"/>
    <n v="2"/>
    <n v="11"/>
    <s v="Pequeño"/>
    <n v="0"/>
    <n v="0"/>
    <n v="0"/>
    <n v="1199.98"/>
    <s v="Muy Alto"/>
    <n v="467.99220000000003"/>
    <n v="0.39"/>
    <n v="-731.98779999999999"/>
    <n v="4"/>
    <n v="4"/>
    <s v="CORRECTO"/>
    <n v="2017"/>
    <n v="0"/>
  </r>
  <r>
    <x v="7698"/>
    <x v="3812"/>
    <d v="2017-12-14T00:00:00"/>
    <d v="2017-12-18T00:00:00"/>
    <s v="Standard Class"/>
    <x v="408"/>
    <s v="Ben Ferrer"/>
    <s v="HOME OFFICE"/>
    <s v="united states"/>
    <s v="Lawrence"/>
    <s v="Massachusetts"/>
    <n v="1841"/>
    <s v="East"/>
    <s v="OFF-ST-10002790"/>
    <x v="1"/>
    <x v="4"/>
    <x v="236"/>
    <n v="73.849999999999994"/>
    <n v="1"/>
    <n v="13"/>
    <s v="Pequeño"/>
    <n v="0"/>
    <n v="0"/>
    <n v="0"/>
    <n v="73.849999999999994"/>
    <s v="Medio"/>
    <n v="2.2155"/>
    <n v="3.0000000000000002E-2"/>
    <n v="-71.634500000000003"/>
    <n v="4"/>
    <n v="4"/>
    <s v="CORRECTO"/>
    <n v="2017"/>
    <n v="0"/>
  </r>
  <r>
    <x v="7699"/>
    <x v="3812"/>
    <d v="2017-12-14T00:00:00"/>
    <d v="2017-12-18T00:00:00"/>
    <s v="Standard Class"/>
    <x v="408"/>
    <s v="Ben Ferrer"/>
    <s v="HOME OFFICE"/>
    <s v="united states"/>
    <s v="Lawrence"/>
    <s v="Massachusetts"/>
    <n v="1841"/>
    <s v="East"/>
    <s v="OFF-SU-10001664"/>
    <x v="1"/>
    <x v="14"/>
    <x v="1241"/>
    <n v="25.71"/>
    <n v="3"/>
    <n v="21"/>
    <s v="Mediano"/>
    <n v="0"/>
    <n v="0"/>
    <n v="0"/>
    <n v="25.71"/>
    <s v="Bajo"/>
    <n v="6.6845999999999997"/>
    <n v="0.25999999999999995"/>
    <n v="-19.025400000000001"/>
    <n v="4"/>
    <n v="4"/>
    <s v="CORRECTO"/>
    <n v="2017"/>
    <n v="0"/>
  </r>
  <r>
    <x v="7700"/>
    <x v="3812"/>
    <d v="2017-12-14T00:00:00"/>
    <d v="2017-12-18T00:00:00"/>
    <s v="Standard Class"/>
    <x v="408"/>
    <s v="Ben Ferrer"/>
    <s v="HOME OFFICE"/>
    <s v="united states"/>
    <s v="Lawrence"/>
    <s v="Massachusetts"/>
    <n v="1841"/>
    <s v="East"/>
    <s v="OFF-FA-10001332"/>
    <x v="1"/>
    <x v="13"/>
    <x v="1570"/>
    <n v="17.28"/>
    <n v="6"/>
    <n v="15"/>
    <s v="Grande"/>
    <n v="0"/>
    <n v="0"/>
    <n v="0"/>
    <n v="17.28"/>
    <s v="Bajo"/>
    <n v="8.1216000000000008"/>
    <n v="0.47000000000000003"/>
    <n v="-9.1584000000000003"/>
    <n v="4"/>
    <n v="4"/>
    <s v="CORRECTO"/>
    <n v="2017"/>
    <n v="0"/>
  </r>
  <r>
    <x v="7701"/>
    <x v="3812"/>
    <d v="2017-12-14T00:00:00"/>
    <d v="2017-12-18T00:00:00"/>
    <s v="Standard Class"/>
    <x v="408"/>
    <s v="Ben Ferrer"/>
    <s v="HOME OFFICE"/>
    <s v="united states"/>
    <s v="Lawrence"/>
    <s v="Massachusetts"/>
    <n v="1841"/>
    <s v="East"/>
    <s v="FUR-TA-10003473"/>
    <x v="0"/>
    <x v="3"/>
    <x v="216"/>
    <n v="526.58199999999999"/>
    <n v="2"/>
    <n v="46"/>
    <s v="Pequeño"/>
    <n v="0.3"/>
    <n v="157.97459999999998"/>
    <n v="-157.97460000000001"/>
    <n v="684.5566"/>
    <s v="Muy Alto"/>
    <n v="-52.658200000000001"/>
    <n v="-0.1"/>
    <n v="-421.26560000000001"/>
    <n v="4"/>
    <n v="4"/>
    <s v="CORRECTO"/>
    <n v="2017"/>
    <n v="0"/>
  </r>
  <r>
    <x v="7702"/>
    <x v="3813"/>
    <d v="2016-08-26T00:00:00"/>
    <d v="2016-09-02T00:00:00"/>
    <s v="Standard Class"/>
    <x v="4"/>
    <s v="Andrew Allen"/>
    <s v="CONSUMER"/>
    <s v="united states"/>
    <s v="Detroit"/>
    <s v="Michigan"/>
    <n v="48234"/>
    <s v="Central"/>
    <s v="OFF-PA-10000605"/>
    <x v="1"/>
    <x v="10"/>
    <x v="816"/>
    <n v="11.56"/>
    <n v="2"/>
    <n v="9"/>
    <s v="Pequeño"/>
    <n v="0"/>
    <n v="0"/>
    <n v="0"/>
    <n v="11.56"/>
    <s v="Bajo"/>
    <n v="5.6643999999999997"/>
    <n v="0.48999999999999994"/>
    <n v="-5.8956"/>
    <n v="7"/>
    <n v="7"/>
    <s v="CORRECTO"/>
    <n v="2016"/>
    <n v="0"/>
  </r>
  <r>
    <x v="7703"/>
    <x v="3813"/>
    <d v="2016-08-26T00:00:00"/>
    <d v="2016-09-02T00:00:00"/>
    <s v="Standard Class"/>
    <x v="4"/>
    <s v="Andrew Allen"/>
    <s v="CONSUMER"/>
    <s v="united states"/>
    <s v="Detroit"/>
    <s v="Michigan"/>
    <n v="48234"/>
    <s v="Central"/>
    <s v="TEC-PH-10002170"/>
    <x v="2"/>
    <x v="7"/>
    <x v="599"/>
    <n v="209.97"/>
    <n v="3"/>
    <n v="19"/>
    <s v="Mediano"/>
    <n v="0"/>
    <n v="0"/>
    <n v="0"/>
    <n v="209.97"/>
    <s v="Alto"/>
    <n v="58.791600000000003"/>
    <n v="0.28000000000000003"/>
    <n v="-151.17840000000001"/>
    <n v="7"/>
    <n v="7"/>
    <s v="CORRECTO"/>
    <n v="2016"/>
    <n v="0"/>
  </r>
  <r>
    <x v="7704"/>
    <x v="3813"/>
    <d v="2016-08-26T00:00:00"/>
    <d v="2016-09-02T00:00:00"/>
    <s v="Standard Class"/>
    <x v="4"/>
    <s v="Andrew Allen"/>
    <s v="CONSUMER"/>
    <s v="united states"/>
    <s v="Detroit"/>
    <s v="Michigan"/>
    <n v="48234"/>
    <s v="Central"/>
    <s v="FUR-TA-10004147"/>
    <x v="0"/>
    <x v="3"/>
    <x v="819"/>
    <n v="447.84"/>
    <n v="4"/>
    <n v="13"/>
    <s v="Mediano"/>
    <n v="0"/>
    <n v="0"/>
    <n v="0"/>
    <n v="447.84"/>
    <s v="Alto"/>
    <n v="98.524799999999999"/>
    <n v="0.22"/>
    <n v="-349.3152"/>
    <n v="7"/>
    <n v="7"/>
    <s v="CORRECTO"/>
    <n v="2016"/>
    <n v="0"/>
  </r>
  <r>
    <x v="7705"/>
    <x v="3813"/>
    <d v="2016-08-26T00:00:00"/>
    <d v="2016-09-02T00:00:00"/>
    <s v="Standard Class"/>
    <x v="4"/>
    <s v="Andrew Allen"/>
    <s v="CONSUMER"/>
    <s v="united states"/>
    <s v="Detroit"/>
    <s v="Michigan"/>
    <n v="48234"/>
    <s v="Central"/>
    <s v="TEC-AC-10003911"/>
    <x v="2"/>
    <x v="11"/>
    <x v="331"/>
    <n v="479.97"/>
    <n v="3"/>
    <n v="18"/>
    <s v="Mediano"/>
    <n v="0"/>
    <n v="0"/>
    <n v="0"/>
    <n v="479.97"/>
    <s v="Alto"/>
    <n v="163.18979999999999"/>
    <n v="0.33999999999999997"/>
    <n v="-316.78019999999998"/>
    <n v="7"/>
    <n v="7"/>
    <s v="CORRECTO"/>
    <n v="2016"/>
    <n v="0"/>
  </r>
  <r>
    <x v="7706"/>
    <x v="3813"/>
    <d v="2016-08-26T00:00:00"/>
    <d v="2016-09-02T00:00:00"/>
    <s v="Standard Class"/>
    <x v="4"/>
    <s v="Andrew Allen"/>
    <s v="CONSUMER"/>
    <s v="united states"/>
    <s v="Detroit"/>
    <s v="Michigan"/>
    <n v="48234"/>
    <s v="Central"/>
    <s v="OFF-AR-10002578"/>
    <x v="1"/>
    <x v="6"/>
    <x v="671"/>
    <n v="8.64"/>
    <n v="3"/>
    <n v="12"/>
    <s v="Mediano"/>
    <n v="0"/>
    <n v="0"/>
    <n v="0"/>
    <n v="8.64"/>
    <s v="Bajo"/>
    <n v="2.5055999999999998"/>
    <n v="0.28999999999999998"/>
    <n v="-6.1344000000000003"/>
    <n v="7"/>
    <n v="7"/>
    <s v="CORRECTO"/>
    <n v="2016"/>
    <n v="0"/>
  </r>
  <r>
    <x v="7707"/>
    <x v="3814"/>
    <d v="2017-10-15T00:00:00"/>
    <d v="2017-10-19T00:00:00"/>
    <s v="Standard Class"/>
    <x v="458"/>
    <s v="Stuart Van"/>
    <s v="CORPORATE"/>
    <s v="united states"/>
    <s v="Orem"/>
    <s v="Utah"/>
    <n v="84057"/>
    <s v="West"/>
    <s v="OFF-AR-10001761"/>
    <x v="1"/>
    <x v="6"/>
    <x v="1651"/>
    <n v="11.68"/>
    <n v="2"/>
    <n v="24"/>
    <s v="Pequeño"/>
    <n v="0"/>
    <n v="0"/>
    <n v="0"/>
    <n v="11.68"/>
    <s v="Bajo"/>
    <n v="4.2047999999999996"/>
    <n v="0.36"/>
    <n v="-7.4752000000000001"/>
    <n v="4"/>
    <n v="4"/>
    <s v="CORRECTO"/>
    <n v="2017"/>
    <n v="0"/>
  </r>
  <r>
    <x v="7708"/>
    <x v="3815"/>
    <d v="2014-10-25T00:00:00"/>
    <d v="2014-10-29T00:00:00"/>
    <s v="Standard Class"/>
    <x v="699"/>
    <s v="Evan Henry"/>
    <s v="CONSUMER"/>
    <s v="united states"/>
    <s v="Philadelphia"/>
    <s v="Pennsylvania"/>
    <n v="19120"/>
    <s v="East"/>
    <s v="TEC-AC-10001553"/>
    <x v="2"/>
    <x v="11"/>
    <x v="1608"/>
    <n v="40.776000000000003"/>
    <n v="3"/>
    <n v="26"/>
    <s v="Mediano"/>
    <n v="0.2"/>
    <n v="8.1552000000000007"/>
    <n v="-8.1552000000000007"/>
    <n v="48.931200000000004"/>
    <s v="Bajo"/>
    <n v="0.50970000000000004"/>
    <n v="1.2500000000000001E-2"/>
    <n v="-32.1111"/>
    <n v="4"/>
    <n v="4"/>
    <s v="CORRECTO"/>
    <n v="2014"/>
    <n v="0"/>
  </r>
  <r>
    <x v="7709"/>
    <x v="3815"/>
    <d v="2014-10-25T00:00:00"/>
    <d v="2014-10-29T00:00:00"/>
    <s v="Standard Class"/>
    <x v="699"/>
    <s v="Evan Henry"/>
    <s v="CONSUMER"/>
    <s v="united states"/>
    <s v="Philadelphia"/>
    <s v="Pennsylvania"/>
    <n v="19120"/>
    <s v="East"/>
    <s v="OFF-BI-10000309"/>
    <x v="1"/>
    <x v="8"/>
    <x v="338"/>
    <n v="13.698"/>
    <n v="3"/>
    <n v="35"/>
    <s v="Mediano"/>
    <n v="0.7"/>
    <n v="9.5885999999999996"/>
    <n v="-9.5885999999999996"/>
    <n v="23.2866"/>
    <s v="Bajo"/>
    <n v="-9.5885999999999996"/>
    <n v="-0.7"/>
    <n v="-13.698"/>
    <n v="4"/>
    <n v="4"/>
    <s v="CORRECTO"/>
    <n v="2014"/>
    <n v="0"/>
  </r>
  <r>
    <x v="7710"/>
    <x v="3816"/>
    <d v="2015-04-02T00:00:00"/>
    <d v="2015-04-07T00:00:00"/>
    <s v="Standard Class"/>
    <x v="139"/>
    <s v="John Lucas"/>
    <s v="CONSUMER"/>
    <s v="united states"/>
    <s v="Mesa"/>
    <s v="Arizona"/>
    <n v="85204"/>
    <s v="West"/>
    <s v="TEC-PH-10003095"/>
    <x v="2"/>
    <x v="7"/>
    <x v="1500"/>
    <n v="87.8"/>
    <n v="5"/>
    <n v="27"/>
    <s v="Grande"/>
    <n v="0.2"/>
    <n v="17.559999999999999"/>
    <n v="-17.559999999999999"/>
    <n v="105.36"/>
    <s v="Medio"/>
    <n v="32.924999999999997"/>
    <n v="0.375"/>
    <n v="-37.314999999999998"/>
    <n v="5"/>
    <n v="5"/>
    <s v="CORRECTO"/>
    <n v="2015"/>
    <n v="0"/>
  </r>
  <r>
    <x v="7711"/>
    <x v="3817"/>
    <d v="2017-10-28T00:00:00"/>
    <d v="2017-10-30T00:00:00"/>
    <s v="Second Class"/>
    <x v="49"/>
    <s v="Janet Martin"/>
    <s v="CONSUMER"/>
    <s v="united states"/>
    <s v="Fayetteville"/>
    <s v="North Carolina"/>
    <n v="28314"/>
    <s v="South"/>
    <s v="FUR-FU-10001876"/>
    <x v="0"/>
    <x v="5"/>
    <x v="1403"/>
    <n v="77.951999999999998"/>
    <n v="3"/>
    <n v="22"/>
    <s v="Mediano"/>
    <n v="0.2"/>
    <n v="15.590400000000001"/>
    <n v="-15.590400000000001"/>
    <n v="93.542400000000001"/>
    <s v="Medio"/>
    <n v="15.590400000000001"/>
    <n v="0.2"/>
    <n v="-46.7712"/>
    <n v="2"/>
    <n v="2"/>
    <s v="CORRECTO"/>
    <n v="2017"/>
    <n v="0"/>
  </r>
  <r>
    <x v="7712"/>
    <x v="3817"/>
    <d v="2017-10-28T00:00:00"/>
    <d v="2017-10-30T00:00:00"/>
    <s v="Second Class"/>
    <x v="49"/>
    <s v="Janet Martin"/>
    <s v="CONSUMER"/>
    <s v="united states"/>
    <s v="Fayetteville"/>
    <s v="North Carolina"/>
    <n v="28314"/>
    <s v="South"/>
    <s v="OFF-ST-10001522"/>
    <x v="1"/>
    <x v="4"/>
    <x v="197"/>
    <n v="147.184"/>
    <n v="2"/>
    <n v="28"/>
    <s v="Pequeño"/>
    <n v="0.2"/>
    <n v="29.436800000000002"/>
    <n v="-29.436800000000002"/>
    <n v="176.6208"/>
    <s v="Medio"/>
    <n v="-29.436800000000002"/>
    <n v="-0.2"/>
    <n v="-147.184"/>
    <n v="2"/>
    <n v="2"/>
    <s v="CORRECTO"/>
    <n v="2017"/>
    <n v="0"/>
  </r>
  <r>
    <x v="7713"/>
    <x v="3817"/>
    <d v="2017-10-28T00:00:00"/>
    <d v="2017-10-30T00:00:00"/>
    <s v="Second Class"/>
    <x v="49"/>
    <s v="Janet Martin"/>
    <s v="CONSUMER"/>
    <s v="united states"/>
    <s v="Fayetteville"/>
    <s v="North Carolina"/>
    <n v="28314"/>
    <s v="South"/>
    <s v="OFF-PA-10000300"/>
    <x v="1"/>
    <x v="10"/>
    <x v="1775"/>
    <n v="47.951999999999998"/>
    <n v="3"/>
    <n v="9"/>
    <s v="Mediano"/>
    <n v="0.2"/>
    <n v="9.5904000000000007"/>
    <n v="-9.5904000000000007"/>
    <n v="57.542400000000001"/>
    <s v="Medio"/>
    <n v="16.183800000000002"/>
    <n v="0.33750000000000002"/>
    <n v="-22.177800000000001"/>
    <n v="2"/>
    <n v="2"/>
    <s v="CORRECTO"/>
    <n v="2017"/>
    <n v="0"/>
  </r>
  <r>
    <x v="7714"/>
    <x v="3818"/>
    <d v="2014-12-05T00:00:00"/>
    <d v="2014-12-07T00:00:00"/>
    <s v="First Class"/>
    <x v="102"/>
    <s v="Joni Blumstein"/>
    <s v="CONSUMER"/>
    <s v="united states"/>
    <s v="Los Angeles"/>
    <s v="California"/>
    <n v="90032"/>
    <s v="West"/>
    <s v="OFF-AP-10001469"/>
    <x v="1"/>
    <x v="9"/>
    <x v="586"/>
    <n v="250.26"/>
    <n v="6"/>
    <n v="20"/>
    <s v="Grande"/>
    <n v="0"/>
    <n v="0"/>
    <n v="0"/>
    <n v="250.26"/>
    <s v="Alto"/>
    <n v="72.575400000000002"/>
    <n v="0.29000000000000004"/>
    <n v="-177.68459999999999"/>
    <n v="2"/>
    <n v="2"/>
    <s v="CORRECTO"/>
    <n v="2014"/>
    <n v="0"/>
  </r>
  <r>
    <x v="7715"/>
    <x v="3819"/>
    <d v="2017-11-03T00:00:00"/>
    <d v="2017-11-08T00:00:00"/>
    <s v="Standard Class"/>
    <x v="287"/>
    <s v="Peter Bühler"/>
    <s v="CONSUMER"/>
    <s v="united states"/>
    <s v="Philadelphia"/>
    <s v="Pennsylvania"/>
    <n v="19140"/>
    <s v="East"/>
    <s v="TEC-AC-10001553"/>
    <x v="2"/>
    <x v="11"/>
    <x v="1608"/>
    <n v="40.776000000000003"/>
    <n v="3"/>
    <n v="26"/>
    <s v="Mediano"/>
    <n v="0.2"/>
    <n v="8.1552000000000007"/>
    <n v="-8.1552000000000007"/>
    <n v="48.931200000000004"/>
    <s v="Bajo"/>
    <n v="0.50970000000000004"/>
    <n v="1.2500000000000001E-2"/>
    <n v="-32.1111"/>
    <n v="5"/>
    <n v="5"/>
    <s v="CORRECTO"/>
    <n v="2017"/>
    <n v="0"/>
  </r>
  <r>
    <x v="7716"/>
    <x v="3820"/>
    <d v="2015-01-06T00:00:00"/>
    <d v="2015-01-12T00:00:00"/>
    <s v="Standard Class"/>
    <x v="407"/>
    <s v="Stefania Perrino"/>
    <s v="CORPORATE"/>
    <s v="united states"/>
    <s v="Colorado Springs"/>
    <s v="Colorado"/>
    <n v="80906"/>
    <s v="West"/>
    <s v="OFF-PA-10004041"/>
    <x v="1"/>
    <x v="10"/>
    <x v="949"/>
    <n v="29.6"/>
    <n v="5"/>
    <n v="25"/>
    <s v="Grande"/>
    <n v="0.2"/>
    <n v="5.9200000000000008"/>
    <n v="-5.92"/>
    <n v="35.520000000000003"/>
    <s v="Bajo"/>
    <n v="9.25"/>
    <n v="0.3125"/>
    <n v="-14.43"/>
    <n v="6"/>
    <n v="6"/>
    <s v="CORRECTO"/>
    <n v="2015"/>
    <n v="0"/>
  </r>
  <r>
    <x v="7717"/>
    <x v="3820"/>
    <d v="2015-01-06T00:00:00"/>
    <d v="2015-01-12T00:00:00"/>
    <s v="Standard Class"/>
    <x v="407"/>
    <s v="Stefania Perrino"/>
    <s v="CORPORATE"/>
    <s v="united states"/>
    <s v="Colorado Springs"/>
    <s v="Colorado"/>
    <n v="80906"/>
    <s v="West"/>
    <s v="OFF-BI-10002764"/>
    <x v="1"/>
    <x v="8"/>
    <x v="507"/>
    <n v="1.9379999999999999"/>
    <n v="2"/>
    <n v="34"/>
    <s v="Pequeño"/>
    <n v="0.7"/>
    <n v="1.3565999999999998"/>
    <n v="-1.3566"/>
    <n v="3.2946"/>
    <s v="Bajo"/>
    <n v="-1.3566"/>
    <n v="-0.70000000000000007"/>
    <n v="-1.9379999999999999"/>
    <n v="6"/>
    <n v="6"/>
    <s v="CORRECTO"/>
    <n v="2015"/>
    <n v="0"/>
  </r>
  <r>
    <x v="7718"/>
    <x v="3821"/>
    <d v="2017-09-09T00:00:00"/>
    <d v="2017-09-14T00:00:00"/>
    <s v="Standard Class"/>
    <x v="204"/>
    <s v="Matt Connell"/>
    <s v="CORPORATE"/>
    <s v="united states"/>
    <s v="Los Angeles"/>
    <s v="California"/>
    <n v="90032"/>
    <s v="West"/>
    <s v="TEC-AC-10001114"/>
    <x v="2"/>
    <x v="11"/>
    <x v="1211"/>
    <n v="159.96"/>
    <n v="4"/>
    <n v="15"/>
    <s v="Mediano"/>
    <n v="0"/>
    <n v="0"/>
    <n v="0"/>
    <n v="159.96"/>
    <s v="Medio"/>
    <n v="51.187199999999997"/>
    <n v="0.31999999999999995"/>
    <n v="-108.7728"/>
    <n v="5"/>
    <n v="5"/>
    <s v="CORRECTO"/>
    <n v="2017"/>
    <n v="0"/>
  </r>
  <r>
    <x v="7719"/>
    <x v="3822"/>
    <d v="2015-01-05T00:00:00"/>
    <d v="2015-01-10T00:00:00"/>
    <s v="Standard Class"/>
    <x v="410"/>
    <s v="Brooke Gillingham"/>
    <s v="CORPORATE"/>
    <s v="united states"/>
    <s v="New York City"/>
    <s v="New York"/>
    <n v="10009"/>
    <s v="East"/>
    <s v="OFF-AR-10001615"/>
    <x v="1"/>
    <x v="6"/>
    <x v="1488"/>
    <n v="59.52"/>
    <n v="3"/>
    <n v="25"/>
    <s v="Mediano"/>
    <n v="0"/>
    <n v="0"/>
    <n v="0"/>
    <n v="59.52"/>
    <s v="Medio"/>
    <n v="15.475199999999999"/>
    <n v="0.25999999999999995"/>
    <n v="-44.044800000000002"/>
    <n v="5"/>
    <n v="5"/>
    <s v="CORRECTO"/>
    <n v="2015"/>
    <n v="0"/>
  </r>
  <r>
    <x v="7720"/>
    <x v="3822"/>
    <d v="2015-01-05T00:00:00"/>
    <d v="2015-01-10T00:00:00"/>
    <s v="Standard Class"/>
    <x v="410"/>
    <s v="Brooke Gillingham"/>
    <s v="CORPORATE"/>
    <s v="united states"/>
    <s v="New York City"/>
    <s v="New York"/>
    <n v="10009"/>
    <s v="East"/>
    <s v="OFF-EN-10000461"/>
    <x v="1"/>
    <x v="12"/>
    <x v="753"/>
    <n v="17.48"/>
    <n v="2"/>
    <n v="37"/>
    <s v="Pequeño"/>
    <n v="0"/>
    <n v="0"/>
    <n v="0"/>
    <n v="17.48"/>
    <s v="Bajo"/>
    <n v="8.2156000000000002"/>
    <n v="0.47000000000000003"/>
    <n v="-9.2644000000000002"/>
    <n v="5"/>
    <n v="5"/>
    <s v="CORRECTO"/>
    <n v="2015"/>
    <n v="0"/>
  </r>
  <r>
    <x v="7721"/>
    <x v="3822"/>
    <d v="2015-01-05T00:00:00"/>
    <d v="2015-01-10T00:00:00"/>
    <s v="Standard Class"/>
    <x v="410"/>
    <s v="Brooke Gillingham"/>
    <s v="CORPORATE"/>
    <s v="united states"/>
    <s v="New York City"/>
    <s v="New York"/>
    <n v="10009"/>
    <s v="East"/>
    <s v="OFF-BI-10004506"/>
    <x v="1"/>
    <x v="8"/>
    <x v="1247"/>
    <n v="13.167999999999999"/>
    <n v="2"/>
    <n v="12"/>
    <s v="Pequeño"/>
    <n v="0.2"/>
    <n v="2.6335999999999999"/>
    <n v="-2.6335999999999999"/>
    <n v="15.801599999999999"/>
    <s v="Bajo"/>
    <n v="4.6087999999999996"/>
    <n v="0.35"/>
    <n v="-5.9256000000000002"/>
    <n v="5"/>
    <n v="5"/>
    <s v="CORRECTO"/>
    <n v="2015"/>
    <n v="0"/>
  </r>
  <r>
    <x v="7722"/>
    <x v="3823"/>
    <d v="2017-04-16T00:00:00"/>
    <d v="2017-04-20T00:00:00"/>
    <s v="Standard Class"/>
    <x v="270"/>
    <s v="Jesus Ocampo"/>
    <s v="HOME OFFICE"/>
    <s v="united states"/>
    <s v="San Francisco"/>
    <s v="California"/>
    <n v="94109"/>
    <s v="West"/>
    <s v="OFF-AP-10000027"/>
    <x v="1"/>
    <x v="9"/>
    <x v="1813"/>
    <n v="40.74"/>
    <n v="3"/>
    <n v="14"/>
    <s v="Mediano"/>
    <n v="0"/>
    <n v="0"/>
    <n v="0"/>
    <n v="40.74"/>
    <s v="Bajo"/>
    <n v="12.222"/>
    <n v="0.3"/>
    <n v="-28.518000000000001"/>
    <n v="4"/>
    <n v="4"/>
    <s v="CORRECTO"/>
    <n v="2017"/>
    <n v="0"/>
  </r>
  <r>
    <x v="7723"/>
    <x v="3824"/>
    <d v="2015-09-10T00:00:00"/>
    <d v="2015-09-14T00:00:00"/>
    <s v="Standard Class"/>
    <x v="753"/>
    <s v="Alex Russell"/>
    <s v="CORPORATE"/>
    <s v="united states"/>
    <s v="Austin"/>
    <s v="Texas"/>
    <n v="78745"/>
    <s v="Central"/>
    <s v="FUR-CH-10003981"/>
    <x v="0"/>
    <x v="1"/>
    <x v="1175"/>
    <n v="179.886"/>
    <n v="1"/>
    <n v="24"/>
    <s v="Pequeño"/>
    <n v="0.3"/>
    <n v="53.965799999999994"/>
    <n v="-53.965800000000002"/>
    <n v="233.8518"/>
    <s v="Alto"/>
    <n v="-2.5697999999999999"/>
    <n v="-1.4285714285714285E-2"/>
    <n v="-128.49"/>
    <n v="4"/>
    <n v="4"/>
    <s v="CORRECTO"/>
    <n v="2015"/>
    <n v="0"/>
  </r>
  <r>
    <x v="7724"/>
    <x v="3825"/>
    <d v="2016-09-25T00:00:00"/>
    <d v="2016-09-29T00:00:00"/>
    <s v="Standard Class"/>
    <x v="700"/>
    <s v="Tony Sayre"/>
    <s v="CONSUMER"/>
    <s v="united states"/>
    <s v="Cleveland"/>
    <s v="Ohio"/>
    <n v="44105"/>
    <s v="East"/>
    <s v="OFF-AP-10003849"/>
    <x v="1"/>
    <x v="9"/>
    <x v="841"/>
    <n v="286.25599999999997"/>
    <n v="1"/>
    <n v="16"/>
    <s v="Pequeño"/>
    <n v="0.2"/>
    <n v="57.251199999999997"/>
    <n v="-57.251199999999997"/>
    <n v="343.50719999999995"/>
    <s v="Alto"/>
    <n v="17.890999999999998"/>
    <n v="6.25E-2"/>
    <n v="-211.1138"/>
    <n v="4"/>
    <n v="4"/>
    <s v="CORRECTO"/>
    <n v="2016"/>
    <n v="0"/>
  </r>
  <r>
    <x v="7725"/>
    <x v="3825"/>
    <d v="2016-09-25T00:00:00"/>
    <d v="2016-09-29T00:00:00"/>
    <s v="Standard Class"/>
    <x v="700"/>
    <s v="Tony Sayre"/>
    <s v="CONSUMER"/>
    <s v="united states"/>
    <s v="Cleveland"/>
    <s v="Ohio"/>
    <n v="44105"/>
    <s v="East"/>
    <s v="OFF-ST-10004963"/>
    <x v="1"/>
    <x v="4"/>
    <x v="465"/>
    <n v="24.224"/>
    <n v="2"/>
    <n v="24"/>
    <s v="Pequeño"/>
    <n v="0.2"/>
    <n v="4.8448000000000002"/>
    <n v="-4.8448000000000002"/>
    <n v="29.0688"/>
    <s v="Bajo"/>
    <n v="-4.8448000000000002"/>
    <n v="-0.2"/>
    <n v="-24.224"/>
    <n v="4"/>
    <n v="4"/>
    <s v="CORRECTO"/>
    <n v="2016"/>
    <n v="0"/>
  </r>
  <r>
    <x v="7726"/>
    <x v="3825"/>
    <d v="2016-09-25T00:00:00"/>
    <d v="2016-09-29T00:00:00"/>
    <s v="Standard Class"/>
    <x v="700"/>
    <s v="Tony Sayre"/>
    <s v="CONSUMER"/>
    <s v="united states"/>
    <s v="Cleveland"/>
    <s v="Ohio"/>
    <n v="44105"/>
    <s v="East"/>
    <s v="OFF-ST-10002574"/>
    <x v="1"/>
    <x v="4"/>
    <x v="935"/>
    <n v="331.536"/>
    <n v="3"/>
    <n v="35"/>
    <s v="Mediano"/>
    <n v="0.2"/>
    <n v="66.307200000000009"/>
    <n v="-66.307199999999995"/>
    <n v="397.84320000000002"/>
    <s v="Alto"/>
    <n v="-82.884"/>
    <n v="-0.25"/>
    <n v="-348.11279999999999"/>
    <n v="4"/>
    <n v="4"/>
    <s v="CORRECTO"/>
    <n v="2016"/>
    <n v="0"/>
  </r>
  <r>
    <x v="7727"/>
    <x v="3826"/>
    <d v="2015-03-16T00:00:00"/>
    <d v="2015-03-20T00:00:00"/>
    <s v="Second Class"/>
    <x v="82"/>
    <s v="Jim Kriz"/>
    <s v="HOME OFFICE"/>
    <s v="united states"/>
    <s v="New York City"/>
    <s v="New York"/>
    <n v="10009"/>
    <s v="East"/>
    <s v="OFF-AR-10001761"/>
    <x v="1"/>
    <x v="6"/>
    <x v="1651"/>
    <n v="17.52"/>
    <n v="3"/>
    <n v="24"/>
    <s v="Mediano"/>
    <n v="0"/>
    <n v="0"/>
    <n v="0"/>
    <n v="17.52"/>
    <s v="Bajo"/>
    <n v="6.3071999999999999"/>
    <n v="0.36"/>
    <n v="-11.2128"/>
    <n v="4"/>
    <n v="4"/>
    <s v="CORRECTO"/>
    <n v="2015"/>
    <n v="0"/>
  </r>
  <r>
    <x v="7728"/>
    <x v="3827"/>
    <d v="2016-11-26T00:00:00"/>
    <d v="2016-12-02T00:00:00"/>
    <s v="Standard Class"/>
    <x v="654"/>
    <s v="George Ashbrook"/>
    <s v="CONSUMER"/>
    <s v="united states"/>
    <s v="El Paso"/>
    <s v="Texas"/>
    <n v="79907"/>
    <s v="Central"/>
    <s v="OFF-AR-10000716"/>
    <x v="1"/>
    <x v="6"/>
    <x v="794"/>
    <n v="17.856000000000002"/>
    <n v="4"/>
    <n v="20"/>
    <s v="Mediano"/>
    <n v="0.2"/>
    <n v="3.5712000000000006"/>
    <n v="-3.5712000000000002"/>
    <n v="21.427200000000003"/>
    <s v="Bajo"/>
    <n v="4.2408000000000001"/>
    <n v="0.23749999999999999"/>
    <n v="-10.044"/>
    <n v="6"/>
    <n v="6"/>
    <s v="CORRECTO"/>
    <n v="2016"/>
    <n v="0"/>
  </r>
  <r>
    <x v="7729"/>
    <x v="3828"/>
    <d v="2016-09-26T00:00:00"/>
    <d v="2016-10-01T00:00:00"/>
    <s v="Standard Class"/>
    <x v="184"/>
    <s v="Tanja Norvell"/>
    <s v="HOME OFFICE"/>
    <s v="united states"/>
    <s v="Tallahassee"/>
    <s v="Florida"/>
    <n v="32303"/>
    <s v="South"/>
    <s v="TEC-AC-10002637"/>
    <x v="2"/>
    <x v="11"/>
    <x v="1317"/>
    <n v="431.976"/>
    <n v="3"/>
    <n v="22"/>
    <s v="Mediano"/>
    <n v="0.2"/>
    <n v="86.395200000000003"/>
    <n v="-86.395200000000003"/>
    <n v="518.37120000000004"/>
    <s v="Muy Alto"/>
    <n v="-75.595799999999997"/>
    <n v="-0.17499999999999999"/>
    <n v="-421.17660000000001"/>
    <n v="5"/>
    <n v="5"/>
    <s v="CORRECTO"/>
    <n v="2016"/>
    <n v="0"/>
  </r>
  <r>
    <x v="7730"/>
    <x v="3829"/>
    <d v="2017-06-13T00:00:00"/>
    <d v="2017-06-19T00:00:00"/>
    <s v="Standard Class"/>
    <x v="69"/>
    <s v="Tamara Willingham"/>
    <s v="HOME OFFICE"/>
    <s v="united states"/>
    <s v="Seattle"/>
    <s v="Washington"/>
    <n v="98103"/>
    <s v="West"/>
    <s v="FUR-CH-10003774"/>
    <x v="0"/>
    <x v="1"/>
    <x v="1194"/>
    <n v="291.13600000000002"/>
    <n v="4"/>
    <n v="59"/>
    <s v="Mediano"/>
    <n v="0.2"/>
    <n v="58.227200000000011"/>
    <n v="-58.227200000000003"/>
    <n v="349.36320000000001"/>
    <s v="Alto"/>
    <n v="-25.474399999999999"/>
    <n v="-8.7499999999999994E-2"/>
    <n v="-258.38319999999999"/>
    <n v="6"/>
    <n v="6"/>
    <s v="CORRECTO"/>
    <n v="2017"/>
    <n v="0"/>
  </r>
  <r>
    <x v="7731"/>
    <x v="3830"/>
    <d v="2017-09-18T00:00:00"/>
    <d v="2017-09-21T00:00:00"/>
    <s v="First Class"/>
    <x v="50"/>
    <s v="Pete Armstrong"/>
    <s v="HOME OFFICE"/>
    <s v="united states"/>
    <s v="Dallas"/>
    <s v="Texas"/>
    <n v="75220"/>
    <s v="Central"/>
    <s v="OFF-EN-10000927"/>
    <x v="1"/>
    <x v="12"/>
    <x v="81"/>
    <n v="114.848"/>
    <n v="4"/>
    <n v="19"/>
    <s v="Mediano"/>
    <n v="0.2"/>
    <n v="22.9696"/>
    <n v="-22.9696"/>
    <n v="137.8176"/>
    <s v="Medio"/>
    <n v="35.89"/>
    <n v="0.3125"/>
    <n v="-55.988399999999999"/>
    <n v="3"/>
    <n v="3"/>
    <s v="CORRECTO"/>
    <n v="2017"/>
    <n v="0"/>
  </r>
  <r>
    <x v="7732"/>
    <x v="3831"/>
    <d v="2017-06-02T00:00:00"/>
    <d v="2017-06-08T00:00:00"/>
    <s v="Standard Class"/>
    <x v="479"/>
    <s v="John Dryer"/>
    <s v="CONSUMER"/>
    <s v="united states"/>
    <s v="Houston"/>
    <s v="Texas"/>
    <n v="77070"/>
    <s v="Central"/>
    <s v="OFF-PA-10000743"/>
    <x v="1"/>
    <x v="10"/>
    <x v="578"/>
    <n v="10.688000000000001"/>
    <n v="2"/>
    <n v="20"/>
    <s v="Pequeño"/>
    <n v="0.2"/>
    <n v="2.1376000000000004"/>
    <n v="-2.1375999999999999"/>
    <n v="12.825600000000001"/>
    <s v="Bajo"/>
    <n v="3.7408000000000001"/>
    <n v="0.35"/>
    <n v="-4.8095999999999997"/>
    <n v="6"/>
    <n v="6"/>
    <s v="CORRECTO"/>
    <n v="2017"/>
    <n v="0"/>
  </r>
  <r>
    <x v="7733"/>
    <x v="3832"/>
    <d v="2016-05-15T00:00:00"/>
    <d v="2016-05-19T00:00:00"/>
    <s v="Second Class"/>
    <x v="438"/>
    <s v="Michael Nguyen"/>
    <s v="CONSUMER"/>
    <s v="united states"/>
    <s v="Springfield"/>
    <s v="Ohio"/>
    <n v="45503"/>
    <s v="East"/>
    <s v="OFF-PA-10000697"/>
    <x v="1"/>
    <x v="10"/>
    <x v="1379"/>
    <n v="15.231999999999999"/>
    <n v="4"/>
    <n v="12"/>
    <s v="Mediano"/>
    <n v="0.2"/>
    <n v="3.0464000000000002"/>
    <n v="-3.0464000000000002"/>
    <n v="18.278399999999998"/>
    <s v="Bajo"/>
    <n v="5.5216000000000003"/>
    <n v="0.36250000000000004"/>
    <n v="-6.6639999999999997"/>
    <n v="4"/>
    <n v="4"/>
    <s v="CORRECTO"/>
    <n v="2016"/>
    <n v="0"/>
  </r>
  <r>
    <x v="7734"/>
    <x v="3833"/>
    <d v="2017-09-15T00:00:00"/>
    <d v="2017-09-20T00:00:00"/>
    <s v="Standard Class"/>
    <x v="421"/>
    <s v="Gene McClure"/>
    <s v="CONSUMER"/>
    <s v="united states"/>
    <s v="Seattle"/>
    <s v="Washington"/>
    <n v="98103"/>
    <s v="West"/>
    <s v="OFF-AR-10004441"/>
    <x v="1"/>
    <x v="6"/>
    <x v="155"/>
    <n v="12.42"/>
    <n v="3"/>
    <n v="23"/>
    <s v="Mediano"/>
    <n v="0"/>
    <n v="0"/>
    <n v="0"/>
    <n v="12.42"/>
    <s v="Bajo"/>
    <n v="5.2164000000000001"/>
    <n v="0.42000000000000004"/>
    <n v="-7.2035999999999998"/>
    <n v="5"/>
    <n v="5"/>
    <s v="CORRECTO"/>
    <n v="2017"/>
    <n v="0"/>
  </r>
  <r>
    <x v="7735"/>
    <x v="3834"/>
    <d v="2016-08-22T00:00:00"/>
    <d v="2016-08-26T00:00:00"/>
    <s v="Standard Class"/>
    <x v="375"/>
    <s v="Deirdre Greer"/>
    <s v="CORPORATE"/>
    <s v="united states"/>
    <s v="Seattle"/>
    <s v="Washington"/>
    <n v="98105"/>
    <s v="West"/>
    <s v="OFF-PA-10001870"/>
    <x v="1"/>
    <x v="10"/>
    <x v="680"/>
    <n v="19.440000000000001"/>
    <n v="3"/>
    <n v="28"/>
    <s v="Mediano"/>
    <n v="0"/>
    <n v="0"/>
    <n v="0"/>
    <n v="19.440000000000001"/>
    <s v="Bajo"/>
    <n v="9.3312000000000008"/>
    <n v="0.48000000000000004"/>
    <n v="-10.1088"/>
    <n v="4"/>
    <n v="4"/>
    <s v="CORRECTO"/>
    <n v="2016"/>
    <n v="0"/>
  </r>
  <r>
    <x v="7736"/>
    <x v="3835"/>
    <d v="2014-05-30T00:00:00"/>
    <d v="2014-06-06T00:00:00"/>
    <s v="Standard Class"/>
    <x v="506"/>
    <s v="James Galang"/>
    <s v="CONSUMER"/>
    <s v="united states"/>
    <s v="New York City"/>
    <s v="New York"/>
    <n v="10024"/>
    <s v="East"/>
    <s v="OFF-BI-10003684"/>
    <x v="1"/>
    <x v="8"/>
    <x v="714"/>
    <n v="70.367999999999995"/>
    <n v="4"/>
    <n v="44"/>
    <s v="Mediano"/>
    <n v="0.2"/>
    <n v="14.073599999999999"/>
    <n v="-14.073600000000001"/>
    <n v="84.441599999999994"/>
    <s v="Medio"/>
    <n v="26.388000000000002"/>
    <n v="0.37500000000000006"/>
    <n v="-29.906400000000001"/>
    <n v="7"/>
    <n v="7"/>
    <s v="CORRECTO"/>
    <n v="2014"/>
    <n v="0"/>
  </r>
  <r>
    <x v="7737"/>
    <x v="3836"/>
    <d v="2017-12-18T00:00:00"/>
    <d v="2017-12-20T00:00:00"/>
    <s v="First Class"/>
    <x v="743"/>
    <s v="Alex Grayson"/>
    <s v="CONSUMER"/>
    <s v="united states"/>
    <s v="Charlotte"/>
    <s v="North Carolina"/>
    <n v="28205"/>
    <s v="South"/>
    <s v="OFF-AR-10001315"/>
    <x v="1"/>
    <x v="6"/>
    <x v="1029"/>
    <n v="12.672000000000001"/>
    <n v="9"/>
    <n v="25"/>
    <s v="Grande"/>
    <n v="0.2"/>
    <n v="2.5344000000000002"/>
    <n v="-2.5344000000000002"/>
    <n v="15.2064"/>
    <s v="Bajo"/>
    <n v="1.4256"/>
    <n v="0.11249999999999999"/>
    <n v="-8.7119999999999997"/>
    <n v="2"/>
    <n v="2"/>
    <s v="CORRECTO"/>
    <n v="2017"/>
    <n v="0"/>
  </r>
  <r>
    <x v="7738"/>
    <x v="3837"/>
    <d v="2017-07-30T00:00:00"/>
    <d v="2017-08-06T00:00:00"/>
    <s v="Standard Class"/>
    <x v="282"/>
    <s v="Jay Fein"/>
    <s v="CONSUMER"/>
    <s v="united states"/>
    <s v="Baltimore"/>
    <s v="Maryland"/>
    <n v="21215"/>
    <s v="East"/>
    <s v="TEC-PH-10003589"/>
    <x v="2"/>
    <x v="7"/>
    <x v="826"/>
    <n v="89.95"/>
    <n v="5"/>
    <n v="29"/>
    <s v="Grande"/>
    <n v="0"/>
    <n v="0"/>
    <n v="0"/>
    <n v="89.95"/>
    <s v="Medio"/>
    <n v="43.176000000000002"/>
    <n v="0.48"/>
    <n v="-46.774000000000001"/>
    <n v="7"/>
    <n v="7"/>
    <s v="CORRECTO"/>
    <n v="2017"/>
    <n v="0"/>
  </r>
  <r>
    <x v="7739"/>
    <x v="3838"/>
    <d v="2014-11-21T00:00:00"/>
    <d v="2014-11-26T00:00:00"/>
    <s v="Standard Class"/>
    <x v="649"/>
    <s v="Steve Carroll"/>
    <s v="HOME OFFICE"/>
    <s v="united states"/>
    <s v="San Francisco"/>
    <s v="California"/>
    <n v="94110"/>
    <s v="West"/>
    <s v="OFF-PA-10001609"/>
    <x v="1"/>
    <x v="10"/>
    <x v="1116"/>
    <n v="6.58"/>
    <n v="2"/>
    <n v="25"/>
    <s v="Pequeño"/>
    <n v="0"/>
    <n v="0"/>
    <n v="0"/>
    <n v="6.58"/>
    <s v="Bajo"/>
    <n v="3.0268000000000002"/>
    <n v="0.46"/>
    <n v="-3.5531999999999999"/>
    <n v="5"/>
    <n v="5"/>
    <s v="CORRECTO"/>
    <n v="2014"/>
    <n v="0"/>
  </r>
  <r>
    <x v="7740"/>
    <x v="3838"/>
    <d v="2014-11-21T00:00:00"/>
    <d v="2014-11-26T00:00:00"/>
    <s v="Standard Class"/>
    <x v="649"/>
    <s v="Steve Carroll"/>
    <s v="HOME OFFICE"/>
    <s v="united states"/>
    <s v="San Francisco"/>
    <s v="California"/>
    <n v="94110"/>
    <s v="West"/>
    <s v="TEC-AC-10000474"/>
    <x v="2"/>
    <x v="11"/>
    <x v="1510"/>
    <n v="94.99"/>
    <n v="1"/>
    <n v="20"/>
    <s v="Pequeño"/>
    <n v="0"/>
    <n v="0"/>
    <n v="0"/>
    <n v="94.99"/>
    <s v="Medio"/>
    <n v="28.497"/>
    <n v="0.3"/>
    <n v="-66.492999999999995"/>
    <n v="5"/>
    <n v="5"/>
    <s v="CORRECTO"/>
    <n v="2014"/>
    <n v="0"/>
  </r>
  <r>
    <x v="7741"/>
    <x v="3839"/>
    <d v="2015-09-24T00:00:00"/>
    <d v="2015-09-26T00:00:00"/>
    <s v="Second Class"/>
    <x v="619"/>
    <s v="Carlos Meador"/>
    <s v="CONSUMER"/>
    <s v="united states"/>
    <s v="Tucson"/>
    <s v="Arizona"/>
    <n v="85705"/>
    <s v="West"/>
    <s v="TEC-PH-10003095"/>
    <x v="2"/>
    <x v="7"/>
    <x v="1500"/>
    <n v="35.119999999999997"/>
    <n v="2"/>
    <n v="27"/>
    <s v="Pequeño"/>
    <n v="0.2"/>
    <n v="7.024"/>
    <n v="-7.024"/>
    <n v="42.143999999999998"/>
    <s v="Bajo"/>
    <n v="13.17"/>
    <n v="0.375"/>
    <n v="-14.926"/>
    <n v="2"/>
    <n v="2"/>
    <s v="CORRECTO"/>
    <n v="2015"/>
    <n v="0"/>
  </r>
  <r>
    <x v="7742"/>
    <x v="3840"/>
    <d v="2017-08-20T00:00:00"/>
    <d v="2017-08-27T00:00:00"/>
    <s v="Standard Class"/>
    <x v="409"/>
    <s v="Kean Thornton"/>
    <s v="CONSUMER"/>
    <s v="united states"/>
    <s v="Los Angeles"/>
    <s v="California"/>
    <n v="90036"/>
    <s v="West"/>
    <s v="OFF-PA-10001639"/>
    <x v="1"/>
    <x v="10"/>
    <x v="981"/>
    <n v="25.92"/>
    <n v="4"/>
    <n v="24"/>
    <s v="Mediano"/>
    <n v="0"/>
    <n v="0"/>
    <n v="0"/>
    <n v="25.92"/>
    <s v="Bajo"/>
    <n v="12.441599999999999"/>
    <n v="0.47999999999999993"/>
    <n v="-13.478400000000001"/>
    <n v="7"/>
    <n v="7"/>
    <s v="CORRECTO"/>
    <n v="2017"/>
    <n v="0"/>
  </r>
  <r>
    <x v="7743"/>
    <x v="3841"/>
    <d v="2016-06-17T00:00:00"/>
    <d v="2016-06-22T00:00:00"/>
    <s v="Standard Class"/>
    <x v="291"/>
    <s v="Christine Phan"/>
    <s v="CORPORATE"/>
    <s v="united states"/>
    <s v="Waterbury"/>
    <s v="Connecticut"/>
    <n v="6708"/>
    <s v="East"/>
    <s v="OFF-BI-10002003"/>
    <x v="1"/>
    <x v="8"/>
    <x v="1393"/>
    <n v="7.96"/>
    <n v="2"/>
    <n v="27"/>
    <s v="Pequeño"/>
    <n v="0"/>
    <n v="0"/>
    <n v="0"/>
    <n v="7.96"/>
    <s v="Bajo"/>
    <n v="3.7412000000000001"/>
    <n v="0.47000000000000003"/>
    <n v="-4.2187999999999999"/>
    <n v="5"/>
    <n v="5"/>
    <s v="CORRECTO"/>
    <n v="2016"/>
    <n v="0"/>
  </r>
  <r>
    <x v="7744"/>
    <x v="3841"/>
    <d v="2016-06-17T00:00:00"/>
    <d v="2016-06-22T00:00:00"/>
    <s v="Standard Class"/>
    <x v="291"/>
    <s v="Christine Phan"/>
    <s v="CORPORATE"/>
    <s v="united states"/>
    <s v="Waterbury"/>
    <s v="Connecticut"/>
    <n v="6708"/>
    <s v="East"/>
    <s v="TEC-PH-10004539"/>
    <x v="2"/>
    <x v="7"/>
    <x v="861"/>
    <n v="566.97"/>
    <n v="3"/>
    <n v="24"/>
    <s v="Mediano"/>
    <n v="0"/>
    <n v="0"/>
    <n v="0"/>
    <n v="566.97"/>
    <s v="Muy Alto"/>
    <n v="153.08189999999999"/>
    <n v="0.26999999999999996"/>
    <n v="-413.88810000000001"/>
    <n v="5"/>
    <n v="5"/>
    <s v="CORRECTO"/>
    <n v="2016"/>
    <n v="0"/>
  </r>
  <r>
    <x v="7745"/>
    <x v="3841"/>
    <d v="2016-06-17T00:00:00"/>
    <d v="2016-06-22T00:00:00"/>
    <s v="Standard Class"/>
    <x v="291"/>
    <s v="Christine Phan"/>
    <s v="CORPORATE"/>
    <s v="united states"/>
    <s v="Waterbury"/>
    <s v="Connecticut"/>
    <n v="6708"/>
    <s v="East"/>
    <s v="OFF-AR-10003829"/>
    <x v="1"/>
    <x v="6"/>
    <x v="943"/>
    <n v="9.84"/>
    <n v="3"/>
    <n v="30"/>
    <s v="Mediano"/>
    <n v="0"/>
    <n v="0"/>
    <n v="0"/>
    <n v="9.84"/>
    <s v="Bajo"/>
    <n v="2.8536000000000001"/>
    <n v="0.29000000000000004"/>
    <n v="-6.9863999999999997"/>
    <n v="5"/>
    <n v="5"/>
    <s v="CORRECTO"/>
    <n v="2016"/>
    <n v="0"/>
  </r>
  <r>
    <x v="7746"/>
    <x v="3842"/>
    <d v="2015-12-19T00:00:00"/>
    <d v="2015-12-23T00:00:00"/>
    <s v="Standard Class"/>
    <x v="735"/>
    <s v="Eileen Kiefer"/>
    <s v="HOME OFFICE"/>
    <s v="united states"/>
    <s v="Chicago"/>
    <s v="Illinois"/>
    <n v="60610"/>
    <s v="Central"/>
    <s v="TEC-AC-10004761"/>
    <x v="2"/>
    <x v="11"/>
    <x v="786"/>
    <n v="25.488"/>
    <n v="2"/>
    <n v="17"/>
    <s v="Pequeño"/>
    <n v="0.2"/>
    <n v="5.0975999999999999"/>
    <n v="-5.0975999999999999"/>
    <n v="30.585599999999999"/>
    <s v="Bajo"/>
    <n v="4.7789999999999999"/>
    <n v="0.1875"/>
    <n v="-15.6114"/>
    <n v="4"/>
    <n v="4"/>
    <s v="CORRECTO"/>
    <n v="2015"/>
    <n v="0"/>
  </r>
  <r>
    <x v="7747"/>
    <x v="3843"/>
    <d v="2015-05-31T00:00:00"/>
    <d v="2015-06-02T00:00:00"/>
    <s v="Second Class"/>
    <x v="194"/>
    <s v="Carl Weiss"/>
    <s v="HOME OFFICE"/>
    <s v="united states"/>
    <s v="Long Beach"/>
    <s v="New York"/>
    <n v="11561"/>
    <s v="East"/>
    <s v="OFF-FA-10003472"/>
    <x v="1"/>
    <x v="13"/>
    <x v="243"/>
    <n v="7.56"/>
    <n v="6"/>
    <n v="21"/>
    <s v="Grande"/>
    <n v="0"/>
    <n v="0"/>
    <n v="0"/>
    <n v="7.56"/>
    <s v="Bajo"/>
    <n v="0.3024"/>
    <n v="0.04"/>
    <n v="-7.2576000000000001"/>
    <n v="2"/>
    <n v="2"/>
    <s v="CORRECTO"/>
    <n v="2015"/>
    <n v="0"/>
  </r>
  <r>
    <x v="7748"/>
    <x v="3844"/>
    <d v="2015-06-18T00:00:00"/>
    <d v="2015-06-24T00:00:00"/>
    <s v="Standard Class"/>
    <x v="168"/>
    <s v="Keith Herrera"/>
    <s v="CONSUMER"/>
    <s v="united states"/>
    <s v="Arlington"/>
    <s v="Virginia"/>
    <n v="22204"/>
    <s v="South"/>
    <s v="FUR-FU-10003464"/>
    <x v="0"/>
    <x v="5"/>
    <x v="1479"/>
    <n v="60.84"/>
    <n v="3"/>
    <n v="11"/>
    <s v="Mediano"/>
    <n v="0"/>
    <n v="0"/>
    <n v="0"/>
    <n v="60.84"/>
    <s v="Medio"/>
    <n v="19.468800000000002"/>
    <n v="0.32"/>
    <n v="-41.371200000000002"/>
    <n v="6"/>
    <n v="6"/>
    <s v="CORRECTO"/>
    <n v="2015"/>
    <n v="0"/>
  </r>
  <r>
    <x v="7749"/>
    <x v="3844"/>
    <d v="2015-06-18T00:00:00"/>
    <d v="2015-06-24T00:00:00"/>
    <s v="Standard Class"/>
    <x v="168"/>
    <s v="Keith Herrera"/>
    <s v="CONSUMER"/>
    <s v="united states"/>
    <s v="Arlington"/>
    <s v="Virginia"/>
    <n v="22204"/>
    <s v="South"/>
    <s v="OFF-ST-10003716"/>
    <x v="1"/>
    <x v="4"/>
    <x v="898"/>
    <n v="450.04"/>
    <n v="2"/>
    <n v="47"/>
    <s v="Pequeño"/>
    <n v="0"/>
    <n v="0"/>
    <n v="0"/>
    <n v="450.04"/>
    <s v="Alto"/>
    <n v="58.505200000000002"/>
    <n v="0.13"/>
    <n v="-391.53480000000002"/>
    <n v="6"/>
    <n v="6"/>
    <s v="CORRECTO"/>
    <n v="2015"/>
    <n v="0"/>
  </r>
  <r>
    <x v="7750"/>
    <x v="3844"/>
    <d v="2015-06-18T00:00:00"/>
    <d v="2015-06-24T00:00:00"/>
    <s v="Standard Class"/>
    <x v="168"/>
    <s v="Keith Herrera"/>
    <s v="CONSUMER"/>
    <s v="united states"/>
    <s v="Arlington"/>
    <s v="Virginia"/>
    <n v="22204"/>
    <s v="South"/>
    <s v="OFF-BI-10004002"/>
    <x v="1"/>
    <x v="8"/>
    <x v="154"/>
    <n v="34.6"/>
    <n v="2"/>
    <n v="18"/>
    <s v="Pequeño"/>
    <n v="0"/>
    <n v="0"/>
    <n v="0"/>
    <n v="34.6"/>
    <s v="Bajo"/>
    <n v="16.608000000000001"/>
    <n v="0.48"/>
    <n v="-17.992000000000001"/>
    <n v="6"/>
    <n v="6"/>
    <s v="CORRECTO"/>
    <n v="2015"/>
    <n v="0"/>
  </r>
  <r>
    <x v="7751"/>
    <x v="3844"/>
    <d v="2015-06-18T00:00:00"/>
    <d v="2015-06-24T00:00:00"/>
    <s v="Standard Class"/>
    <x v="168"/>
    <s v="Keith Herrera"/>
    <s v="CONSUMER"/>
    <s v="united states"/>
    <s v="Arlington"/>
    <s v="Virginia"/>
    <n v="22204"/>
    <s v="South"/>
    <s v="TEC-PH-10002496"/>
    <x v="2"/>
    <x v="7"/>
    <x v="495"/>
    <n v="467.97"/>
    <n v="3"/>
    <n v="30"/>
    <s v="Mediano"/>
    <n v="0"/>
    <n v="0"/>
    <n v="0"/>
    <n v="467.97"/>
    <s v="Alto"/>
    <n v="140.39099999999999"/>
    <n v="0.3"/>
    <n v="-327.57900000000001"/>
    <n v="6"/>
    <n v="6"/>
    <s v="CORRECTO"/>
    <n v="2015"/>
    <n v="0"/>
  </r>
  <r>
    <x v="7752"/>
    <x v="3844"/>
    <d v="2015-06-18T00:00:00"/>
    <d v="2015-06-24T00:00:00"/>
    <s v="Standard Class"/>
    <x v="168"/>
    <s v="Keith Herrera"/>
    <s v="CONSUMER"/>
    <s v="united states"/>
    <s v="Arlington"/>
    <s v="Virginia"/>
    <n v="22204"/>
    <s v="South"/>
    <s v="OFF-BI-10004826"/>
    <x v="1"/>
    <x v="8"/>
    <x v="728"/>
    <n v="33.020000000000003"/>
    <n v="2"/>
    <n v="18"/>
    <s v="Pequeño"/>
    <n v="0"/>
    <n v="0"/>
    <n v="0"/>
    <n v="33.020000000000003"/>
    <s v="Bajo"/>
    <n v="15.849600000000001"/>
    <n v="0.48"/>
    <n v="-17.170400000000001"/>
    <n v="6"/>
    <n v="6"/>
    <s v="CORRECTO"/>
    <n v="2015"/>
    <n v="0"/>
  </r>
  <r>
    <x v="7753"/>
    <x v="3845"/>
    <d v="2015-11-30T00:00:00"/>
    <d v="2015-12-03T00:00:00"/>
    <s v="First Class"/>
    <x v="448"/>
    <s v="Ann Blume"/>
    <s v="CORPORATE"/>
    <s v="united states"/>
    <s v="Jacksonville"/>
    <s v="North Carolina"/>
    <n v="28540"/>
    <s v="South"/>
    <s v="FUR-FU-10001546"/>
    <x v="0"/>
    <x v="5"/>
    <x v="1432"/>
    <n v="17.088000000000001"/>
    <n v="2"/>
    <n v="15"/>
    <s v="Pequeño"/>
    <n v="0.2"/>
    <n v="3.4176000000000002"/>
    <n v="-3.4176000000000002"/>
    <n v="20.505600000000001"/>
    <s v="Bajo"/>
    <n v="1.0680000000000001"/>
    <n v="6.25E-2"/>
    <n v="-12.602399999999999"/>
    <n v="3"/>
    <n v="3"/>
    <s v="CORRECTO"/>
    <n v="2015"/>
    <n v="0"/>
  </r>
  <r>
    <x v="7754"/>
    <x v="3846"/>
    <d v="2015-12-21T00:00:00"/>
    <d v="2015-12-23T00:00:00"/>
    <s v="Second Class"/>
    <x v="340"/>
    <s v="Adam Hart"/>
    <s v="CORPORATE"/>
    <s v="united states"/>
    <s v="Columbus"/>
    <s v="Ohio"/>
    <n v="43229"/>
    <s v="East"/>
    <s v="OFF-AR-10001919"/>
    <x v="1"/>
    <x v="6"/>
    <x v="862"/>
    <n v="3.008"/>
    <n v="2"/>
    <n v="17"/>
    <s v="Pequeño"/>
    <n v="0.2"/>
    <n v="0.60160000000000002"/>
    <n v="-0.60160000000000002"/>
    <n v="3.6095999999999999"/>
    <s v="Bajo"/>
    <n v="0.33839999999999998"/>
    <n v="0.11249999999999999"/>
    <n v="-2.0680000000000001"/>
    <n v="2"/>
    <n v="2"/>
    <s v="CORRECTO"/>
    <n v="2015"/>
    <n v="0"/>
  </r>
  <r>
    <x v="7755"/>
    <x v="3847"/>
    <d v="2017-11-17T00:00:00"/>
    <d v="2017-11-21T00:00:00"/>
    <s v="Standard Class"/>
    <x v="242"/>
    <s v="Clytie Kelty"/>
    <s v="CONSUMER"/>
    <s v="united states"/>
    <s v="Charlotte"/>
    <s v="North Carolina"/>
    <n v="28205"/>
    <s v="South"/>
    <s v="OFF-PA-10002558"/>
    <x v="1"/>
    <x v="10"/>
    <x v="1814"/>
    <n v="268.24"/>
    <n v="7"/>
    <n v="7"/>
    <s v="Grande"/>
    <n v="0.2"/>
    <n v="53.648000000000003"/>
    <n v="-53.648000000000003"/>
    <n v="321.88800000000003"/>
    <s v="Alto"/>
    <n v="93.884"/>
    <n v="0.35"/>
    <n v="-120.708"/>
    <n v="4"/>
    <n v="4"/>
    <s v="CORRECTO"/>
    <n v="2017"/>
    <n v="0"/>
  </r>
  <r>
    <x v="7756"/>
    <x v="3847"/>
    <d v="2017-11-17T00:00:00"/>
    <d v="2017-11-21T00:00:00"/>
    <s v="Standard Class"/>
    <x v="242"/>
    <s v="Clytie Kelty"/>
    <s v="CONSUMER"/>
    <s v="united states"/>
    <s v="Charlotte"/>
    <s v="North Carolina"/>
    <n v="28205"/>
    <s v="South"/>
    <s v="TEC-AC-10003174"/>
    <x v="2"/>
    <x v="11"/>
    <x v="619"/>
    <n v="431.16"/>
    <n v="5"/>
    <n v="23"/>
    <s v="Grande"/>
    <n v="0.2"/>
    <n v="86.232000000000014"/>
    <n v="-86.231999999999999"/>
    <n v="517.39200000000005"/>
    <s v="Muy Alto"/>
    <n v="107.79"/>
    <n v="0.25"/>
    <n v="-237.13800000000001"/>
    <n v="4"/>
    <n v="4"/>
    <s v="CORRECTO"/>
    <n v="2017"/>
    <n v="0"/>
  </r>
  <r>
    <x v="7757"/>
    <x v="3848"/>
    <d v="2017-11-13T00:00:00"/>
    <d v="2017-11-16T00:00:00"/>
    <s v="Second Class"/>
    <x v="407"/>
    <s v="Stefania Perrino"/>
    <s v="CORPORATE"/>
    <s v="united states"/>
    <s v="Buffalo"/>
    <s v="New York"/>
    <n v="14215"/>
    <s v="East"/>
    <s v="TEC-PH-10003988"/>
    <x v="2"/>
    <x v="7"/>
    <x v="47"/>
    <n v="43.6"/>
    <n v="4"/>
    <n v="28"/>
    <s v="Mediano"/>
    <n v="0"/>
    <n v="0"/>
    <n v="0"/>
    <n v="43.6"/>
    <s v="Bajo"/>
    <n v="12.208"/>
    <n v="0.27999999999999997"/>
    <n v="-31.391999999999999"/>
    <n v="3"/>
    <n v="3"/>
    <s v="CORRECTO"/>
    <n v="2017"/>
    <n v="0"/>
  </r>
  <r>
    <x v="7758"/>
    <x v="3848"/>
    <d v="2017-11-13T00:00:00"/>
    <d v="2017-11-16T00:00:00"/>
    <s v="Second Class"/>
    <x v="407"/>
    <s v="Stefania Perrino"/>
    <s v="CORPORATE"/>
    <s v="united states"/>
    <s v="Buffalo"/>
    <s v="New York"/>
    <n v="14215"/>
    <s v="East"/>
    <s v="FUR-FU-10004845"/>
    <x v="0"/>
    <x v="5"/>
    <x v="1693"/>
    <n v="154.94999999999999"/>
    <n v="3"/>
    <n v="14"/>
    <s v="Mediano"/>
    <n v="0"/>
    <n v="0"/>
    <n v="0"/>
    <n v="154.94999999999999"/>
    <s v="Medio"/>
    <n v="30.99"/>
    <n v="0.2"/>
    <n v="-123.96"/>
    <n v="3"/>
    <n v="3"/>
    <s v="CORRECTO"/>
    <n v="2017"/>
    <n v="0"/>
  </r>
  <r>
    <x v="7759"/>
    <x v="3849"/>
    <d v="2016-10-24T00:00:00"/>
    <d v="2016-10-28T00:00:00"/>
    <s v="Standard Class"/>
    <x v="687"/>
    <s v="Jennifer Patt"/>
    <s v="CORPORATE"/>
    <s v="united states"/>
    <s v="Houston"/>
    <s v="Texas"/>
    <n v="77041"/>
    <s v="Central"/>
    <s v="OFF-PA-10003072"/>
    <x v="1"/>
    <x v="10"/>
    <x v="927"/>
    <n v="15.552"/>
    <n v="3"/>
    <n v="19"/>
    <s v="Mediano"/>
    <n v="0.2"/>
    <n v="3.1104000000000003"/>
    <n v="-3.1103999999999998"/>
    <n v="18.662399999999998"/>
    <s v="Bajo"/>
    <n v="5.4432"/>
    <n v="0.35000000000000003"/>
    <n v="-6.9984000000000002"/>
    <n v="4"/>
    <n v="4"/>
    <s v="CORRECTO"/>
    <n v="2016"/>
    <n v="0"/>
  </r>
  <r>
    <x v="7760"/>
    <x v="3850"/>
    <d v="2014-12-06T00:00:00"/>
    <d v="2014-12-11T00:00:00"/>
    <s v="Standard Class"/>
    <x v="767"/>
    <s v="Barry Gonzalez"/>
    <s v="CONSUMER"/>
    <s v="united states"/>
    <s v="Memphis"/>
    <s v="Tennessee"/>
    <n v="38109"/>
    <s v="South"/>
    <s v="OFF-PA-10003641"/>
    <x v="1"/>
    <x v="10"/>
    <x v="947"/>
    <n v="42.207999999999998"/>
    <n v="2"/>
    <n v="40"/>
    <s v="Pequeño"/>
    <n v="0.2"/>
    <n v="8.4415999999999993"/>
    <n v="-8.4415999999999993"/>
    <n v="50.6496"/>
    <s v="Medio"/>
    <n v="13.717599999999999"/>
    <n v="0.32500000000000001"/>
    <n v="-20.0488"/>
    <n v="5"/>
    <n v="5"/>
    <s v="CORRECTO"/>
    <n v="2014"/>
    <n v="0"/>
  </r>
  <r>
    <x v="7761"/>
    <x v="3851"/>
    <d v="2017-12-03T00:00:00"/>
    <d v="2017-12-06T00:00:00"/>
    <s v="First Class"/>
    <x v="142"/>
    <s v="Clay Cheatham"/>
    <s v="CONSUMER"/>
    <s v="united states"/>
    <s v="Plano"/>
    <s v="Texas"/>
    <n v="75023"/>
    <s v="Central"/>
    <s v="OFF-PA-10003729"/>
    <x v="1"/>
    <x v="10"/>
    <x v="1139"/>
    <n v="10.368"/>
    <n v="2"/>
    <n v="9"/>
    <s v="Pequeño"/>
    <n v="0.2"/>
    <n v="2.0736000000000003"/>
    <n v="-2.0735999999999999"/>
    <n v="12.441600000000001"/>
    <s v="Bajo"/>
    <n v="3.6288"/>
    <n v="0.35"/>
    <n v="-4.6656000000000004"/>
    <n v="3"/>
    <n v="3"/>
    <s v="CORRECTO"/>
    <n v="2017"/>
    <n v="0"/>
  </r>
  <r>
    <x v="7762"/>
    <x v="3852"/>
    <d v="2017-09-26T00:00:00"/>
    <d v="2017-09-28T00:00:00"/>
    <s v="First Class"/>
    <x v="359"/>
    <s v="Sara Luxemburg"/>
    <s v="HOME OFFICE"/>
    <s v="united states"/>
    <s v="Salem"/>
    <s v="Oregon"/>
    <n v="97301"/>
    <s v="West"/>
    <s v="OFF-AR-10003251"/>
    <x v="1"/>
    <x v="6"/>
    <x v="1050"/>
    <n v="2.2240000000000002"/>
    <n v="1"/>
    <n v="39"/>
    <s v="Pequeño"/>
    <n v="0.2"/>
    <n v="0.44480000000000008"/>
    <n v="-0.44479999999999997"/>
    <n v="2.6688000000000001"/>
    <s v="Bajo"/>
    <n v="0.55600000000000005"/>
    <n v="0.25"/>
    <n v="-1.2232000000000001"/>
    <n v="2"/>
    <n v="2"/>
    <s v="CORRECTO"/>
    <n v="2017"/>
    <n v="0"/>
  </r>
  <r>
    <x v="7763"/>
    <x v="3853"/>
    <d v="2015-02-03T00:00:00"/>
    <d v="2015-02-07T00:00:00"/>
    <s v="Standard Class"/>
    <x v="383"/>
    <s v="Frank Olsen"/>
    <s v="CONSUMER"/>
    <s v="united states"/>
    <s v="Columbus"/>
    <s v="Georgia"/>
    <n v="31907"/>
    <s v="South"/>
    <s v="OFF-EN-10003286"/>
    <x v="1"/>
    <x v="12"/>
    <x v="153"/>
    <n v="74.52"/>
    <n v="9"/>
    <n v="170"/>
    <s v="Grande"/>
    <n v="0"/>
    <n v="0"/>
    <n v="0"/>
    <n v="74.52"/>
    <s v="Medio"/>
    <n v="35.0244"/>
    <n v="0.47000000000000003"/>
    <n v="-39.495600000000003"/>
    <n v="4"/>
    <n v="4"/>
    <s v="CORRECTO"/>
    <n v="2015"/>
    <n v="0"/>
  </r>
  <r>
    <x v="7764"/>
    <x v="3854"/>
    <d v="2017-08-12T00:00:00"/>
    <d v="2017-08-12T00:00:00"/>
    <s v="Same Day"/>
    <x v="179"/>
    <s v="Brenda Bowman"/>
    <s v="CORPORATE"/>
    <s v="united states"/>
    <s v="Columbia"/>
    <s v="Maryland"/>
    <n v="21044"/>
    <s v="East"/>
    <s v="OFF-AR-10004078"/>
    <x v="1"/>
    <x v="6"/>
    <x v="512"/>
    <n v="17.52"/>
    <n v="3"/>
    <n v="49"/>
    <s v="Mediano"/>
    <n v="0"/>
    <n v="0"/>
    <n v="0"/>
    <n v="17.52"/>
    <s v="Bajo"/>
    <n v="5.2560000000000002"/>
    <n v="0.30000000000000004"/>
    <n v="-12.263999999999999"/>
    <n v="0"/>
    <n v="0"/>
    <s v="CORRECTO"/>
    <n v="2017"/>
    <n v="0"/>
  </r>
  <r>
    <x v="7765"/>
    <x v="3854"/>
    <d v="2017-08-12T00:00:00"/>
    <d v="2017-08-12T00:00:00"/>
    <s v="Same Day"/>
    <x v="179"/>
    <s v="Brenda Bowman"/>
    <s v="CORPORATE"/>
    <s v="united states"/>
    <s v="Columbia"/>
    <s v="Maryland"/>
    <n v="21044"/>
    <s v="East"/>
    <s v="FUR-CH-10002331"/>
    <x v="0"/>
    <x v="1"/>
    <x v="407"/>
    <n v="1779.9"/>
    <n v="5"/>
    <n v="24"/>
    <s v="Grande"/>
    <n v="0"/>
    <n v="0"/>
    <n v="0"/>
    <n v="1779.9"/>
    <s v="Muy Alto"/>
    <n v="373.779"/>
    <n v="0.21"/>
    <n v="-1406.1210000000001"/>
    <n v="0"/>
    <n v="0"/>
    <s v="CORRECTO"/>
    <n v="2017"/>
    <n v="0"/>
  </r>
  <r>
    <x v="7766"/>
    <x v="3854"/>
    <d v="2017-08-12T00:00:00"/>
    <d v="2017-08-12T00:00:00"/>
    <s v="Same Day"/>
    <x v="179"/>
    <s v="Brenda Bowman"/>
    <s v="CORPORATE"/>
    <s v="united states"/>
    <s v="Columbia"/>
    <s v="Maryland"/>
    <n v="21044"/>
    <s v="East"/>
    <s v="OFF-AR-10001953"/>
    <x v="1"/>
    <x v="6"/>
    <x v="400"/>
    <n v="219.9"/>
    <n v="5"/>
    <n v="27"/>
    <s v="Grande"/>
    <n v="0"/>
    <n v="0"/>
    <n v="0"/>
    <n v="219.9"/>
    <s v="Alto"/>
    <n v="59.372999999999998"/>
    <n v="0.26999999999999996"/>
    <n v="-160.52699999999999"/>
    <n v="0"/>
    <n v="0"/>
    <s v="CORRECTO"/>
    <n v="2017"/>
    <n v="0"/>
  </r>
  <r>
    <x v="7767"/>
    <x v="3855"/>
    <d v="2015-08-24T00:00:00"/>
    <d v="2015-08-26T00:00:00"/>
    <s v="First Class"/>
    <x v="157"/>
    <s v="Denny Ordway"/>
    <s v="CONSUMER"/>
    <s v="united states"/>
    <s v="Portland"/>
    <s v="Oregon"/>
    <n v="97206"/>
    <s v="West"/>
    <s v="OFF-AR-10002053"/>
    <x v="1"/>
    <x v="6"/>
    <x v="79"/>
    <n v="7.1520000000000001"/>
    <n v="3"/>
    <n v="29"/>
    <s v="Mediano"/>
    <n v="0.2"/>
    <n v="1.4304000000000001"/>
    <n v="-1.4303999999999999"/>
    <n v="8.5823999999999998"/>
    <s v="Bajo"/>
    <n v="0.71519999999999995"/>
    <n v="9.9999999999999992E-2"/>
    <n v="-5.0064000000000002"/>
    <n v="2"/>
    <n v="2"/>
    <s v="CORRECTO"/>
    <n v="2015"/>
    <n v="0"/>
  </r>
  <r>
    <x v="7768"/>
    <x v="3856"/>
    <d v="2017-11-12T00:00:00"/>
    <d v="2017-11-17T00:00:00"/>
    <s v="Standard Class"/>
    <x v="445"/>
    <s v="Larry Blacks"/>
    <s v="CONSUMER"/>
    <s v="united states"/>
    <s v="Tallahassee"/>
    <s v="Florida"/>
    <n v="32303"/>
    <s v="South"/>
    <s v="OFF-PA-10003651"/>
    <x v="1"/>
    <x v="10"/>
    <x v="652"/>
    <n v="26.72"/>
    <n v="5"/>
    <n v="26"/>
    <s v="Grande"/>
    <n v="0.2"/>
    <n v="5.3440000000000003"/>
    <n v="-5.3440000000000003"/>
    <n v="32.064"/>
    <s v="Bajo"/>
    <n v="9.3520000000000003"/>
    <n v="0.35000000000000003"/>
    <n v="-12.023999999999999"/>
    <n v="5"/>
    <n v="5"/>
    <s v="CORRECTO"/>
    <n v="2017"/>
    <n v="0"/>
  </r>
  <r>
    <x v="7769"/>
    <x v="3857"/>
    <d v="2016-08-01T00:00:00"/>
    <d v="2016-08-01T00:00:00"/>
    <s v="Same Day"/>
    <x v="131"/>
    <s v="Thomas Seio"/>
    <s v="CORPORATE"/>
    <s v="united states"/>
    <s v="Riverside"/>
    <s v="California"/>
    <n v="92503"/>
    <s v="West"/>
    <s v="TEC-PH-10002885"/>
    <x v="2"/>
    <x v="7"/>
    <x v="1136"/>
    <n v="1039.7280000000001"/>
    <n v="2"/>
    <n v="24"/>
    <s v="Pequeño"/>
    <n v="0.2"/>
    <n v="207.94560000000001"/>
    <n v="-207.94560000000001"/>
    <n v="1247.6736000000001"/>
    <s v="Muy Alto"/>
    <n v="90.976200000000006"/>
    <n v="8.7499999999999994E-2"/>
    <n v="-740.80619999999999"/>
    <n v="0"/>
    <n v="0"/>
    <s v="CORRECTO"/>
    <n v="2016"/>
    <n v="0"/>
  </r>
  <r>
    <x v="7770"/>
    <x v="3857"/>
    <d v="2016-08-01T00:00:00"/>
    <d v="2016-08-01T00:00:00"/>
    <s v="Same Day"/>
    <x v="131"/>
    <s v="Thomas Seio"/>
    <s v="CORPORATE"/>
    <s v="united states"/>
    <s v="Riverside"/>
    <s v="California"/>
    <n v="92503"/>
    <s v="West"/>
    <s v="OFF-AP-10002892"/>
    <x v="1"/>
    <x v="9"/>
    <x v="9"/>
    <n v="45.96"/>
    <n v="2"/>
    <n v="22"/>
    <s v="Pequeño"/>
    <n v="0"/>
    <n v="0"/>
    <n v="0"/>
    <n v="45.96"/>
    <s v="Bajo"/>
    <n v="13.788"/>
    <n v="0.3"/>
    <n v="-32.171999999999997"/>
    <n v="0"/>
    <n v="0"/>
    <s v="CORRECTO"/>
    <n v="2016"/>
    <n v="0"/>
  </r>
  <r>
    <x v="7771"/>
    <x v="3858"/>
    <d v="2016-11-25T00:00:00"/>
    <d v="2016-12-02T00:00:00"/>
    <s v="Standard Class"/>
    <x v="473"/>
    <s v="Cindy Stewart"/>
    <s v="CONSUMER"/>
    <s v="united states"/>
    <s v="Lancaster"/>
    <s v="Ohio"/>
    <n v="43130"/>
    <s v="East"/>
    <s v="OFF-BI-10000545"/>
    <x v="1"/>
    <x v="8"/>
    <x v="692"/>
    <n v="456.58800000000002"/>
    <n v="2"/>
    <n v="48"/>
    <s v="Pequeño"/>
    <n v="0.7"/>
    <n v="319.61160000000001"/>
    <n v="-319.61160000000001"/>
    <n v="776.19960000000003"/>
    <s v="Muy Alto"/>
    <n v="-304.392"/>
    <n v="-0.66666666666666663"/>
    <n v="-441.36840000000001"/>
    <n v="7"/>
    <n v="7"/>
    <s v="CORRECTO"/>
    <n v="2016"/>
    <n v="0"/>
  </r>
  <r>
    <x v="7772"/>
    <x v="3858"/>
    <d v="2016-11-25T00:00:00"/>
    <d v="2016-12-02T00:00:00"/>
    <s v="Standard Class"/>
    <x v="473"/>
    <s v="Cindy Stewart"/>
    <s v="CONSUMER"/>
    <s v="united states"/>
    <s v="Lancaster"/>
    <s v="Ohio"/>
    <n v="43130"/>
    <s v="East"/>
    <s v="TEC-MA-10000418"/>
    <x v="2"/>
    <x v="15"/>
    <x v="1485"/>
    <n v="4499.9849999999997"/>
    <n v="5"/>
    <n v="9"/>
    <s v="Grande"/>
    <n v="0.7"/>
    <n v="3149.9894999999997"/>
    <n v="-3149.9895000000001"/>
    <n v="7649.9744999999994"/>
    <s v="Muy Alto"/>
    <n v="-6599.9780000000001"/>
    <n v="-1.4666666666666668"/>
    <n v="-7949.9735000000001"/>
    <n v="7"/>
    <n v="7"/>
    <s v="CORRECTO"/>
    <n v="2016"/>
    <n v="0"/>
  </r>
  <r>
    <x v="7773"/>
    <x v="3858"/>
    <d v="2016-11-25T00:00:00"/>
    <d v="2016-12-02T00:00:00"/>
    <s v="Standard Class"/>
    <x v="473"/>
    <s v="Cindy Stewart"/>
    <s v="CONSUMER"/>
    <s v="united states"/>
    <s v="Lancaster"/>
    <s v="Ohio"/>
    <n v="43130"/>
    <s v="East"/>
    <s v="TEC-AC-10000926"/>
    <x v="2"/>
    <x v="11"/>
    <x v="1815"/>
    <n v="59.975999999999999"/>
    <n v="3"/>
    <n v="3"/>
    <s v="Mediano"/>
    <n v="0.2"/>
    <n v="11.995200000000001"/>
    <n v="-11.995200000000001"/>
    <n v="71.971199999999996"/>
    <s v="Medio"/>
    <n v="11.995200000000001"/>
    <n v="0.2"/>
    <n v="-35.985599999999998"/>
    <n v="7"/>
    <n v="7"/>
    <s v="CORRECTO"/>
    <n v="2016"/>
    <n v="0"/>
  </r>
  <r>
    <x v="7774"/>
    <x v="3859"/>
    <d v="2016-04-13T00:00:00"/>
    <d v="2016-04-15T00:00:00"/>
    <s v="First Class"/>
    <x v="727"/>
    <s v="Susan Pistek"/>
    <s v="CONSUMER"/>
    <s v="united states"/>
    <s v="San Francisco"/>
    <s v="California"/>
    <n v="94109"/>
    <s v="West"/>
    <s v="OFF-EN-10001509"/>
    <x v="1"/>
    <x v="12"/>
    <x v="29"/>
    <n v="6.12"/>
    <n v="3"/>
    <n v="35"/>
    <s v="Mediano"/>
    <n v="0"/>
    <n v="0"/>
    <n v="0"/>
    <n v="6.12"/>
    <s v="Bajo"/>
    <n v="2.8763999999999998"/>
    <n v="0.47"/>
    <n v="-3.2435999999999998"/>
    <n v="2"/>
    <n v="2"/>
    <s v="CORRECTO"/>
    <n v="2016"/>
    <n v="0"/>
  </r>
  <r>
    <x v="7775"/>
    <x v="3860"/>
    <d v="2014-12-27T00:00:00"/>
    <d v="2014-12-31T00:00:00"/>
    <s v="Standard Class"/>
    <x v="522"/>
    <s v="Cynthia Delaney"/>
    <s v="HOME OFFICE"/>
    <s v="united states"/>
    <s v="Moreno Valley"/>
    <s v="California"/>
    <n v="92553"/>
    <s v="West"/>
    <s v="OFF-AP-10001366"/>
    <x v="1"/>
    <x v="9"/>
    <x v="360"/>
    <n v="10.98"/>
    <n v="1"/>
    <n v="52"/>
    <s v="Pequeño"/>
    <n v="0"/>
    <n v="0"/>
    <n v="0"/>
    <n v="10.98"/>
    <s v="Bajo"/>
    <n v="2.9645999999999999"/>
    <n v="0.26999999999999996"/>
    <n v="-8.0153999999999996"/>
    <n v="4"/>
    <n v="4"/>
    <s v="CORRECTO"/>
    <n v="2014"/>
    <n v="0"/>
  </r>
  <r>
    <x v="7776"/>
    <x v="3860"/>
    <d v="2014-12-27T00:00:00"/>
    <d v="2014-12-31T00:00:00"/>
    <s v="Standard Class"/>
    <x v="522"/>
    <s v="Cynthia Delaney"/>
    <s v="HOME OFFICE"/>
    <s v="united states"/>
    <s v="Moreno Valley"/>
    <s v="California"/>
    <n v="92553"/>
    <s v="West"/>
    <s v="OFF-FA-10003485"/>
    <x v="1"/>
    <x v="13"/>
    <x v="128"/>
    <n v="7.86"/>
    <n v="3"/>
    <n v="215"/>
    <s v="Mediano"/>
    <n v="0"/>
    <n v="0"/>
    <n v="0"/>
    <n v="7.86"/>
    <s v="Bajo"/>
    <n v="3.6156000000000001"/>
    <n v="0.46"/>
    <n v="-4.2443999999999997"/>
    <n v="4"/>
    <n v="4"/>
    <s v="CORRECTO"/>
    <n v="2014"/>
    <n v="0"/>
  </r>
  <r>
    <x v="7777"/>
    <x v="3860"/>
    <d v="2014-12-27T00:00:00"/>
    <d v="2014-12-31T00:00:00"/>
    <s v="Standard Class"/>
    <x v="522"/>
    <s v="Cynthia Delaney"/>
    <s v="HOME OFFICE"/>
    <s v="united states"/>
    <s v="Moreno Valley"/>
    <s v="California"/>
    <n v="92553"/>
    <s v="West"/>
    <s v="OFF-ST-10004507"/>
    <x v="1"/>
    <x v="4"/>
    <x v="457"/>
    <n v="51.45"/>
    <n v="3"/>
    <n v="27"/>
    <s v="Mediano"/>
    <n v="0"/>
    <n v="0"/>
    <n v="0"/>
    <n v="51.45"/>
    <s v="Medio"/>
    <n v="13.891500000000001"/>
    <n v="0.27"/>
    <n v="-37.558500000000002"/>
    <n v="4"/>
    <n v="4"/>
    <s v="CORRECTO"/>
    <n v="2014"/>
    <n v="0"/>
  </r>
  <r>
    <x v="7778"/>
    <x v="3860"/>
    <d v="2014-12-27T00:00:00"/>
    <d v="2014-12-31T00:00:00"/>
    <s v="Standard Class"/>
    <x v="522"/>
    <s v="Cynthia Delaney"/>
    <s v="HOME OFFICE"/>
    <s v="united states"/>
    <s v="Moreno Valley"/>
    <s v="California"/>
    <n v="92553"/>
    <s v="West"/>
    <s v="OFF-BI-10002353"/>
    <x v="1"/>
    <x v="8"/>
    <x v="1077"/>
    <n v="37.055999999999997"/>
    <n v="3"/>
    <n v="42"/>
    <s v="Mediano"/>
    <n v="0.2"/>
    <n v="7.4112"/>
    <n v="-7.4112"/>
    <n v="44.467199999999998"/>
    <s v="Bajo"/>
    <n v="13.896000000000001"/>
    <n v="0.37500000000000006"/>
    <n v="-15.748799999999999"/>
    <n v="4"/>
    <n v="4"/>
    <s v="CORRECTO"/>
    <n v="2014"/>
    <n v="0"/>
  </r>
  <r>
    <x v="7779"/>
    <x v="3861"/>
    <d v="2016-04-18T00:00:00"/>
    <d v="2016-04-22T00:00:00"/>
    <s v="Standard Class"/>
    <x v="167"/>
    <s v="Roy Französisch"/>
    <s v="CONSUMER"/>
    <s v="united states"/>
    <s v="Chesapeake"/>
    <s v="Virginia"/>
    <n v="23320"/>
    <s v="South"/>
    <s v="OFF-AP-10001271"/>
    <x v="1"/>
    <x v="9"/>
    <x v="474"/>
    <n v="203.92"/>
    <n v="4"/>
    <n v="19"/>
    <s v="Mediano"/>
    <n v="0"/>
    <n v="0"/>
    <n v="0"/>
    <n v="203.92"/>
    <s v="Alto"/>
    <n v="55.058399999999999"/>
    <n v="0.27"/>
    <n v="-148.86160000000001"/>
    <n v="4"/>
    <n v="4"/>
    <s v="CORRECTO"/>
    <n v="2016"/>
    <n v="0"/>
  </r>
  <r>
    <x v="7780"/>
    <x v="3861"/>
    <d v="2016-04-18T00:00:00"/>
    <d v="2016-04-22T00:00:00"/>
    <s v="Standard Class"/>
    <x v="167"/>
    <s v="Roy Französisch"/>
    <s v="CONSUMER"/>
    <s v="united states"/>
    <s v="Chesapeake"/>
    <s v="Virginia"/>
    <n v="23320"/>
    <s v="South"/>
    <s v="TEC-PH-10004924"/>
    <x v="2"/>
    <x v="7"/>
    <x v="1165"/>
    <n v="29.56"/>
    <n v="4"/>
    <n v="8"/>
    <s v="Mediano"/>
    <n v="0"/>
    <n v="0"/>
    <n v="0"/>
    <n v="29.56"/>
    <s v="Bajo"/>
    <n v="7.9812000000000003"/>
    <n v="0.27"/>
    <n v="-21.578800000000001"/>
    <n v="4"/>
    <n v="4"/>
    <s v="CORRECTO"/>
    <n v="2016"/>
    <n v="0"/>
  </r>
  <r>
    <x v="7781"/>
    <x v="3862"/>
    <d v="2015-03-08T00:00:00"/>
    <d v="2015-03-12T00:00:00"/>
    <s v="Standard Class"/>
    <x v="383"/>
    <s v="Frank Olsen"/>
    <s v="CONSUMER"/>
    <s v="united states"/>
    <s v="Chicago"/>
    <s v="Illinois"/>
    <n v="60623"/>
    <s v="Central"/>
    <s v="OFF-BI-10002706"/>
    <x v="1"/>
    <x v="8"/>
    <x v="276"/>
    <n v="8.5679999999999996"/>
    <n v="3"/>
    <n v="21"/>
    <s v="Mediano"/>
    <n v="0.8"/>
    <n v="6.8544"/>
    <n v="-6.8544"/>
    <n v="15.4224"/>
    <s v="Bajo"/>
    <n v="-14.5656"/>
    <n v="-1.7"/>
    <n v="-16.279199999999999"/>
    <n v="4"/>
    <n v="4"/>
    <s v="CORRECTO"/>
    <n v="2015"/>
    <n v="0"/>
  </r>
  <r>
    <x v="7782"/>
    <x v="3863"/>
    <d v="2016-11-04T00:00:00"/>
    <d v="2016-11-06T00:00:00"/>
    <s v="Second Class"/>
    <x v="45"/>
    <s v="Elpida Rittenbach"/>
    <s v="CORPORATE"/>
    <s v="united states"/>
    <s v="Charlotte"/>
    <s v="North Carolina"/>
    <n v="28205"/>
    <s v="South"/>
    <s v="OFF-ST-10003442"/>
    <x v="1"/>
    <x v="4"/>
    <x v="86"/>
    <n v="45.247999999999998"/>
    <n v="2"/>
    <n v="34"/>
    <s v="Pequeño"/>
    <n v="0.2"/>
    <n v="9.0495999999999999"/>
    <n v="-9.0495999999999999"/>
    <n v="54.297599999999996"/>
    <s v="Medio"/>
    <n v="3.9592000000000001"/>
    <n v="8.7500000000000008E-2"/>
    <n v="-32.239199999999997"/>
    <n v="2"/>
    <n v="2"/>
    <s v="CORRECTO"/>
    <n v="2016"/>
    <n v="0"/>
  </r>
  <r>
    <x v="7783"/>
    <x v="3863"/>
    <d v="2016-11-04T00:00:00"/>
    <d v="2016-11-06T00:00:00"/>
    <s v="Second Class"/>
    <x v="45"/>
    <s v="Elpida Rittenbach"/>
    <s v="CORPORATE"/>
    <s v="united states"/>
    <s v="Charlotte"/>
    <s v="North Carolina"/>
    <n v="28205"/>
    <s v="South"/>
    <s v="FUR-TA-10002533"/>
    <x v="0"/>
    <x v="3"/>
    <x v="277"/>
    <n v="876.3"/>
    <n v="10"/>
    <n v="26"/>
    <s v="Grande"/>
    <n v="0.4"/>
    <n v="350.52"/>
    <n v="-350.52"/>
    <n v="1226.82"/>
    <s v="Muy Alto"/>
    <n v="-292.10000000000002"/>
    <n v="-0.33333333333333337"/>
    <n v="-817.88"/>
    <n v="2"/>
    <n v="2"/>
    <s v="CORRECTO"/>
    <n v="2016"/>
    <n v="0"/>
  </r>
  <r>
    <x v="7784"/>
    <x v="3863"/>
    <d v="2016-11-04T00:00:00"/>
    <d v="2016-11-06T00:00:00"/>
    <s v="Second Class"/>
    <x v="45"/>
    <s v="Elpida Rittenbach"/>
    <s v="CORPORATE"/>
    <s v="united states"/>
    <s v="Charlotte"/>
    <s v="North Carolina"/>
    <n v="28205"/>
    <s v="South"/>
    <s v="OFF-SU-10003505"/>
    <x v="1"/>
    <x v="14"/>
    <x v="413"/>
    <n v="185.376"/>
    <n v="2"/>
    <n v="24"/>
    <s v="Pequeño"/>
    <n v="0.2"/>
    <n v="37.075200000000002"/>
    <n v="-37.075200000000002"/>
    <n v="222.4512"/>
    <s v="Alto"/>
    <n v="-34.758000000000003"/>
    <n v="-0.1875"/>
    <n v="-183.05879999999999"/>
    <n v="2"/>
    <n v="2"/>
    <s v="CORRECTO"/>
    <n v="2016"/>
    <n v="0"/>
  </r>
  <r>
    <x v="7785"/>
    <x v="3864"/>
    <d v="2014-11-29T00:00:00"/>
    <d v="2014-12-06T00:00:00"/>
    <s v="Standard Class"/>
    <x v="171"/>
    <s v="Philip Brown"/>
    <s v="CONSUMER"/>
    <s v="united states"/>
    <s v="New York City"/>
    <s v="New York"/>
    <n v="10009"/>
    <s v="East"/>
    <s v="OFF-LA-10002762"/>
    <x v="1"/>
    <x v="2"/>
    <x v="49"/>
    <n v="25.06"/>
    <n v="2"/>
    <n v="51"/>
    <s v="Pequeño"/>
    <n v="0"/>
    <n v="0"/>
    <n v="0"/>
    <n v="25.06"/>
    <s v="Bajo"/>
    <n v="11.7782"/>
    <n v="0.47000000000000003"/>
    <n v="-13.2818"/>
    <n v="7"/>
    <n v="7"/>
    <s v="CORRECTO"/>
    <n v="2014"/>
    <n v="0"/>
  </r>
  <r>
    <x v="7786"/>
    <x v="3865"/>
    <d v="2016-05-17T00:00:00"/>
    <d v="2016-05-20T00:00:00"/>
    <s v="First Class"/>
    <x v="560"/>
    <s v="Luke Weiss"/>
    <s v="CONSUMER"/>
    <s v="united states"/>
    <s v="Chicago"/>
    <s v="Illinois"/>
    <n v="60653"/>
    <s v="Central"/>
    <s v="OFF-BI-10000279"/>
    <x v="1"/>
    <x v="8"/>
    <x v="1774"/>
    <n v="2.89"/>
    <n v="1"/>
    <n v="10"/>
    <s v="Pequeño"/>
    <n v="0.8"/>
    <n v="2.3120000000000003"/>
    <n v="-2.3119999999999998"/>
    <n v="5.202"/>
    <s v="Bajo"/>
    <n v="-4.7685000000000004"/>
    <n v="-1.6500000000000001"/>
    <n v="-5.3464999999999998"/>
    <n v="3"/>
    <n v="3"/>
    <s v="CORRECTO"/>
    <n v="2016"/>
    <n v="0"/>
  </r>
  <r>
    <x v="7787"/>
    <x v="3865"/>
    <d v="2016-05-17T00:00:00"/>
    <d v="2016-05-20T00:00:00"/>
    <s v="First Class"/>
    <x v="560"/>
    <s v="Luke Weiss"/>
    <s v="CONSUMER"/>
    <s v="united states"/>
    <s v="Chicago"/>
    <s v="Illinois"/>
    <n v="60653"/>
    <s v="Central"/>
    <s v="OFF-FA-10000936"/>
    <x v="1"/>
    <x v="13"/>
    <x v="1307"/>
    <n v="7.8959999999999999"/>
    <n v="3"/>
    <n v="23"/>
    <s v="Mediano"/>
    <n v="0.2"/>
    <n v="1.5792000000000002"/>
    <n v="-1.5791999999999999"/>
    <n v="9.475200000000001"/>
    <s v="Bajo"/>
    <n v="2.4674999999999998"/>
    <n v="0.3125"/>
    <n v="-3.8492999999999999"/>
    <n v="3"/>
    <n v="3"/>
    <s v="CORRECTO"/>
    <n v="2016"/>
    <n v="0"/>
  </r>
  <r>
    <x v="7788"/>
    <x v="3865"/>
    <d v="2016-05-17T00:00:00"/>
    <d v="2016-05-20T00:00:00"/>
    <s v="First Class"/>
    <x v="560"/>
    <s v="Luke Weiss"/>
    <s v="CONSUMER"/>
    <s v="united states"/>
    <s v="Chicago"/>
    <s v="Illinois"/>
    <n v="60653"/>
    <s v="Central"/>
    <s v="FUR-FU-10004973"/>
    <x v="0"/>
    <x v="5"/>
    <x v="1143"/>
    <n v="22.608000000000001"/>
    <n v="3"/>
    <n v="51"/>
    <s v="Mediano"/>
    <n v="0.6"/>
    <n v="13.5648"/>
    <n v="-13.5648"/>
    <n v="36.172800000000002"/>
    <s v="Bajo"/>
    <n v="-10.1736"/>
    <n v="-0.45"/>
    <n v="-19.216799999999999"/>
    <n v="3"/>
    <n v="3"/>
    <s v="CORRECTO"/>
    <n v="2016"/>
    <n v="0"/>
  </r>
  <r>
    <x v="7789"/>
    <x v="3865"/>
    <d v="2016-05-17T00:00:00"/>
    <d v="2016-05-20T00:00:00"/>
    <s v="First Class"/>
    <x v="560"/>
    <s v="Luke Weiss"/>
    <s v="CONSUMER"/>
    <s v="united states"/>
    <s v="Chicago"/>
    <s v="Illinois"/>
    <n v="60653"/>
    <s v="Central"/>
    <s v="OFF-PA-10000791"/>
    <x v="1"/>
    <x v="10"/>
    <x v="1433"/>
    <n v="30.527999999999999"/>
    <n v="8"/>
    <n v="26"/>
    <s v="Grande"/>
    <n v="0.2"/>
    <n v="6.1055999999999999"/>
    <n v="-6.1055999999999999"/>
    <n v="36.633600000000001"/>
    <s v="Bajo"/>
    <n v="9.5399999999999991"/>
    <n v="0.3125"/>
    <n v="-14.882400000000001"/>
    <n v="3"/>
    <n v="3"/>
    <s v="CORRECTO"/>
    <n v="2016"/>
    <n v="0"/>
  </r>
  <r>
    <x v="7790"/>
    <x v="3866"/>
    <d v="2017-09-19T00:00:00"/>
    <d v="2017-09-19T00:00:00"/>
    <s v="Same Day"/>
    <x v="435"/>
    <s v="Frank Gastineau"/>
    <s v="HOME OFFICE"/>
    <s v="united states"/>
    <s v="Philadelphia"/>
    <s v="Pennsylvania"/>
    <n v="19120"/>
    <s v="East"/>
    <s v="OFF-BI-10001132"/>
    <x v="1"/>
    <x v="8"/>
    <x v="636"/>
    <n v="4.8419999999999996"/>
    <n v="3"/>
    <n v="23"/>
    <s v="Mediano"/>
    <n v="0.7"/>
    <n v="3.3893999999999997"/>
    <n v="-3.3894000000000002"/>
    <n v="8.2313999999999989"/>
    <s v="Bajo"/>
    <n v="-3.3894000000000002"/>
    <n v="-0.70000000000000007"/>
    <n v="-4.8419999999999996"/>
    <n v="0"/>
    <n v="0"/>
    <s v="CORRECTO"/>
    <n v="2017"/>
    <n v="0"/>
  </r>
  <r>
    <x v="7791"/>
    <x v="3867"/>
    <d v="2016-12-19T00:00:00"/>
    <d v="2016-12-24T00:00:00"/>
    <s v="Standard Class"/>
    <x v="771"/>
    <s v="Barry Pond"/>
    <s v="CORPORATE"/>
    <s v="united states"/>
    <s v="Chicago"/>
    <s v="Illinois"/>
    <n v="60623"/>
    <s v="Central"/>
    <s v="OFF-BI-10002012"/>
    <x v="1"/>
    <x v="8"/>
    <x v="749"/>
    <n v="1.8"/>
    <n v="5"/>
    <n v="49"/>
    <s v="Grande"/>
    <n v="0.8"/>
    <n v="1.4400000000000002"/>
    <n v="-1.44"/>
    <n v="3.24"/>
    <s v="Bajo"/>
    <n v="-2.88"/>
    <n v="-1.5999999999999999"/>
    <n v="-3.24"/>
    <n v="5"/>
    <n v="5"/>
    <s v="CORRECTO"/>
    <n v="2016"/>
    <n v="0"/>
  </r>
  <r>
    <x v="7792"/>
    <x v="3868"/>
    <d v="2017-10-12T00:00:00"/>
    <d v="2017-10-15T00:00:00"/>
    <s v="First Class"/>
    <x v="133"/>
    <s v="Sung Pak"/>
    <s v="CORPORATE"/>
    <s v="united states"/>
    <s v="Dallas"/>
    <s v="Texas"/>
    <n v="75217"/>
    <s v="Central"/>
    <s v="TEC-AC-10001383"/>
    <x v="2"/>
    <x v="11"/>
    <x v="606"/>
    <n v="39.984000000000002"/>
    <n v="2"/>
    <n v="15"/>
    <s v="Pequeño"/>
    <n v="0.2"/>
    <n v="7.9968000000000004"/>
    <n v="-7.9968000000000004"/>
    <n v="47.980800000000002"/>
    <s v="Bajo"/>
    <n v="-1.4994000000000001"/>
    <n v="-3.7499999999999999E-2"/>
    <n v="-33.486600000000003"/>
    <n v="3"/>
    <n v="3"/>
    <s v="CORRECTO"/>
    <n v="2017"/>
    <n v="0"/>
  </r>
  <r>
    <x v="7793"/>
    <x v="3869"/>
    <d v="2015-12-12T00:00:00"/>
    <d v="2015-12-15T00:00:00"/>
    <s v="Second Class"/>
    <x v="63"/>
    <s v="Jonathan Doherty"/>
    <s v="CORPORATE"/>
    <s v="united states"/>
    <s v="Las Vegas"/>
    <s v="Nevada"/>
    <n v="89115"/>
    <s v="West"/>
    <s v="OFF-PA-10002036"/>
    <x v="1"/>
    <x v="10"/>
    <x v="329"/>
    <n v="32.4"/>
    <n v="5"/>
    <n v="24"/>
    <s v="Grande"/>
    <n v="0"/>
    <n v="0"/>
    <n v="0"/>
    <n v="32.4"/>
    <s v="Bajo"/>
    <n v="15.875999999999999"/>
    <n v="0.49"/>
    <n v="-16.524000000000001"/>
    <n v="3"/>
    <n v="3"/>
    <s v="CORRECTO"/>
    <n v="2015"/>
    <n v="0"/>
  </r>
  <r>
    <x v="7794"/>
    <x v="3869"/>
    <d v="2015-12-12T00:00:00"/>
    <d v="2015-12-15T00:00:00"/>
    <s v="Second Class"/>
    <x v="63"/>
    <s v="Jonathan Doherty"/>
    <s v="CORPORATE"/>
    <s v="united states"/>
    <s v="Las Vegas"/>
    <s v="Nevada"/>
    <n v="89115"/>
    <s v="West"/>
    <s v="OFF-PA-10002377"/>
    <x v="1"/>
    <x v="10"/>
    <x v="127"/>
    <n v="97.88"/>
    <n v="2"/>
    <n v="20"/>
    <s v="Pequeño"/>
    <n v="0"/>
    <n v="0"/>
    <n v="0"/>
    <n v="97.88"/>
    <s v="Medio"/>
    <n v="48.94"/>
    <n v="0.5"/>
    <n v="-48.94"/>
    <n v="3"/>
    <n v="3"/>
    <s v="CORRECTO"/>
    <n v="2015"/>
    <n v="0"/>
  </r>
  <r>
    <x v="7795"/>
    <x v="3870"/>
    <d v="2015-07-12T00:00:00"/>
    <d v="2015-07-18T00:00:00"/>
    <s v="Standard Class"/>
    <x v="248"/>
    <s v="Fred McMath"/>
    <s v="CONSUMER"/>
    <s v="united states"/>
    <s v="Amarillo"/>
    <s v="Texas"/>
    <n v="79109"/>
    <s v="Central"/>
    <s v="TEC-PH-10000526"/>
    <x v="2"/>
    <x v="7"/>
    <x v="1472"/>
    <n v="307.16800000000001"/>
    <n v="4"/>
    <n v="32"/>
    <s v="Mediano"/>
    <n v="0.2"/>
    <n v="61.433600000000006"/>
    <n v="-61.433599999999998"/>
    <n v="368.60160000000002"/>
    <s v="Alto"/>
    <n v="30.716799999999999"/>
    <n v="9.9999999999999992E-2"/>
    <n v="-215.01759999999999"/>
    <n v="6"/>
    <n v="6"/>
    <s v="CORRECTO"/>
    <n v="2015"/>
    <n v="0"/>
  </r>
  <r>
    <x v="7796"/>
    <x v="3871"/>
    <d v="2015-10-02T00:00:00"/>
    <d v="2015-10-06T00:00:00"/>
    <s v="Standard Class"/>
    <x v="172"/>
    <s v="Michael Paige"/>
    <s v="CORPORATE"/>
    <s v="united states"/>
    <s v="Middletown"/>
    <s v="Connecticut"/>
    <n v="6457"/>
    <s v="East"/>
    <s v="OFF-BI-10001078"/>
    <x v="1"/>
    <x v="8"/>
    <x v="61"/>
    <n v="26.9"/>
    <n v="5"/>
    <n v="37"/>
    <s v="Grande"/>
    <n v="0"/>
    <n v="0"/>
    <n v="0"/>
    <n v="26.9"/>
    <s v="Bajo"/>
    <n v="13.180999999999999"/>
    <n v="0.49"/>
    <n v="-13.718999999999999"/>
    <n v="4"/>
    <n v="4"/>
    <s v="CORRECTO"/>
    <n v="2015"/>
    <n v="0"/>
  </r>
  <r>
    <x v="7797"/>
    <x v="3872"/>
    <d v="2017-03-24T00:00:00"/>
    <d v="2017-03-27T00:00:00"/>
    <s v="First Class"/>
    <x v="403"/>
    <s v="Harold Ryan"/>
    <s v="CORPORATE"/>
    <s v="united states"/>
    <s v="New York City"/>
    <s v="New York"/>
    <n v="10035"/>
    <s v="East"/>
    <s v="OFF-EN-10004483"/>
    <x v="1"/>
    <x v="12"/>
    <x v="1344"/>
    <n v="47.01"/>
    <n v="3"/>
    <n v="32"/>
    <s v="Mediano"/>
    <n v="0"/>
    <n v="0"/>
    <n v="0"/>
    <n v="47.01"/>
    <s v="Bajo"/>
    <n v="22.0947"/>
    <n v="0.47000000000000003"/>
    <n v="-24.915299999999998"/>
    <n v="3"/>
    <n v="3"/>
    <s v="CORRECTO"/>
    <n v="2017"/>
    <n v="0"/>
  </r>
  <r>
    <x v="7798"/>
    <x v="3872"/>
    <d v="2017-03-24T00:00:00"/>
    <d v="2017-03-27T00:00:00"/>
    <s v="First Class"/>
    <x v="403"/>
    <s v="Harold Ryan"/>
    <s v="CORPORATE"/>
    <s v="united states"/>
    <s v="New York City"/>
    <s v="New York"/>
    <n v="10035"/>
    <s v="East"/>
    <s v="TEC-PH-10002624"/>
    <x v="2"/>
    <x v="7"/>
    <x v="1135"/>
    <n v="469.99"/>
    <n v="1"/>
    <n v="15"/>
    <s v="Pequeño"/>
    <n v="0"/>
    <n v="0"/>
    <n v="0"/>
    <n v="469.99"/>
    <s v="Alto"/>
    <n v="136.2971"/>
    <n v="0.28999999999999998"/>
    <n v="-333.69290000000001"/>
    <n v="3"/>
    <n v="3"/>
    <s v="CORRECTO"/>
    <n v="2017"/>
    <n v="0"/>
  </r>
  <r>
    <x v="7799"/>
    <x v="3872"/>
    <d v="2017-03-24T00:00:00"/>
    <d v="2017-03-27T00:00:00"/>
    <s v="First Class"/>
    <x v="403"/>
    <s v="Harold Ryan"/>
    <s v="CORPORATE"/>
    <s v="united states"/>
    <s v="New York City"/>
    <s v="New York"/>
    <n v="10035"/>
    <s v="East"/>
    <s v="FUR-CH-10003396"/>
    <x v="0"/>
    <x v="1"/>
    <x v="390"/>
    <n v="207.846"/>
    <n v="3"/>
    <n v="29"/>
    <s v="Mediano"/>
    <n v="0.1"/>
    <n v="20.784600000000001"/>
    <n v="-20.784600000000001"/>
    <n v="228.63060000000002"/>
    <s v="Alto"/>
    <n v="2.3094000000000001"/>
    <n v="1.1111111111111112E-2"/>
    <n v="-184.75200000000001"/>
    <n v="3"/>
    <n v="3"/>
    <s v="CORRECTO"/>
    <n v="2017"/>
    <n v="0"/>
  </r>
  <r>
    <x v="7800"/>
    <x v="3873"/>
    <d v="2017-06-01T00:00:00"/>
    <d v="2017-06-06T00:00:00"/>
    <s v="Standard Class"/>
    <x v="768"/>
    <s v="Barry Weirich"/>
    <s v="CONSUMER"/>
    <s v="united states"/>
    <s v="Philadelphia"/>
    <s v="Pennsylvania"/>
    <n v="19120"/>
    <s v="East"/>
    <s v="OFF-ST-10002756"/>
    <x v="1"/>
    <x v="4"/>
    <x v="273"/>
    <n v="324.74400000000003"/>
    <n v="3"/>
    <n v="33"/>
    <s v="Mediano"/>
    <n v="0.2"/>
    <n v="64.948800000000006"/>
    <n v="-64.948800000000006"/>
    <n v="389.69280000000003"/>
    <s v="Alto"/>
    <n v="-77.1267"/>
    <n v="-0.23749999999999999"/>
    <n v="-336.92189999999999"/>
    <n v="5"/>
    <n v="5"/>
    <s v="CORRECTO"/>
    <n v="2017"/>
    <n v="0"/>
  </r>
  <r>
    <x v="7801"/>
    <x v="3874"/>
    <d v="2014-03-24T00:00:00"/>
    <d v="2014-03-29T00:00:00"/>
    <s v="Second Class"/>
    <x v="384"/>
    <s v="Maurice Satty"/>
    <s v="CONSUMER"/>
    <s v="united states"/>
    <s v="Fresno"/>
    <s v="California"/>
    <n v="93727"/>
    <s v="West"/>
    <s v="FUR-FU-10002813"/>
    <x v="0"/>
    <x v="5"/>
    <x v="1691"/>
    <n v="40.479999999999997"/>
    <n v="2"/>
    <n v="15"/>
    <s v="Pequeño"/>
    <n v="0"/>
    <n v="0"/>
    <n v="0"/>
    <n v="40.479999999999997"/>
    <s v="Bajo"/>
    <n v="14.572800000000001"/>
    <n v="0.36000000000000004"/>
    <n v="-25.9072"/>
    <n v="5"/>
    <n v="5"/>
    <s v="CORRECTO"/>
    <n v="2014"/>
    <n v="0"/>
  </r>
  <r>
    <x v="7802"/>
    <x v="3875"/>
    <d v="2015-09-22T00:00:00"/>
    <d v="2015-09-26T00:00:00"/>
    <s v="Standard Class"/>
    <x v="319"/>
    <s v="Sanjit Jacobs"/>
    <s v="HOME OFFICE"/>
    <s v="united states"/>
    <s v="Franklin"/>
    <s v="Tennessee"/>
    <n v="37064"/>
    <s v="South"/>
    <s v="OFF-LA-10003714"/>
    <x v="1"/>
    <x v="2"/>
    <x v="1157"/>
    <n v="12"/>
    <n v="4"/>
    <n v="7"/>
    <s v="Mediano"/>
    <n v="0.2"/>
    <n v="2.4000000000000004"/>
    <n v="-2.4"/>
    <n v="14.4"/>
    <s v="Bajo"/>
    <n v="4.2"/>
    <n v="0.35000000000000003"/>
    <n v="-5.4"/>
    <n v="4"/>
    <n v="4"/>
    <s v="CORRECTO"/>
    <n v="2015"/>
    <n v="0"/>
  </r>
  <r>
    <x v="7803"/>
    <x v="3875"/>
    <d v="2015-09-22T00:00:00"/>
    <d v="2015-09-26T00:00:00"/>
    <s v="Standard Class"/>
    <x v="319"/>
    <s v="Sanjit Jacobs"/>
    <s v="HOME OFFICE"/>
    <s v="united states"/>
    <s v="Franklin"/>
    <s v="Tennessee"/>
    <n v="37064"/>
    <s v="South"/>
    <s v="OFF-ST-10003716"/>
    <x v="1"/>
    <x v="4"/>
    <x v="898"/>
    <n v="720.06399999999996"/>
    <n v="4"/>
    <n v="47"/>
    <s v="Mediano"/>
    <n v="0.2"/>
    <n v="144.0128"/>
    <n v="-144.0128"/>
    <n v="864.07679999999993"/>
    <s v="Muy Alto"/>
    <n v="-63.005600000000001"/>
    <n v="-8.7500000000000008E-2"/>
    <n v="-639.05679999999995"/>
    <n v="4"/>
    <n v="4"/>
    <s v="CORRECTO"/>
    <n v="2015"/>
    <n v="0"/>
  </r>
  <r>
    <x v="7804"/>
    <x v="3875"/>
    <d v="2015-09-22T00:00:00"/>
    <d v="2015-09-26T00:00:00"/>
    <s v="Standard Class"/>
    <x v="319"/>
    <s v="Sanjit Jacobs"/>
    <s v="HOME OFFICE"/>
    <s v="united states"/>
    <s v="Franklin"/>
    <s v="Tennessee"/>
    <n v="37064"/>
    <s v="South"/>
    <s v="OFF-ST-10002289"/>
    <x v="1"/>
    <x v="4"/>
    <x v="960"/>
    <n v="25.423999999999999"/>
    <n v="1"/>
    <n v="13"/>
    <s v="Pequeño"/>
    <n v="0.2"/>
    <n v="5.0848000000000004"/>
    <n v="-5.0848000000000004"/>
    <n v="30.508800000000001"/>
    <s v="Bajo"/>
    <n v="-4.7670000000000003"/>
    <n v="-0.18750000000000003"/>
    <n v="-25.106200000000001"/>
    <n v="4"/>
    <n v="4"/>
    <s v="CORRECTO"/>
    <n v="2015"/>
    <n v="0"/>
  </r>
  <r>
    <x v="7805"/>
    <x v="3875"/>
    <d v="2015-09-22T00:00:00"/>
    <d v="2015-09-26T00:00:00"/>
    <s v="Standard Class"/>
    <x v="319"/>
    <s v="Sanjit Jacobs"/>
    <s v="HOME OFFICE"/>
    <s v="united states"/>
    <s v="Franklin"/>
    <s v="Tennessee"/>
    <n v="37064"/>
    <s v="South"/>
    <s v="OFF-AR-10001315"/>
    <x v="1"/>
    <x v="6"/>
    <x v="1029"/>
    <n v="2.8159999999999998"/>
    <n v="2"/>
    <n v="25"/>
    <s v="Pequeño"/>
    <n v="0.2"/>
    <n v="0.56320000000000003"/>
    <n v="-0.56320000000000003"/>
    <n v="3.3792"/>
    <s v="Bajo"/>
    <n v="0.31680000000000003"/>
    <n v="0.11250000000000002"/>
    <n v="-1.9359999999999999"/>
    <n v="4"/>
    <n v="4"/>
    <s v="CORRECTO"/>
    <n v="2015"/>
    <n v="0"/>
  </r>
  <r>
    <x v="7806"/>
    <x v="3875"/>
    <d v="2015-09-22T00:00:00"/>
    <d v="2015-09-26T00:00:00"/>
    <s v="Standard Class"/>
    <x v="319"/>
    <s v="Sanjit Jacobs"/>
    <s v="HOME OFFICE"/>
    <s v="united states"/>
    <s v="Franklin"/>
    <s v="Tennessee"/>
    <n v="37064"/>
    <s v="South"/>
    <s v="OFF-BI-10000042"/>
    <x v="1"/>
    <x v="8"/>
    <x v="954"/>
    <n v="3.2040000000000002"/>
    <n v="2"/>
    <n v="9"/>
    <s v="Pequeño"/>
    <n v="0.7"/>
    <n v="2.2427999999999999"/>
    <n v="-2.2427999999999999"/>
    <n v="5.4467999999999996"/>
    <s v="Bajo"/>
    <n v="-2.5632000000000001"/>
    <n v="-0.8"/>
    <n v="-3.5244"/>
    <n v="4"/>
    <n v="4"/>
    <s v="CORRECTO"/>
    <n v="2015"/>
    <n v="0"/>
  </r>
  <r>
    <x v="7807"/>
    <x v="3876"/>
    <d v="2016-01-08T00:00:00"/>
    <d v="2016-01-13T00:00:00"/>
    <s v="Standard Class"/>
    <x v="745"/>
    <s v="Vivek Sundaresam"/>
    <s v="CONSUMER"/>
    <s v="united states"/>
    <s v="Raleigh"/>
    <s v="North Carolina"/>
    <n v="27604"/>
    <s v="South"/>
    <s v="OFF-BI-10004236"/>
    <x v="1"/>
    <x v="8"/>
    <x v="900"/>
    <n v="30.827999999999999"/>
    <n v="7"/>
    <n v="39"/>
    <s v="Grande"/>
    <n v="0.7"/>
    <n v="21.579599999999999"/>
    <n v="-21.579599999999999"/>
    <n v="52.407600000000002"/>
    <s v="Medio"/>
    <n v="-24.662400000000002"/>
    <n v="-0.8"/>
    <n v="-33.910800000000002"/>
    <n v="5"/>
    <n v="5"/>
    <s v="CORRECTO"/>
    <n v="2016"/>
    <n v="0"/>
  </r>
  <r>
    <x v="7808"/>
    <x v="3876"/>
    <d v="2016-01-08T00:00:00"/>
    <d v="2016-01-13T00:00:00"/>
    <s v="Standard Class"/>
    <x v="745"/>
    <s v="Vivek Sundaresam"/>
    <s v="CONSUMER"/>
    <s v="united states"/>
    <s v="Raleigh"/>
    <s v="North Carolina"/>
    <n v="27604"/>
    <s v="South"/>
    <s v="OFF-AR-10001955"/>
    <x v="1"/>
    <x v="6"/>
    <x v="1030"/>
    <n v="47.616"/>
    <n v="3"/>
    <n v="28"/>
    <s v="Mediano"/>
    <n v="0.2"/>
    <n v="9.523200000000001"/>
    <n v="-9.5231999999999992"/>
    <n v="57.139200000000002"/>
    <s v="Medio"/>
    <n v="5.952"/>
    <n v="0.125"/>
    <n v="-32.140799999999999"/>
    <n v="5"/>
    <n v="5"/>
    <s v="CORRECTO"/>
    <n v="2016"/>
    <n v="0"/>
  </r>
  <r>
    <x v="7809"/>
    <x v="3876"/>
    <d v="2016-01-08T00:00:00"/>
    <d v="2016-01-13T00:00:00"/>
    <s v="Standard Class"/>
    <x v="745"/>
    <s v="Vivek Sundaresam"/>
    <s v="CONSUMER"/>
    <s v="united states"/>
    <s v="Raleigh"/>
    <s v="North Carolina"/>
    <n v="27604"/>
    <s v="South"/>
    <s v="TEC-PH-10004080"/>
    <x v="2"/>
    <x v="7"/>
    <x v="1777"/>
    <n v="108.78400000000001"/>
    <n v="2"/>
    <n v="13"/>
    <s v="Pequeño"/>
    <n v="0.2"/>
    <n v="21.756800000000002"/>
    <n v="-21.756799999999998"/>
    <n v="130.54080000000002"/>
    <s v="Medio"/>
    <n v="10.878399999999999"/>
    <n v="9.9999999999999992E-2"/>
    <n v="-76.148799999999994"/>
    <n v="5"/>
    <n v="5"/>
    <s v="CORRECTO"/>
    <n v="2016"/>
    <n v="0"/>
  </r>
  <r>
    <x v="7810"/>
    <x v="3877"/>
    <d v="2016-02-14T00:00:00"/>
    <d v="2016-02-15T00:00:00"/>
    <s v="First Class"/>
    <x v="54"/>
    <s v="Dave Kipp"/>
    <s v="CONSUMER"/>
    <s v="united states"/>
    <s v="Clinton"/>
    <s v="Maryland"/>
    <n v="20735"/>
    <s v="East"/>
    <s v="OFF-PA-10000791"/>
    <x v="1"/>
    <x v="10"/>
    <x v="1433"/>
    <n v="4.7699999999999996"/>
    <n v="1"/>
    <n v="26"/>
    <s v="Pequeño"/>
    <n v="0"/>
    <n v="0"/>
    <n v="0"/>
    <n v="4.7699999999999996"/>
    <s v="Bajo"/>
    <n v="2.1465000000000001"/>
    <n v="0.45000000000000007"/>
    <n v="-2.6234999999999999"/>
    <n v="1"/>
    <n v="1"/>
    <s v="CORRECTO"/>
    <n v="2016"/>
    <n v="0"/>
  </r>
  <r>
    <x v="7811"/>
    <x v="3877"/>
    <d v="2016-02-14T00:00:00"/>
    <d v="2016-02-15T00:00:00"/>
    <s v="First Class"/>
    <x v="54"/>
    <s v="Dave Kipp"/>
    <s v="CONSUMER"/>
    <s v="united states"/>
    <s v="Clinton"/>
    <s v="Maryland"/>
    <n v="20735"/>
    <s v="East"/>
    <s v="OFF-AR-10001770"/>
    <x v="1"/>
    <x v="6"/>
    <x v="1588"/>
    <n v="7.98"/>
    <n v="3"/>
    <n v="13"/>
    <s v="Mediano"/>
    <n v="0"/>
    <n v="0"/>
    <n v="0"/>
    <n v="7.98"/>
    <s v="Bajo"/>
    <n v="2.0748000000000002"/>
    <n v="0.26"/>
    <n v="-5.9051999999999998"/>
    <n v="1"/>
    <n v="1"/>
    <s v="CORRECTO"/>
    <n v="2016"/>
    <n v="0"/>
  </r>
  <r>
    <x v="7812"/>
    <x v="3877"/>
    <d v="2016-02-14T00:00:00"/>
    <d v="2016-02-15T00:00:00"/>
    <s v="First Class"/>
    <x v="54"/>
    <s v="Dave Kipp"/>
    <s v="CONSUMER"/>
    <s v="united states"/>
    <s v="Clinton"/>
    <s v="Maryland"/>
    <n v="20735"/>
    <s v="East"/>
    <s v="FUR-TA-10002356"/>
    <x v="0"/>
    <x v="3"/>
    <x v="735"/>
    <n v="550.43100000000004"/>
    <n v="3"/>
    <n v="15"/>
    <s v="Mediano"/>
    <n v="0.3"/>
    <n v="165.1293"/>
    <n v="-165.1293"/>
    <n v="715.5603000000001"/>
    <s v="Muy Alto"/>
    <n v="-47.1798"/>
    <n v="-8.5714285714285715E-2"/>
    <n v="-432.48149999999998"/>
    <n v="1"/>
    <n v="1"/>
    <s v="CORRECTO"/>
    <n v="2016"/>
    <n v="0"/>
  </r>
  <r>
    <x v="7813"/>
    <x v="3877"/>
    <d v="2016-02-14T00:00:00"/>
    <d v="2016-02-15T00:00:00"/>
    <s v="First Class"/>
    <x v="54"/>
    <s v="Dave Kipp"/>
    <s v="CONSUMER"/>
    <s v="united states"/>
    <s v="Clinton"/>
    <s v="Maryland"/>
    <n v="20735"/>
    <s v="East"/>
    <s v="FUR-FU-10003274"/>
    <x v="0"/>
    <x v="5"/>
    <x v="248"/>
    <n v="10.56"/>
    <n v="6"/>
    <n v="21"/>
    <s v="Grande"/>
    <n v="0"/>
    <n v="0"/>
    <n v="0"/>
    <n v="10.56"/>
    <s v="Bajo"/>
    <n v="4.6463999999999999"/>
    <n v="0.43999999999999995"/>
    <n v="-5.9135999999999997"/>
    <n v="1"/>
    <n v="1"/>
    <s v="CORRECTO"/>
    <n v="2016"/>
    <n v="0"/>
  </r>
  <r>
    <x v="7814"/>
    <x v="3878"/>
    <d v="2017-06-08T00:00:00"/>
    <d v="2017-06-10T00:00:00"/>
    <s v="First Class"/>
    <x v="67"/>
    <s v="Maureen Gastineau"/>
    <s v="HOME OFFICE"/>
    <s v="united states"/>
    <s v="Los Angeles"/>
    <s v="California"/>
    <n v="90049"/>
    <s v="West"/>
    <s v="FUR-BO-10004834"/>
    <x v="0"/>
    <x v="0"/>
    <x v="26"/>
    <n v="1497.6659999999999"/>
    <n v="2"/>
    <n v="24"/>
    <s v="Pequeño"/>
    <n v="0.15"/>
    <n v="224.64989999999997"/>
    <n v="-224.6499"/>
    <n v="1722.3158999999998"/>
    <s v="Muy Alto"/>
    <n v="140.95679999999999"/>
    <n v="9.4117647058823528E-2"/>
    <n v="-1132.0592999999999"/>
    <n v="2"/>
    <n v="2"/>
    <s v="CORRECTO"/>
    <n v="2017"/>
    <n v="0"/>
  </r>
  <r>
    <x v="7815"/>
    <x v="3878"/>
    <d v="2017-06-08T00:00:00"/>
    <d v="2017-06-10T00:00:00"/>
    <s v="First Class"/>
    <x v="67"/>
    <s v="Maureen Gastineau"/>
    <s v="HOME OFFICE"/>
    <s v="united states"/>
    <s v="Los Angeles"/>
    <s v="California"/>
    <n v="90049"/>
    <s v="West"/>
    <s v="TEC-PH-10000307"/>
    <x v="2"/>
    <x v="7"/>
    <x v="843"/>
    <n v="17.52"/>
    <n v="2"/>
    <n v="7"/>
    <s v="Pequeño"/>
    <n v="0.2"/>
    <n v="3.504"/>
    <n v="-3.504"/>
    <n v="21.024000000000001"/>
    <s v="Bajo"/>
    <n v="-3.504"/>
    <n v="-0.2"/>
    <n v="-17.52"/>
    <n v="2"/>
    <n v="2"/>
    <s v="CORRECTO"/>
    <n v="2017"/>
    <n v="0"/>
  </r>
  <r>
    <x v="7816"/>
    <x v="3879"/>
    <d v="2016-10-21T00:00:00"/>
    <d v="2016-10-26T00:00:00"/>
    <s v="Second Class"/>
    <x v="503"/>
    <s v="Dennis Pardue"/>
    <s v="HOME OFFICE"/>
    <s v="united states"/>
    <s v="North Las Vegas"/>
    <s v="Nevada"/>
    <n v="89031"/>
    <s v="West"/>
    <s v="OFF-AR-10002240"/>
    <x v="1"/>
    <x v="6"/>
    <x v="971"/>
    <n v="113.22"/>
    <n v="3"/>
    <n v="16"/>
    <s v="Mediano"/>
    <n v="0"/>
    <n v="0"/>
    <n v="0"/>
    <n v="113.22"/>
    <s v="Medio"/>
    <n v="29.437200000000001"/>
    <n v="0.26"/>
    <n v="-83.782799999999995"/>
    <n v="5"/>
    <n v="5"/>
    <s v="CORRECTO"/>
    <n v="2016"/>
    <n v="0"/>
  </r>
  <r>
    <x v="7817"/>
    <x v="3879"/>
    <d v="2016-10-21T00:00:00"/>
    <d v="2016-10-26T00:00:00"/>
    <s v="Second Class"/>
    <x v="503"/>
    <s v="Dennis Pardue"/>
    <s v="HOME OFFICE"/>
    <s v="united states"/>
    <s v="North Las Vegas"/>
    <s v="Nevada"/>
    <n v="89031"/>
    <s v="West"/>
    <s v="OFF-PA-10001801"/>
    <x v="1"/>
    <x v="10"/>
    <x v="1766"/>
    <n v="35.880000000000003"/>
    <n v="6"/>
    <n v="13"/>
    <s v="Grande"/>
    <n v="0"/>
    <n v="0"/>
    <n v="0"/>
    <n v="35.880000000000003"/>
    <s v="Bajo"/>
    <n v="17.581199999999999"/>
    <n v="0.48999999999999994"/>
    <n v="-18.2988"/>
    <n v="5"/>
    <n v="5"/>
    <s v="CORRECTO"/>
    <n v="2016"/>
    <n v="0"/>
  </r>
  <r>
    <x v="7818"/>
    <x v="3879"/>
    <d v="2016-10-21T00:00:00"/>
    <d v="2016-10-26T00:00:00"/>
    <s v="Second Class"/>
    <x v="503"/>
    <s v="Dennis Pardue"/>
    <s v="HOME OFFICE"/>
    <s v="united states"/>
    <s v="North Las Vegas"/>
    <s v="Nevada"/>
    <n v="89031"/>
    <s v="West"/>
    <s v="OFF-BI-10001120"/>
    <x v="1"/>
    <x v="8"/>
    <x v="1615"/>
    <n v="4535.9759999999997"/>
    <n v="3"/>
    <n v="13"/>
    <s v="Mediano"/>
    <n v="0.2"/>
    <n v="907.1952"/>
    <n v="-907.1952"/>
    <n v="5443.1711999999998"/>
    <s v="Muy Alto"/>
    <n v="1644.2913000000001"/>
    <n v="0.36250000000000004"/>
    <n v="-1984.4894999999999"/>
    <n v="5"/>
    <n v="5"/>
    <s v="CORRECTO"/>
    <n v="2016"/>
    <n v="0"/>
  </r>
  <r>
    <x v="7819"/>
    <x v="3880"/>
    <d v="2017-01-26T00:00:00"/>
    <d v="2017-01-30T00:00:00"/>
    <s v="Standard Class"/>
    <x v="170"/>
    <s v="Caroline Jumper"/>
    <s v="CONSUMER"/>
    <s v="united states"/>
    <s v="San Francisco"/>
    <s v="California"/>
    <n v="94109"/>
    <s v="West"/>
    <s v="OFF-FA-10000611"/>
    <x v="1"/>
    <x v="13"/>
    <x v="1074"/>
    <n v="11.84"/>
    <n v="8"/>
    <n v="27"/>
    <s v="Grande"/>
    <n v="0"/>
    <n v="0"/>
    <n v="0"/>
    <n v="11.84"/>
    <s v="Bajo"/>
    <n v="5.6832000000000003"/>
    <n v="0.48000000000000004"/>
    <n v="-6.1567999999999996"/>
    <n v="4"/>
    <n v="4"/>
    <s v="CORRECTO"/>
    <n v="2017"/>
    <n v="0"/>
  </r>
  <r>
    <x v="7820"/>
    <x v="3881"/>
    <d v="2017-12-08T00:00:00"/>
    <d v="2017-12-10T00:00:00"/>
    <s v="Second Class"/>
    <x v="194"/>
    <s v="Carl Weiss"/>
    <s v="HOME OFFICE"/>
    <s v="united states"/>
    <s v="Cranston"/>
    <s v="Rhode Island"/>
    <n v="2920"/>
    <s v="East"/>
    <s v="OFF-ST-10000036"/>
    <x v="1"/>
    <x v="4"/>
    <x v="595"/>
    <n v="592.74"/>
    <n v="6"/>
    <n v="20"/>
    <s v="Grande"/>
    <n v="0"/>
    <n v="0"/>
    <n v="0"/>
    <n v="592.74"/>
    <s v="Muy Alto"/>
    <n v="160.03980000000001"/>
    <n v="0.27"/>
    <n v="-432.7002"/>
    <n v="2"/>
    <n v="2"/>
    <s v="CORRECTO"/>
    <n v="2017"/>
    <n v="0"/>
  </r>
  <r>
    <x v="7821"/>
    <x v="3882"/>
    <d v="2016-10-21T00:00:00"/>
    <d v="2016-10-24T00:00:00"/>
    <s v="Second Class"/>
    <x v="543"/>
    <s v="Giulietta Weimer"/>
    <s v="CONSUMER"/>
    <s v="united states"/>
    <s v="Jackson"/>
    <s v="Tennessee"/>
    <n v="38301"/>
    <s v="South"/>
    <s v="OFF-ST-10004950"/>
    <x v="1"/>
    <x v="4"/>
    <x v="1519"/>
    <n v="111.672"/>
    <n v="9"/>
    <n v="22"/>
    <s v="Grande"/>
    <n v="0.2"/>
    <n v="22.334400000000002"/>
    <n v="-22.334399999999999"/>
    <n v="134.00639999999999"/>
    <s v="Medio"/>
    <n v="6.9794999999999998"/>
    <n v="6.25E-2"/>
    <n v="-82.358099999999993"/>
    <n v="3"/>
    <n v="3"/>
    <s v="CORRECTO"/>
    <n v="2016"/>
    <n v="0"/>
  </r>
  <r>
    <x v="7822"/>
    <x v="3883"/>
    <d v="2014-08-26T00:00:00"/>
    <d v="2014-09-01T00:00:00"/>
    <s v="Standard Class"/>
    <x v="452"/>
    <s v="Paul Prost"/>
    <s v="HOME OFFICE"/>
    <s v="united states"/>
    <s v="Newark"/>
    <s v="Delaware"/>
    <n v="19711"/>
    <s v="East"/>
    <s v="OFF-AR-10003770"/>
    <x v="1"/>
    <x v="6"/>
    <x v="999"/>
    <n v="8.64"/>
    <n v="3"/>
    <n v="9"/>
    <s v="Mediano"/>
    <n v="0"/>
    <n v="0"/>
    <n v="0"/>
    <n v="8.64"/>
    <s v="Bajo"/>
    <n v="2.5055999999999998"/>
    <n v="0.28999999999999998"/>
    <n v="-6.1344000000000003"/>
    <n v="6"/>
    <n v="6"/>
    <s v="CORRECTO"/>
    <n v="2014"/>
    <n v="0"/>
  </r>
  <r>
    <x v="7823"/>
    <x v="3883"/>
    <d v="2014-08-26T00:00:00"/>
    <d v="2014-09-01T00:00:00"/>
    <s v="Standard Class"/>
    <x v="452"/>
    <s v="Paul Prost"/>
    <s v="HOME OFFICE"/>
    <s v="united states"/>
    <s v="Newark"/>
    <s v="Delaware"/>
    <n v="19711"/>
    <s v="East"/>
    <s v="TEC-AC-10002800"/>
    <x v="2"/>
    <x v="11"/>
    <x v="1216"/>
    <n v="149.97"/>
    <n v="3"/>
    <n v="34"/>
    <s v="Mediano"/>
    <n v="0"/>
    <n v="0"/>
    <n v="0"/>
    <n v="149.97"/>
    <s v="Medio"/>
    <n v="52.4895"/>
    <n v="0.35"/>
    <n v="-97.480500000000006"/>
    <n v="6"/>
    <n v="6"/>
    <s v="CORRECTO"/>
    <n v="2014"/>
    <n v="0"/>
  </r>
  <r>
    <x v="7824"/>
    <x v="3884"/>
    <d v="2014-05-16T00:00:00"/>
    <d v="2014-05-23T00:00:00"/>
    <s v="Standard Class"/>
    <x v="463"/>
    <s v="Pauline Webber"/>
    <s v="CORPORATE"/>
    <s v="united states"/>
    <s v="Los Angeles"/>
    <s v="California"/>
    <n v="90036"/>
    <s v="West"/>
    <s v="FUR-CH-10002439"/>
    <x v="0"/>
    <x v="1"/>
    <x v="1325"/>
    <n v="232.88"/>
    <n v="5"/>
    <n v="31"/>
    <s v="Grande"/>
    <n v="0.2"/>
    <n v="46.576000000000001"/>
    <n v="-46.576000000000001"/>
    <n v="279.45600000000002"/>
    <s v="Alto"/>
    <n v="17.466000000000001"/>
    <n v="7.5000000000000011E-2"/>
    <n v="-168.83799999999999"/>
    <n v="7"/>
    <n v="7"/>
    <s v="CORRECTO"/>
    <n v="2014"/>
    <n v="0"/>
  </r>
  <r>
    <x v="7825"/>
    <x v="3885"/>
    <d v="2015-02-03T00:00:00"/>
    <d v="2015-02-07T00:00:00"/>
    <s v="Standard Class"/>
    <x v="463"/>
    <s v="Pauline Webber"/>
    <s v="CORPORATE"/>
    <s v="united states"/>
    <s v="Rome"/>
    <s v="New York"/>
    <n v="13440"/>
    <s v="East"/>
    <s v="FUR-CH-10004218"/>
    <x v="0"/>
    <x v="1"/>
    <x v="38"/>
    <n v="90.882000000000005"/>
    <n v="1"/>
    <n v="35"/>
    <s v="Pequeño"/>
    <n v="0.1"/>
    <n v="9.0882000000000005"/>
    <n v="-9.0882000000000005"/>
    <n v="99.970200000000006"/>
    <s v="Medio"/>
    <n v="15.147"/>
    <n v="0.16666666666666666"/>
    <n v="-66.646799999999999"/>
    <n v="4"/>
    <n v="4"/>
    <s v="CORRECTO"/>
    <n v="2015"/>
    <n v="0"/>
  </r>
  <r>
    <x v="7826"/>
    <x v="3886"/>
    <d v="2017-10-31T00:00:00"/>
    <d v="2017-11-05T00:00:00"/>
    <s v="Standard Class"/>
    <x v="388"/>
    <s v="Craig Yedwab"/>
    <s v="CORPORATE"/>
    <s v="united states"/>
    <s v="Chicago"/>
    <s v="Illinois"/>
    <n v="60610"/>
    <s v="Central"/>
    <s v="TEC-PH-10004042"/>
    <x v="2"/>
    <x v="7"/>
    <x v="558"/>
    <n v="508.76799999999997"/>
    <n v="4"/>
    <n v="12"/>
    <s v="Mediano"/>
    <n v="0.2"/>
    <n v="101.75360000000001"/>
    <n v="-101.75360000000001"/>
    <n v="610.52160000000003"/>
    <s v="Muy Alto"/>
    <n v="38.157600000000002"/>
    <n v="7.5000000000000011E-2"/>
    <n v="-368.85680000000002"/>
    <n v="5"/>
    <n v="5"/>
    <s v="CORRECTO"/>
    <n v="2017"/>
    <n v="0"/>
  </r>
  <r>
    <x v="7827"/>
    <x v="3886"/>
    <d v="2017-10-31T00:00:00"/>
    <d v="2017-11-05T00:00:00"/>
    <s v="Standard Class"/>
    <x v="388"/>
    <s v="Craig Yedwab"/>
    <s v="CORPORATE"/>
    <s v="united states"/>
    <s v="Chicago"/>
    <s v="Illinois"/>
    <n v="60610"/>
    <s v="Central"/>
    <s v="OFF-EN-10001137"/>
    <x v="1"/>
    <x v="12"/>
    <x v="318"/>
    <n v="9.9120000000000008"/>
    <n v="3"/>
    <n v="11"/>
    <s v="Mediano"/>
    <n v="0.2"/>
    <n v="1.9824000000000002"/>
    <n v="-1.9823999999999999"/>
    <n v="11.894400000000001"/>
    <s v="Bajo"/>
    <n v="3.2214"/>
    <n v="0.32499999999999996"/>
    <n v="-4.7081999999999997"/>
    <n v="5"/>
    <n v="5"/>
    <s v="CORRECTO"/>
    <n v="2017"/>
    <n v="0"/>
  </r>
  <r>
    <x v="7828"/>
    <x v="3887"/>
    <d v="2015-04-26T00:00:00"/>
    <d v="2015-05-01T00:00:00"/>
    <s v="Standard Class"/>
    <x v="308"/>
    <s v="Bart Watters"/>
    <s v="CORPORATE"/>
    <s v="united states"/>
    <s v="San Diego"/>
    <s v="California"/>
    <n v="92105"/>
    <s v="West"/>
    <s v="FUR-CH-10002017"/>
    <x v="0"/>
    <x v="1"/>
    <x v="1377"/>
    <n v="63.936"/>
    <n v="3"/>
    <n v="12"/>
    <s v="Mediano"/>
    <n v="0.2"/>
    <n v="12.7872"/>
    <n v="-12.7872"/>
    <n v="76.723200000000006"/>
    <s v="Medio"/>
    <n v="6.3936000000000002"/>
    <n v="0.1"/>
    <n v="-44.755200000000002"/>
    <n v="5"/>
    <n v="5"/>
    <s v="CORRECTO"/>
    <n v="2015"/>
    <n v="0"/>
  </r>
  <r>
    <x v="7829"/>
    <x v="3887"/>
    <d v="2015-04-26T00:00:00"/>
    <d v="2015-05-01T00:00:00"/>
    <s v="Standard Class"/>
    <x v="308"/>
    <s v="Bart Watters"/>
    <s v="CORPORATE"/>
    <s v="united states"/>
    <s v="San Diego"/>
    <s v="California"/>
    <n v="92105"/>
    <s v="West"/>
    <s v="OFF-AR-10000588"/>
    <x v="1"/>
    <x v="6"/>
    <x v="398"/>
    <n v="59.52"/>
    <n v="3"/>
    <n v="26"/>
    <s v="Mediano"/>
    <n v="0"/>
    <n v="0"/>
    <n v="0"/>
    <n v="59.52"/>
    <s v="Medio"/>
    <n v="15.475199999999999"/>
    <n v="0.25999999999999995"/>
    <n v="-44.044800000000002"/>
    <n v="5"/>
    <n v="5"/>
    <s v="CORRECTO"/>
    <n v="2015"/>
    <n v="0"/>
  </r>
  <r>
    <x v="7830"/>
    <x v="3887"/>
    <d v="2015-04-26T00:00:00"/>
    <d v="2015-05-01T00:00:00"/>
    <s v="Standard Class"/>
    <x v="308"/>
    <s v="Bart Watters"/>
    <s v="CORPORATE"/>
    <s v="united states"/>
    <s v="San Diego"/>
    <s v="California"/>
    <n v="92105"/>
    <s v="West"/>
    <s v="TEC-PH-10003174"/>
    <x v="2"/>
    <x v="7"/>
    <x v="1754"/>
    <n v="311.976"/>
    <n v="3"/>
    <n v="7"/>
    <s v="Mediano"/>
    <n v="0.2"/>
    <n v="62.395200000000003"/>
    <n v="-62.395200000000003"/>
    <n v="374.37119999999999"/>
    <s v="Alto"/>
    <n v="38.997"/>
    <n v="0.125"/>
    <n v="-210.5838"/>
    <n v="5"/>
    <n v="5"/>
    <s v="CORRECTO"/>
    <n v="2015"/>
    <n v="0"/>
  </r>
  <r>
    <x v="7831"/>
    <x v="3887"/>
    <d v="2015-04-26T00:00:00"/>
    <d v="2015-05-01T00:00:00"/>
    <s v="Standard Class"/>
    <x v="308"/>
    <s v="Bart Watters"/>
    <s v="CORPORATE"/>
    <s v="united states"/>
    <s v="San Diego"/>
    <s v="California"/>
    <n v="92105"/>
    <s v="West"/>
    <s v="OFF-BI-10001524"/>
    <x v="1"/>
    <x v="8"/>
    <x v="301"/>
    <n v="50.351999999999997"/>
    <n v="3"/>
    <n v="67"/>
    <s v="Mediano"/>
    <n v="0.2"/>
    <n v="10.070399999999999"/>
    <n v="-10.070399999999999"/>
    <n v="60.422399999999996"/>
    <s v="Medio"/>
    <n v="17.623200000000001"/>
    <n v="0.35000000000000003"/>
    <n v="-22.6584"/>
    <n v="5"/>
    <n v="5"/>
    <s v="CORRECTO"/>
    <n v="2015"/>
    <n v="0"/>
  </r>
  <r>
    <x v="7832"/>
    <x v="3888"/>
    <d v="2016-05-09T00:00:00"/>
    <d v="2016-05-13T00:00:00"/>
    <s v="Standard Class"/>
    <x v="469"/>
    <s v="Mick Brown"/>
    <s v="CONSUMER"/>
    <s v="united states"/>
    <s v="Houston"/>
    <s v="Texas"/>
    <n v="77036"/>
    <s v="Central"/>
    <s v="TEC-PH-10001552"/>
    <x v="2"/>
    <x v="7"/>
    <x v="180"/>
    <n v="19.135999999999999"/>
    <n v="2"/>
    <n v="52"/>
    <s v="Pequeño"/>
    <n v="0.2"/>
    <n v="3.8271999999999999"/>
    <n v="-3.8271999999999999"/>
    <n v="22.963200000000001"/>
    <s v="Bajo"/>
    <n v="1.9136"/>
    <n v="0.1"/>
    <n v="-13.395200000000001"/>
    <n v="4"/>
    <n v="4"/>
    <s v="CORRECTO"/>
    <n v="2016"/>
    <n v="0"/>
  </r>
  <r>
    <x v="7833"/>
    <x v="3889"/>
    <d v="2015-01-24T00:00:00"/>
    <d v="2015-01-28T00:00:00"/>
    <s v="Standard Class"/>
    <x v="736"/>
    <s v="Cyra Reiten"/>
    <s v="HOME OFFICE"/>
    <s v="united states"/>
    <s v="West Palm Beach"/>
    <s v="Florida"/>
    <n v="33407"/>
    <s v="South"/>
    <s v="OFF-AR-10004757"/>
    <x v="1"/>
    <x v="6"/>
    <x v="346"/>
    <n v="13.12"/>
    <n v="5"/>
    <n v="40"/>
    <s v="Grande"/>
    <n v="0.2"/>
    <n v="2.6240000000000001"/>
    <n v="-2.6240000000000001"/>
    <n v="15.744"/>
    <s v="Bajo"/>
    <n v="2.1320000000000001"/>
    <n v="0.16250000000000001"/>
    <n v="-8.3640000000000008"/>
    <n v="4"/>
    <n v="4"/>
    <s v="CORRECTO"/>
    <n v="2015"/>
    <n v="0"/>
  </r>
  <r>
    <x v="7834"/>
    <x v="3890"/>
    <d v="2015-04-13T00:00:00"/>
    <d v="2015-04-17T00:00:00"/>
    <s v="Second Class"/>
    <x v="686"/>
    <s v="Eugene Barchas"/>
    <s v="CONSUMER"/>
    <s v="united states"/>
    <s v="Los Angeles"/>
    <s v="California"/>
    <n v="90045"/>
    <s v="West"/>
    <s v="FUR-TA-10002530"/>
    <x v="0"/>
    <x v="3"/>
    <x v="992"/>
    <n v="241.56800000000001"/>
    <n v="2"/>
    <n v="30"/>
    <s v="Pequeño"/>
    <n v="0.2"/>
    <n v="48.313600000000008"/>
    <n v="-48.313600000000001"/>
    <n v="289.88160000000005"/>
    <s v="Alto"/>
    <n v="-15.098000000000001"/>
    <n v="-6.25E-2"/>
    <n v="-208.35239999999999"/>
    <n v="4"/>
    <n v="4"/>
    <s v="CORRECTO"/>
    <n v="2015"/>
    <n v="0"/>
  </r>
  <r>
    <x v="7835"/>
    <x v="3890"/>
    <d v="2015-04-13T00:00:00"/>
    <d v="2015-04-17T00:00:00"/>
    <s v="Second Class"/>
    <x v="686"/>
    <s v="Eugene Barchas"/>
    <s v="CONSUMER"/>
    <s v="united states"/>
    <s v="Los Angeles"/>
    <s v="California"/>
    <n v="90045"/>
    <s v="West"/>
    <s v="TEC-PH-10001494"/>
    <x v="2"/>
    <x v="7"/>
    <x v="715"/>
    <n v="479.92"/>
    <n v="2"/>
    <n v="17"/>
    <s v="Pequeño"/>
    <n v="0.2"/>
    <n v="95.984000000000009"/>
    <n v="-95.983999999999995"/>
    <n v="575.904"/>
    <s v="Muy Alto"/>
    <n v="41.993000000000002"/>
    <n v="8.7500000000000008E-2"/>
    <n v="-341.94299999999998"/>
    <n v="4"/>
    <n v="4"/>
    <s v="CORRECTO"/>
    <n v="2015"/>
    <n v="0"/>
  </r>
  <r>
    <x v="7836"/>
    <x v="3891"/>
    <d v="2015-09-25T00:00:00"/>
    <d v="2015-09-30T00:00:00"/>
    <s v="Standard Class"/>
    <x v="64"/>
    <s v="Sally Hughsby"/>
    <s v="CORPORATE"/>
    <s v="united states"/>
    <s v="Seattle"/>
    <s v="Washington"/>
    <n v="98103"/>
    <s v="West"/>
    <s v="FUR-CH-10004289"/>
    <x v="0"/>
    <x v="1"/>
    <x v="984"/>
    <n v="307.13600000000002"/>
    <n v="4"/>
    <n v="30"/>
    <s v="Mediano"/>
    <n v="0.2"/>
    <n v="61.427200000000006"/>
    <n v="-61.427199999999999"/>
    <n v="368.56320000000005"/>
    <s v="Alto"/>
    <n v="-11.5176"/>
    <n v="-3.7499999999999999E-2"/>
    <n v="-257.22640000000001"/>
    <n v="5"/>
    <n v="5"/>
    <s v="CORRECTO"/>
    <n v="2015"/>
    <n v="0"/>
  </r>
  <r>
    <x v="7837"/>
    <x v="3891"/>
    <d v="2015-09-25T00:00:00"/>
    <d v="2015-09-30T00:00:00"/>
    <s v="Standard Class"/>
    <x v="64"/>
    <s v="Sally Hughsby"/>
    <s v="CORPORATE"/>
    <s v="united states"/>
    <s v="Seattle"/>
    <s v="Washington"/>
    <n v="98103"/>
    <s v="West"/>
    <s v="OFF-LA-10002945"/>
    <x v="1"/>
    <x v="2"/>
    <x v="1612"/>
    <n v="12.6"/>
    <n v="2"/>
    <n v="29"/>
    <s v="Pequeño"/>
    <n v="0"/>
    <n v="0"/>
    <n v="0"/>
    <n v="12.6"/>
    <s v="Bajo"/>
    <n v="5.7960000000000003"/>
    <n v="0.46"/>
    <n v="-6.8040000000000003"/>
    <n v="5"/>
    <n v="5"/>
    <s v="CORRECTO"/>
    <n v="2015"/>
    <n v="0"/>
  </r>
  <r>
    <x v="7838"/>
    <x v="3891"/>
    <d v="2015-09-25T00:00:00"/>
    <d v="2015-09-30T00:00:00"/>
    <s v="Standard Class"/>
    <x v="64"/>
    <s v="Sally Hughsby"/>
    <s v="CORPORATE"/>
    <s v="united states"/>
    <s v="Seattle"/>
    <s v="Washington"/>
    <n v="98103"/>
    <s v="West"/>
    <s v="TEC-AC-10002567"/>
    <x v="2"/>
    <x v="11"/>
    <x v="428"/>
    <n v="159.97999999999999"/>
    <n v="2"/>
    <n v="29"/>
    <s v="Pequeño"/>
    <n v="0"/>
    <n v="0"/>
    <n v="0"/>
    <n v="159.97999999999999"/>
    <s v="Medio"/>
    <n v="57.592799999999997"/>
    <n v="0.36"/>
    <n v="-102.38720000000001"/>
    <n v="5"/>
    <n v="5"/>
    <s v="CORRECTO"/>
    <n v="2015"/>
    <n v="0"/>
  </r>
  <r>
    <x v="7839"/>
    <x v="3892"/>
    <d v="2014-03-28T00:00:00"/>
    <d v="2014-04-02T00:00:00"/>
    <s v="Standard Class"/>
    <x v="610"/>
    <s v="Christina VanderZanden"/>
    <s v="CONSUMER"/>
    <s v="united states"/>
    <s v="Des Moines"/>
    <s v="Iowa"/>
    <n v="50315"/>
    <s v="Central"/>
    <s v="OFF-EN-10001509"/>
    <x v="1"/>
    <x v="12"/>
    <x v="29"/>
    <n v="6.12"/>
    <n v="3"/>
    <n v="35"/>
    <s v="Mediano"/>
    <n v="0"/>
    <n v="0"/>
    <n v="0"/>
    <n v="6.12"/>
    <s v="Bajo"/>
    <n v="2.8763999999999998"/>
    <n v="0.47"/>
    <n v="-3.2435999999999998"/>
    <n v="5"/>
    <n v="5"/>
    <s v="CORRECTO"/>
    <n v="2014"/>
    <n v="0"/>
  </r>
  <r>
    <x v="7840"/>
    <x v="3892"/>
    <d v="2014-03-28T00:00:00"/>
    <d v="2014-04-02T00:00:00"/>
    <s v="Standard Class"/>
    <x v="610"/>
    <s v="Christina VanderZanden"/>
    <s v="CONSUMER"/>
    <s v="united states"/>
    <s v="Des Moines"/>
    <s v="Iowa"/>
    <n v="50315"/>
    <s v="Central"/>
    <s v="FUR-TA-10003954"/>
    <x v="0"/>
    <x v="3"/>
    <x v="1217"/>
    <n v="1184.72"/>
    <n v="4"/>
    <n v="30"/>
    <s v="Mediano"/>
    <n v="0"/>
    <n v="0"/>
    <n v="0"/>
    <n v="1184.72"/>
    <s v="Muy Alto"/>
    <n v="106.62479999999999"/>
    <n v="0.09"/>
    <n v="-1078.0952"/>
    <n v="5"/>
    <n v="5"/>
    <s v="CORRECTO"/>
    <n v="2014"/>
    <n v="0"/>
  </r>
  <r>
    <x v="7841"/>
    <x v="3893"/>
    <d v="2016-07-17T00:00:00"/>
    <d v="2016-07-22T00:00:00"/>
    <s v="Standard Class"/>
    <x v="247"/>
    <s v="Annie Thurman"/>
    <s v="CONSUMER"/>
    <s v="united states"/>
    <s v="New York City"/>
    <s v="New York"/>
    <n v="10024"/>
    <s v="East"/>
    <s v="OFF-AP-10002892"/>
    <x v="1"/>
    <x v="9"/>
    <x v="9"/>
    <n v="45.96"/>
    <n v="2"/>
    <n v="22"/>
    <s v="Pequeño"/>
    <n v="0"/>
    <n v="0"/>
    <n v="0"/>
    <n v="45.96"/>
    <s v="Bajo"/>
    <n v="13.788"/>
    <n v="0.3"/>
    <n v="-32.171999999999997"/>
    <n v="5"/>
    <n v="5"/>
    <s v="CORRECTO"/>
    <n v="2016"/>
    <n v="0"/>
  </r>
  <r>
    <x v="7842"/>
    <x v="3894"/>
    <d v="2014-04-19T00:00:00"/>
    <d v="2014-04-23T00:00:00"/>
    <s v="Second Class"/>
    <x v="369"/>
    <s v="Allen Goldenen"/>
    <s v="CONSUMER"/>
    <s v="united states"/>
    <s v="Arlington"/>
    <s v="Virginia"/>
    <n v="22204"/>
    <s v="South"/>
    <s v="OFF-BI-10003638"/>
    <x v="1"/>
    <x v="8"/>
    <x v="612"/>
    <n v="58.05"/>
    <n v="3"/>
    <n v="34"/>
    <s v="Mediano"/>
    <n v="0"/>
    <n v="0"/>
    <n v="0"/>
    <n v="58.05"/>
    <s v="Medio"/>
    <n v="26.702999999999999"/>
    <n v="0.46"/>
    <n v="-31.347000000000001"/>
    <n v="4"/>
    <n v="4"/>
    <s v="CORRECTO"/>
    <n v="2014"/>
    <n v="0"/>
  </r>
  <r>
    <x v="7843"/>
    <x v="3894"/>
    <d v="2014-04-19T00:00:00"/>
    <d v="2014-04-23T00:00:00"/>
    <s v="Second Class"/>
    <x v="369"/>
    <s v="Allen Goldenen"/>
    <s v="CONSUMER"/>
    <s v="united states"/>
    <s v="Arlington"/>
    <s v="Virginia"/>
    <n v="22204"/>
    <s v="South"/>
    <s v="OFF-PA-10001569"/>
    <x v="1"/>
    <x v="10"/>
    <x v="55"/>
    <n v="71.28"/>
    <n v="11"/>
    <n v="19"/>
    <s v="Grande"/>
    <n v="0"/>
    <n v="0"/>
    <n v="0"/>
    <n v="71.28"/>
    <s v="Medio"/>
    <n v="34.214399999999998"/>
    <n v="0.48"/>
    <n v="-37.065600000000003"/>
    <n v="4"/>
    <n v="4"/>
    <s v="CORRECTO"/>
    <n v="2014"/>
    <n v="0"/>
  </r>
  <r>
    <x v="7844"/>
    <x v="3895"/>
    <d v="2017-07-21T00:00:00"/>
    <d v="2017-07-25T00:00:00"/>
    <s v="Standard Class"/>
    <x v="421"/>
    <s v="Gene McClure"/>
    <s v="CONSUMER"/>
    <s v="united states"/>
    <s v="Pharr"/>
    <s v="Texas"/>
    <n v="78577"/>
    <s v="Central"/>
    <s v="FUR-TA-10001676"/>
    <x v="0"/>
    <x v="3"/>
    <x v="966"/>
    <n v="124.404"/>
    <n v="4"/>
    <n v="22"/>
    <s v="Mediano"/>
    <n v="0.3"/>
    <n v="37.321199999999997"/>
    <n v="-37.321199999999997"/>
    <n v="161.7252"/>
    <s v="Medio"/>
    <n v="-21.3264"/>
    <n v="-0.17142857142857143"/>
    <n v="-108.4092"/>
    <n v="4"/>
    <n v="4"/>
    <s v="CORRECTO"/>
    <n v="2017"/>
    <n v="0"/>
  </r>
  <r>
    <x v="7845"/>
    <x v="3896"/>
    <d v="2015-09-27T00:00:00"/>
    <d v="2015-10-02T00:00:00"/>
    <s v="Standard Class"/>
    <x v="523"/>
    <s v="Jamie Kunitz"/>
    <s v="CONSUMER"/>
    <s v="united states"/>
    <s v="Arlington"/>
    <s v="Virginia"/>
    <n v="22204"/>
    <s v="South"/>
    <s v="OFF-PA-10001125"/>
    <x v="1"/>
    <x v="10"/>
    <x v="1021"/>
    <n v="154.9"/>
    <n v="5"/>
    <n v="41"/>
    <s v="Grande"/>
    <n v="0"/>
    <n v="0"/>
    <n v="0"/>
    <n v="154.9"/>
    <s v="Medio"/>
    <n v="69.704999999999998"/>
    <n v="0.44999999999999996"/>
    <n v="-85.194999999999993"/>
    <n v="5"/>
    <n v="5"/>
    <s v="CORRECTO"/>
    <n v="2015"/>
    <n v="0"/>
  </r>
  <r>
    <x v="7846"/>
    <x v="3896"/>
    <d v="2015-09-27T00:00:00"/>
    <d v="2015-10-02T00:00:00"/>
    <s v="Standard Class"/>
    <x v="523"/>
    <s v="Jamie Kunitz"/>
    <s v="CONSUMER"/>
    <s v="united states"/>
    <s v="Arlington"/>
    <s v="Virginia"/>
    <n v="22204"/>
    <s v="South"/>
    <s v="TEC-PH-10002496"/>
    <x v="2"/>
    <x v="7"/>
    <x v="495"/>
    <n v="1871.88"/>
    <n v="12"/>
    <n v="30"/>
    <s v="Grande"/>
    <n v="0"/>
    <n v="0"/>
    <n v="0"/>
    <n v="1871.88"/>
    <s v="Muy Alto"/>
    <n v="561.56399999999996"/>
    <n v="0.3"/>
    <n v="-1310.316"/>
    <n v="5"/>
    <n v="5"/>
    <s v="CORRECTO"/>
    <n v="2015"/>
    <n v="0"/>
  </r>
  <r>
    <x v="7847"/>
    <x v="3897"/>
    <d v="2016-02-27T00:00:00"/>
    <d v="2016-03-02T00:00:00"/>
    <s v="Standard Class"/>
    <x v="386"/>
    <s v="Don Weiss"/>
    <s v="CONSUMER"/>
    <s v="united states"/>
    <s v="Houston"/>
    <s v="Texas"/>
    <n v="77070"/>
    <s v="Central"/>
    <s v="FUR-FU-10004053"/>
    <x v="0"/>
    <x v="5"/>
    <x v="1642"/>
    <n v="16.192"/>
    <n v="2"/>
    <n v="13"/>
    <s v="Pequeño"/>
    <n v="0.6"/>
    <n v="9.7151999999999994"/>
    <n v="-9.7151999999999994"/>
    <n v="25.9072"/>
    <s v="Bajo"/>
    <n v="-6.8815999999999997"/>
    <n v="-0.42499999999999999"/>
    <n v="-13.3584"/>
    <n v="4"/>
    <n v="4"/>
    <s v="CORRECTO"/>
    <n v="2016"/>
    <n v="0"/>
  </r>
  <r>
    <x v="7848"/>
    <x v="3898"/>
    <d v="2016-05-02T00:00:00"/>
    <d v="2016-05-06T00:00:00"/>
    <s v="Standard Class"/>
    <x v="548"/>
    <s v="Adam Shillingsburg"/>
    <s v="CONSUMER"/>
    <s v="united states"/>
    <s v="Irving"/>
    <s v="Texas"/>
    <n v="75061"/>
    <s v="Central"/>
    <s v="OFF-ST-10000321"/>
    <x v="1"/>
    <x v="4"/>
    <x v="1543"/>
    <n v="18.936"/>
    <n v="3"/>
    <n v="13"/>
    <s v="Mediano"/>
    <n v="0.2"/>
    <n v="3.7872000000000003"/>
    <n v="-3.7871999999999999"/>
    <n v="22.723199999999999"/>
    <s v="Bajo"/>
    <n v="-3.7871999999999999"/>
    <n v="-0.19999999999999998"/>
    <n v="-18.936"/>
    <n v="4"/>
    <n v="4"/>
    <s v="CORRECTO"/>
    <n v="2016"/>
    <n v="0"/>
  </r>
  <r>
    <x v="7849"/>
    <x v="3898"/>
    <d v="2016-05-02T00:00:00"/>
    <d v="2016-05-06T00:00:00"/>
    <s v="Standard Class"/>
    <x v="548"/>
    <s v="Adam Shillingsburg"/>
    <s v="CONSUMER"/>
    <s v="united states"/>
    <s v="Irving"/>
    <s v="Texas"/>
    <n v="75061"/>
    <s v="Central"/>
    <s v="OFF-ST-10002957"/>
    <x v="1"/>
    <x v="4"/>
    <x v="1492"/>
    <n v="12.672000000000001"/>
    <n v="3"/>
    <n v="16"/>
    <s v="Mediano"/>
    <n v="0.2"/>
    <n v="2.5344000000000002"/>
    <n v="-2.5344000000000002"/>
    <n v="15.2064"/>
    <s v="Bajo"/>
    <n v="-3.1680000000000001"/>
    <n v="-0.25"/>
    <n v="-13.3056"/>
    <n v="4"/>
    <n v="4"/>
    <s v="CORRECTO"/>
    <n v="2016"/>
    <n v="0"/>
  </r>
  <r>
    <x v="7850"/>
    <x v="3898"/>
    <d v="2016-05-02T00:00:00"/>
    <d v="2016-05-06T00:00:00"/>
    <s v="Standard Class"/>
    <x v="548"/>
    <s v="Adam Shillingsburg"/>
    <s v="CONSUMER"/>
    <s v="united states"/>
    <s v="Irving"/>
    <s v="Texas"/>
    <n v="75061"/>
    <s v="Central"/>
    <s v="OFF-LA-10000973"/>
    <x v="1"/>
    <x v="2"/>
    <x v="834"/>
    <n v="5.04"/>
    <n v="2"/>
    <n v="7"/>
    <s v="Pequeño"/>
    <n v="0.2"/>
    <n v="1.008"/>
    <n v="-1.008"/>
    <n v="6.048"/>
    <s v="Bajo"/>
    <n v="1.764"/>
    <n v="0.35"/>
    <n v="-2.2679999999999998"/>
    <n v="4"/>
    <n v="4"/>
    <s v="CORRECTO"/>
    <n v="2016"/>
    <n v="0"/>
  </r>
  <r>
    <x v="7851"/>
    <x v="3899"/>
    <d v="2014-12-09T00:00:00"/>
    <d v="2014-12-15T00:00:00"/>
    <s v="Standard Class"/>
    <x v="131"/>
    <s v="Thomas Seio"/>
    <s v="CORPORATE"/>
    <s v="united states"/>
    <s v="Chicago"/>
    <s v="Illinois"/>
    <n v="60653"/>
    <s v="Central"/>
    <s v="OFF-PA-10000143"/>
    <x v="1"/>
    <x v="10"/>
    <x v="1701"/>
    <n v="8.4480000000000004"/>
    <n v="2"/>
    <n v="29"/>
    <s v="Pequeño"/>
    <n v="0.2"/>
    <n v="1.6896000000000002"/>
    <n v="-1.6896"/>
    <n v="10.137600000000001"/>
    <s v="Bajo"/>
    <n v="2.9567999999999999"/>
    <n v="0.35"/>
    <n v="-3.8016000000000001"/>
    <n v="6"/>
    <n v="6"/>
    <s v="CORRECTO"/>
    <n v="2014"/>
    <n v="0"/>
  </r>
  <r>
    <x v="7852"/>
    <x v="3899"/>
    <d v="2014-12-09T00:00:00"/>
    <d v="2014-12-15T00:00:00"/>
    <s v="Standard Class"/>
    <x v="131"/>
    <s v="Thomas Seio"/>
    <s v="CORPORATE"/>
    <s v="united states"/>
    <s v="Chicago"/>
    <s v="Illinois"/>
    <n v="60653"/>
    <s v="Central"/>
    <s v="OFF-AP-10003287"/>
    <x v="1"/>
    <x v="9"/>
    <x v="543"/>
    <n v="20.388000000000002"/>
    <n v="2"/>
    <n v="22"/>
    <s v="Pequeño"/>
    <n v="0.8"/>
    <n v="16.310400000000001"/>
    <n v="-16.310400000000001"/>
    <n v="36.698400000000007"/>
    <s v="Bajo"/>
    <n v="-53.008800000000001"/>
    <n v="-2.5999999999999996"/>
    <n v="-57.086399999999998"/>
    <n v="6"/>
    <n v="6"/>
    <s v="CORRECTO"/>
    <n v="2014"/>
    <n v="0"/>
  </r>
  <r>
    <x v="7853"/>
    <x v="3900"/>
    <d v="2015-12-25T00:00:00"/>
    <d v="2015-12-29T00:00:00"/>
    <s v="Standard Class"/>
    <x v="598"/>
    <s v="Sean Miller"/>
    <s v="HOME OFFICE"/>
    <s v="united states"/>
    <s v="Los Angeles"/>
    <s v="California"/>
    <n v="90049"/>
    <s v="West"/>
    <s v="OFF-PA-10001526"/>
    <x v="1"/>
    <x v="10"/>
    <x v="1039"/>
    <n v="9.9600000000000009"/>
    <n v="2"/>
    <n v="28"/>
    <s v="Pequeño"/>
    <n v="0"/>
    <n v="0"/>
    <n v="0"/>
    <n v="9.9600000000000009"/>
    <s v="Bajo"/>
    <n v="4.8803999999999998"/>
    <n v="0.48999999999999994"/>
    <n v="-5.0796000000000001"/>
    <n v="4"/>
    <n v="4"/>
    <s v="CORRECTO"/>
    <n v="2015"/>
    <n v="0"/>
  </r>
  <r>
    <x v="7854"/>
    <x v="3901"/>
    <d v="2017-12-07T00:00:00"/>
    <d v="2017-12-12T00:00:00"/>
    <s v="Standard Class"/>
    <x v="3"/>
    <s v="Brosina Hoffman"/>
    <s v="CONSUMER"/>
    <s v="united states"/>
    <s v="Hattiesburg"/>
    <s v="Mississippi"/>
    <n v="39401"/>
    <s v="South"/>
    <s v="OFF-AP-10004540"/>
    <x v="1"/>
    <x v="9"/>
    <x v="1303"/>
    <n v="320.64"/>
    <n v="4"/>
    <n v="13"/>
    <s v="Mediano"/>
    <n v="0"/>
    <n v="0"/>
    <n v="0"/>
    <n v="320.64"/>
    <s v="Alto"/>
    <n v="89.779200000000003"/>
    <n v="0.28000000000000003"/>
    <n v="-230.86080000000001"/>
    <n v="5"/>
    <n v="5"/>
    <s v="CORRECTO"/>
    <n v="2017"/>
    <n v="0"/>
  </r>
  <r>
    <x v="7855"/>
    <x v="3901"/>
    <d v="2017-12-07T00:00:00"/>
    <d v="2017-12-12T00:00:00"/>
    <s v="Standard Class"/>
    <x v="3"/>
    <s v="Brosina Hoffman"/>
    <s v="CONSUMER"/>
    <s v="united states"/>
    <s v="Hattiesburg"/>
    <s v="Mississippi"/>
    <n v="39401"/>
    <s v="South"/>
    <s v="TEC-AC-10001266"/>
    <x v="2"/>
    <x v="11"/>
    <x v="198"/>
    <n v="52"/>
    <n v="4"/>
    <n v="26"/>
    <s v="Mediano"/>
    <n v="0"/>
    <n v="0"/>
    <n v="0"/>
    <n v="52"/>
    <s v="Medio"/>
    <n v="23.4"/>
    <n v="0.44999999999999996"/>
    <n v="-28.6"/>
    <n v="5"/>
    <n v="5"/>
    <s v="CORRECTO"/>
    <n v="2017"/>
    <n v="0"/>
  </r>
  <r>
    <x v="7856"/>
    <x v="3902"/>
    <d v="2014-05-30T00:00:00"/>
    <d v="2014-06-01T00:00:00"/>
    <s v="First Class"/>
    <x v="429"/>
    <s v="Laurel Workman"/>
    <s v="CORPORATE"/>
    <s v="united states"/>
    <s v="New York City"/>
    <s v="New York"/>
    <n v="10024"/>
    <s v="East"/>
    <s v="OFF-BI-10004233"/>
    <x v="1"/>
    <x v="8"/>
    <x v="1386"/>
    <n v="25.584"/>
    <n v="2"/>
    <n v="31"/>
    <s v="Pequeño"/>
    <n v="0.2"/>
    <n v="5.1168000000000005"/>
    <n v="-5.1167999999999996"/>
    <n v="30.700800000000001"/>
    <s v="Bajo"/>
    <n v="8.9543999999999997"/>
    <n v="0.35"/>
    <n v="-11.5128"/>
    <n v="2"/>
    <n v="2"/>
    <s v="CORRECTO"/>
    <n v="2014"/>
    <n v="0"/>
  </r>
  <r>
    <x v="7857"/>
    <x v="3902"/>
    <d v="2014-05-30T00:00:00"/>
    <d v="2014-06-01T00:00:00"/>
    <s v="First Class"/>
    <x v="429"/>
    <s v="Laurel Workman"/>
    <s v="CORPORATE"/>
    <s v="united states"/>
    <s v="New York City"/>
    <s v="New York"/>
    <n v="10024"/>
    <s v="East"/>
    <s v="TEC-PH-10003505"/>
    <x v="2"/>
    <x v="7"/>
    <x v="910"/>
    <n v="464"/>
    <n v="5"/>
    <n v="46"/>
    <s v="Grande"/>
    <n v="0"/>
    <n v="0"/>
    <n v="0"/>
    <n v="464"/>
    <s v="Alto"/>
    <n v="134.56"/>
    <n v="0.28999999999999998"/>
    <n v="-329.44"/>
    <n v="2"/>
    <n v="2"/>
    <s v="CORRECTO"/>
    <n v="2014"/>
    <n v="0"/>
  </r>
  <r>
    <x v="7858"/>
    <x v="3902"/>
    <d v="2014-05-30T00:00:00"/>
    <d v="2014-06-01T00:00:00"/>
    <s v="First Class"/>
    <x v="429"/>
    <s v="Laurel Workman"/>
    <s v="CORPORATE"/>
    <s v="united states"/>
    <s v="New York City"/>
    <s v="New York"/>
    <n v="10024"/>
    <s v="East"/>
    <s v="OFF-AP-10001005"/>
    <x v="1"/>
    <x v="9"/>
    <x v="1140"/>
    <n v="235.95"/>
    <n v="3"/>
    <n v="23"/>
    <s v="Mediano"/>
    <n v="0"/>
    <n v="0"/>
    <n v="0"/>
    <n v="235.95"/>
    <s v="Alto"/>
    <n v="77.863500000000002"/>
    <n v="0.33"/>
    <n v="-158.0865"/>
    <n v="2"/>
    <n v="2"/>
    <s v="CORRECTO"/>
    <n v="2014"/>
    <n v="0"/>
  </r>
  <r>
    <x v="7859"/>
    <x v="3902"/>
    <d v="2014-05-30T00:00:00"/>
    <d v="2014-06-01T00:00:00"/>
    <s v="First Class"/>
    <x v="429"/>
    <s v="Laurel Workman"/>
    <s v="CORPORATE"/>
    <s v="united states"/>
    <s v="New York City"/>
    <s v="New York"/>
    <n v="10024"/>
    <s v="East"/>
    <s v="OFF-PA-10001712"/>
    <x v="1"/>
    <x v="10"/>
    <x v="983"/>
    <n v="39.96"/>
    <n v="4"/>
    <n v="15"/>
    <s v="Mediano"/>
    <n v="0"/>
    <n v="0"/>
    <n v="0"/>
    <n v="39.96"/>
    <s v="Bajo"/>
    <n v="17.981999999999999"/>
    <n v="0.44999999999999996"/>
    <n v="-21.978000000000002"/>
    <n v="2"/>
    <n v="2"/>
    <s v="CORRECTO"/>
    <n v="2014"/>
    <n v="0"/>
  </r>
  <r>
    <x v="7860"/>
    <x v="3903"/>
    <d v="2017-03-02T00:00:00"/>
    <d v="2017-03-06T00:00:00"/>
    <s v="Standard Class"/>
    <x v="350"/>
    <s v="Joseph Airdo"/>
    <s v="CONSUMER"/>
    <s v="united states"/>
    <s v="Cuyahoga Falls"/>
    <s v="Ohio"/>
    <n v="44221"/>
    <s v="East"/>
    <s v="OFF-BI-10002353"/>
    <x v="1"/>
    <x v="8"/>
    <x v="1077"/>
    <n v="18.527999999999999"/>
    <n v="4"/>
    <n v="42"/>
    <s v="Mediano"/>
    <n v="0.7"/>
    <n v="12.969599999999998"/>
    <n v="-12.9696"/>
    <n v="31.497599999999998"/>
    <s v="Bajo"/>
    <n v="-12.352"/>
    <n v="-0.66666666666666674"/>
    <n v="-17.910399999999999"/>
    <n v="4"/>
    <n v="4"/>
    <s v="CORRECTO"/>
    <n v="2017"/>
    <n v="0"/>
  </r>
  <r>
    <x v="7861"/>
    <x v="3904"/>
    <d v="2015-10-12T00:00:00"/>
    <d v="2015-10-17T00:00:00"/>
    <s v="Standard Class"/>
    <x v="567"/>
    <s v="Kelly Andreada"/>
    <s v="CONSUMER"/>
    <s v="united states"/>
    <s v="Seattle"/>
    <s v="Washington"/>
    <n v="98103"/>
    <s v="West"/>
    <s v="TEC-AC-10003038"/>
    <x v="2"/>
    <x v="11"/>
    <x v="1033"/>
    <n v="17.899999999999999"/>
    <n v="2"/>
    <n v="57"/>
    <s v="Pequeño"/>
    <n v="0"/>
    <n v="0"/>
    <n v="0"/>
    <n v="17.899999999999999"/>
    <s v="Bajo"/>
    <n v="3.4009999999999998"/>
    <n v="0.19"/>
    <n v="-14.499000000000001"/>
    <n v="5"/>
    <n v="5"/>
    <s v="CORRECTO"/>
    <n v="2015"/>
    <n v="0"/>
  </r>
  <r>
    <x v="7862"/>
    <x v="3904"/>
    <d v="2015-10-12T00:00:00"/>
    <d v="2015-10-17T00:00:00"/>
    <s v="Standard Class"/>
    <x v="567"/>
    <s v="Kelly Andreada"/>
    <s v="CONSUMER"/>
    <s v="united states"/>
    <s v="Seattle"/>
    <s v="Washington"/>
    <n v="98103"/>
    <s v="West"/>
    <s v="OFF-ST-10000934"/>
    <x v="1"/>
    <x v="4"/>
    <x v="356"/>
    <n v="81.96"/>
    <n v="2"/>
    <n v="16"/>
    <s v="Pequeño"/>
    <n v="0"/>
    <n v="0"/>
    <n v="0"/>
    <n v="81.96"/>
    <s v="Medio"/>
    <n v="0"/>
    <n v="0"/>
    <n v="-81.96"/>
    <n v="5"/>
    <n v="5"/>
    <s v="CORRECTO"/>
    <n v="2015"/>
    <n v="0"/>
  </r>
  <r>
    <x v="7863"/>
    <x v="3905"/>
    <d v="2015-07-14T00:00:00"/>
    <d v="2015-07-19T00:00:00"/>
    <s v="Second Class"/>
    <x v="592"/>
    <s v="Toby Gnade"/>
    <s v="CONSUMER"/>
    <s v="united states"/>
    <s v="Mesa"/>
    <s v="Arizona"/>
    <n v="85204"/>
    <s v="West"/>
    <s v="OFF-ST-10002743"/>
    <x v="1"/>
    <x v="4"/>
    <x v="418"/>
    <n v="272.73599999999999"/>
    <n v="3"/>
    <n v="46"/>
    <s v="Mediano"/>
    <n v="0.2"/>
    <n v="54.547200000000004"/>
    <n v="-54.547199999999997"/>
    <n v="327.28319999999997"/>
    <s v="Alto"/>
    <n v="-64.774799999999999"/>
    <n v="-0.23750000000000002"/>
    <n v="-282.96359999999999"/>
    <n v="5"/>
    <n v="5"/>
    <s v="CORRECTO"/>
    <n v="2015"/>
    <n v="0"/>
  </r>
  <r>
    <x v="7864"/>
    <x v="3905"/>
    <d v="2015-07-14T00:00:00"/>
    <d v="2015-07-19T00:00:00"/>
    <s v="Second Class"/>
    <x v="592"/>
    <s v="Toby Gnade"/>
    <s v="CONSUMER"/>
    <s v="united states"/>
    <s v="Mesa"/>
    <s v="Arizona"/>
    <n v="85204"/>
    <s v="West"/>
    <s v="OFF-PA-10001846"/>
    <x v="1"/>
    <x v="10"/>
    <x v="1816"/>
    <n v="18.495999999999999"/>
    <n v="4"/>
    <n v="14"/>
    <s v="Mediano"/>
    <n v="0.2"/>
    <n v="3.6991999999999998"/>
    <n v="-3.6991999999999998"/>
    <n v="22.1952"/>
    <s v="Bajo"/>
    <n v="6.7047999999999996"/>
    <n v="0.36249999999999999"/>
    <n v="-8.0920000000000005"/>
    <n v="5"/>
    <n v="5"/>
    <s v="CORRECTO"/>
    <n v="2015"/>
    <n v="0"/>
  </r>
  <r>
    <x v="7865"/>
    <x v="3905"/>
    <d v="2015-07-14T00:00:00"/>
    <d v="2015-07-19T00:00:00"/>
    <s v="Second Class"/>
    <x v="592"/>
    <s v="Toby Gnade"/>
    <s v="CONSUMER"/>
    <s v="united states"/>
    <s v="Mesa"/>
    <s v="Arizona"/>
    <n v="85204"/>
    <s v="West"/>
    <s v="FUR-CH-10004287"/>
    <x v="0"/>
    <x v="1"/>
    <x v="158"/>
    <n v="441.92"/>
    <n v="2"/>
    <n v="53"/>
    <s v="Pequeño"/>
    <n v="0.2"/>
    <n v="88.384000000000015"/>
    <n v="-88.384"/>
    <n v="530.30400000000009"/>
    <s v="Muy Alto"/>
    <n v="49.716000000000001"/>
    <n v="0.1125"/>
    <n v="-303.82"/>
    <n v="5"/>
    <n v="5"/>
    <s v="CORRECTO"/>
    <n v="2015"/>
    <n v="0"/>
  </r>
  <r>
    <x v="7866"/>
    <x v="3905"/>
    <d v="2015-07-14T00:00:00"/>
    <d v="2015-07-19T00:00:00"/>
    <s v="Second Class"/>
    <x v="592"/>
    <s v="Toby Gnade"/>
    <s v="CONSUMER"/>
    <s v="united states"/>
    <s v="Mesa"/>
    <s v="Arizona"/>
    <n v="85204"/>
    <s v="West"/>
    <s v="FUR-BO-10001608"/>
    <x v="0"/>
    <x v="0"/>
    <x v="1532"/>
    <n v="127.764"/>
    <n v="6"/>
    <n v="30"/>
    <s v="Grande"/>
    <n v="0.7"/>
    <n v="89.434799999999996"/>
    <n v="-89.434799999999996"/>
    <n v="217.19880000000001"/>
    <s v="Alto"/>
    <n v="-191.64599999999999"/>
    <n v="-1.5"/>
    <n v="-229.9752"/>
    <n v="5"/>
    <n v="5"/>
    <s v="CORRECTO"/>
    <n v="2015"/>
    <n v="0"/>
  </r>
  <r>
    <x v="7867"/>
    <x v="3906"/>
    <d v="2014-11-19T00:00:00"/>
    <d v="2014-11-24T00:00:00"/>
    <s v="Second Class"/>
    <x v="748"/>
    <s v="Dennis Bolton"/>
    <s v="HOME OFFICE"/>
    <s v="united states"/>
    <s v="Salt Lake City"/>
    <s v="Utah"/>
    <n v="84106"/>
    <s v="West"/>
    <s v="OFF-PA-10000357"/>
    <x v="1"/>
    <x v="10"/>
    <x v="1228"/>
    <n v="166.44"/>
    <n v="3"/>
    <n v="24"/>
    <s v="Mediano"/>
    <n v="0"/>
    <n v="0"/>
    <n v="0"/>
    <n v="166.44"/>
    <s v="Medio"/>
    <n v="79.891199999999998"/>
    <n v="0.48"/>
    <n v="-86.5488"/>
    <n v="5"/>
    <n v="5"/>
    <s v="CORRECTO"/>
    <n v="2014"/>
    <n v="0"/>
  </r>
  <r>
    <x v="7868"/>
    <x v="3907"/>
    <d v="2016-05-27T00:00:00"/>
    <d v="2016-06-02T00:00:00"/>
    <s v="Standard Class"/>
    <x v="201"/>
    <s v="Lynn Smith"/>
    <s v="CONSUMER"/>
    <s v="united states"/>
    <s v="Los Angeles"/>
    <s v="California"/>
    <n v="90045"/>
    <s v="West"/>
    <s v="OFF-PA-10000575"/>
    <x v="1"/>
    <x v="10"/>
    <x v="1059"/>
    <n v="13.38"/>
    <n v="2"/>
    <n v="34"/>
    <s v="Pequeño"/>
    <n v="0"/>
    <n v="0"/>
    <n v="0"/>
    <n v="13.38"/>
    <s v="Bajo"/>
    <n v="6.1547999999999998"/>
    <n v="0.45999999999999996"/>
    <n v="-7.2252000000000001"/>
    <n v="6"/>
    <n v="6"/>
    <s v="CORRECTO"/>
    <n v="2016"/>
    <n v="0"/>
  </r>
  <r>
    <x v="7869"/>
    <x v="3908"/>
    <d v="2017-07-03T00:00:00"/>
    <d v="2017-07-09T00:00:00"/>
    <s v="Standard Class"/>
    <x v="657"/>
    <s v="Michael Oakman"/>
    <s v="CONSUMER"/>
    <s v="united states"/>
    <s v="Jacksonville"/>
    <s v="North Carolina"/>
    <n v="28540"/>
    <s v="South"/>
    <s v="TEC-AC-10002167"/>
    <x v="2"/>
    <x v="11"/>
    <x v="46"/>
    <n v="24"/>
    <n v="2"/>
    <n v="25"/>
    <s v="Pequeño"/>
    <n v="0.2"/>
    <n v="4.8000000000000007"/>
    <n v="-4.8"/>
    <n v="28.8"/>
    <s v="Bajo"/>
    <n v="-2.7"/>
    <n v="-0.1125"/>
    <n v="-21.9"/>
    <n v="6"/>
    <n v="6"/>
    <s v="CORRECTO"/>
    <n v="2017"/>
    <n v="0"/>
  </r>
  <r>
    <x v="7870"/>
    <x v="3909"/>
    <d v="2017-09-25T00:00:00"/>
    <d v="2017-09-29T00:00:00"/>
    <s v="Standard Class"/>
    <x v="662"/>
    <s v="Carol Adams"/>
    <s v="CORPORATE"/>
    <s v="united states"/>
    <s v="Lakewood"/>
    <s v="Ohio"/>
    <n v="44107"/>
    <s v="East"/>
    <s v="OFF-EN-10004459"/>
    <x v="1"/>
    <x v="12"/>
    <x v="661"/>
    <n v="24.448"/>
    <n v="4"/>
    <n v="23"/>
    <s v="Mediano"/>
    <n v="0.2"/>
    <n v="4.8896000000000006"/>
    <n v="-4.8895999999999997"/>
    <n v="29.337600000000002"/>
    <s v="Bajo"/>
    <n v="8.8623999999999992"/>
    <n v="0.36249999999999993"/>
    <n v="-10.696"/>
    <n v="4"/>
    <n v="4"/>
    <s v="CORRECTO"/>
    <n v="2017"/>
    <n v="0"/>
  </r>
  <r>
    <x v="7871"/>
    <x v="3910"/>
    <d v="2016-10-03T00:00:00"/>
    <d v="2016-10-07T00:00:00"/>
    <s v="Standard Class"/>
    <x v="626"/>
    <s v="Daniel Byrd"/>
    <s v="HOME OFFICE"/>
    <s v="united states"/>
    <s v="Lake Forest"/>
    <s v="California"/>
    <n v="92630"/>
    <s v="West"/>
    <s v="OFF-LA-10002271"/>
    <x v="1"/>
    <x v="2"/>
    <x v="641"/>
    <n v="6.16"/>
    <n v="2"/>
    <n v="16"/>
    <s v="Pequeño"/>
    <n v="0"/>
    <n v="0"/>
    <n v="0"/>
    <n v="6.16"/>
    <s v="Bajo"/>
    <n v="2.9567999999999999"/>
    <n v="0.48"/>
    <n v="-3.2031999999999998"/>
    <n v="4"/>
    <n v="4"/>
    <s v="CORRECTO"/>
    <n v="2016"/>
    <n v="0"/>
  </r>
  <r>
    <x v="7872"/>
    <x v="3910"/>
    <d v="2016-10-03T00:00:00"/>
    <d v="2016-10-07T00:00:00"/>
    <s v="Standard Class"/>
    <x v="626"/>
    <s v="Daniel Byrd"/>
    <s v="HOME OFFICE"/>
    <s v="united states"/>
    <s v="Lake Forest"/>
    <s v="California"/>
    <n v="92630"/>
    <s v="West"/>
    <s v="FUR-CH-10004063"/>
    <x v="0"/>
    <x v="1"/>
    <x v="120"/>
    <n v="915.13599999999997"/>
    <n v="4"/>
    <n v="35"/>
    <s v="Mediano"/>
    <n v="0.2"/>
    <n v="183.02719999999999"/>
    <n v="-183.02719999999999"/>
    <n v="1098.1632"/>
    <s v="Muy Alto"/>
    <n v="102.9528"/>
    <n v="0.1125"/>
    <n v="-629.15599999999995"/>
    <n v="4"/>
    <n v="4"/>
    <s v="CORRECTO"/>
    <n v="2016"/>
    <n v="0"/>
  </r>
  <r>
    <x v="7873"/>
    <x v="3910"/>
    <d v="2016-10-03T00:00:00"/>
    <d v="2016-10-07T00:00:00"/>
    <s v="Standard Class"/>
    <x v="626"/>
    <s v="Daniel Byrd"/>
    <s v="HOME OFFICE"/>
    <s v="united states"/>
    <s v="Lake Forest"/>
    <s v="California"/>
    <n v="92630"/>
    <s v="West"/>
    <s v="OFF-PA-10004610"/>
    <x v="1"/>
    <x v="10"/>
    <x v="1520"/>
    <n v="8.56"/>
    <n v="2"/>
    <n v="26"/>
    <s v="Pequeño"/>
    <n v="0"/>
    <n v="0"/>
    <n v="0"/>
    <n v="8.56"/>
    <s v="Bajo"/>
    <n v="3.8519999999999999"/>
    <n v="0.44999999999999996"/>
    <n v="-4.7080000000000002"/>
    <n v="4"/>
    <n v="4"/>
    <s v="CORRECTO"/>
    <n v="2016"/>
    <n v="0"/>
  </r>
  <r>
    <x v="7874"/>
    <x v="3910"/>
    <d v="2016-10-03T00:00:00"/>
    <d v="2016-10-07T00:00:00"/>
    <s v="Standard Class"/>
    <x v="626"/>
    <s v="Daniel Byrd"/>
    <s v="HOME OFFICE"/>
    <s v="united states"/>
    <s v="Lake Forest"/>
    <s v="California"/>
    <n v="92630"/>
    <s v="West"/>
    <s v="OFF-PA-10001878"/>
    <x v="1"/>
    <x v="10"/>
    <x v="1170"/>
    <n v="97.82"/>
    <n v="2"/>
    <n v="30"/>
    <s v="Pequeño"/>
    <n v="0"/>
    <n v="0"/>
    <n v="0"/>
    <n v="97.82"/>
    <s v="Medio"/>
    <n v="45.9754"/>
    <n v="0.47000000000000003"/>
    <n v="-51.8446"/>
    <n v="4"/>
    <n v="4"/>
    <s v="CORRECTO"/>
    <n v="2016"/>
    <n v="0"/>
  </r>
  <r>
    <x v="7875"/>
    <x v="3911"/>
    <d v="2017-09-09T00:00:00"/>
    <d v="2017-09-15T00:00:00"/>
    <s v="Standard Class"/>
    <x v="460"/>
    <s v="Damala Kotsonis"/>
    <s v="CORPORATE"/>
    <s v="united states"/>
    <s v="Portland"/>
    <s v="Oregon"/>
    <n v="97206"/>
    <s v="West"/>
    <s v="OFF-PA-10002036"/>
    <x v="1"/>
    <x v="10"/>
    <x v="329"/>
    <n v="31.103999999999999"/>
    <n v="6"/>
    <n v="24"/>
    <s v="Grande"/>
    <n v="0.2"/>
    <n v="6.2208000000000006"/>
    <n v="-6.2207999999999997"/>
    <n v="37.324799999999996"/>
    <s v="Bajo"/>
    <n v="11.2752"/>
    <n v="0.36249999999999999"/>
    <n v="-13.608000000000001"/>
    <n v="6"/>
    <n v="6"/>
    <s v="CORRECTO"/>
    <n v="2017"/>
    <n v="0"/>
  </r>
  <r>
    <x v="7876"/>
    <x v="3911"/>
    <d v="2017-09-09T00:00:00"/>
    <d v="2017-09-15T00:00:00"/>
    <s v="Standard Class"/>
    <x v="460"/>
    <s v="Damala Kotsonis"/>
    <s v="CORPORATE"/>
    <s v="united states"/>
    <s v="Portland"/>
    <s v="Oregon"/>
    <n v="97206"/>
    <s v="West"/>
    <s v="OFF-AP-10003278"/>
    <x v="1"/>
    <x v="9"/>
    <x v="1793"/>
    <n v="11.176"/>
    <n v="1"/>
    <n v="10"/>
    <s v="Pequeño"/>
    <n v="0.2"/>
    <n v="2.2352000000000003"/>
    <n v="-2.2351999999999999"/>
    <n v="13.411200000000001"/>
    <s v="Bajo"/>
    <n v="0.83819999999999995"/>
    <n v="7.4999999999999997E-2"/>
    <n v="-8.1026000000000007"/>
    <n v="6"/>
    <n v="6"/>
    <s v="CORRECTO"/>
    <n v="2017"/>
    <n v="0"/>
  </r>
  <r>
    <x v="7877"/>
    <x v="3912"/>
    <d v="2015-03-12T00:00:00"/>
    <d v="2015-03-18T00:00:00"/>
    <s v="Standard Class"/>
    <x v="432"/>
    <s v="Evan Bailliet"/>
    <s v="CONSUMER"/>
    <s v="united states"/>
    <s v="Charlotte"/>
    <s v="North Carolina"/>
    <n v="28205"/>
    <s v="South"/>
    <s v="OFF-LA-10001641"/>
    <x v="1"/>
    <x v="2"/>
    <x v="1031"/>
    <n v="5.04"/>
    <n v="2"/>
    <n v="35"/>
    <s v="Pequeño"/>
    <n v="0.2"/>
    <n v="1.008"/>
    <n v="-1.008"/>
    <n v="6.048"/>
    <s v="Bajo"/>
    <n v="1.764"/>
    <n v="0.35"/>
    <n v="-2.2679999999999998"/>
    <n v="6"/>
    <n v="6"/>
    <s v="CORRECTO"/>
    <n v="2015"/>
    <n v="0"/>
  </r>
  <r>
    <x v="7878"/>
    <x v="3913"/>
    <d v="2016-11-29T00:00:00"/>
    <d v="2016-12-04T00:00:00"/>
    <s v="Second Class"/>
    <x v="660"/>
    <s v="Daniel Raglin"/>
    <s v="HOME OFFICE"/>
    <s v="united states"/>
    <s v="Aurora"/>
    <s v="Illinois"/>
    <n v="60505"/>
    <s v="Central"/>
    <s v="FUR-FU-10003806"/>
    <x v="0"/>
    <x v="5"/>
    <x v="1804"/>
    <n v="242.17599999999999"/>
    <n v="4"/>
    <n v="19"/>
    <s v="Mediano"/>
    <n v="0.6"/>
    <n v="145.3056"/>
    <n v="-145.3056"/>
    <n v="387.48159999999996"/>
    <s v="Alto"/>
    <n v="-302.72000000000003"/>
    <n v="-1.2500000000000002"/>
    <n v="-399.59039999999999"/>
    <n v="5"/>
    <n v="5"/>
    <s v="CORRECTO"/>
    <n v="2016"/>
    <n v="0"/>
  </r>
  <r>
    <x v="7879"/>
    <x v="3914"/>
    <d v="2016-06-14T00:00:00"/>
    <d v="2016-06-21T00:00:00"/>
    <s v="Standard Class"/>
    <x v="40"/>
    <s v="Jim Sink"/>
    <s v="CORPORATE"/>
    <s v="united states"/>
    <s v="Philadelphia"/>
    <s v="Pennsylvania"/>
    <n v="19140"/>
    <s v="East"/>
    <s v="FUR-TA-10003392"/>
    <x v="0"/>
    <x v="3"/>
    <x v="1648"/>
    <n v="337.17599999999999"/>
    <n v="2"/>
    <n v="14"/>
    <s v="Pequeño"/>
    <n v="0.4"/>
    <n v="134.87039999999999"/>
    <n v="-134.87039999999999"/>
    <n v="472.04639999999995"/>
    <s v="Alto"/>
    <n v="-118.0116"/>
    <n v="-0.35000000000000003"/>
    <n v="-320.31720000000001"/>
    <n v="7"/>
    <n v="7"/>
    <s v="CORRECTO"/>
    <n v="2016"/>
    <n v="0"/>
  </r>
  <r>
    <x v="7880"/>
    <x v="3915"/>
    <d v="2017-12-03T00:00:00"/>
    <d v="2017-12-06T00:00:00"/>
    <s v="Second Class"/>
    <x v="48"/>
    <s v="Lena Cacioppo"/>
    <s v="CONSUMER"/>
    <s v="united states"/>
    <s v="Thornton"/>
    <s v="Colorado"/>
    <n v="80229"/>
    <s v="West"/>
    <s v="OFF-AR-10003856"/>
    <x v="1"/>
    <x v="6"/>
    <x v="449"/>
    <n v="13.343999999999999"/>
    <n v="6"/>
    <n v="18"/>
    <s v="Grande"/>
    <n v="0.2"/>
    <n v="2.6688000000000001"/>
    <n v="-2.6688000000000001"/>
    <n v="16.012799999999999"/>
    <s v="Bajo"/>
    <n v="1.0007999999999999"/>
    <n v="7.4999999999999997E-2"/>
    <n v="-9.6744000000000003"/>
    <n v="3"/>
    <n v="3"/>
    <s v="CORRECTO"/>
    <n v="2017"/>
    <n v="0"/>
  </r>
  <r>
    <x v="7881"/>
    <x v="3915"/>
    <d v="2017-12-03T00:00:00"/>
    <d v="2017-12-06T00:00:00"/>
    <s v="Second Class"/>
    <x v="48"/>
    <s v="Lena Cacioppo"/>
    <s v="CONSUMER"/>
    <s v="united states"/>
    <s v="Thornton"/>
    <s v="Colorado"/>
    <n v="80229"/>
    <s v="West"/>
    <s v="TEC-AC-10002006"/>
    <x v="2"/>
    <x v="11"/>
    <x v="1087"/>
    <n v="76.751999999999995"/>
    <n v="6"/>
    <n v="39"/>
    <s v="Grande"/>
    <n v="0.2"/>
    <n v="15.3504"/>
    <n v="-15.3504"/>
    <n v="92.102399999999989"/>
    <s v="Medio"/>
    <n v="10.5534"/>
    <n v="0.13750000000000001"/>
    <n v="-50.848199999999999"/>
    <n v="3"/>
    <n v="3"/>
    <s v="CORRECTO"/>
    <n v="2017"/>
    <n v="0"/>
  </r>
  <r>
    <x v="7882"/>
    <x v="3915"/>
    <d v="2017-12-03T00:00:00"/>
    <d v="2017-12-06T00:00:00"/>
    <s v="Second Class"/>
    <x v="48"/>
    <s v="Lena Cacioppo"/>
    <s v="CONSUMER"/>
    <s v="united states"/>
    <s v="Thornton"/>
    <s v="Colorado"/>
    <n v="80229"/>
    <s v="West"/>
    <s v="TEC-AC-10002006"/>
    <x v="2"/>
    <x v="11"/>
    <x v="1087"/>
    <n v="102.336"/>
    <n v="8"/>
    <n v="39"/>
    <s v="Grande"/>
    <n v="0.2"/>
    <n v="20.467200000000002"/>
    <n v="-20.467199999999998"/>
    <n v="122.8032"/>
    <s v="Medio"/>
    <n v="14.071199999999999"/>
    <n v="0.13749999999999998"/>
    <n v="-67.797600000000003"/>
    <n v="3"/>
    <n v="3"/>
    <s v="CORRECTO"/>
    <n v="2017"/>
    <n v="0"/>
  </r>
  <r>
    <x v="7883"/>
    <x v="3915"/>
    <d v="2017-12-03T00:00:00"/>
    <d v="2017-12-06T00:00:00"/>
    <s v="Second Class"/>
    <x v="48"/>
    <s v="Lena Cacioppo"/>
    <s v="CONSUMER"/>
    <s v="united states"/>
    <s v="Thornton"/>
    <s v="Colorado"/>
    <n v="80229"/>
    <s v="West"/>
    <s v="OFF-PA-10002246"/>
    <x v="1"/>
    <x v="10"/>
    <x v="1395"/>
    <n v="10.32"/>
    <n v="2"/>
    <n v="22"/>
    <s v="Pequeño"/>
    <n v="0.2"/>
    <n v="2.0640000000000001"/>
    <n v="-2.0640000000000001"/>
    <n v="12.384"/>
    <s v="Bajo"/>
    <n v="3.7410000000000001"/>
    <n v="0.36249999999999999"/>
    <n v="-4.5149999999999997"/>
    <n v="3"/>
    <n v="3"/>
    <s v="CORRECTO"/>
    <n v="2017"/>
    <n v="0"/>
  </r>
  <r>
    <x v="7884"/>
    <x v="3915"/>
    <d v="2017-12-03T00:00:00"/>
    <d v="2017-12-06T00:00:00"/>
    <s v="Second Class"/>
    <x v="48"/>
    <s v="Lena Cacioppo"/>
    <s v="CONSUMER"/>
    <s v="united states"/>
    <s v="Thornton"/>
    <s v="Colorado"/>
    <n v="80229"/>
    <s v="West"/>
    <s v="OFF-SU-10004782"/>
    <x v="1"/>
    <x v="14"/>
    <x v="1557"/>
    <n v="47.32"/>
    <n v="7"/>
    <n v="24"/>
    <s v="Grande"/>
    <n v="0.2"/>
    <n v="9.4640000000000004"/>
    <n v="-9.4640000000000004"/>
    <n v="56.783999999999999"/>
    <s v="Medio"/>
    <n v="5.915"/>
    <n v="0.125"/>
    <n v="-31.940999999999999"/>
    <n v="3"/>
    <n v="3"/>
    <s v="CORRECTO"/>
    <n v="2017"/>
    <n v="0"/>
  </r>
  <r>
    <x v="7885"/>
    <x v="3915"/>
    <d v="2017-12-03T00:00:00"/>
    <d v="2017-12-06T00:00:00"/>
    <s v="Second Class"/>
    <x v="48"/>
    <s v="Lena Cacioppo"/>
    <s v="CONSUMER"/>
    <s v="united states"/>
    <s v="Thornton"/>
    <s v="Colorado"/>
    <n v="80229"/>
    <s v="West"/>
    <s v="FUR-FU-10004351"/>
    <x v="0"/>
    <x v="5"/>
    <x v="222"/>
    <n v="23.376000000000001"/>
    <n v="3"/>
    <n v="62"/>
    <s v="Mediano"/>
    <n v="0.2"/>
    <n v="4.6752000000000002"/>
    <n v="-4.6752000000000002"/>
    <n v="28.051200000000001"/>
    <s v="Bajo"/>
    <n v="7.0128000000000004"/>
    <n v="0.3"/>
    <n v="-11.688000000000001"/>
    <n v="3"/>
    <n v="3"/>
    <s v="CORRECTO"/>
    <n v="2017"/>
    <n v="0"/>
  </r>
  <r>
    <x v="7886"/>
    <x v="3915"/>
    <d v="2017-12-03T00:00:00"/>
    <d v="2017-12-06T00:00:00"/>
    <s v="Second Class"/>
    <x v="48"/>
    <s v="Lena Cacioppo"/>
    <s v="CONSUMER"/>
    <s v="united states"/>
    <s v="Thornton"/>
    <s v="Colorado"/>
    <n v="80229"/>
    <s v="West"/>
    <s v="FUR-FU-10004270"/>
    <x v="0"/>
    <x v="5"/>
    <x v="998"/>
    <n v="16.72"/>
    <n v="5"/>
    <n v="31"/>
    <s v="Grande"/>
    <n v="0.2"/>
    <n v="3.3439999999999999"/>
    <n v="-3.3439999999999999"/>
    <n v="20.064"/>
    <s v="Bajo"/>
    <n v="3.3439999999999999"/>
    <n v="0.2"/>
    <n v="-10.032"/>
    <n v="3"/>
    <n v="3"/>
    <s v="CORRECTO"/>
    <n v="2017"/>
    <n v="0"/>
  </r>
  <r>
    <x v="7887"/>
    <x v="3915"/>
    <d v="2017-12-03T00:00:00"/>
    <d v="2017-12-06T00:00:00"/>
    <s v="Second Class"/>
    <x v="48"/>
    <s v="Lena Cacioppo"/>
    <s v="CONSUMER"/>
    <s v="united states"/>
    <s v="Thornton"/>
    <s v="Colorado"/>
    <n v="80229"/>
    <s v="West"/>
    <s v="FUR-FU-10004053"/>
    <x v="0"/>
    <x v="5"/>
    <x v="1642"/>
    <n v="16.192"/>
    <n v="1"/>
    <n v="13"/>
    <s v="Pequeño"/>
    <n v="0.2"/>
    <n v="3.2384000000000004"/>
    <n v="-3.2383999999999999"/>
    <n v="19.430399999999999"/>
    <s v="Bajo"/>
    <n v="4.6551999999999998"/>
    <n v="0.28749999999999998"/>
    <n v="-8.2984000000000009"/>
    <n v="3"/>
    <n v="3"/>
    <s v="CORRECTO"/>
    <n v="2017"/>
    <n v="0"/>
  </r>
  <r>
    <x v="7888"/>
    <x v="3916"/>
    <d v="2016-08-16T00:00:00"/>
    <d v="2016-08-22T00:00:00"/>
    <s v="Standard Class"/>
    <x v="187"/>
    <s v="Jeremy Pistek"/>
    <s v="CONSUMER"/>
    <s v="united states"/>
    <s v="Davis"/>
    <s v="California"/>
    <n v="95616"/>
    <s v="West"/>
    <s v="OFF-PA-10000019"/>
    <x v="1"/>
    <x v="10"/>
    <x v="711"/>
    <n v="32.4"/>
    <n v="5"/>
    <n v="36"/>
    <s v="Grande"/>
    <n v="0"/>
    <n v="0"/>
    <n v="0"/>
    <n v="32.4"/>
    <s v="Bajo"/>
    <n v="15.552"/>
    <n v="0.48"/>
    <n v="-16.847999999999999"/>
    <n v="6"/>
    <n v="6"/>
    <s v="CORRECTO"/>
    <n v="2016"/>
    <n v="0"/>
  </r>
  <r>
    <x v="7889"/>
    <x v="3917"/>
    <d v="2016-12-25T00:00:00"/>
    <d v="2016-12-29T00:00:00"/>
    <s v="Standard Class"/>
    <x v="772"/>
    <s v="Trudy Schmidt"/>
    <s v="CONSUMER"/>
    <s v="united states"/>
    <s v="Fayetteville"/>
    <s v="Arkansas"/>
    <n v="72701"/>
    <s v="South"/>
    <s v="OFF-AR-10003811"/>
    <x v="1"/>
    <x v="6"/>
    <x v="454"/>
    <n v="19.89"/>
    <n v="9"/>
    <n v="18"/>
    <s v="Grande"/>
    <n v="0"/>
    <n v="0"/>
    <n v="0"/>
    <n v="19.89"/>
    <s v="Bajo"/>
    <n v="5.3703000000000003"/>
    <n v="0.27"/>
    <n v="-14.5197"/>
    <n v="4"/>
    <n v="4"/>
    <s v="CORRECTO"/>
    <n v="2016"/>
    <n v="0"/>
  </r>
  <r>
    <x v="7890"/>
    <x v="3917"/>
    <d v="2016-12-25T00:00:00"/>
    <d v="2016-12-29T00:00:00"/>
    <s v="Standard Class"/>
    <x v="772"/>
    <s v="Trudy Schmidt"/>
    <s v="CONSUMER"/>
    <s v="united states"/>
    <s v="Fayetteville"/>
    <s v="Arkansas"/>
    <n v="72701"/>
    <s v="South"/>
    <s v="TEC-AC-10001838"/>
    <x v="2"/>
    <x v="11"/>
    <x v="651"/>
    <n v="399.98"/>
    <n v="2"/>
    <n v="26"/>
    <s v="Pequeño"/>
    <n v="0"/>
    <n v="0"/>
    <n v="0"/>
    <n v="399.98"/>
    <s v="Alto"/>
    <n v="171.9914"/>
    <n v="0.43"/>
    <n v="-227.98859999999999"/>
    <n v="4"/>
    <n v="4"/>
    <s v="CORRECTO"/>
    <n v="2016"/>
    <n v="0"/>
  </r>
  <r>
    <x v="7891"/>
    <x v="3917"/>
    <d v="2016-12-25T00:00:00"/>
    <d v="2016-12-29T00:00:00"/>
    <s v="Standard Class"/>
    <x v="772"/>
    <s v="Trudy Schmidt"/>
    <s v="CONSUMER"/>
    <s v="united states"/>
    <s v="Fayetteville"/>
    <s v="Arkansas"/>
    <n v="72701"/>
    <s v="South"/>
    <s v="FUR-FU-10003553"/>
    <x v="0"/>
    <x v="5"/>
    <x v="568"/>
    <n v="343.85"/>
    <n v="5"/>
    <n v="17"/>
    <s v="Grande"/>
    <n v="0"/>
    <n v="0"/>
    <n v="0"/>
    <n v="343.85"/>
    <s v="Alto"/>
    <n v="137.54"/>
    <n v="0.39999999999999997"/>
    <n v="-206.31"/>
    <n v="4"/>
    <n v="4"/>
    <s v="CORRECTO"/>
    <n v="2016"/>
    <n v="0"/>
  </r>
  <r>
    <x v="7892"/>
    <x v="3917"/>
    <d v="2016-12-25T00:00:00"/>
    <d v="2016-12-29T00:00:00"/>
    <s v="Standard Class"/>
    <x v="772"/>
    <s v="Trudy Schmidt"/>
    <s v="CONSUMER"/>
    <s v="united states"/>
    <s v="Fayetteville"/>
    <s v="Arkansas"/>
    <n v="72701"/>
    <s v="South"/>
    <s v="OFF-PA-10003302"/>
    <x v="1"/>
    <x v="10"/>
    <x v="1721"/>
    <n v="106.32"/>
    <n v="3"/>
    <n v="32"/>
    <s v="Mediano"/>
    <n v="0"/>
    <n v="0"/>
    <n v="0"/>
    <n v="106.32"/>
    <s v="Medio"/>
    <n v="49.970399999999998"/>
    <n v="0.47000000000000003"/>
    <n v="-56.349600000000002"/>
    <n v="4"/>
    <n v="4"/>
    <s v="CORRECTO"/>
    <n v="2016"/>
    <n v="0"/>
  </r>
  <r>
    <x v="7893"/>
    <x v="3918"/>
    <d v="2017-07-23T00:00:00"/>
    <d v="2017-07-30T00:00:00"/>
    <s v="Standard Class"/>
    <x v="134"/>
    <s v="Nathan Mautz"/>
    <s v="HOME OFFICE"/>
    <s v="united states"/>
    <s v="New York City"/>
    <s v="New York"/>
    <n v="10011"/>
    <s v="East"/>
    <s v="OFF-BI-10002412"/>
    <x v="1"/>
    <x v="8"/>
    <x v="326"/>
    <n v="13.92"/>
    <n v="3"/>
    <n v="22"/>
    <s v="Mediano"/>
    <n v="0.2"/>
    <n v="2.7840000000000003"/>
    <n v="-2.7839999999999998"/>
    <n v="16.704000000000001"/>
    <s v="Bajo"/>
    <n v="4.3499999999999996"/>
    <n v="0.3125"/>
    <n v="-6.7859999999999996"/>
    <n v="7"/>
    <n v="7"/>
    <s v="CORRECTO"/>
    <n v="2017"/>
    <n v="0"/>
  </r>
  <r>
    <x v="7894"/>
    <x v="3919"/>
    <d v="2017-06-21T00:00:00"/>
    <d v="2017-06-25T00:00:00"/>
    <s v="Standard Class"/>
    <x v="258"/>
    <s v="Eugene Hildebrand"/>
    <s v="HOME OFFICE"/>
    <s v="united states"/>
    <s v="Wheeling"/>
    <s v="West Virginia"/>
    <n v="26003"/>
    <s v="East"/>
    <s v="OFF-BI-10002852"/>
    <x v="1"/>
    <x v="8"/>
    <x v="91"/>
    <n v="82.4"/>
    <n v="5"/>
    <n v="34"/>
    <s v="Grande"/>
    <n v="0"/>
    <n v="0"/>
    <n v="0"/>
    <n v="82.4"/>
    <s v="Medio"/>
    <n v="40.375999999999998"/>
    <n v="0.48999999999999994"/>
    <n v="-42.024000000000001"/>
    <n v="4"/>
    <n v="4"/>
    <s v="CORRECTO"/>
    <n v="2017"/>
    <n v="0"/>
  </r>
  <r>
    <x v="7895"/>
    <x v="3919"/>
    <d v="2017-06-21T00:00:00"/>
    <d v="2017-06-25T00:00:00"/>
    <s v="Standard Class"/>
    <x v="258"/>
    <s v="Eugene Hildebrand"/>
    <s v="HOME OFFICE"/>
    <s v="united states"/>
    <s v="Wheeling"/>
    <s v="West Virginia"/>
    <n v="26003"/>
    <s v="East"/>
    <s v="OFF-BI-10000145"/>
    <x v="1"/>
    <x v="8"/>
    <x v="742"/>
    <n v="6.24"/>
    <n v="2"/>
    <n v="44"/>
    <s v="Pequeño"/>
    <n v="0"/>
    <n v="0"/>
    <n v="0"/>
    <n v="6.24"/>
    <s v="Bajo"/>
    <n v="3.0575999999999999"/>
    <n v="0.48999999999999994"/>
    <n v="-3.1823999999999999"/>
    <n v="4"/>
    <n v="4"/>
    <s v="CORRECTO"/>
    <n v="2017"/>
    <n v="0"/>
  </r>
  <r>
    <x v="7896"/>
    <x v="3919"/>
    <d v="2017-06-21T00:00:00"/>
    <d v="2017-06-25T00:00:00"/>
    <s v="Standard Class"/>
    <x v="258"/>
    <s v="Eugene Hildebrand"/>
    <s v="HOME OFFICE"/>
    <s v="united states"/>
    <s v="Wheeling"/>
    <s v="West Virginia"/>
    <n v="26003"/>
    <s v="East"/>
    <s v="OFF-PA-10001970"/>
    <x v="1"/>
    <x v="10"/>
    <x v="366"/>
    <n v="447.84"/>
    <n v="8"/>
    <n v="32"/>
    <s v="Grande"/>
    <n v="0"/>
    <n v="0"/>
    <n v="0"/>
    <n v="447.84"/>
    <s v="Alto"/>
    <n v="219.44159999999999"/>
    <n v="0.49"/>
    <n v="-228.39840000000001"/>
    <n v="4"/>
    <n v="4"/>
    <s v="CORRECTO"/>
    <n v="2017"/>
    <n v="0"/>
  </r>
  <r>
    <x v="7897"/>
    <x v="3920"/>
    <d v="2017-08-13T00:00:00"/>
    <d v="2017-08-18T00:00:00"/>
    <s v="Standard Class"/>
    <x v="419"/>
    <s v="Dan Campbell"/>
    <s v="CONSUMER"/>
    <s v="united states"/>
    <s v="Memphis"/>
    <s v="Tennessee"/>
    <n v="38109"/>
    <s v="South"/>
    <s v="OFF-AP-10001563"/>
    <x v="1"/>
    <x v="9"/>
    <x v="535"/>
    <n v="272.048"/>
    <n v="7"/>
    <n v="26"/>
    <s v="Grande"/>
    <n v="0.2"/>
    <n v="54.409600000000005"/>
    <n v="-54.409599999999998"/>
    <n v="326.45760000000001"/>
    <s v="Alto"/>
    <n v="30.605399999999999"/>
    <n v="0.1125"/>
    <n v="-187.03299999999999"/>
    <n v="5"/>
    <n v="5"/>
    <s v="CORRECTO"/>
    <n v="2017"/>
    <n v="0"/>
  </r>
  <r>
    <x v="7898"/>
    <x v="3920"/>
    <d v="2017-08-13T00:00:00"/>
    <d v="2017-08-18T00:00:00"/>
    <s v="Standard Class"/>
    <x v="419"/>
    <s v="Dan Campbell"/>
    <s v="CONSUMER"/>
    <s v="united states"/>
    <s v="Memphis"/>
    <s v="Tennessee"/>
    <n v="38109"/>
    <s v="South"/>
    <s v="OFF-BI-10001359"/>
    <x v="1"/>
    <x v="8"/>
    <x v="1162"/>
    <n v="1614.5820000000001"/>
    <n v="6"/>
    <n v="37"/>
    <s v="Grande"/>
    <n v="0.7"/>
    <n v="1130.2074"/>
    <n v="-1130.2074"/>
    <n v="2744.7894000000001"/>
    <s v="Muy Alto"/>
    <n v="-1237.8462"/>
    <n v="-0.76666666666666661"/>
    <n v="-1722.2208000000001"/>
    <n v="5"/>
    <n v="5"/>
    <s v="CORRECTO"/>
    <n v="2017"/>
    <n v="0"/>
  </r>
  <r>
    <x v="7899"/>
    <x v="3920"/>
    <d v="2017-08-13T00:00:00"/>
    <d v="2017-08-18T00:00:00"/>
    <s v="Standard Class"/>
    <x v="419"/>
    <s v="Dan Campbell"/>
    <s v="CONSUMER"/>
    <s v="united states"/>
    <s v="Memphis"/>
    <s v="Tennessee"/>
    <n v="38109"/>
    <s v="South"/>
    <s v="OFF-FA-10003495"/>
    <x v="1"/>
    <x v="13"/>
    <x v="128"/>
    <n v="24.32"/>
    <n v="5"/>
    <n v="215"/>
    <s v="Grande"/>
    <n v="0.2"/>
    <n v="4.8640000000000008"/>
    <n v="-4.8639999999999999"/>
    <n v="29.184000000000001"/>
    <s v="Bajo"/>
    <n v="9.1199999999999992"/>
    <n v="0.37499999999999994"/>
    <n v="-10.336"/>
    <n v="5"/>
    <n v="5"/>
    <s v="CORRECTO"/>
    <n v="2017"/>
    <n v="0"/>
  </r>
  <r>
    <x v="7900"/>
    <x v="3920"/>
    <d v="2017-08-13T00:00:00"/>
    <d v="2017-08-18T00:00:00"/>
    <s v="Standard Class"/>
    <x v="419"/>
    <s v="Dan Campbell"/>
    <s v="CONSUMER"/>
    <s v="united states"/>
    <s v="Memphis"/>
    <s v="Tennessee"/>
    <n v="38109"/>
    <s v="South"/>
    <s v="TEC-AC-10003709"/>
    <x v="2"/>
    <x v="11"/>
    <x v="1413"/>
    <n v="1.5840000000000001"/>
    <n v="2"/>
    <n v="21"/>
    <s v="Pequeño"/>
    <n v="0.2"/>
    <n v="0.31680000000000003"/>
    <n v="-0.31680000000000003"/>
    <n v="1.9008"/>
    <s v="Bajo"/>
    <n v="0.47520000000000001"/>
    <n v="0.3"/>
    <n v="-0.79200000000000004"/>
    <n v="5"/>
    <n v="5"/>
    <s v="CORRECTO"/>
    <n v="2017"/>
    <n v="0"/>
  </r>
  <r>
    <x v="7901"/>
    <x v="3920"/>
    <d v="2017-08-13T00:00:00"/>
    <d v="2017-08-18T00:00:00"/>
    <s v="Standard Class"/>
    <x v="419"/>
    <s v="Dan Campbell"/>
    <s v="CONSUMER"/>
    <s v="united states"/>
    <s v="Memphis"/>
    <s v="Tennessee"/>
    <n v="38109"/>
    <s v="South"/>
    <s v="FUR-FU-10003268"/>
    <x v="0"/>
    <x v="5"/>
    <x v="885"/>
    <n v="31.984000000000002"/>
    <n v="1"/>
    <n v="20"/>
    <s v="Pequeño"/>
    <n v="0.2"/>
    <n v="6.3968000000000007"/>
    <n v="-6.3967999999999998"/>
    <n v="38.380800000000001"/>
    <s v="Bajo"/>
    <n v="0"/>
    <n v="0"/>
    <n v="-25.587199999999999"/>
    <n v="5"/>
    <n v="5"/>
    <s v="CORRECTO"/>
    <n v="2017"/>
    <n v="0"/>
  </r>
  <r>
    <x v="7902"/>
    <x v="3920"/>
    <d v="2017-08-13T00:00:00"/>
    <d v="2017-08-18T00:00:00"/>
    <s v="Standard Class"/>
    <x v="419"/>
    <s v="Dan Campbell"/>
    <s v="CONSUMER"/>
    <s v="united states"/>
    <s v="Memphis"/>
    <s v="Tennessee"/>
    <n v="38109"/>
    <s v="South"/>
    <s v="OFF-EN-10003845"/>
    <x v="1"/>
    <x v="12"/>
    <x v="436"/>
    <n v="14.76"/>
    <n v="5"/>
    <n v="16"/>
    <s v="Grande"/>
    <n v="0.2"/>
    <n v="2.952"/>
    <n v="-2.952"/>
    <n v="17.712"/>
    <s v="Bajo"/>
    <n v="4.7969999999999997"/>
    <n v="0.32500000000000001"/>
    <n v="-7.0110000000000001"/>
    <n v="5"/>
    <n v="5"/>
    <s v="CORRECTO"/>
    <n v="2017"/>
    <n v="0"/>
  </r>
  <r>
    <x v="7903"/>
    <x v="3920"/>
    <d v="2017-08-13T00:00:00"/>
    <d v="2017-08-18T00:00:00"/>
    <s v="Standard Class"/>
    <x v="419"/>
    <s v="Dan Campbell"/>
    <s v="CONSUMER"/>
    <s v="united states"/>
    <s v="Memphis"/>
    <s v="Tennessee"/>
    <n v="38109"/>
    <s v="South"/>
    <s v="FUR-CH-10002073"/>
    <x v="0"/>
    <x v="1"/>
    <x v="1792"/>
    <n v="423.64800000000002"/>
    <n v="2"/>
    <n v="22"/>
    <s v="Pequeño"/>
    <n v="0.2"/>
    <n v="84.729600000000005"/>
    <n v="-84.729600000000005"/>
    <n v="508.37760000000003"/>
    <s v="Muy Alto"/>
    <n v="47.660400000000003"/>
    <n v="0.1125"/>
    <n v="-291.25799999999998"/>
    <n v="5"/>
    <n v="5"/>
    <s v="CORRECTO"/>
    <n v="2017"/>
    <n v="0"/>
  </r>
  <r>
    <x v="7904"/>
    <x v="3921"/>
    <d v="2015-11-07T00:00:00"/>
    <d v="2015-11-13T00:00:00"/>
    <s v="Standard Class"/>
    <x v="770"/>
    <s v="Doug O'Connell"/>
    <s v="CONSUMER"/>
    <s v="united states"/>
    <s v="Houston"/>
    <s v="Texas"/>
    <n v="77036"/>
    <s v="Central"/>
    <s v="OFF-PA-10001357"/>
    <x v="1"/>
    <x v="10"/>
    <x v="1041"/>
    <n v="76.64"/>
    <n v="2"/>
    <n v="14"/>
    <s v="Pequeño"/>
    <n v="0.2"/>
    <n v="15.328000000000001"/>
    <n v="-15.327999999999999"/>
    <n v="91.968000000000004"/>
    <s v="Medio"/>
    <n v="26.824000000000002"/>
    <n v="0.35000000000000003"/>
    <n v="-34.488"/>
    <n v="6"/>
    <n v="6"/>
    <s v="CORRECTO"/>
    <n v="2015"/>
    <n v="0"/>
  </r>
  <r>
    <x v="7905"/>
    <x v="3922"/>
    <d v="2015-10-15T00:00:00"/>
    <d v="2015-10-22T00:00:00"/>
    <s v="Standard Class"/>
    <x v="60"/>
    <s v="Lindsay Shagiari"/>
    <s v="HOME OFFICE"/>
    <s v="united states"/>
    <s v="Dallas"/>
    <s v="Texas"/>
    <n v="75217"/>
    <s v="Central"/>
    <s v="OFF-EN-10001415"/>
    <x v="1"/>
    <x v="12"/>
    <x v="153"/>
    <n v="4.4640000000000004"/>
    <n v="1"/>
    <n v="170"/>
    <s v="Pequeño"/>
    <n v="0.2"/>
    <n v="0.89280000000000015"/>
    <n v="-0.89280000000000004"/>
    <n v="5.3568000000000007"/>
    <s v="Bajo"/>
    <n v="1.6739999999999999"/>
    <n v="0.37499999999999994"/>
    <n v="-1.8972"/>
    <n v="7"/>
    <n v="7"/>
    <s v="CORRECTO"/>
    <n v="2015"/>
    <n v="0"/>
  </r>
  <r>
    <x v="7906"/>
    <x v="3922"/>
    <d v="2015-10-15T00:00:00"/>
    <d v="2015-10-22T00:00:00"/>
    <s v="Standard Class"/>
    <x v="60"/>
    <s v="Lindsay Shagiari"/>
    <s v="HOME OFFICE"/>
    <s v="united states"/>
    <s v="Dallas"/>
    <s v="Texas"/>
    <n v="75217"/>
    <s v="Central"/>
    <s v="OFF-BI-10002813"/>
    <x v="1"/>
    <x v="8"/>
    <x v="914"/>
    <n v="3.96"/>
    <n v="10"/>
    <n v="41"/>
    <s v="Grande"/>
    <n v="0.8"/>
    <n v="3.1680000000000001"/>
    <n v="-3.1680000000000001"/>
    <n v="7.1280000000000001"/>
    <s v="Bajo"/>
    <n v="-6.93"/>
    <n v="-1.75"/>
    <n v="-7.7220000000000004"/>
    <n v="7"/>
    <n v="7"/>
    <s v="CORRECTO"/>
    <n v="2015"/>
    <n v="0"/>
  </r>
  <r>
    <x v="7907"/>
    <x v="3923"/>
    <d v="2016-07-30T00:00:00"/>
    <d v="2016-08-02T00:00:00"/>
    <s v="First Class"/>
    <x v="338"/>
    <s v="Rob Williams"/>
    <s v="CORPORATE"/>
    <s v="united states"/>
    <s v="San Francisco"/>
    <s v="California"/>
    <n v="94122"/>
    <s v="West"/>
    <s v="OFF-AP-10003849"/>
    <x v="1"/>
    <x v="9"/>
    <x v="841"/>
    <n v="715.64"/>
    <n v="2"/>
    <n v="16"/>
    <s v="Pequeño"/>
    <n v="0"/>
    <n v="0"/>
    <n v="0"/>
    <n v="715.64"/>
    <s v="Muy Alto"/>
    <n v="178.91"/>
    <n v="0.25"/>
    <n v="-536.73"/>
    <n v="3"/>
    <n v="3"/>
    <s v="CORRECTO"/>
    <n v="2016"/>
    <n v="0"/>
  </r>
  <r>
    <x v="7908"/>
    <x v="3924"/>
    <d v="2016-12-03T00:00:00"/>
    <d v="2016-12-07T00:00:00"/>
    <s v="Standard Class"/>
    <x v="742"/>
    <s v="Roger Demir"/>
    <s v="CONSUMER"/>
    <s v="united states"/>
    <s v="Morgan Hill"/>
    <s v="California"/>
    <n v="95037"/>
    <s v="West"/>
    <s v="FUR-TA-10004147"/>
    <x v="0"/>
    <x v="3"/>
    <x v="819"/>
    <n v="268.70400000000001"/>
    <n v="3"/>
    <n v="13"/>
    <s v="Mediano"/>
    <n v="0.2"/>
    <n v="53.740800000000007"/>
    <n v="-53.7408"/>
    <n v="322.44479999999999"/>
    <s v="Alto"/>
    <n v="6.7176"/>
    <n v="2.4999999999999998E-2"/>
    <n v="-208.2456"/>
    <n v="4"/>
    <n v="4"/>
    <s v="CORRECTO"/>
    <n v="2016"/>
    <n v="0"/>
  </r>
  <r>
    <x v="7909"/>
    <x v="3924"/>
    <d v="2016-12-03T00:00:00"/>
    <d v="2016-12-07T00:00:00"/>
    <s v="Standard Class"/>
    <x v="742"/>
    <s v="Roger Demir"/>
    <s v="CONSUMER"/>
    <s v="united states"/>
    <s v="Morgan Hill"/>
    <s v="California"/>
    <n v="95037"/>
    <s v="West"/>
    <s v="OFF-AR-10001662"/>
    <x v="1"/>
    <x v="6"/>
    <x v="448"/>
    <n v="21.92"/>
    <n v="8"/>
    <n v="30"/>
    <s v="Grande"/>
    <n v="0"/>
    <n v="0"/>
    <n v="0"/>
    <n v="21.92"/>
    <s v="Bajo"/>
    <n v="5.9184000000000001"/>
    <n v="0.26999999999999996"/>
    <n v="-16.0016"/>
    <n v="4"/>
    <n v="4"/>
    <s v="CORRECTO"/>
    <n v="2016"/>
    <n v="0"/>
  </r>
  <r>
    <x v="7910"/>
    <x v="3924"/>
    <d v="2016-12-03T00:00:00"/>
    <d v="2016-12-07T00:00:00"/>
    <s v="Standard Class"/>
    <x v="742"/>
    <s v="Roger Demir"/>
    <s v="CONSUMER"/>
    <s v="united states"/>
    <s v="Morgan Hill"/>
    <s v="California"/>
    <n v="95037"/>
    <s v="West"/>
    <s v="OFF-ST-10001558"/>
    <x v="1"/>
    <x v="4"/>
    <x v="719"/>
    <n v="48.72"/>
    <n v="3"/>
    <n v="31"/>
    <s v="Mediano"/>
    <n v="0"/>
    <n v="0"/>
    <n v="0"/>
    <n v="48.72"/>
    <s v="Bajo"/>
    <n v="7.3079999999999998"/>
    <n v="0.15"/>
    <n v="-41.411999999999999"/>
    <n v="4"/>
    <n v="4"/>
    <s v="CORRECTO"/>
    <n v="2016"/>
    <n v="0"/>
  </r>
  <r>
    <x v="7911"/>
    <x v="3924"/>
    <d v="2016-12-03T00:00:00"/>
    <d v="2016-12-07T00:00:00"/>
    <s v="Standard Class"/>
    <x v="742"/>
    <s v="Roger Demir"/>
    <s v="CONSUMER"/>
    <s v="united states"/>
    <s v="Morgan Hill"/>
    <s v="California"/>
    <n v="95037"/>
    <s v="West"/>
    <s v="FUR-BO-10001337"/>
    <x v="0"/>
    <x v="0"/>
    <x v="430"/>
    <n v="205.666"/>
    <n v="2"/>
    <n v="28"/>
    <s v="Pequeño"/>
    <n v="0.15"/>
    <n v="30.849899999999998"/>
    <n v="-30.849900000000002"/>
    <n v="236.51589999999999"/>
    <s v="Alto"/>
    <n v="-12.098000000000001"/>
    <n v="-5.8823529411764712E-2"/>
    <n v="-186.91409999999999"/>
    <n v="4"/>
    <n v="4"/>
    <s v="CORRECTO"/>
    <n v="2016"/>
    <n v="0"/>
  </r>
  <r>
    <x v="7912"/>
    <x v="3925"/>
    <d v="2016-04-28T00:00:00"/>
    <d v="2016-04-30T00:00:00"/>
    <s v="Second Class"/>
    <x v="262"/>
    <s v="Rob Beeghly"/>
    <s v="CONSUMER"/>
    <s v="united states"/>
    <s v="Saint Charles"/>
    <s v="Illinois"/>
    <n v="60174"/>
    <s v="Central"/>
    <s v="FUR-FU-10001602"/>
    <x v="0"/>
    <x v="5"/>
    <x v="766"/>
    <n v="30.344000000000001"/>
    <n v="2"/>
    <n v="17"/>
    <s v="Pequeño"/>
    <n v="0.6"/>
    <n v="18.206399999999999"/>
    <n v="-18.206399999999999"/>
    <n v="48.550399999999996"/>
    <s v="Bajo"/>
    <n v="-31.8612"/>
    <n v="-1.05"/>
    <n v="-43.998800000000003"/>
    <n v="2"/>
    <n v="2"/>
    <s v="CORRECTO"/>
    <n v="2016"/>
    <n v="0"/>
  </r>
  <r>
    <x v="7913"/>
    <x v="3926"/>
    <d v="2017-08-25T00:00:00"/>
    <d v="2017-08-27T00:00:00"/>
    <s v="First Class"/>
    <x v="555"/>
    <s v="Joe Elijah"/>
    <s v="CONSUMER"/>
    <s v="united states"/>
    <s v="Cleveland"/>
    <s v="Ohio"/>
    <n v="44105"/>
    <s v="East"/>
    <s v="OFF-ST-10003996"/>
    <x v="1"/>
    <x v="4"/>
    <x v="1212"/>
    <n v="25.696000000000002"/>
    <n v="2"/>
    <n v="14"/>
    <s v="Pequeño"/>
    <n v="0.2"/>
    <n v="5.1392000000000007"/>
    <n v="-5.1391999999999998"/>
    <n v="30.8352"/>
    <s v="Bajo"/>
    <n v="1.9272"/>
    <n v="7.4999999999999997E-2"/>
    <n v="-18.6296"/>
    <n v="2"/>
    <n v="2"/>
    <s v="CORRECTO"/>
    <n v="2017"/>
    <n v="0"/>
  </r>
  <r>
    <x v="7914"/>
    <x v="3927"/>
    <d v="2017-06-17T00:00:00"/>
    <d v="2017-06-21T00:00:00"/>
    <s v="Standard Class"/>
    <x v="256"/>
    <s v="Steven Roelle"/>
    <s v="HOME OFFICE"/>
    <s v="united states"/>
    <s v="New York City"/>
    <s v="New York"/>
    <n v="10024"/>
    <s v="East"/>
    <s v="TEC-MA-10003673"/>
    <x v="2"/>
    <x v="15"/>
    <x v="1817"/>
    <n v="3404.5"/>
    <n v="5"/>
    <n v="5"/>
    <s v="Grande"/>
    <n v="0"/>
    <n v="0"/>
    <n v="0"/>
    <n v="3404.5"/>
    <s v="Muy Alto"/>
    <n v="1668.2049999999999"/>
    <n v="0.49"/>
    <n v="-1736.2950000000001"/>
    <n v="4"/>
    <n v="4"/>
    <s v="CORRECTO"/>
    <n v="2017"/>
    <n v="0"/>
  </r>
  <r>
    <x v="7915"/>
    <x v="3927"/>
    <d v="2017-06-17T00:00:00"/>
    <d v="2017-06-21T00:00:00"/>
    <s v="Standard Class"/>
    <x v="256"/>
    <s v="Steven Roelle"/>
    <s v="HOME OFFICE"/>
    <s v="united states"/>
    <s v="New York City"/>
    <s v="New York"/>
    <n v="10024"/>
    <s v="East"/>
    <s v="TEC-AC-10004992"/>
    <x v="2"/>
    <x v="11"/>
    <x v="1724"/>
    <n v="101.34"/>
    <n v="3"/>
    <n v="6"/>
    <s v="Mediano"/>
    <n v="0"/>
    <n v="0"/>
    <n v="0"/>
    <n v="101.34"/>
    <s v="Medio"/>
    <n v="8.1072000000000006"/>
    <n v="0.08"/>
    <n v="-93.232799999999997"/>
    <n v="4"/>
    <n v="4"/>
    <s v="CORRECTO"/>
    <n v="2017"/>
    <n v="0"/>
  </r>
  <r>
    <x v="7916"/>
    <x v="3928"/>
    <d v="2015-11-20T00:00:00"/>
    <d v="2015-11-24T00:00:00"/>
    <s v="Standard Class"/>
    <x v="285"/>
    <s v="Phillina Ober"/>
    <s v="HOME OFFICE"/>
    <s v="united states"/>
    <s v="Philadelphia"/>
    <s v="Pennsylvania"/>
    <n v="19140"/>
    <s v="East"/>
    <s v="FUR-CH-10002880"/>
    <x v="0"/>
    <x v="1"/>
    <x v="809"/>
    <n v="344.37200000000001"/>
    <n v="4"/>
    <n v="54"/>
    <s v="Mediano"/>
    <n v="0.3"/>
    <n v="103.3116"/>
    <n v="-103.3116"/>
    <n v="447.68360000000001"/>
    <s v="Alto"/>
    <n v="-93.472399999999993"/>
    <n v="-0.27142857142857141"/>
    <n v="-334.53280000000001"/>
    <n v="4"/>
    <n v="4"/>
    <s v="CORRECTO"/>
    <n v="2015"/>
    <n v="0"/>
  </r>
  <r>
    <x v="7917"/>
    <x v="3929"/>
    <d v="2017-09-04T00:00:00"/>
    <d v="2017-09-08T00:00:00"/>
    <s v="Second Class"/>
    <x v="451"/>
    <s v="Julie Kriz"/>
    <s v="HOME OFFICE"/>
    <s v="united states"/>
    <s v="Garland"/>
    <s v="Texas"/>
    <n v="75043"/>
    <s v="Central"/>
    <s v="OFF-AR-10000380"/>
    <x v="1"/>
    <x v="6"/>
    <x v="108"/>
    <n v="30.384"/>
    <n v="1"/>
    <n v="44"/>
    <s v="Pequeño"/>
    <n v="0.2"/>
    <n v="6.0768000000000004"/>
    <n v="-6.0768000000000004"/>
    <n v="36.460799999999999"/>
    <s v="Bajo"/>
    <n v="3.798"/>
    <n v="0.125"/>
    <n v="-20.5092"/>
    <n v="4"/>
    <n v="4"/>
    <s v="CORRECTO"/>
    <n v="2017"/>
    <n v="0"/>
  </r>
  <r>
    <x v="7918"/>
    <x v="3930"/>
    <d v="2015-07-04T00:00:00"/>
    <d v="2015-07-08T00:00:00"/>
    <s v="Second Class"/>
    <x v="655"/>
    <s v="Julie Prescott"/>
    <s v="HOME OFFICE"/>
    <s v="united states"/>
    <s v="San Diego"/>
    <s v="California"/>
    <n v="92024"/>
    <s v="West"/>
    <s v="OFF-BI-10002706"/>
    <x v="1"/>
    <x v="8"/>
    <x v="276"/>
    <n v="22.847999999999999"/>
    <n v="2"/>
    <n v="21"/>
    <s v="Pequeño"/>
    <n v="0.2"/>
    <n v="4.5696000000000003"/>
    <n v="-4.5696000000000003"/>
    <n v="27.4176"/>
    <s v="Bajo"/>
    <n v="7.4256000000000002"/>
    <n v="0.32500000000000001"/>
    <n v="-10.8528"/>
    <n v="4"/>
    <n v="4"/>
    <s v="CORRECTO"/>
    <n v="2015"/>
    <n v="0"/>
  </r>
  <r>
    <x v="7919"/>
    <x v="3931"/>
    <d v="2017-09-15T00:00:00"/>
    <d v="2017-09-21T00:00:00"/>
    <s v="Standard Class"/>
    <x v="656"/>
    <s v="Dean percer"/>
    <s v="HOME OFFICE"/>
    <s v="united states"/>
    <s v="Waterbury"/>
    <s v="Connecticut"/>
    <n v="6708"/>
    <s v="East"/>
    <s v="OFF-ST-10000943"/>
    <x v="1"/>
    <x v="4"/>
    <x v="1204"/>
    <n v="38.619999999999997"/>
    <n v="2"/>
    <n v="35"/>
    <s v="Pequeño"/>
    <n v="0"/>
    <n v="0"/>
    <n v="0"/>
    <n v="38.619999999999997"/>
    <s v="Bajo"/>
    <n v="10.813599999999999"/>
    <n v="0.27999999999999997"/>
    <n v="-27.8064"/>
    <n v="6"/>
    <n v="6"/>
    <s v="CORRECTO"/>
    <n v="2017"/>
    <n v="0"/>
  </r>
  <r>
    <x v="7920"/>
    <x v="3931"/>
    <d v="2017-09-15T00:00:00"/>
    <d v="2017-09-21T00:00:00"/>
    <s v="Standard Class"/>
    <x v="656"/>
    <s v="Dean percer"/>
    <s v="HOME OFFICE"/>
    <s v="united states"/>
    <s v="Waterbury"/>
    <s v="Connecticut"/>
    <n v="6708"/>
    <s v="East"/>
    <s v="TEC-AC-10001090"/>
    <x v="2"/>
    <x v="11"/>
    <x v="1592"/>
    <n v="59.98"/>
    <n v="2"/>
    <n v="4"/>
    <s v="Pequeño"/>
    <n v="0"/>
    <n v="0"/>
    <n v="0"/>
    <n v="59.98"/>
    <s v="Medio"/>
    <n v="10.7964"/>
    <n v="0.18000000000000002"/>
    <n v="-49.183599999999998"/>
    <n v="6"/>
    <n v="6"/>
    <s v="CORRECTO"/>
    <n v="2017"/>
    <n v="0"/>
  </r>
  <r>
    <x v="7921"/>
    <x v="3932"/>
    <d v="2017-03-13T00:00:00"/>
    <d v="2017-03-17T00:00:00"/>
    <s v="Standard Class"/>
    <x v="677"/>
    <s v="Joy Bell-"/>
    <s v="CONSUMER"/>
    <s v="united states"/>
    <s v="Columbia"/>
    <s v="Maryland"/>
    <n v="21044"/>
    <s v="East"/>
    <s v="OFF-BI-10002026"/>
    <x v="1"/>
    <x v="8"/>
    <x v="912"/>
    <n v="174.3"/>
    <n v="3"/>
    <n v="40"/>
    <s v="Mediano"/>
    <n v="0"/>
    <n v="0"/>
    <n v="0"/>
    <n v="174.3"/>
    <s v="Medio"/>
    <n v="81.921000000000006"/>
    <n v="0.47000000000000003"/>
    <n v="-92.379000000000005"/>
    <n v="4"/>
    <n v="4"/>
    <s v="CORRECTO"/>
    <n v="2017"/>
    <n v="0"/>
  </r>
  <r>
    <x v="7922"/>
    <x v="3933"/>
    <d v="2017-09-24T00:00:00"/>
    <d v="2017-09-29T00:00:00"/>
    <s v="Standard Class"/>
    <x v="452"/>
    <s v="Paul Prost"/>
    <s v="HOME OFFICE"/>
    <s v="united states"/>
    <s v="Hollywood"/>
    <s v="Florida"/>
    <n v="33021"/>
    <s v="South"/>
    <s v="TEC-PH-10000526"/>
    <x v="2"/>
    <x v="7"/>
    <x v="1472"/>
    <n v="383.96"/>
    <n v="5"/>
    <n v="32"/>
    <s v="Grande"/>
    <n v="0.2"/>
    <n v="76.792000000000002"/>
    <n v="-76.792000000000002"/>
    <n v="460.75199999999995"/>
    <s v="Alto"/>
    <n v="38.396000000000001"/>
    <n v="0.1"/>
    <n v="-268.77199999999999"/>
    <n v="5"/>
    <n v="5"/>
    <s v="CORRECTO"/>
    <n v="2017"/>
    <n v="0"/>
  </r>
  <r>
    <x v="7923"/>
    <x v="3933"/>
    <d v="2017-09-24T00:00:00"/>
    <d v="2017-09-29T00:00:00"/>
    <s v="Standard Class"/>
    <x v="452"/>
    <s v="Paul Prost"/>
    <s v="HOME OFFICE"/>
    <s v="united states"/>
    <s v="Hollywood"/>
    <s v="Florida"/>
    <n v="33021"/>
    <s v="South"/>
    <s v="OFF-BI-10004002"/>
    <x v="1"/>
    <x v="8"/>
    <x v="154"/>
    <n v="15.57"/>
    <n v="3"/>
    <n v="18"/>
    <s v="Mediano"/>
    <n v="0.7"/>
    <n v="10.898999999999999"/>
    <n v="-10.898999999999999"/>
    <n v="26.469000000000001"/>
    <s v="Bajo"/>
    <n v="-11.417999999999999"/>
    <n v="-0.73333333333333328"/>
    <n v="-16.088999999999999"/>
    <n v="5"/>
    <n v="5"/>
    <s v="CORRECTO"/>
    <n v="2017"/>
    <n v="0"/>
  </r>
  <r>
    <x v="7924"/>
    <x v="3934"/>
    <d v="2016-08-13T00:00:00"/>
    <d v="2016-08-16T00:00:00"/>
    <s v="First Class"/>
    <x v="167"/>
    <s v="Roy Französisch"/>
    <s v="CONSUMER"/>
    <s v="united states"/>
    <s v="Springfield"/>
    <s v="Virginia"/>
    <n v="22153"/>
    <s v="South"/>
    <s v="OFF-BI-10002309"/>
    <x v="1"/>
    <x v="8"/>
    <x v="78"/>
    <n v="22.32"/>
    <n v="4"/>
    <n v="28"/>
    <s v="Mediano"/>
    <n v="0"/>
    <n v="0"/>
    <n v="0"/>
    <n v="22.32"/>
    <s v="Bajo"/>
    <n v="10.7136"/>
    <n v="0.48"/>
    <n v="-11.606400000000001"/>
    <n v="3"/>
    <n v="3"/>
    <s v="CORRECTO"/>
    <n v="2016"/>
    <n v="0"/>
  </r>
  <r>
    <x v="7925"/>
    <x v="3934"/>
    <d v="2016-08-13T00:00:00"/>
    <d v="2016-08-16T00:00:00"/>
    <s v="First Class"/>
    <x v="167"/>
    <s v="Roy Französisch"/>
    <s v="CONSUMER"/>
    <s v="united states"/>
    <s v="Springfield"/>
    <s v="Virginia"/>
    <n v="22153"/>
    <s v="South"/>
    <s v="OFF-LA-10003923"/>
    <x v="1"/>
    <x v="2"/>
    <x v="429"/>
    <n v="103.6"/>
    <n v="7"/>
    <n v="37"/>
    <s v="Grande"/>
    <n v="0"/>
    <n v="0"/>
    <n v="0"/>
    <n v="103.6"/>
    <s v="Medio"/>
    <n v="51.8"/>
    <n v="0.5"/>
    <n v="-51.8"/>
    <n v="3"/>
    <n v="3"/>
    <s v="CORRECTO"/>
    <n v="2016"/>
    <n v="0"/>
  </r>
  <r>
    <x v="7926"/>
    <x v="3935"/>
    <d v="2017-11-20T00:00:00"/>
    <d v="2017-11-24T00:00:00"/>
    <s v="Second Class"/>
    <x v="542"/>
    <s v="Katharine Harms"/>
    <s v="CORPORATE"/>
    <s v="united states"/>
    <s v="New York City"/>
    <s v="New York"/>
    <n v="10035"/>
    <s v="East"/>
    <s v="TEC-AC-10003433"/>
    <x v="2"/>
    <x v="11"/>
    <x v="1418"/>
    <n v="2.97"/>
    <n v="3"/>
    <n v="13"/>
    <s v="Mediano"/>
    <n v="0"/>
    <n v="0"/>
    <n v="0"/>
    <n v="2.97"/>
    <s v="Bajo"/>
    <n v="1.3365"/>
    <n v="0.44999999999999996"/>
    <n v="-1.6335"/>
    <n v="4"/>
    <n v="4"/>
    <s v="CORRECTO"/>
    <n v="2017"/>
    <n v="0"/>
  </r>
  <r>
    <x v="7927"/>
    <x v="3935"/>
    <d v="2017-11-20T00:00:00"/>
    <d v="2017-11-24T00:00:00"/>
    <s v="Second Class"/>
    <x v="542"/>
    <s v="Katharine Harms"/>
    <s v="CORPORATE"/>
    <s v="united states"/>
    <s v="New York City"/>
    <s v="New York"/>
    <n v="10035"/>
    <s v="East"/>
    <s v="TEC-PH-10001363"/>
    <x v="2"/>
    <x v="7"/>
    <x v="432"/>
    <n v="569.99"/>
    <n v="1"/>
    <n v="11"/>
    <s v="Pequeño"/>
    <n v="0"/>
    <n v="0"/>
    <n v="0"/>
    <n v="569.99"/>
    <s v="Muy Alto"/>
    <n v="170.99700000000001"/>
    <n v="0.30000000000000004"/>
    <n v="-398.99299999999999"/>
    <n v="4"/>
    <n v="4"/>
    <s v="CORRECTO"/>
    <n v="2017"/>
    <n v="0"/>
  </r>
  <r>
    <x v="7928"/>
    <x v="3935"/>
    <d v="2017-11-20T00:00:00"/>
    <d v="2017-11-24T00:00:00"/>
    <s v="Second Class"/>
    <x v="542"/>
    <s v="Katharine Harms"/>
    <s v="CORPORATE"/>
    <s v="united states"/>
    <s v="New York City"/>
    <s v="New York"/>
    <n v="10035"/>
    <s v="East"/>
    <s v="FUR-FU-10000820"/>
    <x v="0"/>
    <x v="5"/>
    <x v="1783"/>
    <n v="50.97"/>
    <n v="3"/>
    <n v="10"/>
    <s v="Mediano"/>
    <n v="0"/>
    <n v="0"/>
    <n v="0"/>
    <n v="50.97"/>
    <s v="Medio"/>
    <n v="9.1745999999999999"/>
    <n v="0.18"/>
    <n v="-41.795400000000001"/>
    <n v="4"/>
    <n v="4"/>
    <s v="CORRECTO"/>
    <n v="2017"/>
    <n v="0"/>
  </r>
  <r>
    <x v="7929"/>
    <x v="3936"/>
    <d v="2017-07-25T00:00:00"/>
    <d v="2017-07-27T00:00:00"/>
    <s v="First Class"/>
    <x v="773"/>
    <s v="Evan Minnotte"/>
    <s v="HOME OFFICE"/>
    <s v="united states"/>
    <s v="Dallas"/>
    <s v="Texas"/>
    <n v="75217"/>
    <s v="Central"/>
    <s v="FUR-TA-10004767"/>
    <x v="0"/>
    <x v="3"/>
    <x v="1156"/>
    <n v="298.11599999999999"/>
    <n v="6"/>
    <n v="12"/>
    <s v="Grande"/>
    <n v="0.3"/>
    <n v="89.434799999999996"/>
    <n v="-89.434799999999996"/>
    <n v="387.55079999999998"/>
    <s v="Alto"/>
    <n v="-4.2587999999999999"/>
    <n v="-1.4285714285714287E-2"/>
    <n v="-212.94"/>
    <n v="2"/>
    <n v="2"/>
    <s v="CORRECTO"/>
    <n v="2017"/>
    <n v="0"/>
  </r>
  <r>
    <x v="7930"/>
    <x v="3937"/>
    <d v="2016-03-25T00:00:00"/>
    <d v="2016-03-27T00:00:00"/>
    <s v="Second Class"/>
    <x v="460"/>
    <s v="Damala Kotsonis"/>
    <s v="CORPORATE"/>
    <s v="united states"/>
    <s v="New York City"/>
    <s v="New York"/>
    <n v="10024"/>
    <s v="East"/>
    <s v="OFF-AR-10001955"/>
    <x v="1"/>
    <x v="6"/>
    <x v="1030"/>
    <n v="59.52"/>
    <n v="3"/>
    <n v="28"/>
    <s v="Mediano"/>
    <n v="0"/>
    <n v="0"/>
    <n v="0"/>
    <n v="59.52"/>
    <s v="Medio"/>
    <n v="17.856000000000002"/>
    <n v="0.3"/>
    <n v="-41.664000000000001"/>
    <n v="2"/>
    <n v="2"/>
    <s v="CORRECTO"/>
    <n v="2016"/>
    <n v="0"/>
  </r>
  <r>
    <x v="7931"/>
    <x v="3938"/>
    <d v="2016-07-15T00:00:00"/>
    <d v="2016-07-20T00:00:00"/>
    <s v="Standard Class"/>
    <x v="466"/>
    <s v="Mark Cousins"/>
    <s v="CORPORATE"/>
    <s v="united states"/>
    <s v="Portland"/>
    <s v="Oregon"/>
    <n v="97206"/>
    <s v="West"/>
    <s v="FUR-CH-10004886"/>
    <x v="0"/>
    <x v="1"/>
    <x v="371"/>
    <n v="230.28"/>
    <n v="3"/>
    <n v="24"/>
    <s v="Mediano"/>
    <n v="0.2"/>
    <n v="46.056000000000004"/>
    <n v="-46.055999999999997"/>
    <n v="276.33600000000001"/>
    <s v="Alto"/>
    <n v="23.027999999999999"/>
    <n v="9.9999999999999992E-2"/>
    <n v="-161.196"/>
    <n v="5"/>
    <n v="5"/>
    <s v="CORRECTO"/>
    <n v="2016"/>
    <n v="0"/>
  </r>
  <r>
    <x v="7932"/>
    <x v="3938"/>
    <d v="2016-07-15T00:00:00"/>
    <d v="2016-07-20T00:00:00"/>
    <s v="Standard Class"/>
    <x v="466"/>
    <s v="Mark Cousins"/>
    <s v="CORPORATE"/>
    <s v="united states"/>
    <s v="Portland"/>
    <s v="Oregon"/>
    <n v="97206"/>
    <s v="West"/>
    <s v="OFF-PA-10003641"/>
    <x v="1"/>
    <x v="10"/>
    <x v="947"/>
    <n v="105.52"/>
    <n v="5"/>
    <n v="40"/>
    <s v="Grande"/>
    <n v="0.2"/>
    <n v="21.103999999999999"/>
    <n v="-21.103999999999999"/>
    <n v="126.624"/>
    <s v="Medio"/>
    <n v="34.293999999999997"/>
    <n v="0.32499999999999996"/>
    <n v="-50.122"/>
    <n v="5"/>
    <n v="5"/>
    <s v="CORRECTO"/>
    <n v="2016"/>
    <n v="0"/>
  </r>
  <r>
    <x v="7933"/>
    <x v="3939"/>
    <d v="2017-08-17T00:00:00"/>
    <d v="2017-08-24T00:00:00"/>
    <s v="Standard Class"/>
    <x v="459"/>
    <s v="Rick Wilson"/>
    <s v="CORPORATE"/>
    <s v="united states"/>
    <s v="Brentwood"/>
    <s v="California"/>
    <n v="94513"/>
    <s v="West"/>
    <s v="OFF-EN-10003134"/>
    <x v="1"/>
    <x v="12"/>
    <x v="153"/>
    <n v="23.36"/>
    <n v="2"/>
    <n v="170"/>
    <s v="Pequeño"/>
    <n v="0"/>
    <n v="0"/>
    <n v="0"/>
    <n v="23.36"/>
    <s v="Bajo"/>
    <n v="11.68"/>
    <n v="0.5"/>
    <n v="-11.68"/>
    <n v="7"/>
    <n v="7"/>
    <s v="CORRECTO"/>
    <n v="2017"/>
    <n v="0"/>
  </r>
  <r>
    <x v="7934"/>
    <x v="3939"/>
    <d v="2017-08-17T00:00:00"/>
    <d v="2017-08-24T00:00:00"/>
    <s v="Standard Class"/>
    <x v="459"/>
    <s v="Rick Wilson"/>
    <s v="CORPORATE"/>
    <s v="united states"/>
    <s v="Brentwood"/>
    <s v="California"/>
    <n v="94513"/>
    <s v="West"/>
    <s v="TEC-PH-10002564"/>
    <x v="2"/>
    <x v="7"/>
    <x v="985"/>
    <n v="71.975999999999999"/>
    <n v="3"/>
    <n v="27"/>
    <s v="Mediano"/>
    <n v="0.2"/>
    <n v="14.395200000000001"/>
    <n v="-14.395200000000001"/>
    <n v="86.371200000000002"/>
    <s v="Medio"/>
    <n v="8.9969999999999999"/>
    <n v="0.125"/>
    <n v="-48.583799999999997"/>
    <n v="7"/>
    <n v="7"/>
    <s v="CORRECTO"/>
    <n v="2017"/>
    <n v="0"/>
  </r>
  <r>
    <x v="7935"/>
    <x v="3939"/>
    <d v="2017-08-17T00:00:00"/>
    <d v="2017-08-24T00:00:00"/>
    <s v="Standard Class"/>
    <x v="459"/>
    <s v="Rick Wilson"/>
    <s v="CORPORATE"/>
    <s v="united states"/>
    <s v="Brentwood"/>
    <s v="California"/>
    <n v="94513"/>
    <s v="West"/>
    <s v="OFF-PA-10003893"/>
    <x v="1"/>
    <x v="10"/>
    <x v="1105"/>
    <n v="8.56"/>
    <n v="2"/>
    <n v="28"/>
    <s v="Pequeño"/>
    <n v="0"/>
    <n v="0"/>
    <n v="0"/>
    <n v="8.56"/>
    <s v="Bajo"/>
    <n v="3.8519999999999999"/>
    <n v="0.44999999999999996"/>
    <n v="-4.7080000000000002"/>
    <n v="7"/>
    <n v="7"/>
    <s v="CORRECTO"/>
    <n v="2017"/>
    <n v="0"/>
  </r>
  <r>
    <x v="7936"/>
    <x v="3939"/>
    <d v="2017-08-17T00:00:00"/>
    <d v="2017-08-24T00:00:00"/>
    <s v="Standard Class"/>
    <x v="459"/>
    <s v="Rick Wilson"/>
    <s v="CORPORATE"/>
    <s v="united states"/>
    <s v="Brentwood"/>
    <s v="California"/>
    <n v="94513"/>
    <s v="West"/>
    <s v="OFF-BI-10000174"/>
    <x v="1"/>
    <x v="8"/>
    <x v="1444"/>
    <n v="13.92"/>
    <n v="3"/>
    <n v="47"/>
    <s v="Mediano"/>
    <n v="0.2"/>
    <n v="2.7840000000000003"/>
    <n v="-2.7839999999999998"/>
    <n v="16.704000000000001"/>
    <s v="Bajo"/>
    <n v="4.8719999999999999"/>
    <n v="0.35"/>
    <n v="-6.2640000000000002"/>
    <n v="7"/>
    <n v="7"/>
    <s v="CORRECTO"/>
    <n v="2017"/>
    <n v="0"/>
  </r>
  <r>
    <x v="7937"/>
    <x v="3939"/>
    <d v="2017-08-17T00:00:00"/>
    <d v="2017-08-24T00:00:00"/>
    <s v="Standard Class"/>
    <x v="459"/>
    <s v="Rick Wilson"/>
    <s v="CORPORATE"/>
    <s v="united states"/>
    <s v="Brentwood"/>
    <s v="California"/>
    <n v="94513"/>
    <s v="West"/>
    <s v="OFF-AP-10001058"/>
    <x v="1"/>
    <x v="9"/>
    <x v="138"/>
    <n v="2518.29"/>
    <n v="9"/>
    <n v="17"/>
    <s v="Grande"/>
    <n v="0"/>
    <n v="0"/>
    <n v="0"/>
    <n v="2518.29"/>
    <s v="Muy Alto"/>
    <n v="654.75540000000001"/>
    <n v="0.26"/>
    <n v="-1863.5346"/>
    <n v="7"/>
    <n v="7"/>
    <s v="CORRECTO"/>
    <n v="2017"/>
    <n v="0"/>
  </r>
  <r>
    <x v="7938"/>
    <x v="3939"/>
    <d v="2017-08-17T00:00:00"/>
    <d v="2017-08-24T00:00:00"/>
    <s v="Standard Class"/>
    <x v="459"/>
    <s v="Rick Wilson"/>
    <s v="CORPORATE"/>
    <s v="united states"/>
    <s v="Brentwood"/>
    <s v="California"/>
    <n v="94513"/>
    <s v="West"/>
    <s v="OFF-ST-10001496"/>
    <x v="1"/>
    <x v="4"/>
    <x v="733"/>
    <n v="540.57000000000005"/>
    <n v="3"/>
    <n v="40"/>
    <s v="Mediano"/>
    <n v="0"/>
    <n v="0"/>
    <n v="0"/>
    <n v="540.57000000000005"/>
    <s v="Muy Alto"/>
    <n v="140.54820000000001"/>
    <n v="0.26"/>
    <n v="-400.02179999999998"/>
    <n v="7"/>
    <n v="7"/>
    <s v="CORRECTO"/>
    <n v="2017"/>
    <n v="0"/>
  </r>
  <r>
    <x v="7939"/>
    <x v="3939"/>
    <d v="2017-08-17T00:00:00"/>
    <d v="2017-08-24T00:00:00"/>
    <s v="Standard Class"/>
    <x v="459"/>
    <s v="Rick Wilson"/>
    <s v="CORPORATE"/>
    <s v="united states"/>
    <s v="Brentwood"/>
    <s v="California"/>
    <n v="94513"/>
    <s v="West"/>
    <s v="OFF-BI-10004230"/>
    <x v="1"/>
    <x v="8"/>
    <x v="655"/>
    <n v="221.05600000000001"/>
    <n v="8"/>
    <n v="20"/>
    <s v="Grande"/>
    <n v="0.2"/>
    <n v="44.211200000000005"/>
    <n v="-44.211199999999998"/>
    <n v="265.2672"/>
    <s v="Alto"/>
    <n v="77.369600000000005"/>
    <n v="0.35000000000000003"/>
    <n v="-99.475200000000001"/>
    <n v="7"/>
    <n v="7"/>
    <s v="CORRECTO"/>
    <n v="2017"/>
    <n v="0"/>
  </r>
  <r>
    <x v="7940"/>
    <x v="3940"/>
    <d v="2016-12-14T00:00:00"/>
    <d v="2016-12-17T00:00:00"/>
    <s v="First Class"/>
    <x v="103"/>
    <s v="David Smith"/>
    <s v="CORPORATE"/>
    <s v="united states"/>
    <s v="San Diego"/>
    <s v="California"/>
    <n v="92037"/>
    <s v="West"/>
    <s v="FUR-CH-10001146"/>
    <x v="0"/>
    <x v="1"/>
    <x v="124"/>
    <n v="81.424000000000007"/>
    <n v="2"/>
    <n v="12"/>
    <s v="Pequeño"/>
    <n v="0.2"/>
    <n v="16.284800000000001"/>
    <n v="-16.284800000000001"/>
    <n v="97.708800000000011"/>
    <s v="Medio"/>
    <n v="-9.1601999999999997"/>
    <n v="-0.11249999999999999"/>
    <n v="-74.299400000000006"/>
    <n v="3"/>
    <n v="3"/>
    <s v="CORRECTO"/>
    <n v="2016"/>
    <n v="0"/>
  </r>
  <r>
    <x v="7941"/>
    <x v="3940"/>
    <d v="2016-12-14T00:00:00"/>
    <d v="2016-12-17T00:00:00"/>
    <s v="First Class"/>
    <x v="103"/>
    <s v="David Smith"/>
    <s v="CORPORATE"/>
    <s v="united states"/>
    <s v="San Diego"/>
    <s v="California"/>
    <n v="92037"/>
    <s v="West"/>
    <s v="OFF-ST-10001590"/>
    <x v="1"/>
    <x v="4"/>
    <x v="147"/>
    <n v="134.80000000000001"/>
    <n v="10"/>
    <n v="40"/>
    <s v="Grande"/>
    <n v="0"/>
    <n v="0"/>
    <n v="0"/>
    <n v="134.80000000000001"/>
    <s v="Medio"/>
    <n v="35.048000000000002"/>
    <n v="0.26"/>
    <n v="-99.751999999999995"/>
    <n v="3"/>
    <n v="3"/>
    <s v="CORRECTO"/>
    <n v="2016"/>
    <n v="0"/>
  </r>
  <r>
    <x v="7942"/>
    <x v="3941"/>
    <d v="2017-12-25T00:00:00"/>
    <d v="2018-01-01T00:00:00"/>
    <s v="Standard Class"/>
    <x v="315"/>
    <s v="Guy Armstrong"/>
    <s v="CONSUMER"/>
    <s v="united states"/>
    <s v="Dallas"/>
    <s v="Texas"/>
    <n v="75081"/>
    <s v="Central"/>
    <s v="OFF-BI-10003684"/>
    <x v="1"/>
    <x v="8"/>
    <x v="714"/>
    <n v="39.582000000000001"/>
    <n v="9"/>
    <n v="44"/>
    <s v="Grande"/>
    <n v="0.8"/>
    <n v="31.665600000000001"/>
    <n v="-31.665600000000001"/>
    <n v="71.247600000000006"/>
    <s v="Medio"/>
    <n v="-59.372999999999998"/>
    <n v="-1.5"/>
    <n v="-67.289400000000001"/>
    <n v="7"/>
    <n v="7"/>
    <s v="CORRECTO"/>
    <n v="2017"/>
    <n v="0"/>
  </r>
  <r>
    <x v="7943"/>
    <x v="3941"/>
    <d v="2017-12-25T00:00:00"/>
    <d v="2018-01-01T00:00:00"/>
    <s v="Standard Class"/>
    <x v="315"/>
    <s v="Guy Armstrong"/>
    <s v="CONSUMER"/>
    <s v="united states"/>
    <s v="Dallas"/>
    <s v="Texas"/>
    <n v="75081"/>
    <s v="Central"/>
    <s v="OFF-SU-10000946"/>
    <x v="1"/>
    <x v="14"/>
    <x v="327"/>
    <n v="44.688000000000002"/>
    <n v="7"/>
    <n v="61"/>
    <s v="Grande"/>
    <n v="0.2"/>
    <n v="8.9376000000000015"/>
    <n v="-8.9375999999999998"/>
    <n v="53.625600000000006"/>
    <s v="Medio"/>
    <n v="5.0274000000000001"/>
    <n v="0.1125"/>
    <n v="-30.722999999999999"/>
    <n v="7"/>
    <n v="7"/>
    <s v="CORRECTO"/>
    <n v="2017"/>
    <n v="0"/>
  </r>
  <r>
    <x v="7944"/>
    <x v="3941"/>
    <d v="2017-12-25T00:00:00"/>
    <d v="2018-01-01T00:00:00"/>
    <s v="Standard Class"/>
    <x v="315"/>
    <s v="Guy Armstrong"/>
    <s v="CONSUMER"/>
    <s v="united states"/>
    <s v="Dallas"/>
    <s v="Texas"/>
    <n v="75081"/>
    <s v="Central"/>
    <s v="OFF-AR-10001615"/>
    <x v="1"/>
    <x v="6"/>
    <x v="1488"/>
    <n v="31.744"/>
    <n v="2"/>
    <n v="25"/>
    <s v="Pequeño"/>
    <n v="0.2"/>
    <n v="6.3488000000000007"/>
    <n v="-6.3487999999999998"/>
    <n v="38.092799999999997"/>
    <s v="Bajo"/>
    <n v="2.3807999999999998"/>
    <n v="7.4999999999999997E-2"/>
    <n v="-23.014399999999998"/>
    <n v="7"/>
    <n v="7"/>
    <s v="CORRECTO"/>
    <n v="2017"/>
    <n v="0"/>
  </r>
  <r>
    <x v="7945"/>
    <x v="3941"/>
    <d v="2017-12-25T00:00:00"/>
    <d v="2018-01-01T00:00:00"/>
    <s v="Standard Class"/>
    <x v="315"/>
    <s v="Guy Armstrong"/>
    <s v="CONSUMER"/>
    <s v="united states"/>
    <s v="Dallas"/>
    <s v="Texas"/>
    <n v="75081"/>
    <s v="Central"/>
    <s v="OFF-BI-10001597"/>
    <x v="1"/>
    <x v="8"/>
    <x v="798"/>
    <n v="40.98"/>
    <n v="5"/>
    <n v="47"/>
    <s v="Grande"/>
    <n v="0.8"/>
    <n v="32.783999999999999"/>
    <n v="-32.783999999999999"/>
    <n v="73.763999999999996"/>
    <s v="Medio"/>
    <n v="-65.567999999999998"/>
    <n v="-1.6"/>
    <n v="-73.763999999999996"/>
    <n v="7"/>
    <n v="7"/>
    <s v="CORRECTO"/>
    <n v="2017"/>
    <n v="0"/>
  </r>
  <r>
    <x v="7946"/>
    <x v="3941"/>
    <d v="2017-12-25T00:00:00"/>
    <d v="2018-01-01T00:00:00"/>
    <s v="Standard Class"/>
    <x v="315"/>
    <s v="Guy Armstrong"/>
    <s v="CONSUMER"/>
    <s v="united states"/>
    <s v="Dallas"/>
    <s v="Texas"/>
    <n v="75081"/>
    <s v="Central"/>
    <s v="OFF-BI-10001116"/>
    <x v="1"/>
    <x v="8"/>
    <x v="1075"/>
    <n v="3.1680000000000001"/>
    <n v="3"/>
    <n v="46"/>
    <s v="Mediano"/>
    <n v="0.8"/>
    <n v="2.5344000000000002"/>
    <n v="-2.5344000000000002"/>
    <n v="5.7024000000000008"/>
    <s v="Bajo"/>
    <n v="-5.0688000000000004"/>
    <n v="-1.6"/>
    <n v="-5.7023999999999999"/>
    <n v="7"/>
    <n v="7"/>
    <s v="CORRECTO"/>
    <n v="2017"/>
    <n v="0"/>
  </r>
  <r>
    <x v="7947"/>
    <x v="3942"/>
    <d v="2014-03-01T00:00:00"/>
    <d v="2014-03-05T00:00:00"/>
    <s v="Standard Class"/>
    <x v="618"/>
    <s v="Shahid Collister"/>
    <s v="CONSUMER"/>
    <s v="united states"/>
    <s v="El Paso"/>
    <s v="Texas"/>
    <n v="79907"/>
    <s v="Central"/>
    <s v="OFF-FA-10004395"/>
    <x v="1"/>
    <x v="13"/>
    <x v="1201"/>
    <n v="18.84"/>
    <n v="5"/>
    <n v="18"/>
    <s v="Grande"/>
    <n v="0.2"/>
    <n v="3.7680000000000002"/>
    <n v="-3.7679999999999998"/>
    <n v="22.608000000000001"/>
    <s v="Bajo"/>
    <n v="-3.5325000000000002"/>
    <n v="-0.1875"/>
    <n v="-18.604500000000002"/>
    <n v="4"/>
    <n v="4"/>
    <s v="CORRECTO"/>
    <n v="2014"/>
    <n v="0"/>
  </r>
  <r>
    <x v="7948"/>
    <x v="3942"/>
    <d v="2014-03-01T00:00:00"/>
    <d v="2014-03-05T00:00:00"/>
    <s v="Standard Class"/>
    <x v="618"/>
    <s v="Shahid Collister"/>
    <s v="CONSUMER"/>
    <s v="united states"/>
    <s v="El Paso"/>
    <s v="Texas"/>
    <n v="79907"/>
    <s v="Central"/>
    <s v="FUR-CH-10001270"/>
    <x v="0"/>
    <x v="1"/>
    <x v="860"/>
    <n v="362.25"/>
    <n v="6"/>
    <n v="34"/>
    <s v="Grande"/>
    <n v="0.3"/>
    <n v="108.675"/>
    <n v="-108.675"/>
    <n v="470.92500000000001"/>
    <s v="Alto"/>
    <n v="0"/>
    <n v="0"/>
    <n v="-253.57499999999999"/>
    <n v="4"/>
    <n v="4"/>
    <s v="CORRECTO"/>
    <n v="2014"/>
    <n v="0"/>
  </r>
  <r>
    <x v="7949"/>
    <x v="3942"/>
    <d v="2014-03-01T00:00:00"/>
    <d v="2014-03-05T00:00:00"/>
    <s v="Standard Class"/>
    <x v="618"/>
    <s v="Shahid Collister"/>
    <s v="CONSUMER"/>
    <s v="united states"/>
    <s v="El Paso"/>
    <s v="Texas"/>
    <n v="79907"/>
    <s v="Central"/>
    <s v="FUR-FU-10001095"/>
    <x v="0"/>
    <x v="5"/>
    <x v="748"/>
    <n v="63.552"/>
    <n v="6"/>
    <n v="24"/>
    <s v="Grande"/>
    <n v="0.6"/>
    <n v="38.1312"/>
    <n v="-38.1312"/>
    <n v="101.6832"/>
    <s v="Medio"/>
    <n v="-34.953600000000002"/>
    <n v="-0.55000000000000004"/>
    <n v="-60.374400000000001"/>
    <n v="4"/>
    <n v="4"/>
    <s v="CORRECTO"/>
    <n v="2014"/>
    <n v="0"/>
  </r>
  <r>
    <x v="7950"/>
    <x v="3942"/>
    <d v="2014-03-01T00:00:00"/>
    <d v="2014-03-05T00:00:00"/>
    <s v="Standard Class"/>
    <x v="618"/>
    <s v="Shahid Collister"/>
    <s v="CONSUMER"/>
    <s v="united states"/>
    <s v="El Paso"/>
    <s v="Texas"/>
    <n v="79907"/>
    <s v="Central"/>
    <s v="OFF-ST-10001469"/>
    <x v="1"/>
    <x v="4"/>
    <x v="399"/>
    <n v="129.55199999999999"/>
    <n v="3"/>
    <n v="24"/>
    <s v="Mediano"/>
    <n v="0.2"/>
    <n v="25.910399999999999"/>
    <n v="-25.910399999999999"/>
    <n v="155.4624"/>
    <s v="Medio"/>
    <n v="-22.671600000000002"/>
    <n v="-0.17500000000000002"/>
    <n v="-126.31319999999999"/>
    <n v="4"/>
    <n v="4"/>
    <s v="CORRECTO"/>
    <n v="2014"/>
    <n v="0"/>
  </r>
  <r>
    <x v="7951"/>
    <x v="3943"/>
    <d v="2015-11-19T00:00:00"/>
    <d v="2015-11-24T00:00:00"/>
    <s v="Standard Class"/>
    <x v="44"/>
    <s v="Katherine Ducich"/>
    <s v="CONSUMER"/>
    <s v="united states"/>
    <s v="New York City"/>
    <s v="New York"/>
    <n v="10035"/>
    <s v="East"/>
    <s v="OFF-BI-10003196"/>
    <x v="1"/>
    <x v="8"/>
    <x v="1376"/>
    <n v="5.984"/>
    <n v="2"/>
    <n v="34"/>
    <s v="Pequeño"/>
    <n v="0.2"/>
    <n v="1.1968000000000001"/>
    <n v="-1.1968000000000001"/>
    <n v="7.1807999999999996"/>
    <s v="Bajo"/>
    <n v="2.2440000000000002"/>
    <n v="0.37500000000000006"/>
    <n v="-2.5432000000000001"/>
    <n v="5"/>
    <n v="5"/>
    <s v="CORRECTO"/>
    <n v="2015"/>
    <n v="0"/>
  </r>
  <r>
    <x v="7952"/>
    <x v="3943"/>
    <d v="2015-11-19T00:00:00"/>
    <d v="2015-11-24T00:00:00"/>
    <s v="Standard Class"/>
    <x v="44"/>
    <s v="Katherine Ducich"/>
    <s v="CONSUMER"/>
    <s v="united states"/>
    <s v="New York City"/>
    <s v="New York"/>
    <n v="10035"/>
    <s v="East"/>
    <s v="TEC-PH-10002200"/>
    <x v="2"/>
    <x v="7"/>
    <x v="1480"/>
    <n v="861.76"/>
    <n v="4"/>
    <n v="16"/>
    <s v="Mediano"/>
    <n v="0"/>
    <n v="0"/>
    <n v="0"/>
    <n v="861.76"/>
    <s v="Muy Alto"/>
    <n v="249.91040000000001"/>
    <n v="0.29000000000000004"/>
    <n v="-611.84960000000001"/>
    <n v="5"/>
    <n v="5"/>
    <s v="CORRECTO"/>
    <n v="2015"/>
    <n v="0"/>
  </r>
  <r>
    <x v="7953"/>
    <x v="3944"/>
    <d v="2014-04-01T00:00:00"/>
    <d v="2014-04-06T00:00:00"/>
    <s v="Standard Class"/>
    <x v="542"/>
    <s v="Katharine Harms"/>
    <s v="CORPORATE"/>
    <s v="united states"/>
    <s v="Revere"/>
    <s v="Massachusetts"/>
    <n v="2151"/>
    <s v="East"/>
    <s v="OFF-ST-10000636"/>
    <x v="1"/>
    <x v="4"/>
    <x v="1753"/>
    <n v="66.959999999999994"/>
    <n v="4"/>
    <n v="32"/>
    <s v="Mediano"/>
    <n v="0"/>
    <n v="0"/>
    <n v="0"/>
    <n v="66.959999999999994"/>
    <s v="Medio"/>
    <n v="2.6783999999999999"/>
    <n v="0.04"/>
    <n v="-64.281599999999997"/>
    <n v="5"/>
    <n v="5"/>
    <s v="CORRECTO"/>
    <n v="2014"/>
    <n v="0"/>
  </r>
  <r>
    <x v="7954"/>
    <x v="3944"/>
    <d v="2014-04-01T00:00:00"/>
    <d v="2014-04-06T00:00:00"/>
    <s v="Standard Class"/>
    <x v="542"/>
    <s v="Katharine Harms"/>
    <s v="CORPORATE"/>
    <s v="united states"/>
    <s v="Revere"/>
    <s v="Massachusetts"/>
    <n v="2151"/>
    <s v="East"/>
    <s v="OFF-BI-10000145"/>
    <x v="1"/>
    <x v="8"/>
    <x v="742"/>
    <n v="6.24"/>
    <n v="2"/>
    <n v="44"/>
    <s v="Pequeño"/>
    <n v="0"/>
    <n v="0"/>
    <n v="0"/>
    <n v="6.24"/>
    <s v="Bajo"/>
    <n v="3.0575999999999999"/>
    <n v="0.48999999999999994"/>
    <n v="-3.1823999999999999"/>
    <n v="5"/>
    <n v="5"/>
    <s v="CORRECTO"/>
    <n v="2014"/>
    <n v="0"/>
  </r>
  <r>
    <x v="7955"/>
    <x v="3945"/>
    <d v="2017-10-05T00:00:00"/>
    <d v="2017-10-10T00:00:00"/>
    <s v="Standard Class"/>
    <x v="55"/>
    <s v="Greg Guthrie"/>
    <s v="CORPORATE"/>
    <s v="united states"/>
    <s v="Chico"/>
    <s v="California"/>
    <n v="95928"/>
    <s v="West"/>
    <s v="FUR-CH-10001190"/>
    <x v="0"/>
    <x v="1"/>
    <x v="1335"/>
    <n v="435.16800000000001"/>
    <n v="4"/>
    <n v="10"/>
    <s v="Mediano"/>
    <n v="0.2"/>
    <n v="87.033600000000007"/>
    <n v="-87.033600000000007"/>
    <n v="522.20159999999998"/>
    <s v="Muy Alto"/>
    <n v="-59.835599999999999"/>
    <n v="-0.13749999999999998"/>
    <n v="-407.97"/>
    <n v="5"/>
    <n v="5"/>
    <s v="CORRECTO"/>
    <n v="2017"/>
    <n v="0"/>
  </r>
  <r>
    <x v="7956"/>
    <x v="3945"/>
    <d v="2017-10-05T00:00:00"/>
    <d v="2017-10-10T00:00:00"/>
    <s v="Standard Class"/>
    <x v="55"/>
    <s v="Greg Guthrie"/>
    <s v="CORPORATE"/>
    <s v="united states"/>
    <s v="Chico"/>
    <s v="California"/>
    <n v="95928"/>
    <s v="West"/>
    <s v="OFF-FA-10002780"/>
    <x v="1"/>
    <x v="13"/>
    <x v="128"/>
    <n v="14.9"/>
    <n v="5"/>
    <n v="215"/>
    <s v="Grande"/>
    <n v="0"/>
    <n v="0"/>
    <n v="0"/>
    <n v="14.9"/>
    <s v="Bajo"/>
    <n v="6.8540000000000001"/>
    <n v="0.46"/>
    <n v="-8.0459999999999994"/>
    <n v="5"/>
    <n v="5"/>
    <s v="CORRECTO"/>
    <n v="2017"/>
    <n v="0"/>
  </r>
  <r>
    <x v="7957"/>
    <x v="3945"/>
    <d v="2017-10-05T00:00:00"/>
    <d v="2017-10-10T00:00:00"/>
    <s v="Standard Class"/>
    <x v="55"/>
    <s v="Greg Guthrie"/>
    <s v="CORPORATE"/>
    <s v="united states"/>
    <s v="Chico"/>
    <s v="California"/>
    <n v="95928"/>
    <s v="West"/>
    <s v="OFF-AP-10004052"/>
    <x v="1"/>
    <x v="9"/>
    <x v="1671"/>
    <n v="15.8"/>
    <n v="4"/>
    <n v="18"/>
    <s v="Mediano"/>
    <n v="0"/>
    <n v="0"/>
    <n v="0"/>
    <n v="15.8"/>
    <s v="Bajo"/>
    <n v="4.1079999999999997"/>
    <n v="0.25999999999999995"/>
    <n v="-11.692"/>
    <n v="5"/>
    <n v="5"/>
    <s v="CORRECTO"/>
    <n v="2017"/>
    <n v="0"/>
  </r>
  <r>
    <x v="7958"/>
    <x v="3945"/>
    <d v="2017-10-05T00:00:00"/>
    <d v="2017-10-10T00:00:00"/>
    <s v="Standard Class"/>
    <x v="55"/>
    <s v="Greg Guthrie"/>
    <s v="CORPORATE"/>
    <s v="united states"/>
    <s v="Chico"/>
    <s v="California"/>
    <n v="95928"/>
    <s v="West"/>
    <s v="FUR-FU-10004666"/>
    <x v="0"/>
    <x v="5"/>
    <x v="1461"/>
    <n v="72.900000000000006"/>
    <n v="5"/>
    <n v="10"/>
    <s v="Grande"/>
    <n v="0"/>
    <n v="0"/>
    <n v="0"/>
    <n v="72.900000000000006"/>
    <s v="Medio"/>
    <n v="26.972999999999999"/>
    <n v="0.36999999999999994"/>
    <n v="-45.927"/>
    <n v="5"/>
    <n v="5"/>
    <s v="CORRECTO"/>
    <n v="2017"/>
    <n v="0"/>
  </r>
  <r>
    <x v="7959"/>
    <x v="3945"/>
    <d v="2017-10-05T00:00:00"/>
    <d v="2017-10-10T00:00:00"/>
    <s v="Standard Class"/>
    <x v="55"/>
    <s v="Greg Guthrie"/>
    <s v="CORPORATE"/>
    <s v="united states"/>
    <s v="Chico"/>
    <s v="California"/>
    <n v="95928"/>
    <s v="West"/>
    <s v="FUR-TA-10004086"/>
    <x v="0"/>
    <x v="3"/>
    <x v="832"/>
    <n v="206.352"/>
    <n v="3"/>
    <n v="74"/>
    <s v="Mediano"/>
    <n v="0.2"/>
    <n v="41.270400000000002"/>
    <n v="-41.270400000000002"/>
    <n v="247.6224"/>
    <s v="Alto"/>
    <n v="5.1588000000000003"/>
    <n v="2.5000000000000001E-2"/>
    <n v="-159.9228"/>
    <n v="5"/>
    <n v="5"/>
    <s v="CORRECTO"/>
    <n v="2017"/>
    <n v="0"/>
  </r>
  <r>
    <x v="7960"/>
    <x v="3945"/>
    <d v="2017-10-05T00:00:00"/>
    <d v="2017-10-10T00:00:00"/>
    <s v="Standard Class"/>
    <x v="55"/>
    <s v="Greg Guthrie"/>
    <s v="CORPORATE"/>
    <s v="united states"/>
    <s v="Chico"/>
    <s v="California"/>
    <n v="95928"/>
    <s v="West"/>
    <s v="TEC-PH-10000702"/>
    <x v="2"/>
    <x v="7"/>
    <x v="312"/>
    <n v="7.992"/>
    <n v="1"/>
    <n v="27"/>
    <s v="Pequeño"/>
    <n v="0.2"/>
    <n v="1.5984"/>
    <n v="-1.5984"/>
    <n v="9.5904000000000007"/>
    <s v="Bajo"/>
    <n v="2.6972999999999998"/>
    <n v="0.33749999999999997"/>
    <n v="-3.6962999999999999"/>
    <n v="5"/>
    <n v="5"/>
    <s v="CORRECTO"/>
    <n v="2017"/>
    <n v="0"/>
  </r>
  <r>
    <x v="7961"/>
    <x v="3946"/>
    <d v="2017-11-18T00:00:00"/>
    <d v="2017-11-23T00:00:00"/>
    <s v="Second Class"/>
    <x v="40"/>
    <s v="Jim Sink"/>
    <s v="CORPORATE"/>
    <s v="united states"/>
    <s v="Miramar"/>
    <s v="Florida"/>
    <n v="33023"/>
    <s v="South"/>
    <s v="OFF-ST-10002301"/>
    <x v="1"/>
    <x v="4"/>
    <x v="1499"/>
    <n v="81.36"/>
    <n v="5"/>
    <n v="21"/>
    <s v="Grande"/>
    <n v="0.2"/>
    <n v="16.272000000000002"/>
    <n v="-16.271999999999998"/>
    <n v="97.632000000000005"/>
    <s v="Medio"/>
    <n v="-19.323"/>
    <n v="-0.23750000000000002"/>
    <n v="-84.411000000000001"/>
    <n v="5"/>
    <n v="5"/>
    <s v="CORRECTO"/>
    <n v="2017"/>
    <n v="0"/>
  </r>
  <r>
    <x v="7962"/>
    <x v="3946"/>
    <d v="2017-11-18T00:00:00"/>
    <d v="2017-11-23T00:00:00"/>
    <s v="Second Class"/>
    <x v="40"/>
    <s v="Jim Sink"/>
    <s v="CORPORATE"/>
    <s v="united states"/>
    <s v="Miramar"/>
    <s v="Florida"/>
    <n v="33023"/>
    <s v="South"/>
    <s v="OFF-BI-10001636"/>
    <x v="1"/>
    <x v="8"/>
    <x v="674"/>
    <n v="20.231999999999999"/>
    <n v="8"/>
    <n v="41"/>
    <s v="Grande"/>
    <n v="0.7"/>
    <n v="14.162399999999998"/>
    <n v="-14.1624"/>
    <n v="34.394399999999997"/>
    <s v="Bajo"/>
    <n v="-16.185600000000001"/>
    <n v="-0.8"/>
    <n v="-22.255199999999999"/>
    <n v="5"/>
    <n v="5"/>
    <s v="CORRECTO"/>
    <n v="2017"/>
    <n v="0"/>
  </r>
  <r>
    <x v="7963"/>
    <x v="3946"/>
    <d v="2017-11-18T00:00:00"/>
    <d v="2017-11-23T00:00:00"/>
    <s v="Second Class"/>
    <x v="40"/>
    <s v="Jim Sink"/>
    <s v="CORPORATE"/>
    <s v="united states"/>
    <s v="Miramar"/>
    <s v="Florida"/>
    <n v="33023"/>
    <s v="South"/>
    <s v="OFF-AP-10002684"/>
    <x v="1"/>
    <x v="9"/>
    <x v="167"/>
    <n v="389.05599999999998"/>
    <n v="4"/>
    <n v="31"/>
    <s v="Mediano"/>
    <n v="0.2"/>
    <n v="77.811199999999999"/>
    <n v="-77.811199999999999"/>
    <n v="466.86719999999997"/>
    <s v="Alto"/>
    <n v="48.631999999999998"/>
    <n v="0.125"/>
    <n v="-262.61279999999999"/>
    <n v="5"/>
    <n v="5"/>
    <s v="CORRECTO"/>
    <n v="2017"/>
    <n v="0"/>
  </r>
  <r>
    <x v="7964"/>
    <x v="3946"/>
    <d v="2017-11-18T00:00:00"/>
    <d v="2017-11-23T00:00:00"/>
    <s v="Second Class"/>
    <x v="40"/>
    <s v="Jim Sink"/>
    <s v="CORPORATE"/>
    <s v="united states"/>
    <s v="Miramar"/>
    <s v="Florida"/>
    <n v="33023"/>
    <s v="South"/>
    <s v="OFF-PA-10004609"/>
    <x v="1"/>
    <x v="10"/>
    <x v="1503"/>
    <n v="20.736000000000001"/>
    <n v="4"/>
    <n v="14"/>
    <s v="Mediano"/>
    <n v="0.2"/>
    <n v="4.1472000000000007"/>
    <n v="-4.1471999999999998"/>
    <n v="24.883200000000002"/>
    <s v="Bajo"/>
    <n v="7.2576000000000001"/>
    <n v="0.35"/>
    <n v="-9.3312000000000008"/>
    <n v="5"/>
    <n v="5"/>
    <s v="CORRECTO"/>
    <n v="2017"/>
    <n v="0"/>
  </r>
  <r>
    <x v="7965"/>
    <x v="3946"/>
    <d v="2017-11-18T00:00:00"/>
    <d v="2017-11-23T00:00:00"/>
    <s v="Second Class"/>
    <x v="40"/>
    <s v="Jim Sink"/>
    <s v="CORPORATE"/>
    <s v="united states"/>
    <s v="Miramar"/>
    <s v="Florida"/>
    <n v="33023"/>
    <s v="South"/>
    <s v="OFF-PA-10003309"/>
    <x v="1"/>
    <x v="10"/>
    <x v="1152"/>
    <n v="41.472000000000001"/>
    <n v="8"/>
    <n v="19"/>
    <s v="Grande"/>
    <n v="0.2"/>
    <n v="8.2944000000000013"/>
    <n v="-8.2943999999999996"/>
    <n v="49.766400000000004"/>
    <s v="Bajo"/>
    <n v="14.5152"/>
    <n v="0.35"/>
    <n v="-18.662400000000002"/>
    <n v="5"/>
    <n v="5"/>
    <s v="CORRECTO"/>
    <n v="2017"/>
    <n v="0"/>
  </r>
  <r>
    <x v="7966"/>
    <x v="3947"/>
    <d v="2015-03-23T00:00:00"/>
    <d v="2015-03-30T00:00:00"/>
    <s v="Standard Class"/>
    <x v="162"/>
    <s v="Bart Pistole"/>
    <s v="CORPORATE"/>
    <s v="united states"/>
    <s v="Los Angeles"/>
    <s v="California"/>
    <n v="90049"/>
    <s v="West"/>
    <s v="OFF-PA-10000380"/>
    <x v="1"/>
    <x v="10"/>
    <x v="1290"/>
    <n v="33.36"/>
    <n v="4"/>
    <n v="37"/>
    <s v="Mediano"/>
    <n v="0"/>
    <n v="0"/>
    <n v="0"/>
    <n v="33.36"/>
    <s v="Bajo"/>
    <n v="16.68"/>
    <n v="0.5"/>
    <n v="-16.68"/>
    <n v="7"/>
    <n v="7"/>
    <s v="CORRECTO"/>
    <n v="2015"/>
    <n v="0"/>
  </r>
  <r>
    <x v="7967"/>
    <x v="3948"/>
    <d v="2016-10-10T00:00:00"/>
    <d v="2016-10-12T00:00:00"/>
    <s v="First Class"/>
    <x v="566"/>
    <s v="Corey Catlett"/>
    <s v="CORPORATE"/>
    <s v="united states"/>
    <s v="Denver"/>
    <s v="Colorado"/>
    <n v="80219"/>
    <s v="West"/>
    <s v="FUR-BO-10001567"/>
    <x v="0"/>
    <x v="0"/>
    <x v="1818"/>
    <n v="90.882000000000005"/>
    <n v="3"/>
    <n v="3"/>
    <s v="Mediano"/>
    <n v="0.7"/>
    <n v="63.617399999999996"/>
    <n v="-63.617400000000004"/>
    <n v="154.49940000000001"/>
    <s v="Medio"/>
    <n v="-190.85220000000001"/>
    <n v="-2.1"/>
    <n v="-218.11680000000001"/>
    <n v="2"/>
    <n v="2"/>
    <s v="CORRECTO"/>
    <n v="2016"/>
    <n v="0"/>
  </r>
  <r>
    <x v="7968"/>
    <x v="3948"/>
    <d v="2016-10-10T00:00:00"/>
    <d v="2016-10-12T00:00:00"/>
    <s v="First Class"/>
    <x v="566"/>
    <s v="Corey Catlett"/>
    <s v="CORPORATE"/>
    <s v="united states"/>
    <s v="Denver"/>
    <s v="Colorado"/>
    <n v="80219"/>
    <s v="West"/>
    <s v="TEC-PH-10002583"/>
    <x v="2"/>
    <x v="7"/>
    <x v="1717"/>
    <n v="15.992000000000001"/>
    <n v="1"/>
    <n v="12"/>
    <s v="Pequeño"/>
    <n v="0.2"/>
    <n v="3.1984000000000004"/>
    <n v="-3.1983999999999999"/>
    <n v="19.1904"/>
    <s v="Bajo"/>
    <n v="-2.9984999999999999"/>
    <n v="-0.18749999999999997"/>
    <n v="-15.7921"/>
    <n v="2"/>
    <n v="2"/>
    <s v="CORRECTO"/>
    <n v="2016"/>
    <n v="0"/>
  </r>
  <r>
    <x v="7969"/>
    <x v="3948"/>
    <d v="2016-10-10T00:00:00"/>
    <d v="2016-10-12T00:00:00"/>
    <s v="First Class"/>
    <x v="566"/>
    <s v="Corey Catlett"/>
    <s v="CORPORATE"/>
    <s v="united states"/>
    <s v="Denver"/>
    <s v="Colorado"/>
    <n v="80219"/>
    <s v="West"/>
    <s v="FUR-CH-10004853"/>
    <x v="0"/>
    <x v="1"/>
    <x v="531"/>
    <n v="120.78400000000001"/>
    <n v="1"/>
    <n v="23"/>
    <s v="Pequeño"/>
    <n v="0.2"/>
    <n v="24.156800000000004"/>
    <n v="-24.1568"/>
    <n v="144.94080000000002"/>
    <s v="Medio"/>
    <n v="13.588200000000001"/>
    <n v="0.1125"/>
    <n v="-83.039000000000001"/>
    <n v="2"/>
    <n v="2"/>
    <s v="CORRECTO"/>
    <n v="2016"/>
    <n v="0"/>
  </r>
  <r>
    <x v="7970"/>
    <x v="3949"/>
    <d v="2015-08-16T00:00:00"/>
    <d v="2015-08-20T00:00:00"/>
    <s v="Standard Class"/>
    <x v="133"/>
    <s v="Sung Pak"/>
    <s v="CORPORATE"/>
    <s v="united states"/>
    <s v="Philadelphia"/>
    <s v="Pennsylvania"/>
    <n v="19134"/>
    <s v="East"/>
    <s v="TEC-PH-10003580"/>
    <x v="2"/>
    <x v="7"/>
    <x v="1006"/>
    <n v="519.79200000000003"/>
    <n v="4"/>
    <n v="15"/>
    <s v="Mediano"/>
    <n v="0.4"/>
    <n v="207.91680000000002"/>
    <n v="-207.91679999999999"/>
    <n v="727.70880000000011"/>
    <s v="Muy Alto"/>
    <n v="-112.6216"/>
    <n v="-0.21666666666666665"/>
    <n v="-424.49680000000001"/>
    <n v="4"/>
    <n v="4"/>
    <s v="CORRECTO"/>
    <n v="2015"/>
    <n v="0"/>
  </r>
  <r>
    <x v="7971"/>
    <x v="3949"/>
    <d v="2015-08-16T00:00:00"/>
    <d v="2015-08-20T00:00:00"/>
    <s v="Standard Class"/>
    <x v="133"/>
    <s v="Sung Pak"/>
    <s v="CORPORATE"/>
    <s v="united states"/>
    <s v="Philadelphia"/>
    <s v="Pennsylvania"/>
    <n v="19134"/>
    <s v="East"/>
    <s v="TEC-AC-10004227"/>
    <x v="2"/>
    <x v="11"/>
    <x v="1409"/>
    <n v="31.175999999999998"/>
    <n v="3"/>
    <n v="31"/>
    <s v="Mediano"/>
    <n v="0.2"/>
    <n v="6.2351999999999999"/>
    <n v="-6.2351999999999999"/>
    <n v="37.411200000000001"/>
    <s v="Bajo"/>
    <n v="-5.4558"/>
    <n v="-0.17500000000000002"/>
    <n v="-30.396599999999999"/>
    <n v="4"/>
    <n v="4"/>
    <s v="CORRECTO"/>
    <n v="2015"/>
    <n v="0"/>
  </r>
  <r>
    <x v="7972"/>
    <x v="3949"/>
    <d v="2015-08-16T00:00:00"/>
    <d v="2015-08-20T00:00:00"/>
    <s v="Standard Class"/>
    <x v="133"/>
    <s v="Sung Pak"/>
    <s v="CORPORATE"/>
    <s v="united states"/>
    <s v="Philadelphia"/>
    <s v="Pennsylvania"/>
    <n v="19134"/>
    <s v="East"/>
    <s v="OFF-PA-10002787"/>
    <x v="1"/>
    <x v="10"/>
    <x v="1276"/>
    <n v="10.368"/>
    <n v="2"/>
    <n v="22"/>
    <s v="Pequeño"/>
    <n v="0.2"/>
    <n v="2.0736000000000003"/>
    <n v="-2.0735999999999999"/>
    <n v="12.441600000000001"/>
    <s v="Bajo"/>
    <n v="3.6288"/>
    <n v="0.35"/>
    <n v="-4.6656000000000004"/>
    <n v="4"/>
    <n v="4"/>
    <s v="CORRECTO"/>
    <n v="2015"/>
    <n v="0"/>
  </r>
  <r>
    <x v="7973"/>
    <x v="3949"/>
    <d v="2015-08-16T00:00:00"/>
    <d v="2015-08-20T00:00:00"/>
    <s v="Standard Class"/>
    <x v="133"/>
    <s v="Sung Pak"/>
    <s v="CORPORATE"/>
    <s v="united states"/>
    <s v="Philadelphia"/>
    <s v="Pennsylvania"/>
    <n v="19134"/>
    <s v="East"/>
    <s v="OFF-BI-10003981"/>
    <x v="1"/>
    <x v="8"/>
    <x v="109"/>
    <n v="2.7240000000000002"/>
    <n v="2"/>
    <n v="34"/>
    <s v="Pequeño"/>
    <n v="0.7"/>
    <n v="1.9068000000000001"/>
    <n v="-1.9068000000000001"/>
    <n v="4.6308000000000007"/>
    <s v="Bajo"/>
    <n v="-1.9068000000000001"/>
    <n v="-0.7"/>
    <n v="-2.7240000000000002"/>
    <n v="4"/>
    <n v="4"/>
    <s v="CORRECTO"/>
    <n v="2015"/>
    <n v="0"/>
  </r>
  <r>
    <x v="7974"/>
    <x v="3949"/>
    <d v="2015-08-16T00:00:00"/>
    <d v="2015-08-20T00:00:00"/>
    <s v="Standard Class"/>
    <x v="133"/>
    <s v="Sung Pak"/>
    <s v="CORPORATE"/>
    <s v="united states"/>
    <s v="Philadelphia"/>
    <s v="Pennsylvania"/>
    <n v="19134"/>
    <s v="East"/>
    <s v="FUR-FU-10001488"/>
    <x v="0"/>
    <x v="5"/>
    <x v="1049"/>
    <n v="254.352"/>
    <n v="3"/>
    <n v="25"/>
    <s v="Mediano"/>
    <n v="0.2"/>
    <n v="50.870400000000004"/>
    <n v="-50.870399999999997"/>
    <n v="305.22239999999999"/>
    <s v="Alto"/>
    <n v="0"/>
    <n v="0"/>
    <n v="-203.48159999999999"/>
    <n v="4"/>
    <n v="4"/>
    <s v="CORRECTO"/>
    <n v="2015"/>
    <n v="0"/>
  </r>
  <r>
    <x v="7975"/>
    <x v="3949"/>
    <d v="2015-08-16T00:00:00"/>
    <d v="2015-08-20T00:00:00"/>
    <s v="Standard Class"/>
    <x v="133"/>
    <s v="Sung Pak"/>
    <s v="CORPORATE"/>
    <s v="united states"/>
    <s v="Philadelphia"/>
    <s v="Pennsylvania"/>
    <n v="19134"/>
    <s v="East"/>
    <s v="OFF-BI-10003727"/>
    <x v="1"/>
    <x v="8"/>
    <x v="805"/>
    <n v="3.762"/>
    <n v="3"/>
    <n v="36"/>
    <s v="Mediano"/>
    <n v="0.7"/>
    <n v="2.6334"/>
    <n v="-2.6334"/>
    <n v="6.3954000000000004"/>
    <s v="Bajo"/>
    <n v="-2.7587999999999999"/>
    <n v="-0.73333333333333328"/>
    <n v="-3.8874"/>
    <n v="4"/>
    <n v="4"/>
    <s v="CORRECTO"/>
    <n v="2015"/>
    <n v="0"/>
  </r>
  <r>
    <x v="7976"/>
    <x v="3949"/>
    <d v="2015-08-16T00:00:00"/>
    <d v="2015-08-20T00:00:00"/>
    <s v="Standard Class"/>
    <x v="133"/>
    <s v="Sung Pak"/>
    <s v="CORPORATE"/>
    <s v="united states"/>
    <s v="Philadelphia"/>
    <s v="Pennsylvania"/>
    <n v="19134"/>
    <s v="East"/>
    <s v="OFF-PA-10000130"/>
    <x v="1"/>
    <x v="10"/>
    <x v="1004"/>
    <n v="10.272"/>
    <n v="3"/>
    <n v="16"/>
    <s v="Mediano"/>
    <n v="0.2"/>
    <n v="2.0544000000000002"/>
    <n v="-2.0543999999999998"/>
    <n v="12.3264"/>
    <s v="Bajo"/>
    <n v="3.21"/>
    <n v="0.3125"/>
    <n v="-5.0076000000000001"/>
    <n v="4"/>
    <n v="4"/>
    <s v="CORRECTO"/>
    <n v="2015"/>
    <n v="0"/>
  </r>
  <r>
    <x v="7977"/>
    <x v="3950"/>
    <d v="2014-05-31T00:00:00"/>
    <d v="2014-06-05T00:00:00"/>
    <s v="Standard Class"/>
    <x v="600"/>
    <s v="Jim Karlsson"/>
    <s v="CONSUMER"/>
    <s v="united states"/>
    <s v="Jackson"/>
    <s v="Mississippi"/>
    <n v="39212"/>
    <s v="South"/>
    <s v="TEC-PH-10002680"/>
    <x v="2"/>
    <x v="7"/>
    <x v="420"/>
    <n v="659.97"/>
    <n v="3"/>
    <n v="13"/>
    <s v="Mediano"/>
    <n v="0"/>
    <n v="0"/>
    <n v="0"/>
    <n v="659.97"/>
    <s v="Muy Alto"/>
    <n v="197.99100000000001"/>
    <n v="0.3"/>
    <n v="-461.97899999999998"/>
    <n v="5"/>
    <n v="5"/>
    <s v="CORRECTO"/>
    <n v="2014"/>
    <n v="0"/>
  </r>
  <r>
    <x v="7978"/>
    <x v="3950"/>
    <d v="2014-05-31T00:00:00"/>
    <d v="2014-06-05T00:00:00"/>
    <s v="Standard Class"/>
    <x v="600"/>
    <s v="Jim Karlsson"/>
    <s v="CONSUMER"/>
    <s v="united states"/>
    <s v="Jackson"/>
    <s v="Mississippi"/>
    <n v="39212"/>
    <s v="South"/>
    <s v="TEC-PH-10002538"/>
    <x v="2"/>
    <x v="7"/>
    <x v="529"/>
    <n v="113.73"/>
    <n v="3"/>
    <n v="24"/>
    <s v="Mediano"/>
    <n v="0"/>
    <n v="0"/>
    <n v="0"/>
    <n v="113.73"/>
    <s v="Medio"/>
    <n v="32.981699999999996"/>
    <n v="0.28999999999999998"/>
    <n v="-80.7483"/>
    <n v="5"/>
    <n v="5"/>
    <s v="CORRECTO"/>
    <n v="2014"/>
    <n v="0"/>
  </r>
  <r>
    <x v="7979"/>
    <x v="3951"/>
    <d v="2015-08-27T00:00:00"/>
    <d v="2015-08-31T00:00:00"/>
    <s v="Standard Class"/>
    <x v="385"/>
    <s v="Chad Cunningham"/>
    <s v="HOME OFFICE"/>
    <s v="united states"/>
    <s v="Los Angeles"/>
    <s v="California"/>
    <n v="90045"/>
    <s v="West"/>
    <s v="OFF-BI-10001249"/>
    <x v="1"/>
    <x v="8"/>
    <x v="1191"/>
    <n v="5.1040000000000001"/>
    <n v="1"/>
    <n v="41"/>
    <s v="Pequeño"/>
    <n v="0.2"/>
    <n v="1.0208000000000002"/>
    <n v="-1.0207999999999999"/>
    <n v="6.1248000000000005"/>
    <s v="Bajo"/>
    <n v="1.6588000000000001"/>
    <n v="0.32500000000000001"/>
    <n v="-2.4243999999999999"/>
    <n v="4"/>
    <n v="4"/>
    <s v="CORRECTO"/>
    <n v="2015"/>
    <n v="0"/>
  </r>
  <r>
    <x v="7980"/>
    <x v="3952"/>
    <d v="2014-01-03T00:00:00"/>
    <d v="2014-01-07T00:00:00"/>
    <s v="Standard Class"/>
    <x v="24"/>
    <s v="Darren Powers"/>
    <s v="CONSUMER"/>
    <s v="united states"/>
    <s v="Houston"/>
    <s v="Texas"/>
    <n v="77095"/>
    <s v="Central"/>
    <s v="OFF-PA-10000174"/>
    <x v="1"/>
    <x v="10"/>
    <x v="1524"/>
    <n v="16.448"/>
    <n v="2"/>
    <n v="18"/>
    <s v="Pequeño"/>
    <n v="0.2"/>
    <n v="3.2896000000000001"/>
    <n v="-3.2896000000000001"/>
    <n v="19.7376"/>
    <s v="Bajo"/>
    <n v="5.5511999999999997"/>
    <n v="0.33749999999999997"/>
    <n v="-7.6071999999999997"/>
    <n v="4"/>
    <n v="4"/>
    <s v="CORRECTO"/>
    <n v="2014"/>
    <n v="0"/>
  </r>
  <r>
    <x v="7981"/>
    <x v="3953"/>
    <d v="2014-09-10T00:00:00"/>
    <d v="2014-09-13T00:00:00"/>
    <s v="First Class"/>
    <x v="11"/>
    <s v="Sandra Flanagan"/>
    <s v="CONSUMER"/>
    <s v="united states"/>
    <s v="Clifton"/>
    <s v="New Jersey"/>
    <n v="7011"/>
    <s v="East"/>
    <s v="OFF-AP-10004532"/>
    <x v="1"/>
    <x v="9"/>
    <x v="564"/>
    <n v="81.92"/>
    <n v="4"/>
    <n v="20"/>
    <s v="Mediano"/>
    <n v="0"/>
    <n v="0"/>
    <n v="0"/>
    <n v="81.92"/>
    <s v="Medio"/>
    <n v="22.118400000000001"/>
    <n v="0.27"/>
    <n v="-59.801600000000001"/>
    <n v="3"/>
    <n v="3"/>
    <s v="CORRECTO"/>
    <n v="2014"/>
    <n v="0"/>
  </r>
  <r>
    <x v="7982"/>
    <x v="3953"/>
    <d v="2014-09-10T00:00:00"/>
    <d v="2014-09-13T00:00:00"/>
    <s v="First Class"/>
    <x v="11"/>
    <s v="Sandra Flanagan"/>
    <s v="CONSUMER"/>
    <s v="united states"/>
    <s v="Clifton"/>
    <s v="New Jersey"/>
    <n v="7011"/>
    <s v="East"/>
    <s v="FUR-FU-10001986"/>
    <x v="0"/>
    <x v="5"/>
    <x v="1142"/>
    <n v="254.9"/>
    <n v="5"/>
    <n v="14"/>
    <s v="Grande"/>
    <n v="0"/>
    <n v="0"/>
    <n v="0"/>
    <n v="254.9"/>
    <s v="Alto"/>
    <n v="76.47"/>
    <n v="0.3"/>
    <n v="-178.43"/>
    <n v="3"/>
    <n v="3"/>
    <s v="CORRECTO"/>
    <n v="2014"/>
    <n v="0"/>
  </r>
  <r>
    <x v="7983"/>
    <x v="3954"/>
    <d v="2017-01-22T00:00:00"/>
    <d v="2017-01-25T00:00:00"/>
    <s v="Second Class"/>
    <x v="553"/>
    <s v="Edward Hooks"/>
    <s v="CORPORATE"/>
    <s v="united states"/>
    <s v="Chicago"/>
    <s v="Illinois"/>
    <n v="60623"/>
    <s v="Central"/>
    <s v="OFF-FA-10002975"/>
    <x v="1"/>
    <x v="13"/>
    <x v="128"/>
    <n v="15.12"/>
    <n v="5"/>
    <n v="215"/>
    <s v="Grande"/>
    <n v="0.2"/>
    <n v="3.024"/>
    <n v="-3.024"/>
    <n v="18.143999999999998"/>
    <s v="Bajo"/>
    <n v="4.9139999999999997"/>
    <n v="0.32500000000000001"/>
    <n v="-7.1820000000000004"/>
    <n v="3"/>
    <n v="3"/>
    <s v="CORRECTO"/>
    <n v="2017"/>
    <n v="0"/>
  </r>
  <r>
    <x v="7984"/>
    <x v="3954"/>
    <d v="2017-01-22T00:00:00"/>
    <d v="2017-01-25T00:00:00"/>
    <s v="Second Class"/>
    <x v="553"/>
    <s v="Edward Hooks"/>
    <s v="CORPORATE"/>
    <s v="united states"/>
    <s v="Chicago"/>
    <s v="Illinois"/>
    <n v="60623"/>
    <s v="Central"/>
    <s v="OFF-AR-10003481"/>
    <x v="1"/>
    <x v="6"/>
    <x v="1600"/>
    <n v="7.8719999999999999"/>
    <n v="3"/>
    <n v="24"/>
    <s v="Mediano"/>
    <n v="0.2"/>
    <n v="1.5744"/>
    <n v="-1.5744"/>
    <n v="9.4464000000000006"/>
    <s v="Bajo"/>
    <n v="0.88560000000000005"/>
    <n v="0.1125"/>
    <n v="-5.4119999999999999"/>
    <n v="3"/>
    <n v="3"/>
    <s v="CORRECTO"/>
    <n v="2017"/>
    <n v="0"/>
  </r>
  <r>
    <x v="7985"/>
    <x v="3955"/>
    <d v="2016-04-21T00:00:00"/>
    <d v="2016-04-24T00:00:00"/>
    <s v="First Class"/>
    <x v="35"/>
    <s v="Duane Noonan"/>
    <s v="CONSUMER"/>
    <s v="united states"/>
    <s v="Seattle"/>
    <s v="Washington"/>
    <n v="98115"/>
    <s v="West"/>
    <s v="OFF-BI-10004967"/>
    <x v="1"/>
    <x v="8"/>
    <x v="256"/>
    <n v="8.32"/>
    <n v="5"/>
    <n v="28"/>
    <s v="Grande"/>
    <n v="0.2"/>
    <n v="1.6640000000000001"/>
    <n v="-1.6639999999999999"/>
    <n v="9.984"/>
    <s v="Bajo"/>
    <n v="2.8079999999999998"/>
    <n v="0.33749999999999997"/>
    <n v="-3.8479999999999999"/>
    <n v="3"/>
    <n v="3"/>
    <s v="CORRECTO"/>
    <n v="2016"/>
    <n v="0"/>
  </r>
  <r>
    <x v="7986"/>
    <x v="3956"/>
    <d v="2016-07-20T00:00:00"/>
    <d v="2016-07-23T00:00:00"/>
    <s v="Second Class"/>
    <x v="307"/>
    <s v="Pauline Johnson"/>
    <s v="CONSUMER"/>
    <s v="united states"/>
    <s v="Long Beach"/>
    <s v="New York"/>
    <n v="11561"/>
    <s v="East"/>
    <s v="TEC-PH-10003589"/>
    <x v="2"/>
    <x v="7"/>
    <x v="826"/>
    <n v="89.95"/>
    <n v="5"/>
    <n v="29"/>
    <s v="Grande"/>
    <n v="0"/>
    <n v="0"/>
    <n v="0"/>
    <n v="89.95"/>
    <s v="Medio"/>
    <n v="43.176000000000002"/>
    <n v="0.48"/>
    <n v="-46.774000000000001"/>
    <n v="3"/>
    <n v="3"/>
    <s v="CORRECTO"/>
    <n v="2016"/>
    <n v="0"/>
  </r>
  <r>
    <x v="7987"/>
    <x v="3957"/>
    <d v="2016-08-23T00:00:00"/>
    <d v="2016-08-29T00:00:00"/>
    <s v="Standard Class"/>
    <x v="15"/>
    <s v="Matt Abelman"/>
    <s v="HOME OFFICE"/>
    <s v="united states"/>
    <s v="Sheboygan"/>
    <s v="Wisconsin"/>
    <n v="53081"/>
    <s v="Central"/>
    <s v="OFF-LA-10002945"/>
    <x v="1"/>
    <x v="2"/>
    <x v="1612"/>
    <n v="25.2"/>
    <n v="4"/>
    <n v="29"/>
    <s v="Mediano"/>
    <n v="0"/>
    <n v="0"/>
    <n v="0"/>
    <n v="25.2"/>
    <s v="Bajo"/>
    <n v="11.592000000000001"/>
    <n v="0.46"/>
    <n v="-13.608000000000001"/>
    <n v="6"/>
    <n v="6"/>
    <s v="CORRECTO"/>
    <n v="2016"/>
    <n v="0"/>
  </r>
  <r>
    <x v="7988"/>
    <x v="3957"/>
    <d v="2016-08-23T00:00:00"/>
    <d v="2016-08-29T00:00:00"/>
    <s v="Standard Class"/>
    <x v="15"/>
    <s v="Matt Abelman"/>
    <s v="HOME OFFICE"/>
    <s v="united states"/>
    <s v="Sheboygan"/>
    <s v="Wisconsin"/>
    <n v="53081"/>
    <s v="Central"/>
    <s v="OFF-LA-10003537"/>
    <x v="1"/>
    <x v="2"/>
    <x v="1577"/>
    <n v="37.590000000000003"/>
    <n v="3"/>
    <n v="5"/>
    <s v="Mediano"/>
    <n v="0"/>
    <n v="0"/>
    <n v="0"/>
    <n v="37.590000000000003"/>
    <s v="Bajo"/>
    <n v="17.667300000000001"/>
    <n v="0.47"/>
    <n v="-19.922699999999999"/>
    <n v="6"/>
    <n v="6"/>
    <s v="CORRECTO"/>
    <n v="2016"/>
    <n v="0"/>
  </r>
  <r>
    <x v="7989"/>
    <x v="3957"/>
    <d v="2016-08-23T00:00:00"/>
    <d v="2016-08-29T00:00:00"/>
    <s v="Standard Class"/>
    <x v="15"/>
    <s v="Matt Abelman"/>
    <s v="HOME OFFICE"/>
    <s v="united states"/>
    <s v="Sheboygan"/>
    <s v="Wisconsin"/>
    <n v="53081"/>
    <s v="Central"/>
    <s v="OFF-ST-10002406"/>
    <x v="1"/>
    <x v="4"/>
    <x v="328"/>
    <n v="14.97"/>
    <n v="1"/>
    <n v="24"/>
    <s v="Pequeño"/>
    <n v="0"/>
    <n v="0"/>
    <n v="0"/>
    <n v="14.97"/>
    <s v="Bajo"/>
    <n v="4.1916000000000002"/>
    <n v="0.28000000000000003"/>
    <n v="-10.7784"/>
    <n v="6"/>
    <n v="6"/>
    <s v="CORRECTO"/>
    <n v="2016"/>
    <n v="0"/>
  </r>
  <r>
    <x v="7990"/>
    <x v="3957"/>
    <d v="2016-08-23T00:00:00"/>
    <d v="2016-08-29T00:00:00"/>
    <s v="Standard Class"/>
    <x v="15"/>
    <s v="Matt Abelman"/>
    <s v="HOME OFFICE"/>
    <s v="united states"/>
    <s v="Sheboygan"/>
    <s v="Wisconsin"/>
    <n v="53081"/>
    <s v="Central"/>
    <s v="TEC-AC-10003433"/>
    <x v="2"/>
    <x v="11"/>
    <x v="1418"/>
    <n v="1.98"/>
    <n v="2"/>
    <n v="13"/>
    <s v="Pequeño"/>
    <n v="0"/>
    <n v="0"/>
    <n v="0"/>
    <n v="1.98"/>
    <s v="Bajo"/>
    <n v="0.89100000000000001"/>
    <n v="0.45"/>
    <n v="-1.089"/>
    <n v="6"/>
    <n v="6"/>
    <s v="CORRECTO"/>
    <n v="2016"/>
    <n v="0"/>
  </r>
  <r>
    <x v="7991"/>
    <x v="3958"/>
    <d v="2016-06-14T00:00:00"/>
    <d v="2016-06-17T00:00:00"/>
    <s v="First Class"/>
    <x v="718"/>
    <s v="Vivian Mathis"/>
    <s v="CONSUMER"/>
    <s v="united states"/>
    <s v="Boca Raton"/>
    <s v="Florida"/>
    <n v="33433"/>
    <s v="South"/>
    <s v="OFF-BI-10002082"/>
    <x v="1"/>
    <x v="8"/>
    <x v="1182"/>
    <n v="39.936"/>
    <n v="4"/>
    <n v="47"/>
    <s v="Mediano"/>
    <n v="0.7"/>
    <n v="27.955199999999998"/>
    <n v="-27.955200000000001"/>
    <n v="67.891199999999998"/>
    <s v="Medio"/>
    <n v="-26.623999999999999"/>
    <n v="-0.66666666666666663"/>
    <n v="-38.604799999999997"/>
    <n v="3"/>
    <n v="3"/>
    <s v="CORRECTO"/>
    <n v="2016"/>
    <n v="0"/>
  </r>
  <r>
    <x v="7992"/>
    <x v="3958"/>
    <d v="2016-06-14T00:00:00"/>
    <d v="2016-06-17T00:00:00"/>
    <s v="First Class"/>
    <x v="718"/>
    <s v="Vivian Mathis"/>
    <s v="CONSUMER"/>
    <s v="united states"/>
    <s v="Boca Raton"/>
    <s v="Florida"/>
    <n v="33433"/>
    <s v="South"/>
    <s v="TEC-AC-10000521"/>
    <x v="2"/>
    <x v="11"/>
    <x v="1566"/>
    <n v="18.463999999999999"/>
    <n v="2"/>
    <n v="8"/>
    <s v="Pequeño"/>
    <n v="0.2"/>
    <n v="3.6928000000000001"/>
    <n v="-3.6928000000000001"/>
    <n v="22.156799999999997"/>
    <s v="Bajo"/>
    <n v="2.3079999999999998"/>
    <n v="0.125"/>
    <n v="-12.463200000000001"/>
    <n v="3"/>
    <n v="3"/>
    <s v="CORRECTO"/>
    <n v="2016"/>
    <n v="0"/>
  </r>
  <r>
    <x v="7993"/>
    <x v="3959"/>
    <d v="2015-11-20T00:00:00"/>
    <d v="2015-11-23T00:00:00"/>
    <s v="Second Class"/>
    <x v="514"/>
    <s v="Michelle Moray"/>
    <s v="CONSUMER"/>
    <s v="united states"/>
    <s v="Aurora"/>
    <s v="Colorado"/>
    <n v="80013"/>
    <s v="West"/>
    <s v="OFF-BI-10001982"/>
    <x v="1"/>
    <x v="8"/>
    <x v="304"/>
    <n v="4.8959999999999999"/>
    <n v="3"/>
    <n v="22"/>
    <s v="Mediano"/>
    <n v="0.7"/>
    <n v="3.4271999999999996"/>
    <n v="-3.4272"/>
    <n v="8.3231999999999999"/>
    <s v="Bajo"/>
    <n v="-3.4272"/>
    <n v="-0.70000000000000007"/>
    <n v="-4.8959999999999999"/>
    <n v="3"/>
    <n v="3"/>
    <s v="CORRECTO"/>
    <n v="2015"/>
    <n v="0"/>
  </r>
  <r>
    <x v="7994"/>
    <x v="3959"/>
    <d v="2015-11-20T00:00:00"/>
    <d v="2015-11-23T00:00:00"/>
    <s v="Second Class"/>
    <x v="514"/>
    <s v="Michelle Moray"/>
    <s v="CONSUMER"/>
    <s v="united states"/>
    <s v="Aurora"/>
    <s v="Colorado"/>
    <n v="80013"/>
    <s v="West"/>
    <s v="FUR-BO-10002268"/>
    <x v="0"/>
    <x v="0"/>
    <x v="317"/>
    <n v="145.76400000000001"/>
    <n v="6"/>
    <n v="16"/>
    <s v="Grande"/>
    <n v="0.7"/>
    <n v="102.0348"/>
    <n v="-102.0348"/>
    <n v="247.79880000000003"/>
    <s v="Alto"/>
    <n v="-247.7988"/>
    <n v="-1.7"/>
    <n v="-291.52800000000002"/>
    <n v="3"/>
    <n v="3"/>
    <s v="CORRECTO"/>
    <n v="2015"/>
    <n v="0"/>
  </r>
  <r>
    <x v="7995"/>
    <x v="3959"/>
    <d v="2015-11-20T00:00:00"/>
    <d v="2015-11-23T00:00:00"/>
    <s v="Second Class"/>
    <x v="514"/>
    <s v="Michelle Moray"/>
    <s v="CONSUMER"/>
    <s v="united states"/>
    <s v="Aurora"/>
    <s v="Colorado"/>
    <n v="80013"/>
    <s v="West"/>
    <s v="OFF-BI-10001758"/>
    <x v="1"/>
    <x v="8"/>
    <x v="944"/>
    <n v="9.6120000000000001"/>
    <n v="6"/>
    <n v="23"/>
    <s v="Grande"/>
    <n v="0.7"/>
    <n v="6.7283999999999997"/>
    <n v="-6.7283999999999997"/>
    <n v="16.340399999999999"/>
    <s v="Bajo"/>
    <n v="-7.3692000000000002"/>
    <n v="-0.76666666666666672"/>
    <n v="-10.252800000000001"/>
    <n v="3"/>
    <n v="3"/>
    <s v="CORRECTO"/>
    <n v="2015"/>
    <n v="0"/>
  </r>
  <r>
    <x v="7996"/>
    <x v="3960"/>
    <d v="2017-11-03T00:00:00"/>
    <d v="2017-11-05T00:00:00"/>
    <s v="First Class"/>
    <x v="615"/>
    <s v="Clay Rozendal"/>
    <s v="HOME OFFICE"/>
    <s v="united states"/>
    <s v="San Diego"/>
    <s v="California"/>
    <n v="92037"/>
    <s v="West"/>
    <s v="TEC-AC-10004469"/>
    <x v="2"/>
    <x v="11"/>
    <x v="241"/>
    <n v="199.75"/>
    <n v="5"/>
    <n v="42"/>
    <s v="Grande"/>
    <n v="0"/>
    <n v="0"/>
    <n v="0"/>
    <n v="199.75"/>
    <s v="Medio"/>
    <n v="87.89"/>
    <n v="0.44"/>
    <n v="-111.86"/>
    <n v="2"/>
    <n v="2"/>
    <s v="CORRECTO"/>
    <n v="2017"/>
    <n v="0"/>
  </r>
  <r>
    <x v="7997"/>
    <x v="3960"/>
    <d v="2017-11-03T00:00:00"/>
    <d v="2017-11-05T00:00:00"/>
    <s v="First Class"/>
    <x v="615"/>
    <s v="Clay Rozendal"/>
    <s v="HOME OFFICE"/>
    <s v="united states"/>
    <s v="San Diego"/>
    <s v="California"/>
    <n v="92037"/>
    <s v="West"/>
    <s v="FUR-TA-10001095"/>
    <x v="0"/>
    <x v="3"/>
    <x v="616"/>
    <n v="1673.184"/>
    <n v="12"/>
    <n v="61"/>
    <s v="Grande"/>
    <n v="0.2"/>
    <n v="334.63679999999999"/>
    <n v="-334.63679999999999"/>
    <n v="2007.8208"/>
    <s v="Muy Alto"/>
    <n v="20.9148"/>
    <n v="1.2500000000000001E-2"/>
    <n v="-1317.6324"/>
    <n v="2"/>
    <n v="2"/>
    <s v="CORRECTO"/>
    <n v="2017"/>
    <n v="0"/>
  </r>
  <r>
    <x v="7998"/>
    <x v="3961"/>
    <d v="2014-05-04T00:00:00"/>
    <d v="2014-05-07T00:00:00"/>
    <s v="First Class"/>
    <x v="740"/>
    <s v="Bill Shonely"/>
    <s v="CORPORATE"/>
    <s v="united states"/>
    <s v="Seattle"/>
    <s v="Washington"/>
    <n v="98105"/>
    <s v="West"/>
    <s v="FUR-FU-10001852"/>
    <x v="0"/>
    <x v="5"/>
    <x v="845"/>
    <n v="12.18"/>
    <n v="7"/>
    <n v="21"/>
    <s v="Grande"/>
    <n v="0"/>
    <n v="0"/>
    <n v="0"/>
    <n v="12.18"/>
    <s v="Bajo"/>
    <n v="3.8976000000000002"/>
    <n v="0.32"/>
    <n v="-8.2824000000000009"/>
    <n v="3"/>
    <n v="3"/>
    <s v="CORRECTO"/>
    <n v="2014"/>
    <n v="0"/>
  </r>
  <r>
    <x v="7999"/>
    <x v="3961"/>
    <d v="2014-05-04T00:00:00"/>
    <d v="2014-05-07T00:00:00"/>
    <s v="First Class"/>
    <x v="740"/>
    <s v="Bill Shonely"/>
    <s v="CORPORATE"/>
    <s v="united states"/>
    <s v="Seattle"/>
    <s v="Washington"/>
    <n v="98105"/>
    <s v="West"/>
    <s v="OFF-AP-10000696"/>
    <x v="1"/>
    <x v="9"/>
    <x v="336"/>
    <n v="57.68"/>
    <n v="4"/>
    <n v="30"/>
    <s v="Mediano"/>
    <n v="0"/>
    <n v="0"/>
    <n v="0"/>
    <n v="57.68"/>
    <s v="Medio"/>
    <n v="19.034400000000002"/>
    <n v="0.33"/>
    <n v="-38.645600000000002"/>
    <n v="3"/>
    <n v="3"/>
    <s v="CORRECTO"/>
    <n v="2014"/>
    <n v="0"/>
  </r>
  <r>
    <x v="8000"/>
    <x v="3962"/>
    <d v="2015-11-08T00:00:00"/>
    <d v="2015-11-12T00:00:00"/>
    <s v="Standard Class"/>
    <x v="361"/>
    <s v="Rob Dowd"/>
    <s v="CONSUMER"/>
    <s v="united states"/>
    <s v="Dubuque"/>
    <s v="Iowa"/>
    <n v="52001"/>
    <s v="Central"/>
    <s v="TEC-PH-10003885"/>
    <x v="2"/>
    <x v="7"/>
    <x v="780"/>
    <n v="263.95999999999998"/>
    <n v="4"/>
    <n v="15"/>
    <s v="Mediano"/>
    <n v="0"/>
    <n v="0"/>
    <n v="0"/>
    <n v="263.95999999999998"/>
    <s v="Alto"/>
    <n v="76.548400000000001"/>
    <n v="0.29000000000000004"/>
    <n v="-187.41159999999999"/>
    <n v="4"/>
    <n v="4"/>
    <s v="CORRECTO"/>
    <n v="2015"/>
    <n v="0"/>
  </r>
  <r>
    <x v="8001"/>
    <x v="3963"/>
    <d v="2015-12-12T00:00:00"/>
    <d v="2015-12-15T00:00:00"/>
    <s v="First Class"/>
    <x v="30"/>
    <s v="Karen Daniels"/>
    <s v="CONSUMER"/>
    <s v="united states"/>
    <s v="Los Angeles"/>
    <s v="California"/>
    <n v="90032"/>
    <s v="West"/>
    <s v="TEC-AC-10002926"/>
    <x v="2"/>
    <x v="11"/>
    <x v="1123"/>
    <n v="299.94"/>
    <n v="6"/>
    <n v="30"/>
    <s v="Grande"/>
    <n v="0"/>
    <n v="0"/>
    <n v="0"/>
    <n v="299.94"/>
    <s v="Alto"/>
    <n v="128.9742"/>
    <n v="0.43"/>
    <n v="-170.9658"/>
    <n v="3"/>
    <n v="3"/>
    <s v="CORRECTO"/>
    <n v="2015"/>
    <n v="0"/>
  </r>
  <r>
    <x v="8002"/>
    <x v="3963"/>
    <d v="2015-12-12T00:00:00"/>
    <d v="2015-12-15T00:00:00"/>
    <s v="First Class"/>
    <x v="30"/>
    <s v="Karen Daniels"/>
    <s v="CONSUMER"/>
    <s v="united states"/>
    <s v="Los Angeles"/>
    <s v="California"/>
    <n v="90032"/>
    <s v="West"/>
    <s v="OFF-SU-10001225"/>
    <x v="1"/>
    <x v="14"/>
    <x v="327"/>
    <n v="25.76"/>
    <n v="7"/>
    <n v="61"/>
    <s v="Grande"/>
    <n v="0"/>
    <n v="0"/>
    <n v="0"/>
    <n v="25.76"/>
    <s v="Bajo"/>
    <n v="0.51519999999999999"/>
    <n v="1.9999999999999997E-2"/>
    <n v="-25.244800000000001"/>
    <n v="3"/>
    <n v="3"/>
    <s v="CORRECTO"/>
    <n v="2015"/>
    <n v="0"/>
  </r>
  <r>
    <x v="8003"/>
    <x v="3964"/>
    <d v="2014-12-01T00:00:00"/>
    <d v="2014-12-03T00:00:00"/>
    <s v="First Class"/>
    <x v="731"/>
    <s v="Anna Andreadi"/>
    <s v="CONSUMER"/>
    <s v="united states"/>
    <s v="Lowell"/>
    <s v="Massachusetts"/>
    <n v="1852"/>
    <s v="East"/>
    <s v="TEC-PH-10004434"/>
    <x v="2"/>
    <x v="7"/>
    <x v="1613"/>
    <n v="271.89999999999998"/>
    <n v="2"/>
    <n v="12"/>
    <s v="Pequeño"/>
    <n v="0"/>
    <n v="0"/>
    <n v="0"/>
    <n v="271.89999999999998"/>
    <s v="Alto"/>
    <n v="78.850999999999999"/>
    <n v="0.29000000000000004"/>
    <n v="-193.04900000000001"/>
    <n v="2"/>
    <n v="2"/>
    <s v="CORRECTO"/>
    <n v="2014"/>
    <n v="0"/>
  </r>
  <r>
    <x v="8004"/>
    <x v="3964"/>
    <d v="2014-12-01T00:00:00"/>
    <d v="2014-12-03T00:00:00"/>
    <s v="First Class"/>
    <x v="731"/>
    <s v="Anna Andreadi"/>
    <s v="CONSUMER"/>
    <s v="united states"/>
    <s v="Lowell"/>
    <s v="Massachusetts"/>
    <n v="1852"/>
    <s v="East"/>
    <s v="FUR-FU-10003878"/>
    <x v="0"/>
    <x v="5"/>
    <x v="677"/>
    <n v="45.84"/>
    <n v="3"/>
    <n v="21"/>
    <s v="Mediano"/>
    <n v="0"/>
    <n v="0"/>
    <n v="0"/>
    <n v="45.84"/>
    <s v="Bajo"/>
    <n v="15.585599999999999"/>
    <n v="0.33999999999999997"/>
    <n v="-30.2544"/>
    <n v="2"/>
    <n v="2"/>
    <s v="CORRECTO"/>
    <n v="2014"/>
    <n v="0"/>
  </r>
  <r>
    <x v="8005"/>
    <x v="3964"/>
    <d v="2014-12-01T00:00:00"/>
    <d v="2014-12-03T00:00:00"/>
    <s v="First Class"/>
    <x v="731"/>
    <s v="Anna Andreadi"/>
    <s v="CONSUMER"/>
    <s v="united states"/>
    <s v="Lowell"/>
    <s v="Massachusetts"/>
    <n v="1852"/>
    <s v="East"/>
    <s v="FUR-FU-10002268"/>
    <x v="0"/>
    <x v="5"/>
    <x v="869"/>
    <n v="9.82"/>
    <n v="2"/>
    <n v="34"/>
    <s v="Pequeño"/>
    <n v="0"/>
    <n v="0"/>
    <n v="0"/>
    <n v="9.82"/>
    <s v="Bajo"/>
    <n v="3.2406000000000001"/>
    <n v="0.33"/>
    <n v="-6.5793999999999997"/>
    <n v="2"/>
    <n v="2"/>
    <s v="CORRECTO"/>
    <n v="2014"/>
    <n v="0"/>
  </r>
  <r>
    <x v="8006"/>
    <x v="3965"/>
    <d v="2016-10-07T00:00:00"/>
    <d v="2016-10-11T00:00:00"/>
    <s v="Standard Class"/>
    <x v="498"/>
    <s v="Mick Crebagga"/>
    <s v="CONSUMER"/>
    <s v="united states"/>
    <s v="Marysville"/>
    <s v="Washington"/>
    <n v="98270"/>
    <s v="West"/>
    <s v="OFF-FA-10001883"/>
    <x v="1"/>
    <x v="13"/>
    <x v="1493"/>
    <n v="93.36"/>
    <n v="12"/>
    <n v="27"/>
    <s v="Grande"/>
    <n v="0"/>
    <n v="0"/>
    <n v="0"/>
    <n v="93.36"/>
    <s v="Medio"/>
    <n v="0.93359999999999999"/>
    <n v="0.01"/>
    <n v="-92.426400000000001"/>
    <n v="4"/>
    <n v="4"/>
    <s v="CORRECTO"/>
    <n v="2016"/>
    <n v="0"/>
  </r>
  <r>
    <x v="8007"/>
    <x v="3966"/>
    <d v="2015-11-17T00:00:00"/>
    <d v="2015-11-24T00:00:00"/>
    <s v="Standard Class"/>
    <x v="731"/>
    <s v="Anna Andreadi"/>
    <s v="CONSUMER"/>
    <s v="united states"/>
    <s v="Oklahoma City"/>
    <s v="Oklahoma"/>
    <n v="73120"/>
    <s v="Central"/>
    <s v="OFF-ST-10002756"/>
    <x v="1"/>
    <x v="4"/>
    <x v="273"/>
    <n v="541.24"/>
    <n v="4"/>
    <n v="33"/>
    <s v="Mediano"/>
    <n v="0"/>
    <n v="0"/>
    <n v="0"/>
    <n v="541.24"/>
    <s v="Muy Alto"/>
    <n v="5.4123999999999999"/>
    <n v="0.01"/>
    <n v="-535.82759999999996"/>
    <n v="7"/>
    <n v="7"/>
    <s v="CORRECTO"/>
    <n v="2015"/>
    <n v="0"/>
  </r>
  <r>
    <x v="8008"/>
    <x v="3966"/>
    <d v="2015-11-17T00:00:00"/>
    <d v="2015-11-24T00:00:00"/>
    <s v="Standard Class"/>
    <x v="731"/>
    <s v="Anna Andreadi"/>
    <s v="CONSUMER"/>
    <s v="united states"/>
    <s v="Oklahoma City"/>
    <s v="Oklahoma"/>
    <n v="73120"/>
    <s v="Central"/>
    <s v="OFF-PA-10000474"/>
    <x v="1"/>
    <x v="10"/>
    <x v="33"/>
    <n v="106.32"/>
    <n v="3"/>
    <n v="150"/>
    <s v="Mediano"/>
    <n v="0"/>
    <n v="0"/>
    <n v="0"/>
    <n v="106.32"/>
    <s v="Medio"/>
    <n v="49.970399999999998"/>
    <n v="0.47000000000000003"/>
    <n v="-56.349600000000002"/>
    <n v="7"/>
    <n v="7"/>
    <s v="CORRECTO"/>
    <n v="2015"/>
    <n v="0"/>
  </r>
  <r>
    <x v="8009"/>
    <x v="3966"/>
    <d v="2015-11-17T00:00:00"/>
    <d v="2015-11-24T00:00:00"/>
    <s v="Standard Class"/>
    <x v="731"/>
    <s v="Anna Andreadi"/>
    <s v="CONSUMER"/>
    <s v="united states"/>
    <s v="Oklahoma City"/>
    <s v="Oklahoma"/>
    <n v="73120"/>
    <s v="Central"/>
    <s v="FUR-CH-10002073"/>
    <x v="0"/>
    <x v="1"/>
    <x v="1792"/>
    <n v="1323.9"/>
    <n v="5"/>
    <n v="22"/>
    <s v="Grande"/>
    <n v="0"/>
    <n v="0"/>
    <n v="0"/>
    <n v="1323.9"/>
    <s v="Muy Alto"/>
    <n v="383.93099999999998"/>
    <n v="0.28999999999999998"/>
    <n v="-939.96900000000005"/>
    <n v="7"/>
    <n v="7"/>
    <s v="CORRECTO"/>
    <n v="2015"/>
    <n v="0"/>
  </r>
  <r>
    <x v="8010"/>
    <x v="3967"/>
    <d v="2014-03-17T00:00:00"/>
    <d v="2014-03-20T00:00:00"/>
    <s v="Second Class"/>
    <x v="425"/>
    <s v="Quincy Jones"/>
    <s v="CORPORATE"/>
    <s v="united states"/>
    <s v="Philadelphia"/>
    <s v="Pennsylvania"/>
    <n v="19134"/>
    <s v="East"/>
    <s v="OFF-PA-10003641"/>
    <x v="1"/>
    <x v="10"/>
    <x v="947"/>
    <n v="126.624"/>
    <n v="6"/>
    <n v="40"/>
    <s v="Grande"/>
    <n v="0.2"/>
    <n v="25.3248"/>
    <n v="-25.3248"/>
    <n v="151.94880000000001"/>
    <s v="Medio"/>
    <n v="41.152799999999999"/>
    <n v="0.32500000000000001"/>
    <n v="-60.1464"/>
    <n v="3"/>
    <n v="3"/>
    <s v="CORRECTO"/>
    <n v="2014"/>
    <n v="0"/>
  </r>
  <r>
    <x v="8011"/>
    <x v="3968"/>
    <d v="2015-06-20T00:00:00"/>
    <d v="2015-06-23T00:00:00"/>
    <s v="First Class"/>
    <x v="594"/>
    <s v="Justin MacKendrick"/>
    <s v="CONSUMER"/>
    <s v="united states"/>
    <s v="Aurora"/>
    <s v="Colorado"/>
    <n v="80013"/>
    <s v="West"/>
    <s v="TEC-PH-10002070"/>
    <x v="2"/>
    <x v="7"/>
    <x v="1794"/>
    <n v="125.944"/>
    <n v="7"/>
    <n v="10"/>
    <s v="Grande"/>
    <n v="0.2"/>
    <n v="25.188800000000001"/>
    <n v="-25.188800000000001"/>
    <n v="151.1328"/>
    <s v="Medio"/>
    <n v="15.743"/>
    <n v="0.125"/>
    <n v="-85.012200000000007"/>
    <n v="3"/>
    <n v="3"/>
    <s v="CORRECTO"/>
    <n v="2015"/>
    <n v="0"/>
  </r>
  <r>
    <x v="8012"/>
    <x v="3969"/>
    <d v="2017-05-25T00:00:00"/>
    <d v="2017-05-25T00:00:00"/>
    <s v="Same Day"/>
    <x v="577"/>
    <s v="Trudy Brown"/>
    <s v="CONSUMER"/>
    <s v="united states"/>
    <s v="New York City"/>
    <s v="New York"/>
    <n v="10009"/>
    <s v="East"/>
    <s v="OFF-BI-10004519"/>
    <x v="1"/>
    <x v="8"/>
    <x v="889"/>
    <n v="663.92"/>
    <n v="5"/>
    <n v="27"/>
    <s v="Grande"/>
    <n v="0.2"/>
    <n v="132.78399999999999"/>
    <n v="-132.78399999999999"/>
    <n v="796.70399999999995"/>
    <s v="Muy Alto"/>
    <n v="207.47499999999999"/>
    <n v="0.3125"/>
    <n v="-323.661"/>
    <n v="0"/>
    <n v="0"/>
    <s v="CORRECTO"/>
    <n v="2017"/>
    <n v="0"/>
  </r>
  <r>
    <x v="8013"/>
    <x v="3969"/>
    <d v="2017-05-25T00:00:00"/>
    <d v="2017-05-25T00:00:00"/>
    <s v="Same Day"/>
    <x v="577"/>
    <s v="Trudy Brown"/>
    <s v="CONSUMER"/>
    <s v="united states"/>
    <s v="New York City"/>
    <s v="New York"/>
    <n v="10009"/>
    <s v="East"/>
    <s v="TEC-AC-10002167"/>
    <x v="2"/>
    <x v="11"/>
    <x v="46"/>
    <n v="120"/>
    <n v="8"/>
    <n v="25"/>
    <s v="Grande"/>
    <n v="0"/>
    <n v="0"/>
    <n v="0"/>
    <n v="120"/>
    <s v="Medio"/>
    <n v="13.2"/>
    <n v="0.11"/>
    <n v="-106.8"/>
    <n v="0"/>
    <n v="0"/>
    <s v="CORRECTO"/>
    <n v="2017"/>
    <n v="0"/>
  </r>
  <r>
    <x v="8014"/>
    <x v="3969"/>
    <d v="2017-05-25T00:00:00"/>
    <d v="2017-05-25T00:00:00"/>
    <s v="Same Day"/>
    <x v="577"/>
    <s v="Trudy Brown"/>
    <s v="CONSUMER"/>
    <s v="united states"/>
    <s v="New York City"/>
    <s v="New York"/>
    <n v="10009"/>
    <s v="East"/>
    <s v="OFF-FA-10000936"/>
    <x v="1"/>
    <x v="13"/>
    <x v="1307"/>
    <n v="3.29"/>
    <n v="1"/>
    <n v="23"/>
    <s v="Pequeño"/>
    <n v="0"/>
    <n v="0"/>
    <n v="0"/>
    <n v="3.29"/>
    <s v="Bajo"/>
    <n v="1.4804999999999999"/>
    <n v="0.44999999999999996"/>
    <n v="-1.8095000000000001"/>
    <n v="0"/>
    <n v="0"/>
    <s v="CORRECTO"/>
    <n v="2017"/>
    <n v="0"/>
  </r>
  <r>
    <x v="8015"/>
    <x v="3969"/>
    <d v="2017-05-25T00:00:00"/>
    <d v="2017-05-25T00:00:00"/>
    <s v="Same Day"/>
    <x v="577"/>
    <s v="Trudy Brown"/>
    <s v="CONSUMER"/>
    <s v="united states"/>
    <s v="New York City"/>
    <s v="New York"/>
    <n v="10009"/>
    <s v="East"/>
    <s v="FUR-FU-10000732"/>
    <x v="0"/>
    <x v="5"/>
    <x v="545"/>
    <n v="18.84"/>
    <n v="3"/>
    <n v="22"/>
    <s v="Mediano"/>
    <n v="0"/>
    <n v="0"/>
    <n v="0"/>
    <n v="18.84"/>
    <s v="Bajo"/>
    <n v="6.0288000000000004"/>
    <n v="0.32"/>
    <n v="-12.811199999999999"/>
    <n v="0"/>
    <n v="0"/>
    <s v="CORRECTO"/>
    <n v="2017"/>
    <n v="0"/>
  </r>
  <r>
    <x v="8016"/>
    <x v="3970"/>
    <d v="2014-09-09T00:00:00"/>
    <d v="2014-09-11T00:00:00"/>
    <s v="First Class"/>
    <x v="376"/>
    <s v="Nicole Fjeld"/>
    <s v="HOME OFFICE"/>
    <s v="united states"/>
    <s v="Lancaster"/>
    <s v="Ohio"/>
    <n v="43130"/>
    <s v="East"/>
    <s v="FUR-FU-10002501"/>
    <x v="0"/>
    <x v="5"/>
    <x v="1293"/>
    <n v="60.671999999999997"/>
    <n v="6"/>
    <n v="39"/>
    <s v="Grande"/>
    <n v="0.2"/>
    <n v="12.134399999999999"/>
    <n v="-12.134399999999999"/>
    <n v="72.806399999999996"/>
    <s v="Medio"/>
    <n v="12.892799999999999"/>
    <n v="0.21249999999999999"/>
    <n v="-35.644799999999996"/>
    <n v="2"/>
    <n v="2"/>
    <s v="CORRECTO"/>
    <n v="2014"/>
    <n v="0"/>
  </r>
  <r>
    <x v="8017"/>
    <x v="3970"/>
    <d v="2014-09-09T00:00:00"/>
    <d v="2014-09-11T00:00:00"/>
    <s v="First Class"/>
    <x v="376"/>
    <s v="Nicole Fjeld"/>
    <s v="HOME OFFICE"/>
    <s v="united states"/>
    <s v="Lancaster"/>
    <s v="Ohio"/>
    <n v="43130"/>
    <s v="East"/>
    <s v="OFF-AR-10000634"/>
    <x v="1"/>
    <x v="6"/>
    <x v="997"/>
    <n v="30.815999999999999"/>
    <n v="9"/>
    <n v="23"/>
    <s v="Grande"/>
    <n v="0.2"/>
    <n v="6.1631999999999998"/>
    <n v="-6.1631999999999998"/>
    <n v="36.979199999999999"/>
    <s v="Bajo"/>
    <n v="2.6964000000000001"/>
    <n v="8.7500000000000008E-2"/>
    <n v="-21.956399999999999"/>
    <n v="2"/>
    <n v="2"/>
    <s v="CORRECTO"/>
    <n v="2014"/>
    <n v="0"/>
  </r>
  <r>
    <x v="8018"/>
    <x v="3971"/>
    <d v="2017-10-17T00:00:00"/>
    <d v="2017-10-19T00:00:00"/>
    <s v="Second Class"/>
    <x v="292"/>
    <s v="Barry Französisch"/>
    <s v="CORPORATE"/>
    <s v="united states"/>
    <s v="Modesto"/>
    <s v="California"/>
    <n v="95351"/>
    <s v="West"/>
    <s v="TEC-PH-10001700"/>
    <x v="2"/>
    <x v="7"/>
    <x v="195"/>
    <n v="52.792000000000002"/>
    <n v="1"/>
    <n v="22"/>
    <s v="Pequeño"/>
    <n v="0.2"/>
    <n v="10.558400000000001"/>
    <n v="-10.558400000000001"/>
    <n v="63.3504"/>
    <s v="Medio"/>
    <n v="4.6193"/>
    <n v="8.7499999999999994E-2"/>
    <n v="-37.6143"/>
    <n v="2"/>
    <n v="2"/>
    <s v="CORRECTO"/>
    <n v="2017"/>
    <n v="0"/>
  </r>
  <r>
    <x v="8019"/>
    <x v="3972"/>
    <d v="2017-11-02T00:00:00"/>
    <d v="2017-11-05T00:00:00"/>
    <s v="First Class"/>
    <x v="73"/>
    <s v="Nora Paige"/>
    <s v="CONSUMER"/>
    <s v="united states"/>
    <s v="Saint Louis"/>
    <s v="Missouri"/>
    <n v="63116"/>
    <s v="Central"/>
    <s v="OFF-AP-10001962"/>
    <x v="1"/>
    <x v="9"/>
    <x v="1603"/>
    <n v="83.9"/>
    <n v="10"/>
    <n v="28"/>
    <s v="Grande"/>
    <n v="0"/>
    <n v="0"/>
    <n v="0"/>
    <n v="83.9"/>
    <s v="Medio"/>
    <n v="20.975000000000001"/>
    <n v="0.25"/>
    <n v="-62.924999999999997"/>
    <n v="3"/>
    <n v="3"/>
    <s v="CORRECTO"/>
    <n v="2017"/>
    <n v="0"/>
  </r>
  <r>
    <x v="8020"/>
    <x v="3972"/>
    <d v="2017-11-02T00:00:00"/>
    <d v="2017-11-05T00:00:00"/>
    <s v="First Class"/>
    <x v="73"/>
    <s v="Nora Paige"/>
    <s v="CONSUMER"/>
    <s v="united states"/>
    <s v="Saint Louis"/>
    <s v="Missouri"/>
    <n v="63116"/>
    <s v="Central"/>
    <s v="OFF-PA-10001838"/>
    <x v="1"/>
    <x v="10"/>
    <x v="1008"/>
    <n v="11.76"/>
    <n v="2"/>
    <n v="24"/>
    <s v="Pequeño"/>
    <n v="0"/>
    <n v="0"/>
    <n v="0"/>
    <n v="11.76"/>
    <s v="Bajo"/>
    <n v="5.7624000000000004"/>
    <n v="0.49000000000000005"/>
    <n v="-5.9976000000000003"/>
    <n v="3"/>
    <n v="3"/>
    <s v="CORRECTO"/>
    <n v="2017"/>
    <n v="0"/>
  </r>
  <r>
    <x v="8021"/>
    <x v="3973"/>
    <d v="2014-07-21T00:00:00"/>
    <d v="2014-07-25T00:00:00"/>
    <s v="Standard Class"/>
    <x v="447"/>
    <s v="Harry Marie"/>
    <s v="CORPORATE"/>
    <s v="united states"/>
    <s v="Dallas"/>
    <s v="Texas"/>
    <n v="75217"/>
    <s v="Central"/>
    <s v="OFF-AP-10000124"/>
    <x v="1"/>
    <x v="9"/>
    <x v="1236"/>
    <n v="4.992"/>
    <n v="3"/>
    <n v="7"/>
    <s v="Mediano"/>
    <n v="0.8"/>
    <n v="3.9936000000000003"/>
    <n v="-3.9935999999999998"/>
    <n v="8.9855999999999998"/>
    <s v="Bajo"/>
    <n v="-12.979200000000001"/>
    <n v="-2.6"/>
    <n v="-13.977600000000001"/>
    <n v="4"/>
    <n v="4"/>
    <s v="CORRECTO"/>
    <n v="2014"/>
    <n v="0"/>
  </r>
  <r>
    <x v="8022"/>
    <x v="3973"/>
    <d v="2014-07-21T00:00:00"/>
    <d v="2014-07-25T00:00:00"/>
    <s v="Standard Class"/>
    <x v="447"/>
    <s v="Harry Marie"/>
    <s v="CORPORATE"/>
    <s v="united states"/>
    <s v="Dallas"/>
    <s v="Texas"/>
    <n v="75217"/>
    <s v="Central"/>
    <s v="OFF-EN-10003567"/>
    <x v="1"/>
    <x v="12"/>
    <x v="1652"/>
    <n v="87.92"/>
    <n v="5"/>
    <n v="10"/>
    <s v="Grande"/>
    <n v="0.2"/>
    <n v="17.584"/>
    <n v="-17.584"/>
    <n v="105.504"/>
    <s v="Medio"/>
    <n v="29.672999999999998"/>
    <n v="0.33749999999999997"/>
    <n v="-40.662999999999997"/>
    <n v="4"/>
    <n v="4"/>
    <s v="CORRECTO"/>
    <n v="2014"/>
    <n v="0"/>
  </r>
  <r>
    <x v="8023"/>
    <x v="3973"/>
    <d v="2014-07-21T00:00:00"/>
    <d v="2014-07-25T00:00:00"/>
    <s v="Standard Class"/>
    <x v="447"/>
    <s v="Harry Marie"/>
    <s v="CORPORATE"/>
    <s v="united states"/>
    <s v="Dallas"/>
    <s v="Texas"/>
    <n v="75217"/>
    <s v="Central"/>
    <s v="FUR-CH-10004997"/>
    <x v="0"/>
    <x v="1"/>
    <x v="499"/>
    <n v="657.93"/>
    <n v="5"/>
    <n v="43"/>
    <s v="Grande"/>
    <n v="0.3"/>
    <n v="197.37899999999999"/>
    <n v="-197.37899999999999"/>
    <n v="855.30899999999997"/>
    <s v="Muy Alto"/>
    <n v="-93.99"/>
    <n v="-0.14285714285714285"/>
    <n v="-554.54100000000005"/>
    <n v="4"/>
    <n v="4"/>
    <s v="CORRECTO"/>
    <n v="2014"/>
    <n v="0"/>
  </r>
  <r>
    <x v="8024"/>
    <x v="3973"/>
    <d v="2014-07-21T00:00:00"/>
    <d v="2014-07-25T00:00:00"/>
    <s v="Standard Class"/>
    <x v="447"/>
    <s v="Harry Marie"/>
    <s v="CORPORATE"/>
    <s v="united states"/>
    <s v="Dallas"/>
    <s v="Texas"/>
    <n v="75217"/>
    <s v="Central"/>
    <s v="OFF-BI-10000494"/>
    <x v="1"/>
    <x v="8"/>
    <x v="1572"/>
    <n v="1.044"/>
    <n v="1"/>
    <n v="6"/>
    <s v="Pequeño"/>
    <n v="0.8"/>
    <n v="0.83520000000000005"/>
    <n v="-0.83520000000000005"/>
    <n v="1.8792"/>
    <s v="Bajo"/>
    <n v="-1.827"/>
    <n v="-1.75"/>
    <n v="-2.0358000000000001"/>
    <n v="4"/>
    <n v="4"/>
    <s v="CORRECTO"/>
    <n v="2014"/>
    <n v="0"/>
  </r>
  <r>
    <x v="8025"/>
    <x v="3974"/>
    <d v="2015-09-11T00:00:00"/>
    <d v="2015-09-15T00:00:00"/>
    <s v="Second Class"/>
    <x v="760"/>
    <s v="Don Miller"/>
    <s v="CORPORATE"/>
    <s v="united states"/>
    <s v="New York City"/>
    <s v="New York"/>
    <n v="10035"/>
    <s v="East"/>
    <s v="FUR-FU-10000277"/>
    <x v="0"/>
    <x v="5"/>
    <x v="1795"/>
    <n v="210.68"/>
    <n v="2"/>
    <n v="18"/>
    <s v="Pequeño"/>
    <n v="0"/>
    <n v="0"/>
    <n v="0"/>
    <n v="210.68"/>
    <s v="Alto"/>
    <n v="50.563200000000002"/>
    <n v="0.24"/>
    <n v="-160.11680000000001"/>
    <n v="4"/>
    <n v="4"/>
    <s v="CORRECTO"/>
    <n v="2015"/>
    <n v="0"/>
  </r>
  <r>
    <x v="8026"/>
    <x v="3974"/>
    <d v="2015-09-11T00:00:00"/>
    <d v="2015-09-15T00:00:00"/>
    <s v="Second Class"/>
    <x v="760"/>
    <s v="Don Miller"/>
    <s v="CORPORATE"/>
    <s v="united states"/>
    <s v="New York City"/>
    <s v="New York"/>
    <n v="10035"/>
    <s v="East"/>
    <s v="OFF-ST-10003641"/>
    <x v="1"/>
    <x v="4"/>
    <x v="1808"/>
    <n v="78.8"/>
    <n v="1"/>
    <n v="7"/>
    <s v="Pequeño"/>
    <n v="0"/>
    <n v="0"/>
    <n v="0"/>
    <n v="78.8"/>
    <s v="Medio"/>
    <n v="1.5760000000000001"/>
    <n v="0.02"/>
    <n v="-77.224000000000004"/>
    <n v="4"/>
    <n v="4"/>
    <s v="CORRECTO"/>
    <n v="2015"/>
    <n v="0"/>
  </r>
  <r>
    <x v="8027"/>
    <x v="3974"/>
    <d v="2015-09-11T00:00:00"/>
    <d v="2015-09-15T00:00:00"/>
    <s v="Second Class"/>
    <x v="760"/>
    <s v="Don Miller"/>
    <s v="CORPORATE"/>
    <s v="united states"/>
    <s v="New York City"/>
    <s v="New York"/>
    <n v="10035"/>
    <s v="East"/>
    <s v="TEC-AC-10001998"/>
    <x v="2"/>
    <x v="11"/>
    <x v="84"/>
    <n v="19.989999999999998"/>
    <n v="1"/>
    <n v="11"/>
    <s v="Pequeño"/>
    <n v="0"/>
    <n v="0"/>
    <n v="0"/>
    <n v="19.989999999999998"/>
    <s v="Bajo"/>
    <n v="6.7965999999999998"/>
    <n v="0.34"/>
    <n v="-13.1934"/>
    <n v="4"/>
    <n v="4"/>
    <s v="CORRECTO"/>
    <n v="2015"/>
    <n v="0"/>
  </r>
  <r>
    <x v="8028"/>
    <x v="3974"/>
    <d v="2015-09-11T00:00:00"/>
    <d v="2015-09-15T00:00:00"/>
    <s v="Second Class"/>
    <x v="760"/>
    <s v="Don Miller"/>
    <s v="CORPORATE"/>
    <s v="united states"/>
    <s v="New York City"/>
    <s v="New York"/>
    <n v="10035"/>
    <s v="East"/>
    <s v="OFF-ST-10001932"/>
    <x v="1"/>
    <x v="4"/>
    <x v="1650"/>
    <n v="772.68"/>
    <n v="4"/>
    <n v="26"/>
    <s v="Mediano"/>
    <n v="0"/>
    <n v="0"/>
    <n v="0"/>
    <n v="772.68"/>
    <s v="Muy Alto"/>
    <n v="108.1752"/>
    <n v="0.14000000000000001"/>
    <n v="-664.50480000000005"/>
    <n v="4"/>
    <n v="4"/>
    <s v="CORRECTO"/>
    <n v="2015"/>
    <n v="0"/>
  </r>
  <r>
    <x v="8029"/>
    <x v="3975"/>
    <d v="2016-10-21T00:00:00"/>
    <d v="2016-10-25T00:00:00"/>
    <s v="Standard Class"/>
    <x v="535"/>
    <s v="Jill Fjeld"/>
    <s v="CONSUMER"/>
    <s v="united states"/>
    <s v="San Antonio"/>
    <s v="Texas"/>
    <n v="78207"/>
    <s v="Central"/>
    <s v="TEC-AC-10002323"/>
    <x v="2"/>
    <x v="11"/>
    <x v="177"/>
    <n v="106.08"/>
    <n v="6"/>
    <n v="44"/>
    <s v="Grande"/>
    <n v="0.2"/>
    <n v="21.216000000000001"/>
    <n v="-21.216000000000001"/>
    <n v="127.29599999999999"/>
    <s v="Medio"/>
    <n v="-9.282"/>
    <n v="-8.7500000000000008E-2"/>
    <n v="-94.146000000000001"/>
    <n v="4"/>
    <n v="4"/>
    <s v="CORRECTO"/>
    <n v="2016"/>
    <n v="0"/>
  </r>
  <r>
    <x v="8030"/>
    <x v="3976"/>
    <d v="2016-01-07T00:00:00"/>
    <d v="2016-01-11T00:00:00"/>
    <s v="Standard Class"/>
    <x v="392"/>
    <s v="Neoma Murray"/>
    <s v="CONSUMER"/>
    <s v="united states"/>
    <s v="Amarillo"/>
    <s v="Texas"/>
    <n v="79109"/>
    <s v="Central"/>
    <s v="FUR-FU-10004270"/>
    <x v="0"/>
    <x v="5"/>
    <x v="1381"/>
    <n v="23.076000000000001"/>
    <n v="3"/>
    <n v="20"/>
    <s v="Mediano"/>
    <n v="0.6"/>
    <n v="13.845599999999999"/>
    <n v="-13.845599999999999"/>
    <n v="36.921599999999998"/>
    <s v="Bajo"/>
    <n v="-10.9611"/>
    <n v="-0.47499999999999998"/>
    <n v="-20.191500000000001"/>
    <n v="4"/>
    <n v="4"/>
    <s v="CORRECTO"/>
    <n v="2016"/>
    <n v="0"/>
  </r>
  <r>
    <x v="8031"/>
    <x v="3976"/>
    <d v="2016-01-07T00:00:00"/>
    <d v="2016-01-11T00:00:00"/>
    <s v="Standard Class"/>
    <x v="392"/>
    <s v="Neoma Murray"/>
    <s v="CONSUMER"/>
    <s v="united states"/>
    <s v="Amarillo"/>
    <s v="Texas"/>
    <n v="79109"/>
    <s v="Central"/>
    <s v="OFF-PA-10004621"/>
    <x v="1"/>
    <x v="10"/>
    <x v="745"/>
    <n v="25.92"/>
    <n v="5"/>
    <n v="25"/>
    <s v="Grande"/>
    <n v="0.2"/>
    <n v="5.1840000000000011"/>
    <n v="-5.1840000000000002"/>
    <n v="31.104000000000003"/>
    <s v="Bajo"/>
    <n v="9.0719999999999992"/>
    <n v="0.34999999999999992"/>
    <n v="-11.664"/>
    <n v="4"/>
    <n v="4"/>
    <s v="CORRECTO"/>
    <n v="2016"/>
    <n v="0"/>
  </r>
  <r>
    <x v="8032"/>
    <x v="3977"/>
    <d v="2015-06-25T00:00:00"/>
    <d v="2015-06-28T00:00:00"/>
    <s v="First Class"/>
    <x v="597"/>
    <s v="Mark Van Huff"/>
    <s v="CONSUMER"/>
    <s v="united states"/>
    <s v="Houston"/>
    <s v="Texas"/>
    <n v="77041"/>
    <s v="Central"/>
    <s v="OFF-PA-10001019"/>
    <x v="1"/>
    <x v="10"/>
    <x v="681"/>
    <n v="47.951999999999998"/>
    <n v="3"/>
    <n v="32"/>
    <s v="Mediano"/>
    <n v="0.2"/>
    <n v="9.5904000000000007"/>
    <n v="-9.5904000000000007"/>
    <n v="57.542400000000001"/>
    <s v="Medio"/>
    <n v="16.183800000000002"/>
    <n v="0.33750000000000002"/>
    <n v="-22.177800000000001"/>
    <n v="3"/>
    <n v="3"/>
    <s v="CORRECTO"/>
    <n v="2015"/>
    <n v="0"/>
  </r>
  <r>
    <x v="8033"/>
    <x v="3977"/>
    <d v="2015-06-25T00:00:00"/>
    <d v="2015-06-28T00:00:00"/>
    <s v="First Class"/>
    <x v="597"/>
    <s v="Mark Van Huff"/>
    <s v="CONSUMER"/>
    <s v="united states"/>
    <s v="Houston"/>
    <s v="Texas"/>
    <n v="77041"/>
    <s v="Central"/>
    <s v="OFF-BI-10000201"/>
    <x v="1"/>
    <x v="8"/>
    <x v="1687"/>
    <n v="0.98399999999999999"/>
    <n v="2"/>
    <n v="25"/>
    <s v="Pequeño"/>
    <n v="0.8"/>
    <n v="0.78720000000000001"/>
    <n v="-0.78720000000000001"/>
    <n v="1.7711999999999999"/>
    <s v="Bajo"/>
    <n v="-1.476"/>
    <n v="-1.5"/>
    <n v="-1.6728000000000001"/>
    <n v="3"/>
    <n v="3"/>
    <s v="CORRECTO"/>
    <n v="2015"/>
    <n v="0"/>
  </r>
  <r>
    <x v="8034"/>
    <x v="3977"/>
    <d v="2015-06-25T00:00:00"/>
    <d v="2015-06-28T00:00:00"/>
    <s v="First Class"/>
    <x v="597"/>
    <s v="Mark Van Huff"/>
    <s v="CONSUMER"/>
    <s v="united states"/>
    <s v="Houston"/>
    <s v="Texas"/>
    <n v="77041"/>
    <s v="Central"/>
    <s v="FUR-FU-10004587"/>
    <x v="0"/>
    <x v="5"/>
    <x v="1362"/>
    <n v="75.384"/>
    <n v="9"/>
    <n v="15"/>
    <s v="Grande"/>
    <n v="0.6"/>
    <n v="45.230399999999996"/>
    <n v="-45.230400000000003"/>
    <n v="120.61439999999999"/>
    <s v="Medio"/>
    <n v="-20.730599999999999"/>
    <n v="-0.27499999999999997"/>
    <n v="-50.8842"/>
    <n v="3"/>
    <n v="3"/>
    <s v="CORRECTO"/>
    <n v="2015"/>
    <n v="0"/>
  </r>
  <r>
    <x v="8035"/>
    <x v="3977"/>
    <d v="2015-06-25T00:00:00"/>
    <d v="2015-06-28T00:00:00"/>
    <s v="First Class"/>
    <x v="597"/>
    <s v="Mark Van Huff"/>
    <s v="CONSUMER"/>
    <s v="united states"/>
    <s v="Houston"/>
    <s v="Texas"/>
    <n v="77041"/>
    <s v="Central"/>
    <s v="OFF-LA-10001613"/>
    <x v="1"/>
    <x v="2"/>
    <x v="743"/>
    <n v="4.6079999999999997"/>
    <n v="2"/>
    <n v="44"/>
    <s v="Pequeño"/>
    <n v="0.2"/>
    <n v="0.92159999999999997"/>
    <n v="-0.92159999999999997"/>
    <n v="5.5295999999999994"/>
    <s v="Bajo"/>
    <n v="1.6704000000000001"/>
    <n v="0.36250000000000004"/>
    <n v="-2.016"/>
    <n v="3"/>
    <n v="3"/>
    <s v="CORRECTO"/>
    <n v="2015"/>
    <n v="0"/>
  </r>
  <r>
    <x v="8036"/>
    <x v="3978"/>
    <d v="2015-09-20T00:00:00"/>
    <d v="2015-09-22T00:00:00"/>
    <s v="First Class"/>
    <x v="8"/>
    <s v="Alejandro Grove"/>
    <s v="CONSUMER"/>
    <s v="united states"/>
    <s v="Lawrence"/>
    <s v="Massachusetts"/>
    <n v="1841"/>
    <s v="East"/>
    <s v="OFF-BI-10001308"/>
    <x v="1"/>
    <x v="8"/>
    <x v="1360"/>
    <n v="37.68"/>
    <n v="6"/>
    <n v="30"/>
    <s v="Grande"/>
    <n v="0"/>
    <n v="0"/>
    <n v="0"/>
    <n v="37.68"/>
    <s v="Bajo"/>
    <n v="16.956"/>
    <n v="0.45"/>
    <n v="-20.724"/>
    <n v="2"/>
    <n v="2"/>
    <s v="CORRECTO"/>
    <n v="2015"/>
    <n v="0"/>
  </r>
  <r>
    <x v="8037"/>
    <x v="3979"/>
    <d v="2017-07-10T00:00:00"/>
    <d v="2017-07-14T00:00:00"/>
    <s v="Standard Class"/>
    <x v="667"/>
    <s v="Beth Fritzler"/>
    <s v="CORPORATE"/>
    <s v="united states"/>
    <s v="Columbus"/>
    <s v="Georgia"/>
    <n v="31907"/>
    <s v="South"/>
    <s v="OFF-AP-10003278"/>
    <x v="1"/>
    <x v="9"/>
    <x v="1793"/>
    <n v="41.91"/>
    <n v="3"/>
    <n v="10"/>
    <s v="Mediano"/>
    <n v="0"/>
    <n v="0"/>
    <n v="0"/>
    <n v="41.91"/>
    <s v="Bajo"/>
    <n v="10.896599999999999"/>
    <n v="0.26"/>
    <n v="-31.013400000000001"/>
    <n v="4"/>
    <n v="4"/>
    <s v="CORRECTO"/>
    <n v="2017"/>
    <n v="0"/>
  </r>
  <r>
    <x v="8038"/>
    <x v="3980"/>
    <d v="2017-06-30T00:00:00"/>
    <d v="2017-07-02T00:00:00"/>
    <s v="Second Class"/>
    <x v="547"/>
    <s v="John Castell"/>
    <s v="CONSUMER"/>
    <s v="united states"/>
    <s v="Los Angeles"/>
    <s v="California"/>
    <n v="90032"/>
    <s v="West"/>
    <s v="FUR-BO-10003966"/>
    <x v="0"/>
    <x v="0"/>
    <x v="1095"/>
    <n v="435.99900000000002"/>
    <n v="3"/>
    <n v="10"/>
    <s v="Mediano"/>
    <n v="0.15"/>
    <n v="65.399850000000001"/>
    <n v="-65.399850000000001"/>
    <n v="501.39885000000004"/>
    <s v="Muy Alto"/>
    <n v="5.1294000000000004"/>
    <n v="1.1764705882352941E-2"/>
    <n v="-365.46974999999998"/>
    <n v="2"/>
    <n v="2"/>
    <s v="CORRECTO"/>
    <n v="2017"/>
    <n v="0"/>
  </r>
  <r>
    <x v="8039"/>
    <x v="3981"/>
    <d v="2017-08-21T00:00:00"/>
    <d v="2017-08-25T00:00:00"/>
    <s v="Second Class"/>
    <x v="698"/>
    <s v="Candace McMahon"/>
    <s v="CORPORATE"/>
    <s v="united states"/>
    <s v="Seattle"/>
    <s v="Washington"/>
    <n v="98115"/>
    <s v="West"/>
    <s v="FUR-CH-10004698"/>
    <x v="0"/>
    <x v="1"/>
    <x v="168"/>
    <n v="388.70400000000001"/>
    <n v="6"/>
    <n v="30"/>
    <s v="Grande"/>
    <n v="0.2"/>
    <n v="77.740800000000007"/>
    <n v="-77.740799999999993"/>
    <n v="466.44479999999999"/>
    <s v="Alto"/>
    <n v="38.870399999999997"/>
    <n v="9.9999999999999992E-2"/>
    <n v="-272.09280000000001"/>
    <n v="4"/>
    <n v="4"/>
    <s v="CORRECTO"/>
    <n v="2017"/>
    <n v="0"/>
  </r>
  <r>
    <x v="8040"/>
    <x v="3981"/>
    <d v="2017-08-21T00:00:00"/>
    <d v="2017-08-25T00:00:00"/>
    <s v="Second Class"/>
    <x v="698"/>
    <s v="Candace McMahon"/>
    <s v="CORPORATE"/>
    <s v="united states"/>
    <s v="Seattle"/>
    <s v="Washington"/>
    <n v="98115"/>
    <s v="West"/>
    <s v="OFF-ST-10000025"/>
    <x v="1"/>
    <x v="4"/>
    <x v="621"/>
    <n v="572.58000000000004"/>
    <n v="6"/>
    <n v="37"/>
    <s v="Grande"/>
    <n v="0"/>
    <n v="0"/>
    <n v="0"/>
    <n v="572.58000000000004"/>
    <s v="Muy Alto"/>
    <n v="34.354799999999997"/>
    <n v="5.9999999999999991E-2"/>
    <n v="-538.22519999999997"/>
    <n v="4"/>
    <n v="4"/>
    <s v="CORRECTO"/>
    <n v="2017"/>
    <n v="0"/>
  </r>
  <r>
    <x v="8041"/>
    <x v="3981"/>
    <d v="2017-08-21T00:00:00"/>
    <d v="2017-08-25T00:00:00"/>
    <s v="Second Class"/>
    <x v="698"/>
    <s v="Candace McMahon"/>
    <s v="CORPORATE"/>
    <s v="united states"/>
    <s v="Seattle"/>
    <s v="Washington"/>
    <n v="98115"/>
    <s v="West"/>
    <s v="TEC-AC-10000682"/>
    <x v="2"/>
    <x v="11"/>
    <x v="1336"/>
    <n v="33.18"/>
    <n v="2"/>
    <n v="20"/>
    <s v="Pequeño"/>
    <n v="0"/>
    <n v="0"/>
    <n v="0"/>
    <n v="33.18"/>
    <s v="Bajo"/>
    <n v="11.613"/>
    <n v="0.35"/>
    <n v="-21.567"/>
    <n v="4"/>
    <n v="4"/>
    <s v="CORRECTO"/>
    <n v="2017"/>
    <n v="0"/>
  </r>
  <r>
    <x v="8042"/>
    <x v="3982"/>
    <d v="2017-03-11T00:00:00"/>
    <d v="2017-03-15T00:00:00"/>
    <s v="Standard Class"/>
    <x v="391"/>
    <s v="Paul Van Hugh"/>
    <s v="HOME OFFICE"/>
    <s v="united states"/>
    <s v="Cambridge"/>
    <s v="Massachusetts"/>
    <n v="2138"/>
    <s v="East"/>
    <s v="TEC-AC-10001772"/>
    <x v="2"/>
    <x v="11"/>
    <x v="405"/>
    <n v="63.88"/>
    <n v="4"/>
    <n v="45"/>
    <s v="Mediano"/>
    <n v="0"/>
    <n v="0"/>
    <n v="0"/>
    <n v="63.88"/>
    <s v="Medio"/>
    <n v="24.9132"/>
    <n v="0.38999999999999996"/>
    <n v="-38.966799999999999"/>
    <n v="4"/>
    <n v="4"/>
    <s v="CORRECTO"/>
    <n v="2017"/>
    <n v="0"/>
  </r>
  <r>
    <x v="8043"/>
    <x v="3982"/>
    <d v="2017-03-11T00:00:00"/>
    <d v="2017-03-15T00:00:00"/>
    <s v="Standard Class"/>
    <x v="391"/>
    <s v="Paul Van Hugh"/>
    <s v="HOME OFFICE"/>
    <s v="united states"/>
    <s v="Cambridge"/>
    <s v="Massachusetts"/>
    <n v="2138"/>
    <s v="East"/>
    <s v="FUR-FU-10001379"/>
    <x v="0"/>
    <x v="5"/>
    <x v="1819"/>
    <n v="26.72"/>
    <n v="1"/>
    <n v="4"/>
    <s v="Pequeño"/>
    <n v="0"/>
    <n v="0"/>
    <n v="0"/>
    <n v="26.72"/>
    <s v="Bajo"/>
    <n v="11.7568"/>
    <n v="0.44"/>
    <n v="-14.963200000000001"/>
    <n v="4"/>
    <n v="4"/>
    <s v="CORRECTO"/>
    <n v="2017"/>
    <n v="0"/>
  </r>
  <r>
    <x v="8044"/>
    <x v="3983"/>
    <d v="2017-09-15T00:00:00"/>
    <d v="2017-09-17T00:00:00"/>
    <s v="Second Class"/>
    <x v="770"/>
    <s v="Doug O'Connell"/>
    <s v="CONSUMER"/>
    <s v="united states"/>
    <s v="Salt Lake City"/>
    <s v="Utah"/>
    <n v="84106"/>
    <s v="West"/>
    <s v="OFF-BI-10002794"/>
    <x v="1"/>
    <x v="8"/>
    <x v="102"/>
    <n v="295.05599999999998"/>
    <n v="9"/>
    <n v="22"/>
    <s v="Grande"/>
    <n v="0.2"/>
    <n v="59.011200000000002"/>
    <n v="-59.011200000000002"/>
    <n v="354.06719999999996"/>
    <s v="Alto"/>
    <n v="106.95780000000001"/>
    <n v="0.36250000000000004"/>
    <n v="-129.08699999999999"/>
    <n v="2"/>
    <n v="2"/>
    <s v="CORRECTO"/>
    <n v="2017"/>
    <n v="0"/>
  </r>
  <r>
    <x v="8045"/>
    <x v="3984"/>
    <d v="2016-09-20T00:00:00"/>
    <d v="2016-09-24T00:00:00"/>
    <s v="Standard Class"/>
    <x v="456"/>
    <s v="Helen Abelman"/>
    <s v="CONSUMER"/>
    <s v="united states"/>
    <s v="New York City"/>
    <s v="New York"/>
    <n v="10035"/>
    <s v="East"/>
    <s v="OFF-AP-10001005"/>
    <x v="1"/>
    <x v="9"/>
    <x v="1140"/>
    <n v="393.25"/>
    <n v="5"/>
    <n v="23"/>
    <s v="Grande"/>
    <n v="0"/>
    <n v="0"/>
    <n v="0"/>
    <n v="393.25"/>
    <s v="Alto"/>
    <n v="129.77250000000001"/>
    <n v="0.33"/>
    <n v="-263.47750000000002"/>
    <n v="4"/>
    <n v="4"/>
    <s v="CORRECTO"/>
    <n v="2016"/>
    <n v="0"/>
  </r>
  <r>
    <x v="8046"/>
    <x v="3985"/>
    <d v="2016-12-15T00:00:00"/>
    <d v="2016-12-17T00:00:00"/>
    <s v="Second Class"/>
    <x v="129"/>
    <s v="Shahid Hopkins"/>
    <s v="CONSUMER"/>
    <s v="united states"/>
    <s v="Cuyahoga Falls"/>
    <s v="Ohio"/>
    <n v="44221"/>
    <s v="East"/>
    <s v="OFF-BI-10000201"/>
    <x v="1"/>
    <x v="8"/>
    <x v="1687"/>
    <n v="2.214"/>
    <n v="3"/>
    <n v="25"/>
    <s v="Mediano"/>
    <n v="0.7"/>
    <n v="1.5497999999999998"/>
    <n v="-1.5498000000000001"/>
    <n v="3.7637999999999998"/>
    <s v="Bajo"/>
    <n v="-1.476"/>
    <n v="-0.66666666666666663"/>
    <n v="-2.1402000000000001"/>
    <n v="2"/>
    <n v="2"/>
    <s v="CORRECTO"/>
    <n v="2016"/>
    <n v="0"/>
  </r>
  <r>
    <x v="8047"/>
    <x v="3986"/>
    <d v="2017-11-03T00:00:00"/>
    <d v="2017-11-06T00:00:00"/>
    <s v="Second Class"/>
    <x v="594"/>
    <s v="Justin MacKendrick"/>
    <s v="CONSUMER"/>
    <s v="united states"/>
    <s v="Wilmington"/>
    <s v="North Carolina"/>
    <n v="28403"/>
    <s v="South"/>
    <s v="OFF-PA-10003673"/>
    <x v="1"/>
    <x v="10"/>
    <x v="980"/>
    <n v="16.271999999999998"/>
    <n v="3"/>
    <n v="38"/>
    <s v="Mediano"/>
    <n v="0.2"/>
    <n v="3.2544"/>
    <n v="-3.2544"/>
    <n v="19.526399999999999"/>
    <s v="Bajo"/>
    <n v="5.2884000000000002"/>
    <n v="0.32500000000000007"/>
    <n v="-7.7291999999999996"/>
    <n v="3"/>
    <n v="3"/>
    <s v="CORRECTO"/>
    <n v="2017"/>
    <n v="0"/>
  </r>
  <r>
    <x v="8048"/>
    <x v="3987"/>
    <d v="2016-07-03T00:00:00"/>
    <d v="2016-07-07T00:00:00"/>
    <s v="Standard Class"/>
    <x v="158"/>
    <s v="Dean Katz"/>
    <s v="CORPORATE"/>
    <s v="united states"/>
    <s v="New York City"/>
    <s v="New York"/>
    <n v="10035"/>
    <s v="East"/>
    <s v="OFF-AP-10000938"/>
    <x v="1"/>
    <x v="9"/>
    <x v="1712"/>
    <n v="706.86"/>
    <n v="7"/>
    <n v="24"/>
    <s v="Grande"/>
    <n v="0"/>
    <n v="0"/>
    <n v="0"/>
    <n v="706.86"/>
    <s v="Muy Alto"/>
    <n v="197.92080000000001"/>
    <n v="0.28000000000000003"/>
    <n v="-508.93920000000003"/>
    <n v="4"/>
    <n v="4"/>
    <s v="CORRECTO"/>
    <n v="2016"/>
    <n v="0"/>
  </r>
  <r>
    <x v="8049"/>
    <x v="3988"/>
    <d v="2014-09-26T00:00:00"/>
    <d v="2014-09-30T00:00:00"/>
    <s v="Standard Class"/>
    <x v="782"/>
    <s v="Craig Molinari"/>
    <s v="CORPORATE"/>
    <s v="united states"/>
    <s v="Philadelphia"/>
    <s v="Pennsylvania"/>
    <n v="19140"/>
    <s v="East"/>
    <s v="OFF-BI-10003274"/>
    <x v="1"/>
    <x v="8"/>
    <x v="122"/>
    <n v="5.97"/>
    <n v="5"/>
    <n v="36"/>
    <s v="Grande"/>
    <n v="0.7"/>
    <n v="4.1789999999999994"/>
    <n v="-4.1790000000000003"/>
    <n v="10.148999999999999"/>
    <s v="Bajo"/>
    <n v="-4.577"/>
    <n v="-0.76666666666666672"/>
    <n v="-6.3680000000000003"/>
    <n v="4"/>
    <n v="4"/>
    <s v="CORRECTO"/>
    <n v="2014"/>
    <n v="0"/>
  </r>
  <r>
    <x v="8050"/>
    <x v="3988"/>
    <d v="2014-09-26T00:00:00"/>
    <d v="2014-09-30T00:00:00"/>
    <s v="Standard Class"/>
    <x v="782"/>
    <s v="Craig Molinari"/>
    <s v="CORPORATE"/>
    <s v="united states"/>
    <s v="Philadelphia"/>
    <s v="Pennsylvania"/>
    <n v="19140"/>
    <s v="East"/>
    <s v="FUR-FU-10001095"/>
    <x v="0"/>
    <x v="5"/>
    <x v="748"/>
    <n v="21.184000000000001"/>
    <n v="1"/>
    <n v="24"/>
    <s v="Pequeño"/>
    <n v="0.2"/>
    <n v="4.2368000000000006"/>
    <n v="-4.2367999999999997"/>
    <n v="25.4208"/>
    <s v="Bajo"/>
    <n v="4.7664"/>
    <n v="0.22499999999999998"/>
    <n v="-12.1808"/>
    <n v="4"/>
    <n v="4"/>
    <s v="CORRECTO"/>
    <n v="2014"/>
    <n v="0"/>
  </r>
  <r>
    <x v="8051"/>
    <x v="3988"/>
    <d v="2014-09-26T00:00:00"/>
    <d v="2014-09-30T00:00:00"/>
    <s v="Standard Class"/>
    <x v="782"/>
    <s v="Craig Molinari"/>
    <s v="CORPORATE"/>
    <s v="united states"/>
    <s v="Philadelphia"/>
    <s v="Pennsylvania"/>
    <n v="19140"/>
    <s v="East"/>
    <s v="OFF-AP-10001492"/>
    <x v="1"/>
    <x v="9"/>
    <x v="22"/>
    <n v="41.375999999999998"/>
    <n v="6"/>
    <n v="41"/>
    <s v="Grande"/>
    <n v="0.2"/>
    <n v="8.2751999999999999"/>
    <n v="-8.2751999999999999"/>
    <n v="49.651199999999996"/>
    <s v="Bajo"/>
    <n v="3.1032000000000002"/>
    <n v="7.5000000000000011E-2"/>
    <n v="-29.997599999999998"/>
    <n v="4"/>
    <n v="4"/>
    <s v="CORRECTO"/>
    <n v="2014"/>
    <n v="0"/>
  </r>
  <r>
    <x v="8052"/>
    <x v="3989"/>
    <d v="2014-07-14T00:00:00"/>
    <d v="2014-07-17T00:00:00"/>
    <s v="Second Class"/>
    <x v="541"/>
    <s v="Barbara Fisher"/>
    <s v="CORPORATE"/>
    <s v="united states"/>
    <s v="New York City"/>
    <s v="New York"/>
    <n v="10009"/>
    <s v="East"/>
    <s v="OFF-AR-10004999"/>
    <x v="1"/>
    <x v="6"/>
    <x v="873"/>
    <n v="17.940000000000001"/>
    <n v="3"/>
    <n v="25"/>
    <s v="Mediano"/>
    <n v="0"/>
    <n v="0"/>
    <n v="0"/>
    <n v="17.940000000000001"/>
    <s v="Bajo"/>
    <n v="4.4850000000000003"/>
    <n v="0.25"/>
    <n v="-13.455"/>
    <n v="3"/>
    <n v="3"/>
    <s v="CORRECTO"/>
    <n v="2014"/>
    <n v="0"/>
  </r>
  <r>
    <x v="8053"/>
    <x v="3990"/>
    <d v="2017-09-28T00:00:00"/>
    <d v="2017-10-05T00:00:00"/>
    <s v="Standard Class"/>
    <x v="245"/>
    <s v="Sylvia Foulston"/>
    <s v="CORPORATE"/>
    <s v="united states"/>
    <s v="Philadelphia"/>
    <s v="Pennsylvania"/>
    <n v="19134"/>
    <s v="East"/>
    <s v="OFF-BI-10004094"/>
    <x v="1"/>
    <x v="8"/>
    <x v="608"/>
    <n v="2.6549999999999998"/>
    <n v="1"/>
    <n v="13"/>
    <s v="Pequeño"/>
    <n v="0.7"/>
    <n v="1.8584999999999998"/>
    <n v="-1.8585"/>
    <n v="4.5134999999999996"/>
    <s v="Bajo"/>
    <n v="-1.8585"/>
    <n v="-0.70000000000000007"/>
    <n v="-2.6549999999999998"/>
    <n v="7"/>
    <n v="7"/>
    <s v="CORRECTO"/>
    <n v="2017"/>
    <n v="0"/>
  </r>
  <r>
    <x v="8054"/>
    <x v="3991"/>
    <d v="2015-08-28T00:00:00"/>
    <d v="2015-09-04T00:00:00"/>
    <s v="Standard Class"/>
    <x v="90"/>
    <s v="Cassandra Brandow"/>
    <s v="CONSUMER"/>
    <s v="united states"/>
    <s v="Los Angeles"/>
    <s v="California"/>
    <n v="90049"/>
    <s v="West"/>
    <s v="OFF-ST-10001490"/>
    <x v="1"/>
    <x v="4"/>
    <x v="518"/>
    <n v="892.35"/>
    <n v="5"/>
    <n v="49"/>
    <s v="Grande"/>
    <n v="0"/>
    <n v="0"/>
    <n v="0"/>
    <n v="892.35"/>
    <s v="Muy Alto"/>
    <n v="267.70499999999998"/>
    <n v="0.3"/>
    <n v="-624.64499999999998"/>
    <n v="7"/>
    <n v="7"/>
    <s v="CORRECTO"/>
    <n v="2015"/>
    <n v="0"/>
  </r>
  <r>
    <x v="8055"/>
    <x v="3991"/>
    <d v="2015-08-28T00:00:00"/>
    <d v="2015-09-04T00:00:00"/>
    <s v="Standard Class"/>
    <x v="90"/>
    <s v="Cassandra Brandow"/>
    <s v="CONSUMER"/>
    <s v="united states"/>
    <s v="Los Angeles"/>
    <s v="California"/>
    <n v="90049"/>
    <s v="West"/>
    <s v="FUR-BO-10004695"/>
    <x v="0"/>
    <x v="0"/>
    <x v="200"/>
    <n v="307.666"/>
    <n v="2"/>
    <n v="31"/>
    <s v="Pequeño"/>
    <n v="0.15"/>
    <n v="46.149899999999995"/>
    <n v="-46.149900000000002"/>
    <n v="353.8159"/>
    <s v="Alto"/>
    <n v="28.956800000000001"/>
    <n v="9.4117647058823528E-2"/>
    <n v="-232.55930000000001"/>
    <n v="7"/>
    <n v="7"/>
    <s v="CORRECTO"/>
    <n v="2015"/>
    <n v="0"/>
  </r>
  <r>
    <x v="8056"/>
    <x v="3991"/>
    <d v="2015-08-28T00:00:00"/>
    <d v="2015-09-04T00:00:00"/>
    <s v="Standard Class"/>
    <x v="90"/>
    <s v="Cassandra Brandow"/>
    <s v="CONSUMER"/>
    <s v="united states"/>
    <s v="Los Angeles"/>
    <s v="California"/>
    <n v="90049"/>
    <s v="West"/>
    <s v="OFF-ST-10000736"/>
    <x v="1"/>
    <x v="4"/>
    <x v="460"/>
    <n v="728.82"/>
    <n v="9"/>
    <n v="39"/>
    <s v="Grande"/>
    <n v="0"/>
    <n v="0"/>
    <n v="0"/>
    <n v="728.82"/>
    <s v="Muy Alto"/>
    <n v="29.152799999999999"/>
    <n v="3.9999999999999994E-2"/>
    <n v="-699.66719999999998"/>
    <n v="7"/>
    <n v="7"/>
    <s v="CORRECTO"/>
    <n v="2015"/>
    <n v="0"/>
  </r>
  <r>
    <x v="8057"/>
    <x v="3991"/>
    <d v="2015-08-28T00:00:00"/>
    <d v="2015-09-04T00:00:00"/>
    <s v="Standard Class"/>
    <x v="90"/>
    <s v="Cassandra Brandow"/>
    <s v="CONSUMER"/>
    <s v="united states"/>
    <s v="Los Angeles"/>
    <s v="California"/>
    <n v="90049"/>
    <s v="West"/>
    <s v="OFF-BI-10001617"/>
    <x v="1"/>
    <x v="8"/>
    <x v="1324"/>
    <n v="41.36"/>
    <n v="5"/>
    <n v="26"/>
    <s v="Grande"/>
    <n v="0.2"/>
    <n v="8.2720000000000002"/>
    <n v="-8.2720000000000002"/>
    <n v="49.631999999999998"/>
    <s v="Bajo"/>
    <n v="13.959"/>
    <n v="0.33750000000000002"/>
    <n v="-19.129000000000001"/>
    <n v="7"/>
    <n v="7"/>
    <s v="CORRECTO"/>
    <n v="2015"/>
    <n v="0"/>
  </r>
  <r>
    <x v="8058"/>
    <x v="3991"/>
    <d v="2015-08-28T00:00:00"/>
    <d v="2015-09-04T00:00:00"/>
    <s v="Standard Class"/>
    <x v="90"/>
    <s v="Cassandra Brandow"/>
    <s v="CONSUMER"/>
    <s v="united states"/>
    <s v="Los Angeles"/>
    <s v="California"/>
    <n v="90049"/>
    <s v="West"/>
    <s v="TEC-PH-10003589"/>
    <x v="2"/>
    <x v="7"/>
    <x v="826"/>
    <n v="43.176000000000002"/>
    <n v="3"/>
    <n v="29"/>
    <s v="Mediano"/>
    <n v="0.2"/>
    <n v="8.6352000000000011"/>
    <n v="-8.6351999999999993"/>
    <n v="51.811199999999999"/>
    <s v="Medio"/>
    <n v="15.111599999999999"/>
    <n v="0.35"/>
    <n v="-19.429200000000002"/>
    <n v="7"/>
    <n v="7"/>
    <s v="CORRECTO"/>
    <n v="2015"/>
    <n v="0"/>
  </r>
  <r>
    <x v="8059"/>
    <x v="3991"/>
    <d v="2015-08-28T00:00:00"/>
    <d v="2015-09-04T00:00:00"/>
    <s v="Standard Class"/>
    <x v="90"/>
    <s v="Cassandra Brandow"/>
    <s v="CONSUMER"/>
    <s v="united states"/>
    <s v="Los Angeles"/>
    <s v="California"/>
    <n v="90049"/>
    <s v="West"/>
    <s v="FUR-FU-10003981"/>
    <x v="0"/>
    <x v="5"/>
    <x v="325"/>
    <n v="4.16"/>
    <n v="2"/>
    <n v="61"/>
    <s v="Pequeño"/>
    <n v="0"/>
    <n v="0"/>
    <n v="0"/>
    <n v="4.16"/>
    <s v="Bajo"/>
    <n v="1.7472000000000001"/>
    <n v="0.42"/>
    <n v="-2.4127999999999998"/>
    <n v="7"/>
    <n v="7"/>
    <s v="CORRECTO"/>
    <n v="2015"/>
    <n v="0"/>
  </r>
  <r>
    <x v="8060"/>
    <x v="3992"/>
    <d v="2015-09-20T00:00:00"/>
    <d v="2015-09-26T00:00:00"/>
    <s v="Standard Class"/>
    <x v="568"/>
    <s v="Tamara Chand"/>
    <s v="CORPORATE"/>
    <s v="united states"/>
    <s v="Long Beach"/>
    <s v="New York"/>
    <n v="11561"/>
    <s v="East"/>
    <s v="OFF-PA-10001970"/>
    <x v="1"/>
    <x v="10"/>
    <x v="314"/>
    <n v="61.4"/>
    <n v="5"/>
    <n v="38"/>
    <s v="Grande"/>
    <n v="0"/>
    <n v="0"/>
    <n v="0"/>
    <n v="61.4"/>
    <s v="Medio"/>
    <n v="28.858000000000001"/>
    <n v="0.47000000000000003"/>
    <n v="-32.542000000000002"/>
    <n v="6"/>
    <n v="6"/>
    <s v="CORRECTO"/>
    <n v="2015"/>
    <n v="0"/>
  </r>
  <r>
    <x v="8061"/>
    <x v="3992"/>
    <d v="2015-09-20T00:00:00"/>
    <d v="2015-09-26T00:00:00"/>
    <s v="Standard Class"/>
    <x v="568"/>
    <s v="Tamara Chand"/>
    <s v="CORPORATE"/>
    <s v="united states"/>
    <s v="Long Beach"/>
    <s v="New York"/>
    <n v="11561"/>
    <s v="East"/>
    <s v="OFF-BI-10002437"/>
    <x v="1"/>
    <x v="8"/>
    <x v="1314"/>
    <n v="24.448"/>
    <n v="2"/>
    <n v="9"/>
    <s v="Pequeño"/>
    <n v="0.2"/>
    <n v="4.8896000000000006"/>
    <n v="-4.8895999999999997"/>
    <n v="29.337600000000002"/>
    <s v="Bajo"/>
    <n v="8.8623999999999992"/>
    <n v="0.36249999999999993"/>
    <n v="-10.696"/>
    <n v="6"/>
    <n v="6"/>
    <s v="CORRECTO"/>
    <n v="2015"/>
    <n v="0"/>
  </r>
  <r>
    <x v="8062"/>
    <x v="3993"/>
    <d v="2016-11-07T00:00:00"/>
    <d v="2016-11-09T00:00:00"/>
    <s v="First Class"/>
    <x v="560"/>
    <s v="Luke Weiss"/>
    <s v="CONSUMER"/>
    <s v="united states"/>
    <s v="Rochester"/>
    <s v="New York"/>
    <n v="14609"/>
    <s v="East"/>
    <s v="TEC-PH-10000586"/>
    <x v="2"/>
    <x v="7"/>
    <x v="506"/>
    <n v="263.95999999999998"/>
    <n v="4"/>
    <n v="8"/>
    <s v="Mediano"/>
    <n v="0"/>
    <n v="0"/>
    <n v="0"/>
    <n v="263.95999999999998"/>
    <s v="Alto"/>
    <n v="71.269199999999998"/>
    <n v="0.27"/>
    <n v="-192.6908"/>
    <n v="2"/>
    <n v="2"/>
    <s v="CORRECTO"/>
    <n v="2016"/>
    <n v="0"/>
  </r>
  <r>
    <x v="8063"/>
    <x v="3993"/>
    <d v="2016-11-07T00:00:00"/>
    <d v="2016-11-09T00:00:00"/>
    <s v="First Class"/>
    <x v="560"/>
    <s v="Luke Weiss"/>
    <s v="CONSUMER"/>
    <s v="united states"/>
    <s v="Rochester"/>
    <s v="New York"/>
    <n v="14609"/>
    <s v="East"/>
    <s v="TEC-PH-10003811"/>
    <x v="2"/>
    <x v="7"/>
    <x v="1196"/>
    <n v="359.97"/>
    <n v="3"/>
    <n v="22"/>
    <s v="Mediano"/>
    <n v="0"/>
    <n v="0"/>
    <n v="0"/>
    <n v="359.97"/>
    <s v="Alto"/>
    <n v="100.7916"/>
    <n v="0.27999999999999997"/>
    <n v="-259.17840000000001"/>
    <n v="2"/>
    <n v="2"/>
    <s v="CORRECTO"/>
    <n v="2016"/>
    <n v="0"/>
  </r>
  <r>
    <x v="8064"/>
    <x v="3993"/>
    <d v="2016-11-07T00:00:00"/>
    <d v="2016-11-09T00:00:00"/>
    <s v="First Class"/>
    <x v="560"/>
    <s v="Luke Weiss"/>
    <s v="CONSUMER"/>
    <s v="united states"/>
    <s v="Rochester"/>
    <s v="New York"/>
    <n v="14609"/>
    <s v="East"/>
    <s v="OFF-PA-10004983"/>
    <x v="1"/>
    <x v="10"/>
    <x v="1332"/>
    <n v="12.96"/>
    <n v="2"/>
    <n v="23"/>
    <s v="Pequeño"/>
    <n v="0"/>
    <n v="0"/>
    <n v="0"/>
    <n v="12.96"/>
    <s v="Bajo"/>
    <n v="6.2207999999999997"/>
    <n v="0.47999999999999993"/>
    <n v="-6.7392000000000003"/>
    <n v="2"/>
    <n v="2"/>
    <s v="CORRECTO"/>
    <n v="2016"/>
    <n v="0"/>
  </r>
  <r>
    <x v="8065"/>
    <x v="3993"/>
    <d v="2016-11-07T00:00:00"/>
    <d v="2016-11-09T00:00:00"/>
    <s v="First Class"/>
    <x v="560"/>
    <s v="Luke Weiss"/>
    <s v="CONSUMER"/>
    <s v="united states"/>
    <s v="Rochester"/>
    <s v="New York"/>
    <n v="14609"/>
    <s v="East"/>
    <s v="OFF-ST-10003479"/>
    <x v="1"/>
    <x v="4"/>
    <x v="41"/>
    <n v="116.82"/>
    <n v="3"/>
    <n v="25"/>
    <s v="Mediano"/>
    <n v="0"/>
    <n v="0"/>
    <n v="0"/>
    <n v="116.82"/>
    <s v="Medio"/>
    <n v="5.8410000000000002"/>
    <n v="0.05"/>
    <n v="-110.979"/>
    <n v="2"/>
    <n v="2"/>
    <s v="CORRECTO"/>
    <n v="2016"/>
    <n v="0"/>
  </r>
  <r>
    <x v="8066"/>
    <x v="3993"/>
    <d v="2016-11-07T00:00:00"/>
    <d v="2016-11-09T00:00:00"/>
    <s v="First Class"/>
    <x v="560"/>
    <s v="Luke Weiss"/>
    <s v="CONSUMER"/>
    <s v="united states"/>
    <s v="Rochester"/>
    <s v="New York"/>
    <n v="14609"/>
    <s v="East"/>
    <s v="OFF-BI-10004318"/>
    <x v="1"/>
    <x v="8"/>
    <x v="1583"/>
    <n v="276.78399999999999"/>
    <n v="2"/>
    <n v="23"/>
    <s v="Pequeño"/>
    <n v="0.2"/>
    <n v="55.3568"/>
    <n v="-55.3568"/>
    <n v="332.14080000000001"/>
    <s v="Alto"/>
    <n v="89.954800000000006"/>
    <n v="0.32500000000000001"/>
    <n v="-131.47239999999999"/>
    <n v="2"/>
    <n v="2"/>
    <s v="CORRECTO"/>
    <n v="2016"/>
    <n v="0"/>
  </r>
  <r>
    <x v="8067"/>
    <x v="3994"/>
    <d v="2015-10-20T00:00:00"/>
    <d v="2015-10-24T00:00:00"/>
    <s v="Standard Class"/>
    <x v="374"/>
    <s v="Noel Staavos"/>
    <s v="CORPORATE"/>
    <s v="united states"/>
    <s v="San Francisco"/>
    <s v="California"/>
    <n v="94109"/>
    <s v="West"/>
    <s v="TEC-AC-10002567"/>
    <x v="2"/>
    <x v="11"/>
    <x v="428"/>
    <n v="239.97"/>
    <n v="3"/>
    <n v="29"/>
    <s v="Mediano"/>
    <n v="0"/>
    <n v="0"/>
    <n v="0"/>
    <n v="239.97"/>
    <s v="Alto"/>
    <n v="86.389200000000002"/>
    <n v="0.36"/>
    <n v="-153.58080000000001"/>
    <n v="4"/>
    <n v="4"/>
    <s v="CORRECTO"/>
    <n v="2015"/>
    <n v="0"/>
  </r>
  <r>
    <x v="8068"/>
    <x v="3994"/>
    <d v="2015-10-20T00:00:00"/>
    <d v="2015-10-24T00:00:00"/>
    <s v="Standard Class"/>
    <x v="374"/>
    <s v="Noel Staavos"/>
    <s v="CORPORATE"/>
    <s v="united states"/>
    <s v="San Francisco"/>
    <s v="California"/>
    <n v="94109"/>
    <s v="West"/>
    <s v="FUR-FU-10001731"/>
    <x v="0"/>
    <x v="5"/>
    <x v="1556"/>
    <n v="16.02"/>
    <n v="6"/>
    <n v="37"/>
    <s v="Grande"/>
    <n v="0"/>
    <n v="0"/>
    <n v="0"/>
    <n v="16.02"/>
    <s v="Bajo"/>
    <n v="6.0876000000000001"/>
    <n v="0.38"/>
    <n v="-9.9323999999999995"/>
    <n v="4"/>
    <n v="4"/>
    <s v="CORRECTO"/>
    <n v="2015"/>
    <n v="0"/>
  </r>
  <r>
    <x v="8069"/>
    <x v="3995"/>
    <d v="2017-01-01T00:00:00"/>
    <d v="2017-01-05T00:00:00"/>
    <s v="Standard Class"/>
    <x v="49"/>
    <s v="Janet Martin"/>
    <s v="CONSUMER"/>
    <s v="united states"/>
    <s v="Huntsville"/>
    <s v="Texas"/>
    <n v="77340"/>
    <s v="Central"/>
    <s v="OFF-ST-10002743"/>
    <x v="1"/>
    <x v="4"/>
    <x v="418"/>
    <n v="454.56"/>
    <n v="5"/>
    <n v="46"/>
    <s v="Grande"/>
    <n v="0.2"/>
    <n v="90.912000000000006"/>
    <n v="-90.912000000000006"/>
    <n v="545.47199999999998"/>
    <s v="Muy Alto"/>
    <n v="-107.958"/>
    <n v="-0.23749999999999999"/>
    <n v="-471.60599999999999"/>
    <n v="4"/>
    <n v="4"/>
    <s v="CORRECTO"/>
    <n v="2017"/>
    <n v="0"/>
  </r>
  <r>
    <x v="8070"/>
    <x v="3995"/>
    <d v="2017-01-01T00:00:00"/>
    <d v="2017-01-05T00:00:00"/>
    <s v="Standard Class"/>
    <x v="49"/>
    <s v="Janet Martin"/>
    <s v="CONSUMER"/>
    <s v="united states"/>
    <s v="Huntsville"/>
    <s v="Texas"/>
    <n v="77340"/>
    <s v="Central"/>
    <s v="FUR-FU-10002116"/>
    <x v="0"/>
    <x v="5"/>
    <x v="1440"/>
    <n v="141.41999999999999"/>
    <n v="5"/>
    <n v="15"/>
    <s v="Grande"/>
    <n v="0.6"/>
    <n v="84.85199999999999"/>
    <n v="-84.852000000000004"/>
    <n v="226.27199999999999"/>
    <s v="Alto"/>
    <n v="-187.38149999999999"/>
    <n v="-1.325"/>
    <n v="-243.9495"/>
    <n v="4"/>
    <n v="4"/>
    <s v="CORRECTO"/>
    <n v="2017"/>
    <n v="0"/>
  </r>
  <r>
    <x v="8071"/>
    <x v="3995"/>
    <d v="2017-01-01T00:00:00"/>
    <d v="2017-01-05T00:00:00"/>
    <s v="Standard Class"/>
    <x v="49"/>
    <s v="Janet Martin"/>
    <s v="CONSUMER"/>
    <s v="united states"/>
    <s v="Huntsville"/>
    <s v="Texas"/>
    <n v="77340"/>
    <s v="Central"/>
    <s v="FUR-CH-10003199"/>
    <x v="0"/>
    <x v="1"/>
    <x v="637"/>
    <n v="310.74400000000003"/>
    <n v="4"/>
    <n v="20"/>
    <s v="Mediano"/>
    <n v="0.3"/>
    <n v="93.223200000000006"/>
    <n v="-93.223200000000006"/>
    <n v="403.96720000000005"/>
    <s v="Alto"/>
    <n v="-26.635200000000001"/>
    <n v="-8.5714285714285715E-2"/>
    <n v="-244.15600000000001"/>
    <n v="4"/>
    <n v="4"/>
    <s v="CORRECTO"/>
    <n v="2017"/>
    <n v="0"/>
  </r>
  <r>
    <x v="8072"/>
    <x v="3995"/>
    <d v="2017-01-01T00:00:00"/>
    <d v="2017-01-05T00:00:00"/>
    <s v="Standard Class"/>
    <x v="49"/>
    <s v="Janet Martin"/>
    <s v="CONSUMER"/>
    <s v="united states"/>
    <s v="Huntsville"/>
    <s v="Texas"/>
    <n v="77340"/>
    <s v="Central"/>
    <s v="OFF-AR-10003158"/>
    <x v="1"/>
    <x v="6"/>
    <x v="703"/>
    <n v="12.736000000000001"/>
    <n v="4"/>
    <n v="26"/>
    <s v="Mediano"/>
    <n v="0.2"/>
    <n v="2.5472000000000001"/>
    <n v="-2.5472000000000001"/>
    <n v="15.283200000000001"/>
    <s v="Bajo"/>
    <n v="2.2288000000000001"/>
    <n v="0.17499999999999999"/>
    <n v="-7.96"/>
    <n v="4"/>
    <n v="4"/>
    <s v="CORRECTO"/>
    <n v="2017"/>
    <n v="0"/>
  </r>
  <r>
    <x v="8073"/>
    <x v="3995"/>
    <d v="2017-01-01T00:00:00"/>
    <d v="2017-01-05T00:00:00"/>
    <s v="Standard Class"/>
    <x v="49"/>
    <s v="Janet Martin"/>
    <s v="CONSUMER"/>
    <s v="united states"/>
    <s v="Huntsville"/>
    <s v="Texas"/>
    <n v="77340"/>
    <s v="Central"/>
    <s v="OFF-BI-10000301"/>
    <x v="1"/>
    <x v="8"/>
    <x v="625"/>
    <n v="6.47"/>
    <n v="5"/>
    <n v="50"/>
    <s v="Grande"/>
    <n v="0.8"/>
    <n v="5.1760000000000002"/>
    <n v="-5.1760000000000002"/>
    <n v="11.646000000000001"/>
    <s v="Bajo"/>
    <n v="-9.7050000000000001"/>
    <n v="-1.5"/>
    <n v="-10.999000000000001"/>
    <n v="4"/>
    <n v="4"/>
    <s v="CORRECTO"/>
    <n v="2017"/>
    <n v="0"/>
  </r>
  <r>
    <x v="8074"/>
    <x v="3995"/>
    <d v="2017-01-01T00:00:00"/>
    <d v="2017-01-05T00:00:00"/>
    <s v="Standard Class"/>
    <x v="49"/>
    <s v="Janet Martin"/>
    <s v="CONSUMER"/>
    <s v="united states"/>
    <s v="Huntsville"/>
    <s v="Texas"/>
    <n v="77340"/>
    <s v="Central"/>
    <s v="OFF-BI-10000343"/>
    <x v="1"/>
    <x v="8"/>
    <x v="186"/>
    <n v="13.747999999999999"/>
    <n v="14"/>
    <n v="44"/>
    <s v="Grande"/>
    <n v="0.8"/>
    <n v="10.9984"/>
    <n v="-10.9984"/>
    <n v="24.746400000000001"/>
    <s v="Bajo"/>
    <n v="-22.684200000000001"/>
    <n v="-1.6500000000000001"/>
    <n v="-25.433800000000002"/>
    <n v="4"/>
    <n v="4"/>
    <s v="CORRECTO"/>
    <n v="2017"/>
    <n v="0"/>
  </r>
  <r>
    <x v="8075"/>
    <x v="3995"/>
    <d v="2017-01-01T00:00:00"/>
    <d v="2017-01-05T00:00:00"/>
    <s v="Standard Class"/>
    <x v="49"/>
    <s v="Janet Martin"/>
    <s v="CONSUMER"/>
    <s v="united states"/>
    <s v="Huntsville"/>
    <s v="Texas"/>
    <n v="77340"/>
    <s v="Central"/>
    <s v="OFF-AP-10004708"/>
    <x v="1"/>
    <x v="9"/>
    <x v="513"/>
    <n v="15.224"/>
    <n v="2"/>
    <n v="30"/>
    <s v="Pequeño"/>
    <n v="0.8"/>
    <n v="12.179200000000002"/>
    <n v="-12.1792"/>
    <n v="27.403200000000002"/>
    <s v="Bajo"/>
    <n v="-38.821199999999997"/>
    <n v="-2.5499999999999998"/>
    <n v="-41.866"/>
    <n v="4"/>
    <n v="4"/>
    <s v="CORRECTO"/>
    <n v="2017"/>
    <n v="0"/>
  </r>
  <r>
    <x v="8076"/>
    <x v="3996"/>
    <d v="2015-06-23T00:00:00"/>
    <d v="2015-06-29T00:00:00"/>
    <s v="Standard Class"/>
    <x v="575"/>
    <s v="Randy Ferguson"/>
    <s v="CORPORATE"/>
    <s v="united states"/>
    <s v="East Point"/>
    <s v="Georgia"/>
    <n v="30344"/>
    <s v="South"/>
    <s v="FUR-FU-10000794"/>
    <x v="0"/>
    <x v="5"/>
    <x v="645"/>
    <n v="27.42"/>
    <n v="3"/>
    <n v="17"/>
    <s v="Mediano"/>
    <n v="0"/>
    <n v="0"/>
    <n v="0"/>
    <n v="27.42"/>
    <s v="Bajo"/>
    <n v="9.3228000000000009"/>
    <n v="0.34"/>
    <n v="-18.097200000000001"/>
    <n v="6"/>
    <n v="6"/>
    <s v="CORRECTO"/>
    <n v="2015"/>
    <n v="0"/>
  </r>
  <r>
    <x v="8077"/>
    <x v="3996"/>
    <d v="2015-06-23T00:00:00"/>
    <d v="2015-06-29T00:00:00"/>
    <s v="Standard Class"/>
    <x v="575"/>
    <s v="Randy Ferguson"/>
    <s v="CORPORATE"/>
    <s v="united states"/>
    <s v="East Point"/>
    <s v="Georgia"/>
    <n v="30344"/>
    <s v="South"/>
    <s v="OFF-BI-10004519"/>
    <x v="1"/>
    <x v="8"/>
    <x v="889"/>
    <n v="165.98"/>
    <n v="1"/>
    <n v="27"/>
    <s v="Pequeño"/>
    <n v="0"/>
    <n v="0"/>
    <n v="0"/>
    <n v="165.98"/>
    <s v="Medio"/>
    <n v="74.691000000000003"/>
    <n v="0.45000000000000007"/>
    <n v="-91.289000000000001"/>
    <n v="6"/>
    <n v="6"/>
    <s v="CORRECTO"/>
    <n v="2015"/>
    <n v="0"/>
  </r>
  <r>
    <x v="8078"/>
    <x v="3996"/>
    <d v="2015-06-23T00:00:00"/>
    <d v="2015-06-29T00:00:00"/>
    <s v="Standard Class"/>
    <x v="575"/>
    <s v="Randy Ferguson"/>
    <s v="CORPORATE"/>
    <s v="united states"/>
    <s v="East Point"/>
    <s v="Georgia"/>
    <n v="30344"/>
    <s v="South"/>
    <s v="TEC-AC-10001590"/>
    <x v="2"/>
    <x v="11"/>
    <x v="1356"/>
    <n v="75"/>
    <n v="3"/>
    <n v="5"/>
    <s v="Mediano"/>
    <n v="0"/>
    <n v="0"/>
    <n v="0"/>
    <n v="75"/>
    <s v="Medio"/>
    <n v="18"/>
    <n v="0.24"/>
    <n v="-57"/>
    <n v="6"/>
    <n v="6"/>
    <s v="CORRECTO"/>
    <n v="2015"/>
    <n v="0"/>
  </r>
  <r>
    <x v="8079"/>
    <x v="3997"/>
    <d v="2016-11-22T00:00:00"/>
    <d v="2016-11-27T00:00:00"/>
    <s v="Standard Class"/>
    <x v="402"/>
    <s v="Cathy Armstrong"/>
    <s v="HOME OFFICE"/>
    <s v="united states"/>
    <s v="New York City"/>
    <s v="New York"/>
    <n v="10009"/>
    <s v="East"/>
    <s v="OFF-BI-10001524"/>
    <x v="1"/>
    <x v="8"/>
    <x v="301"/>
    <n v="134.27199999999999"/>
    <n v="8"/>
    <n v="67"/>
    <s v="Grande"/>
    <n v="0.2"/>
    <n v="26.854399999999998"/>
    <n v="-26.854399999999998"/>
    <n v="161.12639999999999"/>
    <s v="Medio"/>
    <n v="46.995199999999997"/>
    <n v="0.35"/>
    <n v="-60.422400000000003"/>
    <n v="5"/>
    <n v="5"/>
    <s v="CORRECTO"/>
    <n v="2016"/>
    <n v="0"/>
  </r>
  <r>
    <x v="8080"/>
    <x v="3998"/>
    <d v="2015-10-26T00:00:00"/>
    <d v="2015-11-01T00:00:00"/>
    <s v="Standard Class"/>
    <x v="120"/>
    <s v="Kristen Hastings"/>
    <s v="CORPORATE"/>
    <s v="united states"/>
    <s v="Springfield"/>
    <s v="Oregon"/>
    <n v="97477"/>
    <s v="West"/>
    <s v="OFF-LA-10001474"/>
    <x v="1"/>
    <x v="2"/>
    <x v="926"/>
    <n v="146.54400000000001"/>
    <n v="6"/>
    <n v="20"/>
    <s v="Grande"/>
    <n v="0.2"/>
    <n v="29.308800000000005"/>
    <n v="-29.308800000000002"/>
    <n v="175.8528"/>
    <s v="Medio"/>
    <n v="47.626800000000003"/>
    <n v="0.32500000000000001"/>
    <n v="-69.608400000000003"/>
    <n v="6"/>
    <n v="6"/>
    <s v="CORRECTO"/>
    <n v="2015"/>
    <n v="0"/>
  </r>
  <r>
    <x v="8081"/>
    <x v="3998"/>
    <d v="2015-10-26T00:00:00"/>
    <d v="2015-11-01T00:00:00"/>
    <s v="Standard Class"/>
    <x v="120"/>
    <s v="Kristen Hastings"/>
    <s v="CORPORATE"/>
    <s v="united states"/>
    <s v="Springfield"/>
    <s v="Oregon"/>
    <n v="97477"/>
    <s v="West"/>
    <s v="OFF-PA-10001497"/>
    <x v="1"/>
    <x v="10"/>
    <x v="1755"/>
    <n v="131.904"/>
    <n v="3"/>
    <n v="19"/>
    <s v="Mediano"/>
    <n v="0.2"/>
    <n v="26.380800000000001"/>
    <n v="-26.380800000000001"/>
    <n v="158.28479999999999"/>
    <s v="Medio"/>
    <n v="47.815199999999997"/>
    <n v="0.36249999999999999"/>
    <n v="-57.707999999999998"/>
    <n v="6"/>
    <n v="6"/>
    <s v="CORRECTO"/>
    <n v="2015"/>
    <n v="0"/>
  </r>
  <r>
    <x v="8082"/>
    <x v="3998"/>
    <d v="2015-10-26T00:00:00"/>
    <d v="2015-11-01T00:00:00"/>
    <s v="Standard Class"/>
    <x v="120"/>
    <s v="Kristen Hastings"/>
    <s v="CORPORATE"/>
    <s v="united states"/>
    <s v="Springfield"/>
    <s v="Oregon"/>
    <n v="97477"/>
    <s v="West"/>
    <s v="OFF-AP-10003287"/>
    <x v="1"/>
    <x v="9"/>
    <x v="543"/>
    <n v="203.88"/>
    <n v="5"/>
    <n v="22"/>
    <s v="Grande"/>
    <n v="0.2"/>
    <n v="40.776000000000003"/>
    <n v="-40.776000000000003"/>
    <n v="244.65600000000001"/>
    <s v="Alto"/>
    <n v="20.388000000000002"/>
    <n v="0.1"/>
    <n v="-142.71600000000001"/>
    <n v="6"/>
    <n v="6"/>
    <s v="CORRECTO"/>
    <n v="2015"/>
    <n v="0"/>
  </r>
  <r>
    <x v="8083"/>
    <x v="3998"/>
    <d v="2015-10-26T00:00:00"/>
    <d v="2015-11-01T00:00:00"/>
    <s v="Standard Class"/>
    <x v="120"/>
    <s v="Kristen Hastings"/>
    <s v="CORPORATE"/>
    <s v="united states"/>
    <s v="Springfield"/>
    <s v="Oregon"/>
    <n v="97477"/>
    <s v="West"/>
    <s v="OFF-BI-10002982"/>
    <x v="1"/>
    <x v="8"/>
    <x v="1267"/>
    <n v="14.301"/>
    <n v="7"/>
    <n v="41"/>
    <s v="Grande"/>
    <n v="0.7"/>
    <n v="10.0107"/>
    <n v="-10.0107"/>
    <n v="24.311700000000002"/>
    <s v="Bajo"/>
    <n v="-10.487399999999999"/>
    <n v="-0.73333333333333328"/>
    <n v="-14.777699999999999"/>
    <n v="6"/>
    <n v="6"/>
    <s v="CORRECTO"/>
    <n v="2015"/>
    <n v="0"/>
  </r>
  <r>
    <x v="8084"/>
    <x v="3998"/>
    <d v="2015-10-26T00:00:00"/>
    <d v="2015-11-01T00:00:00"/>
    <s v="Standard Class"/>
    <x v="120"/>
    <s v="Kristen Hastings"/>
    <s v="CORPORATE"/>
    <s v="united states"/>
    <s v="Springfield"/>
    <s v="Oregon"/>
    <n v="97477"/>
    <s v="West"/>
    <s v="OFF-ST-10001809"/>
    <x v="1"/>
    <x v="4"/>
    <x v="435"/>
    <n v="718.64"/>
    <n v="10"/>
    <n v="55"/>
    <s v="Grande"/>
    <n v="0.2"/>
    <n v="143.72800000000001"/>
    <n v="-143.72800000000001"/>
    <n v="862.36799999999994"/>
    <s v="Muy Alto"/>
    <n v="-161.69399999999999"/>
    <n v="-0.22499999999999998"/>
    <n v="-736.60599999999999"/>
    <n v="6"/>
    <n v="6"/>
    <s v="CORRECTO"/>
    <n v="2015"/>
    <n v="0"/>
  </r>
  <r>
    <x v="8085"/>
    <x v="3999"/>
    <d v="2016-10-20T00:00:00"/>
    <d v="2016-10-26T00:00:00"/>
    <s v="Standard Class"/>
    <x v="784"/>
    <s v="Lindsay Castell"/>
    <s v="HOME OFFICE"/>
    <s v="united states"/>
    <s v="Arlington"/>
    <s v="Virginia"/>
    <n v="22204"/>
    <s v="South"/>
    <s v="FUR-FU-10000246"/>
    <x v="0"/>
    <x v="5"/>
    <x v="391"/>
    <n v="61.1"/>
    <n v="5"/>
    <n v="22"/>
    <s v="Grande"/>
    <n v="0"/>
    <n v="0"/>
    <n v="0"/>
    <n v="61.1"/>
    <s v="Medio"/>
    <n v="18.329999999999998"/>
    <n v="0.3"/>
    <n v="-42.77"/>
    <n v="6"/>
    <n v="6"/>
    <s v="CORRECTO"/>
    <n v="2016"/>
    <n v="0"/>
  </r>
  <r>
    <x v="8086"/>
    <x v="4000"/>
    <d v="2017-04-28T00:00:00"/>
    <d v="2017-05-02T00:00:00"/>
    <s v="Standard Class"/>
    <x v="691"/>
    <s v="Jack Lebron"/>
    <s v="CONSUMER"/>
    <s v="united states"/>
    <s v="Wilmington"/>
    <s v="North Carolina"/>
    <n v="28403"/>
    <s v="South"/>
    <s v="OFF-AP-10000252"/>
    <x v="1"/>
    <x v="9"/>
    <x v="1251"/>
    <n v="28.08"/>
    <n v="3"/>
    <n v="12"/>
    <s v="Mediano"/>
    <n v="0.2"/>
    <n v="5.6159999999999997"/>
    <n v="-5.6159999999999997"/>
    <n v="33.695999999999998"/>
    <s v="Bajo"/>
    <n v="5.2649999999999997"/>
    <n v="0.1875"/>
    <n v="-17.199000000000002"/>
    <n v="4"/>
    <n v="4"/>
    <s v="CORRECTO"/>
    <n v="2017"/>
    <n v="0"/>
  </r>
  <r>
    <x v="8087"/>
    <x v="4001"/>
    <d v="2016-09-29T00:00:00"/>
    <d v="2016-10-01T00:00:00"/>
    <s v="Second Class"/>
    <x v="678"/>
    <s v="Dario Medina"/>
    <s v="CORPORATE"/>
    <s v="united states"/>
    <s v="Yuma"/>
    <s v="Arizona"/>
    <n v="85364"/>
    <s v="West"/>
    <s v="OFF-AR-10002375"/>
    <x v="1"/>
    <x v="6"/>
    <x v="831"/>
    <n v="10.496"/>
    <n v="4"/>
    <n v="26"/>
    <s v="Mediano"/>
    <n v="0.2"/>
    <n v="2.0992000000000002"/>
    <n v="-2.0992000000000002"/>
    <n v="12.5952"/>
    <s v="Bajo"/>
    <n v="1.1808000000000001"/>
    <n v="0.1125"/>
    <n v="-7.2160000000000002"/>
    <n v="2"/>
    <n v="2"/>
    <s v="CORRECTO"/>
    <n v="2016"/>
    <n v="0"/>
  </r>
  <r>
    <x v="8088"/>
    <x v="4002"/>
    <d v="2015-07-10T00:00:00"/>
    <d v="2015-07-14T00:00:00"/>
    <s v="Standard Class"/>
    <x v="160"/>
    <s v="Mike Vittorini"/>
    <s v="CONSUMER"/>
    <s v="united states"/>
    <s v="San Bernardino"/>
    <s v="California"/>
    <n v="92404"/>
    <s v="West"/>
    <s v="OFF-BI-10003719"/>
    <x v="1"/>
    <x v="8"/>
    <x v="691"/>
    <n v="39.92"/>
    <n v="2"/>
    <n v="22"/>
    <s v="Pequeño"/>
    <n v="0.2"/>
    <n v="7.9840000000000009"/>
    <n v="-7.984"/>
    <n v="47.904000000000003"/>
    <s v="Bajo"/>
    <n v="12.974"/>
    <n v="0.32500000000000001"/>
    <n v="-18.962"/>
    <n v="4"/>
    <n v="4"/>
    <s v="CORRECTO"/>
    <n v="2015"/>
    <n v="0"/>
  </r>
  <r>
    <x v="8089"/>
    <x v="4003"/>
    <d v="2015-08-07T00:00:00"/>
    <d v="2015-08-09T00:00:00"/>
    <s v="First Class"/>
    <x v="374"/>
    <s v="Noel Staavos"/>
    <s v="CORPORATE"/>
    <s v="united states"/>
    <s v="Baltimore"/>
    <s v="Maryland"/>
    <n v="21215"/>
    <s v="East"/>
    <s v="OFF-AP-10001492"/>
    <x v="1"/>
    <x v="9"/>
    <x v="22"/>
    <n v="77.58"/>
    <n v="9"/>
    <n v="41"/>
    <s v="Grande"/>
    <n v="0"/>
    <n v="0"/>
    <n v="0"/>
    <n v="77.58"/>
    <s v="Medio"/>
    <n v="20.1708"/>
    <n v="0.26"/>
    <n v="-57.409199999999998"/>
    <n v="2"/>
    <n v="2"/>
    <s v="CORRECTO"/>
    <n v="2015"/>
    <n v="0"/>
  </r>
  <r>
    <x v="8090"/>
    <x v="4004"/>
    <d v="2014-12-07T00:00:00"/>
    <d v="2014-12-13T00:00:00"/>
    <s v="Standard Class"/>
    <x v="357"/>
    <s v="Ann Steele"/>
    <s v="HOME OFFICE"/>
    <s v="united states"/>
    <s v="Seattle"/>
    <s v="Washington"/>
    <n v="98103"/>
    <s v="West"/>
    <s v="OFF-ST-10000532"/>
    <x v="1"/>
    <x v="4"/>
    <x v="1412"/>
    <n v="269.36"/>
    <n v="7"/>
    <n v="31"/>
    <s v="Grande"/>
    <n v="0"/>
    <n v="0"/>
    <n v="0"/>
    <n v="269.36"/>
    <s v="Alto"/>
    <n v="70.033600000000007"/>
    <n v="0.26"/>
    <n v="-199.32640000000001"/>
    <n v="6"/>
    <n v="6"/>
    <s v="CORRECTO"/>
    <n v="2014"/>
    <n v="0"/>
  </r>
  <r>
    <x v="8091"/>
    <x v="4005"/>
    <d v="2015-12-10T00:00:00"/>
    <d v="2015-12-14T00:00:00"/>
    <s v="Standard Class"/>
    <x v="363"/>
    <s v="Meg Tillman"/>
    <s v="CONSUMER"/>
    <s v="united states"/>
    <s v="San Francisco"/>
    <s v="California"/>
    <n v="94110"/>
    <s v="West"/>
    <s v="OFF-LA-10001613"/>
    <x v="1"/>
    <x v="2"/>
    <x v="743"/>
    <n v="5.76"/>
    <n v="2"/>
    <n v="44"/>
    <s v="Pequeño"/>
    <n v="0"/>
    <n v="0"/>
    <n v="0"/>
    <n v="5.76"/>
    <s v="Bajo"/>
    <n v="2.8224"/>
    <n v="0.49000000000000005"/>
    <n v="-2.9376000000000002"/>
    <n v="4"/>
    <n v="4"/>
    <s v="CORRECTO"/>
    <n v="2015"/>
    <n v="0"/>
  </r>
  <r>
    <x v="8092"/>
    <x v="4006"/>
    <d v="2017-11-08T00:00:00"/>
    <d v="2017-11-13T00:00:00"/>
    <s v="Second Class"/>
    <x v="676"/>
    <s v="Sharelle Roach"/>
    <s v="HOME OFFICE"/>
    <s v="united states"/>
    <s v="New York City"/>
    <s v="New York"/>
    <n v="10035"/>
    <s v="East"/>
    <s v="OFF-AR-10002818"/>
    <x v="1"/>
    <x v="6"/>
    <x v="933"/>
    <n v="109.9"/>
    <n v="5"/>
    <n v="9"/>
    <s v="Grande"/>
    <n v="0"/>
    <n v="0"/>
    <n v="0"/>
    <n v="109.9"/>
    <s v="Medio"/>
    <n v="32.97"/>
    <n v="0.3"/>
    <n v="-76.930000000000007"/>
    <n v="5"/>
    <n v="5"/>
    <s v="CORRECTO"/>
    <n v="2017"/>
    <n v="0"/>
  </r>
  <r>
    <x v="8093"/>
    <x v="4007"/>
    <d v="2017-07-27T00:00:00"/>
    <d v="2017-08-01T00:00:00"/>
    <s v="Second Class"/>
    <x v="589"/>
    <s v="Dennis Kane"/>
    <s v="CONSUMER"/>
    <s v="united states"/>
    <s v="Seattle"/>
    <s v="Washington"/>
    <n v="98115"/>
    <s v="West"/>
    <s v="FUR-FU-10001940"/>
    <x v="0"/>
    <x v="5"/>
    <x v="222"/>
    <n v="23.88"/>
    <n v="3"/>
    <n v="62"/>
    <s v="Mediano"/>
    <n v="0"/>
    <n v="0"/>
    <n v="0"/>
    <n v="23.88"/>
    <s v="Bajo"/>
    <n v="10.507199999999999"/>
    <n v="0.44"/>
    <n v="-13.3728"/>
    <n v="5"/>
    <n v="5"/>
    <s v="CORRECTO"/>
    <n v="2017"/>
    <n v="0"/>
  </r>
  <r>
    <x v="8094"/>
    <x v="4007"/>
    <d v="2017-07-27T00:00:00"/>
    <d v="2017-08-01T00:00:00"/>
    <s v="Second Class"/>
    <x v="589"/>
    <s v="Dennis Kane"/>
    <s v="CONSUMER"/>
    <s v="united states"/>
    <s v="Seattle"/>
    <s v="Washington"/>
    <n v="98115"/>
    <s v="West"/>
    <s v="OFF-PA-10003883"/>
    <x v="1"/>
    <x v="10"/>
    <x v="1238"/>
    <n v="26.2"/>
    <n v="4"/>
    <n v="19"/>
    <s v="Mediano"/>
    <n v="0"/>
    <n v="0"/>
    <n v="0"/>
    <n v="26.2"/>
    <s v="Bajo"/>
    <n v="12.052"/>
    <n v="0.46"/>
    <n v="-14.148"/>
    <n v="5"/>
    <n v="5"/>
    <s v="CORRECTO"/>
    <n v="2017"/>
    <n v="0"/>
  </r>
  <r>
    <x v="8095"/>
    <x v="4007"/>
    <d v="2017-07-27T00:00:00"/>
    <d v="2017-08-01T00:00:00"/>
    <s v="Second Class"/>
    <x v="589"/>
    <s v="Dennis Kane"/>
    <s v="CONSUMER"/>
    <s v="united states"/>
    <s v="Seattle"/>
    <s v="Washington"/>
    <n v="98115"/>
    <s v="West"/>
    <s v="OFF-PA-10002787"/>
    <x v="1"/>
    <x v="10"/>
    <x v="1276"/>
    <n v="12.96"/>
    <n v="2"/>
    <n v="22"/>
    <s v="Pequeño"/>
    <n v="0"/>
    <n v="0"/>
    <n v="0"/>
    <n v="12.96"/>
    <s v="Bajo"/>
    <n v="6.2207999999999997"/>
    <n v="0.47999999999999993"/>
    <n v="-6.7392000000000003"/>
    <n v="5"/>
    <n v="5"/>
    <s v="CORRECTO"/>
    <n v="2017"/>
    <n v="0"/>
  </r>
  <r>
    <x v="8096"/>
    <x v="4007"/>
    <d v="2017-07-27T00:00:00"/>
    <d v="2017-08-01T00:00:00"/>
    <s v="Second Class"/>
    <x v="589"/>
    <s v="Dennis Kane"/>
    <s v="CONSUMER"/>
    <s v="united states"/>
    <s v="Seattle"/>
    <s v="Washington"/>
    <n v="98115"/>
    <s v="West"/>
    <s v="TEC-AC-10000991"/>
    <x v="2"/>
    <x v="11"/>
    <x v="437"/>
    <n v="234.95"/>
    <n v="5"/>
    <n v="13"/>
    <s v="Grande"/>
    <n v="0"/>
    <n v="0"/>
    <n v="0"/>
    <n v="234.95"/>
    <s v="Alto"/>
    <n v="32.893000000000001"/>
    <n v="0.14000000000000001"/>
    <n v="-202.05699999999999"/>
    <n v="5"/>
    <n v="5"/>
    <s v="CORRECTO"/>
    <n v="2017"/>
    <n v="0"/>
  </r>
  <r>
    <x v="8097"/>
    <x v="4008"/>
    <d v="2017-12-28T00:00:00"/>
    <d v="2018-01-01T00:00:00"/>
    <s v="Standard Class"/>
    <x v="603"/>
    <s v="Susan Vittorini"/>
    <s v="CONSUMER"/>
    <s v="united states"/>
    <s v="Albuquerque"/>
    <s v="New Mexico"/>
    <n v="87105"/>
    <s v="West"/>
    <s v="OFF-ST-10003058"/>
    <x v="1"/>
    <x v="4"/>
    <x v="393"/>
    <n v="118.25"/>
    <n v="5"/>
    <n v="30"/>
    <s v="Grande"/>
    <n v="0"/>
    <n v="0"/>
    <n v="0"/>
    <n v="118.25"/>
    <s v="Medio"/>
    <n v="34.292499999999997"/>
    <n v="0.28999999999999998"/>
    <n v="-83.957499999999996"/>
    <n v="4"/>
    <n v="4"/>
    <s v="CORRECTO"/>
    <n v="2017"/>
    <n v="0"/>
  </r>
  <r>
    <x v="8098"/>
    <x v="4008"/>
    <d v="2017-12-28T00:00:00"/>
    <d v="2018-01-01T00:00:00"/>
    <s v="Standard Class"/>
    <x v="603"/>
    <s v="Susan Vittorini"/>
    <s v="CONSUMER"/>
    <s v="united states"/>
    <s v="Albuquerque"/>
    <s v="New Mexico"/>
    <n v="87105"/>
    <s v="West"/>
    <s v="OFF-PA-10004239"/>
    <x v="1"/>
    <x v="10"/>
    <x v="1421"/>
    <n v="4.28"/>
    <n v="1"/>
    <n v="12"/>
    <s v="Pequeño"/>
    <n v="0"/>
    <n v="0"/>
    <n v="0"/>
    <n v="4.28"/>
    <s v="Bajo"/>
    <n v="1.9259999999999999"/>
    <n v="0.44999999999999996"/>
    <n v="-2.3540000000000001"/>
    <n v="4"/>
    <n v="4"/>
    <s v="CORRECTO"/>
    <n v="2017"/>
    <n v="0"/>
  </r>
  <r>
    <x v="8099"/>
    <x v="4009"/>
    <d v="2016-03-10T00:00:00"/>
    <d v="2016-03-13T00:00:00"/>
    <s v="First Class"/>
    <x v="563"/>
    <s v="Rick Huthwaite"/>
    <s v="HOME OFFICE"/>
    <s v="united states"/>
    <s v="Los Angeles"/>
    <s v="California"/>
    <n v="90045"/>
    <s v="West"/>
    <s v="TEC-AC-10003038"/>
    <x v="2"/>
    <x v="11"/>
    <x v="1033"/>
    <n v="26.85"/>
    <n v="3"/>
    <n v="57"/>
    <s v="Mediano"/>
    <n v="0"/>
    <n v="0"/>
    <n v="0"/>
    <n v="26.85"/>
    <s v="Bajo"/>
    <n v="5.1014999999999997"/>
    <n v="0.18999999999999997"/>
    <n v="-21.7485"/>
    <n v="3"/>
    <n v="3"/>
    <s v="CORRECTO"/>
    <n v="2016"/>
    <n v="0"/>
  </r>
  <r>
    <x v="8100"/>
    <x v="4009"/>
    <d v="2016-03-10T00:00:00"/>
    <d v="2016-03-13T00:00:00"/>
    <s v="First Class"/>
    <x v="563"/>
    <s v="Rick Huthwaite"/>
    <s v="HOME OFFICE"/>
    <s v="united states"/>
    <s v="Los Angeles"/>
    <s v="California"/>
    <n v="90045"/>
    <s v="West"/>
    <s v="TEC-MA-10000984"/>
    <x v="2"/>
    <x v="15"/>
    <x v="1820"/>
    <n v="3357.6"/>
    <n v="3"/>
    <n v="7"/>
    <s v="Mediano"/>
    <n v="0.2"/>
    <n v="671.52"/>
    <n v="-671.52"/>
    <n v="4029.12"/>
    <s v="Muy Alto"/>
    <n v="377.73"/>
    <n v="0.1125"/>
    <n v="-2308.35"/>
    <n v="3"/>
    <n v="3"/>
    <s v="CORRECTO"/>
    <n v="2016"/>
    <n v="0"/>
  </r>
  <r>
    <x v="8101"/>
    <x v="4010"/>
    <d v="2015-05-22T00:00:00"/>
    <d v="2015-05-26T00:00:00"/>
    <s v="Standard Class"/>
    <x v="766"/>
    <s v="Sarah Brown"/>
    <s v="CONSUMER"/>
    <s v="united states"/>
    <s v="Los Angeles"/>
    <s v="California"/>
    <n v="90045"/>
    <s v="West"/>
    <s v="OFF-LA-10004484"/>
    <x v="1"/>
    <x v="2"/>
    <x v="617"/>
    <n v="8.26"/>
    <n v="2"/>
    <n v="37"/>
    <s v="Pequeño"/>
    <n v="0"/>
    <n v="0"/>
    <n v="0"/>
    <n v="8.26"/>
    <s v="Bajo"/>
    <n v="3.7995999999999999"/>
    <n v="0.46"/>
    <n v="-4.4603999999999999"/>
    <n v="4"/>
    <n v="4"/>
    <s v="CORRECTO"/>
    <n v="2015"/>
    <n v="0"/>
  </r>
  <r>
    <x v="8102"/>
    <x v="4010"/>
    <d v="2015-05-22T00:00:00"/>
    <d v="2015-05-26T00:00:00"/>
    <s v="Standard Class"/>
    <x v="766"/>
    <s v="Sarah Brown"/>
    <s v="CONSUMER"/>
    <s v="united states"/>
    <s v="Los Angeles"/>
    <s v="California"/>
    <n v="90045"/>
    <s v="West"/>
    <s v="TEC-MA-10004002"/>
    <x v="2"/>
    <x v="15"/>
    <x v="668"/>
    <n v="2973.32"/>
    <n v="7"/>
    <n v="14"/>
    <s v="Grande"/>
    <n v="0.2"/>
    <n v="594.6640000000001"/>
    <n v="-594.66399999999999"/>
    <n v="3567.9840000000004"/>
    <s v="Muy Alto"/>
    <n v="334.49849999999998"/>
    <n v="0.11249999999999999"/>
    <n v="-2044.1575"/>
    <n v="4"/>
    <n v="4"/>
    <s v="CORRECTO"/>
    <n v="2015"/>
    <n v="0"/>
  </r>
  <r>
    <x v="8103"/>
    <x v="4010"/>
    <d v="2015-05-22T00:00:00"/>
    <d v="2015-05-26T00:00:00"/>
    <s v="Standard Class"/>
    <x v="766"/>
    <s v="Sarah Brown"/>
    <s v="CONSUMER"/>
    <s v="united states"/>
    <s v="Los Angeles"/>
    <s v="California"/>
    <n v="90045"/>
    <s v="West"/>
    <s v="OFF-ST-10002406"/>
    <x v="1"/>
    <x v="4"/>
    <x v="328"/>
    <n v="104.79"/>
    <n v="7"/>
    <n v="24"/>
    <s v="Grande"/>
    <n v="0"/>
    <n v="0"/>
    <n v="0"/>
    <n v="104.79"/>
    <s v="Medio"/>
    <n v="29.341200000000001"/>
    <n v="0.27999999999999997"/>
    <n v="-75.448800000000006"/>
    <n v="4"/>
    <n v="4"/>
    <s v="CORRECTO"/>
    <n v="2015"/>
    <n v="0"/>
  </r>
  <r>
    <x v="8104"/>
    <x v="4010"/>
    <d v="2015-05-22T00:00:00"/>
    <d v="2015-05-26T00:00:00"/>
    <s v="Standard Class"/>
    <x v="766"/>
    <s v="Sarah Brown"/>
    <s v="CONSUMER"/>
    <s v="united states"/>
    <s v="Los Angeles"/>
    <s v="California"/>
    <n v="90045"/>
    <s v="West"/>
    <s v="TEC-PH-10003645"/>
    <x v="2"/>
    <x v="7"/>
    <x v="297"/>
    <n v="775.72799999999995"/>
    <n v="6"/>
    <n v="26"/>
    <s v="Grande"/>
    <n v="0.2"/>
    <n v="155.1456"/>
    <n v="-155.1456"/>
    <n v="930.8735999999999"/>
    <s v="Muy Alto"/>
    <n v="58.179600000000001"/>
    <n v="7.5000000000000011E-2"/>
    <n v="-562.40279999999996"/>
    <n v="4"/>
    <n v="4"/>
    <s v="CORRECTO"/>
    <n v="2015"/>
    <n v="0"/>
  </r>
  <r>
    <x v="8105"/>
    <x v="4011"/>
    <d v="2017-02-17T00:00:00"/>
    <d v="2017-02-19T00:00:00"/>
    <s v="First Class"/>
    <x v="736"/>
    <s v="Cyra Reiten"/>
    <s v="HOME OFFICE"/>
    <s v="united states"/>
    <s v="Houston"/>
    <s v="Texas"/>
    <n v="77041"/>
    <s v="Central"/>
    <s v="FUR-BO-10001601"/>
    <x v="0"/>
    <x v="0"/>
    <x v="419"/>
    <n v="89.066400000000002"/>
    <n v="1"/>
    <n v="10"/>
    <s v="Pequeño"/>
    <n v="0.32"/>
    <n v="28.501248"/>
    <n v="-28.501248"/>
    <n v="117.56764800000001"/>
    <s v="Medio"/>
    <n v="-17.0274"/>
    <n v="-0.19117647058823528"/>
    <n v="-77.592551999999998"/>
    <n v="2"/>
    <n v="2"/>
    <s v="CORRECTO"/>
    <n v="2017"/>
    <n v="0"/>
  </r>
  <r>
    <x v="8106"/>
    <x v="4011"/>
    <d v="2017-02-17T00:00:00"/>
    <d v="2017-02-19T00:00:00"/>
    <s v="First Class"/>
    <x v="736"/>
    <s v="Cyra Reiten"/>
    <s v="HOME OFFICE"/>
    <s v="united states"/>
    <s v="Houston"/>
    <s v="Texas"/>
    <n v="77041"/>
    <s v="Central"/>
    <s v="OFF-AR-10000937"/>
    <x v="1"/>
    <x v="6"/>
    <x v="1821"/>
    <n v="175.44"/>
    <n v="6"/>
    <n v="13"/>
    <s v="Grande"/>
    <n v="0.2"/>
    <n v="35.088000000000001"/>
    <n v="-35.088000000000001"/>
    <n v="210.52799999999999"/>
    <s v="Alto"/>
    <n v="52.631999999999998"/>
    <n v="0.3"/>
    <n v="-87.72"/>
    <n v="2"/>
    <n v="2"/>
    <s v="CORRECTO"/>
    <n v="2017"/>
    <n v="0"/>
  </r>
  <r>
    <x v="8107"/>
    <x v="4011"/>
    <d v="2017-02-17T00:00:00"/>
    <d v="2017-02-19T00:00:00"/>
    <s v="First Class"/>
    <x v="736"/>
    <s v="Cyra Reiten"/>
    <s v="HOME OFFICE"/>
    <s v="united states"/>
    <s v="Houston"/>
    <s v="Texas"/>
    <n v="77041"/>
    <s v="Central"/>
    <s v="TEC-PH-10000038"/>
    <x v="2"/>
    <x v="7"/>
    <x v="1065"/>
    <n v="438.33600000000001"/>
    <n v="4"/>
    <n v="18"/>
    <s v="Mediano"/>
    <n v="0.2"/>
    <n v="87.667200000000008"/>
    <n v="-87.667199999999994"/>
    <n v="526.00319999999999"/>
    <s v="Muy Alto"/>
    <n v="-87.667199999999994"/>
    <n v="-0.19999999999999998"/>
    <n v="-438.33600000000001"/>
    <n v="2"/>
    <n v="2"/>
    <s v="CORRECTO"/>
    <n v="2017"/>
    <n v="0"/>
  </r>
  <r>
    <x v="8108"/>
    <x v="4012"/>
    <d v="2017-12-08T00:00:00"/>
    <d v="2017-12-15T00:00:00"/>
    <s v="Standard Class"/>
    <x v="283"/>
    <s v="Emily Grady"/>
    <s v="CONSUMER"/>
    <s v="united states"/>
    <s v="Philadelphia"/>
    <s v="Pennsylvania"/>
    <n v="19140"/>
    <s v="East"/>
    <s v="FUR-CH-10003396"/>
    <x v="0"/>
    <x v="1"/>
    <x v="390"/>
    <n v="215.54400000000001"/>
    <n v="4"/>
    <n v="29"/>
    <s v="Mediano"/>
    <n v="0.3"/>
    <n v="64.663200000000003"/>
    <n v="-64.663200000000003"/>
    <n v="280.2072"/>
    <s v="Alto"/>
    <n v="-58.504800000000003"/>
    <n v="-0.27142857142857141"/>
    <n v="-209.38560000000001"/>
    <n v="7"/>
    <n v="7"/>
    <s v="CORRECTO"/>
    <n v="2017"/>
    <n v="0"/>
  </r>
  <r>
    <x v="8109"/>
    <x v="4013"/>
    <d v="2017-11-18T00:00:00"/>
    <d v="2017-11-23T00:00:00"/>
    <s v="Standard Class"/>
    <x v="709"/>
    <s v="Russell D'Ascenzo"/>
    <s v="CONSUMER"/>
    <s v="united states"/>
    <s v="Chicago"/>
    <s v="Illinois"/>
    <n v="60623"/>
    <s v="Central"/>
    <s v="OFF-EN-10002592"/>
    <x v="1"/>
    <x v="12"/>
    <x v="1711"/>
    <n v="55.584000000000003"/>
    <n v="6"/>
    <n v="26"/>
    <s v="Grande"/>
    <n v="0.2"/>
    <n v="11.116800000000001"/>
    <n v="-11.1168"/>
    <n v="66.700800000000001"/>
    <s v="Medio"/>
    <n v="20.844000000000001"/>
    <n v="0.375"/>
    <n v="-23.623200000000001"/>
    <n v="5"/>
    <n v="5"/>
    <s v="CORRECTO"/>
    <n v="2017"/>
    <n v="0"/>
  </r>
  <r>
    <x v="8110"/>
    <x v="4013"/>
    <d v="2017-11-18T00:00:00"/>
    <d v="2017-11-23T00:00:00"/>
    <s v="Standard Class"/>
    <x v="709"/>
    <s v="Russell D'Ascenzo"/>
    <s v="CONSUMER"/>
    <s v="united states"/>
    <s v="Chicago"/>
    <s v="Illinois"/>
    <n v="60623"/>
    <s v="Central"/>
    <s v="FUR-CH-10000422"/>
    <x v="0"/>
    <x v="1"/>
    <x v="1441"/>
    <n v="127.386"/>
    <n v="2"/>
    <n v="34"/>
    <s v="Pequeño"/>
    <n v="0.3"/>
    <n v="38.215799999999994"/>
    <n v="-38.215800000000002"/>
    <n v="165.6018"/>
    <s v="Medio"/>
    <n v="-25.4772"/>
    <n v="-0.2"/>
    <n v="-114.6474"/>
    <n v="5"/>
    <n v="5"/>
    <s v="CORRECTO"/>
    <n v="2017"/>
    <n v="0"/>
  </r>
  <r>
    <x v="8111"/>
    <x v="4014"/>
    <d v="2016-12-01T00:00:00"/>
    <d v="2016-12-03T00:00:00"/>
    <s v="Second Class"/>
    <x v="622"/>
    <s v="John Murray"/>
    <s v="CONSUMER"/>
    <s v="united states"/>
    <s v="San Angelo"/>
    <s v="Texas"/>
    <n v="76903"/>
    <s v="Central"/>
    <s v="FUR-CH-10002647"/>
    <x v="0"/>
    <x v="1"/>
    <x v="475"/>
    <n v="248.43"/>
    <n v="5"/>
    <n v="64"/>
    <s v="Grande"/>
    <n v="0.3"/>
    <n v="74.528999999999996"/>
    <n v="-74.528999999999996"/>
    <n v="322.959"/>
    <s v="Alto"/>
    <n v="-17.745000000000001"/>
    <n v="-7.1428571428571425E-2"/>
    <n v="-191.64599999999999"/>
    <n v="2"/>
    <n v="2"/>
    <s v="CORRECTO"/>
    <n v="2016"/>
    <n v="0"/>
  </r>
  <r>
    <x v="8112"/>
    <x v="4014"/>
    <d v="2016-12-01T00:00:00"/>
    <d v="2016-12-03T00:00:00"/>
    <s v="Second Class"/>
    <x v="622"/>
    <s v="John Murray"/>
    <s v="CONSUMER"/>
    <s v="united states"/>
    <s v="San Angelo"/>
    <s v="Texas"/>
    <n v="76903"/>
    <s v="Central"/>
    <s v="OFF-AP-10004859"/>
    <x v="1"/>
    <x v="9"/>
    <x v="930"/>
    <n v="11.648"/>
    <n v="4"/>
    <n v="35"/>
    <s v="Mediano"/>
    <n v="0.8"/>
    <n v="9.3184000000000005"/>
    <n v="-9.3184000000000005"/>
    <n v="20.9664"/>
    <s v="Bajo"/>
    <n v="-30.8672"/>
    <n v="-2.65"/>
    <n v="-33.196800000000003"/>
    <n v="2"/>
    <n v="2"/>
    <s v="CORRECTO"/>
    <n v="2016"/>
    <n v="0"/>
  </r>
  <r>
    <x v="8113"/>
    <x v="4014"/>
    <d v="2016-12-01T00:00:00"/>
    <d v="2016-12-03T00:00:00"/>
    <s v="Second Class"/>
    <x v="622"/>
    <s v="John Murray"/>
    <s v="CONSUMER"/>
    <s v="united states"/>
    <s v="San Angelo"/>
    <s v="Texas"/>
    <n v="76903"/>
    <s v="Central"/>
    <s v="FUR-CH-10004477"/>
    <x v="0"/>
    <x v="1"/>
    <x v="213"/>
    <n v="85.245999999999995"/>
    <n v="2"/>
    <n v="44"/>
    <s v="Pequeño"/>
    <n v="0.3"/>
    <n v="25.573799999999999"/>
    <n v="-25.573799999999999"/>
    <n v="110.81979999999999"/>
    <s v="Medio"/>
    <n v="-1.2178"/>
    <n v="-1.4285714285714287E-2"/>
    <n v="-60.89"/>
    <n v="2"/>
    <n v="2"/>
    <s v="CORRECTO"/>
    <n v="2016"/>
    <n v="0"/>
  </r>
  <r>
    <x v="8114"/>
    <x v="4015"/>
    <d v="2017-10-03T00:00:00"/>
    <d v="2017-10-07T00:00:00"/>
    <s v="Second Class"/>
    <x v="429"/>
    <s v="Laurel Workman"/>
    <s v="CORPORATE"/>
    <s v="united states"/>
    <s v="Pasadena"/>
    <s v="Texas"/>
    <n v="77506"/>
    <s v="Central"/>
    <s v="OFF-AR-10004817"/>
    <x v="1"/>
    <x v="6"/>
    <x v="915"/>
    <n v="20.64"/>
    <n v="5"/>
    <n v="11"/>
    <s v="Grande"/>
    <n v="0.2"/>
    <n v="4.1280000000000001"/>
    <n v="-4.1280000000000001"/>
    <n v="24.768000000000001"/>
    <s v="Bajo"/>
    <n v="2.3220000000000001"/>
    <n v="0.1125"/>
    <n v="-14.19"/>
    <n v="4"/>
    <n v="4"/>
    <s v="CORRECTO"/>
    <n v="2017"/>
    <n v="0"/>
  </r>
  <r>
    <x v="8115"/>
    <x v="4016"/>
    <d v="2017-08-29T00:00:00"/>
    <d v="2017-09-04T00:00:00"/>
    <s v="Standard Class"/>
    <x v="459"/>
    <s v="Rick Wilson"/>
    <s v="CORPORATE"/>
    <s v="united states"/>
    <s v="Los Angeles"/>
    <s v="California"/>
    <n v="90049"/>
    <s v="West"/>
    <s v="FUR-FU-10003374"/>
    <x v="0"/>
    <x v="5"/>
    <x v="1807"/>
    <n v="148.02000000000001"/>
    <n v="3"/>
    <n v="11"/>
    <s v="Mediano"/>
    <n v="0"/>
    <n v="0"/>
    <n v="0"/>
    <n v="148.02000000000001"/>
    <s v="Medio"/>
    <n v="41.445599999999999"/>
    <n v="0.27999999999999997"/>
    <n v="-106.5744"/>
    <n v="6"/>
    <n v="6"/>
    <s v="CORRECTO"/>
    <n v="2017"/>
    <n v="0"/>
  </r>
  <r>
    <x v="8116"/>
    <x v="4017"/>
    <d v="2017-11-24T00:00:00"/>
    <d v="2017-11-24T00:00:00"/>
    <s v="Same Day"/>
    <x v="410"/>
    <s v="Brooke Gillingham"/>
    <s v="CORPORATE"/>
    <s v="united states"/>
    <s v="Garden City"/>
    <s v="Kansas"/>
    <n v="67846"/>
    <s v="Central"/>
    <s v="OFF-ST-10003123"/>
    <x v="1"/>
    <x v="4"/>
    <x v="1277"/>
    <n v="33.29"/>
    <n v="1"/>
    <n v="26"/>
    <s v="Pequeño"/>
    <n v="0"/>
    <n v="0"/>
    <n v="0"/>
    <n v="33.29"/>
    <s v="Bajo"/>
    <n v="7.9896000000000003"/>
    <n v="0.24000000000000002"/>
    <n v="-25.3004"/>
    <n v="0"/>
    <n v="0"/>
    <s v="CORRECTO"/>
    <n v="2017"/>
    <n v="0"/>
  </r>
  <r>
    <x v="8117"/>
    <x v="4018"/>
    <d v="2017-06-30T00:00:00"/>
    <d v="2017-07-05T00:00:00"/>
    <s v="Standard Class"/>
    <x v="627"/>
    <s v="Thomas Thornton"/>
    <s v="CONSUMER"/>
    <s v="united states"/>
    <s v="Los Angeles"/>
    <s v="California"/>
    <n v="90045"/>
    <s v="West"/>
    <s v="OFF-PA-10000675"/>
    <x v="1"/>
    <x v="10"/>
    <x v="1115"/>
    <n v="204.95"/>
    <n v="5"/>
    <n v="40"/>
    <s v="Grande"/>
    <n v="0"/>
    <n v="0"/>
    <n v="0"/>
    <n v="204.95"/>
    <s v="Alto"/>
    <n v="100.4255"/>
    <n v="0.49000000000000005"/>
    <n v="-104.5245"/>
    <n v="5"/>
    <n v="5"/>
    <s v="CORRECTO"/>
    <n v="2017"/>
    <n v="0"/>
  </r>
  <r>
    <x v="8118"/>
    <x v="4019"/>
    <d v="2017-07-22T00:00:00"/>
    <d v="2017-07-27T00:00:00"/>
    <s v="Standard Class"/>
    <x v="518"/>
    <s v="Eric Barreto"/>
    <s v="CONSUMER"/>
    <s v="united states"/>
    <s v="Chicago"/>
    <s v="Illinois"/>
    <n v="60653"/>
    <s v="Central"/>
    <s v="FUR-CH-10004997"/>
    <x v="0"/>
    <x v="1"/>
    <x v="499"/>
    <n v="526.34400000000005"/>
    <n v="4"/>
    <n v="43"/>
    <s v="Mediano"/>
    <n v="0.3"/>
    <n v="157.9032"/>
    <n v="-157.9032"/>
    <n v="684.24720000000002"/>
    <s v="Muy Alto"/>
    <n v="-75.191999999999993"/>
    <n v="-0.14285714285714282"/>
    <n v="-443.63279999999997"/>
    <n v="5"/>
    <n v="5"/>
    <s v="CORRECTO"/>
    <n v="2017"/>
    <n v="0"/>
  </r>
  <r>
    <x v="8119"/>
    <x v="4020"/>
    <d v="2016-11-11T00:00:00"/>
    <d v="2016-11-16T00:00:00"/>
    <s v="Standard Class"/>
    <x v="221"/>
    <s v="Liz Pelletier"/>
    <s v="CONSUMER"/>
    <s v="united states"/>
    <s v="San Francisco"/>
    <s v="California"/>
    <n v="94110"/>
    <s v="West"/>
    <s v="FUR-FU-10001934"/>
    <x v="0"/>
    <x v="5"/>
    <x v="107"/>
    <n v="41.96"/>
    <n v="2"/>
    <n v="12"/>
    <s v="Pequeño"/>
    <n v="0"/>
    <n v="0"/>
    <n v="0"/>
    <n v="41.96"/>
    <s v="Bajo"/>
    <n v="10.909599999999999"/>
    <n v="0.25999999999999995"/>
    <n v="-31.0504"/>
    <n v="5"/>
    <n v="5"/>
    <s v="CORRECTO"/>
    <n v="2016"/>
    <n v="0"/>
  </r>
  <r>
    <x v="8120"/>
    <x v="4020"/>
    <d v="2016-11-11T00:00:00"/>
    <d v="2016-11-16T00:00:00"/>
    <s v="Standard Class"/>
    <x v="221"/>
    <s v="Liz Pelletier"/>
    <s v="CONSUMER"/>
    <s v="united states"/>
    <s v="San Francisco"/>
    <s v="California"/>
    <n v="94110"/>
    <s v="West"/>
    <s v="FUR-CH-10004997"/>
    <x v="0"/>
    <x v="1"/>
    <x v="499"/>
    <n v="451.15199999999999"/>
    <n v="3"/>
    <n v="43"/>
    <s v="Mediano"/>
    <n v="0.2"/>
    <n v="90.230400000000003"/>
    <n v="-90.230400000000003"/>
    <n v="541.38239999999996"/>
    <s v="Muy Alto"/>
    <n v="0"/>
    <n v="0"/>
    <n v="-360.92160000000001"/>
    <n v="5"/>
    <n v="5"/>
    <s v="CORRECTO"/>
    <n v="2016"/>
    <n v="0"/>
  </r>
  <r>
    <x v="8121"/>
    <x v="4020"/>
    <d v="2016-11-11T00:00:00"/>
    <d v="2016-11-16T00:00:00"/>
    <s v="Standard Class"/>
    <x v="221"/>
    <s v="Liz Pelletier"/>
    <s v="CONSUMER"/>
    <s v="united states"/>
    <s v="San Francisco"/>
    <s v="California"/>
    <n v="94110"/>
    <s v="West"/>
    <s v="OFF-BI-10001890"/>
    <x v="1"/>
    <x v="8"/>
    <x v="176"/>
    <n v="31.504000000000001"/>
    <n v="11"/>
    <n v="34"/>
    <s v="Grande"/>
    <n v="0.2"/>
    <n v="6.3008000000000006"/>
    <n v="-6.3007999999999997"/>
    <n v="37.8048"/>
    <s v="Bajo"/>
    <n v="11.026400000000001"/>
    <n v="0.35000000000000003"/>
    <n v="-14.1768"/>
    <n v="5"/>
    <n v="5"/>
    <s v="CORRECTO"/>
    <n v="2016"/>
    <n v="0"/>
  </r>
  <r>
    <x v="8122"/>
    <x v="4021"/>
    <d v="2014-12-09T00:00:00"/>
    <d v="2014-12-15T00:00:00"/>
    <s v="Standard Class"/>
    <x v="224"/>
    <s v="Frank Preis"/>
    <s v="CONSUMER"/>
    <s v="united states"/>
    <s v="Philadelphia"/>
    <s v="Pennsylvania"/>
    <n v="19134"/>
    <s v="East"/>
    <s v="OFF-EN-10002500"/>
    <x v="1"/>
    <x v="12"/>
    <x v="118"/>
    <n v="30.672000000000001"/>
    <n v="3"/>
    <n v="30"/>
    <s v="Mediano"/>
    <n v="0.2"/>
    <n v="6.1344000000000003"/>
    <n v="-6.1344000000000003"/>
    <n v="36.806400000000004"/>
    <s v="Bajo"/>
    <n v="9.5850000000000009"/>
    <n v="0.3125"/>
    <n v="-14.9526"/>
    <n v="6"/>
    <n v="6"/>
    <s v="CORRECTO"/>
    <n v="2014"/>
    <n v="0"/>
  </r>
  <r>
    <x v="8123"/>
    <x v="4021"/>
    <d v="2014-12-09T00:00:00"/>
    <d v="2014-12-15T00:00:00"/>
    <s v="Standard Class"/>
    <x v="224"/>
    <s v="Frank Preis"/>
    <s v="CONSUMER"/>
    <s v="united states"/>
    <s v="Philadelphia"/>
    <s v="Pennsylvania"/>
    <n v="19134"/>
    <s v="East"/>
    <s v="TEC-CO-10001766"/>
    <x v="2"/>
    <x v="16"/>
    <x v="1067"/>
    <n v="1079.9760000000001"/>
    <n v="4"/>
    <n v="15"/>
    <s v="Mediano"/>
    <n v="0.4"/>
    <n v="431.99040000000008"/>
    <n v="-431.99040000000002"/>
    <n v="1511.9664000000002"/>
    <s v="Muy Alto"/>
    <n v="125.99720000000001"/>
    <n v="0.11666666666666665"/>
    <n v="-521.98839999999996"/>
    <n v="6"/>
    <n v="6"/>
    <s v="CORRECTO"/>
    <n v="2014"/>
    <n v="0"/>
  </r>
  <r>
    <x v="8124"/>
    <x v="4022"/>
    <d v="2017-09-07T00:00:00"/>
    <d v="2017-09-12T00:00:00"/>
    <s v="Standard Class"/>
    <x v="350"/>
    <s v="Joseph Airdo"/>
    <s v="CONSUMER"/>
    <s v="united states"/>
    <s v="Modesto"/>
    <s v="California"/>
    <n v="95351"/>
    <s v="West"/>
    <s v="FUR-CH-10004860"/>
    <x v="0"/>
    <x v="1"/>
    <x v="212"/>
    <n v="161.56800000000001"/>
    <n v="2"/>
    <n v="21"/>
    <s v="Pequeño"/>
    <n v="0.2"/>
    <n v="32.313600000000001"/>
    <n v="-32.313600000000001"/>
    <n v="193.88160000000002"/>
    <s v="Medio"/>
    <n v="-28.2744"/>
    <n v="-0.17499999999999999"/>
    <n v="-157.52879999999999"/>
    <n v="5"/>
    <n v="5"/>
    <s v="CORRECTO"/>
    <n v="2017"/>
    <n v="0"/>
  </r>
  <r>
    <x v="8125"/>
    <x v="4023"/>
    <d v="2015-02-06T00:00:00"/>
    <d v="2015-02-13T00:00:00"/>
    <s v="Standard Class"/>
    <x v="772"/>
    <s v="Trudy Schmidt"/>
    <s v="CONSUMER"/>
    <s v="united states"/>
    <s v="Houston"/>
    <s v="Texas"/>
    <n v="77070"/>
    <s v="Central"/>
    <s v="OFF-BI-10002049"/>
    <x v="1"/>
    <x v="8"/>
    <x v="765"/>
    <n v="2.9340000000000002"/>
    <n v="3"/>
    <n v="13"/>
    <s v="Mediano"/>
    <n v="0.8"/>
    <n v="2.3472000000000004"/>
    <n v="-2.3472"/>
    <n v="5.2812000000000001"/>
    <s v="Bajo"/>
    <n v="-4.9878"/>
    <n v="-1.7"/>
    <n v="-5.5746000000000002"/>
    <n v="7"/>
    <n v="7"/>
    <s v="CORRECTO"/>
    <n v="2015"/>
    <n v="0"/>
  </r>
  <r>
    <x v="8126"/>
    <x v="4023"/>
    <d v="2015-02-06T00:00:00"/>
    <d v="2015-02-13T00:00:00"/>
    <s v="Standard Class"/>
    <x v="772"/>
    <s v="Trudy Schmidt"/>
    <s v="CONSUMER"/>
    <s v="united states"/>
    <s v="Houston"/>
    <s v="Texas"/>
    <n v="77070"/>
    <s v="Central"/>
    <s v="TEC-AC-10003499"/>
    <x v="2"/>
    <x v="11"/>
    <x v="103"/>
    <n v="18.527999999999999"/>
    <n v="2"/>
    <n v="20"/>
    <s v="Pequeño"/>
    <n v="0.2"/>
    <n v="3.7056"/>
    <n v="-3.7056"/>
    <n v="22.233599999999999"/>
    <s v="Bajo"/>
    <n v="4.4004000000000003"/>
    <n v="0.23750000000000004"/>
    <n v="-10.422000000000001"/>
    <n v="7"/>
    <n v="7"/>
    <s v="CORRECTO"/>
    <n v="2015"/>
    <n v="0"/>
  </r>
  <r>
    <x v="8127"/>
    <x v="4023"/>
    <d v="2015-02-06T00:00:00"/>
    <d v="2015-02-13T00:00:00"/>
    <s v="Standard Class"/>
    <x v="772"/>
    <s v="Trudy Schmidt"/>
    <s v="CONSUMER"/>
    <s v="united states"/>
    <s v="Houston"/>
    <s v="Texas"/>
    <n v="77070"/>
    <s v="Central"/>
    <s v="OFF-ST-10003470"/>
    <x v="1"/>
    <x v="4"/>
    <x v="1348"/>
    <n v="670.75199999999995"/>
    <n v="3"/>
    <n v="25"/>
    <s v="Mediano"/>
    <n v="0.2"/>
    <n v="134.15039999999999"/>
    <n v="-134.15039999999999"/>
    <n v="804.90239999999994"/>
    <s v="Muy Alto"/>
    <n v="-125.76600000000001"/>
    <n v="-0.18750000000000003"/>
    <n v="-662.36760000000004"/>
    <n v="7"/>
    <n v="7"/>
    <s v="CORRECTO"/>
    <n v="2015"/>
    <n v="0"/>
  </r>
  <r>
    <x v="8128"/>
    <x v="4024"/>
    <d v="2017-08-26T00:00:00"/>
    <d v="2017-09-01T00:00:00"/>
    <s v="Standard Class"/>
    <x v="24"/>
    <s v="Darren Powers"/>
    <s v="CONSUMER"/>
    <s v="united states"/>
    <s v="Chicago"/>
    <s v="Illinois"/>
    <n v="60610"/>
    <s v="Central"/>
    <s v="FUR-FU-10000222"/>
    <x v="0"/>
    <x v="5"/>
    <x v="596"/>
    <n v="64.959999999999994"/>
    <n v="5"/>
    <n v="19"/>
    <s v="Grande"/>
    <n v="0.6"/>
    <n v="38.975999999999992"/>
    <n v="-38.975999999999999"/>
    <n v="103.93599999999998"/>
    <s v="Medio"/>
    <n v="-43.847999999999999"/>
    <n v="-0.67500000000000004"/>
    <n v="-69.831999999999994"/>
    <n v="6"/>
    <n v="6"/>
    <s v="CORRECTO"/>
    <n v="2017"/>
    <n v="0"/>
  </r>
  <r>
    <x v="8129"/>
    <x v="4025"/>
    <d v="2014-07-20T00:00:00"/>
    <d v="2014-07-23T00:00:00"/>
    <s v="First Class"/>
    <x v="63"/>
    <s v="Jonathan Doherty"/>
    <s v="CORPORATE"/>
    <s v="united states"/>
    <s v="Riverside"/>
    <s v="California"/>
    <n v="92503"/>
    <s v="West"/>
    <s v="TEC-AC-10000023"/>
    <x v="2"/>
    <x v="11"/>
    <x v="909"/>
    <n v="41.94"/>
    <n v="2"/>
    <n v="24"/>
    <s v="Pequeño"/>
    <n v="0"/>
    <n v="0"/>
    <n v="0"/>
    <n v="41.94"/>
    <s v="Bajo"/>
    <n v="15.0984"/>
    <n v="0.36000000000000004"/>
    <n v="-26.8416"/>
    <n v="3"/>
    <n v="3"/>
    <s v="CORRECTO"/>
    <n v="2014"/>
    <n v="0"/>
  </r>
  <r>
    <x v="8130"/>
    <x v="4025"/>
    <d v="2014-07-20T00:00:00"/>
    <d v="2014-07-23T00:00:00"/>
    <s v="First Class"/>
    <x v="63"/>
    <s v="Jonathan Doherty"/>
    <s v="CORPORATE"/>
    <s v="united states"/>
    <s v="Riverside"/>
    <s v="California"/>
    <n v="92503"/>
    <s v="West"/>
    <s v="OFF-PA-10003971"/>
    <x v="1"/>
    <x v="10"/>
    <x v="1281"/>
    <n v="11.96"/>
    <n v="2"/>
    <n v="10"/>
    <s v="Pequeño"/>
    <n v="0"/>
    <n v="0"/>
    <n v="0"/>
    <n v="11.96"/>
    <s v="Bajo"/>
    <n v="5.8604000000000003"/>
    <n v="0.49"/>
    <n v="-6.0995999999999997"/>
    <n v="3"/>
    <n v="3"/>
    <s v="CORRECTO"/>
    <n v="2014"/>
    <n v="0"/>
  </r>
  <r>
    <x v="8131"/>
    <x v="4025"/>
    <d v="2014-07-20T00:00:00"/>
    <d v="2014-07-23T00:00:00"/>
    <s v="First Class"/>
    <x v="63"/>
    <s v="Jonathan Doherty"/>
    <s v="CORPORATE"/>
    <s v="united states"/>
    <s v="Riverside"/>
    <s v="California"/>
    <n v="92503"/>
    <s v="West"/>
    <s v="OFF-AR-10003481"/>
    <x v="1"/>
    <x v="6"/>
    <x v="1600"/>
    <n v="13.12"/>
    <n v="4"/>
    <n v="24"/>
    <s v="Mediano"/>
    <n v="0"/>
    <n v="0"/>
    <n v="0"/>
    <n v="13.12"/>
    <s v="Bajo"/>
    <n v="3.8048000000000002"/>
    <n v="0.29000000000000004"/>
    <n v="-9.3152000000000008"/>
    <n v="3"/>
    <n v="3"/>
    <s v="CORRECTO"/>
    <n v="2014"/>
    <n v="0"/>
  </r>
  <r>
    <x v="8132"/>
    <x v="4025"/>
    <d v="2014-07-20T00:00:00"/>
    <d v="2014-07-23T00:00:00"/>
    <s v="First Class"/>
    <x v="63"/>
    <s v="Jonathan Doherty"/>
    <s v="CORPORATE"/>
    <s v="united states"/>
    <s v="Riverside"/>
    <s v="California"/>
    <n v="92503"/>
    <s v="West"/>
    <s v="OFF-ST-10001490"/>
    <x v="1"/>
    <x v="4"/>
    <x v="518"/>
    <n v="535.41"/>
    <n v="3"/>
    <n v="49"/>
    <s v="Mediano"/>
    <n v="0"/>
    <n v="0"/>
    <n v="0"/>
    <n v="535.41"/>
    <s v="Muy Alto"/>
    <n v="160.62299999999999"/>
    <n v="0.3"/>
    <n v="-374.78699999999998"/>
    <n v="3"/>
    <n v="3"/>
    <s v="CORRECTO"/>
    <n v="2014"/>
    <n v="0"/>
  </r>
  <r>
    <x v="8133"/>
    <x v="4026"/>
    <d v="2015-10-08T00:00:00"/>
    <d v="2015-10-13T00:00:00"/>
    <s v="Standard Class"/>
    <x v="16"/>
    <s v="Gene Hale"/>
    <s v="CORPORATE"/>
    <s v="united states"/>
    <s v="Dallas"/>
    <s v="Texas"/>
    <n v="75081"/>
    <s v="Central"/>
    <s v="FUR-FU-10003708"/>
    <x v="0"/>
    <x v="5"/>
    <x v="71"/>
    <n v="72.78"/>
    <n v="3"/>
    <n v="24"/>
    <s v="Mediano"/>
    <n v="0.6"/>
    <n v="43.667999999999999"/>
    <n v="-43.667999999999999"/>
    <n v="116.44800000000001"/>
    <s v="Medio"/>
    <n v="-70.960499999999996"/>
    <n v="-0.97499999999999998"/>
    <n v="-100.07250000000001"/>
    <n v="5"/>
    <n v="5"/>
    <s v="CORRECTO"/>
    <n v="2015"/>
    <n v="0"/>
  </r>
  <r>
    <x v="8134"/>
    <x v="4027"/>
    <d v="2015-02-16T00:00:00"/>
    <d v="2015-02-21T00:00:00"/>
    <s v="Standard Class"/>
    <x v="361"/>
    <s v="Rob Dowd"/>
    <s v="CONSUMER"/>
    <s v="united states"/>
    <s v="Los Angeles"/>
    <s v="California"/>
    <n v="90008"/>
    <s v="West"/>
    <s v="OFF-PA-10001970"/>
    <x v="1"/>
    <x v="10"/>
    <x v="314"/>
    <n v="36.840000000000003"/>
    <n v="3"/>
    <n v="38"/>
    <s v="Mediano"/>
    <n v="0"/>
    <n v="0"/>
    <n v="0"/>
    <n v="36.840000000000003"/>
    <s v="Bajo"/>
    <n v="17.314800000000002"/>
    <n v="0.47000000000000003"/>
    <n v="-19.525200000000002"/>
    <n v="5"/>
    <n v="5"/>
    <s v="CORRECTO"/>
    <n v="2015"/>
    <n v="0"/>
  </r>
  <r>
    <x v="8135"/>
    <x v="4027"/>
    <d v="2015-02-16T00:00:00"/>
    <d v="2015-02-21T00:00:00"/>
    <s v="Standard Class"/>
    <x v="361"/>
    <s v="Rob Dowd"/>
    <s v="CONSUMER"/>
    <s v="united states"/>
    <s v="Los Angeles"/>
    <s v="California"/>
    <n v="90008"/>
    <s v="West"/>
    <s v="OFF-LA-10002762"/>
    <x v="1"/>
    <x v="2"/>
    <x v="49"/>
    <n v="87.71"/>
    <n v="7"/>
    <n v="51"/>
    <s v="Grande"/>
    <n v="0"/>
    <n v="0"/>
    <n v="0"/>
    <n v="87.71"/>
    <s v="Medio"/>
    <n v="41.223700000000001"/>
    <n v="0.47000000000000003"/>
    <n v="-46.4863"/>
    <n v="5"/>
    <n v="5"/>
    <s v="CORRECTO"/>
    <n v="2015"/>
    <n v="0"/>
  </r>
  <r>
    <x v="8136"/>
    <x v="4028"/>
    <d v="2016-08-12T00:00:00"/>
    <d v="2016-08-16T00:00:00"/>
    <s v="Standard Class"/>
    <x v="703"/>
    <s v="Cindy Schnelling"/>
    <s v="CORPORATE"/>
    <s v="united states"/>
    <s v="Lakeland"/>
    <s v="Florida"/>
    <n v="33801"/>
    <s v="South"/>
    <s v="FUR-TA-10002533"/>
    <x v="0"/>
    <x v="3"/>
    <x v="277"/>
    <n v="562.29250000000002"/>
    <n v="7"/>
    <n v="26"/>
    <s v="Grande"/>
    <n v="0.45"/>
    <n v="253.03162500000002"/>
    <n v="-253.03162499999999"/>
    <n v="815.32412500000009"/>
    <s v="Muy Alto"/>
    <n v="-255.58750000000001"/>
    <n v="-0.45454545454545453"/>
    <n v="-564.84837500000003"/>
    <n v="4"/>
    <n v="4"/>
    <s v="CORRECTO"/>
    <n v="2016"/>
    <n v="0"/>
  </r>
  <r>
    <x v="8137"/>
    <x v="4029"/>
    <d v="2014-11-09T00:00:00"/>
    <d v="2014-11-13T00:00:00"/>
    <s v="Standard Class"/>
    <x v="682"/>
    <s v="Benjamin Farhat"/>
    <s v="HOME OFFICE"/>
    <s v="united states"/>
    <s v="New York City"/>
    <s v="New York"/>
    <n v="10035"/>
    <s v="East"/>
    <s v="FUR-FU-10004091"/>
    <x v="0"/>
    <x v="5"/>
    <x v="963"/>
    <n v="56.52"/>
    <n v="9"/>
    <n v="12"/>
    <s v="Grande"/>
    <n v="0"/>
    <n v="0"/>
    <n v="0"/>
    <n v="56.52"/>
    <s v="Medio"/>
    <n v="21.477599999999999"/>
    <n v="0.37999999999999995"/>
    <n v="-35.042400000000001"/>
    <n v="4"/>
    <n v="4"/>
    <s v="CORRECTO"/>
    <n v="2014"/>
    <n v="0"/>
  </r>
  <r>
    <x v="8138"/>
    <x v="4030"/>
    <d v="2016-07-18T00:00:00"/>
    <d v="2016-07-22T00:00:00"/>
    <s v="Standard Class"/>
    <x v="71"/>
    <s v="Neil Knudson"/>
    <s v="HOME OFFICE"/>
    <s v="united states"/>
    <s v="Philadelphia"/>
    <s v="Pennsylvania"/>
    <n v="19140"/>
    <s v="East"/>
    <s v="OFF-AR-10001545"/>
    <x v="1"/>
    <x v="6"/>
    <x v="820"/>
    <n v="11.263999999999999"/>
    <n v="8"/>
    <n v="23"/>
    <s v="Grande"/>
    <n v="0.2"/>
    <n v="2.2528000000000001"/>
    <n v="-2.2528000000000001"/>
    <n v="13.5168"/>
    <s v="Bajo"/>
    <n v="1.2672000000000001"/>
    <n v="0.11250000000000002"/>
    <n v="-7.7439999999999998"/>
    <n v="4"/>
    <n v="4"/>
    <s v="CORRECTO"/>
    <n v="2016"/>
    <n v="0"/>
  </r>
  <r>
    <x v="8139"/>
    <x v="4030"/>
    <d v="2016-07-18T00:00:00"/>
    <d v="2016-07-22T00:00:00"/>
    <s v="Standard Class"/>
    <x v="71"/>
    <s v="Neil Knudson"/>
    <s v="HOME OFFICE"/>
    <s v="united states"/>
    <s v="Philadelphia"/>
    <s v="Pennsylvania"/>
    <n v="19140"/>
    <s v="East"/>
    <s v="OFF-ST-10001476"/>
    <x v="1"/>
    <x v="4"/>
    <x v="835"/>
    <n v="284.08"/>
    <n v="10"/>
    <n v="29"/>
    <s v="Grande"/>
    <n v="0.2"/>
    <n v="56.816000000000003"/>
    <n v="-56.816000000000003"/>
    <n v="340.89599999999996"/>
    <s v="Alto"/>
    <n v="24.856999999999999"/>
    <n v="8.7500000000000008E-2"/>
    <n v="-202.40700000000001"/>
    <n v="4"/>
    <n v="4"/>
    <s v="CORRECTO"/>
    <n v="2016"/>
    <n v="0"/>
  </r>
  <r>
    <x v="8140"/>
    <x v="4030"/>
    <d v="2016-07-18T00:00:00"/>
    <d v="2016-07-22T00:00:00"/>
    <s v="Standard Class"/>
    <x v="71"/>
    <s v="Neil Knudson"/>
    <s v="HOME OFFICE"/>
    <s v="united states"/>
    <s v="Philadelphia"/>
    <s v="Pennsylvania"/>
    <n v="19140"/>
    <s v="East"/>
    <s v="OFF-PA-10004971"/>
    <x v="1"/>
    <x v="10"/>
    <x v="609"/>
    <n v="18.495999999999999"/>
    <n v="4"/>
    <n v="18"/>
    <s v="Mediano"/>
    <n v="0.2"/>
    <n v="3.6991999999999998"/>
    <n v="-3.6991999999999998"/>
    <n v="22.1952"/>
    <s v="Bajo"/>
    <n v="6.7047999999999996"/>
    <n v="0.36249999999999999"/>
    <n v="-8.0920000000000005"/>
    <n v="4"/>
    <n v="4"/>
    <s v="CORRECTO"/>
    <n v="2016"/>
    <n v="0"/>
  </r>
  <r>
    <x v="8141"/>
    <x v="4031"/>
    <d v="2016-02-05T00:00:00"/>
    <d v="2016-02-10T00:00:00"/>
    <s v="Standard Class"/>
    <x v="616"/>
    <s v="Annie Zypern"/>
    <s v="CONSUMER"/>
    <s v="united states"/>
    <s v="San Diego"/>
    <s v="California"/>
    <n v="92037"/>
    <s v="West"/>
    <s v="OFF-LA-10003223"/>
    <x v="1"/>
    <x v="2"/>
    <x v="607"/>
    <n v="14.73"/>
    <n v="3"/>
    <n v="19"/>
    <s v="Mediano"/>
    <n v="0"/>
    <n v="0"/>
    <n v="0"/>
    <n v="14.73"/>
    <s v="Bajo"/>
    <n v="7.2176999999999998"/>
    <n v="0.49"/>
    <n v="-7.5122999999999998"/>
    <n v="5"/>
    <n v="5"/>
    <s v="CORRECTO"/>
    <n v="2016"/>
    <n v="0"/>
  </r>
  <r>
    <x v="8142"/>
    <x v="4031"/>
    <d v="2016-02-05T00:00:00"/>
    <d v="2016-02-10T00:00:00"/>
    <s v="Standard Class"/>
    <x v="616"/>
    <s v="Annie Zypern"/>
    <s v="CONSUMER"/>
    <s v="united states"/>
    <s v="San Diego"/>
    <s v="California"/>
    <n v="92037"/>
    <s v="West"/>
    <s v="OFF-ST-10004340"/>
    <x v="1"/>
    <x v="4"/>
    <x v="817"/>
    <n v="186.54"/>
    <n v="3"/>
    <n v="40"/>
    <s v="Mediano"/>
    <n v="0"/>
    <n v="0"/>
    <n v="0"/>
    <n v="186.54"/>
    <s v="Medio"/>
    <n v="50.3658"/>
    <n v="0.27"/>
    <n v="-136.17420000000001"/>
    <n v="5"/>
    <n v="5"/>
    <s v="CORRECTO"/>
    <n v="2016"/>
    <n v="0"/>
  </r>
  <r>
    <x v="8143"/>
    <x v="4031"/>
    <d v="2016-02-05T00:00:00"/>
    <d v="2016-02-10T00:00:00"/>
    <s v="Standard Class"/>
    <x v="616"/>
    <s v="Annie Zypern"/>
    <s v="CONSUMER"/>
    <s v="united states"/>
    <s v="San Diego"/>
    <s v="California"/>
    <n v="92037"/>
    <s v="West"/>
    <s v="FUR-TA-10001095"/>
    <x v="0"/>
    <x v="3"/>
    <x v="616"/>
    <n v="557.72799999999995"/>
    <n v="4"/>
    <n v="61"/>
    <s v="Mediano"/>
    <n v="0.2"/>
    <n v="111.54559999999999"/>
    <n v="-111.54559999999999"/>
    <n v="669.27359999999999"/>
    <s v="Muy Alto"/>
    <n v="6.9715999999999996"/>
    <n v="1.2500000000000001E-2"/>
    <n v="-439.21080000000001"/>
    <n v="5"/>
    <n v="5"/>
    <s v="CORRECTO"/>
    <n v="2016"/>
    <n v="0"/>
  </r>
  <r>
    <x v="8144"/>
    <x v="4031"/>
    <d v="2016-02-05T00:00:00"/>
    <d v="2016-02-10T00:00:00"/>
    <s v="Standard Class"/>
    <x v="616"/>
    <s v="Annie Zypern"/>
    <s v="CONSUMER"/>
    <s v="united states"/>
    <s v="San Diego"/>
    <s v="California"/>
    <n v="92037"/>
    <s v="West"/>
    <s v="TEC-PH-10001448"/>
    <x v="2"/>
    <x v="7"/>
    <x v="141"/>
    <n v="159.96799999999999"/>
    <n v="4"/>
    <n v="13"/>
    <s v="Mediano"/>
    <n v="0.2"/>
    <n v="31.993600000000001"/>
    <n v="-31.993600000000001"/>
    <n v="191.96159999999998"/>
    <s v="Medio"/>
    <n v="-31.993600000000001"/>
    <n v="-0.2"/>
    <n v="-159.96799999999999"/>
    <n v="5"/>
    <n v="5"/>
    <s v="CORRECTO"/>
    <n v="2016"/>
    <n v="0"/>
  </r>
  <r>
    <x v="8145"/>
    <x v="4032"/>
    <d v="2014-06-20T00:00:00"/>
    <d v="2014-06-27T00:00:00"/>
    <s v="Standard Class"/>
    <x v="476"/>
    <s v="Corey-Lock"/>
    <s v="CONSUMER"/>
    <s v="united states"/>
    <s v="Lawton"/>
    <s v="Oklahoma"/>
    <n v="73505"/>
    <s v="Central"/>
    <s v="OFF-AP-10001005"/>
    <x v="1"/>
    <x v="9"/>
    <x v="1140"/>
    <n v="471.9"/>
    <n v="6"/>
    <n v="23"/>
    <s v="Grande"/>
    <n v="0"/>
    <n v="0"/>
    <n v="0"/>
    <n v="471.9"/>
    <s v="Alto"/>
    <n v="155.727"/>
    <n v="0.33"/>
    <n v="-316.173"/>
    <n v="7"/>
    <n v="7"/>
    <s v="CORRECTO"/>
    <n v="2014"/>
    <n v="0"/>
  </r>
  <r>
    <x v="8146"/>
    <x v="4032"/>
    <d v="2014-06-20T00:00:00"/>
    <d v="2014-06-27T00:00:00"/>
    <s v="Standard Class"/>
    <x v="476"/>
    <s v="Corey-Lock"/>
    <s v="CONSUMER"/>
    <s v="united states"/>
    <s v="Lawton"/>
    <s v="Oklahoma"/>
    <n v="73505"/>
    <s v="Central"/>
    <s v="OFF-AR-10003469"/>
    <x v="1"/>
    <x v="6"/>
    <x v="1258"/>
    <n v="3.52"/>
    <n v="2"/>
    <n v="27"/>
    <s v="Pequeño"/>
    <n v="0"/>
    <n v="0"/>
    <n v="0"/>
    <n v="3.52"/>
    <s v="Bajo"/>
    <n v="1.6896"/>
    <n v="0.48"/>
    <n v="-1.8304"/>
    <n v="7"/>
    <n v="7"/>
    <s v="CORRECTO"/>
    <n v="2014"/>
    <n v="0"/>
  </r>
  <r>
    <x v="8147"/>
    <x v="4033"/>
    <d v="2017-06-09T00:00:00"/>
    <d v="2017-06-14T00:00:00"/>
    <s v="Standard Class"/>
    <x v="165"/>
    <s v="Anna Gayman"/>
    <s v="CONSUMER"/>
    <s v="united states"/>
    <s v="Salem"/>
    <s v="Virginia"/>
    <n v="24153"/>
    <s v="South"/>
    <s v="OFF-PA-10000249"/>
    <x v="1"/>
    <x v="10"/>
    <x v="33"/>
    <n v="49.12"/>
    <n v="4"/>
    <n v="150"/>
    <s v="Mediano"/>
    <n v="0"/>
    <n v="0"/>
    <n v="0"/>
    <n v="49.12"/>
    <s v="Bajo"/>
    <n v="23.086400000000001"/>
    <n v="0.47000000000000003"/>
    <n v="-26.0336"/>
    <n v="5"/>
    <n v="5"/>
    <s v="CORRECTO"/>
    <n v="2017"/>
    <n v="0"/>
  </r>
  <r>
    <x v="8148"/>
    <x v="4034"/>
    <d v="2016-12-27T00:00:00"/>
    <d v="2016-12-31T00:00:00"/>
    <s v="Standard Class"/>
    <x v="670"/>
    <s v="Eugene Moren"/>
    <s v="HOME OFFICE"/>
    <s v="united states"/>
    <s v="Santa Ana"/>
    <s v="California"/>
    <n v="92704"/>
    <s v="West"/>
    <s v="OFF-LA-10001613"/>
    <x v="1"/>
    <x v="2"/>
    <x v="743"/>
    <n v="20.16"/>
    <n v="7"/>
    <n v="44"/>
    <s v="Grande"/>
    <n v="0"/>
    <n v="0"/>
    <n v="0"/>
    <n v="20.16"/>
    <s v="Bajo"/>
    <n v="9.8783999999999992"/>
    <n v="0.48999999999999994"/>
    <n v="-10.281599999999999"/>
    <n v="4"/>
    <n v="4"/>
    <s v="CORRECTO"/>
    <n v="2016"/>
    <n v="0"/>
  </r>
  <r>
    <x v="8149"/>
    <x v="4035"/>
    <d v="2014-01-26T00:00:00"/>
    <d v="2014-01-29T00:00:00"/>
    <s v="First Class"/>
    <x v="662"/>
    <s v="Carol Adams"/>
    <s v="CORPORATE"/>
    <s v="united states"/>
    <s v="Rapid City"/>
    <s v="South Dakota"/>
    <n v="57701"/>
    <s v="Central"/>
    <s v="OFF-BI-10001758"/>
    <x v="1"/>
    <x v="8"/>
    <x v="944"/>
    <n v="10.68"/>
    <n v="2"/>
    <n v="23"/>
    <s v="Pequeño"/>
    <n v="0"/>
    <n v="0"/>
    <n v="0"/>
    <n v="10.68"/>
    <s v="Bajo"/>
    <n v="5.0195999999999996"/>
    <n v="0.47"/>
    <n v="-5.6604000000000001"/>
    <n v="3"/>
    <n v="3"/>
    <s v="CORRECTO"/>
    <n v="2014"/>
    <n v="0"/>
  </r>
  <r>
    <x v="8150"/>
    <x v="4035"/>
    <d v="2014-01-26T00:00:00"/>
    <d v="2014-01-29T00:00:00"/>
    <s v="First Class"/>
    <x v="662"/>
    <s v="Carol Adams"/>
    <s v="CORPORATE"/>
    <s v="united states"/>
    <s v="Rapid City"/>
    <s v="South Dakota"/>
    <n v="57701"/>
    <s v="Central"/>
    <s v="FUR-BO-10004409"/>
    <x v="0"/>
    <x v="0"/>
    <x v="631"/>
    <n v="141.96"/>
    <n v="2"/>
    <n v="17"/>
    <s v="Pequeño"/>
    <n v="0"/>
    <n v="0"/>
    <n v="0"/>
    <n v="141.96"/>
    <s v="Medio"/>
    <n v="39.748800000000003"/>
    <n v="0.28000000000000003"/>
    <n v="-102.21120000000001"/>
    <n v="3"/>
    <n v="3"/>
    <s v="CORRECTO"/>
    <n v="2014"/>
    <n v="0"/>
  </r>
  <r>
    <x v="8151"/>
    <x v="4036"/>
    <d v="2017-03-23T00:00:00"/>
    <d v="2017-03-25T00:00:00"/>
    <s v="First Class"/>
    <x v="181"/>
    <s v="Raymond Buch"/>
    <s v="CONSUMER"/>
    <s v="united states"/>
    <s v="Seattle"/>
    <s v="Washington"/>
    <n v="98115"/>
    <s v="West"/>
    <s v="OFF-ST-10001558"/>
    <x v="1"/>
    <x v="4"/>
    <x v="719"/>
    <n v="32.479999999999997"/>
    <n v="2"/>
    <n v="31"/>
    <s v="Pequeño"/>
    <n v="0"/>
    <n v="0"/>
    <n v="0"/>
    <n v="32.479999999999997"/>
    <s v="Bajo"/>
    <n v="4.8719999999999999"/>
    <n v="0.15000000000000002"/>
    <n v="-27.608000000000001"/>
    <n v="2"/>
    <n v="2"/>
    <s v="CORRECTO"/>
    <n v="2017"/>
    <n v="0"/>
  </r>
  <r>
    <x v="8152"/>
    <x v="4036"/>
    <d v="2017-03-23T00:00:00"/>
    <d v="2017-03-25T00:00:00"/>
    <s v="First Class"/>
    <x v="181"/>
    <s v="Raymond Buch"/>
    <s v="CONSUMER"/>
    <s v="united states"/>
    <s v="Seattle"/>
    <s v="Washington"/>
    <n v="98115"/>
    <s v="West"/>
    <s v="OFF-PA-10002986"/>
    <x v="1"/>
    <x v="10"/>
    <x v="482"/>
    <n v="20.04"/>
    <n v="3"/>
    <n v="46"/>
    <s v="Mediano"/>
    <n v="0"/>
    <n v="0"/>
    <n v="0"/>
    <n v="20.04"/>
    <s v="Bajo"/>
    <n v="9.6191999999999993"/>
    <n v="0.48"/>
    <n v="-10.4208"/>
    <n v="2"/>
    <n v="2"/>
    <s v="CORRECTO"/>
    <n v="2017"/>
    <n v="0"/>
  </r>
  <r>
    <x v="8153"/>
    <x v="4036"/>
    <d v="2017-03-23T00:00:00"/>
    <d v="2017-03-25T00:00:00"/>
    <s v="First Class"/>
    <x v="181"/>
    <s v="Raymond Buch"/>
    <s v="CONSUMER"/>
    <s v="united states"/>
    <s v="Seattle"/>
    <s v="Washington"/>
    <n v="98115"/>
    <s v="West"/>
    <s v="TEC-CO-10004722"/>
    <x v="2"/>
    <x v="16"/>
    <x v="1374"/>
    <n v="13999.96"/>
    <n v="4"/>
    <n v="20"/>
    <s v="Mediano"/>
    <n v="0"/>
    <n v="0"/>
    <n v="0"/>
    <n v="13999.96"/>
    <s v="Muy Alto"/>
    <n v="6719.9808000000003"/>
    <n v="0.48000000000000004"/>
    <n v="-7279.9791999999998"/>
    <n v="2"/>
    <n v="2"/>
    <s v="CORRECTO"/>
    <n v="2017"/>
    <n v="0"/>
  </r>
  <r>
    <x v="8154"/>
    <x v="4037"/>
    <d v="2017-03-20T00:00:00"/>
    <d v="2017-03-24T00:00:00"/>
    <s v="Standard Class"/>
    <x v="742"/>
    <s v="Roger Demir"/>
    <s v="CONSUMER"/>
    <s v="united states"/>
    <s v="Middletown"/>
    <s v="Connecticut"/>
    <n v="6457"/>
    <s v="East"/>
    <s v="TEC-AC-10002842"/>
    <x v="2"/>
    <x v="11"/>
    <x v="1185"/>
    <n v="238"/>
    <n v="2"/>
    <n v="35"/>
    <s v="Pequeño"/>
    <n v="0"/>
    <n v="0"/>
    <n v="0"/>
    <n v="238"/>
    <s v="Alto"/>
    <n v="38.08"/>
    <n v="0.16"/>
    <n v="-199.92"/>
    <n v="4"/>
    <n v="4"/>
    <s v="CORRECTO"/>
    <n v="2017"/>
    <n v="0"/>
  </r>
  <r>
    <x v="8155"/>
    <x v="4037"/>
    <d v="2017-03-20T00:00:00"/>
    <d v="2017-03-24T00:00:00"/>
    <s v="Standard Class"/>
    <x v="742"/>
    <s v="Roger Demir"/>
    <s v="CONSUMER"/>
    <s v="united states"/>
    <s v="Middletown"/>
    <s v="Connecticut"/>
    <n v="6457"/>
    <s v="East"/>
    <s v="OFF-PA-10001125"/>
    <x v="1"/>
    <x v="10"/>
    <x v="1021"/>
    <n v="61.96"/>
    <n v="2"/>
    <n v="41"/>
    <s v="Pequeño"/>
    <n v="0"/>
    <n v="0"/>
    <n v="0"/>
    <n v="61.96"/>
    <s v="Medio"/>
    <n v="27.882000000000001"/>
    <n v="0.45"/>
    <n v="-34.078000000000003"/>
    <n v="4"/>
    <n v="4"/>
    <s v="CORRECTO"/>
    <n v="2017"/>
    <n v="0"/>
  </r>
  <r>
    <x v="8156"/>
    <x v="4038"/>
    <d v="2016-10-04T00:00:00"/>
    <d v="2016-10-09T00:00:00"/>
    <s v="Standard Class"/>
    <x v="234"/>
    <s v="Melanie Seite"/>
    <s v="CONSUMER"/>
    <s v="united states"/>
    <s v="Baltimore"/>
    <s v="Maryland"/>
    <n v="21215"/>
    <s v="East"/>
    <s v="FUR-TA-10002622"/>
    <x v="0"/>
    <x v="3"/>
    <x v="969"/>
    <n v="239.37200000000001"/>
    <n v="2"/>
    <n v="12"/>
    <s v="Pequeño"/>
    <n v="0.3"/>
    <n v="71.811599999999999"/>
    <n v="-71.811599999999999"/>
    <n v="311.18360000000001"/>
    <s v="Alto"/>
    <n v="-23.937200000000001"/>
    <n v="-9.9999999999999992E-2"/>
    <n v="-191.49760000000001"/>
    <n v="5"/>
    <n v="5"/>
    <s v="CORRECTO"/>
    <n v="2016"/>
    <n v="0"/>
  </r>
  <r>
    <x v="8157"/>
    <x v="4039"/>
    <d v="2016-11-18T00:00:00"/>
    <d v="2016-11-22T00:00:00"/>
    <s v="Standard Class"/>
    <x v="310"/>
    <s v="Patrick Gardner"/>
    <s v="CONSUMER"/>
    <s v="united states"/>
    <s v="San Diego"/>
    <s v="California"/>
    <n v="92105"/>
    <s v="West"/>
    <s v="TEC-AC-10002842"/>
    <x v="2"/>
    <x v="11"/>
    <x v="1185"/>
    <n v="595"/>
    <n v="5"/>
    <n v="35"/>
    <s v="Grande"/>
    <n v="0"/>
    <n v="0"/>
    <n v="0"/>
    <n v="595"/>
    <s v="Muy Alto"/>
    <n v="95.2"/>
    <n v="0.16"/>
    <n v="-499.8"/>
    <n v="4"/>
    <n v="4"/>
    <s v="CORRECTO"/>
    <n v="2016"/>
    <n v="0"/>
  </r>
  <r>
    <x v="8158"/>
    <x v="4040"/>
    <d v="2017-12-26T00:00:00"/>
    <d v="2018-01-01T00:00:00"/>
    <s v="Standard Class"/>
    <x v="208"/>
    <s v="Karen Bern"/>
    <s v="CORPORATE"/>
    <s v="united states"/>
    <s v="Odessa"/>
    <s v="Texas"/>
    <n v="79762"/>
    <s v="Central"/>
    <s v="OFF-PA-10004285"/>
    <x v="1"/>
    <x v="10"/>
    <x v="1268"/>
    <n v="16.032"/>
    <n v="3"/>
    <n v="21"/>
    <s v="Mediano"/>
    <n v="0.2"/>
    <n v="3.2064000000000004"/>
    <n v="-3.2063999999999999"/>
    <n v="19.238399999999999"/>
    <s v="Bajo"/>
    <n v="5.6112000000000002"/>
    <n v="0.35000000000000003"/>
    <n v="-7.2144000000000004"/>
    <n v="6"/>
    <n v="6"/>
    <s v="CORRECTO"/>
    <n v="2017"/>
    <n v="0"/>
  </r>
  <r>
    <x v="8159"/>
    <x v="4041"/>
    <d v="2016-03-09T00:00:00"/>
    <d v="2016-03-13T00:00:00"/>
    <s v="Standard Class"/>
    <x v="46"/>
    <s v="Rick Bensley"/>
    <s v="HOME OFFICE"/>
    <s v="united states"/>
    <s v="Milford"/>
    <s v="Connecticut"/>
    <n v="6460"/>
    <s v="East"/>
    <s v="TEC-AC-10004469"/>
    <x v="2"/>
    <x v="11"/>
    <x v="241"/>
    <n v="199.75"/>
    <n v="5"/>
    <n v="42"/>
    <s v="Grande"/>
    <n v="0"/>
    <n v="0"/>
    <n v="0"/>
    <n v="199.75"/>
    <s v="Medio"/>
    <n v="87.89"/>
    <n v="0.44"/>
    <n v="-111.86"/>
    <n v="4"/>
    <n v="4"/>
    <s v="CORRECTO"/>
    <n v="2016"/>
    <n v="0"/>
  </r>
  <r>
    <x v="8160"/>
    <x v="4042"/>
    <d v="2016-02-16T00:00:00"/>
    <d v="2016-02-20T00:00:00"/>
    <s v="Standard Class"/>
    <x v="479"/>
    <s v="John Dryer"/>
    <s v="CONSUMER"/>
    <s v="united states"/>
    <s v="Belleville"/>
    <s v="New Jersey"/>
    <n v="7109"/>
    <s v="East"/>
    <s v="FUR-CH-10001545"/>
    <x v="0"/>
    <x v="1"/>
    <x v="1746"/>
    <n v="227.96"/>
    <n v="2"/>
    <n v="18"/>
    <s v="Pequeño"/>
    <n v="0"/>
    <n v="0"/>
    <n v="0"/>
    <n v="227.96"/>
    <s v="Alto"/>
    <n v="36.473599999999998"/>
    <n v="0.15999999999999998"/>
    <n v="-191.4864"/>
    <n v="4"/>
    <n v="4"/>
    <s v="CORRECTO"/>
    <n v="2016"/>
    <n v="0"/>
  </r>
  <r>
    <x v="8161"/>
    <x v="4043"/>
    <d v="2015-09-28T00:00:00"/>
    <d v="2015-10-03T00:00:00"/>
    <s v="Second Class"/>
    <x v="370"/>
    <s v="Jennifer Jackson"/>
    <s v="CONSUMER"/>
    <s v="united states"/>
    <s v="New York City"/>
    <s v="New York"/>
    <n v="10035"/>
    <s v="East"/>
    <s v="OFF-AP-10002578"/>
    <x v="1"/>
    <x v="9"/>
    <x v="414"/>
    <n v="293.52"/>
    <n v="6"/>
    <n v="21"/>
    <s v="Grande"/>
    <n v="0"/>
    <n v="0"/>
    <n v="0"/>
    <n v="293.52"/>
    <s v="Alto"/>
    <n v="76.315200000000004"/>
    <n v="0.26"/>
    <n v="-217.20480000000001"/>
    <n v="5"/>
    <n v="5"/>
    <s v="CORRECTO"/>
    <n v="2015"/>
    <n v="0"/>
  </r>
  <r>
    <x v="8162"/>
    <x v="4043"/>
    <d v="2015-09-28T00:00:00"/>
    <d v="2015-10-03T00:00:00"/>
    <s v="Second Class"/>
    <x v="370"/>
    <s v="Jennifer Jackson"/>
    <s v="CONSUMER"/>
    <s v="united states"/>
    <s v="New York City"/>
    <s v="New York"/>
    <n v="10035"/>
    <s v="East"/>
    <s v="TEC-PH-10003012"/>
    <x v="2"/>
    <x v="7"/>
    <x v="348"/>
    <n v="307.98"/>
    <n v="2"/>
    <n v="32"/>
    <s v="Pequeño"/>
    <n v="0"/>
    <n v="0"/>
    <n v="0"/>
    <n v="307.98"/>
    <s v="Alto"/>
    <n v="89.3142"/>
    <n v="0.28999999999999998"/>
    <n v="-218.66579999999999"/>
    <n v="5"/>
    <n v="5"/>
    <s v="CORRECTO"/>
    <n v="2015"/>
    <n v="0"/>
  </r>
  <r>
    <x v="8163"/>
    <x v="4044"/>
    <d v="2015-11-02T00:00:00"/>
    <d v="2015-11-06T00:00:00"/>
    <s v="Standard Class"/>
    <x v="299"/>
    <s v="Liz Thompson"/>
    <s v="CONSUMER"/>
    <s v="united states"/>
    <s v="San Diego"/>
    <s v="California"/>
    <n v="92105"/>
    <s v="West"/>
    <s v="FUR-FU-10004909"/>
    <x v="0"/>
    <x v="5"/>
    <x v="1357"/>
    <n v="96.96"/>
    <n v="6"/>
    <n v="18"/>
    <s v="Grande"/>
    <n v="0"/>
    <n v="0"/>
    <n v="0"/>
    <n v="96.96"/>
    <s v="Medio"/>
    <n v="33.936"/>
    <n v="0.35000000000000003"/>
    <n v="-63.024000000000001"/>
    <n v="4"/>
    <n v="4"/>
    <s v="CORRECTO"/>
    <n v="2015"/>
    <n v="0"/>
  </r>
  <r>
    <x v="8164"/>
    <x v="4044"/>
    <d v="2015-11-02T00:00:00"/>
    <d v="2015-11-06T00:00:00"/>
    <s v="Standard Class"/>
    <x v="299"/>
    <s v="Liz Thompson"/>
    <s v="CONSUMER"/>
    <s v="united states"/>
    <s v="San Diego"/>
    <s v="California"/>
    <n v="92105"/>
    <s v="West"/>
    <s v="OFF-BI-10001524"/>
    <x v="1"/>
    <x v="8"/>
    <x v="301"/>
    <n v="117.488"/>
    <n v="7"/>
    <n v="67"/>
    <s v="Grande"/>
    <n v="0.2"/>
    <n v="23.497600000000002"/>
    <n v="-23.497599999999998"/>
    <n v="140.98560000000001"/>
    <s v="Medio"/>
    <n v="41.120800000000003"/>
    <n v="0.35000000000000003"/>
    <n v="-52.869599999999998"/>
    <n v="4"/>
    <n v="4"/>
    <s v="CORRECTO"/>
    <n v="2015"/>
    <n v="0"/>
  </r>
  <r>
    <x v="8165"/>
    <x v="4044"/>
    <d v="2015-11-02T00:00:00"/>
    <d v="2015-11-06T00:00:00"/>
    <s v="Standard Class"/>
    <x v="299"/>
    <s v="Liz Thompson"/>
    <s v="CONSUMER"/>
    <s v="united states"/>
    <s v="San Diego"/>
    <s v="California"/>
    <n v="92105"/>
    <s v="West"/>
    <s v="OFF-BI-10003355"/>
    <x v="1"/>
    <x v="8"/>
    <x v="591"/>
    <n v="11.952"/>
    <n v="3"/>
    <n v="25"/>
    <s v="Mediano"/>
    <n v="0.2"/>
    <n v="2.3904000000000001"/>
    <n v="-2.3904000000000001"/>
    <n v="14.3424"/>
    <s v="Bajo"/>
    <n v="4.1832000000000003"/>
    <n v="0.35000000000000003"/>
    <n v="-5.3784000000000001"/>
    <n v="4"/>
    <n v="4"/>
    <s v="CORRECTO"/>
    <n v="2015"/>
    <n v="0"/>
  </r>
  <r>
    <x v="8166"/>
    <x v="4044"/>
    <d v="2015-11-02T00:00:00"/>
    <d v="2015-11-06T00:00:00"/>
    <s v="Standard Class"/>
    <x v="299"/>
    <s v="Liz Thompson"/>
    <s v="CONSUMER"/>
    <s v="united states"/>
    <s v="San Diego"/>
    <s v="California"/>
    <n v="92105"/>
    <s v="West"/>
    <s v="FUR-BO-10004357"/>
    <x v="0"/>
    <x v="0"/>
    <x v="1358"/>
    <n v="512.49900000000002"/>
    <n v="3"/>
    <n v="17"/>
    <s v="Mediano"/>
    <n v="0.15"/>
    <n v="76.874849999999995"/>
    <n v="-76.874849999999995"/>
    <n v="589.37385000000006"/>
    <s v="Muy Alto"/>
    <n v="-30.146999999999998"/>
    <n v="-5.8823529411764698E-2"/>
    <n v="-465.77114999999998"/>
    <n v="4"/>
    <n v="4"/>
    <s v="CORRECTO"/>
    <n v="2015"/>
    <n v="0"/>
  </r>
  <r>
    <x v="8167"/>
    <x v="4045"/>
    <d v="2016-07-31T00:00:00"/>
    <d v="2016-08-05T00:00:00"/>
    <s v="Standard Class"/>
    <x v="706"/>
    <s v="Anna Häberlin"/>
    <s v="CORPORATE"/>
    <s v="united states"/>
    <s v="San Francisco"/>
    <s v="California"/>
    <n v="94122"/>
    <s v="West"/>
    <s v="FUR-TA-10002774"/>
    <x v="0"/>
    <x v="3"/>
    <x v="584"/>
    <n v="863.12800000000004"/>
    <n v="7"/>
    <n v="18"/>
    <s v="Grande"/>
    <n v="0.2"/>
    <n v="172.62560000000002"/>
    <n v="-172.62559999999999"/>
    <n v="1035.7536"/>
    <s v="Muy Alto"/>
    <n v="-32.3673"/>
    <n v="-3.7499999999999999E-2"/>
    <n v="-722.86969999999997"/>
    <n v="5"/>
    <n v="5"/>
    <s v="CORRECTO"/>
    <n v="2016"/>
    <n v="0"/>
  </r>
  <r>
    <x v="8168"/>
    <x v="4046"/>
    <d v="2017-11-06T00:00:00"/>
    <d v="2017-11-13T00:00:00"/>
    <s v="Standard Class"/>
    <x v="144"/>
    <s v="Adam Bellavance"/>
    <s v="HOME OFFICE"/>
    <s v="united states"/>
    <s v="Seattle"/>
    <s v="Washington"/>
    <n v="98105"/>
    <s v="West"/>
    <s v="FUR-TA-10004575"/>
    <x v="0"/>
    <x v="3"/>
    <x v="309"/>
    <n v="2036.86"/>
    <n v="7"/>
    <n v="26"/>
    <s v="Grande"/>
    <n v="0"/>
    <n v="0"/>
    <n v="0"/>
    <n v="2036.86"/>
    <s v="Muy Alto"/>
    <n v="366.63479999999998"/>
    <n v="0.18"/>
    <n v="-1670.2252000000001"/>
    <n v="7"/>
    <n v="7"/>
    <s v="CORRECTO"/>
    <n v="2017"/>
    <n v="0"/>
  </r>
  <r>
    <x v="8169"/>
    <x v="4046"/>
    <d v="2017-11-06T00:00:00"/>
    <d v="2017-11-13T00:00:00"/>
    <s v="Standard Class"/>
    <x v="144"/>
    <s v="Adam Bellavance"/>
    <s v="HOME OFFICE"/>
    <s v="united states"/>
    <s v="Seattle"/>
    <s v="Washington"/>
    <n v="98105"/>
    <s v="West"/>
    <s v="FUR-CH-10003312"/>
    <x v="0"/>
    <x v="1"/>
    <x v="299"/>
    <n v="449.56799999999998"/>
    <n v="2"/>
    <n v="24"/>
    <s v="Pequeño"/>
    <n v="0.2"/>
    <n v="89.913600000000002"/>
    <n v="-89.913600000000002"/>
    <n v="539.48159999999996"/>
    <s v="Muy Alto"/>
    <n v="-73.0548"/>
    <n v="-0.16250000000000001"/>
    <n v="-432.70920000000001"/>
    <n v="7"/>
    <n v="7"/>
    <s v="CORRECTO"/>
    <n v="2017"/>
    <n v="0"/>
  </r>
  <r>
    <x v="8170"/>
    <x v="4046"/>
    <d v="2017-11-06T00:00:00"/>
    <d v="2017-11-13T00:00:00"/>
    <s v="Standard Class"/>
    <x v="144"/>
    <s v="Adam Bellavance"/>
    <s v="HOME OFFICE"/>
    <s v="united states"/>
    <s v="Seattle"/>
    <s v="Washington"/>
    <n v="98105"/>
    <s v="West"/>
    <s v="TEC-AC-10001465"/>
    <x v="2"/>
    <x v="11"/>
    <x v="478"/>
    <n v="108.96"/>
    <n v="3"/>
    <n v="34"/>
    <s v="Mediano"/>
    <n v="0"/>
    <n v="0"/>
    <n v="0"/>
    <n v="108.96"/>
    <s v="Medio"/>
    <n v="32.688000000000002"/>
    <n v="0.30000000000000004"/>
    <n v="-76.272000000000006"/>
    <n v="7"/>
    <n v="7"/>
    <s v="CORRECTO"/>
    <n v="2017"/>
    <n v="0"/>
  </r>
  <r>
    <x v="8171"/>
    <x v="4047"/>
    <d v="2016-02-14T00:00:00"/>
    <d v="2016-02-19T00:00:00"/>
    <s v="Standard Class"/>
    <x v="248"/>
    <s v="Fred McMath"/>
    <s v="CONSUMER"/>
    <s v="united states"/>
    <s v="Jackson"/>
    <s v="Mississippi"/>
    <n v="39212"/>
    <s v="South"/>
    <s v="OFF-AR-10002240"/>
    <x v="1"/>
    <x v="6"/>
    <x v="971"/>
    <n v="264.18"/>
    <n v="7"/>
    <n v="16"/>
    <s v="Grande"/>
    <n v="0"/>
    <n v="0"/>
    <n v="0"/>
    <n v="264.18"/>
    <s v="Alto"/>
    <n v="68.686800000000005"/>
    <n v="0.26"/>
    <n v="-195.4932"/>
    <n v="5"/>
    <n v="5"/>
    <s v="CORRECTO"/>
    <n v="2016"/>
    <n v="0"/>
  </r>
  <r>
    <x v="8172"/>
    <x v="4048"/>
    <d v="2014-07-09T00:00:00"/>
    <d v="2014-07-13T00:00:00"/>
    <s v="Standard Class"/>
    <x v="689"/>
    <s v="Gary Hansen"/>
    <s v="HOME OFFICE"/>
    <s v="united states"/>
    <s v="Los Angeles"/>
    <s v="California"/>
    <n v="90049"/>
    <s v="West"/>
    <s v="OFF-LA-10004559"/>
    <x v="1"/>
    <x v="2"/>
    <x v="1349"/>
    <n v="2.88"/>
    <n v="1"/>
    <n v="24"/>
    <s v="Pequeño"/>
    <n v="0"/>
    <n v="0"/>
    <n v="0"/>
    <n v="2.88"/>
    <s v="Bajo"/>
    <n v="1.4112"/>
    <n v="0.49000000000000005"/>
    <n v="-1.4688000000000001"/>
    <n v="4"/>
    <n v="4"/>
    <s v="CORRECTO"/>
    <n v="2014"/>
    <n v="0"/>
  </r>
  <r>
    <x v="8173"/>
    <x v="4048"/>
    <d v="2014-07-09T00:00:00"/>
    <d v="2014-07-13T00:00:00"/>
    <s v="Standard Class"/>
    <x v="689"/>
    <s v="Gary Hansen"/>
    <s v="HOME OFFICE"/>
    <s v="united states"/>
    <s v="Los Angeles"/>
    <s v="California"/>
    <n v="90049"/>
    <s v="West"/>
    <s v="OFF-BI-10003291"/>
    <x v="1"/>
    <x v="8"/>
    <x v="44"/>
    <n v="41.904000000000003"/>
    <n v="6"/>
    <n v="46"/>
    <s v="Grande"/>
    <n v="0.2"/>
    <n v="8.3808000000000007"/>
    <n v="-8.3808000000000007"/>
    <n v="50.284800000000004"/>
    <s v="Medio"/>
    <n v="14.1426"/>
    <n v="0.33749999999999997"/>
    <n v="-19.380600000000001"/>
    <n v="4"/>
    <n v="4"/>
    <s v="CORRECTO"/>
    <n v="2014"/>
    <n v="0"/>
  </r>
  <r>
    <x v="8174"/>
    <x v="4048"/>
    <d v="2014-07-09T00:00:00"/>
    <d v="2014-07-13T00:00:00"/>
    <s v="Standard Class"/>
    <x v="689"/>
    <s v="Gary Hansen"/>
    <s v="HOME OFFICE"/>
    <s v="united states"/>
    <s v="Los Angeles"/>
    <s v="California"/>
    <n v="90049"/>
    <s v="West"/>
    <s v="OFF-ST-10001505"/>
    <x v="1"/>
    <x v="4"/>
    <x v="1183"/>
    <n v="23.92"/>
    <n v="4"/>
    <n v="33"/>
    <s v="Mediano"/>
    <n v="0"/>
    <n v="0"/>
    <n v="0"/>
    <n v="23.92"/>
    <s v="Bajo"/>
    <n v="4.0663999999999998"/>
    <n v="0.16999999999999998"/>
    <n v="-19.8536"/>
    <n v="4"/>
    <n v="4"/>
    <s v="CORRECTO"/>
    <n v="2014"/>
    <n v="0"/>
  </r>
  <r>
    <x v="8175"/>
    <x v="4049"/>
    <d v="2016-01-30T00:00:00"/>
    <d v="2016-02-04T00:00:00"/>
    <s v="Standard Class"/>
    <x v="785"/>
    <s v="Harold Engle"/>
    <s v="CORPORATE"/>
    <s v="united states"/>
    <s v="Chicago"/>
    <s v="Illinois"/>
    <n v="60623"/>
    <s v="Central"/>
    <s v="OFF-PA-10003892"/>
    <x v="1"/>
    <x v="10"/>
    <x v="62"/>
    <n v="156.512"/>
    <n v="4"/>
    <n v="16"/>
    <s v="Mediano"/>
    <n v="0.2"/>
    <n v="31.302400000000002"/>
    <n v="-31.302399999999999"/>
    <n v="187.81440000000001"/>
    <s v="Medio"/>
    <n v="52.822800000000001"/>
    <n v="0.33750000000000002"/>
    <n v="-72.386799999999994"/>
    <n v="5"/>
    <n v="5"/>
    <s v="CORRECTO"/>
    <n v="2016"/>
    <n v="0"/>
  </r>
  <r>
    <x v="8176"/>
    <x v="4050"/>
    <d v="2016-09-22T00:00:00"/>
    <d v="2016-09-25T00:00:00"/>
    <s v="First Class"/>
    <x v="449"/>
    <s v="Sam Zeldin"/>
    <s v="HOME OFFICE"/>
    <s v="united states"/>
    <s v="New York City"/>
    <s v="New York"/>
    <n v="10035"/>
    <s v="East"/>
    <s v="OFF-ST-10002370"/>
    <x v="1"/>
    <x v="4"/>
    <x v="80"/>
    <n v="128.34"/>
    <n v="6"/>
    <n v="24"/>
    <s v="Grande"/>
    <n v="0"/>
    <n v="0"/>
    <n v="0"/>
    <n v="128.34"/>
    <s v="Medio"/>
    <n v="37.218600000000002"/>
    <n v="0.29000000000000004"/>
    <n v="-91.121399999999994"/>
    <n v="3"/>
    <n v="3"/>
    <s v="CORRECTO"/>
    <n v="2016"/>
    <n v="0"/>
  </r>
  <r>
    <x v="8177"/>
    <x v="4051"/>
    <d v="2017-12-22T00:00:00"/>
    <d v="2017-12-24T00:00:00"/>
    <s v="First Class"/>
    <x v="441"/>
    <s v="Chad McGuire"/>
    <s v="CONSUMER"/>
    <s v="united states"/>
    <s v="Los Angeles"/>
    <s v="California"/>
    <n v="90008"/>
    <s v="West"/>
    <s v="TEC-AC-10000474"/>
    <x v="2"/>
    <x v="11"/>
    <x v="1510"/>
    <n v="474.95"/>
    <n v="5"/>
    <n v="20"/>
    <s v="Grande"/>
    <n v="0"/>
    <n v="0"/>
    <n v="0"/>
    <n v="474.95"/>
    <s v="Alto"/>
    <n v="142.48500000000001"/>
    <n v="0.30000000000000004"/>
    <n v="-332.46499999999997"/>
    <n v="2"/>
    <n v="2"/>
    <s v="CORRECTO"/>
    <n v="2017"/>
    <n v="0"/>
  </r>
  <r>
    <x v="8178"/>
    <x v="4052"/>
    <d v="2016-09-02T00:00:00"/>
    <d v="2016-09-08T00:00:00"/>
    <s v="Standard Class"/>
    <x v="592"/>
    <s v="Toby Gnade"/>
    <s v="CONSUMER"/>
    <s v="united states"/>
    <s v="Des Moines"/>
    <s v="Washington"/>
    <n v="98198"/>
    <s v="West"/>
    <s v="TEC-CO-10002095"/>
    <x v="2"/>
    <x v="16"/>
    <x v="615"/>
    <n v="999.98"/>
    <n v="2"/>
    <n v="21"/>
    <s v="Pequeño"/>
    <n v="0"/>
    <n v="0"/>
    <n v="0"/>
    <n v="999.98"/>
    <s v="Muy Alto"/>
    <n v="449.99099999999999"/>
    <n v="0.44999999999999996"/>
    <n v="-549.98900000000003"/>
    <n v="6"/>
    <n v="6"/>
    <s v="CORRECTO"/>
    <n v="2016"/>
    <n v="0"/>
  </r>
  <r>
    <x v="8179"/>
    <x v="4053"/>
    <d v="2015-08-02T00:00:00"/>
    <d v="2015-08-06T00:00:00"/>
    <s v="Standard Class"/>
    <x v="213"/>
    <s v="Darren Koutras"/>
    <s v="CONSUMER"/>
    <s v="united states"/>
    <s v="Springfield"/>
    <s v="Oregon"/>
    <n v="97477"/>
    <s v="West"/>
    <s v="FUR-TA-10003469"/>
    <x v="0"/>
    <x v="3"/>
    <x v="1573"/>
    <n v="277.5"/>
    <n v="4"/>
    <n v="12"/>
    <s v="Mediano"/>
    <n v="0.5"/>
    <n v="138.75"/>
    <n v="-138.75"/>
    <n v="416.25"/>
    <s v="Alto"/>
    <n v="-188.7"/>
    <n v="-0.67999999999999994"/>
    <n v="-327.45"/>
    <n v="4"/>
    <n v="4"/>
    <s v="CORRECTO"/>
    <n v="2015"/>
    <n v="0"/>
  </r>
  <r>
    <x v="8180"/>
    <x v="4054"/>
    <d v="2015-11-21T00:00:00"/>
    <d v="2015-11-25T00:00:00"/>
    <s v="Standard Class"/>
    <x v="757"/>
    <s v="Shahid Shariari"/>
    <s v="CONSUMER"/>
    <s v="united states"/>
    <s v="Philadelphia"/>
    <s v="Pennsylvania"/>
    <n v="19120"/>
    <s v="East"/>
    <s v="FUR-TA-10002958"/>
    <x v="0"/>
    <x v="3"/>
    <x v="965"/>
    <n v="1252.704"/>
    <n v="8"/>
    <n v="36"/>
    <s v="Grande"/>
    <n v="0.4"/>
    <n v="501.08159999999998"/>
    <n v="-501.08159999999998"/>
    <n v="1753.7855999999999"/>
    <s v="Muy Alto"/>
    <n v="-480.20319999999998"/>
    <n v="-0.38333333333333336"/>
    <n v="-1231.8255999999999"/>
    <n v="4"/>
    <n v="4"/>
    <s v="CORRECTO"/>
    <n v="2015"/>
    <n v="0"/>
  </r>
  <r>
    <x v="8181"/>
    <x v="4054"/>
    <d v="2015-11-21T00:00:00"/>
    <d v="2015-11-25T00:00:00"/>
    <s v="Standard Class"/>
    <x v="757"/>
    <s v="Shahid Shariari"/>
    <s v="CONSUMER"/>
    <s v="united states"/>
    <s v="Philadelphia"/>
    <s v="Pennsylvania"/>
    <n v="19120"/>
    <s v="East"/>
    <s v="TEC-PH-10002923"/>
    <x v="2"/>
    <x v="7"/>
    <x v="687"/>
    <n v="110.97"/>
    <n v="5"/>
    <n v="25"/>
    <s v="Grande"/>
    <n v="0.4"/>
    <n v="44.388000000000005"/>
    <n v="-44.387999999999998"/>
    <n v="155.358"/>
    <s v="Medio"/>
    <n v="-24.043500000000002"/>
    <n v="-0.21666666666666667"/>
    <n v="-90.625500000000002"/>
    <n v="4"/>
    <n v="4"/>
    <s v="CORRECTO"/>
    <n v="2015"/>
    <n v="0"/>
  </r>
  <r>
    <x v="8182"/>
    <x v="4055"/>
    <d v="2017-05-18T00:00:00"/>
    <d v="2017-05-22T00:00:00"/>
    <s v="Standard Class"/>
    <x v="606"/>
    <s v="Brendan Murry"/>
    <s v="CORPORATE"/>
    <s v="united states"/>
    <s v="Chicago"/>
    <s v="Illinois"/>
    <n v="60653"/>
    <s v="Central"/>
    <s v="FUR-FU-10004973"/>
    <x v="0"/>
    <x v="5"/>
    <x v="1143"/>
    <n v="22.608000000000001"/>
    <n v="3"/>
    <n v="51"/>
    <s v="Mediano"/>
    <n v="0.6"/>
    <n v="13.5648"/>
    <n v="-13.5648"/>
    <n v="36.172800000000002"/>
    <s v="Bajo"/>
    <n v="-10.1736"/>
    <n v="-0.45"/>
    <n v="-19.216799999999999"/>
    <n v="4"/>
    <n v="4"/>
    <s v="CORRECTO"/>
    <n v="2017"/>
    <n v="0"/>
  </r>
  <r>
    <x v="8183"/>
    <x v="4055"/>
    <d v="2017-05-18T00:00:00"/>
    <d v="2017-05-22T00:00:00"/>
    <s v="Standard Class"/>
    <x v="606"/>
    <s v="Brendan Murry"/>
    <s v="CORPORATE"/>
    <s v="united states"/>
    <s v="Chicago"/>
    <s v="Illinois"/>
    <n v="60653"/>
    <s v="Central"/>
    <s v="FUR-FU-10001918"/>
    <x v="0"/>
    <x v="5"/>
    <x v="283"/>
    <n v="1.8919999999999999"/>
    <n v="1"/>
    <n v="31"/>
    <s v="Pequeño"/>
    <n v="0.6"/>
    <n v="1.1352"/>
    <n v="-1.1352"/>
    <n v="3.0271999999999997"/>
    <s v="Bajo"/>
    <n v="-0.99329999999999996"/>
    <n v="-0.52500000000000002"/>
    <n v="-1.7501"/>
    <n v="4"/>
    <n v="4"/>
    <s v="CORRECTO"/>
    <n v="2017"/>
    <n v="0"/>
  </r>
  <r>
    <x v="8184"/>
    <x v="4056"/>
    <d v="2017-07-23T00:00:00"/>
    <d v="2017-07-27T00:00:00"/>
    <s v="Standard Class"/>
    <x v="199"/>
    <s v="Maribeth Yedwab"/>
    <s v="CORPORATE"/>
    <s v="united states"/>
    <s v="Chicago"/>
    <s v="Illinois"/>
    <n v="60623"/>
    <s v="Central"/>
    <s v="OFF-PA-10003641"/>
    <x v="1"/>
    <x v="10"/>
    <x v="947"/>
    <n v="63.311999999999998"/>
    <n v="3"/>
    <n v="40"/>
    <s v="Mediano"/>
    <n v="0.2"/>
    <n v="12.6624"/>
    <n v="-12.6624"/>
    <n v="75.974400000000003"/>
    <s v="Medio"/>
    <n v="20.5764"/>
    <n v="0.32500000000000001"/>
    <n v="-30.0732"/>
    <n v="4"/>
    <n v="4"/>
    <s v="CORRECTO"/>
    <n v="2017"/>
    <n v="0"/>
  </r>
  <r>
    <x v="8185"/>
    <x v="4057"/>
    <d v="2015-09-13T00:00:00"/>
    <d v="2015-09-17T00:00:00"/>
    <s v="Second Class"/>
    <x v="151"/>
    <s v="Arthur Gainer"/>
    <s v="CONSUMER"/>
    <s v="united states"/>
    <s v="Chicago"/>
    <s v="Illinois"/>
    <n v="60623"/>
    <s v="Central"/>
    <s v="OFF-EN-10002621"/>
    <x v="1"/>
    <x v="12"/>
    <x v="153"/>
    <n v="7.8239999999999998"/>
    <n v="1"/>
    <n v="170"/>
    <s v="Pequeño"/>
    <n v="0.2"/>
    <n v="1.5648"/>
    <n v="-1.5648"/>
    <n v="9.3887999999999998"/>
    <s v="Bajo"/>
    <n v="2.9340000000000002"/>
    <n v="0.37500000000000006"/>
    <n v="-3.3252000000000002"/>
    <n v="4"/>
    <n v="4"/>
    <s v="CORRECTO"/>
    <n v="2015"/>
    <n v="0"/>
  </r>
  <r>
    <x v="8186"/>
    <x v="4057"/>
    <d v="2015-09-13T00:00:00"/>
    <d v="2015-09-17T00:00:00"/>
    <s v="Second Class"/>
    <x v="151"/>
    <s v="Arthur Gainer"/>
    <s v="CONSUMER"/>
    <s v="united states"/>
    <s v="Chicago"/>
    <s v="Illinois"/>
    <n v="60623"/>
    <s v="Central"/>
    <s v="FUR-CH-10003817"/>
    <x v="0"/>
    <x v="1"/>
    <x v="164"/>
    <n v="170.072"/>
    <n v="4"/>
    <n v="43"/>
    <s v="Mediano"/>
    <n v="0.3"/>
    <n v="51.021599999999999"/>
    <n v="-51.021599999999999"/>
    <n v="221.09360000000001"/>
    <s v="Alto"/>
    <n v="-12.148"/>
    <n v="-7.1428571428571425E-2"/>
    <n v="-131.19839999999999"/>
    <n v="4"/>
    <n v="4"/>
    <s v="CORRECTO"/>
    <n v="2015"/>
    <n v="0"/>
  </r>
  <r>
    <x v="8187"/>
    <x v="4058"/>
    <d v="2016-12-10T00:00:00"/>
    <d v="2016-12-16T00:00:00"/>
    <s v="Standard Class"/>
    <x v="308"/>
    <s v="Bart Watters"/>
    <s v="CORPORATE"/>
    <s v="united states"/>
    <s v="New York City"/>
    <s v="New York"/>
    <n v="10024"/>
    <s v="East"/>
    <s v="OFF-PA-10000659"/>
    <x v="1"/>
    <x v="10"/>
    <x v="162"/>
    <n v="62.82"/>
    <n v="9"/>
    <n v="14"/>
    <s v="Grande"/>
    <n v="0"/>
    <n v="0"/>
    <n v="0"/>
    <n v="62.82"/>
    <s v="Medio"/>
    <n v="29.525400000000001"/>
    <n v="0.47000000000000003"/>
    <n v="-33.294600000000003"/>
    <n v="6"/>
    <n v="6"/>
    <s v="CORRECTO"/>
    <n v="2016"/>
    <n v="0"/>
  </r>
  <r>
    <x v="8188"/>
    <x v="4059"/>
    <d v="2015-10-02T00:00:00"/>
    <d v="2015-10-05T00:00:00"/>
    <s v="Second Class"/>
    <x v="495"/>
    <s v="Sheri Gordon"/>
    <s v="CONSUMER"/>
    <s v="united states"/>
    <s v="Rockville"/>
    <s v="Maryland"/>
    <n v="20852"/>
    <s v="East"/>
    <s v="OFF-PA-10001870"/>
    <x v="1"/>
    <x v="10"/>
    <x v="680"/>
    <n v="19.440000000000001"/>
    <n v="3"/>
    <n v="28"/>
    <s v="Mediano"/>
    <n v="0"/>
    <n v="0"/>
    <n v="0"/>
    <n v="19.440000000000001"/>
    <s v="Bajo"/>
    <n v="9.3312000000000008"/>
    <n v="0.48000000000000004"/>
    <n v="-10.1088"/>
    <n v="3"/>
    <n v="3"/>
    <s v="CORRECTO"/>
    <n v="2015"/>
    <n v="0"/>
  </r>
  <r>
    <x v="8189"/>
    <x v="4059"/>
    <d v="2015-10-02T00:00:00"/>
    <d v="2015-10-05T00:00:00"/>
    <s v="Second Class"/>
    <x v="495"/>
    <s v="Sheri Gordon"/>
    <s v="CONSUMER"/>
    <s v="united states"/>
    <s v="Rockville"/>
    <s v="Maryland"/>
    <n v="20852"/>
    <s v="East"/>
    <s v="OFF-BI-10000320"/>
    <x v="1"/>
    <x v="8"/>
    <x v="776"/>
    <n v="7.38"/>
    <n v="1"/>
    <n v="30"/>
    <s v="Pequeño"/>
    <n v="0"/>
    <n v="0"/>
    <n v="0"/>
    <n v="7.38"/>
    <s v="Bajo"/>
    <n v="3.6162000000000001"/>
    <n v="0.49"/>
    <n v="-3.7637999999999998"/>
    <n v="3"/>
    <n v="3"/>
    <s v="CORRECTO"/>
    <n v="2015"/>
    <n v="0"/>
  </r>
  <r>
    <x v="8190"/>
    <x v="4060"/>
    <d v="2017-11-17T00:00:00"/>
    <d v="2017-11-21T00:00:00"/>
    <s v="Standard Class"/>
    <x v="666"/>
    <s v="Christopher Conant"/>
    <s v="CONSUMER"/>
    <s v="united states"/>
    <s v="New York City"/>
    <s v="New York"/>
    <n v="10011"/>
    <s v="East"/>
    <s v="OFF-PA-10004735"/>
    <x v="1"/>
    <x v="10"/>
    <x v="827"/>
    <n v="38.880000000000003"/>
    <n v="6"/>
    <n v="23"/>
    <s v="Grande"/>
    <n v="0"/>
    <n v="0"/>
    <n v="0"/>
    <n v="38.880000000000003"/>
    <s v="Bajo"/>
    <n v="18.662400000000002"/>
    <n v="0.48000000000000004"/>
    <n v="-20.217600000000001"/>
    <n v="4"/>
    <n v="4"/>
    <s v="CORRECTO"/>
    <n v="2017"/>
    <n v="0"/>
  </r>
  <r>
    <x v="8191"/>
    <x v="4060"/>
    <d v="2017-11-17T00:00:00"/>
    <d v="2017-11-21T00:00:00"/>
    <s v="Standard Class"/>
    <x v="666"/>
    <s v="Christopher Conant"/>
    <s v="CONSUMER"/>
    <s v="united states"/>
    <s v="New York City"/>
    <s v="New York"/>
    <n v="10011"/>
    <s v="East"/>
    <s v="FUR-FU-10004091"/>
    <x v="0"/>
    <x v="5"/>
    <x v="267"/>
    <n v="187.76"/>
    <n v="4"/>
    <n v="27"/>
    <s v="Mediano"/>
    <n v="0"/>
    <n v="0"/>
    <n v="0"/>
    <n v="187.76"/>
    <s v="Medio"/>
    <n v="76.9816"/>
    <n v="0.41000000000000003"/>
    <n v="-110.7784"/>
    <n v="4"/>
    <n v="4"/>
    <s v="CORRECTO"/>
    <n v="2017"/>
    <n v="0"/>
  </r>
  <r>
    <x v="8192"/>
    <x v="4061"/>
    <d v="2015-11-30T00:00:00"/>
    <d v="2015-12-03T00:00:00"/>
    <s v="First Class"/>
    <x v="235"/>
    <s v="Lena Radford"/>
    <s v="CONSUMER"/>
    <s v="united states"/>
    <s v="Durham"/>
    <s v="North Carolina"/>
    <n v="27707"/>
    <s v="South"/>
    <s v="OFF-BI-10000546"/>
    <x v="1"/>
    <x v="8"/>
    <x v="614"/>
    <n v="6.048"/>
    <n v="7"/>
    <n v="50"/>
    <s v="Grande"/>
    <n v="0.7"/>
    <n v="4.2336"/>
    <n v="-4.2336"/>
    <n v="10.281600000000001"/>
    <s v="Bajo"/>
    <n v="-4.2336"/>
    <n v="-0.7"/>
    <n v="-6.048"/>
    <n v="3"/>
    <n v="3"/>
    <s v="CORRECTO"/>
    <n v="2015"/>
    <n v="0"/>
  </r>
  <r>
    <x v="8193"/>
    <x v="4061"/>
    <d v="2015-11-30T00:00:00"/>
    <d v="2015-12-03T00:00:00"/>
    <s v="First Class"/>
    <x v="235"/>
    <s v="Lena Radford"/>
    <s v="CONSUMER"/>
    <s v="united states"/>
    <s v="Durham"/>
    <s v="North Carolina"/>
    <n v="27707"/>
    <s v="South"/>
    <s v="OFF-AP-10001293"/>
    <x v="1"/>
    <x v="9"/>
    <x v="1346"/>
    <n v="98.352000000000004"/>
    <n v="3"/>
    <n v="30"/>
    <s v="Mediano"/>
    <n v="0.2"/>
    <n v="19.670400000000001"/>
    <n v="-19.670400000000001"/>
    <n v="118.0224"/>
    <s v="Medio"/>
    <n v="9.8352000000000004"/>
    <n v="0.1"/>
    <n v="-68.846400000000003"/>
    <n v="3"/>
    <n v="3"/>
    <s v="CORRECTO"/>
    <n v="2015"/>
    <n v="0"/>
  </r>
  <r>
    <x v="8194"/>
    <x v="4061"/>
    <d v="2015-11-30T00:00:00"/>
    <d v="2015-12-03T00:00:00"/>
    <s v="First Class"/>
    <x v="235"/>
    <s v="Lena Radford"/>
    <s v="CONSUMER"/>
    <s v="united states"/>
    <s v="Durham"/>
    <s v="North Carolina"/>
    <n v="27707"/>
    <s v="South"/>
    <s v="FUR-FU-10000576"/>
    <x v="0"/>
    <x v="5"/>
    <x v="221"/>
    <n v="335.74400000000003"/>
    <n v="2"/>
    <n v="23"/>
    <s v="Pequeño"/>
    <n v="0.2"/>
    <n v="67.148800000000008"/>
    <n v="-67.148799999999994"/>
    <n v="402.89280000000002"/>
    <s v="Alto"/>
    <n v="25.180800000000001"/>
    <n v="7.4999999999999997E-2"/>
    <n v="-243.4144"/>
    <n v="3"/>
    <n v="3"/>
    <s v="CORRECTO"/>
    <n v="2015"/>
    <n v="0"/>
  </r>
  <r>
    <x v="8195"/>
    <x v="4062"/>
    <d v="2015-12-06T00:00:00"/>
    <d v="2015-12-11T00:00:00"/>
    <s v="Second Class"/>
    <x v="106"/>
    <s v="David Bremer"/>
    <s v="CORPORATE"/>
    <s v="united states"/>
    <s v="Santa Barbara"/>
    <s v="California"/>
    <n v="93101"/>
    <s v="West"/>
    <s v="OFF-PA-10004519"/>
    <x v="1"/>
    <x v="10"/>
    <x v="1045"/>
    <n v="8.9600000000000009"/>
    <n v="2"/>
    <n v="15"/>
    <s v="Pequeño"/>
    <n v="0"/>
    <n v="0"/>
    <n v="0"/>
    <n v="8.9600000000000009"/>
    <s v="Bajo"/>
    <n v="4.3903999999999996"/>
    <n v="0.48999999999999994"/>
    <n v="-4.5696000000000003"/>
    <n v="5"/>
    <n v="5"/>
    <s v="CORRECTO"/>
    <n v="2015"/>
    <n v="0"/>
  </r>
  <r>
    <x v="8196"/>
    <x v="4063"/>
    <d v="2017-09-05T00:00:00"/>
    <d v="2017-09-09T00:00:00"/>
    <s v="Standard Class"/>
    <x v="431"/>
    <s v="Liz Preis"/>
    <s v="CONSUMER"/>
    <s v="united states"/>
    <s v="Knoxville"/>
    <s v="Tennessee"/>
    <n v="37918"/>
    <s v="South"/>
    <s v="TEC-AC-10004568"/>
    <x v="2"/>
    <x v="11"/>
    <x v="1118"/>
    <n v="89.567999999999998"/>
    <n v="4"/>
    <n v="41"/>
    <s v="Mediano"/>
    <n v="0.2"/>
    <n v="17.913599999999999"/>
    <n v="-17.913599999999999"/>
    <n v="107.4816"/>
    <s v="Medio"/>
    <n v="-1.1195999999999999"/>
    <n v="-1.2499999999999999E-2"/>
    <n v="-72.774000000000001"/>
    <n v="4"/>
    <n v="4"/>
    <s v="CORRECTO"/>
    <n v="2017"/>
    <n v="0"/>
  </r>
  <r>
    <x v="8197"/>
    <x v="4063"/>
    <d v="2017-09-05T00:00:00"/>
    <d v="2017-09-09T00:00:00"/>
    <s v="Standard Class"/>
    <x v="431"/>
    <s v="Liz Preis"/>
    <s v="CONSUMER"/>
    <s v="united states"/>
    <s v="Knoxville"/>
    <s v="Tennessee"/>
    <n v="37918"/>
    <s v="South"/>
    <s v="OFF-AR-10001897"/>
    <x v="1"/>
    <x v="6"/>
    <x v="646"/>
    <n v="71.959999999999994"/>
    <n v="5"/>
    <n v="24"/>
    <s v="Grande"/>
    <n v="0.2"/>
    <n v="14.391999999999999"/>
    <n v="-14.391999999999999"/>
    <n v="86.35199999999999"/>
    <s v="Medio"/>
    <n v="7.1959999999999997"/>
    <n v="0.1"/>
    <n v="-50.372"/>
    <n v="4"/>
    <n v="4"/>
    <s v="CORRECTO"/>
    <n v="2017"/>
    <n v="0"/>
  </r>
  <r>
    <x v="8198"/>
    <x v="4063"/>
    <d v="2017-09-05T00:00:00"/>
    <d v="2017-09-09T00:00:00"/>
    <s v="Standard Class"/>
    <x v="431"/>
    <s v="Liz Preis"/>
    <s v="CONSUMER"/>
    <s v="united states"/>
    <s v="Knoxville"/>
    <s v="Tennessee"/>
    <n v="37918"/>
    <s v="South"/>
    <s v="OFF-PA-10001800"/>
    <x v="1"/>
    <x v="10"/>
    <x v="585"/>
    <n v="15.552"/>
    <n v="3"/>
    <n v="25"/>
    <s v="Mediano"/>
    <n v="0.2"/>
    <n v="3.1104000000000003"/>
    <n v="-3.1103999999999998"/>
    <n v="18.662399999999998"/>
    <s v="Bajo"/>
    <n v="5.4432"/>
    <n v="0.35000000000000003"/>
    <n v="-6.9984000000000002"/>
    <n v="4"/>
    <n v="4"/>
    <s v="CORRECTO"/>
    <n v="2017"/>
    <n v="0"/>
  </r>
  <r>
    <x v="8199"/>
    <x v="4064"/>
    <d v="2017-04-24T00:00:00"/>
    <d v="2017-04-30T00:00:00"/>
    <s v="Standard Class"/>
    <x v="578"/>
    <s v="Art Ferguson"/>
    <s v="CONSUMER"/>
    <s v="united states"/>
    <s v="Chicago"/>
    <s v="Illinois"/>
    <n v="60610"/>
    <s v="Central"/>
    <s v="OFF-BI-10001628"/>
    <x v="1"/>
    <x v="8"/>
    <x v="1112"/>
    <n v="10.43"/>
    <n v="5"/>
    <n v="39"/>
    <s v="Grande"/>
    <n v="0.8"/>
    <n v="8.3439999999999994"/>
    <n v="-8.3439999999999994"/>
    <n v="18.774000000000001"/>
    <s v="Bajo"/>
    <n v="-18.252500000000001"/>
    <n v="-1.7500000000000002"/>
    <n v="-20.3385"/>
    <n v="6"/>
    <n v="6"/>
    <s v="CORRECTO"/>
    <n v="2017"/>
    <n v="0"/>
  </r>
  <r>
    <x v="8200"/>
    <x v="4064"/>
    <d v="2017-04-24T00:00:00"/>
    <d v="2017-04-30T00:00:00"/>
    <s v="Standard Class"/>
    <x v="578"/>
    <s v="Art Ferguson"/>
    <s v="CONSUMER"/>
    <s v="united states"/>
    <s v="Chicago"/>
    <s v="Illinois"/>
    <n v="60610"/>
    <s v="Central"/>
    <s v="OFF-ST-10004123"/>
    <x v="1"/>
    <x v="4"/>
    <x v="72"/>
    <n v="72.784000000000006"/>
    <n v="1"/>
    <n v="30"/>
    <s v="Pequeño"/>
    <n v="0.2"/>
    <n v="14.556800000000003"/>
    <n v="-14.556800000000001"/>
    <n v="87.340800000000002"/>
    <s v="Medio"/>
    <n v="-18.196000000000002"/>
    <n v="-0.25"/>
    <n v="-76.423199999999994"/>
    <n v="6"/>
    <n v="6"/>
    <s v="CORRECTO"/>
    <n v="2017"/>
    <n v="0"/>
  </r>
  <r>
    <x v="8201"/>
    <x v="4065"/>
    <d v="2015-11-08T00:00:00"/>
    <d v="2015-11-08T00:00:00"/>
    <s v="Same Day"/>
    <x v="470"/>
    <s v="Keith Dawkins"/>
    <s v="CORPORATE"/>
    <s v="united states"/>
    <s v="New York City"/>
    <s v="New York"/>
    <n v="10024"/>
    <s v="East"/>
    <s v="OFF-ST-10000885"/>
    <x v="1"/>
    <x v="4"/>
    <x v="1666"/>
    <n v="67.150000000000006"/>
    <n v="5"/>
    <n v="15"/>
    <s v="Grande"/>
    <n v="0"/>
    <n v="0"/>
    <n v="0"/>
    <n v="67.150000000000006"/>
    <s v="Medio"/>
    <n v="16.787500000000001"/>
    <n v="0.25"/>
    <n v="-50.362499999999997"/>
    <n v="0"/>
    <n v="0"/>
    <s v="CORRECTO"/>
    <n v="2015"/>
    <n v="0"/>
  </r>
  <r>
    <x v="8202"/>
    <x v="4065"/>
    <d v="2015-11-08T00:00:00"/>
    <d v="2015-11-08T00:00:00"/>
    <s v="Same Day"/>
    <x v="470"/>
    <s v="Keith Dawkins"/>
    <s v="CORPORATE"/>
    <s v="united states"/>
    <s v="New York City"/>
    <s v="New York"/>
    <n v="10024"/>
    <s v="East"/>
    <s v="TEC-PH-10004165"/>
    <x v="2"/>
    <x v="7"/>
    <x v="895"/>
    <n v="549.98"/>
    <n v="2"/>
    <n v="34"/>
    <s v="Pequeño"/>
    <n v="0"/>
    <n v="0"/>
    <n v="0"/>
    <n v="549.98"/>
    <s v="Muy Alto"/>
    <n v="142.9948"/>
    <n v="0.26"/>
    <n v="-406.98520000000002"/>
    <n v="0"/>
    <n v="0"/>
    <s v="CORRECTO"/>
    <n v="2015"/>
    <n v="0"/>
  </r>
  <r>
    <x v="8203"/>
    <x v="4065"/>
    <d v="2015-11-08T00:00:00"/>
    <d v="2015-11-08T00:00:00"/>
    <s v="Same Day"/>
    <x v="470"/>
    <s v="Keith Dawkins"/>
    <s v="CORPORATE"/>
    <s v="united states"/>
    <s v="New York City"/>
    <s v="New York"/>
    <n v="10024"/>
    <s v="East"/>
    <s v="FUR-FU-10002240"/>
    <x v="0"/>
    <x v="5"/>
    <x v="1790"/>
    <n v="11.82"/>
    <n v="3"/>
    <n v="8"/>
    <s v="Mediano"/>
    <n v="0"/>
    <n v="0"/>
    <n v="0"/>
    <n v="11.82"/>
    <s v="Bajo"/>
    <n v="4.7279999999999998"/>
    <n v="0.39999999999999997"/>
    <n v="-7.0919999999999996"/>
    <n v="0"/>
    <n v="0"/>
    <s v="CORRECTO"/>
    <n v="2015"/>
    <n v="0"/>
  </r>
  <r>
    <x v="8204"/>
    <x v="4065"/>
    <d v="2015-11-08T00:00:00"/>
    <d v="2015-11-08T00:00:00"/>
    <s v="Same Day"/>
    <x v="470"/>
    <s v="Keith Dawkins"/>
    <s v="CORPORATE"/>
    <s v="united states"/>
    <s v="New York City"/>
    <s v="New York"/>
    <n v="10024"/>
    <s v="East"/>
    <s v="TEC-MA-10000045"/>
    <x v="2"/>
    <x v="15"/>
    <x v="1702"/>
    <n v="4643.8"/>
    <n v="4"/>
    <n v="6"/>
    <s v="Mediano"/>
    <n v="0"/>
    <n v="0"/>
    <n v="0"/>
    <n v="4643.8"/>
    <s v="Muy Alto"/>
    <n v="2229.0239999999999"/>
    <n v="0.48"/>
    <n v="-2414.7759999999998"/>
    <n v="0"/>
    <n v="0"/>
    <s v="CORRECTO"/>
    <n v="2015"/>
    <n v="0"/>
  </r>
  <r>
    <x v="8205"/>
    <x v="4065"/>
    <d v="2015-11-08T00:00:00"/>
    <d v="2015-11-08T00:00:00"/>
    <s v="Same Day"/>
    <x v="470"/>
    <s v="Keith Dawkins"/>
    <s v="CORPORATE"/>
    <s v="united states"/>
    <s v="New York City"/>
    <s v="New York"/>
    <n v="10024"/>
    <s v="East"/>
    <s v="FUR-CH-10003746"/>
    <x v="0"/>
    <x v="1"/>
    <x v="623"/>
    <n v="577.76400000000001"/>
    <n v="2"/>
    <n v="21"/>
    <s v="Pequeño"/>
    <n v="0.1"/>
    <n v="57.776400000000002"/>
    <n v="-57.776400000000002"/>
    <n v="635.54039999999998"/>
    <s v="Muy Alto"/>
    <n v="115.5528"/>
    <n v="0.2"/>
    <n v="-404.4348"/>
    <n v="0"/>
    <n v="0"/>
    <s v="CORRECTO"/>
    <n v="2015"/>
    <n v="0"/>
  </r>
  <r>
    <x v="8206"/>
    <x v="4066"/>
    <d v="2015-04-26T00:00:00"/>
    <d v="2015-04-30T00:00:00"/>
    <s v="Standard Class"/>
    <x v="193"/>
    <s v="Sue Ann Reed"/>
    <s v="CONSUMER"/>
    <s v="united states"/>
    <s v="Daytona Beach"/>
    <s v="Florida"/>
    <n v="32114"/>
    <s v="South"/>
    <s v="FUR-TA-10000577"/>
    <x v="0"/>
    <x v="3"/>
    <x v="3"/>
    <n v="191.5155"/>
    <n v="1"/>
    <n v="29"/>
    <s v="Pequeño"/>
    <n v="0.45"/>
    <n v="86.181975000000008"/>
    <n v="-86.181974999999994"/>
    <n v="277.697475"/>
    <s v="Alto"/>
    <n v="-76.606200000000001"/>
    <n v="-0.4"/>
    <n v="-181.93972500000001"/>
    <n v="4"/>
    <n v="4"/>
    <s v="CORRECTO"/>
    <n v="2015"/>
    <n v="0"/>
  </r>
  <r>
    <x v="8207"/>
    <x v="4066"/>
    <d v="2015-04-26T00:00:00"/>
    <d v="2015-04-30T00:00:00"/>
    <s v="Standard Class"/>
    <x v="193"/>
    <s v="Sue Ann Reed"/>
    <s v="CONSUMER"/>
    <s v="united states"/>
    <s v="Daytona Beach"/>
    <s v="Florida"/>
    <n v="32114"/>
    <s v="South"/>
    <s v="OFF-AR-10004757"/>
    <x v="1"/>
    <x v="6"/>
    <x v="346"/>
    <n v="2.6240000000000001"/>
    <n v="1"/>
    <n v="40"/>
    <s v="Pequeño"/>
    <n v="0.2"/>
    <n v="0.52480000000000004"/>
    <n v="-0.52480000000000004"/>
    <n v="3.1488"/>
    <s v="Bajo"/>
    <n v="0.4264"/>
    <n v="0.16250000000000001"/>
    <n v="-1.6728000000000001"/>
    <n v="4"/>
    <n v="4"/>
    <s v="CORRECTO"/>
    <n v="2015"/>
    <n v="0"/>
  </r>
  <r>
    <x v="8208"/>
    <x v="4067"/>
    <d v="2015-09-20T00:00:00"/>
    <d v="2015-09-24T00:00:00"/>
    <s v="Standard Class"/>
    <x v="767"/>
    <s v="Barry Gonzalez"/>
    <s v="CONSUMER"/>
    <s v="united states"/>
    <s v="Nashville"/>
    <s v="Tennessee"/>
    <n v="37211"/>
    <s v="South"/>
    <s v="OFF-BI-10000545"/>
    <x v="1"/>
    <x v="8"/>
    <x v="692"/>
    <n v="1369.7639999999999"/>
    <n v="6"/>
    <n v="48"/>
    <s v="Grande"/>
    <n v="0.7"/>
    <n v="958.83479999999986"/>
    <n v="-958.83479999999997"/>
    <n v="2328.5987999999998"/>
    <s v="Muy Alto"/>
    <n v="-913.17600000000004"/>
    <n v="-0.66666666666666674"/>
    <n v="-1324.1052"/>
    <n v="4"/>
    <n v="4"/>
    <s v="CORRECTO"/>
    <n v="2015"/>
    <n v="0"/>
  </r>
  <r>
    <x v="8209"/>
    <x v="4067"/>
    <d v="2015-09-20T00:00:00"/>
    <d v="2015-09-24T00:00:00"/>
    <s v="Standard Class"/>
    <x v="767"/>
    <s v="Barry Gonzalez"/>
    <s v="CONSUMER"/>
    <s v="united states"/>
    <s v="Nashville"/>
    <s v="Tennessee"/>
    <n v="37211"/>
    <s v="South"/>
    <s v="OFF-ST-10001522"/>
    <x v="1"/>
    <x v="4"/>
    <x v="197"/>
    <n v="294.36799999999999"/>
    <n v="4"/>
    <n v="28"/>
    <s v="Mediano"/>
    <n v="0.2"/>
    <n v="58.873600000000003"/>
    <n v="-58.873600000000003"/>
    <n v="353.24160000000001"/>
    <s v="Alto"/>
    <n v="-58.873600000000003"/>
    <n v="-0.2"/>
    <n v="-294.36799999999999"/>
    <n v="4"/>
    <n v="4"/>
    <s v="CORRECTO"/>
    <n v="2015"/>
    <n v="0"/>
  </r>
  <r>
    <x v="8210"/>
    <x v="4068"/>
    <d v="2017-09-07T00:00:00"/>
    <d v="2017-09-12T00:00:00"/>
    <s v="Standard Class"/>
    <x v="678"/>
    <s v="Dario Medina"/>
    <s v="CORPORATE"/>
    <s v="united states"/>
    <s v="Nashville"/>
    <s v="Tennessee"/>
    <n v="37211"/>
    <s v="South"/>
    <s v="OFF-AP-10001271"/>
    <x v="1"/>
    <x v="9"/>
    <x v="474"/>
    <n v="81.567999999999998"/>
    <n v="2"/>
    <n v="19"/>
    <s v="Pequeño"/>
    <n v="0.2"/>
    <n v="16.313600000000001"/>
    <n v="-16.313600000000001"/>
    <n v="97.881599999999992"/>
    <s v="Medio"/>
    <n v="7.1372"/>
    <n v="8.7500000000000008E-2"/>
    <n v="-58.117199999999997"/>
    <n v="5"/>
    <n v="5"/>
    <s v="CORRECTO"/>
    <n v="2017"/>
    <n v="0"/>
  </r>
  <r>
    <x v="8211"/>
    <x v="4069"/>
    <d v="2016-11-07T00:00:00"/>
    <d v="2016-11-12T00:00:00"/>
    <s v="Standard Class"/>
    <x v="266"/>
    <s v="Michael Chen"/>
    <s v="CONSUMER"/>
    <s v="united states"/>
    <s v="Dallas"/>
    <s v="Texas"/>
    <n v="75220"/>
    <s v="Central"/>
    <s v="FUR-FU-10002030"/>
    <x v="0"/>
    <x v="5"/>
    <x v="1822"/>
    <n v="44.46"/>
    <n v="5"/>
    <n v="8"/>
    <s v="Grande"/>
    <n v="0.6"/>
    <n v="26.675999999999998"/>
    <n v="-26.675999999999998"/>
    <n v="71.135999999999996"/>
    <s v="Medio"/>
    <n v="-17.783999999999999"/>
    <n v="-0.39999999999999997"/>
    <n v="-35.567999999999998"/>
    <n v="5"/>
    <n v="5"/>
    <s v="CORRECTO"/>
    <n v="2016"/>
    <n v="0"/>
  </r>
  <r>
    <x v="8212"/>
    <x v="4069"/>
    <d v="2016-11-07T00:00:00"/>
    <d v="2016-11-12T00:00:00"/>
    <s v="Standard Class"/>
    <x v="266"/>
    <s v="Michael Chen"/>
    <s v="CONSUMER"/>
    <s v="united states"/>
    <s v="Dallas"/>
    <s v="Texas"/>
    <n v="75220"/>
    <s v="Central"/>
    <s v="OFF-ST-10001272"/>
    <x v="1"/>
    <x v="4"/>
    <x v="533"/>
    <n v="314.08800000000002"/>
    <n v="3"/>
    <n v="12"/>
    <s v="Mediano"/>
    <n v="0.2"/>
    <n v="62.817600000000006"/>
    <n v="-62.817599999999999"/>
    <n v="376.90560000000005"/>
    <s v="Alto"/>
    <n v="19.630500000000001"/>
    <n v="6.25E-2"/>
    <n v="-231.63990000000001"/>
    <n v="5"/>
    <n v="5"/>
    <s v="CORRECTO"/>
    <n v="2016"/>
    <n v="0"/>
  </r>
  <r>
    <x v="8213"/>
    <x v="4070"/>
    <d v="2015-09-25T00:00:00"/>
    <d v="2015-10-02T00:00:00"/>
    <s v="Standard Class"/>
    <x v="504"/>
    <s v="Marina Lichtenstein"/>
    <s v="CORPORATE"/>
    <s v="united states"/>
    <s v="Murfreesboro"/>
    <s v="Tennessee"/>
    <n v="37130"/>
    <s v="South"/>
    <s v="OFF-BI-10001116"/>
    <x v="1"/>
    <x v="8"/>
    <x v="1075"/>
    <n v="6.3360000000000003"/>
    <n v="4"/>
    <n v="46"/>
    <s v="Mediano"/>
    <n v="0.7"/>
    <n v="4.4352"/>
    <n v="-4.4352"/>
    <n v="10.7712"/>
    <s v="Bajo"/>
    <n v="-4.6463999999999999"/>
    <n v="-0.73333333333333328"/>
    <n v="-6.5472000000000001"/>
    <n v="7"/>
    <n v="7"/>
    <s v="CORRECTO"/>
    <n v="2015"/>
    <n v="0"/>
  </r>
  <r>
    <x v="8214"/>
    <x v="4070"/>
    <d v="2015-09-25T00:00:00"/>
    <d v="2015-10-02T00:00:00"/>
    <s v="Standard Class"/>
    <x v="504"/>
    <s v="Marina Lichtenstein"/>
    <s v="CORPORATE"/>
    <s v="united states"/>
    <s v="Murfreesboro"/>
    <s v="Tennessee"/>
    <n v="37130"/>
    <s v="South"/>
    <s v="OFF-PA-10004665"/>
    <x v="1"/>
    <x v="10"/>
    <x v="1389"/>
    <n v="10.48"/>
    <n v="1"/>
    <n v="20"/>
    <s v="Pequeño"/>
    <n v="0.2"/>
    <n v="2.0960000000000001"/>
    <n v="-2.0960000000000001"/>
    <n v="12.576000000000001"/>
    <s v="Bajo"/>
    <n v="3.7989999999999999"/>
    <n v="0.36249999999999999"/>
    <n v="-4.585"/>
    <n v="7"/>
    <n v="7"/>
    <s v="CORRECTO"/>
    <n v="2015"/>
    <n v="0"/>
  </r>
  <r>
    <x v="8215"/>
    <x v="4070"/>
    <d v="2015-09-25T00:00:00"/>
    <d v="2015-10-02T00:00:00"/>
    <s v="Standard Class"/>
    <x v="504"/>
    <s v="Marina Lichtenstein"/>
    <s v="CORPORATE"/>
    <s v="united states"/>
    <s v="Murfreesboro"/>
    <s v="Tennessee"/>
    <n v="37130"/>
    <s v="South"/>
    <s v="OFF-BI-10004506"/>
    <x v="1"/>
    <x v="8"/>
    <x v="1247"/>
    <n v="2.4689999999999999"/>
    <n v="1"/>
    <n v="12"/>
    <s v="Pequeño"/>
    <n v="0.7"/>
    <n v="1.7282999999999997"/>
    <n v="-1.7282999999999999"/>
    <n v="4.1972999999999994"/>
    <s v="Bajo"/>
    <n v="-1.8106"/>
    <n v="-0.73333333333333339"/>
    <n v="-2.5512999999999999"/>
    <n v="7"/>
    <n v="7"/>
    <s v="CORRECTO"/>
    <n v="2015"/>
    <n v="0"/>
  </r>
  <r>
    <x v="8216"/>
    <x v="4070"/>
    <d v="2015-09-25T00:00:00"/>
    <d v="2015-10-02T00:00:00"/>
    <s v="Standard Class"/>
    <x v="504"/>
    <s v="Marina Lichtenstein"/>
    <s v="CORPORATE"/>
    <s v="united states"/>
    <s v="Murfreesboro"/>
    <s v="Tennessee"/>
    <n v="37130"/>
    <s v="South"/>
    <s v="OFF-BI-10001982"/>
    <x v="1"/>
    <x v="8"/>
    <x v="304"/>
    <n v="3.2639999999999998"/>
    <n v="2"/>
    <n v="22"/>
    <s v="Pequeño"/>
    <n v="0.7"/>
    <n v="2.2847999999999997"/>
    <n v="-2.2848000000000002"/>
    <n v="5.5488"/>
    <s v="Bajo"/>
    <n v="-2.2848000000000002"/>
    <n v="-0.70000000000000007"/>
    <n v="-3.2639999999999998"/>
    <n v="7"/>
    <n v="7"/>
    <s v="CORRECTO"/>
    <n v="2015"/>
    <n v="0"/>
  </r>
  <r>
    <x v="8217"/>
    <x v="4071"/>
    <d v="2014-10-03T00:00:00"/>
    <d v="2014-10-07T00:00:00"/>
    <s v="Standard Class"/>
    <x v="709"/>
    <s v="Russell D'Ascenzo"/>
    <s v="CONSUMER"/>
    <s v="united states"/>
    <s v="Dallas"/>
    <s v="Texas"/>
    <n v="75217"/>
    <s v="Central"/>
    <s v="OFF-FA-10002676"/>
    <x v="1"/>
    <x v="13"/>
    <x v="1078"/>
    <n v="4.3440000000000003"/>
    <n v="3"/>
    <n v="15"/>
    <s v="Mediano"/>
    <n v="0.2"/>
    <n v="0.86880000000000013"/>
    <n v="-0.86880000000000002"/>
    <n v="5.2128000000000005"/>
    <s v="Bajo"/>
    <n v="0.86880000000000002"/>
    <n v="0.19999999999999998"/>
    <n v="-2.6063999999999998"/>
    <n v="4"/>
    <n v="4"/>
    <s v="CORRECTO"/>
    <n v="2014"/>
    <n v="0"/>
  </r>
  <r>
    <x v="8218"/>
    <x v="4071"/>
    <d v="2014-10-03T00:00:00"/>
    <d v="2014-10-07T00:00:00"/>
    <s v="Standard Class"/>
    <x v="709"/>
    <s v="Russell D'Ascenzo"/>
    <s v="CONSUMER"/>
    <s v="united states"/>
    <s v="Dallas"/>
    <s v="Texas"/>
    <n v="75217"/>
    <s v="Central"/>
    <s v="FUR-FU-10000758"/>
    <x v="0"/>
    <x v="5"/>
    <x v="1082"/>
    <n v="31.776"/>
    <n v="3"/>
    <n v="23"/>
    <s v="Mediano"/>
    <n v="0.6"/>
    <n v="19.0656"/>
    <n v="-19.0656"/>
    <n v="50.8416"/>
    <s v="Medio"/>
    <n v="-19.0656"/>
    <n v="-0.6"/>
    <n v="-31.776"/>
    <n v="4"/>
    <n v="4"/>
    <s v="CORRECTO"/>
    <n v="2014"/>
    <n v="0"/>
  </r>
  <r>
    <x v="8219"/>
    <x v="4071"/>
    <d v="2014-10-03T00:00:00"/>
    <d v="2014-10-07T00:00:00"/>
    <s v="Standard Class"/>
    <x v="709"/>
    <s v="Russell D'Ascenzo"/>
    <s v="CONSUMER"/>
    <s v="united states"/>
    <s v="Dallas"/>
    <s v="Texas"/>
    <n v="75217"/>
    <s v="Central"/>
    <s v="OFF-LA-10002271"/>
    <x v="1"/>
    <x v="2"/>
    <x v="641"/>
    <n v="4.9279999999999999"/>
    <n v="2"/>
    <n v="16"/>
    <s v="Pequeño"/>
    <n v="0.2"/>
    <n v="0.98560000000000003"/>
    <n v="-0.98560000000000003"/>
    <n v="5.9135999999999997"/>
    <s v="Bajo"/>
    <n v="1.7248000000000001"/>
    <n v="0.35000000000000003"/>
    <n v="-2.2176"/>
    <n v="4"/>
    <n v="4"/>
    <s v="CORRECTO"/>
    <n v="2014"/>
    <n v="0"/>
  </r>
  <r>
    <x v="8220"/>
    <x v="4071"/>
    <d v="2014-10-03T00:00:00"/>
    <d v="2014-10-07T00:00:00"/>
    <s v="Standard Class"/>
    <x v="709"/>
    <s v="Russell D'Ascenzo"/>
    <s v="CONSUMER"/>
    <s v="united states"/>
    <s v="Dallas"/>
    <s v="Texas"/>
    <n v="75217"/>
    <s v="Central"/>
    <s v="OFF-BI-10002609"/>
    <x v="1"/>
    <x v="8"/>
    <x v="98"/>
    <n v="1.788"/>
    <n v="3"/>
    <n v="24"/>
    <s v="Mediano"/>
    <n v="0.8"/>
    <n v="1.4304000000000001"/>
    <n v="-1.4303999999999999"/>
    <n v="3.2183999999999999"/>
    <s v="Bajo"/>
    <n v="-3.0396000000000001"/>
    <n v="-1.7"/>
    <n v="-3.3972000000000002"/>
    <n v="4"/>
    <n v="4"/>
    <s v="CORRECTO"/>
    <n v="2014"/>
    <n v="0"/>
  </r>
  <r>
    <x v="8221"/>
    <x v="4071"/>
    <d v="2014-10-03T00:00:00"/>
    <d v="2014-10-07T00:00:00"/>
    <s v="Standard Class"/>
    <x v="709"/>
    <s v="Russell D'Ascenzo"/>
    <s v="CONSUMER"/>
    <s v="united states"/>
    <s v="Dallas"/>
    <s v="Texas"/>
    <n v="75217"/>
    <s v="Central"/>
    <s v="OFF-FA-10000254"/>
    <x v="1"/>
    <x v="13"/>
    <x v="1823"/>
    <n v="15.071999999999999"/>
    <n v="4"/>
    <n v="5"/>
    <s v="Mediano"/>
    <n v="0.2"/>
    <n v="3.0144000000000002"/>
    <n v="-3.0144000000000002"/>
    <n v="18.086399999999998"/>
    <s v="Bajo"/>
    <n v="-3.7679999999999998"/>
    <n v="-0.25"/>
    <n v="-15.8256"/>
    <n v="4"/>
    <n v="4"/>
    <s v="CORRECTO"/>
    <n v="2014"/>
    <n v="0"/>
  </r>
  <r>
    <x v="8222"/>
    <x v="4072"/>
    <d v="2014-02-18T00:00:00"/>
    <d v="2014-02-24T00:00:00"/>
    <s v="Standard Class"/>
    <x v="755"/>
    <s v="Aaron Bergman"/>
    <s v="CONSUMER"/>
    <s v="united states"/>
    <s v="Arlington"/>
    <s v="Texas"/>
    <n v="76017"/>
    <s v="Central"/>
    <s v="OFF-ST-10000321"/>
    <x v="1"/>
    <x v="4"/>
    <x v="1543"/>
    <n v="12.624000000000001"/>
    <n v="2"/>
    <n v="13"/>
    <s v="Pequeño"/>
    <n v="0.2"/>
    <n v="2.5248000000000004"/>
    <n v="-2.5247999999999999"/>
    <n v="15.148800000000001"/>
    <s v="Bajo"/>
    <n v="-2.5247999999999999"/>
    <n v="-0.19999999999999998"/>
    <n v="-12.624000000000001"/>
    <n v="6"/>
    <n v="6"/>
    <s v="CORRECTO"/>
    <n v="2014"/>
    <n v="0"/>
  </r>
  <r>
    <x v="8223"/>
    <x v="4073"/>
    <d v="2016-06-12T00:00:00"/>
    <d v="2016-06-16T00:00:00"/>
    <s v="Standard Class"/>
    <x v="105"/>
    <s v="Erin Ashbrook"/>
    <s v="CORPORATE"/>
    <s v="united states"/>
    <s v="Pasadena"/>
    <s v="California"/>
    <n v="91104"/>
    <s v="West"/>
    <s v="OFF-PA-10000241"/>
    <x v="1"/>
    <x v="10"/>
    <x v="1160"/>
    <n v="185.88"/>
    <n v="6"/>
    <n v="16"/>
    <s v="Grande"/>
    <n v="0"/>
    <n v="0"/>
    <n v="0"/>
    <n v="185.88"/>
    <s v="Medio"/>
    <n v="83.646000000000001"/>
    <n v="0.45"/>
    <n v="-102.23399999999999"/>
    <n v="4"/>
    <n v="4"/>
    <s v="CORRECTO"/>
    <n v="2016"/>
    <n v="0"/>
  </r>
  <r>
    <x v="8224"/>
    <x v="4073"/>
    <d v="2016-06-12T00:00:00"/>
    <d v="2016-06-16T00:00:00"/>
    <s v="Standard Class"/>
    <x v="105"/>
    <s v="Erin Ashbrook"/>
    <s v="CORPORATE"/>
    <s v="united states"/>
    <s v="Pasadena"/>
    <s v="California"/>
    <n v="91104"/>
    <s v="West"/>
    <s v="OFF-PA-10004782"/>
    <x v="1"/>
    <x v="10"/>
    <x v="1422"/>
    <n v="12.96"/>
    <n v="2"/>
    <n v="15"/>
    <s v="Pequeño"/>
    <n v="0"/>
    <n v="0"/>
    <n v="0"/>
    <n v="12.96"/>
    <s v="Bajo"/>
    <n v="6.2207999999999997"/>
    <n v="0.47999999999999993"/>
    <n v="-6.7392000000000003"/>
    <n v="4"/>
    <n v="4"/>
    <s v="CORRECTO"/>
    <n v="2016"/>
    <n v="0"/>
  </r>
  <r>
    <x v="8225"/>
    <x v="4074"/>
    <d v="2017-11-01T00:00:00"/>
    <d v="2017-11-04T00:00:00"/>
    <s v="Second Class"/>
    <x v="11"/>
    <s v="Sandra Flanagan"/>
    <s v="CONSUMER"/>
    <s v="united states"/>
    <s v="Everett"/>
    <s v="Massachusetts"/>
    <n v="2149"/>
    <s v="East"/>
    <s v="OFF-PA-10004243"/>
    <x v="1"/>
    <x v="10"/>
    <x v="274"/>
    <n v="189.7"/>
    <n v="10"/>
    <n v="22"/>
    <s v="Grande"/>
    <n v="0"/>
    <n v="0"/>
    <n v="0"/>
    <n v="189.7"/>
    <s v="Medio"/>
    <n v="91.055999999999997"/>
    <n v="0.48000000000000004"/>
    <n v="-98.644000000000005"/>
    <n v="3"/>
    <n v="3"/>
    <s v="CORRECTO"/>
    <n v="2017"/>
    <n v="0"/>
  </r>
  <r>
    <x v="8226"/>
    <x v="4074"/>
    <d v="2017-11-01T00:00:00"/>
    <d v="2017-11-04T00:00:00"/>
    <s v="Second Class"/>
    <x v="11"/>
    <s v="Sandra Flanagan"/>
    <s v="CONSUMER"/>
    <s v="united states"/>
    <s v="Everett"/>
    <s v="Massachusetts"/>
    <n v="2149"/>
    <s v="East"/>
    <s v="OFF-PA-10001033"/>
    <x v="1"/>
    <x v="10"/>
    <x v="1509"/>
    <n v="40.99"/>
    <n v="1"/>
    <n v="39"/>
    <s v="Pequeño"/>
    <n v="0"/>
    <n v="0"/>
    <n v="0"/>
    <n v="40.99"/>
    <s v="Bajo"/>
    <n v="20.085100000000001"/>
    <n v="0.49"/>
    <n v="-20.904900000000001"/>
    <n v="3"/>
    <n v="3"/>
    <s v="CORRECTO"/>
    <n v="2017"/>
    <n v="0"/>
  </r>
  <r>
    <x v="8227"/>
    <x v="4075"/>
    <d v="2016-04-04T00:00:00"/>
    <d v="2016-04-08T00:00:00"/>
    <s v="Second Class"/>
    <x v="604"/>
    <s v="Becky Castell"/>
    <s v="HOME OFFICE"/>
    <s v="united states"/>
    <s v="Troy"/>
    <s v="New York"/>
    <n v="12180"/>
    <s v="East"/>
    <s v="FUR-FU-10000723"/>
    <x v="0"/>
    <x v="5"/>
    <x v="480"/>
    <n v="82.64"/>
    <n v="2"/>
    <n v="33"/>
    <s v="Pequeño"/>
    <n v="0"/>
    <n v="0"/>
    <n v="0"/>
    <n v="82.64"/>
    <s v="Medio"/>
    <n v="7.4375999999999998"/>
    <n v="0.09"/>
    <n v="-75.202399999999997"/>
    <n v="4"/>
    <n v="4"/>
    <s v="CORRECTO"/>
    <n v="2016"/>
    <n v="0"/>
  </r>
  <r>
    <x v="8228"/>
    <x v="4075"/>
    <d v="2016-04-04T00:00:00"/>
    <d v="2016-04-08T00:00:00"/>
    <s v="Second Class"/>
    <x v="604"/>
    <s v="Becky Castell"/>
    <s v="HOME OFFICE"/>
    <s v="united states"/>
    <s v="Troy"/>
    <s v="New York"/>
    <n v="12180"/>
    <s v="East"/>
    <s v="OFF-ST-10003455"/>
    <x v="1"/>
    <x v="4"/>
    <x v="171"/>
    <n v="31.02"/>
    <n v="2"/>
    <n v="24"/>
    <s v="Pequeño"/>
    <n v="0"/>
    <n v="0"/>
    <n v="0"/>
    <n v="31.02"/>
    <s v="Bajo"/>
    <n v="8.0652000000000008"/>
    <n v="0.26"/>
    <n v="-22.954799999999999"/>
    <n v="4"/>
    <n v="4"/>
    <s v="CORRECTO"/>
    <n v="2016"/>
    <n v="0"/>
  </r>
  <r>
    <x v="8229"/>
    <x v="4075"/>
    <d v="2016-04-04T00:00:00"/>
    <d v="2016-04-08T00:00:00"/>
    <s v="Second Class"/>
    <x v="604"/>
    <s v="Becky Castell"/>
    <s v="HOME OFFICE"/>
    <s v="united states"/>
    <s v="Troy"/>
    <s v="New York"/>
    <n v="12180"/>
    <s v="East"/>
    <s v="TEC-AC-10001109"/>
    <x v="2"/>
    <x v="11"/>
    <x v="1007"/>
    <n v="89.97"/>
    <n v="3"/>
    <n v="28"/>
    <s v="Mediano"/>
    <n v="0"/>
    <n v="0"/>
    <n v="0"/>
    <n v="89.97"/>
    <s v="Medio"/>
    <n v="37.787399999999998"/>
    <n v="0.42"/>
    <n v="-52.182600000000001"/>
    <n v="4"/>
    <n v="4"/>
    <s v="CORRECTO"/>
    <n v="2016"/>
    <n v="0"/>
  </r>
  <r>
    <x v="8230"/>
    <x v="4076"/>
    <d v="2016-06-30T00:00:00"/>
    <d v="2016-07-02T00:00:00"/>
    <s v="Second Class"/>
    <x v="58"/>
    <s v="Philip Fox"/>
    <s v="CONSUMER"/>
    <s v="united states"/>
    <s v="Sandy Springs"/>
    <s v="Georgia"/>
    <n v="30328"/>
    <s v="South"/>
    <s v="OFF-AR-10004344"/>
    <x v="1"/>
    <x v="6"/>
    <x v="370"/>
    <n v="35.97"/>
    <n v="3"/>
    <n v="31"/>
    <s v="Mediano"/>
    <n v="0"/>
    <n v="0"/>
    <n v="0"/>
    <n v="35.97"/>
    <s v="Bajo"/>
    <n v="9.7119"/>
    <n v="0.27"/>
    <n v="-26.258099999999999"/>
    <n v="2"/>
    <n v="2"/>
    <s v="CORRECTO"/>
    <n v="2016"/>
    <n v="0"/>
  </r>
  <r>
    <x v="8231"/>
    <x v="4076"/>
    <d v="2016-06-30T00:00:00"/>
    <d v="2016-07-02T00:00:00"/>
    <s v="Second Class"/>
    <x v="58"/>
    <s v="Philip Fox"/>
    <s v="CONSUMER"/>
    <s v="united states"/>
    <s v="Sandy Springs"/>
    <s v="Georgia"/>
    <n v="30328"/>
    <s v="South"/>
    <s v="FUR-BO-10004695"/>
    <x v="0"/>
    <x v="0"/>
    <x v="200"/>
    <n v="1266.8599999999999"/>
    <n v="7"/>
    <n v="31"/>
    <s v="Grande"/>
    <n v="0"/>
    <n v="0"/>
    <n v="0"/>
    <n v="1266.8599999999999"/>
    <s v="Muy Alto"/>
    <n v="291.37779999999998"/>
    <n v="0.23"/>
    <n v="-975.48220000000003"/>
    <n v="2"/>
    <n v="2"/>
    <s v="CORRECTO"/>
    <n v="2016"/>
    <n v="0"/>
  </r>
  <r>
    <x v="8232"/>
    <x v="4077"/>
    <d v="2014-09-22T00:00:00"/>
    <d v="2014-09-28T00:00:00"/>
    <s v="Standard Class"/>
    <x v="339"/>
    <s v="Sanjit Engle"/>
    <s v="CONSUMER"/>
    <s v="united states"/>
    <s v="San Jose"/>
    <s v="California"/>
    <n v="95123"/>
    <s v="West"/>
    <s v="OFF-ST-10000675"/>
    <x v="1"/>
    <x v="4"/>
    <x v="298"/>
    <n v="169.45"/>
    <n v="5"/>
    <n v="34"/>
    <s v="Grande"/>
    <n v="0"/>
    <n v="0"/>
    <n v="0"/>
    <n v="169.45"/>
    <s v="Medio"/>
    <n v="42.362499999999997"/>
    <n v="0.25"/>
    <n v="-127.08750000000001"/>
    <n v="6"/>
    <n v="6"/>
    <s v="CORRECTO"/>
    <n v="2014"/>
    <n v="0"/>
  </r>
  <r>
    <x v="8233"/>
    <x v="4077"/>
    <d v="2014-09-22T00:00:00"/>
    <d v="2014-09-28T00:00:00"/>
    <s v="Standard Class"/>
    <x v="339"/>
    <s v="Sanjit Engle"/>
    <s v="CONSUMER"/>
    <s v="united states"/>
    <s v="San Jose"/>
    <s v="California"/>
    <n v="95123"/>
    <s v="West"/>
    <s v="OFF-ST-10002301"/>
    <x v="1"/>
    <x v="4"/>
    <x v="1499"/>
    <n v="40.68"/>
    <n v="2"/>
    <n v="21"/>
    <s v="Pequeño"/>
    <n v="0"/>
    <n v="0"/>
    <n v="0"/>
    <n v="40.68"/>
    <s v="Bajo"/>
    <n v="0.40679999999999999"/>
    <n v="0.01"/>
    <n v="-40.273200000000003"/>
    <n v="6"/>
    <n v="6"/>
    <s v="CORRECTO"/>
    <n v="2014"/>
    <n v="0"/>
  </r>
  <r>
    <x v="8234"/>
    <x v="4078"/>
    <d v="2017-05-01T00:00:00"/>
    <d v="2017-05-06T00:00:00"/>
    <s v="Standard Class"/>
    <x v="170"/>
    <s v="Caroline Jumper"/>
    <s v="CONSUMER"/>
    <s v="united states"/>
    <s v="Jacksonville"/>
    <s v="Florida"/>
    <n v="32216"/>
    <s v="South"/>
    <s v="OFF-SU-10001212"/>
    <x v="1"/>
    <x v="14"/>
    <x v="1686"/>
    <n v="3.3279999999999998"/>
    <n v="2"/>
    <n v="5"/>
    <s v="Pequeño"/>
    <n v="0.2"/>
    <n v="0.66559999999999997"/>
    <n v="-0.66559999999999997"/>
    <n v="3.9935999999999998"/>
    <s v="Bajo"/>
    <n v="0.41599999999999998"/>
    <n v="0.125"/>
    <n v="-2.2464"/>
    <n v="5"/>
    <n v="5"/>
    <s v="CORRECTO"/>
    <n v="2017"/>
    <n v="0"/>
  </r>
  <r>
    <x v="8235"/>
    <x v="4078"/>
    <d v="2017-05-01T00:00:00"/>
    <d v="2017-05-06T00:00:00"/>
    <s v="Standard Class"/>
    <x v="170"/>
    <s v="Caroline Jumper"/>
    <s v="CONSUMER"/>
    <s v="united states"/>
    <s v="Jacksonville"/>
    <s v="Florida"/>
    <n v="32216"/>
    <s v="South"/>
    <s v="FUR-TA-10001889"/>
    <x v="0"/>
    <x v="3"/>
    <x v="411"/>
    <n v="933.26199999999994"/>
    <n v="4"/>
    <n v="33"/>
    <s v="Mediano"/>
    <n v="0.45"/>
    <n v="419.96789999999999"/>
    <n v="-419.96789999999999"/>
    <n v="1353.2298999999998"/>
    <s v="Muy Alto"/>
    <n v="-458.14679999999998"/>
    <n v="-0.49090909090909091"/>
    <n v="-971.44090000000006"/>
    <n v="5"/>
    <n v="5"/>
    <s v="CORRECTO"/>
    <n v="2017"/>
    <n v="0"/>
  </r>
  <r>
    <x v="8236"/>
    <x v="4078"/>
    <d v="2017-05-01T00:00:00"/>
    <d v="2017-05-06T00:00:00"/>
    <s v="Standard Class"/>
    <x v="170"/>
    <s v="Caroline Jumper"/>
    <s v="CONSUMER"/>
    <s v="united states"/>
    <s v="Jacksonville"/>
    <s v="Florida"/>
    <n v="32216"/>
    <s v="South"/>
    <s v="FUR-CH-10002024"/>
    <x v="0"/>
    <x v="1"/>
    <x v="483"/>
    <n v="2803.92"/>
    <n v="5"/>
    <n v="39"/>
    <s v="Grande"/>
    <n v="0.2"/>
    <n v="560.78399999999999"/>
    <n v="-560.78399999999999"/>
    <n v="3364.7040000000002"/>
    <s v="Muy Alto"/>
    <n v="0"/>
    <n v="0"/>
    <n v="-2243.136"/>
    <n v="5"/>
    <n v="5"/>
    <s v="CORRECTO"/>
    <n v="2017"/>
    <n v="0"/>
  </r>
  <r>
    <x v="8237"/>
    <x v="4079"/>
    <d v="2017-10-20T00:00:00"/>
    <d v="2017-10-20T00:00:00"/>
    <s v="Same Day"/>
    <x v="690"/>
    <s v="Pete Takahito"/>
    <s v="CONSUMER"/>
    <s v="united states"/>
    <s v="Jacksonville"/>
    <s v="Florida"/>
    <n v="32216"/>
    <s v="South"/>
    <s v="OFF-ST-10000617"/>
    <x v="1"/>
    <x v="4"/>
    <x v="384"/>
    <n v="4.7679999999999998"/>
    <n v="2"/>
    <n v="24"/>
    <s v="Pequeño"/>
    <n v="0.2"/>
    <n v="0.9536"/>
    <n v="-0.9536"/>
    <n v="5.7215999999999996"/>
    <s v="Bajo"/>
    <n v="-0.77480000000000004"/>
    <n v="-0.16250000000000001"/>
    <n v="-4.5891999999999999"/>
    <n v="0"/>
    <n v="0"/>
    <s v="CORRECTO"/>
    <n v="2017"/>
    <n v="0"/>
  </r>
  <r>
    <x v="8238"/>
    <x v="4079"/>
    <d v="2017-10-20T00:00:00"/>
    <d v="2017-10-20T00:00:00"/>
    <s v="Same Day"/>
    <x v="690"/>
    <s v="Pete Takahito"/>
    <s v="CONSUMER"/>
    <s v="united states"/>
    <s v="Jacksonville"/>
    <s v="Florida"/>
    <n v="32216"/>
    <s v="South"/>
    <s v="OFF-PA-10000380"/>
    <x v="1"/>
    <x v="10"/>
    <x v="1290"/>
    <n v="6.6719999999999997"/>
    <n v="1"/>
    <n v="37"/>
    <s v="Pequeño"/>
    <n v="0.2"/>
    <n v="1.3344"/>
    <n v="-1.3344"/>
    <n v="8.0063999999999993"/>
    <s v="Bajo"/>
    <n v="2.5019999999999998"/>
    <n v="0.375"/>
    <n v="-2.8355999999999999"/>
    <n v="0"/>
    <n v="0"/>
    <s v="CORRECTO"/>
    <n v="2017"/>
    <n v="0"/>
  </r>
  <r>
    <x v="8239"/>
    <x v="4079"/>
    <d v="2017-10-20T00:00:00"/>
    <d v="2017-10-20T00:00:00"/>
    <s v="Same Day"/>
    <x v="690"/>
    <s v="Pete Takahito"/>
    <s v="CONSUMER"/>
    <s v="united states"/>
    <s v="Jacksonville"/>
    <s v="Florida"/>
    <n v="32216"/>
    <s v="South"/>
    <s v="OFF-AR-10003251"/>
    <x v="1"/>
    <x v="6"/>
    <x v="1050"/>
    <n v="4.4480000000000004"/>
    <n v="2"/>
    <n v="39"/>
    <s v="Pequeño"/>
    <n v="0.2"/>
    <n v="0.88960000000000017"/>
    <n v="-0.88959999999999995"/>
    <n v="5.3376000000000001"/>
    <s v="Bajo"/>
    <n v="1.1120000000000001"/>
    <n v="0.25"/>
    <n v="-2.4464000000000001"/>
    <n v="0"/>
    <n v="0"/>
    <s v="CORRECTO"/>
    <n v="2017"/>
    <n v="0"/>
  </r>
  <r>
    <x v="8240"/>
    <x v="4079"/>
    <d v="2017-10-20T00:00:00"/>
    <d v="2017-10-20T00:00:00"/>
    <s v="Same Day"/>
    <x v="690"/>
    <s v="Pete Takahito"/>
    <s v="CONSUMER"/>
    <s v="united states"/>
    <s v="Jacksonville"/>
    <s v="Florida"/>
    <n v="32216"/>
    <s v="South"/>
    <s v="FUR-FU-10000175"/>
    <x v="0"/>
    <x v="5"/>
    <x v="1638"/>
    <n v="43.936"/>
    <n v="4"/>
    <n v="16"/>
    <s v="Mediano"/>
    <n v="0.2"/>
    <n v="8.7872000000000003"/>
    <n v="-8.7872000000000003"/>
    <n v="52.723199999999999"/>
    <s v="Medio"/>
    <n v="6.0411999999999999"/>
    <n v="0.13750000000000001"/>
    <n v="-29.107600000000001"/>
    <n v="0"/>
    <n v="0"/>
    <s v="CORRECTO"/>
    <n v="2017"/>
    <n v="0"/>
  </r>
  <r>
    <x v="8241"/>
    <x v="4080"/>
    <d v="2014-09-01T00:00:00"/>
    <d v="2014-09-05T00:00:00"/>
    <s v="Standard Class"/>
    <x v="23"/>
    <s v="Lena Hernandez"/>
    <s v="CONSUMER"/>
    <s v="united states"/>
    <s v="New York City"/>
    <s v="New York"/>
    <n v="10009"/>
    <s v="East"/>
    <s v="OFF-BI-10004716"/>
    <x v="1"/>
    <x v="8"/>
    <x v="707"/>
    <n v="23.744"/>
    <n v="2"/>
    <n v="4"/>
    <s v="Pequeño"/>
    <n v="0.2"/>
    <n v="4.7488000000000001"/>
    <n v="-4.7488000000000001"/>
    <n v="28.492799999999999"/>
    <s v="Bajo"/>
    <n v="8.3103999999999996"/>
    <n v="0.35"/>
    <n v="-10.684799999999999"/>
    <n v="4"/>
    <n v="4"/>
    <s v="CORRECTO"/>
    <n v="2014"/>
    <n v="0"/>
  </r>
  <r>
    <x v="8242"/>
    <x v="4080"/>
    <d v="2014-09-01T00:00:00"/>
    <d v="2014-09-05T00:00:00"/>
    <s v="Standard Class"/>
    <x v="23"/>
    <s v="Lena Hernandez"/>
    <s v="CONSUMER"/>
    <s v="united states"/>
    <s v="New York City"/>
    <s v="New York"/>
    <n v="10009"/>
    <s v="East"/>
    <s v="TEC-AC-10002842"/>
    <x v="2"/>
    <x v="11"/>
    <x v="1185"/>
    <n v="357"/>
    <n v="3"/>
    <n v="35"/>
    <s v="Mediano"/>
    <n v="0"/>
    <n v="0"/>
    <n v="0"/>
    <n v="357"/>
    <s v="Alto"/>
    <n v="57.12"/>
    <n v="0.16"/>
    <n v="-299.88"/>
    <n v="4"/>
    <n v="4"/>
    <s v="CORRECTO"/>
    <n v="2014"/>
    <n v="0"/>
  </r>
  <r>
    <x v="8243"/>
    <x v="4081"/>
    <d v="2014-08-12T00:00:00"/>
    <d v="2014-08-16T00:00:00"/>
    <s v="Standard Class"/>
    <x v="572"/>
    <s v="Ben Wallace"/>
    <s v="CONSUMER"/>
    <s v="united states"/>
    <s v="San Francisco"/>
    <s v="California"/>
    <n v="94122"/>
    <s v="West"/>
    <s v="TEC-PH-10003691"/>
    <x v="2"/>
    <x v="7"/>
    <x v="1407"/>
    <n v="806.33600000000001"/>
    <n v="8"/>
    <n v="27"/>
    <s v="Grande"/>
    <n v="0.2"/>
    <n v="161.2672"/>
    <n v="-161.2672"/>
    <n v="967.60320000000002"/>
    <s v="Muy Alto"/>
    <n v="50.396000000000001"/>
    <n v="6.25E-2"/>
    <n v="-594.67280000000005"/>
    <n v="4"/>
    <n v="4"/>
    <s v="CORRECTO"/>
    <n v="2014"/>
    <n v="0"/>
  </r>
  <r>
    <x v="8244"/>
    <x v="4081"/>
    <d v="2014-08-12T00:00:00"/>
    <d v="2014-08-16T00:00:00"/>
    <s v="Standard Class"/>
    <x v="572"/>
    <s v="Ben Wallace"/>
    <s v="CONSUMER"/>
    <s v="united states"/>
    <s v="San Francisco"/>
    <s v="California"/>
    <n v="94122"/>
    <s v="West"/>
    <s v="FUR-FU-10002878"/>
    <x v="0"/>
    <x v="5"/>
    <x v="1134"/>
    <n v="85.44"/>
    <n v="3"/>
    <n v="17"/>
    <s v="Mediano"/>
    <n v="0"/>
    <n v="0"/>
    <n v="0"/>
    <n v="85.44"/>
    <s v="Medio"/>
    <n v="31.6128"/>
    <n v="0.37"/>
    <n v="-53.827199999999998"/>
    <n v="4"/>
    <n v="4"/>
    <s v="CORRECTO"/>
    <n v="2014"/>
    <n v="0"/>
  </r>
  <r>
    <x v="8245"/>
    <x v="4082"/>
    <d v="2014-08-19T00:00:00"/>
    <d v="2014-08-23T00:00:00"/>
    <s v="Standard Class"/>
    <x v="740"/>
    <s v="Bill Shonely"/>
    <s v="CORPORATE"/>
    <s v="united states"/>
    <s v="Columbus"/>
    <s v="Georgia"/>
    <n v="31907"/>
    <s v="South"/>
    <s v="OFF-ST-10000991"/>
    <x v="1"/>
    <x v="4"/>
    <x v="157"/>
    <n v="344.91"/>
    <n v="3"/>
    <n v="27"/>
    <s v="Mediano"/>
    <n v="0"/>
    <n v="0"/>
    <n v="0"/>
    <n v="344.91"/>
    <s v="Alto"/>
    <n v="10.347300000000001"/>
    <n v="0.03"/>
    <n v="-334.56270000000001"/>
    <n v="4"/>
    <n v="4"/>
    <s v="CORRECTO"/>
    <n v="2014"/>
    <n v="0"/>
  </r>
  <r>
    <x v="8246"/>
    <x v="4083"/>
    <d v="2015-05-10T00:00:00"/>
    <d v="2015-05-10T00:00:00"/>
    <s v="Same Day"/>
    <x v="503"/>
    <s v="Dennis Pardue"/>
    <s v="HOME OFFICE"/>
    <s v="united states"/>
    <s v="Aurora"/>
    <s v="Illinois"/>
    <n v="60505"/>
    <s v="Central"/>
    <s v="OFF-AP-10002439"/>
    <x v="1"/>
    <x v="9"/>
    <x v="553"/>
    <n v="70.97"/>
    <n v="5"/>
    <n v="16"/>
    <s v="Grande"/>
    <n v="0.8"/>
    <n v="56.776000000000003"/>
    <n v="-56.776000000000003"/>
    <n v="127.74600000000001"/>
    <s v="Medio"/>
    <n v="-191.619"/>
    <n v="-2.7"/>
    <n v="-205.81299999999999"/>
    <n v="0"/>
    <n v="0"/>
    <s v="CORRECTO"/>
    <n v="2015"/>
    <n v="0"/>
  </r>
  <r>
    <x v="8247"/>
    <x v="4083"/>
    <d v="2015-05-10T00:00:00"/>
    <d v="2015-05-10T00:00:00"/>
    <s v="Same Day"/>
    <x v="503"/>
    <s v="Dennis Pardue"/>
    <s v="HOME OFFICE"/>
    <s v="united states"/>
    <s v="Aurora"/>
    <s v="Illinois"/>
    <n v="60505"/>
    <s v="Central"/>
    <s v="OFF-AR-10004602"/>
    <x v="1"/>
    <x v="6"/>
    <x v="1226"/>
    <n v="36.783999999999999"/>
    <n v="2"/>
    <n v="25"/>
    <s v="Pequeño"/>
    <n v="0.2"/>
    <n v="7.3567999999999998"/>
    <n v="-7.3567999999999998"/>
    <n v="44.140799999999999"/>
    <s v="Bajo"/>
    <n v="3.6783999999999999"/>
    <n v="0.1"/>
    <n v="-25.748799999999999"/>
    <n v="0"/>
    <n v="0"/>
    <s v="CORRECTO"/>
    <n v="2015"/>
    <n v="0"/>
  </r>
  <r>
    <x v="8248"/>
    <x v="4084"/>
    <d v="2016-05-10T00:00:00"/>
    <d v="2016-05-13T00:00:00"/>
    <s v="Second Class"/>
    <x v="37"/>
    <s v="Christopher Schild"/>
    <s v="HOME OFFICE"/>
    <s v="united states"/>
    <s v="Philadelphia"/>
    <s v="Pennsylvania"/>
    <n v="19134"/>
    <s v="East"/>
    <s v="TEC-PH-10001795"/>
    <x v="2"/>
    <x v="7"/>
    <x v="647"/>
    <n v="743.98800000000006"/>
    <n v="2"/>
    <n v="13"/>
    <s v="Pequeño"/>
    <n v="0.4"/>
    <n v="297.59520000000003"/>
    <n v="-297.59519999999998"/>
    <n v="1041.5832"/>
    <s v="Muy Alto"/>
    <n v="-123.998"/>
    <n v="-0.16666666666666666"/>
    <n v="-570.39080000000001"/>
    <n v="3"/>
    <n v="3"/>
    <s v="CORRECTO"/>
    <n v="2016"/>
    <n v="0"/>
  </r>
  <r>
    <x v="8249"/>
    <x v="4085"/>
    <d v="2015-03-05T00:00:00"/>
    <d v="2015-03-09T00:00:00"/>
    <s v="Second Class"/>
    <x v="333"/>
    <s v="Maribeth Schnelling"/>
    <s v="CONSUMER"/>
    <s v="united states"/>
    <s v="Chicago"/>
    <s v="Illinois"/>
    <n v="60653"/>
    <s v="Central"/>
    <s v="OFF-BI-10002854"/>
    <x v="1"/>
    <x v="8"/>
    <x v="904"/>
    <n v="11.212"/>
    <n v="2"/>
    <n v="36"/>
    <s v="Pequeño"/>
    <n v="0.8"/>
    <n v="8.9695999999999998"/>
    <n v="-8.9695999999999998"/>
    <n v="20.1816"/>
    <s v="Bajo"/>
    <n v="-16.818000000000001"/>
    <n v="-1.5000000000000002"/>
    <n v="-19.060400000000001"/>
    <n v="4"/>
    <n v="4"/>
    <s v="CORRECTO"/>
    <n v="2015"/>
    <n v="0"/>
  </r>
  <r>
    <x v="8250"/>
    <x v="4085"/>
    <d v="2015-03-05T00:00:00"/>
    <d v="2015-03-09T00:00:00"/>
    <s v="Second Class"/>
    <x v="333"/>
    <s v="Maribeth Schnelling"/>
    <s v="CONSUMER"/>
    <s v="united states"/>
    <s v="Chicago"/>
    <s v="Illinois"/>
    <n v="60653"/>
    <s v="Central"/>
    <s v="FUR-FU-10000023"/>
    <x v="0"/>
    <x v="5"/>
    <x v="325"/>
    <n v="4.7119999999999997"/>
    <n v="2"/>
    <n v="61"/>
    <s v="Pequeño"/>
    <n v="0.6"/>
    <n v="2.8271999999999999"/>
    <n v="-2.8271999999999999"/>
    <n v="7.5391999999999992"/>
    <s v="Bajo"/>
    <n v="-1.8848"/>
    <n v="-0.4"/>
    <n v="-3.7696000000000001"/>
    <n v="4"/>
    <n v="4"/>
    <s v="CORRECTO"/>
    <n v="2015"/>
    <n v="0"/>
  </r>
  <r>
    <x v="8251"/>
    <x v="4085"/>
    <d v="2015-03-05T00:00:00"/>
    <d v="2015-03-09T00:00:00"/>
    <s v="Second Class"/>
    <x v="333"/>
    <s v="Maribeth Schnelling"/>
    <s v="CONSUMER"/>
    <s v="united states"/>
    <s v="Chicago"/>
    <s v="Illinois"/>
    <n v="60653"/>
    <s v="Central"/>
    <s v="OFF-AP-10000828"/>
    <x v="1"/>
    <x v="9"/>
    <x v="1096"/>
    <n v="180.98"/>
    <n v="5"/>
    <n v="24"/>
    <s v="Grande"/>
    <n v="0.8"/>
    <n v="144.78399999999999"/>
    <n v="-144.78399999999999"/>
    <n v="325.76400000000001"/>
    <s v="Alto"/>
    <n v="-470.548"/>
    <n v="-2.6"/>
    <n v="-506.74400000000003"/>
    <n v="4"/>
    <n v="4"/>
    <s v="CORRECTO"/>
    <n v="2015"/>
    <n v="0"/>
  </r>
  <r>
    <x v="8252"/>
    <x v="4085"/>
    <d v="2015-03-05T00:00:00"/>
    <d v="2015-03-09T00:00:00"/>
    <s v="Second Class"/>
    <x v="333"/>
    <s v="Maribeth Schnelling"/>
    <s v="CONSUMER"/>
    <s v="united states"/>
    <s v="Chicago"/>
    <s v="Illinois"/>
    <n v="60653"/>
    <s v="Central"/>
    <s v="OFF-ST-10000777"/>
    <x v="1"/>
    <x v="4"/>
    <x v="117"/>
    <n v="60.415999999999997"/>
    <n v="2"/>
    <n v="17"/>
    <s v="Pequeño"/>
    <n v="0.2"/>
    <n v="12.0832"/>
    <n v="-12.0832"/>
    <n v="72.499200000000002"/>
    <s v="Medio"/>
    <n v="6.0415999999999999"/>
    <n v="0.1"/>
    <n v="-42.291200000000003"/>
    <n v="4"/>
    <n v="4"/>
    <s v="CORRECTO"/>
    <n v="2015"/>
    <n v="0"/>
  </r>
  <r>
    <x v="8253"/>
    <x v="4086"/>
    <d v="2017-08-12T00:00:00"/>
    <d v="2017-08-19T00:00:00"/>
    <s v="Standard Class"/>
    <x v="729"/>
    <s v="Dana Kaydos"/>
    <s v="CONSUMER"/>
    <s v="united states"/>
    <s v="Seattle"/>
    <s v="Washington"/>
    <n v="98103"/>
    <s v="West"/>
    <s v="TEC-CO-10000971"/>
    <x v="2"/>
    <x v="16"/>
    <x v="1313"/>
    <n v="299.99"/>
    <n v="1"/>
    <n v="16"/>
    <s v="Pequeño"/>
    <n v="0"/>
    <n v="0"/>
    <n v="0"/>
    <n v="299.99"/>
    <s v="Alto"/>
    <n v="89.997"/>
    <n v="0.3"/>
    <n v="-209.99299999999999"/>
    <n v="7"/>
    <n v="7"/>
    <s v="CORRECTO"/>
    <n v="2017"/>
    <n v="0"/>
  </r>
  <r>
    <x v="8254"/>
    <x v="4086"/>
    <d v="2017-08-12T00:00:00"/>
    <d v="2017-08-19T00:00:00"/>
    <s v="Standard Class"/>
    <x v="729"/>
    <s v="Dana Kaydos"/>
    <s v="CONSUMER"/>
    <s v="united states"/>
    <s v="Seattle"/>
    <s v="Washington"/>
    <n v="98103"/>
    <s v="West"/>
    <s v="OFF-PA-10003134"/>
    <x v="1"/>
    <x v="10"/>
    <x v="1672"/>
    <n v="192.16"/>
    <n v="4"/>
    <n v="12"/>
    <s v="Mediano"/>
    <n v="0"/>
    <n v="0"/>
    <n v="0"/>
    <n v="192.16"/>
    <s v="Medio"/>
    <n v="92.236800000000002"/>
    <n v="0.48000000000000004"/>
    <n v="-99.923199999999994"/>
    <n v="7"/>
    <n v="7"/>
    <s v="CORRECTO"/>
    <n v="2017"/>
    <n v="0"/>
  </r>
  <r>
    <x v="8255"/>
    <x v="4086"/>
    <d v="2017-08-12T00:00:00"/>
    <d v="2017-08-19T00:00:00"/>
    <s v="Standard Class"/>
    <x v="729"/>
    <s v="Dana Kaydos"/>
    <s v="CONSUMER"/>
    <s v="united states"/>
    <s v="Seattle"/>
    <s v="Washington"/>
    <n v="98103"/>
    <s v="West"/>
    <s v="TEC-PH-10002538"/>
    <x v="2"/>
    <x v="7"/>
    <x v="529"/>
    <n v="242.624"/>
    <n v="8"/>
    <n v="24"/>
    <s v="Grande"/>
    <n v="0.2"/>
    <n v="48.524799999999999"/>
    <n v="-48.524799999999999"/>
    <n v="291.14879999999999"/>
    <s v="Alto"/>
    <n v="27.295200000000001"/>
    <n v="0.1125"/>
    <n v="-166.804"/>
    <n v="7"/>
    <n v="7"/>
    <s v="CORRECTO"/>
    <n v="2017"/>
    <n v="0"/>
  </r>
  <r>
    <x v="8256"/>
    <x v="4086"/>
    <d v="2017-08-12T00:00:00"/>
    <d v="2017-08-19T00:00:00"/>
    <s v="Standard Class"/>
    <x v="729"/>
    <s v="Dana Kaydos"/>
    <s v="CONSUMER"/>
    <s v="united states"/>
    <s v="Seattle"/>
    <s v="Washington"/>
    <n v="98103"/>
    <s v="West"/>
    <s v="OFF-ST-10001228"/>
    <x v="1"/>
    <x v="4"/>
    <x v="450"/>
    <n v="46.74"/>
    <n v="3"/>
    <n v="12"/>
    <s v="Mediano"/>
    <n v="0"/>
    <n v="0"/>
    <n v="0"/>
    <n v="46.74"/>
    <s v="Bajo"/>
    <n v="11.685"/>
    <n v="0.25"/>
    <n v="-35.055"/>
    <n v="7"/>
    <n v="7"/>
    <s v="CORRECTO"/>
    <n v="2017"/>
    <n v="0"/>
  </r>
  <r>
    <x v="8257"/>
    <x v="4086"/>
    <d v="2017-08-12T00:00:00"/>
    <d v="2017-08-19T00:00:00"/>
    <s v="Standard Class"/>
    <x v="729"/>
    <s v="Dana Kaydos"/>
    <s v="CONSUMER"/>
    <s v="united states"/>
    <s v="Seattle"/>
    <s v="Washington"/>
    <n v="98103"/>
    <s v="West"/>
    <s v="TEC-AC-10000397"/>
    <x v="2"/>
    <x v="11"/>
    <x v="1468"/>
    <n v="174.95"/>
    <n v="5"/>
    <n v="12"/>
    <s v="Grande"/>
    <n v="0"/>
    <n v="0"/>
    <n v="0"/>
    <n v="174.95"/>
    <s v="Medio"/>
    <n v="12.246499999999999"/>
    <n v="7.0000000000000007E-2"/>
    <n v="-162.70349999999999"/>
    <n v="7"/>
    <n v="7"/>
    <s v="CORRECTO"/>
    <n v="2017"/>
    <n v="0"/>
  </r>
  <r>
    <x v="8258"/>
    <x v="4086"/>
    <d v="2017-08-12T00:00:00"/>
    <d v="2017-08-19T00:00:00"/>
    <s v="Standard Class"/>
    <x v="729"/>
    <s v="Dana Kaydos"/>
    <s v="CONSUMER"/>
    <s v="united states"/>
    <s v="Seattle"/>
    <s v="Washington"/>
    <n v="98103"/>
    <s v="West"/>
    <s v="OFF-BI-10004308"/>
    <x v="1"/>
    <x v="8"/>
    <x v="1776"/>
    <n v="100.70399999999999"/>
    <n v="6"/>
    <n v="16"/>
    <s v="Grande"/>
    <n v="0.2"/>
    <n v="20.140799999999999"/>
    <n v="-20.140799999999999"/>
    <n v="120.84479999999999"/>
    <s v="Medio"/>
    <n v="37.764000000000003"/>
    <n v="0.37500000000000006"/>
    <n v="-42.799199999999999"/>
    <n v="7"/>
    <n v="7"/>
    <s v="CORRECTO"/>
    <n v="2017"/>
    <n v="0"/>
  </r>
  <r>
    <x v="8259"/>
    <x v="4087"/>
    <d v="2016-06-26T00:00:00"/>
    <d v="2016-06-26T00:00:00"/>
    <s v="Same Day"/>
    <x v="381"/>
    <s v="Skye Norling"/>
    <s v="HOME OFFICE"/>
    <s v="united states"/>
    <s v="Roseville"/>
    <s v="Michigan"/>
    <n v="48066"/>
    <s v="Central"/>
    <s v="OFF-PA-10000357"/>
    <x v="1"/>
    <x v="10"/>
    <x v="447"/>
    <n v="368.91"/>
    <n v="9"/>
    <n v="24"/>
    <s v="Grande"/>
    <n v="0"/>
    <n v="0"/>
    <n v="0"/>
    <n v="368.91"/>
    <s v="Alto"/>
    <n v="180.76589999999999"/>
    <n v="0.48999999999999994"/>
    <n v="-188.14410000000001"/>
    <n v="0"/>
    <n v="0"/>
    <s v="CORRECTO"/>
    <n v="2016"/>
    <n v="0"/>
  </r>
  <r>
    <x v="8260"/>
    <x v="4087"/>
    <d v="2016-06-26T00:00:00"/>
    <d v="2016-06-26T00:00:00"/>
    <s v="Same Day"/>
    <x v="381"/>
    <s v="Skye Norling"/>
    <s v="HOME OFFICE"/>
    <s v="united states"/>
    <s v="Roseville"/>
    <s v="Michigan"/>
    <n v="48066"/>
    <s v="Central"/>
    <s v="OFF-BI-10000773"/>
    <x v="1"/>
    <x v="8"/>
    <x v="386"/>
    <n v="8.02"/>
    <n v="1"/>
    <n v="25"/>
    <s v="Pequeño"/>
    <n v="0"/>
    <n v="0"/>
    <n v="0"/>
    <n v="8.02"/>
    <s v="Bajo"/>
    <n v="3.7694000000000001"/>
    <n v="0.47000000000000003"/>
    <n v="-4.2506000000000004"/>
    <n v="0"/>
    <n v="0"/>
    <s v="CORRECTO"/>
    <n v="2016"/>
    <n v="0"/>
  </r>
  <r>
    <x v="8261"/>
    <x v="4087"/>
    <d v="2016-06-26T00:00:00"/>
    <d v="2016-06-26T00:00:00"/>
    <s v="Same Day"/>
    <x v="381"/>
    <s v="Skye Norling"/>
    <s v="HOME OFFICE"/>
    <s v="united states"/>
    <s v="Roseville"/>
    <s v="Michigan"/>
    <n v="48066"/>
    <s v="Central"/>
    <s v="OFF-ST-10001837"/>
    <x v="1"/>
    <x v="4"/>
    <x v="1340"/>
    <n v="171.04"/>
    <n v="4"/>
    <n v="31"/>
    <s v="Mediano"/>
    <n v="0"/>
    <n v="0"/>
    <n v="0"/>
    <n v="171.04"/>
    <s v="Medio"/>
    <n v="44.470399999999998"/>
    <n v="0.26"/>
    <n v="-126.56959999999999"/>
    <n v="0"/>
    <n v="0"/>
    <s v="CORRECTO"/>
    <n v="2016"/>
    <n v="0"/>
  </r>
  <r>
    <x v="8262"/>
    <x v="4088"/>
    <d v="2016-12-15T00:00:00"/>
    <d v="2016-12-19T00:00:00"/>
    <s v="Standard Class"/>
    <x v="679"/>
    <s v="Tony Chapman"/>
    <s v="HOME OFFICE"/>
    <s v="united states"/>
    <s v="Fayetteville"/>
    <s v="Arkansas"/>
    <n v="72701"/>
    <s v="South"/>
    <s v="OFF-PA-10002552"/>
    <x v="1"/>
    <x v="10"/>
    <x v="353"/>
    <n v="19.440000000000001"/>
    <n v="3"/>
    <n v="5"/>
    <s v="Mediano"/>
    <n v="0"/>
    <n v="0"/>
    <n v="0"/>
    <n v="19.440000000000001"/>
    <s v="Bajo"/>
    <n v="9.3312000000000008"/>
    <n v="0.48000000000000004"/>
    <n v="-10.1088"/>
    <n v="4"/>
    <n v="4"/>
    <s v="CORRECTO"/>
    <n v="2016"/>
    <n v="0"/>
  </r>
  <r>
    <x v="8263"/>
    <x v="4089"/>
    <d v="2015-09-13T00:00:00"/>
    <d v="2015-09-17T00:00:00"/>
    <s v="Standard Class"/>
    <x v="562"/>
    <s v="Anne McFarland"/>
    <s v="CONSUMER"/>
    <s v="united states"/>
    <s v="Jacksonville"/>
    <s v="North Carolina"/>
    <n v="28540"/>
    <s v="South"/>
    <s v="OFF-BI-10000014"/>
    <x v="1"/>
    <x v="8"/>
    <x v="634"/>
    <n v="13.092000000000001"/>
    <n v="4"/>
    <n v="29"/>
    <s v="Mediano"/>
    <n v="0.7"/>
    <n v="9.1644000000000005"/>
    <n v="-9.1644000000000005"/>
    <n v="22.256399999999999"/>
    <s v="Bajo"/>
    <n v="-10.0372"/>
    <n v="-0.76666666666666661"/>
    <n v="-13.9648"/>
    <n v="4"/>
    <n v="4"/>
    <s v="CORRECTO"/>
    <n v="2015"/>
    <n v="0"/>
  </r>
  <r>
    <x v="8264"/>
    <x v="4090"/>
    <d v="2014-12-30T00:00:00"/>
    <d v="2015-01-04T00:00:00"/>
    <s v="Standard Class"/>
    <x v="195"/>
    <s v="Astrea Jones"/>
    <s v="CONSUMER"/>
    <s v="united states"/>
    <s v="New York City"/>
    <s v="New York"/>
    <n v="10035"/>
    <s v="East"/>
    <s v="OFF-AP-10004136"/>
    <x v="1"/>
    <x v="9"/>
    <x v="1824"/>
    <n v="122.94"/>
    <n v="3"/>
    <n v="6"/>
    <s v="Mediano"/>
    <n v="0"/>
    <n v="0"/>
    <n v="0"/>
    <n v="122.94"/>
    <s v="Medio"/>
    <n v="30.734999999999999"/>
    <n v="0.25"/>
    <n v="-92.204999999999998"/>
    <n v="5"/>
    <n v="5"/>
    <s v="CORRECTO"/>
    <n v="2014"/>
    <n v="0"/>
  </r>
  <r>
    <x v="8265"/>
    <x v="4090"/>
    <d v="2014-12-30T00:00:00"/>
    <d v="2015-01-04T00:00:00"/>
    <s v="Standard Class"/>
    <x v="195"/>
    <s v="Astrea Jones"/>
    <s v="CONSUMER"/>
    <s v="united states"/>
    <s v="New York City"/>
    <s v="New York"/>
    <n v="10035"/>
    <s v="East"/>
    <s v="OFF-BI-10003429"/>
    <x v="1"/>
    <x v="8"/>
    <x v="852"/>
    <n v="35.448"/>
    <n v="7"/>
    <n v="41"/>
    <s v="Grande"/>
    <n v="0.2"/>
    <n v="7.0896000000000008"/>
    <n v="-7.0895999999999999"/>
    <n v="42.537599999999998"/>
    <s v="Bajo"/>
    <n v="12.8499"/>
    <n v="0.36249999999999999"/>
    <n v="-15.5085"/>
    <n v="5"/>
    <n v="5"/>
    <s v="CORRECTO"/>
    <n v="2014"/>
    <n v="0"/>
  </r>
  <r>
    <x v="8266"/>
    <x v="4091"/>
    <d v="2014-04-29T00:00:00"/>
    <d v="2014-05-04T00:00:00"/>
    <s v="Standard Class"/>
    <x v="347"/>
    <s v="Katherine Hughes"/>
    <s v="CONSUMER"/>
    <s v="united states"/>
    <s v="Dover"/>
    <s v="Delaware"/>
    <n v="19901"/>
    <s v="East"/>
    <s v="TEC-PH-10000376"/>
    <x v="2"/>
    <x v="7"/>
    <x v="433"/>
    <n v="19.98"/>
    <n v="2"/>
    <n v="22"/>
    <s v="Pequeño"/>
    <n v="0"/>
    <n v="0"/>
    <n v="0"/>
    <n v="19.98"/>
    <s v="Bajo"/>
    <n v="5.1947999999999999"/>
    <n v="0.26"/>
    <n v="-14.7852"/>
    <n v="5"/>
    <n v="5"/>
    <s v="CORRECTO"/>
    <n v="2014"/>
    <n v="0"/>
  </r>
  <r>
    <x v="8267"/>
    <x v="4092"/>
    <d v="2017-01-30T00:00:00"/>
    <d v="2017-02-06T00:00:00"/>
    <s v="Standard Class"/>
    <x v="431"/>
    <s v="Liz Preis"/>
    <s v="CONSUMER"/>
    <s v="united states"/>
    <s v="Aurora"/>
    <s v="Illinois"/>
    <n v="60505"/>
    <s v="Central"/>
    <s v="FUR-TA-10003469"/>
    <x v="0"/>
    <x v="3"/>
    <x v="1573"/>
    <n v="69.375"/>
    <n v="1"/>
    <n v="12"/>
    <s v="Pequeño"/>
    <n v="0.5"/>
    <n v="34.6875"/>
    <n v="-34.6875"/>
    <n v="104.0625"/>
    <s v="Medio"/>
    <n v="-47.174999999999997"/>
    <n v="-0.67999999999999994"/>
    <n v="-81.862499999999997"/>
    <n v="7"/>
    <n v="7"/>
    <s v="CORRECTO"/>
    <n v="2017"/>
    <n v="0"/>
  </r>
  <r>
    <x v="8268"/>
    <x v="4092"/>
    <d v="2017-01-30T00:00:00"/>
    <d v="2017-02-06T00:00:00"/>
    <s v="Standard Class"/>
    <x v="431"/>
    <s v="Liz Preis"/>
    <s v="CONSUMER"/>
    <s v="united states"/>
    <s v="Aurora"/>
    <s v="Illinois"/>
    <n v="60505"/>
    <s v="Central"/>
    <s v="OFF-SU-10004231"/>
    <x v="1"/>
    <x v="14"/>
    <x v="557"/>
    <n v="31.68"/>
    <n v="4"/>
    <n v="22"/>
    <s v="Mediano"/>
    <n v="0.2"/>
    <n v="6.3360000000000003"/>
    <n v="-6.3360000000000003"/>
    <n v="38.015999999999998"/>
    <s v="Bajo"/>
    <n v="2.7719999999999998"/>
    <n v="8.7499999999999994E-2"/>
    <n v="-22.571999999999999"/>
    <n v="7"/>
    <n v="7"/>
    <s v="CORRECTO"/>
    <n v="2017"/>
    <n v="0"/>
  </r>
  <r>
    <x v="8269"/>
    <x v="4092"/>
    <d v="2017-01-30T00:00:00"/>
    <d v="2017-02-06T00:00:00"/>
    <s v="Standard Class"/>
    <x v="431"/>
    <s v="Liz Preis"/>
    <s v="CONSUMER"/>
    <s v="united states"/>
    <s v="Aurora"/>
    <s v="Illinois"/>
    <n v="60505"/>
    <s v="Central"/>
    <s v="TEC-PH-10002584"/>
    <x v="2"/>
    <x v="7"/>
    <x v="1705"/>
    <n v="2003.1679999999999"/>
    <n v="4"/>
    <n v="13"/>
    <s v="Mediano"/>
    <n v="0.2"/>
    <n v="400.6336"/>
    <n v="-400.6336"/>
    <n v="2403.8015999999998"/>
    <s v="Muy Alto"/>
    <n v="250.39599999999999"/>
    <n v="0.125"/>
    <n v="-1352.1384"/>
    <n v="7"/>
    <n v="7"/>
    <s v="CORRECTO"/>
    <n v="2017"/>
    <n v="0"/>
  </r>
  <r>
    <x v="8270"/>
    <x v="4092"/>
    <d v="2017-01-30T00:00:00"/>
    <d v="2017-02-06T00:00:00"/>
    <s v="Standard Class"/>
    <x v="431"/>
    <s v="Liz Preis"/>
    <s v="CONSUMER"/>
    <s v="united states"/>
    <s v="Aurora"/>
    <s v="Illinois"/>
    <n v="60505"/>
    <s v="Central"/>
    <s v="OFF-AR-10003602"/>
    <x v="1"/>
    <x v="6"/>
    <x v="242"/>
    <n v="9.3439999999999994"/>
    <n v="2"/>
    <n v="15"/>
    <s v="Pequeño"/>
    <n v="0.2"/>
    <n v="1.8688"/>
    <n v="-1.8688"/>
    <n v="11.2128"/>
    <s v="Bajo"/>
    <n v="3.1536"/>
    <n v="0.33750000000000002"/>
    <n v="-4.3216000000000001"/>
    <n v="7"/>
    <n v="7"/>
    <s v="CORRECTO"/>
    <n v="2017"/>
    <n v="0"/>
  </r>
  <r>
    <x v="8271"/>
    <x v="4093"/>
    <d v="2016-12-25T00:00:00"/>
    <d v="2016-12-31T00:00:00"/>
    <s v="Standard Class"/>
    <x v="555"/>
    <s v="Joe Elijah"/>
    <s v="CONSUMER"/>
    <s v="united states"/>
    <s v="New York City"/>
    <s v="New York"/>
    <n v="10009"/>
    <s v="East"/>
    <s v="FUR-CH-10002331"/>
    <x v="0"/>
    <x v="1"/>
    <x v="407"/>
    <n v="2563.056"/>
    <n v="8"/>
    <n v="24"/>
    <s v="Grande"/>
    <n v="0.1"/>
    <n v="256.30560000000003"/>
    <n v="-256.30560000000003"/>
    <n v="2819.3616000000002"/>
    <s v="Muy Alto"/>
    <n v="313.26240000000001"/>
    <n v="0.12222222222222223"/>
    <n v="-1993.4880000000001"/>
    <n v="6"/>
    <n v="6"/>
    <s v="CORRECTO"/>
    <n v="2016"/>
    <n v="0"/>
  </r>
  <r>
    <x v="8272"/>
    <x v="4094"/>
    <d v="2016-10-20T00:00:00"/>
    <d v="2016-10-25T00:00:00"/>
    <s v="Standard Class"/>
    <x v="501"/>
    <s v="Muhammed Yedwab"/>
    <s v="CORPORATE"/>
    <s v="united states"/>
    <s v="El Cajon"/>
    <s v="California"/>
    <n v="92020"/>
    <s v="West"/>
    <s v="FUR-CH-10001802"/>
    <x v="0"/>
    <x v="1"/>
    <x v="1697"/>
    <n v="387.13600000000002"/>
    <n v="4"/>
    <n v="10"/>
    <s v="Mediano"/>
    <n v="0.2"/>
    <n v="77.427200000000013"/>
    <n v="-77.427199999999999"/>
    <n v="464.56320000000005"/>
    <s v="Alto"/>
    <n v="4.8391999999999999"/>
    <n v="1.2499999999999999E-2"/>
    <n v="-304.86959999999999"/>
    <n v="5"/>
    <n v="5"/>
    <s v="CORRECTO"/>
    <n v="2016"/>
    <n v="0"/>
  </r>
  <r>
    <x v="8273"/>
    <x v="4095"/>
    <d v="2015-06-13T00:00:00"/>
    <d v="2015-06-15T00:00:00"/>
    <s v="Second Class"/>
    <x v="763"/>
    <s v="Frank Carlisle"/>
    <s v="HOME OFFICE"/>
    <s v="united states"/>
    <s v="Springfield"/>
    <s v="Ohio"/>
    <n v="45503"/>
    <s v="East"/>
    <s v="OFF-AR-10000634"/>
    <x v="1"/>
    <x v="6"/>
    <x v="997"/>
    <n v="3.4239999999999999"/>
    <n v="1"/>
    <n v="23"/>
    <s v="Pequeño"/>
    <n v="0.2"/>
    <n v="0.68480000000000008"/>
    <n v="-0.68479999999999996"/>
    <n v="4.1088000000000005"/>
    <s v="Bajo"/>
    <n v="0.29959999999999998"/>
    <n v="8.7499999999999994E-2"/>
    <n v="-2.4396"/>
    <n v="2"/>
    <n v="2"/>
    <s v="CORRECTO"/>
    <n v="2015"/>
    <n v="0"/>
  </r>
  <r>
    <x v="8274"/>
    <x v="4096"/>
    <d v="2017-06-30T00:00:00"/>
    <d v="2017-07-04T00:00:00"/>
    <s v="Standard Class"/>
    <x v="540"/>
    <s v="Neil Ducich"/>
    <s v="CORPORATE"/>
    <s v="united states"/>
    <s v="Mount Vernon"/>
    <s v="New York"/>
    <n v="10550"/>
    <s v="East"/>
    <s v="OFF-ST-10002615"/>
    <x v="1"/>
    <x v="4"/>
    <x v="1436"/>
    <n v="1085.42"/>
    <n v="7"/>
    <n v="43"/>
    <s v="Grande"/>
    <n v="0"/>
    <n v="0"/>
    <n v="0"/>
    <n v="1085.42"/>
    <s v="Muy Alto"/>
    <n v="282.20920000000001"/>
    <n v="0.26"/>
    <n v="-803.21079999999995"/>
    <n v="4"/>
    <n v="4"/>
    <s v="CORRECTO"/>
    <n v="2017"/>
    <n v="0"/>
  </r>
  <r>
    <x v="8275"/>
    <x v="4097"/>
    <d v="2015-06-26T00:00:00"/>
    <d v="2015-06-30T00:00:00"/>
    <s v="Standard Class"/>
    <x v="748"/>
    <s v="Dennis Bolton"/>
    <s v="HOME OFFICE"/>
    <s v="united states"/>
    <s v="Lakewood"/>
    <s v="Ohio"/>
    <n v="44107"/>
    <s v="East"/>
    <s v="OFF-PA-10004040"/>
    <x v="1"/>
    <x v="10"/>
    <x v="99"/>
    <n v="43.055999999999997"/>
    <n v="9"/>
    <n v="24"/>
    <s v="Grande"/>
    <n v="0.2"/>
    <n v="8.6112000000000002"/>
    <n v="-8.6112000000000002"/>
    <n v="51.667199999999994"/>
    <s v="Medio"/>
    <n v="15.607799999999999"/>
    <n v="0.36249999999999999"/>
    <n v="-18.837"/>
    <n v="4"/>
    <n v="4"/>
    <s v="CORRECTO"/>
    <n v="2015"/>
    <n v="0"/>
  </r>
  <r>
    <x v="8276"/>
    <x v="4098"/>
    <d v="2016-02-21T00:00:00"/>
    <d v="2016-02-25T00:00:00"/>
    <s v="Standard Class"/>
    <x v="784"/>
    <s v="Lindsay Castell"/>
    <s v="HOME OFFICE"/>
    <s v="united states"/>
    <s v="Tampa"/>
    <s v="Florida"/>
    <n v="33614"/>
    <s v="South"/>
    <s v="OFF-BI-10003727"/>
    <x v="1"/>
    <x v="8"/>
    <x v="805"/>
    <n v="3.762"/>
    <n v="3"/>
    <n v="36"/>
    <s v="Mediano"/>
    <n v="0.7"/>
    <n v="2.6334"/>
    <n v="-2.6334"/>
    <n v="6.3954000000000004"/>
    <s v="Bajo"/>
    <n v="-2.7587999999999999"/>
    <n v="-0.73333333333333328"/>
    <n v="-3.8874"/>
    <n v="4"/>
    <n v="4"/>
    <s v="CORRECTO"/>
    <n v="2016"/>
    <n v="0"/>
  </r>
  <r>
    <x v="8277"/>
    <x v="4098"/>
    <d v="2016-02-21T00:00:00"/>
    <d v="2016-02-25T00:00:00"/>
    <s v="Standard Class"/>
    <x v="784"/>
    <s v="Lindsay Castell"/>
    <s v="HOME OFFICE"/>
    <s v="united states"/>
    <s v="Tampa"/>
    <s v="Florida"/>
    <n v="33614"/>
    <s v="South"/>
    <s v="OFF-BI-10002026"/>
    <x v="1"/>
    <x v="8"/>
    <x v="912"/>
    <n v="34.86"/>
    <n v="2"/>
    <n v="40"/>
    <s v="Pequeño"/>
    <n v="0.7"/>
    <n v="24.401999999999997"/>
    <n v="-24.402000000000001"/>
    <n v="59.262"/>
    <s v="Medio"/>
    <n v="-26.725999999999999"/>
    <n v="-0.76666666666666661"/>
    <n v="-37.183999999999997"/>
    <n v="4"/>
    <n v="4"/>
    <s v="CORRECTO"/>
    <n v="2016"/>
    <n v="0"/>
  </r>
  <r>
    <x v="8278"/>
    <x v="4098"/>
    <d v="2016-02-21T00:00:00"/>
    <d v="2016-02-25T00:00:00"/>
    <s v="Standard Class"/>
    <x v="784"/>
    <s v="Lindsay Castell"/>
    <s v="HOME OFFICE"/>
    <s v="united states"/>
    <s v="Tampa"/>
    <s v="Florida"/>
    <n v="33614"/>
    <s v="South"/>
    <s v="OFF-ST-10001496"/>
    <x v="1"/>
    <x v="4"/>
    <x v="733"/>
    <n v="432.45600000000002"/>
    <n v="3"/>
    <n v="40"/>
    <s v="Mediano"/>
    <n v="0.2"/>
    <n v="86.491200000000006"/>
    <n v="-86.491200000000006"/>
    <n v="518.94720000000007"/>
    <s v="Muy Alto"/>
    <n v="32.434199999999997"/>
    <n v="7.4999999999999983E-2"/>
    <n v="-313.53059999999999"/>
    <n v="4"/>
    <n v="4"/>
    <s v="CORRECTO"/>
    <n v="2016"/>
    <n v="0"/>
  </r>
  <r>
    <x v="8279"/>
    <x v="4099"/>
    <d v="2017-04-22T00:00:00"/>
    <d v="2017-04-26T00:00:00"/>
    <s v="Standard Class"/>
    <x v="232"/>
    <s v="Bruce Degenhardt"/>
    <s v="CONSUMER"/>
    <s v="united states"/>
    <s v="Columbus"/>
    <s v="Georgia"/>
    <n v="31907"/>
    <s v="South"/>
    <s v="OFF-ST-10003716"/>
    <x v="1"/>
    <x v="4"/>
    <x v="898"/>
    <n v="675.06"/>
    <n v="3"/>
    <n v="47"/>
    <s v="Mediano"/>
    <n v="0"/>
    <n v="0"/>
    <n v="0"/>
    <n v="675.06"/>
    <s v="Muy Alto"/>
    <n v="87.757800000000003"/>
    <n v="0.13"/>
    <n v="-587.30219999999997"/>
    <n v="4"/>
    <n v="4"/>
    <s v="CORRECTO"/>
    <n v="2017"/>
    <n v="0"/>
  </r>
  <r>
    <x v="8280"/>
    <x v="4100"/>
    <d v="2017-05-09T00:00:00"/>
    <d v="2017-05-10T00:00:00"/>
    <s v="First Class"/>
    <x v="204"/>
    <s v="Matt Connell"/>
    <s v="CORPORATE"/>
    <s v="united states"/>
    <s v="Jacksonville"/>
    <s v="North Carolina"/>
    <n v="28540"/>
    <s v="South"/>
    <s v="OFF-EN-10002504"/>
    <x v="1"/>
    <x v="12"/>
    <x v="113"/>
    <n v="65.231999999999999"/>
    <n v="3"/>
    <n v="24"/>
    <s v="Mediano"/>
    <n v="0.2"/>
    <n v="13.0464"/>
    <n v="-13.0464"/>
    <n v="78.278400000000005"/>
    <s v="Medio"/>
    <n v="22.015799999999999"/>
    <n v="0.33749999999999997"/>
    <n v="-30.169799999999999"/>
    <n v="1"/>
    <n v="1"/>
    <s v="CORRECTO"/>
    <n v="2017"/>
    <n v="0"/>
  </r>
  <r>
    <x v="8281"/>
    <x v="4100"/>
    <d v="2017-05-09T00:00:00"/>
    <d v="2017-05-10T00:00:00"/>
    <s v="First Class"/>
    <x v="204"/>
    <s v="Matt Connell"/>
    <s v="CORPORATE"/>
    <s v="united states"/>
    <s v="Jacksonville"/>
    <s v="North Carolina"/>
    <n v="28540"/>
    <s v="South"/>
    <s v="FUR-CH-10001270"/>
    <x v="0"/>
    <x v="1"/>
    <x v="860"/>
    <n v="207"/>
    <n v="3"/>
    <n v="34"/>
    <s v="Mediano"/>
    <n v="0.2"/>
    <n v="41.400000000000006"/>
    <n v="-41.4"/>
    <n v="248.4"/>
    <s v="Alto"/>
    <n v="25.875"/>
    <n v="0.125"/>
    <n v="-139.72499999999999"/>
    <n v="1"/>
    <n v="1"/>
    <s v="CORRECTO"/>
    <n v="2017"/>
    <n v="0"/>
  </r>
  <r>
    <x v="8282"/>
    <x v="4101"/>
    <d v="2015-12-21T00:00:00"/>
    <d v="2015-12-26T00:00:00"/>
    <s v="Second Class"/>
    <x v="449"/>
    <s v="Sam Zeldin"/>
    <s v="HOME OFFICE"/>
    <s v="united states"/>
    <s v="Saint Charles"/>
    <s v="Illinois"/>
    <n v="60174"/>
    <s v="Central"/>
    <s v="TEC-MA-10004241"/>
    <x v="2"/>
    <x v="15"/>
    <x v="840"/>
    <n v="600.53"/>
    <n v="2"/>
    <n v="4"/>
    <s v="Pequeño"/>
    <n v="0.3"/>
    <n v="180.15899999999999"/>
    <n v="-180.15899999999999"/>
    <n v="780.68899999999996"/>
    <s v="Muy Alto"/>
    <n v="137.26400000000001"/>
    <n v="0.22857142857142859"/>
    <n v="-283.10700000000003"/>
    <n v="5"/>
    <n v="5"/>
    <s v="CORRECTO"/>
    <n v="2015"/>
    <n v="0"/>
  </r>
  <r>
    <x v="8283"/>
    <x v="4101"/>
    <d v="2015-12-21T00:00:00"/>
    <d v="2015-12-26T00:00:00"/>
    <s v="Second Class"/>
    <x v="449"/>
    <s v="Sam Zeldin"/>
    <s v="HOME OFFICE"/>
    <s v="united states"/>
    <s v="Saint Charles"/>
    <s v="Illinois"/>
    <n v="60174"/>
    <s v="Central"/>
    <s v="OFF-AR-10001468"/>
    <x v="1"/>
    <x v="6"/>
    <x v="725"/>
    <n v="59.904000000000003"/>
    <n v="2"/>
    <n v="7"/>
    <s v="Pequeño"/>
    <n v="0.2"/>
    <n v="11.980800000000002"/>
    <n v="-11.9808"/>
    <n v="71.884800000000013"/>
    <s v="Medio"/>
    <n v="14.2272"/>
    <n v="0.23749999999999999"/>
    <n v="-33.695999999999998"/>
    <n v="5"/>
    <n v="5"/>
    <s v="CORRECTO"/>
    <n v="2015"/>
    <n v="0"/>
  </r>
  <r>
    <x v="8284"/>
    <x v="4101"/>
    <d v="2015-12-21T00:00:00"/>
    <d v="2015-12-26T00:00:00"/>
    <s v="Second Class"/>
    <x v="449"/>
    <s v="Sam Zeldin"/>
    <s v="HOME OFFICE"/>
    <s v="united states"/>
    <s v="Saint Charles"/>
    <s v="Illinois"/>
    <n v="60174"/>
    <s v="Central"/>
    <s v="TEC-AC-10003198"/>
    <x v="2"/>
    <x v="11"/>
    <x v="768"/>
    <n v="637.44000000000005"/>
    <n v="8"/>
    <n v="29"/>
    <s v="Grande"/>
    <n v="0.2"/>
    <n v="127.48800000000001"/>
    <n v="-127.488"/>
    <n v="764.92800000000011"/>
    <s v="Muy Alto"/>
    <n v="135.45599999999999"/>
    <n v="0.21249999999999997"/>
    <n v="-374.49599999999998"/>
    <n v="5"/>
    <n v="5"/>
    <s v="CORRECTO"/>
    <n v="2015"/>
    <n v="0"/>
  </r>
  <r>
    <x v="8285"/>
    <x v="4101"/>
    <d v="2015-12-21T00:00:00"/>
    <d v="2015-12-26T00:00:00"/>
    <s v="Second Class"/>
    <x v="449"/>
    <s v="Sam Zeldin"/>
    <s v="HOME OFFICE"/>
    <s v="united states"/>
    <s v="Saint Charles"/>
    <s v="Illinois"/>
    <n v="60174"/>
    <s v="Central"/>
    <s v="FUR-FU-10003039"/>
    <x v="0"/>
    <x v="5"/>
    <x v="484"/>
    <n v="51.756"/>
    <n v="3"/>
    <n v="14"/>
    <s v="Mediano"/>
    <n v="0.6"/>
    <n v="31.053599999999999"/>
    <n v="-31.053599999999999"/>
    <n v="82.809600000000003"/>
    <s v="Medio"/>
    <n v="-33.641399999999997"/>
    <n v="-0.64999999999999991"/>
    <n v="-54.343800000000002"/>
    <n v="5"/>
    <n v="5"/>
    <s v="CORRECTO"/>
    <n v="2015"/>
    <n v="0"/>
  </r>
  <r>
    <x v="8286"/>
    <x v="4102"/>
    <d v="2014-08-12T00:00:00"/>
    <d v="2014-08-16T00:00:00"/>
    <s v="Standard Class"/>
    <x v="723"/>
    <s v="Duane Huffman"/>
    <s v="HOME OFFICE"/>
    <s v="united states"/>
    <s v="Miami"/>
    <s v="Florida"/>
    <n v="33180"/>
    <s v="South"/>
    <s v="OFF-PA-10000295"/>
    <x v="1"/>
    <x v="10"/>
    <x v="1788"/>
    <n v="31.103999999999999"/>
    <n v="6"/>
    <n v="15"/>
    <s v="Grande"/>
    <n v="0.2"/>
    <n v="6.2208000000000006"/>
    <n v="-6.2207999999999997"/>
    <n v="37.324799999999996"/>
    <s v="Bajo"/>
    <n v="10.8864"/>
    <n v="0.35000000000000003"/>
    <n v="-13.9968"/>
    <n v="4"/>
    <n v="4"/>
    <s v="CORRECTO"/>
    <n v="2014"/>
    <n v="0"/>
  </r>
  <r>
    <x v="8287"/>
    <x v="4102"/>
    <d v="2014-08-12T00:00:00"/>
    <d v="2014-08-16T00:00:00"/>
    <s v="Standard Class"/>
    <x v="723"/>
    <s v="Duane Huffman"/>
    <s v="HOME OFFICE"/>
    <s v="united states"/>
    <s v="Miami"/>
    <s v="Florida"/>
    <n v="33180"/>
    <s v="South"/>
    <s v="OFF-AR-10004344"/>
    <x v="1"/>
    <x v="6"/>
    <x v="370"/>
    <n v="47.96"/>
    <n v="5"/>
    <n v="31"/>
    <s v="Grande"/>
    <n v="0.2"/>
    <n v="9.5920000000000005"/>
    <n v="-9.5920000000000005"/>
    <n v="57.552"/>
    <s v="Medio"/>
    <n v="4.1965000000000003"/>
    <n v="8.7500000000000008E-2"/>
    <n v="-34.171500000000002"/>
    <n v="4"/>
    <n v="4"/>
    <s v="CORRECTO"/>
    <n v="2014"/>
    <n v="0"/>
  </r>
  <r>
    <x v="8288"/>
    <x v="4102"/>
    <d v="2014-08-12T00:00:00"/>
    <d v="2014-08-16T00:00:00"/>
    <s v="Standard Class"/>
    <x v="723"/>
    <s v="Duane Huffman"/>
    <s v="HOME OFFICE"/>
    <s v="united states"/>
    <s v="Miami"/>
    <s v="Florida"/>
    <n v="33180"/>
    <s v="South"/>
    <s v="TEC-AC-10002473"/>
    <x v="2"/>
    <x v="11"/>
    <x v="720"/>
    <n v="158.928"/>
    <n v="7"/>
    <n v="49"/>
    <s v="Grande"/>
    <n v="0.2"/>
    <n v="31.785600000000002"/>
    <n v="-31.785599999999999"/>
    <n v="190.71359999999999"/>
    <s v="Medio"/>
    <n v="41.718600000000002"/>
    <n v="0.26250000000000001"/>
    <n v="-85.4238"/>
    <n v="4"/>
    <n v="4"/>
    <s v="CORRECTO"/>
    <n v="2014"/>
    <n v="0"/>
  </r>
  <r>
    <x v="8289"/>
    <x v="4102"/>
    <d v="2014-08-12T00:00:00"/>
    <d v="2014-08-16T00:00:00"/>
    <s v="Standard Class"/>
    <x v="723"/>
    <s v="Duane Huffman"/>
    <s v="HOME OFFICE"/>
    <s v="united states"/>
    <s v="Miami"/>
    <s v="Florida"/>
    <n v="33180"/>
    <s v="South"/>
    <s v="OFF-AP-10002403"/>
    <x v="1"/>
    <x v="9"/>
    <x v="1311"/>
    <n v="211.24799999999999"/>
    <n v="6"/>
    <n v="14"/>
    <s v="Grande"/>
    <n v="0.2"/>
    <n v="42.249600000000001"/>
    <n v="-42.249600000000001"/>
    <n v="253.49759999999998"/>
    <s v="Alto"/>
    <n v="15.8436"/>
    <n v="7.5000000000000011E-2"/>
    <n v="-153.15479999999999"/>
    <n v="4"/>
    <n v="4"/>
    <s v="CORRECTO"/>
    <n v="2014"/>
    <n v="0"/>
  </r>
  <r>
    <x v="8290"/>
    <x v="4102"/>
    <d v="2014-08-12T00:00:00"/>
    <d v="2014-08-16T00:00:00"/>
    <s v="Standard Class"/>
    <x v="723"/>
    <s v="Duane Huffman"/>
    <s v="HOME OFFICE"/>
    <s v="united states"/>
    <s v="Miami"/>
    <s v="Florida"/>
    <n v="33180"/>
    <s v="South"/>
    <s v="OFF-SU-10000432"/>
    <x v="1"/>
    <x v="14"/>
    <x v="1558"/>
    <n v="5.5519999999999996"/>
    <n v="2"/>
    <n v="15"/>
    <s v="Pequeño"/>
    <n v="0.2"/>
    <n v="1.1104000000000001"/>
    <n v="-1.1104000000000001"/>
    <n v="6.6623999999999999"/>
    <s v="Bajo"/>
    <n v="-1.0409999999999999"/>
    <n v="-0.1875"/>
    <n v="-5.4825999999999997"/>
    <n v="4"/>
    <n v="4"/>
    <s v="CORRECTO"/>
    <n v="2014"/>
    <n v="0"/>
  </r>
  <r>
    <x v="8291"/>
    <x v="4102"/>
    <d v="2014-08-12T00:00:00"/>
    <d v="2014-08-16T00:00:00"/>
    <s v="Standard Class"/>
    <x v="723"/>
    <s v="Duane Huffman"/>
    <s v="HOME OFFICE"/>
    <s v="united states"/>
    <s v="Miami"/>
    <s v="Florida"/>
    <n v="33180"/>
    <s v="South"/>
    <s v="OFF-LA-10000443"/>
    <x v="1"/>
    <x v="2"/>
    <x v="1127"/>
    <n v="2.952"/>
    <n v="1"/>
    <n v="22"/>
    <s v="Pequeño"/>
    <n v="0.2"/>
    <n v="0.59040000000000004"/>
    <n v="-0.59040000000000004"/>
    <n v="3.5423999999999998"/>
    <s v="Bajo"/>
    <n v="0.99629999999999996"/>
    <n v="0.33749999999999997"/>
    <n v="-1.3653"/>
    <n v="4"/>
    <n v="4"/>
    <s v="CORRECTO"/>
    <n v="2014"/>
    <n v="0"/>
  </r>
  <r>
    <x v="8292"/>
    <x v="4103"/>
    <d v="2015-12-11T00:00:00"/>
    <d v="2015-12-15T00:00:00"/>
    <s v="Standard Class"/>
    <x v="62"/>
    <s v="Lena Creighton"/>
    <s v="CONSUMER"/>
    <s v="united states"/>
    <s v="Troy"/>
    <s v="Ohio"/>
    <n v="45373"/>
    <s v="East"/>
    <s v="OFF-BI-10003166"/>
    <x v="1"/>
    <x v="8"/>
    <x v="1414"/>
    <n v="10.332000000000001"/>
    <n v="3"/>
    <n v="23"/>
    <s v="Mediano"/>
    <n v="0.7"/>
    <n v="7.2324000000000002"/>
    <n v="-7.2324000000000002"/>
    <n v="17.564399999999999"/>
    <s v="Bajo"/>
    <n v="-7.5768000000000004"/>
    <n v="-0.73333333333333328"/>
    <n v="-10.676399999999999"/>
    <n v="4"/>
    <n v="4"/>
    <s v="CORRECTO"/>
    <n v="2015"/>
    <n v="0"/>
  </r>
  <r>
    <x v="8293"/>
    <x v="4104"/>
    <d v="2017-11-03T00:00:00"/>
    <d v="2017-11-07T00:00:00"/>
    <s v="Standard Class"/>
    <x v="705"/>
    <s v="Jack O'Briant"/>
    <s v="CORPORATE"/>
    <s v="united states"/>
    <s v="Seattle"/>
    <s v="Washington"/>
    <n v="98103"/>
    <s v="West"/>
    <s v="OFF-BI-10002393"/>
    <x v="1"/>
    <x v="8"/>
    <x v="1197"/>
    <n v="18.367999999999999"/>
    <n v="4"/>
    <n v="16"/>
    <s v="Mediano"/>
    <n v="0.2"/>
    <n v="3.6736"/>
    <n v="-3.6736"/>
    <n v="22.041599999999999"/>
    <s v="Bajo"/>
    <n v="5.9695999999999998"/>
    <n v="0.32500000000000001"/>
    <n v="-8.7248000000000001"/>
    <n v="4"/>
    <n v="4"/>
    <s v="CORRECTO"/>
    <n v="2017"/>
    <n v="0"/>
  </r>
  <r>
    <x v="8294"/>
    <x v="4105"/>
    <d v="2017-03-13T00:00:00"/>
    <d v="2017-03-17T00:00:00"/>
    <s v="Standard Class"/>
    <x v="363"/>
    <s v="Meg Tillman"/>
    <s v="CONSUMER"/>
    <s v="united states"/>
    <s v="New York City"/>
    <s v="New York"/>
    <n v="10011"/>
    <s v="East"/>
    <s v="TEC-PH-10001809"/>
    <x v="2"/>
    <x v="7"/>
    <x v="1173"/>
    <n v="299.89999999999998"/>
    <n v="2"/>
    <n v="10"/>
    <s v="Pequeño"/>
    <n v="0"/>
    <n v="0"/>
    <n v="0"/>
    <n v="299.89999999999998"/>
    <s v="Alto"/>
    <n v="74.974999999999994"/>
    <n v="0.25"/>
    <n v="-224.92500000000001"/>
    <n v="4"/>
    <n v="4"/>
    <s v="CORRECTO"/>
    <n v="2017"/>
    <n v="0"/>
  </r>
  <r>
    <x v="8295"/>
    <x v="4106"/>
    <d v="2016-05-30T00:00:00"/>
    <d v="2016-06-03T00:00:00"/>
    <s v="Standard Class"/>
    <x v="494"/>
    <s v="Edward Becker"/>
    <s v="CORPORATE"/>
    <s v="united states"/>
    <s v="Arlington"/>
    <s v="Virginia"/>
    <n v="22204"/>
    <s v="South"/>
    <s v="OFF-EN-10002600"/>
    <x v="1"/>
    <x v="12"/>
    <x v="111"/>
    <n v="26.55"/>
    <n v="9"/>
    <n v="35"/>
    <s v="Grande"/>
    <n v="0"/>
    <n v="0"/>
    <n v="0"/>
    <n v="26.55"/>
    <s v="Bajo"/>
    <n v="12.744"/>
    <n v="0.48"/>
    <n v="-13.805999999999999"/>
    <n v="4"/>
    <n v="4"/>
    <s v="CORRECTO"/>
    <n v="2016"/>
    <n v="0"/>
  </r>
  <r>
    <x v="8296"/>
    <x v="4106"/>
    <d v="2016-05-30T00:00:00"/>
    <d v="2016-06-03T00:00:00"/>
    <s v="Standard Class"/>
    <x v="494"/>
    <s v="Edward Becker"/>
    <s v="CORPORATE"/>
    <s v="united states"/>
    <s v="Arlington"/>
    <s v="Virginia"/>
    <n v="22204"/>
    <s v="South"/>
    <s v="TEC-AC-10000109"/>
    <x v="2"/>
    <x v="11"/>
    <x v="202"/>
    <n v="111.98"/>
    <n v="2"/>
    <n v="29"/>
    <s v="Pequeño"/>
    <n v="0"/>
    <n v="0"/>
    <n v="0"/>
    <n v="111.98"/>
    <s v="Medio"/>
    <n v="26.8752"/>
    <n v="0.24"/>
    <n v="-85.104799999999997"/>
    <n v="4"/>
    <n v="4"/>
    <s v="CORRECTO"/>
    <n v="2016"/>
    <n v="0"/>
  </r>
  <r>
    <x v="8297"/>
    <x v="4107"/>
    <d v="2015-07-05T00:00:00"/>
    <d v="2015-07-11T00:00:00"/>
    <s v="Standard Class"/>
    <x v="276"/>
    <s v="Roland Schwarz"/>
    <s v="CORPORATE"/>
    <s v="united states"/>
    <s v="Charlotte"/>
    <s v="North Carolina"/>
    <n v="28205"/>
    <s v="South"/>
    <s v="FUR-FU-10003829"/>
    <x v="0"/>
    <x v="5"/>
    <x v="1378"/>
    <n v="4.9279999999999999"/>
    <n v="2"/>
    <n v="23"/>
    <s v="Pequeño"/>
    <n v="0.2"/>
    <n v="0.98560000000000003"/>
    <n v="-0.98560000000000003"/>
    <n v="5.9135999999999997"/>
    <s v="Bajo"/>
    <n v="0.73919999999999997"/>
    <n v="0.15"/>
    <n v="-3.2031999999999998"/>
    <n v="6"/>
    <n v="6"/>
    <s v="CORRECTO"/>
    <n v="2015"/>
    <n v="0"/>
  </r>
  <r>
    <x v="8298"/>
    <x v="4107"/>
    <d v="2015-07-05T00:00:00"/>
    <d v="2015-07-11T00:00:00"/>
    <s v="Standard Class"/>
    <x v="276"/>
    <s v="Roland Schwarz"/>
    <s v="CORPORATE"/>
    <s v="united states"/>
    <s v="Charlotte"/>
    <s v="North Carolina"/>
    <n v="28205"/>
    <s v="South"/>
    <s v="OFF-LA-10003223"/>
    <x v="1"/>
    <x v="2"/>
    <x v="607"/>
    <n v="11.784000000000001"/>
    <n v="3"/>
    <n v="19"/>
    <s v="Mediano"/>
    <n v="0.2"/>
    <n v="2.3568000000000002"/>
    <n v="-2.3567999999999998"/>
    <n v="14.1408"/>
    <s v="Bajo"/>
    <n v="4.2717000000000001"/>
    <n v="0.36249999999999999"/>
    <n v="-5.1555"/>
    <n v="6"/>
    <n v="6"/>
    <s v="CORRECTO"/>
    <n v="2015"/>
    <n v="0"/>
  </r>
  <r>
    <x v="8299"/>
    <x v="4108"/>
    <d v="2014-03-11T00:00:00"/>
    <d v="2014-03-15T00:00:00"/>
    <s v="Standard Class"/>
    <x v="579"/>
    <s v="Richard Bierner"/>
    <s v="CONSUMER"/>
    <s v="united states"/>
    <s v="Roseville"/>
    <s v="California"/>
    <n v="95661"/>
    <s v="West"/>
    <s v="OFF-AR-10001770"/>
    <x v="1"/>
    <x v="6"/>
    <x v="1588"/>
    <n v="7.98"/>
    <n v="3"/>
    <n v="13"/>
    <s v="Mediano"/>
    <n v="0"/>
    <n v="0"/>
    <n v="0"/>
    <n v="7.98"/>
    <s v="Bajo"/>
    <n v="2.0748000000000002"/>
    <n v="0.26"/>
    <n v="-5.9051999999999998"/>
    <n v="4"/>
    <n v="4"/>
    <s v="CORRECTO"/>
    <n v="2014"/>
    <n v="0"/>
  </r>
  <r>
    <x v="8300"/>
    <x v="4109"/>
    <d v="2015-04-20T00:00:00"/>
    <d v="2015-04-24T00:00:00"/>
    <s v="Standard Class"/>
    <x v="220"/>
    <s v="Olvera Toch"/>
    <s v="CONSUMER"/>
    <s v="united states"/>
    <s v="Detroit"/>
    <s v="Michigan"/>
    <n v="48234"/>
    <s v="Central"/>
    <s v="OFF-EN-10003296"/>
    <x v="1"/>
    <x v="12"/>
    <x v="232"/>
    <n v="180.96"/>
    <n v="2"/>
    <n v="14"/>
    <s v="Pequeño"/>
    <n v="0"/>
    <n v="0"/>
    <n v="0"/>
    <n v="180.96"/>
    <s v="Medio"/>
    <n v="81.432000000000002"/>
    <n v="0.45"/>
    <n v="-99.528000000000006"/>
    <n v="4"/>
    <n v="4"/>
    <s v="CORRECTO"/>
    <n v="2015"/>
    <n v="0"/>
  </r>
  <r>
    <x v="8301"/>
    <x v="4110"/>
    <d v="2017-07-26T00:00:00"/>
    <d v="2017-08-01T00:00:00"/>
    <s v="Standard Class"/>
    <x v="433"/>
    <s v="George Zrebassa"/>
    <s v="CORPORATE"/>
    <s v="united states"/>
    <s v="Los Angeles"/>
    <s v="California"/>
    <n v="90036"/>
    <s v="West"/>
    <s v="TEC-AC-10003870"/>
    <x v="2"/>
    <x v="11"/>
    <x v="1727"/>
    <n v="1649.95"/>
    <n v="5"/>
    <n v="17"/>
    <s v="Grande"/>
    <n v="0"/>
    <n v="0"/>
    <n v="0"/>
    <n v="1649.95"/>
    <s v="Muy Alto"/>
    <n v="659.98"/>
    <n v="0.4"/>
    <n v="-989.97"/>
    <n v="6"/>
    <n v="6"/>
    <s v="CORRECTO"/>
    <n v="2017"/>
    <n v="0"/>
  </r>
  <r>
    <x v="8302"/>
    <x v="4110"/>
    <d v="2017-07-26T00:00:00"/>
    <d v="2017-08-01T00:00:00"/>
    <s v="Standard Class"/>
    <x v="433"/>
    <s v="George Zrebassa"/>
    <s v="CORPORATE"/>
    <s v="united states"/>
    <s v="Los Angeles"/>
    <s v="California"/>
    <n v="90036"/>
    <s v="West"/>
    <s v="FUR-CH-10000665"/>
    <x v="0"/>
    <x v="1"/>
    <x v="662"/>
    <n v="362.35199999999998"/>
    <n v="3"/>
    <n v="32"/>
    <s v="Mediano"/>
    <n v="0.2"/>
    <n v="72.470399999999998"/>
    <n v="-72.470399999999998"/>
    <n v="434.82239999999996"/>
    <s v="Alto"/>
    <n v="45.293999999999997"/>
    <n v="0.125"/>
    <n v="-244.58760000000001"/>
    <n v="6"/>
    <n v="6"/>
    <s v="CORRECTO"/>
    <n v="2017"/>
    <n v="0"/>
  </r>
  <r>
    <x v="8303"/>
    <x v="4111"/>
    <d v="2014-10-31T00:00:00"/>
    <d v="2014-11-02T00:00:00"/>
    <s v="Second Class"/>
    <x v="644"/>
    <s v="Nancy Lomonaco"/>
    <s v="HOME OFFICE"/>
    <s v="united states"/>
    <s v="San Francisco"/>
    <s v="California"/>
    <n v="94110"/>
    <s v="West"/>
    <s v="TEC-PH-10003092"/>
    <x v="2"/>
    <x v="7"/>
    <x v="521"/>
    <n v="73.584000000000003"/>
    <n v="2"/>
    <n v="19"/>
    <s v="Pequeño"/>
    <n v="0.2"/>
    <n v="14.716800000000001"/>
    <n v="-14.716799999999999"/>
    <n v="88.30080000000001"/>
    <s v="Medio"/>
    <n v="8.2782"/>
    <n v="0.11249999999999999"/>
    <n v="-50.588999999999999"/>
    <n v="2"/>
    <n v="2"/>
    <s v="CORRECTO"/>
    <n v="2014"/>
    <n v="0"/>
  </r>
  <r>
    <x v="8304"/>
    <x v="4112"/>
    <d v="2017-11-03T00:00:00"/>
    <d v="2017-11-09T00:00:00"/>
    <s v="Standard Class"/>
    <x v="696"/>
    <s v="Bruce Geld"/>
    <s v="CONSUMER"/>
    <s v="united states"/>
    <s v="Bakersfield"/>
    <s v="California"/>
    <n v="93309"/>
    <s v="West"/>
    <s v="FUR-TA-10001086"/>
    <x v="0"/>
    <x v="3"/>
    <x v="1736"/>
    <n v="486.36799999999999"/>
    <n v="4"/>
    <n v="26"/>
    <s v="Mediano"/>
    <n v="0.2"/>
    <n v="97.273600000000002"/>
    <n v="-97.273600000000002"/>
    <n v="583.64160000000004"/>
    <s v="Muy Alto"/>
    <n v="36.477600000000002"/>
    <n v="7.5000000000000011E-2"/>
    <n v="-352.61680000000001"/>
    <n v="6"/>
    <n v="6"/>
    <s v="CORRECTO"/>
    <n v="2017"/>
    <n v="0"/>
  </r>
  <r>
    <x v="8305"/>
    <x v="4113"/>
    <d v="2016-08-11T00:00:00"/>
    <d v="2016-08-16T00:00:00"/>
    <s v="Standard Class"/>
    <x v="192"/>
    <s v="Michelle Tran"/>
    <s v="HOME OFFICE"/>
    <s v="united states"/>
    <s v="Tulsa"/>
    <s v="Oklahoma"/>
    <n v="74133"/>
    <s v="Central"/>
    <s v="OFF-PA-10001870"/>
    <x v="1"/>
    <x v="10"/>
    <x v="680"/>
    <n v="32.4"/>
    <n v="5"/>
    <n v="28"/>
    <s v="Grande"/>
    <n v="0"/>
    <n v="0"/>
    <n v="0"/>
    <n v="32.4"/>
    <s v="Bajo"/>
    <n v="15.552"/>
    <n v="0.48"/>
    <n v="-16.847999999999999"/>
    <n v="5"/>
    <n v="5"/>
    <s v="CORRECTO"/>
    <n v="2016"/>
    <n v="0"/>
  </r>
  <r>
    <x v="8306"/>
    <x v="4113"/>
    <d v="2016-08-11T00:00:00"/>
    <d v="2016-08-16T00:00:00"/>
    <s v="Standard Class"/>
    <x v="192"/>
    <s v="Michelle Tran"/>
    <s v="HOME OFFICE"/>
    <s v="united states"/>
    <s v="Tulsa"/>
    <s v="Oklahoma"/>
    <n v="74133"/>
    <s v="Central"/>
    <s v="OFF-BI-10003305"/>
    <x v="1"/>
    <x v="8"/>
    <x v="570"/>
    <n v="41.86"/>
    <n v="7"/>
    <n v="26"/>
    <s v="Grande"/>
    <n v="0"/>
    <n v="0"/>
    <n v="0"/>
    <n v="41.86"/>
    <s v="Bajo"/>
    <n v="19.255600000000001"/>
    <n v="0.46"/>
    <n v="-22.604399999999998"/>
    <n v="5"/>
    <n v="5"/>
    <s v="CORRECTO"/>
    <n v="2016"/>
    <n v="0"/>
  </r>
  <r>
    <x v="8307"/>
    <x v="4113"/>
    <d v="2016-08-11T00:00:00"/>
    <d v="2016-08-16T00:00:00"/>
    <s v="Standard Class"/>
    <x v="192"/>
    <s v="Michelle Tran"/>
    <s v="HOME OFFICE"/>
    <s v="united states"/>
    <s v="Tulsa"/>
    <s v="Oklahoma"/>
    <n v="74133"/>
    <s v="Central"/>
    <s v="OFF-BI-10003007"/>
    <x v="1"/>
    <x v="8"/>
    <x v="1551"/>
    <n v="77.56"/>
    <n v="2"/>
    <n v="29"/>
    <s v="Pequeño"/>
    <n v="0"/>
    <n v="0"/>
    <n v="0"/>
    <n v="77.56"/>
    <s v="Medio"/>
    <n v="35.677599999999998"/>
    <n v="0.45999999999999996"/>
    <n v="-41.882399999999997"/>
    <n v="5"/>
    <n v="5"/>
    <s v="CORRECTO"/>
    <n v="2016"/>
    <n v="0"/>
  </r>
  <r>
    <x v="8308"/>
    <x v="4114"/>
    <d v="2016-07-25T00:00:00"/>
    <d v="2016-07-25T00:00:00"/>
    <s v="Same Day"/>
    <x v="604"/>
    <s v="Becky Castell"/>
    <s v="HOME OFFICE"/>
    <s v="united states"/>
    <s v="San Francisco"/>
    <s v="California"/>
    <n v="94122"/>
    <s v="West"/>
    <s v="OFF-AR-10001419"/>
    <x v="1"/>
    <x v="6"/>
    <x v="1015"/>
    <n v="37.17"/>
    <n v="9"/>
    <n v="34"/>
    <s v="Grande"/>
    <n v="0"/>
    <n v="0"/>
    <n v="0"/>
    <n v="37.17"/>
    <s v="Bajo"/>
    <n v="11.151"/>
    <n v="0.3"/>
    <n v="-26.018999999999998"/>
    <n v="0"/>
    <n v="0"/>
    <s v="CORRECTO"/>
    <n v="2016"/>
    <n v="0"/>
  </r>
  <r>
    <x v="8309"/>
    <x v="4115"/>
    <d v="2014-03-01T00:00:00"/>
    <d v="2014-03-07T00:00:00"/>
    <s v="Standard Class"/>
    <x v="543"/>
    <s v="Giulietta Weimer"/>
    <s v="CONSUMER"/>
    <s v="united states"/>
    <s v="Houston"/>
    <s v="Texas"/>
    <n v="77036"/>
    <s v="Central"/>
    <s v="OFF-ST-10003692"/>
    <x v="1"/>
    <x v="4"/>
    <x v="1262"/>
    <n v="137.352"/>
    <n v="3"/>
    <n v="21"/>
    <s v="Mediano"/>
    <n v="0.2"/>
    <n v="27.470400000000001"/>
    <n v="-27.470400000000001"/>
    <n v="164.82240000000002"/>
    <s v="Medio"/>
    <n v="8.5845000000000002"/>
    <n v="6.25E-2"/>
    <n v="-101.2971"/>
    <n v="6"/>
    <n v="6"/>
    <s v="CORRECTO"/>
    <n v="2014"/>
    <n v="0"/>
  </r>
  <r>
    <x v="8310"/>
    <x v="4115"/>
    <d v="2014-03-01T00:00:00"/>
    <d v="2014-03-07T00:00:00"/>
    <s v="Standard Class"/>
    <x v="543"/>
    <s v="Giulietta Weimer"/>
    <s v="CONSUMER"/>
    <s v="united states"/>
    <s v="Houston"/>
    <s v="Texas"/>
    <n v="77036"/>
    <s v="Central"/>
    <s v="FUR-TA-10001866"/>
    <x v="0"/>
    <x v="3"/>
    <x v="1280"/>
    <n v="376.50900000000001"/>
    <n v="3"/>
    <n v="4"/>
    <s v="Mediano"/>
    <n v="0.3"/>
    <n v="112.95270000000001"/>
    <n v="-112.95269999999999"/>
    <n v="489.46170000000001"/>
    <s v="Alto"/>
    <n v="-43.029600000000002"/>
    <n v="-0.11428571428571428"/>
    <n v="-306.58589999999998"/>
    <n v="6"/>
    <n v="6"/>
    <s v="CORRECTO"/>
    <n v="2014"/>
    <n v="0"/>
  </r>
  <r>
    <x v="8311"/>
    <x v="4116"/>
    <d v="2017-01-26T00:00:00"/>
    <d v="2017-01-31T00:00:00"/>
    <s v="Standard Class"/>
    <x v="214"/>
    <s v="Bradley Drucker"/>
    <s v="CONSUMER"/>
    <s v="united states"/>
    <s v="Columbus"/>
    <s v="Georgia"/>
    <n v="31907"/>
    <s v="South"/>
    <s v="FUR-FU-10002157"/>
    <x v="0"/>
    <x v="5"/>
    <x v="116"/>
    <n v="62.72"/>
    <n v="4"/>
    <n v="10"/>
    <s v="Mediano"/>
    <n v="0"/>
    <n v="0"/>
    <n v="0"/>
    <n v="62.72"/>
    <s v="Medio"/>
    <n v="24.460799999999999"/>
    <n v="0.39"/>
    <n v="-38.2592"/>
    <n v="5"/>
    <n v="5"/>
    <s v="CORRECTO"/>
    <n v="2017"/>
    <n v="0"/>
  </r>
  <r>
    <x v="8312"/>
    <x v="4116"/>
    <d v="2017-01-26T00:00:00"/>
    <d v="2017-01-31T00:00:00"/>
    <s v="Standard Class"/>
    <x v="214"/>
    <s v="Bradley Drucker"/>
    <s v="CONSUMER"/>
    <s v="united states"/>
    <s v="Columbus"/>
    <s v="Georgia"/>
    <n v="31907"/>
    <s v="South"/>
    <s v="TEC-PH-10001459"/>
    <x v="2"/>
    <x v="7"/>
    <x v="1447"/>
    <n v="2939.93"/>
    <n v="7"/>
    <n v="39"/>
    <s v="Grande"/>
    <n v="0"/>
    <n v="0"/>
    <n v="0"/>
    <n v="2939.93"/>
    <s v="Muy Alto"/>
    <n v="764.3818"/>
    <n v="0.26"/>
    <n v="-2175.5482000000002"/>
    <n v="5"/>
    <n v="5"/>
    <s v="CORRECTO"/>
    <n v="2017"/>
    <n v="0"/>
  </r>
  <r>
    <x v="8313"/>
    <x v="4117"/>
    <d v="2014-07-12T00:00:00"/>
    <d v="2014-07-16T00:00:00"/>
    <s v="Standard Class"/>
    <x v="391"/>
    <s v="Paul Van Hugh"/>
    <s v="HOME OFFICE"/>
    <s v="united states"/>
    <s v="League City"/>
    <s v="Texas"/>
    <n v="77573"/>
    <s v="Central"/>
    <s v="FUR-CH-10002126"/>
    <x v="0"/>
    <x v="1"/>
    <x v="849"/>
    <n v="512.35799999999995"/>
    <n v="3"/>
    <n v="15"/>
    <s v="Mediano"/>
    <n v="0.3"/>
    <n v="153.70739999999998"/>
    <n v="-153.70740000000001"/>
    <n v="666.06539999999995"/>
    <s v="Muy Alto"/>
    <n v="-14.6388"/>
    <n v="-2.8571428571428574E-2"/>
    <n v="-373.2894"/>
    <n v="4"/>
    <n v="4"/>
    <s v="CORRECTO"/>
    <n v="2014"/>
    <n v="0"/>
  </r>
  <r>
    <x v="8314"/>
    <x v="4117"/>
    <d v="2014-07-12T00:00:00"/>
    <d v="2014-07-16T00:00:00"/>
    <s v="Standard Class"/>
    <x v="391"/>
    <s v="Paul Van Hugh"/>
    <s v="HOME OFFICE"/>
    <s v="united states"/>
    <s v="League City"/>
    <s v="Texas"/>
    <n v="77573"/>
    <s v="Central"/>
    <s v="OFF-FA-10001561"/>
    <x v="1"/>
    <x v="13"/>
    <x v="839"/>
    <n v="3.488"/>
    <n v="2"/>
    <n v="34"/>
    <s v="Pequeño"/>
    <n v="0.2"/>
    <n v="0.6976"/>
    <n v="-0.6976"/>
    <n v="4.1856"/>
    <s v="Bajo"/>
    <n v="0.56679999999999997"/>
    <n v="0.16250000000000001"/>
    <n v="-2.2235999999999998"/>
    <n v="4"/>
    <n v="4"/>
    <s v="CORRECTO"/>
    <n v="2014"/>
    <n v="0"/>
  </r>
  <r>
    <x v="8315"/>
    <x v="4117"/>
    <d v="2014-07-12T00:00:00"/>
    <d v="2014-07-16T00:00:00"/>
    <s v="Standard Class"/>
    <x v="391"/>
    <s v="Paul Van Hugh"/>
    <s v="HOME OFFICE"/>
    <s v="united states"/>
    <s v="League City"/>
    <s v="Texas"/>
    <n v="77573"/>
    <s v="Central"/>
    <s v="OFF-AR-10003158"/>
    <x v="1"/>
    <x v="6"/>
    <x v="703"/>
    <n v="22.288"/>
    <n v="7"/>
    <n v="26"/>
    <s v="Grande"/>
    <n v="0.2"/>
    <n v="4.4576000000000002"/>
    <n v="-4.4576000000000002"/>
    <n v="26.7456"/>
    <s v="Bajo"/>
    <n v="3.9003999999999999"/>
    <n v="0.17499999999999999"/>
    <n v="-13.93"/>
    <n v="4"/>
    <n v="4"/>
    <s v="CORRECTO"/>
    <n v="2014"/>
    <n v="0"/>
  </r>
  <r>
    <x v="8316"/>
    <x v="4117"/>
    <d v="2014-07-12T00:00:00"/>
    <d v="2014-07-16T00:00:00"/>
    <s v="Standard Class"/>
    <x v="391"/>
    <s v="Paul Van Hugh"/>
    <s v="HOME OFFICE"/>
    <s v="united states"/>
    <s v="League City"/>
    <s v="Texas"/>
    <n v="77573"/>
    <s v="Central"/>
    <s v="OFF-PA-10001804"/>
    <x v="1"/>
    <x v="10"/>
    <x v="129"/>
    <n v="16.032"/>
    <n v="3"/>
    <n v="27"/>
    <s v="Mediano"/>
    <n v="0.2"/>
    <n v="3.2064000000000004"/>
    <n v="-3.2063999999999999"/>
    <n v="19.238399999999999"/>
    <s v="Bajo"/>
    <n v="5.6112000000000002"/>
    <n v="0.35000000000000003"/>
    <n v="-7.2144000000000004"/>
    <n v="4"/>
    <n v="4"/>
    <s v="CORRECTO"/>
    <n v="2014"/>
    <n v="0"/>
  </r>
  <r>
    <x v="8317"/>
    <x v="4118"/>
    <d v="2017-04-11T00:00:00"/>
    <d v="2017-04-16T00:00:00"/>
    <s v="Standard Class"/>
    <x v="31"/>
    <s v="Henry MacAllister"/>
    <s v="CONSUMER"/>
    <s v="united states"/>
    <s v="Burlington"/>
    <s v="North Carolina"/>
    <n v="27217"/>
    <s v="South"/>
    <s v="OFF-AR-10000422"/>
    <x v="1"/>
    <x v="6"/>
    <x v="901"/>
    <n v="1.752"/>
    <n v="1"/>
    <n v="16"/>
    <s v="Pequeño"/>
    <n v="0.2"/>
    <n v="0.35040000000000004"/>
    <n v="-0.35039999999999999"/>
    <n v="2.1024000000000003"/>
    <s v="Bajo"/>
    <n v="0.15329999999999999"/>
    <n v="8.7499999999999994E-2"/>
    <n v="-1.2483"/>
    <n v="5"/>
    <n v="5"/>
    <s v="CORRECTO"/>
    <n v="2017"/>
    <n v="0"/>
  </r>
  <r>
    <x v="8318"/>
    <x v="4118"/>
    <d v="2017-04-11T00:00:00"/>
    <d v="2017-04-16T00:00:00"/>
    <s v="Standard Class"/>
    <x v="31"/>
    <s v="Henry MacAllister"/>
    <s v="CONSUMER"/>
    <s v="united states"/>
    <s v="Burlington"/>
    <s v="North Carolina"/>
    <n v="27217"/>
    <s v="South"/>
    <s v="OFF-AR-10000127"/>
    <x v="1"/>
    <x v="6"/>
    <x v="1195"/>
    <n v="20.992000000000001"/>
    <n v="8"/>
    <n v="22"/>
    <s v="Grande"/>
    <n v="0.2"/>
    <n v="4.1984000000000004"/>
    <n v="-4.1984000000000004"/>
    <n v="25.1904"/>
    <s v="Bajo"/>
    <n v="2.3616000000000001"/>
    <n v="0.1125"/>
    <n v="-14.432"/>
    <n v="5"/>
    <n v="5"/>
    <s v="CORRECTO"/>
    <n v="2017"/>
    <n v="0"/>
  </r>
  <r>
    <x v="8319"/>
    <x v="4119"/>
    <d v="2017-11-13T00:00:00"/>
    <d v="2017-11-18T00:00:00"/>
    <s v="Standard Class"/>
    <x v="191"/>
    <s v="Erin Mull"/>
    <s v="CONSUMER"/>
    <s v="united states"/>
    <s v="New York City"/>
    <s v="New York"/>
    <n v="10009"/>
    <s v="East"/>
    <s v="OFF-ST-10004634"/>
    <x v="1"/>
    <x v="4"/>
    <x v="602"/>
    <n v="11.21"/>
    <n v="1"/>
    <n v="14"/>
    <s v="Pequeño"/>
    <n v="0"/>
    <n v="0"/>
    <n v="0"/>
    <n v="11.21"/>
    <s v="Bajo"/>
    <n v="3.363"/>
    <n v="0.3"/>
    <n v="-7.8470000000000004"/>
    <n v="5"/>
    <n v="5"/>
    <s v="CORRECTO"/>
    <n v="2017"/>
    <n v="0"/>
  </r>
  <r>
    <x v="8320"/>
    <x v="4120"/>
    <d v="2015-12-05T00:00:00"/>
    <d v="2015-12-06T00:00:00"/>
    <s v="First Class"/>
    <x v="11"/>
    <s v="Sandra Flanagan"/>
    <s v="CONSUMER"/>
    <s v="united states"/>
    <s v="Dallas"/>
    <s v="Texas"/>
    <n v="75220"/>
    <s v="Central"/>
    <s v="OFF-AR-10003582"/>
    <x v="1"/>
    <x v="6"/>
    <x v="1460"/>
    <n v="45.04"/>
    <n v="2"/>
    <n v="20"/>
    <s v="Pequeño"/>
    <n v="0.2"/>
    <n v="9.0080000000000009"/>
    <n v="-9.0079999999999991"/>
    <n v="54.048000000000002"/>
    <s v="Medio"/>
    <n v="4.5039999999999996"/>
    <n v="9.9999999999999992E-2"/>
    <n v="-31.527999999999999"/>
    <n v="1"/>
    <n v="1"/>
    <s v="CORRECTO"/>
    <n v="2015"/>
    <n v="0"/>
  </r>
  <r>
    <x v="8321"/>
    <x v="4121"/>
    <d v="2016-09-26T00:00:00"/>
    <d v="2016-10-01T00:00:00"/>
    <s v="Standard Class"/>
    <x v="618"/>
    <s v="Shahid Collister"/>
    <s v="CONSUMER"/>
    <s v="united states"/>
    <s v="Houston"/>
    <s v="Texas"/>
    <n v="77095"/>
    <s v="Central"/>
    <s v="OFF-BI-10002026"/>
    <x v="1"/>
    <x v="8"/>
    <x v="1758"/>
    <n v="15.624000000000001"/>
    <n v="2"/>
    <n v="24"/>
    <s v="Pequeño"/>
    <n v="0.8"/>
    <n v="12.499200000000002"/>
    <n v="-12.4992"/>
    <n v="28.123200000000004"/>
    <s v="Bajo"/>
    <n v="-24.9984"/>
    <n v="-1.5999999999999999"/>
    <n v="-28.123200000000001"/>
    <n v="5"/>
    <n v="5"/>
    <s v="CORRECTO"/>
    <n v="2016"/>
    <n v="0"/>
  </r>
  <r>
    <x v="8322"/>
    <x v="4122"/>
    <d v="2016-11-19T00:00:00"/>
    <d v="2016-11-25T00:00:00"/>
    <s v="Standard Class"/>
    <x v="444"/>
    <s v="Natalie DeCherney"/>
    <s v="CONSUMER"/>
    <s v="united states"/>
    <s v="Long Beach"/>
    <s v="New York"/>
    <n v="11561"/>
    <s v="East"/>
    <s v="OFF-AP-10000595"/>
    <x v="1"/>
    <x v="9"/>
    <x v="1505"/>
    <n v="8.74"/>
    <n v="2"/>
    <n v="10"/>
    <s v="Pequeño"/>
    <n v="0"/>
    <n v="0"/>
    <n v="0"/>
    <n v="8.74"/>
    <s v="Bajo"/>
    <n v="2.2724000000000002"/>
    <n v="0.26"/>
    <n v="-6.4676"/>
    <n v="6"/>
    <n v="6"/>
    <s v="CORRECTO"/>
    <n v="2016"/>
    <n v="0"/>
  </r>
  <r>
    <x v="8323"/>
    <x v="4122"/>
    <d v="2016-11-19T00:00:00"/>
    <d v="2016-11-25T00:00:00"/>
    <s v="Standard Class"/>
    <x v="444"/>
    <s v="Natalie DeCherney"/>
    <s v="CONSUMER"/>
    <s v="united states"/>
    <s v="Long Beach"/>
    <s v="New York"/>
    <n v="11561"/>
    <s v="East"/>
    <s v="OFF-PA-10001509"/>
    <x v="1"/>
    <x v="10"/>
    <x v="422"/>
    <n v="44.75"/>
    <n v="5"/>
    <n v="30"/>
    <s v="Grande"/>
    <n v="0"/>
    <n v="0"/>
    <n v="0"/>
    <n v="44.75"/>
    <s v="Bajo"/>
    <n v="20.585000000000001"/>
    <n v="0.46"/>
    <n v="-24.164999999999999"/>
    <n v="6"/>
    <n v="6"/>
    <s v="CORRECTO"/>
    <n v="2016"/>
    <n v="0"/>
  </r>
  <r>
    <x v="8324"/>
    <x v="4123"/>
    <d v="2017-09-08T00:00:00"/>
    <d v="2017-09-09T00:00:00"/>
    <s v="First Class"/>
    <x v="763"/>
    <s v="Frank Carlisle"/>
    <s v="HOME OFFICE"/>
    <s v="united states"/>
    <s v="Hialeah"/>
    <s v="Florida"/>
    <n v="33012"/>
    <s v="South"/>
    <s v="OFF-ST-10001321"/>
    <x v="1"/>
    <x v="4"/>
    <x v="421"/>
    <n v="61.68"/>
    <n v="5"/>
    <n v="35"/>
    <s v="Grande"/>
    <n v="0.2"/>
    <n v="12.336"/>
    <n v="-12.336"/>
    <n v="74.016000000000005"/>
    <s v="Medio"/>
    <n v="5.3970000000000002"/>
    <n v="8.7500000000000008E-2"/>
    <n v="-43.947000000000003"/>
    <n v="1"/>
    <n v="1"/>
    <s v="CORRECTO"/>
    <n v="2017"/>
    <n v="0"/>
  </r>
  <r>
    <x v="8325"/>
    <x v="4123"/>
    <d v="2017-09-08T00:00:00"/>
    <d v="2017-09-09T00:00:00"/>
    <s v="First Class"/>
    <x v="763"/>
    <s v="Frank Carlisle"/>
    <s v="HOME OFFICE"/>
    <s v="united states"/>
    <s v="Hialeah"/>
    <s v="Florida"/>
    <n v="33012"/>
    <s v="South"/>
    <s v="TEC-PH-10001750"/>
    <x v="2"/>
    <x v="7"/>
    <x v="977"/>
    <n v="158.376"/>
    <n v="3"/>
    <n v="24"/>
    <s v="Mediano"/>
    <n v="0.2"/>
    <n v="31.675200000000004"/>
    <n v="-31.6752"/>
    <n v="190.05119999999999"/>
    <s v="Medio"/>
    <n v="13.857900000000001"/>
    <n v="8.7500000000000008E-2"/>
    <n v="-112.8429"/>
    <n v="1"/>
    <n v="1"/>
    <s v="CORRECTO"/>
    <n v="2017"/>
    <n v="0"/>
  </r>
  <r>
    <x v="8326"/>
    <x v="4124"/>
    <d v="2017-07-21T00:00:00"/>
    <d v="2017-07-24T00:00:00"/>
    <s v="Second Class"/>
    <x v="126"/>
    <s v="Kelly Lampkin"/>
    <s v="CORPORATE"/>
    <s v="united states"/>
    <s v="Aurora"/>
    <s v="Illinois"/>
    <n v="60505"/>
    <s v="Central"/>
    <s v="OFF-BI-10001890"/>
    <x v="1"/>
    <x v="8"/>
    <x v="176"/>
    <n v="2.8639999999999999"/>
    <n v="4"/>
    <n v="34"/>
    <s v="Mediano"/>
    <n v="0.8"/>
    <n v="2.2911999999999999"/>
    <n v="-2.2911999999999999"/>
    <n v="5.1551999999999998"/>
    <s v="Bajo"/>
    <n v="-4.5823999999999998"/>
    <n v="-1.6"/>
    <n v="-5.1551999999999998"/>
    <n v="3"/>
    <n v="3"/>
    <s v="CORRECTO"/>
    <n v="2017"/>
    <n v="0"/>
  </r>
  <r>
    <x v="8327"/>
    <x v="4124"/>
    <d v="2017-07-21T00:00:00"/>
    <d v="2017-07-24T00:00:00"/>
    <s v="Second Class"/>
    <x v="126"/>
    <s v="Kelly Lampkin"/>
    <s v="CORPORATE"/>
    <s v="united states"/>
    <s v="Aurora"/>
    <s v="Illinois"/>
    <n v="60505"/>
    <s v="Central"/>
    <s v="OFF-BI-10004224"/>
    <x v="1"/>
    <x v="8"/>
    <x v="1070"/>
    <n v="94.191999999999993"/>
    <n v="7"/>
    <n v="36"/>
    <s v="Grande"/>
    <n v="0.8"/>
    <n v="75.3536"/>
    <n v="-75.3536"/>
    <n v="169.54559999999998"/>
    <s v="Medio"/>
    <n v="-164.83600000000001"/>
    <n v="-1.7500000000000002"/>
    <n v="-183.67439999999999"/>
    <n v="3"/>
    <n v="3"/>
    <s v="CORRECTO"/>
    <n v="2017"/>
    <n v="0"/>
  </r>
  <r>
    <x v="8328"/>
    <x v="4125"/>
    <d v="2017-10-06T00:00:00"/>
    <d v="2017-10-11T00:00:00"/>
    <s v="Standard Class"/>
    <x v="190"/>
    <s v="Xylona Preis"/>
    <s v="CONSUMER"/>
    <s v="united states"/>
    <s v="Belleville"/>
    <s v="New Jersey"/>
    <n v="7109"/>
    <s v="East"/>
    <s v="OFF-PA-10001357"/>
    <x v="1"/>
    <x v="10"/>
    <x v="1041"/>
    <n v="143.69999999999999"/>
    <n v="3"/>
    <n v="14"/>
    <s v="Mediano"/>
    <n v="0"/>
    <n v="0"/>
    <n v="0"/>
    <n v="143.69999999999999"/>
    <s v="Medio"/>
    <n v="68.975999999999999"/>
    <n v="0.48000000000000004"/>
    <n v="-74.724000000000004"/>
    <n v="5"/>
    <n v="5"/>
    <s v="CORRECTO"/>
    <n v="2017"/>
    <n v="0"/>
  </r>
  <r>
    <x v="8329"/>
    <x v="4125"/>
    <d v="2017-10-06T00:00:00"/>
    <d v="2017-10-11T00:00:00"/>
    <s v="Standard Class"/>
    <x v="190"/>
    <s v="Xylona Preis"/>
    <s v="CONSUMER"/>
    <s v="united states"/>
    <s v="Belleville"/>
    <s v="New Jersey"/>
    <n v="7109"/>
    <s v="East"/>
    <s v="OFF-PA-10004888"/>
    <x v="1"/>
    <x v="10"/>
    <x v="968"/>
    <n v="6.48"/>
    <n v="1"/>
    <n v="25"/>
    <s v="Pequeño"/>
    <n v="0"/>
    <n v="0"/>
    <n v="0"/>
    <n v="6.48"/>
    <s v="Bajo"/>
    <n v="3.1103999999999998"/>
    <n v="0.47999999999999993"/>
    <n v="-3.3696000000000002"/>
    <n v="5"/>
    <n v="5"/>
    <s v="CORRECTO"/>
    <n v="2017"/>
    <n v="0"/>
  </r>
  <r>
    <x v="8330"/>
    <x v="4126"/>
    <d v="2017-11-07T00:00:00"/>
    <d v="2017-11-11T00:00:00"/>
    <s v="Standard Class"/>
    <x v="224"/>
    <s v="Frank Preis"/>
    <s v="CONSUMER"/>
    <s v="united states"/>
    <s v="New York City"/>
    <s v="New York"/>
    <n v="10024"/>
    <s v="East"/>
    <s v="TEC-AC-10002370"/>
    <x v="2"/>
    <x v="11"/>
    <x v="1825"/>
    <n v="7.88"/>
    <n v="4"/>
    <n v="9"/>
    <s v="Mediano"/>
    <n v="0"/>
    <n v="0"/>
    <n v="0"/>
    <n v="7.88"/>
    <s v="Bajo"/>
    <n v="2.5215999999999998"/>
    <n v="0.32"/>
    <n v="-5.3583999999999996"/>
    <n v="4"/>
    <n v="4"/>
    <s v="CORRECTO"/>
    <n v="2017"/>
    <n v="0"/>
  </r>
  <r>
    <x v="8331"/>
    <x v="4127"/>
    <d v="2016-03-09T00:00:00"/>
    <d v="2016-03-12T00:00:00"/>
    <s v="First Class"/>
    <x v="519"/>
    <s v="Pamela Stobb"/>
    <s v="CONSUMER"/>
    <s v="united states"/>
    <s v="Andover"/>
    <s v="Massachusetts"/>
    <n v="1810"/>
    <s v="East"/>
    <s v="OFF-ST-10004634"/>
    <x v="1"/>
    <x v="4"/>
    <x v="602"/>
    <n v="11.21"/>
    <n v="1"/>
    <n v="14"/>
    <s v="Pequeño"/>
    <n v="0"/>
    <n v="0"/>
    <n v="0"/>
    <n v="11.21"/>
    <s v="Bajo"/>
    <n v="3.363"/>
    <n v="0.3"/>
    <n v="-7.8470000000000004"/>
    <n v="3"/>
    <n v="3"/>
    <s v="CORRECTO"/>
    <n v="2016"/>
    <n v="0"/>
  </r>
  <r>
    <x v="8332"/>
    <x v="4127"/>
    <d v="2016-03-09T00:00:00"/>
    <d v="2016-03-12T00:00:00"/>
    <s v="First Class"/>
    <x v="519"/>
    <s v="Pamela Stobb"/>
    <s v="CONSUMER"/>
    <s v="united states"/>
    <s v="Andover"/>
    <s v="Massachusetts"/>
    <n v="1810"/>
    <s v="East"/>
    <s v="FUR-CH-10002647"/>
    <x v="0"/>
    <x v="1"/>
    <x v="475"/>
    <n v="354.9"/>
    <n v="5"/>
    <n v="64"/>
    <s v="Grande"/>
    <n v="0"/>
    <n v="0"/>
    <n v="0"/>
    <n v="354.9"/>
    <s v="Alto"/>
    <n v="88.724999999999994"/>
    <n v="0.25"/>
    <n v="-266.17500000000001"/>
    <n v="3"/>
    <n v="3"/>
    <s v="CORRECTO"/>
    <n v="2016"/>
    <n v="0"/>
  </r>
  <r>
    <x v="8333"/>
    <x v="4127"/>
    <d v="2016-03-09T00:00:00"/>
    <d v="2016-03-12T00:00:00"/>
    <s v="First Class"/>
    <x v="519"/>
    <s v="Pamela Stobb"/>
    <s v="CONSUMER"/>
    <s v="united states"/>
    <s v="Andover"/>
    <s v="Massachusetts"/>
    <n v="1810"/>
    <s v="East"/>
    <s v="OFF-PA-10001801"/>
    <x v="1"/>
    <x v="10"/>
    <x v="1766"/>
    <n v="17.940000000000001"/>
    <n v="3"/>
    <n v="13"/>
    <s v="Mediano"/>
    <n v="0"/>
    <n v="0"/>
    <n v="0"/>
    <n v="17.940000000000001"/>
    <s v="Bajo"/>
    <n v="8.7905999999999995"/>
    <n v="0.48999999999999994"/>
    <n v="-9.1494"/>
    <n v="3"/>
    <n v="3"/>
    <s v="CORRECTO"/>
    <n v="2016"/>
    <n v="0"/>
  </r>
  <r>
    <x v="8334"/>
    <x v="4127"/>
    <d v="2016-03-09T00:00:00"/>
    <d v="2016-03-12T00:00:00"/>
    <s v="First Class"/>
    <x v="519"/>
    <s v="Pamela Stobb"/>
    <s v="CONSUMER"/>
    <s v="united states"/>
    <s v="Andover"/>
    <s v="Massachusetts"/>
    <n v="1810"/>
    <s v="East"/>
    <s v="OFF-BI-10004632"/>
    <x v="1"/>
    <x v="8"/>
    <x v="919"/>
    <n v="51.8"/>
    <n v="4"/>
    <n v="11"/>
    <s v="Mediano"/>
    <n v="0"/>
    <n v="0"/>
    <n v="0"/>
    <n v="51.8"/>
    <s v="Medio"/>
    <n v="23.31"/>
    <n v="0.45"/>
    <n v="-28.49"/>
    <n v="3"/>
    <n v="3"/>
    <s v="CORRECTO"/>
    <n v="2016"/>
    <n v="0"/>
  </r>
  <r>
    <x v="8335"/>
    <x v="4128"/>
    <d v="2017-05-13T00:00:00"/>
    <d v="2017-05-18T00:00:00"/>
    <s v="Second Class"/>
    <x v="194"/>
    <s v="Carl Weiss"/>
    <s v="HOME OFFICE"/>
    <s v="united states"/>
    <s v="Newark"/>
    <s v="Delaware"/>
    <n v="19711"/>
    <s v="East"/>
    <s v="OFF-BI-10002082"/>
    <x v="1"/>
    <x v="8"/>
    <x v="1182"/>
    <n v="299.52"/>
    <n v="9"/>
    <n v="47"/>
    <s v="Grande"/>
    <n v="0"/>
    <n v="0"/>
    <n v="0"/>
    <n v="299.52"/>
    <s v="Alto"/>
    <n v="149.76"/>
    <n v="0.5"/>
    <n v="-149.76"/>
    <n v="5"/>
    <n v="5"/>
    <s v="CORRECTO"/>
    <n v="2017"/>
    <n v="0"/>
  </r>
  <r>
    <x v="8336"/>
    <x v="4129"/>
    <d v="2016-07-02T00:00:00"/>
    <d v="2016-07-08T00:00:00"/>
    <s v="Standard Class"/>
    <x v="347"/>
    <s v="Katherine Hughes"/>
    <s v="CONSUMER"/>
    <s v="united states"/>
    <s v="Arlington"/>
    <s v="Virginia"/>
    <n v="22204"/>
    <s v="South"/>
    <s v="OFF-AR-10003986"/>
    <x v="1"/>
    <x v="6"/>
    <x v="1826"/>
    <n v="7.7"/>
    <n v="2"/>
    <n v="2"/>
    <s v="Pequeño"/>
    <n v="0"/>
    <n v="0"/>
    <n v="0"/>
    <n v="7.7"/>
    <s v="Bajo"/>
    <n v="3.157"/>
    <n v="0.41"/>
    <n v="-4.5430000000000001"/>
    <n v="6"/>
    <n v="6"/>
    <s v="CORRECTO"/>
    <n v="2016"/>
    <n v="0"/>
  </r>
  <r>
    <x v="8337"/>
    <x v="4130"/>
    <d v="2014-12-27T00:00:00"/>
    <d v="2015-01-03T00:00:00"/>
    <s v="Standard Class"/>
    <x v="568"/>
    <s v="Tamara Chand"/>
    <s v="CORPORATE"/>
    <s v="united states"/>
    <s v="Decatur"/>
    <s v="Alabama"/>
    <n v="35601"/>
    <s v="South"/>
    <s v="OFF-PA-10001243"/>
    <x v="1"/>
    <x v="10"/>
    <x v="1803"/>
    <n v="23.92"/>
    <n v="4"/>
    <n v="5"/>
    <s v="Mediano"/>
    <n v="0"/>
    <n v="0"/>
    <n v="0"/>
    <n v="23.92"/>
    <s v="Bajo"/>
    <n v="11.720800000000001"/>
    <n v="0.49"/>
    <n v="-12.199199999999999"/>
    <n v="7"/>
    <n v="7"/>
    <s v="CORRECTO"/>
    <n v="2014"/>
    <n v="0"/>
  </r>
  <r>
    <x v="8338"/>
    <x v="4130"/>
    <d v="2014-12-27T00:00:00"/>
    <d v="2015-01-03T00:00:00"/>
    <s v="Standard Class"/>
    <x v="568"/>
    <s v="Tamara Chand"/>
    <s v="CORPORATE"/>
    <s v="united states"/>
    <s v="Decatur"/>
    <s v="Alabama"/>
    <n v="35601"/>
    <s v="South"/>
    <s v="TEC-AC-10003198"/>
    <x v="2"/>
    <x v="11"/>
    <x v="768"/>
    <n v="498"/>
    <n v="5"/>
    <n v="29"/>
    <s v="Grande"/>
    <n v="0"/>
    <n v="0"/>
    <n v="0"/>
    <n v="498"/>
    <s v="Alto"/>
    <n v="184.26"/>
    <n v="0.37"/>
    <n v="-313.74"/>
    <n v="7"/>
    <n v="7"/>
    <s v="CORRECTO"/>
    <n v="2014"/>
    <n v="0"/>
  </r>
  <r>
    <x v="8339"/>
    <x v="4131"/>
    <d v="2017-04-13T00:00:00"/>
    <d v="2017-04-17T00:00:00"/>
    <s v="Standard Class"/>
    <x v="453"/>
    <s v="Yana Sorensen"/>
    <s v="CORPORATE"/>
    <s v="united states"/>
    <s v="Hesperia"/>
    <s v="California"/>
    <n v="92345"/>
    <s v="West"/>
    <s v="FUR-CH-10003774"/>
    <x v="0"/>
    <x v="1"/>
    <x v="1194"/>
    <n v="436.70400000000001"/>
    <n v="6"/>
    <n v="59"/>
    <s v="Grande"/>
    <n v="0.2"/>
    <n v="87.340800000000002"/>
    <n v="-87.340800000000002"/>
    <n v="524.04480000000001"/>
    <s v="Muy Alto"/>
    <n v="-38.211599999999997"/>
    <n v="-8.7499999999999994E-2"/>
    <n v="-387.57479999999998"/>
    <n v="4"/>
    <n v="4"/>
    <s v="CORRECTO"/>
    <n v="2017"/>
    <n v="0"/>
  </r>
  <r>
    <x v="8340"/>
    <x v="4132"/>
    <d v="2014-11-14T00:00:00"/>
    <d v="2014-11-20T00:00:00"/>
    <s v="Standard Class"/>
    <x v="417"/>
    <s v="Chris Cortes"/>
    <s v="CONSUMER"/>
    <s v="united states"/>
    <s v="Chesapeake"/>
    <s v="Virginia"/>
    <n v="23320"/>
    <s v="South"/>
    <s v="OFF-PA-10002262"/>
    <x v="1"/>
    <x v="10"/>
    <x v="1001"/>
    <n v="32.4"/>
    <n v="5"/>
    <n v="22"/>
    <s v="Grande"/>
    <n v="0"/>
    <n v="0"/>
    <n v="0"/>
    <n v="32.4"/>
    <s v="Bajo"/>
    <n v="15.552"/>
    <n v="0.48"/>
    <n v="-16.847999999999999"/>
    <n v="6"/>
    <n v="6"/>
    <s v="CORRECTO"/>
    <n v="2014"/>
    <n v="0"/>
  </r>
  <r>
    <x v="8341"/>
    <x v="4133"/>
    <d v="2017-06-11T00:00:00"/>
    <d v="2017-06-14T00:00:00"/>
    <s v="First Class"/>
    <x v="9"/>
    <s v="Zuschuss Donatelli"/>
    <s v="CONSUMER"/>
    <s v="united states"/>
    <s v="Los Angeles"/>
    <s v="California"/>
    <n v="90036"/>
    <s v="West"/>
    <s v="OFF-AP-10004532"/>
    <x v="1"/>
    <x v="9"/>
    <x v="564"/>
    <n v="61.44"/>
    <n v="3"/>
    <n v="20"/>
    <s v="Mediano"/>
    <n v="0"/>
    <n v="0"/>
    <n v="0"/>
    <n v="61.44"/>
    <s v="Medio"/>
    <n v="16.588799999999999"/>
    <n v="0.27"/>
    <n v="-44.851199999999999"/>
    <n v="3"/>
    <n v="3"/>
    <s v="CORRECTO"/>
    <n v="2017"/>
    <n v="0"/>
  </r>
  <r>
    <x v="8342"/>
    <x v="4134"/>
    <d v="2016-11-25T00:00:00"/>
    <d v="2016-11-30T00:00:00"/>
    <s v="Standard Class"/>
    <x v="271"/>
    <s v="Jay Kimmel"/>
    <s v="CONSUMER"/>
    <s v="united states"/>
    <s v="Huntsville"/>
    <s v="Alabama"/>
    <n v="35810"/>
    <s v="South"/>
    <s v="OFF-ST-10001325"/>
    <x v="1"/>
    <x v="4"/>
    <x v="471"/>
    <n v="73.36"/>
    <n v="7"/>
    <n v="35"/>
    <s v="Grande"/>
    <n v="0"/>
    <n v="0"/>
    <n v="0"/>
    <n v="73.36"/>
    <s v="Medio"/>
    <n v="19.807200000000002"/>
    <n v="0.27"/>
    <n v="-53.552799999999998"/>
    <n v="5"/>
    <n v="5"/>
    <s v="CORRECTO"/>
    <n v="2016"/>
    <n v="0"/>
  </r>
  <r>
    <x v="8343"/>
    <x v="4135"/>
    <d v="2014-03-21T00:00:00"/>
    <d v="2014-03-25T00:00:00"/>
    <s v="Standard Class"/>
    <x v="306"/>
    <s v="Gary McGarr"/>
    <s v="CONSUMER"/>
    <s v="united states"/>
    <s v="Knoxville"/>
    <s v="Tennessee"/>
    <n v="37918"/>
    <s v="South"/>
    <s v="OFF-LA-10004544"/>
    <x v="1"/>
    <x v="2"/>
    <x v="199"/>
    <n v="59.2"/>
    <n v="5"/>
    <n v="28"/>
    <s v="Grande"/>
    <n v="0.2"/>
    <n v="11.840000000000002"/>
    <n v="-11.84"/>
    <n v="71.040000000000006"/>
    <s v="Medio"/>
    <n v="22.2"/>
    <n v="0.37499999999999994"/>
    <n v="-25.16"/>
    <n v="4"/>
    <n v="4"/>
    <s v="CORRECTO"/>
    <n v="2014"/>
    <n v="0"/>
  </r>
  <r>
    <x v="8344"/>
    <x v="4135"/>
    <d v="2014-03-21T00:00:00"/>
    <d v="2014-03-25T00:00:00"/>
    <s v="Standard Class"/>
    <x v="306"/>
    <s v="Gary McGarr"/>
    <s v="CONSUMER"/>
    <s v="united states"/>
    <s v="Knoxville"/>
    <s v="Tennessee"/>
    <n v="37918"/>
    <s v="South"/>
    <s v="FUR-FU-10001473"/>
    <x v="0"/>
    <x v="5"/>
    <x v="993"/>
    <n v="32.951999999999998"/>
    <n v="3"/>
    <n v="40"/>
    <s v="Mediano"/>
    <n v="0.2"/>
    <n v="6.5903999999999998"/>
    <n v="-6.5903999999999998"/>
    <n v="39.542400000000001"/>
    <s v="Bajo"/>
    <n v="6.5903999999999998"/>
    <n v="0.2"/>
    <n v="-19.7712"/>
    <n v="4"/>
    <n v="4"/>
    <s v="CORRECTO"/>
    <n v="2014"/>
    <n v="0"/>
  </r>
  <r>
    <x v="8345"/>
    <x v="4135"/>
    <d v="2014-03-21T00:00:00"/>
    <d v="2014-03-25T00:00:00"/>
    <s v="Standard Class"/>
    <x v="306"/>
    <s v="Gary McGarr"/>
    <s v="CONSUMER"/>
    <s v="united states"/>
    <s v="Knoxville"/>
    <s v="Tennessee"/>
    <n v="37918"/>
    <s v="South"/>
    <s v="FUR-CH-10000422"/>
    <x v="0"/>
    <x v="1"/>
    <x v="1441"/>
    <n v="218.376"/>
    <n v="3"/>
    <n v="34"/>
    <s v="Mediano"/>
    <n v="0.2"/>
    <n v="43.675200000000004"/>
    <n v="-43.675199999999997"/>
    <n v="262.05119999999999"/>
    <s v="Alto"/>
    <n v="-10.918799999999999"/>
    <n v="-4.9999999999999996E-2"/>
    <n v="-185.61959999999999"/>
    <n v="4"/>
    <n v="4"/>
    <s v="CORRECTO"/>
    <n v="2014"/>
    <n v="0"/>
  </r>
  <r>
    <x v="8346"/>
    <x v="4136"/>
    <d v="2015-04-30T00:00:00"/>
    <d v="2015-05-04T00:00:00"/>
    <s v="Standard Class"/>
    <x v="478"/>
    <s v="Jane Waco"/>
    <s v="CORPORATE"/>
    <s v="united states"/>
    <s v="Lawrence"/>
    <s v="Massachusetts"/>
    <n v="1841"/>
    <s v="East"/>
    <s v="FUR-FU-10002960"/>
    <x v="0"/>
    <x v="5"/>
    <x v="192"/>
    <n v="31.4"/>
    <n v="5"/>
    <n v="25"/>
    <s v="Grande"/>
    <n v="0"/>
    <n v="0"/>
    <n v="0"/>
    <n v="31.4"/>
    <s v="Bajo"/>
    <n v="13.188000000000001"/>
    <n v="0.42000000000000004"/>
    <n v="-18.212"/>
    <n v="4"/>
    <n v="4"/>
    <s v="CORRECTO"/>
    <n v="2015"/>
    <n v="0"/>
  </r>
  <r>
    <x v="8347"/>
    <x v="4136"/>
    <d v="2015-04-30T00:00:00"/>
    <d v="2015-05-04T00:00:00"/>
    <s v="Standard Class"/>
    <x v="478"/>
    <s v="Jane Waco"/>
    <s v="CORPORATE"/>
    <s v="united states"/>
    <s v="Lawrence"/>
    <s v="Massachusetts"/>
    <n v="1841"/>
    <s v="East"/>
    <s v="FUR-FU-10002445"/>
    <x v="0"/>
    <x v="5"/>
    <x v="1448"/>
    <n v="9.48"/>
    <n v="1"/>
    <n v="25"/>
    <s v="Pequeño"/>
    <n v="0"/>
    <n v="0"/>
    <n v="0"/>
    <n v="9.48"/>
    <s v="Bajo"/>
    <n v="3.7919999999999998"/>
    <n v="0.39999999999999997"/>
    <n v="-5.6879999999999997"/>
    <n v="4"/>
    <n v="4"/>
    <s v="CORRECTO"/>
    <n v="2015"/>
    <n v="0"/>
  </r>
  <r>
    <x v="8348"/>
    <x v="4136"/>
    <d v="2015-04-30T00:00:00"/>
    <d v="2015-05-04T00:00:00"/>
    <s v="Standard Class"/>
    <x v="478"/>
    <s v="Jane Waco"/>
    <s v="CORPORATE"/>
    <s v="united states"/>
    <s v="Lawrence"/>
    <s v="Massachusetts"/>
    <n v="1841"/>
    <s v="East"/>
    <s v="TEC-PH-10001300"/>
    <x v="2"/>
    <x v="7"/>
    <x v="1011"/>
    <n v="209.5"/>
    <n v="10"/>
    <n v="24"/>
    <s v="Grande"/>
    <n v="0"/>
    <n v="0"/>
    <n v="0"/>
    <n v="209.5"/>
    <s v="Alto"/>
    <n v="58.66"/>
    <n v="0.27999999999999997"/>
    <n v="-150.84"/>
    <n v="4"/>
    <n v="4"/>
    <s v="CORRECTO"/>
    <n v="2015"/>
    <n v="0"/>
  </r>
  <r>
    <x v="8349"/>
    <x v="4136"/>
    <d v="2015-04-30T00:00:00"/>
    <d v="2015-05-04T00:00:00"/>
    <s v="Standard Class"/>
    <x v="478"/>
    <s v="Jane Waco"/>
    <s v="CORPORATE"/>
    <s v="united states"/>
    <s v="Lawrence"/>
    <s v="Massachusetts"/>
    <n v="1841"/>
    <s v="East"/>
    <s v="FUR-FU-10001025"/>
    <x v="0"/>
    <x v="5"/>
    <x v="1708"/>
    <n v="24.3"/>
    <n v="5"/>
    <n v="17"/>
    <s v="Grande"/>
    <n v="0"/>
    <n v="0"/>
    <n v="0"/>
    <n v="24.3"/>
    <s v="Bajo"/>
    <n v="10.449"/>
    <n v="0.43"/>
    <n v="-13.851000000000001"/>
    <n v="4"/>
    <n v="4"/>
    <s v="CORRECTO"/>
    <n v="2015"/>
    <n v="0"/>
  </r>
  <r>
    <x v="8350"/>
    <x v="4136"/>
    <d v="2015-04-30T00:00:00"/>
    <d v="2015-05-04T00:00:00"/>
    <s v="Standard Class"/>
    <x v="478"/>
    <s v="Jane Waco"/>
    <s v="CORPORATE"/>
    <s v="united states"/>
    <s v="Lawrence"/>
    <s v="Massachusetts"/>
    <n v="1841"/>
    <s v="East"/>
    <s v="OFF-PA-10002689"/>
    <x v="1"/>
    <x v="10"/>
    <x v="1066"/>
    <n v="6.48"/>
    <n v="1"/>
    <n v="25"/>
    <s v="Pequeño"/>
    <n v="0"/>
    <n v="0"/>
    <n v="0"/>
    <n v="6.48"/>
    <s v="Bajo"/>
    <n v="3.1103999999999998"/>
    <n v="0.47999999999999993"/>
    <n v="-3.3696000000000002"/>
    <n v="4"/>
    <n v="4"/>
    <s v="CORRECTO"/>
    <n v="2015"/>
    <n v="0"/>
  </r>
  <r>
    <x v="8351"/>
    <x v="4137"/>
    <d v="2017-05-03T00:00:00"/>
    <d v="2017-05-08T00:00:00"/>
    <s v="Standard Class"/>
    <x v="635"/>
    <s v="Bill Overfelt"/>
    <s v="CORPORATE"/>
    <s v="united states"/>
    <s v="Philadelphia"/>
    <s v="Pennsylvania"/>
    <n v="19134"/>
    <s v="East"/>
    <s v="FUR-FU-10004245"/>
    <x v="0"/>
    <x v="5"/>
    <x v="1747"/>
    <n v="32.448"/>
    <n v="2"/>
    <n v="10"/>
    <s v="Pequeño"/>
    <n v="0.2"/>
    <n v="6.4896000000000003"/>
    <n v="-6.4896000000000003"/>
    <n v="38.937600000000003"/>
    <s v="Bajo"/>
    <n v="7.3007999999999997"/>
    <n v="0.22499999999999998"/>
    <n v="-18.657599999999999"/>
    <n v="5"/>
    <n v="5"/>
    <s v="CORRECTO"/>
    <n v="2017"/>
    <n v="0"/>
  </r>
  <r>
    <x v="8352"/>
    <x v="4137"/>
    <d v="2017-05-03T00:00:00"/>
    <d v="2017-05-08T00:00:00"/>
    <s v="Standard Class"/>
    <x v="635"/>
    <s v="Bill Overfelt"/>
    <s v="CORPORATE"/>
    <s v="united states"/>
    <s v="Philadelphia"/>
    <s v="Pennsylvania"/>
    <n v="19134"/>
    <s v="East"/>
    <s v="OFF-BI-10003684"/>
    <x v="1"/>
    <x v="8"/>
    <x v="714"/>
    <n v="26.388000000000002"/>
    <n v="4"/>
    <n v="44"/>
    <s v="Mediano"/>
    <n v="0.7"/>
    <n v="18.471599999999999"/>
    <n v="-18.471599999999999"/>
    <n v="44.8596"/>
    <s v="Bajo"/>
    <n v="-17.591999999999999"/>
    <n v="-0.66666666666666663"/>
    <n v="-25.508400000000002"/>
    <n v="5"/>
    <n v="5"/>
    <s v="CORRECTO"/>
    <n v="2017"/>
    <n v="0"/>
  </r>
  <r>
    <x v="8353"/>
    <x v="4137"/>
    <d v="2017-05-03T00:00:00"/>
    <d v="2017-05-08T00:00:00"/>
    <s v="Standard Class"/>
    <x v="635"/>
    <s v="Bill Overfelt"/>
    <s v="CORPORATE"/>
    <s v="united states"/>
    <s v="Philadelphia"/>
    <s v="Pennsylvania"/>
    <n v="19134"/>
    <s v="East"/>
    <s v="FUR-TA-10003748"/>
    <x v="0"/>
    <x v="3"/>
    <x v="210"/>
    <n v="373.47"/>
    <n v="5"/>
    <n v="40"/>
    <s v="Grande"/>
    <n v="0.4"/>
    <n v="149.38800000000001"/>
    <n v="-149.38800000000001"/>
    <n v="522.85800000000006"/>
    <s v="Muy Alto"/>
    <n v="-112.041"/>
    <n v="-0.3"/>
    <n v="-336.12299999999999"/>
    <n v="5"/>
    <n v="5"/>
    <s v="CORRECTO"/>
    <n v="2017"/>
    <n v="0"/>
  </r>
  <r>
    <x v="8354"/>
    <x v="4137"/>
    <d v="2017-05-03T00:00:00"/>
    <d v="2017-05-08T00:00:00"/>
    <s v="Standard Class"/>
    <x v="635"/>
    <s v="Bill Overfelt"/>
    <s v="CORPORATE"/>
    <s v="united states"/>
    <s v="Philadelphia"/>
    <s v="Pennsylvania"/>
    <n v="19134"/>
    <s v="East"/>
    <s v="OFF-BI-10002133"/>
    <x v="1"/>
    <x v="8"/>
    <x v="1147"/>
    <n v="64.2"/>
    <n v="5"/>
    <n v="42"/>
    <s v="Grande"/>
    <n v="0.7"/>
    <n v="44.94"/>
    <n v="-44.94"/>
    <n v="109.14"/>
    <s v="Medio"/>
    <n v="-44.94"/>
    <n v="-0.7"/>
    <n v="-64.2"/>
    <n v="5"/>
    <n v="5"/>
    <s v="CORRECTO"/>
    <n v="2017"/>
    <n v="0"/>
  </r>
  <r>
    <x v="8355"/>
    <x v="4137"/>
    <d v="2017-05-03T00:00:00"/>
    <d v="2017-05-08T00:00:00"/>
    <s v="Standard Class"/>
    <x v="635"/>
    <s v="Bill Overfelt"/>
    <s v="CORPORATE"/>
    <s v="united states"/>
    <s v="Philadelphia"/>
    <s v="Pennsylvania"/>
    <n v="19134"/>
    <s v="East"/>
    <s v="OFF-FA-10002280"/>
    <x v="1"/>
    <x v="13"/>
    <x v="659"/>
    <n v="8"/>
    <n v="2"/>
    <n v="47"/>
    <s v="Pequeño"/>
    <n v="0.2"/>
    <n v="1.6"/>
    <n v="-1.6"/>
    <n v="9.6"/>
    <s v="Bajo"/>
    <n v="2.8"/>
    <n v="0.35"/>
    <n v="-3.6"/>
    <n v="5"/>
    <n v="5"/>
    <s v="CORRECTO"/>
    <n v="2017"/>
    <n v="0"/>
  </r>
  <r>
    <x v="8356"/>
    <x v="4138"/>
    <d v="2016-08-26T00:00:00"/>
    <d v="2016-08-30T00:00:00"/>
    <s v="Standard Class"/>
    <x v="190"/>
    <s v="Xylona Preis"/>
    <s v="CONSUMER"/>
    <s v="united states"/>
    <s v="Athens"/>
    <s v="Georgia"/>
    <n v="30605"/>
    <s v="South"/>
    <s v="FUR-FU-10000308"/>
    <x v="0"/>
    <x v="5"/>
    <x v="1278"/>
    <n v="186.54"/>
    <n v="3"/>
    <n v="26"/>
    <s v="Mediano"/>
    <n v="0"/>
    <n v="0"/>
    <n v="0"/>
    <n v="186.54"/>
    <s v="Medio"/>
    <n v="41.038800000000002"/>
    <n v="0.22000000000000003"/>
    <n v="-145.50120000000001"/>
    <n v="4"/>
    <n v="4"/>
    <s v="CORRECTO"/>
    <n v="2016"/>
    <n v="0"/>
  </r>
  <r>
    <x v="8357"/>
    <x v="4139"/>
    <d v="2014-04-11T00:00:00"/>
    <d v="2014-04-18T00:00:00"/>
    <s v="Standard Class"/>
    <x v="514"/>
    <s v="Michelle Moray"/>
    <s v="CONSUMER"/>
    <s v="united states"/>
    <s v="Great Falls"/>
    <s v="Montana"/>
    <n v="59405"/>
    <s v="West"/>
    <s v="OFF-ST-10000876"/>
    <x v="1"/>
    <x v="4"/>
    <x v="254"/>
    <n v="87.08"/>
    <n v="7"/>
    <n v="30"/>
    <s v="Grande"/>
    <n v="0"/>
    <n v="0"/>
    <n v="0"/>
    <n v="87.08"/>
    <s v="Medio"/>
    <n v="24.382400000000001"/>
    <n v="0.28000000000000003"/>
    <n v="-62.697600000000001"/>
    <n v="7"/>
    <n v="7"/>
    <s v="CORRECTO"/>
    <n v="2014"/>
    <n v="0"/>
  </r>
  <r>
    <x v="8358"/>
    <x v="4139"/>
    <d v="2014-04-11T00:00:00"/>
    <d v="2014-04-18T00:00:00"/>
    <s v="Standard Class"/>
    <x v="514"/>
    <s v="Michelle Moray"/>
    <s v="CONSUMER"/>
    <s v="united states"/>
    <s v="Great Falls"/>
    <s v="Montana"/>
    <n v="59405"/>
    <s v="West"/>
    <s v="TEC-PH-10000586"/>
    <x v="2"/>
    <x v="7"/>
    <x v="506"/>
    <n v="105.584"/>
    <n v="2"/>
    <n v="8"/>
    <s v="Pequeño"/>
    <n v="0.2"/>
    <n v="21.116800000000001"/>
    <n v="-21.116800000000001"/>
    <n v="126.7008"/>
    <s v="Medio"/>
    <n v="9.2385999999999999"/>
    <n v="8.7499999999999994E-2"/>
    <n v="-75.2286"/>
    <n v="7"/>
    <n v="7"/>
    <s v="CORRECTO"/>
    <n v="2014"/>
    <n v="0"/>
  </r>
  <r>
    <x v="8359"/>
    <x v="4139"/>
    <d v="2014-04-11T00:00:00"/>
    <d v="2014-04-18T00:00:00"/>
    <s v="Standard Class"/>
    <x v="514"/>
    <s v="Michelle Moray"/>
    <s v="CONSUMER"/>
    <s v="united states"/>
    <s v="Great Falls"/>
    <s v="Montana"/>
    <n v="59405"/>
    <s v="West"/>
    <s v="TEC-AC-10003399"/>
    <x v="2"/>
    <x v="11"/>
    <x v="1506"/>
    <n v="217.44"/>
    <n v="6"/>
    <n v="15"/>
    <s v="Grande"/>
    <n v="0"/>
    <n v="0"/>
    <n v="0"/>
    <n v="217.44"/>
    <s v="Alto"/>
    <n v="91.324799999999996"/>
    <n v="0.42"/>
    <n v="-126.1152"/>
    <n v="7"/>
    <n v="7"/>
    <s v="CORRECTO"/>
    <n v="2014"/>
    <n v="0"/>
  </r>
  <r>
    <x v="8360"/>
    <x v="4140"/>
    <d v="2017-01-02T00:00:00"/>
    <d v="2017-01-04T00:00:00"/>
    <s v="Second Class"/>
    <x v="772"/>
    <s v="Trudy Schmidt"/>
    <s v="CONSUMER"/>
    <s v="united states"/>
    <s v="El Paso"/>
    <s v="Texas"/>
    <n v="79907"/>
    <s v="Central"/>
    <s v="OFF-AR-10001955"/>
    <x v="1"/>
    <x v="6"/>
    <x v="1030"/>
    <n v="31.744"/>
    <n v="2"/>
    <n v="28"/>
    <s v="Pequeño"/>
    <n v="0.2"/>
    <n v="6.3488000000000007"/>
    <n v="-6.3487999999999998"/>
    <n v="38.092799999999997"/>
    <s v="Bajo"/>
    <n v="3.968"/>
    <n v="0.125"/>
    <n v="-21.427199999999999"/>
    <n v="2"/>
    <n v="2"/>
    <s v="CORRECTO"/>
    <n v="2017"/>
    <n v="0"/>
  </r>
  <r>
    <x v="8361"/>
    <x v="4140"/>
    <d v="2017-01-02T00:00:00"/>
    <d v="2017-01-04T00:00:00"/>
    <s v="Second Class"/>
    <x v="772"/>
    <s v="Trudy Schmidt"/>
    <s v="CONSUMER"/>
    <s v="united states"/>
    <s v="El Paso"/>
    <s v="Texas"/>
    <n v="79907"/>
    <s v="Central"/>
    <s v="OFF-AP-10000027"/>
    <x v="1"/>
    <x v="9"/>
    <x v="1813"/>
    <n v="5.4320000000000004"/>
    <n v="2"/>
    <n v="14"/>
    <s v="Pequeño"/>
    <n v="0.8"/>
    <n v="4.3456000000000001"/>
    <n v="-4.3456000000000001"/>
    <n v="9.7775999999999996"/>
    <s v="Bajo"/>
    <n v="-13.58"/>
    <n v="-2.5"/>
    <n v="-14.666399999999999"/>
    <n v="2"/>
    <n v="2"/>
    <s v="CORRECTO"/>
    <n v="2017"/>
    <n v="0"/>
  </r>
  <r>
    <x v="8362"/>
    <x v="4140"/>
    <d v="2017-01-02T00:00:00"/>
    <d v="2017-01-04T00:00:00"/>
    <s v="Second Class"/>
    <x v="772"/>
    <s v="Trudy Schmidt"/>
    <s v="CONSUMER"/>
    <s v="united states"/>
    <s v="El Paso"/>
    <s v="Texas"/>
    <n v="79907"/>
    <s v="Central"/>
    <s v="FUR-TA-10002958"/>
    <x v="0"/>
    <x v="3"/>
    <x v="965"/>
    <n v="913.43"/>
    <n v="5"/>
    <n v="36"/>
    <s v="Grande"/>
    <n v="0.3"/>
    <n v="274.029"/>
    <n v="-274.029"/>
    <n v="1187.4589999999998"/>
    <s v="Muy Alto"/>
    <n v="-169.637"/>
    <n v="-0.18571428571428572"/>
    <n v="-809.03800000000001"/>
    <n v="2"/>
    <n v="2"/>
    <s v="CORRECTO"/>
    <n v="2017"/>
    <n v="0"/>
  </r>
  <r>
    <x v="8363"/>
    <x v="4140"/>
    <d v="2017-01-02T00:00:00"/>
    <d v="2017-01-04T00:00:00"/>
    <s v="Second Class"/>
    <x v="772"/>
    <s v="Trudy Schmidt"/>
    <s v="CONSUMER"/>
    <s v="united states"/>
    <s v="El Paso"/>
    <s v="Texas"/>
    <n v="79907"/>
    <s v="Central"/>
    <s v="OFF-ST-10002615"/>
    <x v="1"/>
    <x v="4"/>
    <x v="1436"/>
    <n v="372.14400000000001"/>
    <n v="3"/>
    <n v="43"/>
    <s v="Mediano"/>
    <n v="0.2"/>
    <n v="74.42880000000001"/>
    <n v="-74.428799999999995"/>
    <n v="446.57280000000003"/>
    <s v="Alto"/>
    <n v="27.910799999999998"/>
    <n v="7.4999999999999997E-2"/>
    <n v="-269.80439999999999"/>
    <n v="2"/>
    <n v="2"/>
    <s v="CORRECTO"/>
    <n v="2017"/>
    <n v="0"/>
  </r>
  <r>
    <x v="8364"/>
    <x v="4141"/>
    <d v="2017-04-28T00:00:00"/>
    <d v="2017-05-02T00:00:00"/>
    <s v="Standard Class"/>
    <x v="538"/>
    <s v="Janet Lee"/>
    <s v="CONSUMER"/>
    <s v="united states"/>
    <s v="Kissimmee"/>
    <s v="Florida"/>
    <n v="34741"/>
    <s v="South"/>
    <s v="TEC-PH-10002624"/>
    <x v="2"/>
    <x v="7"/>
    <x v="1135"/>
    <n v="751.98400000000004"/>
    <n v="2"/>
    <n v="15"/>
    <s v="Pequeño"/>
    <n v="0.2"/>
    <n v="150.39680000000001"/>
    <n v="-150.39680000000001"/>
    <n v="902.38080000000002"/>
    <s v="Muy Alto"/>
    <n v="84.598200000000006"/>
    <n v="0.1125"/>
    <n v="-516.98900000000003"/>
    <n v="4"/>
    <n v="4"/>
    <s v="CORRECTO"/>
    <n v="2017"/>
    <n v="0"/>
  </r>
  <r>
    <x v="8365"/>
    <x v="4142"/>
    <d v="2017-01-30T00:00:00"/>
    <d v="2017-02-02T00:00:00"/>
    <s v="First Class"/>
    <x v="449"/>
    <s v="Sam Zeldin"/>
    <s v="HOME OFFICE"/>
    <s v="united states"/>
    <s v="Seattle"/>
    <s v="Washington"/>
    <n v="98105"/>
    <s v="West"/>
    <s v="TEC-PH-10002275"/>
    <x v="2"/>
    <x v="7"/>
    <x v="7"/>
    <n v="604.76800000000003"/>
    <n v="4"/>
    <n v="14"/>
    <s v="Mediano"/>
    <n v="0.2"/>
    <n v="120.95360000000001"/>
    <n v="-120.95359999999999"/>
    <n v="725.72160000000008"/>
    <s v="Muy Alto"/>
    <n v="60.476799999999997"/>
    <n v="9.9999999999999992E-2"/>
    <n v="-423.33760000000001"/>
    <n v="3"/>
    <n v="3"/>
    <s v="CORRECTO"/>
    <n v="2017"/>
    <n v="0"/>
  </r>
  <r>
    <x v="8366"/>
    <x v="4143"/>
    <d v="2014-09-07T00:00:00"/>
    <d v="2014-09-12T00:00:00"/>
    <s v="Second Class"/>
    <x v="756"/>
    <s v="Lisa Ryan"/>
    <s v="CORPORATE"/>
    <s v="united states"/>
    <s v="Santa Clara"/>
    <s v="California"/>
    <n v="95051"/>
    <s v="West"/>
    <s v="OFF-SU-10004290"/>
    <x v="1"/>
    <x v="14"/>
    <x v="1827"/>
    <n v="27.36"/>
    <n v="4"/>
    <n v="7"/>
    <s v="Mediano"/>
    <n v="0"/>
    <n v="0"/>
    <n v="0"/>
    <n v="27.36"/>
    <s v="Bajo"/>
    <n v="7.3872"/>
    <n v="0.27"/>
    <n v="-19.972799999999999"/>
    <n v="5"/>
    <n v="5"/>
    <s v="CORRECTO"/>
    <n v="2014"/>
    <n v="0"/>
  </r>
  <r>
    <x v="8367"/>
    <x v="4143"/>
    <d v="2014-09-07T00:00:00"/>
    <d v="2014-09-12T00:00:00"/>
    <s v="Second Class"/>
    <x v="756"/>
    <s v="Lisa Ryan"/>
    <s v="CORPORATE"/>
    <s v="united states"/>
    <s v="Santa Clara"/>
    <s v="California"/>
    <n v="95051"/>
    <s v="West"/>
    <s v="OFF-PA-10000174"/>
    <x v="1"/>
    <x v="10"/>
    <x v="1524"/>
    <n v="20.56"/>
    <n v="2"/>
    <n v="18"/>
    <s v="Pequeño"/>
    <n v="0"/>
    <n v="0"/>
    <n v="0"/>
    <n v="20.56"/>
    <s v="Bajo"/>
    <n v="9.6631999999999998"/>
    <n v="0.47000000000000003"/>
    <n v="-10.896800000000001"/>
    <n v="5"/>
    <n v="5"/>
    <s v="CORRECTO"/>
    <n v="2014"/>
    <n v="0"/>
  </r>
  <r>
    <x v="8368"/>
    <x v="4143"/>
    <d v="2014-09-07T00:00:00"/>
    <d v="2014-09-12T00:00:00"/>
    <s v="Second Class"/>
    <x v="756"/>
    <s v="Lisa Ryan"/>
    <s v="CORPORATE"/>
    <s v="united states"/>
    <s v="Santa Clara"/>
    <s v="California"/>
    <n v="95051"/>
    <s v="West"/>
    <s v="OFF-BI-10004308"/>
    <x v="1"/>
    <x v="8"/>
    <x v="1776"/>
    <n v="83.92"/>
    <n v="5"/>
    <n v="16"/>
    <s v="Grande"/>
    <n v="0.2"/>
    <n v="16.784000000000002"/>
    <n v="-16.783999999999999"/>
    <n v="100.70400000000001"/>
    <s v="Medio"/>
    <n v="31.47"/>
    <n v="0.375"/>
    <n v="-35.665999999999997"/>
    <n v="5"/>
    <n v="5"/>
    <s v="CORRECTO"/>
    <n v="2014"/>
    <n v="0"/>
  </r>
  <r>
    <x v="8369"/>
    <x v="4144"/>
    <d v="2016-06-11T00:00:00"/>
    <d v="2016-06-16T00:00:00"/>
    <s v="Standard Class"/>
    <x v="277"/>
    <s v="Seth Vernon"/>
    <s v="CONSUMER"/>
    <s v="united states"/>
    <s v="Los Angeles"/>
    <s v="California"/>
    <n v="90049"/>
    <s v="West"/>
    <s v="FUR-TA-10003473"/>
    <x v="0"/>
    <x v="3"/>
    <x v="216"/>
    <n v="902.71199999999999"/>
    <n v="3"/>
    <n v="46"/>
    <s v="Mediano"/>
    <n v="0.2"/>
    <n v="180.54240000000001"/>
    <n v="-180.54239999999999"/>
    <n v="1083.2544"/>
    <s v="Muy Alto"/>
    <n v="33.851700000000001"/>
    <n v="3.7499999999999999E-2"/>
    <n v="-688.31790000000001"/>
    <n v="5"/>
    <n v="5"/>
    <s v="CORRECTO"/>
    <n v="2016"/>
    <n v="0"/>
  </r>
  <r>
    <x v="8370"/>
    <x v="4145"/>
    <d v="2016-10-17T00:00:00"/>
    <d v="2016-10-21T00:00:00"/>
    <s v="Standard Class"/>
    <x v="450"/>
    <s v="Michael Granlund"/>
    <s v="HOME OFFICE"/>
    <s v="united states"/>
    <s v="Fresno"/>
    <s v="California"/>
    <n v="93727"/>
    <s v="West"/>
    <s v="FUR-BO-10003894"/>
    <x v="0"/>
    <x v="0"/>
    <x v="1628"/>
    <n v="120.666"/>
    <n v="2"/>
    <n v="14"/>
    <s v="Pequeño"/>
    <n v="0.15"/>
    <n v="18.099899999999998"/>
    <n v="-18.099900000000002"/>
    <n v="138.76589999999999"/>
    <s v="Medio"/>
    <n v="21.294"/>
    <n v="0.17647058823529413"/>
    <n v="-81.272099999999995"/>
    <n v="4"/>
    <n v="4"/>
    <s v="CORRECTO"/>
    <n v="2016"/>
    <n v="0"/>
  </r>
  <r>
    <x v="8371"/>
    <x v="4146"/>
    <d v="2014-12-27T00:00:00"/>
    <d v="2014-12-30T00:00:00"/>
    <s v="First Class"/>
    <x v="720"/>
    <s v="Nathan Cano"/>
    <s v="CONSUMER"/>
    <s v="united states"/>
    <s v="Fort Worth"/>
    <s v="Texas"/>
    <n v="76106"/>
    <s v="Central"/>
    <s v="OFF-BI-10001658"/>
    <x v="1"/>
    <x v="8"/>
    <x v="444"/>
    <n v="4.984"/>
    <n v="1"/>
    <n v="34"/>
    <s v="Pequeño"/>
    <n v="0.8"/>
    <n v="3.9872000000000001"/>
    <n v="-3.9872000000000001"/>
    <n v="8.9711999999999996"/>
    <s v="Bajo"/>
    <n v="-8.4727999999999994"/>
    <n v="-1.7"/>
    <n v="-9.4695999999999998"/>
    <n v="3"/>
    <n v="3"/>
    <s v="CORRECTO"/>
    <n v="2014"/>
    <n v="0"/>
  </r>
  <r>
    <x v="8372"/>
    <x v="4147"/>
    <d v="2016-11-24T00:00:00"/>
    <d v="2016-12-01T00:00:00"/>
    <s v="Standard Class"/>
    <x v="649"/>
    <s v="Steve Carroll"/>
    <s v="HOME OFFICE"/>
    <s v="united states"/>
    <s v="Seattle"/>
    <s v="Washington"/>
    <n v="98105"/>
    <s v="West"/>
    <s v="FUR-FU-10003535"/>
    <x v="0"/>
    <x v="5"/>
    <x v="897"/>
    <n v="82.26"/>
    <n v="3"/>
    <n v="21"/>
    <s v="Mediano"/>
    <n v="0"/>
    <n v="0"/>
    <n v="0"/>
    <n v="82.26"/>
    <s v="Medio"/>
    <n v="33.726599999999998"/>
    <n v="0.40999999999999992"/>
    <n v="-48.5334"/>
    <n v="7"/>
    <n v="7"/>
    <s v="CORRECTO"/>
    <n v="2016"/>
    <n v="0"/>
  </r>
  <r>
    <x v="8373"/>
    <x v="4148"/>
    <d v="2016-11-10T00:00:00"/>
    <d v="2016-11-13T00:00:00"/>
    <s v="First Class"/>
    <x v="197"/>
    <s v="Rose O'Brian"/>
    <s v="CONSUMER"/>
    <s v="united states"/>
    <s v="San Francisco"/>
    <s v="California"/>
    <n v="94110"/>
    <s v="West"/>
    <s v="OFF-ST-10000352"/>
    <x v="1"/>
    <x v="4"/>
    <x v="1058"/>
    <n v="29.74"/>
    <n v="1"/>
    <n v="8"/>
    <s v="Pequeño"/>
    <n v="0"/>
    <n v="0"/>
    <n v="0"/>
    <n v="29.74"/>
    <s v="Bajo"/>
    <n v="4.4610000000000003"/>
    <n v="0.15000000000000002"/>
    <n v="-25.279"/>
    <n v="3"/>
    <n v="3"/>
    <s v="CORRECTO"/>
    <n v="2016"/>
    <n v="0"/>
  </r>
  <r>
    <x v="8374"/>
    <x v="4149"/>
    <d v="2015-01-05T00:00:00"/>
    <d v="2015-01-10T00:00:00"/>
    <s v="Standard Class"/>
    <x v="311"/>
    <s v="James Lanier"/>
    <s v="HOME OFFICE"/>
    <s v="united states"/>
    <s v="San Francisco"/>
    <s v="California"/>
    <n v="94110"/>
    <s v="West"/>
    <s v="OFF-AP-10004859"/>
    <x v="1"/>
    <x v="9"/>
    <x v="930"/>
    <n v="87.36"/>
    <n v="6"/>
    <n v="35"/>
    <s v="Grande"/>
    <n v="0"/>
    <n v="0"/>
    <n v="0"/>
    <n v="87.36"/>
    <s v="Medio"/>
    <n v="23.587199999999999"/>
    <n v="0.27"/>
    <n v="-63.772799999999997"/>
    <n v="5"/>
    <n v="5"/>
    <s v="CORRECTO"/>
    <n v="2015"/>
    <n v="0"/>
  </r>
  <r>
    <x v="8375"/>
    <x v="4149"/>
    <d v="2015-01-05T00:00:00"/>
    <d v="2015-01-10T00:00:00"/>
    <s v="Standard Class"/>
    <x v="311"/>
    <s v="James Lanier"/>
    <s v="HOME OFFICE"/>
    <s v="united states"/>
    <s v="San Francisco"/>
    <s v="California"/>
    <n v="94110"/>
    <s v="West"/>
    <s v="OFF-BI-10001294"/>
    <x v="1"/>
    <x v="8"/>
    <x v="673"/>
    <n v="56.16"/>
    <n v="6"/>
    <n v="31"/>
    <s v="Grande"/>
    <n v="0.2"/>
    <n v="11.231999999999999"/>
    <n v="-11.231999999999999"/>
    <n v="67.391999999999996"/>
    <s v="Medio"/>
    <n v="17.55"/>
    <n v="0.31250000000000006"/>
    <n v="-27.378"/>
    <n v="5"/>
    <n v="5"/>
    <s v="CORRECTO"/>
    <n v="2015"/>
    <n v="0"/>
  </r>
  <r>
    <x v="8376"/>
    <x v="4150"/>
    <d v="2017-03-21T00:00:00"/>
    <d v="2017-03-27T00:00:00"/>
    <s v="Standard Class"/>
    <x v="463"/>
    <s v="Pauline Webber"/>
    <s v="CORPORATE"/>
    <s v="united states"/>
    <s v="Pompano Beach"/>
    <s v="Florida"/>
    <n v="33068"/>
    <s v="South"/>
    <s v="OFF-AP-10001242"/>
    <x v="1"/>
    <x v="9"/>
    <x v="1417"/>
    <n v="64.384"/>
    <n v="1"/>
    <n v="20"/>
    <s v="Pequeño"/>
    <n v="0.2"/>
    <n v="12.876800000000001"/>
    <n v="-12.876799999999999"/>
    <n v="77.260800000000003"/>
    <s v="Medio"/>
    <n v="8.048"/>
    <n v="0.125"/>
    <n v="-43.459200000000003"/>
    <n v="6"/>
    <n v="6"/>
    <s v="CORRECTO"/>
    <n v="2017"/>
    <n v="0"/>
  </r>
  <r>
    <x v="8377"/>
    <x v="4151"/>
    <d v="2015-11-12T00:00:00"/>
    <d v="2015-11-18T00:00:00"/>
    <s v="Standard Class"/>
    <x v="751"/>
    <s v="Monica Federle"/>
    <s v="CORPORATE"/>
    <s v="united states"/>
    <s v="Houston"/>
    <s v="Texas"/>
    <n v="77095"/>
    <s v="Central"/>
    <s v="OFF-ST-10002344"/>
    <x v="1"/>
    <x v="4"/>
    <x v="865"/>
    <n v="64.784000000000006"/>
    <n v="1"/>
    <n v="22"/>
    <s v="Pequeño"/>
    <n v="0.2"/>
    <n v="12.956800000000001"/>
    <n v="-12.956799999999999"/>
    <n v="77.740800000000007"/>
    <s v="Medio"/>
    <n v="-14.5764"/>
    <n v="-0.22499999999999998"/>
    <n v="-66.403599999999997"/>
    <n v="6"/>
    <n v="6"/>
    <s v="CORRECTO"/>
    <n v="2015"/>
    <n v="0"/>
  </r>
  <r>
    <x v="8378"/>
    <x v="4151"/>
    <d v="2015-11-12T00:00:00"/>
    <d v="2015-11-18T00:00:00"/>
    <s v="Standard Class"/>
    <x v="751"/>
    <s v="Monica Federle"/>
    <s v="CORPORATE"/>
    <s v="united states"/>
    <s v="Houston"/>
    <s v="Texas"/>
    <n v="77095"/>
    <s v="Central"/>
    <s v="OFF-PA-10003349"/>
    <x v="1"/>
    <x v="10"/>
    <x v="220"/>
    <n v="15.552"/>
    <n v="3"/>
    <n v="17"/>
    <s v="Mediano"/>
    <n v="0.2"/>
    <n v="3.1104000000000003"/>
    <n v="-3.1103999999999998"/>
    <n v="18.662399999999998"/>
    <s v="Bajo"/>
    <n v="5.6375999999999999"/>
    <n v="0.36249999999999999"/>
    <n v="-6.8040000000000003"/>
    <n v="6"/>
    <n v="6"/>
    <s v="CORRECTO"/>
    <n v="2015"/>
    <n v="0"/>
  </r>
  <r>
    <x v="8379"/>
    <x v="4151"/>
    <d v="2015-11-12T00:00:00"/>
    <d v="2015-11-18T00:00:00"/>
    <s v="Standard Class"/>
    <x v="751"/>
    <s v="Monica Federle"/>
    <s v="CORPORATE"/>
    <s v="united states"/>
    <s v="Houston"/>
    <s v="Texas"/>
    <n v="77095"/>
    <s v="Central"/>
    <s v="OFF-EN-10003055"/>
    <x v="1"/>
    <x v="12"/>
    <x v="882"/>
    <n v="223.88800000000001"/>
    <n v="7"/>
    <n v="22"/>
    <s v="Grande"/>
    <n v="0.2"/>
    <n v="44.777600000000007"/>
    <n v="-44.7776"/>
    <n v="268.66560000000004"/>
    <s v="Alto"/>
    <n v="69.965000000000003"/>
    <n v="0.3125"/>
    <n v="-109.1454"/>
    <n v="6"/>
    <n v="6"/>
    <s v="CORRECTO"/>
    <n v="2015"/>
    <n v="0"/>
  </r>
  <r>
    <x v="8380"/>
    <x v="4152"/>
    <d v="2014-09-09T00:00:00"/>
    <d v="2014-09-14T00:00:00"/>
    <s v="Second Class"/>
    <x v="417"/>
    <s v="Chris Cortes"/>
    <s v="CONSUMER"/>
    <s v="united states"/>
    <s v="Chicago"/>
    <s v="Illinois"/>
    <n v="60653"/>
    <s v="Central"/>
    <s v="OFF-PA-10001622"/>
    <x v="1"/>
    <x v="10"/>
    <x v="702"/>
    <n v="10.896000000000001"/>
    <n v="3"/>
    <n v="9"/>
    <s v="Mediano"/>
    <n v="0.2"/>
    <n v="2.1792000000000002"/>
    <n v="-2.1791999999999998"/>
    <n v="13.075200000000001"/>
    <s v="Bajo"/>
    <n v="3.4049999999999998"/>
    <n v="0.31249999999999994"/>
    <n v="-5.3117999999999999"/>
    <n v="5"/>
    <n v="5"/>
    <s v="CORRECTO"/>
    <n v="2014"/>
    <n v="0"/>
  </r>
  <r>
    <x v="8381"/>
    <x v="4153"/>
    <d v="2016-03-17T00:00:00"/>
    <d v="2016-03-19T00:00:00"/>
    <s v="Second Class"/>
    <x v="663"/>
    <s v="Anna Chung"/>
    <s v="CONSUMER"/>
    <s v="united states"/>
    <s v="San Francisco"/>
    <s v="California"/>
    <n v="94109"/>
    <s v="West"/>
    <s v="TEC-PH-10003800"/>
    <x v="2"/>
    <x v="7"/>
    <x v="509"/>
    <n v="84.784000000000006"/>
    <n v="2"/>
    <n v="9"/>
    <s v="Pequeño"/>
    <n v="0.2"/>
    <n v="16.956800000000001"/>
    <n v="-16.956800000000001"/>
    <n v="101.74080000000001"/>
    <s v="Medio"/>
    <n v="-20.136199999999999"/>
    <n v="-0.23749999999999996"/>
    <n v="-87.963399999999993"/>
    <n v="2"/>
    <n v="2"/>
    <s v="CORRECTO"/>
    <n v="2016"/>
    <n v="0"/>
  </r>
  <r>
    <x v="8382"/>
    <x v="4154"/>
    <d v="2016-02-08T00:00:00"/>
    <d v="2016-02-15T00:00:00"/>
    <s v="Standard Class"/>
    <x v="775"/>
    <s v="Mark Haberlin"/>
    <s v="CORPORATE"/>
    <s v="united states"/>
    <s v="Houston"/>
    <s v="Texas"/>
    <n v="77036"/>
    <s v="Central"/>
    <s v="FUR-CH-10001270"/>
    <x v="0"/>
    <x v="1"/>
    <x v="860"/>
    <n v="241.5"/>
    <n v="4"/>
    <n v="34"/>
    <s v="Mediano"/>
    <n v="0.3"/>
    <n v="72.45"/>
    <n v="-72.45"/>
    <n v="313.95"/>
    <s v="Alto"/>
    <n v="0"/>
    <n v="0"/>
    <n v="-169.05"/>
    <n v="7"/>
    <n v="7"/>
    <s v="CORRECTO"/>
    <n v="2016"/>
    <n v="0"/>
  </r>
  <r>
    <x v="8383"/>
    <x v="4155"/>
    <d v="2016-11-26T00:00:00"/>
    <d v="2016-11-28T00:00:00"/>
    <s v="First Class"/>
    <x v="522"/>
    <s v="Cynthia Delaney"/>
    <s v="HOME OFFICE"/>
    <s v="united states"/>
    <s v="Shelton"/>
    <s v="Connecticut"/>
    <n v="6484"/>
    <s v="East"/>
    <s v="TEC-AC-10003447"/>
    <x v="2"/>
    <x v="11"/>
    <x v="806"/>
    <n v="59.97"/>
    <n v="3"/>
    <n v="15"/>
    <s v="Mediano"/>
    <n v="0"/>
    <n v="0"/>
    <n v="0"/>
    <n v="59.97"/>
    <s v="Medio"/>
    <n v="14.9925"/>
    <n v="0.25"/>
    <n v="-44.977499999999999"/>
    <n v="2"/>
    <n v="2"/>
    <s v="CORRECTO"/>
    <n v="2016"/>
    <n v="0"/>
  </r>
  <r>
    <x v="8384"/>
    <x v="4155"/>
    <d v="2016-11-26T00:00:00"/>
    <d v="2016-11-28T00:00:00"/>
    <s v="First Class"/>
    <x v="522"/>
    <s v="Cynthia Delaney"/>
    <s v="HOME OFFICE"/>
    <s v="united states"/>
    <s v="Shelton"/>
    <s v="Connecticut"/>
    <n v="6484"/>
    <s v="East"/>
    <s v="OFF-PA-10004285"/>
    <x v="1"/>
    <x v="10"/>
    <x v="1268"/>
    <n v="13.36"/>
    <n v="2"/>
    <n v="21"/>
    <s v="Pequeño"/>
    <n v="0"/>
    <n v="0"/>
    <n v="0"/>
    <n v="13.36"/>
    <s v="Bajo"/>
    <n v="6.4127999999999998"/>
    <n v="0.48"/>
    <n v="-6.9471999999999996"/>
    <n v="2"/>
    <n v="2"/>
    <s v="CORRECTO"/>
    <n v="2016"/>
    <n v="0"/>
  </r>
  <r>
    <x v="8385"/>
    <x v="4156"/>
    <d v="2017-09-04T00:00:00"/>
    <d v="2017-09-08T00:00:00"/>
    <s v="Standard Class"/>
    <x v="51"/>
    <s v="Cynthia Voltz"/>
    <s v="CORPORATE"/>
    <s v="united states"/>
    <s v="Oakland"/>
    <s v="California"/>
    <n v="94601"/>
    <s v="West"/>
    <s v="OFF-BI-10001757"/>
    <x v="1"/>
    <x v="8"/>
    <x v="1167"/>
    <n v="11.808"/>
    <n v="3"/>
    <n v="48"/>
    <s v="Mediano"/>
    <n v="0.2"/>
    <n v="2.3616000000000001"/>
    <n v="-2.3616000000000001"/>
    <n v="14.169599999999999"/>
    <s v="Bajo"/>
    <n v="4.1327999999999996"/>
    <n v="0.35"/>
    <n v="-5.3136000000000001"/>
    <n v="4"/>
    <n v="4"/>
    <s v="CORRECTO"/>
    <n v="2017"/>
    <n v="0"/>
  </r>
  <r>
    <x v="8386"/>
    <x v="4157"/>
    <d v="2015-05-28T00:00:00"/>
    <d v="2015-06-03T00:00:00"/>
    <s v="Standard Class"/>
    <x v="577"/>
    <s v="Trudy Brown"/>
    <s v="CONSUMER"/>
    <s v="united states"/>
    <s v="Manchester"/>
    <s v="Connecticut"/>
    <n v="6040"/>
    <s v="East"/>
    <s v="OFF-ST-10001558"/>
    <x v="1"/>
    <x v="4"/>
    <x v="719"/>
    <n v="16.239999999999998"/>
    <n v="1"/>
    <n v="31"/>
    <s v="Pequeño"/>
    <n v="0"/>
    <n v="0"/>
    <n v="0"/>
    <n v="16.239999999999998"/>
    <s v="Bajo"/>
    <n v="2.4359999999999999"/>
    <n v="0.15000000000000002"/>
    <n v="-13.804"/>
    <n v="6"/>
    <n v="6"/>
    <s v="CORRECTO"/>
    <n v="2015"/>
    <n v="0"/>
  </r>
  <r>
    <x v="8387"/>
    <x v="4157"/>
    <d v="2015-05-28T00:00:00"/>
    <d v="2015-06-03T00:00:00"/>
    <s v="Standard Class"/>
    <x v="577"/>
    <s v="Trudy Brown"/>
    <s v="CONSUMER"/>
    <s v="united states"/>
    <s v="Manchester"/>
    <s v="Connecticut"/>
    <n v="6040"/>
    <s v="East"/>
    <s v="OFF-ST-10001328"/>
    <x v="1"/>
    <x v="4"/>
    <x v="178"/>
    <n v="77.55"/>
    <n v="5"/>
    <n v="31"/>
    <s v="Grande"/>
    <n v="0"/>
    <n v="0"/>
    <n v="0"/>
    <n v="77.55"/>
    <s v="Medio"/>
    <n v="21.713999999999999"/>
    <n v="0.27999999999999997"/>
    <n v="-55.835999999999999"/>
    <n v="6"/>
    <n v="6"/>
    <s v="CORRECTO"/>
    <n v="2015"/>
    <n v="0"/>
  </r>
  <r>
    <x v="8388"/>
    <x v="4158"/>
    <d v="2014-11-01T00:00:00"/>
    <d v="2014-11-05T00:00:00"/>
    <s v="Standard Class"/>
    <x v="375"/>
    <s v="Deirdre Greer"/>
    <s v="CORPORATE"/>
    <s v="united states"/>
    <s v="Orange"/>
    <s v="New Jersey"/>
    <n v="7050"/>
    <s v="East"/>
    <s v="OFF-AP-10004708"/>
    <x v="1"/>
    <x v="9"/>
    <x v="513"/>
    <n v="76.12"/>
    <n v="2"/>
    <n v="30"/>
    <s v="Pequeño"/>
    <n v="0"/>
    <n v="0"/>
    <n v="0"/>
    <n v="76.12"/>
    <s v="Medio"/>
    <n v="22.0748"/>
    <n v="0.28999999999999998"/>
    <n v="-54.045200000000001"/>
    <n v="4"/>
    <n v="4"/>
    <s v="CORRECTO"/>
    <n v="2014"/>
    <n v="0"/>
  </r>
  <r>
    <x v="8389"/>
    <x v="4159"/>
    <d v="2016-12-27T00:00:00"/>
    <d v="2016-12-30T00:00:00"/>
    <s v="First Class"/>
    <x v="279"/>
    <s v="Ross DeVincentis"/>
    <s v="HOME OFFICE"/>
    <s v="united states"/>
    <s v="Akron"/>
    <s v="Ohio"/>
    <n v="44312"/>
    <s v="East"/>
    <s v="OFF-FA-10000621"/>
    <x v="1"/>
    <x v="13"/>
    <x v="110"/>
    <n v="17.184000000000001"/>
    <n v="6"/>
    <n v="44"/>
    <s v="Grande"/>
    <n v="0.2"/>
    <n v="3.4368000000000003"/>
    <n v="-3.4367999999999999"/>
    <n v="20.620800000000003"/>
    <s v="Bajo"/>
    <n v="6.2291999999999996"/>
    <n v="0.36249999999999993"/>
    <n v="-7.5179999999999998"/>
    <n v="3"/>
    <n v="3"/>
    <s v="CORRECTO"/>
    <n v="2016"/>
    <n v="0"/>
  </r>
  <r>
    <x v="8390"/>
    <x v="4160"/>
    <d v="2017-12-04T00:00:00"/>
    <d v="2017-12-06T00:00:00"/>
    <s v="First Class"/>
    <x v="294"/>
    <s v="Chris Selesnick"/>
    <s v="CORPORATE"/>
    <s v="united states"/>
    <s v="Los Angeles"/>
    <s v="California"/>
    <n v="90032"/>
    <s v="West"/>
    <s v="OFF-PA-10001838"/>
    <x v="1"/>
    <x v="10"/>
    <x v="1008"/>
    <n v="11.76"/>
    <n v="2"/>
    <n v="24"/>
    <s v="Pequeño"/>
    <n v="0"/>
    <n v="0"/>
    <n v="0"/>
    <n v="11.76"/>
    <s v="Bajo"/>
    <n v="5.7624000000000004"/>
    <n v="0.49000000000000005"/>
    <n v="-5.9976000000000003"/>
    <n v="2"/>
    <n v="2"/>
    <s v="CORRECTO"/>
    <n v="2017"/>
    <n v="0"/>
  </r>
  <r>
    <x v="8391"/>
    <x v="4161"/>
    <d v="2017-12-23T00:00:00"/>
    <d v="2017-12-30T00:00:00"/>
    <s v="Standard Class"/>
    <x v="674"/>
    <s v="Julia Barnett"/>
    <s v="HOME OFFICE"/>
    <s v="united states"/>
    <s v="Danbury"/>
    <s v="Connecticut"/>
    <n v="6810"/>
    <s v="East"/>
    <s v="FUR-FU-10001473"/>
    <x v="0"/>
    <x v="5"/>
    <x v="993"/>
    <n v="27.46"/>
    <n v="2"/>
    <n v="40"/>
    <s v="Pequeño"/>
    <n v="0"/>
    <n v="0"/>
    <n v="0"/>
    <n v="27.46"/>
    <s v="Bajo"/>
    <n v="9.8856000000000002"/>
    <n v="0.36"/>
    <n v="-17.574400000000001"/>
    <n v="7"/>
    <n v="7"/>
    <s v="CORRECTO"/>
    <n v="2017"/>
    <n v="0"/>
  </r>
  <r>
    <x v="8392"/>
    <x v="4162"/>
    <d v="2016-12-01T00:00:00"/>
    <d v="2016-12-06T00:00:00"/>
    <s v="Second Class"/>
    <x v="412"/>
    <s v="Eva Jacobs"/>
    <s v="CONSUMER"/>
    <s v="united states"/>
    <s v="Franklin"/>
    <s v="Massachusetts"/>
    <n v="2038"/>
    <s v="East"/>
    <s v="TEC-PH-10000193"/>
    <x v="2"/>
    <x v="7"/>
    <x v="1664"/>
    <n v="137.94"/>
    <n v="3"/>
    <n v="12"/>
    <s v="Mediano"/>
    <n v="0"/>
    <n v="0"/>
    <n v="0"/>
    <n v="137.94"/>
    <s v="Medio"/>
    <n v="35.864400000000003"/>
    <n v="0.26"/>
    <n v="-102.07559999999999"/>
    <n v="5"/>
    <n v="5"/>
    <s v="CORRECTO"/>
    <n v="2016"/>
    <n v="0"/>
  </r>
  <r>
    <x v="8393"/>
    <x v="4162"/>
    <d v="2016-12-01T00:00:00"/>
    <d v="2016-12-06T00:00:00"/>
    <s v="Second Class"/>
    <x v="412"/>
    <s v="Eva Jacobs"/>
    <s v="CONSUMER"/>
    <s v="united states"/>
    <s v="Franklin"/>
    <s v="Massachusetts"/>
    <n v="2038"/>
    <s v="East"/>
    <s v="FUR-FU-10002045"/>
    <x v="0"/>
    <x v="5"/>
    <x v="1365"/>
    <n v="111.15"/>
    <n v="5"/>
    <n v="17"/>
    <s v="Grande"/>
    <n v="0"/>
    <n v="0"/>
    <n v="0"/>
    <n v="111.15"/>
    <s v="Medio"/>
    <n v="48.905999999999999"/>
    <n v="0.43999999999999995"/>
    <n v="-62.244"/>
    <n v="5"/>
    <n v="5"/>
    <s v="CORRECTO"/>
    <n v="2016"/>
    <n v="0"/>
  </r>
  <r>
    <x v="8394"/>
    <x v="4162"/>
    <d v="2016-12-01T00:00:00"/>
    <d v="2016-12-06T00:00:00"/>
    <s v="Second Class"/>
    <x v="412"/>
    <s v="Eva Jacobs"/>
    <s v="CONSUMER"/>
    <s v="united states"/>
    <s v="Franklin"/>
    <s v="Massachusetts"/>
    <n v="2038"/>
    <s v="East"/>
    <s v="OFF-AP-10002945"/>
    <x v="1"/>
    <x v="9"/>
    <x v="228"/>
    <n v="901.95"/>
    <n v="3"/>
    <n v="40"/>
    <s v="Mediano"/>
    <n v="0"/>
    <n v="0"/>
    <n v="0"/>
    <n v="901.95"/>
    <s v="Muy Alto"/>
    <n v="297.64350000000002"/>
    <n v="0.33"/>
    <n v="-604.30650000000003"/>
    <n v="5"/>
    <n v="5"/>
    <s v="CORRECTO"/>
    <n v="2016"/>
    <n v="0"/>
  </r>
  <r>
    <x v="8395"/>
    <x v="4162"/>
    <d v="2016-12-01T00:00:00"/>
    <d v="2016-12-06T00:00:00"/>
    <s v="Second Class"/>
    <x v="412"/>
    <s v="Eva Jacobs"/>
    <s v="CONSUMER"/>
    <s v="united states"/>
    <s v="Franklin"/>
    <s v="Massachusetts"/>
    <n v="2038"/>
    <s v="East"/>
    <s v="FUR-TA-10001095"/>
    <x v="0"/>
    <x v="3"/>
    <x v="616"/>
    <n v="366.00900000000001"/>
    <n v="3"/>
    <n v="61"/>
    <s v="Mediano"/>
    <n v="0.3"/>
    <n v="109.8027"/>
    <n v="-109.8027"/>
    <n v="475.81170000000003"/>
    <s v="Alto"/>
    <n v="-47.058300000000003"/>
    <n v="-0.12857142857142859"/>
    <n v="-303.26459999999997"/>
    <n v="5"/>
    <n v="5"/>
    <s v="CORRECTO"/>
    <n v="2016"/>
    <n v="0"/>
  </r>
  <r>
    <x v="8396"/>
    <x v="4163"/>
    <d v="2014-06-30T00:00:00"/>
    <d v="2014-06-30T00:00:00"/>
    <s v="Same Day"/>
    <x v="379"/>
    <s v="Brian DeCherney"/>
    <s v="CONSUMER"/>
    <s v="united states"/>
    <s v="Wilmington"/>
    <s v="North Carolina"/>
    <n v="28403"/>
    <s v="South"/>
    <s v="OFF-PA-10001144"/>
    <x v="1"/>
    <x v="10"/>
    <x v="163"/>
    <n v="310.68799999999999"/>
    <n v="7"/>
    <n v="17"/>
    <s v="Grande"/>
    <n v="0.2"/>
    <n v="62.137599999999999"/>
    <n v="-62.137599999999999"/>
    <n v="372.82560000000001"/>
    <s v="Alto"/>
    <n v="108.74079999999999"/>
    <n v="0.35"/>
    <n v="-139.80959999999999"/>
    <n v="0"/>
    <n v="0"/>
    <s v="CORRECTO"/>
    <n v="2014"/>
    <n v="0"/>
  </r>
  <r>
    <x v="8397"/>
    <x v="4164"/>
    <d v="2014-09-03T00:00:00"/>
    <d v="2014-09-04T00:00:00"/>
    <s v="First Class"/>
    <x v="280"/>
    <s v="Mathew Reese"/>
    <s v="HOME OFFICE"/>
    <s v="united states"/>
    <s v="Houston"/>
    <s v="Texas"/>
    <n v="77095"/>
    <s v="Central"/>
    <s v="OFF-BI-10004099"/>
    <x v="1"/>
    <x v="8"/>
    <x v="1725"/>
    <n v="7.68"/>
    <n v="5"/>
    <n v="20"/>
    <s v="Grande"/>
    <n v="0.8"/>
    <n v="6.1440000000000001"/>
    <n v="-6.1440000000000001"/>
    <n v="13.824"/>
    <s v="Bajo"/>
    <n v="-11.52"/>
    <n v="-1.5"/>
    <n v="-13.055999999999999"/>
    <n v="1"/>
    <n v="1"/>
    <s v="CORRECTO"/>
    <n v="2014"/>
    <n v="0"/>
  </r>
  <r>
    <x v="8398"/>
    <x v="4165"/>
    <d v="2017-11-02T00:00:00"/>
    <d v="2017-11-07T00:00:00"/>
    <s v="Second Class"/>
    <x v="676"/>
    <s v="Sharelle Roach"/>
    <s v="HOME OFFICE"/>
    <s v="united states"/>
    <s v="Springfield"/>
    <s v="Ohio"/>
    <n v="45503"/>
    <s v="East"/>
    <s v="FUR-CH-10001973"/>
    <x v="0"/>
    <x v="1"/>
    <x v="905"/>
    <n v="155.37200000000001"/>
    <n v="2"/>
    <n v="21"/>
    <s v="Pequeño"/>
    <n v="0.3"/>
    <n v="46.611600000000003"/>
    <n v="-46.611600000000003"/>
    <n v="201.98360000000002"/>
    <s v="Alto"/>
    <n v="-35.513599999999997"/>
    <n v="-0.22857142857142854"/>
    <n v="-144.274"/>
    <n v="5"/>
    <n v="5"/>
    <s v="CORRECTO"/>
    <n v="2017"/>
    <n v="0"/>
  </r>
  <r>
    <x v="8399"/>
    <x v="4166"/>
    <d v="2015-04-13T00:00:00"/>
    <d v="2015-04-18T00:00:00"/>
    <s v="Standard Class"/>
    <x v="513"/>
    <s v="Thea Hendricks"/>
    <s v="CONSUMER"/>
    <s v="united states"/>
    <s v="Glendale"/>
    <s v="Arizona"/>
    <n v="85301"/>
    <s v="West"/>
    <s v="OFF-ST-10000344"/>
    <x v="1"/>
    <x v="4"/>
    <x v="1022"/>
    <n v="10.744"/>
    <n v="1"/>
    <n v="22"/>
    <s v="Pequeño"/>
    <n v="0.2"/>
    <n v="2.1488"/>
    <n v="-2.1488"/>
    <n v="12.892799999999999"/>
    <s v="Bajo"/>
    <n v="0.80579999999999996"/>
    <n v="7.4999999999999997E-2"/>
    <n v="-7.7893999999999997"/>
    <n v="5"/>
    <n v="5"/>
    <s v="CORRECTO"/>
    <n v="2015"/>
    <n v="0"/>
  </r>
  <r>
    <x v="8400"/>
    <x v="4167"/>
    <d v="2015-12-05T00:00:00"/>
    <d v="2015-12-09T00:00:00"/>
    <s v="Second Class"/>
    <x v="631"/>
    <s v="Brian Derr"/>
    <s v="CONSUMER"/>
    <s v="united states"/>
    <s v="New York City"/>
    <s v="New York"/>
    <n v="10009"/>
    <s v="East"/>
    <s v="OFF-BI-10002026"/>
    <x v="1"/>
    <x v="8"/>
    <x v="912"/>
    <n v="232.4"/>
    <n v="5"/>
    <n v="40"/>
    <s v="Grande"/>
    <n v="0.2"/>
    <n v="46.480000000000004"/>
    <n v="-46.48"/>
    <n v="278.88"/>
    <s v="Alto"/>
    <n v="78.435000000000002"/>
    <n v="0.33750000000000002"/>
    <n v="-107.485"/>
    <n v="4"/>
    <n v="4"/>
    <s v="CORRECTO"/>
    <n v="2015"/>
    <n v="0"/>
  </r>
  <r>
    <x v="8401"/>
    <x v="4167"/>
    <d v="2015-12-05T00:00:00"/>
    <d v="2015-12-09T00:00:00"/>
    <s v="Second Class"/>
    <x v="631"/>
    <s v="Brian Derr"/>
    <s v="CONSUMER"/>
    <s v="united states"/>
    <s v="New York City"/>
    <s v="New York"/>
    <n v="10009"/>
    <s v="East"/>
    <s v="FUR-CH-10003535"/>
    <x v="0"/>
    <x v="1"/>
    <x v="1522"/>
    <n v="164.64599999999999"/>
    <n v="3"/>
    <n v="28"/>
    <s v="Mediano"/>
    <n v="0.1"/>
    <n v="16.464600000000001"/>
    <n v="-16.464600000000001"/>
    <n v="181.11059999999998"/>
    <s v="Medio"/>
    <n v="12.8058"/>
    <n v="7.7777777777777779E-2"/>
    <n v="-135.37559999999999"/>
    <n v="4"/>
    <n v="4"/>
    <s v="CORRECTO"/>
    <n v="2015"/>
    <n v="0"/>
  </r>
  <r>
    <x v="8402"/>
    <x v="4167"/>
    <d v="2015-12-05T00:00:00"/>
    <d v="2015-12-09T00:00:00"/>
    <s v="Second Class"/>
    <x v="631"/>
    <s v="Brian Derr"/>
    <s v="CONSUMER"/>
    <s v="united states"/>
    <s v="New York City"/>
    <s v="New York"/>
    <n v="10009"/>
    <s v="East"/>
    <s v="OFF-PA-10004156"/>
    <x v="1"/>
    <x v="10"/>
    <x v="750"/>
    <n v="22.68"/>
    <n v="2"/>
    <n v="20"/>
    <s v="Pequeño"/>
    <n v="0"/>
    <n v="0"/>
    <n v="0"/>
    <n v="22.68"/>
    <s v="Bajo"/>
    <n v="11.113200000000001"/>
    <n v="0.49000000000000005"/>
    <n v="-11.566800000000001"/>
    <n v="4"/>
    <n v="4"/>
    <s v="CORRECTO"/>
    <n v="2015"/>
    <n v="0"/>
  </r>
  <r>
    <x v="8403"/>
    <x v="4168"/>
    <d v="2016-02-01T00:00:00"/>
    <d v="2016-02-07T00:00:00"/>
    <s v="Standard Class"/>
    <x v="416"/>
    <s v="Suzanne McNair"/>
    <s v="CORPORATE"/>
    <s v="united states"/>
    <s v="Los Angeles"/>
    <s v="California"/>
    <n v="90036"/>
    <s v="West"/>
    <s v="OFF-PA-10002254"/>
    <x v="1"/>
    <x v="10"/>
    <x v="146"/>
    <n v="105.52"/>
    <n v="4"/>
    <n v="37"/>
    <s v="Mediano"/>
    <n v="0"/>
    <n v="0"/>
    <n v="0"/>
    <n v="105.52"/>
    <s v="Medio"/>
    <n v="48.539200000000001"/>
    <n v="0.46"/>
    <n v="-56.980800000000002"/>
    <n v="6"/>
    <n v="6"/>
    <s v="CORRECTO"/>
    <n v="2016"/>
    <n v="0"/>
  </r>
  <r>
    <x v="8404"/>
    <x v="4169"/>
    <d v="2017-07-08T00:00:00"/>
    <d v="2017-07-12T00:00:00"/>
    <s v="Standard Class"/>
    <x v="785"/>
    <s v="Harold Engle"/>
    <s v="CORPORATE"/>
    <s v="united states"/>
    <s v="Newark"/>
    <s v="Delaware"/>
    <n v="19711"/>
    <s v="East"/>
    <s v="FUR-FU-10003247"/>
    <x v="0"/>
    <x v="5"/>
    <x v="1465"/>
    <n v="83.92"/>
    <n v="4"/>
    <n v="21"/>
    <s v="Mediano"/>
    <n v="0"/>
    <n v="0"/>
    <n v="0"/>
    <n v="83.92"/>
    <s v="Medio"/>
    <n v="5.8743999999999996"/>
    <n v="6.9999999999999993E-2"/>
    <n v="-78.045599999999993"/>
    <n v="4"/>
    <n v="4"/>
    <s v="CORRECTO"/>
    <n v="2017"/>
    <n v="0"/>
  </r>
  <r>
    <x v="8405"/>
    <x v="4169"/>
    <d v="2017-07-08T00:00:00"/>
    <d v="2017-07-12T00:00:00"/>
    <s v="Standard Class"/>
    <x v="785"/>
    <s v="Harold Engle"/>
    <s v="CORPORATE"/>
    <s v="united states"/>
    <s v="Newark"/>
    <s v="Delaware"/>
    <n v="19711"/>
    <s v="East"/>
    <s v="TEC-AC-10002473"/>
    <x v="2"/>
    <x v="11"/>
    <x v="720"/>
    <n v="141.9"/>
    <n v="5"/>
    <n v="49"/>
    <s v="Grande"/>
    <n v="0"/>
    <n v="0"/>
    <n v="0"/>
    <n v="141.9"/>
    <s v="Medio"/>
    <n v="58.179000000000002"/>
    <n v="0.41"/>
    <n v="-83.721000000000004"/>
    <n v="4"/>
    <n v="4"/>
    <s v="CORRECTO"/>
    <n v="2017"/>
    <n v="0"/>
  </r>
  <r>
    <x v="8406"/>
    <x v="4169"/>
    <d v="2017-07-08T00:00:00"/>
    <d v="2017-07-12T00:00:00"/>
    <s v="Standard Class"/>
    <x v="785"/>
    <s v="Harold Engle"/>
    <s v="CORPORATE"/>
    <s v="united states"/>
    <s v="Newark"/>
    <s v="Delaware"/>
    <n v="19711"/>
    <s v="East"/>
    <s v="FUR-FU-10001057"/>
    <x v="0"/>
    <x v="5"/>
    <x v="1791"/>
    <n v="39.979999999999997"/>
    <n v="2"/>
    <n v="17"/>
    <s v="Pequeño"/>
    <n v="0"/>
    <n v="0"/>
    <n v="0"/>
    <n v="39.979999999999997"/>
    <s v="Bajo"/>
    <n v="9.1953999999999994"/>
    <n v="0.23"/>
    <n v="-30.784600000000001"/>
    <n v="4"/>
    <n v="4"/>
    <s v="CORRECTO"/>
    <n v="2017"/>
    <n v="0"/>
  </r>
  <r>
    <x v="8407"/>
    <x v="4169"/>
    <d v="2017-07-08T00:00:00"/>
    <d v="2017-07-12T00:00:00"/>
    <s v="Standard Class"/>
    <x v="785"/>
    <s v="Harold Engle"/>
    <s v="CORPORATE"/>
    <s v="united states"/>
    <s v="Newark"/>
    <s v="Delaware"/>
    <n v="19711"/>
    <s v="East"/>
    <s v="OFF-AR-10001419"/>
    <x v="1"/>
    <x v="6"/>
    <x v="1015"/>
    <n v="28.91"/>
    <n v="7"/>
    <n v="34"/>
    <s v="Grande"/>
    <n v="0"/>
    <n v="0"/>
    <n v="0"/>
    <n v="28.91"/>
    <s v="Bajo"/>
    <n v="8.673"/>
    <n v="0.3"/>
    <n v="-20.236999999999998"/>
    <n v="4"/>
    <n v="4"/>
    <s v="CORRECTO"/>
    <n v="2017"/>
    <n v="0"/>
  </r>
  <r>
    <x v="8408"/>
    <x v="4169"/>
    <d v="2017-07-08T00:00:00"/>
    <d v="2017-07-12T00:00:00"/>
    <s v="Standard Class"/>
    <x v="785"/>
    <s v="Harold Engle"/>
    <s v="CORPORATE"/>
    <s v="united states"/>
    <s v="Newark"/>
    <s v="Delaware"/>
    <n v="19711"/>
    <s v="East"/>
    <s v="OFF-AR-10004010"/>
    <x v="1"/>
    <x v="6"/>
    <x v="1743"/>
    <n v="174.95"/>
    <n v="5"/>
    <n v="20"/>
    <s v="Grande"/>
    <n v="0"/>
    <n v="0"/>
    <n v="0"/>
    <n v="174.95"/>
    <s v="Medio"/>
    <n v="45.487000000000002"/>
    <n v="0.26"/>
    <n v="-129.46299999999999"/>
    <n v="4"/>
    <n v="4"/>
    <s v="CORRECTO"/>
    <n v="2017"/>
    <n v="0"/>
  </r>
  <r>
    <x v="8409"/>
    <x v="4170"/>
    <d v="2015-12-11T00:00:00"/>
    <d v="2015-12-17T00:00:00"/>
    <s v="Standard Class"/>
    <x v="82"/>
    <s v="Jim Kriz"/>
    <s v="HOME OFFICE"/>
    <s v="united states"/>
    <s v="San Bernardino"/>
    <s v="California"/>
    <n v="92404"/>
    <s v="West"/>
    <s v="OFF-BI-10004230"/>
    <x v="1"/>
    <x v="8"/>
    <x v="655"/>
    <n v="110.52800000000001"/>
    <n v="4"/>
    <n v="20"/>
    <s v="Mediano"/>
    <n v="0.2"/>
    <n v="22.105600000000003"/>
    <n v="-22.105599999999999"/>
    <n v="132.6336"/>
    <s v="Medio"/>
    <n v="38.684800000000003"/>
    <n v="0.35000000000000003"/>
    <n v="-49.7376"/>
    <n v="6"/>
    <n v="6"/>
    <s v="CORRECTO"/>
    <n v="2015"/>
    <n v="0"/>
  </r>
  <r>
    <x v="8410"/>
    <x v="4171"/>
    <d v="2016-11-15T00:00:00"/>
    <d v="2016-11-15T00:00:00"/>
    <s v="Same Day"/>
    <x v="21"/>
    <s v="Odella Nelson"/>
    <s v="CORPORATE"/>
    <s v="united states"/>
    <s v="Burlington"/>
    <s v="North Carolina"/>
    <n v="27217"/>
    <s v="South"/>
    <s v="FUR-TA-10001768"/>
    <x v="0"/>
    <x v="3"/>
    <x v="114"/>
    <n v="630.024"/>
    <n v="4"/>
    <n v="22"/>
    <s v="Mediano"/>
    <n v="0.4"/>
    <n v="252.00960000000001"/>
    <n v="-252.00960000000001"/>
    <n v="882.03359999999998"/>
    <s v="Muy Alto"/>
    <n v="-199.5076"/>
    <n v="-0.31666666666666665"/>
    <n v="-577.52200000000005"/>
    <n v="0"/>
    <n v="0"/>
    <s v="CORRECTO"/>
    <n v="2016"/>
    <n v="0"/>
  </r>
  <r>
    <x v="8411"/>
    <x v="4172"/>
    <d v="2016-05-09T00:00:00"/>
    <d v="2016-05-12T00:00:00"/>
    <s v="Second Class"/>
    <x v="513"/>
    <s v="Thea Hendricks"/>
    <s v="CONSUMER"/>
    <s v="united states"/>
    <s v="Salem"/>
    <s v="Virginia"/>
    <n v="24153"/>
    <s v="South"/>
    <s v="OFF-AR-10003514"/>
    <x v="1"/>
    <x v="6"/>
    <x v="182"/>
    <n v="27.86"/>
    <n v="7"/>
    <n v="44"/>
    <s v="Grande"/>
    <n v="0"/>
    <n v="0"/>
    <n v="0"/>
    <n v="27.86"/>
    <s v="Bajo"/>
    <n v="9.1937999999999995"/>
    <n v="0.33"/>
    <n v="-18.6662"/>
    <n v="3"/>
    <n v="3"/>
    <s v="CORRECTO"/>
    <n v="2016"/>
    <n v="0"/>
  </r>
  <r>
    <x v="8412"/>
    <x v="4173"/>
    <d v="2017-03-10T00:00:00"/>
    <d v="2017-03-14T00:00:00"/>
    <s v="Standard Class"/>
    <x v="198"/>
    <s v="Maribeth Dona"/>
    <s v="CONSUMER"/>
    <s v="united states"/>
    <s v="Dallas"/>
    <s v="Texas"/>
    <n v="75217"/>
    <s v="Central"/>
    <s v="FUR-TA-10002228"/>
    <x v="0"/>
    <x v="3"/>
    <x v="601"/>
    <n v="933.40800000000002"/>
    <n v="4"/>
    <n v="9"/>
    <s v="Mediano"/>
    <n v="0.3"/>
    <n v="280.0224"/>
    <n v="-280.0224"/>
    <n v="1213.4304"/>
    <s v="Muy Alto"/>
    <n v="-173.34719999999999"/>
    <n v="-0.18571428571428569"/>
    <n v="-826.7328"/>
    <n v="4"/>
    <n v="4"/>
    <s v="CORRECTO"/>
    <n v="2017"/>
    <n v="0"/>
  </r>
  <r>
    <x v="8413"/>
    <x v="4174"/>
    <d v="2016-12-17T00:00:00"/>
    <d v="2016-12-21T00:00:00"/>
    <s v="Standard Class"/>
    <x v="340"/>
    <s v="Adam Hart"/>
    <s v="CORPORATE"/>
    <s v="united states"/>
    <s v="Arlington"/>
    <s v="Texas"/>
    <n v="76017"/>
    <s v="Central"/>
    <s v="OFF-PA-10001972"/>
    <x v="1"/>
    <x v="10"/>
    <x v="1178"/>
    <n v="51.84"/>
    <n v="10"/>
    <n v="37"/>
    <s v="Grande"/>
    <n v="0.2"/>
    <n v="10.368000000000002"/>
    <n v="-10.368"/>
    <n v="62.208000000000006"/>
    <s v="Medio"/>
    <n v="18.143999999999998"/>
    <n v="0.34999999999999992"/>
    <n v="-23.327999999999999"/>
    <n v="4"/>
    <n v="4"/>
    <s v="CORRECTO"/>
    <n v="2016"/>
    <n v="0"/>
  </r>
  <r>
    <x v="8414"/>
    <x v="4174"/>
    <d v="2016-12-17T00:00:00"/>
    <d v="2016-12-21T00:00:00"/>
    <s v="Standard Class"/>
    <x v="340"/>
    <s v="Adam Hart"/>
    <s v="CORPORATE"/>
    <s v="united states"/>
    <s v="Arlington"/>
    <s v="Texas"/>
    <n v="76017"/>
    <s v="Central"/>
    <s v="TEC-AC-10002942"/>
    <x v="2"/>
    <x v="11"/>
    <x v="1606"/>
    <n v="165.6"/>
    <n v="3"/>
    <n v="17"/>
    <s v="Mediano"/>
    <n v="0.2"/>
    <n v="33.119999999999997"/>
    <n v="-33.119999999999997"/>
    <n v="198.72"/>
    <s v="Medio"/>
    <n v="-6.21"/>
    <n v="-3.7499999999999999E-2"/>
    <n v="-138.69"/>
    <n v="4"/>
    <n v="4"/>
    <s v="CORRECTO"/>
    <n v="2016"/>
    <n v="0"/>
  </r>
  <r>
    <x v="8415"/>
    <x v="4175"/>
    <d v="2017-04-06T00:00:00"/>
    <d v="2017-04-12T00:00:00"/>
    <s v="Standard Class"/>
    <x v="529"/>
    <s v="Max Ludwig"/>
    <s v="HOME OFFICE"/>
    <s v="united states"/>
    <s v="Marion"/>
    <s v="Iowa"/>
    <n v="52302"/>
    <s v="Central"/>
    <s v="OFF-PA-10000474"/>
    <x v="1"/>
    <x v="10"/>
    <x v="33"/>
    <n v="106.32"/>
    <n v="3"/>
    <n v="150"/>
    <s v="Mediano"/>
    <n v="0"/>
    <n v="0"/>
    <n v="0"/>
    <n v="106.32"/>
    <s v="Medio"/>
    <n v="49.970399999999998"/>
    <n v="0.47000000000000003"/>
    <n v="-56.349600000000002"/>
    <n v="6"/>
    <n v="6"/>
    <s v="CORRECTO"/>
    <n v="2017"/>
    <n v="0"/>
  </r>
  <r>
    <x v="8416"/>
    <x v="4176"/>
    <d v="2017-05-09T00:00:00"/>
    <d v="2017-05-11T00:00:00"/>
    <s v="First Class"/>
    <x v="697"/>
    <s v="Laurel Beltran"/>
    <s v="HOME OFFICE"/>
    <s v="united states"/>
    <s v="Seattle"/>
    <s v="Washington"/>
    <n v="98105"/>
    <s v="West"/>
    <s v="OFF-BI-10004330"/>
    <x v="1"/>
    <x v="8"/>
    <x v="803"/>
    <n v="147.91999999999999"/>
    <n v="5"/>
    <n v="33"/>
    <s v="Grande"/>
    <n v="0.2"/>
    <n v="29.584"/>
    <n v="-29.584"/>
    <n v="177.50399999999999"/>
    <s v="Medio"/>
    <n v="46.225000000000001"/>
    <n v="0.31250000000000006"/>
    <n v="-72.111000000000004"/>
    <n v="2"/>
    <n v="2"/>
    <s v="CORRECTO"/>
    <n v="2017"/>
    <n v="0"/>
  </r>
  <r>
    <x v="8417"/>
    <x v="4176"/>
    <d v="2017-05-09T00:00:00"/>
    <d v="2017-05-11T00:00:00"/>
    <s v="First Class"/>
    <x v="697"/>
    <s v="Laurel Beltran"/>
    <s v="HOME OFFICE"/>
    <s v="united states"/>
    <s v="Seattle"/>
    <s v="Washington"/>
    <n v="98105"/>
    <s v="West"/>
    <s v="OFF-ST-10000604"/>
    <x v="1"/>
    <x v="4"/>
    <x v="54"/>
    <n v="104.28"/>
    <n v="3"/>
    <n v="30"/>
    <s v="Mediano"/>
    <n v="0"/>
    <n v="0"/>
    <n v="0"/>
    <n v="104.28"/>
    <s v="Medio"/>
    <n v="26.07"/>
    <n v="0.25"/>
    <n v="-78.209999999999994"/>
    <n v="2"/>
    <n v="2"/>
    <s v="CORRECTO"/>
    <n v="2017"/>
    <n v="0"/>
  </r>
  <r>
    <x v="8418"/>
    <x v="4176"/>
    <d v="2017-05-09T00:00:00"/>
    <d v="2017-05-11T00:00:00"/>
    <s v="First Class"/>
    <x v="697"/>
    <s v="Laurel Beltran"/>
    <s v="HOME OFFICE"/>
    <s v="united states"/>
    <s v="Seattle"/>
    <s v="Washington"/>
    <n v="98105"/>
    <s v="West"/>
    <s v="FUR-TA-10004154"/>
    <x v="0"/>
    <x v="3"/>
    <x v="737"/>
    <n v="286.85000000000002"/>
    <n v="1"/>
    <n v="25"/>
    <s v="Pequeño"/>
    <n v="0"/>
    <n v="0"/>
    <n v="0"/>
    <n v="286.85000000000002"/>
    <s v="Alto"/>
    <n v="63.106999999999999"/>
    <n v="0.21999999999999997"/>
    <n v="-223.74299999999999"/>
    <n v="2"/>
    <n v="2"/>
    <s v="CORRECTO"/>
    <n v="2017"/>
    <n v="0"/>
  </r>
  <r>
    <x v="8419"/>
    <x v="4176"/>
    <d v="2017-05-09T00:00:00"/>
    <d v="2017-05-11T00:00:00"/>
    <s v="First Class"/>
    <x v="697"/>
    <s v="Laurel Beltran"/>
    <s v="HOME OFFICE"/>
    <s v="united states"/>
    <s v="Seattle"/>
    <s v="Washington"/>
    <n v="98105"/>
    <s v="West"/>
    <s v="OFF-ST-10000636"/>
    <x v="1"/>
    <x v="4"/>
    <x v="1753"/>
    <n v="66.959999999999994"/>
    <n v="4"/>
    <n v="32"/>
    <s v="Mediano"/>
    <n v="0"/>
    <n v="0"/>
    <n v="0"/>
    <n v="66.959999999999994"/>
    <s v="Medio"/>
    <n v="2.6783999999999999"/>
    <n v="0.04"/>
    <n v="-64.281599999999997"/>
    <n v="2"/>
    <n v="2"/>
    <s v="CORRECTO"/>
    <n v="2017"/>
    <n v="0"/>
  </r>
  <r>
    <x v="8420"/>
    <x v="4176"/>
    <d v="2017-05-09T00:00:00"/>
    <d v="2017-05-11T00:00:00"/>
    <s v="First Class"/>
    <x v="697"/>
    <s v="Laurel Beltran"/>
    <s v="HOME OFFICE"/>
    <s v="united states"/>
    <s v="Seattle"/>
    <s v="Washington"/>
    <n v="98105"/>
    <s v="West"/>
    <s v="TEC-AC-10004171"/>
    <x v="2"/>
    <x v="11"/>
    <x v="1321"/>
    <n v="199.98"/>
    <n v="2"/>
    <n v="29"/>
    <s v="Pequeño"/>
    <n v="0"/>
    <n v="0"/>
    <n v="0"/>
    <n v="199.98"/>
    <s v="Medio"/>
    <n v="87.991200000000006"/>
    <n v="0.44000000000000006"/>
    <n v="-111.9888"/>
    <n v="2"/>
    <n v="2"/>
    <s v="CORRECTO"/>
    <n v="2017"/>
    <n v="0"/>
  </r>
  <r>
    <x v="8421"/>
    <x v="4177"/>
    <d v="2017-10-12T00:00:00"/>
    <d v="2017-10-16T00:00:00"/>
    <s v="Standard Class"/>
    <x v="73"/>
    <s v="Nora Paige"/>
    <s v="CONSUMER"/>
    <s v="united states"/>
    <s v="Lakewood"/>
    <s v="New Jersey"/>
    <n v="8701"/>
    <s v="East"/>
    <s v="TEC-AC-10002167"/>
    <x v="2"/>
    <x v="11"/>
    <x v="46"/>
    <n v="45"/>
    <n v="3"/>
    <n v="25"/>
    <s v="Mediano"/>
    <n v="0"/>
    <n v="0"/>
    <n v="0"/>
    <n v="45"/>
    <s v="Bajo"/>
    <n v="4.95"/>
    <n v="0.11"/>
    <n v="-40.049999999999997"/>
    <n v="4"/>
    <n v="4"/>
    <s v="CORRECTO"/>
    <n v="2017"/>
    <n v="0"/>
  </r>
  <r>
    <x v="8422"/>
    <x v="4177"/>
    <d v="2017-10-12T00:00:00"/>
    <d v="2017-10-16T00:00:00"/>
    <s v="Standard Class"/>
    <x v="73"/>
    <s v="Nora Paige"/>
    <s v="CONSUMER"/>
    <s v="united states"/>
    <s v="Lakewood"/>
    <s v="New Jersey"/>
    <n v="8701"/>
    <s v="East"/>
    <s v="OFF-FA-10000621"/>
    <x v="1"/>
    <x v="13"/>
    <x v="110"/>
    <n v="17.899999999999999"/>
    <n v="5"/>
    <n v="44"/>
    <s v="Grande"/>
    <n v="0"/>
    <n v="0"/>
    <n v="0"/>
    <n v="17.899999999999999"/>
    <s v="Bajo"/>
    <n v="8.7710000000000008"/>
    <n v="0.4900000000000001"/>
    <n v="-9.1289999999999996"/>
    <n v="4"/>
    <n v="4"/>
    <s v="CORRECTO"/>
    <n v="2017"/>
    <n v="0"/>
  </r>
  <r>
    <x v="8423"/>
    <x v="4177"/>
    <d v="2017-10-12T00:00:00"/>
    <d v="2017-10-16T00:00:00"/>
    <s v="Standard Class"/>
    <x v="73"/>
    <s v="Nora Paige"/>
    <s v="CONSUMER"/>
    <s v="united states"/>
    <s v="Lakewood"/>
    <s v="New Jersey"/>
    <n v="8701"/>
    <s v="East"/>
    <s v="FUR-FU-10004053"/>
    <x v="0"/>
    <x v="5"/>
    <x v="1642"/>
    <n v="40.479999999999997"/>
    <n v="2"/>
    <n v="13"/>
    <s v="Pequeño"/>
    <n v="0"/>
    <n v="0"/>
    <n v="0"/>
    <n v="40.479999999999997"/>
    <s v="Bajo"/>
    <n v="17.406400000000001"/>
    <n v="0.43000000000000005"/>
    <n v="-23.073599999999999"/>
    <n v="4"/>
    <n v="4"/>
    <s v="CORRECTO"/>
    <n v="2017"/>
    <n v="0"/>
  </r>
  <r>
    <x v="8424"/>
    <x v="4177"/>
    <d v="2017-10-12T00:00:00"/>
    <d v="2017-10-16T00:00:00"/>
    <s v="Standard Class"/>
    <x v="73"/>
    <s v="Nora Paige"/>
    <s v="CONSUMER"/>
    <s v="united states"/>
    <s v="Lakewood"/>
    <s v="New Jersey"/>
    <n v="8701"/>
    <s v="East"/>
    <s v="FUR-BO-10003404"/>
    <x v="0"/>
    <x v="0"/>
    <x v="1385"/>
    <n v="2154.9"/>
    <n v="5"/>
    <n v="8"/>
    <s v="Grande"/>
    <n v="0"/>
    <n v="0"/>
    <n v="0"/>
    <n v="2154.9"/>
    <s v="Muy Alto"/>
    <n v="129.29400000000001"/>
    <n v="6.0000000000000005E-2"/>
    <n v="-2025.606"/>
    <n v="4"/>
    <n v="4"/>
    <s v="CORRECTO"/>
    <n v="2017"/>
    <n v="0"/>
  </r>
  <r>
    <x v="8425"/>
    <x v="4178"/>
    <d v="2016-08-28T00:00:00"/>
    <d v="2016-08-30T00:00:00"/>
    <s v="First Class"/>
    <x v="494"/>
    <s v="Edward Becker"/>
    <s v="CORPORATE"/>
    <s v="united states"/>
    <s v="Cincinnati"/>
    <s v="Ohio"/>
    <n v="45231"/>
    <s v="East"/>
    <s v="OFF-BI-10004099"/>
    <x v="1"/>
    <x v="8"/>
    <x v="1725"/>
    <n v="18.431999999999999"/>
    <n v="8"/>
    <n v="20"/>
    <s v="Grande"/>
    <n v="0.7"/>
    <n v="12.902399999999998"/>
    <n v="-12.9024"/>
    <n v="31.334399999999995"/>
    <s v="Bajo"/>
    <n v="-12.288"/>
    <n v="-0.66666666666666674"/>
    <n v="-17.817599999999999"/>
    <n v="2"/>
    <n v="2"/>
    <s v="CORRECTO"/>
    <n v="2016"/>
    <n v="0"/>
  </r>
  <r>
    <x v="8426"/>
    <x v="4179"/>
    <d v="2015-10-02T00:00:00"/>
    <d v="2015-10-07T00:00:00"/>
    <s v="Standard Class"/>
    <x v="261"/>
    <s v="Resi Pölking"/>
    <s v="CONSUMER"/>
    <s v="united states"/>
    <s v="Thornton"/>
    <s v="Colorado"/>
    <n v="80229"/>
    <s v="West"/>
    <s v="OFF-SU-10004290"/>
    <x v="1"/>
    <x v="14"/>
    <x v="1827"/>
    <n v="10.944000000000001"/>
    <n v="2"/>
    <n v="7"/>
    <s v="Pequeño"/>
    <n v="0.2"/>
    <n v="2.1888000000000001"/>
    <n v="-2.1888000000000001"/>
    <n v="13.132800000000001"/>
    <s v="Bajo"/>
    <n v="0.95760000000000001"/>
    <n v="8.7499999999999994E-2"/>
    <n v="-7.7976000000000001"/>
    <n v="5"/>
    <n v="5"/>
    <s v="CORRECTO"/>
    <n v="2015"/>
    <n v="0"/>
  </r>
  <r>
    <x v="8427"/>
    <x v="4180"/>
    <d v="2017-11-23T00:00:00"/>
    <d v="2017-11-25T00:00:00"/>
    <s v="First Class"/>
    <x v="419"/>
    <s v="Dan Campbell"/>
    <s v="CONSUMER"/>
    <s v="united states"/>
    <s v="Roseville"/>
    <s v="Michigan"/>
    <n v="48066"/>
    <s v="Central"/>
    <s v="OFF-SU-10001935"/>
    <x v="1"/>
    <x v="14"/>
    <x v="327"/>
    <n v="4.3600000000000003"/>
    <n v="2"/>
    <n v="61"/>
    <s v="Pequeño"/>
    <n v="0"/>
    <n v="0"/>
    <n v="0"/>
    <n v="4.3600000000000003"/>
    <s v="Bajo"/>
    <n v="0.1744"/>
    <n v="3.9999999999999994E-2"/>
    <n v="-4.1856"/>
    <n v="2"/>
    <n v="2"/>
    <s v="CORRECTO"/>
    <n v="2017"/>
    <n v="0"/>
  </r>
  <r>
    <x v="8428"/>
    <x v="4181"/>
    <d v="2017-11-12T00:00:00"/>
    <d v="2017-11-16T00:00:00"/>
    <s v="Standard Class"/>
    <x v="137"/>
    <s v="Don Jones"/>
    <s v="CORPORATE"/>
    <s v="united states"/>
    <s v="Tempe"/>
    <s v="Arizona"/>
    <n v="85281"/>
    <s v="West"/>
    <s v="TEC-AC-10004227"/>
    <x v="2"/>
    <x v="11"/>
    <x v="1409"/>
    <n v="62.351999999999997"/>
    <n v="6"/>
    <n v="31"/>
    <s v="Grande"/>
    <n v="0.2"/>
    <n v="12.4704"/>
    <n v="-12.4704"/>
    <n v="74.822400000000002"/>
    <s v="Medio"/>
    <n v="-10.9116"/>
    <n v="-0.17500000000000002"/>
    <n v="-60.793199999999999"/>
    <n v="4"/>
    <n v="4"/>
    <s v="CORRECTO"/>
    <n v="2017"/>
    <n v="0"/>
  </r>
  <r>
    <x v="8429"/>
    <x v="4182"/>
    <d v="2016-12-19T00:00:00"/>
    <d v="2016-12-21T00:00:00"/>
    <s v="Second Class"/>
    <x v="52"/>
    <s v="Clay Ludtke"/>
    <s v="CONSUMER"/>
    <s v="united states"/>
    <s v="Reading"/>
    <s v="Pennsylvania"/>
    <n v="19601"/>
    <s v="East"/>
    <s v="FUR-FU-10004904"/>
    <x v="0"/>
    <x v="5"/>
    <x v="1589"/>
    <n v="303.92"/>
    <n v="5"/>
    <n v="19"/>
    <s v="Grande"/>
    <n v="0.2"/>
    <n v="60.784000000000006"/>
    <n v="-60.783999999999999"/>
    <n v="364.70400000000001"/>
    <s v="Alto"/>
    <n v="-30.391999999999999"/>
    <n v="-9.9999999999999992E-2"/>
    <n v="-273.52800000000002"/>
    <n v="2"/>
    <n v="2"/>
    <s v="CORRECTO"/>
    <n v="2016"/>
    <n v="0"/>
  </r>
  <r>
    <x v="8430"/>
    <x v="4183"/>
    <d v="2014-03-30T00:00:00"/>
    <d v="2014-04-05T00:00:00"/>
    <s v="Standard Class"/>
    <x v="396"/>
    <s v="Nat Carroll"/>
    <s v="CONSUMER"/>
    <s v="united states"/>
    <s v="Apple Valley"/>
    <s v="Minnesota"/>
    <n v="55124"/>
    <s v="Central"/>
    <s v="OFF-ST-10001511"/>
    <x v="1"/>
    <x v="4"/>
    <x v="556"/>
    <n v="129.30000000000001"/>
    <n v="2"/>
    <n v="33"/>
    <s v="Pequeño"/>
    <n v="0"/>
    <n v="0"/>
    <n v="0"/>
    <n v="129.30000000000001"/>
    <s v="Medio"/>
    <n v="6.4649999999999999"/>
    <n v="4.9999999999999996E-2"/>
    <n v="-122.83499999999999"/>
    <n v="6"/>
    <n v="6"/>
    <s v="CORRECTO"/>
    <n v="2014"/>
    <n v="0"/>
  </r>
  <r>
    <x v="8431"/>
    <x v="4184"/>
    <d v="2017-11-08T00:00:00"/>
    <d v="2017-11-13T00:00:00"/>
    <s v="Standard Class"/>
    <x v="634"/>
    <s v="Kean Nguyen"/>
    <s v="CORPORATE"/>
    <s v="united states"/>
    <s v="Baltimore"/>
    <s v="Maryland"/>
    <n v="21215"/>
    <s v="East"/>
    <s v="FUR-FU-10003535"/>
    <x v="0"/>
    <x v="5"/>
    <x v="897"/>
    <n v="274.2"/>
    <n v="10"/>
    <n v="21"/>
    <s v="Grande"/>
    <n v="0"/>
    <n v="0"/>
    <n v="0"/>
    <n v="274.2"/>
    <s v="Alto"/>
    <n v="112.422"/>
    <n v="0.41000000000000003"/>
    <n v="-161.77799999999999"/>
    <n v="5"/>
    <n v="5"/>
    <s v="CORRECTO"/>
    <n v="2017"/>
    <n v="0"/>
  </r>
  <r>
    <x v="8432"/>
    <x v="4185"/>
    <d v="2014-09-14T00:00:00"/>
    <d v="2014-09-18T00:00:00"/>
    <s v="Second Class"/>
    <x v="609"/>
    <s v="Scott Cohen"/>
    <s v="CORPORATE"/>
    <s v="united states"/>
    <s v="Corpus Christi"/>
    <s v="Texas"/>
    <n v="78415"/>
    <s v="Central"/>
    <s v="OFF-FA-10000053"/>
    <x v="1"/>
    <x v="13"/>
    <x v="962"/>
    <n v="6.048"/>
    <n v="4"/>
    <n v="29"/>
    <s v="Mediano"/>
    <n v="0.2"/>
    <n v="1.2096"/>
    <n v="-1.2096"/>
    <n v="7.2576000000000001"/>
    <s v="Bajo"/>
    <n v="-1.3608"/>
    <n v="-0.22500000000000001"/>
    <n v="-6.1992000000000003"/>
    <n v="4"/>
    <n v="4"/>
    <s v="CORRECTO"/>
    <n v="2014"/>
    <n v="0"/>
  </r>
  <r>
    <x v="8433"/>
    <x v="4185"/>
    <d v="2014-09-14T00:00:00"/>
    <d v="2014-09-18T00:00:00"/>
    <s v="Second Class"/>
    <x v="609"/>
    <s v="Scott Cohen"/>
    <s v="CORPORATE"/>
    <s v="united states"/>
    <s v="Corpus Christi"/>
    <s v="Texas"/>
    <n v="78415"/>
    <s v="Central"/>
    <s v="OFF-PA-10004610"/>
    <x v="1"/>
    <x v="10"/>
    <x v="1520"/>
    <n v="6.8479999999999999"/>
    <n v="2"/>
    <n v="26"/>
    <s v="Pequeño"/>
    <n v="0.2"/>
    <n v="1.3696000000000002"/>
    <n v="-1.3695999999999999"/>
    <n v="8.2176000000000009"/>
    <s v="Bajo"/>
    <n v="2.14"/>
    <n v="0.3125"/>
    <n v="-3.3384"/>
    <n v="4"/>
    <n v="4"/>
    <s v="CORRECTO"/>
    <n v="2014"/>
    <n v="0"/>
  </r>
  <r>
    <x v="8434"/>
    <x v="4185"/>
    <d v="2014-09-14T00:00:00"/>
    <d v="2014-09-18T00:00:00"/>
    <s v="Second Class"/>
    <x v="609"/>
    <s v="Scott Cohen"/>
    <s v="CORPORATE"/>
    <s v="united states"/>
    <s v="Corpus Christi"/>
    <s v="Texas"/>
    <n v="78415"/>
    <s v="Central"/>
    <s v="FUR-FU-10000550"/>
    <x v="0"/>
    <x v="5"/>
    <x v="1454"/>
    <n v="9.9600000000000009"/>
    <n v="5"/>
    <n v="19"/>
    <s v="Grande"/>
    <n v="0.6"/>
    <n v="5.976"/>
    <n v="-5.976"/>
    <n v="15.936"/>
    <s v="Bajo"/>
    <n v="-6.7229999999999999"/>
    <n v="-0.67499999999999993"/>
    <n v="-10.707000000000001"/>
    <n v="4"/>
    <n v="4"/>
    <s v="CORRECTO"/>
    <n v="2014"/>
    <n v="0"/>
  </r>
  <r>
    <x v="8435"/>
    <x v="4185"/>
    <d v="2014-09-14T00:00:00"/>
    <d v="2014-09-18T00:00:00"/>
    <s v="Second Class"/>
    <x v="609"/>
    <s v="Scott Cohen"/>
    <s v="CORPORATE"/>
    <s v="united states"/>
    <s v="Corpus Christi"/>
    <s v="Texas"/>
    <n v="78415"/>
    <s v="Central"/>
    <s v="OFF-BI-10001721"/>
    <x v="1"/>
    <x v="8"/>
    <x v="94"/>
    <n v="8.5519999999999996"/>
    <n v="2"/>
    <n v="21"/>
    <s v="Pequeño"/>
    <n v="0.8"/>
    <n v="6.8415999999999997"/>
    <n v="-6.8415999999999997"/>
    <n v="15.393599999999999"/>
    <s v="Bajo"/>
    <n v="-13.683199999999999"/>
    <n v="-1.6"/>
    <n v="-15.393599999999999"/>
    <n v="4"/>
    <n v="4"/>
    <s v="CORRECTO"/>
    <n v="2014"/>
    <n v="0"/>
  </r>
  <r>
    <x v="8436"/>
    <x v="4186"/>
    <d v="2015-09-20T00:00:00"/>
    <d v="2015-09-26T00:00:00"/>
    <s v="Standard Class"/>
    <x v="562"/>
    <s v="Anne McFarland"/>
    <s v="CONSUMER"/>
    <s v="united states"/>
    <s v="Las Vegas"/>
    <s v="Nevada"/>
    <n v="89115"/>
    <s v="West"/>
    <s v="OFF-BI-10004040"/>
    <x v="1"/>
    <x v="8"/>
    <x v="1487"/>
    <n v="45.584000000000003"/>
    <n v="11"/>
    <n v="42"/>
    <s v="Grande"/>
    <n v="0.2"/>
    <n v="9.1168000000000013"/>
    <n v="-9.1167999999999996"/>
    <n v="54.700800000000001"/>
    <s v="Medio"/>
    <n v="16.5242"/>
    <n v="0.36249999999999999"/>
    <n v="-19.943000000000001"/>
    <n v="6"/>
    <n v="6"/>
    <s v="CORRECTO"/>
    <n v="2015"/>
    <n v="0"/>
  </r>
  <r>
    <x v="8437"/>
    <x v="4187"/>
    <d v="2015-12-10T00:00:00"/>
    <d v="2015-12-16T00:00:00"/>
    <s v="Standard Class"/>
    <x v="362"/>
    <s v="Ryan Akin"/>
    <s v="CONSUMER"/>
    <s v="united states"/>
    <s v="Cleveland"/>
    <s v="Ohio"/>
    <n v="44105"/>
    <s v="East"/>
    <s v="TEC-AC-10002550"/>
    <x v="2"/>
    <x v="11"/>
    <x v="1351"/>
    <n v="25.488"/>
    <n v="2"/>
    <n v="10"/>
    <s v="Pequeño"/>
    <n v="0.2"/>
    <n v="5.0975999999999999"/>
    <n v="-5.0975999999999999"/>
    <n v="30.585599999999999"/>
    <s v="Bajo"/>
    <n v="4.4603999999999999"/>
    <n v="0.17499999999999999"/>
    <n v="-15.93"/>
    <n v="6"/>
    <n v="6"/>
    <s v="CORRECTO"/>
    <n v="2015"/>
    <n v="0"/>
  </r>
  <r>
    <x v="8438"/>
    <x v="4188"/>
    <d v="2014-05-28T00:00:00"/>
    <d v="2014-06-01T00:00:00"/>
    <s v="Standard Class"/>
    <x v="570"/>
    <s v="Magdelene Morse"/>
    <s v="CONSUMER"/>
    <s v="united states"/>
    <s v="Seattle"/>
    <s v="Washington"/>
    <n v="98105"/>
    <s v="West"/>
    <s v="OFF-BI-10003876"/>
    <x v="1"/>
    <x v="8"/>
    <x v="1626"/>
    <n v="136.96"/>
    <n v="4"/>
    <n v="19"/>
    <s v="Mediano"/>
    <n v="0.2"/>
    <n v="27.392000000000003"/>
    <n v="-27.391999999999999"/>
    <n v="164.352"/>
    <s v="Medio"/>
    <n v="51.36"/>
    <n v="0.375"/>
    <n v="-58.207999999999998"/>
    <n v="4"/>
    <n v="4"/>
    <s v="CORRECTO"/>
    <n v="2014"/>
    <n v="0"/>
  </r>
  <r>
    <x v="8439"/>
    <x v="4189"/>
    <d v="2017-03-14T00:00:00"/>
    <d v="2017-03-17T00:00:00"/>
    <s v="Second Class"/>
    <x v="272"/>
    <s v="Brad Norvell"/>
    <s v="CORPORATE"/>
    <s v="united states"/>
    <s v="Chicago"/>
    <s v="Illinois"/>
    <n v="60623"/>
    <s v="Central"/>
    <s v="TEC-PH-10000213"/>
    <x v="2"/>
    <x v="7"/>
    <x v="1658"/>
    <n v="49.616"/>
    <n v="2"/>
    <n v="11"/>
    <s v="Pequeño"/>
    <n v="0.2"/>
    <n v="9.9232000000000014"/>
    <n v="-9.9231999999999996"/>
    <n v="59.539200000000001"/>
    <s v="Medio"/>
    <n v="4.9615999999999998"/>
    <n v="9.9999999999999992E-2"/>
    <n v="-34.731200000000001"/>
    <n v="3"/>
    <n v="3"/>
    <s v="CORRECTO"/>
    <n v="2017"/>
    <n v="0"/>
  </r>
  <r>
    <x v="8440"/>
    <x v="4190"/>
    <d v="2016-12-08T00:00:00"/>
    <d v="2016-12-12T00:00:00"/>
    <s v="Second Class"/>
    <x v="674"/>
    <s v="Julia Barnett"/>
    <s v="HOME OFFICE"/>
    <s v="united states"/>
    <s v="Columbus"/>
    <s v="Ohio"/>
    <n v="43229"/>
    <s v="East"/>
    <s v="OFF-PA-10002615"/>
    <x v="1"/>
    <x v="10"/>
    <x v="250"/>
    <n v="10.584"/>
    <n v="3"/>
    <n v="25"/>
    <s v="Mediano"/>
    <n v="0.2"/>
    <n v="2.1168"/>
    <n v="-2.1168"/>
    <n v="12.700799999999999"/>
    <s v="Bajo"/>
    <n v="3.4398"/>
    <n v="0.32500000000000001"/>
    <n v="-5.0274000000000001"/>
    <n v="4"/>
    <n v="4"/>
    <s v="CORRECTO"/>
    <n v="2016"/>
    <n v="0"/>
  </r>
  <r>
    <x v="8441"/>
    <x v="4191"/>
    <d v="2017-05-06T00:00:00"/>
    <d v="2017-05-10T00:00:00"/>
    <s v="Standard Class"/>
    <x v="140"/>
    <s v="Doug Bickford"/>
    <s v="CONSUMER"/>
    <s v="united states"/>
    <s v="Tucson"/>
    <s v="Arizona"/>
    <n v="85705"/>
    <s v="West"/>
    <s v="OFF-PA-10002254"/>
    <x v="1"/>
    <x v="10"/>
    <x v="146"/>
    <n v="84.415999999999997"/>
    <n v="4"/>
    <n v="37"/>
    <s v="Mediano"/>
    <n v="0.2"/>
    <n v="16.883199999999999"/>
    <n v="-16.883199999999999"/>
    <n v="101.2992"/>
    <s v="Medio"/>
    <n v="27.435199999999998"/>
    <n v="0.32500000000000001"/>
    <n v="-40.0976"/>
    <n v="4"/>
    <n v="4"/>
    <s v="CORRECTO"/>
    <n v="2017"/>
    <n v="0"/>
  </r>
  <r>
    <x v="8442"/>
    <x v="4192"/>
    <d v="2016-03-06T00:00:00"/>
    <d v="2016-03-10T00:00:00"/>
    <s v="Standard Class"/>
    <x v="674"/>
    <s v="Julia Barnett"/>
    <s v="HOME OFFICE"/>
    <s v="united states"/>
    <s v="Philadelphia"/>
    <s v="Pennsylvania"/>
    <n v="19120"/>
    <s v="East"/>
    <s v="TEC-PH-10004586"/>
    <x v="2"/>
    <x v="7"/>
    <x v="899"/>
    <n v="431.94"/>
    <n v="2"/>
    <n v="17"/>
    <s v="Pequeño"/>
    <n v="0.4"/>
    <n v="172.77600000000001"/>
    <n v="-172.77600000000001"/>
    <n v="604.71600000000001"/>
    <s v="Muy Alto"/>
    <n v="-71.989999999999995"/>
    <n v="-0.16666666666666666"/>
    <n v="-331.154"/>
    <n v="4"/>
    <n v="4"/>
    <s v="CORRECTO"/>
    <n v="2016"/>
    <n v="0"/>
  </r>
  <r>
    <x v="8443"/>
    <x v="4192"/>
    <d v="2016-03-06T00:00:00"/>
    <d v="2016-03-10T00:00:00"/>
    <s v="Standard Class"/>
    <x v="674"/>
    <s v="Julia Barnett"/>
    <s v="HOME OFFICE"/>
    <s v="united states"/>
    <s v="Philadelphia"/>
    <s v="Pennsylvania"/>
    <n v="19120"/>
    <s v="East"/>
    <s v="OFF-BI-10002982"/>
    <x v="1"/>
    <x v="8"/>
    <x v="1267"/>
    <n v="2.0430000000000001"/>
    <n v="1"/>
    <n v="41"/>
    <s v="Pequeño"/>
    <n v="0.7"/>
    <n v="1.4300999999999999"/>
    <n v="-1.4300999999999999"/>
    <n v="3.4731000000000001"/>
    <s v="Bajo"/>
    <n v="-1.4982"/>
    <n v="-0.73333333333333328"/>
    <n v="-2.1111"/>
    <n v="4"/>
    <n v="4"/>
    <s v="CORRECTO"/>
    <n v="2016"/>
    <n v="0"/>
  </r>
  <r>
    <x v="8444"/>
    <x v="4192"/>
    <d v="2016-03-06T00:00:00"/>
    <d v="2016-03-10T00:00:00"/>
    <s v="Standard Class"/>
    <x v="674"/>
    <s v="Julia Barnett"/>
    <s v="HOME OFFICE"/>
    <s v="united states"/>
    <s v="Philadelphia"/>
    <s v="Pennsylvania"/>
    <n v="19120"/>
    <s v="East"/>
    <s v="TEC-PH-10002538"/>
    <x v="2"/>
    <x v="7"/>
    <x v="529"/>
    <n v="68.238"/>
    <n v="3"/>
    <n v="24"/>
    <s v="Mediano"/>
    <n v="0.4"/>
    <n v="27.295200000000001"/>
    <n v="-27.295200000000001"/>
    <n v="95.533199999999994"/>
    <s v="Medio"/>
    <n v="-12.510300000000001"/>
    <n v="-0.18333333333333335"/>
    <n v="-53.453099999999999"/>
    <n v="4"/>
    <n v="4"/>
    <s v="CORRECTO"/>
    <n v="2016"/>
    <n v="0"/>
  </r>
  <r>
    <x v="8445"/>
    <x v="4193"/>
    <d v="2017-10-23T00:00:00"/>
    <d v="2017-10-24T00:00:00"/>
    <s v="First Class"/>
    <x v="340"/>
    <s v="Adam Hart"/>
    <s v="CORPORATE"/>
    <s v="united states"/>
    <s v="Cranston"/>
    <s v="Rhode Island"/>
    <n v="2920"/>
    <s v="East"/>
    <s v="FUR-TA-10001039"/>
    <x v="0"/>
    <x v="3"/>
    <x v="832"/>
    <n v="240.744"/>
    <n v="4"/>
    <n v="74"/>
    <s v="Mediano"/>
    <n v="0.3"/>
    <n v="72.223199999999991"/>
    <n v="-72.223200000000006"/>
    <n v="312.96719999999999"/>
    <s v="Alto"/>
    <n v="-13.7568"/>
    <n v="-5.7142857142857141E-2"/>
    <n v="-182.27760000000001"/>
    <n v="1"/>
    <n v="1"/>
    <s v="CORRECTO"/>
    <n v="2017"/>
    <n v="0"/>
  </r>
  <r>
    <x v="8446"/>
    <x v="4193"/>
    <d v="2017-10-23T00:00:00"/>
    <d v="2017-10-24T00:00:00"/>
    <s v="First Class"/>
    <x v="340"/>
    <s v="Adam Hart"/>
    <s v="CORPORATE"/>
    <s v="united states"/>
    <s v="Cranston"/>
    <s v="Rhode Island"/>
    <n v="2920"/>
    <s v="East"/>
    <s v="FUR-FU-10004963"/>
    <x v="0"/>
    <x v="5"/>
    <x v="1443"/>
    <n v="35"/>
    <n v="4"/>
    <n v="22"/>
    <s v="Mediano"/>
    <n v="0"/>
    <n v="0"/>
    <n v="0"/>
    <n v="35"/>
    <s v="Bajo"/>
    <n v="14.7"/>
    <n v="0.42"/>
    <n v="-20.3"/>
    <n v="1"/>
    <n v="1"/>
    <s v="CORRECTO"/>
    <n v="2017"/>
    <n v="0"/>
  </r>
  <r>
    <x v="8447"/>
    <x v="4193"/>
    <d v="2017-10-23T00:00:00"/>
    <d v="2017-10-24T00:00:00"/>
    <s v="First Class"/>
    <x v="340"/>
    <s v="Adam Hart"/>
    <s v="CORPORATE"/>
    <s v="united states"/>
    <s v="Cranston"/>
    <s v="Rhode Island"/>
    <n v="2920"/>
    <s v="East"/>
    <s v="FUR-FU-10000277"/>
    <x v="0"/>
    <x v="5"/>
    <x v="1795"/>
    <n v="210.68"/>
    <n v="2"/>
    <n v="18"/>
    <s v="Pequeño"/>
    <n v="0"/>
    <n v="0"/>
    <n v="0"/>
    <n v="210.68"/>
    <s v="Alto"/>
    <n v="50.563200000000002"/>
    <n v="0.24"/>
    <n v="-160.11680000000001"/>
    <n v="1"/>
    <n v="1"/>
    <s v="CORRECTO"/>
    <n v="2017"/>
    <n v="0"/>
  </r>
  <r>
    <x v="8448"/>
    <x v="4193"/>
    <d v="2017-10-23T00:00:00"/>
    <d v="2017-10-24T00:00:00"/>
    <s v="First Class"/>
    <x v="340"/>
    <s v="Adam Hart"/>
    <s v="CORPORATE"/>
    <s v="united states"/>
    <s v="Cranston"/>
    <s v="Rhode Island"/>
    <n v="2920"/>
    <s v="East"/>
    <s v="FUR-TA-10004915"/>
    <x v="0"/>
    <x v="3"/>
    <x v="335"/>
    <n v="637.89599999999996"/>
    <n v="3"/>
    <n v="23"/>
    <s v="Mediano"/>
    <n v="0.3"/>
    <n v="191.36879999999999"/>
    <n v="-191.36879999999999"/>
    <n v="829.26479999999992"/>
    <s v="Muy Alto"/>
    <n v="-127.5792"/>
    <n v="-0.2"/>
    <n v="-574.10640000000001"/>
    <n v="1"/>
    <n v="1"/>
    <s v="CORRECTO"/>
    <n v="2017"/>
    <n v="0"/>
  </r>
  <r>
    <x v="8449"/>
    <x v="4193"/>
    <d v="2017-10-23T00:00:00"/>
    <d v="2017-10-24T00:00:00"/>
    <s v="First Class"/>
    <x v="340"/>
    <s v="Adam Hart"/>
    <s v="CORPORATE"/>
    <s v="united states"/>
    <s v="Cranston"/>
    <s v="Rhode Island"/>
    <n v="2920"/>
    <s v="East"/>
    <s v="OFF-PA-10003724"/>
    <x v="1"/>
    <x v="10"/>
    <x v="362"/>
    <n v="43.44"/>
    <n v="8"/>
    <n v="35"/>
    <s v="Grande"/>
    <n v="0"/>
    <n v="0"/>
    <n v="0"/>
    <n v="43.44"/>
    <s v="Bajo"/>
    <n v="21.285599999999999"/>
    <n v="0.49"/>
    <n v="-22.154399999999999"/>
    <n v="1"/>
    <n v="1"/>
    <s v="CORRECTO"/>
    <n v="2017"/>
    <n v="0"/>
  </r>
  <r>
    <x v="8450"/>
    <x v="4193"/>
    <d v="2017-10-23T00:00:00"/>
    <d v="2017-10-24T00:00:00"/>
    <s v="First Class"/>
    <x v="340"/>
    <s v="Adam Hart"/>
    <s v="CORPORATE"/>
    <s v="united states"/>
    <s v="Cranston"/>
    <s v="Rhode Island"/>
    <n v="2920"/>
    <s v="East"/>
    <s v="OFF-AP-10002906"/>
    <x v="1"/>
    <x v="9"/>
    <x v="1097"/>
    <n v="2.2200000000000002"/>
    <n v="1"/>
    <n v="6"/>
    <s v="Pequeño"/>
    <n v="0"/>
    <n v="0"/>
    <n v="0"/>
    <n v="2.2200000000000002"/>
    <s v="Bajo"/>
    <n v="0.66600000000000004"/>
    <n v="0.3"/>
    <n v="-1.554"/>
    <n v="1"/>
    <n v="1"/>
    <s v="CORRECTO"/>
    <n v="2017"/>
    <n v="0"/>
  </r>
  <r>
    <x v="8451"/>
    <x v="4194"/>
    <d v="2014-04-28T00:00:00"/>
    <d v="2014-04-30T00:00:00"/>
    <s v="First Class"/>
    <x v="482"/>
    <s v="Arianne Irving"/>
    <s v="CONSUMER"/>
    <s v="united states"/>
    <s v="San Francisco"/>
    <s v="California"/>
    <n v="94122"/>
    <s v="West"/>
    <s v="TEC-PH-10001459"/>
    <x v="2"/>
    <x v="7"/>
    <x v="1447"/>
    <n v="1679.96"/>
    <n v="5"/>
    <n v="39"/>
    <s v="Grande"/>
    <n v="0.2"/>
    <n v="335.99200000000002"/>
    <n v="-335.99200000000002"/>
    <n v="2015.952"/>
    <s v="Muy Alto"/>
    <n v="125.997"/>
    <n v="7.4999999999999997E-2"/>
    <n v="-1217.971"/>
    <n v="2"/>
    <n v="2"/>
    <s v="CORRECTO"/>
    <n v="2014"/>
    <n v="0"/>
  </r>
  <r>
    <x v="8452"/>
    <x v="4195"/>
    <d v="2016-04-18T00:00:00"/>
    <d v="2016-04-23T00:00:00"/>
    <s v="Standard Class"/>
    <x v="764"/>
    <s v="Thea Hudgings"/>
    <s v="CORPORATE"/>
    <s v="united states"/>
    <s v="Houston"/>
    <s v="Texas"/>
    <n v="77070"/>
    <s v="Central"/>
    <s v="FUR-CH-10002880"/>
    <x v="0"/>
    <x v="1"/>
    <x v="809"/>
    <n v="344.37200000000001"/>
    <n v="4"/>
    <n v="54"/>
    <s v="Mediano"/>
    <n v="0.3"/>
    <n v="103.3116"/>
    <n v="-103.3116"/>
    <n v="447.68360000000001"/>
    <s v="Alto"/>
    <n v="-93.472399999999993"/>
    <n v="-0.27142857142857141"/>
    <n v="-334.53280000000001"/>
    <n v="5"/>
    <n v="5"/>
    <s v="CORRECTO"/>
    <n v="2016"/>
    <n v="0"/>
  </r>
  <r>
    <x v="8453"/>
    <x v="4195"/>
    <d v="2016-04-18T00:00:00"/>
    <d v="2016-04-23T00:00:00"/>
    <s v="Standard Class"/>
    <x v="764"/>
    <s v="Thea Hudgings"/>
    <s v="CORPORATE"/>
    <s v="united states"/>
    <s v="Houston"/>
    <s v="Texas"/>
    <n v="77070"/>
    <s v="Central"/>
    <s v="OFF-ST-10001780"/>
    <x v="1"/>
    <x v="4"/>
    <x v="486"/>
    <n v="1554.9359999999999"/>
    <n v="3"/>
    <n v="13"/>
    <s v="Mediano"/>
    <n v="0.2"/>
    <n v="310.98720000000003"/>
    <n v="-310.98719999999997"/>
    <n v="1865.9232"/>
    <s v="Muy Alto"/>
    <n v="77.746799999999993"/>
    <n v="4.9999999999999996E-2"/>
    <n v="-1166.202"/>
    <n v="5"/>
    <n v="5"/>
    <s v="CORRECTO"/>
    <n v="2016"/>
    <n v="0"/>
  </r>
  <r>
    <x v="8454"/>
    <x v="4195"/>
    <d v="2016-04-18T00:00:00"/>
    <d v="2016-04-23T00:00:00"/>
    <s v="Standard Class"/>
    <x v="764"/>
    <s v="Thea Hudgings"/>
    <s v="CORPORATE"/>
    <s v="united states"/>
    <s v="Houston"/>
    <s v="Texas"/>
    <n v="77070"/>
    <s v="Central"/>
    <s v="FUR-FU-10004748"/>
    <x v="0"/>
    <x v="5"/>
    <x v="1252"/>
    <n v="127.88"/>
    <n v="5"/>
    <n v="12"/>
    <s v="Grande"/>
    <n v="0.6"/>
    <n v="76.727999999999994"/>
    <n v="-76.727999999999994"/>
    <n v="204.608"/>
    <s v="Alto"/>
    <n v="-67.137"/>
    <n v="-0.52500000000000002"/>
    <n v="-118.289"/>
    <n v="5"/>
    <n v="5"/>
    <s v="CORRECTO"/>
    <n v="2016"/>
    <n v="0"/>
  </r>
  <r>
    <x v="8455"/>
    <x v="4196"/>
    <d v="2016-05-22T00:00:00"/>
    <d v="2016-05-29T00:00:00"/>
    <s v="Standard Class"/>
    <x v="531"/>
    <s v="Jim Epp"/>
    <s v="CORPORATE"/>
    <s v="united states"/>
    <s v="Los Angeles"/>
    <s v="California"/>
    <n v="90049"/>
    <s v="West"/>
    <s v="TEC-PH-10001918"/>
    <x v="2"/>
    <x v="7"/>
    <x v="193"/>
    <n v="222.38399999999999"/>
    <n v="2"/>
    <n v="9"/>
    <s v="Pequeño"/>
    <n v="0.2"/>
    <n v="44.476799999999997"/>
    <n v="-44.476799999999997"/>
    <n v="266.86079999999998"/>
    <s v="Alto"/>
    <n v="22.238399999999999"/>
    <n v="0.1"/>
    <n v="-155.6688"/>
    <n v="7"/>
    <n v="7"/>
    <s v="CORRECTO"/>
    <n v="2016"/>
    <n v="0"/>
  </r>
  <r>
    <x v="8456"/>
    <x v="4197"/>
    <d v="2017-05-28T00:00:00"/>
    <d v="2017-06-02T00:00:00"/>
    <s v="Second Class"/>
    <x v="260"/>
    <s v="Tiffany House"/>
    <s v="CORPORATE"/>
    <s v="united states"/>
    <s v="Chicago"/>
    <s v="Illinois"/>
    <n v="60653"/>
    <s v="Central"/>
    <s v="FUR-CH-10001146"/>
    <x v="0"/>
    <x v="1"/>
    <x v="124"/>
    <n v="106.869"/>
    <n v="3"/>
    <n v="12"/>
    <s v="Mediano"/>
    <n v="0.3"/>
    <n v="32.060699999999997"/>
    <n v="-32.060699999999997"/>
    <n v="138.9297"/>
    <s v="Medio"/>
    <n v="-29.007300000000001"/>
    <n v="-0.27142857142857146"/>
    <n v="-103.8156"/>
    <n v="5"/>
    <n v="5"/>
    <s v="CORRECTO"/>
    <n v="2017"/>
    <n v="0"/>
  </r>
  <r>
    <x v="8457"/>
    <x v="4197"/>
    <d v="2017-05-28T00:00:00"/>
    <d v="2017-06-02T00:00:00"/>
    <s v="Second Class"/>
    <x v="260"/>
    <s v="Tiffany House"/>
    <s v="CORPORATE"/>
    <s v="united states"/>
    <s v="Chicago"/>
    <s v="Illinois"/>
    <n v="60653"/>
    <s v="Central"/>
    <s v="OFF-BI-10004364"/>
    <x v="1"/>
    <x v="8"/>
    <x v="305"/>
    <n v="3.5640000000000001"/>
    <n v="3"/>
    <n v="71"/>
    <s v="Mediano"/>
    <n v="0.8"/>
    <n v="2.8512000000000004"/>
    <n v="-2.8512"/>
    <n v="6.4152000000000005"/>
    <s v="Bajo"/>
    <n v="-6.2370000000000001"/>
    <n v="-1.75"/>
    <n v="-6.9497999999999998"/>
    <n v="5"/>
    <n v="5"/>
    <s v="CORRECTO"/>
    <n v="2017"/>
    <n v="0"/>
  </r>
  <r>
    <x v="8458"/>
    <x v="4198"/>
    <d v="2014-08-25T00:00:00"/>
    <d v="2014-08-29T00:00:00"/>
    <s v="Standard Class"/>
    <x v="555"/>
    <s v="Joe Elijah"/>
    <s v="CONSUMER"/>
    <s v="united states"/>
    <s v="Houston"/>
    <s v="Texas"/>
    <n v="77070"/>
    <s v="Central"/>
    <s v="OFF-BI-10002133"/>
    <x v="1"/>
    <x v="8"/>
    <x v="1147"/>
    <n v="25.68"/>
    <n v="3"/>
    <n v="42"/>
    <s v="Mediano"/>
    <n v="0.8"/>
    <n v="20.544"/>
    <n v="-20.544"/>
    <n v="46.224000000000004"/>
    <s v="Bajo"/>
    <n v="-39.804000000000002"/>
    <n v="-1.55"/>
    <n v="-44.94"/>
    <n v="4"/>
    <n v="4"/>
    <s v="CORRECTO"/>
    <n v="2014"/>
    <n v="0"/>
  </r>
  <r>
    <x v="8459"/>
    <x v="4198"/>
    <d v="2014-08-25T00:00:00"/>
    <d v="2014-08-29T00:00:00"/>
    <s v="Standard Class"/>
    <x v="555"/>
    <s v="Joe Elijah"/>
    <s v="CONSUMER"/>
    <s v="united states"/>
    <s v="Houston"/>
    <s v="Texas"/>
    <n v="77070"/>
    <s v="Central"/>
    <s v="OFF-BI-10002225"/>
    <x v="1"/>
    <x v="8"/>
    <x v="340"/>
    <n v="12.384"/>
    <n v="3"/>
    <n v="22"/>
    <s v="Mediano"/>
    <n v="0.8"/>
    <n v="9.9072000000000013"/>
    <n v="-9.9071999999999996"/>
    <n v="22.291200000000003"/>
    <s v="Bajo"/>
    <n v="-19.814399999999999"/>
    <n v="-1.5999999999999999"/>
    <n v="-22.2912"/>
    <n v="4"/>
    <n v="4"/>
    <s v="CORRECTO"/>
    <n v="2014"/>
    <n v="0"/>
  </r>
  <r>
    <x v="8460"/>
    <x v="4199"/>
    <d v="2014-08-30T00:00:00"/>
    <d v="2014-09-04T00:00:00"/>
    <s v="Standard Class"/>
    <x v="247"/>
    <s v="Annie Thurman"/>
    <s v="CONSUMER"/>
    <s v="united states"/>
    <s v="Bristol"/>
    <s v="Connecticut"/>
    <n v="6010"/>
    <s v="East"/>
    <s v="OFF-BI-10002432"/>
    <x v="1"/>
    <x v="8"/>
    <x v="875"/>
    <n v="25.3"/>
    <n v="5"/>
    <n v="26"/>
    <s v="Grande"/>
    <n v="0"/>
    <n v="0"/>
    <n v="0"/>
    <n v="25.3"/>
    <s v="Bajo"/>
    <n v="11.891"/>
    <n v="0.47"/>
    <n v="-13.409000000000001"/>
    <n v="5"/>
    <n v="5"/>
    <s v="CORRECTO"/>
    <n v="2014"/>
    <n v="0"/>
  </r>
  <r>
    <x v="8461"/>
    <x v="4199"/>
    <d v="2014-08-30T00:00:00"/>
    <d v="2014-09-04T00:00:00"/>
    <s v="Standard Class"/>
    <x v="247"/>
    <s v="Annie Thurman"/>
    <s v="CONSUMER"/>
    <s v="united states"/>
    <s v="Bristol"/>
    <s v="Connecticut"/>
    <n v="6010"/>
    <s v="East"/>
    <s v="OFF-ST-10000563"/>
    <x v="1"/>
    <x v="4"/>
    <x v="903"/>
    <n v="95.94"/>
    <n v="3"/>
    <n v="50"/>
    <s v="Mediano"/>
    <n v="0"/>
    <n v="0"/>
    <n v="0"/>
    <n v="95.94"/>
    <s v="Medio"/>
    <n v="9.5939999999999994"/>
    <n v="9.9999999999999992E-2"/>
    <n v="-86.346000000000004"/>
    <n v="5"/>
    <n v="5"/>
    <s v="CORRECTO"/>
    <n v="2014"/>
    <n v="0"/>
  </r>
  <r>
    <x v="8462"/>
    <x v="4200"/>
    <d v="2015-09-03T00:00:00"/>
    <d v="2015-09-07T00:00:00"/>
    <s v="Second Class"/>
    <x v="581"/>
    <s v="John Huston"/>
    <s v="CONSUMER"/>
    <s v="united states"/>
    <s v="Holland"/>
    <s v="Michigan"/>
    <n v="49423"/>
    <s v="Central"/>
    <s v="OFF-LA-10001982"/>
    <x v="1"/>
    <x v="2"/>
    <x v="1538"/>
    <n v="7.5"/>
    <n v="2"/>
    <n v="20"/>
    <s v="Pequeño"/>
    <n v="0"/>
    <n v="0"/>
    <n v="0"/>
    <n v="7.5"/>
    <s v="Bajo"/>
    <n v="3.6"/>
    <n v="0.48000000000000004"/>
    <n v="-3.9"/>
    <n v="4"/>
    <n v="4"/>
    <s v="CORRECTO"/>
    <n v="2015"/>
    <n v="0"/>
  </r>
  <r>
    <x v="8463"/>
    <x v="4201"/>
    <d v="2014-03-28T00:00:00"/>
    <d v="2014-04-01T00:00:00"/>
    <s v="Standard Class"/>
    <x v="660"/>
    <s v="Daniel Raglin"/>
    <s v="HOME OFFICE"/>
    <s v="united states"/>
    <s v="Albuquerque"/>
    <s v="New Mexico"/>
    <n v="87105"/>
    <s v="West"/>
    <s v="TEC-PH-10003273"/>
    <x v="2"/>
    <x v="7"/>
    <x v="173"/>
    <n v="302.37599999999998"/>
    <n v="3"/>
    <n v="15"/>
    <s v="Mediano"/>
    <n v="0.2"/>
    <n v="60.475200000000001"/>
    <n v="-60.475200000000001"/>
    <n v="362.85119999999995"/>
    <s v="Alto"/>
    <n v="22.6782"/>
    <n v="7.5000000000000011E-2"/>
    <n v="-219.2226"/>
    <n v="4"/>
    <n v="4"/>
    <s v="CORRECTO"/>
    <n v="2014"/>
    <n v="0"/>
  </r>
  <r>
    <x v="8464"/>
    <x v="4202"/>
    <d v="2015-05-10T00:00:00"/>
    <d v="2015-05-15T00:00:00"/>
    <s v="Standard Class"/>
    <x v="269"/>
    <s v="Alan Barnes"/>
    <s v="CONSUMER"/>
    <s v="united states"/>
    <s v="Louisville"/>
    <s v="Colorado"/>
    <n v="80027"/>
    <s v="West"/>
    <s v="TEC-AC-10002718"/>
    <x v="2"/>
    <x v="11"/>
    <x v="1192"/>
    <n v="46.688000000000002"/>
    <n v="4"/>
    <n v="21"/>
    <s v="Mediano"/>
    <n v="0.2"/>
    <n v="9.3376000000000001"/>
    <n v="-9.3376000000000001"/>
    <n v="56.025600000000004"/>
    <s v="Medio"/>
    <n v="-2.9180000000000001"/>
    <n v="-6.25E-2"/>
    <n v="-40.2684"/>
    <n v="5"/>
    <n v="5"/>
    <s v="CORRECTO"/>
    <n v="2015"/>
    <n v="0"/>
  </r>
  <r>
    <x v="8465"/>
    <x v="4203"/>
    <d v="2015-04-09T00:00:00"/>
    <d v="2015-04-14T00:00:00"/>
    <s v="Standard Class"/>
    <x v="498"/>
    <s v="Mick Crebagga"/>
    <s v="CONSUMER"/>
    <s v="united states"/>
    <s v="New York City"/>
    <s v="New York"/>
    <n v="10024"/>
    <s v="East"/>
    <s v="OFF-ST-10001505"/>
    <x v="1"/>
    <x v="4"/>
    <x v="1183"/>
    <n v="17.940000000000001"/>
    <n v="3"/>
    <n v="33"/>
    <s v="Mediano"/>
    <n v="0"/>
    <n v="0"/>
    <n v="0"/>
    <n v="17.940000000000001"/>
    <s v="Bajo"/>
    <n v="3.0497999999999998"/>
    <n v="0.16999999999999998"/>
    <n v="-14.8902"/>
    <n v="5"/>
    <n v="5"/>
    <s v="CORRECTO"/>
    <n v="2015"/>
    <n v="0"/>
  </r>
  <r>
    <x v="8466"/>
    <x v="4204"/>
    <d v="2015-04-09T00:00:00"/>
    <d v="2015-04-14T00:00:00"/>
    <s v="Standard Class"/>
    <x v="490"/>
    <s v="Ivan Gibson"/>
    <s v="CONSUMER"/>
    <s v="united states"/>
    <s v="Norwich"/>
    <s v="Connecticut"/>
    <n v="6360"/>
    <s v="East"/>
    <s v="OFF-AP-10000179"/>
    <x v="1"/>
    <x v="9"/>
    <x v="532"/>
    <n v="370.14"/>
    <n v="3"/>
    <n v="12"/>
    <s v="Mediano"/>
    <n v="0"/>
    <n v="0"/>
    <n v="0"/>
    <n v="370.14"/>
    <s v="Alto"/>
    <n v="144.3546"/>
    <n v="0.39"/>
    <n v="-225.78540000000001"/>
    <n v="5"/>
    <n v="5"/>
    <s v="CORRECTO"/>
    <n v="2015"/>
    <n v="0"/>
  </r>
  <r>
    <x v="8467"/>
    <x v="4205"/>
    <d v="2016-09-19T00:00:00"/>
    <d v="2016-09-23T00:00:00"/>
    <s v="Standard Class"/>
    <x v="395"/>
    <s v="Frank Hawley"/>
    <s v="CORPORATE"/>
    <s v="united states"/>
    <s v="San Francisco"/>
    <s v="California"/>
    <n v="94122"/>
    <s v="West"/>
    <s v="OFF-BI-10002309"/>
    <x v="1"/>
    <x v="8"/>
    <x v="78"/>
    <n v="8.9280000000000008"/>
    <n v="2"/>
    <n v="28"/>
    <s v="Pequeño"/>
    <n v="0.2"/>
    <n v="1.7856000000000003"/>
    <n v="-1.7856000000000001"/>
    <n v="10.713600000000001"/>
    <s v="Bajo"/>
    <n v="3.1248"/>
    <n v="0.35"/>
    <n v="-4.0175999999999998"/>
    <n v="4"/>
    <n v="4"/>
    <s v="CORRECTO"/>
    <n v="2016"/>
    <n v="0"/>
  </r>
  <r>
    <x v="8468"/>
    <x v="4206"/>
    <d v="2016-11-11T00:00:00"/>
    <d v="2016-11-17T00:00:00"/>
    <s v="Standard Class"/>
    <x v="155"/>
    <s v="Alejandro Savely"/>
    <s v="CORPORATE"/>
    <s v="united states"/>
    <s v="Noblesville"/>
    <s v="Indiana"/>
    <n v="46060"/>
    <s v="Central"/>
    <s v="FUR-TA-10001950"/>
    <x v="0"/>
    <x v="3"/>
    <x v="1284"/>
    <n v="2678.94"/>
    <n v="6"/>
    <n v="19"/>
    <s v="Grande"/>
    <n v="0"/>
    <n v="0"/>
    <n v="0"/>
    <n v="2678.94"/>
    <s v="Muy Alto"/>
    <n v="241.1046"/>
    <n v="0.09"/>
    <n v="-2437.8353999999999"/>
    <n v="6"/>
    <n v="6"/>
    <s v="CORRECTO"/>
    <n v="2016"/>
    <n v="0"/>
  </r>
  <r>
    <x v="8469"/>
    <x v="4207"/>
    <d v="2017-04-23T00:00:00"/>
    <d v="2017-04-27T00:00:00"/>
    <s v="Standard Class"/>
    <x v="43"/>
    <s v="Parhena Norris"/>
    <s v="HOME OFFICE"/>
    <s v="united states"/>
    <s v="Clarksville"/>
    <s v="Tennessee"/>
    <n v="37042"/>
    <s v="South"/>
    <s v="FUR-BO-10001972"/>
    <x v="0"/>
    <x v="0"/>
    <x v="367"/>
    <n v="387.13600000000002"/>
    <n v="4"/>
    <n v="37"/>
    <s v="Mediano"/>
    <n v="0.2"/>
    <n v="77.427200000000013"/>
    <n v="-77.427199999999999"/>
    <n v="464.56320000000005"/>
    <s v="Alto"/>
    <n v="-14.5176"/>
    <n v="-3.7499999999999999E-2"/>
    <n v="-324.22640000000001"/>
    <n v="4"/>
    <n v="4"/>
    <s v="CORRECTO"/>
    <n v="2017"/>
    <n v="0"/>
  </r>
  <r>
    <x v="8470"/>
    <x v="4207"/>
    <d v="2017-04-23T00:00:00"/>
    <d v="2017-04-27T00:00:00"/>
    <s v="Standard Class"/>
    <x v="43"/>
    <s v="Parhena Norris"/>
    <s v="HOME OFFICE"/>
    <s v="united states"/>
    <s v="Clarksville"/>
    <s v="Tennessee"/>
    <n v="37042"/>
    <s v="South"/>
    <s v="TEC-AC-10002473"/>
    <x v="2"/>
    <x v="11"/>
    <x v="720"/>
    <n v="45.408000000000001"/>
    <n v="2"/>
    <n v="49"/>
    <s v="Pequeño"/>
    <n v="0.2"/>
    <n v="9.0815999999999999"/>
    <n v="-9.0815999999999999"/>
    <n v="54.489600000000003"/>
    <s v="Medio"/>
    <n v="11.919600000000001"/>
    <n v="0.26250000000000001"/>
    <n v="-24.4068"/>
    <n v="4"/>
    <n v="4"/>
    <s v="CORRECTO"/>
    <n v="2017"/>
    <n v="0"/>
  </r>
  <r>
    <x v="8471"/>
    <x v="4207"/>
    <d v="2017-04-23T00:00:00"/>
    <d v="2017-04-27T00:00:00"/>
    <s v="Standard Class"/>
    <x v="43"/>
    <s v="Parhena Norris"/>
    <s v="HOME OFFICE"/>
    <s v="united states"/>
    <s v="Clarksville"/>
    <s v="Tennessee"/>
    <n v="37042"/>
    <s v="South"/>
    <s v="FUR-FU-10000193"/>
    <x v="0"/>
    <x v="5"/>
    <x v="1512"/>
    <n v="77.951999999999998"/>
    <n v="3"/>
    <n v="20"/>
    <s v="Mediano"/>
    <n v="0.2"/>
    <n v="15.590400000000001"/>
    <n v="-15.590400000000001"/>
    <n v="93.542400000000001"/>
    <s v="Medio"/>
    <n v="-11.6928"/>
    <n v="-0.15"/>
    <n v="-74.054400000000001"/>
    <n v="4"/>
    <n v="4"/>
    <s v="CORRECTO"/>
    <n v="2017"/>
    <n v="0"/>
  </r>
  <r>
    <x v="8472"/>
    <x v="4207"/>
    <d v="2017-04-23T00:00:00"/>
    <d v="2017-04-27T00:00:00"/>
    <s v="Standard Class"/>
    <x v="43"/>
    <s v="Parhena Norris"/>
    <s v="HOME OFFICE"/>
    <s v="united states"/>
    <s v="Clarksville"/>
    <s v="Tennessee"/>
    <n v="37042"/>
    <s v="South"/>
    <s v="OFF-LA-10000081"/>
    <x v="1"/>
    <x v="2"/>
    <x v="1330"/>
    <n v="3"/>
    <n v="1"/>
    <n v="14"/>
    <s v="Pequeño"/>
    <n v="0.2"/>
    <n v="0.60000000000000009"/>
    <n v="-0.6"/>
    <n v="3.6"/>
    <s v="Bajo"/>
    <n v="1.05"/>
    <n v="0.35000000000000003"/>
    <n v="-1.35"/>
    <n v="4"/>
    <n v="4"/>
    <s v="CORRECTO"/>
    <n v="2017"/>
    <n v="0"/>
  </r>
  <r>
    <x v="8473"/>
    <x v="4208"/>
    <d v="2015-10-22T00:00:00"/>
    <d v="2015-10-26T00:00:00"/>
    <s v="Second Class"/>
    <x v="421"/>
    <s v="Gene McClure"/>
    <s v="CONSUMER"/>
    <s v="united states"/>
    <s v="Hollywood"/>
    <s v="Florida"/>
    <n v="33021"/>
    <s v="South"/>
    <s v="OFF-ST-10000876"/>
    <x v="1"/>
    <x v="4"/>
    <x v="254"/>
    <n v="9.952"/>
    <n v="1"/>
    <n v="30"/>
    <s v="Pequeño"/>
    <n v="0.2"/>
    <n v="1.9904000000000002"/>
    <n v="-1.9903999999999999"/>
    <n v="11.942399999999999"/>
    <s v="Bajo"/>
    <n v="0.99519999999999997"/>
    <n v="9.9999999999999992E-2"/>
    <n v="-6.9664000000000001"/>
    <n v="4"/>
    <n v="4"/>
    <s v="CORRECTO"/>
    <n v="2015"/>
    <n v="0"/>
  </r>
  <r>
    <x v="8474"/>
    <x v="4209"/>
    <d v="2017-04-09T00:00:00"/>
    <d v="2017-04-14T00:00:00"/>
    <s v="Standard Class"/>
    <x v="544"/>
    <s v="Noah Childs"/>
    <s v="CORPORATE"/>
    <s v="united states"/>
    <s v="York"/>
    <s v="Pennsylvania"/>
    <n v="17403"/>
    <s v="East"/>
    <s v="OFF-BI-10004492"/>
    <x v="1"/>
    <x v="8"/>
    <x v="351"/>
    <n v="37.896000000000001"/>
    <n v="4"/>
    <n v="26"/>
    <s v="Mediano"/>
    <n v="0.7"/>
    <n v="26.527200000000001"/>
    <n v="-26.527200000000001"/>
    <n v="64.423200000000008"/>
    <s v="Medio"/>
    <n v="-29.053599999999999"/>
    <n v="-0.76666666666666661"/>
    <n v="-40.422400000000003"/>
    <n v="5"/>
    <n v="5"/>
    <s v="CORRECTO"/>
    <n v="2017"/>
    <n v="0"/>
  </r>
  <r>
    <x v="8475"/>
    <x v="4209"/>
    <d v="2017-04-09T00:00:00"/>
    <d v="2017-04-14T00:00:00"/>
    <s v="Standard Class"/>
    <x v="544"/>
    <s v="Noah Childs"/>
    <s v="CORPORATE"/>
    <s v="united states"/>
    <s v="York"/>
    <s v="Pennsylvania"/>
    <n v="17403"/>
    <s v="East"/>
    <s v="OFF-PA-10001033"/>
    <x v="1"/>
    <x v="10"/>
    <x v="1509"/>
    <n v="65.584000000000003"/>
    <n v="2"/>
    <n v="39"/>
    <s v="Pequeño"/>
    <n v="0.2"/>
    <n v="13.116800000000001"/>
    <n v="-13.1168"/>
    <n v="78.700800000000001"/>
    <s v="Medio"/>
    <n v="23.7742"/>
    <n v="0.36249999999999999"/>
    <n v="-28.693000000000001"/>
    <n v="5"/>
    <n v="5"/>
    <s v="CORRECTO"/>
    <n v="2017"/>
    <n v="0"/>
  </r>
  <r>
    <x v="8476"/>
    <x v="4210"/>
    <d v="2017-10-27T00:00:00"/>
    <d v="2017-11-01T00:00:00"/>
    <s v="Standard Class"/>
    <x v="69"/>
    <s v="Tamara Willingham"/>
    <s v="HOME OFFICE"/>
    <s v="united states"/>
    <s v="Mesa"/>
    <s v="Arizona"/>
    <n v="85204"/>
    <s v="West"/>
    <s v="OFF-PA-10004039"/>
    <x v="1"/>
    <x v="10"/>
    <x v="1547"/>
    <n v="44.783999999999999"/>
    <n v="1"/>
    <n v="12"/>
    <s v="Pequeño"/>
    <n v="0.2"/>
    <n v="8.9567999999999994"/>
    <n v="-8.9567999999999994"/>
    <n v="53.7408"/>
    <s v="Medio"/>
    <n v="16.234200000000001"/>
    <n v="0.36250000000000004"/>
    <n v="-19.593"/>
    <n v="5"/>
    <n v="5"/>
    <s v="CORRECTO"/>
    <n v="2017"/>
    <n v="0"/>
  </r>
  <r>
    <x v="8477"/>
    <x v="4211"/>
    <d v="2015-10-30T00:00:00"/>
    <d v="2015-10-30T00:00:00"/>
    <s v="Same Day"/>
    <x v="292"/>
    <s v="Barry Französisch"/>
    <s v="CORPORATE"/>
    <s v="united states"/>
    <s v="New York City"/>
    <s v="New York"/>
    <n v="10024"/>
    <s v="East"/>
    <s v="TEC-MA-10004552"/>
    <x v="2"/>
    <x v="15"/>
    <x v="1828"/>
    <n v="1035.8"/>
    <n v="4"/>
    <n v="4"/>
    <s v="Mediano"/>
    <n v="0"/>
    <n v="0"/>
    <n v="0"/>
    <n v="1035.8"/>
    <s v="Muy Alto"/>
    <n v="269.30799999999999"/>
    <n v="0.26"/>
    <n v="-766.49199999999996"/>
    <n v="0"/>
    <n v="0"/>
    <s v="CORRECTO"/>
    <n v="2015"/>
    <n v="0"/>
  </r>
  <r>
    <x v="8478"/>
    <x v="4212"/>
    <d v="2017-12-18T00:00:00"/>
    <d v="2017-12-24T00:00:00"/>
    <s v="Standard Class"/>
    <x v="499"/>
    <s v="Tonja Turnell"/>
    <s v="HOME OFFICE"/>
    <s v="united states"/>
    <s v="San Francisco"/>
    <s v="California"/>
    <n v="94110"/>
    <s v="West"/>
    <s v="OFF-AR-10002578"/>
    <x v="1"/>
    <x v="6"/>
    <x v="671"/>
    <n v="5.76"/>
    <n v="2"/>
    <n v="12"/>
    <s v="Pequeño"/>
    <n v="0"/>
    <n v="0"/>
    <n v="0"/>
    <n v="5.76"/>
    <s v="Bajo"/>
    <n v="1.6704000000000001"/>
    <n v="0.29000000000000004"/>
    <n v="-4.0895999999999999"/>
    <n v="6"/>
    <n v="6"/>
    <s v="CORRECTO"/>
    <n v="2017"/>
    <n v="0"/>
  </r>
  <r>
    <x v="8479"/>
    <x v="4213"/>
    <d v="2016-03-12T00:00:00"/>
    <d v="2016-03-16T00:00:00"/>
    <s v="Standard Class"/>
    <x v="573"/>
    <s v="Scot Wooten"/>
    <s v="CONSUMER"/>
    <s v="united states"/>
    <s v="Los Angeles"/>
    <s v="California"/>
    <n v="90036"/>
    <s v="West"/>
    <s v="OFF-PA-10004022"/>
    <x v="1"/>
    <x v="10"/>
    <x v="1623"/>
    <n v="19.98"/>
    <n v="2"/>
    <n v="3"/>
    <s v="Pequeño"/>
    <n v="0"/>
    <n v="0"/>
    <n v="0"/>
    <n v="19.98"/>
    <s v="Bajo"/>
    <n v="8.9909999999999997"/>
    <n v="0.44999999999999996"/>
    <n v="-10.989000000000001"/>
    <n v="4"/>
    <n v="4"/>
    <s v="CORRECTO"/>
    <n v="2016"/>
    <n v="0"/>
  </r>
  <r>
    <x v="8480"/>
    <x v="4214"/>
    <d v="2014-07-21T00:00:00"/>
    <d v="2014-07-27T00:00:00"/>
    <s v="Standard Class"/>
    <x v="310"/>
    <s v="Patrick Gardner"/>
    <s v="CONSUMER"/>
    <s v="united states"/>
    <s v="Omaha"/>
    <s v="Nebraska"/>
    <n v="68104"/>
    <s v="Central"/>
    <s v="TEC-PH-10004100"/>
    <x v="2"/>
    <x v="7"/>
    <x v="1752"/>
    <n v="35.979999999999997"/>
    <n v="2"/>
    <n v="27"/>
    <s v="Pequeño"/>
    <n v="0"/>
    <n v="0"/>
    <n v="0"/>
    <n v="35.979999999999997"/>
    <s v="Bajo"/>
    <n v="10.074400000000001"/>
    <n v="0.28000000000000003"/>
    <n v="-25.9056"/>
    <n v="6"/>
    <n v="6"/>
    <s v="CORRECTO"/>
    <n v="2014"/>
    <n v="0"/>
  </r>
  <r>
    <x v="8481"/>
    <x v="4215"/>
    <d v="2016-05-24T00:00:00"/>
    <d v="2016-05-28T00:00:00"/>
    <s v="Standard Class"/>
    <x v="503"/>
    <s v="Dennis Pardue"/>
    <s v="HOME OFFICE"/>
    <s v="united states"/>
    <s v="Philadelphia"/>
    <s v="Pennsylvania"/>
    <n v="19120"/>
    <s v="East"/>
    <s v="OFF-AR-10001860"/>
    <x v="1"/>
    <x v="6"/>
    <x v="916"/>
    <n v="16.655999999999999"/>
    <n v="3"/>
    <n v="27"/>
    <s v="Mediano"/>
    <n v="0.2"/>
    <n v="3.3311999999999999"/>
    <n v="-3.3311999999999999"/>
    <n v="19.987199999999998"/>
    <s v="Bajo"/>
    <n v="3.3311999999999999"/>
    <n v="0.2"/>
    <n v="-9.9936000000000007"/>
    <n v="4"/>
    <n v="4"/>
    <s v="CORRECTO"/>
    <n v="2016"/>
    <n v="0"/>
  </r>
  <r>
    <x v="8482"/>
    <x v="4216"/>
    <d v="2017-02-11T00:00:00"/>
    <d v="2017-02-15T00:00:00"/>
    <s v="Standard Class"/>
    <x v="137"/>
    <s v="Don Jones"/>
    <s v="CORPORATE"/>
    <s v="united states"/>
    <s v="New York City"/>
    <s v="New York"/>
    <n v="10024"/>
    <s v="East"/>
    <s v="OFF-LA-10001297"/>
    <x v="1"/>
    <x v="2"/>
    <x v="488"/>
    <n v="20.7"/>
    <n v="2"/>
    <n v="24"/>
    <s v="Pequeño"/>
    <n v="0"/>
    <n v="0"/>
    <n v="0"/>
    <n v="20.7"/>
    <s v="Bajo"/>
    <n v="9.9359999999999999"/>
    <n v="0.48000000000000004"/>
    <n v="-10.763999999999999"/>
    <n v="4"/>
    <n v="4"/>
    <s v="CORRECTO"/>
    <n v="2017"/>
    <n v="0"/>
  </r>
  <r>
    <x v="8483"/>
    <x v="4217"/>
    <d v="2016-09-20T00:00:00"/>
    <d v="2016-09-24T00:00:00"/>
    <s v="Standard Class"/>
    <x v="633"/>
    <s v="Edward Nazzal"/>
    <s v="CONSUMER"/>
    <s v="united states"/>
    <s v="Grand Rapids"/>
    <s v="Michigan"/>
    <n v="49505"/>
    <s v="Central"/>
    <s v="OFF-BI-10004828"/>
    <x v="1"/>
    <x v="8"/>
    <x v="1587"/>
    <n v="83.7"/>
    <n v="5"/>
    <n v="18"/>
    <s v="Grande"/>
    <n v="0"/>
    <n v="0"/>
    <n v="0"/>
    <n v="83.7"/>
    <s v="Medio"/>
    <n v="41.012999999999998"/>
    <n v="0.48999999999999994"/>
    <n v="-42.686999999999998"/>
    <n v="4"/>
    <n v="4"/>
    <s v="CORRECTO"/>
    <n v="2016"/>
    <n v="0"/>
  </r>
  <r>
    <x v="8484"/>
    <x v="4218"/>
    <d v="2017-09-24T00:00:00"/>
    <d v="2017-09-24T00:00:00"/>
    <s v="Same Day"/>
    <x v="171"/>
    <s v="Philip Brown"/>
    <s v="CONSUMER"/>
    <s v="united states"/>
    <s v="Seattle"/>
    <s v="Washington"/>
    <n v="98115"/>
    <s v="West"/>
    <s v="FUR-FU-10002759"/>
    <x v="0"/>
    <x v="5"/>
    <x v="560"/>
    <n v="199.8"/>
    <n v="10"/>
    <n v="36"/>
    <s v="Grande"/>
    <n v="0"/>
    <n v="0"/>
    <n v="0"/>
    <n v="199.8"/>
    <s v="Medio"/>
    <n v="71.927999999999997"/>
    <n v="0.36"/>
    <n v="-127.872"/>
    <n v="0"/>
    <n v="0"/>
    <s v="CORRECTO"/>
    <n v="2017"/>
    <n v="0"/>
  </r>
  <r>
    <x v="8485"/>
    <x v="4219"/>
    <d v="2017-03-27T00:00:00"/>
    <d v="2017-03-31T00:00:00"/>
    <s v="Standard Class"/>
    <x v="786"/>
    <s v="Brendan Dodson"/>
    <s v="HOME OFFICE"/>
    <s v="united states"/>
    <s v="Fresno"/>
    <s v="California"/>
    <n v="93727"/>
    <s v="West"/>
    <s v="OFF-PA-10000740"/>
    <x v="1"/>
    <x v="10"/>
    <x v="1248"/>
    <n v="45.68"/>
    <n v="2"/>
    <n v="12"/>
    <s v="Pequeño"/>
    <n v="0"/>
    <n v="0"/>
    <n v="0"/>
    <n v="45.68"/>
    <s v="Bajo"/>
    <n v="21.012799999999999"/>
    <n v="0.45999999999999996"/>
    <n v="-24.667200000000001"/>
    <n v="4"/>
    <n v="4"/>
    <s v="CORRECTO"/>
    <n v="2017"/>
    <n v="0"/>
  </r>
  <r>
    <x v="8486"/>
    <x v="4219"/>
    <d v="2017-03-27T00:00:00"/>
    <d v="2017-03-31T00:00:00"/>
    <s v="Standard Class"/>
    <x v="786"/>
    <s v="Brendan Dodson"/>
    <s v="HOME OFFICE"/>
    <s v="united states"/>
    <s v="Fresno"/>
    <s v="California"/>
    <n v="93727"/>
    <s v="West"/>
    <s v="OFF-PA-10001144"/>
    <x v="1"/>
    <x v="10"/>
    <x v="163"/>
    <n v="110.96"/>
    <n v="2"/>
    <n v="17"/>
    <s v="Pequeño"/>
    <n v="0"/>
    <n v="0"/>
    <n v="0"/>
    <n v="110.96"/>
    <s v="Medio"/>
    <n v="53.260800000000003"/>
    <n v="0.48000000000000004"/>
    <n v="-57.699199999999998"/>
    <n v="4"/>
    <n v="4"/>
    <s v="CORRECTO"/>
    <n v="2017"/>
    <n v="0"/>
  </r>
  <r>
    <x v="8487"/>
    <x v="4219"/>
    <d v="2017-03-27T00:00:00"/>
    <d v="2017-03-31T00:00:00"/>
    <s v="Standard Class"/>
    <x v="786"/>
    <s v="Brendan Dodson"/>
    <s v="HOME OFFICE"/>
    <s v="united states"/>
    <s v="Fresno"/>
    <s v="California"/>
    <n v="93727"/>
    <s v="West"/>
    <s v="OFF-PA-10000859"/>
    <x v="1"/>
    <x v="10"/>
    <x v="1730"/>
    <n v="11.94"/>
    <n v="3"/>
    <n v="5"/>
    <s v="Mediano"/>
    <n v="0"/>
    <n v="0"/>
    <n v="0"/>
    <n v="11.94"/>
    <s v="Bajo"/>
    <n v="5.97"/>
    <n v="0.5"/>
    <n v="-5.97"/>
    <n v="4"/>
    <n v="4"/>
    <s v="CORRECTO"/>
    <n v="2017"/>
    <n v="0"/>
  </r>
  <r>
    <x v="8488"/>
    <x v="4220"/>
    <d v="2016-02-02T00:00:00"/>
    <d v="2016-02-04T00:00:00"/>
    <s v="Second Class"/>
    <x v="339"/>
    <s v="Sanjit Engle"/>
    <s v="CONSUMER"/>
    <s v="united states"/>
    <s v="Arlington"/>
    <s v="Virginia"/>
    <n v="22204"/>
    <s v="South"/>
    <s v="TEC-MA-10001127"/>
    <x v="2"/>
    <x v="15"/>
    <x v="1619"/>
    <n v="8749.9500000000007"/>
    <n v="5"/>
    <n v="12"/>
    <s v="Grande"/>
    <n v="0"/>
    <n v="0"/>
    <n v="0"/>
    <n v="8749.9500000000007"/>
    <s v="Muy Alto"/>
    <n v="2799.9839999999999"/>
    <n v="0.31999999999999995"/>
    <n v="-5949.9660000000003"/>
    <n v="2"/>
    <n v="2"/>
    <s v="CORRECTO"/>
    <n v="2016"/>
    <n v="0"/>
  </r>
  <r>
    <x v="8489"/>
    <x v="4220"/>
    <d v="2016-02-02T00:00:00"/>
    <d v="2016-02-04T00:00:00"/>
    <s v="Second Class"/>
    <x v="339"/>
    <s v="Sanjit Engle"/>
    <s v="CONSUMER"/>
    <s v="united states"/>
    <s v="Arlington"/>
    <s v="Virginia"/>
    <n v="22204"/>
    <s v="South"/>
    <s v="OFF-BI-10002557"/>
    <x v="1"/>
    <x v="8"/>
    <x v="249"/>
    <n v="36.4"/>
    <n v="8"/>
    <n v="30"/>
    <s v="Grande"/>
    <n v="0"/>
    <n v="0"/>
    <n v="0"/>
    <n v="36.4"/>
    <s v="Bajo"/>
    <n v="18.2"/>
    <n v="0.5"/>
    <n v="-18.2"/>
    <n v="2"/>
    <n v="2"/>
    <s v="CORRECTO"/>
    <n v="2016"/>
    <n v="0"/>
  </r>
  <r>
    <x v="8490"/>
    <x v="4220"/>
    <d v="2016-02-02T00:00:00"/>
    <d v="2016-02-04T00:00:00"/>
    <s v="Second Class"/>
    <x v="339"/>
    <s v="Sanjit Engle"/>
    <s v="CONSUMER"/>
    <s v="united states"/>
    <s v="Arlington"/>
    <s v="Virginia"/>
    <n v="22204"/>
    <s v="South"/>
    <s v="FUR-FU-10001731"/>
    <x v="0"/>
    <x v="5"/>
    <x v="1556"/>
    <n v="18.690000000000001"/>
    <n v="7"/>
    <n v="37"/>
    <s v="Grande"/>
    <n v="0"/>
    <n v="0"/>
    <n v="0"/>
    <n v="18.690000000000001"/>
    <s v="Bajo"/>
    <n v="7.1021999999999998"/>
    <n v="0.37999999999999995"/>
    <n v="-11.5878"/>
    <n v="2"/>
    <n v="2"/>
    <s v="CORRECTO"/>
    <n v="2016"/>
    <n v="0"/>
  </r>
  <r>
    <x v="8491"/>
    <x v="4221"/>
    <d v="2017-07-07T00:00:00"/>
    <d v="2017-07-11T00:00:00"/>
    <s v="Standard Class"/>
    <x v="247"/>
    <s v="Annie Thurman"/>
    <s v="CONSUMER"/>
    <s v="united states"/>
    <s v="Los Angeles"/>
    <s v="California"/>
    <n v="90049"/>
    <s v="West"/>
    <s v="OFF-FA-10001135"/>
    <x v="1"/>
    <x v="13"/>
    <x v="1069"/>
    <n v="5.94"/>
    <n v="3"/>
    <n v="7"/>
    <s v="Mediano"/>
    <n v="0"/>
    <n v="0"/>
    <n v="0"/>
    <n v="5.94"/>
    <s v="Bajo"/>
    <n v="0.1188"/>
    <n v="0.02"/>
    <n v="-5.8212000000000002"/>
    <n v="4"/>
    <n v="4"/>
    <s v="CORRECTO"/>
    <n v="2017"/>
    <n v="0"/>
  </r>
  <r>
    <x v="8492"/>
    <x v="4222"/>
    <d v="2015-10-23T00:00:00"/>
    <d v="2015-10-28T00:00:00"/>
    <s v="Standard Class"/>
    <x v="530"/>
    <s v="Craig Carroll"/>
    <s v="CONSUMER"/>
    <s v="united states"/>
    <s v="Lubbock"/>
    <s v="Texas"/>
    <n v="79424"/>
    <s v="Central"/>
    <s v="OFF-PA-10000069"/>
    <x v="1"/>
    <x v="10"/>
    <x v="1578"/>
    <n v="60.735999999999997"/>
    <n v="8"/>
    <n v="13"/>
    <s v="Grande"/>
    <n v="0.2"/>
    <n v="12.1472"/>
    <n v="-12.1472"/>
    <n v="72.883200000000002"/>
    <s v="Medio"/>
    <n v="20.4984"/>
    <n v="0.33750000000000002"/>
    <n v="-28.090399999999999"/>
    <n v="5"/>
    <n v="5"/>
    <s v="CORRECTO"/>
    <n v="2015"/>
    <n v="0"/>
  </r>
  <r>
    <x v="8493"/>
    <x v="4222"/>
    <d v="2015-10-23T00:00:00"/>
    <d v="2015-10-28T00:00:00"/>
    <s v="Standard Class"/>
    <x v="530"/>
    <s v="Craig Carroll"/>
    <s v="CONSUMER"/>
    <s v="united states"/>
    <s v="Lubbock"/>
    <s v="Texas"/>
    <n v="79424"/>
    <s v="Central"/>
    <s v="TEC-CO-10001943"/>
    <x v="2"/>
    <x v="16"/>
    <x v="1675"/>
    <n v="479.976"/>
    <n v="3"/>
    <n v="25"/>
    <s v="Mediano"/>
    <n v="0.2"/>
    <n v="95.995200000000011"/>
    <n v="-95.995199999999997"/>
    <n v="575.97119999999995"/>
    <s v="Muy Alto"/>
    <n v="161.99189999999999"/>
    <n v="0.33749999999999997"/>
    <n v="-221.9889"/>
    <n v="5"/>
    <n v="5"/>
    <s v="CORRECTO"/>
    <n v="2015"/>
    <n v="0"/>
  </r>
  <r>
    <x v="8494"/>
    <x v="4222"/>
    <d v="2015-10-23T00:00:00"/>
    <d v="2015-10-28T00:00:00"/>
    <s v="Standard Class"/>
    <x v="530"/>
    <s v="Craig Carroll"/>
    <s v="CONSUMER"/>
    <s v="united states"/>
    <s v="Lubbock"/>
    <s v="Texas"/>
    <n v="79424"/>
    <s v="Central"/>
    <s v="OFF-BI-10000977"/>
    <x v="1"/>
    <x v="8"/>
    <x v="991"/>
    <n v="6.08"/>
    <n v="1"/>
    <n v="47"/>
    <s v="Pequeño"/>
    <n v="0.8"/>
    <n v="4.8640000000000008"/>
    <n v="-4.8639999999999999"/>
    <n v="10.944000000000001"/>
    <s v="Bajo"/>
    <n v="-10.336"/>
    <n v="-1.7"/>
    <n v="-11.552"/>
    <n v="5"/>
    <n v="5"/>
    <s v="CORRECTO"/>
    <n v="2015"/>
    <n v="0"/>
  </r>
  <r>
    <x v="8495"/>
    <x v="4223"/>
    <d v="2016-12-02T00:00:00"/>
    <d v="2016-12-08T00:00:00"/>
    <s v="Standard Class"/>
    <x v="127"/>
    <s v="Alan Schoenberger"/>
    <s v="CORPORATE"/>
    <s v="united states"/>
    <s v="Longmont"/>
    <s v="Colorado"/>
    <n v="80501"/>
    <s v="West"/>
    <s v="TEC-AC-10002942"/>
    <x v="2"/>
    <x v="11"/>
    <x v="1606"/>
    <n v="165.6"/>
    <n v="3"/>
    <n v="17"/>
    <s v="Mediano"/>
    <n v="0.2"/>
    <n v="33.119999999999997"/>
    <n v="-33.119999999999997"/>
    <n v="198.72"/>
    <s v="Medio"/>
    <n v="-6.21"/>
    <n v="-3.7499999999999999E-2"/>
    <n v="-138.69"/>
    <n v="6"/>
    <n v="6"/>
    <s v="CORRECTO"/>
    <n v="2016"/>
    <n v="0"/>
  </r>
  <r>
    <x v="8496"/>
    <x v="4224"/>
    <d v="2014-03-05T00:00:00"/>
    <d v="2014-03-08T00:00:00"/>
    <s v="Second Class"/>
    <x v="492"/>
    <s v="Aimee Bixby"/>
    <s v="CONSUMER"/>
    <s v="united states"/>
    <s v="Yonkers"/>
    <s v="New York"/>
    <n v="10701"/>
    <s v="East"/>
    <s v="OFF-AR-10000588"/>
    <x v="1"/>
    <x v="6"/>
    <x v="398"/>
    <n v="59.52"/>
    <n v="3"/>
    <n v="26"/>
    <s v="Mediano"/>
    <n v="0"/>
    <n v="0"/>
    <n v="0"/>
    <n v="59.52"/>
    <s v="Medio"/>
    <n v="15.475199999999999"/>
    <n v="0.25999999999999995"/>
    <n v="-44.044800000000002"/>
    <n v="3"/>
    <n v="3"/>
    <s v="CORRECTO"/>
    <n v="2014"/>
    <n v="0"/>
  </r>
  <r>
    <x v="8497"/>
    <x v="4224"/>
    <d v="2014-03-05T00:00:00"/>
    <d v="2014-03-08T00:00:00"/>
    <s v="Second Class"/>
    <x v="492"/>
    <s v="Aimee Bixby"/>
    <s v="CONSUMER"/>
    <s v="united states"/>
    <s v="Yonkers"/>
    <s v="New York"/>
    <n v="10701"/>
    <s v="East"/>
    <s v="TEC-AC-10002001"/>
    <x v="2"/>
    <x v="11"/>
    <x v="265"/>
    <n v="479.97"/>
    <n v="3"/>
    <n v="21"/>
    <s v="Mediano"/>
    <n v="0"/>
    <n v="0"/>
    <n v="0"/>
    <n v="479.97"/>
    <s v="Alto"/>
    <n v="177.5889"/>
    <n v="0.37"/>
    <n v="-302.3811"/>
    <n v="3"/>
    <n v="3"/>
    <s v="CORRECTO"/>
    <n v="2014"/>
    <n v="0"/>
  </r>
  <r>
    <x v="8498"/>
    <x v="4224"/>
    <d v="2014-03-05T00:00:00"/>
    <d v="2014-03-08T00:00:00"/>
    <s v="Second Class"/>
    <x v="492"/>
    <s v="Aimee Bixby"/>
    <s v="CONSUMER"/>
    <s v="united states"/>
    <s v="Yonkers"/>
    <s v="New York"/>
    <n v="10701"/>
    <s v="East"/>
    <s v="OFF-SU-10000381"/>
    <x v="1"/>
    <x v="14"/>
    <x v="660"/>
    <n v="18.62"/>
    <n v="2"/>
    <n v="32"/>
    <s v="Pequeño"/>
    <n v="0"/>
    <n v="0"/>
    <n v="0"/>
    <n v="18.62"/>
    <s v="Bajo"/>
    <n v="5.3997999999999999"/>
    <n v="0.28999999999999998"/>
    <n v="-13.2202"/>
    <n v="3"/>
    <n v="3"/>
    <s v="CORRECTO"/>
    <n v="2014"/>
    <n v="0"/>
  </r>
  <r>
    <x v="8499"/>
    <x v="4224"/>
    <d v="2014-03-05T00:00:00"/>
    <d v="2014-03-08T00:00:00"/>
    <s v="Second Class"/>
    <x v="492"/>
    <s v="Aimee Bixby"/>
    <s v="CONSUMER"/>
    <s v="united states"/>
    <s v="Yonkers"/>
    <s v="New York"/>
    <n v="10701"/>
    <s v="East"/>
    <s v="OFF-BI-10001617"/>
    <x v="1"/>
    <x v="8"/>
    <x v="1324"/>
    <n v="49.631999999999998"/>
    <n v="6"/>
    <n v="26"/>
    <s v="Grande"/>
    <n v="0.2"/>
    <n v="9.926400000000001"/>
    <n v="-9.9263999999999992"/>
    <n v="59.558399999999999"/>
    <s v="Medio"/>
    <n v="16.750800000000002"/>
    <n v="0.33750000000000002"/>
    <n v="-22.954799999999999"/>
    <n v="3"/>
    <n v="3"/>
    <s v="CORRECTO"/>
    <n v="2014"/>
    <n v="0"/>
  </r>
  <r>
    <x v="8500"/>
    <x v="4224"/>
    <d v="2014-03-05T00:00:00"/>
    <d v="2014-03-08T00:00:00"/>
    <s v="Second Class"/>
    <x v="492"/>
    <s v="Aimee Bixby"/>
    <s v="CONSUMER"/>
    <s v="united states"/>
    <s v="Yonkers"/>
    <s v="New York"/>
    <n v="10701"/>
    <s v="East"/>
    <s v="OFF-PA-10001878"/>
    <x v="1"/>
    <x v="10"/>
    <x v="1170"/>
    <n v="97.82"/>
    <n v="2"/>
    <n v="30"/>
    <s v="Pequeño"/>
    <n v="0"/>
    <n v="0"/>
    <n v="0"/>
    <n v="97.82"/>
    <s v="Medio"/>
    <n v="45.9754"/>
    <n v="0.47000000000000003"/>
    <n v="-51.8446"/>
    <n v="3"/>
    <n v="3"/>
    <s v="CORRECTO"/>
    <n v="2014"/>
    <n v="0"/>
  </r>
  <r>
    <x v="8501"/>
    <x v="4225"/>
    <d v="2015-03-01T00:00:00"/>
    <d v="2015-03-03T00:00:00"/>
    <s v="Second Class"/>
    <x v="704"/>
    <s v="Dave Hallsten"/>
    <s v="CORPORATE"/>
    <s v="united states"/>
    <s v="Los Angeles"/>
    <s v="California"/>
    <n v="90045"/>
    <s v="West"/>
    <s v="TEC-PH-10000376"/>
    <x v="2"/>
    <x v="7"/>
    <x v="433"/>
    <n v="15.984"/>
    <n v="2"/>
    <n v="22"/>
    <s v="Pequeño"/>
    <n v="0.2"/>
    <n v="3.1968000000000001"/>
    <n v="-3.1968000000000001"/>
    <n v="19.180800000000001"/>
    <s v="Bajo"/>
    <n v="1.1988000000000001"/>
    <n v="7.5000000000000011E-2"/>
    <n v="-11.5884"/>
    <n v="2"/>
    <n v="2"/>
    <s v="CORRECTO"/>
    <n v="2015"/>
    <n v="0"/>
  </r>
  <r>
    <x v="8502"/>
    <x v="4225"/>
    <d v="2015-03-01T00:00:00"/>
    <d v="2015-03-03T00:00:00"/>
    <s v="Second Class"/>
    <x v="704"/>
    <s v="Dave Hallsten"/>
    <s v="CORPORATE"/>
    <s v="united states"/>
    <s v="Los Angeles"/>
    <s v="California"/>
    <n v="90045"/>
    <s v="West"/>
    <s v="FUR-CH-10003396"/>
    <x v="0"/>
    <x v="1"/>
    <x v="390"/>
    <n v="184.75200000000001"/>
    <n v="3"/>
    <n v="29"/>
    <s v="Mediano"/>
    <n v="0.2"/>
    <n v="36.950400000000002"/>
    <n v="-36.950400000000002"/>
    <n v="221.70240000000001"/>
    <s v="Alto"/>
    <n v="-20.784600000000001"/>
    <n v="-0.1125"/>
    <n v="-168.58619999999999"/>
    <n v="2"/>
    <n v="2"/>
    <s v="CORRECTO"/>
    <n v="2015"/>
    <n v="0"/>
  </r>
  <r>
    <x v="8503"/>
    <x v="4226"/>
    <d v="2014-02-20T00:00:00"/>
    <d v="2014-02-24T00:00:00"/>
    <s v="Standard Class"/>
    <x v="256"/>
    <s v="Steven Roelle"/>
    <s v="HOME OFFICE"/>
    <s v="united states"/>
    <s v="Los Angeles"/>
    <s v="California"/>
    <n v="90049"/>
    <s v="West"/>
    <s v="OFF-PA-10003363"/>
    <x v="1"/>
    <x v="10"/>
    <x v="1529"/>
    <n v="12.96"/>
    <n v="2"/>
    <n v="17"/>
    <s v="Pequeño"/>
    <n v="0"/>
    <n v="0"/>
    <n v="0"/>
    <n v="12.96"/>
    <s v="Bajo"/>
    <n v="6.2207999999999997"/>
    <n v="0.47999999999999993"/>
    <n v="-6.7392000000000003"/>
    <n v="4"/>
    <n v="4"/>
    <s v="CORRECTO"/>
    <n v="2014"/>
    <n v="0"/>
  </r>
  <r>
    <x v="8504"/>
    <x v="4227"/>
    <d v="2016-05-02T00:00:00"/>
    <d v="2016-05-06T00:00:00"/>
    <s v="Standard Class"/>
    <x v="749"/>
    <s v="Nick Radford"/>
    <s v="CONSUMER"/>
    <s v="united states"/>
    <s v="Amarillo"/>
    <s v="Texas"/>
    <n v="79109"/>
    <s v="Central"/>
    <s v="FUR-CH-10003298"/>
    <x v="0"/>
    <x v="1"/>
    <x v="1576"/>
    <n v="366.74400000000003"/>
    <n v="4"/>
    <n v="35"/>
    <s v="Mediano"/>
    <n v="0.3"/>
    <n v="110.0232"/>
    <n v="-110.0232"/>
    <n v="476.7672"/>
    <s v="Alto"/>
    <n v="-110.0232"/>
    <n v="-0.3"/>
    <n v="-366.74400000000003"/>
    <n v="4"/>
    <n v="4"/>
    <s v="CORRECTO"/>
    <n v="2016"/>
    <n v="0"/>
  </r>
  <r>
    <x v="8505"/>
    <x v="4228"/>
    <d v="2016-03-08T00:00:00"/>
    <d v="2016-03-12T00:00:00"/>
    <s v="Standard Class"/>
    <x v="319"/>
    <s v="Sanjit Jacobs"/>
    <s v="HOME OFFICE"/>
    <s v="united states"/>
    <s v="Dallas"/>
    <s v="Texas"/>
    <n v="75217"/>
    <s v="Central"/>
    <s v="OFF-BI-10001757"/>
    <x v="1"/>
    <x v="8"/>
    <x v="1167"/>
    <n v="8.8559999999999999"/>
    <n v="9"/>
    <n v="48"/>
    <s v="Grande"/>
    <n v="0.8"/>
    <n v="7.0848000000000004"/>
    <n v="-7.0848000000000004"/>
    <n v="15.940799999999999"/>
    <s v="Bajo"/>
    <n v="-14.169600000000001"/>
    <n v="-1.6"/>
    <n v="-15.940799999999999"/>
    <n v="4"/>
    <n v="4"/>
    <s v="CORRECTO"/>
    <n v="2016"/>
    <n v="0"/>
  </r>
  <r>
    <x v="8506"/>
    <x v="4228"/>
    <d v="2016-03-08T00:00:00"/>
    <d v="2016-03-12T00:00:00"/>
    <s v="Standard Class"/>
    <x v="319"/>
    <s v="Sanjit Jacobs"/>
    <s v="HOME OFFICE"/>
    <s v="united states"/>
    <s v="Dallas"/>
    <s v="Texas"/>
    <n v="75217"/>
    <s v="Central"/>
    <s v="TEC-AC-10004633"/>
    <x v="2"/>
    <x v="11"/>
    <x v="60"/>
    <n v="27.96"/>
    <n v="5"/>
    <n v="30"/>
    <s v="Grande"/>
    <n v="0.2"/>
    <n v="5.5920000000000005"/>
    <n v="-5.5919999999999996"/>
    <n v="33.552"/>
    <s v="Bajo"/>
    <n v="8.3879999999999999"/>
    <n v="0.3"/>
    <n v="-13.98"/>
    <n v="4"/>
    <n v="4"/>
    <s v="CORRECTO"/>
    <n v="2016"/>
    <n v="0"/>
  </r>
  <r>
    <x v="8507"/>
    <x v="4228"/>
    <d v="2016-03-08T00:00:00"/>
    <d v="2016-03-12T00:00:00"/>
    <s v="Standard Class"/>
    <x v="319"/>
    <s v="Sanjit Jacobs"/>
    <s v="HOME OFFICE"/>
    <s v="united states"/>
    <s v="Dallas"/>
    <s v="Texas"/>
    <n v="75217"/>
    <s v="Central"/>
    <s v="OFF-EN-10001453"/>
    <x v="1"/>
    <x v="12"/>
    <x v="1685"/>
    <n v="146.352"/>
    <n v="3"/>
    <n v="16"/>
    <s v="Mediano"/>
    <n v="0.2"/>
    <n v="29.270400000000002"/>
    <n v="-29.270399999999999"/>
    <n v="175.6224"/>
    <s v="Medio"/>
    <n v="49.393799999999999"/>
    <n v="0.33749999999999997"/>
    <n v="-67.687799999999996"/>
    <n v="4"/>
    <n v="4"/>
    <s v="CORRECTO"/>
    <n v="2016"/>
    <n v="0"/>
  </r>
  <r>
    <x v="8508"/>
    <x v="4229"/>
    <d v="2015-12-11T00:00:00"/>
    <d v="2015-12-14T00:00:00"/>
    <s v="First Class"/>
    <x v="222"/>
    <s v="Cynthia Arntzen"/>
    <s v="CONSUMER"/>
    <s v="united states"/>
    <s v="Detroit"/>
    <s v="Michigan"/>
    <n v="48205"/>
    <s v="Central"/>
    <s v="TEC-AC-10004761"/>
    <x v="2"/>
    <x v="11"/>
    <x v="786"/>
    <n v="175.23"/>
    <n v="11"/>
    <n v="17"/>
    <s v="Grande"/>
    <n v="0"/>
    <n v="0"/>
    <n v="0"/>
    <n v="175.23"/>
    <s v="Medio"/>
    <n v="61.330500000000001"/>
    <n v="0.35000000000000003"/>
    <n v="-113.8995"/>
    <n v="3"/>
    <n v="3"/>
    <s v="CORRECTO"/>
    <n v="2015"/>
    <n v="0"/>
  </r>
  <r>
    <x v="8509"/>
    <x v="4229"/>
    <d v="2015-12-11T00:00:00"/>
    <d v="2015-12-14T00:00:00"/>
    <s v="First Class"/>
    <x v="222"/>
    <s v="Cynthia Arntzen"/>
    <s v="CONSUMER"/>
    <s v="united states"/>
    <s v="Detroit"/>
    <s v="Michigan"/>
    <n v="48205"/>
    <s v="Central"/>
    <s v="TEC-PH-10003691"/>
    <x v="2"/>
    <x v="7"/>
    <x v="1407"/>
    <n v="125.99"/>
    <n v="1"/>
    <n v="27"/>
    <s v="Pequeño"/>
    <n v="0"/>
    <n v="0"/>
    <n v="0"/>
    <n v="125.99"/>
    <s v="Medio"/>
    <n v="31.497499999999999"/>
    <n v="0.25"/>
    <n v="-94.492500000000007"/>
    <n v="3"/>
    <n v="3"/>
    <s v="CORRECTO"/>
    <n v="2015"/>
    <n v="0"/>
  </r>
  <r>
    <x v="8510"/>
    <x v="4229"/>
    <d v="2015-12-11T00:00:00"/>
    <d v="2015-12-14T00:00:00"/>
    <s v="First Class"/>
    <x v="222"/>
    <s v="Cynthia Arntzen"/>
    <s v="CONSUMER"/>
    <s v="united states"/>
    <s v="Detroit"/>
    <s v="Michigan"/>
    <n v="48205"/>
    <s v="Central"/>
    <s v="OFF-BI-10004965"/>
    <x v="1"/>
    <x v="8"/>
    <x v="1014"/>
    <n v="23"/>
    <n v="2"/>
    <n v="20"/>
    <s v="Pequeño"/>
    <n v="0"/>
    <n v="0"/>
    <n v="0"/>
    <n v="23"/>
    <s v="Bajo"/>
    <n v="10.35"/>
    <n v="0.45"/>
    <n v="-12.65"/>
    <n v="3"/>
    <n v="3"/>
    <s v="CORRECTO"/>
    <n v="2015"/>
    <n v="0"/>
  </r>
  <r>
    <x v="8511"/>
    <x v="4230"/>
    <d v="2016-12-22T00:00:00"/>
    <d v="2016-12-26T00:00:00"/>
    <s v="Standard Class"/>
    <x v="62"/>
    <s v="Lena Creighton"/>
    <s v="CONSUMER"/>
    <s v="united states"/>
    <s v="New York City"/>
    <s v="New York"/>
    <n v="10035"/>
    <s v="East"/>
    <s v="OFF-BI-10004233"/>
    <x v="1"/>
    <x v="8"/>
    <x v="1386"/>
    <n v="25.584"/>
    <n v="2"/>
    <n v="31"/>
    <s v="Pequeño"/>
    <n v="0.2"/>
    <n v="5.1168000000000005"/>
    <n v="-5.1167999999999996"/>
    <n v="30.700800000000001"/>
    <s v="Bajo"/>
    <n v="8.9543999999999997"/>
    <n v="0.35"/>
    <n v="-11.5128"/>
    <n v="4"/>
    <n v="4"/>
    <s v="CORRECTO"/>
    <n v="2016"/>
    <n v="0"/>
  </r>
  <r>
    <x v="8512"/>
    <x v="4231"/>
    <d v="2016-02-02T00:00:00"/>
    <d v="2016-02-08T00:00:00"/>
    <s v="Standard Class"/>
    <x v="374"/>
    <s v="Noel Staavos"/>
    <s v="CORPORATE"/>
    <s v="united states"/>
    <s v="Houston"/>
    <s v="Texas"/>
    <n v="77041"/>
    <s v="Central"/>
    <s v="FUR-FU-10003601"/>
    <x v="0"/>
    <x v="5"/>
    <x v="736"/>
    <n v="73.784000000000006"/>
    <n v="2"/>
    <n v="26"/>
    <s v="Pequeño"/>
    <n v="0.6"/>
    <n v="44.270400000000002"/>
    <n v="-44.270400000000002"/>
    <n v="118.05440000000002"/>
    <s v="Medio"/>
    <n v="-77.473200000000006"/>
    <n v="-1.05"/>
    <n v="-106.9868"/>
    <n v="6"/>
    <n v="6"/>
    <s v="CORRECTO"/>
    <n v="2016"/>
    <n v="0"/>
  </r>
  <r>
    <x v="8513"/>
    <x v="4232"/>
    <d v="2017-06-05T00:00:00"/>
    <d v="2017-06-09T00:00:00"/>
    <s v="Standard Class"/>
    <x v="374"/>
    <s v="Noel Staavos"/>
    <s v="CORPORATE"/>
    <s v="united states"/>
    <s v="Orlando"/>
    <s v="Florida"/>
    <n v="32839"/>
    <s v="South"/>
    <s v="OFF-PA-10002787"/>
    <x v="1"/>
    <x v="10"/>
    <x v="1276"/>
    <n v="20.736000000000001"/>
    <n v="4"/>
    <n v="22"/>
    <s v="Mediano"/>
    <n v="0.2"/>
    <n v="4.1472000000000007"/>
    <n v="-4.1471999999999998"/>
    <n v="24.883200000000002"/>
    <s v="Bajo"/>
    <n v="7.2576000000000001"/>
    <n v="0.35"/>
    <n v="-9.3312000000000008"/>
    <n v="4"/>
    <n v="4"/>
    <s v="CORRECTO"/>
    <n v="2017"/>
    <n v="0"/>
  </r>
  <r>
    <x v="8514"/>
    <x v="4233"/>
    <d v="2015-08-21T00:00:00"/>
    <d v="2015-08-26T00:00:00"/>
    <s v="Standard Class"/>
    <x v="428"/>
    <s v="Henry Goldwyn"/>
    <s v="CORPORATE"/>
    <s v="united states"/>
    <s v="Florence"/>
    <s v="Kentucky"/>
    <n v="41042"/>
    <s v="South"/>
    <s v="OFF-AR-10003602"/>
    <x v="1"/>
    <x v="6"/>
    <x v="242"/>
    <n v="17.52"/>
    <n v="3"/>
    <n v="15"/>
    <s v="Mediano"/>
    <n v="0"/>
    <n v="0"/>
    <n v="0"/>
    <n v="17.52"/>
    <s v="Bajo"/>
    <n v="8.2344000000000008"/>
    <n v="0.47000000000000008"/>
    <n v="-9.2856000000000005"/>
    <n v="5"/>
    <n v="5"/>
    <s v="CORRECTO"/>
    <n v="2015"/>
    <n v="0"/>
  </r>
  <r>
    <x v="8515"/>
    <x v="4233"/>
    <d v="2015-08-21T00:00:00"/>
    <d v="2015-08-26T00:00:00"/>
    <s v="Standard Class"/>
    <x v="428"/>
    <s v="Henry Goldwyn"/>
    <s v="CORPORATE"/>
    <s v="united states"/>
    <s v="Florence"/>
    <s v="Kentucky"/>
    <n v="41042"/>
    <s v="South"/>
    <s v="OFF-AR-10002053"/>
    <x v="1"/>
    <x v="6"/>
    <x v="79"/>
    <n v="35.76"/>
    <n v="12"/>
    <n v="29"/>
    <s v="Grande"/>
    <n v="0"/>
    <n v="0"/>
    <n v="0"/>
    <n v="35.76"/>
    <s v="Bajo"/>
    <n v="10.0128"/>
    <n v="0.28000000000000003"/>
    <n v="-25.747199999999999"/>
    <n v="5"/>
    <n v="5"/>
    <s v="CORRECTO"/>
    <n v="2015"/>
    <n v="0"/>
  </r>
  <r>
    <x v="8516"/>
    <x v="4234"/>
    <d v="2016-04-07T00:00:00"/>
    <d v="2016-04-11T00:00:00"/>
    <s v="Standard Class"/>
    <x v="227"/>
    <s v="Sarah Foster"/>
    <s v="CONSUMER"/>
    <s v="united states"/>
    <s v="New York City"/>
    <s v="New York"/>
    <n v="10009"/>
    <s v="East"/>
    <s v="OFF-AR-10002833"/>
    <x v="1"/>
    <x v="6"/>
    <x v="6"/>
    <n v="3.64"/>
    <n v="2"/>
    <n v="18"/>
    <s v="Pequeño"/>
    <n v="0"/>
    <n v="0"/>
    <n v="0"/>
    <n v="3.64"/>
    <s v="Bajo"/>
    <n v="0.98280000000000001"/>
    <n v="0.27"/>
    <n v="-2.6572"/>
    <n v="4"/>
    <n v="4"/>
    <s v="CORRECTO"/>
    <n v="2016"/>
    <n v="0"/>
  </r>
  <r>
    <x v="8517"/>
    <x v="4235"/>
    <d v="2017-06-04T00:00:00"/>
    <d v="2017-06-07T00:00:00"/>
    <s v="Second Class"/>
    <x v="191"/>
    <s v="Erin Mull"/>
    <s v="CONSUMER"/>
    <s v="united states"/>
    <s v="Frisco"/>
    <s v="Texas"/>
    <n v="75034"/>
    <s v="Central"/>
    <s v="FUR-FU-10002501"/>
    <x v="0"/>
    <x v="5"/>
    <x v="1293"/>
    <n v="30.335999999999999"/>
    <n v="6"/>
    <n v="39"/>
    <s v="Grande"/>
    <n v="0.6"/>
    <n v="18.201599999999999"/>
    <n v="-18.201599999999999"/>
    <n v="48.537599999999998"/>
    <s v="Bajo"/>
    <n v="-17.443200000000001"/>
    <n v="-0.57500000000000007"/>
    <n v="-29.5776"/>
    <n v="3"/>
    <n v="3"/>
    <s v="CORRECTO"/>
    <n v="2017"/>
    <n v="0"/>
  </r>
  <r>
    <x v="8518"/>
    <x v="4236"/>
    <d v="2017-12-04T00:00:00"/>
    <d v="2017-12-10T00:00:00"/>
    <s v="Standard Class"/>
    <x v="770"/>
    <s v="Doug O'Connell"/>
    <s v="CONSUMER"/>
    <s v="united states"/>
    <s v="Paterson"/>
    <s v="New Jersey"/>
    <n v="7501"/>
    <s v="East"/>
    <s v="FUR-FU-10002506"/>
    <x v="0"/>
    <x v="5"/>
    <x v="1811"/>
    <n v="12.99"/>
    <n v="1"/>
    <n v="8"/>
    <s v="Pequeño"/>
    <n v="0"/>
    <n v="0"/>
    <n v="0"/>
    <n v="12.99"/>
    <s v="Bajo"/>
    <n v="1.5588"/>
    <n v="0.12"/>
    <n v="-11.4312"/>
    <n v="6"/>
    <n v="6"/>
    <s v="CORRECTO"/>
    <n v="2017"/>
    <n v="0"/>
  </r>
  <r>
    <x v="8519"/>
    <x v="4236"/>
    <d v="2017-12-04T00:00:00"/>
    <d v="2017-12-10T00:00:00"/>
    <s v="Standard Class"/>
    <x v="770"/>
    <s v="Doug O'Connell"/>
    <s v="CONSUMER"/>
    <s v="united states"/>
    <s v="Paterson"/>
    <s v="New Jersey"/>
    <n v="7501"/>
    <s v="East"/>
    <s v="FUR-CH-10003817"/>
    <x v="0"/>
    <x v="1"/>
    <x v="164"/>
    <n v="182.22"/>
    <n v="3"/>
    <n v="43"/>
    <s v="Mediano"/>
    <n v="0"/>
    <n v="0"/>
    <n v="0"/>
    <n v="182.22"/>
    <s v="Medio"/>
    <n v="45.555"/>
    <n v="0.25"/>
    <n v="-136.66499999999999"/>
    <n v="6"/>
    <n v="6"/>
    <s v="CORRECTO"/>
    <n v="2017"/>
    <n v="0"/>
  </r>
  <r>
    <x v="8520"/>
    <x v="4236"/>
    <d v="2017-12-04T00:00:00"/>
    <d v="2017-12-10T00:00:00"/>
    <s v="Standard Class"/>
    <x v="770"/>
    <s v="Doug O'Connell"/>
    <s v="CONSUMER"/>
    <s v="united states"/>
    <s v="Paterson"/>
    <s v="New Jersey"/>
    <n v="7501"/>
    <s v="East"/>
    <s v="FUR-CH-10004860"/>
    <x v="0"/>
    <x v="1"/>
    <x v="212"/>
    <n v="302.94"/>
    <n v="3"/>
    <n v="21"/>
    <s v="Mediano"/>
    <n v="0"/>
    <n v="0"/>
    <n v="0"/>
    <n v="302.94"/>
    <s v="Alto"/>
    <n v="18.176400000000001"/>
    <n v="6.0000000000000005E-2"/>
    <n v="-284.7636"/>
    <n v="6"/>
    <n v="6"/>
    <s v="CORRECTO"/>
    <n v="2017"/>
    <n v="0"/>
  </r>
  <r>
    <x v="8521"/>
    <x v="4237"/>
    <d v="2016-01-11T00:00:00"/>
    <d v="2016-01-15T00:00:00"/>
    <s v="Standard Class"/>
    <x v="88"/>
    <s v="Mark Packer"/>
    <s v="HOME OFFICE"/>
    <s v="united states"/>
    <s v="Columbus"/>
    <s v="Ohio"/>
    <n v="43229"/>
    <s v="East"/>
    <s v="FUR-FU-10002268"/>
    <x v="0"/>
    <x v="5"/>
    <x v="869"/>
    <n v="54.991999999999997"/>
    <n v="14"/>
    <n v="34"/>
    <s v="Grande"/>
    <n v="0.2"/>
    <n v="10.9984"/>
    <n v="-10.9984"/>
    <n v="65.990399999999994"/>
    <s v="Medio"/>
    <n v="8.9361999999999995"/>
    <n v="0.16250000000000001"/>
    <n v="-35.057400000000001"/>
    <n v="4"/>
    <n v="4"/>
    <s v="CORRECTO"/>
    <n v="2016"/>
    <n v="0"/>
  </r>
  <r>
    <x v="8522"/>
    <x v="4238"/>
    <d v="2016-04-01T00:00:00"/>
    <d v="2016-04-07T00:00:00"/>
    <s v="Standard Class"/>
    <x v="501"/>
    <s v="Muhammed Yedwab"/>
    <s v="CORPORATE"/>
    <s v="united states"/>
    <s v="Milwaukee"/>
    <s v="Wisconsin"/>
    <n v="53209"/>
    <s v="Central"/>
    <s v="TEC-PH-10000148"/>
    <x v="2"/>
    <x v="7"/>
    <x v="779"/>
    <n v="12.99"/>
    <n v="1"/>
    <n v="11"/>
    <s v="Pequeño"/>
    <n v="0"/>
    <n v="0"/>
    <n v="0"/>
    <n v="12.99"/>
    <s v="Bajo"/>
    <n v="0.25979999999999998"/>
    <n v="1.9999999999999997E-2"/>
    <n v="-12.7302"/>
    <n v="6"/>
    <n v="6"/>
    <s v="CORRECTO"/>
    <n v="2016"/>
    <n v="0"/>
  </r>
  <r>
    <x v="8523"/>
    <x v="4239"/>
    <d v="2017-09-21T00:00:00"/>
    <d v="2017-09-25T00:00:00"/>
    <s v="Standard Class"/>
    <x v="140"/>
    <s v="Doug Bickford"/>
    <s v="CONSUMER"/>
    <s v="united states"/>
    <s v="San Francisco"/>
    <s v="California"/>
    <n v="94109"/>
    <s v="West"/>
    <s v="OFF-PA-10004082"/>
    <x v="1"/>
    <x v="10"/>
    <x v="227"/>
    <n v="55.86"/>
    <n v="7"/>
    <n v="28"/>
    <s v="Grande"/>
    <n v="0"/>
    <n v="0"/>
    <n v="0"/>
    <n v="55.86"/>
    <s v="Medio"/>
    <n v="27.93"/>
    <n v="0.5"/>
    <n v="-27.93"/>
    <n v="4"/>
    <n v="4"/>
    <s v="CORRECTO"/>
    <n v="2017"/>
    <n v="0"/>
  </r>
  <r>
    <x v="8524"/>
    <x v="4240"/>
    <d v="2017-03-16T00:00:00"/>
    <d v="2017-03-16T00:00:00"/>
    <s v="Same Day"/>
    <x v="727"/>
    <s v="Susan Pistek"/>
    <s v="CONSUMER"/>
    <s v="united states"/>
    <s v="Columbus"/>
    <s v="Ohio"/>
    <n v="43229"/>
    <s v="East"/>
    <s v="TEC-PH-10004348"/>
    <x v="2"/>
    <x v="7"/>
    <x v="987"/>
    <n v="44.375999999999998"/>
    <n v="2"/>
    <n v="5"/>
    <s v="Pequeño"/>
    <n v="0.4"/>
    <n v="17.750399999999999"/>
    <n v="-17.750399999999999"/>
    <n v="62.126399999999997"/>
    <s v="Medio"/>
    <n v="-7.3959999999999999"/>
    <n v="-0.16666666666666669"/>
    <n v="-34.021599999999999"/>
    <n v="0"/>
    <n v="0"/>
    <s v="CORRECTO"/>
    <n v="2017"/>
    <n v="0"/>
  </r>
  <r>
    <x v="8525"/>
    <x v="4240"/>
    <d v="2017-03-16T00:00:00"/>
    <d v="2017-03-16T00:00:00"/>
    <s v="Same Day"/>
    <x v="727"/>
    <s v="Susan Pistek"/>
    <s v="CONSUMER"/>
    <s v="united states"/>
    <s v="Columbus"/>
    <s v="Ohio"/>
    <n v="43229"/>
    <s v="East"/>
    <s v="FUR-FU-10003424"/>
    <x v="0"/>
    <x v="5"/>
    <x v="1668"/>
    <n v="51.264000000000003"/>
    <n v="6"/>
    <n v="16"/>
    <s v="Grande"/>
    <n v="0.2"/>
    <n v="10.252800000000001"/>
    <n v="-10.252800000000001"/>
    <n v="61.516800000000003"/>
    <s v="Medio"/>
    <n v="7.6896000000000004"/>
    <n v="0.15"/>
    <n v="-33.321599999999997"/>
    <n v="0"/>
    <n v="0"/>
    <s v="CORRECTO"/>
    <n v="2017"/>
    <n v="0"/>
  </r>
  <r>
    <x v="8526"/>
    <x v="4240"/>
    <d v="2017-03-16T00:00:00"/>
    <d v="2017-03-16T00:00:00"/>
    <s v="Same Day"/>
    <x v="727"/>
    <s v="Susan Pistek"/>
    <s v="CONSUMER"/>
    <s v="united states"/>
    <s v="Columbus"/>
    <s v="Ohio"/>
    <n v="43229"/>
    <s v="East"/>
    <s v="OFF-BI-10004654"/>
    <x v="1"/>
    <x v="8"/>
    <x v="68"/>
    <n v="5.1929999999999996"/>
    <n v="3"/>
    <n v="26"/>
    <s v="Mediano"/>
    <n v="0.7"/>
    <n v="3.6350999999999996"/>
    <n v="-3.6351"/>
    <n v="8.8280999999999992"/>
    <s v="Bajo"/>
    <n v="-3.4620000000000002"/>
    <n v="-0.66666666666666674"/>
    <n v="-5.0198999999999998"/>
    <n v="0"/>
    <n v="0"/>
    <s v="CORRECTO"/>
    <n v="2017"/>
    <n v="0"/>
  </r>
  <r>
    <x v="8527"/>
    <x v="4240"/>
    <d v="2017-03-16T00:00:00"/>
    <d v="2017-03-16T00:00:00"/>
    <s v="Same Day"/>
    <x v="727"/>
    <s v="Susan Pistek"/>
    <s v="CONSUMER"/>
    <s v="united states"/>
    <s v="Columbus"/>
    <s v="Ohio"/>
    <n v="43229"/>
    <s v="East"/>
    <s v="TEC-AC-10004571"/>
    <x v="2"/>
    <x v="11"/>
    <x v="409"/>
    <n v="159.98400000000001"/>
    <n v="2"/>
    <n v="25"/>
    <s v="Pequeño"/>
    <n v="0.2"/>
    <n v="31.996800000000004"/>
    <n v="-31.9968"/>
    <n v="191.98080000000002"/>
    <s v="Medio"/>
    <n v="43.995600000000003"/>
    <n v="0.27500000000000002"/>
    <n v="-83.991600000000005"/>
    <n v="0"/>
    <n v="0"/>
    <s v="CORRECTO"/>
    <n v="2017"/>
    <n v="0"/>
  </r>
  <r>
    <x v="8528"/>
    <x v="4240"/>
    <d v="2017-03-16T00:00:00"/>
    <d v="2017-03-16T00:00:00"/>
    <s v="Same Day"/>
    <x v="727"/>
    <s v="Susan Pistek"/>
    <s v="CONSUMER"/>
    <s v="united states"/>
    <s v="Columbus"/>
    <s v="Ohio"/>
    <n v="43229"/>
    <s v="East"/>
    <s v="OFF-ST-10000675"/>
    <x v="1"/>
    <x v="4"/>
    <x v="298"/>
    <n v="54.223999999999997"/>
    <n v="2"/>
    <n v="34"/>
    <s v="Pequeño"/>
    <n v="0.2"/>
    <n v="10.844799999999999"/>
    <n v="-10.844799999999999"/>
    <n v="65.068799999999996"/>
    <s v="Medio"/>
    <n v="3.3889999999999998"/>
    <n v="6.25E-2"/>
    <n v="-39.990200000000002"/>
    <n v="0"/>
    <n v="0"/>
    <s v="CORRECTO"/>
    <n v="2017"/>
    <n v="0"/>
  </r>
  <r>
    <x v="8529"/>
    <x v="4241"/>
    <d v="2017-11-10T00:00:00"/>
    <d v="2017-11-17T00:00:00"/>
    <s v="Standard Class"/>
    <x v="467"/>
    <s v="Maria Etezadi"/>
    <s v="HOME OFFICE"/>
    <s v="united states"/>
    <s v="Los Angeles"/>
    <s v="California"/>
    <n v="90008"/>
    <s v="West"/>
    <s v="FUR-CH-10001714"/>
    <x v="0"/>
    <x v="1"/>
    <x v="1304"/>
    <n v="241.42400000000001"/>
    <n v="2"/>
    <n v="13"/>
    <s v="Pequeño"/>
    <n v="0.2"/>
    <n v="48.284800000000004"/>
    <n v="-48.284799999999997"/>
    <n v="289.7088"/>
    <s v="Alto"/>
    <n v="-36.2136"/>
    <n v="-0.15"/>
    <n v="-229.3528"/>
    <n v="7"/>
    <n v="7"/>
    <s v="CORRECTO"/>
    <n v="2017"/>
    <n v="0"/>
  </r>
  <r>
    <x v="8530"/>
    <x v="4242"/>
    <d v="2016-11-30T00:00:00"/>
    <d v="2016-12-06T00:00:00"/>
    <s v="Standard Class"/>
    <x v="94"/>
    <s v="Bruce Stewart"/>
    <s v="CONSUMER"/>
    <s v="united states"/>
    <s v="Detroit"/>
    <s v="Michigan"/>
    <n v="48227"/>
    <s v="Central"/>
    <s v="OFF-PA-10000380"/>
    <x v="1"/>
    <x v="10"/>
    <x v="1290"/>
    <n v="33.36"/>
    <n v="4"/>
    <n v="37"/>
    <s v="Mediano"/>
    <n v="0"/>
    <n v="0"/>
    <n v="0"/>
    <n v="33.36"/>
    <s v="Bajo"/>
    <n v="16.68"/>
    <n v="0.5"/>
    <n v="-16.68"/>
    <n v="6"/>
    <n v="6"/>
    <s v="CORRECTO"/>
    <n v="2016"/>
    <n v="0"/>
  </r>
  <r>
    <x v="8531"/>
    <x v="4242"/>
    <d v="2016-11-30T00:00:00"/>
    <d v="2016-12-06T00:00:00"/>
    <s v="Standard Class"/>
    <x v="94"/>
    <s v="Bruce Stewart"/>
    <s v="CONSUMER"/>
    <s v="united states"/>
    <s v="Detroit"/>
    <s v="Michigan"/>
    <n v="48227"/>
    <s v="Central"/>
    <s v="OFF-PA-10002713"/>
    <x v="1"/>
    <x v="10"/>
    <x v="320"/>
    <n v="13.76"/>
    <n v="2"/>
    <n v="33"/>
    <s v="Pequeño"/>
    <n v="0"/>
    <n v="0"/>
    <n v="0"/>
    <n v="13.76"/>
    <s v="Bajo"/>
    <n v="6.3296000000000001"/>
    <n v="0.46"/>
    <n v="-7.4303999999999997"/>
    <n v="6"/>
    <n v="6"/>
    <s v="CORRECTO"/>
    <n v="2016"/>
    <n v="0"/>
  </r>
  <r>
    <x v="8532"/>
    <x v="4242"/>
    <d v="2016-11-30T00:00:00"/>
    <d v="2016-12-06T00:00:00"/>
    <s v="Standard Class"/>
    <x v="94"/>
    <s v="Bruce Stewart"/>
    <s v="CONSUMER"/>
    <s v="united states"/>
    <s v="Detroit"/>
    <s v="Michigan"/>
    <n v="48227"/>
    <s v="Central"/>
    <s v="OFF-ST-10001370"/>
    <x v="1"/>
    <x v="4"/>
    <x v="1032"/>
    <n v="496.86"/>
    <n v="7"/>
    <n v="38"/>
    <s v="Grande"/>
    <n v="0"/>
    <n v="0"/>
    <n v="0"/>
    <n v="496.86"/>
    <s v="Alto"/>
    <n v="24.843"/>
    <n v="4.9999999999999996E-2"/>
    <n v="-472.017"/>
    <n v="6"/>
    <n v="6"/>
    <s v="CORRECTO"/>
    <n v="2016"/>
    <n v="0"/>
  </r>
  <r>
    <x v="8533"/>
    <x v="4242"/>
    <d v="2016-11-30T00:00:00"/>
    <d v="2016-12-06T00:00:00"/>
    <s v="Standard Class"/>
    <x v="94"/>
    <s v="Bruce Stewart"/>
    <s v="CONSUMER"/>
    <s v="united states"/>
    <s v="Detroit"/>
    <s v="Michigan"/>
    <n v="48227"/>
    <s v="Central"/>
    <s v="FUR-CH-10000513"/>
    <x v="0"/>
    <x v="1"/>
    <x v="70"/>
    <n v="389.97"/>
    <n v="3"/>
    <n v="42"/>
    <s v="Mediano"/>
    <n v="0"/>
    <n v="0"/>
    <n v="0"/>
    <n v="389.97"/>
    <s v="Alto"/>
    <n v="35.097299999999997"/>
    <n v="8.9999999999999983E-2"/>
    <n v="-354.87270000000001"/>
    <n v="6"/>
    <n v="6"/>
    <s v="CORRECTO"/>
    <n v="2016"/>
    <n v="0"/>
  </r>
  <r>
    <x v="8534"/>
    <x v="4243"/>
    <d v="2015-01-13T00:00:00"/>
    <d v="2015-01-15T00:00:00"/>
    <s v="Second Class"/>
    <x v="754"/>
    <s v="Karen Seio"/>
    <s v="CORPORATE"/>
    <s v="united states"/>
    <s v="Columbus"/>
    <s v="Georgia"/>
    <n v="31907"/>
    <s v="South"/>
    <s v="OFF-LA-10003223"/>
    <x v="1"/>
    <x v="2"/>
    <x v="607"/>
    <n v="9.82"/>
    <n v="2"/>
    <n v="19"/>
    <s v="Pequeño"/>
    <n v="0"/>
    <n v="0"/>
    <n v="0"/>
    <n v="9.82"/>
    <s v="Bajo"/>
    <n v="4.8117999999999999"/>
    <n v="0.49"/>
    <n v="-5.0082000000000004"/>
    <n v="2"/>
    <n v="2"/>
    <s v="CORRECTO"/>
    <n v="2015"/>
    <n v="0"/>
  </r>
  <r>
    <x v="8535"/>
    <x v="4244"/>
    <d v="2014-05-16T00:00:00"/>
    <d v="2014-05-20T00:00:00"/>
    <s v="Standard Class"/>
    <x v="693"/>
    <s v="Cindy Chapman"/>
    <s v="CONSUMER"/>
    <s v="united states"/>
    <s v="San Francisco"/>
    <s v="California"/>
    <n v="94122"/>
    <s v="West"/>
    <s v="TEC-AC-10002217"/>
    <x v="2"/>
    <x v="11"/>
    <x v="1187"/>
    <n v="56.4"/>
    <n v="3"/>
    <n v="25"/>
    <s v="Mediano"/>
    <n v="0"/>
    <n v="0"/>
    <n v="0"/>
    <n v="56.4"/>
    <s v="Medio"/>
    <n v="3.3839999999999999"/>
    <n v="0.06"/>
    <n v="-53.015999999999998"/>
    <n v="4"/>
    <n v="4"/>
    <s v="CORRECTO"/>
    <n v="2014"/>
    <n v="0"/>
  </r>
  <r>
    <x v="8536"/>
    <x v="4245"/>
    <d v="2015-06-07T00:00:00"/>
    <d v="2015-06-11T00:00:00"/>
    <s v="Standard Class"/>
    <x v="787"/>
    <s v="Harold Dahlen"/>
    <s v="HOME OFFICE"/>
    <s v="united states"/>
    <s v="Philadelphia"/>
    <s v="Pennsylvania"/>
    <n v="19143"/>
    <s v="East"/>
    <s v="OFF-BI-10003707"/>
    <x v="1"/>
    <x v="8"/>
    <x v="784"/>
    <n v="18.312000000000001"/>
    <n v="4"/>
    <n v="41"/>
    <s v="Mediano"/>
    <n v="0.7"/>
    <n v="12.8184"/>
    <n v="-12.8184"/>
    <n v="31.130400000000002"/>
    <s v="Bajo"/>
    <n v="-12.208"/>
    <n v="-0.66666666666666663"/>
    <n v="-17.701599999999999"/>
    <n v="4"/>
    <n v="4"/>
    <s v="CORRECTO"/>
    <n v="2015"/>
    <n v="0"/>
  </r>
  <r>
    <x v="8537"/>
    <x v="4245"/>
    <d v="2015-06-07T00:00:00"/>
    <d v="2015-06-11T00:00:00"/>
    <s v="Standard Class"/>
    <x v="787"/>
    <s v="Harold Dahlen"/>
    <s v="HOME OFFICE"/>
    <s v="united states"/>
    <s v="Philadelphia"/>
    <s v="Pennsylvania"/>
    <n v="19143"/>
    <s v="East"/>
    <s v="OFF-PA-10000552"/>
    <x v="1"/>
    <x v="10"/>
    <x v="1541"/>
    <n v="25.92"/>
    <n v="5"/>
    <n v="15"/>
    <s v="Grande"/>
    <n v="0.2"/>
    <n v="5.1840000000000011"/>
    <n v="-5.1840000000000002"/>
    <n v="31.104000000000003"/>
    <s v="Bajo"/>
    <n v="9.0719999999999992"/>
    <n v="0.34999999999999992"/>
    <n v="-11.664"/>
    <n v="4"/>
    <n v="4"/>
    <s v="CORRECTO"/>
    <n v="2015"/>
    <n v="0"/>
  </r>
  <r>
    <x v="8538"/>
    <x v="4245"/>
    <d v="2015-06-07T00:00:00"/>
    <d v="2015-06-11T00:00:00"/>
    <s v="Standard Class"/>
    <x v="787"/>
    <s v="Harold Dahlen"/>
    <s v="HOME OFFICE"/>
    <s v="united states"/>
    <s v="Philadelphia"/>
    <s v="Pennsylvania"/>
    <n v="19143"/>
    <s v="East"/>
    <s v="OFF-AR-10003183"/>
    <x v="1"/>
    <x v="6"/>
    <x v="1399"/>
    <n v="8.016"/>
    <n v="3"/>
    <n v="24"/>
    <s v="Mediano"/>
    <n v="0.2"/>
    <n v="1.6032000000000002"/>
    <n v="-1.6032"/>
    <n v="9.6191999999999993"/>
    <s v="Bajo"/>
    <n v="1.002"/>
    <n v="0.125"/>
    <n v="-5.4108000000000001"/>
    <n v="4"/>
    <n v="4"/>
    <s v="CORRECTO"/>
    <n v="2015"/>
    <n v="0"/>
  </r>
  <r>
    <x v="8539"/>
    <x v="4246"/>
    <d v="2017-03-09T00:00:00"/>
    <d v="2017-03-13T00:00:00"/>
    <s v="Standard Class"/>
    <x v="41"/>
    <s v="Karl Braun"/>
    <s v="CONSUMER"/>
    <s v="united states"/>
    <s v="Los Angeles"/>
    <s v="California"/>
    <n v="90008"/>
    <s v="West"/>
    <s v="TEC-CO-10000971"/>
    <x v="2"/>
    <x v="16"/>
    <x v="1313"/>
    <n v="479.98399999999998"/>
    <n v="2"/>
    <n v="16"/>
    <s v="Pequeño"/>
    <n v="0.2"/>
    <n v="95.996800000000007"/>
    <n v="-95.996799999999993"/>
    <n v="575.98080000000004"/>
    <s v="Muy Alto"/>
    <n v="59.997999999999998"/>
    <n v="0.125"/>
    <n v="-323.98919999999998"/>
    <n v="4"/>
    <n v="4"/>
    <s v="CORRECTO"/>
    <n v="2017"/>
    <n v="0"/>
  </r>
  <r>
    <x v="8540"/>
    <x v="4246"/>
    <d v="2017-03-09T00:00:00"/>
    <d v="2017-03-13T00:00:00"/>
    <s v="Standard Class"/>
    <x v="41"/>
    <s v="Karl Braun"/>
    <s v="CONSUMER"/>
    <s v="united states"/>
    <s v="Los Angeles"/>
    <s v="California"/>
    <n v="90008"/>
    <s v="West"/>
    <s v="OFF-BI-10003910"/>
    <x v="1"/>
    <x v="8"/>
    <x v="8"/>
    <n v="30.84"/>
    <n v="5"/>
    <n v="35"/>
    <s v="Grande"/>
    <n v="0.2"/>
    <n v="6.1680000000000001"/>
    <n v="-6.1680000000000001"/>
    <n v="37.008000000000003"/>
    <s v="Bajo"/>
    <n v="9.6374999999999993"/>
    <n v="0.3125"/>
    <n v="-15.0345"/>
    <n v="4"/>
    <n v="4"/>
    <s v="CORRECTO"/>
    <n v="2017"/>
    <n v="0"/>
  </r>
  <r>
    <x v="8541"/>
    <x v="4247"/>
    <d v="2015-12-22T00:00:00"/>
    <d v="2015-12-23T00:00:00"/>
    <s v="First Class"/>
    <x v="403"/>
    <s v="Harold Ryan"/>
    <s v="CORPORATE"/>
    <s v="united states"/>
    <s v="Philadelphia"/>
    <s v="Pennsylvania"/>
    <n v="19140"/>
    <s v="East"/>
    <s v="OFF-ST-10001172"/>
    <x v="1"/>
    <x v="4"/>
    <x v="1206"/>
    <n v="33.567999999999998"/>
    <n v="2"/>
    <n v="22"/>
    <s v="Pequeño"/>
    <n v="0.2"/>
    <n v="6.7135999999999996"/>
    <n v="-6.7135999999999996"/>
    <n v="40.281599999999997"/>
    <s v="Bajo"/>
    <n v="1.6783999999999999"/>
    <n v="0.05"/>
    <n v="-25.175999999999998"/>
    <n v="1"/>
    <n v="1"/>
    <s v="CORRECTO"/>
    <n v="2015"/>
    <n v="0"/>
  </r>
  <r>
    <x v="8542"/>
    <x v="4247"/>
    <d v="2015-12-22T00:00:00"/>
    <d v="2015-12-23T00:00:00"/>
    <s v="First Class"/>
    <x v="403"/>
    <s v="Harold Ryan"/>
    <s v="CORPORATE"/>
    <s v="united states"/>
    <s v="Philadelphia"/>
    <s v="Pennsylvania"/>
    <n v="19140"/>
    <s v="East"/>
    <s v="FUR-CH-10001270"/>
    <x v="0"/>
    <x v="1"/>
    <x v="860"/>
    <n v="422.625"/>
    <n v="7"/>
    <n v="34"/>
    <s v="Grande"/>
    <n v="0.3"/>
    <n v="126.78749999999999"/>
    <n v="-126.78749999999999"/>
    <n v="549.41250000000002"/>
    <s v="Muy Alto"/>
    <n v="0"/>
    <n v="0"/>
    <n v="-295.83749999999998"/>
    <n v="1"/>
    <n v="1"/>
    <s v="CORRECTO"/>
    <n v="2015"/>
    <n v="0"/>
  </r>
  <r>
    <x v="8543"/>
    <x v="4248"/>
    <d v="2014-08-06T00:00:00"/>
    <d v="2014-08-11T00:00:00"/>
    <s v="Standard Class"/>
    <x v="577"/>
    <s v="Trudy Brown"/>
    <s v="CONSUMER"/>
    <s v="united states"/>
    <s v="New York City"/>
    <s v="New York"/>
    <n v="10035"/>
    <s v="East"/>
    <s v="TEC-AC-10004571"/>
    <x v="2"/>
    <x v="11"/>
    <x v="409"/>
    <n v="199.98"/>
    <n v="2"/>
    <n v="25"/>
    <s v="Pequeño"/>
    <n v="0"/>
    <n v="0"/>
    <n v="0"/>
    <n v="199.98"/>
    <s v="Medio"/>
    <n v="83.991600000000005"/>
    <n v="0.42000000000000004"/>
    <n v="-115.9884"/>
    <n v="5"/>
    <n v="5"/>
    <s v="CORRECTO"/>
    <n v="2014"/>
    <n v="0"/>
  </r>
  <r>
    <x v="8544"/>
    <x v="4249"/>
    <d v="2016-03-27T00:00:00"/>
    <d v="2016-03-31T00:00:00"/>
    <s v="Standard Class"/>
    <x v="103"/>
    <s v="David Smith"/>
    <s v="CORPORATE"/>
    <s v="united states"/>
    <s v="Columbus"/>
    <s v="Georgia"/>
    <n v="31907"/>
    <s v="South"/>
    <s v="FUR-FU-10004053"/>
    <x v="0"/>
    <x v="5"/>
    <x v="1642"/>
    <n v="20.239999999999998"/>
    <n v="1"/>
    <n v="13"/>
    <s v="Pequeño"/>
    <n v="0"/>
    <n v="0"/>
    <n v="0"/>
    <n v="20.239999999999998"/>
    <s v="Bajo"/>
    <n v="8.7032000000000007"/>
    <n v="0.43000000000000005"/>
    <n v="-11.536799999999999"/>
    <n v="4"/>
    <n v="4"/>
    <s v="CORRECTO"/>
    <n v="2016"/>
    <n v="0"/>
  </r>
  <r>
    <x v="8545"/>
    <x v="4249"/>
    <d v="2016-03-27T00:00:00"/>
    <d v="2016-03-31T00:00:00"/>
    <s v="Standard Class"/>
    <x v="103"/>
    <s v="David Smith"/>
    <s v="CORPORATE"/>
    <s v="united states"/>
    <s v="Columbus"/>
    <s v="Georgia"/>
    <n v="31907"/>
    <s v="South"/>
    <s v="FUR-FU-10003731"/>
    <x v="0"/>
    <x v="5"/>
    <x v="1602"/>
    <n v="39.92"/>
    <n v="4"/>
    <n v="15"/>
    <s v="Mediano"/>
    <n v="0"/>
    <n v="0"/>
    <n v="0"/>
    <n v="39.92"/>
    <s v="Bajo"/>
    <n v="11.1776"/>
    <n v="0.27999999999999997"/>
    <n v="-28.7424"/>
    <n v="4"/>
    <n v="4"/>
    <s v="CORRECTO"/>
    <n v="2016"/>
    <n v="0"/>
  </r>
  <r>
    <x v="8546"/>
    <x v="4249"/>
    <d v="2016-03-27T00:00:00"/>
    <d v="2016-03-31T00:00:00"/>
    <s v="Standard Class"/>
    <x v="103"/>
    <s v="David Smith"/>
    <s v="CORPORATE"/>
    <s v="united states"/>
    <s v="Columbus"/>
    <s v="Georgia"/>
    <n v="31907"/>
    <s v="South"/>
    <s v="OFF-BI-10000962"/>
    <x v="1"/>
    <x v="8"/>
    <x v="1513"/>
    <n v="32.54"/>
    <n v="2"/>
    <n v="36"/>
    <s v="Pequeño"/>
    <n v="0"/>
    <n v="0"/>
    <n v="0"/>
    <n v="32.54"/>
    <s v="Bajo"/>
    <n v="15.944599999999999"/>
    <n v="0.49"/>
    <n v="-16.595400000000001"/>
    <n v="4"/>
    <n v="4"/>
    <s v="CORRECTO"/>
    <n v="2016"/>
    <n v="0"/>
  </r>
  <r>
    <x v="8547"/>
    <x v="4250"/>
    <d v="2015-12-05T00:00:00"/>
    <d v="2015-12-10T00:00:00"/>
    <s v="Standard Class"/>
    <x v="334"/>
    <s v="George Bell"/>
    <s v="CORPORATE"/>
    <s v="united states"/>
    <s v="Los Angeles"/>
    <s v="California"/>
    <n v="90049"/>
    <s v="West"/>
    <s v="TEC-AC-10001266"/>
    <x v="2"/>
    <x v="11"/>
    <x v="198"/>
    <n v="39"/>
    <n v="3"/>
    <n v="26"/>
    <s v="Mediano"/>
    <n v="0"/>
    <n v="0"/>
    <n v="0"/>
    <n v="39"/>
    <s v="Bajo"/>
    <n v="17.55"/>
    <n v="0.45"/>
    <n v="-21.45"/>
    <n v="5"/>
    <n v="5"/>
    <s v="CORRECTO"/>
    <n v="2015"/>
    <n v="0"/>
  </r>
  <r>
    <x v="8548"/>
    <x v="4250"/>
    <d v="2015-12-05T00:00:00"/>
    <d v="2015-12-10T00:00:00"/>
    <s v="Standard Class"/>
    <x v="334"/>
    <s v="George Bell"/>
    <s v="CORPORATE"/>
    <s v="united states"/>
    <s v="Los Angeles"/>
    <s v="California"/>
    <n v="90049"/>
    <s v="West"/>
    <s v="OFF-LA-10000452"/>
    <x v="1"/>
    <x v="2"/>
    <x v="812"/>
    <n v="12.6"/>
    <n v="4"/>
    <n v="17"/>
    <s v="Mediano"/>
    <n v="0"/>
    <n v="0"/>
    <n v="0"/>
    <n v="12.6"/>
    <s v="Bajo"/>
    <n v="6.048"/>
    <n v="0.48000000000000004"/>
    <n v="-6.5519999999999996"/>
    <n v="5"/>
    <n v="5"/>
    <s v="CORRECTO"/>
    <n v="2015"/>
    <n v="0"/>
  </r>
  <r>
    <x v="8549"/>
    <x v="4251"/>
    <d v="2015-09-11T00:00:00"/>
    <d v="2015-09-12T00:00:00"/>
    <s v="First Class"/>
    <x v="334"/>
    <s v="George Bell"/>
    <s v="CORPORATE"/>
    <s v="united states"/>
    <s v="Aurora"/>
    <s v="Colorado"/>
    <n v="80013"/>
    <s v="West"/>
    <s v="FUR-FU-10000073"/>
    <x v="0"/>
    <x v="5"/>
    <x v="442"/>
    <n v="24.64"/>
    <n v="4"/>
    <n v="17"/>
    <s v="Mediano"/>
    <n v="0.2"/>
    <n v="4.9280000000000008"/>
    <n v="-4.9279999999999999"/>
    <n v="29.568000000000001"/>
    <s v="Bajo"/>
    <n v="4.0039999999999996"/>
    <n v="0.16249999999999998"/>
    <n v="-15.708"/>
    <n v="1"/>
    <n v="1"/>
    <s v="CORRECTO"/>
    <n v="2015"/>
    <n v="0"/>
  </r>
  <r>
    <x v="8550"/>
    <x v="4252"/>
    <d v="2015-07-17T00:00:00"/>
    <d v="2015-07-24T00:00:00"/>
    <s v="Standard Class"/>
    <x v="146"/>
    <s v="Victoria Brennan"/>
    <s v="CORPORATE"/>
    <s v="united states"/>
    <s v="Houston"/>
    <s v="Texas"/>
    <n v="77041"/>
    <s v="Central"/>
    <s v="OFF-LA-10002368"/>
    <x v="1"/>
    <x v="2"/>
    <x v="1786"/>
    <n v="6.2640000000000002"/>
    <n v="3"/>
    <n v="7"/>
    <s v="Mediano"/>
    <n v="0.2"/>
    <n v="1.2528000000000001"/>
    <n v="-1.2527999999999999"/>
    <n v="7.5167999999999999"/>
    <s v="Bajo"/>
    <n v="2.0358000000000001"/>
    <n v="0.32500000000000001"/>
    <n v="-2.9754"/>
    <n v="7"/>
    <n v="7"/>
    <s v="CORRECTO"/>
    <n v="2015"/>
    <n v="0"/>
  </r>
  <r>
    <x v="8551"/>
    <x v="4252"/>
    <d v="2015-07-17T00:00:00"/>
    <d v="2015-07-24T00:00:00"/>
    <s v="Standard Class"/>
    <x v="146"/>
    <s v="Victoria Brennan"/>
    <s v="CORPORATE"/>
    <s v="united states"/>
    <s v="Houston"/>
    <s v="Texas"/>
    <n v="77041"/>
    <s v="Central"/>
    <s v="OFF-FA-10004248"/>
    <x v="1"/>
    <x v="13"/>
    <x v="485"/>
    <n v="14.432"/>
    <n v="4"/>
    <n v="16"/>
    <s v="Mediano"/>
    <n v="0.2"/>
    <n v="2.8864000000000001"/>
    <n v="-2.8864000000000001"/>
    <n v="17.3184"/>
    <s v="Bajo"/>
    <n v="3.4276"/>
    <n v="0.23749999999999999"/>
    <n v="-8.1180000000000003"/>
    <n v="7"/>
    <n v="7"/>
    <s v="CORRECTO"/>
    <n v="2015"/>
    <n v="0"/>
  </r>
  <r>
    <x v="8552"/>
    <x v="4253"/>
    <d v="2014-05-30T00:00:00"/>
    <d v="2014-06-03T00:00:00"/>
    <s v="Standard Class"/>
    <x v="466"/>
    <s v="Mark Cousins"/>
    <s v="CORPORATE"/>
    <s v="united states"/>
    <s v="Chicago"/>
    <s v="Illinois"/>
    <n v="60623"/>
    <s v="Central"/>
    <s v="TEC-CO-10004202"/>
    <x v="2"/>
    <x v="16"/>
    <x v="844"/>
    <n v="719.976"/>
    <n v="3"/>
    <n v="19"/>
    <s v="Mediano"/>
    <n v="0.2"/>
    <n v="143.99520000000001"/>
    <n v="-143.99520000000001"/>
    <n v="863.97119999999995"/>
    <s v="Muy Alto"/>
    <n v="134.99549999999999"/>
    <n v="0.1875"/>
    <n v="-440.9853"/>
    <n v="4"/>
    <n v="4"/>
    <s v="CORRECTO"/>
    <n v="2014"/>
    <n v="0"/>
  </r>
  <r>
    <x v="8553"/>
    <x v="4254"/>
    <d v="2017-11-13T00:00:00"/>
    <d v="2017-11-20T00:00:00"/>
    <s v="Standard Class"/>
    <x v="90"/>
    <s v="Cassandra Brandow"/>
    <s v="CONSUMER"/>
    <s v="united states"/>
    <s v="Decatur"/>
    <s v="Alabama"/>
    <n v="35601"/>
    <s v="South"/>
    <s v="TEC-AC-10000927"/>
    <x v="2"/>
    <x v="11"/>
    <x v="701"/>
    <n v="239.92"/>
    <n v="8"/>
    <n v="17"/>
    <s v="Grande"/>
    <n v="0"/>
    <n v="0"/>
    <n v="0"/>
    <n v="239.92"/>
    <s v="Alto"/>
    <n v="23.992000000000001"/>
    <n v="0.1"/>
    <n v="-215.928"/>
    <n v="7"/>
    <n v="7"/>
    <s v="CORRECTO"/>
    <n v="2017"/>
    <n v="0"/>
  </r>
  <r>
    <x v="8554"/>
    <x v="4255"/>
    <d v="2016-12-09T00:00:00"/>
    <d v="2016-12-11T00:00:00"/>
    <s v="First Class"/>
    <x v="400"/>
    <s v="Paul MacIntyre"/>
    <s v="CONSUMER"/>
    <s v="united states"/>
    <s v="Springfield"/>
    <s v="Virginia"/>
    <n v="22153"/>
    <s v="South"/>
    <s v="FUR-TA-10002530"/>
    <x v="0"/>
    <x v="3"/>
    <x v="992"/>
    <n v="1056.8599999999999"/>
    <n v="7"/>
    <n v="30"/>
    <s v="Grande"/>
    <n v="0"/>
    <n v="0"/>
    <n v="0"/>
    <n v="1056.8599999999999"/>
    <s v="Muy Alto"/>
    <n v="158.529"/>
    <n v="0.15000000000000002"/>
    <n v="-898.33100000000002"/>
    <n v="2"/>
    <n v="2"/>
    <s v="CORRECTO"/>
    <n v="2016"/>
    <n v="0"/>
  </r>
  <r>
    <x v="8555"/>
    <x v="4256"/>
    <d v="2015-03-22T00:00:00"/>
    <d v="2015-03-22T00:00:00"/>
    <s v="Same Day"/>
    <x v="290"/>
    <s v="Debra Catini"/>
    <s v="CONSUMER"/>
    <s v="united states"/>
    <s v="Plantation"/>
    <s v="Florida"/>
    <n v="33317"/>
    <s v="South"/>
    <s v="TEC-AC-10002567"/>
    <x v="2"/>
    <x v="11"/>
    <x v="428"/>
    <n v="447.94400000000002"/>
    <n v="7"/>
    <n v="29"/>
    <s v="Grande"/>
    <n v="0.2"/>
    <n v="89.588800000000006"/>
    <n v="-89.588800000000006"/>
    <n v="537.53280000000007"/>
    <s v="Muy Alto"/>
    <n v="89.588800000000006"/>
    <n v="0.2"/>
    <n v="-268.76639999999998"/>
    <n v="0"/>
    <n v="0"/>
    <s v="CORRECTO"/>
    <n v="2015"/>
    <n v="0"/>
  </r>
  <r>
    <x v="8556"/>
    <x v="4256"/>
    <d v="2015-03-22T00:00:00"/>
    <d v="2015-03-22T00:00:00"/>
    <s v="Same Day"/>
    <x v="290"/>
    <s v="Debra Catini"/>
    <s v="CONSUMER"/>
    <s v="united states"/>
    <s v="Plantation"/>
    <s v="Florida"/>
    <n v="33317"/>
    <s v="South"/>
    <s v="OFF-ST-10002182"/>
    <x v="1"/>
    <x v="4"/>
    <x v="1741"/>
    <n v="150.40799999999999"/>
    <n v="9"/>
    <n v="16"/>
    <s v="Grande"/>
    <n v="0.2"/>
    <n v="30.081599999999998"/>
    <n v="-30.081600000000002"/>
    <n v="180.4896"/>
    <s v="Medio"/>
    <n v="-33.841799999999999"/>
    <n v="-0.22500000000000001"/>
    <n v="-154.16820000000001"/>
    <n v="0"/>
    <n v="0"/>
    <s v="CORRECTO"/>
    <n v="2015"/>
    <n v="0"/>
  </r>
  <r>
    <x v="8557"/>
    <x v="4257"/>
    <d v="2016-12-23T00:00:00"/>
    <d v="2016-12-26T00:00:00"/>
    <s v="Second Class"/>
    <x v="156"/>
    <s v="Laura Armstrong"/>
    <s v="CORPORATE"/>
    <s v="united states"/>
    <s v="Houston"/>
    <s v="Texas"/>
    <n v="77041"/>
    <s v="Central"/>
    <s v="TEC-PH-10004539"/>
    <x v="2"/>
    <x v="7"/>
    <x v="861"/>
    <n v="453.57600000000002"/>
    <n v="3"/>
    <n v="24"/>
    <s v="Mediano"/>
    <n v="0.2"/>
    <n v="90.71520000000001"/>
    <n v="-90.715199999999996"/>
    <n v="544.2912"/>
    <s v="Muy Alto"/>
    <n v="39.687899999999999"/>
    <n v="8.7499999999999994E-2"/>
    <n v="-323.17290000000003"/>
    <n v="3"/>
    <n v="3"/>
    <s v="CORRECTO"/>
    <n v="2016"/>
    <n v="0"/>
  </r>
  <r>
    <x v="8558"/>
    <x v="4257"/>
    <d v="2016-12-23T00:00:00"/>
    <d v="2016-12-26T00:00:00"/>
    <s v="Second Class"/>
    <x v="156"/>
    <s v="Laura Armstrong"/>
    <s v="CORPORATE"/>
    <s v="united states"/>
    <s v="Houston"/>
    <s v="Texas"/>
    <n v="77041"/>
    <s v="Central"/>
    <s v="OFF-LA-10002945"/>
    <x v="1"/>
    <x v="2"/>
    <x v="1612"/>
    <n v="45.36"/>
    <n v="9"/>
    <n v="29"/>
    <s v="Grande"/>
    <n v="0.2"/>
    <n v="9.072000000000001"/>
    <n v="-9.0719999999999992"/>
    <n v="54.432000000000002"/>
    <s v="Medio"/>
    <n v="14.742000000000001"/>
    <n v="0.32500000000000001"/>
    <n v="-21.545999999999999"/>
    <n v="3"/>
    <n v="3"/>
    <s v="CORRECTO"/>
    <n v="2016"/>
    <n v="0"/>
  </r>
  <r>
    <x v="8559"/>
    <x v="4257"/>
    <d v="2016-12-23T00:00:00"/>
    <d v="2016-12-26T00:00:00"/>
    <s v="Second Class"/>
    <x v="156"/>
    <s v="Laura Armstrong"/>
    <s v="CORPORATE"/>
    <s v="united states"/>
    <s v="Houston"/>
    <s v="Texas"/>
    <n v="77041"/>
    <s v="Central"/>
    <s v="TEC-PH-10004345"/>
    <x v="2"/>
    <x v="7"/>
    <x v="1176"/>
    <n v="287.88"/>
    <n v="3"/>
    <n v="21"/>
    <s v="Mediano"/>
    <n v="0.2"/>
    <n v="57.576000000000001"/>
    <n v="-57.576000000000001"/>
    <n v="345.45600000000002"/>
    <s v="Alto"/>
    <n v="35.984999999999999"/>
    <n v="0.125"/>
    <n v="-194.31899999999999"/>
    <n v="3"/>
    <n v="3"/>
    <s v="CORRECTO"/>
    <n v="2016"/>
    <n v="0"/>
  </r>
  <r>
    <x v="8560"/>
    <x v="4257"/>
    <d v="2016-12-23T00:00:00"/>
    <d v="2016-12-26T00:00:00"/>
    <s v="Second Class"/>
    <x v="156"/>
    <s v="Laura Armstrong"/>
    <s v="CORPORATE"/>
    <s v="united states"/>
    <s v="Houston"/>
    <s v="Texas"/>
    <n v="77041"/>
    <s v="Central"/>
    <s v="TEC-PH-10004912"/>
    <x v="2"/>
    <x v="7"/>
    <x v="1501"/>
    <n v="131.88"/>
    <n v="3"/>
    <n v="11"/>
    <s v="Mediano"/>
    <n v="0.2"/>
    <n v="26.376000000000001"/>
    <n v="-26.376000000000001"/>
    <n v="158.256"/>
    <s v="Medio"/>
    <n v="14.836499999999999"/>
    <n v="0.1125"/>
    <n v="-90.667500000000004"/>
    <n v="3"/>
    <n v="3"/>
    <s v="CORRECTO"/>
    <n v="2016"/>
    <n v="0"/>
  </r>
  <r>
    <x v="8561"/>
    <x v="4257"/>
    <d v="2016-12-23T00:00:00"/>
    <d v="2016-12-26T00:00:00"/>
    <s v="Second Class"/>
    <x v="156"/>
    <s v="Laura Armstrong"/>
    <s v="CORPORATE"/>
    <s v="united states"/>
    <s v="Houston"/>
    <s v="Texas"/>
    <n v="77041"/>
    <s v="Central"/>
    <s v="FUR-FU-10000206"/>
    <x v="0"/>
    <x v="5"/>
    <x v="397"/>
    <n v="2.3279999999999998"/>
    <n v="2"/>
    <n v="20"/>
    <s v="Pequeño"/>
    <n v="0.6"/>
    <n v="1.3967999999999998"/>
    <n v="-1.3968"/>
    <n v="3.7247999999999997"/>
    <s v="Bajo"/>
    <n v="-0.75660000000000005"/>
    <n v="-0.32500000000000007"/>
    <n v="-1.6878"/>
    <n v="3"/>
    <n v="3"/>
    <s v="CORRECTO"/>
    <n v="2016"/>
    <n v="0"/>
  </r>
  <r>
    <x v="8562"/>
    <x v="4258"/>
    <d v="2016-04-02T00:00:00"/>
    <d v="2016-04-06T00:00:00"/>
    <s v="Second Class"/>
    <x v="249"/>
    <s v="Denny Joy"/>
    <s v="CORPORATE"/>
    <s v="united states"/>
    <s v="Milwaukee"/>
    <s v="Wisconsin"/>
    <n v="53209"/>
    <s v="Central"/>
    <s v="FUR-CH-10000847"/>
    <x v="0"/>
    <x v="1"/>
    <x v="995"/>
    <n v="1454.9"/>
    <n v="5"/>
    <n v="18"/>
    <s v="Grande"/>
    <n v="0"/>
    <n v="0"/>
    <n v="0"/>
    <n v="1454.9"/>
    <s v="Muy Alto"/>
    <n v="378.274"/>
    <n v="0.26"/>
    <n v="-1076.626"/>
    <n v="4"/>
    <n v="4"/>
    <s v="CORRECTO"/>
    <n v="2016"/>
    <n v="0"/>
  </r>
  <r>
    <x v="8563"/>
    <x v="4259"/>
    <d v="2017-04-30T00:00:00"/>
    <d v="2017-05-04T00:00:00"/>
    <s v="Standard Class"/>
    <x v="414"/>
    <s v="Mick Hernandez"/>
    <s v="HOME OFFICE"/>
    <s v="united states"/>
    <s v="Sanford"/>
    <s v="Florida"/>
    <n v="32771"/>
    <s v="South"/>
    <s v="OFF-BI-10000822"/>
    <x v="1"/>
    <x v="8"/>
    <x v="967"/>
    <n v="4.8419999999999996"/>
    <n v="3"/>
    <n v="17"/>
    <s v="Mediano"/>
    <n v="0.7"/>
    <n v="3.3893999999999997"/>
    <n v="-3.3894000000000002"/>
    <n v="8.2313999999999989"/>
    <s v="Bajo"/>
    <n v="-3.5508000000000002"/>
    <n v="-0.73333333333333339"/>
    <n v="-5.0034000000000001"/>
    <n v="4"/>
    <n v="4"/>
    <s v="CORRECTO"/>
    <n v="2017"/>
    <n v="0"/>
  </r>
  <r>
    <x v="8564"/>
    <x v="4259"/>
    <d v="2017-04-30T00:00:00"/>
    <d v="2017-05-04T00:00:00"/>
    <s v="Standard Class"/>
    <x v="414"/>
    <s v="Mick Hernandez"/>
    <s v="HOME OFFICE"/>
    <s v="united states"/>
    <s v="Sanford"/>
    <s v="Florida"/>
    <n v="32771"/>
    <s v="South"/>
    <s v="FUR-FU-10000747"/>
    <x v="0"/>
    <x v="5"/>
    <x v="1751"/>
    <n v="220.70400000000001"/>
    <n v="6"/>
    <n v="23"/>
    <s v="Grande"/>
    <n v="0.2"/>
    <n v="44.140800000000006"/>
    <n v="-44.140799999999999"/>
    <n v="264.84480000000002"/>
    <s v="Alto"/>
    <n v="-8.2764000000000006"/>
    <n v="-3.7499999999999999E-2"/>
    <n v="-184.83959999999999"/>
    <n v="4"/>
    <n v="4"/>
    <s v="CORRECTO"/>
    <n v="2017"/>
    <n v="0"/>
  </r>
  <r>
    <x v="8565"/>
    <x v="4260"/>
    <d v="2016-11-17T00:00:00"/>
    <d v="2016-11-18T00:00:00"/>
    <s v="First Class"/>
    <x v="767"/>
    <s v="Barry Gonzalez"/>
    <s v="CONSUMER"/>
    <s v="united states"/>
    <s v="The Colony"/>
    <s v="Texas"/>
    <n v="75056"/>
    <s v="Central"/>
    <s v="TEC-PH-10002350"/>
    <x v="2"/>
    <x v="7"/>
    <x v="1467"/>
    <n v="67.176000000000002"/>
    <n v="3"/>
    <n v="10"/>
    <s v="Mediano"/>
    <n v="0.2"/>
    <n v="13.435200000000002"/>
    <n v="-13.4352"/>
    <n v="80.611199999999997"/>
    <s v="Medio"/>
    <n v="6.7176"/>
    <n v="9.9999999999999992E-2"/>
    <n v="-47.023200000000003"/>
    <n v="1"/>
    <n v="1"/>
    <s v="CORRECTO"/>
    <n v="2016"/>
    <n v="0"/>
  </r>
  <r>
    <x v="8566"/>
    <x v="4260"/>
    <d v="2016-11-17T00:00:00"/>
    <d v="2016-11-18T00:00:00"/>
    <s v="First Class"/>
    <x v="767"/>
    <s v="Barry Gonzalez"/>
    <s v="CONSUMER"/>
    <s v="united states"/>
    <s v="The Colony"/>
    <s v="Texas"/>
    <n v="75056"/>
    <s v="Central"/>
    <s v="OFF-PA-10000697"/>
    <x v="1"/>
    <x v="10"/>
    <x v="1379"/>
    <n v="15.231999999999999"/>
    <n v="4"/>
    <n v="12"/>
    <s v="Mediano"/>
    <n v="0.2"/>
    <n v="3.0464000000000002"/>
    <n v="-3.0464000000000002"/>
    <n v="18.278399999999998"/>
    <s v="Bajo"/>
    <n v="5.5216000000000003"/>
    <n v="0.36250000000000004"/>
    <n v="-6.6639999999999997"/>
    <n v="1"/>
    <n v="1"/>
    <s v="CORRECTO"/>
    <n v="2016"/>
    <n v="0"/>
  </r>
  <r>
    <x v="8567"/>
    <x v="4261"/>
    <d v="2016-11-10T00:00:00"/>
    <d v="2016-11-12T00:00:00"/>
    <s v="First Class"/>
    <x v="277"/>
    <s v="Seth Vernon"/>
    <s v="CONSUMER"/>
    <s v="united states"/>
    <s v="Troy"/>
    <s v="Ohio"/>
    <n v="45373"/>
    <s v="East"/>
    <s v="OFF-PA-10002787"/>
    <x v="1"/>
    <x v="10"/>
    <x v="1276"/>
    <n v="31.103999999999999"/>
    <n v="6"/>
    <n v="22"/>
    <s v="Grande"/>
    <n v="0.2"/>
    <n v="6.2208000000000006"/>
    <n v="-6.2207999999999997"/>
    <n v="37.324799999999996"/>
    <s v="Bajo"/>
    <n v="10.8864"/>
    <n v="0.35000000000000003"/>
    <n v="-13.9968"/>
    <n v="2"/>
    <n v="2"/>
    <s v="CORRECTO"/>
    <n v="2016"/>
    <n v="0"/>
  </r>
  <r>
    <x v="8568"/>
    <x v="4262"/>
    <d v="2016-12-06T00:00:00"/>
    <d v="2016-12-12T00:00:00"/>
    <s v="Standard Class"/>
    <x v="317"/>
    <s v="Dave Poirier"/>
    <s v="CORPORATE"/>
    <s v="united states"/>
    <s v="Hempstead"/>
    <s v="New York"/>
    <n v="11550"/>
    <s v="East"/>
    <s v="OFF-BI-10004318"/>
    <x v="1"/>
    <x v="8"/>
    <x v="1583"/>
    <n v="968.74400000000003"/>
    <n v="7"/>
    <n v="23"/>
    <s v="Grande"/>
    <n v="0.2"/>
    <n v="193.74880000000002"/>
    <n v="-193.74879999999999"/>
    <n v="1162.4928"/>
    <s v="Muy Alto"/>
    <n v="314.84179999999998"/>
    <n v="0.32499999999999996"/>
    <n v="-460.15339999999998"/>
    <n v="6"/>
    <n v="6"/>
    <s v="CORRECTO"/>
    <n v="2016"/>
    <n v="0"/>
  </r>
  <r>
    <x v="8569"/>
    <x v="4262"/>
    <d v="2016-12-06T00:00:00"/>
    <d v="2016-12-12T00:00:00"/>
    <s v="Standard Class"/>
    <x v="317"/>
    <s v="Dave Poirier"/>
    <s v="CORPORATE"/>
    <s v="united states"/>
    <s v="Hempstead"/>
    <s v="New York"/>
    <n v="11550"/>
    <s v="East"/>
    <s v="OFF-BI-10001721"/>
    <x v="1"/>
    <x v="8"/>
    <x v="94"/>
    <n v="222.352"/>
    <n v="13"/>
    <n v="21"/>
    <s v="Grande"/>
    <n v="0.2"/>
    <n v="44.470400000000005"/>
    <n v="-44.470399999999998"/>
    <n v="266.82240000000002"/>
    <s v="Alto"/>
    <n v="77.8232"/>
    <n v="0.35"/>
    <n v="-100.05840000000001"/>
    <n v="6"/>
    <n v="6"/>
    <s v="CORRECTO"/>
    <n v="2016"/>
    <n v="0"/>
  </r>
  <r>
    <x v="8570"/>
    <x v="4262"/>
    <d v="2016-12-06T00:00:00"/>
    <d v="2016-12-12T00:00:00"/>
    <s v="Standard Class"/>
    <x v="317"/>
    <s v="Dave Poirier"/>
    <s v="CORPORATE"/>
    <s v="united states"/>
    <s v="Hempstead"/>
    <s v="New York"/>
    <n v="11550"/>
    <s v="East"/>
    <s v="TEC-CO-10004202"/>
    <x v="2"/>
    <x v="16"/>
    <x v="844"/>
    <n v="479.98399999999998"/>
    <n v="2"/>
    <n v="19"/>
    <s v="Pequeño"/>
    <n v="0.2"/>
    <n v="95.996800000000007"/>
    <n v="-95.996799999999993"/>
    <n v="575.98080000000004"/>
    <s v="Muy Alto"/>
    <n v="89.997"/>
    <n v="0.1875"/>
    <n v="-293.99020000000002"/>
    <n v="6"/>
    <n v="6"/>
    <s v="CORRECTO"/>
    <n v="2016"/>
    <n v="0"/>
  </r>
  <r>
    <x v="8571"/>
    <x v="4263"/>
    <d v="2016-04-03T00:00:00"/>
    <d v="2016-04-03T00:00:00"/>
    <s v="Same Day"/>
    <x v="256"/>
    <s v="Steven Roelle"/>
    <s v="HOME OFFICE"/>
    <s v="united states"/>
    <s v="Dallas"/>
    <s v="Texas"/>
    <n v="75081"/>
    <s v="Central"/>
    <s v="OFF-PA-10003893"/>
    <x v="1"/>
    <x v="10"/>
    <x v="1105"/>
    <n v="10.272"/>
    <n v="3"/>
    <n v="28"/>
    <s v="Mediano"/>
    <n v="0.2"/>
    <n v="2.0544000000000002"/>
    <n v="-2.0543999999999998"/>
    <n v="12.3264"/>
    <s v="Bajo"/>
    <n v="3.21"/>
    <n v="0.3125"/>
    <n v="-5.0076000000000001"/>
    <n v="0"/>
    <n v="0"/>
    <s v="CORRECTO"/>
    <n v="2016"/>
    <n v="0"/>
  </r>
  <r>
    <x v="8572"/>
    <x v="4264"/>
    <d v="2014-11-28T00:00:00"/>
    <d v="2014-12-02T00:00:00"/>
    <s v="Standard Class"/>
    <x v="537"/>
    <s v="Brian Thompson"/>
    <s v="CONSUMER"/>
    <s v="united states"/>
    <s v="Houston"/>
    <s v="Texas"/>
    <n v="77041"/>
    <s v="Central"/>
    <s v="TEC-MA-10004679"/>
    <x v="2"/>
    <x v="15"/>
    <x v="1083"/>
    <n v="998.85"/>
    <n v="5"/>
    <n v="13"/>
    <s v="Grande"/>
    <n v="0.4"/>
    <n v="399.54"/>
    <n v="-399.54"/>
    <n v="1398.39"/>
    <s v="Muy Alto"/>
    <n v="-199.77"/>
    <n v="-0.2"/>
    <n v="-799.08"/>
    <n v="4"/>
    <n v="4"/>
    <s v="CORRECTO"/>
    <n v="2014"/>
    <n v="0"/>
  </r>
  <r>
    <x v="8573"/>
    <x v="4265"/>
    <d v="2015-10-20T00:00:00"/>
    <d v="2015-10-22T00:00:00"/>
    <s v="First Class"/>
    <x v="474"/>
    <s v="Maxwell Schwartz"/>
    <s v="CONSUMER"/>
    <s v="united states"/>
    <s v="New York City"/>
    <s v="New York"/>
    <n v="10035"/>
    <s v="East"/>
    <s v="OFF-PA-10000249"/>
    <x v="1"/>
    <x v="10"/>
    <x v="33"/>
    <n v="24.56"/>
    <n v="2"/>
    <n v="150"/>
    <s v="Pequeño"/>
    <n v="0"/>
    <n v="0"/>
    <n v="0"/>
    <n v="24.56"/>
    <s v="Bajo"/>
    <n v="11.543200000000001"/>
    <n v="0.47000000000000003"/>
    <n v="-13.0168"/>
    <n v="2"/>
    <n v="2"/>
    <s v="CORRECTO"/>
    <n v="2015"/>
    <n v="0"/>
  </r>
  <r>
    <x v="8574"/>
    <x v="4266"/>
    <d v="2014-09-19T00:00:00"/>
    <d v="2014-09-19T00:00:00"/>
    <s v="Same Day"/>
    <x v="82"/>
    <s v="Jim Kriz"/>
    <s v="HOME OFFICE"/>
    <s v="united states"/>
    <s v="San Francisco"/>
    <s v="California"/>
    <n v="94110"/>
    <s v="West"/>
    <s v="OFF-FA-10000053"/>
    <x v="1"/>
    <x v="13"/>
    <x v="962"/>
    <n v="5.67"/>
    <n v="3"/>
    <n v="29"/>
    <s v="Mediano"/>
    <n v="0"/>
    <n v="0"/>
    <n v="0"/>
    <n v="5.67"/>
    <s v="Bajo"/>
    <n v="0.1134"/>
    <n v="0.02"/>
    <n v="-5.5566000000000004"/>
    <n v="0"/>
    <n v="0"/>
    <s v="CORRECTO"/>
    <n v="2014"/>
    <n v="0"/>
  </r>
  <r>
    <x v="8575"/>
    <x v="4267"/>
    <d v="2017-08-27T00:00:00"/>
    <d v="2017-08-30T00:00:00"/>
    <s v="Second Class"/>
    <x v="461"/>
    <s v="Shui Tom"/>
    <s v="CONSUMER"/>
    <s v="united states"/>
    <s v="Port Saint Lucie"/>
    <s v="Florida"/>
    <n v="34952"/>
    <s v="South"/>
    <s v="OFF-AP-10000804"/>
    <x v="1"/>
    <x v="9"/>
    <x v="566"/>
    <n v="14.336"/>
    <n v="4"/>
    <n v="18"/>
    <s v="Mediano"/>
    <n v="0.2"/>
    <n v="2.8672000000000004"/>
    <n v="-2.8672"/>
    <n v="17.203200000000002"/>
    <s v="Bajo"/>
    <n v="0.89600000000000002"/>
    <n v="6.25E-2"/>
    <n v="-10.572800000000001"/>
    <n v="3"/>
    <n v="3"/>
    <s v="CORRECTO"/>
    <n v="2017"/>
    <n v="0"/>
  </r>
  <r>
    <x v="8576"/>
    <x v="4268"/>
    <d v="2017-07-03T00:00:00"/>
    <d v="2017-07-04T00:00:00"/>
    <s v="First Class"/>
    <x v="700"/>
    <s v="Tony Sayre"/>
    <s v="CONSUMER"/>
    <s v="united states"/>
    <s v="Concord"/>
    <s v="New Hampshire"/>
    <n v="3301"/>
    <s v="East"/>
    <s v="FUR-FU-10004188"/>
    <x v="0"/>
    <x v="5"/>
    <x v="741"/>
    <n v="102.3"/>
    <n v="1"/>
    <n v="13"/>
    <s v="Pequeño"/>
    <n v="0"/>
    <n v="0"/>
    <n v="0"/>
    <n v="102.3"/>
    <s v="Medio"/>
    <n v="26.597999999999999"/>
    <n v="0.26"/>
    <n v="-75.701999999999998"/>
    <n v="1"/>
    <n v="1"/>
    <s v="CORRECTO"/>
    <n v="2017"/>
    <n v="0"/>
  </r>
  <r>
    <x v="8577"/>
    <x v="4269"/>
    <d v="2017-12-22T00:00:00"/>
    <d v="2017-12-26T00:00:00"/>
    <s v="Standard Class"/>
    <x v="496"/>
    <s v="Charlotte Melton"/>
    <s v="CONSUMER"/>
    <s v="united states"/>
    <s v="Rochester"/>
    <s v="Minnesota"/>
    <n v="55901"/>
    <s v="Central"/>
    <s v="FUR-TA-10004915"/>
    <x v="0"/>
    <x v="3"/>
    <x v="335"/>
    <n v="607.52"/>
    <n v="2"/>
    <n v="23"/>
    <s v="Pequeño"/>
    <n v="0"/>
    <n v="0"/>
    <n v="0"/>
    <n v="607.52"/>
    <s v="Muy Alto"/>
    <n v="97.203199999999995"/>
    <n v="0.16"/>
    <n v="-510.3168"/>
    <n v="4"/>
    <n v="4"/>
    <s v="CORRECTO"/>
    <n v="2017"/>
    <n v="0"/>
  </r>
  <r>
    <x v="8578"/>
    <x v="4269"/>
    <d v="2017-12-22T00:00:00"/>
    <d v="2017-12-26T00:00:00"/>
    <s v="Standard Class"/>
    <x v="496"/>
    <s v="Charlotte Melton"/>
    <s v="CONSUMER"/>
    <s v="united states"/>
    <s v="Rochester"/>
    <s v="Minnesota"/>
    <n v="55901"/>
    <s v="Central"/>
    <s v="OFF-ST-10001228"/>
    <x v="1"/>
    <x v="4"/>
    <x v="450"/>
    <n v="31.16"/>
    <n v="2"/>
    <n v="12"/>
    <s v="Pequeño"/>
    <n v="0"/>
    <n v="0"/>
    <n v="0"/>
    <n v="31.16"/>
    <s v="Bajo"/>
    <n v="7.79"/>
    <n v="0.25"/>
    <n v="-23.37"/>
    <n v="4"/>
    <n v="4"/>
    <s v="CORRECTO"/>
    <n v="2017"/>
    <n v="0"/>
  </r>
  <r>
    <x v="8579"/>
    <x v="4270"/>
    <d v="2016-12-27T00:00:00"/>
    <d v="2017-01-02T00:00:00"/>
    <s v="Standard Class"/>
    <x v="527"/>
    <s v="Joni Wasserman"/>
    <s v="CONSUMER"/>
    <s v="united states"/>
    <s v="Louisville"/>
    <s v="Kentucky"/>
    <n v="40214"/>
    <s v="South"/>
    <s v="OFF-LA-10002368"/>
    <x v="1"/>
    <x v="2"/>
    <x v="1786"/>
    <n v="2.61"/>
    <n v="1"/>
    <n v="7"/>
    <s v="Pequeño"/>
    <n v="0"/>
    <n v="0"/>
    <n v="0"/>
    <n v="2.61"/>
    <s v="Bajo"/>
    <n v="1.2005999999999999"/>
    <n v="0.45999999999999996"/>
    <n v="-1.4094"/>
    <n v="6"/>
    <n v="6"/>
    <s v="CORRECTO"/>
    <n v="2016"/>
    <n v="0"/>
  </r>
  <r>
    <x v="8580"/>
    <x v="4271"/>
    <d v="2014-05-20T00:00:00"/>
    <d v="2014-05-22T00:00:00"/>
    <s v="Second Class"/>
    <x v="565"/>
    <s v="Matt Collister"/>
    <s v="CORPORATE"/>
    <s v="united states"/>
    <s v="San Marcos"/>
    <s v="Texas"/>
    <n v="78666"/>
    <s v="Central"/>
    <s v="FUR-FU-10003489"/>
    <x v="0"/>
    <x v="5"/>
    <x v="1771"/>
    <n v="10.332000000000001"/>
    <n v="3"/>
    <n v="6"/>
    <s v="Mediano"/>
    <n v="0.6"/>
    <n v="6.1992000000000003"/>
    <n v="-6.1992000000000003"/>
    <n v="16.531200000000002"/>
    <s v="Bajo"/>
    <n v="-5.9409000000000001"/>
    <n v="-0.57499999999999996"/>
    <n v="-10.073700000000001"/>
    <n v="2"/>
    <n v="2"/>
    <s v="CORRECTO"/>
    <n v="2014"/>
    <n v="0"/>
  </r>
  <r>
    <x v="8581"/>
    <x v="4271"/>
    <d v="2014-05-20T00:00:00"/>
    <d v="2014-05-22T00:00:00"/>
    <s v="Second Class"/>
    <x v="565"/>
    <s v="Matt Collister"/>
    <s v="CORPORATE"/>
    <s v="united states"/>
    <s v="San Marcos"/>
    <s v="Texas"/>
    <n v="78666"/>
    <s v="Central"/>
    <s v="OFF-PA-10000289"/>
    <x v="1"/>
    <x v="10"/>
    <x v="729"/>
    <n v="10.368"/>
    <n v="2"/>
    <n v="18"/>
    <s v="Pequeño"/>
    <n v="0.2"/>
    <n v="2.0736000000000003"/>
    <n v="-2.0735999999999999"/>
    <n v="12.441600000000001"/>
    <s v="Bajo"/>
    <n v="3.6288"/>
    <n v="0.35"/>
    <n v="-4.6656000000000004"/>
    <n v="2"/>
    <n v="2"/>
    <s v="CORRECTO"/>
    <n v="2014"/>
    <n v="0"/>
  </r>
  <r>
    <x v="8582"/>
    <x v="4271"/>
    <d v="2014-05-20T00:00:00"/>
    <d v="2014-05-22T00:00:00"/>
    <s v="Second Class"/>
    <x v="565"/>
    <s v="Matt Collister"/>
    <s v="CORPORATE"/>
    <s v="united states"/>
    <s v="San Marcos"/>
    <s v="Texas"/>
    <n v="78666"/>
    <s v="Central"/>
    <s v="TEC-AC-10004227"/>
    <x v="2"/>
    <x v="11"/>
    <x v="1409"/>
    <n v="20.783999999999999"/>
    <n v="2"/>
    <n v="31"/>
    <s v="Pequeño"/>
    <n v="0.2"/>
    <n v="4.1567999999999996"/>
    <n v="-4.1567999999999996"/>
    <n v="24.940799999999999"/>
    <s v="Bajo"/>
    <n v="-3.6372"/>
    <n v="-0.17500000000000002"/>
    <n v="-20.264399999999998"/>
    <n v="2"/>
    <n v="2"/>
    <s v="CORRECTO"/>
    <n v="2014"/>
    <n v="0"/>
  </r>
  <r>
    <x v="8583"/>
    <x v="4271"/>
    <d v="2014-05-20T00:00:00"/>
    <d v="2014-05-22T00:00:00"/>
    <s v="Second Class"/>
    <x v="565"/>
    <s v="Matt Collister"/>
    <s v="CORPORATE"/>
    <s v="united states"/>
    <s v="San Marcos"/>
    <s v="Texas"/>
    <n v="78666"/>
    <s v="Central"/>
    <s v="OFF-ST-10000636"/>
    <x v="1"/>
    <x v="4"/>
    <x v="1753"/>
    <n v="66.959999999999994"/>
    <n v="5"/>
    <n v="32"/>
    <s v="Grande"/>
    <n v="0.2"/>
    <n v="13.391999999999999"/>
    <n v="-13.391999999999999"/>
    <n v="80.35199999999999"/>
    <s v="Medio"/>
    <n v="-13.391999999999999"/>
    <n v="-0.2"/>
    <n v="-66.959999999999994"/>
    <n v="2"/>
    <n v="2"/>
    <s v="CORRECTO"/>
    <n v="2014"/>
    <n v="0"/>
  </r>
  <r>
    <x v="8584"/>
    <x v="4272"/>
    <d v="2014-02-04T00:00:00"/>
    <d v="2014-02-08T00:00:00"/>
    <s v="Second Class"/>
    <x v="775"/>
    <s v="Mark Haberlin"/>
    <s v="CORPORATE"/>
    <s v="united states"/>
    <s v="Escondido"/>
    <s v="California"/>
    <n v="92025"/>
    <s v="West"/>
    <s v="OFF-BI-10003676"/>
    <x v="1"/>
    <x v="8"/>
    <x v="824"/>
    <n v="17.248000000000001"/>
    <n v="2"/>
    <n v="51"/>
    <s v="Pequeño"/>
    <n v="0.2"/>
    <n v="3.4496000000000002"/>
    <n v="-3.4496000000000002"/>
    <n v="20.697600000000001"/>
    <s v="Bajo"/>
    <n v="6.0368000000000004"/>
    <n v="0.35"/>
    <n v="-7.7615999999999996"/>
    <n v="4"/>
    <n v="4"/>
    <s v="CORRECTO"/>
    <n v="2014"/>
    <n v="0"/>
  </r>
  <r>
    <x v="8585"/>
    <x v="4273"/>
    <d v="2017-12-09T00:00:00"/>
    <d v="2017-12-15T00:00:00"/>
    <s v="Standard Class"/>
    <x v="742"/>
    <s v="Roger Demir"/>
    <s v="CONSUMER"/>
    <s v="united states"/>
    <s v="Philadelphia"/>
    <s v="Pennsylvania"/>
    <n v="19134"/>
    <s v="East"/>
    <s v="OFF-BI-10001116"/>
    <x v="1"/>
    <x v="8"/>
    <x v="1075"/>
    <n v="11.087999999999999"/>
    <n v="7"/>
    <n v="46"/>
    <s v="Grande"/>
    <n v="0.7"/>
    <n v="7.7615999999999987"/>
    <n v="-7.7615999999999996"/>
    <n v="18.849599999999999"/>
    <s v="Bajo"/>
    <n v="-8.1311999999999998"/>
    <n v="-0.73333333333333339"/>
    <n v="-11.457599999999999"/>
    <n v="6"/>
    <n v="6"/>
    <s v="CORRECTO"/>
    <n v="2017"/>
    <n v="0"/>
  </r>
  <r>
    <x v="8586"/>
    <x v="4274"/>
    <d v="2017-07-11T00:00:00"/>
    <d v="2017-07-18T00:00:00"/>
    <s v="Standard Class"/>
    <x v="208"/>
    <s v="Karen Bern"/>
    <s v="CORPORATE"/>
    <s v="united states"/>
    <s v="Los Angeles"/>
    <s v="California"/>
    <n v="90049"/>
    <s v="West"/>
    <s v="TEC-AC-10003832"/>
    <x v="2"/>
    <x v="11"/>
    <x v="218"/>
    <n v="1287.45"/>
    <n v="5"/>
    <n v="41"/>
    <s v="Grande"/>
    <n v="0"/>
    <n v="0"/>
    <n v="0"/>
    <n v="1287.45"/>
    <s v="Muy Alto"/>
    <n v="244.6155"/>
    <n v="0.19"/>
    <n v="-1042.8344999999999"/>
    <n v="7"/>
    <n v="7"/>
    <s v="CORRECTO"/>
    <n v="2017"/>
    <n v="0"/>
  </r>
  <r>
    <x v="8587"/>
    <x v="4274"/>
    <d v="2017-07-11T00:00:00"/>
    <d v="2017-07-18T00:00:00"/>
    <s v="Standard Class"/>
    <x v="208"/>
    <s v="Karen Bern"/>
    <s v="CORPORATE"/>
    <s v="united states"/>
    <s v="Los Angeles"/>
    <s v="California"/>
    <n v="90049"/>
    <s v="West"/>
    <s v="OFF-AP-10003040"/>
    <x v="1"/>
    <x v="9"/>
    <x v="730"/>
    <n v="168.1"/>
    <n v="5"/>
    <n v="25"/>
    <s v="Grande"/>
    <n v="0"/>
    <n v="0"/>
    <n v="0"/>
    <n v="168.1"/>
    <s v="Medio"/>
    <n v="43.706000000000003"/>
    <n v="0.26"/>
    <n v="-124.39400000000001"/>
    <n v="7"/>
    <n v="7"/>
    <s v="CORRECTO"/>
    <n v="2017"/>
    <n v="0"/>
  </r>
  <r>
    <x v="8588"/>
    <x v="4275"/>
    <d v="2015-05-15T00:00:00"/>
    <d v="2015-05-22T00:00:00"/>
    <s v="Standard Class"/>
    <x v="712"/>
    <s v="Fred Chung"/>
    <s v="CORPORATE"/>
    <s v="united states"/>
    <s v="Philadelphia"/>
    <s v="Pennsylvania"/>
    <n v="19140"/>
    <s v="East"/>
    <s v="OFF-ST-10002583"/>
    <x v="1"/>
    <x v="4"/>
    <x v="571"/>
    <n v="51.968000000000004"/>
    <n v="2"/>
    <n v="16"/>
    <s v="Pequeño"/>
    <n v="0.2"/>
    <n v="10.393600000000001"/>
    <n v="-10.393599999999999"/>
    <n v="62.361600000000003"/>
    <s v="Medio"/>
    <n v="-10.393599999999999"/>
    <n v="-0.19999999999999998"/>
    <n v="-51.968000000000004"/>
    <n v="7"/>
    <n v="7"/>
    <s v="CORRECTO"/>
    <n v="2015"/>
    <n v="0"/>
  </r>
  <r>
    <x v="8589"/>
    <x v="4276"/>
    <d v="2017-01-29T00:00:00"/>
    <d v="2017-02-01T00:00:00"/>
    <s v="First Class"/>
    <x v="420"/>
    <s v="Bryan Davis"/>
    <s v="CONSUMER"/>
    <s v="united states"/>
    <s v="Philadelphia"/>
    <s v="Pennsylvania"/>
    <n v="19120"/>
    <s v="East"/>
    <s v="OFF-AR-10002053"/>
    <x v="1"/>
    <x v="6"/>
    <x v="79"/>
    <n v="4.7679999999999998"/>
    <n v="2"/>
    <n v="29"/>
    <s v="Pequeño"/>
    <n v="0.2"/>
    <n v="0.9536"/>
    <n v="-0.9536"/>
    <n v="5.7215999999999996"/>
    <s v="Bajo"/>
    <n v="0.4768"/>
    <n v="0.1"/>
    <n v="-3.3376000000000001"/>
    <n v="3"/>
    <n v="3"/>
    <s v="CORRECTO"/>
    <n v="2017"/>
    <n v="0"/>
  </r>
  <r>
    <x v="8590"/>
    <x v="4277"/>
    <d v="2017-09-29T00:00:00"/>
    <d v="2017-10-01T00:00:00"/>
    <s v="First Class"/>
    <x v="92"/>
    <s v="Fred Hopkins"/>
    <s v="CORPORATE"/>
    <s v="united states"/>
    <s v="Hempstead"/>
    <s v="New York"/>
    <n v="11550"/>
    <s v="East"/>
    <s v="OFF-EN-10004846"/>
    <x v="1"/>
    <x v="12"/>
    <x v="1497"/>
    <n v="7.98"/>
    <n v="3"/>
    <n v="16"/>
    <s v="Mediano"/>
    <n v="0"/>
    <n v="0"/>
    <n v="0"/>
    <n v="7.98"/>
    <s v="Bajo"/>
    <n v="3.9102000000000001"/>
    <n v="0.49"/>
    <n v="-4.0697999999999999"/>
    <n v="2"/>
    <n v="2"/>
    <s v="CORRECTO"/>
    <n v="2017"/>
    <n v="0"/>
  </r>
  <r>
    <x v="8591"/>
    <x v="4278"/>
    <d v="2017-04-23T00:00:00"/>
    <d v="2017-04-26T00:00:00"/>
    <s v="First Class"/>
    <x v="2"/>
    <s v="Sean O'Donnell"/>
    <s v="CONSUMER"/>
    <s v="united states"/>
    <s v="Greeley"/>
    <s v="Colorado"/>
    <n v="80634"/>
    <s v="West"/>
    <s v="OFF-EN-10003134"/>
    <x v="1"/>
    <x v="12"/>
    <x v="153"/>
    <n v="18.687999999999999"/>
    <n v="2"/>
    <n v="170"/>
    <s v="Pequeño"/>
    <n v="0.2"/>
    <n v="3.7376"/>
    <n v="-3.7376"/>
    <n v="22.425599999999999"/>
    <s v="Bajo"/>
    <n v="7.008"/>
    <n v="0.375"/>
    <n v="-7.9424000000000001"/>
    <n v="3"/>
    <n v="3"/>
    <s v="CORRECTO"/>
    <n v="2017"/>
    <n v="0"/>
  </r>
  <r>
    <x v="8592"/>
    <x v="4278"/>
    <d v="2017-04-23T00:00:00"/>
    <d v="2017-04-26T00:00:00"/>
    <s v="First Class"/>
    <x v="2"/>
    <s v="Sean O'Donnell"/>
    <s v="CONSUMER"/>
    <s v="united states"/>
    <s v="Greeley"/>
    <s v="Colorado"/>
    <n v="80634"/>
    <s v="West"/>
    <s v="FUR-FU-10001025"/>
    <x v="0"/>
    <x v="5"/>
    <x v="1708"/>
    <n v="11.664"/>
    <n v="3"/>
    <n v="17"/>
    <s v="Mediano"/>
    <n v="0.2"/>
    <n v="2.3328000000000002"/>
    <n v="-2.3328000000000002"/>
    <n v="13.9968"/>
    <s v="Bajo"/>
    <n v="3.3534000000000002"/>
    <n v="0.28750000000000003"/>
    <n v="-5.9778000000000002"/>
    <n v="3"/>
    <n v="3"/>
    <s v="CORRECTO"/>
    <n v="2017"/>
    <n v="0"/>
  </r>
  <r>
    <x v="8593"/>
    <x v="4279"/>
    <d v="2017-11-09T00:00:00"/>
    <d v="2017-11-13T00:00:00"/>
    <s v="Standard Class"/>
    <x v="327"/>
    <s v="Peter McVee"/>
    <s v="HOME OFFICE"/>
    <s v="united states"/>
    <s v="Jacksonville"/>
    <s v="Florida"/>
    <n v="32216"/>
    <s v="South"/>
    <s v="TEC-AC-10002567"/>
    <x v="2"/>
    <x v="11"/>
    <x v="428"/>
    <n v="191.976"/>
    <n v="3"/>
    <n v="29"/>
    <s v="Mediano"/>
    <n v="0.2"/>
    <n v="38.395200000000003"/>
    <n v="-38.395200000000003"/>
    <n v="230.37119999999999"/>
    <s v="Alto"/>
    <n v="38.395200000000003"/>
    <n v="0.2"/>
    <n v="-115.18559999999999"/>
    <n v="4"/>
    <n v="4"/>
    <s v="CORRECTO"/>
    <n v="2017"/>
    <n v="0"/>
  </r>
  <r>
    <x v="8594"/>
    <x v="4279"/>
    <d v="2017-11-09T00:00:00"/>
    <d v="2017-11-13T00:00:00"/>
    <s v="Standard Class"/>
    <x v="327"/>
    <s v="Peter McVee"/>
    <s v="HOME OFFICE"/>
    <s v="united states"/>
    <s v="Jacksonville"/>
    <s v="Florida"/>
    <n v="32216"/>
    <s v="South"/>
    <s v="TEC-PH-10004094"/>
    <x v="2"/>
    <x v="7"/>
    <x v="1797"/>
    <n v="499.16800000000001"/>
    <n v="4"/>
    <n v="32"/>
    <s v="Mediano"/>
    <n v="0.2"/>
    <n v="99.833600000000004"/>
    <n v="-99.833600000000004"/>
    <n v="599.00160000000005"/>
    <s v="Muy Alto"/>
    <n v="31.198"/>
    <n v="6.25E-2"/>
    <n v="-368.13639999999998"/>
    <n v="4"/>
    <n v="4"/>
    <s v="CORRECTO"/>
    <n v="2017"/>
    <n v="0"/>
  </r>
  <r>
    <x v="8595"/>
    <x v="4280"/>
    <d v="2014-05-05T00:00:00"/>
    <d v="2014-05-07T00:00:00"/>
    <s v="First Class"/>
    <x v="241"/>
    <s v="Giulietta Dortch"/>
    <s v="CORPORATE"/>
    <s v="united states"/>
    <s v="Arlington"/>
    <s v="Virginia"/>
    <n v="22204"/>
    <s v="South"/>
    <s v="OFF-BI-10004364"/>
    <x v="1"/>
    <x v="8"/>
    <x v="305"/>
    <n v="11.88"/>
    <n v="2"/>
    <n v="71"/>
    <s v="Pequeño"/>
    <n v="0"/>
    <n v="0"/>
    <n v="0"/>
    <n v="11.88"/>
    <s v="Bajo"/>
    <n v="5.3460000000000001"/>
    <n v="0.44999999999999996"/>
    <n v="-6.5339999999999998"/>
    <n v="2"/>
    <n v="2"/>
    <s v="CORRECTO"/>
    <n v="2014"/>
    <n v="0"/>
  </r>
  <r>
    <x v="8596"/>
    <x v="4280"/>
    <d v="2014-05-05T00:00:00"/>
    <d v="2014-05-07T00:00:00"/>
    <s v="First Class"/>
    <x v="241"/>
    <s v="Giulietta Dortch"/>
    <s v="CORPORATE"/>
    <s v="united states"/>
    <s v="Arlington"/>
    <s v="Virginia"/>
    <n v="22204"/>
    <s v="South"/>
    <s v="OFF-PA-10000474"/>
    <x v="1"/>
    <x v="10"/>
    <x v="33"/>
    <n v="35.44"/>
    <n v="1"/>
    <n v="150"/>
    <s v="Pequeño"/>
    <n v="0"/>
    <n v="0"/>
    <n v="0"/>
    <n v="35.44"/>
    <s v="Bajo"/>
    <n v="16.6568"/>
    <n v="0.47000000000000003"/>
    <n v="-18.783200000000001"/>
    <n v="2"/>
    <n v="2"/>
    <s v="CORRECTO"/>
    <n v="2014"/>
    <n v="0"/>
  </r>
  <r>
    <x v="8597"/>
    <x v="4281"/>
    <d v="2016-10-27T00:00:00"/>
    <d v="2016-10-31T00:00:00"/>
    <s v="Standard Class"/>
    <x v="50"/>
    <s v="Pete Armstrong"/>
    <s v="HOME OFFICE"/>
    <s v="united states"/>
    <s v="San Francisco"/>
    <s v="California"/>
    <n v="94122"/>
    <s v="West"/>
    <s v="OFF-BI-10004308"/>
    <x v="1"/>
    <x v="8"/>
    <x v="1776"/>
    <n v="67.135999999999996"/>
    <n v="4"/>
    <n v="16"/>
    <s v="Mediano"/>
    <n v="0.2"/>
    <n v="13.427199999999999"/>
    <n v="-13.427199999999999"/>
    <n v="80.563199999999995"/>
    <s v="Medio"/>
    <n v="25.175999999999998"/>
    <n v="0.375"/>
    <n v="-28.532800000000002"/>
    <n v="4"/>
    <n v="4"/>
    <s v="CORRECTO"/>
    <n v="2016"/>
    <n v="0"/>
  </r>
  <r>
    <x v="8598"/>
    <x v="4282"/>
    <d v="2014-11-26T00:00:00"/>
    <d v="2014-12-01T00:00:00"/>
    <s v="Standard Class"/>
    <x v="624"/>
    <s v="Luke Schmidt"/>
    <s v="CORPORATE"/>
    <s v="united states"/>
    <s v="Fresno"/>
    <s v="California"/>
    <n v="93727"/>
    <s v="West"/>
    <s v="OFF-BI-10002012"/>
    <x v="1"/>
    <x v="8"/>
    <x v="749"/>
    <n v="4.32"/>
    <n v="3"/>
    <n v="49"/>
    <s v="Mediano"/>
    <n v="0.2"/>
    <n v="0.8640000000000001"/>
    <n v="-0.86399999999999999"/>
    <n v="5.1840000000000002"/>
    <s v="Bajo"/>
    <n v="1.512"/>
    <n v="0.35"/>
    <n v="-1.944"/>
    <n v="5"/>
    <n v="5"/>
    <s v="CORRECTO"/>
    <n v="2014"/>
    <n v="0"/>
  </r>
  <r>
    <x v="8599"/>
    <x v="4282"/>
    <d v="2014-11-26T00:00:00"/>
    <d v="2014-12-01T00:00:00"/>
    <s v="Standard Class"/>
    <x v="624"/>
    <s v="Luke Schmidt"/>
    <s v="CORPORATE"/>
    <s v="united states"/>
    <s v="Fresno"/>
    <s v="California"/>
    <n v="93727"/>
    <s v="West"/>
    <s v="OFF-PA-10002586"/>
    <x v="1"/>
    <x v="10"/>
    <x v="1016"/>
    <n v="14.94"/>
    <n v="3"/>
    <n v="22"/>
    <s v="Mediano"/>
    <n v="0"/>
    <n v="0"/>
    <n v="0"/>
    <n v="14.94"/>
    <s v="Bajo"/>
    <n v="7.0217999999999998"/>
    <n v="0.47000000000000003"/>
    <n v="-7.9181999999999997"/>
    <n v="5"/>
    <n v="5"/>
    <s v="CORRECTO"/>
    <n v="2014"/>
    <n v="0"/>
  </r>
  <r>
    <x v="8600"/>
    <x v="4282"/>
    <d v="2014-11-26T00:00:00"/>
    <d v="2014-12-01T00:00:00"/>
    <s v="Standard Class"/>
    <x v="624"/>
    <s v="Luke Schmidt"/>
    <s v="CORPORATE"/>
    <s v="united states"/>
    <s v="Fresno"/>
    <s v="California"/>
    <n v="93727"/>
    <s v="West"/>
    <s v="OFF-AP-10000692"/>
    <x v="1"/>
    <x v="9"/>
    <x v="1250"/>
    <n v="40.54"/>
    <n v="2"/>
    <n v="19"/>
    <s v="Pequeño"/>
    <n v="0"/>
    <n v="0"/>
    <n v="0"/>
    <n v="40.54"/>
    <s v="Bajo"/>
    <n v="11.3512"/>
    <n v="0.28000000000000003"/>
    <n v="-29.188800000000001"/>
    <n v="5"/>
    <n v="5"/>
    <s v="CORRECTO"/>
    <n v="2014"/>
    <n v="0"/>
  </r>
  <r>
    <x v="8601"/>
    <x v="4282"/>
    <d v="2014-11-26T00:00:00"/>
    <d v="2014-12-01T00:00:00"/>
    <s v="Standard Class"/>
    <x v="624"/>
    <s v="Luke Schmidt"/>
    <s v="CORPORATE"/>
    <s v="united states"/>
    <s v="Fresno"/>
    <s v="California"/>
    <n v="93727"/>
    <s v="West"/>
    <s v="OFF-BI-10001553"/>
    <x v="1"/>
    <x v="8"/>
    <x v="1302"/>
    <n v="7.3120000000000003"/>
    <n v="1"/>
    <n v="22"/>
    <s v="Pequeño"/>
    <n v="0.2"/>
    <n v="1.4624000000000001"/>
    <n v="-1.4623999999999999"/>
    <n v="8.7744"/>
    <s v="Bajo"/>
    <n v="2.5592000000000001"/>
    <n v="0.35000000000000003"/>
    <n v="-3.2904"/>
    <n v="5"/>
    <n v="5"/>
    <s v="CORRECTO"/>
    <n v="2014"/>
    <n v="0"/>
  </r>
  <r>
    <x v="8602"/>
    <x v="4283"/>
    <d v="2014-12-31T00:00:00"/>
    <d v="2014-12-31T00:00:00"/>
    <s v="Same Day"/>
    <x v="311"/>
    <s v="James Lanier"/>
    <s v="HOME OFFICE"/>
    <s v="united states"/>
    <s v="Reno"/>
    <s v="Nevada"/>
    <n v="89502"/>
    <s v="West"/>
    <s v="TEC-PH-10004908"/>
    <x v="2"/>
    <x v="7"/>
    <x v="1483"/>
    <n v="475.94400000000002"/>
    <n v="7"/>
    <n v="25"/>
    <s v="Grande"/>
    <n v="0.2"/>
    <n v="95.188800000000015"/>
    <n v="-95.188800000000001"/>
    <n v="571.13280000000009"/>
    <s v="Muy Alto"/>
    <n v="59.493000000000002"/>
    <n v="0.125"/>
    <n v="-321.26220000000001"/>
    <n v="0"/>
    <n v="0"/>
    <s v="CORRECTO"/>
    <n v="2014"/>
    <n v="0"/>
  </r>
  <r>
    <x v="8603"/>
    <x v="4284"/>
    <d v="2016-01-03T00:00:00"/>
    <d v="2016-01-08T00:00:00"/>
    <s v="Standard Class"/>
    <x v="119"/>
    <s v="Christine Abelman"/>
    <s v="CORPORATE"/>
    <s v="united states"/>
    <s v="San Antonio"/>
    <s v="Texas"/>
    <n v="78207"/>
    <s v="Central"/>
    <s v="TEC-AC-10002217"/>
    <x v="2"/>
    <x v="11"/>
    <x v="1187"/>
    <n v="30.08"/>
    <n v="2"/>
    <n v="25"/>
    <s v="Pequeño"/>
    <n v="0.2"/>
    <n v="6.016"/>
    <n v="-6.016"/>
    <n v="36.095999999999997"/>
    <s v="Bajo"/>
    <n v="-5.2640000000000002"/>
    <n v="-0.17500000000000002"/>
    <n v="-29.327999999999999"/>
    <n v="5"/>
    <n v="5"/>
    <s v="CORRECTO"/>
    <n v="2016"/>
    <n v="0"/>
  </r>
  <r>
    <x v="8604"/>
    <x v="4284"/>
    <d v="2016-01-03T00:00:00"/>
    <d v="2016-01-08T00:00:00"/>
    <s v="Standard Class"/>
    <x v="119"/>
    <s v="Christine Abelman"/>
    <s v="CORPORATE"/>
    <s v="united states"/>
    <s v="San Antonio"/>
    <s v="Texas"/>
    <n v="78207"/>
    <s v="Central"/>
    <s v="TEC-AC-10002942"/>
    <x v="2"/>
    <x v="11"/>
    <x v="1606"/>
    <n v="165.6"/>
    <n v="3"/>
    <n v="17"/>
    <s v="Mediano"/>
    <n v="0.2"/>
    <n v="33.119999999999997"/>
    <n v="-33.119999999999997"/>
    <n v="198.72"/>
    <s v="Medio"/>
    <n v="-6.21"/>
    <n v="-3.7499999999999999E-2"/>
    <n v="-138.69"/>
    <n v="5"/>
    <n v="5"/>
    <s v="CORRECTO"/>
    <n v="2016"/>
    <n v="0"/>
  </r>
  <r>
    <x v="8605"/>
    <x v="4284"/>
    <d v="2016-01-03T00:00:00"/>
    <d v="2016-01-08T00:00:00"/>
    <s v="Standard Class"/>
    <x v="119"/>
    <s v="Christine Abelman"/>
    <s v="CORPORATE"/>
    <s v="united states"/>
    <s v="San Antonio"/>
    <s v="Texas"/>
    <n v="78207"/>
    <s v="Central"/>
    <s v="TEC-PH-10002890"/>
    <x v="2"/>
    <x v="7"/>
    <x v="1396"/>
    <n v="180.96"/>
    <n v="5"/>
    <n v="35"/>
    <s v="Grande"/>
    <n v="0.2"/>
    <n v="36.192"/>
    <n v="-36.192"/>
    <n v="217.15200000000002"/>
    <s v="Alto"/>
    <n v="13.571999999999999"/>
    <n v="7.4999999999999997E-2"/>
    <n v="-131.196"/>
    <n v="5"/>
    <n v="5"/>
    <s v="CORRECTO"/>
    <n v="2016"/>
    <n v="0"/>
  </r>
  <r>
    <x v="8606"/>
    <x v="4285"/>
    <d v="2017-08-18T00:00:00"/>
    <d v="2017-08-22T00:00:00"/>
    <s v="Standard Class"/>
    <x v="380"/>
    <s v="Charles McCrossin"/>
    <s v="CONSUMER"/>
    <s v="united states"/>
    <s v="New Bedford"/>
    <s v="Massachusetts"/>
    <n v="2740"/>
    <s v="East"/>
    <s v="TEC-AC-10003614"/>
    <x v="2"/>
    <x v="11"/>
    <x v="567"/>
    <n v="23.18"/>
    <n v="2"/>
    <n v="14"/>
    <s v="Pequeño"/>
    <n v="0"/>
    <n v="0"/>
    <n v="0"/>
    <n v="23.18"/>
    <s v="Bajo"/>
    <n v="7.6494"/>
    <n v="0.33"/>
    <n v="-15.5306"/>
    <n v="4"/>
    <n v="4"/>
    <s v="CORRECTO"/>
    <n v="2017"/>
    <n v="0"/>
  </r>
  <r>
    <x v="8607"/>
    <x v="4286"/>
    <d v="2014-06-04T00:00:00"/>
    <d v="2014-06-09T00:00:00"/>
    <s v="Standard Class"/>
    <x v="590"/>
    <s v="Bobby Trafton"/>
    <s v="CONSUMER"/>
    <s v="united states"/>
    <s v="New York City"/>
    <s v="New York"/>
    <n v="10035"/>
    <s v="East"/>
    <s v="FUR-FU-10002878"/>
    <x v="0"/>
    <x v="5"/>
    <x v="1134"/>
    <n v="56.96"/>
    <n v="2"/>
    <n v="17"/>
    <s v="Pequeño"/>
    <n v="0"/>
    <n v="0"/>
    <n v="0"/>
    <n v="56.96"/>
    <s v="Medio"/>
    <n v="21.075199999999999"/>
    <n v="0.37"/>
    <n v="-35.884799999999998"/>
    <n v="5"/>
    <n v="5"/>
    <s v="CORRECTO"/>
    <n v="2014"/>
    <n v="0"/>
  </r>
  <r>
    <x v="8608"/>
    <x v="4286"/>
    <d v="2014-06-04T00:00:00"/>
    <d v="2014-06-09T00:00:00"/>
    <s v="Standard Class"/>
    <x v="590"/>
    <s v="Bobby Trafton"/>
    <s v="CONSUMER"/>
    <s v="united states"/>
    <s v="New York City"/>
    <s v="New York"/>
    <n v="10035"/>
    <s v="East"/>
    <s v="OFF-AP-10001626"/>
    <x v="1"/>
    <x v="9"/>
    <x v="1025"/>
    <n v="15.56"/>
    <n v="4"/>
    <n v="17"/>
    <s v="Mediano"/>
    <n v="0"/>
    <n v="0"/>
    <n v="0"/>
    <n v="15.56"/>
    <s v="Bajo"/>
    <n v="4.0456000000000003"/>
    <n v="0.26"/>
    <n v="-11.5144"/>
    <n v="5"/>
    <n v="5"/>
    <s v="CORRECTO"/>
    <n v="2014"/>
    <n v="0"/>
  </r>
  <r>
    <x v="8609"/>
    <x v="4286"/>
    <d v="2014-06-04T00:00:00"/>
    <d v="2014-06-09T00:00:00"/>
    <s v="Standard Class"/>
    <x v="590"/>
    <s v="Bobby Trafton"/>
    <s v="CONSUMER"/>
    <s v="united states"/>
    <s v="New York City"/>
    <s v="New York"/>
    <n v="10035"/>
    <s v="East"/>
    <s v="FUR-BO-10003272"/>
    <x v="0"/>
    <x v="0"/>
    <x v="587"/>
    <n v="353.56799999999998"/>
    <n v="2"/>
    <n v="21"/>
    <s v="Pequeño"/>
    <n v="0.2"/>
    <n v="70.7136"/>
    <n v="-70.7136"/>
    <n v="424.28159999999997"/>
    <s v="Alto"/>
    <n v="-44.195999999999998"/>
    <n v="-0.125"/>
    <n v="-327.05040000000002"/>
    <n v="5"/>
    <n v="5"/>
    <s v="CORRECTO"/>
    <n v="2014"/>
    <n v="0"/>
  </r>
  <r>
    <x v="8610"/>
    <x v="4286"/>
    <d v="2014-06-04T00:00:00"/>
    <d v="2014-06-09T00:00:00"/>
    <s v="Standard Class"/>
    <x v="590"/>
    <s v="Bobby Trafton"/>
    <s v="CONSUMER"/>
    <s v="united states"/>
    <s v="New York City"/>
    <s v="New York"/>
    <n v="10035"/>
    <s v="East"/>
    <s v="FUR-FU-10002191"/>
    <x v="0"/>
    <x v="5"/>
    <x v="769"/>
    <n v="13.96"/>
    <n v="2"/>
    <n v="11"/>
    <s v="Pequeño"/>
    <n v="0"/>
    <n v="0"/>
    <n v="0"/>
    <n v="13.96"/>
    <s v="Bajo"/>
    <n v="6.7008000000000001"/>
    <n v="0.48"/>
    <n v="-7.2591999999999999"/>
    <n v="5"/>
    <n v="5"/>
    <s v="CORRECTO"/>
    <n v="2014"/>
    <n v="0"/>
  </r>
  <r>
    <x v="8611"/>
    <x v="4287"/>
    <d v="2017-11-13T00:00:00"/>
    <d v="2017-11-17T00:00:00"/>
    <s v="Second Class"/>
    <x v="339"/>
    <s v="Sanjit Engle"/>
    <s v="CONSUMER"/>
    <s v="united states"/>
    <s v="Oxnard"/>
    <s v="California"/>
    <n v="93030"/>
    <s v="West"/>
    <s v="TEC-AC-10000682"/>
    <x v="2"/>
    <x v="11"/>
    <x v="1336"/>
    <n v="82.95"/>
    <n v="5"/>
    <n v="20"/>
    <s v="Grande"/>
    <n v="0"/>
    <n v="0"/>
    <n v="0"/>
    <n v="82.95"/>
    <s v="Medio"/>
    <n v="29.032499999999999"/>
    <n v="0.35"/>
    <n v="-53.917499999999997"/>
    <n v="4"/>
    <n v="4"/>
    <s v="CORRECTO"/>
    <n v="2017"/>
    <n v="0"/>
  </r>
  <r>
    <x v="8612"/>
    <x v="4288"/>
    <d v="2016-01-28T00:00:00"/>
    <d v="2016-02-01T00:00:00"/>
    <s v="Second Class"/>
    <x v="428"/>
    <s v="Henry Goldwyn"/>
    <s v="CORPORATE"/>
    <s v="united states"/>
    <s v="Los Angeles"/>
    <s v="California"/>
    <n v="90036"/>
    <s v="West"/>
    <s v="OFF-AR-10000588"/>
    <x v="1"/>
    <x v="6"/>
    <x v="398"/>
    <n v="39.68"/>
    <n v="2"/>
    <n v="26"/>
    <s v="Pequeño"/>
    <n v="0"/>
    <n v="0"/>
    <n v="0"/>
    <n v="39.68"/>
    <s v="Bajo"/>
    <n v="10.316800000000001"/>
    <n v="0.26"/>
    <n v="-29.363199999999999"/>
    <n v="4"/>
    <n v="4"/>
    <s v="CORRECTO"/>
    <n v="2016"/>
    <n v="0"/>
  </r>
  <r>
    <x v="8613"/>
    <x v="4289"/>
    <d v="2016-11-09T00:00:00"/>
    <d v="2016-11-14T00:00:00"/>
    <s v="Standard Class"/>
    <x v="58"/>
    <s v="Philip Fox"/>
    <s v="CONSUMER"/>
    <s v="united states"/>
    <s v="Oakland"/>
    <s v="California"/>
    <n v="94601"/>
    <s v="West"/>
    <s v="TEC-AC-10002001"/>
    <x v="2"/>
    <x v="11"/>
    <x v="265"/>
    <n v="479.97"/>
    <n v="3"/>
    <n v="21"/>
    <s v="Mediano"/>
    <n v="0"/>
    <n v="0"/>
    <n v="0"/>
    <n v="479.97"/>
    <s v="Alto"/>
    <n v="177.5889"/>
    <n v="0.37"/>
    <n v="-302.3811"/>
    <n v="5"/>
    <n v="5"/>
    <s v="CORRECTO"/>
    <n v="2016"/>
    <n v="0"/>
  </r>
  <r>
    <x v="8614"/>
    <x v="4290"/>
    <d v="2016-09-10T00:00:00"/>
    <d v="2016-09-14T00:00:00"/>
    <s v="Standard Class"/>
    <x v="420"/>
    <s v="Bryan Davis"/>
    <s v="CONSUMER"/>
    <s v="united states"/>
    <s v="Edmonds"/>
    <s v="Washington"/>
    <n v="98026"/>
    <s v="West"/>
    <s v="OFF-LA-10003720"/>
    <x v="1"/>
    <x v="2"/>
    <x v="1636"/>
    <n v="7.38"/>
    <n v="2"/>
    <n v="25"/>
    <s v="Pequeño"/>
    <n v="0"/>
    <n v="0"/>
    <n v="0"/>
    <n v="7.38"/>
    <s v="Bajo"/>
    <n v="3.4685999999999999"/>
    <n v="0.47"/>
    <n v="-3.9114"/>
    <n v="4"/>
    <n v="4"/>
    <s v="CORRECTO"/>
    <n v="2016"/>
    <n v="0"/>
  </r>
  <r>
    <x v="8615"/>
    <x v="4290"/>
    <d v="2016-09-10T00:00:00"/>
    <d v="2016-09-14T00:00:00"/>
    <s v="Standard Class"/>
    <x v="420"/>
    <s v="Bryan Davis"/>
    <s v="CONSUMER"/>
    <s v="united states"/>
    <s v="Edmonds"/>
    <s v="Washington"/>
    <n v="98026"/>
    <s v="West"/>
    <s v="OFF-BI-10004364"/>
    <x v="1"/>
    <x v="8"/>
    <x v="305"/>
    <n v="14.256"/>
    <n v="3"/>
    <n v="71"/>
    <s v="Mediano"/>
    <n v="0.2"/>
    <n v="2.8512000000000004"/>
    <n v="-2.8512"/>
    <n v="17.107199999999999"/>
    <s v="Bajo"/>
    <n v="4.4550000000000001"/>
    <n v="0.3125"/>
    <n v="-6.9497999999999998"/>
    <n v="4"/>
    <n v="4"/>
    <s v="CORRECTO"/>
    <n v="2016"/>
    <n v="0"/>
  </r>
  <r>
    <x v="8616"/>
    <x v="4290"/>
    <d v="2016-09-10T00:00:00"/>
    <d v="2016-09-14T00:00:00"/>
    <s v="Standard Class"/>
    <x v="420"/>
    <s v="Bryan Davis"/>
    <s v="CONSUMER"/>
    <s v="united states"/>
    <s v="Edmonds"/>
    <s v="Washington"/>
    <n v="98026"/>
    <s v="West"/>
    <s v="OFF-PA-10000100"/>
    <x v="1"/>
    <x v="10"/>
    <x v="833"/>
    <n v="81.98"/>
    <n v="2"/>
    <n v="45"/>
    <s v="Pequeño"/>
    <n v="0"/>
    <n v="0"/>
    <n v="0"/>
    <n v="81.98"/>
    <s v="Medio"/>
    <n v="40.170200000000001"/>
    <n v="0.49"/>
    <n v="-41.809800000000003"/>
    <n v="4"/>
    <n v="4"/>
    <s v="CORRECTO"/>
    <n v="2016"/>
    <n v="0"/>
  </r>
  <r>
    <x v="8617"/>
    <x v="4290"/>
    <d v="2016-09-10T00:00:00"/>
    <d v="2016-09-14T00:00:00"/>
    <s v="Standard Class"/>
    <x v="420"/>
    <s v="Bryan Davis"/>
    <s v="CONSUMER"/>
    <s v="united states"/>
    <s v="Edmonds"/>
    <s v="Washington"/>
    <n v="98026"/>
    <s v="West"/>
    <s v="OFF-BI-10004826"/>
    <x v="1"/>
    <x v="8"/>
    <x v="728"/>
    <n v="39.624000000000002"/>
    <n v="3"/>
    <n v="18"/>
    <s v="Mediano"/>
    <n v="0.2"/>
    <n v="7.9248000000000012"/>
    <n v="-7.9248000000000003"/>
    <n v="47.5488"/>
    <s v="Bajo"/>
    <n v="13.868399999999999"/>
    <n v="0.35"/>
    <n v="-17.8308"/>
    <n v="4"/>
    <n v="4"/>
    <s v="CORRECTO"/>
    <n v="2016"/>
    <n v="0"/>
  </r>
  <r>
    <x v="8618"/>
    <x v="4291"/>
    <d v="2017-03-03T00:00:00"/>
    <d v="2017-03-08T00:00:00"/>
    <s v="Standard Class"/>
    <x v="387"/>
    <s v="Bill Tyler"/>
    <s v="CORPORATE"/>
    <s v="united states"/>
    <s v="Los Angeles"/>
    <s v="California"/>
    <n v="90004"/>
    <s v="West"/>
    <s v="FUR-TA-10001520"/>
    <x v="0"/>
    <x v="3"/>
    <x v="718"/>
    <n v="399.67200000000003"/>
    <n v="7"/>
    <n v="39"/>
    <s v="Grande"/>
    <n v="0.2"/>
    <n v="79.934400000000011"/>
    <n v="-79.934399999999997"/>
    <n v="479.60640000000001"/>
    <s v="Alto"/>
    <n v="-14.9877"/>
    <n v="-3.7499999999999999E-2"/>
    <n v="-334.7253"/>
    <n v="5"/>
    <n v="5"/>
    <s v="CORRECTO"/>
    <n v="2017"/>
    <n v="0"/>
  </r>
  <r>
    <x v="8619"/>
    <x v="4292"/>
    <d v="2017-09-08T00:00:00"/>
    <d v="2017-09-13T00:00:00"/>
    <s v="Second Class"/>
    <x v="313"/>
    <s v="Eudokia Martin"/>
    <s v="CORPORATE"/>
    <s v="united states"/>
    <s v="New York City"/>
    <s v="New York"/>
    <n v="10024"/>
    <s v="East"/>
    <s v="OFF-ST-10001031"/>
    <x v="1"/>
    <x v="4"/>
    <x v="1560"/>
    <n v="65.12"/>
    <n v="4"/>
    <n v="18"/>
    <s v="Mediano"/>
    <n v="0"/>
    <n v="0"/>
    <n v="0"/>
    <n v="65.12"/>
    <s v="Medio"/>
    <n v="16.9312"/>
    <n v="0.26"/>
    <n v="-48.188800000000001"/>
    <n v="5"/>
    <n v="5"/>
    <s v="CORRECTO"/>
    <n v="2017"/>
    <n v="0"/>
  </r>
  <r>
    <x v="8620"/>
    <x v="4293"/>
    <d v="2017-11-06T00:00:00"/>
    <d v="2017-11-09T00:00:00"/>
    <s v="Second Class"/>
    <x v="702"/>
    <s v="Liz Carlisle"/>
    <s v="CONSUMER"/>
    <s v="united states"/>
    <s v="Dallas"/>
    <s v="Texas"/>
    <n v="75217"/>
    <s v="Central"/>
    <s v="FUR-FU-10003878"/>
    <x v="0"/>
    <x v="5"/>
    <x v="677"/>
    <n v="30.56"/>
    <n v="5"/>
    <n v="21"/>
    <s v="Grande"/>
    <n v="0.6"/>
    <n v="18.335999999999999"/>
    <n v="-18.335999999999999"/>
    <n v="48.896000000000001"/>
    <s v="Bajo"/>
    <n v="-19.864000000000001"/>
    <n v="-0.65"/>
    <n v="-32.088000000000001"/>
    <n v="3"/>
    <n v="3"/>
    <s v="CORRECTO"/>
    <n v="2017"/>
    <n v="0"/>
  </r>
  <r>
    <x v="8621"/>
    <x v="4294"/>
    <d v="2017-05-13T00:00:00"/>
    <d v="2017-05-18T00:00:00"/>
    <s v="Standard Class"/>
    <x v="395"/>
    <s v="Frank Hawley"/>
    <s v="CORPORATE"/>
    <s v="united states"/>
    <s v="Franklin"/>
    <s v="Tennessee"/>
    <n v="37064"/>
    <s v="South"/>
    <s v="OFF-AP-10000358"/>
    <x v="1"/>
    <x v="9"/>
    <x v="95"/>
    <n v="20.768000000000001"/>
    <n v="2"/>
    <n v="41"/>
    <s v="Pequeño"/>
    <n v="0.2"/>
    <n v="4.1536"/>
    <n v="-4.1536"/>
    <n v="24.921600000000002"/>
    <s v="Bajo"/>
    <n v="2.3363999999999998"/>
    <n v="0.11249999999999999"/>
    <n v="-14.278"/>
    <n v="5"/>
    <n v="5"/>
    <s v="CORRECTO"/>
    <n v="2017"/>
    <n v="0"/>
  </r>
  <r>
    <x v="8622"/>
    <x v="4295"/>
    <d v="2016-11-27T00:00:00"/>
    <d v="2016-12-01T00:00:00"/>
    <s v="Standard Class"/>
    <x v="632"/>
    <s v="Chris McAfee"/>
    <s v="CONSUMER"/>
    <s v="united states"/>
    <s v="Phoenix"/>
    <s v="Arizona"/>
    <n v="85023"/>
    <s v="West"/>
    <s v="OFF-ST-10000876"/>
    <x v="1"/>
    <x v="4"/>
    <x v="254"/>
    <n v="39.808"/>
    <n v="4"/>
    <n v="30"/>
    <s v="Mediano"/>
    <n v="0.2"/>
    <n v="7.9616000000000007"/>
    <n v="-7.9615999999999998"/>
    <n v="47.769599999999997"/>
    <s v="Bajo"/>
    <n v="3.9807999999999999"/>
    <n v="9.9999999999999992E-2"/>
    <n v="-27.865600000000001"/>
    <n v="4"/>
    <n v="4"/>
    <s v="CORRECTO"/>
    <n v="2016"/>
    <n v="0"/>
  </r>
  <r>
    <x v="8623"/>
    <x v="4296"/>
    <d v="2015-11-13T00:00:00"/>
    <d v="2015-11-18T00:00:00"/>
    <s v="Standard Class"/>
    <x v="248"/>
    <s v="Fred McMath"/>
    <s v="CONSUMER"/>
    <s v="united states"/>
    <s v="Miami"/>
    <s v="Florida"/>
    <n v="33178"/>
    <s v="South"/>
    <s v="OFF-BI-10004224"/>
    <x v="1"/>
    <x v="8"/>
    <x v="1070"/>
    <n v="121.104"/>
    <n v="6"/>
    <n v="36"/>
    <s v="Grande"/>
    <n v="0.7"/>
    <n v="84.772799999999989"/>
    <n v="-84.772800000000004"/>
    <n v="205.8768"/>
    <s v="Alto"/>
    <n v="-100.92"/>
    <n v="-0.83333333333333337"/>
    <n v="-137.25120000000001"/>
    <n v="5"/>
    <n v="5"/>
    <s v="CORRECTO"/>
    <n v="2015"/>
    <n v="0"/>
  </r>
  <r>
    <x v="8624"/>
    <x v="4296"/>
    <d v="2015-11-13T00:00:00"/>
    <d v="2015-11-18T00:00:00"/>
    <s v="Standard Class"/>
    <x v="248"/>
    <s v="Fred McMath"/>
    <s v="CONSUMER"/>
    <s v="united states"/>
    <s v="Miami"/>
    <s v="Florida"/>
    <n v="33178"/>
    <s v="South"/>
    <s v="TEC-AC-10004568"/>
    <x v="2"/>
    <x v="11"/>
    <x v="1118"/>
    <n v="111.96"/>
    <n v="5"/>
    <n v="41"/>
    <s v="Grande"/>
    <n v="0.2"/>
    <n v="22.391999999999999"/>
    <n v="-22.391999999999999"/>
    <n v="134.352"/>
    <s v="Medio"/>
    <n v="-1.3995"/>
    <n v="-1.2500000000000001E-2"/>
    <n v="-90.967500000000001"/>
    <n v="5"/>
    <n v="5"/>
    <s v="CORRECTO"/>
    <n v="2015"/>
    <n v="0"/>
  </r>
  <r>
    <x v="8625"/>
    <x v="4297"/>
    <d v="2015-12-08T00:00:00"/>
    <d v="2015-12-12T00:00:00"/>
    <s v="Standard Class"/>
    <x v="428"/>
    <s v="Henry Goldwyn"/>
    <s v="CORPORATE"/>
    <s v="united states"/>
    <s v="Colorado Springs"/>
    <s v="Colorado"/>
    <n v="80906"/>
    <s v="West"/>
    <s v="OFF-PA-10000533"/>
    <x v="1"/>
    <x v="10"/>
    <x v="1205"/>
    <n v="15.696"/>
    <n v="3"/>
    <n v="15"/>
    <s v="Mediano"/>
    <n v="0.2"/>
    <n v="3.1392000000000002"/>
    <n v="-3.1392000000000002"/>
    <n v="18.8352"/>
    <s v="Bajo"/>
    <n v="5.1012000000000004"/>
    <n v="0.32500000000000001"/>
    <n v="-7.4555999999999996"/>
    <n v="4"/>
    <n v="4"/>
    <s v="CORRECTO"/>
    <n v="2015"/>
    <n v="0"/>
  </r>
  <r>
    <x v="8626"/>
    <x v="4298"/>
    <d v="2015-09-07T00:00:00"/>
    <d v="2015-09-12T00:00:00"/>
    <s v="Standard Class"/>
    <x v="132"/>
    <s v="Andy Gerbode"/>
    <s v="CORPORATE"/>
    <s v="united states"/>
    <s v="New York City"/>
    <s v="New York"/>
    <n v="10011"/>
    <s v="East"/>
    <s v="OFF-ST-10003638"/>
    <x v="1"/>
    <x v="4"/>
    <x v="1231"/>
    <n v="70.260000000000005"/>
    <n v="3"/>
    <n v="21"/>
    <s v="Mediano"/>
    <n v="0"/>
    <n v="0"/>
    <n v="0"/>
    <n v="70.260000000000005"/>
    <s v="Medio"/>
    <n v="18.970199999999998"/>
    <n v="0.26999999999999996"/>
    <n v="-51.2898"/>
    <n v="5"/>
    <n v="5"/>
    <s v="CORRECTO"/>
    <n v="2015"/>
    <n v="0"/>
  </r>
  <r>
    <x v="8627"/>
    <x v="4298"/>
    <d v="2015-09-07T00:00:00"/>
    <d v="2015-09-12T00:00:00"/>
    <s v="Standard Class"/>
    <x v="132"/>
    <s v="Andy Gerbode"/>
    <s v="CORPORATE"/>
    <s v="united states"/>
    <s v="New York City"/>
    <s v="New York"/>
    <n v="10011"/>
    <s v="East"/>
    <s v="TEC-AC-10002305"/>
    <x v="2"/>
    <x v="11"/>
    <x v="1530"/>
    <n v="90"/>
    <n v="5"/>
    <n v="18"/>
    <s v="Grande"/>
    <n v="0"/>
    <n v="0"/>
    <n v="0"/>
    <n v="90"/>
    <s v="Medio"/>
    <n v="16.2"/>
    <n v="0.18"/>
    <n v="-73.8"/>
    <n v="5"/>
    <n v="5"/>
    <s v="CORRECTO"/>
    <n v="2015"/>
    <n v="0"/>
  </r>
  <r>
    <x v="8628"/>
    <x v="4298"/>
    <d v="2015-09-07T00:00:00"/>
    <d v="2015-09-12T00:00:00"/>
    <s v="Standard Class"/>
    <x v="132"/>
    <s v="Andy Gerbode"/>
    <s v="CORPORATE"/>
    <s v="united states"/>
    <s v="New York City"/>
    <s v="New York"/>
    <n v="10011"/>
    <s v="East"/>
    <s v="OFF-BI-10000605"/>
    <x v="1"/>
    <x v="8"/>
    <x v="536"/>
    <n v="6.0960000000000001"/>
    <n v="2"/>
    <n v="28"/>
    <s v="Pequeño"/>
    <n v="0.2"/>
    <n v="1.2192000000000001"/>
    <n v="-1.2192000000000001"/>
    <n v="7.3151999999999999"/>
    <s v="Bajo"/>
    <n v="2.0573999999999999"/>
    <n v="0.33749999999999997"/>
    <n v="-2.8193999999999999"/>
    <n v="5"/>
    <n v="5"/>
    <s v="CORRECTO"/>
    <n v="2015"/>
    <n v="0"/>
  </r>
  <r>
    <x v="8629"/>
    <x v="4298"/>
    <d v="2015-09-07T00:00:00"/>
    <d v="2015-09-12T00:00:00"/>
    <s v="Standard Class"/>
    <x v="132"/>
    <s v="Andy Gerbode"/>
    <s v="CORPORATE"/>
    <s v="united states"/>
    <s v="New York City"/>
    <s v="New York"/>
    <n v="10011"/>
    <s v="East"/>
    <s v="FUR-TA-10003569"/>
    <x v="0"/>
    <x v="3"/>
    <x v="1367"/>
    <n v="481.17599999999999"/>
    <n v="2"/>
    <n v="21"/>
    <s v="Pequeño"/>
    <n v="0.4"/>
    <n v="192.47040000000001"/>
    <n v="-192.47040000000001"/>
    <n v="673.64639999999997"/>
    <s v="Muy Alto"/>
    <n v="-120.294"/>
    <n v="-0.25"/>
    <n v="-408.99959999999999"/>
    <n v="5"/>
    <n v="5"/>
    <s v="CORRECTO"/>
    <n v="2015"/>
    <n v="0"/>
  </r>
  <r>
    <x v="8630"/>
    <x v="4298"/>
    <d v="2015-09-07T00:00:00"/>
    <d v="2015-09-12T00:00:00"/>
    <s v="Standard Class"/>
    <x v="132"/>
    <s v="Andy Gerbode"/>
    <s v="CORPORATE"/>
    <s v="united states"/>
    <s v="New York City"/>
    <s v="New York"/>
    <n v="10011"/>
    <s v="East"/>
    <s v="OFF-FA-10003059"/>
    <x v="1"/>
    <x v="13"/>
    <x v="802"/>
    <n v="7.24"/>
    <n v="4"/>
    <n v="21"/>
    <s v="Mediano"/>
    <n v="0"/>
    <n v="0"/>
    <n v="0"/>
    <n v="7.24"/>
    <s v="Bajo"/>
    <n v="2.3892000000000002"/>
    <n v="0.33"/>
    <n v="-4.8507999999999996"/>
    <n v="5"/>
    <n v="5"/>
    <s v="CORRECTO"/>
    <n v="2015"/>
    <n v="0"/>
  </r>
  <r>
    <x v="8631"/>
    <x v="4299"/>
    <d v="2016-07-28T00:00:00"/>
    <d v="2016-07-29T00:00:00"/>
    <s v="First Class"/>
    <x v="220"/>
    <s v="Olvera Toch"/>
    <s v="CONSUMER"/>
    <s v="united states"/>
    <s v="Bethlehem"/>
    <s v="Pennsylvania"/>
    <n v="18018"/>
    <s v="East"/>
    <s v="FUR-BO-10004409"/>
    <x v="0"/>
    <x v="0"/>
    <x v="631"/>
    <n v="177.45"/>
    <n v="5"/>
    <n v="17"/>
    <s v="Grande"/>
    <n v="0.5"/>
    <n v="88.724999999999994"/>
    <n v="-88.724999999999994"/>
    <n v="266.17499999999995"/>
    <s v="Alto"/>
    <n v="-78.078000000000003"/>
    <n v="-0.44000000000000006"/>
    <n v="-166.803"/>
    <n v="1"/>
    <n v="1"/>
    <s v="CORRECTO"/>
    <n v="2016"/>
    <n v="0"/>
  </r>
  <r>
    <x v="8632"/>
    <x v="4299"/>
    <d v="2016-07-28T00:00:00"/>
    <d v="2016-07-29T00:00:00"/>
    <s v="First Class"/>
    <x v="220"/>
    <s v="Olvera Toch"/>
    <s v="CONSUMER"/>
    <s v="united states"/>
    <s v="Bethlehem"/>
    <s v="Pennsylvania"/>
    <n v="18018"/>
    <s v="East"/>
    <s v="OFF-BI-10000545"/>
    <x v="1"/>
    <x v="8"/>
    <x v="692"/>
    <n v="1369.7639999999999"/>
    <n v="6"/>
    <n v="48"/>
    <s v="Grande"/>
    <n v="0.7"/>
    <n v="958.83479999999986"/>
    <n v="-958.83479999999997"/>
    <n v="2328.5987999999998"/>
    <s v="Muy Alto"/>
    <n v="-913.17600000000004"/>
    <n v="-0.66666666666666674"/>
    <n v="-1324.1052"/>
    <n v="1"/>
    <n v="1"/>
    <s v="CORRECTO"/>
    <n v="2016"/>
    <n v="0"/>
  </r>
  <r>
    <x v="8633"/>
    <x v="4299"/>
    <d v="2016-07-28T00:00:00"/>
    <d v="2016-07-29T00:00:00"/>
    <s v="First Class"/>
    <x v="220"/>
    <s v="Olvera Toch"/>
    <s v="CONSUMER"/>
    <s v="united states"/>
    <s v="Bethlehem"/>
    <s v="Pennsylvania"/>
    <n v="18018"/>
    <s v="East"/>
    <s v="OFF-AP-10004052"/>
    <x v="1"/>
    <x v="9"/>
    <x v="1671"/>
    <n v="9.48"/>
    <n v="3"/>
    <n v="18"/>
    <s v="Mediano"/>
    <n v="0.2"/>
    <n v="1.8960000000000001"/>
    <n v="-1.8959999999999999"/>
    <n v="11.376000000000001"/>
    <s v="Bajo"/>
    <n v="0.71099999999999997"/>
    <n v="7.4999999999999997E-2"/>
    <n v="-6.8730000000000002"/>
    <n v="1"/>
    <n v="1"/>
    <s v="CORRECTO"/>
    <n v="2016"/>
    <n v="0"/>
  </r>
  <r>
    <x v="8634"/>
    <x v="4300"/>
    <d v="2017-08-25T00:00:00"/>
    <d v="2017-08-29T00:00:00"/>
    <s v="Standard Class"/>
    <x v="277"/>
    <s v="Seth Vernon"/>
    <s v="CONSUMER"/>
    <s v="united states"/>
    <s v="Philadelphia"/>
    <s v="Pennsylvania"/>
    <n v="19140"/>
    <s v="East"/>
    <s v="FUR-BO-10001798"/>
    <x v="0"/>
    <x v="0"/>
    <x v="0"/>
    <n v="130.97999999999999"/>
    <n v="2"/>
    <n v="12"/>
    <s v="Pequeño"/>
    <n v="0.5"/>
    <n v="65.489999999999995"/>
    <n v="-65.489999999999995"/>
    <n v="196.46999999999997"/>
    <s v="Medio"/>
    <n v="-89.066400000000002"/>
    <n v="-0.68"/>
    <n v="-154.5564"/>
    <n v="4"/>
    <n v="4"/>
    <s v="CORRECTO"/>
    <n v="2017"/>
    <n v="0"/>
  </r>
  <r>
    <x v="8635"/>
    <x v="4301"/>
    <d v="2014-04-30T00:00:00"/>
    <d v="2014-05-02T00:00:00"/>
    <s v="First Class"/>
    <x v="594"/>
    <s v="Justin MacKendrick"/>
    <s v="CONSUMER"/>
    <s v="united states"/>
    <s v="Louisville"/>
    <s v="Kentucky"/>
    <n v="40214"/>
    <s v="South"/>
    <s v="OFF-AR-10004010"/>
    <x v="1"/>
    <x v="6"/>
    <x v="1743"/>
    <n v="174.95"/>
    <n v="5"/>
    <n v="20"/>
    <s v="Grande"/>
    <n v="0"/>
    <n v="0"/>
    <n v="0"/>
    <n v="174.95"/>
    <s v="Medio"/>
    <n v="45.487000000000002"/>
    <n v="0.26"/>
    <n v="-129.46299999999999"/>
    <n v="2"/>
    <n v="2"/>
    <s v="CORRECTO"/>
    <n v="2014"/>
    <n v="0"/>
  </r>
  <r>
    <x v="8636"/>
    <x v="4301"/>
    <d v="2014-04-30T00:00:00"/>
    <d v="2014-05-02T00:00:00"/>
    <s v="First Class"/>
    <x v="594"/>
    <s v="Justin MacKendrick"/>
    <s v="CONSUMER"/>
    <s v="united states"/>
    <s v="Louisville"/>
    <s v="Kentucky"/>
    <n v="40214"/>
    <s v="South"/>
    <s v="OFF-ST-10000585"/>
    <x v="1"/>
    <x v="4"/>
    <x v="546"/>
    <n v="826"/>
    <n v="5"/>
    <n v="20"/>
    <s v="Grande"/>
    <n v="0"/>
    <n v="0"/>
    <n v="0"/>
    <n v="826"/>
    <s v="Muy Alto"/>
    <n v="214.76"/>
    <n v="0.26"/>
    <n v="-611.24"/>
    <n v="2"/>
    <n v="2"/>
    <s v="CORRECTO"/>
    <n v="2014"/>
    <n v="0"/>
  </r>
  <r>
    <x v="8637"/>
    <x v="4302"/>
    <d v="2017-04-27T00:00:00"/>
    <d v="2017-05-02T00:00:00"/>
    <s v="Standard Class"/>
    <x v="31"/>
    <s v="Henry MacAllister"/>
    <s v="CONSUMER"/>
    <s v="united states"/>
    <s v="Seattle"/>
    <s v="Washington"/>
    <n v="98105"/>
    <s v="West"/>
    <s v="FUR-FU-10000397"/>
    <x v="0"/>
    <x v="5"/>
    <x v="63"/>
    <n v="139.58000000000001"/>
    <n v="7"/>
    <n v="17"/>
    <s v="Grande"/>
    <n v="0"/>
    <n v="0"/>
    <n v="0"/>
    <n v="139.58000000000001"/>
    <s v="Medio"/>
    <n v="39.0824"/>
    <n v="0.27999999999999997"/>
    <n v="-100.49760000000001"/>
    <n v="5"/>
    <n v="5"/>
    <s v="CORRECTO"/>
    <n v="2017"/>
    <n v="0"/>
  </r>
  <r>
    <x v="8638"/>
    <x v="4303"/>
    <d v="2017-07-23T00:00:00"/>
    <d v="2017-07-24T00:00:00"/>
    <s v="First Class"/>
    <x v="178"/>
    <s v="Philisse Overcash"/>
    <s v="HOME OFFICE"/>
    <s v="united states"/>
    <s v="Kenosha"/>
    <s v="Wisconsin"/>
    <n v="53142"/>
    <s v="Central"/>
    <s v="TEC-AC-10000736"/>
    <x v="2"/>
    <x v="11"/>
    <x v="1094"/>
    <n v="399.95"/>
    <n v="5"/>
    <n v="21"/>
    <s v="Grande"/>
    <n v="0"/>
    <n v="0"/>
    <n v="0"/>
    <n v="399.95"/>
    <s v="Alto"/>
    <n v="143.982"/>
    <n v="0.36"/>
    <n v="-255.96799999999999"/>
    <n v="1"/>
    <n v="1"/>
    <s v="CORRECTO"/>
    <n v="2017"/>
    <n v="0"/>
  </r>
  <r>
    <x v="8639"/>
    <x v="4304"/>
    <d v="2014-12-13T00:00:00"/>
    <d v="2014-12-15T00:00:00"/>
    <s v="Second Class"/>
    <x v="169"/>
    <s v="Kimberly Carter"/>
    <s v="CORPORATE"/>
    <s v="united states"/>
    <s v="Henderson"/>
    <s v="Kentucky"/>
    <n v="42420"/>
    <s v="South"/>
    <s v="OFF-BI-10004970"/>
    <x v="1"/>
    <x v="8"/>
    <x v="917"/>
    <n v="12.39"/>
    <n v="3"/>
    <n v="44"/>
    <s v="Mediano"/>
    <n v="0"/>
    <n v="0"/>
    <n v="0"/>
    <n v="12.39"/>
    <s v="Bajo"/>
    <n v="5.8232999999999997"/>
    <n v="0.47"/>
    <n v="-6.5667"/>
    <n v="2"/>
    <n v="2"/>
    <s v="CORRECTO"/>
    <n v="2014"/>
    <n v="0"/>
  </r>
  <r>
    <x v="8640"/>
    <x v="4305"/>
    <d v="2017-01-12T00:00:00"/>
    <d v="2017-01-16T00:00:00"/>
    <s v="Standard Class"/>
    <x v="106"/>
    <s v="David Bremer"/>
    <s v="CORPORATE"/>
    <s v="united states"/>
    <s v="Dallas"/>
    <s v="Texas"/>
    <n v="75217"/>
    <s v="Central"/>
    <s v="OFF-BI-10000545"/>
    <x v="1"/>
    <x v="8"/>
    <x v="692"/>
    <n v="760.98"/>
    <n v="5"/>
    <n v="48"/>
    <s v="Grande"/>
    <n v="0.8"/>
    <n v="608.78399999999999"/>
    <n v="-608.78399999999999"/>
    <n v="1369.7640000000001"/>
    <s v="Muy Alto"/>
    <n v="-1141.47"/>
    <n v="-1.5"/>
    <n v="-1293.6659999999999"/>
    <n v="4"/>
    <n v="4"/>
    <s v="CORRECTO"/>
    <n v="2017"/>
    <n v="0"/>
  </r>
  <r>
    <x v="8641"/>
    <x v="4306"/>
    <d v="2017-12-02T00:00:00"/>
    <d v="2017-12-02T00:00:00"/>
    <s v="Same Day"/>
    <x v="603"/>
    <s v="Susan Vittorini"/>
    <s v="CONSUMER"/>
    <s v="united states"/>
    <s v="Peoria"/>
    <s v="Arizona"/>
    <n v="85345"/>
    <s v="West"/>
    <s v="OFF-BI-10001670"/>
    <x v="1"/>
    <x v="8"/>
    <x v="443"/>
    <n v="67.86"/>
    <n v="6"/>
    <n v="40"/>
    <s v="Grande"/>
    <n v="0.7"/>
    <n v="47.501999999999995"/>
    <n v="-47.502000000000002"/>
    <n v="115.36199999999999"/>
    <s v="Medio"/>
    <n v="-45.24"/>
    <n v="-0.66666666666666674"/>
    <n v="-65.597999999999999"/>
    <n v="0"/>
    <n v="0"/>
    <s v="CORRECTO"/>
    <n v="2017"/>
    <n v="0"/>
  </r>
  <r>
    <x v="8642"/>
    <x v="4307"/>
    <d v="2015-11-08T00:00:00"/>
    <d v="2015-11-15T00:00:00"/>
    <s v="Standard Class"/>
    <x v="374"/>
    <s v="Noel Staavos"/>
    <s v="CORPORATE"/>
    <s v="united states"/>
    <s v="Jacksonville"/>
    <s v="North Carolina"/>
    <n v="28540"/>
    <s v="South"/>
    <s v="OFF-FA-10000624"/>
    <x v="1"/>
    <x v="13"/>
    <x v="294"/>
    <n v="31.504000000000001"/>
    <n v="11"/>
    <n v="38"/>
    <s v="Grande"/>
    <n v="0.2"/>
    <n v="6.3008000000000006"/>
    <n v="-6.3007999999999997"/>
    <n v="37.8048"/>
    <s v="Bajo"/>
    <n v="11.814"/>
    <n v="0.375"/>
    <n v="-13.389200000000001"/>
    <n v="7"/>
    <n v="7"/>
    <s v="CORRECTO"/>
    <n v="2015"/>
    <n v="0"/>
  </r>
  <r>
    <x v="8643"/>
    <x v="4307"/>
    <d v="2015-11-08T00:00:00"/>
    <d v="2015-11-15T00:00:00"/>
    <s v="Standard Class"/>
    <x v="374"/>
    <s v="Noel Staavos"/>
    <s v="CORPORATE"/>
    <s v="united states"/>
    <s v="Jacksonville"/>
    <s v="North Carolina"/>
    <n v="28540"/>
    <s v="South"/>
    <s v="OFF-LA-10002945"/>
    <x v="1"/>
    <x v="2"/>
    <x v="1612"/>
    <n v="5.04"/>
    <n v="1"/>
    <n v="29"/>
    <s v="Pequeño"/>
    <n v="0.2"/>
    <n v="1.008"/>
    <n v="-1.008"/>
    <n v="6.048"/>
    <s v="Bajo"/>
    <n v="1.6379999999999999"/>
    <n v="0.32499999999999996"/>
    <n v="-2.3940000000000001"/>
    <n v="7"/>
    <n v="7"/>
    <s v="CORRECTO"/>
    <n v="2015"/>
    <n v="0"/>
  </r>
  <r>
    <x v="8644"/>
    <x v="4307"/>
    <d v="2015-11-08T00:00:00"/>
    <d v="2015-11-15T00:00:00"/>
    <s v="Standard Class"/>
    <x v="374"/>
    <s v="Noel Staavos"/>
    <s v="CORPORATE"/>
    <s v="united states"/>
    <s v="Jacksonville"/>
    <s v="North Carolina"/>
    <n v="28540"/>
    <s v="South"/>
    <s v="OFF-BI-10000315"/>
    <x v="1"/>
    <x v="8"/>
    <x v="412"/>
    <n v="39.878999999999998"/>
    <n v="7"/>
    <n v="35"/>
    <s v="Grande"/>
    <n v="0.7"/>
    <n v="27.915299999999998"/>
    <n v="-27.915299999999998"/>
    <n v="67.794299999999993"/>
    <s v="Medio"/>
    <n v="-29.244599999999998"/>
    <n v="-0.73333333333333328"/>
    <n v="-41.208300000000001"/>
    <n v="7"/>
    <n v="7"/>
    <s v="CORRECTO"/>
    <n v="2015"/>
    <n v="0"/>
  </r>
  <r>
    <x v="8645"/>
    <x v="4307"/>
    <d v="2015-11-08T00:00:00"/>
    <d v="2015-11-15T00:00:00"/>
    <s v="Standard Class"/>
    <x v="374"/>
    <s v="Noel Staavos"/>
    <s v="CORPORATE"/>
    <s v="united states"/>
    <s v="Jacksonville"/>
    <s v="North Carolina"/>
    <n v="28540"/>
    <s v="South"/>
    <s v="FUR-FU-10000023"/>
    <x v="0"/>
    <x v="5"/>
    <x v="325"/>
    <n v="4.7119999999999997"/>
    <n v="1"/>
    <n v="61"/>
    <s v="Pequeño"/>
    <n v="0.2"/>
    <n v="0.94240000000000002"/>
    <n v="-0.94240000000000002"/>
    <n v="5.6543999999999999"/>
    <s v="Bajo"/>
    <n v="1.4136"/>
    <n v="0.3"/>
    <n v="-2.3559999999999999"/>
    <n v="7"/>
    <n v="7"/>
    <s v="CORRECTO"/>
    <n v="2015"/>
    <n v="0"/>
  </r>
  <r>
    <x v="8646"/>
    <x v="4308"/>
    <d v="2016-11-25T00:00:00"/>
    <d v="2016-11-29T00:00:00"/>
    <s v="Standard Class"/>
    <x v="708"/>
    <s v="Mark Hamilton"/>
    <s v="CONSUMER"/>
    <s v="united states"/>
    <s v="Los Angeles"/>
    <s v="California"/>
    <n v="90032"/>
    <s v="West"/>
    <s v="FUR-CH-10004698"/>
    <x v="0"/>
    <x v="1"/>
    <x v="168"/>
    <n v="194.352"/>
    <n v="3"/>
    <n v="30"/>
    <s v="Mediano"/>
    <n v="0.2"/>
    <n v="38.870400000000004"/>
    <n v="-38.870399999999997"/>
    <n v="233.22239999999999"/>
    <s v="Alto"/>
    <n v="19.435199999999998"/>
    <n v="9.9999999999999992E-2"/>
    <n v="-136.04640000000001"/>
    <n v="4"/>
    <n v="4"/>
    <s v="CORRECTO"/>
    <n v="2016"/>
    <n v="0"/>
  </r>
  <r>
    <x v="8647"/>
    <x v="4309"/>
    <d v="2015-12-05T00:00:00"/>
    <d v="2015-12-08T00:00:00"/>
    <s v="First Class"/>
    <x v="645"/>
    <s v="Rick Reed"/>
    <s v="CORPORATE"/>
    <s v="united states"/>
    <s v="Nashville"/>
    <s v="Tennessee"/>
    <n v="37211"/>
    <s v="South"/>
    <s v="FUR-CH-10004477"/>
    <x v="0"/>
    <x v="1"/>
    <x v="213"/>
    <n v="97.424000000000007"/>
    <n v="2"/>
    <n v="44"/>
    <s v="Pequeño"/>
    <n v="0.2"/>
    <n v="19.484800000000003"/>
    <n v="-19.4848"/>
    <n v="116.90880000000001"/>
    <s v="Medio"/>
    <n v="10.9602"/>
    <n v="0.1125"/>
    <n v="-66.978999999999999"/>
    <n v="3"/>
    <n v="3"/>
    <s v="CORRECTO"/>
    <n v="2015"/>
    <n v="0"/>
  </r>
  <r>
    <x v="8648"/>
    <x v="4310"/>
    <d v="2016-07-29T00:00:00"/>
    <d v="2016-08-03T00:00:00"/>
    <s v="Standard Class"/>
    <x v="653"/>
    <s v="Ritsa Hightower"/>
    <s v="CONSUMER"/>
    <s v="united states"/>
    <s v="Charlotte"/>
    <s v="North Carolina"/>
    <n v="28205"/>
    <s v="South"/>
    <s v="OFF-ST-10003816"/>
    <x v="1"/>
    <x v="4"/>
    <x v="717"/>
    <n v="704.76"/>
    <n v="5"/>
    <n v="26"/>
    <s v="Grande"/>
    <n v="0.2"/>
    <n v="140.952"/>
    <n v="-140.952"/>
    <n v="845.71199999999999"/>
    <s v="Muy Alto"/>
    <n v="26.4285"/>
    <n v="3.7499999999999999E-2"/>
    <n v="-537.37950000000001"/>
    <n v="5"/>
    <n v="5"/>
    <s v="CORRECTO"/>
    <n v="2016"/>
    <n v="0"/>
  </r>
  <r>
    <x v="8649"/>
    <x v="4310"/>
    <d v="2016-07-29T00:00:00"/>
    <d v="2016-08-03T00:00:00"/>
    <s v="Standard Class"/>
    <x v="653"/>
    <s v="Ritsa Hightower"/>
    <s v="CONSUMER"/>
    <s v="united states"/>
    <s v="Charlotte"/>
    <s v="North Carolina"/>
    <n v="28205"/>
    <s v="South"/>
    <s v="OFF-BI-10002429"/>
    <x v="1"/>
    <x v="8"/>
    <x v="472"/>
    <n v="27.396000000000001"/>
    <n v="3"/>
    <n v="46"/>
    <s v="Mediano"/>
    <n v="0.7"/>
    <n v="19.177199999999999"/>
    <n v="-19.177199999999999"/>
    <n v="46.5732"/>
    <s v="Bajo"/>
    <n v="-20.090399999999999"/>
    <n v="-0.73333333333333328"/>
    <n v="-28.309200000000001"/>
    <n v="5"/>
    <n v="5"/>
    <s v="CORRECTO"/>
    <n v="2016"/>
    <n v="0"/>
  </r>
  <r>
    <x v="8650"/>
    <x v="4311"/>
    <d v="2014-09-13T00:00:00"/>
    <d v="2014-09-13T00:00:00"/>
    <s v="Same Day"/>
    <x v="261"/>
    <s v="Resi Pölking"/>
    <s v="CONSUMER"/>
    <s v="united states"/>
    <s v="Seattle"/>
    <s v="Washington"/>
    <n v="98103"/>
    <s v="West"/>
    <s v="OFF-FA-10000840"/>
    <x v="1"/>
    <x v="13"/>
    <x v="1694"/>
    <n v="5.7"/>
    <n v="5"/>
    <n v="13"/>
    <s v="Grande"/>
    <n v="0"/>
    <n v="0"/>
    <n v="0"/>
    <n v="5.7"/>
    <s v="Bajo"/>
    <n v="2.6789999999999998"/>
    <n v="0.47"/>
    <n v="-3.0209999999999999"/>
    <n v="0"/>
    <n v="0"/>
    <s v="CORRECTO"/>
    <n v="2014"/>
    <n v="0"/>
  </r>
  <r>
    <x v="8651"/>
    <x v="4311"/>
    <d v="2014-09-13T00:00:00"/>
    <d v="2014-09-13T00:00:00"/>
    <s v="Same Day"/>
    <x v="261"/>
    <s v="Resi Pölking"/>
    <s v="CONSUMER"/>
    <s v="united states"/>
    <s v="Seattle"/>
    <s v="Washington"/>
    <n v="98103"/>
    <s v="West"/>
    <s v="FUR-FU-10001918"/>
    <x v="0"/>
    <x v="5"/>
    <x v="283"/>
    <n v="14.19"/>
    <n v="3"/>
    <n v="31"/>
    <s v="Mediano"/>
    <n v="0"/>
    <n v="0"/>
    <n v="0"/>
    <n v="14.19"/>
    <s v="Bajo"/>
    <n v="5.5340999999999996"/>
    <n v="0.38999999999999996"/>
    <n v="-8.6559000000000008"/>
    <n v="0"/>
    <n v="0"/>
    <s v="CORRECTO"/>
    <n v="2014"/>
    <n v="0"/>
  </r>
  <r>
    <x v="8652"/>
    <x v="4311"/>
    <d v="2014-09-13T00:00:00"/>
    <d v="2014-09-13T00:00:00"/>
    <s v="Same Day"/>
    <x v="261"/>
    <s v="Resi Pölking"/>
    <s v="CONSUMER"/>
    <s v="united states"/>
    <s v="Seattle"/>
    <s v="Washington"/>
    <n v="98103"/>
    <s v="West"/>
    <s v="OFF-SU-10001574"/>
    <x v="1"/>
    <x v="14"/>
    <x v="503"/>
    <n v="7.3"/>
    <n v="2"/>
    <n v="22"/>
    <s v="Pequeño"/>
    <n v="0"/>
    <n v="0"/>
    <n v="0"/>
    <n v="7.3"/>
    <s v="Bajo"/>
    <n v="2.19"/>
    <n v="0.3"/>
    <n v="-5.1100000000000003"/>
    <n v="0"/>
    <n v="0"/>
    <s v="CORRECTO"/>
    <n v="2014"/>
    <n v="0"/>
  </r>
  <r>
    <x v="8653"/>
    <x v="4311"/>
    <d v="2014-09-13T00:00:00"/>
    <d v="2014-09-13T00:00:00"/>
    <s v="Same Day"/>
    <x v="261"/>
    <s v="Resi Pölking"/>
    <s v="CONSUMER"/>
    <s v="united states"/>
    <s v="Seattle"/>
    <s v="Washington"/>
    <n v="98103"/>
    <s v="West"/>
    <s v="TEC-AC-10001606"/>
    <x v="2"/>
    <x v="11"/>
    <x v="590"/>
    <n v="199.98"/>
    <n v="2"/>
    <n v="21"/>
    <s v="Pequeño"/>
    <n v="0"/>
    <n v="0"/>
    <n v="0"/>
    <n v="199.98"/>
    <s v="Medio"/>
    <n v="75.992400000000004"/>
    <n v="0.38000000000000006"/>
    <n v="-123.9876"/>
    <n v="0"/>
    <n v="0"/>
    <s v="CORRECTO"/>
    <n v="2014"/>
    <n v="0"/>
  </r>
  <r>
    <x v="8654"/>
    <x v="4311"/>
    <d v="2014-09-13T00:00:00"/>
    <d v="2014-09-13T00:00:00"/>
    <s v="Same Day"/>
    <x v="261"/>
    <s v="Resi Pölking"/>
    <s v="CONSUMER"/>
    <s v="united states"/>
    <s v="Seattle"/>
    <s v="Washington"/>
    <n v="98103"/>
    <s v="West"/>
    <s v="TEC-AC-10003399"/>
    <x v="2"/>
    <x v="11"/>
    <x v="1506"/>
    <n v="144.96"/>
    <n v="4"/>
    <n v="15"/>
    <s v="Mediano"/>
    <n v="0"/>
    <n v="0"/>
    <n v="0"/>
    <n v="144.96"/>
    <s v="Medio"/>
    <n v="60.883200000000002"/>
    <n v="0.42"/>
    <n v="-84.076800000000006"/>
    <n v="0"/>
    <n v="0"/>
    <s v="CORRECTO"/>
    <n v="2014"/>
    <n v="0"/>
  </r>
  <r>
    <x v="8655"/>
    <x v="4311"/>
    <d v="2014-09-13T00:00:00"/>
    <d v="2014-09-13T00:00:00"/>
    <s v="Same Day"/>
    <x v="261"/>
    <s v="Resi Pölking"/>
    <s v="CONSUMER"/>
    <s v="united states"/>
    <s v="Seattle"/>
    <s v="Washington"/>
    <n v="98103"/>
    <s v="West"/>
    <s v="TEC-AC-10000865"/>
    <x v="2"/>
    <x v="11"/>
    <x v="1005"/>
    <n v="118"/>
    <n v="2"/>
    <n v="12"/>
    <s v="Pequeño"/>
    <n v="0"/>
    <n v="0"/>
    <n v="0"/>
    <n v="118"/>
    <s v="Medio"/>
    <n v="20.059999999999999"/>
    <n v="0.16999999999999998"/>
    <n v="-97.94"/>
    <n v="0"/>
    <n v="0"/>
    <s v="CORRECTO"/>
    <n v="2014"/>
    <n v="0"/>
  </r>
  <r>
    <x v="8656"/>
    <x v="4311"/>
    <d v="2014-09-13T00:00:00"/>
    <d v="2014-09-13T00:00:00"/>
    <s v="Same Day"/>
    <x v="261"/>
    <s v="Resi Pölking"/>
    <s v="CONSUMER"/>
    <s v="united states"/>
    <s v="Seattle"/>
    <s v="Washington"/>
    <n v="98103"/>
    <s v="West"/>
    <s v="OFF-PA-10002923"/>
    <x v="1"/>
    <x v="10"/>
    <x v="1426"/>
    <n v="48.94"/>
    <n v="1"/>
    <n v="13"/>
    <s v="Pequeño"/>
    <n v="0"/>
    <n v="0"/>
    <n v="0"/>
    <n v="48.94"/>
    <s v="Bajo"/>
    <n v="24.47"/>
    <n v="0.5"/>
    <n v="-24.47"/>
    <n v="0"/>
    <n v="0"/>
    <s v="CORRECTO"/>
    <n v="2014"/>
    <n v="0"/>
  </r>
  <r>
    <x v="8657"/>
    <x v="4311"/>
    <d v="2014-09-13T00:00:00"/>
    <d v="2014-09-13T00:00:00"/>
    <s v="Same Day"/>
    <x v="261"/>
    <s v="Resi Pölking"/>
    <s v="CONSUMER"/>
    <s v="united states"/>
    <s v="Seattle"/>
    <s v="Washington"/>
    <n v="98103"/>
    <s v="West"/>
    <s v="OFF-AP-10004785"/>
    <x v="1"/>
    <x v="9"/>
    <x v="1186"/>
    <n v="22.66"/>
    <n v="2"/>
    <n v="18"/>
    <s v="Pequeño"/>
    <n v="0"/>
    <n v="0"/>
    <n v="0"/>
    <n v="22.66"/>
    <s v="Bajo"/>
    <n v="9.7438000000000002"/>
    <n v="0.43"/>
    <n v="-12.9162"/>
    <n v="0"/>
    <n v="0"/>
    <s v="CORRECTO"/>
    <n v="2014"/>
    <n v="0"/>
  </r>
  <r>
    <x v="8658"/>
    <x v="4312"/>
    <d v="2016-06-21T00:00:00"/>
    <d v="2016-06-25T00:00:00"/>
    <s v="Standard Class"/>
    <x v="33"/>
    <s v="Ken Brennan"/>
    <s v="CORPORATE"/>
    <s v="united states"/>
    <s v="Chicago"/>
    <s v="Illinois"/>
    <n v="60623"/>
    <s v="Central"/>
    <s v="OFF-BI-10003727"/>
    <x v="1"/>
    <x v="8"/>
    <x v="805"/>
    <n v="0.83599999999999997"/>
    <n v="1"/>
    <n v="36"/>
    <s v="Pequeño"/>
    <n v="0.8"/>
    <n v="0.66880000000000006"/>
    <n v="-0.66879999999999995"/>
    <n v="1.5047999999999999"/>
    <s v="Bajo"/>
    <n v="-1.3375999999999999"/>
    <n v="-1.5999999999999999"/>
    <n v="-1.5047999999999999"/>
    <n v="4"/>
    <n v="4"/>
    <s v="CORRECTO"/>
    <n v="2016"/>
    <n v="0"/>
  </r>
  <r>
    <x v="8659"/>
    <x v="4313"/>
    <d v="2016-09-03T00:00:00"/>
    <d v="2016-09-08T00:00:00"/>
    <s v="Standard Class"/>
    <x v="588"/>
    <s v="Matt Hagelstein"/>
    <s v="CORPORATE"/>
    <s v="united states"/>
    <s v="Cincinnati"/>
    <s v="Ohio"/>
    <n v="45231"/>
    <s v="East"/>
    <s v="OFF-PA-10002246"/>
    <x v="1"/>
    <x v="10"/>
    <x v="1395"/>
    <n v="30.96"/>
    <n v="6"/>
    <n v="22"/>
    <s v="Grande"/>
    <n v="0.2"/>
    <n v="6.1920000000000002"/>
    <n v="-6.1920000000000002"/>
    <n v="37.152000000000001"/>
    <s v="Bajo"/>
    <n v="11.223000000000001"/>
    <n v="0.36249999999999999"/>
    <n v="-13.545"/>
    <n v="5"/>
    <n v="5"/>
    <s v="CORRECTO"/>
    <n v="2016"/>
    <n v="0"/>
  </r>
  <r>
    <x v="8660"/>
    <x v="4314"/>
    <d v="2017-11-25T00:00:00"/>
    <d v="2017-11-30T00:00:00"/>
    <s v="Standard Class"/>
    <x v="521"/>
    <s v="Henia Zydlo"/>
    <s v="CONSUMER"/>
    <s v="united states"/>
    <s v="Fort Lauderdale"/>
    <s v="Florida"/>
    <n v="33311"/>
    <s v="South"/>
    <s v="FUR-BO-10003965"/>
    <x v="0"/>
    <x v="0"/>
    <x v="1092"/>
    <n v="723.92"/>
    <n v="5"/>
    <n v="12"/>
    <s v="Grande"/>
    <n v="0.2"/>
    <n v="144.78399999999999"/>
    <n v="-144.78399999999999"/>
    <n v="868.70399999999995"/>
    <s v="Muy Alto"/>
    <n v="-81.441000000000003"/>
    <n v="-0.11250000000000002"/>
    <n v="-660.577"/>
    <n v="5"/>
    <n v="5"/>
    <s v="CORRECTO"/>
    <n v="2017"/>
    <n v="0"/>
  </r>
  <r>
    <x v="8661"/>
    <x v="4315"/>
    <d v="2015-05-12T00:00:00"/>
    <d v="2015-05-17T00:00:00"/>
    <s v="Standard Class"/>
    <x v="506"/>
    <s v="James Galang"/>
    <s v="CONSUMER"/>
    <s v="united states"/>
    <s v="Houston"/>
    <s v="Texas"/>
    <n v="77041"/>
    <s v="Central"/>
    <s v="FUR-FU-10000175"/>
    <x v="0"/>
    <x v="5"/>
    <x v="1638"/>
    <n v="21.968"/>
    <n v="4"/>
    <n v="16"/>
    <s v="Mediano"/>
    <n v="0.6"/>
    <n v="13.1808"/>
    <n v="-13.1808"/>
    <n v="35.148800000000001"/>
    <s v="Bajo"/>
    <n v="-15.9268"/>
    <n v="-0.72499999999999998"/>
    <n v="-24.713999999999999"/>
    <n v="5"/>
    <n v="5"/>
    <s v="CORRECTO"/>
    <n v="2015"/>
    <n v="0"/>
  </r>
  <r>
    <x v="8662"/>
    <x v="4315"/>
    <d v="2015-05-12T00:00:00"/>
    <d v="2015-05-17T00:00:00"/>
    <s v="Standard Class"/>
    <x v="506"/>
    <s v="James Galang"/>
    <s v="CONSUMER"/>
    <s v="united states"/>
    <s v="Houston"/>
    <s v="Texas"/>
    <n v="77041"/>
    <s v="Central"/>
    <s v="TEC-PH-10001336"/>
    <x v="2"/>
    <x v="7"/>
    <x v="950"/>
    <n v="619.15200000000004"/>
    <n v="6"/>
    <n v="27"/>
    <s v="Grande"/>
    <n v="0.2"/>
    <n v="123.83040000000001"/>
    <n v="-123.8304"/>
    <n v="742.9824000000001"/>
    <s v="Muy Alto"/>
    <n v="69.654600000000002"/>
    <n v="0.11249999999999999"/>
    <n v="-425.66699999999997"/>
    <n v="5"/>
    <n v="5"/>
    <s v="CORRECTO"/>
    <n v="2015"/>
    <n v="0"/>
  </r>
  <r>
    <x v="8663"/>
    <x v="4315"/>
    <d v="2015-05-12T00:00:00"/>
    <d v="2015-05-17T00:00:00"/>
    <s v="Standard Class"/>
    <x v="506"/>
    <s v="James Galang"/>
    <s v="CONSUMER"/>
    <s v="united states"/>
    <s v="Houston"/>
    <s v="Texas"/>
    <n v="77041"/>
    <s v="Central"/>
    <s v="OFF-PA-10001954"/>
    <x v="1"/>
    <x v="10"/>
    <x v="600"/>
    <n v="127.904"/>
    <n v="7"/>
    <n v="33"/>
    <s v="Grande"/>
    <n v="0.2"/>
    <n v="25.5808"/>
    <n v="-25.5808"/>
    <n v="153.48480000000001"/>
    <s v="Medio"/>
    <n v="41.568800000000003"/>
    <n v="0.32500000000000001"/>
    <n v="-60.754399999999997"/>
    <n v="5"/>
    <n v="5"/>
    <s v="CORRECTO"/>
    <n v="2015"/>
    <n v="0"/>
  </r>
  <r>
    <x v="8664"/>
    <x v="4316"/>
    <d v="2017-03-30T00:00:00"/>
    <d v="2017-04-01T00:00:00"/>
    <s v="Second Class"/>
    <x v="269"/>
    <s v="Alan Barnes"/>
    <s v="CONSUMER"/>
    <s v="united states"/>
    <s v="Lakewood"/>
    <s v="California"/>
    <n v="90712"/>
    <s v="West"/>
    <s v="FUR-FU-10004973"/>
    <x v="0"/>
    <x v="5"/>
    <x v="1143"/>
    <n v="94.2"/>
    <n v="5"/>
    <n v="51"/>
    <s v="Grande"/>
    <n v="0"/>
    <n v="0"/>
    <n v="0"/>
    <n v="94.2"/>
    <s v="Medio"/>
    <n v="39.564"/>
    <n v="0.42"/>
    <n v="-54.636000000000003"/>
    <n v="2"/>
    <n v="2"/>
    <s v="CORRECTO"/>
    <n v="2017"/>
    <n v="0"/>
  </r>
  <r>
    <x v="8665"/>
    <x v="4317"/>
    <d v="2016-11-17T00:00:00"/>
    <d v="2016-11-18T00:00:00"/>
    <s v="First Class"/>
    <x v="707"/>
    <s v="Heather Jas"/>
    <s v="HOME OFFICE"/>
    <s v="united states"/>
    <s v="San Francisco"/>
    <s v="California"/>
    <n v="94122"/>
    <s v="West"/>
    <s v="OFF-SU-10004231"/>
    <x v="1"/>
    <x v="14"/>
    <x v="557"/>
    <n v="49.5"/>
    <n v="5"/>
    <n v="22"/>
    <s v="Grande"/>
    <n v="0"/>
    <n v="0"/>
    <n v="0"/>
    <n v="49.5"/>
    <s v="Bajo"/>
    <n v="13.365"/>
    <n v="0.27"/>
    <n v="-36.134999999999998"/>
    <n v="1"/>
    <n v="1"/>
    <s v="CORRECTO"/>
    <n v="2016"/>
    <n v="0"/>
  </r>
  <r>
    <x v="8666"/>
    <x v="4318"/>
    <d v="2016-12-30T00:00:00"/>
    <d v="2017-01-02T00:00:00"/>
    <s v="First Class"/>
    <x v="788"/>
    <s v="Carl Jackson"/>
    <s v="CORPORATE"/>
    <s v="united states"/>
    <s v="Philadelphia"/>
    <s v="Pennsylvania"/>
    <n v="19140"/>
    <s v="East"/>
    <s v="OFF-AR-10004269"/>
    <x v="1"/>
    <x v="6"/>
    <x v="1550"/>
    <n v="16.52"/>
    <n v="5"/>
    <n v="24"/>
    <s v="Grande"/>
    <n v="0.2"/>
    <n v="3.3040000000000003"/>
    <n v="-3.3039999999999998"/>
    <n v="19.823999999999998"/>
    <s v="Bajo"/>
    <n v="1.6519999999999999"/>
    <n v="9.9999999999999992E-2"/>
    <n v="-11.564"/>
    <n v="3"/>
    <n v="3"/>
    <s v="CORRECTO"/>
    <n v="2016"/>
    <n v="0"/>
  </r>
  <r>
    <x v="8667"/>
    <x v="4319"/>
    <d v="2016-12-22T00:00:00"/>
    <d v="2016-12-24T00:00:00"/>
    <s v="Second Class"/>
    <x v="525"/>
    <s v="Emily Ducich"/>
    <s v="HOME OFFICE"/>
    <s v="united states"/>
    <s v="Seattle"/>
    <s v="Washington"/>
    <n v="98115"/>
    <s v="West"/>
    <s v="OFF-BI-10004002"/>
    <x v="1"/>
    <x v="8"/>
    <x v="154"/>
    <n v="55.36"/>
    <n v="4"/>
    <n v="18"/>
    <s v="Mediano"/>
    <n v="0.2"/>
    <n v="11.072000000000001"/>
    <n v="-11.071999999999999"/>
    <n v="66.432000000000002"/>
    <s v="Medio"/>
    <n v="19.376000000000001"/>
    <n v="0.35000000000000003"/>
    <n v="-24.911999999999999"/>
    <n v="2"/>
    <n v="2"/>
    <s v="CORRECTO"/>
    <n v="2016"/>
    <n v="0"/>
  </r>
  <r>
    <x v="8668"/>
    <x v="4319"/>
    <d v="2016-12-22T00:00:00"/>
    <d v="2016-12-24T00:00:00"/>
    <s v="Second Class"/>
    <x v="525"/>
    <s v="Emily Ducich"/>
    <s v="HOME OFFICE"/>
    <s v="united states"/>
    <s v="Seattle"/>
    <s v="Washington"/>
    <n v="98115"/>
    <s v="West"/>
    <s v="TEC-MA-10000752"/>
    <x v="2"/>
    <x v="15"/>
    <x v="1692"/>
    <n v="11.56"/>
    <n v="1"/>
    <n v="8"/>
    <s v="Pequeño"/>
    <n v="0.2"/>
    <n v="2.3120000000000003"/>
    <n v="-2.3119999999999998"/>
    <n v="13.872"/>
    <s v="Bajo"/>
    <n v="3.7570000000000001"/>
    <n v="0.32500000000000001"/>
    <n v="-5.4909999999999997"/>
    <n v="2"/>
    <n v="2"/>
    <s v="CORRECTO"/>
    <n v="2016"/>
    <n v="0"/>
  </r>
  <r>
    <x v="8669"/>
    <x v="4320"/>
    <d v="2015-12-20T00:00:00"/>
    <d v="2015-12-25T00:00:00"/>
    <s v="Second Class"/>
    <x v="482"/>
    <s v="Arianne Irving"/>
    <s v="CONSUMER"/>
    <s v="united states"/>
    <s v="Los Angeles"/>
    <s v="California"/>
    <n v="90036"/>
    <s v="West"/>
    <s v="OFF-PA-10004947"/>
    <x v="1"/>
    <x v="10"/>
    <x v="33"/>
    <n v="17.12"/>
    <n v="4"/>
    <n v="150"/>
    <s v="Mediano"/>
    <n v="0"/>
    <n v="0"/>
    <n v="0"/>
    <n v="17.12"/>
    <s v="Bajo"/>
    <n v="7.7039999999999997"/>
    <n v="0.44999999999999996"/>
    <n v="-9.4160000000000004"/>
    <n v="5"/>
    <n v="5"/>
    <s v="CORRECTO"/>
    <n v="2015"/>
    <n v="0"/>
  </r>
  <r>
    <x v="8670"/>
    <x v="4321"/>
    <d v="2014-12-27T00:00:00"/>
    <d v="2015-01-01T00:00:00"/>
    <s v="Second Class"/>
    <x v="41"/>
    <s v="Karl Braun"/>
    <s v="CONSUMER"/>
    <s v="united states"/>
    <s v="Cleveland"/>
    <s v="Ohio"/>
    <n v="44105"/>
    <s v="East"/>
    <s v="FUR-FU-10004904"/>
    <x v="0"/>
    <x v="5"/>
    <x v="1589"/>
    <n v="182.352"/>
    <n v="3"/>
    <n v="19"/>
    <s v="Mediano"/>
    <n v="0.2"/>
    <n v="36.470400000000005"/>
    <n v="-36.470399999999998"/>
    <n v="218.82240000000002"/>
    <s v="Alto"/>
    <n v="-18.235199999999999"/>
    <n v="-9.9999999999999992E-2"/>
    <n v="-164.11680000000001"/>
    <n v="5"/>
    <n v="5"/>
    <s v="CORRECTO"/>
    <n v="2014"/>
    <n v="0"/>
  </r>
  <r>
    <x v="8671"/>
    <x v="4321"/>
    <d v="2014-12-27T00:00:00"/>
    <d v="2015-01-01T00:00:00"/>
    <s v="Second Class"/>
    <x v="41"/>
    <s v="Karl Braun"/>
    <s v="CONSUMER"/>
    <s v="united states"/>
    <s v="Cleveland"/>
    <s v="Ohio"/>
    <n v="44105"/>
    <s v="East"/>
    <s v="OFF-ST-10002790"/>
    <x v="1"/>
    <x v="4"/>
    <x v="236"/>
    <n v="118.16"/>
    <n v="2"/>
    <n v="13"/>
    <s v="Pequeño"/>
    <n v="0.2"/>
    <n v="23.632000000000001"/>
    <n v="-23.632000000000001"/>
    <n v="141.792"/>
    <s v="Medio"/>
    <n v="-25.109000000000002"/>
    <n v="-0.21250000000000002"/>
    <n v="-119.637"/>
    <n v="5"/>
    <n v="5"/>
    <s v="CORRECTO"/>
    <n v="2014"/>
    <n v="0"/>
  </r>
  <r>
    <x v="8672"/>
    <x v="4322"/>
    <d v="2017-02-16T00:00:00"/>
    <d v="2017-02-21T00:00:00"/>
    <s v="Standard Class"/>
    <x v="559"/>
    <s v="Joy Smith"/>
    <s v="CONSUMER"/>
    <s v="united states"/>
    <s v="Decatur"/>
    <s v="Illinois"/>
    <n v="62521"/>
    <s v="Central"/>
    <s v="OFF-FA-10004854"/>
    <x v="1"/>
    <x v="13"/>
    <x v="271"/>
    <n v="18.367999999999999"/>
    <n v="2"/>
    <n v="29"/>
    <s v="Pequeño"/>
    <n v="0.2"/>
    <n v="3.6736"/>
    <n v="-3.6736"/>
    <n v="22.041599999999999"/>
    <s v="Bajo"/>
    <n v="6.1992000000000003"/>
    <n v="0.33750000000000002"/>
    <n v="-8.4952000000000005"/>
    <n v="5"/>
    <n v="5"/>
    <s v="CORRECTO"/>
    <n v="2017"/>
    <n v="0"/>
  </r>
  <r>
    <x v="8673"/>
    <x v="4322"/>
    <d v="2017-02-16T00:00:00"/>
    <d v="2017-02-21T00:00:00"/>
    <s v="Standard Class"/>
    <x v="559"/>
    <s v="Joy Smith"/>
    <s v="CONSUMER"/>
    <s v="united states"/>
    <s v="Decatur"/>
    <s v="Illinois"/>
    <n v="62521"/>
    <s v="Central"/>
    <s v="FUR-CH-10004063"/>
    <x v="0"/>
    <x v="1"/>
    <x v="120"/>
    <n v="600.55799999999999"/>
    <n v="3"/>
    <n v="35"/>
    <s v="Mediano"/>
    <n v="0.3"/>
    <n v="180.16739999999999"/>
    <n v="-180.16739999999999"/>
    <n v="780.72540000000004"/>
    <s v="Muy Alto"/>
    <n v="-8.5793999999999997"/>
    <n v="-1.4285714285714285E-2"/>
    <n v="-428.97"/>
    <n v="5"/>
    <n v="5"/>
    <s v="CORRECTO"/>
    <n v="2017"/>
    <n v="0"/>
  </r>
  <r>
    <x v="8674"/>
    <x v="4322"/>
    <d v="2017-02-16T00:00:00"/>
    <d v="2017-02-21T00:00:00"/>
    <s v="Standard Class"/>
    <x v="559"/>
    <s v="Joy Smith"/>
    <s v="CONSUMER"/>
    <s v="united states"/>
    <s v="Decatur"/>
    <s v="Illinois"/>
    <n v="62521"/>
    <s v="Central"/>
    <s v="OFF-ST-10000642"/>
    <x v="1"/>
    <x v="4"/>
    <x v="194"/>
    <n v="50.351999999999997"/>
    <n v="3"/>
    <n v="22"/>
    <s v="Mediano"/>
    <n v="0.2"/>
    <n v="10.070399999999999"/>
    <n v="-10.070399999999999"/>
    <n v="60.422399999999996"/>
    <s v="Medio"/>
    <n v="-8.1821999999999999"/>
    <n v="-0.16250000000000001"/>
    <n v="-48.463799999999999"/>
    <n v="5"/>
    <n v="5"/>
    <s v="CORRECTO"/>
    <n v="2017"/>
    <n v="0"/>
  </r>
  <r>
    <x v="8675"/>
    <x v="4322"/>
    <d v="2017-02-16T00:00:00"/>
    <d v="2017-02-21T00:00:00"/>
    <s v="Standard Class"/>
    <x v="559"/>
    <s v="Joy Smith"/>
    <s v="CONSUMER"/>
    <s v="united states"/>
    <s v="Decatur"/>
    <s v="Illinois"/>
    <n v="62521"/>
    <s v="Central"/>
    <s v="OFF-AR-10004078"/>
    <x v="1"/>
    <x v="6"/>
    <x v="512"/>
    <n v="28.032"/>
    <n v="6"/>
    <n v="49"/>
    <s v="Grande"/>
    <n v="0.2"/>
    <n v="5.6064000000000007"/>
    <n v="-5.6063999999999998"/>
    <n v="33.638400000000004"/>
    <s v="Bajo"/>
    <n v="3.504"/>
    <n v="0.125"/>
    <n v="-18.921600000000002"/>
    <n v="5"/>
    <n v="5"/>
    <s v="CORRECTO"/>
    <n v="2017"/>
    <n v="0"/>
  </r>
  <r>
    <x v="8676"/>
    <x v="4322"/>
    <d v="2017-02-16T00:00:00"/>
    <d v="2017-02-21T00:00:00"/>
    <s v="Standard Class"/>
    <x v="559"/>
    <s v="Joy Smith"/>
    <s v="CONSUMER"/>
    <s v="united states"/>
    <s v="Decatur"/>
    <s v="Illinois"/>
    <n v="62521"/>
    <s v="Central"/>
    <s v="FUR-FU-10004270"/>
    <x v="0"/>
    <x v="5"/>
    <x v="1381"/>
    <n v="7.6920000000000002"/>
    <n v="1"/>
    <n v="20"/>
    <s v="Pequeño"/>
    <n v="0.6"/>
    <n v="4.6151999999999997"/>
    <n v="-4.6151999999999997"/>
    <n v="12.3072"/>
    <s v="Bajo"/>
    <n v="-3.6537000000000002"/>
    <n v="-0.47500000000000003"/>
    <n v="-6.7305000000000001"/>
    <n v="5"/>
    <n v="5"/>
    <s v="CORRECTO"/>
    <n v="2017"/>
    <n v="0"/>
  </r>
  <r>
    <x v="8677"/>
    <x v="4323"/>
    <d v="2017-10-24T00:00:00"/>
    <d v="2017-10-26T00:00:00"/>
    <s v="First Class"/>
    <x v="138"/>
    <s v="Patrick O'Brill"/>
    <s v="CONSUMER"/>
    <s v="united states"/>
    <s v="Mansfield"/>
    <s v="Texas"/>
    <n v="76063"/>
    <s v="Central"/>
    <s v="FUR-TA-10004607"/>
    <x v="0"/>
    <x v="3"/>
    <x v="1104"/>
    <n v="517.40499999999997"/>
    <n v="5"/>
    <n v="18"/>
    <s v="Grande"/>
    <n v="0.3"/>
    <n v="155.22149999999999"/>
    <n v="-155.22149999999999"/>
    <n v="672.62649999999996"/>
    <s v="Muy Alto"/>
    <n v="-81.3065"/>
    <n v="-0.15714285714285714"/>
    <n v="-443.49"/>
    <n v="2"/>
    <n v="2"/>
    <s v="CORRECTO"/>
    <n v="2017"/>
    <n v="0"/>
  </r>
  <r>
    <x v="8678"/>
    <x v="4324"/>
    <d v="2016-09-02T00:00:00"/>
    <d v="2016-09-07T00:00:00"/>
    <s v="Second Class"/>
    <x v="279"/>
    <s v="Ross DeVincentis"/>
    <s v="HOME OFFICE"/>
    <s v="united states"/>
    <s v="Houston"/>
    <s v="Texas"/>
    <n v="77070"/>
    <s v="Central"/>
    <s v="OFF-BI-10001132"/>
    <x v="1"/>
    <x v="8"/>
    <x v="636"/>
    <n v="8.6080000000000005"/>
    <n v="8"/>
    <n v="23"/>
    <s v="Grande"/>
    <n v="0.8"/>
    <n v="6.886400000000001"/>
    <n v="-6.8864000000000001"/>
    <n v="15.494400000000002"/>
    <s v="Bajo"/>
    <n v="-13.3424"/>
    <n v="-1.5499999999999998"/>
    <n v="-15.064"/>
    <n v="5"/>
    <n v="5"/>
    <s v="CORRECTO"/>
    <n v="2016"/>
    <n v="0"/>
  </r>
  <r>
    <x v="8679"/>
    <x v="4324"/>
    <d v="2016-09-02T00:00:00"/>
    <d v="2016-09-07T00:00:00"/>
    <s v="Second Class"/>
    <x v="279"/>
    <s v="Ross DeVincentis"/>
    <s v="HOME OFFICE"/>
    <s v="united states"/>
    <s v="Houston"/>
    <s v="Texas"/>
    <n v="77070"/>
    <s v="Central"/>
    <s v="TEC-AC-10001714"/>
    <x v="2"/>
    <x v="11"/>
    <x v="685"/>
    <n v="159.56"/>
    <n v="5"/>
    <n v="23"/>
    <s v="Grande"/>
    <n v="0.2"/>
    <n v="31.912000000000003"/>
    <n v="-31.911999999999999"/>
    <n v="191.47200000000001"/>
    <s v="Medio"/>
    <n v="33.906500000000001"/>
    <n v="0.21249999999999999"/>
    <n v="-93.741500000000002"/>
    <n v="5"/>
    <n v="5"/>
    <s v="CORRECTO"/>
    <n v="2016"/>
    <n v="0"/>
  </r>
  <r>
    <x v="8680"/>
    <x v="4325"/>
    <d v="2016-12-01T00:00:00"/>
    <d v="2016-12-03T00:00:00"/>
    <s v="Second Class"/>
    <x v="63"/>
    <s v="Jonathan Doherty"/>
    <s v="CORPORATE"/>
    <s v="united states"/>
    <s v="Richmond"/>
    <s v="Virginia"/>
    <n v="23223"/>
    <s v="South"/>
    <s v="OFF-AP-10002945"/>
    <x v="1"/>
    <x v="9"/>
    <x v="228"/>
    <n v="2104.5500000000002"/>
    <n v="7"/>
    <n v="40"/>
    <s v="Grande"/>
    <n v="0"/>
    <n v="0"/>
    <n v="0"/>
    <n v="2104.5500000000002"/>
    <s v="Muy Alto"/>
    <n v="694.50149999999996"/>
    <n v="0.32999999999999996"/>
    <n v="-1410.0485000000001"/>
    <n v="2"/>
    <n v="2"/>
    <s v="CORRECTO"/>
    <n v="2016"/>
    <n v="0"/>
  </r>
  <r>
    <x v="8681"/>
    <x v="4325"/>
    <d v="2016-12-01T00:00:00"/>
    <d v="2016-12-03T00:00:00"/>
    <s v="Second Class"/>
    <x v="63"/>
    <s v="Jonathan Doherty"/>
    <s v="CORPORATE"/>
    <s v="united states"/>
    <s v="Richmond"/>
    <s v="Virginia"/>
    <n v="23223"/>
    <s v="South"/>
    <s v="OFF-SU-10004664"/>
    <x v="1"/>
    <x v="14"/>
    <x v="597"/>
    <n v="40.700000000000003"/>
    <n v="5"/>
    <n v="23"/>
    <s v="Grande"/>
    <n v="0"/>
    <n v="0"/>
    <n v="0"/>
    <n v="40.700000000000003"/>
    <s v="Bajo"/>
    <n v="11.803000000000001"/>
    <n v="0.28999999999999998"/>
    <n v="-28.896999999999998"/>
    <n v="2"/>
    <n v="2"/>
    <s v="CORRECTO"/>
    <n v="2016"/>
    <n v="0"/>
  </r>
  <r>
    <x v="8682"/>
    <x v="4326"/>
    <d v="2014-11-05T00:00:00"/>
    <d v="2014-11-10T00:00:00"/>
    <s v="Standard Class"/>
    <x v="256"/>
    <s v="Steven Roelle"/>
    <s v="HOME OFFICE"/>
    <s v="united states"/>
    <s v="Arlington"/>
    <s v="Virginia"/>
    <n v="22204"/>
    <s v="South"/>
    <s v="TEC-AC-10002550"/>
    <x v="2"/>
    <x v="11"/>
    <x v="1351"/>
    <n v="47.79"/>
    <n v="3"/>
    <n v="10"/>
    <s v="Mediano"/>
    <n v="0"/>
    <n v="0"/>
    <n v="0"/>
    <n v="47.79"/>
    <s v="Bajo"/>
    <n v="16.2486"/>
    <n v="0.34"/>
    <n v="-31.541399999999999"/>
    <n v="5"/>
    <n v="5"/>
    <s v="CORRECTO"/>
    <n v="2014"/>
    <n v="0"/>
  </r>
  <r>
    <x v="8683"/>
    <x v="4327"/>
    <d v="2017-11-25T00:00:00"/>
    <d v="2017-12-01T00:00:00"/>
    <s v="Standard Class"/>
    <x v="356"/>
    <s v="Tracy Zic"/>
    <s v="CONSUMER"/>
    <s v="united states"/>
    <s v="San Francisco"/>
    <s v="California"/>
    <n v="94122"/>
    <s v="West"/>
    <s v="OFF-AR-10002335"/>
    <x v="1"/>
    <x v="6"/>
    <x v="679"/>
    <n v="5.16"/>
    <n v="2"/>
    <n v="19"/>
    <s v="Pequeño"/>
    <n v="0"/>
    <n v="0"/>
    <n v="0"/>
    <n v="5.16"/>
    <s v="Bajo"/>
    <n v="1.3415999999999999"/>
    <n v="0.25999999999999995"/>
    <n v="-3.8184"/>
    <n v="6"/>
    <n v="6"/>
    <s v="CORRECTO"/>
    <n v="2017"/>
    <n v="0"/>
  </r>
  <r>
    <x v="8684"/>
    <x v="4328"/>
    <d v="2016-12-16T00:00:00"/>
    <d v="2016-12-23T00:00:00"/>
    <s v="Standard Class"/>
    <x v="184"/>
    <s v="Tanja Norvell"/>
    <s v="HOME OFFICE"/>
    <s v="united states"/>
    <s v="San Diego"/>
    <s v="California"/>
    <n v="92024"/>
    <s v="West"/>
    <s v="TEC-AC-10001445"/>
    <x v="2"/>
    <x v="11"/>
    <x v="427"/>
    <n v="21.21"/>
    <n v="7"/>
    <n v="14"/>
    <s v="Grande"/>
    <n v="0"/>
    <n v="0"/>
    <n v="0"/>
    <n v="21.21"/>
    <s v="Bajo"/>
    <n v="4.4541000000000004"/>
    <n v="0.21000000000000002"/>
    <n v="-16.7559"/>
    <n v="7"/>
    <n v="7"/>
    <s v="CORRECTO"/>
    <n v="2016"/>
    <n v="0"/>
  </r>
  <r>
    <x v="8685"/>
    <x v="4329"/>
    <d v="2017-11-14T00:00:00"/>
    <d v="2017-11-18T00:00:00"/>
    <s v="Second Class"/>
    <x v="463"/>
    <s v="Pauline Webber"/>
    <s v="CORPORATE"/>
    <s v="united states"/>
    <s v="Watertown"/>
    <s v="New York"/>
    <n v="13601"/>
    <s v="East"/>
    <s v="OFF-ST-10003996"/>
    <x v="1"/>
    <x v="4"/>
    <x v="1212"/>
    <n v="96.36"/>
    <n v="6"/>
    <n v="14"/>
    <s v="Grande"/>
    <n v="0"/>
    <n v="0"/>
    <n v="0"/>
    <n v="96.36"/>
    <s v="Medio"/>
    <n v="25.053599999999999"/>
    <n v="0.26"/>
    <n v="-71.306399999999996"/>
    <n v="4"/>
    <n v="4"/>
    <s v="CORRECTO"/>
    <n v="2017"/>
    <n v="0"/>
  </r>
  <r>
    <x v="8686"/>
    <x v="4330"/>
    <d v="2016-06-26T00:00:00"/>
    <d v="2016-06-26T00:00:00"/>
    <s v="Same Day"/>
    <x v="340"/>
    <s v="Adam Hart"/>
    <s v="CORPORATE"/>
    <s v="united states"/>
    <s v="Los Angeles"/>
    <s v="California"/>
    <n v="90036"/>
    <s v="West"/>
    <s v="OFF-SU-10003505"/>
    <x v="1"/>
    <x v="14"/>
    <x v="413"/>
    <n v="231.72"/>
    <n v="2"/>
    <n v="24"/>
    <s v="Pequeño"/>
    <n v="0"/>
    <n v="0"/>
    <n v="0"/>
    <n v="231.72"/>
    <s v="Alto"/>
    <n v="11.586"/>
    <n v="0.05"/>
    <n v="-220.13399999999999"/>
    <n v="0"/>
    <n v="0"/>
    <s v="CORRECTO"/>
    <n v="2016"/>
    <n v="0"/>
  </r>
  <r>
    <x v="8687"/>
    <x v="4330"/>
    <d v="2016-06-26T00:00:00"/>
    <d v="2016-06-26T00:00:00"/>
    <s v="Same Day"/>
    <x v="340"/>
    <s v="Adam Hart"/>
    <s v="CORPORATE"/>
    <s v="united states"/>
    <s v="Los Angeles"/>
    <s v="California"/>
    <n v="90036"/>
    <s v="West"/>
    <s v="OFF-FA-10000624"/>
    <x v="1"/>
    <x v="13"/>
    <x v="294"/>
    <n v="17.899999999999999"/>
    <n v="5"/>
    <n v="38"/>
    <s v="Grande"/>
    <n v="0"/>
    <n v="0"/>
    <n v="0"/>
    <n v="17.899999999999999"/>
    <s v="Bajo"/>
    <n v="8.9499999999999993"/>
    <n v="0.5"/>
    <n v="-8.9499999999999993"/>
    <n v="0"/>
    <n v="0"/>
    <s v="CORRECTO"/>
    <n v="2016"/>
    <n v="0"/>
  </r>
  <r>
    <x v="8688"/>
    <x v="4330"/>
    <d v="2016-06-26T00:00:00"/>
    <d v="2016-06-26T00:00:00"/>
    <s v="Same Day"/>
    <x v="340"/>
    <s v="Adam Hart"/>
    <s v="CORPORATE"/>
    <s v="united states"/>
    <s v="Los Angeles"/>
    <s v="California"/>
    <n v="90036"/>
    <s v="West"/>
    <s v="OFF-PA-10002870"/>
    <x v="1"/>
    <x v="10"/>
    <x v="902"/>
    <n v="12.48"/>
    <n v="2"/>
    <n v="20"/>
    <s v="Pequeño"/>
    <n v="0"/>
    <n v="0"/>
    <n v="0"/>
    <n v="12.48"/>
    <s v="Bajo"/>
    <n v="5.6159999999999997"/>
    <n v="0.44999999999999996"/>
    <n v="-6.8639999999999999"/>
    <n v="0"/>
    <n v="0"/>
    <s v="CORRECTO"/>
    <n v="2016"/>
    <n v="0"/>
  </r>
  <r>
    <x v="8689"/>
    <x v="4331"/>
    <d v="2014-12-26T00:00:00"/>
    <d v="2014-12-30T00:00:00"/>
    <s v="Standard Class"/>
    <x v="672"/>
    <s v="Andy Yotov"/>
    <s v="CORPORATE"/>
    <s v="united states"/>
    <s v="Philadelphia"/>
    <s v="Pennsylvania"/>
    <n v="19140"/>
    <s v="East"/>
    <s v="OFF-AR-10002257"/>
    <x v="1"/>
    <x v="6"/>
    <x v="1200"/>
    <n v="8.016"/>
    <n v="3"/>
    <n v="18"/>
    <s v="Mediano"/>
    <n v="0.2"/>
    <n v="1.6032000000000002"/>
    <n v="-1.6032"/>
    <n v="9.6191999999999993"/>
    <s v="Bajo"/>
    <n v="1.1022000000000001"/>
    <n v="0.13750000000000001"/>
    <n v="-5.3106"/>
    <n v="4"/>
    <n v="4"/>
    <s v="CORRECTO"/>
    <n v="2014"/>
    <n v="0"/>
  </r>
  <r>
    <x v="8690"/>
    <x v="4332"/>
    <d v="2016-08-14T00:00:00"/>
    <d v="2016-08-18T00:00:00"/>
    <s v="Standard Class"/>
    <x v="70"/>
    <s v="Stephanie Phelps"/>
    <s v="CORPORATE"/>
    <s v="united states"/>
    <s v="Akron"/>
    <s v="Ohio"/>
    <n v="44312"/>
    <s v="East"/>
    <s v="TEC-PH-10003580"/>
    <x v="2"/>
    <x v="7"/>
    <x v="1006"/>
    <n v="259.89600000000002"/>
    <n v="2"/>
    <n v="15"/>
    <s v="Pequeño"/>
    <n v="0.4"/>
    <n v="103.95840000000001"/>
    <n v="-103.9584"/>
    <n v="363.85440000000006"/>
    <s v="Alto"/>
    <n v="-56.3108"/>
    <n v="-0.21666666666666665"/>
    <n v="-212.2484"/>
    <n v="4"/>
    <n v="4"/>
    <s v="CORRECTO"/>
    <n v="2016"/>
    <n v="0"/>
  </r>
  <r>
    <x v="8691"/>
    <x v="4332"/>
    <d v="2016-08-14T00:00:00"/>
    <d v="2016-08-18T00:00:00"/>
    <s v="Standard Class"/>
    <x v="70"/>
    <s v="Stephanie Phelps"/>
    <s v="CORPORATE"/>
    <s v="united states"/>
    <s v="Akron"/>
    <s v="Ohio"/>
    <n v="44312"/>
    <s v="East"/>
    <s v="TEC-PH-10001530"/>
    <x v="2"/>
    <x v="7"/>
    <x v="759"/>
    <n v="247.18799999999999"/>
    <n v="2"/>
    <n v="8"/>
    <s v="Pequeño"/>
    <n v="0.4"/>
    <n v="98.875200000000007"/>
    <n v="-98.875200000000007"/>
    <n v="346.06319999999999"/>
    <s v="Alto"/>
    <n v="-49.437600000000003"/>
    <n v="-0.2"/>
    <n v="-197.75040000000001"/>
    <n v="4"/>
    <n v="4"/>
    <s v="CORRECTO"/>
    <n v="2016"/>
    <n v="0"/>
  </r>
  <r>
    <x v="8692"/>
    <x v="4332"/>
    <d v="2016-08-14T00:00:00"/>
    <d v="2016-08-18T00:00:00"/>
    <s v="Standard Class"/>
    <x v="70"/>
    <s v="Stephanie Phelps"/>
    <s v="CORPORATE"/>
    <s v="united states"/>
    <s v="Akron"/>
    <s v="Ohio"/>
    <n v="44312"/>
    <s v="East"/>
    <s v="TEC-AC-10000420"/>
    <x v="2"/>
    <x v="11"/>
    <x v="1496"/>
    <n v="279.95999999999998"/>
    <n v="5"/>
    <n v="21"/>
    <s v="Grande"/>
    <n v="0.2"/>
    <n v="55.991999999999997"/>
    <n v="-55.991999999999997"/>
    <n v="335.952"/>
    <s v="Alto"/>
    <n v="48.993000000000002"/>
    <n v="0.17500000000000002"/>
    <n v="-174.97499999999999"/>
    <n v="4"/>
    <n v="4"/>
    <s v="CORRECTO"/>
    <n v="2016"/>
    <n v="0"/>
  </r>
  <r>
    <x v="8693"/>
    <x v="4333"/>
    <d v="2016-10-24T00:00:00"/>
    <d v="2016-10-28T00:00:00"/>
    <s v="Standard Class"/>
    <x v="525"/>
    <s v="Emily Ducich"/>
    <s v="HOME OFFICE"/>
    <s v="united states"/>
    <s v="San Francisco"/>
    <s v="California"/>
    <n v="94110"/>
    <s v="West"/>
    <s v="TEC-AC-10000892"/>
    <x v="2"/>
    <x v="11"/>
    <x v="293"/>
    <n v="450"/>
    <n v="5"/>
    <n v="22"/>
    <s v="Grande"/>
    <n v="0"/>
    <n v="0"/>
    <n v="0"/>
    <n v="450"/>
    <s v="Alto"/>
    <n v="162"/>
    <n v="0.36"/>
    <n v="-288"/>
    <n v="4"/>
    <n v="4"/>
    <s v="CORRECTO"/>
    <n v="2016"/>
    <n v="0"/>
  </r>
  <r>
    <x v="8694"/>
    <x v="4334"/>
    <d v="2014-08-23T00:00:00"/>
    <d v="2014-08-28T00:00:00"/>
    <s v="Second Class"/>
    <x v="128"/>
    <s v="Corey Roper"/>
    <s v="HOME OFFICE"/>
    <s v="united states"/>
    <s v="Grand Rapids"/>
    <s v="Michigan"/>
    <n v="49505"/>
    <s v="Central"/>
    <s v="OFF-PA-10001934"/>
    <x v="1"/>
    <x v="10"/>
    <x v="548"/>
    <n v="19.440000000000001"/>
    <n v="3"/>
    <n v="24"/>
    <s v="Mediano"/>
    <n v="0"/>
    <n v="0"/>
    <n v="0"/>
    <n v="19.440000000000001"/>
    <s v="Bajo"/>
    <n v="9.5256000000000007"/>
    <n v="0.49"/>
    <n v="-9.9144000000000005"/>
    <n v="5"/>
    <n v="5"/>
    <s v="CORRECTO"/>
    <n v="2014"/>
    <n v="0"/>
  </r>
  <r>
    <x v="8695"/>
    <x v="4335"/>
    <d v="2017-09-15T00:00:00"/>
    <d v="2017-09-17T00:00:00"/>
    <s v="Second Class"/>
    <x v="37"/>
    <s v="Christopher Schild"/>
    <s v="HOME OFFICE"/>
    <s v="united states"/>
    <s v="San Francisco"/>
    <s v="California"/>
    <n v="94109"/>
    <s v="West"/>
    <s v="FUR-TA-10003473"/>
    <x v="0"/>
    <x v="3"/>
    <x v="216"/>
    <n v="300.904"/>
    <n v="1"/>
    <n v="46"/>
    <s v="Pequeño"/>
    <n v="0.2"/>
    <n v="60.180800000000005"/>
    <n v="-60.180799999999998"/>
    <n v="361.08479999999997"/>
    <s v="Alto"/>
    <n v="11.283899999999999"/>
    <n v="3.7499999999999999E-2"/>
    <n v="-229.4393"/>
    <n v="2"/>
    <n v="2"/>
    <s v="CORRECTO"/>
    <n v="2017"/>
    <n v="0"/>
  </r>
  <r>
    <x v="8696"/>
    <x v="4336"/>
    <d v="2017-06-15T00:00:00"/>
    <d v="2017-06-20T00:00:00"/>
    <s v="Standard Class"/>
    <x v="131"/>
    <s v="Thomas Seio"/>
    <s v="CORPORATE"/>
    <s v="united states"/>
    <s v="Nashville"/>
    <s v="Tennessee"/>
    <n v="37211"/>
    <s v="South"/>
    <s v="TEC-PH-10001051"/>
    <x v="2"/>
    <x v="7"/>
    <x v="1263"/>
    <n v="239.976"/>
    <n v="3"/>
    <n v="14"/>
    <s v="Mediano"/>
    <n v="0.2"/>
    <n v="47.995200000000004"/>
    <n v="-47.995199999999997"/>
    <n v="287.97120000000001"/>
    <s v="Alto"/>
    <n v="26.997299999999999"/>
    <n v="0.1125"/>
    <n v="-164.98349999999999"/>
    <n v="5"/>
    <n v="5"/>
    <s v="CORRECTO"/>
    <n v="2017"/>
    <n v="0"/>
  </r>
  <r>
    <x v="8697"/>
    <x v="4336"/>
    <d v="2017-06-15T00:00:00"/>
    <d v="2017-06-20T00:00:00"/>
    <s v="Standard Class"/>
    <x v="131"/>
    <s v="Thomas Seio"/>
    <s v="CORPORATE"/>
    <s v="united states"/>
    <s v="Nashville"/>
    <s v="Tennessee"/>
    <n v="37211"/>
    <s v="South"/>
    <s v="FUR-FU-10004351"/>
    <x v="0"/>
    <x v="5"/>
    <x v="222"/>
    <n v="31.167999999999999"/>
    <n v="4"/>
    <n v="62"/>
    <s v="Mediano"/>
    <n v="0.2"/>
    <n v="6.2336"/>
    <n v="-6.2336"/>
    <n v="37.401600000000002"/>
    <s v="Bajo"/>
    <n v="9.3504000000000005"/>
    <n v="0.30000000000000004"/>
    <n v="-15.584"/>
    <n v="5"/>
    <n v="5"/>
    <s v="CORRECTO"/>
    <n v="2017"/>
    <n v="0"/>
  </r>
  <r>
    <x v="8698"/>
    <x v="4336"/>
    <d v="2017-06-15T00:00:00"/>
    <d v="2017-06-20T00:00:00"/>
    <s v="Standard Class"/>
    <x v="131"/>
    <s v="Thomas Seio"/>
    <s v="CORPORATE"/>
    <s v="united states"/>
    <s v="Nashville"/>
    <s v="Tennessee"/>
    <n v="37211"/>
    <s v="South"/>
    <s v="FUR-TA-10004152"/>
    <x v="0"/>
    <x v="3"/>
    <x v="1516"/>
    <n v="120.96"/>
    <n v="2"/>
    <n v="16"/>
    <s v="Pequeño"/>
    <n v="0.4"/>
    <n v="48.384"/>
    <n v="-48.384"/>
    <n v="169.34399999999999"/>
    <s v="Medio"/>
    <n v="-28.224"/>
    <n v="-0.23333333333333334"/>
    <n v="-100.8"/>
    <n v="5"/>
    <n v="5"/>
    <s v="CORRECTO"/>
    <n v="2017"/>
    <n v="0"/>
  </r>
  <r>
    <x v="8699"/>
    <x v="4336"/>
    <d v="2017-06-15T00:00:00"/>
    <d v="2017-06-20T00:00:00"/>
    <s v="Standard Class"/>
    <x v="131"/>
    <s v="Thomas Seio"/>
    <s v="CORPORATE"/>
    <s v="united states"/>
    <s v="Nashville"/>
    <s v="Tennessee"/>
    <n v="37211"/>
    <s v="South"/>
    <s v="TEC-PH-10000560"/>
    <x v="2"/>
    <x v="7"/>
    <x v="752"/>
    <n v="2239.9360000000001"/>
    <n v="8"/>
    <n v="28"/>
    <s v="Grande"/>
    <n v="0.2"/>
    <n v="447.98720000000003"/>
    <n v="-447.98719999999997"/>
    <n v="2687.9232000000002"/>
    <s v="Muy Alto"/>
    <n v="223.99359999999999"/>
    <n v="9.9999999999999992E-2"/>
    <n v="-1567.9552000000001"/>
    <n v="5"/>
    <n v="5"/>
    <s v="CORRECTO"/>
    <n v="2017"/>
    <n v="0"/>
  </r>
  <r>
    <x v="8700"/>
    <x v="4336"/>
    <d v="2017-06-15T00:00:00"/>
    <d v="2017-06-20T00:00:00"/>
    <s v="Standard Class"/>
    <x v="131"/>
    <s v="Thomas Seio"/>
    <s v="CORPORATE"/>
    <s v="united states"/>
    <s v="Nashville"/>
    <s v="Tennessee"/>
    <n v="37211"/>
    <s v="South"/>
    <s v="OFF-AP-10004249"/>
    <x v="1"/>
    <x v="9"/>
    <x v="360"/>
    <n v="76.608000000000004"/>
    <n v="8"/>
    <n v="52"/>
    <s v="Grande"/>
    <n v="0.2"/>
    <n v="15.321600000000002"/>
    <n v="-15.3216"/>
    <n v="91.929600000000008"/>
    <s v="Medio"/>
    <n v="6.7031999999999998"/>
    <n v="8.7499999999999994E-2"/>
    <n v="-54.583199999999998"/>
    <n v="5"/>
    <n v="5"/>
    <s v="CORRECTO"/>
    <n v="2017"/>
    <n v="0"/>
  </r>
  <r>
    <x v="8701"/>
    <x v="4336"/>
    <d v="2017-06-15T00:00:00"/>
    <d v="2017-06-20T00:00:00"/>
    <s v="Standard Class"/>
    <x v="131"/>
    <s v="Thomas Seio"/>
    <s v="CORPORATE"/>
    <s v="united states"/>
    <s v="Nashville"/>
    <s v="Tennessee"/>
    <n v="37211"/>
    <s v="South"/>
    <s v="OFF-ST-10001490"/>
    <x v="1"/>
    <x v="4"/>
    <x v="518"/>
    <n v="142.77600000000001"/>
    <n v="1"/>
    <n v="49"/>
    <s v="Pequeño"/>
    <n v="0.2"/>
    <n v="28.555200000000003"/>
    <n v="-28.555199999999999"/>
    <n v="171.33120000000002"/>
    <s v="Medio"/>
    <n v="17.847000000000001"/>
    <n v="0.125"/>
    <n v="-96.373800000000003"/>
    <n v="5"/>
    <n v="5"/>
    <s v="CORRECTO"/>
    <n v="2017"/>
    <n v="0"/>
  </r>
  <r>
    <x v="8702"/>
    <x v="4336"/>
    <d v="2017-06-15T00:00:00"/>
    <d v="2017-06-20T00:00:00"/>
    <s v="Standard Class"/>
    <x v="131"/>
    <s v="Thomas Seio"/>
    <s v="CORPORATE"/>
    <s v="united states"/>
    <s v="Nashville"/>
    <s v="Tennessee"/>
    <n v="37211"/>
    <s v="South"/>
    <s v="OFF-PA-10000312"/>
    <x v="1"/>
    <x v="10"/>
    <x v="1829"/>
    <n v="91.36"/>
    <n v="5"/>
    <n v="10"/>
    <s v="Grande"/>
    <n v="0.2"/>
    <n v="18.272000000000002"/>
    <n v="-18.271999999999998"/>
    <n v="109.63200000000001"/>
    <s v="Medio"/>
    <n v="29.692"/>
    <n v="0.32500000000000001"/>
    <n v="-43.396000000000001"/>
    <n v="5"/>
    <n v="5"/>
    <s v="CORRECTO"/>
    <n v="2017"/>
    <n v="0"/>
  </r>
  <r>
    <x v="8703"/>
    <x v="4337"/>
    <d v="2015-03-01T00:00:00"/>
    <d v="2015-03-05T00:00:00"/>
    <s v="Standard Class"/>
    <x v="261"/>
    <s v="Resi Pölking"/>
    <s v="CONSUMER"/>
    <s v="united states"/>
    <s v="Philadelphia"/>
    <s v="Pennsylvania"/>
    <n v="19120"/>
    <s v="East"/>
    <s v="OFF-AP-10002906"/>
    <x v="1"/>
    <x v="9"/>
    <x v="1097"/>
    <n v="3.552"/>
    <n v="2"/>
    <n v="6"/>
    <s v="Pequeño"/>
    <n v="0.2"/>
    <n v="0.71040000000000003"/>
    <n v="-0.71040000000000003"/>
    <n v="4.2624000000000004"/>
    <s v="Bajo"/>
    <n v="0.44400000000000001"/>
    <n v="0.125"/>
    <n v="-2.3976000000000002"/>
    <n v="4"/>
    <n v="4"/>
    <s v="CORRECTO"/>
    <n v="2015"/>
    <n v="0"/>
  </r>
  <r>
    <x v="8704"/>
    <x v="4338"/>
    <d v="2016-07-23T00:00:00"/>
    <d v="2016-07-26T00:00:00"/>
    <s v="First Class"/>
    <x v="582"/>
    <s v="Ivan Liston"/>
    <s v="CONSUMER"/>
    <s v="united states"/>
    <s v="Houston"/>
    <s v="Texas"/>
    <n v="77041"/>
    <s v="Central"/>
    <s v="TEC-PH-10004100"/>
    <x v="2"/>
    <x v="7"/>
    <x v="1752"/>
    <n v="115.136"/>
    <n v="8"/>
    <n v="27"/>
    <s v="Grande"/>
    <n v="0.2"/>
    <n v="23.027200000000001"/>
    <n v="-23.027200000000001"/>
    <n v="138.16319999999999"/>
    <s v="Medio"/>
    <n v="11.5136"/>
    <n v="0.1"/>
    <n v="-80.595200000000006"/>
    <n v="3"/>
    <n v="3"/>
    <s v="CORRECTO"/>
    <n v="2016"/>
    <n v="0"/>
  </r>
  <r>
    <x v="8705"/>
    <x v="4339"/>
    <d v="2014-10-01T00:00:00"/>
    <d v="2014-10-05T00:00:00"/>
    <s v="Standard Class"/>
    <x v="739"/>
    <s v="Neil Französisch"/>
    <s v="HOME OFFICE"/>
    <s v="united states"/>
    <s v="Reno"/>
    <s v="Nevada"/>
    <n v="89502"/>
    <s v="West"/>
    <s v="OFF-FA-10000254"/>
    <x v="1"/>
    <x v="13"/>
    <x v="1823"/>
    <n v="4.71"/>
    <n v="1"/>
    <n v="5"/>
    <s v="Pequeño"/>
    <n v="0"/>
    <n v="0"/>
    <n v="0"/>
    <n v="4.71"/>
    <s v="Bajo"/>
    <n v="0"/>
    <n v="0"/>
    <n v="-4.71"/>
    <n v="4"/>
    <n v="4"/>
    <s v="CORRECTO"/>
    <n v="2014"/>
    <n v="0"/>
  </r>
  <r>
    <x v="8706"/>
    <x v="4340"/>
    <d v="2014-09-08T00:00:00"/>
    <d v="2014-09-13T00:00:00"/>
    <s v="Standard Class"/>
    <x v="452"/>
    <s v="Paul Prost"/>
    <s v="HOME OFFICE"/>
    <s v="united states"/>
    <s v="New York City"/>
    <s v="New York"/>
    <n v="10009"/>
    <s v="East"/>
    <s v="FUR-CH-10004289"/>
    <x v="0"/>
    <x v="1"/>
    <x v="984"/>
    <n v="172.76400000000001"/>
    <n v="2"/>
    <n v="30"/>
    <s v="Pequeño"/>
    <n v="0.1"/>
    <n v="17.276400000000002"/>
    <n v="-17.276399999999999"/>
    <n v="190.04040000000001"/>
    <s v="Medio"/>
    <n v="13.437200000000001"/>
    <n v="7.7777777777777779E-2"/>
    <n v="-142.0504"/>
    <n v="5"/>
    <n v="5"/>
    <s v="CORRECTO"/>
    <n v="2014"/>
    <n v="0"/>
  </r>
  <r>
    <x v="8707"/>
    <x v="4340"/>
    <d v="2014-09-08T00:00:00"/>
    <d v="2014-09-13T00:00:00"/>
    <s v="Standard Class"/>
    <x v="452"/>
    <s v="Paul Prost"/>
    <s v="HOME OFFICE"/>
    <s v="united states"/>
    <s v="New York City"/>
    <s v="New York"/>
    <n v="10009"/>
    <s v="East"/>
    <s v="OFF-AR-10003469"/>
    <x v="1"/>
    <x v="6"/>
    <x v="1258"/>
    <n v="3.52"/>
    <n v="2"/>
    <n v="27"/>
    <s v="Pequeño"/>
    <n v="0"/>
    <n v="0"/>
    <n v="0"/>
    <n v="3.52"/>
    <s v="Bajo"/>
    <n v="1.6896"/>
    <n v="0.48"/>
    <n v="-1.8304"/>
    <n v="5"/>
    <n v="5"/>
    <s v="CORRECTO"/>
    <n v="2014"/>
    <n v="0"/>
  </r>
  <r>
    <x v="8708"/>
    <x v="4341"/>
    <d v="2014-11-16T00:00:00"/>
    <d v="2014-11-18T00:00:00"/>
    <s v="First Class"/>
    <x v="251"/>
    <s v="Justin Deggeller"/>
    <s v="CORPORATE"/>
    <s v="united states"/>
    <s v="Los Angeles"/>
    <s v="California"/>
    <n v="90008"/>
    <s v="West"/>
    <s v="TEC-PH-10004188"/>
    <x v="2"/>
    <x v="7"/>
    <x v="770"/>
    <n v="79.968000000000004"/>
    <n v="4"/>
    <n v="18"/>
    <s v="Mediano"/>
    <n v="0.2"/>
    <n v="15.993600000000001"/>
    <n v="-15.993600000000001"/>
    <n v="95.961600000000004"/>
    <s v="Medio"/>
    <n v="-17.992799999999999"/>
    <n v="-0.22499999999999998"/>
    <n v="-81.967200000000005"/>
    <n v="2"/>
    <n v="2"/>
    <s v="CORRECTO"/>
    <n v="2014"/>
    <n v="0"/>
  </r>
  <r>
    <x v="8709"/>
    <x v="4341"/>
    <d v="2014-11-16T00:00:00"/>
    <d v="2014-11-18T00:00:00"/>
    <s v="First Class"/>
    <x v="251"/>
    <s v="Justin Deggeller"/>
    <s v="CORPORATE"/>
    <s v="united states"/>
    <s v="Los Angeles"/>
    <s v="California"/>
    <n v="90008"/>
    <s v="West"/>
    <s v="FUR-BO-10004015"/>
    <x v="0"/>
    <x v="0"/>
    <x v="574"/>
    <n v="305.97449999999998"/>
    <n v="3"/>
    <n v="34"/>
    <s v="Mediano"/>
    <n v="0.15"/>
    <n v="45.896174999999992"/>
    <n v="-45.896174999999999"/>
    <n v="351.87067499999995"/>
    <s v="Alto"/>
    <n v="25.197900000000001"/>
    <n v="8.2352941176470601E-2"/>
    <n v="-234.880425"/>
    <n v="2"/>
    <n v="2"/>
    <s v="CORRECTO"/>
    <n v="2014"/>
    <n v="0"/>
  </r>
  <r>
    <x v="8710"/>
    <x v="4341"/>
    <d v="2014-11-16T00:00:00"/>
    <d v="2014-11-18T00:00:00"/>
    <s v="First Class"/>
    <x v="251"/>
    <s v="Justin Deggeller"/>
    <s v="CORPORATE"/>
    <s v="united states"/>
    <s v="Los Angeles"/>
    <s v="California"/>
    <n v="90008"/>
    <s v="West"/>
    <s v="OFF-ST-10000991"/>
    <x v="1"/>
    <x v="4"/>
    <x v="157"/>
    <n v="344.91"/>
    <n v="3"/>
    <n v="27"/>
    <s v="Mediano"/>
    <n v="0"/>
    <n v="0"/>
    <n v="0"/>
    <n v="344.91"/>
    <s v="Alto"/>
    <n v="10.347300000000001"/>
    <n v="0.03"/>
    <n v="-334.56270000000001"/>
    <n v="2"/>
    <n v="2"/>
    <s v="CORRECTO"/>
    <n v="2014"/>
    <n v="0"/>
  </r>
  <r>
    <x v="8711"/>
    <x v="4342"/>
    <d v="2014-03-03T00:00:00"/>
    <d v="2014-03-07T00:00:00"/>
    <s v="Standard Class"/>
    <x v="412"/>
    <s v="Eva Jacobs"/>
    <s v="CONSUMER"/>
    <s v="united states"/>
    <s v="San Diego"/>
    <s v="California"/>
    <n v="92037"/>
    <s v="West"/>
    <s v="FUR-TA-10002958"/>
    <x v="0"/>
    <x v="3"/>
    <x v="965"/>
    <n v="626.35199999999998"/>
    <n v="3"/>
    <n v="36"/>
    <s v="Mediano"/>
    <n v="0.2"/>
    <n v="125.2704"/>
    <n v="-125.2704"/>
    <n v="751.62239999999997"/>
    <s v="Muy Alto"/>
    <n v="-23.488199999999999"/>
    <n v="-3.7499999999999999E-2"/>
    <n v="-524.56979999999999"/>
    <n v="4"/>
    <n v="4"/>
    <s v="CORRECTO"/>
    <n v="2014"/>
    <n v="0"/>
  </r>
  <r>
    <x v="8712"/>
    <x v="4343"/>
    <d v="2015-12-03T00:00:00"/>
    <d v="2015-12-07T00:00:00"/>
    <s v="Standard Class"/>
    <x v="617"/>
    <s v="Pierre Wener"/>
    <s v="CONSUMER"/>
    <s v="united states"/>
    <s v="San Francisco"/>
    <s v="California"/>
    <n v="94110"/>
    <s v="West"/>
    <s v="FUR-BO-10002213"/>
    <x v="0"/>
    <x v="0"/>
    <x v="1334"/>
    <n v="359.49900000000002"/>
    <n v="3"/>
    <n v="15"/>
    <s v="Mediano"/>
    <n v="0.15"/>
    <n v="53.924849999999999"/>
    <n v="-53.924849999999999"/>
    <n v="413.42385000000002"/>
    <s v="Alto"/>
    <n v="-29.605799999999999"/>
    <n v="-8.2352941176470573E-2"/>
    <n v="-335.17995000000002"/>
    <n v="4"/>
    <n v="4"/>
    <s v="CORRECTO"/>
    <n v="2015"/>
    <n v="0"/>
  </r>
  <r>
    <x v="8713"/>
    <x v="4344"/>
    <d v="2017-07-11T00:00:00"/>
    <d v="2017-07-16T00:00:00"/>
    <s v="Standard Class"/>
    <x v="747"/>
    <s v="Tom Stivers"/>
    <s v="CORPORATE"/>
    <s v="united states"/>
    <s v="San Diego"/>
    <s v="California"/>
    <n v="92105"/>
    <s v="West"/>
    <s v="TEC-PH-10000004"/>
    <x v="2"/>
    <x v="7"/>
    <x v="611"/>
    <n v="71.951999999999998"/>
    <n v="6"/>
    <n v="7"/>
    <s v="Grande"/>
    <n v="0.2"/>
    <n v="14.3904"/>
    <n v="-14.3904"/>
    <n v="86.342399999999998"/>
    <s v="Medio"/>
    <n v="5.3963999999999999"/>
    <n v="7.4999999999999997E-2"/>
    <n v="-52.165199999999999"/>
    <n v="5"/>
    <n v="5"/>
    <s v="CORRECTO"/>
    <n v="2017"/>
    <n v="0"/>
  </r>
  <r>
    <x v="8714"/>
    <x v="4344"/>
    <d v="2017-07-11T00:00:00"/>
    <d v="2017-07-16T00:00:00"/>
    <s v="Standard Class"/>
    <x v="747"/>
    <s v="Tom Stivers"/>
    <s v="CORPORATE"/>
    <s v="united states"/>
    <s v="San Diego"/>
    <s v="California"/>
    <n v="92105"/>
    <s v="West"/>
    <s v="OFF-BI-10003708"/>
    <x v="1"/>
    <x v="8"/>
    <x v="978"/>
    <n v="29.8"/>
    <n v="5"/>
    <n v="28"/>
    <s v="Grande"/>
    <n v="0.2"/>
    <n v="5.9600000000000009"/>
    <n v="-5.96"/>
    <n v="35.760000000000005"/>
    <s v="Bajo"/>
    <n v="9.3125"/>
    <n v="0.3125"/>
    <n v="-14.5275"/>
    <n v="5"/>
    <n v="5"/>
    <s v="CORRECTO"/>
    <n v="2017"/>
    <n v="0"/>
  </r>
  <r>
    <x v="8715"/>
    <x v="4345"/>
    <d v="2017-11-16T00:00:00"/>
    <d v="2017-11-20T00:00:00"/>
    <s v="Second Class"/>
    <x v="312"/>
    <s v="Brian Moss"/>
    <s v="CORPORATE"/>
    <s v="united states"/>
    <s v="Elyria"/>
    <s v="Ohio"/>
    <n v="44035"/>
    <s v="East"/>
    <s v="OFF-BI-10002949"/>
    <x v="1"/>
    <x v="8"/>
    <x v="525"/>
    <n v="1.8240000000000001"/>
    <n v="1"/>
    <n v="21"/>
    <s v="Pequeño"/>
    <n v="0.7"/>
    <n v="1.2767999999999999"/>
    <n v="-1.2767999999999999"/>
    <n v="3.1008"/>
    <s v="Bajo"/>
    <n v="-1.3984000000000001"/>
    <n v="-0.76666666666666672"/>
    <n v="-1.9456"/>
    <n v="4"/>
    <n v="4"/>
    <s v="CORRECTO"/>
    <n v="2017"/>
    <n v="0"/>
  </r>
  <r>
    <x v="8716"/>
    <x v="4346"/>
    <d v="2016-06-12T00:00:00"/>
    <d v="2016-06-16T00:00:00"/>
    <s v="Second Class"/>
    <x v="585"/>
    <s v="Arthur Wiediger"/>
    <s v="HOME OFFICE"/>
    <s v="united states"/>
    <s v="Houston"/>
    <s v="Texas"/>
    <n v="77070"/>
    <s v="Central"/>
    <s v="OFF-AP-10001242"/>
    <x v="1"/>
    <x v="9"/>
    <x v="1417"/>
    <n v="64.384"/>
    <n v="4"/>
    <n v="20"/>
    <s v="Mediano"/>
    <n v="0.8"/>
    <n v="51.507200000000005"/>
    <n v="-51.507199999999997"/>
    <n v="115.8912"/>
    <s v="Medio"/>
    <n v="-160.96"/>
    <n v="-2.5"/>
    <n v="-173.83680000000001"/>
    <n v="4"/>
    <n v="4"/>
    <s v="CORRECTO"/>
    <n v="2016"/>
    <n v="0"/>
  </r>
  <r>
    <x v="8717"/>
    <x v="4346"/>
    <d v="2016-06-12T00:00:00"/>
    <d v="2016-06-16T00:00:00"/>
    <s v="Second Class"/>
    <x v="585"/>
    <s v="Arthur Wiediger"/>
    <s v="HOME OFFICE"/>
    <s v="united states"/>
    <s v="Houston"/>
    <s v="Texas"/>
    <n v="77070"/>
    <s v="Central"/>
    <s v="FUR-FU-10001424"/>
    <x v="0"/>
    <x v="5"/>
    <x v="698"/>
    <n v="6.984"/>
    <n v="2"/>
    <n v="14"/>
    <s v="Pequeño"/>
    <n v="0.6"/>
    <n v="4.1903999999999995"/>
    <n v="-4.1904000000000003"/>
    <n v="11.174399999999999"/>
    <s v="Bajo"/>
    <n v="-4.5396000000000001"/>
    <n v="-0.65"/>
    <n v="-7.3331999999999997"/>
    <n v="4"/>
    <n v="4"/>
    <s v="CORRECTO"/>
    <n v="2016"/>
    <n v="0"/>
  </r>
  <r>
    <x v="8718"/>
    <x v="4346"/>
    <d v="2016-06-12T00:00:00"/>
    <d v="2016-06-16T00:00:00"/>
    <s v="Second Class"/>
    <x v="585"/>
    <s v="Arthur Wiediger"/>
    <s v="HOME OFFICE"/>
    <s v="united states"/>
    <s v="Houston"/>
    <s v="Texas"/>
    <n v="77070"/>
    <s v="Central"/>
    <s v="OFF-AR-10003469"/>
    <x v="1"/>
    <x v="6"/>
    <x v="1258"/>
    <n v="11.263999999999999"/>
    <n v="8"/>
    <n v="27"/>
    <s v="Grande"/>
    <n v="0.2"/>
    <n v="2.2528000000000001"/>
    <n v="-2.2528000000000001"/>
    <n v="13.5168"/>
    <s v="Bajo"/>
    <n v="3.9424000000000001"/>
    <n v="0.35000000000000003"/>
    <n v="-5.0688000000000004"/>
    <n v="4"/>
    <n v="4"/>
    <s v="CORRECTO"/>
    <n v="2016"/>
    <n v="0"/>
  </r>
  <r>
    <x v="8719"/>
    <x v="4346"/>
    <d v="2016-06-12T00:00:00"/>
    <d v="2016-06-16T00:00:00"/>
    <s v="Second Class"/>
    <x v="585"/>
    <s v="Arthur Wiediger"/>
    <s v="HOME OFFICE"/>
    <s v="united states"/>
    <s v="Houston"/>
    <s v="Texas"/>
    <n v="77070"/>
    <s v="Central"/>
    <s v="OFF-PA-10000232"/>
    <x v="1"/>
    <x v="10"/>
    <x v="1631"/>
    <n v="15.552"/>
    <n v="3"/>
    <n v="12"/>
    <s v="Mediano"/>
    <n v="0.2"/>
    <n v="3.1104000000000003"/>
    <n v="-3.1103999999999998"/>
    <n v="18.662399999999998"/>
    <s v="Bajo"/>
    <n v="5.6375999999999999"/>
    <n v="0.36249999999999999"/>
    <n v="-6.8040000000000003"/>
    <n v="4"/>
    <n v="4"/>
    <s v="CORRECTO"/>
    <n v="2016"/>
    <n v="0"/>
  </r>
  <r>
    <x v="8720"/>
    <x v="4346"/>
    <d v="2016-06-12T00:00:00"/>
    <d v="2016-06-16T00:00:00"/>
    <s v="Second Class"/>
    <x v="585"/>
    <s v="Arthur Wiediger"/>
    <s v="HOME OFFICE"/>
    <s v="united states"/>
    <s v="Houston"/>
    <s v="Texas"/>
    <n v="77070"/>
    <s v="Central"/>
    <s v="FUR-CH-10000229"/>
    <x v="0"/>
    <x v="1"/>
    <x v="1621"/>
    <n v="379.37200000000001"/>
    <n v="2"/>
    <n v="10"/>
    <s v="Pequeño"/>
    <n v="0.3"/>
    <n v="113.8116"/>
    <n v="-113.8116"/>
    <n v="493.18360000000001"/>
    <s v="Alto"/>
    <n v="-119.2312"/>
    <n v="-0.31428571428571428"/>
    <n v="-384.79160000000002"/>
    <n v="4"/>
    <n v="4"/>
    <s v="CORRECTO"/>
    <n v="2016"/>
    <n v="0"/>
  </r>
  <r>
    <x v="8721"/>
    <x v="4346"/>
    <d v="2016-06-12T00:00:00"/>
    <d v="2016-06-16T00:00:00"/>
    <s v="Second Class"/>
    <x v="585"/>
    <s v="Arthur Wiediger"/>
    <s v="HOME OFFICE"/>
    <s v="united states"/>
    <s v="Houston"/>
    <s v="Texas"/>
    <n v="77070"/>
    <s v="Central"/>
    <s v="OFF-ST-10002562"/>
    <x v="1"/>
    <x v="4"/>
    <x v="683"/>
    <n v="67.536000000000001"/>
    <n v="9"/>
    <n v="33"/>
    <s v="Grande"/>
    <n v="0.2"/>
    <n v="13.507200000000001"/>
    <n v="-13.507199999999999"/>
    <n v="81.043199999999999"/>
    <s v="Medio"/>
    <n v="6.7535999999999996"/>
    <n v="9.9999999999999992E-2"/>
    <n v="-47.275199999999998"/>
    <n v="4"/>
    <n v="4"/>
    <s v="CORRECTO"/>
    <n v="2016"/>
    <n v="0"/>
  </r>
  <r>
    <x v="8722"/>
    <x v="4346"/>
    <d v="2016-06-12T00:00:00"/>
    <d v="2016-06-16T00:00:00"/>
    <s v="Second Class"/>
    <x v="585"/>
    <s v="Arthur Wiediger"/>
    <s v="HOME OFFICE"/>
    <s v="united states"/>
    <s v="Houston"/>
    <s v="Texas"/>
    <n v="77070"/>
    <s v="Central"/>
    <s v="OFF-BI-10001525"/>
    <x v="1"/>
    <x v="8"/>
    <x v="31"/>
    <n v="1.524"/>
    <n v="2"/>
    <n v="37"/>
    <s v="Pequeño"/>
    <n v="0.8"/>
    <n v="1.2192000000000001"/>
    <n v="-1.2192000000000001"/>
    <n v="2.7431999999999999"/>
    <s v="Bajo"/>
    <n v="-2.6669999999999998"/>
    <n v="-1.7499999999999998"/>
    <n v="-2.9718"/>
    <n v="4"/>
    <n v="4"/>
    <s v="CORRECTO"/>
    <n v="2016"/>
    <n v="0"/>
  </r>
  <r>
    <x v="8723"/>
    <x v="4347"/>
    <d v="2016-12-29T00:00:00"/>
    <d v="2016-12-31T00:00:00"/>
    <s v="Second Class"/>
    <x v="762"/>
    <s v="Marc Harrigan"/>
    <s v="HOME OFFICE"/>
    <s v="united states"/>
    <s v="Miami"/>
    <s v="Florida"/>
    <n v="33178"/>
    <s v="South"/>
    <s v="OFF-PA-10002986"/>
    <x v="1"/>
    <x v="10"/>
    <x v="482"/>
    <n v="37.408000000000001"/>
    <n v="7"/>
    <n v="46"/>
    <s v="Grande"/>
    <n v="0.2"/>
    <n v="7.4816000000000003"/>
    <n v="-7.4816000000000003"/>
    <n v="44.889600000000002"/>
    <s v="Bajo"/>
    <n v="13.0928"/>
    <n v="0.35"/>
    <n v="-16.833600000000001"/>
    <n v="2"/>
    <n v="2"/>
    <s v="CORRECTO"/>
    <n v="2016"/>
    <n v="0"/>
  </r>
  <r>
    <x v="8724"/>
    <x v="4347"/>
    <d v="2016-12-29T00:00:00"/>
    <d v="2016-12-31T00:00:00"/>
    <s v="Second Class"/>
    <x v="762"/>
    <s v="Marc Harrigan"/>
    <s v="HOME OFFICE"/>
    <s v="united states"/>
    <s v="Miami"/>
    <s v="Florida"/>
    <n v="33178"/>
    <s v="South"/>
    <s v="OFF-PA-10000143"/>
    <x v="1"/>
    <x v="10"/>
    <x v="1701"/>
    <n v="25.344000000000001"/>
    <n v="6"/>
    <n v="29"/>
    <s v="Grande"/>
    <n v="0.2"/>
    <n v="5.0688000000000004"/>
    <n v="-5.0688000000000004"/>
    <n v="30.412800000000001"/>
    <s v="Bajo"/>
    <n v="8.8704000000000001"/>
    <n v="0.35"/>
    <n v="-11.4048"/>
    <n v="2"/>
    <n v="2"/>
    <s v="CORRECTO"/>
    <n v="2016"/>
    <n v="0"/>
  </r>
  <r>
    <x v="8725"/>
    <x v="4348"/>
    <d v="2017-03-18T00:00:00"/>
    <d v="2017-03-23T00:00:00"/>
    <s v="Standard Class"/>
    <x v="349"/>
    <s v="Scott Williamson"/>
    <s v="CONSUMER"/>
    <s v="united states"/>
    <s v="Seattle"/>
    <s v="Washington"/>
    <n v="98115"/>
    <s v="West"/>
    <s v="OFF-AR-10003752"/>
    <x v="1"/>
    <x v="6"/>
    <x v="684"/>
    <n v="46.2"/>
    <n v="4"/>
    <n v="17"/>
    <s v="Mediano"/>
    <n v="0"/>
    <n v="0"/>
    <n v="0"/>
    <n v="46.2"/>
    <s v="Bajo"/>
    <n v="21.251999999999999"/>
    <n v="0.45999999999999996"/>
    <n v="-24.948"/>
    <n v="5"/>
    <n v="5"/>
    <s v="CORRECTO"/>
    <n v="2017"/>
    <n v="0"/>
  </r>
  <r>
    <x v="8726"/>
    <x v="4349"/>
    <d v="2015-12-27T00:00:00"/>
    <d v="2015-12-31T00:00:00"/>
    <s v="Standard Class"/>
    <x v="133"/>
    <s v="Sung Pak"/>
    <s v="CORPORATE"/>
    <s v="united states"/>
    <s v="Murfreesboro"/>
    <s v="Tennessee"/>
    <n v="37130"/>
    <s v="South"/>
    <s v="TEC-AC-10002370"/>
    <x v="2"/>
    <x v="11"/>
    <x v="1825"/>
    <n v="4.7279999999999998"/>
    <n v="3"/>
    <n v="9"/>
    <s v="Mediano"/>
    <n v="0.2"/>
    <n v="0.9456"/>
    <n v="-0.9456"/>
    <n v="5.6735999999999995"/>
    <s v="Bajo"/>
    <n v="0.70920000000000005"/>
    <n v="0.15000000000000002"/>
    <n v="-3.0731999999999999"/>
    <n v="4"/>
    <n v="4"/>
    <s v="CORRECTO"/>
    <n v="2015"/>
    <n v="0"/>
  </r>
  <r>
    <x v="8727"/>
    <x v="4349"/>
    <d v="2015-12-27T00:00:00"/>
    <d v="2015-12-31T00:00:00"/>
    <s v="Standard Class"/>
    <x v="133"/>
    <s v="Sung Pak"/>
    <s v="CORPORATE"/>
    <s v="united states"/>
    <s v="Murfreesboro"/>
    <s v="Tennessee"/>
    <n v="37130"/>
    <s v="South"/>
    <s v="FUR-FU-10002030"/>
    <x v="0"/>
    <x v="5"/>
    <x v="1822"/>
    <n v="53.351999999999997"/>
    <n v="3"/>
    <n v="8"/>
    <s v="Mediano"/>
    <n v="0.2"/>
    <n v="10.670400000000001"/>
    <n v="-10.670400000000001"/>
    <n v="64.022400000000005"/>
    <s v="Medio"/>
    <n v="16.005600000000001"/>
    <n v="0.30000000000000004"/>
    <n v="-26.675999999999998"/>
    <n v="4"/>
    <n v="4"/>
    <s v="CORRECTO"/>
    <n v="2015"/>
    <n v="0"/>
  </r>
  <r>
    <x v="8728"/>
    <x v="4349"/>
    <d v="2015-12-27T00:00:00"/>
    <d v="2015-12-31T00:00:00"/>
    <s v="Standard Class"/>
    <x v="133"/>
    <s v="Sung Pak"/>
    <s v="CORPORATE"/>
    <s v="united states"/>
    <s v="Murfreesboro"/>
    <s v="Tennessee"/>
    <n v="37130"/>
    <s v="South"/>
    <s v="FUR-BO-10002853"/>
    <x v="0"/>
    <x v="0"/>
    <x v="1622"/>
    <n v="131.10400000000001"/>
    <n v="2"/>
    <n v="9"/>
    <s v="Pequeño"/>
    <n v="0.2"/>
    <n v="26.220800000000004"/>
    <n v="-26.220800000000001"/>
    <n v="157.32480000000001"/>
    <s v="Medio"/>
    <n v="8.1940000000000008"/>
    <n v="6.25E-2"/>
    <n v="-96.6892"/>
    <n v="4"/>
    <n v="4"/>
    <s v="CORRECTO"/>
    <n v="2015"/>
    <n v="0"/>
  </r>
  <r>
    <x v="8729"/>
    <x v="4349"/>
    <d v="2015-12-27T00:00:00"/>
    <d v="2015-12-31T00:00:00"/>
    <s v="Standard Class"/>
    <x v="133"/>
    <s v="Sung Pak"/>
    <s v="CORPORATE"/>
    <s v="united states"/>
    <s v="Murfreesboro"/>
    <s v="Tennessee"/>
    <n v="37130"/>
    <s v="South"/>
    <s v="OFF-ST-10002562"/>
    <x v="1"/>
    <x v="4"/>
    <x v="683"/>
    <n v="22.512"/>
    <n v="3"/>
    <n v="33"/>
    <s v="Mediano"/>
    <n v="0.2"/>
    <n v="4.5024000000000006"/>
    <n v="-4.5023999999999997"/>
    <n v="27.014400000000002"/>
    <s v="Bajo"/>
    <n v="2.2511999999999999"/>
    <n v="9.9999999999999992E-2"/>
    <n v="-15.7584"/>
    <n v="4"/>
    <n v="4"/>
    <s v="CORRECTO"/>
    <n v="2015"/>
    <n v="0"/>
  </r>
  <r>
    <x v="8730"/>
    <x v="4349"/>
    <d v="2015-12-27T00:00:00"/>
    <d v="2015-12-31T00:00:00"/>
    <s v="Standard Class"/>
    <x v="133"/>
    <s v="Sung Pak"/>
    <s v="CORPORATE"/>
    <s v="united states"/>
    <s v="Murfreesboro"/>
    <s v="Tennessee"/>
    <n v="37130"/>
    <s v="South"/>
    <s v="TEC-AC-10004227"/>
    <x v="2"/>
    <x v="11"/>
    <x v="1409"/>
    <n v="72.744"/>
    <n v="7"/>
    <n v="31"/>
    <s v="Grande"/>
    <n v="0.2"/>
    <n v="14.5488"/>
    <n v="-14.5488"/>
    <n v="87.2928"/>
    <s v="Medio"/>
    <n v="-12.7302"/>
    <n v="-0.17499999999999999"/>
    <n v="-70.925399999999996"/>
    <n v="4"/>
    <n v="4"/>
    <s v="CORRECTO"/>
    <n v="2015"/>
    <n v="0"/>
  </r>
  <r>
    <x v="8731"/>
    <x v="4350"/>
    <d v="2015-07-31T00:00:00"/>
    <d v="2015-08-06T00:00:00"/>
    <s v="Standard Class"/>
    <x v="281"/>
    <s v="Steve Chapman"/>
    <s v="CORPORATE"/>
    <s v="united states"/>
    <s v="Saint Louis"/>
    <s v="Missouri"/>
    <n v="63116"/>
    <s v="Central"/>
    <s v="OFF-SU-10002573"/>
    <x v="1"/>
    <x v="14"/>
    <x v="354"/>
    <n v="52.59"/>
    <n v="3"/>
    <n v="26"/>
    <s v="Mediano"/>
    <n v="0"/>
    <n v="0"/>
    <n v="0"/>
    <n v="52.59"/>
    <s v="Medio"/>
    <n v="15.776999999999999"/>
    <n v="0.3"/>
    <n v="-36.813000000000002"/>
    <n v="6"/>
    <n v="6"/>
    <s v="CORRECTO"/>
    <n v="2015"/>
    <n v="0"/>
  </r>
  <r>
    <x v="8732"/>
    <x v="4351"/>
    <d v="2017-06-27T00:00:00"/>
    <d v="2017-06-29T00:00:00"/>
    <s v="Second Class"/>
    <x v="463"/>
    <s v="Pauline Webber"/>
    <s v="CORPORATE"/>
    <s v="united states"/>
    <s v="Seattle"/>
    <s v="Washington"/>
    <n v="98105"/>
    <s v="West"/>
    <s v="OFF-PA-10003848"/>
    <x v="1"/>
    <x v="10"/>
    <x v="1451"/>
    <n v="19.440000000000001"/>
    <n v="3"/>
    <n v="30"/>
    <s v="Mediano"/>
    <n v="0"/>
    <n v="0"/>
    <n v="0"/>
    <n v="19.440000000000001"/>
    <s v="Bajo"/>
    <n v="9.3312000000000008"/>
    <n v="0.48000000000000004"/>
    <n v="-10.1088"/>
    <n v="2"/>
    <n v="2"/>
    <s v="CORRECTO"/>
    <n v="2017"/>
    <n v="0"/>
  </r>
  <r>
    <x v="8733"/>
    <x v="4351"/>
    <d v="2017-06-27T00:00:00"/>
    <d v="2017-06-29T00:00:00"/>
    <s v="Second Class"/>
    <x v="463"/>
    <s v="Pauline Webber"/>
    <s v="CORPORATE"/>
    <s v="united states"/>
    <s v="Seattle"/>
    <s v="Washington"/>
    <n v="98105"/>
    <s v="West"/>
    <s v="FUR-FU-10001290"/>
    <x v="0"/>
    <x v="5"/>
    <x v="452"/>
    <n v="126.3"/>
    <n v="3"/>
    <n v="21"/>
    <s v="Mediano"/>
    <n v="0"/>
    <n v="0"/>
    <n v="0"/>
    <n v="126.3"/>
    <s v="Medio"/>
    <n v="40.415999999999997"/>
    <n v="0.32"/>
    <n v="-85.884"/>
    <n v="2"/>
    <n v="2"/>
    <s v="CORRECTO"/>
    <n v="2017"/>
    <n v="0"/>
  </r>
  <r>
    <x v="8734"/>
    <x v="4351"/>
    <d v="2017-06-27T00:00:00"/>
    <d v="2017-06-29T00:00:00"/>
    <s v="Second Class"/>
    <x v="463"/>
    <s v="Pauline Webber"/>
    <s v="CORPORATE"/>
    <s v="united states"/>
    <s v="Seattle"/>
    <s v="Washington"/>
    <n v="98105"/>
    <s v="West"/>
    <s v="TEC-AC-10003832"/>
    <x v="2"/>
    <x v="11"/>
    <x v="218"/>
    <n v="1287.45"/>
    <n v="5"/>
    <n v="41"/>
    <s v="Grande"/>
    <n v="0"/>
    <n v="0"/>
    <n v="0"/>
    <n v="1287.45"/>
    <s v="Muy Alto"/>
    <n v="244.6155"/>
    <n v="0.19"/>
    <n v="-1042.8344999999999"/>
    <n v="2"/>
    <n v="2"/>
    <s v="CORRECTO"/>
    <n v="2017"/>
    <n v="0"/>
  </r>
  <r>
    <x v="8735"/>
    <x v="4352"/>
    <d v="2014-02-07T00:00:00"/>
    <d v="2014-02-10T00:00:00"/>
    <s v="Second Class"/>
    <x v="294"/>
    <s v="Chris Selesnick"/>
    <s v="CORPORATE"/>
    <s v="united states"/>
    <s v="New York City"/>
    <s v="New York"/>
    <n v="10024"/>
    <s v="East"/>
    <s v="OFF-ST-10001558"/>
    <x v="1"/>
    <x v="4"/>
    <x v="719"/>
    <n v="64.959999999999994"/>
    <n v="4"/>
    <n v="31"/>
    <s v="Mediano"/>
    <n v="0"/>
    <n v="0"/>
    <n v="0"/>
    <n v="64.959999999999994"/>
    <s v="Medio"/>
    <n v="9.7439999999999998"/>
    <n v="0.15000000000000002"/>
    <n v="-55.216000000000001"/>
    <n v="3"/>
    <n v="3"/>
    <s v="CORRECTO"/>
    <n v="2014"/>
    <n v="0"/>
  </r>
  <r>
    <x v="8736"/>
    <x v="4353"/>
    <d v="2016-09-04T00:00:00"/>
    <d v="2016-09-09T00:00:00"/>
    <s v="Standard Class"/>
    <x v="532"/>
    <s v="Roy Phan"/>
    <s v="CORPORATE"/>
    <s v="united states"/>
    <s v="Woodbury"/>
    <s v="Minnesota"/>
    <n v="55125"/>
    <s v="Central"/>
    <s v="OFF-ST-10001490"/>
    <x v="1"/>
    <x v="4"/>
    <x v="518"/>
    <n v="535.41"/>
    <n v="3"/>
    <n v="49"/>
    <s v="Mediano"/>
    <n v="0"/>
    <n v="0"/>
    <n v="0"/>
    <n v="535.41"/>
    <s v="Muy Alto"/>
    <n v="160.62299999999999"/>
    <n v="0.3"/>
    <n v="-374.78699999999998"/>
    <n v="5"/>
    <n v="5"/>
    <s v="CORRECTO"/>
    <n v="2016"/>
    <n v="0"/>
  </r>
  <r>
    <x v="8737"/>
    <x v="4354"/>
    <d v="2017-04-06T00:00:00"/>
    <d v="2017-04-10T00:00:00"/>
    <s v="Standard Class"/>
    <x v="728"/>
    <s v="Charles Sheldon"/>
    <s v="CORPORATE"/>
    <s v="united states"/>
    <s v="Chattanooga"/>
    <s v="Tennessee"/>
    <n v="37421"/>
    <s v="South"/>
    <s v="OFF-BI-10003669"/>
    <x v="1"/>
    <x v="8"/>
    <x v="804"/>
    <n v="8.1"/>
    <n v="5"/>
    <n v="26"/>
    <s v="Grande"/>
    <n v="0.7"/>
    <n v="5.669999999999999"/>
    <n v="-5.67"/>
    <n v="13.77"/>
    <s v="Bajo"/>
    <n v="-5.94"/>
    <n v="-0.73333333333333339"/>
    <n v="-8.3699999999999992"/>
    <n v="4"/>
    <n v="4"/>
    <s v="CORRECTO"/>
    <n v="2017"/>
    <n v="0"/>
  </r>
  <r>
    <x v="8738"/>
    <x v="4355"/>
    <d v="2017-12-08T00:00:00"/>
    <d v="2017-12-11T00:00:00"/>
    <s v="First Class"/>
    <x v="77"/>
    <s v="Max Jones"/>
    <s v="CONSUMER"/>
    <s v="united states"/>
    <s v="Philadelphia"/>
    <s v="Pennsylvania"/>
    <n v="19140"/>
    <s v="East"/>
    <s v="OFF-AR-10004441"/>
    <x v="1"/>
    <x v="6"/>
    <x v="155"/>
    <n v="13.247999999999999"/>
    <n v="4"/>
    <n v="23"/>
    <s v="Mediano"/>
    <n v="0.2"/>
    <n v="2.6496"/>
    <n v="-2.6496"/>
    <n v="15.897599999999999"/>
    <s v="Bajo"/>
    <n v="3.6432000000000002"/>
    <n v="0.27500000000000002"/>
    <n v="-6.9551999999999996"/>
    <n v="3"/>
    <n v="3"/>
    <s v="CORRECTO"/>
    <n v="2017"/>
    <n v="0"/>
  </r>
  <r>
    <x v="8739"/>
    <x v="4355"/>
    <d v="2017-12-08T00:00:00"/>
    <d v="2017-12-11T00:00:00"/>
    <s v="First Class"/>
    <x v="77"/>
    <s v="Max Jones"/>
    <s v="CONSUMER"/>
    <s v="united states"/>
    <s v="Philadelphia"/>
    <s v="Pennsylvania"/>
    <n v="19140"/>
    <s v="East"/>
    <s v="TEC-PH-10001924"/>
    <x v="2"/>
    <x v="7"/>
    <x v="431"/>
    <n v="83.988"/>
    <n v="2"/>
    <n v="13"/>
    <s v="Pequeño"/>
    <n v="0.4"/>
    <n v="33.595199999999998"/>
    <n v="-33.595199999999998"/>
    <n v="117.58320000000001"/>
    <s v="Medio"/>
    <n v="-20.997"/>
    <n v="-0.25"/>
    <n v="-71.389799999999994"/>
    <n v="3"/>
    <n v="3"/>
    <s v="CORRECTO"/>
    <n v="2017"/>
    <n v="0"/>
  </r>
  <r>
    <x v="8740"/>
    <x v="4356"/>
    <d v="2016-07-24T00:00:00"/>
    <d v="2016-07-25T00:00:00"/>
    <s v="First Class"/>
    <x v="506"/>
    <s v="James Galang"/>
    <s v="CONSUMER"/>
    <s v="united states"/>
    <s v="Lafayette"/>
    <s v="Louisiana"/>
    <n v="70506"/>
    <s v="South"/>
    <s v="OFF-AR-10004456"/>
    <x v="1"/>
    <x v="6"/>
    <x v="1053"/>
    <n v="73.2"/>
    <n v="5"/>
    <n v="16"/>
    <s v="Grande"/>
    <n v="0"/>
    <n v="0"/>
    <n v="0"/>
    <n v="73.2"/>
    <s v="Medio"/>
    <n v="21.228000000000002"/>
    <n v="0.29000000000000004"/>
    <n v="-51.972000000000001"/>
    <n v="1"/>
    <n v="1"/>
    <s v="CORRECTO"/>
    <n v="2016"/>
    <n v="0"/>
  </r>
  <r>
    <x v="8741"/>
    <x v="4357"/>
    <d v="2015-11-09T00:00:00"/>
    <d v="2015-11-09T00:00:00"/>
    <s v="Same Day"/>
    <x v="326"/>
    <s v="Anthony Garverick"/>
    <s v="HOME OFFICE"/>
    <s v="united states"/>
    <s v="Lawrence"/>
    <s v="Indiana"/>
    <n v="46226"/>
    <s v="Central"/>
    <s v="OFF-BI-10001890"/>
    <x v="1"/>
    <x v="8"/>
    <x v="176"/>
    <n v="10.74"/>
    <n v="3"/>
    <n v="34"/>
    <s v="Mediano"/>
    <n v="0"/>
    <n v="0"/>
    <n v="0"/>
    <n v="10.74"/>
    <s v="Bajo"/>
    <n v="5.1551999999999998"/>
    <n v="0.48"/>
    <n v="-5.5848000000000004"/>
    <n v="0"/>
    <n v="0"/>
    <s v="CORRECTO"/>
    <n v="2015"/>
    <n v="0"/>
  </r>
  <r>
    <x v="8742"/>
    <x v="4358"/>
    <d v="2015-10-02T00:00:00"/>
    <d v="2015-10-04T00:00:00"/>
    <s v="First Class"/>
    <x v="237"/>
    <s v="Chloris Kastensmidt"/>
    <s v="CONSUMER"/>
    <s v="united states"/>
    <s v="Hillsboro"/>
    <s v="Oregon"/>
    <n v="97123"/>
    <s v="West"/>
    <s v="FUR-FU-10000629"/>
    <x v="0"/>
    <x v="5"/>
    <x v="93"/>
    <n v="11.032"/>
    <n v="1"/>
    <n v="34"/>
    <s v="Pequeño"/>
    <n v="0.2"/>
    <n v="2.2063999999999999"/>
    <n v="-2.2063999999999999"/>
    <n v="13.2384"/>
    <s v="Bajo"/>
    <n v="3.0337999999999998"/>
    <n v="0.27499999999999997"/>
    <n v="-5.7918000000000003"/>
    <n v="2"/>
    <n v="2"/>
    <s v="CORRECTO"/>
    <n v="2015"/>
    <n v="0"/>
  </r>
  <r>
    <x v="8743"/>
    <x v="4358"/>
    <d v="2015-10-02T00:00:00"/>
    <d v="2015-10-04T00:00:00"/>
    <s v="First Class"/>
    <x v="237"/>
    <s v="Chloris Kastensmidt"/>
    <s v="CONSUMER"/>
    <s v="united states"/>
    <s v="Hillsboro"/>
    <s v="Oregon"/>
    <n v="97123"/>
    <s v="West"/>
    <s v="TEC-AC-10002323"/>
    <x v="2"/>
    <x v="11"/>
    <x v="177"/>
    <n v="53.04"/>
    <n v="3"/>
    <n v="44"/>
    <s v="Mediano"/>
    <n v="0.2"/>
    <n v="10.608000000000001"/>
    <n v="-10.608000000000001"/>
    <n v="63.647999999999996"/>
    <s v="Medio"/>
    <n v="-4.641"/>
    <n v="-8.7500000000000008E-2"/>
    <n v="-47.073"/>
    <n v="2"/>
    <n v="2"/>
    <s v="CORRECTO"/>
    <n v="2015"/>
    <n v="0"/>
  </r>
  <r>
    <x v="8744"/>
    <x v="4359"/>
    <d v="2015-11-22T00:00:00"/>
    <d v="2015-11-25T00:00:00"/>
    <s v="Second Class"/>
    <x v="787"/>
    <s v="Harold Dahlen"/>
    <s v="HOME OFFICE"/>
    <s v="united states"/>
    <s v="Cambridge"/>
    <s v="Massachusetts"/>
    <n v="2138"/>
    <s v="East"/>
    <s v="OFF-AR-10003056"/>
    <x v="1"/>
    <x v="6"/>
    <x v="18"/>
    <n v="17.12"/>
    <n v="4"/>
    <n v="23"/>
    <s v="Mediano"/>
    <n v="0"/>
    <n v="0"/>
    <n v="0"/>
    <n v="17.12"/>
    <s v="Bajo"/>
    <n v="4.9648000000000003"/>
    <n v="0.28999999999999998"/>
    <n v="-12.155200000000001"/>
    <n v="3"/>
    <n v="3"/>
    <s v="CORRECTO"/>
    <n v="2015"/>
    <n v="0"/>
  </r>
  <r>
    <x v="8745"/>
    <x v="4359"/>
    <d v="2015-11-22T00:00:00"/>
    <d v="2015-11-25T00:00:00"/>
    <s v="Second Class"/>
    <x v="787"/>
    <s v="Harold Dahlen"/>
    <s v="HOME OFFICE"/>
    <s v="united states"/>
    <s v="Cambridge"/>
    <s v="Massachusetts"/>
    <n v="2138"/>
    <s v="East"/>
    <s v="OFF-PA-10000300"/>
    <x v="1"/>
    <x v="10"/>
    <x v="1775"/>
    <n v="59.94"/>
    <n v="3"/>
    <n v="9"/>
    <s v="Mediano"/>
    <n v="0"/>
    <n v="0"/>
    <n v="0"/>
    <n v="59.94"/>
    <s v="Medio"/>
    <n v="28.171800000000001"/>
    <n v="0.47000000000000003"/>
    <n v="-31.7682"/>
    <n v="3"/>
    <n v="3"/>
    <s v="CORRECTO"/>
    <n v="2015"/>
    <n v="0"/>
  </r>
  <r>
    <x v="8746"/>
    <x v="4360"/>
    <d v="2017-02-02T00:00:00"/>
    <d v="2017-02-07T00:00:00"/>
    <s v="Standard Class"/>
    <x v="635"/>
    <s v="Bill Overfelt"/>
    <s v="CORPORATE"/>
    <s v="united states"/>
    <s v="San Diego"/>
    <s v="California"/>
    <n v="92105"/>
    <s v="West"/>
    <s v="FUR-FU-10000293"/>
    <x v="0"/>
    <x v="5"/>
    <x v="791"/>
    <n v="210.58"/>
    <n v="2"/>
    <n v="14"/>
    <s v="Pequeño"/>
    <n v="0"/>
    <n v="0"/>
    <n v="0"/>
    <n v="210.58"/>
    <s v="Alto"/>
    <n v="12.6348"/>
    <n v="0.06"/>
    <n v="-197.9452"/>
    <n v="5"/>
    <n v="5"/>
    <s v="CORRECTO"/>
    <n v="2017"/>
    <n v="0"/>
  </r>
  <r>
    <x v="8747"/>
    <x v="4360"/>
    <d v="2017-02-02T00:00:00"/>
    <d v="2017-02-07T00:00:00"/>
    <s v="Standard Class"/>
    <x v="635"/>
    <s v="Bill Overfelt"/>
    <s v="CORPORATE"/>
    <s v="united states"/>
    <s v="San Diego"/>
    <s v="California"/>
    <n v="92105"/>
    <s v="West"/>
    <s v="OFF-BI-10003638"/>
    <x v="1"/>
    <x v="8"/>
    <x v="612"/>
    <n v="30.96"/>
    <n v="2"/>
    <n v="34"/>
    <s v="Pequeño"/>
    <n v="0.2"/>
    <n v="6.1920000000000002"/>
    <n v="-6.1920000000000002"/>
    <n v="37.152000000000001"/>
    <s v="Bajo"/>
    <n v="10.061999999999999"/>
    <n v="0.32499999999999996"/>
    <n v="-14.706"/>
    <n v="5"/>
    <n v="5"/>
    <s v="CORRECTO"/>
    <n v="2017"/>
    <n v="0"/>
  </r>
  <r>
    <x v="8748"/>
    <x v="4360"/>
    <d v="2017-02-02T00:00:00"/>
    <d v="2017-02-07T00:00:00"/>
    <s v="Standard Class"/>
    <x v="635"/>
    <s v="Bill Overfelt"/>
    <s v="CORPORATE"/>
    <s v="united states"/>
    <s v="San Diego"/>
    <s v="California"/>
    <n v="92105"/>
    <s v="West"/>
    <s v="TEC-MA-10002109"/>
    <x v="2"/>
    <x v="15"/>
    <x v="1738"/>
    <n v="239.98400000000001"/>
    <n v="2"/>
    <n v="4"/>
    <s v="Pequeño"/>
    <n v="0.2"/>
    <n v="47.996800000000007"/>
    <n v="-47.9968"/>
    <n v="287.98080000000004"/>
    <s v="Alto"/>
    <n v="38.997399999999999"/>
    <n v="0.16249999999999998"/>
    <n v="-152.9898"/>
    <n v="5"/>
    <n v="5"/>
    <s v="CORRECTO"/>
    <n v="2017"/>
    <n v="0"/>
  </r>
  <r>
    <x v="8749"/>
    <x v="4361"/>
    <d v="2015-06-16T00:00:00"/>
    <d v="2015-06-19T00:00:00"/>
    <s v="First Class"/>
    <x v="62"/>
    <s v="Lena Creighton"/>
    <s v="CONSUMER"/>
    <s v="united states"/>
    <s v="New York City"/>
    <s v="New York"/>
    <n v="10009"/>
    <s v="East"/>
    <s v="OFF-BI-10003527"/>
    <x v="1"/>
    <x v="8"/>
    <x v="451"/>
    <n v="3050.3760000000002"/>
    <n v="3"/>
    <n v="31"/>
    <s v="Mediano"/>
    <n v="0.2"/>
    <n v="610.07520000000011"/>
    <n v="-610.0752"/>
    <n v="3660.4512000000004"/>
    <s v="Muy Alto"/>
    <n v="1143.8910000000001"/>
    <n v="0.375"/>
    <n v="-1296.4097999999999"/>
    <n v="3"/>
    <n v="3"/>
    <s v="CORRECTO"/>
    <n v="2015"/>
    <n v="0"/>
  </r>
  <r>
    <x v="8750"/>
    <x v="4361"/>
    <d v="2015-06-16T00:00:00"/>
    <d v="2015-06-19T00:00:00"/>
    <s v="First Class"/>
    <x v="62"/>
    <s v="Lena Creighton"/>
    <s v="CONSUMER"/>
    <s v="united states"/>
    <s v="New York City"/>
    <s v="New York"/>
    <n v="10009"/>
    <s v="East"/>
    <s v="TEC-PH-10004922"/>
    <x v="2"/>
    <x v="7"/>
    <x v="1076"/>
    <n v="133.97999999999999"/>
    <n v="2"/>
    <n v="19"/>
    <s v="Pequeño"/>
    <n v="0"/>
    <n v="0"/>
    <n v="0"/>
    <n v="133.97999999999999"/>
    <s v="Medio"/>
    <n v="33.494999999999997"/>
    <n v="0.25"/>
    <n v="-100.485"/>
    <n v="3"/>
    <n v="3"/>
    <s v="CORRECTO"/>
    <n v="2015"/>
    <n v="0"/>
  </r>
  <r>
    <x v="8751"/>
    <x v="4362"/>
    <d v="2016-05-05T00:00:00"/>
    <d v="2016-05-09T00:00:00"/>
    <s v="Standard Class"/>
    <x v="46"/>
    <s v="Rick Bensley"/>
    <s v="HOME OFFICE"/>
    <s v="united states"/>
    <s v="Tallahassee"/>
    <s v="Florida"/>
    <n v="32303"/>
    <s v="South"/>
    <s v="OFF-PA-10001001"/>
    <x v="1"/>
    <x v="10"/>
    <x v="1830"/>
    <n v="93.248000000000005"/>
    <n v="4"/>
    <n v="4"/>
    <s v="Mediano"/>
    <n v="0.2"/>
    <n v="18.649600000000003"/>
    <n v="-18.6496"/>
    <n v="111.89760000000001"/>
    <s v="Medio"/>
    <n v="31.4712"/>
    <n v="0.33749999999999997"/>
    <n v="-43.127200000000002"/>
    <n v="4"/>
    <n v="4"/>
    <s v="CORRECTO"/>
    <n v="2016"/>
    <n v="0"/>
  </r>
  <r>
    <x v="8752"/>
    <x v="4362"/>
    <d v="2016-05-05T00:00:00"/>
    <d v="2016-05-09T00:00:00"/>
    <s v="Standard Class"/>
    <x v="46"/>
    <s v="Rick Bensley"/>
    <s v="HOME OFFICE"/>
    <s v="united states"/>
    <s v="Tallahassee"/>
    <s v="Florida"/>
    <n v="32303"/>
    <s v="South"/>
    <s v="TEC-PH-10001198"/>
    <x v="2"/>
    <x v="7"/>
    <x v="1177"/>
    <n v="177.48"/>
    <n v="3"/>
    <n v="12"/>
    <s v="Mediano"/>
    <n v="0.2"/>
    <n v="35.496000000000002"/>
    <n v="-35.496000000000002"/>
    <n v="212.976"/>
    <s v="Alto"/>
    <n v="19.9665"/>
    <n v="0.1125"/>
    <n v="-122.0175"/>
    <n v="4"/>
    <n v="4"/>
    <s v="CORRECTO"/>
    <n v="2016"/>
    <n v="0"/>
  </r>
  <r>
    <x v="8753"/>
    <x v="4363"/>
    <d v="2017-09-09T00:00:00"/>
    <d v="2017-09-10T00:00:00"/>
    <s v="First Class"/>
    <x v="557"/>
    <s v="Joy Daniels"/>
    <s v="CONSUMER"/>
    <s v="united states"/>
    <s v="Toledo"/>
    <s v="Ohio"/>
    <n v="43615"/>
    <s v="East"/>
    <s v="OFF-LA-10000443"/>
    <x v="1"/>
    <x v="2"/>
    <x v="1127"/>
    <n v="17.712"/>
    <n v="6"/>
    <n v="22"/>
    <s v="Grande"/>
    <n v="0.2"/>
    <n v="3.5424000000000002"/>
    <n v="-3.5424000000000002"/>
    <n v="21.2544"/>
    <s v="Bajo"/>
    <n v="5.9778000000000002"/>
    <n v="0.33750000000000002"/>
    <n v="-8.1918000000000006"/>
    <n v="1"/>
    <n v="1"/>
    <s v="CORRECTO"/>
    <n v="2017"/>
    <n v="0"/>
  </r>
  <r>
    <x v="8754"/>
    <x v="4363"/>
    <d v="2017-09-09T00:00:00"/>
    <d v="2017-09-10T00:00:00"/>
    <s v="First Class"/>
    <x v="557"/>
    <s v="Joy Daniels"/>
    <s v="CONSUMER"/>
    <s v="united states"/>
    <s v="Toledo"/>
    <s v="Ohio"/>
    <n v="43615"/>
    <s v="East"/>
    <s v="OFF-BI-10003669"/>
    <x v="1"/>
    <x v="8"/>
    <x v="804"/>
    <n v="4.8600000000000003"/>
    <n v="3"/>
    <n v="26"/>
    <s v="Mediano"/>
    <n v="0.7"/>
    <n v="3.4020000000000001"/>
    <n v="-3.4020000000000001"/>
    <n v="8.2620000000000005"/>
    <s v="Bajo"/>
    <n v="-3.5640000000000001"/>
    <n v="-0.73333333333333328"/>
    <n v="-5.0220000000000002"/>
    <n v="1"/>
    <n v="1"/>
    <s v="CORRECTO"/>
    <n v="2017"/>
    <n v="0"/>
  </r>
  <r>
    <x v="8755"/>
    <x v="4363"/>
    <d v="2017-09-09T00:00:00"/>
    <d v="2017-09-10T00:00:00"/>
    <s v="First Class"/>
    <x v="557"/>
    <s v="Joy Daniels"/>
    <s v="CONSUMER"/>
    <s v="united states"/>
    <s v="Toledo"/>
    <s v="Ohio"/>
    <n v="43615"/>
    <s v="East"/>
    <s v="OFF-BI-10001628"/>
    <x v="1"/>
    <x v="8"/>
    <x v="1112"/>
    <n v="6.258"/>
    <n v="2"/>
    <n v="39"/>
    <s v="Pequeño"/>
    <n v="0.7"/>
    <n v="4.3805999999999994"/>
    <n v="-4.3806000000000003"/>
    <n v="10.6386"/>
    <s v="Bajo"/>
    <n v="-5.2149999999999999"/>
    <n v="-0.83333333333333326"/>
    <n v="-7.0923999999999996"/>
    <n v="1"/>
    <n v="1"/>
    <s v="CORRECTO"/>
    <n v="2017"/>
    <n v="0"/>
  </r>
  <r>
    <x v="8756"/>
    <x v="4364"/>
    <d v="2016-07-22T00:00:00"/>
    <d v="2016-07-26T00:00:00"/>
    <s v="Standard Class"/>
    <x v="716"/>
    <s v="Maureen Fritzler"/>
    <s v="CORPORATE"/>
    <s v="united states"/>
    <s v="Columbia"/>
    <s v="Maryland"/>
    <n v="21044"/>
    <s v="East"/>
    <s v="OFF-AP-10002350"/>
    <x v="1"/>
    <x v="9"/>
    <x v="550"/>
    <n v="37.68"/>
    <n v="2"/>
    <n v="29"/>
    <s v="Pequeño"/>
    <n v="0"/>
    <n v="0"/>
    <n v="0"/>
    <n v="37.68"/>
    <s v="Bajo"/>
    <n v="10.5504"/>
    <n v="0.27999999999999997"/>
    <n v="-27.1296"/>
    <n v="4"/>
    <n v="4"/>
    <s v="CORRECTO"/>
    <n v="2016"/>
    <n v="0"/>
  </r>
  <r>
    <x v="8757"/>
    <x v="4364"/>
    <d v="2016-07-22T00:00:00"/>
    <d v="2016-07-26T00:00:00"/>
    <s v="Standard Class"/>
    <x v="716"/>
    <s v="Maureen Fritzler"/>
    <s v="CORPORATE"/>
    <s v="united states"/>
    <s v="Columbia"/>
    <s v="Maryland"/>
    <n v="21044"/>
    <s v="East"/>
    <s v="OFF-PA-10004100"/>
    <x v="1"/>
    <x v="10"/>
    <x v="260"/>
    <n v="51.84"/>
    <n v="8"/>
    <n v="42"/>
    <s v="Grande"/>
    <n v="0"/>
    <n v="0"/>
    <n v="0"/>
    <n v="51.84"/>
    <s v="Medio"/>
    <n v="24.883199999999999"/>
    <n v="0.47999999999999993"/>
    <n v="-26.956800000000001"/>
    <n v="4"/>
    <n v="4"/>
    <s v="CORRECTO"/>
    <n v="2016"/>
    <n v="0"/>
  </r>
  <r>
    <x v="8758"/>
    <x v="4364"/>
    <d v="2016-07-22T00:00:00"/>
    <d v="2016-07-26T00:00:00"/>
    <s v="Standard Class"/>
    <x v="716"/>
    <s v="Maureen Fritzler"/>
    <s v="CORPORATE"/>
    <s v="united states"/>
    <s v="Columbia"/>
    <s v="Maryland"/>
    <n v="21044"/>
    <s v="East"/>
    <s v="FUR-FU-10000794"/>
    <x v="0"/>
    <x v="5"/>
    <x v="645"/>
    <n v="27.42"/>
    <n v="3"/>
    <n v="17"/>
    <s v="Mediano"/>
    <n v="0"/>
    <n v="0"/>
    <n v="0"/>
    <n v="27.42"/>
    <s v="Bajo"/>
    <n v="9.3228000000000009"/>
    <n v="0.34"/>
    <n v="-18.097200000000001"/>
    <n v="4"/>
    <n v="4"/>
    <s v="CORRECTO"/>
    <n v="2016"/>
    <n v="0"/>
  </r>
  <r>
    <x v="8759"/>
    <x v="4364"/>
    <d v="2016-07-22T00:00:00"/>
    <d v="2016-07-26T00:00:00"/>
    <s v="Standard Class"/>
    <x v="716"/>
    <s v="Maureen Fritzler"/>
    <s v="CORPORATE"/>
    <s v="united states"/>
    <s v="Columbia"/>
    <s v="Maryland"/>
    <n v="21044"/>
    <s v="East"/>
    <s v="OFF-BI-10002012"/>
    <x v="1"/>
    <x v="8"/>
    <x v="749"/>
    <n v="5.4"/>
    <n v="3"/>
    <n v="49"/>
    <s v="Mediano"/>
    <n v="0"/>
    <n v="0"/>
    <n v="0"/>
    <n v="5.4"/>
    <s v="Bajo"/>
    <n v="2.5920000000000001"/>
    <n v="0.48"/>
    <n v="-2.8079999999999998"/>
    <n v="4"/>
    <n v="4"/>
    <s v="CORRECTO"/>
    <n v="2016"/>
    <n v="0"/>
  </r>
  <r>
    <x v="8760"/>
    <x v="4365"/>
    <d v="2016-01-31T00:00:00"/>
    <d v="2016-02-06T00:00:00"/>
    <s v="Standard Class"/>
    <x v="408"/>
    <s v="Ben Ferrer"/>
    <s v="HOME OFFICE"/>
    <s v="united states"/>
    <s v="Atlanta"/>
    <s v="Georgia"/>
    <n v="30318"/>
    <s v="South"/>
    <s v="OFF-BI-10003527"/>
    <x v="1"/>
    <x v="8"/>
    <x v="451"/>
    <n v="1270.99"/>
    <n v="1"/>
    <n v="31"/>
    <s v="Pequeño"/>
    <n v="0"/>
    <n v="0"/>
    <n v="0"/>
    <n v="1270.99"/>
    <s v="Muy Alto"/>
    <n v="635.495"/>
    <n v="0.5"/>
    <n v="-635.495"/>
    <n v="6"/>
    <n v="6"/>
    <s v="CORRECTO"/>
    <n v="2016"/>
    <n v="0"/>
  </r>
  <r>
    <x v="8761"/>
    <x v="4365"/>
    <d v="2016-01-31T00:00:00"/>
    <d v="2016-02-06T00:00:00"/>
    <s v="Standard Class"/>
    <x v="408"/>
    <s v="Ben Ferrer"/>
    <s v="HOME OFFICE"/>
    <s v="united states"/>
    <s v="Atlanta"/>
    <s v="Georgia"/>
    <n v="30318"/>
    <s v="South"/>
    <s v="OFF-EN-10004483"/>
    <x v="1"/>
    <x v="12"/>
    <x v="1344"/>
    <n v="125.36"/>
    <n v="8"/>
    <n v="32"/>
    <s v="Grande"/>
    <n v="0"/>
    <n v="0"/>
    <n v="0"/>
    <n v="125.36"/>
    <s v="Medio"/>
    <n v="58.919199999999996"/>
    <n v="0.47"/>
    <n v="-66.440799999999996"/>
    <n v="6"/>
    <n v="6"/>
    <s v="CORRECTO"/>
    <n v="2016"/>
    <n v="0"/>
  </r>
  <r>
    <x v="8762"/>
    <x v="4366"/>
    <d v="2016-12-29T00:00:00"/>
    <d v="2017-01-02T00:00:00"/>
    <s v="Standard Class"/>
    <x v="383"/>
    <s v="Frank Olsen"/>
    <s v="CONSUMER"/>
    <s v="united states"/>
    <s v="Sacramento"/>
    <s v="California"/>
    <n v="95823"/>
    <s v="West"/>
    <s v="OFF-ST-10003722"/>
    <x v="1"/>
    <x v="4"/>
    <x v="767"/>
    <n v="14.03"/>
    <n v="1"/>
    <n v="15"/>
    <s v="Pequeño"/>
    <n v="0"/>
    <n v="0"/>
    <n v="0"/>
    <n v="14.03"/>
    <s v="Bajo"/>
    <n v="4.0686999999999998"/>
    <n v="0.28999999999999998"/>
    <n v="-9.9612999999999996"/>
    <n v="4"/>
    <n v="4"/>
    <s v="CORRECTO"/>
    <n v="2016"/>
    <n v="0"/>
  </r>
  <r>
    <x v="8763"/>
    <x v="4366"/>
    <d v="2016-12-29T00:00:00"/>
    <d v="2017-01-02T00:00:00"/>
    <s v="Standard Class"/>
    <x v="383"/>
    <s v="Frank Olsen"/>
    <s v="CONSUMER"/>
    <s v="united states"/>
    <s v="Sacramento"/>
    <s v="California"/>
    <n v="95823"/>
    <s v="West"/>
    <s v="OFF-SU-10002557"/>
    <x v="1"/>
    <x v="14"/>
    <x v="1338"/>
    <n v="27.96"/>
    <n v="2"/>
    <n v="6"/>
    <s v="Pequeño"/>
    <n v="0"/>
    <n v="0"/>
    <n v="0"/>
    <n v="27.96"/>
    <s v="Bajo"/>
    <n v="7.2695999999999996"/>
    <n v="0.25999999999999995"/>
    <n v="-20.6904"/>
    <n v="4"/>
    <n v="4"/>
    <s v="CORRECTO"/>
    <n v="2016"/>
    <n v="0"/>
  </r>
  <r>
    <x v="8764"/>
    <x v="4367"/>
    <d v="2015-11-21T00:00:00"/>
    <d v="2015-11-27T00:00:00"/>
    <s v="Standard Class"/>
    <x v="179"/>
    <s v="Brenda Bowman"/>
    <s v="CORPORATE"/>
    <s v="united states"/>
    <s v="Fort Worth"/>
    <s v="Texas"/>
    <n v="76106"/>
    <s v="Central"/>
    <s v="OFF-AR-10002257"/>
    <x v="1"/>
    <x v="6"/>
    <x v="1200"/>
    <n v="5.3440000000000003"/>
    <n v="2"/>
    <n v="18"/>
    <s v="Pequeño"/>
    <n v="0.2"/>
    <n v="1.0688000000000002"/>
    <n v="-1.0688"/>
    <n v="6.4128000000000007"/>
    <s v="Bajo"/>
    <n v="0.73480000000000001"/>
    <n v="0.13749999999999998"/>
    <n v="-3.5404"/>
    <n v="6"/>
    <n v="6"/>
    <s v="CORRECTO"/>
    <n v="2015"/>
    <n v="0"/>
  </r>
  <r>
    <x v="8765"/>
    <x v="4367"/>
    <d v="2015-11-21T00:00:00"/>
    <d v="2015-11-27T00:00:00"/>
    <s v="Standard Class"/>
    <x v="179"/>
    <s v="Brenda Bowman"/>
    <s v="CORPORATE"/>
    <s v="united states"/>
    <s v="Fort Worth"/>
    <s v="Texas"/>
    <n v="76106"/>
    <s v="Central"/>
    <s v="OFF-BI-10000756"/>
    <x v="1"/>
    <x v="8"/>
    <x v="15"/>
    <n v="1.696"/>
    <n v="2"/>
    <n v="39"/>
    <s v="Pequeño"/>
    <n v="0.8"/>
    <n v="1.3568"/>
    <n v="-1.3568"/>
    <n v="3.0528"/>
    <s v="Bajo"/>
    <n v="-2.544"/>
    <n v="-1.5"/>
    <n v="-2.8832"/>
    <n v="6"/>
    <n v="6"/>
    <s v="CORRECTO"/>
    <n v="2015"/>
    <n v="0"/>
  </r>
  <r>
    <x v="8766"/>
    <x v="4367"/>
    <d v="2015-11-21T00:00:00"/>
    <d v="2015-11-27T00:00:00"/>
    <s v="Standard Class"/>
    <x v="179"/>
    <s v="Brenda Bowman"/>
    <s v="CORPORATE"/>
    <s v="united states"/>
    <s v="Fort Worth"/>
    <s v="Texas"/>
    <n v="76106"/>
    <s v="Central"/>
    <s v="OFF-AP-10004136"/>
    <x v="1"/>
    <x v="9"/>
    <x v="1824"/>
    <n v="24.588000000000001"/>
    <n v="3"/>
    <n v="6"/>
    <s v="Mediano"/>
    <n v="0.8"/>
    <n v="19.670400000000001"/>
    <n v="-19.670400000000001"/>
    <n v="44.258400000000002"/>
    <s v="Bajo"/>
    <n v="-67.617000000000004"/>
    <n v="-2.75"/>
    <n v="-72.534599999999998"/>
    <n v="6"/>
    <n v="6"/>
    <s v="CORRECTO"/>
    <n v="2015"/>
    <n v="0"/>
  </r>
  <r>
    <x v="8767"/>
    <x v="4367"/>
    <d v="2015-11-21T00:00:00"/>
    <d v="2015-11-27T00:00:00"/>
    <s v="Standard Class"/>
    <x v="179"/>
    <s v="Brenda Bowman"/>
    <s v="CORPORATE"/>
    <s v="united states"/>
    <s v="Fort Worth"/>
    <s v="Texas"/>
    <n v="76106"/>
    <s v="Central"/>
    <s v="OFF-BI-10002194"/>
    <x v="1"/>
    <x v="8"/>
    <x v="416"/>
    <n v="7.98"/>
    <n v="5"/>
    <n v="12"/>
    <s v="Grande"/>
    <n v="0.8"/>
    <n v="6.3840000000000003"/>
    <n v="-6.3840000000000003"/>
    <n v="14.364000000000001"/>
    <s v="Bajo"/>
    <n v="-13.167"/>
    <n v="-1.65"/>
    <n v="-14.763"/>
    <n v="6"/>
    <n v="6"/>
    <s v="CORRECTO"/>
    <n v="2015"/>
    <n v="0"/>
  </r>
  <r>
    <x v="8768"/>
    <x v="4368"/>
    <d v="2015-10-05T00:00:00"/>
    <d v="2015-10-09T00:00:00"/>
    <s v="Standard Class"/>
    <x v="582"/>
    <s v="Ivan Liston"/>
    <s v="CONSUMER"/>
    <s v="united states"/>
    <s v="Columbus"/>
    <s v="Ohio"/>
    <n v="43229"/>
    <s v="East"/>
    <s v="TEC-AC-10000892"/>
    <x v="2"/>
    <x v="11"/>
    <x v="293"/>
    <n v="288"/>
    <n v="4"/>
    <n v="22"/>
    <s v="Mediano"/>
    <n v="0.2"/>
    <n v="57.6"/>
    <n v="-57.6"/>
    <n v="345.6"/>
    <s v="Alto"/>
    <n v="57.6"/>
    <n v="0.2"/>
    <n v="-172.8"/>
    <n v="4"/>
    <n v="4"/>
    <s v="CORRECTO"/>
    <n v="2015"/>
    <n v="0"/>
  </r>
  <r>
    <x v="8769"/>
    <x v="4369"/>
    <d v="2016-09-12T00:00:00"/>
    <d v="2016-09-13T00:00:00"/>
    <s v="Same Day"/>
    <x v="178"/>
    <s v="Philisse Overcash"/>
    <s v="HOME OFFICE"/>
    <s v="united states"/>
    <s v="Louisville"/>
    <s v="Colorado"/>
    <n v="80027"/>
    <s v="West"/>
    <s v="TEC-PH-10001870"/>
    <x v="2"/>
    <x v="7"/>
    <x v="1740"/>
    <n v="146.952"/>
    <n v="3"/>
    <n v="6"/>
    <s v="Mediano"/>
    <n v="0.2"/>
    <n v="29.3904"/>
    <n v="-29.3904"/>
    <n v="176.3424"/>
    <s v="Medio"/>
    <n v="9.1844999999999999"/>
    <n v="6.25E-2"/>
    <n v="-108.3771"/>
    <n v="1"/>
    <n v="1"/>
    <s v="CORRECTO"/>
    <n v="2016"/>
    <n v="0"/>
  </r>
  <r>
    <x v="8770"/>
    <x v="4369"/>
    <d v="2016-09-12T00:00:00"/>
    <d v="2016-09-13T00:00:00"/>
    <s v="Same Day"/>
    <x v="178"/>
    <s v="Philisse Overcash"/>
    <s v="HOME OFFICE"/>
    <s v="united states"/>
    <s v="Louisville"/>
    <s v="Colorado"/>
    <n v="80027"/>
    <s v="West"/>
    <s v="FUR-CH-10002304"/>
    <x v="0"/>
    <x v="1"/>
    <x v="790"/>
    <n v="83.135999999999996"/>
    <n v="4"/>
    <n v="44"/>
    <s v="Mediano"/>
    <n v="0.2"/>
    <n v="16.627199999999998"/>
    <n v="-16.627199999999998"/>
    <n v="99.763199999999998"/>
    <s v="Medio"/>
    <n v="5.1959999999999997"/>
    <n v="6.25E-2"/>
    <n v="-61.312800000000003"/>
    <n v="1"/>
    <n v="1"/>
    <s v="CORRECTO"/>
    <n v="2016"/>
    <n v="0"/>
  </r>
  <r>
    <x v="8771"/>
    <x v="4370"/>
    <d v="2017-09-14T00:00:00"/>
    <d v="2017-09-17T00:00:00"/>
    <s v="First Class"/>
    <x v="587"/>
    <s v="Dorothy Badders"/>
    <s v="CORPORATE"/>
    <s v="united states"/>
    <s v="Raleigh"/>
    <s v="North Carolina"/>
    <n v="27604"/>
    <s v="South"/>
    <s v="OFF-AP-10002534"/>
    <x v="1"/>
    <x v="9"/>
    <x v="1202"/>
    <n v="942.78399999999999"/>
    <n v="4"/>
    <n v="18"/>
    <s v="Mediano"/>
    <n v="0.2"/>
    <n v="188.55680000000001"/>
    <n v="-188.55680000000001"/>
    <n v="1131.3407999999999"/>
    <s v="Muy Alto"/>
    <n v="94.278400000000005"/>
    <n v="0.1"/>
    <n v="-659.94880000000001"/>
    <n v="3"/>
    <n v="3"/>
    <s v="CORRECTO"/>
    <n v="2017"/>
    <n v="0"/>
  </r>
  <r>
    <x v="8772"/>
    <x v="4370"/>
    <d v="2017-09-14T00:00:00"/>
    <d v="2017-09-17T00:00:00"/>
    <s v="First Class"/>
    <x v="587"/>
    <s v="Dorothy Badders"/>
    <s v="CORPORATE"/>
    <s v="united states"/>
    <s v="Raleigh"/>
    <s v="North Carolina"/>
    <n v="27604"/>
    <s v="South"/>
    <s v="OFF-PA-10001125"/>
    <x v="1"/>
    <x v="10"/>
    <x v="1021"/>
    <n v="74.352000000000004"/>
    <n v="3"/>
    <n v="41"/>
    <s v="Mediano"/>
    <n v="0.2"/>
    <n v="14.870400000000002"/>
    <n v="-14.8704"/>
    <n v="89.222400000000007"/>
    <s v="Medio"/>
    <n v="23.234999999999999"/>
    <n v="0.3125"/>
    <n v="-36.246600000000001"/>
    <n v="3"/>
    <n v="3"/>
    <s v="CORRECTO"/>
    <n v="2017"/>
    <n v="0"/>
  </r>
  <r>
    <x v="8773"/>
    <x v="4371"/>
    <d v="2015-02-23T00:00:00"/>
    <d v="2015-02-28T00:00:00"/>
    <s v="Standard Class"/>
    <x v="784"/>
    <s v="Lindsay Castell"/>
    <s v="HOME OFFICE"/>
    <s v="united states"/>
    <s v="New York City"/>
    <s v="New York"/>
    <n v="10024"/>
    <s v="East"/>
    <s v="OFF-AP-10000804"/>
    <x v="1"/>
    <x v="9"/>
    <x v="566"/>
    <n v="26.88"/>
    <n v="6"/>
    <n v="18"/>
    <s v="Grande"/>
    <n v="0"/>
    <n v="0"/>
    <n v="0"/>
    <n v="26.88"/>
    <s v="Bajo"/>
    <n v="6.72"/>
    <n v="0.25"/>
    <n v="-20.16"/>
    <n v="5"/>
    <n v="5"/>
    <s v="CORRECTO"/>
    <n v="2015"/>
    <n v="0"/>
  </r>
  <r>
    <x v="8774"/>
    <x v="4371"/>
    <d v="2015-02-23T00:00:00"/>
    <d v="2015-02-28T00:00:00"/>
    <s v="Standard Class"/>
    <x v="784"/>
    <s v="Lindsay Castell"/>
    <s v="HOME OFFICE"/>
    <s v="united states"/>
    <s v="New York City"/>
    <s v="New York"/>
    <n v="10024"/>
    <s v="East"/>
    <s v="OFF-BI-10002982"/>
    <x v="1"/>
    <x v="8"/>
    <x v="1267"/>
    <n v="10.896000000000001"/>
    <n v="2"/>
    <n v="41"/>
    <s v="Pequeño"/>
    <n v="0.2"/>
    <n v="2.1792000000000002"/>
    <n v="-2.1791999999999998"/>
    <n v="13.075200000000001"/>
    <s v="Bajo"/>
    <n v="3.8136000000000001"/>
    <n v="0.35"/>
    <n v="-4.9032"/>
    <n v="5"/>
    <n v="5"/>
    <s v="CORRECTO"/>
    <n v="2015"/>
    <n v="0"/>
  </r>
  <r>
    <x v="8775"/>
    <x v="4372"/>
    <d v="2016-12-05T00:00:00"/>
    <d v="2016-12-09T00:00:00"/>
    <s v="Second Class"/>
    <x v="486"/>
    <s v="Mike Pelletier"/>
    <s v="HOME OFFICE"/>
    <s v="united states"/>
    <s v="Chicago"/>
    <s v="Illinois"/>
    <n v="60623"/>
    <s v="Central"/>
    <s v="OFF-AR-10001547"/>
    <x v="1"/>
    <x v="6"/>
    <x v="148"/>
    <n v="3.536"/>
    <n v="2"/>
    <n v="30"/>
    <s v="Pequeño"/>
    <n v="0.2"/>
    <n v="0.70720000000000005"/>
    <n v="-0.70720000000000005"/>
    <n v="4.2431999999999999"/>
    <s v="Bajo"/>
    <n v="0.30940000000000001"/>
    <n v="8.7500000000000008E-2"/>
    <n v="-2.5194000000000001"/>
    <n v="4"/>
    <n v="4"/>
    <s v="CORRECTO"/>
    <n v="2016"/>
    <n v="0"/>
  </r>
  <r>
    <x v="8776"/>
    <x v="4373"/>
    <d v="2016-07-02T00:00:00"/>
    <d v="2016-07-03T00:00:00"/>
    <s v="First Class"/>
    <x v="105"/>
    <s v="Erin Ashbrook"/>
    <s v="CORPORATE"/>
    <s v="united states"/>
    <s v="Huntsville"/>
    <s v="Texas"/>
    <n v="77340"/>
    <s v="Central"/>
    <s v="FUR-CH-10000665"/>
    <x v="0"/>
    <x v="1"/>
    <x v="662"/>
    <n v="528.42999999999995"/>
    <n v="5"/>
    <n v="32"/>
    <s v="Grande"/>
    <n v="0.3"/>
    <n v="158.52899999999997"/>
    <n v="-158.529"/>
    <n v="686.95899999999995"/>
    <s v="Muy Alto"/>
    <n v="0"/>
    <n v="0"/>
    <n v="-369.90100000000001"/>
    <n v="1"/>
    <n v="1"/>
    <s v="CORRECTO"/>
    <n v="2016"/>
    <n v="0"/>
  </r>
  <r>
    <x v="8777"/>
    <x v="4373"/>
    <d v="2016-07-02T00:00:00"/>
    <d v="2016-07-03T00:00:00"/>
    <s v="First Class"/>
    <x v="105"/>
    <s v="Erin Ashbrook"/>
    <s v="CORPORATE"/>
    <s v="united states"/>
    <s v="Huntsville"/>
    <s v="Texas"/>
    <n v="77340"/>
    <s v="Central"/>
    <s v="OFF-PA-10000520"/>
    <x v="1"/>
    <x v="10"/>
    <x v="1428"/>
    <n v="41.472000000000001"/>
    <n v="8"/>
    <n v="19"/>
    <s v="Grande"/>
    <n v="0.2"/>
    <n v="8.2944000000000013"/>
    <n v="-8.2943999999999996"/>
    <n v="49.766400000000004"/>
    <s v="Bajo"/>
    <n v="14.5152"/>
    <n v="0.35"/>
    <n v="-18.662400000000002"/>
    <n v="1"/>
    <n v="1"/>
    <s v="CORRECTO"/>
    <n v="2016"/>
    <n v="0"/>
  </r>
  <r>
    <x v="8778"/>
    <x v="4374"/>
    <d v="2017-12-13T00:00:00"/>
    <d v="2017-12-18T00:00:00"/>
    <s v="Standard Class"/>
    <x v="162"/>
    <s v="Bart Pistole"/>
    <s v="CORPORATE"/>
    <s v="united states"/>
    <s v="New York City"/>
    <s v="New York"/>
    <n v="10024"/>
    <s v="East"/>
    <s v="FUR-BO-10004015"/>
    <x v="0"/>
    <x v="0"/>
    <x v="574"/>
    <n v="287.976"/>
    <n v="3"/>
    <n v="34"/>
    <s v="Mediano"/>
    <n v="0.2"/>
    <n v="57.595200000000006"/>
    <n v="-57.595199999999998"/>
    <n v="345.57119999999998"/>
    <s v="Alto"/>
    <n v="7.1993999999999998"/>
    <n v="2.4999999999999998E-2"/>
    <n v="-223.1814"/>
    <n v="5"/>
    <n v="5"/>
    <s v="CORRECTO"/>
    <n v="2017"/>
    <n v="0"/>
  </r>
  <r>
    <x v="8779"/>
    <x v="4375"/>
    <d v="2015-03-20T00:00:00"/>
    <d v="2015-03-22T00:00:00"/>
    <s v="Second Class"/>
    <x v="298"/>
    <s v="Bryan Mills"/>
    <s v="CONSUMER"/>
    <s v="united states"/>
    <s v="Salem"/>
    <s v="Oregon"/>
    <n v="97301"/>
    <s v="West"/>
    <s v="OFF-ST-10004258"/>
    <x v="1"/>
    <x v="4"/>
    <x v="761"/>
    <n v="29.303999999999998"/>
    <n v="3"/>
    <n v="19"/>
    <s v="Mediano"/>
    <n v="0.2"/>
    <n v="5.8608000000000002"/>
    <n v="-5.8608000000000002"/>
    <n v="35.1648"/>
    <s v="Bajo"/>
    <n v="2.5640999999999998"/>
    <n v="8.7499999999999994E-2"/>
    <n v="-20.879100000000001"/>
    <n v="2"/>
    <n v="2"/>
    <s v="CORRECTO"/>
    <n v="2015"/>
    <n v="0"/>
  </r>
  <r>
    <x v="8780"/>
    <x v="4376"/>
    <d v="2015-03-01T00:00:00"/>
    <d v="2015-03-04T00:00:00"/>
    <s v="First Class"/>
    <x v="782"/>
    <s v="Craig Molinari"/>
    <s v="CORPORATE"/>
    <s v="united states"/>
    <s v="Houston"/>
    <s v="Texas"/>
    <n v="77070"/>
    <s v="Central"/>
    <s v="OFF-AR-10003696"/>
    <x v="1"/>
    <x v="6"/>
    <x v="1245"/>
    <n v="55.328000000000003"/>
    <n v="2"/>
    <n v="4"/>
    <s v="Pequeño"/>
    <n v="0.2"/>
    <n v="11.065600000000002"/>
    <n v="-11.0656"/>
    <n v="66.393600000000006"/>
    <s v="Medio"/>
    <n v="6.2244000000000002"/>
    <n v="0.1125"/>
    <n v="-38.037999999999997"/>
    <n v="3"/>
    <n v="3"/>
    <s v="CORRECTO"/>
    <n v="2015"/>
    <n v="0"/>
  </r>
  <r>
    <x v="8781"/>
    <x v="4376"/>
    <d v="2015-03-01T00:00:00"/>
    <d v="2015-03-04T00:00:00"/>
    <s v="First Class"/>
    <x v="782"/>
    <s v="Craig Molinari"/>
    <s v="CORPORATE"/>
    <s v="united states"/>
    <s v="Houston"/>
    <s v="Texas"/>
    <n v="77070"/>
    <s v="Central"/>
    <s v="FUR-BO-10001811"/>
    <x v="0"/>
    <x v="0"/>
    <x v="787"/>
    <n v="1227.9983999999999"/>
    <n v="6"/>
    <n v="26"/>
    <s v="Grande"/>
    <n v="0.32"/>
    <n v="392.95948799999996"/>
    <n v="-392.95948800000002"/>
    <n v="1620.9578879999999"/>
    <s v="Muy Alto"/>
    <n v="-36.117600000000003"/>
    <n v="-2.9411764705882356E-2"/>
    <n v="-871.15651200000002"/>
    <n v="3"/>
    <n v="3"/>
    <s v="CORRECTO"/>
    <n v="2015"/>
    <n v="0"/>
  </r>
  <r>
    <x v="8782"/>
    <x v="4377"/>
    <d v="2016-09-15T00:00:00"/>
    <d v="2016-09-20T00:00:00"/>
    <s v="Standard Class"/>
    <x v="251"/>
    <s v="Justin Deggeller"/>
    <s v="CORPORATE"/>
    <s v="united states"/>
    <s v="Twin Falls"/>
    <s v="Idaho"/>
    <n v="83301"/>
    <s v="West"/>
    <s v="OFF-BI-10001249"/>
    <x v="1"/>
    <x v="8"/>
    <x v="1191"/>
    <n v="20.416"/>
    <n v="4"/>
    <n v="41"/>
    <s v="Mediano"/>
    <n v="0.2"/>
    <n v="4.0832000000000006"/>
    <n v="-4.0831999999999997"/>
    <n v="24.499200000000002"/>
    <s v="Bajo"/>
    <n v="6.6352000000000002"/>
    <n v="0.32500000000000001"/>
    <n v="-9.6975999999999996"/>
    <n v="5"/>
    <n v="5"/>
    <s v="CORRECTO"/>
    <n v="2016"/>
    <n v="0"/>
  </r>
  <r>
    <x v="8783"/>
    <x v="4377"/>
    <d v="2016-09-15T00:00:00"/>
    <d v="2016-09-20T00:00:00"/>
    <s v="Standard Class"/>
    <x v="251"/>
    <s v="Justin Deggeller"/>
    <s v="CORPORATE"/>
    <s v="united states"/>
    <s v="Twin Falls"/>
    <s v="Idaho"/>
    <n v="83301"/>
    <s v="West"/>
    <s v="FUR-TA-10003473"/>
    <x v="0"/>
    <x v="3"/>
    <x v="216"/>
    <n v="1128.3900000000001"/>
    <n v="3"/>
    <n v="46"/>
    <s v="Mediano"/>
    <n v="0"/>
    <n v="0"/>
    <n v="0"/>
    <n v="1128.3900000000001"/>
    <s v="Muy Alto"/>
    <n v="259.52969999999999"/>
    <n v="0.22999999999999998"/>
    <n v="-868.86030000000005"/>
    <n v="5"/>
    <n v="5"/>
    <s v="CORRECTO"/>
    <n v="2016"/>
    <n v="0"/>
  </r>
  <r>
    <x v="8784"/>
    <x v="4378"/>
    <d v="2017-03-17T00:00:00"/>
    <d v="2017-03-23T00:00:00"/>
    <s v="Standard Class"/>
    <x v="357"/>
    <s v="Ann Steele"/>
    <s v="HOME OFFICE"/>
    <s v="united states"/>
    <s v="Knoxville"/>
    <s v="Tennessee"/>
    <n v="37918"/>
    <s v="South"/>
    <s v="OFF-LA-10003190"/>
    <x v="1"/>
    <x v="2"/>
    <x v="1172"/>
    <n v="4.6079999999999997"/>
    <n v="2"/>
    <n v="30"/>
    <s v="Pequeño"/>
    <n v="0.2"/>
    <n v="0.92159999999999997"/>
    <n v="-0.92159999999999997"/>
    <n v="5.5295999999999994"/>
    <s v="Bajo"/>
    <n v="1.6704000000000001"/>
    <n v="0.36250000000000004"/>
    <n v="-2.016"/>
    <n v="6"/>
    <n v="6"/>
    <s v="CORRECTO"/>
    <n v="2017"/>
    <n v="0"/>
  </r>
  <r>
    <x v="8785"/>
    <x v="4379"/>
    <d v="2017-05-28T00:00:00"/>
    <d v="2017-06-02T00:00:00"/>
    <s v="Standard Class"/>
    <x v="698"/>
    <s v="Candace McMahon"/>
    <s v="CORPORATE"/>
    <s v="united states"/>
    <s v="Phoenix"/>
    <s v="Arizona"/>
    <n v="85023"/>
    <s v="West"/>
    <s v="TEC-PH-10001305"/>
    <x v="2"/>
    <x v="7"/>
    <x v="1680"/>
    <n v="195.96"/>
    <n v="5"/>
    <n v="32"/>
    <s v="Grande"/>
    <n v="0.2"/>
    <n v="39.192000000000007"/>
    <n v="-39.192"/>
    <n v="235.15200000000002"/>
    <s v="Alto"/>
    <n v="19.596"/>
    <n v="9.9999999999999992E-2"/>
    <n v="-137.172"/>
    <n v="5"/>
    <n v="5"/>
    <s v="CORRECTO"/>
    <n v="2017"/>
    <n v="0"/>
  </r>
  <r>
    <x v="8786"/>
    <x v="4379"/>
    <d v="2017-05-28T00:00:00"/>
    <d v="2017-06-02T00:00:00"/>
    <s v="Standard Class"/>
    <x v="698"/>
    <s v="Candace McMahon"/>
    <s v="CORPORATE"/>
    <s v="united states"/>
    <s v="Phoenix"/>
    <s v="Arizona"/>
    <n v="85023"/>
    <s v="West"/>
    <s v="OFF-PA-10001534"/>
    <x v="1"/>
    <x v="10"/>
    <x v="1470"/>
    <n v="15.552"/>
    <n v="3"/>
    <n v="21"/>
    <s v="Mediano"/>
    <n v="0.2"/>
    <n v="3.1104000000000003"/>
    <n v="-3.1103999999999998"/>
    <n v="18.662399999999998"/>
    <s v="Bajo"/>
    <n v="5.4432"/>
    <n v="0.35000000000000003"/>
    <n v="-6.9984000000000002"/>
    <n v="5"/>
    <n v="5"/>
    <s v="CORRECTO"/>
    <n v="2017"/>
    <n v="0"/>
  </r>
  <r>
    <x v="8787"/>
    <x v="4379"/>
    <d v="2017-05-28T00:00:00"/>
    <d v="2017-06-02T00:00:00"/>
    <s v="Standard Class"/>
    <x v="698"/>
    <s v="Candace McMahon"/>
    <s v="CORPORATE"/>
    <s v="united states"/>
    <s v="Phoenix"/>
    <s v="Arizona"/>
    <n v="85023"/>
    <s v="West"/>
    <s v="TEC-AC-10000844"/>
    <x v="2"/>
    <x v="11"/>
    <x v="106"/>
    <n v="271.96800000000002"/>
    <n v="4"/>
    <n v="31"/>
    <s v="Mediano"/>
    <n v="0.2"/>
    <n v="54.393600000000006"/>
    <n v="-54.393599999999999"/>
    <n v="326.36160000000001"/>
    <s v="Alto"/>
    <n v="54.393599999999999"/>
    <n v="0.19999999999999998"/>
    <n v="-163.1808"/>
    <n v="5"/>
    <n v="5"/>
    <s v="CORRECTO"/>
    <n v="2017"/>
    <n v="0"/>
  </r>
  <r>
    <x v="8788"/>
    <x v="4380"/>
    <d v="2017-06-15T00:00:00"/>
    <d v="2017-06-19T00:00:00"/>
    <s v="Standard Class"/>
    <x v="555"/>
    <s v="Joe Elijah"/>
    <s v="CONSUMER"/>
    <s v="united states"/>
    <s v="Monroe"/>
    <s v="North Carolina"/>
    <n v="28110"/>
    <s v="South"/>
    <s v="FUR-CH-10000847"/>
    <x v="0"/>
    <x v="1"/>
    <x v="995"/>
    <n v="698.35199999999998"/>
    <n v="3"/>
    <n v="18"/>
    <s v="Mediano"/>
    <n v="0.2"/>
    <n v="139.6704"/>
    <n v="-139.6704"/>
    <n v="838.02239999999995"/>
    <s v="Muy Alto"/>
    <n v="52.376399999999997"/>
    <n v="7.4999999999999997E-2"/>
    <n v="-506.30520000000001"/>
    <n v="4"/>
    <n v="4"/>
    <s v="CORRECTO"/>
    <n v="2017"/>
    <n v="0"/>
  </r>
  <r>
    <x v="8789"/>
    <x v="4380"/>
    <d v="2017-06-15T00:00:00"/>
    <d v="2017-06-19T00:00:00"/>
    <s v="Standard Class"/>
    <x v="555"/>
    <s v="Joe Elijah"/>
    <s v="CONSUMER"/>
    <s v="united states"/>
    <s v="Monroe"/>
    <s v="North Carolina"/>
    <n v="28110"/>
    <s v="South"/>
    <s v="FUR-BO-10000468"/>
    <x v="0"/>
    <x v="0"/>
    <x v="1180"/>
    <n v="77.727999999999994"/>
    <n v="2"/>
    <n v="21"/>
    <s v="Pequeño"/>
    <n v="0.2"/>
    <n v="15.5456"/>
    <n v="-15.5456"/>
    <n v="93.273599999999988"/>
    <s v="Medio"/>
    <n v="-3.8864000000000001"/>
    <n v="-0.05"/>
    <n v="-66.068799999999996"/>
    <n v="4"/>
    <n v="4"/>
    <s v="CORRECTO"/>
    <n v="2017"/>
    <n v="0"/>
  </r>
  <r>
    <x v="8790"/>
    <x v="4381"/>
    <d v="2015-09-06T00:00:00"/>
    <d v="2015-09-12T00:00:00"/>
    <s v="Standard Class"/>
    <x v="132"/>
    <s v="Andy Gerbode"/>
    <s v="CORPORATE"/>
    <s v="united states"/>
    <s v="Richmond"/>
    <s v="Virginia"/>
    <n v="23223"/>
    <s v="South"/>
    <s v="OFF-BI-10002799"/>
    <x v="1"/>
    <x v="8"/>
    <x v="1459"/>
    <n v="46.62"/>
    <n v="9"/>
    <n v="40"/>
    <s v="Grande"/>
    <n v="0"/>
    <n v="0"/>
    <n v="0"/>
    <n v="46.62"/>
    <s v="Bajo"/>
    <n v="21.4452"/>
    <n v="0.46"/>
    <n v="-25.174800000000001"/>
    <n v="6"/>
    <n v="6"/>
    <s v="CORRECTO"/>
    <n v="2015"/>
    <n v="0"/>
  </r>
  <r>
    <x v="8791"/>
    <x v="4382"/>
    <d v="2017-03-18T00:00:00"/>
    <d v="2017-03-24T00:00:00"/>
    <s v="Standard Class"/>
    <x v="627"/>
    <s v="Thomas Thornton"/>
    <s v="CONSUMER"/>
    <s v="united states"/>
    <s v="Houston"/>
    <s v="Texas"/>
    <n v="77041"/>
    <s v="Central"/>
    <s v="TEC-PH-10001557"/>
    <x v="2"/>
    <x v="7"/>
    <x v="664"/>
    <n v="537.54399999999998"/>
    <n v="7"/>
    <n v="43"/>
    <s v="Grande"/>
    <n v="0.2"/>
    <n v="107.50880000000001"/>
    <n v="-107.50879999999999"/>
    <n v="645.05279999999993"/>
    <s v="Muy Alto"/>
    <n v="47.0351"/>
    <n v="8.7500000000000008E-2"/>
    <n v="-383.00009999999997"/>
    <n v="6"/>
    <n v="6"/>
    <s v="CORRECTO"/>
    <n v="2017"/>
    <n v="0"/>
  </r>
  <r>
    <x v="8792"/>
    <x v="4383"/>
    <d v="2014-12-19T00:00:00"/>
    <d v="2014-12-21T00:00:00"/>
    <s v="First Class"/>
    <x v="162"/>
    <s v="Bart Pistole"/>
    <s v="CORPORATE"/>
    <s v="united states"/>
    <s v="Los Angeles"/>
    <s v="California"/>
    <n v="90008"/>
    <s v="West"/>
    <s v="OFF-LA-10001934"/>
    <x v="1"/>
    <x v="2"/>
    <x v="573"/>
    <n v="14.62"/>
    <n v="2"/>
    <n v="15"/>
    <s v="Pequeño"/>
    <n v="0"/>
    <n v="0"/>
    <n v="0"/>
    <n v="14.62"/>
    <s v="Bajo"/>
    <n v="6.8714000000000004"/>
    <n v="0.47000000000000003"/>
    <n v="-7.7485999999999997"/>
    <n v="2"/>
    <n v="2"/>
    <s v="CORRECTO"/>
    <n v="2014"/>
    <n v="0"/>
  </r>
  <r>
    <x v="8793"/>
    <x v="4383"/>
    <d v="2014-12-19T00:00:00"/>
    <d v="2014-12-21T00:00:00"/>
    <s v="First Class"/>
    <x v="162"/>
    <s v="Bart Pistole"/>
    <s v="CORPORATE"/>
    <s v="united states"/>
    <s v="Los Angeles"/>
    <s v="California"/>
    <n v="90008"/>
    <s v="West"/>
    <s v="OFF-FA-10004248"/>
    <x v="1"/>
    <x v="13"/>
    <x v="485"/>
    <n v="22.55"/>
    <n v="5"/>
    <n v="16"/>
    <s v="Grande"/>
    <n v="0"/>
    <n v="0"/>
    <n v="0"/>
    <n v="22.55"/>
    <s v="Bajo"/>
    <n v="8.7944999999999993"/>
    <n v="0.38999999999999996"/>
    <n v="-13.7555"/>
    <n v="2"/>
    <n v="2"/>
    <s v="CORRECTO"/>
    <n v="2014"/>
    <n v="0"/>
  </r>
  <r>
    <x v="8794"/>
    <x v="4383"/>
    <d v="2014-12-19T00:00:00"/>
    <d v="2014-12-21T00:00:00"/>
    <s v="First Class"/>
    <x v="162"/>
    <s v="Bart Pistole"/>
    <s v="CORPORATE"/>
    <s v="united states"/>
    <s v="Los Angeles"/>
    <s v="California"/>
    <n v="90008"/>
    <s v="West"/>
    <s v="TEC-PH-10001944"/>
    <x v="2"/>
    <x v="7"/>
    <x v="1271"/>
    <n v="583.79999999999995"/>
    <n v="5"/>
    <n v="19"/>
    <s v="Grande"/>
    <n v="0.2"/>
    <n v="116.75999999999999"/>
    <n v="-116.76"/>
    <n v="700.56"/>
    <s v="Muy Alto"/>
    <n v="72.974999999999994"/>
    <n v="0.125"/>
    <n v="-394.065"/>
    <n v="2"/>
    <n v="2"/>
    <s v="CORRECTO"/>
    <n v="2014"/>
    <n v="0"/>
  </r>
  <r>
    <x v="8795"/>
    <x v="4383"/>
    <d v="2014-12-19T00:00:00"/>
    <d v="2014-12-21T00:00:00"/>
    <s v="First Class"/>
    <x v="162"/>
    <s v="Bart Pistole"/>
    <s v="CORPORATE"/>
    <s v="united states"/>
    <s v="Los Angeles"/>
    <s v="California"/>
    <n v="90008"/>
    <s v="West"/>
    <s v="TEC-PH-10002085"/>
    <x v="2"/>
    <x v="7"/>
    <x v="665"/>
    <n v="211.16800000000001"/>
    <n v="4"/>
    <n v="14"/>
    <s v="Mediano"/>
    <n v="0.2"/>
    <n v="42.233600000000003"/>
    <n v="-42.233600000000003"/>
    <n v="253.4016"/>
    <s v="Alto"/>
    <n v="15.8376"/>
    <n v="7.4999999999999997E-2"/>
    <n v="-153.0968"/>
    <n v="2"/>
    <n v="2"/>
    <s v="CORRECTO"/>
    <n v="2014"/>
    <n v="0"/>
  </r>
  <r>
    <x v="8796"/>
    <x v="4384"/>
    <d v="2016-07-07T00:00:00"/>
    <d v="2016-07-13T00:00:00"/>
    <s v="Standard Class"/>
    <x v="77"/>
    <s v="Max Jones"/>
    <s v="CONSUMER"/>
    <s v="united states"/>
    <s v="Orem"/>
    <s v="Utah"/>
    <n v="84057"/>
    <s v="West"/>
    <s v="OFF-PA-10003441"/>
    <x v="1"/>
    <x v="10"/>
    <x v="490"/>
    <n v="12.96"/>
    <n v="2"/>
    <n v="53"/>
    <s v="Pequeño"/>
    <n v="0"/>
    <n v="0"/>
    <n v="0"/>
    <n v="12.96"/>
    <s v="Bajo"/>
    <n v="6.2207999999999997"/>
    <n v="0.47999999999999993"/>
    <n v="-6.7392000000000003"/>
    <n v="6"/>
    <n v="6"/>
    <s v="CORRECTO"/>
    <n v="2016"/>
    <n v="0"/>
  </r>
  <r>
    <x v="8797"/>
    <x v="4384"/>
    <d v="2016-07-07T00:00:00"/>
    <d v="2016-07-13T00:00:00"/>
    <s v="Standard Class"/>
    <x v="77"/>
    <s v="Max Jones"/>
    <s v="CONSUMER"/>
    <s v="united states"/>
    <s v="Orem"/>
    <s v="Utah"/>
    <n v="84057"/>
    <s v="West"/>
    <s v="OFF-AR-10004602"/>
    <x v="1"/>
    <x v="6"/>
    <x v="1226"/>
    <n v="45.98"/>
    <n v="2"/>
    <n v="25"/>
    <s v="Pequeño"/>
    <n v="0"/>
    <n v="0"/>
    <n v="0"/>
    <n v="45.98"/>
    <s v="Bajo"/>
    <n v="12.8744"/>
    <n v="0.28000000000000003"/>
    <n v="-33.105600000000003"/>
    <n v="6"/>
    <n v="6"/>
    <s v="CORRECTO"/>
    <n v="2016"/>
    <n v="0"/>
  </r>
  <r>
    <x v="8798"/>
    <x v="4385"/>
    <d v="2016-04-06T00:00:00"/>
    <d v="2016-04-10T00:00:00"/>
    <s v="Standard Class"/>
    <x v="91"/>
    <s v="Valerie Mitchum"/>
    <s v="HOME OFFICE"/>
    <s v="united states"/>
    <s v="Burlington"/>
    <s v="Vermont"/>
    <n v="5408"/>
    <s v="East"/>
    <s v="TEC-PH-10002555"/>
    <x v="2"/>
    <x v="7"/>
    <x v="1352"/>
    <n v="1294.75"/>
    <n v="5"/>
    <n v="13"/>
    <s v="Grande"/>
    <n v="0"/>
    <n v="0"/>
    <n v="0"/>
    <n v="1294.75"/>
    <s v="Muy Alto"/>
    <n v="336.63499999999999"/>
    <n v="0.26"/>
    <n v="-958.11500000000001"/>
    <n v="4"/>
    <n v="4"/>
    <s v="CORRECTO"/>
    <n v="2016"/>
    <n v="0"/>
  </r>
  <r>
    <x v="8799"/>
    <x v="4386"/>
    <d v="2014-05-08T00:00:00"/>
    <d v="2014-05-10T00:00:00"/>
    <s v="First Class"/>
    <x v="409"/>
    <s v="Kean Thornton"/>
    <s v="CONSUMER"/>
    <s v="united states"/>
    <s v="Philadelphia"/>
    <s v="Pennsylvania"/>
    <n v="19134"/>
    <s v="East"/>
    <s v="TEC-CO-10001449"/>
    <x v="2"/>
    <x v="16"/>
    <x v="306"/>
    <n v="1799.97"/>
    <n v="5"/>
    <n v="38"/>
    <s v="Grande"/>
    <n v="0.4"/>
    <n v="719.98800000000006"/>
    <n v="-719.98800000000006"/>
    <n v="2519.9580000000001"/>
    <s v="Muy Alto"/>
    <n v="239.99600000000001"/>
    <n v="0.13333333333333333"/>
    <n v="-839.98599999999999"/>
    <n v="2"/>
    <n v="2"/>
    <s v="CORRECTO"/>
    <n v="2014"/>
    <n v="0"/>
  </r>
  <r>
    <x v="8800"/>
    <x v="4387"/>
    <d v="2017-11-23T00:00:00"/>
    <d v="2017-11-27T00:00:00"/>
    <s v="Standard Class"/>
    <x v="294"/>
    <s v="Chris Selesnick"/>
    <s v="CORPORATE"/>
    <s v="united states"/>
    <s v="Chicago"/>
    <s v="Illinois"/>
    <n v="60623"/>
    <s v="Central"/>
    <s v="OFF-PA-10004285"/>
    <x v="1"/>
    <x v="10"/>
    <x v="1268"/>
    <n v="10.688000000000001"/>
    <n v="2"/>
    <n v="21"/>
    <s v="Pequeño"/>
    <n v="0.2"/>
    <n v="2.1376000000000004"/>
    <n v="-2.1375999999999999"/>
    <n v="12.825600000000001"/>
    <s v="Bajo"/>
    <n v="3.7408000000000001"/>
    <n v="0.35"/>
    <n v="-4.8095999999999997"/>
    <n v="4"/>
    <n v="4"/>
    <s v="CORRECTO"/>
    <n v="2017"/>
    <n v="0"/>
  </r>
  <r>
    <x v="8801"/>
    <x v="4388"/>
    <d v="2016-11-10T00:00:00"/>
    <d v="2016-11-12T00:00:00"/>
    <s v="First Class"/>
    <x v="755"/>
    <s v="Aaron Bergman"/>
    <s v="CONSUMER"/>
    <s v="united states"/>
    <s v="Oklahoma City"/>
    <s v="Oklahoma"/>
    <n v="73120"/>
    <s v="Central"/>
    <s v="TEC-PH-10000562"/>
    <x v="2"/>
    <x v="7"/>
    <x v="1707"/>
    <n v="221.98"/>
    <n v="2"/>
    <n v="9"/>
    <s v="Pequeño"/>
    <n v="0"/>
    <n v="0"/>
    <n v="0"/>
    <n v="221.98"/>
    <s v="Alto"/>
    <n v="62.154400000000003"/>
    <n v="0.28000000000000003"/>
    <n v="-159.82560000000001"/>
    <n v="2"/>
    <n v="2"/>
    <s v="CORRECTO"/>
    <n v="2016"/>
    <n v="0"/>
  </r>
  <r>
    <x v="8802"/>
    <x v="4388"/>
    <d v="2016-11-10T00:00:00"/>
    <d v="2016-11-12T00:00:00"/>
    <s v="First Class"/>
    <x v="755"/>
    <s v="Aaron Bergman"/>
    <s v="CONSUMER"/>
    <s v="united states"/>
    <s v="Oklahoma City"/>
    <s v="Oklahoma"/>
    <n v="73120"/>
    <s v="Central"/>
    <s v="FUR-BO-10003966"/>
    <x v="0"/>
    <x v="0"/>
    <x v="1095"/>
    <n v="341.96"/>
    <n v="2"/>
    <n v="10"/>
    <s v="Pequeño"/>
    <n v="0"/>
    <n v="0"/>
    <n v="0"/>
    <n v="341.96"/>
    <s v="Alto"/>
    <n v="54.7136"/>
    <n v="0.16"/>
    <n v="-287.24639999999999"/>
    <n v="2"/>
    <n v="2"/>
    <s v="CORRECTO"/>
    <n v="2016"/>
    <n v="0"/>
  </r>
  <r>
    <x v="8803"/>
    <x v="4389"/>
    <d v="2014-12-31T00:00:00"/>
    <d v="2015-01-01T00:00:00"/>
    <s v="First Class"/>
    <x v="692"/>
    <s v="Aaron Hawkins"/>
    <s v="CORPORATE"/>
    <s v="united states"/>
    <s v="New York City"/>
    <s v="New York"/>
    <n v="10035"/>
    <s v="East"/>
    <s v="TEC-AC-10003614"/>
    <x v="2"/>
    <x v="11"/>
    <x v="567"/>
    <n v="34.770000000000003"/>
    <n v="3"/>
    <n v="14"/>
    <s v="Mediano"/>
    <n v="0"/>
    <n v="0"/>
    <n v="0"/>
    <n v="34.770000000000003"/>
    <s v="Bajo"/>
    <n v="11.4741"/>
    <n v="0.32999999999999996"/>
    <n v="-23.2959"/>
    <n v="1"/>
    <n v="1"/>
    <s v="CORRECTO"/>
    <n v="2014"/>
    <n v="0"/>
  </r>
  <r>
    <x v="8804"/>
    <x v="4389"/>
    <d v="2014-12-31T00:00:00"/>
    <d v="2015-01-01T00:00:00"/>
    <s v="First Class"/>
    <x v="692"/>
    <s v="Aaron Hawkins"/>
    <s v="CORPORATE"/>
    <s v="united states"/>
    <s v="New York City"/>
    <s v="New York"/>
    <n v="10035"/>
    <s v="East"/>
    <s v="OFF-LA-10003148"/>
    <x v="1"/>
    <x v="2"/>
    <x v="166"/>
    <n v="18.899999999999999"/>
    <n v="3"/>
    <n v="16"/>
    <s v="Mediano"/>
    <n v="0"/>
    <n v="0"/>
    <n v="0"/>
    <n v="18.899999999999999"/>
    <s v="Bajo"/>
    <n v="8.6940000000000008"/>
    <n v="0.46000000000000008"/>
    <n v="-10.206"/>
    <n v="1"/>
    <n v="1"/>
    <s v="CORRECTO"/>
    <n v="2014"/>
    <n v="0"/>
  </r>
  <r>
    <x v="8805"/>
    <x v="4390"/>
    <d v="2017-08-19T00:00:00"/>
    <d v="2017-08-23T00:00:00"/>
    <s v="Standard Class"/>
    <x v="157"/>
    <s v="Denny Ordway"/>
    <s v="CONSUMER"/>
    <s v="united states"/>
    <s v="Salt Lake City"/>
    <s v="Utah"/>
    <n v="84106"/>
    <s v="West"/>
    <s v="OFF-BI-10002133"/>
    <x v="1"/>
    <x v="8"/>
    <x v="1147"/>
    <n v="102.72"/>
    <n v="3"/>
    <n v="42"/>
    <s v="Mediano"/>
    <n v="0.2"/>
    <n v="20.544"/>
    <n v="-20.544"/>
    <n v="123.264"/>
    <s v="Medio"/>
    <n v="37.235999999999997"/>
    <n v="0.36249999999999999"/>
    <n v="-44.94"/>
    <n v="4"/>
    <n v="4"/>
    <s v="CORRECTO"/>
    <n v="2017"/>
    <n v="0"/>
  </r>
  <r>
    <x v="8806"/>
    <x v="4391"/>
    <d v="2016-09-12T00:00:00"/>
    <d v="2016-09-16T00:00:00"/>
    <s v="Standard Class"/>
    <x v="565"/>
    <s v="Matt Collister"/>
    <s v="CORPORATE"/>
    <s v="united states"/>
    <s v="Utica"/>
    <s v="New York"/>
    <n v="13501"/>
    <s v="East"/>
    <s v="FUR-FU-10002813"/>
    <x v="0"/>
    <x v="5"/>
    <x v="1691"/>
    <n v="40.479999999999997"/>
    <n v="2"/>
    <n v="15"/>
    <s v="Pequeño"/>
    <n v="0"/>
    <n v="0"/>
    <n v="0"/>
    <n v="40.479999999999997"/>
    <s v="Bajo"/>
    <n v="14.572800000000001"/>
    <n v="0.36000000000000004"/>
    <n v="-25.9072"/>
    <n v="4"/>
    <n v="4"/>
    <s v="CORRECTO"/>
    <n v="2016"/>
    <n v="0"/>
  </r>
  <r>
    <x v="8807"/>
    <x v="4392"/>
    <d v="2017-10-26T00:00:00"/>
    <d v="2017-10-31T00:00:00"/>
    <s v="Standard Class"/>
    <x v="440"/>
    <s v="Jamie Frazer"/>
    <s v="CONSUMER"/>
    <s v="united states"/>
    <s v="Philadelphia"/>
    <s v="Pennsylvania"/>
    <n v="19134"/>
    <s v="East"/>
    <s v="OFF-BI-10004330"/>
    <x v="1"/>
    <x v="8"/>
    <x v="803"/>
    <n v="33.281999999999996"/>
    <n v="3"/>
    <n v="33"/>
    <s v="Mediano"/>
    <n v="0.7"/>
    <n v="23.297399999999996"/>
    <n v="-23.2974"/>
    <n v="56.579399999999993"/>
    <s v="Medio"/>
    <n v="-27.734999999999999"/>
    <n v="-0.83333333333333337"/>
    <n v="-37.7196"/>
    <n v="5"/>
    <n v="5"/>
    <s v="CORRECTO"/>
    <n v="2017"/>
    <n v="0"/>
  </r>
  <r>
    <x v="8808"/>
    <x v="4392"/>
    <d v="2017-10-26T00:00:00"/>
    <d v="2017-10-31T00:00:00"/>
    <s v="Standard Class"/>
    <x v="440"/>
    <s v="Jamie Frazer"/>
    <s v="CONSUMER"/>
    <s v="united states"/>
    <s v="Philadelphia"/>
    <s v="Pennsylvania"/>
    <n v="19134"/>
    <s v="East"/>
    <s v="TEC-PH-10002807"/>
    <x v="2"/>
    <x v="7"/>
    <x v="1239"/>
    <n v="118.65"/>
    <n v="5"/>
    <n v="15"/>
    <s v="Grande"/>
    <n v="0.4"/>
    <n v="47.460000000000008"/>
    <n v="-47.46"/>
    <n v="166.11"/>
    <s v="Medio"/>
    <n v="19.774999999999999"/>
    <n v="0.16666666666666666"/>
    <n v="-51.414999999999999"/>
    <n v="5"/>
    <n v="5"/>
    <s v="CORRECTO"/>
    <n v="2017"/>
    <n v="0"/>
  </r>
  <r>
    <x v="8809"/>
    <x v="4392"/>
    <d v="2017-10-26T00:00:00"/>
    <d v="2017-10-31T00:00:00"/>
    <s v="Standard Class"/>
    <x v="440"/>
    <s v="Jamie Frazer"/>
    <s v="CONSUMER"/>
    <s v="united states"/>
    <s v="Philadelphia"/>
    <s v="Pennsylvania"/>
    <n v="19134"/>
    <s v="East"/>
    <s v="OFF-LA-10001404"/>
    <x v="1"/>
    <x v="2"/>
    <x v="925"/>
    <n v="14.76"/>
    <n v="5"/>
    <n v="13"/>
    <s v="Grande"/>
    <n v="0.2"/>
    <n v="2.952"/>
    <n v="-2.952"/>
    <n v="17.712"/>
    <s v="Bajo"/>
    <n v="4.9814999999999996"/>
    <n v="0.33749999999999997"/>
    <n v="-6.8265000000000002"/>
    <n v="5"/>
    <n v="5"/>
    <s v="CORRECTO"/>
    <n v="2017"/>
    <n v="0"/>
  </r>
  <r>
    <x v="8810"/>
    <x v="4393"/>
    <d v="2017-05-30T00:00:00"/>
    <d v="2017-06-04T00:00:00"/>
    <s v="Standard Class"/>
    <x v="416"/>
    <s v="Suzanne McNair"/>
    <s v="CORPORATE"/>
    <s v="united states"/>
    <s v="Los Angeles"/>
    <s v="California"/>
    <n v="90004"/>
    <s v="West"/>
    <s v="OFF-PA-10004911"/>
    <x v="1"/>
    <x v="10"/>
    <x v="938"/>
    <n v="37.520000000000003"/>
    <n v="4"/>
    <n v="21"/>
    <s v="Mediano"/>
    <n v="0"/>
    <n v="0"/>
    <n v="0"/>
    <n v="37.520000000000003"/>
    <s v="Bajo"/>
    <n v="18.009599999999999"/>
    <n v="0.47999999999999993"/>
    <n v="-19.510400000000001"/>
    <n v="5"/>
    <n v="5"/>
    <s v="CORRECTO"/>
    <n v="2017"/>
    <n v="0"/>
  </r>
  <r>
    <x v="8811"/>
    <x v="4394"/>
    <d v="2016-03-08T00:00:00"/>
    <d v="2016-03-13T00:00:00"/>
    <s v="Standard Class"/>
    <x v="70"/>
    <s v="Stephanie Phelps"/>
    <s v="CORPORATE"/>
    <s v="united states"/>
    <s v="Jackson"/>
    <s v="Michigan"/>
    <n v="49201"/>
    <s v="Central"/>
    <s v="OFF-AP-10004233"/>
    <x v="1"/>
    <x v="9"/>
    <x v="1131"/>
    <n v="207.14400000000001"/>
    <n v="3"/>
    <n v="9"/>
    <s v="Mediano"/>
    <n v="0.1"/>
    <n v="20.714400000000001"/>
    <n v="-20.714400000000001"/>
    <n v="227.85840000000002"/>
    <s v="Alto"/>
    <n v="48.333599999999997"/>
    <n v="0.23333333333333331"/>
    <n v="-138.096"/>
    <n v="5"/>
    <n v="5"/>
    <s v="CORRECTO"/>
    <n v="2016"/>
    <n v="0"/>
  </r>
  <r>
    <x v="8812"/>
    <x v="4394"/>
    <d v="2016-03-08T00:00:00"/>
    <d v="2016-03-13T00:00:00"/>
    <s v="Standard Class"/>
    <x v="70"/>
    <s v="Stephanie Phelps"/>
    <s v="CORPORATE"/>
    <s v="united states"/>
    <s v="Jackson"/>
    <s v="Michigan"/>
    <n v="49201"/>
    <s v="Central"/>
    <s v="OFF-AR-10002766"/>
    <x v="1"/>
    <x v="6"/>
    <x v="1050"/>
    <n v="13.9"/>
    <n v="5"/>
    <n v="39"/>
    <s v="Grande"/>
    <n v="0"/>
    <n v="0"/>
    <n v="0"/>
    <n v="13.9"/>
    <s v="Bajo"/>
    <n v="3.7530000000000001"/>
    <n v="0.27"/>
    <n v="-10.147"/>
    <n v="5"/>
    <n v="5"/>
    <s v="CORRECTO"/>
    <n v="2016"/>
    <n v="0"/>
  </r>
  <r>
    <x v="8813"/>
    <x v="4395"/>
    <d v="2015-07-26T00:00:00"/>
    <d v="2015-07-31T00:00:00"/>
    <s v="Standard Class"/>
    <x v="316"/>
    <s v="Cyma Kinney"/>
    <s v="CORPORATE"/>
    <s v="united states"/>
    <s v="Glendale"/>
    <s v="Arizona"/>
    <n v="85301"/>
    <s v="West"/>
    <s v="FUR-CH-10003199"/>
    <x v="0"/>
    <x v="1"/>
    <x v="637"/>
    <n v="266.35199999999998"/>
    <n v="3"/>
    <n v="20"/>
    <s v="Mediano"/>
    <n v="0.2"/>
    <n v="53.270399999999995"/>
    <n v="-53.270400000000002"/>
    <n v="319.62239999999997"/>
    <s v="Alto"/>
    <n v="13.317600000000001"/>
    <n v="5.000000000000001E-2"/>
    <n v="-199.76400000000001"/>
    <n v="5"/>
    <n v="5"/>
    <s v="CORRECTO"/>
    <n v="2015"/>
    <n v="0"/>
  </r>
  <r>
    <x v="8814"/>
    <x v="4396"/>
    <d v="2015-11-23T00:00:00"/>
    <d v="2015-11-25T00:00:00"/>
    <s v="Second Class"/>
    <x v="617"/>
    <s v="Pierre Wener"/>
    <s v="CONSUMER"/>
    <s v="united states"/>
    <s v="Wilmington"/>
    <s v="Delaware"/>
    <n v="19805"/>
    <s v="East"/>
    <s v="TEC-PH-10003012"/>
    <x v="2"/>
    <x v="7"/>
    <x v="348"/>
    <n v="307.98"/>
    <n v="2"/>
    <n v="32"/>
    <s v="Pequeño"/>
    <n v="0"/>
    <n v="0"/>
    <n v="0"/>
    <n v="307.98"/>
    <s v="Alto"/>
    <n v="89.3142"/>
    <n v="0.28999999999999998"/>
    <n v="-218.66579999999999"/>
    <n v="2"/>
    <n v="2"/>
    <s v="CORRECTO"/>
    <n v="2015"/>
    <n v="0"/>
  </r>
  <r>
    <x v="8815"/>
    <x v="4396"/>
    <d v="2015-11-23T00:00:00"/>
    <d v="2015-11-25T00:00:00"/>
    <s v="Second Class"/>
    <x v="617"/>
    <s v="Pierre Wener"/>
    <s v="CONSUMER"/>
    <s v="united states"/>
    <s v="Wilmington"/>
    <s v="Delaware"/>
    <n v="19805"/>
    <s v="East"/>
    <s v="OFF-PA-10001583"/>
    <x v="1"/>
    <x v="10"/>
    <x v="1831"/>
    <n v="44.1"/>
    <n v="6"/>
    <n v="7"/>
    <s v="Grande"/>
    <n v="0"/>
    <n v="0"/>
    <n v="0"/>
    <n v="44.1"/>
    <s v="Bajo"/>
    <n v="20.727"/>
    <n v="0.47"/>
    <n v="-23.373000000000001"/>
    <n v="2"/>
    <n v="2"/>
    <s v="CORRECTO"/>
    <n v="2015"/>
    <n v="0"/>
  </r>
  <r>
    <x v="8816"/>
    <x v="4396"/>
    <d v="2015-11-23T00:00:00"/>
    <d v="2015-11-25T00:00:00"/>
    <s v="Second Class"/>
    <x v="617"/>
    <s v="Pierre Wener"/>
    <s v="CONSUMER"/>
    <s v="united states"/>
    <s v="Wilmington"/>
    <s v="Delaware"/>
    <n v="19805"/>
    <s v="East"/>
    <s v="OFF-AR-10001940"/>
    <x v="1"/>
    <x v="6"/>
    <x v="170"/>
    <n v="13.12"/>
    <n v="4"/>
    <n v="15"/>
    <s v="Mediano"/>
    <n v="0"/>
    <n v="0"/>
    <n v="0"/>
    <n v="13.12"/>
    <s v="Bajo"/>
    <n v="5.6416000000000004"/>
    <n v="0.43000000000000005"/>
    <n v="-7.4783999999999997"/>
    <n v="2"/>
    <n v="2"/>
    <s v="CORRECTO"/>
    <n v="2015"/>
    <n v="0"/>
  </r>
  <r>
    <x v="8817"/>
    <x v="4396"/>
    <d v="2015-11-23T00:00:00"/>
    <d v="2015-11-25T00:00:00"/>
    <s v="Second Class"/>
    <x v="617"/>
    <s v="Pierre Wener"/>
    <s v="CONSUMER"/>
    <s v="united states"/>
    <s v="Wilmington"/>
    <s v="Delaware"/>
    <n v="19805"/>
    <s v="East"/>
    <s v="OFF-EN-10003286"/>
    <x v="1"/>
    <x v="12"/>
    <x v="153"/>
    <n v="16.559999999999999"/>
    <n v="2"/>
    <n v="170"/>
    <s v="Pequeño"/>
    <n v="0"/>
    <n v="0"/>
    <n v="0"/>
    <n v="16.559999999999999"/>
    <s v="Bajo"/>
    <n v="7.7831999999999999"/>
    <n v="0.47000000000000003"/>
    <n v="-8.7767999999999997"/>
    <n v="2"/>
    <n v="2"/>
    <s v="CORRECTO"/>
    <n v="2015"/>
    <n v="0"/>
  </r>
  <r>
    <x v="8818"/>
    <x v="4396"/>
    <d v="2015-11-23T00:00:00"/>
    <d v="2015-11-25T00:00:00"/>
    <s v="Second Class"/>
    <x v="617"/>
    <s v="Pierre Wener"/>
    <s v="CONSUMER"/>
    <s v="united states"/>
    <s v="Wilmington"/>
    <s v="Delaware"/>
    <n v="19805"/>
    <s v="East"/>
    <s v="OFF-PA-10003441"/>
    <x v="1"/>
    <x v="10"/>
    <x v="490"/>
    <n v="38.880000000000003"/>
    <n v="6"/>
    <n v="53"/>
    <s v="Grande"/>
    <n v="0"/>
    <n v="0"/>
    <n v="0"/>
    <n v="38.880000000000003"/>
    <s v="Bajo"/>
    <n v="18.662400000000002"/>
    <n v="0.48000000000000004"/>
    <n v="-20.217600000000001"/>
    <n v="2"/>
    <n v="2"/>
    <s v="CORRECTO"/>
    <n v="2015"/>
    <n v="0"/>
  </r>
  <r>
    <x v="8819"/>
    <x v="4397"/>
    <d v="2015-11-28T00:00:00"/>
    <d v="2015-12-02T00:00:00"/>
    <s v="Standard Class"/>
    <x v="432"/>
    <s v="Evan Bailliet"/>
    <s v="CONSUMER"/>
    <s v="united states"/>
    <s v="Austin"/>
    <s v="Texas"/>
    <n v="78745"/>
    <s v="Central"/>
    <s v="OFF-PA-10003395"/>
    <x v="1"/>
    <x v="10"/>
    <x v="656"/>
    <n v="335.52"/>
    <n v="4"/>
    <n v="19"/>
    <s v="Mediano"/>
    <n v="0.2"/>
    <n v="67.103999999999999"/>
    <n v="-67.103999999999999"/>
    <n v="402.62399999999997"/>
    <s v="Alto"/>
    <n v="117.432"/>
    <n v="0.35000000000000003"/>
    <n v="-150.98400000000001"/>
    <n v="4"/>
    <n v="4"/>
    <s v="CORRECTO"/>
    <n v="2015"/>
    <n v="0"/>
  </r>
  <r>
    <x v="8820"/>
    <x v="4398"/>
    <d v="2017-11-03T00:00:00"/>
    <d v="2017-11-07T00:00:00"/>
    <s v="Standard Class"/>
    <x v="54"/>
    <s v="Dave Kipp"/>
    <s v="CONSUMER"/>
    <s v="united states"/>
    <s v="Orlando"/>
    <s v="Florida"/>
    <n v="32839"/>
    <s v="South"/>
    <s v="TEC-CO-10003236"/>
    <x v="2"/>
    <x v="16"/>
    <x v="456"/>
    <n v="959.98400000000004"/>
    <n v="2"/>
    <n v="7"/>
    <s v="Pequeño"/>
    <n v="0.2"/>
    <n v="191.99680000000001"/>
    <n v="-191.99680000000001"/>
    <n v="1151.9808"/>
    <s v="Muy Alto"/>
    <n v="311.9948"/>
    <n v="0.32500000000000001"/>
    <n v="-455.99239999999998"/>
    <n v="4"/>
    <n v="4"/>
    <s v="CORRECTO"/>
    <n v="2017"/>
    <n v="0"/>
  </r>
  <r>
    <x v="8821"/>
    <x v="4398"/>
    <d v="2017-11-03T00:00:00"/>
    <d v="2017-11-07T00:00:00"/>
    <s v="Standard Class"/>
    <x v="54"/>
    <s v="Dave Kipp"/>
    <s v="CONSUMER"/>
    <s v="united states"/>
    <s v="Orlando"/>
    <s v="Florida"/>
    <n v="32839"/>
    <s v="South"/>
    <s v="OFF-BI-10002982"/>
    <x v="1"/>
    <x v="8"/>
    <x v="1267"/>
    <n v="4.0860000000000003"/>
    <n v="2"/>
    <n v="41"/>
    <s v="Pequeño"/>
    <n v="0.7"/>
    <n v="2.8601999999999999"/>
    <n v="-2.8601999999999999"/>
    <n v="6.9462000000000002"/>
    <s v="Bajo"/>
    <n v="-2.9964"/>
    <n v="-0.73333333333333328"/>
    <n v="-4.2222"/>
    <n v="4"/>
    <n v="4"/>
    <s v="CORRECTO"/>
    <n v="2017"/>
    <n v="0"/>
  </r>
  <r>
    <x v="8822"/>
    <x v="4398"/>
    <d v="2017-11-03T00:00:00"/>
    <d v="2017-11-07T00:00:00"/>
    <s v="Standard Class"/>
    <x v="54"/>
    <s v="Dave Kipp"/>
    <s v="CONSUMER"/>
    <s v="united states"/>
    <s v="Orlando"/>
    <s v="Florida"/>
    <n v="32839"/>
    <s v="South"/>
    <s v="OFF-AR-10004010"/>
    <x v="1"/>
    <x v="6"/>
    <x v="1743"/>
    <n v="55.984000000000002"/>
    <n v="2"/>
    <n v="20"/>
    <s v="Pequeño"/>
    <n v="0.2"/>
    <n v="11.196800000000001"/>
    <n v="-11.1968"/>
    <n v="67.180800000000005"/>
    <s v="Medio"/>
    <n v="4.1988000000000003"/>
    <n v="7.4999999999999997E-2"/>
    <n v="-40.5884"/>
    <n v="4"/>
    <n v="4"/>
    <s v="CORRECTO"/>
    <n v="2017"/>
    <n v="0"/>
  </r>
  <r>
    <x v="8823"/>
    <x v="4398"/>
    <d v="2017-11-03T00:00:00"/>
    <d v="2017-11-07T00:00:00"/>
    <s v="Standard Class"/>
    <x v="54"/>
    <s v="Dave Kipp"/>
    <s v="CONSUMER"/>
    <s v="united states"/>
    <s v="Orlando"/>
    <s v="Florida"/>
    <n v="32839"/>
    <s v="South"/>
    <s v="OFF-PA-10002947"/>
    <x v="1"/>
    <x v="10"/>
    <x v="710"/>
    <n v="10.688000000000001"/>
    <n v="2"/>
    <n v="16"/>
    <s v="Pequeño"/>
    <n v="0.2"/>
    <n v="2.1376000000000004"/>
    <n v="-2.1375999999999999"/>
    <n v="12.825600000000001"/>
    <s v="Bajo"/>
    <n v="3.7408000000000001"/>
    <n v="0.35"/>
    <n v="-4.8095999999999997"/>
    <n v="4"/>
    <n v="4"/>
    <s v="CORRECTO"/>
    <n v="2017"/>
    <n v="0"/>
  </r>
  <r>
    <x v="8824"/>
    <x v="4399"/>
    <d v="2017-03-21T00:00:00"/>
    <d v="2017-03-23T00:00:00"/>
    <s v="Second Class"/>
    <x v="26"/>
    <s v="Ted Butterfield"/>
    <s v="CONSUMER"/>
    <s v="united states"/>
    <s v="Reading"/>
    <s v="Pennsylvania"/>
    <n v="19601"/>
    <s v="East"/>
    <s v="OFF-EN-10003845"/>
    <x v="1"/>
    <x v="12"/>
    <x v="436"/>
    <n v="8.8559999999999999"/>
    <n v="3"/>
    <n v="16"/>
    <s v="Mediano"/>
    <n v="0.2"/>
    <n v="1.7712000000000001"/>
    <n v="-1.7712000000000001"/>
    <n v="10.6272"/>
    <s v="Bajo"/>
    <n v="2.8782000000000001"/>
    <n v="0.32500000000000001"/>
    <n v="-4.2065999999999999"/>
    <n v="2"/>
    <n v="2"/>
    <s v="CORRECTO"/>
    <n v="2017"/>
    <n v="0"/>
  </r>
  <r>
    <x v="8825"/>
    <x v="4400"/>
    <d v="2015-12-19T00:00:00"/>
    <d v="2015-12-22T00:00:00"/>
    <s v="First Class"/>
    <x v="151"/>
    <s v="Arthur Gainer"/>
    <s v="CONSUMER"/>
    <s v="united states"/>
    <s v="Philadelphia"/>
    <s v="Pennsylvania"/>
    <n v="19134"/>
    <s v="East"/>
    <s v="OFF-LA-10003190"/>
    <x v="1"/>
    <x v="2"/>
    <x v="1172"/>
    <n v="6.9119999999999999"/>
    <n v="3"/>
    <n v="30"/>
    <s v="Mediano"/>
    <n v="0.2"/>
    <n v="1.3824000000000001"/>
    <n v="-1.3824000000000001"/>
    <n v="8.2943999999999996"/>
    <s v="Bajo"/>
    <n v="2.5055999999999998"/>
    <n v="0.36249999999999999"/>
    <n v="-3.024"/>
    <n v="3"/>
    <n v="3"/>
    <s v="CORRECTO"/>
    <n v="2015"/>
    <n v="0"/>
  </r>
  <r>
    <x v="8826"/>
    <x v="4401"/>
    <d v="2014-04-02T00:00:00"/>
    <d v="2014-04-06T00:00:00"/>
    <s v="Second Class"/>
    <x v="710"/>
    <s v="Sam Craven"/>
    <s v="CONSUMER"/>
    <s v="united states"/>
    <s v="Houston"/>
    <s v="Texas"/>
    <n v="77095"/>
    <s v="Central"/>
    <s v="OFF-PA-10002986"/>
    <x v="1"/>
    <x v="10"/>
    <x v="482"/>
    <n v="26.72"/>
    <n v="5"/>
    <n v="46"/>
    <s v="Grande"/>
    <n v="0.2"/>
    <n v="5.3440000000000003"/>
    <n v="-5.3440000000000003"/>
    <n v="32.064"/>
    <s v="Bajo"/>
    <n v="9.3520000000000003"/>
    <n v="0.35000000000000003"/>
    <n v="-12.023999999999999"/>
    <n v="4"/>
    <n v="4"/>
    <s v="CORRECTO"/>
    <n v="2014"/>
    <n v="0"/>
  </r>
  <r>
    <x v="8827"/>
    <x v="4401"/>
    <d v="2014-04-02T00:00:00"/>
    <d v="2014-04-06T00:00:00"/>
    <s v="Second Class"/>
    <x v="710"/>
    <s v="Sam Craven"/>
    <s v="CONSUMER"/>
    <s v="united states"/>
    <s v="Houston"/>
    <s v="Texas"/>
    <n v="77095"/>
    <s v="Central"/>
    <s v="OFF-PA-10001593"/>
    <x v="1"/>
    <x v="10"/>
    <x v="1764"/>
    <n v="33.488"/>
    <n v="7"/>
    <n v="25"/>
    <s v="Grande"/>
    <n v="0.2"/>
    <n v="6.6976000000000004"/>
    <n v="-6.6976000000000004"/>
    <n v="40.185600000000001"/>
    <s v="Bajo"/>
    <n v="10.465"/>
    <n v="0.3125"/>
    <n v="-16.325399999999998"/>
    <n v="4"/>
    <n v="4"/>
    <s v="CORRECTO"/>
    <n v="2014"/>
    <n v="0"/>
  </r>
  <r>
    <x v="8828"/>
    <x v="4402"/>
    <d v="2015-06-05T00:00:00"/>
    <d v="2015-06-09T00:00:00"/>
    <s v="Standard Class"/>
    <x v="179"/>
    <s v="Brenda Bowman"/>
    <s v="CORPORATE"/>
    <s v="united states"/>
    <s v="Saint Charles"/>
    <s v="Missouri"/>
    <n v="63301"/>
    <s v="Central"/>
    <s v="OFF-PA-10000528"/>
    <x v="1"/>
    <x v="10"/>
    <x v="1145"/>
    <n v="10.56"/>
    <n v="2"/>
    <n v="14"/>
    <s v="Pequeño"/>
    <n v="0"/>
    <n v="0"/>
    <n v="0"/>
    <n v="10.56"/>
    <s v="Bajo"/>
    <n v="4.7519999999999998"/>
    <n v="0.44999999999999996"/>
    <n v="-5.8079999999999998"/>
    <n v="4"/>
    <n v="4"/>
    <s v="CORRECTO"/>
    <n v="2015"/>
    <n v="0"/>
  </r>
  <r>
    <x v="8829"/>
    <x v="4403"/>
    <d v="2014-10-06T00:00:00"/>
    <d v="2014-10-09T00:00:00"/>
    <s v="First Class"/>
    <x v="778"/>
    <s v="Victoria Pisteka"/>
    <s v="CORPORATE"/>
    <s v="united states"/>
    <s v="Indianapolis"/>
    <s v="Indiana"/>
    <n v="46203"/>
    <s v="Central"/>
    <s v="OFF-ST-10001932"/>
    <x v="1"/>
    <x v="4"/>
    <x v="1650"/>
    <n v="386.34"/>
    <n v="2"/>
    <n v="26"/>
    <s v="Pequeño"/>
    <n v="0"/>
    <n v="0"/>
    <n v="0"/>
    <n v="386.34"/>
    <s v="Alto"/>
    <n v="54.087600000000002"/>
    <n v="0.14000000000000001"/>
    <n v="-332.25240000000002"/>
    <n v="3"/>
    <n v="3"/>
    <s v="CORRECTO"/>
    <n v="2014"/>
    <n v="0"/>
  </r>
  <r>
    <x v="8830"/>
    <x v="4404"/>
    <d v="2016-08-21T00:00:00"/>
    <d v="2016-08-24T00:00:00"/>
    <s v="Second Class"/>
    <x v="345"/>
    <s v="Rachel Payne"/>
    <s v="CORPORATE"/>
    <s v="united states"/>
    <s v="Seattle"/>
    <s v="Washington"/>
    <n v="98115"/>
    <s v="West"/>
    <s v="OFF-BI-10003727"/>
    <x v="1"/>
    <x v="8"/>
    <x v="805"/>
    <n v="33.44"/>
    <n v="10"/>
    <n v="36"/>
    <s v="Grande"/>
    <n v="0.2"/>
    <n v="6.6879999999999997"/>
    <n v="-6.6879999999999997"/>
    <n v="40.128"/>
    <s v="Bajo"/>
    <n v="11.704000000000001"/>
    <n v="0.35000000000000003"/>
    <n v="-15.048"/>
    <n v="3"/>
    <n v="3"/>
    <s v="CORRECTO"/>
    <n v="2016"/>
    <n v="0"/>
  </r>
  <r>
    <x v="8831"/>
    <x v="4405"/>
    <d v="2015-11-15T00:00:00"/>
    <d v="2015-11-19T00:00:00"/>
    <s v="Standard Class"/>
    <x v="723"/>
    <s v="Duane Huffman"/>
    <s v="HOME OFFICE"/>
    <s v="united states"/>
    <s v="Harrisonburg"/>
    <s v="Virginia"/>
    <n v="22801"/>
    <s v="South"/>
    <s v="FUR-FU-10002759"/>
    <x v="0"/>
    <x v="5"/>
    <x v="560"/>
    <n v="39.96"/>
    <n v="2"/>
    <n v="36"/>
    <s v="Pequeño"/>
    <n v="0"/>
    <n v="0"/>
    <n v="0"/>
    <n v="39.96"/>
    <s v="Bajo"/>
    <n v="14.3856"/>
    <n v="0.36"/>
    <n v="-25.574400000000001"/>
    <n v="4"/>
    <n v="4"/>
    <s v="CORRECTO"/>
    <n v="2015"/>
    <n v="0"/>
  </r>
  <r>
    <x v="8832"/>
    <x v="4406"/>
    <d v="2015-06-22T00:00:00"/>
    <d v="2015-06-27T00:00:00"/>
    <s v="Standard Class"/>
    <x v="517"/>
    <s v="Shaun Weien"/>
    <s v="CONSUMER"/>
    <s v="united states"/>
    <s v="Rochester"/>
    <s v="New York"/>
    <n v="14609"/>
    <s v="East"/>
    <s v="OFF-BI-10000545"/>
    <x v="1"/>
    <x v="8"/>
    <x v="692"/>
    <n v="1217.568"/>
    <n v="2"/>
    <n v="48"/>
    <s v="Pequeño"/>
    <n v="0.2"/>
    <n v="243.5136"/>
    <n v="-243.5136"/>
    <n v="1461.0816"/>
    <s v="Muy Alto"/>
    <n v="456.58800000000002"/>
    <n v="0.375"/>
    <n v="-517.46640000000002"/>
    <n v="5"/>
    <n v="5"/>
    <s v="CORRECTO"/>
    <n v="2015"/>
    <n v="0"/>
  </r>
  <r>
    <x v="8833"/>
    <x v="4407"/>
    <d v="2017-09-24T00:00:00"/>
    <d v="2017-09-28T00:00:00"/>
    <s v="Standard Class"/>
    <x v="580"/>
    <s v="Karen Ferguson"/>
    <s v="HOME OFFICE"/>
    <s v="united states"/>
    <s v="Sandy Springs"/>
    <s v="Georgia"/>
    <n v="30328"/>
    <s v="South"/>
    <s v="OFF-ST-10004950"/>
    <x v="1"/>
    <x v="4"/>
    <x v="1519"/>
    <n v="15.51"/>
    <n v="1"/>
    <n v="22"/>
    <s v="Pequeño"/>
    <n v="0"/>
    <n v="0"/>
    <n v="0"/>
    <n v="15.51"/>
    <s v="Bajo"/>
    <n v="3.8774999999999999"/>
    <n v="0.25"/>
    <n v="-11.6325"/>
    <n v="4"/>
    <n v="4"/>
    <s v="CORRECTO"/>
    <n v="2017"/>
    <n v="0"/>
  </r>
  <r>
    <x v="8834"/>
    <x v="4407"/>
    <d v="2017-09-24T00:00:00"/>
    <d v="2017-09-28T00:00:00"/>
    <s v="Standard Class"/>
    <x v="580"/>
    <s v="Karen Ferguson"/>
    <s v="HOME OFFICE"/>
    <s v="united states"/>
    <s v="Sandy Springs"/>
    <s v="Georgia"/>
    <n v="30328"/>
    <s v="South"/>
    <s v="TEC-PH-10003171"/>
    <x v="2"/>
    <x v="7"/>
    <x v="1504"/>
    <n v="89.9"/>
    <n v="2"/>
    <n v="18"/>
    <s v="Pequeño"/>
    <n v="0"/>
    <n v="0"/>
    <n v="0"/>
    <n v="89.9"/>
    <s v="Medio"/>
    <n v="25.172000000000001"/>
    <n v="0.27999999999999997"/>
    <n v="-64.727999999999994"/>
    <n v="4"/>
    <n v="4"/>
    <s v="CORRECTO"/>
    <n v="2017"/>
    <n v="0"/>
  </r>
  <r>
    <x v="8835"/>
    <x v="4407"/>
    <d v="2017-09-24T00:00:00"/>
    <d v="2017-09-28T00:00:00"/>
    <s v="Standard Class"/>
    <x v="580"/>
    <s v="Karen Ferguson"/>
    <s v="HOME OFFICE"/>
    <s v="united states"/>
    <s v="Sandy Springs"/>
    <s v="Georgia"/>
    <n v="30328"/>
    <s v="South"/>
    <s v="OFF-AR-10000614"/>
    <x v="1"/>
    <x v="6"/>
    <x v="1731"/>
    <n v="14.28"/>
    <n v="4"/>
    <n v="19"/>
    <s v="Mediano"/>
    <n v="0"/>
    <n v="0"/>
    <n v="0"/>
    <n v="14.28"/>
    <s v="Bajo"/>
    <n v="3.7128000000000001"/>
    <n v="0.26"/>
    <n v="-10.5672"/>
    <n v="4"/>
    <n v="4"/>
    <s v="CORRECTO"/>
    <n v="2017"/>
    <n v="0"/>
  </r>
  <r>
    <x v="8836"/>
    <x v="4407"/>
    <d v="2017-09-24T00:00:00"/>
    <d v="2017-09-28T00:00:00"/>
    <s v="Standard Class"/>
    <x v="580"/>
    <s v="Karen Ferguson"/>
    <s v="HOME OFFICE"/>
    <s v="united states"/>
    <s v="Sandy Springs"/>
    <s v="Georgia"/>
    <n v="30328"/>
    <s v="South"/>
    <s v="OFF-AR-10000034"/>
    <x v="1"/>
    <x v="6"/>
    <x v="751"/>
    <n v="12.72"/>
    <n v="3"/>
    <n v="29"/>
    <s v="Mediano"/>
    <n v="0"/>
    <n v="0"/>
    <n v="0"/>
    <n v="12.72"/>
    <s v="Bajo"/>
    <n v="4.9607999999999999"/>
    <n v="0.38999999999999996"/>
    <n v="-7.7591999999999999"/>
    <n v="4"/>
    <n v="4"/>
    <s v="CORRECTO"/>
    <n v="2017"/>
    <n v="0"/>
  </r>
  <r>
    <x v="8837"/>
    <x v="4407"/>
    <d v="2017-09-24T00:00:00"/>
    <d v="2017-09-28T00:00:00"/>
    <s v="Standard Class"/>
    <x v="580"/>
    <s v="Karen Ferguson"/>
    <s v="HOME OFFICE"/>
    <s v="united states"/>
    <s v="Sandy Springs"/>
    <s v="Georgia"/>
    <n v="30328"/>
    <s v="South"/>
    <s v="OFF-LA-10003766"/>
    <x v="1"/>
    <x v="2"/>
    <x v="365"/>
    <n v="15.75"/>
    <n v="5"/>
    <n v="35"/>
    <s v="Grande"/>
    <n v="0"/>
    <n v="0"/>
    <n v="0"/>
    <n v="15.75"/>
    <s v="Bajo"/>
    <n v="7.56"/>
    <n v="0.48"/>
    <n v="-8.19"/>
    <n v="4"/>
    <n v="4"/>
    <s v="CORRECTO"/>
    <n v="2017"/>
    <n v="0"/>
  </r>
  <r>
    <x v="8838"/>
    <x v="4408"/>
    <d v="2014-04-06T00:00:00"/>
    <d v="2014-04-10T00:00:00"/>
    <s v="Second Class"/>
    <x v="395"/>
    <s v="Frank Hawley"/>
    <s v="CORPORATE"/>
    <s v="united states"/>
    <s v="Los Angeles"/>
    <s v="California"/>
    <n v="90004"/>
    <s v="West"/>
    <s v="OFF-AR-10001725"/>
    <x v="1"/>
    <x v="6"/>
    <x v="1549"/>
    <n v="70.95"/>
    <n v="3"/>
    <n v="13"/>
    <s v="Mediano"/>
    <n v="0"/>
    <n v="0"/>
    <n v="0"/>
    <n v="70.95"/>
    <s v="Medio"/>
    <n v="18.446999999999999"/>
    <n v="0.25999999999999995"/>
    <n v="-52.503"/>
    <n v="4"/>
    <n v="4"/>
    <s v="CORRECTO"/>
    <n v="2014"/>
    <n v="0"/>
  </r>
  <r>
    <x v="8839"/>
    <x v="4408"/>
    <d v="2014-04-06T00:00:00"/>
    <d v="2014-04-10T00:00:00"/>
    <s v="Second Class"/>
    <x v="395"/>
    <s v="Frank Hawley"/>
    <s v="CORPORATE"/>
    <s v="united states"/>
    <s v="Los Angeles"/>
    <s v="California"/>
    <n v="90004"/>
    <s v="West"/>
    <s v="OFF-BI-10002794"/>
    <x v="1"/>
    <x v="8"/>
    <x v="102"/>
    <n v="65.567999999999998"/>
    <n v="2"/>
    <n v="22"/>
    <s v="Pequeño"/>
    <n v="0.2"/>
    <n v="13.1136"/>
    <n v="-13.1136"/>
    <n v="78.681600000000003"/>
    <s v="Medio"/>
    <n v="23.7684"/>
    <n v="0.36249999999999999"/>
    <n v="-28.686"/>
    <n v="4"/>
    <n v="4"/>
    <s v="CORRECTO"/>
    <n v="2014"/>
    <n v="0"/>
  </r>
  <r>
    <x v="8840"/>
    <x v="4408"/>
    <d v="2014-04-06T00:00:00"/>
    <d v="2014-04-10T00:00:00"/>
    <s v="Second Class"/>
    <x v="395"/>
    <s v="Frank Hawley"/>
    <s v="CORPORATE"/>
    <s v="united states"/>
    <s v="Los Angeles"/>
    <s v="California"/>
    <n v="90004"/>
    <s v="West"/>
    <s v="TEC-AC-10004171"/>
    <x v="2"/>
    <x v="11"/>
    <x v="1321"/>
    <n v="299.97000000000003"/>
    <n v="3"/>
    <n v="29"/>
    <s v="Mediano"/>
    <n v="0"/>
    <n v="0"/>
    <n v="0"/>
    <n v="299.97000000000003"/>
    <s v="Alto"/>
    <n v="131.98679999999999"/>
    <n v="0.43999999999999995"/>
    <n v="-167.98320000000001"/>
    <n v="4"/>
    <n v="4"/>
    <s v="CORRECTO"/>
    <n v="2014"/>
    <n v="0"/>
  </r>
  <r>
    <x v="8841"/>
    <x v="4409"/>
    <d v="2016-02-09T00:00:00"/>
    <d v="2016-02-13T00:00:00"/>
    <s v="Standard Class"/>
    <x v="335"/>
    <s v="Justin Ritter"/>
    <s v="CORPORATE"/>
    <s v="united states"/>
    <s v="San Francisco"/>
    <s v="California"/>
    <n v="94110"/>
    <s v="West"/>
    <s v="TEC-AC-10003628"/>
    <x v="2"/>
    <x v="11"/>
    <x v="247"/>
    <n v="89.97"/>
    <n v="3"/>
    <n v="52"/>
    <s v="Mediano"/>
    <n v="0"/>
    <n v="0"/>
    <n v="0"/>
    <n v="89.97"/>
    <s v="Medio"/>
    <n v="39.586799999999997"/>
    <n v="0.43999999999999995"/>
    <n v="-50.383200000000002"/>
    <n v="4"/>
    <n v="4"/>
    <s v="CORRECTO"/>
    <n v="2016"/>
    <n v="0"/>
  </r>
  <r>
    <x v="8842"/>
    <x v="4409"/>
    <d v="2016-02-09T00:00:00"/>
    <d v="2016-02-13T00:00:00"/>
    <s v="Standard Class"/>
    <x v="335"/>
    <s v="Justin Ritter"/>
    <s v="CORPORATE"/>
    <s v="united states"/>
    <s v="San Francisco"/>
    <s v="California"/>
    <n v="94110"/>
    <s v="West"/>
    <s v="TEC-AC-10004761"/>
    <x v="2"/>
    <x v="11"/>
    <x v="786"/>
    <n v="31.86"/>
    <n v="2"/>
    <n v="17"/>
    <s v="Pequeño"/>
    <n v="0"/>
    <n v="0"/>
    <n v="0"/>
    <n v="31.86"/>
    <s v="Bajo"/>
    <n v="11.151"/>
    <n v="0.35"/>
    <n v="-20.709"/>
    <n v="4"/>
    <n v="4"/>
    <s v="CORRECTO"/>
    <n v="2016"/>
    <n v="0"/>
  </r>
  <r>
    <x v="8843"/>
    <x v="4410"/>
    <d v="2014-11-18T00:00:00"/>
    <d v="2014-11-20T00:00:00"/>
    <s v="Second Class"/>
    <x v="36"/>
    <s v="Julie Creighton"/>
    <s v="CORPORATE"/>
    <s v="united states"/>
    <s v="Minneapolis"/>
    <s v="Minnesota"/>
    <n v="55407"/>
    <s v="Central"/>
    <s v="OFF-ST-10000885"/>
    <x v="1"/>
    <x v="4"/>
    <x v="1666"/>
    <n v="67.150000000000006"/>
    <n v="5"/>
    <n v="15"/>
    <s v="Grande"/>
    <n v="0"/>
    <n v="0"/>
    <n v="0"/>
    <n v="67.150000000000006"/>
    <s v="Medio"/>
    <n v="16.787500000000001"/>
    <n v="0.25"/>
    <n v="-50.362499999999997"/>
    <n v="2"/>
    <n v="2"/>
    <s v="CORRECTO"/>
    <n v="2014"/>
    <n v="0"/>
  </r>
  <r>
    <x v="8844"/>
    <x v="4411"/>
    <d v="2017-12-18T00:00:00"/>
    <d v="2017-12-23T00:00:00"/>
    <s v="Standard Class"/>
    <x v="443"/>
    <s v="Beth Paige"/>
    <s v="CONSUMER"/>
    <s v="united states"/>
    <s v="Columbus"/>
    <s v="Ohio"/>
    <n v="43229"/>
    <s v="East"/>
    <s v="OFF-BI-10004209"/>
    <x v="1"/>
    <x v="8"/>
    <x v="1215"/>
    <n v="7.2359999999999998"/>
    <n v="3"/>
    <n v="42"/>
    <s v="Mediano"/>
    <n v="0.7"/>
    <n v="5.0651999999999999"/>
    <n v="-5.0651999999999999"/>
    <n v="12.3012"/>
    <s v="Bajo"/>
    <n v="-6.03"/>
    <n v="-0.83333333333333337"/>
    <n v="-8.2007999999999992"/>
    <n v="5"/>
    <n v="5"/>
    <s v="CORRECTO"/>
    <n v="2017"/>
    <n v="0"/>
  </r>
  <r>
    <x v="8845"/>
    <x v="4411"/>
    <d v="2017-12-18T00:00:00"/>
    <d v="2017-12-23T00:00:00"/>
    <s v="Standard Class"/>
    <x v="443"/>
    <s v="Beth Paige"/>
    <s v="CONSUMER"/>
    <s v="united states"/>
    <s v="Columbus"/>
    <s v="Ohio"/>
    <n v="43229"/>
    <s v="East"/>
    <s v="OFF-FA-10002988"/>
    <x v="1"/>
    <x v="13"/>
    <x v="132"/>
    <n v="4.8239999999999998"/>
    <n v="3"/>
    <n v="33"/>
    <s v="Mediano"/>
    <n v="0.2"/>
    <n v="0.96479999999999999"/>
    <n v="-0.96479999999999999"/>
    <n v="5.7888000000000002"/>
    <s v="Bajo"/>
    <n v="1.7486999999999999"/>
    <n v="0.36249999999999999"/>
    <n v="-2.1105"/>
    <n v="5"/>
    <n v="5"/>
    <s v="CORRECTO"/>
    <n v="2017"/>
    <n v="0"/>
  </r>
  <r>
    <x v="8846"/>
    <x v="4411"/>
    <d v="2017-12-18T00:00:00"/>
    <d v="2017-12-23T00:00:00"/>
    <s v="Standard Class"/>
    <x v="443"/>
    <s v="Beth Paige"/>
    <s v="CONSUMER"/>
    <s v="united states"/>
    <s v="Columbus"/>
    <s v="Ohio"/>
    <n v="43229"/>
    <s v="East"/>
    <s v="OFF-PA-10002222"/>
    <x v="1"/>
    <x v="10"/>
    <x v="394"/>
    <n v="91.36"/>
    <n v="5"/>
    <n v="27"/>
    <s v="Grande"/>
    <n v="0.2"/>
    <n v="18.272000000000002"/>
    <n v="-18.271999999999998"/>
    <n v="109.63200000000001"/>
    <s v="Medio"/>
    <n v="29.692"/>
    <n v="0.32500000000000001"/>
    <n v="-43.396000000000001"/>
    <n v="5"/>
    <n v="5"/>
    <s v="CORRECTO"/>
    <n v="2017"/>
    <n v="0"/>
  </r>
  <r>
    <x v="8847"/>
    <x v="4411"/>
    <d v="2017-12-18T00:00:00"/>
    <d v="2017-12-23T00:00:00"/>
    <s v="Standard Class"/>
    <x v="443"/>
    <s v="Beth Paige"/>
    <s v="CONSUMER"/>
    <s v="united states"/>
    <s v="Columbus"/>
    <s v="Ohio"/>
    <n v="43229"/>
    <s v="East"/>
    <s v="OFF-AP-10004487"/>
    <x v="1"/>
    <x v="9"/>
    <x v="722"/>
    <n v="130.11199999999999"/>
    <n v="2"/>
    <n v="36"/>
    <s v="Pequeño"/>
    <n v="0.2"/>
    <n v="26.022400000000001"/>
    <n v="-26.022400000000001"/>
    <n v="156.1344"/>
    <s v="Medio"/>
    <n v="13.011200000000001"/>
    <n v="0.1"/>
    <n v="-91.078400000000002"/>
    <n v="5"/>
    <n v="5"/>
    <s v="CORRECTO"/>
    <n v="2017"/>
    <n v="0"/>
  </r>
  <r>
    <x v="8848"/>
    <x v="4412"/>
    <d v="2015-07-02T00:00:00"/>
    <d v="2015-07-04T00:00:00"/>
    <s v="First Class"/>
    <x v="135"/>
    <s v="Frank Atkinson"/>
    <s v="CORPORATE"/>
    <s v="united states"/>
    <s v="Raleigh"/>
    <s v="North Carolina"/>
    <n v="27604"/>
    <s v="South"/>
    <s v="TEC-PH-10003505"/>
    <x v="2"/>
    <x v="7"/>
    <x v="910"/>
    <n v="74.239999999999995"/>
    <n v="1"/>
    <n v="46"/>
    <s v="Pequeño"/>
    <n v="0.2"/>
    <n v="14.847999999999999"/>
    <n v="-14.848000000000001"/>
    <n v="89.087999999999994"/>
    <s v="Medio"/>
    <n v="8.3520000000000003"/>
    <n v="0.11250000000000002"/>
    <n v="-51.04"/>
    <n v="2"/>
    <n v="2"/>
    <s v="CORRECTO"/>
    <n v="2015"/>
    <n v="0"/>
  </r>
  <r>
    <x v="8849"/>
    <x v="4412"/>
    <d v="2015-07-02T00:00:00"/>
    <d v="2015-07-04T00:00:00"/>
    <s v="First Class"/>
    <x v="135"/>
    <s v="Frank Atkinson"/>
    <s v="CORPORATE"/>
    <s v="united states"/>
    <s v="Raleigh"/>
    <s v="North Carolina"/>
    <n v="27604"/>
    <s v="South"/>
    <s v="FUR-FU-10000076"/>
    <x v="0"/>
    <x v="5"/>
    <x v="884"/>
    <n v="159.84"/>
    <n v="10"/>
    <n v="27"/>
    <s v="Grande"/>
    <n v="0.2"/>
    <n v="31.968000000000004"/>
    <n v="-31.968"/>
    <n v="191.80799999999999"/>
    <s v="Medio"/>
    <n v="45.954000000000001"/>
    <n v="0.28749999999999998"/>
    <n v="-81.918000000000006"/>
    <n v="2"/>
    <n v="2"/>
    <s v="CORRECTO"/>
    <n v="2015"/>
    <n v="0"/>
  </r>
  <r>
    <x v="8850"/>
    <x v="4412"/>
    <d v="2015-07-02T00:00:00"/>
    <d v="2015-07-04T00:00:00"/>
    <s v="First Class"/>
    <x v="135"/>
    <s v="Frank Atkinson"/>
    <s v="CORPORATE"/>
    <s v="united states"/>
    <s v="Raleigh"/>
    <s v="North Carolina"/>
    <n v="27604"/>
    <s v="South"/>
    <s v="OFF-BI-10004728"/>
    <x v="1"/>
    <x v="8"/>
    <x v="544"/>
    <n v="2.8919999999999999"/>
    <n v="2"/>
    <n v="59"/>
    <s v="Pequeño"/>
    <n v="0.7"/>
    <n v="2.0244"/>
    <n v="-2.0244"/>
    <n v="4.9163999999999994"/>
    <s v="Bajo"/>
    <n v="-2.3136000000000001"/>
    <n v="-0.8"/>
    <n v="-3.1812"/>
    <n v="2"/>
    <n v="2"/>
    <s v="CORRECTO"/>
    <n v="2015"/>
    <n v="0"/>
  </r>
  <r>
    <x v="8851"/>
    <x v="4412"/>
    <d v="2015-07-02T00:00:00"/>
    <d v="2015-07-04T00:00:00"/>
    <s v="First Class"/>
    <x v="135"/>
    <s v="Frank Atkinson"/>
    <s v="CORPORATE"/>
    <s v="united states"/>
    <s v="Raleigh"/>
    <s v="North Carolina"/>
    <n v="27604"/>
    <s v="South"/>
    <s v="OFF-PA-10002250"/>
    <x v="1"/>
    <x v="10"/>
    <x v="706"/>
    <n v="9.3919999999999995"/>
    <n v="2"/>
    <n v="26"/>
    <s v="Pequeño"/>
    <n v="0.2"/>
    <n v="1.8784000000000001"/>
    <n v="-1.8784000000000001"/>
    <n v="11.270399999999999"/>
    <s v="Bajo"/>
    <n v="3.2871999999999999"/>
    <n v="0.35000000000000003"/>
    <n v="-4.2263999999999999"/>
    <n v="2"/>
    <n v="2"/>
    <s v="CORRECTO"/>
    <n v="2015"/>
    <n v="0"/>
  </r>
  <r>
    <x v="8852"/>
    <x v="4413"/>
    <d v="2014-10-08T00:00:00"/>
    <d v="2014-10-13T00:00:00"/>
    <s v="Second Class"/>
    <x v="35"/>
    <s v="Duane Noonan"/>
    <s v="CONSUMER"/>
    <s v="united states"/>
    <s v="New York City"/>
    <s v="New York"/>
    <n v="10011"/>
    <s v="East"/>
    <s v="OFF-PA-10003823"/>
    <x v="1"/>
    <x v="10"/>
    <x v="1010"/>
    <n v="123.92"/>
    <n v="4"/>
    <n v="18"/>
    <s v="Mediano"/>
    <n v="0"/>
    <n v="0"/>
    <n v="0"/>
    <n v="123.92"/>
    <s v="Medio"/>
    <n v="55.764000000000003"/>
    <n v="0.45"/>
    <n v="-68.156000000000006"/>
    <n v="5"/>
    <n v="5"/>
    <s v="CORRECTO"/>
    <n v="2014"/>
    <n v="0"/>
  </r>
  <r>
    <x v="8853"/>
    <x v="4414"/>
    <d v="2015-09-22T00:00:00"/>
    <d v="2015-09-25T00:00:00"/>
    <s v="First Class"/>
    <x v="383"/>
    <s v="Frank Olsen"/>
    <s v="CONSUMER"/>
    <s v="united states"/>
    <s v="Philadelphia"/>
    <s v="Pennsylvania"/>
    <n v="19143"/>
    <s v="East"/>
    <s v="OFF-SU-10000898"/>
    <x v="1"/>
    <x v="14"/>
    <x v="1190"/>
    <n v="55.6"/>
    <n v="5"/>
    <n v="36"/>
    <s v="Grande"/>
    <n v="0.2"/>
    <n v="11.120000000000001"/>
    <n v="-11.12"/>
    <n v="66.72"/>
    <s v="Medio"/>
    <n v="6.2549999999999999"/>
    <n v="0.11249999999999999"/>
    <n v="-38.225000000000001"/>
    <n v="3"/>
    <n v="3"/>
    <s v="CORRECTO"/>
    <n v="2015"/>
    <n v="0"/>
  </r>
  <r>
    <x v="8854"/>
    <x v="4414"/>
    <d v="2015-09-22T00:00:00"/>
    <d v="2015-09-25T00:00:00"/>
    <s v="First Class"/>
    <x v="383"/>
    <s v="Frank Olsen"/>
    <s v="CONSUMER"/>
    <s v="united states"/>
    <s v="Philadelphia"/>
    <s v="Pennsylvania"/>
    <n v="19143"/>
    <s v="East"/>
    <s v="TEC-AC-10003832"/>
    <x v="2"/>
    <x v="11"/>
    <x v="218"/>
    <n v="617.976"/>
    <n v="3"/>
    <n v="41"/>
    <s v="Mediano"/>
    <n v="0.2"/>
    <n v="123.59520000000001"/>
    <n v="-123.59520000000001"/>
    <n v="741.57119999999998"/>
    <s v="Muy Alto"/>
    <n v="-7.7247000000000003"/>
    <n v="-1.2500000000000001E-2"/>
    <n v="-502.10550000000001"/>
    <n v="3"/>
    <n v="3"/>
    <s v="CORRECTO"/>
    <n v="2015"/>
    <n v="0"/>
  </r>
  <r>
    <x v="8855"/>
    <x v="4415"/>
    <d v="2017-12-24T00:00:00"/>
    <d v="2017-12-30T00:00:00"/>
    <s v="Standard Class"/>
    <x v="317"/>
    <s v="Dave Poirier"/>
    <s v="CORPORATE"/>
    <s v="united states"/>
    <s v="Meridian"/>
    <s v="Idaho"/>
    <n v="83642"/>
    <s v="West"/>
    <s v="OFF-BI-10001679"/>
    <x v="1"/>
    <x v="8"/>
    <x v="214"/>
    <n v="21.312000000000001"/>
    <n v="3"/>
    <n v="19"/>
    <s v="Mediano"/>
    <n v="0.2"/>
    <n v="4.2624000000000004"/>
    <n v="-4.2624000000000004"/>
    <n v="25.574400000000001"/>
    <s v="Bajo"/>
    <n v="7.992"/>
    <n v="0.375"/>
    <n v="-9.0576000000000008"/>
    <n v="6"/>
    <n v="6"/>
    <s v="CORRECTO"/>
    <n v="2017"/>
    <n v="0"/>
  </r>
  <r>
    <x v="8856"/>
    <x v="4416"/>
    <d v="2017-10-13T00:00:00"/>
    <d v="2017-10-20T00:00:00"/>
    <s v="Standard Class"/>
    <x v="478"/>
    <s v="Jane Waco"/>
    <s v="CORPORATE"/>
    <s v="united states"/>
    <s v="Sacramento"/>
    <s v="California"/>
    <n v="95823"/>
    <s v="West"/>
    <s v="TEC-AC-10002335"/>
    <x v="2"/>
    <x v="11"/>
    <x v="343"/>
    <n v="209.94"/>
    <n v="6"/>
    <n v="16"/>
    <s v="Grande"/>
    <n v="0"/>
    <n v="0"/>
    <n v="0"/>
    <n v="209.94"/>
    <s v="Alto"/>
    <n v="39.888599999999997"/>
    <n v="0.18999999999999997"/>
    <n v="-170.0514"/>
    <n v="7"/>
    <n v="7"/>
    <s v="CORRECTO"/>
    <n v="2017"/>
    <n v="0"/>
  </r>
  <r>
    <x v="8857"/>
    <x v="4416"/>
    <d v="2017-10-13T00:00:00"/>
    <d v="2017-10-20T00:00:00"/>
    <s v="Standard Class"/>
    <x v="478"/>
    <s v="Jane Waco"/>
    <s v="CORPORATE"/>
    <s v="united states"/>
    <s v="Sacramento"/>
    <s v="California"/>
    <n v="95823"/>
    <s v="West"/>
    <s v="TEC-PH-10003187"/>
    <x v="2"/>
    <x v="7"/>
    <x v="1419"/>
    <n v="31.984000000000002"/>
    <n v="2"/>
    <n v="9"/>
    <s v="Pequeño"/>
    <n v="0.2"/>
    <n v="6.3968000000000007"/>
    <n v="-6.3967999999999998"/>
    <n v="38.380800000000001"/>
    <s v="Bajo"/>
    <n v="-7.9960000000000004"/>
    <n v="-0.25"/>
    <n v="-33.583199999999998"/>
    <n v="7"/>
    <n v="7"/>
    <s v="CORRECTO"/>
    <n v="2017"/>
    <n v="0"/>
  </r>
  <r>
    <x v="8858"/>
    <x v="4416"/>
    <d v="2017-10-13T00:00:00"/>
    <d v="2017-10-20T00:00:00"/>
    <s v="Standard Class"/>
    <x v="478"/>
    <s v="Jane Waco"/>
    <s v="CORPORATE"/>
    <s v="united states"/>
    <s v="Sacramento"/>
    <s v="California"/>
    <n v="95823"/>
    <s v="West"/>
    <s v="OFF-BI-10003527"/>
    <x v="1"/>
    <x v="8"/>
    <x v="451"/>
    <n v="5083.96"/>
    <n v="5"/>
    <n v="31"/>
    <s v="Grande"/>
    <n v="0.2"/>
    <n v="1016.792"/>
    <n v="-1016.792"/>
    <n v="6100.7520000000004"/>
    <s v="Muy Alto"/>
    <n v="1906.4849999999999"/>
    <n v="0.375"/>
    <n v="-2160.683"/>
    <n v="7"/>
    <n v="7"/>
    <s v="CORRECTO"/>
    <n v="2017"/>
    <n v="0"/>
  </r>
  <r>
    <x v="8859"/>
    <x v="4417"/>
    <d v="2017-08-20T00:00:00"/>
    <d v="2017-08-26T00:00:00"/>
    <s v="Standard Class"/>
    <x v="499"/>
    <s v="Tonja Turnell"/>
    <s v="HOME OFFICE"/>
    <s v="united states"/>
    <s v="Charlotte"/>
    <s v="North Carolina"/>
    <n v="28205"/>
    <s v="South"/>
    <s v="TEC-PH-10003171"/>
    <x v="2"/>
    <x v="7"/>
    <x v="1504"/>
    <n v="35.96"/>
    <n v="1"/>
    <n v="18"/>
    <s v="Pequeño"/>
    <n v="0.2"/>
    <n v="7.1920000000000002"/>
    <n v="-7.1920000000000002"/>
    <n v="43.152000000000001"/>
    <s v="Bajo"/>
    <n v="3.5960000000000001"/>
    <n v="0.1"/>
    <n v="-25.172000000000001"/>
    <n v="6"/>
    <n v="6"/>
    <s v="CORRECTO"/>
    <n v="2017"/>
    <n v="0"/>
  </r>
  <r>
    <x v="8860"/>
    <x v="4418"/>
    <d v="2015-09-11T00:00:00"/>
    <d v="2015-09-18T00:00:00"/>
    <s v="Standard Class"/>
    <x v="381"/>
    <s v="Skye Norling"/>
    <s v="HOME OFFICE"/>
    <s v="united states"/>
    <s v="Paterson"/>
    <s v="New Jersey"/>
    <n v="7501"/>
    <s v="East"/>
    <s v="OFF-LA-10000414"/>
    <x v="1"/>
    <x v="2"/>
    <x v="1643"/>
    <n v="31.05"/>
    <n v="3"/>
    <n v="15"/>
    <s v="Mediano"/>
    <n v="0"/>
    <n v="0"/>
    <n v="0"/>
    <n v="31.05"/>
    <s v="Bajo"/>
    <n v="14.904"/>
    <n v="0.48"/>
    <n v="-16.146000000000001"/>
    <n v="7"/>
    <n v="7"/>
    <s v="CORRECTO"/>
    <n v="2015"/>
    <n v="0"/>
  </r>
  <r>
    <x v="8861"/>
    <x v="4418"/>
    <d v="2015-09-11T00:00:00"/>
    <d v="2015-09-18T00:00:00"/>
    <s v="Standard Class"/>
    <x v="381"/>
    <s v="Skye Norling"/>
    <s v="HOME OFFICE"/>
    <s v="united states"/>
    <s v="Paterson"/>
    <s v="New Jersey"/>
    <n v="7501"/>
    <s v="East"/>
    <s v="FUR-FU-10002107"/>
    <x v="0"/>
    <x v="5"/>
    <x v="1333"/>
    <n v="8.92"/>
    <n v="4"/>
    <n v="19"/>
    <s v="Mediano"/>
    <n v="0"/>
    <n v="0"/>
    <n v="0"/>
    <n v="8.92"/>
    <s v="Bajo"/>
    <n v="3.9247999999999998"/>
    <n v="0.44"/>
    <n v="-4.9951999999999996"/>
    <n v="7"/>
    <n v="7"/>
    <s v="CORRECTO"/>
    <n v="2015"/>
    <n v="0"/>
  </r>
  <r>
    <x v="8862"/>
    <x v="4418"/>
    <d v="2015-09-11T00:00:00"/>
    <d v="2015-09-18T00:00:00"/>
    <s v="Standard Class"/>
    <x v="381"/>
    <s v="Skye Norling"/>
    <s v="HOME OFFICE"/>
    <s v="united states"/>
    <s v="Paterson"/>
    <s v="New Jersey"/>
    <n v="7501"/>
    <s v="East"/>
    <s v="OFF-BI-10004593"/>
    <x v="1"/>
    <x v="8"/>
    <x v="270"/>
    <n v="209.6"/>
    <n v="4"/>
    <n v="34"/>
    <s v="Mediano"/>
    <n v="0"/>
    <n v="0"/>
    <n v="0"/>
    <n v="209.6"/>
    <s v="Alto"/>
    <n v="96.415999999999997"/>
    <n v="0.46"/>
    <n v="-113.184"/>
    <n v="7"/>
    <n v="7"/>
    <s v="CORRECTO"/>
    <n v="2015"/>
    <n v="0"/>
  </r>
  <r>
    <x v="8863"/>
    <x v="4418"/>
    <d v="2015-09-11T00:00:00"/>
    <d v="2015-09-18T00:00:00"/>
    <s v="Standard Class"/>
    <x v="381"/>
    <s v="Skye Norling"/>
    <s v="HOME OFFICE"/>
    <s v="united states"/>
    <s v="Paterson"/>
    <s v="New Jersey"/>
    <n v="7501"/>
    <s v="East"/>
    <s v="OFF-AP-10003860"/>
    <x v="1"/>
    <x v="9"/>
    <x v="1098"/>
    <n v="111.04"/>
    <n v="4"/>
    <n v="10"/>
    <s v="Mediano"/>
    <n v="0"/>
    <n v="0"/>
    <n v="0"/>
    <n v="111.04"/>
    <s v="Medio"/>
    <n v="29.980799999999999"/>
    <n v="0.26999999999999996"/>
    <n v="-81.059200000000004"/>
    <n v="7"/>
    <n v="7"/>
    <s v="CORRECTO"/>
    <n v="2015"/>
    <n v="0"/>
  </r>
  <r>
    <x v="8864"/>
    <x v="4418"/>
    <d v="2015-09-11T00:00:00"/>
    <d v="2015-09-18T00:00:00"/>
    <s v="Standard Class"/>
    <x v="381"/>
    <s v="Skye Norling"/>
    <s v="HOME OFFICE"/>
    <s v="united states"/>
    <s v="Paterson"/>
    <s v="New Jersey"/>
    <n v="7501"/>
    <s v="East"/>
    <s v="OFF-PA-10000556"/>
    <x v="1"/>
    <x v="10"/>
    <x v="1639"/>
    <n v="38.880000000000003"/>
    <n v="6"/>
    <n v="9"/>
    <s v="Grande"/>
    <n v="0"/>
    <n v="0"/>
    <n v="0"/>
    <n v="38.880000000000003"/>
    <s v="Bajo"/>
    <n v="18.662400000000002"/>
    <n v="0.48000000000000004"/>
    <n v="-20.217600000000001"/>
    <n v="7"/>
    <n v="7"/>
    <s v="CORRECTO"/>
    <n v="2015"/>
    <n v="0"/>
  </r>
  <r>
    <x v="8865"/>
    <x v="4419"/>
    <d v="2015-12-20T00:00:00"/>
    <d v="2015-12-26T00:00:00"/>
    <s v="Standard Class"/>
    <x v="622"/>
    <s v="John Murray"/>
    <s v="CONSUMER"/>
    <s v="united states"/>
    <s v="Arlington"/>
    <s v="Virginia"/>
    <n v="22204"/>
    <s v="South"/>
    <s v="OFF-AP-10003281"/>
    <x v="1"/>
    <x v="9"/>
    <x v="1189"/>
    <n v="36.270000000000003"/>
    <n v="3"/>
    <n v="15"/>
    <s v="Mediano"/>
    <n v="0"/>
    <n v="0"/>
    <n v="0"/>
    <n v="36.270000000000003"/>
    <s v="Bajo"/>
    <n v="10.881"/>
    <n v="0.3"/>
    <n v="-25.388999999999999"/>
    <n v="6"/>
    <n v="6"/>
    <s v="CORRECTO"/>
    <n v="2015"/>
    <n v="0"/>
  </r>
  <r>
    <x v="8866"/>
    <x v="4420"/>
    <d v="2014-09-20T00:00:00"/>
    <d v="2014-09-23T00:00:00"/>
    <s v="First Class"/>
    <x v="766"/>
    <s v="Sarah Brown"/>
    <s v="CONSUMER"/>
    <s v="united states"/>
    <s v="Chicago"/>
    <s v="Illinois"/>
    <n v="60653"/>
    <s v="Central"/>
    <s v="FUR-BO-10004218"/>
    <x v="0"/>
    <x v="0"/>
    <x v="1593"/>
    <n v="493.43"/>
    <n v="5"/>
    <n v="34"/>
    <s v="Grande"/>
    <n v="0.3"/>
    <n v="148.029"/>
    <n v="-148.029"/>
    <n v="641.45900000000006"/>
    <s v="Muy Alto"/>
    <n v="-70.489999999999995"/>
    <n v="-0.14285714285714285"/>
    <n v="-415.89100000000002"/>
    <n v="3"/>
    <n v="3"/>
    <s v="CORRECTO"/>
    <n v="2014"/>
    <n v="0"/>
  </r>
  <r>
    <x v="8867"/>
    <x v="4420"/>
    <d v="2014-09-20T00:00:00"/>
    <d v="2014-09-23T00:00:00"/>
    <s v="First Class"/>
    <x v="766"/>
    <s v="Sarah Brown"/>
    <s v="CONSUMER"/>
    <s v="united states"/>
    <s v="Chicago"/>
    <s v="Illinois"/>
    <n v="60653"/>
    <s v="Central"/>
    <s v="TEC-PH-10002185"/>
    <x v="2"/>
    <x v="7"/>
    <x v="1081"/>
    <n v="11.12"/>
    <n v="2"/>
    <n v="13"/>
    <s v="Pequeño"/>
    <n v="0.2"/>
    <n v="2.2239999999999998"/>
    <n v="-2.2240000000000002"/>
    <n v="13.343999999999999"/>
    <s v="Bajo"/>
    <n v="3.4750000000000001"/>
    <n v="0.31250000000000006"/>
    <n v="-5.4210000000000003"/>
    <n v="3"/>
    <n v="3"/>
    <s v="CORRECTO"/>
    <n v="2014"/>
    <n v="0"/>
  </r>
  <r>
    <x v="8868"/>
    <x v="4421"/>
    <d v="2016-11-04T00:00:00"/>
    <d v="2016-11-08T00:00:00"/>
    <s v="Standard Class"/>
    <x v="693"/>
    <s v="Cindy Chapman"/>
    <s v="CONSUMER"/>
    <s v="united states"/>
    <s v="San Diego"/>
    <s v="California"/>
    <n v="92037"/>
    <s v="West"/>
    <s v="TEC-MA-10003176"/>
    <x v="2"/>
    <x v="15"/>
    <x v="1761"/>
    <n v="686.4"/>
    <n v="2"/>
    <n v="3"/>
    <s v="Pequeño"/>
    <n v="0.2"/>
    <n v="137.28"/>
    <n v="-137.28"/>
    <n v="823.68"/>
    <s v="Muy Alto"/>
    <n v="77.22"/>
    <n v="0.1125"/>
    <n v="-471.9"/>
    <n v="4"/>
    <n v="4"/>
    <s v="CORRECTO"/>
    <n v="2016"/>
    <n v="0"/>
  </r>
  <r>
    <x v="8869"/>
    <x v="4422"/>
    <d v="2017-12-01T00:00:00"/>
    <d v="2017-12-06T00:00:00"/>
    <s v="Standard Class"/>
    <x v="64"/>
    <s v="Sally Hughsby"/>
    <s v="CORPORATE"/>
    <s v="united states"/>
    <s v="Seattle"/>
    <s v="Washington"/>
    <n v="98105"/>
    <s v="West"/>
    <s v="OFF-BI-10002003"/>
    <x v="1"/>
    <x v="8"/>
    <x v="1393"/>
    <n v="15.92"/>
    <n v="5"/>
    <n v="27"/>
    <s v="Grande"/>
    <n v="0.2"/>
    <n v="3.1840000000000002"/>
    <n v="-3.1840000000000002"/>
    <n v="19.103999999999999"/>
    <s v="Bajo"/>
    <n v="5.3730000000000002"/>
    <n v="0.33750000000000002"/>
    <n v="-7.3630000000000004"/>
    <n v="5"/>
    <n v="5"/>
    <s v="CORRECTO"/>
    <n v="2017"/>
    <n v="0"/>
  </r>
  <r>
    <x v="8870"/>
    <x v="4422"/>
    <d v="2017-12-01T00:00:00"/>
    <d v="2017-12-06T00:00:00"/>
    <s v="Standard Class"/>
    <x v="64"/>
    <s v="Sally Hughsby"/>
    <s v="CORPORATE"/>
    <s v="united states"/>
    <s v="Seattle"/>
    <s v="Washington"/>
    <n v="98105"/>
    <s v="West"/>
    <s v="FUR-FU-10000023"/>
    <x v="0"/>
    <x v="5"/>
    <x v="325"/>
    <n v="70.680000000000007"/>
    <n v="12"/>
    <n v="61"/>
    <s v="Grande"/>
    <n v="0"/>
    <n v="0"/>
    <n v="0"/>
    <n v="70.680000000000007"/>
    <s v="Medio"/>
    <n v="31.0992"/>
    <n v="0.43999999999999995"/>
    <n v="-39.580800000000004"/>
    <n v="5"/>
    <n v="5"/>
    <s v="CORRECTO"/>
    <n v="2017"/>
    <n v="0"/>
  </r>
  <r>
    <x v="8871"/>
    <x v="4422"/>
    <d v="2017-12-01T00:00:00"/>
    <d v="2017-12-06T00:00:00"/>
    <s v="Standard Class"/>
    <x v="64"/>
    <s v="Sally Hughsby"/>
    <s v="CORPORATE"/>
    <s v="united states"/>
    <s v="Seattle"/>
    <s v="Washington"/>
    <n v="98105"/>
    <s v="West"/>
    <s v="OFF-ST-10002756"/>
    <x v="1"/>
    <x v="4"/>
    <x v="273"/>
    <n v="541.24"/>
    <n v="4"/>
    <n v="33"/>
    <s v="Mediano"/>
    <n v="0"/>
    <n v="0"/>
    <n v="0"/>
    <n v="541.24"/>
    <s v="Muy Alto"/>
    <n v="5.4123999999999999"/>
    <n v="0.01"/>
    <n v="-535.82759999999996"/>
    <n v="5"/>
    <n v="5"/>
    <s v="CORRECTO"/>
    <n v="2017"/>
    <n v="0"/>
  </r>
  <r>
    <x v="8872"/>
    <x v="4423"/>
    <d v="2014-10-10T00:00:00"/>
    <d v="2014-10-10T00:00:00"/>
    <s v="Same Day"/>
    <x v="579"/>
    <s v="Richard Bierner"/>
    <s v="CONSUMER"/>
    <s v="united states"/>
    <s v="Columbus"/>
    <s v="Ohio"/>
    <n v="43229"/>
    <s v="East"/>
    <s v="TEC-MA-10002694"/>
    <x v="2"/>
    <x v="15"/>
    <x v="1832"/>
    <n v="101.994"/>
    <n v="2"/>
    <n v="2"/>
    <s v="Pequeño"/>
    <n v="0.7"/>
    <n v="71.395799999999994"/>
    <n v="-71.395799999999994"/>
    <n v="173.38979999999998"/>
    <s v="Medio"/>
    <n v="-71.395799999999994"/>
    <n v="-0.7"/>
    <n v="-101.994"/>
    <n v="0"/>
    <n v="0"/>
    <s v="CORRECTO"/>
    <n v="2014"/>
    <n v="0"/>
  </r>
  <r>
    <x v="8873"/>
    <x v="4423"/>
    <d v="2014-10-10T00:00:00"/>
    <d v="2014-10-10T00:00:00"/>
    <s v="Same Day"/>
    <x v="579"/>
    <s v="Richard Bierner"/>
    <s v="CONSUMER"/>
    <s v="united states"/>
    <s v="Columbus"/>
    <s v="Ohio"/>
    <n v="43229"/>
    <s v="East"/>
    <s v="OFF-BI-10002429"/>
    <x v="1"/>
    <x v="8"/>
    <x v="472"/>
    <n v="18.263999999999999"/>
    <n v="2"/>
    <n v="46"/>
    <s v="Pequeño"/>
    <n v="0.7"/>
    <n v="12.784799999999999"/>
    <n v="-12.784800000000001"/>
    <n v="31.0488"/>
    <s v="Bajo"/>
    <n v="-13.393599999999999"/>
    <n v="-0.73333333333333328"/>
    <n v="-18.872800000000002"/>
    <n v="0"/>
    <n v="0"/>
    <s v="CORRECTO"/>
    <n v="2014"/>
    <n v="0"/>
  </r>
  <r>
    <x v="8874"/>
    <x v="4424"/>
    <d v="2017-11-14T00:00:00"/>
    <d v="2017-11-16T00:00:00"/>
    <s v="Second Class"/>
    <x v="646"/>
    <s v="Toby Carlisle"/>
    <s v="CONSUMER"/>
    <s v="united states"/>
    <s v="Houston"/>
    <s v="Texas"/>
    <n v="77095"/>
    <s v="Central"/>
    <s v="OFF-BI-10003684"/>
    <x v="1"/>
    <x v="8"/>
    <x v="714"/>
    <n v="21.99"/>
    <n v="5"/>
    <n v="44"/>
    <s v="Grande"/>
    <n v="0.8"/>
    <n v="17.591999999999999"/>
    <n v="-17.591999999999999"/>
    <n v="39.581999999999994"/>
    <s v="Bajo"/>
    <n v="-32.984999999999999"/>
    <n v="-1.5"/>
    <n v="-37.383000000000003"/>
    <n v="2"/>
    <n v="2"/>
    <s v="CORRECTO"/>
    <n v="2017"/>
    <n v="0"/>
  </r>
  <r>
    <x v="8875"/>
    <x v="4425"/>
    <d v="2016-08-13T00:00:00"/>
    <d v="2016-08-19T00:00:00"/>
    <s v="Standard Class"/>
    <x v="564"/>
    <s v="Carol Triggs"/>
    <s v="CONSUMER"/>
    <s v="united states"/>
    <s v="Irving"/>
    <s v="Texas"/>
    <n v="75061"/>
    <s v="Central"/>
    <s v="OFF-SU-10003505"/>
    <x v="1"/>
    <x v="14"/>
    <x v="413"/>
    <n v="185.376"/>
    <n v="2"/>
    <n v="24"/>
    <s v="Pequeño"/>
    <n v="0.2"/>
    <n v="37.075200000000002"/>
    <n v="-37.075200000000002"/>
    <n v="222.4512"/>
    <s v="Alto"/>
    <n v="-34.758000000000003"/>
    <n v="-0.1875"/>
    <n v="-183.05879999999999"/>
    <n v="6"/>
    <n v="6"/>
    <s v="CORRECTO"/>
    <n v="2016"/>
    <n v="0"/>
  </r>
  <r>
    <x v="8876"/>
    <x v="4425"/>
    <d v="2016-08-13T00:00:00"/>
    <d v="2016-08-19T00:00:00"/>
    <s v="Standard Class"/>
    <x v="564"/>
    <s v="Carol Triggs"/>
    <s v="CONSUMER"/>
    <s v="united states"/>
    <s v="Irving"/>
    <s v="Texas"/>
    <n v="75061"/>
    <s v="Central"/>
    <s v="OFF-AP-10002534"/>
    <x v="1"/>
    <x v="9"/>
    <x v="1202"/>
    <n v="58.923999999999999"/>
    <n v="1"/>
    <n v="18"/>
    <s v="Pequeño"/>
    <n v="0.8"/>
    <n v="47.139200000000002"/>
    <n v="-47.139200000000002"/>
    <n v="106.06319999999999"/>
    <s v="Medio"/>
    <n v="-153.20240000000001"/>
    <n v="-2.6"/>
    <n v="-164.9872"/>
    <n v="6"/>
    <n v="6"/>
    <s v="CORRECTO"/>
    <n v="2016"/>
    <n v="0"/>
  </r>
  <r>
    <x v="8877"/>
    <x v="4426"/>
    <d v="2017-09-17T00:00:00"/>
    <d v="2017-09-23T00:00:00"/>
    <s v="Standard Class"/>
    <x v="47"/>
    <s v="Gary Zandusky"/>
    <s v="CONSUMER"/>
    <s v="united states"/>
    <s v="Morristown"/>
    <s v="New Jersey"/>
    <n v="7960"/>
    <s v="East"/>
    <s v="TEC-MA-10004626"/>
    <x v="2"/>
    <x v="15"/>
    <x v="1833"/>
    <n v="480"/>
    <n v="4"/>
    <n v="6"/>
    <s v="Mediano"/>
    <n v="0"/>
    <n v="0"/>
    <n v="0"/>
    <n v="480"/>
    <s v="Alto"/>
    <n v="225.6"/>
    <n v="0.47"/>
    <n v="-254.4"/>
    <n v="6"/>
    <n v="6"/>
    <s v="CORRECTO"/>
    <n v="2017"/>
    <n v="0"/>
  </r>
  <r>
    <x v="8878"/>
    <x v="4426"/>
    <d v="2017-09-17T00:00:00"/>
    <d v="2017-09-23T00:00:00"/>
    <s v="Standard Class"/>
    <x v="47"/>
    <s v="Gary Zandusky"/>
    <s v="CONSUMER"/>
    <s v="united states"/>
    <s v="Morristown"/>
    <s v="New Jersey"/>
    <n v="7960"/>
    <s v="East"/>
    <s v="OFF-ST-10000615"/>
    <x v="1"/>
    <x v="4"/>
    <x v="75"/>
    <n v="34.049999999999997"/>
    <n v="3"/>
    <n v="32"/>
    <s v="Mediano"/>
    <n v="0"/>
    <n v="0"/>
    <n v="0"/>
    <n v="34.049999999999997"/>
    <s v="Bajo"/>
    <n v="9.5340000000000007"/>
    <n v="0.28000000000000003"/>
    <n v="-24.515999999999998"/>
    <n v="6"/>
    <n v="6"/>
    <s v="CORRECTO"/>
    <n v="2017"/>
    <n v="0"/>
  </r>
  <r>
    <x v="8879"/>
    <x v="4427"/>
    <d v="2015-03-23T00:00:00"/>
    <d v="2015-03-25T00:00:00"/>
    <s v="First Class"/>
    <x v="87"/>
    <s v="Alice McCarthy"/>
    <s v="CORPORATE"/>
    <s v="united states"/>
    <s v="Los Angeles"/>
    <s v="California"/>
    <n v="90008"/>
    <s v="West"/>
    <s v="OFF-PA-10000659"/>
    <x v="1"/>
    <x v="10"/>
    <x v="1295"/>
    <n v="192.72"/>
    <n v="11"/>
    <n v="25"/>
    <s v="Grande"/>
    <n v="0"/>
    <n v="0"/>
    <n v="0"/>
    <n v="192.72"/>
    <s v="Medio"/>
    <n v="92.505600000000001"/>
    <n v="0.48"/>
    <n v="-100.2144"/>
    <n v="2"/>
    <n v="2"/>
    <s v="CORRECTO"/>
    <n v="2015"/>
    <n v="0"/>
  </r>
  <r>
    <x v="8880"/>
    <x v="4427"/>
    <d v="2015-03-23T00:00:00"/>
    <d v="2015-03-25T00:00:00"/>
    <s v="First Class"/>
    <x v="87"/>
    <s v="Alice McCarthy"/>
    <s v="CORPORATE"/>
    <s v="united states"/>
    <s v="Los Angeles"/>
    <s v="California"/>
    <n v="90008"/>
    <s v="West"/>
    <s v="TEC-AC-10000736"/>
    <x v="2"/>
    <x v="11"/>
    <x v="1094"/>
    <n v="239.97"/>
    <n v="3"/>
    <n v="21"/>
    <s v="Mediano"/>
    <n v="0"/>
    <n v="0"/>
    <n v="0"/>
    <n v="239.97"/>
    <s v="Alto"/>
    <n v="86.389200000000002"/>
    <n v="0.36"/>
    <n v="-153.58080000000001"/>
    <n v="2"/>
    <n v="2"/>
    <s v="CORRECTO"/>
    <n v="2015"/>
    <n v="0"/>
  </r>
  <r>
    <x v="8881"/>
    <x v="4428"/>
    <d v="2016-06-30T00:00:00"/>
    <d v="2016-07-03T00:00:00"/>
    <s v="Second Class"/>
    <x v="571"/>
    <s v="Adrian Hane"/>
    <s v="HOME OFFICE"/>
    <s v="united states"/>
    <s v="Aurora"/>
    <s v="Illinois"/>
    <n v="60505"/>
    <s v="Central"/>
    <s v="TEC-AC-10003038"/>
    <x v="2"/>
    <x v="11"/>
    <x v="1033"/>
    <n v="50.12"/>
    <n v="7"/>
    <n v="57"/>
    <s v="Grande"/>
    <n v="0.2"/>
    <n v="10.024000000000001"/>
    <n v="-10.023999999999999"/>
    <n v="60.143999999999998"/>
    <s v="Medio"/>
    <n v="-0.62649999999999995"/>
    <n v="-1.2499999999999999E-2"/>
    <n v="-40.722499999999997"/>
    <n v="3"/>
    <n v="3"/>
    <s v="CORRECTO"/>
    <n v="2016"/>
    <n v="0"/>
  </r>
  <r>
    <x v="8882"/>
    <x v="4429"/>
    <d v="2017-10-20T00:00:00"/>
    <d v="2017-10-25T00:00:00"/>
    <s v="Standard Class"/>
    <x v="501"/>
    <s v="Muhammed Yedwab"/>
    <s v="CORPORATE"/>
    <s v="united states"/>
    <s v="Durham"/>
    <s v="North Carolina"/>
    <n v="27707"/>
    <s v="South"/>
    <s v="TEC-PH-10004071"/>
    <x v="2"/>
    <x v="7"/>
    <x v="1546"/>
    <n v="15.984"/>
    <n v="2"/>
    <n v="25"/>
    <s v="Pequeño"/>
    <n v="0.2"/>
    <n v="3.1968000000000001"/>
    <n v="-3.1968000000000001"/>
    <n v="19.180800000000001"/>
    <s v="Bajo"/>
    <n v="1.3986000000000001"/>
    <n v="8.7500000000000008E-2"/>
    <n v="-11.3886"/>
    <n v="5"/>
    <n v="5"/>
    <s v="CORRECTO"/>
    <n v="2017"/>
    <n v="0"/>
  </r>
  <r>
    <x v="8883"/>
    <x v="4429"/>
    <d v="2017-10-20T00:00:00"/>
    <d v="2017-10-25T00:00:00"/>
    <s v="Standard Class"/>
    <x v="501"/>
    <s v="Muhammed Yedwab"/>
    <s v="CORPORATE"/>
    <s v="united states"/>
    <s v="Durham"/>
    <s v="North Carolina"/>
    <n v="27707"/>
    <s v="South"/>
    <s v="OFF-PA-10001667"/>
    <x v="1"/>
    <x v="10"/>
    <x v="458"/>
    <n v="14.352"/>
    <n v="3"/>
    <n v="32"/>
    <s v="Mediano"/>
    <n v="0.2"/>
    <n v="2.8704000000000001"/>
    <n v="-2.8704000000000001"/>
    <n v="17.2224"/>
    <s v="Bajo"/>
    <n v="4.4850000000000003"/>
    <n v="0.3125"/>
    <n v="-6.9965999999999999"/>
    <n v="5"/>
    <n v="5"/>
    <s v="CORRECTO"/>
    <n v="2017"/>
    <n v="0"/>
  </r>
  <r>
    <x v="8884"/>
    <x v="4430"/>
    <d v="2014-08-25T00:00:00"/>
    <d v="2014-08-30T00:00:00"/>
    <s v="Standard Class"/>
    <x v="29"/>
    <s v="Brendan Sweed"/>
    <s v="CORPORATE"/>
    <s v="united states"/>
    <s v="Columbus"/>
    <s v="Ohio"/>
    <n v="43229"/>
    <s v="East"/>
    <s v="OFF-BI-10001982"/>
    <x v="1"/>
    <x v="8"/>
    <x v="304"/>
    <n v="6.5279999999999996"/>
    <n v="4"/>
    <n v="22"/>
    <s v="Mediano"/>
    <n v="0.7"/>
    <n v="4.5695999999999994"/>
    <n v="-4.5696000000000003"/>
    <n v="11.0976"/>
    <s v="Bajo"/>
    <n v="-4.5696000000000003"/>
    <n v="-0.70000000000000007"/>
    <n v="-6.5279999999999996"/>
    <n v="5"/>
    <n v="5"/>
    <s v="CORRECTO"/>
    <n v="2014"/>
    <n v="0"/>
  </r>
  <r>
    <x v="8885"/>
    <x v="4430"/>
    <d v="2014-08-25T00:00:00"/>
    <d v="2014-08-30T00:00:00"/>
    <s v="Standard Class"/>
    <x v="29"/>
    <s v="Brendan Sweed"/>
    <s v="CORPORATE"/>
    <s v="united states"/>
    <s v="Columbus"/>
    <s v="Ohio"/>
    <n v="43229"/>
    <s v="East"/>
    <s v="OFF-BI-10004141"/>
    <x v="1"/>
    <x v="8"/>
    <x v="1296"/>
    <n v="2.8620000000000001"/>
    <n v="3"/>
    <n v="13"/>
    <s v="Mediano"/>
    <n v="0.7"/>
    <n v="2.0034000000000001"/>
    <n v="-2.0034000000000001"/>
    <n v="4.8654000000000002"/>
    <s v="Bajo"/>
    <n v="-2.2896000000000001"/>
    <n v="-0.8"/>
    <n v="-3.1482000000000001"/>
    <n v="5"/>
    <n v="5"/>
    <s v="CORRECTO"/>
    <n v="2014"/>
    <n v="0"/>
  </r>
  <r>
    <x v="8886"/>
    <x v="4430"/>
    <d v="2014-08-25T00:00:00"/>
    <d v="2014-08-30T00:00:00"/>
    <s v="Standard Class"/>
    <x v="29"/>
    <s v="Brendan Sweed"/>
    <s v="CORPORATE"/>
    <s v="united states"/>
    <s v="Columbus"/>
    <s v="Ohio"/>
    <n v="43229"/>
    <s v="East"/>
    <s v="OFF-BI-10002103"/>
    <x v="1"/>
    <x v="8"/>
    <x v="530"/>
    <n v="20.856000000000002"/>
    <n v="8"/>
    <n v="37"/>
    <s v="Grande"/>
    <n v="0.7"/>
    <n v="14.5992"/>
    <n v="-14.5992"/>
    <n v="35.455200000000005"/>
    <s v="Bajo"/>
    <n v="-16.684799999999999"/>
    <n v="-0.79999999999999993"/>
    <n v="-22.941600000000001"/>
    <n v="5"/>
    <n v="5"/>
    <s v="CORRECTO"/>
    <n v="2014"/>
    <n v="0"/>
  </r>
  <r>
    <x v="8887"/>
    <x v="4431"/>
    <d v="2014-07-27T00:00:00"/>
    <d v="2014-07-30T00:00:00"/>
    <s v="Second Class"/>
    <x v="121"/>
    <s v="Barry Blumstein"/>
    <s v="CORPORATE"/>
    <s v="united states"/>
    <s v="Los Angeles"/>
    <s v="California"/>
    <n v="90036"/>
    <s v="West"/>
    <s v="OFF-ST-10002574"/>
    <x v="1"/>
    <x v="4"/>
    <x v="935"/>
    <n v="276.27999999999997"/>
    <n v="2"/>
    <n v="35"/>
    <s v="Pequeño"/>
    <n v="0"/>
    <n v="0"/>
    <n v="0"/>
    <n v="276.27999999999997"/>
    <s v="Alto"/>
    <n v="0"/>
    <n v="0"/>
    <n v="-276.27999999999997"/>
    <n v="3"/>
    <n v="3"/>
    <s v="CORRECTO"/>
    <n v="2014"/>
    <n v="0"/>
  </r>
  <r>
    <x v="8888"/>
    <x v="4432"/>
    <d v="2017-12-01T00:00:00"/>
    <d v="2017-12-07T00:00:00"/>
    <s v="Standard Class"/>
    <x v="529"/>
    <s v="Max Ludwig"/>
    <s v="HOME OFFICE"/>
    <s v="united states"/>
    <s v="Stockton"/>
    <s v="California"/>
    <n v="95207"/>
    <s v="West"/>
    <s v="FUR-FU-10003394"/>
    <x v="0"/>
    <x v="5"/>
    <x v="583"/>
    <n v="629.64"/>
    <n v="9"/>
    <n v="26"/>
    <s v="Grande"/>
    <n v="0"/>
    <n v="0"/>
    <n v="0"/>
    <n v="629.64"/>
    <s v="Muy Alto"/>
    <n v="107.03879999999999"/>
    <n v="0.16999999999999998"/>
    <n v="-522.60119999999995"/>
    <n v="6"/>
    <n v="6"/>
    <s v="CORRECTO"/>
    <n v="2017"/>
    <n v="0"/>
  </r>
  <r>
    <x v="8889"/>
    <x v="4433"/>
    <d v="2016-10-17T00:00:00"/>
    <d v="2016-10-21T00:00:00"/>
    <s v="Second Class"/>
    <x v="763"/>
    <s v="Frank Carlisle"/>
    <s v="HOME OFFICE"/>
    <s v="united states"/>
    <s v="Columbia"/>
    <s v="Missouri"/>
    <n v="65203"/>
    <s v="Central"/>
    <s v="TEC-PH-10003072"/>
    <x v="2"/>
    <x v="7"/>
    <x v="1319"/>
    <n v="449.97"/>
    <n v="3"/>
    <n v="25"/>
    <s v="Mediano"/>
    <n v="0"/>
    <n v="0"/>
    <n v="0"/>
    <n v="449.97"/>
    <s v="Alto"/>
    <n v="220.4853"/>
    <n v="0.48999999999999994"/>
    <n v="-229.4847"/>
    <n v="4"/>
    <n v="4"/>
    <s v="CORRECTO"/>
    <n v="2016"/>
    <n v="0"/>
  </r>
  <r>
    <x v="8890"/>
    <x v="4433"/>
    <d v="2016-10-17T00:00:00"/>
    <d v="2016-10-21T00:00:00"/>
    <s v="Second Class"/>
    <x v="763"/>
    <s v="Frank Carlisle"/>
    <s v="HOME OFFICE"/>
    <s v="united states"/>
    <s v="Columbia"/>
    <s v="Missouri"/>
    <n v="65203"/>
    <s v="Central"/>
    <s v="OFF-AP-10003057"/>
    <x v="1"/>
    <x v="9"/>
    <x v="1326"/>
    <n v="1927.59"/>
    <n v="7"/>
    <n v="14"/>
    <s v="Grande"/>
    <n v="0"/>
    <n v="0"/>
    <n v="0"/>
    <n v="1927.59"/>
    <s v="Muy Alto"/>
    <n v="751.76009999999997"/>
    <n v="0.39"/>
    <n v="-1175.8299"/>
    <n v="4"/>
    <n v="4"/>
    <s v="CORRECTO"/>
    <n v="2016"/>
    <n v="0"/>
  </r>
  <r>
    <x v="8891"/>
    <x v="4434"/>
    <d v="2016-09-16T00:00:00"/>
    <d v="2016-09-18T00:00:00"/>
    <s v="First Class"/>
    <x v="128"/>
    <s v="Corey Roper"/>
    <s v="HOME OFFICE"/>
    <s v="united states"/>
    <s v="Columbus"/>
    <s v="Georgia"/>
    <n v="31907"/>
    <s v="South"/>
    <s v="FUR-CH-10001146"/>
    <x v="0"/>
    <x v="1"/>
    <x v="64"/>
    <n v="121.78"/>
    <n v="2"/>
    <n v="39"/>
    <s v="Pequeño"/>
    <n v="0"/>
    <n v="0"/>
    <n v="0"/>
    <n v="121.78"/>
    <s v="Medio"/>
    <n v="30.445"/>
    <n v="0.25"/>
    <n v="-91.334999999999994"/>
    <n v="2"/>
    <n v="2"/>
    <s v="CORRECTO"/>
    <n v="2016"/>
    <n v="0"/>
  </r>
  <r>
    <x v="8892"/>
    <x v="4435"/>
    <d v="2015-12-01T00:00:00"/>
    <d v="2015-12-06T00:00:00"/>
    <s v="Standard Class"/>
    <x v="784"/>
    <s v="Lindsay Castell"/>
    <s v="HOME OFFICE"/>
    <s v="united states"/>
    <s v="San Diego"/>
    <s v="California"/>
    <n v="92037"/>
    <s v="West"/>
    <s v="FUR-CH-10003973"/>
    <x v="0"/>
    <x v="1"/>
    <x v="867"/>
    <n v="2676.672"/>
    <n v="9"/>
    <n v="31"/>
    <s v="Grande"/>
    <n v="0.2"/>
    <n v="535.33440000000007"/>
    <n v="-535.33439999999996"/>
    <n v="3212.0064000000002"/>
    <s v="Muy Alto"/>
    <n v="267.66719999999998"/>
    <n v="9.9999999999999992E-2"/>
    <n v="-1873.6704"/>
    <n v="5"/>
    <n v="5"/>
    <s v="CORRECTO"/>
    <n v="2015"/>
    <n v="0"/>
  </r>
  <r>
    <x v="8893"/>
    <x v="4436"/>
    <d v="2014-08-05T00:00:00"/>
    <d v="2014-08-12T00:00:00"/>
    <s v="Standard Class"/>
    <x v="47"/>
    <s v="Gary Zandusky"/>
    <s v="CONSUMER"/>
    <s v="united states"/>
    <s v="Texas City"/>
    <s v="Texas"/>
    <n v="77590"/>
    <s v="Central"/>
    <s v="FUR-TA-10001307"/>
    <x v="0"/>
    <x v="3"/>
    <x v="1099"/>
    <n v="489.23"/>
    <n v="2"/>
    <n v="14"/>
    <s v="Pequeño"/>
    <n v="0.3"/>
    <n v="146.76900000000001"/>
    <n v="-146.76900000000001"/>
    <n v="635.99900000000002"/>
    <s v="Muy Alto"/>
    <n v="41.933999999999997"/>
    <n v="8.5714285714285701E-2"/>
    <n v="-300.52699999999999"/>
    <n v="7"/>
    <n v="7"/>
    <s v="CORRECTO"/>
    <n v="2014"/>
    <n v="0"/>
  </r>
  <r>
    <x v="8894"/>
    <x v="4437"/>
    <d v="2016-08-15T00:00:00"/>
    <d v="2016-08-22T00:00:00"/>
    <s v="Standard Class"/>
    <x v="217"/>
    <s v="Bill Donatelli"/>
    <s v="CONSUMER"/>
    <s v="united states"/>
    <s v="Los Angeles"/>
    <s v="California"/>
    <n v="90004"/>
    <s v="West"/>
    <s v="FUR-FU-10004071"/>
    <x v="0"/>
    <x v="5"/>
    <x v="575"/>
    <n v="312.02999999999997"/>
    <n v="3"/>
    <n v="13"/>
    <s v="Mediano"/>
    <n v="0"/>
    <n v="0"/>
    <n v="0"/>
    <n v="312.02999999999997"/>
    <s v="Alto"/>
    <n v="43.684199999999997"/>
    <n v="0.14000000000000001"/>
    <n v="-268.3458"/>
    <n v="7"/>
    <n v="7"/>
    <s v="CORRECTO"/>
    <n v="2016"/>
    <n v="0"/>
  </r>
  <r>
    <x v="8895"/>
    <x v="4437"/>
    <d v="2016-08-15T00:00:00"/>
    <d v="2016-08-22T00:00:00"/>
    <s v="Standard Class"/>
    <x v="217"/>
    <s v="Bill Donatelli"/>
    <s v="CONSUMER"/>
    <s v="united states"/>
    <s v="Los Angeles"/>
    <s v="California"/>
    <n v="90004"/>
    <s v="West"/>
    <s v="OFF-ST-10001505"/>
    <x v="1"/>
    <x v="4"/>
    <x v="1183"/>
    <n v="17.940000000000001"/>
    <n v="3"/>
    <n v="33"/>
    <s v="Mediano"/>
    <n v="0"/>
    <n v="0"/>
    <n v="0"/>
    <n v="17.940000000000001"/>
    <s v="Bajo"/>
    <n v="3.0497999999999998"/>
    <n v="0.16999999999999998"/>
    <n v="-14.8902"/>
    <n v="7"/>
    <n v="7"/>
    <s v="CORRECTO"/>
    <n v="2016"/>
    <n v="0"/>
  </r>
  <r>
    <x v="8896"/>
    <x v="4437"/>
    <d v="2016-08-15T00:00:00"/>
    <d v="2016-08-22T00:00:00"/>
    <s v="Standard Class"/>
    <x v="217"/>
    <s v="Bill Donatelli"/>
    <s v="CONSUMER"/>
    <s v="united states"/>
    <s v="Los Angeles"/>
    <s v="California"/>
    <n v="90004"/>
    <s v="West"/>
    <s v="TEC-PH-10004614"/>
    <x v="2"/>
    <x v="7"/>
    <x v="302"/>
    <n v="165.6"/>
    <n v="3"/>
    <n v="28"/>
    <s v="Mediano"/>
    <n v="0.2"/>
    <n v="33.119999999999997"/>
    <n v="-33.119999999999997"/>
    <n v="198.72"/>
    <s v="Medio"/>
    <n v="10.35"/>
    <n v="6.25E-2"/>
    <n v="-122.13"/>
    <n v="7"/>
    <n v="7"/>
    <s v="CORRECTO"/>
    <n v="2016"/>
    <n v="0"/>
  </r>
  <r>
    <x v="8897"/>
    <x v="4437"/>
    <d v="2016-08-15T00:00:00"/>
    <d v="2016-08-22T00:00:00"/>
    <s v="Standard Class"/>
    <x v="217"/>
    <s v="Bill Donatelli"/>
    <s v="CONSUMER"/>
    <s v="united states"/>
    <s v="Los Angeles"/>
    <s v="California"/>
    <n v="90004"/>
    <s v="West"/>
    <s v="OFF-PA-10004911"/>
    <x v="1"/>
    <x v="10"/>
    <x v="938"/>
    <n v="37.520000000000003"/>
    <n v="4"/>
    <n v="21"/>
    <s v="Mediano"/>
    <n v="0"/>
    <n v="0"/>
    <n v="0"/>
    <n v="37.520000000000003"/>
    <s v="Bajo"/>
    <n v="18.009599999999999"/>
    <n v="0.47999999999999993"/>
    <n v="-19.510400000000001"/>
    <n v="7"/>
    <n v="7"/>
    <s v="CORRECTO"/>
    <n v="2016"/>
    <n v="0"/>
  </r>
  <r>
    <x v="8898"/>
    <x v="4438"/>
    <d v="2015-08-07T00:00:00"/>
    <d v="2015-08-09T00:00:00"/>
    <s v="Second Class"/>
    <x v="313"/>
    <s v="Eudokia Martin"/>
    <s v="CORPORATE"/>
    <s v="united states"/>
    <s v="Springfield"/>
    <s v="Virginia"/>
    <n v="22153"/>
    <s v="South"/>
    <s v="TEC-PH-10003601"/>
    <x v="2"/>
    <x v="7"/>
    <x v="1392"/>
    <n v="494.97"/>
    <n v="3"/>
    <n v="12"/>
    <s v="Mediano"/>
    <n v="0"/>
    <n v="0"/>
    <n v="0"/>
    <n v="494.97"/>
    <s v="Alto"/>
    <n v="148.49100000000001"/>
    <n v="0.3"/>
    <n v="-346.47899999999998"/>
    <n v="2"/>
    <n v="2"/>
    <s v="CORRECTO"/>
    <n v="2015"/>
    <n v="0"/>
  </r>
  <r>
    <x v="8899"/>
    <x v="4438"/>
    <d v="2015-08-07T00:00:00"/>
    <d v="2015-08-09T00:00:00"/>
    <s v="Second Class"/>
    <x v="313"/>
    <s v="Eudokia Martin"/>
    <s v="CORPORATE"/>
    <s v="united states"/>
    <s v="Springfield"/>
    <s v="Virginia"/>
    <n v="22153"/>
    <s v="South"/>
    <s v="OFF-LA-10004545"/>
    <x v="1"/>
    <x v="2"/>
    <x v="1337"/>
    <n v="25.06"/>
    <n v="2"/>
    <n v="20"/>
    <s v="Pequeño"/>
    <n v="0"/>
    <n v="0"/>
    <n v="0"/>
    <n v="25.06"/>
    <s v="Bajo"/>
    <n v="11.7782"/>
    <n v="0.47000000000000003"/>
    <n v="-13.2818"/>
    <n v="2"/>
    <n v="2"/>
    <s v="CORRECTO"/>
    <n v="2015"/>
    <n v="0"/>
  </r>
  <r>
    <x v="8900"/>
    <x v="4439"/>
    <d v="2016-05-31T00:00:00"/>
    <d v="2016-06-04T00:00:00"/>
    <s v="Standard Class"/>
    <x v="443"/>
    <s v="Beth Paige"/>
    <s v="CONSUMER"/>
    <s v="united states"/>
    <s v="Decatur"/>
    <s v="Illinois"/>
    <n v="62521"/>
    <s v="Central"/>
    <s v="FUR-FU-10001379"/>
    <x v="0"/>
    <x v="5"/>
    <x v="1819"/>
    <n v="32.064"/>
    <n v="3"/>
    <n v="4"/>
    <s v="Mediano"/>
    <n v="0.6"/>
    <n v="19.238399999999999"/>
    <n v="-19.238399999999999"/>
    <n v="51.302399999999999"/>
    <s v="Medio"/>
    <n v="-12.8256"/>
    <n v="-0.39999999999999997"/>
    <n v="-25.651199999999999"/>
    <n v="4"/>
    <n v="4"/>
    <s v="CORRECTO"/>
    <n v="2016"/>
    <n v="0"/>
  </r>
  <r>
    <x v="8901"/>
    <x v="4439"/>
    <d v="2016-05-31T00:00:00"/>
    <d v="2016-06-04T00:00:00"/>
    <s v="Standard Class"/>
    <x v="443"/>
    <s v="Beth Paige"/>
    <s v="CONSUMER"/>
    <s v="united states"/>
    <s v="Decatur"/>
    <s v="Illinois"/>
    <n v="62521"/>
    <s v="Central"/>
    <s v="OFF-PA-10001846"/>
    <x v="1"/>
    <x v="10"/>
    <x v="1816"/>
    <n v="18.495999999999999"/>
    <n v="4"/>
    <n v="14"/>
    <s v="Mediano"/>
    <n v="0.2"/>
    <n v="3.6991999999999998"/>
    <n v="-3.6991999999999998"/>
    <n v="22.1952"/>
    <s v="Bajo"/>
    <n v="6.7047999999999996"/>
    <n v="0.36249999999999999"/>
    <n v="-8.0920000000000005"/>
    <n v="4"/>
    <n v="4"/>
    <s v="CORRECTO"/>
    <n v="2016"/>
    <n v="0"/>
  </r>
  <r>
    <x v="8902"/>
    <x v="4439"/>
    <d v="2016-05-31T00:00:00"/>
    <d v="2016-06-04T00:00:00"/>
    <s v="Standard Class"/>
    <x v="443"/>
    <s v="Beth Paige"/>
    <s v="CONSUMER"/>
    <s v="united states"/>
    <s v="Decatur"/>
    <s v="Illinois"/>
    <n v="62521"/>
    <s v="Central"/>
    <s v="FUR-CH-10000422"/>
    <x v="0"/>
    <x v="1"/>
    <x v="1441"/>
    <n v="191.07900000000001"/>
    <n v="3"/>
    <n v="34"/>
    <s v="Mediano"/>
    <n v="0.3"/>
    <n v="57.323700000000002"/>
    <n v="-57.323700000000002"/>
    <n v="248.40270000000001"/>
    <s v="Alto"/>
    <n v="-38.215800000000002"/>
    <n v="-0.2"/>
    <n v="-171.97110000000001"/>
    <n v="4"/>
    <n v="4"/>
    <s v="CORRECTO"/>
    <n v="2016"/>
    <n v="0"/>
  </r>
  <r>
    <x v="8903"/>
    <x v="4439"/>
    <d v="2016-05-31T00:00:00"/>
    <d v="2016-06-04T00:00:00"/>
    <s v="Standard Class"/>
    <x v="443"/>
    <s v="Beth Paige"/>
    <s v="CONSUMER"/>
    <s v="united states"/>
    <s v="Decatur"/>
    <s v="Illinois"/>
    <n v="62521"/>
    <s v="Central"/>
    <s v="OFF-PA-10004621"/>
    <x v="1"/>
    <x v="10"/>
    <x v="745"/>
    <n v="10.368"/>
    <n v="2"/>
    <n v="25"/>
    <s v="Pequeño"/>
    <n v="0.2"/>
    <n v="2.0736000000000003"/>
    <n v="-2.0735999999999999"/>
    <n v="12.441600000000001"/>
    <s v="Bajo"/>
    <n v="3.6288"/>
    <n v="0.35"/>
    <n v="-4.6656000000000004"/>
    <n v="4"/>
    <n v="4"/>
    <s v="CORRECTO"/>
    <n v="2016"/>
    <n v="0"/>
  </r>
  <r>
    <x v="8904"/>
    <x v="4440"/>
    <d v="2016-07-01T00:00:00"/>
    <d v="2016-07-01T00:00:00"/>
    <s v="Same Day"/>
    <x v="711"/>
    <s v="Stephanie Ulpright"/>
    <s v="HOME OFFICE"/>
    <s v="united states"/>
    <s v="New York City"/>
    <s v="New York"/>
    <n v="10009"/>
    <s v="East"/>
    <s v="OFF-LA-10001474"/>
    <x v="1"/>
    <x v="2"/>
    <x v="926"/>
    <n v="30.53"/>
    <n v="1"/>
    <n v="20"/>
    <s v="Pequeño"/>
    <n v="0"/>
    <n v="0"/>
    <n v="0"/>
    <n v="30.53"/>
    <s v="Bajo"/>
    <n v="14.043799999999999"/>
    <n v="0.45999999999999996"/>
    <n v="-16.4862"/>
    <n v="0"/>
    <n v="0"/>
    <s v="CORRECTO"/>
    <n v="2016"/>
    <n v="0"/>
  </r>
  <r>
    <x v="8905"/>
    <x v="4440"/>
    <d v="2016-07-01T00:00:00"/>
    <d v="2016-07-01T00:00:00"/>
    <s v="Same Day"/>
    <x v="711"/>
    <s v="Stephanie Ulpright"/>
    <s v="HOME OFFICE"/>
    <s v="united states"/>
    <s v="New York City"/>
    <s v="New York"/>
    <n v="10009"/>
    <s v="East"/>
    <s v="TEC-AC-10001635"/>
    <x v="2"/>
    <x v="11"/>
    <x v="1372"/>
    <n v="30.84"/>
    <n v="3"/>
    <n v="15"/>
    <s v="Mediano"/>
    <n v="0"/>
    <n v="0"/>
    <n v="0"/>
    <n v="30.84"/>
    <s v="Bajo"/>
    <n v="6.1680000000000001"/>
    <n v="0.2"/>
    <n v="-24.672000000000001"/>
    <n v="0"/>
    <n v="0"/>
    <s v="CORRECTO"/>
    <n v="2016"/>
    <n v="0"/>
  </r>
  <r>
    <x v="8906"/>
    <x v="4440"/>
    <d v="2016-07-01T00:00:00"/>
    <d v="2016-07-01T00:00:00"/>
    <s v="Same Day"/>
    <x v="711"/>
    <s v="Stephanie Ulpright"/>
    <s v="HOME OFFICE"/>
    <s v="united states"/>
    <s v="New York City"/>
    <s v="New York"/>
    <n v="10009"/>
    <s v="East"/>
    <s v="OFF-PA-10001950"/>
    <x v="1"/>
    <x v="10"/>
    <x v="145"/>
    <n v="75.06"/>
    <n v="9"/>
    <n v="26"/>
    <s v="Grande"/>
    <n v="0"/>
    <n v="0"/>
    <n v="0"/>
    <n v="75.06"/>
    <s v="Medio"/>
    <n v="33.777000000000001"/>
    <n v="0.45"/>
    <n v="-41.283000000000001"/>
    <n v="0"/>
    <n v="0"/>
    <s v="CORRECTO"/>
    <n v="2016"/>
    <n v="0"/>
  </r>
  <r>
    <x v="8907"/>
    <x v="4441"/>
    <d v="2016-12-18T00:00:00"/>
    <d v="2016-12-20T00:00:00"/>
    <s v="First Class"/>
    <x v="672"/>
    <s v="Andy Yotov"/>
    <s v="CORPORATE"/>
    <s v="united states"/>
    <s v="San Francisco"/>
    <s v="California"/>
    <n v="94110"/>
    <s v="West"/>
    <s v="TEC-PH-10001552"/>
    <x v="2"/>
    <x v="7"/>
    <x v="180"/>
    <n v="66.975999999999999"/>
    <n v="7"/>
    <n v="52"/>
    <s v="Grande"/>
    <n v="0.2"/>
    <n v="13.395200000000001"/>
    <n v="-13.395200000000001"/>
    <n v="80.371200000000002"/>
    <s v="Medio"/>
    <n v="6.6976000000000004"/>
    <n v="0.1"/>
    <n v="-46.883200000000002"/>
    <n v="2"/>
    <n v="2"/>
    <s v="CORRECTO"/>
    <n v="2016"/>
    <n v="0"/>
  </r>
  <r>
    <x v="8908"/>
    <x v="4442"/>
    <d v="2015-01-26T00:00:00"/>
    <d v="2015-02-01T00:00:00"/>
    <s v="Standard Class"/>
    <x v="605"/>
    <s v="Elizabeth Moffitt"/>
    <s v="CORPORATE"/>
    <s v="united states"/>
    <s v="Moreno Valley"/>
    <s v="California"/>
    <n v="92553"/>
    <s v="West"/>
    <s v="OFF-PA-10003790"/>
    <x v="1"/>
    <x v="10"/>
    <x v="1259"/>
    <n v="182.72"/>
    <n v="8"/>
    <n v="26"/>
    <s v="Grande"/>
    <n v="0"/>
    <n v="0"/>
    <n v="0"/>
    <n v="182.72"/>
    <s v="Medio"/>
    <n v="84.051199999999994"/>
    <n v="0.45999999999999996"/>
    <n v="-98.668800000000005"/>
    <n v="6"/>
    <n v="6"/>
    <s v="CORRECTO"/>
    <n v="2015"/>
    <n v="0"/>
  </r>
  <r>
    <x v="8909"/>
    <x v="4443"/>
    <d v="2017-10-28T00:00:00"/>
    <d v="2017-11-01T00:00:00"/>
    <s v="Standard Class"/>
    <x v="193"/>
    <s v="Sue Ann Reed"/>
    <s v="CONSUMER"/>
    <s v="united states"/>
    <s v="Everett"/>
    <s v="Massachusetts"/>
    <n v="2149"/>
    <s v="East"/>
    <s v="OFF-LA-10002475"/>
    <x v="1"/>
    <x v="2"/>
    <x v="149"/>
    <n v="21.93"/>
    <n v="3"/>
    <n v="18"/>
    <s v="Mediano"/>
    <n v="0"/>
    <n v="0"/>
    <n v="0"/>
    <n v="21.93"/>
    <s v="Bajo"/>
    <n v="10.3071"/>
    <n v="0.47000000000000003"/>
    <n v="-11.6229"/>
    <n v="4"/>
    <n v="4"/>
    <s v="CORRECTO"/>
    <n v="2017"/>
    <n v="0"/>
  </r>
  <r>
    <x v="8910"/>
    <x v="4444"/>
    <d v="2017-11-04T00:00:00"/>
    <d v="2017-11-08T00:00:00"/>
    <s v="Standard Class"/>
    <x v="244"/>
    <s v="Christina Anderson"/>
    <s v="CONSUMER"/>
    <s v="united states"/>
    <s v="Chattanooga"/>
    <s v="Tennessee"/>
    <n v="37421"/>
    <s v="South"/>
    <s v="TEC-AC-10000303"/>
    <x v="2"/>
    <x v="11"/>
    <x v="434"/>
    <n v="95.975999999999999"/>
    <n v="3"/>
    <n v="7"/>
    <s v="Mediano"/>
    <n v="0.2"/>
    <n v="19.1952"/>
    <n v="-19.1952"/>
    <n v="115.1712"/>
    <s v="Medio"/>
    <n v="15.5961"/>
    <n v="0.16250000000000001"/>
    <n v="-61.184699999999999"/>
    <n v="4"/>
    <n v="4"/>
    <s v="CORRECTO"/>
    <n v="2017"/>
    <n v="0"/>
  </r>
  <r>
    <x v="8911"/>
    <x v="4444"/>
    <d v="2017-11-04T00:00:00"/>
    <d v="2017-11-08T00:00:00"/>
    <s v="Standard Class"/>
    <x v="244"/>
    <s v="Christina Anderson"/>
    <s v="CONSUMER"/>
    <s v="united states"/>
    <s v="Chattanooga"/>
    <s v="Tennessee"/>
    <n v="37421"/>
    <s v="South"/>
    <s v="TEC-PH-10000127"/>
    <x v="2"/>
    <x v="7"/>
    <x v="1767"/>
    <n v="143.928"/>
    <n v="9"/>
    <n v="14"/>
    <s v="Grande"/>
    <n v="0.2"/>
    <n v="28.785600000000002"/>
    <n v="-28.785599999999999"/>
    <n v="172.71359999999999"/>
    <s v="Medio"/>
    <n v="-32.383800000000001"/>
    <n v="-0.22500000000000001"/>
    <n v="-147.52619999999999"/>
    <n v="4"/>
    <n v="4"/>
    <s v="CORRECTO"/>
    <n v="2017"/>
    <n v="0"/>
  </r>
  <r>
    <x v="8912"/>
    <x v="4444"/>
    <d v="2017-11-04T00:00:00"/>
    <d v="2017-11-08T00:00:00"/>
    <s v="Standard Class"/>
    <x v="244"/>
    <s v="Christina Anderson"/>
    <s v="CONSUMER"/>
    <s v="united states"/>
    <s v="Chattanooga"/>
    <s v="Tennessee"/>
    <n v="37421"/>
    <s v="South"/>
    <s v="OFF-BI-10004364"/>
    <x v="1"/>
    <x v="8"/>
    <x v="305"/>
    <n v="3.5640000000000001"/>
    <n v="2"/>
    <n v="71"/>
    <s v="Pequeño"/>
    <n v="0.7"/>
    <n v="2.4947999999999997"/>
    <n v="-2.4948000000000001"/>
    <n v="6.0587999999999997"/>
    <s v="Bajo"/>
    <n v="-2.97"/>
    <n v="-0.83333333333333337"/>
    <n v="-4.0392000000000001"/>
    <n v="4"/>
    <n v="4"/>
    <s v="CORRECTO"/>
    <n v="2017"/>
    <n v="0"/>
  </r>
  <r>
    <x v="8913"/>
    <x v="4444"/>
    <d v="2017-11-04T00:00:00"/>
    <d v="2017-11-08T00:00:00"/>
    <s v="Standard Class"/>
    <x v="244"/>
    <s v="Christina Anderson"/>
    <s v="CONSUMER"/>
    <s v="united states"/>
    <s v="Chattanooga"/>
    <s v="Tennessee"/>
    <n v="37421"/>
    <s v="South"/>
    <s v="OFF-LA-10002195"/>
    <x v="1"/>
    <x v="2"/>
    <x v="1028"/>
    <n v="4.9279999999999999"/>
    <n v="2"/>
    <n v="30"/>
    <s v="Pequeño"/>
    <n v="0.2"/>
    <n v="0.98560000000000003"/>
    <n v="-0.98560000000000003"/>
    <n v="5.9135999999999997"/>
    <s v="Bajo"/>
    <n v="1.7248000000000001"/>
    <n v="0.35000000000000003"/>
    <n v="-2.2176"/>
    <n v="4"/>
    <n v="4"/>
    <s v="CORRECTO"/>
    <n v="2017"/>
    <n v="0"/>
  </r>
  <r>
    <x v="8914"/>
    <x v="4445"/>
    <d v="2016-05-09T00:00:00"/>
    <d v="2016-05-13T00:00:00"/>
    <s v="Standard Class"/>
    <x v="51"/>
    <s v="Cynthia Voltz"/>
    <s v="CORPORATE"/>
    <s v="united states"/>
    <s v="Austin"/>
    <s v="Texas"/>
    <n v="78745"/>
    <s v="Central"/>
    <s v="OFF-ST-10001490"/>
    <x v="1"/>
    <x v="4"/>
    <x v="518"/>
    <n v="856.65599999999995"/>
    <n v="6"/>
    <n v="49"/>
    <s v="Grande"/>
    <n v="0.2"/>
    <n v="171.3312"/>
    <n v="-171.3312"/>
    <n v="1027.9872"/>
    <s v="Muy Alto"/>
    <n v="107.08199999999999"/>
    <n v="0.125"/>
    <n v="-578.24279999999999"/>
    <n v="4"/>
    <n v="4"/>
    <s v="CORRECTO"/>
    <n v="2016"/>
    <n v="0"/>
  </r>
  <r>
    <x v="8915"/>
    <x v="4445"/>
    <d v="2016-05-09T00:00:00"/>
    <d v="2016-05-13T00:00:00"/>
    <s v="Standard Class"/>
    <x v="51"/>
    <s v="Cynthia Voltz"/>
    <s v="CORPORATE"/>
    <s v="united states"/>
    <s v="Austin"/>
    <s v="Texas"/>
    <n v="78745"/>
    <s v="Central"/>
    <s v="OFF-BI-10002852"/>
    <x v="1"/>
    <x v="8"/>
    <x v="91"/>
    <n v="13.183999999999999"/>
    <n v="4"/>
    <n v="34"/>
    <s v="Mediano"/>
    <n v="0.8"/>
    <n v="10.5472"/>
    <n v="-10.5472"/>
    <n v="23.731200000000001"/>
    <s v="Bajo"/>
    <n v="-20.435199999999998"/>
    <n v="-1.55"/>
    <n v="-23.071999999999999"/>
    <n v="4"/>
    <n v="4"/>
    <s v="CORRECTO"/>
    <n v="2016"/>
    <n v="0"/>
  </r>
  <r>
    <x v="8916"/>
    <x v="4445"/>
    <d v="2016-05-09T00:00:00"/>
    <d v="2016-05-13T00:00:00"/>
    <s v="Standard Class"/>
    <x v="51"/>
    <s v="Cynthia Voltz"/>
    <s v="CORPORATE"/>
    <s v="united states"/>
    <s v="Austin"/>
    <s v="Texas"/>
    <n v="78745"/>
    <s v="Central"/>
    <s v="OFF-AP-10000390"/>
    <x v="1"/>
    <x v="9"/>
    <x v="1700"/>
    <n v="48.783999999999999"/>
    <n v="4"/>
    <n v="11"/>
    <s v="Mediano"/>
    <n v="0.8"/>
    <n v="39.027200000000001"/>
    <n v="-39.027200000000001"/>
    <n v="87.811199999999999"/>
    <s v="Medio"/>
    <n v="-131.71680000000001"/>
    <n v="-2.7"/>
    <n v="-141.4736"/>
    <n v="4"/>
    <n v="4"/>
    <s v="CORRECTO"/>
    <n v="2016"/>
    <n v="0"/>
  </r>
  <r>
    <x v="8917"/>
    <x v="4445"/>
    <d v="2016-05-09T00:00:00"/>
    <d v="2016-05-13T00:00:00"/>
    <s v="Standard Class"/>
    <x v="51"/>
    <s v="Cynthia Voltz"/>
    <s v="CORPORATE"/>
    <s v="united states"/>
    <s v="Austin"/>
    <s v="Texas"/>
    <n v="78745"/>
    <s v="Central"/>
    <s v="OFF-PA-10004327"/>
    <x v="1"/>
    <x v="10"/>
    <x v="137"/>
    <n v="76.64"/>
    <n v="2"/>
    <n v="13"/>
    <s v="Pequeño"/>
    <n v="0.2"/>
    <n v="15.328000000000001"/>
    <n v="-15.327999999999999"/>
    <n v="91.968000000000004"/>
    <s v="Medio"/>
    <n v="26.824000000000002"/>
    <n v="0.35000000000000003"/>
    <n v="-34.488"/>
    <n v="4"/>
    <n v="4"/>
    <s v="CORRECTO"/>
    <n v="2016"/>
    <n v="0"/>
  </r>
  <r>
    <x v="8918"/>
    <x v="4445"/>
    <d v="2016-05-09T00:00:00"/>
    <d v="2016-05-13T00:00:00"/>
    <s v="Standard Class"/>
    <x v="51"/>
    <s v="Cynthia Voltz"/>
    <s v="CORPORATE"/>
    <s v="united states"/>
    <s v="Austin"/>
    <s v="Texas"/>
    <n v="78745"/>
    <s v="Central"/>
    <s v="OFF-BI-10002353"/>
    <x v="1"/>
    <x v="8"/>
    <x v="1077"/>
    <n v="18.527999999999999"/>
    <n v="6"/>
    <n v="42"/>
    <s v="Grande"/>
    <n v="0.8"/>
    <n v="14.8224"/>
    <n v="-14.8224"/>
    <n v="33.3504"/>
    <s v="Bajo"/>
    <n v="-27.792000000000002"/>
    <n v="-1.5000000000000002"/>
    <n v="-31.497599999999998"/>
    <n v="4"/>
    <n v="4"/>
    <s v="CORRECTO"/>
    <n v="2016"/>
    <n v="0"/>
  </r>
  <r>
    <x v="8919"/>
    <x v="4446"/>
    <d v="2014-04-02T00:00:00"/>
    <d v="2014-04-08T00:00:00"/>
    <s v="Standard Class"/>
    <x v="706"/>
    <s v="Anna Häberlin"/>
    <s v="CORPORATE"/>
    <s v="united states"/>
    <s v="Virginia Beach"/>
    <s v="Virginia"/>
    <n v="23464"/>
    <s v="South"/>
    <s v="FUR-FU-10003192"/>
    <x v="0"/>
    <x v="5"/>
    <x v="1729"/>
    <n v="177.68"/>
    <n v="2"/>
    <n v="18"/>
    <s v="Pequeño"/>
    <n v="0"/>
    <n v="0"/>
    <n v="0"/>
    <n v="177.68"/>
    <s v="Medio"/>
    <n v="46.196800000000003"/>
    <n v="0.26"/>
    <n v="-131.48320000000001"/>
    <n v="6"/>
    <n v="6"/>
    <s v="CORRECTO"/>
    <n v="2014"/>
    <n v="0"/>
  </r>
  <r>
    <x v="8920"/>
    <x v="4447"/>
    <d v="2014-04-28T00:00:00"/>
    <d v="2014-05-03T00:00:00"/>
    <s v="Standard Class"/>
    <x v="103"/>
    <s v="David Smith"/>
    <s v="CORPORATE"/>
    <s v="united states"/>
    <s v="Jamestown"/>
    <s v="New York"/>
    <n v="14701"/>
    <s v="East"/>
    <s v="TEC-AC-10000736"/>
    <x v="2"/>
    <x v="11"/>
    <x v="1094"/>
    <n v="159.97999999999999"/>
    <n v="2"/>
    <n v="21"/>
    <s v="Pequeño"/>
    <n v="0"/>
    <n v="0"/>
    <n v="0"/>
    <n v="159.97999999999999"/>
    <s v="Medio"/>
    <n v="57.592799999999997"/>
    <n v="0.36"/>
    <n v="-102.38720000000001"/>
    <n v="5"/>
    <n v="5"/>
    <s v="CORRECTO"/>
    <n v="2014"/>
    <n v="0"/>
  </r>
  <r>
    <x v="8921"/>
    <x v="4448"/>
    <d v="2016-10-04T00:00:00"/>
    <d v="2016-10-08T00:00:00"/>
    <s v="Standard Class"/>
    <x v="706"/>
    <s v="Anna Häberlin"/>
    <s v="CORPORATE"/>
    <s v="united states"/>
    <s v="Coral Gables"/>
    <s v="Florida"/>
    <n v="33134"/>
    <s v="South"/>
    <s v="TEC-PH-10003095"/>
    <x v="2"/>
    <x v="7"/>
    <x v="1500"/>
    <n v="52.68"/>
    <n v="3"/>
    <n v="27"/>
    <s v="Mediano"/>
    <n v="0.2"/>
    <n v="10.536000000000001"/>
    <n v="-10.536"/>
    <n v="63.216000000000001"/>
    <s v="Medio"/>
    <n v="19.754999999999999"/>
    <n v="0.375"/>
    <n v="-22.388999999999999"/>
    <n v="4"/>
    <n v="4"/>
    <s v="CORRECTO"/>
    <n v="2016"/>
    <n v="0"/>
  </r>
  <r>
    <x v="8922"/>
    <x v="4448"/>
    <d v="2016-10-04T00:00:00"/>
    <d v="2016-10-08T00:00:00"/>
    <s v="Standard Class"/>
    <x v="706"/>
    <s v="Anna Häberlin"/>
    <s v="CORPORATE"/>
    <s v="united states"/>
    <s v="Coral Gables"/>
    <s v="Florida"/>
    <n v="33134"/>
    <s v="South"/>
    <s v="FUR-FU-10002885"/>
    <x v="0"/>
    <x v="5"/>
    <x v="762"/>
    <n v="11.568"/>
    <n v="3"/>
    <n v="19"/>
    <s v="Mediano"/>
    <n v="0.2"/>
    <n v="2.3136000000000001"/>
    <n v="-2.3136000000000001"/>
    <n v="13.881599999999999"/>
    <s v="Bajo"/>
    <n v="2.6027999999999998"/>
    <n v="0.22499999999999998"/>
    <n v="-6.6516000000000002"/>
    <n v="4"/>
    <n v="4"/>
    <s v="CORRECTO"/>
    <n v="2016"/>
    <n v="0"/>
  </r>
  <r>
    <x v="8923"/>
    <x v="4449"/>
    <d v="2017-06-11T00:00:00"/>
    <d v="2017-06-17T00:00:00"/>
    <s v="Standard Class"/>
    <x v="233"/>
    <s v="Zuschuss Carroll"/>
    <s v="CONSUMER"/>
    <s v="united states"/>
    <s v="Hickory"/>
    <s v="North Carolina"/>
    <n v="28601"/>
    <s v="South"/>
    <s v="OFF-BI-10001525"/>
    <x v="1"/>
    <x v="8"/>
    <x v="31"/>
    <n v="4.5720000000000001"/>
    <n v="4"/>
    <n v="37"/>
    <s v="Mediano"/>
    <n v="0.7"/>
    <n v="3.2003999999999997"/>
    <n v="-3.2004000000000001"/>
    <n v="7.7723999999999993"/>
    <s v="Bajo"/>
    <n v="-3.81"/>
    <n v="-0.83333333333333337"/>
    <n v="-5.1816000000000004"/>
    <n v="6"/>
    <n v="6"/>
    <s v="CORRECTO"/>
    <n v="2017"/>
    <n v="0"/>
  </r>
  <r>
    <x v="8924"/>
    <x v="4450"/>
    <d v="2016-01-30T00:00:00"/>
    <d v="2016-02-03T00:00:00"/>
    <s v="Standard Class"/>
    <x v="650"/>
    <s v="David Flashing"/>
    <s v="CONSUMER"/>
    <s v="united states"/>
    <s v="Rockford"/>
    <s v="Illinois"/>
    <n v="61107"/>
    <s v="Central"/>
    <s v="TEC-PH-10004241"/>
    <x v="2"/>
    <x v="7"/>
    <x v="1834"/>
    <n v="1439.9680000000001"/>
    <n v="4"/>
    <n v="4"/>
    <s v="Mediano"/>
    <n v="0.2"/>
    <n v="287.99360000000001"/>
    <n v="-287.99360000000001"/>
    <n v="1727.9616000000001"/>
    <s v="Muy Alto"/>
    <n v="143.99680000000001"/>
    <n v="0.1"/>
    <n v="-1007.9776000000001"/>
    <n v="4"/>
    <n v="4"/>
    <s v="CORRECTO"/>
    <n v="2016"/>
    <n v="0"/>
  </r>
  <r>
    <x v="8925"/>
    <x v="4450"/>
    <d v="2016-01-30T00:00:00"/>
    <d v="2016-02-03T00:00:00"/>
    <s v="Standard Class"/>
    <x v="650"/>
    <s v="David Flashing"/>
    <s v="CONSUMER"/>
    <s v="united states"/>
    <s v="Rockford"/>
    <s v="Illinois"/>
    <n v="61107"/>
    <s v="Central"/>
    <s v="OFF-BI-10000546"/>
    <x v="1"/>
    <x v="8"/>
    <x v="614"/>
    <n v="1.728"/>
    <n v="3"/>
    <n v="50"/>
    <s v="Mediano"/>
    <n v="0.8"/>
    <n v="1.3824000000000001"/>
    <n v="-1.3824000000000001"/>
    <n v="3.1104000000000003"/>
    <s v="Bajo"/>
    <n v="-2.6783999999999999"/>
    <n v="-1.55"/>
    <n v="-3.024"/>
    <n v="4"/>
    <n v="4"/>
    <s v="CORRECTO"/>
    <n v="2016"/>
    <n v="0"/>
  </r>
  <r>
    <x v="8926"/>
    <x v="4450"/>
    <d v="2016-01-30T00:00:00"/>
    <d v="2016-02-03T00:00:00"/>
    <s v="Standard Class"/>
    <x v="650"/>
    <s v="David Flashing"/>
    <s v="CONSUMER"/>
    <s v="united states"/>
    <s v="Rockford"/>
    <s v="Illinois"/>
    <n v="61107"/>
    <s v="Central"/>
    <s v="FUR-TA-10004256"/>
    <x v="0"/>
    <x v="3"/>
    <x v="489"/>
    <n v="626.1"/>
    <n v="3"/>
    <n v="17"/>
    <s v="Mediano"/>
    <n v="0.5"/>
    <n v="313.05"/>
    <n v="-313.05"/>
    <n v="939.15000000000009"/>
    <s v="Muy Alto"/>
    <n v="-538.44600000000003"/>
    <n v="-0.86"/>
    <n v="-851.49599999999998"/>
    <n v="4"/>
    <n v="4"/>
    <s v="CORRECTO"/>
    <n v="2016"/>
    <n v="0"/>
  </r>
  <r>
    <x v="8927"/>
    <x v="4451"/>
    <d v="2015-09-27T00:00:00"/>
    <d v="2015-09-29T00:00:00"/>
    <s v="Second Class"/>
    <x v="164"/>
    <s v="Saphhira Shifley"/>
    <s v="CORPORATE"/>
    <s v="united states"/>
    <s v="Seattle"/>
    <s v="Washington"/>
    <n v="98103"/>
    <s v="West"/>
    <s v="OFF-AR-10002067"/>
    <x v="1"/>
    <x v="6"/>
    <x v="1154"/>
    <n v="99.2"/>
    <n v="5"/>
    <n v="27"/>
    <s v="Grande"/>
    <n v="0"/>
    <n v="0"/>
    <n v="0"/>
    <n v="99.2"/>
    <s v="Medio"/>
    <n v="25.792000000000002"/>
    <n v="0.26"/>
    <n v="-73.408000000000001"/>
    <n v="2"/>
    <n v="2"/>
    <s v="CORRECTO"/>
    <n v="2015"/>
    <n v="0"/>
  </r>
  <r>
    <x v="8928"/>
    <x v="4452"/>
    <d v="2015-04-13T00:00:00"/>
    <d v="2015-04-17T00:00:00"/>
    <s v="Standard Class"/>
    <x v="224"/>
    <s v="Frank Preis"/>
    <s v="CONSUMER"/>
    <s v="united states"/>
    <s v="Huntsville"/>
    <s v="Texas"/>
    <n v="77340"/>
    <s v="Central"/>
    <s v="FUR-TA-10000688"/>
    <x v="0"/>
    <x v="3"/>
    <x v="561"/>
    <n v="609.98"/>
    <n v="4"/>
    <n v="18"/>
    <s v="Mediano"/>
    <n v="0.3"/>
    <n v="182.994"/>
    <n v="-182.994"/>
    <n v="792.97400000000005"/>
    <s v="Muy Alto"/>
    <n v="-113.282"/>
    <n v="-0.18571428571428569"/>
    <n v="-540.26800000000003"/>
    <n v="4"/>
    <n v="4"/>
    <s v="CORRECTO"/>
    <n v="2015"/>
    <n v="0"/>
  </r>
  <r>
    <x v="8929"/>
    <x v="4452"/>
    <d v="2015-04-13T00:00:00"/>
    <d v="2015-04-17T00:00:00"/>
    <s v="Standard Class"/>
    <x v="224"/>
    <s v="Frank Preis"/>
    <s v="CONSUMER"/>
    <s v="united states"/>
    <s v="Huntsville"/>
    <s v="Texas"/>
    <n v="77340"/>
    <s v="Central"/>
    <s v="FUR-TA-10002530"/>
    <x v="0"/>
    <x v="3"/>
    <x v="992"/>
    <n v="211.37200000000001"/>
    <n v="2"/>
    <n v="30"/>
    <s v="Pequeño"/>
    <n v="0.3"/>
    <n v="63.4116"/>
    <n v="-63.4116"/>
    <n v="274.78360000000004"/>
    <s v="Alto"/>
    <n v="-45.293999999999997"/>
    <n v="-0.21428571428571425"/>
    <n v="-193.2544"/>
    <n v="4"/>
    <n v="4"/>
    <s v="CORRECTO"/>
    <n v="2015"/>
    <n v="0"/>
  </r>
  <r>
    <x v="8930"/>
    <x v="4452"/>
    <d v="2015-04-13T00:00:00"/>
    <d v="2015-04-17T00:00:00"/>
    <s v="Standard Class"/>
    <x v="224"/>
    <s v="Frank Preis"/>
    <s v="CONSUMER"/>
    <s v="united states"/>
    <s v="Huntsville"/>
    <s v="Texas"/>
    <n v="77340"/>
    <s v="Central"/>
    <s v="TEC-PH-10001061"/>
    <x v="2"/>
    <x v="7"/>
    <x v="830"/>
    <n v="239.976"/>
    <n v="3"/>
    <n v="15"/>
    <s v="Mediano"/>
    <n v="0.2"/>
    <n v="47.995200000000004"/>
    <n v="-47.995199999999997"/>
    <n v="287.97120000000001"/>
    <s v="Alto"/>
    <n v="17.998200000000001"/>
    <n v="7.4999999999999997E-2"/>
    <n v="-173.98259999999999"/>
    <n v="4"/>
    <n v="4"/>
    <s v="CORRECTO"/>
    <n v="2015"/>
    <n v="0"/>
  </r>
  <r>
    <x v="8931"/>
    <x v="4453"/>
    <d v="2017-12-18T00:00:00"/>
    <d v="2017-12-24T00:00:00"/>
    <s v="Standard Class"/>
    <x v="785"/>
    <s v="Harold Engle"/>
    <s v="CORPORATE"/>
    <s v="united states"/>
    <s v="Milwaukee"/>
    <s v="Wisconsin"/>
    <n v="53209"/>
    <s v="Central"/>
    <s v="FUR-FU-10001057"/>
    <x v="0"/>
    <x v="5"/>
    <x v="1791"/>
    <n v="99.95"/>
    <n v="5"/>
    <n v="17"/>
    <s v="Grande"/>
    <n v="0"/>
    <n v="0"/>
    <n v="0"/>
    <n v="99.95"/>
    <s v="Medio"/>
    <n v="22.988499999999998"/>
    <n v="0.22999999999999998"/>
    <n v="-76.961500000000001"/>
    <n v="6"/>
    <n v="6"/>
    <s v="CORRECTO"/>
    <n v="2017"/>
    <n v="0"/>
  </r>
  <r>
    <x v="8932"/>
    <x v="4453"/>
    <d v="2017-12-18T00:00:00"/>
    <d v="2017-12-24T00:00:00"/>
    <s v="Standard Class"/>
    <x v="785"/>
    <s v="Harold Engle"/>
    <s v="CORPORATE"/>
    <s v="united states"/>
    <s v="Milwaukee"/>
    <s v="Wisconsin"/>
    <n v="53209"/>
    <s v="Central"/>
    <s v="TEC-AC-10002331"/>
    <x v="2"/>
    <x v="11"/>
    <x v="1591"/>
    <n v="29.34"/>
    <n v="3"/>
    <n v="26"/>
    <s v="Mediano"/>
    <n v="0"/>
    <n v="0"/>
    <n v="0"/>
    <n v="29.34"/>
    <s v="Bajo"/>
    <n v="10.8558"/>
    <n v="0.37"/>
    <n v="-18.484200000000001"/>
    <n v="6"/>
    <n v="6"/>
    <s v="CORRECTO"/>
    <n v="2017"/>
    <n v="0"/>
  </r>
  <r>
    <x v="8933"/>
    <x v="4454"/>
    <d v="2016-03-14T00:00:00"/>
    <d v="2016-03-19T00:00:00"/>
    <s v="Standard Class"/>
    <x v="259"/>
    <s v="Sibella Parks"/>
    <s v="CORPORATE"/>
    <s v="united states"/>
    <s v="Green Bay"/>
    <s v="Wisconsin"/>
    <n v="54302"/>
    <s v="Central"/>
    <s v="FUR-FU-10003724"/>
    <x v="0"/>
    <x v="5"/>
    <x v="896"/>
    <n v="16.739999999999998"/>
    <n v="2"/>
    <n v="38"/>
    <s v="Pequeño"/>
    <n v="0"/>
    <n v="0"/>
    <n v="0"/>
    <n v="16.739999999999998"/>
    <s v="Bajo"/>
    <n v="4.3524000000000003"/>
    <n v="0.26000000000000006"/>
    <n v="-12.387600000000001"/>
    <n v="5"/>
    <n v="5"/>
    <s v="CORRECTO"/>
    <n v="2016"/>
    <n v="0"/>
  </r>
  <r>
    <x v="8934"/>
    <x v="4455"/>
    <d v="2017-08-27T00:00:00"/>
    <d v="2017-08-27T00:00:00"/>
    <s v="Same Day"/>
    <x v="130"/>
    <s v="Ben Peterman"/>
    <s v="CORPORATE"/>
    <s v="united states"/>
    <s v="Philadelphia"/>
    <s v="Pennsylvania"/>
    <n v="19120"/>
    <s v="East"/>
    <s v="OFF-PA-10000528"/>
    <x v="1"/>
    <x v="10"/>
    <x v="1145"/>
    <n v="12.672000000000001"/>
    <n v="3"/>
    <n v="14"/>
    <s v="Mediano"/>
    <n v="0.2"/>
    <n v="2.5344000000000002"/>
    <n v="-2.5344000000000002"/>
    <n v="15.2064"/>
    <s v="Bajo"/>
    <n v="3.96"/>
    <n v="0.3125"/>
    <n v="-6.1776"/>
    <n v="0"/>
    <n v="0"/>
    <s v="CORRECTO"/>
    <n v="2017"/>
    <n v="0"/>
  </r>
  <r>
    <x v="8935"/>
    <x v="4455"/>
    <d v="2017-08-27T00:00:00"/>
    <d v="2017-08-27T00:00:00"/>
    <s v="Same Day"/>
    <x v="130"/>
    <s v="Ben Peterman"/>
    <s v="CORPORATE"/>
    <s v="united states"/>
    <s v="Philadelphia"/>
    <s v="Pennsylvania"/>
    <n v="19120"/>
    <s v="East"/>
    <s v="TEC-AC-10001908"/>
    <x v="2"/>
    <x v="11"/>
    <x v="295"/>
    <n v="1119.8879999999999"/>
    <n v="14"/>
    <n v="32"/>
    <s v="Grande"/>
    <n v="0.2"/>
    <n v="223.9776"/>
    <n v="-223.9776"/>
    <n v="1343.8655999999999"/>
    <s v="Muy Alto"/>
    <n v="209.97900000000001"/>
    <n v="0.18750000000000003"/>
    <n v="-685.93140000000005"/>
    <n v="0"/>
    <n v="0"/>
    <s v="CORRECTO"/>
    <n v="2017"/>
    <n v="0"/>
  </r>
  <r>
    <x v="8936"/>
    <x v="4456"/>
    <d v="2015-12-17T00:00:00"/>
    <d v="2015-12-19T00:00:00"/>
    <s v="Second Class"/>
    <x v="38"/>
    <s v="Paul Gonzalez"/>
    <s v="CONSUMER"/>
    <s v="united states"/>
    <s v="Los Angeles"/>
    <s v="California"/>
    <n v="90008"/>
    <s v="West"/>
    <s v="OFF-AR-10003903"/>
    <x v="1"/>
    <x v="6"/>
    <x v="887"/>
    <n v="204.85"/>
    <n v="5"/>
    <n v="14"/>
    <s v="Grande"/>
    <n v="0"/>
    <n v="0"/>
    <n v="0"/>
    <n v="204.85"/>
    <s v="Alto"/>
    <n v="53.261000000000003"/>
    <n v="0.26"/>
    <n v="-151.589"/>
    <n v="2"/>
    <n v="2"/>
    <s v="CORRECTO"/>
    <n v="2015"/>
    <n v="0"/>
  </r>
  <r>
    <x v="8937"/>
    <x v="4456"/>
    <d v="2015-12-17T00:00:00"/>
    <d v="2015-12-19T00:00:00"/>
    <s v="Second Class"/>
    <x v="38"/>
    <s v="Paul Gonzalez"/>
    <s v="CONSUMER"/>
    <s v="united states"/>
    <s v="Los Angeles"/>
    <s v="California"/>
    <n v="90008"/>
    <s v="West"/>
    <s v="TEC-PH-10004908"/>
    <x v="2"/>
    <x v="7"/>
    <x v="1483"/>
    <n v="135.98400000000001"/>
    <n v="2"/>
    <n v="25"/>
    <s v="Pequeño"/>
    <n v="0.2"/>
    <n v="27.196800000000003"/>
    <n v="-27.1968"/>
    <n v="163.1808"/>
    <s v="Medio"/>
    <n v="16.998000000000001"/>
    <n v="0.125"/>
    <n v="-91.789199999999994"/>
    <n v="2"/>
    <n v="2"/>
    <s v="CORRECTO"/>
    <n v="2015"/>
    <n v="0"/>
  </r>
  <r>
    <x v="8938"/>
    <x v="4456"/>
    <d v="2015-12-17T00:00:00"/>
    <d v="2015-12-19T00:00:00"/>
    <s v="Second Class"/>
    <x v="38"/>
    <s v="Paul Gonzalez"/>
    <s v="CONSUMER"/>
    <s v="united states"/>
    <s v="Los Angeles"/>
    <s v="California"/>
    <n v="90008"/>
    <s v="West"/>
    <s v="OFF-AR-10001940"/>
    <x v="1"/>
    <x v="6"/>
    <x v="170"/>
    <n v="16.399999999999999"/>
    <n v="5"/>
    <n v="15"/>
    <s v="Grande"/>
    <n v="0"/>
    <n v="0"/>
    <n v="0"/>
    <n v="16.399999999999999"/>
    <s v="Bajo"/>
    <n v="7.0519999999999996"/>
    <n v="0.43"/>
    <n v="-9.3480000000000008"/>
    <n v="2"/>
    <n v="2"/>
    <s v="CORRECTO"/>
    <n v="2015"/>
    <n v="0"/>
  </r>
  <r>
    <x v="8939"/>
    <x v="4456"/>
    <d v="2015-12-17T00:00:00"/>
    <d v="2015-12-19T00:00:00"/>
    <s v="Second Class"/>
    <x v="38"/>
    <s v="Paul Gonzalez"/>
    <s v="CONSUMER"/>
    <s v="united states"/>
    <s v="Los Angeles"/>
    <s v="California"/>
    <n v="90008"/>
    <s v="West"/>
    <s v="OFF-BI-10002026"/>
    <x v="1"/>
    <x v="8"/>
    <x v="912"/>
    <n v="92.96"/>
    <n v="2"/>
    <n v="40"/>
    <s v="Pequeño"/>
    <n v="0.2"/>
    <n v="18.591999999999999"/>
    <n v="-18.591999999999999"/>
    <n v="111.55199999999999"/>
    <s v="Medio"/>
    <n v="31.373999999999999"/>
    <n v="0.33750000000000002"/>
    <n v="-42.994"/>
    <n v="2"/>
    <n v="2"/>
    <s v="CORRECTO"/>
    <n v="2015"/>
    <n v="0"/>
  </r>
  <r>
    <x v="8940"/>
    <x v="4457"/>
    <d v="2014-08-22T00:00:00"/>
    <d v="2014-08-24T00:00:00"/>
    <s v="Second Class"/>
    <x v="187"/>
    <s v="Jeremy Pistek"/>
    <s v="CONSUMER"/>
    <s v="united states"/>
    <s v="North Miami"/>
    <s v="Florida"/>
    <n v="33161"/>
    <s v="South"/>
    <s v="OFF-SU-10003936"/>
    <x v="1"/>
    <x v="14"/>
    <x v="1835"/>
    <n v="7.6319999999999997"/>
    <n v="3"/>
    <n v="5"/>
    <s v="Mediano"/>
    <n v="0.2"/>
    <n v="1.5264"/>
    <n v="-1.5264"/>
    <n v="9.1584000000000003"/>
    <s v="Bajo"/>
    <n v="-1.8126"/>
    <n v="-0.23750000000000002"/>
    <n v="-7.9181999999999997"/>
    <n v="2"/>
    <n v="2"/>
    <s v="CORRECTO"/>
    <n v="2014"/>
    <n v="0"/>
  </r>
  <r>
    <x v="8941"/>
    <x v="4458"/>
    <d v="2016-11-03T00:00:00"/>
    <d v="2016-11-05T00:00:00"/>
    <s v="First Class"/>
    <x v="508"/>
    <s v="Natalie Webber"/>
    <s v="CONSUMER"/>
    <s v="united states"/>
    <s v="Portland"/>
    <s v="Oregon"/>
    <n v="97206"/>
    <s v="West"/>
    <s v="OFF-BI-10002813"/>
    <x v="1"/>
    <x v="8"/>
    <x v="914"/>
    <n v="4.1580000000000004"/>
    <n v="7"/>
    <n v="41"/>
    <s v="Grande"/>
    <n v="0.7"/>
    <n v="2.9106000000000001"/>
    <n v="-2.9106000000000001"/>
    <n v="7.0686"/>
    <s v="Bajo"/>
    <n v="-3.4649999999999999"/>
    <n v="-0.83333333333333326"/>
    <n v="-4.7123999999999997"/>
    <n v="2"/>
    <n v="2"/>
    <s v="CORRECTO"/>
    <n v="2016"/>
    <n v="0"/>
  </r>
  <r>
    <x v="8942"/>
    <x v="4458"/>
    <d v="2016-11-03T00:00:00"/>
    <d v="2016-11-05T00:00:00"/>
    <s v="First Class"/>
    <x v="508"/>
    <s v="Natalie Webber"/>
    <s v="CONSUMER"/>
    <s v="united states"/>
    <s v="Portland"/>
    <s v="Oregon"/>
    <n v="97206"/>
    <s v="West"/>
    <s v="TEC-MA-10003337"/>
    <x v="2"/>
    <x v="15"/>
    <x v="1836"/>
    <n v="179.99100000000001"/>
    <n v="3"/>
    <n v="3"/>
    <s v="Mediano"/>
    <n v="0.7"/>
    <n v="125.9937"/>
    <n v="-125.9937"/>
    <n v="305.98470000000003"/>
    <s v="Alto"/>
    <n v="-251.98740000000001"/>
    <n v="-1.4"/>
    <n v="-305.98469999999998"/>
    <n v="2"/>
    <n v="2"/>
    <s v="CORRECTO"/>
    <n v="2016"/>
    <n v="0"/>
  </r>
  <r>
    <x v="8943"/>
    <x v="4459"/>
    <d v="2017-10-10T00:00:00"/>
    <d v="2017-10-16T00:00:00"/>
    <s v="Standard Class"/>
    <x v="573"/>
    <s v="Scot Wooten"/>
    <s v="CONSUMER"/>
    <s v="united states"/>
    <s v="Aurora"/>
    <s v="Illinois"/>
    <n v="60505"/>
    <s v="Central"/>
    <s v="FUR-CH-10001545"/>
    <x v="0"/>
    <x v="1"/>
    <x v="1746"/>
    <n v="239.358"/>
    <n v="3"/>
    <n v="18"/>
    <s v="Mediano"/>
    <n v="0.3"/>
    <n v="71.807400000000001"/>
    <n v="-71.807400000000001"/>
    <n v="311.16539999999998"/>
    <s v="Alto"/>
    <n v="-47.871600000000001"/>
    <n v="-0.2"/>
    <n v="-215.4222"/>
    <n v="6"/>
    <n v="6"/>
    <s v="CORRECTO"/>
    <n v="2017"/>
    <n v="0"/>
  </r>
  <r>
    <x v="8944"/>
    <x v="4460"/>
    <d v="2014-12-07T00:00:00"/>
    <d v="2014-12-08T00:00:00"/>
    <s v="First Class"/>
    <x v="382"/>
    <s v="Erica Hernandez"/>
    <s v="HOME OFFICE"/>
    <s v="united states"/>
    <s v="San Francisco"/>
    <s v="California"/>
    <n v="94109"/>
    <s v="West"/>
    <s v="OFF-PA-10000062"/>
    <x v="1"/>
    <x v="10"/>
    <x v="1384"/>
    <n v="164.88"/>
    <n v="3"/>
    <n v="17"/>
    <s v="Mediano"/>
    <n v="0"/>
    <n v="0"/>
    <n v="0"/>
    <n v="164.88"/>
    <s v="Medio"/>
    <n v="80.791200000000003"/>
    <n v="0.49000000000000005"/>
    <n v="-84.088800000000006"/>
    <n v="1"/>
    <n v="1"/>
    <s v="CORRECTO"/>
    <n v="2014"/>
    <n v="0"/>
  </r>
  <r>
    <x v="8945"/>
    <x v="4461"/>
    <d v="2014-11-15T00:00:00"/>
    <d v="2014-11-17T00:00:00"/>
    <s v="Second Class"/>
    <x v="609"/>
    <s v="Scott Cohen"/>
    <s v="CORPORATE"/>
    <s v="united states"/>
    <s v="San Francisco"/>
    <s v="California"/>
    <n v="94110"/>
    <s v="West"/>
    <s v="OFF-SU-10001574"/>
    <x v="1"/>
    <x v="14"/>
    <x v="503"/>
    <n v="10.95"/>
    <n v="3"/>
    <n v="22"/>
    <s v="Mediano"/>
    <n v="0"/>
    <n v="0"/>
    <n v="0"/>
    <n v="10.95"/>
    <s v="Bajo"/>
    <n v="3.2850000000000001"/>
    <n v="0.30000000000000004"/>
    <n v="-7.665"/>
    <n v="2"/>
    <n v="2"/>
    <s v="CORRECTO"/>
    <n v="2014"/>
    <n v="0"/>
  </r>
  <r>
    <x v="8946"/>
    <x v="4462"/>
    <d v="2017-12-24T00:00:00"/>
    <d v="2017-12-28T00:00:00"/>
    <s v="Standard Class"/>
    <x v="714"/>
    <s v="Nick Crebassa"/>
    <s v="CORPORATE"/>
    <s v="united states"/>
    <s v="New Bedford"/>
    <s v="Massachusetts"/>
    <n v="2740"/>
    <s v="East"/>
    <s v="OFF-PA-10001972"/>
    <x v="1"/>
    <x v="10"/>
    <x v="1178"/>
    <n v="19.440000000000001"/>
    <n v="3"/>
    <n v="37"/>
    <s v="Mediano"/>
    <n v="0"/>
    <n v="0"/>
    <n v="0"/>
    <n v="19.440000000000001"/>
    <s v="Bajo"/>
    <n v="9.3312000000000008"/>
    <n v="0.48000000000000004"/>
    <n v="-10.1088"/>
    <n v="4"/>
    <n v="4"/>
    <s v="CORRECTO"/>
    <n v="2017"/>
    <n v="0"/>
  </r>
  <r>
    <x v="8947"/>
    <x v="4462"/>
    <d v="2017-12-24T00:00:00"/>
    <d v="2017-12-28T00:00:00"/>
    <s v="Standard Class"/>
    <x v="714"/>
    <s v="Nick Crebassa"/>
    <s v="CORPORATE"/>
    <s v="united states"/>
    <s v="New Bedford"/>
    <s v="Massachusetts"/>
    <n v="2740"/>
    <s v="East"/>
    <s v="OFF-BI-10000201"/>
    <x v="1"/>
    <x v="8"/>
    <x v="1687"/>
    <n v="12.3"/>
    <n v="5"/>
    <n v="25"/>
    <s v="Grande"/>
    <n v="0"/>
    <n v="0"/>
    <n v="0"/>
    <n v="12.3"/>
    <s v="Bajo"/>
    <n v="6.15"/>
    <n v="0.5"/>
    <n v="-6.15"/>
    <n v="4"/>
    <n v="4"/>
    <s v="CORRECTO"/>
    <n v="2017"/>
    <n v="0"/>
  </r>
  <r>
    <x v="8948"/>
    <x v="4463"/>
    <d v="2014-12-24T00:00:00"/>
    <d v="2014-12-26T00:00:00"/>
    <s v="First Class"/>
    <x v="548"/>
    <s v="Adam Shillingsburg"/>
    <s v="CONSUMER"/>
    <s v="united states"/>
    <s v="San Diego"/>
    <s v="California"/>
    <n v="92037"/>
    <s v="West"/>
    <s v="OFF-AP-10003278"/>
    <x v="1"/>
    <x v="9"/>
    <x v="1793"/>
    <n v="13.97"/>
    <n v="1"/>
    <n v="10"/>
    <s v="Pequeño"/>
    <n v="0"/>
    <n v="0"/>
    <n v="0"/>
    <n v="13.97"/>
    <s v="Bajo"/>
    <n v="3.6322000000000001"/>
    <n v="0.26"/>
    <n v="-10.3378"/>
    <n v="2"/>
    <n v="2"/>
    <s v="CORRECTO"/>
    <n v="2014"/>
    <n v="0"/>
  </r>
  <r>
    <x v="8949"/>
    <x v="4464"/>
    <d v="2017-12-22T00:00:00"/>
    <d v="2017-12-28T00:00:00"/>
    <s v="Standard Class"/>
    <x v="691"/>
    <s v="Jack Lebron"/>
    <s v="CONSUMER"/>
    <s v="united states"/>
    <s v="Jackson"/>
    <s v="Tennessee"/>
    <n v="38301"/>
    <s v="South"/>
    <s v="FUR-TA-10002903"/>
    <x v="0"/>
    <x v="3"/>
    <x v="258"/>
    <n v="934.95600000000002"/>
    <n v="6"/>
    <n v="24"/>
    <s v="Grande"/>
    <n v="0.4"/>
    <n v="373.98240000000004"/>
    <n v="-373.98239999999998"/>
    <n v="1308.9384"/>
    <s v="Muy Alto"/>
    <n v="-249.32159999999999"/>
    <n v="-0.26666666666666666"/>
    <n v="-810.29520000000002"/>
    <n v="6"/>
    <n v="6"/>
    <s v="CORRECTO"/>
    <n v="2017"/>
    <n v="0"/>
  </r>
  <r>
    <x v="8950"/>
    <x v="4464"/>
    <d v="2017-12-22T00:00:00"/>
    <d v="2017-12-28T00:00:00"/>
    <s v="Standard Class"/>
    <x v="691"/>
    <s v="Jack Lebron"/>
    <s v="CONSUMER"/>
    <s v="united states"/>
    <s v="Jackson"/>
    <s v="Tennessee"/>
    <n v="38301"/>
    <s v="South"/>
    <s v="TEC-AC-10001013"/>
    <x v="2"/>
    <x v="11"/>
    <x v="821"/>
    <n v="46.863999999999997"/>
    <n v="2"/>
    <n v="19"/>
    <s v="Pequeño"/>
    <n v="0.2"/>
    <n v="9.3727999999999998"/>
    <n v="-9.3727999999999998"/>
    <n v="56.236799999999995"/>
    <s v="Medio"/>
    <n v="7.6154000000000002"/>
    <n v="0.16250000000000001"/>
    <n v="-29.875800000000002"/>
    <n v="6"/>
    <n v="6"/>
    <s v="CORRECTO"/>
    <n v="2017"/>
    <n v="0"/>
  </r>
  <r>
    <x v="8951"/>
    <x v="4464"/>
    <d v="2017-12-22T00:00:00"/>
    <d v="2017-12-28T00:00:00"/>
    <s v="Standard Class"/>
    <x v="691"/>
    <s v="Jack Lebron"/>
    <s v="CONSUMER"/>
    <s v="united states"/>
    <s v="Jackson"/>
    <s v="Tennessee"/>
    <n v="38301"/>
    <s v="South"/>
    <s v="OFF-ST-10000918"/>
    <x v="1"/>
    <x v="4"/>
    <x v="377"/>
    <n v="26.16"/>
    <n v="3"/>
    <n v="18"/>
    <s v="Mediano"/>
    <n v="0.2"/>
    <n v="5.2320000000000002"/>
    <n v="-5.2320000000000002"/>
    <n v="31.391999999999999"/>
    <s v="Bajo"/>
    <n v="1.962"/>
    <n v="7.4999999999999997E-2"/>
    <n v="-18.966000000000001"/>
    <n v="6"/>
    <n v="6"/>
    <s v="CORRECTO"/>
    <n v="2017"/>
    <n v="0"/>
  </r>
  <r>
    <x v="8952"/>
    <x v="4464"/>
    <d v="2017-12-22T00:00:00"/>
    <d v="2017-12-28T00:00:00"/>
    <s v="Standard Class"/>
    <x v="691"/>
    <s v="Jack Lebron"/>
    <s v="CONSUMER"/>
    <s v="united states"/>
    <s v="Jackson"/>
    <s v="Tennessee"/>
    <n v="38301"/>
    <s v="South"/>
    <s v="OFF-AR-10001419"/>
    <x v="1"/>
    <x v="6"/>
    <x v="1015"/>
    <n v="23.128"/>
    <n v="7"/>
    <n v="34"/>
    <s v="Grande"/>
    <n v="0.2"/>
    <n v="4.6256000000000004"/>
    <n v="-4.6256000000000004"/>
    <n v="27.753599999999999"/>
    <s v="Bajo"/>
    <n v="2.891"/>
    <n v="0.125"/>
    <n v="-15.6114"/>
    <n v="6"/>
    <n v="6"/>
    <s v="CORRECTO"/>
    <n v="2017"/>
    <n v="0"/>
  </r>
  <r>
    <x v="8953"/>
    <x v="4464"/>
    <d v="2017-12-22T00:00:00"/>
    <d v="2017-12-28T00:00:00"/>
    <s v="Standard Class"/>
    <x v="691"/>
    <s v="Jack Lebron"/>
    <s v="CONSUMER"/>
    <s v="united states"/>
    <s v="Jackson"/>
    <s v="Tennessee"/>
    <n v="38301"/>
    <s v="South"/>
    <s v="OFF-AP-10003266"/>
    <x v="1"/>
    <x v="9"/>
    <x v="667"/>
    <n v="59.24"/>
    <n v="5"/>
    <n v="12"/>
    <s v="Grande"/>
    <n v="0.2"/>
    <n v="11.848000000000001"/>
    <n v="-11.848000000000001"/>
    <n v="71.088000000000008"/>
    <s v="Medio"/>
    <n v="16.291"/>
    <n v="0.27500000000000002"/>
    <n v="-31.100999999999999"/>
    <n v="6"/>
    <n v="6"/>
    <s v="CORRECTO"/>
    <n v="2017"/>
    <n v="0"/>
  </r>
  <r>
    <x v="8954"/>
    <x v="4465"/>
    <d v="2014-08-08T00:00:00"/>
    <d v="2014-08-10T00:00:00"/>
    <s v="Second Class"/>
    <x v="364"/>
    <s v="Vivek Gonzalez"/>
    <s v="CONSUMER"/>
    <s v="united states"/>
    <s v="Jacksonville"/>
    <s v="Florida"/>
    <n v="32216"/>
    <s v="South"/>
    <s v="FUR-BO-10000468"/>
    <x v="0"/>
    <x v="0"/>
    <x v="1180"/>
    <n v="155.45599999999999"/>
    <n v="4"/>
    <n v="21"/>
    <s v="Mediano"/>
    <n v="0.2"/>
    <n v="31.091200000000001"/>
    <n v="-31.091200000000001"/>
    <n v="186.54719999999998"/>
    <s v="Medio"/>
    <n v="-7.7728000000000002"/>
    <n v="-0.05"/>
    <n v="-132.13759999999999"/>
    <n v="2"/>
    <n v="2"/>
    <s v="CORRECTO"/>
    <n v="2014"/>
    <n v="0"/>
  </r>
  <r>
    <x v="8955"/>
    <x v="4466"/>
    <d v="2014-09-20T00:00:00"/>
    <d v="2014-09-24T00:00:00"/>
    <s v="Standard Class"/>
    <x v="428"/>
    <s v="Henry Goldwyn"/>
    <s v="CORPORATE"/>
    <s v="united states"/>
    <s v="San Diego"/>
    <s v="California"/>
    <n v="92024"/>
    <s v="West"/>
    <s v="OFF-PA-10004610"/>
    <x v="1"/>
    <x v="10"/>
    <x v="1520"/>
    <n v="8.56"/>
    <n v="2"/>
    <n v="26"/>
    <s v="Pequeño"/>
    <n v="0"/>
    <n v="0"/>
    <n v="0"/>
    <n v="8.56"/>
    <s v="Bajo"/>
    <n v="3.8519999999999999"/>
    <n v="0.44999999999999996"/>
    <n v="-4.7080000000000002"/>
    <n v="4"/>
    <n v="4"/>
    <s v="CORRECTO"/>
    <n v="2014"/>
    <n v="0"/>
  </r>
  <r>
    <x v="8956"/>
    <x v="4467"/>
    <d v="2017-12-25T00:00:00"/>
    <d v="2017-12-28T00:00:00"/>
    <s v="First Class"/>
    <x v="371"/>
    <s v="Jennifer Halladay"/>
    <s v="CONSUMER"/>
    <s v="united states"/>
    <s v="Hialeah"/>
    <s v="Florida"/>
    <n v="33012"/>
    <s v="South"/>
    <s v="FUR-FU-10004963"/>
    <x v="0"/>
    <x v="5"/>
    <x v="1443"/>
    <n v="21"/>
    <n v="3"/>
    <n v="22"/>
    <s v="Mediano"/>
    <n v="0.2"/>
    <n v="4.2"/>
    <n v="-4.2"/>
    <n v="25.2"/>
    <s v="Bajo"/>
    <n v="5.7750000000000004"/>
    <n v="0.27500000000000002"/>
    <n v="-11.025"/>
    <n v="3"/>
    <n v="3"/>
    <s v="CORRECTO"/>
    <n v="2017"/>
    <n v="0"/>
  </r>
  <r>
    <x v="8957"/>
    <x v="4467"/>
    <d v="2017-12-25T00:00:00"/>
    <d v="2017-12-28T00:00:00"/>
    <s v="First Class"/>
    <x v="371"/>
    <s v="Jennifer Halladay"/>
    <s v="CONSUMER"/>
    <s v="united states"/>
    <s v="Hialeah"/>
    <s v="Florida"/>
    <n v="33012"/>
    <s v="South"/>
    <s v="TEC-MA-10004626"/>
    <x v="2"/>
    <x v="15"/>
    <x v="1833"/>
    <n v="120"/>
    <n v="2"/>
    <n v="6"/>
    <s v="Pequeño"/>
    <n v="0.5"/>
    <n v="60"/>
    <n v="-60"/>
    <n v="180"/>
    <s v="Medio"/>
    <n v="-7.2"/>
    <n v="-6.0000000000000005E-2"/>
    <n v="-67.2"/>
    <n v="3"/>
    <n v="3"/>
    <s v="CORRECTO"/>
    <n v="2017"/>
    <n v="0"/>
  </r>
  <r>
    <x v="8958"/>
    <x v="4468"/>
    <d v="2017-11-25T00:00:00"/>
    <d v="2017-11-30T00:00:00"/>
    <s v="Standard Class"/>
    <x v="197"/>
    <s v="Rose O'Brian"/>
    <s v="CONSUMER"/>
    <s v="united states"/>
    <s v="Houston"/>
    <s v="Texas"/>
    <n v="77070"/>
    <s v="Central"/>
    <s v="TEC-PH-10003437"/>
    <x v="2"/>
    <x v="7"/>
    <x v="922"/>
    <n v="299.95999999999998"/>
    <n v="5"/>
    <n v="21"/>
    <s v="Grande"/>
    <n v="0.2"/>
    <n v="59.991999999999997"/>
    <n v="-59.991999999999997"/>
    <n v="359.952"/>
    <s v="Alto"/>
    <n v="37.494999999999997"/>
    <n v="0.125"/>
    <n v="-202.47300000000001"/>
    <n v="5"/>
    <n v="5"/>
    <s v="CORRECTO"/>
    <n v="2017"/>
    <n v="0"/>
  </r>
  <r>
    <x v="8959"/>
    <x v="4468"/>
    <d v="2017-11-25T00:00:00"/>
    <d v="2017-11-30T00:00:00"/>
    <s v="Standard Class"/>
    <x v="197"/>
    <s v="Rose O'Brian"/>
    <s v="CONSUMER"/>
    <s v="united states"/>
    <s v="Houston"/>
    <s v="Texas"/>
    <n v="77070"/>
    <s v="Central"/>
    <s v="OFF-AP-10002867"/>
    <x v="1"/>
    <x v="9"/>
    <x v="1514"/>
    <n v="67.84"/>
    <n v="5"/>
    <n v="15"/>
    <s v="Grande"/>
    <n v="0.8"/>
    <n v="54.272000000000006"/>
    <n v="-54.271999999999998"/>
    <n v="122.11200000000001"/>
    <s v="Medio"/>
    <n v="-179.77600000000001"/>
    <n v="-2.65"/>
    <n v="-193.34399999999999"/>
    <n v="5"/>
    <n v="5"/>
    <s v="CORRECTO"/>
    <n v="2017"/>
    <n v="0"/>
  </r>
  <r>
    <x v="8960"/>
    <x v="4468"/>
    <d v="2017-11-25T00:00:00"/>
    <d v="2017-11-30T00:00:00"/>
    <s v="Standard Class"/>
    <x v="197"/>
    <s v="Rose O'Brian"/>
    <s v="CONSUMER"/>
    <s v="united states"/>
    <s v="Houston"/>
    <s v="Texas"/>
    <n v="77070"/>
    <s v="Central"/>
    <s v="FUR-CH-10002126"/>
    <x v="0"/>
    <x v="1"/>
    <x v="849"/>
    <n v="853.93"/>
    <n v="5"/>
    <n v="15"/>
    <s v="Grande"/>
    <n v="0.3"/>
    <n v="256.17899999999997"/>
    <n v="-256.17899999999997"/>
    <n v="1110.1089999999999"/>
    <s v="Muy Alto"/>
    <n v="-24.398"/>
    <n v="-2.8571428571428574E-2"/>
    <n v="-622.149"/>
    <n v="5"/>
    <n v="5"/>
    <s v="CORRECTO"/>
    <n v="2017"/>
    <n v="0"/>
  </r>
  <r>
    <x v="8961"/>
    <x v="4468"/>
    <d v="2017-11-25T00:00:00"/>
    <d v="2017-11-30T00:00:00"/>
    <s v="Standard Class"/>
    <x v="197"/>
    <s v="Rose O'Brian"/>
    <s v="CONSUMER"/>
    <s v="united states"/>
    <s v="Houston"/>
    <s v="Texas"/>
    <n v="77070"/>
    <s v="Central"/>
    <s v="OFF-AR-10001761"/>
    <x v="1"/>
    <x v="6"/>
    <x v="1651"/>
    <n v="18.687999999999999"/>
    <n v="4"/>
    <n v="24"/>
    <s v="Mediano"/>
    <n v="0.2"/>
    <n v="3.7376"/>
    <n v="-3.7376"/>
    <n v="22.425599999999999"/>
    <s v="Bajo"/>
    <n v="3.7376"/>
    <n v="0.2"/>
    <n v="-11.2128"/>
    <n v="5"/>
    <n v="5"/>
    <s v="CORRECTO"/>
    <n v="2017"/>
    <n v="0"/>
  </r>
  <r>
    <x v="8962"/>
    <x v="4469"/>
    <d v="2016-11-05T00:00:00"/>
    <d v="2016-11-07T00:00:00"/>
    <s v="First Class"/>
    <x v="752"/>
    <s v="Liz Willingham"/>
    <s v="CONSUMER"/>
    <s v="united states"/>
    <s v="Virginia Beach"/>
    <s v="Virginia"/>
    <n v="23464"/>
    <s v="South"/>
    <s v="FUR-FU-10004665"/>
    <x v="0"/>
    <x v="5"/>
    <x v="1354"/>
    <n v="273.95999999999998"/>
    <n v="2"/>
    <n v="16"/>
    <s v="Pequeño"/>
    <n v="0"/>
    <n v="0"/>
    <n v="0"/>
    <n v="273.95999999999998"/>
    <s v="Alto"/>
    <n v="71.229600000000005"/>
    <n v="0.26000000000000006"/>
    <n v="-202.7304"/>
    <n v="2"/>
    <n v="2"/>
    <s v="CORRECTO"/>
    <n v="2016"/>
    <n v="0"/>
  </r>
  <r>
    <x v="8963"/>
    <x v="4469"/>
    <d v="2016-11-05T00:00:00"/>
    <d v="2016-11-07T00:00:00"/>
    <s v="First Class"/>
    <x v="752"/>
    <s v="Liz Willingham"/>
    <s v="CONSUMER"/>
    <s v="united states"/>
    <s v="Virginia Beach"/>
    <s v="Virginia"/>
    <n v="23464"/>
    <s v="South"/>
    <s v="TEC-AC-10000057"/>
    <x v="2"/>
    <x v="11"/>
    <x v="632"/>
    <n v="89.97"/>
    <n v="3"/>
    <n v="19"/>
    <s v="Mediano"/>
    <n v="0"/>
    <n v="0"/>
    <n v="0"/>
    <n v="89.97"/>
    <s v="Medio"/>
    <n v="18.893699999999999"/>
    <n v="0.21"/>
    <n v="-71.076300000000003"/>
    <n v="2"/>
    <n v="2"/>
    <s v="CORRECTO"/>
    <n v="2016"/>
    <n v="0"/>
  </r>
  <r>
    <x v="8964"/>
    <x v="4469"/>
    <d v="2016-11-05T00:00:00"/>
    <d v="2016-11-07T00:00:00"/>
    <s v="First Class"/>
    <x v="752"/>
    <s v="Liz Willingham"/>
    <s v="CONSUMER"/>
    <s v="united states"/>
    <s v="Virginia Beach"/>
    <s v="Virginia"/>
    <n v="23464"/>
    <s v="South"/>
    <s v="FUR-FU-10003806"/>
    <x v="0"/>
    <x v="5"/>
    <x v="1804"/>
    <n v="756.8"/>
    <n v="5"/>
    <n v="19"/>
    <s v="Grande"/>
    <n v="0"/>
    <n v="0"/>
    <n v="0"/>
    <n v="756.8"/>
    <s v="Muy Alto"/>
    <n v="75.680000000000007"/>
    <n v="0.10000000000000002"/>
    <n v="-681.12"/>
    <n v="2"/>
    <n v="2"/>
    <s v="CORRECTO"/>
    <n v="2016"/>
    <n v="0"/>
  </r>
  <r>
    <x v="8965"/>
    <x v="4470"/>
    <d v="2017-11-06T00:00:00"/>
    <d v="2017-11-12T00:00:00"/>
    <s v="Standard Class"/>
    <x v="666"/>
    <s v="Christopher Conant"/>
    <s v="CONSUMER"/>
    <s v="united states"/>
    <s v="Houston"/>
    <s v="Texas"/>
    <n v="77070"/>
    <s v="Central"/>
    <s v="OFF-BI-10000145"/>
    <x v="1"/>
    <x v="8"/>
    <x v="742"/>
    <n v="1.248"/>
    <n v="2"/>
    <n v="44"/>
    <s v="Pequeño"/>
    <n v="0.8"/>
    <n v="0.99840000000000007"/>
    <n v="-0.99839999999999995"/>
    <n v="2.2464"/>
    <s v="Bajo"/>
    <n v="-1.9343999999999999"/>
    <n v="-1.5499999999999998"/>
    <n v="-2.1840000000000002"/>
    <n v="6"/>
    <n v="6"/>
    <s v="CORRECTO"/>
    <n v="2017"/>
    <n v="0"/>
  </r>
  <r>
    <x v="8966"/>
    <x v="4471"/>
    <d v="2016-11-03T00:00:00"/>
    <d v="2016-11-07T00:00:00"/>
    <s v="Standard Class"/>
    <x v="655"/>
    <s v="Julie Prescott"/>
    <s v="HOME OFFICE"/>
    <s v="united states"/>
    <s v="Philadelphia"/>
    <s v="Pennsylvania"/>
    <n v="19120"/>
    <s v="East"/>
    <s v="TEC-AC-10000892"/>
    <x v="2"/>
    <x v="11"/>
    <x v="293"/>
    <n v="72"/>
    <n v="1"/>
    <n v="22"/>
    <s v="Pequeño"/>
    <n v="0.2"/>
    <n v="14.4"/>
    <n v="-14.4"/>
    <n v="86.4"/>
    <s v="Medio"/>
    <n v="14.4"/>
    <n v="0.2"/>
    <n v="-43.2"/>
    <n v="4"/>
    <n v="4"/>
    <s v="CORRECTO"/>
    <n v="2016"/>
    <n v="0"/>
  </r>
  <r>
    <x v="8967"/>
    <x v="4471"/>
    <d v="2016-11-03T00:00:00"/>
    <d v="2016-11-07T00:00:00"/>
    <s v="Standard Class"/>
    <x v="655"/>
    <s v="Julie Prescott"/>
    <s v="HOME OFFICE"/>
    <s v="united states"/>
    <s v="Philadelphia"/>
    <s v="Pennsylvania"/>
    <n v="19120"/>
    <s v="East"/>
    <s v="FUR-CH-10004886"/>
    <x v="0"/>
    <x v="1"/>
    <x v="371"/>
    <n v="470.15499999999997"/>
    <n v="7"/>
    <n v="24"/>
    <s v="Grande"/>
    <n v="0.3"/>
    <n v="141.04649999999998"/>
    <n v="-141.04650000000001"/>
    <n v="611.2014999999999"/>
    <s v="Muy Alto"/>
    <n v="-13.433"/>
    <n v="-2.8571428571428574E-2"/>
    <n v="-342.54149999999998"/>
    <n v="4"/>
    <n v="4"/>
    <s v="CORRECTO"/>
    <n v="2016"/>
    <n v="0"/>
  </r>
  <r>
    <x v="8968"/>
    <x v="4472"/>
    <d v="2014-12-30T00:00:00"/>
    <d v="2015-01-01T00:00:00"/>
    <s v="First Class"/>
    <x v="732"/>
    <s v="Dorothy Dickinson"/>
    <s v="CONSUMER"/>
    <s v="united states"/>
    <s v="Memphis"/>
    <s v="Tennessee"/>
    <n v="38109"/>
    <s v="South"/>
    <s v="OFF-ST-10002554"/>
    <x v="1"/>
    <x v="4"/>
    <x v="1153"/>
    <n v="39.128"/>
    <n v="1"/>
    <n v="29"/>
    <s v="Pequeño"/>
    <n v="0.2"/>
    <n v="7.8256000000000006"/>
    <n v="-7.8255999999999997"/>
    <n v="46.953600000000002"/>
    <s v="Bajo"/>
    <n v="-8.8038000000000007"/>
    <n v="-0.22500000000000001"/>
    <n v="-40.106200000000001"/>
    <n v="2"/>
    <n v="2"/>
    <s v="CORRECTO"/>
    <n v="2014"/>
    <n v="0"/>
  </r>
  <r>
    <x v="8969"/>
    <x v="4473"/>
    <d v="2017-12-02T00:00:00"/>
    <d v="2017-12-07T00:00:00"/>
    <s v="Standard Class"/>
    <x v="20"/>
    <s v="Erin Smith"/>
    <s v="CORPORATE"/>
    <s v="united states"/>
    <s v="Lakewood"/>
    <s v="Ohio"/>
    <n v="44107"/>
    <s v="East"/>
    <s v="OFF-AR-10001662"/>
    <x v="1"/>
    <x v="6"/>
    <x v="448"/>
    <n v="19.728000000000002"/>
    <n v="9"/>
    <n v="30"/>
    <s v="Grande"/>
    <n v="0.2"/>
    <n v="3.9456000000000007"/>
    <n v="-3.9456000000000002"/>
    <n v="23.6736"/>
    <s v="Bajo"/>
    <n v="1.7262"/>
    <n v="8.7499999999999994E-2"/>
    <n v="-14.0562"/>
    <n v="5"/>
    <n v="5"/>
    <s v="CORRECTO"/>
    <n v="2017"/>
    <n v="0"/>
  </r>
  <r>
    <x v="8970"/>
    <x v="4473"/>
    <d v="2017-12-02T00:00:00"/>
    <d v="2017-12-07T00:00:00"/>
    <s v="Standard Class"/>
    <x v="20"/>
    <s v="Erin Smith"/>
    <s v="CORPORATE"/>
    <s v="united states"/>
    <s v="Lakewood"/>
    <s v="Ohio"/>
    <n v="44107"/>
    <s v="East"/>
    <s v="TEC-PH-10004531"/>
    <x v="2"/>
    <x v="7"/>
    <x v="1404"/>
    <n v="151.18799999999999"/>
    <n v="2"/>
    <n v="8"/>
    <s v="Pequeño"/>
    <n v="0.4"/>
    <n v="60.475200000000001"/>
    <n v="-60.475200000000001"/>
    <n v="211.66319999999999"/>
    <s v="Alto"/>
    <n v="-25.198"/>
    <n v="-0.16666666666666669"/>
    <n v="-115.91079999999999"/>
    <n v="5"/>
    <n v="5"/>
    <s v="CORRECTO"/>
    <n v="2017"/>
    <n v="0"/>
  </r>
  <r>
    <x v="8971"/>
    <x v="4474"/>
    <d v="2017-03-24T00:00:00"/>
    <d v="2017-03-28T00:00:00"/>
    <s v="Standard Class"/>
    <x v="597"/>
    <s v="Mark Van Huff"/>
    <s v="CONSUMER"/>
    <s v="united states"/>
    <s v="New York City"/>
    <s v="New York"/>
    <n v="10011"/>
    <s v="East"/>
    <s v="FUR-CH-10000665"/>
    <x v="0"/>
    <x v="1"/>
    <x v="662"/>
    <n v="271.76400000000001"/>
    <n v="2"/>
    <n v="32"/>
    <s v="Pequeño"/>
    <n v="0.1"/>
    <n v="27.176400000000001"/>
    <n v="-27.176400000000001"/>
    <n v="298.94040000000001"/>
    <s v="Alto"/>
    <n v="60.392000000000003"/>
    <n v="0.22222222222222224"/>
    <n v="-184.19560000000001"/>
    <n v="4"/>
    <n v="4"/>
    <s v="CORRECTO"/>
    <n v="2017"/>
    <n v="0"/>
  </r>
  <r>
    <x v="8972"/>
    <x v="4475"/>
    <d v="2014-11-19T00:00:00"/>
    <d v="2014-11-21T00:00:00"/>
    <s v="First Class"/>
    <x v="76"/>
    <s v="Ruben Dartt"/>
    <s v="CONSUMER"/>
    <s v="united states"/>
    <s v="Philadelphia"/>
    <s v="Pennsylvania"/>
    <n v="19120"/>
    <s v="East"/>
    <s v="TEC-AC-10003023"/>
    <x v="2"/>
    <x v="11"/>
    <x v="1079"/>
    <n v="47.496000000000002"/>
    <n v="1"/>
    <n v="14"/>
    <s v="Pequeño"/>
    <n v="0.2"/>
    <n v="9.4992000000000001"/>
    <n v="-9.4992000000000001"/>
    <n v="56.995200000000004"/>
    <s v="Medio"/>
    <n v="-1.1874"/>
    <n v="-2.4999999999999998E-2"/>
    <n v="-39.184199999999997"/>
    <n v="2"/>
    <n v="2"/>
    <s v="CORRECTO"/>
    <n v="2014"/>
    <n v="0"/>
  </r>
  <r>
    <x v="8973"/>
    <x v="4476"/>
    <d v="2017-04-25T00:00:00"/>
    <d v="2017-04-27T00:00:00"/>
    <s v="Second Class"/>
    <x v="210"/>
    <s v="Rob Lucas"/>
    <s v="CONSUMER"/>
    <s v="united states"/>
    <s v="Los Angeles"/>
    <s v="California"/>
    <n v="90008"/>
    <s v="West"/>
    <s v="FUR-BO-10004709"/>
    <x v="0"/>
    <x v="0"/>
    <x v="266"/>
    <n v="344.98099999999999"/>
    <n v="7"/>
    <n v="32"/>
    <s v="Grande"/>
    <n v="0.15"/>
    <n v="51.747149999999998"/>
    <n v="-51.747149999999998"/>
    <n v="396.72814999999997"/>
    <s v="Alto"/>
    <n v="28.4102"/>
    <n v="8.2352941176470587E-2"/>
    <n v="-264.82364999999999"/>
    <n v="2"/>
    <n v="2"/>
    <s v="CORRECTO"/>
    <n v="2017"/>
    <n v="0"/>
  </r>
  <r>
    <x v="8974"/>
    <x v="4477"/>
    <d v="2017-11-23T00:00:00"/>
    <d v="2017-11-26T00:00:00"/>
    <s v="First Class"/>
    <x v="687"/>
    <s v="Jennifer Patt"/>
    <s v="CORPORATE"/>
    <s v="united states"/>
    <s v="Dallas"/>
    <s v="Texas"/>
    <n v="75220"/>
    <s v="Central"/>
    <s v="OFF-PA-10000477"/>
    <x v="1"/>
    <x v="10"/>
    <x v="1270"/>
    <n v="36.287999999999997"/>
    <n v="7"/>
    <n v="13"/>
    <s v="Grande"/>
    <n v="0.2"/>
    <n v="7.2576000000000001"/>
    <n v="-7.2576000000000001"/>
    <n v="43.545599999999993"/>
    <s v="Bajo"/>
    <n v="12.700799999999999"/>
    <n v="0.35000000000000003"/>
    <n v="-16.329599999999999"/>
    <n v="3"/>
    <n v="3"/>
    <s v="CORRECTO"/>
    <n v="2017"/>
    <n v="0"/>
  </r>
  <r>
    <x v="8975"/>
    <x v="4477"/>
    <d v="2017-11-23T00:00:00"/>
    <d v="2017-11-26T00:00:00"/>
    <s v="First Class"/>
    <x v="687"/>
    <s v="Jennifer Patt"/>
    <s v="CORPORATE"/>
    <s v="united states"/>
    <s v="Dallas"/>
    <s v="Texas"/>
    <n v="75220"/>
    <s v="Central"/>
    <s v="OFF-PA-10002923"/>
    <x v="1"/>
    <x v="10"/>
    <x v="1426"/>
    <n v="78.304000000000002"/>
    <n v="2"/>
    <n v="13"/>
    <s v="Pequeño"/>
    <n v="0.2"/>
    <n v="15.660800000000002"/>
    <n v="-15.6608"/>
    <n v="93.964799999999997"/>
    <s v="Medio"/>
    <n v="29.364000000000001"/>
    <n v="0.375"/>
    <n v="-33.279200000000003"/>
    <n v="3"/>
    <n v="3"/>
    <s v="CORRECTO"/>
    <n v="2017"/>
    <n v="0"/>
  </r>
  <r>
    <x v="8976"/>
    <x v="4477"/>
    <d v="2017-11-23T00:00:00"/>
    <d v="2017-11-26T00:00:00"/>
    <s v="First Class"/>
    <x v="687"/>
    <s v="Jennifer Patt"/>
    <s v="CORPORATE"/>
    <s v="united states"/>
    <s v="Dallas"/>
    <s v="Texas"/>
    <n v="75220"/>
    <s v="Central"/>
    <s v="FUR-TA-10003008"/>
    <x v="0"/>
    <x v="3"/>
    <x v="955"/>
    <n v="127.785"/>
    <n v="1"/>
    <n v="20"/>
    <s v="Pequeño"/>
    <n v="0.3"/>
    <n v="38.335499999999996"/>
    <n v="-38.335500000000003"/>
    <n v="166.12049999999999"/>
    <s v="Medio"/>
    <n v="-31.0335"/>
    <n v="-0.24285714285714285"/>
    <n v="-120.483"/>
    <n v="3"/>
    <n v="3"/>
    <s v="CORRECTO"/>
    <n v="2017"/>
    <n v="0"/>
  </r>
  <r>
    <x v="8977"/>
    <x v="4477"/>
    <d v="2017-11-23T00:00:00"/>
    <d v="2017-11-26T00:00:00"/>
    <s v="First Class"/>
    <x v="687"/>
    <s v="Jennifer Patt"/>
    <s v="CORPORATE"/>
    <s v="united states"/>
    <s v="Dallas"/>
    <s v="Texas"/>
    <n v="75220"/>
    <s v="Central"/>
    <s v="OFF-BI-10003707"/>
    <x v="1"/>
    <x v="8"/>
    <x v="784"/>
    <n v="6.1040000000000001"/>
    <n v="2"/>
    <n v="41"/>
    <s v="Pequeño"/>
    <n v="0.8"/>
    <n v="4.8832000000000004"/>
    <n v="-4.8832000000000004"/>
    <n v="10.987200000000001"/>
    <s v="Bajo"/>
    <n v="-9.1560000000000006"/>
    <n v="-1.5"/>
    <n v="-10.376799999999999"/>
    <n v="3"/>
    <n v="3"/>
    <s v="CORRECTO"/>
    <n v="2017"/>
    <n v="0"/>
  </r>
  <r>
    <x v="8978"/>
    <x v="4478"/>
    <d v="2014-11-03T00:00:00"/>
    <d v="2014-11-05T00:00:00"/>
    <s v="Second Class"/>
    <x v="664"/>
    <s v="Denise Monton"/>
    <s v="CORPORATE"/>
    <s v="united states"/>
    <s v="Orange"/>
    <s v="New Jersey"/>
    <n v="7050"/>
    <s v="East"/>
    <s v="OFF-BI-10000546"/>
    <x v="1"/>
    <x v="8"/>
    <x v="614"/>
    <n v="5.76"/>
    <n v="2"/>
    <n v="50"/>
    <s v="Pequeño"/>
    <n v="0"/>
    <n v="0"/>
    <n v="0"/>
    <n v="5.76"/>
    <s v="Bajo"/>
    <n v="2.8224"/>
    <n v="0.49000000000000005"/>
    <n v="-2.9376000000000002"/>
    <n v="2"/>
    <n v="2"/>
    <s v="CORRECTO"/>
    <n v="2014"/>
    <n v="0"/>
  </r>
  <r>
    <x v="8979"/>
    <x v="4479"/>
    <d v="2015-10-19T00:00:00"/>
    <d v="2015-10-24T00:00:00"/>
    <s v="Second Class"/>
    <x v="750"/>
    <s v="Cari Schnelling"/>
    <s v="CONSUMER"/>
    <s v="united states"/>
    <s v="Dallas"/>
    <s v="Texas"/>
    <n v="75220"/>
    <s v="Central"/>
    <s v="OFF-BI-10000404"/>
    <x v="1"/>
    <x v="8"/>
    <x v="481"/>
    <n v="1.72"/>
    <n v="1"/>
    <n v="16"/>
    <s v="Pequeño"/>
    <n v="0.8"/>
    <n v="1.3760000000000001"/>
    <n v="-1.3759999999999999"/>
    <n v="3.0960000000000001"/>
    <s v="Bajo"/>
    <n v="-2.8380000000000001"/>
    <n v="-1.6500000000000001"/>
    <n v="-3.1819999999999999"/>
    <n v="5"/>
    <n v="5"/>
    <s v="CORRECTO"/>
    <n v="2015"/>
    <n v="0"/>
  </r>
  <r>
    <x v="8980"/>
    <x v="4480"/>
    <d v="2014-02-06T00:00:00"/>
    <d v="2014-02-10T00:00:00"/>
    <s v="Second Class"/>
    <x v="111"/>
    <s v="Delfina Latchford"/>
    <s v="CONSUMER"/>
    <s v="united states"/>
    <s v="Romeoville"/>
    <s v="Illinois"/>
    <n v="60441"/>
    <s v="Central"/>
    <s v="OFF-BI-10001196"/>
    <x v="1"/>
    <x v="8"/>
    <x v="1390"/>
    <n v="8.952"/>
    <n v="2"/>
    <n v="17"/>
    <s v="Pequeño"/>
    <n v="0.8"/>
    <n v="7.1616"/>
    <n v="-7.1616"/>
    <n v="16.113599999999998"/>
    <s v="Bajo"/>
    <n v="-14.770799999999999"/>
    <n v="-1.65"/>
    <n v="-16.561199999999999"/>
    <n v="4"/>
    <n v="4"/>
    <s v="CORRECTO"/>
    <n v="2014"/>
    <n v="0"/>
  </r>
  <r>
    <x v="8981"/>
    <x v="4481"/>
    <d v="2016-03-06T00:00:00"/>
    <d v="2016-03-12T00:00:00"/>
    <s v="Standard Class"/>
    <x v="48"/>
    <s v="Lena Cacioppo"/>
    <s v="CONSUMER"/>
    <s v="united states"/>
    <s v="Chicago"/>
    <s v="Illinois"/>
    <n v="60623"/>
    <s v="Central"/>
    <s v="OFF-AP-10001626"/>
    <x v="1"/>
    <x v="9"/>
    <x v="1025"/>
    <n v="2.3340000000000001"/>
    <n v="3"/>
    <n v="17"/>
    <s v="Mediano"/>
    <n v="0.8"/>
    <n v="1.8672000000000002"/>
    <n v="-1.8672"/>
    <n v="4.2012"/>
    <s v="Bajo"/>
    <n v="-6.3018000000000001"/>
    <n v="-2.6999999999999997"/>
    <n v="-6.7686000000000002"/>
    <n v="6"/>
    <n v="6"/>
    <s v="CORRECTO"/>
    <n v="2016"/>
    <n v="0"/>
  </r>
  <r>
    <x v="8982"/>
    <x v="4481"/>
    <d v="2016-03-06T00:00:00"/>
    <d v="2016-03-12T00:00:00"/>
    <s v="Standard Class"/>
    <x v="48"/>
    <s v="Lena Cacioppo"/>
    <s v="CONSUMER"/>
    <s v="united states"/>
    <s v="Chicago"/>
    <s v="Illinois"/>
    <n v="60623"/>
    <s v="Central"/>
    <s v="OFF-BI-10004656"/>
    <x v="1"/>
    <x v="8"/>
    <x v="864"/>
    <n v="1.728"/>
    <n v="4"/>
    <n v="30"/>
    <s v="Mediano"/>
    <n v="0.8"/>
    <n v="1.3824000000000001"/>
    <n v="-1.3824000000000001"/>
    <n v="3.1104000000000003"/>
    <s v="Bajo"/>
    <n v="-2.7648000000000001"/>
    <n v="-1.6"/>
    <n v="-3.1103999999999998"/>
    <n v="6"/>
    <n v="6"/>
    <s v="CORRECTO"/>
    <n v="2016"/>
    <n v="0"/>
  </r>
  <r>
    <x v="8983"/>
    <x v="4481"/>
    <d v="2016-03-06T00:00:00"/>
    <d v="2016-03-12T00:00:00"/>
    <s v="Standard Class"/>
    <x v="48"/>
    <s v="Lena Cacioppo"/>
    <s v="CONSUMER"/>
    <s v="united states"/>
    <s v="Chicago"/>
    <s v="Illinois"/>
    <n v="60623"/>
    <s v="Central"/>
    <s v="FUR-FU-10003773"/>
    <x v="0"/>
    <x v="5"/>
    <x v="125"/>
    <n v="159.04"/>
    <n v="5"/>
    <n v="20"/>
    <s v="Grande"/>
    <n v="0.6"/>
    <n v="95.423999999999992"/>
    <n v="-95.424000000000007"/>
    <n v="254.464"/>
    <s v="Alto"/>
    <n v="-194.82400000000001"/>
    <n v="-1.2250000000000001"/>
    <n v="-258.44"/>
    <n v="6"/>
    <n v="6"/>
    <s v="CORRECTO"/>
    <n v="2016"/>
    <n v="0"/>
  </r>
  <r>
    <x v="8984"/>
    <x v="4481"/>
    <d v="2016-03-06T00:00:00"/>
    <d v="2016-03-12T00:00:00"/>
    <s v="Standard Class"/>
    <x v="48"/>
    <s v="Lena Cacioppo"/>
    <s v="CONSUMER"/>
    <s v="united states"/>
    <s v="Chicago"/>
    <s v="Illinois"/>
    <n v="60623"/>
    <s v="Central"/>
    <s v="FUR-TA-10000849"/>
    <x v="0"/>
    <x v="3"/>
    <x v="1327"/>
    <n v="145.97999999999999"/>
    <n v="2"/>
    <n v="13"/>
    <s v="Pequeño"/>
    <n v="0.5"/>
    <n v="72.989999999999995"/>
    <n v="-72.989999999999995"/>
    <n v="218.96999999999997"/>
    <s v="Alto"/>
    <n v="-99.266400000000004"/>
    <n v="-0.68"/>
    <n v="-172.25640000000001"/>
    <n v="6"/>
    <n v="6"/>
    <s v="CORRECTO"/>
    <n v="2016"/>
    <n v="0"/>
  </r>
  <r>
    <x v="8985"/>
    <x v="4482"/>
    <d v="2015-12-03T00:00:00"/>
    <d v="2015-12-07T00:00:00"/>
    <s v="Standard Class"/>
    <x v="161"/>
    <s v="Jack Garza"/>
    <s v="CONSUMER"/>
    <s v="united states"/>
    <s v="Jacksonville"/>
    <s v="North Carolina"/>
    <n v="28540"/>
    <s v="South"/>
    <s v="FUR-FU-10000222"/>
    <x v="0"/>
    <x v="5"/>
    <x v="596"/>
    <n v="77.951999999999998"/>
    <n v="3"/>
    <n v="19"/>
    <s v="Mediano"/>
    <n v="0.2"/>
    <n v="15.590400000000001"/>
    <n v="-15.590400000000001"/>
    <n v="93.542400000000001"/>
    <s v="Medio"/>
    <n v="12.667199999999999"/>
    <n v="0.16250000000000001"/>
    <n v="-49.694400000000002"/>
    <n v="4"/>
    <n v="4"/>
    <s v="CORRECTO"/>
    <n v="2015"/>
    <n v="0"/>
  </r>
  <r>
    <x v="8986"/>
    <x v="4482"/>
    <d v="2015-12-03T00:00:00"/>
    <d v="2015-12-07T00:00:00"/>
    <s v="Standard Class"/>
    <x v="161"/>
    <s v="Jack Garza"/>
    <s v="CONSUMER"/>
    <s v="united states"/>
    <s v="Jacksonville"/>
    <s v="North Carolina"/>
    <n v="28540"/>
    <s v="South"/>
    <s v="OFF-BI-10001718"/>
    <x v="1"/>
    <x v="8"/>
    <x v="1225"/>
    <n v="95.97"/>
    <n v="5"/>
    <n v="50"/>
    <s v="Grande"/>
    <n v="0.7"/>
    <n v="67.179000000000002"/>
    <n v="-67.179000000000002"/>
    <n v="163.149"/>
    <s v="Medio"/>
    <n v="-73.576999999999998"/>
    <n v="-0.76666666666666661"/>
    <n v="-102.36799999999999"/>
    <n v="4"/>
    <n v="4"/>
    <s v="CORRECTO"/>
    <n v="2015"/>
    <n v="0"/>
  </r>
  <r>
    <x v="8987"/>
    <x v="4482"/>
    <d v="2015-12-03T00:00:00"/>
    <d v="2015-12-07T00:00:00"/>
    <s v="Standard Class"/>
    <x v="161"/>
    <s v="Jack Garza"/>
    <s v="CONSUMER"/>
    <s v="united states"/>
    <s v="Jacksonville"/>
    <s v="North Carolina"/>
    <n v="28540"/>
    <s v="South"/>
    <s v="TEC-PH-10001700"/>
    <x v="2"/>
    <x v="7"/>
    <x v="195"/>
    <n v="105.584"/>
    <n v="2"/>
    <n v="22"/>
    <s v="Pequeño"/>
    <n v="0.2"/>
    <n v="21.116800000000001"/>
    <n v="-21.116800000000001"/>
    <n v="126.7008"/>
    <s v="Medio"/>
    <n v="9.2385999999999999"/>
    <n v="8.7499999999999994E-2"/>
    <n v="-75.2286"/>
    <n v="4"/>
    <n v="4"/>
    <s v="CORRECTO"/>
    <n v="2015"/>
    <n v="0"/>
  </r>
  <r>
    <x v="8988"/>
    <x v="4482"/>
    <d v="2015-12-03T00:00:00"/>
    <d v="2015-12-07T00:00:00"/>
    <s v="Standard Class"/>
    <x v="161"/>
    <s v="Jack Garza"/>
    <s v="CONSUMER"/>
    <s v="united states"/>
    <s v="Jacksonville"/>
    <s v="North Carolina"/>
    <n v="28540"/>
    <s v="South"/>
    <s v="OFF-AR-10004078"/>
    <x v="1"/>
    <x v="6"/>
    <x v="512"/>
    <n v="9.3439999999999994"/>
    <n v="2"/>
    <n v="49"/>
    <s v="Pequeño"/>
    <n v="0.2"/>
    <n v="1.8688"/>
    <n v="-1.8688"/>
    <n v="11.2128"/>
    <s v="Bajo"/>
    <n v="1.1679999999999999"/>
    <n v="0.125"/>
    <n v="-6.3071999999999999"/>
    <n v="4"/>
    <n v="4"/>
    <s v="CORRECTO"/>
    <n v="2015"/>
    <n v="0"/>
  </r>
  <r>
    <x v="8989"/>
    <x v="4483"/>
    <d v="2015-12-24T00:00:00"/>
    <d v="2015-12-30T00:00:00"/>
    <s v="Standard Class"/>
    <x v="447"/>
    <s v="Harry Marie"/>
    <s v="CORPORATE"/>
    <s v="united states"/>
    <s v="Springfield"/>
    <s v="Missouri"/>
    <n v="65807"/>
    <s v="Central"/>
    <s v="FUR-FU-10003026"/>
    <x v="0"/>
    <x v="5"/>
    <x v="1564"/>
    <n v="9.68"/>
    <n v="2"/>
    <n v="9"/>
    <s v="Pequeño"/>
    <n v="0"/>
    <n v="0"/>
    <n v="0"/>
    <n v="9.68"/>
    <s v="Bajo"/>
    <n v="3.7751999999999999"/>
    <n v="0.39"/>
    <n v="-5.9047999999999998"/>
    <n v="6"/>
    <n v="6"/>
    <s v="CORRECTO"/>
    <n v="2015"/>
    <n v="0"/>
  </r>
  <r>
    <x v="8990"/>
    <x v="4483"/>
    <d v="2015-12-24T00:00:00"/>
    <d v="2015-12-30T00:00:00"/>
    <s v="Standard Class"/>
    <x v="447"/>
    <s v="Harry Marie"/>
    <s v="CORPORATE"/>
    <s v="united states"/>
    <s v="Springfield"/>
    <s v="Missouri"/>
    <n v="65807"/>
    <s v="Central"/>
    <s v="TEC-CO-10003763"/>
    <x v="2"/>
    <x v="16"/>
    <x v="1279"/>
    <n v="4899.93"/>
    <n v="7"/>
    <n v="19"/>
    <s v="Grande"/>
    <n v="0"/>
    <n v="0"/>
    <n v="0"/>
    <n v="4899.93"/>
    <s v="Muy Alto"/>
    <n v="2302.9670999999998"/>
    <n v="0.46999999999999992"/>
    <n v="-2596.9629"/>
    <n v="6"/>
    <n v="6"/>
    <s v="CORRECTO"/>
    <n v="2015"/>
    <n v="0"/>
  </r>
  <r>
    <x v="8991"/>
    <x v="4484"/>
    <d v="2017-10-01T00:00:00"/>
    <d v="2017-10-06T00:00:00"/>
    <s v="Standard Class"/>
    <x v="184"/>
    <s v="Tanja Norvell"/>
    <s v="HOME OFFICE"/>
    <s v="united states"/>
    <s v="San Francisco"/>
    <s v="California"/>
    <n v="94110"/>
    <s v="West"/>
    <s v="TEC-AC-10004708"/>
    <x v="2"/>
    <x v="11"/>
    <x v="341"/>
    <n v="104.75"/>
    <n v="5"/>
    <n v="12"/>
    <s v="Grande"/>
    <n v="0"/>
    <n v="0"/>
    <n v="0"/>
    <n v="104.75"/>
    <s v="Medio"/>
    <n v="21.997499999999999"/>
    <n v="0.21"/>
    <n v="-82.752499999999998"/>
    <n v="5"/>
    <n v="5"/>
    <s v="CORRECTO"/>
    <n v="2017"/>
    <n v="0"/>
  </r>
  <r>
    <x v="8992"/>
    <x v="4485"/>
    <d v="2017-10-16T00:00:00"/>
    <d v="2017-10-21T00:00:00"/>
    <s v="Standard Class"/>
    <x v="778"/>
    <s v="Victoria Pisteka"/>
    <s v="CORPORATE"/>
    <s v="united states"/>
    <s v="Columbia"/>
    <s v="Tennessee"/>
    <n v="38401"/>
    <s v="South"/>
    <s v="TEC-AC-10003499"/>
    <x v="2"/>
    <x v="11"/>
    <x v="103"/>
    <n v="18.527999999999999"/>
    <n v="2"/>
    <n v="20"/>
    <s v="Pequeño"/>
    <n v="0.2"/>
    <n v="3.7056"/>
    <n v="-3.7056"/>
    <n v="22.233599999999999"/>
    <s v="Bajo"/>
    <n v="4.4004000000000003"/>
    <n v="0.23750000000000004"/>
    <n v="-10.422000000000001"/>
    <n v="5"/>
    <n v="5"/>
    <s v="CORRECTO"/>
    <n v="2017"/>
    <n v="0"/>
  </r>
  <r>
    <x v="8993"/>
    <x v="4485"/>
    <d v="2017-10-16T00:00:00"/>
    <d v="2017-10-21T00:00:00"/>
    <s v="Standard Class"/>
    <x v="778"/>
    <s v="Victoria Pisteka"/>
    <s v="CORPORATE"/>
    <s v="united states"/>
    <s v="Columbia"/>
    <s v="Tennessee"/>
    <n v="38401"/>
    <s v="South"/>
    <s v="FUR-TA-10001950"/>
    <x v="0"/>
    <x v="3"/>
    <x v="1284"/>
    <n v="1875.258"/>
    <n v="7"/>
    <n v="19"/>
    <s v="Grande"/>
    <n v="0.4"/>
    <n v="750.10320000000002"/>
    <n v="-750.10320000000002"/>
    <n v="2625.3612000000003"/>
    <s v="Muy Alto"/>
    <n v="-968.88329999999996"/>
    <n v="-0.51666666666666661"/>
    <n v="-2094.0381000000002"/>
    <n v="5"/>
    <n v="5"/>
    <s v="CORRECTO"/>
    <n v="2017"/>
    <n v="0"/>
  </r>
  <r>
    <x v="8994"/>
    <x v="4486"/>
    <d v="2014-08-15T00:00:00"/>
    <d v="2014-08-17T00:00:00"/>
    <s v="First Class"/>
    <x v="394"/>
    <s v="Christine Sundaresam"/>
    <s v="CONSUMER"/>
    <s v="united states"/>
    <s v="Hollywood"/>
    <s v="Florida"/>
    <n v="33021"/>
    <s v="South"/>
    <s v="OFF-PA-10000312"/>
    <x v="1"/>
    <x v="10"/>
    <x v="1829"/>
    <n v="91.36"/>
    <n v="5"/>
    <n v="10"/>
    <s v="Grande"/>
    <n v="0.2"/>
    <n v="18.272000000000002"/>
    <n v="-18.271999999999998"/>
    <n v="109.63200000000001"/>
    <s v="Medio"/>
    <n v="29.692"/>
    <n v="0.32500000000000001"/>
    <n v="-43.396000000000001"/>
    <n v="2"/>
    <n v="2"/>
    <s v="CORRECTO"/>
    <n v="2014"/>
    <n v="0"/>
  </r>
  <r>
    <x v="8995"/>
    <x v="4486"/>
    <d v="2014-08-15T00:00:00"/>
    <d v="2014-08-17T00:00:00"/>
    <s v="First Class"/>
    <x v="394"/>
    <s v="Christine Sundaresam"/>
    <s v="CONSUMER"/>
    <s v="united states"/>
    <s v="Hollywood"/>
    <s v="Florida"/>
    <n v="33021"/>
    <s v="South"/>
    <s v="OFF-AP-10004708"/>
    <x v="1"/>
    <x v="9"/>
    <x v="513"/>
    <n v="152.24"/>
    <n v="5"/>
    <n v="30"/>
    <s v="Grande"/>
    <n v="0.2"/>
    <n v="30.448000000000004"/>
    <n v="-30.448"/>
    <n v="182.68800000000002"/>
    <s v="Medio"/>
    <n v="17.126999999999999"/>
    <n v="0.11249999999999999"/>
    <n v="-104.66500000000001"/>
    <n v="2"/>
    <n v="2"/>
    <s v="CORRECTO"/>
    <n v="2014"/>
    <n v="0"/>
  </r>
  <r>
    <x v="8996"/>
    <x v="4487"/>
    <d v="2017-11-11T00:00:00"/>
    <d v="2017-11-13T00:00:00"/>
    <s v="First Class"/>
    <x v="310"/>
    <s v="Patrick Gardner"/>
    <s v="CONSUMER"/>
    <s v="united states"/>
    <s v="Dallas"/>
    <s v="Texas"/>
    <n v="75081"/>
    <s v="Central"/>
    <s v="TEC-PH-10004531"/>
    <x v="2"/>
    <x v="7"/>
    <x v="721"/>
    <n v="35.183999999999997"/>
    <n v="2"/>
    <n v="16"/>
    <s v="Pequeño"/>
    <n v="0.2"/>
    <n v="7.0367999999999995"/>
    <n v="-7.0368000000000004"/>
    <n v="42.220799999999997"/>
    <s v="Bajo"/>
    <n v="12.314399999999999"/>
    <n v="0.35"/>
    <n v="-15.832800000000001"/>
    <n v="2"/>
    <n v="2"/>
    <s v="CORRECTO"/>
    <n v="2017"/>
    <n v="0"/>
  </r>
  <r>
    <x v="8997"/>
    <x v="4488"/>
    <d v="2017-03-20T00:00:00"/>
    <d v="2017-03-20T00:00:00"/>
    <s v="Same Day"/>
    <x v="668"/>
    <s v="Harry Greene"/>
    <s v="CONSUMER"/>
    <s v="united states"/>
    <s v="Houston"/>
    <s v="Texas"/>
    <n v="77041"/>
    <s v="Central"/>
    <s v="OFF-PA-10000474"/>
    <x v="1"/>
    <x v="10"/>
    <x v="33"/>
    <n v="56.704000000000001"/>
    <n v="2"/>
    <n v="150"/>
    <s v="Pequeño"/>
    <n v="0.2"/>
    <n v="11.340800000000002"/>
    <n v="-11.3408"/>
    <n v="68.044800000000009"/>
    <s v="Medio"/>
    <n v="19.137599999999999"/>
    <n v="0.33749999999999997"/>
    <n v="-26.2256"/>
    <n v="0"/>
    <n v="0"/>
    <s v="CORRECTO"/>
    <n v="2017"/>
    <n v="0"/>
  </r>
  <r>
    <x v="8998"/>
    <x v="4488"/>
    <d v="2017-03-20T00:00:00"/>
    <d v="2017-03-20T00:00:00"/>
    <s v="Same Day"/>
    <x v="668"/>
    <s v="Harry Greene"/>
    <s v="CONSUMER"/>
    <s v="united states"/>
    <s v="Houston"/>
    <s v="Texas"/>
    <n v="77041"/>
    <s v="Central"/>
    <s v="OFF-PA-10002377"/>
    <x v="1"/>
    <x v="10"/>
    <x v="127"/>
    <n v="274.06400000000002"/>
    <n v="7"/>
    <n v="20"/>
    <s v="Grande"/>
    <n v="0.2"/>
    <n v="54.81280000000001"/>
    <n v="-54.812800000000003"/>
    <n v="328.8768"/>
    <s v="Alto"/>
    <n v="102.774"/>
    <n v="0.375"/>
    <n v="-116.4772"/>
    <n v="0"/>
    <n v="0"/>
    <s v="CORRECTO"/>
    <n v="2017"/>
    <n v="0"/>
  </r>
  <r>
    <x v="8999"/>
    <x v="4489"/>
    <d v="2017-05-13T00:00:00"/>
    <d v="2017-05-17T00:00:00"/>
    <s v="Standard Class"/>
    <x v="414"/>
    <s v="Mick Hernandez"/>
    <s v="HOME OFFICE"/>
    <s v="united states"/>
    <s v="Philadelphia"/>
    <s v="Pennsylvania"/>
    <n v="19140"/>
    <s v="East"/>
    <s v="FUR-CH-10001482"/>
    <x v="0"/>
    <x v="1"/>
    <x v="541"/>
    <n v="458.43"/>
    <n v="5"/>
    <n v="20"/>
    <s v="Grande"/>
    <n v="0.3"/>
    <n v="137.529"/>
    <n v="-137.529"/>
    <n v="595.95900000000006"/>
    <s v="Muy Alto"/>
    <n v="-124.431"/>
    <n v="-0.27142857142857141"/>
    <n v="-445.33199999999999"/>
    <n v="4"/>
    <n v="4"/>
    <s v="CORRECTO"/>
    <n v="2017"/>
    <n v="0"/>
  </r>
  <r>
    <x v="9000"/>
    <x v="4490"/>
    <d v="2014-06-22T00:00:00"/>
    <d v="2014-06-22T00:00:00"/>
    <s v="Same Day"/>
    <x v="509"/>
    <s v="Toby Braunhardt"/>
    <s v="CONSUMER"/>
    <s v="united states"/>
    <s v="Phoenix"/>
    <s v="Arizona"/>
    <n v="85023"/>
    <s v="West"/>
    <s v="OFF-BI-10001553"/>
    <x v="1"/>
    <x v="8"/>
    <x v="1302"/>
    <n v="8.2260000000000009"/>
    <n v="3"/>
    <n v="22"/>
    <s v="Mediano"/>
    <n v="0.7"/>
    <n v="5.7582000000000004"/>
    <n v="-5.7582000000000004"/>
    <n v="13.984200000000001"/>
    <s v="Bajo"/>
    <n v="-6.0324"/>
    <n v="-0.73333333333333328"/>
    <n v="-8.5001999999999995"/>
    <n v="0"/>
    <n v="0"/>
    <s v="CORRECTO"/>
    <n v="2014"/>
    <n v="0"/>
  </r>
  <r>
    <x v="9001"/>
    <x v="4491"/>
    <d v="2014-12-02T00:00:00"/>
    <d v="2014-12-09T00:00:00"/>
    <s v="Standard Class"/>
    <x v="605"/>
    <s v="Elizabeth Moffitt"/>
    <s v="CORPORATE"/>
    <s v="united states"/>
    <s v="Sandy Springs"/>
    <s v="Georgia"/>
    <n v="30328"/>
    <s v="South"/>
    <s v="TEC-AC-10000199"/>
    <x v="2"/>
    <x v="11"/>
    <x v="1618"/>
    <n v="5.95"/>
    <n v="1"/>
    <n v="9"/>
    <s v="Pequeño"/>
    <n v="0"/>
    <n v="0"/>
    <n v="0"/>
    <n v="5.95"/>
    <s v="Bajo"/>
    <n v="0.83299999999999996"/>
    <n v="0.13999999999999999"/>
    <n v="-5.117"/>
    <n v="7"/>
    <n v="7"/>
    <s v="CORRECTO"/>
    <n v="2014"/>
    <n v="0"/>
  </r>
  <r>
    <x v="9002"/>
    <x v="4491"/>
    <d v="2014-12-02T00:00:00"/>
    <d v="2014-12-09T00:00:00"/>
    <s v="Standard Class"/>
    <x v="605"/>
    <s v="Elizabeth Moffitt"/>
    <s v="CORPORATE"/>
    <s v="united states"/>
    <s v="Sandy Springs"/>
    <s v="Georgia"/>
    <n v="30328"/>
    <s v="South"/>
    <s v="OFF-PA-10002195"/>
    <x v="1"/>
    <x v="10"/>
    <x v="726"/>
    <n v="15.24"/>
    <n v="3"/>
    <n v="19"/>
    <s v="Mediano"/>
    <n v="0"/>
    <n v="0"/>
    <n v="0"/>
    <n v="15.24"/>
    <s v="Bajo"/>
    <n v="7.1627999999999998"/>
    <n v="0.47"/>
    <n v="-8.0771999999999995"/>
    <n v="7"/>
    <n v="7"/>
    <s v="CORRECTO"/>
    <n v="2014"/>
    <n v="0"/>
  </r>
  <r>
    <x v="9003"/>
    <x v="4492"/>
    <d v="2015-04-05T00:00:00"/>
    <d v="2015-04-06T00:00:00"/>
    <s v="Same Day"/>
    <x v="226"/>
    <s v="Jennifer Ferguson"/>
    <s v="CONSUMER"/>
    <s v="united states"/>
    <s v="Spokane"/>
    <s v="Washington"/>
    <n v="99207"/>
    <s v="West"/>
    <s v="TEC-AC-10001767"/>
    <x v="2"/>
    <x v="11"/>
    <x v="97"/>
    <n v="239.94"/>
    <n v="6"/>
    <n v="25"/>
    <s v="Grande"/>
    <n v="0"/>
    <n v="0"/>
    <n v="0"/>
    <n v="239.94"/>
    <s v="Alto"/>
    <n v="26.3934"/>
    <n v="0.11"/>
    <n v="-213.54660000000001"/>
    <n v="1"/>
    <n v="1"/>
    <s v="CORRECTO"/>
    <n v="2015"/>
    <n v="0"/>
  </r>
  <r>
    <x v="9004"/>
    <x v="4492"/>
    <d v="2015-04-05T00:00:00"/>
    <d v="2015-04-06T00:00:00"/>
    <s v="Same Day"/>
    <x v="226"/>
    <s v="Jennifer Ferguson"/>
    <s v="CONSUMER"/>
    <s v="united states"/>
    <s v="Spokane"/>
    <s v="Washington"/>
    <n v="99207"/>
    <s v="West"/>
    <s v="OFF-AR-10002467"/>
    <x v="1"/>
    <x v="6"/>
    <x v="1690"/>
    <n v="23.84"/>
    <n v="8"/>
    <n v="13"/>
    <s v="Grande"/>
    <n v="0"/>
    <n v="0"/>
    <n v="0"/>
    <n v="23.84"/>
    <s v="Bajo"/>
    <n v="6.4367999999999999"/>
    <n v="0.27"/>
    <n v="-17.403199999999998"/>
    <n v="1"/>
    <n v="1"/>
    <s v="CORRECTO"/>
    <n v="2015"/>
    <n v="0"/>
  </r>
  <r>
    <x v="9005"/>
    <x v="4493"/>
    <d v="2017-11-18T00:00:00"/>
    <d v="2017-11-18T00:00:00"/>
    <s v="Same Day"/>
    <x v="240"/>
    <s v="Nona Balk"/>
    <s v="CORPORATE"/>
    <s v="united states"/>
    <s v="Milwaukee"/>
    <s v="Wisconsin"/>
    <n v="53209"/>
    <s v="Central"/>
    <s v="OFF-ST-10001321"/>
    <x v="1"/>
    <x v="4"/>
    <x v="421"/>
    <n v="92.52"/>
    <n v="6"/>
    <n v="35"/>
    <s v="Grande"/>
    <n v="0"/>
    <n v="0"/>
    <n v="0"/>
    <n v="92.52"/>
    <s v="Medio"/>
    <n v="24.980399999999999"/>
    <n v="0.27"/>
    <n v="-67.539599999999993"/>
    <n v="0"/>
    <n v="0"/>
    <s v="CORRECTO"/>
    <n v="2017"/>
    <n v="0"/>
  </r>
  <r>
    <x v="9006"/>
    <x v="4493"/>
    <d v="2017-11-18T00:00:00"/>
    <d v="2017-11-18T00:00:00"/>
    <s v="Same Day"/>
    <x v="240"/>
    <s v="Nona Balk"/>
    <s v="CORPORATE"/>
    <s v="united states"/>
    <s v="Milwaukee"/>
    <s v="Wisconsin"/>
    <n v="53209"/>
    <s v="Central"/>
    <s v="OFF-ST-10000777"/>
    <x v="1"/>
    <x v="4"/>
    <x v="117"/>
    <n v="37.76"/>
    <n v="1"/>
    <n v="17"/>
    <s v="Pequeño"/>
    <n v="0"/>
    <n v="0"/>
    <n v="0"/>
    <n v="37.76"/>
    <s v="Bajo"/>
    <n v="10.572800000000001"/>
    <n v="0.28000000000000003"/>
    <n v="-27.187200000000001"/>
    <n v="0"/>
    <n v="0"/>
    <s v="CORRECTO"/>
    <n v="2017"/>
    <n v="0"/>
  </r>
  <r>
    <x v="9007"/>
    <x v="4493"/>
    <d v="2017-11-18T00:00:00"/>
    <d v="2017-11-18T00:00:00"/>
    <s v="Same Day"/>
    <x v="240"/>
    <s v="Nona Balk"/>
    <s v="CORPORATE"/>
    <s v="united states"/>
    <s v="Milwaukee"/>
    <s v="Wisconsin"/>
    <n v="53209"/>
    <s v="Central"/>
    <s v="OFF-LA-10003720"/>
    <x v="1"/>
    <x v="2"/>
    <x v="1636"/>
    <n v="7.38"/>
    <n v="2"/>
    <n v="25"/>
    <s v="Pequeño"/>
    <n v="0"/>
    <n v="0"/>
    <n v="0"/>
    <n v="7.38"/>
    <s v="Bajo"/>
    <n v="3.4685999999999999"/>
    <n v="0.47"/>
    <n v="-3.9114"/>
    <n v="0"/>
    <n v="0"/>
    <s v="CORRECTO"/>
    <n v="2017"/>
    <n v="0"/>
  </r>
  <r>
    <x v="9008"/>
    <x v="4493"/>
    <d v="2017-11-18T00:00:00"/>
    <d v="2017-11-18T00:00:00"/>
    <s v="Same Day"/>
    <x v="240"/>
    <s v="Nona Balk"/>
    <s v="CORPORATE"/>
    <s v="united states"/>
    <s v="Milwaukee"/>
    <s v="Wisconsin"/>
    <n v="53209"/>
    <s v="Central"/>
    <s v="FUR-FU-10000206"/>
    <x v="0"/>
    <x v="5"/>
    <x v="397"/>
    <n v="5.82"/>
    <n v="2"/>
    <n v="20"/>
    <s v="Pequeño"/>
    <n v="0"/>
    <n v="0"/>
    <n v="0"/>
    <n v="5.82"/>
    <s v="Bajo"/>
    <n v="2.7353999999999998"/>
    <n v="0.47"/>
    <n v="-3.0846"/>
    <n v="0"/>
    <n v="0"/>
    <s v="CORRECTO"/>
    <n v="2017"/>
    <n v="0"/>
  </r>
  <r>
    <x v="9009"/>
    <x v="4494"/>
    <d v="2017-07-12T00:00:00"/>
    <d v="2017-07-18T00:00:00"/>
    <s v="Standard Class"/>
    <x v="750"/>
    <s v="Cari Schnelling"/>
    <s v="CONSUMER"/>
    <s v="united states"/>
    <s v="Fairfield"/>
    <s v="Ohio"/>
    <n v="45014"/>
    <s v="East"/>
    <s v="OFF-PA-10000791"/>
    <x v="1"/>
    <x v="10"/>
    <x v="1433"/>
    <n v="3.8159999999999998"/>
    <n v="1"/>
    <n v="26"/>
    <s v="Pequeño"/>
    <n v="0.2"/>
    <n v="0.76319999999999999"/>
    <n v="-0.76319999999999999"/>
    <n v="4.5792000000000002"/>
    <s v="Bajo"/>
    <n v="1.1924999999999999"/>
    <n v="0.3125"/>
    <n v="-1.8603000000000001"/>
    <n v="6"/>
    <n v="6"/>
    <s v="CORRECTO"/>
    <n v="2017"/>
    <n v="0"/>
  </r>
  <r>
    <x v="9010"/>
    <x v="4495"/>
    <d v="2017-05-19T00:00:00"/>
    <d v="2017-05-23T00:00:00"/>
    <s v="Standard Class"/>
    <x v="540"/>
    <s v="Neil Ducich"/>
    <s v="CORPORATE"/>
    <s v="united states"/>
    <s v="Huntsville"/>
    <s v="Alabama"/>
    <n v="35810"/>
    <s v="South"/>
    <s v="OFF-BI-10001787"/>
    <x v="1"/>
    <x v="8"/>
    <x v="1491"/>
    <n v="26.16"/>
    <n v="4"/>
    <n v="17"/>
    <s v="Mediano"/>
    <n v="0"/>
    <n v="0"/>
    <n v="0"/>
    <n v="26.16"/>
    <s v="Bajo"/>
    <n v="12.8184"/>
    <n v="0.49"/>
    <n v="-13.3416"/>
    <n v="4"/>
    <n v="4"/>
    <s v="CORRECTO"/>
    <n v="2017"/>
    <n v="0"/>
  </r>
  <r>
    <x v="9011"/>
    <x v="4496"/>
    <d v="2015-12-20T00:00:00"/>
    <d v="2015-12-21T00:00:00"/>
    <s v="First Class"/>
    <x v="525"/>
    <s v="Emily Ducich"/>
    <s v="HOME OFFICE"/>
    <s v="united states"/>
    <s v="Houston"/>
    <s v="Texas"/>
    <n v="77036"/>
    <s v="Central"/>
    <s v="TEC-AC-10004353"/>
    <x v="2"/>
    <x v="11"/>
    <x v="724"/>
    <n v="100.8"/>
    <n v="2"/>
    <n v="21"/>
    <s v="Pequeño"/>
    <n v="0.2"/>
    <n v="20.16"/>
    <n v="-20.16"/>
    <n v="120.96"/>
    <s v="Medio"/>
    <n v="21.42"/>
    <n v="0.21250000000000002"/>
    <n v="-59.22"/>
    <n v="1"/>
    <n v="1"/>
    <s v="CORRECTO"/>
    <n v="2015"/>
    <n v="0"/>
  </r>
  <r>
    <x v="9012"/>
    <x v="4497"/>
    <d v="2016-02-21T00:00:00"/>
    <d v="2016-02-22T00:00:00"/>
    <s v="First Class"/>
    <x v="105"/>
    <s v="Erin Ashbrook"/>
    <s v="CORPORATE"/>
    <s v="united states"/>
    <s v="New York City"/>
    <s v="New York"/>
    <n v="10011"/>
    <s v="East"/>
    <s v="FUR-FU-10001861"/>
    <x v="0"/>
    <x v="5"/>
    <x v="275"/>
    <n v="135.80000000000001"/>
    <n v="7"/>
    <n v="24"/>
    <s v="Grande"/>
    <n v="0"/>
    <n v="0"/>
    <n v="0"/>
    <n v="135.80000000000001"/>
    <s v="Medio"/>
    <n v="66.542000000000002"/>
    <n v="0.49"/>
    <n v="-69.257999999999996"/>
    <n v="1"/>
    <n v="1"/>
    <s v="CORRECTO"/>
    <n v="2016"/>
    <n v="0"/>
  </r>
  <r>
    <x v="9013"/>
    <x v="4498"/>
    <d v="2017-03-18T00:00:00"/>
    <d v="2017-03-22T00:00:00"/>
    <s v="Standard Class"/>
    <x v="771"/>
    <s v="Barry Pond"/>
    <s v="CORPORATE"/>
    <s v="united states"/>
    <s v="Los Angeles"/>
    <s v="California"/>
    <n v="90008"/>
    <s v="West"/>
    <s v="OFF-AR-10002766"/>
    <x v="1"/>
    <x v="6"/>
    <x v="1050"/>
    <n v="13.9"/>
    <n v="5"/>
    <n v="39"/>
    <s v="Grande"/>
    <n v="0"/>
    <n v="0"/>
    <n v="0"/>
    <n v="13.9"/>
    <s v="Bajo"/>
    <n v="3.7530000000000001"/>
    <n v="0.27"/>
    <n v="-10.147"/>
    <n v="4"/>
    <n v="4"/>
    <s v="CORRECTO"/>
    <n v="2017"/>
    <n v="0"/>
  </r>
  <r>
    <x v="9014"/>
    <x v="4498"/>
    <d v="2017-03-18T00:00:00"/>
    <d v="2017-03-22T00:00:00"/>
    <s v="Standard Class"/>
    <x v="771"/>
    <s v="Barry Pond"/>
    <s v="CORPORATE"/>
    <s v="united states"/>
    <s v="Los Angeles"/>
    <s v="California"/>
    <n v="90008"/>
    <s v="West"/>
    <s v="OFF-EN-10003072"/>
    <x v="1"/>
    <x v="12"/>
    <x v="775"/>
    <n v="19.399999999999999"/>
    <n v="5"/>
    <n v="18"/>
    <s v="Grande"/>
    <n v="0"/>
    <n v="0"/>
    <n v="0"/>
    <n v="19.399999999999999"/>
    <s v="Bajo"/>
    <n v="9.3119999999999994"/>
    <n v="0.48"/>
    <n v="-10.087999999999999"/>
    <n v="4"/>
    <n v="4"/>
    <s v="CORRECTO"/>
    <n v="2017"/>
    <n v="0"/>
  </r>
  <r>
    <x v="9015"/>
    <x v="4499"/>
    <d v="2016-12-17T00:00:00"/>
    <d v="2016-12-23T00:00:00"/>
    <s v="Standard Class"/>
    <x v="374"/>
    <s v="Noel Staavos"/>
    <s v="CORPORATE"/>
    <s v="united states"/>
    <s v="Carlsbad"/>
    <s v="New Mexico"/>
    <n v="88220"/>
    <s v="West"/>
    <s v="OFF-BI-10001636"/>
    <x v="1"/>
    <x v="8"/>
    <x v="674"/>
    <n v="13.488"/>
    <n v="2"/>
    <n v="41"/>
    <s v="Pequeño"/>
    <n v="0.2"/>
    <n v="2.6976"/>
    <n v="-2.6976"/>
    <n v="16.185600000000001"/>
    <s v="Bajo"/>
    <n v="4.3836000000000004"/>
    <n v="0.32500000000000007"/>
    <n v="-6.4067999999999996"/>
    <n v="6"/>
    <n v="6"/>
    <s v="CORRECTO"/>
    <n v="2016"/>
    <n v="0"/>
  </r>
  <r>
    <x v="9016"/>
    <x v="4499"/>
    <d v="2016-12-17T00:00:00"/>
    <d v="2016-12-23T00:00:00"/>
    <s v="Standard Class"/>
    <x v="374"/>
    <s v="Noel Staavos"/>
    <s v="CORPORATE"/>
    <s v="united states"/>
    <s v="Carlsbad"/>
    <s v="New Mexico"/>
    <n v="88220"/>
    <s v="West"/>
    <s v="OFF-BI-10000948"/>
    <x v="1"/>
    <x v="8"/>
    <x v="1382"/>
    <n v="11.416"/>
    <n v="1"/>
    <n v="17"/>
    <s v="Pequeño"/>
    <n v="0.2"/>
    <n v="2.2832000000000003"/>
    <n v="-2.2831999999999999"/>
    <n v="13.699200000000001"/>
    <s v="Bajo"/>
    <n v="3.8529"/>
    <n v="0.33749999999999997"/>
    <n v="-5.2798999999999996"/>
    <n v="6"/>
    <n v="6"/>
    <s v="CORRECTO"/>
    <n v="2016"/>
    <n v="0"/>
  </r>
  <r>
    <x v="9017"/>
    <x v="4500"/>
    <d v="2016-03-26T00:00:00"/>
    <d v="2016-03-28T00:00:00"/>
    <s v="Second Class"/>
    <x v="597"/>
    <s v="Mark Van Huff"/>
    <s v="CONSUMER"/>
    <s v="united states"/>
    <s v="Pocatello"/>
    <s v="Idaho"/>
    <n v="83201"/>
    <s v="West"/>
    <s v="OFF-PA-10001838"/>
    <x v="1"/>
    <x v="10"/>
    <x v="1008"/>
    <n v="17.64"/>
    <n v="3"/>
    <n v="24"/>
    <s v="Mediano"/>
    <n v="0"/>
    <n v="0"/>
    <n v="0"/>
    <n v="17.64"/>
    <s v="Bajo"/>
    <n v="8.6435999999999993"/>
    <n v="0.48999999999999994"/>
    <n v="-8.9963999999999995"/>
    <n v="2"/>
    <n v="2"/>
    <s v="CORRECTO"/>
    <n v="2016"/>
    <n v="0"/>
  </r>
  <r>
    <x v="9018"/>
    <x v="4500"/>
    <d v="2016-03-26T00:00:00"/>
    <d v="2016-03-28T00:00:00"/>
    <s v="Second Class"/>
    <x v="597"/>
    <s v="Mark Van Huff"/>
    <s v="CONSUMER"/>
    <s v="united states"/>
    <s v="Pocatello"/>
    <s v="Idaho"/>
    <n v="83201"/>
    <s v="West"/>
    <s v="OFF-BI-10002215"/>
    <x v="1"/>
    <x v="8"/>
    <x v="20"/>
    <n v="17.04"/>
    <n v="3"/>
    <n v="23"/>
    <s v="Mediano"/>
    <n v="0.2"/>
    <n v="3.4079999999999999"/>
    <n v="-3.4079999999999999"/>
    <n v="20.448"/>
    <s v="Bajo"/>
    <n v="5.5380000000000003"/>
    <n v="0.32500000000000001"/>
    <n v="-8.0939999999999994"/>
    <n v="2"/>
    <n v="2"/>
    <s v="CORRECTO"/>
    <n v="2016"/>
    <n v="0"/>
  </r>
  <r>
    <x v="9019"/>
    <x v="4501"/>
    <d v="2014-12-16T00:00:00"/>
    <d v="2014-12-18T00:00:00"/>
    <s v="Second Class"/>
    <x v="97"/>
    <s v="Laurel Elliston"/>
    <s v="CONSUMER"/>
    <s v="united states"/>
    <s v="Springfield"/>
    <s v="Virginia"/>
    <n v="22153"/>
    <s v="South"/>
    <s v="TEC-AC-10001314"/>
    <x v="2"/>
    <x v="11"/>
    <x v="952"/>
    <n v="99.98"/>
    <n v="2"/>
    <n v="27"/>
    <s v="Pequeño"/>
    <n v="0"/>
    <n v="0"/>
    <n v="0"/>
    <n v="99.98"/>
    <s v="Medio"/>
    <n v="7.9984000000000002"/>
    <n v="0.08"/>
    <n v="-91.9816"/>
    <n v="2"/>
    <n v="2"/>
    <s v="CORRECTO"/>
    <n v="2014"/>
    <n v="0"/>
  </r>
  <r>
    <x v="9020"/>
    <x v="4501"/>
    <d v="2014-12-16T00:00:00"/>
    <d v="2014-12-18T00:00:00"/>
    <s v="Second Class"/>
    <x v="97"/>
    <s v="Laurel Elliston"/>
    <s v="CONSUMER"/>
    <s v="united states"/>
    <s v="Springfield"/>
    <s v="Virginia"/>
    <n v="22153"/>
    <s v="South"/>
    <s v="FUR-FU-10002268"/>
    <x v="0"/>
    <x v="5"/>
    <x v="869"/>
    <n v="29.46"/>
    <n v="6"/>
    <n v="34"/>
    <s v="Grande"/>
    <n v="0"/>
    <n v="0"/>
    <n v="0"/>
    <n v="29.46"/>
    <s v="Bajo"/>
    <n v="9.7218"/>
    <n v="0.33"/>
    <n v="-19.738199999999999"/>
    <n v="2"/>
    <n v="2"/>
    <s v="CORRECTO"/>
    <n v="2014"/>
    <n v="0"/>
  </r>
  <r>
    <x v="9021"/>
    <x v="4502"/>
    <d v="2015-11-15T00:00:00"/>
    <d v="2015-11-20T00:00:00"/>
    <s v="Standard Class"/>
    <x v="778"/>
    <s v="Victoria Pisteka"/>
    <s v="CORPORATE"/>
    <s v="united states"/>
    <s v="Toledo"/>
    <s v="Ohio"/>
    <n v="43615"/>
    <s v="East"/>
    <s v="OFF-BI-10002133"/>
    <x v="1"/>
    <x v="8"/>
    <x v="1147"/>
    <n v="166.92"/>
    <n v="13"/>
    <n v="42"/>
    <s v="Grande"/>
    <n v="0.7"/>
    <n v="116.84399999999998"/>
    <n v="-116.84399999999999"/>
    <n v="283.76399999999995"/>
    <s v="Alto"/>
    <n v="-116.84399999999999"/>
    <n v="-0.70000000000000007"/>
    <n v="-166.92"/>
    <n v="5"/>
    <n v="5"/>
    <s v="CORRECTO"/>
    <n v="2015"/>
    <n v="0"/>
  </r>
  <r>
    <x v="9022"/>
    <x v="4503"/>
    <d v="2016-08-22T00:00:00"/>
    <d v="2016-08-23T00:00:00"/>
    <s v="First Class"/>
    <x v="679"/>
    <s v="Tony Chapman"/>
    <s v="HOME OFFICE"/>
    <s v="united states"/>
    <s v="Fort Collins"/>
    <s v="Colorado"/>
    <n v="80525"/>
    <s v="West"/>
    <s v="FUR-FU-10001979"/>
    <x v="0"/>
    <x v="5"/>
    <x v="514"/>
    <n v="98.328000000000003"/>
    <n v="3"/>
    <n v="28"/>
    <s v="Mediano"/>
    <n v="0.2"/>
    <n v="19.665600000000001"/>
    <n v="-19.665600000000001"/>
    <n v="117.9936"/>
    <s v="Medio"/>
    <n v="9.8328000000000007"/>
    <n v="0.1"/>
    <n v="-68.829599999999999"/>
    <n v="1"/>
    <n v="1"/>
    <s v="CORRECTO"/>
    <n v="2016"/>
    <n v="0"/>
  </r>
  <r>
    <x v="9023"/>
    <x v="4504"/>
    <d v="2015-06-29T00:00:00"/>
    <d v="2015-07-02T00:00:00"/>
    <s v="First Class"/>
    <x v="495"/>
    <s v="Sheri Gordon"/>
    <s v="CONSUMER"/>
    <s v="united states"/>
    <s v="New York City"/>
    <s v="New York"/>
    <n v="10024"/>
    <s v="East"/>
    <s v="FUR-CH-10001482"/>
    <x v="0"/>
    <x v="1"/>
    <x v="541"/>
    <n v="117.88200000000001"/>
    <n v="1"/>
    <n v="20"/>
    <s v="Pequeño"/>
    <n v="0.1"/>
    <n v="11.788200000000002"/>
    <n v="-11.7882"/>
    <n v="129.67019999999999"/>
    <s v="Medio"/>
    <n v="1.3098000000000001"/>
    <n v="1.1111111111111112E-2"/>
    <n v="-104.78400000000001"/>
    <n v="3"/>
    <n v="3"/>
    <s v="CORRECTO"/>
    <n v="2015"/>
    <n v="0"/>
  </r>
  <r>
    <x v="9024"/>
    <x v="4505"/>
    <d v="2016-06-26T00:00:00"/>
    <d v="2016-07-02T00:00:00"/>
    <s v="Standard Class"/>
    <x v="778"/>
    <s v="Victoria Pisteka"/>
    <s v="CORPORATE"/>
    <s v="united states"/>
    <s v="New York City"/>
    <s v="New York"/>
    <n v="10035"/>
    <s v="East"/>
    <s v="TEC-AC-10002018"/>
    <x v="2"/>
    <x v="11"/>
    <x v="1683"/>
    <n v="20.97"/>
    <n v="3"/>
    <n v="14"/>
    <s v="Mediano"/>
    <n v="0"/>
    <n v="0"/>
    <n v="0"/>
    <n v="20.97"/>
    <s v="Bajo"/>
    <n v="9.0170999999999992"/>
    <n v="0.43"/>
    <n v="-11.9529"/>
    <n v="6"/>
    <n v="6"/>
    <s v="CORRECTO"/>
    <n v="2016"/>
    <n v="0"/>
  </r>
  <r>
    <x v="9025"/>
    <x v="4505"/>
    <d v="2016-06-26T00:00:00"/>
    <d v="2016-07-02T00:00:00"/>
    <s v="Standard Class"/>
    <x v="778"/>
    <s v="Victoria Pisteka"/>
    <s v="CORPORATE"/>
    <s v="united states"/>
    <s v="New York City"/>
    <s v="New York"/>
    <n v="10035"/>
    <s v="East"/>
    <s v="TEC-AC-10000397"/>
    <x v="2"/>
    <x v="11"/>
    <x v="1468"/>
    <n v="139.96"/>
    <n v="4"/>
    <n v="12"/>
    <s v="Mediano"/>
    <n v="0"/>
    <n v="0"/>
    <n v="0"/>
    <n v="139.96"/>
    <s v="Medio"/>
    <n v="9.7972000000000001"/>
    <n v="6.9999999999999993E-2"/>
    <n v="-130.1628"/>
    <n v="6"/>
    <n v="6"/>
    <s v="CORRECTO"/>
    <n v="2016"/>
    <n v="0"/>
  </r>
  <r>
    <x v="9026"/>
    <x v="4505"/>
    <d v="2016-06-26T00:00:00"/>
    <d v="2016-07-02T00:00:00"/>
    <s v="Standard Class"/>
    <x v="778"/>
    <s v="Victoria Pisteka"/>
    <s v="CORPORATE"/>
    <s v="united states"/>
    <s v="New York City"/>
    <s v="New York"/>
    <n v="10035"/>
    <s v="East"/>
    <s v="FUR-FU-10003976"/>
    <x v="0"/>
    <x v="5"/>
    <x v="973"/>
    <n v="37.74"/>
    <n v="3"/>
    <n v="17"/>
    <s v="Mediano"/>
    <n v="0"/>
    <n v="0"/>
    <n v="0"/>
    <n v="37.74"/>
    <s v="Bajo"/>
    <n v="12.8316"/>
    <n v="0.33999999999999997"/>
    <n v="-24.9084"/>
    <n v="6"/>
    <n v="6"/>
    <s v="CORRECTO"/>
    <n v="2016"/>
    <n v="0"/>
  </r>
  <r>
    <x v="9027"/>
    <x v="4506"/>
    <d v="2016-09-17T00:00:00"/>
    <d v="2016-09-22T00:00:00"/>
    <s v="Standard Class"/>
    <x v="22"/>
    <s v="Patrick O'Donnell"/>
    <s v="CONSUMER"/>
    <s v="united states"/>
    <s v="Marlborough"/>
    <s v="Massachusetts"/>
    <n v="1752"/>
    <s v="East"/>
    <s v="FUR-FU-10002597"/>
    <x v="0"/>
    <x v="5"/>
    <x v="627"/>
    <n v="14.82"/>
    <n v="3"/>
    <n v="28"/>
    <s v="Mediano"/>
    <n v="0"/>
    <n v="0"/>
    <n v="0"/>
    <n v="14.82"/>
    <s v="Bajo"/>
    <n v="6.2244000000000002"/>
    <n v="0.42"/>
    <n v="-8.5955999999999992"/>
    <n v="5"/>
    <n v="5"/>
    <s v="CORRECTO"/>
    <n v="2016"/>
    <n v="0"/>
  </r>
  <r>
    <x v="9028"/>
    <x v="4506"/>
    <d v="2016-09-17T00:00:00"/>
    <d v="2016-09-22T00:00:00"/>
    <s v="Standard Class"/>
    <x v="22"/>
    <s v="Patrick O'Donnell"/>
    <s v="CONSUMER"/>
    <s v="united states"/>
    <s v="Marlborough"/>
    <s v="Massachusetts"/>
    <n v="1752"/>
    <s v="East"/>
    <s v="FUR-FU-10004864"/>
    <x v="0"/>
    <x v="5"/>
    <x v="441"/>
    <n v="191.82"/>
    <n v="3"/>
    <n v="29"/>
    <s v="Mediano"/>
    <n v="0"/>
    <n v="0"/>
    <n v="0"/>
    <n v="191.82"/>
    <s v="Medio"/>
    <n v="61.382399999999997"/>
    <n v="0.32"/>
    <n v="-130.4376"/>
    <n v="5"/>
    <n v="5"/>
    <s v="CORRECTO"/>
    <n v="2016"/>
    <n v="0"/>
  </r>
  <r>
    <x v="9029"/>
    <x v="4507"/>
    <d v="2014-07-18T00:00:00"/>
    <d v="2014-07-23T00:00:00"/>
    <s v="Standard Class"/>
    <x v="691"/>
    <s v="Jack Lebron"/>
    <s v="CONSUMER"/>
    <s v="united states"/>
    <s v="New Rochelle"/>
    <s v="New York"/>
    <n v="10801"/>
    <s v="East"/>
    <s v="OFF-BI-10002103"/>
    <x v="1"/>
    <x v="8"/>
    <x v="530"/>
    <n v="13.904"/>
    <n v="2"/>
    <n v="37"/>
    <s v="Pequeño"/>
    <n v="0.2"/>
    <n v="2.7808000000000002"/>
    <n v="-2.7808000000000002"/>
    <n v="16.684799999999999"/>
    <s v="Bajo"/>
    <n v="4.5187999999999997"/>
    <n v="0.32499999999999996"/>
    <n v="-6.6044"/>
    <n v="5"/>
    <n v="5"/>
    <s v="CORRECTO"/>
    <n v="2014"/>
    <n v="0"/>
  </r>
  <r>
    <x v="9030"/>
    <x v="4508"/>
    <d v="2017-09-01T00:00:00"/>
    <d v="2017-09-01T00:00:00"/>
    <s v="Same Day"/>
    <x v="459"/>
    <s v="Rick Wilson"/>
    <s v="CORPORATE"/>
    <s v="united states"/>
    <s v="Seattle"/>
    <s v="Washington"/>
    <n v="98103"/>
    <s v="West"/>
    <s v="OFF-AP-10001005"/>
    <x v="1"/>
    <x v="9"/>
    <x v="1140"/>
    <n v="314.60000000000002"/>
    <n v="4"/>
    <n v="23"/>
    <s v="Mediano"/>
    <n v="0"/>
    <n v="0"/>
    <n v="0"/>
    <n v="314.60000000000002"/>
    <s v="Alto"/>
    <n v="103.818"/>
    <n v="0.32999999999999996"/>
    <n v="-210.78200000000001"/>
    <n v="0"/>
    <n v="0"/>
    <s v="CORRECTO"/>
    <n v="2017"/>
    <n v="0"/>
  </r>
  <r>
    <x v="9031"/>
    <x v="4508"/>
    <d v="2017-09-01T00:00:00"/>
    <d v="2017-09-01T00:00:00"/>
    <s v="Same Day"/>
    <x v="459"/>
    <s v="Rick Wilson"/>
    <s v="CORPORATE"/>
    <s v="united states"/>
    <s v="Seattle"/>
    <s v="Washington"/>
    <n v="98103"/>
    <s v="West"/>
    <s v="FUR-TA-10002607"/>
    <x v="0"/>
    <x v="3"/>
    <x v="224"/>
    <n v="283.56"/>
    <n v="4"/>
    <n v="44"/>
    <s v="Mediano"/>
    <n v="0"/>
    <n v="0"/>
    <n v="0"/>
    <n v="283.56"/>
    <s v="Alto"/>
    <n v="45.369599999999998"/>
    <n v="0.16"/>
    <n v="-238.19040000000001"/>
    <n v="0"/>
    <n v="0"/>
    <s v="CORRECTO"/>
    <n v="2017"/>
    <n v="0"/>
  </r>
  <r>
    <x v="9032"/>
    <x v="4509"/>
    <d v="2017-06-22T00:00:00"/>
    <d v="2017-06-26T00:00:00"/>
    <s v="Standard Class"/>
    <x v="46"/>
    <s v="Rick Bensley"/>
    <s v="HOME OFFICE"/>
    <s v="united states"/>
    <s v="Detroit"/>
    <s v="Michigan"/>
    <n v="48227"/>
    <s v="Central"/>
    <s v="FUR-CH-10000454"/>
    <x v="0"/>
    <x v="1"/>
    <x v="1"/>
    <n v="487.96"/>
    <n v="2"/>
    <n v="51"/>
    <s v="Pequeño"/>
    <n v="0"/>
    <n v="0"/>
    <n v="0"/>
    <n v="487.96"/>
    <s v="Alto"/>
    <n v="146.38800000000001"/>
    <n v="0.30000000000000004"/>
    <n v="-341.572"/>
    <n v="4"/>
    <n v="4"/>
    <s v="CORRECTO"/>
    <n v="2017"/>
    <n v="0"/>
  </r>
  <r>
    <x v="9033"/>
    <x v="4510"/>
    <d v="2014-09-02T00:00:00"/>
    <d v="2014-09-07T00:00:00"/>
    <s v="Standard Class"/>
    <x v="183"/>
    <s v="Sanjit Chand"/>
    <s v="CONSUMER"/>
    <s v="united states"/>
    <s v="Fayetteville"/>
    <s v="Arkansas"/>
    <n v="72701"/>
    <s v="South"/>
    <s v="OFF-BI-10001359"/>
    <x v="1"/>
    <x v="8"/>
    <x v="1162"/>
    <n v="1793.98"/>
    <n v="2"/>
    <n v="37"/>
    <s v="Pequeño"/>
    <n v="0"/>
    <n v="0"/>
    <n v="0"/>
    <n v="1793.98"/>
    <s v="Muy Alto"/>
    <n v="843.17060000000004"/>
    <n v="0.47000000000000003"/>
    <n v="-950.80939999999998"/>
    <n v="5"/>
    <n v="5"/>
    <s v="CORRECTO"/>
    <n v="2014"/>
    <n v="0"/>
  </r>
  <r>
    <x v="9034"/>
    <x v="4511"/>
    <d v="2015-10-01T00:00:00"/>
    <d v="2015-10-05T00:00:00"/>
    <s v="Standard Class"/>
    <x v="75"/>
    <s v="Eric Murdock"/>
    <s v="CONSUMER"/>
    <s v="united states"/>
    <s v="Quincy"/>
    <s v="Illinois"/>
    <n v="62301"/>
    <s v="Central"/>
    <s v="OFF-BI-10003196"/>
    <x v="1"/>
    <x v="8"/>
    <x v="1376"/>
    <n v="2.992"/>
    <n v="4"/>
    <n v="34"/>
    <s v="Mediano"/>
    <n v="0.8"/>
    <n v="2.3936000000000002"/>
    <n v="-2.3936000000000002"/>
    <n v="5.3856000000000002"/>
    <s v="Bajo"/>
    <n v="-4.4880000000000004"/>
    <n v="-1.5000000000000002"/>
    <n v="-5.0864000000000003"/>
    <n v="4"/>
    <n v="4"/>
    <s v="CORRECTO"/>
    <n v="2015"/>
    <n v="0"/>
  </r>
  <r>
    <x v="9035"/>
    <x v="4511"/>
    <d v="2015-10-01T00:00:00"/>
    <d v="2015-10-05T00:00:00"/>
    <s v="Standard Class"/>
    <x v="75"/>
    <s v="Eric Murdock"/>
    <s v="CONSUMER"/>
    <s v="united states"/>
    <s v="Quincy"/>
    <s v="Illinois"/>
    <n v="62301"/>
    <s v="Central"/>
    <s v="TEC-AC-10003657"/>
    <x v="2"/>
    <x v="11"/>
    <x v="152"/>
    <n v="108.768"/>
    <n v="4"/>
    <n v="13"/>
    <s v="Mediano"/>
    <n v="0.2"/>
    <n v="21.753600000000002"/>
    <n v="-21.753599999999999"/>
    <n v="130.52160000000001"/>
    <s v="Medio"/>
    <n v="2.7191999999999998"/>
    <n v="2.4999999999999998E-2"/>
    <n v="-84.295199999999994"/>
    <n v="4"/>
    <n v="4"/>
    <s v="CORRECTO"/>
    <n v="2015"/>
    <n v="0"/>
  </r>
  <r>
    <x v="9036"/>
    <x v="4512"/>
    <d v="2015-04-07T00:00:00"/>
    <d v="2015-04-10T00:00:00"/>
    <s v="First Class"/>
    <x v="261"/>
    <s v="Resi Pölking"/>
    <s v="CONSUMER"/>
    <s v="united states"/>
    <s v="New York City"/>
    <s v="New York"/>
    <n v="10035"/>
    <s v="East"/>
    <s v="OFF-PA-10002262"/>
    <x v="1"/>
    <x v="10"/>
    <x v="1001"/>
    <n v="25.92"/>
    <n v="4"/>
    <n v="22"/>
    <s v="Mediano"/>
    <n v="0"/>
    <n v="0"/>
    <n v="0"/>
    <n v="25.92"/>
    <s v="Bajo"/>
    <n v="12.441599999999999"/>
    <n v="0.47999999999999993"/>
    <n v="-13.478400000000001"/>
    <n v="3"/>
    <n v="3"/>
    <s v="CORRECTO"/>
    <n v="2015"/>
    <n v="0"/>
  </r>
  <r>
    <x v="9037"/>
    <x v="4512"/>
    <d v="2015-04-07T00:00:00"/>
    <d v="2015-04-10T00:00:00"/>
    <s v="First Class"/>
    <x v="261"/>
    <s v="Resi Pölking"/>
    <s v="CONSUMER"/>
    <s v="united states"/>
    <s v="New York City"/>
    <s v="New York"/>
    <n v="10035"/>
    <s v="East"/>
    <s v="OFF-ST-10002214"/>
    <x v="1"/>
    <x v="4"/>
    <x v="1003"/>
    <n v="22.58"/>
    <n v="2"/>
    <n v="30"/>
    <s v="Pequeño"/>
    <n v="0"/>
    <n v="0"/>
    <n v="0"/>
    <n v="22.58"/>
    <s v="Bajo"/>
    <n v="5.8708"/>
    <n v="0.26"/>
    <n v="-16.709199999999999"/>
    <n v="3"/>
    <n v="3"/>
    <s v="CORRECTO"/>
    <n v="2015"/>
    <n v="0"/>
  </r>
  <r>
    <x v="9038"/>
    <x v="4513"/>
    <d v="2017-11-21T00:00:00"/>
    <d v="2017-11-21T00:00:00"/>
    <s v="Same Day"/>
    <x v="521"/>
    <s v="Henia Zydlo"/>
    <s v="CONSUMER"/>
    <s v="united states"/>
    <s v="Houston"/>
    <s v="Texas"/>
    <n v="77095"/>
    <s v="Central"/>
    <s v="TEC-PH-10003555"/>
    <x v="2"/>
    <x v="7"/>
    <x v="462"/>
    <n v="55.176000000000002"/>
    <n v="3"/>
    <n v="41"/>
    <s v="Mediano"/>
    <n v="0.2"/>
    <n v="11.035200000000001"/>
    <n v="-11.0352"/>
    <n v="66.211200000000005"/>
    <s v="Medio"/>
    <n v="-12.4146"/>
    <n v="-0.22500000000000001"/>
    <n v="-56.555399999999999"/>
    <n v="0"/>
    <n v="0"/>
    <s v="CORRECTO"/>
    <n v="2017"/>
    <n v="0"/>
  </r>
  <r>
    <x v="9039"/>
    <x v="4514"/>
    <d v="2016-12-17T00:00:00"/>
    <d v="2016-12-21T00:00:00"/>
    <s v="Standard Class"/>
    <x v="455"/>
    <s v="Adrian Barton"/>
    <s v="CONSUMER"/>
    <s v="united states"/>
    <s v="Detroit"/>
    <s v="Michigan"/>
    <n v="48205"/>
    <s v="Central"/>
    <s v="OFF-BI-10000545"/>
    <x v="1"/>
    <x v="8"/>
    <x v="692"/>
    <n v="9892.74"/>
    <n v="13"/>
    <n v="48"/>
    <s v="Grande"/>
    <n v="0"/>
    <n v="0"/>
    <n v="0"/>
    <n v="9892.74"/>
    <s v="Muy Alto"/>
    <n v="4946.37"/>
    <n v="0.5"/>
    <n v="-4946.37"/>
    <n v="4"/>
    <n v="4"/>
    <s v="CORRECTO"/>
    <n v="2016"/>
    <n v="0"/>
  </r>
  <r>
    <x v="9040"/>
    <x v="4515"/>
    <d v="2014-09-19T00:00:00"/>
    <d v="2014-09-24T00:00:00"/>
    <s v="Standard Class"/>
    <x v="540"/>
    <s v="Neil Ducich"/>
    <s v="CORPORATE"/>
    <s v="united states"/>
    <s v="Chandler"/>
    <s v="Arizona"/>
    <n v="85224"/>
    <s v="West"/>
    <s v="FUR-TA-10004607"/>
    <x v="0"/>
    <x v="3"/>
    <x v="1104"/>
    <n v="73.915000000000006"/>
    <n v="1"/>
    <n v="18"/>
    <s v="Pequeño"/>
    <n v="0.5"/>
    <n v="36.957500000000003"/>
    <n v="-36.957500000000003"/>
    <n v="110.8725"/>
    <s v="Medio"/>
    <n v="-45.827300000000001"/>
    <n v="-0.62"/>
    <n v="-82.784800000000004"/>
    <n v="5"/>
    <n v="5"/>
    <s v="CORRECTO"/>
    <n v="2014"/>
    <n v="0"/>
  </r>
  <r>
    <x v="9041"/>
    <x v="4516"/>
    <d v="2014-09-28T00:00:00"/>
    <d v="2014-10-03T00:00:00"/>
    <s v="Standard Class"/>
    <x v="190"/>
    <s v="Xylona Preis"/>
    <s v="CONSUMER"/>
    <s v="united states"/>
    <s v="Hollywood"/>
    <s v="Florida"/>
    <n v="33021"/>
    <s v="South"/>
    <s v="FUR-FU-10000277"/>
    <x v="0"/>
    <x v="5"/>
    <x v="1795"/>
    <n v="337.08800000000002"/>
    <n v="4"/>
    <n v="18"/>
    <s v="Mediano"/>
    <n v="0.2"/>
    <n v="67.417600000000007"/>
    <n v="-67.417599999999993"/>
    <n v="404.50560000000002"/>
    <s v="Alto"/>
    <n v="16.854399999999998"/>
    <n v="4.9999999999999989E-2"/>
    <n v="-252.816"/>
    <n v="5"/>
    <n v="5"/>
    <s v="CORRECTO"/>
    <n v="2014"/>
    <n v="0"/>
  </r>
  <r>
    <x v="9042"/>
    <x v="4517"/>
    <d v="2015-09-22T00:00:00"/>
    <d v="2015-09-26T00:00:00"/>
    <s v="Second Class"/>
    <x v="152"/>
    <s v="Muhammed MacIntyre"/>
    <s v="CORPORATE"/>
    <s v="united states"/>
    <s v="Los Angeles"/>
    <s v="California"/>
    <n v="90049"/>
    <s v="West"/>
    <s v="OFF-AP-10004532"/>
    <x v="1"/>
    <x v="9"/>
    <x v="564"/>
    <n v="61.44"/>
    <n v="3"/>
    <n v="20"/>
    <s v="Mediano"/>
    <n v="0"/>
    <n v="0"/>
    <n v="0"/>
    <n v="61.44"/>
    <s v="Medio"/>
    <n v="16.588799999999999"/>
    <n v="0.27"/>
    <n v="-44.851199999999999"/>
    <n v="4"/>
    <n v="4"/>
    <s v="CORRECTO"/>
    <n v="2015"/>
    <n v="0"/>
  </r>
  <r>
    <x v="9043"/>
    <x v="4518"/>
    <d v="2016-11-07T00:00:00"/>
    <d v="2016-11-13T00:00:00"/>
    <s v="Standard Class"/>
    <x v="504"/>
    <s v="Marina Lichtenstein"/>
    <s v="CORPORATE"/>
    <s v="united states"/>
    <s v="San Francisco"/>
    <s v="California"/>
    <n v="94122"/>
    <s v="West"/>
    <s v="TEC-AC-10003911"/>
    <x v="2"/>
    <x v="11"/>
    <x v="331"/>
    <n v="479.97"/>
    <n v="3"/>
    <n v="18"/>
    <s v="Mediano"/>
    <n v="0"/>
    <n v="0"/>
    <n v="0"/>
    <n v="479.97"/>
    <s v="Alto"/>
    <n v="163.18979999999999"/>
    <n v="0.33999999999999997"/>
    <n v="-316.78019999999998"/>
    <n v="6"/>
    <n v="6"/>
    <s v="CORRECTO"/>
    <n v="2016"/>
    <n v="0"/>
  </r>
  <r>
    <x v="9044"/>
    <x v="4519"/>
    <d v="2017-12-16T00:00:00"/>
    <d v="2017-12-20T00:00:00"/>
    <s v="Second Class"/>
    <x v="366"/>
    <s v="Kalyca Meade"/>
    <s v="CORPORATE"/>
    <s v="united states"/>
    <s v="Sunnyvale"/>
    <s v="California"/>
    <n v="94086"/>
    <s v="West"/>
    <s v="OFF-BI-10003196"/>
    <x v="1"/>
    <x v="8"/>
    <x v="1376"/>
    <n v="5.984"/>
    <n v="2"/>
    <n v="34"/>
    <s v="Pequeño"/>
    <n v="0.2"/>
    <n v="1.1968000000000001"/>
    <n v="-1.1968000000000001"/>
    <n v="7.1807999999999996"/>
    <s v="Bajo"/>
    <n v="2.2440000000000002"/>
    <n v="0.37500000000000006"/>
    <n v="-2.5432000000000001"/>
    <n v="4"/>
    <n v="4"/>
    <s v="CORRECTO"/>
    <n v="2017"/>
    <n v="0"/>
  </r>
  <r>
    <x v="9045"/>
    <x v="4519"/>
    <d v="2017-12-16T00:00:00"/>
    <d v="2017-12-20T00:00:00"/>
    <s v="Second Class"/>
    <x v="366"/>
    <s v="Kalyca Meade"/>
    <s v="CORPORATE"/>
    <s v="united states"/>
    <s v="Sunnyvale"/>
    <s v="California"/>
    <n v="94086"/>
    <s v="West"/>
    <s v="TEC-AC-10000358"/>
    <x v="2"/>
    <x v="11"/>
    <x v="1287"/>
    <n v="189.95"/>
    <n v="5"/>
    <n v="24"/>
    <s v="Grande"/>
    <n v="0"/>
    <n v="0"/>
    <n v="0"/>
    <n v="189.95"/>
    <s v="Medio"/>
    <n v="45.588000000000001"/>
    <n v="0.24000000000000002"/>
    <n v="-144.36199999999999"/>
    <n v="4"/>
    <n v="4"/>
    <s v="CORRECTO"/>
    <n v="2017"/>
    <n v="0"/>
  </r>
  <r>
    <x v="9046"/>
    <x v="4519"/>
    <d v="2017-12-16T00:00:00"/>
    <d v="2017-12-20T00:00:00"/>
    <s v="Second Class"/>
    <x v="366"/>
    <s v="Kalyca Meade"/>
    <s v="CORPORATE"/>
    <s v="united states"/>
    <s v="Sunnyvale"/>
    <s v="California"/>
    <n v="94086"/>
    <s v="West"/>
    <s v="TEC-AC-10000057"/>
    <x v="2"/>
    <x v="11"/>
    <x v="632"/>
    <n v="149.94999999999999"/>
    <n v="5"/>
    <n v="19"/>
    <s v="Grande"/>
    <n v="0"/>
    <n v="0"/>
    <n v="0"/>
    <n v="149.94999999999999"/>
    <s v="Medio"/>
    <n v="31.4895"/>
    <n v="0.21000000000000002"/>
    <n v="-118.4605"/>
    <n v="4"/>
    <n v="4"/>
    <s v="CORRECTO"/>
    <n v="2017"/>
    <n v="0"/>
  </r>
  <r>
    <x v="9047"/>
    <x v="4519"/>
    <d v="2017-12-16T00:00:00"/>
    <d v="2017-12-20T00:00:00"/>
    <s v="Second Class"/>
    <x v="366"/>
    <s v="Kalyca Meade"/>
    <s v="CORPORATE"/>
    <s v="united states"/>
    <s v="Sunnyvale"/>
    <s v="California"/>
    <n v="94086"/>
    <s v="West"/>
    <s v="OFF-AR-10001988"/>
    <x v="1"/>
    <x v="6"/>
    <x v="756"/>
    <n v="29.95"/>
    <n v="5"/>
    <n v="13"/>
    <s v="Grande"/>
    <n v="0"/>
    <n v="0"/>
    <n v="0"/>
    <n v="29.95"/>
    <s v="Bajo"/>
    <n v="8.6854999999999993"/>
    <n v="0.28999999999999998"/>
    <n v="-21.264500000000002"/>
    <n v="4"/>
    <n v="4"/>
    <s v="CORRECTO"/>
    <n v="2017"/>
    <n v="0"/>
  </r>
  <r>
    <x v="9048"/>
    <x v="4519"/>
    <d v="2017-12-16T00:00:00"/>
    <d v="2017-12-20T00:00:00"/>
    <s v="Second Class"/>
    <x v="366"/>
    <s v="Kalyca Meade"/>
    <s v="CORPORATE"/>
    <s v="united states"/>
    <s v="Sunnyvale"/>
    <s v="California"/>
    <n v="94086"/>
    <s v="West"/>
    <s v="OFF-LA-10003498"/>
    <x v="1"/>
    <x v="2"/>
    <x v="1749"/>
    <n v="44.4"/>
    <n v="3"/>
    <n v="18"/>
    <s v="Mediano"/>
    <n v="0"/>
    <n v="0"/>
    <n v="0"/>
    <n v="44.4"/>
    <s v="Bajo"/>
    <n v="22.2"/>
    <n v="0.5"/>
    <n v="-22.2"/>
    <n v="4"/>
    <n v="4"/>
    <s v="CORRECTO"/>
    <n v="2017"/>
    <n v="0"/>
  </r>
  <r>
    <x v="9049"/>
    <x v="4520"/>
    <d v="2014-09-21T00:00:00"/>
    <d v="2014-09-25T00:00:00"/>
    <s v="Standard Class"/>
    <x v="359"/>
    <s v="Sara Luxemburg"/>
    <s v="HOME OFFICE"/>
    <s v="united states"/>
    <s v="New York City"/>
    <s v="New York"/>
    <n v="10011"/>
    <s v="East"/>
    <s v="OFF-AR-10002956"/>
    <x v="1"/>
    <x v="6"/>
    <x v="666"/>
    <n v="66.03"/>
    <n v="3"/>
    <n v="23"/>
    <s v="Mediano"/>
    <n v="0"/>
    <n v="0"/>
    <n v="0"/>
    <n v="66.03"/>
    <s v="Medio"/>
    <n v="17.1678"/>
    <n v="0.26"/>
    <n v="-48.862200000000001"/>
    <n v="4"/>
    <n v="4"/>
    <s v="CORRECTO"/>
    <n v="2014"/>
    <n v="0"/>
  </r>
  <r>
    <x v="9050"/>
    <x v="4521"/>
    <d v="2015-05-18T00:00:00"/>
    <d v="2015-05-22T00:00:00"/>
    <s v="Standard Class"/>
    <x v="321"/>
    <s v="Anthony Jacobs"/>
    <s v="CORPORATE"/>
    <s v="united states"/>
    <s v="Los Angeles"/>
    <s v="California"/>
    <n v="90004"/>
    <s v="West"/>
    <s v="OFF-PA-10003724"/>
    <x v="1"/>
    <x v="10"/>
    <x v="362"/>
    <n v="10.86"/>
    <n v="2"/>
    <n v="35"/>
    <s v="Pequeño"/>
    <n v="0"/>
    <n v="0"/>
    <n v="0"/>
    <n v="10.86"/>
    <s v="Bajo"/>
    <n v="5.3213999999999997"/>
    <n v="0.49"/>
    <n v="-5.5385999999999997"/>
    <n v="4"/>
    <n v="4"/>
    <s v="CORRECTO"/>
    <n v="2015"/>
    <n v="0"/>
  </r>
  <r>
    <x v="9051"/>
    <x v="4522"/>
    <d v="2014-03-26T00:00:00"/>
    <d v="2014-03-31T00:00:00"/>
    <s v="Second Class"/>
    <x v="460"/>
    <s v="Damala Kotsonis"/>
    <s v="CORPORATE"/>
    <s v="united states"/>
    <s v="San Francisco"/>
    <s v="California"/>
    <n v="94122"/>
    <s v="West"/>
    <s v="OFF-AR-10004272"/>
    <x v="1"/>
    <x v="6"/>
    <x v="1229"/>
    <n v="3.36"/>
    <n v="2"/>
    <n v="5"/>
    <s v="Pequeño"/>
    <n v="0"/>
    <n v="0"/>
    <n v="0"/>
    <n v="3.36"/>
    <s v="Bajo"/>
    <n v="0.84"/>
    <n v="0.25"/>
    <n v="-2.52"/>
    <n v="5"/>
    <n v="5"/>
    <s v="CORRECTO"/>
    <n v="2014"/>
    <n v="0"/>
  </r>
  <r>
    <x v="9052"/>
    <x v="4522"/>
    <d v="2014-03-26T00:00:00"/>
    <d v="2014-03-31T00:00:00"/>
    <s v="Second Class"/>
    <x v="460"/>
    <s v="Damala Kotsonis"/>
    <s v="CORPORATE"/>
    <s v="united states"/>
    <s v="San Francisco"/>
    <s v="California"/>
    <n v="94122"/>
    <s v="West"/>
    <s v="OFF-BI-10003291"/>
    <x v="1"/>
    <x v="8"/>
    <x v="44"/>
    <n v="27.936"/>
    <n v="4"/>
    <n v="46"/>
    <s v="Mediano"/>
    <n v="0.2"/>
    <n v="5.5872000000000002"/>
    <n v="-5.5872000000000002"/>
    <n v="33.523200000000003"/>
    <s v="Bajo"/>
    <n v="9.4283999999999999"/>
    <n v="0.33750000000000002"/>
    <n v="-12.920400000000001"/>
    <n v="5"/>
    <n v="5"/>
    <s v="CORRECTO"/>
    <n v="2014"/>
    <n v="0"/>
  </r>
  <r>
    <x v="9053"/>
    <x v="4522"/>
    <d v="2014-03-26T00:00:00"/>
    <d v="2014-03-31T00:00:00"/>
    <s v="Second Class"/>
    <x v="460"/>
    <s v="Damala Kotsonis"/>
    <s v="CORPORATE"/>
    <s v="united states"/>
    <s v="San Francisco"/>
    <s v="California"/>
    <n v="94122"/>
    <s v="West"/>
    <s v="TEC-PH-10004100"/>
    <x v="2"/>
    <x v="7"/>
    <x v="1752"/>
    <n v="28.783999999999999"/>
    <n v="2"/>
    <n v="27"/>
    <s v="Pequeño"/>
    <n v="0.2"/>
    <n v="5.7568000000000001"/>
    <n v="-5.7568000000000001"/>
    <n v="34.540799999999997"/>
    <s v="Bajo"/>
    <n v="2.8784000000000001"/>
    <n v="0.1"/>
    <n v="-20.148800000000001"/>
    <n v="5"/>
    <n v="5"/>
    <s v="CORRECTO"/>
    <n v="2014"/>
    <n v="0"/>
  </r>
  <r>
    <x v="9054"/>
    <x v="4523"/>
    <d v="2017-09-22T00:00:00"/>
    <d v="2017-09-28T00:00:00"/>
    <s v="Standard Class"/>
    <x v="318"/>
    <s v="Berenike Kampe"/>
    <s v="CONSUMER"/>
    <s v="united states"/>
    <s v="Santa Ana"/>
    <s v="California"/>
    <n v="92704"/>
    <s v="West"/>
    <s v="OFF-SU-10001218"/>
    <x v="1"/>
    <x v="14"/>
    <x v="134"/>
    <n v="21.96"/>
    <n v="2"/>
    <n v="28"/>
    <s v="Pequeño"/>
    <n v="0"/>
    <n v="0"/>
    <n v="0"/>
    <n v="21.96"/>
    <s v="Bajo"/>
    <n v="6.1487999999999996"/>
    <n v="0.27999999999999997"/>
    <n v="-15.811199999999999"/>
    <n v="6"/>
    <n v="6"/>
    <s v="CORRECTO"/>
    <n v="2017"/>
    <n v="0"/>
  </r>
  <r>
    <x v="9055"/>
    <x v="4524"/>
    <d v="2015-09-12T00:00:00"/>
    <d v="2015-09-17T00:00:00"/>
    <s v="Second Class"/>
    <x v="113"/>
    <s v="Craig Carreira"/>
    <s v="CONSUMER"/>
    <s v="united states"/>
    <s v="Seattle"/>
    <s v="Washington"/>
    <n v="98103"/>
    <s v="West"/>
    <s v="TEC-AC-10004209"/>
    <x v="2"/>
    <x v="11"/>
    <x v="908"/>
    <n v="21.98"/>
    <n v="2"/>
    <n v="14"/>
    <s v="Pequeño"/>
    <n v="0"/>
    <n v="0"/>
    <n v="0"/>
    <n v="21.98"/>
    <s v="Bajo"/>
    <n v="8.5722000000000005"/>
    <n v="0.39"/>
    <n v="-13.4078"/>
    <n v="5"/>
    <n v="5"/>
    <s v="CORRECTO"/>
    <n v="2015"/>
    <n v="0"/>
  </r>
  <r>
    <x v="9056"/>
    <x v="4525"/>
    <d v="2015-11-02T00:00:00"/>
    <d v="2015-11-04T00:00:00"/>
    <s v="First Class"/>
    <x v="525"/>
    <s v="Emily Ducich"/>
    <s v="HOME OFFICE"/>
    <s v="united states"/>
    <s v="New York City"/>
    <s v="New York"/>
    <n v="10011"/>
    <s v="East"/>
    <s v="FUR-CH-10002073"/>
    <x v="0"/>
    <x v="1"/>
    <x v="1792"/>
    <n v="2621.3220000000001"/>
    <n v="11"/>
    <n v="22"/>
    <s v="Grande"/>
    <n v="0.1"/>
    <n v="262.13220000000001"/>
    <n v="-262.13220000000001"/>
    <n v="2883.4542000000001"/>
    <s v="Muy Alto"/>
    <n v="553.39020000000005"/>
    <n v="0.21111111111111111"/>
    <n v="-1805.7996000000001"/>
    <n v="2"/>
    <n v="2"/>
    <s v="CORRECTO"/>
    <n v="2015"/>
    <n v="0"/>
  </r>
  <r>
    <x v="9057"/>
    <x v="4526"/>
    <d v="2015-10-20T00:00:00"/>
    <d v="2015-10-24T00:00:00"/>
    <s v="Standard Class"/>
    <x v="647"/>
    <s v="Stewart Visinsky"/>
    <s v="CONSUMER"/>
    <s v="united states"/>
    <s v="Los Angeles"/>
    <s v="California"/>
    <n v="90045"/>
    <s v="West"/>
    <s v="FUR-FU-10003424"/>
    <x v="0"/>
    <x v="5"/>
    <x v="1668"/>
    <n v="74.760000000000005"/>
    <n v="7"/>
    <n v="16"/>
    <s v="Grande"/>
    <n v="0"/>
    <n v="0"/>
    <n v="0"/>
    <n v="74.760000000000005"/>
    <s v="Medio"/>
    <n v="23.923200000000001"/>
    <n v="0.32"/>
    <n v="-50.836799999999997"/>
    <n v="4"/>
    <n v="4"/>
    <s v="CORRECTO"/>
    <n v="2015"/>
    <n v="0"/>
  </r>
  <r>
    <x v="9058"/>
    <x v="4526"/>
    <d v="2015-10-20T00:00:00"/>
    <d v="2015-10-24T00:00:00"/>
    <s v="Standard Class"/>
    <x v="647"/>
    <s v="Stewart Visinsky"/>
    <s v="CONSUMER"/>
    <s v="united states"/>
    <s v="Los Angeles"/>
    <s v="California"/>
    <n v="90045"/>
    <s v="West"/>
    <s v="FUR-TA-10001086"/>
    <x v="0"/>
    <x v="3"/>
    <x v="1736"/>
    <n v="364.77600000000001"/>
    <n v="3"/>
    <n v="26"/>
    <s v="Mediano"/>
    <n v="0.2"/>
    <n v="72.955200000000005"/>
    <n v="-72.955200000000005"/>
    <n v="437.7312"/>
    <s v="Alto"/>
    <n v="27.3582"/>
    <n v="7.4999999999999997E-2"/>
    <n v="-264.46260000000001"/>
    <n v="4"/>
    <n v="4"/>
    <s v="CORRECTO"/>
    <n v="2015"/>
    <n v="0"/>
  </r>
  <r>
    <x v="9059"/>
    <x v="4527"/>
    <d v="2016-06-14T00:00:00"/>
    <d v="2016-06-18T00:00:00"/>
    <s v="Standard Class"/>
    <x v="255"/>
    <s v="Anthony Rawles"/>
    <s v="CORPORATE"/>
    <s v="united states"/>
    <s v="Seattle"/>
    <s v="Washington"/>
    <n v="98103"/>
    <s v="West"/>
    <s v="FUR-TA-10004619"/>
    <x v="0"/>
    <x v="3"/>
    <x v="891"/>
    <n v="1115.17"/>
    <n v="7"/>
    <n v="29"/>
    <s v="Grande"/>
    <n v="0"/>
    <n v="0"/>
    <n v="0"/>
    <n v="1115.17"/>
    <s v="Muy Alto"/>
    <n v="334.55099999999999"/>
    <n v="0.3"/>
    <n v="-780.61900000000003"/>
    <n v="4"/>
    <n v="4"/>
    <s v="CORRECTO"/>
    <n v="2016"/>
    <n v="0"/>
  </r>
  <r>
    <x v="9060"/>
    <x v="4528"/>
    <d v="2015-11-20T00:00:00"/>
    <d v="2015-11-21T00:00:00"/>
    <s v="First Class"/>
    <x v="294"/>
    <s v="Chris Selesnick"/>
    <s v="CORPORATE"/>
    <s v="united states"/>
    <s v="San Diego"/>
    <s v="California"/>
    <n v="92024"/>
    <s v="West"/>
    <s v="OFF-BI-10002854"/>
    <x v="1"/>
    <x v="8"/>
    <x v="904"/>
    <n v="89.695999999999998"/>
    <n v="4"/>
    <n v="36"/>
    <s v="Mediano"/>
    <n v="0.2"/>
    <n v="17.9392"/>
    <n v="-17.9392"/>
    <n v="107.6352"/>
    <s v="Medio"/>
    <n v="33.636000000000003"/>
    <n v="0.37500000000000006"/>
    <n v="-38.120800000000003"/>
    <n v="1"/>
    <n v="1"/>
    <s v="CORRECTO"/>
    <n v="2015"/>
    <n v="0"/>
  </r>
  <r>
    <x v="9061"/>
    <x v="4528"/>
    <d v="2015-11-20T00:00:00"/>
    <d v="2015-11-21T00:00:00"/>
    <s v="First Class"/>
    <x v="294"/>
    <s v="Chris Selesnick"/>
    <s v="CORPORATE"/>
    <s v="united states"/>
    <s v="San Diego"/>
    <s v="California"/>
    <n v="92024"/>
    <s v="West"/>
    <s v="OFF-LA-10002762"/>
    <x v="1"/>
    <x v="2"/>
    <x v="49"/>
    <n v="50.12"/>
    <n v="4"/>
    <n v="51"/>
    <s v="Mediano"/>
    <n v="0"/>
    <n v="0"/>
    <n v="0"/>
    <n v="50.12"/>
    <s v="Medio"/>
    <n v="23.5564"/>
    <n v="0.47000000000000003"/>
    <n v="-26.563600000000001"/>
    <n v="1"/>
    <n v="1"/>
    <s v="CORRECTO"/>
    <n v="2015"/>
    <n v="0"/>
  </r>
  <r>
    <x v="9062"/>
    <x v="4529"/>
    <d v="2016-02-28T00:00:00"/>
    <d v="2016-03-06T00:00:00"/>
    <s v="Standard Class"/>
    <x v="645"/>
    <s v="Rick Reed"/>
    <s v="CORPORATE"/>
    <s v="united states"/>
    <s v="New York City"/>
    <s v="New York"/>
    <n v="10035"/>
    <s v="East"/>
    <s v="OFF-FA-10003495"/>
    <x v="1"/>
    <x v="13"/>
    <x v="128"/>
    <n v="36.479999999999997"/>
    <n v="6"/>
    <n v="215"/>
    <s v="Grande"/>
    <n v="0"/>
    <n v="0"/>
    <n v="0"/>
    <n v="36.479999999999997"/>
    <s v="Bajo"/>
    <n v="18.239999999999998"/>
    <n v="0.5"/>
    <n v="-18.239999999999998"/>
    <n v="7"/>
    <n v="7"/>
    <s v="CORRECTO"/>
    <n v="2016"/>
    <n v="0"/>
  </r>
  <r>
    <x v="9063"/>
    <x v="4530"/>
    <d v="2014-10-14T00:00:00"/>
    <d v="2014-10-20T00:00:00"/>
    <s v="Standard Class"/>
    <x v="214"/>
    <s v="Bradley Drucker"/>
    <s v="CONSUMER"/>
    <s v="united states"/>
    <s v="Chicago"/>
    <s v="Illinois"/>
    <n v="60653"/>
    <s v="Central"/>
    <s v="OFF-PA-10002581"/>
    <x v="1"/>
    <x v="10"/>
    <x v="1309"/>
    <n v="322.19200000000001"/>
    <n v="13"/>
    <n v="30"/>
    <s v="Grande"/>
    <n v="0.2"/>
    <n v="64.438400000000001"/>
    <n v="-64.438400000000001"/>
    <n v="386.63040000000001"/>
    <s v="Alto"/>
    <n v="100.685"/>
    <n v="0.3125"/>
    <n v="-157.0686"/>
    <n v="6"/>
    <n v="6"/>
    <s v="CORRECTO"/>
    <n v="2014"/>
    <n v="0"/>
  </r>
  <r>
    <x v="9064"/>
    <x v="4530"/>
    <d v="2014-10-14T00:00:00"/>
    <d v="2014-10-20T00:00:00"/>
    <s v="Standard Class"/>
    <x v="214"/>
    <s v="Bradley Drucker"/>
    <s v="CONSUMER"/>
    <s v="united states"/>
    <s v="Chicago"/>
    <s v="Illinois"/>
    <n v="60653"/>
    <s v="Central"/>
    <s v="OFF-BI-10000343"/>
    <x v="1"/>
    <x v="8"/>
    <x v="186"/>
    <n v="2.9460000000000002"/>
    <n v="3"/>
    <n v="44"/>
    <s v="Mediano"/>
    <n v="0.8"/>
    <n v="2.3568000000000002"/>
    <n v="-2.3567999999999998"/>
    <n v="5.3028000000000004"/>
    <s v="Bajo"/>
    <n v="-4.8609"/>
    <n v="-1.65"/>
    <n v="-5.4500999999999999"/>
    <n v="6"/>
    <n v="6"/>
    <s v="CORRECTO"/>
    <n v="2014"/>
    <n v="0"/>
  </r>
  <r>
    <x v="9065"/>
    <x v="4530"/>
    <d v="2014-10-14T00:00:00"/>
    <d v="2014-10-20T00:00:00"/>
    <s v="Standard Class"/>
    <x v="214"/>
    <s v="Bradley Drucker"/>
    <s v="CONSUMER"/>
    <s v="united states"/>
    <s v="Chicago"/>
    <s v="Illinois"/>
    <n v="60653"/>
    <s v="Central"/>
    <s v="OFF-PA-10001184"/>
    <x v="1"/>
    <x v="10"/>
    <x v="1316"/>
    <n v="19.135999999999999"/>
    <n v="4"/>
    <n v="24"/>
    <s v="Mediano"/>
    <n v="0.2"/>
    <n v="3.8271999999999999"/>
    <n v="-3.8271999999999999"/>
    <n v="22.963200000000001"/>
    <s v="Bajo"/>
    <n v="6.9367999999999999"/>
    <n v="0.36249999999999999"/>
    <n v="-8.3719999999999999"/>
    <n v="6"/>
    <n v="6"/>
    <s v="CORRECTO"/>
    <n v="2014"/>
    <n v="0"/>
  </r>
  <r>
    <x v="9066"/>
    <x v="4531"/>
    <d v="2017-05-26T00:00:00"/>
    <d v="2017-05-30T00:00:00"/>
    <s v="Standard Class"/>
    <x v="298"/>
    <s v="Bryan Mills"/>
    <s v="CONSUMER"/>
    <s v="united states"/>
    <s v="Harrisonburg"/>
    <s v="Virginia"/>
    <n v="22801"/>
    <s v="South"/>
    <s v="TEC-AC-10000521"/>
    <x v="2"/>
    <x v="11"/>
    <x v="1566"/>
    <n v="23.08"/>
    <n v="2"/>
    <n v="8"/>
    <s v="Pequeño"/>
    <n v="0"/>
    <n v="0"/>
    <n v="0"/>
    <n v="23.08"/>
    <s v="Bajo"/>
    <n v="6.9240000000000004"/>
    <n v="0.30000000000000004"/>
    <n v="-16.155999999999999"/>
    <n v="4"/>
    <n v="4"/>
    <s v="CORRECTO"/>
    <n v="2017"/>
    <n v="0"/>
  </r>
  <r>
    <x v="9067"/>
    <x v="4532"/>
    <d v="2016-02-04T00:00:00"/>
    <d v="2016-02-10T00:00:00"/>
    <s v="Standard Class"/>
    <x v="333"/>
    <s v="Maribeth Schnelling"/>
    <s v="CONSUMER"/>
    <s v="united states"/>
    <s v="Rockville"/>
    <s v="Maryland"/>
    <n v="20852"/>
    <s v="East"/>
    <s v="TEC-PH-10002890"/>
    <x v="2"/>
    <x v="7"/>
    <x v="1396"/>
    <n v="90.48"/>
    <n v="2"/>
    <n v="35"/>
    <s v="Pequeño"/>
    <n v="0"/>
    <n v="0"/>
    <n v="0"/>
    <n v="90.48"/>
    <s v="Medio"/>
    <n v="23.524799999999999"/>
    <n v="0.25999999999999995"/>
    <n v="-66.955200000000005"/>
    <n v="6"/>
    <n v="6"/>
    <s v="CORRECTO"/>
    <n v="2016"/>
    <n v="0"/>
  </r>
  <r>
    <x v="9068"/>
    <x v="4533"/>
    <d v="2016-09-02T00:00:00"/>
    <d v="2016-09-05T00:00:00"/>
    <s v="Second Class"/>
    <x v="78"/>
    <s v="Becky Martin"/>
    <s v="CONSUMER"/>
    <s v="united states"/>
    <s v="Des Moines"/>
    <s v="Washington"/>
    <n v="98198"/>
    <s v="West"/>
    <s v="FUR-CH-10003061"/>
    <x v="0"/>
    <x v="1"/>
    <x v="51"/>
    <n v="215.976"/>
    <n v="3"/>
    <n v="19"/>
    <s v="Mediano"/>
    <n v="0.2"/>
    <n v="43.1952"/>
    <n v="-43.1952"/>
    <n v="259.1712"/>
    <s v="Alto"/>
    <n v="-2.6997"/>
    <n v="-1.2500000000000001E-2"/>
    <n v="-175.48050000000001"/>
    <n v="3"/>
    <n v="3"/>
    <s v="CORRECTO"/>
    <n v="2016"/>
    <n v="0"/>
  </r>
  <r>
    <x v="9069"/>
    <x v="4533"/>
    <d v="2016-09-02T00:00:00"/>
    <d v="2016-09-05T00:00:00"/>
    <s v="Second Class"/>
    <x v="78"/>
    <s v="Becky Martin"/>
    <s v="CONSUMER"/>
    <s v="united states"/>
    <s v="Des Moines"/>
    <s v="Washington"/>
    <n v="98198"/>
    <s v="West"/>
    <s v="OFF-EN-10003567"/>
    <x v="1"/>
    <x v="12"/>
    <x v="1652"/>
    <n v="65.94"/>
    <n v="3"/>
    <n v="10"/>
    <s v="Mediano"/>
    <n v="0"/>
    <n v="0"/>
    <n v="0"/>
    <n v="65.94"/>
    <s v="Medio"/>
    <n v="30.991800000000001"/>
    <n v="0.47000000000000003"/>
    <n v="-34.9482"/>
    <n v="3"/>
    <n v="3"/>
    <s v="CORRECTO"/>
    <n v="2016"/>
    <n v="0"/>
  </r>
  <r>
    <x v="9070"/>
    <x v="4534"/>
    <d v="2017-12-04T00:00:00"/>
    <d v="2017-12-05T00:00:00"/>
    <s v="First Class"/>
    <x v="722"/>
    <s v="Katrina Edelman"/>
    <s v="CORPORATE"/>
    <s v="united states"/>
    <s v="Philadelphia"/>
    <s v="Pennsylvania"/>
    <n v="19134"/>
    <s v="East"/>
    <s v="FUR-FU-10001918"/>
    <x v="0"/>
    <x v="5"/>
    <x v="283"/>
    <n v="11.352"/>
    <n v="3"/>
    <n v="31"/>
    <s v="Mediano"/>
    <n v="0.2"/>
    <n v="2.2704"/>
    <n v="-2.2704"/>
    <n v="13.622400000000001"/>
    <s v="Bajo"/>
    <n v="2.6960999999999999"/>
    <n v="0.23749999999999999"/>
    <n v="-6.3855000000000004"/>
    <n v="1"/>
    <n v="1"/>
    <s v="CORRECTO"/>
    <n v="2017"/>
    <n v="0"/>
  </r>
  <r>
    <x v="9071"/>
    <x v="4535"/>
    <d v="2015-06-12T00:00:00"/>
    <d v="2015-06-16T00:00:00"/>
    <s v="Standard Class"/>
    <x v="449"/>
    <s v="Sam Zeldin"/>
    <s v="HOME OFFICE"/>
    <s v="united states"/>
    <s v="Columbus"/>
    <s v="Indiana"/>
    <n v="47201"/>
    <s v="Central"/>
    <s v="OFF-ST-10002444"/>
    <x v="1"/>
    <x v="4"/>
    <x v="576"/>
    <n v="24.56"/>
    <n v="2"/>
    <n v="20"/>
    <s v="Pequeño"/>
    <n v="0"/>
    <n v="0"/>
    <n v="0"/>
    <n v="24.56"/>
    <s v="Bajo"/>
    <n v="6.8768000000000002"/>
    <n v="0.28000000000000003"/>
    <n v="-17.683199999999999"/>
    <n v="4"/>
    <n v="4"/>
    <s v="CORRECTO"/>
    <n v="2015"/>
    <n v="0"/>
  </r>
  <r>
    <x v="9072"/>
    <x v="4536"/>
    <d v="2016-09-04T00:00:00"/>
    <d v="2016-09-08T00:00:00"/>
    <s v="Standard Class"/>
    <x v="469"/>
    <s v="Mick Brown"/>
    <s v="CONSUMER"/>
    <s v="united states"/>
    <s v="Springfield"/>
    <s v="Missouri"/>
    <n v="65807"/>
    <s v="Central"/>
    <s v="OFF-EN-10003286"/>
    <x v="1"/>
    <x v="12"/>
    <x v="153"/>
    <n v="16.559999999999999"/>
    <n v="2"/>
    <n v="170"/>
    <s v="Pequeño"/>
    <n v="0"/>
    <n v="0"/>
    <n v="0"/>
    <n v="16.559999999999999"/>
    <s v="Bajo"/>
    <n v="7.7831999999999999"/>
    <n v="0.47000000000000003"/>
    <n v="-8.7767999999999997"/>
    <n v="4"/>
    <n v="4"/>
    <s v="CORRECTO"/>
    <n v="2016"/>
    <n v="0"/>
  </r>
  <r>
    <x v="9073"/>
    <x v="4536"/>
    <d v="2016-09-04T00:00:00"/>
    <d v="2016-09-08T00:00:00"/>
    <s v="Standard Class"/>
    <x v="469"/>
    <s v="Mick Brown"/>
    <s v="CONSUMER"/>
    <s v="united states"/>
    <s v="Springfield"/>
    <s v="Missouri"/>
    <n v="65807"/>
    <s v="Central"/>
    <s v="TEC-AC-10000109"/>
    <x v="2"/>
    <x v="11"/>
    <x v="202"/>
    <n v="279.95"/>
    <n v="5"/>
    <n v="29"/>
    <s v="Grande"/>
    <n v="0"/>
    <n v="0"/>
    <n v="0"/>
    <n v="279.95"/>
    <s v="Alto"/>
    <n v="67.188000000000002"/>
    <n v="0.24000000000000002"/>
    <n v="-212.762"/>
    <n v="4"/>
    <n v="4"/>
    <s v="CORRECTO"/>
    <n v="2016"/>
    <n v="0"/>
  </r>
  <r>
    <x v="9074"/>
    <x v="4537"/>
    <d v="2014-04-21T00:00:00"/>
    <d v="2014-04-26T00:00:00"/>
    <s v="Standard Class"/>
    <x v="587"/>
    <s v="Dorothy Badders"/>
    <s v="CORPORATE"/>
    <s v="united states"/>
    <s v="Henderson"/>
    <s v="Kentucky"/>
    <n v="42420"/>
    <s v="South"/>
    <s v="OFF-ST-10002574"/>
    <x v="1"/>
    <x v="4"/>
    <x v="935"/>
    <n v="828.84"/>
    <n v="6"/>
    <n v="35"/>
    <s v="Grande"/>
    <n v="0"/>
    <n v="0"/>
    <n v="0"/>
    <n v="828.84"/>
    <s v="Muy Alto"/>
    <n v="0"/>
    <n v="0"/>
    <n v="-828.84"/>
    <n v="5"/>
    <n v="5"/>
    <s v="CORRECTO"/>
    <n v="2014"/>
    <n v="0"/>
  </r>
  <r>
    <x v="9075"/>
    <x v="4538"/>
    <d v="2015-11-05T00:00:00"/>
    <d v="2015-11-08T00:00:00"/>
    <s v="First Class"/>
    <x v="558"/>
    <s v="Christy Brittain"/>
    <s v="CONSUMER"/>
    <s v="united states"/>
    <s v="Lakewood"/>
    <s v="Ohio"/>
    <n v="44107"/>
    <s v="East"/>
    <s v="OFF-BI-10000773"/>
    <x v="1"/>
    <x v="8"/>
    <x v="386"/>
    <n v="7.218"/>
    <n v="3"/>
    <n v="25"/>
    <s v="Mediano"/>
    <n v="0.7"/>
    <n v="5.0526"/>
    <n v="-5.0526"/>
    <n v="12.2706"/>
    <s v="Bajo"/>
    <n v="-5.5338000000000003"/>
    <n v="-0.76666666666666672"/>
    <n v="-7.6992000000000003"/>
    <n v="3"/>
    <n v="3"/>
    <s v="CORRECTO"/>
    <n v="2015"/>
    <n v="0"/>
  </r>
  <r>
    <x v="9076"/>
    <x v="4538"/>
    <d v="2015-11-05T00:00:00"/>
    <d v="2015-11-08T00:00:00"/>
    <s v="First Class"/>
    <x v="558"/>
    <s v="Christy Brittain"/>
    <s v="CONSUMER"/>
    <s v="united states"/>
    <s v="Lakewood"/>
    <s v="Ohio"/>
    <n v="44107"/>
    <s v="East"/>
    <s v="OFF-SU-10004661"/>
    <x v="1"/>
    <x v="14"/>
    <x v="1757"/>
    <n v="27.2"/>
    <n v="4"/>
    <n v="13"/>
    <s v="Mediano"/>
    <n v="0.2"/>
    <n v="5.44"/>
    <n v="-5.44"/>
    <n v="32.64"/>
    <s v="Bajo"/>
    <n v="2.04"/>
    <n v="7.4999999999999997E-2"/>
    <n v="-19.72"/>
    <n v="3"/>
    <n v="3"/>
    <s v="CORRECTO"/>
    <n v="2015"/>
    <n v="0"/>
  </r>
  <r>
    <x v="9077"/>
    <x v="4539"/>
    <d v="2014-11-03T00:00:00"/>
    <d v="2014-11-07T00:00:00"/>
    <s v="Standard Class"/>
    <x v="70"/>
    <s v="Stephanie Phelps"/>
    <s v="CORPORATE"/>
    <s v="united states"/>
    <s v="Omaha"/>
    <s v="Nebraska"/>
    <n v="68104"/>
    <s v="Central"/>
    <s v="TEC-AC-10003280"/>
    <x v="2"/>
    <x v="11"/>
    <x v="1037"/>
    <n v="89.97"/>
    <n v="3"/>
    <n v="21"/>
    <s v="Mediano"/>
    <n v="0"/>
    <n v="0"/>
    <n v="0"/>
    <n v="89.97"/>
    <s v="Medio"/>
    <n v="18.893699999999999"/>
    <n v="0.21"/>
    <n v="-71.076300000000003"/>
    <n v="4"/>
    <n v="4"/>
    <s v="CORRECTO"/>
    <n v="2014"/>
    <n v="0"/>
  </r>
  <r>
    <x v="9078"/>
    <x v="4540"/>
    <d v="2016-02-16T00:00:00"/>
    <d v="2016-02-23T00:00:00"/>
    <s v="Standard Class"/>
    <x v="543"/>
    <s v="Giulietta Weimer"/>
    <s v="CONSUMER"/>
    <s v="united states"/>
    <s v="Henderson"/>
    <s v="Kentucky"/>
    <n v="42420"/>
    <s v="South"/>
    <s v="FUR-FU-10003773"/>
    <x v="0"/>
    <x v="5"/>
    <x v="125"/>
    <n v="318.08"/>
    <n v="4"/>
    <n v="20"/>
    <s v="Mediano"/>
    <n v="0"/>
    <n v="0"/>
    <n v="0"/>
    <n v="318.08"/>
    <s v="Alto"/>
    <n v="34.988799999999998"/>
    <n v="0.11"/>
    <n v="-283.09120000000001"/>
    <n v="7"/>
    <n v="7"/>
    <s v="CORRECTO"/>
    <n v="2016"/>
    <n v="0"/>
  </r>
  <r>
    <x v="9079"/>
    <x v="4540"/>
    <d v="2016-02-16T00:00:00"/>
    <d v="2016-02-23T00:00:00"/>
    <s v="Standard Class"/>
    <x v="543"/>
    <s v="Giulietta Weimer"/>
    <s v="CONSUMER"/>
    <s v="united states"/>
    <s v="Henderson"/>
    <s v="Kentucky"/>
    <n v="42420"/>
    <s v="South"/>
    <s v="OFF-BI-10002412"/>
    <x v="1"/>
    <x v="8"/>
    <x v="326"/>
    <n v="5.8"/>
    <n v="1"/>
    <n v="22"/>
    <s v="Pequeño"/>
    <n v="0"/>
    <n v="0"/>
    <n v="0"/>
    <n v="5.8"/>
    <s v="Bajo"/>
    <n v="2.61"/>
    <n v="0.45"/>
    <n v="-3.19"/>
    <n v="7"/>
    <n v="7"/>
    <s v="CORRECTO"/>
    <n v="2016"/>
    <n v="0"/>
  </r>
  <r>
    <x v="9080"/>
    <x v="4541"/>
    <d v="2017-09-11T00:00:00"/>
    <d v="2017-09-13T00:00:00"/>
    <s v="Second Class"/>
    <x v="175"/>
    <s v="Ken Heidel"/>
    <s v="CORPORATE"/>
    <s v="united states"/>
    <s v="Santa Ana"/>
    <s v="California"/>
    <n v="92704"/>
    <s v="West"/>
    <s v="TEC-PH-10002564"/>
    <x v="2"/>
    <x v="7"/>
    <x v="985"/>
    <n v="143.952"/>
    <n v="6"/>
    <n v="27"/>
    <s v="Grande"/>
    <n v="0.2"/>
    <n v="28.790400000000002"/>
    <n v="-28.790400000000002"/>
    <n v="172.7424"/>
    <s v="Medio"/>
    <n v="17.994"/>
    <n v="0.125"/>
    <n v="-97.167599999999993"/>
    <n v="2"/>
    <n v="2"/>
    <s v="CORRECTO"/>
    <n v="2017"/>
    <n v="0"/>
  </r>
  <r>
    <x v="9081"/>
    <x v="4541"/>
    <d v="2017-09-11T00:00:00"/>
    <d v="2017-09-13T00:00:00"/>
    <s v="Second Class"/>
    <x v="175"/>
    <s v="Ken Heidel"/>
    <s v="CORPORATE"/>
    <s v="united states"/>
    <s v="Santa Ana"/>
    <s v="California"/>
    <n v="92704"/>
    <s v="West"/>
    <s v="OFF-PA-10002262"/>
    <x v="1"/>
    <x v="10"/>
    <x v="1001"/>
    <n v="19.440000000000001"/>
    <n v="3"/>
    <n v="22"/>
    <s v="Mediano"/>
    <n v="0"/>
    <n v="0"/>
    <n v="0"/>
    <n v="19.440000000000001"/>
    <s v="Bajo"/>
    <n v="9.3312000000000008"/>
    <n v="0.48000000000000004"/>
    <n v="-10.1088"/>
    <n v="2"/>
    <n v="2"/>
    <s v="CORRECTO"/>
    <n v="2017"/>
    <n v="0"/>
  </r>
  <r>
    <x v="9082"/>
    <x v="4542"/>
    <d v="2017-11-02T00:00:00"/>
    <d v="2017-11-06T00:00:00"/>
    <s v="Standard Class"/>
    <x v="767"/>
    <s v="Barry Gonzalez"/>
    <s v="CONSUMER"/>
    <s v="united states"/>
    <s v="Springfield"/>
    <s v="Virginia"/>
    <n v="22153"/>
    <s v="South"/>
    <s v="OFF-AR-10000246"/>
    <x v="1"/>
    <x v="6"/>
    <x v="21"/>
    <n v="5.56"/>
    <n v="2"/>
    <n v="23"/>
    <s v="Pequeño"/>
    <n v="0"/>
    <n v="0"/>
    <n v="0"/>
    <n v="5.56"/>
    <s v="Bajo"/>
    <n v="1.4456"/>
    <n v="0.26"/>
    <n v="-4.1143999999999998"/>
    <n v="4"/>
    <n v="4"/>
    <s v="CORRECTO"/>
    <n v="2017"/>
    <n v="0"/>
  </r>
  <r>
    <x v="9083"/>
    <x v="4543"/>
    <d v="2015-02-06T00:00:00"/>
    <d v="2015-02-08T00:00:00"/>
    <s v="First Class"/>
    <x v="628"/>
    <s v="Lori Olson"/>
    <s v="CORPORATE"/>
    <s v="united states"/>
    <s v="Suffolk"/>
    <s v="Virginia"/>
    <n v="23434"/>
    <s v="South"/>
    <s v="OFF-ST-10002554"/>
    <x v="1"/>
    <x v="4"/>
    <x v="1153"/>
    <n v="146.72999999999999"/>
    <n v="3"/>
    <n v="29"/>
    <s v="Mediano"/>
    <n v="0"/>
    <n v="0"/>
    <n v="0"/>
    <n v="146.72999999999999"/>
    <s v="Medio"/>
    <n v="2.9346000000000001"/>
    <n v="0.02"/>
    <n v="-143.7954"/>
    <n v="2"/>
    <n v="2"/>
    <s v="CORRECTO"/>
    <n v="2015"/>
    <n v="0"/>
  </r>
  <r>
    <x v="9084"/>
    <x v="4543"/>
    <d v="2015-02-06T00:00:00"/>
    <d v="2015-02-08T00:00:00"/>
    <s v="First Class"/>
    <x v="628"/>
    <s v="Lori Olson"/>
    <s v="CORPORATE"/>
    <s v="united states"/>
    <s v="Suffolk"/>
    <s v="Virginia"/>
    <n v="23434"/>
    <s v="South"/>
    <s v="OFF-PA-10002751"/>
    <x v="1"/>
    <x v="10"/>
    <x v="151"/>
    <n v="29.9"/>
    <n v="5"/>
    <n v="15"/>
    <s v="Grande"/>
    <n v="0"/>
    <n v="0"/>
    <n v="0"/>
    <n v="29.9"/>
    <s v="Bajo"/>
    <n v="13.455"/>
    <n v="0.45"/>
    <n v="-16.445"/>
    <n v="2"/>
    <n v="2"/>
    <s v="CORRECTO"/>
    <n v="2015"/>
    <n v="0"/>
  </r>
  <r>
    <x v="9085"/>
    <x v="4544"/>
    <d v="2016-09-10T00:00:00"/>
    <d v="2016-09-12T00:00:00"/>
    <s v="Second Class"/>
    <x v="231"/>
    <s v="Dianna Vittorini"/>
    <s v="CONSUMER"/>
    <s v="united states"/>
    <s v="Los Angeles"/>
    <s v="California"/>
    <n v="90049"/>
    <s v="West"/>
    <s v="OFF-BI-10004318"/>
    <x v="1"/>
    <x v="8"/>
    <x v="1583"/>
    <n v="276.78399999999999"/>
    <n v="2"/>
    <n v="23"/>
    <s v="Pequeño"/>
    <n v="0.2"/>
    <n v="55.3568"/>
    <n v="-55.3568"/>
    <n v="332.14080000000001"/>
    <s v="Alto"/>
    <n v="89.954800000000006"/>
    <n v="0.32500000000000001"/>
    <n v="-131.47239999999999"/>
    <n v="2"/>
    <n v="2"/>
    <s v="CORRECTO"/>
    <n v="2016"/>
    <n v="0"/>
  </r>
  <r>
    <x v="9086"/>
    <x v="4545"/>
    <d v="2016-09-26T00:00:00"/>
    <d v="2016-09-30T00:00:00"/>
    <s v="Standard Class"/>
    <x v="756"/>
    <s v="Lisa Ryan"/>
    <s v="CORPORATE"/>
    <s v="united states"/>
    <s v="Houston"/>
    <s v="Texas"/>
    <n v="77041"/>
    <s v="Central"/>
    <s v="OFF-AP-10001564"/>
    <x v="1"/>
    <x v="9"/>
    <x v="1768"/>
    <n v="93.031999999999996"/>
    <n v="2"/>
    <n v="6"/>
    <s v="Pequeño"/>
    <n v="0.8"/>
    <n v="74.425600000000003"/>
    <n v="-74.425600000000003"/>
    <n v="167.45760000000001"/>
    <s v="Medio"/>
    <n v="-251.18639999999999"/>
    <n v="-2.7"/>
    <n v="-269.7928"/>
    <n v="4"/>
    <n v="4"/>
    <s v="CORRECTO"/>
    <n v="2016"/>
    <n v="0"/>
  </r>
  <r>
    <x v="9087"/>
    <x v="4545"/>
    <d v="2016-09-26T00:00:00"/>
    <d v="2016-09-30T00:00:00"/>
    <s v="Standard Class"/>
    <x v="756"/>
    <s v="Lisa Ryan"/>
    <s v="CORPORATE"/>
    <s v="united states"/>
    <s v="Houston"/>
    <s v="Texas"/>
    <n v="77041"/>
    <s v="Central"/>
    <s v="FUR-CH-10000513"/>
    <x v="0"/>
    <x v="1"/>
    <x v="70"/>
    <n v="454.96499999999997"/>
    <n v="5"/>
    <n v="42"/>
    <s v="Grande"/>
    <n v="0.3"/>
    <n v="136.48949999999999"/>
    <n v="-136.48949999999999"/>
    <n v="591.45449999999994"/>
    <s v="Muy Alto"/>
    <n v="-136.48949999999999"/>
    <n v="-0.3"/>
    <n v="-454.96499999999997"/>
    <n v="4"/>
    <n v="4"/>
    <s v="CORRECTO"/>
    <n v="2016"/>
    <n v="0"/>
  </r>
  <r>
    <x v="9088"/>
    <x v="4546"/>
    <d v="2015-12-15T00:00:00"/>
    <d v="2015-12-20T00:00:00"/>
    <s v="Standard Class"/>
    <x v="645"/>
    <s v="Rick Reed"/>
    <s v="CORPORATE"/>
    <s v="united states"/>
    <s v="Cary"/>
    <s v="North Carolina"/>
    <n v="27511"/>
    <s v="South"/>
    <s v="TEC-PH-10001433"/>
    <x v="2"/>
    <x v="7"/>
    <x v="240"/>
    <n v="246.16800000000001"/>
    <n v="3"/>
    <n v="11"/>
    <s v="Mediano"/>
    <n v="0.2"/>
    <n v="49.233600000000003"/>
    <n v="-49.233600000000003"/>
    <n v="295.40160000000003"/>
    <s v="Alto"/>
    <n v="21.5397"/>
    <n v="8.7499999999999994E-2"/>
    <n v="-175.3947"/>
    <n v="5"/>
    <n v="5"/>
    <s v="CORRECTO"/>
    <n v="2015"/>
    <n v="0"/>
  </r>
  <r>
    <x v="9089"/>
    <x v="4547"/>
    <d v="2016-09-17T00:00:00"/>
    <d v="2016-09-20T00:00:00"/>
    <s v="Second Class"/>
    <x v="59"/>
    <s v="Troy Staebel"/>
    <s v="CONSUMER"/>
    <s v="united states"/>
    <s v="Springfield"/>
    <s v="Ohio"/>
    <n v="45503"/>
    <s v="East"/>
    <s v="OFF-ST-10002790"/>
    <x v="1"/>
    <x v="4"/>
    <x v="236"/>
    <n v="295.39999999999998"/>
    <n v="5"/>
    <n v="13"/>
    <s v="Grande"/>
    <n v="0.2"/>
    <n v="59.08"/>
    <n v="-59.08"/>
    <n v="354.47999999999996"/>
    <s v="Alto"/>
    <n v="-62.772500000000001"/>
    <n v="-0.21250000000000002"/>
    <n v="-299.09249999999997"/>
    <n v="3"/>
    <n v="3"/>
    <s v="CORRECTO"/>
    <n v="2016"/>
    <n v="0"/>
  </r>
  <r>
    <x v="9090"/>
    <x v="4548"/>
    <d v="2017-10-13T00:00:00"/>
    <d v="2017-10-15T00:00:00"/>
    <s v="First Class"/>
    <x v="117"/>
    <s v="Alan Hwang"/>
    <s v="CONSUMER"/>
    <s v="united states"/>
    <s v="Louisville"/>
    <s v="Kentucky"/>
    <n v="40214"/>
    <s v="South"/>
    <s v="OFF-ST-10002974"/>
    <x v="1"/>
    <x v="4"/>
    <x v="123"/>
    <n v="348.56"/>
    <n v="8"/>
    <n v="30"/>
    <s v="Grande"/>
    <n v="0"/>
    <n v="0"/>
    <n v="0"/>
    <n v="348.56"/>
    <s v="Alto"/>
    <n v="104.568"/>
    <n v="0.3"/>
    <n v="-243.99199999999999"/>
    <n v="2"/>
    <n v="2"/>
    <s v="CORRECTO"/>
    <n v="2017"/>
    <n v="0"/>
  </r>
  <r>
    <x v="9091"/>
    <x v="4549"/>
    <d v="2015-06-28T00:00:00"/>
    <d v="2015-07-03T00:00:00"/>
    <s v="Second Class"/>
    <x v="61"/>
    <s v="Dorothy Wardle"/>
    <s v="CORPORATE"/>
    <s v="united states"/>
    <s v="Troy"/>
    <s v="Ohio"/>
    <n v="45373"/>
    <s v="East"/>
    <s v="OFF-PA-10003177"/>
    <x v="1"/>
    <x v="10"/>
    <x v="89"/>
    <n v="15.552"/>
    <n v="3"/>
    <n v="17"/>
    <s v="Mediano"/>
    <n v="0.2"/>
    <n v="3.1104000000000003"/>
    <n v="-3.1103999999999998"/>
    <n v="18.662399999999998"/>
    <s v="Bajo"/>
    <n v="5.4432"/>
    <n v="0.35000000000000003"/>
    <n v="-6.9984000000000002"/>
    <n v="5"/>
    <n v="5"/>
    <s v="CORRECTO"/>
    <n v="2015"/>
    <n v="0"/>
  </r>
  <r>
    <x v="9092"/>
    <x v="4549"/>
    <d v="2015-06-28T00:00:00"/>
    <d v="2015-07-03T00:00:00"/>
    <s v="Second Class"/>
    <x v="61"/>
    <s v="Dorothy Wardle"/>
    <s v="CORPORATE"/>
    <s v="united states"/>
    <s v="Troy"/>
    <s v="Ohio"/>
    <n v="45373"/>
    <s v="East"/>
    <s v="FUR-BO-10001918"/>
    <x v="0"/>
    <x v="0"/>
    <x v="1149"/>
    <n v="482.94"/>
    <n v="6"/>
    <n v="10"/>
    <s v="Grande"/>
    <n v="0.5"/>
    <n v="241.47"/>
    <n v="-241.47"/>
    <n v="724.41"/>
    <s v="Muy Alto"/>
    <n v="-376.69319999999999"/>
    <n v="-0.78"/>
    <n v="-618.16319999999996"/>
    <n v="5"/>
    <n v="5"/>
    <s v="CORRECTO"/>
    <n v="2015"/>
    <n v="0"/>
  </r>
  <r>
    <x v="9093"/>
    <x v="4550"/>
    <d v="2015-06-01T00:00:00"/>
    <d v="2015-06-05T00:00:00"/>
    <s v="Standard Class"/>
    <x v="219"/>
    <s v="Ashley Jarboe"/>
    <s v="CONSUMER"/>
    <s v="united states"/>
    <s v="Detroit"/>
    <s v="Michigan"/>
    <n v="48227"/>
    <s v="Central"/>
    <s v="TEC-PH-10001299"/>
    <x v="2"/>
    <x v="7"/>
    <x v="1489"/>
    <n v="299.98"/>
    <n v="2"/>
    <n v="15"/>
    <s v="Pequeño"/>
    <n v="0"/>
    <n v="0"/>
    <n v="0"/>
    <n v="299.98"/>
    <s v="Alto"/>
    <n v="83.994399999999999"/>
    <n v="0.27999999999999997"/>
    <n v="-215.98560000000001"/>
    <n v="4"/>
    <n v="4"/>
    <s v="CORRECTO"/>
    <n v="2015"/>
    <n v="0"/>
  </r>
  <r>
    <x v="9094"/>
    <x v="4550"/>
    <d v="2015-06-01T00:00:00"/>
    <d v="2015-06-05T00:00:00"/>
    <s v="Standard Class"/>
    <x v="219"/>
    <s v="Ashley Jarboe"/>
    <s v="CONSUMER"/>
    <s v="united states"/>
    <s v="Detroit"/>
    <s v="Michigan"/>
    <n v="48227"/>
    <s v="Central"/>
    <s v="OFF-BI-10004224"/>
    <x v="1"/>
    <x v="8"/>
    <x v="1070"/>
    <n v="403.68"/>
    <n v="6"/>
    <n v="36"/>
    <s v="Grande"/>
    <n v="0"/>
    <n v="0"/>
    <n v="0"/>
    <n v="403.68"/>
    <s v="Alto"/>
    <n v="181.65600000000001"/>
    <n v="0.45"/>
    <n v="-222.024"/>
    <n v="4"/>
    <n v="4"/>
    <s v="CORRECTO"/>
    <n v="2015"/>
    <n v="0"/>
  </r>
  <r>
    <x v="9095"/>
    <x v="4550"/>
    <d v="2015-06-01T00:00:00"/>
    <d v="2015-06-05T00:00:00"/>
    <s v="Standard Class"/>
    <x v="219"/>
    <s v="Ashley Jarboe"/>
    <s v="CONSUMER"/>
    <s v="united states"/>
    <s v="Detroit"/>
    <s v="Michigan"/>
    <n v="48227"/>
    <s v="Central"/>
    <s v="TEC-PH-10001300"/>
    <x v="2"/>
    <x v="7"/>
    <x v="1011"/>
    <n v="41.9"/>
    <n v="2"/>
    <n v="24"/>
    <s v="Pequeño"/>
    <n v="0"/>
    <n v="0"/>
    <n v="0"/>
    <n v="41.9"/>
    <s v="Bajo"/>
    <n v="11.731999999999999"/>
    <n v="0.27999999999999997"/>
    <n v="-30.167999999999999"/>
    <n v="4"/>
    <n v="4"/>
    <s v="CORRECTO"/>
    <n v="2015"/>
    <n v="0"/>
  </r>
  <r>
    <x v="9096"/>
    <x v="4550"/>
    <d v="2015-06-01T00:00:00"/>
    <d v="2015-06-05T00:00:00"/>
    <s v="Standard Class"/>
    <x v="219"/>
    <s v="Ashley Jarboe"/>
    <s v="CONSUMER"/>
    <s v="united states"/>
    <s v="Detroit"/>
    <s v="Michigan"/>
    <n v="48227"/>
    <s v="Central"/>
    <s v="OFF-LA-10004178"/>
    <x v="1"/>
    <x v="2"/>
    <x v="1709"/>
    <n v="28.91"/>
    <n v="7"/>
    <n v="12"/>
    <s v="Grande"/>
    <n v="0"/>
    <n v="0"/>
    <n v="0"/>
    <n v="28.91"/>
    <s v="Bajo"/>
    <n v="13.2986"/>
    <n v="0.46"/>
    <n v="-15.6114"/>
    <n v="4"/>
    <n v="4"/>
    <s v="CORRECTO"/>
    <n v="2015"/>
    <n v="0"/>
  </r>
  <r>
    <x v="9097"/>
    <x v="4551"/>
    <d v="2014-04-12T00:00:00"/>
    <d v="2014-04-17T00:00:00"/>
    <s v="Standard Class"/>
    <x v="647"/>
    <s v="Stewart Visinsky"/>
    <s v="CONSUMER"/>
    <s v="united states"/>
    <s v="Bloomington"/>
    <s v="Indiana"/>
    <n v="47401"/>
    <s v="Central"/>
    <s v="OFF-PA-10000289"/>
    <x v="1"/>
    <x v="10"/>
    <x v="729"/>
    <n v="32.4"/>
    <n v="5"/>
    <n v="18"/>
    <s v="Grande"/>
    <n v="0"/>
    <n v="0"/>
    <n v="0"/>
    <n v="32.4"/>
    <s v="Bajo"/>
    <n v="15.552"/>
    <n v="0.48"/>
    <n v="-16.847999999999999"/>
    <n v="5"/>
    <n v="5"/>
    <s v="CORRECTO"/>
    <n v="2014"/>
    <n v="0"/>
  </r>
  <r>
    <x v="9098"/>
    <x v="4552"/>
    <d v="2017-10-12T00:00:00"/>
    <d v="2017-10-16T00:00:00"/>
    <s v="Standard Class"/>
    <x v="377"/>
    <s v="Matthew Grinstein"/>
    <s v="HOME OFFICE"/>
    <s v="united states"/>
    <s v="Dallas"/>
    <s v="Texas"/>
    <n v="75081"/>
    <s v="Central"/>
    <s v="TEC-PH-10002085"/>
    <x v="2"/>
    <x v="7"/>
    <x v="665"/>
    <n v="369.54399999999998"/>
    <n v="7"/>
    <n v="14"/>
    <s v="Grande"/>
    <n v="0.2"/>
    <n v="73.908799999999999"/>
    <n v="-73.908799999999999"/>
    <n v="443.45279999999997"/>
    <s v="Alto"/>
    <n v="27.715800000000002"/>
    <n v="7.5000000000000011E-2"/>
    <n v="-267.9194"/>
    <n v="4"/>
    <n v="4"/>
    <s v="CORRECTO"/>
    <n v="2017"/>
    <n v="0"/>
  </r>
  <r>
    <x v="9099"/>
    <x v="4552"/>
    <d v="2017-10-12T00:00:00"/>
    <d v="2017-10-16T00:00:00"/>
    <s v="Standard Class"/>
    <x v="377"/>
    <s v="Matthew Grinstein"/>
    <s v="HOME OFFICE"/>
    <s v="united states"/>
    <s v="Dallas"/>
    <s v="Texas"/>
    <n v="75081"/>
    <s v="Central"/>
    <s v="OFF-PA-10001934"/>
    <x v="1"/>
    <x v="10"/>
    <x v="548"/>
    <n v="10.368"/>
    <n v="2"/>
    <n v="24"/>
    <s v="Pequeño"/>
    <n v="0.2"/>
    <n v="2.0736000000000003"/>
    <n v="-2.0735999999999999"/>
    <n v="12.441600000000001"/>
    <s v="Bajo"/>
    <n v="3.7584"/>
    <n v="0.36249999999999999"/>
    <n v="-4.5359999999999996"/>
    <n v="4"/>
    <n v="4"/>
    <s v="CORRECTO"/>
    <n v="2017"/>
    <n v="0"/>
  </r>
  <r>
    <x v="9100"/>
    <x v="4552"/>
    <d v="2017-10-12T00:00:00"/>
    <d v="2017-10-16T00:00:00"/>
    <s v="Standard Class"/>
    <x v="377"/>
    <s v="Matthew Grinstein"/>
    <s v="HOME OFFICE"/>
    <s v="united states"/>
    <s v="Dallas"/>
    <s v="Texas"/>
    <n v="75081"/>
    <s v="Central"/>
    <s v="TEC-AC-10003033"/>
    <x v="2"/>
    <x v="11"/>
    <x v="763"/>
    <n v="791.88"/>
    <n v="3"/>
    <n v="35"/>
    <s v="Mediano"/>
    <n v="0.2"/>
    <n v="158.376"/>
    <n v="-158.376"/>
    <n v="950.25599999999997"/>
    <s v="Muy Alto"/>
    <n v="128.68049999999999"/>
    <n v="0.16250000000000001"/>
    <n v="-504.82350000000002"/>
    <n v="4"/>
    <n v="4"/>
    <s v="CORRECTO"/>
    <n v="2017"/>
    <n v="0"/>
  </r>
  <r>
    <x v="9101"/>
    <x v="4553"/>
    <d v="2015-11-07T00:00:00"/>
    <d v="2015-11-12T00:00:00"/>
    <s v="Standard Class"/>
    <x v="455"/>
    <s v="Adrian Barton"/>
    <s v="CONSUMER"/>
    <s v="united states"/>
    <s v="Houston"/>
    <s v="Texas"/>
    <n v="77041"/>
    <s v="Central"/>
    <s v="OFF-AR-10001683"/>
    <x v="1"/>
    <x v="6"/>
    <x v="32"/>
    <n v="23.64"/>
    <n v="3"/>
    <n v="19"/>
    <s v="Mediano"/>
    <n v="0.2"/>
    <n v="4.7280000000000006"/>
    <n v="-4.7279999999999998"/>
    <n v="28.368000000000002"/>
    <s v="Bajo"/>
    <n v="5.319"/>
    <n v="0.22500000000000001"/>
    <n v="-13.593"/>
    <n v="5"/>
    <n v="5"/>
    <s v="CORRECTO"/>
    <n v="2015"/>
    <n v="0"/>
  </r>
  <r>
    <x v="9102"/>
    <x v="4553"/>
    <d v="2015-11-07T00:00:00"/>
    <d v="2015-11-12T00:00:00"/>
    <s v="Standard Class"/>
    <x v="455"/>
    <s v="Adrian Barton"/>
    <s v="CONSUMER"/>
    <s v="united states"/>
    <s v="Houston"/>
    <s v="Texas"/>
    <n v="77041"/>
    <s v="Central"/>
    <s v="OFF-ST-10001713"/>
    <x v="1"/>
    <x v="4"/>
    <x v="45"/>
    <n v="84.784000000000006"/>
    <n v="2"/>
    <n v="20"/>
    <s v="Pequeño"/>
    <n v="0.2"/>
    <n v="16.956800000000001"/>
    <n v="-16.956800000000001"/>
    <n v="101.74080000000001"/>
    <s v="Medio"/>
    <n v="-16.956800000000001"/>
    <n v="-0.2"/>
    <n v="-84.784000000000006"/>
    <n v="5"/>
    <n v="5"/>
    <s v="CORRECTO"/>
    <n v="2015"/>
    <n v="0"/>
  </r>
  <r>
    <x v="9103"/>
    <x v="4553"/>
    <d v="2015-11-07T00:00:00"/>
    <d v="2015-11-12T00:00:00"/>
    <s v="Standard Class"/>
    <x v="455"/>
    <s v="Adrian Barton"/>
    <s v="CONSUMER"/>
    <s v="united states"/>
    <s v="Houston"/>
    <s v="Texas"/>
    <n v="77041"/>
    <s v="Central"/>
    <s v="FUR-FU-10000193"/>
    <x v="0"/>
    <x v="5"/>
    <x v="1512"/>
    <n v="64.959999999999994"/>
    <n v="5"/>
    <n v="20"/>
    <s v="Grande"/>
    <n v="0.6"/>
    <n v="38.975999999999992"/>
    <n v="-38.975999999999999"/>
    <n v="103.93599999999998"/>
    <s v="Medio"/>
    <n v="-84.447999999999993"/>
    <n v="-1.3"/>
    <n v="-110.432"/>
    <n v="5"/>
    <n v="5"/>
    <s v="CORRECTO"/>
    <n v="2015"/>
    <n v="0"/>
  </r>
  <r>
    <x v="9104"/>
    <x v="4553"/>
    <d v="2015-11-07T00:00:00"/>
    <d v="2015-11-12T00:00:00"/>
    <s v="Standard Class"/>
    <x v="455"/>
    <s v="Adrian Barton"/>
    <s v="CONSUMER"/>
    <s v="united states"/>
    <s v="Houston"/>
    <s v="Texas"/>
    <n v="77041"/>
    <s v="Central"/>
    <s v="OFF-BI-10000474"/>
    <x v="1"/>
    <x v="8"/>
    <x v="27"/>
    <n v="32.06"/>
    <n v="10"/>
    <n v="32"/>
    <s v="Grande"/>
    <n v="0.8"/>
    <n v="25.648000000000003"/>
    <n v="-25.648"/>
    <n v="57.708000000000006"/>
    <s v="Medio"/>
    <n v="-51.295999999999999"/>
    <n v="-1.5999999999999999"/>
    <n v="-57.707999999999998"/>
    <n v="5"/>
    <n v="5"/>
    <s v="CORRECTO"/>
    <n v="2015"/>
    <n v="0"/>
  </r>
  <r>
    <x v="9105"/>
    <x v="4553"/>
    <d v="2015-11-07T00:00:00"/>
    <d v="2015-11-12T00:00:00"/>
    <s v="Standard Class"/>
    <x v="455"/>
    <s v="Adrian Barton"/>
    <s v="CONSUMER"/>
    <s v="united states"/>
    <s v="Houston"/>
    <s v="Texas"/>
    <n v="77041"/>
    <s v="Central"/>
    <s v="OFF-ST-10000129"/>
    <x v="1"/>
    <x v="4"/>
    <x v="1655"/>
    <n v="177.648"/>
    <n v="2"/>
    <n v="12"/>
    <s v="Pequeño"/>
    <n v="0.2"/>
    <n v="35.529600000000002"/>
    <n v="-35.529600000000002"/>
    <n v="213.17759999999998"/>
    <s v="Alto"/>
    <n v="-28.867799999999999"/>
    <n v="-0.16250000000000001"/>
    <n v="-170.9862"/>
    <n v="5"/>
    <n v="5"/>
    <s v="CORRECTO"/>
    <n v="2015"/>
    <n v="0"/>
  </r>
  <r>
    <x v="9106"/>
    <x v="4553"/>
    <d v="2015-11-07T00:00:00"/>
    <d v="2015-11-12T00:00:00"/>
    <s v="Standard Class"/>
    <x v="455"/>
    <s v="Adrian Barton"/>
    <s v="CONSUMER"/>
    <s v="united states"/>
    <s v="Houston"/>
    <s v="Texas"/>
    <n v="77041"/>
    <s v="Central"/>
    <s v="TEC-MA-10001016"/>
    <x v="2"/>
    <x v="15"/>
    <x v="1607"/>
    <n v="287.91000000000003"/>
    <n v="3"/>
    <n v="6"/>
    <s v="Mediano"/>
    <n v="0.4"/>
    <n v="115.16400000000002"/>
    <n v="-115.164"/>
    <n v="403.07400000000007"/>
    <s v="Alto"/>
    <n v="33.589500000000001"/>
    <n v="0.11666666666666665"/>
    <n v="-139.15649999999999"/>
    <n v="5"/>
    <n v="5"/>
    <s v="CORRECTO"/>
    <n v="2015"/>
    <n v="0"/>
  </r>
  <r>
    <x v="9107"/>
    <x v="4554"/>
    <d v="2015-05-25T00:00:00"/>
    <d v="2015-05-28T00:00:00"/>
    <s v="First Class"/>
    <x v="152"/>
    <s v="Muhammed MacIntyre"/>
    <s v="CORPORATE"/>
    <s v="united states"/>
    <s v="Haltom City"/>
    <s v="Texas"/>
    <n v="76117"/>
    <s v="Central"/>
    <s v="OFF-SU-10002557"/>
    <x v="1"/>
    <x v="14"/>
    <x v="1338"/>
    <n v="22.367999999999999"/>
    <n v="2"/>
    <n v="6"/>
    <s v="Pequeño"/>
    <n v="0.2"/>
    <n v="4.4736000000000002"/>
    <n v="-4.4736000000000002"/>
    <n v="26.8416"/>
    <s v="Bajo"/>
    <n v="1.6776"/>
    <n v="7.4999999999999997E-2"/>
    <n v="-16.216799999999999"/>
    <n v="3"/>
    <n v="3"/>
    <s v="CORRECTO"/>
    <n v="2015"/>
    <n v="0"/>
  </r>
  <r>
    <x v="9108"/>
    <x v="4554"/>
    <d v="2015-05-25T00:00:00"/>
    <d v="2015-05-28T00:00:00"/>
    <s v="First Class"/>
    <x v="152"/>
    <s v="Muhammed MacIntyre"/>
    <s v="CORPORATE"/>
    <s v="united states"/>
    <s v="Haltom City"/>
    <s v="Texas"/>
    <n v="76117"/>
    <s v="Central"/>
    <s v="OFF-PA-10002160"/>
    <x v="1"/>
    <x v="10"/>
    <x v="1199"/>
    <n v="32.368000000000002"/>
    <n v="7"/>
    <n v="34"/>
    <s v="Grande"/>
    <n v="0.2"/>
    <n v="6.4736000000000011"/>
    <n v="-6.4736000000000002"/>
    <n v="38.8416"/>
    <s v="Bajo"/>
    <n v="11.7334"/>
    <n v="0.36249999999999999"/>
    <n v="-14.161"/>
    <n v="3"/>
    <n v="3"/>
    <s v="CORRECTO"/>
    <n v="2015"/>
    <n v="0"/>
  </r>
  <r>
    <x v="9109"/>
    <x v="4554"/>
    <d v="2015-05-25T00:00:00"/>
    <d v="2015-05-28T00:00:00"/>
    <s v="First Class"/>
    <x v="152"/>
    <s v="Muhammed MacIntyre"/>
    <s v="CORPORATE"/>
    <s v="united states"/>
    <s v="Haltom City"/>
    <s v="Texas"/>
    <n v="76117"/>
    <s v="Central"/>
    <s v="TEC-AC-10003095"/>
    <x v="2"/>
    <x v="11"/>
    <x v="1286"/>
    <n v="207.98400000000001"/>
    <n v="2"/>
    <n v="17"/>
    <s v="Pequeño"/>
    <n v="0.2"/>
    <n v="41.596800000000002"/>
    <n v="-41.596800000000002"/>
    <n v="249.58080000000001"/>
    <s v="Alto"/>
    <n v="36.397199999999998"/>
    <n v="0.17499999999999999"/>
    <n v="-129.99"/>
    <n v="3"/>
    <n v="3"/>
    <s v="CORRECTO"/>
    <n v="2015"/>
    <n v="0"/>
  </r>
  <r>
    <x v="9110"/>
    <x v="4555"/>
    <d v="2014-10-13T00:00:00"/>
    <d v="2014-10-15T00:00:00"/>
    <s v="First Class"/>
    <x v="671"/>
    <s v="Michelle Arnett"/>
    <s v="HOME OFFICE"/>
    <s v="united states"/>
    <s v="Richmond"/>
    <s v="Virginia"/>
    <n v="23223"/>
    <s v="South"/>
    <s v="OFF-EN-10003160"/>
    <x v="1"/>
    <x v="12"/>
    <x v="1036"/>
    <n v="36.4"/>
    <n v="5"/>
    <n v="9"/>
    <s v="Grande"/>
    <n v="0"/>
    <n v="0"/>
    <n v="0"/>
    <n v="36.4"/>
    <s v="Bajo"/>
    <n v="17.472000000000001"/>
    <n v="0.48000000000000004"/>
    <n v="-18.928000000000001"/>
    <n v="2"/>
    <n v="2"/>
    <s v="CORRECTO"/>
    <n v="2014"/>
    <n v="0"/>
  </r>
  <r>
    <x v="9111"/>
    <x v="4555"/>
    <d v="2014-10-13T00:00:00"/>
    <d v="2014-10-15T00:00:00"/>
    <s v="First Class"/>
    <x v="671"/>
    <s v="Michelle Arnett"/>
    <s v="HOME OFFICE"/>
    <s v="united states"/>
    <s v="Richmond"/>
    <s v="Virginia"/>
    <n v="23223"/>
    <s v="South"/>
    <s v="TEC-AC-10001542"/>
    <x v="2"/>
    <x v="11"/>
    <x v="1678"/>
    <n v="22.96"/>
    <n v="2"/>
    <n v="10"/>
    <s v="Pequeño"/>
    <n v="0"/>
    <n v="0"/>
    <n v="0"/>
    <n v="22.96"/>
    <s v="Bajo"/>
    <n v="4.3624000000000001"/>
    <n v="0.19"/>
    <n v="-18.5976"/>
    <n v="2"/>
    <n v="2"/>
    <s v="CORRECTO"/>
    <n v="2014"/>
    <n v="0"/>
  </r>
  <r>
    <x v="9112"/>
    <x v="4555"/>
    <d v="2014-10-13T00:00:00"/>
    <d v="2014-10-15T00:00:00"/>
    <s v="First Class"/>
    <x v="671"/>
    <s v="Michelle Arnett"/>
    <s v="HOME OFFICE"/>
    <s v="united states"/>
    <s v="Richmond"/>
    <s v="Virginia"/>
    <n v="23223"/>
    <s v="South"/>
    <s v="OFF-ST-10003641"/>
    <x v="1"/>
    <x v="4"/>
    <x v="1808"/>
    <n v="315.2"/>
    <n v="4"/>
    <n v="7"/>
    <s v="Mediano"/>
    <n v="0"/>
    <n v="0"/>
    <n v="0"/>
    <n v="315.2"/>
    <s v="Alto"/>
    <n v="6.3040000000000003"/>
    <n v="0.02"/>
    <n v="-308.89600000000002"/>
    <n v="2"/>
    <n v="2"/>
    <s v="CORRECTO"/>
    <n v="2014"/>
    <n v="0"/>
  </r>
  <r>
    <x v="9113"/>
    <x v="4555"/>
    <d v="2014-10-13T00:00:00"/>
    <d v="2014-10-15T00:00:00"/>
    <s v="First Class"/>
    <x v="671"/>
    <s v="Michelle Arnett"/>
    <s v="HOME OFFICE"/>
    <s v="united states"/>
    <s v="Richmond"/>
    <s v="Virginia"/>
    <n v="23223"/>
    <s v="South"/>
    <s v="OFF-BI-10002432"/>
    <x v="1"/>
    <x v="8"/>
    <x v="875"/>
    <n v="15.18"/>
    <n v="3"/>
    <n v="26"/>
    <s v="Mediano"/>
    <n v="0"/>
    <n v="0"/>
    <n v="0"/>
    <n v="15.18"/>
    <s v="Bajo"/>
    <n v="7.1345999999999998"/>
    <n v="0.47"/>
    <n v="-8.0454000000000008"/>
    <n v="2"/>
    <n v="2"/>
    <s v="CORRECTO"/>
    <n v="2014"/>
    <n v="0"/>
  </r>
  <r>
    <x v="9114"/>
    <x v="4556"/>
    <d v="2016-02-07T00:00:00"/>
    <d v="2016-02-10T00:00:00"/>
    <s v="Second Class"/>
    <x v="424"/>
    <s v="Erica Bern"/>
    <s v="CORPORATE"/>
    <s v="united states"/>
    <s v="Los Angeles"/>
    <s v="California"/>
    <n v="90049"/>
    <s v="West"/>
    <s v="TEC-PH-10004094"/>
    <x v="2"/>
    <x v="7"/>
    <x v="1797"/>
    <n v="623.96"/>
    <n v="5"/>
    <n v="32"/>
    <s v="Grande"/>
    <n v="0.2"/>
    <n v="124.79200000000002"/>
    <n v="-124.792"/>
    <n v="748.75200000000007"/>
    <s v="Muy Alto"/>
    <n v="38.997500000000002"/>
    <n v="6.25E-2"/>
    <n v="-460.1705"/>
    <n v="3"/>
    <n v="3"/>
    <s v="CORRECTO"/>
    <n v="2016"/>
    <n v="0"/>
  </r>
  <r>
    <x v="9115"/>
    <x v="4557"/>
    <d v="2017-01-19T00:00:00"/>
    <d v="2017-01-24T00:00:00"/>
    <s v="Second Class"/>
    <x v="515"/>
    <s v="Neola Schneider"/>
    <s v="CONSUMER"/>
    <s v="united states"/>
    <s v="Philadelphia"/>
    <s v="Pennsylvania"/>
    <n v="19140"/>
    <s v="East"/>
    <s v="TEC-PH-10001817"/>
    <x v="2"/>
    <x v="7"/>
    <x v="1106"/>
    <n v="429.6"/>
    <n v="2"/>
    <n v="32"/>
    <s v="Pequeño"/>
    <n v="0.4"/>
    <n v="171.84000000000003"/>
    <n v="-171.84"/>
    <n v="601.44000000000005"/>
    <s v="Muy Alto"/>
    <n v="-93.08"/>
    <n v="-0.21666666666666665"/>
    <n v="-350.84"/>
    <n v="5"/>
    <n v="5"/>
    <s v="CORRECTO"/>
    <n v="2017"/>
    <n v="0"/>
  </r>
  <r>
    <x v="9116"/>
    <x v="4557"/>
    <d v="2017-01-19T00:00:00"/>
    <d v="2017-01-24T00:00:00"/>
    <s v="Second Class"/>
    <x v="515"/>
    <s v="Neola Schneider"/>
    <s v="CONSUMER"/>
    <s v="united states"/>
    <s v="Philadelphia"/>
    <s v="Pennsylvania"/>
    <n v="19140"/>
    <s v="East"/>
    <s v="FUR-FU-10002759"/>
    <x v="0"/>
    <x v="5"/>
    <x v="560"/>
    <n v="31.968"/>
    <n v="2"/>
    <n v="36"/>
    <s v="Pequeño"/>
    <n v="0.2"/>
    <n v="6.3936000000000002"/>
    <n v="-6.3936000000000002"/>
    <n v="38.361600000000003"/>
    <s v="Bajo"/>
    <n v="6.3936000000000002"/>
    <n v="0.2"/>
    <n v="-19.180800000000001"/>
    <n v="5"/>
    <n v="5"/>
    <s v="CORRECTO"/>
    <n v="2017"/>
    <n v="0"/>
  </r>
  <r>
    <x v="9117"/>
    <x v="4557"/>
    <d v="2017-01-19T00:00:00"/>
    <d v="2017-01-24T00:00:00"/>
    <s v="Second Class"/>
    <x v="515"/>
    <s v="Neola Schneider"/>
    <s v="CONSUMER"/>
    <s v="united states"/>
    <s v="Philadelphia"/>
    <s v="Pennsylvania"/>
    <n v="19140"/>
    <s v="East"/>
    <s v="FUR-CH-10000309"/>
    <x v="0"/>
    <x v="1"/>
    <x v="773"/>
    <n v="887.27099999999996"/>
    <n v="3"/>
    <n v="17"/>
    <s v="Mediano"/>
    <n v="0.3"/>
    <n v="266.18129999999996"/>
    <n v="-266.18130000000002"/>
    <n v="1153.4522999999999"/>
    <s v="Muy Alto"/>
    <n v="-63.3765"/>
    <n v="-7.1428571428571438E-2"/>
    <n v="-684.46619999999996"/>
    <n v="5"/>
    <n v="5"/>
    <s v="CORRECTO"/>
    <n v="2017"/>
    <n v="0"/>
  </r>
  <r>
    <x v="9118"/>
    <x v="4557"/>
    <d v="2017-01-19T00:00:00"/>
    <d v="2017-01-24T00:00:00"/>
    <s v="Second Class"/>
    <x v="515"/>
    <s v="Neola Schneider"/>
    <s v="CONSUMER"/>
    <s v="united states"/>
    <s v="Philadelphia"/>
    <s v="Pennsylvania"/>
    <n v="19140"/>
    <s v="East"/>
    <s v="OFF-PA-10003673"/>
    <x v="1"/>
    <x v="10"/>
    <x v="980"/>
    <n v="21.696000000000002"/>
    <n v="4"/>
    <n v="38"/>
    <s v="Mediano"/>
    <n v="0.2"/>
    <n v="4.3392000000000008"/>
    <n v="-4.3391999999999999"/>
    <n v="26.035200000000003"/>
    <s v="Bajo"/>
    <n v="7.0511999999999997"/>
    <n v="0.32499999999999996"/>
    <n v="-10.3056"/>
    <n v="5"/>
    <n v="5"/>
    <s v="CORRECTO"/>
    <n v="2017"/>
    <n v="0"/>
  </r>
  <r>
    <x v="9119"/>
    <x v="4558"/>
    <d v="2016-06-06T00:00:00"/>
    <d v="2016-06-12T00:00:00"/>
    <s v="Standard Class"/>
    <x v="176"/>
    <s v="Ross Baird"/>
    <s v="HOME OFFICE"/>
    <s v="united states"/>
    <s v="Los Angeles"/>
    <s v="California"/>
    <n v="90036"/>
    <s v="West"/>
    <s v="OFF-LA-10000452"/>
    <x v="1"/>
    <x v="2"/>
    <x v="812"/>
    <n v="22.05"/>
    <n v="7"/>
    <n v="17"/>
    <s v="Grande"/>
    <n v="0"/>
    <n v="0"/>
    <n v="0"/>
    <n v="22.05"/>
    <s v="Bajo"/>
    <n v="10.584"/>
    <n v="0.48"/>
    <n v="-11.465999999999999"/>
    <n v="6"/>
    <n v="6"/>
    <s v="CORRECTO"/>
    <n v="2016"/>
    <n v="0"/>
  </r>
  <r>
    <x v="9120"/>
    <x v="4558"/>
    <d v="2016-06-06T00:00:00"/>
    <d v="2016-06-12T00:00:00"/>
    <s v="Standard Class"/>
    <x v="176"/>
    <s v="Ross Baird"/>
    <s v="HOME OFFICE"/>
    <s v="united states"/>
    <s v="Los Angeles"/>
    <s v="California"/>
    <n v="90036"/>
    <s v="West"/>
    <s v="OFF-PA-10000210"/>
    <x v="1"/>
    <x v="10"/>
    <x v="1837"/>
    <n v="99.9"/>
    <n v="5"/>
    <n v="5"/>
    <s v="Grande"/>
    <n v="0"/>
    <n v="0"/>
    <n v="0"/>
    <n v="99.9"/>
    <s v="Medio"/>
    <n v="46.953000000000003"/>
    <n v="0.47000000000000003"/>
    <n v="-52.947000000000003"/>
    <n v="6"/>
    <n v="6"/>
    <s v="CORRECTO"/>
    <n v="2016"/>
    <n v="0"/>
  </r>
  <r>
    <x v="9121"/>
    <x v="4559"/>
    <d v="2017-03-18T00:00:00"/>
    <d v="2017-03-20T00:00:00"/>
    <s v="Second Class"/>
    <x v="759"/>
    <s v="Jason Klamczynski"/>
    <s v="CORPORATE"/>
    <s v="united states"/>
    <s v="Los Angeles"/>
    <s v="California"/>
    <n v="90032"/>
    <s v="West"/>
    <s v="OFF-AP-10000358"/>
    <x v="1"/>
    <x v="9"/>
    <x v="95"/>
    <n v="90.86"/>
    <n v="7"/>
    <n v="41"/>
    <s v="Grande"/>
    <n v="0"/>
    <n v="0"/>
    <n v="0"/>
    <n v="90.86"/>
    <s v="Medio"/>
    <n v="26.349399999999999"/>
    <n v="0.28999999999999998"/>
    <n v="-64.510599999999997"/>
    <n v="2"/>
    <n v="2"/>
    <s v="CORRECTO"/>
    <n v="2017"/>
    <n v="0"/>
  </r>
  <r>
    <x v="9122"/>
    <x v="4560"/>
    <d v="2017-11-24T00:00:00"/>
    <d v="2017-11-24T00:00:00"/>
    <s v="Same Day"/>
    <x v="701"/>
    <s v="Patrick Ryan"/>
    <s v="CONSUMER"/>
    <s v="united states"/>
    <s v="San Francisco"/>
    <s v="California"/>
    <n v="94109"/>
    <s v="West"/>
    <s v="OFF-PA-10002137"/>
    <x v="1"/>
    <x v="10"/>
    <x v="565"/>
    <n v="7.78"/>
    <n v="1"/>
    <n v="35"/>
    <s v="Pequeño"/>
    <n v="0"/>
    <n v="0"/>
    <n v="0"/>
    <n v="7.78"/>
    <s v="Bajo"/>
    <n v="3.5009999999999999"/>
    <n v="0.44999999999999996"/>
    <n v="-4.2789999999999999"/>
    <n v="0"/>
    <n v="0"/>
    <s v="CORRECTO"/>
    <n v="2017"/>
    <n v="0"/>
  </r>
  <r>
    <x v="9123"/>
    <x v="4561"/>
    <d v="2016-11-26T00:00:00"/>
    <d v="2016-11-28T00:00:00"/>
    <s v="Second Class"/>
    <x v="13"/>
    <s v="Eric Hoffmann"/>
    <s v="CONSUMER"/>
    <s v="united states"/>
    <s v="Philadelphia"/>
    <s v="Pennsylvania"/>
    <n v="19120"/>
    <s v="East"/>
    <s v="OFF-BI-10003364"/>
    <x v="1"/>
    <x v="8"/>
    <x v="705"/>
    <n v="78.759"/>
    <n v="9"/>
    <n v="32"/>
    <s v="Grande"/>
    <n v="0.7"/>
    <n v="55.131299999999996"/>
    <n v="-55.131300000000003"/>
    <n v="133.8903"/>
    <s v="Medio"/>
    <n v="-57.756599999999999"/>
    <n v="-0.73333333333333328"/>
    <n v="-81.384299999999996"/>
    <n v="2"/>
    <n v="2"/>
    <s v="CORRECTO"/>
    <n v="2016"/>
    <n v="0"/>
  </r>
  <r>
    <x v="9124"/>
    <x v="4562"/>
    <d v="2016-08-18T00:00:00"/>
    <d v="2016-08-20T00:00:00"/>
    <s v="Second Class"/>
    <x v="15"/>
    <s v="Matt Abelman"/>
    <s v="HOME OFFICE"/>
    <s v="united states"/>
    <s v="Houston"/>
    <s v="Texas"/>
    <n v="77070"/>
    <s v="Central"/>
    <s v="FUR-FU-10001940"/>
    <x v="0"/>
    <x v="5"/>
    <x v="222"/>
    <n v="9.5519999999999996"/>
    <n v="3"/>
    <n v="62"/>
    <s v="Mediano"/>
    <n v="0.6"/>
    <n v="5.7311999999999994"/>
    <n v="-5.7312000000000003"/>
    <n v="15.283199999999999"/>
    <s v="Bajo"/>
    <n v="-3.8208000000000002"/>
    <n v="-0.4"/>
    <n v="-7.6416000000000004"/>
    <n v="2"/>
    <n v="2"/>
    <s v="CORRECTO"/>
    <n v="2016"/>
    <n v="0"/>
  </r>
  <r>
    <x v="9125"/>
    <x v="4562"/>
    <d v="2016-08-18T00:00:00"/>
    <d v="2016-08-20T00:00:00"/>
    <s v="Second Class"/>
    <x v="15"/>
    <s v="Matt Abelman"/>
    <s v="HOME OFFICE"/>
    <s v="united states"/>
    <s v="Houston"/>
    <s v="Texas"/>
    <n v="77070"/>
    <s v="Central"/>
    <s v="FUR-FU-10000320"/>
    <x v="0"/>
    <x v="5"/>
    <x v="1521"/>
    <n v="5.3440000000000003"/>
    <n v="4"/>
    <n v="30"/>
    <s v="Mediano"/>
    <n v="0.6"/>
    <n v="3.2063999999999999"/>
    <n v="-3.2063999999999999"/>
    <n v="8.5503999999999998"/>
    <s v="Bajo"/>
    <n v="-2.1375999999999999"/>
    <n v="-0.39999999999999997"/>
    <n v="-4.2751999999999999"/>
    <n v="2"/>
    <n v="2"/>
    <s v="CORRECTO"/>
    <n v="2016"/>
    <n v="0"/>
  </r>
  <r>
    <x v="9126"/>
    <x v="4563"/>
    <d v="2015-11-28T00:00:00"/>
    <d v="2015-12-03T00:00:00"/>
    <s v="Standard Class"/>
    <x v="671"/>
    <s v="Michelle Arnett"/>
    <s v="HOME OFFICE"/>
    <s v="united states"/>
    <s v="Las Cruces"/>
    <s v="New Mexico"/>
    <n v="88001"/>
    <s v="West"/>
    <s v="OFF-AR-10004441"/>
    <x v="1"/>
    <x v="6"/>
    <x v="155"/>
    <n v="8.2799999999999994"/>
    <n v="2"/>
    <n v="23"/>
    <s v="Pequeño"/>
    <n v="0"/>
    <n v="0"/>
    <n v="0"/>
    <n v="8.2799999999999994"/>
    <s v="Bajo"/>
    <n v="3.4775999999999998"/>
    <n v="0.42"/>
    <n v="-4.8023999999999996"/>
    <n v="5"/>
    <n v="5"/>
    <s v="CORRECTO"/>
    <n v="2015"/>
    <n v="0"/>
  </r>
  <r>
    <x v="9127"/>
    <x v="4564"/>
    <d v="2017-05-25T00:00:00"/>
    <d v="2017-06-01T00:00:00"/>
    <s v="Standard Class"/>
    <x v="145"/>
    <s v="Jeremy Lonsdale"/>
    <s v="CONSUMER"/>
    <s v="united states"/>
    <s v="Houston"/>
    <s v="Texas"/>
    <n v="77070"/>
    <s v="Central"/>
    <s v="OFF-ST-10002182"/>
    <x v="1"/>
    <x v="4"/>
    <x v="1741"/>
    <n v="50.136000000000003"/>
    <n v="3"/>
    <n v="16"/>
    <s v="Mediano"/>
    <n v="0.2"/>
    <n v="10.027200000000001"/>
    <n v="-10.027200000000001"/>
    <n v="60.163200000000003"/>
    <s v="Medio"/>
    <n v="-11.2806"/>
    <n v="-0.22499999999999998"/>
    <n v="-51.389400000000002"/>
    <n v="7"/>
    <n v="7"/>
    <s v="CORRECTO"/>
    <n v="2017"/>
    <n v="0"/>
  </r>
  <r>
    <x v="9128"/>
    <x v="4565"/>
    <d v="2017-09-04T00:00:00"/>
    <d v="2017-09-05T00:00:00"/>
    <s v="First Class"/>
    <x v="442"/>
    <s v="Aaron Smayling"/>
    <s v="CORPORATE"/>
    <s v="united states"/>
    <s v="Redmond"/>
    <s v="Oregon"/>
    <n v="97756"/>
    <s v="West"/>
    <s v="OFF-BI-10002931"/>
    <x v="1"/>
    <x v="8"/>
    <x v="734"/>
    <n v="88.073999999999998"/>
    <n v="7"/>
    <n v="15"/>
    <s v="Grande"/>
    <n v="0.7"/>
    <n v="61.651799999999994"/>
    <n v="-61.651800000000001"/>
    <n v="149.72579999999999"/>
    <s v="Medio"/>
    <n v="-58.716000000000001"/>
    <n v="-0.66666666666666674"/>
    <n v="-85.138199999999998"/>
    <n v="1"/>
    <n v="1"/>
    <s v="CORRECTO"/>
    <n v="2017"/>
    <n v="0"/>
  </r>
  <r>
    <x v="9129"/>
    <x v="4566"/>
    <d v="2016-03-24T00:00:00"/>
    <d v="2016-03-26T00:00:00"/>
    <s v="Second Class"/>
    <x v="419"/>
    <s v="Dan Campbell"/>
    <s v="CONSUMER"/>
    <s v="united states"/>
    <s v="Cleveland"/>
    <s v="Ohio"/>
    <n v="44105"/>
    <s v="East"/>
    <s v="FUR-BO-10004357"/>
    <x v="0"/>
    <x v="0"/>
    <x v="1358"/>
    <n v="301.47000000000003"/>
    <n v="3"/>
    <n v="17"/>
    <s v="Mediano"/>
    <n v="0.5"/>
    <n v="150.73500000000001"/>
    <n v="-150.73500000000001"/>
    <n v="452.20500000000004"/>
    <s v="Alto"/>
    <n v="-241.17599999999999"/>
    <n v="-0.79999999999999993"/>
    <n v="-391.911"/>
    <n v="2"/>
    <n v="2"/>
    <s v="CORRECTO"/>
    <n v="2016"/>
    <n v="0"/>
  </r>
  <r>
    <x v="9130"/>
    <x v="4566"/>
    <d v="2016-03-24T00:00:00"/>
    <d v="2016-03-26T00:00:00"/>
    <s v="Second Class"/>
    <x v="419"/>
    <s v="Dan Campbell"/>
    <s v="CONSUMER"/>
    <s v="united states"/>
    <s v="Cleveland"/>
    <s v="Ohio"/>
    <n v="44105"/>
    <s v="East"/>
    <s v="OFF-AR-10000475"/>
    <x v="1"/>
    <x v="6"/>
    <x v="1120"/>
    <n v="18.655999999999999"/>
    <n v="2"/>
    <n v="8"/>
    <s v="Pequeño"/>
    <n v="0.2"/>
    <n v="3.7311999999999999"/>
    <n v="-3.7311999999999999"/>
    <n v="22.3872"/>
    <s v="Bajo"/>
    <n v="1.6324000000000001"/>
    <n v="8.7500000000000008E-2"/>
    <n v="-13.292400000000001"/>
    <n v="2"/>
    <n v="2"/>
    <s v="CORRECTO"/>
    <n v="2016"/>
    <n v="0"/>
  </r>
  <r>
    <x v="9131"/>
    <x v="4567"/>
    <d v="2017-05-28T00:00:00"/>
    <d v="2017-06-01T00:00:00"/>
    <s v="Standard Class"/>
    <x v="550"/>
    <s v="Michael Dominguez"/>
    <s v="CORPORATE"/>
    <s v="united states"/>
    <s v="Laurel"/>
    <s v="Maryland"/>
    <n v="20707"/>
    <s v="East"/>
    <s v="FUR-FU-10001473"/>
    <x v="0"/>
    <x v="5"/>
    <x v="993"/>
    <n v="27.46"/>
    <n v="2"/>
    <n v="40"/>
    <s v="Pequeño"/>
    <n v="0"/>
    <n v="0"/>
    <n v="0"/>
    <n v="27.46"/>
    <s v="Bajo"/>
    <n v="9.8856000000000002"/>
    <n v="0.36"/>
    <n v="-17.574400000000001"/>
    <n v="4"/>
    <n v="4"/>
    <s v="CORRECTO"/>
    <n v="2017"/>
    <n v="0"/>
  </r>
  <r>
    <x v="9132"/>
    <x v="4567"/>
    <d v="2017-05-28T00:00:00"/>
    <d v="2017-06-01T00:00:00"/>
    <s v="Standard Class"/>
    <x v="550"/>
    <s v="Michael Dominguez"/>
    <s v="CORPORATE"/>
    <s v="united states"/>
    <s v="Laurel"/>
    <s v="Maryland"/>
    <n v="20707"/>
    <s v="East"/>
    <s v="OFF-AP-10001469"/>
    <x v="1"/>
    <x v="9"/>
    <x v="586"/>
    <n v="125.13"/>
    <n v="3"/>
    <n v="20"/>
    <s v="Mediano"/>
    <n v="0"/>
    <n v="0"/>
    <n v="0"/>
    <n v="125.13"/>
    <s v="Medio"/>
    <n v="36.287700000000001"/>
    <n v="0.29000000000000004"/>
    <n v="-88.842299999999994"/>
    <n v="4"/>
    <n v="4"/>
    <s v="CORRECTO"/>
    <n v="2017"/>
    <n v="0"/>
  </r>
  <r>
    <x v="9133"/>
    <x v="4568"/>
    <d v="2015-08-31T00:00:00"/>
    <d v="2015-09-04T00:00:00"/>
    <s v="Standard Class"/>
    <x v="563"/>
    <s v="Rick Huthwaite"/>
    <s v="HOME OFFICE"/>
    <s v="united states"/>
    <s v="San Diego"/>
    <s v="California"/>
    <n v="92037"/>
    <s v="West"/>
    <s v="TEC-PH-10004447"/>
    <x v="2"/>
    <x v="7"/>
    <x v="866"/>
    <n v="555.96"/>
    <n v="5"/>
    <n v="31"/>
    <s v="Grande"/>
    <n v="0.2"/>
    <n v="111.19200000000001"/>
    <n v="-111.19199999999999"/>
    <n v="667.15200000000004"/>
    <s v="Muy Alto"/>
    <n v="41.697000000000003"/>
    <n v="7.4999999999999997E-2"/>
    <n v="-403.07100000000003"/>
    <n v="4"/>
    <n v="4"/>
    <s v="CORRECTO"/>
    <n v="2015"/>
    <n v="0"/>
  </r>
  <r>
    <x v="9134"/>
    <x v="4569"/>
    <d v="2016-04-12T00:00:00"/>
    <d v="2016-04-17T00:00:00"/>
    <s v="Standard Class"/>
    <x v="533"/>
    <s v="Thomas Boland"/>
    <s v="CORPORATE"/>
    <s v="united states"/>
    <s v="Wilson"/>
    <s v="North Carolina"/>
    <n v="27893"/>
    <s v="South"/>
    <s v="OFF-ST-10001469"/>
    <x v="1"/>
    <x v="4"/>
    <x v="399"/>
    <n v="129.55199999999999"/>
    <n v="3"/>
    <n v="24"/>
    <s v="Mediano"/>
    <n v="0.2"/>
    <n v="25.910399999999999"/>
    <n v="-25.910399999999999"/>
    <n v="155.4624"/>
    <s v="Medio"/>
    <n v="-22.671600000000002"/>
    <n v="-0.17500000000000002"/>
    <n v="-126.31319999999999"/>
    <n v="5"/>
    <n v="5"/>
    <s v="CORRECTO"/>
    <n v="2016"/>
    <n v="0"/>
  </r>
  <r>
    <x v="9135"/>
    <x v="4569"/>
    <d v="2016-04-12T00:00:00"/>
    <d v="2016-04-17T00:00:00"/>
    <s v="Standard Class"/>
    <x v="533"/>
    <s v="Thomas Boland"/>
    <s v="CORPORATE"/>
    <s v="united states"/>
    <s v="Wilson"/>
    <s v="North Carolina"/>
    <n v="27893"/>
    <s v="South"/>
    <s v="OFF-ST-10000060"/>
    <x v="1"/>
    <x v="4"/>
    <x v="392"/>
    <n v="51.984000000000002"/>
    <n v="1"/>
    <n v="43"/>
    <s v="Pequeño"/>
    <n v="0.2"/>
    <n v="10.396800000000001"/>
    <n v="-10.396800000000001"/>
    <n v="62.380800000000001"/>
    <s v="Medio"/>
    <n v="-5.1984000000000004"/>
    <n v="-0.1"/>
    <n v="-46.785600000000002"/>
    <n v="5"/>
    <n v="5"/>
    <s v="CORRECTO"/>
    <n v="2016"/>
    <n v="0"/>
  </r>
  <r>
    <x v="9136"/>
    <x v="4569"/>
    <d v="2016-04-12T00:00:00"/>
    <d v="2016-04-17T00:00:00"/>
    <s v="Standard Class"/>
    <x v="533"/>
    <s v="Thomas Boland"/>
    <s v="CORPORATE"/>
    <s v="united states"/>
    <s v="Wilson"/>
    <s v="North Carolina"/>
    <n v="27893"/>
    <s v="South"/>
    <s v="OFF-PA-10000807"/>
    <x v="1"/>
    <x v="10"/>
    <x v="1659"/>
    <n v="10.272"/>
    <n v="3"/>
    <n v="17"/>
    <s v="Mediano"/>
    <n v="0.2"/>
    <n v="2.0544000000000002"/>
    <n v="-2.0543999999999998"/>
    <n v="12.3264"/>
    <s v="Bajo"/>
    <n v="3.4668000000000001"/>
    <n v="0.33750000000000002"/>
    <n v="-4.7507999999999999"/>
    <n v="5"/>
    <n v="5"/>
    <s v="CORRECTO"/>
    <n v="2016"/>
    <n v="0"/>
  </r>
  <r>
    <x v="9137"/>
    <x v="4570"/>
    <d v="2014-02-02T00:00:00"/>
    <d v="2014-02-09T00:00:00"/>
    <s v="Standard Class"/>
    <x v="518"/>
    <s v="Eric Barreto"/>
    <s v="CONSUMER"/>
    <s v="united states"/>
    <s v="Saint Petersburg"/>
    <s v="Florida"/>
    <n v="33710"/>
    <s v="South"/>
    <s v="OFF-BI-10000666"/>
    <x v="1"/>
    <x v="8"/>
    <x v="989"/>
    <n v="18.335999999999999"/>
    <n v="2"/>
    <n v="29"/>
    <s v="Pequeño"/>
    <n v="0.7"/>
    <n v="12.835199999999999"/>
    <n v="-12.8352"/>
    <n v="31.171199999999999"/>
    <s v="Bajo"/>
    <n v="-12.224"/>
    <n v="-0.66666666666666674"/>
    <n v="-17.724799999999998"/>
    <n v="7"/>
    <n v="7"/>
    <s v="CORRECTO"/>
    <n v="2014"/>
    <n v="0"/>
  </r>
  <r>
    <x v="9138"/>
    <x v="4570"/>
    <d v="2014-02-02T00:00:00"/>
    <d v="2014-02-09T00:00:00"/>
    <s v="Standard Class"/>
    <x v="518"/>
    <s v="Eric Barreto"/>
    <s v="CONSUMER"/>
    <s v="united states"/>
    <s v="Saint Petersburg"/>
    <s v="Florida"/>
    <n v="33710"/>
    <s v="South"/>
    <s v="TEC-PH-10002890"/>
    <x v="2"/>
    <x v="7"/>
    <x v="1396"/>
    <n v="180.96"/>
    <n v="5"/>
    <n v="35"/>
    <s v="Grande"/>
    <n v="0.2"/>
    <n v="36.192"/>
    <n v="-36.192"/>
    <n v="217.15200000000002"/>
    <s v="Alto"/>
    <n v="13.571999999999999"/>
    <n v="7.4999999999999997E-2"/>
    <n v="-131.196"/>
    <n v="7"/>
    <n v="7"/>
    <s v="CORRECTO"/>
    <n v="2014"/>
    <n v="0"/>
  </r>
  <r>
    <x v="9139"/>
    <x v="4571"/>
    <d v="2014-09-02T00:00:00"/>
    <d v="2014-09-08T00:00:00"/>
    <s v="Standard Class"/>
    <x v="298"/>
    <s v="Bryan Mills"/>
    <s v="CONSUMER"/>
    <s v="united states"/>
    <s v="Buffalo Grove"/>
    <s v="Illinois"/>
    <n v="60089"/>
    <s v="Central"/>
    <s v="TEC-AC-10000844"/>
    <x v="2"/>
    <x v="11"/>
    <x v="106"/>
    <n v="475.94400000000002"/>
    <n v="7"/>
    <n v="31"/>
    <s v="Grande"/>
    <n v="0.2"/>
    <n v="95.188800000000015"/>
    <n v="-95.188800000000001"/>
    <n v="571.13280000000009"/>
    <s v="Muy Alto"/>
    <n v="95.188800000000001"/>
    <n v="0.19999999999999998"/>
    <n v="-285.56639999999999"/>
    <n v="6"/>
    <n v="6"/>
    <s v="CORRECTO"/>
    <n v="2014"/>
    <n v="0"/>
  </r>
  <r>
    <x v="9140"/>
    <x v="4572"/>
    <d v="2017-09-30T00:00:00"/>
    <d v="2017-10-02T00:00:00"/>
    <s v="Second Class"/>
    <x v="404"/>
    <s v="Bradley Talbott"/>
    <s v="HOME OFFICE"/>
    <s v="united states"/>
    <s v="Los Angeles"/>
    <s v="California"/>
    <n v="90049"/>
    <s v="West"/>
    <s v="TEC-AC-10002402"/>
    <x v="2"/>
    <x v="11"/>
    <x v="657"/>
    <n v="159.97999999999999"/>
    <n v="2"/>
    <n v="30"/>
    <s v="Pequeño"/>
    <n v="0"/>
    <n v="0"/>
    <n v="0"/>
    <n v="159.97999999999999"/>
    <s v="Medio"/>
    <n v="47.994"/>
    <n v="0.30000000000000004"/>
    <n v="-111.986"/>
    <n v="2"/>
    <n v="2"/>
    <s v="CORRECTO"/>
    <n v="2017"/>
    <n v="0"/>
  </r>
  <r>
    <x v="9141"/>
    <x v="4573"/>
    <d v="2016-09-05T00:00:00"/>
    <d v="2016-09-07T00:00:00"/>
    <s v="First Class"/>
    <x v="783"/>
    <s v="Fred Wasserman"/>
    <s v="CORPORATE"/>
    <s v="united states"/>
    <s v="New York City"/>
    <s v="New York"/>
    <n v="10011"/>
    <s v="East"/>
    <s v="TEC-PH-10003988"/>
    <x v="2"/>
    <x v="7"/>
    <x v="47"/>
    <n v="43.6"/>
    <n v="4"/>
    <n v="28"/>
    <s v="Mediano"/>
    <n v="0"/>
    <n v="0"/>
    <n v="0"/>
    <n v="43.6"/>
    <s v="Bajo"/>
    <n v="12.208"/>
    <n v="0.27999999999999997"/>
    <n v="-31.391999999999999"/>
    <n v="2"/>
    <n v="2"/>
    <s v="CORRECTO"/>
    <n v="2016"/>
    <n v="0"/>
  </r>
  <r>
    <x v="9142"/>
    <x v="4574"/>
    <d v="2017-05-20T00:00:00"/>
    <d v="2017-05-26T00:00:00"/>
    <s v="Standard Class"/>
    <x v="502"/>
    <s v="Rick Duston"/>
    <s v="CONSUMER"/>
    <s v="united states"/>
    <s v="Las Vegas"/>
    <s v="Nevada"/>
    <n v="89115"/>
    <s v="West"/>
    <s v="OFF-BI-10004040"/>
    <x v="1"/>
    <x v="8"/>
    <x v="1487"/>
    <n v="8.2880000000000003"/>
    <n v="2"/>
    <n v="42"/>
    <s v="Pequeño"/>
    <n v="0.2"/>
    <n v="1.6576000000000002"/>
    <n v="-1.6576"/>
    <n v="9.9456000000000007"/>
    <s v="Bajo"/>
    <n v="3.0044"/>
    <n v="0.36249999999999999"/>
    <n v="-3.6259999999999999"/>
    <n v="6"/>
    <n v="6"/>
    <s v="CORRECTO"/>
    <n v="2017"/>
    <n v="0"/>
  </r>
  <r>
    <x v="9143"/>
    <x v="4574"/>
    <d v="2017-05-20T00:00:00"/>
    <d v="2017-05-26T00:00:00"/>
    <s v="Standard Class"/>
    <x v="502"/>
    <s v="Rick Duston"/>
    <s v="CONSUMER"/>
    <s v="united states"/>
    <s v="Las Vegas"/>
    <s v="Nevada"/>
    <n v="89115"/>
    <s v="West"/>
    <s v="TEC-PH-10004094"/>
    <x v="2"/>
    <x v="7"/>
    <x v="1797"/>
    <n v="1123.1279999999999"/>
    <n v="9"/>
    <n v="32"/>
    <s v="Grande"/>
    <n v="0.2"/>
    <n v="224.62559999999999"/>
    <n v="-224.62559999999999"/>
    <n v="1347.7536"/>
    <s v="Muy Alto"/>
    <n v="70.195499999999996"/>
    <n v="6.25E-2"/>
    <n v="-828.30690000000004"/>
    <n v="6"/>
    <n v="6"/>
    <s v="CORRECTO"/>
    <n v="2017"/>
    <n v="0"/>
  </r>
  <r>
    <x v="9144"/>
    <x v="4574"/>
    <d v="2017-05-20T00:00:00"/>
    <d v="2017-05-26T00:00:00"/>
    <s v="Standard Class"/>
    <x v="502"/>
    <s v="Rick Duston"/>
    <s v="CONSUMER"/>
    <s v="united states"/>
    <s v="Las Vegas"/>
    <s v="Nevada"/>
    <n v="89115"/>
    <s v="West"/>
    <s v="OFF-AP-10000358"/>
    <x v="1"/>
    <x v="9"/>
    <x v="95"/>
    <n v="64.900000000000006"/>
    <n v="5"/>
    <n v="41"/>
    <s v="Grande"/>
    <n v="0"/>
    <n v="0"/>
    <n v="0"/>
    <n v="64.900000000000006"/>
    <s v="Medio"/>
    <n v="18.821000000000002"/>
    <n v="0.28999999999999998"/>
    <n v="-46.079000000000001"/>
    <n v="6"/>
    <n v="6"/>
    <s v="CORRECTO"/>
    <n v="2017"/>
    <n v="0"/>
  </r>
  <r>
    <x v="9145"/>
    <x v="4575"/>
    <d v="2015-09-20T00:00:00"/>
    <d v="2015-09-24T00:00:00"/>
    <s v="Standard Class"/>
    <x v="236"/>
    <s v="Theone Pippenger"/>
    <s v="CONSUMER"/>
    <s v="united states"/>
    <s v="Naperville"/>
    <s v="Illinois"/>
    <n v="60540"/>
    <s v="Central"/>
    <s v="OFF-BI-10000138"/>
    <x v="1"/>
    <x v="8"/>
    <x v="605"/>
    <n v="2.8079999999999998"/>
    <n v="3"/>
    <n v="31"/>
    <s v="Mediano"/>
    <n v="0.8"/>
    <n v="2.2464"/>
    <n v="-2.2464"/>
    <n v="5.0543999999999993"/>
    <s v="Bajo"/>
    <n v="-4.4927999999999999"/>
    <n v="-1.6"/>
    <n v="-5.0544000000000002"/>
    <n v="4"/>
    <n v="4"/>
    <s v="CORRECTO"/>
    <n v="2015"/>
    <n v="0"/>
  </r>
  <r>
    <x v="9146"/>
    <x v="4576"/>
    <d v="2016-01-23T00:00:00"/>
    <d v="2016-01-27T00:00:00"/>
    <s v="Standard Class"/>
    <x v="118"/>
    <s v="Claudia Bergmann"/>
    <s v="CORPORATE"/>
    <s v="united states"/>
    <s v="Burlington"/>
    <s v="Vermont"/>
    <n v="5408"/>
    <s v="East"/>
    <s v="TEC-AC-10002926"/>
    <x v="2"/>
    <x v="11"/>
    <x v="1123"/>
    <n v="99.98"/>
    <n v="2"/>
    <n v="30"/>
    <s v="Pequeño"/>
    <n v="0"/>
    <n v="0"/>
    <n v="0"/>
    <n v="99.98"/>
    <s v="Medio"/>
    <n v="42.991399999999999"/>
    <n v="0.43"/>
    <n v="-56.988599999999998"/>
    <n v="4"/>
    <n v="4"/>
    <s v="CORRECTO"/>
    <n v="2016"/>
    <n v="0"/>
  </r>
  <r>
    <x v="9147"/>
    <x v="4576"/>
    <d v="2016-01-23T00:00:00"/>
    <d v="2016-01-27T00:00:00"/>
    <s v="Standard Class"/>
    <x v="118"/>
    <s v="Claudia Bergmann"/>
    <s v="CORPORATE"/>
    <s v="united states"/>
    <s v="Burlington"/>
    <s v="Vermont"/>
    <n v="5408"/>
    <s v="East"/>
    <s v="OFF-AR-10003477"/>
    <x v="1"/>
    <x v="6"/>
    <x v="1838"/>
    <n v="8.0399999999999991"/>
    <n v="6"/>
    <n v="6"/>
    <s v="Grande"/>
    <n v="0"/>
    <n v="0"/>
    <n v="0"/>
    <n v="8.0399999999999991"/>
    <s v="Bajo"/>
    <n v="2.7336"/>
    <n v="0.34"/>
    <n v="-5.3064"/>
    <n v="4"/>
    <n v="4"/>
    <s v="CORRECTO"/>
    <n v="2016"/>
    <n v="0"/>
  </r>
  <r>
    <x v="9148"/>
    <x v="4576"/>
    <d v="2016-01-23T00:00:00"/>
    <d v="2016-01-27T00:00:00"/>
    <s v="Standard Class"/>
    <x v="118"/>
    <s v="Claudia Bergmann"/>
    <s v="CORPORATE"/>
    <s v="united states"/>
    <s v="Burlington"/>
    <s v="Vermont"/>
    <n v="5408"/>
    <s v="East"/>
    <s v="OFF-ST-10001526"/>
    <x v="1"/>
    <x v="4"/>
    <x v="771"/>
    <n v="1564.29"/>
    <n v="13"/>
    <n v="49"/>
    <s v="Grande"/>
    <n v="0"/>
    <n v="0"/>
    <n v="0"/>
    <n v="1564.29"/>
    <s v="Muy Alto"/>
    <n v="406.71539999999999"/>
    <n v="0.26"/>
    <n v="-1157.5745999999999"/>
    <n v="4"/>
    <n v="4"/>
    <s v="CORRECTO"/>
    <n v="2016"/>
    <n v="0"/>
  </r>
  <r>
    <x v="9149"/>
    <x v="4577"/>
    <d v="2014-06-01T00:00:00"/>
    <d v="2014-06-06T00:00:00"/>
    <s v="Standard Class"/>
    <x v="425"/>
    <s v="Quincy Jones"/>
    <s v="CORPORATE"/>
    <s v="united states"/>
    <s v="Detroit"/>
    <s v="Michigan"/>
    <n v="48234"/>
    <s v="Central"/>
    <s v="OFF-BI-10001765"/>
    <x v="1"/>
    <x v="8"/>
    <x v="994"/>
    <n v="138.56"/>
    <n v="4"/>
    <n v="22"/>
    <s v="Mediano"/>
    <n v="0"/>
    <n v="0"/>
    <n v="0"/>
    <n v="138.56"/>
    <s v="Medio"/>
    <n v="66.508799999999994"/>
    <n v="0.47999999999999993"/>
    <n v="-72.051199999999994"/>
    <n v="5"/>
    <n v="5"/>
    <s v="CORRECTO"/>
    <n v="2014"/>
    <n v="0"/>
  </r>
  <r>
    <x v="9150"/>
    <x v="4577"/>
    <d v="2014-06-01T00:00:00"/>
    <d v="2014-06-06T00:00:00"/>
    <s v="Standard Class"/>
    <x v="425"/>
    <s v="Quincy Jones"/>
    <s v="CORPORATE"/>
    <s v="united states"/>
    <s v="Detroit"/>
    <s v="Michigan"/>
    <n v="48234"/>
    <s v="Central"/>
    <s v="OFF-AP-10004859"/>
    <x v="1"/>
    <x v="9"/>
    <x v="930"/>
    <n v="65.52"/>
    <n v="5"/>
    <n v="35"/>
    <s v="Grande"/>
    <n v="0.1"/>
    <n v="6.5519999999999996"/>
    <n v="-6.5519999999999996"/>
    <n v="72.072000000000003"/>
    <s v="Medio"/>
    <n v="12.375999999999999"/>
    <n v="0.18888888888888888"/>
    <n v="-46.591999999999999"/>
    <n v="5"/>
    <n v="5"/>
    <s v="CORRECTO"/>
    <n v="2014"/>
    <n v="0"/>
  </r>
  <r>
    <x v="9151"/>
    <x v="4578"/>
    <d v="2015-09-24T00:00:00"/>
    <d v="2015-09-29T00:00:00"/>
    <s v="Second Class"/>
    <x v="27"/>
    <s v="Kunst Miller"/>
    <s v="CONSUMER"/>
    <s v="united states"/>
    <s v="Avondale"/>
    <s v="Arizona"/>
    <n v="85323"/>
    <s v="West"/>
    <s v="OFF-AR-10003179"/>
    <x v="1"/>
    <x v="6"/>
    <x v="1574"/>
    <n v="14.576000000000001"/>
    <n v="2"/>
    <n v="28"/>
    <s v="Pequeño"/>
    <n v="0.2"/>
    <n v="2.9152000000000005"/>
    <n v="-2.9152"/>
    <n v="17.491199999999999"/>
    <s v="Bajo"/>
    <n v="2.3685999999999998"/>
    <n v="0.16249999999999998"/>
    <n v="-9.2921999999999993"/>
    <n v="5"/>
    <n v="5"/>
    <s v="CORRECTO"/>
    <n v="2015"/>
    <n v="0"/>
  </r>
  <r>
    <x v="9152"/>
    <x v="4578"/>
    <d v="2015-09-24T00:00:00"/>
    <d v="2015-09-29T00:00:00"/>
    <s v="Second Class"/>
    <x v="27"/>
    <s v="Kunst Miller"/>
    <s v="CONSUMER"/>
    <s v="united states"/>
    <s v="Avondale"/>
    <s v="Arizona"/>
    <n v="85323"/>
    <s v="West"/>
    <s v="TEC-AC-10002345"/>
    <x v="2"/>
    <x v="11"/>
    <x v="175"/>
    <n v="23.2"/>
    <n v="2"/>
    <n v="20"/>
    <s v="Pequeño"/>
    <n v="0.2"/>
    <n v="4.6399999999999997"/>
    <n v="-4.6399999999999997"/>
    <n v="27.84"/>
    <s v="Bajo"/>
    <n v="1.45"/>
    <n v="6.25E-2"/>
    <n v="-17.11"/>
    <n v="5"/>
    <n v="5"/>
    <s v="CORRECTO"/>
    <n v="2015"/>
    <n v="0"/>
  </r>
  <r>
    <x v="9153"/>
    <x v="4578"/>
    <d v="2015-09-24T00:00:00"/>
    <d v="2015-09-29T00:00:00"/>
    <s v="Second Class"/>
    <x v="27"/>
    <s v="Kunst Miller"/>
    <s v="CONSUMER"/>
    <s v="united states"/>
    <s v="Avondale"/>
    <s v="Arizona"/>
    <n v="85323"/>
    <s v="West"/>
    <s v="OFF-AR-10001246"/>
    <x v="1"/>
    <x v="6"/>
    <x v="455"/>
    <n v="16.463999999999999"/>
    <n v="7"/>
    <n v="32"/>
    <s v="Grande"/>
    <n v="0.2"/>
    <n v="3.2927999999999997"/>
    <n v="-3.2928000000000002"/>
    <n v="19.756799999999998"/>
    <s v="Bajo"/>
    <n v="1.8522000000000001"/>
    <n v="0.11250000000000002"/>
    <n v="-11.319000000000001"/>
    <n v="5"/>
    <n v="5"/>
    <s v="CORRECTO"/>
    <n v="2015"/>
    <n v="0"/>
  </r>
  <r>
    <x v="9154"/>
    <x v="4579"/>
    <d v="2016-08-01T00:00:00"/>
    <d v="2016-08-03T00:00:00"/>
    <s v="Second Class"/>
    <x v="730"/>
    <s v="Khloe Miller"/>
    <s v="CONSUMER"/>
    <s v="united states"/>
    <s v="Philadelphia"/>
    <s v="Pennsylvania"/>
    <n v="19140"/>
    <s v="East"/>
    <s v="FUR-FU-10004864"/>
    <x v="0"/>
    <x v="5"/>
    <x v="1719"/>
    <n v="19.312000000000001"/>
    <n v="2"/>
    <n v="17"/>
    <s v="Pequeño"/>
    <n v="0.2"/>
    <n v="3.8624000000000005"/>
    <n v="-3.8624000000000001"/>
    <n v="23.174400000000002"/>
    <s v="Bajo"/>
    <n v="3.1381999999999999"/>
    <n v="0.16249999999999998"/>
    <n v="-12.311400000000001"/>
    <n v="2"/>
    <n v="2"/>
    <s v="CORRECTO"/>
    <n v="2016"/>
    <n v="0"/>
  </r>
  <r>
    <x v="9155"/>
    <x v="4580"/>
    <d v="2014-01-23T00:00:00"/>
    <d v="2014-01-28T00:00:00"/>
    <s v="Standard Class"/>
    <x v="780"/>
    <s v="Ionia McGrath"/>
    <s v="CONSUMER"/>
    <s v="united states"/>
    <s v="Las Vegas"/>
    <s v="Nevada"/>
    <n v="89115"/>
    <s v="West"/>
    <s v="OFF-PA-10001804"/>
    <x v="1"/>
    <x v="10"/>
    <x v="129"/>
    <n v="40.08"/>
    <n v="6"/>
    <n v="27"/>
    <s v="Grande"/>
    <n v="0"/>
    <n v="0"/>
    <n v="0"/>
    <n v="40.08"/>
    <s v="Bajo"/>
    <n v="19.238399999999999"/>
    <n v="0.48"/>
    <n v="-20.8416"/>
    <n v="5"/>
    <n v="5"/>
    <s v="CORRECTO"/>
    <n v="2014"/>
    <n v="0"/>
  </r>
  <r>
    <x v="9156"/>
    <x v="4581"/>
    <d v="2014-08-04T00:00:00"/>
    <d v="2014-08-08T00:00:00"/>
    <s v="Standard Class"/>
    <x v="504"/>
    <s v="Marina Lichtenstein"/>
    <s v="CORPORATE"/>
    <s v="united states"/>
    <s v="Bangor"/>
    <s v="Maine"/>
    <n v="4401"/>
    <s v="East"/>
    <s v="OFF-AP-10001271"/>
    <x v="1"/>
    <x v="9"/>
    <x v="474"/>
    <n v="101.96"/>
    <n v="2"/>
    <n v="19"/>
    <s v="Pequeño"/>
    <n v="0"/>
    <n v="0"/>
    <n v="0"/>
    <n v="101.96"/>
    <s v="Medio"/>
    <n v="27.529199999999999"/>
    <n v="0.27"/>
    <n v="-74.430800000000005"/>
    <n v="4"/>
    <n v="4"/>
    <s v="CORRECTO"/>
    <n v="2014"/>
    <n v="0"/>
  </r>
  <r>
    <x v="9157"/>
    <x v="4581"/>
    <d v="2014-08-04T00:00:00"/>
    <d v="2014-08-08T00:00:00"/>
    <s v="Standard Class"/>
    <x v="504"/>
    <s v="Marina Lichtenstein"/>
    <s v="CORPORATE"/>
    <s v="united states"/>
    <s v="Bangor"/>
    <s v="Maine"/>
    <n v="4401"/>
    <s v="East"/>
    <s v="OFF-PA-10004353"/>
    <x v="1"/>
    <x v="10"/>
    <x v="1661"/>
    <n v="259.74"/>
    <n v="13"/>
    <n v="28"/>
    <s v="Grande"/>
    <n v="0"/>
    <n v="0"/>
    <n v="0"/>
    <n v="259.74"/>
    <s v="Alto"/>
    <n v="124.6752"/>
    <n v="0.48"/>
    <n v="-135.06479999999999"/>
    <n v="4"/>
    <n v="4"/>
    <s v="CORRECTO"/>
    <n v="2014"/>
    <n v="0"/>
  </r>
  <r>
    <x v="9158"/>
    <x v="4581"/>
    <d v="2014-08-04T00:00:00"/>
    <d v="2014-08-08T00:00:00"/>
    <s v="Standard Class"/>
    <x v="504"/>
    <s v="Marina Lichtenstein"/>
    <s v="CORPORATE"/>
    <s v="united states"/>
    <s v="Bangor"/>
    <s v="Maine"/>
    <n v="4401"/>
    <s v="East"/>
    <s v="TEC-AC-10002473"/>
    <x v="2"/>
    <x v="11"/>
    <x v="720"/>
    <n v="255.42"/>
    <n v="9"/>
    <n v="49"/>
    <s v="Grande"/>
    <n v="0"/>
    <n v="0"/>
    <n v="0"/>
    <n v="255.42"/>
    <s v="Alto"/>
    <n v="104.7222"/>
    <n v="0.41000000000000003"/>
    <n v="-150.6978"/>
    <n v="4"/>
    <n v="4"/>
    <s v="CORRECTO"/>
    <n v="2014"/>
    <n v="0"/>
  </r>
  <r>
    <x v="9159"/>
    <x v="4582"/>
    <d v="2016-08-09T00:00:00"/>
    <d v="2016-08-14T00:00:00"/>
    <s v="Standard Class"/>
    <x v="689"/>
    <s v="Gary Hansen"/>
    <s v="HOME OFFICE"/>
    <s v="united states"/>
    <s v="Hendersonville"/>
    <s v="Tennessee"/>
    <n v="37075"/>
    <s v="South"/>
    <s v="OFF-BI-10003314"/>
    <x v="1"/>
    <x v="8"/>
    <x v="308"/>
    <n v="4.3380000000000001"/>
    <n v="3"/>
    <n v="23"/>
    <s v="Mediano"/>
    <n v="0.7"/>
    <n v="3.0366"/>
    <n v="-3.0366"/>
    <n v="7.3746"/>
    <s v="Bajo"/>
    <n v="-3.0366"/>
    <n v="-0.7"/>
    <n v="-4.3380000000000001"/>
    <n v="5"/>
    <n v="5"/>
    <s v="CORRECTO"/>
    <n v="2016"/>
    <n v="0"/>
  </r>
  <r>
    <x v="9160"/>
    <x v="4582"/>
    <d v="2016-08-09T00:00:00"/>
    <d v="2016-08-14T00:00:00"/>
    <s v="Standard Class"/>
    <x v="689"/>
    <s v="Gary Hansen"/>
    <s v="HOME OFFICE"/>
    <s v="united states"/>
    <s v="Hendersonville"/>
    <s v="Tennessee"/>
    <n v="37075"/>
    <s v="South"/>
    <s v="OFF-BI-10004465"/>
    <x v="1"/>
    <x v="8"/>
    <x v="739"/>
    <n v="11.88"/>
    <n v="5"/>
    <n v="19"/>
    <s v="Grande"/>
    <n v="0.7"/>
    <n v="8.3160000000000007"/>
    <n v="-8.3160000000000007"/>
    <n v="20.196000000000002"/>
    <s v="Bajo"/>
    <n v="-7.92"/>
    <n v="-0.66666666666666663"/>
    <n v="-11.484"/>
    <n v="5"/>
    <n v="5"/>
    <s v="CORRECTO"/>
    <n v="2016"/>
    <n v="0"/>
  </r>
  <r>
    <x v="9161"/>
    <x v="4583"/>
    <d v="2016-12-08T00:00:00"/>
    <d v="2016-12-12T00:00:00"/>
    <s v="Standard Class"/>
    <x v="151"/>
    <s v="Arthur Gainer"/>
    <s v="CONSUMER"/>
    <s v="united states"/>
    <s v="Eau Claire"/>
    <s v="Wisconsin"/>
    <n v="54703"/>
    <s v="Central"/>
    <s v="FUR-BO-10003450"/>
    <x v="0"/>
    <x v="0"/>
    <x v="1353"/>
    <n v="405.86"/>
    <n v="7"/>
    <n v="14"/>
    <s v="Grande"/>
    <n v="0"/>
    <n v="0"/>
    <n v="0"/>
    <n v="405.86"/>
    <s v="Alto"/>
    <n v="32.468800000000002"/>
    <n v="0.08"/>
    <n v="-373.39120000000003"/>
    <n v="4"/>
    <n v="4"/>
    <s v="CORRECTO"/>
    <n v="2016"/>
    <n v="0"/>
  </r>
  <r>
    <x v="9162"/>
    <x v="4583"/>
    <d v="2016-12-08T00:00:00"/>
    <d v="2016-12-12T00:00:00"/>
    <s v="Standard Class"/>
    <x v="151"/>
    <s v="Arthur Gainer"/>
    <s v="CONSUMER"/>
    <s v="united states"/>
    <s v="Eau Claire"/>
    <s v="Wisconsin"/>
    <n v="54703"/>
    <s v="Central"/>
    <s v="FUR-CH-10002335"/>
    <x v="0"/>
    <x v="1"/>
    <x v="629"/>
    <n v="680.01"/>
    <n v="3"/>
    <n v="34"/>
    <s v="Mediano"/>
    <n v="0"/>
    <n v="0"/>
    <n v="0"/>
    <n v="680.01"/>
    <s v="Muy Alto"/>
    <n v="176.80260000000001"/>
    <n v="0.26"/>
    <n v="-503.20740000000001"/>
    <n v="4"/>
    <n v="4"/>
    <s v="CORRECTO"/>
    <n v="2016"/>
    <n v="0"/>
  </r>
  <r>
    <x v="9163"/>
    <x v="4584"/>
    <d v="2015-06-08T00:00:00"/>
    <d v="2015-06-12T00:00:00"/>
    <s v="Standard Class"/>
    <x v="726"/>
    <s v="Maureen Gnade"/>
    <s v="CONSUMER"/>
    <s v="united states"/>
    <s v="Chicago"/>
    <s v="Illinois"/>
    <n v="60610"/>
    <s v="Central"/>
    <s v="TEC-AC-10003433"/>
    <x v="2"/>
    <x v="11"/>
    <x v="1418"/>
    <n v="2.3759999999999999"/>
    <n v="3"/>
    <n v="13"/>
    <s v="Mediano"/>
    <n v="0.2"/>
    <n v="0.47520000000000001"/>
    <n v="-0.47520000000000001"/>
    <n v="2.8512"/>
    <s v="Bajo"/>
    <n v="0.74250000000000005"/>
    <n v="0.31250000000000006"/>
    <n v="-1.1583000000000001"/>
    <n v="4"/>
    <n v="4"/>
    <s v="CORRECTO"/>
    <n v="2015"/>
    <n v="0"/>
  </r>
  <r>
    <x v="9164"/>
    <x v="4584"/>
    <d v="2015-06-08T00:00:00"/>
    <d v="2015-06-12T00:00:00"/>
    <s v="Standard Class"/>
    <x v="726"/>
    <s v="Maureen Gnade"/>
    <s v="CONSUMER"/>
    <s v="united states"/>
    <s v="Chicago"/>
    <s v="Illinois"/>
    <n v="60610"/>
    <s v="Central"/>
    <s v="OFF-AP-10003849"/>
    <x v="1"/>
    <x v="9"/>
    <x v="841"/>
    <n v="143.12799999999999"/>
    <n v="2"/>
    <n v="16"/>
    <s v="Pequeño"/>
    <n v="0.8"/>
    <n v="114.50239999999999"/>
    <n v="-114.50239999999999"/>
    <n v="257.63040000000001"/>
    <s v="Alto"/>
    <n v="-393.60199999999998"/>
    <n v="-2.75"/>
    <n v="-422.2276"/>
    <n v="4"/>
    <n v="4"/>
    <s v="CORRECTO"/>
    <n v="2015"/>
    <n v="0"/>
  </r>
  <r>
    <x v="9165"/>
    <x v="4585"/>
    <d v="2016-06-24T00:00:00"/>
    <d v="2016-06-26T00:00:00"/>
    <s v="Second Class"/>
    <x v="77"/>
    <s v="Max Jones"/>
    <s v="CONSUMER"/>
    <s v="united states"/>
    <s v="San Diego"/>
    <s v="California"/>
    <n v="92037"/>
    <s v="West"/>
    <s v="TEC-MA-10000984"/>
    <x v="2"/>
    <x v="15"/>
    <x v="1820"/>
    <n v="4476.8"/>
    <n v="4"/>
    <n v="7"/>
    <s v="Mediano"/>
    <n v="0.2"/>
    <n v="895.36000000000013"/>
    <n v="-895.36"/>
    <n v="5372.16"/>
    <s v="Muy Alto"/>
    <n v="503.64"/>
    <n v="0.11249999999999999"/>
    <n v="-3077.8"/>
    <n v="2"/>
    <n v="2"/>
    <s v="CORRECTO"/>
    <n v="2016"/>
    <n v="0"/>
  </r>
  <r>
    <x v="9166"/>
    <x v="4585"/>
    <d v="2016-06-24T00:00:00"/>
    <d v="2016-06-26T00:00:00"/>
    <s v="Second Class"/>
    <x v="77"/>
    <s v="Max Jones"/>
    <s v="CONSUMER"/>
    <s v="united states"/>
    <s v="San Diego"/>
    <s v="California"/>
    <n v="92037"/>
    <s v="West"/>
    <s v="OFF-PA-10000418"/>
    <x v="1"/>
    <x v="10"/>
    <x v="970"/>
    <n v="104.85"/>
    <n v="1"/>
    <n v="19"/>
    <s v="Pequeño"/>
    <n v="0"/>
    <n v="0"/>
    <n v="0"/>
    <n v="104.85"/>
    <s v="Medio"/>
    <n v="50.328000000000003"/>
    <n v="0.48000000000000004"/>
    <n v="-54.521999999999998"/>
    <n v="2"/>
    <n v="2"/>
    <s v="CORRECTO"/>
    <n v="2016"/>
    <n v="0"/>
  </r>
  <r>
    <x v="9167"/>
    <x v="4585"/>
    <d v="2016-06-24T00:00:00"/>
    <d v="2016-06-26T00:00:00"/>
    <s v="Second Class"/>
    <x v="77"/>
    <s v="Max Jones"/>
    <s v="CONSUMER"/>
    <s v="united states"/>
    <s v="San Diego"/>
    <s v="California"/>
    <n v="92037"/>
    <s v="West"/>
    <s v="OFF-AP-10001242"/>
    <x v="1"/>
    <x v="9"/>
    <x v="1417"/>
    <n v="241.44"/>
    <n v="3"/>
    <n v="20"/>
    <s v="Mediano"/>
    <n v="0"/>
    <n v="0"/>
    <n v="0"/>
    <n v="241.44"/>
    <s v="Alto"/>
    <n v="72.432000000000002"/>
    <n v="0.3"/>
    <n v="-169.00800000000001"/>
    <n v="2"/>
    <n v="2"/>
    <s v="CORRECTO"/>
    <n v="2016"/>
    <n v="0"/>
  </r>
  <r>
    <x v="9168"/>
    <x v="4586"/>
    <d v="2016-03-15T00:00:00"/>
    <d v="2016-03-19T00:00:00"/>
    <s v="Standard Class"/>
    <x v="319"/>
    <s v="Sanjit Jacobs"/>
    <s v="HOME OFFICE"/>
    <s v="united states"/>
    <s v="Jackson"/>
    <s v="Mississippi"/>
    <n v="39212"/>
    <s v="South"/>
    <s v="OFF-PA-10001954"/>
    <x v="1"/>
    <x v="10"/>
    <x v="600"/>
    <n v="319.76"/>
    <n v="14"/>
    <n v="33"/>
    <s v="Grande"/>
    <n v="0"/>
    <n v="0"/>
    <n v="0"/>
    <n v="319.76"/>
    <s v="Alto"/>
    <n v="147.08959999999999"/>
    <n v="0.45999999999999996"/>
    <n v="-172.6704"/>
    <n v="4"/>
    <n v="4"/>
    <s v="CORRECTO"/>
    <n v="2016"/>
    <n v="0"/>
  </r>
  <r>
    <x v="9169"/>
    <x v="4586"/>
    <d v="2016-03-15T00:00:00"/>
    <d v="2016-03-19T00:00:00"/>
    <s v="Standard Class"/>
    <x v="319"/>
    <s v="Sanjit Jacobs"/>
    <s v="HOME OFFICE"/>
    <s v="united states"/>
    <s v="Jackson"/>
    <s v="Mississippi"/>
    <n v="39212"/>
    <s v="South"/>
    <s v="OFF-PA-10001954"/>
    <x v="1"/>
    <x v="10"/>
    <x v="600"/>
    <n v="45.68"/>
    <n v="2"/>
    <n v="33"/>
    <s v="Pequeño"/>
    <n v="0"/>
    <n v="0"/>
    <n v="0"/>
    <n v="45.68"/>
    <s v="Bajo"/>
    <n v="21.012799999999999"/>
    <n v="0.45999999999999996"/>
    <n v="-24.667200000000001"/>
    <n v="4"/>
    <n v="4"/>
    <s v="CORRECTO"/>
    <n v="2016"/>
    <n v="0"/>
  </r>
  <r>
    <x v="9170"/>
    <x v="4587"/>
    <d v="2016-12-01T00:00:00"/>
    <d v="2016-12-01T00:00:00"/>
    <s v="Same Day"/>
    <x v="697"/>
    <s v="Laurel Beltran"/>
    <s v="HOME OFFICE"/>
    <s v="united states"/>
    <s v="Oxnard"/>
    <s v="California"/>
    <n v="93030"/>
    <s v="West"/>
    <s v="FUR-FU-10000448"/>
    <x v="0"/>
    <x v="5"/>
    <x v="469"/>
    <n v="31.96"/>
    <n v="2"/>
    <n v="11"/>
    <s v="Pequeño"/>
    <n v="0"/>
    <n v="0"/>
    <n v="0"/>
    <n v="31.96"/>
    <s v="Bajo"/>
    <n v="1.5980000000000001"/>
    <n v="0.05"/>
    <n v="-30.361999999999998"/>
    <n v="0"/>
    <n v="0"/>
    <s v="CORRECTO"/>
    <n v="2016"/>
    <n v="0"/>
  </r>
  <r>
    <x v="9171"/>
    <x v="4587"/>
    <d v="2016-12-01T00:00:00"/>
    <d v="2016-12-01T00:00:00"/>
    <s v="Same Day"/>
    <x v="697"/>
    <s v="Laurel Beltran"/>
    <s v="HOME OFFICE"/>
    <s v="united states"/>
    <s v="Oxnard"/>
    <s v="California"/>
    <n v="93030"/>
    <s v="West"/>
    <s v="OFF-PA-10001357"/>
    <x v="1"/>
    <x v="10"/>
    <x v="1041"/>
    <n v="47.9"/>
    <n v="1"/>
    <n v="14"/>
    <s v="Pequeño"/>
    <n v="0"/>
    <n v="0"/>
    <n v="0"/>
    <n v="47.9"/>
    <s v="Bajo"/>
    <n v="22.992000000000001"/>
    <n v="0.48000000000000004"/>
    <n v="-24.908000000000001"/>
    <n v="0"/>
    <n v="0"/>
    <s v="CORRECTO"/>
    <n v="2016"/>
    <n v="0"/>
  </r>
  <r>
    <x v="9172"/>
    <x v="4587"/>
    <d v="2016-12-01T00:00:00"/>
    <d v="2016-12-01T00:00:00"/>
    <s v="Same Day"/>
    <x v="697"/>
    <s v="Laurel Beltran"/>
    <s v="HOME OFFICE"/>
    <s v="united states"/>
    <s v="Oxnard"/>
    <s v="California"/>
    <n v="93030"/>
    <s v="West"/>
    <s v="OFF-ST-10002292"/>
    <x v="1"/>
    <x v="4"/>
    <x v="872"/>
    <n v="1112.94"/>
    <n v="3"/>
    <n v="5"/>
    <s v="Mediano"/>
    <n v="0"/>
    <n v="0"/>
    <n v="0"/>
    <n v="1112.94"/>
    <s v="Muy Alto"/>
    <n v="222.58799999999999"/>
    <n v="0.19999999999999998"/>
    <n v="-890.35199999999998"/>
    <n v="0"/>
    <n v="0"/>
    <s v="CORRECTO"/>
    <n v="2016"/>
    <n v="0"/>
  </r>
  <r>
    <x v="9173"/>
    <x v="4587"/>
    <d v="2016-12-01T00:00:00"/>
    <d v="2016-12-01T00:00:00"/>
    <s v="Same Day"/>
    <x v="697"/>
    <s v="Laurel Beltran"/>
    <s v="HOME OFFICE"/>
    <s v="united states"/>
    <s v="Oxnard"/>
    <s v="California"/>
    <n v="93030"/>
    <s v="West"/>
    <s v="OFF-EN-10001219"/>
    <x v="1"/>
    <x v="12"/>
    <x v="588"/>
    <n v="22.92"/>
    <n v="3"/>
    <n v="21"/>
    <s v="Mediano"/>
    <n v="0"/>
    <n v="0"/>
    <n v="0"/>
    <n v="22.92"/>
    <s v="Bajo"/>
    <n v="11.2308"/>
    <n v="0.49"/>
    <n v="-11.6892"/>
    <n v="0"/>
    <n v="0"/>
    <s v="CORRECTO"/>
    <n v="2016"/>
    <n v="0"/>
  </r>
  <r>
    <x v="9174"/>
    <x v="4588"/>
    <d v="2017-06-12T00:00:00"/>
    <d v="2017-06-14T00:00:00"/>
    <s v="Second Class"/>
    <x v="766"/>
    <s v="Sarah Brown"/>
    <s v="CONSUMER"/>
    <s v="united states"/>
    <s v="Kent"/>
    <s v="Washington"/>
    <n v="98031"/>
    <s v="West"/>
    <s v="TEC-PH-10002564"/>
    <x v="2"/>
    <x v="7"/>
    <x v="985"/>
    <n v="71.975999999999999"/>
    <n v="3"/>
    <n v="27"/>
    <s v="Mediano"/>
    <n v="0.2"/>
    <n v="14.395200000000001"/>
    <n v="-14.395200000000001"/>
    <n v="86.371200000000002"/>
    <s v="Medio"/>
    <n v="8.9969999999999999"/>
    <n v="0.125"/>
    <n v="-48.583799999999997"/>
    <n v="2"/>
    <n v="2"/>
    <s v="CORRECTO"/>
    <n v="2017"/>
    <n v="0"/>
  </r>
  <r>
    <x v="9175"/>
    <x v="4588"/>
    <d v="2017-06-12T00:00:00"/>
    <d v="2017-06-14T00:00:00"/>
    <s v="Second Class"/>
    <x v="766"/>
    <s v="Sarah Brown"/>
    <s v="CONSUMER"/>
    <s v="united states"/>
    <s v="Kent"/>
    <s v="Washington"/>
    <n v="98031"/>
    <s v="West"/>
    <s v="OFF-PA-10001639"/>
    <x v="1"/>
    <x v="10"/>
    <x v="981"/>
    <n v="19.440000000000001"/>
    <n v="3"/>
    <n v="24"/>
    <s v="Mediano"/>
    <n v="0"/>
    <n v="0"/>
    <n v="0"/>
    <n v="19.440000000000001"/>
    <s v="Bajo"/>
    <n v="9.3312000000000008"/>
    <n v="0.48000000000000004"/>
    <n v="-10.1088"/>
    <n v="2"/>
    <n v="2"/>
    <s v="CORRECTO"/>
    <n v="2017"/>
    <n v="0"/>
  </r>
  <r>
    <x v="9176"/>
    <x v="4589"/>
    <d v="2016-03-19T00:00:00"/>
    <d v="2016-03-24T00:00:00"/>
    <s v="Standard Class"/>
    <x v="566"/>
    <s v="Corey Catlett"/>
    <s v="CORPORATE"/>
    <s v="united states"/>
    <s v="Nashville"/>
    <s v="Tennessee"/>
    <n v="37211"/>
    <s v="South"/>
    <s v="OFF-BI-10001153"/>
    <x v="1"/>
    <x v="8"/>
    <x v="303"/>
    <n v="31.085999999999999"/>
    <n v="3"/>
    <n v="8"/>
    <s v="Mediano"/>
    <n v="0.7"/>
    <n v="21.760199999999998"/>
    <n v="-21.760200000000001"/>
    <n v="52.846199999999996"/>
    <s v="Medio"/>
    <n v="-20.724"/>
    <n v="-0.66666666666666674"/>
    <n v="-30.049800000000001"/>
    <n v="5"/>
    <n v="5"/>
    <s v="CORRECTO"/>
    <n v="2016"/>
    <n v="0"/>
  </r>
  <r>
    <x v="9177"/>
    <x v="4590"/>
    <d v="2016-11-14T00:00:00"/>
    <d v="2016-11-18T00:00:00"/>
    <s v="Standard Class"/>
    <x v="24"/>
    <s v="Darren Powers"/>
    <s v="CONSUMER"/>
    <s v="united states"/>
    <s v="New York City"/>
    <s v="New York"/>
    <n v="10035"/>
    <s v="East"/>
    <s v="TEC-PH-10003356"/>
    <x v="2"/>
    <x v="7"/>
    <x v="1698"/>
    <n v="13.98"/>
    <n v="2"/>
    <n v="13"/>
    <s v="Pequeño"/>
    <n v="0"/>
    <n v="0"/>
    <n v="0"/>
    <n v="13.98"/>
    <s v="Bajo"/>
    <n v="3.9144000000000001"/>
    <n v="0.27999999999999997"/>
    <n v="-10.0656"/>
    <n v="4"/>
    <n v="4"/>
    <s v="CORRECTO"/>
    <n v="2016"/>
    <n v="0"/>
  </r>
  <r>
    <x v="9178"/>
    <x v="4590"/>
    <d v="2016-11-14T00:00:00"/>
    <d v="2016-11-18T00:00:00"/>
    <s v="Standard Class"/>
    <x v="24"/>
    <s v="Darren Powers"/>
    <s v="CONSUMER"/>
    <s v="united states"/>
    <s v="New York City"/>
    <s v="New York"/>
    <n v="10035"/>
    <s v="East"/>
    <s v="OFF-AR-10001725"/>
    <x v="1"/>
    <x v="6"/>
    <x v="1549"/>
    <n v="23.65"/>
    <n v="1"/>
    <n v="13"/>
    <s v="Pequeño"/>
    <n v="0"/>
    <n v="0"/>
    <n v="0"/>
    <n v="23.65"/>
    <s v="Bajo"/>
    <n v="6.149"/>
    <n v="0.26"/>
    <n v="-17.501000000000001"/>
    <n v="4"/>
    <n v="4"/>
    <s v="CORRECTO"/>
    <n v="2016"/>
    <n v="0"/>
  </r>
  <r>
    <x v="9179"/>
    <x v="4591"/>
    <d v="2017-08-07T00:00:00"/>
    <d v="2017-08-11T00:00:00"/>
    <s v="Standard Class"/>
    <x v="145"/>
    <s v="Jeremy Lonsdale"/>
    <s v="CONSUMER"/>
    <s v="united states"/>
    <s v="Westminster"/>
    <s v="California"/>
    <n v="92683"/>
    <s v="West"/>
    <s v="TEC-PH-10002415"/>
    <x v="2"/>
    <x v="7"/>
    <x v="1526"/>
    <n v="707.88"/>
    <n v="3"/>
    <n v="15"/>
    <s v="Mediano"/>
    <n v="0.2"/>
    <n v="141.57599999999999"/>
    <n v="-141.57599999999999"/>
    <n v="849.45600000000002"/>
    <s v="Muy Alto"/>
    <n v="44.2425"/>
    <n v="6.25E-2"/>
    <n v="-522.06150000000002"/>
    <n v="4"/>
    <n v="4"/>
    <s v="CORRECTO"/>
    <n v="2017"/>
    <n v="0"/>
  </r>
  <r>
    <x v="9180"/>
    <x v="4591"/>
    <d v="2017-08-07T00:00:00"/>
    <d v="2017-08-11T00:00:00"/>
    <s v="Standard Class"/>
    <x v="145"/>
    <s v="Jeremy Lonsdale"/>
    <s v="CONSUMER"/>
    <s v="united states"/>
    <s v="Westminster"/>
    <s v="California"/>
    <n v="92683"/>
    <s v="West"/>
    <s v="OFF-BI-10003355"/>
    <x v="1"/>
    <x v="8"/>
    <x v="591"/>
    <n v="11.952"/>
    <n v="3"/>
    <n v="25"/>
    <s v="Mediano"/>
    <n v="0.2"/>
    <n v="2.3904000000000001"/>
    <n v="-2.3904000000000001"/>
    <n v="14.3424"/>
    <s v="Bajo"/>
    <n v="4.1832000000000003"/>
    <n v="0.35000000000000003"/>
    <n v="-5.3784000000000001"/>
    <n v="4"/>
    <n v="4"/>
    <s v="CORRECTO"/>
    <n v="2017"/>
    <n v="0"/>
  </r>
  <r>
    <x v="9181"/>
    <x v="4591"/>
    <d v="2017-08-07T00:00:00"/>
    <d v="2017-08-11T00:00:00"/>
    <s v="Standard Class"/>
    <x v="145"/>
    <s v="Jeremy Lonsdale"/>
    <s v="CONSUMER"/>
    <s v="united states"/>
    <s v="Westminster"/>
    <s v="California"/>
    <n v="92683"/>
    <s v="West"/>
    <s v="OFF-BI-10000216"/>
    <x v="1"/>
    <x v="8"/>
    <x v="1634"/>
    <n v="31.128"/>
    <n v="3"/>
    <n v="9"/>
    <s v="Mediano"/>
    <n v="0.2"/>
    <n v="6.2256"/>
    <n v="-6.2256"/>
    <n v="37.3536"/>
    <s v="Bajo"/>
    <n v="11.673"/>
    <n v="0.375"/>
    <n v="-13.2294"/>
    <n v="4"/>
    <n v="4"/>
    <s v="CORRECTO"/>
    <n v="2017"/>
    <n v="0"/>
  </r>
  <r>
    <x v="9182"/>
    <x v="4591"/>
    <d v="2017-08-07T00:00:00"/>
    <d v="2017-08-11T00:00:00"/>
    <s v="Standard Class"/>
    <x v="145"/>
    <s v="Jeremy Lonsdale"/>
    <s v="CONSUMER"/>
    <s v="united states"/>
    <s v="Westminster"/>
    <s v="California"/>
    <n v="92683"/>
    <s v="West"/>
    <s v="TEC-AC-10004803"/>
    <x v="2"/>
    <x v="11"/>
    <x v="1765"/>
    <n v="55.76"/>
    <n v="4"/>
    <n v="18"/>
    <s v="Mediano"/>
    <n v="0"/>
    <n v="0"/>
    <n v="0"/>
    <n v="55.76"/>
    <s v="Medio"/>
    <n v="7.8064"/>
    <n v="0.14000000000000001"/>
    <n v="-47.953600000000002"/>
    <n v="4"/>
    <n v="4"/>
    <s v="CORRECTO"/>
    <n v="2017"/>
    <n v="0"/>
  </r>
  <r>
    <x v="9183"/>
    <x v="4591"/>
    <d v="2017-08-07T00:00:00"/>
    <d v="2017-08-11T00:00:00"/>
    <s v="Standard Class"/>
    <x v="145"/>
    <s v="Jeremy Lonsdale"/>
    <s v="CONSUMER"/>
    <s v="united states"/>
    <s v="Westminster"/>
    <s v="California"/>
    <n v="92683"/>
    <s v="West"/>
    <s v="OFF-PA-10001970"/>
    <x v="1"/>
    <x v="10"/>
    <x v="314"/>
    <n v="24.56"/>
    <n v="2"/>
    <n v="38"/>
    <s v="Pequeño"/>
    <n v="0"/>
    <n v="0"/>
    <n v="0"/>
    <n v="24.56"/>
    <s v="Bajo"/>
    <n v="11.543200000000001"/>
    <n v="0.47000000000000003"/>
    <n v="-13.0168"/>
    <n v="4"/>
    <n v="4"/>
    <s v="CORRECTO"/>
    <n v="2017"/>
    <n v="0"/>
  </r>
  <r>
    <x v="9184"/>
    <x v="4591"/>
    <d v="2017-08-07T00:00:00"/>
    <d v="2017-08-11T00:00:00"/>
    <s v="Standard Class"/>
    <x v="145"/>
    <s v="Jeremy Lonsdale"/>
    <s v="CONSUMER"/>
    <s v="united states"/>
    <s v="Westminster"/>
    <s v="California"/>
    <n v="92683"/>
    <s v="West"/>
    <s v="FUR-FU-10004848"/>
    <x v="0"/>
    <x v="5"/>
    <x v="28"/>
    <n v="51.75"/>
    <n v="1"/>
    <n v="31"/>
    <s v="Pequeño"/>
    <n v="0"/>
    <n v="0"/>
    <n v="0"/>
    <n v="51.75"/>
    <s v="Medio"/>
    <n v="15.525"/>
    <n v="0.3"/>
    <n v="-36.225000000000001"/>
    <n v="4"/>
    <n v="4"/>
    <s v="CORRECTO"/>
    <n v="2017"/>
    <n v="0"/>
  </r>
  <r>
    <x v="9185"/>
    <x v="4591"/>
    <d v="2017-08-07T00:00:00"/>
    <d v="2017-08-11T00:00:00"/>
    <s v="Standard Class"/>
    <x v="145"/>
    <s v="Jeremy Lonsdale"/>
    <s v="CONSUMER"/>
    <s v="united states"/>
    <s v="Westminster"/>
    <s v="California"/>
    <n v="92683"/>
    <s v="West"/>
    <s v="FUR-CH-10002317"/>
    <x v="0"/>
    <x v="1"/>
    <x v="1839"/>
    <n v="207.184"/>
    <n v="1"/>
    <n v="1"/>
    <s v="Pequeño"/>
    <n v="0.2"/>
    <n v="41.436800000000005"/>
    <n v="-41.436799999999998"/>
    <n v="248.6208"/>
    <s v="Alto"/>
    <n v="25.898"/>
    <n v="0.125"/>
    <n v="-139.8492"/>
    <n v="4"/>
    <n v="4"/>
    <s v="CORRECTO"/>
    <n v="2017"/>
    <n v="0"/>
  </r>
  <r>
    <x v="9186"/>
    <x v="4591"/>
    <d v="2017-08-07T00:00:00"/>
    <d v="2017-08-11T00:00:00"/>
    <s v="Standard Class"/>
    <x v="145"/>
    <s v="Jeremy Lonsdale"/>
    <s v="CONSUMER"/>
    <s v="united states"/>
    <s v="Westminster"/>
    <s v="California"/>
    <n v="92683"/>
    <s v="West"/>
    <s v="OFF-AP-10002534"/>
    <x v="1"/>
    <x v="9"/>
    <x v="1202"/>
    <n v="1473.1"/>
    <n v="5"/>
    <n v="18"/>
    <s v="Grande"/>
    <n v="0"/>
    <n v="0"/>
    <n v="0"/>
    <n v="1473.1"/>
    <s v="Muy Alto"/>
    <n v="412.46800000000002"/>
    <n v="0.28000000000000003"/>
    <n v="-1060.6320000000001"/>
    <n v="4"/>
    <n v="4"/>
    <s v="CORRECTO"/>
    <n v="2017"/>
    <n v="0"/>
  </r>
  <r>
    <x v="9187"/>
    <x v="4592"/>
    <d v="2015-08-21T00:00:00"/>
    <d v="2015-08-25T00:00:00"/>
    <s v="Standard Class"/>
    <x v="598"/>
    <s v="Sean Miller"/>
    <s v="HOME OFFICE"/>
    <s v="united states"/>
    <s v="Allentown"/>
    <s v="Pennsylvania"/>
    <n v="18103"/>
    <s v="East"/>
    <s v="OFF-SU-10001935"/>
    <x v="1"/>
    <x v="14"/>
    <x v="327"/>
    <n v="3.488"/>
    <n v="2"/>
    <n v="61"/>
    <s v="Pequeño"/>
    <n v="0.2"/>
    <n v="0.6976"/>
    <n v="-0.6976"/>
    <n v="4.1856"/>
    <s v="Bajo"/>
    <n v="-0.6976"/>
    <n v="-0.2"/>
    <n v="-3.488"/>
    <n v="4"/>
    <n v="4"/>
    <s v="CORRECTO"/>
    <n v="2015"/>
    <n v="0"/>
  </r>
  <r>
    <x v="9188"/>
    <x v="4592"/>
    <d v="2015-08-21T00:00:00"/>
    <d v="2015-08-25T00:00:00"/>
    <s v="Standard Class"/>
    <x v="598"/>
    <s v="Sean Miller"/>
    <s v="HOME OFFICE"/>
    <s v="united states"/>
    <s v="Allentown"/>
    <s v="Pennsylvania"/>
    <n v="18103"/>
    <s v="East"/>
    <s v="TEC-AC-10000290"/>
    <x v="2"/>
    <x v="11"/>
    <x v="235"/>
    <n v="21.728000000000002"/>
    <n v="4"/>
    <n v="15"/>
    <s v="Mediano"/>
    <n v="0.2"/>
    <n v="4.3456000000000001"/>
    <n v="-4.3456000000000001"/>
    <n v="26.073600000000003"/>
    <s v="Bajo"/>
    <n v="3.8024"/>
    <n v="0.17499999999999999"/>
    <n v="-13.58"/>
    <n v="4"/>
    <n v="4"/>
    <s v="CORRECTO"/>
    <n v="2015"/>
    <n v="0"/>
  </r>
  <r>
    <x v="9189"/>
    <x v="4592"/>
    <d v="2015-08-21T00:00:00"/>
    <d v="2015-08-25T00:00:00"/>
    <s v="Standard Class"/>
    <x v="598"/>
    <s v="Sean Miller"/>
    <s v="HOME OFFICE"/>
    <s v="united states"/>
    <s v="Allentown"/>
    <s v="Pennsylvania"/>
    <n v="18103"/>
    <s v="East"/>
    <s v="OFF-ST-10002574"/>
    <x v="1"/>
    <x v="4"/>
    <x v="935"/>
    <n v="663.072"/>
    <n v="6"/>
    <n v="35"/>
    <s v="Grande"/>
    <n v="0.2"/>
    <n v="132.61440000000002"/>
    <n v="-132.61439999999999"/>
    <n v="795.68640000000005"/>
    <s v="Muy Alto"/>
    <n v="-165.768"/>
    <n v="-0.25"/>
    <n v="-696.22559999999999"/>
    <n v="4"/>
    <n v="4"/>
    <s v="CORRECTO"/>
    <n v="2015"/>
    <n v="0"/>
  </r>
  <r>
    <x v="9190"/>
    <x v="4592"/>
    <d v="2015-08-21T00:00:00"/>
    <d v="2015-08-25T00:00:00"/>
    <s v="Standard Class"/>
    <x v="598"/>
    <s v="Sean Miller"/>
    <s v="HOME OFFICE"/>
    <s v="united states"/>
    <s v="Allentown"/>
    <s v="Pennsylvania"/>
    <n v="18103"/>
    <s v="East"/>
    <s v="OFF-BI-10004519"/>
    <x v="1"/>
    <x v="8"/>
    <x v="889"/>
    <n v="99.587999999999994"/>
    <n v="2"/>
    <n v="27"/>
    <s v="Pequeño"/>
    <n v="0.7"/>
    <n v="69.71159999999999"/>
    <n v="-69.711600000000004"/>
    <n v="169.2996"/>
    <s v="Medio"/>
    <n v="-82.99"/>
    <n v="-0.83333333333333337"/>
    <n v="-112.8664"/>
    <n v="4"/>
    <n v="4"/>
    <s v="CORRECTO"/>
    <n v="2015"/>
    <n v="0"/>
  </r>
  <r>
    <x v="9191"/>
    <x v="4592"/>
    <d v="2015-08-21T00:00:00"/>
    <d v="2015-08-25T00:00:00"/>
    <s v="Standard Class"/>
    <x v="598"/>
    <s v="Sean Miller"/>
    <s v="HOME OFFICE"/>
    <s v="united states"/>
    <s v="Allentown"/>
    <s v="Pennsylvania"/>
    <n v="18103"/>
    <s v="East"/>
    <s v="OFF-PA-10003625"/>
    <x v="1"/>
    <x v="10"/>
    <x v="757"/>
    <n v="49.567999999999998"/>
    <n v="2"/>
    <n v="11"/>
    <s v="Pequeño"/>
    <n v="0.2"/>
    <n v="9.9136000000000006"/>
    <n v="-9.9136000000000006"/>
    <n v="59.4816"/>
    <s v="Medio"/>
    <n v="15.49"/>
    <n v="0.3125"/>
    <n v="-24.164400000000001"/>
    <n v="4"/>
    <n v="4"/>
    <s v="CORRECTO"/>
    <n v="2015"/>
    <n v="0"/>
  </r>
  <r>
    <x v="9192"/>
    <x v="4593"/>
    <d v="2015-11-02T00:00:00"/>
    <d v="2015-11-07T00:00:00"/>
    <s v="Standard Class"/>
    <x v="121"/>
    <s v="Barry Blumstein"/>
    <s v="CORPORATE"/>
    <s v="united states"/>
    <s v="San Antonio"/>
    <s v="Texas"/>
    <n v="78207"/>
    <s v="Central"/>
    <s v="OFF-BI-10001524"/>
    <x v="1"/>
    <x v="8"/>
    <x v="301"/>
    <n v="29.372"/>
    <n v="7"/>
    <n v="67"/>
    <s v="Grande"/>
    <n v="0.8"/>
    <n v="23.497600000000002"/>
    <n v="-23.497599999999998"/>
    <n v="52.869600000000005"/>
    <s v="Medio"/>
    <n v="-46.995199999999997"/>
    <n v="-1.5999999999999999"/>
    <n v="-52.869599999999998"/>
    <n v="5"/>
    <n v="5"/>
    <s v="CORRECTO"/>
    <n v="2015"/>
    <n v="0"/>
  </r>
  <r>
    <x v="9193"/>
    <x v="4593"/>
    <d v="2015-11-02T00:00:00"/>
    <d v="2015-11-07T00:00:00"/>
    <s v="Standard Class"/>
    <x v="121"/>
    <s v="Barry Blumstein"/>
    <s v="CORPORATE"/>
    <s v="united states"/>
    <s v="San Antonio"/>
    <s v="Texas"/>
    <n v="78207"/>
    <s v="Central"/>
    <s v="TEC-PH-10002200"/>
    <x v="2"/>
    <x v="7"/>
    <x v="1480"/>
    <n v="344.70400000000001"/>
    <n v="2"/>
    <n v="16"/>
    <s v="Pequeño"/>
    <n v="0.2"/>
    <n v="68.94080000000001"/>
    <n v="-68.940799999999996"/>
    <n v="413.64480000000003"/>
    <s v="Alto"/>
    <n v="38.779200000000003"/>
    <n v="0.1125"/>
    <n v="-236.98400000000001"/>
    <n v="5"/>
    <n v="5"/>
    <s v="CORRECTO"/>
    <n v="2015"/>
    <n v="0"/>
  </r>
  <r>
    <x v="9194"/>
    <x v="4594"/>
    <d v="2014-11-30T00:00:00"/>
    <d v="2014-12-06T00:00:00"/>
    <s v="Standard Class"/>
    <x v="171"/>
    <s v="Philip Brown"/>
    <s v="CONSUMER"/>
    <s v="united states"/>
    <s v="Avondale"/>
    <s v="Arizona"/>
    <n v="85323"/>
    <s v="West"/>
    <s v="OFF-SU-10001664"/>
    <x v="1"/>
    <x v="14"/>
    <x v="1241"/>
    <n v="47.991999999999997"/>
    <n v="7"/>
    <n v="21"/>
    <s v="Grande"/>
    <n v="0.2"/>
    <n v="9.5983999999999998"/>
    <n v="-9.5983999999999998"/>
    <n v="57.590399999999995"/>
    <s v="Medio"/>
    <n v="3.5994000000000002"/>
    <n v="7.5000000000000011E-2"/>
    <n v="-34.794199999999996"/>
    <n v="6"/>
    <n v="6"/>
    <s v="CORRECTO"/>
    <n v="2014"/>
    <n v="0"/>
  </r>
  <r>
    <x v="9195"/>
    <x v="4594"/>
    <d v="2014-11-30T00:00:00"/>
    <d v="2014-12-06T00:00:00"/>
    <s v="Standard Class"/>
    <x v="171"/>
    <s v="Philip Brown"/>
    <s v="CONSUMER"/>
    <s v="united states"/>
    <s v="Avondale"/>
    <s v="Arizona"/>
    <n v="85323"/>
    <s v="West"/>
    <s v="TEC-AC-10002550"/>
    <x v="2"/>
    <x v="11"/>
    <x v="1548"/>
    <n v="102.24"/>
    <n v="4"/>
    <n v="17"/>
    <s v="Mediano"/>
    <n v="0.2"/>
    <n v="20.448"/>
    <n v="-20.448"/>
    <n v="122.68799999999999"/>
    <s v="Medio"/>
    <n v="-16.614000000000001"/>
    <n v="-0.16250000000000001"/>
    <n v="-98.406000000000006"/>
    <n v="6"/>
    <n v="6"/>
    <s v="CORRECTO"/>
    <n v="2014"/>
    <n v="0"/>
  </r>
  <r>
    <x v="9196"/>
    <x v="4595"/>
    <d v="2014-05-10T00:00:00"/>
    <d v="2014-05-15T00:00:00"/>
    <s v="Standard Class"/>
    <x v="411"/>
    <s v="Greg Matthias"/>
    <s v="CONSUMER"/>
    <s v="united states"/>
    <s v="San Jose"/>
    <s v="California"/>
    <n v="95123"/>
    <s v="West"/>
    <s v="OFF-PA-10004353"/>
    <x v="1"/>
    <x v="10"/>
    <x v="1661"/>
    <n v="39.96"/>
    <n v="2"/>
    <n v="28"/>
    <s v="Pequeño"/>
    <n v="0"/>
    <n v="0"/>
    <n v="0"/>
    <n v="39.96"/>
    <s v="Bajo"/>
    <n v="19.180800000000001"/>
    <n v="0.48000000000000004"/>
    <n v="-20.779199999999999"/>
    <n v="5"/>
    <n v="5"/>
    <s v="CORRECTO"/>
    <n v="2014"/>
    <n v="0"/>
  </r>
  <r>
    <x v="9197"/>
    <x v="4595"/>
    <d v="2014-05-10T00:00:00"/>
    <d v="2014-05-15T00:00:00"/>
    <s v="Standard Class"/>
    <x v="411"/>
    <s v="Greg Matthias"/>
    <s v="CONSUMER"/>
    <s v="united states"/>
    <s v="San Jose"/>
    <s v="California"/>
    <n v="95123"/>
    <s v="West"/>
    <s v="TEC-PH-10001817"/>
    <x v="2"/>
    <x v="7"/>
    <x v="1106"/>
    <n v="1432"/>
    <n v="5"/>
    <n v="32"/>
    <s v="Grande"/>
    <n v="0.2"/>
    <n v="286.40000000000003"/>
    <n v="-286.39999999999998"/>
    <n v="1718.4"/>
    <s v="Muy Alto"/>
    <n v="125.3"/>
    <n v="8.7499999999999994E-2"/>
    <n v="-1020.3"/>
    <n v="5"/>
    <n v="5"/>
    <s v="CORRECTO"/>
    <n v="2014"/>
    <n v="0"/>
  </r>
  <r>
    <x v="9198"/>
    <x v="4595"/>
    <d v="2014-05-10T00:00:00"/>
    <d v="2014-05-15T00:00:00"/>
    <s v="Standard Class"/>
    <x v="411"/>
    <s v="Greg Matthias"/>
    <s v="CONSUMER"/>
    <s v="united states"/>
    <s v="San Jose"/>
    <s v="California"/>
    <n v="95123"/>
    <s v="West"/>
    <s v="OFF-SU-10004737"/>
    <x v="1"/>
    <x v="14"/>
    <x v="1713"/>
    <n v="41.04"/>
    <n v="6"/>
    <n v="13"/>
    <s v="Grande"/>
    <n v="0"/>
    <n v="0"/>
    <n v="0"/>
    <n v="41.04"/>
    <s v="Bajo"/>
    <n v="11.0808"/>
    <n v="0.27"/>
    <n v="-29.959199999999999"/>
    <n v="5"/>
    <n v="5"/>
    <s v="CORRECTO"/>
    <n v="2014"/>
    <n v="0"/>
  </r>
  <r>
    <x v="9199"/>
    <x v="4595"/>
    <d v="2014-05-10T00:00:00"/>
    <d v="2014-05-15T00:00:00"/>
    <s v="Standard Class"/>
    <x v="411"/>
    <s v="Greg Matthias"/>
    <s v="CONSUMER"/>
    <s v="united states"/>
    <s v="San Jose"/>
    <s v="California"/>
    <n v="95123"/>
    <s v="West"/>
    <s v="FUR-CH-10002320"/>
    <x v="0"/>
    <x v="1"/>
    <x v="1463"/>
    <n v="256.78399999999999"/>
    <n v="1"/>
    <n v="22"/>
    <s v="Pequeño"/>
    <n v="0.2"/>
    <n v="51.3568"/>
    <n v="-51.3568"/>
    <n v="308.14080000000001"/>
    <s v="Alto"/>
    <n v="32.097999999999999"/>
    <n v="0.125"/>
    <n v="-173.32919999999999"/>
    <n v="5"/>
    <n v="5"/>
    <s v="CORRECTO"/>
    <n v="2014"/>
    <n v="0"/>
  </r>
  <r>
    <x v="9200"/>
    <x v="4596"/>
    <d v="2016-10-17T00:00:00"/>
    <d v="2016-10-20T00:00:00"/>
    <s v="First Class"/>
    <x v="749"/>
    <s v="Nick Radford"/>
    <s v="CONSUMER"/>
    <s v="united states"/>
    <s v="Perth Amboy"/>
    <s v="New Jersey"/>
    <n v="8861"/>
    <s v="East"/>
    <s v="FUR-BO-10001337"/>
    <x v="0"/>
    <x v="0"/>
    <x v="430"/>
    <n v="120.98"/>
    <n v="1"/>
    <n v="28"/>
    <s v="Pequeño"/>
    <n v="0"/>
    <n v="0"/>
    <n v="0"/>
    <n v="120.98"/>
    <s v="Medio"/>
    <n v="12.098000000000001"/>
    <n v="0.1"/>
    <n v="-108.88200000000001"/>
    <n v="3"/>
    <n v="3"/>
    <s v="CORRECTO"/>
    <n v="2016"/>
    <n v="0"/>
  </r>
  <r>
    <x v="9201"/>
    <x v="4596"/>
    <d v="2016-10-17T00:00:00"/>
    <d v="2016-10-20T00:00:00"/>
    <s v="First Class"/>
    <x v="749"/>
    <s v="Nick Radford"/>
    <s v="CONSUMER"/>
    <s v="united states"/>
    <s v="Perth Amboy"/>
    <s v="New Jersey"/>
    <n v="8861"/>
    <s v="East"/>
    <s v="OFF-BI-10004584"/>
    <x v="1"/>
    <x v="8"/>
    <x v="383"/>
    <n v="315.98"/>
    <n v="1"/>
    <n v="22"/>
    <s v="Pequeño"/>
    <n v="0"/>
    <n v="0"/>
    <n v="0"/>
    <n v="315.98"/>
    <s v="Alto"/>
    <n v="148.51060000000001"/>
    <n v="0.47000000000000003"/>
    <n v="-167.46940000000001"/>
    <n v="3"/>
    <n v="3"/>
    <s v="CORRECTO"/>
    <n v="2016"/>
    <n v="0"/>
  </r>
  <r>
    <x v="9202"/>
    <x v="4597"/>
    <d v="2016-10-30T00:00:00"/>
    <d v="2016-11-03T00:00:00"/>
    <s v="Standard Class"/>
    <x v="553"/>
    <s v="Edward Hooks"/>
    <s v="CORPORATE"/>
    <s v="united states"/>
    <s v="New York City"/>
    <s v="New York"/>
    <n v="10011"/>
    <s v="East"/>
    <s v="OFF-BI-10004817"/>
    <x v="1"/>
    <x v="8"/>
    <x v="1208"/>
    <n v="28.751999999999999"/>
    <n v="3"/>
    <n v="27"/>
    <s v="Mediano"/>
    <n v="0.2"/>
    <n v="5.7504"/>
    <n v="-5.7504"/>
    <n v="34.502400000000002"/>
    <s v="Bajo"/>
    <n v="10.0632"/>
    <n v="0.35000000000000003"/>
    <n v="-12.9384"/>
    <n v="4"/>
    <n v="4"/>
    <s v="CORRECTO"/>
    <n v="2016"/>
    <n v="0"/>
  </r>
  <r>
    <x v="9203"/>
    <x v="4597"/>
    <d v="2016-10-30T00:00:00"/>
    <d v="2016-11-03T00:00:00"/>
    <s v="Standard Class"/>
    <x v="553"/>
    <s v="Edward Hooks"/>
    <s v="CORPORATE"/>
    <s v="united states"/>
    <s v="New York City"/>
    <s v="New York"/>
    <n v="10011"/>
    <s v="East"/>
    <s v="OFF-AR-10004602"/>
    <x v="1"/>
    <x v="6"/>
    <x v="1226"/>
    <n v="114.95"/>
    <n v="5"/>
    <n v="25"/>
    <s v="Grande"/>
    <n v="0"/>
    <n v="0"/>
    <n v="0"/>
    <n v="114.95"/>
    <s v="Medio"/>
    <n v="32.186"/>
    <n v="0.27999999999999997"/>
    <n v="-82.763999999999996"/>
    <n v="4"/>
    <n v="4"/>
    <s v="CORRECTO"/>
    <n v="2016"/>
    <n v="0"/>
  </r>
  <r>
    <x v="9204"/>
    <x v="4598"/>
    <d v="2016-12-01T00:00:00"/>
    <d v="2016-12-05T00:00:00"/>
    <s v="Standard Class"/>
    <x v="92"/>
    <s v="Fred Hopkins"/>
    <s v="CORPORATE"/>
    <s v="united states"/>
    <s v="Los Angeles"/>
    <s v="California"/>
    <n v="90004"/>
    <s v="West"/>
    <s v="OFF-AR-10001149"/>
    <x v="1"/>
    <x v="6"/>
    <x v="131"/>
    <n v="23.04"/>
    <n v="8"/>
    <n v="26"/>
    <s v="Grande"/>
    <n v="0"/>
    <n v="0"/>
    <n v="0"/>
    <n v="23.04"/>
    <s v="Bajo"/>
    <n v="6.9119999999999999"/>
    <n v="0.3"/>
    <n v="-16.128"/>
    <n v="4"/>
    <n v="4"/>
    <s v="CORRECTO"/>
    <n v="2016"/>
    <n v="0"/>
  </r>
  <r>
    <x v="9205"/>
    <x v="4599"/>
    <d v="2016-04-21T00:00:00"/>
    <d v="2016-04-21T00:00:00"/>
    <s v="Same Day"/>
    <x v="537"/>
    <s v="Brian Thompson"/>
    <s v="CONSUMER"/>
    <s v="united states"/>
    <s v="Milford"/>
    <s v="Connecticut"/>
    <n v="6460"/>
    <s v="East"/>
    <s v="OFF-AR-10004817"/>
    <x v="1"/>
    <x v="6"/>
    <x v="915"/>
    <n v="15.48"/>
    <n v="3"/>
    <n v="11"/>
    <s v="Mediano"/>
    <n v="0"/>
    <n v="0"/>
    <n v="0"/>
    <n v="15.48"/>
    <s v="Bajo"/>
    <n v="4.4892000000000003"/>
    <n v="0.29000000000000004"/>
    <n v="-10.9908"/>
    <n v="0"/>
    <n v="0"/>
    <s v="CORRECTO"/>
    <n v="2016"/>
    <n v="0"/>
  </r>
  <r>
    <x v="9206"/>
    <x v="4599"/>
    <d v="2016-04-21T00:00:00"/>
    <d v="2016-04-21T00:00:00"/>
    <s v="Same Day"/>
    <x v="537"/>
    <s v="Brian Thompson"/>
    <s v="CONSUMER"/>
    <s v="united states"/>
    <s v="Milford"/>
    <s v="Connecticut"/>
    <n v="6460"/>
    <s v="East"/>
    <s v="OFF-PA-10003797"/>
    <x v="1"/>
    <x v="10"/>
    <x v="1710"/>
    <n v="51.84"/>
    <n v="8"/>
    <n v="29"/>
    <s v="Grande"/>
    <n v="0"/>
    <n v="0"/>
    <n v="0"/>
    <n v="51.84"/>
    <s v="Medio"/>
    <n v="24.883199999999999"/>
    <n v="0.47999999999999993"/>
    <n v="-26.956800000000001"/>
    <n v="0"/>
    <n v="0"/>
    <s v="CORRECTO"/>
    <n v="2016"/>
    <n v="0"/>
  </r>
  <r>
    <x v="9207"/>
    <x v="4600"/>
    <d v="2017-08-03T00:00:00"/>
    <d v="2017-08-07T00:00:00"/>
    <s v="Standard Class"/>
    <x v="455"/>
    <s v="Adrian Barton"/>
    <s v="CONSUMER"/>
    <s v="united states"/>
    <s v="Bloomington"/>
    <s v="Illinois"/>
    <n v="61701"/>
    <s v="Central"/>
    <s v="TEC-AC-10000682"/>
    <x v="2"/>
    <x v="11"/>
    <x v="1336"/>
    <n v="39.816000000000003"/>
    <n v="3"/>
    <n v="20"/>
    <s v="Mediano"/>
    <n v="0.2"/>
    <n v="7.9632000000000005"/>
    <n v="-7.9631999999999996"/>
    <n v="47.779200000000003"/>
    <s v="Bajo"/>
    <n v="7.4654999999999996"/>
    <n v="0.18749999999999997"/>
    <n v="-24.3873"/>
    <n v="4"/>
    <n v="4"/>
    <s v="CORRECTO"/>
    <n v="2017"/>
    <n v="0"/>
  </r>
  <r>
    <x v="9208"/>
    <x v="4601"/>
    <d v="2017-08-03T00:00:00"/>
    <d v="2017-08-08T00:00:00"/>
    <s v="Second Class"/>
    <x v="554"/>
    <s v="Scot Coram"/>
    <s v="CORPORATE"/>
    <s v="united states"/>
    <s v="Seattle"/>
    <s v="Washington"/>
    <n v="98105"/>
    <s v="West"/>
    <s v="OFF-ST-10003996"/>
    <x v="1"/>
    <x v="4"/>
    <x v="1212"/>
    <n v="16.059999999999999"/>
    <n v="1"/>
    <n v="14"/>
    <s v="Pequeño"/>
    <n v="0"/>
    <n v="0"/>
    <n v="0"/>
    <n v="16.059999999999999"/>
    <s v="Bajo"/>
    <n v="4.1756000000000002"/>
    <n v="0.26"/>
    <n v="-11.884399999999999"/>
    <n v="5"/>
    <n v="5"/>
    <s v="CORRECTO"/>
    <n v="2017"/>
    <n v="0"/>
  </r>
  <r>
    <x v="9209"/>
    <x v="4602"/>
    <d v="2017-12-11T00:00:00"/>
    <d v="2017-12-14T00:00:00"/>
    <s v="Second Class"/>
    <x v="789"/>
    <s v="Roy Skaria"/>
    <s v="HOME OFFICE"/>
    <s v="united states"/>
    <s v="Burlington"/>
    <s v="Iowa"/>
    <n v="52601"/>
    <s v="Central"/>
    <s v="OFF-EN-10003160"/>
    <x v="1"/>
    <x v="12"/>
    <x v="1036"/>
    <n v="7.28"/>
    <n v="1"/>
    <n v="9"/>
    <s v="Pequeño"/>
    <n v="0"/>
    <n v="0"/>
    <n v="0"/>
    <n v="7.28"/>
    <s v="Bajo"/>
    <n v="3.4944000000000002"/>
    <n v="0.48"/>
    <n v="-3.7856000000000001"/>
    <n v="3"/>
    <n v="3"/>
    <s v="CORRECTO"/>
    <n v="2017"/>
    <n v="0"/>
  </r>
  <r>
    <x v="9210"/>
    <x v="4602"/>
    <d v="2017-12-11T00:00:00"/>
    <d v="2017-12-14T00:00:00"/>
    <s v="Second Class"/>
    <x v="789"/>
    <s v="Roy Skaria"/>
    <s v="HOME OFFICE"/>
    <s v="united states"/>
    <s v="Burlington"/>
    <s v="Iowa"/>
    <n v="52601"/>
    <s v="Central"/>
    <s v="OFF-BI-10002012"/>
    <x v="1"/>
    <x v="8"/>
    <x v="749"/>
    <n v="5.4"/>
    <n v="3"/>
    <n v="49"/>
    <s v="Mediano"/>
    <n v="0"/>
    <n v="0"/>
    <n v="0"/>
    <n v="5.4"/>
    <s v="Bajo"/>
    <n v="2.5920000000000001"/>
    <n v="0.48"/>
    <n v="-2.8079999999999998"/>
    <n v="3"/>
    <n v="3"/>
    <s v="CORRECTO"/>
    <n v="2017"/>
    <n v="0"/>
  </r>
  <r>
    <x v="9211"/>
    <x v="4603"/>
    <d v="2015-03-14T00:00:00"/>
    <d v="2015-03-19T00:00:00"/>
    <s v="Standard Class"/>
    <x v="482"/>
    <s v="Arianne Irving"/>
    <s v="CONSUMER"/>
    <s v="united states"/>
    <s v="Roseville"/>
    <s v="California"/>
    <n v="95661"/>
    <s v="West"/>
    <s v="OFF-PA-10002105"/>
    <x v="1"/>
    <x v="10"/>
    <x v="272"/>
    <n v="19.440000000000001"/>
    <n v="3"/>
    <n v="9"/>
    <s v="Mediano"/>
    <n v="0"/>
    <n v="0"/>
    <n v="0"/>
    <n v="19.440000000000001"/>
    <s v="Bajo"/>
    <n v="9.3312000000000008"/>
    <n v="0.48000000000000004"/>
    <n v="-10.1088"/>
    <n v="5"/>
    <n v="5"/>
    <s v="CORRECTO"/>
    <n v="2015"/>
    <n v="0"/>
  </r>
  <r>
    <x v="9212"/>
    <x v="4604"/>
    <d v="2014-12-08T00:00:00"/>
    <d v="2014-12-15T00:00:00"/>
    <s v="Standard Class"/>
    <x v="249"/>
    <s v="Denny Joy"/>
    <s v="CORPORATE"/>
    <s v="united states"/>
    <s v="San Francisco"/>
    <s v="California"/>
    <n v="94110"/>
    <s v="West"/>
    <s v="FUR-FU-10000397"/>
    <x v="0"/>
    <x v="5"/>
    <x v="63"/>
    <n v="39.880000000000003"/>
    <n v="2"/>
    <n v="17"/>
    <s v="Pequeño"/>
    <n v="0"/>
    <n v="0"/>
    <n v="0"/>
    <n v="39.880000000000003"/>
    <s v="Bajo"/>
    <n v="11.166399999999999"/>
    <n v="0.27999999999999997"/>
    <n v="-28.7136"/>
    <n v="7"/>
    <n v="7"/>
    <s v="CORRECTO"/>
    <n v="2014"/>
    <n v="0"/>
  </r>
  <r>
    <x v="9213"/>
    <x v="4604"/>
    <d v="2014-12-08T00:00:00"/>
    <d v="2014-12-15T00:00:00"/>
    <s v="Standard Class"/>
    <x v="249"/>
    <s v="Denny Joy"/>
    <s v="CORPORATE"/>
    <s v="united states"/>
    <s v="San Francisco"/>
    <s v="California"/>
    <n v="94110"/>
    <s v="West"/>
    <s v="FUR-FU-10000758"/>
    <x v="0"/>
    <x v="5"/>
    <x v="1082"/>
    <n v="79.44"/>
    <n v="3"/>
    <n v="23"/>
    <s v="Mediano"/>
    <n v="0"/>
    <n v="0"/>
    <n v="0"/>
    <n v="79.44"/>
    <s v="Medio"/>
    <n v="28.598400000000002"/>
    <n v="0.36000000000000004"/>
    <n v="-50.8416"/>
    <n v="7"/>
    <n v="7"/>
    <s v="CORRECTO"/>
    <n v="2014"/>
    <n v="0"/>
  </r>
  <r>
    <x v="9214"/>
    <x v="4605"/>
    <d v="2017-09-30T00:00:00"/>
    <d v="2017-10-02T00:00:00"/>
    <s v="First Class"/>
    <x v="541"/>
    <s v="Barbara Fisher"/>
    <s v="CORPORATE"/>
    <s v="united states"/>
    <s v="Philadelphia"/>
    <s v="Pennsylvania"/>
    <n v="19120"/>
    <s v="East"/>
    <s v="OFF-LA-10004677"/>
    <x v="1"/>
    <x v="2"/>
    <x v="1840"/>
    <n v="20.664000000000001"/>
    <n v="7"/>
    <n v="9"/>
    <s v="Grande"/>
    <n v="0.2"/>
    <n v="4.1328000000000005"/>
    <n v="-4.1327999999999996"/>
    <n v="24.796800000000001"/>
    <s v="Bajo"/>
    <n v="6.9741"/>
    <n v="0.33749999999999997"/>
    <n v="-9.5571000000000002"/>
    <n v="2"/>
    <n v="2"/>
    <s v="CORRECTO"/>
    <n v="2017"/>
    <n v="0"/>
  </r>
  <r>
    <x v="9215"/>
    <x v="4606"/>
    <d v="2016-11-21T00:00:00"/>
    <d v="2016-11-26T00:00:00"/>
    <s v="Standard Class"/>
    <x v="260"/>
    <s v="Tiffany House"/>
    <s v="CORPORATE"/>
    <s v="united states"/>
    <s v="Los Angeles"/>
    <s v="California"/>
    <n v="90049"/>
    <s v="West"/>
    <s v="OFF-PA-10004451"/>
    <x v="1"/>
    <x v="10"/>
    <x v="498"/>
    <n v="32.4"/>
    <n v="5"/>
    <n v="22"/>
    <s v="Grande"/>
    <n v="0"/>
    <n v="0"/>
    <n v="0"/>
    <n v="32.4"/>
    <s v="Bajo"/>
    <n v="15.552"/>
    <n v="0.48"/>
    <n v="-16.847999999999999"/>
    <n v="5"/>
    <n v="5"/>
    <s v="CORRECTO"/>
    <n v="2016"/>
    <n v="0"/>
  </r>
  <r>
    <x v="9216"/>
    <x v="4607"/>
    <d v="2017-11-24T00:00:00"/>
    <d v="2017-11-30T00:00:00"/>
    <s v="Standard Class"/>
    <x v="684"/>
    <s v="Jason Gross"/>
    <s v="CORPORATE"/>
    <s v="united states"/>
    <s v="Odessa"/>
    <s v="Texas"/>
    <n v="79762"/>
    <s v="Central"/>
    <s v="OFF-AP-10002311"/>
    <x v="1"/>
    <x v="9"/>
    <x v="14"/>
    <n v="13.762"/>
    <n v="1"/>
    <n v="26"/>
    <s v="Pequeño"/>
    <n v="0.8"/>
    <n v="11.009600000000001"/>
    <n v="-11.009600000000001"/>
    <n v="24.771599999999999"/>
    <s v="Bajo"/>
    <n v="-24.771599999999999"/>
    <n v="-1.7999999999999998"/>
    <n v="-27.524000000000001"/>
    <n v="6"/>
    <n v="6"/>
    <s v="CORRECTO"/>
    <n v="2017"/>
    <n v="0"/>
  </r>
  <r>
    <x v="9217"/>
    <x v="4608"/>
    <d v="2017-11-14T00:00:00"/>
    <d v="2017-11-17T00:00:00"/>
    <s v="First Class"/>
    <x v="585"/>
    <s v="Arthur Wiediger"/>
    <s v="HOME OFFICE"/>
    <s v="united states"/>
    <s v="Minneapolis"/>
    <s v="Minnesota"/>
    <n v="55407"/>
    <s v="Central"/>
    <s v="OFF-EN-10004459"/>
    <x v="1"/>
    <x v="12"/>
    <x v="661"/>
    <n v="15.28"/>
    <n v="2"/>
    <n v="23"/>
    <s v="Pequeño"/>
    <n v="0"/>
    <n v="0"/>
    <n v="0"/>
    <n v="15.28"/>
    <s v="Bajo"/>
    <n v="7.4871999999999996"/>
    <n v="0.49"/>
    <n v="-7.7927999999999997"/>
    <n v="3"/>
    <n v="3"/>
    <s v="CORRECTO"/>
    <n v="2017"/>
    <n v="0"/>
  </r>
  <r>
    <x v="9218"/>
    <x v="4609"/>
    <d v="2015-08-16T00:00:00"/>
    <d v="2015-08-20T00:00:00"/>
    <s v="Standard Class"/>
    <x v="527"/>
    <s v="Joni Wasserman"/>
    <s v="CONSUMER"/>
    <s v="united states"/>
    <s v="Philadelphia"/>
    <s v="Pennsylvania"/>
    <n v="19120"/>
    <s v="East"/>
    <s v="OFF-ST-10002352"/>
    <x v="1"/>
    <x v="4"/>
    <x v="855"/>
    <n v="44.688000000000002"/>
    <n v="7"/>
    <n v="30"/>
    <s v="Grande"/>
    <n v="0.2"/>
    <n v="8.9376000000000015"/>
    <n v="-8.9375999999999998"/>
    <n v="53.625600000000006"/>
    <s v="Medio"/>
    <n v="3.3515999999999999"/>
    <n v="7.4999999999999997E-2"/>
    <n v="-32.398800000000001"/>
    <n v="4"/>
    <n v="4"/>
    <s v="CORRECTO"/>
    <n v="2015"/>
    <n v="0"/>
  </r>
  <r>
    <x v="9219"/>
    <x v="4609"/>
    <d v="2015-08-16T00:00:00"/>
    <d v="2015-08-20T00:00:00"/>
    <s v="Standard Class"/>
    <x v="527"/>
    <s v="Joni Wasserman"/>
    <s v="CONSUMER"/>
    <s v="united states"/>
    <s v="Philadelphia"/>
    <s v="Pennsylvania"/>
    <n v="19120"/>
    <s v="East"/>
    <s v="FUR-BO-10000780"/>
    <x v="0"/>
    <x v="0"/>
    <x v="1318"/>
    <n v="301.47000000000003"/>
    <n v="3"/>
    <n v="22"/>
    <s v="Mediano"/>
    <n v="0.5"/>
    <n v="150.73500000000001"/>
    <n v="-150.73500000000001"/>
    <n v="452.20500000000004"/>
    <s v="Alto"/>
    <n v="-204.99959999999999"/>
    <n v="-0.67999999999999994"/>
    <n v="-355.7346"/>
    <n v="4"/>
    <n v="4"/>
    <s v="CORRECTO"/>
    <n v="2015"/>
    <n v="0"/>
  </r>
  <r>
    <x v="9220"/>
    <x v="4610"/>
    <d v="2017-10-13T00:00:00"/>
    <d v="2017-10-14T00:00:00"/>
    <s v="First Class"/>
    <x v="659"/>
    <s v="Michelle Huthwaite"/>
    <s v="CONSUMER"/>
    <s v="united states"/>
    <s v="Lafayette"/>
    <s v="Louisiana"/>
    <n v="70506"/>
    <s v="South"/>
    <s v="OFF-LA-10000248"/>
    <x v="1"/>
    <x v="2"/>
    <x v="1221"/>
    <n v="11.07"/>
    <n v="3"/>
    <n v="19"/>
    <s v="Mediano"/>
    <n v="0"/>
    <n v="0"/>
    <n v="0"/>
    <n v="11.07"/>
    <s v="Bajo"/>
    <n v="5.2028999999999996"/>
    <n v="0.47"/>
    <n v="-5.8670999999999998"/>
    <n v="1"/>
    <n v="1"/>
    <s v="CORRECTO"/>
    <n v="2017"/>
    <n v="0"/>
  </r>
  <r>
    <x v="9221"/>
    <x v="4610"/>
    <d v="2017-10-13T00:00:00"/>
    <d v="2017-10-14T00:00:00"/>
    <s v="First Class"/>
    <x v="659"/>
    <s v="Michelle Huthwaite"/>
    <s v="CONSUMER"/>
    <s v="united states"/>
    <s v="Lafayette"/>
    <s v="Louisiana"/>
    <n v="70506"/>
    <s v="South"/>
    <s v="FUR-TA-10003473"/>
    <x v="0"/>
    <x v="3"/>
    <x v="216"/>
    <n v="1504.52"/>
    <n v="4"/>
    <n v="46"/>
    <s v="Mediano"/>
    <n v="0"/>
    <n v="0"/>
    <n v="0"/>
    <n v="1504.52"/>
    <s v="Muy Alto"/>
    <n v="346.03960000000001"/>
    <n v="0.23"/>
    <n v="-1158.4803999999999"/>
    <n v="1"/>
    <n v="1"/>
    <s v="CORRECTO"/>
    <n v="2017"/>
    <n v="0"/>
  </r>
  <r>
    <x v="9222"/>
    <x v="4610"/>
    <d v="2017-10-13T00:00:00"/>
    <d v="2017-10-14T00:00:00"/>
    <s v="First Class"/>
    <x v="659"/>
    <s v="Michelle Huthwaite"/>
    <s v="CONSUMER"/>
    <s v="united states"/>
    <s v="Lafayette"/>
    <s v="Louisiana"/>
    <n v="70506"/>
    <s v="South"/>
    <s v="OFF-PA-10004355"/>
    <x v="1"/>
    <x v="10"/>
    <x v="1103"/>
    <n v="25.92"/>
    <n v="4"/>
    <n v="14"/>
    <s v="Mediano"/>
    <n v="0"/>
    <n v="0"/>
    <n v="0"/>
    <n v="25.92"/>
    <s v="Bajo"/>
    <n v="12.441599999999999"/>
    <n v="0.47999999999999993"/>
    <n v="-13.478400000000001"/>
    <n v="1"/>
    <n v="1"/>
    <s v="CORRECTO"/>
    <n v="2017"/>
    <n v="0"/>
  </r>
  <r>
    <x v="9223"/>
    <x v="4611"/>
    <d v="2017-11-04T00:00:00"/>
    <d v="2017-11-04T00:00:00"/>
    <s v="Same Day"/>
    <x v="86"/>
    <s v="Frank Merwin"/>
    <s v="HOME OFFICE"/>
    <s v="united states"/>
    <s v="Bryan"/>
    <s v="Texas"/>
    <n v="77803"/>
    <s v="Central"/>
    <s v="OFF-BI-10001308"/>
    <x v="1"/>
    <x v="8"/>
    <x v="1360"/>
    <n v="7.5359999999999996"/>
    <n v="6"/>
    <n v="30"/>
    <s v="Grande"/>
    <n v="0.8"/>
    <n v="6.0288000000000004"/>
    <n v="-6.0288000000000004"/>
    <n v="13.5648"/>
    <s v="Bajo"/>
    <n v="-13.188000000000001"/>
    <n v="-1.7500000000000002"/>
    <n v="-14.6952"/>
    <n v="0"/>
    <n v="0"/>
    <s v="CORRECTO"/>
    <n v="2017"/>
    <n v="0"/>
  </r>
  <r>
    <x v="9224"/>
    <x v="4611"/>
    <d v="2017-11-04T00:00:00"/>
    <d v="2017-11-04T00:00:00"/>
    <s v="Same Day"/>
    <x v="86"/>
    <s v="Frank Merwin"/>
    <s v="HOME OFFICE"/>
    <s v="united states"/>
    <s v="Bryan"/>
    <s v="Texas"/>
    <n v="77803"/>
    <s v="Central"/>
    <s v="OFF-BI-10003094"/>
    <x v="1"/>
    <x v="8"/>
    <x v="653"/>
    <n v="1.4079999999999999"/>
    <n v="2"/>
    <n v="11"/>
    <s v="Pequeño"/>
    <n v="0.8"/>
    <n v="1.1264000000000001"/>
    <n v="-1.1264000000000001"/>
    <n v="2.5343999999999998"/>
    <s v="Bajo"/>
    <n v="-2.3231999999999999"/>
    <n v="-1.6500000000000001"/>
    <n v="-2.6048"/>
    <n v="0"/>
    <n v="0"/>
    <s v="CORRECTO"/>
    <n v="2017"/>
    <n v="0"/>
  </r>
  <r>
    <x v="9225"/>
    <x v="4611"/>
    <d v="2017-11-04T00:00:00"/>
    <d v="2017-11-04T00:00:00"/>
    <s v="Same Day"/>
    <x v="86"/>
    <s v="Frank Merwin"/>
    <s v="HOME OFFICE"/>
    <s v="united states"/>
    <s v="Bryan"/>
    <s v="Texas"/>
    <n v="77803"/>
    <s v="Central"/>
    <s v="OFF-BI-10004040"/>
    <x v="1"/>
    <x v="8"/>
    <x v="1487"/>
    <n v="4.1440000000000001"/>
    <n v="4"/>
    <n v="42"/>
    <s v="Mediano"/>
    <n v="0.8"/>
    <n v="3.3152000000000004"/>
    <n v="-3.3151999999999999"/>
    <n v="7.4592000000000009"/>
    <s v="Bajo"/>
    <n v="-6.4231999999999996"/>
    <n v="-1.5499999999999998"/>
    <n v="-7.2519999999999998"/>
    <n v="0"/>
    <n v="0"/>
    <s v="CORRECTO"/>
    <n v="2017"/>
    <n v="0"/>
  </r>
  <r>
    <x v="9226"/>
    <x v="4611"/>
    <d v="2017-11-04T00:00:00"/>
    <d v="2017-11-04T00:00:00"/>
    <s v="Same Day"/>
    <x v="86"/>
    <s v="Frank Merwin"/>
    <s v="HOME OFFICE"/>
    <s v="united states"/>
    <s v="Bryan"/>
    <s v="Texas"/>
    <n v="77803"/>
    <s v="Central"/>
    <s v="OFF-ST-10002485"/>
    <x v="1"/>
    <x v="4"/>
    <x v="211"/>
    <n v="52.752000000000002"/>
    <n v="3"/>
    <n v="22"/>
    <s v="Mediano"/>
    <n v="0.2"/>
    <n v="10.550400000000002"/>
    <n v="-10.5504"/>
    <n v="63.302400000000006"/>
    <s v="Medio"/>
    <n v="-12.528600000000001"/>
    <n v="-0.23750000000000002"/>
    <n v="-54.730200000000004"/>
    <n v="0"/>
    <n v="0"/>
    <s v="CORRECTO"/>
    <n v="2017"/>
    <n v="0"/>
  </r>
  <r>
    <x v="9227"/>
    <x v="4612"/>
    <d v="2017-03-19T00:00:00"/>
    <d v="2017-03-24T00:00:00"/>
    <s v="Standard Class"/>
    <x v="433"/>
    <s v="George Zrebassa"/>
    <s v="CORPORATE"/>
    <s v="united states"/>
    <s v="Los Angeles"/>
    <s v="California"/>
    <n v="90008"/>
    <s v="West"/>
    <s v="OFF-AP-10001205"/>
    <x v="1"/>
    <x v="9"/>
    <x v="1294"/>
    <n v="381.36"/>
    <n v="7"/>
    <n v="40"/>
    <s v="Grande"/>
    <n v="0"/>
    <n v="0"/>
    <n v="0"/>
    <n v="381.36"/>
    <s v="Alto"/>
    <n v="106.7808"/>
    <n v="0.27999999999999997"/>
    <n v="-274.57920000000001"/>
    <n v="5"/>
    <n v="5"/>
    <s v="CORRECTO"/>
    <n v="2017"/>
    <n v="0"/>
  </r>
  <r>
    <x v="9228"/>
    <x v="4613"/>
    <d v="2014-11-03T00:00:00"/>
    <d v="2014-11-03T00:00:00"/>
    <s v="Same Day"/>
    <x v="426"/>
    <s v="Tracy Collins"/>
    <s v="HOME OFFICE"/>
    <s v="united states"/>
    <s v="Los Angeles"/>
    <s v="California"/>
    <n v="90049"/>
    <s v="West"/>
    <s v="OFF-AR-10001868"/>
    <x v="1"/>
    <x v="6"/>
    <x v="59"/>
    <n v="6.72"/>
    <n v="4"/>
    <n v="24"/>
    <s v="Mediano"/>
    <n v="0"/>
    <n v="0"/>
    <n v="0"/>
    <n v="6.72"/>
    <s v="Bajo"/>
    <n v="3.36"/>
    <n v="0.5"/>
    <n v="-3.36"/>
    <n v="0"/>
    <n v="0"/>
    <s v="CORRECTO"/>
    <n v="2014"/>
    <n v="0"/>
  </r>
  <r>
    <x v="9229"/>
    <x v="4614"/>
    <d v="2017-07-23T00:00:00"/>
    <d v="2017-07-26T00:00:00"/>
    <s v="First Class"/>
    <x v="14"/>
    <s v="Tracy Blumstein"/>
    <s v="CONSUMER"/>
    <s v="united states"/>
    <s v="Los Angeles"/>
    <s v="California"/>
    <n v="90045"/>
    <s v="West"/>
    <s v="OFF-BI-10003429"/>
    <x v="1"/>
    <x v="8"/>
    <x v="852"/>
    <n v="15.192"/>
    <n v="3"/>
    <n v="41"/>
    <s v="Mediano"/>
    <n v="0.2"/>
    <n v="3.0384000000000002"/>
    <n v="-3.0384000000000002"/>
    <n v="18.230399999999999"/>
    <s v="Bajo"/>
    <n v="5.5071000000000003"/>
    <n v="0.36250000000000004"/>
    <n v="-6.6464999999999996"/>
    <n v="3"/>
    <n v="3"/>
    <s v="CORRECTO"/>
    <n v="2017"/>
    <n v="0"/>
  </r>
  <r>
    <x v="9230"/>
    <x v="4614"/>
    <d v="2017-07-23T00:00:00"/>
    <d v="2017-07-26T00:00:00"/>
    <s v="First Class"/>
    <x v="14"/>
    <s v="Tracy Blumstein"/>
    <s v="CONSUMER"/>
    <s v="united states"/>
    <s v="Los Angeles"/>
    <s v="California"/>
    <n v="90045"/>
    <s v="West"/>
    <s v="OFF-PA-10002689"/>
    <x v="1"/>
    <x v="10"/>
    <x v="1066"/>
    <n v="58.32"/>
    <n v="9"/>
    <n v="25"/>
    <s v="Grande"/>
    <n v="0"/>
    <n v="0"/>
    <n v="0"/>
    <n v="58.32"/>
    <s v="Medio"/>
    <n v="27.993600000000001"/>
    <n v="0.48"/>
    <n v="-30.3264"/>
    <n v="3"/>
    <n v="3"/>
    <s v="CORRECTO"/>
    <n v="2017"/>
    <n v="0"/>
  </r>
  <r>
    <x v="9231"/>
    <x v="4615"/>
    <d v="2014-12-27T00:00:00"/>
    <d v="2014-12-31T00:00:00"/>
    <s v="Standard Class"/>
    <x v="261"/>
    <s v="Resi Pölking"/>
    <s v="CONSUMER"/>
    <s v="united states"/>
    <s v="Phoenix"/>
    <s v="Arizona"/>
    <n v="85023"/>
    <s v="West"/>
    <s v="OFF-BI-10003650"/>
    <x v="1"/>
    <x v="8"/>
    <x v="115"/>
    <n v="946.76400000000001"/>
    <n v="6"/>
    <n v="23"/>
    <s v="Grande"/>
    <n v="0.7"/>
    <n v="662.73479999999995"/>
    <n v="-662.73479999999995"/>
    <n v="1609.4987999999998"/>
    <s v="Muy Alto"/>
    <n v="-694.29359999999997"/>
    <n v="-0.73333333333333328"/>
    <n v="-978.32280000000003"/>
    <n v="4"/>
    <n v="4"/>
    <s v="CORRECTO"/>
    <n v="2014"/>
    <n v="0"/>
  </r>
  <r>
    <x v="9232"/>
    <x v="4616"/>
    <d v="2016-09-02T00:00:00"/>
    <d v="2016-09-06T00:00:00"/>
    <s v="Standard Class"/>
    <x v="235"/>
    <s v="Lena Radford"/>
    <s v="CONSUMER"/>
    <s v="united states"/>
    <s v="Los Angeles"/>
    <s v="California"/>
    <n v="90036"/>
    <s v="West"/>
    <s v="FUR-FU-10001889"/>
    <x v="0"/>
    <x v="5"/>
    <x v="1158"/>
    <n v="94.68"/>
    <n v="9"/>
    <n v="27"/>
    <s v="Grande"/>
    <n v="0"/>
    <n v="0"/>
    <n v="0"/>
    <n v="94.68"/>
    <s v="Medio"/>
    <n v="31.244399999999999"/>
    <n v="0.32999999999999996"/>
    <n v="-63.435600000000001"/>
    <n v="4"/>
    <n v="4"/>
    <s v="CORRECTO"/>
    <n v="2016"/>
    <n v="0"/>
  </r>
  <r>
    <x v="9233"/>
    <x v="4616"/>
    <d v="2016-09-02T00:00:00"/>
    <d v="2016-09-06T00:00:00"/>
    <s v="Standard Class"/>
    <x v="235"/>
    <s v="Lena Radford"/>
    <s v="CONSUMER"/>
    <s v="united states"/>
    <s v="Los Angeles"/>
    <s v="California"/>
    <n v="90036"/>
    <s v="West"/>
    <s v="OFF-ST-10000321"/>
    <x v="1"/>
    <x v="4"/>
    <x v="1543"/>
    <n v="23.67"/>
    <n v="3"/>
    <n v="13"/>
    <s v="Mediano"/>
    <n v="0"/>
    <n v="0"/>
    <n v="0"/>
    <n v="23.67"/>
    <s v="Bajo"/>
    <n v="0.94679999999999997"/>
    <n v="3.9999999999999994E-2"/>
    <n v="-22.723199999999999"/>
    <n v="4"/>
    <n v="4"/>
    <s v="CORRECTO"/>
    <n v="2016"/>
    <n v="0"/>
  </r>
  <r>
    <x v="9234"/>
    <x v="4616"/>
    <d v="2016-09-02T00:00:00"/>
    <d v="2016-09-06T00:00:00"/>
    <s v="Standard Class"/>
    <x v="235"/>
    <s v="Lena Radford"/>
    <s v="CONSUMER"/>
    <s v="united states"/>
    <s v="Los Angeles"/>
    <s v="California"/>
    <n v="90036"/>
    <s v="West"/>
    <s v="TEC-PH-10001530"/>
    <x v="2"/>
    <x v="7"/>
    <x v="638"/>
    <n v="1091.1679999999999"/>
    <n v="4"/>
    <n v="26"/>
    <s v="Mediano"/>
    <n v="0.2"/>
    <n v="218.2336"/>
    <n v="-218.2336"/>
    <n v="1309.4015999999999"/>
    <s v="Muy Alto"/>
    <n v="68.197999999999993"/>
    <n v="6.25E-2"/>
    <n v="-804.7364"/>
    <n v="4"/>
    <n v="4"/>
    <s v="CORRECTO"/>
    <n v="2016"/>
    <n v="0"/>
  </r>
  <r>
    <x v="9235"/>
    <x v="4616"/>
    <d v="2016-09-02T00:00:00"/>
    <d v="2016-09-06T00:00:00"/>
    <s v="Standard Class"/>
    <x v="235"/>
    <s v="Lena Radford"/>
    <s v="CONSUMER"/>
    <s v="united states"/>
    <s v="Los Angeles"/>
    <s v="California"/>
    <n v="90036"/>
    <s v="West"/>
    <s v="OFF-AR-10004752"/>
    <x v="1"/>
    <x v="6"/>
    <x v="1114"/>
    <n v="18.690000000000001"/>
    <n v="7"/>
    <n v="19"/>
    <s v="Grande"/>
    <n v="0"/>
    <n v="0"/>
    <n v="0"/>
    <n v="18.690000000000001"/>
    <s v="Bajo"/>
    <n v="5.2332000000000001"/>
    <n v="0.27999999999999997"/>
    <n v="-13.456799999999999"/>
    <n v="4"/>
    <n v="4"/>
    <s v="CORRECTO"/>
    <n v="2016"/>
    <n v="0"/>
  </r>
  <r>
    <x v="9236"/>
    <x v="4616"/>
    <d v="2016-09-02T00:00:00"/>
    <d v="2016-09-06T00:00:00"/>
    <s v="Standard Class"/>
    <x v="235"/>
    <s v="Lena Radford"/>
    <s v="CONSUMER"/>
    <s v="united states"/>
    <s v="Los Angeles"/>
    <s v="California"/>
    <n v="90036"/>
    <s v="West"/>
    <s v="FUR-TA-10001539"/>
    <x v="0"/>
    <x v="3"/>
    <x v="10"/>
    <n v="568.72799999999995"/>
    <n v="3"/>
    <n v="30"/>
    <s v="Mediano"/>
    <n v="0.2"/>
    <n v="113.7456"/>
    <n v="-113.7456"/>
    <n v="682.47359999999992"/>
    <s v="Muy Alto"/>
    <n v="28.436399999999999"/>
    <n v="0.05"/>
    <n v="-426.54599999999999"/>
    <n v="4"/>
    <n v="4"/>
    <s v="CORRECTO"/>
    <n v="2016"/>
    <n v="0"/>
  </r>
  <r>
    <x v="9237"/>
    <x v="4616"/>
    <d v="2016-09-02T00:00:00"/>
    <d v="2016-09-06T00:00:00"/>
    <s v="Standard Class"/>
    <x v="235"/>
    <s v="Lena Radford"/>
    <s v="CONSUMER"/>
    <s v="united states"/>
    <s v="Los Angeles"/>
    <s v="California"/>
    <n v="90036"/>
    <s v="West"/>
    <s v="OFF-BI-10001553"/>
    <x v="1"/>
    <x v="8"/>
    <x v="1302"/>
    <n v="7.3120000000000003"/>
    <n v="1"/>
    <n v="22"/>
    <s v="Pequeño"/>
    <n v="0.2"/>
    <n v="1.4624000000000001"/>
    <n v="-1.4623999999999999"/>
    <n v="8.7744"/>
    <s v="Bajo"/>
    <n v="2.5592000000000001"/>
    <n v="0.35000000000000003"/>
    <n v="-3.2904"/>
    <n v="4"/>
    <n v="4"/>
    <s v="CORRECTO"/>
    <n v="2016"/>
    <n v="0"/>
  </r>
  <r>
    <x v="9238"/>
    <x v="4617"/>
    <d v="2017-02-11T00:00:00"/>
    <d v="2017-02-14T00:00:00"/>
    <s v="First Class"/>
    <x v="570"/>
    <s v="Magdelene Morse"/>
    <s v="CONSUMER"/>
    <s v="united states"/>
    <s v="Columbus"/>
    <s v="Ohio"/>
    <n v="43229"/>
    <s v="East"/>
    <s v="FUR-FU-10003601"/>
    <x v="0"/>
    <x v="5"/>
    <x v="736"/>
    <n v="147.56800000000001"/>
    <n v="2"/>
    <n v="26"/>
    <s v="Pequeño"/>
    <n v="0.2"/>
    <n v="29.513600000000004"/>
    <n v="-29.5136"/>
    <n v="177.08160000000001"/>
    <s v="Medio"/>
    <n v="-3.6892"/>
    <n v="-2.4999999999999998E-2"/>
    <n v="-121.7436"/>
    <n v="3"/>
    <n v="3"/>
    <s v="CORRECTO"/>
    <n v="2017"/>
    <n v="0"/>
  </r>
  <r>
    <x v="9239"/>
    <x v="4618"/>
    <d v="2017-10-27T00:00:00"/>
    <d v="2017-11-02T00:00:00"/>
    <s v="Standard Class"/>
    <x v="240"/>
    <s v="Nona Balk"/>
    <s v="CORPORATE"/>
    <s v="united states"/>
    <s v="Tallahassee"/>
    <s v="Florida"/>
    <n v="32303"/>
    <s v="South"/>
    <s v="OFF-PA-10001685"/>
    <x v="1"/>
    <x v="10"/>
    <x v="33"/>
    <n v="56.783999999999999"/>
    <n v="7"/>
    <n v="150"/>
    <s v="Grande"/>
    <n v="0.2"/>
    <n v="11.3568"/>
    <n v="-11.3568"/>
    <n v="68.140799999999999"/>
    <s v="Medio"/>
    <n v="20.584199999999999"/>
    <n v="0.36249999999999999"/>
    <n v="-24.843"/>
    <n v="6"/>
    <n v="6"/>
    <s v="CORRECTO"/>
    <n v="2017"/>
    <n v="0"/>
  </r>
  <r>
    <x v="9240"/>
    <x v="4618"/>
    <d v="2017-10-27T00:00:00"/>
    <d v="2017-11-02T00:00:00"/>
    <s v="Standard Class"/>
    <x v="240"/>
    <s v="Nona Balk"/>
    <s v="CORPORATE"/>
    <s v="united states"/>
    <s v="Tallahassee"/>
    <s v="Florida"/>
    <n v="32303"/>
    <s v="South"/>
    <s v="OFF-BI-10001097"/>
    <x v="1"/>
    <x v="8"/>
    <x v="797"/>
    <n v="5.6070000000000002"/>
    <n v="3"/>
    <n v="32"/>
    <s v="Mediano"/>
    <n v="0.7"/>
    <n v="3.9249000000000001"/>
    <n v="-3.9249000000000001"/>
    <n v="9.5319000000000003"/>
    <s v="Bajo"/>
    <n v="-3.9249000000000001"/>
    <n v="-0.7"/>
    <n v="-5.6070000000000002"/>
    <n v="6"/>
    <n v="6"/>
    <s v="CORRECTO"/>
    <n v="2017"/>
    <n v="0"/>
  </r>
  <r>
    <x v="9241"/>
    <x v="4618"/>
    <d v="2017-10-27T00:00:00"/>
    <d v="2017-11-02T00:00:00"/>
    <s v="Standard Class"/>
    <x v="240"/>
    <s v="Nona Balk"/>
    <s v="CORPORATE"/>
    <s v="united states"/>
    <s v="Tallahassee"/>
    <s v="Florida"/>
    <n v="32303"/>
    <s v="South"/>
    <s v="OFF-AR-10001662"/>
    <x v="1"/>
    <x v="6"/>
    <x v="448"/>
    <n v="6.5759999999999996"/>
    <n v="3"/>
    <n v="30"/>
    <s v="Mediano"/>
    <n v="0.2"/>
    <n v="1.3151999999999999"/>
    <n v="-1.3151999999999999"/>
    <n v="7.8911999999999995"/>
    <s v="Bajo"/>
    <n v="0.57540000000000002"/>
    <n v="8.7500000000000008E-2"/>
    <n v="-4.6853999999999996"/>
    <n v="6"/>
    <n v="6"/>
    <s v="CORRECTO"/>
    <n v="2017"/>
    <n v="0"/>
  </r>
  <r>
    <x v="9242"/>
    <x v="4619"/>
    <d v="2014-07-09T00:00:00"/>
    <d v="2014-07-14T00:00:00"/>
    <s v="Standard Class"/>
    <x v="284"/>
    <s v="Darrin Sayre"/>
    <s v="HOME OFFICE"/>
    <s v="united states"/>
    <s v="San Francisco"/>
    <s v="California"/>
    <n v="94122"/>
    <s v="West"/>
    <s v="OFF-BI-10002609"/>
    <x v="1"/>
    <x v="8"/>
    <x v="98"/>
    <n v="14.304"/>
    <n v="6"/>
    <n v="24"/>
    <s v="Grande"/>
    <n v="0.2"/>
    <n v="2.8608000000000002"/>
    <n v="-2.8607999999999998"/>
    <n v="17.1648"/>
    <s v="Bajo"/>
    <n v="4.6487999999999996"/>
    <n v="0.32499999999999996"/>
    <n v="-6.7944000000000004"/>
    <n v="5"/>
    <n v="5"/>
    <s v="CORRECTO"/>
    <n v="2014"/>
    <n v="0"/>
  </r>
  <r>
    <x v="9243"/>
    <x v="4619"/>
    <d v="2014-07-09T00:00:00"/>
    <d v="2014-07-14T00:00:00"/>
    <s v="Standard Class"/>
    <x v="284"/>
    <s v="Darrin Sayre"/>
    <s v="HOME OFFICE"/>
    <s v="united states"/>
    <s v="San Francisco"/>
    <s v="California"/>
    <n v="94122"/>
    <s v="West"/>
    <s v="FUR-BO-10004218"/>
    <x v="0"/>
    <x v="0"/>
    <x v="1593"/>
    <n v="119.833"/>
    <n v="1"/>
    <n v="34"/>
    <s v="Pequeño"/>
    <n v="0.15"/>
    <n v="17.97495"/>
    <n v="-17.97495"/>
    <n v="137.80795000000001"/>
    <s v="Medio"/>
    <n v="7.0490000000000004"/>
    <n v="5.8823529411764712E-2"/>
    <n v="-94.809049999999999"/>
    <n v="5"/>
    <n v="5"/>
    <s v="CORRECTO"/>
    <n v="2014"/>
    <n v="0"/>
  </r>
  <r>
    <x v="9244"/>
    <x v="4619"/>
    <d v="2014-07-09T00:00:00"/>
    <d v="2014-07-14T00:00:00"/>
    <s v="Standard Class"/>
    <x v="284"/>
    <s v="Darrin Sayre"/>
    <s v="HOME OFFICE"/>
    <s v="united states"/>
    <s v="San Francisco"/>
    <s v="California"/>
    <n v="94122"/>
    <s v="West"/>
    <s v="OFF-AR-10003251"/>
    <x v="1"/>
    <x v="6"/>
    <x v="1050"/>
    <n v="5.56"/>
    <n v="2"/>
    <n v="39"/>
    <s v="Pequeño"/>
    <n v="0"/>
    <n v="0"/>
    <n v="0"/>
    <n v="5.56"/>
    <s v="Bajo"/>
    <n v="2.2240000000000002"/>
    <n v="0.40000000000000008"/>
    <n v="-3.3359999999999999"/>
    <n v="5"/>
    <n v="5"/>
    <s v="CORRECTO"/>
    <n v="2014"/>
    <n v="0"/>
  </r>
  <r>
    <x v="9245"/>
    <x v="4619"/>
    <d v="2014-07-09T00:00:00"/>
    <d v="2014-07-14T00:00:00"/>
    <s v="Standard Class"/>
    <x v="284"/>
    <s v="Darrin Sayre"/>
    <s v="HOME OFFICE"/>
    <s v="united states"/>
    <s v="San Francisco"/>
    <s v="California"/>
    <n v="94122"/>
    <s v="West"/>
    <s v="OFF-PA-10002365"/>
    <x v="1"/>
    <x v="10"/>
    <x v="12"/>
    <n v="32.4"/>
    <n v="5"/>
    <n v="15"/>
    <s v="Grande"/>
    <n v="0"/>
    <n v="0"/>
    <n v="0"/>
    <n v="32.4"/>
    <s v="Bajo"/>
    <n v="15.552"/>
    <n v="0.48"/>
    <n v="-16.847999999999999"/>
    <n v="5"/>
    <n v="5"/>
    <s v="CORRECTO"/>
    <n v="2014"/>
    <n v="0"/>
  </r>
  <r>
    <x v="9246"/>
    <x v="4620"/>
    <d v="2017-05-22T00:00:00"/>
    <d v="2017-05-26T00:00:00"/>
    <s v="Standard Class"/>
    <x v="665"/>
    <s v="Vicky Freymann"/>
    <s v="HOME OFFICE"/>
    <s v="united states"/>
    <s v="San Francisco"/>
    <s v="California"/>
    <n v="94109"/>
    <s v="West"/>
    <s v="OFF-AR-10003651"/>
    <x v="1"/>
    <x v="6"/>
    <x v="279"/>
    <n v="9.84"/>
    <n v="3"/>
    <n v="20"/>
    <s v="Mediano"/>
    <n v="0"/>
    <n v="0"/>
    <n v="0"/>
    <n v="9.84"/>
    <s v="Bajo"/>
    <n v="2.8536000000000001"/>
    <n v="0.29000000000000004"/>
    <n v="-6.9863999999999997"/>
    <n v="4"/>
    <n v="4"/>
    <s v="CORRECTO"/>
    <n v="2017"/>
    <n v="0"/>
  </r>
  <r>
    <x v="9247"/>
    <x v="4620"/>
    <d v="2017-05-22T00:00:00"/>
    <d v="2017-05-26T00:00:00"/>
    <s v="Standard Class"/>
    <x v="665"/>
    <s v="Vicky Freymann"/>
    <s v="HOME OFFICE"/>
    <s v="united states"/>
    <s v="San Francisco"/>
    <s v="California"/>
    <n v="94109"/>
    <s v="West"/>
    <s v="OFF-AR-10003732"/>
    <x v="1"/>
    <x v="6"/>
    <x v="324"/>
    <n v="2.78"/>
    <n v="1"/>
    <n v="33"/>
    <s v="Pequeño"/>
    <n v="0"/>
    <n v="0"/>
    <n v="0"/>
    <n v="2.78"/>
    <s v="Bajo"/>
    <n v="0.7228"/>
    <n v="0.26"/>
    <n v="-2.0571999999999999"/>
    <n v="4"/>
    <n v="4"/>
    <s v="CORRECTO"/>
    <n v="2017"/>
    <n v="0"/>
  </r>
  <r>
    <x v="9248"/>
    <x v="4621"/>
    <d v="2016-11-10T00:00:00"/>
    <d v="2016-11-14T00:00:00"/>
    <s v="Standard Class"/>
    <x v="349"/>
    <s v="Scott Williamson"/>
    <s v="CONSUMER"/>
    <s v="united states"/>
    <s v="New York City"/>
    <s v="New York"/>
    <n v="10009"/>
    <s v="East"/>
    <s v="OFF-BI-10002557"/>
    <x v="1"/>
    <x v="8"/>
    <x v="249"/>
    <n v="3.64"/>
    <n v="1"/>
    <n v="30"/>
    <s v="Pequeño"/>
    <n v="0.2"/>
    <n v="0.72800000000000009"/>
    <n v="-0.72799999999999998"/>
    <n v="4.3680000000000003"/>
    <s v="Bajo"/>
    <n v="1.365"/>
    <n v="0.375"/>
    <n v="-1.5469999999999999"/>
    <n v="4"/>
    <n v="4"/>
    <s v="CORRECTO"/>
    <n v="2016"/>
    <n v="0"/>
  </r>
  <r>
    <x v="9249"/>
    <x v="4621"/>
    <d v="2016-11-10T00:00:00"/>
    <d v="2016-11-14T00:00:00"/>
    <s v="Standard Class"/>
    <x v="349"/>
    <s v="Scott Williamson"/>
    <s v="CONSUMER"/>
    <s v="united states"/>
    <s v="New York City"/>
    <s v="New York"/>
    <n v="10009"/>
    <s v="East"/>
    <s v="TEC-PH-10003691"/>
    <x v="2"/>
    <x v="7"/>
    <x v="1407"/>
    <n v="881.93"/>
    <n v="7"/>
    <n v="27"/>
    <s v="Grande"/>
    <n v="0"/>
    <n v="0"/>
    <n v="0"/>
    <n v="881.93"/>
    <s v="Muy Alto"/>
    <n v="220.48249999999999"/>
    <n v="0.25"/>
    <n v="-661.44749999999999"/>
    <n v="4"/>
    <n v="4"/>
    <s v="CORRECTO"/>
    <n v="2016"/>
    <n v="0"/>
  </r>
  <r>
    <x v="9250"/>
    <x v="4622"/>
    <d v="2016-12-02T00:00:00"/>
    <d v="2016-12-06T00:00:00"/>
    <s v="Standard Class"/>
    <x v="463"/>
    <s v="Pauline Webber"/>
    <s v="CORPORATE"/>
    <s v="united states"/>
    <s v="Marion"/>
    <s v="Iowa"/>
    <n v="52302"/>
    <s v="Central"/>
    <s v="OFF-BI-10001107"/>
    <x v="1"/>
    <x v="8"/>
    <x v="497"/>
    <n v="115.84"/>
    <n v="8"/>
    <n v="31"/>
    <s v="Grande"/>
    <n v="0"/>
    <n v="0"/>
    <n v="0"/>
    <n v="115.84"/>
    <s v="Medio"/>
    <n v="54.444800000000001"/>
    <n v="0.47"/>
    <n v="-61.395200000000003"/>
    <n v="4"/>
    <n v="4"/>
    <s v="CORRECTO"/>
    <n v="2016"/>
    <n v="0"/>
  </r>
  <r>
    <x v="9251"/>
    <x v="4623"/>
    <d v="2017-03-02T00:00:00"/>
    <d v="2017-03-08T00:00:00"/>
    <s v="Standard Class"/>
    <x v="629"/>
    <s v="Ken Dana"/>
    <s v="CORPORATE"/>
    <s v="united states"/>
    <s v="Los Angeles"/>
    <s v="California"/>
    <n v="90008"/>
    <s v="West"/>
    <s v="OFF-BI-10004224"/>
    <x v="1"/>
    <x v="8"/>
    <x v="1070"/>
    <n v="107.648"/>
    <n v="2"/>
    <n v="36"/>
    <s v="Pequeño"/>
    <n v="0.2"/>
    <n v="21.529600000000002"/>
    <n v="-21.529599999999999"/>
    <n v="129.17759999999998"/>
    <s v="Medio"/>
    <n v="33.64"/>
    <n v="0.3125"/>
    <n v="-52.478400000000001"/>
    <n v="6"/>
    <n v="6"/>
    <s v="CORRECTO"/>
    <n v="2017"/>
    <n v="0"/>
  </r>
  <r>
    <x v="9252"/>
    <x v="4624"/>
    <d v="2017-09-23T00:00:00"/>
    <d v="2017-09-25T00:00:00"/>
    <s v="Second Class"/>
    <x v="770"/>
    <s v="Doug O'Connell"/>
    <s v="CONSUMER"/>
    <s v="united states"/>
    <s v="Pine Bluff"/>
    <s v="Arkansas"/>
    <n v="71603"/>
    <s v="South"/>
    <s v="TEC-AC-10001114"/>
    <x v="2"/>
    <x v="11"/>
    <x v="1211"/>
    <n v="199.95"/>
    <n v="5"/>
    <n v="15"/>
    <s v="Grande"/>
    <n v="0"/>
    <n v="0"/>
    <n v="0"/>
    <n v="199.95"/>
    <s v="Medio"/>
    <n v="63.984000000000002"/>
    <n v="0.32"/>
    <n v="-135.96600000000001"/>
    <n v="2"/>
    <n v="2"/>
    <s v="CORRECTO"/>
    <n v="2017"/>
    <n v="0"/>
  </r>
  <r>
    <x v="9253"/>
    <x v="4624"/>
    <d v="2017-09-23T00:00:00"/>
    <d v="2017-09-25T00:00:00"/>
    <s v="Second Class"/>
    <x v="770"/>
    <s v="Doug O'Connell"/>
    <s v="CONSUMER"/>
    <s v="united states"/>
    <s v="Pine Bluff"/>
    <s v="Arkansas"/>
    <n v="71603"/>
    <s v="South"/>
    <s v="OFF-PA-10002005"/>
    <x v="1"/>
    <x v="10"/>
    <x v="510"/>
    <n v="12.96"/>
    <n v="2"/>
    <n v="33"/>
    <s v="Pequeño"/>
    <n v="0"/>
    <n v="0"/>
    <n v="0"/>
    <n v="12.96"/>
    <s v="Bajo"/>
    <n v="6.2207999999999997"/>
    <n v="0.47999999999999993"/>
    <n v="-6.7392000000000003"/>
    <n v="2"/>
    <n v="2"/>
    <s v="CORRECTO"/>
    <n v="2017"/>
    <n v="0"/>
  </r>
  <r>
    <x v="9254"/>
    <x v="4625"/>
    <d v="2014-02-11T00:00:00"/>
    <d v="2014-02-15T00:00:00"/>
    <s v="Second Class"/>
    <x v="315"/>
    <s v="Guy Armstrong"/>
    <s v="CONSUMER"/>
    <s v="united states"/>
    <s v="Columbia"/>
    <s v="Missouri"/>
    <n v="65203"/>
    <s v="Central"/>
    <s v="FUR-CH-10001146"/>
    <x v="0"/>
    <x v="1"/>
    <x v="64"/>
    <n v="60.89"/>
    <n v="1"/>
    <n v="39"/>
    <s v="Pequeño"/>
    <n v="0"/>
    <n v="0"/>
    <n v="0"/>
    <n v="60.89"/>
    <s v="Medio"/>
    <n v="15.2225"/>
    <n v="0.25"/>
    <n v="-45.667499999999997"/>
    <n v="4"/>
    <n v="4"/>
    <s v="CORRECTO"/>
    <n v="2014"/>
    <n v="0"/>
  </r>
  <r>
    <x v="9255"/>
    <x v="4625"/>
    <d v="2014-02-11T00:00:00"/>
    <d v="2014-02-15T00:00:00"/>
    <s v="Second Class"/>
    <x v="315"/>
    <s v="Guy Armstrong"/>
    <s v="CONSUMER"/>
    <s v="united states"/>
    <s v="Columbia"/>
    <s v="Missouri"/>
    <n v="65203"/>
    <s v="Central"/>
    <s v="OFF-LA-10004853"/>
    <x v="1"/>
    <x v="2"/>
    <x v="690"/>
    <n v="14.94"/>
    <n v="3"/>
    <n v="19"/>
    <s v="Mediano"/>
    <n v="0"/>
    <n v="0"/>
    <n v="0"/>
    <n v="14.94"/>
    <s v="Bajo"/>
    <n v="6.8723999999999998"/>
    <n v="0.46"/>
    <n v="-8.0676000000000005"/>
    <n v="4"/>
    <n v="4"/>
    <s v="CORRECTO"/>
    <n v="2014"/>
    <n v="0"/>
  </r>
  <r>
    <x v="9256"/>
    <x v="4625"/>
    <d v="2014-02-11T00:00:00"/>
    <d v="2014-02-15T00:00:00"/>
    <s v="Second Class"/>
    <x v="315"/>
    <s v="Guy Armstrong"/>
    <s v="CONSUMER"/>
    <s v="united states"/>
    <s v="Columbia"/>
    <s v="Missouri"/>
    <n v="65203"/>
    <s v="Central"/>
    <s v="OFF-BI-10004728"/>
    <x v="1"/>
    <x v="8"/>
    <x v="544"/>
    <n v="9.64"/>
    <n v="2"/>
    <n v="59"/>
    <s v="Pequeño"/>
    <n v="0"/>
    <n v="0"/>
    <n v="0"/>
    <n v="9.64"/>
    <s v="Bajo"/>
    <n v="4.4344000000000001"/>
    <n v="0.45999999999999996"/>
    <n v="-5.2055999999999996"/>
    <n v="4"/>
    <n v="4"/>
    <s v="CORRECTO"/>
    <n v="2014"/>
    <n v="0"/>
  </r>
  <r>
    <x v="9257"/>
    <x v="4625"/>
    <d v="2014-02-11T00:00:00"/>
    <d v="2014-02-15T00:00:00"/>
    <s v="Second Class"/>
    <x v="315"/>
    <s v="Guy Armstrong"/>
    <s v="CONSUMER"/>
    <s v="united states"/>
    <s v="Columbia"/>
    <s v="Missouri"/>
    <n v="65203"/>
    <s v="Central"/>
    <s v="FUR-FU-10002298"/>
    <x v="0"/>
    <x v="5"/>
    <x v="1305"/>
    <n v="332.94"/>
    <n v="3"/>
    <n v="24"/>
    <s v="Mediano"/>
    <n v="0"/>
    <n v="0"/>
    <n v="0"/>
    <n v="332.94"/>
    <s v="Alto"/>
    <n v="53.270400000000002"/>
    <n v="0.16"/>
    <n v="-279.6696"/>
    <n v="4"/>
    <n v="4"/>
    <s v="CORRECTO"/>
    <n v="2014"/>
    <n v="0"/>
  </r>
  <r>
    <x v="9258"/>
    <x v="4625"/>
    <d v="2014-02-11T00:00:00"/>
    <d v="2014-02-15T00:00:00"/>
    <s v="Second Class"/>
    <x v="315"/>
    <s v="Guy Armstrong"/>
    <s v="CONSUMER"/>
    <s v="united states"/>
    <s v="Columbia"/>
    <s v="Missouri"/>
    <n v="65203"/>
    <s v="Central"/>
    <s v="OFF-BI-10004654"/>
    <x v="1"/>
    <x v="8"/>
    <x v="1453"/>
    <n v="51.9"/>
    <n v="3"/>
    <n v="10"/>
    <s v="Mediano"/>
    <n v="0"/>
    <n v="0"/>
    <n v="0"/>
    <n v="51.9"/>
    <s v="Medio"/>
    <n v="24.393000000000001"/>
    <n v="0.47000000000000003"/>
    <n v="-27.507000000000001"/>
    <n v="4"/>
    <n v="4"/>
    <s v="CORRECTO"/>
    <n v="2014"/>
    <n v="0"/>
  </r>
  <r>
    <x v="9259"/>
    <x v="4625"/>
    <d v="2014-02-11T00:00:00"/>
    <d v="2014-02-15T00:00:00"/>
    <s v="Second Class"/>
    <x v="315"/>
    <s v="Guy Armstrong"/>
    <s v="CONSUMER"/>
    <s v="united states"/>
    <s v="Columbia"/>
    <s v="Missouri"/>
    <n v="65203"/>
    <s v="Central"/>
    <s v="OFF-ST-10002583"/>
    <x v="1"/>
    <x v="4"/>
    <x v="571"/>
    <n v="64.959999999999994"/>
    <n v="2"/>
    <n v="16"/>
    <s v="Pequeño"/>
    <n v="0"/>
    <n v="0"/>
    <n v="0"/>
    <n v="64.959999999999994"/>
    <s v="Medio"/>
    <n v="2.5983999999999998"/>
    <n v="0.04"/>
    <n v="-62.361600000000003"/>
    <n v="4"/>
    <n v="4"/>
    <s v="CORRECTO"/>
    <n v="2014"/>
    <n v="0"/>
  </r>
  <r>
    <x v="9260"/>
    <x v="4626"/>
    <d v="2017-11-11T00:00:00"/>
    <d v="2017-11-14T00:00:00"/>
    <s v="Second Class"/>
    <x v="145"/>
    <s v="Jeremy Lonsdale"/>
    <s v="CONSUMER"/>
    <s v="united states"/>
    <s v="Aberdeen"/>
    <s v="South Dakota"/>
    <n v="57401"/>
    <s v="Central"/>
    <s v="OFF-SU-10004661"/>
    <x v="1"/>
    <x v="14"/>
    <x v="1757"/>
    <n v="25.5"/>
    <n v="3"/>
    <n v="13"/>
    <s v="Mediano"/>
    <n v="0"/>
    <n v="0"/>
    <n v="0"/>
    <n v="25.5"/>
    <s v="Bajo"/>
    <n v="6.63"/>
    <n v="0.26"/>
    <n v="-18.87"/>
    <n v="3"/>
    <n v="3"/>
    <s v="CORRECTO"/>
    <n v="2017"/>
    <n v="0"/>
  </r>
  <r>
    <x v="9261"/>
    <x v="4627"/>
    <d v="2017-09-02T00:00:00"/>
    <d v="2017-09-02T00:00:00"/>
    <s v="Same Day"/>
    <x v="711"/>
    <s v="Stephanie Ulpright"/>
    <s v="HOME OFFICE"/>
    <s v="united states"/>
    <s v="Seattle"/>
    <s v="Washington"/>
    <n v="98103"/>
    <s v="West"/>
    <s v="FUR-CH-10003061"/>
    <x v="0"/>
    <x v="1"/>
    <x v="51"/>
    <n v="215.976"/>
    <n v="3"/>
    <n v="19"/>
    <s v="Mediano"/>
    <n v="0.2"/>
    <n v="43.1952"/>
    <n v="-43.1952"/>
    <n v="259.1712"/>
    <s v="Alto"/>
    <n v="-2.6997"/>
    <n v="-1.2500000000000001E-2"/>
    <n v="-175.48050000000001"/>
    <n v="0"/>
    <n v="0"/>
    <s v="CORRECTO"/>
    <n v="2017"/>
    <n v="0"/>
  </r>
  <r>
    <x v="9262"/>
    <x v="4628"/>
    <d v="2015-10-09T00:00:00"/>
    <d v="2015-10-13T00:00:00"/>
    <s v="Standard Class"/>
    <x v="248"/>
    <s v="Fred McMath"/>
    <s v="CONSUMER"/>
    <s v="united states"/>
    <s v="Detroit"/>
    <s v="Michigan"/>
    <n v="48227"/>
    <s v="Central"/>
    <s v="FUR-CH-10000513"/>
    <x v="0"/>
    <x v="1"/>
    <x v="70"/>
    <n v="389.97"/>
    <n v="3"/>
    <n v="42"/>
    <s v="Mediano"/>
    <n v="0"/>
    <n v="0"/>
    <n v="0"/>
    <n v="389.97"/>
    <s v="Alto"/>
    <n v="35.097299999999997"/>
    <n v="8.9999999999999983E-2"/>
    <n v="-354.87270000000001"/>
    <n v="4"/>
    <n v="4"/>
    <s v="CORRECTO"/>
    <n v="2015"/>
    <n v="0"/>
  </r>
  <r>
    <x v="9263"/>
    <x v="4628"/>
    <d v="2015-10-09T00:00:00"/>
    <d v="2015-10-13T00:00:00"/>
    <s v="Standard Class"/>
    <x v="248"/>
    <s v="Fred McMath"/>
    <s v="CONSUMER"/>
    <s v="united states"/>
    <s v="Detroit"/>
    <s v="Michigan"/>
    <n v="48227"/>
    <s v="Central"/>
    <s v="OFF-AP-10002191"/>
    <x v="1"/>
    <x v="9"/>
    <x v="808"/>
    <n v="269.91000000000003"/>
    <n v="5"/>
    <n v="15"/>
    <s v="Grande"/>
    <n v="0.1"/>
    <n v="26.991000000000003"/>
    <n v="-26.991"/>
    <n v="296.90100000000001"/>
    <s v="Alto"/>
    <n v="53.981999999999999"/>
    <n v="0.19999999999999998"/>
    <n v="-188.93700000000001"/>
    <n v="4"/>
    <n v="4"/>
    <s v="CORRECTO"/>
    <n v="2015"/>
    <n v="0"/>
  </r>
  <r>
    <x v="9264"/>
    <x v="4629"/>
    <d v="2017-11-24T00:00:00"/>
    <d v="2017-12-01T00:00:00"/>
    <s v="Standard Class"/>
    <x v="199"/>
    <s v="Maribeth Yedwab"/>
    <s v="CORPORATE"/>
    <s v="united states"/>
    <s v="Memphis"/>
    <s v="Tennessee"/>
    <n v="38109"/>
    <s v="South"/>
    <s v="OFF-BI-10000216"/>
    <x v="1"/>
    <x v="8"/>
    <x v="1634"/>
    <n v="11.673"/>
    <n v="3"/>
    <n v="9"/>
    <s v="Mediano"/>
    <n v="0.7"/>
    <n v="8.1710999999999991"/>
    <n v="-8.1710999999999991"/>
    <n v="19.844099999999997"/>
    <s v="Bajo"/>
    <n v="-7.782"/>
    <n v="-0.66666666666666663"/>
    <n v="-11.283899999999999"/>
    <n v="7"/>
    <n v="7"/>
    <s v="CORRECTO"/>
    <n v="2017"/>
    <n v="0"/>
  </r>
  <r>
    <x v="9265"/>
    <x v="4629"/>
    <d v="2017-11-24T00:00:00"/>
    <d v="2017-12-01T00:00:00"/>
    <s v="Standard Class"/>
    <x v="199"/>
    <s v="Maribeth Yedwab"/>
    <s v="CORPORATE"/>
    <s v="united states"/>
    <s v="Memphis"/>
    <s v="Tennessee"/>
    <n v="38109"/>
    <s v="South"/>
    <s v="OFF-EN-10003448"/>
    <x v="1"/>
    <x v="12"/>
    <x v="1711"/>
    <n v="64.847999999999999"/>
    <n v="7"/>
    <n v="26"/>
    <s v="Grande"/>
    <n v="0.2"/>
    <n v="12.9696"/>
    <n v="-12.9696"/>
    <n v="77.817599999999999"/>
    <s v="Medio"/>
    <n v="24.318000000000001"/>
    <n v="0.375"/>
    <n v="-27.560400000000001"/>
    <n v="7"/>
    <n v="7"/>
    <s v="CORRECTO"/>
    <n v="2017"/>
    <n v="0"/>
  </r>
  <r>
    <x v="9266"/>
    <x v="4630"/>
    <d v="2014-02-08T00:00:00"/>
    <d v="2014-02-09T00:00:00"/>
    <s v="First Class"/>
    <x v="134"/>
    <s v="Nathan Mautz"/>
    <s v="HOME OFFICE"/>
    <s v="united states"/>
    <s v="North Las Vegas"/>
    <s v="Nevada"/>
    <n v="89031"/>
    <s v="West"/>
    <s v="FUR-FU-10002111"/>
    <x v="0"/>
    <x v="5"/>
    <x v="1665"/>
    <n v="14.56"/>
    <n v="2"/>
    <n v="10"/>
    <s v="Pequeño"/>
    <n v="0"/>
    <n v="0"/>
    <n v="0"/>
    <n v="14.56"/>
    <s v="Bajo"/>
    <n v="5.5327999999999999"/>
    <n v="0.38"/>
    <n v="-9.0272000000000006"/>
    <n v="1"/>
    <n v="1"/>
    <s v="CORRECTO"/>
    <n v="2014"/>
    <n v="0"/>
  </r>
  <r>
    <x v="9267"/>
    <x v="4631"/>
    <d v="2015-09-25T00:00:00"/>
    <d v="2015-09-25T00:00:00"/>
    <s v="Same Day"/>
    <x v="229"/>
    <s v="Carlos Soltero"/>
    <s v="CONSUMER"/>
    <s v="united states"/>
    <s v="Freeport"/>
    <s v="New York"/>
    <n v="11520"/>
    <s v="East"/>
    <s v="FUR-CH-10001545"/>
    <x v="0"/>
    <x v="1"/>
    <x v="1746"/>
    <n v="102.58199999999999"/>
    <n v="1"/>
    <n v="18"/>
    <s v="Pequeño"/>
    <n v="0.1"/>
    <n v="10.2582"/>
    <n v="-10.2582"/>
    <n v="112.8402"/>
    <s v="Medio"/>
    <n v="6.8388"/>
    <n v="6.6666666666666666E-2"/>
    <n v="-85.484999999999999"/>
    <n v="0"/>
    <n v="0"/>
    <s v="CORRECTO"/>
    <n v="2015"/>
    <n v="0"/>
  </r>
  <r>
    <x v="9268"/>
    <x v="4631"/>
    <d v="2015-09-25T00:00:00"/>
    <d v="2015-09-25T00:00:00"/>
    <s v="Same Day"/>
    <x v="229"/>
    <s v="Carlos Soltero"/>
    <s v="CONSUMER"/>
    <s v="united states"/>
    <s v="Freeport"/>
    <s v="New York"/>
    <n v="11520"/>
    <s v="East"/>
    <s v="OFF-PA-10002947"/>
    <x v="1"/>
    <x v="10"/>
    <x v="710"/>
    <n v="20.04"/>
    <n v="3"/>
    <n v="16"/>
    <s v="Mediano"/>
    <n v="0"/>
    <n v="0"/>
    <n v="0"/>
    <n v="20.04"/>
    <s v="Bajo"/>
    <n v="9.6191999999999993"/>
    <n v="0.48"/>
    <n v="-10.4208"/>
    <n v="0"/>
    <n v="0"/>
    <s v="CORRECTO"/>
    <n v="2015"/>
    <n v="0"/>
  </r>
  <r>
    <x v="9269"/>
    <x v="4632"/>
    <d v="2017-08-21T00:00:00"/>
    <d v="2017-08-28T00:00:00"/>
    <s v="Standard Class"/>
    <x v="7"/>
    <s v="Pete Kriz"/>
    <s v="CONSUMER"/>
    <s v="united states"/>
    <s v="New York City"/>
    <s v="New York"/>
    <n v="10035"/>
    <s v="East"/>
    <s v="OFF-BI-10003476"/>
    <x v="1"/>
    <x v="8"/>
    <x v="1535"/>
    <n v="32.088000000000001"/>
    <n v="7"/>
    <n v="31"/>
    <s v="Grande"/>
    <n v="0.2"/>
    <n v="6.4176000000000002"/>
    <n v="-6.4176000000000002"/>
    <n v="38.505600000000001"/>
    <s v="Bajo"/>
    <n v="11.2308"/>
    <n v="0.35"/>
    <n v="-14.4396"/>
    <n v="7"/>
    <n v="7"/>
    <s v="CORRECTO"/>
    <n v="2017"/>
    <n v="0"/>
  </r>
  <r>
    <x v="9270"/>
    <x v="4632"/>
    <d v="2017-08-21T00:00:00"/>
    <d v="2017-08-28T00:00:00"/>
    <s v="Standard Class"/>
    <x v="7"/>
    <s v="Pete Kriz"/>
    <s v="CONSUMER"/>
    <s v="united states"/>
    <s v="New York City"/>
    <s v="New York"/>
    <n v="10035"/>
    <s v="East"/>
    <s v="OFF-BI-10001359"/>
    <x v="1"/>
    <x v="8"/>
    <x v="1162"/>
    <n v="4305.5519999999997"/>
    <n v="6"/>
    <n v="37"/>
    <s v="Grande"/>
    <n v="0.2"/>
    <n v="861.11040000000003"/>
    <n v="-861.11040000000003"/>
    <n v="5166.6623999999993"/>
    <s v="Muy Alto"/>
    <n v="1453.1238000000001"/>
    <n v="0.33750000000000002"/>
    <n v="-1991.3178"/>
    <n v="7"/>
    <n v="7"/>
    <s v="CORRECTO"/>
    <n v="2017"/>
    <n v="0"/>
  </r>
  <r>
    <x v="9271"/>
    <x v="4633"/>
    <d v="2016-05-12T00:00:00"/>
    <d v="2016-05-17T00:00:00"/>
    <s v="Standard Class"/>
    <x v="447"/>
    <s v="Harry Marie"/>
    <s v="CORPORATE"/>
    <s v="united states"/>
    <s v="New York City"/>
    <s v="New York"/>
    <n v="10024"/>
    <s v="East"/>
    <s v="FUR-FU-10000320"/>
    <x v="0"/>
    <x v="5"/>
    <x v="1521"/>
    <n v="10.02"/>
    <n v="3"/>
    <n v="30"/>
    <s v="Mediano"/>
    <n v="0"/>
    <n v="0"/>
    <n v="0"/>
    <n v="10.02"/>
    <s v="Bajo"/>
    <n v="4.4088000000000003"/>
    <n v="0.44000000000000006"/>
    <n v="-5.6112000000000002"/>
    <n v="5"/>
    <n v="5"/>
    <s v="CORRECTO"/>
    <n v="2016"/>
    <n v="0"/>
  </r>
  <r>
    <x v="9272"/>
    <x v="4633"/>
    <d v="2016-05-12T00:00:00"/>
    <d v="2016-05-17T00:00:00"/>
    <s v="Standard Class"/>
    <x v="447"/>
    <s v="Harry Marie"/>
    <s v="CORPORATE"/>
    <s v="united states"/>
    <s v="New York City"/>
    <s v="New York"/>
    <n v="10024"/>
    <s v="East"/>
    <s v="TEC-PH-10001835"/>
    <x v="2"/>
    <x v="7"/>
    <x v="1342"/>
    <n v="631.96"/>
    <n v="4"/>
    <n v="14"/>
    <s v="Mediano"/>
    <n v="0"/>
    <n v="0"/>
    <n v="0"/>
    <n v="631.96"/>
    <s v="Muy Alto"/>
    <n v="303.3408"/>
    <n v="0.48"/>
    <n v="-328.61919999999998"/>
    <n v="5"/>
    <n v="5"/>
    <s v="CORRECTO"/>
    <n v="2016"/>
    <n v="0"/>
  </r>
  <r>
    <x v="9273"/>
    <x v="4634"/>
    <d v="2017-09-02T00:00:00"/>
    <d v="2017-09-06T00:00:00"/>
    <s v="Standard Class"/>
    <x v="117"/>
    <s v="Alan Hwang"/>
    <s v="CONSUMER"/>
    <s v="united states"/>
    <s v="Henderson"/>
    <s v="Kentucky"/>
    <n v="42420"/>
    <s v="South"/>
    <s v="OFF-BI-10003650"/>
    <x v="1"/>
    <x v="8"/>
    <x v="115"/>
    <n v="1577.94"/>
    <n v="3"/>
    <n v="23"/>
    <s v="Mediano"/>
    <n v="0"/>
    <n v="0"/>
    <n v="0"/>
    <n v="1577.94"/>
    <s v="Muy Alto"/>
    <n v="757.41120000000001"/>
    <n v="0.48"/>
    <n v="-820.52880000000005"/>
    <n v="4"/>
    <n v="4"/>
    <s v="CORRECTO"/>
    <n v="2017"/>
    <n v="0"/>
  </r>
  <r>
    <x v="9274"/>
    <x v="4635"/>
    <d v="2014-10-10T00:00:00"/>
    <d v="2014-10-10T00:00:00"/>
    <s v="Same Day"/>
    <x v="712"/>
    <s v="Fred Chung"/>
    <s v="CORPORATE"/>
    <s v="united states"/>
    <s v="Albuquerque"/>
    <s v="New Mexico"/>
    <n v="87105"/>
    <s v="West"/>
    <s v="OFF-AR-10000937"/>
    <x v="1"/>
    <x v="6"/>
    <x v="1821"/>
    <n v="255.85"/>
    <n v="7"/>
    <n v="13"/>
    <s v="Grande"/>
    <n v="0"/>
    <n v="0"/>
    <n v="0"/>
    <n v="255.85"/>
    <s v="Alto"/>
    <n v="112.574"/>
    <n v="0.44"/>
    <n v="-143.27600000000001"/>
    <n v="0"/>
    <n v="0"/>
    <s v="CORRECTO"/>
    <n v="2014"/>
    <n v="0"/>
  </r>
  <r>
    <x v="9275"/>
    <x v="4636"/>
    <d v="2016-05-26T00:00:00"/>
    <d v="2016-05-29T00:00:00"/>
    <s v="Second Class"/>
    <x v="434"/>
    <s v="Cathy Prescott"/>
    <s v="CORPORATE"/>
    <s v="united states"/>
    <s v="Delray Beach"/>
    <s v="Florida"/>
    <n v="33445"/>
    <s v="South"/>
    <s v="OFF-ST-10000532"/>
    <x v="1"/>
    <x v="4"/>
    <x v="1412"/>
    <n v="184.70400000000001"/>
    <n v="6"/>
    <n v="31"/>
    <s v="Grande"/>
    <n v="0.2"/>
    <n v="36.940800000000003"/>
    <n v="-36.940800000000003"/>
    <n v="221.6448"/>
    <s v="Alto"/>
    <n v="13.8528"/>
    <n v="7.4999999999999997E-2"/>
    <n v="-133.91040000000001"/>
    <n v="3"/>
    <n v="3"/>
    <s v="CORRECTO"/>
    <n v="2016"/>
    <n v="0"/>
  </r>
  <r>
    <x v="9276"/>
    <x v="4636"/>
    <d v="2016-05-26T00:00:00"/>
    <d v="2016-05-29T00:00:00"/>
    <s v="Second Class"/>
    <x v="434"/>
    <s v="Cathy Prescott"/>
    <s v="CORPORATE"/>
    <s v="united states"/>
    <s v="Delray Beach"/>
    <s v="Florida"/>
    <n v="33445"/>
    <s v="South"/>
    <s v="TEC-AC-10001267"/>
    <x v="2"/>
    <x v="11"/>
    <x v="538"/>
    <n v="47.92"/>
    <n v="2"/>
    <n v="18"/>
    <s v="Pequeño"/>
    <n v="0.2"/>
    <n v="9.5840000000000014"/>
    <n v="-9.5839999999999996"/>
    <n v="57.504000000000005"/>
    <s v="Medio"/>
    <n v="11.98"/>
    <n v="0.25"/>
    <n v="-26.356000000000002"/>
    <n v="3"/>
    <n v="3"/>
    <s v="CORRECTO"/>
    <n v="2016"/>
    <n v="0"/>
  </r>
  <r>
    <x v="9277"/>
    <x v="4637"/>
    <d v="2017-12-01T00:00:00"/>
    <d v="2017-12-05T00:00:00"/>
    <s v="Standard Class"/>
    <x v="253"/>
    <s v="Sean Christensen"/>
    <s v="CONSUMER"/>
    <s v="united states"/>
    <s v="Philadelphia"/>
    <s v="Pennsylvania"/>
    <n v="19140"/>
    <s v="East"/>
    <s v="OFF-LA-10004853"/>
    <x v="1"/>
    <x v="2"/>
    <x v="690"/>
    <n v="15.936"/>
    <n v="4"/>
    <n v="19"/>
    <s v="Mediano"/>
    <n v="0.2"/>
    <n v="3.1872000000000003"/>
    <n v="-3.1871999999999998"/>
    <n v="19.123200000000001"/>
    <s v="Bajo"/>
    <n v="5.1791999999999998"/>
    <n v="0.32500000000000001"/>
    <n v="-7.5696000000000003"/>
    <n v="4"/>
    <n v="4"/>
    <s v="CORRECTO"/>
    <n v="2017"/>
    <n v="0"/>
  </r>
  <r>
    <x v="9278"/>
    <x v="4637"/>
    <d v="2017-12-01T00:00:00"/>
    <d v="2017-12-05T00:00:00"/>
    <s v="Standard Class"/>
    <x v="253"/>
    <s v="Sean Christensen"/>
    <s v="CONSUMER"/>
    <s v="united states"/>
    <s v="Philadelphia"/>
    <s v="Pennsylvania"/>
    <n v="19140"/>
    <s v="East"/>
    <s v="OFF-BI-10001759"/>
    <x v="1"/>
    <x v="8"/>
    <x v="732"/>
    <n v="8.0009999999999994"/>
    <n v="7"/>
    <n v="24"/>
    <s v="Grande"/>
    <n v="0.7"/>
    <n v="5.6006999999999989"/>
    <n v="-5.6006999999999998"/>
    <n v="13.601699999999997"/>
    <s v="Bajo"/>
    <n v="-5.6006999999999998"/>
    <n v="-0.70000000000000007"/>
    <n v="-8.0009999999999994"/>
    <n v="4"/>
    <n v="4"/>
    <s v="CORRECTO"/>
    <n v="2017"/>
    <n v="0"/>
  </r>
  <r>
    <x v="9279"/>
    <x v="4637"/>
    <d v="2017-12-01T00:00:00"/>
    <d v="2017-12-05T00:00:00"/>
    <s v="Standard Class"/>
    <x v="253"/>
    <s v="Sean Christensen"/>
    <s v="CONSUMER"/>
    <s v="united states"/>
    <s v="Philadelphia"/>
    <s v="Pennsylvania"/>
    <n v="19140"/>
    <s v="East"/>
    <s v="FUR-CH-10003379"/>
    <x v="0"/>
    <x v="1"/>
    <x v="464"/>
    <n v="398.97199999999998"/>
    <n v="2"/>
    <n v="33"/>
    <s v="Pequeño"/>
    <n v="0.3"/>
    <n v="119.69159999999999"/>
    <n v="-119.69159999999999"/>
    <n v="518.66359999999997"/>
    <s v="Muy Alto"/>
    <n v="-28.498000000000001"/>
    <n v="-7.1428571428571438E-2"/>
    <n v="-307.77839999999998"/>
    <n v="4"/>
    <n v="4"/>
    <s v="CORRECTO"/>
    <n v="2017"/>
    <n v="0"/>
  </r>
  <r>
    <x v="9280"/>
    <x v="4638"/>
    <d v="2016-09-20T00:00:00"/>
    <d v="2016-09-24T00:00:00"/>
    <s v="Standard Class"/>
    <x v="707"/>
    <s v="Heather Jas"/>
    <s v="HOME OFFICE"/>
    <s v="united states"/>
    <s v="Seattle"/>
    <s v="Washington"/>
    <n v="98105"/>
    <s v="West"/>
    <s v="FUR-BO-10002853"/>
    <x v="0"/>
    <x v="0"/>
    <x v="1622"/>
    <n v="163.88"/>
    <n v="2"/>
    <n v="9"/>
    <s v="Pequeño"/>
    <n v="0"/>
    <n v="0"/>
    <n v="0"/>
    <n v="163.88"/>
    <s v="Medio"/>
    <n v="40.97"/>
    <n v="0.25"/>
    <n v="-122.91"/>
    <n v="4"/>
    <n v="4"/>
    <s v="CORRECTO"/>
    <n v="2016"/>
    <n v="0"/>
  </r>
  <r>
    <x v="9281"/>
    <x v="4639"/>
    <d v="2017-09-11T00:00:00"/>
    <d v="2017-09-15T00:00:00"/>
    <s v="Standard Class"/>
    <x v="90"/>
    <s v="Cassandra Brandow"/>
    <s v="CONSUMER"/>
    <s v="united states"/>
    <s v="Richmond"/>
    <s v="Virginia"/>
    <n v="23223"/>
    <s v="South"/>
    <s v="OFF-AP-10000027"/>
    <x v="1"/>
    <x v="9"/>
    <x v="1813"/>
    <n v="67.900000000000006"/>
    <n v="5"/>
    <n v="14"/>
    <s v="Grande"/>
    <n v="0"/>
    <n v="0"/>
    <n v="0"/>
    <n v="67.900000000000006"/>
    <s v="Medio"/>
    <n v="20.37"/>
    <n v="0.3"/>
    <n v="-47.53"/>
    <n v="4"/>
    <n v="4"/>
    <s v="CORRECTO"/>
    <n v="2017"/>
    <n v="0"/>
  </r>
  <r>
    <x v="9282"/>
    <x v="4640"/>
    <d v="2016-12-30T00:00:00"/>
    <d v="2017-01-04T00:00:00"/>
    <s v="Standard Class"/>
    <x v="699"/>
    <s v="Evan Henry"/>
    <s v="CONSUMER"/>
    <s v="united states"/>
    <s v="West Palm Beach"/>
    <s v="Florida"/>
    <n v="33407"/>
    <s v="South"/>
    <s v="OFF-PA-10002421"/>
    <x v="1"/>
    <x v="10"/>
    <x v="1425"/>
    <n v="72.224000000000004"/>
    <n v="4"/>
    <n v="15"/>
    <s v="Mediano"/>
    <n v="0.2"/>
    <n v="14.444800000000001"/>
    <n v="-14.444800000000001"/>
    <n v="86.668800000000005"/>
    <s v="Medio"/>
    <n v="25.278400000000001"/>
    <n v="0.35"/>
    <n v="-32.500799999999998"/>
    <n v="5"/>
    <n v="5"/>
    <s v="CORRECTO"/>
    <n v="2016"/>
    <n v="0"/>
  </r>
  <r>
    <x v="9283"/>
    <x v="4641"/>
    <d v="2017-09-02T00:00:00"/>
    <d v="2017-09-04T00:00:00"/>
    <s v="Second Class"/>
    <x v="560"/>
    <s v="Luke Weiss"/>
    <s v="CONSUMER"/>
    <s v="united states"/>
    <s v="Fort Collins"/>
    <s v="Colorado"/>
    <n v="80525"/>
    <s v="West"/>
    <s v="OFF-LA-10002475"/>
    <x v="1"/>
    <x v="2"/>
    <x v="149"/>
    <n v="11.696"/>
    <n v="2"/>
    <n v="18"/>
    <s v="Pequeño"/>
    <n v="0.2"/>
    <n v="2.3391999999999999"/>
    <n v="-2.3391999999999999"/>
    <n v="14.0352"/>
    <s v="Bajo"/>
    <n v="3.9474"/>
    <n v="0.33750000000000002"/>
    <n v="-5.4093999999999998"/>
    <n v="2"/>
    <n v="2"/>
    <s v="CORRECTO"/>
    <n v="2017"/>
    <n v="0"/>
  </r>
  <r>
    <x v="9284"/>
    <x v="4642"/>
    <d v="2014-11-18T00:00:00"/>
    <d v="2014-11-23T00:00:00"/>
    <s v="Standard Class"/>
    <x v="149"/>
    <s v="Michael Kennedy"/>
    <s v="CORPORATE"/>
    <s v="united states"/>
    <s v="Franklin"/>
    <s v="Wisconsin"/>
    <n v="53132"/>
    <s v="Central"/>
    <s v="FUR-CH-10001482"/>
    <x v="0"/>
    <x v="1"/>
    <x v="541"/>
    <n v="392.94"/>
    <n v="3"/>
    <n v="20"/>
    <s v="Mediano"/>
    <n v="0"/>
    <n v="0"/>
    <n v="0"/>
    <n v="392.94"/>
    <s v="Alto"/>
    <n v="43.223399999999998"/>
    <n v="0.11"/>
    <n v="-349.71660000000003"/>
    <n v="5"/>
    <n v="5"/>
    <s v="CORRECTO"/>
    <n v="2014"/>
    <n v="0"/>
  </r>
  <r>
    <x v="9285"/>
    <x v="4643"/>
    <d v="2015-11-21T00:00:00"/>
    <d v="2015-11-24T00:00:00"/>
    <s v="First Class"/>
    <x v="581"/>
    <s v="John Huston"/>
    <s v="CONSUMER"/>
    <s v="united states"/>
    <s v="Monroe"/>
    <s v="North Carolina"/>
    <n v="28110"/>
    <s v="South"/>
    <s v="FUR-FU-10000087"/>
    <x v="0"/>
    <x v="5"/>
    <x v="206"/>
    <n v="18.175999999999998"/>
    <n v="1"/>
    <n v="16"/>
    <s v="Pequeño"/>
    <n v="0.2"/>
    <n v="3.6351999999999998"/>
    <n v="-3.6352000000000002"/>
    <n v="21.811199999999999"/>
    <s v="Bajo"/>
    <n v="4.7712000000000003"/>
    <n v="0.26250000000000007"/>
    <n v="-9.7696000000000005"/>
    <n v="3"/>
    <n v="3"/>
    <s v="CORRECTO"/>
    <n v="2015"/>
    <n v="0"/>
  </r>
  <r>
    <x v="9286"/>
    <x v="4644"/>
    <d v="2017-06-19T00:00:00"/>
    <d v="2017-06-26T00:00:00"/>
    <s v="Standard Class"/>
    <x v="489"/>
    <s v="Deborah Brumfield"/>
    <s v="HOME OFFICE"/>
    <s v="united states"/>
    <s v="Dallas"/>
    <s v="Texas"/>
    <n v="75081"/>
    <s v="Central"/>
    <s v="OFF-BI-10003166"/>
    <x v="1"/>
    <x v="8"/>
    <x v="1414"/>
    <n v="6.8879999999999999"/>
    <n v="3"/>
    <n v="23"/>
    <s v="Mediano"/>
    <n v="0.8"/>
    <n v="5.5104000000000006"/>
    <n v="-5.5103999999999997"/>
    <n v="12.398400000000001"/>
    <s v="Bajo"/>
    <n v="-11.020799999999999"/>
    <n v="-1.5999999999999999"/>
    <n v="-12.398400000000001"/>
    <n v="7"/>
    <n v="7"/>
    <s v="CORRECTO"/>
    <n v="2017"/>
    <n v="0"/>
  </r>
  <r>
    <x v="9287"/>
    <x v="4644"/>
    <d v="2017-06-19T00:00:00"/>
    <d v="2017-06-26T00:00:00"/>
    <s v="Standard Class"/>
    <x v="489"/>
    <s v="Deborah Brumfield"/>
    <s v="HOME OFFICE"/>
    <s v="united states"/>
    <s v="Dallas"/>
    <s v="Texas"/>
    <n v="75081"/>
    <s v="Central"/>
    <s v="FUR-TA-10000688"/>
    <x v="0"/>
    <x v="3"/>
    <x v="561"/>
    <n v="457.48500000000001"/>
    <n v="3"/>
    <n v="18"/>
    <s v="Mediano"/>
    <n v="0.3"/>
    <n v="137.24549999999999"/>
    <n v="-137.24549999999999"/>
    <n v="594.73050000000001"/>
    <s v="Muy Alto"/>
    <n v="-84.961500000000001"/>
    <n v="-0.18571428571428572"/>
    <n v="-405.20100000000002"/>
    <n v="7"/>
    <n v="7"/>
    <s v="CORRECTO"/>
    <n v="2017"/>
    <n v="0"/>
  </r>
  <r>
    <x v="9288"/>
    <x v="4645"/>
    <d v="2017-11-30T00:00:00"/>
    <d v="2017-12-03T00:00:00"/>
    <s v="First Class"/>
    <x v="577"/>
    <s v="Trudy Brown"/>
    <s v="CONSUMER"/>
    <s v="united states"/>
    <s v="Philadelphia"/>
    <s v="Pennsylvania"/>
    <n v="19134"/>
    <s v="East"/>
    <s v="FUR-CH-10003981"/>
    <x v="0"/>
    <x v="1"/>
    <x v="1175"/>
    <n v="1079.316"/>
    <n v="6"/>
    <n v="24"/>
    <s v="Grande"/>
    <n v="0.3"/>
    <n v="323.79480000000001"/>
    <n v="-323.79480000000001"/>
    <n v="1403.1107999999999"/>
    <s v="Muy Alto"/>
    <n v="-15.418799999999999"/>
    <n v="-1.4285714285714285E-2"/>
    <n v="-770.94"/>
    <n v="3"/>
    <n v="3"/>
    <s v="CORRECTO"/>
    <n v="2017"/>
    <n v="0"/>
  </r>
  <r>
    <x v="9289"/>
    <x v="4646"/>
    <d v="2014-04-23T00:00:00"/>
    <d v="2014-04-26T00:00:00"/>
    <s v="Second Class"/>
    <x v="134"/>
    <s v="Nathan Mautz"/>
    <s v="HOME OFFICE"/>
    <s v="united states"/>
    <s v="San Francisco"/>
    <s v="California"/>
    <n v="94109"/>
    <s v="West"/>
    <s v="OFF-PA-10001878"/>
    <x v="1"/>
    <x v="10"/>
    <x v="1170"/>
    <n v="48.91"/>
    <n v="1"/>
    <n v="30"/>
    <s v="Pequeño"/>
    <n v="0"/>
    <n v="0"/>
    <n v="0"/>
    <n v="48.91"/>
    <s v="Bajo"/>
    <n v="22.9877"/>
    <n v="0.47000000000000003"/>
    <n v="-25.9223"/>
    <n v="3"/>
    <n v="3"/>
    <s v="CORRECTO"/>
    <n v="2014"/>
    <n v="0"/>
  </r>
  <r>
    <x v="9290"/>
    <x v="4647"/>
    <d v="2014-09-23T00:00:00"/>
    <d v="2014-09-25T00:00:00"/>
    <s v="First Class"/>
    <x v="627"/>
    <s v="Thomas Thornton"/>
    <s v="CONSUMER"/>
    <s v="united states"/>
    <s v="Dover"/>
    <s v="Delaware"/>
    <n v="19901"/>
    <s v="East"/>
    <s v="OFF-AR-10002375"/>
    <x v="1"/>
    <x v="6"/>
    <x v="831"/>
    <n v="9.84"/>
    <n v="3"/>
    <n v="26"/>
    <s v="Mediano"/>
    <n v="0"/>
    <n v="0"/>
    <n v="0"/>
    <n v="9.84"/>
    <s v="Bajo"/>
    <n v="2.8536000000000001"/>
    <n v="0.29000000000000004"/>
    <n v="-6.9863999999999997"/>
    <n v="2"/>
    <n v="2"/>
    <s v="CORRECTO"/>
    <n v="2014"/>
    <n v="0"/>
  </r>
  <r>
    <x v="9291"/>
    <x v="4647"/>
    <d v="2014-09-23T00:00:00"/>
    <d v="2014-09-25T00:00:00"/>
    <s v="First Class"/>
    <x v="627"/>
    <s v="Thomas Thornton"/>
    <s v="CONSUMER"/>
    <s v="united states"/>
    <s v="Dover"/>
    <s v="Delaware"/>
    <n v="19901"/>
    <s v="East"/>
    <s v="OFF-BI-10004965"/>
    <x v="1"/>
    <x v="8"/>
    <x v="1014"/>
    <n v="34.5"/>
    <n v="3"/>
    <n v="20"/>
    <s v="Mediano"/>
    <n v="0"/>
    <n v="0"/>
    <n v="0"/>
    <n v="34.5"/>
    <s v="Bajo"/>
    <n v="15.525"/>
    <n v="0.45"/>
    <n v="-18.975000000000001"/>
    <n v="2"/>
    <n v="2"/>
    <s v="CORRECTO"/>
    <n v="2014"/>
    <n v="0"/>
  </r>
  <r>
    <x v="9292"/>
    <x v="4648"/>
    <d v="2017-03-02T00:00:00"/>
    <d v="2017-03-02T00:00:00"/>
    <s v="Same Day"/>
    <x v="276"/>
    <s v="Roland Schwarz"/>
    <s v="CORPORATE"/>
    <s v="united states"/>
    <s v="Waco"/>
    <s v="Texas"/>
    <n v="76706"/>
    <s v="Central"/>
    <s v="OFF-BI-10004022"/>
    <x v="1"/>
    <x v="8"/>
    <x v="755"/>
    <n v="0.55600000000000005"/>
    <n v="1"/>
    <n v="29"/>
    <s v="Pequeño"/>
    <n v="0.8"/>
    <n v="0.44480000000000008"/>
    <n v="-0.44479999999999997"/>
    <n v="1.0008000000000001"/>
    <s v="Bajo"/>
    <n v="-0.94520000000000004"/>
    <n v="-1.7"/>
    <n v="-1.0564"/>
    <n v="0"/>
    <n v="0"/>
    <s v="CORRECTO"/>
    <n v="2017"/>
    <n v="0"/>
  </r>
  <r>
    <x v="9293"/>
    <x v="4649"/>
    <d v="2017-11-17T00:00:00"/>
    <d v="2017-11-21T00:00:00"/>
    <s v="Second Class"/>
    <x v="577"/>
    <s v="Trudy Brown"/>
    <s v="CONSUMER"/>
    <s v="united states"/>
    <s v="Hagerstown"/>
    <s v="Maryland"/>
    <n v="21740"/>
    <s v="East"/>
    <s v="OFF-BI-10000050"/>
    <x v="1"/>
    <x v="8"/>
    <x v="347"/>
    <n v="43.8"/>
    <n v="6"/>
    <n v="42"/>
    <s v="Grande"/>
    <n v="0"/>
    <n v="0"/>
    <n v="0"/>
    <n v="43.8"/>
    <s v="Bajo"/>
    <n v="20.585999999999999"/>
    <n v="0.47"/>
    <n v="-23.213999999999999"/>
    <n v="4"/>
    <n v="4"/>
    <s v="CORRECTO"/>
    <n v="2017"/>
    <n v="0"/>
  </r>
  <r>
    <x v="9294"/>
    <x v="4650"/>
    <d v="2017-05-28T00:00:00"/>
    <d v="2017-06-01T00:00:00"/>
    <s v="Standard Class"/>
    <x v="87"/>
    <s v="Alice McCarthy"/>
    <s v="CORPORATE"/>
    <s v="united states"/>
    <s v="Cleveland"/>
    <s v="Ohio"/>
    <n v="44105"/>
    <s v="East"/>
    <s v="OFF-PA-10002464"/>
    <x v="1"/>
    <x v="10"/>
    <x v="1002"/>
    <n v="13.872"/>
    <n v="3"/>
    <n v="19"/>
    <s v="Mediano"/>
    <n v="0.2"/>
    <n v="2.7744"/>
    <n v="-2.7744"/>
    <n v="16.6464"/>
    <s v="Bajo"/>
    <n v="5.0286"/>
    <n v="0.36249999999999999"/>
    <n v="-6.069"/>
    <n v="4"/>
    <n v="4"/>
    <s v="CORRECTO"/>
    <n v="2017"/>
    <n v="0"/>
  </r>
  <r>
    <x v="9295"/>
    <x v="4650"/>
    <d v="2017-05-28T00:00:00"/>
    <d v="2017-06-01T00:00:00"/>
    <s v="Standard Class"/>
    <x v="87"/>
    <s v="Alice McCarthy"/>
    <s v="CORPORATE"/>
    <s v="united states"/>
    <s v="Cleveland"/>
    <s v="Ohio"/>
    <n v="44105"/>
    <s v="East"/>
    <s v="FUR-BO-10004709"/>
    <x v="0"/>
    <x v="0"/>
    <x v="266"/>
    <n v="115.96"/>
    <n v="4"/>
    <n v="32"/>
    <s v="Mediano"/>
    <n v="0.5"/>
    <n v="57.98"/>
    <n v="-57.98"/>
    <n v="173.94"/>
    <s v="Medio"/>
    <n v="-64.937600000000003"/>
    <n v="-0.56000000000000005"/>
    <n v="-122.91759999999999"/>
    <n v="4"/>
    <n v="4"/>
    <s v="CORRECTO"/>
    <n v="2017"/>
    <n v="0"/>
  </r>
  <r>
    <x v="9296"/>
    <x v="4651"/>
    <d v="2015-04-18T00:00:00"/>
    <d v="2015-04-22T00:00:00"/>
    <s v="Second Class"/>
    <x v="172"/>
    <s v="Michael Paige"/>
    <s v="CORPORATE"/>
    <s v="united states"/>
    <s v="Mcallen"/>
    <s v="Texas"/>
    <n v="78501"/>
    <s v="Central"/>
    <s v="TEC-AC-10003590"/>
    <x v="2"/>
    <x v="11"/>
    <x v="1102"/>
    <n v="41.423999999999999"/>
    <n v="2"/>
    <n v="25"/>
    <s v="Pequeño"/>
    <n v="0.2"/>
    <n v="8.2848000000000006"/>
    <n v="-8.2848000000000006"/>
    <n v="49.708799999999997"/>
    <s v="Bajo"/>
    <n v="8.2848000000000006"/>
    <n v="0.2"/>
    <n v="-24.854399999999998"/>
    <n v="4"/>
    <n v="4"/>
    <s v="CORRECTO"/>
    <n v="2015"/>
    <n v="0"/>
  </r>
  <r>
    <x v="9297"/>
    <x v="4651"/>
    <d v="2015-04-18T00:00:00"/>
    <d v="2015-04-22T00:00:00"/>
    <s v="Second Class"/>
    <x v="172"/>
    <s v="Michael Paige"/>
    <s v="CORPORATE"/>
    <s v="united states"/>
    <s v="Mcallen"/>
    <s v="Texas"/>
    <n v="78501"/>
    <s v="Central"/>
    <s v="TEC-PH-10003357"/>
    <x v="2"/>
    <x v="7"/>
    <x v="1071"/>
    <n v="244.768"/>
    <n v="4"/>
    <n v="10"/>
    <s v="Mediano"/>
    <n v="0.2"/>
    <n v="48.953600000000002"/>
    <n v="-48.953600000000002"/>
    <n v="293.72160000000002"/>
    <s v="Alto"/>
    <n v="24.476800000000001"/>
    <n v="0.1"/>
    <n v="-171.33760000000001"/>
    <n v="4"/>
    <n v="4"/>
    <s v="CORRECTO"/>
    <n v="2015"/>
    <n v="0"/>
  </r>
  <r>
    <x v="9298"/>
    <x v="4651"/>
    <d v="2015-04-18T00:00:00"/>
    <d v="2015-04-22T00:00:00"/>
    <s v="Second Class"/>
    <x v="172"/>
    <s v="Michael Paige"/>
    <s v="CORPORATE"/>
    <s v="united states"/>
    <s v="Mcallen"/>
    <s v="Texas"/>
    <n v="78501"/>
    <s v="Central"/>
    <s v="OFF-AR-10003373"/>
    <x v="1"/>
    <x v="6"/>
    <x v="290"/>
    <n v="74.352000000000004"/>
    <n v="3"/>
    <n v="32"/>
    <s v="Mediano"/>
    <n v="0.2"/>
    <n v="14.870400000000002"/>
    <n v="-14.8704"/>
    <n v="89.222400000000007"/>
    <s v="Medio"/>
    <n v="6.5057999999999998"/>
    <n v="8.7499999999999994E-2"/>
    <n v="-52.9758"/>
    <n v="4"/>
    <n v="4"/>
    <s v="CORRECTO"/>
    <n v="2015"/>
    <n v="0"/>
  </r>
  <r>
    <x v="9299"/>
    <x v="4651"/>
    <d v="2015-04-18T00:00:00"/>
    <d v="2015-04-22T00:00:00"/>
    <s v="Second Class"/>
    <x v="172"/>
    <s v="Michael Paige"/>
    <s v="CORPORATE"/>
    <s v="united states"/>
    <s v="Mcallen"/>
    <s v="Texas"/>
    <n v="78501"/>
    <s v="Central"/>
    <s v="OFF-BI-10003676"/>
    <x v="1"/>
    <x v="8"/>
    <x v="824"/>
    <n v="4.3120000000000003"/>
    <n v="2"/>
    <n v="51"/>
    <s v="Pequeño"/>
    <n v="0.8"/>
    <n v="3.4496000000000002"/>
    <n v="-3.4496000000000002"/>
    <n v="7.7616000000000005"/>
    <s v="Bajo"/>
    <n v="-6.8992000000000004"/>
    <n v="-1.6"/>
    <n v="-7.7615999999999996"/>
    <n v="4"/>
    <n v="4"/>
    <s v="CORRECTO"/>
    <n v="2015"/>
    <n v="0"/>
  </r>
  <r>
    <x v="9300"/>
    <x v="4651"/>
    <d v="2015-04-18T00:00:00"/>
    <d v="2015-04-22T00:00:00"/>
    <s v="Second Class"/>
    <x v="172"/>
    <s v="Michael Paige"/>
    <s v="CORPORATE"/>
    <s v="united states"/>
    <s v="Mcallen"/>
    <s v="Texas"/>
    <n v="78501"/>
    <s v="Central"/>
    <s v="FUR-CH-10000225"/>
    <x v="0"/>
    <x v="1"/>
    <x v="406"/>
    <n v="56.686"/>
    <n v="1"/>
    <n v="25"/>
    <s v="Pequeño"/>
    <n v="0.3"/>
    <n v="17.005800000000001"/>
    <n v="-17.005800000000001"/>
    <n v="73.691800000000001"/>
    <s v="Medio"/>
    <n v="-20.245000000000001"/>
    <n v="-0.35714285714285715"/>
    <n v="-59.925199999999997"/>
    <n v="4"/>
    <n v="4"/>
    <s v="CORRECTO"/>
    <n v="2015"/>
    <n v="0"/>
  </r>
  <r>
    <x v="9301"/>
    <x v="4651"/>
    <d v="2015-04-18T00:00:00"/>
    <d v="2015-04-22T00:00:00"/>
    <s v="Second Class"/>
    <x v="172"/>
    <s v="Michael Paige"/>
    <s v="CORPORATE"/>
    <s v="united states"/>
    <s v="Mcallen"/>
    <s v="Texas"/>
    <n v="78501"/>
    <s v="Central"/>
    <s v="TEC-PH-10001870"/>
    <x v="2"/>
    <x v="7"/>
    <x v="1740"/>
    <n v="97.968000000000004"/>
    <n v="2"/>
    <n v="6"/>
    <s v="Pequeño"/>
    <n v="0.2"/>
    <n v="19.593600000000002"/>
    <n v="-19.593599999999999"/>
    <n v="117.5616"/>
    <s v="Medio"/>
    <n v="6.1230000000000002"/>
    <n v="6.25E-2"/>
    <n v="-72.251400000000004"/>
    <n v="4"/>
    <n v="4"/>
    <s v="CORRECTO"/>
    <n v="2015"/>
    <n v="0"/>
  </r>
  <r>
    <x v="9302"/>
    <x v="4651"/>
    <d v="2015-04-18T00:00:00"/>
    <d v="2015-04-22T00:00:00"/>
    <s v="Second Class"/>
    <x v="172"/>
    <s v="Michael Paige"/>
    <s v="CORPORATE"/>
    <s v="united states"/>
    <s v="Mcallen"/>
    <s v="Texas"/>
    <n v="78501"/>
    <s v="Central"/>
    <s v="OFF-AR-10003481"/>
    <x v="1"/>
    <x v="6"/>
    <x v="1600"/>
    <n v="7.8719999999999999"/>
    <n v="3"/>
    <n v="24"/>
    <s v="Mediano"/>
    <n v="0.2"/>
    <n v="1.5744"/>
    <n v="-1.5744"/>
    <n v="9.4464000000000006"/>
    <s v="Bajo"/>
    <n v="0.88560000000000005"/>
    <n v="0.1125"/>
    <n v="-5.4119999999999999"/>
    <n v="4"/>
    <n v="4"/>
    <s v="CORRECTO"/>
    <n v="2015"/>
    <n v="0"/>
  </r>
  <r>
    <x v="9303"/>
    <x v="4651"/>
    <d v="2015-04-18T00:00:00"/>
    <d v="2015-04-22T00:00:00"/>
    <s v="Second Class"/>
    <x v="172"/>
    <s v="Michael Paige"/>
    <s v="CORPORATE"/>
    <s v="united states"/>
    <s v="Mcallen"/>
    <s v="Texas"/>
    <n v="78501"/>
    <s v="Central"/>
    <s v="OFF-PA-10003936"/>
    <x v="1"/>
    <x v="10"/>
    <x v="1292"/>
    <n v="15.552"/>
    <n v="3"/>
    <n v="13"/>
    <s v="Mediano"/>
    <n v="0.2"/>
    <n v="3.1104000000000003"/>
    <n v="-3.1103999999999998"/>
    <n v="18.662399999999998"/>
    <s v="Bajo"/>
    <n v="5.4432"/>
    <n v="0.35000000000000003"/>
    <n v="-6.9984000000000002"/>
    <n v="4"/>
    <n v="4"/>
    <s v="CORRECTO"/>
    <n v="2015"/>
    <n v="0"/>
  </r>
  <r>
    <x v="9304"/>
    <x v="4651"/>
    <d v="2015-04-18T00:00:00"/>
    <d v="2015-04-22T00:00:00"/>
    <s v="Second Class"/>
    <x v="172"/>
    <s v="Michael Paige"/>
    <s v="CORPORATE"/>
    <s v="united states"/>
    <s v="Mcallen"/>
    <s v="Texas"/>
    <n v="78501"/>
    <s v="Central"/>
    <s v="OFF-BI-10000320"/>
    <x v="1"/>
    <x v="8"/>
    <x v="776"/>
    <n v="1.476"/>
    <n v="1"/>
    <n v="30"/>
    <s v="Pequeño"/>
    <n v="0.8"/>
    <n v="1.1808000000000001"/>
    <n v="-1.1808000000000001"/>
    <n v="2.6568000000000001"/>
    <s v="Bajo"/>
    <n v="-2.2877999999999998"/>
    <n v="-1.5499999999999998"/>
    <n v="-2.5830000000000002"/>
    <n v="4"/>
    <n v="4"/>
    <s v="CORRECTO"/>
    <n v="2015"/>
    <n v="0"/>
  </r>
  <r>
    <x v="9305"/>
    <x v="4652"/>
    <d v="2015-09-19T00:00:00"/>
    <d v="2015-09-24T00:00:00"/>
    <s v="Standard Class"/>
    <x v="762"/>
    <s v="Marc Harrigan"/>
    <s v="HOME OFFICE"/>
    <s v="united states"/>
    <s v="Santa Fe"/>
    <s v="New Mexico"/>
    <n v="87505"/>
    <s v="West"/>
    <s v="OFF-AR-10001972"/>
    <x v="1"/>
    <x v="6"/>
    <x v="1632"/>
    <n v="8.4"/>
    <n v="5"/>
    <n v="14"/>
    <s v="Grande"/>
    <n v="0"/>
    <n v="0"/>
    <n v="0"/>
    <n v="8.4"/>
    <s v="Bajo"/>
    <n v="2.1840000000000002"/>
    <n v="0.26"/>
    <n v="-6.2160000000000002"/>
    <n v="5"/>
    <n v="5"/>
    <s v="CORRECTO"/>
    <n v="2015"/>
    <n v="0"/>
  </r>
  <r>
    <x v="9306"/>
    <x v="4653"/>
    <d v="2014-03-25T00:00:00"/>
    <d v="2014-03-30T00:00:00"/>
    <s v="Standard Class"/>
    <x v="244"/>
    <s v="Christina Anderson"/>
    <s v="CONSUMER"/>
    <s v="united states"/>
    <s v="San Francisco"/>
    <s v="California"/>
    <n v="94110"/>
    <s v="West"/>
    <s v="OFF-AR-10003829"/>
    <x v="1"/>
    <x v="6"/>
    <x v="943"/>
    <n v="6.56"/>
    <n v="2"/>
    <n v="30"/>
    <s v="Pequeño"/>
    <n v="0"/>
    <n v="0"/>
    <n v="0"/>
    <n v="6.56"/>
    <s v="Bajo"/>
    <n v="1.9024000000000001"/>
    <n v="0.29000000000000004"/>
    <n v="-4.6576000000000004"/>
    <n v="5"/>
    <n v="5"/>
    <s v="CORRECTO"/>
    <n v="2014"/>
    <n v="0"/>
  </r>
  <r>
    <x v="9307"/>
    <x v="4653"/>
    <d v="2014-03-25T00:00:00"/>
    <d v="2014-03-30T00:00:00"/>
    <s v="Standard Class"/>
    <x v="244"/>
    <s v="Christina Anderson"/>
    <s v="CONSUMER"/>
    <s v="united states"/>
    <s v="San Francisco"/>
    <s v="California"/>
    <n v="94110"/>
    <s v="West"/>
    <s v="OFF-AR-10003338"/>
    <x v="1"/>
    <x v="6"/>
    <x v="1439"/>
    <n v="14.88"/>
    <n v="2"/>
    <n v="20"/>
    <s v="Pequeño"/>
    <n v="0"/>
    <n v="0"/>
    <n v="0"/>
    <n v="14.88"/>
    <s v="Bajo"/>
    <n v="3.72"/>
    <n v="0.25"/>
    <n v="-11.16"/>
    <n v="5"/>
    <n v="5"/>
    <s v="CORRECTO"/>
    <n v="2014"/>
    <n v="0"/>
  </r>
  <r>
    <x v="9308"/>
    <x v="4653"/>
    <d v="2014-03-25T00:00:00"/>
    <d v="2014-03-30T00:00:00"/>
    <s v="Standard Class"/>
    <x v="244"/>
    <s v="Christina Anderson"/>
    <s v="CONSUMER"/>
    <s v="united states"/>
    <s v="San Francisco"/>
    <s v="California"/>
    <n v="94110"/>
    <s v="West"/>
    <s v="TEC-AC-10002558"/>
    <x v="2"/>
    <x v="11"/>
    <x v="1555"/>
    <n v="45.48"/>
    <n v="4"/>
    <n v="5"/>
    <s v="Mediano"/>
    <n v="0"/>
    <n v="0"/>
    <n v="0"/>
    <n v="45.48"/>
    <s v="Bajo"/>
    <n v="15.917999999999999"/>
    <n v="0.35000000000000003"/>
    <n v="-29.562000000000001"/>
    <n v="5"/>
    <n v="5"/>
    <s v="CORRECTO"/>
    <n v="2014"/>
    <n v="0"/>
  </r>
  <r>
    <x v="9309"/>
    <x v="4653"/>
    <d v="2014-03-25T00:00:00"/>
    <d v="2014-03-30T00:00:00"/>
    <s v="Standard Class"/>
    <x v="244"/>
    <s v="Christina Anderson"/>
    <s v="CONSUMER"/>
    <s v="united states"/>
    <s v="San Francisco"/>
    <s v="California"/>
    <n v="94110"/>
    <s v="West"/>
    <s v="OFF-AR-10000034"/>
    <x v="1"/>
    <x v="6"/>
    <x v="751"/>
    <n v="25.44"/>
    <n v="6"/>
    <n v="29"/>
    <s v="Grande"/>
    <n v="0"/>
    <n v="0"/>
    <n v="0"/>
    <n v="25.44"/>
    <s v="Bajo"/>
    <n v="9.9215999999999998"/>
    <n v="0.38999999999999996"/>
    <n v="-15.5184"/>
    <n v="5"/>
    <n v="5"/>
    <s v="CORRECTO"/>
    <n v="2014"/>
    <n v="0"/>
  </r>
  <r>
    <x v="9310"/>
    <x v="4654"/>
    <d v="2016-08-26T00:00:00"/>
    <d v="2016-08-31T00:00:00"/>
    <s v="Standard Class"/>
    <x v="629"/>
    <s v="Ken Dana"/>
    <s v="CORPORATE"/>
    <s v="united states"/>
    <s v="New York City"/>
    <s v="New York"/>
    <n v="10024"/>
    <s v="East"/>
    <s v="OFF-BI-10001510"/>
    <x v="1"/>
    <x v="8"/>
    <x v="709"/>
    <n v="146.68799999999999"/>
    <n v="8"/>
    <n v="33"/>
    <s v="Grande"/>
    <n v="0.2"/>
    <n v="29.337599999999998"/>
    <n v="-29.337599999999998"/>
    <n v="176.0256"/>
    <s v="Medio"/>
    <n v="45.84"/>
    <n v="0.31250000000000006"/>
    <n v="-71.510400000000004"/>
    <n v="5"/>
    <n v="5"/>
    <s v="CORRECTO"/>
    <n v="2016"/>
    <n v="0"/>
  </r>
  <r>
    <x v="9311"/>
    <x v="4655"/>
    <d v="2017-03-06T00:00:00"/>
    <d v="2017-03-12T00:00:00"/>
    <s v="Standard Class"/>
    <x v="386"/>
    <s v="Don Weiss"/>
    <s v="CONSUMER"/>
    <s v="united states"/>
    <s v="Dallas"/>
    <s v="Texas"/>
    <n v="75220"/>
    <s v="Central"/>
    <s v="OFF-LA-10000134"/>
    <x v="1"/>
    <x v="2"/>
    <x v="85"/>
    <n v="4.9279999999999999"/>
    <n v="2"/>
    <n v="20"/>
    <s v="Pequeño"/>
    <n v="0.2"/>
    <n v="0.98560000000000003"/>
    <n v="-0.98560000000000003"/>
    <n v="5.9135999999999997"/>
    <s v="Bajo"/>
    <n v="1.7248000000000001"/>
    <n v="0.35000000000000003"/>
    <n v="-2.2176"/>
    <n v="6"/>
    <n v="6"/>
    <s v="CORRECTO"/>
    <n v="2017"/>
    <n v="0"/>
  </r>
  <r>
    <x v="9312"/>
    <x v="4655"/>
    <d v="2017-03-06T00:00:00"/>
    <d v="2017-03-12T00:00:00"/>
    <s v="Standard Class"/>
    <x v="386"/>
    <s v="Don Weiss"/>
    <s v="CONSUMER"/>
    <s v="united states"/>
    <s v="Dallas"/>
    <s v="Texas"/>
    <n v="75220"/>
    <s v="Central"/>
    <s v="OFF-AR-10000588"/>
    <x v="1"/>
    <x v="6"/>
    <x v="398"/>
    <n v="63.488"/>
    <n v="4"/>
    <n v="26"/>
    <s v="Mediano"/>
    <n v="0.2"/>
    <n v="12.697600000000001"/>
    <n v="-12.6976"/>
    <n v="76.185599999999994"/>
    <s v="Medio"/>
    <n v="4.7615999999999996"/>
    <n v="7.4999999999999997E-2"/>
    <n v="-46.028799999999997"/>
    <n v="6"/>
    <n v="6"/>
    <s v="CORRECTO"/>
    <n v="2017"/>
    <n v="0"/>
  </r>
  <r>
    <x v="9313"/>
    <x v="4656"/>
    <d v="2015-11-11T00:00:00"/>
    <d v="2015-11-11T00:00:00"/>
    <s v="Same Day"/>
    <x v="122"/>
    <s v="Andrew Gjertsen"/>
    <s v="CORPORATE"/>
    <s v="united states"/>
    <s v="Detroit"/>
    <s v="Michigan"/>
    <n v="48234"/>
    <s v="Central"/>
    <s v="OFF-ST-10003282"/>
    <x v="1"/>
    <x v="4"/>
    <x v="42"/>
    <n v="418.32"/>
    <n v="7"/>
    <n v="18"/>
    <s v="Grande"/>
    <n v="0"/>
    <n v="0"/>
    <n v="0"/>
    <n v="418.32"/>
    <s v="Alto"/>
    <n v="117.1296"/>
    <n v="0.27999999999999997"/>
    <n v="-301.19040000000001"/>
    <n v="0"/>
    <n v="0"/>
    <s v="CORRECTO"/>
    <n v="2015"/>
    <n v="0"/>
  </r>
  <r>
    <x v="9314"/>
    <x v="4656"/>
    <d v="2015-11-11T00:00:00"/>
    <d v="2015-11-11T00:00:00"/>
    <s v="Same Day"/>
    <x v="122"/>
    <s v="Andrew Gjertsen"/>
    <s v="CORPORATE"/>
    <s v="united states"/>
    <s v="Detroit"/>
    <s v="Michigan"/>
    <n v="48234"/>
    <s v="Central"/>
    <s v="OFF-AP-10002311"/>
    <x v="1"/>
    <x v="9"/>
    <x v="14"/>
    <n v="123.858"/>
    <n v="2"/>
    <n v="26"/>
    <s v="Pequeño"/>
    <n v="0.1"/>
    <n v="12.385800000000001"/>
    <n v="-12.3858"/>
    <n v="136.24379999999999"/>
    <s v="Medio"/>
    <n v="46.790799999999997"/>
    <n v="0.37777777777777777"/>
    <n v="-64.681399999999996"/>
    <n v="0"/>
    <n v="0"/>
    <s v="CORRECTO"/>
    <n v="2015"/>
    <n v="0"/>
  </r>
  <r>
    <x v="9315"/>
    <x v="4657"/>
    <d v="2016-04-05T00:00:00"/>
    <d v="2016-04-09T00:00:00"/>
    <s v="Standard Class"/>
    <x v="423"/>
    <s v="Justin Hirsh"/>
    <s v="CONSUMER"/>
    <s v="united states"/>
    <s v="Philadelphia"/>
    <s v="Pennsylvania"/>
    <n v="19140"/>
    <s v="East"/>
    <s v="TEC-PH-10000141"/>
    <x v="2"/>
    <x v="7"/>
    <x v="1312"/>
    <n v="118.782"/>
    <n v="3"/>
    <n v="11"/>
    <s v="Mediano"/>
    <n v="0.4"/>
    <n v="47.512799999999999"/>
    <n v="-47.512799999999999"/>
    <n v="166.29480000000001"/>
    <s v="Medio"/>
    <n v="-27.715800000000002"/>
    <n v="-0.23333333333333336"/>
    <n v="-98.984999999999999"/>
    <n v="4"/>
    <n v="4"/>
    <s v="CORRECTO"/>
    <n v="2016"/>
    <n v="0"/>
  </r>
  <r>
    <x v="9316"/>
    <x v="4657"/>
    <d v="2016-04-05T00:00:00"/>
    <d v="2016-04-09T00:00:00"/>
    <s v="Standard Class"/>
    <x v="423"/>
    <s v="Justin Hirsh"/>
    <s v="CONSUMER"/>
    <s v="united states"/>
    <s v="Philadelphia"/>
    <s v="Pennsylvania"/>
    <n v="19140"/>
    <s v="East"/>
    <s v="OFF-SU-10000646"/>
    <x v="1"/>
    <x v="14"/>
    <x v="262"/>
    <n v="769.18399999999997"/>
    <n v="4"/>
    <n v="14"/>
    <s v="Mediano"/>
    <n v="0.2"/>
    <n v="153.83680000000001"/>
    <n v="-153.83680000000001"/>
    <n v="923.02080000000001"/>
    <s v="Muy Alto"/>
    <n v="-163.45160000000001"/>
    <n v="-0.21250000000000002"/>
    <n v="-778.79880000000003"/>
    <n v="4"/>
    <n v="4"/>
    <s v="CORRECTO"/>
    <n v="2016"/>
    <n v="0"/>
  </r>
  <r>
    <x v="9317"/>
    <x v="4658"/>
    <d v="2017-02-21T00:00:00"/>
    <d v="2017-02-26T00:00:00"/>
    <s v="Standard Class"/>
    <x v="54"/>
    <s v="Dave Kipp"/>
    <s v="CONSUMER"/>
    <s v="united states"/>
    <s v="Carrollton"/>
    <s v="Texas"/>
    <n v="75007"/>
    <s v="Central"/>
    <s v="TEC-AC-10002076"/>
    <x v="2"/>
    <x v="11"/>
    <x v="333"/>
    <n v="47.904000000000003"/>
    <n v="1"/>
    <n v="29"/>
    <s v="Pequeño"/>
    <n v="0.2"/>
    <n v="9.5808000000000018"/>
    <n v="-9.5808"/>
    <n v="57.484800000000007"/>
    <s v="Medio"/>
    <n v="-2.9940000000000002"/>
    <n v="-6.25E-2"/>
    <n v="-41.3172"/>
    <n v="5"/>
    <n v="5"/>
    <s v="CORRECTO"/>
    <n v="2017"/>
    <n v="0"/>
  </r>
  <r>
    <x v="9318"/>
    <x v="4659"/>
    <d v="2017-07-20T00:00:00"/>
    <d v="2017-07-25T00:00:00"/>
    <s v="Standard Class"/>
    <x v="255"/>
    <s v="Anthony Rawles"/>
    <s v="CORPORATE"/>
    <s v="united states"/>
    <s v="New York City"/>
    <s v="New York"/>
    <n v="10009"/>
    <s v="East"/>
    <s v="OFF-PA-10000743"/>
    <x v="1"/>
    <x v="10"/>
    <x v="578"/>
    <n v="13.36"/>
    <n v="2"/>
    <n v="20"/>
    <s v="Pequeño"/>
    <n v="0"/>
    <n v="0"/>
    <n v="0"/>
    <n v="13.36"/>
    <s v="Bajo"/>
    <n v="6.4127999999999998"/>
    <n v="0.48"/>
    <n v="-6.9471999999999996"/>
    <n v="5"/>
    <n v="5"/>
    <s v="CORRECTO"/>
    <n v="2017"/>
    <n v="0"/>
  </r>
  <r>
    <x v="9319"/>
    <x v="4659"/>
    <d v="2017-07-20T00:00:00"/>
    <d v="2017-07-25T00:00:00"/>
    <s v="Standard Class"/>
    <x v="255"/>
    <s v="Anthony Rawles"/>
    <s v="CORPORATE"/>
    <s v="united states"/>
    <s v="New York City"/>
    <s v="New York"/>
    <n v="10009"/>
    <s v="East"/>
    <s v="FUR-CH-10002780"/>
    <x v="0"/>
    <x v="1"/>
    <x v="1841"/>
    <n v="163.76400000000001"/>
    <n v="2"/>
    <n v="8"/>
    <s v="Pequeño"/>
    <n v="0.1"/>
    <n v="16.3764"/>
    <n v="-16.3764"/>
    <n v="180.1404"/>
    <s v="Medio"/>
    <n v="25.474399999999999"/>
    <n v="0.15555555555555553"/>
    <n v="-121.9132"/>
    <n v="5"/>
    <n v="5"/>
    <s v="CORRECTO"/>
    <n v="2017"/>
    <n v="0"/>
  </r>
  <r>
    <x v="9320"/>
    <x v="4659"/>
    <d v="2017-07-20T00:00:00"/>
    <d v="2017-07-25T00:00:00"/>
    <s v="Standard Class"/>
    <x v="255"/>
    <s v="Anthony Rawles"/>
    <s v="CORPORATE"/>
    <s v="united states"/>
    <s v="New York City"/>
    <s v="New York"/>
    <n v="10009"/>
    <s v="East"/>
    <s v="FUR-FU-10000747"/>
    <x v="0"/>
    <x v="5"/>
    <x v="1751"/>
    <n v="183.92"/>
    <n v="4"/>
    <n v="23"/>
    <s v="Mediano"/>
    <n v="0"/>
    <n v="0"/>
    <n v="0"/>
    <n v="183.92"/>
    <s v="Medio"/>
    <n v="31.266400000000001"/>
    <n v="0.17"/>
    <n v="-152.65360000000001"/>
    <n v="5"/>
    <n v="5"/>
    <s v="CORRECTO"/>
    <n v="2017"/>
    <n v="0"/>
  </r>
  <r>
    <x v="9321"/>
    <x v="4660"/>
    <d v="2016-11-04T00:00:00"/>
    <d v="2016-11-08T00:00:00"/>
    <s v="Standard Class"/>
    <x v="325"/>
    <s v="Sally Matthias"/>
    <s v="CONSUMER"/>
    <s v="united states"/>
    <s v="Houston"/>
    <s v="Texas"/>
    <n v="77041"/>
    <s v="Central"/>
    <s v="FUR-FU-10002445"/>
    <x v="0"/>
    <x v="5"/>
    <x v="1448"/>
    <n v="11.375999999999999"/>
    <n v="3"/>
    <n v="25"/>
    <s v="Mediano"/>
    <n v="0.6"/>
    <n v="6.8255999999999997"/>
    <n v="-6.8255999999999997"/>
    <n v="18.201599999999999"/>
    <s v="Bajo"/>
    <n v="-5.6879999999999997"/>
    <n v="-0.5"/>
    <n v="-10.2384"/>
    <n v="4"/>
    <n v="4"/>
    <s v="CORRECTO"/>
    <n v="2016"/>
    <n v="0"/>
  </r>
  <r>
    <x v="9322"/>
    <x v="4660"/>
    <d v="2016-11-04T00:00:00"/>
    <d v="2016-11-08T00:00:00"/>
    <s v="Standard Class"/>
    <x v="325"/>
    <s v="Sally Matthias"/>
    <s v="CONSUMER"/>
    <s v="united states"/>
    <s v="Houston"/>
    <s v="Texas"/>
    <n v="77041"/>
    <s v="Central"/>
    <s v="FUR-FU-10000723"/>
    <x v="0"/>
    <x v="5"/>
    <x v="480"/>
    <n v="66.111999999999995"/>
    <n v="4"/>
    <n v="33"/>
    <s v="Mediano"/>
    <n v="0.6"/>
    <n v="39.667199999999994"/>
    <n v="-39.667200000000001"/>
    <n v="105.77919999999999"/>
    <s v="Medio"/>
    <n v="-84.2928"/>
    <n v="-1.2750000000000001"/>
    <n v="-110.7376"/>
    <n v="4"/>
    <n v="4"/>
    <s v="CORRECTO"/>
    <n v="2016"/>
    <n v="0"/>
  </r>
  <r>
    <x v="9323"/>
    <x v="4661"/>
    <d v="2017-09-23T00:00:00"/>
    <d v="2017-09-29T00:00:00"/>
    <s v="Standard Class"/>
    <x v="551"/>
    <s v="Duane Benoit"/>
    <s v="CONSUMER"/>
    <s v="united states"/>
    <s v="Los Angeles"/>
    <s v="California"/>
    <n v="90036"/>
    <s v="West"/>
    <s v="OFF-PA-10003641"/>
    <x v="1"/>
    <x v="10"/>
    <x v="947"/>
    <n v="211.04"/>
    <n v="8"/>
    <n v="40"/>
    <s v="Grande"/>
    <n v="0"/>
    <n v="0"/>
    <n v="0"/>
    <n v="211.04"/>
    <s v="Alto"/>
    <n v="97.078400000000002"/>
    <n v="0.46"/>
    <n v="-113.9616"/>
    <n v="6"/>
    <n v="6"/>
    <s v="CORRECTO"/>
    <n v="2017"/>
    <n v="0"/>
  </r>
  <r>
    <x v="9324"/>
    <x v="4661"/>
    <d v="2017-09-23T00:00:00"/>
    <d v="2017-09-29T00:00:00"/>
    <s v="Standard Class"/>
    <x v="551"/>
    <s v="Duane Benoit"/>
    <s v="CONSUMER"/>
    <s v="united states"/>
    <s v="Los Angeles"/>
    <s v="California"/>
    <n v="90036"/>
    <s v="West"/>
    <s v="FUR-CH-10003973"/>
    <x v="0"/>
    <x v="1"/>
    <x v="867"/>
    <n v="594.81600000000003"/>
    <n v="2"/>
    <n v="31"/>
    <s v="Pequeño"/>
    <n v="0.2"/>
    <n v="118.96320000000001"/>
    <n v="-118.9632"/>
    <n v="713.77920000000006"/>
    <s v="Muy Alto"/>
    <n v="59.4816"/>
    <n v="9.9999999999999992E-2"/>
    <n v="-416.37119999999999"/>
    <n v="6"/>
    <n v="6"/>
    <s v="CORRECTO"/>
    <n v="2017"/>
    <n v="0"/>
  </r>
  <r>
    <x v="9325"/>
    <x v="4661"/>
    <d v="2017-09-23T00:00:00"/>
    <d v="2017-09-29T00:00:00"/>
    <s v="Standard Class"/>
    <x v="551"/>
    <s v="Duane Benoit"/>
    <s v="CONSUMER"/>
    <s v="united states"/>
    <s v="Los Angeles"/>
    <s v="California"/>
    <n v="90036"/>
    <s v="West"/>
    <s v="OFF-BI-10000977"/>
    <x v="1"/>
    <x v="8"/>
    <x v="991"/>
    <n v="72.959999999999994"/>
    <n v="3"/>
    <n v="47"/>
    <s v="Mediano"/>
    <n v="0.2"/>
    <n v="14.591999999999999"/>
    <n v="-14.592000000000001"/>
    <n v="87.551999999999992"/>
    <s v="Medio"/>
    <n v="23.712"/>
    <n v="0.32500000000000001"/>
    <n v="-34.655999999999999"/>
    <n v="6"/>
    <n v="6"/>
    <s v="CORRECTO"/>
    <n v="2017"/>
    <n v="0"/>
  </r>
  <r>
    <x v="9326"/>
    <x v="4662"/>
    <d v="2017-09-07T00:00:00"/>
    <d v="2017-09-10T00:00:00"/>
    <s v="First Class"/>
    <x v="418"/>
    <s v="Phillip Flathmann"/>
    <s v="CONSUMER"/>
    <s v="united states"/>
    <s v="Edmonds"/>
    <s v="Washington"/>
    <n v="98026"/>
    <s v="West"/>
    <s v="FUR-FU-10004053"/>
    <x v="0"/>
    <x v="5"/>
    <x v="1642"/>
    <n v="80.959999999999994"/>
    <n v="4"/>
    <n v="13"/>
    <s v="Mediano"/>
    <n v="0"/>
    <n v="0"/>
    <n v="0"/>
    <n v="80.959999999999994"/>
    <s v="Medio"/>
    <n v="34.812800000000003"/>
    <n v="0.43000000000000005"/>
    <n v="-46.147199999999998"/>
    <n v="3"/>
    <n v="3"/>
    <s v="CORRECTO"/>
    <n v="2017"/>
    <n v="0"/>
  </r>
  <r>
    <x v="9327"/>
    <x v="4662"/>
    <d v="2017-09-07T00:00:00"/>
    <d v="2017-09-10T00:00:00"/>
    <s v="First Class"/>
    <x v="418"/>
    <s v="Phillip Flathmann"/>
    <s v="CONSUMER"/>
    <s v="united states"/>
    <s v="Edmonds"/>
    <s v="Washington"/>
    <n v="98026"/>
    <s v="West"/>
    <s v="TEC-PH-10002033"/>
    <x v="2"/>
    <x v="7"/>
    <x v="11"/>
    <n v="455.71199999999999"/>
    <n v="2"/>
    <n v="9"/>
    <s v="Pequeño"/>
    <n v="0.2"/>
    <n v="91.142400000000009"/>
    <n v="-91.142399999999995"/>
    <n v="546.85439999999994"/>
    <s v="Muy Alto"/>
    <n v="34.178400000000003"/>
    <n v="7.5000000000000011E-2"/>
    <n v="-330.39120000000003"/>
    <n v="3"/>
    <n v="3"/>
    <s v="CORRECTO"/>
    <n v="2017"/>
    <n v="0"/>
  </r>
  <r>
    <x v="9328"/>
    <x v="4662"/>
    <d v="2017-09-07T00:00:00"/>
    <d v="2017-09-10T00:00:00"/>
    <s v="First Class"/>
    <x v="418"/>
    <s v="Phillip Flathmann"/>
    <s v="CONSUMER"/>
    <s v="united states"/>
    <s v="Edmonds"/>
    <s v="Washington"/>
    <n v="98026"/>
    <s v="West"/>
    <s v="OFF-AR-10004260"/>
    <x v="1"/>
    <x v="6"/>
    <x v="1490"/>
    <n v="25.98"/>
    <n v="1"/>
    <n v="15"/>
    <s v="Pequeño"/>
    <n v="0"/>
    <n v="0"/>
    <n v="0"/>
    <n v="25.98"/>
    <s v="Bajo"/>
    <n v="7.2744"/>
    <n v="0.27999999999999997"/>
    <n v="-18.7056"/>
    <n v="3"/>
    <n v="3"/>
    <s v="CORRECTO"/>
    <n v="2017"/>
    <n v="0"/>
  </r>
  <r>
    <x v="9329"/>
    <x v="4663"/>
    <d v="2015-11-28T00:00:00"/>
    <d v="2015-11-30T00:00:00"/>
    <s v="First Class"/>
    <x v="219"/>
    <s v="Ashley Jarboe"/>
    <s v="CONSUMER"/>
    <s v="united states"/>
    <s v="San Francisco"/>
    <s v="California"/>
    <n v="94110"/>
    <s v="West"/>
    <s v="OFF-AP-10004655"/>
    <x v="1"/>
    <x v="9"/>
    <x v="1616"/>
    <n v="45.28"/>
    <n v="4"/>
    <n v="5"/>
    <s v="Mediano"/>
    <n v="0"/>
    <n v="0"/>
    <n v="0"/>
    <n v="45.28"/>
    <s v="Bajo"/>
    <n v="15.395200000000001"/>
    <n v="0.34"/>
    <n v="-29.884799999999998"/>
    <n v="2"/>
    <n v="2"/>
    <s v="CORRECTO"/>
    <n v="2015"/>
    <n v="0"/>
  </r>
  <r>
    <x v="9330"/>
    <x v="4664"/>
    <d v="2015-11-12T00:00:00"/>
    <d v="2015-11-18T00:00:00"/>
    <s v="Standard Class"/>
    <x v="686"/>
    <s v="Eugene Barchas"/>
    <s v="CONSUMER"/>
    <s v="united states"/>
    <s v="New York City"/>
    <s v="New York"/>
    <n v="10035"/>
    <s v="East"/>
    <s v="OFF-EN-10001539"/>
    <x v="1"/>
    <x v="12"/>
    <x v="153"/>
    <n v="15.56"/>
    <n v="2"/>
    <n v="170"/>
    <s v="Pequeño"/>
    <n v="0"/>
    <n v="0"/>
    <n v="0"/>
    <n v="15.56"/>
    <s v="Bajo"/>
    <n v="7.3132000000000001"/>
    <n v="0.47"/>
    <n v="-8.2468000000000004"/>
    <n v="6"/>
    <n v="6"/>
    <s v="CORRECTO"/>
    <n v="2015"/>
    <n v="0"/>
  </r>
  <r>
    <x v="9331"/>
    <x v="4665"/>
    <d v="2016-09-29T00:00:00"/>
    <d v="2016-10-03T00:00:00"/>
    <s v="Standard Class"/>
    <x v="20"/>
    <s v="Erin Smith"/>
    <s v="CORPORATE"/>
    <s v="united states"/>
    <s v="Springfield"/>
    <s v="Oregon"/>
    <n v="97477"/>
    <s v="West"/>
    <s v="TEC-PH-10001817"/>
    <x v="2"/>
    <x v="7"/>
    <x v="1106"/>
    <n v="859.2"/>
    <n v="3"/>
    <n v="32"/>
    <s v="Mediano"/>
    <n v="0.2"/>
    <n v="171.84000000000003"/>
    <n v="-171.84"/>
    <n v="1031.04"/>
    <s v="Muy Alto"/>
    <n v="75.180000000000007"/>
    <n v="8.7500000000000008E-2"/>
    <n v="-612.17999999999995"/>
    <n v="4"/>
    <n v="4"/>
    <s v="CORRECTO"/>
    <n v="2016"/>
    <n v="0"/>
  </r>
  <r>
    <x v="9332"/>
    <x v="4666"/>
    <d v="2017-09-11T00:00:00"/>
    <d v="2017-09-13T00:00:00"/>
    <s v="Second Class"/>
    <x v="757"/>
    <s v="Shahid Shariari"/>
    <s v="CONSUMER"/>
    <s v="united states"/>
    <s v="Georgetown"/>
    <s v="Kentucky"/>
    <n v="40324"/>
    <s v="South"/>
    <s v="OFF-AP-10002578"/>
    <x v="1"/>
    <x v="9"/>
    <x v="414"/>
    <n v="195.68"/>
    <n v="4"/>
    <n v="21"/>
    <s v="Mediano"/>
    <n v="0"/>
    <n v="0"/>
    <n v="0"/>
    <n v="195.68"/>
    <s v="Medio"/>
    <n v="50.876800000000003"/>
    <n v="0.26"/>
    <n v="-144.8032"/>
    <n v="2"/>
    <n v="2"/>
    <s v="CORRECTO"/>
    <n v="2017"/>
    <n v="0"/>
  </r>
  <r>
    <x v="9333"/>
    <x v="4666"/>
    <d v="2017-09-11T00:00:00"/>
    <d v="2017-09-13T00:00:00"/>
    <s v="Second Class"/>
    <x v="757"/>
    <s v="Shahid Shariari"/>
    <s v="CONSUMER"/>
    <s v="united states"/>
    <s v="Georgetown"/>
    <s v="Kentucky"/>
    <n v="40324"/>
    <s v="South"/>
    <s v="OFF-FA-10000992"/>
    <x v="1"/>
    <x v="13"/>
    <x v="1042"/>
    <n v="14.2"/>
    <n v="4"/>
    <n v="19"/>
    <s v="Mediano"/>
    <n v="0"/>
    <n v="0"/>
    <n v="0"/>
    <n v="14.2"/>
    <s v="Bajo"/>
    <n v="6.6740000000000004"/>
    <n v="0.47000000000000003"/>
    <n v="-7.5259999999999998"/>
    <n v="2"/>
    <n v="2"/>
    <s v="CORRECTO"/>
    <n v="2017"/>
    <n v="0"/>
  </r>
  <r>
    <x v="9334"/>
    <x v="4667"/>
    <d v="2017-05-01T00:00:00"/>
    <d v="2017-05-02T00:00:00"/>
    <s v="First Class"/>
    <x v="151"/>
    <s v="Arthur Gainer"/>
    <s v="CONSUMER"/>
    <s v="united states"/>
    <s v="Coral Springs"/>
    <s v="Florida"/>
    <n v="33065"/>
    <s v="South"/>
    <s v="FUR-BO-10001798"/>
    <x v="0"/>
    <x v="0"/>
    <x v="0"/>
    <n v="314.35199999999998"/>
    <n v="3"/>
    <n v="12"/>
    <s v="Mediano"/>
    <n v="0.2"/>
    <n v="62.870399999999997"/>
    <n v="-62.870399999999997"/>
    <n v="377.22239999999999"/>
    <s v="Alto"/>
    <n v="-15.717599999999999"/>
    <n v="-0.05"/>
    <n v="-267.19920000000002"/>
    <n v="1"/>
    <n v="1"/>
    <s v="CORRECTO"/>
    <n v="2017"/>
    <n v="0"/>
  </r>
  <r>
    <x v="9335"/>
    <x v="4667"/>
    <d v="2017-05-01T00:00:00"/>
    <d v="2017-05-02T00:00:00"/>
    <s v="First Class"/>
    <x v="151"/>
    <s v="Arthur Gainer"/>
    <s v="CONSUMER"/>
    <s v="united states"/>
    <s v="Coral Springs"/>
    <s v="Florida"/>
    <n v="33065"/>
    <s v="South"/>
    <s v="OFF-LA-10004409"/>
    <x v="1"/>
    <x v="2"/>
    <x v="1559"/>
    <n v="4.6079999999999997"/>
    <n v="2"/>
    <n v="20"/>
    <s v="Pequeño"/>
    <n v="0.2"/>
    <n v="0.92159999999999997"/>
    <n v="-0.92159999999999997"/>
    <n v="5.5295999999999994"/>
    <s v="Bajo"/>
    <n v="1.4976"/>
    <n v="0.32500000000000001"/>
    <n v="-2.1888000000000001"/>
    <n v="1"/>
    <n v="1"/>
    <s v="CORRECTO"/>
    <n v="2017"/>
    <n v="0"/>
  </r>
  <r>
    <x v="9336"/>
    <x v="4668"/>
    <d v="2017-09-16T00:00:00"/>
    <d v="2017-09-20T00:00:00"/>
    <s v="Standard Class"/>
    <x v="388"/>
    <s v="Craig Yedwab"/>
    <s v="CORPORATE"/>
    <s v="united states"/>
    <s v="San Francisco"/>
    <s v="California"/>
    <n v="94110"/>
    <s v="West"/>
    <s v="OFF-FA-10000621"/>
    <x v="1"/>
    <x v="13"/>
    <x v="110"/>
    <n v="17.899999999999999"/>
    <n v="5"/>
    <n v="44"/>
    <s v="Grande"/>
    <n v="0"/>
    <n v="0"/>
    <n v="0"/>
    <n v="17.899999999999999"/>
    <s v="Bajo"/>
    <n v="8.7710000000000008"/>
    <n v="0.4900000000000001"/>
    <n v="-9.1289999999999996"/>
    <n v="4"/>
    <n v="4"/>
    <s v="CORRECTO"/>
    <n v="2017"/>
    <n v="0"/>
  </r>
  <r>
    <x v="9337"/>
    <x v="4669"/>
    <d v="2014-10-19T00:00:00"/>
    <d v="2014-10-22T00:00:00"/>
    <s v="Second Class"/>
    <x v="345"/>
    <s v="Rachel Payne"/>
    <s v="CORPORATE"/>
    <s v="united states"/>
    <s v="San Francisco"/>
    <s v="California"/>
    <n v="94110"/>
    <s v="West"/>
    <s v="OFF-BI-10003196"/>
    <x v="1"/>
    <x v="8"/>
    <x v="1376"/>
    <n v="2.992"/>
    <n v="1"/>
    <n v="34"/>
    <s v="Pequeño"/>
    <n v="0.2"/>
    <n v="0.59840000000000004"/>
    <n v="-0.59840000000000004"/>
    <n v="3.5903999999999998"/>
    <s v="Bajo"/>
    <n v="1.1220000000000001"/>
    <n v="0.37500000000000006"/>
    <n v="-1.2716000000000001"/>
    <n v="3"/>
    <n v="3"/>
    <s v="CORRECTO"/>
    <n v="2014"/>
    <n v="0"/>
  </r>
  <r>
    <x v="9338"/>
    <x v="4669"/>
    <d v="2014-10-19T00:00:00"/>
    <d v="2014-10-22T00:00:00"/>
    <s v="Second Class"/>
    <x v="345"/>
    <s v="Rachel Payne"/>
    <s v="CORPORATE"/>
    <s v="united states"/>
    <s v="San Francisco"/>
    <s v="California"/>
    <n v="94110"/>
    <s v="West"/>
    <s v="OFF-BI-10003727"/>
    <x v="1"/>
    <x v="8"/>
    <x v="805"/>
    <n v="20.064"/>
    <n v="6"/>
    <n v="36"/>
    <s v="Grande"/>
    <n v="0.2"/>
    <n v="4.0128000000000004"/>
    <n v="-4.0128000000000004"/>
    <n v="24.076799999999999"/>
    <s v="Bajo"/>
    <n v="7.0224000000000002"/>
    <n v="0.35000000000000003"/>
    <n v="-9.0288000000000004"/>
    <n v="3"/>
    <n v="3"/>
    <s v="CORRECTO"/>
    <n v="2014"/>
    <n v="0"/>
  </r>
  <r>
    <x v="9339"/>
    <x v="4669"/>
    <d v="2014-10-19T00:00:00"/>
    <d v="2014-10-22T00:00:00"/>
    <s v="Second Class"/>
    <x v="345"/>
    <s v="Rachel Payne"/>
    <s v="CORPORATE"/>
    <s v="united states"/>
    <s v="San Francisco"/>
    <s v="California"/>
    <n v="94110"/>
    <s v="West"/>
    <s v="OFF-PA-10003228"/>
    <x v="1"/>
    <x v="10"/>
    <x v="1677"/>
    <n v="146.72999999999999"/>
    <n v="3"/>
    <n v="25"/>
    <s v="Mediano"/>
    <n v="0"/>
    <n v="0"/>
    <n v="0"/>
    <n v="146.72999999999999"/>
    <s v="Medio"/>
    <n v="68.963099999999997"/>
    <n v="0.47000000000000003"/>
    <n v="-77.766900000000007"/>
    <n v="3"/>
    <n v="3"/>
    <s v="CORRECTO"/>
    <n v="2014"/>
    <n v="0"/>
  </r>
  <r>
    <x v="9340"/>
    <x v="4669"/>
    <d v="2014-10-19T00:00:00"/>
    <d v="2014-10-22T00:00:00"/>
    <s v="Second Class"/>
    <x v="345"/>
    <s v="Rachel Payne"/>
    <s v="CORPORATE"/>
    <s v="united states"/>
    <s v="San Francisco"/>
    <s v="California"/>
    <n v="94110"/>
    <s v="West"/>
    <s v="OFF-LA-10002787"/>
    <x v="1"/>
    <x v="2"/>
    <x v="547"/>
    <n v="18.75"/>
    <n v="5"/>
    <n v="24"/>
    <s v="Grande"/>
    <n v="0"/>
    <n v="0"/>
    <n v="0"/>
    <n v="18.75"/>
    <s v="Bajo"/>
    <n v="9"/>
    <n v="0.48"/>
    <n v="-9.75"/>
    <n v="3"/>
    <n v="3"/>
    <s v="CORRECTO"/>
    <n v="2014"/>
    <n v="0"/>
  </r>
  <r>
    <x v="9341"/>
    <x v="4669"/>
    <d v="2014-10-19T00:00:00"/>
    <d v="2014-10-22T00:00:00"/>
    <s v="Second Class"/>
    <x v="345"/>
    <s v="Rachel Payne"/>
    <s v="CORPORATE"/>
    <s v="united states"/>
    <s v="San Francisco"/>
    <s v="California"/>
    <n v="94110"/>
    <s v="West"/>
    <s v="TEC-PH-10001305"/>
    <x v="2"/>
    <x v="7"/>
    <x v="1680"/>
    <n v="117.57599999999999"/>
    <n v="3"/>
    <n v="32"/>
    <s v="Mediano"/>
    <n v="0.2"/>
    <n v="23.5152"/>
    <n v="-23.5152"/>
    <n v="141.09119999999999"/>
    <s v="Medio"/>
    <n v="11.7576"/>
    <n v="0.1"/>
    <n v="-82.303200000000004"/>
    <n v="3"/>
    <n v="3"/>
    <s v="CORRECTO"/>
    <n v="2014"/>
    <n v="0"/>
  </r>
  <r>
    <x v="9342"/>
    <x v="4670"/>
    <d v="2016-03-13T00:00:00"/>
    <d v="2016-03-18T00:00:00"/>
    <s v="Standard Class"/>
    <x v="748"/>
    <s v="Dennis Bolton"/>
    <s v="HOME OFFICE"/>
    <s v="united states"/>
    <s v="Riverside"/>
    <s v="California"/>
    <n v="92503"/>
    <s v="West"/>
    <s v="OFF-BI-10001036"/>
    <x v="1"/>
    <x v="8"/>
    <x v="624"/>
    <n v="51.183999999999997"/>
    <n v="7"/>
    <n v="40"/>
    <s v="Grande"/>
    <n v="0.2"/>
    <n v="10.236800000000001"/>
    <n v="-10.236800000000001"/>
    <n v="61.4208"/>
    <s v="Medio"/>
    <n v="19.193999999999999"/>
    <n v="0.375"/>
    <n v="-21.7532"/>
    <n v="5"/>
    <n v="5"/>
    <s v="CORRECTO"/>
    <n v="2016"/>
    <n v="0"/>
  </r>
  <r>
    <x v="9343"/>
    <x v="4671"/>
    <d v="2017-02-17T00:00:00"/>
    <d v="2017-02-20T00:00:00"/>
    <s v="First Class"/>
    <x v="278"/>
    <s v="Christine Kargatis"/>
    <s v="HOME OFFICE"/>
    <s v="united states"/>
    <s v="Troy"/>
    <s v="Ohio"/>
    <n v="45373"/>
    <s v="East"/>
    <s v="FUR-TA-10001086"/>
    <x v="0"/>
    <x v="3"/>
    <x v="1736"/>
    <n v="455.97"/>
    <n v="5"/>
    <n v="26"/>
    <s v="Grande"/>
    <n v="0.4"/>
    <n v="182.38800000000003"/>
    <n v="-182.38800000000001"/>
    <n v="638.35800000000006"/>
    <s v="Muy Alto"/>
    <n v="-106.393"/>
    <n v="-0.23333333333333331"/>
    <n v="-379.97500000000002"/>
    <n v="3"/>
    <n v="3"/>
    <s v="CORRECTO"/>
    <n v="2017"/>
    <n v="0"/>
  </r>
  <r>
    <x v="9344"/>
    <x v="4671"/>
    <d v="2017-02-17T00:00:00"/>
    <d v="2017-02-20T00:00:00"/>
    <s v="First Class"/>
    <x v="278"/>
    <s v="Christine Kargatis"/>
    <s v="HOME OFFICE"/>
    <s v="united states"/>
    <s v="Troy"/>
    <s v="Ohio"/>
    <n v="45373"/>
    <s v="East"/>
    <s v="OFF-BI-10001525"/>
    <x v="1"/>
    <x v="8"/>
    <x v="31"/>
    <n v="5.7149999999999999"/>
    <n v="5"/>
    <n v="37"/>
    <s v="Grande"/>
    <n v="0.7"/>
    <n v="4.0004999999999997"/>
    <n v="-4.0004999999999997"/>
    <n v="9.7154999999999987"/>
    <s v="Bajo"/>
    <n v="-4.7625000000000002"/>
    <n v="-0.83333333333333337"/>
    <n v="-6.4770000000000003"/>
    <n v="3"/>
    <n v="3"/>
    <s v="CORRECTO"/>
    <n v="2017"/>
    <n v="0"/>
  </r>
  <r>
    <x v="9345"/>
    <x v="4671"/>
    <d v="2017-02-17T00:00:00"/>
    <d v="2017-02-20T00:00:00"/>
    <s v="First Class"/>
    <x v="278"/>
    <s v="Christine Kargatis"/>
    <s v="HOME OFFICE"/>
    <s v="united states"/>
    <s v="Troy"/>
    <s v="Ohio"/>
    <n v="45373"/>
    <s v="East"/>
    <s v="TEC-PH-10000526"/>
    <x v="2"/>
    <x v="7"/>
    <x v="1472"/>
    <n v="57.594000000000001"/>
    <n v="1"/>
    <n v="32"/>
    <s v="Pequeño"/>
    <n v="0.4"/>
    <n v="23.037600000000001"/>
    <n v="-23.037600000000001"/>
    <n v="80.631600000000006"/>
    <s v="Medio"/>
    <n v="-11.518800000000001"/>
    <n v="-0.2"/>
    <n v="-46.075200000000002"/>
    <n v="3"/>
    <n v="3"/>
    <s v="CORRECTO"/>
    <n v="2017"/>
    <n v="0"/>
  </r>
  <r>
    <x v="9346"/>
    <x v="4671"/>
    <d v="2017-02-17T00:00:00"/>
    <d v="2017-02-20T00:00:00"/>
    <s v="First Class"/>
    <x v="278"/>
    <s v="Christine Kargatis"/>
    <s v="HOME OFFICE"/>
    <s v="united states"/>
    <s v="Troy"/>
    <s v="Ohio"/>
    <n v="45373"/>
    <s v="East"/>
    <s v="FUR-FU-10004973"/>
    <x v="0"/>
    <x v="5"/>
    <x v="1143"/>
    <n v="30.143999999999998"/>
    <n v="2"/>
    <n v="51"/>
    <s v="Pequeño"/>
    <n v="0.2"/>
    <n v="6.0288000000000004"/>
    <n v="-6.0288000000000004"/>
    <n v="36.172799999999995"/>
    <s v="Bajo"/>
    <n v="8.2896000000000001"/>
    <n v="0.27500000000000002"/>
    <n v="-15.8256"/>
    <n v="3"/>
    <n v="3"/>
    <s v="CORRECTO"/>
    <n v="2017"/>
    <n v="0"/>
  </r>
  <r>
    <x v="9347"/>
    <x v="4671"/>
    <d v="2017-02-17T00:00:00"/>
    <d v="2017-02-20T00:00:00"/>
    <s v="First Class"/>
    <x v="278"/>
    <s v="Christine Kargatis"/>
    <s v="HOME OFFICE"/>
    <s v="united states"/>
    <s v="Troy"/>
    <s v="Ohio"/>
    <n v="45373"/>
    <s v="East"/>
    <s v="FUR-CH-10003981"/>
    <x v="0"/>
    <x v="1"/>
    <x v="1175"/>
    <n v="899.43"/>
    <n v="5"/>
    <n v="24"/>
    <s v="Grande"/>
    <n v="0.3"/>
    <n v="269.82899999999995"/>
    <n v="-269.82900000000001"/>
    <n v="1169.259"/>
    <s v="Muy Alto"/>
    <n v="-12.849"/>
    <n v="-1.4285714285714287E-2"/>
    <n v="-642.45000000000005"/>
    <n v="3"/>
    <n v="3"/>
    <s v="CORRECTO"/>
    <n v="2017"/>
    <n v="0"/>
  </r>
  <r>
    <x v="9348"/>
    <x v="4672"/>
    <d v="2016-12-22T00:00:00"/>
    <d v="2016-12-28T00:00:00"/>
    <s v="Standard Class"/>
    <x v="35"/>
    <s v="Duane Noonan"/>
    <s v="CONSUMER"/>
    <s v="united states"/>
    <s v="Moreno Valley"/>
    <s v="California"/>
    <n v="92553"/>
    <s v="West"/>
    <s v="FUR-FU-10000277"/>
    <x v="0"/>
    <x v="5"/>
    <x v="1795"/>
    <n v="842.72"/>
    <n v="8"/>
    <n v="18"/>
    <s v="Grande"/>
    <n v="0"/>
    <n v="0"/>
    <n v="0"/>
    <n v="842.72"/>
    <s v="Muy Alto"/>
    <n v="202.25280000000001"/>
    <n v="0.24"/>
    <n v="-640.46720000000005"/>
    <n v="6"/>
    <n v="6"/>
    <s v="CORRECTO"/>
    <n v="2016"/>
    <n v="0"/>
  </r>
  <r>
    <x v="9349"/>
    <x v="4672"/>
    <d v="2016-12-22T00:00:00"/>
    <d v="2016-12-28T00:00:00"/>
    <s v="Standard Class"/>
    <x v="35"/>
    <s v="Duane Noonan"/>
    <s v="CONSUMER"/>
    <s v="united states"/>
    <s v="Moreno Valley"/>
    <s v="California"/>
    <n v="92553"/>
    <s v="West"/>
    <s v="FUR-FU-10001934"/>
    <x v="0"/>
    <x v="5"/>
    <x v="107"/>
    <n v="41.96"/>
    <n v="2"/>
    <n v="12"/>
    <s v="Pequeño"/>
    <n v="0"/>
    <n v="0"/>
    <n v="0"/>
    <n v="41.96"/>
    <s v="Bajo"/>
    <n v="10.909599999999999"/>
    <n v="0.25999999999999995"/>
    <n v="-31.0504"/>
    <n v="6"/>
    <n v="6"/>
    <s v="CORRECTO"/>
    <n v="2016"/>
    <n v="0"/>
  </r>
  <r>
    <x v="9350"/>
    <x v="4673"/>
    <d v="2016-09-23T00:00:00"/>
    <d v="2016-09-27T00:00:00"/>
    <s v="Standard Class"/>
    <x v="317"/>
    <s v="Dave Poirier"/>
    <s v="CORPORATE"/>
    <s v="united states"/>
    <s v="Seattle"/>
    <s v="Washington"/>
    <n v="98115"/>
    <s v="West"/>
    <s v="OFF-BI-10004970"/>
    <x v="1"/>
    <x v="8"/>
    <x v="917"/>
    <n v="13.215999999999999"/>
    <n v="4"/>
    <n v="44"/>
    <s v="Mediano"/>
    <n v="0.2"/>
    <n v="2.6432000000000002"/>
    <n v="-2.6432000000000002"/>
    <n v="15.8592"/>
    <s v="Bajo"/>
    <n v="4.4603999999999999"/>
    <n v="0.33750000000000002"/>
    <n v="-6.1124000000000001"/>
    <n v="4"/>
    <n v="4"/>
    <s v="CORRECTO"/>
    <n v="2016"/>
    <n v="0"/>
  </r>
  <r>
    <x v="9351"/>
    <x v="4673"/>
    <d v="2016-09-23T00:00:00"/>
    <d v="2016-09-27T00:00:00"/>
    <s v="Standard Class"/>
    <x v="317"/>
    <s v="Dave Poirier"/>
    <s v="CORPORATE"/>
    <s v="united states"/>
    <s v="Seattle"/>
    <s v="Washington"/>
    <n v="98115"/>
    <s v="West"/>
    <s v="FUR-CH-10003396"/>
    <x v="0"/>
    <x v="1"/>
    <x v="390"/>
    <n v="184.75200000000001"/>
    <n v="3"/>
    <n v="29"/>
    <s v="Mediano"/>
    <n v="0.2"/>
    <n v="36.950400000000002"/>
    <n v="-36.950400000000002"/>
    <n v="221.70240000000001"/>
    <s v="Alto"/>
    <n v="-20.784600000000001"/>
    <n v="-0.1125"/>
    <n v="-168.58619999999999"/>
    <n v="4"/>
    <n v="4"/>
    <s v="CORRECTO"/>
    <n v="2016"/>
    <n v="0"/>
  </r>
  <r>
    <x v="9352"/>
    <x v="4674"/>
    <d v="2017-09-24T00:00:00"/>
    <d v="2017-09-26T00:00:00"/>
    <s v="First Class"/>
    <x v="197"/>
    <s v="Rose O'Brian"/>
    <s v="CONSUMER"/>
    <s v="united states"/>
    <s v="Chicago"/>
    <s v="Illinois"/>
    <n v="60623"/>
    <s v="Central"/>
    <s v="FUR-CH-10003973"/>
    <x v="0"/>
    <x v="1"/>
    <x v="867"/>
    <n v="520.46400000000006"/>
    <n v="2"/>
    <n v="31"/>
    <s v="Pequeño"/>
    <n v="0.3"/>
    <n v="156.13920000000002"/>
    <n v="-156.13919999999999"/>
    <n v="676.60320000000002"/>
    <s v="Muy Alto"/>
    <n v="-14.8704"/>
    <n v="-2.8571428571428567E-2"/>
    <n v="-379.1952"/>
    <n v="2"/>
    <n v="2"/>
    <s v="CORRECTO"/>
    <n v="2017"/>
    <n v="0"/>
  </r>
  <r>
    <x v="9353"/>
    <x v="4674"/>
    <d v="2017-09-24T00:00:00"/>
    <d v="2017-09-26T00:00:00"/>
    <s v="First Class"/>
    <x v="197"/>
    <s v="Rose O'Brian"/>
    <s v="CONSUMER"/>
    <s v="united states"/>
    <s v="Chicago"/>
    <s v="Illinois"/>
    <n v="60623"/>
    <s v="Central"/>
    <s v="OFF-PA-10002109"/>
    <x v="1"/>
    <x v="10"/>
    <x v="1780"/>
    <n v="11.423999999999999"/>
    <n v="3"/>
    <n v="4"/>
    <s v="Mediano"/>
    <n v="0.2"/>
    <n v="2.2848000000000002"/>
    <n v="-2.2848000000000002"/>
    <n v="13.7088"/>
    <s v="Bajo"/>
    <n v="3.7128000000000001"/>
    <n v="0.32500000000000001"/>
    <n v="-5.4264000000000001"/>
    <n v="2"/>
    <n v="2"/>
    <s v="CORRECTO"/>
    <n v="2017"/>
    <n v="0"/>
  </r>
  <r>
    <x v="9354"/>
    <x v="4675"/>
    <d v="2015-12-01T00:00:00"/>
    <d v="2015-12-05T00:00:00"/>
    <s v="Standard Class"/>
    <x v="15"/>
    <s v="Matt Abelman"/>
    <s v="HOME OFFICE"/>
    <s v="united states"/>
    <s v="Jackson"/>
    <s v="Michigan"/>
    <n v="49201"/>
    <s v="Central"/>
    <s v="OFF-PA-10001826"/>
    <x v="1"/>
    <x v="10"/>
    <x v="1759"/>
    <n v="19.440000000000001"/>
    <n v="3"/>
    <n v="7"/>
    <s v="Mediano"/>
    <n v="0"/>
    <n v="0"/>
    <n v="0"/>
    <n v="19.440000000000001"/>
    <s v="Bajo"/>
    <n v="9.3312000000000008"/>
    <n v="0.48000000000000004"/>
    <n v="-10.1088"/>
    <n v="4"/>
    <n v="4"/>
    <s v="CORRECTO"/>
    <n v="2015"/>
    <n v="0"/>
  </r>
  <r>
    <x v="9355"/>
    <x v="4675"/>
    <d v="2015-12-01T00:00:00"/>
    <d v="2015-12-05T00:00:00"/>
    <s v="Standard Class"/>
    <x v="15"/>
    <s v="Matt Abelman"/>
    <s v="HOME OFFICE"/>
    <s v="united states"/>
    <s v="Jackson"/>
    <s v="Michigan"/>
    <n v="49201"/>
    <s v="Central"/>
    <s v="OFF-AR-10000823"/>
    <x v="1"/>
    <x v="6"/>
    <x v="1052"/>
    <n v="3.64"/>
    <n v="2"/>
    <n v="12"/>
    <s v="Pequeño"/>
    <n v="0"/>
    <n v="0"/>
    <n v="0"/>
    <n v="3.64"/>
    <s v="Bajo"/>
    <n v="1.0192000000000001"/>
    <n v="0.28000000000000003"/>
    <n v="-2.6208"/>
    <n v="4"/>
    <n v="4"/>
    <s v="CORRECTO"/>
    <n v="2015"/>
    <n v="0"/>
  </r>
  <r>
    <x v="9356"/>
    <x v="4675"/>
    <d v="2015-12-01T00:00:00"/>
    <d v="2015-12-05T00:00:00"/>
    <s v="Standard Class"/>
    <x v="15"/>
    <s v="Matt Abelman"/>
    <s v="HOME OFFICE"/>
    <s v="united states"/>
    <s v="Jackson"/>
    <s v="Michigan"/>
    <n v="49201"/>
    <s v="Central"/>
    <s v="OFF-PA-10001776"/>
    <x v="1"/>
    <x v="10"/>
    <x v="1272"/>
    <n v="18.54"/>
    <n v="2"/>
    <n v="28"/>
    <s v="Pequeño"/>
    <n v="0"/>
    <n v="0"/>
    <n v="0"/>
    <n v="18.54"/>
    <s v="Bajo"/>
    <n v="8.7138000000000009"/>
    <n v="0.47000000000000008"/>
    <n v="-9.8262"/>
    <n v="4"/>
    <n v="4"/>
    <s v="CORRECTO"/>
    <n v="2015"/>
    <n v="0"/>
  </r>
  <r>
    <x v="9357"/>
    <x v="4676"/>
    <d v="2016-01-25T00:00:00"/>
    <d v="2016-01-28T00:00:00"/>
    <s v="Second Class"/>
    <x v="63"/>
    <s v="Jonathan Doherty"/>
    <s v="CORPORATE"/>
    <s v="united states"/>
    <s v="New York City"/>
    <s v="New York"/>
    <n v="10024"/>
    <s v="East"/>
    <s v="OFF-BI-10003676"/>
    <x v="1"/>
    <x v="8"/>
    <x v="824"/>
    <n v="43.12"/>
    <n v="5"/>
    <n v="51"/>
    <s v="Grande"/>
    <n v="0.2"/>
    <n v="8.6240000000000006"/>
    <n v="-8.6240000000000006"/>
    <n v="51.744"/>
    <s v="Medio"/>
    <n v="15.092000000000001"/>
    <n v="0.35000000000000003"/>
    <n v="-19.404"/>
    <n v="3"/>
    <n v="3"/>
    <s v="CORRECTO"/>
    <n v="2016"/>
    <n v="0"/>
  </r>
  <r>
    <x v="9358"/>
    <x v="4676"/>
    <d v="2016-01-25T00:00:00"/>
    <d v="2016-01-28T00:00:00"/>
    <s v="Second Class"/>
    <x v="63"/>
    <s v="Jonathan Doherty"/>
    <s v="CORPORATE"/>
    <s v="united states"/>
    <s v="New York City"/>
    <s v="New York"/>
    <n v="10024"/>
    <s v="East"/>
    <s v="FUR-TA-10001095"/>
    <x v="0"/>
    <x v="3"/>
    <x v="616"/>
    <n v="313.72199999999998"/>
    <n v="3"/>
    <n v="61"/>
    <s v="Mediano"/>
    <n v="0.4"/>
    <n v="125.4888"/>
    <n v="-125.4888"/>
    <n v="439.21079999999995"/>
    <s v="Alto"/>
    <n v="-99.345299999999995"/>
    <n v="-0.31666666666666665"/>
    <n v="-287.57850000000002"/>
    <n v="3"/>
    <n v="3"/>
    <s v="CORRECTO"/>
    <n v="2016"/>
    <n v="0"/>
  </r>
  <r>
    <x v="9359"/>
    <x v="4676"/>
    <d v="2016-01-25T00:00:00"/>
    <d v="2016-01-28T00:00:00"/>
    <s v="Second Class"/>
    <x v="63"/>
    <s v="Jonathan Doherty"/>
    <s v="CORPORATE"/>
    <s v="united states"/>
    <s v="New York City"/>
    <s v="New York"/>
    <n v="10024"/>
    <s v="East"/>
    <s v="FUR-FU-10000747"/>
    <x v="0"/>
    <x v="5"/>
    <x v="1751"/>
    <n v="45.98"/>
    <n v="1"/>
    <n v="23"/>
    <s v="Pequeño"/>
    <n v="0"/>
    <n v="0"/>
    <n v="0"/>
    <n v="45.98"/>
    <s v="Bajo"/>
    <n v="7.8166000000000002"/>
    <n v="0.17"/>
    <n v="-38.163400000000003"/>
    <n v="3"/>
    <n v="3"/>
    <s v="CORRECTO"/>
    <n v="2016"/>
    <n v="0"/>
  </r>
  <r>
    <x v="9360"/>
    <x v="4676"/>
    <d v="2016-01-25T00:00:00"/>
    <d v="2016-01-28T00:00:00"/>
    <s v="Second Class"/>
    <x v="63"/>
    <s v="Jonathan Doherty"/>
    <s v="CORPORATE"/>
    <s v="united states"/>
    <s v="New York City"/>
    <s v="New York"/>
    <n v="10024"/>
    <s v="East"/>
    <s v="OFF-ST-10004337"/>
    <x v="1"/>
    <x v="4"/>
    <x v="847"/>
    <n v="428.68"/>
    <n v="7"/>
    <n v="24"/>
    <s v="Grande"/>
    <n v="0"/>
    <n v="0"/>
    <n v="0"/>
    <n v="428.68"/>
    <s v="Alto"/>
    <n v="0"/>
    <n v="0"/>
    <n v="-428.68"/>
    <n v="3"/>
    <n v="3"/>
    <s v="CORRECTO"/>
    <n v="2016"/>
    <n v="0"/>
  </r>
  <r>
    <x v="9361"/>
    <x v="4677"/>
    <d v="2017-03-21T00:00:00"/>
    <d v="2017-03-25T00:00:00"/>
    <s v="Standard Class"/>
    <x v="28"/>
    <s v="Paul Stevenson"/>
    <s v="HOME OFFICE"/>
    <s v="united states"/>
    <s v="Seattle"/>
    <s v="Washington"/>
    <n v="98105"/>
    <s v="West"/>
    <s v="OFF-BI-10004410"/>
    <x v="1"/>
    <x v="8"/>
    <x v="48"/>
    <n v="30.576000000000001"/>
    <n v="6"/>
    <n v="21"/>
    <s v="Grande"/>
    <n v="0.2"/>
    <n v="6.1152000000000006"/>
    <n v="-6.1151999999999997"/>
    <n v="36.691200000000002"/>
    <s v="Bajo"/>
    <n v="10.3194"/>
    <n v="0.33749999999999997"/>
    <n v="-14.141400000000001"/>
    <n v="4"/>
    <n v="4"/>
    <s v="CORRECTO"/>
    <n v="2017"/>
    <n v="0"/>
  </r>
  <r>
    <x v="9362"/>
    <x v="4677"/>
    <d v="2017-03-21T00:00:00"/>
    <d v="2017-03-25T00:00:00"/>
    <s v="Standard Class"/>
    <x v="28"/>
    <s v="Paul Stevenson"/>
    <s v="HOME OFFICE"/>
    <s v="united states"/>
    <s v="Seattle"/>
    <s v="Washington"/>
    <n v="98105"/>
    <s v="West"/>
    <s v="OFF-FA-10004838"/>
    <x v="1"/>
    <x v="13"/>
    <x v="800"/>
    <n v="13.02"/>
    <n v="7"/>
    <n v="20"/>
    <s v="Grande"/>
    <n v="0"/>
    <n v="0"/>
    <n v="0"/>
    <n v="13.02"/>
    <s v="Bajo"/>
    <n v="0.3906"/>
    <n v="3.0000000000000002E-2"/>
    <n v="-12.6294"/>
    <n v="4"/>
    <n v="4"/>
    <s v="CORRECTO"/>
    <n v="2017"/>
    <n v="0"/>
  </r>
  <r>
    <x v="9363"/>
    <x v="4677"/>
    <d v="2017-03-21T00:00:00"/>
    <d v="2017-03-25T00:00:00"/>
    <s v="Standard Class"/>
    <x v="28"/>
    <s v="Paul Stevenson"/>
    <s v="HOME OFFICE"/>
    <s v="united states"/>
    <s v="Seattle"/>
    <s v="Washington"/>
    <n v="98105"/>
    <s v="West"/>
    <s v="FUR-FU-10002364"/>
    <x v="0"/>
    <x v="5"/>
    <x v="1240"/>
    <n v="22.14"/>
    <n v="3"/>
    <n v="33"/>
    <s v="Mediano"/>
    <n v="0"/>
    <n v="0"/>
    <n v="0"/>
    <n v="22.14"/>
    <s v="Bajo"/>
    <n v="6.4206000000000003"/>
    <n v="0.28999999999999998"/>
    <n v="-15.7194"/>
    <n v="4"/>
    <n v="4"/>
    <s v="CORRECTO"/>
    <n v="2017"/>
    <n v="0"/>
  </r>
  <r>
    <x v="9364"/>
    <x v="4677"/>
    <d v="2017-03-21T00:00:00"/>
    <d v="2017-03-25T00:00:00"/>
    <s v="Standard Class"/>
    <x v="28"/>
    <s v="Paul Stevenson"/>
    <s v="HOME OFFICE"/>
    <s v="united states"/>
    <s v="Seattle"/>
    <s v="Washington"/>
    <n v="98105"/>
    <s v="West"/>
    <s v="OFF-ST-10001809"/>
    <x v="1"/>
    <x v="4"/>
    <x v="435"/>
    <n v="359.32"/>
    <n v="4"/>
    <n v="55"/>
    <s v="Mediano"/>
    <n v="0"/>
    <n v="0"/>
    <n v="0"/>
    <n v="359.32"/>
    <s v="Alto"/>
    <n v="7.1863999999999999"/>
    <n v="0.02"/>
    <n v="-352.1336"/>
    <n v="4"/>
    <n v="4"/>
    <s v="CORRECTO"/>
    <n v="2017"/>
    <n v="0"/>
  </r>
  <r>
    <x v="9365"/>
    <x v="4678"/>
    <d v="2014-08-22T00:00:00"/>
    <d v="2014-08-25T00:00:00"/>
    <s v="First Class"/>
    <x v="226"/>
    <s v="Jennifer Ferguson"/>
    <s v="CONSUMER"/>
    <s v="united states"/>
    <s v="Saint Charles"/>
    <s v="Missouri"/>
    <n v="63301"/>
    <s v="Central"/>
    <s v="OFF-PA-10001846"/>
    <x v="1"/>
    <x v="10"/>
    <x v="1816"/>
    <n v="11.56"/>
    <n v="2"/>
    <n v="14"/>
    <s v="Pequeño"/>
    <n v="0"/>
    <n v="0"/>
    <n v="0"/>
    <n v="11.56"/>
    <s v="Bajo"/>
    <n v="5.6643999999999997"/>
    <n v="0.48999999999999994"/>
    <n v="-5.8956"/>
    <n v="3"/>
    <n v="3"/>
    <s v="CORRECTO"/>
    <n v="2014"/>
    <n v="0"/>
  </r>
  <r>
    <x v="9366"/>
    <x v="4679"/>
    <d v="2014-06-08T00:00:00"/>
    <d v="2014-06-13T00:00:00"/>
    <s v="Standard Class"/>
    <x v="502"/>
    <s v="Rick Duston"/>
    <s v="CONSUMER"/>
    <s v="united states"/>
    <s v="Long Beach"/>
    <s v="New York"/>
    <n v="11561"/>
    <s v="East"/>
    <s v="OFF-BI-10003876"/>
    <x v="1"/>
    <x v="8"/>
    <x v="1626"/>
    <n v="68.48"/>
    <n v="2"/>
    <n v="19"/>
    <s v="Pequeño"/>
    <n v="0.2"/>
    <n v="13.696000000000002"/>
    <n v="-13.696"/>
    <n v="82.176000000000002"/>
    <s v="Medio"/>
    <n v="25.68"/>
    <n v="0.375"/>
    <n v="-29.103999999999999"/>
    <n v="5"/>
    <n v="5"/>
    <s v="CORRECTO"/>
    <n v="2014"/>
    <n v="0"/>
  </r>
  <r>
    <x v="9367"/>
    <x v="4679"/>
    <d v="2014-06-08T00:00:00"/>
    <d v="2014-06-13T00:00:00"/>
    <s v="Standard Class"/>
    <x v="502"/>
    <s v="Rick Duston"/>
    <s v="CONSUMER"/>
    <s v="united states"/>
    <s v="Long Beach"/>
    <s v="New York"/>
    <n v="11561"/>
    <s v="East"/>
    <s v="OFF-ST-10003470"/>
    <x v="1"/>
    <x v="4"/>
    <x v="1348"/>
    <n v="1676.88"/>
    <n v="6"/>
    <n v="25"/>
    <s v="Grande"/>
    <n v="0"/>
    <n v="0"/>
    <n v="0"/>
    <n v="1676.88"/>
    <s v="Muy Alto"/>
    <n v="83.843999999999994"/>
    <n v="4.9999999999999996E-2"/>
    <n v="-1593.0360000000001"/>
    <n v="5"/>
    <n v="5"/>
    <s v="CORRECTO"/>
    <n v="2014"/>
    <n v="0"/>
  </r>
  <r>
    <x v="9368"/>
    <x v="4680"/>
    <d v="2016-04-07T00:00:00"/>
    <d v="2016-04-09T00:00:00"/>
    <s v="First Class"/>
    <x v="20"/>
    <s v="Erin Smith"/>
    <s v="CORPORATE"/>
    <s v="united states"/>
    <s v="Lakewood"/>
    <s v="New Jersey"/>
    <n v="8701"/>
    <s v="East"/>
    <s v="OFF-PA-10004243"/>
    <x v="1"/>
    <x v="10"/>
    <x v="274"/>
    <n v="37.94"/>
    <n v="2"/>
    <n v="22"/>
    <s v="Pequeño"/>
    <n v="0"/>
    <n v="0"/>
    <n v="0"/>
    <n v="37.94"/>
    <s v="Bajo"/>
    <n v="18.211200000000002"/>
    <n v="0.48000000000000009"/>
    <n v="-19.7288"/>
    <n v="2"/>
    <n v="2"/>
    <s v="CORRECTO"/>
    <n v="2016"/>
    <n v="0"/>
  </r>
  <r>
    <x v="9369"/>
    <x v="4681"/>
    <d v="2017-11-07T00:00:00"/>
    <d v="2017-11-09T00:00:00"/>
    <s v="Second Class"/>
    <x v="471"/>
    <s v="Katherine Nockton"/>
    <s v="CORPORATE"/>
    <s v="united states"/>
    <s v="Clinton"/>
    <s v="Maryland"/>
    <n v="20735"/>
    <s v="East"/>
    <s v="FUR-CH-10000422"/>
    <x v="0"/>
    <x v="1"/>
    <x v="1441"/>
    <n v="272.97000000000003"/>
    <n v="3"/>
    <n v="34"/>
    <s v="Mediano"/>
    <n v="0"/>
    <n v="0"/>
    <n v="0"/>
    <n v="272.97000000000003"/>
    <s v="Alto"/>
    <n v="43.675199999999997"/>
    <n v="0.15999999999999998"/>
    <n v="-229.29480000000001"/>
    <n v="2"/>
    <n v="2"/>
    <s v="CORRECTO"/>
    <n v="2017"/>
    <n v="0"/>
  </r>
  <r>
    <x v="9370"/>
    <x v="4682"/>
    <d v="2015-05-29T00:00:00"/>
    <d v="2015-05-31T00:00:00"/>
    <s v="First Class"/>
    <x v="778"/>
    <s v="Victoria Pisteka"/>
    <s v="CORPORATE"/>
    <s v="united states"/>
    <s v="Columbus"/>
    <s v="Ohio"/>
    <n v="43229"/>
    <s v="East"/>
    <s v="FUR-FU-10002506"/>
    <x v="0"/>
    <x v="5"/>
    <x v="1811"/>
    <n v="41.567999999999998"/>
    <n v="4"/>
    <n v="8"/>
    <s v="Mediano"/>
    <n v="0.2"/>
    <n v="8.3135999999999992"/>
    <n v="-8.3135999999999992"/>
    <n v="49.881599999999999"/>
    <s v="Bajo"/>
    <n v="-4.1567999999999996"/>
    <n v="-9.9999999999999992E-2"/>
    <n v="-37.411200000000001"/>
    <n v="2"/>
    <n v="2"/>
    <s v="CORRECTO"/>
    <n v="2015"/>
    <n v="0"/>
  </r>
  <r>
    <x v="9371"/>
    <x v="4682"/>
    <d v="2015-05-29T00:00:00"/>
    <d v="2015-05-31T00:00:00"/>
    <s v="First Class"/>
    <x v="778"/>
    <s v="Victoria Pisteka"/>
    <s v="CORPORATE"/>
    <s v="united states"/>
    <s v="Columbus"/>
    <s v="Ohio"/>
    <n v="43229"/>
    <s v="East"/>
    <s v="FUR-CH-10000863"/>
    <x v="0"/>
    <x v="1"/>
    <x v="83"/>
    <n v="317.05799999999999"/>
    <n v="3"/>
    <n v="25"/>
    <s v="Mediano"/>
    <n v="0.3"/>
    <n v="95.117399999999989"/>
    <n v="-95.117400000000004"/>
    <n v="412.17539999999997"/>
    <s v="Alto"/>
    <n v="-86.058599999999998"/>
    <n v="-0.27142857142857141"/>
    <n v="-307.99919999999997"/>
    <n v="2"/>
    <n v="2"/>
    <s v="CORRECTO"/>
    <n v="2015"/>
    <n v="0"/>
  </r>
  <r>
    <x v="9372"/>
    <x v="4682"/>
    <d v="2015-05-29T00:00:00"/>
    <d v="2015-05-31T00:00:00"/>
    <s v="First Class"/>
    <x v="778"/>
    <s v="Victoria Pisteka"/>
    <s v="CORPORATE"/>
    <s v="united states"/>
    <s v="Columbus"/>
    <s v="Ohio"/>
    <n v="43229"/>
    <s v="East"/>
    <s v="OFF-FA-10002988"/>
    <x v="1"/>
    <x v="13"/>
    <x v="132"/>
    <n v="8.0399999999999991"/>
    <n v="5"/>
    <n v="33"/>
    <s v="Grande"/>
    <n v="0.2"/>
    <n v="1.6079999999999999"/>
    <n v="-1.6080000000000001"/>
    <n v="9.6479999999999997"/>
    <s v="Bajo"/>
    <n v="2.9144999999999999"/>
    <n v="0.36250000000000004"/>
    <n v="-3.5175000000000001"/>
    <n v="2"/>
    <n v="2"/>
    <s v="CORRECTO"/>
    <n v="2015"/>
    <n v="0"/>
  </r>
  <r>
    <x v="9373"/>
    <x v="4683"/>
    <d v="2017-05-07T00:00:00"/>
    <d v="2017-05-11T00:00:00"/>
    <s v="Standard Class"/>
    <x v="229"/>
    <s v="Carlos Soltero"/>
    <s v="CONSUMER"/>
    <s v="united states"/>
    <s v="Pasadena"/>
    <s v="California"/>
    <n v="91104"/>
    <s v="West"/>
    <s v="TEC-PH-10003437"/>
    <x v="2"/>
    <x v="7"/>
    <x v="922"/>
    <n v="419.94400000000002"/>
    <n v="7"/>
    <n v="21"/>
    <s v="Grande"/>
    <n v="0.2"/>
    <n v="83.988800000000012"/>
    <n v="-83.988799999999998"/>
    <n v="503.93280000000004"/>
    <s v="Muy Alto"/>
    <n v="52.493000000000002"/>
    <n v="0.125"/>
    <n v="-283.4622"/>
    <n v="4"/>
    <n v="4"/>
    <s v="CORRECTO"/>
    <n v="2017"/>
    <n v="0"/>
  </r>
  <r>
    <x v="9374"/>
    <x v="4684"/>
    <d v="2016-06-05T00:00:00"/>
    <d v="2016-06-09T00:00:00"/>
    <s v="Standard Class"/>
    <x v="33"/>
    <s v="Ken Brennan"/>
    <s v="CORPORATE"/>
    <s v="united states"/>
    <s v="Seattle"/>
    <s v="Washington"/>
    <n v="98105"/>
    <s v="West"/>
    <s v="OFF-SU-10002537"/>
    <x v="1"/>
    <x v="14"/>
    <x v="682"/>
    <n v="61.38"/>
    <n v="6"/>
    <n v="31"/>
    <s v="Grande"/>
    <n v="0"/>
    <n v="0"/>
    <n v="0"/>
    <n v="61.38"/>
    <s v="Medio"/>
    <n v="15.9588"/>
    <n v="0.26"/>
    <n v="-45.421199999999999"/>
    <n v="4"/>
    <n v="4"/>
    <s v="CORRECTO"/>
    <n v="2016"/>
    <n v="0"/>
  </r>
  <r>
    <x v="9375"/>
    <x v="4685"/>
    <d v="2015-12-14T00:00:00"/>
    <d v="2015-12-19T00:00:00"/>
    <s v="Second Class"/>
    <x v="219"/>
    <s v="Ashley Jarboe"/>
    <s v="CONSUMER"/>
    <s v="united states"/>
    <s v="Los Angeles"/>
    <s v="California"/>
    <n v="90045"/>
    <s v="West"/>
    <s v="TEC-AC-10003063"/>
    <x v="2"/>
    <x v="11"/>
    <x v="1061"/>
    <n v="50"/>
    <n v="2"/>
    <n v="18"/>
    <s v="Pequeño"/>
    <n v="0"/>
    <n v="0"/>
    <n v="0"/>
    <n v="50"/>
    <s v="Bajo"/>
    <n v="10.5"/>
    <n v="0.21"/>
    <n v="-39.5"/>
    <n v="5"/>
    <n v="5"/>
    <s v="CORRECTO"/>
    <n v="2015"/>
    <n v="0"/>
  </r>
  <r>
    <x v="9376"/>
    <x v="4686"/>
    <d v="2017-12-25T00:00:00"/>
    <d v="2017-12-29T00:00:00"/>
    <s v="Standard Class"/>
    <x v="22"/>
    <s v="Patrick O'Donnell"/>
    <s v="CONSUMER"/>
    <s v="united states"/>
    <s v="East Orange"/>
    <s v="New Jersey"/>
    <n v="7017"/>
    <s v="East"/>
    <s v="TEC-AC-10003237"/>
    <x v="2"/>
    <x v="11"/>
    <x v="1640"/>
    <n v="31.8"/>
    <n v="3"/>
    <n v="11"/>
    <s v="Mediano"/>
    <n v="0"/>
    <n v="0"/>
    <n v="0"/>
    <n v="31.8"/>
    <s v="Bajo"/>
    <n v="13.673999999999999"/>
    <n v="0.43"/>
    <n v="-18.126000000000001"/>
    <n v="4"/>
    <n v="4"/>
    <s v="CORRECTO"/>
    <n v="2017"/>
    <n v="0"/>
  </r>
  <r>
    <x v="9377"/>
    <x v="4687"/>
    <d v="2017-12-17T00:00:00"/>
    <d v="2017-12-21T00:00:00"/>
    <s v="Standard Class"/>
    <x v="317"/>
    <s v="Dave Poirier"/>
    <s v="CORPORATE"/>
    <s v="united states"/>
    <s v="Eau Claire"/>
    <s v="Wisconsin"/>
    <n v="54703"/>
    <s v="Central"/>
    <s v="OFF-ST-10001031"/>
    <x v="1"/>
    <x v="4"/>
    <x v="1560"/>
    <n v="32.56"/>
    <n v="2"/>
    <n v="18"/>
    <s v="Pequeño"/>
    <n v="0"/>
    <n v="0"/>
    <n v="0"/>
    <n v="32.56"/>
    <s v="Bajo"/>
    <n v="8.4656000000000002"/>
    <n v="0.26"/>
    <n v="-24.0944"/>
    <n v="4"/>
    <n v="4"/>
    <s v="CORRECTO"/>
    <n v="2017"/>
    <n v="0"/>
  </r>
  <r>
    <x v="9378"/>
    <x v="4688"/>
    <d v="2016-05-10T00:00:00"/>
    <d v="2016-05-15T00:00:00"/>
    <s v="Standard Class"/>
    <x v="421"/>
    <s v="Gene McClure"/>
    <s v="CONSUMER"/>
    <s v="united states"/>
    <s v="Chicago"/>
    <s v="Illinois"/>
    <n v="60610"/>
    <s v="Central"/>
    <s v="OFF-EN-10001535"/>
    <x v="1"/>
    <x v="12"/>
    <x v="1842"/>
    <n v="7.0720000000000001"/>
    <n v="2"/>
    <n v="2"/>
    <s v="Pequeño"/>
    <n v="0.2"/>
    <n v="1.4144000000000001"/>
    <n v="-1.4144000000000001"/>
    <n v="8.4863999999999997"/>
    <s v="Bajo"/>
    <n v="2.3868"/>
    <n v="0.33750000000000002"/>
    <n v="-3.2707999999999999"/>
    <n v="5"/>
    <n v="5"/>
    <s v="CORRECTO"/>
    <n v="2016"/>
    <n v="0"/>
  </r>
  <r>
    <x v="9379"/>
    <x v="4689"/>
    <d v="2014-12-23T00:00:00"/>
    <d v="2014-12-27T00:00:00"/>
    <s v="Second Class"/>
    <x v="113"/>
    <s v="Craig Carreira"/>
    <s v="CONSUMER"/>
    <s v="united states"/>
    <s v="Tampa"/>
    <s v="Florida"/>
    <n v="33614"/>
    <s v="South"/>
    <s v="OFF-PA-10001295"/>
    <x v="1"/>
    <x v="10"/>
    <x v="1220"/>
    <n v="45.527999999999999"/>
    <n v="3"/>
    <n v="24"/>
    <s v="Mediano"/>
    <n v="0.2"/>
    <n v="9.1056000000000008"/>
    <n v="-9.1056000000000008"/>
    <n v="54.633600000000001"/>
    <s v="Medio"/>
    <n v="15.934799999999999"/>
    <n v="0.35"/>
    <n v="-20.4876"/>
    <n v="4"/>
    <n v="4"/>
    <s v="CORRECTO"/>
    <n v="2014"/>
    <n v="0"/>
  </r>
  <r>
    <x v="9380"/>
    <x v="4689"/>
    <d v="2014-12-23T00:00:00"/>
    <d v="2014-12-27T00:00:00"/>
    <s v="Second Class"/>
    <x v="113"/>
    <s v="Craig Carreira"/>
    <s v="CONSUMER"/>
    <s v="united states"/>
    <s v="Tampa"/>
    <s v="Florida"/>
    <n v="33614"/>
    <s v="South"/>
    <s v="FUR-CH-10004698"/>
    <x v="0"/>
    <x v="1"/>
    <x v="168"/>
    <n v="64.784000000000006"/>
    <n v="1"/>
    <n v="30"/>
    <s v="Pequeño"/>
    <n v="0.2"/>
    <n v="12.956800000000001"/>
    <n v="-12.956799999999999"/>
    <n v="77.740800000000007"/>
    <s v="Medio"/>
    <n v="6.4783999999999997"/>
    <n v="9.9999999999999992E-2"/>
    <n v="-45.348799999999997"/>
    <n v="4"/>
    <n v="4"/>
    <s v="CORRECTO"/>
    <n v="2014"/>
    <n v="0"/>
  </r>
  <r>
    <x v="9381"/>
    <x v="4689"/>
    <d v="2014-12-23T00:00:00"/>
    <d v="2014-12-27T00:00:00"/>
    <s v="Second Class"/>
    <x v="113"/>
    <s v="Craig Carreira"/>
    <s v="CONSUMER"/>
    <s v="united states"/>
    <s v="Tampa"/>
    <s v="Florida"/>
    <n v="33614"/>
    <s v="South"/>
    <s v="OFF-ST-10000078"/>
    <x v="1"/>
    <x v="4"/>
    <x v="1227"/>
    <n v="424.27199999999999"/>
    <n v="2"/>
    <n v="43"/>
    <s v="Pequeño"/>
    <n v="0.2"/>
    <n v="84.854399999999998"/>
    <n v="-84.854399999999998"/>
    <n v="509.12639999999999"/>
    <s v="Muy Alto"/>
    <n v="-10.6068"/>
    <n v="-2.5000000000000001E-2"/>
    <n v="-350.02440000000001"/>
    <n v="4"/>
    <n v="4"/>
    <s v="CORRECTO"/>
    <n v="2014"/>
    <n v="0"/>
  </r>
  <r>
    <x v="9382"/>
    <x v="4689"/>
    <d v="2014-12-23T00:00:00"/>
    <d v="2014-12-27T00:00:00"/>
    <s v="Second Class"/>
    <x v="113"/>
    <s v="Craig Carreira"/>
    <s v="CONSUMER"/>
    <s v="united states"/>
    <s v="Tampa"/>
    <s v="Florida"/>
    <n v="33614"/>
    <s v="South"/>
    <s v="OFF-AR-10001868"/>
    <x v="1"/>
    <x v="6"/>
    <x v="59"/>
    <n v="1.3440000000000001"/>
    <n v="1"/>
    <n v="24"/>
    <s v="Pequeño"/>
    <n v="0.2"/>
    <n v="0.26880000000000004"/>
    <n v="-0.26879999999999998"/>
    <n v="1.6128"/>
    <s v="Bajo"/>
    <n v="0.504"/>
    <n v="0.375"/>
    <n v="-0.57120000000000004"/>
    <n v="4"/>
    <n v="4"/>
    <s v="CORRECTO"/>
    <n v="2014"/>
    <n v="0"/>
  </r>
  <r>
    <x v="9383"/>
    <x v="4689"/>
    <d v="2014-12-23T00:00:00"/>
    <d v="2014-12-27T00:00:00"/>
    <s v="Second Class"/>
    <x v="113"/>
    <s v="Craig Carreira"/>
    <s v="CONSUMER"/>
    <s v="united states"/>
    <s v="Tampa"/>
    <s v="Florida"/>
    <n v="33614"/>
    <s v="South"/>
    <s v="OFF-ST-10004950"/>
    <x v="1"/>
    <x v="4"/>
    <x v="1009"/>
    <n v="83.92"/>
    <n v="5"/>
    <n v="21"/>
    <s v="Grande"/>
    <n v="0.2"/>
    <n v="16.784000000000002"/>
    <n v="-16.783999999999999"/>
    <n v="100.70400000000001"/>
    <s v="Medio"/>
    <n v="-1.0489999999999999"/>
    <n v="-1.2499999999999999E-2"/>
    <n v="-68.185000000000002"/>
    <n v="4"/>
    <n v="4"/>
    <s v="CORRECTO"/>
    <n v="2014"/>
    <n v="0"/>
  </r>
  <r>
    <x v="9384"/>
    <x v="4690"/>
    <d v="2017-08-11T00:00:00"/>
    <d v="2017-08-16T00:00:00"/>
    <s v="Standard Class"/>
    <x v="319"/>
    <s v="Sanjit Jacobs"/>
    <s v="HOME OFFICE"/>
    <s v="united states"/>
    <s v="New York City"/>
    <s v="New York"/>
    <n v="10009"/>
    <s v="East"/>
    <s v="OFF-PA-10003441"/>
    <x v="1"/>
    <x v="10"/>
    <x v="490"/>
    <n v="25.92"/>
    <n v="4"/>
    <n v="53"/>
    <s v="Mediano"/>
    <n v="0"/>
    <n v="0"/>
    <n v="0"/>
    <n v="25.92"/>
    <s v="Bajo"/>
    <n v="12.441599999999999"/>
    <n v="0.47999999999999993"/>
    <n v="-13.478400000000001"/>
    <n v="5"/>
    <n v="5"/>
    <s v="CORRECTO"/>
    <n v="2017"/>
    <n v="0"/>
  </r>
  <r>
    <x v="9385"/>
    <x v="4691"/>
    <d v="2017-08-27T00:00:00"/>
    <d v="2017-08-31T00:00:00"/>
    <s v="Standard Class"/>
    <x v="227"/>
    <s v="Sarah Foster"/>
    <s v="CONSUMER"/>
    <s v="united states"/>
    <s v="Mesa"/>
    <s v="Arizona"/>
    <n v="85204"/>
    <s v="West"/>
    <s v="FUR-FU-10004973"/>
    <x v="0"/>
    <x v="5"/>
    <x v="1143"/>
    <n v="120.57599999999999"/>
    <n v="8"/>
    <n v="51"/>
    <s v="Grande"/>
    <n v="0.2"/>
    <n v="24.115200000000002"/>
    <n v="-24.115200000000002"/>
    <n v="144.69119999999998"/>
    <s v="Medio"/>
    <n v="33.1584"/>
    <n v="0.27500000000000002"/>
    <n v="-63.302399999999999"/>
    <n v="4"/>
    <n v="4"/>
    <s v="CORRECTO"/>
    <n v="2017"/>
    <n v="0"/>
  </r>
  <r>
    <x v="9386"/>
    <x v="4692"/>
    <d v="2017-01-19T00:00:00"/>
    <d v="2017-01-23T00:00:00"/>
    <s v="Standard Class"/>
    <x v="528"/>
    <s v="Raymond Messe"/>
    <s v="CONSUMER"/>
    <s v="united states"/>
    <s v="Burlington"/>
    <s v="Vermont"/>
    <n v="5408"/>
    <s v="East"/>
    <s v="OFF-PA-10000157"/>
    <x v="1"/>
    <x v="10"/>
    <x v="369"/>
    <n v="79.92"/>
    <n v="4"/>
    <n v="39"/>
    <s v="Mediano"/>
    <n v="0"/>
    <n v="0"/>
    <n v="0"/>
    <n v="79.92"/>
    <s v="Medio"/>
    <n v="37.562399999999997"/>
    <n v="0.47"/>
    <n v="-42.357599999999998"/>
    <n v="4"/>
    <n v="4"/>
    <s v="CORRECTO"/>
    <n v="2017"/>
    <n v="0"/>
  </r>
  <r>
    <x v="9387"/>
    <x v="4692"/>
    <d v="2017-01-19T00:00:00"/>
    <d v="2017-01-23T00:00:00"/>
    <s v="Standard Class"/>
    <x v="528"/>
    <s v="Raymond Messe"/>
    <s v="CONSUMER"/>
    <s v="united states"/>
    <s v="Burlington"/>
    <s v="Vermont"/>
    <n v="5408"/>
    <s v="East"/>
    <s v="OFF-PA-10001970"/>
    <x v="1"/>
    <x v="10"/>
    <x v="314"/>
    <n v="12.28"/>
    <n v="1"/>
    <n v="38"/>
    <s v="Pequeño"/>
    <n v="0"/>
    <n v="0"/>
    <n v="0"/>
    <n v="12.28"/>
    <s v="Bajo"/>
    <n v="5.7716000000000003"/>
    <n v="0.47000000000000003"/>
    <n v="-6.5084"/>
    <n v="4"/>
    <n v="4"/>
    <s v="CORRECTO"/>
    <n v="2017"/>
    <n v="0"/>
  </r>
  <r>
    <x v="9388"/>
    <x v="4692"/>
    <d v="2017-01-19T00:00:00"/>
    <d v="2017-01-23T00:00:00"/>
    <s v="Standard Class"/>
    <x v="528"/>
    <s v="Raymond Messe"/>
    <s v="CONSUMER"/>
    <s v="united states"/>
    <s v="Burlington"/>
    <s v="Vermont"/>
    <n v="5408"/>
    <s v="East"/>
    <s v="OFF-AP-10000828"/>
    <x v="1"/>
    <x v="9"/>
    <x v="1096"/>
    <n v="542.94000000000005"/>
    <n v="3"/>
    <n v="24"/>
    <s v="Mediano"/>
    <n v="0"/>
    <n v="0"/>
    <n v="0"/>
    <n v="542.94000000000005"/>
    <s v="Muy Alto"/>
    <n v="152.0232"/>
    <n v="0.27999999999999997"/>
    <n v="-390.91680000000002"/>
    <n v="4"/>
    <n v="4"/>
    <s v="CORRECTO"/>
    <n v="2017"/>
    <n v="0"/>
  </r>
  <r>
    <x v="9389"/>
    <x v="4692"/>
    <d v="2017-01-19T00:00:00"/>
    <d v="2017-01-23T00:00:00"/>
    <s v="Standard Class"/>
    <x v="528"/>
    <s v="Raymond Messe"/>
    <s v="CONSUMER"/>
    <s v="united states"/>
    <s v="Burlington"/>
    <s v="Vermont"/>
    <n v="5408"/>
    <s v="East"/>
    <s v="OFF-EN-10001509"/>
    <x v="1"/>
    <x v="12"/>
    <x v="29"/>
    <n v="2.04"/>
    <n v="1"/>
    <n v="35"/>
    <s v="Pequeño"/>
    <n v="0"/>
    <n v="0"/>
    <n v="0"/>
    <n v="2.04"/>
    <s v="Bajo"/>
    <n v="0.95879999999999999"/>
    <n v="0.47"/>
    <n v="-1.0811999999999999"/>
    <n v="4"/>
    <n v="4"/>
    <s v="CORRECTO"/>
    <n v="2017"/>
    <n v="0"/>
  </r>
  <r>
    <x v="9390"/>
    <x v="4693"/>
    <d v="2015-06-19T00:00:00"/>
    <d v="2015-06-24T00:00:00"/>
    <s v="Standard Class"/>
    <x v="454"/>
    <s v="Katherine Murray"/>
    <s v="HOME OFFICE"/>
    <s v="united states"/>
    <s v="Houston"/>
    <s v="Texas"/>
    <n v="77070"/>
    <s v="Central"/>
    <s v="OFF-ST-10003692"/>
    <x v="1"/>
    <x v="4"/>
    <x v="1262"/>
    <n v="228.92"/>
    <n v="5"/>
    <n v="21"/>
    <s v="Grande"/>
    <n v="0.2"/>
    <n v="45.783999999999999"/>
    <n v="-45.783999999999999"/>
    <n v="274.70400000000001"/>
    <s v="Alto"/>
    <n v="14.307499999999999"/>
    <n v="6.25E-2"/>
    <n v="-168.82849999999999"/>
    <n v="5"/>
    <n v="5"/>
    <s v="CORRECTO"/>
    <n v="2015"/>
    <n v="0"/>
  </r>
  <r>
    <x v="9391"/>
    <x v="4694"/>
    <d v="2017-03-13T00:00:00"/>
    <d v="2017-03-16T00:00:00"/>
    <s v="First Class"/>
    <x v="395"/>
    <s v="Frank Hawley"/>
    <s v="CORPORATE"/>
    <s v="united states"/>
    <s v="Aurora"/>
    <s v="Illinois"/>
    <n v="60505"/>
    <s v="Central"/>
    <s v="TEC-PH-10004700"/>
    <x v="2"/>
    <x v="7"/>
    <x v="851"/>
    <n v="7.992"/>
    <n v="1"/>
    <n v="14"/>
    <s v="Pequeño"/>
    <n v="0.2"/>
    <n v="1.5984"/>
    <n v="-1.5984"/>
    <n v="9.5904000000000007"/>
    <s v="Bajo"/>
    <n v="2.5973999999999999"/>
    <n v="0.32500000000000001"/>
    <n v="-3.7961999999999998"/>
    <n v="3"/>
    <n v="3"/>
    <s v="CORRECTO"/>
    <n v="2017"/>
    <n v="0"/>
  </r>
  <r>
    <x v="9392"/>
    <x v="4695"/>
    <d v="2015-10-25T00:00:00"/>
    <d v="2015-10-25T00:00:00"/>
    <s v="Same Day"/>
    <x v="375"/>
    <s v="Deirdre Greer"/>
    <s v="CORPORATE"/>
    <s v="united states"/>
    <s v="Denver"/>
    <s v="Colorado"/>
    <n v="80219"/>
    <s v="West"/>
    <s v="FUR-CH-10000422"/>
    <x v="0"/>
    <x v="1"/>
    <x v="1441"/>
    <n v="582.33600000000001"/>
    <n v="8"/>
    <n v="34"/>
    <s v="Grande"/>
    <n v="0.2"/>
    <n v="116.46720000000001"/>
    <n v="-116.46720000000001"/>
    <n v="698.80320000000006"/>
    <s v="Muy Alto"/>
    <n v="-29.116800000000001"/>
    <n v="-0.05"/>
    <n v="-494.98559999999998"/>
    <n v="0"/>
    <n v="0"/>
    <s v="CORRECTO"/>
    <n v="2015"/>
    <n v="0"/>
  </r>
  <r>
    <x v="9393"/>
    <x v="4696"/>
    <d v="2014-09-20T00:00:00"/>
    <d v="2014-09-23T00:00:00"/>
    <s v="First Class"/>
    <x v="596"/>
    <s v="Mitch Webber"/>
    <s v="CONSUMER"/>
    <s v="united states"/>
    <s v="New York City"/>
    <s v="New York"/>
    <n v="10011"/>
    <s v="East"/>
    <s v="TEC-PH-10003484"/>
    <x v="2"/>
    <x v="7"/>
    <x v="1539"/>
    <n v="629.95000000000005"/>
    <n v="5"/>
    <n v="18"/>
    <s v="Grande"/>
    <n v="0"/>
    <n v="0"/>
    <n v="0"/>
    <n v="629.95000000000005"/>
    <s v="Muy Alto"/>
    <n v="157.48750000000001"/>
    <n v="0.25"/>
    <n v="-472.46249999999998"/>
    <n v="3"/>
    <n v="3"/>
    <s v="CORRECTO"/>
    <n v="2014"/>
    <n v="0"/>
  </r>
  <r>
    <x v="9394"/>
    <x v="4696"/>
    <d v="2014-09-20T00:00:00"/>
    <d v="2014-09-23T00:00:00"/>
    <s v="First Class"/>
    <x v="596"/>
    <s v="Mitch Webber"/>
    <s v="CONSUMER"/>
    <s v="united states"/>
    <s v="New York City"/>
    <s v="New York"/>
    <n v="10011"/>
    <s v="East"/>
    <s v="FUR-CH-10001394"/>
    <x v="0"/>
    <x v="1"/>
    <x v="654"/>
    <n v="631.78200000000004"/>
    <n v="2"/>
    <n v="21"/>
    <s v="Pequeño"/>
    <n v="0.1"/>
    <n v="63.178200000000004"/>
    <n v="-63.178199999999997"/>
    <n v="694.96019999999999"/>
    <s v="Muy Alto"/>
    <n v="140.39599999999999"/>
    <n v="0.22222222222222218"/>
    <n v="-428.20780000000002"/>
    <n v="3"/>
    <n v="3"/>
    <s v="CORRECTO"/>
    <n v="2014"/>
    <n v="0"/>
  </r>
  <r>
    <x v="9395"/>
    <x v="4696"/>
    <d v="2014-09-20T00:00:00"/>
    <d v="2014-09-23T00:00:00"/>
    <s v="First Class"/>
    <x v="596"/>
    <s v="Mitch Webber"/>
    <s v="CONSUMER"/>
    <s v="united states"/>
    <s v="New York City"/>
    <s v="New York"/>
    <n v="10011"/>
    <s v="East"/>
    <s v="FUR-BO-10002213"/>
    <x v="0"/>
    <x v="0"/>
    <x v="1232"/>
    <n v="801.56799999999998"/>
    <n v="2"/>
    <n v="27"/>
    <s v="Pequeño"/>
    <n v="0.2"/>
    <n v="160.31360000000001"/>
    <n v="-160.31360000000001"/>
    <n v="961.88159999999993"/>
    <s v="Muy Alto"/>
    <n v="-10.019600000000001"/>
    <n v="-1.2500000000000001E-2"/>
    <n v="-651.274"/>
    <n v="3"/>
    <n v="3"/>
    <s v="CORRECTO"/>
    <n v="2014"/>
    <n v="0"/>
  </r>
  <r>
    <x v="9396"/>
    <x v="4696"/>
    <d v="2014-09-20T00:00:00"/>
    <d v="2014-09-23T00:00:00"/>
    <s v="First Class"/>
    <x v="596"/>
    <s v="Mitch Webber"/>
    <s v="CONSUMER"/>
    <s v="united states"/>
    <s v="New York City"/>
    <s v="New York"/>
    <n v="10011"/>
    <s v="East"/>
    <s v="OFF-LA-10002762"/>
    <x v="1"/>
    <x v="2"/>
    <x v="49"/>
    <n v="75.180000000000007"/>
    <n v="6"/>
    <n v="51"/>
    <s v="Grande"/>
    <n v="0"/>
    <n v="0"/>
    <n v="0"/>
    <n v="75.180000000000007"/>
    <s v="Medio"/>
    <n v="35.334600000000002"/>
    <n v="0.47"/>
    <n v="-39.845399999999998"/>
    <n v="3"/>
    <n v="3"/>
    <s v="CORRECTO"/>
    <n v="2014"/>
    <n v="0"/>
  </r>
  <r>
    <x v="9397"/>
    <x v="4696"/>
    <d v="2014-09-20T00:00:00"/>
    <d v="2014-09-23T00:00:00"/>
    <s v="First Class"/>
    <x v="596"/>
    <s v="Mitch Webber"/>
    <s v="CONSUMER"/>
    <s v="united states"/>
    <s v="New York City"/>
    <s v="New York"/>
    <n v="10011"/>
    <s v="East"/>
    <s v="OFF-AP-10003842"/>
    <x v="1"/>
    <x v="9"/>
    <x v="1256"/>
    <n v="30.98"/>
    <n v="1"/>
    <n v="24"/>
    <s v="Pequeño"/>
    <n v="0"/>
    <n v="0"/>
    <n v="0"/>
    <n v="30.98"/>
    <s v="Bajo"/>
    <n v="8.0548000000000002"/>
    <n v="0.26"/>
    <n v="-22.9252"/>
    <n v="3"/>
    <n v="3"/>
    <s v="CORRECTO"/>
    <n v="2014"/>
    <n v="0"/>
  </r>
  <r>
    <x v="9398"/>
    <x v="4696"/>
    <d v="2014-09-20T00:00:00"/>
    <d v="2014-09-23T00:00:00"/>
    <s v="First Class"/>
    <x v="596"/>
    <s v="Mitch Webber"/>
    <s v="CONSUMER"/>
    <s v="united states"/>
    <s v="New York City"/>
    <s v="New York"/>
    <n v="10011"/>
    <s v="East"/>
    <s v="TEC-PH-10003072"/>
    <x v="2"/>
    <x v="7"/>
    <x v="1319"/>
    <n v="1349.91"/>
    <n v="9"/>
    <n v="25"/>
    <s v="Grande"/>
    <n v="0"/>
    <n v="0"/>
    <n v="0"/>
    <n v="1349.91"/>
    <s v="Muy Alto"/>
    <n v="661.45590000000004"/>
    <n v="0.49"/>
    <n v="-688.45410000000004"/>
    <n v="3"/>
    <n v="3"/>
    <s v="CORRECTO"/>
    <n v="2014"/>
    <n v="0"/>
  </r>
  <r>
    <x v="9399"/>
    <x v="4697"/>
    <d v="2016-11-11T00:00:00"/>
    <d v="2016-11-15T00:00:00"/>
    <s v="Standard Class"/>
    <x v="790"/>
    <s v="Sung Chung"/>
    <s v="CONSUMER"/>
    <s v="united states"/>
    <s v="Arlington Heights"/>
    <s v="Illinois"/>
    <n v="60004"/>
    <s v="Central"/>
    <s v="OFF-AR-10003394"/>
    <x v="1"/>
    <x v="6"/>
    <x v="501"/>
    <n v="14.112"/>
    <n v="6"/>
    <n v="24"/>
    <s v="Grande"/>
    <n v="0.2"/>
    <n v="2.8224"/>
    <n v="-2.8224"/>
    <n v="16.9344"/>
    <s v="Bajo"/>
    <n v="1.2347999999999999"/>
    <n v="8.7499999999999994E-2"/>
    <n v="-10.0548"/>
    <n v="4"/>
    <n v="4"/>
    <s v="CORRECTO"/>
    <n v="2016"/>
    <n v="0"/>
  </r>
  <r>
    <x v="9400"/>
    <x v="4698"/>
    <d v="2015-09-16T00:00:00"/>
    <d v="2015-09-21T00:00:00"/>
    <s v="Standard Class"/>
    <x v="214"/>
    <s v="Bradley Drucker"/>
    <s v="CONSUMER"/>
    <s v="united states"/>
    <s v="Newport News"/>
    <s v="Virginia"/>
    <n v="23602"/>
    <s v="South"/>
    <s v="OFF-EN-10001539"/>
    <x v="1"/>
    <x v="12"/>
    <x v="153"/>
    <n v="31.12"/>
    <n v="4"/>
    <n v="170"/>
    <s v="Mediano"/>
    <n v="0"/>
    <n v="0"/>
    <n v="0"/>
    <n v="31.12"/>
    <s v="Bajo"/>
    <n v="14.6264"/>
    <n v="0.47"/>
    <n v="-16.493600000000001"/>
    <n v="5"/>
    <n v="5"/>
    <s v="CORRECTO"/>
    <n v="2015"/>
    <n v="0"/>
  </r>
  <r>
    <x v="9401"/>
    <x v="4699"/>
    <d v="2014-06-24T00:00:00"/>
    <d v="2014-06-28T00:00:00"/>
    <s v="Standard Class"/>
    <x v="221"/>
    <s v="Liz Pelletier"/>
    <s v="CONSUMER"/>
    <s v="united states"/>
    <s v="Tucson"/>
    <s v="Arizona"/>
    <n v="85705"/>
    <s v="West"/>
    <s v="FUR-FU-10001731"/>
    <x v="0"/>
    <x v="5"/>
    <x v="1556"/>
    <n v="4.2720000000000002"/>
    <n v="2"/>
    <n v="37"/>
    <s v="Pequeño"/>
    <n v="0.2"/>
    <n v="0.85440000000000005"/>
    <n v="-0.85440000000000005"/>
    <n v="5.1264000000000003"/>
    <s v="Bajo"/>
    <n v="0.96120000000000005"/>
    <n v="0.22500000000000001"/>
    <n v="-2.4563999999999999"/>
    <n v="4"/>
    <n v="4"/>
    <s v="CORRECTO"/>
    <n v="2014"/>
    <n v="0"/>
  </r>
  <r>
    <x v="9402"/>
    <x v="4700"/>
    <d v="2016-08-12T00:00:00"/>
    <d v="2016-08-17T00:00:00"/>
    <s v="Second Class"/>
    <x v="413"/>
    <s v="Nora Preis"/>
    <s v="CONSUMER"/>
    <s v="united states"/>
    <s v="New York City"/>
    <s v="New York"/>
    <n v="10024"/>
    <s v="East"/>
    <s v="FUR-TA-10001095"/>
    <x v="0"/>
    <x v="3"/>
    <x v="616"/>
    <n v="209.148"/>
    <n v="2"/>
    <n v="61"/>
    <s v="Pequeño"/>
    <n v="0.4"/>
    <n v="83.659199999999998"/>
    <n v="-83.659199999999998"/>
    <n v="292.80719999999997"/>
    <s v="Alto"/>
    <n v="-66.230199999999996"/>
    <n v="-0.31666666666666665"/>
    <n v="-191.71899999999999"/>
    <n v="5"/>
    <n v="5"/>
    <s v="CORRECTO"/>
    <n v="2016"/>
    <n v="0"/>
  </r>
  <r>
    <x v="9403"/>
    <x v="4700"/>
    <d v="2016-08-12T00:00:00"/>
    <d v="2016-08-17T00:00:00"/>
    <s v="Second Class"/>
    <x v="413"/>
    <s v="Nora Preis"/>
    <s v="CONSUMER"/>
    <s v="united states"/>
    <s v="New York City"/>
    <s v="New York"/>
    <n v="10024"/>
    <s v="East"/>
    <s v="OFF-ST-10000078"/>
    <x v="1"/>
    <x v="4"/>
    <x v="1227"/>
    <n v="1591.02"/>
    <n v="6"/>
    <n v="43"/>
    <s v="Grande"/>
    <n v="0"/>
    <n v="0"/>
    <n v="0"/>
    <n v="1591.02"/>
    <s v="Muy Alto"/>
    <n v="286.3836"/>
    <n v="0.18"/>
    <n v="-1304.6364000000001"/>
    <n v="5"/>
    <n v="5"/>
    <s v="CORRECTO"/>
    <n v="2016"/>
    <n v="0"/>
  </r>
  <r>
    <x v="9404"/>
    <x v="4701"/>
    <d v="2017-04-13T00:00:00"/>
    <d v="2017-04-17T00:00:00"/>
    <s v="Standard Class"/>
    <x v="317"/>
    <s v="Dave Poirier"/>
    <s v="CORPORATE"/>
    <s v="united states"/>
    <s v="Philadelphia"/>
    <s v="Pennsylvania"/>
    <n v="19134"/>
    <s v="East"/>
    <s v="OFF-FA-10004076"/>
    <x v="1"/>
    <x v="13"/>
    <x v="1222"/>
    <n v="7.92"/>
    <n v="5"/>
    <n v="15"/>
    <s v="Grande"/>
    <n v="0.2"/>
    <n v="1.5840000000000001"/>
    <n v="-1.5840000000000001"/>
    <n v="9.5039999999999996"/>
    <s v="Bajo"/>
    <n v="1.6830000000000001"/>
    <n v="0.21250000000000002"/>
    <n v="-4.6529999999999996"/>
    <n v="4"/>
    <n v="4"/>
    <s v="CORRECTO"/>
    <n v="2017"/>
    <n v="0"/>
  </r>
  <r>
    <x v="9405"/>
    <x v="4702"/>
    <d v="2014-03-14T00:00:00"/>
    <d v="2014-03-17T00:00:00"/>
    <s v="First Class"/>
    <x v="46"/>
    <s v="Rick Bensley"/>
    <s v="HOME OFFICE"/>
    <s v="united states"/>
    <s v="Chicago"/>
    <s v="Illinois"/>
    <n v="60653"/>
    <s v="Central"/>
    <s v="TEC-MA-10003626"/>
    <x v="2"/>
    <x v="15"/>
    <x v="1397"/>
    <n v="574.91"/>
    <n v="2"/>
    <n v="6"/>
    <s v="Pequeño"/>
    <n v="0.3"/>
    <n v="172.47299999999998"/>
    <n v="-172.47300000000001"/>
    <n v="747.38299999999992"/>
    <s v="Muy Alto"/>
    <n v="156.047"/>
    <n v="0.27142857142857146"/>
    <n v="-246.39"/>
    <n v="3"/>
    <n v="3"/>
    <s v="CORRECTO"/>
    <n v="2014"/>
    <n v="0"/>
  </r>
  <r>
    <x v="9406"/>
    <x v="4702"/>
    <d v="2014-03-14T00:00:00"/>
    <d v="2014-03-17T00:00:00"/>
    <s v="First Class"/>
    <x v="46"/>
    <s v="Rick Bensley"/>
    <s v="HOME OFFICE"/>
    <s v="united states"/>
    <s v="Chicago"/>
    <s v="Illinois"/>
    <n v="60653"/>
    <s v="Central"/>
    <s v="OFF-PA-10001215"/>
    <x v="1"/>
    <x v="10"/>
    <x v="1726"/>
    <n v="8.4480000000000004"/>
    <n v="2"/>
    <n v="17"/>
    <s v="Pequeño"/>
    <n v="0.2"/>
    <n v="1.6896000000000002"/>
    <n v="-1.6896"/>
    <n v="10.137600000000001"/>
    <s v="Bajo"/>
    <n v="2.64"/>
    <n v="0.3125"/>
    <n v="-4.1184000000000003"/>
    <n v="3"/>
    <n v="3"/>
    <s v="CORRECTO"/>
    <n v="2014"/>
    <n v="0"/>
  </r>
  <r>
    <x v="9407"/>
    <x v="4703"/>
    <d v="2017-09-22T00:00:00"/>
    <d v="2017-09-24T00:00:00"/>
    <s v="Second Class"/>
    <x v="95"/>
    <s v="Logan Currie"/>
    <s v="CONSUMER"/>
    <s v="united states"/>
    <s v="New York City"/>
    <s v="New York"/>
    <n v="10035"/>
    <s v="East"/>
    <s v="TEC-AC-10002842"/>
    <x v="2"/>
    <x v="11"/>
    <x v="1185"/>
    <n v="1071"/>
    <n v="9"/>
    <n v="35"/>
    <s v="Grande"/>
    <n v="0"/>
    <n v="0"/>
    <n v="0"/>
    <n v="1071"/>
    <s v="Muy Alto"/>
    <n v="171.36"/>
    <n v="0.16"/>
    <n v="-899.64"/>
    <n v="2"/>
    <n v="2"/>
    <s v="CORRECTO"/>
    <n v="2017"/>
    <n v="0"/>
  </r>
  <r>
    <x v="9408"/>
    <x v="4703"/>
    <d v="2017-09-22T00:00:00"/>
    <d v="2017-09-24T00:00:00"/>
    <s v="Second Class"/>
    <x v="95"/>
    <s v="Logan Currie"/>
    <s v="CONSUMER"/>
    <s v="united states"/>
    <s v="New York City"/>
    <s v="New York"/>
    <n v="10035"/>
    <s v="East"/>
    <s v="FUR-FU-10004864"/>
    <x v="0"/>
    <x v="5"/>
    <x v="1719"/>
    <n v="12.07"/>
    <n v="1"/>
    <n v="17"/>
    <s v="Pequeño"/>
    <n v="0"/>
    <n v="0"/>
    <n v="0"/>
    <n v="12.07"/>
    <s v="Bajo"/>
    <n v="3.9830999999999999"/>
    <n v="0.32999999999999996"/>
    <n v="-8.0869"/>
    <n v="2"/>
    <n v="2"/>
    <s v="CORRECTO"/>
    <n v="2017"/>
    <n v="0"/>
  </r>
  <r>
    <x v="9409"/>
    <x v="4704"/>
    <d v="2017-12-10T00:00:00"/>
    <d v="2017-12-13T00:00:00"/>
    <s v="First Class"/>
    <x v="576"/>
    <s v="William Brown"/>
    <s v="CONSUMER"/>
    <s v="united states"/>
    <s v="Philadelphia"/>
    <s v="Pennsylvania"/>
    <n v="19143"/>
    <s v="East"/>
    <s v="OFF-BI-10000014"/>
    <x v="1"/>
    <x v="8"/>
    <x v="634"/>
    <n v="3.2730000000000001"/>
    <n v="1"/>
    <n v="29"/>
    <s v="Pequeño"/>
    <n v="0.7"/>
    <n v="2.2911000000000001"/>
    <n v="-2.2911000000000001"/>
    <n v="5.5640999999999998"/>
    <s v="Bajo"/>
    <n v="-2.5093000000000001"/>
    <n v="-0.76666666666666661"/>
    <n v="-3.4912000000000001"/>
    <n v="3"/>
    <n v="3"/>
    <s v="CORRECTO"/>
    <n v="2017"/>
    <n v="0"/>
  </r>
  <r>
    <x v="9410"/>
    <x v="4704"/>
    <d v="2017-12-10T00:00:00"/>
    <d v="2017-12-13T00:00:00"/>
    <s v="First Class"/>
    <x v="576"/>
    <s v="William Brown"/>
    <s v="CONSUMER"/>
    <s v="united states"/>
    <s v="Philadelphia"/>
    <s v="Pennsylvania"/>
    <n v="19143"/>
    <s v="East"/>
    <s v="FUR-FU-10001475"/>
    <x v="0"/>
    <x v="5"/>
    <x v="504"/>
    <n v="87.92"/>
    <n v="5"/>
    <n v="21"/>
    <s v="Grande"/>
    <n v="0.2"/>
    <n v="17.584"/>
    <n v="-17.584"/>
    <n v="105.504"/>
    <s v="Medio"/>
    <n v="15.385999999999999"/>
    <n v="0.17499999999999999"/>
    <n v="-54.95"/>
    <n v="3"/>
    <n v="3"/>
    <s v="CORRECTO"/>
    <n v="2017"/>
    <n v="0"/>
  </r>
  <r>
    <x v="9411"/>
    <x v="4705"/>
    <d v="2016-03-10T00:00:00"/>
    <d v="2016-03-14T00:00:00"/>
    <s v="Second Class"/>
    <x v="186"/>
    <s v="Maya Herman"/>
    <s v="CORPORATE"/>
    <s v="united states"/>
    <s v="Glendale"/>
    <s v="Arizona"/>
    <n v="85301"/>
    <s v="West"/>
    <s v="OFF-ST-10001272"/>
    <x v="1"/>
    <x v="4"/>
    <x v="533"/>
    <n v="104.696"/>
    <n v="1"/>
    <n v="12"/>
    <s v="Pequeño"/>
    <n v="0.2"/>
    <n v="20.9392"/>
    <n v="-20.9392"/>
    <n v="125.6352"/>
    <s v="Medio"/>
    <n v="6.5434999999999999"/>
    <n v="6.25E-2"/>
    <n v="-77.213300000000004"/>
    <n v="4"/>
    <n v="4"/>
    <s v="CORRECTO"/>
    <n v="2016"/>
    <n v="0"/>
  </r>
  <r>
    <x v="9412"/>
    <x v="4706"/>
    <d v="2015-01-27T00:00:00"/>
    <d v="2015-01-29T00:00:00"/>
    <s v="First Class"/>
    <x v="253"/>
    <s v="Sean Christensen"/>
    <s v="CONSUMER"/>
    <s v="united states"/>
    <s v="Los Angeles"/>
    <s v="California"/>
    <n v="90036"/>
    <s v="West"/>
    <s v="FUR-CH-10002024"/>
    <x v="0"/>
    <x v="1"/>
    <x v="483"/>
    <n v="2803.92"/>
    <n v="5"/>
    <n v="39"/>
    <s v="Grande"/>
    <n v="0.2"/>
    <n v="560.78399999999999"/>
    <n v="-560.78399999999999"/>
    <n v="3364.7040000000002"/>
    <s v="Muy Alto"/>
    <n v="0"/>
    <n v="0"/>
    <n v="-2243.136"/>
    <n v="2"/>
    <n v="2"/>
    <s v="CORRECTO"/>
    <n v="2015"/>
    <n v="0"/>
  </r>
  <r>
    <x v="9413"/>
    <x v="4707"/>
    <d v="2016-09-26T00:00:00"/>
    <d v="2016-09-27T00:00:00"/>
    <s v="First Class"/>
    <x v="588"/>
    <s v="Matt Hagelstein"/>
    <s v="CORPORATE"/>
    <s v="united states"/>
    <s v="Houston"/>
    <s v="Texas"/>
    <n v="77041"/>
    <s v="Central"/>
    <s v="OFF-BI-10004001"/>
    <x v="1"/>
    <x v="8"/>
    <x v="818"/>
    <n v="6.8159999999999998"/>
    <n v="2"/>
    <n v="42"/>
    <s v="Pequeño"/>
    <n v="0.8"/>
    <n v="5.4527999999999999"/>
    <n v="-5.4527999999999999"/>
    <n v="12.268799999999999"/>
    <s v="Bajo"/>
    <n v="-11.587199999999999"/>
    <n v="-1.7"/>
    <n v="-12.9504"/>
    <n v="1"/>
    <n v="1"/>
    <s v="CORRECTO"/>
    <n v="2016"/>
    <n v="0"/>
  </r>
  <r>
    <x v="9414"/>
    <x v="4708"/>
    <d v="2015-10-18T00:00:00"/>
    <d v="2015-10-22T00:00:00"/>
    <s v="Standard Class"/>
    <x v="547"/>
    <s v="John Castell"/>
    <s v="CONSUMER"/>
    <s v="united states"/>
    <s v="Seattle"/>
    <s v="Washington"/>
    <n v="98115"/>
    <s v="West"/>
    <s v="TEC-PH-10004094"/>
    <x v="2"/>
    <x v="7"/>
    <x v="1797"/>
    <n v="249.584"/>
    <n v="2"/>
    <n v="32"/>
    <s v="Pequeño"/>
    <n v="0.2"/>
    <n v="49.916800000000002"/>
    <n v="-49.916800000000002"/>
    <n v="299.50080000000003"/>
    <s v="Alto"/>
    <n v="15.599"/>
    <n v="6.25E-2"/>
    <n v="-184.06819999999999"/>
    <n v="4"/>
    <n v="4"/>
    <s v="CORRECTO"/>
    <n v="2015"/>
    <n v="0"/>
  </r>
  <r>
    <x v="9415"/>
    <x v="4708"/>
    <d v="2015-10-18T00:00:00"/>
    <d v="2015-10-22T00:00:00"/>
    <s v="Standard Class"/>
    <x v="547"/>
    <s v="John Castell"/>
    <s v="CONSUMER"/>
    <s v="united states"/>
    <s v="Seattle"/>
    <s v="Washington"/>
    <n v="98115"/>
    <s v="West"/>
    <s v="OFF-PA-10001184"/>
    <x v="1"/>
    <x v="10"/>
    <x v="1316"/>
    <n v="17.940000000000001"/>
    <n v="3"/>
    <n v="24"/>
    <s v="Mediano"/>
    <n v="0"/>
    <n v="0"/>
    <n v="0"/>
    <n v="17.940000000000001"/>
    <s v="Bajo"/>
    <n v="8.7905999999999995"/>
    <n v="0.48999999999999994"/>
    <n v="-9.1494"/>
    <n v="4"/>
    <n v="4"/>
    <s v="CORRECTO"/>
    <n v="2015"/>
    <n v="0"/>
  </r>
  <r>
    <x v="9416"/>
    <x v="4708"/>
    <d v="2015-10-18T00:00:00"/>
    <d v="2015-10-22T00:00:00"/>
    <s v="Standard Class"/>
    <x v="547"/>
    <s v="John Castell"/>
    <s v="CONSUMER"/>
    <s v="united states"/>
    <s v="Seattle"/>
    <s v="Washington"/>
    <n v="98115"/>
    <s v="West"/>
    <s v="FUR-FU-10002505"/>
    <x v="0"/>
    <x v="5"/>
    <x v="225"/>
    <n v="10.11"/>
    <n v="3"/>
    <n v="18"/>
    <s v="Mediano"/>
    <n v="0"/>
    <n v="0"/>
    <n v="0"/>
    <n v="10.11"/>
    <s v="Bajo"/>
    <n v="3.2351999999999999"/>
    <n v="0.32"/>
    <n v="-6.8747999999999996"/>
    <n v="4"/>
    <n v="4"/>
    <s v="CORRECTO"/>
    <n v="2015"/>
    <n v="0"/>
  </r>
  <r>
    <x v="9417"/>
    <x v="4709"/>
    <d v="2014-10-27T00:00:00"/>
    <d v="2014-11-01T00:00:00"/>
    <s v="Standard Class"/>
    <x v="279"/>
    <s v="Ross DeVincentis"/>
    <s v="HOME OFFICE"/>
    <s v="united states"/>
    <s v="Fayetteville"/>
    <s v="North Carolina"/>
    <n v="28314"/>
    <s v="South"/>
    <s v="OFF-PA-10001166"/>
    <x v="1"/>
    <x v="10"/>
    <x v="777"/>
    <n v="10.368"/>
    <n v="2"/>
    <n v="25"/>
    <s v="Pequeño"/>
    <n v="0.2"/>
    <n v="2.0736000000000003"/>
    <n v="-2.0735999999999999"/>
    <n v="12.441600000000001"/>
    <s v="Bajo"/>
    <n v="3.6288"/>
    <n v="0.35"/>
    <n v="-4.6656000000000004"/>
    <n v="5"/>
    <n v="5"/>
    <s v="CORRECTO"/>
    <n v="2014"/>
    <n v="0"/>
  </r>
  <r>
    <x v="9418"/>
    <x v="4709"/>
    <d v="2014-10-27T00:00:00"/>
    <d v="2014-11-01T00:00:00"/>
    <s v="Standard Class"/>
    <x v="279"/>
    <s v="Ross DeVincentis"/>
    <s v="HOME OFFICE"/>
    <s v="united states"/>
    <s v="Fayetteville"/>
    <s v="North Carolina"/>
    <n v="28314"/>
    <s v="South"/>
    <s v="OFF-PA-10000349"/>
    <x v="1"/>
    <x v="10"/>
    <x v="33"/>
    <n v="11.952"/>
    <n v="3"/>
    <n v="150"/>
    <s v="Mediano"/>
    <n v="0.2"/>
    <n v="2.3904000000000001"/>
    <n v="-2.3904000000000001"/>
    <n v="14.3424"/>
    <s v="Bajo"/>
    <n v="4.0338000000000003"/>
    <n v="0.33750000000000002"/>
    <n v="-5.5278"/>
    <n v="5"/>
    <n v="5"/>
    <s v="CORRECTO"/>
    <n v="2014"/>
    <n v="0"/>
  </r>
  <r>
    <x v="9419"/>
    <x v="4710"/>
    <d v="2017-10-02T00:00:00"/>
    <d v="2017-10-04T00:00:00"/>
    <s v="Second Class"/>
    <x v="281"/>
    <s v="Steve Chapman"/>
    <s v="CORPORATE"/>
    <s v="united states"/>
    <s v="Houston"/>
    <s v="Texas"/>
    <n v="77041"/>
    <s v="Central"/>
    <s v="OFF-AP-10004708"/>
    <x v="1"/>
    <x v="9"/>
    <x v="513"/>
    <n v="15.224"/>
    <n v="2"/>
    <n v="30"/>
    <s v="Pequeño"/>
    <n v="0.8"/>
    <n v="12.179200000000002"/>
    <n v="-12.1792"/>
    <n v="27.403200000000002"/>
    <s v="Bajo"/>
    <n v="-38.821199999999997"/>
    <n v="-2.5499999999999998"/>
    <n v="-41.866"/>
    <n v="2"/>
    <n v="2"/>
    <s v="CORRECTO"/>
    <n v="2017"/>
    <n v="0"/>
  </r>
  <r>
    <x v="9420"/>
    <x v="4710"/>
    <d v="2017-10-02T00:00:00"/>
    <d v="2017-10-04T00:00:00"/>
    <s v="Second Class"/>
    <x v="281"/>
    <s v="Steve Chapman"/>
    <s v="CORPORATE"/>
    <s v="united states"/>
    <s v="Houston"/>
    <s v="Texas"/>
    <n v="77041"/>
    <s v="Central"/>
    <s v="OFF-AP-10001947"/>
    <x v="1"/>
    <x v="9"/>
    <x v="1537"/>
    <n v="21.984000000000002"/>
    <n v="6"/>
    <n v="31"/>
    <s v="Grande"/>
    <n v="0.8"/>
    <n v="17.587200000000003"/>
    <n v="-17.587199999999999"/>
    <n v="39.571200000000005"/>
    <s v="Bajo"/>
    <n v="-56.059199999999997"/>
    <n v="-2.5499999999999998"/>
    <n v="-60.456000000000003"/>
    <n v="2"/>
    <n v="2"/>
    <s v="CORRECTO"/>
    <n v="2017"/>
    <n v="0"/>
  </r>
  <r>
    <x v="9421"/>
    <x v="4711"/>
    <d v="2014-07-23T00:00:00"/>
    <d v="2014-07-27T00:00:00"/>
    <s v="Standard Class"/>
    <x v="714"/>
    <s v="Nick Crebassa"/>
    <s v="CORPORATE"/>
    <s v="united states"/>
    <s v="San Francisco"/>
    <s v="California"/>
    <n v="94122"/>
    <s v="West"/>
    <s v="TEC-PH-10000441"/>
    <x v="2"/>
    <x v="7"/>
    <x v="1055"/>
    <n v="604.75199999999995"/>
    <n v="6"/>
    <n v="25"/>
    <s v="Grande"/>
    <n v="0.2"/>
    <n v="120.9504"/>
    <n v="-120.9504"/>
    <n v="725.7023999999999"/>
    <s v="Muy Alto"/>
    <n v="60.475200000000001"/>
    <n v="0.1"/>
    <n v="-423.32639999999998"/>
    <n v="4"/>
    <n v="4"/>
    <s v="CORRECTO"/>
    <n v="2014"/>
    <n v="0"/>
  </r>
  <r>
    <x v="9422"/>
    <x v="4711"/>
    <d v="2014-07-23T00:00:00"/>
    <d v="2014-07-27T00:00:00"/>
    <s v="Standard Class"/>
    <x v="714"/>
    <s v="Nick Crebassa"/>
    <s v="CORPORATE"/>
    <s v="united states"/>
    <s v="San Francisco"/>
    <s v="California"/>
    <n v="94122"/>
    <s v="West"/>
    <s v="OFF-SU-10004664"/>
    <x v="1"/>
    <x v="14"/>
    <x v="597"/>
    <n v="40.700000000000003"/>
    <n v="5"/>
    <n v="23"/>
    <s v="Grande"/>
    <n v="0"/>
    <n v="0"/>
    <n v="0"/>
    <n v="40.700000000000003"/>
    <s v="Bajo"/>
    <n v="11.803000000000001"/>
    <n v="0.28999999999999998"/>
    <n v="-28.896999999999998"/>
    <n v="4"/>
    <n v="4"/>
    <s v="CORRECTO"/>
    <n v="2014"/>
    <n v="0"/>
  </r>
  <r>
    <x v="9423"/>
    <x v="4711"/>
    <d v="2014-07-23T00:00:00"/>
    <d v="2014-07-27T00:00:00"/>
    <s v="Standard Class"/>
    <x v="714"/>
    <s v="Nick Crebassa"/>
    <s v="CORPORATE"/>
    <s v="united states"/>
    <s v="San Francisco"/>
    <s v="California"/>
    <n v="94122"/>
    <s v="West"/>
    <s v="TEC-PH-10004531"/>
    <x v="2"/>
    <x v="7"/>
    <x v="1404"/>
    <n v="302.37599999999998"/>
    <n v="3"/>
    <n v="8"/>
    <s v="Mediano"/>
    <n v="0.2"/>
    <n v="60.475200000000001"/>
    <n v="-60.475200000000001"/>
    <n v="362.85119999999995"/>
    <s v="Alto"/>
    <n v="37.796999999999997"/>
    <n v="0.125"/>
    <n v="-204.10380000000001"/>
    <n v="4"/>
    <n v="4"/>
    <s v="CORRECTO"/>
    <n v="2014"/>
    <n v="0"/>
  </r>
  <r>
    <x v="9424"/>
    <x v="4711"/>
    <d v="2014-07-23T00:00:00"/>
    <d v="2014-07-27T00:00:00"/>
    <s v="Standard Class"/>
    <x v="714"/>
    <s v="Nick Crebassa"/>
    <s v="CORPORATE"/>
    <s v="united states"/>
    <s v="San Francisco"/>
    <s v="California"/>
    <n v="94122"/>
    <s v="West"/>
    <s v="TEC-AC-10002167"/>
    <x v="2"/>
    <x v="11"/>
    <x v="46"/>
    <n v="45"/>
    <n v="3"/>
    <n v="25"/>
    <s v="Mediano"/>
    <n v="0"/>
    <n v="0"/>
    <n v="0"/>
    <n v="45"/>
    <s v="Bajo"/>
    <n v="4.95"/>
    <n v="0.11"/>
    <n v="-40.049999999999997"/>
    <n v="4"/>
    <n v="4"/>
    <s v="CORRECTO"/>
    <n v="2014"/>
    <n v="0"/>
  </r>
  <r>
    <x v="9425"/>
    <x v="4712"/>
    <d v="2014-09-12T00:00:00"/>
    <d v="2014-09-17T00:00:00"/>
    <s v="Second Class"/>
    <x v="560"/>
    <s v="Luke Weiss"/>
    <s v="CONSUMER"/>
    <s v="united states"/>
    <s v="New York City"/>
    <s v="New York"/>
    <n v="10035"/>
    <s v="East"/>
    <s v="FUR-CH-10002024"/>
    <x v="0"/>
    <x v="1"/>
    <x v="483"/>
    <n v="3785.2919999999999"/>
    <n v="6"/>
    <n v="39"/>
    <s v="Grande"/>
    <n v="0.1"/>
    <n v="378.5292"/>
    <n v="-378.5292"/>
    <n v="4163.8212000000003"/>
    <s v="Muy Alto"/>
    <n v="420.58800000000002"/>
    <n v="0.11111111111111112"/>
    <n v="-2986.1747999999998"/>
    <n v="5"/>
    <n v="5"/>
    <s v="CORRECTO"/>
    <n v="2014"/>
    <n v="0"/>
  </r>
  <r>
    <x v="9426"/>
    <x v="4713"/>
    <d v="2016-09-15T00:00:00"/>
    <d v="2016-09-20T00:00:00"/>
    <s v="Standard Class"/>
    <x v="738"/>
    <s v="Angele Hood"/>
    <s v="CONSUMER"/>
    <s v="united states"/>
    <s v="Seattle"/>
    <s v="Washington"/>
    <n v="98105"/>
    <s v="West"/>
    <s v="OFF-AR-10002445"/>
    <x v="1"/>
    <x v="6"/>
    <x v="1646"/>
    <n v="35.4"/>
    <n v="5"/>
    <n v="30"/>
    <s v="Grande"/>
    <n v="0"/>
    <n v="0"/>
    <n v="0"/>
    <n v="35.4"/>
    <s v="Bajo"/>
    <n v="13.452"/>
    <n v="0.38"/>
    <n v="-21.948"/>
    <n v="5"/>
    <n v="5"/>
    <s v="CORRECTO"/>
    <n v="2016"/>
    <n v="0"/>
  </r>
  <r>
    <x v="9427"/>
    <x v="4714"/>
    <d v="2014-11-27T00:00:00"/>
    <d v="2014-12-01T00:00:00"/>
    <s v="Standard Class"/>
    <x v="705"/>
    <s v="Jack O'Briant"/>
    <s v="CORPORATE"/>
    <s v="united states"/>
    <s v="Buffalo"/>
    <s v="New York"/>
    <n v="14215"/>
    <s v="East"/>
    <s v="FUR-FU-10003268"/>
    <x v="0"/>
    <x v="5"/>
    <x v="885"/>
    <n v="199.9"/>
    <n v="5"/>
    <n v="20"/>
    <s v="Grande"/>
    <n v="0"/>
    <n v="0"/>
    <n v="0"/>
    <n v="199.9"/>
    <s v="Medio"/>
    <n v="39.979999999999997"/>
    <n v="0.19999999999999998"/>
    <n v="-159.91999999999999"/>
    <n v="4"/>
    <n v="4"/>
    <s v="CORRECTO"/>
    <n v="2014"/>
    <n v="0"/>
  </r>
  <r>
    <x v="9428"/>
    <x v="4715"/>
    <d v="2014-05-11T00:00:00"/>
    <d v="2014-05-16T00:00:00"/>
    <s v="Standard Class"/>
    <x v="100"/>
    <s v="Victoria Wilson"/>
    <s v="CORPORATE"/>
    <s v="united states"/>
    <s v="Huntsville"/>
    <s v="Texas"/>
    <n v="77340"/>
    <s v="Central"/>
    <s v="FUR-CH-10000015"/>
    <x v="0"/>
    <x v="1"/>
    <x v="378"/>
    <n v="1212.96"/>
    <n v="8"/>
    <n v="36"/>
    <s v="Grande"/>
    <n v="0.3"/>
    <n v="363.88799999999998"/>
    <n v="-363.88799999999998"/>
    <n v="1576.848"/>
    <s v="Muy Alto"/>
    <n v="-69.311999999999998"/>
    <n v="-5.7142857142857141E-2"/>
    <n v="-918.38400000000001"/>
    <n v="5"/>
    <n v="5"/>
    <s v="CORRECTO"/>
    <n v="2014"/>
    <n v="0"/>
  </r>
  <r>
    <x v="9429"/>
    <x v="4716"/>
    <d v="2015-08-28T00:00:00"/>
    <d v="2015-09-01T00:00:00"/>
    <s v="Standard Class"/>
    <x v="130"/>
    <s v="Ben Peterman"/>
    <s v="CORPORATE"/>
    <s v="united states"/>
    <s v="Dallas"/>
    <s v="Texas"/>
    <n v="75081"/>
    <s v="Central"/>
    <s v="TEC-PH-10004165"/>
    <x v="2"/>
    <x v="7"/>
    <x v="895"/>
    <n v="1099.96"/>
    <n v="5"/>
    <n v="34"/>
    <s v="Grande"/>
    <n v="0.2"/>
    <n v="219.99200000000002"/>
    <n v="-219.99199999999999"/>
    <n v="1319.952"/>
    <s v="Muy Alto"/>
    <n v="82.497"/>
    <n v="7.4999999999999997E-2"/>
    <n v="-797.471"/>
    <n v="4"/>
    <n v="4"/>
    <s v="CORRECTO"/>
    <n v="2015"/>
    <n v="0"/>
  </r>
  <r>
    <x v="9430"/>
    <x v="4716"/>
    <d v="2015-08-28T00:00:00"/>
    <d v="2015-09-01T00:00:00"/>
    <s v="Standard Class"/>
    <x v="130"/>
    <s v="Ben Peterman"/>
    <s v="CORPORATE"/>
    <s v="united states"/>
    <s v="Dallas"/>
    <s v="Texas"/>
    <n v="75081"/>
    <s v="Central"/>
    <s v="FUR-TA-10004607"/>
    <x v="0"/>
    <x v="3"/>
    <x v="1104"/>
    <n v="103.48099999999999"/>
    <n v="1"/>
    <n v="18"/>
    <s v="Pequeño"/>
    <n v="0.3"/>
    <n v="31.044299999999996"/>
    <n v="-31.0443"/>
    <n v="134.52529999999999"/>
    <s v="Medio"/>
    <n v="-16.261299999999999"/>
    <n v="-0.15714285714285714"/>
    <n v="-88.697999999999993"/>
    <n v="4"/>
    <n v="4"/>
    <s v="CORRECTO"/>
    <n v="2015"/>
    <n v="0"/>
  </r>
  <r>
    <x v="9431"/>
    <x v="4717"/>
    <d v="2015-06-19T00:00:00"/>
    <d v="2015-06-19T00:00:00"/>
    <s v="Same Day"/>
    <x v="452"/>
    <s v="Paul Prost"/>
    <s v="HOME OFFICE"/>
    <s v="united states"/>
    <s v="Philadelphia"/>
    <s v="Pennsylvania"/>
    <n v="19134"/>
    <s v="East"/>
    <s v="OFF-LA-10004677"/>
    <x v="1"/>
    <x v="2"/>
    <x v="1840"/>
    <n v="5.9039999999999999"/>
    <n v="2"/>
    <n v="9"/>
    <s v="Pequeño"/>
    <n v="0.2"/>
    <n v="1.1808000000000001"/>
    <n v="-1.1808000000000001"/>
    <n v="7.0847999999999995"/>
    <s v="Bajo"/>
    <n v="1.9925999999999999"/>
    <n v="0.33749999999999997"/>
    <n v="-2.7305999999999999"/>
    <n v="0"/>
    <n v="0"/>
    <s v="CORRECTO"/>
    <n v="2015"/>
    <n v="0"/>
  </r>
  <r>
    <x v="9432"/>
    <x v="4718"/>
    <d v="2015-08-17T00:00:00"/>
    <d v="2015-08-23T00:00:00"/>
    <s v="Standard Class"/>
    <x v="56"/>
    <s v="Steven Cartwright"/>
    <s v="CONSUMER"/>
    <s v="united states"/>
    <s v="Peoria"/>
    <s v="Arizona"/>
    <n v="85345"/>
    <s v="West"/>
    <s v="TEC-AC-10002217"/>
    <x v="2"/>
    <x v="11"/>
    <x v="1187"/>
    <n v="30.08"/>
    <n v="2"/>
    <n v="25"/>
    <s v="Pequeño"/>
    <n v="0.2"/>
    <n v="6.016"/>
    <n v="-6.016"/>
    <n v="36.095999999999997"/>
    <s v="Bajo"/>
    <n v="-5.2640000000000002"/>
    <n v="-0.17500000000000002"/>
    <n v="-29.327999999999999"/>
    <n v="6"/>
    <n v="6"/>
    <s v="CORRECTO"/>
    <n v="2015"/>
    <n v="0"/>
  </r>
  <r>
    <x v="9433"/>
    <x v="4718"/>
    <d v="2015-08-17T00:00:00"/>
    <d v="2015-08-23T00:00:00"/>
    <s v="Standard Class"/>
    <x v="56"/>
    <s v="Steven Cartwright"/>
    <s v="CONSUMER"/>
    <s v="united states"/>
    <s v="Peoria"/>
    <s v="Arizona"/>
    <n v="85345"/>
    <s v="West"/>
    <s v="OFF-PA-10001937"/>
    <x v="1"/>
    <x v="10"/>
    <x v="289"/>
    <n v="36.287999999999997"/>
    <n v="7"/>
    <n v="24"/>
    <s v="Grande"/>
    <n v="0.2"/>
    <n v="7.2576000000000001"/>
    <n v="-7.2576000000000001"/>
    <n v="43.545599999999993"/>
    <s v="Bajo"/>
    <n v="12.700799999999999"/>
    <n v="0.35000000000000003"/>
    <n v="-16.329599999999999"/>
    <n v="6"/>
    <n v="6"/>
    <s v="CORRECTO"/>
    <n v="2015"/>
    <n v="0"/>
  </r>
  <r>
    <x v="9434"/>
    <x v="4718"/>
    <d v="2015-08-17T00:00:00"/>
    <d v="2015-08-23T00:00:00"/>
    <s v="Standard Class"/>
    <x v="56"/>
    <s v="Steven Cartwright"/>
    <s v="CONSUMER"/>
    <s v="united states"/>
    <s v="Peoria"/>
    <s v="Arizona"/>
    <n v="85345"/>
    <s v="West"/>
    <s v="OFF-AR-10000203"/>
    <x v="1"/>
    <x v="6"/>
    <x v="785"/>
    <n v="10.272"/>
    <n v="3"/>
    <n v="18"/>
    <s v="Mediano"/>
    <n v="0.2"/>
    <n v="2.0544000000000002"/>
    <n v="-2.0543999999999998"/>
    <n v="12.3264"/>
    <s v="Bajo"/>
    <n v="1.1556"/>
    <n v="0.11249999999999999"/>
    <n v="-7.0620000000000003"/>
    <n v="6"/>
    <n v="6"/>
    <s v="CORRECTO"/>
    <n v="2015"/>
    <n v="0"/>
  </r>
  <r>
    <x v="9435"/>
    <x v="4718"/>
    <d v="2015-08-17T00:00:00"/>
    <d v="2015-08-23T00:00:00"/>
    <s v="Standard Class"/>
    <x v="56"/>
    <s v="Steven Cartwright"/>
    <s v="CONSUMER"/>
    <s v="united states"/>
    <s v="Peoria"/>
    <s v="Arizona"/>
    <n v="85345"/>
    <s v="West"/>
    <s v="TEC-AC-10001142"/>
    <x v="2"/>
    <x v="11"/>
    <x v="551"/>
    <n v="252.8"/>
    <n v="4"/>
    <n v="24"/>
    <s v="Mediano"/>
    <n v="0.2"/>
    <n v="50.56"/>
    <n v="-50.56"/>
    <n v="303.36"/>
    <s v="Alto"/>
    <n v="-31.6"/>
    <n v="-0.125"/>
    <n v="-233.84"/>
    <n v="6"/>
    <n v="6"/>
    <s v="CORRECTO"/>
    <n v="2015"/>
    <n v="0"/>
  </r>
  <r>
    <x v="9436"/>
    <x v="4719"/>
    <d v="2015-09-25T00:00:00"/>
    <d v="2015-09-25T00:00:00"/>
    <s v="Same Day"/>
    <x v="298"/>
    <s v="Bryan Mills"/>
    <s v="CONSUMER"/>
    <s v="united states"/>
    <s v="Philadelphia"/>
    <s v="Pennsylvania"/>
    <n v="19143"/>
    <s v="East"/>
    <s v="OFF-BI-10003712"/>
    <x v="1"/>
    <x v="8"/>
    <x v="696"/>
    <n v="2.9460000000000002"/>
    <n v="2"/>
    <n v="45"/>
    <s v="Pequeño"/>
    <n v="0.7"/>
    <n v="2.0621999999999998"/>
    <n v="-2.0621999999999998"/>
    <n v="5.0082000000000004"/>
    <s v="Bajo"/>
    <n v="-2.0621999999999998"/>
    <n v="-0.69999999999999984"/>
    <n v="-2.9460000000000002"/>
    <n v="0"/>
    <n v="0"/>
    <s v="CORRECTO"/>
    <n v="2015"/>
    <n v="0"/>
  </r>
  <r>
    <x v="9437"/>
    <x v="4720"/>
    <d v="2017-05-26T00:00:00"/>
    <d v="2017-05-31T00:00:00"/>
    <s v="Standard Class"/>
    <x v="303"/>
    <s v="Carlos Daly"/>
    <s v="CONSUMER"/>
    <s v="united states"/>
    <s v="Oceanside"/>
    <s v="California"/>
    <n v="92054"/>
    <s v="West"/>
    <s v="OFF-PA-10000520"/>
    <x v="1"/>
    <x v="10"/>
    <x v="1428"/>
    <n v="12.96"/>
    <n v="2"/>
    <n v="19"/>
    <s v="Pequeño"/>
    <n v="0"/>
    <n v="0"/>
    <n v="0"/>
    <n v="12.96"/>
    <s v="Bajo"/>
    <n v="6.2207999999999997"/>
    <n v="0.47999999999999993"/>
    <n v="-6.7392000000000003"/>
    <n v="5"/>
    <n v="5"/>
    <s v="CORRECTO"/>
    <n v="2017"/>
    <n v="0"/>
  </r>
  <r>
    <x v="9438"/>
    <x v="4721"/>
    <d v="2017-07-31T00:00:00"/>
    <d v="2017-08-05T00:00:00"/>
    <s v="Standard Class"/>
    <x v="411"/>
    <s v="Greg Matthias"/>
    <s v="CONSUMER"/>
    <s v="united states"/>
    <s v="Philadelphia"/>
    <s v="Pennsylvania"/>
    <n v="19134"/>
    <s v="East"/>
    <s v="TEC-PH-10001079"/>
    <x v="2"/>
    <x v="7"/>
    <x v="1255"/>
    <n v="285.57600000000002"/>
    <n v="4"/>
    <n v="19"/>
    <s v="Mediano"/>
    <n v="0.4"/>
    <n v="114.23040000000002"/>
    <n v="-114.2304"/>
    <n v="399.80640000000005"/>
    <s v="Alto"/>
    <n v="-57.115200000000002"/>
    <n v="-0.19999999999999998"/>
    <n v="-228.46080000000001"/>
    <n v="5"/>
    <n v="5"/>
    <s v="CORRECTO"/>
    <n v="2017"/>
    <n v="0"/>
  </r>
  <r>
    <x v="9439"/>
    <x v="4722"/>
    <d v="2014-10-12T00:00:00"/>
    <d v="2014-10-17T00:00:00"/>
    <s v="Standard Class"/>
    <x v="771"/>
    <s v="Barry Pond"/>
    <s v="CORPORATE"/>
    <s v="united states"/>
    <s v="Chicago"/>
    <s v="Illinois"/>
    <n v="60623"/>
    <s v="Central"/>
    <s v="OFF-SU-10000898"/>
    <x v="1"/>
    <x v="14"/>
    <x v="1190"/>
    <n v="22.24"/>
    <n v="2"/>
    <n v="36"/>
    <s v="Pequeño"/>
    <n v="0.2"/>
    <n v="4.4479999999999995"/>
    <n v="-4.4480000000000004"/>
    <n v="26.687999999999999"/>
    <s v="Bajo"/>
    <n v="2.5019999999999998"/>
    <n v="0.1125"/>
    <n v="-15.29"/>
    <n v="5"/>
    <n v="5"/>
    <s v="CORRECTO"/>
    <n v="2014"/>
    <n v="0"/>
  </r>
  <r>
    <x v="9440"/>
    <x v="4723"/>
    <d v="2014-05-25T00:00:00"/>
    <d v="2014-05-29T00:00:00"/>
    <s v="Standard Class"/>
    <x v="768"/>
    <s v="Barry Weirich"/>
    <s v="CONSUMER"/>
    <s v="united states"/>
    <s v="New York City"/>
    <s v="New York"/>
    <n v="10035"/>
    <s v="East"/>
    <s v="OFF-PA-10001471"/>
    <x v="1"/>
    <x v="10"/>
    <x v="1477"/>
    <n v="14.62"/>
    <n v="2"/>
    <n v="16"/>
    <s v="Pequeño"/>
    <n v="0"/>
    <n v="0"/>
    <n v="0"/>
    <n v="14.62"/>
    <s v="Bajo"/>
    <n v="6.7252000000000001"/>
    <n v="0.46"/>
    <n v="-7.8948"/>
    <n v="4"/>
    <n v="4"/>
    <s v="CORRECTO"/>
    <n v="2014"/>
    <n v="0"/>
  </r>
  <r>
    <x v="9441"/>
    <x v="4724"/>
    <d v="2014-12-29T00:00:00"/>
    <d v="2014-12-31T00:00:00"/>
    <s v="Second Class"/>
    <x v="791"/>
    <s v="Ricardo Emerson"/>
    <s v="CONSUMER"/>
    <s v="united states"/>
    <s v="Kent"/>
    <s v="Ohio"/>
    <n v="44240"/>
    <s v="East"/>
    <s v="OFF-AP-10003281"/>
    <x v="1"/>
    <x v="9"/>
    <x v="1189"/>
    <n v="48.36"/>
    <n v="5"/>
    <n v="15"/>
    <s v="Grande"/>
    <n v="0.2"/>
    <n v="9.6720000000000006"/>
    <n v="-9.6720000000000006"/>
    <n v="58.031999999999996"/>
    <s v="Medio"/>
    <n v="6.0449999999999999"/>
    <n v="0.125"/>
    <n v="-32.643000000000001"/>
    <n v="2"/>
    <n v="2"/>
    <s v="CORRECTO"/>
    <n v="2014"/>
    <n v="0"/>
  </r>
  <r>
    <x v="9442"/>
    <x v="4725"/>
    <d v="2017-04-07T00:00:00"/>
    <d v="2017-04-11T00:00:00"/>
    <s v="Standard Class"/>
    <x v="367"/>
    <s v="Hallie Redmond"/>
    <s v="HOME OFFICE"/>
    <s v="united states"/>
    <s v="Jacksonville"/>
    <s v="Florida"/>
    <n v="32216"/>
    <s v="South"/>
    <s v="OFF-AR-10003156"/>
    <x v="1"/>
    <x v="6"/>
    <x v="401"/>
    <n v="16.256"/>
    <n v="2"/>
    <n v="14"/>
    <s v="Pequeño"/>
    <n v="0.2"/>
    <n v="3.2512000000000003"/>
    <n v="-3.2511999999999999"/>
    <n v="19.507200000000001"/>
    <s v="Bajo"/>
    <n v="1.2192000000000001"/>
    <n v="7.4999999999999997E-2"/>
    <n v="-11.785600000000001"/>
    <n v="4"/>
    <n v="4"/>
    <s v="CORRECTO"/>
    <n v="2017"/>
    <n v="0"/>
  </r>
  <r>
    <x v="9443"/>
    <x v="4725"/>
    <d v="2017-04-07T00:00:00"/>
    <d v="2017-04-11T00:00:00"/>
    <s v="Standard Class"/>
    <x v="367"/>
    <s v="Hallie Redmond"/>
    <s v="HOME OFFICE"/>
    <s v="united states"/>
    <s v="Jacksonville"/>
    <s v="Florida"/>
    <n v="32216"/>
    <s v="South"/>
    <s v="TEC-PH-10000576"/>
    <x v="2"/>
    <x v="7"/>
    <x v="815"/>
    <n v="219.184"/>
    <n v="2"/>
    <n v="18"/>
    <s v="Pequeño"/>
    <n v="0.2"/>
    <n v="43.836800000000004"/>
    <n v="-43.836799999999997"/>
    <n v="263.02080000000001"/>
    <s v="Alto"/>
    <n v="19.178599999999999"/>
    <n v="8.7499999999999994E-2"/>
    <n v="-156.1686"/>
    <n v="4"/>
    <n v="4"/>
    <s v="CORRECTO"/>
    <n v="2017"/>
    <n v="0"/>
  </r>
  <r>
    <x v="9444"/>
    <x v="4726"/>
    <d v="2015-03-01T00:00:00"/>
    <d v="2015-03-02T00:00:00"/>
    <s v="First Class"/>
    <x v="734"/>
    <s v="Tracy Poddar"/>
    <s v="CORPORATE"/>
    <s v="united states"/>
    <s v="Coppell"/>
    <s v="Texas"/>
    <n v="75019"/>
    <s v="Central"/>
    <s v="TEC-PH-10003215"/>
    <x v="2"/>
    <x v="7"/>
    <x v="1611"/>
    <n v="95.84"/>
    <n v="4"/>
    <n v="18"/>
    <s v="Mediano"/>
    <n v="0.2"/>
    <n v="19.168000000000003"/>
    <n v="-19.167999999999999"/>
    <n v="115.00800000000001"/>
    <s v="Medio"/>
    <n v="34.741999999999997"/>
    <n v="0.36249999999999993"/>
    <n v="-41.93"/>
    <n v="1"/>
    <n v="1"/>
    <s v="CORRECTO"/>
    <n v="2015"/>
    <n v="0"/>
  </r>
  <r>
    <x v="9445"/>
    <x v="4727"/>
    <d v="2015-05-29T00:00:00"/>
    <d v="2015-06-03T00:00:00"/>
    <s v="Standard Class"/>
    <x v="41"/>
    <s v="Karl Braun"/>
    <s v="CONSUMER"/>
    <s v="united states"/>
    <s v="Indianapolis"/>
    <s v="Indiana"/>
    <n v="46203"/>
    <s v="Central"/>
    <s v="OFF-LA-10004484"/>
    <x v="1"/>
    <x v="2"/>
    <x v="617"/>
    <n v="12.39"/>
    <n v="3"/>
    <n v="37"/>
    <s v="Mediano"/>
    <n v="0"/>
    <n v="0"/>
    <n v="0"/>
    <n v="12.39"/>
    <s v="Bajo"/>
    <n v="5.6993999999999998"/>
    <n v="0.45999999999999996"/>
    <n v="-6.6905999999999999"/>
    <n v="5"/>
    <n v="5"/>
    <s v="CORRECTO"/>
    <n v="2015"/>
    <n v="0"/>
  </r>
  <r>
    <x v="9446"/>
    <x v="4728"/>
    <d v="2016-09-22T00:00:00"/>
    <d v="2016-09-28T00:00:00"/>
    <s v="Standard Class"/>
    <x v="663"/>
    <s v="Anna Chung"/>
    <s v="CONSUMER"/>
    <s v="united states"/>
    <s v="Lawrence"/>
    <s v="Indiana"/>
    <n v="46226"/>
    <s v="Central"/>
    <s v="OFF-PA-10002245"/>
    <x v="1"/>
    <x v="10"/>
    <x v="1343"/>
    <n v="35.880000000000003"/>
    <n v="6"/>
    <n v="33"/>
    <s v="Grande"/>
    <n v="0"/>
    <n v="0"/>
    <n v="0"/>
    <n v="35.880000000000003"/>
    <s v="Bajo"/>
    <n v="16.146000000000001"/>
    <n v="0.45"/>
    <n v="-19.734000000000002"/>
    <n v="6"/>
    <n v="6"/>
    <s v="CORRECTO"/>
    <n v="2016"/>
    <n v="0"/>
  </r>
  <r>
    <x v="9447"/>
    <x v="4729"/>
    <d v="2017-05-27T00:00:00"/>
    <d v="2017-06-03T00:00:00"/>
    <s v="Standard Class"/>
    <x v="35"/>
    <s v="Duane Noonan"/>
    <s v="CONSUMER"/>
    <s v="united states"/>
    <s v="Tulsa"/>
    <s v="Oklahoma"/>
    <n v="74133"/>
    <s v="Central"/>
    <s v="FUR-FU-10003664"/>
    <x v="0"/>
    <x v="5"/>
    <x v="35"/>
    <n v="477.3"/>
    <n v="5"/>
    <n v="33"/>
    <s v="Grande"/>
    <n v="0"/>
    <n v="0"/>
    <n v="0"/>
    <n v="477.3"/>
    <s v="Alto"/>
    <n v="138.417"/>
    <n v="0.28999999999999998"/>
    <n v="-338.88299999999998"/>
    <n v="7"/>
    <n v="7"/>
    <s v="CORRECTO"/>
    <n v="2017"/>
    <n v="0"/>
  </r>
  <r>
    <x v="9448"/>
    <x v="4730"/>
    <d v="2016-09-17T00:00:00"/>
    <d v="2016-09-23T00:00:00"/>
    <s v="Standard Class"/>
    <x v="254"/>
    <s v="Chuck Clark"/>
    <s v="HOME OFFICE"/>
    <s v="united states"/>
    <s v="Redmond"/>
    <s v="Washington"/>
    <n v="98052"/>
    <s v="West"/>
    <s v="OFF-LA-10002195"/>
    <x v="1"/>
    <x v="2"/>
    <x v="1028"/>
    <n v="12.32"/>
    <n v="4"/>
    <n v="30"/>
    <s v="Mediano"/>
    <n v="0"/>
    <n v="0"/>
    <n v="0"/>
    <n v="12.32"/>
    <s v="Bajo"/>
    <n v="5.9135999999999997"/>
    <n v="0.48"/>
    <n v="-6.4063999999999997"/>
    <n v="6"/>
    <n v="6"/>
    <s v="CORRECTO"/>
    <n v="2016"/>
    <n v="0"/>
  </r>
  <r>
    <x v="9449"/>
    <x v="4731"/>
    <d v="2014-09-08T00:00:00"/>
    <d v="2014-09-13T00:00:00"/>
    <s v="Standard Class"/>
    <x v="358"/>
    <s v="Toby Swindell"/>
    <s v="CONSUMER"/>
    <s v="united states"/>
    <s v="San Francisco"/>
    <s v="California"/>
    <n v="94109"/>
    <s v="West"/>
    <s v="OFF-BI-10000822"/>
    <x v="1"/>
    <x v="8"/>
    <x v="967"/>
    <n v="8.6080000000000005"/>
    <n v="2"/>
    <n v="17"/>
    <s v="Pequeño"/>
    <n v="0.2"/>
    <n v="1.7216000000000002"/>
    <n v="-1.7216"/>
    <n v="10.329600000000001"/>
    <s v="Bajo"/>
    <n v="3.0127999999999999"/>
    <n v="0.35"/>
    <n v="-3.8736000000000002"/>
    <n v="5"/>
    <n v="5"/>
    <s v="CORRECTO"/>
    <n v="2014"/>
    <n v="0"/>
  </r>
  <r>
    <x v="9450"/>
    <x v="4732"/>
    <d v="2017-06-03T00:00:00"/>
    <d v="2017-06-07T00:00:00"/>
    <s v="Standard Class"/>
    <x v="246"/>
    <s v="Meg O'Connel"/>
    <s v="HOME OFFICE"/>
    <s v="united states"/>
    <s v="Spokane"/>
    <s v="Washington"/>
    <n v="99207"/>
    <s v="West"/>
    <s v="OFF-ST-10004963"/>
    <x v="1"/>
    <x v="4"/>
    <x v="465"/>
    <n v="136.26"/>
    <n v="9"/>
    <n v="24"/>
    <s v="Grande"/>
    <n v="0"/>
    <n v="0"/>
    <n v="0"/>
    <n v="136.26"/>
    <s v="Medio"/>
    <n v="5.4504000000000001"/>
    <n v="0.04"/>
    <n v="-130.80959999999999"/>
    <n v="4"/>
    <n v="4"/>
    <s v="CORRECTO"/>
    <n v="2017"/>
    <n v="0"/>
  </r>
  <r>
    <x v="9451"/>
    <x v="4733"/>
    <d v="2015-09-28T00:00:00"/>
    <d v="2015-10-05T00:00:00"/>
    <s v="Standard Class"/>
    <x v="532"/>
    <s v="Roy Phan"/>
    <s v="CORPORATE"/>
    <s v="united states"/>
    <s v="Los Angeles"/>
    <s v="California"/>
    <n v="90032"/>
    <s v="West"/>
    <s v="OFF-AP-10002495"/>
    <x v="1"/>
    <x v="9"/>
    <x v="1084"/>
    <n v="186.15"/>
    <n v="3"/>
    <n v="8"/>
    <s v="Mediano"/>
    <n v="0"/>
    <n v="0"/>
    <n v="0"/>
    <n v="186.15"/>
    <s v="Medio"/>
    <n v="55.844999999999999"/>
    <n v="0.3"/>
    <n v="-130.30500000000001"/>
    <n v="7"/>
    <n v="7"/>
    <s v="CORRECTO"/>
    <n v="2015"/>
    <n v="0"/>
  </r>
  <r>
    <x v="9452"/>
    <x v="4733"/>
    <d v="2015-09-28T00:00:00"/>
    <d v="2015-10-05T00:00:00"/>
    <s v="Standard Class"/>
    <x v="532"/>
    <s v="Roy Phan"/>
    <s v="CORPORATE"/>
    <s v="united states"/>
    <s v="Los Angeles"/>
    <s v="California"/>
    <n v="90032"/>
    <s v="West"/>
    <s v="OFF-BI-10004001"/>
    <x v="1"/>
    <x v="8"/>
    <x v="818"/>
    <n v="81.792000000000002"/>
    <n v="6"/>
    <n v="42"/>
    <s v="Grande"/>
    <n v="0.2"/>
    <n v="16.3584"/>
    <n v="-16.3584"/>
    <n v="98.150400000000005"/>
    <s v="Medio"/>
    <n v="26.5824"/>
    <n v="0.32500000000000001"/>
    <n v="-38.851199999999999"/>
    <n v="7"/>
    <n v="7"/>
    <s v="CORRECTO"/>
    <n v="2015"/>
    <n v="0"/>
  </r>
  <r>
    <x v="9453"/>
    <x v="4733"/>
    <d v="2015-09-28T00:00:00"/>
    <d v="2015-10-05T00:00:00"/>
    <s v="Standard Class"/>
    <x v="532"/>
    <s v="Roy Phan"/>
    <s v="CORPORATE"/>
    <s v="united states"/>
    <s v="Los Angeles"/>
    <s v="California"/>
    <n v="90032"/>
    <s v="West"/>
    <s v="OFF-SU-10004884"/>
    <x v="1"/>
    <x v="14"/>
    <x v="1789"/>
    <n v="47.19"/>
    <n v="3"/>
    <n v="13"/>
    <s v="Mediano"/>
    <n v="0"/>
    <n v="0"/>
    <n v="0"/>
    <n v="47.19"/>
    <s v="Bajo"/>
    <n v="13.6851"/>
    <n v="0.29000000000000004"/>
    <n v="-33.504899999999999"/>
    <n v="7"/>
    <n v="7"/>
    <s v="CORRECTO"/>
    <n v="2015"/>
    <n v="0"/>
  </r>
  <r>
    <x v="9454"/>
    <x v="4733"/>
    <d v="2015-09-28T00:00:00"/>
    <d v="2015-10-05T00:00:00"/>
    <s v="Standard Class"/>
    <x v="532"/>
    <s v="Roy Phan"/>
    <s v="CORPORATE"/>
    <s v="united states"/>
    <s v="Los Angeles"/>
    <s v="California"/>
    <n v="90032"/>
    <s v="West"/>
    <s v="TEC-PH-10003555"/>
    <x v="2"/>
    <x v="7"/>
    <x v="462"/>
    <n v="36.783999999999999"/>
    <n v="2"/>
    <n v="41"/>
    <s v="Pequeño"/>
    <n v="0.2"/>
    <n v="7.3567999999999998"/>
    <n v="-7.3567999999999998"/>
    <n v="44.140799999999999"/>
    <s v="Bajo"/>
    <n v="-8.2764000000000006"/>
    <n v="-0.22500000000000003"/>
    <n v="-37.703600000000002"/>
    <n v="7"/>
    <n v="7"/>
    <s v="CORRECTO"/>
    <n v="2015"/>
    <n v="0"/>
  </r>
  <r>
    <x v="9455"/>
    <x v="4734"/>
    <d v="2016-06-16T00:00:00"/>
    <d v="2016-06-19T00:00:00"/>
    <s v="Second Class"/>
    <x v="311"/>
    <s v="James Lanier"/>
    <s v="HOME OFFICE"/>
    <s v="united states"/>
    <s v="Chattanooga"/>
    <s v="Tennessee"/>
    <n v="37421"/>
    <s v="South"/>
    <s v="TEC-MA-10003493"/>
    <x v="2"/>
    <x v="15"/>
    <x v="1843"/>
    <n v="91.474999999999994"/>
    <n v="1"/>
    <n v="1"/>
    <s v="Pequeño"/>
    <n v="0.5"/>
    <n v="45.737499999999997"/>
    <n v="-45.737499999999997"/>
    <n v="137.21249999999998"/>
    <s v="Medio"/>
    <n v="-1.8294999999999999"/>
    <n v="-0.02"/>
    <n v="-47.567"/>
    <n v="3"/>
    <n v="3"/>
    <s v="CORRECTO"/>
    <n v="2016"/>
    <n v="0"/>
  </r>
  <r>
    <x v="9456"/>
    <x v="4735"/>
    <d v="2017-05-27T00:00:00"/>
    <d v="2017-06-03T00:00:00"/>
    <s v="Standard Class"/>
    <x v="308"/>
    <s v="Bart Watters"/>
    <s v="CORPORATE"/>
    <s v="united states"/>
    <s v="Greensboro"/>
    <s v="North Carolina"/>
    <n v="27405"/>
    <s v="South"/>
    <s v="TEC-AC-10002380"/>
    <x v="2"/>
    <x v="11"/>
    <x v="1844"/>
    <n v="27.192"/>
    <n v="3"/>
    <n v="3"/>
    <s v="Mediano"/>
    <n v="0.2"/>
    <n v="5.4384000000000006"/>
    <n v="-5.4383999999999997"/>
    <n v="32.630400000000002"/>
    <s v="Bajo"/>
    <n v="0.33989999999999998"/>
    <n v="1.2499999999999999E-2"/>
    <n v="-21.413699999999999"/>
    <n v="7"/>
    <n v="7"/>
    <s v="CORRECTO"/>
    <n v="2017"/>
    <n v="0"/>
  </r>
  <r>
    <x v="9457"/>
    <x v="4735"/>
    <d v="2017-05-27T00:00:00"/>
    <d v="2017-06-03T00:00:00"/>
    <s v="Standard Class"/>
    <x v="308"/>
    <s v="Bart Watters"/>
    <s v="CORPORATE"/>
    <s v="united states"/>
    <s v="Greensboro"/>
    <s v="North Carolina"/>
    <n v="27405"/>
    <s v="South"/>
    <s v="OFF-BI-10004209"/>
    <x v="1"/>
    <x v="8"/>
    <x v="1215"/>
    <n v="12.06"/>
    <n v="5"/>
    <n v="42"/>
    <s v="Grande"/>
    <n v="0.7"/>
    <n v="8.4420000000000002"/>
    <n v="-8.4420000000000002"/>
    <n v="20.502000000000002"/>
    <s v="Bajo"/>
    <n v="-10.050000000000001"/>
    <n v="-0.83333333333333337"/>
    <n v="-13.667999999999999"/>
    <n v="7"/>
    <n v="7"/>
    <s v="CORRECTO"/>
    <n v="2017"/>
    <n v="0"/>
  </r>
  <r>
    <x v="9458"/>
    <x v="4736"/>
    <d v="2014-10-09T00:00:00"/>
    <d v="2014-10-14T00:00:00"/>
    <s v="Standard Class"/>
    <x v="81"/>
    <s v="Shirley Jackson"/>
    <s v="CONSUMER"/>
    <s v="united states"/>
    <s v="San Francisco"/>
    <s v="California"/>
    <n v="94122"/>
    <s v="West"/>
    <s v="OFF-AR-10002135"/>
    <x v="1"/>
    <x v="6"/>
    <x v="281"/>
    <n v="144.6"/>
    <n v="3"/>
    <n v="25"/>
    <s v="Mediano"/>
    <n v="0"/>
    <n v="0"/>
    <n v="0"/>
    <n v="144.6"/>
    <s v="Medio"/>
    <n v="41.933999999999997"/>
    <n v="0.28999999999999998"/>
    <n v="-102.666"/>
    <n v="5"/>
    <n v="5"/>
    <s v="CORRECTO"/>
    <n v="2014"/>
    <n v="0"/>
  </r>
  <r>
    <x v="9459"/>
    <x v="4736"/>
    <d v="2014-10-09T00:00:00"/>
    <d v="2014-10-14T00:00:00"/>
    <s v="Standard Class"/>
    <x v="81"/>
    <s v="Shirley Jackson"/>
    <s v="CONSUMER"/>
    <s v="united states"/>
    <s v="San Francisco"/>
    <s v="California"/>
    <n v="94122"/>
    <s v="West"/>
    <s v="TEC-PH-10002583"/>
    <x v="2"/>
    <x v="7"/>
    <x v="1717"/>
    <n v="15.992000000000001"/>
    <n v="1"/>
    <n v="12"/>
    <s v="Pequeño"/>
    <n v="0.2"/>
    <n v="3.1984000000000004"/>
    <n v="-3.1983999999999999"/>
    <n v="19.1904"/>
    <s v="Bajo"/>
    <n v="-2.9984999999999999"/>
    <n v="-0.18749999999999997"/>
    <n v="-15.7921"/>
    <n v="5"/>
    <n v="5"/>
    <s v="CORRECTO"/>
    <n v="2014"/>
    <n v="0"/>
  </r>
  <r>
    <x v="9460"/>
    <x v="4737"/>
    <d v="2014-11-17T00:00:00"/>
    <d v="2014-11-22T00:00:00"/>
    <s v="Second Class"/>
    <x v="435"/>
    <s v="Frank Gastineau"/>
    <s v="HOME OFFICE"/>
    <s v="united states"/>
    <s v="New York City"/>
    <s v="New York"/>
    <n v="10024"/>
    <s v="East"/>
    <s v="OFF-PA-10003591"/>
    <x v="1"/>
    <x v="10"/>
    <x v="693"/>
    <n v="34.44"/>
    <n v="3"/>
    <n v="15"/>
    <s v="Mediano"/>
    <n v="0"/>
    <n v="0"/>
    <n v="0"/>
    <n v="34.44"/>
    <s v="Bajo"/>
    <n v="17.22"/>
    <n v="0.5"/>
    <n v="-17.22"/>
    <n v="5"/>
    <n v="5"/>
    <s v="CORRECTO"/>
    <n v="2014"/>
    <n v="0"/>
  </r>
  <r>
    <x v="9461"/>
    <x v="4738"/>
    <d v="2014-10-19T00:00:00"/>
    <d v="2014-10-24T00:00:00"/>
    <s v="Standard Class"/>
    <x v="258"/>
    <s v="Eugene Hildebrand"/>
    <s v="HOME OFFICE"/>
    <s v="united states"/>
    <s v="Lakewood"/>
    <s v="California"/>
    <n v="90712"/>
    <s v="West"/>
    <s v="TEC-PH-10004922"/>
    <x v="2"/>
    <x v="7"/>
    <x v="1076"/>
    <n v="321.55200000000002"/>
    <n v="6"/>
    <n v="19"/>
    <s v="Grande"/>
    <n v="0.2"/>
    <n v="64.310400000000001"/>
    <n v="-64.310400000000001"/>
    <n v="385.86240000000004"/>
    <s v="Alto"/>
    <n v="20.097000000000001"/>
    <n v="6.25E-2"/>
    <n v="-237.1446"/>
    <n v="5"/>
    <n v="5"/>
    <s v="CORRECTO"/>
    <n v="2014"/>
    <n v="0"/>
  </r>
  <r>
    <x v="9462"/>
    <x v="4739"/>
    <d v="2017-11-25T00:00:00"/>
    <d v="2017-11-30T00:00:00"/>
    <s v="Second Class"/>
    <x v="29"/>
    <s v="Brendan Sweed"/>
    <s v="CORPORATE"/>
    <s v="united states"/>
    <s v="Louisville"/>
    <s v="Kentucky"/>
    <n v="40214"/>
    <s v="South"/>
    <s v="FUR-CH-10001854"/>
    <x v="0"/>
    <x v="1"/>
    <x v="1119"/>
    <n v="701.96"/>
    <n v="2"/>
    <n v="28"/>
    <s v="Pequeño"/>
    <n v="0"/>
    <n v="0"/>
    <n v="0"/>
    <n v="701.96"/>
    <s v="Muy Alto"/>
    <n v="168.47040000000001"/>
    <n v="0.24"/>
    <n v="-533.4896"/>
    <n v="5"/>
    <n v="5"/>
    <s v="CORRECTO"/>
    <n v="2017"/>
    <n v="0"/>
  </r>
  <r>
    <x v="9463"/>
    <x v="4740"/>
    <d v="2014-02-27T00:00:00"/>
    <d v="2014-03-03T00:00:00"/>
    <s v="First Class"/>
    <x v="559"/>
    <s v="Joy Smith"/>
    <s v="CONSUMER"/>
    <s v="united states"/>
    <s v="Columbus"/>
    <s v="Ohio"/>
    <n v="43229"/>
    <s v="East"/>
    <s v="OFF-AR-10003560"/>
    <x v="1"/>
    <x v="6"/>
    <x v="487"/>
    <n v="19.456"/>
    <n v="4"/>
    <n v="20"/>
    <s v="Mediano"/>
    <n v="0.2"/>
    <n v="3.8912"/>
    <n v="-3.8912"/>
    <n v="23.347200000000001"/>
    <s v="Bajo"/>
    <n v="3.4047999999999998"/>
    <n v="0.17499999999999999"/>
    <n v="-12.16"/>
    <n v="4"/>
    <n v="4"/>
    <s v="CORRECTO"/>
    <n v="2014"/>
    <n v="0"/>
  </r>
  <r>
    <x v="9464"/>
    <x v="4741"/>
    <d v="2014-12-21T00:00:00"/>
    <d v="2014-12-25T00:00:00"/>
    <s v="Standard Class"/>
    <x v="547"/>
    <s v="John Castell"/>
    <s v="CONSUMER"/>
    <s v="united states"/>
    <s v="Newark"/>
    <s v="Delaware"/>
    <n v="19711"/>
    <s v="East"/>
    <s v="OFF-LA-10004409"/>
    <x v="1"/>
    <x v="2"/>
    <x v="1559"/>
    <n v="17.28"/>
    <n v="6"/>
    <n v="20"/>
    <s v="Grande"/>
    <n v="0"/>
    <n v="0"/>
    <n v="0"/>
    <n v="17.28"/>
    <s v="Bajo"/>
    <n v="7.9488000000000003"/>
    <n v="0.45999999999999996"/>
    <n v="-9.3312000000000008"/>
    <n v="4"/>
    <n v="4"/>
    <s v="CORRECTO"/>
    <n v="2014"/>
    <n v="0"/>
  </r>
  <r>
    <x v="9465"/>
    <x v="4742"/>
    <d v="2016-11-19T00:00:00"/>
    <d v="2016-11-23T00:00:00"/>
    <s v="Standard Class"/>
    <x v="25"/>
    <s v="Janet Molinari"/>
    <s v="CORPORATE"/>
    <s v="united states"/>
    <s v="Seattle"/>
    <s v="Washington"/>
    <n v="98115"/>
    <s v="West"/>
    <s v="FUR-FU-10000448"/>
    <x v="0"/>
    <x v="5"/>
    <x v="469"/>
    <n v="31.96"/>
    <n v="2"/>
    <n v="11"/>
    <s v="Pequeño"/>
    <n v="0"/>
    <n v="0"/>
    <n v="0"/>
    <n v="31.96"/>
    <s v="Bajo"/>
    <n v="1.5980000000000001"/>
    <n v="0.05"/>
    <n v="-30.361999999999998"/>
    <n v="4"/>
    <n v="4"/>
    <s v="CORRECTO"/>
    <n v="2016"/>
    <n v="0"/>
  </r>
  <r>
    <x v="9466"/>
    <x v="4743"/>
    <d v="2017-11-05T00:00:00"/>
    <d v="2017-11-10T00:00:00"/>
    <s v="Second Class"/>
    <x v="512"/>
    <s v="Christina DeMoss"/>
    <s v="CONSUMER"/>
    <s v="united states"/>
    <s v="New York City"/>
    <s v="New York"/>
    <n v="10024"/>
    <s v="East"/>
    <s v="OFF-BI-10002735"/>
    <x v="1"/>
    <x v="8"/>
    <x v="142"/>
    <n v="164.68799999999999"/>
    <n v="6"/>
    <n v="39"/>
    <s v="Grande"/>
    <n v="0.2"/>
    <n v="32.937599999999996"/>
    <n v="-32.937600000000003"/>
    <n v="197.62559999999999"/>
    <s v="Medio"/>
    <n v="55.5822"/>
    <n v="0.33750000000000002"/>
    <n v="-76.168199999999999"/>
    <n v="5"/>
    <n v="5"/>
    <s v="CORRECTO"/>
    <n v="2017"/>
    <n v="0"/>
  </r>
  <r>
    <x v="9467"/>
    <x v="4743"/>
    <d v="2017-11-05T00:00:00"/>
    <d v="2017-11-10T00:00:00"/>
    <s v="Second Class"/>
    <x v="512"/>
    <s v="Christina DeMoss"/>
    <s v="CONSUMER"/>
    <s v="united states"/>
    <s v="New York City"/>
    <s v="New York"/>
    <n v="10024"/>
    <s v="East"/>
    <s v="FUR-TA-10003469"/>
    <x v="0"/>
    <x v="3"/>
    <x v="1573"/>
    <n v="166.5"/>
    <n v="2"/>
    <n v="12"/>
    <s v="Pequeño"/>
    <n v="0.4"/>
    <n v="66.600000000000009"/>
    <n v="-66.599999999999994"/>
    <n v="233.10000000000002"/>
    <s v="Alto"/>
    <n v="-66.599999999999994"/>
    <n v="-0.39999999999999997"/>
    <n v="-166.5"/>
    <n v="5"/>
    <n v="5"/>
    <s v="CORRECTO"/>
    <n v="2017"/>
    <n v="0"/>
  </r>
  <r>
    <x v="9468"/>
    <x v="4743"/>
    <d v="2017-11-05T00:00:00"/>
    <d v="2017-11-10T00:00:00"/>
    <s v="Second Class"/>
    <x v="512"/>
    <s v="Christina DeMoss"/>
    <s v="CONSUMER"/>
    <s v="united states"/>
    <s v="New York City"/>
    <s v="New York"/>
    <n v="10024"/>
    <s v="East"/>
    <s v="OFF-PA-10001870"/>
    <x v="1"/>
    <x v="10"/>
    <x v="680"/>
    <n v="12.96"/>
    <n v="2"/>
    <n v="28"/>
    <s v="Pequeño"/>
    <n v="0"/>
    <n v="0"/>
    <n v="0"/>
    <n v="12.96"/>
    <s v="Bajo"/>
    <n v="6.2207999999999997"/>
    <n v="0.47999999999999993"/>
    <n v="-6.7392000000000003"/>
    <n v="5"/>
    <n v="5"/>
    <s v="CORRECTO"/>
    <n v="2017"/>
    <n v="0"/>
  </r>
  <r>
    <x v="9469"/>
    <x v="4743"/>
    <d v="2017-11-05T00:00:00"/>
    <d v="2017-11-10T00:00:00"/>
    <s v="Second Class"/>
    <x v="512"/>
    <s v="Christina DeMoss"/>
    <s v="CONSUMER"/>
    <s v="united states"/>
    <s v="New York City"/>
    <s v="New York"/>
    <n v="10024"/>
    <s v="East"/>
    <s v="OFF-PA-10004071"/>
    <x v="1"/>
    <x v="10"/>
    <x v="417"/>
    <n v="110.96"/>
    <n v="2"/>
    <n v="21"/>
    <s v="Pequeño"/>
    <n v="0"/>
    <n v="0"/>
    <n v="0"/>
    <n v="110.96"/>
    <s v="Medio"/>
    <n v="53.260800000000003"/>
    <n v="0.48000000000000004"/>
    <n v="-57.699199999999998"/>
    <n v="5"/>
    <n v="5"/>
    <s v="CORRECTO"/>
    <n v="2017"/>
    <n v="0"/>
  </r>
  <r>
    <x v="9470"/>
    <x v="4743"/>
    <d v="2017-11-05T00:00:00"/>
    <d v="2017-11-10T00:00:00"/>
    <s v="Second Class"/>
    <x v="512"/>
    <s v="Christina DeMoss"/>
    <s v="CONSUMER"/>
    <s v="united states"/>
    <s v="New York City"/>
    <s v="New York"/>
    <n v="10024"/>
    <s v="East"/>
    <s v="TEC-PH-10001448"/>
    <x v="2"/>
    <x v="7"/>
    <x v="141"/>
    <n v="99.98"/>
    <n v="2"/>
    <n v="13"/>
    <s v="Pequeño"/>
    <n v="0"/>
    <n v="0"/>
    <n v="0"/>
    <n v="99.98"/>
    <s v="Medio"/>
    <n v="3.9992000000000001"/>
    <n v="0.04"/>
    <n v="-95.980800000000002"/>
    <n v="5"/>
    <n v="5"/>
    <s v="CORRECTO"/>
    <n v="2017"/>
    <n v="0"/>
  </r>
  <r>
    <x v="9471"/>
    <x v="4743"/>
    <d v="2017-11-05T00:00:00"/>
    <d v="2017-11-10T00:00:00"/>
    <s v="Second Class"/>
    <x v="512"/>
    <s v="Christina DeMoss"/>
    <s v="CONSUMER"/>
    <s v="united states"/>
    <s v="New York City"/>
    <s v="New York"/>
    <n v="10024"/>
    <s v="East"/>
    <s v="OFF-BI-10002706"/>
    <x v="1"/>
    <x v="8"/>
    <x v="276"/>
    <n v="11.423999999999999"/>
    <n v="1"/>
    <n v="21"/>
    <s v="Pequeño"/>
    <n v="0.2"/>
    <n v="2.2848000000000002"/>
    <n v="-2.2848000000000002"/>
    <n v="13.7088"/>
    <s v="Bajo"/>
    <n v="3.7128000000000001"/>
    <n v="0.32500000000000001"/>
    <n v="-5.4264000000000001"/>
    <n v="5"/>
    <n v="5"/>
    <s v="CORRECTO"/>
    <n v="2017"/>
    <n v="0"/>
  </r>
  <r>
    <x v="9472"/>
    <x v="4743"/>
    <d v="2017-11-05T00:00:00"/>
    <d v="2017-11-10T00:00:00"/>
    <s v="Second Class"/>
    <x v="512"/>
    <s v="Christina DeMoss"/>
    <s v="CONSUMER"/>
    <s v="united states"/>
    <s v="New York City"/>
    <s v="New York"/>
    <n v="10024"/>
    <s v="East"/>
    <s v="FUR-CH-10004875"/>
    <x v="0"/>
    <x v="1"/>
    <x v="1445"/>
    <n v="128.124"/>
    <n v="2"/>
    <n v="24"/>
    <s v="Pequeño"/>
    <n v="0.1"/>
    <n v="12.8124"/>
    <n v="-12.8124"/>
    <n v="140.93639999999999"/>
    <s v="Medio"/>
    <n v="24.2012"/>
    <n v="0.18888888888888888"/>
    <n v="-91.110399999999998"/>
    <n v="5"/>
    <n v="5"/>
    <s v="CORRECTO"/>
    <n v="2017"/>
    <n v="0"/>
  </r>
  <r>
    <x v="9473"/>
    <x v="4743"/>
    <d v="2017-11-05T00:00:00"/>
    <d v="2017-11-10T00:00:00"/>
    <s v="Second Class"/>
    <x v="512"/>
    <s v="Christina DeMoss"/>
    <s v="CONSUMER"/>
    <s v="united states"/>
    <s v="New York City"/>
    <s v="New York"/>
    <n v="10024"/>
    <s v="East"/>
    <s v="FUR-FU-10004245"/>
    <x v="0"/>
    <x v="5"/>
    <x v="1747"/>
    <n v="101.4"/>
    <n v="5"/>
    <n v="10"/>
    <s v="Grande"/>
    <n v="0"/>
    <n v="0"/>
    <n v="0"/>
    <n v="101.4"/>
    <s v="Medio"/>
    <n v="38.531999999999996"/>
    <n v="0.37999999999999995"/>
    <n v="-62.868000000000002"/>
    <n v="5"/>
    <n v="5"/>
    <s v="CORRECTO"/>
    <n v="2017"/>
    <n v="0"/>
  </r>
  <r>
    <x v="9474"/>
    <x v="4744"/>
    <d v="2015-05-31T00:00:00"/>
    <d v="2015-06-05T00:00:00"/>
    <s v="Second Class"/>
    <x v="25"/>
    <s v="Janet Molinari"/>
    <s v="CORPORATE"/>
    <s v="united states"/>
    <s v="Chicago"/>
    <s v="Illinois"/>
    <n v="60653"/>
    <s v="Central"/>
    <s v="OFF-LA-10000443"/>
    <x v="1"/>
    <x v="2"/>
    <x v="1127"/>
    <n v="5.9039999999999999"/>
    <n v="2"/>
    <n v="22"/>
    <s v="Pequeño"/>
    <n v="0.2"/>
    <n v="1.1808000000000001"/>
    <n v="-1.1808000000000001"/>
    <n v="7.0847999999999995"/>
    <s v="Bajo"/>
    <n v="1.9925999999999999"/>
    <n v="0.33749999999999997"/>
    <n v="-2.7305999999999999"/>
    <n v="5"/>
    <n v="5"/>
    <s v="CORRECTO"/>
    <n v="2015"/>
    <n v="0"/>
  </r>
  <r>
    <x v="9475"/>
    <x v="4744"/>
    <d v="2015-05-31T00:00:00"/>
    <d v="2015-06-05T00:00:00"/>
    <s v="Second Class"/>
    <x v="25"/>
    <s v="Janet Molinari"/>
    <s v="CORPORATE"/>
    <s v="united states"/>
    <s v="Chicago"/>
    <s v="Illinois"/>
    <n v="60653"/>
    <s v="Central"/>
    <s v="OFF-PA-10001125"/>
    <x v="1"/>
    <x v="10"/>
    <x v="1021"/>
    <n v="173.488"/>
    <n v="7"/>
    <n v="41"/>
    <s v="Grande"/>
    <n v="0.2"/>
    <n v="34.697600000000001"/>
    <n v="-34.697600000000001"/>
    <n v="208.18559999999999"/>
    <s v="Alto"/>
    <n v="54.215000000000003"/>
    <n v="0.3125"/>
    <n v="-84.575400000000002"/>
    <n v="5"/>
    <n v="5"/>
    <s v="CORRECTO"/>
    <n v="2015"/>
    <n v="0"/>
  </r>
  <r>
    <x v="9476"/>
    <x v="4744"/>
    <d v="2015-05-31T00:00:00"/>
    <d v="2015-06-05T00:00:00"/>
    <s v="Second Class"/>
    <x v="25"/>
    <s v="Janet Molinari"/>
    <s v="CORPORATE"/>
    <s v="united states"/>
    <s v="Chicago"/>
    <s v="Illinois"/>
    <n v="60653"/>
    <s v="Central"/>
    <s v="FUR-FU-10002703"/>
    <x v="0"/>
    <x v="5"/>
    <x v="1525"/>
    <n v="51.56"/>
    <n v="2"/>
    <n v="4"/>
    <s v="Pequeño"/>
    <n v="0.6"/>
    <n v="30.936"/>
    <n v="-30.936"/>
    <n v="82.496000000000009"/>
    <s v="Medio"/>
    <n v="-61.872"/>
    <n v="-1.2"/>
    <n v="-82.495999999999995"/>
    <n v="5"/>
    <n v="5"/>
    <s v="CORRECTO"/>
    <n v="2015"/>
    <n v="0"/>
  </r>
  <r>
    <x v="9477"/>
    <x v="4744"/>
    <d v="2015-05-31T00:00:00"/>
    <d v="2015-06-05T00:00:00"/>
    <s v="Second Class"/>
    <x v="25"/>
    <s v="Janet Molinari"/>
    <s v="CORPORATE"/>
    <s v="united states"/>
    <s v="Chicago"/>
    <s v="Illinois"/>
    <n v="60653"/>
    <s v="Central"/>
    <s v="OFF-BI-10004364"/>
    <x v="1"/>
    <x v="8"/>
    <x v="305"/>
    <n v="3.5640000000000001"/>
    <n v="3"/>
    <n v="71"/>
    <s v="Mediano"/>
    <n v="0.8"/>
    <n v="2.8512000000000004"/>
    <n v="-2.8512"/>
    <n v="6.4152000000000005"/>
    <s v="Bajo"/>
    <n v="-6.2370000000000001"/>
    <n v="-1.75"/>
    <n v="-6.9497999999999998"/>
    <n v="5"/>
    <n v="5"/>
    <s v="CORRECTO"/>
    <n v="2015"/>
    <n v="0"/>
  </r>
  <r>
    <x v="9478"/>
    <x v="4745"/>
    <d v="2014-09-07T00:00:00"/>
    <d v="2014-09-14T00:00:00"/>
    <s v="Standard Class"/>
    <x v="757"/>
    <s v="Shahid Shariari"/>
    <s v="CONSUMER"/>
    <s v="united states"/>
    <s v="Oswego"/>
    <s v="Illinois"/>
    <n v="60543"/>
    <s v="Central"/>
    <s v="OFF-FA-10000936"/>
    <x v="1"/>
    <x v="13"/>
    <x v="1307"/>
    <n v="13.16"/>
    <n v="5"/>
    <n v="23"/>
    <s v="Grande"/>
    <n v="0.2"/>
    <n v="2.6320000000000001"/>
    <n v="-2.6320000000000001"/>
    <n v="15.792"/>
    <s v="Bajo"/>
    <n v="4.1124999999999998"/>
    <n v="0.3125"/>
    <n v="-6.4154999999999998"/>
    <n v="7"/>
    <n v="7"/>
    <s v="CORRECTO"/>
    <n v="2014"/>
    <n v="0"/>
  </r>
  <r>
    <x v="9479"/>
    <x v="4745"/>
    <d v="2014-09-07T00:00:00"/>
    <d v="2014-09-14T00:00:00"/>
    <s v="Standard Class"/>
    <x v="757"/>
    <s v="Shahid Shariari"/>
    <s v="CONSUMER"/>
    <s v="united states"/>
    <s v="Oswego"/>
    <s v="Illinois"/>
    <n v="60543"/>
    <s v="Central"/>
    <s v="OFF-BI-10001249"/>
    <x v="1"/>
    <x v="8"/>
    <x v="1191"/>
    <n v="3.8279999999999998"/>
    <n v="3"/>
    <n v="41"/>
    <s v="Mediano"/>
    <n v="0.8"/>
    <n v="3.0624000000000002"/>
    <n v="-3.0623999999999998"/>
    <n v="6.8903999999999996"/>
    <s v="Bajo"/>
    <n v="-6.5076000000000001"/>
    <n v="-1.7000000000000002"/>
    <n v="-7.2732000000000001"/>
    <n v="7"/>
    <n v="7"/>
    <s v="CORRECTO"/>
    <n v="2014"/>
    <n v="0"/>
  </r>
  <r>
    <x v="9480"/>
    <x v="4745"/>
    <d v="2014-09-07T00:00:00"/>
    <d v="2014-09-14T00:00:00"/>
    <s v="Standard Class"/>
    <x v="757"/>
    <s v="Shahid Shariari"/>
    <s v="CONSUMER"/>
    <s v="united states"/>
    <s v="Oswego"/>
    <s v="Illinois"/>
    <n v="60543"/>
    <s v="Central"/>
    <s v="OFF-BI-10004632"/>
    <x v="1"/>
    <x v="8"/>
    <x v="569"/>
    <n v="304.99"/>
    <n v="5"/>
    <n v="34"/>
    <s v="Grande"/>
    <n v="0.8"/>
    <n v="243.99200000000002"/>
    <n v="-243.99199999999999"/>
    <n v="548.98199999999997"/>
    <s v="Muy Alto"/>
    <n v="-533.73249999999996"/>
    <n v="-1.7499999999999998"/>
    <n v="-594.73050000000001"/>
    <n v="7"/>
    <n v="7"/>
    <s v="CORRECTO"/>
    <n v="2014"/>
    <n v="0"/>
  </r>
  <r>
    <x v="9481"/>
    <x v="4746"/>
    <d v="2017-11-06T00:00:00"/>
    <d v="2017-11-12T00:00:00"/>
    <s v="Standard Class"/>
    <x v="668"/>
    <s v="Harry Greene"/>
    <s v="CONSUMER"/>
    <s v="united states"/>
    <s v="Dallas"/>
    <s v="Texas"/>
    <n v="75220"/>
    <s v="Central"/>
    <s v="OFF-ST-10000615"/>
    <x v="1"/>
    <x v="4"/>
    <x v="75"/>
    <n v="18.16"/>
    <n v="2"/>
    <n v="32"/>
    <s v="Pequeño"/>
    <n v="0.2"/>
    <n v="3.6320000000000001"/>
    <n v="-3.6320000000000001"/>
    <n v="21.792000000000002"/>
    <s v="Bajo"/>
    <n v="1.8160000000000001"/>
    <n v="0.1"/>
    <n v="-12.712"/>
    <n v="6"/>
    <n v="6"/>
    <s v="CORRECTO"/>
    <n v="2017"/>
    <n v="0"/>
  </r>
  <r>
    <x v="9482"/>
    <x v="4747"/>
    <d v="2015-06-20T00:00:00"/>
    <d v="2015-06-24T00:00:00"/>
    <s v="Second Class"/>
    <x v="604"/>
    <s v="Becky Castell"/>
    <s v="HOME OFFICE"/>
    <s v="united states"/>
    <s v="Philadelphia"/>
    <s v="Pennsylvania"/>
    <n v="19134"/>
    <s v="East"/>
    <s v="TEC-AC-10001838"/>
    <x v="2"/>
    <x v="11"/>
    <x v="651"/>
    <n v="319.98399999999998"/>
    <n v="2"/>
    <n v="26"/>
    <s v="Pequeño"/>
    <n v="0.2"/>
    <n v="63.9968"/>
    <n v="-63.9968"/>
    <n v="383.98079999999999"/>
    <s v="Alto"/>
    <n v="91.995400000000004"/>
    <n v="0.28750000000000003"/>
    <n v="-163.99180000000001"/>
    <n v="4"/>
    <n v="4"/>
    <s v="CORRECTO"/>
    <n v="2015"/>
    <n v="0"/>
  </r>
  <r>
    <x v="9483"/>
    <x v="4748"/>
    <d v="2014-07-22T00:00:00"/>
    <d v="2014-07-28T00:00:00"/>
    <s v="Standard Class"/>
    <x v="437"/>
    <s v="Alejandro Ballentine"/>
    <s v="HOME OFFICE"/>
    <s v="united states"/>
    <s v="Los Angeles"/>
    <s v="California"/>
    <n v="90008"/>
    <s v="West"/>
    <s v="OFF-AR-10004757"/>
    <x v="1"/>
    <x v="6"/>
    <x v="346"/>
    <n v="19.68"/>
    <n v="6"/>
    <n v="40"/>
    <s v="Grande"/>
    <n v="0"/>
    <n v="0"/>
    <n v="0"/>
    <n v="19.68"/>
    <s v="Bajo"/>
    <n v="6.4943999999999997"/>
    <n v="0.33"/>
    <n v="-13.185600000000001"/>
    <n v="6"/>
    <n v="6"/>
    <s v="CORRECTO"/>
    <n v="2014"/>
    <n v="0"/>
  </r>
  <r>
    <x v="9484"/>
    <x v="4749"/>
    <d v="2016-12-02T00:00:00"/>
    <d v="2016-12-04T00:00:00"/>
    <s v="Second Class"/>
    <x v="501"/>
    <s v="Muhammed Yedwab"/>
    <s v="CORPORATE"/>
    <s v="united states"/>
    <s v="Houston"/>
    <s v="Texas"/>
    <n v="77036"/>
    <s v="Central"/>
    <s v="FUR-BO-10003893"/>
    <x v="0"/>
    <x v="0"/>
    <x v="1674"/>
    <n v="781.86400000000003"/>
    <n v="10"/>
    <n v="16"/>
    <s v="Grande"/>
    <n v="0.32"/>
    <n v="250.19648000000001"/>
    <n v="-250.19648000000001"/>
    <n v="1032.0604800000001"/>
    <s v="Muy Alto"/>
    <n v="-137.976"/>
    <n v="-0.1764705882352941"/>
    <n v="-669.64351999999997"/>
    <n v="2"/>
    <n v="2"/>
    <s v="CORRECTO"/>
    <n v="2016"/>
    <n v="0"/>
  </r>
  <r>
    <x v="9485"/>
    <x v="4749"/>
    <d v="2016-12-02T00:00:00"/>
    <d v="2016-12-04T00:00:00"/>
    <s v="Second Class"/>
    <x v="501"/>
    <s v="Muhammed Yedwab"/>
    <s v="CORPORATE"/>
    <s v="united states"/>
    <s v="Houston"/>
    <s v="Texas"/>
    <n v="77036"/>
    <s v="Central"/>
    <s v="OFF-PA-10003893"/>
    <x v="1"/>
    <x v="10"/>
    <x v="1105"/>
    <n v="30.815999999999999"/>
    <n v="9"/>
    <n v="28"/>
    <s v="Grande"/>
    <n v="0.2"/>
    <n v="6.1631999999999998"/>
    <n v="-6.1631999999999998"/>
    <n v="36.979199999999999"/>
    <s v="Bajo"/>
    <n v="9.6300000000000008"/>
    <n v="0.31250000000000006"/>
    <n v="-15.0228"/>
    <n v="2"/>
    <n v="2"/>
    <s v="CORRECTO"/>
    <n v="2016"/>
    <n v="0"/>
  </r>
  <r>
    <x v="9486"/>
    <x v="4750"/>
    <d v="2017-10-12T00:00:00"/>
    <d v="2017-10-12T00:00:00"/>
    <s v="Same Day"/>
    <x v="173"/>
    <s v="Natalie Fritzler"/>
    <s v="CONSUMER"/>
    <s v="united states"/>
    <s v="Wheeling"/>
    <s v="West Virginia"/>
    <n v="26003"/>
    <s v="East"/>
    <s v="FUR-TA-10001932"/>
    <x v="0"/>
    <x v="3"/>
    <x v="848"/>
    <n v="673.34400000000005"/>
    <n v="3"/>
    <n v="22"/>
    <s v="Mediano"/>
    <n v="0.3"/>
    <n v="202.00320000000002"/>
    <n v="-202.00319999999999"/>
    <n v="875.34720000000004"/>
    <s v="Muy Alto"/>
    <n v="-76.953599999999994"/>
    <n v="-0.11428571428571427"/>
    <n v="-548.2944"/>
    <n v="0"/>
    <n v="0"/>
    <s v="CORRECTO"/>
    <n v="2017"/>
    <n v="0"/>
  </r>
  <r>
    <x v="9487"/>
    <x v="4751"/>
    <d v="2017-12-11T00:00:00"/>
    <d v="2017-12-13T00:00:00"/>
    <s v="First Class"/>
    <x v="240"/>
    <s v="Nona Balk"/>
    <s v="CORPORATE"/>
    <s v="united states"/>
    <s v="Paterson"/>
    <s v="New Jersey"/>
    <n v="7501"/>
    <s v="East"/>
    <s v="OFF-FA-10001561"/>
    <x v="1"/>
    <x v="13"/>
    <x v="839"/>
    <n v="6.54"/>
    <n v="3"/>
    <n v="34"/>
    <s v="Mediano"/>
    <n v="0"/>
    <n v="0"/>
    <n v="0"/>
    <n v="6.54"/>
    <s v="Bajo"/>
    <n v="2.1581999999999999"/>
    <n v="0.32999999999999996"/>
    <n v="-4.3818000000000001"/>
    <n v="2"/>
    <n v="2"/>
    <s v="CORRECTO"/>
    <n v="2017"/>
    <n v="0"/>
  </r>
  <r>
    <x v="9488"/>
    <x v="4752"/>
    <d v="2015-10-01T00:00:00"/>
    <d v="2015-10-04T00:00:00"/>
    <s v="First Class"/>
    <x v="75"/>
    <s v="Eric Murdock"/>
    <s v="CONSUMER"/>
    <s v="united states"/>
    <s v="Portland"/>
    <s v="Oregon"/>
    <n v="97206"/>
    <s v="West"/>
    <s v="TEC-PH-10001817"/>
    <x v="2"/>
    <x v="7"/>
    <x v="1106"/>
    <n v="572.79999999999995"/>
    <n v="2"/>
    <n v="32"/>
    <s v="Pequeño"/>
    <n v="0.2"/>
    <n v="114.56"/>
    <n v="-114.56"/>
    <n v="687.3599999999999"/>
    <s v="Muy Alto"/>
    <n v="50.12"/>
    <n v="8.7500000000000008E-2"/>
    <n v="-408.12"/>
    <n v="3"/>
    <n v="3"/>
    <s v="CORRECTO"/>
    <n v="2015"/>
    <n v="0"/>
  </r>
  <r>
    <x v="9489"/>
    <x v="4753"/>
    <d v="2016-08-05T00:00:00"/>
    <d v="2016-08-11T00:00:00"/>
    <s v="Standard Class"/>
    <x v="716"/>
    <s v="Maureen Fritzler"/>
    <s v="CORPORATE"/>
    <s v="united states"/>
    <s v="Huntsville"/>
    <s v="Alabama"/>
    <n v="35810"/>
    <s v="South"/>
    <s v="OFF-AR-10000538"/>
    <x v="1"/>
    <x v="6"/>
    <x v="1254"/>
    <n v="197.05"/>
    <n v="7"/>
    <n v="15"/>
    <s v="Grande"/>
    <n v="0"/>
    <n v="0"/>
    <n v="0"/>
    <n v="197.05"/>
    <s v="Medio"/>
    <n v="59.115000000000002"/>
    <n v="0.3"/>
    <n v="-137.935"/>
    <n v="6"/>
    <n v="6"/>
    <s v="CORRECTO"/>
    <n v="2016"/>
    <n v="0"/>
  </r>
  <r>
    <x v="9490"/>
    <x v="4754"/>
    <d v="2017-01-03T00:00:00"/>
    <d v="2017-01-07T00:00:00"/>
    <s v="Standard Class"/>
    <x v="200"/>
    <s v="Christopher Martinez"/>
    <s v="CONSUMER"/>
    <s v="united states"/>
    <s v="San Francisco"/>
    <s v="California"/>
    <n v="94110"/>
    <s v="West"/>
    <s v="OFF-BI-10004584"/>
    <x v="1"/>
    <x v="8"/>
    <x v="383"/>
    <n v="2022.2719999999999"/>
    <n v="8"/>
    <n v="22"/>
    <s v="Grande"/>
    <n v="0.2"/>
    <n v="404.45440000000002"/>
    <n v="-404.45440000000002"/>
    <n v="2426.7264"/>
    <s v="Muy Alto"/>
    <n v="682.51679999999999"/>
    <n v="0.33750000000000002"/>
    <n v="-935.30079999999998"/>
    <n v="4"/>
    <n v="4"/>
    <s v="CORRECTO"/>
    <n v="2017"/>
    <n v="0"/>
  </r>
  <r>
    <x v="9491"/>
    <x v="4754"/>
    <d v="2017-01-03T00:00:00"/>
    <d v="2017-01-07T00:00:00"/>
    <s v="Standard Class"/>
    <x v="200"/>
    <s v="Christopher Martinez"/>
    <s v="CONSUMER"/>
    <s v="united states"/>
    <s v="San Francisco"/>
    <s v="California"/>
    <n v="94110"/>
    <s v="West"/>
    <s v="OFF-AR-10000817"/>
    <x v="1"/>
    <x v="6"/>
    <x v="1264"/>
    <n v="9.1199999999999992"/>
    <n v="3"/>
    <n v="30"/>
    <s v="Mediano"/>
    <n v="0"/>
    <n v="0"/>
    <n v="0"/>
    <n v="9.1199999999999992"/>
    <s v="Bajo"/>
    <n v="3.1008"/>
    <n v="0.34"/>
    <n v="-6.0191999999999997"/>
    <n v="4"/>
    <n v="4"/>
    <s v="CORRECTO"/>
    <n v="2017"/>
    <n v="0"/>
  </r>
  <r>
    <x v="9492"/>
    <x v="4755"/>
    <d v="2017-11-07T00:00:00"/>
    <d v="2017-11-07T00:00:00"/>
    <s v="Same Day"/>
    <x v="685"/>
    <s v="Erin Creighton"/>
    <s v="CONSUMER"/>
    <s v="united states"/>
    <s v="Oklahoma City"/>
    <s v="Oklahoma"/>
    <n v="73120"/>
    <s v="Central"/>
    <s v="OFF-BI-10000756"/>
    <x v="1"/>
    <x v="8"/>
    <x v="15"/>
    <n v="38.159999999999997"/>
    <n v="9"/>
    <n v="39"/>
    <s v="Grande"/>
    <n v="0"/>
    <n v="0"/>
    <n v="0"/>
    <n v="38.159999999999997"/>
    <s v="Bajo"/>
    <n v="19.079999999999998"/>
    <n v="0.5"/>
    <n v="-19.079999999999998"/>
    <n v="0"/>
    <n v="0"/>
    <s v="CORRECTO"/>
    <n v="2017"/>
    <n v="0"/>
  </r>
  <r>
    <x v="9493"/>
    <x v="4756"/>
    <d v="2016-01-03T00:00:00"/>
    <d v="2016-01-08T00:00:00"/>
    <s v="Standard Class"/>
    <x v="635"/>
    <s v="Bill Overfelt"/>
    <s v="CORPORATE"/>
    <s v="united states"/>
    <s v="Broken Arrow"/>
    <s v="Oklahoma"/>
    <n v="74012"/>
    <s v="Central"/>
    <s v="FUR-TA-10000617"/>
    <x v="0"/>
    <x v="3"/>
    <x v="342"/>
    <n v="1592.85"/>
    <n v="7"/>
    <n v="22"/>
    <s v="Grande"/>
    <n v="0"/>
    <n v="0"/>
    <n v="0"/>
    <n v="1592.85"/>
    <s v="Muy Alto"/>
    <n v="350.42700000000002"/>
    <n v="0.22000000000000003"/>
    <n v="-1242.423"/>
    <n v="5"/>
    <n v="5"/>
    <s v="CORRECTO"/>
    <n v="2016"/>
    <n v="0"/>
  </r>
  <r>
    <x v="9494"/>
    <x v="4756"/>
    <d v="2016-01-03T00:00:00"/>
    <d v="2016-01-08T00:00:00"/>
    <s v="Standard Class"/>
    <x v="635"/>
    <s v="Bill Overfelt"/>
    <s v="CORPORATE"/>
    <s v="united states"/>
    <s v="Broken Arrow"/>
    <s v="Oklahoma"/>
    <n v="74012"/>
    <s v="Central"/>
    <s v="OFF-BI-10004364"/>
    <x v="1"/>
    <x v="8"/>
    <x v="305"/>
    <n v="11.88"/>
    <n v="2"/>
    <n v="71"/>
    <s v="Pequeño"/>
    <n v="0"/>
    <n v="0"/>
    <n v="0"/>
    <n v="11.88"/>
    <s v="Bajo"/>
    <n v="5.3460000000000001"/>
    <n v="0.44999999999999996"/>
    <n v="-6.5339999999999998"/>
    <n v="5"/>
    <n v="5"/>
    <s v="CORRECTO"/>
    <n v="2016"/>
    <n v="0"/>
  </r>
  <r>
    <x v="9495"/>
    <x v="4757"/>
    <d v="2016-05-12T00:00:00"/>
    <d v="2016-05-16T00:00:00"/>
    <s v="Standard Class"/>
    <x v="718"/>
    <s v="Vivian Mathis"/>
    <s v="CONSUMER"/>
    <s v="united states"/>
    <s v="Mission Viejo"/>
    <s v="California"/>
    <n v="92691"/>
    <s v="West"/>
    <s v="TEC-AC-10004518"/>
    <x v="2"/>
    <x v="11"/>
    <x v="1812"/>
    <n v="120"/>
    <n v="6"/>
    <n v="14"/>
    <s v="Grande"/>
    <n v="0"/>
    <n v="0"/>
    <n v="0"/>
    <n v="120"/>
    <s v="Medio"/>
    <n v="46.8"/>
    <n v="0.38999999999999996"/>
    <n v="-73.2"/>
    <n v="4"/>
    <n v="4"/>
    <s v="CORRECTO"/>
    <n v="2016"/>
    <n v="0"/>
  </r>
  <r>
    <x v="9496"/>
    <x v="4757"/>
    <d v="2016-05-12T00:00:00"/>
    <d v="2016-05-16T00:00:00"/>
    <s v="Standard Class"/>
    <x v="718"/>
    <s v="Vivian Mathis"/>
    <s v="CONSUMER"/>
    <s v="united states"/>
    <s v="Mission Viejo"/>
    <s v="California"/>
    <n v="92691"/>
    <s v="West"/>
    <s v="OFF-AP-10002222"/>
    <x v="1"/>
    <x v="9"/>
    <x v="360"/>
    <n v="8.67"/>
    <n v="1"/>
    <n v="52"/>
    <s v="Pequeño"/>
    <n v="0"/>
    <n v="0"/>
    <n v="0"/>
    <n v="8.67"/>
    <s v="Bajo"/>
    <n v="2.3409"/>
    <n v="0.27"/>
    <n v="-6.3291000000000004"/>
    <n v="4"/>
    <n v="4"/>
    <s v="CORRECTO"/>
    <n v="2016"/>
    <n v="0"/>
  </r>
  <r>
    <x v="9497"/>
    <x v="4758"/>
    <d v="2017-11-05T00:00:00"/>
    <d v="2017-11-07T00:00:00"/>
    <s v="First Class"/>
    <x v="144"/>
    <s v="Adam Bellavance"/>
    <s v="HOME OFFICE"/>
    <s v="united states"/>
    <s v="Greenwood"/>
    <s v="Indiana"/>
    <n v="46142"/>
    <s v="Central"/>
    <s v="OFF-PA-10002615"/>
    <x v="1"/>
    <x v="10"/>
    <x v="250"/>
    <n v="4.41"/>
    <n v="1"/>
    <n v="25"/>
    <s v="Pequeño"/>
    <n v="0"/>
    <n v="0"/>
    <n v="0"/>
    <n v="4.41"/>
    <s v="Bajo"/>
    <n v="2.0286"/>
    <n v="0.45999999999999996"/>
    <n v="-2.3814000000000002"/>
    <n v="2"/>
    <n v="2"/>
    <s v="CORRECTO"/>
    <n v="2017"/>
    <n v="0"/>
  </r>
  <r>
    <x v="9498"/>
    <x v="4758"/>
    <d v="2017-11-05T00:00:00"/>
    <d v="2017-11-07T00:00:00"/>
    <s v="First Class"/>
    <x v="144"/>
    <s v="Adam Bellavance"/>
    <s v="HOME OFFICE"/>
    <s v="united states"/>
    <s v="Greenwood"/>
    <s v="Indiana"/>
    <n v="46142"/>
    <s v="Central"/>
    <s v="OFF-PA-10000565"/>
    <x v="1"/>
    <x v="10"/>
    <x v="33"/>
    <n v="167.94"/>
    <n v="3"/>
    <n v="150"/>
    <s v="Mediano"/>
    <n v="0"/>
    <n v="0"/>
    <n v="0"/>
    <n v="167.94"/>
    <s v="Medio"/>
    <n v="82.290599999999998"/>
    <n v="0.49"/>
    <n v="-85.6494"/>
    <n v="2"/>
    <n v="2"/>
    <s v="CORRECTO"/>
    <n v="2017"/>
    <n v="0"/>
  </r>
  <r>
    <x v="9499"/>
    <x v="4758"/>
    <d v="2017-11-05T00:00:00"/>
    <d v="2017-11-07T00:00:00"/>
    <s v="First Class"/>
    <x v="144"/>
    <s v="Adam Bellavance"/>
    <s v="HOME OFFICE"/>
    <s v="united states"/>
    <s v="Greenwood"/>
    <s v="Indiana"/>
    <n v="46142"/>
    <s v="Central"/>
    <s v="OFF-PA-10003673"/>
    <x v="1"/>
    <x v="10"/>
    <x v="980"/>
    <n v="67.8"/>
    <n v="10"/>
    <n v="38"/>
    <s v="Grande"/>
    <n v="0"/>
    <n v="0"/>
    <n v="0"/>
    <n v="67.8"/>
    <s v="Medio"/>
    <n v="31.187999999999999"/>
    <n v="0.46"/>
    <n v="-36.612000000000002"/>
    <n v="2"/>
    <n v="2"/>
    <s v="CORRECTO"/>
    <n v="2017"/>
    <n v="0"/>
  </r>
  <r>
    <x v="9500"/>
    <x v="4759"/>
    <d v="2016-05-26T00:00:00"/>
    <d v="2016-05-30T00:00:00"/>
    <s v="Standard Class"/>
    <x v="632"/>
    <s v="Chris McAfee"/>
    <s v="CONSUMER"/>
    <s v="united states"/>
    <s v="Milwaukee"/>
    <s v="Wisconsin"/>
    <n v="53209"/>
    <s v="Central"/>
    <s v="FUR-FU-10002088"/>
    <x v="0"/>
    <x v="5"/>
    <x v="1093"/>
    <n v="26.94"/>
    <n v="3"/>
    <n v="22"/>
    <s v="Mediano"/>
    <n v="0"/>
    <n v="0"/>
    <n v="0"/>
    <n v="26.94"/>
    <s v="Bajo"/>
    <n v="11.3148"/>
    <n v="0.42"/>
    <n v="-15.6252"/>
    <n v="4"/>
    <n v="4"/>
    <s v="CORRECTO"/>
    <n v="2016"/>
    <n v="0"/>
  </r>
  <r>
    <x v="9501"/>
    <x v="4760"/>
    <d v="2015-11-20T00:00:00"/>
    <d v="2015-11-24T00:00:00"/>
    <s v="Standard Class"/>
    <x v="608"/>
    <s v="Kelly Williams"/>
    <s v="CONSUMER"/>
    <s v="united states"/>
    <s v="San Francisco"/>
    <s v="California"/>
    <n v="94109"/>
    <s v="West"/>
    <s v="FUR-FU-10001546"/>
    <x v="0"/>
    <x v="5"/>
    <x v="1432"/>
    <n v="32.04"/>
    <n v="3"/>
    <n v="15"/>
    <s v="Mediano"/>
    <n v="0"/>
    <n v="0"/>
    <n v="0"/>
    <n v="32.04"/>
    <s v="Bajo"/>
    <n v="8.01"/>
    <n v="0.25"/>
    <n v="-24.03"/>
    <n v="4"/>
    <n v="4"/>
    <s v="CORRECTO"/>
    <n v="2015"/>
    <n v="0"/>
  </r>
  <r>
    <x v="9502"/>
    <x v="4761"/>
    <d v="2016-04-22T00:00:00"/>
    <d v="2016-04-29T00:00:00"/>
    <s v="Standard Class"/>
    <x v="462"/>
    <s v="Michael Moore"/>
    <s v="CONSUMER"/>
    <s v="united states"/>
    <s v="Rome"/>
    <s v="New York"/>
    <n v="13440"/>
    <s v="East"/>
    <s v="OFF-AR-10000614"/>
    <x v="1"/>
    <x v="6"/>
    <x v="1731"/>
    <n v="32.130000000000003"/>
    <n v="9"/>
    <n v="19"/>
    <s v="Grande"/>
    <n v="0"/>
    <n v="0"/>
    <n v="0"/>
    <n v="32.130000000000003"/>
    <s v="Bajo"/>
    <n v="8.3537999999999997"/>
    <n v="0.25999999999999995"/>
    <n v="-23.776199999999999"/>
    <n v="7"/>
    <n v="7"/>
    <s v="CORRECTO"/>
    <n v="2016"/>
    <n v="0"/>
  </r>
  <r>
    <x v="9503"/>
    <x v="4761"/>
    <d v="2016-04-22T00:00:00"/>
    <d v="2016-04-29T00:00:00"/>
    <s v="Standard Class"/>
    <x v="462"/>
    <s v="Michael Moore"/>
    <s v="CONSUMER"/>
    <s v="united states"/>
    <s v="Rome"/>
    <s v="New York"/>
    <n v="13440"/>
    <s v="East"/>
    <s v="OFF-AR-10003190"/>
    <x v="1"/>
    <x v="6"/>
    <x v="649"/>
    <n v="2.88"/>
    <n v="1"/>
    <n v="17"/>
    <s v="Pequeño"/>
    <n v="0"/>
    <n v="0"/>
    <n v="0"/>
    <n v="2.88"/>
    <s v="Bajo"/>
    <n v="0.80640000000000001"/>
    <n v="0.28000000000000003"/>
    <n v="-2.0735999999999999"/>
    <n v="7"/>
    <n v="7"/>
    <s v="CORRECTO"/>
    <n v="2016"/>
    <n v="0"/>
  </r>
  <r>
    <x v="9504"/>
    <x v="4762"/>
    <d v="2016-10-14T00:00:00"/>
    <d v="2016-10-18T00:00:00"/>
    <s v="Standard Class"/>
    <x v="463"/>
    <s v="Pauline Webber"/>
    <s v="CORPORATE"/>
    <s v="united states"/>
    <s v="New York City"/>
    <s v="New York"/>
    <n v="10009"/>
    <s v="East"/>
    <s v="TEC-PH-10004094"/>
    <x v="2"/>
    <x v="7"/>
    <x v="1797"/>
    <n v="1091.93"/>
    <n v="7"/>
    <n v="32"/>
    <s v="Grande"/>
    <n v="0"/>
    <n v="0"/>
    <n v="0"/>
    <n v="1091.93"/>
    <s v="Muy Alto"/>
    <n v="272.98250000000002"/>
    <n v="0.25"/>
    <n v="-818.94749999999999"/>
    <n v="4"/>
    <n v="4"/>
    <s v="CORRECTO"/>
    <n v="2016"/>
    <n v="0"/>
  </r>
  <r>
    <x v="9505"/>
    <x v="4762"/>
    <d v="2016-10-14T00:00:00"/>
    <d v="2016-10-18T00:00:00"/>
    <s v="Standard Class"/>
    <x v="463"/>
    <s v="Pauline Webber"/>
    <s v="CORPORATE"/>
    <s v="united states"/>
    <s v="New York City"/>
    <s v="New York"/>
    <n v="10009"/>
    <s v="East"/>
    <s v="OFF-PA-10001970"/>
    <x v="1"/>
    <x v="10"/>
    <x v="366"/>
    <n v="111.96"/>
    <n v="2"/>
    <n v="32"/>
    <s v="Pequeño"/>
    <n v="0"/>
    <n v="0"/>
    <n v="0"/>
    <n v="111.96"/>
    <s v="Medio"/>
    <n v="54.860399999999998"/>
    <n v="0.49"/>
    <n v="-57.099600000000002"/>
    <n v="4"/>
    <n v="4"/>
    <s v="CORRECTO"/>
    <n v="2016"/>
    <n v="0"/>
  </r>
  <r>
    <x v="9506"/>
    <x v="4763"/>
    <d v="2014-04-05T00:00:00"/>
    <d v="2014-04-07T00:00:00"/>
    <s v="Second Class"/>
    <x v="76"/>
    <s v="Ruben Dartt"/>
    <s v="CONSUMER"/>
    <s v="united states"/>
    <s v="Dearborn Heights"/>
    <s v="Michigan"/>
    <n v="48127"/>
    <s v="Central"/>
    <s v="OFF-AR-10002952"/>
    <x v="1"/>
    <x v="6"/>
    <x v="814"/>
    <n v="26.7"/>
    <n v="2"/>
    <n v="24"/>
    <s v="Pequeño"/>
    <n v="0"/>
    <n v="0"/>
    <n v="0"/>
    <n v="26.7"/>
    <s v="Bajo"/>
    <n v="7.476"/>
    <n v="0.28000000000000003"/>
    <n v="-19.224"/>
    <n v="2"/>
    <n v="2"/>
    <s v="CORRECTO"/>
    <n v="2014"/>
    <n v="0"/>
  </r>
  <r>
    <x v="9507"/>
    <x v="4763"/>
    <d v="2014-04-05T00:00:00"/>
    <d v="2014-04-07T00:00:00"/>
    <s v="Second Class"/>
    <x v="76"/>
    <s v="Ruben Dartt"/>
    <s v="CONSUMER"/>
    <s v="united states"/>
    <s v="Dearborn Heights"/>
    <s v="Michigan"/>
    <n v="48127"/>
    <s v="Central"/>
    <s v="OFF-BI-10004209"/>
    <x v="1"/>
    <x v="8"/>
    <x v="1215"/>
    <n v="40.200000000000003"/>
    <n v="5"/>
    <n v="42"/>
    <s v="Grande"/>
    <n v="0"/>
    <n v="0"/>
    <n v="0"/>
    <n v="40.200000000000003"/>
    <s v="Bajo"/>
    <n v="18.09"/>
    <n v="0.44999999999999996"/>
    <n v="-22.11"/>
    <n v="2"/>
    <n v="2"/>
    <s v="CORRECTO"/>
    <n v="2014"/>
    <n v="0"/>
  </r>
  <r>
    <x v="9508"/>
    <x v="4763"/>
    <d v="2014-04-05T00:00:00"/>
    <d v="2014-04-07T00:00:00"/>
    <s v="Second Class"/>
    <x v="76"/>
    <s v="Ruben Dartt"/>
    <s v="CONSUMER"/>
    <s v="united states"/>
    <s v="Dearborn Heights"/>
    <s v="Michigan"/>
    <n v="48127"/>
    <s v="Central"/>
    <s v="OFF-AR-10004685"/>
    <x v="1"/>
    <x v="6"/>
    <x v="183"/>
    <n v="13.89"/>
    <n v="3"/>
    <n v="20"/>
    <s v="Mediano"/>
    <n v="0"/>
    <n v="0"/>
    <n v="0"/>
    <n v="13.89"/>
    <s v="Bajo"/>
    <n v="4.5837000000000003"/>
    <n v="0.33"/>
    <n v="-9.3063000000000002"/>
    <n v="2"/>
    <n v="2"/>
    <s v="CORRECTO"/>
    <n v="2014"/>
    <n v="0"/>
  </r>
  <r>
    <x v="9509"/>
    <x v="4763"/>
    <d v="2014-04-05T00:00:00"/>
    <d v="2014-04-07T00:00:00"/>
    <s v="Second Class"/>
    <x v="76"/>
    <s v="Ruben Dartt"/>
    <s v="CONSUMER"/>
    <s v="united states"/>
    <s v="Dearborn Heights"/>
    <s v="Michigan"/>
    <n v="48127"/>
    <s v="Central"/>
    <s v="OFF-ST-10000991"/>
    <x v="1"/>
    <x v="4"/>
    <x v="157"/>
    <n v="689.82"/>
    <n v="6"/>
    <n v="27"/>
    <s v="Grande"/>
    <n v="0"/>
    <n v="0"/>
    <n v="0"/>
    <n v="689.82"/>
    <s v="Muy Alto"/>
    <n v="20.694600000000001"/>
    <n v="0.03"/>
    <n v="-669.12540000000001"/>
    <n v="2"/>
    <n v="2"/>
    <s v="CORRECTO"/>
    <n v="2014"/>
    <n v="0"/>
  </r>
  <r>
    <x v="9510"/>
    <x v="4764"/>
    <d v="2016-08-06T00:00:00"/>
    <d v="2016-08-11T00:00:00"/>
    <s v="Standard Class"/>
    <x v="215"/>
    <s v="Liz MacKendrick"/>
    <s v="CONSUMER"/>
    <s v="united states"/>
    <s v="New York City"/>
    <s v="New York"/>
    <n v="10024"/>
    <s v="East"/>
    <s v="OFF-AR-10002399"/>
    <x v="1"/>
    <x v="6"/>
    <x v="319"/>
    <n v="38.340000000000003"/>
    <n v="9"/>
    <n v="27"/>
    <s v="Grande"/>
    <n v="0"/>
    <n v="0"/>
    <n v="0"/>
    <n v="38.340000000000003"/>
    <s v="Bajo"/>
    <n v="15.7194"/>
    <n v="0.41"/>
    <n v="-22.6206"/>
    <n v="5"/>
    <n v="5"/>
    <s v="CORRECTO"/>
    <n v="2016"/>
    <n v="0"/>
  </r>
  <r>
    <x v="9511"/>
    <x v="4765"/>
    <d v="2014-12-14T00:00:00"/>
    <d v="2014-12-16T00:00:00"/>
    <s v="First Class"/>
    <x v="688"/>
    <s v="Cari Sayre"/>
    <s v="CORPORATE"/>
    <s v="united states"/>
    <s v="Chicago"/>
    <s v="Illinois"/>
    <n v="60623"/>
    <s v="Central"/>
    <s v="OFF-BI-10002353"/>
    <x v="1"/>
    <x v="8"/>
    <x v="1077"/>
    <n v="9.2639999999999993"/>
    <n v="3"/>
    <n v="42"/>
    <s v="Mediano"/>
    <n v="0.8"/>
    <n v="7.4112"/>
    <n v="-7.4112"/>
    <n v="16.6752"/>
    <s v="Bajo"/>
    <n v="-13.896000000000001"/>
    <n v="-1.5000000000000002"/>
    <n v="-15.748799999999999"/>
    <n v="2"/>
    <n v="2"/>
    <s v="CORRECTO"/>
    <n v="2014"/>
    <n v="0"/>
  </r>
  <r>
    <x v="9512"/>
    <x v="4766"/>
    <d v="2017-05-30T00:00:00"/>
    <d v="2017-06-03T00:00:00"/>
    <s v="Second Class"/>
    <x v="409"/>
    <s v="Kean Thornton"/>
    <s v="CONSUMER"/>
    <s v="united states"/>
    <s v="Dallas"/>
    <s v="Texas"/>
    <n v="75217"/>
    <s v="Central"/>
    <s v="FUR-BO-10001811"/>
    <x v="0"/>
    <x v="0"/>
    <x v="787"/>
    <n v="204.66640000000001"/>
    <n v="1"/>
    <n v="26"/>
    <s v="Pequeño"/>
    <n v="0.32"/>
    <n v="65.493248000000008"/>
    <n v="-65.493247999999994"/>
    <n v="270.159648"/>
    <s v="Alto"/>
    <n v="-6.0195999999999996"/>
    <n v="-2.9411764705882349E-2"/>
    <n v="-145.19275200000001"/>
    <n v="4"/>
    <n v="4"/>
    <s v="CORRECTO"/>
    <n v="2017"/>
    <n v="0"/>
  </r>
  <r>
    <x v="9513"/>
    <x v="4767"/>
    <d v="2016-10-14T00:00:00"/>
    <d v="2016-10-19T00:00:00"/>
    <s v="Standard Class"/>
    <x v="648"/>
    <s v="Bobby Elias"/>
    <s v="CONSUMER"/>
    <s v="united states"/>
    <s v="Appleton"/>
    <s v="Wisconsin"/>
    <n v="54915"/>
    <s v="Central"/>
    <s v="TEC-AC-10003033"/>
    <x v="2"/>
    <x v="11"/>
    <x v="763"/>
    <n v="1649.75"/>
    <n v="5"/>
    <n v="35"/>
    <s v="Grande"/>
    <n v="0"/>
    <n v="0"/>
    <n v="0"/>
    <n v="1649.75"/>
    <s v="Muy Alto"/>
    <n v="544.41750000000002"/>
    <n v="0.33"/>
    <n v="-1105.3325"/>
    <n v="5"/>
    <n v="5"/>
    <s v="CORRECTO"/>
    <n v="2016"/>
    <n v="0"/>
  </r>
  <r>
    <x v="9514"/>
    <x v="4768"/>
    <d v="2014-03-14T00:00:00"/>
    <d v="2014-03-18T00:00:00"/>
    <s v="Standard Class"/>
    <x v="739"/>
    <s v="Neil Französisch"/>
    <s v="HOME OFFICE"/>
    <s v="united states"/>
    <s v="Jacksonville"/>
    <s v="Florida"/>
    <n v="32216"/>
    <s v="South"/>
    <s v="OFF-PA-10000176"/>
    <x v="1"/>
    <x v="10"/>
    <x v="640"/>
    <n v="91.055999999999997"/>
    <n v="6"/>
    <n v="30"/>
    <s v="Grande"/>
    <n v="0.2"/>
    <n v="18.211200000000002"/>
    <n v="-18.211200000000002"/>
    <n v="109.2672"/>
    <s v="Medio"/>
    <n v="31.869599999999998"/>
    <n v="0.35"/>
    <n v="-40.975200000000001"/>
    <n v="4"/>
    <n v="4"/>
    <s v="CORRECTO"/>
    <n v="2014"/>
    <n v="0"/>
  </r>
  <r>
    <x v="9515"/>
    <x v="4769"/>
    <d v="2014-02-17T00:00:00"/>
    <d v="2014-02-24T00:00:00"/>
    <s v="Standard Class"/>
    <x v="111"/>
    <s v="Delfina Latchford"/>
    <s v="CONSUMER"/>
    <s v="united states"/>
    <s v="Chicago"/>
    <s v="Illinois"/>
    <n v="60653"/>
    <s v="Central"/>
    <s v="OFF-AR-10003631"/>
    <x v="1"/>
    <x v="6"/>
    <x v="772"/>
    <n v="54.207999999999998"/>
    <n v="14"/>
    <n v="86"/>
    <s v="Grande"/>
    <n v="0.2"/>
    <n v="10.8416"/>
    <n v="-10.8416"/>
    <n v="65.049599999999998"/>
    <s v="Medio"/>
    <n v="8.8087999999999997"/>
    <n v="0.16250000000000001"/>
    <n v="-34.557600000000001"/>
    <n v="7"/>
    <n v="7"/>
    <s v="CORRECTO"/>
    <n v="2014"/>
    <n v="0"/>
  </r>
  <r>
    <x v="9516"/>
    <x v="4770"/>
    <d v="2015-08-24T00:00:00"/>
    <d v="2015-08-26T00:00:00"/>
    <s v="Second Class"/>
    <x v="384"/>
    <s v="Maurice Satty"/>
    <s v="CONSUMER"/>
    <s v="united states"/>
    <s v="Bowling Green"/>
    <s v="Ohio"/>
    <n v="43402"/>
    <s v="East"/>
    <s v="TEC-PH-10000923"/>
    <x v="2"/>
    <x v="7"/>
    <x v="1234"/>
    <n v="26.981999999999999"/>
    <n v="3"/>
    <n v="21"/>
    <s v="Mediano"/>
    <n v="0.4"/>
    <n v="10.7928"/>
    <n v="-10.7928"/>
    <n v="37.774799999999999"/>
    <s v="Bajo"/>
    <n v="4.0472999999999999"/>
    <n v="0.15"/>
    <n v="-12.1419"/>
    <n v="2"/>
    <n v="2"/>
    <s v="CORRECTO"/>
    <n v="2015"/>
    <n v="0"/>
  </r>
  <r>
    <x v="9517"/>
    <x v="4770"/>
    <d v="2015-08-24T00:00:00"/>
    <d v="2015-08-26T00:00:00"/>
    <s v="Second Class"/>
    <x v="384"/>
    <s v="Maurice Satty"/>
    <s v="CONSUMER"/>
    <s v="united states"/>
    <s v="Bowling Green"/>
    <s v="Ohio"/>
    <n v="43402"/>
    <s v="East"/>
    <s v="OFF-LA-10003190"/>
    <x v="1"/>
    <x v="2"/>
    <x v="1172"/>
    <n v="6.9119999999999999"/>
    <n v="3"/>
    <n v="30"/>
    <s v="Mediano"/>
    <n v="0.2"/>
    <n v="1.3824000000000001"/>
    <n v="-1.3824000000000001"/>
    <n v="8.2943999999999996"/>
    <s v="Bajo"/>
    <n v="2.5055999999999998"/>
    <n v="0.36249999999999999"/>
    <n v="-3.024"/>
    <n v="2"/>
    <n v="2"/>
    <s v="CORRECTO"/>
    <n v="2015"/>
    <n v="0"/>
  </r>
  <r>
    <x v="9518"/>
    <x v="4770"/>
    <d v="2015-08-24T00:00:00"/>
    <d v="2015-08-26T00:00:00"/>
    <s v="Second Class"/>
    <x v="384"/>
    <s v="Maurice Satty"/>
    <s v="CONSUMER"/>
    <s v="united states"/>
    <s v="Bowling Green"/>
    <s v="Ohio"/>
    <n v="43402"/>
    <s v="East"/>
    <s v="OFF-ST-10003208"/>
    <x v="1"/>
    <x v="4"/>
    <x v="246"/>
    <n v="435.50400000000002"/>
    <n v="3"/>
    <n v="45"/>
    <s v="Mediano"/>
    <n v="0.2"/>
    <n v="87.100800000000007"/>
    <n v="-87.100800000000007"/>
    <n v="522.60480000000007"/>
    <s v="Muy Alto"/>
    <n v="48.994199999999999"/>
    <n v="0.11249999999999999"/>
    <n v="-299.40899999999999"/>
    <n v="2"/>
    <n v="2"/>
    <s v="CORRECTO"/>
    <n v="2015"/>
    <n v="0"/>
  </r>
  <r>
    <x v="9519"/>
    <x v="4771"/>
    <d v="2017-05-08T00:00:00"/>
    <d v="2017-05-12T00:00:00"/>
    <s v="Second Class"/>
    <x v="514"/>
    <s v="Michelle Moray"/>
    <s v="CONSUMER"/>
    <s v="united states"/>
    <s v="San Francisco"/>
    <s v="California"/>
    <n v="94110"/>
    <s v="West"/>
    <s v="OFF-AP-10000692"/>
    <x v="1"/>
    <x v="9"/>
    <x v="1250"/>
    <n v="81.08"/>
    <n v="4"/>
    <n v="19"/>
    <s v="Mediano"/>
    <n v="0"/>
    <n v="0"/>
    <n v="0"/>
    <n v="81.08"/>
    <s v="Medio"/>
    <n v="22.702400000000001"/>
    <n v="0.28000000000000003"/>
    <n v="-58.377600000000001"/>
    <n v="4"/>
    <n v="4"/>
    <s v="CORRECTO"/>
    <n v="2017"/>
    <n v="0"/>
  </r>
  <r>
    <x v="9520"/>
    <x v="4772"/>
    <d v="2016-02-04T00:00:00"/>
    <d v="2016-02-09T00:00:00"/>
    <s v="Standard Class"/>
    <x v="80"/>
    <s v="Jennifer Braxton"/>
    <s v="CORPORATE"/>
    <s v="united states"/>
    <s v="Los Angeles"/>
    <s v="California"/>
    <n v="90049"/>
    <s v="West"/>
    <s v="OFF-ST-10004180"/>
    <x v="1"/>
    <x v="4"/>
    <x v="244"/>
    <n v="93.02"/>
    <n v="2"/>
    <n v="11"/>
    <s v="Pequeño"/>
    <n v="0"/>
    <n v="0"/>
    <n v="0"/>
    <n v="93.02"/>
    <s v="Medio"/>
    <n v="3.7208000000000001"/>
    <n v="0.04"/>
    <n v="-89.299199999999999"/>
    <n v="5"/>
    <n v="5"/>
    <s v="CORRECTO"/>
    <n v="2016"/>
    <n v="0"/>
  </r>
  <r>
    <x v="9521"/>
    <x v="4773"/>
    <d v="2014-12-19T00:00:00"/>
    <d v="2014-12-25T00:00:00"/>
    <s v="Standard Class"/>
    <x v="611"/>
    <s v="Speros Goranitis"/>
    <s v="CONSUMER"/>
    <s v="united states"/>
    <s v="Chicago"/>
    <s v="Illinois"/>
    <n v="60623"/>
    <s v="Central"/>
    <s v="TEC-PH-10002817"/>
    <x v="2"/>
    <x v="7"/>
    <x v="1845"/>
    <n v="323.976"/>
    <n v="3"/>
    <n v="3"/>
    <s v="Mediano"/>
    <n v="0.2"/>
    <n v="64.795200000000008"/>
    <n v="-64.795199999999994"/>
    <n v="388.77120000000002"/>
    <s v="Alto"/>
    <n v="36.447299999999998"/>
    <n v="0.11249999999999999"/>
    <n v="-222.73349999999999"/>
    <n v="6"/>
    <n v="6"/>
    <s v="CORRECTO"/>
    <n v="2014"/>
    <n v="0"/>
  </r>
  <r>
    <x v="9522"/>
    <x v="4773"/>
    <d v="2014-12-19T00:00:00"/>
    <d v="2014-12-25T00:00:00"/>
    <s v="Standard Class"/>
    <x v="611"/>
    <s v="Speros Goranitis"/>
    <s v="CONSUMER"/>
    <s v="united states"/>
    <s v="Chicago"/>
    <s v="Illinois"/>
    <n v="60623"/>
    <s v="Central"/>
    <s v="OFF-PA-10000295"/>
    <x v="1"/>
    <x v="10"/>
    <x v="1788"/>
    <n v="15.552"/>
    <n v="3"/>
    <n v="15"/>
    <s v="Mediano"/>
    <n v="0.2"/>
    <n v="3.1104000000000003"/>
    <n v="-3.1103999999999998"/>
    <n v="18.662399999999998"/>
    <s v="Bajo"/>
    <n v="5.4432"/>
    <n v="0.35000000000000003"/>
    <n v="-6.9984000000000002"/>
    <n v="6"/>
    <n v="6"/>
    <s v="CORRECTO"/>
    <n v="2014"/>
    <n v="0"/>
  </r>
  <r>
    <x v="9523"/>
    <x v="4773"/>
    <d v="2014-12-19T00:00:00"/>
    <d v="2014-12-25T00:00:00"/>
    <s v="Standard Class"/>
    <x v="611"/>
    <s v="Speros Goranitis"/>
    <s v="CONSUMER"/>
    <s v="united states"/>
    <s v="Chicago"/>
    <s v="Illinois"/>
    <n v="60623"/>
    <s v="Central"/>
    <s v="OFF-ST-10000419"/>
    <x v="1"/>
    <x v="4"/>
    <x v="1024"/>
    <n v="32.591999999999999"/>
    <n v="3"/>
    <n v="24"/>
    <s v="Mediano"/>
    <n v="0.2"/>
    <n v="6.5183999999999997"/>
    <n v="-6.5183999999999997"/>
    <n v="39.110399999999998"/>
    <s v="Bajo"/>
    <n v="-7.7405999999999997"/>
    <n v="-0.23749999999999999"/>
    <n v="-33.8142"/>
    <n v="6"/>
    <n v="6"/>
    <s v="CORRECTO"/>
    <n v="2014"/>
    <n v="0"/>
  </r>
  <r>
    <x v="9524"/>
    <x v="4774"/>
    <d v="2017-12-05T00:00:00"/>
    <d v="2017-12-06T00:00:00"/>
    <s v="First Class"/>
    <x v="583"/>
    <s v="Patrick Bzostek"/>
    <s v="HOME OFFICE"/>
    <s v="united states"/>
    <s v="Seattle"/>
    <s v="Washington"/>
    <n v="98115"/>
    <s v="West"/>
    <s v="OFF-BI-10001524"/>
    <x v="1"/>
    <x v="8"/>
    <x v="301"/>
    <n v="83.92"/>
    <n v="5"/>
    <n v="67"/>
    <s v="Grande"/>
    <n v="0.2"/>
    <n v="16.784000000000002"/>
    <n v="-16.783999999999999"/>
    <n v="100.70400000000001"/>
    <s v="Medio"/>
    <n v="29.372"/>
    <n v="0.35"/>
    <n v="-37.764000000000003"/>
    <n v="1"/>
    <n v="1"/>
    <s v="CORRECTO"/>
    <n v="2017"/>
    <n v="0"/>
  </r>
  <r>
    <x v="9525"/>
    <x v="4774"/>
    <d v="2017-12-05T00:00:00"/>
    <d v="2017-12-06T00:00:00"/>
    <s v="First Class"/>
    <x v="583"/>
    <s v="Patrick Bzostek"/>
    <s v="HOME OFFICE"/>
    <s v="united states"/>
    <s v="Seattle"/>
    <s v="Washington"/>
    <n v="98115"/>
    <s v="West"/>
    <s v="FUR-FU-10003268"/>
    <x v="0"/>
    <x v="5"/>
    <x v="885"/>
    <n v="199.9"/>
    <n v="5"/>
    <n v="20"/>
    <s v="Grande"/>
    <n v="0"/>
    <n v="0"/>
    <n v="0"/>
    <n v="199.9"/>
    <s v="Medio"/>
    <n v="39.979999999999997"/>
    <n v="0.19999999999999998"/>
    <n v="-159.91999999999999"/>
    <n v="1"/>
    <n v="1"/>
    <s v="CORRECTO"/>
    <n v="2017"/>
    <n v="0"/>
  </r>
  <r>
    <x v="9526"/>
    <x v="4774"/>
    <d v="2017-12-05T00:00:00"/>
    <d v="2017-12-06T00:00:00"/>
    <s v="First Class"/>
    <x v="583"/>
    <s v="Patrick Bzostek"/>
    <s v="HOME OFFICE"/>
    <s v="united states"/>
    <s v="Seattle"/>
    <s v="Washington"/>
    <n v="98115"/>
    <s v="West"/>
    <s v="TEC-PH-10000148"/>
    <x v="2"/>
    <x v="7"/>
    <x v="779"/>
    <n v="31.175999999999998"/>
    <n v="3"/>
    <n v="11"/>
    <s v="Mediano"/>
    <n v="0.2"/>
    <n v="6.2351999999999999"/>
    <n v="-6.2351999999999999"/>
    <n v="37.411200000000001"/>
    <s v="Bajo"/>
    <n v="-7.0145999999999997"/>
    <n v="-0.22500000000000001"/>
    <n v="-31.955400000000001"/>
    <n v="1"/>
    <n v="1"/>
    <s v="CORRECTO"/>
    <n v="2017"/>
    <n v="0"/>
  </r>
  <r>
    <x v="9527"/>
    <x v="4774"/>
    <d v="2017-12-05T00:00:00"/>
    <d v="2017-12-06T00:00:00"/>
    <s v="First Class"/>
    <x v="583"/>
    <s v="Patrick Bzostek"/>
    <s v="HOME OFFICE"/>
    <s v="united states"/>
    <s v="Seattle"/>
    <s v="Washington"/>
    <n v="98115"/>
    <s v="West"/>
    <s v="OFF-BI-10001543"/>
    <x v="1"/>
    <x v="8"/>
    <x v="380"/>
    <n v="172.75200000000001"/>
    <n v="6"/>
    <n v="30"/>
    <s v="Grande"/>
    <n v="0.2"/>
    <n v="34.550400000000003"/>
    <n v="-34.550400000000003"/>
    <n v="207.30240000000001"/>
    <s v="Alto"/>
    <n v="60.463200000000001"/>
    <n v="0.35"/>
    <n v="-77.738399999999999"/>
    <n v="1"/>
    <n v="1"/>
    <s v="CORRECTO"/>
    <n v="2017"/>
    <n v="0"/>
  </r>
  <r>
    <x v="9528"/>
    <x v="4774"/>
    <d v="2017-12-05T00:00:00"/>
    <d v="2017-12-06T00:00:00"/>
    <s v="First Class"/>
    <x v="583"/>
    <s v="Patrick Bzostek"/>
    <s v="HOME OFFICE"/>
    <s v="united states"/>
    <s v="Seattle"/>
    <s v="Washington"/>
    <n v="98115"/>
    <s v="West"/>
    <s v="OFF-BI-10002071"/>
    <x v="1"/>
    <x v="8"/>
    <x v="699"/>
    <n v="9.2959999999999994"/>
    <n v="2"/>
    <n v="34"/>
    <s v="Pequeño"/>
    <n v="0.2"/>
    <n v="1.8592"/>
    <n v="-1.8592"/>
    <n v="11.155199999999999"/>
    <s v="Bajo"/>
    <n v="3.0211999999999999"/>
    <n v="0.32500000000000001"/>
    <n v="-4.4156000000000004"/>
    <n v="1"/>
    <n v="1"/>
    <s v="CORRECTO"/>
    <n v="2017"/>
    <n v="0"/>
  </r>
  <r>
    <x v="9529"/>
    <x v="4775"/>
    <d v="2017-03-24T00:00:00"/>
    <d v="2017-03-25T00:00:00"/>
    <s v="Same Day"/>
    <x v="556"/>
    <s v="Ann Chong"/>
    <s v="CORPORATE"/>
    <s v="united states"/>
    <s v="Beaumont"/>
    <s v="Texas"/>
    <n v="77705"/>
    <s v="Central"/>
    <s v="OFF-ST-10002352"/>
    <x v="1"/>
    <x v="4"/>
    <x v="855"/>
    <n v="12.768000000000001"/>
    <n v="2"/>
    <n v="30"/>
    <s v="Pequeño"/>
    <n v="0.2"/>
    <n v="2.5536000000000003"/>
    <n v="-2.5535999999999999"/>
    <n v="15.3216"/>
    <s v="Bajo"/>
    <n v="0.95760000000000001"/>
    <n v="7.4999999999999997E-2"/>
    <n v="-9.2568000000000001"/>
    <n v="1"/>
    <n v="1"/>
    <s v="CORRECTO"/>
    <n v="2017"/>
    <n v="0"/>
  </r>
  <r>
    <x v="9530"/>
    <x v="4776"/>
    <d v="2017-07-08T00:00:00"/>
    <d v="2017-07-12T00:00:00"/>
    <s v="Standard Class"/>
    <x v="280"/>
    <s v="Mathew Reese"/>
    <s v="HOME OFFICE"/>
    <s v="united states"/>
    <s v="Seattle"/>
    <s v="Washington"/>
    <n v="98103"/>
    <s v="West"/>
    <s v="OFF-PA-10003127"/>
    <x v="1"/>
    <x v="10"/>
    <x v="33"/>
    <n v="52.76"/>
    <n v="2"/>
    <n v="150"/>
    <s v="Pequeño"/>
    <n v="0"/>
    <n v="0"/>
    <n v="0"/>
    <n v="52.76"/>
    <s v="Medio"/>
    <n v="24.269600000000001"/>
    <n v="0.46"/>
    <n v="-28.490400000000001"/>
    <n v="4"/>
    <n v="4"/>
    <s v="CORRECTO"/>
    <n v="2017"/>
    <n v="0"/>
  </r>
  <r>
    <x v="9531"/>
    <x v="4777"/>
    <d v="2017-10-26T00:00:00"/>
    <d v="2017-10-31T00:00:00"/>
    <s v="Standard Class"/>
    <x v="682"/>
    <s v="Benjamin Farhat"/>
    <s v="HOME OFFICE"/>
    <s v="united states"/>
    <s v="Dallas"/>
    <s v="Texas"/>
    <n v="75217"/>
    <s v="Central"/>
    <s v="OFF-ST-10000464"/>
    <x v="1"/>
    <x v="4"/>
    <x v="1144"/>
    <n v="55.616"/>
    <n v="2"/>
    <n v="11"/>
    <s v="Pequeño"/>
    <n v="0.2"/>
    <n v="11.123200000000001"/>
    <n v="-11.123200000000001"/>
    <n v="66.739199999999997"/>
    <s v="Medio"/>
    <n v="5.5616000000000003"/>
    <n v="0.1"/>
    <n v="-38.931199999999997"/>
    <n v="5"/>
    <n v="5"/>
    <s v="CORRECTO"/>
    <n v="2017"/>
    <n v="0"/>
  </r>
  <r>
    <x v="9532"/>
    <x v="4778"/>
    <d v="2016-10-27T00:00:00"/>
    <d v="2016-10-31T00:00:00"/>
    <s v="Standard Class"/>
    <x v="572"/>
    <s v="Ben Wallace"/>
    <s v="CONSUMER"/>
    <s v="united states"/>
    <s v="New York City"/>
    <s v="New York"/>
    <n v="10011"/>
    <s v="East"/>
    <s v="FUR-CH-10000553"/>
    <x v="0"/>
    <x v="1"/>
    <x v="1257"/>
    <n v="427.64400000000001"/>
    <n v="14"/>
    <n v="23"/>
    <s v="Grande"/>
    <n v="0.1"/>
    <n v="42.764400000000002"/>
    <n v="-42.764400000000002"/>
    <n v="470.40840000000003"/>
    <s v="Alto"/>
    <n v="80.777199999999993"/>
    <n v="0.18888888888888888"/>
    <n v="-304.10239999999999"/>
    <n v="4"/>
    <n v="4"/>
    <s v="CORRECTO"/>
    <n v="2016"/>
    <n v="0"/>
  </r>
  <r>
    <x v="9533"/>
    <x v="4778"/>
    <d v="2016-10-27T00:00:00"/>
    <d v="2016-10-31T00:00:00"/>
    <s v="Standard Class"/>
    <x v="572"/>
    <s v="Ben Wallace"/>
    <s v="CONSUMER"/>
    <s v="united states"/>
    <s v="New York City"/>
    <s v="New York"/>
    <n v="10011"/>
    <s v="East"/>
    <s v="OFF-FA-10000134"/>
    <x v="1"/>
    <x v="13"/>
    <x v="196"/>
    <n v="40.67"/>
    <n v="7"/>
    <n v="24"/>
    <s v="Grande"/>
    <n v="0"/>
    <n v="0"/>
    <n v="0"/>
    <n v="40.67"/>
    <s v="Bajo"/>
    <n v="12.607699999999999"/>
    <n v="0.31"/>
    <n v="-28.0623"/>
    <n v="4"/>
    <n v="4"/>
    <s v="CORRECTO"/>
    <n v="2016"/>
    <n v="0"/>
  </r>
  <r>
    <x v="9534"/>
    <x v="4778"/>
    <d v="2016-10-27T00:00:00"/>
    <d v="2016-10-31T00:00:00"/>
    <s v="Standard Class"/>
    <x v="572"/>
    <s v="Ben Wallace"/>
    <s v="CONSUMER"/>
    <s v="united states"/>
    <s v="New York City"/>
    <s v="New York"/>
    <n v="10011"/>
    <s v="East"/>
    <s v="OFF-ST-10000636"/>
    <x v="1"/>
    <x v="4"/>
    <x v="1753"/>
    <n v="33.479999999999997"/>
    <n v="2"/>
    <n v="32"/>
    <s v="Pequeño"/>
    <n v="0"/>
    <n v="0"/>
    <n v="0"/>
    <n v="33.479999999999997"/>
    <s v="Bajo"/>
    <n v="1.3391999999999999"/>
    <n v="0.04"/>
    <n v="-32.140799999999999"/>
    <n v="4"/>
    <n v="4"/>
    <s v="CORRECTO"/>
    <n v="2016"/>
    <n v="0"/>
  </r>
  <r>
    <x v="9535"/>
    <x v="4778"/>
    <d v="2016-10-27T00:00:00"/>
    <d v="2016-10-31T00:00:00"/>
    <s v="Standard Class"/>
    <x v="572"/>
    <s v="Ben Wallace"/>
    <s v="CONSUMER"/>
    <s v="united states"/>
    <s v="New York City"/>
    <s v="New York"/>
    <n v="10011"/>
    <s v="East"/>
    <s v="OFF-BI-10002949"/>
    <x v="1"/>
    <x v="8"/>
    <x v="525"/>
    <n v="9.7279999999999998"/>
    <n v="2"/>
    <n v="21"/>
    <s v="Pequeño"/>
    <n v="0.2"/>
    <n v="1.9456"/>
    <n v="-1.9456"/>
    <n v="11.6736"/>
    <s v="Bajo"/>
    <n v="3.2831999999999999"/>
    <n v="0.33750000000000002"/>
    <n v="-4.4992000000000001"/>
    <n v="4"/>
    <n v="4"/>
    <s v="CORRECTO"/>
    <n v="2016"/>
    <n v="0"/>
  </r>
  <r>
    <x v="9536"/>
    <x v="4779"/>
    <d v="2017-06-12T00:00:00"/>
    <d v="2017-06-14T00:00:00"/>
    <s v="Second Class"/>
    <x v="59"/>
    <s v="Troy Staebel"/>
    <s v="CONSUMER"/>
    <s v="united states"/>
    <s v="Chicago"/>
    <s v="Illinois"/>
    <n v="60610"/>
    <s v="Central"/>
    <s v="FUR-FU-10002364"/>
    <x v="0"/>
    <x v="5"/>
    <x v="1240"/>
    <n v="8.8559999999999999"/>
    <n v="3"/>
    <n v="33"/>
    <s v="Mediano"/>
    <n v="0.6"/>
    <n v="5.3136000000000001"/>
    <n v="-5.3136000000000001"/>
    <n v="14.169599999999999"/>
    <s v="Bajo"/>
    <n v="-6.8634000000000004"/>
    <n v="-0.77500000000000002"/>
    <n v="-10.405799999999999"/>
    <n v="2"/>
    <n v="2"/>
    <s v="CORRECTO"/>
    <n v="2017"/>
    <n v="0"/>
  </r>
  <r>
    <x v="9537"/>
    <x v="4780"/>
    <d v="2016-09-25T00:00:00"/>
    <d v="2016-09-27T00:00:00"/>
    <s v="First Class"/>
    <x v="442"/>
    <s v="Aaron Smayling"/>
    <s v="CORPORATE"/>
    <s v="united states"/>
    <s v="San Francisco"/>
    <s v="California"/>
    <n v="94110"/>
    <s v="West"/>
    <s v="FUR-BO-10002613"/>
    <x v="0"/>
    <x v="0"/>
    <x v="179"/>
    <n v="477.666"/>
    <n v="2"/>
    <n v="27"/>
    <s v="Pequeño"/>
    <n v="0.15"/>
    <n v="71.649900000000002"/>
    <n v="-71.649900000000002"/>
    <n v="549.31590000000006"/>
    <s v="Muy Alto"/>
    <n v="84.293999999999997"/>
    <n v="0.1764705882352941"/>
    <n v="-321.72210000000001"/>
    <n v="2"/>
    <n v="2"/>
    <s v="CORRECTO"/>
    <n v="2016"/>
    <n v="0"/>
  </r>
  <r>
    <x v="9538"/>
    <x v="4781"/>
    <d v="2017-09-07T00:00:00"/>
    <d v="2017-09-09T00:00:00"/>
    <s v="First Class"/>
    <x v="211"/>
    <s v="Allen Armold"/>
    <s v="CONSUMER"/>
    <s v="united states"/>
    <s v="Providence"/>
    <s v="Rhode Island"/>
    <n v="2908"/>
    <s v="East"/>
    <s v="OFF-PA-10002659"/>
    <x v="1"/>
    <x v="10"/>
    <x v="931"/>
    <n v="16.899999999999999"/>
    <n v="5"/>
    <n v="21"/>
    <s v="Grande"/>
    <n v="0"/>
    <n v="0"/>
    <n v="0"/>
    <n v="16.899999999999999"/>
    <s v="Bajo"/>
    <n v="7.774"/>
    <n v="0.46"/>
    <n v="-9.1259999999999994"/>
    <n v="2"/>
    <n v="2"/>
    <s v="CORRECTO"/>
    <n v="2017"/>
    <n v="0"/>
  </r>
  <r>
    <x v="9539"/>
    <x v="4781"/>
    <d v="2017-09-07T00:00:00"/>
    <d v="2017-09-09T00:00:00"/>
    <s v="First Class"/>
    <x v="211"/>
    <s v="Allen Armold"/>
    <s v="CONSUMER"/>
    <s v="united states"/>
    <s v="Providence"/>
    <s v="Rhode Island"/>
    <n v="2908"/>
    <s v="East"/>
    <s v="OFF-PA-10000157"/>
    <x v="1"/>
    <x v="10"/>
    <x v="369"/>
    <n v="39.96"/>
    <n v="2"/>
    <n v="39"/>
    <s v="Pequeño"/>
    <n v="0"/>
    <n v="0"/>
    <n v="0"/>
    <n v="39.96"/>
    <s v="Bajo"/>
    <n v="18.781199999999998"/>
    <n v="0.47"/>
    <n v="-21.178799999999999"/>
    <n v="2"/>
    <n v="2"/>
    <s v="CORRECTO"/>
    <n v="2017"/>
    <n v="0"/>
  </r>
  <r>
    <x v="9540"/>
    <x v="4782"/>
    <d v="2015-05-11T00:00:00"/>
    <d v="2015-05-16T00:00:00"/>
    <s v="Second Class"/>
    <x v="28"/>
    <s v="Paul Stevenson"/>
    <s v="HOME OFFICE"/>
    <s v="united states"/>
    <s v="Phoenix"/>
    <s v="Arizona"/>
    <n v="85023"/>
    <s v="West"/>
    <s v="FUR-CH-10004540"/>
    <x v="0"/>
    <x v="1"/>
    <x v="871"/>
    <n v="191.96799999999999"/>
    <n v="7"/>
    <n v="32"/>
    <s v="Grande"/>
    <n v="0.2"/>
    <n v="38.393599999999999"/>
    <n v="-38.393599999999999"/>
    <n v="230.36159999999998"/>
    <s v="Alto"/>
    <n v="16.7972"/>
    <n v="8.7500000000000008E-2"/>
    <n v="-136.77719999999999"/>
    <n v="5"/>
    <n v="5"/>
    <s v="CORRECTO"/>
    <n v="2015"/>
    <n v="0"/>
  </r>
  <r>
    <x v="9541"/>
    <x v="4783"/>
    <d v="2015-08-06T00:00:00"/>
    <d v="2015-08-10T00:00:00"/>
    <s v="Standard Class"/>
    <x v="345"/>
    <s v="Rachel Payne"/>
    <s v="CORPORATE"/>
    <s v="united states"/>
    <s v="Houston"/>
    <s v="Texas"/>
    <n v="77095"/>
    <s v="Central"/>
    <s v="OFF-LA-10004544"/>
    <x v="1"/>
    <x v="2"/>
    <x v="199"/>
    <n v="35.520000000000003"/>
    <n v="3"/>
    <n v="28"/>
    <s v="Mediano"/>
    <n v="0.2"/>
    <n v="7.104000000000001"/>
    <n v="-7.1040000000000001"/>
    <n v="42.624000000000002"/>
    <s v="Bajo"/>
    <n v="13.32"/>
    <n v="0.375"/>
    <n v="-15.096"/>
    <n v="4"/>
    <n v="4"/>
    <s v="CORRECTO"/>
    <n v="2015"/>
    <n v="0"/>
  </r>
  <r>
    <x v="9542"/>
    <x v="4783"/>
    <d v="2015-08-06T00:00:00"/>
    <d v="2015-08-10T00:00:00"/>
    <s v="Standard Class"/>
    <x v="345"/>
    <s v="Rachel Payne"/>
    <s v="CORPORATE"/>
    <s v="united states"/>
    <s v="Houston"/>
    <s v="Texas"/>
    <n v="77095"/>
    <s v="Central"/>
    <s v="OFF-BI-10001097"/>
    <x v="1"/>
    <x v="8"/>
    <x v="797"/>
    <n v="6.23"/>
    <n v="5"/>
    <n v="32"/>
    <s v="Grande"/>
    <n v="0.8"/>
    <n v="4.9840000000000009"/>
    <n v="-4.984"/>
    <n v="11.214000000000002"/>
    <s v="Bajo"/>
    <n v="-9.6564999999999994"/>
    <n v="-1.5499999999999998"/>
    <n v="-10.9025"/>
    <n v="4"/>
    <n v="4"/>
    <s v="CORRECTO"/>
    <n v="2015"/>
    <n v="0"/>
  </r>
  <r>
    <x v="9543"/>
    <x v="4783"/>
    <d v="2015-08-06T00:00:00"/>
    <d v="2015-08-10T00:00:00"/>
    <s v="Standard Class"/>
    <x v="345"/>
    <s v="Rachel Payne"/>
    <s v="CORPORATE"/>
    <s v="united states"/>
    <s v="Houston"/>
    <s v="Texas"/>
    <n v="77095"/>
    <s v="Central"/>
    <s v="OFF-PA-10003302"/>
    <x v="1"/>
    <x v="10"/>
    <x v="1721"/>
    <n v="56.704000000000001"/>
    <n v="2"/>
    <n v="32"/>
    <s v="Pequeño"/>
    <n v="0.2"/>
    <n v="11.340800000000002"/>
    <n v="-11.3408"/>
    <n v="68.044800000000009"/>
    <s v="Medio"/>
    <n v="19.137599999999999"/>
    <n v="0.33749999999999997"/>
    <n v="-26.2256"/>
    <n v="4"/>
    <n v="4"/>
    <s v="CORRECTO"/>
    <n v="2015"/>
    <n v="0"/>
  </r>
  <r>
    <x v="9544"/>
    <x v="4783"/>
    <d v="2015-08-06T00:00:00"/>
    <d v="2015-08-10T00:00:00"/>
    <s v="Standard Class"/>
    <x v="345"/>
    <s v="Rachel Payne"/>
    <s v="CORPORATE"/>
    <s v="united states"/>
    <s v="Houston"/>
    <s v="Texas"/>
    <n v="77095"/>
    <s v="Central"/>
    <s v="FUR-BO-10003965"/>
    <x v="0"/>
    <x v="0"/>
    <x v="1092"/>
    <n v="369.19920000000002"/>
    <n v="3"/>
    <n v="12"/>
    <s v="Mediano"/>
    <n v="0.32"/>
    <n v="118.14374400000001"/>
    <n v="-118.143744"/>
    <n v="487.34294400000005"/>
    <s v="Alto"/>
    <n v="-114.01739999999999"/>
    <n v="-0.30882352941176466"/>
    <n v="-365.072856"/>
    <n v="4"/>
    <n v="4"/>
    <s v="CORRECTO"/>
    <n v="2015"/>
    <n v="0"/>
  </r>
  <r>
    <x v="9545"/>
    <x v="4784"/>
    <d v="2014-10-29T00:00:00"/>
    <d v="2014-11-02T00:00:00"/>
    <s v="Standard Class"/>
    <x v="544"/>
    <s v="Noah Childs"/>
    <s v="CORPORATE"/>
    <s v="united states"/>
    <s v="Columbus"/>
    <s v="Indiana"/>
    <n v="47201"/>
    <s v="Central"/>
    <s v="TEC-AC-10003433"/>
    <x v="2"/>
    <x v="11"/>
    <x v="1418"/>
    <n v="1.98"/>
    <n v="2"/>
    <n v="13"/>
    <s v="Pequeño"/>
    <n v="0"/>
    <n v="0"/>
    <n v="0"/>
    <n v="1.98"/>
    <s v="Bajo"/>
    <n v="0.89100000000000001"/>
    <n v="0.45"/>
    <n v="-1.089"/>
    <n v="4"/>
    <n v="4"/>
    <s v="CORRECTO"/>
    <n v="2014"/>
    <n v="0"/>
  </r>
  <r>
    <x v="9546"/>
    <x v="4784"/>
    <d v="2014-10-29T00:00:00"/>
    <d v="2014-11-02T00:00:00"/>
    <s v="Standard Class"/>
    <x v="544"/>
    <s v="Noah Childs"/>
    <s v="CORPORATE"/>
    <s v="united states"/>
    <s v="Columbus"/>
    <s v="Indiana"/>
    <n v="47201"/>
    <s v="Central"/>
    <s v="OFF-PA-10000482"/>
    <x v="1"/>
    <x v="10"/>
    <x v="67"/>
    <n v="75.88"/>
    <n v="2"/>
    <n v="28"/>
    <s v="Pequeño"/>
    <n v="0"/>
    <n v="0"/>
    <n v="0"/>
    <n v="75.88"/>
    <s v="Medio"/>
    <n v="35.663600000000002"/>
    <n v="0.47000000000000008"/>
    <n v="-40.2164"/>
    <n v="4"/>
    <n v="4"/>
    <s v="CORRECTO"/>
    <n v="2014"/>
    <n v="0"/>
  </r>
  <r>
    <x v="9547"/>
    <x v="4785"/>
    <d v="2016-06-18T00:00:00"/>
    <d v="2016-06-20T00:00:00"/>
    <s v="Second Class"/>
    <x v="34"/>
    <s v="Stewart Carmichael"/>
    <s v="CORPORATE"/>
    <s v="united states"/>
    <s v="Philadelphia"/>
    <s v="Pennsylvania"/>
    <n v="19134"/>
    <s v="East"/>
    <s v="OFF-PA-10004610"/>
    <x v="1"/>
    <x v="10"/>
    <x v="1520"/>
    <n v="6.8479999999999999"/>
    <n v="2"/>
    <n v="26"/>
    <s v="Pequeño"/>
    <n v="0.2"/>
    <n v="1.3696000000000002"/>
    <n v="-1.3695999999999999"/>
    <n v="8.2176000000000009"/>
    <s v="Bajo"/>
    <n v="2.14"/>
    <n v="0.3125"/>
    <n v="-3.3384"/>
    <n v="2"/>
    <n v="2"/>
    <s v="CORRECTO"/>
    <n v="2016"/>
    <n v="0"/>
  </r>
  <r>
    <x v="9548"/>
    <x v="4785"/>
    <d v="2016-06-18T00:00:00"/>
    <d v="2016-06-20T00:00:00"/>
    <s v="Second Class"/>
    <x v="34"/>
    <s v="Stewart Carmichael"/>
    <s v="CORPORATE"/>
    <s v="united states"/>
    <s v="Philadelphia"/>
    <s v="Pennsylvania"/>
    <n v="19134"/>
    <s v="East"/>
    <s v="OFF-BI-10003910"/>
    <x v="1"/>
    <x v="8"/>
    <x v="8"/>
    <n v="4.6260000000000003"/>
    <n v="2"/>
    <n v="35"/>
    <s v="Pequeño"/>
    <n v="0.7"/>
    <n v="3.2382"/>
    <n v="-3.2382"/>
    <n v="7.8642000000000003"/>
    <s v="Bajo"/>
    <n v="-3.855"/>
    <n v="-0.83333333333333326"/>
    <n v="-5.2427999999999999"/>
    <n v="2"/>
    <n v="2"/>
    <s v="CORRECTO"/>
    <n v="2016"/>
    <n v="0"/>
  </r>
  <r>
    <x v="9549"/>
    <x v="4785"/>
    <d v="2016-06-18T00:00:00"/>
    <d v="2016-06-20T00:00:00"/>
    <s v="Second Class"/>
    <x v="34"/>
    <s v="Stewart Carmichael"/>
    <s v="CORPORATE"/>
    <s v="united states"/>
    <s v="Philadelphia"/>
    <s v="Pennsylvania"/>
    <n v="19134"/>
    <s v="East"/>
    <s v="OFF-AP-10001394"/>
    <x v="1"/>
    <x v="9"/>
    <x v="1129"/>
    <n v="453.6"/>
    <n v="3"/>
    <n v="13"/>
    <s v="Mediano"/>
    <n v="0.2"/>
    <n v="90.720000000000013"/>
    <n v="-90.72"/>
    <n v="544.32000000000005"/>
    <s v="Muy Alto"/>
    <n v="90.72"/>
    <n v="0.19999999999999998"/>
    <n v="-272.16000000000003"/>
    <n v="2"/>
    <n v="2"/>
    <s v="CORRECTO"/>
    <n v="2016"/>
    <n v="0"/>
  </r>
  <r>
    <x v="9550"/>
    <x v="4786"/>
    <d v="2015-05-03T00:00:00"/>
    <d v="2015-05-06T00:00:00"/>
    <s v="First Class"/>
    <x v="376"/>
    <s v="Nicole Fjeld"/>
    <s v="HOME OFFICE"/>
    <s v="united states"/>
    <s v="San Jose"/>
    <s v="California"/>
    <n v="95123"/>
    <s v="West"/>
    <s v="OFF-BI-10004654"/>
    <x v="1"/>
    <x v="8"/>
    <x v="68"/>
    <n v="13.848000000000001"/>
    <n v="3"/>
    <n v="26"/>
    <s v="Mediano"/>
    <n v="0.2"/>
    <n v="2.7696000000000005"/>
    <n v="-2.7696000000000001"/>
    <n v="16.617600000000003"/>
    <s v="Bajo"/>
    <n v="5.1929999999999996"/>
    <n v="0.37499999999999994"/>
    <n v="-5.8853999999999997"/>
    <n v="3"/>
    <n v="3"/>
    <s v="CORRECTO"/>
    <n v="2015"/>
    <n v="0"/>
  </r>
  <r>
    <x v="9551"/>
    <x v="4787"/>
    <d v="2015-11-10T00:00:00"/>
    <d v="2015-11-14T00:00:00"/>
    <s v="Standard Class"/>
    <x v="710"/>
    <s v="Sam Craven"/>
    <s v="CONSUMER"/>
    <s v="united states"/>
    <s v="Philadelphia"/>
    <s v="Pennsylvania"/>
    <n v="19140"/>
    <s v="East"/>
    <s v="OFF-ST-10001526"/>
    <x v="1"/>
    <x v="4"/>
    <x v="771"/>
    <n v="577.58399999999995"/>
    <n v="6"/>
    <n v="49"/>
    <s v="Grande"/>
    <n v="0.2"/>
    <n v="115.51679999999999"/>
    <n v="-115.5168"/>
    <n v="693.10079999999994"/>
    <s v="Muy Alto"/>
    <n v="43.318800000000003"/>
    <n v="7.5000000000000011E-2"/>
    <n v="-418.7484"/>
    <n v="4"/>
    <n v="4"/>
    <s v="CORRECTO"/>
    <n v="2015"/>
    <n v="0"/>
  </r>
  <r>
    <x v="9552"/>
    <x v="4788"/>
    <d v="2015-05-30T00:00:00"/>
    <d v="2015-06-03T00:00:00"/>
    <s v="Standard Class"/>
    <x v="786"/>
    <s v="Brendan Dodson"/>
    <s v="HOME OFFICE"/>
    <s v="united states"/>
    <s v="Springfield"/>
    <s v="Virginia"/>
    <n v="22153"/>
    <s v="South"/>
    <s v="TEC-AC-10000358"/>
    <x v="2"/>
    <x v="11"/>
    <x v="1287"/>
    <n v="151.96"/>
    <n v="4"/>
    <n v="24"/>
    <s v="Mediano"/>
    <n v="0"/>
    <n v="0"/>
    <n v="0"/>
    <n v="151.96"/>
    <s v="Medio"/>
    <n v="36.470399999999998"/>
    <n v="0.23999999999999996"/>
    <n v="-115.4896"/>
    <n v="4"/>
    <n v="4"/>
    <s v="CORRECTO"/>
    <n v="2015"/>
    <n v="0"/>
  </r>
  <r>
    <x v="9553"/>
    <x v="4789"/>
    <d v="2016-09-22T00:00:00"/>
    <d v="2016-09-27T00:00:00"/>
    <s v="Standard Class"/>
    <x v="416"/>
    <s v="Suzanne McNair"/>
    <s v="CORPORATE"/>
    <s v="united states"/>
    <s v="Broomfield"/>
    <s v="Colorado"/>
    <n v="80020"/>
    <s v="West"/>
    <s v="FUR-FU-10000246"/>
    <x v="0"/>
    <x v="5"/>
    <x v="391"/>
    <n v="68.432000000000002"/>
    <n v="7"/>
    <n v="22"/>
    <s v="Grande"/>
    <n v="0.2"/>
    <n v="13.686400000000001"/>
    <n v="-13.686400000000001"/>
    <n v="82.118400000000008"/>
    <s v="Medio"/>
    <n v="8.5540000000000003"/>
    <n v="0.125"/>
    <n v="-46.191600000000001"/>
    <n v="5"/>
    <n v="5"/>
    <s v="CORRECTO"/>
    <n v="2016"/>
    <n v="0"/>
  </r>
  <r>
    <x v="9554"/>
    <x v="4790"/>
    <d v="2015-11-28T00:00:00"/>
    <d v="2015-12-02T00:00:00"/>
    <s v="Standard Class"/>
    <x v="686"/>
    <s v="Eugene Barchas"/>
    <s v="CONSUMER"/>
    <s v="united states"/>
    <s v="Columbus"/>
    <s v="Ohio"/>
    <n v="43229"/>
    <s v="East"/>
    <s v="FUR-FU-10003799"/>
    <x v="0"/>
    <x v="5"/>
    <x v="90"/>
    <n v="71.12"/>
    <n v="5"/>
    <n v="20"/>
    <s v="Grande"/>
    <n v="0.2"/>
    <n v="14.224000000000002"/>
    <n v="-14.224"/>
    <n v="85.344000000000008"/>
    <s v="Medio"/>
    <n v="9.7789999999999999"/>
    <n v="0.13749999999999998"/>
    <n v="-47.116999999999997"/>
    <n v="4"/>
    <n v="4"/>
    <s v="CORRECTO"/>
    <n v="2015"/>
    <n v="0"/>
  </r>
  <r>
    <x v="9555"/>
    <x v="4790"/>
    <d v="2015-11-28T00:00:00"/>
    <d v="2015-12-02T00:00:00"/>
    <s v="Standard Class"/>
    <x v="686"/>
    <s v="Eugene Barchas"/>
    <s v="CONSUMER"/>
    <s v="united states"/>
    <s v="Columbus"/>
    <s v="Ohio"/>
    <n v="43229"/>
    <s v="East"/>
    <s v="OFF-FA-10003021"/>
    <x v="1"/>
    <x v="13"/>
    <x v="128"/>
    <n v="3.008"/>
    <n v="2"/>
    <n v="215"/>
    <s v="Pequeño"/>
    <n v="0.2"/>
    <n v="0.60160000000000002"/>
    <n v="-0.60160000000000002"/>
    <n v="3.6095999999999999"/>
    <s v="Bajo"/>
    <n v="0.56399999999999995"/>
    <n v="0.18749999999999997"/>
    <n v="-1.8424"/>
    <n v="4"/>
    <n v="4"/>
    <s v="CORRECTO"/>
    <n v="2015"/>
    <n v="0"/>
  </r>
  <r>
    <x v="9556"/>
    <x v="4791"/>
    <d v="2015-12-03T00:00:00"/>
    <d v="2015-12-05T00:00:00"/>
    <s v="Second Class"/>
    <x v="6"/>
    <s v="Harold Pawlan"/>
    <s v="HOME OFFICE"/>
    <s v="united states"/>
    <s v="Concord"/>
    <s v="New Hampshire"/>
    <n v="3301"/>
    <s v="East"/>
    <s v="OFF-PA-10003656"/>
    <x v="1"/>
    <x v="10"/>
    <x v="778"/>
    <n v="184.66"/>
    <n v="7"/>
    <n v="21"/>
    <s v="Grande"/>
    <n v="0"/>
    <n v="0"/>
    <n v="0"/>
    <n v="184.66"/>
    <s v="Medio"/>
    <n v="84.943600000000004"/>
    <n v="0.46"/>
    <n v="-99.716399999999993"/>
    <n v="2"/>
    <n v="2"/>
    <s v="CORRECTO"/>
    <n v="2015"/>
    <n v="0"/>
  </r>
  <r>
    <x v="9557"/>
    <x v="4792"/>
    <d v="2014-10-17T00:00:00"/>
    <d v="2014-10-19T00:00:00"/>
    <s v="Second Class"/>
    <x v="432"/>
    <s v="Evan Bailliet"/>
    <s v="CONSUMER"/>
    <s v="united states"/>
    <s v="Houston"/>
    <s v="Texas"/>
    <n v="77095"/>
    <s v="Central"/>
    <s v="FUR-FU-10004586"/>
    <x v="0"/>
    <x v="5"/>
    <x v="1482"/>
    <n v="5.3120000000000003"/>
    <n v="2"/>
    <n v="16"/>
    <s v="Pequeño"/>
    <n v="0.6"/>
    <n v="3.1872000000000003"/>
    <n v="-3.1871999999999998"/>
    <n v="8.4992000000000001"/>
    <s v="Bajo"/>
    <n v="-1.5935999999999999"/>
    <n v="-0.3"/>
    <n v="-3.7183999999999999"/>
    <n v="2"/>
    <n v="2"/>
    <s v="CORRECTO"/>
    <n v="2014"/>
    <n v="0"/>
  </r>
  <r>
    <x v="9558"/>
    <x v="4793"/>
    <d v="2016-05-03T00:00:00"/>
    <d v="2016-05-05T00:00:00"/>
    <s v="First Class"/>
    <x v="792"/>
    <s v="Susan MacKendrick"/>
    <s v="CONSUMER"/>
    <s v="united states"/>
    <s v="Newark"/>
    <s v="Ohio"/>
    <n v="43055"/>
    <s v="East"/>
    <s v="TEC-AC-10003832"/>
    <x v="2"/>
    <x v="11"/>
    <x v="463"/>
    <n v="132.52000000000001"/>
    <n v="5"/>
    <n v="34"/>
    <s v="Grande"/>
    <n v="0.2"/>
    <n v="26.504000000000005"/>
    <n v="-26.504000000000001"/>
    <n v="159.024"/>
    <s v="Medio"/>
    <n v="34.786499999999997"/>
    <n v="0.26249999999999996"/>
    <n v="-71.229500000000002"/>
    <n v="2"/>
    <n v="2"/>
    <s v="CORRECTO"/>
    <n v="2016"/>
    <n v="0"/>
  </r>
  <r>
    <x v="9559"/>
    <x v="4793"/>
    <d v="2016-05-03T00:00:00"/>
    <d v="2016-05-05T00:00:00"/>
    <s v="First Class"/>
    <x v="792"/>
    <s v="Susan MacKendrick"/>
    <s v="CONSUMER"/>
    <s v="united states"/>
    <s v="Newark"/>
    <s v="Ohio"/>
    <n v="43055"/>
    <s v="East"/>
    <s v="OFF-ST-10002554"/>
    <x v="1"/>
    <x v="4"/>
    <x v="1153"/>
    <n v="195.64"/>
    <n v="5"/>
    <n v="29"/>
    <s v="Grande"/>
    <n v="0.2"/>
    <n v="39.128"/>
    <n v="-39.128"/>
    <n v="234.76799999999997"/>
    <s v="Alto"/>
    <n v="-44.018999999999998"/>
    <n v="-0.22500000000000001"/>
    <n v="-200.53100000000001"/>
    <n v="2"/>
    <n v="2"/>
    <s v="CORRECTO"/>
    <n v="2016"/>
    <n v="0"/>
  </r>
  <r>
    <x v="9560"/>
    <x v="4793"/>
    <d v="2016-05-03T00:00:00"/>
    <d v="2016-05-05T00:00:00"/>
    <s v="First Class"/>
    <x v="792"/>
    <s v="Susan MacKendrick"/>
    <s v="CONSUMER"/>
    <s v="united states"/>
    <s v="Newark"/>
    <s v="Ohio"/>
    <n v="43055"/>
    <s v="East"/>
    <s v="FUR-FU-10001876"/>
    <x v="0"/>
    <x v="5"/>
    <x v="1403"/>
    <n v="51.968000000000004"/>
    <n v="2"/>
    <n v="22"/>
    <s v="Pequeño"/>
    <n v="0.2"/>
    <n v="10.393600000000001"/>
    <n v="-10.393599999999999"/>
    <n v="62.361600000000003"/>
    <s v="Medio"/>
    <n v="10.393599999999999"/>
    <n v="0.19999999999999998"/>
    <n v="-31.180800000000001"/>
    <n v="2"/>
    <n v="2"/>
    <s v="CORRECTO"/>
    <n v="2016"/>
    <n v="0"/>
  </r>
  <r>
    <x v="9561"/>
    <x v="4793"/>
    <d v="2016-05-03T00:00:00"/>
    <d v="2016-05-05T00:00:00"/>
    <s v="First Class"/>
    <x v="792"/>
    <s v="Susan MacKendrick"/>
    <s v="CONSUMER"/>
    <s v="united states"/>
    <s v="Newark"/>
    <s v="Ohio"/>
    <n v="43055"/>
    <s v="East"/>
    <s v="TEC-AC-10002637"/>
    <x v="2"/>
    <x v="11"/>
    <x v="1317"/>
    <n v="431.976"/>
    <n v="3"/>
    <n v="22"/>
    <s v="Mediano"/>
    <n v="0.2"/>
    <n v="86.395200000000003"/>
    <n v="-86.395200000000003"/>
    <n v="518.37120000000004"/>
    <s v="Muy Alto"/>
    <n v="-75.595799999999997"/>
    <n v="-0.17499999999999999"/>
    <n v="-421.17660000000001"/>
    <n v="2"/>
    <n v="2"/>
    <s v="CORRECTO"/>
    <n v="2016"/>
    <n v="0"/>
  </r>
  <r>
    <x v="9562"/>
    <x v="4793"/>
    <d v="2016-05-03T00:00:00"/>
    <d v="2016-05-05T00:00:00"/>
    <s v="First Class"/>
    <x v="792"/>
    <s v="Susan MacKendrick"/>
    <s v="CONSUMER"/>
    <s v="united states"/>
    <s v="Newark"/>
    <s v="Ohio"/>
    <n v="43055"/>
    <s v="East"/>
    <s v="TEC-MA-10003589"/>
    <x v="2"/>
    <x v="15"/>
    <x v="1846"/>
    <n v="224.93700000000001"/>
    <n v="3"/>
    <n v="3"/>
    <s v="Mediano"/>
    <n v="0.7"/>
    <n v="157.45589999999999"/>
    <n v="-157.45590000000001"/>
    <n v="382.3929"/>
    <s v="Alto"/>
    <n v="-164.9538"/>
    <n v="-0.73333333333333328"/>
    <n v="-232.4349"/>
    <n v="2"/>
    <n v="2"/>
    <s v="CORRECTO"/>
    <n v="2016"/>
    <n v="0"/>
  </r>
  <r>
    <x v="9563"/>
    <x v="4793"/>
    <d v="2016-05-03T00:00:00"/>
    <d v="2016-05-05T00:00:00"/>
    <s v="First Class"/>
    <x v="792"/>
    <s v="Susan MacKendrick"/>
    <s v="CONSUMER"/>
    <s v="united states"/>
    <s v="Newark"/>
    <s v="Ohio"/>
    <n v="43055"/>
    <s v="East"/>
    <s v="OFF-LA-10000081"/>
    <x v="1"/>
    <x v="2"/>
    <x v="1330"/>
    <n v="6"/>
    <n v="2"/>
    <n v="14"/>
    <s v="Pequeño"/>
    <n v="0.2"/>
    <n v="1.2000000000000002"/>
    <n v="-1.2"/>
    <n v="7.2"/>
    <s v="Bajo"/>
    <n v="2.1"/>
    <n v="0.35000000000000003"/>
    <n v="-2.7"/>
    <n v="2"/>
    <n v="2"/>
    <s v="CORRECTO"/>
    <n v="2016"/>
    <n v="0"/>
  </r>
  <r>
    <x v="9564"/>
    <x v="4794"/>
    <d v="2015-06-01T00:00:00"/>
    <d v="2015-06-08T00:00:00"/>
    <s v="Standard Class"/>
    <x v="344"/>
    <s v="Catherine Glotzbach"/>
    <s v="HOME OFFICE"/>
    <s v="united states"/>
    <s v="Los Angeles"/>
    <s v="California"/>
    <n v="90045"/>
    <s v="West"/>
    <s v="OFF-PA-10001838"/>
    <x v="1"/>
    <x v="10"/>
    <x v="1008"/>
    <n v="11.76"/>
    <n v="2"/>
    <n v="24"/>
    <s v="Pequeño"/>
    <n v="0"/>
    <n v="0"/>
    <n v="0"/>
    <n v="11.76"/>
    <s v="Bajo"/>
    <n v="5.7624000000000004"/>
    <n v="0.49000000000000005"/>
    <n v="-5.9976000000000003"/>
    <n v="7"/>
    <n v="7"/>
    <s v="CORRECTO"/>
    <n v="2015"/>
    <n v="0"/>
  </r>
  <r>
    <x v="9565"/>
    <x v="4795"/>
    <d v="2014-03-31T00:00:00"/>
    <d v="2014-03-31T00:00:00"/>
    <s v="Same Day"/>
    <x v="228"/>
    <s v="Trudy Glocke"/>
    <s v="CONSUMER"/>
    <s v="united states"/>
    <s v="Tampa"/>
    <s v="Florida"/>
    <n v="33614"/>
    <s v="South"/>
    <s v="FUR-CH-10002965"/>
    <x v="0"/>
    <x v="1"/>
    <x v="229"/>
    <n v="1125.4880000000001"/>
    <n v="7"/>
    <n v="39"/>
    <s v="Grande"/>
    <n v="0.2"/>
    <n v="225.09760000000003"/>
    <n v="-225.0976"/>
    <n v="1350.5856000000001"/>
    <s v="Muy Alto"/>
    <n v="98.480199999999996"/>
    <n v="8.7499999999999994E-2"/>
    <n v="-801.91020000000003"/>
    <n v="0"/>
    <n v="0"/>
    <s v="CORRECTO"/>
    <n v="2014"/>
    <n v="0"/>
  </r>
  <r>
    <x v="9566"/>
    <x v="4795"/>
    <d v="2014-03-31T00:00:00"/>
    <d v="2014-03-31T00:00:00"/>
    <s v="Same Day"/>
    <x v="228"/>
    <s v="Trudy Glocke"/>
    <s v="CONSUMER"/>
    <s v="united states"/>
    <s v="Tampa"/>
    <s v="Florida"/>
    <n v="33614"/>
    <s v="South"/>
    <s v="OFF-BI-10001636"/>
    <x v="1"/>
    <x v="8"/>
    <x v="674"/>
    <n v="12.645"/>
    <n v="5"/>
    <n v="41"/>
    <s v="Grande"/>
    <n v="0.7"/>
    <n v="8.8514999999999997"/>
    <n v="-8.8514999999999997"/>
    <n v="21.496499999999997"/>
    <s v="Bajo"/>
    <n v="-10.116"/>
    <n v="-0.8"/>
    <n v="-13.9095"/>
    <n v="0"/>
    <n v="0"/>
    <s v="CORRECTO"/>
    <n v="2014"/>
    <n v="0"/>
  </r>
  <r>
    <x v="9567"/>
    <x v="4795"/>
    <d v="2014-03-31T00:00:00"/>
    <d v="2014-03-31T00:00:00"/>
    <s v="Same Day"/>
    <x v="228"/>
    <s v="Trudy Glocke"/>
    <s v="CONSUMER"/>
    <s v="united states"/>
    <s v="Tampa"/>
    <s v="Florida"/>
    <n v="33614"/>
    <s v="South"/>
    <s v="OFF-AR-10004027"/>
    <x v="1"/>
    <x v="6"/>
    <x v="184"/>
    <n v="4.032"/>
    <n v="2"/>
    <n v="8"/>
    <s v="Pequeño"/>
    <n v="0.2"/>
    <n v="0.80640000000000001"/>
    <n v="-0.80640000000000001"/>
    <n v="4.8384"/>
    <s v="Bajo"/>
    <n v="1.0584"/>
    <n v="0.26250000000000001"/>
    <n v="-2.1671999999999998"/>
    <n v="0"/>
    <n v="0"/>
    <s v="CORRECTO"/>
    <n v="2014"/>
    <n v="0"/>
  </r>
  <r>
    <x v="9568"/>
    <x v="4796"/>
    <d v="2017-07-05T00:00:00"/>
    <d v="2017-07-07T00:00:00"/>
    <s v="First Class"/>
    <x v="460"/>
    <s v="Damala Kotsonis"/>
    <s v="CORPORATE"/>
    <s v="united states"/>
    <s v="Fremont"/>
    <s v="Nebraska"/>
    <n v="68025"/>
    <s v="Central"/>
    <s v="TEC-PH-10002293"/>
    <x v="2"/>
    <x v="7"/>
    <x v="126"/>
    <n v="79.959999999999994"/>
    <n v="4"/>
    <n v="22"/>
    <s v="Mediano"/>
    <n v="0"/>
    <n v="0"/>
    <n v="0"/>
    <n v="79.959999999999994"/>
    <s v="Medio"/>
    <n v="22.3888"/>
    <n v="0.28000000000000003"/>
    <n v="-57.571199999999997"/>
    <n v="2"/>
    <n v="2"/>
    <s v="CORRECTO"/>
    <n v="2017"/>
    <n v="0"/>
  </r>
  <r>
    <x v="9569"/>
    <x v="4797"/>
    <d v="2015-09-24T00:00:00"/>
    <d v="2015-09-24T00:00:00"/>
    <s v="Same Day"/>
    <x v="93"/>
    <s v="Maria Bertelson"/>
    <s v="CONSUMER"/>
    <s v="united states"/>
    <s v="Columbus"/>
    <s v="Ohio"/>
    <n v="43229"/>
    <s v="East"/>
    <s v="OFF-BI-10003196"/>
    <x v="1"/>
    <x v="8"/>
    <x v="1376"/>
    <n v="6.7320000000000002"/>
    <n v="6"/>
    <n v="34"/>
    <s v="Grande"/>
    <n v="0.7"/>
    <n v="4.7123999999999997"/>
    <n v="-4.7123999999999997"/>
    <n v="11.4444"/>
    <s v="Bajo"/>
    <n v="-4.4880000000000004"/>
    <n v="-0.66666666666666674"/>
    <n v="-6.5076000000000001"/>
    <n v="0"/>
    <n v="0"/>
    <s v="CORRECTO"/>
    <n v="2015"/>
    <n v="0"/>
  </r>
  <r>
    <x v="9570"/>
    <x v="4797"/>
    <d v="2015-09-24T00:00:00"/>
    <d v="2015-09-24T00:00:00"/>
    <s v="Same Day"/>
    <x v="93"/>
    <s v="Maria Bertelson"/>
    <s v="CONSUMER"/>
    <s v="united states"/>
    <s v="Columbus"/>
    <s v="Ohio"/>
    <n v="43229"/>
    <s v="East"/>
    <s v="OFF-ST-10001172"/>
    <x v="1"/>
    <x v="4"/>
    <x v="1206"/>
    <n v="33.567999999999998"/>
    <n v="2"/>
    <n v="22"/>
    <s v="Pequeño"/>
    <n v="0.2"/>
    <n v="6.7135999999999996"/>
    <n v="-6.7135999999999996"/>
    <n v="40.281599999999997"/>
    <s v="Bajo"/>
    <n v="1.6783999999999999"/>
    <n v="0.05"/>
    <n v="-25.175999999999998"/>
    <n v="0"/>
    <n v="0"/>
    <s v="CORRECTO"/>
    <n v="2015"/>
    <n v="0"/>
  </r>
  <r>
    <x v="9571"/>
    <x v="4797"/>
    <d v="2015-09-24T00:00:00"/>
    <d v="2015-09-24T00:00:00"/>
    <s v="Same Day"/>
    <x v="93"/>
    <s v="Maria Bertelson"/>
    <s v="CONSUMER"/>
    <s v="united states"/>
    <s v="Columbus"/>
    <s v="Ohio"/>
    <n v="43229"/>
    <s v="East"/>
    <s v="OFF-EN-10003068"/>
    <x v="1"/>
    <x v="12"/>
    <x v="1641"/>
    <n v="15.84"/>
    <n v="2"/>
    <n v="9"/>
    <s v="Pequeño"/>
    <n v="0.2"/>
    <n v="3.1680000000000001"/>
    <n v="-3.1680000000000001"/>
    <n v="19.007999999999999"/>
    <s v="Bajo"/>
    <n v="5.5439999999999996"/>
    <n v="0.35"/>
    <n v="-7.1280000000000001"/>
    <n v="0"/>
    <n v="0"/>
    <s v="CORRECTO"/>
    <n v="2015"/>
    <n v="0"/>
  </r>
  <r>
    <x v="9572"/>
    <x v="4797"/>
    <d v="2015-09-24T00:00:00"/>
    <d v="2015-09-24T00:00:00"/>
    <s v="Same Day"/>
    <x v="93"/>
    <s v="Maria Bertelson"/>
    <s v="CONSUMER"/>
    <s v="united states"/>
    <s v="Columbus"/>
    <s v="Ohio"/>
    <n v="43229"/>
    <s v="East"/>
    <s v="OFF-LA-10003510"/>
    <x v="1"/>
    <x v="2"/>
    <x v="580"/>
    <n v="24.423999999999999"/>
    <n v="1"/>
    <n v="43"/>
    <s v="Pequeño"/>
    <n v="0.2"/>
    <n v="4.8848000000000003"/>
    <n v="-4.8848000000000003"/>
    <n v="29.308799999999998"/>
    <s v="Bajo"/>
    <n v="7.9378000000000002"/>
    <n v="0.32500000000000001"/>
    <n v="-11.6014"/>
    <n v="0"/>
    <n v="0"/>
    <s v="CORRECTO"/>
    <n v="2015"/>
    <n v="0"/>
  </r>
  <r>
    <x v="9573"/>
    <x v="4797"/>
    <d v="2015-09-24T00:00:00"/>
    <d v="2015-09-24T00:00:00"/>
    <s v="Same Day"/>
    <x v="93"/>
    <s v="Maria Bertelson"/>
    <s v="CONSUMER"/>
    <s v="united states"/>
    <s v="Columbus"/>
    <s v="Ohio"/>
    <n v="43229"/>
    <s v="East"/>
    <s v="OFF-AR-10003504"/>
    <x v="1"/>
    <x v="6"/>
    <x v="1035"/>
    <n v="17.12"/>
    <n v="5"/>
    <n v="32"/>
    <s v="Grande"/>
    <n v="0.2"/>
    <n v="3.4240000000000004"/>
    <n v="-3.4239999999999999"/>
    <n v="20.544"/>
    <s v="Bajo"/>
    <n v="1.9259999999999999"/>
    <n v="0.11249999999999999"/>
    <n v="-11.77"/>
    <n v="0"/>
    <n v="0"/>
    <s v="CORRECTO"/>
    <n v="2015"/>
    <n v="0"/>
  </r>
  <r>
    <x v="9574"/>
    <x v="4798"/>
    <d v="2015-08-13T00:00:00"/>
    <d v="2015-08-13T00:00:00"/>
    <s v="Same Day"/>
    <x v="11"/>
    <s v="Sandra Flanagan"/>
    <s v="CONSUMER"/>
    <s v="united states"/>
    <s v="Pomona"/>
    <s v="California"/>
    <n v="91767"/>
    <s v="West"/>
    <s v="FUR-FU-10001889"/>
    <x v="0"/>
    <x v="5"/>
    <x v="1158"/>
    <n v="31.56"/>
    <n v="3"/>
    <n v="27"/>
    <s v="Mediano"/>
    <n v="0"/>
    <n v="0"/>
    <n v="0"/>
    <n v="31.56"/>
    <s v="Bajo"/>
    <n v="10.4148"/>
    <n v="0.33"/>
    <n v="-21.145199999999999"/>
    <n v="0"/>
    <n v="0"/>
    <s v="CORRECTO"/>
    <n v="2015"/>
    <n v="0"/>
  </r>
  <r>
    <x v="9575"/>
    <x v="4799"/>
    <d v="2015-05-26T00:00:00"/>
    <d v="2015-05-28T00:00:00"/>
    <s v="Second Class"/>
    <x v="519"/>
    <s v="Pamela Stobb"/>
    <s v="CONSUMER"/>
    <s v="united states"/>
    <s v="San Antonio"/>
    <s v="Texas"/>
    <n v="78207"/>
    <s v="Central"/>
    <s v="FUR-CH-10000863"/>
    <x v="0"/>
    <x v="1"/>
    <x v="83"/>
    <n v="105.68600000000001"/>
    <n v="1"/>
    <n v="25"/>
    <s v="Pequeño"/>
    <n v="0.3"/>
    <n v="31.7058"/>
    <n v="-31.7058"/>
    <n v="137.39180000000002"/>
    <s v="Medio"/>
    <n v="-28.686199999999999"/>
    <n v="-0.27142857142857141"/>
    <n v="-102.6664"/>
    <n v="2"/>
    <n v="2"/>
    <s v="CORRECTO"/>
    <n v="2015"/>
    <n v="0"/>
  </r>
  <r>
    <x v="9576"/>
    <x v="4799"/>
    <d v="2015-05-26T00:00:00"/>
    <d v="2015-05-28T00:00:00"/>
    <s v="Second Class"/>
    <x v="519"/>
    <s v="Pamela Stobb"/>
    <s v="CONSUMER"/>
    <s v="united states"/>
    <s v="San Antonio"/>
    <s v="Texas"/>
    <n v="78207"/>
    <s v="Central"/>
    <s v="TEC-MA-10004679"/>
    <x v="2"/>
    <x v="15"/>
    <x v="1083"/>
    <n v="399.54"/>
    <n v="2"/>
    <n v="13"/>
    <s v="Pequeño"/>
    <n v="0.4"/>
    <n v="159.81600000000003"/>
    <n v="-159.816"/>
    <n v="559.35599999999999"/>
    <s v="Muy Alto"/>
    <n v="-79.908000000000001"/>
    <n v="-0.19999999999999998"/>
    <n v="-319.63200000000001"/>
    <n v="2"/>
    <n v="2"/>
    <s v="CORRECTO"/>
    <n v="2015"/>
    <n v="0"/>
  </r>
  <r>
    <x v="9577"/>
    <x v="4799"/>
    <d v="2015-05-26T00:00:00"/>
    <d v="2015-05-28T00:00:00"/>
    <s v="Second Class"/>
    <x v="519"/>
    <s v="Pamela Stobb"/>
    <s v="CONSUMER"/>
    <s v="united states"/>
    <s v="San Antonio"/>
    <s v="Texas"/>
    <n v="78207"/>
    <s v="Central"/>
    <s v="FUR-CH-10004754"/>
    <x v="0"/>
    <x v="1"/>
    <x v="1132"/>
    <n v="104.93"/>
    <n v="5"/>
    <n v="31"/>
    <s v="Grande"/>
    <n v="0.3"/>
    <n v="31.478999999999999"/>
    <n v="-31.478999999999999"/>
    <n v="136.40899999999999"/>
    <s v="Medio"/>
    <n v="-4.4969999999999999"/>
    <n v="-4.2857142857142851E-2"/>
    <n v="-77.947999999999993"/>
    <n v="2"/>
    <n v="2"/>
    <s v="CORRECTO"/>
    <n v="2015"/>
    <n v="0"/>
  </r>
  <r>
    <x v="9578"/>
    <x v="4800"/>
    <d v="2017-09-14T00:00:00"/>
    <d v="2017-09-16T00:00:00"/>
    <s v="First Class"/>
    <x v="42"/>
    <s v="Roger Barcio"/>
    <s v="HOME OFFICE"/>
    <s v="united states"/>
    <s v="New York City"/>
    <s v="New York"/>
    <n v="10035"/>
    <s v="East"/>
    <s v="TEC-PH-10004586"/>
    <x v="2"/>
    <x v="7"/>
    <x v="899"/>
    <n v="1079.8499999999999"/>
    <n v="3"/>
    <n v="17"/>
    <s v="Mediano"/>
    <n v="0"/>
    <n v="0"/>
    <n v="0"/>
    <n v="1079.8499999999999"/>
    <s v="Muy Alto"/>
    <n v="323.95499999999998"/>
    <n v="0.3"/>
    <n v="-755.89499999999998"/>
    <n v="2"/>
    <n v="2"/>
    <s v="CORRECTO"/>
    <n v="2017"/>
    <n v="0"/>
  </r>
  <r>
    <x v="9579"/>
    <x v="4800"/>
    <d v="2017-09-14T00:00:00"/>
    <d v="2017-09-16T00:00:00"/>
    <s v="First Class"/>
    <x v="42"/>
    <s v="Roger Barcio"/>
    <s v="HOME OFFICE"/>
    <s v="united states"/>
    <s v="New York City"/>
    <s v="New York"/>
    <n v="10035"/>
    <s v="East"/>
    <s v="OFF-ST-10001370"/>
    <x v="1"/>
    <x v="4"/>
    <x v="1032"/>
    <n v="70.98"/>
    <n v="1"/>
    <n v="38"/>
    <s v="Pequeño"/>
    <n v="0"/>
    <n v="0"/>
    <n v="0"/>
    <n v="70.98"/>
    <s v="Medio"/>
    <n v="3.5489999999999999"/>
    <n v="4.9999999999999996E-2"/>
    <n v="-67.430999999999997"/>
    <n v="2"/>
    <n v="2"/>
    <s v="CORRECTO"/>
    <n v="2017"/>
    <n v="0"/>
  </r>
  <r>
    <x v="9580"/>
    <x v="4800"/>
    <d v="2017-09-14T00:00:00"/>
    <d v="2017-09-16T00:00:00"/>
    <s v="First Class"/>
    <x v="42"/>
    <s v="Roger Barcio"/>
    <s v="HOME OFFICE"/>
    <s v="united states"/>
    <s v="New York City"/>
    <s v="New York"/>
    <n v="10035"/>
    <s v="East"/>
    <s v="OFF-AR-10001988"/>
    <x v="1"/>
    <x v="6"/>
    <x v="756"/>
    <n v="29.95"/>
    <n v="5"/>
    <n v="13"/>
    <s v="Grande"/>
    <n v="0"/>
    <n v="0"/>
    <n v="0"/>
    <n v="29.95"/>
    <s v="Bajo"/>
    <n v="8.6854999999999993"/>
    <n v="0.28999999999999998"/>
    <n v="-21.264500000000002"/>
    <n v="2"/>
    <n v="2"/>
    <s v="CORRECTO"/>
    <n v="2017"/>
    <n v="0"/>
  </r>
  <r>
    <x v="9581"/>
    <x v="4800"/>
    <d v="2017-09-14T00:00:00"/>
    <d v="2017-09-16T00:00:00"/>
    <s v="First Class"/>
    <x v="42"/>
    <s v="Roger Barcio"/>
    <s v="HOME OFFICE"/>
    <s v="united states"/>
    <s v="New York City"/>
    <s v="New York"/>
    <n v="10035"/>
    <s v="East"/>
    <s v="FUR-CH-10003298"/>
    <x v="0"/>
    <x v="1"/>
    <x v="1576"/>
    <n v="589.41"/>
    <n v="5"/>
    <n v="35"/>
    <s v="Grande"/>
    <n v="0.1"/>
    <n v="58.941000000000003"/>
    <n v="-58.941000000000003"/>
    <n v="648.351"/>
    <s v="Muy Alto"/>
    <n v="-6.5490000000000004"/>
    <n v="-1.1111111111111112E-2"/>
    <n v="-537.01800000000003"/>
    <n v="2"/>
    <n v="2"/>
    <s v="CORRECTO"/>
    <n v="2017"/>
    <n v="0"/>
  </r>
  <r>
    <x v="9582"/>
    <x v="4801"/>
    <d v="2016-06-07T00:00:00"/>
    <d v="2016-06-11T00:00:00"/>
    <s v="Standard Class"/>
    <x v="789"/>
    <s v="Roy Skaria"/>
    <s v="HOME OFFICE"/>
    <s v="united states"/>
    <s v="Philadelphia"/>
    <s v="Pennsylvania"/>
    <n v="19120"/>
    <s v="East"/>
    <s v="OFF-FA-10002988"/>
    <x v="1"/>
    <x v="13"/>
    <x v="132"/>
    <n v="9.6479999999999997"/>
    <n v="6"/>
    <n v="33"/>
    <s v="Grande"/>
    <n v="0.2"/>
    <n v="1.9296"/>
    <n v="-1.9296"/>
    <n v="11.5776"/>
    <s v="Bajo"/>
    <n v="3.4973999999999998"/>
    <n v="0.36249999999999999"/>
    <n v="-4.2210000000000001"/>
    <n v="4"/>
    <n v="4"/>
    <s v="CORRECTO"/>
    <n v="2016"/>
    <n v="0"/>
  </r>
  <r>
    <x v="9583"/>
    <x v="4802"/>
    <d v="2017-06-25T00:00:00"/>
    <d v="2017-06-27T00:00:00"/>
    <s v="Second Class"/>
    <x v="766"/>
    <s v="Sarah Brown"/>
    <s v="CONSUMER"/>
    <s v="united states"/>
    <s v="New York City"/>
    <s v="New York"/>
    <n v="10024"/>
    <s v="East"/>
    <s v="FUR-BO-10002213"/>
    <x v="0"/>
    <x v="0"/>
    <x v="1232"/>
    <n v="400.78399999999999"/>
    <n v="1"/>
    <n v="27"/>
    <s v="Pequeño"/>
    <n v="0.2"/>
    <n v="80.156800000000004"/>
    <n v="-80.156800000000004"/>
    <n v="480.94079999999997"/>
    <s v="Alto"/>
    <n v="-5.0098000000000003"/>
    <n v="-1.2500000000000001E-2"/>
    <n v="-325.637"/>
    <n v="2"/>
    <n v="2"/>
    <s v="CORRECTO"/>
    <n v="2017"/>
    <n v="0"/>
  </r>
  <r>
    <x v="9584"/>
    <x v="4803"/>
    <d v="2017-08-26T00:00:00"/>
    <d v="2017-08-27T00:00:00"/>
    <s v="First Class"/>
    <x v="707"/>
    <s v="Heather Jas"/>
    <s v="HOME OFFICE"/>
    <s v="united states"/>
    <s v="Detroit"/>
    <s v="Michigan"/>
    <n v="48234"/>
    <s v="Central"/>
    <s v="OFF-ST-10000344"/>
    <x v="1"/>
    <x v="4"/>
    <x v="1022"/>
    <n v="53.72"/>
    <n v="4"/>
    <n v="22"/>
    <s v="Mediano"/>
    <n v="0"/>
    <n v="0"/>
    <n v="0"/>
    <n v="53.72"/>
    <s v="Medio"/>
    <n v="13.9672"/>
    <n v="0.26"/>
    <n v="-39.752800000000001"/>
    <n v="1"/>
    <n v="1"/>
    <s v="CORRECTO"/>
    <n v="2017"/>
    <n v="0"/>
  </r>
  <r>
    <x v="9585"/>
    <x v="4804"/>
    <d v="2016-08-26T00:00:00"/>
    <d v="2016-08-28T00:00:00"/>
    <s v="First Class"/>
    <x v="458"/>
    <s v="Stuart Van"/>
    <s v="CORPORATE"/>
    <s v="united states"/>
    <s v="Miami"/>
    <s v="Florida"/>
    <n v="33142"/>
    <s v="South"/>
    <s v="OFF-PA-10002319"/>
    <x v="1"/>
    <x v="10"/>
    <x v="1400"/>
    <n v="31.007999999999999"/>
    <n v="1"/>
    <n v="16"/>
    <s v="Pequeño"/>
    <n v="0.2"/>
    <n v="6.2016"/>
    <n v="-6.2016"/>
    <n v="37.209600000000002"/>
    <s v="Bajo"/>
    <n v="11.240399999999999"/>
    <n v="0.36249999999999999"/>
    <n v="-13.566000000000001"/>
    <n v="2"/>
    <n v="2"/>
    <s v="CORRECTO"/>
    <n v="2016"/>
    <n v="0"/>
  </r>
  <r>
    <x v="9586"/>
    <x v="4805"/>
    <d v="2016-11-18T00:00:00"/>
    <d v="2016-11-18T00:00:00"/>
    <s v="Same Day"/>
    <x v="648"/>
    <s v="Bobby Elias"/>
    <s v="CONSUMER"/>
    <s v="united states"/>
    <s v="Concord"/>
    <s v="California"/>
    <n v="94521"/>
    <s v="West"/>
    <s v="OFF-BI-10002437"/>
    <x v="1"/>
    <x v="8"/>
    <x v="1314"/>
    <n v="61.12"/>
    <n v="5"/>
    <n v="9"/>
    <s v="Grande"/>
    <n v="0.2"/>
    <n v="12.224"/>
    <n v="-12.224"/>
    <n v="73.343999999999994"/>
    <s v="Medio"/>
    <n v="22.155999999999999"/>
    <n v="0.36249999999999999"/>
    <n v="-26.74"/>
    <n v="0"/>
    <n v="0"/>
    <s v="CORRECTO"/>
    <n v="2016"/>
    <n v="0"/>
  </r>
  <r>
    <x v="9587"/>
    <x v="4806"/>
    <d v="2017-04-17T00:00:00"/>
    <d v="2017-04-22T00:00:00"/>
    <s v="Standard Class"/>
    <x v="606"/>
    <s v="Brendan Murry"/>
    <s v="CORPORATE"/>
    <s v="united states"/>
    <s v="Chicago"/>
    <s v="Illinois"/>
    <n v="60653"/>
    <s v="Central"/>
    <s v="OFF-ST-10001418"/>
    <x v="1"/>
    <x v="4"/>
    <x v="879"/>
    <n v="195.136"/>
    <n v="4"/>
    <n v="20"/>
    <s v="Mediano"/>
    <n v="0.2"/>
    <n v="39.027200000000001"/>
    <n v="-39.027200000000001"/>
    <n v="234.16319999999999"/>
    <s v="Alto"/>
    <n v="-43.9056"/>
    <n v="-0.22500000000000001"/>
    <n v="-200.01439999999999"/>
    <n v="5"/>
    <n v="5"/>
    <s v="CORRECTO"/>
    <n v="2017"/>
    <n v="0"/>
  </r>
  <r>
    <x v="9588"/>
    <x v="4807"/>
    <d v="2017-07-23T00:00:00"/>
    <d v="2017-07-28T00:00:00"/>
    <s v="Standard Class"/>
    <x v="616"/>
    <s v="Annie Zypern"/>
    <s v="CONSUMER"/>
    <s v="united states"/>
    <s v="Wheeling"/>
    <s v="Illinois"/>
    <n v="60090"/>
    <s v="Central"/>
    <s v="OFF-AR-10000380"/>
    <x v="1"/>
    <x v="6"/>
    <x v="108"/>
    <n v="121.536"/>
    <n v="4"/>
    <n v="44"/>
    <s v="Mediano"/>
    <n v="0.2"/>
    <n v="24.307200000000002"/>
    <n v="-24.307200000000002"/>
    <n v="145.8432"/>
    <s v="Medio"/>
    <n v="15.192"/>
    <n v="0.125"/>
    <n v="-82.036799999999999"/>
    <n v="5"/>
    <n v="5"/>
    <s v="CORRECTO"/>
    <n v="2017"/>
    <n v="0"/>
  </r>
  <r>
    <x v="9589"/>
    <x v="4808"/>
    <d v="2014-05-11T00:00:00"/>
    <d v="2014-05-15T00:00:00"/>
    <s v="Standard Class"/>
    <x v="787"/>
    <s v="Harold Dahlen"/>
    <s v="HOME OFFICE"/>
    <s v="united states"/>
    <s v="Chicago"/>
    <s v="Illinois"/>
    <n v="60610"/>
    <s v="Central"/>
    <s v="OFF-PA-10003036"/>
    <x v="1"/>
    <x v="10"/>
    <x v="1739"/>
    <n v="17.472000000000001"/>
    <n v="3"/>
    <n v="11"/>
    <s v="Mediano"/>
    <n v="0.2"/>
    <n v="3.4944000000000006"/>
    <n v="-3.4944000000000002"/>
    <n v="20.9664"/>
    <s v="Bajo"/>
    <n v="5.6783999999999999"/>
    <n v="0.32499999999999996"/>
    <n v="-8.2992000000000008"/>
    <n v="4"/>
    <n v="4"/>
    <s v="CORRECTO"/>
    <n v="2014"/>
    <n v="0"/>
  </r>
  <r>
    <x v="9590"/>
    <x v="4808"/>
    <d v="2014-05-11T00:00:00"/>
    <d v="2014-05-15T00:00:00"/>
    <s v="Standard Class"/>
    <x v="787"/>
    <s v="Harold Dahlen"/>
    <s v="HOME OFFICE"/>
    <s v="united states"/>
    <s v="Chicago"/>
    <s v="Illinois"/>
    <n v="60610"/>
    <s v="Central"/>
    <s v="OFF-BI-10002026"/>
    <x v="1"/>
    <x v="8"/>
    <x v="912"/>
    <n v="104.58"/>
    <n v="9"/>
    <n v="40"/>
    <s v="Grande"/>
    <n v="0.8"/>
    <n v="83.664000000000001"/>
    <n v="-83.664000000000001"/>
    <n v="188.244"/>
    <s v="Medio"/>
    <n v="-172.55699999999999"/>
    <n v="-1.65"/>
    <n v="-193.47300000000001"/>
    <n v="4"/>
    <n v="4"/>
    <s v="CORRECTO"/>
    <n v="2014"/>
    <n v="0"/>
  </r>
  <r>
    <x v="9591"/>
    <x v="4809"/>
    <d v="2016-07-28T00:00:00"/>
    <d v="2016-08-01T00:00:00"/>
    <s v="Standard Class"/>
    <x v="593"/>
    <s v="Barry Franz"/>
    <s v="HOME OFFICE"/>
    <s v="united states"/>
    <s v="Pasadena"/>
    <s v="Texas"/>
    <n v="77506"/>
    <s v="Central"/>
    <s v="FUR-FU-10003691"/>
    <x v="0"/>
    <x v="5"/>
    <x v="886"/>
    <n v="24.7"/>
    <n v="5"/>
    <n v="18"/>
    <s v="Grande"/>
    <n v="0.6"/>
    <n v="14.819999999999999"/>
    <n v="-14.82"/>
    <n v="39.519999999999996"/>
    <s v="Bajo"/>
    <n v="-9.8800000000000008"/>
    <n v="-0.4"/>
    <n v="-19.760000000000002"/>
    <n v="4"/>
    <n v="4"/>
    <s v="CORRECTO"/>
    <n v="2016"/>
    <n v="0"/>
  </r>
  <r>
    <x v="9592"/>
    <x v="4809"/>
    <d v="2016-07-28T00:00:00"/>
    <d v="2016-08-01T00:00:00"/>
    <s v="Standard Class"/>
    <x v="593"/>
    <s v="Barry Franz"/>
    <s v="HOME OFFICE"/>
    <s v="united states"/>
    <s v="Pasadena"/>
    <s v="Texas"/>
    <n v="77506"/>
    <s v="Central"/>
    <s v="FUR-FU-10003806"/>
    <x v="0"/>
    <x v="5"/>
    <x v="1804"/>
    <n v="302.72000000000003"/>
    <n v="5"/>
    <n v="19"/>
    <s v="Grande"/>
    <n v="0.6"/>
    <n v="181.63200000000001"/>
    <n v="-181.63200000000001"/>
    <n v="484.35200000000003"/>
    <s v="Alto"/>
    <n v="-378.4"/>
    <n v="-1.2499999999999998"/>
    <n v="-499.488"/>
    <n v="4"/>
    <n v="4"/>
    <s v="CORRECTO"/>
    <n v="2016"/>
    <n v="0"/>
  </r>
  <r>
    <x v="9593"/>
    <x v="4810"/>
    <d v="2017-09-14T00:00:00"/>
    <d v="2017-09-19T00:00:00"/>
    <s v="Standard Class"/>
    <x v="521"/>
    <s v="Henia Zydlo"/>
    <s v="CONSUMER"/>
    <s v="united states"/>
    <s v="New York City"/>
    <s v="New York"/>
    <n v="10024"/>
    <s v="East"/>
    <s v="OFF-PA-10002741"/>
    <x v="1"/>
    <x v="10"/>
    <x v="1476"/>
    <n v="8.56"/>
    <n v="2"/>
    <n v="8"/>
    <s v="Pequeño"/>
    <n v="0"/>
    <n v="0"/>
    <n v="0"/>
    <n v="8.56"/>
    <s v="Bajo"/>
    <n v="3.8519999999999999"/>
    <n v="0.44999999999999996"/>
    <n v="-4.7080000000000002"/>
    <n v="5"/>
    <n v="5"/>
    <s v="CORRECTO"/>
    <n v="2017"/>
    <n v="0"/>
  </r>
  <r>
    <x v="9594"/>
    <x v="4810"/>
    <d v="2017-09-14T00:00:00"/>
    <d v="2017-09-19T00:00:00"/>
    <s v="Standard Class"/>
    <x v="521"/>
    <s v="Henia Zydlo"/>
    <s v="CONSUMER"/>
    <s v="united states"/>
    <s v="New York City"/>
    <s v="New York"/>
    <n v="10024"/>
    <s v="East"/>
    <s v="OFF-PA-10003845"/>
    <x v="1"/>
    <x v="10"/>
    <x v="372"/>
    <n v="11.56"/>
    <n v="2"/>
    <n v="16"/>
    <s v="Pequeño"/>
    <n v="0"/>
    <n v="0"/>
    <n v="0"/>
    <n v="11.56"/>
    <s v="Bajo"/>
    <n v="5.6643999999999997"/>
    <n v="0.48999999999999994"/>
    <n v="-5.8956"/>
    <n v="5"/>
    <n v="5"/>
    <s v="CORRECTO"/>
    <n v="2017"/>
    <n v="0"/>
  </r>
  <r>
    <x v="9595"/>
    <x v="4811"/>
    <d v="2017-01-24T00:00:00"/>
    <d v="2017-01-29T00:00:00"/>
    <s v="Standard Class"/>
    <x v="470"/>
    <s v="Keith Dawkins"/>
    <s v="CORPORATE"/>
    <s v="united states"/>
    <s v="San Jose"/>
    <s v="California"/>
    <n v="95123"/>
    <s v="West"/>
    <s v="OFF-AP-10001492"/>
    <x v="1"/>
    <x v="9"/>
    <x v="22"/>
    <n v="25.86"/>
    <n v="3"/>
    <n v="41"/>
    <s v="Mediano"/>
    <n v="0"/>
    <n v="0"/>
    <n v="0"/>
    <n v="25.86"/>
    <s v="Bajo"/>
    <n v="6.7236000000000002"/>
    <n v="0.26"/>
    <n v="-19.136399999999998"/>
    <n v="5"/>
    <n v="5"/>
    <s v="CORRECTO"/>
    <n v="2017"/>
    <n v="0"/>
  </r>
  <r>
    <x v="9596"/>
    <x v="4811"/>
    <d v="2017-01-24T00:00:00"/>
    <d v="2017-01-29T00:00:00"/>
    <s v="Standard Class"/>
    <x v="470"/>
    <s v="Keith Dawkins"/>
    <s v="CORPORATE"/>
    <s v="united states"/>
    <s v="San Jose"/>
    <s v="California"/>
    <n v="95123"/>
    <s v="West"/>
    <s v="OFF-BI-10004318"/>
    <x v="1"/>
    <x v="8"/>
    <x v="1583"/>
    <n v="276.78399999999999"/>
    <n v="2"/>
    <n v="23"/>
    <s v="Pequeño"/>
    <n v="0.2"/>
    <n v="55.3568"/>
    <n v="-55.3568"/>
    <n v="332.14080000000001"/>
    <s v="Alto"/>
    <n v="89.954800000000006"/>
    <n v="0.32500000000000001"/>
    <n v="-131.47239999999999"/>
    <n v="5"/>
    <n v="5"/>
    <s v="CORRECTO"/>
    <n v="2017"/>
    <n v="0"/>
  </r>
  <r>
    <x v="9597"/>
    <x v="4811"/>
    <d v="2017-01-24T00:00:00"/>
    <d v="2017-01-29T00:00:00"/>
    <s v="Standard Class"/>
    <x v="470"/>
    <s v="Keith Dawkins"/>
    <s v="CORPORATE"/>
    <s v="united states"/>
    <s v="San Jose"/>
    <s v="California"/>
    <n v="95123"/>
    <s v="West"/>
    <s v="TEC-PH-10000193"/>
    <x v="2"/>
    <x v="7"/>
    <x v="1664"/>
    <n v="110.352"/>
    <n v="3"/>
    <n v="12"/>
    <s v="Mediano"/>
    <n v="0.2"/>
    <n v="22.070400000000003"/>
    <n v="-22.070399999999999"/>
    <n v="132.42240000000001"/>
    <s v="Medio"/>
    <n v="8.2764000000000006"/>
    <n v="7.4999999999999997E-2"/>
    <n v="-80.005200000000002"/>
    <n v="5"/>
    <n v="5"/>
    <s v="CORRECTO"/>
    <n v="2017"/>
    <n v="0"/>
  </r>
  <r>
    <x v="9598"/>
    <x v="4812"/>
    <d v="2015-09-19T00:00:00"/>
    <d v="2015-09-23T00:00:00"/>
    <s v="Standard Class"/>
    <x v="763"/>
    <s v="Frank Carlisle"/>
    <s v="HOME OFFICE"/>
    <s v="united states"/>
    <s v="Sacramento"/>
    <s v="California"/>
    <n v="95823"/>
    <s v="West"/>
    <s v="FUR-FU-10003464"/>
    <x v="0"/>
    <x v="5"/>
    <x v="1479"/>
    <n v="60.84"/>
    <n v="3"/>
    <n v="11"/>
    <s v="Mediano"/>
    <n v="0"/>
    <n v="0"/>
    <n v="0"/>
    <n v="60.84"/>
    <s v="Medio"/>
    <n v="19.468800000000002"/>
    <n v="0.32"/>
    <n v="-41.371200000000002"/>
    <n v="4"/>
    <n v="4"/>
    <s v="CORRECTO"/>
    <n v="2015"/>
    <n v="0"/>
  </r>
  <r>
    <x v="9599"/>
    <x v="4813"/>
    <d v="2015-04-14T00:00:00"/>
    <d v="2015-04-18T00:00:00"/>
    <s v="Standard Class"/>
    <x v="236"/>
    <s v="Theone Pippenger"/>
    <s v="CONSUMER"/>
    <s v="united states"/>
    <s v="Springfield"/>
    <s v="Oregon"/>
    <n v="97477"/>
    <s v="West"/>
    <s v="OFF-AP-10002403"/>
    <x v="1"/>
    <x v="9"/>
    <x v="1311"/>
    <n v="35.207999999999998"/>
    <n v="1"/>
    <n v="14"/>
    <s v="Pequeño"/>
    <n v="0.2"/>
    <n v="7.0415999999999999"/>
    <n v="-7.0415999999999999"/>
    <n v="42.249600000000001"/>
    <s v="Bajo"/>
    <n v="2.6406000000000001"/>
    <n v="7.5000000000000011E-2"/>
    <n v="-25.5258"/>
    <n v="4"/>
    <n v="4"/>
    <s v="CORRECTO"/>
    <n v="2015"/>
    <n v="0"/>
  </r>
  <r>
    <x v="9600"/>
    <x v="4814"/>
    <d v="2017-05-08T00:00:00"/>
    <d v="2017-05-11T00:00:00"/>
    <s v="Second Class"/>
    <x v="182"/>
    <s v="Ed Braxton"/>
    <s v="CORPORATE"/>
    <s v="united states"/>
    <s v="Mansfield"/>
    <s v="Texas"/>
    <n v="76063"/>
    <s v="Central"/>
    <s v="OFF-PA-10003848"/>
    <x v="1"/>
    <x v="10"/>
    <x v="1451"/>
    <n v="41.472000000000001"/>
    <n v="8"/>
    <n v="30"/>
    <s v="Grande"/>
    <n v="0.2"/>
    <n v="8.2944000000000013"/>
    <n v="-8.2943999999999996"/>
    <n v="49.766400000000004"/>
    <s v="Bajo"/>
    <n v="14.5152"/>
    <n v="0.35"/>
    <n v="-18.662400000000002"/>
    <n v="3"/>
    <n v="3"/>
    <s v="CORRECTO"/>
    <n v="2017"/>
    <n v="0"/>
  </r>
  <r>
    <x v="9601"/>
    <x v="4815"/>
    <d v="2016-09-04T00:00:00"/>
    <d v="2016-09-09T00:00:00"/>
    <s v="Standard Class"/>
    <x v="187"/>
    <s v="Jeremy Pistek"/>
    <s v="CONSUMER"/>
    <s v="united states"/>
    <s v="Jonesboro"/>
    <s v="Arkansas"/>
    <n v="72401"/>
    <s v="South"/>
    <s v="OFF-PA-10001357"/>
    <x v="1"/>
    <x v="10"/>
    <x v="1041"/>
    <n v="239.5"/>
    <n v="5"/>
    <n v="14"/>
    <s v="Grande"/>
    <n v="0"/>
    <n v="0"/>
    <n v="0"/>
    <n v="239.5"/>
    <s v="Alto"/>
    <n v="114.96"/>
    <n v="0.48"/>
    <n v="-124.54"/>
    <n v="5"/>
    <n v="5"/>
    <s v="CORRECTO"/>
    <n v="2016"/>
    <n v="0"/>
  </r>
  <r>
    <x v="9602"/>
    <x v="4816"/>
    <d v="2014-05-19T00:00:00"/>
    <d v="2014-05-22T00:00:00"/>
    <s v="First Class"/>
    <x v="143"/>
    <s v="Tamara Dahlen"/>
    <s v="CONSUMER"/>
    <s v="united states"/>
    <s v="Virginia Beach"/>
    <s v="Virginia"/>
    <n v="23464"/>
    <s v="South"/>
    <s v="OFF-SU-10004737"/>
    <x v="1"/>
    <x v="14"/>
    <x v="1713"/>
    <n v="34.200000000000003"/>
    <n v="5"/>
    <n v="13"/>
    <s v="Grande"/>
    <n v="0"/>
    <n v="0"/>
    <n v="0"/>
    <n v="34.200000000000003"/>
    <s v="Bajo"/>
    <n v="9.234"/>
    <n v="0.26999999999999996"/>
    <n v="-24.966000000000001"/>
    <n v="3"/>
    <n v="3"/>
    <s v="CORRECTO"/>
    <n v="2014"/>
    <n v="0"/>
  </r>
  <r>
    <x v="9603"/>
    <x v="4817"/>
    <d v="2016-06-17T00:00:00"/>
    <d v="2016-06-23T00:00:00"/>
    <s v="Standard Class"/>
    <x v="664"/>
    <s v="Denise Monton"/>
    <s v="CORPORATE"/>
    <s v="united states"/>
    <s v="Rochester"/>
    <s v="New York"/>
    <n v="14609"/>
    <s v="East"/>
    <s v="FUR-TA-10003715"/>
    <x v="0"/>
    <x v="3"/>
    <x v="1012"/>
    <n v="376.86599999999999"/>
    <n v="3"/>
    <n v="18"/>
    <s v="Mediano"/>
    <n v="0.4"/>
    <n v="150.74639999999999"/>
    <n v="-150.74639999999999"/>
    <n v="527.61239999999998"/>
    <s v="Muy Alto"/>
    <n v="-213.5574"/>
    <n v="-0.56666666666666665"/>
    <n v="-439.67700000000002"/>
    <n v="6"/>
    <n v="6"/>
    <s v="CORRECTO"/>
    <n v="2016"/>
    <n v="0"/>
  </r>
  <r>
    <x v="9604"/>
    <x v="4818"/>
    <d v="2015-11-02T00:00:00"/>
    <d v="2015-11-05T00:00:00"/>
    <s v="First Class"/>
    <x v="283"/>
    <s v="Emily Grady"/>
    <s v="CONSUMER"/>
    <s v="united states"/>
    <s v="Chesapeake"/>
    <s v="Virginia"/>
    <n v="23320"/>
    <s v="South"/>
    <s v="OFF-AP-10003099"/>
    <x v="1"/>
    <x v="9"/>
    <x v="1847"/>
    <n v="197.72"/>
    <n v="4"/>
    <n v="4"/>
    <s v="Mediano"/>
    <n v="0"/>
    <n v="0"/>
    <n v="0"/>
    <n v="197.72"/>
    <s v="Medio"/>
    <n v="55.361600000000003"/>
    <n v="0.28000000000000003"/>
    <n v="-142.35839999999999"/>
    <n v="3"/>
    <n v="3"/>
    <s v="CORRECTO"/>
    <n v="2015"/>
    <n v="0"/>
  </r>
  <r>
    <x v="9605"/>
    <x v="4819"/>
    <d v="2017-11-04T00:00:00"/>
    <d v="2017-11-09T00:00:00"/>
    <s v="Standard Class"/>
    <x v="428"/>
    <s v="Henry Goldwyn"/>
    <s v="CORPORATE"/>
    <s v="united states"/>
    <s v="Lancaster"/>
    <s v="Ohio"/>
    <n v="43130"/>
    <s v="East"/>
    <s v="TEC-AC-10002323"/>
    <x v="2"/>
    <x v="11"/>
    <x v="177"/>
    <n v="70.72"/>
    <n v="4"/>
    <n v="44"/>
    <s v="Mediano"/>
    <n v="0.2"/>
    <n v="14.144"/>
    <n v="-14.144"/>
    <n v="84.864000000000004"/>
    <s v="Medio"/>
    <n v="-6.1879999999999997"/>
    <n v="-8.7499999999999994E-2"/>
    <n v="-62.764000000000003"/>
    <n v="5"/>
    <n v="5"/>
    <s v="CORRECTO"/>
    <n v="2017"/>
    <n v="0"/>
  </r>
  <r>
    <x v="9606"/>
    <x v="4819"/>
    <d v="2017-11-04T00:00:00"/>
    <d v="2017-11-09T00:00:00"/>
    <s v="Standard Class"/>
    <x v="428"/>
    <s v="Henry Goldwyn"/>
    <s v="CORPORATE"/>
    <s v="united states"/>
    <s v="Lancaster"/>
    <s v="Ohio"/>
    <n v="43130"/>
    <s v="East"/>
    <s v="OFF-ST-10002344"/>
    <x v="1"/>
    <x v="4"/>
    <x v="865"/>
    <n v="194.352"/>
    <n v="3"/>
    <n v="22"/>
    <s v="Mediano"/>
    <n v="0.2"/>
    <n v="38.870400000000004"/>
    <n v="-38.870399999999997"/>
    <n v="233.22239999999999"/>
    <s v="Alto"/>
    <n v="-43.729199999999999"/>
    <n v="-0.22499999999999998"/>
    <n v="-199.21080000000001"/>
    <n v="5"/>
    <n v="5"/>
    <s v="CORRECTO"/>
    <n v="2017"/>
    <n v="0"/>
  </r>
  <r>
    <x v="9607"/>
    <x v="4820"/>
    <d v="2017-12-05T00:00:00"/>
    <d v="2017-12-08T00:00:00"/>
    <s v="Second Class"/>
    <x v="569"/>
    <s v="Bart Folk"/>
    <s v="CONSUMER"/>
    <s v="united states"/>
    <s v="New York City"/>
    <s v="New York"/>
    <n v="10024"/>
    <s v="East"/>
    <s v="OFF-PA-10000007"/>
    <x v="1"/>
    <x v="10"/>
    <x v="1540"/>
    <n v="21.6"/>
    <n v="6"/>
    <n v="15"/>
    <s v="Grande"/>
    <n v="0"/>
    <n v="0"/>
    <n v="0"/>
    <n v="21.6"/>
    <s v="Bajo"/>
    <n v="9.9359999999999999"/>
    <n v="0.45999999999999996"/>
    <n v="-11.664"/>
    <n v="3"/>
    <n v="3"/>
    <s v="CORRECTO"/>
    <n v="2017"/>
    <n v="0"/>
  </r>
  <r>
    <x v="9608"/>
    <x v="4820"/>
    <d v="2017-12-05T00:00:00"/>
    <d v="2017-12-08T00:00:00"/>
    <s v="Second Class"/>
    <x v="569"/>
    <s v="Bart Folk"/>
    <s v="CONSUMER"/>
    <s v="united states"/>
    <s v="New York City"/>
    <s v="New York"/>
    <n v="10024"/>
    <s v="East"/>
    <s v="OFF-LA-10000248"/>
    <x v="1"/>
    <x v="2"/>
    <x v="1221"/>
    <n v="11.07"/>
    <n v="3"/>
    <n v="19"/>
    <s v="Mediano"/>
    <n v="0"/>
    <n v="0"/>
    <n v="0"/>
    <n v="11.07"/>
    <s v="Bajo"/>
    <n v="5.2028999999999996"/>
    <n v="0.47"/>
    <n v="-5.8670999999999998"/>
    <n v="3"/>
    <n v="3"/>
    <s v="CORRECTO"/>
    <n v="2017"/>
    <n v="0"/>
  </r>
  <r>
    <x v="9609"/>
    <x v="4821"/>
    <d v="2016-05-16T00:00:00"/>
    <d v="2016-05-19T00:00:00"/>
    <s v="Second Class"/>
    <x v="183"/>
    <s v="Sanjit Chand"/>
    <s v="CONSUMER"/>
    <s v="united states"/>
    <s v="Los Angeles"/>
    <s v="California"/>
    <n v="90045"/>
    <s v="West"/>
    <s v="FUR-FU-10002116"/>
    <x v="0"/>
    <x v="5"/>
    <x v="1440"/>
    <n v="282.83999999999997"/>
    <n v="4"/>
    <n v="15"/>
    <s v="Mediano"/>
    <n v="0"/>
    <n v="0"/>
    <n v="0"/>
    <n v="282.83999999999997"/>
    <s v="Alto"/>
    <n v="19.7988"/>
    <n v="7.0000000000000007E-2"/>
    <n v="-263.0412"/>
    <n v="3"/>
    <n v="3"/>
    <s v="CORRECTO"/>
    <n v="2016"/>
    <n v="0"/>
  </r>
  <r>
    <x v="9610"/>
    <x v="4821"/>
    <d v="2016-05-16T00:00:00"/>
    <d v="2016-05-19T00:00:00"/>
    <s v="Second Class"/>
    <x v="183"/>
    <s v="Sanjit Chand"/>
    <s v="CONSUMER"/>
    <s v="united states"/>
    <s v="Los Angeles"/>
    <s v="California"/>
    <n v="90045"/>
    <s v="West"/>
    <s v="OFF-LA-10002195"/>
    <x v="1"/>
    <x v="2"/>
    <x v="1028"/>
    <n v="27.72"/>
    <n v="9"/>
    <n v="30"/>
    <s v="Grande"/>
    <n v="0"/>
    <n v="0"/>
    <n v="0"/>
    <n v="27.72"/>
    <s v="Bajo"/>
    <n v="13.3056"/>
    <n v="0.48000000000000004"/>
    <n v="-14.414400000000001"/>
    <n v="3"/>
    <n v="3"/>
    <s v="CORRECTO"/>
    <n v="2016"/>
    <n v="0"/>
  </r>
  <r>
    <x v="9611"/>
    <x v="4822"/>
    <d v="2017-10-24T00:00:00"/>
    <d v="2017-10-30T00:00:00"/>
    <s v="Standard Class"/>
    <x v="229"/>
    <s v="Carlos Soltero"/>
    <s v="CONSUMER"/>
    <s v="united states"/>
    <s v="Jackson"/>
    <s v="Mississippi"/>
    <n v="39212"/>
    <s v="South"/>
    <s v="OFF-FA-10000735"/>
    <x v="1"/>
    <x v="13"/>
    <x v="128"/>
    <n v="11.68"/>
    <n v="4"/>
    <n v="215"/>
    <s v="Mediano"/>
    <n v="0"/>
    <n v="0"/>
    <n v="0"/>
    <n v="11.68"/>
    <s v="Bajo"/>
    <n v="5.2560000000000002"/>
    <n v="0.45"/>
    <n v="-6.4240000000000004"/>
    <n v="6"/>
    <n v="6"/>
    <s v="CORRECTO"/>
    <n v="2017"/>
    <n v="0"/>
  </r>
  <r>
    <x v="9612"/>
    <x v="4823"/>
    <d v="2016-09-18T00:00:00"/>
    <d v="2016-09-22T00:00:00"/>
    <s v="Standard Class"/>
    <x v="217"/>
    <s v="Bill Donatelli"/>
    <s v="CONSUMER"/>
    <s v="united states"/>
    <s v="Woodland"/>
    <s v="California"/>
    <n v="95695"/>
    <s v="West"/>
    <s v="TEC-PH-10001299"/>
    <x v="2"/>
    <x v="7"/>
    <x v="1489"/>
    <n v="239.98400000000001"/>
    <n v="2"/>
    <n v="15"/>
    <s v="Pequeño"/>
    <n v="0.2"/>
    <n v="47.996800000000007"/>
    <n v="-47.9968"/>
    <n v="287.98080000000004"/>
    <s v="Alto"/>
    <n v="23.9984"/>
    <n v="9.9999999999999992E-2"/>
    <n v="-167.9888"/>
    <n v="4"/>
    <n v="4"/>
    <s v="CORRECTO"/>
    <n v="2016"/>
    <n v="0"/>
  </r>
  <r>
    <x v="9613"/>
    <x v="4824"/>
    <d v="2014-11-11T00:00:00"/>
    <d v="2014-11-13T00:00:00"/>
    <s v="First Class"/>
    <x v="89"/>
    <s v="Mary Zewe"/>
    <s v="CORPORATE"/>
    <s v="united states"/>
    <s v="Seattle"/>
    <s v="Washington"/>
    <n v="98115"/>
    <s v="West"/>
    <s v="OFF-AP-10002892"/>
    <x v="1"/>
    <x v="9"/>
    <x v="9"/>
    <n v="22.98"/>
    <n v="1"/>
    <n v="22"/>
    <s v="Pequeño"/>
    <n v="0"/>
    <n v="0"/>
    <n v="0"/>
    <n v="22.98"/>
    <s v="Bajo"/>
    <n v="6.8940000000000001"/>
    <n v="0.3"/>
    <n v="-16.085999999999999"/>
    <n v="2"/>
    <n v="2"/>
    <s v="CORRECTO"/>
    <n v="2014"/>
    <n v="0"/>
  </r>
  <r>
    <x v="9614"/>
    <x v="4824"/>
    <d v="2014-11-11T00:00:00"/>
    <d v="2014-11-13T00:00:00"/>
    <s v="First Class"/>
    <x v="89"/>
    <s v="Mary Zewe"/>
    <s v="CORPORATE"/>
    <s v="united states"/>
    <s v="Seattle"/>
    <s v="Washington"/>
    <n v="98115"/>
    <s v="West"/>
    <s v="TEC-AC-10002718"/>
    <x v="2"/>
    <x v="11"/>
    <x v="1192"/>
    <n v="102.13"/>
    <n v="7"/>
    <n v="21"/>
    <s v="Grande"/>
    <n v="0"/>
    <n v="0"/>
    <n v="0"/>
    <n v="102.13"/>
    <s v="Medio"/>
    <n v="15.3195"/>
    <n v="0.15"/>
    <n v="-86.810500000000005"/>
    <n v="2"/>
    <n v="2"/>
    <s v="CORRECTO"/>
    <n v="2014"/>
    <n v="0"/>
  </r>
  <r>
    <x v="9615"/>
    <x v="4824"/>
    <d v="2014-11-11T00:00:00"/>
    <d v="2014-11-13T00:00:00"/>
    <s v="First Class"/>
    <x v="89"/>
    <s v="Mary Zewe"/>
    <s v="CORPORATE"/>
    <s v="united states"/>
    <s v="Seattle"/>
    <s v="Washington"/>
    <n v="98115"/>
    <s v="West"/>
    <s v="OFF-BI-10003527"/>
    <x v="1"/>
    <x v="8"/>
    <x v="451"/>
    <n v="2033.5840000000001"/>
    <n v="2"/>
    <n v="31"/>
    <s v="Pequeño"/>
    <n v="0.2"/>
    <n v="406.71680000000003"/>
    <n v="-406.71679999999998"/>
    <n v="2440.3008"/>
    <s v="Muy Alto"/>
    <n v="762.59400000000005"/>
    <n v="0.375"/>
    <n v="-864.27319999999997"/>
    <n v="2"/>
    <n v="2"/>
    <s v="CORRECTO"/>
    <n v="2014"/>
    <n v="0"/>
  </r>
  <r>
    <x v="9616"/>
    <x v="4825"/>
    <d v="2016-08-22T00:00:00"/>
    <d v="2016-08-29T00:00:00"/>
    <s v="Standard Class"/>
    <x v="463"/>
    <s v="Pauline Webber"/>
    <s v="CORPORATE"/>
    <s v="united states"/>
    <s v="Los Angeles"/>
    <s v="California"/>
    <n v="90049"/>
    <s v="West"/>
    <s v="OFF-AR-10002255"/>
    <x v="1"/>
    <x v="6"/>
    <x v="822"/>
    <n v="5.76"/>
    <n v="2"/>
    <n v="11"/>
    <s v="Pequeño"/>
    <n v="0"/>
    <n v="0"/>
    <n v="0"/>
    <n v="5.76"/>
    <s v="Bajo"/>
    <n v="1.6704000000000001"/>
    <n v="0.29000000000000004"/>
    <n v="-4.0895999999999999"/>
    <n v="7"/>
    <n v="7"/>
    <s v="CORRECTO"/>
    <n v="2016"/>
    <n v="0"/>
  </r>
  <r>
    <x v="9617"/>
    <x v="4826"/>
    <d v="2017-11-16T00:00:00"/>
    <d v="2017-11-21T00:00:00"/>
    <s v="Standard Class"/>
    <x v="510"/>
    <s v="Bill Stewart"/>
    <s v="CORPORATE"/>
    <s v="united states"/>
    <s v="Bowling Green"/>
    <s v="Ohio"/>
    <n v="43402"/>
    <s v="East"/>
    <s v="TEC-CO-10002095"/>
    <x v="2"/>
    <x v="16"/>
    <x v="615"/>
    <n v="899.98199999999997"/>
    <n v="3"/>
    <n v="21"/>
    <s v="Mediano"/>
    <n v="0.4"/>
    <n v="359.99279999999999"/>
    <n v="-359.99279999999999"/>
    <n v="1259.9748"/>
    <s v="Muy Alto"/>
    <n v="74.998500000000007"/>
    <n v="8.3333333333333343E-2"/>
    <n v="-464.9907"/>
    <n v="5"/>
    <n v="5"/>
    <s v="CORRECTO"/>
    <n v="2017"/>
    <n v="0"/>
  </r>
  <r>
    <x v="9618"/>
    <x v="4826"/>
    <d v="2017-11-16T00:00:00"/>
    <d v="2017-11-21T00:00:00"/>
    <s v="Standard Class"/>
    <x v="510"/>
    <s v="Bill Stewart"/>
    <s v="CORPORATE"/>
    <s v="united states"/>
    <s v="Bowling Green"/>
    <s v="Ohio"/>
    <n v="43402"/>
    <s v="East"/>
    <s v="OFF-AR-10004022"/>
    <x v="1"/>
    <x v="6"/>
    <x v="907"/>
    <n v="86.352000000000004"/>
    <n v="3"/>
    <n v="22"/>
    <s v="Mediano"/>
    <n v="0.2"/>
    <n v="17.270400000000002"/>
    <n v="-17.270399999999999"/>
    <n v="103.6224"/>
    <s v="Medio"/>
    <n v="5.3970000000000002"/>
    <n v="6.25E-2"/>
    <n v="-63.684600000000003"/>
    <n v="5"/>
    <n v="5"/>
    <s v="CORRECTO"/>
    <n v="2017"/>
    <n v="0"/>
  </r>
  <r>
    <x v="9619"/>
    <x v="4826"/>
    <d v="2017-11-16T00:00:00"/>
    <d v="2017-11-21T00:00:00"/>
    <s v="Standard Class"/>
    <x v="510"/>
    <s v="Bill Stewart"/>
    <s v="CORPORATE"/>
    <s v="united states"/>
    <s v="Bowling Green"/>
    <s v="Ohio"/>
    <n v="43402"/>
    <s v="East"/>
    <s v="TEC-AC-10002335"/>
    <x v="2"/>
    <x v="11"/>
    <x v="343"/>
    <n v="139.96"/>
    <n v="5"/>
    <n v="16"/>
    <s v="Grande"/>
    <n v="0.2"/>
    <n v="27.992000000000004"/>
    <n v="-27.992000000000001"/>
    <n v="167.952"/>
    <s v="Medio"/>
    <n v="-1.7495000000000001"/>
    <n v="-1.2499999999999999E-2"/>
    <n v="-113.7175"/>
    <n v="5"/>
    <n v="5"/>
    <s v="CORRECTO"/>
    <n v="2017"/>
    <n v="0"/>
  </r>
  <r>
    <x v="9620"/>
    <x v="4827"/>
    <d v="2014-09-26T00:00:00"/>
    <d v="2014-09-30T00:00:00"/>
    <s v="Standard Class"/>
    <x v="526"/>
    <s v="Dianna Arnett"/>
    <s v="HOME OFFICE"/>
    <s v="united states"/>
    <s v="Lancaster"/>
    <s v="Ohio"/>
    <n v="43130"/>
    <s v="East"/>
    <s v="OFF-AP-10001634"/>
    <x v="1"/>
    <x v="9"/>
    <x v="1799"/>
    <n v="16.704000000000001"/>
    <n v="6"/>
    <n v="8"/>
    <s v="Grande"/>
    <n v="0.2"/>
    <n v="3.3408000000000002"/>
    <n v="-3.3408000000000002"/>
    <n v="20.044800000000002"/>
    <s v="Bajo"/>
    <n v="1.2527999999999999"/>
    <n v="7.4999999999999997E-2"/>
    <n v="-12.1104"/>
    <n v="4"/>
    <n v="4"/>
    <s v="CORRECTO"/>
    <n v="2014"/>
    <n v="0"/>
  </r>
  <r>
    <x v="9621"/>
    <x v="4827"/>
    <d v="2014-09-26T00:00:00"/>
    <d v="2014-09-30T00:00:00"/>
    <s v="Standard Class"/>
    <x v="526"/>
    <s v="Dianna Arnett"/>
    <s v="HOME OFFICE"/>
    <s v="united states"/>
    <s v="Lancaster"/>
    <s v="Ohio"/>
    <n v="43130"/>
    <s v="East"/>
    <s v="TEC-AC-10002370"/>
    <x v="2"/>
    <x v="11"/>
    <x v="1825"/>
    <n v="3.1520000000000001"/>
    <n v="2"/>
    <n v="9"/>
    <s v="Pequeño"/>
    <n v="0.2"/>
    <n v="0.63040000000000007"/>
    <n v="-0.63039999999999996"/>
    <n v="3.7824"/>
    <s v="Bajo"/>
    <n v="0.4728"/>
    <n v="0.15"/>
    <n v="-2.0488"/>
    <n v="4"/>
    <n v="4"/>
    <s v="CORRECTO"/>
    <n v="2014"/>
    <n v="0"/>
  </r>
  <r>
    <x v="9622"/>
    <x v="4827"/>
    <d v="2014-09-26T00:00:00"/>
    <d v="2014-09-30T00:00:00"/>
    <s v="Standard Class"/>
    <x v="526"/>
    <s v="Dianna Arnett"/>
    <s v="HOME OFFICE"/>
    <s v="united states"/>
    <s v="Lancaster"/>
    <s v="Ohio"/>
    <n v="43130"/>
    <s v="East"/>
    <s v="OFF-PA-10000174"/>
    <x v="1"/>
    <x v="10"/>
    <x v="1524"/>
    <n v="32.896000000000001"/>
    <n v="4"/>
    <n v="18"/>
    <s v="Mediano"/>
    <n v="0.2"/>
    <n v="6.5792000000000002"/>
    <n v="-6.5792000000000002"/>
    <n v="39.475200000000001"/>
    <s v="Bajo"/>
    <n v="11.102399999999999"/>
    <n v="0.33749999999999997"/>
    <n v="-15.214399999999999"/>
    <n v="4"/>
    <n v="4"/>
    <s v="CORRECTO"/>
    <n v="2014"/>
    <n v="0"/>
  </r>
  <r>
    <x v="9623"/>
    <x v="4828"/>
    <d v="2017-06-29T00:00:00"/>
    <d v="2017-06-30T00:00:00"/>
    <s v="First Class"/>
    <x v="250"/>
    <s v="Max Engle"/>
    <s v="CONSUMER"/>
    <s v="united states"/>
    <s v="Dallas"/>
    <s v="Texas"/>
    <n v="75220"/>
    <s v="Central"/>
    <s v="OFF-AP-10000240"/>
    <x v="1"/>
    <x v="9"/>
    <x v="650"/>
    <n v="21.391999999999999"/>
    <n v="2"/>
    <n v="16"/>
    <s v="Pequeño"/>
    <n v="0.8"/>
    <n v="17.113600000000002"/>
    <n v="-17.113600000000002"/>
    <n v="38.505600000000001"/>
    <s v="Bajo"/>
    <n v="-54.549599999999998"/>
    <n v="-2.5499999999999998"/>
    <n v="-58.828000000000003"/>
    <n v="1"/>
    <n v="1"/>
    <s v="CORRECTO"/>
    <n v="2017"/>
    <n v="0"/>
  </r>
  <r>
    <x v="9624"/>
    <x v="4828"/>
    <d v="2017-06-29T00:00:00"/>
    <d v="2017-06-30T00:00:00"/>
    <s v="First Class"/>
    <x v="250"/>
    <s v="Max Engle"/>
    <s v="CONSUMER"/>
    <s v="united states"/>
    <s v="Dallas"/>
    <s v="Texas"/>
    <n v="75220"/>
    <s v="Central"/>
    <s v="FUR-TA-10002855"/>
    <x v="0"/>
    <x v="3"/>
    <x v="1198"/>
    <n v="307.31400000000002"/>
    <n v="3"/>
    <n v="19"/>
    <s v="Mediano"/>
    <n v="0.3"/>
    <n v="92.194200000000009"/>
    <n v="-92.194199999999995"/>
    <n v="399.50820000000004"/>
    <s v="Alto"/>
    <n v="-39.511800000000001"/>
    <n v="-0.12857142857142856"/>
    <n v="-254.63159999999999"/>
    <n v="1"/>
    <n v="1"/>
    <s v="CORRECTO"/>
    <n v="2017"/>
    <n v="0"/>
  </r>
  <r>
    <x v="9625"/>
    <x v="4828"/>
    <d v="2017-06-29T00:00:00"/>
    <d v="2017-06-30T00:00:00"/>
    <s v="First Class"/>
    <x v="250"/>
    <s v="Max Engle"/>
    <s v="CONSUMER"/>
    <s v="united states"/>
    <s v="Dallas"/>
    <s v="Texas"/>
    <n v="75220"/>
    <s v="Central"/>
    <s v="FUR-BO-10000780"/>
    <x v="0"/>
    <x v="0"/>
    <x v="1318"/>
    <n v="409.99919999999997"/>
    <n v="3"/>
    <n v="22"/>
    <s v="Mediano"/>
    <n v="0.32"/>
    <n v="131.19974399999998"/>
    <n v="-131.19974400000001"/>
    <n v="541.19894399999998"/>
    <s v="Muy Alto"/>
    <n v="-96.470399999999998"/>
    <n v="-0.23529411764705882"/>
    <n v="-375.269856"/>
    <n v="1"/>
    <n v="1"/>
    <s v="CORRECTO"/>
    <n v="2017"/>
    <n v="0"/>
  </r>
  <r>
    <x v="9626"/>
    <x v="4829"/>
    <d v="2017-09-23T00:00:00"/>
    <d v="2017-09-25T00:00:00"/>
    <s v="First Class"/>
    <x v="186"/>
    <s v="Maya Herman"/>
    <s v="CORPORATE"/>
    <s v="united states"/>
    <s v="Lubbock"/>
    <s v="Texas"/>
    <n v="79424"/>
    <s v="Central"/>
    <s v="OFF-PA-10001846"/>
    <x v="1"/>
    <x v="10"/>
    <x v="1816"/>
    <n v="9.2479999999999993"/>
    <n v="2"/>
    <n v="14"/>
    <s v="Pequeño"/>
    <n v="0.2"/>
    <n v="1.8495999999999999"/>
    <n v="-1.8495999999999999"/>
    <n v="11.0976"/>
    <s v="Bajo"/>
    <n v="3.3523999999999998"/>
    <n v="0.36249999999999999"/>
    <n v="-4.0460000000000003"/>
    <n v="2"/>
    <n v="2"/>
    <s v="CORRECTO"/>
    <n v="2017"/>
    <n v="0"/>
  </r>
  <r>
    <x v="9627"/>
    <x v="4830"/>
    <d v="2014-11-23T00:00:00"/>
    <d v="2014-11-27T00:00:00"/>
    <s v="Standard Class"/>
    <x v="590"/>
    <s v="Bobby Trafton"/>
    <s v="CONSUMER"/>
    <s v="united states"/>
    <s v="Detroit"/>
    <s v="Michigan"/>
    <n v="48227"/>
    <s v="Central"/>
    <s v="OFF-BI-10002049"/>
    <x v="1"/>
    <x v="8"/>
    <x v="765"/>
    <n v="14.67"/>
    <n v="3"/>
    <n v="13"/>
    <s v="Mediano"/>
    <n v="0"/>
    <n v="0"/>
    <n v="0"/>
    <n v="14.67"/>
    <s v="Bajo"/>
    <n v="6.7481999999999998"/>
    <n v="0.45999999999999996"/>
    <n v="-7.9218000000000002"/>
    <n v="4"/>
    <n v="4"/>
    <s v="CORRECTO"/>
    <n v="2014"/>
    <n v="0"/>
  </r>
  <r>
    <x v="9628"/>
    <x v="4831"/>
    <d v="2014-01-13T00:00:00"/>
    <d v="2014-01-18T00:00:00"/>
    <s v="Standard Class"/>
    <x v="462"/>
    <s v="Michael Moore"/>
    <s v="CONSUMER"/>
    <s v="united states"/>
    <s v="Newark"/>
    <s v="Ohio"/>
    <n v="43055"/>
    <s v="East"/>
    <s v="OFF-PA-10002947"/>
    <x v="1"/>
    <x v="10"/>
    <x v="710"/>
    <n v="37.408000000000001"/>
    <n v="7"/>
    <n v="16"/>
    <s v="Grande"/>
    <n v="0.2"/>
    <n v="7.4816000000000003"/>
    <n v="-7.4816000000000003"/>
    <n v="44.889600000000002"/>
    <s v="Bajo"/>
    <n v="13.0928"/>
    <n v="0.35"/>
    <n v="-16.833600000000001"/>
    <n v="5"/>
    <n v="5"/>
    <s v="CORRECTO"/>
    <n v="2014"/>
    <n v="0"/>
  </r>
  <r>
    <x v="9629"/>
    <x v="4831"/>
    <d v="2014-01-13T00:00:00"/>
    <d v="2014-01-18T00:00:00"/>
    <s v="Standard Class"/>
    <x v="462"/>
    <s v="Michael Moore"/>
    <s v="CONSUMER"/>
    <s v="united states"/>
    <s v="Newark"/>
    <s v="Ohio"/>
    <n v="43055"/>
    <s v="East"/>
    <s v="OFF-BI-10003476"/>
    <x v="1"/>
    <x v="8"/>
    <x v="1535"/>
    <n v="3.4380000000000002"/>
    <n v="2"/>
    <n v="31"/>
    <s v="Pequeño"/>
    <n v="0.7"/>
    <n v="2.4066000000000001"/>
    <n v="-2.4066000000000001"/>
    <n v="5.8445999999999998"/>
    <s v="Bajo"/>
    <n v="-2.5211999999999999"/>
    <n v="-0.73333333333333328"/>
    <n v="-3.5526"/>
    <n v="5"/>
    <n v="5"/>
    <s v="CORRECTO"/>
    <n v="2014"/>
    <n v="0"/>
  </r>
  <r>
    <x v="9630"/>
    <x v="4832"/>
    <d v="2016-05-31T00:00:00"/>
    <d v="2016-06-06T00:00:00"/>
    <s v="Standard Class"/>
    <x v="392"/>
    <s v="Neoma Murray"/>
    <s v="CONSUMER"/>
    <s v="united states"/>
    <s v="New York City"/>
    <s v="New York"/>
    <n v="10011"/>
    <s v="East"/>
    <s v="OFF-BI-10002609"/>
    <x v="1"/>
    <x v="8"/>
    <x v="98"/>
    <n v="7.1520000000000001"/>
    <n v="3"/>
    <n v="24"/>
    <s v="Mediano"/>
    <n v="0.2"/>
    <n v="1.4304000000000001"/>
    <n v="-1.4303999999999999"/>
    <n v="8.5823999999999998"/>
    <s v="Bajo"/>
    <n v="2.3243999999999998"/>
    <n v="0.32499999999999996"/>
    <n v="-3.3972000000000002"/>
    <n v="6"/>
    <n v="6"/>
    <s v="CORRECTO"/>
    <n v="2016"/>
    <n v="0"/>
  </r>
  <r>
    <x v="9631"/>
    <x v="4832"/>
    <d v="2016-05-31T00:00:00"/>
    <d v="2016-06-06T00:00:00"/>
    <s v="Standard Class"/>
    <x v="392"/>
    <s v="Neoma Murray"/>
    <s v="CONSUMER"/>
    <s v="united states"/>
    <s v="New York City"/>
    <s v="New York"/>
    <n v="10011"/>
    <s v="East"/>
    <s v="TEC-PH-10003215"/>
    <x v="2"/>
    <x v="7"/>
    <x v="1611"/>
    <n v="179.7"/>
    <n v="6"/>
    <n v="18"/>
    <s v="Grande"/>
    <n v="0"/>
    <n v="0"/>
    <n v="0"/>
    <n v="179.7"/>
    <s v="Medio"/>
    <n v="88.052999999999997"/>
    <n v="0.49"/>
    <n v="-91.647000000000006"/>
    <n v="6"/>
    <n v="6"/>
    <s v="CORRECTO"/>
    <n v="2016"/>
    <n v="0"/>
  </r>
  <r>
    <x v="9632"/>
    <x v="4833"/>
    <d v="2017-02-13T00:00:00"/>
    <d v="2017-02-17T00:00:00"/>
    <s v="Standard Class"/>
    <x v="708"/>
    <s v="Mark Hamilton"/>
    <s v="CONSUMER"/>
    <s v="united states"/>
    <s v="Minneapolis"/>
    <s v="Minnesota"/>
    <n v="55407"/>
    <s v="Central"/>
    <s v="OFF-AP-10004785"/>
    <x v="1"/>
    <x v="9"/>
    <x v="1186"/>
    <n v="90.64"/>
    <n v="8"/>
    <n v="18"/>
    <s v="Grande"/>
    <n v="0"/>
    <n v="0"/>
    <n v="0"/>
    <n v="90.64"/>
    <s v="Medio"/>
    <n v="38.975200000000001"/>
    <n v="0.43"/>
    <n v="-51.6648"/>
    <n v="4"/>
    <n v="4"/>
    <s v="CORRECTO"/>
    <n v="2017"/>
    <n v="0"/>
  </r>
  <r>
    <x v="9633"/>
    <x v="4834"/>
    <d v="2014-10-14T00:00:00"/>
    <d v="2014-10-17T00:00:00"/>
    <s v="First Class"/>
    <x v="646"/>
    <s v="Toby Carlisle"/>
    <s v="CONSUMER"/>
    <s v="united states"/>
    <s v="Everett"/>
    <s v="Massachusetts"/>
    <n v="2149"/>
    <s v="East"/>
    <s v="TEC-AC-10000865"/>
    <x v="2"/>
    <x v="11"/>
    <x v="1005"/>
    <n v="177"/>
    <n v="3"/>
    <n v="12"/>
    <s v="Mediano"/>
    <n v="0"/>
    <n v="0"/>
    <n v="0"/>
    <n v="177"/>
    <s v="Medio"/>
    <n v="30.09"/>
    <n v="0.17"/>
    <n v="-146.91"/>
    <n v="3"/>
    <n v="3"/>
    <s v="CORRECTO"/>
    <n v="2014"/>
    <n v="0"/>
  </r>
  <r>
    <x v="9634"/>
    <x v="4834"/>
    <d v="2014-10-14T00:00:00"/>
    <d v="2014-10-17T00:00:00"/>
    <s v="First Class"/>
    <x v="646"/>
    <s v="Toby Carlisle"/>
    <s v="CONSUMER"/>
    <s v="united states"/>
    <s v="Everett"/>
    <s v="Massachusetts"/>
    <n v="2149"/>
    <s v="East"/>
    <s v="OFF-ST-10000615"/>
    <x v="1"/>
    <x v="4"/>
    <x v="75"/>
    <n v="79.45"/>
    <n v="7"/>
    <n v="32"/>
    <s v="Grande"/>
    <n v="0"/>
    <n v="0"/>
    <n v="0"/>
    <n v="79.45"/>
    <s v="Medio"/>
    <n v="22.245999999999999"/>
    <n v="0.27999999999999997"/>
    <n v="-57.204000000000001"/>
    <n v="3"/>
    <n v="3"/>
    <s v="CORRECTO"/>
    <n v="2014"/>
    <n v="0"/>
  </r>
  <r>
    <x v="9635"/>
    <x v="4834"/>
    <d v="2014-10-14T00:00:00"/>
    <d v="2014-10-17T00:00:00"/>
    <s v="First Class"/>
    <x v="646"/>
    <s v="Toby Carlisle"/>
    <s v="CONSUMER"/>
    <s v="united states"/>
    <s v="Everett"/>
    <s v="Massachusetts"/>
    <n v="2149"/>
    <s v="East"/>
    <s v="FUR-CH-10000749"/>
    <x v="0"/>
    <x v="1"/>
    <x v="1676"/>
    <n v="1628.82"/>
    <n v="9"/>
    <n v="13"/>
    <s v="Grande"/>
    <n v="0"/>
    <n v="0"/>
    <n v="0"/>
    <n v="1628.82"/>
    <s v="Muy Alto"/>
    <n v="260.6112"/>
    <n v="0.16"/>
    <n v="-1368.2088000000001"/>
    <n v="3"/>
    <n v="3"/>
    <s v="CORRECTO"/>
    <n v="2014"/>
    <n v="0"/>
  </r>
  <r>
    <x v="9636"/>
    <x v="4835"/>
    <d v="2014-11-18T00:00:00"/>
    <d v="2014-11-25T00:00:00"/>
    <s v="Standard Class"/>
    <x v="186"/>
    <s v="Maya Herman"/>
    <s v="CORPORATE"/>
    <s v="united states"/>
    <s v="Seattle"/>
    <s v="Washington"/>
    <n v="98105"/>
    <s v="West"/>
    <s v="FUR-FU-10003553"/>
    <x v="0"/>
    <x v="5"/>
    <x v="568"/>
    <n v="137.54"/>
    <n v="2"/>
    <n v="17"/>
    <s v="Pequeño"/>
    <n v="0"/>
    <n v="0"/>
    <n v="0"/>
    <n v="137.54"/>
    <s v="Medio"/>
    <n v="55.015999999999998"/>
    <n v="0.4"/>
    <n v="-82.524000000000001"/>
    <n v="7"/>
    <n v="7"/>
    <s v="CORRECTO"/>
    <n v="2014"/>
    <n v="0"/>
  </r>
  <r>
    <x v="9637"/>
    <x v="4835"/>
    <d v="2014-11-18T00:00:00"/>
    <d v="2014-11-25T00:00:00"/>
    <s v="Standard Class"/>
    <x v="186"/>
    <s v="Maya Herman"/>
    <s v="CORPORATE"/>
    <s v="united states"/>
    <s v="Seattle"/>
    <s v="Washington"/>
    <n v="98105"/>
    <s v="West"/>
    <s v="FUR-TA-10003008"/>
    <x v="0"/>
    <x v="3"/>
    <x v="955"/>
    <n v="730.2"/>
    <n v="4"/>
    <n v="20"/>
    <s v="Mediano"/>
    <n v="0"/>
    <n v="0"/>
    <n v="0"/>
    <n v="730.2"/>
    <s v="Muy Alto"/>
    <n v="94.926000000000002"/>
    <n v="0.13"/>
    <n v="-635.274"/>
    <n v="7"/>
    <n v="7"/>
    <s v="CORRECTO"/>
    <n v="2014"/>
    <n v="0"/>
  </r>
  <r>
    <x v="9638"/>
    <x v="4836"/>
    <d v="2017-11-12T00:00:00"/>
    <d v="2017-11-15T00:00:00"/>
    <s v="Second Class"/>
    <x v="212"/>
    <s v="Emily Phan"/>
    <s v="CONSUMER"/>
    <s v="united states"/>
    <s v="Los Angeles"/>
    <s v="California"/>
    <n v="90032"/>
    <s v="West"/>
    <s v="OFF-PA-10001846"/>
    <x v="1"/>
    <x v="10"/>
    <x v="1816"/>
    <n v="11.56"/>
    <n v="2"/>
    <n v="14"/>
    <s v="Pequeño"/>
    <n v="0"/>
    <n v="0"/>
    <n v="0"/>
    <n v="11.56"/>
    <s v="Bajo"/>
    <n v="5.6643999999999997"/>
    <n v="0.48999999999999994"/>
    <n v="-5.8956"/>
    <n v="3"/>
    <n v="3"/>
    <s v="CORRECTO"/>
    <n v="2017"/>
    <n v="0"/>
  </r>
  <r>
    <x v="9639"/>
    <x v="4837"/>
    <d v="2015-01-28T00:00:00"/>
    <d v="2015-01-31T00:00:00"/>
    <s v="Second Class"/>
    <x v="98"/>
    <s v="Joseph Holt"/>
    <s v="CONSUMER"/>
    <s v="united states"/>
    <s v="Concord"/>
    <s v="North Carolina"/>
    <n v="28027"/>
    <s v="South"/>
    <s v="FUR-TA-10000198"/>
    <x v="0"/>
    <x v="3"/>
    <x v="594"/>
    <n v="4297.6440000000002"/>
    <n v="13"/>
    <n v="27"/>
    <s v="Grande"/>
    <n v="0.4"/>
    <n v="1719.0576000000001"/>
    <n v="-1719.0576000000001"/>
    <n v="6016.7016000000003"/>
    <s v="Muy Alto"/>
    <n v="-1862.3124"/>
    <n v="-0.43333333333333329"/>
    <n v="-4440.8987999999999"/>
    <n v="3"/>
    <n v="3"/>
    <s v="CORRECTO"/>
    <n v="2015"/>
    <n v="0"/>
  </r>
  <r>
    <x v="9640"/>
    <x v="4838"/>
    <d v="2014-03-07T00:00:00"/>
    <d v="2014-03-12T00:00:00"/>
    <s v="Standard Class"/>
    <x v="782"/>
    <s v="Craig Molinari"/>
    <s v="CORPORATE"/>
    <s v="united states"/>
    <s v="Seattle"/>
    <s v="Washington"/>
    <n v="98103"/>
    <s v="West"/>
    <s v="OFF-AR-10000390"/>
    <x v="1"/>
    <x v="6"/>
    <x v="105"/>
    <n v="20.65"/>
    <n v="5"/>
    <n v="21"/>
    <s v="Grande"/>
    <n v="0"/>
    <n v="0"/>
    <n v="0"/>
    <n v="20.65"/>
    <s v="Bajo"/>
    <n v="9.4990000000000006"/>
    <n v="0.46000000000000008"/>
    <n v="-11.151"/>
    <n v="5"/>
    <n v="5"/>
    <s v="CORRECTO"/>
    <n v="2014"/>
    <n v="0"/>
  </r>
  <r>
    <x v="9641"/>
    <x v="4838"/>
    <d v="2014-03-07T00:00:00"/>
    <d v="2014-03-12T00:00:00"/>
    <s v="Standard Class"/>
    <x v="782"/>
    <s v="Craig Molinari"/>
    <s v="CORPORATE"/>
    <s v="united states"/>
    <s v="Seattle"/>
    <s v="Washington"/>
    <n v="98103"/>
    <s v="West"/>
    <s v="OFF-ST-10000934"/>
    <x v="1"/>
    <x v="4"/>
    <x v="356"/>
    <n v="204.9"/>
    <n v="5"/>
    <n v="16"/>
    <s v="Grande"/>
    <n v="0"/>
    <n v="0"/>
    <n v="0"/>
    <n v="204.9"/>
    <s v="Alto"/>
    <n v="0"/>
    <n v="0"/>
    <n v="-204.9"/>
    <n v="5"/>
    <n v="5"/>
    <s v="CORRECTO"/>
    <n v="2014"/>
    <n v="0"/>
  </r>
  <r>
    <x v="9642"/>
    <x v="4838"/>
    <d v="2014-03-07T00:00:00"/>
    <d v="2014-03-12T00:00:00"/>
    <s v="Standard Class"/>
    <x v="782"/>
    <s v="Craig Molinari"/>
    <s v="CORPORATE"/>
    <s v="united states"/>
    <s v="Seattle"/>
    <s v="Washington"/>
    <n v="98103"/>
    <s v="West"/>
    <s v="FUR-CH-10002780"/>
    <x v="0"/>
    <x v="1"/>
    <x v="1841"/>
    <n v="436.70400000000001"/>
    <n v="6"/>
    <n v="8"/>
    <s v="Grande"/>
    <n v="0.2"/>
    <n v="87.340800000000002"/>
    <n v="-87.340800000000002"/>
    <n v="524.04480000000001"/>
    <s v="Muy Alto"/>
    <n v="21.8352"/>
    <n v="0.05"/>
    <n v="-327.52800000000002"/>
    <n v="5"/>
    <n v="5"/>
    <s v="CORRECTO"/>
    <n v="2014"/>
    <n v="0"/>
  </r>
  <r>
    <x v="9643"/>
    <x v="4838"/>
    <d v="2014-03-07T00:00:00"/>
    <d v="2014-03-12T00:00:00"/>
    <s v="Standard Class"/>
    <x v="782"/>
    <s v="Craig Molinari"/>
    <s v="CORPORATE"/>
    <s v="united states"/>
    <s v="Seattle"/>
    <s v="Washington"/>
    <n v="98103"/>
    <s v="West"/>
    <s v="FUR-CH-10004495"/>
    <x v="0"/>
    <x v="1"/>
    <x v="1484"/>
    <n v="481.56799999999998"/>
    <n v="2"/>
    <n v="26"/>
    <s v="Pequeño"/>
    <n v="0.2"/>
    <n v="96.313600000000008"/>
    <n v="-96.313599999999994"/>
    <n v="577.88159999999993"/>
    <s v="Muy Alto"/>
    <n v="54.176400000000001"/>
    <n v="0.1125"/>
    <n v="-331.07799999999997"/>
    <n v="5"/>
    <n v="5"/>
    <s v="CORRECTO"/>
    <n v="2014"/>
    <n v="0"/>
  </r>
  <r>
    <x v="9644"/>
    <x v="4839"/>
    <d v="2017-06-08T00:00:00"/>
    <d v="2017-06-13T00:00:00"/>
    <s v="Standard Class"/>
    <x v="383"/>
    <s v="Frank Olsen"/>
    <s v="CONSUMER"/>
    <s v="united states"/>
    <s v="Glendale"/>
    <s v="Arizona"/>
    <n v="85301"/>
    <s v="West"/>
    <s v="TEC-AC-10002006"/>
    <x v="2"/>
    <x v="11"/>
    <x v="1087"/>
    <n v="89.543999999999997"/>
    <n v="7"/>
    <n v="39"/>
    <s v="Grande"/>
    <n v="0.2"/>
    <n v="17.908799999999999"/>
    <n v="-17.908799999999999"/>
    <n v="107.4528"/>
    <s v="Medio"/>
    <n v="12.3123"/>
    <n v="0.13750000000000001"/>
    <n v="-59.322899999999997"/>
    <n v="5"/>
    <n v="5"/>
    <s v="CORRECTO"/>
    <n v="2017"/>
    <n v="0"/>
  </r>
  <r>
    <x v="9645"/>
    <x v="4839"/>
    <d v="2017-06-08T00:00:00"/>
    <d v="2017-06-13T00:00:00"/>
    <s v="Standard Class"/>
    <x v="383"/>
    <s v="Frank Olsen"/>
    <s v="CONSUMER"/>
    <s v="united states"/>
    <s v="Glendale"/>
    <s v="Arizona"/>
    <n v="85301"/>
    <s v="West"/>
    <s v="OFF-ST-10002485"/>
    <x v="1"/>
    <x v="4"/>
    <x v="211"/>
    <n v="35.167999999999999"/>
    <n v="2"/>
    <n v="22"/>
    <s v="Pequeño"/>
    <n v="0.2"/>
    <n v="7.0335999999999999"/>
    <n v="-7.0335999999999999"/>
    <n v="42.201599999999999"/>
    <s v="Bajo"/>
    <n v="-8.3523999999999994"/>
    <n v="-0.23749999999999999"/>
    <n v="-36.486800000000002"/>
    <n v="5"/>
    <n v="5"/>
    <s v="CORRECTO"/>
    <n v="2017"/>
    <n v="0"/>
  </r>
  <r>
    <x v="9646"/>
    <x v="4839"/>
    <d v="2017-06-08T00:00:00"/>
    <d v="2017-06-13T00:00:00"/>
    <s v="Standard Class"/>
    <x v="383"/>
    <s v="Frank Olsen"/>
    <s v="CONSUMER"/>
    <s v="united states"/>
    <s v="Glendale"/>
    <s v="Arizona"/>
    <n v="85301"/>
    <s v="West"/>
    <s v="OFF-BI-10000778"/>
    <x v="1"/>
    <x v="8"/>
    <x v="261"/>
    <n v="72.587999999999994"/>
    <n v="2"/>
    <n v="15"/>
    <s v="Pequeño"/>
    <n v="0.7"/>
    <n v="50.811599999999991"/>
    <n v="-50.811599999999999"/>
    <n v="123.39959999999999"/>
    <s v="Medio"/>
    <n v="-48.392000000000003"/>
    <n v="-0.66666666666666674"/>
    <n v="-70.168400000000005"/>
    <n v="5"/>
    <n v="5"/>
    <s v="CORRECTO"/>
    <n v="2017"/>
    <n v="0"/>
  </r>
  <r>
    <x v="9647"/>
    <x v="4840"/>
    <d v="2014-11-19T00:00:00"/>
    <d v="2014-11-24T00:00:00"/>
    <s v="Standard Class"/>
    <x v="596"/>
    <s v="Mitch Webber"/>
    <s v="CONSUMER"/>
    <s v="united states"/>
    <s v="Coon Rapids"/>
    <s v="Minnesota"/>
    <n v="55433"/>
    <s v="Central"/>
    <s v="OFF-ST-10000877"/>
    <x v="1"/>
    <x v="4"/>
    <x v="1113"/>
    <n v="221.16"/>
    <n v="4"/>
    <n v="20"/>
    <s v="Mediano"/>
    <n v="0"/>
    <n v="0"/>
    <n v="0"/>
    <n v="221.16"/>
    <s v="Alto"/>
    <n v="57.501600000000003"/>
    <n v="0.26"/>
    <n v="-163.6584"/>
    <n v="5"/>
    <n v="5"/>
    <s v="CORRECTO"/>
    <n v="2014"/>
    <n v="0"/>
  </r>
  <r>
    <x v="9648"/>
    <x v="4840"/>
    <d v="2014-11-19T00:00:00"/>
    <d v="2014-11-24T00:00:00"/>
    <s v="Standard Class"/>
    <x v="596"/>
    <s v="Mitch Webber"/>
    <s v="CONSUMER"/>
    <s v="united states"/>
    <s v="Coon Rapids"/>
    <s v="Minnesota"/>
    <n v="55433"/>
    <s v="Central"/>
    <s v="TEC-PH-10002103"/>
    <x v="2"/>
    <x v="7"/>
    <x v="539"/>
    <n v="281.97000000000003"/>
    <n v="3"/>
    <n v="37"/>
    <s v="Mediano"/>
    <n v="0"/>
    <n v="0"/>
    <n v="0"/>
    <n v="281.97000000000003"/>
    <s v="Alto"/>
    <n v="78.951599999999999"/>
    <n v="0.27999999999999997"/>
    <n v="-203.01840000000001"/>
    <n v="5"/>
    <n v="5"/>
    <s v="CORRECTO"/>
    <n v="2014"/>
    <n v="0"/>
  </r>
  <r>
    <x v="9649"/>
    <x v="4841"/>
    <d v="2016-11-26T00:00:00"/>
    <d v="2016-11-30T00:00:00"/>
    <s v="Standard Class"/>
    <x v="333"/>
    <s v="Maribeth Schnelling"/>
    <s v="CONSUMER"/>
    <s v="united states"/>
    <s v="Los Angeles"/>
    <s v="California"/>
    <n v="90045"/>
    <s v="West"/>
    <s v="FUR-BO-10002213"/>
    <x v="0"/>
    <x v="0"/>
    <x v="1232"/>
    <n v="3406.6640000000002"/>
    <n v="8"/>
    <n v="27"/>
    <s v="Grande"/>
    <n v="0.15"/>
    <n v="510.99959999999999"/>
    <n v="-510.99959999999999"/>
    <n v="3917.6636000000003"/>
    <s v="Muy Alto"/>
    <n v="160.31360000000001"/>
    <n v="4.7058823529411764E-2"/>
    <n v="-2735.3508000000002"/>
    <n v="4"/>
    <n v="4"/>
    <s v="CORRECTO"/>
    <n v="2016"/>
    <n v="0"/>
  </r>
  <r>
    <x v="9650"/>
    <x v="4841"/>
    <d v="2016-11-26T00:00:00"/>
    <d v="2016-11-30T00:00:00"/>
    <s v="Standard Class"/>
    <x v="333"/>
    <s v="Maribeth Schnelling"/>
    <s v="CONSUMER"/>
    <s v="united states"/>
    <s v="Los Angeles"/>
    <s v="California"/>
    <n v="90045"/>
    <s v="West"/>
    <s v="OFF-AR-10004269"/>
    <x v="1"/>
    <x v="6"/>
    <x v="1550"/>
    <n v="37.17"/>
    <n v="9"/>
    <n v="24"/>
    <s v="Grande"/>
    <n v="0"/>
    <n v="0"/>
    <n v="0"/>
    <n v="37.17"/>
    <s v="Bajo"/>
    <n v="10.4076"/>
    <n v="0.27999999999999997"/>
    <n v="-26.7624"/>
    <n v="4"/>
    <n v="4"/>
    <s v="CORRECTO"/>
    <n v="2016"/>
    <n v="0"/>
  </r>
  <r>
    <x v="9651"/>
    <x v="4841"/>
    <d v="2016-11-26T00:00:00"/>
    <d v="2016-11-30T00:00:00"/>
    <s v="Standard Class"/>
    <x v="333"/>
    <s v="Maribeth Schnelling"/>
    <s v="CONSUMER"/>
    <s v="united states"/>
    <s v="Los Angeles"/>
    <s v="California"/>
    <n v="90045"/>
    <s v="West"/>
    <s v="OFF-AP-10000055"/>
    <x v="1"/>
    <x v="9"/>
    <x v="789"/>
    <n v="64.959999999999994"/>
    <n v="2"/>
    <n v="17"/>
    <s v="Pequeño"/>
    <n v="0"/>
    <n v="0"/>
    <n v="0"/>
    <n v="64.959999999999994"/>
    <s v="Medio"/>
    <n v="19.488"/>
    <n v="0.30000000000000004"/>
    <n v="-45.472000000000001"/>
    <n v="4"/>
    <n v="4"/>
    <s v="CORRECTO"/>
    <n v="2016"/>
    <n v="0"/>
  </r>
  <r>
    <x v="9652"/>
    <x v="4841"/>
    <d v="2016-11-26T00:00:00"/>
    <d v="2016-11-30T00:00:00"/>
    <s v="Standard Class"/>
    <x v="333"/>
    <s v="Maribeth Schnelling"/>
    <s v="CONSUMER"/>
    <s v="united states"/>
    <s v="Los Angeles"/>
    <s v="California"/>
    <n v="90045"/>
    <s v="West"/>
    <s v="FUR-FU-10002937"/>
    <x v="0"/>
    <x v="5"/>
    <x v="1060"/>
    <n v="595.38"/>
    <n v="6"/>
    <n v="29"/>
    <s v="Grande"/>
    <n v="0"/>
    <n v="0"/>
    <n v="0"/>
    <n v="595.38"/>
    <s v="Muy Alto"/>
    <n v="297.69"/>
    <n v="0.5"/>
    <n v="-297.69"/>
    <n v="4"/>
    <n v="4"/>
    <s v="CORRECTO"/>
    <n v="2016"/>
    <n v="0"/>
  </r>
  <r>
    <x v="9653"/>
    <x v="4842"/>
    <d v="2017-01-23T00:00:00"/>
    <d v="2017-01-27T00:00:00"/>
    <s v="Standard Class"/>
    <x v="6"/>
    <s v="Harold Pawlan"/>
    <s v="HOME OFFICE"/>
    <s v="united states"/>
    <s v="Tucson"/>
    <s v="Arizona"/>
    <n v="85705"/>
    <s v="West"/>
    <s v="TEC-AC-10001874"/>
    <x v="2"/>
    <x v="11"/>
    <x v="1571"/>
    <n v="95.983999999999995"/>
    <n v="2"/>
    <n v="11"/>
    <s v="Pequeño"/>
    <n v="0.2"/>
    <n v="19.1968"/>
    <n v="-19.1968"/>
    <n v="115.18079999999999"/>
    <s v="Medio"/>
    <n v="11.997999999999999"/>
    <n v="0.125"/>
    <n v="-64.789199999999994"/>
    <n v="4"/>
    <n v="4"/>
    <s v="CORRECTO"/>
    <n v="2017"/>
    <n v="0"/>
  </r>
  <r>
    <x v="9654"/>
    <x v="4842"/>
    <d v="2017-01-23T00:00:00"/>
    <d v="2017-01-27T00:00:00"/>
    <s v="Standard Class"/>
    <x v="6"/>
    <s v="Harold Pawlan"/>
    <s v="HOME OFFICE"/>
    <s v="united states"/>
    <s v="Tucson"/>
    <s v="Arizona"/>
    <n v="85705"/>
    <s v="West"/>
    <s v="OFF-BI-10004506"/>
    <x v="1"/>
    <x v="8"/>
    <x v="1247"/>
    <n v="4.9379999999999997"/>
    <n v="2"/>
    <n v="12"/>
    <s v="Pequeño"/>
    <n v="0.7"/>
    <n v="3.4565999999999995"/>
    <n v="-3.4565999999999999"/>
    <n v="8.3945999999999987"/>
    <s v="Bajo"/>
    <n v="-3.6212"/>
    <n v="-0.73333333333333339"/>
    <n v="-5.1025999999999998"/>
    <n v="4"/>
    <n v="4"/>
    <s v="CORRECTO"/>
    <n v="2017"/>
    <n v="0"/>
  </r>
  <r>
    <x v="9655"/>
    <x v="4843"/>
    <d v="2014-09-22T00:00:00"/>
    <d v="2014-09-29T00:00:00"/>
    <s v="Standard Class"/>
    <x v="548"/>
    <s v="Adam Shillingsburg"/>
    <s v="CONSUMER"/>
    <s v="united states"/>
    <s v="New York City"/>
    <s v="New York"/>
    <n v="10035"/>
    <s v="East"/>
    <s v="FUR-FU-10001876"/>
    <x v="0"/>
    <x v="5"/>
    <x v="1403"/>
    <n v="97.44"/>
    <n v="3"/>
    <n v="22"/>
    <s v="Mediano"/>
    <n v="0"/>
    <n v="0"/>
    <n v="0"/>
    <n v="97.44"/>
    <s v="Medio"/>
    <n v="35.078400000000002"/>
    <n v="0.36000000000000004"/>
    <n v="-62.361600000000003"/>
    <n v="7"/>
    <n v="7"/>
    <s v="CORRECTO"/>
    <n v="2014"/>
    <n v="0"/>
  </r>
  <r>
    <x v="9656"/>
    <x v="4843"/>
    <d v="2014-09-22T00:00:00"/>
    <d v="2014-09-29T00:00:00"/>
    <s v="Standard Class"/>
    <x v="548"/>
    <s v="Adam Shillingsburg"/>
    <s v="CONSUMER"/>
    <s v="united states"/>
    <s v="New York City"/>
    <s v="New York"/>
    <n v="10035"/>
    <s v="East"/>
    <s v="OFF-BI-10003355"/>
    <x v="1"/>
    <x v="8"/>
    <x v="591"/>
    <n v="3.984"/>
    <n v="1"/>
    <n v="25"/>
    <s v="Pequeño"/>
    <n v="0.2"/>
    <n v="0.79680000000000006"/>
    <n v="-0.79679999999999995"/>
    <n v="4.7808000000000002"/>
    <s v="Bajo"/>
    <n v="1.3944000000000001"/>
    <n v="0.35000000000000003"/>
    <n v="-1.7927999999999999"/>
    <n v="7"/>
    <n v="7"/>
    <s v="CORRECTO"/>
    <n v="2014"/>
    <n v="0"/>
  </r>
  <r>
    <x v="9657"/>
    <x v="4843"/>
    <d v="2014-09-22T00:00:00"/>
    <d v="2014-09-29T00:00:00"/>
    <s v="Standard Class"/>
    <x v="548"/>
    <s v="Adam Shillingsburg"/>
    <s v="CONSUMER"/>
    <s v="united states"/>
    <s v="New York City"/>
    <s v="New York"/>
    <n v="10035"/>
    <s v="East"/>
    <s v="OFF-AR-10003876"/>
    <x v="1"/>
    <x v="6"/>
    <x v="1718"/>
    <n v="13.04"/>
    <n v="4"/>
    <n v="9"/>
    <s v="Mediano"/>
    <n v="0"/>
    <n v="0"/>
    <n v="0"/>
    <n v="13.04"/>
    <s v="Bajo"/>
    <n v="5.7375999999999996"/>
    <n v="0.44"/>
    <n v="-7.3023999999999996"/>
    <n v="7"/>
    <n v="7"/>
    <s v="CORRECTO"/>
    <n v="2014"/>
    <n v="0"/>
  </r>
  <r>
    <x v="9658"/>
    <x v="4843"/>
    <d v="2014-09-22T00:00:00"/>
    <d v="2014-09-29T00:00:00"/>
    <s v="Standard Class"/>
    <x v="548"/>
    <s v="Adam Shillingsburg"/>
    <s v="CONSUMER"/>
    <s v="united states"/>
    <s v="New York City"/>
    <s v="New York"/>
    <n v="10035"/>
    <s v="East"/>
    <s v="FUR-CH-10004983"/>
    <x v="0"/>
    <x v="1"/>
    <x v="1569"/>
    <n v="579.52800000000002"/>
    <n v="4"/>
    <n v="31"/>
    <s v="Mediano"/>
    <n v="0.1"/>
    <n v="57.952800000000003"/>
    <n v="-57.952800000000003"/>
    <n v="637.48080000000004"/>
    <s v="Muy Alto"/>
    <n v="83.709599999999995"/>
    <n v="0.14444444444444443"/>
    <n v="-437.86559999999997"/>
    <n v="7"/>
    <n v="7"/>
    <s v="CORRECTO"/>
    <n v="2014"/>
    <n v="0"/>
  </r>
  <r>
    <x v="9659"/>
    <x v="4844"/>
    <d v="2014-03-26T00:00:00"/>
    <d v="2014-03-30T00:00:00"/>
    <s v="Second Class"/>
    <x v="473"/>
    <s v="Cindy Stewart"/>
    <s v="CONSUMER"/>
    <s v="united states"/>
    <s v="Pomona"/>
    <s v="California"/>
    <n v="91767"/>
    <s v="West"/>
    <s v="OFF-LA-10001982"/>
    <x v="1"/>
    <x v="2"/>
    <x v="1538"/>
    <n v="18.75"/>
    <n v="5"/>
    <n v="20"/>
    <s v="Grande"/>
    <n v="0"/>
    <n v="0"/>
    <n v="0"/>
    <n v="18.75"/>
    <s v="Bajo"/>
    <n v="9"/>
    <n v="0.48"/>
    <n v="-9.75"/>
    <n v="4"/>
    <n v="4"/>
    <s v="CORRECTO"/>
    <n v="2014"/>
    <n v="0"/>
  </r>
  <r>
    <x v="9660"/>
    <x v="4845"/>
    <d v="2016-06-06T00:00:00"/>
    <d v="2016-06-11T00:00:00"/>
    <s v="Standard Class"/>
    <x v="467"/>
    <s v="Maria Etezadi"/>
    <s v="HOME OFFICE"/>
    <s v="united states"/>
    <s v="Santa Barbara"/>
    <s v="California"/>
    <n v="93101"/>
    <s v="West"/>
    <s v="TEC-PH-10001459"/>
    <x v="2"/>
    <x v="7"/>
    <x v="1447"/>
    <n v="3023.9279999999999"/>
    <n v="9"/>
    <n v="39"/>
    <s v="Grande"/>
    <n v="0.2"/>
    <n v="604.78560000000004"/>
    <n v="-604.78560000000004"/>
    <n v="3628.7136"/>
    <s v="Muy Alto"/>
    <n v="226.7946"/>
    <n v="7.4999999999999997E-2"/>
    <n v="-2192.3478"/>
    <n v="5"/>
    <n v="5"/>
    <s v="CORRECTO"/>
    <n v="2016"/>
    <n v="0"/>
  </r>
  <r>
    <x v="9661"/>
    <x v="4845"/>
    <d v="2016-06-06T00:00:00"/>
    <d v="2016-06-11T00:00:00"/>
    <s v="Standard Class"/>
    <x v="467"/>
    <s v="Maria Etezadi"/>
    <s v="HOME OFFICE"/>
    <s v="united states"/>
    <s v="Santa Barbara"/>
    <s v="California"/>
    <n v="93101"/>
    <s v="West"/>
    <s v="TEC-AC-10002134"/>
    <x v="2"/>
    <x v="11"/>
    <x v="1545"/>
    <n v="26.96"/>
    <n v="2"/>
    <n v="9"/>
    <s v="Pequeño"/>
    <n v="0"/>
    <n v="0"/>
    <n v="0"/>
    <n v="26.96"/>
    <s v="Bajo"/>
    <n v="3.7744"/>
    <n v="0.13999999999999999"/>
    <n v="-23.185600000000001"/>
    <n v="5"/>
    <n v="5"/>
    <s v="CORRECTO"/>
    <n v="2016"/>
    <n v="0"/>
  </r>
  <r>
    <x v="9662"/>
    <x v="4845"/>
    <d v="2016-06-06T00:00:00"/>
    <d v="2016-06-11T00:00:00"/>
    <s v="Standard Class"/>
    <x v="467"/>
    <s v="Maria Etezadi"/>
    <s v="HOME OFFICE"/>
    <s v="united states"/>
    <s v="Santa Barbara"/>
    <s v="California"/>
    <n v="93101"/>
    <s v="West"/>
    <s v="TEC-PH-10001760"/>
    <x v="2"/>
    <x v="7"/>
    <x v="257"/>
    <n v="477.6"/>
    <n v="3"/>
    <n v="18"/>
    <s v="Mediano"/>
    <n v="0.2"/>
    <n v="95.52000000000001"/>
    <n v="-95.52"/>
    <n v="573.12"/>
    <s v="Muy Alto"/>
    <n v="161.19"/>
    <n v="0.33749999999999997"/>
    <n v="-220.89"/>
    <n v="5"/>
    <n v="5"/>
    <s v="CORRECTO"/>
    <n v="2016"/>
    <n v="0"/>
  </r>
  <r>
    <x v="9663"/>
    <x v="4846"/>
    <d v="2017-08-31T00:00:00"/>
    <d v="2017-09-05T00:00:00"/>
    <s v="Standard Class"/>
    <x v="474"/>
    <s v="Maxwell Schwartz"/>
    <s v="CONSUMER"/>
    <s v="united states"/>
    <s v="San Francisco"/>
    <s v="California"/>
    <n v="94109"/>
    <s v="West"/>
    <s v="OFF-ST-10001511"/>
    <x v="1"/>
    <x v="4"/>
    <x v="556"/>
    <n v="193.95"/>
    <n v="3"/>
    <n v="33"/>
    <s v="Mediano"/>
    <n v="0"/>
    <n v="0"/>
    <n v="0"/>
    <n v="193.95"/>
    <s v="Medio"/>
    <n v="9.6974999999999998"/>
    <n v="0.05"/>
    <n v="-184.2525"/>
    <n v="5"/>
    <n v="5"/>
    <s v="CORRECTO"/>
    <n v="2017"/>
    <n v="0"/>
  </r>
  <r>
    <x v="9664"/>
    <x v="4847"/>
    <d v="2015-12-07T00:00:00"/>
    <d v="2015-12-07T00:00:00"/>
    <s v="Same Day"/>
    <x v="120"/>
    <s v="Kristen Hastings"/>
    <s v="CORPORATE"/>
    <s v="united states"/>
    <s v="Riverside"/>
    <s v="California"/>
    <n v="92503"/>
    <s v="West"/>
    <s v="OFF-PA-10003953"/>
    <x v="1"/>
    <x v="10"/>
    <x v="644"/>
    <n v="12.96"/>
    <n v="2"/>
    <n v="8"/>
    <s v="Pequeño"/>
    <n v="0"/>
    <n v="0"/>
    <n v="0"/>
    <n v="12.96"/>
    <s v="Bajo"/>
    <n v="6.2207999999999997"/>
    <n v="0.47999999999999993"/>
    <n v="-6.7392000000000003"/>
    <n v="0"/>
    <n v="0"/>
    <s v="CORRECTO"/>
    <n v="2015"/>
    <n v="0"/>
  </r>
  <r>
    <x v="9665"/>
    <x v="4848"/>
    <d v="2017-11-16T00:00:00"/>
    <d v="2017-11-20T00:00:00"/>
    <s v="Standard Class"/>
    <x v="62"/>
    <s v="Lena Creighton"/>
    <s v="CONSUMER"/>
    <s v="united states"/>
    <s v="Los Angeles"/>
    <s v="California"/>
    <n v="90049"/>
    <s v="West"/>
    <s v="FUR-FU-10003268"/>
    <x v="0"/>
    <x v="5"/>
    <x v="885"/>
    <n v="119.94"/>
    <n v="3"/>
    <n v="20"/>
    <s v="Mediano"/>
    <n v="0"/>
    <n v="0"/>
    <n v="0"/>
    <n v="119.94"/>
    <s v="Medio"/>
    <n v="23.988"/>
    <n v="0.2"/>
    <n v="-95.951999999999998"/>
    <n v="4"/>
    <n v="4"/>
    <s v="CORRECTO"/>
    <n v="2017"/>
    <n v="0"/>
  </r>
  <r>
    <x v="9666"/>
    <x v="4848"/>
    <d v="2017-11-16T00:00:00"/>
    <d v="2017-11-20T00:00:00"/>
    <s v="Standard Class"/>
    <x v="62"/>
    <s v="Lena Creighton"/>
    <s v="CONSUMER"/>
    <s v="united states"/>
    <s v="Los Angeles"/>
    <s v="California"/>
    <n v="90049"/>
    <s v="West"/>
    <s v="FUR-FU-10001847"/>
    <x v="0"/>
    <x v="5"/>
    <x v="1364"/>
    <n v="12.42"/>
    <n v="3"/>
    <n v="12"/>
    <s v="Mediano"/>
    <n v="0"/>
    <n v="0"/>
    <n v="0"/>
    <n v="12.42"/>
    <s v="Bajo"/>
    <n v="4.4711999999999996"/>
    <n v="0.36"/>
    <n v="-7.9488000000000003"/>
    <n v="4"/>
    <n v="4"/>
    <s v="CORRECTO"/>
    <n v="2017"/>
    <n v="0"/>
  </r>
  <r>
    <x v="9667"/>
    <x v="4849"/>
    <d v="2016-04-23T00:00:00"/>
    <d v="2016-04-27T00:00:00"/>
    <s v="Standard Class"/>
    <x v="578"/>
    <s v="Art Ferguson"/>
    <s v="CONSUMER"/>
    <s v="united states"/>
    <s v="San Clemente"/>
    <s v="California"/>
    <n v="92672"/>
    <s v="West"/>
    <s v="OFF-BI-10002764"/>
    <x v="1"/>
    <x v="8"/>
    <x v="507"/>
    <n v="18.088000000000001"/>
    <n v="7"/>
    <n v="34"/>
    <s v="Grande"/>
    <n v="0.2"/>
    <n v="3.6176000000000004"/>
    <n v="-3.6175999999999999"/>
    <n v="21.7056"/>
    <s v="Bajo"/>
    <n v="6.5568999999999997"/>
    <n v="0.36249999999999999"/>
    <n v="-7.9135"/>
    <n v="4"/>
    <n v="4"/>
    <s v="CORRECTO"/>
    <n v="2016"/>
    <n v="0"/>
  </r>
  <r>
    <x v="9668"/>
    <x v="4849"/>
    <d v="2016-04-23T00:00:00"/>
    <d v="2016-04-27T00:00:00"/>
    <s v="Standard Class"/>
    <x v="578"/>
    <s v="Art Ferguson"/>
    <s v="CONSUMER"/>
    <s v="united states"/>
    <s v="San Clemente"/>
    <s v="California"/>
    <n v="92672"/>
    <s v="West"/>
    <s v="OFF-EN-10004386"/>
    <x v="1"/>
    <x v="12"/>
    <x v="245"/>
    <n v="71.97"/>
    <n v="3"/>
    <n v="12"/>
    <s v="Mediano"/>
    <n v="0"/>
    <n v="0"/>
    <n v="0"/>
    <n v="71.97"/>
    <s v="Medio"/>
    <n v="35.984999999999999"/>
    <n v="0.5"/>
    <n v="-35.984999999999999"/>
    <n v="4"/>
    <n v="4"/>
    <s v="CORRECTO"/>
    <n v="2016"/>
    <n v="0"/>
  </r>
  <r>
    <x v="9669"/>
    <x v="4850"/>
    <d v="2017-04-02T00:00:00"/>
    <d v="2017-04-06T00:00:00"/>
    <s v="Standard Class"/>
    <x v="733"/>
    <s v="Amy Hunt"/>
    <s v="CONSUMER"/>
    <s v="united states"/>
    <s v="Decatur"/>
    <s v="Alabama"/>
    <n v="35601"/>
    <s v="South"/>
    <s v="OFF-LA-10001569"/>
    <x v="1"/>
    <x v="2"/>
    <x v="639"/>
    <n v="14.94"/>
    <n v="3"/>
    <n v="40"/>
    <s v="Mediano"/>
    <n v="0"/>
    <n v="0"/>
    <n v="0"/>
    <n v="14.94"/>
    <s v="Bajo"/>
    <n v="6.8723999999999998"/>
    <n v="0.46"/>
    <n v="-8.0676000000000005"/>
    <n v="4"/>
    <n v="4"/>
    <s v="CORRECTO"/>
    <n v="2017"/>
    <n v="0"/>
  </r>
  <r>
    <x v="9670"/>
    <x v="4851"/>
    <d v="2015-08-13T00:00:00"/>
    <d v="2015-08-15T00:00:00"/>
    <s v="First Class"/>
    <x v="136"/>
    <s v="Grace Kelly"/>
    <s v="CORPORATE"/>
    <s v="united states"/>
    <s v="Greensboro"/>
    <s v="North Carolina"/>
    <n v="27405"/>
    <s v="South"/>
    <s v="OFF-AR-10001446"/>
    <x v="1"/>
    <x v="6"/>
    <x v="1161"/>
    <n v="64.680000000000007"/>
    <n v="7"/>
    <n v="20"/>
    <s v="Grande"/>
    <n v="0.2"/>
    <n v="12.936000000000002"/>
    <n v="-12.936"/>
    <n v="77.616000000000014"/>
    <s v="Medio"/>
    <n v="8.0850000000000009"/>
    <n v="0.125"/>
    <n v="-43.658999999999999"/>
    <n v="2"/>
    <n v="2"/>
    <s v="CORRECTO"/>
    <n v="2015"/>
    <n v="0"/>
  </r>
  <r>
    <x v="9671"/>
    <x v="4852"/>
    <d v="2017-11-13T00:00:00"/>
    <d v="2017-11-19T00:00:00"/>
    <s v="Standard Class"/>
    <x v="107"/>
    <s v="Ken Lonsdale"/>
    <s v="CONSUMER"/>
    <s v="united states"/>
    <s v="Dublin"/>
    <s v="California"/>
    <n v="94568"/>
    <s v="West"/>
    <s v="TEC-PH-10003442"/>
    <x v="2"/>
    <x v="7"/>
    <x v="888"/>
    <n v="22"/>
    <n v="5"/>
    <n v="21"/>
    <s v="Grande"/>
    <n v="0.2"/>
    <n v="4.4000000000000004"/>
    <n v="-4.4000000000000004"/>
    <n v="26.4"/>
    <s v="Bajo"/>
    <n v="1.375"/>
    <n v="6.25E-2"/>
    <n v="-16.225000000000001"/>
    <n v="6"/>
    <n v="6"/>
    <s v="CORRECTO"/>
    <n v="2017"/>
    <n v="0"/>
  </r>
  <r>
    <x v="9672"/>
    <x v="4853"/>
    <d v="2016-12-23T00:00:00"/>
    <d v="2016-12-28T00:00:00"/>
    <s v="Standard Class"/>
    <x v="86"/>
    <s v="Frank Merwin"/>
    <s v="HOME OFFICE"/>
    <s v="united states"/>
    <s v="Philadelphia"/>
    <s v="Pennsylvania"/>
    <n v="19143"/>
    <s v="East"/>
    <s v="OFF-PA-10000477"/>
    <x v="1"/>
    <x v="10"/>
    <x v="1214"/>
    <n v="7.968"/>
    <n v="2"/>
    <n v="20"/>
    <s v="Pequeño"/>
    <n v="0.2"/>
    <n v="1.5936000000000001"/>
    <n v="-1.5935999999999999"/>
    <n v="9.5616000000000003"/>
    <s v="Bajo"/>
    <n v="2.6892"/>
    <n v="0.33750000000000002"/>
    <n v="-3.6852"/>
    <n v="5"/>
    <n v="5"/>
    <s v="CORRECTO"/>
    <n v="2016"/>
    <n v="0"/>
  </r>
  <r>
    <x v="9673"/>
    <x v="4853"/>
    <d v="2016-12-23T00:00:00"/>
    <d v="2016-12-28T00:00:00"/>
    <s v="Standard Class"/>
    <x v="86"/>
    <s v="Frank Merwin"/>
    <s v="HOME OFFICE"/>
    <s v="united states"/>
    <s v="Philadelphia"/>
    <s v="Pennsylvania"/>
    <n v="19143"/>
    <s v="East"/>
    <s v="TEC-PH-10002645"/>
    <x v="2"/>
    <x v="7"/>
    <x v="1848"/>
    <n v="1499.97"/>
    <n v="5"/>
    <n v="5"/>
    <s v="Grande"/>
    <n v="0.4"/>
    <n v="599.98800000000006"/>
    <n v="-599.98800000000006"/>
    <n v="2099.9580000000001"/>
    <s v="Muy Alto"/>
    <n v="-374.99250000000001"/>
    <n v="-0.25"/>
    <n v="-1274.9745"/>
    <n v="5"/>
    <n v="5"/>
    <s v="CORRECTO"/>
    <n v="2016"/>
    <n v="0"/>
  </r>
  <r>
    <x v="9674"/>
    <x v="4854"/>
    <d v="2014-07-22T00:00:00"/>
    <d v="2014-07-24T00:00:00"/>
    <s v="Second Class"/>
    <x v="139"/>
    <s v="John Lucas"/>
    <s v="CONSUMER"/>
    <s v="united states"/>
    <s v="Houston"/>
    <s v="Texas"/>
    <n v="77095"/>
    <s v="Central"/>
    <s v="OFF-ST-10003123"/>
    <x v="1"/>
    <x v="4"/>
    <x v="1277"/>
    <n v="26.632000000000001"/>
    <n v="1"/>
    <n v="26"/>
    <s v="Pequeño"/>
    <n v="0.2"/>
    <n v="5.3264000000000005"/>
    <n v="-5.3263999999999996"/>
    <n v="31.958400000000001"/>
    <s v="Bajo"/>
    <n v="1.3315999999999999"/>
    <n v="4.9999999999999996E-2"/>
    <n v="-19.974"/>
    <n v="2"/>
    <n v="2"/>
    <s v="CORRECTO"/>
    <n v="2014"/>
    <n v="0"/>
  </r>
  <r>
    <x v="9675"/>
    <x v="4855"/>
    <d v="2016-05-06T00:00:00"/>
    <d v="2016-05-10T00:00:00"/>
    <s v="Standard Class"/>
    <x v="421"/>
    <s v="Gene McClure"/>
    <s v="CONSUMER"/>
    <s v="united states"/>
    <s v="Bakersfield"/>
    <s v="California"/>
    <n v="93309"/>
    <s v="West"/>
    <s v="FUR-FU-10001617"/>
    <x v="0"/>
    <x v="5"/>
    <x v="1150"/>
    <n v="41.6"/>
    <n v="4"/>
    <n v="7"/>
    <s v="Mediano"/>
    <n v="0"/>
    <n v="0"/>
    <n v="0"/>
    <n v="41.6"/>
    <s v="Bajo"/>
    <n v="14.144"/>
    <n v="0.33999999999999997"/>
    <n v="-27.456"/>
    <n v="4"/>
    <n v="4"/>
    <s v="CORRECTO"/>
    <n v="2016"/>
    <n v="0"/>
  </r>
  <r>
    <x v="9676"/>
    <x v="4856"/>
    <d v="2014-11-28T00:00:00"/>
    <d v="2014-12-03T00:00:00"/>
    <s v="Standard Class"/>
    <x v="637"/>
    <s v="Matthew Clasen"/>
    <s v="CORPORATE"/>
    <s v="united states"/>
    <s v="Richmond"/>
    <s v="Indiana"/>
    <n v="47374"/>
    <s v="Central"/>
    <s v="OFF-EN-10003862"/>
    <x v="1"/>
    <x v="12"/>
    <x v="760"/>
    <n v="64.02"/>
    <n v="6"/>
    <n v="20"/>
    <s v="Grande"/>
    <n v="0"/>
    <n v="0"/>
    <n v="0"/>
    <n v="64.02"/>
    <s v="Medio"/>
    <n v="29.449200000000001"/>
    <n v="0.46"/>
    <n v="-34.570799999999998"/>
    <n v="5"/>
    <n v="5"/>
    <s v="CORRECTO"/>
    <n v="2014"/>
    <n v="0"/>
  </r>
  <r>
    <x v="9677"/>
    <x v="4857"/>
    <d v="2016-04-18T00:00:00"/>
    <d v="2016-04-23T00:00:00"/>
    <s v="Standard Class"/>
    <x v="703"/>
    <s v="Cindy Schnelling"/>
    <s v="CORPORATE"/>
    <s v="united states"/>
    <s v="New York City"/>
    <s v="New York"/>
    <n v="10009"/>
    <s v="East"/>
    <s v="OFF-AR-10001573"/>
    <x v="1"/>
    <x v="6"/>
    <x v="373"/>
    <n v="6.99"/>
    <n v="3"/>
    <n v="21"/>
    <s v="Mediano"/>
    <n v="0"/>
    <n v="0"/>
    <n v="0"/>
    <n v="6.99"/>
    <s v="Bajo"/>
    <n v="2.0270999999999999"/>
    <n v="0.28999999999999998"/>
    <n v="-4.9629000000000003"/>
    <n v="5"/>
    <n v="5"/>
    <s v="CORRECTO"/>
    <n v="2016"/>
    <n v="0"/>
  </r>
  <r>
    <x v="9678"/>
    <x v="4857"/>
    <d v="2016-04-18T00:00:00"/>
    <d v="2016-04-23T00:00:00"/>
    <s v="Standard Class"/>
    <x v="703"/>
    <s v="Cindy Schnelling"/>
    <s v="CORPORATE"/>
    <s v="united states"/>
    <s v="New York City"/>
    <s v="New York"/>
    <n v="10009"/>
    <s v="East"/>
    <s v="OFF-SU-10004290"/>
    <x v="1"/>
    <x v="14"/>
    <x v="1827"/>
    <n v="6.84"/>
    <n v="1"/>
    <n v="7"/>
    <s v="Pequeño"/>
    <n v="0"/>
    <n v="0"/>
    <n v="0"/>
    <n v="6.84"/>
    <s v="Bajo"/>
    <n v="1.8468"/>
    <n v="0.27"/>
    <n v="-4.9931999999999999"/>
    <n v="5"/>
    <n v="5"/>
    <s v="CORRECTO"/>
    <n v="2016"/>
    <n v="0"/>
  </r>
  <r>
    <x v="9679"/>
    <x v="4858"/>
    <d v="2015-12-27T00:00:00"/>
    <d v="2015-12-31T00:00:00"/>
    <s v="Standard Class"/>
    <x v="692"/>
    <s v="Aaron Hawkins"/>
    <s v="CORPORATE"/>
    <s v="united states"/>
    <s v="San Francisco"/>
    <s v="California"/>
    <n v="94122"/>
    <s v="West"/>
    <s v="OFF-ST-10000046"/>
    <x v="1"/>
    <x v="4"/>
    <x v="764"/>
    <n v="323.10000000000002"/>
    <n v="2"/>
    <n v="27"/>
    <s v="Pequeño"/>
    <n v="0"/>
    <n v="0"/>
    <n v="0"/>
    <n v="323.10000000000002"/>
    <s v="Alto"/>
    <n v="61.389000000000003"/>
    <n v="0.19"/>
    <n v="-261.71100000000001"/>
    <n v="4"/>
    <n v="4"/>
    <s v="CORRECTO"/>
    <n v="2015"/>
    <n v="0"/>
  </r>
  <r>
    <x v="9680"/>
    <x v="4858"/>
    <d v="2015-12-27T00:00:00"/>
    <d v="2015-12-31T00:00:00"/>
    <s v="Standard Class"/>
    <x v="692"/>
    <s v="Aaron Hawkins"/>
    <s v="CORPORATE"/>
    <s v="united states"/>
    <s v="San Francisco"/>
    <s v="California"/>
    <n v="94122"/>
    <s v="West"/>
    <s v="TEC-PH-10003505"/>
    <x v="2"/>
    <x v="7"/>
    <x v="910"/>
    <n v="668.16"/>
    <n v="9"/>
    <n v="46"/>
    <s v="Grande"/>
    <n v="0.2"/>
    <n v="133.63200000000001"/>
    <n v="-133.63200000000001"/>
    <n v="801.79199999999992"/>
    <s v="Muy Alto"/>
    <n v="75.168000000000006"/>
    <n v="0.11250000000000002"/>
    <n v="-459.36"/>
    <n v="4"/>
    <n v="4"/>
    <s v="CORRECTO"/>
    <n v="2015"/>
    <n v="0"/>
  </r>
  <r>
    <x v="9681"/>
    <x v="4859"/>
    <d v="2017-12-13T00:00:00"/>
    <d v="2017-12-18T00:00:00"/>
    <s v="Standard Class"/>
    <x v="212"/>
    <s v="Emily Phan"/>
    <s v="CONSUMER"/>
    <s v="united states"/>
    <s v="San Francisco"/>
    <s v="California"/>
    <n v="94122"/>
    <s v="West"/>
    <s v="OFF-LA-10004559"/>
    <x v="1"/>
    <x v="2"/>
    <x v="1349"/>
    <n v="8.64"/>
    <n v="3"/>
    <n v="24"/>
    <s v="Mediano"/>
    <n v="0"/>
    <n v="0"/>
    <n v="0"/>
    <n v="8.64"/>
    <s v="Bajo"/>
    <n v="4.2336"/>
    <n v="0.49"/>
    <n v="-4.4063999999999997"/>
    <n v="5"/>
    <n v="5"/>
    <s v="CORRECTO"/>
    <n v="2017"/>
    <n v="0"/>
  </r>
  <r>
    <x v="9682"/>
    <x v="4859"/>
    <d v="2017-12-13T00:00:00"/>
    <d v="2017-12-18T00:00:00"/>
    <s v="Standard Class"/>
    <x v="212"/>
    <s v="Emily Phan"/>
    <s v="CONSUMER"/>
    <s v="united states"/>
    <s v="San Francisco"/>
    <s v="California"/>
    <n v="94122"/>
    <s v="West"/>
    <s v="OFF-PA-10003172"/>
    <x v="1"/>
    <x v="10"/>
    <x v="854"/>
    <n v="38.880000000000003"/>
    <n v="6"/>
    <n v="28"/>
    <s v="Grande"/>
    <n v="0"/>
    <n v="0"/>
    <n v="0"/>
    <n v="38.880000000000003"/>
    <s v="Bajo"/>
    <n v="18.662400000000002"/>
    <n v="0.48000000000000004"/>
    <n v="-20.217600000000001"/>
    <n v="5"/>
    <n v="5"/>
    <s v="CORRECTO"/>
    <n v="2017"/>
    <n v="0"/>
  </r>
  <r>
    <x v="9683"/>
    <x v="4859"/>
    <d v="2017-12-13T00:00:00"/>
    <d v="2017-12-18T00:00:00"/>
    <s v="Standard Class"/>
    <x v="212"/>
    <s v="Emily Phan"/>
    <s v="CONSUMER"/>
    <s v="united states"/>
    <s v="San Francisco"/>
    <s v="California"/>
    <n v="94122"/>
    <s v="West"/>
    <s v="FUR-FU-10001473"/>
    <x v="0"/>
    <x v="5"/>
    <x v="1253"/>
    <n v="201.04"/>
    <n v="8"/>
    <n v="17"/>
    <s v="Grande"/>
    <n v="0"/>
    <n v="0"/>
    <n v="0"/>
    <n v="201.04"/>
    <s v="Alto"/>
    <n v="54.280799999999999"/>
    <n v="0.27"/>
    <n v="-146.75919999999999"/>
    <n v="5"/>
    <n v="5"/>
    <s v="CORRECTO"/>
    <n v="2017"/>
    <n v="0"/>
  </r>
  <r>
    <x v="9684"/>
    <x v="4859"/>
    <d v="2017-12-13T00:00:00"/>
    <d v="2017-12-18T00:00:00"/>
    <s v="Standard Class"/>
    <x v="212"/>
    <s v="Emily Phan"/>
    <s v="CONSUMER"/>
    <s v="united states"/>
    <s v="San Francisco"/>
    <s v="California"/>
    <n v="94122"/>
    <s v="West"/>
    <s v="OFF-PA-10000232"/>
    <x v="1"/>
    <x v="10"/>
    <x v="1631"/>
    <n v="12.96"/>
    <n v="2"/>
    <n v="12"/>
    <s v="Pequeño"/>
    <n v="0"/>
    <n v="0"/>
    <n v="0"/>
    <n v="12.96"/>
    <s v="Bajo"/>
    <n v="6.3503999999999996"/>
    <n v="0.48999999999999994"/>
    <n v="-6.6096000000000004"/>
    <n v="5"/>
    <n v="5"/>
    <s v="CORRECTO"/>
    <n v="2017"/>
    <n v="0"/>
  </r>
  <r>
    <x v="9685"/>
    <x v="4860"/>
    <d v="2017-01-02T00:00:00"/>
    <d v="2017-01-04T00:00:00"/>
    <s v="Second Class"/>
    <x v="783"/>
    <s v="Fred Wasserman"/>
    <s v="CORPORATE"/>
    <s v="united states"/>
    <s v="Los Angeles"/>
    <s v="California"/>
    <n v="90032"/>
    <s v="West"/>
    <s v="TEC-AC-10000682"/>
    <x v="2"/>
    <x v="11"/>
    <x v="1336"/>
    <n v="16.59"/>
    <n v="1"/>
    <n v="20"/>
    <s v="Pequeño"/>
    <n v="0"/>
    <n v="0"/>
    <n v="0"/>
    <n v="16.59"/>
    <s v="Bajo"/>
    <n v="5.8064999999999998"/>
    <n v="0.35"/>
    <n v="-10.7835"/>
    <n v="2"/>
    <n v="2"/>
    <s v="CORRECTO"/>
    <n v="2017"/>
    <n v="0"/>
  </r>
  <r>
    <x v="9686"/>
    <x v="4861"/>
    <d v="2017-05-30T00:00:00"/>
    <d v="2017-06-03T00:00:00"/>
    <s v="Standard Class"/>
    <x v="567"/>
    <s v="Kelly Andreada"/>
    <s v="CONSUMER"/>
    <s v="united states"/>
    <s v="San Diego"/>
    <s v="California"/>
    <n v="92037"/>
    <s v="West"/>
    <s v="OFF-AR-10003405"/>
    <x v="1"/>
    <x v="6"/>
    <x v="628"/>
    <n v="35.1"/>
    <n v="6"/>
    <n v="19"/>
    <s v="Grande"/>
    <n v="0"/>
    <n v="0"/>
    <n v="0"/>
    <n v="35.1"/>
    <s v="Bajo"/>
    <n v="10.179"/>
    <n v="0.28999999999999998"/>
    <n v="-24.920999999999999"/>
    <n v="4"/>
    <n v="4"/>
    <s v="CORRECTO"/>
    <n v="2017"/>
    <n v="0"/>
  </r>
  <r>
    <x v="9687"/>
    <x v="4862"/>
    <d v="2017-09-30T00:00:00"/>
    <d v="2017-10-06T00:00:00"/>
    <s v="Standard Class"/>
    <x v="337"/>
    <s v="Sample Company A"/>
    <s v="HOME OFFICE"/>
    <s v="united states"/>
    <s v="Arlington"/>
    <s v="Texas"/>
    <n v="76017"/>
    <s v="Central"/>
    <s v="OFF-BI-10000301"/>
    <x v="1"/>
    <x v="8"/>
    <x v="625"/>
    <n v="11.646000000000001"/>
    <n v="9"/>
    <n v="50"/>
    <s v="Grande"/>
    <n v="0.8"/>
    <n v="9.3168000000000006"/>
    <n v="-9.3168000000000006"/>
    <n v="20.962800000000001"/>
    <s v="Bajo"/>
    <n v="-17.469000000000001"/>
    <n v="-1.5"/>
    <n v="-19.798200000000001"/>
    <n v="6"/>
    <n v="6"/>
    <s v="CORRECTO"/>
    <n v="2017"/>
    <n v="0"/>
  </r>
  <r>
    <x v="9688"/>
    <x v="4863"/>
    <d v="2017-06-20T00:00:00"/>
    <d v="2017-06-27T00:00:00"/>
    <s v="Standard Class"/>
    <x v="38"/>
    <s v="Paul Gonzalez"/>
    <s v="CONSUMER"/>
    <s v="united states"/>
    <s v="Richmond"/>
    <s v="Virginia"/>
    <n v="23223"/>
    <s v="South"/>
    <s v="OFF-PA-10001534"/>
    <x v="1"/>
    <x v="10"/>
    <x v="1470"/>
    <n v="32.4"/>
    <n v="5"/>
    <n v="21"/>
    <s v="Grande"/>
    <n v="0"/>
    <n v="0"/>
    <n v="0"/>
    <n v="32.4"/>
    <s v="Bajo"/>
    <n v="15.552"/>
    <n v="0.48"/>
    <n v="-16.847999999999999"/>
    <n v="7"/>
    <n v="7"/>
    <s v="CORRECTO"/>
    <n v="2017"/>
    <n v="0"/>
  </r>
  <r>
    <x v="9689"/>
    <x v="4863"/>
    <d v="2017-06-20T00:00:00"/>
    <d v="2017-06-27T00:00:00"/>
    <s v="Standard Class"/>
    <x v="38"/>
    <s v="Paul Gonzalez"/>
    <s v="CONSUMER"/>
    <s v="united states"/>
    <s v="Richmond"/>
    <s v="Virginia"/>
    <n v="23223"/>
    <s v="South"/>
    <s v="TEC-PH-10003691"/>
    <x v="2"/>
    <x v="7"/>
    <x v="1407"/>
    <n v="503.96"/>
    <n v="4"/>
    <n v="27"/>
    <s v="Mediano"/>
    <n v="0"/>
    <n v="0"/>
    <n v="0"/>
    <n v="503.96"/>
    <s v="Muy Alto"/>
    <n v="125.99"/>
    <n v="0.25"/>
    <n v="-377.97"/>
    <n v="7"/>
    <n v="7"/>
    <s v="CORRECTO"/>
    <n v="2017"/>
    <n v="0"/>
  </r>
  <r>
    <x v="9690"/>
    <x v="4864"/>
    <d v="2017-04-04T00:00:00"/>
    <d v="2017-04-05T00:00:00"/>
    <s v="First Class"/>
    <x v="638"/>
    <s v="Tom Ashbrook"/>
    <s v="HOME OFFICE"/>
    <s v="united states"/>
    <s v="New York City"/>
    <s v="New York"/>
    <n v="10035"/>
    <s v="East"/>
    <s v="OFF-AR-10001545"/>
    <x v="1"/>
    <x v="6"/>
    <x v="820"/>
    <n v="7.04"/>
    <n v="4"/>
    <n v="23"/>
    <s v="Mediano"/>
    <n v="0"/>
    <n v="0"/>
    <n v="0"/>
    <n v="7.04"/>
    <s v="Bajo"/>
    <n v="2.0415999999999999"/>
    <n v="0.28999999999999998"/>
    <n v="-4.9984000000000002"/>
    <n v="1"/>
    <n v="1"/>
    <s v="CORRECTO"/>
    <n v="2017"/>
    <n v="0"/>
  </r>
  <r>
    <x v="9691"/>
    <x v="4865"/>
    <d v="2015-11-13T00:00:00"/>
    <d v="2015-11-17T00:00:00"/>
    <s v="Standard Class"/>
    <x v="138"/>
    <s v="Patrick O'Brill"/>
    <s v="CONSUMER"/>
    <s v="united states"/>
    <s v="Houston"/>
    <s v="Texas"/>
    <n v="77041"/>
    <s v="Central"/>
    <s v="FUR-BO-10001811"/>
    <x v="0"/>
    <x v="0"/>
    <x v="787"/>
    <n v="613.99919999999997"/>
    <n v="3"/>
    <n v="26"/>
    <s v="Mediano"/>
    <n v="0.32"/>
    <n v="196.47974399999998"/>
    <n v="-196.47974400000001"/>
    <n v="810.47894399999996"/>
    <s v="Muy Alto"/>
    <n v="-18.058800000000002"/>
    <n v="-2.9411764705882356E-2"/>
    <n v="-435.57825600000001"/>
    <n v="4"/>
    <n v="4"/>
    <s v="CORRECTO"/>
    <n v="2015"/>
    <n v="0"/>
  </r>
  <r>
    <x v="9692"/>
    <x v="4866"/>
    <d v="2015-08-28T00:00:00"/>
    <d v="2015-09-02T00:00:00"/>
    <s v="Standard Class"/>
    <x v="416"/>
    <s v="Suzanne McNair"/>
    <s v="CORPORATE"/>
    <s v="united states"/>
    <s v="Fairfield"/>
    <s v="Connecticut"/>
    <n v="6824"/>
    <s v="East"/>
    <s v="OFF-ST-10001837"/>
    <x v="1"/>
    <x v="4"/>
    <x v="1340"/>
    <n v="470.36"/>
    <n v="11"/>
    <n v="31"/>
    <s v="Grande"/>
    <n v="0"/>
    <n v="0"/>
    <n v="0"/>
    <n v="470.36"/>
    <s v="Alto"/>
    <n v="122.2936"/>
    <n v="0.26"/>
    <n v="-348.06639999999999"/>
    <n v="5"/>
    <n v="5"/>
    <s v="CORRECTO"/>
    <n v="2015"/>
    <n v="0"/>
  </r>
  <r>
    <x v="9693"/>
    <x v="4867"/>
    <d v="2017-09-24T00:00:00"/>
    <d v="2017-09-28T00:00:00"/>
    <s v="Second Class"/>
    <x v="71"/>
    <s v="Neil Knudson"/>
    <s v="HOME OFFICE"/>
    <s v="united states"/>
    <s v="San Francisco"/>
    <s v="California"/>
    <n v="94110"/>
    <s v="West"/>
    <s v="OFF-PA-10000551"/>
    <x v="1"/>
    <x v="10"/>
    <x v="1246"/>
    <n v="31.08"/>
    <n v="6"/>
    <n v="11"/>
    <s v="Grande"/>
    <n v="0"/>
    <n v="0"/>
    <n v="0"/>
    <n v="31.08"/>
    <s v="Bajo"/>
    <n v="15.229200000000001"/>
    <n v="0.49000000000000005"/>
    <n v="-15.8508"/>
    <n v="4"/>
    <n v="4"/>
    <s v="CORRECTO"/>
    <n v="2017"/>
    <n v="0"/>
  </r>
  <r>
    <x v="9694"/>
    <x v="4867"/>
    <d v="2017-09-24T00:00:00"/>
    <d v="2017-09-28T00:00:00"/>
    <s v="Second Class"/>
    <x v="71"/>
    <s v="Neil Knudson"/>
    <s v="HOME OFFICE"/>
    <s v="united states"/>
    <s v="San Francisco"/>
    <s v="California"/>
    <n v="94110"/>
    <s v="West"/>
    <s v="OFF-SU-10001574"/>
    <x v="1"/>
    <x v="14"/>
    <x v="503"/>
    <n v="7.3"/>
    <n v="2"/>
    <n v="22"/>
    <s v="Pequeño"/>
    <n v="0"/>
    <n v="0"/>
    <n v="0"/>
    <n v="7.3"/>
    <s v="Bajo"/>
    <n v="2.19"/>
    <n v="0.3"/>
    <n v="-5.1100000000000003"/>
    <n v="4"/>
    <n v="4"/>
    <s v="CORRECTO"/>
    <n v="2017"/>
    <n v="0"/>
  </r>
  <r>
    <x v="9695"/>
    <x v="4868"/>
    <d v="2016-12-11T00:00:00"/>
    <d v="2016-12-14T00:00:00"/>
    <s v="First Class"/>
    <x v="281"/>
    <s v="Steve Chapman"/>
    <s v="CORPORATE"/>
    <s v="united states"/>
    <s v="Springfield"/>
    <s v="Ohio"/>
    <n v="45503"/>
    <s v="East"/>
    <s v="OFF-AP-10002892"/>
    <x v="1"/>
    <x v="9"/>
    <x v="9"/>
    <n v="73.536000000000001"/>
    <n v="4"/>
    <n v="22"/>
    <s v="Mediano"/>
    <n v="0.2"/>
    <n v="14.7072"/>
    <n v="-14.7072"/>
    <n v="88.243200000000002"/>
    <s v="Medio"/>
    <n v="9.1920000000000002"/>
    <n v="0.125"/>
    <n v="-49.636800000000001"/>
    <n v="3"/>
    <n v="3"/>
    <s v="CORRECTO"/>
    <n v="2016"/>
    <n v="0"/>
  </r>
  <r>
    <x v="9696"/>
    <x v="4869"/>
    <d v="2014-06-10T00:00:00"/>
    <d v="2014-06-15T00:00:00"/>
    <s v="Second Class"/>
    <x v="96"/>
    <s v="Heather Kirkland"/>
    <s v="CORPORATE"/>
    <s v="united states"/>
    <s v="Detroit"/>
    <s v="Michigan"/>
    <n v="48234"/>
    <s v="Central"/>
    <s v="OFF-LA-10003930"/>
    <x v="1"/>
    <x v="2"/>
    <x v="508"/>
    <n v="491.55"/>
    <n v="5"/>
    <n v="36"/>
    <s v="Grande"/>
    <n v="0"/>
    <n v="0"/>
    <n v="0"/>
    <n v="491.55"/>
    <s v="Alto"/>
    <n v="240.8595"/>
    <n v="0.49"/>
    <n v="-250.69049999999999"/>
    <n v="5"/>
    <n v="5"/>
    <s v="CORRECTO"/>
    <n v="2014"/>
    <n v="0"/>
  </r>
  <r>
    <x v="9697"/>
    <x v="4870"/>
    <d v="2016-03-11T00:00:00"/>
    <d v="2016-03-11T00:00:00"/>
    <s v="Same Day"/>
    <x v="389"/>
    <s v="Brad Thomas"/>
    <s v="HOME OFFICE"/>
    <s v="united states"/>
    <s v="Philadelphia"/>
    <s v="Pennsylvania"/>
    <n v="19140"/>
    <s v="East"/>
    <s v="FUR-FU-10001037"/>
    <x v="0"/>
    <x v="5"/>
    <x v="1169"/>
    <n v="30.335999999999999"/>
    <n v="4"/>
    <n v="23"/>
    <s v="Mediano"/>
    <n v="0.2"/>
    <n v="6.0671999999999997"/>
    <n v="-6.0671999999999997"/>
    <n v="36.403199999999998"/>
    <s v="Bajo"/>
    <n v="9.48"/>
    <n v="0.31250000000000006"/>
    <n v="-14.7888"/>
    <n v="0"/>
    <n v="0"/>
    <s v="CORRECTO"/>
    <n v="2016"/>
    <n v="0"/>
  </r>
  <r>
    <x v="9698"/>
    <x v="4871"/>
    <d v="2017-12-15T00:00:00"/>
    <d v="2017-12-19T00:00:00"/>
    <s v="Standard Class"/>
    <x v="730"/>
    <s v="Khloe Miller"/>
    <s v="CONSUMER"/>
    <s v="united states"/>
    <s v="Inglewood"/>
    <s v="California"/>
    <n v="90301"/>
    <s v="West"/>
    <s v="OFF-PA-10004569"/>
    <x v="1"/>
    <x v="10"/>
    <x v="230"/>
    <n v="22.83"/>
    <n v="3"/>
    <n v="15"/>
    <s v="Mediano"/>
    <n v="0"/>
    <n v="0"/>
    <n v="0"/>
    <n v="22.83"/>
    <s v="Bajo"/>
    <n v="10.7301"/>
    <n v="0.47000000000000003"/>
    <n v="-12.0999"/>
    <n v="4"/>
    <n v="4"/>
    <s v="CORRECTO"/>
    <n v="2017"/>
    <n v="0"/>
  </r>
  <r>
    <x v="9699"/>
    <x v="4871"/>
    <d v="2017-12-15T00:00:00"/>
    <d v="2017-12-19T00:00:00"/>
    <s v="Standard Class"/>
    <x v="730"/>
    <s v="Khloe Miller"/>
    <s v="CONSUMER"/>
    <s v="united states"/>
    <s v="Inglewood"/>
    <s v="California"/>
    <n v="90301"/>
    <s v="West"/>
    <s v="OFF-AP-10000027"/>
    <x v="1"/>
    <x v="9"/>
    <x v="1813"/>
    <n v="54.32"/>
    <n v="4"/>
    <n v="14"/>
    <s v="Mediano"/>
    <n v="0"/>
    <n v="0"/>
    <n v="0"/>
    <n v="54.32"/>
    <s v="Medio"/>
    <n v="16.295999999999999"/>
    <n v="0.3"/>
    <n v="-38.024000000000001"/>
    <n v="4"/>
    <n v="4"/>
    <s v="CORRECTO"/>
    <n v="2017"/>
    <n v="0"/>
  </r>
  <r>
    <x v="9700"/>
    <x v="4871"/>
    <d v="2017-12-15T00:00:00"/>
    <d v="2017-12-19T00:00:00"/>
    <s v="Standard Class"/>
    <x v="730"/>
    <s v="Khloe Miller"/>
    <s v="CONSUMER"/>
    <s v="united states"/>
    <s v="Inglewood"/>
    <s v="California"/>
    <n v="90301"/>
    <s v="West"/>
    <s v="TEC-PH-10000675"/>
    <x v="2"/>
    <x v="7"/>
    <x v="1347"/>
    <n v="196.77600000000001"/>
    <n v="3"/>
    <n v="9"/>
    <s v="Mediano"/>
    <n v="0.2"/>
    <n v="39.355200000000004"/>
    <n v="-39.355200000000004"/>
    <n v="236.13120000000001"/>
    <s v="Alto"/>
    <n v="14.7582"/>
    <n v="7.4999999999999997E-2"/>
    <n v="-142.6626"/>
    <n v="4"/>
    <n v="4"/>
    <s v="CORRECTO"/>
    <n v="2017"/>
    <n v="0"/>
  </r>
  <r>
    <x v="9701"/>
    <x v="4872"/>
    <d v="2016-10-30T00:00:00"/>
    <d v="2016-11-04T00:00:00"/>
    <s v="Standard Class"/>
    <x v="727"/>
    <s v="Susan Pistek"/>
    <s v="CONSUMER"/>
    <s v="united states"/>
    <s v="San Luis Obispo"/>
    <s v="California"/>
    <n v="93405"/>
    <s v="West"/>
    <s v="OFF-FA-10003059"/>
    <x v="1"/>
    <x v="13"/>
    <x v="802"/>
    <n v="3.62"/>
    <n v="2"/>
    <n v="21"/>
    <s v="Pequeño"/>
    <n v="0"/>
    <n v="0"/>
    <n v="0"/>
    <n v="3.62"/>
    <s v="Bajo"/>
    <n v="1.1946000000000001"/>
    <n v="0.33"/>
    <n v="-2.4253999999999998"/>
    <n v="5"/>
    <n v="5"/>
    <s v="CORRECTO"/>
    <n v="2016"/>
    <n v="0"/>
  </r>
  <r>
    <x v="9702"/>
    <x v="4873"/>
    <d v="2017-07-31T00:00:00"/>
    <d v="2017-08-04T00:00:00"/>
    <s v="Standard Class"/>
    <x v="697"/>
    <s v="Laurel Beltran"/>
    <s v="HOME OFFICE"/>
    <s v="united states"/>
    <s v="Wilmington"/>
    <s v="Delaware"/>
    <n v="19805"/>
    <s v="East"/>
    <s v="OFF-PA-10003256"/>
    <x v="1"/>
    <x v="10"/>
    <x v="96"/>
    <n v="11.54"/>
    <n v="1"/>
    <n v="11"/>
    <s v="Pequeño"/>
    <n v="0"/>
    <n v="0"/>
    <n v="0"/>
    <n v="11.54"/>
    <s v="Bajo"/>
    <n v="5.5392000000000001"/>
    <n v="0.48000000000000004"/>
    <n v="-6.0007999999999999"/>
    <n v="4"/>
    <n v="4"/>
    <s v="CORRECTO"/>
    <n v="2017"/>
    <n v="0"/>
  </r>
  <r>
    <x v="9703"/>
    <x v="4873"/>
    <d v="2017-07-31T00:00:00"/>
    <d v="2017-08-04T00:00:00"/>
    <s v="Standard Class"/>
    <x v="697"/>
    <s v="Laurel Beltran"/>
    <s v="HOME OFFICE"/>
    <s v="united states"/>
    <s v="Wilmington"/>
    <s v="Delaware"/>
    <n v="19805"/>
    <s v="East"/>
    <s v="OFF-BI-10003656"/>
    <x v="1"/>
    <x v="8"/>
    <x v="13"/>
    <n v="849.95"/>
    <n v="5"/>
    <n v="38"/>
    <s v="Grande"/>
    <n v="0"/>
    <n v="0"/>
    <n v="0"/>
    <n v="849.95"/>
    <s v="Muy Alto"/>
    <n v="390.97699999999998"/>
    <n v="0.45999999999999996"/>
    <n v="-458.97300000000001"/>
    <n v="4"/>
    <n v="4"/>
    <s v="CORRECTO"/>
    <n v="2017"/>
    <n v="0"/>
  </r>
  <r>
    <x v="9704"/>
    <x v="4873"/>
    <d v="2017-07-31T00:00:00"/>
    <d v="2017-08-04T00:00:00"/>
    <s v="Standard Class"/>
    <x v="697"/>
    <s v="Laurel Beltran"/>
    <s v="HOME OFFICE"/>
    <s v="united states"/>
    <s v="Wilmington"/>
    <s v="Delaware"/>
    <n v="19805"/>
    <s v="East"/>
    <s v="OFF-BI-10002897"/>
    <x v="1"/>
    <x v="8"/>
    <x v="1802"/>
    <n v="11.01"/>
    <n v="3"/>
    <n v="16"/>
    <s v="Mediano"/>
    <n v="0"/>
    <n v="0"/>
    <n v="0"/>
    <n v="11.01"/>
    <s v="Bajo"/>
    <n v="5.3948999999999998"/>
    <n v="0.49"/>
    <n v="-5.6151"/>
    <n v="4"/>
    <n v="4"/>
    <s v="CORRECTO"/>
    <n v="2017"/>
    <n v="0"/>
  </r>
  <r>
    <x v="9705"/>
    <x v="4874"/>
    <d v="2017-10-19T00:00:00"/>
    <d v="2017-10-23T00:00:00"/>
    <s v="Standard Class"/>
    <x v="559"/>
    <s v="Joy Smith"/>
    <s v="CONSUMER"/>
    <s v="united states"/>
    <s v="San Francisco"/>
    <s v="California"/>
    <n v="94122"/>
    <s v="West"/>
    <s v="OFF-BI-10004826"/>
    <x v="1"/>
    <x v="8"/>
    <x v="728"/>
    <n v="39.624000000000002"/>
    <n v="3"/>
    <n v="18"/>
    <s v="Mediano"/>
    <n v="0.2"/>
    <n v="7.9248000000000012"/>
    <n v="-7.9248000000000003"/>
    <n v="47.5488"/>
    <s v="Bajo"/>
    <n v="13.868399999999999"/>
    <n v="0.35"/>
    <n v="-17.8308"/>
    <n v="4"/>
    <n v="4"/>
    <s v="CORRECTO"/>
    <n v="2017"/>
    <n v="0"/>
  </r>
  <r>
    <x v="9706"/>
    <x v="4875"/>
    <d v="2016-10-21T00:00:00"/>
    <d v="2016-10-27T00:00:00"/>
    <s v="Standard Class"/>
    <x v="229"/>
    <s v="Carlos Soltero"/>
    <s v="CONSUMER"/>
    <s v="united states"/>
    <s v="Los Angeles"/>
    <s v="California"/>
    <n v="90045"/>
    <s v="West"/>
    <s v="FUR-CH-10004626"/>
    <x v="0"/>
    <x v="1"/>
    <x v="1706"/>
    <n v="242.136"/>
    <n v="3"/>
    <n v="20"/>
    <s v="Mediano"/>
    <n v="0.2"/>
    <n v="48.427199999999999"/>
    <n v="-48.427199999999999"/>
    <n v="290.56319999999999"/>
    <s v="Alto"/>
    <n v="12.1068"/>
    <n v="0.05"/>
    <n v="-181.602"/>
    <n v="6"/>
    <n v="6"/>
    <s v="CORRECTO"/>
    <n v="2016"/>
    <n v="0"/>
  </r>
  <r>
    <x v="9707"/>
    <x v="4875"/>
    <d v="2016-10-21T00:00:00"/>
    <d v="2016-10-27T00:00:00"/>
    <s v="Standard Class"/>
    <x v="229"/>
    <s v="Carlos Soltero"/>
    <s v="CONSUMER"/>
    <s v="united states"/>
    <s v="Los Angeles"/>
    <s v="California"/>
    <n v="90045"/>
    <s v="West"/>
    <s v="OFF-AR-10000390"/>
    <x v="1"/>
    <x v="6"/>
    <x v="105"/>
    <n v="12.39"/>
    <n v="3"/>
    <n v="21"/>
    <s v="Mediano"/>
    <n v="0"/>
    <n v="0"/>
    <n v="0"/>
    <n v="12.39"/>
    <s v="Bajo"/>
    <n v="5.6993999999999998"/>
    <n v="0.45999999999999996"/>
    <n v="-6.6905999999999999"/>
    <n v="6"/>
    <n v="6"/>
    <s v="CORRECTO"/>
    <n v="2016"/>
    <n v="0"/>
  </r>
  <r>
    <x v="9708"/>
    <x v="4875"/>
    <d v="2016-10-21T00:00:00"/>
    <d v="2016-10-27T00:00:00"/>
    <s v="Standard Class"/>
    <x v="229"/>
    <s v="Carlos Soltero"/>
    <s v="CONSUMER"/>
    <s v="united states"/>
    <s v="Los Angeles"/>
    <s v="California"/>
    <n v="90045"/>
    <s v="West"/>
    <s v="FUR-FU-10003731"/>
    <x v="0"/>
    <x v="5"/>
    <x v="1602"/>
    <n v="19.96"/>
    <n v="2"/>
    <n v="15"/>
    <s v="Pequeño"/>
    <n v="0"/>
    <n v="0"/>
    <n v="0"/>
    <n v="19.96"/>
    <s v="Bajo"/>
    <n v="5.5888"/>
    <n v="0.27999999999999997"/>
    <n v="-14.3712"/>
    <n v="6"/>
    <n v="6"/>
    <s v="CORRECTO"/>
    <n v="2016"/>
    <n v="0"/>
  </r>
  <r>
    <x v="9709"/>
    <x v="4875"/>
    <d v="2016-10-21T00:00:00"/>
    <d v="2016-10-27T00:00:00"/>
    <s v="Standard Class"/>
    <x v="229"/>
    <s v="Carlos Soltero"/>
    <s v="CONSUMER"/>
    <s v="united states"/>
    <s v="Los Angeles"/>
    <s v="California"/>
    <n v="90045"/>
    <s v="West"/>
    <s v="OFF-ST-10002743"/>
    <x v="1"/>
    <x v="4"/>
    <x v="418"/>
    <n v="340.92"/>
    <n v="3"/>
    <n v="46"/>
    <s v="Mediano"/>
    <n v="0"/>
    <n v="0"/>
    <n v="0"/>
    <n v="340.92"/>
    <s v="Alto"/>
    <n v="3.4091999999999998"/>
    <n v="9.9999999999999985E-3"/>
    <n v="-337.51080000000002"/>
    <n v="6"/>
    <n v="6"/>
    <s v="CORRECTO"/>
    <n v="2016"/>
    <n v="0"/>
  </r>
  <r>
    <x v="9710"/>
    <x v="4876"/>
    <d v="2014-11-05T00:00:00"/>
    <d v="2014-11-10T00:00:00"/>
    <s v="Standard Class"/>
    <x v="198"/>
    <s v="Maribeth Dona"/>
    <s v="CONSUMER"/>
    <s v="united states"/>
    <s v="Philadelphia"/>
    <s v="Pennsylvania"/>
    <n v="19143"/>
    <s v="East"/>
    <s v="FUR-FU-10001468"/>
    <x v="0"/>
    <x v="5"/>
    <x v="1289"/>
    <n v="273.56799999999998"/>
    <n v="2"/>
    <n v="25"/>
    <s v="Pequeño"/>
    <n v="0.2"/>
    <n v="54.7136"/>
    <n v="-54.7136"/>
    <n v="328.28159999999997"/>
    <s v="Alto"/>
    <n v="-34.195999999999998"/>
    <n v="-0.125"/>
    <n v="-253.0504"/>
    <n v="5"/>
    <n v="5"/>
    <s v="CORRECTO"/>
    <n v="2014"/>
    <n v="0"/>
  </r>
  <r>
    <x v="9711"/>
    <x v="4876"/>
    <d v="2014-11-05T00:00:00"/>
    <d v="2014-11-10T00:00:00"/>
    <s v="Standard Class"/>
    <x v="198"/>
    <s v="Maribeth Dona"/>
    <s v="CONSUMER"/>
    <s v="united states"/>
    <s v="Philadelphia"/>
    <s v="Pennsylvania"/>
    <n v="19143"/>
    <s v="East"/>
    <s v="OFF-BI-10003684"/>
    <x v="1"/>
    <x v="8"/>
    <x v="714"/>
    <n v="13.194000000000001"/>
    <n v="2"/>
    <n v="44"/>
    <s v="Pequeño"/>
    <n v="0.7"/>
    <n v="9.2357999999999993"/>
    <n v="-9.2357999999999993"/>
    <n v="22.4298"/>
    <s v="Bajo"/>
    <n v="-8.7959999999999994"/>
    <n v="-0.66666666666666663"/>
    <n v="-12.754200000000001"/>
    <n v="5"/>
    <n v="5"/>
    <s v="CORRECTO"/>
    <n v="2014"/>
    <n v="0"/>
  </r>
  <r>
    <x v="9712"/>
    <x v="4876"/>
    <d v="2014-11-05T00:00:00"/>
    <d v="2014-11-10T00:00:00"/>
    <s v="Standard Class"/>
    <x v="198"/>
    <s v="Maribeth Dona"/>
    <s v="CONSUMER"/>
    <s v="united states"/>
    <s v="Philadelphia"/>
    <s v="Pennsylvania"/>
    <n v="19143"/>
    <s v="East"/>
    <s v="OFF-ST-10003716"/>
    <x v="1"/>
    <x v="4"/>
    <x v="898"/>
    <n v="1080.096"/>
    <n v="6"/>
    <n v="47"/>
    <s v="Grande"/>
    <n v="0.2"/>
    <n v="216.01920000000001"/>
    <n v="-216.01920000000001"/>
    <n v="1296.1152"/>
    <s v="Muy Alto"/>
    <n v="-94.508399999999995"/>
    <n v="-8.7499999999999994E-2"/>
    <n v="-958.58519999999999"/>
    <n v="5"/>
    <n v="5"/>
    <s v="CORRECTO"/>
    <n v="2014"/>
    <n v="0"/>
  </r>
  <r>
    <x v="9713"/>
    <x v="4876"/>
    <d v="2014-11-05T00:00:00"/>
    <d v="2014-11-10T00:00:00"/>
    <s v="Standard Class"/>
    <x v="198"/>
    <s v="Maribeth Dona"/>
    <s v="CONSUMER"/>
    <s v="united states"/>
    <s v="Philadelphia"/>
    <s v="Pennsylvania"/>
    <n v="19143"/>
    <s v="East"/>
    <s v="TEC-AC-10001101"/>
    <x v="2"/>
    <x v="11"/>
    <x v="552"/>
    <n v="51.56"/>
    <n v="5"/>
    <n v="16"/>
    <s v="Grande"/>
    <n v="0.2"/>
    <n v="10.312000000000001"/>
    <n v="-10.311999999999999"/>
    <n v="61.872"/>
    <s v="Medio"/>
    <n v="-6.4450000000000003"/>
    <n v="-0.125"/>
    <n v="-47.692999999999998"/>
    <n v="5"/>
    <n v="5"/>
    <s v="CORRECTO"/>
    <n v="2014"/>
    <n v="0"/>
  </r>
  <r>
    <x v="9714"/>
    <x v="4876"/>
    <d v="2014-11-05T00:00:00"/>
    <d v="2014-11-10T00:00:00"/>
    <s v="Standard Class"/>
    <x v="198"/>
    <s v="Maribeth Dona"/>
    <s v="CONSUMER"/>
    <s v="united states"/>
    <s v="Philadelphia"/>
    <s v="Pennsylvania"/>
    <n v="19143"/>
    <s v="East"/>
    <s v="TEC-AC-10004864"/>
    <x v="2"/>
    <x v="11"/>
    <x v="1298"/>
    <n v="58.415999999999997"/>
    <n v="2"/>
    <n v="12"/>
    <s v="Pequeño"/>
    <n v="0.2"/>
    <n v="11.683199999999999"/>
    <n v="-11.683199999999999"/>
    <n v="70.099199999999996"/>
    <s v="Medio"/>
    <n v="16.794599999999999"/>
    <n v="0.28749999999999998"/>
    <n v="-29.938199999999998"/>
    <n v="5"/>
    <n v="5"/>
    <s v="CORRECTO"/>
    <n v="2014"/>
    <n v="0"/>
  </r>
  <r>
    <x v="9715"/>
    <x v="4877"/>
    <d v="2016-11-07T00:00:00"/>
    <d v="2016-11-12T00:00:00"/>
    <s v="Standard Class"/>
    <x v="436"/>
    <s v="Lisa DeCherney"/>
    <s v="CONSUMER"/>
    <s v="united states"/>
    <s v="San Francisco"/>
    <s v="California"/>
    <n v="94122"/>
    <s v="West"/>
    <s v="OFF-BI-10001543"/>
    <x v="1"/>
    <x v="8"/>
    <x v="380"/>
    <n v="57.584000000000003"/>
    <n v="2"/>
    <n v="30"/>
    <s v="Pequeño"/>
    <n v="0.2"/>
    <n v="11.516800000000002"/>
    <n v="-11.5168"/>
    <n v="69.100800000000007"/>
    <s v="Medio"/>
    <n v="20.154399999999999"/>
    <n v="0.35"/>
    <n v="-25.912800000000001"/>
    <n v="5"/>
    <n v="5"/>
    <s v="CORRECTO"/>
    <n v="2016"/>
    <n v="0"/>
  </r>
  <r>
    <x v="9716"/>
    <x v="4878"/>
    <d v="2016-08-12T00:00:00"/>
    <d v="2016-08-14T00:00:00"/>
    <s v="Second Class"/>
    <x v="489"/>
    <s v="Deborah Brumfield"/>
    <s v="HOME OFFICE"/>
    <s v="united states"/>
    <s v="Philadelphia"/>
    <s v="Pennsylvania"/>
    <n v="19134"/>
    <s v="East"/>
    <s v="OFF-AR-10000914"/>
    <x v="1"/>
    <x v="6"/>
    <x v="1748"/>
    <n v="37.311999999999998"/>
    <n v="4"/>
    <n v="10"/>
    <s v="Mediano"/>
    <n v="0.2"/>
    <n v="7.4623999999999997"/>
    <n v="-7.4623999999999997"/>
    <n v="44.7744"/>
    <s v="Bajo"/>
    <n v="2.7984"/>
    <n v="7.5000000000000011E-2"/>
    <n v="-27.051200000000001"/>
    <n v="2"/>
    <n v="2"/>
    <s v="CORRECTO"/>
    <n v="2016"/>
    <n v="0"/>
  </r>
  <r>
    <x v="9717"/>
    <x v="4879"/>
    <d v="2016-05-30T00:00:00"/>
    <d v="2016-05-31T00:00:00"/>
    <s v="Same Day"/>
    <x v="247"/>
    <s v="Annie Thurman"/>
    <s v="CONSUMER"/>
    <s v="united states"/>
    <s v="Houston"/>
    <s v="Texas"/>
    <n v="77041"/>
    <s v="Central"/>
    <s v="TEC-PH-10002293"/>
    <x v="2"/>
    <x v="7"/>
    <x v="126"/>
    <n v="79.959999999999994"/>
    <n v="5"/>
    <n v="22"/>
    <s v="Grande"/>
    <n v="0.2"/>
    <n v="15.991999999999999"/>
    <n v="-15.992000000000001"/>
    <n v="95.951999999999998"/>
    <s v="Medio"/>
    <n v="7.9960000000000004"/>
    <n v="0.10000000000000002"/>
    <n v="-55.972000000000001"/>
    <n v="1"/>
    <n v="1"/>
    <s v="CORRECTO"/>
    <n v="2016"/>
    <n v="0"/>
  </r>
  <r>
    <x v="9718"/>
    <x v="4879"/>
    <d v="2016-05-30T00:00:00"/>
    <d v="2016-05-31T00:00:00"/>
    <s v="Same Day"/>
    <x v="247"/>
    <s v="Annie Thurman"/>
    <s v="CONSUMER"/>
    <s v="united states"/>
    <s v="Houston"/>
    <s v="Texas"/>
    <n v="77041"/>
    <s v="Central"/>
    <s v="TEC-AC-10000109"/>
    <x v="2"/>
    <x v="11"/>
    <x v="202"/>
    <n v="223.96"/>
    <n v="5"/>
    <n v="29"/>
    <s v="Grande"/>
    <n v="0.2"/>
    <n v="44.792000000000002"/>
    <n v="-44.792000000000002"/>
    <n v="268.75200000000001"/>
    <s v="Alto"/>
    <n v="11.198"/>
    <n v="0.05"/>
    <n v="-167.97"/>
    <n v="1"/>
    <n v="1"/>
    <s v="CORRECTO"/>
    <n v="2016"/>
    <n v="0"/>
  </r>
  <r>
    <x v="9719"/>
    <x v="4880"/>
    <d v="2017-11-12T00:00:00"/>
    <d v="2017-11-14T00:00:00"/>
    <s v="Second Class"/>
    <x v="589"/>
    <s v="Dennis Kane"/>
    <s v="CONSUMER"/>
    <s v="united states"/>
    <s v="Lancaster"/>
    <s v="Pennsylvania"/>
    <n v="17602"/>
    <s v="East"/>
    <s v="OFF-ST-10002574"/>
    <x v="1"/>
    <x v="4"/>
    <x v="935"/>
    <n v="221.024"/>
    <n v="2"/>
    <n v="35"/>
    <s v="Pequeño"/>
    <n v="0.2"/>
    <n v="44.204800000000006"/>
    <n v="-44.204799999999999"/>
    <n v="265.22879999999998"/>
    <s v="Alto"/>
    <n v="-55.256"/>
    <n v="-0.25"/>
    <n v="-232.0752"/>
    <n v="2"/>
    <n v="2"/>
    <s v="CORRECTO"/>
    <n v="2017"/>
    <n v="0"/>
  </r>
  <r>
    <x v="9720"/>
    <x v="4881"/>
    <d v="2016-09-22T00:00:00"/>
    <d v="2016-09-26T00:00:00"/>
    <s v="Standard Class"/>
    <x v="294"/>
    <s v="Chris Selesnick"/>
    <s v="CORPORATE"/>
    <s v="united states"/>
    <s v="Green Bay"/>
    <s v="Wisconsin"/>
    <n v="54302"/>
    <s v="Central"/>
    <s v="FUR-FU-10002445"/>
    <x v="0"/>
    <x v="5"/>
    <x v="1448"/>
    <n v="18.96"/>
    <n v="2"/>
    <n v="25"/>
    <s v="Pequeño"/>
    <n v="0"/>
    <n v="0"/>
    <n v="0"/>
    <n v="18.96"/>
    <s v="Bajo"/>
    <n v="7.5839999999999996"/>
    <n v="0.39999999999999997"/>
    <n v="-11.375999999999999"/>
    <n v="4"/>
    <n v="4"/>
    <s v="CORRECTO"/>
    <n v="2016"/>
    <n v="0"/>
  </r>
  <r>
    <x v="9721"/>
    <x v="4882"/>
    <d v="2016-02-16T00:00:00"/>
    <d v="2016-02-20T00:00:00"/>
    <s v="Standard Class"/>
    <x v="535"/>
    <s v="Jill Fjeld"/>
    <s v="CONSUMER"/>
    <s v="united states"/>
    <s v="New York City"/>
    <s v="New York"/>
    <n v="10024"/>
    <s v="East"/>
    <s v="FUR-CH-10001802"/>
    <x v="0"/>
    <x v="1"/>
    <x v="1697"/>
    <n v="326.64600000000002"/>
    <n v="3"/>
    <n v="10"/>
    <s v="Mediano"/>
    <n v="0.1"/>
    <n v="32.6646"/>
    <n v="-32.6646"/>
    <n v="359.31060000000002"/>
    <s v="Alto"/>
    <n v="39.923400000000001"/>
    <n v="0.12222222222222222"/>
    <n v="-254.05799999999999"/>
    <n v="4"/>
    <n v="4"/>
    <s v="CORRECTO"/>
    <n v="2016"/>
    <n v="0"/>
  </r>
  <r>
    <x v="9722"/>
    <x v="4882"/>
    <d v="2016-02-16T00:00:00"/>
    <d v="2016-02-20T00:00:00"/>
    <s v="Standard Class"/>
    <x v="535"/>
    <s v="Jill Fjeld"/>
    <s v="CONSUMER"/>
    <s v="united states"/>
    <s v="New York City"/>
    <s v="New York"/>
    <n v="10024"/>
    <s v="East"/>
    <s v="TEC-AC-10003628"/>
    <x v="2"/>
    <x v="11"/>
    <x v="247"/>
    <n v="89.97"/>
    <n v="3"/>
    <n v="52"/>
    <s v="Mediano"/>
    <n v="0"/>
    <n v="0"/>
    <n v="0"/>
    <n v="89.97"/>
    <s v="Medio"/>
    <n v="39.586799999999997"/>
    <n v="0.43999999999999995"/>
    <n v="-50.383200000000002"/>
    <n v="4"/>
    <n v="4"/>
    <s v="CORRECTO"/>
    <n v="2016"/>
    <n v="0"/>
  </r>
  <r>
    <x v="9723"/>
    <x v="4883"/>
    <d v="2014-12-22T00:00:00"/>
    <d v="2014-12-26T00:00:00"/>
    <s v="Standard Class"/>
    <x v="69"/>
    <s v="Tamara Willingham"/>
    <s v="HOME OFFICE"/>
    <s v="united states"/>
    <s v="New York City"/>
    <s v="New York"/>
    <n v="10011"/>
    <s v="East"/>
    <s v="OFF-BI-10003984"/>
    <x v="1"/>
    <x v="8"/>
    <x v="697"/>
    <n v="296.71199999999999"/>
    <n v="13"/>
    <n v="44"/>
    <s v="Grande"/>
    <n v="0.2"/>
    <n v="59.342399999999998"/>
    <n v="-59.342399999999998"/>
    <n v="356.05439999999999"/>
    <s v="Alto"/>
    <n v="100.1403"/>
    <n v="0.33750000000000002"/>
    <n v="-137.22929999999999"/>
    <n v="4"/>
    <n v="4"/>
    <s v="CORRECTO"/>
    <n v="2014"/>
    <n v="0"/>
  </r>
  <r>
    <x v="9724"/>
    <x v="4884"/>
    <d v="2015-12-05T00:00:00"/>
    <d v="2015-12-11T00:00:00"/>
    <s v="Standard Class"/>
    <x v="621"/>
    <s v="Tim Brockman"/>
    <s v="CONSUMER"/>
    <s v="united states"/>
    <s v="Bloomington"/>
    <s v="Illinois"/>
    <n v="61701"/>
    <s v="Central"/>
    <s v="OFF-EN-10004459"/>
    <x v="1"/>
    <x v="12"/>
    <x v="661"/>
    <n v="12.224"/>
    <n v="2"/>
    <n v="23"/>
    <s v="Pequeño"/>
    <n v="0.2"/>
    <n v="2.4448000000000003"/>
    <n v="-2.4447999999999999"/>
    <n v="14.668800000000001"/>
    <s v="Bajo"/>
    <n v="4.4311999999999996"/>
    <n v="0.36249999999999993"/>
    <n v="-5.3479999999999999"/>
    <n v="6"/>
    <n v="6"/>
    <s v="CORRECTO"/>
    <n v="2015"/>
    <n v="0"/>
  </r>
  <r>
    <x v="9725"/>
    <x v="4885"/>
    <d v="2017-09-17T00:00:00"/>
    <d v="2017-09-20T00:00:00"/>
    <s v="First Class"/>
    <x v="618"/>
    <s v="Shahid Collister"/>
    <s v="CONSUMER"/>
    <s v="united states"/>
    <s v="Boise"/>
    <s v="Idaho"/>
    <n v="83704"/>
    <s v="West"/>
    <s v="TEC-AC-10001109"/>
    <x v="2"/>
    <x v="11"/>
    <x v="1007"/>
    <n v="89.97"/>
    <n v="3"/>
    <n v="28"/>
    <s v="Mediano"/>
    <n v="0"/>
    <n v="0"/>
    <n v="0"/>
    <n v="89.97"/>
    <s v="Medio"/>
    <n v="37.787399999999998"/>
    <n v="0.42"/>
    <n v="-52.182600000000001"/>
    <n v="3"/>
    <n v="3"/>
    <s v="CORRECTO"/>
    <n v="2017"/>
    <n v="0"/>
  </r>
  <r>
    <x v="9726"/>
    <x v="4886"/>
    <d v="2017-12-02T00:00:00"/>
    <d v="2017-12-04T00:00:00"/>
    <s v="First Class"/>
    <x v="27"/>
    <s v="Kunst Miller"/>
    <s v="CONSUMER"/>
    <s v="united states"/>
    <s v="Lowell"/>
    <s v="Massachusetts"/>
    <n v="1852"/>
    <s v="East"/>
    <s v="OFF-AP-10001293"/>
    <x v="1"/>
    <x v="9"/>
    <x v="1346"/>
    <n v="286.86"/>
    <n v="7"/>
    <n v="30"/>
    <s v="Grande"/>
    <n v="0"/>
    <n v="0"/>
    <n v="0"/>
    <n v="286.86"/>
    <s v="Alto"/>
    <n v="80.320800000000006"/>
    <n v="0.28000000000000003"/>
    <n v="-206.53919999999999"/>
    <n v="2"/>
    <n v="2"/>
    <s v="CORRECTO"/>
    <n v="2017"/>
    <n v="0"/>
  </r>
  <r>
    <x v="9727"/>
    <x v="4886"/>
    <d v="2017-12-02T00:00:00"/>
    <d v="2017-12-04T00:00:00"/>
    <s v="First Class"/>
    <x v="27"/>
    <s v="Kunst Miller"/>
    <s v="CONSUMER"/>
    <s v="united states"/>
    <s v="Lowell"/>
    <s v="Massachusetts"/>
    <n v="1852"/>
    <s v="East"/>
    <s v="TEC-PH-10004977"/>
    <x v="2"/>
    <x v="7"/>
    <x v="34"/>
    <n v="979.95"/>
    <n v="5"/>
    <n v="32"/>
    <s v="Grande"/>
    <n v="0"/>
    <n v="0"/>
    <n v="0"/>
    <n v="979.95"/>
    <s v="Muy Alto"/>
    <n v="284.18549999999999"/>
    <n v="0.28999999999999998"/>
    <n v="-695.7645"/>
    <n v="2"/>
    <n v="2"/>
    <s v="CORRECTO"/>
    <n v="2017"/>
    <n v="0"/>
  </r>
  <r>
    <x v="9728"/>
    <x v="4886"/>
    <d v="2017-12-02T00:00:00"/>
    <d v="2017-12-04T00:00:00"/>
    <s v="First Class"/>
    <x v="27"/>
    <s v="Kunst Miller"/>
    <s v="CONSUMER"/>
    <s v="united states"/>
    <s v="Lowell"/>
    <s v="Massachusetts"/>
    <n v="1852"/>
    <s v="East"/>
    <s v="OFF-SU-10001935"/>
    <x v="1"/>
    <x v="14"/>
    <x v="327"/>
    <n v="4.3600000000000003"/>
    <n v="2"/>
    <n v="61"/>
    <s v="Pequeño"/>
    <n v="0"/>
    <n v="0"/>
    <n v="0"/>
    <n v="4.3600000000000003"/>
    <s v="Bajo"/>
    <n v="0.1744"/>
    <n v="3.9999999999999994E-2"/>
    <n v="-4.1856"/>
    <n v="2"/>
    <n v="2"/>
    <s v="CORRECTO"/>
    <n v="2017"/>
    <n v="0"/>
  </r>
  <r>
    <x v="9729"/>
    <x v="4887"/>
    <d v="2014-09-29T00:00:00"/>
    <d v="2014-10-04T00:00:00"/>
    <s v="Standard Class"/>
    <x v="432"/>
    <s v="Evan Bailliet"/>
    <s v="CONSUMER"/>
    <s v="united states"/>
    <s v="Seattle"/>
    <s v="Washington"/>
    <n v="98115"/>
    <s v="West"/>
    <s v="OFF-BI-10001308"/>
    <x v="1"/>
    <x v="8"/>
    <x v="1360"/>
    <n v="10.048"/>
    <n v="2"/>
    <n v="30"/>
    <s v="Pequeño"/>
    <n v="0.2"/>
    <n v="2.0096000000000003"/>
    <n v="-2.0095999999999998"/>
    <n v="12.057600000000001"/>
    <s v="Bajo"/>
    <n v="3.14"/>
    <n v="0.3125"/>
    <n v="-4.8983999999999996"/>
    <n v="5"/>
    <n v="5"/>
    <s v="CORRECTO"/>
    <n v="2014"/>
    <n v="0"/>
  </r>
  <r>
    <x v="9730"/>
    <x v="4887"/>
    <d v="2014-09-29T00:00:00"/>
    <d v="2014-10-04T00:00:00"/>
    <s v="Standard Class"/>
    <x v="432"/>
    <s v="Evan Bailliet"/>
    <s v="CONSUMER"/>
    <s v="united states"/>
    <s v="Seattle"/>
    <s v="Washington"/>
    <n v="98115"/>
    <s v="West"/>
    <s v="OFF-ST-10000046"/>
    <x v="1"/>
    <x v="4"/>
    <x v="764"/>
    <n v="807.75"/>
    <n v="5"/>
    <n v="27"/>
    <s v="Grande"/>
    <n v="0"/>
    <n v="0"/>
    <n v="0"/>
    <n v="807.75"/>
    <s v="Muy Alto"/>
    <n v="153.4725"/>
    <n v="0.19"/>
    <n v="-654.27750000000003"/>
    <n v="5"/>
    <n v="5"/>
    <s v="CORRECTO"/>
    <n v="2014"/>
    <n v="0"/>
  </r>
  <r>
    <x v="9731"/>
    <x v="4888"/>
    <d v="2017-11-14T00:00:00"/>
    <d v="2017-11-19T00:00:00"/>
    <s v="Standard Class"/>
    <x v="555"/>
    <s v="Joe Elijah"/>
    <s v="CONSUMER"/>
    <s v="united states"/>
    <s v="Los Angeles"/>
    <s v="California"/>
    <n v="90049"/>
    <s v="West"/>
    <s v="OFF-AR-10003504"/>
    <x v="1"/>
    <x v="6"/>
    <x v="1035"/>
    <n v="34.24"/>
    <n v="8"/>
    <n v="32"/>
    <s v="Grande"/>
    <n v="0"/>
    <n v="0"/>
    <n v="0"/>
    <n v="34.24"/>
    <s v="Bajo"/>
    <n v="9.9296000000000006"/>
    <n v="0.28999999999999998"/>
    <n v="-24.310400000000001"/>
    <n v="5"/>
    <n v="5"/>
    <s v="CORRECTO"/>
    <n v="2017"/>
    <n v="0"/>
  </r>
  <r>
    <x v="9732"/>
    <x v="4889"/>
    <d v="2014-08-20T00:00:00"/>
    <d v="2014-08-25T00:00:00"/>
    <s v="Standard Class"/>
    <x v="714"/>
    <s v="Nick Crebassa"/>
    <s v="CORPORATE"/>
    <s v="united states"/>
    <s v="Hampton"/>
    <s v="Virginia"/>
    <n v="23666"/>
    <s v="South"/>
    <s v="FUR-CH-10001797"/>
    <x v="0"/>
    <x v="1"/>
    <x v="1450"/>
    <n v="500.24"/>
    <n v="13"/>
    <n v="26"/>
    <s v="Grande"/>
    <n v="0"/>
    <n v="0"/>
    <n v="0"/>
    <n v="500.24"/>
    <s v="Muy Alto"/>
    <n v="145.06960000000001"/>
    <n v="0.29000000000000004"/>
    <n v="-355.17039999999997"/>
    <n v="5"/>
    <n v="5"/>
    <s v="CORRECTO"/>
    <n v="2014"/>
    <n v="0"/>
  </r>
  <r>
    <x v="9733"/>
    <x v="4889"/>
    <d v="2014-08-20T00:00:00"/>
    <d v="2014-08-25T00:00:00"/>
    <s v="Standard Class"/>
    <x v="714"/>
    <s v="Nick Crebassa"/>
    <s v="CORPORATE"/>
    <s v="united states"/>
    <s v="Hampton"/>
    <s v="Virginia"/>
    <n v="23666"/>
    <s v="South"/>
    <s v="OFF-PA-10000246"/>
    <x v="1"/>
    <x v="10"/>
    <x v="1595"/>
    <n v="20.12"/>
    <n v="2"/>
    <n v="15"/>
    <s v="Pequeño"/>
    <n v="0"/>
    <n v="0"/>
    <n v="0"/>
    <n v="20.12"/>
    <s v="Bajo"/>
    <n v="9.2552000000000003"/>
    <n v="0.46"/>
    <n v="-10.864800000000001"/>
    <n v="5"/>
    <n v="5"/>
    <s v="CORRECTO"/>
    <n v="2014"/>
    <n v="0"/>
  </r>
  <r>
    <x v="9734"/>
    <x v="4889"/>
    <d v="2014-08-20T00:00:00"/>
    <d v="2014-08-25T00:00:00"/>
    <s v="Standard Class"/>
    <x v="714"/>
    <s v="Nick Crebassa"/>
    <s v="CORPORATE"/>
    <s v="united states"/>
    <s v="Hampton"/>
    <s v="Virginia"/>
    <n v="23666"/>
    <s v="South"/>
    <s v="OFF-BI-10001359"/>
    <x v="1"/>
    <x v="8"/>
    <x v="1162"/>
    <n v="896.99"/>
    <n v="1"/>
    <n v="37"/>
    <s v="Pequeño"/>
    <n v="0"/>
    <n v="0"/>
    <n v="0"/>
    <n v="896.99"/>
    <s v="Muy Alto"/>
    <n v="421.58530000000002"/>
    <n v="0.47000000000000003"/>
    <n v="-475.40469999999999"/>
    <n v="5"/>
    <n v="5"/>
    <s v="CORRECTO"/>
    <n v="2014"/>
    <n v="0"/>
  </r>
  <r>
    <x v="9735"/>
    <x v="4890"/>
    <d v="2014-11-19T00:00:00"/>
    <d v="2014-11-22T00:00:00"/>
    <s v="Second Class"/>
    <x v="57"/>
    <s v="Alan Dominguez"/>
    <s v="HOME OFFICE"/>
    <s v="united states"/>
    <s v="Philadelphia"/>
    <s v="Pennsylvania"/>
    <n v="19134"/>
    <s v="East"/>
    <s v="OFF-PA-10001583"/>
    <x v="1"/>
    <x v="10"/>
    <x v="1831"/>
    <n v="5.88"/>
    <n v="1"/>
    <n v="7"/>
    <s v="Pequeño"/>
    <n v="0.2"/>
    <n v="1.1759999999999999"/>
    <n v="-1.1759999999999999"/>
    <n v="7.056"/>
    <s v="Bajo"/>
    <n v="1.9844999999999999"/>
    <n v="0.33749999999999997"/>
    <n v="-2.7195"/>
    <n v="3"/>
    <n v="3"/>
    <s v="CORRECTO"/>
    <n v="2014"/>
    <n v="0"/>
  </r>
  <r>
    <x v="9736"/>
    <x v="4891"/>
    <d v="2015-06-29T00:00:00"/>
    <d v="2015-07-03T00:00:00"/>
    <s v="Standard Class"/>
    <x v="739"/>
    <s v="Neil Französisch"/>
    <s v="HOME OFFICE"/>
    <s v="united states"/>
    <s v="Omaha"/>
    <s v="Nebraska"/>
    <n v="68104"/>
    <s v="Central"/>
    <s v="TEC-PH-10004667"/>
    <x v="2"/>
    <x v="7"/>
    <x v="524"/>
    <n v="269.98"/>
    <n v="2"/>
    <n v="26"/>
    <s v="Pequeño"/>
    <n v="0"/>
    <n v="0"/>
    <n v="0"/>
    <n v="269.98"/>
    <s v="Alto"/>
    <n v="72.894599999999997"/>
    <n v="0.26999999999999996"/>
    <n v="-197.08539999999999"/>
    <n v="4"/>
    <n v="4"/>
    <s v="CORRECTO"/>
    <n v="2015"/>
    <n v="0"/>
  </r>
  <r>
    <x v="9737"/>
    <x v="4892"/>
    <d v="2017-03-16T00:00:00"/>
    <d v="2017-03-21T00:00:00"/>
    <s v="Standard Class"/>
    <x v="629"/>
    <s v="Ken Dana"/>
    <s v="CORPORATE"/>
    <s v="united states"/>
    <s v="Los Angeles"/>
    <s v="California"/>
    <n v="90032"/>
    <s v="West"/>
    <s v="OFF-ST-10002615"/>
    <x v="1"/>
    <x v="4"/>
    <x v="1436"/>
    <n v="310.12"/>
    <n v="2"/>
    <n v="43"/>
    <s v="Pequeño"/>
    <n v="0"/>
    <n v="0"/>
    <n v="0"/>
    <n v="310.12"/>
    <s v="Alto"/>
    <n v="80.631200000000007"/>
    <n v="0.26"/>
    <n v="-229.4888"/>
    <n v="5"/>
    <n v="5"/>
    <s v="CORRECTO"/>
    <n v="2017"/>
    <n v="0"/>
  </r>
  <r>
    <x v="9738"/>
    <x v="4892"/>
    <d v="2017-03-16T00:00:00"/>
    <d v="2017-03-21T00:00:00"/>
    <s v="Standard Class"/>
    <x v="629"/>
    <s v="Ken Dana"/>
    <s v="CORPORATE"/>
    <s v="united states"/>
    <s v="Los Angeles"/>
    <s v="California"/>
    <n v="90032"/>
    <s v="West"/>
    <s v="OFF-BI-10004236"/>
    <x v="1"/>
    <x v="8"/>
    <x v="900"/>
    <n v="70.463999999999999"/>
    <n v="6"/>
    <n v="39"/>
    <s v="Grande"/>
    <n v="0.2"/>
    <n v="14.0928"/>
    <n v="-14.0928"/>
    <n v="84.556799999999996"/>
    <s v="Medio"/>
    <n v="22.9008"/>
    <n v="0.32500000000000001"/>
    <n v="-33.470399999999998"/>
    <n v="5"/>
    <n v="5"/>
    <s v="CORRECTO"/>
    <n v="2017"/>
    <n v="0"/>
  </r>
  <r>
    <x v="9739"/>
    <x v="4892"/>
    <d v="2017-03-16T00:00:00"/>
    <d v="2017-03-21T00:00:00"/>
    <s v="Standard Class"/>
    <x v="629"/>
    <s v="Ken Dana"/>
    <s v="CORPORATE"/>
    <s v="united states"/>
    <s v="Los Angeles"/>
    <s v="California"/>
    <n v="90032"/>
    <s v="West"/>
    <s v="OFF-BI-10001757"/>
    <x v="1"/>
    <x v="8"/>
    <x v="1167"/>
    <n v="19.68"/>
    <n v="5"/>
    <n v="48"/>
    <s v="Grande"/>
    <n v="0.2"/>
    <n v="3.9359999999999999"/>
    <n v="-3.9359999999999999"/>
    <n v="23.616"/>
    <s v="Bajo"/>
    <n v="6.8879999999999999"/>
    <n v="0.35"/>
    <n v="-8.8559999999999999"/>
    <n v="5"/>
    <n v="5"/>
    <s v="CORRECTO"/>
    <n v="2017"/>
    <n v="0"/>
  </r>
  <r>
    <x v="9740"/>
    <x v="4892"/>
    <d v="2017-03-16T00:00:00"/>
    <d v="2017-03-21T00:00:00"/>
    <s v="Standard Class"/>
    <x v="629"/>
    <s v="Ken Dana"/>
    <s v="CORPORATE"/>
    <s v="united states"/>
    <s v="Los Angeles"/>
    <s v="California"/>
    <n v="90032"/>
    <s v="West"/>
    <s v="OFF-AP-10001154"/>
    <x v="1"/>
    <x v="9"/>
    <x v="589"/>
    <n v="140.66999999999999"/>
    <n v="3"/>
    <n v="11"/>
    <s v="Mediano"/>
    <n v="0"/>
    <n v="0"/>
    <n v="0"/>
    <n v="140.66999999999999"/>
    <s v="Medio"/>
    <n v="54.8613"/>
    <n v="0.39"/>
    <n v="-85.808700000000002"/>
    <n v="5"/>
    <n v="5"/>
    <s v="CORRECTO"/>
    <n v="2017"/>
    <n v="0"/>
  </r>
  <r>
    <x v="9741"/>
    <x v="4893"/>
    <d v="2015-11-08T00:00:00"/>
    <d v="2015-11-12T00:00:00"/>
    <s v="Standard Class"/>
    <x v="425"/>
    <s v="Quincy Jones"/>
    <s v="CORPORATE"/>
    <s v="united states"/>
    <s v="Burlington"/>
    <s v="Vermont"/>
    <n v="5408"/>
    <s v="East"/>
    <s v="FUR-BO-10004834"/>
    <x v="0"/>
    <x v="0"/>
    <x v="26"/>
    <n v="4404.8999999999996"/>
    <n v="5"/>
    <n v="24"/>
    <s v="Grande"/>
    <n v="0"/>
    <n v="0"/>
    <n v="0"/>
    <n v="4404.8999999999996"/>
    <s v="Muy Alto"/>
    <n v="1013.127"/>
    <n v="0.23"/>
    <n v="-3391.7730000000001"/>
    <n v="4"/>
    <n v="4"/>
    <s v="CORRECTO"/>
    <n v="2015"/>
    <n v="0"/>
  </r>
  <r>
    <x v="9742"/>
    <x v="4894"/>
    <d v="2017-11-28T00:00:00"/>
    <d v="2017-12-02T00:00:00"/>
    <s v="Standard Class"/>
    <x v="212"/>
    <s v="Emily Phan"/>
    <s v="CONSUMER"/>
    <s v="united states"/>
    <s v="San Diego"/>
    <s v="California"/>
    <n v="92037"/>
    <s v="West"/>
    <s v="OFF-LA-10001074"/>
    <x v="1"/>
    <x v="2"/>
    <x v="300"/>
    <n v="62.65"/>
    <n v="5"/>
    <n v="39"/>
    <s v="Grande"/>
    <n v="0"/>
    <n v="0"/>
    <n v="0"/>
    <n v="62.65"/>
    <s v="Medio"/>
    <n v="29.445499999999999"/>
    <n v="0.47"/>
    <n v="-33.204500000000003"/>
    <n v="4"/>
    <n v="4"/>
    <s v="CORRECTO"/>
    <n v="2017"/>
    <n v="0"/>
  </r>
  <r>
    <x v="9743"/>
    <x v="4895"/>
    <d v="2016-06-16T00:00:00"/>
    <d v="2016-06-22T00:00:00"/>
    <s v="Standard Class"/>
    <x v="370"/>
    <s v="Jennifer Jackson"/>
    <s v="CONSUMER"/>
    <s v="united states"/>
    <s v="Newark"/>
    <s v="Delaware"/>
    <n v="19711"/>
    <s v="East"/>
    <s v="OFF-LA-10001641"/>
    <x v="1"/>
    <x v="2"/>
    <x v="1031"/>
    <n v="9.4499999999999993"/>
    <n v="3"/>
    <n v="35"/>
    <s v="Mediano"/>
    <n v="0"/>
    <n v="0"/>
    <n v="0"/>
    <n v="9.4499999999999993"/>
    <s v="Bajo"/>
    <n v="4.5359999999999996"/>
    <n v="0.48"/>
    <n v="-4.9139999999999997"/>
    <n v="6"/>
    <n v="6"/>
    <s v="CORRECTO"/>
    <n v="2016"/>
    <n v="0"/>
  </r>
  <r>
    <x v="9744"/>
    <x v="4896"/>
    <d v="2017-01-21T00:00:00"/>
    <d v="2017-01-25T00:00:00"/>
    <s v="Standard Class"/>
    <x v="648"/>
    <s v="Bobby Elias"/>
    <s v="CONSUMER"/>
    <s v="united states"/>
    <s v="Aurora"/>
    <s v="Illinois"/>
    <n v="60505"/>
    <s v="Central"/>
    <s v="OFF-EN-10002230"/>
    <x v="1"/>
    <x v="12"/>
    <x v="555"/>
    <n v="268.57600000000002"/>
    <n v="4"/>
    <n v="19"/>
    <s v="Mediano"/>
    <n v="0.2"/>
    <n v="53.71520000000001"/>
    <n v="-53.715200000000003"/>
    <n v="322.2912"/>
    <s v="Alto"/>
    <n v="90.644400000000005"/>
    <n v="0.33749999999999997"/>
    <n v="-124.21639999999999"/>
    <n v="4"/>
    <n v="4"/>
    <s v="CORRECTO"/>
    <n v="2017"/>
    <n v="0"/>
  </r>
  <r>
    <x v="9745"/>
    <x v="4897"/>
    <d v="2017-11-24T00:00:00"/>
    <d v="2017-11-24T00:00:00"/>
    <s v="Same Day"/>
    <x v="443"/>
    <s v="Beth Paige"/>
    <s v="CONSUMER"/>
    <s v="united states"/>
    <s v="Los Angeles"/>
    <s v="California"/>
    <n v="90008"/>
    <s v="West"/>
    <s v="FUR-TA-10000617"/>
    <x v="0"/>
    <x v="3"/>
    <x v="342"/>
    <n v="364.08"/>
    <n v="2"/>
    <n v="22"/>
    <s v="Pequeño"/>
    <n v="0.2"/>
    <n v="72.816000000000003"/>
    <n v="-72.816000000000003"/>
    <n v="436.89599999999996"/>
    <s v="Alto"/>
    <n v="9.1020000000000003"/>
    <n v="2.5000000000000001E-2"/>
    <n v="-282.16199999999998"/>
    <n v="0"/>
    <n v="0"/>
    <s v="CORRECTO"/>
    <n v="2017"/>
    <n v="0"/>
  </r>
  <r>
    <x v="9746"/>
    <x v="4897"/>
    <d v="2017-11-24T00:00:00"/>
    <d v="2017-11-24T00:00:00"/>
    <s v="Same Day"/>
    <x v="443"/>
    <s v="Beth Paige"/>
    <s v="CONSUMER"/>
    <s v="united states"/>
    <s v="Los Angeles"/>
    <s v="California"/>
    <n v="90008"/>
    <s v="West"/>
    <s v="FUR-TA-10001676"/>
    <x v="0"/>
    <x v="3"/>
    <x v="966"/>
    <n v="71.087999999999994"/>
    <n v="2"/>
    <n v="22"/>
    <s v="Pequeño"/>
    <n v="0.2"/>
    <n v="14.217599999999999"/>
    <n v="-14.217599999999999"/>
    <n v="85.305599999999998"/>
    <s v="Medio"/>
    <n v="-1.7771999999999999"/>
    <n v="-2.5000000000000001E-2"/>
    <n v="-58.647599999999997"/>
    <n v="0"/>
    <n v="0"/>
    <s v="CORRECTO"/>
    <n v="2017"/>
    <n v="0"/>
  </r>
  <r>
    <x v="9747"/>
    <x v="4898"/>
    <d v="2014-11-11T00:00:00"/>
    <d v="2014-11-15T00:00:00"/>
    <s v="Standard Class"/>
    <x v="3"/>
    <s v="Brosina Hoffman"/>
    <s v="CONSUMER"/>
    <s v="united states"/>
    <s v="Chicago"/>
    <s v="Illinois"/>
    <n v="60653"/>
    <s v="Central"/>
    <s v="FUR-FU-10000175"/>
    <x v="0"/>
    <x v="5"/>
    <x v="1638"/>
    <n v="10.984"/>
    <n v="2"/>
    <n v="16"/>
    <s v="Pequeño"/>
    <n v="0.6"/>
    <n v="6.5903999999999998"/>
    <n v="-6.5903999999999998"/>
    <n v="17.574400000000001"/>
    <s v="Bajo"/>
    <n v="-7.9634"/>
    <n v="-0.72499999999999998"/>
    <n v="-12.356999999999999"/>
    <n v="4"/>
    <n v="4"/>
    <s v="CORRECTO"/>
    <n v="2014"/>
    <n v="0"/>
  </r>
  <r>
    <x v="9748"/>
    <x v="4898"/>
    <d v="2014-11-11T00:00:00"/>
    <d v="2014-11-15T00:00:00"/>
    <s v="Standard Class"/>
    <x v="3"/>
    <s v="Brosina Hoffman"/>
    <s v="CONSUMER"/>
    <s v="united states"/>
    <s v="Chicago"/>
    <s v="Illinois"/>
    <n v="60653"/>
    <s v="Central"/>
    <s v="FUR-CH-10003379"/>
    <x v="0"/>
    <x v="1"/>
    <x v="464"/>
    <n v="797.94399999999996"/>
    <n v="4"/>
    <n v="33"/>
    <s v="Mediano"/>
    <n v="0.3"/>
    <n v="239.38319999999999"/>
    <n v="-239.38319999999999"/>
    <n v="1037.3271999999999"/>
    <s v="Muy Alto"/>
    <n v="-56.996000000000002"/>
    <n v="-7.1428571428571438E-2"/>
    <n v="-615.55679999999995"/>
    <n v="4"/>
    <n v="4"/>
    <s v="CORRECTO"/>
    <n v="2014"/>
    <n v="0"/>
  </r>
  <r>
    <x v="9749"/>
    <x v="4899"/>
    <d v="2016-03-04T00:00:00"/>
    <d v="2016-03-08T00:00:00"/>
    <s v="Standard Class"/>
    <x v="613"/>
    <s v="Eleni McCrary"/>
    <s v="CORPORATE"/>
    <s v="united states"/>
    <s v="Dover"/>
    <s v="New Hampshire"/>
    <n v="3820"/>
    <s v="East"/>
    <s v="TEC-AC-10002567"/>
    <x v="2"/>
    <x v="11"/>
    <x v="428"/>
    <n v="159.97999999999999"/>
    <n v="2"/>
    <n v="29"/>
    <s v="Pequeño"/>
    <n v="0"/>
    <n v="0"/>
    <n v="0"/>
    <n v="159.97999999999999"/>
    <s v="Medio"/>
    <n v="57.592799999999997"/>
    <n v="0.36"/>
    <n v="-102.38720000000001"/>
    <n v="4"/>
    <n v="4"/>
    <s v="CORRECTO"/>
    <n v="2016"/>
    <n v="0"/>
  </r>
  <r>
    <x v="9750"/>
    <x v="4900"/>
    <d v="2016-10-11T00:00:00"/>
    <d v="2016-10-15T00:00:00"/>
    <s v="Standard Class"/>
    <x v="212"/>
    <s v="Emily Phan"/>
    <s v="CONSUMER"/>
    <s v="united states"/>
    <s v="Chicago"/>
    <s v="Illinois"/>
    <n v="60610"/>
    <s v="Central"/>
    <s v="OFF-AR-10003183"/>
    <x v="1"/>
    <x v="6"/>
    <x v="1399"/>
    <n v="5.3440000000000003"/>
    <n v="2"/>
    <n v="24"/>
    <s v="Pequeño"/>
    <n v="0.2"/>
    <n v="1.0688000000000002"/>
    <n v="-1.0688"/>
    <n v="6.4128000000000007"/>
    <s v="Bajo"/>
    <n v="0.66800000000000004"/>
    <n v="0.125"/>
    <n v="-3.6072000000000002"/>
    <n v="4"/>
    <n v="4"/>
    <s v="CORRECTO"/>
    <n v="2016"/>
    <n v="0"/>
  </r>
  <r>
    <x v="9751"/>
    <x v="4900"/>
    <d v="2016-10-11T00:00:00"/>
    <d v="2016-10-15T00:00:00"/>
    <s v="Standard Class"/>
    <x v="212"/>
    <s v="Emily Phan"/>
    <s v="CONSUMER"/>
    <s v="united states"/>
    <s v="Chicago"/>
    <s v="Illinois"/>
    <n v="60610"/>
    <s v="Central"/>
    <s v="OFF-AR-10001446"/>
    <x v="1"/>
    <x v="6"/>
    <x v="1161"/>
    <n v="27.72"/>
    <n v="3"/>
    <n v="20"/>
    <s v="Mediano"/>
    <n v="0.2"/>
    <n v="5.5440000000000005"/>
    <n v="-5.5439999999999996"/>
    <n v="33.263999999999996"/>
    <s v="Bajo"/>
    <n v="3.4649999999999999"/>
    <n v="0.125"/>
    <n v="-18.710999999999999"/>
    <n v="4"/>
    <n v="4"/>
    <s v="CORRECTO"/>
    <n v="2016"/>
    <n v="0"/>
  </r>
  <r>
    <x v="9752"/>
    <x v="4901"/>
    <d v="2016-07-01T00:00:00"/>
    <d v="2016-07-02T00:00:00"/>
    <s v="First Class"/>
    <x v="125"/>
    <s v="Nick Zandusky"/>
    <s v="HOME OFFICE"/>
    <s v="united states"/>
    <s v="Seattle"/>
    <s v="Washington"/>
    <n v="98115"/>
    <s v="West"/>
    <s v="OFF-BI-10000145"/>
    <x v="1"/>
    <x v="8"/>
    <x v="742"/>
    <n v="2.496"/>
    <n v="1"/>
    <n v="44"/>
    <s v="Pequeño"/>
    <n v="0.2"/>
    <n v="0.49920000000000003"/>
    <n v="-0.49919999999999998"/>
    <n v="2.9952000000000001"/>
    <s v="Bajo"/>
    <n v="0.90480000000000005"/>
    <n v="0.36250000000000004"/>
    <n v="-1.0920000000000001"/>
    <n v="1"/>
    <n v="1"/>
    <s v="CORRECTO"/>
    <n v="2016"/>
    <n v="0"/>
  </r>
  <r>
    <x v="9753"/>
    <x v="4902"/>
    <d v="2017-03-27T00:00:00"/>
    <d v="2017-03-29T00:00:00"/>
    <s v="Second Class"/>
    <x v="48"/>
    <s v="Lena Cacioppo"/>
    <s v="CONSUMER"/>
    <s v="united states"/>
    <s v="Richmond"/>
    <s v="Virginia"/>
    <n v="23223"/>
    <s v="South"/>
    <s v="OFF-LA-10000476"/>
    <x v="1"/>
    <x v="2"/>
    <x v="1561"/>
    <n v="8.26"/>
    <n v="2"/>
    <n v="5"/>
    <s v="Pequeño"/>
    <n v="0"/>
    <n v="0"/>
    <n v="0"/>
    <n v="8.26"/>
    <s v="Bajo"/>
    <n v="3.7995999999999999"/>
    <n v="0.46"/>
    <n v="-4.4603999999999999"/>
    <n v="2"/>
    <n v="2"/>
    <s v="CORRECTO"/>
    <n v="2017"/>
    <n v="0"/>
  </r>
  <r>
    <x v="9754"/>
    <x v="4902"/>
    <d v="2017-03-27T00:00:00"/>
    <d v="2017-03-29T00:00:00"/>
    <s v="Second Class"/>
    <x v="48"/>
    <s v="Lena Cacioppo"/>
    <s v="CONSUMER"/>
    <s v="united states"/>
    <s v="Richmond"/>
    <s v="Virginia"/>
    <n v="23223"/>
    <s v="South"/>
    <s v="OFF-BI-10001679"/>
    <x v="1"/>
    <x v="8"/>
    <x v="214"/>
    <n v="17.760000000000002"/>
    <n v="2"/>
    <n v="19"/>
    <s v="Pequeño"/>
    <n v="0"/>
    <n v="0"/>
    <n v="0"/>
    <n v="17.760000000000002"/>
    <s v="Bajo"/>
    <n v="8.8800000000000008"/>
    <n v="0.5"/>
    <n v="-8.8800000000000008"/>
    <n v="2"/>
    <n v="2"/>
    <s v="CORRECTO"/>
    <n v="2017"/>
    <n v="0"/>
  </r>
  <r>
    <x v="9755"/>
    <x v="4902"/>
    <d v="2017-03-27T00:00:00"/>
    <d v="2017-03-29T00:00:00"/>
    <s v="Second Class"/>
    <x v="48"/>
    <s v="Lena Cacioppo"/>
    <s v="CONSUMER"/>
    <s v="united states"/>
    <s v="Richmond"/>
    <s v="Virginia"/>
    <n v="23223"/>
    <s v="South"/>
    <s v="OFF-ST-10001128"/>
    <x v="1"/>
    <x v="4"/>
    <x v="1427"/>
    <n v="332.94"/>
    <n v="3"/>
    <n v="26"/>
    <s v="Mediano"/>
    <n v="0"/>
    <n v="0"/>
    <n v="0"/>
    <n v="332.94"/>
    <s v="Alto"/>
    <n v="9.9882000000000009"/>
    <n v="3.0000000000000002E-2"/>
    <n v="-322.95179999999999"/>
    <n v="2"/>
    <n v="2"/>
    <s v="CORRECTO"/>
    <n v="2017"/>
    <n v="0"/>
  </r>
  <r>
    <x v="9756"/>
    <x v="4902"/>
    <d v="2017-03-27T00:00:00"/>
    <d v="2017-03-29T00:00:00"/>
    <s v="Second Class"/>
    <x v="48"/>
    <s v="Lena Cacioppo"/>
    <s v="CONSUMER"/>
    <s v="united states"/>
    <s v="Richmond"/>
    <s v="Virginia"/>
    <n v="23223"/>
    <s v="South"/>
    <s v="FUR-TA-10002533"/>
    <x v="0"/>
    <x v="3"/>
    <x v="277"/>
    <n v="292.10000000000002"/>
    <n v="2"/>
    <n v="26"/>
    <s v="Pequeño"/>
    <n v="0"/>
    <n v="0"/>
    <n v="0"/>
    <n v="292.10000000000002"/>
    <s v="Alto"/>
    <n v="58.42"/>
    <n v="0.19999999999999998"/>
    <n v="-233.68"/>
    <n v="2"/>
    <n v="2"/>
    <s v="CORRECTO"/>
    <n v="2017"/>
    <n v="0"/>
  </r>
  <r>
    <x v="9757"/>
    <x v="4902"/>
    <d v="2017-03-27T00:00:00"/>
    <d v="2017-03-29T00:00:00"/>
    <s v="Second Class"/>
    <x v="48"/>
    <s v="Lena Cacioppo"/>
    <s v="CONSUMER"/>
    <s v="united states"/>
    <s v="Richmond"/>
    <s v="Virginia"/>
    <n v="23223"/>
    <s v="South"/>
    <s v="TEC-PH-10004006"/>
    <x v="2"/>
    <x v="7"/>
    <x v="1773"/>
    <n v="206.1"/>
    <n v="5"/>
    <n v="11"/>
    <s v="Grande"/>
    <n v="0"/>
    <n v="0"/>
    <n v="0"/>
    <n v="206.1"/>
    <s v="Alto"/>
    <n v="55.646999999999998"/>
    <n v="0.27"/>
    <n v="-150.453"/>
    <n v="2"/>
    <n v="2"/>
    <s v="CORRECTO"/>
    <n v="2017"/>
    <n v="0"/>
  </r>
  <r>
    <x v="9758"/>
    <x v="4902"/>
    <d v="2017-03-27T00:00:00"/>
    <d v="2017-03-29T00:00:00"/>
    <s v="Second Class"/>
    <x v="48"/>
    <s v="Lena Cacioppo"/>
    <s v="CONSUMER"/>
    <s v="united states"/>
    <s v="Richmond"/>
    <s v="Virginia"/>
    <n v="23223"/>
    <s v="South"/>
    <s v="OFF-PA-10002615"/>
    <x v="1"/>
    <x v="10"/>
    <x v="250"/>
    <n v="17.64"/>
    <n v="4"/>
    <n v="25"/>
    <s v="Mediano"/>
    <n v="0"/>
    <n v="0"/>
    <n v="0"/>
    <n v="17.64"/>
    <s v="Bajo"/>
    <n v="8.1143999999999998"/>
    <n v="0.45999999999999996"/>
    <n v="-9.5256000000000007"/>
    <n v="2"/>
    <n v="2"/>
    <s v="CORRECTO"/>
    <n v="2017"/>
    <n v="0"/>
  </r>
  <r>
    <x v="9759"/>
    <x v="4903"/>
    <d v="2016-10-31T00:00:00"/>
    <d v="2016-11-05T00:00:00"/>
    <s v="Standard Class"/>
    <x v="245"/>
    <s v="Sylvia Foulston"/>
    <s v="CORPORATE"/>
    <s v="united states"/>
    <s v="San Francisco"/>
    <s v="California"/>
    <n v="94109"/>
    <s v="West"/>
    <s v="FUR-CH-10001854"/>
    <x v="0"/>
    <x v="1"/>
    <x v="1119"/>
    <n v="1403.92"/>
    <n v="5"/>
    <n v="28"/>
    <s v="Grande"/>
    <n v="0.2"/>
    <n v="280.78400000000005"/>
    <n v="-280.78399999999999"/>
    <n v="1684.7040000000002"/>
    <s v="Muy Alto"/>
    <n v="70.195999999999998"/>
    <n v="4.9999999999999996E-2"/>
    <n v="-1052.94"/>
    <n v="5"/>
    <n v="5"/>
    <s v="CORRECTO"/>
    <n v="2016"/>
    <n v="0"/>
  </r>
  <r>
    <x v="9760"/>
    <x v="4904"/>
    <d v="2017-11-04T00:00:00"/>
    <d v="2017-11-08T00:00:00"/>
    <s v="Standard Class"/>
    <x v="454"/>
    <s v="Katherine Murray"/>
    <s v="HOME OFFICE"/>
    <s v="united states"/>
    <s v="Springdale"/>
    <s v="Arkansas"/>
    <n v="72762"/>
    <s v="South"/>
    <s v="OFF-AR-10000657"/>
    <x v="1"/>
    <x v="6"/>
    <x v="1527"/>
    <n v="4.3"/>
    <n v="2"/>
    <n v="22"/>
    <s v="Pequeño"/>
    <n v="0"/>
    <n v="0"/>
    <n v="0"/>
    <n v="4.3"/>
    <s v="Bajo"/>
    <n v="1.419"/>
    <n v="0.33"/>
    <n v="-2.8809999999999998"/>
    <n v="4"/>
    <n v="4"/>
    <s v="CORRECTO"/>
    <n v="2017"/>
    <n v="0"/>
  </r>
  <r>
    <x v="9761"/>
    <x v="4905"/>
    <d v="2014-02-14T00:00:00"/>
    <d v="2014-02-18T00:00:00"/>
    <s v="Standard Class"/>
    <x v="504"/>
    <s v="Marina Lichtenstein"/>
    <s v="CORPORATE"/>
    <s v="united states"/>
    <s v="Seattle"/>
    <s v="Washington"/>
    <n v="98103"/>
    <s v="West"/>
    <s v="TEC-AC-10000736"/>
    <x v="2"/>
    <x v="11"/>
    <x v="1094"/>
    <n v="239.97"/>
    <n v="3"/>
    <n v="21"/>
    <s v="Mediano"/>
    <n v="0"/>
    <n v="0"/>
    <n v="0"/>
    <n v="239.97"/>
    <s v="Alto"/>
    <n v="86.389200000000002"/>
    <n v="0.36"/>
    <n v="-153.58080000000001"/>
    <n v="4"/>
    <n v="4"/>
    <s v="CORRECTO"/>
    <n v="2014"/>
    <n v="0"/>
  </r>
  <r>
    <x v="9762"/>
    <x v="4905"/>
    <d v="2014-02-14T00:00:00"/>
    <d v="2014-02-18T00:00:00"/>
    <s v="Standard Class"/>
    <x v="504"/>
    <s v="Marina Lichtenstein"/>
    <s v="CORPORATE"/>
    <s v="united states"/>
    <s v="Seattle"/>
    <s v="Washington"/>
    <n v="98103"/>
    <s v="West"/>
    <s v="OFF-AP-10001293"/>
    <x v="1"/>
    <x v="9"/>
    <x v="1346"/>
    <n v="81.96"/>
    <n v="2"/>
    <n v="30"/>
    <s v="Pequeño"/>
    <n v="0"/>
    <n v="0"/>
    <n v="0"/>
    <n v="81.96"/>
    <s v="Medio"/>
    <n v="22.948799999999999"/>
    <n v="0.28000000000000003"/>
    <n v="-59.011200000000002"/>
    <n v="4"/>
    <n v="4"/>
    <s v="CORRECTO"/>
    <n v="2014"/>
    <n v="0"/>
  </r>
  <r>
    <x v="9763"/>
    <x v="4905"/>
    <d v="2014-02-14T00:00:00"/>
    <d v="2014-02-18T00:00:00"/>
    <s v="Standard Class"/>
    <x v="504"/>
    <s v="Marina Lichtenstein"/>
    <s v="CORPORATE"/>
    <s v="united states"/>
    <s v="Seattle"/>
    <s v="Washington"/>
    <n v="98103"/>
    <s v="West"/>
    <s v="OFF-SU-10000157"/>
    <x v="1"/>
    <x v="14"/>
    <x v="1408"/>
    <n v="238.62"/>
    <n v="2"/>
    <n v="26"/>
    <s v="Pequeño"/>
    <n v="0"/>
    <n v="0"/>
    <n v="0"/>
    <n v="238.62"/>
    <s v="Alto"/>
    <n v="4.7724000000000002"/>
    <n v="0.02"/>
    <n v="-233.8476"/>
    <n v="4"/>
    <n v="4"/>
    <s v="CORRECTO"/>
    <n v="2014"/>
    <n v="0"/>
  </r>
  <r>
    <x v="9764"/>
    <x v="4906"/>
    <d v="2014-06-18T00:00:00"/>
    <d v="2014-06-23T00:00:00"/>
    <s v="Standard Class"/>
    <x v="498"/>
    <s v="Mick Crebagga"/>
    <s v="CONSUMER"/>
    <s v="united states"/>
    <s v="Los Angeles"/>
    <s v="California"/>
    <n v="90036"/>
    <s v="West"/>
    <s v="TEC-PH-10000215"/>
    <x v="2"/>
    <x v="7"/>
    <x v="140"/>
    <n v="139.80000000000001"/>
    <n v="5"/>
    <n v="27"/>
    <s v="Grande"/>
    <n v="0.2"/>
    <n v="27.960000000000004"/>
    <n v="-27.96"/>
    <n v="167.76000000000002"/>
    <s v="Medio"/>
    <n v="12.2325"/>
    <n v="8.7499999999999994E-2"/>
    <n v="-99.607500000000002"/>
    <n v="5"/>
    <n v="5"/>
    <s v="CORRECTO"/>
    <n v="2014"/>
    <n v="0"/>
  </r>
  <r>
    <x v="9765"/>
    <x v="4907"/>
    <d v="2017-02-28T00:00:00"/>
    <d v="2017-03-06T00:00:00"/>
    <s v="Standard Class"/>
    <x v="551"/>
    <s v="Duane Benoit"/>
    <s v="CONSUMER"/>
    <s v="united states"/>
    <s v="Middletown"/>
    <s v="Connecticut"/>
    <n v="6457"/>
    <s v="East"/>
    <s v="OFF-BI-10001757"/>
    <x v="1"/>
    <x v="8"/>
    <x v="1167"/>
    <n v="9.84"/>
    <n v="2"/>
    <n v="48"/>
    <s v="Pequeño"/>
    <n v="0"/>
    <n v="0"/>
    <n v="0"/>
    <n v="9.84"/>
    <s v="Bajo"/>
    <n v="4.7232000000000003"/>
    <n v="0.48000000000000004"/>
    <n v="-5.1167999999999996"/>
    <n v="6"/>
    <n v="6"/>
    <s v="CORRECTO"/>
    <n v="2017"/>
    <n v="0"/>
  </r>
  <r>
    <x v="9766"/>
    <x v="4907"/>
    <d v="2017-02-28T00:00:00"/>
    <d v="2017-03-06T00:00:00"/>
    <s v="Standard Class"/>
    <x v="551"/>
    <s v="Duane Benoit"/>
    <s v="CONSUMER"/>
    <s v="united states"/>
    <s v="Middletown"/>
    <s v="Connecticut"/>
    <n v="6457"/>
    <s v="East"/>
    <s v="OFF-PA-10002137"/>
    <x v="1"/>
    <x v="10"/>
    <x v="565"/>
    <n v="7.78"/>
    <n v="1"/>
    <n v="35"/>
    <s v="Pequeño"/>
    <n v="0"/>
    <n v="0"/>
    <n v="0"/>
    <n v="7.78"/>
    <s v="Bajo"/>
    <n v="3.5009999999999999"/>
    <n v="0.44999999999999996"/>
    <n v="-4.2789999999999999"/>
    <n v="6"/>
    <n v="6"/>
    <s v="CORRECTO"/>
    <n v="2017"/>
    <n v="0"/>
  </r>
  <r>
    <x v="9767"/>
    <x v="4908"/>
    <d v="2017-12-09T00:00:00"/>
    <d v="2017-12-15T00:00:00"/>
    <s v="Standard Class"/>
    <x v="560"/>
    <s v="Luke Weiss"/>
    <s v="CONSUMER"/>
    <s v="united states"/>
    <s v="Grand Rapids"/>
    <s v="Michigan"/>
    <n v="49505"/>
    <s v="Central"/>
    <s v="OFF-BI-10000088"/>
    <x v="1"/>
    <x v="8"/>
    <x v="1034"/>
    <n v="54.9"/>
    <n v="5"/>
    <n v="36"/>
    <s v="Grande"/>
    <n v="0"/>
    <n v="0"/>
    <n v="0"/>
    <n v="54.9"/>
    <s v="Medio"/>
    <n v="26.901"/>
    <n v="0.49"/>
    <n v="-27.998999999999999"/>
    <n v="6"/>
    <n v="6"/>
    <s v="CORRECTO"/>
    <n v="2017"/>
    <n v="0"/>
  </r>
  <r>
    <x v="9768"/>
    <x v="4909"/>
    <d v="2017-12-07T00:00:00"/>
    <d v="2017-12-14T00:00:00"/>
    <s v="Standard Class"/>
    <x v="426"/>
    <s v="Tracy Collins"/>
    <s v="HOME OFFICE"/>
    <s v="united states"/>
    <s v="San Francisco"/>
    <s v="California"/>
    <n v="94122"/>
    <s v="West"/>
    <s v="OFF-PA-10000380"/>
    <x v="1"/>
    <x v="10"/>
    <x v="1290"/>
    <n v="50.04"/>
    <n v="6"/>
    <n v="37"/>
    <s v="Grande"/>
    <n v="0"/>
    <n v="0"/>
    <n v="0"/>
    <n v="50.04"/>
    <s v="Medio"/>
    <n v="25.02"/>
    <n v="0.5"/>
    <n v="-25.02"/>
    <n v="7"/>
    <n v="7"/>
    <s v="CORRECTO"/>
    <n v="2017"/>
    <n v="0"/>
  </r>
  <r>
    <x v="9769"/>
    <x v="4910"/>
    <d v="2016-11-24T00:00:00"/>
    <d v="2016-11-30T00:00:00"/>
    <s v="Standard Class"/>
    <x v="337"/>
    <s v="Sample Company A"/>
    <s v="HOME OFFICE"/>
    <s v="united states"/>
    <s v="Hialeah"/>
    <s v="Florida"/>
    <n v="33012"/>
    <s v="South"/>
    <s v="FUR-BO-10001619"/>
    <x v="0"/>
    <x v="0"/>
    <x v="604"/>
    <n v="339.92"/>
    <n v="5"/>
    <n v="6"/>
    <s v="Grande"/>
    <n v="0.2"/>
    <n v="67.984000000000009"/>
    <n v="-67.983999999999995"/>
    <n v="407.904"/>
    <s v="Alto"/>
    <n v="8.4979999999999993"/>
    <n v="2.4999999999999998E-2"/>
    <n v="-263.43799999999999"/>
    <n v="6"/>
    <n v="6"/>
    <s v="CORRECTO"/>
    <n v="2016"/>
    <n v="0"/>
  </r>
  <r>
    <x v="9770"/>
    <x v="4910"/>
    <d v="2016-11-24T00:00:00"/>
    <d v="2016-11-30T00:00:00"/>
    <s v="Standard Class"/>
    <x v="337"/>
    <s v="Sample Company A"/>
    <s v="HOME OFFICE"/>
    <s v="united states"/>
    <s v="Hialeah"/>
    <s v="Florida"/>
    <n v="33012"/>
    <s v="South"/>
    <s v="OFF-PA-10001609"/>
    <x v="1"/>
    <x v="10"/>
    <x v="1116"/>
    <n v="10.528"/>
    <n v="4"/>
    <n v="25"/>
    <s v="Mediano"/>
    <n v="0.2"/>
    <n v="2.1056000000000004"/>
    <n v="-2.1055999999999999"/>
    <n v="12.633600000000001"/>
    <s v="Bajo"/>
    <n v="3.4216000000000002"/>
    <n v="0.32500000000000001"/>
    <n v="-5.0007999999999999"/>
    <n v="6"/>
    <n v="6"/>
    <s v="CORRECTO"/>
    <n v="2016"/>
    <n v="0"/>
  </r>
  <r>
    <x v="9771"/>
    <x v="4910"/>
    <d v="2016-11-24T00:00:00"/>
    <d v="2016-11-30T00:00:00"/>
    <s v="Standard Class"/>
    <x v="337"/>
    <s v="Sample Company A"/>
    <s v="HOME OFFICE"/>
    <s v="united states"/>
    <s v="Hialeah"/>
    <s v="Florida"/>
    <n v="33012"/>
    <s v="South"/>
    <s v="OFF-AP-10002765"/>
    <x v="1"/>
    <x v="9"/>
    <x v="1261"/>
    <n v="42.384"/>
    <n v="2"/>
    <n v="15"/>
    <s v="Pequeño"/>
    <n v="0.2"/>
    <n v="8.4768000000000008"/>
    <n v="-8.4768000000000008"/>
    <n v="50.860799999999998"/>
    <s v="Medio"/>
    <n v="4.2384000000000004"/>
    <n v="0.1"/>
    <n v="-29.668800000000001"/>
    <n v="6"/>
    <n v="6"/>
    <s v="CORRECTO"/>
    <n v="2016"/>
    <n v="0"/>
  </r>
  <r>
    <x v="9772"/>
    <x v="4911"/>
    <d v="2016-07-03T00:00:00"/>
    <d v="2016-07-03T00:00:00"/>
    <s v="Same Day"/>
    <x v="524"/>
    <s v="Filia McAdams"/>
    <s v="CORPORATE"/>
    <s v="united states"/>
    <s v="Philadelphia"/>
    <s v="Pennsylvania"/>
    <n v="19143"/>
    <s v="East"/>
    <s v="OFF-PA-10000167"/>
    <x v="1"/>
    <x v="10"/>
    <x v="1080"/>
    <n v="123.92"/>
    <n v="5"/>
    <n v="18"/>
    <s v="Grande"/>
    <n v="0.2"/>
    <n v="24.784000000000002"/>
    <n v="-24.783999999999999"/>
    <n v="148.70400000000001"/>
    <s v="Medio"/>
    <n v="38.725000000000001"/>
    <n v="0.3125"/>
    <n v="-60.411000000000001"/>
    <n v="0"/>
    <n v="0"/>
    <s v="CORRECTO"/>
    <n v="2016"/>
    <n v="0"/>
  </r>
  <r>
    <x v="9773"/>
    <x v="4912"/>
    <d v="2016-06-26T00:00:00"/>
    <d v="2016-07-03T00:00:00"/>
    <s v="Standard Class"/>
    <x v="418"/>
    <s v="Phillip Flathmann"/>
    <s v="CONSUMER"/>
    <s v="united states"/>
    <s v="Atlanta"/>
    <s v="Georgia"/>
    <n v="30318"/>
    <s v="South"/>
    <s v="TEC-PH-10004434"/>
    <x v="2"/>
    <x v="7"/>
    <x v="1613"/>
    <n v="135.94999999999999"/>
    <n v="1"/>
    <n v="12"/>
    <s v="Pequeño"/>
    <n v="0"/>
    <n v="0"/>
    <n v="0"/>
    <n v="135.94999999999999"/>
    <s v="Medio"/>
    <n v="39.4255"/>
    <n v="0.29000000000000004"/>
    <n v="-96.524500000000003"/>
    <n v="7"/>
    <n v="7"/>
    <s v="CORRECTO"/>
    <n v="2016"/>
    <n v="0"/>
  </r>
  <r>
    <x v="9774"/>
    <x v="4913"/>
    <d v="2014-07-26T00:00:00"/>
    <d v="2014-07-30T00:00:00"/>
    <s v="Standard Class"/>
    <x v="166"/>
    <s v="Luke Foster"/>
    <s v="CONSUMER"/>
    <s v="united states"/>
    <s v="San Antonio"/>
    <s v="Texas"/>
    <n v="78207"/>
    <s v="Central"/>
    <s v="OFF-BI-10004995"/>
    <x v="1"/>
    <x v="8"/>
    <x v="316"/>
    <n v="2177.5839999999998"/>
    <n v="8"/>
    <n v="27"/>
    <s v="Grande"/>
    <n v="0.8"/>
    <n v="1742.0672"/>
    <n v="-1742.0672"/>
    <n v="3919.6511999999998"/>
    <s v="Muy Alto"/>
    <n v="-3701.8928000000001"/>
    <n v="-1.7000000000000002"/>
    <n v="-4137.4096"/>
    <n v="4"/>
    <n v="4"/>
    <s v="CORRECTO"/>
    <n v="2014"/>
    <n v="0"/>
  </r>
  <r>
    <x v="9775"/>
    <x v="4913"/>
    <d v="2014-07-26T00:00:00"/>
    <d v="2014-07-30T00:00:00"/>
    <s v="Standard Class"/>
    <x v="166"/>
    <s v="Luke Foster"/>
    <s v="CONSUMER"/>
    <s v="united states"/>
    <s v="San Antonio"/>
    <s v="Texas"/>
    <n v="78207"/>
    <s v="Central"/>
    <s v="FUR-FU-10004666"/>
    <x v="0"/>
    <x v="5"/>
    <x v="1461"/>
    <n v="17.495999999999999"/>
    <n v="3"/>
    <n v="10"/>
    <s v="Mediano"/>
    <n v="0.6"/>
    <n v="10.497599999999998"/>
    <n v="-10.4976"/>
    <n v="27.993599999999997"/>
    <s v="Bajo"/>
    <n v="-10.0602"/>
    <n v="-0.57500000000000007"/>
    <n v="-17.058599999999998"/>
    <n v="4"/>
    <n v="4"/>
    <s v="CORRECTO"/>
    <n v="2014"/>
    <n v="0"/>
  </r>
  <r>
    <x v="9776"/>
    <x v="4913"/>
    <d v="2014-07-26T00:00:00"/>
    <d v="2014-07-30T00:00:00"/>
    <s v="Standard Class"/>
    <x v="166"/>
    <s v="Luke Foster"/>
    <s v="CONSUMER"/>
    <s v="united states"/>
    <s v="San Antonio"/>
    <s v="Texas"/>
    <n v="78207"/>
    <s v="Central"/>
    <s v="OFF-BI-10001524"/>
    <x v="1"/>
    <x v="8"/>
    <x v="301"/>
    <n v="16.783999999999999"/>
    <n v="4"/>
    <n v="67"/>
    <s v="Mediano"/>
    <n v="0.8"/>
    <n v="13.427199999999999"/>
    <n v="-13.427199999999999"/>
    <n v="30.211199999999998"/>
    <s v="Bajo"/>
    <n v="-26.854399999999998"/>
    <n v="-1.6"/>
    <n v="-30.211200000000002"/>
    <n v="4"/>
    <n v="4"/>
    <s v="CORRECTO"/>
    <n v="2014"/>
    <n v="0"/>
  </r>
  <r>
    <x v="9777"/>
    <x v="4913"/>
    <d v="2014-07-26T00:00:00"/>
    <d v="2014-07-30T00:00:00"/>
    <s v="Standard Class"/>
    <x v="166"/>
    <s v="Luke Foster"/>
    <s v="CONSUMER"/>
    <s v="united states"/>
    <s v="San Antonio"/>
    <s v="Texas"/>
    <n v="78207"/>
    <s v="Central"/>
    <s v="TEC-AC-10002076"/>
    <x v="2"/>
    <x v="11"/>
    <x v="333"/>
    <n v="431.13600000000002"/>
    <n v="9"/>
    <n v="29"/>
    <s v="Grande"/>
    <n v="0.2"/>
    <n v="86.227200000000011"/>
    <n v="-86.227199999999996"/>
    <n v="517.36320000000001"/>
    <s v="Muy Alto"/>
    <n v="-26.946000000000002"/>
    <n v="-6.25E-2"/>
    <n v="-371.85480000000001"/>
    <n v="4"/>
    <n v="4"/>
    <s v="CORRECTO"/>
    <n v="2014"/>
    <n v="0"/>
  </r>
  <r>
    <x v="9778"/>
    <x v="4913"/>
    <d v="2014-07-26T00:00:00"/>
    <d v="2014-07-30T00:00:00"/>
    <s v="Standard Class"/>
    <x v="166"/>
    <s v="Luke Foster"/>
    <s v="CONSUMER"/>
    <s v="united states"/>
    <s v="San Antonio"/>
    <s v="Texas"/>
    <n v="78207"/>
    <s v="Central"/>
    <s v="OFF-BI-10001679"/>
    <x v="1"/>
    <x v="8"/>
    <x v="214"/>
    <n v="8.8800000000000008"/>
    <n v="5"/>
    <n v="19"/>
    <s v="Grande"/>
    <n v="0.8"/>
    <n v="7.104000000000001"/>
    <n v="-7.1040000000000001"/>
    <n v="15.984000000000002"/>
    <s v="Bajo"/>
    <n v="-13.32"/>
    <n v="-1.5"/>
    <n v="-15.096"/>
    <n v="4"/>
    <n v="4"/>
    <s v="CORRECTO"/>
    <n v="2014"/>
    <n v="0"/>
  </r>
  <r>
    <x v="9779"/>
    <x v="4913"/>
    <d v="2014-07-26T00:00:00"/>
    <d v="2014-07-30T00:00:00"/>
    <s v="Standard Class"/>
    <x v="166"/>
    <s v="Luke Foster"/>
    <s v="CONSUMER"/>
    <s v="united states"/>
    <s v="San Antonio"/>
    <s v="Texas"/>
    <n v="78207"/>
    <s v="Central"/>
    <s v="OFF-AP-10003281"/>
    <x v="1"/>
    <x v="9"/>
    <x v="1189"/>
    <n v="4.8360000000000003"/>
    <n v="2"/>
    <n v="15"/>
    <s v="Pequeño"/>
    <n v="0.8"/>
    <n v="3.8688000000000002"/>
    <n v="-3.8687999999999998"/>
    <n v="8.7048000000000005"/>
    <s v="Bajo"/>
    <n v="-12.09"/>
    <n v="-2.5"/>
    <n v="-13.0572"/>
    <n v="4"/>
    <n v="4"/>
    <s v="CORRECTO"/>
    <n v="2014"/>
    <n v="0"/>
  </r>
  <r>
    <x v="9780"/>
    <x v="4914"/>
    <d v="2016-09-14T00:00:00"/>
    <d v="2016-09-18T00:00:00"/>
    <s v="Standard Class"/>
    <x v="52"/>
    <s v="Clay Ludtke"/>
    <s v="CONSUMER"/>
    <s v="united states"/>
    <s v="Long Beach"/>
    <s v="New York"/>
    <n v="11561"/>
    <s v="East"/>
    <s v="TEC-PH-10001944"/>
    <x v="2"/>
    <x v="7"/>
    <x v="1271"/>
    <n v="437.85"/>
    <n v="3"/>
    <n v="19"/>
    <s v="Mediano"/>
    <n v="0"/>
    <n v="0"/>
    <n v="0"/>
    <n v="437.85"/>
    <s v="Alto"/>
    <n v="131.35499999999999"/>
    <n v="0.29999999999999993"/>
    <n v="-306.495"/>
    <n v="4"/>
    <n v="4"/>
    <s v="CORRECTO"/>
    <n v="2016"/>
    <n v="0"/>
  </r>
  <r>
    <x v="9781"/>
    <x v="4914"/>
    <d v="2016-09-14T00:00:00"/>
    <d v="2016-09-18T00:00:00"/>
    <s v="Standard Class"/>
    <x v="52"/>
    <s v="Clay Ludtke"/>
    <s v="CONSUMER"/>
    <s v="united states"/>
    <s v="Long Beach"/>
    <s v="New York"/>
    <n v="11561"/>
    <s v="East"/>
    <s v="OFF-BI-10004390"/>
    <x v="1"/>
    <x v="8"/>
    <x v="1164"/>
    <n v="673.56799999999998"/>
    <n v="2"/>
    <n v="15"/>
    <s v="Pequeño"/>
    <n v="0.2"/>
    <n v="134.71360000000001"/>
    <n v="-134.71360000000001"/>
    <n v="808.28160000000003"/>
    <s v="Muy Alto"/>
    <n v="252.58799999999999"/>
    <n v="0.375"/>
    <n v="-286.26639999999998"/>
    <n v="4"/>
    <n v="4"/>
    <s v="CORRECTO"/>
    <n v="2016"/>
    <n v="0"/>
  </r>
  <r>
    <x v="9782"/>
    <x v="4915"/>
    <d v="2015-05-31T00:00:00"/>
    <d v="2015-06-02T00:00:00"/>
    <s v="Second Class"/>
    <x v="605"/>
    <s v="Elizabeth Moffitt"/>
    <s v="CORPORATE"/>
    <s v="united states"/>
    <s v="Paterson"/>
    <s v="New Jersey"/>
    <n v="7501"/>
    <s v="East"/>
    <s v="OFF-PA-10002120"/>
    <x v="1"/>
    <x v="10"/>
    <x v="519"/>
    <n v="274.8"/>
    <n v="5"/>
    <n v="10"/>
    <s v="Grande"/>
    <n v="0"/>
    <n v="0"/>
    <n v="0"/>
    <n v="274.8"/>
    <s v="Alto"/>
    <n v="134.65199999999999"/>
    <n v="0.48999999999999994"/>
    <n v="-140.148"/>
    <n v="2"/>
    <n v="2"/>
    <s v="CORRECTO"/>
    <n v="2015"/>
    <n v="0"/>
  </r>
  <r>
    <x v="9783"/>
    <x v="4915"/>
    <d v="2015-05-31T00:00:00"/>
    <d v="2015-06-02T00:00:00"/>
    <s v="Second Class"/>
    <x v="605"/>
    <s v="Elizabeth Moffitt"/>
    <s v="CORPORATE"/>
    <s v="united states"/>
    <s v="Paterson"/>
    <s v="New Jersey"/>
    <n v="7501"/>
    <s v="East"/>
    <s v="OFF-ST-10004340"/>
    <x v="1"/>
    <x v="4"/>
    <x v="817"/>
    <n v="62.18"/>
    <n v="1"/>
    <n v="40"/>
    <s v="Pequeño"/>
    <n v="0"/>
    <n v="0"/>
    <n v="0"/>
    <n v="62.18"/>
    <s v="Medio"/>
    <n v="16.788599999999999"/>
    <n v="0.26999999999999996"/>
    <n v="-45.391399999999997"/>
    <n v="2"/>
    <n v="2"/>
    <s v="CORRECTO"/>
    <n v="2015"/>
    <n v="0"/>
  </r>
  <r>
    <x v="9784"/>
    <x v="4915"/>
    <d v="2015-05-31T00:00:00"/>
    <d v="2015-06-02T00:00:00"/>
    <s v="Second Class"/>
    <x v="605"/>
    <s v="Elizabeth Moffitt"/>
    <s v="CORPORATE"/>
    <s v="united states"/>
    <s v="Paterson"/>
    <s v="New Jersey"/>
    <n v="7501"/>
    <s v="East"/>
    <s v="FUR-FU-10001847"/>
    <x v="0"/>
    <x v="5"/>
    <x v="1364"/>
    <n v="8.2799999999999994"/>
    <n v="2"/>
    <n v="12"/>
    <s v="Pequeño"/>
    <n v="0"/>
    <n v="0"/>
    <n v="0"/>
    <n v="8.2799999999999994"/>
    <s v="Bajo"/>
    <n v="2.9807999999999999"/>
    <n v="0.36000000000000004"/>
    <n v="-5.2991999999999999"/>
    <n v="2"/>
    <n v="2"/>
    <s v="CORRECTO"/>
    <n v="2015"/>
    <n v="0"/>
  </r>
  <r>
    <x v="9785"/>
    <x v="4916"/>
    <d v="2015-05-09T00:00:00"/>
    <d v="2015-05-13T00:00:00"/>
    <s v="Standard Class"/>
    <x v="250"/>
    <s v="Max Engle"/>
    <s v="CONSUMER"/>
    <s v="united states"/>
    <s v="Louisville"/>
    <s v="Kentucky"/>
    <n v="40214"/>
    <s v="South"/>
    <s v="OFF-BI-10000962"/>
    <x v="1"/>
    <x v="8"/>
    <x v="1513"/>
    <n v="48.81"/>
    <n v="3"/>
    <n v="36"/>
    <s v="Mediano"/>
    <n v="0"/>
    <n v="0"/>
    <n v="0"/>
    <n v="48.81"/>
    <s v="Bajo"/>
    <n v="23.916899999999998"/>
    <n v="0.48999999999999994"/>
    <n v="-24.8931"/>
    <n v="4"/>
    <n v="4"/>
    <s v="CORRECTO"/>
    <n v="2015"/>
    <n v="0"/>
  </r>
  <r>
    <x v="9786"/>
    <x v="4917"/>
    <d v="2014-11-05T00:00:00"/>
    <d v="2014-11-05T00:00:00"/>
    <s v="Same Day"/>
    <x v="767"/>
    <s v="Barry Gonzalez"/>
    <s v="CONSUMER"/>
    <s v="united states"/>
    <s v="Hampton"/>
    <s v="Virginia"/>
    <n v="23666"/>
    <s v="South"/>
    <s v="FUR-CH-10004754"/>
    <x v="0"/>
    <x v="1"/>
    <x v="1132"/>
    <n v="149.9"/>
    <n v="5"/>
    <n v="31"/>
    <s v="Grande"/>
    <n v="0"/>
    <n v="0"/>
    <n v="0"/>
    <n v="149.9"/>
    <s v="Medio"/>
    <n v="40.472999999999999"/>
    <n v="0.26999999999999996"/>
    <n v="-109.42700000000001"/>
    <n v="0"/>
    <n v="0"/>
    <s v="CORRECTO"/>
    <n v="2014"/>
    <n v="0"/>
  </r>
  <r>
    <x v="9787"/>
    <x v="4918"/>
    <d v="2017-03-27T00:00:00"/>
    <d v="2017-04-01T00:00:00"/>
    <s v="Standard Class"/>
    <x v="170"/>
    <s v="Caroline Jumper"/>
    <s v="CONSUMER"/>
    <s v="united states"/>
    <s v="Houston"/>
    <s v="Texas"/>
    <n v="77070"/>
    <s v="Central"/>
    <s v="FUR-BO-10001811"/>
    <x v="0"/>
    <x v="0"/>
    <x v="787"/>
    <n v="1023.332"/>
    <n v="5"/>
    <n v="26"/>
    <s v="Grande"/>
    <n v="0.32"/>
    <n v="327.46624000000003"/>
    <n v="-327.46624000000003"/>
    <n v="1350.7982400000001"/>
    <s v="Muy Alto"/>
    <n v="-30.097999999999999"/>
    <n v="-2.9411764705882353E-2"/>
    <n v="-725.96375999999998"/>
    <n v="5"/>
    <n v="5"/>
    <s v="CORRECTO"/>
    <n v="2017"/>
    <n v="0"/>
  </r>
  <r>
    <x v="9788"/>
    <x v="4918"/>
    <d v="2017-03-27T00:00:00"/>
    <d v="2017-04-01T00:00:00"/>
    <s v="Standard Class"/>
    <x v="170"/>
    <s v="Caroline Jumper"/>
    <s v="CONSUMER"/>
    <s v="united states"/>
    <s v="Houston"/>
    <s v="Texas"/>
    <n v="77070"/>
    <s v="Central"/>
    <s v="FUR-CH-10004063"/>
    <x v="0"/>
    <x v="1"/>
    <x v="120"/>
    <n v="600.55799999999999"/>
    <n v="3"/>
    <n v="35"/>
    <s v="Mediano"/>
    <n v="0.3"/>
    <n v="180.16739999999999"/>
    <n v="-180.16739999999999"/>
    <n v="780.72540000000004"/>
    <s v="Muy Alto"/>
    <n v="-8.5793999999999997"/>
    <n v="-1.4285714285714285E-2"/>
    <n v="-428.97"/>
    <n v="5"/>
    <n v="5"/>
    <s v="CORRECTO"/>
    <n v="2017"/>
    <n v="0"/>
  </r>
  <r>
    <x v="9789"/>
    <x v="4918"/>
    <d v="2017-03-27T00:00:00"/>
    <d v="2017-04-01T00:00:00"/>
    <s v="Standard Class"/>
    <x v="170"/>
    <s v="Caroline Jumper"/>
    <s v="CONSUMER"/>
    <s v="united states"/>
    <s v="Houston"/>
    <s v="Texas"/>
    <n v="77070"/>
    <s v="Central"/>
    <s v="TEC-AC-10004901"/>
    <x v="2"/>
    <x v="11"/>
    <x v="648"/>
    <n v="39.991999999999997"/>
    <n v="1"/>
    <n v="13"/>
    <s v="Pequeño"/>
    <n v="0.2"/>
    <n v="7.9984000000000002"/>
    <n v="-7.9984000000000002"/>
    <n v="47.990399999999994"/>
    <s v="Bajo"/>
    <n v="6.9985999999999997"/>
    <n v="0.17500000000000002"/>
    <n v="-24.995000000000001"/>
    <n v="5"/>
    <n v="5"/>
    <s v="CORRECTO"/>
    <n v="2017"/>
    <n v="0"/>
  </r>
  <r>
    <x v="9790"/>
    <x v="4918"/>
    <d v="2017-03-27T00:00:00"/>
    <d v="2017-04-01T00:00:00"/>
    <s v="Standard Class"/>
    <x v="170"/>
    <s v="Caroline Jumper"/>
    <s v="CONSUMER"/>
    <s v="united states"/>
    <s v="Houston"/>
    <s v="Texas"/>
    <n v="77070"/>
    <s v="Central"/>
    <s v="FUR-CH-10001714"/>
    <x v="0"/>
    <x v="1"/>
    <x v="1304"/>
    <n v="211.24600000000001"/>
    <n v="2"/>
    <n v="13"/>
    <s v="Pequeño"/>
    <n v="0.3"/>
    <n v="63.373800000000003"/>
    <n v="-63.373800000000003"/>
    <n v="274.6198"/>
    <s v="Alto"/>
    <n v="-66.391599999999997"/>
    <n v="-0.31428571428571428"/>
    <n v="-214.2638"/>
    <n v="5"/>
    <n v="5"/>
    <s v="CORRECTO"/>
    <n v="2017"/>
    <n v="0"/>
  </r>
  <r>
    <x v="9791"/>
    <x v="4919"/>
    <d v="2014-05-21T00:00:00"/>
    <d v="2014-05-23T00:00:00"/>
    <s v="Second Class"/>
    <x v="347"/>
    <s v="Katherine Hughes"/>
    <s v="CONSUMER"/>
    <s v="united states"/>
    <s v="Houston"/>
    <s v="Texas"/>
    <n v="77070"/>
    <s v="Central"/>
    <s v="OFF-EN-10003134"/>
    <x v="1"/>
    <x v="12"/>
    <x v="153"/>
    <n v="56.064"/>
    <n v="6"/>
    <n v="170"/>
    <s v="Grande"/>
    <n v="0.2"/>
    <n v="11.212800000000001"/>
    <n v="-11.2128"/>
    <n v="67.276800000000009"/>
    <s v="Medio"/>
    <n v="21.024000000000001"/>
    <n v="0.375"/>
    <n v="-23.827200000000001"/>
    <n v="2"/>
    <n v="2"/>
    <s v="CORRECTO"/>
    <n v="2014"/>
    <n v="0"/>
  </r>
  <r>
    <x v="9792"/>
    <x v="4919"/>
    <d v="2014-05-21T00:00:00"/>
    <d v="2014-05-23T00:00:00"/>
    <s v="Second Class"/>
    <x v="347"/>
    <s v="Katherine Hughes"/>
    <s v="CONSUMER"/>
    <s v="united states"/>
    <s v="Houston"/>
    <s v="Texas"/>
    <n v="77070"/>
    <s v="Central"/>
    <s v="FUR-CH-10003396"/>
    <x v="0"/>
    <x v="1"/>
    <x v="390"/>
    <n v="107.77200000000001"/>
    <n v="2"/>
    <n v="29"/>
    <s v="Pequeño"/>
    <n v="0.3"/>
    <n v="32.331600000000002"/>
    <n v="-32.331600000000002"/>
    <n v="140.1036"/>
    <s v="Medio"/>
    <n v="-29.252400000000002"/>
    <n v="-0.27142857142857141"/>
    <n v="-104.69280000000001"/>
    <n v="2"/>
    <n v="2"/>
    <s v="CORRECTO"/>
    <n v="2014"/>
    <n v="0"/>
  </r>
  <r>
    <x v="9793"/>
    <x v="4919"/>
    <d v="2014-05-21T00:00:00"/>
    <d v="2014-05-23T00:00:00"/>
    <s v="Second Class"/>
    <x v="347"/>
    <s v="Katherine Hughes"/>
    <s v="CONSUMER"/>
    <s v="united states"/>
    <s v="Houston"/>
    <s v="Texas"/>
    <n v="77070"/>
    <s v="Central"/>
    <s v="OFF-PA-10001560"/>
    <x v="1"/>
    <x v="10"/>
    <x v="670"/>
    <n v="4.8319999999999999"/>
    <n v="1"/>
    <n v="15"/>
    <s v="Pequeño"/>
    <n v="0.2"/>
    <n v="0.96640000000000004"/>
    <n v="-0.96640000000000004"/>
    <n v="5.7984"/>
    <s v="Bajo"/>
    <n v="1.6308"/>
    <n v="0.33750000000000002"/>
    <n v="-2.2347999999999999"/>
    <n v="2"/>
    <n v="2"/>
    <s v="CORRECTO"/>
    <n v="2014"/>
    <n v="0"/>
  </r>
  <r>
    <x v="9794"/>
    <x v="4919"/>
    <d v="2014-05-21T00:00:00"/>
    <d v="2014-05-23T00:00:00"/>
    <s v="Second Class"/>
    <x v="347"/>
    <s v="Katherine Hughes"/>
    <s v="CONSUMER"/>
    <s v="united states"/>
    <s v="Houston"/>
    <s v="Texas"/>
    <n v="77070"/>
    <s v="Central"/>
    <s v="OFF-BI-10000977"/>
    <x v="1"/>
    <x v="8"/>
    <x v="991"/>
    <n v="18.239999999999998"/>
    <n v="3"/>
    <n v="47"/>
    <s v="Mediano"/>
    <n v="0.8"/>
    <n v="14.591999999999999"/>
    <n v="-14.592000000000001"/>
    <n v="32.831999999999994"/>
    <s v="Bajo"/>
    <n v="-31.007999999999999"/>
    <n v="-1.7000000000000002"/>
    <n v="-34.655999999999999"/>
    <n v="2"/>
    <n v="2"/>
    <s v="CORRECTO"/>
    <n v="2014"/>
    <n v="0"/>
  </r>
  <r>
    <x v="9795"/>
    <x v="4920"/>
    <d v="2016-05-21T00:00:00"/>
    <d v="2016-05-28T00:00:00"/>
    <s v="Standard Class"/>
    <x v="64"/>
    <s v="Sally Hughsby"/>
    <s v="CORPORATE"/>
    <s v="united states"/>
    <s v="Chicago"/>
    <s v="Illinois"/>
    <n v="60610"/>
    <s v="Central"/>
    <s v="OFF-BI-10003429"/>
    <x v="1"/>
    <x v="8"/>
    <x v="852"/>
    <n v="3.798"/>
    <n v="3"/>
    <n v="41"/>
    <s v="Mediano"/>
    <n v="0.8"/>
    <n v="3.0384000000000002"/>
    <n v="-3.0384000000000002"/>
    <n v="6.8364000000000003"/>
    <s v="Bajo"/>
    <n v="-5.8868999999999998"/>
    <n v="-1.5499999999999998"/>
    <n v="-6.6464999999999996"/>
    <n v="7"/>
    <n v="7"/>
    <s v="CORRECTO"/>
    <n v="2016"/>
    <n v="0"/>
  </r>
  <r>
    <x v="9796"/>
    <x v="4921"/>
    <d v="2015-01-12T00:00:00"/>
    <d v="2015-01-17T00:00:00"/>
    <s v="Standard Class"/>
    <x v="703"/>
    <s v="Cindy Schnelling"/>
    <s v="CORPORATE"/>
    <s v="united states"/>
    <s v="Toledo"/>
    <s v="Ohio"/>
    <n v="43615"/>
    <s v="East"/>
    <s v="OFF-AR-10001374"/>
    <x v="1"/>
    <x v="6"/>
    <x v="313"/>
    <n v="10.368"/>
    <n v="2"/>
    <n v="21"/>
    <s v="Pequeño"/>
    <n v="0.2"/>
    <n v="2.0736000000000003"/>
    <n v="-2.0735999999999999"/>
    <n v="12.441600000000001"/>
    <s v="Bajo"/>
    <n v="1.5551999999999999"/>
    <n v="0.15"/>
    <n v="-6.7392000000000003"/>
    <n v="5"/>
    <n v="5"/>
    <s v="CORRECTO"/>
    <n v="2015"/>
    <n v="0"/>
  </r>
  <r>
    <x v="9797"/>
    <x v="4921"/>
    <d v="2015-01-12T00:00:00"/>
    <d v="2015-01-17T00:00:00"/>
    <s v="Standard Class"/>
    <x v="703"/>
    <s v="Cindy Schnelling"/>
    <s v="CORPORATE"/>
    <s v="united states"/>
    <s v="Toledo"/>
    <s v="Ohio"/>
    <n v="43615"/>
    <s v="East"/>
    <s v="TEC-PH-10004977"/>
    <x v="2"/>
    <x v="7"/>
    <x v="34"/>
    <n v="235.18799999999999"/>
    <n v="2"/>
    <n v="32"/>
    <s v="Pequeño"/>
    <n v="0.4"/>
    <n v="94.075199999999995"/>
    <n v="-94.075199999999995"/>
    <n v="329.26319999999998"/>
    <s v="Alto"/>
    <n v="-43.117800000000003"/>
    <n v="-0.18333333333333335"/>
    <n v="-184.23060000000001"/>
    <n v="5"/>
    <n v="5"/>
    <s v="CORRECTO"/>
    <n v="2015"/>
    <n v="0"/>
  </r>
  <r>
    <x v="9798"/>
    <x v="4921"/>
    <d v="2015-01-12T00:00:00"/>
    <d v="2015-01-17T00:00:00"/>
    <s v="Standard Class"/>
    <x v="703"/>
    <s v="Cindy Schnelling"/>
    <s v="CORPORATE"/>
    <s v="united states"/>
    <s v="Toledo"/>
    <s v="Ohio"/>
    <n v="43615"/>
    <s v="East"/>
    <s v="TEC-PH-10000912"/>
    <x v="2"/>
    <x v="7"/>
    <x v="1339"/>
    <n v="26.376000000000001"/>
    <n v="4"/>
    <n v="8"/>
    <s v="Mediano"/>
    <n v="0.4"/>
    <n v="10.550400000000002"/>
    <n v="-10.5504"/>
    <n v="36.926400000000001"/>
    <s v="Bajo"/>
    <n v="2.6375999999999999"/>
    <n v="9.9999999999999992E-2"/>
    <n v="-13.188000000000001"/>
    <n v="5"/>
    <n v="5"/>
    <s v="CORRECTO"/>
    <n v="2015"/>
    <n v="0"/>
  </r>
  <r>
    <x v="9799"/>
    <x v="4921"/>
    <d v="2015-01-12T00:00:00"/>
    <d v="2015-01-17T00:00:00"/>
    <s v="Standard Class"/>
    <x v="703"/>
    <s v="Cindy Schnelling"/>
    <s v="CORPORATE"/>
    <s v="united states"/>
    <s v="Toledo"/>
    <s v="Ohio"/>
    <n v="43615"/>
    <s v="East"/>
    <s v="TEC-AC-10000487"/>
    <x v="2"/>
    <x v="11"/>
    <x v="1682"/>
    <n v="10.384"/>
    <n v="2"/>
    <n v="5"/>
    <s v="Pequeño"/>
    <n v="0.2"/>
    <n v="2.0768"/>
    <n v="-2.0768"/>
    <n v="12.460800000000001"/>
    <s v="Bajo"/>
    <n v="2.2065999999999999"/>
    <n v="0.21249999999999999"/>
    <n v="-6.1006"/>
    <n v="5"/>
    <n v="5"/>
    <s v="CORRECTO"/>
    <n v="2015"/>
    <n v="0"/>
  </r>
  <r>
    <x v="9800"/>
    <x v="4921"/>
    <d v="2015-01-12T00:00:00"/>
    <d v="2015-01-17T00:00:00"/>
    <s v="Standard Class"/>
    <x v="703"/>
    <s v="Cindy Schnelling"/>
    <s v="CORPORATE"/>
    <s v="united states"/>
    <s v="Toledo"/>
    <s v="Ohio"/>
    <n v="43615"/>
    <s v="East"/>
    <s v="TEC-PH-10002262"/>
    <x v="2"/>
    <x v="7"/>
    <x v="477"/>
    <n v="107.11799999999999"/>
    <n v="3"/>
    <n v="18"/>
    <s v="Mediano"/>
    <n v="0.4"/>
    <n v="42.847200000000001"/>
    <n v="-42.847200000000001"/>
    <n v="149.96519999999998"/>
    <s v="Medio"/>
    <n v="-21.4236"/>
    <n v="-0.2"/>
    <n v="-85.694400000000002"/>
    <n v="5"/>
    <n v="5"/>
    <s v="CORRECTO"/>
    <n v="2015"/>
    <n v="0"/>
  </r>
  <r>
    <x v="9801"/>
    <x v="4922"/>
    <d v="2017-09-29T00:00:00"/>
    <d v="2017-10-06T00:00:00"/>
    <s v="Standard Class"/>
    <x v="300"/>
    <s v="Joe Kamberova"/>
    <s v="CONSUMER"/>
    <s v="united states"/>
    <s v="Lodi"/>
    <s v="California"/>
    <n v="95240"/>
    <s v="West"/>
    <s v="OFF-SU-10000898"/>
    <x v="1"/>
    <x v="14"/>
    <x v="1190"/>
    <n v="97.3"/>
    <n v="7"/>
    <n v="36"/>
    <s v="Grande"/>
    <n v="0"/>
    <n v="0"/>
    <n v="0"/>
    <n v="97.3"/>
    <s v="Medio"/>
    <n v="28.216999999999999"/>
    <n v="0.28999999999999998"/>
    <n v="-69.082999999999998"/>
    <n v="7"/>
    <n v="7"/>
    <s v="CORRECTO"/>
    <n v="2017"/>
    <n v="0"/>
  </r>
  <r>
    <x v="9802"/>
    <x v="4923"/>
    <d v="2015-07-18T00:00:00"/>
    <d v="2015-07-20T00:00:00"/>
    <s v="Second Class"/>
    <x v="307"/>
    <s v="Pauline Johnson"/>
    <s v="CONSUMER"/>
    <s v="united states"/>
    <s v="New York City"/>
    <s v="New York"/>
    <n v="10024"/>
    <s v="East"/>
    <s v="OFF-BI-10004182"/>
    <x v="1"/>
    <x v="8"/>
    <x v="73"/>
    <n v="3.3279999999999998"/>
    <n v="2"/>
    <n v="19"/>
    <s v="Pequeño"/>
    <n v="0.2"/>
    <n v="0.66559999999999997"/>
    <n v="-0.66559999999999997"/>
    <n v="3.9935999999999998"/>
    <s v="Bajo"/>
    <n v="1.2063999999999999"/>
    <n v="0.36249999999999999"/>
    <n v="-1.456"/>
    <n v="2"/>
    <n v="2"/>
    <s v="CORRECTO"/>
    <n v="2015"/>
    <n v="0"/>
  </r>
  <r>
    <x v="9803"/>
    <x v="4923"/>
    <d v="2015-07-18T00:00:00"/>
    <d v="2015-07-20T00:00:00"/>
    <s v="Second Class"/>
    <x v="307"/>
    <s v="Pauline Johnson"/>
    <s v="CONSUMER"/>
    <s v="united states"/>
    <s v="New York City"/>
    <s v="New York"/>
    <n v="10024"/>
    <s v="East"/>
    <s v="TEC-PH-10002468"/>
    <x v="2"/>
    <x v="7"/>
    <x v="1219"/>
    <n v="135.99"/>
    <n v="1"/>
    <n v="13"/>
    <s v="Pequeño"/>
    <n v="0"/>
    <n v="0"/>
    <n v="0"/>
    <n v="135.99"/>
    <s v="Medio"/>
    <n v="36.717300000000002"/>
    <n v="0.27"/>
    <n v="-99.2727"/>
    <n v="2"/>
    <n v="2"/>
    <s v="CORRECTO"/>
    <n v="2015"/>
    <n v="0"/>
  </r>
  <r>
    <x v="9804"/>
    <x v="4923"/>
    <d v="2015-07-18T00:00:00"/>
    <d v="2015-07-20T00:00:00"/>
    <s v="Second Class"/>
    <x v="307"/>
    <s v="Pauline Johnson"/>
    <s v="CONSUMER"/>
    <s v="united states"/>
    <s v="New York City"/>
    <s v="New York"/>
    <n v="10024"/>
    <s v="East"/>
    <s v="FUR-FU-10002364"/>
    <x v="0"/>
    <x v="5"/>
    <x v="1240"/>
    <n v="7.38"/>
    <n v="1"/>
    <n v="33"/>
    <s v="Pequeño"/>
    <n v="0"/>
    <n v="0"/>
    <n v="0"/>
    <n v="7.38"/>
    <s v="Bajo"/>
    <n v="2.1402000000000001"/>
    <n v="0.29000000000000004"/>
    <n v="-5.2397999999999998"/>
    <n v="2"/>
    <n v="2"/>
    <s v="CORRECTO"/>
    <n v="2015"/>
    <n v="0"/>
  </r>
  <r>
    <x v="9805"/>
    <x v="4924"/>
    <d v="2016-10-21T00:00:00"/>
    <d v="2016-10-26T00:00:00"/>
    <s v="Standard Class"/>
    <x v="399"/>
    <s v="Anne Pryor"/>
    <s v="HOME OFFICE"/>
    <s v="united states"/>
    <s v="Fort Lauderdale"/>
    <s v="Florida"/>
    <n v="33311"/>
    <s v="South"/>
    <s v="FUR-FU-10002878"/>
    <x v="0"/>
    <x v="5"/>
    <x v="1134"/>
    <n v="45.567999999999998"/>
    <n v="2"/>
    <n v="17"/>
    <s v="Pequeño"/>
    <n v="0.2"/>
    <n v="9.1135999999999999"/>
    <n v="-9.1135999999999999"/>
    <n v="54.681599999999996"/>
    <s v="Medio"/>
    <n v="9.6831999999999994"/>
    <n v="0.21249999999999999"/>
    <n v="-26.7712"/>
    <n v="5"/>
    <n v="5"/>
    <s v="CORRECTO"/>
    <n v="2016"/>
    <n v="0"/>
  </r>
  <r>
    <x v="9806"/>
    <x v="4924"/>
    <d v="2016-10-21T00:00:00"/>
    <d v="2016-10-26T00:00:00"/>
    <s v="Standard Class"/>
    <x v="399"/>
    <s v="Anne Pryor"/>
    <s v="HOME OFFICE"/>
    <s v="united states"/>
    <s v="Fort Lauderdale"/>
    <s v="Florida"/>
    <n v="33311"/>
    <s v="South"/>
    <s v="OFF-BI-10004817"/>
    <x v="1"/>
    <x v="8"/>
    <x v="1208"/>
    <n v="28.751999999999999"/>
    <n v="8"/>
    <n v="27"/>
    <s v="Grande"/>
    <n v="0.7"/>
    <n v="20.126399999999997"/>
    <n v="-20.1264"/>
    <n v="48.878399999999999"/>
    <s v="Bajo"/>
    <n v="-21.084800000000001"/>
    <n v="-0.73333333333333339"/>
    <n v="-29.7104"/>
    <n v="5"/>
    <n v="5"/>
    <s v="CORRECTO"/>
    <n v="2016"/>
    <n v="0"/>
  </r>
  <r>
    <x v="9807"/>
    <x v="4925"/>
    <d v="2017-07-27T00:00:00"/>
    <d v="2017-08-01T00:00:00"/>
    <s v="Second Class"/>
    <x v="527"/>
    <s v="Joni Wasserman"/>
    <s v="CONSUMER"/>
    <s v="united states"/>
    <s v="Raleigh"/>
    <s v="North Carolina"/>
    <n v="27604"/>
    <s v="South"/>
    <s v="FUR-CH-10001146"/>
    <x v="0"/>
    <x v="1"/>
    <x v="64"/>
    <n v="194.84800000000001"/>
    <n v="4"/>
    <n v="39"/>
    <s v="Mediano"/>
    <n v="0.2"/>
    <n v="38.969600000000007"/>
    <n v="-38.9696"/>
    <n v="233.81760000000003"/>
    <s v="Alto"/>
    <n v="12.178000000000001"/>
    <n v="6.25E-2"/>
    <n v="-143.7004"/>
    <n v="5"/>
    <n v="5"/>
    <s v="CORRECTO"/>
    <n v="2017"/>
    <n v="0"/>
  </r>
  <r>
    <x v="9808"/>
    <x v="4926"/>
    <d v="2017-07-21T00:00:00"/>
    <d v="2017-07-26T00:00:00"/>
    <s v="Standard Class"/>
    <x v="690"/>
    <s v="Pete Takahito"/>
    <s v="CONSUMER"/>
    <s v="united states"/>
    <s v="Chicago"/>
    <s v="Illinois"/>
    <n v="60623"/>
    <s v="Central"/>
    <s v="OFF-BI-10001116"/>
    <x v="1"/>
    <x v="8"/>
    <x v="1075"/>
    <n v="2.1120000000000001"/>
    <n v="2"/>
    <n v="46"/>
    <s v="Pequeño"/>
    <n v="0.8"/>
    <n v="1.6896000000000002"/>
    <n v="-1.6896"/>
    <n v="3.8016000000000005"/>
    <s v="Bajo"/>
    <n v="-3.3792"/>
    <n v="-1.5999999999999999"/>
    <n v="-3.8016000000000001"/>
    <n v="5"/>
    <n v="5"/>
    <s v="CORRECTO"/>
    <n v="2017"/>
    <n v="0"/>
  </r>
  <r>
    <x v="9809"/>
    <x v="4927"/>
    <d v="2014-11-07T00:00:00"/>
    <d v="2014-11-11T00:00:00"/>
    <s v="Second Class"/>
    <x v="180"/>
    <s v="Troy Blackwell"/>
    <s v="CONSUMER"/>
    <s v="united states"/>
    <s v="Portland"/>
    <s v="Oregon"/>
    <n v="97206"/>
    <s v="West"/>
    <s v="OFF-PA-10000304"/>
    <x v="1"/>
    <x v="10"/>
    <x v="88"/>
    <n v="25.92"/>
    <n v="5"/>
    <n v="22"/>
    <s v="Grande"/>
    <n v="0.2"/>
    <n v="5.1840000000000011"/>
    <n v="-5.1840000000000002"/>
    <n v="31.104000000000003"/>
    <s v="Bajo"/>
    <n v="9.0719999999999992"/>
    <n v="0.34999999999999992"/>
    <n v="-11.664"/>
    <n v="4"/>
    <n v="4"/>
    <s v="CORRECTO"/>
    <n v="2014"/>
    <n v="0"/>
  </r>
  <r>
    <x v="9810"/>
    <x v="4927"/>
    <d v="2014-11-07T00:00:00"/>
    <d v="2014-11-11T00:00:00"/>
    <s v="Second Class"/>
    <x v="180"/>
    <s v="Troy Blackwell"/>
    <s v="CONSUMER"/>
    <s v="united states"/>
    <s v="Portland"/>
    <s v="Oregon"/>
    <n v="97206"/>
    <s v="West"/>
    <s v="OFF-AR-10002240"/>
    <x v="1"/>
    <x v="6"/>
    <x v="971"/>
    <n v="120.768"/>
    <n v="4"/>
    <n v="16"/>
    <s v="Mediano"/>
    <n v="0.2"/>
    <n v="24.153600000000001"/>
    <n v="-24.153600000000001"/>
    <n v="144.92160000000001"/>
    <s v="Medio"/>
    <n v="9.0576000000000008"/>
    <n v="7.5000000000000011E-2"/>
    <n v="-87.556799999999996"/>
    <n v="4"/>
    <n v="4"/>
    <s v="CORRECTO"/>
    <n v="2014"/>
    <n v="0"/>
  </r>
  <r>
    <x v="9811"/>
    <x v="4928"/>
    <d v="2016-11-27T00:00:00"/>
    <d v="2016-11-30T00:00:00"/>
    <s v="First Class"/>
    <x v="90"/>
    <s v="Cassandra Brandow"/>
    <s v="CONSUMER"/>
    <s v="united states"/>
    <s v="East Orange"/>
    <s v="New Jersey"/>
    <n v="7017"/>
    <s v="East"/>
    <s v="OFF-PA-10001246"/>
    <x v="1"/>
    <x v="10"/>
    <x v="1401"/>
    <n v="25.92"/>
    <n v="4"/>
    <n v="7"/>
    <s v="Mediano"/>
    <n v="0"/>
    <n v="0"/>
    <n v="0"/>
    <n v="25.92"/>
    <s v="Bajo"/>
    <n v="12.441599999999999"/>
    <n v="0.47999999999999993"/>
    <n v="-13.478400000000001"/>
    <n v="3"/>
    <n v="3"/>
    <s v="CORRECTO"/>
    <n v="2016"/>
    <n v="0"/>
  </r>
  <r>
    <x v="9812"/>
    <x v="4928"/>
    <d v="2016-11-27T00:00:00"/>
    <d v="2016-11-30T00:00:00"/>
    <s v="First Class"/>
    <x v="90"/>
    <s v="Cassandra Brandow"/>
    <s v="CONSUMER"/>
    <s v="united states"/>
    <s v="East Orange"/>
    <s v="New Jersey"/>
    <n v="7017"/>
    <s v="East"/>
    <s v="OFF-AR-10000658"/>
    <x v="1"/>
    <x v="6"/>
    <x v="332"/>
    <n v="34.65"/>
    <n v="3"/>
    <n v="23"/>
    <s v="Mediano"/>
    <n v="0"/>
    <n v="0"/>
    <n v="0"/>
    <n v="34.65"/>
    <s v="Bajo"/>
    <n v="9.702"/>
    <n v="0.28000000000000003"/>
    <n v="-24.948"/>
    <n v="3"/>
    <n v="3"/>
    <s v="CORRECTO"/>
    <n v="2016"/>
    <n v="0"/>
  </r>
  <r>
    <x v="9813"/>
    <x v="4928"/>
    <d v="2016-11-27T00:00:00"/>
    <d v="2016-11-30T00:00:00"/>
    <s v="First Class"/>
    <x v="90"/>
    <s v="Cassandra Brandow"/>
    <s v="CONSUMER"/>
    <s v="united states"/>
    <s v="East Orange"/>
    <s v="New Jersey"/>
    <n v="7017"/>
    <s v="East"/>
    <s v="OFF-PA-10000100"/>
    <x v="1"/>
    <x v="10"/>
    <x v="833"/>
    <n v="204.95"/>
    <n v="5"/>
    <n v="45"/>
    <s v="Grande"/>
    <n v="0"/>
    <n v="0"/>
    <n v="0"/>
    <n v="204.95"/>
    <s v="Alto"/>
    <n v="100.4255"/>
    <n v="0.49000000000000005"/>
    <n v="-104.5245"/>
    <n v="3"/>
    <n v="3"/>
    <s v="CORRECTO"/>
    <n v="2016"/>
    <n v="0"/>
  </r>
  <r>
    <x v="9814"/>
    <x v="4928"/>
    <d v="2016-11-27T00:00:00"/>
    <d v="2016-11-30T00:00:00"/>
    <s v="First Class"/>
    <x v="90"/>
    <s v="Cassandra Brandow"/>
    <s v="CONSUMER"/>
    <s v="united states"/>
    <s v="East Orange"/>
    <s v="New Jersey"/>
    <n v="7017"/>
    <s v="East"/>
    <s v="OFF-BI-10004233"/>
    <x v="1"/>
    <x v="8"/>
    <x v="1386"/>
    <n v="79.95"/>
    <n v="5"/>
    <n v="31"/>
    <s v="Grande"/>
    <n v="0"/>
    <n v="0"/>
    <n v="0"/>
    <n v="79.95"/>
    <s v="Medio"/>
    <n v="38.375999999999998"/>
    <n v="0.47999999999999993"/>
    <n v="-41.573999999999998"/>
    <n v="3"/>
    <n v="3"/>
    <s v="CORRECTO"/>
    <n v="2016"/>
    <n v="0"/>
  </r>
  <r>
    <x v="9815"/>
    <x v="4929"/>
    <d v="2015-06-08T00:00:00"/>
    <d v="2015-06-12T00:00:00"/>
    <s v="Standard Class"/>
    <x v="122"/>
    <s v="Andrew Gjertsen"/>
    <s v="CORPORATE"/>
    <s v="united states"/>
    <s v="Saint Petersburg"/>
    <s v="Florida"/>
    <n v="33710"/>
    <s v="South"/>
    <s v="OFF-PA-10002581"/>
    <x v="1"/>
    <x v="10"/>
    <x v="1309"/>
    <n v="173.488"/>
    <n v="7"/>
    <n v="30"/>
    <s v="Grande"/>
    <n v="0.2"/>
    <n v="34.697600000000001"/>
    <n v="-34.697600000000001"/>
    <n v="208.18559999999999"/>
    <s v="Alto"/>
    <n v="54.215000000000003"/>
    <n v="0.3125"/>
    <n v="-84.575400000000002"/>
    <n v="4"/>
    <n v="4"/>
    <s v="CORRECTO"/>
    <n v="2015"/>
    <n v="0"/>
  </r>
  <r>
    <x v="9816"/>
    <x v="4929"/>
    <d v="2015-06-08T00:00:00"/>
    <d v="2015-06-12T00:00:00"/>
    <s v="Standard Class"/>
    <x v="122"/>
    <s v="Andrew Gjertsen"/>
    <s v="CORPORATE"/>
    <s v="united states"/>
    <s v="Saint Petersburg"/>
    <s v="Florida"/>
    <n v="33710"/>
    <s v="South"/>
    <s v="OFF-ST-10000046"/>
    <x v="1"/>
    <x v="4"/>
    <x v="764"/>
    <n v="516.96"/>
    <n v="4"/>
    <n v="27"/>
    <s v="Mediano"/>
    <n v="0.2"/>
    <n v="103.39200000000001"/>
    <n v="-103.392"/>
    <n v="620.35200000000009"/>
    <s v="Muy Alto"/>
    <n v="-6.4619999999999997"/>
    <n v="-1.2499999999999999E-2"/>
    <n v="-420.03"/>
    <n v="4"/>
    <n v="4"/>
    <s v="CORRECTO"/>
    <n v="2015"/>
    <n v="0"/>
  </r>
  <r>
    <x v="9817"/>
    <x v="4929"/>
    <d v="2015-06-08T00:00:00"/>
    <d v="2015-06-12T00:00:00"/>
    <s v="Standard Class"/>
    <x v="122"/>
    <s v="Andrew Gjertsen"/>
    <s v="CORPORATE"/>
    <s v="united states"/>
    <s v="Saint Petersburg"/>
    <s v="Florida"/>
    <n v="33710"/>
    <s v="South"/>
    <s v="FUR-FU-10001185"/>
    <x v="0"/>
    <x v="5"/>
    <x v="1423"/>
    <n v="173.208"/>
    <n v="7"/>
    <n v="28"/>
    <s v="Grande"/>
    <n v="0.2"/>
    <n v="34.641600000000004"/>
    <n v="-34.641599999999997"/>
    <n v="207.84960000000001"/>
    <s v="Alto"/>
    <n v="45.467100000000002"/>
    <n v="0.26250000000000001"/>
    <n v="-93.099299999999999"/>
    <n v="4"/>
    <n v="4"/>
    <s v="CORRECTO"/>
    <n v="2015"/>
    <n v="0"/>
  </r>
  <r>
    <x v="9818"/>
    <x v="4929"/>
    <d v="2015-06-08T00:00:00"/>
    <d v="2015-06-12T00:00:00"/>
    <s v="Standard Class"/>
    <x v="122"/>
    <s v="Andrew Gjertsen"/>
    <s v="CORPORATE"/>
    <s v="united states"/>
    <s v="Saint Petersburg"/>
    <s v="Florida"/>
    <n v="33710"/>
    <s v="South"/>
    <s v="OFF-AR-10003856"/>
    <x v="1"/>
    <x v="6"/>
    <x v="449"/>
    <n v="4.4480000000000004"/>
    <n v="2"/>
    <n v="18"/>
    <s v="Pequeño"/>
    <n v="0.2"/>
    <n v="0.88960000000000017"/>
    <n v="-0.88959999999999995"/>
    <n v="5.3376000000000001"/>
    <s v="Bajo"/>
    <n v="0.33360000000000001"/>
    <n v="7.4999999999999997E-2"/>
    <n v="-3.2248000000000001"/>
    <n v="4"/>
    <n v="4"/>
    <s v="CORRECTO"/>
    <n v="2015"/>
    <n v="0"/>
  </r>
  <r>
    <x v="9819"/>
    <x v="4929"/>
    <d v="2015-06-08T00:00:00"/>
    <d v="2015-06-12T00:00:00"/>
    <s v="Standard Class"/>
    <x v="122"/>
    <s v="Andrew Gjertsen"/>
    <s v="CORPORATE"/>
    <s v="united states"/>
    <s v="Saint Petersburg"/>
    <s v="Florida"/>
    <n v="33710"/>
    <s v="South"/>
    <s v="OFF-LA-10001982"/>
    <x v="1"/>
    <x v="2"/>
    <x v="1538"/>
    <n v="9"/>
    <n v="3"/>
    <n v="20"/>
    <s v="Mediano"/>
    <n v="0.2"/>
    <n v="1.8"/>
    <n v="-1.8"/>
    <n v="10.8"/>
    <s v="Bajo"/>
    <n v="3.15"/>
    <n v="0.35"/>
    <n v="-4.05"/>
    <n v="4"/>
    <n v="4"/>
    <s v="CORRECTO"/>
    <n v="2015"/>
    <n v="0"/>
  </r>
  <r>
    <x v="9820"/>
    <x v="4929"/>
    <d v="2015-06-08T00:00:00"/>
    <d v="2015-06-12T00:00:00"/>
    <s v="Standard Class"/>
    <x v="122"/>
    <s v="Andrew Gjertsen"/>
    <s v="CORPORATE"/>
    <s v="united states"/>
    <s v="Saint Petersburg"/>
    <s v="Florida"/>
    <n v="33710"/>
    <s v="South"/>
    <s v="OFF-PA-10001215"/>
    <x v="1"/>
    <x v="10"/>
    <x v="1726"/>
    <n v="42.24"/>
    <n v="10"/>
    <n v="17"/>
    <s v="Grande"/>
    <n v="0.2"/>
    <n v="8.4480000000000004"/>
    <n v="-8.4480000000000004"/>
    <n v="50.688000000000002"/>
    <s v="Medio"/>
    <n v="13.2"/>
    <n v="0.31249999999999994"/>
    <n v="-20.591999999999999"/>
    <n v="4"/>
    <n v="4"/>
    <s v="CORRECTO"/>
    <n v="2015"/>
    <n v="0"/>
  </r>
  <r>
    <x v="9821"/>
    <x v="4929"/>
    <d v="2015-06-08T00:00:00"/>
    <d v="2015-06-12T00:00:00"/>
    <s v="Standard Class"/>
    <x v="122"/>
    <s v="Andrew Gjertsen"/>
    <s v="CORPORATE"/>
    <s v="united states"/>
    <s v="Saint Petersburg"/>
    <s v="Florida"/>
    <n v="33710"/>
    <s v="South"/>
    <s v="OFF-BI-10002429"/>
    <x v="1"/>
    <x v="8"/>
    <x v="472"/>
    <n v="18.263999999999999"/>
    <n v="2"/>
    <n v="46"/>
    <s v="Pequeño"/>
    <n v="0.7"/>
    <n v="12.784799999999999"/>
    <n v="-12.784800000000001"/>
    <n v="31.0488"/>
    <s v="Bajo"/>
    <n v="-13.393599999999999"/>
    <n v="-0.73333333333333328"/>
    <n v="-18.872800000000002"/>
    <n v="4"/>
    <n v="4"/>
    <s v="CORRECTO"/>
    <n v="2015"/>
    <n v="0"/>
  </r>
  <r>
    <x v="9822"/>
    <x v="4930"/>
    <d v="2014-08-15T00:00:00"/>
    <d v="2014-08-19T00:00:00"/>
    <s v="Standard Class"/>
    <x v="205"/>
    <s v="Brian Dahlen"/>
    <s v="CONSUMER"/>
    <s v="united states"/>
    <s v="San Francisco"/>
    <s v="California"/>
    <n v="94122"/>
    <s v="West"/>
    <s v="OFF-AP-10003287"/>
    <x v="1"/>
    <x v="9"/>
    <x v="543"/>
    <n v="152.91"/>
    <n v="3"/>
    <n v="22"/>
    <s v="Mediano"/>
    <n v="0"/>
    <n v="0"/>
    <n v="0"/>
    <n v="152.91"/>
    <s v="Medio"/>
    <n v="42.814799999999998"/>
    <n v="0.27999999999999997"/>
    <n v="-110.09520000000001"/>
    <n v="4"/>
    <n v="4"/>
    <s v="CORRECTO"/>
    <n v="2014"/>
    <n v="0"/>
  </r>
  <r>
    <x v="9823"/>
    <x v="4930"/>
    <d v="2014-08-15T00:00:00"/>
    <d v="2014-08-19T00:00:00"/>
    <s v="Standard Class"/>
    <x v="205"/>
    <s v="Brian Dahlen"/>
    <s v="CONSUMER"/>
    <s v="united states"/>
    <s v="San Francisco"/>
    <s v="California"/>
    <n v="94122"/>
    <s v="West"/>
    <s v="OFF-PA-10000167"/>
    <x v="1"/>
    <x v="10"/>
    <x v="1080"/>
    <n v="92.94"/>
    <n v="3"/>
    <n v="18"/>
    <s v="Mediano"/>
    <n v="0"/>
    <n v="0"/>
    <n v="0"/>
    <n v="92.94"/>
    <s v="Medio"/>
    <n v="41.823"/>
    <n v="0.45"/>
    <n v="-51.116999999999997"/>
    <n v="4"/>
    <n v="4"/>
    <s v="CORRECTO"/>
    <n v="2014"/>
    <n v="0"/>
  </r>
  <r>
    <x v="9824"/>
    <x v="4930"/>
    <d v="2014-08-15T00:00:00"/>
    <d v="2014-08-19T00:00:00"/>
    <s v="Standard Class"/>
    <x v="205"/>
    <s v="Brian Dahlen"/>
    <s v="CONSUMER"/>
    <s v="united states"/>
    <s v="San Francisco"/>
    <s v="California"/>
    <n v="94122"/>
    <s v="West"/>
    <s v="OFF-BI-10002309"/>
    <x v="1"/>
    <x v="8"/>
    <x v="78"/>
    <n v="17.856000000000002"/>
    <n v="4"/>
    <n v="28"/>
    <s v="Mediano"/>
    <n v="0.2"/>
    <n v="3.5712000000000006"/>
    <n v="-3.5712000000000002"/>
    <n v="21.427200000000003"/>
    <s v="Bajo"/>
    <n v="6.2496"/>
    <n v="0.35"/>
    <n v="-8.0351999999999997"/>
    <n v="4"/>
    <n v="4"/>
    <s v="CORRECTO"/>
    <n v="2014"/>
    <n v="0"/>
  </r>
  <r>
    <x v="9825"/>
    <x v="4930"/>
    <d v="2014-08-15T00:00:00"/>
    <d v="2014-08-19T00:00:00"/>
    <s v="Standard Class"/>
    <x v="205"/>
    <s v="Brian Dahlen"/>
    <s v="CONSUMER"/>
    <s v="united states"/>
    <s v="San Francisco"/>
    <s v="California"/>
    <n v="94122"/>
    <s v="West"/>
    <s v="OFF-BI-10003638"/>
    <x v="1"/>
    <x v="8"/>
    <x v="612"/>
    <n v="46.44"/>
    <n v="3"/>
    <n v="34"/>
    <s v="Mediano"/>
    <n v="0.2"/>
    <n v="9.2880000000000003"/>
    <n v="-9.2880000000000003"/>
    <n v="55.727999999999994"/>
    <s v="Medio"/>
    <n v="15.093"/>
    <n v="0.32500000000000001"/>
    <n v="-22.059000000000001"/>
    <n v="4"/>
    <n v="4"/>
    <s v="CORRECTO"/>
    <n v="2014"/>
    <n v="0"/>
  </r>
  <r>
    <x v="9826"/>
    <x v="4930"/>
    <d v="2014-08-15T00:00:00"/>
    <d v="2014-08-19T00:00:00"/>
    <s v="Standard Class"/>
    <x v="205"/>
    <s v="Brian Dahlen"/>
    <s v="CONSUMER"/>
    <s v="united states"/>
    <s v="San Francisco"/>
    <s v="California"/>
    <n v="94122"/>
    <s v="West"/>
    <s v="FUR-CH-10003833"/>
    <x v="0"/>
    <x v="1"/>
    <x v="1209"/>
    <n v="195.136"/>
    <n v="4"/>
    <n v="39"/>
    <s v="Mediano"/>
    <n v="0.2"/>
    <n v="39.027200000000001"/>
    <n v="-39.027200000000001"/>
    <n v="234.16319999999999"/>
    <s v="Alto"/>
    <n v="-12.196"/>
    <n v="-6.25E-2"/>
    <n v="-168.3048"/>
    <n v="4"/>
    <n v="4"/>
    <s v="CORRECTO"/>
    <n v="2014"/>
    <n v="0"/>
  </r>
  <r>
    <x v="9827"/>
    <x v="4931"/>
    <d v="2017-06-19T00:00:00"/>
    <d v="2017-06-26T00:00:00"/>
    <s v="Standard Class"/>
    <x v="40"/>
    <s v="Jim Sink"/>
    <s v="CORPORATE"/>
    <s v="united states"/>
    <s v="New York City"/>
    <s v="New York"/>
    <n v="10035"/>
    <s v="East"/>
    <s v="OFF-ST-10001511"/>
    <x v="1"/>
    <x v="4"/>
    <x v="556"/>
    <n v="129.30000000000001"/>
    <n v="2"/>
    <n v="33"/>
    <s v="Pequeño"/>
    <n v="0"/>
    <n v="0"/>
    <n v="0"/>
    <n v="129.30000000000001"/>
    <s v="Medio"/>
    <n v="6.4649999999999999"/>
    <n v="4.9999999999999996E-2"/>
    <n v="-122.83499999999999"/>
    <n v="7"/>
    <n v="7"/>
    <s v="CORRECTO"/>
    <n v="2017"/>
    <n v="0"/>
  </r>
  <r>
    <x v="9828"/>
    <x v="4931"/>
    <d v="2017-06-19T00:00:00"/>
    <d v="2017-06-26T00:00:00"/>
    <s v="Standard Class"/>
    <x v="40"/>
    <s v="Jim Sink"/>
    <s v="CORPORATE"/>
    <s v="united states"/>
    <s v="New York City"/>
    <s v="New York"/>
    <n v="10035"/>
    <s v="East"/>
    <s v="OFF-BI-10004728"/>
    <x v="1"/>
    <x v="8"/>
    <x v="544"/>
    <n v="11.568"/>
    <n v="3"/>
    <n v="59"/>
    <s v="Mediano"/>
    <n v="0.2"/>
    <n v="2.3136000000000001"/>
    <n v="-2.3136000000000001"/>
    <n v="13.881599999999999"/>
    <s v="Bajo"/>
    <n v="3.7595999999999998"/>
    <n v="0.32500000000000001"/>
    <n v="-5.4947999999999997"/>
    <n v="7"/>
    <n v="7"/>
    <s v="CORRECTO"/>
    <n v="2017"/>
    <n v="0"/>
  </r>
  <r>
    <x v="9829"/>
    <x v="4932"/>
    <d v="2017-07-16T00:00:00"/>
    <d v="2017-07-23T00:00:00"/>
    <s v="Standard Class"/>
    <x v="173"/>
    <s v="Natalie Fritzler"/>
    <s v="CONSUMER"/>
    <s v="united states"/>
    <s v="Charlotte"/>
    <s v="North Carolina"/>
    <n v="28205"/>
    <s v="South"/>
    <s v="FUR-CH-10004218"/>
    <x v="0"/>
    <x v="1"/>
    <x v="38"/>
    <n v="242.352"/>
    <n v="3"/>
    <n v="35"/>
    <s v="Mediano"/>
    <n v="0.2"/>
    <n v="48.470400000000005"/>
    <n v="-48.470399999999998"/>
    <n v="290.82240000000002"/>
    <s v="Alto"/>
    <n v="15.147"/>
    <n v="6.25E-2"/>
    <n v="-178.7346"/>
    <n v="7"/>
    <n v="7"/>
    <s v="CORRECTO"/>
    <n v="2017"/>
    <n v="0"/>
  </r>
  <r>
    <x v="9830"/>
    <x v="4933"/>
    <d v="2014-12-16T00:00:00"/>
    <d v="2014-12-18T00:00:00"/>
    <s v="Second Class"/>
    <x v="253"/>
    <s v="Sean Christensen"/>
    <s v="CONSUMER"/>
    <s v="united states"/>
    <s v="Beaumont"/>
    <s v="Texas"/>
    <n v="77705"/>
    <s v="Central"/>
    <s v="TEC-AC-10004171"/>
    <x v="2"/>
    <x v="11"/>
    <x v="1321"/>
    <n v="319.96800000000002"/>
    <n v="4"/>
    <n v="29"/>
    <s v="Mediano"/>
    <n v="0.2"/>
    <n v="63.993600000000008"/>
    <n v="-63.993600000000001"/>
    <n v="383.96160000000003"/>
    <s v="Alto"/>
    <n v="95.990399999999994"/>
    <n v="0.3"/>
    <n v="-159.98400000000001"/>
    <n v="2"/>
    <n v="2"/>
    <s v="CORRECTO"/>
    <n v="2014"/>
    <n v="0"/>
  </r>
  <r>
    <x v="9831"/>
    <x v="4933"/>
    <d v="2014-12-16T00:00:00"/>
    <d v="2014-12-18T00:00:00"/>
    <s v="Second Class"/>
    <x v="253"/>
    <s v="Sean Christensen"/>
    <s v="CONSUMER"/>
    <s v="united states"/>
    <s v="Beaumont"/>
    <s v="Texas"/>
    <n v="77705"/>
    <s v="Central"/>
    <s v="FUR-FU-10001706"/>
    <x v="0"/>
    <x v="5"/>
    <x v="50"/>
    <n v="8.6240000000000006"/>
    <n v="7"/>
    <n v="44"/>
    <s v="Grande"/>
    <n v="0.6"/>
    <n v="5.1744000000000003"/>
    <n v="-5.1744000000000003"/>
    <n v="13.798400000000001"/>
    <s v="Bajo"/>
    <n v="-2.5872000000000002"/>
    <n v="-0.3"/>
    <n v="-6.0368000000000004"/>
    <n v="2"/>
    <n v="2"/>
    <s v="CORRECTO"/>
    <n v="2014"/>
    <n v="0"/>
  </r>
  <r>
    <x v="9832"/>
    <x v="4934"/>
    <d v="2014-05-18T00:00:00"/>
    <d v="2014-05-22T00:00:00"/>
    <s v="Second Class"/>
    <x v="654"/>
    <s v="George Ashbrook"/>
    <s v="CONSUMER"/>
    <s v="united states"/>
    <s v="Dallas"/>
    <s v="Texas"/>
    <n v="75220"/>
    <s v="Central"/>
    <s v="OFF-PA-10001526"/>
    <x v="1"/>
    <x v="10"/>
    <x v="1039"/>
    <n v="3.984"/>
    <n v="1"/>
    <n v="28"/>
    <s v="Pequeño"/>
    <n v="0.2"/>
    <n v="0.79680000000000006"/>
    <n v="-0.79679999999999995"/>
    <n v="4.7808000000000002"/>
    <s v="Bajo"/>
    <n v="1.4441999999999999"/>
    <n v="0.36249999999999999"/>
    <n v="-1.7430000000000001"/>
    <n v="4"/>
    <n v="4"/>
    <s v="CORRECTO"/>
    <n v="2014"/>
    <n v="0"/>
  </r>
  <r>
    <x v="9833"/>
    <x v="4935"/>
    <d v="2017-09-14T00:00:00"/>
    <d v="2017-09-19T00:00:00"/>
    <s v="Standard Class"/>
    <x v="388"/>
    <s v="Craig Yedwab"/>
    <s v="CORPORATE"/>
    <s v="united states"/>
    <s v="Springfield"/>
    <s v="Ohio"/>
    <n v="45503"/>
    <s v="East"/>
    <s v="TEC-AC-10002001"/>
    <x v="2"/>
    <x v="11"/>
    <x v="265"/>
    <n v="895.94399999999996"/>
    <n v="7"/>
    <n v="21"/>
    <s v="Grande"/>
    <n v="0.2"/>
    <n v="179.18880000000001"/>
    <n v="-179.18879999999999"/>
    <n v="1075.1327999999999"/>
    <s v="Muy Alto"/>
    <n v="190.38810000000001"/>
    <n v="0.21250000000000002"/>
    <n v="-526.36710000000005"/>
    <n v="5"/>
    <n v="5"/>
    <s v="CORRECTO"/>
    <n v="2017"/>
    <n v="0"/>
  </r>
  <r>
    <x v="9834"/>
    <x v="4936"/>
    <d v="2016-10-10T00:00:00"/>
    <d v="2016-10-12T00:00:00"/>
    <s v="First Class"/>
    <x v="576"/>
    <s v="William Brown"/>
    <s v="CONSUMER"/>
    <s v="united states"/>
    <s v="La Porte"/>
    <s v="Texas"/>
    <n v="77571"/>
    <s v="Central"/>
    <s v="FUR-FU-10004963"/>
    <x v="0"/>
    <x v="5"/>
    <x v="1443"/>
    <n v="14"/>
    <n v="4"/>
    <n v="22"/>
    <s v="Mediano"/>
    <n v="0.6"/>
    <n v="8.4"/>
    <n v="-8.4"/>
    <n v="22.4"/>
    <s v="Bajo"/>
    <n v="-6.3"/>
    <n v="-0.45"/>
    <n v="-11.9"/>
    <n v="2"/>
    <n v="2"/>
    <s v="CORRECTO"/>
    <n v="2016"/>
    <n v="0"/>
  </r>
  <r>
    <x v="9835"/>
    <x v="4936"/>
    <d v="2016-10-10T00:00:00"/>
    <d v="2016-10-12T00:00:00"/>
    <s v="First Class"/>
    <x v="576"/>
    <s v="William Brown"/>
    <s v="CONSUMER"/>
    <s v="united states"/>
    <s v="La Porte"/>
    <s v="Texas"/>
    <n v="77571"/>
    <s v="Central"/>
    <s v="OFF-BI-10001597"/>
    <x v="1"/>
    <x v="8"/>
    <x v="798"/>
    <n v="16.391999999999999"/>
    <n v="2"/>
    <n v="47"/>
    <s v="Pequeño"/>
    <n v="0.8"/>
    <n v="13.1136"/>
    <n v="-13.1136"/>
    <n v="29.505600000000001"/>
    <s v="Bajo"/>
    <n v="-26.2272"/>
    <n v="-1.6"/>
    <n v="-29.505600000000001"/>
    <n v="2"/>
    <n v="2"/>
    <s v="CORRECTO"/>
    <n v="2016"/>
    <n v="0"/>
  </r>
  <r>
    <x v="9836"/>
    <x v="4937"/>
    <d v="2016-09-25T00:00:00"/>
    <d v="2016-10-01T00:00:00"/>
    <s v="Standard Class"/>
    <x v="297"/>
    <s v="Dan Lawera"/>
    <s v="CONSUMER"/>
    <s v="united states"/>
    <s v="Long Beach"/>
    <s v="California"/>
    <n v="90805"/>
    <s v="West"/>
    <s v="OFF-PA-10000141"/>
    <x v="1"/>
    <x v="10"/>
    <x v="829"/>
    <n v="10.9"/>
    <n v="5"/>
    <n v="14"/>
    <s v="Grande"/>
    <n v="0"/>
    <n v="0"/>
    <n v="0"/>
    <n v="10.9"/>
    <s v="Bajo"/>
    <n v="5.1230000000000002"/>
    <n v="0.47000000000000003"/>
    <n v="-5.7770000000000001"/>
    <n v="6"/>
    <n v="6"/>
    <s v="CORRECTO"/>
    <n v="2016"/>
    <n v="0"/>
  </r>
  <r>
    <x v="9837"/>
    <x v="4937"/>
    <d v="2016-09-25T00:00:00"/>
    <d v="2016-10-01T00:00:00"/>
    <s v="Standard Class"/>
    <x v="297"/>
    <s v="Dan Lawera"/>
    <s v="CONSUMER"/>
    <s v="united states"/>
    <s v="Long Beach"/>
    <s v="California"/>
    <n v="90805"/>
    <s v="West"/>
    <s v="OFF-LA-10003923"/>
    <x v="1"/>
    <x v="2"/>
    <x v="429"/>
    <n v="29.6"/>
    <n v="2"/>
    <n v="37"/>
    <s v="Pequeño"/>
    <n v="0"/>
    <n v="0"/>
    <n v="0"/>
    <n v="29.6"/>
    <s v="Bajo"/>
    <n v="14.8"/>
    <n v="0.5"/>
    <n v="-14.8"/>
    <n v="6"/>
    <n v="6"/>
    <s v="CORRECTO"/>
    <n v="2016"/>
    <n v="0"/>
  </r>
  <r>
    <x v="9838"/>
    <x v="4937"/>
    <d v="2016-09-25T00:00:00"/>
    <d v="2016-10-01T00:00:00"/>
    <s v="Standard Class"/>
    <x v="297"/>
    <s v="Dan Lawera"/>
    <s v="CONSUMER"/>
    <s v="united states"/>
    <s v="Long Beach"/>
    <s v="California"/>
    <n v="90805"/>
    <s v="West"/>
    <s v="OFF-LA-10001771"/>
    <x v="1"/>
    <x v="2"/>
    <x v="1128"/>
    <n v="4.9800000000000004"/>
    <n v="1"/>
    <n v="22"/>
    <s v="Pequeño"/>
    <n v="0"/>
    <n v="0"/>
    <n v="0"/>
    <n v="4.9800000000000004"/>
    <s v="Bajo"/>
    <n v="2.2907999999999999"/>
    <n v="0.45999999999999996"/>
    <n v="-2.6892"/>
    <n v="6"/>
    <n v="6"/>
    <s v="CORRECTO"/>
    <n v="2016"/>
    <n v="0"/>
  </r>
  <r>
    <x v="9839"/>
    <x v="4937"/>
    <d v="2016-09-25T00:00:00"/>
    <d v="2016-10-01T00:00:00"/>
    <s v="Standard Class"/>
    <x v="297"/>
    <s v="Dan Lawera"/>
    <s v="CONSUMER"/>
    <s v="united states"/>
    <s v="Long Beach"/>
    <s v="California"/>
    <n v="90805"/>
    <s v="West"/>
    <s v="TEC-CO-10001943"/>
    <x v="2"/>
    <x v="16"/>
    <x v="1675"/>
    <n v="479.976"/>
    <n v="3"/>
    <n v="25"/>
    <s v="Mediano"/>
    <n v="0.2"/>
    <n v="95.995200000000011"/>
    <n v="-95.995199999999997"/>
    <n v="575.97119999999995"/>
    <s v="Muy Alto"/>
    <n v="161.99189999999999"/>
    <n v="0.33749999999999997"/>
    <n v="-221.9889"/>
    <n v="6"/>
    <n v="6"/>
    <s v="CORRECTO"/>
    <n v="2016"/>
    <n v="0"/>
  </r>
  <r>
    <x v="9840"/>
    <x v="4937"/>
    <d v="2016-09-25T00:00:00"/>
    <d v="2016-10-01T00:00:00"/>
    <s v="Standard Class"/>
    <x v="297"/>
    <s v="Dan Lawera"/>
    <s v="CONSUMER"/>
    <s v="united states"/>
    <s v="Long Beach"/>
    <s v="California"/>
    <n v="90805"/>
    <s v="West"/>
    <s v="TEC-PH-10003356"/>
    <x v="2"/>
    <x v="7"/>
    <x v="1698"/>
    <n v="44.735999999999997"/>
    <n v="8"/>
    <n v="13"/>
    <s v="Grande"/>
    <n v="0.2"/>
    <n v="8.9472000000000005"/>
    <n v="-8.9472000000000005"/>
    <n v="53.683199999999999"/>
    <s v="Medio"/>
    <n v="4.4736000000000002"/>
    <n v="0.1"/>
    <n v="-31.315200000000001"/>
    <n v="6"/>
    <n v="6"/>
    <s v="CORRECTO"/>
    <n v="2016"/>
    <n v="0"/>
  </r>
  <r>
    <x v="9841"/>
    <x v="4937"/>
    <d v="2016-09-25T00:00:00"/>
    <d v="2016-10-01T00:00:00"/>
    <s v="Standard Class"/>
    <x v="297"/>
    <s v="Dan Lawera"/>
    <s v="CONSUMER"/>
    <s v="united states"/>
    <s v="Long Beach"/>
    <s v="California"/>
    <n v="90805"/>
    <s v="West"/>
    <s v="OFF-AR-10002255"/>
    <x v="1"/>
    <x v="6"/>
    <x v="822"/>
    <n v="5.76"/>
    <n v="2"/>
    <n v="11"/>
    <s v="Pequeño"/>
    <n v="0"/>
    <n v="0"/>
    <n v="0"/>
    <n v="5.76"/>
    <s v="Bajo"/>
    <n v="1.6704000000000001"/>
    <n v="0.29000000000000004"/>
    <n v="-4.0895999999999999"/>
    <n v="6"/>
    <n v="6"/>
    <s v="CORRECTO"/>
    <n v="2016"/>
    <n v="0"/>
  </r>
  <r>
    <x v="9842"/>
    <x v="4937"/>
    <d v="2016-09-25T00:00:00"/>
    <d v="2016-10-01T00:00:00"/>
    <s v="Standard Class"/>
    <x v="297"/>
    <s v="Dan Lawera"/>
    <s v="CONSUMER"/>
    <s v="united states"/>
    <s v="Long Beach"/>
    <s v="California"/>
    <n v="90805"/>
    <s v="West"/>
    <s v="FUR-CH-10000665"/>
    <x v="0"/>
    <x v="1"/>
    <x v="662"/>
    <n v="483.13600000000002"/>
    <n v="4"/>
    <n v="32"/>
    <s v="Mediano"/>
    <n v="0.2"/>
    <n v="96.627200000000016"/>
    <n v="-96.627200000000002"/>
    <n v="579.7632000000001"/>
    <s v="Muy Alto"/>
    <n v="60.392000000000003"/>
    <n v="0.125"/>
    <n v="-326.11680000000001"/>
    <n v="6"/>
    <n v="6"/>
    <s v="CORRECTO"/>
    <n v="2016"/>
    <n v="0"/>
  </r>
  <r>
    <x v="9843"/>
    <x v="4938"/>
    <d v="2014-06-03T00:00:00"/>
    <d v="2014-06-06T00:00:00"/>
    <s v="First Class"/>
    <x v="681"/>
    <s v="Richard Eichhorn"/>
    <s v="CONSUMER"/>
    <s v="united states"/>
    <s v="Decatur"/>
    <s v="Illinois"/>
    <n v="62521"/>
    <s v="Central"/>
    <s v="OFF-LA-10001771"/>
    <x v="1"/>
    <x v="2"/>
    <x v="1128"/>
    <n v="15.936"/>
    <n v="4"/>
    <n v="22"/>
    <s v="Mediano"/>
    <n v="0.2"/>
    <n v="3.1872000000000003"/>
    <n v="-3.1871999999999998"/>
    <n v="19.123200000000001"/>
    <s v="Bajo"/>
    <n v="5.1791999999999998"/>
    <n v="0.32500000000000001"/>
    <n v="-7.5696000000000003"/>
    <n v="3"/>
    <n v="3"/>
    <s v="CORRECTO"/>
    <n v="2014"/>
    <n v="0"/>
  </r>
  <r>
    <x v="9844"/>
    <x v="4938"/>
    <d v="2014-06-03T00:00:00"/>
    <d v="2014-06-06T00:00:00"/>
    <s v="First Class"/>
    <x v="681"/>
    <s v="Richard Eichhorn"/>
    <s v="CONSUMER"/>
    <s v="united states"/>
    <s v="Decatur"/>
    <s v="Illinois"/>
    <n v="62521"/>
    <s v="Central"/>
    <s v="FUR-FU-10001475"/>
    <x v="0"/>
    <x v="5"/>
    <x v="504"/>
    <n v="61.543999999999997"/>
    <n v="7"/>
    <n v="21"/>
    <s v="Grande"/>
    <n v="0.6"/>
    <n v="36.926399999999994"/>
    <n v="-36.926400000000001"/>
    <n v="98.470399999999984"/>
    <s v="Medio"/>
    <n v="-40.003599999999999"/>
    <n v="-0.65"/>
    <n v="-64.621200000000002"/>
    <n v="3"/>
    <n v="3"/>
    <s v="CORRECTO"/>
    <n v="2014"/>
    <n v="0"/>
  </r>
  <r>
    <x v="9845"/>
    <x v="4938"/>
    <d v="2014-06-03T00:00:00"/>
    <d v="2014-06-06T00:00:00"/>
    <s v="First Class"/>
    <x v="681"/>
    <s v="Richard Eichhorn"/>
    <s v="CONSUMER"/>
    <s v="united states"/>
    <s v="Decatur"/>
    <s v="Illinois"/>
    <n v="62521"/>
    <s v="Central"/>
    <s v="OFF-ST-10000877"/>
    <x v="1"/>
    <x v="4"/>
    <x v="1113"/>
    <n v="132.696"/>
    <n v="3"/>
    <n v="20"/>
    <s v="Mediano"/>
    <n v="0.2"/>
    <n v="26.539200000000001"/>
    <n v="-26.539200000000001"/>
    <n v="159.23519999999999"/>
    <s v="Medio"/>
    <n v="9.9521999999999995"/>
    <n v="7.4999999999999997E-2"/>
    <n v="-96.204599999999999"/>
    <n v="3"/>
    <n v="3"/>
    <s v="CORRECTO"/>
    <n v="2014"/>
    <n v="0"/>
  </r>
  <r>
    <x v="9846"/>
    <x v="4939"/>
    <d v="2017-09-02T00:00:00"/>
    <d v="2017-09-04T00:00:00"/>
    <s v="Second Class"/>
    <x v="762"/>
    <s v="Marc Harrigan"/>
    <s v="HOME OFFICE"/>
    <s v="united states"/>
    <s v="Los Angeles"/>
    <s v="California"/>
    <n v="90008"/>
    <s v="West"/>
    <s v="OFF-AP-10001492"/>
    <x v="1"/>
    <x v="9"/>
    <x v="22"/>
    <n v="43.1"/>
    <n v="5"/>
    <n v="41"/>
    <s v="Grande"/>
    <n v="0"/>
    <n v="0"/>
    <n v="0"/>
    <n v="43.1"/>
    <s v="Bajo"/>
    <n v="11.206"/>
    <n v="0.25999999999999995"/>
    <n v="-31.893999999999998"/>
    <n v="2"/>
    <n v="2"/>
    <s v="CORRECTO"/>
    <n v="2017"/>
    <n v="0"/>
  </r>
  <r>
    <x v="9847"/>
    <x v="4939"/>
    <d v="2017-09-02T00:00:00"/>
    <d v="2017-09-04T00:00:00"/>
    <s v="Second Class"/>
    <x v="762"/>
    <s v="Marc Harrigan"/>
    <s v="HOME OFFICE"/>
    <s v="united states"/>
    <s v="Los Angeles"/>
    <s v="California"/>
    <n v="90008"/>
    <s v="West"/>
    <s v="FUR-FU-10004188"/>
    <x v="0"/>
    <x v="5"/>
    <x v="741"/>
    <n v="511.5"/>
    <n v="5"/>
    <n v="13"/>
    <s v="Grande"/>
    <n v="0"/>
    <n v="0"/>
    <n v="0"/>
    <n v="511.5"/>
    <s v="Muy Alto"/>
    <n v="132.99"/>
    <n v="0.26"/>
    <n v="-378.51"/>
    <n v="2"/>
    <n v="2"/>
    <s v="CORRECTO"/>
    <n v="2017"/>
    <n v="0"/>
  </r>
  <r>
    <x v="9848"/>
    <x v="4939"/>
    <d v="2017-09-02T00:00:00"/>
    <d v="2017-09-04T00:00:00"/>
    <s v="Second Class"/>
    <x v="762"/>
    <s v="Marc Harrigan"/>
    <s v="HOME OFFICE"/>
    <s v="united states"/>
    <s v="Los Angeles"/>
    <s v="California"/>
    <n v="90008"/>
    <s v="West"/>
    <s v="OFF-BI-10004330"/>
    <x v="1"/>
    <x v="8"/>
    <x v="803"/>
    <n v="147.91999999999999"/>
    <n v="5"/>
    <n v="33"/>
    <s v="Grande"/>
    <n v="0.2"/>
    <n v="29.584"/>
    <n v="-29.584"/>
    <n v="177.50399999999999"/>
    <s v="Medio"/>
    <n v="46.225000000000001"/>
    <n v="0.31250000000000006"/>
    <n v="-72.111000000000004"/>
    <n v="2"/>
    <n v="2"/>
    <s v="CORRECTO"/>
    <n v="2017"/>
    <n v="0"/>
  </r>
  <r>
    <x v="9849"/>
    <x v="4940"/>
    <d v="2014-04-12T00:00:00"/>
    <d v="2014-04-18T00:00:00"/>
    <s v="Standard Class"/>
    <x v="553"/>
    <s v="Edward Hooks"/>
    <s v="CORPORATE"/>
    <s v="united states"/>
    <s v="Lodi"/>
    <s v="California"/>
    <n v="95240"/>
    <s v="West"/>
    <s v="OFF-AR-10002987"/>
    <x v="1"/>
    <x v="6"/>
    <x v="1562"/>
    <n v="39.68"/>
    <n v="2"/>
    <n v="24"/>
    <s v="Pequeño"/>
    <n v="0"/>
    <n v="0"/>
    <n v="0"/>
    <n v="39.68"/>
    <s v="Bajo"/>
    <n v="16.268799999999999"/>
    <n v="0.41"/>
    <n v="-23.411200000000001"/>
    <n v="6"/>
    <n v="6"/>
    <s v="CORRECTO"/>
    <n v="2014"/>
    <n v="0"/>
  </r>
  <r>
    <x v="9850"/>
    <x v="4941"/>
    <d v="2016-05-02T00:00:00"/>
    <d v="2016-05-06T00:00:00"/>
    <s v="Standard Class"/>
    <x v="553"/>
    <s v="Edward Hooks"/>
    <s v="CORPORATE"/>
    <s v="united states"/>
    <s v="New York City"/>
    <s v="New York"/>
    <n v="10009"/>
    <s v="East"/>
    <s v="FUR-FU-10000732"/>
    <x v="0"/>
    <x v="5"/>
    <x v="545"/>
    <n v="12.56"/>
    <n v="2"/>
    <n v="22"/>
    <s v="Pequeño"/>
    <n v="0"/>
    <n v="0"/>
    <n v="0"/>
    <n v="12.56"/>
    <s v="Bajo"/>
    <n v="4.0191999999999997"/>
    <n v="0.31999999999999995"/>
    <n v="-8.5408000000000008"/>
    <n v="4"/>
    <n v="4"/>
    <s v="CORRECTO"/>
    <n v="2016"/>
    <n v="0"/>
  </r>
  <r>
    <x v="9851"/>
    <x v="4941"/>
    <d v="2016-05-02T00:00:00"/>
    <d v="2016-05-06T00:00:00"/>
    <s v="Standard Class"/>
    <x v="553"/>
    <s v="Edward Hooks"/>
    <s v="CORPORATE"/>
    <s v="united states"/>
    <s v="New York City"/>
    <s v="New York"/>
    <n v="10009"/>
    <s v="East"/>
    <s v="OFF-BI-10001670"/>
    <x v="1"/>
    <x v="8"/>
    <x v="443"/>
    <n v="90.48"/>
    <n v="3"/>
    <n v="40"/>
    <s v="Mediano"/>
    <n v="0.2"/>
    <n v="18.096"/>
    <n v="-18.096"/>
    <n v="108.57600000000001"/>
    <s v="Medio"/>
    <n v="33.93"/>
    <n v="0.375"/>
    <n v="-38.454000000000001"/>
    <n v="4"/>
    <n v="4"/>
    <s v="CORRECTO"/>
    <n v="2016"/>
    <n v="0"/>
  </r>
  <r>
    <x v="9852"/>
    <x v="4941"/>
    <d v="2016-05-02T00:00:00"/>
    <d v="2016-05-06T00:00:00"/>
    <s v="Standard Class"/>
    <x v="553"/>
    <s v="Edward Hooks"/>
    <s v="CORPORATE"/>
    <s v="united states"/>
    <s v="New York City"/>
    <s v="New York"/>
    <n v="10009"/>
    <s v="East"/>
    <s v="OFF-PA-10000533"/>
    <x v="1"/>
    <x v="10"/>
    <x v="1205"/>
    <n v="13.08"/>
    <n v="2"/>
    <n v="15"/>
    <s v="Pequeño"/>
    <n v="0"/>
    <n v="0"/>
    <n v="0"/>
    <n v="13.08"/>
    <s v="Bajo"/>
    <n v="6.0167999999999999"/>
    <n v="0.45999999999999996"/>
    <n v="-7.0632000000000001"/>
    <n v="4"/>
    <n v="4"/>
    <s v="CORRECTO"/>
    <n v="2016"/>
    <n v="0"/>
  </r>
  <r>
    <x v="9853"/>
    <x v="4941"/>
    <d v="2016-05-02T00:00:00"/>
    <d v="2016-05-06T00:00:00"/>
    <s v="Standard Class"/>
    <x v="553"/>
    <s v="Edward Hooks"/>
    <s v="CORPORATE"/>
    <s v="united states"/>
    <s v="New York City"/>
    <s v="New York"/>
    <n v="10009"/>
    <s v="East"/>
    <s v="FUR-FU-10002253"/>
    <x v="0"/>
    <x v="5"/>
    <x v="592"/>
    <n v="214.7"/>
    <n v="5"/>
    <n v="27"/>
    <s v="Grande"/>
    <n v="0"/>
    <n v="0"/>
    <n v="0"/>
    <n v="214.7"/>
    <s v="Alto"/>
    <n v="83.733000000000004"/>
    <n v="0.39"/>
    <n v="-130.96700000000001"/>
    <n v="4"/>
    <n v="4"/>
    <s v="CORRECTO"/>
    <n v="2016"/>
    <n v="0"/>
  </r>
  <r>
    <x v="9854"/>
    <x v="4942"/>
    <d v="2017-06-19T00:00:00"/>
    <d v="2017-06-23T00:00:00"/>
    <s v="Standard Class"/>
    <x v="654"/>
    <s v="George Ashbrook"/>
    <s v="CONSUMER"/>
    <s v="united states"/>
    <s v="San Francisco"/>
    <s v="California"/>
    <n v="94109"/>
    <s v="West"/>
    <s v="FUR-FU-10002396"/>
    <x v="0"/>
    <x v="5"/>
    <x v="1590"/>
    <n v="50.32"/>
    <n v="4"/>
    <n v="18"/>
    <s v="Mediano"/>
    <n v="0"/>
    <n v="0"/>
    <n v="0"/>
    <n v="50.32"/>
    <s v="Medio"/>
    <n v="21.134399999999999"/>
    <n v="0.42"/>
    <n v="-29.185600000000001"/>
    <n v="4"/>
    <n v="4"/>
    <s v="CORRECTO"/>
    <n v="2017"/>
    <n v="0"/>
  </r>
  <r>
    <x v="9855"/>
    <x v="4942"/>
    <d v="2017-06-19T00:00:00"/>
    <d v="2017-06-23T00:00:00"/>
    <s v="Standard Class"/>
    <x v="654"/>
    <s v="George Ashbrook"/>
    <s v="CONSUMER"/>
    <s v="united states"/>
    <s v="San Francisco"/>
    <s v="California"/>
    <n v="94109"/>
    <s v="West"/>
    <s v="OFF-PA-10004438"/>
    <x v="1"/>
    <x v="10"/>
    <x v="1481"/>
    <n v="24.56"/>
    <n v="2"/>
    <n v="10"/>
    <s v="Pequeño"/>
    <n v="0"/>
    <n v="0"/>
    <n v="0"/>
    <n v="24.56"/>
    <s v="Bajo"/>
    <n v="11.543200000000001"/>
    <n v="0.47000000000000003"/>
    <n v="-13.0168"/>
    <n v="4"/>
    <n v="4"/>
    <s v="CORRECTO"/>
    <n v="2017"/>
    <n v="0"/>
  </r>
  <r>
    <x v="9856"/>
    <x v="4943"/>
    <d v="2014-11-06T00:00:00"/>
    <d v="2014-11-11T00:00:00"/>
    <s v="Standard Class"/>
    <x v="654"/>
    <s v="George Ashbrook"/>
    <s v="CONSUMER"/>
    <s v="united states"/>
    <s v="Columbus"/>
    <s v="Georgia"/>
    <n v="31907"/>
    <s v="South"/>
    <s v="OFF-PA-10000587"/>
    <x v="1"/>
    <x v="10"/>
    <x v="57"/>
    <n v="43.68"/>
    <n v="6"/>
    <n v="15"/>
    <s v="Grande"/>
    <n v="0"/>
    <n v="0"/>
    <n v="0"/>
    <n v="43.68"/>
    <s v="Bajo"/>
    <n v="20.9664"/>
    <n v="0.48"/>
    <n v="-22.7136"/>
    <n v="5"/>
    <n v="5"/>
    <s v="CORRECTO"/>
    <n v="2014"/>
    <n v="0"/>
  </r>
  <r>
    <x v="9857"/>
    <x v="4944"/>
    <d v="2015-03-26T00:00:00"/>
    <d v="2015-03-30T00:00:00"/>
    <s v="Standard Class"/>
    <x v="225"/>
    <s v="Ellis Ballard"/>
    <s v="CORPORATE"/>
    <s v="united states"/>
    <s v="Seattle"/>
    <s v="Washington"/>
    <n v="98103"/>
    <s v="West"/>
    <s v="FUR-TA-10001889"/>
    <x v="0"/>
    <x v="3"/>
    <x v="411"/>
    <n v="3393.68"/>
    <n v="8"/>
    <n v="33"/>
    <s v="Grande"/>
    <n v="0"/>
    <n v="0"/>
    <n v="0"/>
    <n v="3393.68"/>
    <s v="Muy Alto"/>
    <n v="610.86239999999998"/>
    <n v="0.18"/>
    <n v="-2782.8175999999999"/>
    <n v="4"/>
    <n v="4"/>
    <s v="CORRECTO"/>
    <n v="2015"/>
    <n v="0"/>
  </r>
  <r>
    <x v="9858"/>
    <x v="4945"/>
    <d v="2017-01-14T00:00:00"/>
    <d v="2017-01-20T00:00:00"/>
    <s v="Standard Class"/>
    <x v="367"/>
    <s v="Hallie Redmond"/>
    <s v="HOME OFFICE"/>
    <s v="united states"/>
    <s v="Richmond"/>
    <s v="Indiana"/>
    <n v="47374"/>
    <s v="Central"/>
    <s v="OFF-ST-10001590"/>
    <x v="1"/>
    <x v="4"/>
    <x v="147"/>
    <n v="67.400000000000006"/>
    <n v="5"/>
    <n v="40"/>
    <s v="Grande"/>
    <n v="0"/>
    <n v="0"/>
    <n v="0"/>
    <n v="67.400000000000006"/>
    <s v="Medio"/>
    <n v="17.524000000000001"/>
    <n v="0.26"/>
    <n v="-49.875999999999998"/>
    <n v="6"/>
    <n v="6"/>
    <s v="CORRECTO"/>
    <n v="2017"/>
    <n v="0"/>
  </r>
  <r>
    <x v="9859"/>
    <x v="4945"/>
    <d v="2017-01-14T00:00:00"/>
    <d v="2017-01-20T00:00:00"/>
    <s v="Standard Class"/>
    <x v="367"/>
    <s v="Hallie Redmond"/>
    <s v="HOME OFFICE"/>
    <s v="united states"/>
    <s v="Richmond"/>
    <s v="Indiana"/>
    <n v="47374"/>
    <s v="Central"/>
    <s v="OFF-FA-10003472"/>
    <x v="1"/>
    <x v="13"/>
    <x v="243"/>
    <n v="2.52"/>
    <n v="2"/>
    <n v="21"/>
    <s v="Pequeño"/>
    <n v="0"/>
    <n v="0"/>
    <n v="0"/>
    <n v="2.52"/>
    <s v="Bajo"/>
    <n v="0.1008"/>
    <n v="0.04"/>
    <n v="-2.4192"/>
    <n v="6"/>
    <n v="6"/>
    <s v="CORRECTO"/>
    <n v="2017"/>
    <n v="0"/>
  </r>
  <r>
    <x v="9860"/>
    <x v="4945"/>
    <d v="2017-01-14T00:00:00"/>
    <d v="2017-01-20T00:00:00"/>
    <s v="Standard Class"/>
    <x v="367"/>
    <s v="Hallie Redmond"/>
    <s v="HOME OFFICE"/>
    <s v="united states"/>
    <s v="Richmond"/>
    <s v="Indiana"/>
    <n v="47374"/>
    <s v="Central"/>
    <s v="TEC-PH-10000169"/>
    <x v="2"/>
    <x v="7"/>
    <x v="1038"/>
    <n v="67.8"/>
    <n v="4"/>
    <n v="14"/>
    <s v="Mediano"/>
    <n v="0"/>
    <n v="0"/>
    <n v="0"/>
    <n v="67.8"/>
    <s v="Medio"/>
    <n v="1.3560000000000001"/>
    <n v="2.0000000000000004E-2"/>
    <n v="-66.444000000000003"/>
    <n v="6"/>
    <n v="6"/>
    <s v="CORRECTO"/>
    <n v="2017"/>
    <n v="0"/>
  </r>
  <r>
    <x v="9861"/>
    <x v="4945"/>
    <d v="2017-01-14T00:00:00"/>
    <d v="2017-01-20T00:00:00"/>
    <s v="Standard Class"/>
    <x v="367"/>
    <s v="Hallie Redmond"/>
    <s v="HOME OFFICE"/>
    <s v="united states"/>
    <s v="Richmond"/>
    <s v="Indiana"/>
    <n v="47374"/>
    <s v="Central"/>
    <s v="OFF-ST-10002562"/>
    <x v="1"/>
    <x v="4"/>
    <x v="683"/>
    <n v="18.760000000000002"/>
    <n v="2"/>
    <n v="33"/>
    <s v="Pequeño"/>
    <n v="0"/>
    <n v="0"/>
    <n v="0"/>
    <n v="18.760000000000002"/>
    <s v="Bajo"/>
    <n v="5.2527999999999997"/>
    <n v="0.27999999999999997"/>
    <n v="-13.507199999999999"/>
    <n v="6"/>
    <n v="6"/>
    <s v="CORRECTO"/>
    <n v="2017"/>
    <n v="0"/>
  </r>
  <r>
    <x v="9862"/>
    <x v="4945"/>
    <d v="2017-01-14T00:00:00"/>
    <d v="2017-01-20T00:00:00"/>
    <s v="Standard Class"/>
    <x v="367"/>
    <s v="Hallie Redmond"/>
    <s v="HOME OFFICE"/>
    <s v="united states"/>
    <s v="Richmond"/>
    <s v="Indiana"/>
    <n v="47374"/>
    <s v="Central"/>
    <s v="TEC-AC-10001445"/>
    <x v="2"/>
    <x v="11"/>
    <x v="427"/>
    <n v="12.12"/>
    <n v="4"/>
    <n v="14"/>
    <s v="Mediano"/>
    <n v="0"/>
    <n v="0"/>
    <n v="0"/>
    <n v="12.12"/>
    <s v="Bajo"/>
    <n v="2.5451999999999999"/>
    <n v="0.21"/>
    <n v="-9.5747999999999998"/>
    <n v="6"/>
    <n v="6"/>
    <s v="CORRECTO"/>
    <n v="2017"/>
    <n v="0"/>
  </r>
  <r>
    <x v="9863"/>
    <x v="4945"/>
    <d v="2017-01-14T00:00:00"/>
    <d v="2017-01-20T00:00:00"/>
    <s v="Standard Class"/>
    <x v="367"/>
    <s v="Hallie Redmond"/>
    <s v="HOME OFFICE"/>
    <s v="united states"/>
    <s v="Richmond"/>
    <s v="Indiana"/>
    <n v="47374"/>
    <s v="Central"/>
    <s v="OFF-PA-10004156"/>
    <x v="1"/>
    <x v="10"/>
    <x v="750"/>
    <n v="11.34"/>
    <n v="1"/>
    <n v="20"/>
    <s v="Pequeño"/>
    <n v="0"/>
    <n v="0"/>
    <n v="0"/>
    <n v="11.34"/>
    <s v="Bajo"/>
    <n v="5.5566000000000004"/>
    <n v="0.49000000000000005"/>
    <n v="-5.7834000000000003"/>
    <n v="6"/>
    <n v="6"/>
    <s v="CORRECTO"/>
    <n v="2017"/>
    <n v="0"/>
  </r>
  <r>
    <x v="9864"/>
    <x v="4945"/>
    <d v="2017-01-14T00:00:00"/>
    <d v="2017-01-20T00:00:00"/>
    <s v="Standard Class"/>
    <x v="367"/>
    <s v="Hallie Redmond"/>
    <s v="HOME OFFICE"/>
    <s v="united states"/>
    <s v="Richmond"/>
    <s v="Indiana"/>
    <n v="47374"/>
    <s v="Central"/>
    <s v="TEC-AC-10004469"/>
    <x v="2"/>
    <x v="11"/>
    <x v="241"/>
    <n v="159.80000000000001"/>
    <n v="4"/>
    <n v="42"/>
    <s v="Mediano"/>
    <n v="0"/>
    <n v="0"/>
    <n v="0"/>
    <n v="159.80000000000001"/>
    <s v="Medio"/>
    <n v="70.311999999999998"/>
    <n v="0.43999999999999995"/>
    <n v="-89.488"/>
    <n v="6"/>
    <n v="6"/>
    <s v="CORRECTO"/>
    <n v="2017"/>
    <n v="0"/>
  </r>
  <r>
    <x v="9865"/>
    <x v="4945"/>
    <d v="2017-01-14T00:00:00"/>
    <d v="2017-01-20T00:00:00"/>
    <s v="Standard Class"/>
    <x v="367"/>
    <s v="Hallie Redmond"/>
    <s v="HOME OFFICE"/>
    <s v="united states"/>
    <s v="Richmond"/>
    <s v="Indiana"/>
    <n v="47374"/>
    <s v="Central"/>
    <s v="FUR-FU-10001037"/>
    <x v="0"/>
    <x v="5"/>
    <x v="1169"/>
    <n v="18.96"/>
    <n v="2"/>
    <n v="23"/>
    <s v="Pequeño"/>
    <n v="0"/>
    <n v="0"/>
    <n v="0"/>
    <n v="18.96"/>
    <s v="Bajo"/>
    <n v="8.532"/>
    <n v="0.44999999999999996"/>
    <n v="-10.428000000000001"/>
    <n v="6"/>
    <n v="6"/>
    <s v="CORRECTO"/>
    <n v="2017"/>
    <n v="0"/>
  </r>
  <r>
    <x v="9866"/>
    <x v="4946"/>
    <d v="2015-03-26T00:00:00"/>
    <d v="2015-03-28T00:00:00"/>
    <s v="Second Class"/>
    <x v="416"/>
    <s v="Suzanne McNair"/>
    <s v="CORPORATE"/>
    <s v="united states"/>
    <s v="New York City"/>
    <s v="New York"/>
    <n v="10009"/>
    <s v="East"/>
    <s v="OFF-ST-10002615"/>
    <x v="1"/>
    <x v="4"/>
    <x v="1436"/>
    <n v="1085.42"/>
    <n v="7"/>
    <n v="43"/>
    <s v="Grande"/>
    <n v="0"/>
    <n v="0"/>
    <n v="0"/>
    <n v="1085.42"/>
    <s v="Muy Alto"/>
    <n v="282.20920000000001"/>
    <n v="0.26"/>
    <n v="-803.21079999999995"/>
    <n v="2"/>
    <n v="2"/>
    <s v="CORRECTO"/>
    <n v="2015"/>
    <n v="0"/>
  </r>
  <r>
    <x v="9867"/>
    <x v="4946"/>
    <d v="2015-03-26T00:00:00"/>
    <d v="2015-03-28T00:00:00"/>
    <s v="Second Class"/>
    <x v="416"/>
    <s v="Suzanne McNair"/>
    <s v="CORPORATE"/>
    <s v="united states"/>
    <s v="New York City"/>
    <s v="New York"/>
    <n v="10009"/>
    <s v="East"/>
    <s v="OFF-AP-10000595"/>
    <x v="1"/>
    <x v="9"/>
    <x v="1505"/>
    <n v="13.11"/>
    <n v="3"/>
    <n v="10"/>
    <s v="Mediano"/>
    <n v="0"/>
    <n v="0"/>
    <n v="0"/>
    <n v="13.11"/>
    <s v="Bajo"/>
    <n v="3.4085999999999999"/>
    <n v="0.26"/>
    <n v="-9.7013999999999996"/>
    <n v="2"/>
    <n v="2"/>
    <s v="CORRECTO"/>
    <n v="2015"/>
    <n v="0"/>
  </r>
  <r>
    <x v="9868"/>
    <x v="4947"/>
    <d v="2014-11-01T00:00:00"/>
    <d v="2014-11-03T00:00:00"/>
    <s v="First Class"/>
    <x v="105"/>
    <s v="Erin Ashbrook"/>
    <s v="CORPORATE"/>
    <s v="united states"/>
    <s v="Mason"/>
    <s v="Ohio"/>
    <n v="45040"/>
    <s v="East"/>
    <s v="FUR-FU-10002253"/>
    <x v="0"/>
    <x v="5"/>
    <x v="592"/>
    <n v="68.703999999999994"/>
    <n v="2"/>
    <n v="27"/>
    <s v="Pequeño"/>
    <n v="0.2"/>
    <n v="13.7408"/>
    <n v="-13.7408"/>
    <n v="82.444799999999987"/>
    <s v="Medio"/>
    <n v="16.3172"/>
    <n v="0.23750000000000002"/>
    <n v="-38.646000000000001"/>
    <n v="2"/>
    <n v="2"/>
    <s v="CORRECTO"/>
    <n v="2014"/>
    <n v="0"/>
  </r>
  <r>
    <x v="9869"/>
    <x v="4947"/>
    <d v="2014-11-01T00:00:00"/>
    <d v="2014-11-03T00:00:00"/>
    <s v="First Class"/>
    <x v="105"/>
    <s v="Erin Ashbrook"/>
    <s v="CORPORATE"/>
    <s v="united states"/>
    <s v="Mason"/>
    <s v="Ohio"/>
    <n v="45040"/>
    <s v="East"/>
    <s v="OFF-BI-10000494"/>
    <x v="1"/>
    <x v="8"/>
    <x v="1572"/>
    <n v="3.1320000000000001"/>
    <n v="2"/>
    <n v="6"/>
    <s v="Pequeño"/>
    <n v="0.7"/>
    <n v="2.1924000000000001"/>
    <n v="-2.1924000000000001"/>
    <n v="5.3244000000000007"/>
    <s v="Bajo"/>
    <n v="-2.61"/>
    <n v="-0.83333333333333326"/>
    <n v="-3.5495999999999999"/>
    <n v="2"/>
    <n v="2"/>
    <s v="CORRECTO"/>
    <n v="2014"/>
    <n v="0"/>
  </r>
  <r>
    <x v="9870"/>
    <x v="4947"/>
    <d v="2014-11-01T00:00:00"/>
    <d v="2014-11-03T00:00:00"/>
    <s v="First Class"/>
    <x v="105"/>
    <s v="Erin Ashbrook"/>
    <s v="CORPORATE"/>
    <s v="united states"/>
    <s v="Mason"/>
    <s v="Ohio"/>
    <n v="45040"/>
    <s v="East"/>
    <s v="OFF-BI-10001658"/>
    <x v="1"/>
    <x v="8"/>
    <x v="444"/>
    <n v="22.428000000000001"/>
    <n v="3"/>
    <n v="34"/>
    <s v="Mediano"/>
    <n v="0.7"/>
    <n v="15.6996"/>
    <n v="-15.6996"/>
    <n v="38.127600000000001"/>
    <s v="Bajo"/>
    <n v="-17.942399999999999"/>
    <n v="-0.79999999999999993"/>
    <n v="-24.6708"/>
    <n v="2"/>
    <n v="2"/>
    <s v="CORRECTO"/>
    <n v="2014"/>
    <n v="0"/>
  </r>
  <r>
    <x v="9871"/>
    <x v="4948"/>
    <d v="2017-10-06T00:00:00"/>
    <d v="2017-10-06T00:00:00"/>
    <s v="Same Day"/>
    <x v="708"/>
    <s v="Mark Hamilton"/>
    <s v="CONSUMER"/>
    <s v="united states"/>
    <s v="Chicago"/>
    <s v="Illinois"/>
    <n v="60623"/>
    <s v="Central"/>
    <s v="OFF-ST-10003208"/>
    <x v="1"/>
    <x v="4"/>
    <x v="246"/>
    <n v="290.33600000000001"/>
    <n v="2"/>
    <n v="45"/>
    <s v="Pequeño"/>
    <n v="0.2"/>
    <n v="58.067200000000007"/>
    <n v="-58.0672"/>
    <n v="348.40320000000003"/>
    <s v="Alto"/>
    <n v="32.662799999999997"/>
    <n v="0.11249999999999999"/>
    <n v="-199.60599999999999"/>
    <n v="0"/>
    <n v="0"/>
    <s v="CORRECTO"/>
    <n v="2017"/>
    <n v="0"/>
  </r>
  <r>
    <x v="9872"/>
    <x v="4948"/>
    <d v="2017-10-06T00:00:00"/>
    <d v="2017-10-06T00:00:00"/>
    <s v="Same Day"/>
    <x v="708"/>
    <s v="Mark Hamilton"/>
    <s v="CONSUMER"/>
    <s v="united states"/>
    <s v="Chicago"/>
    <s v="Illinois"/>
    <n v="60623"/>
    <s v="Central"/>
    <s v="OFF-AR-10004790"/>
    <x v="1"/>
    <x v="6"/>
    <x v="772"/>
    <n v="19.152000000000001"/>
    <n v="2"/>
    <n v="86"/>
    <s v="Pequeño"/>
    <n v="0.2"/>
    <n v="3.8304000000000005"/>
    <n v="-3.8304"/>
    <n v="22.982400000000002"/>
    <s v="Bajo"/>
    <n v="1.1970000000000001"/>
    <n v="6.25E-2"/>
    <n v="-14.124599999999999"/>
    <n v="0"/>
    <n v="0"/>
    <s v="CORRECTO"/>
    <n v="2017"/>
    <n v="0"/>
  </r>
  <r>
    <x v="9873"/>
    <x v="4949"/>
    <d v="2016-12-10T00:00:00"/>
    <d v="2016-12-14T00:00:00"/>
    <s v="Standard Class"/>
    <x v="359"/>
    <s v="Sara Luxemburg"/>
    <s v="HOME OFFICE"/>
    <s v="united states"/>
    <s v="New York City"/>
    <s v="New York"/>
    <n v="10024"/>
    <s v="East"/>
    <s v="OFF-PA-10004609"/>
    <x v="1"/>
    <x v="10"/>
    <x v="1503"/>
    <n v="6.48"/>
    <n v="1"/>
    <n v="14"/>
    <s v="Pequeño"/>
    <n v="0"/>
    <n v="0"/>
    <n v="0"/>
    <n v="6.48"/>
    <s v="Bajo"/>
    <n v="3.1103999999999998"/>
    <n v="0.47999999999999993"/>
    <n v="-3.3696000000000002"/>
    <n v="4"/>
    <n v="4"/>
    <s v="CORRECTO"/>
    <n v="2016"/>
    <n v="0"/>
  </r>
  <r>
    <x v="9874"/>
    <x v="4950"/>
    <d v="2016-09-22T00:00:00"/>
    <d v="2016-09-24T00:00:00"/>
    <s v="Second Class"/>
    <x v="472"/>
    <s v="Nora Pelletier"/>
    <s v="HOME OFFICE"/>
    <s v="united states"/>
    <s v="Parma"/>
    <s v="Ohio"/>
    <n v="44134"/>
    <s v="East"/>
    <s v="OFF-EN-10003055"/>
    <x v="1"/>
    <x v="12"/>
    <x v="882"/>
    <n v="63.968000000000004"/>
    <n v="2"/>
    <n v="22"/>
    <s v="Pequeño"/>
    <n v="0.2"/>
    <n v="12.793600000000001"/>
    <n v="-12.7936"/>
    <n v="76.761600000000001"/>
    <s v="Medio"/>
    <n v="19.989999999999998"/>
    <n v="0.31249999999999994"/>
    <n v="-31.1844"/>
    <n v="2"/>
    <n v="2"/>
    <s v="CORRECTO"/>
    <n v="2016"/>
    <n v="0"/>
  </r>
  <r>
    <x v="9875"/>
    <x v="4951"/>
    <d v="2015-12-29T00:00:00"/>
    <d v="2016-01-05T00:00:00"/>
    <s v="Standard Class"/>
    <x v="167"/>
    <s v="Roy Französisch"/>
    <s v="CONSUMER"/>
    <s v="united states"/>
    <s v="New York City"/>
    <s v="New York"/>
    <n v="10035"/>
    <s v="East"/>
    <s v="OFF-SU-10003936"/>
    <x v="1"/>
    <x v="14"/>
    <x v="1835"/>
    <n v="6.36"/>
    <n v="2"/>
    <n v="5"/>
    <s v="Pequeño"/>
    <n v="0"/>
    <n v="0"/>
    <n v="0"/>
    <n v="6.36"/>
    <s v="Bajo"/>
    <n v="6.3600000000000004E-2"/>
    <n v="0.01"/>
    <n v="-6.2964000000000002"/>
    <n v="7"/>
    <n v="7"/>
    <s v="CORRECTO"/>
    <n v="2015"/>
    <n v="0"/>
  </r>
  <r>
    <x v="9876"/>
    <x v="4952"/>
    <d v="2017-04-20T00:00:00"/>
    <d v="2017-04-21T00:00:00"/>
    <s v="First Class"/>
    <x v="534"/>
    <s v="Brad Eason"/>
    <s v="HOME OFFICE"/>
    <s v="united states"/>
    <s v="Cleveland"/>
    <s v="Ohio"/>
    <n v="44105"/>
    <s v="East"/>
    <s v="OFF-ST-10000078"/>
    <x v="1"/>
    <x v="4"/>
    <x v="1227"/>
    <n v="848.54399999999998"/>
    <n v="4"/>
    <n v="43"/>
    <s v="Mediano"/>
    <n v="0.2"/>
    <n v="169.7088"/>
    <n v="-169.7088"/>
    <n v="1018.2528"/>
    <s v="Muy Alto"/>
    <n v="-21.2136"/>
    <n v="-2.5000000000000001E-2"/>
    <n v="-700.04880000000003"/>
    <n v="1"/>
    <n v="1"/>
    <s v="CORRECTO"/>
    <n v="2017"/>
    <n v="0"/>
  </r>
  <r>
    <x v="9877"/>
    <x v="4952"/>
    <d v="2017-04-20T00:00:00"/>
    <d v="2017-04-21T00:00:00"/>
    <s v="First Class"/>
    <x v="534"/>
    <s v="Brad Eason"/>
    <s v="HOME OFFICE"/>
    <s v="united states"/>
    <s v="Cleveland"/>
    <s v="Ohio"/>
    <n v="44105"/>
    <s v="East"/>
    <s v="OFF-BI-10000174"/>
    <x v="1"/>
    <x v="8"/>
    <x v="1444"/>
    <n v="8.6999999999999993"/>
    <n v="5"/>
    <n v="47"/>
    <s v="Grande"/>
    <n v="0.7"/>
    <n v="6.089999999999999"/>
    <n v="-6.09"/>
    <n v="14.79"/>
    <s v="Bajo"/>
    <n v="-6.38"/>
    <n v="-0.73333333333333339"/>
    <n v="-8.99"/>
    <n v="1"/>
    <n v="1"/>
    <s v="CORRECTO"/>
    <n v="2017"/>
    <n v="0"/>
  </r>
  <r>
    <x v="9878"/>
    <x v="4952"/>
    <d v="2017-04-20T00:00:00"/>
    <d v="2017-04-21T00:00:00"/>
    <s v="First Class"/>
    <x v="534"/>
    <s v="Brad Eason"/>
    <s v="HOME OFFICE"/>
    <s v="united states"/>
    <s v="Cleveland"/>
    <s v="Ohio"/>
    <n v="44105"/>
    <s v="East"/>
    <s v="TEC-PH-10004080"/>
    <x v="2"/>
    <x v="7"/>
    <x v="1777"/>
    <n v="122.38200000000001"/>
    <n v="3"/>
    <n v="13"/>
    <s v="Mediano"/>
    <n v="0.4"/>
    <n v="48.952800000000003"/>
    <n v="-48.952800000000003"/>
    <n v="171.3348"/>
    <s v="Medio"/>
    <n v="-24.476400000000002"/>
    <n v="-0.2"/>
    <n v="-97.905600000000007"/>
    <n v="1"/>
    <n v="1"/>
    <s v="CORRECTO"/>
    <n v="2017"/>
    <n v="0"/>
  </r>
  <r>
    <x v="9879"/>
    <x v="4953"/>
    <d v="2016-08-21T00:00:00"/>
    <d v="2016-08-25T00:00:00"/>
    <s v="Standard Class"/>
    <x v="271"/>
    <s v="Jay Kimmel"/>
    <s v="CONSUMER"/>
    <s v="united states"/>
    <s v="New York City"/>
    <s v="New York"/>
    <n v="10035"/>
    <s v="East"/>
    <s v="FUR-CH-10002961"/>
    <x v="0"/>
    <x v="1"/>
    <x v="948"/>
    <n v="573.17399999999998"/>
    <n v="7"/>
    <n v="19"/>
    <s v="Grande"/>
    <n v="0.1"/>
    <n v="57.317399999999999"/>
    <n v="-57.317399999999999"/>
    <n v="630.4914"/>
    <s v="Muy Alto"/>
    <n v="63.686"/>
    <n v="0.11111111111111112"/>
    <n v="-452.17059999999998"/>
    <n v="4"/>
    <n v="4"/>
    <s v="CORRECTO"/>
    <n v="2016"/>
    <n v="0"/>
  </r>
  <r>
    <x v="9880"/>
    <x v="4954"/>
    <d v="2015-05-29T00:00:00"/>
    <d v="2015-05-31T00:00:00"/>
    <s v="First Class"/>
    <x v="385"/>
    <s v="Chad Cunningham"/>
    <s v="HOME OFFICE"/>
    <s v="united states"/>
    <s v="Cleveland"/>
    <s v="Ohio"/>
    <n v="44105"/>
    <s v="East"/>
    <s v="OFF-PA-10000474"/>
    <x v="1"/>
    <x v="10"/>
    <x v="33"/>
    <n v="85.055999999999997"/>
    <n v="3"/>
    <n v="150"/>
    <s v="Mediano"/>
    <n v="0.2"/>
    <n v="17.011199999999999"/>
    <n v="-17.011199999999999"/>
    <n v="102.0672"/>
    <s v="Medio"/>
    <n v="28.706399999999999"/>
    <n v="0.33749999999999997"/>
    <n v="-39.3384"/>
    <n v="2"/>
    <n v="2"/>
    <s v="CORRECTO"/>
    <n v="2015"/>
    <n v="0"/>
  </r>
  <r>
    <x v="9881"/>
    <x v="4955"/>
    <d v="2014-08-12T00:00:00"/>
    <d v="2014-08-13T00:00:00"/>
    <s v="First Class"/>
    <x v="328"/>
    <s v="Lauren Leatherbury"/>
    <s v="CONSUMER"/>
    <s v="united states"/>
    <s v="Woodstock"/>
    <s v="Georgia"/>
    <n v="30188"/>
    <s v="South"/>
    <s v="OFF-BI-10000138"/>
    <x v="1"/>
    <x v="8"/>
    <x v="605"/>
    <n v="14.04"/>
    <n v="3"/>
    <n v="31"/>
    <s v="Mediano"/>
    <n v="0"/>
    <n v="0"/>
    <n v="0"/>
    <n v="14.04"/>
    <s v="Bajo"/>
    <n v="6.7392000000000003"/>
    <n v="0.48000000000000004"/>
    <n v="-7.3007999999999997"/>
    <n v="1"/>
    <n v="1"/>
    <s v="CORRECTO"/>
    <n v="2014"/>
    <n v="0"/>
  </r>
  <r>
    <x v="9882"/>
    <x v="4955"/>
    <d v="2014-08-12T00:00:00"/>
    <d v="2014-08-13T00:00:00"/>
    <s v="First Class"/>
    <x v="328"/>
    <s v="Lauren Leatherbury"/>
    <s v="CONSUMER"/>
    <s v="united states"/>
    <s v="Woodstock"/>
    <s v="Georgia"/>
    <n v="30188"/>
    <s v="South"/>
    <s v="TEC-AC-10000023"/>
    <x v="2"/>
    <x v="11"/>
    <x v="909"/>
    <n v="272.61"/>
    <n v="13"/>
    <n v="24"/>
    <s v="Grande"/>
    <n v="0"/>
    <n v="0"/>
    <n v="0"/>
    <n v="272.61"/>
    <s v="Alto"/>
    <n v="98.139600000000002"/>
    <n v="0.36"/>
    <n v="-174.47040000000001"/>
    <n v="1"/>
    <n v="1"/>
    <s v="CORRECTO"/>
    <n v="2014"/>
    <n v="0"/>
  </r>
  <r>
    <x v="9883"/>
    <x v="4956"/>
    <d v="2014-04-03T00:00:00"/>
    <d v="2014-04-08T00:00:00"/>
    <s v="Standard Class"/>
    <x v="722"/>
    <s v="Katrina Edelman"/>
    <s v="CORPORATE"/>
    <s v="united states"/>
    <s v="Los Angeles"/>
    <s v="California"/>
    <n v="90008"/>
    <s v="West"/>
    <s v="OFF-EN-10001415"/>
    <x v="1"/>
    <x v="12"/>
    <x v="153"/>
    <n v="11.16"/>
    <n v="2"/>
    <n v="170"/>
    <s v="Pequeño"/>
    <n v="0"/>
    <n v="0"/>
    <n v="0"/>
    <n v="11.16"/>
    <s v="Bajo"/>
    <n v="5.58"/>
    <n v="0.5"/>
    <n v="-5.58"/>
    <n v="5"/>
    <n v="5"/>
    <s v="CORRECTO"/>
    <n v="2014"/>
    <n v="0"/>
  </r>
  <r>
    <x v="9884"/>
    <x v="4956"/>
    <d v="2014-04-03T00:00:00"/>
    <d v="2014-04-08T00:00:00"/>
    <s v="Standard Class"/>
    <x v="722"/>
    <s v="Katrina Edelman"/>
    <s v="CORPORATE"/>
    <s v="united states"/>
    <s v="Los Angeles"/>
    <s v="California"/>
    <n v="90008"/>
    <s v="West"/>
    <s v="TEC-AC-10001284"/>
    <x v="2"/>
    <x v="11"/>
    <x v="1181"/>
    <n v="62.31"/>
    <n v="3"/>
    <n v="24"/>
    <s v="Mediano"/>
    <n v="0"/>
    <n v="0"/>
    <n v="0"/>
    <n v="62.31"/>
    <s v="Medio"/>
    <n v="22.4316"/>
    <n v="0.36"/>
    <n v="-39.878399999999999"/>
    <n v="5"/>
    <n v="5"/>
    <s v="CORRECTO"/>
    <n v="2014"/>
    <n v="0"/>
  </r>
  <r>
    <x v="9885"/>
    <x v="4956"/>
    <d v="2014-04-03T00:00:00"/>
    <d v="2014-04-08T00:00:00"/>
    <s v="Standard Class"/>
    <x v="722"/>
    <s v="Katrina Edelman"/>
    <s v="CORPORATE"/>
    <s v="united states"/>
    <s v="Los Angeles"/>
    <s v="California"/>
    <n v="90008"/>
    <s v="West"/>
    <s v="TEC-AC-10000736"/>
    <x v="2"/>
    <x v="11"/>
    <x v="1094"/>
    <n v="159.97999999999999"/>
    <n v="2"/>
    <n v="21"/>
    <s v="Pequeño"/>
    <n v="0"/>
    <n v="0"/>
    <n v="0"/>
    <n v="159.97999999999999"/>
    <s v="Medio"/>
    <n v="57.592799999999997"/>
    <n v="0.36"/>
    <n v="-102.38720000000001"/>
    <n v="5"/>
    <n v="5"/>
    <s v="CORRECTO"/>
    <n v="2014"/>
    <n v="0"/>
  </r>
  <r>
    <x v="9886"/>
    <x v="4957"/>
    <d v="2014-01-23T00:00:00"/>
    <d v="2014-01-27T00:00:00"/>
    <s v="Standard Class"/>
    <x v="611"/>
    <s v="Speros Goranitis"/>
    <s v="CONSUMER"/>
    <s v="united states"/>
    <s v="Lafayette"/>
    <s v="Indiana"/>
    <n v="47905"/>
    <s v="Central"/>
    <s v="OFF-FA-10003467"/>
    <x v="1"/>
    <x v="13"/>
    <x v="494"/>
    <n v="5.94"/>
    <n v="3"/>
    <n v="15"/>
    <s v="Mediano"/>
    <n v="0"/>
    <n v="0"/>
    <n v="0"/>
    <n v="5.94"/>
    <s v="Bajo"/>
    <n v="0"/>
    <n v="0"/>
    <n v="-5.94"/>
    <n v="4"/>
    <n v="4"/>
    <s v="CORRECTO"/>
    <n v="2014"/>
    <n v="0"/>
  </r>
  <r>
    <x v="9887"/>
    <x v="4958"/>
    <d v="2017-10-12T00:00:00"/>
    <d v="2017-10-15T00:00:00"/>
    <s v="First Class"/>
    <x v="244"/>
    <s v="Christina Anderson"/>
    <s v="CONSUMER"/>
    <s v="united states"/>
    <s v="New York City"/>
    <s v="New York"/>
    <n v="10024"/>
    <s v="East"/>
    <s v="OFF-PA-10000477"/>
    <x v="1"/>
    <x v="10"/>
    <x v="1214"/>
    <n v="9.9600000000000009"/>
    <n v="2"/>
    <n v="20"/>
    <s v="Pequeño"/>
    <n v="0"/>
    <n v="0"/>
    <n v="0"/>
    <n v="9.9600000000000009"/>
    <s v="Bajo"/>
    <n v="4.6811999999999996"/>
    <n v="0.46999999999999992"/>
    <n v="-5.2788000000000004"/>
    <n v="3"/>
    <n v="3"/>
    <s v="CORRECTO"/>
    <n v="2017"/>
    <n v="0"/>
  </r>
  <r>
    <x v="9888"/>
    <x v="4959"/>
    <d v="2015-08-08T00:00:00"/>
    <d v="2015-08-12T00:00:00"/>
    <s v="Standard Class"/>
    <x v="361"/>
    <s v="Rob Dowd"/>
    <s v="CONSUMER"/>
    <s v="united states"/>
    <s v="Utica"/>
    <s v="New York"/>
    <n v="13501"/>
    <s v="East"/>
    <s v="TEC-AC-10000736"/>
    <x v="2"/>
    <x v="11"/>
    <x v="1094"/>
    <n v="79.989999999999995"/>
    <n v="1"/>
    <n v="21"/>
    <s v="Pequeño"/>
    <n v="0"/>
    <n v="0"/>
    <n v="0"/>
    <n v="79.989999999999995"/>
    <s v="Medio"/>
    <n v="28.796399999999998"/>
    <n v="0.36"/>
    <n v="-51.193600000000004"/>
    <n v="4"/>
    <n v="4"/>
    <s v="CORRECTO"/>
    <n v="2015"/>
    <n v="0"/>
  </r>
  <r>
    <x v="9889"/>
    <x v="4960"/>
    <d v="2017-03-19T00:00:00"/>
    <d v="2017-03-20T00:00:00"/>
    <s v="First Class"/>
    <x v="500"/>
    <s v="Vivek Grady"/>
    <s v="CORPORATE"/>
    <s v="united states"/>
    <s v="Lakewood"/>
    <s v="New Jersey"/>
    <n v="8701"/>
    <s v="East"/>
    <s v="OFF-AR-10002467"/>
    <x v="1"/>
    <x v="6"/>
    <x v="1690"/>
    <n v="8.94"/>
    <n v="3"/>
    <n v="13"/>
    <s v="Mediano"/>
    <n v="0"/>
    <n v="0"/>
    <n v="0"/>
    <n v="8.94"/>
    <s v="Bajo"/>
    <n v="2.4138000000000002"/>
    <n v="0.27"/>
    <n v="-6.5262000000000002"/>
    <n v="1"/>
    <n v="1"/>
    <s v="CORRECTO"/>
    <n v="2017"/>
    <n v="0"/>
  </r>
  <r>
    <x v="9890"/>
    <x v="4961"/>
    <d v="2016-07-25T00:00:00"/>
    <d v="2016-07-28T00:00:00"/>
    <s v="Second Class"/>
    <x v="64"/>
    <s v="Sally Hughsby"/>
    <s v="CORPORATE"/>
    <s v="united states"/>
    <s v="Milwaukee"/>
    <s v="Wisconsin"/>
    <n v="53209"/>
    <s v="Central"/>
    <s v="OFF-PA-10004996"/>
    <x v="1"/>
    <x v="10"/>
    <x v="1528"/>
    <n v="20.62"/>
    <n v="2"/>
    <n v="19"/>
    <s v="Pequeño"/>
    <n v="0"/>
    <n v="0"/>
    <n v="0"/>
    <n v="20.62"/>
    <s v="Bajo"/>
    <n v="9.6913999999999998"/>
    <n v="0.47"/>
    <n v="-10.928599999999999"/>
    <n v="3"/>
    <n v="3"/>
    <s v="CORRECTO"/>
    <n v="2016"/>
    <n v="0"/>
  </r>
  <r>
    <x v="9891"/>
    <x v="4961"/>
    <d v="2016-07-25T00:00:00"/>
    <d v="2016-07-28T00:00:00"/>
    <s v="Second Class"/>
    <x v="64"/>
    <s v="Sally Hughsby"/>
    <s v="CORPORATE"/>
    <s v="united states"/>
    <s v="Milwaukee"/>
    <s v="Wisconsin"/>
    <n v="53209"/>
    <s v="Central"/>
    <s v="TEC-AC-10003116"/>
    <x v="2"/>
    <x v="11"/>
    <x v="929"/>
    <n v="124.25"/>
    <n v="7"/>
    <n v="32"/>
    <s v="Grande"/>
    <n v="0"/>
    <n v="0"/>
    <n v="0"/>
    <n v="124.25"/>
    <s v="Medio"/>
    <n v="48.457500000000003"/>
    <n v="0.39"/>
    <n v="-75.792500000000004"/>
    <n v="3"/>
    <n v="3"/>
    <s v="CORRECTO"/>
    <n v="2016"/>
    <n v="0"/>
  </r>
  <r>
    <x v="9892"/>
    <x v="4961"/>
    <d v="2016-07-25T00:00:00"/>
    <d v="2016-07-28T00:00:00"/>
    <s v="Second Class"/>
    <x v="64"/>
    <s v="Sally Hughsby"/>
    <s v="CORPORATE"/>
    <s v="united states"/>
    <s v="Milwaukee"/>
    <s v="Wisconsin"/>
    <n v="53209"/>
    <s v="Central"/>
    <s v="TEC-PH-10002262"/>
    <x v="2"/>
    <x v="7"/>
    <x v="477"/>
    <n v="297.55"/>
    <n v="5"/>
    <n v="18"/>
    <s v="Grande"/>
    <n v="0"/>
    <n v="0"/>
    <n v="0"/>
    <n v="297.55"/>
    <s v="Alto"/>
    <n v="83.313999999999993"/>
    <n v="0.27999999999999997"/>
    <n v="-214.23599999999999"/>
    <n v="3"/>
    <n v="3"/>
    <s v="CORRECTO"/>
    <n v="2016"/>
    <n v="0"/>
  </r>
  <r>
    <x v="9893"/>
    <x v="4961"/>
    <d v="2016-07-25T00:00:00"/>
    <d v="2016-07-28T00:00:00"/>
    <s v="Second Class"/>
    <x v="64"/>
    <s v="Sally Hughsby"/>
    <s v="CORPORATE"/>
    <s v="united states"/>
    <s v="Milwaukee"/>
    <s v="Wisconsin"/>
    <n v="53209"/>
    <s v="Central"/>
    <s v="FUR-CH-10004626"/>
    <x v="0"/>
    <x v="1"/>
    <x v="1706"/>
    <n v="403.56"/>
    <n v="4"/>
    <n v="20"/>
    <s v="Mediano"/>
    <n v="0"/>
    <n v="0"/>
    <n v="0"/>
    <n v="403.56"/>
    <s v="Alto"/>
    <n v="96.854399999999998"/>
    <n v="0.24"/>
    <n v="-306.7056"/>
    <n v="3"/>
    <n v="3"/>
    <s v="CORRECTO"/>
    <n v="2016"/>
    <n v="0"/>
  </r>
  <r>
    <x v="9894"/>
    <x v="4961"/>
    <d v="2016-07-25T00:00:00"/>
    <d v="2016-07-28T00:00:00"/>
    <s v="Second Class"/>
    <x v="64"/>
    <s v="Sally Hughsby"/>
    <s v="CORPORATE"/>
    <s v="united states"/>
    <s v="Milwaukee"/>
    <s v="Wisconsin"/>
    <n v="53209"/>
    <s v="Central"/>
    <s v="FUR-FU-10001756"/>
    <x v="0"/>
    <x v="5"/>
    <x v="285"/>
    <n v="95.2"/>
    <n v="5"/>
    <n v="20"/>
    <s v="Grande"/>
    <n v="0"/>
    <n v="0"/>
    <n v="0"/>
    <n v="95.2"/>
    <s v="Medio"/>
    <n v="27.608000000000001"/>
    <n v="0.28999999999999998"/>
    <n v="-67.591999999999999"/>
    <n v="3"/>
    <n v="3"/>
    <s v="CORRECTO"/>
    <n v="2016"/>
    <n v="0"/>
  </r>
  <r>
    <x v="9895"/>
    <x v="4962"/>
    <d v="2014-09-26T00:00:00"/>
    <d v="2014-10-01T00:00:00"/>
    <s v="Standard Class"/>
    <x v="462"/>
    <s v="Michael Moore"/>
    <s v="CONSUMER"/>
    <s v="united states"/>
    <s v="Chicago"/>
    <s v="Illinois"/>
    <n v="60623"/>
    <s v="Central"/>
    <s v="TEC-AC-10004859"/>
    <x v="2"/>
    <x v="11"/>
    <x v="1554"/>
    <n v="153.82400000000001"/>
    <n v="11"/>
    <n v="24"/>
    <s v="Grande"/>
    <n v="0.2"/>
    <n v="30.764800000000005"/>
    <n v="-30.764800000000001"/>
    <n v="184.58880000000002"/>
    <s v="Medio"/>
    <n v="38.456000000000003"/>
    <n v="0.25"/>
    <n v="-84.603200000000001"/>
    <n v="5"/>
    <n v="5"/>
    <s v="CORRECTO"/>
    <n v="2014"/>
    <n v="0"/>
  </r>
  <r>
    <x v="9896"/>
    <x v="4963"/>
    <d v="2014-06-17T00:00:00"/>
    <d v="2014-06-20T00:00:00"/>
    <s v="Second Class"/>
    <x v="226"/>
    <s v="Jennifer Ferguson"/>
    <s v="CONSUMER"/>
    <s v="united states"/>
    <s v="Chicago"/>
    <s v="Illinois"/>
    <n v="60653"/>
    <s v="Central"/>
    <s v="OFF-PA-10001725"/>
    <x v="1"/>
    <x v="10"/>
    <x v="1657"/>
    <n v="62.015999999999998"/>
    <n v="2"/>
    <n v="5"/>
    <s v="Pequeño"/>
    <n v="0.2"/>
    <n v="12.4032"/>
    <n v="-12.4032"/>
    <n v="74.419200000000004"/>
    <s v="Medio"/>
    <n v="22.480799999999999"/>
    <n v="0.36249999999999999"/>
    <n v="-27.132000000000001"/>
    <n v="3"/>
    <n v="3"/>
    <s v="CORRECTO"/>
    <n v="2014"/>
    <n v="0"/>
  </r>
  <r>
    <x v="9897"/>
    <x v="4964"/>
    <d v="2016-06-06T00:00:00"/>
    <d v="2016-06-10T00:00:00"/>
    <s v="Standard Class"/>
    <x v="431"/>
    <s v="Liz Preis"/>
    <s v="CONSUMER"/>
    <s v="united states"/>
    <s v="Fairfield"/>
    <s v="Ohio"/>
    <n v="45014"/>
    <s v="East"/>
    <s v="FUR-FU-10004306"/>
    <x v="0"/>
    <x v="5"/>
    <x v="622"/>
    <n v="466.32"/>
    <n v="3"/>
    <n v="17"/>
    <s v="Mediano"/>
    <n v="0.2"/>
    <n v="93.26400000000001"/>
    <n v="-93.263999999999996"/>
    <n v="559.58400000000006"/>
    <s v="Muy Alto"/>
    <n v="34.973999999999997"/>
    <n v="7.4999999999999997E-2"/>
    <n v="-338.08199999999999"/>
    <n v="4"/>
    <n v="4"/>
    <s v="CORRECTO"/>
    <n v="2016"/>
    <n v="0"/>
  </r>
  <r>
    <x v="9898"/>
    <x v="4964"/>
    <d v="2016-06-06T00:00:00"/>
    <d v="2016-06-10T00:00:00"/>
    <s v="Standard Class"/>
    <x v="431"/>
    <s v="Liz Preis"/>
    <s v="CONSUMER"/>
    <s v="united states"/>
    <s v="Fairfield"/>
    <s v="Ohio"/>
    <n v="45014"/>
    <s v="East"/>
    <s v="FUR-FU-10004845"/>
    <x v="0"/>
    <x v="5"/>
    <x v="1693"/>
    <n v="82.64"/>
    <n v="2"/>
    <n v="14"/>
    <s v="Pequeño"/>
    <n v="0.2"/>
    <n v="16.528000000000002"/>
    <n v="-16.527999999999999"/>
    <n v="99.168000000000006"/>
    <s v="Medio"/>
    <n v="0"/>
    <n v="0"/>
    <n v="-66.111999999999995"/>
    <n v="4"/>
    <n v="4"/>
    <s v="CORRECTO"/>
    <n v="2016"/>
    <n v="0"/>
  </r>
  <r>
    <x v="9899"/>
    <x v="4965"/>
    <d v="2014-03-28T00:00:00"/>
    <d v="2014-04-03T00:00:00"/>
    <s v="Standard Class"/>
    <x v="486"/>
    <s v="Mike Pelletier"/>
    <s v="HOME OFFICE"/>
    <s v="united states"/>
    <s v="Springfield"/>
    <s v="Ohio"/>
    <n v="45503"/>
    <s v="East"/>
    <s v="FUR-TA-10000198"/>
    <x v="0"/>
    <x v="3"/>
    <x v="594"/>
    <n v="330.58800000000002"/>
    <n v="1"/>
    <n v="27"/>
    <s v="Pequeño"/>
    <n v="0.4"/>
    <n v="132.23520000000002"/>
    <n v="-132.23519999999999"/>
    <n v="462.82320000000004"/>
    <s v="Alto"/>
    <n v="-143.25479999999999"/>
    <n v="-0.43333333333333329"/>
    <n v="-341.60759999999999"/>
    <n v="6"/>
    <n v="6"/>
    <s v="CORRECTO"/>
    <n v="2014"/>
    <n v="0"/>
  </r>
  <r>
    <x v="9900"/>
    <x v="4966"/>
    <d v="2017-08-21T00:00:00"/>
    <d v="2017-08-25T00:00:00"/>
    <s v="Standard Class"/>
    <x v="790"/>
    <s v="Sung Chung"/>
    <s v="CONSUMER"/>
    <s v="united states"/>
    <s v="Louisville"/>
    <s v="Colorado"/>
    <n v="80027"/>
    <s v="West"/>
    <s v="OFF-ST-10000036"/>
    <x v="1"/>
    <x v="4"/>
    <x v="595"/>
    <n v="237.096"/>
    <n v="3"/>
    <n v="20"/>
    <s v="Mediano"/>
    <n v="0.2"/>
    <n v="47.419200000000004"/>
    <n v="-47.419199999999996"/>
    <n v="284.51519999999999"/>
    <s v="Alto"/>
    <n v="20.745899999999999"/>
    <n v="8.7499999999999994E-2"/>
    <n v="-168.93090000000001"/>
    <n v="4"/>
    <n v="4"/>
    <s v="CORRECTO"/>
    <n v="2017"/>
    <n v="0"/>
  </r>
  <r>
    <x v="9901"/>
    <x v="4966"/>
    <d v="2017-08-21T00:00:00"/>
    <d v="2017-08-25T00:00:00"/>
    <s v="Standard Class"/>
    <x v="790"/>
    <s v="Sung Chung"/>
    <s v="CONSUMER"/>
    <s v="united states"/>
    <s v="Louisville"/>
    <s v="Colorado"/>
    <n v="80027"/>
    <s v="West"/>
    <s v="FUR-FU-10001037"/>
    <x v="0"/>
    <x v="5"/>
    <x v="1169"/>
    <n v="22.751999999999999"/>
    <n v="3"/>
    <n v="23"/>
    <s v="Mediano"/>
    <n v="0.2"/>
    <n v="4.5503999999999998"/>
    <n v="-4.5503999999999998"/>
    <n v="27.302399999999999"/>
    <s v="Bajo"/>
    <n v="7.11"/>
    <n v="0.31250000000000006"/>
    <n v="-11.0916"/>
    <n v="4"/>
    <n v="4"/>
    <s v="CORRECTO"/>
    <n v="2017"/>
    <n v="0"/>
  </r>
  <r>
    <x v="9902"/>
    <x v="4966"/>
    <d v="2017-08-21T00:00:00"/>
    <d v="2017-08-25T00:00:00"/>
    <s v="Standard Class"/>
    <x v="790"/>
    <s v="Sung Chung"/>
    <s v="CONSUMER"/>
    <s v="united states"/>
    <s v="Louisville"/>
    <s v="Colorado"/>
    <n v="80027"/>
    <s v="West"/>
    <s v="OFF-PA-10001950"/>
    <x v="1"/>
    <x v="10"/>
    <x v="145"/>
    <n v="6.6719999999999997"/>
    <n v="1"/>
    <n v="26"/>
    <s v="Pequeño"/>
    <n v="0.2"/>
    <n v="1.3344"/>
    <n v="-1.3344"/>
    <n v="8.0063999999999993"/>
    <s v="Bajo"/>
    <n v="2.085"/>
    <n v="0.3125"/>
    <n v="-3.2526000000000002"/>
    <n v="4"/>
    <n v="4"/>
    <s v="CORRECTO"/>
    <n v="2017"/>
    <n v="0"/>
  </r>
  <r>
    <x v="9903"/>
    <x v="4967"/>
    <d v="2014-11-12T00:00:00"/>
    <d v="2014-11-18T00:00:00"/>
    <s v="Standard Class"/>
    <x v="24"/>
    <s v="Darren Powers"/>
    <s v="CONSUMER"/>
    <s v="united states"/>
    <s v="Carrollton"/>
    <s v="Texas"/>
    <n v="75007"/>
    <s v="Central"/>
    <s v="FUR-FU-10004587"/>
    <x v="0"/>
    <x v="5"/>
    <x v="1362"/>
    <n v="25.128"/>
    <n v="3"/>
    <n v="15"/>
    <s v="Mediano"/>
    <n v="0.6"/>
    <n v="15.076799999999999"/>
    <n v="-15.0768"/>
    <n v="40.204799999999999"/>
    <s v="Bajo"/>
    <n v="-6.9101999999999997"/>
    <n v="-0.27499999999999997"/>
    <n v="-16.961400000000001"/>
    <n v="6"/>
    <n v="6"/>
    <s v="CORRECTO"/>
    <n v="2014"/>
    <n v="0"/>
  </r>
  <r>
    <x v="9904"/>
    <x v="4967"/>
    <d v="2014-11-12T00:00:00"/>
    <d v="2014-11-18T00:00:00"/>
    <s v="Standard Class"/>
    <x v="24"/>
    <s v="Darren Powers"/>
    <s v="CONSUMER"/>
    <s v="united states"/>
    <s v="Carrollton"/>
    <s v="Texas"/>
    <n v="75007"/>
    <s v="Central"/>
    <s v="TEC-AC-10002567"/>
    <x v="2"/>
    <x v="11"/>
    <x v="428"/>
    <n v="127.98399999999999"/>
    <n v="2"/>
    <n v="29"/>
    <s v="Pequeño"/>
    <n v="0.2"/>
    <n v="25.596800000000002"/>
    <n v="-25.596800000000002"/>
    <n v="153.58080000000001"/>
    <s v="Medio"/>
    <n v="25.596800000000002"/>
    <n v="0.2"/>
    <n v="-76.790400000000005"/>
    <n v="6"/>
    <n v="6"/>
    <s v="CORRECTO"/>
    <n v="2014"/>
    <n v="0"/>
  </r>
  <r>
    <x v="9905"/>
    <x v="4968"/>
    <d v="2015-09-13T00:00:00"/>
    <d v="2015-09-15T00:00:00"/>
    <s v="First Class"/>
    <x v="629"/>
    <s v="Ken Dana"/>
    <s v="CORPORATE"/>
    <s v="united states"/>
    <s v="Anaheim"/>
    <s v="California"/>
    <n v="92804"/>
    <s v="West"/>
    <s v="FUR-FU-10004973"/>
    <x v="0"/>
    <x v="5"/>
    <x v="1143"/>
    <n v="131.88"/>
    <n v="7"/>
    <n v="51"/>
    <s v="Grande"/>
    <n v="0"/>
    <n v="0"/>
    <n v="0"/>
    <n v="131.88"/>
    <s v="Medio"/>
    <n v="55.389600000000002"/>
    <n v="0.42000000000000004"/>
    <n v="-76.490399999999994"/>
    <n v="2"/>
    <n v="2"/>
    <s v="CORRECTO"/>
    <n v="2015"/>
    <n v="0"/>
  </r>
  <r>
    <x v="9906"/>
    <x v="4968"/>
    <d v="2015-09-13T00:00:00"/>
    <d v="2015-09-15T00:00:00"/>
    <s v="First Class"/>
    <x v="629"/>
    <s v="Ken Dana"/>
    <s v="CORPORATE"/>
    <s v="united states"/>
    <s v="Anaheim"/>
    <s v="California"/>
    <n v="92804"/>
    <s v="West"/>
    <s v="OFF-BI-10001628"/>
    <x v="1"/>
    <x v="8"/>
    <x v="1112"/>
    <n v="25.032"/>
    <n v="3"/>
    <n v="39"/>
    <s v="Mediano"/>
    <n v="0.2"/>
    <n v="5.0064000000000002"/>
    <n v="-5.0064000000000002"/>
    <n v="30.038399999999999"/>
    <s v="Bajo"/>
    <n v="7.8224999999999998"/>
    <n v="0.3125"/>
    <n v="-12.203099999999999"/>
    <n v="2"/>
    <n v="2"/>
    <s v="CORRECTO"/>
    <n v="2015"/>
    <n v="0"/>
  </r>
  <r>
    <x v="9907"/>
    <x v="4968"/>
    <d v="2015-09-13T00:00:00"/>
    <d v="2015-09-15T00:00:00"/>
    <s v="First Class"/>
    <x v="629"/>
    <s v="Ken Dana"/>
    <s v="CORPORATE"/>
    <s v="united states"/>
    <s v="Anaheim"/>
    <s v="California"/>
    <n v="92804"/>
    <s v="West"/>
    <s v="FUR-CH-10000155"/>
    <x v="0"/>
    <x v="1"/>
    <x v="1166"/>
    <n v="717.72"/>
    <n v="3"/>
    <n v="14"/>
    <s v="Mediano"/>
    <n v="0.2"/>
    <n v="143.54400000000001"/>
    <n v="-143.54400000000001"/>
    <n v="861.26400000000001"/>
    <s v="Muy Alto"/>
    <n v="71.772000000000006"/>
    <n v="0.1"/>
    <n v="-502.404"/>
    <n v="2"/>
    <n v="2"/>
    <s v="CORRECTO"/>
    <n v="2015"/>
    <n v="0"/>
  </r>
  <r>
    <x v="9908"/>
    <x v="4968"/>
    <d v="2015-09-13T00:00:00"/>
    <d v="2015-09-15T00:00:00"/>
    <s v="First Class"/>
    <x v="629"/>
    <s v="Ken Dana"/>
    <s v="CORPORATE"/>
    <s v="united states"/>
    <s v="Anaheim"/>
    <s v="California"/>
    <n v="92804"/>
    <s v="West"/>
    <s v="FUR-FU-10002379"/>
    <x v="0"/>
    <x v="5"/>
    <x v="1471"/>
    <n v="207.35"/>
    <n v="5"/>
    <n v="8"/>
    <s v="Grande"/>
    <n v="0"/>
    <n v="0"/>
    <n v="0"/>
    <n v="207.35"/>
    <s v="Alto"/>
    <n v="24.882000000000001"/>
    <n v="0.12000000000000001"/>
    <n v="-182.46799999999999"/>
    <n v="2"/>
    <n v="2"/>
    <s v="CORRECTO"/>
    <n v="2015"/>
    <n v="0"/>
  </r>
  <r>
    <x v="9909"/>
    <x v="4968"/>
    <d v="2015-09-13T00:00:00"/>
    <d v="2015-09-15T00:00:00"/>
    <s v="First Class"/>
    <x v="629"/>
    <s v="Ken Dana"/>
    <s v="CORPORATE"/>
    <s v="united states"/>
    <s v="Anaheim"/>
    <s v="California"/>
    <n v="92804"/>
    <s v="West"/>
    <s v="FUR-FU-10004018"/>
    <x v="0"/>
    <x v="5"/>
    <x v="936"/>
    <n v="44.67"/>
    <n v="3"/>
    <n v="36"/>
    <s v="Mediano"/>
    <n v="0"/>
    <n v="0"/>
    <n v="0"/>
    <n v="44.67"/>
    <s v="Bajo"/>
    <n v="12.0609"/>
    <n v="0.27"/>
    <n v="-32.609099999999998"/>
    <n v="2"/>
    <n v="2"/>
    <s v="CORRECTO"/>
    <n v="2015"/>
    <n v="0"/>
  </r>
  <r>
    <x v="9910"/>
    <x v="4968"/>
    <d v="2015-09-13T00:00:00"/>
    <d v="2015-09-15T00:00:00"/>
    <s v="First Class"/>
    <x v="629"/>
    <s v="Ken Dana"/>
    <s v="CORPORATE"/>
    <s v="united states"/>
    <s v="Anaheim"/>
    <s v="California"/>
    <n v="92804"/>
    <s v="West"/>
    <s v="OFF-PA-10000994"/>
    <x v="1"/>
    <x v="10"/>
    <x v="913"/>
    <n v="209.7"/>
    <n v="2"/>
    <n v="28"/>
    <s v="Pequeño"/>
    <n v="0"/>
    <n v="0"/>
    <n v="0"/>
    <n v="209.7"/>
    <s v="Alto"/>
    <n v="100.65600000000001"/>
    <n v="0.48000000000000004"/>
    <n v="-109.044"/>
    <n v="2"/>
    <n v="2"/>
    <s v="CORRECTO"/>
    <n v="2015"/>
    <n v="0"/>
  </r>
  <r>
    <x v="9911"/>
    <x v="4969"/>
    <d v="2014-04-05T00:00:00"/>
    <d v="2014-04-09T00:00:00"/>
    <s v="Standard Class"/>
    <x v="532"/>
    <s v="Roy Phan"/>
    <s v="CORPORATE"/>
    <s v="united states"/>
    <s v="Richmond"/>
    <s v="Kentucky"/>
    <n v="40475"/>
    <s v="South"/>
    <s v="OFF-BI-10002852"/>
    <x v="1"/>
    <x v="8"/>
    <x v="91"/>
    <n v="115.36"/>
    <n v="7"/>
    <n v="34"/>
    <s v="Grande"/>
    <n v="0"/>
    <n v="0"/>
    <n v="0"/>
    <n v="115.36"/>
    <s v="Medio"/>
    <n v="56.526400000000002"/>
    <n v="0.49000000000000005"/>
    <n v="-58.833599999999997"/>
    <n v="4"/>
    <n v="4"/>
    <s v="CORRECTO"/>
    <n v="2014"/>
    <n v="0"/>
  </r>
  <r>
    <x v="9912"/>
    <x v="4970"/>
    <d v="2015-10-10T00:00:00"/>
    <d v="2015-10-12T00:00:00"/>
    <s v="First Class"/>
    <x v="471"/>
    <s v="Katherine Nockton"/>
    <s v="CORPORATE"/>
    <s v="united states"/>
    <s v="Santa Barbara"/>
    <s v="California"/>
    <n v="93101"/>
    <s v="West"/>
    <s v="FUR-CH-10001714"/>
    <x v="0"/>
    <x v="1"/>
    <x v="1304"/>
    <n v="362.13600000000002"/>
    <n v="3"/>
    <n v="13"/>
    <s v="Mediano"/>
    <n v="0.2"/>
    <n v="72.427200000000013"/>
    <n v="-72.427199999999999"/>
    <n v="434.56320000000005"/>
    <s v="Alto"/>
    <n v="-54.320399999999999"/>
    <n v="-0.15"/>
    <n v="-344.0292"/>
    <n v="2"/>
    <n v="2"/>
    <s v="CORRECTO"/>
    <n v="2015"/>
    <n v="0"/>
  </r>
  <r>
    <x v="9913"/>
    <x v="4970"/>
    <d v="2015-10-10T00:00:00"/>
    <d v="2015-10-12T00:00:00"/>
    <s v="First Class"/>
    <x v="471"/>
    <s v="Katherine Nockton"/>
    <s v="CORPORATE"/>
    <s v="united states"/>
    <s v="Santa Barbara"/>
    <s v="California"/>
    <n v="93101"/>
    <s v="West"/>
    <s v="OFF-LA-10000414"/>
    <x v="1"/>
    <x v="2"/>
    <x v="1643"/>
    <n v="31.05"/>
    <n v="3"/>
    <n v="15"/>
    <s v="Mediano"/>
    <n v="0"/>
    <n v="0"/>
    <n v="0"/>
    <n v="31.05"/>
    <s v="Bajo"/>
    <n v="14.904"/>
    <n v="0.48"/>
    <n v="-16.146000000000001"/>
    <n v="2"/>
    <n v="2"/>
    <s v="CORRECTO"/>
    <n v="2015"/>
    <n v="0"/>
  </r>
  <r>
    <x v="9914"/>
    <x v="4971"/>
    <d v="2017-01-29T00:00:00"/>
    <d v="2017-01-31T00:00:00"/>
    <s v="Second Class"/>
    <x v="612"/>
    <s v="Tamara Manning"/>
    <s v="CONSUMER"/>
    <s v="united states"/>
    <s v="Marion"/>
    <s v="Iowa"/>
    <n v="52302"/>
    <s v="Central"/>
    <s v="OFF-PA-10003848"/>
    <x v="1"/>
    <x v="10"/>
    <x v="1451"/>
    <n v="12.96"/>
    <n v="2"/>
    <n v="30"/>
    <s v="Pequeño"/>
    <n v="0"/>
    <n v="0"/>
    <n v="0"/>
    <n v="12.96"/>
    <s v="Bajo"/>
    <n v="6.2207999999999997"/>
    <n v="0.47999999999999993"/>
    <n v="-6.7392000000000003"/>
    <n v="2"/>
    <n v="2"/>
    <s v="CORRECTO"/>
    <n v="2017"/>
    <n v="0"/>
  </r>
  <r>
    <x v="9915"/>
    <x v="4971"/>
    <d v="2017-01-29T00:00:00"/>
    <d v="2017-01-31T00:00:00"/>
    <s v="Second Class"/>
    <x v="612"/>
    <s v="Tamara Manning"/>
    <s v="CONSUMER"/>
    <s v="united states"/>
    <s v="Marion"/>
    <s v="Iowa"/>
    <n v="52302"/>
    <s v="Central"/>
    <s v="OFF-PA-10000176"/>
    <x v="1"/>
    <x v="10"/>
    <x v="640"/>
    <n v="94.85"/>
    <n v="5"/>
    <n v="30"/>
    <s v="Grande"/>
    <n v="0"/>
    <n v="0"/>
    <n v="0"/>
    <n v="94.85"/>
    <s v="Medio"/>
    <n v="45.527999999999999"/>
    <n v="0.48000000000000004"/>
    <n v="-49.322000000000003"/>
    <n v="2"/>
    <n v="2"/>
    <s v="CORRECTO"/>
    <n v="2017"/>
    <n v="0"/>
  </r>
  <r>
    <x v="9916"/>
    <x v="4971"/>
    <d v="2017-01-29T00:00:00"/>
    <d v="2017-01-31T00:00:00"/>
    <s v="Second Class"/>
    <x v="612"/>
    <s v="Tamara Manning"/>
    <s v="CONSUMER"/>
    <s v="united states"/>
    <s v="Marion"/>
    <s v="Iowa"/>
    <n v="52302"/>
    <s v="Central"/>
    <s v="OFF-ST-10001590"/>
    <x v="1"/>
    <x v="4"/>
    <x v="147"/>
    <n v="13.48"/>
    <n v="1"/>
    <n v="40"/>
    <s v="Pequeño"/>
    <n v="0"/>
    <n v="0"/>
    <n v="0"/>
    <n v="13.48"/>
    <s v="Bajo"/>
    <n v="3.5047999999999999"/>
    <n v="0.26"/>
    <n v="-9.9751999999999992"/>
    <n v="2"/>
    <n v="2"/>
    <s v="CORRECTO"/>
    <n v="2017"/>
    <n v="0"/>
  </r>
  <r>
    <x v="9917"/>
    <x v="4971"/>
    <d v="2017-01-29T00:00:00"/>
    <d v="2017-01-31T00:00:00"/>
    <s v="Second Class"/>
    <x v="612"/>
    <s v="Tamara Manning"/>
    <s v="CONSUMER"/>
    <s v="united states"/>
    <s v="Marion"/>
    <s v="Iowa"/>
    <n v="52302"/>
    <s v="Central"/>
    <s v="FUR-FU-10000010"/>
    <x v="0"/>
    <x v="5"/>
    <x v="527"/>
    <n v="14.91"/>
    <n v="3"/>
    <n v="36"/>
    <s v="Mediano"/>
    <n v="0"/>
    <n v="0"/>
    <n v="0"/>
    <n v="14.91"/>
    <s v="Bajo"/>
    <n v="4.6220999999999997"/>
    <n v="0.31"/>
    <n v="-10.2879"/>
    <n v="2"/>
    <n v="2"/>
    <s v="CORRECTO"/>
    <n v="2017"/>
    <n v="0"/>
  </r>
  <r>
    <x v="9918"/>
    <x v="4972"/>
    <d v="2015-09-24T00:00:00"/>
    <d v="2015-09-29T00:00:00"/>
    <s v="Standard Class"/>
    <x v="440"/>
    <s v="Jamie Frazer"/>
    <s v="CONSUMER"/>
    <s v="united states"/>
    <s v="New York City"/>
    <s v="New York"/>
    <n v="10035"/>
    <s v="East"/>
    <s v="OFF-EN-10003055"/>
    <x v="1"/>
    <x v="12"/>
    <x v="882"/>
    <n v="39.979999999999997"/>
    <n v="1"/>
    <n v="22"/>
    <s v="Pequeño"/>
    <n v="0"/>
    <n v="0"/>
    <n v="0"/>
    <n v="39.979999999999997"/>
    <s v="Bajo"/>
    <n v="17.991"/>
    <n v="0.45"/>
    <n v="-21.989000000000001"/>
    <n v="5"/>
    <n v="5"/>
    <s v="CORRECTO"/>
    <n v="2015"/>
    <n v="0"/>
  </r>
  <r>
    <x v="9919"/>
    <x v="4973"/>
    <d v="2016-03-15T00:00:00"/>
    <d v="2016-03-19T00:00:00"/>
    <s v="Standard Class"/>
    <x v="501"/>
    <s v="Muhammed Yedwab"/>
    <s v="CORPORATE"/>
    <s v="united states"/>
    <s v="Bryan"/>
    <s v="Texas"/>
    <n v="77803"/>
    <s v="Central"/>
    <s v="FUR-CH-10000863"/>
    <x v="0"/>
    <x v="1"/>
    <x v="83"/>
    <n v="528.42999999999995"/>
    <n v="5"/>
    <n v="25"/>
    <s v="Grande"/>
    <n v="0.3"/>
    <n v="158.52899999999997"/>
    <n v="-158.529"/>
    <n v="686.95899999999995"/>
    <s v="Muy Alto"/>
    <n v="-143.43100000000001"/>
    <n v="-0.27142857142857146"/>
    <n v="-513.33199999999999"/>
    <n v="4"/>
    <n v="4"/>
    <s v="CORRECTO"/>
    <n v="2016"/>
    <n v="0"/>
  </r>
  <r>
    <x v="9920"/>
    <x v="4973"/>
    <d v="2016-03-15T00:00:00"/>
    <d v="2016-03-19T00:00:00"/>
    <s v="Standard Class"/>
    <x v="501"/>
    <s v="Muhammed Yedwab"/>
    <s v="CORPORATE"/>
    <s v="united states"/>
    <s v="Bryan"/>
    <s v="Texas"/>
    <n v="77803"/>
    <s v="Central"/>
    <s v="OFF-BI-10004233"/>
    <x v="1"/>
    <x v="8"/>
    <x v="1386"/>
    <n v="22.385999999999999"/>
    <n v="7"/>
    <n v="31"/>
    <s v="Grande"/>
    <n v="0.8"/>
    <n v="17.908799999999999"/>
    <n v="-17.908799999999999"/>
    <n v="40.294799999999995"/>
    <s v="Bajo"/>
    <n v="-35.817599999999999"/>
    <n v="-1.6"/>
    <n v="-40.294800000000002"/>
    <n v="4"/>
    <n v="4"/>
    <s v="CORRECTO"/>
    <n v="2016"/>
    <n v="0"/>
  </r>
  <r>
    <x v="9921"/>
    <x v="4974"/>
    <d v="2014-11-24T00:00:00"/>
    <d v="2014-11-30T00:00:00"/>
    <s v="Standard Class"/>
    <x v="401"/>
    <s v="Alyssa Tate"/>
    <s v="HOME OFFICE"/>
    <s v="united states"/>
    <s v="Akron"/>
    <s v="Ohio"/>
    <n v="44312"/>
    <s v="East"/>
    <s v="OFF-BI-10003350"/>
    <x v="1"/>
    <x v="8"/>
    <x v="842"/>
    <n v="5.742"/>
    <n v="3"/>
    <n v="11"/>
    <s v="Mediano"/>
    <n v="0.7"/>
    <n v="4.0194000000000001"/>
    <n v="-4.0194000000000001"/>
    <n v="9.7614000000000001"/>
    <s v="Bajo"/>
    <n v="-4.5936000000000003"/>
    <n v="-0.8"/>
    <n v="-6.3162000000000003"/>
    <n v="6"/>
    <n v="6"/>
    <s v="CORRECTO"/>
    <n v="2014"/>
    <n v="0"/>
  </r>
  <r>
    <x v="9922"/>
    <x v="4975"/>
    <d v="2017-05-06T00:00:00"/>
    <d v="2017-05-10T00:00:00"/>
    <s v="Standard Class"/>
    <x v="223"/>
    <s v="Jeremy Farry"/>
    <s v="CONSUMER"/>
    <s v="united states"/>
    <s v="Chicago"/>
    <s v="Illinois"/>
    <n v="60653"/>
    <s v="Central"/>
    <s v="TEC-AC-10001990"/>
    <x v="2"/>
    <x v="11"/>
    <x v="870"/>
    <n v="191.96799999999999"/>
    <n v="4"/>
    <n v="33"/>
    <s v="Mediano"/>
    <n v="0.2"/>
    <n v="38.393599999999999"/>
    <n v="-38.393599999999999"/>
    <n v="230.36159999999998"/>
    <s v="Alto"/>
    <n v="28.795200000000001"/>
    <n v="0.15000000000000002"/>
    <n v="-124.7792"/>
    <n v="4"/>
    <n v="4"/>
    <s v="CORRECTO"/>
    <n v="2017"/>
    <n v="0"/>
  </r>
  <r>
    <x v="9923"/>
    <x v="4976"/>
    <d v="2015-03-20T00:00:00"/>
    <d v="2015-03-23T00:00:00"/>
    <s v="First Class"/>
    <x v="704"/>
    <s v="Dave Hallsten"/>
    <s v="CORPORATE"/>
    <s v="united states"/>
    <s v="New York City"/>
    <s v="New York"/>
    <n v="10035"/>
    <s v="East"/>
    <s v="OFF-BI-10003982"/>
    <x v="1"/>
    <x v="8"/>
    <x v="350"/>
    <n v="49.847999999999999"/>
    <n v="3"/>
    <n v="48"/>
    <s v="Mediano"/>
    <n v="0.2"/>
    <n v="9.9695999999999998"/>
    <n v="-9.9695999999999998"/>
    <n v="59.817599999999999"/>
    <s v="Medio"/>
    <n v="16.823699999999999"/>
    <n v="0.33749999999999997"/>
    <n v="-23.0547"/>
    <n v="3"/>
    <n v="3"/>
    <s v="CORRECTO"/>
    <n v="2015"/>
    <n v="0"/>
  </r>
  <r>
    <x v="9924"/>
    <x v="4976"/>
    <d v="2015-03-20T00:00:00"/>
    <d v="2015-03-23T00:00:00"/>
    <s v="First Class"/>
    <x v="704"/>
    <s v="Dave Hallsten"/>
    <s v="CORPORATE"/>
    <s v="united states"/>
    <s v="New York City"/>
    <s v="New York"/>
    <n v="10035"/>
    <s v="East"/>
    <s v="OFF-EN-10004386"/>
    <x v="1"/>
    <x v="12"/>
    <x v="245"/>
    <n v="23.99"/>
    <n v="1"/>
    <n v="12"/>
    <s v="Pequeño"/>
    <n v="0"/>
    <n v="0"/>
    <n v="0"/>
    <n v="23.99"/>
    <s v="Bajo"/>
    <n v="11.994999999999999"/>
    <n v="0.5"/>
    <n v="-11.994999999999999"/>
    <n v="3"/>
    <n v="3"/>
    <s v="CORRECTO"/>
    <n v="2015"/>
    <n v="0"/>
  </r>
  <r>
    <x v="9925"/>
    <x v="4976"/>
    <d v="2015-03-20T00:00:00"/>
    <d v="2015-03-23T00:00:00"/>
    <s v="First Class"/>
    <x v="704"/>
    <s v="Dave Hallsten"/>
    <s v="CORPORATE"/>
    <s v="united states"/>
    <s v="New York City"/>
    <s v="New York"/>
    <n v="10035"/>
    <s v="East"/>
    <s v="OFF-BI-10003656"/>
    <x v="1"/>
    <x v="8"/>
    <x v="13"/>
    <n v="1087.9359999999999"/>
    <n v="8"/>
    <n v="38"/>
    <s v="Grande"/>
    <n v="0.2"/>
    <n v="217.5872"/>
    <n v="-217.5872"/>
    <n v="1305.5231999999999"/>
    <s v="Muy Alto"/>
    <n v="353.57920000000001"/>
    <n v="0.32500000000000001"/>
    <n v="-516.76959999999997"/>
    <n v="3"/>
    <n v="3"/>
    <s v="CORRECTO"/>
    <n v="2015"/>
    <n v="0"/>
  </r>
  <r>
    <x v="9926"/>
    <x v="4976"/>
    <d v="2015-03-20T00:00:00"/>
    <d v="2015-03-23T00:00:00"/>
    <s v="First Class"/>
    <x v="704"/>
    <s v="Dave Hallsten"/>
    <s v="CORPORATE"/>
    <s v="united states"/>
    <s v="New York City"/>
    <s v="New York"/>
    <n v="10035"/>
    <s v="East"/>
    <s v="TEC-PH-10002310"/>
    <x v="2"/>
    <x v="7"/>
    <x v="959"/>
    <n v="199.98"/>
    <n v="2"/>
    <n v="8"/>
    <s v="Pequeño"/>
    <n v="0"/>
    <n v="0"/>
    <n v="0"/>
    <n v="199.98"/>
    <s v="Medio"/>
    <n v="53.994599999999998"/>
    <n v="0.27"/>
    <n v="-145.9854"/>
    <n v="3"/>
    <n v="3"/>
    <s v="CORRECTO"/>
    <n v="2015"/>
    <n v="0"/>
  </r>
  <r>
    <x v="9927"/>
    <x v="4976"/>
    <d v="2015-03-20T00:00:00"/>
    <d v="2015-03-23T00:00:00"/>
    <s v="First Class"/>
    <x v="704"/>
    <s v="Dave Hallsten"/>
    <s v="CORPORATE"/>
    <s v="united states"/>
    <s v="New York City"/>
    <s v="New York"/>
    <n v="10035"/>
    <s v="East"/>
    <s v="OFF-ST-10001172"/>
    <x v="1"/>
    <x v="4"/>
    <x v="1206"/>
    <n v="83.92"/>
    <n v="4"/>
    <n v="22"/>
    <s v="Mediano"/>
    <n v="0"/>
    <n v="0"/>
    <n v="0"/>
    <n v="83.92"/>
    <s v="Medio"/>
    <n v="20.140799999999999"/>
    <n v="0.24"/>
    <n v="-63.779200000000003"/>
    <n v="3"/>
    <n v="3"/>
    <s v="CORRECTO"/>
    <n v="2015"/>
    <n v="0"/>
  </r>
  <r>
    <x v="9928"/>
    <x v="4977"/>
    <d v="2016-09-04T00:00:00"/>
    <d v="2016-09-04T00:00:00"/>
    <s v="Same Day"/>
    <x v="780"/>
    <s v="Ionia McGrath"/>
    <s v="CONSUMER"/>
    <s v="united states"/>
    <s v="San Francisco"/>
    <s v="California"/>
    <n v="94122"/>
    <s v="West"/>
    <s v="FUR-FU-10000260"/>
    <x v="0"/>
    <x v="5"/>
    <x v="74"/>
    <n v="24.27"/>
    <n v="3"/>
    <n v="19"/>
    <s v="Mediano"/>
    <n v="0"/>
    <n v="0"/>
    <n v="0"/>
    <n v="24.27"/>
    <s v="Bajo"/>
    <n v="8.7371999999999996"/>
    <n v="0.36"/>
    <n v="-15.5328"/>
    <n v="0"/>
    <n v="0"/>
    <s v="CORRECTO"/>
    <n v="2016"/>
    <n v="0"/>
  </r>
  <r>
    <x v="9929"/>
    <x v="4977"/>
    <d v="2016-09-04T00:00:00"/>
    <d v="2016-09-04T00:00:00"/>
    <s v="Same Day"/>
    <x v="780"/>
    <s v="Ionia McGrath"/>
    <s v="CONSUMER"/>
    <s v="united states"/>
    <s v="San Francisco"/>
    <s v="California"/>
    <n v="94122"/>
    <s v="West"/>
    <s v="TEC-CO-10003763"/>
    <x v="2"/>
    <x v="16"/>
    <x v="1279"/>
    <n v="2799.96"/>
    <n v="5"/>
    <n v="19"/>
    <s v="Grande"/>
    <n v="0.2"/>
    <n v="559.99200000000008"/>
    <n v="-559.99199999999996"/>
    <n v="3359.9520000000002"/>
    <s v="Muy Alto"/>
    <n v="944.98649999999998"/>
    <n v="0.33749999999999997"/>
    <n v="-1294.9815000000001"/>
    <n v="0"/>
    <n v="0"/>
    <s v="CORRECTO"/>
    <n v="2016"/>
    <n v="0"/>
  </r>
  <r>
    <x v="9930"/>
    <x v="4978"/>
    <d v="2015-11-13T00:00:00"/>
    <d v="2015-11-17T00:00:00"/>
    <s v="Standard Class"/>
    <x v="168"/>
    <s v="Keith Herrera"/>
    <s v="CONSUMER"/>
    <s v="united states"/>
    <s v="San Bernardino"/>
    <s v="California"/>
    <n v="92404"/>
    <s v="West"/>
    <s v="OFF-BI-10001267"/>
    <x v="1"/>
    <x v="8"/>
    <x v="1475"/>
    <n v="9.8719999999999999"/>
    <n v="2"/>
    <n v="20"/>
    <s v="Pequeño"/>
    <n v="0.2"/>
    <n v="1.9744000000000002"/>
    <n v="-1.9743999999999999"/>
    <n v="11.846399999999999"/>
    <s v="Bajo"/>
    <n v="3.4552"/>
    <n v="0.35000000000000003"/>
    <n v="-4.4424000000000001"/>
    <n v="4"/>
    <n v="4"/>
    <s v="CORRECTO"/>
    <n v="2015"/>
    <n v="0"/>
  </r>
  <r>
    <x v="9931"/>
    <x v="4978"/>
    <d v="2015-11-13T00:00:00"/>
    <d v="2015-11-17T00:00:00"/>
    <s v="Standard Class"/>
    <x v="168"/>
    <s v="Keith Herrera"/>
    <s v="CONSUMER"/>
    <s v="united states"/>
    <s v="San Bernardino"/>
    <s v="California"/>
    <n v="92404"/>
    <s v="West"/>
    <s v="FUR-BO-10004357"/>
    <x v="0"/>
    <x v="0"/>
    <x v="1358"/>
    <n v="683.33199999999999"/>
    <n v="4"/>
    <n v="17"/>
    <s v="Mediano"/>
    <n v="0.15"/>
    <n v="102.49979999999999"/>
    <n v="-102.49979999999999"/>
    <n v="785.83179999999993"/>
    <s v="Muy Alto"/>
    <n v="-40.195999999999998"/>
    <n v="-5.8823529411764705E-2"/>
    <n v="-621.02819999999997"/>
    <n v="4"/>
    <n v="4"/>
    <s v="CORRECTO"/>
    <n v="2015"/>
    <n v="0"/>
  </r>
  <r>
    <x v="9932"/>
    <x v="4978"/>
    <d v="2015-11-13T00:00:00"/>
    <d v="2015-11-17T00:00:00"/>
    <s v="Standard Class"/>
    <x v="168"/>
    <s v="Keith Herrera"/>
    <s v="CONSUMER"/>
    <s v="united states"/>
    <s v="San Bernardino"/>
    <s v="California"/>
    <n v="92404"/>
    <s v="West"/>
    <s v="OFF-PA-10004610"/>
    <x v="1"/>
    <x v="10"/>
    <x v="1520"/>
    <n v="29.96"/>
    <n v="7"/>
    <n v="26"/>
    <s v="Grande"/>
    <n v="0"/>
    <n v="0"/>
    <n v="0"/>
    <n v="29.96"/>
    <s v="Bajo"/>
    <n v="13.481999999999999"/>
    <n v="0.44999999999999996"/>
    <n v="-16.478000000000002"/>
    <n v="4"/>
    <n v="4"/>
    <s v="CORRECTO"/>
    <n v="2015"/>
    <n v="0"/>
  </r>
  <r>
    <x v="9933"/>
    <x v="4979"/>
    <d v="2014-07-11T00:00:00"/>
    <d v="2014-07-14T00:00:00"/>
    <s v="First Class"/>
    <x v="523"/>
    <s v="Jamie Kunitz"/>
    <s v="CONSUMER"/>
    <s v="united states"/>
    <s v="Niagara Falls"/>
    <s v="New York"/>
    <n v="14304"/>
    <s v="East"/>
    <s v="TEC-PH-10004912"/>
    <x v="2"/>
    <x v="7"/>
    <x v="1501"/>
    <n v="164.85"/>
    <n v="3"/>
    <n v="11"/>
    <s v="Mediano"/>
    <n v="0"/>
    <n v="0"/>
    <n v="0"/>
    <n v="164.85"/>
    <s v="Medio"/>
    <n v="47.8065"/>
    <n v="0.29000000000000004"/>
    <n v="-117.04349999999999"/>
    <n v="3"/>
    <n v="3"/>
    <s v="CORRECTO"/>
    <n v="2014"/>
    <n v="0"/>
  </r>
  <r>
    <x v="9934"/>
    <x v="4980"/>
    <d v="2016-04-07T00:00:00"/>
    <d v="2016-04-12T00:00:00"/>
    <s v="Standard Class"/>
    <x v="238"/>
    <s v="Alan Shonely"/>
    <s v="CONSUMER"/>
    <s v="united states"/>
    <s v="Philadelphia"/>
    <s v="Pennsylvania"/>
    <n v="19120"/>
    <s v="East"/>
    <s v="OFF-AP-10003278"/>
    <x v="1"/>
    <x v="9"/>
    <x v="1793"/>
    <n v="33.527999999999999"/>
    <n v="3"/>
    <n v="10"/>
    <s v="Mediano"/>
    <n v="0.2"/>
    <n v="6.7056000000000004"/>
    <n v="-6.7055999999999996"/>
    <n v="40.233599999999996"/>
    <s v="Bajo"/>
    <n v="2.5146000000000002"/>
    <n v="7.5000000000000011E-2"/>
    <n v="-24.3078"/>
    <n v="5"/>
    <n v="5"/>
    <s v="CORRECTO"/>
    <n v="2016"/>
    <n v="0"/>
  </r>
  <r>
    <x v="9935"/>
    <x v="4980"/>
    <d v="2016-04-07T00:00:00"/>
    <d v="2016-04-12T00:00:00"/>
    <s v="Standard Class"/>
    <x v="238"/>
    <s v="Alan Shonely"/>
    <s v="CONSUMER"/>
    <s v="united states"/>
    <s v="Philadelphia"/>
    <s v="Pennsylvania"/>
    <n v="19120"/>
    <s v="East"/>
    <s v="OFF-ST-10001627"/>
    <x v="1"/>
    <x v="4"/>
    <x v="1849"/>
    <n v="36.744"/>
    <n v="3"/>
    <n v="3"/>
    <s v="Mediano"/>
    <n v="0.2"/>
    <n v="7.3488000000000007"/>
    <n v="-7.3487999999999998"/>
    <n v="44.092799999999997"/>
    <s v="Bajo"/>
    <n v="3.6743999999999999"/>
    <n v="9.9999999999999992E-2"/>
    <n v="-25.720800000000001"/>
    <n v="5"/>
    <n v="5"/>
    <s v="CORRECTO"/>
    <n v="2016"/>
    <n v="0"/>
  </r>
  <r>
    <x v="9936"/>
    <x v="4981"/>
    <d v="2017-06-24T00:00:00"/>
    <d v="2017-06-28T00:00:00"/>
    <s v="Standard Class"/>
    <x v="623"/>
    <s v="Sonia Cooley"/>
    <s v="CONSUMER"/>
    <s v="united states"/>
    <s v="Cranston"/>
    <s v="Rhode Island"/>
    <n v="2920"/>
    <s v="East"/>
    <s v="OFF-BI-10002735"/>
    <x v="1"/>
    <x v="8"/>
    <x v="142"/>
    <n v="102.93"/>
    <n v="3"/>
    <n v="39"/>
    <s v="Mediano"/>
    <n v="0"/>
    <n v="0"/>
    <n v="0"/>
    <n v="102.93"/>
    <s v="Medio"/>
    <n v="48.377099999999999"/>
    <n v="0.47"/>
    <n v="-54.552900000000001"/>
    <n v="4"/>
    <n v="4"/>
    <s v="CORRECTO"/>
    <n v="2017"/>
    <n v="0"/>
  </r>
  <r>
    <x v="9937"/>
    <x v="4982"/>
    <d v="2016-06-03T00:00:00"/>
    <d v="2016-06-06T00:00:00"/>
    <s v="Second Class"/>
    <x v="291"/>
    <s v="Christine Phan"/>
    <s v="CORPORATE"/>
    <s v="united states"/>
    <s v="Los Angeles"/>
    <s v="California"/>
    <n v="90049"/>
    <s v="West"/>
    <s v="FUR-TA-10001676"/>
    <x v="0"/>
    <x v="3"/>
    <x v="966"/>
    <n v="71.087999999999994"/>
    <n v="2"/>
    <n v="22"/>
    <s v="Pequeño"/>
    <n v="0.2"/>
    <n v="14.217599999999999"/>
    <n v="-14.217599999999999"/>
    <n v="85.305599999999998"/>
    <s v="Medio"/>
    <n v="-1.7771999999999999"/>
    <n v="-2.5000000000000001E-2"/>
    <n v="-58.647599999999997"/>
    <n v="3"/>
    <n v="3"/>
    <s v="CORRECTO"/>
    <n v="2016"/>
    <n v="0"/>
  </r>
  <r>
    <x v="9938"/>
    <x v="4983"/>
    <d v="2016-12-12T00:00:00"/>
    <d v="2016-12-17T00:00:00"/>
    <s v="Standard Class"/>
    <x v="374"/>
    <s v="Noel Staavos"/>
    <s v="CORPORATE"/>
    <s v="united states"/>
    <s v="New York City"/>
    <s v="New York"/>
    <n v="10009"/>
    <s v="East"/>
    <s v="FUR-FU-10004864"/>
    <x v="0"/>
    <x v="5"/>
    <x v="1719"/>
    <n v="60.35"/>
    <n v="5"/>
    <n v="17"/>
    <s v="Grande"/>
    <n v="0"/>
    <n v="0"/>
    <n v="0"/>
    <n v="60.35"/>
    <s v="Medio"/>
    <n v="19.915500000000002"/>
    <n v="0.33"/>
    <n v="-40.4345"/>
    <n v="5"/>
    <n v="5"/>
    <s v="CORRECTO"/>
    <n v="2016"/>
    <n v="0"/>
  </r>
  <r>
    <x v="9939"/>
    <x v="4983"/>
    <d v="2016-12-12T00:00:00"/>
    <d v="2016-12-17T00:00:00"/>
    <s v="Standard Class"/>
    <x v="374"/>
    <s v="Noel Staavos"/>
    <s v="CORPORATE"/>
    <s v="united states"/>
    <s v="New York City"/>
    <s v="New York"/>
    <n v="10009"/>
    <s v="East"/>
    <s v="OFF-SU-10000952"/>
    <x v="1"/>
    <x v="14"/>
    <x v="1265"/>
    <n v="35.520000000000003"/>
    <n v="4"/>
    <n v="11"/>
    <s v="Mediano"/>
    <n v="0"/>
    <n v="0"/>
    <n v="0"/>
    <n v="35.520000000000003"/>
    <s v="Bajo"/>
    <n v="9.9456000000000007"/>
    <n v="0.27999999999999997"/>
    <n v="-25.574400000000001"/>
    <n v="5"/>
    <n v="5"/>
    <s v="CORRECTO"/>
    <n v="2016"/>
    <n v="0"/>
  </r>
  <r>
    <x v="9940"/>
    <x v="4983"/>
    <d v="2016-12-12T00:00:00"/>
    <d v="2016-12-17T00:00:00"/>
    <s v="Standard Class"/>
    <x v="374"/>
    <s v="Noel Staavos"/>
    <s v="CORPORATE"/>
    <s v="united states"/>
    <s v="New York City"/>
    <s v="New York"/>
    <n v="10009"/>
    <s v="East"/>
    <s v="OFF-AR-10000462"/>
    <x v="1"/>
    <x v="6"/>
    <x v="894"/>
    <n v="11.2"/>
    <n v="7"/>
    <n v="14"/>
    <s v="Grande"/>
    <n v="0"/>
    <n v="0"/>
    <n v="0"/>
    <n v="11.2"/>
    <s v="Bajo"/>
    <n v="4.8159999999999998"/>
    <n v="0.43"/>
    <n v="-6.3840000000000003"/>
    <n v="5"/>
    <n v="5"/>
    <s v="CORRECTO"/>
    <n v="2016"/>
    <n v="0"/>
  </r>
  <r>
    <x v="9941"/>
    <x v="4984"/>
    <d v="2017-11-24T00:00:00"/>
    <d v="2017-11-30T00:00:00"/>
    <s v="Standard Class"/>
    <x v="252"/>
    <s v="John Lee"/>
    <s v="CONSUMER"/>
    <s v="united states"/>
    <s v="San Francisco"/>
    <s v="California"/>
    <n v="94122"/>
    <s v="West"/>
    <s v="TEC-AC-10001772"/>
    <x v="2"/>
    <x v="11"/>
    <x v="405"/>
    <n v="223.58"/>
    <n v="14"/>
    <n v="45"/>
    <s v="Grande"/>
    <n v="0"/>
    <n v="0"/>
    <n v="0"/>
    <n v="223.58"/>
    <s v="Alto"/>
    <n v="87.196200000000005"/>
    <n v="0.39"/>
    <n v="-136.38380000000001"/>
    <n v="6"/>
    <n v="6"/>
    <s v="CORRECTO"/>
    <n v="2017"/>
    <n v="0"/>
  </r>
  <r>
    <x v="9942"/>
    <x v="4985"/>
    <d v="2014-12-28T00:00:00"/>
    <d v="2015-01-03T00:00:00"/>
    <s v="Standard Class"/>
    <x v="198"/>
    <s v="Maribeth Dona"/>
    <s v="CONSUMER"/>
    <s v="united states"/>
    <s v="Anaheim"/>
    <s v="California"/>
    <n v="92804"/>
    <s v="West"/>
    <s v="OFF-ST-10001128"/>
    <x v="1"/>
    <x v="4"/>
    <x v="1427"/>
    <n v="998.82"/>
    <n v="9"/>
    <n v="26"/>
    <s v="Grande"/>
    <n v="0"/>
    <n v="0"/>
    <n v="0"/>
    <n v="998.82"/>
    <s v="Muy Alto"/>
    <n v="29.964600000000001"/>
    <n v="0.03"/>
    <n v="-968.85540000000003"/>
    <n v="6"/>
    <n v="6"/>
    <s v="CORRECTO"/>
    <n v="2014"/>
    <n v="0"/>
  </r>
  <r>
    <x v="9943"/>
    <x v="4985"/>
    <d v="2014-12-28T00:00:00"/>
    <d v="2015-01-03T00:00:00"/>
    <s v="Standard Class"/>
    <x v="198"/>
    <s v="Maribeth Dona"/>
    <s v="CONSUMER"/>
    <s v="united states"/>
    <s v="Anaheim"/>
    <s v="California"/>
    <n v="92804"/>
    <s v="West"/>
    <s v="OFF-SU-10002537"/>
    <x v="1"/>
    <x v="14"/>
    <x v="682"/>
    <n v="51.15"/>
    <n v="5"/>
    <n v="31"/>
    <s v="Grande"/>
    <n v="0"/>
    <n v="0"/>
    <n v="0"/>
    <n v="51.15"/>
    <s v="Medio"/>
    <n v="13.298999999999999"/>
    <n v="0.26"/>
    <n v="-37.850999999999999"/>
    <n v="6"/>
    <n v="6"/>
    <s v="CORRECTO"/>
    <n v="2014"/>
    <n v="0"/>
  </r>
  <r>
    <x v="9944"/>
    <x v="4986"/>
    <d v="2015-04-12T00:00:00"/>
    <d v="2015-04-17T00:00:00"/>
    <s v="Second Class"/>
    <x v="372"/>
    <s v="Robert Dilbeck"/>
    <s v="HOME OFFICE"/>
    <s v="united states"/>
    <s v="Seattle"/>
    <s v="Washington"/>
    <n v="98103"/>
    <s v="West"/>
    <s v="OFF-ST-10000419"/>
    <x v="1"/>
    <x v="4"/>
    <x v="1024"/>
    <n v="40.74"/>
    <n v="3"/>
    <n v="24"/>
    <s v="Mediano"/>
    <n v="0"/>
    <n v="0"/>
    <n v="0"/>
    <n v="40.74"/>
    <s v="Bajo"/>
    <n v="0.40739999999999998"/>
    <n v="9.9999999999999985E-3"/>
    <n v="-40.332599999999999"/>
    <n v="5"/>
    <n v="5"/>
    <s v="CORRECTO"/>
    <n v="2015"/>
    <n v="0"/>
  </r>
  <r>
    <x v="9945"/>
    <x v="4987"/>
    <d v="2014-03-02T00:00:00"/>
    <d v="2014-03-06T00:00:00"/>
    <s v="Standard Class"/>
    <x v="468"/>
    <s v="Nicole Hansen"/>
    <s v="CORPORATE"/>
    <s v="united states"/>
    <s v="Philadelphia"/>
    <s v="Pennsylvania"/>
    <n v="19120"/>
    <s v="East"/>
    <s v="OFF-PA-10000327"/>
    <x v="1"/>
    <x v="10"/>
    <x v="1437"/>
    <n v="3.4239999999999999"/>
    <n v="1"/>
    <n v="28"/>
    <s v="Pequeño"/>
    <n v="0.2"/>
    <n v="0.68480000000000008"/>
    <n v="-0.68479999999999996"/>
    <n v="4.1088000000000005"/>
    <s v="Bajo"/>
    <n v="1.07"/>
    <n v="0.3125"/>
    <n v="-1.6692"/>
    <n v="4"/>
    <n v="4"/>
    <s v="CORRECTO"/>
    <n v="2014"/>
    <n v="0"/>
  </r>
  <r>
    <x v="9946"/>
    <x v="4987"/>
    <d v="2014-03-02T00:00:00"/>
    <d v="2014-03-06T00:00:00"/>
    <s v="Standard Class"/>
    <x v="468"/>
    <s v="Nicole Hansen"/>
    <s v="CORPORATE"/>
    <s v="united states"/>
    <s v="Philadelphia"/>
    <s v="Pennsylvania"/>
    <n v="19120"/>
    <s v="East"/>
    <s v="TEC-AC-10004353"/>
    <x v="2"/>
    <x v="11"/>
    <x v="724"/>
    <n v="151.19999999999999"/>
    <n v="3"/>
    <n v="21"/>
    <s v="Mediano"/>
    <n v="0.2"/>
    <n v="30.24"/>
    <n v="-30.24"/>
    <n v="181.44"/>
    <s v="Medio"/>
    <n v="32.130000000000003"/>
    <n v="0.21250000000000002"/>
    <n v="-88.83"/>
    <n v="4"/>
    <n v="4"/>
    <s v="CORRECTO"/>
    <n v="2014"/>
    <n v="0"/>
  </r>
  <r>
    <x v="9947"/>
    <x v="4988"/>
    <d v="2017-06-01T00:00:00"/>
    <d v="2017-06-03T00:00:00"/>
    <s v="Second Class"/>
    <x v="304"/>
    <s v="Helen Wasserman"/>
    <s v="CORPORATE"/>
    <s v="united states"/>
    <s v="Indianapolis"/>
    <s v="Indiana"/>
    <n v="46203"/>
    <s v="Central"/>
    <s v="FUR-CH-10003746"/>
    <x v="0"/>
    <x v="1"/>
    <x v="623"/>
    <n v="1925.88"/>
    <n v="6"/>
    <n v="21"/>
    <s v="Grande"/>
    <n v="0"/>
    <n v="0"/>
    <n v="0"/>
    <n v="1925.88"/>
    <s v="Muy Alto"/>
    <n v="539.24639999999999"/>
    <n v="0.27999999999999997"/>
    <n v="-1386.6335999999999"/>
    <n v="2"/>
    <n v="2"/>
    <s v="CORRECTO"/>
    <n v="2017"/>
    <n v="0"/>
  </r>
  <r>
    <x v="9948"/>
    <x v="4988"/>
    <d v="2017-06-01T00:00:00"/>
    <d v="2017-06-03T00:00:00"/>
    <s v="Second Class"/>
    <x v="304"/>
    <s v="Helen Wasserman"/>
    <s v="CORPORATE"/>
    <s v="united states"/>
    <s v="Indianapolis"/>
    <s v="Indiana"/>
    <n v="46203"/>
    <s v="Central"/>
    <s v="OFF-AP-10002945"/>
    <x v="1"/>
    <x v="9"/>
    <x v="228"/>
    <n v="2405.1999999999998"/>
    <n v="8"/>
    <n v="40"/>
    <s v="Grande"/>
    <n v="0"/>
    <n v="0"/>
    <n v="0"/>
    <n v="2405.1999999999998"/>
    <s v="Muy Alto"/>
    <n v="793.71600000000001"/>
    <n v="0.33"/>
    <n v="-1611.4839999999999"/>
    <n v="2"/>
    <n v="2"/>
    <s v="CORRECTO"/>
    <n v="2017"/>
    <n v="0"/>
  </r>
  <r>
    <x v="9949"/>
    <x v="4988"/>
    <d v="2017-06-01T00:00:00"/>
    <d v="2017-06-03T00:00:00"/>
    <s v="Second Class"/>
    <x v="304"/>
    <s v="Helen Wasserman"/>
    <s v="CORPORATE"/>
    <s v="united states"/>
    <s v="Indianapolis"/>
    <s v="Indiana"/>
    <n v="46203"/>
    <s v="Central"/>
    <s v="TEC-AC-10004568"/>
    <x v="2"/>
    <x v="11"/>
    <x v="1118"/>
    <n v="83.97"/>
    <n v="3"/>
    <n v="41"/>
    <s v="Mediano"/>
    <n v="0"/>
    <n v="0"/>
    <n v="0"/>
    <n v="83.97"/>
    <s v="Medio"/>
    <n v="15.9543"/>
    <n v="0.19"/>
    <n v="-68.015699999999995"/>
    <n v="2"/>
    <n v="2"/>
    <s v="CORRECTO"/>
    <n v="2017"/>
    <n v="0"/>
  </r>
  <r>
    <x v="9950"/>
    <x v="4988"/>
    <d v="2017-06-01T00:00:00"/>
    <d v="2017-06-03T00:00:00"/>
    <s v="Second Class"/>
    <x v="304"/>
    <s v="Helen Wasserman"/>
    <s v="CORPORATE"/>
    <s v="united states"/>
    <s v="Indianapolis"/>
    <s v="Indiana"/>
    <n v="46203"/>
    <s v="Central"/>
    <s v="TEC-AC-10001714"/>
    <x v="2"/>
    <x v="11"/>
    <x v="685"/>
    <n v="39.89"/>
    <n v="1"/>
    <n v="23"/>
    <s v="Pequeño"/>
    <n v="0"/>
    <n v="0"/>
    <n v="0"/>
    <n v="39.89"/>
    <s v="Bajo"/>
    <n v="14.7593"/>
    <n v="0.37"/>
    <n v="-25.130700000000001"/>
    <n v="2"/>
    <n v="2"/>
    <s v="CORRECTO"/>
    <n v="2017"/>
    <n v="0"/>
  </r>
  <r>
    <x v="9951"/>
    <x v="4988"/>
    <d v="2017-06-01T00:00:00"/>
    <d v="2017-06-03T00:00:00"/>
    <s v="Second Class"/>
    <x v="304"/>
    <s v="Helen Wasserman"/>
    <s v="CORPORATE"/>
    <s v="united states"/>
    <s v="Indianapolis"/>
    <s v="Indiana"/>
    <n v="46203"/>
    <s v="Central"/>
    <s v="OFF-BI-10002072"/>
    <x v="1"/>
    <x v="8"/>
    <x v="838"/>
    <n v="17.38"/>
    <n v="2"/>
    <n v="17"/>
    <s v="Pequeño"/>
    <n v="0"/>
    <n v="0"/>
    <n v="0"/>
    <n v="17.38"/>
    <s v="Bajo"/>
    <n v="8.69"/>
    <n v="0.5"/>
    <n v="-8.69"/>
    <n v="2"/>
    <n v="2"/>
    <s v="CORRECTO"/>
    <n v="2017"/>
    <n v="0"/>
  </r>
  <r>
    <x v="9952"/>
    <x v="4989"/>
    <d v="2015-12-14T00:00:00"/>
    <d v="2015-12-16T00:00:00"/>
    <s v="Second Class"/>
    <x v="715"/>
    <s v="Darren Budd"/>
    <s v="CORPORATE"/>
    <s v="united states"/>
    <s v="Los Angeles"/>
    <s v="California"/>
    <n v="90045"/>
    <s v="West"/>
    <s v="OFF-BI-10001153"/>
    <x v="1"/>
    <x v="8"/>
    <x v="303"/>
    <n v="55.264000000000003"/>
    <n v="2"/>
    <n v="8"/>
    <s v="Pequeño"/>
    <n v="0.2"/>
    <n v="11.052800000000001"/>
    <n v="-11.0528"/>
    <n v="66.316800000000001"/>
    <s v="Medio"/>
    <n v="20.724"/>
    <n v="0.375"/>
    <n v="-23.487200000000001"/>
    <n v="2"/>
    <n v="2"/>
    <s v="CORRECTO"/>
    <n v="2015"/>
    <n v="0"/>
  </r>
  <r>
    <x v="9953"/>
    <x v="4989"/>
    <d v="2015-12-14T00:00:00"/>
    <d v="2015-12-16T00:00:00"/>
    <s v="Second Class"/>
    <x v="715"/>
    <s v="Darren Budd"/>
    <s v="CORPORATE"/>
    <s v="united states"/>
    <s v="Los Angeles"/>
    <s v="California"/>
    <n v="90045"/>
    <s v="West"/>
    <s v="OFF-PA-10004983"/>
    <x v="1"/>
    <x v="10"/>
    <x v="1332"/>
    <n v="6.48"/>
    <n v="1"/>
    <n v="23"/>
    <s v="Pequeño"/>
    <n v="0"/>
    <n v="0"/>
    <n v="0"/>
    <n v="6.48"/>
    <s v="Bajo"/>
    <n v="3.1103999999999998"/>
    <n v="0.47999999999999993"/>
    <n v="-3.3696000000000002"/>
    <n v="2"/>
    <n v="2"/>
    <s v="CORRECTO"/>
    <n v="2015"/>
    <n v="0"/>
  </r>
  <r>
    <x v="9954"/>
    <x v="4989"/>
    <d v="2015-12-14T00:00:00"/>
    <d v="2015-12-16T00:00:00"/>
    <s v="Second Class"/>
    <x v="715"/>
    <s v="Darren Budd"/>
    <s v="CORPORATE"/>
    <s v="united states"/>
    <s v="Los Angeles"/>
    <s v="California"/>
    <n v="90045"/>
    <s v="West"/>
    <s v="OFF-BI-10000948"/>
    <x v="1"/>
    <x v="8"/>
    <x v="1382"/>
    <n v="34.247999999999998"/>
    <n v="3"/>
    <n v="17"/>
    <s v="Mediano"/>
    <n v="0.2"/>
    <n v="6.8495999999999997"/>
    <n v="-6.8495999999999997"/>
    <n v="41.0976"/>
    <s v="Bajo"/>
    <n v="11.5587"/>
    <n v="0.33750000000000002"/>
    <n v="-15.839700000000001"/>
    <n v="2"/>
    <n v="2"/>
    <s v="CORRECTO"/>
    <n v="2015"/>
    <n v="0"/>
  </r>
  <r>
    <x v="9955"/>
    <x v="4989"/>
    <d v="2015-12-14T00:00:00"/>
    <d v="2015-12-16T00:00:00"/>
    <s v="Second Class"/>
    <x v="715"/>
    <s v="Darren Budd"/>
    <s v="CORPORATE"/>
    <s v="united states"/>
    <s v="Los Angeles"/>
    <s v="California"/>
    <n v="90045"/>
    <s v="West"/>
    <s v="FUR-TA-10002622"/>
    <x v="0"/>
    <x v="3"/>
    <x v="969"/>
    <n v="273.56799999999998"/>
    <n v="2"/>
    <n v="12"/>
    <s v="Pequeño"/>
    <n v="0.2"/>
    <n v="54.7136"/>
    <n v="-54.7136"/>
    <n v="328.28159999999997"/>
    <s v="Alto"/>
    <n v="10.258800000000001"/>
    <n v="3.7500000000000006E-2"/>
    <n v="-208.59559999999999"/>
    <n v="2"/>
    <n v="2"/>
    <s v="CORRECTO"/>
    <n v="2015"/>
    <n v="0"/>
  </r>
  <r>
    <x v="9956"/>
    <x v="4990"/>
    <d v="2014-11-11T00:00:00"/>
    <d v="2014-11-17T00:00:00"/>
    <s v="Standard Class"/>
    <x v="607"/>
    <s v="Kristina Nunn"/>
    <s v="HOME OFFICE"/>
    <s v="united states"/>
    <s v="New Rochelle"/>
    <s v="New York"/>
    <n v="10801"/>
    <s v="East"/>
    <s v="OFF-PA-10001776"/>
    <x v="1"/>
    <x v="10"/>
    <x v="1272"/>
    <n v="46.35"/>
    <n v="5"/>
    <n v="28"/>
    <s v="Grande"/>
    <n v="0"/>
    <n v="0"/>
    <n v="0"/>
    <n v="46.35"/>
    <s v="Bajo"/>
    <n v="21.784500000000001"/>
    <n v="0.47000000000000003"/>
    <n v="-24.5655"/>
    <n v="6"/>
    <n v="6"/>
    <s v="CORRECTO"/>
    <n v="2014"/>
    <n v="0"/>
  </r>
  <r>
    <x v="9957"/>
    <x v="4990"/>
    <d v="2014-11-11T00:00:00"/>
    <d v="2014-11-17T00:00:00"/>
    <s v="Standard Class"/>
    <x v="607"/>
    <s v="Kristina Nunn"/>
    <s v="HOME OFFICE"/>
    <s v="united states"/>
    <s v="New Rochelle"/>
    <s v="New York"/>
    <n v="10801"/>
    <s v="East"/>
    <s v="OFF-PA-10004039"/>
    <x v="1"/>
    <x v="10"/>
    <x v="1547"/>
    <n v="223.92"/>
    <n v="4"/>
    <n v="12"/>
    <s v="Mediano"/>
    <n v="0"/>
    <n v="0"/>
    <n v="0"/>
    <n v="223.92"/>
    <s v="Alto"/>
    <n v="109.7208"/>
    <n v="0.49"/>
    <n v="-114.1992"/>
    <n v="6"/>
    <n v="6"/>
    <s v="CORRECTO"/>
    <n v="2014"/>
    <n v="0"/>
  </r>
  <r>
    <x v="9958"/>
    <x v="4990"/>
    <d v="2014-11-11T00:00:00"/>
    <d v="2014-11-17T00:00:00"/>
    <s v="Standard Class"/>
    <x v="607"/>
    <s v="Kristina Nunn"/>
    <s v="HOME OFFICE"/>
    <s v="united states"/>
    <s v="New Rochelle"/>
    <s v="New York"/>
    <n v="10801"/>
    <s v="East"/>
    <s v="OFF-SU-10001574"/>
    <x v="1"/>
    <x v="14"/>
    <x v="503"/>
    <n v="7.3"/>
    <n v="2"/>
    <n v="22"/>
    <s v="Pequeño"/>
    <n v="0"/>
    <n v="0"/>
    <n v="0"/>
    <n v="7.3"/>
    <s v="Bajo"/>
    <n v="2.19"/>
    <n v="0.3"/>
    <n v="-5.1100000000000003"/>
    <n v="6"/>
    <n v="6"/>
    <s v="CORRECTO"/>
    <n v="2014"/>
    <n v="0"/>
  </r>
  <r>
    <x v="9959"/>
    <x v="4991"/>
    <d v="2017-10-06T00:00:00"/>
    <d v="2017-10-11T00:00:00"/>
    <s v="Standard Class"/>
    <x v="219"/>
    <s v="Ashley Jarboe"/>
    <s v="CONSUMER"/>
    <s v="united states"/>
    <s v="Chandler"/>
    <s v="Arizona"/>
    <n v="85224"/>
    <s v="West"/>
    <s v="OFF-AR-10001761"/>
    <x v="1"/>
    <x v="6"/>
    <x v="1651"/>
    <n v="9.3439999999999994"/>
    <n v="2"/>
    <n v="24"/>
    <s v="Pequeño"/>
    <n v="0.2"/>
    <n v="1.8688"/>
    <n v="-1.8688"/>
    <n v="11.2128"/>
    <s v="Bajo"/>
    <n v="1.8688"/>
    <n v="0.2"/>
    <n v="-5.6063999999999998"/>
    <n v="5"/>
    <n v="5"/>
    <s v="CORRECTO"/>
    <n v="2017"/>
    <n v="0"/>
  </r>
  <r>
    <x v="9960"/>
    <x v="4992"/>
    <d v="2017-09-16T00:00:00"/>
    <d v="2017-09-18T00:00:00"/>
    <s v="Second Class"/>
    <x v="642"/>
    <s v="Craig Leslie"/>
    <s v="HOME OFFICE"/>
    <s v="united states"/>
    <s v="Florence"/>
    <s v="Kentucky"/>
    <n v="41042"/>
    <s v="South"/>
    <s v="TEC-AC-10002305"/>
    <x v="2"/>
    <x v="11"/>
    <x v="1530"/>
    <n v="18"/>
    <n v="1"/>
    <n v="18"/>
    <s v="Pequeño"/>
    <n v="0"/>
    <n v="0"/>
    <n v="0"/>
    <n v="18"/>
    <s v="Bajo"/>
    <n v="3.24"/>
    <n v="0.18000000000000002"/>
    <n v="-14.76"/>
    <n v="2"/>
    <n v="2"/>
    <s v="CORRECTO"/>
    <n v="2017"/>
    <n v="0"/>
  </r>
  <r>
    <x v="9961"/>
    <x v="4993"/>
    <d v="2015-03-19T00:00:00"/>
    <d v="2015-03-22T00:00:00"/>
    <s v="First Class"/>
    <x v="475"/>
    <s v="Corinna Mitchell"/>
    <s v="HOME OFFICE"/>
    <s v="united states"/>
    <s v="Houston"/>
    <s v="Texas"/>
    <n v="77041"/>
    <s v="Central"/>
    <s v="OFF-PA-10000675"/>
    <x v="1"/>
    <x v="10"/>
    <x v="1115"/>
    <n v="65.584000000000003"/>
    <n v="2"/>
    <n v="40"/>
    <s v="Pequeño"/>
    <n v="0.2"/>
    <n v="13.116800000000001"/>
    <n v="-13.1168"/>
    <n v="78.700800000000001"/>
    <s v="Medio"/>
    <n v="23.7742"/>
    <n v="0.36249999999999999"/>
    <n v="-28.693000000000001"/>
    <n v="3"/>
    <n v="3"/>
    <s v="CORRECTO"/>
    <n v="2015"/>
    <n v="0"/>
  </r>
  <r>
    <x v="9962"/>
    <x v="4993"/>
    <d v="2015-03-19T00:00:00"/>
    <d v="2015-03-22T00:00:00"/>
    <s v="First Class"/>
    <x v="475"/>
    <s v="Corinna Mitchell"/>
    <s v="HOME OFFICE"/>
    <s v="united states"/>
    <s v="Houston"/>
    <s v="Texas"/>
    <n v="77041"/>
    <s v="Central"/>
    <s v="FUR-BO-10004218"/>
    <x v="0"/>
    <x v="0"/>
    <x v="1593"/>
    <n v="383.46559999999999"/>
    <n v="4"/>
    <n v="34"/>
    <s v="Mediano"/>
    <n v="0.32"/>
    <n v="122.70899199999999"/>
    <n v="-122.70899199999999"/>
    <n v="506.17459199999996"/>
    <s v="Muy Alto"/>
    <n v="-67.670400000000001"/>
    <n v="-0.17647058823529413"/>
    <n v="-328.427008"/>
    <n v="3"/>
    <n v="3"/>
    <s v="CORRECTO"/>
    <n v="2015"/>
    <n v="0"/>
  </r>
  <r>
    <x v="9963"/>
    <x v="4994"/>
    <d v="2015-07-26T00:00:00"/>
    <d v="2015-07-26T00:00:00"/>
    <s v="Same Day"/>
    <x v="238"/>
    <s v="Alan Shonely"/>
    <s v="CONSUMER"/>
    <s v="united states"/>
    <s v="Philadelphia"/>
    <s v="Pennsylvania"/>
    <n v="19140"/>
    <s v="East"/>
    <s v="OFF-PA-10003072"/>
    <x v="1"/>
    <x v="10"/>
    <x v="927"/>
    <n v="10.368"/>
    <n v="2"/>
    <n v="19"/>
    <s v="Pequeño"/>
    <n v="0.2"/>
    <n v="2.0736000000000003"/>
    <n v="-2.0735999999999999"/>
    <n v="12.441600000000001"/>
    <s v="Bajo"/>
    <n v="3.6288"/>
    <n v="0.35"/>
    <n v="-4.6656000000000004"/>
    <n v="0"/>
    <n v="0"/>
    <s v="CORRECTO"/>
    <n v="2015"/>
    <n v="0"/>
  </r>
  <r>
    <x v="9964"/>
    <x v="4995"/>
    <d v="2016-12-05T00:00:00"/>
    <d v="2016-12-10T00:00:00"/>
    <s v="Second Class"/>
    <x v="785"/>
    <s v="Harold Engle"/>
    <s v="CORPORATE"/>
    <s v="united states"/>
    <s v="Newark"/>
    <s v="Delaware"/>
    <n v="19711"/>
    <s v="East"/>
    <s v="FUR-FU-10002671"/>
    <x v="0"/>
    <x v="5"/>
    <x v="278"/>
    <n v="13.4"/>
    <n v="1"/>
    <n v="13"/>
    <s v="Pequeño"/>
    <n v="0"/>
    <n v="0"/>
    <n v="0"/>
    <n v="13.4"/>
    <s v="Bajo"/>
    <n v="6.4320000000000004"/>
    <n v="0.48000000000000004"/>
    <n v="-6.968"/>
    <n v="5"/>
    <n v="5"/>
    <s v="CORRECTO"/>
    <n v="2016"/>
    <n v="0"/>
  </r>
  <r>
    <x v="9965"/>
    <x v="4995"/>
    <d v="2016-12-05T00:00:00"/>
    <d v="2016-12-10T00:00:00"/>
    <s v="Second Class"/>
    <x v="785"/>
    <s v="Harold Engle"/>
    <s v="CORPORATE"/>
    <s v="united states"/>
    <s v="Newark"/>
    <s v="Delaware"/>
    <n v="19711"/>
    <s v="East"/>
    <s v="OFF-PA-10000349"/>
    <x v="1"/>
    <x v="10"/>
    <x v="33"/>
    <n v="4.9800000000000004"/>
    <n v="1"/>
    <n v="150"/>
    <s v="Pequeño"/>
    <n v="0"/>
    <n v="0"/>
    <n v="0"/>
    <n v="4.9800000000000004"/>
    <s v="Bajo"/>
    <n v="2.3405999999999998"/>
    <n v="0.46999999999999992"/>
    <n v="-2.6394000000000002"/>
    <n v="5"/>
    <n v="5"/>
    <s v="CORRECTO"/>
    <n v="2016"/>
    <n v="0"/>
  </r>
  <r>
    <x v="9966"/>
    <x v="4995"/>
    <d v="2016-12-05T00:00:00"/>
    <d v="2016-12-10T00:00:00"/>
    <s v="Second Class"/>
    <x v="785"/>
    <s v="Harold Engle"/>
    <s v="CORPORATE"/>
    <s v="united states"/>
    <s v="Newark"/>
    <s v="Delaware"/>
    <n v="19711"/>
    <s v="East"/>
    <s v="OFF-EN-10004483"/>
    <x v="1"/>
    <x v="12"/>
    <x v="1344"/>
    <n v="109.69"/>
    <n v="7"/>
    <n v="32"/>
    <s v="Grande"/>
    <n v="0"/>
    <n v="0"/>
    <n v="0"/>
    <n v="109.69"/>
    <s v="Medio"/>
    <n v="51.554299999999998"/>
    <n v="0.47"/>
    <n v="-58.1357"/>
    <n v="5"/>
    <n v="5"/>
    <s v="CORRECTO"/>
    <n v="2016"/>
    <n v="0"/>
  </r>
  <r>
    <x v="9967"/>
    <x v="4996"/>
    <d v="2017-12-11T00:00:00"/>
    <d v="2017-12-17T00:00:00"/>
    <s v="Standard Class"/>
    <x v="579"/>
    <s v="Richard Bierner"/>
    <s v="CONSUMER"/>
    <s v="united states"/>
    <s v="Plainfield"/>
    <s v="New Jersey"/>
    <n v="7060"/>
    <s v="East"/>
    <s v="OFF-BI-10004209"/>
    <x v="1"/>
    <x v="8"/>
    <x v="1215"/>
    <n v="40.200000000000003"/>
    <n v="5"/>
    <n v="42"/>
    <s v="Grande"/>
    <n v="0"/>
    <n v="0"/>
    <n v="0"/>
    <n v="40.200000000000003"/>
    <s v="Bajo"/>
    <n v="18.09"/>
    <n v="0.44999999999999996"/>
    <n v="-22.11"/>
    <n v="6"/>
    <n v="6"/>
    <s v="CORRECTO"/>
    <n v="2017"/>
    <n v="0"/>
  </r>
  <r>
    <x v="9968"/>
    <x v="4996"/>
    <d v="2017-12-11T00:00:00"/>
    <d v="2017-12-17T00:00:00"/>
    <s v="Standard Class"/>
    <x v="579"/>
    <s v="Richard Bierner"/>
    <s v="CONSUMER"/>
    <s v="united states"/>
    <s v="Plainfield"/>
    <s v="New Jersey"/>
    <n v="7060"/>
    <s v="East"/>
    <s v="OFF-BI-10004600"/>
    <x v="1"/>
    <x v="8"/>
    <x v="1486"/>
    <n v="735.98"/>
    <n v="2"/>
    <n v="28"/>
    <s v="Pequeño"/>
    <n v="0"/>
    <n v="0"/>
    <n v="0"/>
    <n v="735.98"/>
    <s v="Muy Alto"/>
    <n v="331.19099999999997"/>
    <n v="0.44999999999999996"/>
    <n v="-404.78899999999999"/>
    <n v="6"/>
    <n v="6"/>
    <s v="CORRECTO"/>
    <n v="2017"/>
    <n v="0"/>
  </r>
  <r>
    <x v="9969"/>
    <x v="4996"/>
    <d v="2017-12-11T00:00:00"/>
    <d v="2017-12-17T00:00:00"/>
    <s v="Standard Class"/>
    <x v="579"/>
    <s v="Richard Bierner"/>
    <s v="CONSUMER"/>
    <s v="united states"/>
    <s v="Plainfield"/>
    <s v="New Jersey"/>
    <n v="7060"/>
    <s v="East"/>
    <s v="OFF-AP-10003622"/>
    <x v="1"/>
    <x v="9"/>
    <x v="190"/>
    <n v="22.75"/>
    <n v="7"/>
    <n v="29"/>
    <s v="Grande"/>
    <n v="0"/>
    <n v="0"/>
    <n v="0"/>
    <n v="22.75"/>
    <s v="Bajo"/>
    <n v="6.5975000000000001"/>
    <n v="0.28999999999999998"/>
    <n v="-16.1525"/>
    <n v="6"/>
    <n v="6"/>
    <s v="CORRECTO"/>
    <n v="2017"/>
    <n v="0"/>
  </r>
  <r>
    <x v="9970"/>
    <x v="4997"/>
    <d v="2015-06-28T00:00:00"/>
    <d v="2015-07-02T00:00:00"/>
    <s v="Standard Class"/>
    <x v="88"/>
    <s v="Mark Packer"/>
    <s v="HOME OFFICE"/>
    <s v="united states"/>
    <s v="Smyrna"/>
    <s v="Georgia"/>
    <n v="30080"/>
    <s v="South"/>
    <s v="OFF-BI-10002867"/>
    <x v="1"/>
    <x v="8"/>
    <x v="972"/>
    <n v="119.56"/>
    <n v="2"/>
    <n v="26"/>
    <s v="Pequeño"/>
    <n v="0"/>
    <n v="0"/>
    <n v="0"/>
    <n v="119.56"/>
    <s v="Medio"/>
    <n v="54.997599999999998"/>
    <n v="0.45999999999999996"/>
    <n v="-64.562399999999997"/>
    <n v="4"/>
    <n v="4"/>
    <s v="CORRECTO"/>
    <n v="2015"/>
    <n v="0"/>
  </r>
  <r>
    <x v="9971"/>
    <x v="4997"/>
    <d v="2015-06-28T00:00:00"/>
    <d v="2015-07-02T00:00:00"/>
    <s v="Standard Class"/>
    <x v="88"/>
    <s v="Mark Packer"/>
    <s v="HOME OFFICE"/>
    <s v="united states"/>
    <s v="Smyrna"/>
    <s v="Georgia"/>
    <n v="30080"/>
    <s v="South"/>
    <s v="OFF-AR-10000538"/>
    <x v="1"/>
    <x v="6"/>
    <x v="1254"/>
    <n v="140.75"/>
    <n v="5"/>
    <n v="15"/>
    <s v="Grande"/>
    <n v="0"/>
    <n v="0"/>
    <n v="0"/>
    <n v="140.75"/>
    <s v="Medio"/>
    <n v="42.225000000000001"/>
    <n v="0.3"/>
    <n v="-98.525000000000006"/>
    <n v="4"/>
    <n v="4"/>
    <s v="CORRECTO"/>
    <n v="2015"/>
    <n v="0"/>
  </r>
  <r>
    <x v="9972"/>
    <x v="4998"/>
    <d v="2016-09-11T00:00:00"/>
    <d v="2016-09-17T00:00:00"/>
    <s v="Standard Class"/>
    <x v="53"/>
    <s v="Ryan Crowe"/>
    <s v="CONSUMER"/>
    <s v="united states"/>
    <s v="Houston"/>
    <s v="Texas"/>
    <n v="77041"/>
    <s v="Central"/>
    <s v="OFF-EN-10000056"/>
    <x v="1"/>
    <x v="12"/>
    <x v="633"/>
    <n v="99.567999999999998"/>
    <n v="2"/>
    <n v="28"/>
    <s v="Pequeño"/>
    <n v="0.2"/>
    <n v="19.913600000000002"/>
    <n v="-19.913599999999999"/>
    <n v="119.4816"/>
    <s v="Medio"/>
    <n v="33.604199999999999"/>
    <n v="0.33750000000000002"/>
    <n v="-46.050199999999997"/>
    <n v="6"/>
    <n v="6"/>
    <s v="CORRECTO"/>
    <n v="2016"/>
    <n v="0"/>
  </r>
  <r>
    <x v="9973"/>
    <x v="4999"/>
    <d v="2016-12-06T00:00:00"/>
    <d v="2016-12-10T00:00:00"/>
    <s v="Standard Class"/>
    <x v="399"/>
    <s v="Anne Pryor"/>
    <s v="HOME OFFICE"/>
    <s v="united states"/>
    <s v="Los Angeles"/>
    <s v="California"/>
    <n v="90032"/>
    <s v="West"/>
    <s v="TEC-PH-10004080"/>
    <x v="2"/>
    <x v="7"/>
    <x v="1777"/>
    <n v="271.95999999999998"/>
    <n v="5"/>
    <n v="13"/>
    <s v="Grande"/>
    <n v="0.2"/>
    <n v="54.391999999999996"/>
    <n v="-54.392000000000003"/>
    <n v="326.35199999999998"/>
    <s v="Alto"/>
    <n v="27.196000000000002"/>
    <n v="0.10000000000000002"/>
    <n v="-190.37200000000001"/>
    <n v="4"/>
    <n v="4"/>
    <s v="CORRECTO"/>
    <n v="2016"/>
    <n v="0"/>
  </r>
  <r>
    <x v="9974"/>
    <x v="4999"/>
    <d v="2016-12-06T00:00:00"/>
    <d v="2016-12-10T00:00:00"/>
    <s v="Standard Class"/>
    <x v="399"/>
    <s v="Anne Pryor"/>
    <s v="HOME OFFICE"/>
    <s v="united states"/>
    <s v="Los Angeles"/>
    <s v="California"/>
    <n v="90032"/>
    <s v="West"/>
    <s v="OFF-AR-10004752"/>
    <x v="1"/>
    <x v="6"/>
    <x v="1114"/>
    <n v="18.690000000000001"/>
    <n v="7"/>
    <n v="19"/>
    <s v="Grande"/>
    <n v="0"/>
    <n v="0"/>
    <n v="0"/>
    <n v="18.690000000000001"/>
    <s v="Bajo"/>
    <n v="5.2332000000000001"/>
    <n v="0.27999999999999997"/>
    <n v="-13.456799999999999"/>
    <n v="4"/>
    <n v="4"/>
    <s v="CORRECTO"/>
    <n v="2016"/>
    <n v="0"/>
  </r>
  <r>
    <x v="9975"/>
    <x v="4999"/>
    <d v="2016-12-06T00:00:00"/>
    <d v="2016-12-10T00:00:00"/>
    <s v="Standard Class"/>
    <x v="399"/>
    <s v="Anne Pryor"/>
    <s v="HOME OFFICE"/>
    <s v="united states"/>
    <s v="Los Angeles"/>
    <s v="California"/>
    <n v="90032"/>
    <s v="West"/>
    <s v="OFF-PA-10000743"/>
    <x v="1"/>
    <x v="10"/>
    <x v="578"/>
    <n v="13.36"/>
    <n v="2"/>
    <n v="20"/>
    <s v="Pequeño"/>
    <n v="0"/>
    <n v="0"/>
    <n v="0"/>
    <n v="13.36"/>
    <s v="Bajo"/>
    <n v="6.4127999999999998"/>
    <n v="0.48"/>
    <n v="-6.9471999999999996"/>
    <n v="4"/>
    <n v="4"/>
    <s v="CORRECTO"/>
    <n v="2016"/>
    <n v="0"/>
  </r>
  <r>
    <x v="9976"/>
    <x v="4999"/>
    <d v="2016-12-06T00:00:00"/>
    <d v="2016-12-10T00:00:00"/>
    <s v="Standard Class"/>
    <x v="399"/>
    <s v="Anne Pryor"/>
    <s v="HOME OFFICE"/>
    <s v="united states"/>
    <s v="Los Angeles"/>
    <s v="California"/>
    <n v="90032"/>
    <s v="West"/>
    <s v="TEC-PH-10002496"/>
    <x v="2"/>
    <x v="7"/>
    <x v="495"/>
    <n v="249.584"/>
    <n v="2"/>
    <n v="30"/>
    <s v="Pequeño"/>
    <n v="0.2"/>
    <n v="49.916800000000002"/>
    <n v="-49.916800000000002"/>
    <n v="299.50080000000003"/>
    <s v="Alto"/>
    <n v="31.198"/>
    <n v="0.125"/>
    <n v="-168.4692"/>
    <n v="4"/>
    <n v="4"/>
    <s v="CORRECTO"/>
    <n v="2016"/>
    <n v="0"/>
  </r>
  <r>
    <x v="9977"/>
    <x v="4999"/>
    <d v="2016-12-06T00:00:00"/>
    <d v="2016-12-10T00:00:00"/>
    <s v="Standard Class"/>
    <x v="399"/>
    <s v="Anne Pryor"/>
    <s v="HOME OFFICE"/>
    <s v="united states"/>
    <s v="Los Angeles"/>
    <s v="California"/>
    <n v="90032"/>
    <s v="West"/>
    <s v="OFF-FA-10003467"/>
    <x v="1"/>
    <x v="13"/>
    <x v="494"/>
    <n v="13.86"/>
    <n v="7"/>
    <n v="15"/>
    <s v="Grande"/>
    <n v="0"/>
    <n v="0"/>
    <n v="0"/>
    <n v="13.86"/>
    <s v="Bajo"/>
    <n v="0"/>
    <n v="0"/>
    <n v="-13.86"/>
    <n v="4"/>
    <n v="4"/>
    <s v="CORRECTO"/>
    <n v="2016"/>
    <n v="0"/>
  </r>
  <r>
    <x v="9978"/>
    <x v="4999"/>
    <d v="2016-12-06T00:00:00"/>
    <d v="2016-12-10T00:00:00"/>
    <s v="Standard Class"/>
    <x v="399"/>
    <s v="Anne Pryor"/>
    <s v="HOME OFFICE"/>
    <s v="united states"/>
    <s v="Los Angeles"/>
    <s v="California"/>
    <n v="90032"/>
    <s v="West"/>
    <s v="OFF-BI-10003727"/>
    <x v="1"/>
    <x v="8"/>
    <x v="805"/>
    <n v="13.375999999999999"/>
    <n v="4"/>
    <n v="36"/>
    <s v="Mediano"/>
    <n v="0.2"/>
    <n v="2.6752000000000002"/>
    <n v="-2.6751999999999998"/>
    <n v="16.051200000000001"/>
    <s v="Bajo"/>
    <n v="4.6816000000000004"/>
    <n v="0.35000000000000003"/>
    <n v="-6.0191999999999997"/>
    <n v="4"/>
    <n v="4"/>
    <s v="CORRECTO"/>
    <n v="2016"/>
    <n v="0"/>
  </r>
  <r>
    <x v="9979"/>
    <x v="4999"/>
    <d v="2016-12-06T00:00:00"/>
    <d v="2016-12-10T00:00:00"/>
    <s v="Standard Class"/>
    <x v="399"/>
    <s v="Anne Pryor"/>
    <s v="HOME OFFICE"/>
    <s v="united states"/>
    <s v="Los Angeles"/>
    <s v="California"/>
    <n v="90032"/>
    <s v="West"/>
    <s v="OFF-BI-10002026"/>
    <x v="1"/>
    <x v="8"/>
    <x v="1758"/>
    <n v="437.47199999999998"/>
    <n v="14"/>
    <n v="24"/>
    <s v="Grande"/>
    <n v="0.2"/>
    <n v="87.494399999999999"/>
    <n v="-87.494399999999999"/>
    <n v="524.96640000000002"/>
    <s v="Muy Alto"/>
    <n v="153.11519999999999"/>
    <n v="0.35"/>
    <n v="-196.86240000000001"/>
    <n v="4"/>
    <n v="4"/>
    <s v="CORRECTO"/>
    <n v="2016"/>
    <n v="0"/>
  </r>
  <r>
    <x v="9980"/>
    <x v="5000"/>
    <d v="2015-09-06T00:00:00"/>
    <d v="2015-09-09T00:00:00"/>
    <s v="Second Class"/>
    <x v="517"/>
    <s v="Shaun Weien"/>
    <s v="CONSUMER"/>
    <s v="united states"/>
    <s v="Lafayette"/>
    <s v="Louisiana"/>
    <n v="70506"/>
    <s v="South"/>
    <s v="FUR-TA-10001039"/>
    <x v="0"/>
    <x v="3"/>
    <x v="832"/>
    <n v="85.98"/>
    <n v="1"/>
    <n v="74"/>
    <s v="Pequeño"/>
    <n v="0"/>
    <n v="0"/>
    <n v="0"/>
    <n v="85.98"/>
    <s v="Medio"/>
    <n v="22.354800000000001"/>
    <n v="0.26"/>
    <n v="-63.6252"/>
    <n v="3"/>
    <n v="3"/>
    <s v="CORRECTO"/>
    <n v="2015"/>
    <n v="0"/>
  </r>
  <r>
    <x v="9981"/>
    <x v="5001"/>
    <d v="2017-08-03T00:00:00"/>
    <d v="2017-08-06T00:00:00"/>
    <s v="First Class"/>
    <x v="26"/>
    <s v="Ted Butterfield"/>
    <s v="CONSUMER"/>
    <s v="united states"/>
    <s v="Fairfield"/>
    <s v="Ohio"/>
    <n v="45014"/>
    <s v="East"/>
    <s v="OFF-LA-10004484"/>
    <x v="1"/>
    <x v="2"/>
    <x v="617"/>
    <n v="16.52"/>
    <n v="5"/>
    <n v="37"/>
    <s v="Grande"/>
    <n v="0.2"/>
    <n v="3.3040000000000003"/>
    <n v="-3.3039999999999998"/>
    <n v="19.823999999999998"/>
    <s v="Bajo"/>
    <n v="5.3689999999999998"/>
    <n v="0.32500000000000001"/>
    <n v="-7.8470000000000004"/>
    <n v="3"/>
    <n v="3"/>
    <s v="CORRECTO"/>
    <n v="2017"/>
    <n v="0"/>
  </r>
  <r>
    <x v="9982"/>
    <x v="5002"/>
    <d v="2016-09-22T00:00:00"/>
    <d v="2016-09-28T00:00:00"/>
    <s v="Standard Class"/>
    <x v="53"/>
    <s v="Ryan Crowe"/>
    <s v="CONSUMER"/>
    <s v="united states"/>
    <s v="Grand Rapids"/>
    <s v="Michigan"/>
    <n v="49505"/>
    <s v="Central"/>
    <s v="OFF-PA-10002195"/>
    <x v="1"/>
    <x v="10"/>
    <x v="726"/>
    <n v="35.56"/>
    <n v="7"/>
    <n v="19"/>
    <s v="Grande"/>
    <n v="0"/>
    <n v="0"/>
    <n v="0"/>
    <n v="35.56"/>
    <s v="Bajo"/>
    <n v="16.713200000000001"/>
    <n v="0.47"/>
    <n v="-18.846800000000002"/>
    <n v="6"/>
    <n v="6"/>
    <s v="CORRECTO"/>
    <n v="2016"/>
    <n v="0"/>
  </r>
  <r>
    <x v="9983"/>
    <x v="5002"/>
    <d v="2016-09-22T00:00:00"/>
    <d v="2016-09-28T00:00:00"/>
    <s v="Standard Class"/>
    <x v="53"/>
    <s v="Ryan Crowe"/>
    <s v="CONSUMER"/>
    <s v="united states"/>
    <s v="Grand Rapids"/>
    <s v="Michigan"/>
    <n v="49505"/>
    <s v="Central"/>
    <s v="TEC-PH-10001305"/>
    <x v="2"/>
    <x v="7"/>
    <x v="1680"/>
    <n v="97.98"/>
    <n v="2"/>
    <n v="32"/>
    <s v="Pequeño"/>
    <n v="0"/>
    <n v="0"/>
    <n v="0"/>
    <n v="97.98"/>
    <s v="Medio"/>
    <n v="27.4344"/>
    <n v="0.27999999999999997"/>
    <n v="-70.545599999999993"/>
    <n v="6"/>
    <n v="6"/>
    <s v="CORRECTO"/>
    <n v="2016"/>
    <n v="0"/>
  </r>
  <r>
    <x v="9984"/>
    <x v="5003"/>
    <d v="2015-05-17T00:00:00"/>
    <d v="2015-05-23T00:00:00"/>
    <s v="Standard Class"/>
    <x v="231"/>
    <s v="Dianna Vittorini"/>
    <s v="CONSUMER"/>
    <s v="united states"/>
    <s v="Long Beach"/>
    <s v="New York"/>
    <n v="11561"/>
    <s v="East"/>
    <s v="OFF-LA-10003766"/>
    <x v="1"/>
    <x v="2"/>
    <x v="365"/>
    <n v="31.5"/>
    <n v="10"/>
    <n v="35"/>
    <s v="Grande"/>
    <n v="0"/>
    <n v="0"/>
    <n v="0"/>
    <n v="31.5"/>
    <s v="Bajo"/>
    <n v="15.12"/>
    <n v="0.48"/>
    <n v="-16.38"/>
    <n v="6"/>
    <n v="6"/>
    <s v="CORRECTO"/>
    <n v="2015"/>
    <n v="0"/>
  </r>
  <r>
    <x v="9985"/>
    <x v="5003"/>
    <d v="2015-05-17T00:00:00"/>
    <d v="2015-05-23T00:00:00"/>
    <s v="Standard Class"/>
    <x v="231"/>
    <s v="Dianna Vittorini"/>
    <s v="CONSUMER"/>
    <s v="united states"/>
    <s v="Long Beach"/>
    <s v="New York"/>
    <n v="11561"/>
    <s v="East"/>
    <s v="OFF-SU-10000898"/>
    <x v="1"/>
    <x v="14"/>
    <x v="1190"/>
    <n v="55.6"/>
    <n v="4"/>
    <n v="36"/>
    <s v="Mediano"/>
    <n v="0"/>
    <n v="0"/>
    <n v="0"/>
    <n v="55.6"/>
    <s v="Medio"/>
    <n v="16.123999999999999"/>
    <n v="0.28999999999999998"/>
    <n v="-39.475999999999999"/>
    <n v="6"/>
    <n v="6"/>
    <s v="CORRECTO"/>
    <n v="2015"/>
    <n v="0"/>
  </r>
  <r>
    <x v="9986"/>
    <x v="5004"/>
    <d v="2016-09-29T00:00:00"/>
    <d v="2016-10-03T00:00:00"/>
    <s v="Standard Class"/>
    <x v="586"/>
    <s v="Maris LaWare"/>
    <s v="CONSUMER"/>
    <s v="united states"/>
    <s v="Los Angeles"/>
    <s v="California"/>
    <n v="90008"/>
    <s v="West"/>
    <s v="TEC-AC-10003399"/>
    <x v="2"/>
    <x v="11"/>
    <x v="1506"/>
    <n v="36.24"/>
    <n v="1"/>
    <n v="15"/>
    <s v="Pequeño"/>
    <n v="0"/>
    <n v="0"/>
    <n v="0"/>
    <n v="36.24"/>
    <s v="Bajo"/>
    <n v="15.220800000000001"/>
    <n v="0.42"/>
    <n v="-21.019200000000001"/>
    <n v="4"/>
    <n v="4"/>
    <s v="CORRECTO"/>
    <n v="2016"/>
    <n v="0"/>
  </r>
  <r>
    <x v="9987"/>
    <x v="5005"/>
    <d v="2017-11-17T00:00:00"/>
    <d v="2017-11-21T00:00:00"/>
    <s v="Standard Class"/>
    <x v="19"/>
    <s v="Ruben Ausman"/>
    <s v="CORPORATE"/>
    <s v="united states"/>
    <s v="Athens"/>
    <s v="Georgia"/>
    <n v="30605"/>
    <s v="South"/>
    <s v="TEC-AC-10001539"/>
    <x v="2"/>
    <x v="11"/>
    <x v="1585"/>
    <n v="79.989999999999995"/>
    <n v="1"/>
    <n v="17"/>
    <s v="Pequeño"/>
    <n v="0"/>
    <n v="0"/>
    <n v="0"/>
    <n v="79.989999999999995"/>
    <s v="Medio"/>
    <n v="28.796399999999998"/>
    <n v="0.36"/>
    <n v="-51.193600000000004"/>
    <n v="4"/>
    <n v="4"/>
    <s v="CORRECTO"/>
    <n v="2017"/>
    <n v="0"/>
  </r>
  <r>
    <x v="9988"/>
    <x v="5005"/>
    <d v="2017-11-17T00:00:00"/>
    <d v="2017-11-21T00:00:00"/>
    <s v="Standard Class"/>
    <x v="19"/>
    <s v="Ruben Ausman"/>
    <s v="CORPORATE"/>
    <s v="united states"/>
    <s v="Athens"/>
    <s v="Georgia"/>
    <n v="30605"/>
    <s v="South"/>
    <s v="TEC-PH-10004006"/>
    <x v="2"/>
    <x v="7"/>
    <x v="1773"/>
    <n v="206.1"/>
    <n v="5"/>
    <n v="11"/>
    <s v="Grande"/>
    <n v="0"/>
    <n v="0"/>
    <n v="0"/>
    <n v="206.1"/>
    <s v="Alto"/>
    <n v="55.646999999999998"/>
    <n v="0.27"/>
    <n v="-150.453"/>
    <n v="4"/>
    <n v="4"/>
    <s v="CORRECTO"/>
    <n v="2017"/>
    <n v="0"/>
  </r>
  <r>
    <x v="9989"/>
    <x v="5006"/>
    <d v="2014-01-21T00:00:00"/>
    <d v="2014-01-23T00:00:00"/>
    <s v="Second Class"/>
    <x v="483"/>
    <s v="Tom Boeckenhauer"/>
    <s v="CONSUMER"/>
    <s v="united states"/>
    <s v="Miami"/>
    <s v="Florida"/>
    <n v="33180"/>
    <s v="South"/>
    <s v="FUR-FU-10001889"/>
    <x v="0"/>
    <x v="5"/>
    <x v="1158"/>
    <n v="25.248000000000001"/>
    <n v="3"/>
    <n v="27"/>
    <s v="Mediano"/>
    <n v="0.2"/>
    <n v="5.0496000000000008"/>
    <n v="-5.0495999999999999"/>
    <n v="30.297600000000003"/>
    <s v="Bajo"/>
    <n v="4.1028000000000002"/>
    <n v="0.16250000000000001"/>
    <n v="-16.095600000000001"/>
    <n v="2"/>
    <n v="2"/>
    <s v="CORRECTO"/>
    <n v="2014"/>
    <n v="0"/>
  </r>
  <r>
    <x v="9990"/>
    <x v="5007"/>
    <d v="2017-02-26T00:00:00"/>
    <d v="2017-03-03T00:00:00"/>
    <s v="Standard Class"/>
    <x v="72"/>
    <s v="Dave Brooks"/>
    <s v="CONSUMER"/>
    <s v="united states"/>
    <s v="Costa Mesa"/>
    <s v="California"/>
    <n v="92627"/>
    <s v="West"/>
    <s v="FUR-FU-10000747"/>
    <x v="0"/>
    <x v="5"/>
    <x v="1751"/>
    <n v="91.96"/>
    <n v="2"/>
    <n v="23"/>
    <s v="Pequeño"/>
    <n v="0"/>
    <n v="0"/>
    <n v="0"/>
    <n v="91.96"/>
    <s v="Medio"/>
    <n v="15.6332"/>
    <n v="0.17"/>
    <n v="-76.326800000000006"/>
    <n v="5"/>
    <n v="5"/>
    <s v="CORRECTO"/>
    <n v="2017"/>
    <n v="0"/>
  </r>
  <r>
    <x v="9991"/>
    <x v="5007"/>
    <d v="2017-02-26T00:00:00"/>
    <d v="2017-03-03T00:00:00"/>
    <s v="Standard Class"/>
    <x v="72"/>
    <s v="Dave Brooks"/>
    <s v="CONSUMER"/>
    <s v="united states"/>
    <s v="Costa Mesa"/>
    <s v="California"/>
    <n v="92627"/>
    <s v="West"/>
    <s v="TEC-PH-10003645"/>
    <x v="2"/>
    <x v="7"/>
    <x v="297"/>
    <n v="258.57600000000002"/>
    <n v="2"/>
    <n v="26"/>
    <s v="Pequeño"/>
    <n v="0.2"/>
    <n v="51.71520000000001"/>
    <n v="-51.715200000000003"/>
    <n v="310.2912"/>
    <s v="Alto"/>
    <n v="19.3932"/>
    <n v="7.4999999999999997E-2"/>
    <n v="-187.4676"/>
    <n v="5"/>
    <n v="5"/>
    <s v="CORRECTO"/>
    <n v="2017"/>
    <n v="0"/>
  </r>
  <r>
    <x v="9992"/>
    <x v="5007"/>
    <d v="2017-02-26T00:00:00"/>
    <d v="2017-03-03T00:00:00"/>
    <s v="Standard Class"/>
    <x v="72"/>
    <s v="Dave Brooks"/>
    <s v="CONSUMER"/>
    <s v="united states"/>
    <s v="Costa Mesa"/>
    <s v="California"/>
    <n v="92627"/>
    <s v="West"/>
    <s v="OFF-PA-10004041"/>
    <x v="1"/>
    <x v="10"/>
    <x v="949"/>
    <n v="29.6"/>
    <n v="4"/>
    <n v="25"/>
    <s v="Mediano"/>
    <n v="0"/>
    <n v="0"/>
    <n v="0"/>
    <n v="29.6"/>
    <s v="Bajo"/>
    <n v="13.32"/>
    <n v="0.45"/>
    <n v="-16.28"/>
    <n v="5"/>
    <n v="5"/>
    <s v="CORRECTO"/>
    <n v="2017"/>
    <n v="0"/>
  </r>
  <r>
    <x v="9993"/>
    <x v="5008"/>
    <d v="2017-05-04T00:00:00"/>
    <d v="2017-05-09T00:00:00"/>
    <s v="Second Class"/>
    <x v="417"/>
    <s v="Chris Cortes"/>
    <s v="CONSUMER"/>
    <s v="united states"/>
    <s v="Westminster"/>
    <s v="California"/>
    <n v="92683"/>
    <s v="West"/>
    <s v="OFF-AP-10002684"/>
    <x v="1"/>
    <x v="9"/>
    <x v="167"/>
    <n v="243.16"/>
    <n v="2"/>
    <n v="31"/>
    <s v="Pequeño"/>
    <n v="0"/>
    <n v="0"/>
    <n v="0"/>
    <n v="243.16"/>
    <s v="Alto"/>
    <n v="72.947999999999993"/>
    <n v="0.3"/>
    <n v="-170.21199999999999"/>
    <n v="5"/>
    <n v="5"/>
    <s v="CORRECTO"/>
    <n v="2017"/>
    <n v="0"/>
  </r>
  <r>
    <x v="9994"/>
    <x v="5009"/>
    <m/>
    <m/>
    <m/>
    <x v="793"/>
    <m/>
    <m/>
    <m/>
    <m/>
    <m/>
    <m/>
    <m/>
    <m/>
    <x v="3"/>
    <x v="17"/>
    <x v="1850"/>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AE1AAA-B0DB-48D6-BAAF-03EFD21191FE}" name="TablaDinámica4"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G3:J7" firstHeaderRow="0" firstDataRow="1" firstDataCol="1"/>
  <pivotFields count="3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1"/>
        <item x="2"/>
        <item h="1" x="3"/>
        <item t="default"/>
      </items>
    </pivotField>
    <pivotField showAll="0">
      <items count="19">
        <item x="11"/>
        <item x="9"/>
        <item x="6"/>
        <item x="8"/>
        <item x="0"/>
        <item x="1"/>
        <item x="16"/>
        <item x="12"/>
        <item x="13"/>
        <item x="5"/>
        <item x="2"/>
        <item x="15"/>
        <item x="10"/>
        <item x="7"/>
        <item x="4"/>
        <item x="14"/>
        <item x="3"/>
        <item h="1" x="17"/>
        <item t="default"/>
      </items>
    </pivotField>
    <pivotField showAll="0"/>
    <pivotField dataField="1" showAll="0"/>
    <pivotField dataField="1"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14"/>
  </rowFields>
  <rowItems count="4">
    <i>
      <x/>
    </i>
    <i>
      <x v="1"/>
    </i>
    <i>
      <x v="2"/>
    </i>
    <i t="grand">
      <x/>
    </i>
  </rowItems>
  <colFields count="1">
    <field x="-2"/>
  </colFields>
  <colItems count="3">
    <i>
      <x/>
    </i>
    <i i="1">
      <x v="1"/>
    </i>
    <i i="2">
      <x v="2"/>
    </i>
  </colItems>
  <dataFields count="3">
    <dataField name="Suma de Quantity" fld="18" baseField="0" baseItem="0"/>
    <dataField name="Suma de Sales" fld="17" showDataAs="percentOfTotal" baseField="15" baseItem="0" numFmtId="10"/>
    <dataField name="Suma de Profit (Beneficio I-C)" fld="26" showDataAs="percentOfTotal" baseField="15" baseItem="0" numFmtId="1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FC6A22-892A-4EE3-926A-138E75F4F5FF}" name="SubCat-Cant-Ventas-Benf"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3:D21" firstHeaderRow="0" firstDataRow="1" firstDataCol="1"/>
  <pivotFields count="3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9">
        <item x="11"/>
        <item x="9"/>
        <item x="6"/>
        <item x="8"/>
        <item x="0"/>
        <item x="1"/>
        <item x="16"/>
        <item x="12"/>
        <item x="13"/>
        <item x="5"/>
        <item x="2"/>
        <item x="15"/>
        <item x="10"/>
        <item x="7"/>
        <item x="4"/>
        <item x="14"/>
        <item x="3"/>
        <item h="1" x="17"/>
        <item t="default"/>
      </items>
    </pivotField>
    <pivotField showAll="0"/>
    <pivotField dataField="1" showAll="0"/>
    <pivotField dataField="1"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3">
    <i>
      <x/>
    </i>
    <i i="1">
      <x v="1"/>
    </i>
    <i i="2">
      <x v="2"/>
    </i>
  </colItems>
  <dataFields count="3">
    <dataField name="Suma de Quantity" fld="18" baseField="0" baseItem="0"/>
    <dataField name="Suma de Sales" fld="17" showDataAs="percentOfTotal" baseField="15" baseItem="0" numFmtId="10"/>
    <dataField name="Suma de Profit (Beneficio I-C)" fld="26" showDataAs="percentOfTotal" baseField="15" baseItem="0" numFmtId="1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F26E39-F0D2-4852-BE8F-7F85C9706B9E}" name="TablaDinámica9"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I1:J6" firstHeaderRow="1" firstDataRow="1" firstDataCol="1"/>
  <pivotFields count="3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1"/>
        <item x="2"/>
        <item x="3"/>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4"/>
  </rowFields>
  <rowItems count="5">
    <i>
      <x/>
    </i>
    <i>
      <x v="1"/>
    </i>
    <i>
      <x v="2"/>
    </i>
    <i>
      <x v="3"/>
    </i>
    <i t="grand">
      <x/>
    </i>
  </rowItems>
  <colItems count="1">
    <i/>
  </colItems>
  <dataFields count="1">
    <dataField name="Porcentaje de Ventas por Categoría de Producto" fld="17" showDataAs="percentOfTotal" baseField="14" baseItem="2"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A0BA31-45C1-4CFA-B639-B885993DE313}" name="TablaDinámica8"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B22:C23" firstHeaderRow="0" firstDataRow="1" firstDataCol="0"/>
  <pivotFields count="34">
    <pivotField showAll="0"/>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2">
    <i>
      <x/>
    </i>
    <i i="1">
      <x v="1"/>
    </i>
  </colItems>
  <dataFields count="2">
    <dataField name="Cuenta de Order ID" fld="1" subtotal="count" baseField="0" baseItem="0"/>
    <dataField name="Cuenta de Customer ID"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B1875D-77E9-4E02-B72E-025F66164365}" name="TablaDinámica7"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F21:F22" firstHeaderRow="1" firstDataRow="1" firstDataCol="0"/>
  <pivotFields count="3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Items count="1">
    <i/>
  </rowItems>
  <colItems count="1">
    <i/>
  </colItems>
  <dataFields count="1">
    <dataField name="Suma de Shipping time range" fld="2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40EE365-33B7-4470-A3F4-BBF2165A708D}" name="TablaDinámica6"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F2:F3" firstHeaderRow="1" firstDataRow="1" firstDataCol="0"/>
  <pivotFields count="3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a de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27ACB2F-E1F2-46B6-BFB5-C98F3FCAF201}" name="TablaDinámica5"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C8:D9" firstHeaderRow="0" firstDataRow="1" firstDataCol="0"/>
  <pivotFields count="3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Items count="1">
    <i/>
  </rowItems>
  <colFields count="1">
    <field x="-2"/>
  </colFields>
  <colItems count="2">
    <i>
      <x/>
    </i>
    <i i="1">
      <x v="1"/>
    </i>
  </colItems>
  <dataFields count="2">
    <dataField name="Suma de Profit (Beneficio I-C)" fld="26" baseField="0" baseItem="0"/>
    <dataField name="Suma de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EEEF3D6-3BA2-46AB-935B-73F072C57ED1}" name="TablaDinámica4"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C2:C3" firstHeaderRow="1" firstDataRow="1" firstDataCol="0"/>
  <pivotFields count="3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Promedio de Discount" fld="2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6A98BFC-161E-4AF2-8BA5-BB9DDFBDC93B}" name="TablaDinámica2"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8:A9" firstHeaderRow="1" firstDataRow="1" firstDataCol="0"/>
  <pivotFields count="34">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uenta de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36DDD9D-9CC2-4136-BA87-86AC864D5C3A}" name="TablaDinámica1"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2:A3" firstHeaderRow="1" firstDataRow="1" firstDataCol="0"/>
  <pivotFields count="3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a de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A9243107-8310-488C-A983-BF8C46188910}" autoFormatId="16" applyNumberFormats="0" applyBorderFormats="0" applyFontFormats="0" applyPatternFormats="0" applyAlignmentFormats="0" applyWidthHeightFormats="0">
  <queryTableRefresh nextId="36" unboundColumnsRight="1">
    <queryTableFields count="34">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35" dataBound="0" tableColumnId="35"/>
      <queryTableField id="20" name="Order Size Category " tableColumnId="20"/>
      <queryTableField id="21" name="Discount" tableColumnId="21"/>
      <queryTableField id="22" name="Total Discount" tableColumnId="22"/>
      <queryTableField id="23" name="Discount value" tableColumnId="23"/>
      <queryTableField id="24" name="Precio de venta (ventas + descuento)" tableColumnId="24"/>
      <queryTableField id="25" name="Rango de Precio" tableColumnId="25"/>
      <queryTableField id="26" name="Profit" tableColumnId="26"/>
      <queryTableField id="27" name="Total Profit Margin" tableColumnId="27"/>
      <queryTableField id="28" name="COGS" tableColumnId="28"/>
      <queryTableField id="29" name="Shipping time range" tableColumnId="29"/>
      <queryTableField id="30" name="Order Processing Time  (days)" tableColumnId="30"/>
      <queryTableField id="31" name="Sipping Time Delay" tableColumnId="31"/>
      <queryTableField id="32" name="Year sales" tableColumnId="32"/>
      <queryTableField id="33" dataBound="0" tableColumnId="3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DA72342-152D-403A-94F9-1C466AC45C01}" name="datos" displayName="datos" ref="A1:AH9995" tableType="queryTable" totalsRowShown="0">
  <autoFilter ref="A1:AH9995" xr:uid="{EAFCF85D-9DC4-4A40-A914-E8CE8D3107EE}"/>
  <tableColumns count="34">
    <tableColumn id="1" xr3:uid="{578761F9-2A64-4288-A51C-B75A6AD32248}" uniqueName="1" name="Row ID" queryTableFieldId="1"/>
    <tableColumn id="2" xr3:uid="{A9E2E876-A1AC-4F0E-BF94-157FFB849465}" uniqueName="2" name="Order ID" queryTableFieldId="2" dataDxfId="23"/>
    <tableColumn id="3" xr3:uid="{2125A6F8-86C8-45E2-923B-2C331221BE57}" uniqueName="3" name="Order Date" queryTableFieldId="3" dataDxfId="22"/>
    <tableColumn id="4" xr3:uid="{2D52A10D-3227-4C84-BC95-A215B4CE5406}" uniqueName="4" name="Ship Date" queryTableFieldId="4" dataDxfId="21"/>
    <tableColumn id="5" xr3:uid="{68A1810B-8CCA-4109-AFE0-BD9070017661}" uniqueName="5" name="Ship Mode" queryTableFieldId="5" dataDxfId="20"/>
    <tableColumn id="6" xr3:uid="{58048E22-9015-4867-B1E4-E646A0DC23FB}" uniqueName="6" name="Customer ID" queryTableFieldId="6" dataDxfId="19"/>
    <tableColumn id="7" xr3:uid="{742B50EF-3CB3-499F-9C77-5DD089AF84DB}" uniqueName="7" name="Customer Name" queryTableFieldId="7" dataDxfId="18"/>
    <tableColumn id="8" xr3:uid="{2883209A-842D-4091-B7B0-E1E8B4064E18}" uniqueName="8" name="Segment" queryTableFieldId="8" dataDxfId="17"/>
    <tableColumn id="9" xr3:uid="{6A14E20C-E3AF-4460-98E3-B94BB74DC7F2}" uniqueName="9" name="Country" queryTableFieldId="9" dataDxfId="16"/>
    <tableColumn id="10" xr3:uid="{AEA0E7C3-DAE4-4F2E-80C8-EAA4CAF0A364}" uniqueName="10" name="City" queryTableFieldId="10" dataDxfId="15"/>
    <tableColumn id="11" xr3:uid="{E29EC34C-9DA1-4711-8AF9-2D4072AEB57C}" uniqueName="11" name="State" queryTableFieldId="11" dataDxfId="14"/>
    <tableColumn id="12" xr3:uid="{54899951-A5C4-4C1E-8541-6E102F025464}" uniqueName="12" name="Postal Code" queryTableFieldId="12"/>
    <tableColumn id="13" xr3:uid="{B9167962-192D-4C9A-86FA-547A8DD2772B}" uniqueName="13" name="Region" queryTableFieldId="13" dataDxfId="13"/>
    <tableColumn id="14" xr3:uid="{F8300125-AEBA-4012-8337-7186270C8F32}" uniqueName="14" name="Product ID" queryTableFieldId="14" dataDxfId="12"/>
    <tableColumn id="15" xr3:uid="{CF0CA9D4-AEEF-4B67-AC51-1CCFBFB37F09}" uniqueName="15" name="Category" queryTableFieldId="15" dataDxfId="11"/>
    <tableColumn id="16" xr3:uid="{AEDB79EF-2301-41D5-9826-00BCD756ECC7}" uniqueName="16" name="Sub-Category" queryTableFieldId="16" dataDxfId="10"/>
    <tableColumn id="17" xr3:uid="{1289EF79-D597-4876-9FB9-FC034CBA87FB}" uniqueName="17" name="Product Name" queryTableFieldId="17" dataDxfId="9"/>
    <tableColumn id="18" xr3:uid="{28E109F6-2B2D-4592-9895-0FAA7464B68F}" uniqueName="18" name="Sales" queryTableFieldId="18" dataDxfId="8"/>
    <tableColumn id="19" xr3:uid="{1629D548-B641-4D48-B120-DD3BEE5E4564}" uniqueName="19" name="Quantity" queryTableFieldId="19"/>
    <tableColumn id="35" xr3:uid="{5CFAEC1D-367D-42D0-82F8-9C46E95040CD}" uniqueName="35" name="total vendido" queryTableFieldId="35" dataDxfId="7">
      <calculatedColumnFormula>SUMIF(Q:Q, Q2, S:S)</calculatedColumnFormula>
    </tableColumn>
    <tableColumn id="20" xr3:uid="{ABADC2E6-53AB-4EE3-81DE-35E27399242E}" uniqueName="20" name="Order Size Category " queryTableFieldId="20" dataDxfId="6"/>
    <tableColumn id="21" xr3:uid="{0A9FF335-B9FE-4058-BC2B-A4E82902E43F}" uniqueName="21" name="Discount" queryTableFieldId="21"/>
    <tableColumn id="22" xr3:uid="{20688855-3E21-4400-9857-DBEFD7B2F1CD}" uniqueName="22" name="Total Discount " queryTableFieldId="22"/>
    <tableColumn id="23" xr3:uid="{82BDC49F-1217-4C4E-8E6E-4A7F961BB00D}" uniqueName="23" name="Discount value" queryTableFieldId="23" dataDxfId="5"/>
    <tableColumn id="24" xr3:uid="{D6BDB2A5-78A9-4074-9A8A-3BF1A1ECD2C9}" uniqueName="24" name="Precio de venta (ventas + descuento)" queryTableFieldId="24" dataDxfId="4"/>
    <tableColumn id="25" xr3:uid="{CCAAB3A9-9CEB-46F0-AC05-E5E4E4C100D8}" uniqueName="25" name="Rango de Precio" queryTableFieldId="25" dataDxfId="3"/>
    <tableColumn id="26" xr3:uid="{C9447459-3721-4F66-B0F3-1B34ED1FB915}" uniqueName="26" name="Profit (Beneficio I-C)" queryTableFieldId="26" dataCellStyle="Moneda"/>
    <tableColumn id="27" xr3:uid="{67CD67A7-E87C-4BE5-A62E-8C28BAD4059D}" uniqueName="27" name="Total Profit Margin" queryTableFieldId="27" dataCellStyle="Porcentaje"/>
    <tableColumn id="28" xr3:uid="{D1E8D8FD-3D68-4C8F-BA3E-0A3A5BABF61C}" uniqueName="28" name="COGS (Costo de producción)" queryTableFieldId="28" dataDxfId="2"/>
    <tableColumn id="29" xr3:uid="{FCFF7758-F555-43C0-8FB6-8FEDB7D11D81}" uniqueName="29" name="Shipping time range" queryTableFieldId="29"/>
    <tableColumn id="30" xr3:uid="{DD897645-E54D-4214-AD74-2269DE28CC6E}" uniqueName="30" name="Order Processing Time  (days)" queryTableFieldId="30"/>
    <tableColumn id="31" xr3:uid="{0656DB46-7EE4-441B-A12F-DB5DB5109CCA}" uniqueName="31" name="Sipping Time Delay" queryTableFieldId="31" dataDxfId="1"/>
    <tableColumn id="32" xr3:uid="{56C92AA5-6346-4423-BD36-FE6E65F5651E}" uniqueName="32" name="Year sales" queryTableFieldId="32"/>
    <tableColumn id="33" xr3:uid="{B7CAAD40-E7F6-4D6D-A5CD-FDA425171559}" uniqueName="33" name="nulos" queryTableFieldId="33" dataDxfId="0">
      <calculatedColumnFormula>COUNTBLANK(datos[[#This Row],[Row ID]:[Year sales]])</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0.xml"/><Relationship Id="rId3" Type="http://schemas.openxmlformats.org/officeDocument/2006/relationships/pivotTable" Target="../pivotTables/pivotTable5.xml"/><Relationship Id="rId7" Type="http://schemas.openxmlformats.org/officeDocument/2006/relationships/pivotTable" Target="../pivotTables/pivotTable9.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 Id="rId9"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7E72C-A510-4B3C-AA82-73B67E28A1A4}">
  <dimension ref="A1:AN15"/>
  <sheetViews>
    <sheetView zoomScale="89" zoomScaleNormal="100" workbookViewId="0">
      <selection activeCell="AP7" sqref="AP7"/>
    </sheetView>
  </sheetViews>
  <sheetFormatPr baseColWidth="10" defaultRowHeight="14.4" x14ac:dyDescent="0.3"/>
  <cols>
    <col min="1" max="1" width="20" customWidth="1"/>
    <col min="2" max="2" width="20.88671875" customWidth="1"/>
    <col min="9" max="9" width="23.6640625" customWidth="1"/>
    <col min="10" max="10" width="12.44140625" bestFit="1" customWidth="1"/>
    <col min="15" max="15" width="19.109375" customWidth="1"/>
    <col min="16" max="16" width="15.44140625" bestFit="1" customWidth="1"/>
    <col min="21" max="21" width="22.109375" customWidth="1"/>
    <col min="22" max="22" width="16" customWidth="1"/>
    <col min="26" max="26" width="19.44140625" customWidth="1"/>
    <col min="27" max="27" width="14.33203125" bestFit="1" customWidth="1"/>
    <col min="30" max="30" width="3.5546875" customWidth="1"/>
    <col min="31" max="31" width="17.44140625" customWidth="1"/>
    <col min="38" max="38" width="4.33203125" customWidth="1"/>
    <col min="40" max="40" width="26" customWidth="1"/>
  </cols>
  <sheetData>
    <row r="1" spans="1:40" x14ac:dyDescent="0.3">
      <c r="A1" s="9" t="s">
        <v>17</v>
      </c>
      <c r="B1" s="9"/>
      <c r="I1" s="9" t="s">
        <v>10975</v>
      </c>
      <c r="J1" s="9"/>
      <c r="O1" s="9" t="s">
        <v>10974</v>
      </c>
      <c r="P1" s="9"/>
      <c r="U1" s="9" t="s">
        <v>26</v>
      </c>
      <c r="V1" s="9"/>
      <c r="Z1" s="10" t="s">
        <v>10973</v>
      </c>
      <c r="AA1" s="10"/>
      <c r="AE1" s="9" t="s">
        <v>29</v>
      </c>
      <c r="AF1" s="9"/>
      <c r="AM1" s="9" t="s">
        <v>23</v>
      </c>
      <c r="AN1" s="9"/>
    </row>
    <row r="3" spans="1:40" x14ac:dyDescent="0.3">
      <c r="A3" t="s">
        <v>10972</v>
      </c>
      <c r="B3" s="7">
        <v>229.91144060623799</v>
      </c>
      <c r="I3" t="s">
        <v>10972</v>
      </c>
      <c r="J3" s="7">
        <v>32.271121882853173</v>
      </c>
      <c r="O3" t="s">
        <v>10972</v>
      </c>
      <c r="P3" s="7">
        <v>28.677322659063758</v>
      </c>
      <c r="U3" t="s">
        <v>10972</v>
      </c>
      <c r="V3" s="8">
        <v>0.12033587571349798</v>
      </c>
      <c r="Z3" t="s">
        <v>10972</v>
      </c>
      <c r="AA3" s="7">
        <v>-168.96299606432555</v>
      </c>
      <c r="AE3" t="s">
        <v>10972</v>
      </c>
      <c r="AF3">
        <v>3.9579831932773111</v>
      </c>
      <c r="AM3" t="s">
        <v>10972</v>
      </c>
      <c r="AN3" s="1">
        <v>262.18256248909233</v>
      </c>
    </row>
    <row r="4" spans="1:40" x14ac:dyDescent="0.3">
      <c r="A4" t="s">
        <v>10971</v>
      </c>
      <c r="B4" s="7">
        <v>6.2332773565264779</v>
      </c>
      <c r="I4" t="s">
        <v>10971</v>
      </c>
      <c r="J4" s="7">
        <v>1.640426131082926</v>
      </c>
      <c r="O4" t="s">
        <v>10971</v>
      </c>
      <c r="P4" s="7">
        <v>2.3429135325298063</v>
      </c>
      <c r="U4" t="s">
        <v>10971</v>
      </c>
      <c r="V4" s="8">
        <v>4.6680464341636741E-3</v>
      </c>
      <c r="Z4" t="s">
        <v>10971</v>
      </c>
      <c r="AA4" s="7">
        <v>4.3092683111613059</v>
      </c>
      <c r="AE4" t="s">
        <v>10971</v>
      </c>
      <c r="AF4">
        <v>1.7477940349911729E-2</v>
      </c>
      <c r="AM4" t="s">
        <v>10971</v>
      </c>
      <c r="AN4" s="1">
        <v>7.3500882886034891</v>
      </c>
    </row>
    <row r="5" spans="1:40" x14ac:dyDescent="0.3">
      <c r="A5" t="s">
        <v>10970</v>
      </c>
      <c r="B5" s="7">
        <v>54.513999999999996</v>
      </c>
      <c r="I5" t="s">
        <v>10970</v>
      </c>
      <c r="J5" s="7">
        <v>1.0368000000000002</v>
      </c>
      <c r="O5" t="s">
        <v>10970</v>
      </c>
      <c r="P5" s="7">
        <v>8.6712500000000006</v>
      </c>
      <c r="U5" t="s">
        <v>10970</v>
      </c>
      <c r="V5" s="8">
        <v>0.27</v>
      </c>
      <c r="Z5" t="s">
        <v>10970</v>
      </c>
      <c r="AA5" s="7">
        <v>-35.721800000000002</v>
      </c>
      <c r="AE5" t="s">
        <v>10970</v>
      </c>
      <c r="AF5">
        <v>4</v>
      </c>
      <c r="AM5" t="s">
        <v>10970</v>
      </c>
      <c r="AN5" s="1">
        <v>60.483000000000004</v>
      </c>
    </row>
    <row r="6" spans="1:40" x14ac:dyDescent="0.3">
      <c r="A6" t="s">
        <v>10969</v>
      </c>
      <c r="B6" s="7">
        <v>12.96</v>
      </c>
      <c r="I6" t="s">
        <v>10969</v>
      </c>
      <c r="J6" s="7">
        <v>0</v>
      </c>
      <c r="O6" t="s">
        <v>10969</v>
      </c>
      <c r="P6" s="7">
        <v>0</v>
      </c>
      <c r="U6" t="s">
        <v>10969</v>
      </c>
      <c r="V6" s="8">
        <v>0.26</v>
      </c>
      <c r="Z6" t="s">
        <v>10969</v>
      </c>
      <c r="AA6" s="7">
        <v>-6.7392000000000003</v>
      </c>
      <c r="AE6" t="s">
        <v>10969</v>
      </c>
      <c r="AF6">
        <v>4</v>
      </c>
      <c r="AM6" t="s">
        <v>10969</v>
      </c>
      <c r="AN6" s="1">
        <v>12.96</v>
      </c>
    </row>
    <row r="7" spans="1:40" x14ac:dyDescent="0.3">
      <c r="A7" t="s">
        <v>10968</v>
      </c>
      <c r="B7" s="7">
        <v>623.20305763646866</v>
      </c>
      <c r="I7" t="s">
        <v>10968</v>
      </c>
      <c r="J7" s="7">
        <v>164.00980130416235</v>
      </c>
      <c r="O7" t="s">
        <v>10968</v>
      </c>
      <c r="P7" s="7">
        <v>234.24449029556558</v>
      </c>
      <c r="U7" t="s">
        <v>10968</v>
      </c>
      <c r="V7" s="8">
        <v>0.4667112731497236</v>
      </c>
      <c r="Z7" t="s">
        <v>10968</v>
      </c>
      <c r="AA7" s="7">
        <v>430.84063712964661</v>
      </c>
      <c r="AE7" t="s">
        <v>10968</v>
      </c>
      <c r="AF7">
        <v>1.747444441221301</v>
      </c>
      <c r="AM7" t="s">
        <v>10968</v>
      </c>
      <c r="AN7" s="1">
        <v>734.86181239145947</v>
      </c>
    </row>
    <row r="8" spans="1:40" x14ac:dyDescent="0.3">
      <c r="A8" t="s">
        <v>10967</v>
      </c>
      <c r="B8" s="7">
        <v>388382.05104744365</v>
      </c>
      <c r="I8" t="s">
        <v>10967</v>
      </c>
      <c r="J8" s="7">
        <v>26899.214923830816</v>
      </c>
      <c r="O8" t="s">
        <v>10967</v>
      </c>
      <c r="P8" s="7">
        <v>54870.48123382932</v>
      </c>
      <c r="U8" t="s">
        <v>10967</v>
      </c>
      <c r="V8" s="8">
        <v>0.21781941248503592</v>
      </c>
      <c r="Z8" t="s">
        <v>10967</v>
      </c>
      <c r="AA8" s="7">
        <v>185623.65460227983</v>
      </c>
      <c r="AE8" t="s">
        <v>10967</v>
      </c>
      <c r="AF8">
        <v>3.053562075155225</v>
      </c>
      <c r="AM8" t="s">
        <v>10967</v>
      </c>
      <c r="AN8" s="1">
        <v>540021.88331126049</v>
      </c>
    </row>
    <row r="9" spans="1:40" x14ac:dyDescent="0.3">
      <c r="A9" t="s">
        <v>10966</v>
      </c>
      <c r="B9" s="7">
        <v>305.32880376346117</v>
      </c>
      <c r="I9" t="s">
        <v>10966</v>
      </c>
      <c r="J9" s="7">
        <v>2335.1150817580501</v>
      </c>
      <c r="O9" t="s">
        <v>10966</v>
      </c>
      <c r="P9" s="7">
        <v>397.21250840837524</v>
      </c>
      <c r="U9" t="s">
        <v>10966</v>
      </c>
      <c r="V9">
        <v>10.176116727455431</v>
      </c>
      <c r="Z9" t="s">
        <v>10966</v>
      </c>
      <c r="AA9" s="7">
        <v>172.88878535959824</v>
      </c>
      <c r="AE9" t="s">
        <v>10966</v>
      </c>
      <c r="AF9">
        <v>-0.28750236086532377</v>
      </c>
      <c r="AM9" t="s">
        <v>10966</v>
      </c>
      <c r="AN9" s="1">
        <v>535.08438916958562</v>
      </c>
    </row>
    <row r="10" spans="1:40" x14ac:dyDescent="0.3">
      <c r="A10" t="s">
        <v>10965</v>
      </c>
      <c r="B10" s="7">
        <v>12.972576191048939</v>
      </c>
      <c r="I10" t="s">
        <v>10965</v>
      </c>
      <c r="J10" s="7">
        <v>38.036582354548536</v>
      </c>
      <c r="O10" t="s">
        <v>10965</v>
      </c>
      <c r="P10" s="7">
        <v>7.5612229560165991</v>
      </c>
      <c r="U10" t="s">
        <v>10965</v>
      </c>
      <c r="V10">
        <v>-2.8951836507669979</v>
      </c>
      <c r="Z10" t="s">
        <v>10965</v>
      </c>
      <c r="AA10" s="7">
        <v>-9.8870182049918895</v>
      </c>
      <c r="AE10" t="s">
        <v>10965</v>
      </c>
      <c r="AF10">
        <v>-0.42103027157290018</v>
      </c>
      <c r="AM10" t="s">
        <v>10965</v>
      </c>
      <c r="AN10" s="1">
        <v>16.286423327376024</v>
      </c>
    </row>
    <row r="11" spans="1:40" x14ac:dyDescent="0.3">
      <c r="A11" t="s">
        <v>10964</v>
      </c>
      <c r="B11" s="7">
        <v>22638.036</v>
      </c>
      <c r="I11" t="s">
        <v>10964</v>
      </c>
      <c r="J11" s="7">
        <v>11319.24</v>
      </c>
      <c r="O11" t="s">
        <v>10964</v>
      </c>
      <c r="P11" s="7">
        <v>14999.954000000002</v>
      </c>
      <c r="U11" t="s">
        <v>10964</v>
      </c>
      <c r="V11">
        <v>3.25</v>
      </c>
      <c r="Z11" t="s">
        <v>10964</v>
      </c>
      <c r="AA11" s="7">
        <v>13129.763999999999</v>
      </c>
      <c r="AE11" t="s">
        <v>10964</v>
      </c>
      <c r="AF11">
        <v>7</v>
      </c>
      <c r="AM11" t="s">
        <v>10964</v>
      </c>
      <c r="AN11" s="1">
        <v>33956.9208</v>
      </c>
    </row>
    <row r="12" spans="1:40" x14ac:dyDescent="0.3">
      <c r="A12" t="s">
        <v>10963</v>
      </c>
      <c r="B12" s="7">
        <v>0.44400000000000001</v>
      </c>
      <c r="I12" t="s">
        <v>10963</v>
      </c>
      <c r="J12">
        <v>0</v>
      </c>
      <c r="O12" t="s">
        <v>10963</v>
      </c>
      <c r="P12" s="7">
        <v>-6599.9780000000001</v>
      </c>
      <c r="U12" t="s">
        <v>10963</v>
      </c>
      <c r="V12">
        <v>-2.75</v>
      </c>
      <c r="Z12" t="s">
        <v>10963</v>
      </c>
      <c r="AA12" s="7">
        <v>-13130.3184</v>
      </c>
      <c r="AE12" t="s">
        <v>10963</v>
      </c>
      <c r="AF12">
        <v>0</v>
      </c>
      <c r="AM12" t="s">
        <v>10963</v>
      </c>
      <c r="AN12" s="1">
        <v>0.79920000000000002</v>
      </c>
    </row>
    <row r="13" spans="1:40" x14ac:dyDescent="0.3">
      <c r="A13" t="s">
        <v>10962</v>
      </c>
      <c r="B13" s="7">
        <v>22638.48</v>
      </c>
      <c r="I13" t="s">
        <v>10962</v>
      </c>
      <c r="J13">
        <v>11319.24</v>
      </c>
      <c r="O13" t="s">
        <v>10962</v>
      </c>
      <c r="P13" s="7">
        <v>8399.9760000000006</v>
      </c>
      <c r="U13" t="s">
        <v>10962</v>
      </c>
      <c r="V13">
        <v>0.5</v>
      </c>
      <c r="Z13" t="s">
        <v>10962</v>
      </c>
      <c r="AA13" s="7">
        <v>-0.5544</v>
      </c>
      <c r="AE13" t="s">
        <v>10962</v>
      </c>
      <c r="AF13">
        <v>7</v>
      </c>
      <c r="AM13" t="s">
        <v>10962</v>
      </c>
      <c r="AN13" s="1">
        <v>33957.72</v>
      </c>
    </row>
    <row r="14" spans="1:40" x14ac:dyDescent="0.3">
      <c r="A14" t="s">
        <v>10961</v>
      </c>
      <c r="B14" s="7">
        <v>2298194.760299955</v>
      </c>
      <c r="I14" t="s">
        <v>10961</v>
      </c>
      <c r="J14">
        <v>322582.13434100035</v>
      </c>
      <c r="O14" t="s">
        <v>10961</v>
      </c>
      <c r="P14" s="7">
        <v>286658.51730000135</v>
      </c>
      <c r="U14" t="s">
        <v>10961</v>
      </c>
      <c r="V14">
        <v>1202.8774136321258</v>
      </c>
      <c r="Z14" t="s">
        <v>10961</v>
      </c>
      <c r="AA14" s="7">
        <v>-1688954.1086589983</v>
      </c>
      <c r="AE14" t="s">
        <v>10961</v>
      </c>
      <c r="AF14">
        <v>39564</v>
      </c>
      <c r="AM14" t="s">
        <v>10961</v>
      </c>
      <c r="AN14" s="1">
        <v>2620776.8946409668</v>
      </c>
    </row>
    <row r="15" spans="1:40" ht="15" thickBot="1" x14ac:dyDescent="0.35">
      <c r="A15" s="6" t="s">
        <v>10960</v>
      </c>
      <c r="B15" s="6">
        <v>9996</v>
      </c>
      <c r="I15" s="6" t="s">
        <v>10960</v>
      </c>
      <c r="J15" s="6">
        <v>9996</v>
      </c>
      <c r="O15" s="6" t="s">
        <v>10960</v>
      </c>
      <c r="P15" s="6">
        <v>9996</v>
      </c>
      <c r="U15" s="6" t="s">
        <v>10960</v>
      </c>
      <c r="V15" s="6">
        <v>9996</v>
      </c>
      <c r="Z15" s="6" t="s">
        <v>10960</v>
      </c>
      <c r="AA15" s="6">
        <v>9996</v>
      </c>
      <c r="AE15" s="6" t="s">
        <v>10960</v>
      </c>
      <c r="AF15" s="6">
        <v>9996</v>
      </c>
      <c r="AM15" s="6" t="s">
        <v>10960</v>
      </c>
      <c r="AN15" s="6">
        <v>9996</v>
      </c>
    </row>
  </sheetData>
  <conditionalFormatting sqref="B3:B15">
    <cfRule type="colorScale" priority="3">
      <colorScale>
        <cfvo type="min"/>
        <cfvo type="percentile" val="50"/>
        <cfvo type="max"/>
        <color rgb="FFF8696B"/>
        <color rgb="FFFCFCFF"/>
        <color rgb="FF63BE7B"/>
      </colorScale>
    </cfRule>
  </conditionalFormatting>
  <conditionalFormatting sqref="J3:J15">
    <cfRule type="colorScale" priority="4">
      <colorScale>
        <cfvo type="min"/>
        <cfvo type="percentile" val="50"/>
        <cfvo type="max"/>
        <color rgb="FFF8696B"/>
        <color rgb="FFFCFCFF"/>
        <color rgb="FF63BE7B"/>
      </colorScale>
    </cfRule>
  </conditionalFormatting>
  <conditionalFormatting sqref="P2:P16">
    <cfRule type="colorScale" priority="5">
      <colorScale>
        <cfvo type="min"/>
        <cfvo type="percentile" val="50"/>
        <cfvo type="max"/>
        <color rgb="FFF8696B"/>
        <color rgb="FFFCFCFF"/>
        <color rgb="FF63BE7B"/>
      </colorScale>
    </cfRule>
  </conditionalFormatting>
  <conditionalFormatting sqref="V3:V15">
    <cfRule type="colorScale" priority="6">
      <colorScale>
        <cfvo type="min"/>
        <cfvo type="percentile" val="50"/>
        <cfvo type="max"/>
        <color rgb="FFF8696B"/>
        <color rgb="FFFCFCFF"/>
        <color rgb="FF63BE7B"/>
      </colorScale>
    </cfRule>
  </conditionalFormatting>
  <conditionalFormatting sqref="AA2:AA15">
    <cfRule type="colorScale" priority="7">
      <colorScale>
        <cfvo type="min"/>
        <cfvo type="percentile" val="50"/>
        <cfvo type="max"/>
        <color rgb="FFF8696B"/>
        <color rgb="FFFCFCFF"/>
        <color rgb="FF63BE7B"/>
      </colorScale>
    </cfRule>
  </conditionalFormatting>
  <conditionalFormatting sqref="AF2:AF15">
    <cfRule type="colorScale" priority="2">
      <colorScale>
        <cfvo type="min"/>
        <cfvo type="percentile" val="50"/>
        <cfvo type="max"/>
        <color rgb="FFF8696B"/>
        <color rgb="FFFCFCFF"/>
        <color rgb="FF63BE7B"/>
      </colorScale>
    </cfRule>
  </conditionalFormatting>
  <conditionalFormatting sqref="AN3:AN15">
    <cfRule type="colorScale" priority="1">
      <colorScale>
        <cfvo type="min"/>
        <cfvo type="percentile" val="50"/>
        <cfvo type="max"/>
        <color rgb="FFF8696B"/>
        <color rgb="FFFCFCFF"/>
        <color rgb="FF63BE7B"/>
      </colorScale>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32D09A-4DC6-4E29-80D3-9F21EAC53A18}">
  <dimension ref="A3:J21"/>
  <sheetViews>
    <sheetView workbookViewId="0">
      <selection activeCell="D21" sqref="A3:D21"/>
    </sheetView>
  </sheetViews>
  <sheetFormatPr baseColWidth="10" defaultRowHeight="14.4" x14ac:dyDescent="0.3"/>
  <cols>
    <col min="1" max="1" width="16.5546875" bestFit="1" customWidth="1"/>
    <col min="2" max="2" width="15.6640625" bestFit="1" customWidth="1"/>
    <col min="3" max="3" width="13.109375" bestFit="1" customWidth="1"/>
    <col min="4" max="4" width="25.5546875" bestFit="1" customWidth="1"/>
    <col min="7" max="7" width="16.5546875" bestFit="1" customWidth="1"/>
    <col min="8" max="8" width="15.6640625" bestFit="1" customWidth="1"/>
    <col min="9" max="9" width="13.109375" bestFit="1" customWidth="1"/>
    <col min="10" max="10" width="25.5546875" bestFit="1" customWidth="1"/>
  </cols>
  <sheetData>
    <row r="3" spans="1:10" x14ac:dyDescent="0.3">
      <c r="A3" s="12" t="s">
        <v>10977</v>
      </c>
      <c r="B3" t="s">
        <v>10979</v>
      </c>
      <c r="C3" t="s">
        <v>10980</v>
      </c>
      <c r="D3" t="s">
        <v>10981</v>
      </c>
      <c r="G3" s="12" t="s">
        <v>10977</v>
      </c>
      <c r="H3" t="s">
        <v>10979</v>
      </c>
      <c r="I3" t="s">
        <v>10980</v>
      </c>
      <c r="J3" t="s">
        <v>10981</v>
      </c>
    </row>
    <row r="4" spans="1:10" x14ac:dyDescent="0.3">
      <c r="A4" s="13" t="s">
        <v>181</v>
      </c>
      <c r="B4">
        <v>2976</v>
      </c>
      <c r="C4" s="11">
        <v>7.2862726500172573E-2</v>
      </c>
      <c r="D4" s="11">
        <v>0.14642832335012357</v>
      </c>
      <c r="G4" s="13" t="s">
        <v>43</v>
      </c>
      <c r="H4">
        <v>8028</v>
      </c>
      <c r="I4" s="11">
        <v>0.32300170530281774</v>
      </c>
      <c r="J4" s="11">
        <v>6.4425505162297558E-2</v>
      </c>
    </row>
    <row r="5" spans="1:10" x14ac:dyDescent="0.3">
      <c r="A5" s="13" t="s">
        <v>97</v>
      </c>
      <c r="B5">
        <v>1729</v>
      </c>
      <c r="C5" s="11">
        <v>4.68100821562277E-2</v>
      </c>
      <c r="D5" s="11">
        <v>6.3331683033350489E-2</v>
      </c>
      <c r="G5" s="13" t="s">
        <v>62</v>
      </c>
      <c r="H5">
        <v>22906</v>
      </c>
      <c r="I5" s="11">
        <v>0.31301008302169103</v>
      </c>
      <c r="J5" s="11">
        <v>0.42769579122337675</v>
      </c>
    </row>
    <row r="6" spans="1:10" x14ac:dyDescent="0.3">
      <c r="A6" s="13" t="s">
        <v>86</v>
      </c>
      <c r="B6">
        <v>3000</v>
      </c>
      <c r="C6" s="11">
        <v>1.1805146197123747E-2</v>
      </c>
      <c r="D6" s="11">
        <v>2.2792789398619649E-2</v>
      </c>
      <c r="G6" s="13" t="s">
        <v>90</v>
      </c>
      <c r="H6">
        <v>6939</v>
      </c>
      <c r="I6" s="11">
        <v>0.36398821167549117</v>
      </c>
      <c r="J6" s="11">
        <v>0.50787870361432563</v>
      </c>
    </row>
    <row r="7" spans="1:10" x14ac:dyDescent="0.3">
      <c r="A7" s="13" t="s">
        <v>94</v>
      </c>
      <c r="B7">
        <v>5974</v>
      </c>
      <c r="C7" s="11">
        <v>8.8548083241373851E-2</v>
      </c>
      <c r="D7" s="11">
        <v>0.10552401390422703</v>
      </c>
      <c r="G7" s="13" t="s">
        <v>10978</v>
      </c>
      <c r="H7">
        <v>37873</v>
      </c>
      <c r="I7" s="11">
        <v>1</v>
      </c>
      <c r="J7" s="11">
        <v>1</v>
      </c>
    </row>
    <row r="8" spans="1:10" x14ac:dyDescent="0.3">
      <c r="A8" s="13" t="s">
        <v>44</v>
      </c>
      <c r="B8">
        <v>868</v>
      </c>
      <c r="C8" s="11">
        <v>5.0008685912209402E-2</v>
      </c>
      <c r="D8" s="11">
        <v>-1.2124972457421331E-2</v>
      </c>
    </row>
    <row r="9" spans="1:10" x14ac:dyDescent="0.3">
      <c r="A9" s="13" t="s">
        <v>50</v>
      </c>
      <c r="B9">
        <v>2356</v>
      </c>
      <c r="C9" s="11">
        <v>0.14297796447677946</v>
      </c>
      <c r="D9" s="11">
        <v>9.284372491782808E-2</v>
      </c>
    </row>
    <row r="10" spans="1:10" x14ac:dyDescent="0.3">
      <c r="A10" s="13" t="s">
        <v>1238</v>
      </c>
      <c r="B10">
        <v>234</v>
      </c>
      <c r="C10" s="11">
        <v>6.5091404319112298E-2</v>
      </c>
      <c r="D10" s="11">
        <v>0.19419833547801182</v>
      </c>
    </row>
    <row r="11" spans="1:10" x14ac:dyDescent="0.3">
      <c r="A11" s="13" t="s">
        <v>193</v>
      </c>
      <c r="B11">
        <v>906</v>
      </c>
      <c r="C11" s="11">
        <v>7.1723819561204053E-3</v>
      </c>
      <c r="D11" s="11">
        <v>2.4316512297027165E-2</v>
      </c>
    </row>
    <row r="12" spans="1:10" x14ac:dyDescent="0.3">
      <c r="A12" s="13" t="s">
        <v>289</v>
      </c>
      <c r="B12">
        <v>914</v>
      </c>
      <c r="C12" s="11">
        <v>1.3165065590324768E-3</v>
      </c>
      <c r="D12" s="11">
        <v>3.3153913206353715E-3</v>
      </c>
    </row>
    <row r="13" spans="1:10" x14ac:dyDescent="0.3">
      <c r="A13" s="13" t="s">
        <v>83</v>
      </c>
      <c r="B13">
        <v>3563</v>
      </c>
      <c r="C13" s="11">
        <v>3.9920394243637844E-2</v>
      </c>
      <c r="D13" s="11">
        <v>4.5598042614002465E-2</v>
      </c>
    </row>
    <row r="14" spans="1:10" x14ac:dyDescent="0.3">
      <c r="A14" s="13" t="s">
        <v>63</v>
      </c>
      <c r="B14">
        <v>1400</v>
      </c>
      <c r="C14" s="11">
        <v>5.435446336359704E-3</v>
      </c>
      <c r="D14" s="11">
        <v>1.9365613395971992E-2</v>
      </c>
    </row>
    <row r="15" spans="1:10" x14ac:dyDescent="0.3">
      <c r="A15" s="13" t="s">
        <v>704</v>
      </c>
      <c r="B15">
        <v>440</v>
      </c>
      <c r="C15" s="11">
        <v>8.2377921003950222E-2</v>
      </c>
      <c r="D15" s="11">
        <v>1.1818408166079059E-2</v>
      </c>
    </row>
    <row r="16" spans="1:10" x14ac:dyDescent="0.3">
      <c r="A16" s="13" t="s">
        <v>110</v>
      </c>
      <c r="B16">
        <v>5178</v>
      </c>
      <c r="C16" s="11">
        <v>3.416297083823619E-2</v>
      </c>
      <c r="D16" s="11">
        <v>0.1189033639311759</v>
      </c>
    </row>
    <row r="17" spans="1:4" x14ac:dyDescent="0.3">
      <c r="A17" s="13" t="s">
        <v>91</v>
      </c>
      <c r="B17">
        <v>3289</v>
      </c>
      <c r="C17" s="11">
        <v>0.14365615985225741</v>
      </c>
      <c r="D17" s="11">
        <v>0.15543363662011161</v>
      </c>
    </row>
    <row r="18" spans="1:4" x14ac:dyDescent="0.3">
      <c r="A18" s="13" t="s">
        <v>77</v>
      </c>
      <c r="B18">
        <v>3158</v>
      </c>
      <c r="C18" s="11">
        <v>9.7441896295810848E-2</v>
      </c>
      <c r="D18" s="11">
        <v>7.4298350847689723E-2</v>
      </c>
    </row>
    <row r="19" spans="1:4" x14ac:dyDescent="0.3">
      <c r="A19" s="13" t="s">
        <v>599</v>
      </c>
      <c r="B19">
        <v>647</v>
      </c>
      <c r="C19" s="11">
        <v>2.0317569441404757E-2</v>
      </c>
      <c r="D19" s="11">
        <v>-4.1519269053208836E-3</v>
      </c>
    </row>
    <row r="20" spans="1:4" x14ac:dyDescent="0.3">
      <c r="A20" s="13" t="s">
        <v>73</v>
      </c>
      <c r="B20">
        <v>1241</v>
      </c>
      <c r="C20" s="11">
        <v>9.0094660670191298E-2</v>
      </c>
      <c r="D20" s="11">
        <v>-6.1891289912111597E-2</v>
      </c>
    </row>
    <row r="21" spans="1:4" x14ac:dyDescent="0.3">
      <c r="A21" s="13" t="s">
        <v>10978</v>
      </c>
      <c r="B21">
        <v>37873</v>
      </c>
      <c r="C21" s="11">
        <v>1</v>
      </c>
      <c r="D21" s="11">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36AA3-B110-46D4-B6A9-B8AF138C7DFB}">
  <dimension ref="A1:AP9995"/>
  <sheetViews>
    <sheetView zoomScale="54" zoomScaleNormal="66" workbookViewId="0">
      <selection activeCell="B1" sqref="A1:XFD1048576"/>
    </sheetView>
  </sheetViews>
  <sheetFormatPr baseColWidth="10" defaultColWidth="20.77734375" defaultRowHeight="14.4" x14ac:dyDescent="0.3"/>
  <cols>
    <col min="5" max="5" width="0" hidden="1" customWidth="1"/>
    <col min="9" max="9" width="0" hidden="1" customWidth="1"/>
    <col min="18" max="18" width="20.77734375" style="1"/>
    <col min="23" max="23" width="0" hidden="1" customWidth="1"/>
    <col min="24" max="25" width="20.77734375" style="1"/>
    <col min="27" max="27" width="20.77734375" style="2"/>
    <col min="28" max="28" width="20.77734375" style="3"/>
    <col min="29" max="29" width="20.77734375" style="1"/>
  </cols>
  <sheetData>
    <row r="1" spans="1:4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s="1" t="s">
        <v>17</v>
      </c>
      <c r="S1" t="s">
        <v>18</v>
      </c>
      <c r="T1" t="s">
        <v>10976</v>
      </c>
      <c r="U1" t="s">
        <v>19</v>
      </c>
      <c r="V1" t="s">
        <v>20</v>
      </c>
      <c r="W1" t="s">
        <v>21</v>
      </c>
      <c r="X1" s="1" t="s">
        <v>22</v>
      </c>
      <c r="Y1" s="1" t="s">
        <v>23</v>
      </c>
      <c r="Z1" t="s">
        <v>24</v>
      </c>
      <c r="AA1" s="2" t="s">
        <v>25</v>
      </c>
      <c r="AB1" s="3" t="s">
        <v>26</v>
      </c>
      <c r="AC1" s="1" t="s">
        <v>27</v>
      </c>
      <c r="AD1" t="s">
        <v>28</v>
      </c>
      <c r="AE1" t="s">
        <v>29</v>
      </c>
      <c r="AF1" t="s">
        <v>30</v>
      </c>
      <c r="AG1" t="s">
        <v>31</v>
      </c>
      <c r="AH1" t="s">
        <v>32</v>
      </c>
    </row>
    <row r="2" spans="1:42" x14ac:dyDescent="0.3">
      <c r="A2">
        <v>1</v>
      </c>
      <c r="B2" t="s">
        <v>33</v>
      </c>
      <c r="C2" s="4">
        <v>42682</v>
      </c>
      <c r="D2" s="4">
        <v>42685</v>
      </c>
      <c r="E2" t="s">
        <v>34</v>
      </c>
      <c r="F2" t="s">
        <v>35</v>
      </c>
      <c r="G2" t="s">
        <v>36</v>
      </c>
      <c r="H2" t="s">
        <v>37</v>
      </c>
      <c r="I2" t="s">
        <v>38</v>
      </c>
      <c r="J2" t="s">
        <v>39</v>
      </c>
      <c r="K2" t="s">
        <v>40</v>
      </c>
      <c r="L2">
        <v>42420</v>
      </c>
      <c r="M2" t="s">
        <v>41</v>
      </c>
      <c r="N2" t="s">
        <v>42</v>
      </c>
      <c r="O2" t="s">
        <v>43</v>
      </c>
      <c r="P2" t="s">
        <v>44</v>
      </c>
      <c r="Q2" t="s">
        <v>45</v>
      </c>
      <c r="R2" s="1">
        <v>261.95999999999998</v>
      </c>
      <c r="S2">
        <v>2</v>
      </c>
      <c r="T2">
        <f t="shared" ref="T2:T65" si="0">SUMIF(Q:Q, Q2, S:S)</f>
        <v>12</v>
      </c>
      <c r="U2" t="s">
        <v>46</v>
      </c>
      <c r="V2">
        <v>0</v>
      </c>
      <c r="W2">
        <v>0</v>
      </c>
      <c r="X2" s="1">
        <v>0</v>
      </c>
      <c r="Y2" s="1">
        <v>261.95999999999998</v>
      </c>
      <c r="Z2" t="s">
        <v>47</v>
      </c>
      <c r="AA2" s="2">
        <v>41.913600000000002</v>
      </c>
      <c r="AB2" s="3">
        <v>0.16000000000000003</v>
      </c>
      <c r="AC2" s="1">
        <v>-220.04640000000001</v>
      </c>
      <c r="AD2">
        <v>3</v>
      </c>
      <c r="AE2">
        <v>3</v>
      </c>
      <c r="AF2" t="s">
        <v>48</v>
      </c>
      <c r="AG2">
        <v>2016</v>
      </c>
      <c r="AH2">
        <f>COUNTBLANK(datos[[#This Row],[Row ID]:[Year sales]])</f>
        <v>0</v>
      </c>
    </row>
    <row r="3" spans="1:42" x14ac:dyDescent="0.3">
      <c r="A3">
        <v>2</v>
      </c>
      <c r="B3" t="s">
        <v>33</v>
      </c>
      <c r="C3" s="4">
        <v>42682</v>
      </c>
      <c r="D3" s="4">
        <v>42685</v>
      </c>
      <c r="E3" t="s">
        <v>34</v>
      </c>
      <c r="F3" t="s">
        <v>35</v>
      </c>
      <c r="G3" t="s">
        <v>36</v>
      </c>
      <c r="H3" t="s">
        <v>37</v>
      </c>
      <c r="I3" t="s">
        <v>38</v>
      </c>
      <c r="J3" t="s">
        <v>39</v>
      </c>
      <c r="K3" t="s">
        <v>40</v>
      </c>
      <c r="L3">
        <v>42420</v>
      </c>
      <c r="M3" t="s">
        <v>41</v>
      </c>
      <c r="N3" t="s">
        <v>49</v>
      </c>
      <c r="O3" t="s">
        <v>43</v>
      </c>
      <c r="P3" t="s">
        <v>50</v>
      </c>
      <c r="Q3" t="s">
        <v>51</v>
      </c>
      <c r="R3" s="1">
        <v>731.94</v>
      </c>
      <c r="S3">
        <v>3</v>
      </c>
      <c r="T3">
        <f t="shared" si="0"/>
        <v>51</v>
      </c>
      <c r="U3" t="s">
        <v>52</v>
      </c>
      <c r="V3">
        <v>0</v>
      </c>
      <c r="W3">
        <v>0</v>
      </c>
      <c r="X3" s="1">
        <v>0</v>
      </c>
      <c r="Y3" s="1">
        <v>731.94</v>
      </c>
      <c r="Z3" t="s">
        <v>53</v>
      </c>
      <c r="AA3" s="2">
        <v>219.58199999999999</v>
      </c>
      <c r="AB3" s="3">
        <v>0.3</v>
      </c>
      <c r="AC3" s="1">
        <v>-512.35799999999995</v>
      </c>
      <c r="AD3">
        <v>3</v>
      </c>
      <c r="AE3">
        <v>3</v>
      </c>
      <c r="AF3" t="s">
        <v>48</v>
      </c>
      <c r="AG3">
        <v>2016</v>
      </c>
      <c r="AH3">
        <f>COUNTBLANK(datos[[#This Row],[Row ID]:[Year sales]])</f>
        <v>0</v>
      </c>
    </row>
    <row r="4" spans="1:42" x14ac:dyDescent="0.3">
      <c r="A4">
        <v>3</v>
      </c>
      <c r="B4" t="s">
        <v>54</v>
      </c>
      <c r="C4" s="4">
        <v>42533</v>
      </c>
      <c r="D4" s="4">
        <v>42537</v>
      </c>
      <c r="E4" t="s">
        <v>34</v>
      </c>
      <c r="F4" t="s">
        <v>55</v>
      </c>
      <c r="G4" t="s">
        <v>56</v>
      </c>
      <c r="H4" t="s">
        <v>57</v>
      </c>
      <c r="I4" t="s">
        <v>38</v>
      </c>
      <c r="J4" t="s">
        <v>58</v>
      </c>
      <c r="K4" t="s">
        <v>59</v>
      </c>
      <c r="L4">
        <v>90036</v>
      </c>
      <c r="M4" t="s">
        <v>60</v>
      </c>
      <c r="N4" t="s">
        <v>61</v>
      </c>
      <c r="O4" t="s">
        <v>62</v>
      </c>
      <c r="P4" t="s">
        <v>63</v>
      </c>
      <c r="Q4" t="s">
        <v>64</v>
      </c>
      <c r="R4" s="1">
        <v>14.62</v>
      </c>
      <c r="S4">
        <v>2</v>
      </c>
      <c r="T4">
        <f t="shared" si="0"/>
        <v>23</v>
      </c>
      <c r="U4" t="s">
        <v>46</v>
      </c>
      <c r="V4">
        <v>0</v>
      </c>
      <c r="W4">
        <v>0</v>
      </c>
      <c r="X4" s="1">
        <v>0</v>
      </c>
      <c r="Y4" s="1">
        <v>14.62</v>
      </c>
      <c r="Z4" t="s">
        <v>65</v>
      </c>
      <c r="AA4" s="2">
        <v>6.8714000000000004</v>
      </c>
      <c r="AB4" s="3">
        <v>0.47000000000000003</v>
      </c>
      <c r="AC4" s="1">
        <v>-7.7485999999999997</v>
      </c>
      <c r="AD4">
        <v>4</v>
      </c>
      <c r="AE4">
        <v>4</v>
      </c>
      <c r="AF4" t="s">
        <v>48</v>
      </c>
      <c r="AG4">
        <v>2016</v>
      </c>
      <c r="AH4">
        <f>COUNTBLANK(datos[[#This Row],[Row ID]:[Year sales]])</f>
        <v>0</v>
      </c>
    </row>
    <row r="5" spans="1:42" x14ac:dyDescent="0.3">
      <c r="A5">
        <v>4</v>
      </c>
      <c r="B5" t="s">
        <v>66</v>
      </c>
      <c r="C5" s="4">
        <v>42288</v>
      </c>
      <c r="D5" s="4">
        <v>42295</v>
      </c>
      <c r="E5" t="s">
        <v>67</v>
      </c>
      <c r="F5" t="s">
        <v>68</v>
      </c>
      <c r="G5" t="s">
        <v>69</v>
      </c>
      <c r="H5" t="s">
        <v>37</v>
      </c>
      <c r="I5" t="s">
        <v>38</v>
      </c>
      <c r="J5" t="s">
        <v>70</v>
      </c>
      <c r="K5" t="s">
        <v>71</v>
      </c>
      <c r="L5">
        <v>33311</v>
      </c>
      <c r="M5" t="s">
        <v>41</v>
      </c>
      <c r="N5" t="s">
        <v>72</v>
      </c>
      <c r="O5" t="s">
        <v>43</v>
      </c>
      <c r="P5" t="s">
        <v>73</v>
      </c>
      <c r="Q5" t="s">
        <v>74</v>
      </c>
      <c r="R5" s="1">
        <v>957.57749999999999</v>
      </c>
      <c r="S5">
        <v>5</v>
      </c>
      <c r="T5">
        <f t="shared" si="0"/>
        <v>29</v>
      </c>
      <c r="U5" t="s">
        <v>75</v>
      </c>
      <c r="V5">
        <v>0.45</v>
      </c>
      <c r="W5">
        <v>430.909875</v>
      </c>
      <c r="X5" s="1">
        <v>-430.909875</v>
      </c>
      <c r="Y5" s="1">
        <v>1388.4873749999999</v>
      </c>
      <c r="Z5" t="s">
        <v>53</v>
      </c>
      <c r="AA5" s="2">
        <v>-383.03100000000001</v>
      </c>
      <c r="AB5" s="3">
        <v>-0.4</v>
      </c>
      <c r="AC5" s="1">
        <v>-909.69862499999999</v>
      </c>
      <c r="AD5">
        <v>7</v>
      </c>
      <c r="AE5">
        <v>7</v>
      </c>
      <c r="AF5" t="s">
        <v>48</v>
      </c>
      <c r="AG5">
        <v>2015</v>
      </c>
      <c r="AH5">
        <f>COUNTBLANK(datos[[#This Row],[Row ID]:[Year sales]])</f>
        <v>0</v>
      </c>
    </row>
    <row r="6" spans="1:42" x14ac:dyDescent="0.3">
      <c r="A6">
        <v>5</v>
      </c>
      <c r="B6" t="s">
        <v>66</v>
      </c>
      <c r="C6" s="4">
        <v>42288</v>
      </c>
      <c r="D6" s="4">
        <v>42295</v>
      </c>
      <c r="E6" t="s">
        <v>67</v>
      </c>
      <c r="F6" t="s">
        <v>68</v>
      </c>
      <c r="G6" t="s">
        <v>69</v>
      </c>
      <c r="H6" t="s">
        <v>37</v>
      </c>
      <c r="I6" t="s">
        <v>38</v>
      </c>
      <c r="J6" t="s">
        <v>70</v>
      </c>
      <c r="K6" t="s">
        <v>71</v>
      </c>
      <c r="L6">
        <v>33311</v>
      </c>
      <c r="M6" t="s">
        <v>41</v>
      </c>
      <c r="N6" t="s">
        <v>76</v>
      </c>
      <c r="O6" t="s">
        <v>62</v>
      </c>
      <c r="P6" t="s">
        <v>77</v>
      </c>
      <c r="Q6" t="s">
        <v>78</v>
      </c>
      <c r="R6" s="1">
        <v>22.367999999999999</v>
      </c>
      <c r="S6">
        <v>2</v>
      </c>
      <c r="T6">
        <f t="shared" si="0"/>
        <v>24</v>
      </c>
      <c r="U6" t="s">
        <v>46</v>
      </c>
      <c r="V6">
        <v>0.2</v>
      </c>
      <c r="W6">
        <v>4.4736000000000002</v>
      </c>
      <c r="X6" s="1">
        <v>-4.4736000000000002</v>
      </c>
      <c r="Y6" s="1">
        <v>26.8416</v>
      </c>
      <c r="Z6" t="s">
        <v>65</v>
      </c>
      <c r="AA6" s="2">
        <v>2.5164</v>
      </c>
      <c r="AB6" s="3">
        <v>0.1125</v>
      </c>
      <c r="AC6" s="1">
        <v>-15.378</v>
      </c>
      <c r="AD6">
        <v>7</v>
      </c>
      <c r="AE6">
        <v>7</v>
      </c>
      <c r="AF6" t="s">
        <v>48</v>
      </c>
      <c r="AG6">
        <v>2015</v>
      </c>
      <c r="AH6">
        <f>COUNTBLANK(datos[[#This Row],[Row ID]:[Year sales]])</f>
        <v>0</v>
      </c>
    </row>
    <row r="7" spans="1:42" x14ac:dyDescent="0.3">
      <c r="A7">
        <v>6</v>
      </c>
      <c r="B7" t="s">
        <v>79</v>
      </c>
      <c r="C7" s="4">
        <v>41799</v>
      </c>
      <c r="D7" s="4">
        <v>41804</v>
      </c>
      <c r="E7" t="s">
        <v>67</v>
      </c>
      <c r="F7" t="s">
        <v>80</v>
      </c>
      <c r="G7" t="s">
        <v>81</v>
      </c>
      <c r="H7" t="s">
        <v>37</v>
      </c>
      <c r="I7" t="s">
        <v>38</v>
      </c>
      <c r="J7" t="s">
        <v>58</v>
      </c>
      <c r="K7" t="s">
        <v>59</v>
      </c>
      <c r="L7">
        <v>90032</v>
      </c>
      <c r="M7" t="s">
        <v>60</v>
      </c>
      <c r="N7" t="s">
        <v>82</v>
      </c>
      <c r="O7" t="s">
        <v>43</v>
      </c>
      <c r="P7" t="s">
        <v>83</v>
      </c>
      <c r="Q7" t="s">
        <v>84</v>
      </c>
      <c r="R7" s="1">
        <v>48.86</v>
      </c>
      <c r="S7">
        <v>7</v>
      </c>
      <c r="T7">
        <f t="shared" si="0"/>
        <v>23</v>
      </c>
      <c r="U7" t="s">
        <v>75</v>
      </c>
      <c r="V7">
        <v>0</v>
      </c>
      <c r="W7">
        <v>0</v>
      </c>
      <c r="X7" s="1">
        <v>0</v>
      </c>
      <c r="Y7" s="1">
        <v>48.86</v>
      </c>
      <c r="Z7" t="s">
        <v>65</v>
      </c>
      <c r="AA7" s="2">
        <v>14.1694</v>
      </c>
      <c r="AB7" s="3">
        <v>0.28999999999999998</v>
      </c>
      <c r="AC7" s="1">
        <v>-34.690600000000003</v>
      </c>
      <c r="AD7">
        <v>5</v>
      </c>
      <c r="AE7">
        <v>5</v>
      </c>
      <c r="AF7" t="s">
        <v>48</v>
      </c>
      <c r="AG7">
        <v>2014</v>
      </c>
      <c r="AH7">
        <f>COUNTBLANK(datos[[#This Row],[Row ID]:[Year sales]])</f>
        <v>0</v>
      </c>
    </row>
    <row r="8" spans="1:42" x14ac:dyDescent="0.3">
      <c r="A8">
        <v>7</v>
      </c>
      <c r="B8" t="s">
        <v>79</v>
      </c>
      <c r="C8" s="4">
        <v>41799</v>
      </c>
      <c r="D8" s="4">
        <v>41804</v>
      </c>
      <c r="E8" t="s">
        <v>67</v>
      </c>
      <c r="F8" t="s">
        <v>80</v>
      </c>
      <c r="G8" t="s">
        <v>81</v>
      </c>
      <c r="H8" t="s">
        <v>37</v>
      </c>
      <c r="I8" t="s">
        <v>38</v>
      </c>
      <c r="J8" t="s">
        <v>58</v>
      </c>
      <c r="K8" t="s">
        <v>59</v>
      </c>
      <c r="L8">
        <v>90032</v>
      </c>
      <c r="M8" t="s">
        <v>60</v>
      </c>
      <c r="N8" t="s">
        <v>85</v>
      </c>
      <c r="O8" t="s">
        <v>62</v>
      </c>
      <c r="P8" t="s">
        <v>86</v>
      </c>
      <c r="Q8" t="s">
        <v>87</v>
      </c>
      <c r="R8" s="1">
        <v>7.28</v>
      </c>
      <c r="S8">
        <v>4</v>
      </c>
      <c r="T8">
        <f t="shared" si="0"/>
        <v>18</v>
      </c>
      <c r="U8" t="s">
        <v>52</v>
      </c>
      <c r="V8">
        <v>0</v>
      </c>
      <c r="W8">
        <v>0</v>
      </c>
      <c r="X8" s="1">
        <v>0</v>
      </c>
      <c r="Y8" s="1">
        <v>7.28</v>
      </c>
      <c r="Z8" t="s">
        <v>65</v>
      </c>
      <c r="AA8" s="2">
        <v>1.9656</v>
      </c>
      <c r="AB8" s="3">
        <v>0.27</v>
      </c>
      <c r="AC8" s="1">
        <v>-5.3144</v>
      </c>
      <c r="AD8">
        <v>5</v>
      </c>
      <c r="AE8">
        <v>5</v>
      </c>
      <c r="AF8" t="s">
        <v>48</v>
      </c>
      <c r="AG8">
        <v>2014</v>
      </c>
      <c r="AH8">
        <f>COUNTBLANK(datos[[#This Row],[Row ID]:[Year sales]])</f>
        <v>0</v>
      </c>
      <c r="AN8" s="5" t="s">
        <v>88</v>
      </c>
      <c r="AO8" s="5"/>
      <c r="AP8" s="5"/>
    </row>
    <row r="9" spans="1:42" x14ac:dyDescent="0.3">
      <c r="A9">
        <v>8</v>
      </c>
      <c r="B9" t="s">
        <v>79</v>
      </c>
      <c r="C9" s="4">
        <v>41799</v>
      </c>
      <c r="D9" s="4">
        <v>41804</v>
      </c>
      <c r="E9" t="s">
        <v>67</v>
      </c>
      <c r="F9" t="s">
        <v>80</v>
      </c>
      <c r="G9" t="s">
        <v>81</v>
      </c>
      <c r="H9" t="s">
        <v>37</v>
      </c>
      <c r="I9" t="s">
        <v>38</v>
      </c>
      <c r="J9" t="s">
        <v>58</v>
      </c>
      <c r="K9" t="s">
        <v>59</v>
      </c>
      <c r="L9">
        <v>90032</v>
      </c>
      <c r="M9" t="s">
        <v>60</v>
      </c>
      <c r="N9" t="s">
        <v>89</v>
      </c>
      <c r="O9" t="s">
        <v>90</v>
      </c>
      <c r="P9" t="s">
        <v>91</v>
      </c>
      <c r="Q9" t="s">
        <v>92</v>
      </c>
      <c r="R9" s="1">
        <v>907.15200000000004</v>
      </c>
      <c r="S9">
        <v>6</v>
      </c>
      <c r="T9">
        <f t="shared" si="0"/>
        <v>14</v>
      </c>
      <c r="U9" t="s">
        <v>75</v>
      </c>
      <c r="V9">
        <v>0.2</v>
      </c>
      <c r="W9">
        <v>181.43040000000002</v>
      </c>
      <c r="X9" s="1">
        <v>-181.43039999999999</v>
      </c>
      <c r="Y9" s="1">
        <v>1088.5824</v>
      </c>
      <c r="Z9" t="s">
        <v>53</v>
      </c>
      <c r="AA9" s="2">
        <v>90.715199999999996</v>
      </c>
      <c r="AB9" s="3">
        <v>9.9999999999999992E-2</v>
      </c>
      <c r="AC9" s="1">
        <v>-635.00639999999999</v>
      </c>
      <c r="AD9">
        <v>5</v>
      </c>
      <c r="AE9">
        <v>5</v>
      </c>
      <c r="AF9" t="s">
        <v>48</v>
      </c>
      <c r="AG9">
        <v>2014</v>
      </c>
      <c r="AH9">
        <f>COUNTBLANK(datos[[#This Row],[Row ID]:[Year sales]])</f>
        <v>0</v>
      </c>
      <c r="AN9" s="5">
        <f>COUNTBLANK(datos[[#All],[Row ID]:[Year sales]])</f>
        <v>0</v>
      </c>
      <c r="AO9" s="5"/>
      <c r="AP9" s="5"/>
    </row>
    <row r="10" spans="1:42" x14ac:dyDescent="0.3">
      <c r="A10">
        <v>9</v>
      </c>
      <c r="B10" t="s">
        <v>79</v>
      </c>
      <c r="C10" s="4">
        <v>41799</v>
      </c>
      <c r="D10" s="4">
        <v>41804</v>
      </c>
      <c r="E10" t="s">
        <v>67</v>
      </c>
      <c r="F10" t="s">
        <v>80</v>
      </c>
      <c r="G10" t="s">
        <v>81</v>
      </c>
      <c r="H10" t="s">
        <v>37</v>
      </c>
      <c r="I10" t="s">
        <v>38</v>
      </c>
      <c r="J10" t="s">
        <v>58</v>
      </c>
      <c r="K10" t="s">
        <v>59</v>
      </c>
      <c r="L10">
        <v>90032</v>
      </c>
      <c r="M10" t="s">
        <v>60</v>
      </c>
      <c r="N10" t="s">
        <v>93</v>
      </c>
      <c r="O10" t="s">
        <v>62</v>
      </c>
      <c r="P10" t="s">
        <v>94</v>
      </c>
      <c r="Q10" t="s">
        <v>95</v>
      </c>
      <c r="R10" s="1">
        <v>18.504000000000001</v>
      </c>
      <c r="S10">
        <v>3</v>
      </c>
      <c r="T10">
        <f t="shared" si="0"/>
        <v>35</v>
      </c>
      <c r="U10" t="s">
        <v>52</v>
      </c>
      <c r="V10">
        <v>0.2</v>
      </c>
      <c r="W10">
        <v>3.7008000000000005</v>
      </c>
      <c r="X10" s="1">
        <v>-3.7008000000000001</v>
      </c>
      <c r="Y10" s="1">
        <v>22.204800000000002</v>
      </c>
      <c r="Z10" t="s">
        <v>65</v>
      </c>
      <c r="AA10" s="2">
        <v>5.7824999999999998</v>
      </c>
      <c r="AB10" s="3">
        <v>0.31249999999999994</v>
      </c>
      <c r="AC10" s="1">
        <v>-9.0206999999999997</v>
      </c>
      <c r="AD10">
        <v>5</v>
      </c>
      <c r="AE10">
        <v>5</v>
      </c>
      <c r="AF10" t="s">
        <v>48</v>
      </c>
      <c r="AG10">
        <v>2014</v>
      </c>
      <c r="AH10">
        <f>COUNTBLANK(datos[[#This Row],[Row ID]:[Year sales]])</f>
        <v>0</v>
      </c>
    </row>
    <row r="11" spans="1:42" x14ac:dyDescent="0.3">
      <c r="A11">
        <v>10</v>
      </c>
      <c r="B11" t="s">
        <v>79</v>
      </c>
      <c r="C11" s="4">
        <v>41799</v>
      </c>
      <c r="D11" s="4">
        <v>41804</v>
      </c>
      <c r="E11" t="s">
        <v>67</v>
      </c>
      <c r="F11" t="s">
        <v>80</v>
      </c>
      <c r="G11" t="s">
        <v>81</v>
      </c>
      <c r="H11" t="s">
        <v>37</v>
      </c>
      <c r="I11" t="s">
        <v>38</v>
      </c>
      <c r="J11" t="s">
        <v>58</v>
      </c>
      <c r="K11" t="s">
        <v>59</v>
      </c>
      <c r="L11">
        <v>90032</v>
      </c>
      <c r="M11" t="s">
        <v>60</v>
      </c>
      <c r="N11" t="s">
        <v>96</v>
      </c>
      <c r="O11" t="s">
        <v>62</v>
      </c>
      <c r="P11" t="s">
        <v>97</v>
      </c>
      <c r="Q11" t="s">
        <v>98</v>
      </c>
      <c r="R11" s="1">
        <v>114.9</v>
      </c>
      <c r="S11">
        <v>5</v>
      </c>
      <c r="T11">
        <f t="shared" si="0"/>
        <v>22</v>
      </c>
      <c r="U11" t="s">
        <v>75</v>
      </c>
      <c r="V11">
        <v>0</v>
      </c>
      <c r="W11">
        <v>0</v>
      </c>
      <c r="X11" s="1">
        <v>0</v>
      </c>
      <c r="Y11" s="1">
        <v>114.9</v>
      </c>
      <c r="Z11" t="s">
        <v>99</v>
      </c>
      <c r="AA11" s="2">
        <v>34.47</v>
      </c>
      <c r="AB11" s="3">
        <v>0.3</v>
      </c>
      <c r="AC11" s="1">
        <v>-80.430000000000007</v>
      </c>
      <c r="AD11">
        <v>5</v>
      </c>
      <c r="AE11">
        <v>5</v>
      </c>
      <c r="AF11" t="s">
        <v>48</v>
      </c>
      <c r="AG11">
        <v>2014</v>
      </c>
      <c r="AH11">
        <f>COUNTBLANK(datos[[#This Row],[Row ID]:[Year sales]])</f>
        <v>0</v>
      </c>
    </row>
    <row r="12" spans="1:42" x14ac:dyDescent="0.3">
      <c r="A12">
        <v>11</v>
      </c>
      <c r="B12" t="s">
        <v>79</v>
      </c>
      <c r="C12" s="4">
        <v>41799</v>
      </c>
      <c r="D12" s="4">
        <v>41804</v>
      </c>
      <c r="E12" t="s">
        <v>67</v>
      </c>
      <c r="F12" t="s">
        <v>80</v>
      </c>
      <c r="G12" t="s">
        <v>81</v>
      </c>
      <c r="H12" t="s">
        <v>37</v>
      </c>
      <c r="I12" t="s">
        <v>38</v>
      </c>
      <c r="J12" t="s">
        <v>58</v>
      </c>
      <c r="K12" t="s">
        <v>59</v>
      </c>
      <c r="L12">
        <v>90032</v>
      </c>
      <c r="M12" t="s">
        <v>60</v>
      </c>
      <c r="N12" t="s">
        <v>100</v>
      </c>
      <c r="O12" t="s">
        <v>43</v>
      </c>
      <c r="P12" t="s">
        <v>73</v>
      </c>
      <c r="Q12" t="s">
        <v>101</v>
      </c>
      <c r="R12" s="1">
        <v>1706.184</v>
      </c>
      <c r="S12">
        <v>9</v>
      </c>
      <c r="T12">
        <f t="shared" si="0"/>
        <v>30</v>
      </c>
      <c r="U12" t="s">
        <v>75</v>
      </c>
      <c r="V12">
        <v>0.2</v>
      </c>
      <c r="W12">
        <v>341.23680000000002</v>
      </c>
      <c r="X12" s="1">
        <v>-341.23680000000002</v>
      </c>
      <c r="Y12" s="1">
        <v>2047.4207999999999</v>
      </c>
      <c r="Z12" t="s">
        <v>53</v>
      </c>
      <c r="AA12" s="2">
        <v>85.309200000000004</v>
      </c>
      <c r="AB12" s="3">
        <v>0.05</v>
      </c>
      <c r="AC12" s="1">
        <v>-1279.6379999999999</v>
      </c>
      <c r="AD12">
        <v>5</v>
      </c>
      <c r="AE12">
        <v>5</v>
      </c>
      <c r="AF12" t="s">
        <v>48</v>
      </c>
      <c r="AG12">
        <v>2014</v>
      </c>
      <c r="AH12">
        <f>COUNTBLANK(datos[[#This Row],[Row ID]:[Year sales]])</f>
        <v>0</v>
      </c>
    </row>
    <row r="13" spans="1:42" x14ac:dyDescent="0.3">
      <c r="A13">
        <v>12</v>
      </c>
      <c r="B13" t="s">
        <v>79</v>
      </c>
      <c r="C13" s="4">
        <v>41799</v>
      </c>
      <c r="D13" s="4">
        <v>41804</v>
      </c>
      <c r="E13" t="s">
        <v>67</v>
      </c>
      <c r="F13" t="s">
        <v>80</v>
      </c>
      <c r="G13" t="s">
        <v>81</v>
      </c>
      <c r="H13" t="s">
        <v>37</v>
      </c>
      <c r="I13" t="s">
        <v>38</v>
      </c>
      <c r="J13" t="s">
        <v>58</v>
      </c>
      <c r="K13" t="s">
        <v>59</v>
      </c>
      <c r="L13">
        <v>90032</v>
      </c>
      <c r="M13" t="s">
        <v>60</v>
      </c>
      <c r="N13" t="s">
        <v>102</v>
      </c>
      <c r="O13" t="s">
        <v>90</v>
      </c>
      <c r="P13" t="s">
        <v>91</v>
      </c>
      <c r="Q13" t="s">
        <v>103</v>
      </c>
      <c r="R13" s="1">
        <v>911.42399999999998</v>
      </c>
      <c r="S13">
        <v>4</v>
      </c>
      <c r="T13">
        <f t="shared" si="0"/>
        <v>9</v>
      </c>
      <c r="U13" t="s">
        <v>52</v>
      </c>
      <c r="V13">
        <v>0.2</v>
      </c>
      <c r="W13">
        <v>182.28480000000002</v>
      </c>
      <c r="X13" s="1">
        <v>-182.28479999999999</v>
      </c>
      <c r="Y13" s="1">
        <v>1093.7087999999999</v>
      </c>
      <c r="Z13" t="s">
        <v>53</v>
      </c>
      <c r="AA13" s="2">
        <v>68.356800000000007</v>
      </c>
      <c r="AB13" s="3">
        <v>7.5000000000000011E-2</v>
      </c>
      <c r="AC13" s="1">
        <v>-660.78240000000005</v>
      </c>
      <c r="AD13">
        <v>5</v>
      </c>
      <c r="AE13">
        <v>5</v>
      </c>
      <c r="AF13" t="s">
        <v>48</v>
      </c>
      <c r="AG13">
        <v>2014</v>
      </c>
      <c r="AH13">
        <f>COUNTBLANK(datos[[#This Row],[Row ID]:[Year sales]])</f>
        <v>0</v>
      </c>
    </row>
    <row r="14" spans="1:42" x14ac:dyDescent="0.3">
      <c r="A14">
        <v>13</v>
      </c>
      <c r="B14" t="s">
        <v>104</v>
      </c>
      <c r="C14" s="4">
        <v>42840</v>
      </c>
      <c r="D14" s="4">
        <v>42845</v>
      </c>
      <c r="E14" t="s">
        <v>67</v>
      </c>
      <c r="F14" t="s">
        <v>105</v>
      </c>
      <c r="G14" t="s">
        <v>106</v>
      </c>
      <c r="H14" t="s">
        <v>37</v>
      </c>
      <c r="I14" t="s">
        <v>38</v>
      </c>
      <c r="J14" t="s">
        <v>107</v>
      </c>
      <c r="K14" t="s">
        <v>108</v>
      </c>
      <c r="L14">
        <v>28027</v>
      </c>
      <c r="M14" t="s">
        <v>41</v>
      </c>
      <c r="N14" t="s">
        <v>109</v>
      </c>
      <c r="O14" t="s">
        <v>62</v>
      </c>
      <c r="P14" t="s">
        <v>110</v>
      </c>
      <c r="Q14" t="s">
        <v>111</v>
      </c>
      <c r="R14" s="1">
        <v>15.552</v>
      </c>
      <c r="S14">
        <v>3</v>
      </c>
      <c r="T14">
        <f t="shared" si="0"/>
        <v>15</v>
      </c>
      <c r="U14" t="s">
        <v>52</v>
      </c>
      <c r="V14">
        <v>0.2</v>
      </c>
      <c r="W14">
        <v>3.1104000000000003</v>
      </c>
      <c r="X14" s="1">
        <v>-3.1103999999999998</v>
      </c>
      <c r="Y14" s="1">
        <v>18.662399999999998</v>
      </c>
      <c r="Z14" t="s">
        <v>65</v>
      </c>
      <c r="AA14" s="2">
        <v>5.4432</v>
      </c>
      <c r="AB14" s="3">
        <v>0.35000000000000003</v>
      </c>
      <c r="AC14" s="1">
        <v>-6.9984000000000002</v>
      </c>
      <c r="AD14">
        <v>5</v>
      </c>
      <c r="AE14">
        <v>5</v>
      </c>
      <c r="AF14" t="s">
        <v>48</v>
      </c>
      <c r="AG14">
        <v>2017</v>
      </c>
      <c r="AH14">
        <f>COUNTBLANK(datos[[#This Row],[Row ID]:[Year sales]])</f>
        <v>0</v>
      </c>
    </row>
    <row r="15" spans="1:42" x14ac:dyDescent="0.3">
      <c r="A15">
        <v>14</v>
      </c>
      <c r="B15" t="s">
        <v>112</v>
      </c>
      <c r="C15" s="4">
        <v>42709</v>
      </c>
      <c r="D15" s="4">
        <v>42714</v>
      </c>
      <c r="E15" t="s">
        <v>67</v>
      </c>
      <c r="F15" t="s">
        <v>113</v>
      </c>
      <c r="G15" t="s">
        <v>114</v>
      </c>
      <c r="H15" t="s">
        <v>37</v>
      </c>
      <c r="I15" t="s">
        <v>38</v>
      </c>
      <c r="J15" t="s">
        <v>115</v>
      </c>
      <c r="K15" t="s">
        <v>116</v>
      </c>
      <c r="L15">
        <v>98103</v>
      </c>
      <c r="M15" t="s">
        <v>60</v>
      </c>
      <c r="N15" t="s">
        <v>117</v>
      </c>
      <c r="O15" t="s">
        <v>62</v>
      </c>
      <c r="P15" t="s">
        <v>94</v>
      </c>
      <c r="Q15" t="s">
        <v>118</v>
      </c>
      <c r="R15" s="1">
        <v>407.976</v>
      </c>
      <c r="S15">
        <v>3</v>
      </c>
      <c r="T15">
        <f t="shared" si="0"/>
        <v>38</v>
      </c>
      <c r="U15" t="s">
        <v>52</v>
      </c>
      <c r="V15">
        <v>0.2</v>
      </c>
      <c r="W15">
        <v>81.595200000000006</v>
      </c>
      <c r="X15" s="1">
        <v>-81.595200000000006</v>
      </c>
      <c r="Y15" s="1">
        <v>489.57119999999998</v>
      </c>
      <c r="Z15" t="s">
        <v>47</v>
      </c>
      <c r="AA15" s="2">
        <v>132.59219999999999</v>
      </c>
      <c r="AB15" s="3">
        <v>0.32499999999999996</v>
      </c>
      <c r="AC15" s="1">
        <v>-193.7886</v>
      </c>
      <c r="AD15">
        <v>5</v>
      </c>
      <c r="AE15">
        <v>5</v>
      </c>
      <c r="AF15" t="s">
        <v>48</v>
      </c>
      <c r="AG15">
        <v>2016</v>
      </c>
      <c r="AH15">
        <f>COUNTBLANK(datos[[#This Row],[Row ID]:[Year sales]])</f>
        <v>0</v>
      </c>
    </row>
    <row r="16" spans="1:42" x14ac:dyDescent="0.3">
      <c r="A16">
        <v>15</v>
      </c>
      <c r="B16" t="s">
        <v>119</v>
      </c>
      <c r="C16" s="4">
        <v>42330</v>
      </c>
      <c r="D16" s="4">
        <v>42334</v>
      </c>
      <c r="E16" t="s">
        <v>67</v>
      </c>
      <c r="F16" t="s">
        <v>120</v>
      </c>
      <c r="G16" t="s">
        <v>121</v>
      </c>
      <c r="H16" t="s">
        <v>122</v>
      </c>
      <c r="I16" t="s">
        <v>38</v>
      </c>
      <c r="J16" t="s">
        <v>123</v>
      </c>
      <c r="K16" t="s">
        <v>124</v>
      </c>
      <c r="L16">
        <v>76106</v>
      </c>
      <c r="M16" t="s">
        <v>125</v>
      </c>
      <c r="N16" t="s">
        <v>126</v>
      </c>
      <c r="O16" t="s">
        <v>62</v>
      </c>
      <c r="P16" t="s">
        <v>97</v>
      </c>
      <c r="Q16" t="s">
        <v>127</v>
      </c>
      <c r="R16" s="1">
        <v>68.81</v>
      </c>
      <c r="S16">
        <v>5</v>
      </c>
      <c r="T16">
        <f t="shared" si="0"/>
        <v>26</v>
      </c>
      <c r="U16" t="s">
        <v>75</v>
      </c>
      <c r="V16">
        <v>0.8</v>
      </c>
      <c r="W16">
        <v>55.048000000000002</v>
      </c>
      <c r="X16" s="1">
        <v>-55.048000000000002</v>
      </c>
      <c r="Y16" s="1">
        <v>123.858</v>
      </c>
      <c r="Z16" t="s">
        <v>99</v>
      </c>
      <c r="AA16" s="2">
        <v>-123.858</v>
      </c>
      <c r="AB16" s="3">
        <v>-1.8</v>
      </c>
      <c r="AC16" s="1">
        <v>-137.62</v>
      </c>
      <c r="AD16">
        <v>4</v>
      </c>
      <c r="AE16">
        <v>4</v>
      </c>
      <c r="AF16" t="s">
        <v>48</v>
      </c>
      <c r="AG16">
        <v>2015</v>
      </c>
      <c r="AH16">
        <f>COUNTBLANK(datos[[#This Row],[Row ID]:[Year sales]])</f>
        <v>0</v>
      </c>
    </row>
    <row r="17" spans="1:34" x14ac:dyDescent="0.3">
      <c r="A17">
        <v>16</v>
      </c>
      <c r="B17" t="s">
        <v>119</v>
      </c>
      <c r="C17" s="4">
        <v>42330</v>
      </c>
      <c r="D17" s="4">
        <v>42334</v>
      </c>
      <c r="E17" t="s">
        <v>67</v>
      </c>
      <c r="F17" t="s">
        <v>120</v>
      </c>
      <c r="G17" t="s">
        <v>121</v>
      </c>
      <c r="H17" t="s">
        <v>122</v>
      </c>
      <c r="I17" t="s">
        <v>38</v>
      </c>
      <c r="J17" t="s">
        <v>123</v>
      </c>
      <c r="K17" t="s">
        <v>124</v>
      </c>
      <c r="L17">
        <v>76106</v>
      </c>
      <c r="M17" t="s">
        <v>125</v>
      </c>
      <c r="N17" t="s">
        <v>128</v>
      </c>
      <c r="O17" t="s">
        <v>62</v>
      </c>
      <c r="P17" t="s">
        <v>94</v>
      </c>
      <c r="Q17" t="s">
        <v>129</v>
      </c>
      <c r="R17" s="1">
        <v>2.544</v>
      </c>
      <c r="S17">
        <v>3</v>
      </c>
      <c r="T17">
        <f t="shared" si="0"/>
        <v>39</v>
      </c>
      <c r="U17" t="s">
        <v>52</v>
      </c>
      <c r="V17">
        <v>0.8</v>
      </c>
      <c r="W17">
        <v>2.0352000000000001</v>
      </c>
      <c r="X17" s="1">
        <v>-2.0352000000000001</v>
      </c>
      <c r="Y17" s="1">
        <v>4.5792000000000002</v>
      </c>
      <c r="Z17" t="s">
        <v>65</v>
      </c>
      <c r="AA17" s="2">
        <v>-3.8159999999999998</v>
      </c>
      <c r="AB17" s="3">
        <v>-1.5</v>
      </c>
      <c r="AC17" s="1">
        <v>-4.3247999999999998</v>
      </c>
      <c r="AD17">
        <v>4</v>
      </c>
      <c r="AE17">
        <v>4</v>
      </c>
      <c r="AF17" t="s">
        <v>48</v>
      </c>
      <c r="AG17">
        <v>2015</v>
      </c>
      <c r="AH17">
        <f>COUNTBLANK(datos[[#This Row],[Row ID]:[Year sales]])</f>
        <v>0</v>
      </c>
    </row>
    <row r="18" spans="1:34" x14ac:dyDescent="0.3">
      <c r="A18">
        <v>17</v>
      </c>
      <c r="B18" t="s">
        <v>130</v>
      </c>
      <c r="C18" s="4">
        <v>41954</v>
      </c>
      <c r="D18" s="4">
        <v>41961</v>
      </c>
      <c r="E18" t="s">
        <v>67</v>
      </c>
      <c r="F18" t="s">
        <v>131</v>
      </c>
      <c r="G18" t="s">
        <v>132</v>
      </c>
      <c r="H18" t="s">
        <v>37</v>
      </c>
      <c r="I18" t="s">
        <v>38</v>
      </c>
      <c r="J18" t="s">
        <v>133</v>
      </c>
      <c r="K18" t="s">
        <v>134</v>
      </c>
      <c r="L18">
        <v>53711</v>
      </c>
      <c r="M18" t="s">
        <v>125</v>
      </c>
      <c r="N18" t="s">
        <v>135</v>
      </c>
      <c r="O18" t="s">
        <v>62</v>
      </c>
      <c r="P18" t="s">
        <v>77</v>
      </c>
      <c r="Q18" t="s">
        <v>136</v>
      </c>
      <c r="R18" s="1">
        <v>665.88</v>
      </c>
      <c r="S18">
        <v>6</v>
      </c>
      <c r="T18">
        <f t="shared" si="0"/>
        <v>23</v>
      </c>
      <c r="U18" t="s">
        <v>75</v>
      </c>
      <c r="V18">
        <v>0</v>
      </c>
      <c r="W18">
        <v>0</v>
      </c>
      <c r="X18" s="1">
        <v>0</v>
      </c>
      <c r="Y18" s="1">
        <v>665.88</v>
      </c>
      <c r="Z18" t="s">
        <v>53</v>
      </c>
      <c r="AA18" s="2">
        <v>13.317600000000001</v>
      </c>
      <c r="AB18" s="3">
        <v>0.02</v>
      </c>
      <c r="AC18" s="1">
        <v>-652.56240000000003</v>
      </c>
      <c r="AD18">
        <v>7</v>
      </c>
      <c r="AE18">
        <v>7</v>
      </c>
      <c r="AF18" t="s">
        <v>48</v>
      </c>
      <c r="AG18">
        <v>2014</v>
      </c>
      <c r="AH18">
        <f>COUNTBLANK(datos[[#This Row],[Row ID]:[Year sales]])</f>
        <v>0</v>
      </c>
    </row>
    <row r="19" spans="1:34" x14ac:dyDescent="0.3">
      <c r="A19">
        <v>18</v>
      </c>
      <c r="B19" t="s">
        <v>137</v>
      </c>
      <c r="C19" s="4">
        <v>41772</v>
      </c>
      <c r="D19" s="4">
        <v>41774</v>
      </c>
      <c r="E19" t="s">
        <v>34</v>
      </c>
      <c r="F19" t="s">
        <v>138</v>
      </c>
      <c r="G19" t="s">
        <v>139</v>
      </c>
      <c r="H19" t="s">
        <v>37</v>
      </c>
      <c r="I19" t="s">
        <v>38</v>
      </c>
      <c r="J19" t="s">
        <v>140</v>
      </c>
      <c r="K19" t="s">
        <v>141</v>
      </c>
      <c r="L19">
        <v>84084</v>
      </c>
      <c r="M19" t="s">
        <v>60</v>
      </c>
      <c r="N19" t="s">
        <v>142</v>
      </c>
      <c r="O19" t="s">
        <v>62</v>
      </c>
      <c r="P19" t="s">
        <v>77</v>
      </c>
      <c r="Q19" t="s">
        <v>143</v>
      </c>
      <c r="R19" s="1">
        <v>55.5</v>
      </c>
      <c r="S19">
        <v>2</v>
      </c>
      <c r="T19">
        <f t="shared" si="0"/>
        <v>18</v>
      </c>
      <c r="U19" t="s">
        <v>46</v>
      </c>
      <c r="V19">
        <v>0</v>
      </c>
      <c r="W19">
        <v>0</v>
      </c>
      <c r="X19" s="1">
        <v>0</v>
      </c>
      <c r="Y19" s="1">
        <v>55.5</v>
      </c>
      <c r="Z19" t="s">
        <v>99</v>
      </c>
      <c r="AA19" s="2">
        <v>9.99</v>
      </c>
      <c r="AB19" s="3">
        <v>0.18</v>
      </c>
      <c r="AC19" s="1">
        <v>-45.51</v>
      </c>
      <c r="AD19">
        <v>2</v>
      </c>
      <c r="AE19">
        <v>2</v>
      </c>
      <c r="AF19" t="s">
        <v>48</v>
      </c>
      <c r="AG19">
        <v>2014</v>
      </c>
      <c r="AH19">
        <f>COUNTBLANK(datos[[#This Row],[Row ID]:[Year sales]])</f>
        <v>0</v>
      </c>
    </row>
    <row r="20" spans="1:34" x14ac:dyDescent="0.3">
      <c r="A20">
        <v>19</v>
      </c>
      <c r="B20" t="s">
        <v>144</v>
      </c>
      <c r="C20" s="4">
        <v>41878</v>
      </c>
      <c r="D20" s="4">
        <v>41883</v>
      </c>
      <c r="E20" t="s">
        <v>34</v>
      </c>
      <c r="F20" t="s">
        <v>145</v>
      </c>
      <c r="G20" t="s">
        <v>146</v>
      </c>
      <c r="H20" t="s">
        <v>37</v>
      </c>
      <c r="I20" t="s">
        <v>38</v>
      </c>
      <c r="J20" t="s">
        <v>147</v>
      </c>
      <c r="K20" t="s">
        <v>59</v>
      </c>
      <c r="L20">
        <v>94109</v>
      </c>
      <c r="M20" t="s">
        <v>60</v>
      </c>
      <c r="N20" t="s">
        <v>148</v>
      </c>
      <c r="O20" t="s">
        <v>62</v>
      </c>
      <c r="P20" t="s">
        <v>86</v>
      </c>
      <c r="Q20" t="s">
        <v>149</v>
      </c>
      <c r="R20" s="1">
        <v>8.56</v>
      </c>
      <c r="S20">
        <v>2</v>
      </c>
      <c r="T20">
        <f t="shared" si="0"/>
        <v>23</v>
      </c>
      <c r="U20" t="s">
        <v>46</v>
      </c>
      <c r="V20">
        <v>0</v>
      </c>
      <c r="W20">
        <v>0</v>
      </c>
      <c r="X20" s="1">
        <v>0</v>
      </c>
      <c r="Y20" s="1">
        <v>8.56</v>
      </c>
      <c r="Z20" t="s">
        <v>65</v>
      </c>
      <c r="AA20" s="2">
        <v>2.4824000000000002</v>
      </c>
      <c r="AB20" s="3">
        <v>0.28999999999999998</v>
      </c>
      <c r="AC20" s="1">
        <v>-6.0776000000000003</v>
      </c>
      <c r="AD20">
        <v>5</v>
      </c>
      <c r="AE20">
        <v>5</v>
      </c>
      <c r="AF20" t="s">
        <v>48</v>
      </c>
      <c r="AG20">
        <v>2014</v>
      </c>
      <c r="AH20">
        <f>COUNTBLANK(datos[[#This Row],[Row ID]:[Year sales]])</f>
        <v>0</v>
      </c>
    </row>
    <row r="21" spans="1:34" x14ac:dyDescent="0.3">
      <c r="A21">
        <v>20</v>
      </c>
      <c r="B21" t="s">
        <v>144</v>
      </c>
      <c r="C21" s="4">
        <v>41878</v>
      </c>
      <c r="D21" s="4">
        <v>41883</v>
      </c>
      <c r="E21" t="s">
        <v>34</v>
      </c>
      <c r="F21" t="s">
        <v>145</v>
      </c>
      <c r="G21" t="s">
        <v>146</v>
      </c>
      <c r="H21" t="s">
        <v>37</v>
      </c>
      <c r="I21" t="s">
        <v>38</v>
      </c>
      <c r="J21" t="s">
        <v>147</v>
      </c>
      <c r="K21" t="s">
        <v>59</v>
      </c>
      <c r="L21">
        <v>94109</v>
      </c>
      <c r="M21" t="s">
        <v>60</v>
      </c>
      <c r="N21" t="s">
        <v>150</v>
      </c>
      <c r="O21" t="s">
        <v>90</v>
      </c>
      <c r="P21" t="s">
        <v>91</v>
      </c>
      <c r="Q21" t="s">
        <v>151</v>
      </c>
      <c r="R21" s="1">
        <v>213.48</v>
      </c>
      <c r="S21">
        <v>3</v>
      </c>
      <c r="T21">
        <f t="shared" si="0"/>
        <v>3</v>
      </c>
      <c r="U21" t="s">
        <v>52</v>
      </c>
      <c r="V21">
        <v>0.2</v>
      </c>
      <c r="W21">
        <v>42.695999999999998</v>
      </c>
      <c r="X21" s="1">
        <v>-42.695999999999998</v>
      </c>
      <c r="Y21" s="1">
        <v>256.17599999999999</v>
      </c>
      <c r="Z21" t="s">
        <v>47</v>
      </c>
      <c r="AA21" s="2">
        <v>16.010999999999999</v>
      </c>
      <c r="AB21" s="3">
        <v>7.4999999999999997E-2</v>
      </c>
      <c r="AC21" s="1">
        <v>-154.773</v>
      </c>
      <c r="AD21">
        <v>5</v>
      </c>
      <c r="AE21">
        <v>5</v>
      </c>
      <c r="AF21" t="s">
        <v>48</v>
      </c>
      <c r="AG21">
        <v>2014</v>
      </c>
      <c r="AH21">
        <f>COUNTBLANK(datos[[#This Row],[Row ID]:[Year sales]])</f>
        <v>0</v>
      </c>
    </row>
    <row r="22" spans="1:34" x14ac:dyDescent="0.3">
      <c r="A22">
        <v>21</v>
      </c>
      <c r="B22" t="s">
        <v>144</v>
      </c>
      <c r="C22" s="4">
        <v>41878</v>
      </c>
      <c r="D22" s="4">
        <v>41883</v>
      </c>
      <c r="E22" t="s">
        <v>34</v>
      </c>
      <c r="F22" t="s">
        <v>145</v>
      </c>
      <c r="G22" t="s">
        <v>146</v>
      </c>
      <c r="H22" t="s">
        <v>37</v>
      </c>
      <c r="I22" t="s">
        <v>38</v>
      </c>
      <c r="J22" t="s">
        <v>147</v>
      </c>
      <c r="K22" t="s">
        <v>59</v>
      </c>
      <c r="L22">
        <v>94109</v>
      </c>
      <c r="M22" t="s">
        <v>60</v>
      </c>
      <c r="N22" t="s">
        <v>152</v>
      </c>
      <c r="O22" t="s">
        <v>62</v>
      </c>
      <c r="P22" t="s">
        <v>94</v>
      </c>
      <c r="Q22" t="s">
        <v>153</v>
      </c>
      <c r="R22" s="1">
        <v>22.72</v>
      </c>
      <c r="S22">
        <v>4</v>
      </c>
      <c r="T22">
        <f t="shared" si="0"/>
        <v>23</v>
      </c>
      <c r="U22" t="s">
        <v>52</v>
      </c>
      <c r="V22">
        <v>0.2</v>
      </c>
      <c r="W22">
        <v>4.5439999999999996</v>
      </c>
      <c r="X22" s="1">
        <v>-4.5439999999999996</v>
      </c>
      <c r="Y22" s="1">
        <v>27.263999999999999</v>
      </c>
      <c r="Z22" t="s">
        <v>65</v>
      </c>
      <c r="AA22" s="2">
        <v>7.3840000000000003</v>
      </c>
      <c r="AB22" s="3">
        <v>0.32500000000000001</v>
      </c>
      <c r="AC22" s="1">
        <v>-10.792</v>
      </c>
      <c r="AD22">
        <v>5</v>
      </c>
      <c r="AE22">
        <v>5</v>
      </c>
      <c r="AF22" t="s">
        <v>48</v>
      </c>
      <c r="AG22">
        <v>2014</v>
      </c>
      <c r="AH22">
        <f>COUNTBLANK(datos[[#This Row],[Row ID]:[Year sales]])</f>
        <v>0</v>
      </c>
    </row>
    <row r="23" spans="1:34" x14ac:dyDescent="0.3">
      <c r="A23">
        <v>22</v>
      </c>
      <c r="B23" t="s">
        <v>154</v>
      </c>
      <c r="C23" s="4">
        <v>42713</v>
      </c>
      <c r="D23" s="4">
        <v>42717</v>
      </c>
      <c r="E23" t="s">
        <v>67</v>
      </c>
      <c r="F23" t="s">
        <v>155</v>
      </c>
      <c r="G23" t="s">
        <v>156</v>
      </c>
      <c r="H23" t="s">
        <v>57</v>
      </c>
      <c r="I23" t="s">
        <v>38</v>
      </c>
      <c r="J23" t="s">
        <v>157</v>
      </c>
      <c r="K23" t="s">
        <v>158</v>
      </c>
      <c r="L23">
        <v>68025</v>
      </c>
      <c r="M23" t="s">
        <v>125</v>
      </c>
      <c r="N23" t="s">
        <v>159</v>
      </c>
      <c r="O23" t="s">
        <v>62</v>
      </c>
      <c r="P23" t="s">
        <v>86</v>
      </c>
      <c r="Q23" t="s">
        <v>160</v>
      </c>
      <c r="R23" s="1">
        <v>19.46</v>
      </c>
      <c r="S23">
        <v>7</v>
      </c>
      <c r="T23">
        <f t="shared" si="0"/>
        <v>23</v>
      </c>
      <c r="U23" t="s">
        <v>75</v>
      </c>
      <c r="V23">
        <v>0</v>
      </c>
      <c r="W23">
        <v>0</v>
      </c>
      <c r="X23" s="1">
        <v>0</v>
      </c>
      <c r="Y23" s="1">
        <v>19.46</v>
      </c>
      <c r="Z23" t="s">
        <v>65</v>
      </c>
      <c r="AA23" s="2">
        <v>5.0595999999999997</v>
      </c>
      <c r="AB23" s="3">
        <v>0.25999999999999995</v>
      </c>
      <c r="AC23" s="1">
        <v>-14.400399999999999</v>
      </c>
      <c r="AD23">
        <v>4</v>
      </c>
      <c r="AE23">
        <v>4</v>
      </c>
      <c r="AF23" t="s">
        <v>48</v>
      </c>
      <c r="AG23">
        <v>2016</v>
      </c>
      <c r="AH23">
        <f>COUNTBLANK(datos[[#This Row],[Row ID]:[Year sales]])</f>
        <v>0</v>
      </c>
    </row>
    <row r="24" spans="1:34" x14ac:dyDescent="0.3">
      <c r="A24">
        <v>23</v>
      </c>
      <c r="B24" t="s">
        <v>154</v>
      </c>
      <c r="C24" s="4">
        <v>42713</v>
      </c>
      <c r="D24" s="4">
        <v>42717</v>
      </c>
      <c r="E24" t="s">
        <v>67</v>
      </c>
      <c r="F24" t="s">
        <v>155</v>
      </c>
      <c r="G24" t="s">
        <v>156</v>
      </c>
      <c r="H24" t="s">
        <v>57</v>
      </c>
      <c r="I24" t="s">
        <v>38</v>
      </c>
      <c r="J24" t="s">
        <v>157</v>
      </c>
      <c r="K24" t="s">
        <v>158</v>
      </c>
      <c r="L24">
        <v>68025</v>
      </c>
      <c r="M24" t="s">
        <v>125</v>
      </c>
      <c r="N24" t="s">
        <v>161</v>
      </c>
      <c r="O24" t="s">
        <v>62</v>
      </c>
      <c r="P24" t="s">
        <v>97</v>
      </c>
      <c r="Q24" t="s">
        <v>162</v>
      </c>
      <c r="R24" s="1">
        <v>60.34</v>
      </c>
      <c r="S24">
        <v>7</v>
      </c>
      <c r="T24">
        <f t="shared" si="0"/>
        <v>41</v>
      </c>
      <c r="U24" t="s">
        <v>75</v>
      </c>
      <c r="V24">
        <v>0</v>
      </c>
      <c r="W24">
        <v>0</v>
      </c>
      <c r="X24" s="1">
        <v>0</v>
      </c>
      <c r="Y24" s="1">
        <v>60.34</v>
      </c>
      <c r="Z24" t="s">
        <v>99</v>
      </c>
      <c r="AA24" s="2">
        <v>15.6884</v>
      </c>
      <c r="AB24" s="3">
        <v>0.25999999999999995</v>
      </c>
      <c r="AC24" s="1">
        <v>-44.651600000000002</v>
      </c>
      <c r="AD24">
        <v>4</v>
      </c>
      <c r="AE24">
        <v>4</v>
      </c>
      <c r="AF24" t="s">
        <v>48</v>
      </c>
      <c r="AG24">
        <v>2016</v>
      </c>
      <c r="AH24">
        <f>COUNTBLANK(datos[[#This Row],[Row ID]:[Year sales]])</f>
        <v>0</v>
      </c>
    </row>
    <row r="25" spans="1:34" x14ac:dyDescent="0.3">
      <c r="A25">
        <v>24</v>
      </c>
      <c r="B25" t="s">
        <v>163</v>
      </c>
      <c r="C25" s="4">
        <v>42932</v>
      </c>
      <c r="D25" s="4">
        <v>42934</v>
      </c>
      <c r="E25" t="s">
        <v>34</v>
      </c>
      <c r="F25" t="s">
        <v>164</v>
      </c>
      <c r="G25" t="s">
        <v>165</v>
      </c>
      <c r="H25" t="s">
        <v>37</v>
      </c>
      <c r="I25" t="s">
        <v>38</v>
      </c>
      <c r="J25" t="s">
        <v>166</v>
      </c>
      <c r="K25" t="s">
        <v>167</v>
      </c>
      <c r="L25">
        <v>19140</v>
      </c>
      <c r="M25" t="s">
        <v>168</v>
      </c>
      <c r="N25" t="s">
        <v>169</v>
      </c>
      <c r="O25" t="s">
        <v>43</v>
      </c>
      <c r="P25" t="s">
        <v>50</v>
      </c>
      <c r="Q25" t="s">
        <v>170</v>
      </c>
      <c r="R25" s="1">
        <v>71.372</v>
      </c>
      <c r="S25">
        <v>2</v>
      </c>
      <c r="T25">
        <f t="shared" si="0"/>
        <v>19</v>
      </c>
      <c r="U25" t="s">
        <v>46</v>
      </c>
      <c r="V25">
        <v>0.3</v>
      </c>
      <c r="W25">
        <v>21.4116</v>
      </c>
      <c r="X25" s="1">
        <v>-21.4116</v>
      </c>
      <c r="Y25" s="1">
        <v>92.783600000000007</v>
      </c>
      <c r="Z25" t="s">
        <v>99</v>
      </c>
      <c r="AA25" s="2">
        <v>-1.0196000000000001</v>
      </c>
      <c r="AB25" s="3">
        <v>-1.4285714285714287E-2</v>
      </c>
      <c r="AC25" s="1">
        <v>-50.98</v>
      </c>
      <c r="AD25">
        <v>2</v>
      </c>
      <c r="AE25">
        <v>2</v>
      </c>
      <c r="AF25" t="s">
        <v>48</v>
      </c>
      <c r="AG25">
        <v>2017</v>
      </c>
      <c r="AH25">
        <f>COUNTBLANK(datos[[#This Row],[Row ID]:[Year sales]])</f>
        <v>0</v>
      </c>
    </row>
    <row r="26" spans="1:34" x14ac:dyDescent="0.3">
      <c r="A26">
        <v>25</v>
      </c>
      <c r="B26" t="s">
        <v>171</v>
      </c>
      <c r="C26" s="4">
        <v>42272</v>
      </c>
      <c r="D26" s="4">
        <v>42277</v>
      </c>
      <c r="E26" t="s">
        <v>67</v>
      </c>
      <c r="F26" t="s">
        <v>172</v>
      </c>
      <c r="G26" t="s">
        <v>173</v>
      </c>
      <c r="H26" t="s">
        <v>37</v>
      </c>
      <c r="I26" t="s">
        <v>38</v>
      </c>
      <c r="J26" t="s">
        <v>174</v>
      </c>
      <c r="K26" t="s">
        <v>141</v>
      </c>
      <c r="L26">
        <v>84057</v>
      </c>
      <c r="M26" t="s">
        <v>60</v>
      </c>
      <c r="N26" t="s">
        <v>72</v>
      </c>
      <c r="O26" t="s">
        <v>43</v>
      </c>
      <c r="P26" t="s">
        <v>73</v>
      </c>
      <c r="Q26" t="s">
        <v>74</v>
      </c>
      <c r="R26" s="1">
        <v>1044.6300000000001</v>
      </c>
      <c r="S26">
        <v>3</v>
      </c>
      <c r="T26">
        <f t="shared" si="0"/>
        <v>29</v>
      </c>
      <c r="U26" t="s">
        <v>52</v>
      </c>
      <c r="V26">
        <v>0</v>
      </c>
      <c r="W26">
        <v>0</v>
      </c>
      <c r="X26" s="1">
        <v>0</v>
      </c>
      <c r="Y26" s="1">
        <v>1044.6300000000001</v>
      </c>
      <c r="Z26" t="s">
        <v>53</v>
      </c>
      <c r="AA26" s="2">
        <v>240.26490000000001</v>
      </c>
      <c r="AB26" s="3">
        <v>0.22999999999999998</v>
      </c>
      <c r="AC26" s="1">
        <v>-804.36509999999998</v>
      </c>
      <c r="AD26">
        <v>5</v>
      </c>
      <c r="AE26">
        <v>5</v>
      </c>
      <c r="AF26" t="s">
        <v>48</v>
      </c>
      <c r="AG26">
        <v>2015</v>
      </c>
      <c r="AH26">
        <f>COUNTBLANK(datos[[#This Row],[Row ID]:[Year sales]])</f>
        <v>0</v>
      </c>
    </row>
    <row r="27" spans="1:34" x14ac:dyDescent="0.3">
      <c r="A27">
        <v>26</v>
      </c>
      <c r="B27" t="s">
        <v>175</v>
      </c>
      <c r="C27" s="4">
        <v>42385</v>
      </c>
      <c r="D27" s="4">
        <v>42389</v>
      </c>
      <c r="E27" t="s">
        <v>34</v>
      </c>
      <c r="F27" t="s">
        <v>176</v>
      </c>
      <c r="G27" t="s">
        <v>177</v>
      </c>
      <c r="H27" t="s">
        <v>37</v>
      </c>
      <c r="I27" t="s">
        <v>38</v>
      </c>
      <c r="J27" t="s">
        <v>58</v>
      </c>
      <c r="K27" t="s">
        <v>59</v>
      </c>
      <c r="L27">
        <v>90049</v>
      </c>
      <c r="M27" t="s">
        <v>60</v>
      </c>
      <c r="N27" t="s">
        <v>178</v>
      </c>
      <c r="O27" t="s">
        <v>62</v>
      </c>
      <c r="P27" t="s">
        <v>94</v>
      </c>
      <c r="Q27" t="s">
        <v>179</v>
      </c>
      <c r="R27" s="1">
        <v>11.648</v>
      </c>
      <c r="S27">
        <v>2</v>
      </c>
      <c r="T27">
        <f t="shared" si="0"/>
        <v>21</v>
      </c>
      <c r="U27" t="s">
        <v>46</v>
      </c>
      <c r="V27">
        <v>0.2</v>
      </c>
      <c r="W27">
        <v>2.3296000000000001</v>
      </c>
      <c r="X27" s="1">
        <v>-2.3296000000000001</v>
      </c>
      <c r="Y27" s="1">
        <v>13.977599999999999</v>
      </c>
      <c r="Z27" t="s">
        <v>65</v>
      </c>
      <c r="AA27" s="2">
        <v>4.2224000000000004</v>
      </c>
      <c r="AB27" s="3">
        <v>0.36250000000000004</v>
      </c>
      <c r="AC27" s="1">
        <v>-5.0960000000000001</v>
      </c>
      <c r="AD27">
        <v>4</v>
      </c>
      <c r="AE27">
        <v>4</v>
      </c>
      <c r="AF27" t="s">
        <v>48</v>
      </c>
      <c r="AG27">
        <v>2016</v>
      </c>
      <c r="AH27">
        <f>COUNTBLANK(datos[[#This Row],[Row ID]:[Year sales]])</f>
        <v>0</v>
      </c>
    </row>
    <row r="28" spans="1:34" x14ac:dyDescent="0.3">
      <c r="A28">
        <v>27</v>
      </c>
      <c r="B28" t="s">
        <v>175</v>
      </c>
      <c r="C28" s="4">
        <v>42385</v>
      </c>
      <c r="D28" s="4">
        <v>42389</v>
      </c>
      <c r="E28" t="s">
        <v>34</v>
      </c>
      <c r="F28" t="s">
        <v>176</v>
      </c>
      <c r="G28" t="s">
        <v>177</v>
      </c>
      <c r="H28" t="s">
        <v>37</v>
      </c>
      <c r="I28" t="s">
        <v>38</v>
      </c>
      <c r="J28" t="s">
        <v>58</v>
      </c>
      <c r="K28" t="s">
        <v>59</v>
      </c>
      <c r="L28">
        <v>90049</v>
      </c>
      <c r="M28" t="s">
        <v>60</v>
      </c>
      <c r="N28" t="s">
        <v>180</v>
      </c>
      <c r="O28" t="s">
        <v>90</v>
      </c>
      <c r="P28" t="s">
        <v>181</v>
      </c>
      <c r="Q28" t="s">
        <v>182</v>
      </c>
      <c r="R28" s="1">
        <v>90.57</v>
      </c>
      <c r="S28">
        <v>3</v>
      </c>
      <c r="T28">
        <f t="shared" si="0"/>
        <v>13</v>
      </c>
      <c r="U28" t="s">
        <v>52</v>
      </c>
      <c r="V28">
        <v>0</v>
      </c>
      <c r="W28">
        <v>0</v>
      </c>
      <c r="X28" s="1">
        <v>0</v>
      </c>
      <c r="Y28" s="1">
        <v>90.57</v>
      </c>
      <c r="Z28" t="s">
        <v>99</v>
      </c>
      <c r="AA28" s="2">
        <v>11.774100000000001</v>
      </c>
      <c r="AB28" s="3">
        <v>0.13</v>
      </c>
      <c r="AC28" s="1">
        <v>-78.795900000000003</v>
      </c>
      <c r="AD28">
        <v>4</v>
      </c>
      <c r="AE28">
        <v>4</v>
      </c>
      <c r="AF28" t="s">
        <v>48</v>
      </c>
      <c r="AG28">
        <v>2016</v>
      </c>
      <c r="AH28">
        <f>COUNTBLANK(datos[[#This Row],[Row ID]:[Year sales]])</f>
        <v>0</v>
      </c>
    </row>
    <row r="29" spans="1:34" x14ac:dyDescent="0.3">
      <c r="A29">
        <v>28</v>
      </c>
      <c r="B29" t="s">
        <v>183</v>
      </c>
      <c r="C29" s="4">
        <v>42264</v>
      </c>
      <c r="D29" s="4">
        <v>42268</v>
      </c>
      <c r="E29" t="s">
        <v>67</v>
      </c>
      <c r="F29" t="s">
        <v>184</v>
      </c>
      <c r="G29" t="s">
        <v>185</v>
      </c>
      <c r="H29" t="s">
        <v>37</v>
      </c>
      <c r="I29" t="s">
        <v>38</v>
      </c>
      <c r="J29" t="s">
        <v>166</v>
      </c>
      <c r="K29" t="s">
        <v>167</v>
      </c>
      <c r="L29">
        <v>19140</v>
      </c>
      <c r="M29" t="s">
        <v>168</v>
      </c>
      <c r="N29" t="s">
        <v>186</v>
      </c>
      <c r="O29" t="s">
        <v>43</v>
      </c>
      <c r="P29" t="s">
        <v>44</v>
      </c>
      <c r="Q29" t="s">
        <v>187</v>
      </c>
      <c r="R29" s="1">
        <v>3083.43</v>
      </c>
      <c r="S29">
        <v>7</v>
      </c>
      <c r="T29">
        <f t="shared" si="0"/>
        <v>24</v>
      </c>
      <c r="U29" t="s">
        <v>75</v>
      </c>
      <c r="V29">
        <v>0.5</v>
      </c>
      <c r="W29">
        <v>1541.7149999999999</v>
      </c>
      <c r="X29" s="1">
        <v>-1541.7149999999999</v>
      </c>
      <c r="Y29" s="1">
        <v>4625.1449999999995</v>
      </c>
      <c r="Z29" t="s">
        <v>53</v>
      </c>
      <c r="AA29" s="2">
        <v>-1665.0522000000001</v>
      </c>
      <c r="AB29" s="3">
        <v>-0.54</v>
      </c>
      <c r="AC29" s="1">
        <v>-3206.7671999999998</v>
      </c>
      <c r="AD29">
        <v>4</v>
      </c>
      <c r="AE29">
        <v>4</v>
      </c>
      <c r="AF29" t="s">
        <v>48</v>
      </c>
      <c r="AG29">
        <v>2015</v>
      </c>
      <c r="AH29">
        <f>COUNTBLANK(datos[[#This Row],[Row ID]:[Year sales]])</f>
        <v>0</v>
      </c>
    </row>
    <row r="30" spans="1:34" x14ac:dyDescent="0.3">
      <c r="A30">
        <v>29</v>
      </c>
      <c r="B30" t="s">
        <v>183</v>
      </c>
      <c r="C30" s="4">
        <v>42264</v>
      </c>
      <c r="D30" s="4">
        <v>42268</v>
      </c>
      <c r="E30" t="s">
        <v>67</v>
      </c>
      <c r="F30" t="s">
        <v>184</v>
      </c>
      <c r="G30" t="s">
        <v>185</v>
      </c>
      <c r="H30" t="s">
        <v>37</v>
      </c>
      <c r="I30" t="s">
        <v>38</v>
      </c>
      <c r="J30" t="s">
        <v>166</v>
      </c>
      <c r="K30" t="s">
        <v>167</v>
      </c>
      <c r="L30">
        <v>19140</v>
      </c>
      <c r="M30" t="s">
        <v>168</v>
      </c>
      <c r="N30" t="s">
        <v>188</v>
      </c>
      <c r="O30" t="s">
        <v>62</v>
      </c>
      <c r="P30" t="s">
        <v>94</v>
      </c>
      <c r="Q30" t="s">
        <v>189</v>
      </c>
      <c r="R30" s="1">
        <v>9.6180000000000003</v>
      </c>
      <c r="S30">
        <v>2</v>
      </c>
      <c r="T30">
        <f t="shared" si="0"/>
        <v>32</v>
      </c>
      <c r="U30" t="s">
        <v>46</v>
      </c>
      <c r="V30">
        <v>0.7</v>
      </c>
      <c r="W30">
        <v>6.7325999999999997</v>
      </c>
      <c r="X30" s="1">
        <v>-6.7325999999999997</v>
      </c>
      <c r="Y30" s="1">
        <v>16.3506</v>
      </c>
      <c r="Z30" t="s">
        <v>65</v>
      </c>
      <c r="AA30" s="2">
        <v>-7.0532000000000004</v>
      </c>
      <c r="AB30" s="3">
        <v>-0.73333333333333339</v>
      </c>
      <c r="AC30" s="1">
        <v>-9.9385999999999992</v>
      </c>
      <c r="AD30">
        <v>4</v>
      </c>
      <c r="AE30">
        <v>4</v>
      </c>
      <c r="AF30" t="s">
        <v>48</v>
      </c>
      <c r="AG30">
        <v>2015</v>
      </c>
      <c r="AH30">
        <f>COUNTBLANK(datos[[#This Row],[Row ID]:[Year sales]])</f>
        <v>0</v>
      </c>
    </row>
    <row r="31" spans="1:34" x14ac:dyDescent="0.3">
      <c r="A31">
        <v>30</v>
      </c>
      <c r="B31" t="s">
        <v>183</v>
      </c>
      <c r="C31" s="4">
        <v>42264</v>
      </c>
      <c r="D31" s="4">
        <v>42268</v>
      </c>
      <c r="E31" t="s">
        <v>67</v>
      </c>
      <c r="F31" t="s">
        <v>184</v>
      </c>
      <c r="G31" t="s">
        <v>185</v>
      </c>
      <c r="H31" t="s">
        <v>37</v>
      </c>
      <c r="I31" t="s">
        <v>38</v>
      </c>
      <c r="J31" t="s">
        <v>166</v>
      </c>
      <c r="K31" t="s">
        <v>167</v>
      </c>
      <c r="L31">
        <v>19140</v>
      </c>
      <c r="M31" t="s">
        <v>168</v>
      </c>
      <c r="N31" t="s">
        <v>190</v>
      </c>
      <c r="O31" t="s">
        <v>43</v>
      </c>
      <c r="P31" t="s">
        <v>83</v>
      </c>
      <c r="Q31" t="s">
        <v>191</v>
      </c>
      <c r="R31" s="1">
        <v>124.2</v>
      </c>
      <c r="S31">
        <v>3</v>
      </c>
      <c r="T31">
        <f t="shared" si="0"/>
        <v>31</v>
      </c>
      <c r="U31" t="s">
        <v>52</v>
      </c>
      <c r="V31">
        <v>0.2</v>
      </c>
      <c r="W31">
        <v>24.840000000000003</v>
      </c>
      <c r="X31" s="1">
        <v>-24.84</v>
      </c>
      <c r="Y31" s="1">
        <v>149.04000000000002</v>
      </c>
      <c r="Z31" t="s">
        <v>99</v>
      </c>
      <c r="AA31" s="2">
        <v>15.525</v>
      </c>
      <c r="AB31" s="3">
        <v>0.125</v>
      </c>
      <c r="AC31" s="1">
        <v>-83.834999999999994</v>
      </c>
      <c r="AD31">
        <v>4</v>
      </c>
      <c r="AE31">
        <v>4</v>
      </c>
      <c r="AF31" t="s">
        <v>48</v>
      </c>
      <c r="AG31">
        <v>2015</v>
      </c>
      <c r="AH31">
        <f>COUNTBLANK(datos[[#This Row],[Row ID]:[Year sales]])</f>
        <v>0</v>
      </c>
    </row>
    <row r="32" spans="1:34" x14ac:dyDescent="0.3">
      <c r="A32">
        <v>31</v>
      </c>
      <c r="B32" t="s">
        <v>183</v>
      </c>
      <c r="C32" s="4">
        <v>42264</v>
      </c>
      <c r="D32" s="4">
        <v>42268</v>
      </c>
      <c r="E32" t="s">
        <v>67</v>
      </c>
      <c r="F32" t="s">
        <v>184</v>
      </c>
      <c r="G32" t="s">
        <v>185</v>
      </c>
      <c r="H32" t="s">
        <v>37</v>
      </c>
      <c r="I32" t="s">
        <v>38</v>
      </c>
      <c r="J32" t="s">
        <v>166</v>
      </c>
      <c r="K32" t="s">
        <v>167</v>
      </c>
      <c r="L32">
        <v>19140</v>
      </c>
      <c r="M32" t="s">
        <v>168</v>
      </c>
      <c r="N32" t="s">
        <v>192</v>
      </c>
      <c r="O32" t="s">
        <v>62</v>
      </c>
      <c r="P32" t="s">
        <v>193</v>
      </c>
      <c r="Q32" t="s">
        <v>194</v>
      </c>
      <c r="R32" s="1">
        <v>3.2639999999999998</v>
      </c>
      <c r="S32">
        <v>2</v>
      </c>
      <c r="T32">
        <f t="shared" si="0"/>
        <v>35</v>
      </c>
      <c r="U32" t="s">
        <v>46</v>
      </c>
      <c r="V32">
        <v>0.2</v>
      </c>
      <c r="W32">
        <v>0.65280000000000005</v>
      </c>
      <c r="X32" s="1">
        <v>-0.65280000000000005</v>
      </c>
      <c r="Y32" s="1">
        <v>3.9167999999999998</v>
      </c>
      <c r="Z32" t="s">
        <v>65</v>
      </c>
      <c r="AA32" s="2">
        <v>1.1015999999999999</v>
      </c>
      <c r="AB32" s="3">
        <v>0.33750000000000002</v>
      </c>
      <c r="AC32" s="1">
        <v>-1.5096000000000001</v>
      </c>
      <c r="AD32">
        <v>4</v>
      </c>
      <c r="AE32">
        <v>4</v>
      </c>
      <c r="AF32" t="s">
        <v>48</v>
      </c>
      <c r="AG32">
        <v>2015</v>
      </c>
      <c r="AH32">
        <f>COUNTBLANK(datos[[#This Row],[Row ID]:[Year sales]])</f>
        <v>0</v>
      </c>
    </row>
    <row r="33" spans="1:34" x14ac:dyDescent="0.3">
      <c r="A33">
        <v>32</v>
      </c>
      <c r="B33" t="s">
        <v>183</v>
      </c>
      <c r="C33" s="4">
        <v>42264</v>
      </c>
      <c r="D33" s="4">
        <v>42268</v>
      </c>
      <c r="E33" t="s">
        <v>67</v>
      </c>
      <c r="F33" t="s">
        <v>184</v>
      </c>
      <c r="G33" t="s">
        <v>185</v>
      </c>
      <c r="H33" t="s">
        <v>37</v>
      </c>
      <c r="I33" t="s">
        <v>38</v>
      </c>
      <c r="J33" t="s">
        <v>166</v>
      </c>
      <c r="K33" t="s">
        <v>167</v>
      </c>
      <c r="L33">
        <v>19140</v>
      </c>
      <c r="M33" t="s">
        <v>168</v>
      </c>
      <c r="N33" t="s">
        <v>195</v>
      </c>
      <c r="O33" t="s">
        <v>62</v>
      </c>
      <c r="P33" t="s">
        <v>86</v>
      </c>
      <c r="Q33" t="s">
        <v>196</v>
      </c>
      <c r="R33" s="1">
        <v>86.304000000000002</v>
      </c>
      <c r="S33">
        <v>6</v>
      </c>
      <c r="T33">
        <f t="shared" si="0"/>
        <v>30</v>
      </c>
      <c r="U33" t="s">
        <v>75</v>
      </c>
      <c r="V33">
        <v>0.2</v>
      </c>
      <c r="W33">
        <v>17.2608</v>
      </c>
      <c r="X33" s="1">
        <v>-17.2608</v>
      </c>
      <c r="Y33" s="1">
        <v>103.56480000000001</v>
      </c>
      <c r="Z33" t="s">
        <v>99</v>
      </c>
      <c r="AA33" s="2">
        <v>9.7091999999999992</v>
      </c>
      <c r="AB33" s="3">
        <v>0.11249999999999999</v>
      </c>
      <c r="AC33" s="1">
        <v>-59.334000000000003</v>
      </c>
      <c r="AD33">
        <v>4</v>
      </c>
      <c r="AE33">
        <v>4</v>
      </c>
      <c r="AF33" t="s">
        <v>48</v>
      </c>
      <c r="AG33">
        <v>2015</v>
      </c>
      <c r="AH33">
        <f>COUNTBLANK(datos[[#This Row],[Row ID]:[Year sales]])</f>
        <v>0</v>
      </c>
    </row>
    <row r="34" spans="1:34" x14ac:dyDescent="0.3">
      <c r="A34">
        <v>33</v>
      </c>
      <c r="B34" t="s">
        <v>183</v>
      </c>
      <c r="C34" s="4">
        <v>42264</v>
      </c>
      <c r="D34" s="4">
        <v>42268</v>
      </c>
      <c r="E34" t="s">
        <v>67</v>
      </c>
      <c r="F34" t="s">
        <v>184</v>
      </c>
      <c r="G34" t="s">
        <v>185</v>
      </c>
      <c r="H34" t="s">
        <v>37</v>
      </c>
      <c r="I34" t="s">
        <v>38</v>
      </c>
      <c r="J34" t="s">
        <v>166</v>
      </c>
      <c r="K34" t="s">
        <v>167</v>
      </c>
      <c r="L34">
        <v>19140</v>
      </c>
      <c r="M34" t="s">
        <v>168</v>
      </c>
      <c r="N34" t="s">
        <v>197</v>
      </c>
      <c r="O34" t="s">
        <v>62</v>
      </c>
      <c r="P34" t="s">
        <v>94</v>
      </c>
      <c r="Q34" t="s">
        <v>198</v>
      </c>
      <c r="R34" s="1">
        <v>6.8579999999999997</v>
      </c>
      <c r="S34">
        <v>6</v>
      </c>
      <c r="T34">
        <f t="shared" si="0"/>
        <v>37</v>
      </c>
      <c r="U34" t="s">
        <v>75</v>
      </c>
      <c r="V34">
        <v>0.7</v>
      </c>
      <c r="W34">
        <v>4.8005999999999993</v>
      </c>
      <c r="X34" s="1">
        <v>-4.8006000000000002</v>
      </c>
      <c r="Y34" s="1">
        <v>11.6586</v>
      </c>
      <c r="Z34" t="s">
        <v>65</v>
      </c>
      <c r="AA34" s="2">
        <v>-5.7149999999999999</v>
      </c>
      <c r="AB34" s="3">
        <v>-0.83333333333333337</v>
      </c>
      <c r="AC34" s="1">
        <v>-7.7724000000000002</v>
      </c>
      <c r="AD34">
        <v>4</v>
      </c>
      <c r="AE34">
        <v>4</v>
      </c>
      <c r="AF34" t="s">
        <v>48</v>
      </c>
      <c r="AG34">
        <v>2015</v>
      </c>
      <c r="AH34">
        <f>COUNTBLANK(datos[[#This Row],[Row ID]:[Year sales]])</f>
        <v>0</v>
      </c>
    </row>
    <row r="35" spans="1:34" x14ac:dyDescent="0.3">
      <c r="A35">
        <v>34</v>
      </c>
      <c r="B35" t="s">
        <v>183</v>
      </c>
      <c r="C35" s="4">
        <v>42264</v>
      </c>
      <c r="D35" s="4">
        <v>42268</v>
      </c>
      <c r="E35" t="s">
        <v>67</v>
      </c>
      <c r="F35" t="s">
        <v>184</v>
      </c>
      <c r="G35" t="s">
        <v>185</v>
      </c>
      <c r="H35" t="s">
        <v>37</v>
      </c>
      <c r="I35" t="s">
        <v>38</v>
      </c>
      <c r="J35" t="s">
        <v>166</v>
      </c>
      <c r="K35" t="s">
        <v>167</v>
      </c>
      <c r="L35">
        <v>19140</v>
      </c>
      <c r="M35" t="s">
        <v>168</v>
      </c>
      <c r="N35" t="s">
        <v>199</v>
      </c>
      <c r="O35" t="s">
        <v>62</v>
      </c>
      <c r="P35" t="s">
        <v>86</v>
      </c>
      <c r="Q35" t="s">
        <v>200</v>
      </c>
      <c r="R35" s="1">
        <v>15.76</v>
      </c>
      <c r="S35">
        <v>2</v>
      </c>
      <c r="T35">
        <f t="shared" si="0"/>
        <v>19</v>
      </c>
      <c r="U35" t="s">
        <v>46</v>
      </c>
      <c r="V35">
        <v>0.2</v>
      </c>
      <c r="W35">
        <v>3.1520000000000001</v>
      </c>
      <c r="X35" s="1">
        <v>-3.1520000000000001</v>
      </c>
      <c r="Y35" s="1">
        <v>18.911999999999999</v>
      </c>
      <c r="Z35" t="s">
        <v>65</v>
      </c>
      <c r="AA35" s="2">
        <v>3.5459999999999998</v>
      </c>
      <c r="AB35" s="3">
        <v>0.22499999999999998</v>
      </c>
      <c r="AC35" s="1">
        <v>-9.0619999999999994</v>
      </c>
      <c r="AD35">
        <v>4</v>
      </c>
      <c r="AE35">
        <v>4</v>
      </c>
      <c r="AF35" t="s">
        <v>48</v>
      </c>
      <c r="AG35">
        <v>2015</v>
      </c>
      <c r="AH35">
        <f>COUNTBLANK(datos[[#This Row],[Row ID]:[Year sales]])</f>
        <v>0</v>
      </c>
    </row>
    <row r="36" spans="1:34" x14ac:dyDescent="0.3">
      <c r="A36">
        <v>35</v>
      </c>
      <c r="B36" t="s">
        <v>201</v>
      </c>
      <c r="C36" s="4">
        <v>43027</v>
      </c>
      <c r="D36" s="4">
        <v>43031</v>
      </c>
      <c r="E36" t="s">
        <v>34</v>
      </c>
      <c r="F36" t="s">
        <v>202</v>
      </c>
      <c r="G36" t="s">
        <v>203</v>
      </c>
      <c r="H36" t="s">
        <v>122</v>
      </c>
      <c r="I36" t="s">
        <v>38</v>
      </c>
      <c r="J36" t="s">
        <v>204</v>
      </c>
      <c r="K36" t="s">
        <v>124</v>
      </c>
      <c r="L36">
        <v>77095</v>
      </c>
      <c r="M36" t="s">
        <v>125</v>
      </c>
      <c r="N36" t="s">
        <v>205</v>
      </c>
      <c r="O36" t="s">
        <v>62</v>
      </c>
      <c r="P36" t="s">
        <v>110</v>
      </c>
      <c r="Q36" t="s">
        <v>206</v>
      </c>
      <c r="R36" s="1">
        <v>29.472000000000001</v>
      </c>
      <c r="S36">
        <v>3</v>
      </c>
      <c r="T36">
        <f t="shared" si="0"/>
        <v>150</v>
      </c>
      <c r="U36" t="s">
        <v>52</v>
      </c>
      <c r="V36">
        <v>0.2</v>
      </c>
      <c r="W36">
        <v>5.894400000000001</v>
      </c>
      <c r="X36" s="1">
        <v>-5.8944000000000001</v>
      </c>
      <c r="Y36" s="1">
        <v>35.366399999999999</v>
      </c>
      <c r="Z36" t="s">
        <v>65</v>
      </c>
      <c r="AA36" s="2">
        <v>9.9467999999999996</v>
      </c>
      <c r="AB36" s="3">
        <v>0.33749999999999997</v>
      </c>
      <c r="AC36" s="1">
        <v>-13.630800000000001</v>
      </c>
      <c r="AD36">
        <v>4</v>
      </c>
      <c r="AE36">
        <v>4</v>
      </c>
      <c r="AF36" t="s">
        <v>48</v>
      </c>
      <c r="AG36">
        <v>2017</v>
      </c>
      <c r="AH36">
        <f>COUNTBLANK(datos[[#This Row],[Row ID]:[Year sales]])</f>
        <v>0</v>
      </c>
    </row>
    <row r="37" spans="1:34" x14ac:dyDescent="0.3">
      <c r="A37">
        <v>36</v>
      </c>
      <c r="B37" t="s">
        <v>207</v>
      </c>
      <c r="C37" s="4">
        <v>42712</v>
      </c>
      <c r="D37" s="4">
        <v>42714</v>
      </c>
      <c r="E37" t="s">
        <v>208</v>
      </c>
      <c r="F37" t="s">
        <v>209</v>
      </c>
      <c r="G37" t="s">
        <v>210</v>
      </c>
      <c r="H37" t="s">
        <v>57</v>
      </c>
      <c r="I37" t="s">
        <v>38</v>
      </c>
      <c r="J37" t="s">
        <v>211</v>
      </c>
      <c r="K37" t="s">
        <v>124</v>
      </c>
      <c r="L37">
        <v>75080</v>
      </c>
      <c r="M37" t="s">
        <v>125</v>
      </c>
      <c r="N37" t="s">
        <v>212</v>
      </c>
      <c r="O37" t="s">
        <v>90</v>
      </c>
      <c r="P37" t="s">
        <v>91</v>
      </c>
      <c r="Q37" t="s">
        <v>213</v>
      </c>
      <c r="R37" s="1">
        <v>1097.5440000000001</v>
      </c>
      <c r="S37">
        <v>7</v>
      </c>
      <c r="T37">
        <f t="shared" si="0"/>
        <v>32</v>
      </c>
      <c r="U37" t="s">
        <v>75</v>
      </c>
      <c r="V37">
        <v>0.2</v>
      </c>
      <c r="W37">
        <v>219.50880000000004</v>
      </c>
      <c r="X37" s="1">
        <v>-219.50880000000001</v>
      </c>
      <c r="Y37" s="1">
        <v>1317.0528000000002</v>
      </c>
      <c r="Z37" t="s">
        <v>53</v>
      </c>
      <c r="AA37" s="2">
        <v>123.47369999999999</v>
      </c>
      <c r="AB37" s="3">
        <v>0.11249999999999999</v>
      </c>
      <c r="AC37" s="1">
        <v>-754.56150000000002</v>
      </c>
      <c r="AD37">
        <v>2</v>
      </c>
      <c r="AE37">
        <v>2</v>
      </c>
      <c r="AF37" t="s">
        <v>48</v>
      </c>
      <c r="AG37">
        <v>2016</v>
      </c>
      <c r="AH37">
        <f>COUNTBLANK(datos[[#This Row],[Row ID]:[Year sales]])</f>
        <v>0</v>
      </c>
    </row>
    <row r="38" spans="1:34" x14ac:dyDescent="0.3">
      <c r="A38">
        <v>37</v>
      </c>
      <c r="B38" t="s">
        <v>207</v>
      </c>
      <c r="C38" s="4">
        <v>42712</v>
      </c>
      <c r="D38" s="4">
        <v>42714</v>
      </c>
      <c r="E38" t="s">
        <v>208</v>
      </c>
      <c r="F38" t="s">
        <v>209</v>
      </c>
      <c r="G38" t="s">
        <v>210</v>
      </c>
      <c r="H38" t="s">
        <v>57</v>
      </c>
      <c r="I38" t="s">
        <v>38</v>
      </c>
      <c r="J38" t="s">
        <v>211</v>
      </c>
      <c r="K38" t="s">
        <v>124</v>
      </c>
      <c r="L38">
        <v>75080</v>
      </c>
      <c r="M38" t="s">
        <v>125</v>
      </c>
      <c r="N38" t="s">
        <v>214</v>
      </c>
      <c r="O38" t="s">
        <v>43</v>
      </c>
      <c r="P38" t="s">
        <v>83</v>
      </c>
      <c r="Q38" t="s">
        <v>215</v>
      </c>
      <c r="R38" s="1">
        <v>190.92</v>
      </c>
      <c r="S38">
        <v>5</v>
      </c>
      <c r="T38">
        <f t="shared" si="0"/>
        <v>33</v>
      </c>
      <c r="U38" t="s">
        <v>75</v>
      </c>
      <c r="V38">
        <v>0.6</v>
      </c>
      <c r="W38">
        <v>114.55199999999999</v>
      </c>
      <c r="X38" s="1">
        <v>-114.55200000000001</v>
      </c>
      <c r="Y38" s="1">
        <v>305.47199999999998</v>
      </c>
      <c r="Z38" t="s">
        <v>47</v>
      </c>
      <c r="AA38" s="2">
        <v>-147.96299999999999</v>
      </c>
      <c r="AB38" s="3">
        <v>-0.77500000000000002</v>
      </c>
      <c r="AC38" s="1">
        <v>-224.33099999999999</v>
      </c>
      <c r="AD38">
        <v>2</v>
      </c>
      <c r="AE38">
        <v>2</v>
      </c>
      <c r="AF38" t="s">
        <v>48</v>
      </c>
      <c r="AG38">
        <v>2016</v>
      </c>
      <c r="AH38">
        <f>COUNTBLANK(datos[[#This Row],[Row ID]:[Year sales]])</f>
        <v>0</v>
      </c>
    </row>
    <row r="39" spans="1:34" x14ac:dyDescent="0.3">
      <c r="A39">
        <v>38</v>
      </c>
      <c r="B39" t="s">
        <v>216</v>
      </c>
      <c r="C39" s="4">
        <v>42365</v>
      </c>
      <c r="D39" s="4">
        <v>42369</v>
      </c>
      <c r="E39" t="s">
        <v>67</v>
      </c>
      <c r="F39" t="s">
        <v>217</v>
      </c>
      <c r="G39" t="s">
        <v>218</v>
      </c>
      <c r="H39" t="s">
        <v>122</v>
      </c>
      <c r="I39" t="s">
        <v>38</v>
      </c>
      <c r="J39" t="s">
        <v>204</v>
      </c>
      <c r="K39" t="s">
        <v>124</v>
      </c>
      <c r="L39">
        <v>77041</v>
      </c>
      <c r="M39" t="s">
        <v>125</v>
      </c>
      <c r="N39" t="s">
        <v>219</v>
      </c>
      <c r="O39" t="s">
        <v>62</v>
      </c>
      <c r="P39" t="s">
        <v>193</v>
      </c>
      <c r="Q39" t="s">
        <v>220</v>
      </c>
      <c r="R39" s="1">
        <v>113.328</v>
      </c>
      <c r="S39">
        <v>9</v>
      </c>
      <c r="T39">
        <f t="shared" si="0"/>
        <v>13</v>
      </c>
      <c r="U39" t="s">
        <v>75</v>
      </c>
      <c r="V39">
        <v>0.2</v>
      </c>
      <c r="W39">
        <v>22.665600000000001</v>
      </c>
      <c r="X39" s="1">
        <v>-22.665600000000001</v>
      </c>
      <c r="Y39" s="1">
        <v>135.99360000000001</v>
      </c>
      <c r="Z39" t="s">
        <v>99</v>
      </c>
      <c r="AA39" s="2">
        <v>35.414999999999999</v>
      </c>
      <c r="AB39" s="3">
        <v>0.3125</v>
      </c>
      <c r="AC39" s="1">
        <v>-55.247399999999999</v>
      </c>
      <c r="AD39">
        <v>4</v>
      </c>
      <c r="AE39">
        <v>4</v>
      </c>
      <c r="AF39" t="s">
        <v>48</v>
      </c>
      <c r="AG39">
        <v>2015</v>
      </c>
      <c r="AH39">
        <f>COUNTBLANK(datos[[#This Row],[Row ID]:[Year sales]])</f>
        <v>0</v>
      </c>
    </row>
    <row r="40" spans="1:34" x14ac:dyDescent="0.3">
      <c r="A40">
        <v>39</v>
      </c>
      <c r="B40" t="s">
        <v>216</v>
      </c>
      <c r="C40" s="4">
        <v>42365</v>
      </c>
      <c r="D40" s="4">
        <v>42369</v>
      </c>
      <c r="E40" t="s">
        <v>67</v>
      </c>
      <c r="F40" t="s">
        <v>217</v>
      </c>
      <c r="G40" t="s">
        <v>218</v>
      </c>
      <c r="H40" t="s">
        <v>122</v>
      </c>
      <c r="I40" t="s">
        <v>38</v>
      </c>
      <c r="J40" t="s">
        <v>204</v>
      </c>
      <c r="K40" t="s">
        <v>124</v>
      </c>
      <c r="L40">
        <v>77041</v>
      </c>
      <c r="M40" t="s">
        <v>125</v>
      </c>
      <c r="N40" t="s">
        <v>221</v>
      </c>
      <c r="O40" t="s">
        <v>43</v>
      </c>
      <c r="P40" t="s">
        <v>44</v>
      </c>
      <c r="Q40" t="s">
        <v>222</v>
      </c>
      <c r="R40" s="1">
        <v>532.39919999999995</v>
      </c>
      <c r="S40">
        <v>3</v>
      </c>
      <c r="T40">
        <f t="shared" si="0"/>
        <v>35</v>
      </c>
      <c r="U40" t="s">
        <v>52</v>
      </c>
      <c r="V40">
        <v>0.32</v>
      </c>
      <c r="W40">
        <v>170.36774399999999</v>
      </c>
      <c r="X40" s="1">
        <v>-170.36774399999999</v>
      </c>
      <c r="Y40" s="1">
        <v>702.76694399999997</v>
      </c>
      <c r="Z40" t="s">
        <v>53</v>
      </c>
      <c r="AA40" s="2">
        <v>-46.976399999999998</v>
      </c>
      <c r="AB40" s="3">
        <v>-8.8235294117647065E-2</v>
      </c>
      <c r="AC40" s="1">
        <v>-409.007856</v>
      </c>
      <c r="AD40">
        <v>4</v>
      </c>
      <c r="AE40">
        <v>4</v>
      </c>
      <c r="AF40" t="s">
        <v>48</v>
      </c>
      <c r="AG40">
        <v>2015</v>
      </c>
      <c r="AH40">
        <f>COUNTBLANK(datos[[#This Row],[Row ID]:[Year sales]])</f>
        <v>0</v>
      </c>
    </row>
    <row r="41" spans="1:34" x14ac:dyDescent="0.3">
      <c r="A41">
        <v>40</v>
      </c>
      <c r="B41" t="s">
        <v>216</v>
      </c>
      <c r="C41" s="4">
        <v>42365</v>
      </c>
      <c r="D41" s="4">
        <v>42369</v>
      </c>
      <c r="E41" t="s">
        <v>67</v>
      </c>
      <c r="F41" t="s">
        <v>217</v>
      </c>
      <c r="G41" t="s">
        <v>218</v>
      </c>
      <c r="H41" t="s">
        <v>122</v>
      </c>
      <c r="I41" t="s">
        <v>38</v>
      </c>
      <c r="J41" t="s">
        <v>204</v>
      </c>
      <c r="K41" t="s">
        <v>124</v>
      </c>
      <c r="L41">
        <v>77041</v>
      </c>
      <c r="M41" t="s">
        <v>125</v>
      </c>
      <c r="N41" t="s">
        <v>223</v>
      </c>
      <c r="O41" t="s">
        <v>43</v>
      </c>
      <c r="P41" t="s">
        <v>50</v>
      </c>
      <c r="Q41" t="s">
        <v>224</v>
      </c>
      <c r="R41" s="1">
        <v>212.05799999999999</v>
      </c>
      <c r="S41">
        <v>3</v>
      </c>
      <c r="T41">
        <f t="shared" si="0"/>
        <v>35</v>
      </c>
      <c r="U41" t="s">
        <v>52</v>
      </c>
      <c r="V41">
        <v>0.3</v>
      </c>
      <c r="W41">
        <v>63.617399999999996</v>
      </c>
      <c r="X41" s="1">
        <v>-63.617400000000004</v>
      </c>
      <c r="Y41" s="1">
        <v>275.67539999999997</v>
      </c>
      <c r="Z41" t="s">
        <v>47</v>
      </c>
      <c r="AA41" s="2">
        <v>-15.147</v>
      </c>
      <c r="AB41" s="3">
        <v>-7.1428571428571438E-2</v>
      </c>
      <c r="AC41" s="1">
        <v>-163.58760000000001</v>
      </c>
      <c r="AD41">
        <v>4</v>
      </c>
      <c r="AE41">
        <v>4</v>
      </c>
      <c r="AF41" t="s">
        <v>48</v>
      </c>
      <c r="AG41">
        <v>2015</v>
      </c>
      <c r="AH41">
        <f>COUNTBLANK(datos[[#This Row],[Row ID]:[Year sales]])</f>
        <v>0</v>
      </c>
    </row>
    <row r="42" spans="1:34" x14ac:dyDescent="0.3">
      <c r="A42">
        <v>41</v>
      </c>
      <c r="B42" t="s">
        <v>216</v>
      </c>
      <c r="C42" s="4">
        <v>42365</v>
      </c>
      <c r="D42" s="4">
        <v>42369</v>
      </c>
      <c r="E42" t="s">
        <v>67</v>
      </c>
      <c r="F42" t="s">
        <v>217</v>
      </c>
      <c r="G42" t="s">
        <v>218</v>
      </c>
      <c r="H42" t="s">
        <v>122</v>
      </c>
      <c r="I42" t="s">
        <v>38</v>
      </c>
      <c r="J42" t="s">
        <v>204</v>
      </c>
      <c r="K42" t="s">
        <v>124</v>
      </c>
      <c r="L42">
        <v>77041</v>
      </c>
      <c r="M42" t="s">
        <v>125</v>
      </c>
      <c r="N42" t="s">
        <v>225</v>
      </c>
      <c r="O42" t="s">
        <v>90</v>
      </c>
      <c r="P42" t="s">
        <v>91</v>
      </c>
      <c r="Q42" t="s">
        <v>226</v>
      </c>
      <c r="R42" s="1">
        <v>371.16800000000001</v>
      </c>
      <c r="S42">
        <v>4</v>
      </c>
      <c r="T42">
        <f t="shared" si="0"/>
        <v>24</v>
      </c>
      <c r="U42" t="s">
        <v>52</v>
      </c>
      <c r="V42">
        <v>0.2</v>
      </c>
      <c r="W42">
        <v>74.23360000000001</v>
      </c>
      <c r="X42" s="1">
        <v>-74.233599999999996</v>
      </c>
      <c r="Y42" s="1">
        <v>445.40160000000003</v>
      </c>
      <c r="Z42" t="s">
        <v>47</v>
      </c>
      <c r="AA42" s="2">
        <v>41.756399999999999</v>
      </c>
      <c r="AB42" s="3">
        <v>0.1125</v>
      </c>
      <c r="AC42" s="1">
        <v>-255.178</v>
      </c>
      <c r="AD42">
        <v>4</v>
      </c>
      <c r="AE42">
        <v>4</v>
      </c>
      <c r="AF42" t="s">
        <v>48</v>
      </c>
      <c r="AG42">
        <v>2015</v>
      </c>
      <c r="AH42">
        <f>COUNTBLANK(datos[[#This Row],[Row ID]:[Year sales]])</f>
        <v>0</v>
      </c>
    </row>
    <row r="43" spans="1:34" x14ac:dyDescent="0.3">
      <c r="A43">
        <v>42</v>
      </c>
      <c r="B43" t="s">
        <v>227</v>
      </c>
      <c r="C43" s="4">
        <v>42988</v>
      </c>
      <c r="D43" s="4">
        <v>42993</v>
      </c>
      <c r="E43" t="s">
        <v>67</v>
      </c>
      <c r="F43" t="s">
        <v>228</v>
      </c>
      <c r="G43" t="s">
        <v>229</v>
      </c>
      <c r="H43" t="s">
        <v>57</v>
      </c>
      <c r="I43" t="s">
        <v>38</v>
      </c>
      <c r="J43" t="s">
        <v>230</v>
      </c>
      <c r="K43" t="s">
        <v>231</v>
      </c>
      <c r="L43">
        <v>60540</v>
      </c>
      <c r="M43" t="s">
        <v>125</v>
      </c>
      <c r="N43" t="s">
        <v>232</v>
      </c>
      <c r="O43" t="s">
        <v>90</v>
      </c>
      <c r="P43" t="s">
        <v>91</v>
      </c>
      <c r="Q43" t="s">
        <v>233</v>
      </c>
      <c r="R43" s="1">
        <v>147.16800000000001</v>
      </c>
      <c r="S43">
        <v>4</v>
      </c>
      <c r="T43">
        <f t="shared" si="0"/>
        <v>23</v>
      </c>
      <c r="U43" t="s">
        <v>52</v>
      </c>
      <c r="V43">
        <v>0.2</v>
      </c>
      <c r="W43">
        <v>29.433600000000002</v>
      </c>
      <c r="X43" s="1">
        <v>-29.433599999999998</v>
      </c>
      <c r="Y43" s="1">
        <v>176.60160000000002</v>
      </c>
      <c r="Z43" t="s">
        <v>99</v>
      </c>
      <c r="AA43" s="2">
        <v>16.5564</v>
      </c>
      <c r="AB43" s="3">
        <v>0.11249999999999999</v>
      </c>
      <c r="AC43" s="1">
        <v>-101.178</v>
      </c>
      <c r="AD43">
        <v>5</v>
      </c>
      <c r="AE43">
        <v>5</v>
      </c>
      <c r="AF43" t="s">
        <v>48</v>
      </c>
      <c r="AG43">
        <v>2017</v>
      </c>
      <c r="AH43">
        <f>COUNTBLANK(datos[[#This Row],[Row ID]:[Year sales]])</f>
        <v>0</v>
      </c>
    </row>
    <row r="44" spans="1:34" x14ac:dyDescent="0.3">
      <c r="A44">
        <v>43</v>
      </c>
      <c r="B44" t="s">
        <v>234</v>
      </c>
      <c r="C44" s="4">
        <v>42568</v>
      </c>
      <c r="D44" s="4">
        <v>42573</v>
      </c>
      <c r="E44" t="s">
        <v>67</v>
      </c>
      <c r="F44" t="s">
        <v>235</v>
      </c>
      <c r="G44" t="s">
        <v>236</v>
      </c>
      <c r="H44" t="s">
        <v>57</v>
      </c>
      <c r="I44" t="s">
        <v>38</v>
      </c>
      <c r="J44" t="s">
        <v>58</v>
      </c>
      <c r="K44" t="s">
        <v>59</v>
      </c>
      <c r="L44">
        <v>90049</v>
      </c>
      <c r="M44" t="s">
        <v>60</v>
      </c>
      <c r="N44" t="s">
        <v>237</v>
      </c>
      <c r="O44" t="s">
        <v>62</v>
      </c>
      <c r="P44" t="s">
        <v>77</v>
      </c>
      <c r="Q44" t="s">
        <v>238</v>
      </c>
      <c r="R44" s="1">
        <v>77.88</v>
      </c>
      <c r="S44">
        <v>2</v>
      </c>
      <c r="T44">
        <f t="shared" si="0"/>
        <v>25</v>
      </c>
      <c r="U44" t="s">
        <v>46</v>
      </c>
      <c r="V44">
        <v>0</v>
      </c>
      <c r="W44">
        <v>0</v>
      </c>
      <c r="X44" s="1">
        <v>0</v>
      </c>
      <c r="Y44" s="1">
        <v>77.88</v>
      </c>
      <c r="Z44" t="s">
        <v>99</v>
      </c>
      <c r="AA44" s="2">
        <v>3.8940000000000001</v>
      </c>
      <c r="AB44" s="3">
        <v>0.05</v>
      </c>
      <c r="AC44" s="1">
        <v>-73.986000000000004</v>
      </c>
      <c r="AD44">
        <v>5</v>
      </c>
      <c r="AE44">
        <v>5</v>
      </c>
      <c r="AF44" t="s">
        <v>48</v>
      </c>
      <c r="AG44">
        <v>2016</v>
      </c>
      <c r="AH44">
        <f>COUNTBLANK(datos[[#This Row],[Row ID]:[Year sales]])</f>
        <v>0</v>
      </c>
    </row>
    <row r="45" spans="1:34" x14ac:dyDescent="0.3">
      <c r="A45">
        <v>44</v>
      </c>
      <c r="B45" t="s">
        <v>239</v>
      </c>
      <c r="C45" s="4">
        <v>42997</v>
      </c>
      <c r="D45" s="4">
        <v>43001</v>
      </c>
      <c r="E45" t="s">
        <v>67</v>
      </c>
      <c r="F45" t="s">
        <v>240</v>
      </c>
      <c r="G45" t="s">
        <v>241</v>
      </c>
      <c r="H45" t="s">
        <v>57</v>
      </c>
      <c r="I45" t="s">
        <v>38</v>
      </c>
      <c r="J45" t="s">
        <v>242</v>
      </c>
      <c r="K45" t="s">
        <v>71</v>
      </c>
      <c r="L45">
        <v>32935</v>
      </c>
      <c r="M45" t="s">
        <v>41</v>
      </c>
      <c r="N45" t="s">
        <v>243</v>
      </c>
      <c r="O45" t="s">
        <v>62</v>
      </c>
      <c r="P45" t="s">
        <v>77</v>
      </c>
      <c r="Q45" t="s">
        <v>244</v>
      </c>
      <c r="R45" s="1">
        <v>95.616</v>
      </c>
      <c r="S45">
        <v>2</v>
      </c>
      <c r="T45">
        <f t="shared" si="0"/>
        <v>18</v>
      </c>
      <c r="U45" t="s">
        <v>46</v>
      </c>
      <c r="V45">
        <v>0.2</v>
      </c>
      <c r="W45">
        <v>19.123200000000001</v>
      </c>
      <c r="X45" s="1">
        <v>-19.123200000000001</v>
      </c>
      <c r="Y45" s="1">
        <v>114.7392</v>
      </c>
      <c r="Z45" t="s">
        <v>99</v>
      </c>
      <c r="AA45" s="2">
        <v>9.5616000000000003</v>
      </c>
      <c r="AB45" s="3">
        <v>0.1</v>
      </c>
      <c r="AC45" s="1">
        <v>-66.931200000000004</v>
      </c>
      <c r="AD45">
        <v>4</v>
      </c>
      <c r="AE45">
        <v>4</v>
      </c>
      <c r="AF45" t="s">
        <v>48</v>
      </c>
      <c r="AG45">
        <v>2017</v>
      </c>
      <c r="AH45">
        <f>COUNTBLANK(datos[[#This Row],[Row ID]:[Year sales]])</f>
        <v>0</v>
      </c>
    </row>
    <row r="46" spans="1:34" x14ac:dyDescent="0.3">
      <c r="A46">
        <v>45</v>
      </c>
      <c r="B46" t="s">
        <v>245</v>
      </c>
      <c r="C46" s="4">
        <v>42440</v>
      </c>
      <c r="D46" s="4">
        <v>42442</v>
      </c>
      <c r="E46" t="s">
        <v>208</v>
      </c>
      <c r="F46" t="s">
        <v>246</v>
      </c>
      <c r="G46" t="s">
        <v>247</v>
      </c>
      <c r="H46" t="s">
        <v>57</v>
      </c>
      <c r="I46" t="s">
        <v>38</v>
      </c>
      <c r="J46" t="s">
        <v>248</v>
      </c>
      <c r="K46" t="s">
        <v>249</v>
      </c>
      <c r="L46">
        <v>55122</v>
      </c>
      <c r="M46" t="s">
        <v>125</v>
      </c>
      <c r="N46" t="s">
        <v>250</v>
      </c>
      <c r="O46" t="s">
        <v>90</v>
      </c>
      <c r="P46" t="s">
        <v>181</v>
      </c>
      <c r="Q46" t="s">
        <v>251</v>
      </c>
      <c r="R46" s="1">
        <v>45.98</v>
      </c>
      <c r="S46">
        <v>2</v>
      </c>
      <c r="T46">
        <f t="shared" si="0"/>
        <v>12</v>
      </c>
      <c r="U46" t="s">
        <v>46</v>
      </c>
      <c r="V46">
        <v>0</v>
      </c>
      <c r="W46">
        <v>0</v>
      </c>
      <c r="X46" s="1">
        <v>0</v>
      </c>
      <c r="Y46" s="1">
        <v>45.98</v>
      </c>
      <c r="Z46" t="s">
        <v>65</v>
      </c>
      <c r="AA46" s="2">
        <v>19.7714</v>
      </c>
      <c r="AB46" s="3">
        <v>0.43000000000000005</v>
      </c>
      <c r="AC46" s="1">
        <v>-26.208600000000001</v>
      </c>
      <c r="AD46">
        <v>2</v>
      </c>
      <c r="AE46">
        <v>2</v>
      </c>
      <c r="AF46" t="s">
        <v>48</v>
      </c>
      <c r="AG46">
        <v>2016</v>
      </c>
      <c r="AH46">
        <f>COUNTBLANK(datos[[#This Row],[Row ID]:[Year sales]])</f>
        <v>0</v>
      </c>
    </row>
    <row r="47" spans="1:34" x14ac:dyDescent="0.3">
      <c r="A47">
        <v>46</v>
      </c>
      <c r="B47" t="s">
        <v>245</v>
      </c>
      <c r="C47" s="4">
        <v>42440</v>
      </c>
      <c r="D47" s="4">
        <v>42442</v>
      </c>
      <c r="E47" t="s">
        <v>208</v>
      </c>
      <c r="F47" t="s">
        <v>246</v>
      </c>
      <c r="G47" t="s">
        <v>247</v>
      </c>
      <c r="H47" t="s">
        <v>57</v>
      </c>
      <c r="I47" t="s">
        <v>38</v>
      </c>
      <c r="J47" t="s">
        <v>248</v>
      </c>
      <c r="K47" t="s">
        <v>249</v>
      </c>
      <c r="L47">
        <v>55122</v>
      </c>
      <c r="M47" t="s">
        <v>125</v>
      </c>
      <c r="N47" t="s">
        <v>252</v>
      </c>
      <c r="O47" t="s">
        <v>62</v>
      </c>
      <c r="P47" t="s">
        <v>94</v>
      </c>
      <c r="Q47" t="s">
        <v>253</v>
      </c>
      <c r="R47" s="1">
        <v>17.46</v>
      </c>
      <c r="S47">
        <v>2</v>
      </c>
      <c r="T47">
        <f t="shared" si="0"/>
        <v>46</v>
      </c>
      <c r="U47" t="s">
        <v>46</v>
      </c>
      <c r="V47">
        <v>0</v>
      </c>
      <c r="W47">
        <v>0</v>
      </c>
      <c r="X47" s="1">
        <v>0</v>
      </c>
      <c r="Y47" s="1">
        <v>17.46</v>
      </c>
      <c r="Z47" t="s">
        <v>65</v>
      </c>
      <c r="AA47" s="2">
        <v>8.2062000000000008</v>
      </c>
      <c r="AB47" s="3">
        <v>0.47000000000000003</v>
      </c>
      <c r="AC47" s="1">
        <v>-9.2538</v>
      </c>
      <c r="AD47">
        <v>2</v>
      </c>
      <c r="AE47">
        <v>2</v>
      </c>
      <c r="AF47" t="s">
        <v>48</v>
      </c>
      <c r="AG47">
        <v>2016</v>
      </c>
      <c r="AH47">
        <f>COUNTBLANK(datos[[#This Row],[Row ID]:[Year sales]])</f>
        <v>0</v>
      </c>
    </row>
    <row r="48" spans="1:34" x14ac:dyDescent="0.3">
      <c r="A48">
        <v>47</v>
      </c>
      <c r="B48" t="s">
        <v>254</v>
      </c>
      <c r="C48" s="4">
        <v>41932</v>
      </c>
      <c r="D48" s="4">
        <v>41937</v>
      </c>
      <c r="E48" t="s">
        <v>34</v>
      </c>
      <c r="F48" t="s">
        <v>255</v>
      </c>
      <c r="G48" t="s">
        <v>256</v>
      </c>
      <c r="H48" t="s">
        <v>37</v>
      </c>
      <c r="I48" t="s">
        <v>38</v>
      </c>
      <c r="J48" t="s">
        <v>257</v>
      </c>
      <c r="K48" t="s">
        <v>258</v>
      </c>
      <c r="L48">
        <v>48185</v>
      </c>
      <c r="M48" t="s">
        <v>125</v>
      </c>
      <c r="N48" t="s">
        <v>259</v>
      </c>
      <c r="O48" t="s">
        <v>62</v>
      </c>
      <c r="P48" t="s">
        <v>77</v>
      </c>
      <c r="Q48" t="s">
        <v>260</v>
      </c>
      <c r="R48" s="1">
        <v>211.96</v>
      </c>
      <c r="S48">
        <v>4</v>
      </c>
      <c r="T48">
        <f t="shared" si="0"/>
        <v>20</v>
      </c>
      <c r="U48" t="s">
        <v>52</v>
      </c>
      <c r="V48">
        <v>0</v>
      </c>
      <c r="W48">
        <v>0</v>
      </c>
      <c r="X48" s="1">
        <v>0</v>
      </c>
      <c r="Y48" s="1">
        <v>211.96</v>
      </c>
      <c r="Z48" t="s">
        <v>47</v>
      </c>
      <c r="AA48" s="2">
        <v>8.4784000000000006</v>
      </c>
      <c r="AB48" s="3">
        <v>0.04</v>
      </c>
      <c r="AC48" s="1">
        <v>-203.48159999999999</v>
      </c>
      <c r="AD48">
        <v>5</v>
      </c>
      <c r="AE48">
        <v>5</v>
      </c>
      <c r="AF48" t="s">
        <v>48</v>
      </c>
      <c r="AG48">
        <v>2014</v>
      </c>
      <c r="AH48">
        <f>COUNTBLANK(datos[[#This Row],[Row ID]:[Year sales]])</f>
        <v>0</v>
      </c>
    </row>
    <row r="49" spans="1:34" x14ac:dyDescent="0.3">
      <c r="A49">
        <v>48</v>
      </c>
      <c r="B49" t="s">
        <v>261</v>
      </c>
      <c r="C49" s="4">
        <v>42541</v>
      </c>
      <c r="D49" s="4">
        <v>42546</v>
      </c>
      <c r="E49" t="s">
        <v>67</v>
      </c>
      <c r="F49" t="s">
        <v>262</v>
      </c>
      <c r="G49" t="s">
        <v>263</v>
      </c>
      <c r="H49" t="s">
        <v>37</v>
      </c>
      <c r="I49" t="s">
        <v>38</v>
      </c>
      <c r="J49" t="s">
        <v>264</v>
      </c>
      <c r="K49" t="s">
        <v>265</v>
      </c>
      <c r="L49">
        <v>19901</v>
      </c>
      <c r="M49" t="s">
        <v>168</v>
      </c>
      <c r="N49" t="s">
        <v>266</v>
      </c>
      <c r="O49" t="s">
        <v>90</v>
      </c>
      <c r="P49" t="s">
        <v>181</v>
      </c>
      <c r="Q49" t="s">
        <v>267</v>
      </c>
      <c r="R49" s="1">
        <v>45</v>
      </c>
      <c r="S49">
        <v>3</v>
      </c>
      <c r="T49">
        <f t="shared" si="0"/>
        <v>25</v>
      </c>
      <c r="U49" t="s">
        <v>52</v>
      </c>
      <c r="V49">
        <v>0</v>
      </c>
      <c r="W49">
        <v>0</v>
      </c>
      <c r="X49" s="1">
        <v>0</v>
      </c>
      <c r="Y49" s="1">
        <v>45</v>
      </c>
      <c r="Z49" t="s">
        <v>65</v>
      </c>
      <c r="AA49" s="2">
        <v>4.95</v>
      </c>
      <c r="AB49" s="3">
        <v>0.11</v>
      </c>
      <c r="AC49" s="1">
        <v>-40.049999999999997</v>
      </c>
      <c r="AD49">
        <v>5</v>
      </c>
      <c r="AE49">
        <v>5</v>
      </c>
      <c r="AF49" t="s">
        <v>48</v>
      </c>
      <c r="AG49">
        <v>2016</v>
      </c>
      <c r="AH49">
        <f>COUNTBLANK(datos[[#This Row],[Row ID]:[Year sales]])</f>
        <v>0</v>
      </c>
    </row>
    <row r="50" spans="1:34" x14ac:dyDescent="0.3">
      <c r="A50">
        <v>49</v>
      </c>
      <c r="B50" t="s">
        <v>261</v>
      </c>
      <c r="C50" s="4">
        <v>42541</v>
      </c>
      <c r="D50" s="4">
        <v>42546</v>
      </c>
      <c r="E50" t="s">
        <v>67</v>
      </c>
      <c r="F50" t="s">
        <v>262</v>
      </c>
      <c r="G50" t="s">
        <v>263</v>
      </c>
      <c r="H50" t="s">
        <v>37</v>
      </c>
      <c r="I50" t="s">
        <v>38</v>
      </c>
      <c r="J50" t="s">
        <v>264</v>
      </c>
      <c r="K50" t="s">
        <v>265</v>
      </c>
      <c r="L50">
        <v>19901</v>
      </c>
      <c r="M50" t="s">
        <v>168</v>
      </c>
      <c r="N50" t="s">
        <v>268</v>
      </c>
      <c r="O50" t="s">
        <v>90</v>
      </c>
      <c r="P50" t="s">
        <v>91</v>
      </c>
      <c r="Q50" t="s">
        <v>269</v>
      </c>
      <c r="R50" s="1">
        <v>21.8</v>
      </c>
      <c r="S50">
        <v>2</v>
      </c>
      <c r="T50">
        <f t="shared" si="0"/>
        <v>28</v>
      </c>
      <c r="U50" t="s">
        <v>46</v>
      </c>
      <c r="V50">
        <v>0</v>
      </c>
      <c r="W50">
        <v>0</v>
      </c>
      <c r="X50" s="1">
        <v>0</v>
      </c>
      <c r="Y50" s="1">
        <v>21.8</v>
      </c>
      <c r="Z50" t="s">
        <v>65</v>
      </c>
      <c r="AA50" s="2">
        <v>6.1040000000000001</v>
      </c>
      <c r="AB50" s="3">
        <v>0.27999999999999997</v>
      </c>
      <c r="AC50" s="1">
        <v>-15.696</v>
      </c>
      <c r="AD50">
        <v>5</v>
      </c>
      <c r="AE50">
        <v>5</v>
      </c>
      <c r="AF50" t="s">
        <v>48</v>
      </c>
      <c r="AG50">
        <v>2016</v>
      </c>
      <c r="AH50">
        <f>COUNTBLANK(datos[[#This Row],[Row ID]:[Year sales]])</f>
        <v>0</v>
      </c>
    </row>
    <row r="51" spans="1:34" x14ac:dyDescent="0.3">
      <c r="A51">
        <v>50</v>
      </c>
      <c r="B51" t="s">
        <v>270</v>
      </c>
      <c r="C51" s="4">
        <v>42112</v>
      </c>
      <c r="D51" s="4">
        <v>42116</v>
      </c>
      <c r="E51" t="s">
        <v>67</v>
      </c>
      <c r="F51" t="s">
        <v>271</v>
      </c>
      <c r="G51" t="s">
        <v>272</v>
      </c>
      <c r="H51" t="s">
        <v>37</v>
      </c>
      <c r="I51" t="s">
        <v>38</v>
      </c>
      <c r="J51" t="s">
        <v>273</v>
      </c>
      <c r="K51" t="s">
        <v>274</v>
      </c>
      <c r="L51">
        <v>47150</v>
      </c>
      <c r="M51" t="s">
        <v>125</v>
      </c>
      <c r="N51" t="s">
        <v>275</v>
      </c>
      <c r="O51" t="s">
        <v>62</v>
      </c>
      <c r="P51" t="s">
        <v>94</v>
      </c>
      <c r="Q51" t="s">
        <v>276</v>
      </c>
      <c r="R51" s="1">
        <v>38.22</v>
      </c>
      <c r="S51">
        <v>6</v>
      </c>
      <c r="T51">
        <f t="shared" si="0"/>
        <v>21</v>
      </c>
      <c r="U51" t="s">
        <v>75</v>
      </c>
      <c r="V51">
        <v>0</v>
      </c>
      <c r="W51">
        <v>0</v>
      </c>
      <c r="X51" s="1">
        <v>0</v>
      </c>
      <c r="Y51" s="1">
        <v>38.22</v>
      </c>
      <c r="Z51" t="s">
        <v>65</v>
      </c>
      <c r="AA51" s="2">
        <v>17.9634</v>
      </c>
      <c r="AB51" s="3">
        <v>0.47000000000000003</v>
      </c>
      <c r="AC51" s="1">
        <v>-20.256599999999999</v>
      </c>
      <c r="AD51">
        <v>4</v>
      </c>
      <c r="AE51">
        <v>4</v>
      </c>
      <c r="AF51" t="s">
        <v>48</v>
      </c>
      <c r="AG51">
        <v>2015</v>
      </c>
      <c r="AH51">
        <f>COUNTBLANK(datos[[#This Row],[Row ID]:[Year sales]])</f>
        <v>0</v>
      </c>
    </row>
    <row r="52" spans="1:34" x14ac:dyDescent="0.3">
      <c r="A52">
        <v>51</v>
      </c>
      <c r="B52" t="s">
        <v>270</v>
      </c>
      <c r="C52" s="4">
        <v>42112</v>
      </c>
      <c r="D52" s="4">
        <v>42116</v>
      </c>
      <c r="E52" t="s">
        <v>67</v>
      </c>
      <c r="F52" t="s">
        <v>271</v>
      </c>
      <c r="G52" t="s">
        <v>272</v>
      </c>
      <c r="H52" t="s">
        <v>37</v>
      </c>
      <c r="I52" t="s">
        <v>38</v>
      </c>
      <c r="J52" t="s">
        <v>273</v>
      </c>
      <c r="K52" t="s">
        <v>274</v>
      </c>
      <c r="L52">
        <v>47150</v>
      </c>
      <c r="M52" t="s">
        <v>125</v>
      </c>
      <c r="N52" t="s">
        <v>277</v>
      </c>
      <c r="O52" t="s">
        <v>62</v>
      </c>
      <c r="P52" t="s">
        <v>63</v>
      </c>
      <c r="Q52" t="s">
        <v>278</v>
      </c>
      <c r="R52" s="1">
        <v>75.180000000000007</v>
      </c>
      <c r="S52">
        <v>6</v>
      </c>
      <c r="T52">
        <f t="shared" si="0"/>
        <v>51</v>
      </c>
      <c r="U52" t="s">
        <v>75</v>
      </c>
      <c r="V52">
        <v>0</v>
      </c>
      <c r="W52">
        <v>0</v>
      </c>
      <c r="X52" s="1">
        <v>0</v>
      </c>
      <c r="Y52" s="1">
        <v>75.180000000000007</v>
      </c>
      <c r="Z52" t="s">
        <v>99</v>
      </c>
      <c r="AA52" s="2">
        <v>35.334600000000002</v>
      </c>
      <c r="AB52" s="3">
        <v>0.47</v>
      </c>
      <c r="AC52" s="1">
        <v>-39.845399999999998</v>
      </c>
      <c r="AD52">
        <v>4</v>
      </c>
      <c r="AE52">
        <v>4</v>
      </c>
      <c r="AF52" t="s">
        <v>48</v>
      </c>
      <c r="AG52">
        <v>2015</v>
      </c>
      <c r="AH52">
        <f>COUNTBLANK(datos[[#This Row],[Row ID]:[Year sales]])</f>
        <v>0</v>
      </c>
    </row>
    <row r="53" spans="1:34" x14ac:dyDescent="0.3">
      <c r="A53">
        <v>52</v>
      </c>
      <c r="B53" t="s">
        <v>270</v>
      </c>
      <c r="C53" s="4">
        <v>42112</v>
      </c>
      <c r="D53" s="4">
        <v>42116</v>
      </c>
      <c r="E53" t="s">
        <v>67</v>
      </c>
      <c r="F53" t="s">
        <v>271</v>
      </c>
      <c r="G53" t="s">
        <v>272</v>
      </c>
      <c r="H53" t="s">
        <v>37</v>
      </c>
      <c r="I53" t="s">
        <v>38</v>
      </c>
      <c r="J53" t="s">
        <v>273</v>
      </c>
      <c r="K53" t="s">
        <v>274</v>
      </c>
      <c r="L53">
        <v>47150</v>
      </c>
      <c r="M53" t="s">
        <v>125</v>
      </c>
      <c r="N53" t="s">
        <v>279</v>
      </c>
      <c r="O53" t="s">
        <v>43</v>
      </c>
      <c r="P53" t="s">
        <v>83</v>
      </c>
      <c r="Q53" t="s">
        <v>280</v>
      </c>
      <c r="R53" s="1">
        <v>6.16</v>
      </c>
      <c r="S53">
        <v>2</v>
      </c>
      <c r="T53">
        <f t="shared" si="0"/>
        <v>44</v>
      </c>
      <c r="U53" t="s">
        <v>46</v>
      </c>
      <c r="V53">
        <v>0</v>
      </c>
      <c r="W53">
        <v>0</v>
      </c>
      <c r="X53" s="1">
        <v>0</v>
      </c>
      <c r="Y53" s="1">
        <v>6.16</v>
      </c>
      <c r="Z53" t="s">
        <v>65</v>
      </c>
      <c r="AA53" s="2">
        <v>2.9567999999999999</v>
      </c>
      <c r="AB53" s="3">
        <v>0.48</v>
      </c>
      <c r="AC53" s="1">
        <v>-3.2031999999999998</v>
      </c>
      <c r="AD53">
        <v>4</v>
      </c>
      <c r="AE53">
        <v>4</v>
      </c>
      <c r="AF53" t="s">
        <v>48</v>
      </c>
      <c r="AG53">
        <v>2015</v>
      </c>
      <c r="AH53">
        <f>COUNTBLANK(datos[[#This Row],[Row ID]:[Year sales]])</f>
        <v>0</v>
      </c>
    </row>
    <row r="54" spans="1:34" x14ac:dyDescent="0.3">
      <c r="A54">
        <v>53</v>
      </c>
      <c r="B54" t="s">
        <v>270</v>
      </c>
      <c r="C54" s="4">
        <v>42112</v>
      </c>
      <c r="D54" s="4">
        <v>42116</v>
      </c>
      <c r="E54" t="s">
        <v>67</v>
      </c>
      <c r="F54" t="s">
        <v>271</v>
      </c>
      <c r="G54" t="s">
        <v>272</v>
      </c>
      <c r="H54" t="s">
        <v>37</v>
      </c>
      <c r="I54" t="s">
        <v>38</v>
      </c>
      <c r="J54" t="s">
        <v>273</v>
      </c>
      <c r="K54" t="s">
        <v>274</v>
      </c>
      <c r="L54">
        <v>47150</v>
      </c>
      <c r="M54" t="s">
        <v>125</v>
      </c>
      <c r="N54" t="s">
        <v>281</v>
      </c>
      <c r="O54" t="s">
        <v>43</v>
      </c>
      <c r="P54" t="s">
        <v>50</v>
      </c>
      <c r="Q54" t="s">
        <v>282</v>
      </c>
      <c r="R54" s="1">
        <v>89.99</v>
      </c>
      <c r="S54">
        <v>1</v>
      </c>
      <c r="T54">
        <f t="shared" si="0"/>
        <v>19</v>
      </c>
      <c r="U54" t="s">
        <v>46</v>
      </c>
      <c r="V54">
        <v>0</v>
      </c>
      <c r="W54">
        <v>0</v>
      </c>
      <c r="X54" s="1">
        <v>0</v>
      </c>
      <c r="Y54" s="1">
        <v>89.99</v>
      </c>
      <c r="Z54" t="s">
        <v>99</v>
      </c>
      <c r="AA54" s="2">
        <v>17.098099999999999</v>
      </c>
      <c r="AB54" s="3">
        <v>0.19</v>
      </c>
      <c r="AC54" s="1">
        <v>-72.891900000000007</v>
      </c>
      <c r="AD54">
        <v>4</v>
      </c>
      <c r="AE54">
        <v>4</v>
      </c>
      <c r="AF54" t="s">
        <v>48</v>
      </c>
      <c r="AG54">
        <v>2015</v>
      </c>
      <c r="AH54">
        <f>COUNTBLANK(datos[[#This Row],[Row ID]:[Year sales]])</f>
        <v>0</v>
      </c>
    </row>
    <row r="55" spans="1:34" x14ac:dyDescent="0.3">
      <c r="A55">
        <v>54</v>
      </c>
      <c r="B55" t="s">
        <v>283</v>
      </c>
      <c r="C55" s="4">
        <v>42715</v>
      </c>
      <c r="D55" s="4">
        <v>42721</v>
      </c>
      <c r="E55" t="s">
        <v>67</v>
      </c>
      <c r="F55" t="s">
        <v>284</v>
      </c>
      <c r="G55" t="s">
        <v>285</v>
      </c>
      <c r="H55" t="s">
        <v>57</v>
      </c>
      <c r="I55" t="s">
        <v>38</v>
      </c>
      <c r="J55" t="s">
        <v>286</v>
      </c>
      <c r="K55" t="s">
        <v>287</v>
      </c>
      <c r="L55">
        <v>10024</v>
      </c>
      <c r="M55" t="s">
        <v>168</v>
      </c>
      <c r="N55" t="s">
        <v>288</v>
      </c>
      <c r="O55" t="s">
        <v>62</v>
      </c>
      <c r="P55" t="s">
        <v>289</v>
      </c>
      <c r="Q55" t="s">
        <v>290</v>
      </c>
      <c r="R55" s="1">
        <v>15.26</v>
      </c>
      <c r="S55">
        <v>7</v>
      </c>
      <c r="T55">
        <f t="shared" si="0"/>
        <v>27</v>
      </c>
      <c r="U55" t="s">
        <v>75</v>
      </c>
      <c r="V55">
        <v>0</v>
      </c>
      <c r="W55">
        <v>0</v>
      </c>
      <c r="X55" s="1">
        <v>0</v>
      </c>
      <c r="Y55" s="1">
        <v>15.26</v>
      </c>
      <c r="Z55" t="s">
        <v>65</v>
      </c>
      <c r="AA55" s="2">
        <v>6.2565999999999997</v>
      </c>
      <c r="AB55" s="3">
        <v>0.41</v>
      </c>
      <c r="AC55" s="1">
        <v>-9.0033999999999992</v>
      </c>
      <c r="AD55">
        <v>6</v>
      </c>
      <c r="AE55">
        <v>6</v>
      </c>
      <c r="AF55" t="s">
        <v>48</v>
      </c>
      <c r="AG55">
        <v>2016</v>
      </c>
      <c r="AH55">
        <f>COUNTBLANK(datos[[#This Row],[Row ID]:[Year sales]])</f>
        <v>0</v>
      </c>
    </row>
    <row r="56" spans="1:34" x14ac:dyDescent="0.3">
      <c r="A56">
        <v>55</v>
      </c>
      <c r="B56" t="s">
        <v>283</v>
      </c>
      <c r="C56" s="4">
        <v>42715</v>
      </c>
      <c r="D56" s="4">
        <v>42721</v>
      </c>
      <c r="E56" t="s">
        <v>67</v>
      </c>
      <c r="F56" t="s">
        <v>284</v>
      </c>
      <c r="G56" t="s">
        <v>285</v>
      </c>
      <c r="H56" t="s">
        <v>57</v>
      </c>
      <c r="I56" t="s">
        <v>38</v>
      </c>
      <c r="J56" t="s">
        <v>286</v>
      </c>
      <c r="K56" t="s">
        <v>287</v>
      </c>
      <c r="L56">
        <v>10024</v>
      </c>
      <c r="M56" t="s">
        <v>168</v>
      </c>
      <c r="N56" t="s">
        <v>291</v>
      </c>
      <c r="O56" t="s">
        <v>90</v>
      </c>
      <c r="P56" t="s">
        <v>91</v>
      </c>
      <c r="Q56" t="s">
        <v>292</v>
      </c>
      <c r="R56" s="1">
        <v>1029.95</v>
      </c>
      <c r="S56">
        <v>5</v>
      </c>
      <c r="T56">
        <f t="shared" si="0"/>
        <v>10</v>
      </c>
      <c r="U56" t="s">
        <v>75</v>
      </c>
      <c r="V56">
        <v>0</v>
      </c>
      <c r="W56">
        <v>0</v>
      </c>
      <c r="X56" s="1">
        <v>0</v>
      </c>
      <c r="Y56" s="1">
        <v>1029.95</v>
      </c>
      <c r="Z56" t="s">
        <v>53</v>
      </c>
      <c r="AA56" s="2">
        <v>298.68549999999999</v>
      </c>
      <c r="AB56" s="3">
        <v>0.28999999999999998</v>
      </c>
      <c r="AC56" s="1">
        <v>-731.2645</v>
      </c>
      <c r="AD56">
        <v>6</v>
      </c>
      <c r="AE56">
        <v>6</v>
      </c>
      <c r="AF56" t="s">
        <v>48</v>
      </c>
      <c r="AG56">
        <v>2016</v>
      </c>
      <c r="AH56">
        <f>COUNTBLANK(datos[[#This Row],[Row ID]:[Year sales]])</f>
        <v>0</v>
      </c>
    </row>
    <row r="57" spans="1:34" x14ac:dyDescent="0.3">
      <c r="A57">
        <v>56</v>
      </c>
      <c r="B57" t="s">
        <v>293</v>
      </c>
      <c r="C57" s="4">
        <v>42538</v>
      </c>
      <c r="D57" s="4">
        <v>42539</v>
      </c>
      <c r="E57" t="s">
        <v>208</v>
      </c>
      <c r="F57" t="s">
        <v>294</v>
      </c>
      <c r="G57" t="s">
        <v>295</v>
      </c>
      <c r="H57" t="s">
        <v>37</v>
      </c>
      <c r="I57" t="s">
        <v>38</v>
      </c>
      <c r="J57" t="s">
        <v>296</v>
      </c>
      <c r="K57" t="s">
        <v>287</v>
      </c>
      <c r="L57">
        <v>12180</v>
      </c>
      <c r="M57" t="s">
        <v>168</v>
      </c>
      <c r="N57" t="s">
        <v>297</v>
      </c>
      <c r="O57" t="s">
        <v>62</v>
      </c>
      <c r="P57" t="s">
        <v>77</v>
      </c>
      <c r="Q57" t="s">
        <v>298</v>
      </c>
      <c r="R57" s="1">
        <v>208.56</v>
      </c>
      <c r="S57">
        <v>6</v>
      </c>
      <c r="T57">
        <f t="shared" si="0"/>
        <v>30</v>
      </c>
      <c r="U57" t="s">
        <v>75</v>
      </c>
      <c r="V57">
        <v>0</v>
      </c>
      <c r="W57">
        <v>0</v>
      </c>
      <c r="X57" s="1">
        <v>0</v>
      </c>
      <c r="Y57" s="1">
        <v>208.56</v>
      </c>
      <c r="Z57" t="s">
        <v>47</v>
      </c>
      <c r="AA57" s="2">
        <v>52.14</v>
      </c>
      <c r="AB57" s="3">
        <v>0.25</v>
      </c>
      <c r="AC57" s="1">
        <v>-156.41999999999999</v>
      </c>
      <c r="AD57">
        <v>1</v>
      </c>
      <c r="AE57">
        <v>1</v>
      </c>
      <c r="AF57" t="s">
        <v>48</v>
      </c>
      <c r="AG57">
        <v>2016</v>
      </c>
      <c r="AH57">
        <f>COUNTBLANK(datos[[#This Row],[Row ID]:[Year sales]])</f>
        <v>0</v>
      </c>
    </row>
    <row r="58" spans="1:34" x14ac:dyDescent="0.3">
      <c r="A58">
        <v>57</v>
      </c>
      <c r="B58" t="s">
        <v>293</v>
      </c>
      <c r="C58" s="4">
        <v>42538</v>
      </c>
      <c r="D58" s="4">
        <v>42539</v>
      </c>
      <c r="E58" t="s">
        <v>208</v>
      </c>
      <c r="F58" t="s">
        <v>294</v>
      </c>
      <c r="G58" t="s">
        <v>295</v>
      </c>
      <c r="H58" t="s">
        <v>37</v>
      </c>
      <c r="I58" t="s">
        <v>38</v>
      </c>
      <c r="J58" t="s">
        <v>296</v>
      </c>
      <c r="K58" t="s">
        <v>287</v>
      </c>
      <c r="L58">
        <v>12180</v>
      </c>
      <c r="M58" t="s">
        <v>168</v>
      </c>
      <c r="N58" t="s">
        <v>299</v>
      </c>
      <c r="O58" t="s">
        <v>62</v>
      </c>
      <c r="P58" t="s">
        <v>110</v>
      </c>
      <c r="Q58" t="s">
        <v>300</v>
      </c>
      <c r="R58" s="1">
        <v>32.4</v>
      </c>
      <c r="S58">
        <v>5</v>
      </c>
      <c r="T58">
        <f t="shared" si="0"/>
        <v>19</v>
      </c>
      <c r="U58" t="s">
        <v>75</v>
      </c>
      <c r="V58">
        <v>0</v>
      </c>
      <c r="W58">
        <v>0</v>
      </c>
      <c r="X58" s="1">
        <v>0</v>
      </c>
      <c r="Y58" s="1">
        <v>32.4</v>
      </c>
      <c r="Z58" t="s">
        <v>65</v>
      </c>
      <c r="AA58" s="2">
        <v>15.552</v>
      </c>
      <c r="AB58" s="3">
        <v>0.48</v>
      </c>
      <c r="AC58" s="1">
        <v>-16.847999999999999</v>
      </c>
      <c r="AD58">
        <v>1</v>
      </c>
      <c r="AE58">
        <v>1</v>
      </c>
      <c r="AF58" t="s">
        <v>48</v>
      </c>
      <c r="AG58">
        <v>2016</v>
      </c>
      <c r="AH58">
        <f>COUNTBLANK(datos[[#This Row],[Row ID]:[Year sales]])</f>
        <v>0</v>
      </c>
    </row>
    <row r="59" spans="1:34" x14ac:dyDescent="0.3">
      <c r="A59">
        <v>58</v>
      </c>
      <c r="B59" t="s">
        <v>293</v>
      </c>
      <c r="C59" s="4">
        <v>42538</v>
      </c>
      <c r="D59" s="4">
        <v>42539</v>
      </c>
      <c r="E59" t="s">
        <v>208</v>
      </c>
      <c r="F59" t="s">
        <v>294</v>
      </c>
      <c r="G59" t="s">
        <v>295</v>
      </c>
      <c r="H59" t="s">
        <v>37</v>
      </c>
      <c r="I59" t="s">
        <v>38</v>
      </c>
      <c r="J59" t="s">
        <v>296</v>
      </c>
      <c r="K59" t="s">
        <v>287</v>
      </c>
      <c r="L59">
        <v>12180</v>
      </c>
      <c r="M59" t="s">
        <v>168</v>
      </c>
      <c r="N59" t="s">
        <v>301</v>
      </c>
      <c r="O59" t="s">
        <v>43</v>
      </c>
      <c r="P59" t="s">
        <v>50</v>
      </c>
      <c r="Q59" t="s">
        <v>302</v>
      </c>
      <c r="R59" s="1">
        <v>319.41000000000003</v>
      </c>
      <c r="S59">
        <v>5</v>
      </c>
      <c r="T59">
        <f t="shared" si="0"/>
        <v>22</v>
      </c>
      <c r="U59" t="s">
        <v>75</v>
      </c>
      <c r="V59">
        <v>0.1</v>
      </c>
      <c r="W59">
        <v>31.941000000000003</v>
      </c>
      <c r="X59" s="1">
        <v>-31.940999999999999</v>
      </c>
      <c r="Y59" s="1">
        <v>351.351</v>
      </c>
      <c r="Z59" t="s">
        <v>47</v>
      </c>
      <c r="AA59" s="2">
        <v>7.0979999999999999</v>
      </c>
      <c r="AB59" s="3">
        <v>2.222222222222222E-2</v>
      </c>
      <c r="AC59" s="1">
        <v>-280.37099999999998</v>
      </c>
      <c r="AD59">
        <v>1</v>
      </c>
      <c r="AE59">
        <v>1</v>
      </c>
      <c r="AF59" t="s">
        <v>48</v>
      </c>
      <c r="AG59">
        <v>2016</v>
      </c>
      <c r="AH59">
        <f>COUNTBLANK(datos[[#This Row],[Row ID]:[Year sales]])</f>
        <v>0</v>
      </c>
    </row>
    <row r="60" spans="1:34" x14ac:dyDescent="0.3">
      <c r="A60">
        <v>59</v>
      </c>
      <c r="B60" t="s">
        <v>293</v>
      </c>
      <c r="C60" s="4">
        <v>42538</v>
      </c>
      <c r="D60" s="4">
        <v>42539</v>
      </c>
      <c r="E60" t="s">
        <v>208</v>
      </c>
      <c r="F60" t="s">
        <v>294</v>
      </c>
      <c r="G60" t="s">
        <v>295</v>
      </c>
      <c r="H60" t="s">
        <v>37</v>
      </c>
      <c r="I60" t="s">
        <v>38</v>
      </c>
      <c r="J60" t="s">
        <v>296</v>
      </c>
      <c r="K60" t="s">
        <v>287</v>
      </c>
      <c r="L60">
        <v>12180</v>
      </c>
      <c r="M60" t="s">
        <v>168</v>
      </c>
      <c r="N60" t="s">
        <v>303</v>
      </c>
      <c r="O60" t="s">
        <v>62</v>
      </c>
      <c r="P60" t="s">
        <v>110</v>
      </c>
      <c r="Q60" t="s">
        <v>304</v>
      </c>
      <c r="R60" s="1">
        <v>14.56</v>
      </c>
      <c r="S60">
        <v>2</v>
      </c>
      <c r="T60">
        <f t="shared" si="0"/>
        <v>15</v>
      </c>
      <c r="U60" t="s">
        <v>46</v>
      </c>
      <c r="V60">
        <v>0</v>
      </c>
      <c r="W60">
        <v>0</v>
      </c>
      <c r="X60" s="1">
        <v>0</v>
      </c>
      <c r="Y60" s="1">
        <v>14.56</v>
      </c>
      <c r="Z60" t="s">
        <v>65</v>
      </c>
      <c r="AA60" s="2">
        <v>6.9888000000000003</v>
      </c>
      <c r="AB60" s="3">
        <v>0.48</v>
      </c>
      <c r="AC60" s="1">
        <v>-7.5712000000000002</v>
      </c>
      <c r="AD60">
        <v>1</v>
      </c>
      <c r="AE60">
        <v>1</v>
      </c>
      <c r="AF60" t="s">
        <v>48</v>
      </c>
      <c r="AG60">
        <v>2016</v>
      </c>
      <c r="AH60">
        <f>COUNTBLANK(datos[[#This Row],[Row ID]:[Year sales]])</f>
        <v>0</v>
      </c>
    </row>
    <row r="61" spans="1:34" x14ac:dyDescent="0.3">
      <c r="A61">
        <v>60</v>
      </c>
      <c r="B61" t="s">
        <v>293</v>
      </c>
      <c r="C61" s="4">
        <v>42538</v>
      </c>
      <c r="D61" s="4">
        <v>42539</v>
      </c>
      <c r="E61" t="s">
        <v>208</v>
      </c>
      <c r="F61" t="s">
        <v>294</v>
      </c>
      <c r="G61" t="s">
        <v>295</v>
      </c>
      <c r="H61" t="s">
        <v>37</v>
      </c>
      <c r="I61" t="s">
        <v>38</v>
      </c>
      <c r="J61" t="s">
        <v>296</v>
      </c>
      <c r="K61" t="s">
        <v>287</v>
      </c>
      <c r="L61">
        <v>12180</v>
      </c>
      <c r="M61" t="s">
        <v>168</v>
      </c>
      <c r="N61" t="s">
        <v>266</v>
      </c>
      <c r="O61" t="s">
        <v>90</v>
      </c>
      <c r="P61" t="s">
        <v>181</v>
      </c>
      <c r="Q61" t="s">
        <v>267</v>
      </c>
      <c r="R61" s="1">
        <v>30</v>
      </c>
      <c r="S61">
        <v>2</v>
      </c>
      <c r="T61">
        <f t="shared" si="0"/>
        <v>25</v>
      </c>
      <c r="U61" t="s">
        <v>46</v>
      </c>
      <c r="V61">
        <v>0</v>
      </c>
      <c r="W61">
        <v>0</v>
      </c>
      <c r="X61" s="1">
        <v>0</v>
      </c>
      <c r="Y61" s="1">
        <v>30</v>
      </c>
      <c r="Z61" t="s">
        <v>65</v>
      </c>
      <c r="AA61" s="2">
        <v>3.3</v>
      </c>
      <c r="AB61" s="3">
        <v>0.11</v>
      </c>
      <c r="AC61" s="1">
        <v>-26.7</v>
      </c>
      <c r="AD61">
        <v>1</v>
      </c>
      <c r="AE61">
        <v>1</v>
      </c>
      <c r="AF61" t="s">
        <v>48</v>
      </c>
      <c r="AG61">
        <v>2016</v>
      </c>
      <c r="AH61">
        <f>COUNTBLANK(datos[[#This Row],[Row ID]:[Year sales]])</f>
        <v>0</v>
      </c>
    </row>
    <row r="62" spans="1:34" x14ac:dyDescent="0.3">
      <c r="A62">
        <v>61</v>
      </c>
      <c r="B62" t="s">
        <v>293</v>
      </c>
      <c r="C62" s="4">
        <v>42538</v>
      </c>
      <c r="D62" s="4">
        <v>42539</v>
      </c>
      <c r="E62" t="s">
        <v>208</v>
      </c>
      <c r="F62" t="s">
        <v>294</v>
      </c>
      <c r="G62" t="s">
        <v>295</v>
      </c>
      <c r="H62" t="s">
        <v>37</v>
      </c>
      <c r="I62" t="s">
        <v>38</v>
      </c>
      <c r="J62" t="s">
        <v>296</v>
      </c>
      <c r="K62" t="s">
        <v>287</v>
      </c>
      <c r="L62">
        <v>12180</v>
      </c>
      <c r="M62" t="s">
        <v>168</v>
      </c>
      <c r="N62" t="s">
        <v>305</v>
      </c>
      <c r="O62" t="s">
        <v>62</v>
      </c>
      <c r="P62" t="s">
        <v>94</v>
      </c>
      <c r="Q62" t="s">
        <v>306</v>
      </c>
      <c r="R62" s="1">
        <v>48.48</v>
      </c>
      <c r="S62">
        <v>4</v>
      </c>
      <c r="T62">
        <f t="shared" si="0"/>
        <v>23</v>
      </c>
      <c r="U62" t="s">
        <v>52</v>
      </c>
      <c r="V62">
        <v>0.2</v>
      </c>
      <c r="W62">
        <v>9.6959999999999997</v>
      </c>
      <c r="X62" s="1">
        <v>-9.6959999999999997</v>
      </c>
      <c r="Y62" s="1">
        <v>58.175999999999995</v>
      </c>
      <c r="Z62" t="s">
        <v>99</v>
      </c>
      <c r="AA62" s="2">
        <v>16.361999999999998</v>
      </c>
      <c r="AB62" s="3">
        <v>0.33749999999999997</v>
      </c>
      <c r="AC62" s="1">
        <v>-22.422000000000001</v>
      </c>
      <c r="AD62">
        <v>1</v>
      </c>
      <c r="AE62">
        <v>1</v>
      </c>
      <c r="AF62" t="s">
        <v>48</v>
      </c>
      <c r="AG62">
        <v>2016</v>
      </c>
      <c r="AH62">
        <f>COUNTBLANK(datos[[#This Row],[Row ID]:[Year sales]])</f>
        <v>0</v>
      </c>
    </row>
    <row r="63" spans="1:34" x14ac:dyDescent="0.3">
      <c r="A63">
        <v>62</v>
      </c>
      <c r="B63" t="s">
        <v>293</v>
      </c>
      <c r="C63" s="4">
        <v>42538</v>
      </c>
      <c r="D63" s="4">
        <v>42539</v>
      </c>
      <c r="E63" t="s">
        <v>208</v>
      </c>
      <c r="F63" t="s">
        <v>294</v>
      </c>
      <c r="G63" t="s">
        <v>295</v>
      </c>
      <c r="H63" t="s">
        <v>37</v>
      </c>
      <c r="I63" t="s">
        <v>38</v>
      </c>
      <c r="J63" t="s">
        <v>296</v>
      </c>
      <c r="K63" t="s">
        <v>287</v>
      </c>
      <c r="L63">
        <v>12180</v>
      </c>
      <c r="M63" t="s">
        <v>168</v>
      </c>
      <c r="N63" t="s">
        <v>307</v>
      </c>
      <c r="O63" t="s">
        <v>62</v>
      </c>
      <c r="P63" t="s">
        <v>86</v>
      </c>
      <c r="Q63" t="s">
        <v>308</v>
      </c>
      <c r="R63" s="1">
        <v>1.68</v>
      </c>
      <c r="S63">
        <v>1</v>
      </c>
      <c r="T63">
        <f t="shared" si="0"/>
        <v>24</v>
      </c>
      <c r="U63" t="s">
        <v>46</v>
      </c>
      <c r="V63">
        <v>0</v>
      </c>
      <c r="W63">
        <v>0</v>
      </c>
      <c r="X63" s="1">
        <v>0</v>
      </c>
      <c r="Y63" s="1">
        <v>1.68</v>
      </c>
      <c r="Z63" t="s">
        <v>65</v>
      </c>
      <c r="AA63" s="2">
        <v>0.84</v>
      </c>
      <c r="AB63" s="3">
        <v>0.5</v>
      </c>
      <c r="AC63" s="1">
        <v>-0.84</v>
      </c>
      <c r="AD63">
        <v>1</v>
      </c>
      <c r="AE63">
        <v>1</v>
      </c>
      <c r="AF63" t="s">
        <v>48</v>
      </c>
      <c r="AG63">
        <v>2016</v>
      </c>
      <c r="AH63">
        <f>COUNTBLANK(datos[[#This Row],[Row ID]:[Year sales]])</f>
        <v>0</v>
      </c>
    </row>
    <row r="64" spans="1:34" x14ac:dyDescent="0.3">
      <c r="A64">
        <v>63</v>
      </c>
      <c r="B64" t="s">
        <v>309</v>
      </c>
      <c r="C64" s="4">
        <v>42332</v>
      </c>
      <c r="D64" s="4">
        <v>42338</v>
      </c>
      <c r="E64" t="s">
        <v>67</v>
      </c>
      <c r="F64" t="s">
        <v>310</v>
      </c>
      <c r="G64" t="s">
        <v>311</v>
      </c>
      <c r="H64" t="s">
        <v>37</v>
      </c>
      <c r="I64" t="s">
        <v>38</v>
      </c>
      <c r="J64" t="s">
        <v>58</v>
      </c>
      <c r="K64" t="s">
        <v>59</v>
      </c>
      <c r="L64">
        <v>90004</v>
      </c>
      <c r="M64" t="s">
        <v>60</v>
      </c>
      <c r="N64" t="s">
        <v>312</v>
      </c>
      <c r="O64" t="s">
        <v>90</v>
      </c>
      <c r="P64" t="s">
        <v>181</v>
      </c>
      <c r="Q64" t="s">
        <v>313</v>
      </c>
      <c r="R64" s="1">
        <v>13.98</v>
      </c>
      <c r="S64">
        <v>2</v>
      </c>
      <c r="T64">
        <f t="shared" si="0"/>
        <v>30</v>
      </c>
      <c r="U64" t="s">
        <v>46</v>
      </c>
      <c r="V64">
        <v>0</v>
      </c>
      <c r="W64">
        <v>0</v>
      </c>
      <c r="X64" s="1">
        <v>0</v>
      </c>
      <c r="Y64" s="1">
        <v>13.98</v>
      </c>
      <c r="Z64" t="s">
        <v>65</v>
      </c>
      <c r="AA64" s="2">
        <v>6.1512000000000002</v>
      </c>
      <c r="AB64" s="3">
        <v>0.44</v>
      </c>
      <c r="AC64" s="1">
        <v>-7.8288000000000002</v>
      </c>
      <c r="AD64">
        <v>6</v>
      </c>
      <c r="AE64">
        <v>6</v>
      </c>
      <c r="AF64" t="s">
        <v>48</v>
      </c>
      <c r="AG64">
        <v>2015</v>
      </c>
      <c r="AH64">
        <f>COUNTBLANK(datos[[#This Row],[Row ID]:[Year sales]])</f>
        <v>0</v>
      </c>
    </row>
    <row r="65" spans="1:34" x14ac:dyDescent="0.3">
      <c r="A65">
        <v>64</v>
      </c>
      <c r="B65" t="s">
        <v>309</v>
      </c>
      <c r="C65" s="4">
        <v>42332</v>
      </c>
      <c r="D65" s="4">
        <v>42338</v>
      </c>
      <c r="E65" t="s">
        <v>67</v>
      </c>
      <c r="F65" t="s">
        <v>310</v>
      </c>
      <c r="G65" t="s">
        <v>311</v>
      </c>
      <c r="H65" t="s">
        <v>37</v>
      </c>
      <c r="I65" t="s">
        <v>38</v>
      </c>
      <c r="J65" t="s">
        <v>58</v>
      </c>
      <c r="K65" t="s">
        <v>59</v>
      </c>
      <c r="L65">
        <v>90004</v>
      </c>
      <c r="M65" t="s">
        <v>60</v>
      </c>
      <c r="N65" t="s">
        <v>314</v>
      </c>
      <c r="O65" t="s">
        <v>62</v>
      </c>
      <c r="P65" t="s">
        <v>94</v>
      </c>
      <c r="Q65" t="s">
        <v>315</v>
      </c>
      <c r="R65" s="1">
        <v>25.824000000000002</v>
      </c>
      <c r="S65">
        <v>6</v>
      </c>
      <c r="T65">
        <f t="shared" si="0"/>
        <v>37</v>
      </c>
      <c r="U65" t="s">
        <v>75</v>
      </c>
      <c r="V65">
        <v>0.2</v>
      </c>
      <c r="W65">
        <v>5.1648000000000005</v>
      </c>
      <c r="X65" s="1">
        <v>-5.1647999999999996</v>
      </c>
      <c r="Y65" s="1">
        <v>30.988800000000001</v>
      </c>
      <c r="Z65" t="s">
        <v>65</v>
      </c>
      <c r="AA65" s="2">
        <v>9.3612000000000002</v>
      </c>
      <c r="AB65" s="3">
        <v>0.36249999999999999</v>
      </c>
      <c r="AC65" s="1">
        <v>-11.298</v>
      </c>
      <c r="AD65">
        <v>6</v>
      </c>
      <c r="AE65">
        <v>6</v>
      </c>
      <c r="AF65" t="s">
        <v>48</v>
      </c>
      <c r="AG65">
        <v>2015</v>
      </c>
      <c r="AH65">
        <f>COUNTBLANK(datos[[#This Row],[Row ID]:[Year sales]])</f>
        <v>0</v>
      </c>
    </row>
    <row r="66" spans="1:34" x14ac:dyDescent="0.3">
      <c r="A66">
        <v>65</v>
      </c>
      <c r="B66" t="s">
        <v>309</v>
      </c>
      <c r="C66" s="4">
        <v>42332</v>
      </c>
      <c r="D66" s="4">
        <v>42338</v>
      </c>
      <c r="E66" t="s">
        <v>67</v>
      </c>
      <c r="F66" t="s">
        <v>310</v>
      </c>
      <c r="G66" t="s">
        <v>311</v>
      </c>
      <c r="H66" t="s">
        <v>37</v>
      </c>
      <c r="I66" t="s">
        <v>38</v>
      </c>
      <c r="J66" t="s">
        <v>58</v>
      </c>
      <c r="K66" t="s">
        <v>59</v>
      </c>
      <c r="L66">
        <v>90004</v>
      </c>
      <c r="M66" t="s">
        <v>60</v>
      </c>
      <c r="N66" t="s">
        <v>316</v>
      </c>
      <c r="O66" t="s">
        <v>62</v>
      </c>
      <c r="P66" t="s">
        <v>110</v>
      </c>
      <c r="Q66" t="s">
        <v>317</v>
      </c>
      <c r="R66" s="1">
        <v>146.72999999999999</v>
      </c>
      <c r="S66">
        <v>3</v>
      </c>
      <c r="T66">
        <f t="shared" ref="T66:T129" si="1">SUMIF(Q:Q, Q66, S:S)</f>
        <v>16</v>
      </c>
      <c r="U66" t="s">
        <v>52</v>
      </c>
      <c r="V66">
        <v>0</v>
      </c>
      <c r="W66">
        <v>0</v>
      </c>
      <c r="X66" s="1">
        <v>0</v>
      </c>
      <c r="Y66" s="1">
        <v>146.72999999999999</v>
      </c>
      <c r="Z66" t="s">
        <v>99</v>
      </c>
      <c r="AA66" s="2">
        <v>68.963099999999997</v>
      </c>
      <c r="AB66" s="3">
        <v>0.47000000000000003</v>
      </c>
      <c r="AC66" s="1">
        <v>-77.766900000000007</v>
      </c>
      <c r="AD66">
        <v>6</v>
      </c>
      <c r="AE66">
        <v>6</v>
      </c>
      <c r="AF66" t="s">
        <v>48</v>
      </c>
      <c r="AG66">
        <v>2015</v>
      </c>
      <c r="AH66">
        <f>COUNTBLANK(datos[[#This Row],[Row ID]:[Year sales]])</f>
        <v>0</v>
      </c>
    </row>
    <row r="67" spans="1:34" x14ac:dyDescent="0.3">
      <c r="A67">
        <v>66</v>
      </c>
      <c r="B67" t="s">
        <v>309</v>
      </c>
      <c r="C67" s="4">
        <v>42332</v>
      </c>
      <c r="D67" s="4">
        <v>42338</v>
      </c>
      <c r="E67" t="s">
        <v>67</v>
      </c>
      <c r="F67" t="s">
        <v>310</v>
      </c>
      <c r="G67" t="s">
        <v>311</v>
      </c>
      <c r="H67" t="s">
        <v>37</v>
      </c>
      <c r="I67" t="s">
        <v>38</v>
      </c>
      <c r="J67" t="s">
        <v>58</v>
      </c>
      <c r="K67" t="s">
        <v>59</v>
      </c>
      <c r="L67">
        <v>90004</v>
      </c>
      <c r="M67" t="s">
        <v>60</v>
      </c>
      <c r="N67" t="s">
        <v>318</v>
      </c>
      <c r="O67" t="s">
        <v>43</v>
      </c>
      <c r="P67" t="s">
        <v>83</v>
      </c>
      <c r="Q67" t="s">
        <v>319</v>
      </c>
      <c r="R67" s="1">
        <v>79.760000000000005</v>
      </c>
      <c r="S67">
        <v>4</v>
      </c>
      <c r="T67">
        <f t="shared" si="1"/>
        <v>17</v>
      </c>
      <c r="U67" t="s">
        <v>52</v>
      </c>
      <c r="V67">
        <v>0</v>
      </c>
      <c r="W67">
        <v>0</v>
      </c>
      <c r="X67" s="1">
        <v>0</v>
      </c>
      <c r="Y67" s="1">
        <v>79.760000000000005</v>
      </c>
      <c r="Z67" t="s">
        <v>99</v>
      </c>
      <c r="AA67" s="2">
        <v>22.332799999999999</v>
      </c>
      <c r="AB67" s="3">
        <v>0.27999999999999997</v>
      </c>
      <c r="AC67" s="1">
        <v>-57.427199999999999</v>
      </c>
      <c r="AD67">
        <v>6</v>
      </c>
      <c r="AE67">
        <v>6</v>
      </c>
      <c r="AF67" t="s">
        <v>48</v>
      </c>
      <c r="AG67">
        <v>2015</v>
      </c>
      <c r="AH67">
        <f>COUNTBLANK(datos[[#This Row],[Row ID]:[Year sales]])</f>
        <v>0</v>
      </c>
    </row>
    <row r="68" spans="1:34" x14ac:dyDescent="0.3">
      <c r="A68">
        <v>67</v>
      </c>
      <c r="B68" t="s">
        <v>320</v>
      </c>
      <c r="C68" s="4">
        <v>42124</v>
      </c>
      <c r="D68" s="4">
        <v>42129</v>
      </c>
      <c r="E68" t="s">
        <v>67</v>
      </c>
      <c r="F68" t="s">
        <v>321</v>
      </c>
      <c r="G68" t="s">
        <v>322</v>
      </c>
      <c r="H68" t="s">
        <v>122</v>
      </c>
      <c r="I68" t="s">
        <v>38</v>
      </c>
      <c r="J68" t="s">
        <v>323</v>
      </c>
      <c r="K68" t="s">
        <v>231</v>
      </c>
      <c r="L68">
        <v>60610</v>
      </c>
      <c r="M68" t="s">
        <v>125</v>
      </c>
      <c r="N68" t="s">
        <v>324</v>
      </c>
      <c r="O68" t="s">
        <v>43</v>
      </c>
      <c r="P68" t="s">
        <v>50</v>
      </c>
      <c r="Q68" t="s">
        <v>325</v>
      </c>
      <c r="R68" s="1">
        <v>213.11500000000001</v>
      </c>
      <c r="S68">
        <v>5</v>
      </c>
      <c r="T68">
        <f t="shared" si="1"/>
        <v>39</v>
      </c>
      <c r="U68" t="s">
        <v>75</v>
      </c>
      <c r="V68">
        <v>0.3</v>
      </c>
      <c r="W68">
        <v>63.9345</v>
      </c>
      <c r="X68" s="1">
        <v>-63.9345</v>
      </c>
      <c r="Y68" s="1">
        <v>277.04950000000002</v>
      </c>
      <c r="Z68" t="s">
        <v>47</v>
      </c>
      <c r="AA68" s="2">
        <v>-15.2225</v>
      </c>
      <c r="AB68" s="3">
        <v>-7.1428571428571425E-2</v>
      </c>
      <c r="AC68" s="1">
        <v>-164.40299999999999</v>
      </c>
      <c r="AD68">
        <v>5</v>
      </c>
      <c r="AE68">
        <v>5</v>
      </c>
      <c r="AF68" t="s">
        <v>48</v>
      </c>
      <c r="AG68">
        <v>2015</v>
      </c>
      <c r="AH68">
        <f>COUNTBLANK(datos[[#This Row],[Row ID]:[Year sales]])</f>
        <v>0</v>
      </c>
    </row>
    <row r="69" spans="1:34" x14ac:dyDescent="0.3">
      <c r="A69">
        <v>68</v>
      </c>
      <c r="B69" t="s">
        <v>326</v>
      </c>
      <c r="C69" s="4">
        <v>41978</v>
      </c>
      <c r="D69" s="4">
        <v>41983</v>
      </c>
      <c r="E69" t="s">
        <v>67</v>
      </c>
      <c r="F69" t="s">
        <v>327</v>
      </c>
      <c r="G69" t="s">
        <v>328</v>
      </c>
      <c r="H69" t="s">
        <v>57</v>
      </c>
      <c r="I69" t="s">
        <v>38</v>
      </c>
      <c r="J69" t="s">
        <v>329</v>
      </c>
      <c r="K69" t="s">
        <v>330</v>
      </c>
      <c r="L69">
        <v>85234</v>
      </c>
      <c r="M69" t="s">
        <v>60</v>
      </c>
      <c r="N69" t="s">
        <v>331</v>
      </c>
      <c r="O69" t="s">
        <v>62</v>
      </c>
      <c r="P69" t="s">
        <v>86</v>
      </c>
      <c r="Q69" t="s">
        <v>332</v>
      </c>
      <c r="R69" s="1">
        <v>1113.0239999999999</v>
      </c>
      <c r="S69">
        <v>8</v>
      </c>
      <c r="T69">
        <f t="shared" si="1"/>
        <v>8</v>
      </c>
      <c r="U69" t="s">
        <v>75</v>
      </c>
      <c r="V69">
        <v>0.2</v>
      </c>
      <c r="W69">
        <v>222.60479999999998</v>
      </c>
      <c r="X69" s="1">
        <v>-222.60480000000001</v>
      </c>
      <c r="Y69" s="1">
        <v>1335.6288</v>
      </c>
      <c r="Z69" t="s">
        <v>53</v>
      </c>
      <c r="AA69" s="2">
        <v>111.30240000000001</v>
      </c>
      <c r="AB69" s="3">
        <v>0.10000000000000002</v>
      </c>
      <c r="AC69" s="1">
        <v>-779.11680000000001</v>
      </c>
      <c r="AD69">
        <v>5</v>
      </c>
      <c r="AE69">
        <v>5</v>
      </c>
      <c r="AF69" t="s">
        <v>48</v>
      </c>
      <c r="AG69">
        <v>2014</v>
      </c>
      <c r="AH69">
        <f>COUNTBLANK(datos[[#This Row],[Row ID]:[Year sales]])</f>
        <v>0</v>
      </c>
    </row>
    <row r="70" spans="1:34" x14ac:dyDescent="0.3">
      <c r="A70">
        <v>69</v>
      </c>
      <c r="B70" t="s">
        <v>326</v>
      </c>
      <c r="C70" s="4">
        <v>41978</v>
      </c>
      <c r="D70" s="4">
        <v>41983</v>
      </c>
      <c r="E70" t="s">
        <v>67</v>
      </c>
      <c r="F70" t="s">
        <v>327</v>
      </c>
      <c r="G70" t="s">
        <v>328</v>
      </c>
      <c r="H70" t="s">
        <v>57</v>
      </c>
      <c r="I70" t="s">
        <v>38</v>
      </c>
      <c r="J70" t="s">
        <v>329</v>
      </c>
      <c r="K70" t="s">
        <v>330</v>
      </c>
      <c r="L70">
        <v>85234</v>
      </c>
      <c r="M70" t="s">
        <v>60</v>
      </c>
      <c r="N70" t="s">
        <v>333</v>
      </c>
      <c r="O70" t="s">
        <v>90</v>
      </c>
      <c r="P70" t="s">
        <v>91</v>
      </c>
      <c r="Q70" t="s">
        <v>334</v>
      </c>
      <c r="R70" s="1">
        <v>167.96799999999999</v>
      </c>
      <c r="S70">
        <v>4</v>
      </c>
      <c r="T70">
        <f t="shared" si="1"/>
        <v>26</v>
      </c>
      <c r="U70" t="s">
        <v>52</v>
      </c>
      <c r="V70">
        <v>0.2</v>
      </c>
      <c r="W70">
        <v>33.593600000000002</v>
      </c>
      <c r="X70" s="1">
        <v>-33.593600000000002</v>
      </c>
      <c r="Y70" s="1">
        <v>201.5616</v>
      </c>
      <c r="Z70" t="s">
        <v>47</v>
      </c>
      <c r="AA70" s="2">
        <v>62.988</v>
      </c>
      <c r="AB70" s="3">
        <v>0.375</v>
      </c>
      <c r="AC70" s="1">
        <v>-71.386399999999995</v>
      </c>
      <c r="AD70">
        <v>5</v>
      </c>
      <c r="AE70">
        <v>5</v>
      </c>
      <c r="AF70" t="s">
        <v>48</v>
      </c>
      <c r="AG70">
        <v>2014</v>
      </c>
      <c r="AH70">
        <f>COUNTBLANK(datos[[#This Row],[Row ID]:[Year sales]])</f>
        <v>0</v>
      </c>
    </row>
    <row r="71" spans="1:34" x14ac:dyDescent="0.3">
      <c r="A71">
        <v>70</v>
      </c>
      <c r="B71" t="s">
        <v>335</v>
      </c>
      <c r="C71" s="4">
        <v>42525</v>
      </c>
      <c r="D71" s="4">
        <v>42527</v>
      </c>
      <c r="E71" t="s">
        <v>208</v>
      </c>
      <c r="F71" t="s">
        <v>336</v>
      </c>
      <c r="G71" t="s">
        <v>337</v>
      </c>
      <c r="H71" t="s">
        <v>37</v>
      </c>
      <c r="I71" t="s">
        <v>38</v>
      </c>
      <c r="J71" t="s">
        <v>338</v>
      </c>
      <c r="K71" t="s">
        <v>339</v>
      </c>
      <c r="L71">
        <v>22153</v>
      </c>
      <c r="M71" t="s">
        <v>41</v>
      </c>
      <c r="N71" t="s">
        <v>340</v>
      </c>
      <c r="O71" t="s">
        <v>62</v>
      </c>
      <c r="P71" t="s">
        <v>110</v>
      </c>
      <c r="Q71" t="s">
        <v>341</v>
      </c>
      <c r="R71" s="1">
        <v>75.88</v>
      </c>
      <c r="S71">
        <v>2</v>
      </c>
      <c r="T71">
        <f t="shared" si="1"/>
        <v>28</v>
      </c>
      <c r="U71" t="s">
        <v>46</v>
      </c>
      <c r="V71">
        <v>0</v>
      </c>
      <c r="W71">
        <v>0</v>
      </c>
      <c r="X71" s="1">
        <v>0</v>
      </c>
      <c r="Y71" s="1">
        <v>75.88</v>
      </c>
      <c r="Z71" t="s">
        <v>99</v>
      </c>
      <c r="AA71" s="2">
        <v>35.663600000000002</v>
      </c>
      <c r="AB71" s="3">
        <v>0.47000000000000008</v>
      </c>
      <c r="AC71" s="1">
        <v>-40.2164</v>
      </c>
      <c r="AD71">
        <v>2</v>
      </c>
      <c r="AE71">
        <v>2</v>
      </c>
      <c r="AF71" t="s">
        <v>48</v>
      </c>
      <c r="AG71">
        <v>2016</v>
      </c>
      <c r="AH71">
        <f>COUNTBLANK(datos[[#This Row],[Row ID]:[Year sales]])</f>
        <v>0</v>
      </c>
    </row>
    <row r="72" spans="1:34" x14ac:dyDescent="0.3">
      <c r="A72">
        <v>71</v>
      </c>
      <c r="B72" t="s">
        <v>342</v>
      </c>
      <c r="C72" s="4">
        <v>42631</v>
      </c>
      <c r="D72" s="4">
        <v>42636</v>
      </c>
      <c r="E72" t="s">
        <v>67</v>
      </c>
      <c r="F72" t="s">
        <v>343</v>
      </c>
      <c r="G72" t="s">
        <v>344</v>
      </c>
      <c r="H72" t="s">
        <v>37</v>
      </c>
      <c r="I72" t="s">
        <v>38</v>
      </c>
      <c r="J72" t="s">
        <v>286</v>
      </c>
      <c r="K72" t="s">
        <v>287</v>
      </c>
      <c r="L72">
        <v>10009</v>
      </c>
      <c r="M72" t="s">
        <v>168</v>
      </c>
      <c r="N72" t="s">
        <v>345</v>
      </c>
      <c r="O72" t="s">
        <v>62</v>
      </c>
      <c r="P72" t="s">
        <v>94</v>
      </c>
      <c r="Q72" t="s">
        <v>346</v>
      </c>
      <c r="R72" s="1">
        <v>4.6159999999999997</v>
      </c>
      <c r="S72">
        <v>1</v>
      </c>
      <c r="T72">
        <f t="shared" si="1"/>
        <v>26</v>
      </c>
      <c r="U72" t="s">
        <v>46</v>
      </c>
      <c r="V72">
        <v>0.2</v>
      </c>
      <c r="W72">
        <v>0.92320000000000002</v>
      </c>
      <c r="X72" s="1">
        <v>-0.92320000000000002</v>
      </c>
      <c r="Y72" s="1">
        <v>5.5391999999999992</v>
      </c>
      <c r="Z72" t="s">
        <v>65</v>
      </c>
      <c r="AA72" s="2">
        <v>1.7310000000000001</v>
      </c>
      <c r="AB72" s="3">
        <v>0.37500000000000006</v>
      </c>
      <c r="AC72" s="1">
        <v>-1.9618</v>
      </c>
      <c r="AD72">
        <v>5</v>
      </c>
      <c r="AE72">
        <v>5</v>
      </c>
      <c r="AF72" t="s">
        <v>48</v>
      </c>
      <c r="AG72">
        <v>2016</v>
      </c>
      <c r="AH72">
        <f>COUNTBLANK(datos[[#This Row],[Row ID]:[Year sales]])</f>
        <v>0</v>
      </c>
    </row>
    <row r="73" spans="1:34" x14ac:dyDescent="0.3">
      <c r="A73">
        <v>72</v>
      </c>
      <c r="B73" t="s">
        <v>347</v>
      </c>
      <c r="C73" s="4">
        <v>42992</v>
      </c>
      <c r="D73" s="4">
        <v>42995</v>
      </c>
      <c r="E73" t="s">
        <v>34</v>
      </c>
      <c r="F73" t="s">
        <v>184</v>
      </c>
      <c r="G73" t="s">
        <v>185</v>
      </c>
      <c r="H73" t="s">
        <v>37</v>
      </c>
      <c r="I73" t="s">
        <v>38</v>
      </c>
      <c r="J73" t="s">
        <v>348</v>
      </c>
      <c r="K73" t="s">
        <v>258</v>
      </c>
      <c r="L73">
        <v>49201</v>
      </c>
      <c r="M73" t="s">
        <v>125</v>
      </c>
      <c r="N73" t="s">
        <v>349</v>
      </c>
      <c r="O73" t="s">
        <v>62</v>
      </c>
      <c r="P73" t="s">
        <v>110</v>
      </c>
      <c r="Q73" t="s">
        <v>350</v>
      </c>
      <c r="R73" s="1">
        <v>19.05</v>
      </c>
      <c r="S73">
        <v>3</v>
      </c>
      <c r="T73">
        <f t="shared" si="1"/>
        <v>17</v>
      </c>
      <c r="U73" t="s">
        <v>52</v>
      </c>
      <c r="V73">
        <v>0</v>
      </c>
      <c r="W73">
        <v>0</v>
      </c>
      <c r="X73" s="1">
        <v>0</v>
      </c>
      <c r="Y73" s="1">
        <v>19.05</v>
      </c>
      <c r="Z73" t="s">
        <v>65</v>
      </c>
      <c r="AA73" s="2">
        <v>8.7629999999999999</v>
      </c>
      <c r="AB73" s="3">
        <v>0.45999999999999996</v>
      </c>
      <c r="AC73" s="1">
        <v>-10.287000000000001</v>
      </c>
      <c r="AD73">
        <v>3</v>
      </c>
      <c r="AE73">
        <v>3</v>
      </c>
      <c r="AF73" t="s">
        <v>48</v>
      </c>
      <c r="AG73">
        <v>2017</v>
      </c>
      <c r="AH73">
        <f>COUNTBLANK(datos[[#This Row],[Row ID]:[Year sales]])</f>
        <v>0</v>
      </c>
    </row>
    <row r="74" spans="1:34" x14ac:dyDescent="0.3">
      <c r="A74">
        <v>73</v>
      </c>
      <c r="B74" t="s">
        <v>351</v>
      </c>
      <c r="C74" s="4">
        <v>42120</v>
      </c>
      <c r="D74" s="4">
        <v>42126</v>
      </c>
      <c r="E74" t="s">
        <v>67</v>
      </c>
      <c r="F74" t="s">
        <v>352</v>
      </c>
      <c r="G74" t="s">
        <v>353</v>
      </c>
      <c r="H74" t="s">
        <v>37</v>
      </c>
      <c r="I74" t="s">
        <v>38</v>
      </c>
      <c r="J74" t="s">
        <v>354</v>
      </c>
      <c r="K74" t="s">
        <v>355</v>
      </c>
      <c r="L74">
        <v>38109</v>
      </c>
      <c r="M74" t="s">
        <v>41</v>
      </c>
      <c r="N74" t="s">
        <v>356</v>
      </c>
      <c r="O74" t="s">
        <v>43</v>
      </c>
      <c r="P74" t="s">
        <v>50</v>
      </c>
      <c r="Q74" t="s">
        <v>357</v>
      </c>
      <c r="R74" s="1">
        <v>831.93600000000004</v>
      </c>
      <c r="S74">
        <v>8</v>
      </c>
      <c r="T74">
        <f t="shared" si="1"/>
        <v>42</v>
      </c>
      <c r="U74" t="s">
        <v>75</v>
      </c>
      <c r="V74">
        <v>0.2</v>
      </c>
      <c r="W74">
        <v>166.38720000000001</v>
      </c>
      <c r="X74" s="1">
        <v>-166.38720000000001</v>
      </c>
      <c r="Y74" s="1">
        <v>998.32320000000004</v>
      </c>
      <c r="Z74" t="s">
        <v>53</v>
      </c>
      <c r="AA74" s="2">
        <v>-114.3912</v>
      </c>
      <c r="AB74" s="3">
        <v>-0.13749999999999998</v>
      </c>
      <c r="AC74" s="1">
        <v>-779.94</v>
      </c>
      <c r="AD74">
        <v>6</v>
      </c>
      <c r="AE74">
        <v>6</v>
      </c>
      <c r="AF74" t="s">
        <v>48</v>
      </c>
      <c r="AG74">
        <v>2015</v>
      </c>
      <c r="AH74">
        <f>COUNTBLANK(datos[[#This Row],[Row ID]:[Year sales]])</f>
        <v>0</v>
      </c>
    </row>
    <row r="75" spans="1:34" x14ac:dyDescent="0.3">
      <c r="A75">
        <v>74</v>
      </c>
      <c r="B75" t="s">
        <v>351</v>
      </c>
      <c r="C75" s="4">
        <v>42120</v>
      </c>
      <c r="D75" s="4">
        <v>42126</v>
      </c>
      <c r="E75" t="s">
        <v>67</v>
      </c>
      <c r="F75" t="s">
        <v>352</v>
      </c>
      <c r="G75" t="s">
        <v>353</v>
      </c>
      <c r="H75" t="s">
        <v>37</v>
      </c>
      <c r="I75" t="s">
        <v>38</v>
      </c>
      <c r="J75" t="s">
        <v>354</v>
      </c>
      <c r="K75" t="s">
        <v>355</v>
      </c>
      <c r="L75">
        <v>38109</v>
      </c>
      <c r="M75" t="s">
        <v>41</v>
      </c>
      <c r="N75" t="s">
        <v>358</v>
      </c>
      <c r="O75" t="s">
        <v>43</v>
      </c>
      <c r="P75" t="s">
        <v>83</v>
      </c>
      <c r="Q75" t="s">
        <v>359</v>
      </c>
      <c r="R75" s="1">
        <v>97.04</v>
      </c>
      <c r="S75">
        <v>2</v>
      </c>
      <c r="T75">
        <f t="shared" si="1"/>
        <v>24</v>
      </c>
      <c r="U75" t="s">
        <v>46</v>
      </c>
      <c r="V75">
        <v>0.2</v>
      </c>
      <c r="W75">
        <v>19.408000000000001</v>
      </c>
      <c r="X75" s="1">
        <v>-19.408000000000001</v>
      </c>
      <c r="Y75" s="1">
        <v>116.44800000000001</v>
      </c>
      <c r="Z75" t="s">
        <v>99</v>
      </c>
      <c r="AA75" s="2">
        <v>1.2130000000000001</v>
      </c>
      <c r="AB75" s="3">
        <v>1.2500000000000001E-2</v>
      </c>
      <c r="AC75" s="1">
        <v>-76.418999999999997</v>
      </c>
      <c r="AD75">
        <v>6</v>
      </c>
      <c r="AE75">
        <v>6</v>
      </c>
      <c r="AF75" t="s">
        <v>48</v>
      </c>
      <c r="AG75">
        <v>2015</v>
      </c>
      <c r="AH75">
        <f>COUNTBLANK(datos[[#This Row],[Row ID]:[Year sales]])</f>
        <v>0</v>
      </c>
    </row>
    <row r="76" spans="1:34" x14ac:dyDescent="0.3">
      <c r="A76">
        <v>75</v>
      </c>
      <c r="B76" t="s">
        <v>351</v>
      </c>
      <c r="C76" s="4">
        <v>42120</v>
      </c>
      <c r="D76" s="4">
        <v>42126</v>
      </c>
      <c r="E76" t="s">
        <v>67</v>
      </c>
      <c r="F76" t="s">
        <v>352</v>
      </c>
      <c r="G76" t="s">
        <v>353</v>
      </c>
      <c r="H76" t="s">
        <v>37</v>
      </c>
      <c r="I76" t="s">
        <v>38</v>
      </c>
      <c r="J76" t="s">
        <v>354</v>
      </c>
      <c r="K76" t="s">
        <v>355</v>
      </c>
      <c r="L76">
        <v>38109</v>
      </c>
      <c r="M76" t="s">
        <v>41</v>
      </c>
      <c r="N76" t="s">
        <v>360</v>
      </c>
      <c r="O76" t="s">
        <v>62</v>
      </c>
      <c r="P76" t="s">
        <v>77</v>
      </c>
      <c r="Q76" t="s">
        <v>361</v>
      </c>
      <c r="R76" s="1">
        <v>72.784000000000006</v>
      </c>
      <c r="S76">
        <v>1</v>
      </c>
      <c r="T76">
        <f t="shared" si="1"/>
        <v>30</v>
      </c>
      <c r="U76" t="s">
        <v>46</v>
      </c>
      <c r="V76">
        <v>0.2</v>
      </c>
      <c r="W76">
        <v>14.556800000000003</v>
      </c>
      <c r="X76" s="1">
        <v>-14.556800000000001</v>
      </c>
      <c r="Y76" s="1">
        <v>87.340800000000002</v>
      </c>
      <c r="Z76" t="s">
        <v>99</v>
      </c>
      <c r="AA76" s="2">
        <v>-18.196000000000002</v>
      </c>
      <c r="AB76" s="3">
        <v>-0.25</v>
      </c>
      <c r="AC76" s="1">
        <v>-76.423199999999994</v>
      </c>
      <c r="AD76">
        <v>6</v>
      </c>
      <c r="AE76">
        <v>6</v>
      </c>
      <c r="AF76" t="s">
        <v>48</v>
      </c>
      <c r="AG76">
        <v>2015</v>
      </c>
      <c r="AH76">
        <f>COUNTBLANK(datos[[#This Row],[Row ID]:[Year sales]])</f>
        <v>0</v>
      </c>
    </row>
    <row r="77" spans="1:34" x14ac:dyDescent="0.3">
      <c r="A77">
        <v>76</v>
      </c>
      <c r="B77" t="s">
        <v>362</v>
      </c>
      <c r="C77" s="4">
        <v>43078</v>
      </c>
      <c r="D77" s="4">
        <v>43080</v>
      </c>
      <c r="E77" t="s">
        <v>208</v>
      </c>
      <c r="F77" t="s">
        <v>363</v>
      </c>
      <c r="G77" t="s">
        <v>364</v>
      </c>
      <c r="H77" t="s">
        <v>57</v>
      </c>
      <c r="I77" t="s">
        <v>38</v>
      </c>
      <c r="J77" t="s">
        <v>204</v>
      </c>
      <c r="K77" t="s">
        <v>124</v>
      </c>
      <c r="L77">
        <v>77041</v>
      </c>
      <c r="M77" t="s">
        <v>125</v>
      </c>
      <c r="N77" t="s">
        <v>365</v>
      </c>
      <c r="O77" t="s">
        <v>62</v>
      </c>
      <c r="P77" t="s">
        <v>94</v>
      </c>
      <c r="Q77" t="s">
        <v>366</v>
      </c>
      <c r="R77" s="1">
        <v>1.248</v>
      </c>
      <c r="S77">
        <v>3</v>
      </c>
      <c r="T77">
        <f t="shared" si="1"/>
        <v>19</v>
      </c>
      <c r="U77" t="s">
        <v>52</v>
      </c>
      <c r="V77">
        <v>0.8</v>
      </c>
      <c r="W77">
        <v>0.99840000000000007</v>
      </c>
      <c r="X77" s="1">
        <v>-0.99839999999999995</v>
      </c>
      <c r="Y77" s="1">
        <v>2.2464</v>
      </c>
      <c r="Z77" t="s">
        <v>65</v>
      </c>
      <c r="AA77" s="2">
        <v>-1.9343999999999999</v>
      </c>
      <c r="AB77" s="3">
        <v>-1.5499999999999998</v>
      </c>
      <c r="AC77" s="1">
        <v>-2.1840000000000002</v>
      </c>
      <c r="AD77">
        <v>2</v>
      </c>
      <c r="AE77">
        <v>2</v>
      </c>
      <c r="AF77" t="s">
        <v>48</v>
      </c>
      <c r="AG77">
        <v>2017</v>
      </c>
      <c r="AH77">
        <f>COUNTBLANK(datos[[#This Row],[Row ID]:[Year sales]])</f>
        <v>0</v>
      </c>
    </row>
    <row r="78" spans="1:34" x14ac:dyDescent="0.3">
      <c r="A78">
        <v>77</v>
      </c>
      <c r="B78" t="s">
        <v>362</v>
      </c>
      <c r="C78" s="4">
        <v>43078</v>
      </c>
      <c r="D78" s="4">
        <v>43080</v>
      </c>
      <c r="E78" t="s">
        <v>208</v>
      </c>
      <c r="F78" t="s">
        <v>363</v>
      </c>
      <c r="G78" t="s">
        <v>364</v>
      </c>
      <c r="H78" t="s">
        <v>57</v>
      </c>
      <c r="I78" t="s">
        <v>38</v>
      </c>
      <c r="J78" t="s">
        <v>204</v>
      </c>
      <c r="K78" t="s">
        <v>124</v>
      </c>
      <c r="L78">
        <v>77041</v>
      </c>
      <c r="M78" t="s">
        <v>125</v>
      </c>
      <c r="N78" t="s">
        <v>367</v>
      </c>
      <c r="O78" t="s">
        <v>43</v>
      </c>
      <c r="P78" t="s">
        <v>83</v>
      </c>
      <c r="Q78" t="s">
        <v>368</v>
      </c>
      <c r="R78" s="1">
        <v>9.7080000000000002</v>
      </c>
      <c r="S78">
        <v>3</v>
      </c>
      <c r="T78">
        <f t="shared" si="1"/>
        <v>19</v>
      </c>
      <c r="U78" t="s">
        <v>52</v>
      </c>
      <c r="V78">
        <v>0.6</v>
      </c>
      <c r="W78">
        <v>5.8247999999999998</v>
      </c>
      <c r="X78" s="1">
        <v>-5.8247999999999998</v>
      </c>
      <c r="Y78" s="1">
        <v>15.5328</v>
      </c>
      <c r="Z78" t="s">
        <v>65</v>
      </c>
      <c r="AA78" s="2">
        <v>-5.8247999999999998</v>
      </c>
      <c r="AB78" s="3">
        <v>-0.6</v>
      </c>
      <c r="AC78" s="1">
        <v>-9.7080000000000002</v>
      </c>
      <c r="AD78">
        <v>2</v>
      </c>
      <c r="AE78">
        <v>2</v>
      </c>
      <c r="AF78" t="s">
        <v>48</v>
      </c>
      <c r="AG78">
        <v>2017</v>
      </c>
      <c r="AH78">
        <f>COUNTBLANK(datos[[#This Row],[Row ID]:[Year sales]])</f>
        <v>0</v>
      </c>
    </row>
    <row r="79" spans="1:34" x14ac:dyDescent="0.3">
      <c r="A79">
        <v>78</v>
      </c>
      <c r="B79" t="s">
        <v>362</v>
      </c>
      <c r="C79" s="4">
        <v>43078</v>
      </c>
      <c r="D79" s="4">
        <v>43080</v>
      </c>
      <c r="E79" t="s">
        <v>208</v>
      </c>
      <c r="F79" t="s">
        <v>363</v>
      </c>
      <c r="G79" t="s">
        <v>364</v>
      </c>
      <c r="H79" t="s">
        <v>57</v>
      </c>
      <c r="I79" t="s">
        <v>38</v>
      </c>
      <c r="J79" t="s">
        <v>204</v>
      </c>
      <c r="K79" t="s">
        <v>124</v>
      </c>
      <c r="L79">
        <v>77041</v>
      </c>
      <c r="M79" t="s">
        <v>125</v>
      </c>
      <c r="N79" t="s">
        <v>369</v>
      </c>
      <c r="O79" t="s">
        <v>62</v>
      </c>
      <c r="P79" t="s">
        <v>77</v>
      </c>
      <c r="Q79" t="s">
        <v>370</v>
      </c>
      <c r="R79" s="1">
        <v>27.24</v>
      </c>
      <c r="S79">
        <v>3</v>
      </c>
      <c r="T79">
        <f t="shared" si="1"/>
        <v>32</v>
      </c>
      <c r="U79" t="s">
        <v>52</v>
      </c>
      <c r="V79">
        <v>0.2</v>
      </c>
      <c r="W79">
        <v>5.4480000000000004</v>
      </c>
      <c r="X79" s="1">
        <v>-5.4480000000000004</v>
      </c>
      <c r="Y79" s="1">
        <v>32.688000000000002</v>
      </c>
      <c r="Z79" t="s">
        <v>65</v>
      </c>
      <c r="AA79" s="2">
        <v>2.7240000000000002</v>
      </c>
      <c r="AB79" s="3">
        <v>0.10000000000000002</v>
      </c>
      <c r="AC79" s="1">
        <v>-19.068000000000001</v>
      </c>
      <c r="AD79">
        <v>2</v>
      </c>
      <c r="AE79">
        <v>2</v>
      </c>
      <c r="AF79" t="s">
        <v>48</v>
      </c>
      <c r="AG79">
        <v>2017</v>
      </c>
      <c r="AH79">
        <f>COUNTBLANK(datos[[#This Row],[Row ID]:[Year sales]])</f>
        <v>0</v>
      </c>
    </row>
    <row r="80" spans="1:34" x14ac:dyDescent="0.3">
      <c r="A80">
        <v>79</v>
      </c>
      <c r="B80" t="s">
        <v>371</v>
      </c>
      <c r="C80" s="4">
        <v>41969</v>
      </c>
      <c r="D80" s="4">
        <v>41974</v>
      </c>
      <c r="E80" t="s">
        <v>34</v>
      </c>
      <c r="F80" t="s">
        <v>352</v>
      </c>
      <c r="G80" t="s">
        <v>353</v>
      </c>
      <c r="H80" t="s">
        <v>37</v>
      </c>
      <c r="I80" t="s">
        <v>38</v>
      </c>
      <c r="J80" t="s">
        <v>204</v>
      </c>
      <c r="K80" t="s">
        <v>124</v>
      </c>
      <c r="L80">
        <v>77070</v>
      </c>
      <c r="M80" t="s">
        <v>125</v>
      </c>
      <c r="N80" t="s">
        <v>372</v>
      </c>
      <c r="O80" t="s">
        <v>43</v>
      </c>
      <c r="P80" t="s">
        <v>83</v>
      </c>
      <c r="Q80" t="s">
        <v>373</v>
      </c>
      <c r="R80" s="1">
        <v>19.3</v>
      </c>
      <c r="S80">
        <v>5</v>
      </c>
      <c r="T80">
        <f t="shared" si="1"/>
        <v>15</v>
      </c>
      <c r="U80" t="s">
        <v>75</v>
      </c>
      <c r="V80">
        <v>0.6</v>
      </c>
      <c r="W80">
        <v>11.58</v>
      </c>
      <c r="X80" s="1">
        <v>-11.58</v>
      </c>
      <c r="Y80" s="1">
        <v>30.880000000000003</v>
      </c>
      <c r="Z80" t="s">
        <v>65</v>
      </c>
      <c r="AA80" s="2">
        <v>-14.475</v>
      </c>
      <c r="AB80" s="3">
        <v>-0.75</v>
      </c>
      <c r="AC80" s="1">
        <v>-22.195</v>
      </c>
      <c r="AD80">
        <v>5</v>
      </c>
      <c r="AE80">
        <v>5</v>
      </c>
      <c r="AF80" t="s">
        <v>48</v>
      </c>
      <c r="AG80">
        <v>2014</v>
      </c>
      <c r="AH80">
        <f>COUNTBLANK(datos[[#This Row],[Row ID]:[Year sales]])</f>
        <v>0</v>
      </c>
    </row>
    <row r="81" spans="1:34" x14ac:dyDescent="0.3">
      <c r="A81">
        <v>80</v>
      </c>
      <c r="B81" t="s">
        <v>374</v>
      </c>
      <c r="C81" s="4">
        <v>42533</v>
      </c>
      <c r="D81" s="4">
        <v>42536</v>
      </c>
      <c r="E81" t="s">
        <v>208</v>
      </c>
      <c r="F81" t="s">
        <v>375</v>
      </c>
      <c r="G81" t="s">
        <v>376</v>
      </c>
      <c r="H81" t="s">
        <v>57</v>
      </c>
      <c r="I81" t="s">
        <v>38</v>
      </c>
      <c r="J81" t="s">
        <v>377</v>
      </c>
      <c r="K81" t="s">
        <v>378</v>
      </c>
      <c r="L81">
        <v>35601</v>
      </c>
      <c r="M81" t="s">
        <v>41</v>
      </c>
      <c r="N81" t="s">
        <v>379</v>
      </c>
      <c r="O81" t="s">
        <v>62</v>
      </c>
      <c r="P81" t="s">
        <v>97</v>
      </c>
      <c r="Q81" t="s">
        <v>380</v>
      </c>
      <c r="R81" s="1">
        <v>208.16</v>
      </c>
      <c r="S81">
        <v>1</v>
      </c>
      <c r="T81">
        <f t="shared" si="1"/>
        <v>14</v>
      </c>
      <c r="U81" t="s">
        <v>46</v>
      </c>
      <c r="V81">
        <v>0</v>
      </c>
      <c r="W81">
        <v>0</v>
      </c>
      <c r="X81" s="1">
        <v>0</v>
      </c>
      <c r="Y81" s="1">
        <v>208.16</v>
      </c>
      <c r="Z81" t="s">
        <v>47</v>
      </c>
      <c r="AA81" s="2">
        <v>56.203200000000002</v>
      </c>
      <c r="AB81" s="3">
        <v>0.27</v>
      </c>
      <c r="AC81" s="1">
        <v>-151.95679999999999</v>
      </c>
      <c r="AD81">
        <v>3</v>
      </c>
      <c r="AE81">
        <v>3</v>
      </c>
      <c r="AF81" t="s">
        <v>48</v>
      </c>
      <c r="AG81">
        <v>2016</v>
      </c>
      <c r="AH81">
        <f>COUNTBLANK(datos[[#This Row],[Row ID]:[Year sales]])</f>
        <v>0</v>
      </c>
    </row>
    <row r="82" spans="1:34" x14ac:dyDescent="0.3">
      <c r="A82">
        <v>81</v>
      </c>
      <c r="B82" t="s">
        <v>374</v>
      </c>
      <c r="C82" s="4">
        <v>42533</v>
      </c>
      <c r="D82" s="4">
        <v>42536</v>
      </c>
      <c r="E82" t="s">
        <v>208</v>
      </c>
      <c r="F82" t="s">
        <v>375</v>
      </c>
      <c r="G82" t="s">
        <v>376</v>
      </c>
      <c r="H82" t="s">
        <v>57</v>
      </c>
      <c r="I82" t="s">
        <v>38</v>
      </c>
      <c r="J82" t="s">
        <v>377</v>
      </c>
      <c r="K82" t="s">
        <v>378</v>
      </c>
      <c r="L82">
        <v>35601</v>
      </c>
      <c r="M82" t="s">
        <v>41</v>
      </c>
      <c r="N82" t="s">
        <v>381</v>
      </c>
      <c r="O82" t="s">
        <v>62</v>
      </c>
      <c r="P82" t="s">
        <v>94</v>
      </c>
      <c r="Q82" t="s">
        <v>382</v>
      </c>
      <c r="R82" s="1">
        <v>16.739999999999998</v>
      </c>
      <c r="S82">
        <v>3</v>
      </c>
      <c r="T82">
        <f t="shared" si="1"/>
        <v>28</v>
      </c>
      <c r="U82" t="s">
        <v>52</v>
      </c>
      <c r="V82">
        <v>0</v>
      </c>
      <c r="W82">
        <v>0</v>
      </c>
      <c r="X82" s="1">
        <v>0</v>
      </c>
      <c r="Y82" s="1">
        <v>16.739999999999998</v>
      </c>
      <c r="Z82" t="s">
        <v>65</v>
      </c>
      <c r="AA82" s="2">
        <v>8.0351999999999997</v>
      </c>
      <c r="AB82" s="3">
        <v>0.48000000000000004</v>
      </c>
      <c r="AC82" s="1">
        <v>-8.7048000000000005</v>
      </c>
      <c r="AD82">
        <v>3</v>
      </c>
      <c r="AE82">
        <v>3</v>
      </c>
      <c r="AF82" t="s">
        <v>48</v>
      </c>
      <c r="AG82">
        <v>2016</v>
      </c>
      <c r="AH82">
        <f>COUNTBLANK(datos[[#This Row],[Row ID]:[Year sales]])</f>
        <v>0</v>
      </c>
    </row>
    <row r="83" spans="1:34" x14ac:dyDescent="0.3">
      <c r="A83">
        <v>82</v>
      </c>
      <c r="B83" t="s">
        <v>383</v>
      </c>
      <c r="C83" s="4">
        <v>41924</v>
      </c>
      <c r="D83" s="4">
        <v>41928</v>
      </c>
      <c r="E83" t="s">
        <v>67</v>
      </c>
      <c r="F83" t="s">
        <v>384</v>
      </c>
      <c r="G83" t="s">
        <v>385</v>
      </c>
      <c r="H83" t="s">
        <v>37</v>
      </c>
      <c r="I83" t="s">
        <v>38</v>
      </c>
      <c r="J83" t="s">
        <v>147</v>
      </c>
      <c r="K83" t="s">
        <v>59</v>
      </c>
      <c r="L83">
        <v>94122</v>
      </c>
      <c r="M83" t="s">
        <v>60</v>
      </c>
      <c r="N83" t="s">
        <v>386</v>
      </c>
      <c r="O83" t="s">
        <v>62</v>
      </c>
      <c r="P83" t="s">
        <v>86</v>
      </c>
      <c r="Q83" t="s">
        <v>387</v>
      </c>
      <c r="R83" s="1">
        <v>14.9</v>
      </c>
      <c r="S83">
        <v>5</v>
      </c>
      <c r="T83">
        <f t="shared" si="1"/>
        <v>29</v>
      </c>
      <c r="U83" t="s">
        <v>75</v>
      </c>
      <c r="V83">
        <v>0</v>
      </c>
      <c r="W83">
        <v>0</v>
      </c>
      <c r="X83" s="1">
        <v>0</v>
      </c>
      <c r="Y83" s="1">
        <v>14.9</v>
      </c>
      <c r="Z83" t="s">
        <v>65</v>
      </c>
      <c r="AA83" s="2">
        <v>4.1719999999999997</v>
      </c>
      <c r="AB83" s="3">
        <v>0.27999999999999997</v>
      </c>
      <c r="AC83" s="1">
        <v>-10.728</v>
      </c>
      <c r="AD83">
        <v>4</v>
      </c>
      <c r="AE83">
        <v>4</v>
      </c>
      <c r="AF83" t="s">
        <v>48</v>
      </c>
      <c r="AG83">
        <v>2014</v>
      </c>
      <c r="AH83">
        <f>COUNTBLANK(datos[[#This Row],[Row ID]:[Year sales]])</f>
        <v>0</v>
      </c>
    </row>
    <row r="84" spans="1:34" x14ac:dyDescent="0.3">
      <c r="A84">
        <v>83</v>
      </c>
      <c r="B84" t="s">
        <v>383</v>
      </c>
      <c r="C84" s="4">
        <v>41924</v>
      </c>
      <c r="D84" s="4">
        <v>41928</v>
      </c>
      <c r="E84" t="s">
        <v>67</v>
      </c>
      <c r="F84" t="s">
        <v>384</v>
      </c>
      <c r="G84" t="s">
        <v>385</v>
      </c>
      <c r="H84" t="s">
        <v>37</v>
      </c>
      <c r="I84" t="s">
        <v>38</v>
      </c>
      <c r="J84" t="s">
        <v>147</v>
      </c>
      <c r="K84" t="s">
        <v>59</v>
      </c>
      <c r="L84">
        <v>94122</v>
      </c>
      <c r="M84" t="s">
        <v>60</v>
      </c>
      <c r="N84" t="s">
        <v>388</v>
      </c>
      <c r="O84" t="s">
        <v>62</v>
      </c>
      <c r="P84" t="s">
        <v>77</v>
      </c>
      <c r="Q84" t="s">
        <v>389</v>
      </c>
      <c r="R84" s="1">
        <v>21.39</v>
      </c>
      <c r="S84">
        <v>1</v>
      </c>
      <c r="T84">
        <f t="shared" si="1"/>
        <v>24</v>
      </c>
      <c r="U84" t="s">
        <v>46</v>
      </c>
      <c r="V84">
        <v>0</v>
      </c>
      <c r="W84">
        <v>0</v>
      </c>
      <c r="X84" s="1">
        <v>0</v>
      </c>
      <c r="Y84" s="1">
        <v>21.39</v>
      </c>
      <c r="Z84" t="s">
        <v>65</v>
      </c>
      <c r="AA84" s="2">
        <v>6.2031000000000001</v>
      </c>
      <c r="AB84" s="3">
        <v>0.28999999999999998</v>
      </c>
      <c r="AC84" s="1">
        <v>-15.1869</v>
      </c>
      <c r="AD84">
        <v>4</v>
      </c>
      <c r="AE84">
        <v>4</v>
      </c>
      <c r="AF84" t="s">
        <v>48</v>
      </c>
      <c r="AG84">
        <v>2014</v>
      </c>
      <c r="AH84">
        <f>COUNTBLANK(datos[[#This Row],[Row ID]:[Year sales]])</f>
        <v>0</v>
      </c>
    </row>
    <row r="85" spans="1:34" x14ac:dyDescent="0.3">
      <c r="A85">
        <v>84</v>
      </c>
      <c r="B85" t="s">
        <v>390</v>
      </c>
      <c r="C85" s="4">
        <v>42250</v>
      </c>
      <c r="D85" s="4">
        <v>42255</v>
      </c>
      <c r="E85" t="s">
        <v>67</v>
      </c>
      <c r="F85" t="s">
        <v>391</v>
      </c>
      <c r="G85" t="s">
        <v>392</v>
      </c>
      <c r="H85" t="s">
        <v>57</v>
      </c>
      <c r="I85" t="s">
        <v>38</v>
      </c>
      <c r="J85" t="s">
        <v>393</v>
      </c>
      <c r="K85" t="s">
        <v>108</v>
      </c>
      <c r="L85">
        <v>27707</v>
      </c>
      <c r="M85" t="s">
        <v>41</v>
      </c>
      <c r="N85" t="s">
        <v>394</v>
      </c>
      <c r="O85" t="s">
        <v>62</v>
      </c>
      <c r="P85" t="s">
        <v>193</v>
      </c>
      <c r="Q85" t="s">
        <v>395</v>
      </c>
      <c r="R85" s="1">
        <v>200.98400000000001</v>
      </c>
      <c r="S85">
        <v>7</v>
      </c>
      <c r="T85">
        <f t="shared" si="1"/>
        <v>19</v>
      </c>
      <c r="U85" t="s">
        <v>75</v>
      </c>
      <c r="V85">
        <v>0.2</v>
      </c>
      <c r="W85">
        <v>40.196800000000003</v>
      </c>
      <c r="X85" s="1">
        <v>-40.196800000000003</v>
      </c>
      <c r="Y85" s="1">
        <v>241.1808</v>
      </c>
      <c r="Z85" t="s">
        <v>47</v>
      </c>
      <c r="AA85" s="2">
        <v>62.807499999999997</v>
      </c>
      <c r="AB85" s="3">
        <v>0.3125</v>
      </c>
      <c r="AC85" s="1">
        <v>-97.979699999999994</v>
      </c>
      <c r="AD85">
        <v>5</v>
      </c>
      <c r="AE85">
        <v>5</v>
      </c>
      <c r="AF85" t="s">
        <v>48</v>
      </c>
      <c r="AG85">
        <v>2015</v>
      </c>
      <c r="AH85">
        <f>COUNTBLANK(datos[[#This Row],[Row ID]:[Year sales]])</f>
        <v>0</v>
      </c>
    </row>
    <row r="86" spans="1:34" x14ac:dyDescent="0.3">
      <c r="A86">
        <v>85</v>
      </c>
      <c r="B86" t="s">
        <v>396</v>
      </c>
      <c r="C86" s="4">
        <v>43052</v>
      </c>
      <c r="D86" s="4">
        <v>43055</v>
      </c>
      <c r="E86" t="s">
        <v>208</v>
      </c>
      <c r="F86" t="s">
        <v>397</v>
      </c>
      <c r="G86" t="s">
        <v>398</v>
      </c>
      <c r="H86" t="s">
        <v>122</v>
      </c>
      <c r="I86" t="s">
        <v>38</v>
      </c>
      <c r="J86" t="s">
        <v>323</v>
      </c>
      <c r="K86" t="s">
        <v>231</v>
      </c>
      <c r="L86">
        <v>60623</v>
      </c>
      <c r="M86" t="s">
        <v>125</v>
      </c>
      <c r="N86" t="s">
        <v>399</v>
      </c>
      <c r="O86" t="s">
        <v>62</v>
      </c>
      <c r="P86" t="s">
        <v>77</v>
      </c>
      <c r="Q86" t="s">
        <v>400</v>
      </c>
      <c r="R86" s="1">
        <v>230.376</v>
      </c>
      <c r="S86">
        <v>3</v>
      </c>
      <c r="T86">
        <f t="shared" si="1"/>
        <v>16</v>
      </c>
      <c r="U86" t="s">
        <v>52</v>
      </c>
      <c r="V86">
        <v>0.2</v>
      </c>
      <c r="W86">
        <v>46.075200000000002</v>
      </c>
      <c r="X86" s="1">
        <v>-46.075200000000002</v>
      </c>
      <c r="Y86" s="1">
        <v>276.45120000000003</v>
      </c>
      <c r="Z86" t="s">
        <v>47</v>
      </c>
      <c r="AA86" s="2">
        <v>-48.954900000000002</v>
      </c>
      <c r="AB86" s="3">
        <v>-0.21249999999999999</v>
      </c>
      <c r="AC86" s="1">
        <v>-233.25569999999999</v>
      </c>
      <c r="AD86">
        <v>3</v>
      </c>
      <c r="AE86">
        <v>3</v>
      </c>
      <c r="AF86" t="s">
        <v>48</v>
      </c>
      <c r="AG86">
        <v>2017</v>
      </c>
      <c r="AH86">
        <f>COUNTBLANK(datos[[#This Row],[Row ID]:[Year sales]])</f>
        <v>0</v>
      </c>
    </row>
    <row r="87" spans="1:34" x14ac:dyDescent="0.3">
      <c r="A87">
        <v>86</v>
      </c>
      <c r="B87" t="s">
        <v>401</v>
      </c>
      <c r="C87" s="4">
        <v>42883</v>
      </c>
      <c r="D87" s="4">
        <v>42885</v>
      </c>
      <c r="E87" t="s">
        <v>34</v>
      </c>
      <c r="F87" t="s">
        <v>255</v>
      </c>
      <c r="G87" t="s">
        <v>256</v>
      </c>
      <c r="H87" t="s">
        <v>37</v>
      </c>
      <c r="I87" t="s">
        <v>38</v>
      </c>
      <c r="J87" t="s">
        <v>402</v>
      </c>
      <c r="K87" t="s">
        <v>403</v>
      </c>
      <c r="L87">
        <v>29203</v>
      </c>
      <c r="M87" t="s">
        <v>41</v>
      </c>
      <c r="N87" t="s">
        <v>404</v>
      </c>
      <c r="O87" t="s">
        <v>43</v>
      </c>
      <c r="P87" t="s">
        <v>50</v>
      </c>
      <c r="Q87" t="s">
        <v>405</v>
      </c>
      <c r="R87" s="1">
        <v>301.95999999999998</v>
      </c>
      <c r="S87">
        <v>2</v>
      </c>
      <c r="T87">
        <f t="shared" si="1"/>
        <v>25</v>
      </c>
      <c r="U87" t="s">
        <v>46</v>
      </c>
      <c r="V87">
        <v>0</v>
      </c>
      <c r="W87">
        <v>0</v>
      </c>
      <c r="X87" s="1">
        <v>0</v>
      </c>
      <c r="Y87" s="1">
        <v>301.95999999999998</v>
      </c>
      <c r="Z87" t="s">
        <v>47</v>
      </c>
      <c r="AA87" s="2">
        <v>33.215600000000002</v>
      </c>
      <c r="AB87" s="3">
        <v>0.11000000000000001</v>
      </c>
      <c r="AC87" s="1">
        <v>-268.74439999999998</v>
      </c>
      <c r="AD87">
        <v>2</v>
      </c>
      <c r="AE87">
        <v>2</v>
      </c>
      <c r="AF87" t="s">
        <v>48</v>
      </c>
      <c r="AG87">
        <v>2017</v>
      </c>
      <c r="AH87">
        <f>COUNTBLANK(datos[[#This Row],[Row ID]:[Year sales]])</f>
        <v>0</v>
      </c>
    </row>
    <row r="88" spans="1:34" x14ac:dyDescent="0.3">
      <c r="A88">
        <v>87</v>
      </c>
      <c r="B88" t="s">
        <v>406</v>
      </c>
      <c r="C88" s="4">
        <v>43034</v>
      </c>
      <c r="D88" s="4">
        <v>43041</v>
      </c>
      <c r="E88" t="s">
        <v>67</v>
      </c>
      <c r="F88" t="s">
        <v>407</v>
      </c>
      <c r="G88" t="s">
        <v>408</v>
      </c>
      <c r="H88" t="s">
        <v>37</v>
      </c>
      <c r="I88" t="s">
        <v>38</v>
      </c>
      <c r="J88" t="s">
        <v>409</v>
      </c>
      <c r="K88" t="s">
        <v>249</v>
      </c>
      <c r="L88">
        <v>55901</v>
      </c>
      <c r="M88" t="s">
        <v>125</v>
      </c>
      <c r="N88" t="s">
        <v>410</v>
      </c>
      <c r="O88" t="s">
        <v>90</v>
      </c>
      <c r="P88" t="s">
        <v>181</v>
      </c>
      <c r="Q88" t="s">
        <v>411</v>
      </c>
      <c r="R88" s="1">
        <v>19.989999999999998</v>
      </c>
      <c r="S88">
        <v>1</v>
      </c>
      <c r="T88">
        <f t="shared" si="1"/>
        <v>11</v>
      </c>
      <c r="U88" t="s">
        <v>46</v>
      </c>
      <c r="V88">
        <v>0</v>
      </c>
      <c r="W88">
        <v>0</v>
      </c>
      <c r="X88" s="1">
        <v>0</v>
      </c>
      <c r="Y88" s="1">
        <v>19.989999999999998</v>
      </c>
      <c r="Z88" t="s">
        <v>65</v>
      </c>
      <c r="AA88" s="2">
        <v>6.7965999999999998</v>
      </c>
      <c r="AB88" s="3">
        <v>0.34</v>
      </c>
      <c r="AC88" s="1">
        <v>-13.1934</v>
      </c>
      <c r="AD88">
        <v>7</v>
      </c>
      <c r="AE88">
        <v>7</v>
      </c>
      <c r="AF88" t="s">
        <v>48</v>
      </c>
      <c r="AG88">
        <v>2017</v>
      </c>
      <c r="AH88">
        <f>COUNTBLANK(datos[[#This Row],[Row ID]:[Year sales]])</f>
        <v>0</v>
      </c>
    </row>
    <row r="89" spans="1:34" x14ac:dyDescent="0.3">
      <c r="A89">
        <v>88</v>
      </c>
      <c r="B89" t="s">
        <v>406</v>
      </c>
      <c r="C89" s="4">
        <v>43034</v>
      </c>
      <c r="D89" s="4">
        <v>43041</v>
      </c>
      <c r="E89" t="s">
        <v>67</v>
      </c>
      <c r="F89" t="s">
        <v>407</v>
      </c>
      <c r="G89" t="s">
        <v>408</v>
      </c>
      <c r="H89" t="s">
        <v>37</v>
      </c>
      <c r="I89" t="s">
        <v>38</v>
      </c>
      <c r="J89" t="s">
        <v>409</v>
      </c>
      <c r="K89" t="s">
        <v>249</v>
      </c>
      <c r="L89">
        <v>55901</v>
      </c>
      <c r="M89" t="s">
        <v>125</v>
      </c>
      <c r="N89" t="s">
        <v>412</v>
      </c>
      <c r="O89" t="s">
        <v>62</v>
      </c>
      <c r="P89" t="s">
        <v>63</v>
      </c>
      <c r="Q89" t="s">
        <v>413</v>
      </c>
      <c r="R89" s="1">
        <v>6.16</v>
      </c>
      <c r="S89">
        <v>2</v>
      </c>
      <c r="T89">
        <f t="shared" si="1"/>
        <v>20</v>
      </c>
      <c r="U89" t="s">
        <v>46</v>
      </c>
      <c r="V89">
        <v>0</v>
      </c>
      <c r="W89">
        <v>0</v>
      </c>
      <c r="X89" s="1">
        <v>0</v>
      </c>
      <c r="Y89" s="1">
        <v>6.16</v>
      </c>
      <c r="Z89" t="s">
        <v>65</v>
      </c>
      <c r="AA89" s="2">
        <v>2.9567999999999999</v>
      </c>
      <c r="AB89" s="3">
        <v>0.48</v>
      </c>
      <c r="AC89" s="1">
        <v>-3.2031999999999998</v>
      </c>
      <c r="AD89">
        <v>7</v>
      </c>
      <c r="AE89">
        <v>7</v>
      </c>
      <c r="AF89" t="s">
        <v>48</v>
      </c>
      <c r="AG89">
        <v>2017</v>
      </c>
      <c r="AH89">
        <f>COUNTBLANK(datos[[#This Row],[Row ID]:[Year sales]])</f>
        <v>0</v>
      </c>
    </row>
    <row r="90" spans="1:34" x14ac:dyDescent="0.3">
      <c r="A90">
        <v>89</v>
      </c>
      <c r="B90" t="s">
        <v>414</v>
      </c>
      <c r="C90" s="4">
        <v>42465</v>
      </c>
      <c r="D90" s="4">
        <v>42470</v>
      </c>
      <c r="E90" t="s">
        <v>34</v>
      </c>
      <c r="F90" t="s">
        <v>415</v>
      </c>
      <c r="G90" t="s">
        <v>416</v>
      </c>
      <c r="H90" t="s">
        <v>122</v>
      </c>
      <c r="I90" t="s">
        <v>38</v>
      </c>
      <c r="J90" t="s">
        <v>204</v>
      </c>
      <c r="K90" t="s">
        <v>124</v>
      </c>
      <c r="L90">
        <v>77095</v>
      </c>
      <c r="M90" t="s">
        <v>125</v>
      </c>
      <c r="N90" t="s">
        <v>417</v>
      </c>
      <c r="O90" t="s">
        <v>62</v>
      </c>
      <c r="P90" t="s">
        <v>77</v>
      </c>
      <c r="Q90" t="s">
        <v>418</v>
      </c>
      <c r="R90" s="1">
        <v>158.36799999999999</v>
      </c>
      <c r="S90">
        <v>7</v>
      </c>
      <c r="T90">
        <f t="shared" si="1"/>
        <v>34</v>
      </c>
      <c r="U90" t="s">
        <v>75</v>
      </c>
      <c r="V90">
        <v>0.2</v>
      </c>
      <c r="W90">
        <v>31.6736</v>
      </c>
      <c r="X90" s="1">
        <v>-31.6736</v>
      </c>
      <c r="Y90" s="1">
        <v>190.04159999999999</v>
      </c>
      <c r="Z90" t="s">
        <v>99</v>
      </c>
      <c r="AA90" s="2">
        <v>13.857200000000001</v>
      </c>
      <c r="AB90" s="3">
        <v>8.7500000000000008E-2</v>
      </c>
      <c r="AC90" s="1">
        <v>-112.8372</v>
      </c>
      <c r="AD90">
        <v>5</v>
      </c>
      <c r="AE90">
        <v>5</v>
      </c>
      <c r="AF90" t="s">
        <v>48</v>
      </c>
      <c r="AG90">
        <v>2016</v>
      </c>
      <c r="AH90">
        <f>COUNTBLANK(datos[[#This Row],[Row ID]:[Year sales]])</f>
        <v>0</v>
      </c>
    </row>
    <row r="91" spans="1:34" x14ac:dyDescent="0.3">
      <c r="A91">
        <v>90</v>
      </c>
      <c r="B91" t="s">
        <v>419</v>
      </c>
      <c r="C91" s="4">
        <v>42630</v>
      </c>
      <c r="D91" s="4">
        <v>42635</v>
      </c>
      <c r="E91" t="s">
        <v>67</v>
      </c>
      <c r="F91" t="s">
        <v>420</v>
      </c>
      <c r="G91" t="s">
        <v>421</v>
      </c>
      <c r="H91" t="s">
        <v>57</v>
      </c>
      <c r="I91" t="s">
        <v>38</v>
      </c>
      <c r="J91" t="s">
        <v>58</v>
      </c>
      <c r="K91" t="s">
        <v>59</v>
      </c>
      <c r="L91">
        <v>90036</v>
      </c>
      <c r="M91" t="s">
        <v>60</v>
      </c>
      <c r="N91" t="s">
        <v>422</v>
      </c>
      <c r="O91" t="s">
        <v>62</v>
      </c>
      <c r="P91" t="s">
        <v>86</v>
      </c>
      <c r="Q91" t="s">
        <v>423</v>
      </c>
      <c r="R91" s="1">
        <v>20.100000000000001</v>
      </c>
      <c r="S91">
        <v>3</v>
      </c>
      <c r="T91">
        <f t="shared" si="1"/>
        <v>6</v>
      </c>
      <c r="U91" t="s">
        <v>52</v>
      </c>
      <c r="V91">
        <v>0</v>
      </c>
      <c r="W91">
        <v>0</v>
      </c>
      <c r="X91" s="1">
        <v>0</v>
      </c>
      <c r="Y91" s="1">
        <v>20.100000000000001</v>
      </c>
      <c r="Z91" t="s">
        <v>65</v>
      </c>
      <c r="AA91" s="2">
        <v>6.633</v>
      </c>
      <c r="AB91" s="3">
        <v>0.32999999999999996</v>
      </c>
      <c r="AC91" s="1">
        <v>-13.467000000000001</v>
      </c>
      <c r="AD91">
        <v>5</v>
      </c>
      <c r="AE91">
        <v>5</v>
      </c>
      <c r="AF91" t="s">
        <v>48</v>
      </c>
      <c r="AG91">
        <v>2016</v>
      </c>
      <c r="AH91">
        <f>COUNTBLANK(datos[[#This Row],[Row ID]:[Year sales]])</f>
        <v>0</v>
      </c>
    </row>
    <row r="92" spans="1:34" x14ac:dyDescent="0.3">
      <c r="A92">
        <v>91</v>
      </c>
      <c r="B92" t="s">
        <v>419</v>
      </c>
      <c r="C92" s="4">
        <v>42630</v>
      </c>
      <c r="D92" s="4">
        <v>42635</v>
      </c>
      <c r="E92" t="s">
        <v>67</v>
      </c>
      <c r="F92" t="s">
        <v>420</v>
      </c>
      <c r="G92" t="s">
        <v>421</v>
      </c>
      <c r="H92" t="s">
        <v>57</v>
      </c>
      <c r="I92" t="s">
        <v>38</v>
      </c>
      <c r="J92" t="s">
        <v>58</v>
      </c>
      <c r="K92" t="s">
        <v>59</v>
      </c>
      <c r="L92">
        <v>90036</v>
      </c>
      <c r="M92" t="s">
        <v>60</v>
      </c>
      <c r="N92" t="s">
        <v>232</v>
      </c>
      <c r="O92" t="s">
        <v>90</v>
      </c>
      <c r="P92" t="s">
        <v>91</v>
      </c>
      <c r="Q92" t="s">
        <v>233</v>
      </c>
      <c r="R92" s="1">
        <v>73.584000000000003</v>
      </c>
      <c r="S92">
        <v>2</v>
      </c>
      <c r="T92">
        <f t="shared" si="1"/>
        <v>23</v>
      </c>
      <c r="U92" t="s">
        <v>46</v>
      </c>
      <c r="V92">
        <v>0.2</v>
      </c>
      <c r="W92">
        <v>14.716800000000001</v>
      </c>
      <c r="X92" s="1">
        <v>-14.716799999999999</v>
      </c>
      <c r="Y92" s="1">
        <v>88.30080000000001</v>
      </c>
      <c r="Z92" t="s">
        <v>99</v>
      </c>
      <c r="AA92" s="2">
        <v>8.2782</v>
      </c>
      <c r="AB92" s="3">
        <v>0.11249999999999999</v>
      </c>
      <c r="AC92" s="1">
        <v>-50.588999999999999</v>
      </c>
      <c r="AD92">
        <v>5</v>
      </c>
      <c r="AE92">
        <v>5</v>
      </c>
      <c r="AF92" t="s">
        <v>48</v>
      </c>
      <c r="AG92">
        <v>2016</v>
      </c>
      <c r="AH92">
        <f>COUNTBLANK(datos[[#This Row],[Row ID]:[Year sales]])</f>
        <v>0</v>
      </c>
    </row>
    <row r="93" spans="1:34" x14ac:dyDescent="0.3">
      <c r="A93">
        <v>92</v>
      </c>
      <c r="B93" t="s">
        <v>419</v>
      </c>
      <c r="C93" s="4">
        <v>42630</v>
      </c>
      <c r="D93" s="4">
        <v>42635</v>
      </c>
      <c r="E93" t="s">
        <v>67</v>
      </c>
      <c r="F93" t="s">
        <v>420</v>
      </c>
      <c r="G93" t="s">
        <v>421</v>
      </c>
      <c r="H93" t="s">
        <v>57</v>
      </c>
      <c r="I93" t="s">
        <v>38</v>
      </c>
      <c r="J93" t="s">
        <v>58</v>
      </c>
      <c r="K93" t="s">
        <v>59</v>
      </c>
      <c r="L93">
        <v>90036</v>
      </c>
      <c r="M93" t="s">
        <v>60</v>
      </c>
      <c r="N93" t="s">
        <v>424</v>
      </c>
      <c r="O93" t="s">
        <v>62</v>
      </c>
      <c r="P93" t="s">
        <v>110</v>
      </c>
      <c r="Q93" t="s">
        <v>425</v>
      </c>
      <c r="R93" s="1">
        <v>6.48</v>
      </c>
      <c r="S93">
        <v>1</v>
      </c>
      <c r="T93">
        <f t="shared" si="1"/>
        <v>22</v>
      </c>
      <c r="U93" t="s">
        <v>46</v>
      </c>
      <c r="V93">
        <v>0</v>
      </c>
      <c r="W93">
        <v>0</v>
      </c>
      <c r="X93" s="1">
        <v>0</v>
      </c>
      <c r="Y93" s="1">
        <v>6.48</v>
      </c>
      <c r="Z93" t="s">
        <v>65</v>
      </c>
      <c r="AA93" s="2">
        <v>3.1103999999999998</v>
      </c>
      <c r="AB93" s="3">
        <v>0.47999999999999993</v>
      </c>
      <c r="AC93" s="1">
        <v>-3.3696000000000002</v>
      </c>
      <c r="AD93">
        <v>5</v>
      </c>
      <c r="AE93">
        <v>5</v>
      </c>
      <c r="AF93" t="s">
        <v>48</v>
      </c>
      <c r="AG93">
        <v>2016</v>
      </c>
      <c r="AH93">
        <f>COUNTBLANK(datos[[#This Row],[Row ID]:[Year sales]])</f>
        <v>0</v>
      </c>
    </row>
    <row r="94" spans="1:34" x14ac:dyDescent="0.3">
      <c r="A94">
        <v>93</v>
      </c>
      <c r="B94" t="s">
        <v>426</v>
      </c>
      <c r="C94" s="4">
        <v>42035</v>
      </c>
      <c r="D94" s="4">
        <v>42040</v>
      </c>
      <c r="E94" t="s">
        <v>34</v>
      </c>
      <c r="F94" t="s">
        <v>427</v>
      </c>
      <c r="G94" t="s">
        <v>428</v>
      </c>
      <c r="H94" t="s">
        <v>37</v>
      </c>
      <c r="I94" t="s">
        <v>38</v>
      </c>
      <c r="J94" t="s">
        <v>429</v>
      </c>
      <c r="K94" t="s">
        <v>249</v>
      </c>
      <c r="L94">
        <v>55407</v>
      </c>
      <c r="M94" t="s">
        <v>125</v>
      </c>
      <c r="N94" t="s">
        <v>430</v>
      </c>
      <c r="O94" t="s">
        <v>62</v>
      </c>
      <c r="P94" t="s">
        <v>110</v>
      </c>
      <c r="Q94" t="s">
        <v>431</v>
      </c>
      <c r="R94" s="1">
        <v>12.96</v>
      </c>
      <c r="S94">
        <v>2</v>
      </c>
      <c r="T94">
        <f t="shared" si="1"/>
        <v>17</v>
      </c>
      <c r="U94" t="s">
        <v>46</v>
      </c>
      <c r="V94">
        <v>0</v>
      </c>
      <c r="W94">
        <v>0</v>
      </c>
      <c r="X94" s="1">
        <v>0</v>
      </c>
      <c r="Y94" s="1">
        <v>12.96</v>
      </c>
      <c r="Z94" t="s">
        <v>65</v>
      </c>
      <c r="AA94" s="2">
        <v>6.2207999999999997</v>
      </c>
      <c r="AB94" s="3">
        <v>0.47999999999999993</v>
      </c>
      <c r="AC94" s="1">
        <v>-6.7392000000000003</v>
      </c>
      <c r="AD94">
        <v>5</v>
      </c>
      <c r="AE94">
        <v>5</v>
      </c>
      <c r="AF94" t="s">
        <v>48</v>
      </c>
      <c r="AG94">
        <v>2015</v>
      </c>
      <c r="AH94">
        <f>COUNTBLANK(datos[[#This Row],[Row ID]:[Year sales]])</f>
        <v>0</v>
      </c>
    </row>
    <row r="95" spans="1:34" x14ac:dyDescent="0.3">
      <c r="A95">
        <v>94</v>
      </c>
      <c r="B95" t="s">
        <v>426</v>
      </c>
      <c r="C95" s="4">
        <v>42035</v>
      </c>
      <c r="D95" s="4">
        <v>42040</v>
      </c>
      <c r="E95" t="s">
        <v>34</v>
      </c>
      <c r="F95" t="s">
        <v>427</v>
      </c>
      <c r="G95" t="s">
        <v>428</v>
      </c>
      <c r="H95" t="s">
        <v>37</v>
      </c>
      <c r="I95" t="s">
        <v>38</v>
      </c>
      <c r="J95" t="s">
        <v>429</v>
      </c>
      <c r="K95" t="s">
        <v>249</v>
      </c>
      <c r="L95">
        <v>55407</v>
      </c>
      <c r="M95" t="s">
        <v>125</v>
      </c>
      <c r="N95" t="s">
        <v>432</v>
      </c>
      <c r="O95" t="s">
        <v>43</v>
      </c>
      <c r="P95" t="s">
        <v>83</v>
      </c>
      <c r="Q95" t="s">
        <v>433</v>
      </c>
      <c r="R95" s="1">
        <v>53.34</v>
      </c>
      <c r="S95">
        <v>3</v>
      </c>
      <c r="T95">
        <f t="shared" si="1"/>
        <v>20</v>
      </c>
      <c r="U95" t="s">
        <v>52</v>
      </c>
      <c r="V95">
        <v>0</v>
      </c>
      <c r="W95">
        <v>0</v>
      </c>
      <c r="X95" s="1">
        <v>0</v>
      </c>
      <c r="Y95" s="1">
        <v>53.34</v>
      </c>
      <c r="Z95" t="s">
        <v>99</v>
      </c>
      <c r="AA95" s="2">
        <v>16.535399999999999</v>
      </c>
      <c r="AB95" s="3">
        <v>0.30999999999999994</v>
      </c>
      <c r="AC95" s="1">
        <v>-36.804600000000001</v>
      </c>
      <c r="AD95">
        <v>5</v>
      </c>
      <c r="AE95">
        <v>5</v>
      </c>
      <c r="AF95" t="s">
        <v>48</v>
      </c>
      <c r="AG95">
        <v>2015</v>
      </c>
      <c r="AH95">
        <f>COUNTBLANK(datos[[#This Row],[Row ID]:[Year sales]])</f>
        <v>0</v>
      </c>
    </row>
    <row r="96" spans="1:34" x14ac:dyDescent="0.3">
      <c r="A96">
        <v>95</v>
      </c>
      <c r="B96" t="s">
        <v>426</v>
      </c>
      <c r="C96" s="4">
        <v>42035</v>
      </c>
      <c r="D96" s="4">
        <v>42040</v>
      </c>
      <c r="E96" t="s">
        <v>34</v>
      </c>
      <c r="F96" t="s">
        <v>427</v>
      </c>
      <c r="G96" t="s">
        <v>428</v>
      </c>
      <c r="H96" t="s">
        <v>37</v>
      </c>
      <c r="I96" t="s">
        <v>38</v>
      </c>
      <c r="J96" t="s">
        <v>429</v>
      </c>
      <c r="K96" t="s">
        <v>249</v>
      </c>
      <c r="L96">
        <v>55407</v>
      </c>
      <c r="M96" t="s">
        <v>125</v>
      </c>
      <c r="N96" t="s">
        <v>434</v>
      </c>
      <c r="O96" t="s">
        <v>62</v>
      </c>
      <c r="P96" t="s">
        <v>94</v>
      </c>
      <c r="Q96" t="s">
        <v>435</v>
      </c>
      <c r="R96" s="1">
        <v>32.96</v>
      </c>
      <c r="S96">
        <v>2</v>
      </c>
      <c r="T96">
        <f t="shared" si="1"/>
        <v>34</v>
      </c>
      <c r="U96" t="s">
        <v>46</v>
      </c>
      <c r="V96">
        <v>0</v>
      </c>
      <c r="W96">
        <v>0</v>
      </c>
      <c r="X96" s="1">
        <v>0</v>
      </c>
      <c r="Y96" s="1">
        <v>32.96</v>
      </c>
      <c r="Z96" t="s">
        <v>65</v>
      </c>
      <c r="AA96" s="2">
        <v>16.150400000000001</v>
      </c>
      <c r="AB96" s="3">
        <v>0.49000000000000005</v>
      </c>
      <c r="AC96" s="1">
        <v>-16.8096</v>
      </c>
      <c r="AD96">
        <v>5</v>
      </c>
      <c r="AE96">
        <v>5</v>
      </c>
      <c r="AF96" t="s">
        <v>48</v>
      </c>
      <c r="AG96">
        <v>2015</v>
      </c>
      <c r="AH96">
        <f>COUNTBLANK(datos[[#This Row],[Row ID]:[Year sales]])</f>
        <v>0</v>
      </c>
    </row>
    <row r="97" spans="1:34" x14ac:dyDescent="0.3">
      <c r="A97">
        <v>96</v>
      </c>
      <c r="B97" t="s">
        <v>436</v>
      </c>
      <c r="C97" s="4">
        <v>43045</v>
      </c>
      <c r="D97" s="4">
        <v>43051</v>
      </c>
      <c r="E97" t="s">
        <v>67</v>
      </c>
      <c r="F97" t="s">
        <v>437</v>
      </c>
      <c r="G97" t="s">
        <v>438</v>
      </c>
      <c r="H97" t="s">
        <v>122</v>
      </c>
      <c r="I97" t="s">
        <v>38</v>
      </c>
      <c r="J97" t="s">
        <v>439</v>
      </c>
      <c r="K97" t="s">
        <v>440</v>
      </c>
      <c r="L97">
        <v>97206</v>
      </c>
      <c r="M97" t="s">
        <v>60</v>
      </c>
      <c r="N97" t="s">
        <v>441</v>
      </c>
      <c r="O97" t="s">
        <v>62</v>
      </c>
      <c r="P97" t="s">
        <v>94</v>
      </c>
      <c r="Q97" t="s">
        <v>442</v>
      </c>
      <c r="R97" s="1">
        <v>5.6820000000000004</v>
      </c>
      <c r="S97">
        <v>1</v>
      </c>
      <c r="T97">
        <f t="shared" si="1"/>
        <v>13</v>
      </c>
      <c r="U97" t="s">
        <v>46</v>
      </c>
      <c r="V97">
        <v>0.7</v>
      </c>
      <c r="W97">
        <v>3.9773999999999998</v>
      </c>
      <c r="X97" s="1">
        <v>-3.9773999999999998</v>
      </c>
      <c r="Y97" s="1">
        <v>9.6593999999999998</v>
      </c>
      <c r="Z97" t="s">
        <v>65</v>
      </c>
      <c r="AA97" s="2">
        <v>-3.7879999999999998</v>
      </c>
      <c r="AB97" s="3">
        <v>-0.66666666666666663</v>
      </c>
      <c r="AC97" s="1">
        <v>-5.4926000000000004</v>
      </c>
      <c r="AD97">
        <v>6</v>
      </c>
      <c r="AE97">
        <v>6</v>
      </c>
      <c r="AF97" t="s">
        <v>48</v>
      </c>
      <c r="AG97">
        <v>2017</v>
      </c>
      <c r="AH97">
        <f>COUNTBLANK(datos[[#This Row],[Row ID]:[Year sales]])</f>
        <v>0</v>
      </c>
    </row>
    <row r="98" spans="1:34" x14ac:dyDescent="0.3">
      <c r="A98">
        <v>97</v>
      </c>
      <c r="B98" t="s">
        <v>443</v>
      </c>
      <c r="C98" s="4">
        <v>43048</v>
      </c>
      <c r="D98" s="4">
        <v>43050</v>
      </c>
      <c r="E98" t="s">
        <v>34</v>
      </c>
      <c r="F98" t="s">
        <v>444</v>
      </c>
      <c r="G98" t="s">
        <v>445</v>
      </c>
      <c r="H98" t="s">
        <v>122</v>
      </c>
      <c r="I98" t="s">
        <v>38</v>
      </c>
      <c r="J98" t="s">
        <v>286</v>
      </c>
      <c r="K98" t="s">
        <v>287</v>
      </c>
      <c r="L98">
        <v>10009</v>
      </c>
      <c r="M98" t="s">
        <v>168</v>
      </c>
      <c r="N98" t="s">
        <v>446</v>
      </c>
      <c r="O98" t="s">
        <v>43</v>
      </c>
      <c r="P98" t="s">
        <v>83</v>
      </c>
      <c r="Q98" t="s">
        <v>447</v>
      </c>
      <c r="R98" s="1">
        <v>96.53</v>
      </c>
      <c r="S98">
        <v>7</v>
      </c>
      <c r="T98">
        <f t="shared" si="1"/>
        <v>34</v>
      </c>
      <c r="U98" t="s">
        <v>75</v>
      </c>
      <c r="V98">
        <v>0</v>
      </c>
      <c r="W98">
        <v>0</v>
      </c>
      <c r="X98" s="1">
        <v>0</v>
      </c>
      <c r="Y98" s="1">
        <v>96.53</v>
      </c>
      <c r="Z98" t="s">
        <v>99</v>
      </c>
      <c r="AA98" s="2">
        <v>40.5426</v>
      </c>
      <c r="AB98" s="3">
        <v>0.42</v>
      </c>
      <c r="AC98" s="1">
        <v>-55.987400000000001</v>
      </c>
      <c r="AD98">
        <v>2</v>
      </c>
      <c r="AE98">
        <v>2</v>
      </c>
      <c r="AF98" t="s">
        <v>48</v>
      </c>
      <c r="AG98">
        <v>2017</v>
      </c>
      <c r="AH98">
        <f>COUNTBLANK(datos[[#This Row],[Row ID]:[Year sales]])</f>
        <v>0</v>
      </c>
    </row>
    <row r="99" spans="1:34" x14ac:dyDescent="0.3">
      <c r="A99">
        <v>98</v>
      </c>
      <c r="B99" t="s">
        <v>448</v>
      </c>
      <c r="C99" s="4">
        <v>42903</v>
      </c>
      <c r="D99" s="4">
        <v>42906</v>
      </c>
      <c r="E99" t="s">
        <v>208</v>
      </c>
      <c r="F99" t="s">
        <v>449</v>
      </c>
      <c r="G99" t="s">
        <v>450</v>
      </c>
      <c r="H99" t="s">
        <v>37</v>
      </c>
      <c r="I99" t="s">
        <v>38</v>
      </c>
      <c r="J99" t="s">
        <v>147</v>
      </c>
      <c r="K99" t="s">
        <v>59</v>
      </c>
      <c r="L99">
        <v>94122</v>
      </c>
      <c r="M99" t="s">
        <v>60</v>
      </c>
      <c r="N99" t="s">
        <v>451</v>
      </c>
      <c r="O99" t="s">
        <v>62</v>
      </c>
      <c r="P99" t="s">
        <v>94</v>
      </c>
      <c r="Q99" t="s">
        <v>452</v>
      </c>
      <c r="R99" s="1">
        <v>51.311999999999998</v>
      </c>
      <c r="S99">
        <v>3</v>
      </c>
      <c r="T99">
        <f t="shared" si="1"/>
        <v>21</v>
      </c>
      <c r="U99" t="s">
        <v>52</v>
      </c>
      <c r="V99">
        <v>0.2</v>
      </c>
      <c r="W99">
        <v>10.2624</v>
      </c>
      <c r="X99" s="1">
        <v>-10.2624</v>
      </c>
      <c r="Y99" s="1">
        <v>61.574399999999997</v>
      </c>
      <c r="Z99" t="s">
        <v>99</v>
      </c>
      <c r="AA99" s="2">
        <v>17.959199999999999</v>
      </c>
      <c r="AB99" s="3">
        <v>0.35</v>
      </c>
      <c r="AC99" s="1">
        <v>-23.090399999999999</v>
      </c>
      <c r="AD99">
        <v>3</v>
      </c>
      <c r="AE99">
        <v>3</v>
      </c>
      <c r="AF99" t="s">
        <v>48</v>
      </c>
      <c r="AG99">
        <v>2017</v>
      </c>
      <c r="AH99">
        <f>COUNTBLANK(datos[[#This Row],[Row ID]:[Year sales]])</f>
        <v>0</v>
      </c>
    </row>
    <row r="100" spans="1:34" x14ac:dyDescent="0.3">
      <c r="A100">
        <v>99</v>
      </c>
      <c r="B100" t="s">
        <v>453</v>
      </c>
      <c r="C100" s="4">
        <v>42619</v>
      </c>
      <c r="D100" s="4">
        <v>42624</v>
      </c>
      <c r="E100" t="s">
        <v>67</v>
      </c>
      <c r="F100" t="s">
        <v>454</v>
      </c>
      <c r="G100" t="s">
        <v>455</v>
      </c>
      <c r="H100" t="s">
        <v>57</v>
      </c>
      <c r="I100" t="s">
        <v>38</v>
      </c>
      <c r="J100" t="s">
        <v>456</v>
      </c>
      <c r="K100" t="s">
        <v>249</v>
      </c>
      <c r="L100">
        <v>55106</v>
      </c>
      <c r="M100" t="s">
        <v>125</v>
      </c>
      <c r="N100" t="s">
        <v>457</v>
      </c>
      <c r="O100" t="s">
        <v>62</v>
      </c>
      <c r="P100" t="s">
        <v>97</v>
      </c>
      <c r="Q100" t="s">
        <v>458</v>
      </c>
      <c r="R100" s="1">
        <v>77.88</v>
      </c>
      <c r="S100">
        <v>6</v>
      </c>
      <c r="T100">
        <f t="shared" si="1"/>
        <v>41</v>
      </c>
      <c r="U100" t="s">
        <v>75</v>
      </c>
      <c r="V100">
        <v>0</v>
      </c>
      <c r="W100">
        <v>0</v>
      </c>
      <c r="X100" s="1">
        <v>0</v>
      </c>
      <c r="Y100" s="1">
        <v>77.88</v>
      </c>
      <c r="Z100" t="s">
        <v>99</v>
      </c>
      <c r="AA100" s="2">
        <v>22.5852</v>
      </c>
      <c r="AB100" s="3">
        <v>0.29000000000000004</v>
      </c>
      <c r="AC100" s="1">
        <v>-55.294800000000002</v>
      </c>
      <c r="AD100">
        <v>5</v>
      </c>
      <c r="AE100">
        <v>5</v>
      </c>
      <c r="AF100" t="s">
        <v>48</v>
      </c>
      <c r="AG100">
        <v>2016</v>
      </c>
      <c r="AH100">
        <f>COUNTBLANK(datos[[#This Row],[Row ID]:[Year sales]])</f>
        <v>0</v>
      </c>
    </row>
    <row r="101" spans="1:34" x14ac:dyDescent="0.3">
      <c r="A101">
        <v>100</v>
      </c>
      <c r="B101" t="s">
        <v>459</v>
      </c>
      <c r="C101" s="4">
        <v>42611</v>
      </c>
      <c r="D101" s="4">
        <v>42615</v>
      </c>
      <c r="E101" t="s">
        <v>67</v>
      </c>
      <c r="F101" t="s">
        <v>460</v>
      </c>
      <c r="G101" t="s">
        <v>461</v>
      </c>
      <c r="H101" t="s">
        <v>122</v>
      </c>
      <c r="I101" t="s">
        <v>38</v>
      </c>
      <c r="J101" t="s">
        <v>323</v>
      </c>
      <c r="K101" t="s">
        <v>231</v>
      </c>
      <c r="L101">
        <v>60610</v>
      </c>
      <c r="M101" t="s">
        <v>125</v>
      </c>
      <c r="N101" t="s">
        <v>462</v>
      </c>
      <c r="O101" t="s">
        <v>62</v>
      </c>
      <c r="P101" t="s">
        <v>110</v>
      </c>
      <c r="Q101" t="s">
        <v>463</v>
      </c>
      <c r="R101" s="1">
        <v>64.623999999999995</v>
      </c>
      <c r="S101">
        <v>7</v>
      </c>
      <c r="T101">
        <f t="shared" si="1"/>
        <v>11</v>
      </c>
      <c r="U101" t="s">
        <v>75</v>
      </c>
      <c r="V101">
        <v>0.2</v>
      </c>
      <c r="W101">
        <v>12.924799999999999</v>
      </c>
      <c r="X101" s="1">
        <v>-12.924799999999999</v>
      </c>
      <c r="Y101" s="1">
        <v>77.5488</v>
      </c>
      <c r="Z101" t="s">
        <v>99</v>
      </c>
      <c r="AA101" s="2">
        <v>22.618400000000001</v>
      </c>
      <c r="AB101" s="3">
        <v>0.35000000000000003</v>
      </c>
      <c r="AC101" s="1">
        <v>-29.0808</v>
      </c>
      <c r="AD101">
        <v>4</v>
      </c>
      <c r="AE101">
        <v>4</v>
      </c>
      <c r="AF101" t="s">
        <v>48</v>
      </c>
      <c r="AG101">
        <v>2016</v>
      </c>
      <c r="AH101">
        <f>COUNTBLANK(datos[[#This Row],[Row ID]:[Year sales]])</f>
        <v>0</v>
      </c>
    </row>
    <row r="102" spans="1:34" x14ac:dyDescent="0.3">
      <c r="A102">
        <v>101</v>
      </c>
      <c r="B102" t="s">
        <v>459</v>
      </c>
      <c r="C102" s="4">
        <v>42611</v>
      </c>
      <c r="D102" s="4">
        <v>42615</v>
      </c>
      <c r="E102" t="s">
        <v>67</v>
      </c>
      <c r="F102" t="s">
        <v>460</v>
      </c>
      <c r="G102" t="s">
        <v>461</v>
      </c>
      <c r="H102" t="s">
        <v>122</v>
      </c>
      <c r="I102" t="s">
        <v>38</v>
      </c>
      <c r="J102" t="s">
        <v>323</v>
      </c>
      <c r="K102" t="s">
        <v>231</v>
      </c>
      <c r="L102">
        <v>60610</v>
      </c>
      <c r="M102" t="s">
        <v>125</v>
      </c>
      <c r="N102" t="s">
        <v>464</v>
      </c>
      <c r="O102" t="s">
        <v>90</v>
      </c>
      <c r="P102" t="s">
        <v>181</v>
      </c>
      <c r="Q102" t="s">
        <v>465</v>
      </c>
      <c r="R102" s="1">
        <v>95.975999999999999</v>
      </c>
      <c r="S102">
        <v>3</v>
      </c>
      <c r="T102">
        <f t="shared" si="1"/>
        <v>25</v>
      </c>
      <c r="U102" t="s">
        <v>52</v>
      </c>
      <c r="V102">
        <v>0.2</v>
      </c>
      <c r="W102">
        <v>19.1952</v>
      </c>
      <c r="X102" s="1">
        <v>-19.1952</v>
      </c>
      <c r="Y102" s="1">
        <v>115.1712</v>
      </c>
      <c r="Z102" t="s">
        <v>99</v>
      </c>
      <c r="AA102" s="2">
        <v>-10.7973</v>
      </c>
      <c r="AB102" s="3">
        <v>-0.1125</v>
      </c>
      <c r="AC102" s="1">
        <v>-87.578100000000006</v>
      </c>
      <c r="AD102">
        <v>4</v>
      </c>
      <c r="AE102">
        <v>4</v>
      </c>
      <c r="AF102" t="s">
        <v>48</v>
      </c>
      <c r="AG102">
        <v>2016</v>
      </c>
      <c r="AH102">
        <f>COUNTBLANK(datos[[#This Row],[Row ID]:[Year sales]])</f>
        <v>0</v>
      </c>
    </row>
    <row r="103" spans="1:34" x14ac:dyDescent="0.3">
      <c r="A103">
        <v>102</v>
      </c>
      <c r="B103" t="s">
        <v>459</v>
      </c>
      <c r="C103" s="4">
        <v>42611</v>
      </c>
      <c r="D103" s="4">
        <v>42615</v>
      </c>
      <c r="E103" t="s">
        <v>67</v>
      </c>
      <c r="F103" t="s">
        <v>460</v>
      </c>
      <c r="G103" t="s">
        <v>461</v>
      </c>
      <c r="H103" t="s">
        <v>122</v>
      </c>
      <c r="I103" t="s">
        <v>38</v>
      </c>
      <c r="J103" t="s">
        <v>323</v>
      </c>
      <c r="K103" t="s">
        <v>231</v>
      </c>
      <c r="L103">
        <v>60610</v>
      </c>
      <c r="M103" t="s">
        <v>125</v>
      </c>
      <c r="N103" t="s">
        <v>466</v>
      </c>
      <c r="O103" t="s">
        <v>62</v>
      </c>
      <c r="P103" t="s">
        <v>94</v>
      </c>
      <c r="Q103" t="s">
        <v>467</v>
      </c>
      <c r="R103" s="1">
        <v>1.788</v>
      </c>
      <c r="S103">
        <v>3</v>
      </c>
      <c r="T103">
        <f t="shared" si="1"/>
        <v>24</v>
      </c>
      <c r="U103" t="s">
        <v>52</v>
      </c>
      <c r="V103">
        <v>0.8</v>
      </c>
      <c r="W103">
        <v>1.4304000000000001</v>
      </c>
      <c r="X103" s="1">
        <v>-1.4303999999999999</v>
      </c>
      <c r="Y103" s="1">
        <v>3.2183999999999999</v>
      </c>
      <c r="Z103" t="s">
        <v>65</v>
      </c>
      <c r="AA103" s="2">
        <v>-3.0396000000000001</v>
      </c>
      <c r="AB103" s="3">
        <v>-1.7</v>
      </c>
      <c r="AC103" s="1">
        <v>-3.3972000000000002</v>
      </c>
      <c r="AD103">
        <v>4</v>
      </c>
      <c r="AE103">
        <v>4</v>
      </c>
      <c r="AF103" t="s">
        <v>48</v>
      </c>
      <c r="AG103">
        <v>2016</v>
      </c>
      <c r="AH103">
        <f>COUNTBLANK(datos[[#This Row],[Row ID]:[Year sales]])</f>
        <v>0</v>
      </c>
    </row>
    <row r="104" spans="1:34" x14ac:dyDescent="0.3">
      <c r="A104">
        <v>103</v>
      </c>
      <c r="B104" t="s">
        <v>468</v>
      </c>
      <c r="C104" s="4">
        <v>42705</v>
      </c>
      <c r="D104" s="4">
        <v>42708</v>
      </c>
      <c r="E104" t="s">
        <v>34</v>
      </c>
      <c r="F104" t="s">
        <v>469</v>
      </c>
      <c r="G104" t="s">
        <v>470</v>
      </c>
      <c r="H104" t="s">
        <v>37</v>
      </c>
      <c r="I104" t="s">
        <v>38</v>
      </c>
      <c r="J104" t="s">
        <v>409</v>
      </c>
      <c r="K104" t="s">
        <v>249</v>
      </c>
      <c r="L104">
        <v>55901</v>
      </c>
      <c r="M104" t="s">
        <v>125</v>
      </c>
      <c r="N104" t="s">
        <v>471</v>
      </c>
      <c r="O104" t="s">
        <v>62</v>
      </c>
      <c r="P104" t="s">
        <v>110</v>
      </c>
      <c r="Q104" t="s">
        <v>472</v>
      </c>
      <c r="R104" s="1">
        <v>23.92</v>
      </c>
      <c r="S104">
        <v>4</v>
      </c>
      <c r="T104">
        <f t="shared" si="1"/>
        <v>24</v>
      </c>
      <c r="U104" t="s">
        <v>52</v>
      </c>
      <c r="V104">
        <v>0</v>
      </c>
      <c r="W104">
        <v>0</v>
      </c>
      <c r="X104" s="1">
        <v>0</v>
      </c>
      <c r="Y104" s="1">
        <v>23.92</v>
      </c>
      <c r="Z104" t="s">
        <v>65</v>
      </c>
      <c r="AA104" s="2">
        <v>11.720800000000001</v>
      </c>
      <c r="AB104" s="3">
        <v>0.49</v>
      </c>
      <c r="AC104" s="1">
        <v>-12.199199999999999</v>
      </c>
      <c r="AD104">
        <v>3</v>
      </c>
      <c r="AE104">
        <v>3</v>
      </c>
      <c r="AF104" t="s">
        <v>48</v>
      </c>
      <c r="AG104">
        <v>2016</v>
      </c>
      <c r="AH104">
        <f>COUNTBLANK(datos[[#This Row],[Row ID]:[Year sales]])</f>
        <v>0</v>
      </c>
    </row>
    <row r="105" spans="1:34" x14ac:dyDescent="0.3">
      <c r="A105">
        <v>104</v>
      </c>
      <c r="B105" t="s">
        <v>473</v>
      </c>
      <c r="C105" s="4">
        <v>42321</v>
      </c>
      <c r="D105" s="4">
        <v>42325</v>
      </c>
      <c r="E105" t="s">
        <v>67</v>
      </c>
      <c r="F105" t="s">
        <v>474</v>
      </c>
      <c r="G105" t="s">
        <v>475</v>
      </c>
      <c r="H105" t="s">
        <v>37</v>
      </c>
      <c r="I105" t="s">
        <v>38</v>
      </c>
      <c r="J105" t="s">
        <v>476</v>
      </c>
      <c r="K105" t="s">
        <v>477</v>
      </c>
      <c r="L105">
        <v>80013</v>
      </c>
      <c r="M105" t="s">
        <v>60</v>
      </c>
      <c r="N105" t="s">
        <v>478</v>
      </c>
      <c r="O105" t="s">
        <v>90</v>
      </c>
      <c r="P105" t="s">
        <v>181</v>
      </c>
      <c r="Q105" t="s">
        <v>479</v>
      </c>
      <c r="R105" s="1">
        <v>238.89599999999999</v>
      </c>
      <c r="S105">
        <v>6</v>
      </c>
      <c r="T105">
        <f t="shared" si="1"/>
        <v>25</v>
      </c>
      <c r="U105" t="s">
        <v>75</v>
      </c>
      <c r="V105">
        <v>0.2</v>
      </c>
      <c r="W105">
        <v>47.779200000000003</v>
      </c>
      <c r="X105" s="1">
        <v>-47.779200000000003</v>
      </c>
      <c r="Y105" s="1">
        <v>286.67520000000002</v>
      </c>
      <c r="Z105" t="s">
        <v>47</v>
      </c>
      <c r="AA105" s="2">
        <v>-26.875800000000002</v>
      </c>
      <c r="AB105" s="3">
        <v>-0.11250000000000002</v>
      </c>
      <c r="AC105" s="1">
        <v>-217.99260000000001</v>
      </c>
      <c r="AD105">
        <v>4</v>
      </c>
      <c r="AE105">
        <v>4</v>
      </c>
      <c r="AF105" t="s">
        <v>48</v>
      </c>
      <c r="AG105">
        <v>2015</v>
      </c>
      <c r="AH105">
        <f>COUNTBLANK(datos[[#This Row],[Row ID]:[Year sales]])</f>
        <v>0</v>
      </c>
    </row>
    <row r="106" spans="1:34" x14ac:dyDescent="0.3">
      <c r="A106">
        <v>105</v>
      </c>
      <c r="B106" t="s">
        <v>473</v>
      </c>
      <c r="C106" s="4">
        <v>42321</v>
      </c>
      <c r="D106" s="4">
        <v>42325</v>
      </c>
      <c r="E106" t="s">
        <v>67</v>
      </c>
      <c r="F106" t="s">
        <v>474</v>
      </c>
      <c r="G106" t="s">
        <v>475</v>
      </c>
      <c r="H106" t="s">
        <v>37</v>
      </c>
      <c r="I106" t="s">
        <v>38</v>
      </c>
      <c r="J106" t="s">
        <v>476</v>
      </c>
      <c r="K106" t="s">
        <v>477</v>
      </c>
      <c r="L106">
        <v>80013</v>
      </c>
      <c r="M106" t="s">
        <v>60</v>
      </c>
      <c r="N106" t="s">
        <v>480</v>
      </c>
      <c r="O106" t="s">
        <v>43</v>
      </c>
      <c r="P106" t="s">
        <v>83</v>
      </c>
      <c r="Q106" t="s">
        <v>481</v>
      </c>
      <c r="R106" s="1">
        <v>102.36</v>
      </c>
      <c r="S106">
        <v>3</v>
      </c>
      <c r="T106">
        <f t="shared" si="1"/>
        <v>17</v>
      </c>
      <c r="U106" t="s">
        <v>52</v>
      </c>
      <c r="V106">
        <v>0.2</v>
      </c>
      <c r="W106">
        <v>20.472000000000001</v>
      </c>
      <c r="X106" s="1">
        <v>-20.472000000000001</v>
      </c>
      <c r="Y106" s="1">
        <v>122.83199999999999</v>
      </c>
      <c r="Z106" t="s">
        <v>99</v>
      </c>
      <c r="AA106" s="2">
        <v>-3.8384999999999998</v>
      </c>
      <c r="AB106" s="3">
        <v>-3.7499999999999999E-2</v>
      </c>
      <c r="AC106" s="1">
        <v>-85.726500000000001</v>
      </c>
      <c r="AD106">
        <v>4</v>
      </c>
      <c r="AE106">
        <v>4</v>
      </c>
      <c r="AF106" t="s">
        <v>48</v>
      </c>
      <c r="AG106">
        <v>2015</v>
      </c>
      <c r="AH106">
        <f>COUNTBLANK(datos[[#This Row],[Row ID]:[Year sales]])</f>
        <v>0</v>
      </c>
    </row>
    <row r="107" spans="1:34" x14ac:dyDescent="0.3">
      <c r="A107">
        <v>106</v>
      </c>
      <c r="B107" t="s">
        <v>473</v>
      </c>
      <c r="C107" s="4">
        <v>42321</v>
      </c>
      <c r="D107" s="4">
        <v>42325</v>
      </c>
      <c r="E107" t="s">
        <v>67</v>
      </c>
      <c r="F107" t="s">
        <v>474</v>
      </c>
      <c r="G107" t="s">
        <v>475</v>
      </c>
      <c r="H107" t="s">
        <v>37</v>
      </c>
      <c r="I107" t="s">
        <v>38</v>
      </c>
      <c r="J107" t="s">
        <v>476</v>
      </c>
      <c r="K107" t="s">
        <v>477</v>
      </c>
      <c r="L107">
        <v>80013</v>
      </c>
      <c r="M107" t="s">
        <v>60</v>
      </c>
      <c r="N107" t="s">
        <v>482</v>
      </c>
      <c r="O107" t="s">
        <v>62</v>
      </c>
      <c r="P107" t="s">
        <v>94</v>
      </c>
      <c r="Q107" t="s">
        <v>483</v>
      </c>
      <c r="R107" s="1">
        <v>36.881999999999998</v>
      </c>
      <c r="S107">
        <v>3</v>
      </c>
      <c r="T107">
        <f t="shared" si="1"/>
        <v>22</v>
      </c>
      <c r="U107" t="s">
        <v>52</v>
      </c>
      <c r="V107">
        <v>0.7</v>
      </c>
      <c r="W107">
        <v>25.817399999999996</v>
      </c>
      <c r="X107" s="1">
        <v>-25.817399999999999</v>
      </c>
      <c r="Y107" s="1">
        <v>62.699399999999997</v>
      </c>
      <c r="Z107" t="s">
        <v>99</v>
      </c>
      <c r="AA107" s="2">
        <v>-25.817399999999999</v>
      </c>
      <c r="AB107" s="3">
        <v>-0.70000000000000007</v>
      </c>
      <c r="AC107" s="1">
        <v>-36.881999999999998</v>
      </c>
      <c r="AD107">
        <v>4</v>
      </c>
      <c r="AE107">
        <v>4</v>
      </c>
      <c r="AF107" t="s">
        <v>48</v>
      </c>
      <c r="AG107">
        <v>2015</v>
      </c>
      <c r="AH107">
        <f>COUNTBLANK(datos[[#This Row],[Row ID]:[Year sales]])</f>
        <v>0</v>
      </c>
    </row>
    <row r="108" spans="1:34" x14ac:dyDescent="0.3">
      <c r="A108">
        <v>107</v>
      </c>
      <c r="B108" t="s">
        <v>484</v>
      </c>
      <c r="C108" s="4">
        <v>43062</v>
      </c>
      <c r="D108" s="4">
        <v>43067</v>
      </c>
      <c r="E108" t="s">
        <v>67</v>
      </c>
      <c r="F108" t="s">
        <v>485</v>
      </c>
      <c r="G108" t="s">
        <v>486</v>
      </c>
      <c r="H108" t="s">
        <v>37</v>
      </c>
      <c r="I108" t="s">
        <v>38</v>
      </c>
      <c r="J108" t="s">
        <v>487</v>
      </c>
      <c r="K108" t="s">
        <v>108</v>
      </c>
      <c r="L108">
        <v>28205</v>
      </c>
      <c r="M108" t="s">
        <v>41</v>
      </c>
      <c r="N108" t="s">
        <v>488</v>
      </c>
      <c r="O108" t="s">
        <v>90</v>
      </c>
      <c r="P108" t="s">
        <v>181</v>
      </c>
      <c r="Q108" t="s">
        <v>489</v>
      </c>
      <c r="R108" s="1">
        <v>74.111999999999995</v>
      </c>
      <c r="S108">
        <v>8</v>
      </c>
      <c r="T108">
        <f t="shared" si="1"/>
        <v>20</v>
      </c>
      <c r="U108" t="s">
        <v>75</v>
      </c>
      <c r="V108">
        <v>0.2</v>
      </c>
      <c r="W108">
        <v>14.8224</v>
      </c>
      <c r="X108" s="1">
        <v>-14.8224</v>
      </c>
      <c r="Y108" s="1">
        <v>88.934399999999997</v>
      </c>
      <c r="Z108" t="s">
        <v>99</v>
      </c>
      <c r="AA108" s="2">
        <v>17.601600000000001</v>
      </c>
      <c r="AB108" s="3">
        <v>0.23750000000000004</v>
      </c>
      <c r="AC108" s="1">
        <v>-41.688000000000002</v>
      </c>
      <c r="AD108">
        <v>5</v>
      </c>
      <c r="AE108">
        <v>5</v>
      </c>
      <c r="AF108" t="s">
        <v>48</v>
      </c>
      <c r="AG108">
        <v>2017</v>
      </c>
      <c r="AH108">
        <f>COUNTBLANK(datos[[#This Row],[Row ID]:[Year sales]])</f>
        <v>0</v>
      </c>
    </row>
    <row r="109" spans="1:34" x14ac:dyDescent="0.3">
      <c r="A109">
        <v>108</v>
      </c>
      <c r="B109" t="s">
        <v>484</v>
      </c>
      <c r="C109" s="4">
        <v>43062</v>
      </c>
      <c r="D109" s="4">
        <v>43067</v>
      </c>
      <c r="E109" t="s">
        <v>67</v>
      </c>
      <c r="F109" t="s">
        <v>485</v>
      </c>
      <c r="G109" t="s">
        <v>486</v>
      </c>
      <c r="H109" t="s">
        <v>37</v>
      </c>
      <c r="I109" t="s">
        <v>38</v>
      </c>
      <c r="J109" t="s">
        <v>487</v>
      </c>
      <c r="K109" t="s">
        <v>108</v>
      </c>
      <c r="L109">
        <v>28205</v>
      </c>
      <c r="M109" t="s">
        <v>41</v>
      </c>
      <c r="N109" t="s">
        <v>490</v>
      </c>
      <c r="O109" t="s">
        <v>90</v>
      </c>
      <c r="P109" t="s">
        <v>91</v>
      </c>
      <c r="Q109" t="s">
        <v>491</v>
      </c>
      <c r="R109" s="1">
        <v>27.992000000000001</v>
      </c>
      <c r="S109">
        <v>1</v>
      </c>
      <c r="T109">
        <f t="shared" si="1"/>
        <v>8</v>
      </c>
      <c r="U109" t="s">
        <v>46</v>
      </c>
      <c r="V109">
        <v>0.2</v>
      </c>
      <c r="W109">
        <v>5.5984000000000007</v>
      </c>
      <c r="X109" s="1">
        <v>-5.5983999999999998</v>
      </c>
      <c r="Y109" s="1">
        <v>33.590400000000002</v>
      </c>
      <c r="Z109" t="s">
        <v>65</v>
      </c>
      <c r="AA109" s="2">
        <v>2.0994000000000002</v>
      </c>
      <c r="AB109" s="3">
        <v>7.4999999999999997E-2</v>
      </c>
      <c r="AC109" s="1">
        <v>-20.2942</v>
      </c>
      <c r="AD109">
        <v>5</v>
      </c>
      <c r="AE109">
        <v>5</v>
      </c>
      <c r="AF109" t="s">
        <v>48</v>
      </c>
      <c r="AG109">
        <v>2017</v>
      </c>
      <c r="AH109">
        <f>COUNTBLANK(datos[[#This Row],[Row ID]:[Year sales]])</f>
        <v>0</v>
      </c>
    </row>
    <row r="110" spans="1:34" x14ac:dyDescent="0.3">
      <c r="A110">
        <v>109</v>
      </c>
      <c r="B110" t="s">
        <v>484</v>
      </c>
      <c r="C110" s="4">
        <v>43062</v>
      </c>
      <c r="D110" s="4">
        <v>43067</v>
      </c>
      <c r="E110" t="s">
        <v>67</v>
      </c>
      <c r="F110" t="s">
        <v>485</v>
      </c>
      <c r="G110" t="s">
        <v>486</v>
      </c>
      <c r="H110" t="s">
        <v>37</v>
      </c>
      <c r="I110" t="s">
        <v>38</v>
      </c>
      <c r="J110" t="s">
        <v>487</v>
      </c>
      <c r="K110" t="s">
        <v>108</v>
      </c>
      <c r="L110">
        <v>28205</v>
      </c>
      <c r="M110" t="s">
        <v>41</v>
      </c>
      <c r="N110" t="s">
        <v>492</v>
      </c>
      <c r="O110" t="s">
        <v>62</v>
      </c>
      <c r="P110" t="s">
        <v>86</v>
      </c>
      <c r="Q110" t="s">
        <v>493</v>
      </c>
      <c r="R110" s="1">
        <v>3.3039999999999998</v>
      </c>
      <c r="S110">
        <v>1</v>
      </c>
      <c r="T110">
        <f t="shared" si="1"/>
        <v>21</v>
      </c>
      <c r="U110" t="s">
        <v>46</v>
      </c>
      <c r="V110">
        <v>0.2</v>
      </c>
      <c r="W110">
        <v>0.66080000000000005</v>
      </c>
      <c r="X110" s="1">
        <v>-0.66080000000000005</v>
      </c>
      <c r="Y110" s="1">
        <v>3.9647999999999999</v>
      </c>
      <c r="Z110" t="s">
        <v>65</v>
      </c>
      <c r="AA110" s="2">
        <v>1.0738000000000001</v>
      </c>
      <c r="AB110" s="3">
        <v>0.32500000000000007</v>
      </c>
      <c r="AC110" s="1">
        <v>-1.5693999999999999</v>
      </c>
      <c r="AD110">
        <v>5</v>
      </c>
      <c r="AE110">
        <v>5</v>
      </c>
      <c r="AF110" t="s">
        <v>48</v>
      </c>
      <c r="AG110">
        <v>2017</v>
      </c>
      <c r="AH110">
        <f>COUNTBLANK(datos[[#This Row],[Row ID]:[Year sales]])</f>
        <v>0</v>
      </c>
    </row>
    <row r="111" spans="1:34" x14ac:dyDescent="0.3">
      <c r="A111">
        <v>110</v>
      </c>
      <c r="B111" t="s">
        <v>494</v>
      </c>
      <c r="C111" s="4">
        <v>42292</v>
      </c>
      <c r="D111" s="4">
        <v>42297</v>
      </c>
      <c r="E111" t="s">
        <v>67</v>
      </c>
      <c r="F111" t="s">
        <v>495</v>
      </c>
      <c r="G111" t="s">
        <v>496</v>
      </c>
      <c r="H111" t="s">
        <v>122</v>
      </c>
      <c r="I111" t="s">
        <v>38</v>
      </c>
      <c r="J111" t="s">
        <v>497</v>
      </c>
      <c r="K111" t="s">
        <v>231</v>
      </c>
      <c r="L111">
        <v>60462</v>
      </c>
      <c r="M111" t="s">
        <v>125</v>
      </c>
      <c r="N111" t="s">
        <v>498</v>
      </c>
      <c r="O111" t="s">
        <v>90</v>
      </c>
      <c r="P111" t="s">
        <v>181</v>
      </c>
      <c r="Q111" t="s">
        <v>499</v>
      </c>
      <c r="R111" s="1">
        <v>339.96</v>
      </c>
      <c r="S111">
        <v>5</v>
      </c>
      <c r="T111">
        <f t="shared" si="1"/>
        <v>31</v>
      </c>
      <c r="U111" t="s">
        <v>75</v>
      </c>
      <c r="V111">
        <v>0.2</v>
      </c>
      <c r="W111">
        <v>67.992000000000004</v>
      </c>
      <c r="X111" s="1">
        <v>-67.992000000000004</v>
      </c>
      <c r="Y111" s="1">
        <v>407.952</v>
      </c>
      <c r="Z111" t="s">
        <v>47</v>
      </c>
      <c r="AA111" s="2">
        <v>67.992000000000004</v>
      </c>
      <c r="AB111" s="3">
        <v>0.20000000000000004</v>
      </c>
      <c r="AC111" s="1">
        <v>-203.976</v>
      </c>
      <c r="AD111">
        <v>5</v>
      </c>
      <c r="AE111">
        <v>5</v>
      </c>
      <c r="AF111" t="s">
        <v>48</v>
      </c>
      <c r="AG111">
        <v>2015</v>
      </c>
      <c r="AH111">
        <f>COUNTBLANK(datos[[#This Row],[Row ID]:[Year sales]])</f>
        <v>0</v>
      </c>
    </row>
    <row r="112" spans="1:34" x14ac:dyDescent="0.3">
      <c r="A112">
        <v>111</v>
      </c>
      <c r="B112" t="s">
        <v>500</v>
      </c>
      <c r="C112" s="4">
        <v>43094</v>
      </c>
      <c r="D112" s="4">
        <v>43099</v>
      </c>
      <c r="E112" t="s">
        <v>67</v>
      </c>
      <c r="F112" t="s">
        <v>501</v>
      </c>
      <c r="G112" t="s">
        <v>502</v>
      </c>
      <c r="H112" t="s">
        <v>57</v>
      </c>
      <c r="I112" t="s">
        <v>38</v>
      </c>
      <c r="J112" t="s">
        <v>286</v>
      </c>
      <c r="K112" t="s">
        <v>287</v>
      </c>
      <c r="L112">
        <v>10035</v>
      </c>
      <c r="M112" t="s">
        <v>168</v>
      </c>
      <c r="N112" t="s">
        <v>503</v>
      </c>
      <c r="O112" t="s">
        <v>43</v>
      </c>
      <c r="P112" t="s">
        <v>83</v>
      </c>
      <c r="Q112" t="s">
        <v>504</v>
      </c>
      <c r="R112" s="1">
        <v>41.96</v>
      </c>
      <c r="S112">
        <v>2</v>
      </c>
      <c r="T112">
        <f t="shared" si="1"/>
        <v>12</v>
      </c>
      <c r="U112" t="s">
        <v>46</v>
      </c>
      <c r="V112">
        <v>0</v>
      </c>
      <c r="W112">
        <v>0</v>
      </c>
      <c r="X112" s="1">
        <v>0</v>
      </c>
      <c r="Y112" s="1">
        <v>41.96</v>
      </c>
      <c r="Z112" t="s">
        <v>65</v>
      </c>
      <c r="AA112" s="2">
        <v>10.909599999999999</v>
      </c>
      <c r="AB112" s="3">
        <v>0.25999999999999995</v>
      </c>
      <c r="AC112" s="1">
        <v>-31.0504</v>
      </c>
      <c r="AD112">
        <v>5</v>
      </c>
      <c r="AE112">
        <v>5</v>
      </c>
      <c r="AF112" t="s">
        <v>48</v>
      </c>
      <c r="AG112">
        <v>2017</v>
      </c>
      <c r="AH112">
        <f>COUNTBLANK(datos[[#This Row],[Row ID]:[Year sales]])</f>
        <v>0</v>
      </c>
    </row>
    <row r="113" spans="1:34" x14ac:dyDescent="0.3">
      <c r="A113">
        <v>112</v>
      </c>
      <c r="B113" t="s">
        <v>505</v>
      </c>
      <c r="C113" s="4">
        <v>42677</v>
      </c>
      <c r="D113" s="4">
        <v>42684</v>
      </c>
      <c r="E113" t="s">
        <v>67</v>
      </c>
      <c r="F113" t="s">
        <v>506</v>
      </c>
      <c r="G113" t="s">
        <v>507</v>
      </c>
      <c r="H113" t="s">
        <v>37</v>
      </c>
      <c r="I113" t="s">
        <v>38</v>
      </c>
      <c r="J113" t="s">
        <v>508</v>
      </c>
      <c r="K113" t="s">
        <v>509</v>
      </c>
      <c r="L113">
        <v>50322</v>
      </c>
      <c r="M113" t="s">
        <v>125</v>
      </c>
      <c r="N113" t="s">
        <v>510</v>
      </c>
      <c r="O113" t="s">
        <v>62</v>
      </c>
      <c r="P113" t="s">
        <v>86</v>
      </c>
      <c r="Q113" t="s">
        <v>511</v>
      </c>
      <c r="R113" s="1">
        <v>75.959999999999994</v>
      </c>
      <c r="S113">
        <v>2</v>
      </c>
      <c r="T113">
        <f t="shared" si="1"/>
        <v>44</v>
      </c>
      <c r="U113" t="s">
        <v>46</v>
      </c>
      <c r="V113">
        <v>0</v>
      </c>
      <c r="W113">
        <v>0</v>
      </c>
      <c r="X113" s="1">
        <v>0</v>
      </c>
      <c r="Y113" s="1">
        <v>75.959999999999994</v>
      </c>
      <c r="Z113" t="s">
        <v>99</v>
      </c>
      <c r="AA113" s="2">
        <v>22.788</v>
      </c>
      <c r="AB113" s="3">
        <v>0.30000000000000004</v>
      </c>
      <c r="AC113" s="1">
        <v>-53.171999999999997</v>
      </c>
      <c r="AD113">
        <v>7</v>
      </c>
      <c r="AE113">
        <v>7</v>
      </c>
      <c r="AF113" t="s">
        <v>48</v>
      </c>
      <c r="AG113">
        <v>2016</v>
      </c>
      <c r="AH113">
        <f>COUNTBLANK(datos[[#This Row],[Row ID]:[Year sales]])</f>
        <v>0</v>
      </c>
    </row>
    <row r="114" spans="1:34" x14ac:dyDescent="0.3">
      <c r="A114">
        <v>113</v>
      </c>
      <c r="B114" t="s">
        <v>505</v>
      </c>
      <c r="C114" s="4">
        <v>42677</v>
      </c>
      <c r="D114" s="4">
        <v>42684</v>
      </c>
      <c r="E114" t="s">
        <v>67</v>
      </c>
      <c r="F114" t="s">
        <v>506</v>
      </c>
      <c r="G114" t="s">
        <v>507</v>
      </c>
      <c r="H114" t="s">
        <v>37</v>
      </c>
      <c r="I114" t="s">
        <v>38</v>
      </c>
      <c r="J114" t="s">
        <v>508</v>
      </c>
      <c r="K114" t="s">
        <v>509</v>
      </c>
      <c r="L114">
        <v>50322</v>
      </c>
      <c r="M114" t="s">
        <v>125</v>
      </c>
      <c r="N114" t="s">
        <v>512</v>
      </c>
      <c r="O114" t="s">
        <v>62</v>
      </c>
      <c r="P114" t="s">
        <v>94</v>
      </c>
      <c r="Q114" t="s">
        <v>513</v>
      </c>
      <c r="R114" s="1">
        <v>27.24</v>
      </c>
      <c r="S114">
        <v>6</v>
      </c>
      <c r="T114">
        <f t="shared" si="1"/>
        <v>34</v>
      </c>
      <c r="U114" t="s">
        <v>75</v>
      </c>
      <c r="V114">
        <v>0</v>
      </c>
      <c r="W114">
        <v>0</v>
      </c>
      <c r="X114" s="1">
        <v>0</v>
      </c>
      <c r="Y114" s="1">
        <v>27.24</v>
      </c>
      <c r="Z114" t="s">
        <v>65</v>
      </c>
      <c r="AA114" s="2">
        <v>13.3476</v>
      </c>
      <c r="AB114" s="3">
        <v>0.49000000000000005</v>
      </c>
      <c r="AC114" s="1">
        <v>-13.8924</v>
      </c>
      <c r="AD114">
        <v>7</v>
      </c>
      <c r="AE114">
        <v>7</v>
      </c>
      <c r="AF114" t="s">
        <v>48</v>
      </c>
      <c r="AG114">
        <v>2016</v>
      </c>
      <c r="AH114">
        <f>COUNTBLANK(datos[[#This Row],[Row ID]:[Year sales]])</f>
        <v>0</v>
      </c>
    </row>
    <row r="115" spans="1:34" x14ac:dyDescent="0.3">
      <c r="A115">
        <v>114</v>
      </c>
      <c r="B115" t="s">
        <v>514</v>
      </c>
      <c r="C115" s="4">
        <v>41876</v>
      </c>
      <c r="D115" s="4">
        <v>41878</v>
      </c>
      <c r="E115" t="s">
        <v>34</v>
      </c>
      <c r="F115" t="s">
        <v>515</v>
      </c>
      <c r="G115" t="s">
        <v>516</v>
      </c>
      <c r="H115" t="s">
        <v>37</v>
      </c>
      <c r="I115" t="s">
        <v>38</v>
      </c>
      <c r="J115" t="s">
        <v>517</v>
      </c>
      <c r="K115" t="s">
        <v>518</v>
      </c>
      <c r="L115">
        <v>43229</v>
      </c>
      <c r="M115" t="s">
        <v>168</v>
      </c>
      <c r="N115" t="s">
        <v>519</v>
      </c>
      <c r="O115" t="s">
        <v>62</v>
      </c>
      <c r="P115" t="s">
        <v>289</v>
      </c>
      <c r="Q115" t="s">
        <v>520</v>
      </c>
      <c r="R115" s="1">
        <v>40.095999999999997</v>
      </c>
      <c r="S115">
        <v>14</v>
      </c>
      <c r="T115">
        <f t="shared" si="1"/>
        <v>44</v>
      </c>
      <c r="U115" t="s">
        <v>75</v>
      </c>
      <c r="V115">
        <v>0.2</v>
      </c>
      <c r="W115">
        <v>8.0191999999999997</v>
      </c>
      <c r="X115" s="1">
        <v>-8.0191999999999997</v>
      </c>
      <c r="Y115" s="1">
        <v>48.115199999999994</v>
      </c>
      <c r="Z115" t="s">
        <v>65</v>
      </c>
      <c r="AA115" s="2">
        <v>14.534800000000001</v>
      </c>
      <c r="AB115" s="3">
        <v>0.36250000000000004</v>
      </c>
      <c r="AC115" s="1">
        <v>-17.542000000000002</v>
      </c>
      <c r="AD115">
        <v>2</v>
      </c>
      <c r="AE115">
        <v>2</v>
      </c>
      <c r="AF115" t="s">
        <v>48</v>
      </c>
      <c r="AG115">
        <v>2014</v>
      </c>
      <c r="AH115">
        <f>COUNTBLANK(datos[[#This Row],[Row ID]:[Year sales]])</f>
        <v>0</v>
      </c>
    </row>
    <row r="116" spans="1:34" x14ac:dyDescent="0.3">
      <c r="A116">
        <v>115</v>
      </c>
      <c r="B116" t="s">
        <v>514</v>
      </c>
      <c r="C116" s="4">
        <v>41876</v>
      </c>
      <c r="D116" s="4">
        <v>41878</v>
      </c>
      <c r="E116" t="s">
        <v>34</v>
      </c>
      <c r="F116" t="s">
        <v>515</v>
      </c>
      <c r="G116" t="s">
        <v>516</v>
      </c>
      <c r="H116" t="s">
        <v>37</v>
      </c>
      <c r="I116" t="s">
        <v>38</v>
      </c>
      <c r="J116" t="s">
        <v>517</v>
      </c>
      <c r="K116" t="s">
        <v>518</v>
      </c>
      <c r="L116">
        <v>43229</v>
      </c>
      <c r="M116" t="s">
        <v>168</v>
      </c>
      <c r="N116" t="s">
        <v>521</v>
      </c>
      <c r="O116" t="s">
        <v>62</v>
      </c>
      <c r="P116" t="s">
        <v>193</v>
      </c>
      <c r="Q116" t="s">
        <v>522</v>
      </c>
      <c r="R116" s="1">
        <v>4.72</v>
      </c>
      <c r="S116">
        <v>2</v>
      </c>
      <c r="T116">
        <f t="shared" si="1"/>
        <v>35</v>
      </c>
      <c r="U116" t="s">
        <v>46</v>
      </c>
      <c r="V116">
        <v>0.2</v>
      </c>
      <c r="W116">
        <v>0.94399999999999995</v>
      </c>
      <c r="X116" s="1">
        <v>-0.94399999999999995</v>
      </c>
      <c r="Y116" s="1">
        <v>5.6639999999999997</v>
      </c>
      <c r="Z116" t="s">
        <v>65</v>
      </c>
      <c r="AA116" s="2">
        <v>1.6519999999999999</v>
      </c>
      <c r="AB116" s="3">
        <v>0.35</v>
      </c>
      <c r="AC116" s="1">
        <v>-2.1240000000000001</v>
      </c>
      <c r="AD116">
        <v>2</v>
      </c>
      <c r="AE116">
        <v>2</v>
      </c>
      <c r="AF116" t="s">
        <v>48</v>
      </c>
      <c r="AG116">
        <v>2014</v>
      </c>
      <c r="AH116">
        <f>COUNTBLANK(datos[[#This Row],[Row ID]:[Year sales]])</f>
        <v>0</v>
      </c>
    </row>
    <row r="117" spans="1:34" x14ac:dyDescent="0.3">
      <c r="A117">
        <v>116</v>
      </c>
      <c r="B117" t="s">
        <v>514</v>
      </c>
      <c r="C117" s="4">
        <v>41876</v>
      </c>
      <c r="D117" s="4">
        <v>41878</v>
      </c>
      <c r="E117" t="s">
        <v>34</v>
      </c>
      <c r="F117" t="s">
        <v>515</v>
      </c>
      <c r="G117" t="s">
        <v>516</v>
      </c>
      <c r="H117" t="s">
        <v>37</v>
      </c>
      <c r="I117" t="s">
        <v>38</v>
      </c>
      <c r="J117" t="s">
        <v>517</v>
      </c>
      <c r="K117" t="s">
        <v>518</v>
      </c>
      <c r="L117">
        <v>43229</v>
      </c>
      <c r="M117" t="s">
        <v>168</v>
      </c>
      <c r="N117" t="s">
        <v>523</v>
      </c>
      <c r="O117" t="s">
        <v>62</v>
      </c>
      <c r="P117" t="s">
        <v>110</v>
      </c>
      <c r="Q117" t="s">
        <v>524</v>
      </c>
      <c r="R117" s="1">
        <v>23.975999999999999</v>
      </c>
      <c r="S117">
        <v>3</v>
      </c>
      <c r="T117">
        <f t="shared" si="1"/>
        <v>7</v>
      </c>
      <c r="U117" t="s">
        <v>52</v>
      </c>
      <c r="V117">
        <v>0.2</v>
      </c>
      <c r="W117">
        <v>4.7952000000000004</v>
      </c>
      <c r="X117" s="1">
        <v>-4.7952000000000004</v>
      </c>
      <c r="Y117" s="1">
        <v>28.7712</v>
      </c>
      <c r="Z117" t="s">
        <v>65</v>
      </c>
      <c r="AA117" s="2">
        <v>7.4924999999999997</v>
      </c>
      <c r="AB117" s="3">
        <v>0.3125</v>
      </c>
      <c r="AC117" s="1">
        <v>-11.6883</v>
      </c>
      <c r="AD117">
        <v>2</v>
      </c>
      <c r="AE117">
        <v>2</v>
      </c>
      <c r="AF117" t="s">
        <v>48</v>
      </c>
      <c r="AG117">
        <v>2014</v>
      </c>
      <c r="AH117">
        <f>COUNTBLANK(datos[[#This Row],[Row ID]:[Year sales]])</f>
        <v>0</v>
      </c>
    </row>
    <row r="118" spans="1:34" x14ac:dyDescent="0.3">
      <c r="A118">
        <v>117</v>
      </c>
      <c r="B118" t="s">
        <v>514</v>
      </c>
      <c r="C118" s="4">
        <v>41876</v>
      </c>
      <c r="D118" s="4">
        <v>41878</v>
      </c>
      <c r="E118" t="s">
        <v>34</v>
      </c>
      <c r="F118" t="s">
        <v>515</v>
      </c>
      <c r="G118" t="s">
        <v>516</v>
      </c>
      <c r="H118" t="s">
        <v>37</v>
      </c>
      <c r="I118" t="s">
        <v>38</v>
      </c>
      <c r="J118" t="s">
        <v>517</v>
      </c>
      <c r="K118" t="s">
        <v>518</v>
      </c>
      <c r="L118">
        <v>43229</v>
      </c>
      <c r="M118" t="s">
        <v>168</v>
      </c>
      <c r="N118" t="s">
        <v>525</v>
      </c>
      <c r="O118" t="s">
        <v>62</v>
      </c>
      <c r="P118" t="s">
        <v>193</v>
      </c>
      <c r="Q118" t="s">
        <v>526</v>
      </c>
      <c r="R118" s="1">
        <v>130.464</v>
      </c>
      <c r="S118">
        <v>6</v>
      </c>
      <c r="T118">
        <f t="shared" si="1"/>
        <v>24</v>
      </c>
      <c r="U118" t="s">
        <v>75</v>
      </c>
      <c r="V118">
        <v>0.2</v>
      </c>
      <c r="W118">
        <v>26.0928</v>
      </c>
      <c r="X118" s="1">
        <v>-26.0928</v>
      </c>
      <c r="Y118" s="1">
        <v>156.55680000000001</v>
      </c>
      <c r="Z118" t="s">
        <v>99</v>
      </c>
      <c r="AA118" s="2">
        <v>44.031599999999997</v>
      </c>
      <c r="AB118" s="3">
        <v>0.33749999999999997</v>
      </c>
      <c r="AC118" s="1">
        <v>-60.339599999999997</v>
      </c>
      <c r="AD118">
        <v>2</v>
      </c>
      <c r="AE118">
        <v>2</v>
      </c>
      <c r="AF118" t="s">
        <v>48</v>
      </c>
      <c r="AG118">
        <v>2014</v>
      </c>
      <c r="AH118">
        <f>COUNTBLANK(datos[[#This Row],[Row ID]:[Year sales]])</f>
        <v>0</v>
      </c>
    </row>
    <row r="119" spans="1:34" x14ac:dyDescent="0.3">
      <c r="A119">
        <v>118</v>
      </c>
      <c r="B119" t="s">
        <v>527</v>
      </c>
      <c r="C119" s="4">
        <v>42065</v>
      </c>
      <c r="D119" s="4">
        <v>42069</v>
      </c>
      <c r="E119" t="s">
        <v>67</v>
      </c>
      <c r="F119" t="s">
        <v>528</v>
      </c>
      <c r="G119" t="s">
        <v>529</v>
      </c>
      <c r="H119" t="s">
        <v>37</v>
      </c>
      <c r="I119" t="s">
        <v>38</v>
      </c>
      <c r="J119" t="s">
        <v>115</v>
      </c>
      <c r="K119" t="s">
        <v>116</v>
      </c>
      <c r="L119">
        <v>98103</v>
      </c>
      <c r="M119" t="s">
        <v>60</v>
      </c>
      <c r="N119" t="s">
        <v>530</v>
      </c>
      <c r="O119" t="s">
        <v>43</v>
      </c>
      <c r="P119" t="s">
        <v>73</v>
      </c>
      <c r="Q119" t="s">
        <v>531</v>
      </c>
      <c r="R119" s="1">
        <v>787.53</v>
      </c>
      <c r="S119">
        <v>3</v>
      </c>
      <c r="T119">
        <f t="shared" si="1"/>
        <v>22</v>
      </c>
      <c r="U119" t="s">
        <v>52</v>
      </c>
      <c r="V119">
        <v>0</v>
      </c>
      <c r="W119">
        <v>0</v>
      </c>
      <c r="X119" s="1">
        <v>0</v>
      </c>
      <c r="Y119" s="1">
        <v>787.53</v>
      </c>
      <c r="Z119" t="s">
        <v>53</v>
      </c>
      <c r="AA119" s="2">
        <v>165.38130000000001</v>
      </c>
      <c r="AB119" s="3">
        <v>0.21000000000000002</v>
      </c>
      <c r="AC119" s="1">
        <v>-622.14869999999996</v>
      </c>
      <c r="AD119">
        <v>4</v>
      </c>
      <c r="AE119">
        <v>4</v>
      </c>
      <c r="AF119" t="s">
        <v>48</v>
      </c>
      <c r="AG119">
        <v>2015</v>
      </c>
      <c r="AH119">
        <f>COUNTBLANK(datos[[#This Row],[Row ID]:[Year sales]])</f>
        <v>0</v>
      </c>
    </row>
    <row r="120" spans="1:34" x14ac:dyDescent="0.3">
      <c r="A120">
        <v>119</v>
      </c>
      <c r="B120" t="s">
        <v>532</v>
      </c>
      <c r="C120" s="4">
        <v>42099</v>
      </c>
      <c r="D120" s="4">
        <v>42104</v>
      </c>
      <c r="E120" t="s">
        <v>67</v>
      </c>
      <c r="F120" t="s">
        <v>533</v>
      </c>
      <c r="G120" t="s">
        <v>534</v>
      </c>
      <c r="H120" t="s">
        <v>57</v>
      </c>
      <c r="I120" t="s">
        <v>38</v>
      </c>
      <c r="J120" t="s">
        <v>535</v>
      </c>
      <c r="K120" t="s">
        <v>355</v>
      </c>
      <c r="L120">
        <v>37620</v>
      </c>
      <c r="M120" t="s">
        <v>41</v>
      </c>
      <c r="N120" t="s">
        <v>536</v>
      </c>
      <c r="O120" t="s">
        <v>62</v>
      </c>
      <c r="P120" t="s">
        <v>94</v>
      </c>
      <c r="Q120" t="s">
        <v>537</v>
      </c>
      <c r="R120" s="1">
        <v>157.79400000000001</v>
      </c>
      <c r="S120">
        <v>1</v>
      </c>
      <c r="T120">
        <f t="shared" si="1"/>
        <v>23</v>
      </c>
      <c r="U120" t="s">
        <v>46</v>
      </c>
      <c r="V120">
        <v>0.7</v>
      </c>
      <c r="W120">
        <v>110.4558</v>
      </c>
      <c r="X120" s="1">
        <v>-110.4558</v>
      </c>
      <c r="Y120" s="1">
        <v>268.24979999999999</v>
      </c>
      <c r="Z120" t="s">
        <v>47</v>
      </c>
      <c r="AA120" s="2">
        <v>-115.71559999999999</v>
      </c>
      <c r="AB120" s="3">
        <v>-0.73333333333333328</v>
      </c>
      <c r="AC120" s="1">
        <v>-163.0538</v>
      </c>
      <c r="AD120">
        <v>5</v>
      </c>
      <c r="AE120">
        <v>5</v>
      </c>
      <c r="AF120" t="s">
        <v>48</v>
      </c>
      <c r="AG120">
        <v>2015</v>
      </c>
      <c r="AH120">
        <f>COUNTBLANK(datos[[#This Row],[Row ID]:[Year sales]])</f>
        <v>0</v>
      </c>
    </row>
    <row r="121" spans="1:34" x14ac:dyDescent="0.3">
      <c r="A121">
        <v>120</v>
      </c>
      <c r="B121" t="s">
        <v>538</v>
      </c>
      <c r="C121" s="4">
        <v>42533</v>
      </c>
      <c r="D121" s="4">
        <v>42536</v>
      </c>
      <c r="E121" t="s">
        <v>208</v>
      </c>
      <c r="F121" t="s">
        <v>539</v>
      </c>
      <c r="G121" t="s">
        <v>540</v>
      </c>
      <c r="H121" t="s">
        <v>37</v>
      </c>
      <c r="I121" t="s">
        <v>38</v>
      </c>
      <c r="J121" t="s">
        <v>541</v>
      </c>
      <c r="K121" t="s">
        <v>265</v>
      </c>
      <c r="L121">
        <v>19805</v>
      </c>
      <c r="M121" t="s">
        <v>168</v>
      </c>
      <c r="N121" t="s">
        <v>542</v>
      </c>
      <c r="O121" t="s">
        <v>43</v>
      </c>
      <c r="P121" t="s">
        <v>83</v>
      </c>
      <c r="Q121" t="s">
        <v>543</v>
      </c>
      <c r="R121" s="1">
        <v>47.04</v>
      </c>
      <c r="S121">
        <v>3</v>
      </c>
      <c r="T121">
        <f t="shared" si="1"/>
        <v>10</v>
      </c>
      <c r="U121" t="s">
        <v>52</v>
      </c>
      <c r="V121">
        <v>0</v>
      </c>
      <c r="W121">
        <v>0</v>
      </c>
      <c r="X121" s="1">
        <v>0</v>
      </c>
      <c r="Y121" s="1">
        <v>47.04</v>
      </c>
      <c r="Z121" t="s">
        <v>65</v>
      </c>
      <c r="AA121" s="2">
        <v>18.345600000000001</v>
      </c>
      <c r="AB121" s="3">
        <v>0.39</v>
      </c>
      <c r="AC121" s="1">
        <v>-28.694400000000002</v>
      </c>
      <c r="AD121">
        <v>3</v>
      </c>
      <c r="AE121">
        <v>3</v>
      </c>
      <c r="AF121" t="s">
        <v>48</v>
      </c>
      <c r="AG121">
        <v>2016</v>
      </c>
      <c r="AH121">
        <f>COUNTBLANK(datos[[#This Row],[Row ID]:[Year sales]])</f>
        <v>0</v>
      </c>
    </row>
    <row r="122" spans="1:34" x14ac:dyDescent="0.3">
      <c r="A122">
        <v>121</v>
      </c>
      <c r="B122" t="s">
        <v>538</v>
      </c>
      <c r="C122" s="4">
        <v>42533</v>
      </c>
      <c r="D122" s="4">
        <v>42536</v>
      </c>
      <c r="E122" t="s">
        <v>208</v>
      </c>
      <c r="F122" t="s">
        <v>539</v>
      </c>
      <c r="G122" t="s">
        <v>540</v>
      </c>
      <c r="H122" t="s">
        <v>37</v>
      </c>
      <c r="I122" t="s">
        <v>38</v>
      </c>
      <c r="J122" t="s">
        <v>541</v>
      </c>
      <c r="K122" t="s">
        <v>265</v>
      </c>
      <c r="L122">
        <v>19805</v>
      </c>
      <c r="M122" t="s">
        <v>168</v>
      </c>
      <c r="N122" t="s">
        <v>93</v>
      </c>
      <c r="O122" t="s">
        <v>62</v>
      </c>
      <c r="P122" t="s">
        <v>94</v>
      </c>
      <c r="Q122" t="s">
        <v>95</v>
      </c>
      <c r="R122" s="1">
        <v>30.84</v>
      </c>
      <c r="S122">
        <v>4</v>
      </c>
      <c r="T122">
        <f t="shared" si="1"/>
        <v>35</v>
      </c>
      <c r="U122" t="s">
        <v>52</v>
      </c>
      <c r="V122">
        <v>0</v>
      </c>
      <c r="W122">
        <v>0</v>
      </c>
      <c r="X122" s="1">
        <v>0</v>
      </c>
      <c r="Y122" s="1">
        <v>30.84</v>
      </c>
      <c r="Z122" t="s">
        <v>65</v>
      </c>
      <c r="AA122" s="2">
        <v>13.878</v>
      </c>
      <c r="AB122" s="3">
        <v>0.45</v>
      </c>
      <c r="AC122" s="1">
        <v>-16.962</v>
      </c>
      <c r="AD122">
        <v>3</v>
      </c>
      <c r="AE122">
        <v>3</v>
      </c>
      <c r="AF122" t="s">
        <v>48</v>
      </c>
      <c r="AG122">
        <v>2016</v>
      </c>
      <c r="AH122">
        <f>COUNTBLANK(datos[[#This Row],[Row ID]:[Year sales]])</f>
        <v>0</v>
      </c>
    </row>
    <row r="123" spans="1:34" x14ac:dyDescent="0.3">
      <c r="A123">
        <v>122</v>
      </c>
      <c r="B123" t="s">
        <v>538</v>
      </c>
      <c r="C123" s="4">
        <v>42533</v>
      </c>
      <c r="D123" s="4">
        <v>42536</v>
      </c>
      <c r="E123" t="s">
        <v>208</v>
      </c>
      <c r="F123" t="s">
        <v>539</v>
      </c>
      <c r="G123" t="s">
        <v>540</v>
      </c>
      <c r="H123" t="s">
        <v>37</v>
      </c>
      <c r="I123" t="s">
        <v>38</v>
      </c>
      <c r="J123" t="s">
        <v>541</v>
      </c>
      <c r="K123" t="s">
        <v>265</v>
      </c>
      <c r="L123">
        <v>19805</v>
      </c>
      <c r="M123" t="s">
        <v>168</v>
      </c>
      <c r="N123" t="s">
        <v>544</v>
      </c>
      <c r="O123" t="s">
        <v>62</v>
      </c>
      <c r="P123" t="s">
        <v>77</v>
      </c>
      <c r="Q123" t="s">
        <v>545</v>
      </c>
      <c r="R123" s="1">
        <v>226.56</v>
      </c>
      <c r="S123">
        <v>6</v>
      </c>
      <c r="T123">
        <f t="shared" si="1"/>
        <v>17</v>
      </c>
      <c r="U123" t="s">
        <v>75</v>
      </c>
      <c r="V123">
        <v>0</v>
      </c>
      <c r="W123">
        <v>0</v>
      </c>
      <c r="X123" s="1">
        <v>0</v>
      </c>
      <c r="Y123" s="1">
        <v>226.56</v>
      </c>
      <c r="Z123" t="s">
        <v>47</v>
      </c>
      <c r="AA123" s="2">
        <v>63.436799999999998</v>
      </c>
      <c r="AB123" s="3">
        <v>0.27999999999999997</v>
      </c>
      <c r="AC123" s="1">
        <v>-163.1232</v>
      </c>
      <c r="AD123">
        <v>3</v>
      </c>
      <c r="AE123">
        <v>3</v>
      </c>
      <c r="AF123" t="s">
        <v>48</v>
      </c>
      <c r="AG123">
        <v>2016</v>
      </c>
      <c r="AH123">
        <f>COUNTBLANK(datos[[#This Row],[Row ID]:[Year sales]])</f>
        <v>0</v>
      </c>
    </row>
    <row r="124" spans="1:34" x14ac:dyDescent="0.3">
      <c r="A124">
        <v>123</v>
      </c>
      <c r="B124" t="s">
        <v>538</v>
      </c>
      <c r="C124" s="4">
        <v>42533</v>
      </c>
      <c r="D124" s="4">
        <v>42536</v>
      </c>
      <c r="E124" t="s">
        <v>208</v>
      </c>
      <c r="F124" t="s">
        <v>539</v>
      </c>
      <c r="G124" t="s">
        <v>540</v>
      </c>
      <c r="H124" t="s">
        <v>37</v>
      </c>
      <c r="I124" t="s">
        <v>38</v>
      </c>
      <c r="J124" t="s">
        <v>541</v>
      </c>
      <c r="K124" t="s">
        <v>265</v>
      </c>
      <c r="L124">
        <v>19805</v>
      </c>
      <c r="M124" t="s">
        <v>168</v>
      </c>
      <c r="N124" t="s">
        <v>546</v>
      </c>
      <c r="O124" t="s">
        <v>62</v>
      </c>
      <c r="P124" t="s">
        <v>193</v>
      </c>
      <c r="Q124" t="s">
        <v>547</v>
      </c>
      <c r="R124" s="1">
        <v>115.02</v>
      </c>
      <c r="S124">
        <v>9</v>
      </c>
      <c r="T124">
        <f t="shared" si="1"/>
        <v>30</v>
      </c>
      <c r="U124" t="s">
        <v>75</v>
      </c>
      <c r="V124">
        <v>0</v>
      </c>
      <c r="W124">
        <v>0</v>
      </c>
      <c r="X124" s="1">
        <v>0</v>
      </c>
      <c r="Y124" s="1">
        <v>115.02</v>
      </c>
      <c r="Z124" t="s">
        <v>99</v>
      </c>
      <c r="AA124" s="2">
        <v>51.759</v>
      </c>
      <c r="AB124" s="3">
        <v>0.45</v>
      </c>
      <c r="AC124" s="1">
        <v>-63.261000000000003</v>
      </c>
      <c r="AD124">
        <v>3</v>
      </c>
      <c r="AE124">
        <v>3</v>
      </c>
      <c r="AF124" t="s">
        <v>48</v>
      </c>
      <c r="AG124">
        <v>2016</v>
      </c>
      <c r="AH124">
        <f>COUNTBLANK(datos[[#This Row],[Row ID]:[Year sales]])</f>
        <v>0</v>
      </c>
    </row>
    <row r="125" spans="1:34" x14ac:dyDescent="0.3">
      <c r="A125">
        <v>124</v>
      </c>
      <c r="B125" t="s">
        <v>538</v>
      </c>
      <c r="C125" s="4">
        <v>42533</v>
      </c>
      <c r="D125" s="4">
        <v>42536</v>
      </c>
      <c r="E125" t="s">
        <v>208</v>
      </c>
      <c r="F125" t="s">
        <v>539</v>
      </c>
      <c r="G125" t="s">
        <v>540</v>
      </c>
      <c r="H125" t="s">
        <v>37</v>
      </c>
      <c r="I125" t="s">
        <v>38</v>
      </c>
      <c r="J125" t="s">
        <v>541</v>
      </c>
      <c r="K125" t="s">
        <v>265</v>
      </c>
      <c r="L125">
        <v>19805</v>
      </c>
      <c r="M125" t="s">
        <v>168</v>
      </c>
      <c r="N125" t="s">
        <v>548</v>
      </c>
      <c r="O125" t="s">
        <v>90</v>
      </c>
      <c r="P125" t="s">
        <v>91</v>
      </c>
      <c r="Q125" t="s">
        <v>549</v>
      </c>
      <c r="R125" s="1">
        <v>68.040000000000006</v>
      </c>
      <c r="S125">
        <v>7</v>
      </c>
      <c r="T125">
        <f t="shared" si="1"/>
        <v>13</v>
      </c>
      <c r="U125" t="s">
        <v>75</v>
      </c>
      <c r="V125">
        <v>0</v>
      </c>
      <c r="W125">
        <v>0</v>
      </c>
      <c r="X125" s="1">
        <v>0</v>
      </c>
      <c r="Y125" s="1">
        <v>68.040000000000006</v>
      </c>
      <c r="Z125" t="s">
        <v>99</v>
      </c>
      <c r="AA125" s="2">
        <v>19.7316</v>
      </c>
      <c r="AB125" s="3">
        <v>0.28999999999999998</v>
      </c>
      <c r="AC125" s="1">
        <v>-48.308399999999999</v>
      </c>
      <c r="AD125">
        <v>3</v>
      </c>
      <c r="AE125">
        <v>3</v>
      </c>
      <c r="AF125" t="s">
        <v>48</v>
      </c>
      <c r="AG125">
        <v>2016</v>
      </c>
      <c r="AH125">
        <f>COUNTBLANK(datos[[#This Row],[Row ID]:[Year sales]])</f>
        <v>0</v>
      </c>
    </row>
    <row r="126" spans="1:34" x14ac:dyDescent="0.3">
      <c r="A126">
        <v>125</v>
      </c>
      <c r="B126" t="s">
        <v>550</v>
      </c>
      <c r="C126" s="4">
        <v>41999</v>
      </c>
      <c r="D126" s="4">
        <v>42001</v>
      </c>
      <c r="E126" t="s">
        <v>34</v>
      </c>
      <c r="F126" t="s">
        <v>551</v>
      </c>
      <c r="G126" t="s">
        <v>552</v>
      </c>
      <c r="H126" t="s">
        <v>122</v>
      </c>
      <c r="I126" t="s">
        <v>38</v>
      </c>
      <c r="J126" t="s">
        <v>204</v>
      </c>
      <c r="K126" t="s">
        <v>124</v>
      </c>
      <c r="L126">
        <v>77041</v>
      </c>
      <c r="M126" t="s">
        <v>125</v>
      </c>
      <c r="N126" t="s">
        <v>553</v>
      </c>
      <c r="O126" t="s">
        <v>43</v>
      </c>
      <c r="P126" t="s">
        <v>50</v>
      </c>
      <c r="Q126" t="s">
        <v>554</v>
      </c>
      <c r="R126" s="1">
        <v>600.55799999999999</v>
      </c>
      <c r="S126">
        <v>3</v>
      </c>
      <c r="T126">
        <f t="shared" si="1"/>
        <v>35</v>
      </c>
      <c r="U126" t="s">
        <v>52</v>
      </c>
      <c r="V126">
        <v>0.3</v>
      </c>
      <c r="W126">
        <v>180.16739999999999</v>
      </c>
      <c r="X126" s="1">
        <v>-180.16739999999999</v>
      </c>
      <c r="Y126" s="1">
        <v>780.72540000000004</v>
      </c>
      <c r="Z126" t="s">
        <v>53</v>
      </c>
      <c r="AA126" s="2">
        <v>-8.5793999999999997</v>
      </c>
      <c r="AB126" s="3">
        <v>-1.4285714285714285E-2</v>
      </c>
      <c r="AC126" s="1">
        <v>-428.97</v>
      </c>
      <c r="AD126">
        <v>2</v>
      </c>
      <c r="AE126">
        <v>2</v>
      </c>
      <c r="AF126" t="s">
        <v>48</v>
      </c>
      <c r="AG126">
        <v>2014</v>
      </c>
      <c r="AH126">
        <f>COUNTBLANK(datos[[#This Row],[Row ID]:[Year sales]])</f>
        <v>0</v>
      </c>
    </row>
    <row r="127" spans="1:34" x14ac:dyDescent="0.3">
      <c r="A127">
        <v>126</v>
      </c>
      <c r="B127" t="s">
        <v>555</v>
      </c>
      <c r="C127" s="4">
        <v>41902</v>
      </c>
      <c r="D127" s="4">
        <v>41907</v>
      </c>
      <c r="E127" t="s">
        <v>67</v>
      </c>
      <c r="F127" t="s">
        <v>556</v>
      </c>
      <c r="G127" t="s">
        <v>557</v>
      </c>
      <c r="H127" t="s">
        <v>37</v>
      </c>
      <c r="I127" t="s">
        <v>38</v>
      </c>
      <c r="J127" t="s">
        <v>558</v>
      </c>
      <c r="K127" t="s">
        <v>231</v>
      </c>
      <c r="L127">
        <v>61701</v>
      </c>
      <c r="M127" t="s">
        <v>125</v>
      </c>
      <c r="N127" t="s">
        <v>559</v>
      </c>
      <c r="O127" t="s">
        <v>43</v>
      </c>
      <c r="P127" t="s">
        <v>73</v>
      </c>
      <c r="Q127" t="s">
        <v>560</v>
      </c>
      <c r="R127" s="1">
        <v>617.70000000000005</v>
      </c>
      <c r="S127">
        <v>6</v>
      </c>
      <c r="T127">
        <f t="shared" si="1"/>
        <v>20</v>
      </c>
      <c r="U127" t="s">
        <v>75</v>
      </c>
      <c r="V127">
        <v>0.5</v>
      </c>
      <c r="W127">
        <v>308.85000000000002</v>
      </c>
      <c r="X127" s="1">
        <v>-308.85000000000002</v>
      </c>
      <c r="Y127" s="1">
        <v>926.55000000000007</v>
      </c>
      <c r="Z127" t="s">
        <v>53</v>
      </c>
      <c r="AA127" s="2">
        <v>-407.68200000000002</v>
      </c>
      <c r="AB127" s="3">
        <v>-0.66</v>
      </c>
      <c r="AC127" s="1">
        <v>-716.53200000000004</v>
      </c>
      <c r="AD127">
        <v>5</v>
      </c>
      <c r="AE127">
        <v>5</v>
      </c>
      <c r="AF127" t="s">
        <v>48</v>
      </c>
      <c r="AG127">
        <v>2014</v>
      </c>
      <c r="AH127">
        <f>COUNTBLANK(datos[[#This Row],[Row ID]:[Year sales]])</f>
        <v>0</v>
      </c>
    </row>
    <row r="128" spans="1:34" x14ac:dyDescent="0.3">
      <c r="A128">
        <v>127</v>
      </c>
      <c r="B128" t="s">
        <v>561</v>
      </c>
      <c r="C128" s="4">
        <v>43044</v>
      </c>
      <c r="D128" s="4">
        <v>43051</v>
      </c>
      <c r="E128" t="s">
        <v>67</v>
      </c>
      <c r="F128" t="s">
        <v>562</v>
      </c>
      <c r="G128" t="s">
        <v>563</v>
      </c>
      <c r="H128" t="s">
        <v>37</v>
      </c>
      <c r="I128" t="s">
        <v>38</v>
      </c>
      <c r="J128" t="s">
        <v>564</v>
      </c>
      <c r="K128" t="s">
        <v>330</v>
      </c>
      <c r="L128">
        <v>85023</v>
      </c>
      <c r="M128" t="s">
        <v>60</v>
      </c>
      <c r="N128" t="s">
        <v>565</v>
      </c>
      <c r="O128" t="s">
        <v>62</v>
      </c>
      <c r="P128" t="s">
        <v>94</v>
      </c>
      <c r="Q128" t="s">
        <v>566</v>
      </c>
      <c r="R128" s="1">
        <v>2.3879999999999999</v>
      </c>
      <c r="S128">
        <v>2</v>
      </c>
      <c r="T128">
        <f t="shared" si="1"/>
        <v>36</v>
      </c>
      <c r="U128" t="s">
        <v>46</v>
      </c>
      <c r="V128">
        <v>0.7</v>
      </c>
      <c r="W128">
        <v>1.6715999999999998</v>
      </c>
      <c r="X128" s="1">
        <v>-1.6716</v>
      </c>
      <c r="Y128" s="1">
        <v>4.0595999999999997</v>
      </c>
      <c r="Z128" t="s">
        <v>65</v>
      </c>
      <c r="AA128" s="2">
        <v>-1.8308</v>
      </c>
      <c r="AB128" s="3">
        <v>-0.76666666666666672</v>
      </c>
      <c r="AC128" s="1">
        <v>-2.5472000000000001</v>
      </c>
      <c r="AD128">
        <v>7</v>
      </c>
      <c r="AE128">
        <v>7</v>
      </c>
      <c r="AF128" t="s">
        <v>48</v>
      </c>
      <c r="AG128">
        <v>2017</v>
      </c>
      <c r="AH128">
        <f>COUNTBLANK(datos[[#This Row],[Row ID]:[Year sales]])</f>
        <v>0</v>
      </c>
    </row>
    <row r="129" spans="1:34" x14ac:dyDescent="0.3">
      <c r="A129">
        <v>128</v>
      </c>
      <c r="B129" t="s">
        <v>561</v>
      </c>
      <c r="C129" s="4">
        <v>43044</v>
      </c>
      <c r="D129" s="4">
        <v>43051</v>
      </c>
      <c r="E129" t="s">
        <v>67</v>
      </c>
      <c r="F129" t="s">
        <v>562</v>
      </c>
      <c r="G129" t="s">
        <v>563</v>
      </c>
      <c r="H129" t="s">
        <v>37</v>
      </c>
      <c r="I129" t="s">
        <v>38</v>
      </c>
      <c r="J129" t="s">
        <v>564</v>
      </c>
      <c r="K129" t="s">
        <v>330</v>
      </c>
      <c r="L129">
        <v>85023</v>
      </c>
      <c r="M129" t="s">
        <v>60</v>
      </c>
      <c r="N129" t="s">
        <v>567</v>
      </c>
      <c r="O129" t="s">
        <v>62</v>
      </c>
      <c r="P129" t="s">
        <v>77</v>
      </c>
      <c r="Q129" t="s">
        <v>568</v>
      </c>
      <c r="R129" s="1">
        <v>243.99199999999999</v>
      </c>
      <c r="S129">
        <v>7</v>
      </c>
      <c r="T129">
        <f t="shared" si="1"/>
        <v>30</v>
      </c>
      <c r="U129" t="s">
        <v>75</v>
      </c>
      <c r="V129">
        <v>0.2</v>
      </c>
      <c r="W129">
        <v>48.798400000000001</v>
      </c>
      <c r="X129" s="1">
        <v>-48.798400000000001</v>
      </c>
      <c r="Y129" s="1">
        <v>292.79039999999998</v>
      </c>
      <c r="Z129" t="s">
        <v>47</v>
      </c>
      <c r="AA129" s="2">
        <v>30.498999999999999</v>
      </c>
      <c r="AB129" s="3">
        <v>0.125</v>
      </c>
      <c r="AC129" s="1">
        <v>-164.69460000000001</v>
      </c>
      <c r="AD129">
        <v>7</v>
      </c>
      <c r="AE129">
        <v>7</v>
      </c>
      <c r="AF129" t="s">
        <v>48</v>
      </c>
      <c r="AG129">
        <v>2017</v>
      </c>
      <c r="AH129">
        <f>COUNTBLANK(datos[[#This Row],[Row ID]:[Year sales]])</f>
        <v>0</v>
      </c>
    </row>
    <row r="130" spans="1:34" x14ac:dyDescent="0.3">
      <c r="A130">
        <v>129</v>
      </c>
      <c r="B130" t="s">
        <v>569</v>
      </c>
      <c r="C130" s="4">
        <v>42680</v>
      </c>
      <c r="D130" s="4">
        <v>42684</v>
      </c>
      <c r="E130" t="s">
        <v>34</v>
      </c>
      <c r="F130" t="s">
        <v>570</v>
      </c>
      <c r="G130" t="s">
        <v>571</v>
      </c>
      <c r="H130" t="s">
        <v>122</v>
      </c>
      <c r="I130" t="s">
        <v>38</v>
      </c>
      <c r="J130" t="s">
        <v>58</v>
      </c>
      <c r="K130" t="s">
        <v>59</v>
      </c>
      <c r="L130">
        <v>90004</v>
      </c>
      <c r="M130" t="s">
        <v>60</v>
      </c>
      <c r="N130" t="s">
        <v>324</v>
      </c>
      <c r="O130" t="s">
        <v>43</v>
      </c>
      <c r="P130" t="s">
        <v>50</v>
      </c>
      <c r="Q130" t="s">
        <v>572</v>
      </c>
      <c r="R130" s="1">
        <v>81.424000000000007</v>
      </c>
      <c r="S130">
        <v>2</v>
      </c>
      <c r="T130">
        <f t="shared" ref="T130:T193" si="2">SUMIF(Q:Q, Q130, S:S)</f>
        <v>12</v>
      </c>
      <c r="U130" t="s">
        <v>46</v>
      </c>
      <c r="V130">
        <v>0.2</v>
      </c>
      <c r="W130">
        <v>16.284800000000001</v>
      </c>
      <c r="X130" s="1">
        <v>-16.284800000000001</v>
      </c>
      <c r="Y130" s="1">
        <v>97.708800000000011</v>
      </c>
      <c r="Z130" t="s">
        <v>99</v>
      </c>
      <c r="AA130" s="2">
        <v>-9.1601999999999997</v>
      </c>
      <c r="AB130" s="3">
        <v>-0.11249999999999999</v>
      </c>
      <c r="AC130" s="1">
        <v>-74.299400000000006</v>
      </c>
      <c r="AD130">
        <v>4</v>
      </c>
      <c r="AE130">
        <v>4</v>
      </c>
      <c r="AF130" t="s">
        <v>48</v>
      </c>
      <c r="AG130">
        <v>2016</v>
      </c>
      <c r="AH130">
        <f>COUNTBLANK(datos[[#This Row],[Row ID]:[Year sales]])</f>
        <v>0</v>
      </c>
    </row>
    <row r="131" spans="1:34" x14ac:dyDescent="0.3">
      <c r="A131">
        <v>130</v>
      </c>
      <c r="B131" t="s">
        <v>569</v>
      </c>
      <c r="C131" s="4">
        <v>42680</v>
      </c>
      <c r="D131" s="4">
        <v>42684</v>
      </c>
      <c r="E131" t="s">
        <v>34</v>
      </c>
      <c r="F131" t="s">
        <v>570</v>
      </c>
      <c r="G131" t="s">
        <v>571</v>
      </c>
      <c r="H131" t="s">
        <v>122</v>
      </c>
      <c r="I131" t="s">
        <v>38</v>
      </c>
      <c r="J131" t="s">
        <v>58</v>
      </c>
      <c r="K131" t="s">
        <v>59</v>
      </c>
      <c r="L131">
        <v>90004</v>
      </c>
      <c r="M131" t="s">
        <v>60</v>
      </c>
      <c r="N131" t="s">
        <v>573</v>
      </c>
      <c r="O131" t="s">
        <v>43</v>
      </c>
      <c r="P131" t="s">
        <v>83</v>
      </c>
      <c r="Q131" t="s">
        <v>574</v>
      </c>
      <c r="R131" s="1">
        <v>238.56</v>
      </c>
      <c r="S131">
        <v>3</v>
      </c>
      <c r="T131">
        <f t="shared" si="2"/>
        <v>20</v>
      </c>
      <c r="U131" t="s">
        <v>52</v>
      </c>
      <c r="V131">
        <v>0</v>
      </c>
      <c r="W131">
        <v>0</v>
      </c>
      <c r="X131" s="1">
        <v>0</v>
      </c>
      <c r="Y131" s="1">
        <v>238.56</v>
      </c>
      <c r="Z131" t="s">
        <v>47</v>
      </c>
      <c r="AA131" s="2">
        <v>26.241599999999998</v>
      </c>
      <c r="AB131" s="3">
        <v>0.10999999999999999</v>
      </c>
      <c r="AC131" s="1">
        <v>-212.3184</v>
      </c>
      <c r="AD131">
        <v>4</v>
      </c>
      <c r="AE131">
        <v>4</v>
      </c>
      <c r="AF131" t="s">
        <v>48</v>
      </c>
      <c r="AG131">
        <v>2016</v>
      </c>
      <c r="AH131">
        <f>COUNTBLANK(datos[[#This Row],[Row ID]:[Year sales]])</f>
        <v>0</v>
      </c>
    </row>
    <row r="132" spans="1:34" x14ac:dyDescent="0.3">
      <c r="A132">
        <v>131</v>
      </c>
      <c r="B132" t="s">
        <v>575</v>
      </c>
      <c r="C132" s="4">
        <v>42768</v>
      </c>
      <c r="D132" s="4">
        <v>42771</v>
      </c>
      <c r="E132" t="s">
        <v>208</v>
      </c>
      <c r="F132" t="s">
        <v>576</v>
      </c>
      <c r="G132" t="s">
        <v>577</v>
      </c>
      <c r="H132" t="s">
        <v>57</v>
      </c>
      <c r="I132" t="s">
        <v>38</v>
      </c>
      <c r="J132" t="s">
        <v>517</v>
      </c>
      <c r="K132" t="s">
        <v>518</v>
      </c>
      <c r="L132">
        <v>43229</v>
      </c>
      <c r="M132" t="s">
        <v>168</v>
      </c>
      <c r="N132" t="s">
        <v>578</v>
      </c>
      <c r="O132" t="s">
        <v>90</v>
      </c>
      <c r="P132" t="s">
        <v>91</v>
      </c>
      <c r="Q132" t="s">
        <v>579</v>
      </c>
      <c r="R132" s="1">
        <v>59.97</v>
      </c>
      <c r="S132">
        <v>5</v>
      </c>
      <c r="T132">
        <f t="shared" si="2"/>
        <v>22</v>
      </c>
      <c r="U132" t="s">
        <v>75</v>
      </c>
      <c r="V132">
        <v>0.4</v>
      </c>
      <c r="W132">
        <v>23.988</v>
      </c>
      <c r="X132" s="1">
        <v>-23.988</v>
      </c>
      <c r="Y132" s="1">
        <v>83.957999999999998</v>
      </c>
      <c r="Z132" t="s">
        <v>99</v>
      </c>
      <c r="AA132" s="2">
        <v>-11.994</v>
      </c>
      <c r="AB132" s="3">
        <v>-0.2</v>
      </c>
      <c r="AC132" s="1">
        <v>-47.975999999999999</v>
      </c>
      <c r="AD132">
        <v>3</v>
      </c>
      <c r="AE132">
        <v>3</v>
      </c>
      <c r="AF132" t="s">
        <v>48</v>
      </c>
      <c r="AG132">
        <v>2017</v>
      </c>
      <c r="AH132">
        <f>COUNTBLANK(datos[[#This Row],[Row ID]:[Year sales]])</f>
        <v>0</v>
      </c>
    </row>
    <row r="133" spans="1:34" x14ac:dyDescent="0.3">
      <c r="A133">
        <v>132</v>
      </c>
      <c r="B133" t="s">
        <v>575</v>
      </c>
      <c r="C133" s="4">
        <v>42768</v>
      </c>
      <c r="D133" s="4">
        <v>42771</v>
      </c>
      <c r="E133" t="s">
        <v>208</v>
      </c>
      <c r="F133" t="s">
        <v>576</v>
      </c>
      <c r="G133" t="s">
        <v>577</v>
      </c>
      <c r="H133" t="s">
        <v>57</v>
      </c>
      <c r="I133" t="s">
        <v>38</v>
      </c>
      <c r="J133" t="s">
        <v>517</v>
      </c>
      <c r="K133" t="s">
        <v>518</v>
      </c>
      <c r="L133">
        <v>43229</v>
      </c>
      <c r="M133" t="s">
        <v>168</v>
      </c>
      <c r="N133" t="s">
        <v>580</v>
      </c>
      <c r="O133" t="s">
        <v>62</v>
      </c>
      <c r="P133" t="s">
        <v>110</v>
      </c>
      <c r="Q133" t="s">
        <v>581</v>
      </c>
      <c r="R133" s="1">
        <v>78.304000000000002</v>
      </c>
      <c r="S133">
        <v>2</v>
      </c>
      <c r="T133">
        <f t="shared" si="2"/>
        <v>20</v>
      </c>
      <c r="U133" t="s">
        <v>46</v>
      </c>
      <c r="V133">
        <v>0.2</v>
      </c>
      <c r="W133">
        <v>15.660800000000002</v>
      </c>
      <c r="X133" s="1">
        <v>-15.6608</v>
      </c>
      <c r="Y133" s="1">
        <v>93.964799999999997</v>
      </c>
      <c r="Z133" t="s">
        <v>99</v>
      </c>
      <c r="AA133" s="2">
        <v>29.364000000000001</v>
      </c>
      <c r="AB133" s="3">
        <v>0.375</v>
      </c>
      <c r="AC133" s="1">
        <v>-33.279200000000003</v>
      </c>
      <c r="AD133">
        <v>3</v>
      </c>
      <c r="AE133">
        <v>3</v>
      </c>
      <c r="AF133" t="s">
        <v>48</v>
      </c>
      <c r="AG133">
        <v>2017</v>
      </c>
      <c r="AH133">
        <f>COUNTBLANK(datos[[#This Row],[Row ID]:[Year sales]])</f>
        <v>0</v>
      </c>
    </row>
    <row r="134" spans="1:34" x14ac:dyDescent="0.3">
      <c r="A134">
        <v>133</v>
      </c>
      <c r="B134" t="s">
        <v>575</v>
      </c>
      <c r="C134" s="4">
        <v>42768</v>
      </c>
      <c r="D134" s="4">
        <v>42771</v>
      </c>
      <c r="E134" t="s">
        <v>208</v>
      </c>
      <c r="F134" t="s">
        <v>576</v>
      </c>
      <c r="G134" t="s">
        <v>577</v>
      </c>
      <c r="H134" t="s">
        <v>57</v>
      </c>
      <c r="I134" t="s">
        <v>38</v>
      </c>
      <c r="J134" t="s">
        <v>517</v>
      </c>
      <c r="K134" t="s">
        <v>518</v>
      </c>
      <c r="L134">
        <v>43229</v>
      </c>
      <c r="M134" t="s">
        <v>168</v>
      </c>
      <c r="N134" t="s">
        <v>582</v>
      </c>
      <c r="O134" t="s">
        <v>62</v>
      </c>
      <c r="P134" t="s">
        <v>289</v>
      </c>
      <c r="Q134" t="s">
        <v>583</v>
      </c>
      <c r="R134" s="1">
        <v>21.456</v>
      </c>
      <c r="S134">
        <v>9</v>
      </c>
      <c r="T134">
        <f t="shared" si="2"/>
        <v>215</v>
      </c>
      <c r="U134" t="s">
        <v>75</v>
      </c>
      <c r="V134">
        <v>0.2</v>
      </c>
      <c r="W134">
        <v>4.2911999999999999</v>
      </c>
      <c r="X134" s="1">
        <v>-4.2911999999999999</v>
      </c>
      <c r="Y134" s="1">
        <v>25.747199999999999</v>
      </c>
      <c r="Z134" t="s">
        <v>65</v>
      </c>
      <c r="AA134" s="2">
        <v>6.9732000000000003</v>
      </c>
      <c r="AB134" s="3">
        <v>0.32500000000000001</v>
      </c>
      <c r="AC134" s="1">
        <v>-10.191599999999999</v>
      </c>
      <c r="AD134">
        <v>3</v>
      </c>
      <c r="AE134">
        <v>3</v>
      </c>
      <c r="AF134" t="s">
        <v>48</v>
      </c>
      <c r="AG134">
        <v>2017</v>
      </c>
      <c r="AH134">
        <f>COUNTBLANK(datos[[#This Row],[Row ID]:[Year sales]])</f>
        <v>0</v>
      </c>
    </row>
    <row r="135" spans="1:34" x14ac:dyDescent="0.3">
      <c r="A135">
        <v>134</v>
      </c>
      <c r="B135" t="s">
        <v>584</v>
      </c>
      <c r="C135" s="4">
        <v>42656</v>
      </c>
      <c r="D135" s="4">
        <v>42662</v>
      </c>
      <c r="E135" t="s">
        <v>67</v>
      </c>
      <c r="F135" t="s">
        <v>585</v>
      </c>
      <c r="G135" t="s">
        <v>586</v>
      </c>
      <c r="H135" t="s">
        <v>37</v>
      </c>
      <c r="I135" t="s">
        <v>38</v>
      </c>
      <c r="J135" t="s">
        <v>587</v>
      </c>
      <c r="K135" t="s">
        <v>59</v>
      </c>
      <c r="L135">
        <v>95661</v>
      </c>
      <c r="M135" t="s">
        <v>60</v>
      </c>
      <c r="N135" t="s">
        <v>588</v>
      </c>
      <c r="O135" t="s">
        <v>62</v>
      </c>
      <c r="P135" t="s">
        <v>110</v>
      </c>
      <c r="Q135" t="s">
        <v>589</v>
      </c>
      <c r="R135" s="1">
        <v>20.04</v>
      </c>
      <c r="S135">
        <v>3</v>
      </c>
      <c r="T135">
        <f t="shared" si="2"/>
        <v>27</v>
      </c>
      <c r="U135" t="s">
        <v>52</v>
      </c>
      <c r="V135">
        <v>0</v>
      </c>
      <c r="W135">
        <v>0</v>
      </c>
      <c r="X135" s="1">
        <v>0</v>
      </c>
      <c r="Y135" s="1">
        <v>20.04</v>
      </c>
      <c r="Z135" t="s">
        <v>65</v>
      </c>
      <c r="AA135" s="2">
        <v>9.6191999999999993</v>
      </c>
      <c r="AB135" s="3">
        <v>0.48</v>
      </c>
      <c r="AC135" s="1">
        <v>-10.4208</v>
      </c>
      <c r="AD135">
        <v>6</v>
      </c>
      <c r="AE135">
        <v>6</v>
      </c>
      <c r="AF135" t="s">
        <v>48</v>
      </c>
      <c r="AG135">
        <v>2016</v>
      </c>
      <c r="AH135">
        <f>COUNTBLANK(datos[[#This Row],[Row ID]:[Year sales]])</f>
        <v>0</v>
      </c>
    </row>
    <row r="136" spans="1:34" x14ac:dyDescent="0.3">
      <c r="A136">
        <v>135</v>
      </c>
      <c r="B136" t="s">
        <v>584</v>
      </c>
      <c r="C136" s="4">
        <v>42656</v>
      </c>
      <c r="D136" s="4">
        <v>42662</v>
      </c>
      <c r="E136" t="s">
        <v>67</v>
      </c>
      <c r="F136" t="s">
        <v>585</v>
      </c>
      <c r="G136" t="s">
        <v>586</v>
      </c>
      <c r="H136" t="s">
        <v>37</v>
      </c>
      <c r="I136" t="s">
        <v>38</v>
      </c>
      <c r="J136" t="s">
        <v>587</v>
      </c>
      <c r="K136" t="s">
        <v>59</v>
      </c>
      <c r="L136">
        <v>95661</v>
      </c>
      <c r="M136" t="s">
        <v>60</v>
      </c>
      <c r="N136" t="s">
        <v>590</v>
      </c>
      <c r="O136" t="s">
        <v>62</v>
      </c>
      <c r="P136" t="s">
        <v>110</v>
      </c>
      <c r="Q136" t="s">
        <v>591</v>
      </c>
      <c r="R136" s="1">
        <v>35.44</v>
      </c>
      <c r="S136">
        <v>1</v>
      </c>
      <c r="T136">
        <f t="shared" si="2"/>
        <v>18</v>
      </c>
      <c r="U136" t="s">
        <v>46</v>
      </c>
      <c r="V136">
        <v>0</v>
      </c>
      <c r="W136">
        <v>0</v>
      </c>
      <c r="X136" s="1">
        <v>0</v>
      </c>
      <c r="Y136" s="1">
        <v>35.44</v>
      </c>
      <c r="Z136" t="s">
        <v>65</v>
      </c>
      <c r="AA136" s="2">
        <v>16.6568</v>
      </c>
      <c r="AB136" s="3">
        <v>0.47000000000000003</v>
      </c>
      <c r="AC136" s="1">
        <v>-18.783200000000001</v>
      </c>
      <c r="AD136">
        <v>6</v>
      </c>
      <c r="AE136">
        <v>6</v>
      </c>
      <c r="AF136" t="s">
        <v>48</v>
      </c>
      <c r="AG136">
        <v>2016</v>
      </c>
      <c r="AH136">
        <f>COUNTBLANK(datos[[#This Row],[Row ID]:[Year sales]])</f>
        <v>0</v>
      </c>
    </row>
    <row r="137" spans="1:34" x14ac:dyDescent="0.3">
      <c r="A137">
        <v>136</v>
      </c>
      <c r="B137" t="s">
        <v>584</v>
      </c>
      <c r="C137" s="4">
        <v>42656</v>
      </c>
      <c r="D137" s="4">
        <v>42662</v>
      </c>
      <c r="E137" t="s">
        <v>67</v>
      </c>
      <c r="F137" t="s">
        <v>585</v>
      </c>
      <c r="G137" t="s">
        <v>586</v>
      </c>
      <c r="H137" t="s">
        <v>37</v>
      </c>
      <c r="I137" t="s">
        <v>38</v>
      </c>
      <c r="J137" t="s">
        <v>587</v>
      </c>
      <c r="K137" t="s">
        <v>59</v>
      </c>
      <c r="L137">
        <v>95661</v>
      </c>
      <c r="M137" t="s">
        <v>60</v>
      </c>
      <c r="N137" t="s">
        <v>592</v>
      </c>
      <c r="O137" t="s">
        <v>62</v>
      </c>
      <c r="P137" t="s">
        <v>86</v>
      </c>
      <c r="Q137" t="s">
        <v>593</v>
      </c>
      <c r="R137" s="1">
        <v>11.52</v>
      </c>
      <c r="S137">
        <v>4</v>
      </c>
      <c r="T137">
        <f t="shared" si="2"/>
        <v>26</v>
      </c>
      <c r="U137" t="s">
        <v>52</v>
      </c>
      <c r="V137">
        <v>0</v>
      </c>
      <c r="W137">
        <v>0</v>
      </c>
      <c r="X137" s="1">
        <v>0</v>
      </c>
      <c r="Y137" s="1">
        <v>11.52</v>
      </c>
      <c r="Z137" t="s">
        <v>65</v>
      </c>
      <c r="AA137" s="2">
        <v>3.456</v>
      </c>
      <c r="AB137" s="3">
        <v>0.3</v>
      </c>
      <c r="AC137" s="1">
        <v>-8.0640000000000001</v>
      </c>
      <c r="AD137">
        <v>6</v>
      </c>
      <c r="AE137">
        <v>6</v>
      </c>
      <c r="AF137" t="s">
        <v>48</v>
      </c>
      <c r="AG137">
        <v>2016</v>
      </c>
      <c r="AH137">
        <f>COUNTBLANK(datos[[#This Row],[Row ID]:[Year sales]])</f>
        <v>0</v>
      </c>
    </row>
    <row r="138" spans="1:34" x14ac:dyDescent="0.3">
      <c r="A138">
        <v>137</v>
      </c>
      <c r="B138" t="s">
        <v>584</v>
      </c>
      <c r="C138" s="4">
        <v>42656</v>
      </c>
      <c r="D138" s="4">
        <v>42662</v>
      </c>
      <c r="E138" t="s">
        <v>67</v>
      </c>
      <c r="F138" t="s">
        <v>585</v>
      </c>
      <c r="G138" t="s">
        <v>586</v>
      </c>
      <c r="H138" t="s">
        <v>37</v>
      </c>
      <c r="I138" t="s">
        <v>38</v>
      </c>
      <c r="J138" t="s">
        <v>587</v>
      </c>
      <c r="K138" t="s">
        <v>59</v>
      </c>
      <c r="L138">
        <v>95661</v>
      </c>
      <c r="M138" t="s">
        <v>60</v>
      </c>
      <c r="N138" t="s">
        <v>594</v>
      </c>
      <c r="O138" t="s">
        <v>62</v>
      </c>
      <c r="P138" t="s">
        <v>289</v>
      </c>
      <c r="Q138" t="s">
        <v>595</v>
      </c>
      <c r="R138" s="1">
        <v>4.0199999999999996</v>
      </c>
      <c r="S138">
        <v>2</v>
      </c>
      <c r="T138">
        <f t="shared" si="2"/>
        <v>33</v>
      </c>
      <c r="U138" t="s">
        <v>46</v>
      </c>
      <c r="V138">
        <v>0</v>
      </c>
      <c r="W138">
        <v>0</v>
      </c>
      <c r="X138" s="1">
        <v>0</v>
      </c>
      <c r="Y138" s="1">
        <v>4.0199999999999996</v>
      </c>
      <c r="Z138" t="s">
        <v>65</v>
      </c>
      <c r="AA138" s="2">
        <v>1.9698</v>
      </c>
      <c r="AB138" s="3">
        <v>0.49000000000000005</v>
      </c>
      <c r="AC138" s="1">
        <v>-2.0501999999999998</v>
      </c>
      <c r="AD138">
        <v>6</v>
      </c>
      <c r="AE138">
        <v>6</v>
      </c>
      <c r="AF138" t="s">
        <v>48</v>
      </c>
      <c r="AG138">
        <v>2016</v>
      </c>
      <c r="AH138">
        <f>COUNTBLANK(datos[[#This Row],[Row ID]:[Year sales]])</f>
        <v>0</v>
      </c>
    </row>
    <row r="139" spans="1:34" x14ac:dyDescent="0.3">
      <c r="A139">
        <v>138</v>
      </c>
      <c r="B139" t="s">
        <v>584</v>
      </c>
      <c r="C139" s="4">
        <v>42656</v>
      </c>
      <c r="D139" s="4">
        <v>42662</v>
      </c>
      <c r="E139" t="s">
        <v>67</v>
      </c>
      <c r="F139" t="s">
        <v>585</v>
      </c>
      <c r="G139" t="s">
        <v>586</v>
      </c>
      <c r="H139" t="s">
        <v>37</v>
      </c>
      <c r="I139" t="s">
        <v>38</v>
      </c>
      <c r="J139" t="s">
        <v>587</v>
      </c>
      <c r="K139" t="s">
        <v>59</v>
      </c>
      <c r="L139">
        <v>95661</v>
      </c>
      <c r="M139" t="s">
        <v>60</v>
      </c>
      <c r="N139" t="s">
        <v>596</v>
      </c>
      <c r="O139" t="s">
        <v>62</v>
      </c>
      <c r="P139" t="s">
        <v>94</v>
      </c>
      <c r="Q139" t="s">
        <v>597</v>
      </c>
      <c r="R139" s="1">
        <v>76.176000000000002</v>
      </c>
      <c r="S139">
        <v>3</v>
      </c>
      <c r="T139">
        <f t="shared" si="2"/>
        <v>14</v>
      </c>
      <c r="U139" t="s">
        <v>52</v>
      </c>
      <c r="V139">
        <v>0.2</v>
      </c>
      <c r="W139">
        <v>15.235200000000001</v>
      </c>
      <c r="X139" s="1">
        <v>-15.235200000000001</v>
      </c>
      <c r="Y139" s="1">
        <v>91.411200000000008</v>
      </c>
      <c r="Z139" t="s">
        <v>99</v>
      </c>
      <c r="AA139" s="2">
        <v>26.6616</v>
      </c>
      <c r="AB139" s="3">
        <v>0.35</v>
      </c>
      <c r="AC139" s="1">
        <v>-34.279200000000003</v>
      </c>
      <c r="AD139">
        <v>6</v>
      </c>
      <c r="AE139">
        <v>6</v>
      </c>
      <c r="AF139" t="s">
        <v>48</v>
      </c>
      <c r="AG139">
        <v>2016</v>
      </c>
      <c r="AH139">
        <f>COUNTBLANK(datos[[#This Row],[Row ID]:[Year sales]])</f>
        <v>0</v>
      </c>
    </row>
    <row r="140" spans="1:34" x14ac:dyDescent="0.3">
      <c r="A140">
        <v>139</v>
      </c>
      <c r="B140" t="s">
        <v>584</v>
      </c>
      <c r="C140" s="4">
        <v>42656</v>
      </c>
      <c r="D140" s="4">
        <v>42662</v>
      </c>
      <c r="E140" t="s">
        <v>67</v>
      </c>
      <c r="F140" t="s">
        <v>585</v>
      </c>
      <c r="G140" t="s">
        <v>586</v>
      </c>
      <c r="H140" t="s">
        <v>37</v>
      </c>
      <c r="I140" t="s">
        <v>38</v>
      </c>
      <c r="J140" t="s">
        <v>587</v>
      </c>
      <c r="K140" t="s">
        <v>59</v>
      </c>
      <c r="L140">
        <v>95661</v>
      </c>
      <c r="M140" t="s">
        <v>60</v>
      </c>
      <c r="N140" t="s">
        <v>598</v>
      </c>
      <c r="O140" t="s">
        <v>62</v>
      </c>
      <c r="P140" t="s">
        <v>599</v>
      </c>
      <c r="Q140" t="s">
        <v>600</v>
      </c>
      <c r="R140" s="1">
        <v>65.88</v>
      </c>
      <c r="S140">
        <v>6</v>
      </c>
      <c r="T140">
        <f t="shared" si="2"/>
        <v>28</v>
      </c>
      <c r="U140" t="s">
        <v>75</v>
      </c>
      <c r="V140">
        <v>0</v>
      </c>
      <c r="W140">
        <v>0</v>
      </c>
      <c r="X140" s="1">
        <v>0</v>
      </c>
      <c r="Y140" s="1">
        <v>65.88</v>
      </c>
      <c r="Z140" t="s">
        <v>99</v>
      </c>
      <c r="AA140" s="2">
        <v>18.446400000000001</v>
      </c>
      <c r="AB140" s="3">
        <v>0.28000000000000003</v>
      </c>
      <c r="AC140" s="1">
        <v>-47.433599999999998</v>
      </c>
      <c r="AD140">
        <v>6</v>
      </c>
      <c r="AE140">
        <v>6</v>
      </c>
      <c r="AF140" t="s">
        <v>48</v>
      </c>
      <c r="AG140">
        <v>2016</v>
      </c>
      <c r="AH140">
        <f>COUNTBLANK(datos[[#This Row],[Row ID]:[Year sales]])</f>
        <v>0</v>
      </c>
    </row>
    <row r="141" spans="1:34" x14ac:dyDescent="0.3">
      <c r="A141">
        <v>140</v>
      </c>
      <c r="B141" t="s">
        <v>584</v>
      </c>
      <c r="C141" s="4">
        <v>42656</v>
      </c>
      <c r="D141" s="4">
        <v>42662</v>
      </c>
      <c r="E141" t="s">
        <v>67</v>
      </c>
      <c r="F141" t="s">
        <v>585</v>
      </c>
      <c r="G141" t="s">
        <v>586</v>
      </c>
      <c r="H141" t="s">
        <v>37</v>
      </c>
      <c r="I141" t="s">
        <v>38</v>
      </c>
      <c r="J141" t="s">
        <v>587</v>
      </c>
      <c r="K141" t="s">
        <v>59</v>
      </c>
      <c r="L141">
        <v>95661</v>
      </c>
      <c r="M141" t="s">
        <v>60</v>
      </c>
      <c r="N141" t="s">
        <v>279</v>
      </c>
      <c r="O141" t="s">
        <v>43</v>
      </c>
      <c r="P141" t="s">
        <v>83</v>
      </c>
      <c r="Q141" t="s">
        <v>280</v>
      </c>
      <c r="R141" s="1">
        <v>43.12</v>
      </c>
      <c r="S141">
        <v>14</v>
      </c>
      <c r="T141">
        <f t="shared" si="2"/>
        <v>44</v>
      </c>
      <c r="U141" t="s">
        <v>75</v>
      </c>
      <c r="V141">
        <v>0</v>
      </c>
      <c r="W141">
        <v>0</v>
      </c>
      <c r="X141" s="1">
        <v>0</v>
      </c>
      <c r="Y141" s="1">
        <v>43.12</v>
      </c>
      <c r="Z141" t="s">
        <v>65</v>
      </c>
      <c r="AA141" s="2">
        <v>20.697600000000001</v>
      </c>
      <c r="AB141" s="3">
        <v>0.48000000000000004</v>
      </c>
      <c r="AC141" s="1">
        <v>-22.4224</v>
      </c>
      <c r="AD141">
        <v>6</v>
      </c>
      <c r="AE141">
        <v>6</v>
      </c>
      <c r="AF141" t="s">
        <v>48</v>
      </c>
      <c r="AG141">
        <v>2016</v>
      </c>
      <c r="AH141">
        <f>COUNTBLANK(datos[[#This Row],[Row ID]:[Year sales]])</f>
        <v>0</v>
      </c>
    </row>
    <row r="142" spans="1:34" x14ac:dyDescent="0.3">
      <c r="A142">
        <v>141</v>
      </c>
      <c r="B142" t="s">
        <v>601</v>
      </c>
      <c r="C142" s="4">
        <v>42618</v>
      </c>
      <c r="D142" s="4">
        <v>42620</v>
      </c>
      <c r="E142" t="s">
        <v>34</v>
      </c>
      <c r="F142" t="s">
        <v>602</v>
      </c>
      <c r="G142" t="s">
        <v>603</v>
      </c>
      <c r="H142" t="s">
        <v>57</v>
      </c>
      <c r="I142" t="s">
        <v>38</v>
      </c>
      <c r="J142" t="s">
        <v>166</v>
      </c>
      <c r="K142" t="s">
        <v>167</v>
      </c>
      <c r="L142">
        <v>19140</v>
      </c>
      <c r="M142" t="s">
        <v>168</v>
      </c>
      <c r="N142" t="s">
        <v>190</v>
      </c>
      <c r="O142" t="s">
        <v>43</v>
      </c>
      <c r="P142" t="s">
        <v>83</v>
      </c>
      <c r="Q142" t="s">
        <v>191</v>
      </c>
      <c r="R142" s="1">
        <v>82.8</v>
      </c>
      <c r="S142">
        <v>2</v>
      </c>
      <c r="T142">
        <f t="shared" si="2"/>
        <v>31</v>
      </c>
      <c r="U142" t="s">
        <v>46</v>
      </c>
      <c r="V142">
        <v>0.2</v>
      </c>
      <c r="W142">
        <v>16.559999999999999</v>
      </c>
      <c r="X142" s="1">
        <v>-16.559999999999999</v>
      </c>
      <c r="Y142" s="1">
        <v>99.36</v>
      </c>
      <c r="Z142" t="s">
        <v>99</v>
      </c>
      <c r="AA142" s="2">
        <v>10.35</v>
      </c>
      <c r="AB142" s="3">
        <v>0.125</v>
      </c>
      <c r="AC142" s="1">
        <v>-55.89</v>
      </c>
      <c r="AD142">
        <v>2</v>
      </c>
      <c r="AE142">
        <v>2</v>
      </c>
      <c r="AF142" t="s">
        <v>48</v>
      </c>
      <c r="AG142">
        <v>2016</v>
      </c>
      <c r="AH142">
        <f>COUNTBLANK(datos[[#This Row],[Row ID]:[Year sales]])</f>
        <v>0</v>
      </c>
    </row>
    <row r="143" spans="1:34" x14ac:dyDescent="0.3">
      <c r="A143">
        <v>142</v>
      </c>
      <c r="B143" t="s">
        <v>604</v>
      </c>
      <c r="C143" s="4">
        <v>42996</v>
      </c>
      <c r="D143" s="4">
        <v>43001</v>
      </c>
      <c r="E143" t="s">
        <v>67</v>
      </c>
      <c r="F143" t="s">
        <v>605</v>
      </c>
      <c r="G143" t="s">
        <v>606</v>
      </c>
      <c r="H143" t="s">
        <v>57</v>
      </c>
      <c r="I143" t="s">
        <v>38</v>
      </c>
      <c r="J143" t="s">
        <v>147</v>
      </c>
      <c r="K143" t="s">
        <v>59</v>
      </c>
      <c r="L143">
        <v>94122</v>
      </c>
      <c r="M143" t="s">
        <v>60</v>
      </c>
      <c r="N143" t="s">
        <v>607</v>
      </c>
      <c r="O143" t="s">
        <v>62</v>
      </c>
      <c r="P143" t="s">
        <v>86</v>
      </c>
      <c r="Q143" t="s">
        <v>608</v>
      </c>
      <c r="R143" s="1">
        <v>8.82</v>
      </c>
      <c r="S143">
        <v>3</v>
      </c>
      <c r="T143">
        <f t="shared" si="2"/>
        <v>24</v>
      </c>
      <c r="U143" t="s">
        <v>52</v>
      </c>
      <c r="V143">
        <v>0</v>
      </c>
      <c r="W143">
        <v>0</v>
      </c>
      <c r="X143" s="1">
        <v>0</v>
      </c>
      <c r="Y143" s="1">
        <v>8.82</v>
      </c>
      <c r="Z143" t="s">
        <v>65</v>
      </c>
      <c r="AA143" s="2">
        <v>2.3814000000000002</v>
      </c>
      <c r="AB143" s="3">
        <v>0.27</v>
      </c>
      <c r="AC143" s="1">
        <v>-6.4386000000000001</v>
      </c>
      <c r="AD143">
        <v>5</v>
      </c>
      <c r="AE143">
        <v>5</v>
      </c>
      <c r="AF143" t="s">
        <v>48</v>
      </c>
      <c r="AG143">
        <v>2017</v>
      </c>
      <c r="AH143">
        <f>COUNTBLANK(datos[[#This Row],[Row ID]:[Year sales]])</f>
        <v>0</v>
      </c>
    </row>
    <row r="144" spans="1:34" x14ac:dyDescent="0.3">
      <c r="A144">
        <v>143</v>
      </c>
      <c r="B144" t="s">
        <v>604</v>
      </c>
      <c r="C144" s="4">
        <v>42996</v>
      </c>
      <c r="D144" s="4">
        <v>43001</v>
      </c>
      <c r="E144" t="s">
        <v>67</v>
      </c>
      <c r="F144" t="s">
        <v>605</v>
      </c>
      <c r="G144" t="s">
        <v>606</v>
      </c>
      <c r="H144" t="s">
        <v>57</v>
      </c>
      <c r="I144" t="s">
        <v>38</v>
      </c>
      <c r="J144" t="s">
        <v>147</v>
      </c>
      <c r="K144" t="s">
        <v>59</v>
      </c>
      <c r="L144">
        <v>94122</v>
      </c>
      <c r="M144" t="s">
        <v>60</v>
      </c>
      <c r="N144" t="s">
        <v>609</v>
      </c>
      <c r="O144" t="s">
        <v>62</v>
      </c>
      <c r="P144" t="s">
        <v>193</v>
      </c>
      <c r="Q144" t="s">
        <v>610</v>
      </c>
      <c r="R144" s="1">
        <v>10.86</v>
      </c>
      <c r="S144">
        <v>3</v>
      </c>
      <c r="T144">
        <f t="shared" si="2"/>
        <v>18</v>
      </c>
      <c r="U144" t="s">
        <v>52</v>
      </c>
      <c r="V144">
        <v>0</v>
      </c>
      <c r="W144">
        <v>0</v>
      </c>
      <c r="X144" s="1">
        <v>0</v>
      </c>
      <c r="Y144" s="1">
        <v>10.86</v>
      </c>
      <c r="Z144" t="s">
        <v>65</v>
      </c>
      <c r="AA144" s="2">
        <v>5.1041999999999996</v>
      </c>
      <c r="AB144" s="3">
        <v>0.47</v>
      </c>
      <c r="AC144" s="1">
        <v>-5.7557999999999998</v>
      </c>
      <c r="AD144">
        <v>5</v>
      </c>
      <c r="AE144">
        <v>5</v>
      </c>
      <c r="AF144" t="s">
        <v>48</v>
      </c>
      <c r="AG144">
        <v>2017</v>
      </c>
      <c r="AH144">
        <f>COUNTBLANK(datos[[#This Row],[Row ID]:[Year sales]])</f>
        <v>0</v>
      </c>
    </row>
    <row r="145" spans="1:34" x14ac:dyDescent="0.3">
      <c r="A145">
        <v>144</v>
      </c>
      <c r="B145" t="s">
        <v>604</v>
      </c>
      <c r="C145" s="4">
        <v>42996</v>
      </c>
      <c r="D145" s="4">
        <v>43001</v>
      </c>
      <c r="E145" t="s">
        <v>67</v>
      </c>
      <c r="F145" t="s">
        <v>605</v>
      </c>
      <c r="G145" t="s">
        <v>606</v>
      </c>
      <c r="H145" t="s">
        <v>57</v>
      </c>
      <c r="I145" t="s">
        <v>38</v>
      </c>
      <c r="J145" t="s">
        <v>147</v>
      </c>
      <c r="K145" t="s">
        <v>59</v>
      </c>
      <c r="L145">
        <v>94122</v>
      </c>
      <c r="M145" t="s">
        <v>60</v>
      </c>
      <c r="N145" t="s">
        <v>611</v>
      </c>
      <c r="O145" t="s">
        <v>62</v>
      </c>
      <c r="P145" t="s">
        <v>110</v>
      </c>
      <c r="Q145" t="s">
        <v>612</v>
      </c>
      <c r="R145" s="1">
        <v>143.69999999999999</v>
      </c>
      <c r="S145">
        <v>3</v>
      </c>
      <c r="T145">
        <f t="shared" si="2"/>
        <v>13</v>
      </c>
      <c r="U145" t="s">
        <v>52</v>
      </c>
      <c r="V145">
        <v>0</v>
      </c>
      <c r="W145">
        <v>0</v>
      </c>
      <c r="X145" s="1">
        <v>0</v>
      </c>
      <c r="Y145" s="1">
        <v>143.69999999999999</v>
      </c>
      <c r="Z145" t="s">
        <v>99</v>
      </c>
      <c r="AA145" s="2">
        <v>68.975999999999999</v>
      </c>
      <c r="AB145" s="3">
        <v>0.48000000000000004</v>
      </c>
      <c r="AC145" s="1">
        <v>-74.724000000000004</v>
      </c>
      <c r="AD145">
        <v>5</v>
      </c>
      <c r="AE145">
        <v>5</v>
      </c>
      <c r="AF145" t="s">
        <v>48</v>
      </c>
      <c r="AG145">
        <v>2017</v>
      </c>
      <c r="AH145">
        <f>COUNTBLANK(datos[[#This Row],[Row ID]:[Year sales]])</f>
        <v>0</v>
      </c>
    </row>
    <row r="146" spans="1:34" x14ac:dyDescent="0.3">
      <c r="A146">
        <v>145</v>
      </c>
      <c r="B146" t="s">
        <v>613</v>
      </c>
      <c r="C146" s="4">
        <v>43091</v>
      </c>
      <c r="D146" s="4">
        <v>43096</v>
      </c>
      <c r="E146" t="s">
        <v>67</v>
      </c>
      <c r="F146" t="s">
        <v>614</v>
      </c>
      <c r="G146" t="s">
        <v>615</v>
      </c>
      <c r="H146" t="s">
        <v>37</v>
      </c>
      <c r="I146" t="s">
        <v>38</v>
      </c>
      <c r="J146" t="s">
        <v>616</v>
      </c>
      <c r="K146" t="s">
        <v>617</v>
      </c>
      <c r="L146">
        <v>64055</v>
      </c>
      <c r="M146" t="s">
        <v>125</v>
      </c>
      <c r="N146" t="s">
        <v>618</v>
      </c>
      <c r="O146" t="s">
        <v>62</v>
      </c>
      <c r="P146" t="s">
        <v>97</v>
      </c>
      <c r="Q146" t="s">
        <v>619</v>
      </c>
      <c r="R146" s="1">
        <v>839.43</v>
      </c>
      <c r="S146">
        <v>3</v>
      </c>
      <c r="T146">
        <f t="shared" si="2"/>
        <v>17</v>
      </c>
      <c r="U146" t="s">
        <v>52</v>
      </c>
      <c r="V146">
        <v>0</v>
      </c>
      <c r="W146">
        <v>0</v>
      </c>
      <c r="X146" s="1">
        <v>0</v>
      </c>
      <c r="Y146" s="1">
        <v>839.43</v>
      </c>
      <c r="Z146" t="s">
        <v>53</v>
      </c>
      <c r="AA146" s="2">
        <v>218.2518</v>
      </c>
      <c r="AB146" s="3">
        <v>0.26</v>
      </c>
      <c r="AC146" s="1">
        <v>-621.17819999999995</v>
      </c>
      <c r="AD146">
        <v>5</v>
      </c>
      <c r="AE146">
        <v>5</v>
      </c>
      <c r="AF146" t="s">
        <v>48</v>
      </c>
      <c r="AG146">
        <v>2017</v>
      </c>
      <c r="AH146">
        <f>COUNTBLANK(datos[[#This Row],[Row ID]:[Year sales]])</f>
        <v>0</v>
      </c>
    </row>
    <row r="147" spans="1:34" x14ac:dyDescent="0.3">
      <c r="A147">
        <v>146</v>
      </c>
      <c r="B147" t="s">
        <v>620</v>
      </c>
      <c r="C147" s="4">
        <v>42254</v>
      </c>
      <c r="D147" s="4">
        <v>42259</v>
      </c>
      <c r="E147" t="s">
        <v>67</v>
      </c>
      <c r="F147" t="s">
        <v>621</v>
      </c>
      <c r="G147" t="s">
        <v>622</v>
      </c>
      <c r="H147" t="s">
        <v>37</v>
      </c>
      <c r="I147" t="s">
        <v>38</v>
      </c>
      <c r="J147" t="s">
        <v>623</v>
      </c>
      <c r="K147" t="s">
        <v>59</v>
      </c>
      <c r="L147">
        <v>91104</v>
      </c>
      <c r="M147" t="s">
        <v>60</v>
      </c>
      <c r="N147" t="s">
        <v>399</v>
      </c>
      <c r="O147" t="s">
        <v>62</v>
      </c>
      <c r="P147" t="s">
        <v>77</v>
      </c>
      <c r="Q147" t="s">
        <v>400</v>
      </c>
      <c r="R147" s="1">
        <v>671.93</v>
      </c>
      <c r="S147">
        <v>7</v>
      </c>
      <c r="T147">
        <f t="shared" si="2"/>
        <v>16</v>
      </c>
      <c r="U147" t="s">
        <v>75</v>
      </c>
      <c r="V147">
        <v>0</v>
      </c>
      <c r="W147">
        <v>0</v>
      </c>
      <c r="X147" s="1">
        <v>0</v>
      </c>
      <c r="Y147" s="1">
        <v>671.93</v>
      </c>
      <c r="Z147" t="s">
        <v>53</v>
      </c>
      <c r="AA147" s="2">
        <v>20.157900000000001</v>
      </c>
      <c r="AB147" s="3">
        <v>3.0000000000000006E-2</v>
      </c>
      <c r="AC147" s="1">
        <v>-651.77210000000002</v>
      </c>
      <c r="AD147">
        <v>5</v>
      </c>
      <c r="AE147">
        <v>5</v>
      </c>
      <c r="AF147" t="s">
        <v>48</v>
      </c>
      <c r="AG147">
        <v>2015</v>
      </c>
      <c r="AH147">
        <f>COUNTBLANK(datos[[#This Row],[Row ID]:[Year sales]])</f>
        <v>0</v>
      </c>
    </row>
    <row r="148" spans="1:34" x14ac:dyDescent="0.3">
      <c r="A148">
        <v>147</v>
      </c>
      <c r="B148" t="s">
        <v>624</v>
      </c>
      <c r="C148" s="4">
        <v>41934</v>
      </c>
      <c r="D148" s="4">
        <v>41940</v>
      </c>
      <c r="E148" t="s">
        <v>67</v>
      </c>
      <c r="F148" t="s">
        <v>625</v>
      </c>
      <c r="G148" t="s">
        <v>626</v>
      </c>
      <c r="H148" t="s">
        <v>122</v>
      </c>
      <c r="I148" t="s">
        <v>38</v>
      </c>
      <c r="J148" t="s">
        <v>627</v>
      </c>
      <c r="K148" t="s">
        <v>518</v>
      </c>
      <c r="L148">
        <v>43055</v>
      </c>
      <c r="M148" t="s">
        <v>168</v>
      </c>
      <c r="N148" t="s">
        <v>628</v>
      </c>
      <c r="O148" t="s">
        <v>43</v>
      </c>
      <c r="P148" t="s">
        <v>83</v>
      </c>
      <c r="Q148" t="s">
        <v>629</v>
      </c>
      <c r="R148" s="1">
        <v>93.888000000000005</v>
      </c>
      <c r="S148">
        <v>4</v>
      </c>
      <c r="T148">
        <f t="shared" si="2"/>
        <v>13</v>
      </c>
      <c r="U148" t="s">
        <v>52</v>
      </c>
      <c r="V148">
        <v>0.2</v>
      </c>
      <c r="W148">
        <v>18.777600000000003</v>
      </c>
      <c r="X148" s="1">
        <v>-18.7776</v>
      </c>
      <c r="Y148" s="1">
        <v>112.66560000000001</v>
      </c>
      <c r="Z148" t="s">
        <v>99</v>
      </c>
      <c r="AA148" s="2">
        <v>12.909599999999999</v>
      </c>
      <c r="AB148" s="3">
        <v>0.13749999999999998</v>
      </c>
      <c r="AC148" s="1">
        <v>-62.200800000000001</v>
      </c>
      <c r="AD148">
        <v>6</v>
      </c>
      <c r="AE148">
        <v>6</v>
      </c>
      <c r="AF148" t="s">
        <v>48</v>
      </c>
      <c r="AG148">
        <v>2014</v>
      </c>
      <c r="AH148">
        <f>COUNTBLANK(datos[[#This Row],[Row ID]:[Year sales]])</f>
        <v>0</v>
      </c>
    </row>
    <row r="149" spans="1:34" x14ac:dyDescent="0.3">
      <c r="A149">
        <v>148</v>
      </c>
      <c r="B149" t="s">
        <v>630</v>
      </c>
      <c r="C149" s="4">
        <v>42709</v>
      </c>
      <c r="D149" s="4">
        <v>42713</v>
      </c>
      <c r="E149" t="s">
        <v>67</v>
      </c>
      <c r="F149" t="s">
        <v>631</v>
      </c>
      <c r="G149" t="s">
        <v>632</v>
      </c>
      <c r="H149" t="s">
        <v>57</v>
      </c>
      <c r="I149" t="s">
        <v>38</v>
      </c>
      <c r="J149" t="s">
        <v>633</v>
      </c>
      <c r="K149" t="s">
        <v>134</v>
      </c>
      <c r="L149">
        <v>53132</v>
      </c>
      <c r="M149" t="s">
        <v>125</v>
      </c>
      <c r="N149" t="s">
        <v>634</v>
      </c>
      <c r="O149" t="s">
        <v>90</v>
      </c>
      <c r="P149" t="s">
        <v>91</v>
      </c>
      <c r="Q149" t="s">
        <v>635</v>
      </c>
      <c r="R149" s="1">
        <v>384.45</v>
      </c>
      <c r="S149">
        <v>11</v>
      </c>
      <c r="T149">
        <f t="shared" si="2"/>
        <v>27</v>
      </c>
      <c r="U149" t="s">
        <v>75</v>
      </c>
      <c r="V149">
        <v>0</v>
      </c>
      <c r="W149">
        <v>0</v>
      </c>
      <c r="X149" s="1">
        <v>0</v>
      </c>
      <c r="Y149" s="1">
        <v>384.45</v>
      </c>
      <c r="Z149" t="s">
        <v>47</v>
      </c>
      <c r="AA149" s="2">
        <v>103.8015</v>
      </c>
      <c r="AB149" s="3">
        <v>0.27</v>
      </c>
      <c r="AC149" s="1">
        <v>-280.64850000000001</v>
      </c>
      <c r="AD149">
        <v>4</v>
      </c>
      <c r="AE149">
        <v>4</v>
      </c>
      <c r="AF149" t="s">
        <v>48</v>
      </c>
      <c r="AG149">
        <v>2016</v>
      </c>
      <c r="AH149">
        <f>COUNTBLANK(datos[[#This Row],[Row ID]:[Year sales]])</f>
        <v>0</v>
      </c>
    </row>
    <row r="150" spans="1:34" x14ac:dyDescent="0.3">
      <c r="A150">
        <v>149</v>
      </c>
      <c r="B150" t="s">
        <v>630</v>
      </c>
      <c r="C150" s="4">
        <v>42709</v>
      </c>
      <c r="D150" s="4">
        <v>42713</v>
      </c>
      <c r="E150" t="s">
        <v>67</v>
      </c>
      <c r="F150" t="s">
        <v>631</v>
      </c>
      <c r="G150" t="s">
        <v>632</v>
      </c>
      <c r="H150" t="s">
        <v>57</v>
      </c>
      <c r="I150" t="s">
        <v>38</v>
      </c>
      <c r="J150" t="s">
        <v>633</v>
      </c>
      <c r="K150" t="s">
        <v>134</v>
      </c>
      <c r="L150">
        <v>53132</v>
      </c>
      <c r="M150" t="s">
        <v>125</v>
      </c>
      <c r="N150" t="s">
        <v>636</v>
      </c>
      <c r="O150" t="s">
        <v>90</v>
      </c>
      <c r="P150" t="s">
        <v>91</v>
      </c>
      <c r="Q150" t="s">
        <v>637</v>
      </c>
      <c r="R150" s="1">
        <v>149.97</v>
      </c>
      <c r="S150">
        <v>3</v>
      </c>
      <c r="T150">
        <f t="shared" si="2"/>
        <v>13</v>
      </c>
      <c r="U150" t="s">
        <v>52</v>
      </c>
      <c r="V150">
        <v>0</v>
      </c>
      <c r="W150">
        <v>0</v>
      </c>
      <c r="X150" s="1">
        <v>0</v>
      </c>
      <c r="Y150" s="1">
        <v>149.97</v>
      </c>
      <c r="Z150" t="s">
        <v>99</v>
      </c>
      <c r="AA150" s="2">
        <v>5.9988000000000001</v>
      </c>
      <c r="AB150" s="3">
        <v>0.04</v>
      </c>
      <c r="AC150" s="1">
        <v>-143.97120000000001</v>
      </c>
      <c r="AD150">
        <v>4</v>
      </c>
      <c r="AE150">
        <v>4</v>
      </c>
      <c r="AF150" t="s">
        <v>48</v>
      </c>
      <c r="AG150">
        <v>2016</v>
      </c>
      <c r="AH150">
        <f>COUNTBLANK(datos[[#This Row],[Row ID]:[Year sales]])</f>
        <v>0</v>
      </c>
    </row>
    <row r="151" spans="1:34" x14ac:dyDescent="0.3">
      <c r="A151">
        <v>150</v>
      </c>
      <c r="B151" t="s">
        <v>630</v>
      </c>
      <c r="C151" s="4">
        <v>42709</v>
      </c>
      <c r="D151" s="4">
        <v>42713</v>
      </c>
      <c r="E151" t="s">
        <v>67</v>
      </c>
      <c r="F151" t="s">
        <v>631</v>
      </c>
      <c r="G151" t="s">
        <v>632</v>
      </c>
      <c r="H151" t="s">
        <v>57</v>
      </c>
      <c r="I151" t="s">
        <v>38</v>
      </c>
      <c r="J151" t="s">
        <v>633</v>
      </c>
      <c r="K151" t="s">
        <v>134</v>
      </c>
      <c r="L151">
        <v>53132</v>
      </c>
      <c r="M151" t="s">
        <v>125</v>
      </c>
      <c r="N151" t="s">
        <v>49</v>
      </c>
      <c r="O151" t="s">
        <v>43</v>
      </c>
      <c r="P151" t="s">
        <v>50</v>
      </c>
      <c r="Q151" t="s">
        <v>51</v>
      </c>
      <c r="R151" s="1">
        <v>1951.84</v>
      </c>
      <c r="S151">
        <v>8</v>
      </c>
      <c r="T151">
        <f t="shared" si="2"/>
        <v>51</v>
      </c>
      <c r="U151" t="s">
        <v>75</v>
      </c>
      <c r="V151">
        <v>0</v>
      </c>
      <c r="W151">
        <v>0</v>
      </c>
      <c r="X151" s="1">
        <v>0</v>
      </c>
      <c r="Y151" s="1">
        <v>1951.84</v>
      </c>
      <c r="Z151" t="s">
        <v>53</v>
      </c>
      <c r="AA151" s="2">
        <v>585.55200000000002</v>
      </c>
      <c r="AB151" s="3">
        <v>0.30000000000000004</v>
      </c>
      <c r="AC151" s="1">
        <v>-1366.288</v>
      </c>
      <c r="AD151">
        <v>4</v>
      </c>
      <c r="AE151">
        <v>4</v>
      </c>
      <c r="AF151" t="s">
        <v>48</v>
      </c>
      <c r="AG151">
        <v>2016</v>
      </c>
      <c r="AH151">
        <f>COUNTBLANK(datos[[#This Row],[Row ID]:[Year sales]])</f>
        <v>0</v>
      </c>
    </row>
    <row r="152" spans="1:34" x14ac:dyDescent="0.3">
      <c r="A152">
        <v>151</v>
      </c>
      <c r="B152" t="s">
        <v>630</v>
      </c>
      <c r="C152" s="4">
        <v>42709</v>
      </c>
      <c r="D152" s="4">
        <v>42713</v>
      </c>
      <c r="E152" t="s">
        <v>67</v>
      </c>
      <c r="F152" t="s">
        <v>631</v>
      </c>
      <c r="G152" t="s">
        <v>632</v>
      </c>
      <c r="H152" t="s">
        <v>57</v>
      </c>
      <c r="I152" t="s">
        <v>38</v>
      </c>
      <c r="J152" t="s">
        <v>633</v>
      </c>
      <c r="K152" t="s">
        <v>134</v>
      </c>
      <c r="L152">
        <v>53132</v>
      </c>
      <c r="M152" t="s">
        <v>125</v>
      </c>
      <c r="N152" t="s">
        <v>638</v>
      </c>
      <c r="O152" t="s">
        <v>62</v>
      </c>
      <c r="P152" t="s">
        <v>94</v>
      </c>
      <c r="Q152" t="s">
        <v>639</v>
      </c>
      <c r="R152" s="1">
        <v>171.55</v>
      </c>
      <c r="S152">
        <v>5</v>
      </c>
      <c r="T152">
        <f t="shared" si="2"/>
        <v>39</v>
      </c>
      <c r="U152" t="s">
        <v>75</v>
      </c>
      <c r="V152">
        <v>0</v>
      </c>
      <c r="W152">
        <v>0</v>
      </c>
      <c r="X152" s="1">
        <v>0</v>
      </c>
      <c r="Y152" s="1">
        <v>171.55</v>
      </c>
      <c r="Z152" t="s">
        <v>99</v>
      </c>
      <c r="AA152" s="2">
        <v>80.628500000000003</v>
      </c>
      <c r="AB152" s="3">
        <v>0.47</v>
      </c>
      <c r="AC152" s="1">
        <v>-90.921499999999995</v>
      </c>
      <c r="AD152">
        <v>4</v>
      </c>
      <c r="AE152">
        <v>4</v>
      </c>
      <c r="AF152" t="s">
        <v>48</v>
      </c>
      <c r="AG152">
        <v>2016</v>
      </c>
      <c r="AH152">
        <f>COUNTBLANK(datos[[#This Row],[Row ID]:[Year sales]])</f>
        <v>0</v>
      </c>
    </row>
    <row r="153" spans="1:34" x14ac:dyDescent="0.3">
      <c r="A153">
        <v>152</v>
      </c>
      <c r="B153" t="s">
        <v>640</v>
      </c>
      <c r="C153" s="4">
        <v>42442</v>
      </c>
      <c r="D153" s="4">
        <v>42445</v>
      </c>
      <c r="E153" t="s">
        <v>208</v>
      </c>
      <c r="F153" t="s">
        <v>641</v>
      </c>
      <c r="G153" t="s">
        <v>642</v>
      </c>
      <c r="H153" t="s">
        <v>122</v>
      </c>
      <c r="I153" t="s">
        <v>38</v>
      </c>
      <c r="J153" t="s">
        <v>643</v>
      </c>
      <c r="K153" t="s">
        <v>330</v>
      </c>
      <c r="L153">
        <v>85254</v>
      </c>
      <c r="M153" t="s">
        <v>60</v>
      </c>
      <c r="N153" t="s">
        <v>644</v>
      </c>
      <c r="O153" t="s">
        <v>62</v>
      </c>
      <c r="P153" t="s">
        <v>97</v>
      </c>
      <c r="Q153" t="s">
        <v>645</v>
      </c>
      <c r="R153" s="1">
        <v>157.91999999999999</v>
      </c>
      <c r="S153">
        <v>5</v>
      </c>
      <c r="T153">
        <f t="shared" si="2"/>
        <v>5</v>
      </c>
      <c r="U153" t="s">
        <v>75</v>
      </c>
      <c r="V153">
        <v>0.2</v>
      </c>
      <c r="W153">
        <v>31.584</v>
      </c>
      <c r="X153" s="1">
        <v>-31.584</v>
      </c>
      <c r="Y153" s="1">
        <v>189.50399999999999</v>
      </c>
      <c r="Z153" t="s">
        <v>99</v>
      </c>
      <c r="AA153" s="2">
        <v>17.765999999999998</v>
      </c>
      <c r="AB153" s="3">
        <v>0.1125</v>
      </c>
      <c r="AC153" s="1">
        <v>-108.57</v>
      </c>
      <c r="AD153">
        <v>3</v>
      </c>
      <c r="AE153">
        <v>3</v>
      </c>
      <c r="AF153" t="s">
        <v>48</v>
      </c>
      <c r="AG153">
        <v>2016</v>
      </c>
      <c r="AH153">
        <f>COUNTBLANK(datos[[#This Row],[Row ID]:[Year sales]])</f>
        <v>0</v>
      </c>
    </row>
    <row r="154" spans="1:34" x14ac:dyDescent="0.3">
      <c r="A154">
        <v>153</v>
      </c>
      <c r="B154" t="s">
        <v>640</v>
      </c>
      <c r="C154" s="4">
        <v>42442</v>
      </c>
      <c r="D154" s="4">
        <v>42445</v>
      </c>
      <c r="E154" t="s">
        <v>208</v>
      </c>
      <c r="F154" t="s">
        <v>641</v>
      </c>
      <c r="G154" t="s">
        <v>642</v>
      </c>
      <c r="H154" t="s">
        <v>122</v>
      </c>
      <c r="I154" t="s">
        <v>38</v>
      </c>
      <c r="J154" t="s">
        <v>643</v>
      </c>
      <c r="K154" t="s">
        <v>330</v>
      </c>
      <c r="L154">
        <v>85254</v>
      </c>
      <c r="M154" t="s">
        <v>60</v>
      </c>
      <c r="N154" t="s">
        <v>646</v>
      </c>
      <c r="O154" t="s">
        <v>90</v>
      </c>
      <c r="P154" t="s">
        <v>91</v>
      </c>
      <c r="Q154" t="s">
        <v>647</v>
      </c>
      <c r="R154" s="1">
        <v>203.184</v>
      </c>
      <c r="S154">
        <v>2</v>
      </c>
      <c r="T154">
        <f t="shared" si="2"/>
        <v>17</v>
      </c>
      <c r="U154" t="s">
        <v>46</v>
      </c>
      <c r="V154">
        <v>0.2</v>
      </c>
      <c r="W154">
        <v>40.636800000000001</v>
      </c>
      <c r="X154" s="1">
        <v>-40.636800000000001</v>
      </c>
      <c r="Y154" s="1">
        <v>243.82079999999999</v>
      </c>
      <c r="Z154" t="s">
        <v>47</v>
      </c>
      <c r="AA154" s="2">
        <v>15.238799999999999</v>
      </c>
      <c r="AB154" s="3">
        <v>7.4999999999999997E-2</v>
      </c>
      <c r="AC154" s="1">
        <v>-147.30840000000001</v>
      </c>
      <c r="AD154">
        <v>3</v>
      </c>
      <c r="AE154">
        <v>3</v>
      </c>
      <c r="AF154" t="s">
        <v>48</v>
      </c>
      <c r="AG154">
        <v>2016</v>
      </c>
      <c r="AH154">
        <f>COUNTBLANK(datos[[#This Row],[Row ID]:[Year sales]])</f>
        <v>0</v>
      </c>
    </row>
    <row r="155" spans="1:34" x14ac:dyDescent="0.3">
      <c r="A155">
        <v>154</v>
      </c>
      <c r="B155" t="s">
        <v>648</v>
      </c>
      <c r="C155" s="4">
        <v>42155</v>
      </c>
      <c r="D155" s="4">
        <v>42157</v>
      </c>
      <c r="E155" t="s">
        <v>208</v>
      </c>
      <c r="F155" t="s">
        <v>649</v>
      </c>
      <c r="G155" t="s">
        <v>650</v>
      </c>
      <c r="H155" t="s">
        <v>57</v>
      </c>
      <c r="I155" t="s">
        <v>38</v>
      </c>
      <c r="J155" t="s">
        <v>651</v>
      </c>
      <c r="K155" t="s">
        <v>59</v>
      </c>
      <c r="L155">
        <v>95123</v>
      </c>
      <c r="M155" t="s">
        <v>60</v>
      </c>
      <c r="N155" t="s">
        <v>652</v>
      </c>
      <c r="O155" t="s">
        <v>62</v>
      </c>
      <c r="P155" t="s">
        <v>110</v>
      </c>
      <c r="Q155" t="s">
        <v>653</v>
      </c>
      <c r="R155" s="1">
        <v>58.38</v>
      </c>
      <c r="S155">
        <v>7</v>
      </c>
      <c r="T155">
        <f t="shared" si="2"/>
        <v>26</v>
      </c>
      <c r="U155" t="s">
        <v>75</v>
      </c>
      <c r="V155">
        <v>0</v>
      </c>
      <c r="W155">
        <v>0</v>
      </c>
      <c r="X155" s="1">
        <v>0</v>
      </c>
      <c r="Y155" s="1">
        <v>58.38</v>
      </c>
      <c r="Z155" t="s">
        <v>99</v>
      </c>
      <c r="AA155" s="2">
        <v>26.271000000000001</v>
      </c>
      <c r="AB155" s="3">
        <v>0.45</v>
      </c>
      <c r="AC155" s="1">
        <v>-32.109000000000002</v>
      </c>
      <c r="AD155">
        <v>2</v>
      </c>
      <c r="AE155">
        <v>2</v>
      </c>
      <c r="AF155" t="s">
        <v>48</v>
      </c>
      <c r="AG155">
        <v>2015</v>
      </c>
      <c r="AH155">
        <f>COUNTBLANK(datos[[#This Row],[Row ID]:[Year sales]])</f>
        <v>0</v>
      </c>
    </row>
    <row r="156" spans="1:34" x14ac:dyDescent="0.3">
      <c r="A156">
        <v>155</v>
      </c>
      <c r="B156" t="s">
        <v>648</v>
      </c>
      <c r="C156" s="4">
        <v>42155</v>
      </c>
      <c r="D156" s="4">
        <v>42157</v>
      </c>
      <c r="E156" t="s">
        <v>208</v>
      </c>
      <c r="F156" t="s">
        <v>649</v>
      </c>
      <c r="G156" t="s">
        <v>650</v>
      </c>
      <c r="H156" t="s">
        <v>57</v>
      </c>
      <c r="I156" t="s">
        <v>38</v>
      </c>
      <c r="J156" t="s">
        <v>651</v>
      </c>
      <c r="K156" t="s">
        <v>59</v>
      </c>
      <c r="L156">
        <v>95123</v>
      </c>
      <c r="M156" t="s">
        <v>60</v>
      </c>
      <c r="N156" t="s">
        <v>654</v>
      </c>
      <c r="O156" t="s">
        <v>62</v>
      </c>
      <c r="P156" t="s">
        <v>110</v>
      </c>
      <c r="Q156" t="s">
        <v>655</v>
      </c>
      <c r="R156" s="1">
        <v>105.52</v>
      </c>
      <c r="S156">
        <v>4</v>
      </c>
      <c r="T156">
        <f t="shared" si="2"/>
        <v>37</v>
      </c>
      <c r="U156" t="s">
        <v>52</v>
      </c>
      <c r="V156">
        <v>0</v>
      </c>
      <c r="W156">
        <v>0</v>
      </c>
      <c r="X156" s="1">
        <v>0</v>
      </c>
      <c r="Y156" s="1">
        <v>105.52</v>
      </c>
      <c r="Z156" t="s">
        <v>99</v>
      </c>
      <c r="AA156" s="2">
        <v>48.539200000000001</v>
      </c>
      <c r="AB156" s="3">
        <v>0.46</v>
      </c>
      <c r="AC156" s="1">
        <v>-56.980800000000002</v>
      </c>
      <c r="AD156">
        <v>2</v>
      </c>
      <c r="AE156">
        <v>2</v>
      </c>
      <c r="AF156" t="s">
        <v>48</v>
      </c>
      <c r="AG156">
        <v>2015</v>
      </c>
      <c r="AH156">
        <f>COUNTBLANK(datos[[#This Row],[Row ID]:[Year sales]])</f>
        <v>0</v>
      </c>
    </row>
    <row r="157" spans="1:34" x14ac:dyDescent="0.3">
      <c r="A157">
        <v>156</v>
      </c>
      <c r="B157" t="s">
        <v>648</v>
      </c>
      <c r="C157" s="4">
        <v>42155</v>
      </c>
      <c r="D157" s="4">
        <v>42157</v>
      </c>
      <c r="E157" t="s">
        <v>208</v>
      </c>
      <c r="F157" t="s">
        <v>649</v>
      </c>
      <c r="G157" t="s">
        <v>650</v>
      </c>
      <c r="H157" t="s">
        <v>57</v>
      </c>
      <c r="I157" t="s">
        <v>38</v>
      </c>
      <c r="J157" t="s">
        <v>651</v>
      </c>
      <c r="K157" t="s">
        <v>59</v>
      </c>
      <c r="L157">
        <v>95123</v>
      </c>
      <c r="M157" t="s">
        <v>60</v>
      </c>
      <c r="N157" t="s">
        <v>656</v>
      </c>
      <c r="O157" t="s">
        <v>62</v>
      </c>
      <c r="P157" t="s">
        <v>77</v>
      </c>
      <c r="Q157" t="s">
        <v>657</v>
      </c>
      <c r="R157" s="1">
        <v>80.88</v>
      </c>
      <c r="S157">
        <v>6</v>
      </c>
      <c r="T157">
        <f t="shared" si="2"/>
        <v>40</v>
      </c>
      <c r="U157" t="s">
        <v>75</v>
      </c>
      <c r="V157">
        <v>0</v>
      </c>
      <c r="W157">
        <v>0</v>
      </c>
      <c r="X157" s="1">
        <v>0</v>
      </c>
      <c r="Y157" s="1">
        <v>80.88</v>
      </c>
      <c r="Z157" t="s">
        <v>99</v>
      </c>
      <c r="AA157" s="2">
        <v>21.0288</v>
      </c>
      <c r="AB157" s="3">
        <v>0.26</v>
      </c>
      <c r="AC157" s="1">
        <v>-59.851199999999999</v>
      </c>
      <c r="AD157">
        <v>2</v>
      </c>
      <c r="AE157">
        <v>2</v>
      </c>
      <c r="AF157" t="s">
        <v>48</v>
      </c>
      <c r="AG157">
        <v>2015</v>
      </c>
      <c r="AH157">
        <f>COUNTBLANK(datos[[#This Row],[Row ID]:[Year sales]])</f>
        <v>0</v>
      </c>
    </row>
    <row r="158" spans="1:34" x14ac:dyDescent="0.3">
      <c r="A158">
        <v>157</v>
      </c>
      <c r="B158" t="s">
        <v>658</v>
      </c>
      <c r="C158" s="4">
        <v>42152</v>
      </c>
      <c r="D158" s="4">
        <v>42158</v>
      </c>
      <c r="E158" t="s">
        <v>67</v>
      </c>
      <c r="F158" t="s">
        <v>659</v>
      </c>
      <c r="G158" t="s">
        <v>660</v>
      </c>
      <c r="H158" t="s">
        <v>122</v>
      </c>
      <c r="I158" t="s">
        <v>38</v>
      </c>
      <c r="J158" t="s">
        <v>115</v>
      </c>
      <c r="K158" t="s">
        <v>116</v>
      </c>
      <c r="L158">
        <v>98105</v>
      </c>
      <c r="M158" t="s">
        <v>60</v>
      </c>
      <c r="N158" t="s">
        <v>661</v>
      </c>
      <c r="O158" t="s">
        <v>62</v>
      </c>
      <c r="P158" t="s">
        <v>86</v>
      </c>
      <c r="Q158" t="s">
        <v>662</v>
      </c>
      <c r="R158" s="1">
        <v>6.63</v>
      </c>
      <c r="S158">
        <v>3</v>
      </c>
      <c r="T158">
        <f t="shared" si="2"/>
        <v>30</v>
      </c>
      <c r="U158" t="s">
        <v>52</v>
      </c>
      <c r="V158">
        <v>0</v>
      </c>
      <c r="W158">
        <v>0</v>
      </c>
      <c r="X158" s="1">
        <v>0</v>
      </c>
      <c r="Y158" s="1">
        <v>6.63</v>
      </c>
      <c r="Z158" t="s">
        <v>65</v>
      </c>
      <c r="AA158" s="2">
        <v>1.7901</v>
      </c>
      <c r="AB158" s="3">
        <v>0.27</v>
      </c>
      <c r="AC158" s="1">
        <v>-4.8399000000000001</v>
      </c>
      <c r="AD158">
        <v>6</v>
      </c>
      <c r="AE158">
        <v>6</v>
      </c>
      <c r="AF158" t="s">
        <v>48</v>
      </c>
      <c r="AG158">
        <v>2015</v>
      </c>
      <c r="AH158">
        <f>COUNTBLANK(datos[[#This Row],[Row ID]:[Year sales]])</f>
        <v>0</v>
      </c>
    </row>
    <row r="159" spans="1:34" x14ac:dyDescent="0.3">
      <c r="A159">
        <v>158</v>
      </c>
      <c r="B159" t="s">
        <v>663</v>
      </c>
      <c r="C159" s="4">
        <v>41699</v>
      </c>
      <c r="D159" s="4">
        <v>41704</v>
      </c>
      <c r="E159" t="s">
        <v>34</v>
      </c>
      <c r="F159" t="s">
        <v>664</v>
      </c>
      <c r="G159" t="s">
        <v>665</v>
      </c>
      <c r="H159" t="s">
        <v>37</v>
      </c>
      <c r="I159" t="s">
        <v>38</v>
      </c>
      <c r="J159" t="s">
        <v>115</v>
      </c>
      <c r="K159" t="s">
        <v>116</v>
      </c>
      <c r="L159">
        <v>98115</v>
      </c>
      <c r="M159" t="s">
        <v>60</v>
      </c>
      <c r="N159" t="s">
        <v>553</v>
      </c>
      <c r="O159" t="s">
        <v>43</v>
      </c>
      <c r="P159" t="s">
        <v>50</v>
      </c>
      <c r="Q159" t="s">
        <v>554</v>
      </c>
      <c r="R159" s="1">
        <v>457.56799999999998</v>
      </c>
      <c r="S159">
        <v>2</v>
      </c>
      <c r="T159">
        <f t="shared" si="2"/>
        <v>35</v>
      </c>
      <c r="U159" t="s">
        <v>46</v>
      </c>
      <c r="V159">
        <v>0.2</v>
      </c>
      <c r="W159">
        <v>91.513599999999997</v>
      </c>
      <c r="X159" s="1">
        <v>-91.513599999999997</v>
      </c>
      <c r="Y159" s="1">
        <v>549.08159999999998</v>
      </c>
      <c r="Z159" t="s">
        <v>53</v>
      </c>
      <c r="AA159" s="2">
        <v>51.476399999999998</v>
      </c>
      <c r="AB159" s="3">
        <v>0.1125</v>
      </c>
      <c r="AC159" s="1">
        <v>-314.57799999999997</v>
      </c>
      <c r="AD159">
        <v>5</v>
      </c>
      <c r="AE159">
        <v>5</v>
      </c>
      <c r="AF159" t="s">
        <v>48</v>
      </c>
      <c r="AG159">
        <v>2014</v>
      </c>
      <c r="AH159">
        <f>COUNTBLANK(datos[[#This Row],[Row ID]:[Year sales]])</f>
        <v>0</v>
      </c>
    </row>
    <row r="160" spans="1:34" x14ac:dyDescent="0.3">
      <c r="A160">
        <v>159</v>
      </c>
      <c r="B160" t="s">
        <v>666</v>
      </c>
      <c r="C160" s="4">
        <v>42694</v>
      </c>
      <c r="D160" s="4">
        <v>42698</v>
      </c>
      <c r="E160" t="s">
        <v>67</v>
      </c>
      <c r="F160" t="s">
        <v>667</v>
      </c>
      <c r="G160" t="s">
        <v>668</v>
      </c>
      <c r="H160" t="s">
        <v>37</v>
      </c>
      <c r="I160" t="s">
        <v>38</v>
      </c>
      <c r="J160" t="s">
        <v>669</v>
      </c>
      <c r="K160" t="s">
        <v>670</v>
      </c>
      <c r="L160">
        <v>73034</v>
      </c>
      <c r="M160" t="s">
        <v>125</v>
      </c>
      <c r="N160" t="s">
        <v>671</v>
      </c>
      <c r="O160" t="s">
        <v>62</v>
      </c>
      <c r="P160" t="s">
        <v>63</v>
      </c>
      <c r="Q160" t="s">
        <v>672</v>
      </c>
      <c r="R160" s="1">
        <v>14.62</v>
      </c>
      <c r="S160">
        <v>2</v>
      </c>
      <c r="T160">
        <f t="shared" si="2"/>
        <v>18</v>
      </c>
      <c r="U160" t="s">
        <v>46</v>
      </c>
      <c r="V160">
        <v>0</v>
      </c>
      <c r="W160">
        <v>0</v>
      </c>
      <c r="X160" s="1">
        <v>0</v>
      </c>
      <c r="Y160" s="1">
        <v>14.62</v>
      </c>
      <c r="Z160" t="s">
        <v>65</v>
      </c>
      <c r="AA160" s="2">
        <v>6.8714000000000004</v>
      </c>
      <c r="AB160" s="3">
        <v>0.47000000000000003</v>
      </c>
      <c r="AC160" s="1">
        <v>-7.7485999999999997</v>
      </c>
      <c r="AD160">
        <v>4</v>
      </c>
      <c r="AE160">
        <v>4</v>
      </c>
      <c r="AF160" t="s">
        <v>48</v>
      </c>
      <c r="AG160">
        <v>2016</v>
      </c>
      <c r="AH160">
        <f>COUNTBLANK(datos[[#This Row],[Row ID]:[Year sales]])</f>
        <v>0</v>
      </c>
    </row>
    <row r="161" spans="1:34" x14ac:dyDescent="0.3">
      <c r="A161">
        <v>160</v>
      </c>
      <c r="B161" t="s">
        <v>666</v>
      </c>
      <c r="C161" s="4">
        <v>42694</v>
      </c>
      <c r="D161" s="4">
        <v>42698</v>
      </c>
      <c r="E161" t="s">
        <v>67</v>
      </c>
      <c r="F161" t="s">
        <v>667</v>
      </c>
      <c r="G161" t="s">
        <v>668</v>
      </c>
      <c r="H161" t="s">
        <v>37</v>
      </c>
      <c r="I161" t="s">
        <v>38</v>
      </c>
      <c r="J161" t="s">
        <v>669</v>
      </c>
      <c r="K161" t="s">
        <v>670</v>
      </c>
      <c r="L161">
        <v>73034</v>
      </c>
      <c r="M161" t="s">
        <v>125</v>
      </c>
      <c r="N161" t="s">
        <v>673</v>
      </c>
      <c r="O161" t="s">
        <v>90</v>
      </c>
      <c r="P161" t="s">
        <v>91</v>
      </c>
      <c r="Q161" t="s">
        <v>674</v>
      </c>
      <c r="R161" s="1">
        <v>944.93</v>
      </c>
      <c r="S161">
        <v>7</v>
      </c>
      <c r="T161">
        <f t="shared" si="2"/>
        <v>12</v>
      </c>
      <c r="U161" t="s">
        <v>75</v>
      </c>
      <c r="V161">
        <v>0</v>
      </c>
      <c r="W161">
        <v>0</v>
      </c>
      <c r="X161" s="1">
        <v>0</v>
      </c>
      <c r="Y161" s="1">
        <v>944.93</v>
      </c>
      <c r="Z161" t="s">
        <v>53</v>
      </c>
      <c r="AA161" s="2">
        <v>236.23249999999999</v>
      </c>
      <c r="AB161" s="3">
        <v>0.25</v>
      </c>
      <c r="AC161" s="1">
        <v>-708.69749999999999</v>
      </c>
      <c r="AD161">
        <v>4</v>
      </c>
      <c r="AE161">
        <v>4</v>
      </c>
      <c r="AF161" t="s">
        <v>48</v>
      </c>
      <c r="AG161">
        <v>2016</v>
      </c>
      <c r="AH161">
        <f>COUNTBLANK(datos[[#This Row],[Row ID]:[Year sales]])</f>
        <v>0</v>
      </c>
    </row>
    <row r="162" spans="1:34" x14ac:dyDescent="0.3">
      <c r="A162">
        <v>161</v>
      </c>
      <c r="B162" t="s">
        <v>675</v>
      </c>
      <c r="C162" s="4">
        <v>42501</v>
      </c>
      <c r="D162" s="4">
        <v>42502</v>
      </c>
      <c r="E162" t="s">
        <v>208</v>
      </c>
      <c r="F162" t="s">
        <v>676</v>
      </c>
      <c r="G162" t="s">
        <v>677</v>
      </c>
      <c r="H162" t="s">
        <v>37</v>
      </c>
      <c r="I162" t="s">
        <v>38</v>
      </c>
      <c r="J162" t="s">
        <v>58</v>
      </c>
      <c r="K162" t="s">
        <v>59</v>
      </c>
      <c r="L162">
        <v>90045</v>
      </c>
      <c r="M162" t="s">
        <v>60</v>
      </c>
      <c r="N162" t="s">
        <v>678</v>
      </c>
      <c r="O162" t="s">
        <v>62</v>
      </c>
      <c r="P162" t="s">
        <v>110</v>
      </c>
      <c r="Q162" t="s">
        <v>679</v>
      </c>
      <c r="R162" s="1">
        <v>5.98</v>
      </c>
      <c r="S162">
        <v>1</v>
      </c>
      <c r="T162">
        <f t="shared" si="2"/>
        <v>15</v>
      </c>
      <c r="U162" t="s">
        <v>46</v>
      </c>
      <c r="V162">
        <v>0</v>
      </c>
      <c r="W162">
        <v>0</v>
      </c>
      <c r="X162" s="1">
        <v>0</v>
      </c>
      <c r="Y162" s="1">
        <v>5.98</v>
      </c>
      <c r="Z162" t="s">
        <v>65</v>
      </c>
      <c r="AA162" s="2">
        <v>2.6909999999999998</v>
      </c>
      <c r="AB162" s="3">
        <v>0.44999999999999996</v>
      </c>
      <c r="AC162" s="1">
        <v>-3.2890000000000001</v>
      </c>
      <c r="AD162">
        <v>1</v>
      </c>
      <c r="AE162">
        <v>1</v>
      </c>
      <c r="AF162" t="s">
        <v>48</v>
      </c>
      <c r="AG162">
        <v>2016</v>
      </c>
      <c r="AH162">
        <f>COUNTBLANK(datos[[#This Row],[Row ID]:[Year sales]])</f>
        <v>0</v>
      </c>
    </row>
    <row r="163" spans="1:34" x14ac:dyDescent="0.3">
      <c r="A163">
        <v>162</v>
      </c>
      <c r="B163" t="s">
        <v>680</v>
      </c>
      <c r="C163" s="4">
        <v>42366</v>
      </c>
      <c r="D163" s="4">
        <v>42369</v>
      </c>
      <c r="E163" t="s">
        <v>34</v>
      </c>
      <c r="F163" t="s">
        <v>681</v>
      </c>
      <c r="G163" t="s">
        <v>682</v>
      </c>
      <c r="H163" t="s">
        <v>37</v>
      </c>
      <c r="I163" t="s">
        <v>38</v>
      </c>
      <c r="J163" t="s">
        <v>166</v>
      </c>
      <c r="K163" t="s">
        <v>167</v>
      </c>
      <c r="L163">
        <v>19134</v>
      </c>
      <c r="M163" t="s">
        <v>168</v>
      </c>
      <c r="N163" t="s">
        <v>683</v>
      </c>
      <c r="O163" t="s">
        <v>90</v>
      </c>
      <c r="P163" t="s">
        <v>181</v>
      </c>
      <c r="Q163" t="s">
        <v>684</v>
      </c>
      <c r="R163" s="1">
        <v>54.384</v>
      </c>
      <c r="S163">
        <v>2</v>
      </c>
      <c r="T163">
        <f t="shared" si="2"/>
        <v>13</v>
      </c>
      <c r="U163" t="s">
        <v>46</v>
      </c>
      <c r="V163">
        <v>0.2</v>
      </c>
      <c r="W163">
        <v>10.876800000000001</v>
      </c>
      <c r="X163" s="1">
        <v>-10.876799999999999</v>
      </c>
      <c r="Y163" s="1">
        <v>65.260800000000003</v>
      </c>
      <c r="Z163" t="s">
        <v>99</v>
      </c>
      <c r="AA163" s="2">
        <v>1.3595999999999999</v>
      </c>
      <c r="AB163" s="3">
        <v>2.4999999999999998E-2</v>
      </c>
      <c r="AC163" s="1">
        <v>-42.147599999999997</v>
      </c>
      <c r="AD163">
        <v>3</v>
      </c>
      <c r="AE163">
        <v>3</v>
      </c>
      <c r="AF163" t="s">
        <v>48</v>
      </c>
      <c r="AG163">
        <v>2015</v>
      </c>
      <c r="AH163">
        <f>COUNTBLANK(datos[[#This Row],[Row ID]:[Year sales]])</f>
        <v>0</v>
      </c>
    </row>
    <row r="164" spans="1:34" x14ac:dyDescent="0.3">
      <c r="A164">
        <v>163</v>
      </c>
      <c r="B164" t="s">
        <v>685</v>
      </c>
      <c r="C164" s="4">
        <v>42690</v>
      </c>
      <c r="D164" s="4">
        <v>42694</v>
      </c>
      <c r="E164" t="s">
        <v>67</v>
      </c>
      <c r="F164" t="s">
        <v>686</v>
      </c>
      <c r="G164" t="s">
        <v>687</v>
      </c>
      <c r="H164" t="s">
        <v>37</v>
      </c>
      <c r="I164" t="s">
        <v>38</v>
      </c>
      <c r="J164" t="s">
        <v>688</v>
      </c>
      <c r="K164" t="s">
        <v>689</v>
      </c>
      <c r="L164">
        <v>88220</v>
      </c>
      <c r="M164" t="s">
        <v>60</v>
      </c>
      <c r="N164" t="s">
        <v>690</v>
      </c>
      <c r="O164" t="s">
        <v>62</v>
      </c>
      <c r="P164" t="s">
        <v>193</v>
      </c>
      <c r="Q164" t="s">
        <v>691</v>
      </c>
      <c r="R164" s="1">
        <v>28.4</v>
      </c>
      <c r="S164">
        <v>5</v>
      </c>
      <c r="T164">
        <f t="shared" si="2"/>
        <v>170</v>
      </c>
      <c r="U164" t="s">
        <v>75</v>
      </c>
      <c r="V164">
        <v>0</v>
      </c>
      <c r="W164">
        <v>0</v>
      </c>
      <c r="X164" s="1">
        <v>0</v>
      </c>
      <c r="Y164" s="1">
        <v>28.4</v>
      </c>
      <c r="Z164" t="s">
        <v>65</v>
      </c>
      <c r="AA164" s="2">
        <v>13.348000000000001</v>
      </c>
      <c r="AB164" s="3">
        <v>0.47000000000000003</v>
      </c>
      <c r="AC164" s="1">
        <v>-15.052</v>
      </c>
      <c r="AD164">
        <v>4</v>
      </c>
      <c r="AE164">
        <v>4</v>
      </c>
      <c r="AF164" t="s">
        <v>48</v>
      </c>
      <c r="AG164">
        <v>2016</v>
      </c>
      <c r="AH164">
        <f>COUNTBLANK(datos[[#This Row],[Row ID]:[Year sales]])</f>
        <v>0</v>
      </c>
    </row>
    <row r="165" spans="1:34" x14ac:dyDescent="0.3">
      <c r="A165">
        <v>164</v>
      </c>
      <c r="B165" t="s">
        <v>692</v>
      </c>
      <c r="C165" s="4">
        <v>42681</v>
      </c>
      <c r="D165" s="4">
        <v>42685</v>
      </c>
      <c r="E165" t="s">
        <v>67</v>
      </c>
      <c r="F165" t="s">
        <v>693</v>
      </c>
      <c r="G165" t="s">
        <v>694</v>
      </c>
      <c r="H165" t="s">
        <v>37</v>
      </c>
      <c r="I165" t="s">
        <v>38</v>
      </c>
      <c r="J165" t="s">
        <v>115</v>
      </c>
      <c r="K165" t="s">
        <v>116</v>
      </c>
      <c r="L165">
        <v>98115</v>
      </c>
      <c r="M165" t="s">
        <v>60</v>
      </c>
      <c r="N165" t="s">
        <v>695</v>
      </c>
      <c r="O165" t="s">
        <v>62</v>
      </c>
      <c r="P165" t="s">
        <v>94</v>
      </c>
      <c r="Q165" t="s">
        <v>696</v>
      </c>
      <c r="R165" s="1">
        <v>27.68</v>
      </c>
      <c r="S165">
        <v>2</v>
      </c>
      <c r="T165">
        <f t="shared" si="2"/>
        <v>18</v>
      </c>
      <c r="U165" t="s">
        <v>46</v>
      </c>
      <c r="V165">
        <v>0.2</v>
      </c>
      <c r="W165">
        <v>5.5360000000000005</v>
      </c>
      <c r="X165" s="1">
        <v>-5.5359999999999996</v>
      </c>
      <c r="Y165" s="1">
        <v>33.216000000000001</v>
      </c>
      <c r="Z165" t="s">
        <v>65</v>
      </c>
      <c r="AA165" s="2">
        <v>9.6880000000000006</v>
      </c>
      <c r="AB165" s="3">
        <v>0.35000000000000003</v>
      </c>
      <c r="AC165" s="1">
        <v>-12.456</v>
      </c>
      <c r="AD165">
        <v>4</v>
      </c>
      <c r="AE165">
        <v>4</v>
      </c>
      <c r="AF165" t="s">
        <v>48</v>
      </c>
      <c r="AG165">
        <v>2016</v>
      </c>
      <c r="AH165">
        <f>COUNTBLANK(datos[[#This Row],[Row ID]:[Year sales]])</f>
        <v>0</v>
      </c>
    </row>
    <row r="166" spans="1:34" x14ac:dyDescent="0.3">
      <c r="A166">
        <v>165</v>
      </c>
      <c r="B166" t="s">
        <v>697</v>
      </c>
      <c r="C166" s="4">
        <v>41890</v>
      </c>
      <c r="D166" s="4">
        <v>41894</v>
      </c>
      <c r="E166" t="s">
        <v>67</v>
      </c>
      <c r="F166" t="s">
        <v>698</v>
      </c>
      <c r="G166" t="s">
        <v>699</v>
      </c>
      <c r="H166" t="s">
        <v>37</v>
      </c>
      <c r="I166" t="s">
        <v>38</v>
      </c>
      <c r="J166" t="s">
        <v>700</v>
      </c>
      <c r="K166" t="s">
        <v>124</v>
      </c>
      <c r="L166">
        <v>78207</v>
      </c>
      <c r="M166" t="s">
        <v>125</v>
      </c>
      <c r="N166" t="s">
        <v>701</v>
      </c>
      <c r="O166" t="s">
        <v>62</v>
      </c>
      <c r="P166" t="s">
        <v>86</v>
      </c>
      <c r="Q166" t="s">
        <v>702</v>
      </c>
      <c r="R166" s="1">
        <v>9.9359999999999999</v>
      </c>
      <c r="S166">
        <v>3</v>
      </c>
      <c r="T166">
        <f t="shared" si="2"/>
        <v>23</v>
      </c>
      <c r="U166" t="s">
        <v>52</v>
      </c>
      <c r="V166">
        <v>0.2</v>
      </c>
      <c r="W166">
        <v>1.9872000000000001</v>
      </c>
      <c r="X166" s="1">
        <v>-1.9872000000000001</v>
      </c>
      <c r="Y166" s="1">
        <v>11.9232</v>
      </c>
      <c r="Z166" t="s">
        <v>65</v>
      </c>
      <c r="AA166" s="2">
        <v>2.7324000000000002</v>
      </c>
      <c r="AB166" s="3">
        <v>0.27500000000000002</v>
      </c>
      <c r="AC166" s="1">
        <v>-5.2164000000000001</v>
      </c>
      <c r="AD166">
        <v>4</v>
      </c>
      <c r="AE166">
        <v>4</v>
      </c>
      <c r="AF166" t="s">
        <v>48</v>
      </c>
      <c r="AG166">
        <v>2014</v>
      </c>
      <c r="AH166">
        <f>COUNTBLANK(datos[[#This Row],[Row ID]:[Year sales]])</f>
        <v>0</v>
      </c>
    </row>
    <row r="167" spans="1:34" x14ac:dyDescent="0.3">
      <c r="A167">
        <v>166</v>
      </c>
      <c r="B167" t="s">
        <v>697</v>
      </c>
      <c r="C167" s="4">
        <v>41890</v>
      </c>
      <c r="D167" s="4">
        <v>41894</v>
      </c>
      <c r="E167" t="s">
        <v>67</v>
      </c>
      <c r="F167" t="s">
        <v>698</v>
      </c>
      <c r="G167" t="s">
        <v>699</v>
      </c>
      <c r="H167" t="s">
        <v>37</v>
      </c>
      <c r="I167" t="s">
        <v>38</v>
      </c>
      <c r="J167" t="s">
        <v>700</v>
      </c>
      <c r="K167" t="s">
        <v>124</v>
      </c>
      <c r="L167">
        <v>78207</v>
      </c>
      <c r="M167" t="s">
        <v>125</v>
      </c>
      <c r="N167" t="s">
        <v>703</v>
      </c>
      <c r="O167" t="s">
        <v>90</v>
      </c>
      <c r="P167" t="s">
        <v>704</v>
      </c>
      <c r="Q167" t="s">
        <v>705</v>
      </c>
      <c r="R167" s="1">
        <v>8159.9520000000002</v>
      </c>
      <c r="S167">
        <v>8</v>
      </c>
      <c r="T167">
        <f t="shared" si="2"/>
        <v>18</v>
      </c>
      <c r="U167" t="s">
        <v>75</v>
      </c>
      <c r="V167">
        <v>0.4</v>
      </c>
      <c r="W167">
        <v>3263.9808000000003</v>
      </c>
      <c r="X167" s="1">
        <v>-3263.9807999999998</v>
      </c>
      <c r="Y167" s="1">
        <v>11423.9328</v>
      </c>
      <c r="Z167" t="s">
        <v>53</v>
      </c>
      <c r="AA167" s="2">
        <v>-1359.992</v>
      </c>
      <c r="AB167" s="3">
        <v>-0.16666666666666666</v>
      </c>
      <c r="AC167" s="1">
        <v>-6255.9632000000001</v>
      </c>
      <c r="AD167">
        <v>4</v>
      </c>
      <c r="AE167">
        <v>4</v>
      </c>
      <c r="AF167" t="s">
        <v>48</v>
      </c>
      <c r="AG167">
        <v>2014</v>
      </c>
      <c r="AH167">
        <f>COUNTBLANK(datos[[#This Row],[Row ID]:[Year sales]])</f>
        <v>0</v>
      </c>
    </row>
    <row r="168" spans="1:34" x14ac:dyDescent="0.3">
      <c r="A168">
        <v>167</v>
      </c>
      <c r="B168" t="s">
        <v>697</v>
      </c>
      <c r="C168" s="4">
        <v>41890</v>
      </c>
      <c r="D168" s="4">
        <v>41894</v>
      </c>
      <c r="E168" t="s">
        <v>67</v>
      </c>
      <c r="F168" t="s">
        <v>698</v>
      </c>
      <c r="G168" t="s">
        <v>699</v>
      </c>
      <c r="H168" t="s">
        <v>37</v>
      </c>
      <c r="I168" t="s">
        <v>38</v>
      </c>
      <c r="J168" t="s">
        <v>700</v>
      </c>
      <c r="K168" t="s">
        <v>124</v>
      </c>
      <c r="L168">
        <v>78207</v>
      </c>
      <c r="M168" t="s">
        <v>125</v>
      </c>
      <c r="N168" t="s">
        <v>706</v>
      </c>
      <c r="O168" t="s">
        <v>62</v>
      </c>
      <c r="P168" t="s">
        <v>77</v>
      </c>
      <c r="Q168" t="s">
        <v>707</v>
      </c>
      <c r="R168" s="1">
        <v>275.928</v>
      </c>
      <c r="S168">
        <v>3</v>
      </c>
      <c r="T168">
        <f t="shared" si="2"/>
        <v>27</v>
      </c>
      <c r="U168" t="s">
        <v>52</v>
      </c>
      <c r="V168">
        <v>0.2</v>
      </c>
      <c r="W168">
        <v>55.185600000000001</v>
      </c>
      <c r="X168" s="1">
        <v>-55.185600000000001</v>
      </c>
      <c r="Y168" s="1">
        <v>331.11360000000002</v>
      </c>
      <c r="Z168" t="s">
        <v>47</v>
      </c>
      <c r="AA168" s="2">
        <v>-58.634700000000002</v>
      </c>
      <c r="AB168" s="3">
        <v>-0.21250000000000002</v>
      </c>
      <c r="AC168" s="1">
        <v>-279.37709999999998</v>
      </c>
      <c r="AD168">
        <v>4</v>
      </c>
      <c r="AE168">
        <v>4</v>
      </c>
      <c r="AF168" t="s">
        <v>48</v>
      </c>
      <c r="AG168">
        <v>2014</v>
      </c>
      <c r="AH168">
        <f>COUNTBLANK(datos[[#This Row],[Row ID]:[Year sales]])</f>
        <v>0</v>
      </c>
    </row>
    <row r="169" spans="1:34" x14ac:dyDescent="0.3">
      <c r="A169">
        <v>168</v>
      </c>
      <c r="B169" t="s">
        <v>697</v>
      </c>
      <c r="C169" s="4">
        <v>41890</v>
      </c>
      <c r="D169" s="4">
        <v>41894</v>
      </c>
      <c r="E169" t="s">
        <v>67</v>
      </c>
      <c r="F169" t="s">
        <v>698</v>
      </c>
      <c r="G169" t="s">
        <v>699</v>
      </c>
      <c r="H169" t="s">
        <v>37</v>
      </c>
      <c r="I169" t="s">
        <v>38</v>
      </c>
      <c r="J169" t="s">
        <v>700</v>
      </c>
      <c r="K169" t="s">
        <v>124</v>
      </c>
      <c r="L169">
        <v>78207</v>
      </c>
      <c r="M169" t="s">
        <v>125</v>
      </c>
      <c r="N169" t="s">
        <v>708</v>
      </c>
      <c r="O169" t="s">
        <v>43</v>
      </c>
      <c r="P169" t="s">
        <v>50</v>
      </c>
      <c r="Q169" t="s">
        <v>709</v>
      </c>
      <c r="R169" s="1">
        <v>1740.06</v>
      </c>
      <c r="S169">
        <v>9</v>
      </c>
      <c r="T169">
        <f t="shared" si="2"/>
        <v>53</v>
      </c>
      <c r="U169" t="s">
        <v>75</v>
      </c>
      <c r="V169">
        <v>0.3</v>
      </c>
      <c r="W169">
        <v>522.01799999999992</v>
      </c>
      <c r="X169" s="1">
        <v>-522.01800000000003</v>
      </c>
      <c r="Y169" s="1">
        <v>2262.078</v>
      </c>
      <c r="Z169" t="s">
        <v>53</v>
      </c>
      <c r="AA169" s="2">
        <v>-24.858000000000001</v>
      </c>
      <c r="AB169" s="3">
        <v>-1.4285714285714287E-2</v>
      </c>
      <c r="AC169" s="1">
        <v>-1242.9000000000001</v>
      </c>
      <c r="AD169">
        <v>4</v>
      </c>
      <c r="AE169">
        <v>4</v>
      </c>
      <c r="AF169" t="s">
        <v>48</v>
      </c>
      <c r="AG169">
        <v>2014</v>
      </c>
      <c r="AH169">
        <f>COUNTBLANK(datos[[#This Row],[Row ID]:[Year sales]])</f>
        <v>0</v>
      </c>
    </row>
    <row r="170" spans="1:34" x14ac:dyDescent="0.3">
      <c r="A170">
        <v>169</v>
      </c>
      <c r="B170" t="s">
        <v>697</v>
      </c>
      <c r="C170" s="4">
        <v>41890</v>
      </c>
      <c r="D170" s="4">
        <v>41894</v>
      </c>
      <c r="E170" t="s">
        <v>67</v>
      </c>
      <c r="F170" t="s">
        <v>698</v>
      </c>
      <c r="G170" t="s">
        <v>699</v>
      </c>
      <c r="H170" t="s">
        <v>37</v>
      </c>
      <c r="I170" t="s">
        <v>38</v>
      </c>
      <c r="J170" t="s">
        <v>700</v>
      </c>
      <c r="K170" t="s">
        <v>124</v>
      </c>
      <c r="L170">
        <v>78207</v>
      </c>
      <c r="M170" t="s">
        <v>125</v>
      </c>
      <c r="N170" t="s">
        <v>710</v>
      </c>
      <c r="O170" t="s">
        <v>62</v>
      </c>
      <c r="P170" t="s">
        <v>86</v>
      </c>
      <c r="Q170" t="s">
        <v>711</v>
      </c>
      <c r="R170" s="1">
        <v>32.064</v>
      </c>
      <c r="S170">
        <v>6</v>
      </c>
      <c r="T170">
        <f t="shared" si="2"/>
        <v>24</v>
      </c>
      <c r="U170" t="s">
        <v>75</v>
      </c>
      <c r="V170">
        <v>0.2</v>
      </c>
      <c r="W170">
        <v>6.4128000000000007</v>
      </c>
      <c r="X170" s="1">
        <v>-6.4127999999999998</v>
      </c>
      <c r="Y170" s="1">
        <v>38.476799999999997</v>
      </c>
      <c r="Z170" t="s">
        <v>65</v>
      </c>
      <c r="AA170" s="2">
        <v>6.8136000000000001</v>
      </c>
      <c r="AB170" s="3">
        <v>0.21249999999999999</v>
      </c>
      <c r="AC170" s="1">
        <v>-18.837599999999998</v>
      </c>
      <c r="AD170">
        <v>4</v>
      </c>
      <c r="AE170">
        <v>4</v>
      </c>
      <c r="AF170" t="s">
        <v>48</v>
      </c>
      <c r="AG170">
        <v>2014</v>
      </c>
      <c r="AH170">
        <f>COUNTBLANK(datos[[#This Row],[Row ID]:[Year sales]])</f>
        <v>0</v>
      </c>
    </row>
    <row r="171" spans="1:34" x14ac:dyDescent="0.3">
      <c r="A171">
        <v>170</v>
      </c>
      <c r="B171" t="s">
        <v>697</v>
      </c>
      <c r="C171" s="4">
        <v>41890</v>
      </c>
      <c r="D171" s="4">
        <v>41894</v>
      </c>
      <c r="E171" t="s">
        <v>67</v>
      </c>
      <c r="F171" t="s">
        <v>698</v>
      </c>
      <c r="G171" t="s">
        <v>699</v>
      </c>
      <c r="H171" t="s">
        <v>37</v>
      </c>
      <c r="I171" t="s">
        <v>38</v>
      </c>
      <c r="J171" t="s">
        <v>700</v>
      </c>
      <c r="K171" t="s">
        <v>124</v>
      </c>
      <c r="L171">
        <v>78207</v>
      </c>
      <c r="M171" t="s">
        <v>125</v>
      </c>
      <c r="N171" t="s">
        <v>712</v>
      </c>
      <c r="O171" t="s">
        <v>62</v>
      </c>
      <c r="P171" t="s">
        <v>97</v>
      </c>
      <c r="Q171" t="s">
        <v>713</v>
      </c>
      <c r="R171" s="1">
        <v>177.98</v>
      </c>
      <c r="S171">
        <v>5</v>
      </c>
      <c r="T171">
        <f t="shared" si="2"/>
        <v>21</v>
      </c>
      <c r="U171" t="s">
        <v>75</v>
      </c>
      <c r="V171">
        <v>0.8</v>
      </c>
      <c r="W171">
        <v>142.38399999999999</v>
      </c>
      <c r="X171" s="1">
        <v>-142.38399999999999</v>
      </c>
      <c r="Y171" s="1">
        <v>320.36399999999998</v>
      </c>
      <c r="Z171" t="s">
        <v>47</v>
      </c>
      <c r="AA171" s="2">
        <v>-453.84899999999999</v>
      </c>
      <c r="AB171" s="3">
        <v>-2.5500000000000003</v>
      </c>
      <c r="AC171" s="1">
        <v>-489.44499999999999</v>
      </c>
      <c r="AD171">
        <v>4</v>
      </c>
      <c r="AE171">
        <v>4</v>
      </c>
      <c r="AF171" t="s">
        <v>48</v>
      </c>
      <c r="AG171">
        <v>2014</v>
      </c>
      <c r="AH171">
        <f>COUNTBLANK(datos[[#This Row],[Row ID]:[Year sales]])</f>
        <v>0</v>
      </c>
    </row>
    <row r="172" spans="1:34" x14ac:dyDescent="0.3">
      <c r="A172">
        <v>171</v>
      </c>
      <c r="B172" t="s">
        <v>697</v>
      </c>
      <c r="C172" s="4">
        <v>41890</v>
      </c>
      <c r="D172" s="4">
        <v>41894</v>
      </c>
      <c r="E172" t="s">
        <v>67</v>
      </c>
      <c r="F172" t="s">
        <v>698</v>
      </c>
      <c r="G172" t="s">
        <v>699</v>
      </c>
      <c r="H172" t="s">
        <v>37</v>
      </c>
      <c r="I172" t="s">
        <v>38</v>
      </c>
      <c r="J172" t="s">
        <v>700</v>
      </c>
      <c r="K172" t="s">
        <v>124</v>
      </c>
      <c r="L172">
        <v>78207</v>
      </c>
      <c r="M172" t="s">
        <v>125</v>
      </c>
      <c r="N172" t="s">
        <v>714</v>
      </c>
      <c r="O172" t="s">
        <v>90</v>
      </c>
      <c r="P172" t="s">
        <v>91</v>
      </c>
      <c r="Q172" t="s">
        <v>715</v>
      </c>
      <c r="R172" s="1">
        <v>143.976</v>
      </c>
      <c r="S172">
        <v>3</v>
      </c>
      <c r="T172">
        <f t="shared" si="2"/>
        <v>17</v>
      </c>
      <c r="U172" t="s">
        <v>52</v>
      </c>
      <c r="V172">
        <v>0.2</v>
      </c>
      <c r="W172">
        <v>28.795200000000001</v>
      </c>
      <c r="X172" s="1">
        <v>-28.795200000000001</v>
      </c>
      <c r="Y172" s="1">
        <v>172.77119999999999</v>
      </c>
      <c r="Z172" t="s">
        <v>99</v>
      </c>
      <c r="AA172" s="2">
        <v>8.9984999999999999</v>
      </c>
      <c r="AB172" s="3">
        <v>6.25E-2</v>
      </c>
      <c r="AC172" s="1">
        <v>-106.1823</v>
      </c>
      <c r="AD172">
        <v>4</v>
      </c>
      <c r="AE172">
        <v>4</v>
      </c>
      <c r="AF172" t="s">
        <v>48</v>
      </c>
      <c r="AG172">
        <v>2014</v>
      </c>
      <c r="AH172">
        <f>COUNTBLANK(datos[[#This Row],[Row ID]:[Year sales]])</f>
        <v>0</v>
      </c>
    </row>
    <row r="173" spans="1:34" x14ac:dyDescent="0.3">
      <c r="A173">
        <v>172</v>
      </c>
      <c r="B173" t="s">
        <v>716</v>
      </c>
      <c r="C173" s="4">
        <v>41856</v>
      </c>
      <c r="D173" s="4">
        <v>41860</v>
      </c>
      <c r="E173" t="s">
        <v>67</v>
      </c>
      <c r="F173" t="s">
        <v>717</v>
      </c>
      <c r="G173" t="s">
        <v>718</v>
      </c>
      <c r="H173" t="s">
        <v>37</v>
      </c>
      <c r="I173" t="s">
        <v>38</v>
      </c>
      <c r="J173" t="s">
        <v>58</v>
      </c>
      <c r="K173" t="s">
        <v>59</v>
      </c>
      <c r="L173">
        <v>90004</v>
      </c>
      <c r="M173" t="s">
        <v>60</v>
      </c>
      <c r="N173" t="s">
        <v>719</v>
      </c>
      <c r="O173" t="s">
        <v>62</v>
      </c>
      <c r="P173" t="s">
        <v>110</v>
      </c>
      <c r="Q173" t="s">
        <v>720</v>
      </c>
      <c r="R173" s="1">
        <v>20.94</v>
      </c>
      <c r="S173">
        <v>3</v>
      </c>
      <c r="T173">
        <f t="shared" si="2"/>
        <v>14</v>
      </c>
      <c r="U173" t="s">
        <v>52</v>
      </c>
      <c r="V173">
        <v>0</v>
      </c>
      <c r="W173">
        <v>0</v>
      </c>
      <c r="X173" s="1">
        <v>0</v>
      </c>
      <c r="Y173" s="1">
        <v>20.94</v>
      </c>
      <c r="Z173" t="s">
        <v>65</v>
      </c>
      <c r="AA173" s="2">
        <v>9.8417999999999992</v>
      </c>
      <c r="AB173" s="3">
        <v>0.46999999999999992</v>
      </c>
      <c r="AC173" s="1">
        <v>-11.0982</v>
      </c>
      <c r="AD173">
        <v>4</v>
      </c>
      <c r="AE173">
        <v>4</v>
      </c>
      <c r="AF173" t="s">
        <v>48</v>
      </c>
      <c r="AG173">
        <v>2014</v>
      </c>
      <c r="AH173">
        <f>COUNTBLANK(datos[[#This Row],[Row ID]:[Year sales]])</f>
        <v>0</v>
      </c>
    </row>
    <row r="174" spans="1:34" x14ac:dyDescent="0.3">
      <c r="A174">
        <v>173</v>
      </c>
      <c r="B174" t="s">
        <v>716</v>
      </c>
      <c r="C174" s="4">
        <v>41856</v>
      </c>
      <c r="D174" s="4">
        <v>41860</v>
      </c>
      <c r="E174" t="s">
        <v>67</v>
      </c>
      <c r="F174" t="s">
        <v>717</v>
      </c>
      <c r="G174" t="s">
        <v>718</v>
      </c>
      <c r="H174" t="s">
        <v>37</v>
      </c>
      <c r="I174" t="s">
        <v>38</v>
      </c>
      <c r="J174" t="s">
        <v>58</v>
      </c>
      <c r="K174" t="s">
        <v>59</v>
      </c>
      <c r="L174">
        <v>90004</v>
      </c>
      <c r="M174" t="s">
        <v>60</v>
      </c>
      <c r="N174" t="s">
        <v>721</v>
      </c>
      <c r="O174" t="s">
        <v>62</v>
      </c>
      <c r="P174" t="s">
        <v>110</v>
      </c>
      <c r="Q174" t="s">
        <v>722</v>
      </c>
      <c r="R174" s="1">
        <v>110.96</v>
      </c>
      <c r="S174">
        <v>2</v>
      </c>
      <c r="T174">
        <f t="shared" si="2"/>
        <v>17</v>
      </c>
      <c r="U174" t="s">
        <v>46</v>
      </c>
      <c r="V174">
        <v>0</v>
      </c>
      <c r="W174">
        <v>0</v>
      </c>
      <c r="X174" s="1">
        <v>0</v>
      </c>
      <c r="Y174" s="1">
        <v>110.96</v>
      </c>
      <c r="Z174" t="s">
        <v>99</v>
      </c>
      <c r="AA174" s="2">
        <v>53.260800000000003</v>
      </c>
      <c r="AB174" s="3">
        <v>0.48000000000000004</v>
      </c>
      <c r="AC174" s="1">
        <v>-57.699199999999998</v>
      </c>
      <c r="AD174">
        <v>4</v>
      </c>
      <c r="AE174">
        <v>4</v>
      </c>
      <c r="AF174" t="s">
        <v>48</v>
      </c>
      <c r="AG174">
        <v>2014</v>
      </c>
      <c r="AH174">
        <f>COUNTBLANK(datos[[#This Row],[Row ID]:[Year sales]])</f>
        <v>0</v>
      </c>
    </row>
    <row r="175" spans="1:34" x14ac:dyDescent="0.3">
      <c r="A175">
        <v>174</v>
      </c>
      <c r="B175" t="s">
        <v>716</v>
      </c>
      <c r="C175" s="4">
        <v>41856</v>
      </c>
      <c r="D175" s="4">
        <v>41860</v>
      </c>
      <c r="E175" t="s">
        <v>67</v>
      </c>
      <c r="F175" t="s">
        <v>717</v>
      </c>
      <c r="G175" t="s">
        <v>718</v>
      </c>
      <c r="H175" t="s">
        <v>37</v>
      </c>
      <c r="I175" t="s">
        <v>38</v>
      </c>
      <c r="J175" t="s">
        <v>58</v>
      </c>
      <c r="K175" t="s">
        <v>59</v>
      </c>
      <c r="L175">
        <v>90004</v>
      </c>
      <c r="M175" t="s">
        <v>60</v>
      </c>
      <c r="N175" t="s">
        <v>723</v>
      </c>
      <c r="O175" t="s">
        <v>43</v>
      </c>
      <c r="P175" t="s">
        <v>50</v>
      </c>
      <c r="Q175" t="s">
        <v>724</v>
      </c>
      <c r="R175" s="1">
        <v>340.14400000000001</v>
      </c>
      <c r="S175">
        <v>7</v>
      </c>
      <c r="T175">
        <f t="shared" si="2"/>
        <v>43</v>
      </c>
      <c r="U175" t="s">
        <v>75</v>
      </c>
      <c r="V175">
        <v>0.2</v>
      </c>
      <c r="W175">
        <v>68.028800000000004</v>
      </c>
      <c r="X175" s="1">
        <v>-68.028800000000004</v>
      </c>
      <c r="Y175" s="1">
        <v>408.1728</v>
      </c>
      <c r="Z175" t="s">
        <v>47</v>
      </c>
      <c r="AA175" s="2">
        <v>21.259</v>
      </c>
      <c r="AB175" s="3">
        <v>6.25E-2</v>
      </c>
      <c r="AC175" s="1">
        <v>-250.8562</v>
      </c>
      <c r="AD175">
        <v>4</v>
      </c>
      <c r="AE175">
        <v>4</v>
      </c>
      <c r="AF175" t="s">
        <v>48</v>
      </c>
      <c r="AG175">
        <v>2014</v>
      </c>
      <c r="AH175">
        <f>COUNTBLANK(datos[[#This Row],[Row ID]:[Year sales]])</f>
        <v>0</v>
      </c>
    </row>
    <row r="176" spans="1:34" x14ac:dyDescent="0.3">
      <c r="A176">
        <v>175</v>
      </c>
      <c r="B176" t="s">
        <v>725</v>
      </c>
      <c r="C176" s="4">
        <v>41896</v>
      </c>
      <c r="D176" s="4">
        <v>41901</v>
      </c>
      <c r="E176" t="s">
        <v>67</v>
      </c>
      <c r="F176" t="s">
        <v>726</v>
      </c>
      <c r="G176" t="s">
        <v>727</v>
      </c>
      <c r="H176" t="s">
        <v>57</v>
      </c>
      <c r="I176" t="s">
        <v>38</v>
      </c>
      <c r="J176" t="s">
        <v>323</v>
      </c>
      <c r="K176" t="s">
        <v>231</v>
      </c>
      <c r="L176">
        <v>60623</v>
      </c>
      <c r="M176" t="s">
        <v>125</v>
      </c>
      <c r="N176" t="s">
        <v>728</v>
      </c>
      <c r="O176" t="s">
        <v>62</v>
      </c>
      <c r="P176" t="s">
        <v>97</v>
      </c>
      <c r="Q176" t="s">
        <v>729</v>
      </c>
      <c r="R176" s="1">
        <v>52.448</v>
      </c>
      <c r="S176">
        <v>2</v>
      </c>
      <c r="T176">
        <f t="shared" si="2"/>
        <v>21</v>
      </c>
      <c r="U176" t="s">
        <v>46</v>
      </c>
      <c r="V176">
        <v>0.8</v>
      </c>
      <c r="W176">
        <v>41.958400000000005</v>
      </c>
      <c r="X176" s="1">
        <v>-41.958399999999997</v>
      </c>
      <c r="Y176" s="1">
        <v>94.406400000000005</v>
      </c>
      <c r="Z176" t="s">
        <v>99</v>
      </c>
      <c r="AA176" s="2">
        <v>-131.12</v>
      </c>
      <c r="AB176" s="3">
        <v>-2.5</v>
      </c>
      <c r="AC176" s="1">
        <v>-141.6096</v>
      </c>
      <c r="AD176">
        <v>5</v>
      </c>
      <c r="AE176">
        <v>5</v>
      </c>
      <c r="AF176" t="s">
        <v>48</v>
      </c>
      <c r="AG176">
        <v>2014</v>
      </c>
      <c r="AH176">
        <f>COUNTBLANK(datos[[#This Row],[Row ID]:[Year sales]])</f>
        <v>0</v>
      </c>
    </row>
    <row r="177" spans="1:34" x14ac:dyDescent="0.3">
      <c r="A177">
        <v>176</v>
      </c>
      <c r="B177" t="s">
        <v>725</v>
      </c>
      <c r="C177" s="4">
        <v>41896</v>
      </c>
      <c r="D177" s="4">
        <v>41901</v>
      </c>
      <c r="E177" t="s">
        <v>67</v>
      </c>
      <c r="F177" t="s">
        <v>726</v>
      </c>
      <c r="G177" t="s">
        <v>727</v>
      </c>
      <c r="H177" t="s">
        <v>57</v>
      </c>
      <c r="I177" t="s">
        <v>38</v>
      </c>
      <c r="J177" t="s">
        <v>323</v>
      </c>
      <c r="K177" t="s">
        <v>231</v>
      </c>
      <c r="L177">
        <v>60623</v>
      </c>
      <c r="M177" t="s">
        <v>125</v>
      </c>
      <c r="N177" t="s">
        <v>730</v>
      </c>
      <c r="O177" t="s">
        <v>62</v>
      </c>
      <c r="P177" t="s">
        <v>63</v>
      </c>
      <c r="Q177" t="s">
        <v>731</v>
      </c>
      <c r="R177" s="1">
        <v>20.16</v>
      </c>
      <c r="S177">
        <v>4</v>
      </c>
      <c r="T177">
        <f t="shared" si="2"/>
        <v>16</v>
      </c>
      <c r="U177" t="s">
        <v>52</v>
      </c>
      <c r="V177">
        <v>0.2</v>
      </c>
      <c r="W177">
        <v>4.032</v>
      </c>
      <c r="X177" s="1">
        <v>-4.032</v>
      </c>
      <c r="Y177" s="1">
        <v>24.192</v>
      </c>
      <c r="Z177" t="s">
        <v>65</v>
      </c>
      <c r="AA177" s="2">
        <v>6.5519999999999996</v>
      </c>
      <c r="AB177" s="3">
        <v>0.32499999999999996</v>
      </c>
      <c r="AC177" s="1">
        <v>-9.5760000000000005</v>
      </c>
      <c r="AD177">
        <v>5</v>
      </c>
      <c r="AE177">
        <v>5</v>
      </c>
      <c r="AF177" t="s">
        <v>48</v>
      </c>
      <c r="AG177">
        <v>2014</v>
      </c>
      <c r="AH177">
        <f>COUNTBLANK(datos[[#This Row],[Row ID]:[Year sales]])</f>
        <v>0</v>
      </c>
    </row>
    <row r="178" spans="1:34" x14ac:dyDescent="0.3">
      <c r="A178">
        <v>177</v>
      </c>
      <c r="B178" t="s">
        <v>732</v>
      </c>
      <c r="C178" s="4">
        <v>42846</v>
      </c>
      <c r="D178" s="4">
        <v>42850</v>
      </c>
      <c r="E178" t="s">
        <v>34</v>
      </c>
      <c r="F178" t="s">
        <v>733</v>
      </c>
      <c r="G178" t="s">
        <v>734</v>
      </c>
      <c r="H178" t="s">
        <v>37</v>
      </c>
      <c r="I178" t="s">
        <v>38</v>
      </c>
      <c r="J178" t="s">
        <v>204</v>
      </c>
      <c r="K178" t="s">
        <v>124</v>
      </c>
      <c r="L178">
        <v>77036</v>
      </c>
      <c r="M178" t="s">
        <v>125</v>
      </c>
      <c r="N178" t="s">
        <v>735</v>
      </c>
      <c r="O178" t="s">
        <v>62</v>
      </c>
      <c r="P178" t="s">
        <v>97</v>
      </c>
      <c r="Q178" t="s">
        <v>736</v>
      </c>
      <c r="R178" s="1">
        <v>97.263999999999996</v>
      </c>
      <c r="S178">
        <v>4</v>
      </c>
      <c r="T178">
        <f t="shared" si="2"/>
        <v>31</v>
      </c>
      <c r="U178" t="s">
        <v>52</v>
      </c>
      <c r="V178">
        <v>0.8</v>
      </c>
      <c r="W178">
        <v>77.811199999999999</v>
      </c>
      <c r="X178" s="1">
        <v>-77.811199999999999</v>
      </c>
      <c r="Y178" s="1">
        <v>175.0752</v>
      </c>
      <c r="Z178" t="s">
        <v>99</v>
      </c>
      <c r="AA178" s="2">
        <v>-243.16</v>
      </c>
      <c r="AB178" s="3">
        <v>-2.5</v>
      </c>
      <c r="AC178" s="1">
        <v>-262.61279999999999</v>
      </c>
      <c r="AD178">
        <v>4</v>
      </c>
      <c r="AE178">
        <v>4</v>
      </c>
      <c r="AF178" t="s">
        <v>48</v>
      </c>
      <c r="AG178">
        <v>2017</v>
      </c>
      <c r="AH178">
        <f>COUNTBLANK(datos[[#This Row],[Row ID]:[Year sales]])</f>
        <v>0</v>
      </c>
    </row>
    <row r="179" spans="1:34" x14ac:dyDescent="0.3">
      <c r="A179">
        <v>178</v>
      </c>
      <c r="B179" t="s">
        <v>737</v>
      </c>
      <c r="C179" s="4">
        <v>42329</v>
      </c>
      <c r="D179" s="4">
        <v>42331</v>
      </c>
      <c r="E179" t="s">
        <v>34</v>
      </c>
      <c r="F179" t="s">
        <v>352</v>
      </c>
      <c r="G179" t="s">
        <v>353</v>
      </c>
      <c r="H179" t="s">
        <v>37</v>
      </c>
      <c r="I179" t="s">
        <v>38</v>
      </c>
      <c r="J179" t="s">
        <v>627</v>
      </c>
      <c r="K179" t="s">
        <v>518</v>
      </c>
      <c r="L179">
        <v>43055</v>
      </c>
      <c r="M179" t="s">
        <v>168</v>
      </c>
      <c r="N179" t="s">
        <v>738</v>
      </c>
      <c r="O179" t="s">
        <v>43</v>
      </c>
      <c r="P179" t="s">
        <v>50</v>
      </c>
      <c r="Q179" t="s">
        <v>739</v>
      </c>
      <c r="R179" s="1">
        <v>396.80200000000002</v>
      </c>
      <c r="S179">
        <v>7</v>
      </c>
      <c r="T179">
        <f t="shared" si="2"/>
        <v>30</v>
      </c>
      <c r="U179" t="s">
        <v>75</v>
      </c>
      <c r="V179">
        <v>0.3</v>
      </c>
      <c r="W179">
        <v>119.0406</v>
      </c>
      <c r="X179" s="1">
        <v>-119.0406</v>
      </c>
      <c r="Y179" s="1">
        <v>515.84260000000006</v>
      </c>
      <c r="Z179" t="s">
        <v>53</v>
      </c>
      <c r="AA179" s="2">
        <v>-11.337199999999999</v>
      </c>
      <c r="AB179" s="3">
        <v>-2.8571428571428567E-2</v>
      </c>
      <c r="AC179" s="1">
        <v>-289.09859999999998</v>
      </c>
      <c r="AD179">
        <v>2</v>
      </c>
      <c r="AE179">
        <v>2</v>
      </c>
      <c r="AF179" t="s">
        <v>48</v>
      </c>
      <c r="AG179">
        <v>2015</v>
      </c>
      <c r="AH179">
        <f>COUNTBLANK(datos[[#This Row],[Row ID]:[Year sales]])</f>
        <v>0</v>
      </c>
    </row>
    <row r="180" spans="1:34" x14ac:dyDescent="0.3">
      <c r="A180">
        <v>179</v>
      </c>
      <c r="B180" t="s">
        <v>737</v>
      </c>
      <c r="C180" s="4">
        <v>42329</v>
      </c>
      <c r="D180" s="4">
        <v>42331</v>
      </c>
      <c r="E180" t="s">
        <v>34</v>
      </c>
      <c r="F180" t="s">
        <v>352</v>
      </c>
      <c r="G180" t="s">
        <v>353</v>
      </c>
      <c r="H180" t="s">
        <v>37</v>
      </c>
      <c r="I180" t="s">
        <v>38</v>
      </c>
      <c r="J180" t="s">
        <v>627</v>
      </c>
      <c r="K180" t="s">
        <v>518</v>
      </c>
      <c r="L180">
        <v>43055</v>
      </c>
      <c r="M180" t="s">
        <v>168</v>
      </c>
      <c r="N180" t="s">
        <v>740</v>
      </c>
      <c r="O180" t="s">
        <v>62</v>
      </c>
      <c r="P180" t="s">
        <v>599</v>
      </c>
      <c r="Q180" t="s">
        <v>741</v>
      </c>
      <c r="R180" s="1">
        <v>15.88</v>
      </c>
      <c r="S180">
        <v>5</v>
      </c>
      <c r="T180">
        <f t="shared" si="2"/>
        <v>12</v>
      </c>
      <c r="U180" t="s">
        <v>75</v>
      </c>
      <c r="V180">
        <v>0.2</v>
      </c>
      <c r="W180">
        <v>3.1760000000000002</v>
      </c>
      <c r="X180" s="1">
        <v>-3.1760000000000002</v>
      </c>
      <c r="Y180" s="1">
        <v>19.056000000000001</v>
      </c>
      <c r="Z180" t="s">
        <v>65</v>
      </c>
      <c r="AA180" s="2">
        <v>-3.7715000000000001</v>
      </c>
      <c r="AB180" s="3">
        <v>-0.23749999999999999</v>
      </c>
      <c r="AC180" s="1">
        <v>-16.4755</v>
      </c>
      <c r="AD180">
        <v>2</v>
      </c>
      <c r="AE180">
        <v>2</v>
      </c>
      <c r="AF180" t="s">
        <v>48</v>
      </c>
      <c r="AG180">
        <v>2015</v>
      </c>
      <c r="AH180">
        <f>COUNTBLANK(datos[[#This Row],[Row ID]:[Year sales]])</f>
        <v>0</v>
      </c>
    </row>
    <row r="181" spans="1:34" x14ac:dyDescent="0.3">
      <c r="A181">
        <v>180</v>
      </c>
      <c r="B181" t="s">
        <v>742</v>
      </c>
      <c r="C181" s="4">
        <v>42353</v>
      </c>
      <c r="D181" s="4">
        <v>42357</v>
      </c>
      <c r="E181" t="s">
        <v>67</v>
      </c>
      <c r="F181" t="s">
        <v>743</v>
      </c>
      <c r="G181" t="s">
        <v>744</v>
      </c>
      <c r="H181" t="s">
        <v>122</v>
      </c>
      <c r="I181" t="s">
        <v>38</v>
      </c>
      <c r="J181" t="s">
        <v>286</v>
      </c>
      <c r="K181" t="s">
        <v>287</v>
      </c>
      <c r="L181">
        <v>10009</v>
      </c>
      <c r="M181" t="s">
        <v>168</v>
      </c>
      <c r="N181" t="s">
        <v>745</v>
      </c>
      <c r="O181" t="s">
        <v>62</v>
      </c>
      <c r="P181" t="s">
        <v>86</v>
      </c>
      <c r="Q181" t="s">
        <v>746</v>
      </c>
      <c r="R181" s="1">
        <v>3.28</v>
      </c>
      <c r="S181">
        <v>1</v>
      </c>
      <c r="T181">
        <f t="shared" si="2"/>
        <v>15</v>
      </c>
      <c r="U181" t="s">
        <v>46</v>
      </c>
      <c r="V181">
        <v>0</v>
      </c>
      <c r="W181">
        <v>0</v>
      </c>
      <c r="X181" s="1">
        <v>0</v>
      </c>
      <c r="Y181" s="1">
        <v>3.28</v>
      </c>
      <c r="Z181" t="s">
        <v>65</v>
      </c>
      <c r="AA181" s="2">
        <v>1.4104000000000001</v>
      </c>
      <c r="AB181" s="3">
        <v>0.43000000000000005</v>
      </c>
      <c r="AC181" s="1">
        <v>-1.8695999999999999</v>
      </c>
      <c r="AD181">
        <v>4</v>
      </c>
      <c r="AE181">
        <v>4</v>
      </c>
      <c r="AF181" t="s">
        <v>48</v>
      </c>
      <c r="AG181">
        <v>2015</v>
      </c>
      <c r="AH181">
        <f>COUNTBLANK(datos[[#This Row],[Row ID]:[Year sales]])</f>
        <v>0</v>
      </c>
    </row>
    <row r="182" spans="1:34" x14ac:dyDescent="0.3">
      <c r="A182">
        <v>181</v>
      </c>
      <c r="B182" t="s">
        <v>747</v>
      </c>
      <c r="C182" s="4">
        <v>41978</v>
      </c>
      <c r="D182" s="4">
        <v>41982</v>
      </c>
      <c r="E182" t="s">
        <v>34</v>
      </c>
      <c r="F182" t="s">
        <v>748</v>
      </c>
      <c r="G182" t="s">
        <v>749</v>
      </c>
      <c r="H182" t="s">
        <v>57</v>
      </c>
      <c r="I182" t="s">
        <v>38</v>
      </c>
      <c r="J182" t="s">
        <v>377</v>
      </c>
      <c r="K182" t="s">
        <v>231</v>
      </c>
      <c r="L182">
        <v>62521</v>
      </c>
      <c r="M182" t="s">
        <v>125</v>
      </c>
      <c r="N182" t="s">
        <v>750</v>
      </c>
      <c r="O182" t="s">
        <v>62</v>
      </c>
      <c r="P182" t="s">
        <v>77</v>
      </c>
      <c r="Q182" t="s">
        <v>751</v>
      </c>
      <c r="R182" s="1">
        <v>24.815999999999999</v>
      </c>
      <c r="S182">
        <v>2</v>
      </c>
      <c r="T182">
        <f t="shared" si="2"/>
        <v>24</v>
      </c>
      <c r="U182" t="s">
        <v>46</v>
      </c>
      <c r="V182">
        <v>0.2</v>
      </c>
      <c r="W182">
        <v>4.9632000000000005</v>
      </c>
      <c r="X182" s="1">
        <v>-4.9631999999999996</v>
      </c>
      <c r="Y182" s="1">
        <v>29.779199999999999</v>
      </c>
      <c r="Z182" t="s">
        <v>65</v>
      </c>
      <c r="AA182" s="2">
        <v>1.8612</v>
      </c>
      <c r="AB182" s="3">
        <v>7.4999999999999997E-2</v>
      </c>
      <c r="AC182" s="1">
        <v>-17.991599999999998</v>
      </c>
      <c r="AD182">
        <v>4</v>
      </c>
      <c r="AE182">
        <v>4</v>
      </c>
      <c r="AF182" t="s">
        <v>48</v>
      </c>
      <c r="AG182">
        <v>2014</v>
      </c>
      <c r="AH182">
        <f>COUNTBLANK(datos[[#This Row],[Row ID]:[Year sales]])</f>
        <v>0</v>
      </c>
    </row>
    <row r="183" spans="1:34" x14ac:dyDescent="0.3">
      <c r="A183">
        <v>182</v>
      </c>
      <c r="B183" t="s">
        <v>747</v>
      </c>
      <c r="C183" s="4">
        <v>41978</v>
      </c>
      <c r="D183" s="4">
        <v>41982</v>
      </c>
      <c r="E183" t="s">
        <v>34</v>
      </c>
      <c r="F183" t="s">
        <v>748</v>
      </c>
      <c r="G183" t="s">
        <v>749</v>
      </c>
      <c r="H183" t="s">
        <v>57</v>
      </c>
      <c r="I183" t="s">
        <v>38</v>
      </c>
      <c r="J183" t="s">
        <v>377</v>
      </c>
      <c r="K183" t="s">
        <v>231</v>
      </c>
      <c r="L183">
        <v>62521</v>
      </c>
      <c r="M183" t="s">
        <v>125</v>
      </c>
      <c r="N183" t="s">
        <v>752</v>
      </c>
      <c r="O183" t="s">
        <v>90</v>
      </c>
      <c r="P183" t="s">
        <v>181</v>
      </c>
      <c r="Q183" t="s">
        <v>753</v>
      </c>
      <c r="R183" s="1">
        <v>408.74400000000003</v>
      </c>
      <c r="S183">
        <v>7</v>
      </c>
      <c r="T183">
        <f t="shared" si="2"/>
        <v>32</v>
      </c>
      <c r="U183" t="s">
        <v>75</v>
      </c>
      <c r="V183">
        <v>0.2</v>
      </c>
      <c r="W183">
        <v>81.748800000000017</v>
      </c>
      <c r="X183" s="1">
        <v>-81.748800000000003</v>
      </c>
      <c r="Y183" s="1">
        <v>490.49280000000005</v>
      </c>
      <c r="Z183" t="s">
        <v>47</v>
      </c>
      <c r="AA183" s="2">
        <v>76.639499999999998</v>
      </c>
      <c r="AB183" s="3">
        <v>0.18749999999999997</v>
      </c>
      <c r="AC183" s="1">
        <v>-250.35570000000001</v>
      </c>
      <c r="AD183">
        <v>4</v>
      </c>
      <c r="AE183">
        <v>4</v>
      </c>
      <c r="AF183" t="s">
        <v>48</v>
      </c>
      <c r="AG183">
        <v>2014</v>
      </c>
      <c r="AH183">
        <f>COUNTBLANK(datos[[#This Row],[Row ID]:[Year sales]])</f>
        <v>0</v>
      </c>
    </row>
    <row r="184" spans="1:34" x14ac:dyDescent="0.3">
      <c r="A184">
        <v>183</v>
      </c>
      <c r="B184" t="s">
        <v>754</v>
      </c>
      <c r="C184" s="4">
        <v>41962</v>
      </c>
      <c r="D184" s="4">
        <v>41967</v>
      </c>
      <c r="E184" t="s">
        <v>34</v>
      </c>
      <c r="F184" t="s">
        <v>755</v>
      </c>
      <c r="G184" t="s">
        <v>756</v>
      </c>
      <c r="H184" t="s">
        <v>122</v>
      </c>
      <c r="I184" t="s">
        <v>38</v>
      </c>
      <c r="J184" t="s">
        <v>757</v>
      </c>
      <c r="K184" t="s">
        <v>758</v>
      </c>
      <c r="L184">
        <v>71203</v>
      </c>
      <c r="M184" t="s">
        <v>41</v>
      </c>
      <c r="N184" t="s">
        <v>759</v>
      </c>
      <c r="O184" t="s">
        <v>90</v>
      </c>
      <c r="P184" t="s">
        <v>91</v>
      </c>
      <c r="Q184" t="s">
        <v>760</v>
      </c>
      <c r="R184" s="1">
        <v>503.96</v>
      </c>
      <c r="S184">
        <v>4</v>
      </c>
      <c r="T184">
        <f t="shared" si="2"/>
        <v>15</v>
      </c>
      <c r="U184" t="s">
        <v>52</v>
      </c>
      <c r="V184">
        <v>0</v>
      </c>
      <c r="W184">
        <v>0</v>
      </c>
      <c r="X184" s="1">
        <v>0</v>
      </c>
      <c r="Y184" s="1">
        <v>503.96</v>
      </c>
      <c r="Z184" t="s">
        <v>53</v>
      </c>
      <c r="AA184" s="2">
        <v>131.02959999999999</v>
      </c>
      <c r="AB184" s="3">
        <v>0.26</v>
      </c>
      <c r="AC184" s="1">
        <v>-372.93040000000002</v>
      </c>
      <c r="AD184">
        <v>5</v>
      </c>
      <c r="AE184">
        <v>5</v>
      </c>
      <c r="AF184" t="s">
        <v>48</v>
      </c>
      <c r="AG184">
        <v>2014</v>
      </c>
      <c r="AH184">
        <f>COUNTBLANK(datos[[#This Row],[Row ID]:[Year sales]])</f>
        <v>0</v>
      </c>
    </row>
    <row r="185" spans="1:34" x14ac:dyDescent="0.3">
      <c r="A185">
        <v>184</v>
      </c>
      <c r="B185" t="s">
        <v>754</v>
      </c>
      <c r="C185" s="4">
        <v>41962</v>
      </c>
      <c r="D185" s="4">
        <v>41967</v>
      </c>
      <c r="E185" t="s">
        <v>34</v>
      </c>
      <c r="F185" t="s">
        <v>755</v>
      </c>
      <c r="G185" t="s">
        <v>756</v>
      </c>
      <c r="H185" t="s">
        <v>122</v>
      </c>
      <c r="I185" t="s">
        <v>38</v>
      </c>
      <c r="J185" t="s">
        <v>757</v>
      </c>
      <c r="K185" t="s">
        <v>758</v>
      </c>
      <c r="L185">
        <v>71203</v>
      </c>
      <c r="M185" t="s">
        <v>41</v>
      </c>
      <c r="N185" t="s">
        <v>761</v>
      </c>
      <c r="O185" t="s">
        <v>90</v>
      </c>
      <c r="P185" t="s">
        <v>91</v>
      </c>
      <c r="Q185" t="s">
        <v>762</v>
      </c>
      <c r="R185" s="1">
        <v>149.94999999999999</v>
      </c>
      <c r="S185">
        <v>5</v>
      </c>
      <c r="T185">
        <f t="shared" si="2"/>
        <v>20</v>
      </c>
      <c r="U185" t="s">
        <v>75</v>
      </c>
      <c r="V185">
        <v>0</v>
      </c>
      <c r="W185">
        <v>0</v>
      </c>
      <c r="X185" s="1">
        <v>0</v>
      </c>
      <c r="Y185" s="1">
        <v>149.94999999999999</v>
      </c>
      <c r="Z185" t="s">
        <v>99</v>
      </c>
      <c r="AA185" s="2">
        <v>41.985999999999997</v>
      </c>
      <c r="AB185" s="3">
        <v>0.28000000000000003</v>
      </c>
      <c r="AC185" s="1">
        <v>-107.964</v>
      </c>
      <c r="AD185">
        <v>5</v>
      </c>
      <c r="AE185">
        <v>5</v>
      </c>
      <c r="AF185" t="s">
        <v>48</v>
      </c>
      <c r="AG185">
        <v>2014</v>
      </c>
      <c r="AH185">
        <f>COUNTBLANK(datos[[#This Row],[Row ID]:[Year sales]])</f>
        <v>0</v>
      </c>
    </row>
    <row r="186" spans="1:34" x14ac:dyDescent="0.3">
      <c r="A186">
        <v>185</v>
      </c>
      <c r="B186" t="s">
        <v>754</v>
      </c>
      <c r="C186" s="4">
        <v>41962</v>
      </c>
      <c r="D186" s="4">
        <v>41967</v>
      </c>
      <c r="E186" t="s">
        <v>34</v>
      </c>
      <c r="F186" t="s">
        <v>755</v>
      </c>
      <c r="G186" t="s">
        <v>756</v>
      </c>
      <c r="H186" t="s">
        <v>122</v>
      </c>
      <c r="I186" t="s">
        <v>38</v>
      </c>
      <c r="J186" t="s">
        <v>757</v>
      </c>
      <c r="K186" t="s">
        <v>758</v>
      </c>
      <c r="L186">
        <v>71203</v>
      </c>
      <c r="M186" t="s">
        <v>41</v>
      </c>
      <c r="N186" t="s">
        <v>763</v>
      </c>
      <c r="O186" t="s">
        <v>90</v>
      </c>
      <c r="P186" t="s">
        <v>181</v>
      </c>
      <c r="Q186" t="s">
        <v>764</v>
      </c>
      <c r="R186" s="1">
        <v>29</v>
      </c>
      <c r="S186">
        <v>2</v>
      </c>
      <c r="T186">
        <f t="shared" si="2"/>
        <v>20</v>
      </c>
      <c r="U186" t="s">
        <v>46</v>
      </c>
      <c r="V186">
        <v>0</v>
      </c>
      <c r="W186">
        <v>0</v>
      </c>
      <c r="X186" s="1">
        <v>0</v>
      </c>
      <c r="Y186" s="1">
        <v>29</v>
      </c>
      <c r="Z186" t="s">
        <v>65</v>
      </c>
      <c r="AA186" s="2">
        <v>7.25</v>
      </c>
      <c r="AB186" s="3">
        <v>0.25</v>
      </c>
      <c r="AC186" s="1">
        <v>-21.75</v>
      </c>
      <c r="AD186">
        <v>5</v>
      </c>
      <c r="AE186">
        <v>5</v>
      </c>
      <c r="AF186" t="s">
        <v>48</v>
      </c>
      <c r="AG186">
        <v>2014</v>
      </c>
      <c r="AH186">
        <f>COUNTBLANK(datos[[#This Row],[Row ID]:[Year sales]])</f>
        <v>0</v>
      </c>
    </row>
    <row r="187" spans="1:34" x14ac:dyDescent="0.3">
      <c r="A187">
        <v>186</v>
      </c>
      <c r="B187" t="s">
        <v>765</v>
      </c>
      <c r="C187" s="4">
        <v>42702</v>
      </c>
      <c r="D187" s="4">
        <v>42706</v>
      </c>
      <c r="E187" t="s">
        <v>67</v>
      </c>
      <c r="F187" t="s">
        <v>766</v>
      </c>
      <c r="G187" t="s">
        <v>767</v>
      </c>
      <c r="H187" t="s">
        <v>37</v>
      </c>
      <c r="I187" t="s">
        <v>38</v>
      </c>
      <c r="J187" t="s">
        <v>768</v>
      </c>
      <c r="K187" t="s">
        <v>769</v>
      </c>
      <c r="L187">
        <v>6824</v>
      </c>
      <c r="M187" t="s">
        <v>168</v>
      </c>
      <c r="N187" t="s">
        <v>770</v>
      </c>
      <c r="O187" t="s">
        <v>62</v>
      </c>
      <c r="P187" t="s">
        <v>94</v>
      </c>
      <c r="Q187" t="s">
        <v>771</v>
      </c>
      <c r="R187" s="1">
        <v>7.16</v>
      </c>
      <c r="S187">
        <v>2</v>
      </c>
      <c r="T187">
        <f t="shared" si="2"/>
        <v>34</v>
      </c>
      <c r="U187" t="s">
        <v>46</v>
      </c>
      <c r="V187">
        <v>0</v>
      </c>
      <c r="W187">
        <v>0</v>
      </c>
      <c r="X187" s="1">
        <v>0</v>
      </c>
      <c r="Y187" s="1">
        <v>7.16</v>
      </c>
      <c r="Z187" t="s">
        <v>65</v>
      </c>
      <c r="AA187" s="2">
        <v>3.4367999999999999</v>
      </c>
      <c r="AB187" s="3">
        <v>0.48</v>
      </c>
      <c r="AC187" s="1">
        <v>-3.7231999999999998</v>
      </c>
      <c r="AD187">
        <v>4</v>
      </c>
      <c r="AE187">
        <v>4</v>
      </c>
      <c r="AF187" t="s">
        <v>48</v>
      </c>
      <c r="AG187">
        <v>2016</v>
      </c>
      <c r="AH187">
        <f>COUNTBLANK(datos[[#This Row],[Row ID]:[Year sales]])</f>
        <v>0</v>
      </c>
    </row>
    <row r="188" spans="1:34" x14ac:dyDescent="0.3">
      <c r="A188">
        <v>187</v>
      </c>
      <c r="B188" t="s">
        <v>772</v>
      </c>
      <c r="C188" s="4">
        <v>41877</v>
      </c>
      <c r="D188" s="4">
        <v>41881</v>
      </c>
      <c r="E188" t="s">
        <v>67</v>
      </c>
      <c r="F188" t="s">
        <v>773</v>
      </c>
      <c r="G188" t="s">
        <v>774</v>
      </c>
      <c r="H188" t="s">
        <v>122</v>
      </c>
      <c r="I188" t="s">
        <v>38</v>
      </c>
      <c r="J188" t="s">
        <v>58</v>
      </c>
      <c r="K188" t="s">
        <v>59</v>
      </c>
      <c r="L188">
        <v>90032</v>
      </c>
      <c r="M188" t="s">
        <v>60</v>
      </c>
      <c r="N188" t="s">
        <v>775</v>
      </c>
      <c r="O188" t="s">
        <v>90</v>
      </c>
      <c r="P188" t="s">
        <v>181</v>
      </c>
      <c r="Q188" t="s">
        <v>776</v>
      </c>
      <c r="R188" s="1">
        <v>176.8</v>
      </c>
      <c r="S188">
        <v>8</v>
      </c>
      <c r="T188">
        <f t="shared" si="2"/>
        <v>44</v>
      </c>
      <c r="U188" t="s">
        <v>75</v>
      </c>
      <c r="V188">
        <v>0</v>
      </c>
      <c r="W188">
        <v>0</v>
      </c>
      <c r="X188" s="1">
        <v>0</v>
      </c>
      <c r="Y188" s="1">
        <v>176.8</v>
      </c>
      <c r="Z188" t="s">
        <v>99</v>
      </c>
      <c r="AA188" s="2">
        <v>22.984000000000002</v>
      </c>
      <c r="AB188" s="3">
        <v>0.13</v>
      </c>
      <c r="AC188" s="1">
        <v>-153.816</v>
      </c>
      <c r="AD188">
        <v>4</v>
      </c>
      <c r="AE188">
        <v>4</v>
      </c>
      <c r="AF188" t="s">
        <v>48</v>
      </c>
      <c r="AG188">
        <v>2014</v>
      </c>
      <c r="AH188">
        <f>COUNTBLANK(datos[[#This Row],[Row ID]:[Year sales]])</f>
        <v>0</v>
      </c>
    </row>
    <row r="189" spans="1:34" x14ac:dyDescent="0.3">
      <c r="A189">
        <v>188</v>
      </c>
      <c r="B189" t="s">
        <v>777</v>
      </c>
      <c r="C189" s="4">
        <v>42567</v>
      </c>
      <c r="D189" s="4">
        <v>42573</v>
      </c>
      <c r="E189" t="s">
        <v>67</v>
      </c>
      <c r="F189" t="s">
        <v>778</v>
      </c>
      <c r="G189" t="s">
        <v>779</v>
      </c>
      <c r="H189" t="s">
        <v>57</v>
      </c>
      <c r="I189" t="s">
        <v>38</v>
      </c>
      <c r="J189" t="s">
        <v>780</v>
      </c>
      <c r="K189" t="s">
        <v>124</v>
      </c>
      <c r="L189">
        <v>75051</v>
      </c>
      <c r="M189" t="s">
        <v>125</v>
      </c>
      <c r="N189" t="s">
        <v>781</v>
      </c>
      <c r="O189" t="s">
        <v>62</v>
      </c>
      <c r="P189" t="s">
        <v>77</v>
      </c>
      <c r="Q189" t="s">
        <v>782</v>
      </c>
      <c r="R189" s="1">
        <v>37.223999999999997</v>
      </c>
      <c r="S189">
        <v>3</v>
      </c>
      <c r="T189">
        <f t="shared" si="2"/>
        <v>31</v>
      </c>
      <c r="U189" t="s">
        <v>52</v>
      </c>
      <c r="V189">
        <v>0.2</v>
      </c>
      <c r="W189">
        <v>7.4447999999999999</v>
      </c>
      <c r="X189" s="1">
        <v>-7.4447999999999999</v>
      </c>
      <c r="Y189" s="1">
        <v>44.668799999999997</v>
      </c>
      <c r="Z189" t="s">
        <v>65</v>
      </c>
      <c r="AA189" s="2">
        <v>3.7223999999999999</v>
      </c>
      <c r="AB189" s="3">
        <v>0.1</v>
      </c>
      <c r="AC189" s="1">
        <v>-26.056799999999999</v>
      </c>
      <c r="AD189">
        <v>6</v>
      </c>
      <c r="AE189">
        <v>6</v>
      </c>
      <c r="AF189" t="s">
        <v>48</v>
      </c>
      <c r="AG189">
        <v>2016</v>
      </c>
      <c r="AH189">
        <f>COUNTBLANK(datos[[#This Row],[Row ID]:[Year sales]])</f>
        <v>0</v>
      </c>
    </row>
    <row r="190" spans="1:34" x14ac:dyDescent="0.3">
      <c r="A190">
        <v>189</v>
      </c>
      <c r="B190" t="s">
        <v>777</v>
      </c>
      <c r="C190" s="4">
        <v>42567</v>
      </c>
      <c r="D190" s="4">
        <v>42573</v>
      </c>
      <c r="E190" t="s">
        <v>67</v>
      </c>
      <c r="F190" t="s">
        <v>778</v>
      </c>
      <c r="G190" t="s">
        <v>779</v>
      </c>
      <c r="H190" t="s">
        <v>57</v>
      </c>
      <c r="I190" t="s">
        <v>38</v>
      </c>
      <c r="J190" t="s">
        <v>780</v>
      </c>
      <c r="K190" t="s">
        <v>124</v>
      </c>
      <c r="L190">
        <v>75051</v>
      </c>
      <c r="M190" t="s">
        <v>125</v>
      </c>
      <c r="N190" t="s">
        <v>652</v>
      </c>
      <c r="O190" t="s">
        <v>62</v>
      </c>
      <c r="P190" t="s">
        <v>110</v>
      </c>
      <c r="Q190" t="s">
        <v>653</v>
      </c>
      <c r="R190" s="1">
        <v>20.015999999999998</v>
      </c>
      <c r="S190">
        <v>3</v>
      </c>
      <c r="T190">
        <f t="shared" si="2"/>
        <v>26</v>
      </c>
      <c r="U190" t="s">
        <v>52</v>
      </c>
      <c r="V190">
        <v>0.2</v>
      </c>
      <c r="W190">
        <v>4.0031999999999996</v>
      </c>
      <c r="X190" s="1">
        <v>-4.0031999999999996</v>
      </c>
      <c r="Y190" s="1">
        <v>24.019199999999998</v>
      </c>
      <c r="Z190" t="s">
        <v>65</v>
      </c>
      <c r="AA190" s="2">
        <v>6.2549999999999999</v>
      </c>
      <c r="AB190" s="3">
        <v>0.3125</v>
      </c>
      <c r="AC190" s="1">
        <v>-9.7577999999999996</v>
      </c>
      <c r="AD190">
        <v>6</v>
      </c>
      <c r="AE190">
        <v>6</v>
      </c>
      <c r="AF190" t="s">
        <v>48</v>
      </c>
      <c r="AG190">
        <v>2016</v>
      </c>
      <c r="AH190">
        <f>COUNTBLANK(datos[[#This Row],[Row ID]:[Year sales]])</f>
        <v>0</v>
      </c>
    </row>
    <row r="191" spans="1:34" x14ac:dyDescent="0.3">
      <c r="A191">
        <v>190</v>
      </c>
      <c r="B191" t="s">
        <v>783</v>
      </c>
      <c r="C191" s="4">
        <v>42289</v>
      </c>
      <c r="D191" s="4">
        <v>42291</v>
      </c>
      <c r="E191" t="s">
        <v>208</v>
      </c>
      <c r="F191" t="s">
        <v>784</v>
      </c>
      <c r="G191" t="s">
        <v>785</v>
      </c>
      <c r="H191" t="s">
        <v>122</v>
      </c>
      <c r="I191" t="s">
        <v>38</v>
      </c>
      <c r="J191" t="s">
        <v>286</v>
      </c>
      <c r="K191" t="s">
        <v>287</v>
      </c>
      <c r="L191">
        <v>10035</v>
      </c>
      <c r="M191" t="s">
        <v>168</v>
      </c>
      <c r="N191" t="s">
        <v>786</v>
      </c>
      <c r="O191" t="s">
        <v>43</v>
      </c>
      <c r="P191" t="s">
        <v>44</v>
      </c>
      <c r="Q191" t="s">
        <v>787</v>
      </c>
      <c r="R191" s="1">
        <v>899.13599999999997</v>
      </c>
      <c r="S191">
        <v>4</v>
      </c>
      <c r="T191">
        <f t="shared" si="2"/>
        <v>27</v>
      </c>
      <c r="U191" t="s">
        <v>52</v>
      </c>
      <c r="V191">
        <v>0.2</v>
      </c>
      <c r="W191">
        <v>179.8272</v>
      </c>
      <c r="X191" s="1">
        <v>-179.8272</v>
      </c>
      <c r="Y191" s="1">
        <v>1078.9631999999999</v>
      </c>
      <c r="Z191" t="s">
        <v>53</v>
      </c>
      <c r="AA191" s="2">
        <v>112.392</v>
      </c>
      <c r="AB191" s="3">
        <v>0.125</v>
      </c>
      <c r="AC191" s="1">
        <v>-606.91679999999997</v>
      </c>
      <c r="AD191">
        <v>2</v>
      </c>
      <c r="AE191">
        <v>2</v>
      </c>
      <c r="AF191" t="s">
        <v>48</v>
      </c>
      <c r="AG191">
        <v>2015</v>
      </c>
      <c r="AH191">
        <f>COUNTBLANK(datos[[#This Row],[Row ID]:[Year sales]])</f>
        <v>0</v>
      </c>
    </row>
    <row r="192" spans="1:34" x14ac:dyDescent="0.3">
      <c r="A192">
        <v>191</v>
      </c>
      <c r="B192" t="s">
        <v>783</v>
      </c>
      <c r="C192" s="4">
        <v>42289</v>
      </c>
      <c r="D192" s="4">
        <v>42291</v>
      </c>
      <c r="E192" t="s">
        <v>208</v>
      </c>
      <c r="F192" t="s">
        <v>784</v>
      </c>
      <c r="G192" t="s">
        <v>785</v>
      </c>
      <c r="H192" t="s">
        <v>122</v>
      </c>
      <c r="I192" t="s">
        <v>38</v>
      </c>
      <c r="J192" t="s">
        <v>286</v>
      </c>
      <c r="K192" t="s">
        <v>287</v>
      </c>
      <c r="L192">
        <v>10035</v>
      </c>
      <c r="M192" t="s">
        <v>168</v>
      </c>
      <c r="N192" t="s">
        <v>788</v>
      </c>
      <c r="O192" t="s">
        <v>90</v>
      </c>
      <c r="P192" t="s">
        <v>91</v>
      </c>
      <c r="Q192" t="s">
        <v>789</v>
      </c>
      <c r="R192" s="1">
        <v>71.760000000000005</v>
      </c>
      <c r="S192">
        <v>6</v>
      </c>
      <c r="T192">
        <f t="shared" si="2"/>
        <v>52</v>
      </c>
      <c r="U192" t="s">
        <v>75</v>
      </c>
      <c r="V192">
        <v>0</v>
      </c>
      <c r="W192">
        <v>0</v>
      </c>
      <c r="X192" s="1">
        <v>0</v>
      </c>
      <c r="Y192" s="1">
        <v>71.760000000000005</v>
      </c>
      <c r="Z192" t="s">
        <v>99</v>
      </c>
      <c r="AA192" s="2">
        <v>20.0928</v>
      </c>
      <c r="AB192" s="3">
        <v>0.27999999999999997</v>
      </c>
      <c r="AC192" s="1">
        <v>-51.667200000000001</v>
      </c>
      <c r="AD192">
        <v>2</v>
      </c>
      <c r="AE192">
        <v>2</v>
      </c>
      <c r="AF192" t="s">
        <v>48</v>
      </c>
      <c r="AG192">
        <v>2015</v>
      </c>
      <c r="AH192">
        <f>COUNTBLANK(datos[[#This Row],[Row ID]:[Year sales]])</f>
        <v>0</v>
      </c>
    </row>
    <row r="193" spans="1:34" x14ac:dyDescent="0.3">
      <c r="A193">
        <v>192</v>
      </c>
      <c r="B193" t="s">
        <v>783</v>
      </c>
      <c r="C193" s="4">
        <v>42289</v>
      </c>
      <c r="D193" s="4">
        <v>42291</v>
      </c>
      <c r="E193" t="s">
        <v>208</v>
      </c>
      <c r="F193" t="s">
        <v>784</v>
      </c>
      <c r="G193" t="s">
        <v>785</v>
      </c>
      <c r="H193" t="s">
        <v>122</v>
      </c>
      <c r="I193" t="s">
        <v>38</v>
      </c>
      <c r="J193" t="s">
        <v>286</v>
      </c>
      <c r="K193" t="s">
        <v>287</v>
      </c>
      <c r="L193">
        <v>10035</v>
      </c>
      <c r="M193" t="s">
        <v>168</v>
      </c>
      <c r="N193" t="s">
        <v>790</v>
      </c>
      <c r="O193" t="s">
        <v>62</v>
      </c>
      <c r="P193" t="s">
        <v>110</v>
      </c>
      <c r="Q193" t="s">
        <v>791</v>
      </c>
      <c r="R193" s="1">
        <v>51.84</v>
      </c>
      <c r="S193">
        <v>8</v>
      </c>
      <c r="T193">
        <f t="shared" si="2"/>
        <v>24</v>
      </c>
      <c r="U193" t="s">
        <v>75</v>
      </c>
      <c r="V193">
        <v>0</v>
      </c>
      <c r="W193">
        <v>0</v>
      </c>
      <c r="X193" s="1">
        <v>0</v>
      </c>
      <c r="Y193" s="1">
        <v>51.84</v>
      </c>
      <c r="Z193" t="s">
        <v>99</v>
      </c>
      <c r="AA193" s="2">
        <v>24.883199999999999</v>
      </c>
      <c r="AB193" s="3">
        <v>0.47999999999999993</v>
      </c>
      <c r="AC193" s="1">
        <v>-26.956800000000001</v>
      </c>
      <c r="AD193">
        <v>2</v>
      </c>
      <c r="AE193">
        <v>2</v>
      </c>
      <c r="AF193" t="s">
        <v>48</v>
      </c>
      <c r="AG193">
        <v>2015</v>
      </c>
      <c r="AH193">
        <f>COUNTBLANK(datos[[#This Row],[Row ID]:[Year sales]])</f>
        <v>0</v>
      </c>
    </row>
    <row r="194" spans="1:34" x14ac:dyDescent="0.3">
      <c r="A194">
        <v>193</v>
      </c>
      <c r="B194" t="s">
        <v>783</v>
      </c>
      <c r="C194" s="4">
        <v>42289</v>
      </c>
      <c r="D194" s="4">
        <v>42291</v>
      </c>
      <c r="E194" t="s">
        <v>208</v>
      </c>
      <c r="F194" t="s">
        <v>784</v>
      </c>
      <c r="G194" t="s">
        <v>785</v>
      </c>
      <c r="H194" t="s">
        <v>122</v>
      </c>
      <c r="I194" t="s">
        <v>38</v>
      </c>
      <c r="J194" t="s">
        <v>286</v>
      </c>
      <c r="K194" t="s">
        <v>287</v>
      </c>
      <c r="L194">
        <v>10035</v>
      </c>
      <c r="M194" t="s">
        <v>168</v>
      </c>
      <c r="N194" t="s">
        <v>221</v>
      </c>
      <c r="O194" t="s">
        <v>43</v>
      </c>
      <c r="P194" t="s">
        <v>44</v>
      </c>
      <c r="Q194" t="s">
        <v>222</v>
      </c>
      <c r="R194" s="1">
        <v>626.35199999999998</v>
      </c>
      <c r="S194">
        <v>3</v>
      </c>
      <c r="T194">
        <f t="shared" ref="T194:T257" si="3">SUMIF(Q:Q, Q194, S:S)</f>
        <v>35</v>
      </c>
      <c r="U194" t="s">
        <v>52</v>
      </c>
      <c r="V194">
        <v>0.2</v>
      </c>
      <c r="W194">
        <v>125.2704</v>
      </c>
      <c r="X194" s="1">
        <v>-125.2704</v>
      </c>
      <c r="Y194" s="1">
        <v>751.62239999999997</v>
      </c>
      <c r="Z194" t="s">
        <v>53</v>
      </c>
      <c r="AA194" s="2">
        <v>46.976399999999998</v>
      </c>
      <c r="AB194" s="3">
        <v>7.4999999999999997E-2</v>
      </c>
      <c r="AC194" s="1">
        <v>-454.10520000000002</v>
      </c>
      <c r="AD194">
        <v>2</v>
      </c>
      <c r="AE194">
        <v>2</v>
      </c>
      <c r="AF194" t="s">
        <v>48</v>
      </c>
      <c r="AG194">
        <v>2015</v>
      </c>
      <c r="AH194">
        <f>COUNTBLANK(datos[[#This Row],[Row ID]:[Year sales]])</f>
        <v>0</v>
      </c>
    </row>
    <row r="195" spans="1:34" x14ac:dyDescent="0.3">
      <c r="A195">
        <v>194</v>
      </c>
      <c r="B195" t="s">
        <v>783</v>
      </c>
      <c r="C195" s="4">
        <v>42289</v>
      </c>
      <c r="D195" s="4">
        <v>42291</v>
      </c>
      <c r="E195" t="s">
        <v>208</v>
      </c>
      <c r="F195" t="s">
        <v>784</v>
      </c>
      <c r="G195" t="s">
        <v>785</v>
      </c>
      <c r="H195" t="s">
        <v>122</v>
      </c>
      <c r="I195" t="s">
        <v>38</v>
      </c>
      <c r="J195" t="s">
        <v>286</v>
      </c>
      <c r="K195" t="s">
        <v>287</v>
      </c>
      <c r="L195">
        <v>10035</v>
      </c>
      <c r="M195" t="s">
        <v>168</v>
      </c>
      <c r="N195" t="s">
        <v>792</v>
      </c>
      <c r="O195" t="s">
        <v>62</v>
      </c>
      <c r="P195" t="s">
        <v>86</v>
      </c>
      <c r="Q195" t="s">
        <v>793</v>
      </c>
      <c r="R195" s="1">
        <v>19.899999999999999</v>
      </c>
      <c r="S195">
        <v>5</v>
      </c>
      <c r="T195">
        <f t="shared" si="3"/>
        <v>44</v>
      </c>
      <c r="U195" t="s">
        <v>75</v>
      </c>
      <c r="V195">
        <v>0</v>
      </c>
      <c r="W195">
        <v>0</v>
      </c>
      <c r="X195" s="1">
        <v>0</v>
      </c>
      <c r="Y195" s="1">
        <v>19.899999999999999</v>
      </c>
      <c r="Z195" t="s">
        <v>65</v>
      </c>
      <c r="AA195" s="2">
        <v>6.5670000000000002</v>
      </c>
      <c r="AB195" s="3">
        <v>0.33</v>
      </c>
      <c r="AC195" s="1">
        <v>-13.333</v>
      </c>
      <c r="AD195">
        <v>2</v>
      </c>
      <c r="AE195">
        <v>2</v>
      </c>
      <c r="AF195" t="s">
        <v>48</v>
      </c>
      <c r="AG195">
        <v>2015</v>
      </c>
      <c r="AH195">
        <f>COUNTBLANK(datos[[#This Row],[Row ID]:[Year sales]])</f>
        <v>0</v>
      </c>
    </row>
    <row r="196" spans="1:34" x14ac:dyDescent="0.3">
      <c r="A196">
        <v>195</v>
      </c>
      <c r="B196" t="s">
        <v>794</v>
      </c>
      <c r="C196" s="4">
        <v>42308</v>
      </c>
      <c r="D196" s="4">
        <v>42314</v>
      </c>
      <c r="E196" t="s">
        <v>67</v>
      </c>
      <c r="F196" t="s">
        <v>795</v>
      </c>
      <c r="G196" t="s">
        <v>796</v>
      </c>
      <c r="H196" t="s">
        <v>57</v>
      </c>
      <c r="I196" t="s">
        <v>38</v>
      </c>
      <c r="J196" t="s">
        <v>797</v>
      </c>
      <c r="K196" t="s">
        <v>59</v>
      </c>
      <c r="L196">
        <v>92374</v>
      </c>
      <c r="M196" t="s">
        <v>60</v>
      </c>
      <c r="N196" t="s">
        <v>192</v>
      </c>
      <c r="O196" t="s">
        <v>62</v>
      </c>
      <c r="P196" t="s">
        <v>193</v>
      </c>
      <c r="Q196" t="s">
        <v>194</v>
      </c>
      <c r="R196" s="1">
        <v>14.28</v>
      </c>
      <c r="S196">
        <v>7</v>
      </c>
      <c r="T196">
        <f t="shared" si="3"/>
        <v>35</v>
      </c>
      <c r="U196" t="s">
        <v>75</v>
      </c>
      <c r="V196">
        <v>0</v>
      </c>
      <c r="W196">
        <v>0</v>
      </c>
      <c r="X196" s="1">
        <v>0</v>
      </c>
      <c r="Y196" s="1">
        <v>14.28</v>
      </c>
      <c r="Z196" t="s">
        <v>65</v>
      </c>
      <c r="AA196" s="2">
        <v>6.7115999999999998</v>
      </c>
      <c r="AB196" s="3">
        <v>0.47000000000000003</v>
      </c>
      <c r="AC196" s="1">
        <v>-7.5683999999999996</v>
      </c>
      <c r="AD196">
        <v>6</v>
      </c>
      <c r="AE196">
        <v>6</v>
      </c>
      <c r="AF196" t="s">
        <v>48</v>
      </c>
      <c r="AG196">
        <v>2015</v>
      </c>
      <c r="AH196">
        <f>COUNTBLANK(datos[[#This Row],[Row ID]:[Year sales]])</f>
        <v>0</v>
      </c>
    </row>
    <row r="197" spans="1:34" x14ac:dyDescent="0.3">
      <c r="A197">
        <v>196</v>
      </c>
      <c r="B197" t="s">
        <v>798</v>
      </c>
      <c r="C197" s="4">
        <v>41719</v>
      </c>
      <c r="D197" s="4">
        <v>41723</v>
      </c>
      <c r="E197" t="s">
        <v>67</v>
      </c>
      <c r="F197" t="s">
        <v>799</v>
      </c>
      <c r="G197" t="s">
        <v>800</v>
      </c>
      <c r="H197" t="s">
        <v>37</v>
      </c>
      <c r="I197" t="s">
        <v>38</v>
      </c>
      <c r="J197" t="s">
        <v>801</v>
      </c>
      <c r="K197" t="s">
        <v>518</v>
      </c>
      <c r="L197">
        <v>45011</v>
      </c>
      <c r="M197" t="s">
        <v>168</v>
      </c>
      <c r="N197" t="s">
        <v>802</v>
      </c>
      <c r="O197" t="s">
        <v>62</v>
      </c>
      <c r="P197" t="s">
        <v>86</v>
      </c>
      <c r="Q197" t="s">
        <v>803</v>
      </c>
      <c r="R197" s="1">
        <v>7.4080000000000004</v>
      </c>
      <c r="S197">
        <v>2</v>
      </c>
      <c r="T197">
        <f t="shared" si="3"/>
        <v>20</v>
      </c>
      <c r="U197" t="s">
        <v>46</v>
      </c>
      <c r="V197">
        <v>0.2</v>
      </c>
      <c r="W197">
        <v>1.4816000000000003</v>
      </c>
      <c r="X197" s="1">
        <v>-1.4816</v>
      </c>
      <c r="Y197" s="1">
        <v>8.8896000000000015</v>
      </c>
      <c r="Z197" t="s">
        <v>65</v>
      </c>
      <c r="AA197" s="2">
        <v>1.2038</v>
      </c>
      <c r="AB197" s="3">
        <v>0.16249999999999998</v>
      </c>
      <c r="AC197" s="1">
        <v>-4.7225999999999999</v>
      </c>
      <c r="AD197">
        <v>4</v>
      </c>
      <c r="AE197">
        <v>4</v>
      </c>
      <c r="AF197" t="s">
        <v>48</v>
      </c>
      <c r="AG197">
        <v>2014</v>
      </c>
      <c r="AH197">
        <f>COUNTBLANK(datos[[#This Row],[Row ID]:[Year sales]])</f>
        <v>0</v>
      </c>
    </row>
    <row r="198" spans="1:34" x14ac:dyDescent="0.3">
      <c r="A198">
        <v>197</v>
      </c>
      <c r="B198" t="s">
        <v>798</v>
      </c>
      <c r="C198" s="4">
        <v>41719</v>
      </c>
      <c r="D198" s="4">
        <v>41723</v>
      </c>
      <c r="E198" t="s">
        <v>67</v>
      </c>
      <c r="F198" t="s">
        <v>799</v>
      </c>
      <c r="G198" t="s">
        <v>800</v>
      </c>
      <c r="H198" t="s">
        <v>37</v>
      </c>
      <c r="I198" t="s">
        <v>38</v>
      </c>
      <c r="J198" t="s">
        <v>801</v>
      </c>
      <c r="K198" t="s">
        <v>518</v>
      </c>
      <c r="L198">
        <v>45011</v>
      </c>
      <c r="M198" t="s">
        <v>168</v>
      </c>
      <c r="N198" t="s">
        <v>804</v>
      </c>
      <c r="O198" t="s">
        <v>62</v>
      </c>
      <c r="P198" t="s">
        <v>86</v>
      </c>
      <c r="Q198" t="s">
        <v>805</v>
      </c>
      <c r="R198" s="1">
        <v>6.048</v>
      </c>
      <c r="S198">
        <v>3</v>
      </c>
      <c r="T198">
        <f t="shared" si="3"/>
        <v>8</v>
      </c>
      <c r="U198" t="s">
        <v>52</v>
      </c>
      <c r="V198">
        <v>0.2</v>
      </c>
      <c r="W198">
        <v>1.2096</v>
      </c>
      <c r="X198" s="1">
        <v>-1.2096</v>
      </c>
      <c r="Y198" s="1">
        <v>7.2576000000000001</v>
      </c>
      <c r="Z198" t="s">
        <v>65</v>
      </c>
      <c r="AA198" s="2">
        <v>1.5875999999999999</v>
      </c>
      <c r="AB198" s="3">
        <v>0.26249999999999996</v>
      </c>
      <c r="AC198" s="1">
        <v>-3.2507999999999999</v>
      </c>
      <c r="AD198">
        <v>4</v>
      </c>
      <c r="AE198">
        <v>4</v>
      </c>
      <c r="AF198" t="s">
        <v>48</v>
      </c>
      <c r="AG198">
        <v>2014</v>
      </c>
      <c r="AH198">
        <f>COUNTBLANK(datos[[#This Row],[Row ID]:[Year sales]])</f>
        <v>0</v>
      </c>
    </row>
    <row r="199" spans="1:34" x14ac:dyDescent="0.3">
      <c r="A199">
        <v>198</v>
      </c>
      <c r="B199" t="s">
        <v>806</v>
      </c>
      <c r="C199" s="4">
        <v>43045</v>
      </c>
      <c r="D199" s="4">
        <v>43052</v>
      </c>
      <c r="E199" t="s">
        <v>67</v>
      </c>
      <c r="F199" t="s">
        <v>807</v>
      </c>
      <c r="G199" t="s">
        <v>808</v>
      </c>
      <c r="H199" t="s">
        <v>122</v>
      </c>
      <c r="I199" t="s">
        <v>38</v>
      </c>
      <c r="J199" t="s">
        <v>809</v>
      </c>
      <c r="K199" t="s">
        <v>810</v>
      </c>
      <c r="L199">
        <v>7090</v>
      </c>
      <c r="M199" t="s">
        <v>168</v>
      </c>
      <c r="N199" t="s">
        <v>811</v>
      </c>
      <c r="O199" t="s">
        <v>62</v>
      </c>
      <c r="P199" t="s">
        <v>77</v>
      </c>
      <c r="Q199" t="s">
        <v>812</v>
      </c>
      <c r="R199" s="1">
        <v>46.26</v>
      </c>
      <c r="S199">
        <v>3</v>
      </c>
      <c r="T199">
        <f t="shared" si="3"/>
        <v>3</v>
      </c>
      <c r="U199" t="s">
        <v>52</v>
      </c>
      <c r="V199">
        <v>0</v>
      </c>
      <c r="W199">
        <v>0</v>
      </c>
      <c r="X199" s="1">
        <v>0</v>
      </c>
      <c r="Y199" s="1">
        <v>46.26</v>
      </c>
      <c r="Z199" t="s">
        <v>65</v>
      </c>
      <c r="AA199" s="2">
        <v>12.0276</v>
      </c>
      <c r="AB199" s="3">
        <v>0.26</v>
      </c>
      <c r="AC199" s="1">
        <v>-34.232399999999998</v>
      </c>
      <c r="AD199">
        <v>7</v>
      </c>
      <c r="AE199">
        <v>7</v>
      </c>
      <c r="AF199" t="s">
        <v>48</v>
      </c>
      <c r="AG199">
        <v>2017</v>
      </c>
      <c r="AH199">
        <f>COUNTBLANK(datos[[#This Row],[Row ID]:[Year sales]])</f>
        <v>0</v>
      </c>
    </row>
    <row r="200" spans="1:34" x14ac:dyDescent="0.3">
      <c r="A200">
        <v>199</v>
      </c>
      <c r="B200" t="s">
        <v>813</v>
      </c>
      <c r="C200" s="4">
        <v>42922</v>
      </c>
      <c r="D200" s="4">
        <v>42929</v>
      </c>
      <c r="E200" t="s">
        <v>67</v>
      </c>
      <c r="F200" t="s">
        <v>814</v>
      </c>
      <c r="G200" t="s">
        <v>815</v>
      </c>
      <c r="H200" t="s">
        <v>57</v>
      </c>
      <c r="I200" t="s">
        <v>38</v>
      </c>
      <c r="J200" t="s">
        <v>166</v>
      </c>
      <c r="K200" t="s">
        <v>167</v>
      </c>
      <c r="L200">
        <v>19120</v>
      </c>
      <c r="M200" t="s">
        <v>168</v>
      </c>
      <c r="N200" t="s">
        <v>816</v>
      </c>
      <c r="O200" t="s">
        <v>62</v>
      </c>
      <c r="P200" t="s">
        <v>94</v>
      </c>
      <c r="Q200" t="s">
        <v>817</v>
      </c>
      <c r="R200" s="1">
        <v>2.9460000000000002</v>
      </c>
      <c r="S200">
        <v>2</v>
      </c>
      <c r="T200">
        <f t="shared" si="3"/>
        <v>44</v>
      </c>
      <c r="U200" t="s">
        <v>46</v>
      </c>
      <c r="V200">
        <v>0.7</v>
      </c>
      <c r="W200">
        <v>2.0621999999999998</v>
      </c>
      <c r="X200" s="1">
        <v>-2.0621999999999998</v>
      </c>
      <c r="Y200" s="1">
        <v>5.0082000000000004</v>
      </c>
      <c r="Z200" t="s">
        <v>65</v>
      </c>
      <c r="AA200" s="2">
        <v>-2.2585999999999999</v>
      </c>
      <c r="AB200" s="3">
        <v>-0.76666666666666661</v>
      </c>
      <c r="AC200" s="1">
        <v>-3.1423999999999999</v>
      </c>
      <c r="AD200">
        <v>7</v>
      </c>
      <c r="AE200">
        <v>7</v>
      </c>
      <c r="AF200" t="s">
        <v>48</v>
      </c>
      <c r="AG200">
        <v>2017</v>
      </c>
      <c r="AH200">
        <f>COUNTBLANK(datos[[#This Row],[Row ID]:[Year sales]])</f>
        <v>0</v>
      </c>
    </row>
    <row r="201" spans="1:34" x14ac:dyDescent="0.3">
      <c r="A201">
        <v>200</v>
      </c>
      <c r="B201" t="s">
        <v>813</v>
      </c>
      <c r="C201" s="4">
        <v>42922</v>
      </c>
      <c r="D201" s="4">
        <v>42929</v>
      </c>
      <c r="E201" t="s">
        <v>67</v>
      </c>
      <c r="F201" t="s">
        <v>814</v>
      </c>
      <c r="G201" t="s">
        <v>815</v>
      </c>
      <c r="H201" t="s">
        <v>57</v>
      </c>
      <c r="I201" t="s">
        <v>38</v>
      </c>
      <c r="J201" t="s">
        <v>166</v>
      </c>
      <c r="K201" t="s">
        <v>167</v>
      </c>
      <c r="L201">
        <v>19120</v>
      </c>
      <c r="M201" t="s">
        <v>168</v>
      </c>
      <c r="N201" t="s">
        <v>818</v>
      </c>
      <c r="O201" t="s">
        <v>62</v>
      </c>
      <c r="P201" t="s">
        <v>110</v>
      </c>
      <c r="Q201" t="s">
        <v>819</v>
      </c>
      <c r="R201" s="1">
        <v>16.056000000000001</v>
      </c>
      <c r="S201">
        <v>3</v>
      </c>
      <c r="T201">
        <f t="shared" si="3"/>
        <v>12</v>
      </c>
      <c r="U201" t="s">
        <v>52</v>
      </c>
      <c r="V201">
        <v>0.2</v>
      </c>
      <c r="W201">
        <v>3.2112000000000003</v>
      </c>
      <c r="X201" s="1">
        <v>-3.2111999999999998</v>
      </c>
      <c r="Y201" s="1">
        <v>19.267200000000003</v>
      </c>
      <c r="Z201" t="s">
        <v>65</v>
      </c>
      <c r="AA201" s="2">
        <v>5.8202999999999996</v>
      </c>
      <c r="AB201" s="3">
        <v>0.36249999999999993</v>
      </c>
      <c r="AC201" s="1">
        <v>-7.0244999999999997</v>
      </c>
      <c r="AD201">
        <v>7</v>
      </c>
      <c r="AE201">
        <v>7</v>
      </c>
      <c r="AF201" t="s">
        <v>48</v>
      </c>
      <c r="AG201">
        <v>2017</v>
      </c>
      <c r="AH201">
        <f>COUNTBLANK(datos[[#This Row],[Row ID]:[Year sales]])</f>
        <v>0</v>
      </c>
    </row>
    <row r="202" spans="1:34" x14ac:dyDescent="0.3">
      <c r="A202">
        <v>201</v>
      </c>
      <c r="B202" t="s">
        <v>820</v>
      </c>
      <c r="C202" s="4">
        <v>42910</v>
      </c>
      <c r="D202" s="4">
        <v>42915</v>
      </c>
      <c r="E202" t="s">
        <v>67</v>
      </c>
      <c r="F202" t="s">
        <v>821</v>
      </c>
      <c r="G202" t="s">
        <v>822</v>
      </c>
      <c r="H202" t="s">
        <v>37</v>
      </c>
      <c r="I202" t="s">
        <v>38</v>
      </c>
      <c r="J202" t="s">
        <v>823</v>
      </c>
      <c r="K202" t="s">
        <v>518</v>
      </c>
      <c r="L202">
        <v>44312</v>
      </c>
      <c r="M202" t="s">
        <v>168</v>
      </c>
      <c r="N202" t="s">
        <v>824</v>
      </c>
      <c r="O202" t="s">
        <v>62</v>
      </c>
      <c r="P202" t="s">
        <v>110</v>
      </c>
      <c r="Q202" t="s">
        <v>825</v>
      </c>
      <c r="R202" s="1">
        <v>21.744</v>
      </c>
      <c r="S202">
        <v>3</v>
      </c>
      <c r="T202">
        <f t="shared" si="3"/>
        <v>20</v>
      </c>
      <c r="U202" t="s">
        <v>52</v>
      </c>
      <c r="V202">
        <v>0.2</v>
      </c>
      <c r="W202">
        <v>4.3487999999999998</v>
      </c>
      <c r="X202" s="1">
        <v>-4.3487999999999998</v>
      </c>
      <c r="Y202" s="1">
        <v>26.0928</v>
      </c>
      <c r="Z202" t="s">
        <v>65</v>
      </c>
      <c r="AA202" s="2">
        <v>6.7949999999999999</v>
      </c>
      <c r="AB202" s="3">
        <v>0.3125</v>
      </c>
      <c r="AC202" s="1">
        <v>-10.600199999999999</v>
      </c>
      <c r="AD202">
        <v>5</v>
      </c>
      <c r="AE202">
        <v>5</v>
      </c>
      <c r="AF202" t="s">
        <v>48</v>
      </c>
      <c r="AG202">
        <v>2017</v>
      </c>
      <c r="AH202">
        <f>COUNTBLANK(datos[[#This Row],[Row ID]:[Year sales]])</f>
        <v>0</v>
      </c>
    </row>
    <row r="203" spans="1:34" x14ac:dyDescent="0.3">
      <c r="A203">
        <v>202</v>
      </c>
      <c r="B203" t="s">
        <v>826</v>
      </c>
      <c r="C203" s="4">
        <v>41854</v>
      </c>
      <c r="D203" s="4">
        <v>41856</v>
      </c>
      <c r="E203" t="s">
        <v>208</v>
      </c>
      <c r="F203" t="s">
        <v>827</v>
      </c>
      <c r="G203" t="s">
        <v>828</v>
      </c>
      <c r="H203" t="s">
        <v>37</v>
      </c>
      <c r="I203" t="s">
        <v>38</v>
      </c>
      <c r="J203" t="s">
        <v>829</v>
      </c>
      <c r="K203" t="s">
        <v>477</v>
      </c>
      <c r="L203">
        <v>80219</v>
      </c>
      <c r="M203" t="s">
        <v>60</v>
      </c>
      <c r="N203" t="s">
        <v>830</v>
      </c>
      <c r="O203" t="s">
        <v>43</v>
      </c>
      <c r="P203" t="s">
        <v>73</v>
      </c>
      <c r="Q203" t="s">
        <v>831</v>
      </c>
      <c r="R203" s="1">
        <v>218.75</v>
      </c>
      <c r="S203">
        <v>2</v>
      </c>
      <c r="T203">
        <f t="shared" si="3"/>
        <v>15</v>
      </c>
      <c r="U203" t="s">
        <v>46</v>
      </c>
      <c r="V203">
        <v>0.5</v>
      </c>
      <c r="W203">
        <v>109.375</v>
      </c>
      <c r="X203" s="1">
        <v>-109.375</v>
      </c>
      <c r="Y203" s="1">
        <v>328.125</v>
      </c>
      <c r="Z203" t="s">
        <v>47</v>
      </c>
      <c r="AA203" s="2">
        <v>-161.875</v>
      </c>
      <c r="AB203" s="3">
        <v>-0.74</v>
      </c>
      <c r="AC203" s="1">
        <v>-271.25</v>
      </c>
      <c r="AD203">
        <v>2</v>
      </c>
      <c r="AE203">
        <v>2</v>
      </c>
      <c r="AF203" t="s">
        <v>48</v>
      </c>
      <c r="AG203">
        <v>2014</v>
      </c>
      <c r="AH203">
        <f>COUNTBLANK(datos[[#This Row],[Row ID]:[Year sales]])</f>
        <v>0</v>
      </c>
    </row>
    <row r="204" spans="1:34" x14ac:dyDescent="0.3">
      <c r="A204">
        <v>203</v>
      </c>
      <c r="B204" t="s">
        <v>826</v>
      </c>
      <c r="C204" s="4">
        <v>41854</v>
      </c>
      <c r="D204" s="4">
        <v>41856</v>
      </c>
      <c r="E204" t="s">
        <v>208</v>
      </c>
      <c r="F204" t="s">
        <v>827</v>
      </c>
      <c r="G204" t="s">
        <v>828</v>
      </c>
      <c r="H204" t="s">
        <v>37</v>
      </c>
      <c r="I204" t="s">
        <v>38</v>
      </c>
      <c r="J204" t="s">
        <v>829</v>
      </c>
      <c r="K204" t="s">
        <v>477</v>
      </c>
      <c r="L204">
        <v>80219</v>
      </c>
      <c r="M204" t="s">
        <v>60</v>
      </c>
      <c r="N204" t="s">
        <v>832</v>
      </c>
      <c r="O204" t="s">
        <v>62</v>
      </c>
      <c r="P204" t="s">
        <v>97</v>
      </c>
      <c r="Q204" t="s">
        <v>833</v>
      </c>
      <c r="R204" s="1">
        <v>2.6</v>
      </c>
      <c r="S204">
        <v>1</v>
      </c>
      <c r="T204">
        <f t="shared" si="3"/>
        <v>29</v>
      </c>
      <c r="U204" t="s">
        <v>46</v>
      </c>
      <c r="V204">
        <v>0.2</v>
      </c>
      <c r="W204">
        <v>0.52</v>
      </c>
      <c r="X204" s="1">
        <v>-0.52</v>
      </c>
      <c r="Y204" s="1">
        <v>3.12</v>
      </c>
      <c r="Z204" t="s">
        <v>65</v>
      </c>
      <c r="AA204" s="2">
        <v>0.29249999999999998</v>
      </c>
      <c r="AB204" s="3">
        <v>0.11249999999999999</v>
      </c>
      <c r="AC204" s="1">
        <v>-1.7875000000000001</v>
      </c>
      <c r="AD204">
        <v>2</v>
      </c>
      <c r="AE204">
        <v>2</v>
      </c>
      <c r="AF204" t="s">
        <v>48</v>
      </c>
      <c r="AG204">
        <v>2014</v>
      </c>
      <c r="AH204">
        <f>COUNTBLANK(datos[[#This Row],[Row ID]:[Year sales]])</f>
        <v>0</v>
      </c>
    </row>
    <row r="205" spans="1:34" x14ac:dyDescent="0.3">
      <c r="A205">
        <v>204</v>
      </c>
      <c r="B205" t="s">
        <v>834</v>
      </c>
      <c r="C205" s="4">
        <v>43086</v>
      </c>
      <c r="D205" s="4">
        <v>43090</v>
      </c>
      <c r="E205" t="s">
        <v>34</v>
      </c>
      <c r="F205" t="s">
        <v>835</v>
      </c>
      <c r="G205" t="s">
        <v>836</v>
      </c>
      <c r="H205" t="s">
        <v>37</v>
      </c>
      <c r="I205" t="s">
        <v>38</v>
      </c>
      <c r="J205" t="s">
        <v>837</v>
      </c>
      <c r="K205" t="s">
        <v>124</v>
      </c>
      <c r="L205">
        <v>75220</v>
      </c>
      <c r="M205" t="s">
        <v>125</v>
      </c>
      <c r="N205" t="s">
        <v>838</v>
      </c>
      <c r="O205" t="s">
        <v>62</v>
      </c>
      <c r="P205" t="s">
        <v>97</v>
      </c>
      <c r="Q205" t="s">
        <v>839</v>
      </c>
      <c r="R205" s="1">
        <v>66.284000000000006</v>
      </c>
      <c r="S205">
        <v>2</v>
      </c>
      <c r="T205">
        <f t="shared" si="3"/>
        <v>12</v>
      </c>
      <c r="U205" t="s">
        <v>46</v>
      </c>
      <c r="V205">
        <v>0.8</v>
      </c>
      <c r="W205">
        <v>53.027200000000008</v>
      </c>
      <c r="X205" s="1">
        <v>-53.027200000000001</v>
      </c>
      <c r="Y205" s="1">
        <v>119.31120000000001</v>
      </c>
      <c r="Z205" t="s">
        <v>99</v>
      </c>
      <c r="AA205" s="2">
        <v>-178.96680000000001</v>
      </c>
      <c r="AB205" s="3">
        <v>-2.6999999999999997</v>
      </c>
      <c r="AC205" s="1">
        <v>-192.2236</v>
      </c>
      <c r="AD205">
        <v>4</v>
      </c>
      <c r="AE205">
        <v>4</v>
      </c>
      <c r="AF205" t="s">
        <v>48</v>
      </c>
      <c r="AG205">
        <v>2017</v>
      </c>
      <c r="AH205">
        <f>COUNTBLANK(datos[[#This Row],[Row ID]:[Year sales]])</f>
        <v>0</v>
      </c>
    </row>
    <row r="206" spans="1:34" x14ac:dyDescent="0.3">
      <c r="A206">
        <v>205</v>
      </c>
      <c r="B206" t="s">
        <v>840</v>
      </c>
      <c r="C206" s="4">
        <v>42889</v>
      </c>
      <c r="D206" s="4">
        <v>42893</v>
      </c>
      <c r="E206" t="s">
        <v>67</v>
      </c>
      <c r="F206" t="s">
        <v>841</v>
      </c>
      <c r="G206" t="s">
        <v>842</v>
      </c>
      <c r="H206" t="s">
        <v>57</v>
      </c>
      <c r="I206" t="s">
        <v>38</v>
      </c>
      <c r="J206" t="s">
        <v>633</v>
      </c>
      <c r="K206" t="s">
        <v>355</v>
      </c>
      <c r="L206">
        <v>37064</v>
      </c>
      <c r="M206" t="s">
        <v>41</v>
      </c>
      <c r="N206" t="s">
        <v>843</v>
      </c>
      <c r="O206" t="s">
        <v>43</v>
      </c>
      <c r="P206" t="s">
        <v>83</v>
      </c>
      <c r="Q206" t="s">
        <v>844</v>
      </c>
      <c r="R206" s="1">
        <v>35.167999999999999</v>
      </c>
      <c r="S206">
        <v>7</v>
      </c>
      <c r="T206">
        <f t="shared" si="3"/>
        <v>25</v>
      </c>
      <c r="U206" t="s">
        <v>75</v>
      </c>
      <c r="V206">
        <v>0.2</v>
      </c>
      <c r="W206">
        <v>7.0335999999999999</v>
      </c>
      <c r="X206" s="1">
        <v>-7.0335999999999999</v>
      </c>
      <c r="Y206" s="1">
        <v>42.201599999999999</v>
      </c>
      <c r="Z206" t="s">
        <v>65</v>
      </c>
      <c r="AA206" s="2">
        <v>9.6712000000000007</v>
      </c>
      <c r="AB206" s="3">
        <v>0.27500000000000002</v>
      </c>
      <c r="AC206" s="1">
        <v>-18.463200000000001</v>
      </c>
      <c r="AD206">
        <v>4</v>
      </c>
      <c r="AE206">
        <v>4</v>
      </c>
      <c r="AF206" t="s">
        <v>48</v>
      </c>
      <c r="AG206">
        <v>2017</v>
      </c>
      <c r="AH206">
        <f>COUNTBLANK(datos[[#This Row],[Row ID]:[Year sales]])</f>
        <v>0</v>
      </c>
    </row>
    <row r="207" spans="1:34" x14ac:dyDescent="0.3">
      <c r="A207">
        <v>206</v>
      </c>
      <c r="B207" t="s">
        <v>845</v>
      </c>
      <c r="C207" s="4">
        <v>43078</v>
      </c>
      <c r="D207" s="4">
        <v>43083</v>
      </c>
      <c r="E207" t="s">
        <v>67</v>
      </c>
      <c r="F207" t="s">
        <v>846</v>
      </c>
      <c r="G207" t="s">
        <v>847</v>
      </c>
      <c r="H207" t="s">
        <v>37</v>
      </c>
      <c r="I207" t="s">
        <v>38</v>
      </c>
      <c r="J207" t="s">
        <v>848</v>
      </c>
      <c r="K207" t="s">
        <v>59</v>
      </c>
      <c r="L207">
        <v>90604</v>
      </c>
      <c r="M207" t="s">
        <v>60</v>
      </c>
      <c r="N207" t="s">
        <v>849</v>
      </c>
      <c r="O207" t="s">
        <v>90</v>
      </c>
      <c r="P207" t="s">
        <v>91</v>
      </c>
      <c r="Q207" t="s">
        <v>850</v>
      </c>
      <c r="R207" s="1">
        <v>444.76799999999997</v>
      </c>
      <c r="S207">
        <v>4</v>
      </c>
      <c r="T207">
        <f t="shared" si="3"/>
        <v>9</v>
      </c>
      <c r="U207" t="s">
        <v>52</v>
      </c>
      <c r="V207">
        <v>0.2</v>
      </c>
      <c r="W207">
        <v>88.953599999999994</v>
      </c>
      <c r="X207" s="1">
        <v>-88.953599999999994</v>
      </c>
      <c r="Y207" s="1">
        <v>533.72159999999997</v>
      </c>
      <c r="Z207" t="s">
        <v>53</v>
      </c>
      <c r="AA207" s="2">
        <v>44.476799999999997</v>
      </c>
      <c r="AB207" s="3">
        <v>0.1</v>
      </c>
      <c r="AC207" s="1">
        <v>-311.33760000000001</v>
      </c>
      <c r="AD207">
        <v>5</v>
      </c>
      <c r="AE207">
        <v>5</v>
      </c>
      <c r="AF207" t="s">
        <v>48</v>
      </c>
      <c r="AG207">
        <v>2017</v>
      </c>
      <c r="AH207">
        <f>COUNTBLANK(datos[[#This Row],[Row ID]:[Year sales]])</f>
        <v>0</v>
      </c>
    </row>
    <row r="208" spans="1:34" x14ac:dyDescent="0.3">
      <c r="A208">
        <v>207</v>
      </c>
      <c r="B208" t="s">
        <v>851</v>
      </c>
      <c r="C208" s="4">
        <v>43070</v>
      </c>
      <c r="D208" s="4">
        <v>43076</v>
      </c>
      <c r="E208" t="s">
        <v>67</v>
      </c>
      <c r="F208" t="s">
        <v>852</v>
      </c>
      <c r="G208" t="s">
        <v>853</v>
      </c>
      <c r="H208" t="s">
        <v>37</v>
      </c>
      <c r="I208" t="s">
        <v>38</v>
      </c>
      <c r="J208" t="s">
        <v>854</v>
      </c>
      <c r="K208" t="s">
        <v>258</v>
      </c>
      <c r="L208">
        <v>48601</v>
      </c>
      <c r="M208" t="s">
        <v>125</v>
      </c>
      <c r="N208" t="s">
        <v>855</v>
      </c>
      <c r="O208" t="s">
        <v>62</v>
      </c>
      <c r="P208" t="s">
        <v>77</v>
      </c>
      <c r="Q208" t="s">
        <v>856</v>
      </c>
      <c r="R208" s="1">
        <v>83.92</v>
      </c>
      <c r="S208">
        <v>4</v>
      </c>
      <c r="T208">
        <f t="shared" si="3"/>
        <v>22</v>
      </c>
      <c r="U208" t="s">
        <v>52</v>
      </c>
      <c r="V208">
        <v>0</v>
      </c>
      <c r="W208">
        <v>0</v>
      </c>
      <c r="X208" s="1">
        <v>0</v>
      </c>
      <c r="Y208" s="1">
        <v>83.92</v>
      </c>
      <c r="Z208" t="s">
        <v>99</v>
      </c>
      <c r="AA208" s="2">
        <v>5.8743999999999996</v>
      </c>
      <c r="AB208" s="3">
        <v>6.9999999999999993E-2</v>
      </c>
      <c r="AC208" s="1">
        <v>-78.045599999999993</v>
      </c>
      <c r="AD208">
        <v>6</v>
      </c>
      <c r="AE208">
        <v>6</v>
      </c>
      <c r="AF208" t="s">
        <v>48</v>
      </c>
      <c r="AG208">
        <v>2017</v>
      </c>
      <c r="AH208">
        <f>COUNTBLANK(datos[[#This Row],[Row ID]:[Year sales]])</f>
        <v>0</v>
      </c>
    </row>
    <row r="209" spans="1:34" x14ac:dyDescent="0.3">
      <c r="A209">
        <v>208</v>
      </c>
      <c r="B209" t="s">
        <v>851</v>
      </c>
      <c r="C209" s="4">
        <v>43070</v>
      </c>
      <c r="D209" s="4">
        <v>43076</v>
      </c>
      <c r="E209" t="s">
        <v>67</v>
      </c>
      <c r="F209" t="s">
        <v>852</v>
      </c>
      <c r="G209" t="s">
        <v>853</v>
      </c>
      <c r="H209" t="s">
        <v>37</v>
      </c>
      <c r="I209" t="s">
        <v>38</v>
      </c>
      <c r="J209" t="s">
        <v>854</v>
      </c>
      <c r="K209" t="s">
        <v>258</v>
      </c>
      <c r="L209">
        <v>48601</v>
      </c>
      <c r="M209" t="s">
        <v>125</v>
      </c>
      <c r="N209" t="s">
        <v>857</v>
      </c>
      <c r="O209" t="s">
        <v>90</v>
      </c>
      <c r="P209" t="s">
        <v>91</v>
      </c>
      <c r="Q209" t="s">
        <v>858</v>
      </c>
      <c r="R209" s="1">
        <v>131.97999999999999</v>
      </c>
      <c r="S209">
        <v>2</v>
      </c>
      <c r="T209">
        <f t="shared" si="3"/>
        <v>22</v>
      </c>
      <c r="U209" t="s">
        <v>46</v>
      </c>
      <c r="V209">
        <v>0</v>
      </c>
      <c r="W209">
        <v>0</v>
      </c>
      <c r="X209" s="1">
        <v>0</v>
      </c>
      <c r="Y209" s="1">
        <v>131.97999999999999</v>
      </c>
      <c r="Z209" t="s">
        <v>99</v>
      </c>
      <c r="AA209" s="2">
        <v>35.634599999999999</v>
      </c>
      <c r="AB209" s="3">
        <v>0.27</v>
      </c>
      <c r="AC209" s="1">
        <v>-96.345399999999998</v>
      </c>
      <c r="AD209">
        <v>6</v>
      </c>
      <c r="AE209">
        <v>6</v>
      </c>
      <c r="AF209" t="s">
        <v>48</v>
      </c>
      <c r="AG209">
        <v>2017</v>
      </c>
      <c r="AH209">
        <f>COUNTBLANK(datos[[#This Row],[Row ID]:[Year sales]])</f>
        <v>0</v>
      </c>
    </row>
    <row r="210" spans="1:34" x14ac:dyDescent="0.3">
      <c r="A210">
        <v>209</v>
      </c>
      <c r="B210" t="s">
        <v>851</v>
      </c>
      <c r="C210" s="4">
        <v>43070</v>
      </c>
      <c r="D210" s="4">
        <v>43076</v>
      </c>
      <c r="E210" t="s">
        <v>67</v>
      </c>
      <c r="F210" t="s">
        <v>852</v>
      </c>
      <c r="G210" t="s">
        <v>853</v>
      </c>
      <c r="H210" t="s">
        <v>37</v>
      </c>
      <c r="I210" t="s">
        <v>38</v>
      </c>
      <c r="J210" t="s">
        <v>854</v>
      </c>
      <c r="K210" t="s">
        <v>258</v>
      </c>
      <c r="L210">
        <v>48601</v>
      </c>
      <c r="M210" t="s">
        <v>125</v>
      </c>
      <c r="N210" t="s">
        <v>565</v>
      </c>
      <c r="O210" t="s">
        <v>62</v>
      </c>
      <c r="P210" t="s">
        <v>94</v>
      </c>
      <c r="Q210" t="s">
        <v>566</v>
      </c>
      <c r="R210" s="1">
        <v>15.92</v>
      </c>
      <c r="S210">
        <v>4</v>
      </c>
      <c r="T210">
        <f t="shared" si="3"/>
        <v>36</v>
      </c>
      <c r="U210" t="s">
        <v>52</v>
      </c>
      <c r="V210">
        <v>0</v>
      </c>
      <c r="W210">
        <v>0</v>
      </c>
      <c r="X210" s="1">
        <v>0</v>
      </c>
      <c r="Y210" s="1">
        <v>15.92</v>
      </c>
      <c r="Z210" t="s">
        <v>65</v>
      </c>
      <c r="AA210" s="2">
        <v>7.4824000000000002</v>
      </c>
      <c r="AB210" s="3">
        <v>0.47000000000000003</v>
      </c>
      <c r="AC210" s="1">
        <v>-8.4375999999999998</v>
      </c>
      <c r="AD210">
        <v>6</v>
      </c>
      <c r="AE210">
        <v>6</v>
      </c>
      <c r="AF210" t="s">
        <v>48</v>
      </c>
      <c r="AG210">
        <v>2017</v>
      </c>
      <c r="AH210">
        <f>COUNTBLANK(datos[[#This Row],[Row ID]:[Year sales]])</f>
        <v>0</v>
      </c>
    </row>
    <row r="211" spans="1:34" x14ac:dyDescent="0.3">
      <c r="A211">
        <v>210</v>
      </c>
      <c r="B211" t="s">
        <v>851</v>
      </c>
      <c r="C211" s="4">
        <v>43070</v>
      </c>
      <c r="D211" s="4">
        <v>43076</v>
      </c>
      <c r="E211" t="s">
        <v>67</v>
      </c>
      <c r="F211" t="s">
        <v>852</v>
      </c>
      <c r="G211" t="s">
        <v>853</v>
      </c>
      <c r="H211" t="s">
        <v>37</v>
      </c>
      <c r="I211" t="s">
        <v>38</v>
      </c>
      <c r="J211" t="s">
        <v>854</v>
      </c>
      <c r="K211" t="s">
        <v>258</v>
      </c>
      <c r="L211">
        <v>48601</v>
      </c>
      <c r="M211" t="s">
        <v>125</v>
      </c>
      <c r="N211" t="s">
        <v>859</v>
      </c>
      <c r="O211" t="s">
        <v>62</v>
      </c>
      <c r="P211" t="s">
        <v>289</v>
      </c>
      <c r="Q211" t="s">
        <v>860</v>
      </c>
      <c r="R211" s="1">
        <v>52.29</v>
      </c>
      <c r="S211">
        <v>9</v>
      </c>
      <c r="T211">
        <f t="shared" si="3"/>
        <v>24</v>
      </c>
      <c r="U211" t="s">
        <v>75</v>
      </c>
      <c r="V211">
        <v>0</v>
      </c>
      <c r="W211">
        <v>0</v>
      </c>
      <c r="X211" s="1">
        <v>0</v>
      </c>
      <c r="Y211" s="1">
        <v>52.29</v>
      </c>
      <c r="Z211" t="s">
        <v>99</v>
      </c>
      <c r="AA211" s="2">
        <v>16.209900000000001</v>
      </c>
      <c r="AB211" s="3">
        <v>0.31000000000000005</v>
      </c>
      <c r="AC211" s="1">
        <v>-36.080100000000002</v>
      </c>
      <c r="AD211">
        <v>6</v>
      </c>
      <c r="AE211">
        <v>6</v>
      </c>
      <c r="AF211" t="s">
        <v>48</v>
      </c>
      <c r="AG211">
        <v>2017</v>
      </c>
      <c r="AH211">
        <f>COUNTBLANK(datos[[#This Row],[Row ID]:[Year sales]])</f>
        <v>0</v>
      </c>
    </row>
    <row r="212" spans="1:34" x14ac:dyDescent="0.3">
      <c r="A212">
        <v>211</v>
      </c>
      <c r="B212" t="s">
        <v>851</v>
      </c>
      <c r="C212" s="4">
        <v>43070</v>
      </c>
      <c r="D212" s="4">
        <v>43076</v>
      </c>
      <c r="E212" t="s">
        <v>67</v>
      </c>
      <c r="F212" t="s">
        <v>852</v>
      </c>
      <c r="G212" t="s">
        <v>853</v>
      </c>
      <c r="H212" t="s">
        <v>37</v>
      </c>
      <c r="I212" t="s">
        <v>38</v>
      </c>
      <c r="J212" t="s">
        <v>854</v>
      </c>
      <c r="K212" t="s">
        <v>258</v>
      </c>
      <c r="L212">
        <v>48601</v>
      </c>
      <c r="M212" t="s">
        <v>125</v>
      </c>
      <c r="N212" t="s">
        <v>861</v>
      </c>
      <c r="O212" t="s">
        <v>62</v>
      </c>
      <c r="P212" t="s">
        <v>77</v>
      </c>
      <c r="Q212" t="s">
        <v>862</v>
      </c>
      <c r="R212" s="1">
        <v>91.99</v>
      </c>
      <c r="S212">
        <v>1</v>
      </c>
      <c r="T212">
        <f t="shared" si="3"/>
        <v>28</v>
      </c>
      <c r="U212" t="s">
        <v>46</v>
      </c>
      <c r="V212">
        <v>0</v>
      </c>
      <c r="W212">
        <v>0</v>
      </c>
      <c r="X212" s="1">
        <v>0</v>
      </c>
      <c r="Y212" s="1">
        <v>91.99</v>
      </c>
      <c r="Z212" t="s">
        <v>99</v>
      </c>
      <c r="AA212" s="2">
        <v>3.6796000000000002</v>
      </c>
      <c r="AB212" s="3">
        <v>4.0000000000000008E-2</v>
      </c>
      <c r="AC212" s="1">
        <v>-88.310400000000001</v>
      </c>
      <c r="AD212">
        <v>6</v>
      </c>
      <c r="AE212">
        <v>6</v>
      </c>
      <c r="AF212" t="s">
        <v>48</v>
      </c>
      <c r="AG212">
        <v>2017</v>
      </c>
      <c r="AH212">
        <f>COUNTBLANK(datos[[#This Row],[Row ID]:[Year sales]])</f>
        <v>0</v>
      </c>
    </row>
    <row r="213" spans="1:34" x14ac:dyDescent="0.3">
      <c r="A213">
        <v>212</v>
      </c>
      <c r="B213" t="s">
        <v>863</v>
      </c>
      <c r="C213" s="4">
        <v>42044</v>
      </c>
      <c r="D213" s="4">
        <v>42048</v>
      </c>
      <c r="E213" t="s">
        <v>34</v>
      </c>
      <c r="F213" t="s">
        <v>864</v>
      </c>
      <c r="G213" t="s">
        <v>865</v>
      </c>
      <c r="H213" t="s">
        <v>57</v>
      </c>
      <c r="I213" t="s">
        <v>38</v>
      </c>
      <c r="J213" t="s">
        <v>837</v>
      </c>
      <c r="K213" t="s">
        <v>124</v>
      </c>
      <c r="L213">
        <v>75220</v>
      </c>
      <c r="M213" t="s">
        <v>125</v>
      </c>
      <c r="N213" t="s">
        <v>866</v>
      </c>
      <c r="O213" t="s">
        <v>90</v>
      </c>
      <c r="P213" t="s">
        <v>181</v>
      </c>
      <c r="Q213" t="s">
        <v>867</v>
      </c>
      <c r="R213" s="1">
        <v>20.8</v>
      </c>
      <c r="S213">
        <v>2</v>
      </c>
      <c r="T213">
        <f t="shared" si="3"/>
        <v>26</v>
      </c>
      <c r="U213" t="s">
        <v>46</v>
      </c>
      <c r="V213">
        <v>0.2</v>
      </c>
      <c r="W213">
        <v>4.16</v>
      </c>
      <c r="X213" s="1">
        <v>-4.16</v>
      </c>
      <c r="Y213" s="1">
        <v>24.96</v>
      </c>
      <c r="Z213" t="s">
        <v>65</v>
      </c>
      <c r="AA213" s="2">
        <v>6.5</v>
      </c>
      <c r="AB213" s="3">
        <v>0.3125</v>
      </c>
      <c r="AC213" s="1">
        <v>-10.14</v>
      </c>
      <c r="AD213">
        <v>4</v>
      </c>
      <c r="AE213">
        <v>4</v>
      </c>
      <c r="AF213" t="s">
        <v>48</v>
      </c>
      <c r="AG213">
        <v>2015</v>
      </c>
      <c r="AH213">
        <f>COUNTBLANK(datos[[#This Row],[Row ID]:[Year sales]])</f>
        <v>0</v>
      </c>
    </row>
    <row r="214" spans="1:34" x14ac:dyDescent="0.3">
      <c r="A214">
        <v>213</v>
      </c>
      <c r="B214" t="s">
        <v>868</v>
      </c>
      <c r="C214" s="4">
        <v>42006</v>
      </c>
      <c r="D214" s="4">
        <v>42013</v>
      </c>
      <c r="E214" t="s">
        <v>67</v>
      </c>
      <c r="F214" t="s">
        <v>869</v>
      </c>
      <c r="G214" t="s">
        <v>870</v>
      </c>
      <c r="H214" t="s">
        <v>57</v>
      </c>
      <c r="I214" t="s">
        <v>38</v>
      </c>
      <c r="J214" t="s">
        <v>871</v>
      </c>
      <c r="K214" t="s">
        <v>518</v>
      </c>
      <c r="L214">
        <v>44256</v>
      </c>
      <c r="M214" t="s">
        <v>168</v>
      </c>
      <c r="N214" t="s">
        <v>872</v>
      </c>
      <c r="O214" t="s">
        <v>62</v>
      </c>
      <c r="P214" t="s">
        <v>63</v>
      </c>
      <c r="Q214" t="s">
        <v>873</v>
      </c>
      <c r="R214" s="1">
        <v>23.68</v>
      </c>
      <c r="S214">
        <v>2</v>
      </c>
      <c r="T214">
        <f t="shared" si="3"/>
        <v>28</v>
      </c>
      <c r="U214" t="s">
        <v>46</v>
      </c>
      <c r="V214">
        <v>0.2</v>
      </c>
      <c r="W214">
        <v>4.7359999999999998</v>
      </c>
      <c r="X214" s="1">
        <v>-4.7359999999999998</v>
      </c>
      <c r="Y214" s="1">
        <v>28.416</v>
      </c>
      <c r="Z214" t="s">
        <v>65</v>
      </c>
      <c r="AA214" s="2">
        <v>8.8800000000000008</v>
      </c>
      <c r="AB214" s="3">
        <v>0.37500000000000006</v>
      </c>
      <c r="AC214" s="1">
        <v>-10.064</v>
      </c>
      <c r="AD214">
        <v>7</v>
      </c>
      <c r="AE214">
        <v>7</v>
      </c>
      <c r="AF214" t="s">
        <v>48</v>
      </c>
      <c r="AG214">
        <v>2015</v>
      </c>
      <c r="AH214">
        <f>COUNTBLANK(datos[[#This Row],[Row ID]:[Year sales]])</f>
        <v>0</v>
      </c>
    </row>
    <row r="215" spans="1:34" x14ac:dyDescent="0.3">
      <c r="A215">
        <v>214</v>
      </c>
      <c r="B215" t="s">
        <v>868</v>
      </c>
      <c r="C215" s="4">
        <v>42006</v>
      </c>
      <c r="D215" s="4">
        <v>42013</v>
      </c>
      <c r="E215" t="s">
        <v>67</v>
      </c>
      <c r="F215" t="s">
        <v>869</v>
      </c>
      <c r="G215" t="s">
        <v>870</v>
      </c>
      <c r="H215" t="s">
        <v>57</v>
      </c>
      <c r="I215" t="s">
        <v>38</v>
      </c>
      <c r="J215" t="s">
        <v>871</v>
      </c>
      <c r="K215" t="s">
        <v>518</v>
      </c>
      <c r="L215">
        <v>44256</v>
      </c>
      <c r="M215" t="s">
        <v>168</v>
      </c>
      <c r="N215" t="s">
        <v>874</v>
      </c>
      <c r="O215" t="s">
        <v>43</v>
      </c>
      <c r="P215" t="s">
        <v>44</v>
      </c>
      <c r="Q215" t="s">
        <v>875</v>
      </c>
      <c r="R215" s="1">
        <v>452.45</v>
      </c>
      <c r="S215">
        <v>5</v>
      </c>
      <c r="T215">
        <f t="shared" si="3"/>
        <v>31</v>
      </c>
      <c r="U215" t="s">
        <v>75</v>
      </c>
      <c r="V215">
        <v>0.5</v>
      </c>
      <c r="W215">
        <v>226.22499999999999</v>
      </c>
      <c r="X215" s="1">
        <v>-226.22499999999999</v>
      </c>
      <c r="Y215" s="1">
        <v>678.67499999999995</v>
      </c>
      <c r="Z215" t="s">
        <v>53</v>
      </c>
      <c r="AA215" s="2">
        <v>-244.32300000000001</v>
      </c>
      <c r="AB215" s="3">
        <v>-0.54</v>
      </c>
      <c r="AC215" s="1">
        <v>-470.548</v>
      </c>
      <c r="AD215">
        <v>7</v>
      </c>
      <c r="AE215">
        <v>7</v>
      </c>
      <c r="AF215" t="s">
        <v>48</v>
      </c>
      <c r="AG215">
        <v>2015</v>
      </c>
      <c r="AH215">
        <f>COUNTBLANK(datos[[#This Row],[Row ID]:[Year sales]])</f>
        <v>0</v>
      </c>
    </row>
    <row r="216" spans="1:34" x14ac:dyDescent="0.3">
      <c r="A216">
        <v>215</v>
      </c>
      <c r="B216" t="s">
        <v>868</v>
      </c>
      <c r="C216" s="4">
        <v>42006</v>
      </c>
      <c r="D216" s="4">
        <v>42013</v>
      </c>
      <c r="E216" t="s">
        <v>67</v>
      </c>
      <c r="F216" t="s">
        <v>869</v>
      </c>
      <c r="G216" t="s">
        <v>870</v>
      </c>
      <c r="H216" t="s">
        <v>57</v>
      </c>
      <c r="I216" t="s">
        <v>38</v>
      </c>
      <c r="J216" t="s">
        <v>871</v>
      </c>
      <c r="K216" t="s">
        <v>518</v>
      </c>
      <c r="L216">
        <v>44256</v>
      </c>
      <c r="M216" t="s">
        <v>168</v>
      </c>
      <c r="N216" t="s">
        <v>490</v>
      </c>
      <c r="O216" t="s">
        <v>90</v>
      </c>
      <c r="P216" t="s">
        <v>91</v>
      </c>
      <c r="Q216" t="s">
        <v>491</v>
      </c>
      <c r="R216" s="1">
        <v>62.981999999999999</v>
      </c>
      <c r="S216">
        <v>3</v>
      </c>
      <c r="T216">
        <f t="shared" si="3"/>
        <v>8</v>
      </c>
      <c r="U216" t="s">
        <v>52</v>
      </c>
      <c r="V216">
        <v>0.4</v>
      </c>
      <c r="W216">
        <v>25.192800000000002</v>
      </c>
      <c r="X216" s="1">
        <v>-25.192799999999998</v>
      </c>
      <c r="Y216" s="1">
        <v>88.174800000000005</v>
      </c>
      <c r="Z216" t="s">
        <v>99</v>
      </c>
      <c r="AA216" s="2">
        <v>-14.6958</v>
      </c>
      <c r="AB216" s="3">
        <v>-0.23333333333333334</v>
      </c>
      <c r="AC216" s="1">
        <v>-52.484999999999999</v>
      </c>
      <c r="AD216">
        <v>7</v>
      </c>
      <c r="AE216">
        <v>7</v>
      </c>
      <c r="AF216" t="s">
        <v>48</v>
      </c>
      <c r="AG216">
        <v>2015</v>
      </c>
      <c r="AH216">
        <f>COUNTBLANK(datos[[#This Row],[Row ID]:[Year sales]])</f>
        <v>0</v>
      </c>
    </row>
    <row r="217" spans="1:34" x14ac:dyDescent="0.3">
      <c r="A217">
        <v>216</v>
      </c>
      <c r="B217" t="s">
        <v>868</v>
      </c>
      <c r="C217" s="4">
        <v>42006</v>
      </c>
      <c r="D217" s="4">
        <v>42013</v>
      </c>
      <c r="E217" t="s">
        <v>67</v>
      </c>
      <c r="F217" t="s">
        <v>869</v>
      </c>
      <c r="G217" t="s">
        <v>870</v>
      </c>
      <c r="H217" t="s">
        <v>57</v>
      </c>
      <c r="I217" t="s">
        <v>38</v>
      </c>
      <c r="J217" t="s">
        <v>871</v>
      </c>
      <c r="K217" t="s">
        <v>518</v>
      </c>
      <c r="L217">
        <v>44256</v>
      </c>
      <c r="M217" t="s">
        <v>168</v>
      </c>
      <c r="N217" t="s">
        <v>876</v>
      </c>
      <c r="O217" t="s">
        <v>90</v>
      </c>
      <c r="P217" t="s">
        <v>704</v>
      </c>
      <c r="Q217" t="s">
        <v>877</v>
      </c>
      <c r="R217" s="1">
        <v>1188</v>
      </c>
      <c r="S217">
        <v>9</v>
      </c>
      <c r="T217">
        <f t="shared" si="3"/>
        <v>16</v>
      </c>
      <c r="U217" t="s">
        <v>75</v>
      </c>
      <c r="V217">
        <v>0.7</v>
      </c>
      <c r="W217">
        <v>831.59999999999991</v>
      </c>
      <c r="X217" s="1">
        <v>-831.6</v>
      </c>
      <c r="Y217" s="1">
        <v>2019.6</v>
      </c>
      <c r="Z217" t="s">
        <v>53</v>
      </c>
      <c r="AA217" s="2">
        <v>-950.4</v>
      </c>
      <c r="AB217" s="3">
        <v>-0.79999999999999993</v>
      </c>
      <c r="AC217" s="1">
        <v>-1306.8</v>
      </c>
      <c r="AD217">
        <v>7</v>
      </c>
      <c r="AE217">
        <v>7</v>
      </c>
      <c r="AF217" t="s">
        <v>48</v>
      </c>
      <c r="AG217">
        <v>2015</v>
      </c>
      <c r="AH217">
        <f>COUNTBLANK(datos[[#This Row],[Row ID]:[Year sales]])</f>
        <v>0</v>
      </c>
    </row>
    <row r="218" spans="1:34" x14ac:dyDescent="0.3">
      <c r="A218">
        <v>217</v>
      </c>
      <c r="B218" t="s">
        <v>868</v>
      </c>
      <c r="C218" s="4">
        <v>42006</v>
      </c>
      <c r="D218" s="4">
        <v>42013</v>
      </c>
      <c r="E218" t="s">
        <v>67</v>
      </c>
      <c r="F218" t="s">
        <v>869</v>
      </c>
      <c r="G218" t="s">
        <v>870</v>
      </c>
      <c r="H218" t="s">
        <v>57</v>
      </c>
      <c r="I218" t="s">
        <v>38</v>
      </c>
      <c r="J218" t="s">
        <v>871</v>
      </c>
      <c r="K218" t="s">
        <v>518</v>
      </c>
      <c r="L218">
        <v>44256</v>
      </c>
      <c r="M218" t="s">
        <v>168</v>
      </c>
      <c r="N218" t="s">
        <v>878</v>
      </c>
      <c r="O218" t="s">
        <v>90</v>
      </c>
      <c r="P218" t="s">
        <v>181</v>
      </c>
      <c r="Q218" t="s">
        <v>879</v>
      </c>
      <c r="R218" s="1">
        <v>89.584000000000003</v>
      </c>
      <c r="S218">
        <v>2</v>
      </c>
      <c r="T218">
        <f t="shared" si="3"/>
        <v>29</v>
      </c>
      <c r="U218" t="s">
        <v>46</v>
      </c>
      <c r="V218">
        <v>0.2</v>
      </c>
      <c r="W218">
        <v>17.916800000000002</v>
      </c>
      <c r="X218" s="1">
        <v>-17.916799999999999</v>
      </c>
      <c r="Y218" s="1">
        <v>107.5008</v>
      </c>
      <c r="Z218" t="s">
        <v>99</v>
      </c>
      <c r="AA218" s="2">
        <v>4.4791999999999996</v>
      </c>
      <c r="AB218" s="3">
        <v>4.9999999999999996E-2</v>
      </c>
      <c r="AC218" s="1">
        <v>-67.188000000000002</v>
      </c>
      <c r="AD218">
        <v>7</v>
      </c>
      <c r="AE218">
        <v>7</v>
      </c>
      <c r="AF218" t="s">
        <v>48</v>
      </c>
      <c r="AG218">
        <v>2015</v>
      </c>
      <c r="AH218">
        <f>COUNTBLANK(datos[[#This Row],[Row ID]:[Year sales]])</f>
        <v>0</v>
      </c>
    </row>
    <row r="219" spans="1:34" x14ac:dyDescent="0.3">
      <c r="A219">
        <v>218</v>
      </c>
      <c r="B219" t="s">
        <v>880</v>
      </c>
      <c r="C219" s="4">
        <v>42671</v>
      </c>
      <c r="D219" s="4">
        <v>42675</v>
      </c>
      <c r="E219" t="s">
        <v>67</v>
      </c>
      <c r="F219" t="s">
        <v>881</v>
      </c>
      <c r="G219" t="s">
        <v>882</v>
      </c>
      <c r="H219" t="s">
        <v>37</v>
      </c>
      <c r="I219" t="s">
        <v>38</v>
      </c>
      <c r="J219" t="s">
        <v>58</v>
      </c>
      <c r="K219" t="s">
        <v>59</v>
      </c>
      <c r="L219">
        <v>90032</v>
      </c>
      <c r="M219" t="s">
        <v>60</v>
      </c>
      <c r="N219" t="s">
        <v>781</v>
      </c>
      <c r="O219" t="s">
        <v>62</v>
      </c>
      <c r="P219" t="s">
        <v>77</v>
      </c>
      <c r="Q219" t="s">
        <v>782</v>
      </c>
      <c r="R219" s="1">
        <v>93.06</v>
      </c>
      <c r="S219">
        <v>6</v>
      </c>
      <c r="T219">
        <f t="shared" si="3"/>
        <v>31</v>
      </c>
      <c r="U219" t="s">
        <v>75</v>
      </c>
      <c r="V219">
        <v>0</v>
      </c>
      <c r="W219">
        <v>0</v>
      </c>
      <c r="X219" s="1">
        <v>0</v>
      </c>
      <c r="Y219" s="1">
        <v>93.06</v>
      </c>
      <c r="Z219" t="s">
        <v>99</v>
      </c>
      <c r="AA219" s="2">
        <v>26.056799999999999</v>
      </c>
      <c r="AB219" s="3">
        <v>0.27999999999999997</v>
      </c>
      <c r="AC219" s="1">
        <v>-67.003200000000007</v>
      </c>
      <c r="AD219">
        <v>4</v>
      </c>
      <c r="AE219">
        <v>4</v>
      </c>
      <c r="AF219" t="s">
        <v>48</v>
      </c>
      <c r="AG219">
        <v>2016</v>
      </c>
      <c r="AH219">
        <f>COUNTBLANK(datos[[#This Row],[Row ID]:[Year sales]])</f>
        <v>0</v>
      </c>
    </row>
    <row r="220" spans="1:34" x14ac:dyDescent="0.3">
      <c r="A220">
        <v>219</v>
      </c>
      <c r="B220" t="s">
        <v>880</v>
      </c>
      <c r="C220" s="4">
        <v>42671</v>
      </c>
      <c r="D220" s="4">
        <v>42675</v>
      </c>
      <c r="E220" t="s">
        <v>67</v>
      </c>
      <c r="F220" t="s">
        <v>881</v>
      </c>
      <c r="G220" t="s">
        <v>882</v>
      </c>
      <c r="H220" t="s">
        <v>37</v>
      </c>
      <c r="I220" t="s">
        <v>38</v>
      </c>
      <c r="J220" t="s">
        <v>58</v>
      </c>
      <c r="K220" t="s">
        <v>59</v>
      </c>
      <c r="L220">
        <v>90032</v>
      </c>
      <c r="M220" t="s">
        <v>60</v>
      </c>
      <c r="N220" t="s">
        <v>883</v>
      </c>
      <c r="O220" t="s">
        <v>90</v>
      </c>
      <c r="P220" t="s">
        <v>91</v>
      </c>
      <c r="Q220" t="s">
        <v>884</v>
      </c>
      <c r="R220" s="1">
        <v>302.37599999999998</v>
      </c>
      <c r="S220">
        <v>3</v>
      </c>
      <c r="T220">
        <f t="shared" si="3"/>
        <v>18</v>
      </c>
      <c r="U220" t="s">
        <v>52</v>
      </c>
      <c r="V220">
        <v>0.2</v>
      </c>
      <c r="W220">
        <v>60.475200000000001</v>
      </c>
      <c r="X220" s="1">
        <v>-60.475200000000001</v>
      </c>
      <c r="Y220" s="1">
        <v>362.85119999999995</v>
      </c>
      <c r="Z220" t="s">
        <v>47</v>
      </c>
      <c r="AA220" s="2">
        <v>22.6782</v>
      </c>
      <c r="AB220" s="3">
        <v>7.5000000000000011E-2</v>
      </c>
      <c r="AC220" s="1">
        <v>-219.2226</v>
      </c>
      <c r="AD220">
        <v>4</v>
      </c>
      <c r="AE220">
        <v>4</v>
      </c>
      <c r="AF220" t="s">
        <v>48</v>
      </c>
      <c r="AG220">
        <v>2016</v>
      </c>
      <c r="AH220">
        <f>COUNTBLANK(datos[[#This Row],[Row ID]:[Year sales]])</f>
        <v>0</v>
      </c>
    </row>
    <row r="221" spans="1:34" x14ac:dyDescent="0.3">
      <c r="A221">
        <v>220</v>
      </c>
      <c r="B221" t="s">
        <v>885</v>
      </c>
      <c r="C221" s="4">
        <v>42362</v>
      </c>
      <c r="D221" s="4">
        <v>42365</v>
      </c>
      <c r="E221" t="s">
        <v>208</v>
      </c>
      <c r="F221" t="s">
        <v>886</v>
      </c>
      <c r="G221" t="s">
        <v>887</v>
      </c>
      <c r="H221" t="s">
        <v>37</v>
      </c>
      <c r="I221" t="s">
        <v>38</v>
      </c>
      <c r="J221" t="s">
        <v>888</v>
      </c>
      <c r="K221" t="s">
        <v>518</v>
      </c>
      <c r="L221">
        <v>43017</v>
      </c>
      <c r="M221" t="s">
        <v>168</v>
      </c>
      <c r="N221" t="s">
        <v>889</v>
      </c>
      <c r="O221" t="s">
        <v>62</v>
      </c>
      <c r="P221" t="s">
        <v>289</v>
      </c>
      <c r="Q221" t="s">
        <v>890</v>
      </c>
      <c r="R221" s="1">
        <v>5.5839999999999996</v>
      </c>
      <c r="S221">
        <v>2</v>
      </c>
      <c r="T221">
        <f t="shared" si="3"/>
        <v>30</v>
      </c>
      <c r="U221" t="s">
        <v>46</v>
      </c>
      <c r="V221">
        <v>0.2</v>
      </c>
      <c r="W221">
        <v>1.1168</v>
      </c>
      <c r="X221" s="1">
        <v>-1.1168</v>
      </c>
      <c r="Y221" s="1">
        <v>6.7007999999999992</v>
      </c>
      <c r="Z221" t="s">
        <v>65</v>
      </c>
      <c r="AA221" s="2">
        <v>1.8148</v>
      </c>
      <c r="AB221" s="3">
        <v>0.32500000000000001</v>
      </c>
      <c r="AC221" s="1">
        <v>-2.6524000000000001</v>
      </c>
      <c r="AD221">
        <v>3</v>
      </c>
      <c r="AE221">
        <v>3</v>
      </c>
      <c r="AF221" t="s">
        <v>48</v>
      </c>
      <c r="AG221">
        <v>2015</v>
      </c>
      <c r="AH221">
        <f>COUNTBLANK(datos[[#This Row],[Row ID]:[Year sales]])</f>
        <v>0</v>
      </c>
    </row>
    <row r="222" spans="1:34" x14ac:dyDescent="0.3">
      <c r="A222">
        <v>221</v>
      </c>
      <c r="B222" t="s">
        <v>885</v>
      </c>
      <c r="C222" s="4">
        <v>42362</v>
      </c>
      <c r="D222" s="4">
        <v>42365</v>
      </c>
      <c r="E222" t="s">
        <v>208</v>
      </c>
      <c r="F222" t="s">
        <v>886</v>
      </c>
      <c r="G222" t="s">
        <v>887</v>
      </c>
      <c r="H222" t="s">
        <v>37</v>
      </c>
      <c r="I222" t="s">
        <v>38</v>
      </c>
      <c r="J222" t="s">
        <v>888</v>
      </c>
      <c r="K222" t="s">
        <v>518</v>
      </c>
      <c r="L222">
        <v>43017</v>
      </c>
      <c r="M222" t="s">
        <v>168</v>
      </c>
      <c r="N222" t="s">
        <v>891</v>
      </c>
      <c r="O222" t="s">
        <v>62</v>
      </c>
      <c r="P222" t="s">
        <v>110</v>
      </c>
      <c r="Q222" t="s">
        <v>892</v>
      </c>
      <c r="R222" s="1">
        <v>22.704000000000001</v>
      </c>
      <c r="S222">
        <v>6</v>
      </c>
      <c r="T222">
        <f t="shared" si="3"/>
        <v>13</v>
      </c>
      <c r="U222" t="s">
        <v>75</v>
      </c>
      <c r="V222">
        <v>0.2</v>
      </c>
      <c r="W222">
        <v>4.5407999999999999</v>
      </c>
      <c r="X222" s="1">
        <v>-4.5407999999999999</v>
      </c>
      <c r="Y222" s="1">
        <v>27.244800000000001</v>
      </c>
      <c r="Z222" t="s">
        <v>65</v>
      </c>
      <c r="AA222" s="2">
        <v>8.2302</v>
      </c>
      <c r="AB222" s="3">
        <v>0.36249999999999999</v>
      </c>
      <c r="AC222" s="1">
        <v>-9.9329999999999998</v>
      </c>
      <c r="AD222">
        <v>3</v>
      </c>
      <c r="AE222">
        <v>3</v>
      </c>
      <c r="AF222" t="s">
        <v>48</v>
      </c>
      <c r="AG222">
        <v>2015</v>
      </c>
      <c r="AH222">
        <f>COUNTBLANK(datos[[#This Row],[Row ID]:[Year sales]])</f>
        <v>0</v>
      </c>
    </row>
    <row r="223" spans="1:34" x14ac:dyDescent="0.3">
      <c r="A223">
        <v>222</v>
      </c>
      <c r="B223" t="s">
        <v>885</v>
      </c>
      <c r="C223" s="4">
        <v>42362</v>
      </c>
      <c r="D223" s="4">
        <v>42365</v>
      </c>
      <c r="E223" t="s">
        <v>208</v>
      </c>
      <c r="F223" t="s">
        <v>886</v>
      </c>
      <c r="G223" t="s">
        <v>887</v>
      </c>
      <c r="H223" t="s">
        <v>37</v>
      </c>
      <c r="I223" t="s">
        <v>38</v>
      </c>
      <c r="J223" t="s">
        <v>888</v>
      </c>
      <c r="K223" t="s">
        <v>518</v>
      </c>
      <c r="L223">
        <v>43017</v>
      </c>
      <c r="M223" t="s">
        <v>168</v>
      </c>
      <c r="N223" t="s">
        <v>434</v>
      </c>
      <c r="O223" t="s">
        <v>62</v>
      </c>
      <c r="P223" t="s">
        <v>94</v>
      </c>
      <c r="Q223" t="s">
        <v>435</v>
      </c>
      <c r="R223" s="1">
        <v>19.776</v>
      </c>
      <c r="S223">
        <v>4</v>
      </c>
      <c r="T223">
        <f t="shared" si="3"/>
        <v>34</v>
      </c>
      <c r="U223" t="s">
        <v>52</v>
      </c>
      <c r="V223">
        <v>0.7</v>
      </c>
      <c r="W223">
        <v>13.8432</v>
      </c>
      <c r="X223" s="1">
        <v>-13.8432</v>
      </c>
      <c r="Y223" s="1">
        <v>33.619199999999999</v>
      </c>
      <c r="Z223" t="s">
        <v>65</v>
      </c>
      <c r="AA223" s="2">
        <v>-13.8432</v>
      </c>
      <c r="AB223" s="3">
        <v>-0.7</v>
      </c>
      <c r="AC223" s="1">
        <v>-19.776</v>
      </c>
      <c r="AD223">
        <v>3</v>
      </c>
      <c r="AE223">
        <v>3</v>
      </c>
      <c r="AF223" t="s">
        <v>48</v>
      </c>
      <c r="AG223">
        <v>2015</v>
      </c>
      <c r="AH223">
        <f>COUNTBLANK(datos[[#This Row],[Row ID]:[Year sales]])</f>
        <v>0</v>
      </c>
    </row>
    <row r="224" spans="1:34" x14ac:dyDescent="0.3">
      <c r="A224">
        <v>223</v>
      </c>
      <c r="B224" t="s">
        <v>885</v>
      </c>
      <c r="C224" s="4">
        <v>42362</v>
      </c>
      <c r="D224" s="4">
        <v>42365</v>
      </c>
      <c r="E224" t="s">
        <v>208</v>
      </c>
      <c r="F224" t="s">
        <v>886</v>
      </c>
      <c r="G224" t="s">
        <v>887</v>
      </c>
      <c r="H224" t="s">
        <v>37</v>
      </c>
      <c r="I224" t="s">
        <v>38</v>
      </c>
      <c r="J224" t="s">
        <v>888</v>
      </c>
      <c r="K224" t="s">
        <v>518</v>
      </c>
      <c r="L224">
        <v>43017</v>
      </c>
      <c r="M224" t="s">
        <v>168</v>
      </c>
      <c r="N224" t="s">
        <v>893</v>
      </c>
      <c r="O224" t="s">
        <v>43</v>
      </c>
      <c r="P224" t="s">
        <v>83</v>
      </c>
      <c r="Q224" t="s">
        <v>894</v>
      </c>
      <c r="R224" s="1">
        <v>72.703999999999994</v>
      </c>
      <c r="S224">
        <v>4</v>
      </c>
      <c r="T224">
        <f t="shared" si="3"/>
        <v>16</v>
      </c>
      <c r="U224" t="s">
        <v>52</v>
      </c>
      <c r="V224">
        <v>0.2</v>
      </c>
      <c r="W224">
        <v>14.540799999999999</v>
      </c>
      <c r="X224" s="1">
        <v>-14.540800000000001</v>
      </c>
      <c r="Y224" s="1">
        <v>87.244799999999998</v>
      </c>
      <c r="Z224" t="s">
        <v>99</v>
      </c>
      <c r="AA224" s="2">
        <v>19.084800000000001</v>
      </c>
      <c r="AB224" s="3">
        <v>0.26250000000000007</v>
      </c>
      <c r="AC224" s="1">
        <v>-39.078400000000002</v>
      </c>
      <c r="AD224">
        <v>3</v>
      </c>
      <c r="AE224">
        <v>3</v>
      </c>
      <c r="AF224" t="s">
        <v>48</v>
      </c>
      <c r="AG224">
        <v>2015</v>
      </c>
      <c r="AH224">
        <f>COUNTBLANK(datos[[#This Row],[Row ID]:[Year sales]])</f>
        <v>0</v>
      </c>
    </row>
    <row r="225" spans="1:34" x14ac:dyDescent="0.3">
      <c r="A225">
        <v>224</v>
      </c>
      <c r="B225" t="s">
        <v>885</v>
      </c>
      <c r="C225" s="4">
        <v>42362</v>
      </c>
      <c r="D225" s="4">
        <v>42365</v>
      </c>
      <c r="E225" t="s">
        <v>208</v>
      </c>
      <c r="F225" t="s">
        <v>886</v>
      </c>
      <c r="G225" t="s">
        <v>887</v>
      </c>
      <c r="H225" t="s">
        <v>37</v>
      </c>
      <c r="I225" t="s">
        <v>38</v>
      </c>
      <c r="J225" t="s">
        <v>888</v>
      </c>
      <c r="K225" t="s">
        <v>518</v>
      </c>
      <c r="L225">
        <v>43017</v>
      </c>
      <c r="M225" t="s">
        <v>168</v>
      </c>
      <c r="N225" t="s">
        <v>895</v>
      </c>
      <c r="O225" t="s">
        <v>90</v>
      </c>
      <c r="P225" t="s">
        <v>704</v>
      </c>
      <c r="Q225" t="s">
        <v>896</v>
      </c>
      <c r="R225" s="1">
        <v>479.988</v>
      </c>
      <c r="S225">
        <v>4</v>
      </c>
      <c r="T225">
        <f t="shared" si="3"/>
        <v>13</v>
      </c>
      <c r="U225" t="s">
        <v>52</v>
      </c>
      <c r="V225">
        <v>0.7</v>
      </c>
      <c r="W225">
        <v>335.99160000000001</v>
      </c>
      <c r="X225" s="1">
        <v>-335.99160000000001</v>
      </c>
      <c r="Y225" s="1">
        <v>815.9796</v>
      </c>
      <c r="Z225" t="s">
        <v>53</v>
      </c>
      <c r="AA225" s="2">
        <v>-383.99040000000002</v>
      </c>
      <c r="AB225" s="3">
        <v>-0.8</v>
      </c>
      <c r="AC225" s="1">
        <v>-527.98680000000002</v>
      </c>
      <c r="AD225">
        <v>3</v>
      </c>
      <c r="AE225">
        <v>3</v>
      </c>
      <c r="AF225" t="s">
        <v>48</v>
      </c>
      <c r="AG225">
        <v>2015</v>
      </c>
      <c r="AH225">
        <f>COUNTBLANK(datos[[#This Row],[Row ID]:[Year sales]])</f>
        <v>0</v>
      </c>
    </row>
    <row r="226" spans="1:34" x14ac:dyDescent="0.3">
      <c r="A226">
        <v>225</v>
      </c>
      <c r="B226" t="s">
        <v>885</v>
      </c>
      <c r="C226" s="4">
        <v>42362</v>
      </c>
      <c r="D226" s="4">
        <v>42365</v>
      </c>
      <c r="E226" t="s">
        <v>208</v>
      </c>
      <c r="F226" t="s">
        <v>886</v>
      </c>
      <c r="G226" t="s">
        <v>887</v>
      </c>
      <c r="H226" t="s">
        <v>37</v>
      </c>
      <c r="I226" t="s">
        <v>38</v>
      </c>
      <c r="J226" t="s">
        <v>888</v>
      </c>
      <c r="K226" t="s">
        <v>518</v>
      </c>
      <c r="L226">
        <v>43017</v>
      </c>
      <c r="M226" t="s">
        <v>168</v>
      </c>
      <c r="N226" t="s">
        <v>897</v>
      </c>
      <c r="O226" t="s">
        <v>62</v>
      </c>
      <c r="P226" t="s">
        <v>86</v>
      </c>
      <c r="Q226" t="s">
        <v>898</v>
      </c>
      <c r="R226" s="1">
        <v>27.167999999999999</v>
      </c>
      <c r="S226">
        <v>2</v>
      </c>
      <c r="T226">
        <f t="shared" si="3"/>
        <v>19</v>
      </c>
      <c r="U226" t="s">
        <v>46</v>
      </c>
      <c r="V226">
        <v>0.2</v>
      </c>
      <c r="W226">
        <v>5.4336000000000002</v>
      </c>
      <c r="X226" s="1">
        <v>-5.4336000000000002</v>
      </c>
      <c r="Y226" s="1">
        <v>32.601599999999998</v>
      </c>
      <c r="Z226" t="s">
        <v>65</v>
      </c>
      <c r="AA226" s="2">
        <v>2.7168000000000001</v>
      </c>
      <c r="AB226" s="3">
        <v>0.1</v>
      </c>
      <c r="AC226" s="1">
        <v>-19.017600000000002</v>
      </c>
      <c r="AD226">
        <v>3</v>
      </c>
      <c r="AE226">
        <v>3</v>
      </c>
      <c r="AF226" t="s">
        <v>48</v>
      </c>
      <c r="AG226">
        <v>2015</v>
      </c>
      <c r="AH226">
        <f>COUNTBLANK(datos[[#This Row],[Row ID]:[Year sales]])</f>
        <v>0</v>
      </c>
    </row>
    <row r="227" spans="1:34" x14ac:dyDescent="0.3">
      <c r="A227">
        <v>226</v>
      </c>
      <c r="B227" t="s">
        <v>899</v>
      </c>
      <c r="C227" s="4">
        <v>42225</v>
      </c>
      <c r="D227" s="4">
        <v>42232</v>
      </c>
      <c r="E227" t="s">
        <v>67</v>
      </c>
      <c r="F227" t="s">
        <v>900</v>
      </c>
      <c r="G227" t="s">
        <v>901</v>
      </c>
      <c r="H227" t="s">
        <v>57</v>
      </c>
      <c r="I227" t="s">
        <v>38</v>
      </c>
      <c r="J227" t="s">
        <v>902</v>
      </c>
      <c r="K227" t="s">
        <v>258</v>
      </c>
      <c r="L227">
        <v>48227</v>
      </c>
      <c r="M227" t="s">
        <v>125</v>
      </c>
      <c r="N227" t="s">
        <v>903</v>
      </c>
      <c r="O227" t="s">
        <v>62</v>
      </c>
      <c r="P227" t="s">
        <v>86</v>
      </c>
      <c r="Q227" t="s">
        <v>904</v>
      </c>
      <c r="R227" s="1">
        <v>2.2000000000000002</v>
      </c>
      <c r="S227">
        <v>1</v>
      </c>
      <c r="T227">
        <f t="shared" si="3"/>
        <v>14</v>
      </c>
      <c r="U227" t="s">
        <v>46</v>
      </c>
      <c r="V227">
        <v>0</v>
      </c>
      <c r="W227">
        <v>0</v>
      </c>
      <c r="X227" s="1">
        <v>0</v>
      </c>
      <c r="Y227" s="1">
        <v>2.2000000000000002</v>
      </c>
      <c r="Z227" t="s">
        <v>65</v>
      </c>
      <c r="AA227" s="2">
        <v>0.96799999999999997</v>
      </c>
      <c r="AB227" s="3">
        <v>0.43999999999999995</v>
      </c>
      <c r="AC227" s="1">
        <v>-1.232</v>
      </c>
      <c r="AD227">
        <v>7</v>
      </c>
      <c r="AE227">
        <v>7</v>
      </c>
      <c r="AF227" t="s">
        <v>48</v>
      </c>
      <c r="AG227">
        <v>2015</v>
      </c>
      <c r="AH227">
        <f>COUNTBLANK(datos[[#This Row],[Row ID]:[Year sales]])</f>
        <v>0</v>
      </c>
    </row>
    <row r="228" spans="1:34" x14ac:dyDescent="0.3">
      <c r="A228">
        <v>227</v>
      </c>
      <c r="B228" t="s">
        <v>899</v>
      </c>
      <c r="C228" s="4">
        <v>42225</v>
      </c>
      <c r="D228" s="4">
        <v>42232</v>
      </c>
      <c r="E228" t="s">
        <v>67</v>
      </c>
      <c r="F228" t="s">
        <v>900</v>
      </c>
      <c r="G228" t="s">
        <v>901</v>
      </c>
      <c r="H228" t="s">
        <v>57</v>
      </c>
      <c r="I228" t="s">
        <v>38</v>
      </c>
      <c r="J228" t="s">
        <v>902</v>
      </c>
      <c r="K228" t="s">
        <v>258</v>
      </c>
      <c r="L228">
        <v>48227</v>
      </c>
      <c r="M228" t="s">
        <v>125</v>
      </c>
      <c r="N228" t="s">
        <v>905</v>
      </c>
      <c r="O228" t="s">
        <v>43</v>
      </c>
      <c r="P228" t="s">
        <v>73</v>
      </c>
      <c r="Q228" t="s">
        <v>906</v>
      </c>
      <c r="R228" s="1">
        <v>622.45000000000005</v>
      </c>
      <c r="S228">
        <v>5</v>
      </c>
      <c r="T228">
        <f t="shared" si="3"/>
        <v>40</v>
      </c>
      <c r="U228" t="s">
        <v>75</v>
      </c>
      <c r="V228">
        <v>0</v>
      </c>
      <c r="W228">
        <v>0</v>
      </c>
      <c r="X228" s="1">
        <v>0</v>
      </c>
      <c r="Y228" s="1">
        <v>622.45000000000005</v>
      </c>
      <c r="Z228" t="s">
        <v>53</v>
      </c>
      <c r="AA228" s="2">
        <v>136.93899999999999</v>
      </c>
      <c r="AB228" s="3">
        <v>0.21999999999999997</v>
      </c>
      <c r="AC228" s="1">
        <v>-485.51100000000002</v>
      </c>
      <c r="AD228">
        <v>7</v>
      </c>
      <c r="AE228">
        <v>7</v>
      </c>
      <c r="AF228" t="s">
        <v>48</v>
      </c>
      <c r="AG228">
        <v>2015</v>
      </c>
      <c r="AH228">
        <f>COUNTBLANK(datos[[#This Row],[Row ID]:[Year sales]])</f>
        <v>0</v>
      </c>
    </row>
    <row r="229" spans="1:34" x14ac:dyDescent="0.3">
      <c r="A229">
        <v>228</v>
      </c>
      <c r="B229" t="s">
        <v>899</v>
      </c>
      <c r="C229" s="4">
        <v>42225</v>
      </c>
      <c r="D229" s="4">
        <v>42232</v>
      </c>
      <c r="E229" t="s">
        <v>67</v>
      </c>
      <c r="F229" t="s">
        <v>900</v>
      </c>
      <c r="G229" t="s">
        <v>901</v>
      </c>
      <c r="H229" t="s">
        <v>57</v>
      </c>
      <c r="I229" t="s">
        <v>38</v>
      </c>
      <c r="J229" t="s">
        <v>902</v>
      </c>
      <c r="K229" t="s">
        <v>258</v>
      </c>
      <c r="L229">
        <v>48227</v>
      </c>
      <c r="M229" t="s">
        <v>125</v>
      </c>
      <c r="N229" t="s">
        <v>907</v>
      </c>
      <c r="O229" t="s">
        <v>62</v>
      </c>
      <c r="P229" t="s">
        <v>77</v>
      </c>
      <c r="Q229" t="s">
        <v>908</v>
      </c>
      <c r="R229" s="1">
        <v>21.98</v>
      </c>
      <c r="S229">
        <v>1</v>
      </c>
      <c r="T229">
        <f t="shared" si="3"/>
        <v>22</v>
      </c>
      <c r="U229" t="s">
        <v>46</v>
      </c>
      <c r="V229">
        <v>0</v>
      </c>
      <c r="W229">
        <v>0</v>
      </c>
      <c r="X229" s="1">
        <v>0</v>
      </c>
      <c r="Y229" s="1">
        <v>21.98</v>
      </c>
      <c r="Z229" t="s">
        <v>65</v>
      </c>
      <c r="AA229" s="2">
        <v>0.2198</v>
      </c>
      <c r="AB229" s="3">
        <v>0.01</v>
      </c>
      <c r="AC229" s="1">
        <v>-21.760200000000001</v>
      </c>
      <c r="AD229">
        <v>7</v>
      </c>
      <c r="AE229">
        <v>7</v>
      </c>
      <c r="AF229" t="s">
        <v>48</v>
      </c>
      <c r="AG229">
        <v>2015</v>
      </c>
      <c r="AH229">
        <f>COUNTBLANK(datos[[#This Row],[Row ID]:[Year sales]])</f>
        <v>0</v>
      </c>
    </row>
    <row r="230" spans="1:34" x14ac:dyDescent="0.3">
      <c r="A230">
        <v>229</v>
      </c>
      <c r="B230" t="s">
        <v>909</v>
      </c>
      <c r="C230" s="4">
        <v>42063</v>
      </c>
      <c r="D230" s="4">
        <v>42067</v>
      </c>
      <c r="E230" t="s">
        <v>67</v>
      </c>
      <c r="F230" t="s">
        <v>910</v>
      </c>
      <c r="G230" t="s">
        <v>911</v>
      </c>
      <c r="H230" t="s">
        <v>37</v>
      </c>
      <c r="I230" t="s">
        <v>38</v>
      </c>
      <c r="J230" t="s">
        <v>402</v>
      </c>
      <c r="K230" t="s">
        <v>355</v>
      </c>
      <c r="L230">
        <v>38401</v>
      </c>
      <c r="M230" t="s">
        <v>41</v>
      </c>
      <c r="N230" t="s">
        <v>912</v>
      </c>
      <c r="O230" t="s">
        <v>43</v>
      </c>
      <c r="P230" t="s">
        <v>50</v>
      </c>
      <c r="Q230" t="s">
        <v>913</v>
      </c>
      <c r="R230" s="1">
        <v>161.56800000000001</v>
      </c>
      <c r="S230">
        <v>2</v>
      </c>
      <c r="T230">
        <f t="shared" si="3"/>
        <v>21</v>
      </c>
      <c r="U230" t="s">
        <v>46</v>
      </c>
      <c r="V230">
        <v>0.2</v>
      </c>
      <c r="W230">
        <v>32.313600000000001</v>
      </c>
      <c r="X230" s="1">
        <v>-32.313600000000001</v>
      </c>
      <c r="Y230" s="1">
        <v>193.88160000000002</v>
      </c>
      <c r="Z230" t="s">
        <v>99</v>
      </c>
      <c r="AA230" s="2">
        <v>-28.2744</v>
      </c>
      <c r="AB230" s="3">
        <v>-0.17499999999999999</v>
      </c>
      <c r="AC230" s="1">
        <v>-157.52879999999999</v>
      </c>
      <c r="AD230">
        <v>4</v>
      </c>
      <c r="AE230">
        <v>4</v>
      </c>
      <c r="AF230" t="s">
        <v>48</v>
      </c>
      <c r="AG230">
        <v>2015</v>
      </c>
      <c r="AH230">
        <f>COUNTBLANK(datos[[#This Row],[Row ID]:[Year sales]])</f>
        <v>0</v>
      </c>
    </row>
    <row r="231" spans="1:34" x14ac:dyDescent="0.3">
      <c r="A231">
        <v>230</v>
      </c>
      <c r="B231" t="s">
        <v>909</v>
      </c>
      <c r="C231" s="4">
        <v>42063</v>
      </c>
      <c r="D231" s="4">
        <v>42067</v>
      </c>
      <c r="E231" t="s">
        <v>67</v>
      </c>
      <c r="F231" t="s">
        <v>910</v>
      </c>
      <c r="G231" t="s">
        <v>911</v>
      </c>
      <c r="H231" t="s">
        <v>37</v>
      </c>
      <c r="I231" t="s">
        <v>38</v>
      </c>
      <c r="J231" t="s">
        <v>402</v>
      </c>
      <c r="K231" t="s">
        <v>355</v>
      </c>
      <c r="L231">
        <v>38401</v>
      </c>
      <c r="M231" t="s">
        <v>41</v>
      </c>
      <c r="N231" t="s">
        <v>914</v>
      </c>
      <c r="O231" t="s">
        <v>43</v>
      </c>
      <c r="P231" t="s">
        <v>50</v>
      </c>
      <c r="Q231" t="s">
        <v>915</v>
      </c>
      <c r="R231" s="1">
        <v>389.69600000000003</v>
      </c>
      <c r="S231">
        <v>8</v>
      </c>
      <c r="T231">
        <f t="shared" si="3"/>
        <v>44</v>
      </c>
      <c r="U231" t="s">
        <v>75</v>
      </c>
      <c r="V231">
        <v>0.2</v>
      </c>
      <c r="W231">
        <v>77.939200000000014</v>
      </c>
      <c r="X231" s="1">
        <v>-77.9392</v>
      </c>
      <c r="Y231" s="1">
        <v>467.63520000000005</v>
      </c>
      <c r="Z231" t="s">
        <v>47</v>
      </c>
      <c r="AA231" s="2">
        <v>43.840800000000002</v>
      </c>
      <c r="AB231" s="3">
        <v>0.1125</v>
      </c>
      <c r="AC231" s="1">
        <v>-267.916</v>
      </c>
      <c r="AD231">
        <v>4</v>
      </c>
      <c r="AE231">
        <v>4</v>
      </c>
      <c r="AF231" t="s">
        <v>48</v>
      </c>
      <c r="AG231">
        <v>2015</v>
      </c>
      <c r="AH231">
        <f>COUNTBLANK(datos[[#This Row],[Row ID]:[Year sales]])</f>
        <v>0</v>
      </c>
    </row>
    <row r="232" spans="1:34" x14ac:dyDescent="0.3">
      <c r="A232">
        <v>231</v>
      </c>
      <c r="B232" t="s">
        <v>916</v>
      </c>
      <c r="C232" s="4">
        <v>41895</v>
      </c>
      <c r="D232" s="4">
        <v>41899</v>
      </c>
      <c r="E232" t="s">
        <v>67</v>
      </c>
      <c r="F232" t="s">
        <v>917</v>
      </c>
      <c r="G232" t="s">
        <v>918</v>
      </c>
      <c r="H232" t="s">
        <v>57</v>
      </c>
      <c r="I232" t="s">
        <v>38</v>
      </c>
      <c r="J232" t="s">
        <v>487</v>
      </c>
      <c r="K232" t="s">
        <v>108</v>
      </c>
      <c r="L232">
        <v>28205</v>
      </c>
      <c r="M232" t="s">
        <v>41</v>
      </c>
      <c r="N232" t="s">
        <v>919</v>
      </c>
      <c r="O232" t="s">
        <v>62</v>
      </c>
      <c r="P232" t="s">
        <v>94</v>
      </c>
      <c r="Q232" t="s">
        <v>920</v>
      </c>
      <c r="R232" s="1">
        <v>18.648</v>
      </c>
      <c r="S232">
        <v>7</v>
      </c>
      <c r="T232">
        <f t="shared" si="3"/>
        <v>19</v>
      </c>
      <c r="U232" t="s">
        <v>75</v>
      </c>
      <c r="V232">
        <v>0.7</v>
      </c>
      <c r="W232">
        <v>13.053599999999999</v>
      </c>
      <c r="X232" s="1">
        <v>-13.053599999999999</v>
      </c>
      <c r="Y232" s="1">
        <v>31.701599999999999</v>
      </c>
      <c r="Z232" t="s">
        <v>65</v>
      </c>
      <c r="AA232" s="2">
        <v>-12.432</v>
      </c>
      <c r="AB232" s="3">
        <v>-0.66666666666666674</v>
      </c>
      <c r="AC232" s="1">
        <v>-18.026399999999999</v>
      </c>
      <c r="AD232">
        <v>4</v>
      </c>
      <c r="AE232">
        <v>4</v>
      </c>
      <c r="AF232" t="s">
        <v>48</v>
      </c>
      <c r="AG232">
        <v>2014</v>
      </c>
      <c r="AH232">
        <f>COUNTBLANK(datos[[#This Row],[Row ID]:[Year sales]])</f>
        <v>0</v>
      </c>
    </row>
    <row r="233" spans="1:34" x14ac:dyDescent="0.3">
      <c r="A233">
        <v>232</v>
      </c>
      <c r="B233" t="s">
        <v>921</v>
      </c>
      <c r="C233" s="4">
        <v>42832</v>
      </c>
      <c r="D233" s="4">
        <v>42837</v>
      </c>
      <c r="E233" t="s">
        <v>67</v>
      </c>
      <c r="F233" t="s">
        <v>397</v>
      </c>
      <c r="G233" t="s">
        <v>398</v>
      </c>
      <c r="H233" t="s">
        <v>122</v>
      </c>
      <c r="I233" t="s">
        <v>38</v>
      </c>
      <c r="J233" t="s">
        <v>70</v>
      </c>
      <c r="K233" t="s">
        <v>71</v>
      </c>
      <c r="L233">
        <v>33614</v>
      </c>
      <c r="M233" t="s">
        <v>41</v>
      </c>
      <c r="N233" t="s">
        <v>922</v>
      </c>
      <c r="O233" t="s">
        <v>43</v>
      </c>
      <c r="P233" t="s">
        <v>73</v>
      </c>
      <c r="Q233" t="s">
        <v>923</v>
      </c>
      <c r="R233" s="1">
        <v>233.86</v>
      </c>
      <c r="S233">
        <v>2</v>
      </c>
      <c r="T233">
        <f t="shared" si="3"/>
        <v>19</v>
      </c>
      <c r="U233" t="s">
        <v>46</v>
      </c>
      <c r="V233">
        <v>0.45</v>
      </c>
      <c r="W233">
        <v>105.23700000000001</v>
      </c>
      <c r="X233" s="1">
        <v>-105.23699999999999</v>
      </c>
      <c r="Y233" s="1">
        <v>339.09700000000004</v>
      </c>
      <c r="Z233" t="s">
        <v>47</v>
      </c>
      <c r="AA233" s="2">
        <v>-102.048</v>
      </c>
      <c r="AB233" s="3">
        <v>-0.43636363636363634</v>
      </c>
      <c r="AC233" s="1">
        <v>-230.67099999999999</v>
      </c>
      <c r="AD233">
        <v>5</v>
      </c>
      <c r="AE233">
        <v>5</v>
      </c>
      <c r="AF233" t="s">
        <v>48</v>
      </c>
      <c r="AG233">
        <v>2017</v>
      </c>
      <c r="AH233">
        <f>COUNTBLANK(datos[[#This Row],[Row ID]:[Year sales]])</f>
        <v>0</v>
      </c>
    </row>
    <row r="234" spans="1:34" x14ac:dyDescent="0.3">
      <c r="A234">
        <v>233</v>
      </c>
      <c r="B234" t="s">
        <v>921</v>
      </c>
      <c r="C234" s="4">
        <v>42832</v>
      </c>
      <c r="D234" s="4">
        <v>42837</v>
      </c>
      <c r="E234" t="s">
        <v>67</v>
      </c>
      <c r="F234" t="s">
        <v>397</v>
      </c>
      <c r="G234" t="s">
        <v>398</v>
      </c>
      <c r="H234" t="s">
        <v>122</v>
      </c>
      <c r="I234" t="s">
        <v>38</v>
      </c>
      <c r="J234" t="s">
        <v>70</v>
      </c>
      <c r="K234" t="s">
        <v>71</v>
      </c>
      <c r="L234">
        <v>33614</v>
      </c>
      <c r="M234" t="s">
        <v>41</v>
      </c>
      <c r="N234" t="s">
        <v>924</v>
      </c>
      <c r="O234" t="s">
        <v>43</v>
      </c>
      <c r="P234" t="s">
        <v>73</v>
      </c>
      <c r="Q234" t="s">
        <v>925</v>
      </c>
      <c r="R234" s="1">
        <v>620.61450000000002</v>
      </c>
      <c r="S234">
        <v>3</v>
      </c>
      <c r="T234">
        <f t="shared" si="3"/>
        <v>46</v>
      </c>
      <c r="U234" t="s">
        <v>52</v>
      </c>
      <c r="V234">
        <v>0.45</v>
      </c>
      <c r="W234">
        <v>279.27652499999999</v>
      </c>
      <c r="X234" s="1">
        <v>-279.27652499999999</v>
      </c>
      <c r="Y234" s="1">
        <v>899.89102500000001</v>
      </c>
      <c r="Z234" t="s">
        <v>53</v>
      </c>
      <c r="AA234" s="2">
        <v>-248.2458</v>
      </c>
      <c r="AB234" s="3">
        <v>-0.39999999999999997</v>
      </c>
      <c r="AC234" s="1">
        <v>-589.58377499999995</v>
      </c>
      <c r="AD234">
        <v>5</v>
      </c>
      <c r="AE234">
        <v>5</v>
      </c>
      <c r="AF234" t="s">
        <v>48</v>
      </c>
      <c r="AG234">
        <v>2017</v>
      </c>
      <c r="AH234">
        <f>COUNTBLANK(datos[[#This Row],[Row ID]:[Year sales]])</f>
        <v>0</v>
      </c>
    </row>
    <row r="235" spans="1:34" x14ac:dyDescent="0.3">
      <c r="A235">
        <v>234</v>
      </c>
      <c r="B235" t="s">
        <v>921</v>
      </c>
      <c r="C235" s="4">
        <v>42832</v>
      </c>
      <c r="D235" s="4">
        <v>42837</v>
      </c>
      <c r="E235" t="s">
        <v>67</v>
      </c>
      <c r="F235" t="s">
        <v>397</v>
      </c>
      <c r="G235" t="s">
        <v>398</v>
      </c>
      <c r="H235" t="s">
        <v>122</v>
      </c>
      <c r="I235" t="s">
        <v>38</v>
      </c>
      <c r="J235" t="s">
        <v>70</v>
      </c>
      <c r="K235" t="s">
        <v>71</v>
      </c>
      <c r="L235">
        <v>33614</v>
      </c>
      <c r="M235" t="s">
        <v>41</v>
      </c>
      <c r="N235" t="s">
        <v>919</v>
      </c>
      <c r="O235" t="s">
        <v>62</v>
      </c>
      <c r="P235" t="s">
        <v>94</v>
      </c>
      <c r="Q235" t="s">
        <v>920</v>
      </c>
      <c r="R235" s="1">
        <v>5.3280000000000003</v>
      </c>
      <c r="S235">
        <v>2</v>
      </c>
      <c r="T235">
        <f t="shared" si="3"/>
        <v>19</v>
      </c>
      <c r="U235" t="s">
        <v>46</v>
      </c>
      <c r="V235">
        <v>0.7</v>
      </c>
      <c r="W235">
        <v>3.7296</v>
      </c>
      <c r="X235" s="1">
        <v>-3.7296</v>
      </c>
      <c r="Y235" s="1">
        <v>9.0576000000000008</v>
      </c>
      <c r="Z235" t="s">
        <v>65</v>
      </c>
      <c r="AA235" s="2">
        <v>-3.552</v>
      </c>
      <c r="AB235" s="3">
        <v>-0.66666666666666663</v>
      </c>
      <c r="AC235" s="1">
        <v>-5.1504000000000003</v>
      </c>
      <c r="AD235">
        <v>5</v>
      </c>
      <c r="AE235">
        <v>5</v>
      </c>
      <c r="AF235" t="s">
        <v>48</v>
      </c>
      <c r="AG235">
        <v>2017</v>
      </c>
      <c r="AH235">
        <f>COUNTBLANK(datos[[#This Row],[Row ID]:[Year sales]])</f>
        <v>0</v>
      </c>
    </row>
    <row r="236" spans="1:34" x14ac:dyDescent="0.3">
      <c r="A236">
        <v>235</v>
      </c>
      <c r="B236" t="s">
        <v>921</v>
      </c>
      <c r="C236" s="4">
        <v>42832</v>
      </c>
      <c r="D236" s="4">
        <v>42837</v>
      </c>
      <c r="E236" t="s">
        <v>67</v>
      </c>
      <c r="F236" t="s">
        <v>397</v>
      </c>
      <c r="G236" t="s">
        <v>398</v>
      </c>
      <c r="H236" t="s">
        <v>122</v>
      </c>
      <c r="I236" t="s">
        <v>38</v>
      </c>
      <c r="J236" t="s">
        <v>70</v>
      </c>
      <c r="K236" t="s">
        <v>71</v>
      </c>
      <c r="L236">
        <v>33614</v>
      </c>
      <c r="M236" t="s">
        <v>41</v>
      </c>
      <c r="N236" t="s">
        <v>926</v>
      </c>
      <c r="O236" t="s">
        <v>43</v>
      </c>
      <c r="P236" t="s">
        <v>83</v>
      </c>
      <c r="Q236" t="s">
        <v>927</v>
      </c>
      <c r="R236" s="1">
        <v>258.072</v>
      </c>
      <c r="S236">
        <v>3</v>
      </c>
      <c r="T236">
        <f t="shared" si="3"/>
        <v>10</v>
      </c>
      <c r="U236" t="s">
        <v>52</v>
      </c>
      <c r="V236">
        <v>0.2</v>
      </c>
      <c r="W236">
        <v>51.614400000000003</v>
      </c>
      <c r="X236" s="1">
        <v>-51.614400000000003</v>
      </c>
      <c r="Y236" s="1">
        <v>309.68639999999999</v>
      </c>
      <c r="Z236" t="s">
        <v>47</v>
      </c>
      <c r="AA236" s="2">
        <v>0</v>
      </c>
      <c r="AB236" s="3">
        <v>0</v>
      </c>
      <c r="AC236" s="1">
        <v>-206.45760000000001</v>
      </c>
      <c r="AD236">
        <v>5</v>
      </c>
      <c r="AE236">
        <v>5</v>
      </c>
      <c r="AF236" t="s">
        <v>48</v>
      </c>
      <c r="AG236">
        <v>2017</v>
      </c>
      <c r="AH236">
        <f>COUNTBLANK(datos[[#This Row],[Row ID]:[Year sales]])</f>
        <v>0</v>
      </c>
    </row>
    <row r="237" spans="1:34" x14ac:dyDescent="0.3">
      <c r="A237">
        <v>236</v>
      </c>
      <c r="B237" t="s">
        <v>921</v>
      </c>
      <c r="C237" s="4">
        <v>42832</v>
      </c>
      <c r="D237" s="4">
        <v>42837</v>
      </c>
      <c r="E237" t="s">
        <v>67</v>
      </c>
      <c r="F237" t="s">
        <v>397</v>
      </c>
      <c r="G237" t="s">
        <v>398</v>
      </c>
      <c r="H237" t="s">
        <v>122</v>
      </c>
      <c r="I237" t="s">
        <v>38</v>
      </c>
      <c r="J237" t="s">
        <v>70</v>
      </c>
      <c r="K237" t="s">
        <v>71</v>
      </c>
      <c r="L237">
        <v>33614</v>
      </c>
      <c r="M237" t="s">
        <v>41</v>
      </c>
      <c r="N237" t="s">
        <v>928</v>
      </c>
      <c r="O237" t="s">
        <v>90</v>
      </c>
      <c r="P237" t="s">
        <v>181</v>
      </c>
      <c r="Q237" t="s">
        <v>929</v>
      </c>
      <c r="R237" s="1">
        <v>617.976</v>
      </c>
      <c r="S237">
        <v>3</v>
      </c>
      <c r="T237">
        <f t="shared" si="3"/>
        <v>41</v>
      </c>
      <c r="U237" t="s">
        <v>52</v>
      </c>
      <c r="V237">
        <v>0.2</v>
      </c>
      <c r="W237">
        <v>123.59520000000001</v>
      </c>
      <c r="X237" s="1">
        <v>-123.59520000000001</v>
      </c>
      <c r="Y237" s="1">
        <v>741.57119999999998</v>
      </c>
      <c r="Z237" t="s">
        <v>53</v>
      </c>
      <c r="AA237" s="2">
        <v>-7.7247000000000003</v>
      </c>
      <c r="AB237" s="3">
        <v>-1.2500000000000001E-2</v>
      </c>
      <c r="AC237" s="1">
        <v>-502.10550000000001</v>
      </c>
      <c r="AD237">
        <v>5</v>
      </c>
      <c r="AE237">
        <v>5</v>
      </c>
      <c r="AF237" t="s">
        <v>48</v>
      </c>
      <c r="AG237">
        <v>2017</v>
      </c>
      <c r="AH237">
        <f>COUNTBLANK(datos[[#This Row],[Row ID]:[Year sales]])</f>
        <v>0</v>
      </c>
    </row>
    <row r="238" spans="1:34" x14ac:dyDescent="0.3">
      <c r="A238">
        <v>237</v>
      </c>
      <c r="B238" t="s">
        <v>930</v>
      </c>
      <c r="C238" s="4">
        <v>43051</v>
      </c>
      <c r="D238" s="4">
        <v>43055</v>
      </c>
      <c r="E238" t="s">
        <v>67</v>
      </c>
      <c r="F238" t="s">
        <v>931</v>
      </c>
      <c r="G238" t="s">
        <v>932</v>
      </c>
      <c r="H238" t="s">
        <v>57</v>
      </c>
      <c r="I238" t="s">
        <v>38</v>
      </c>
      <c r="J238" t="s">
        <v>933</v>
      </c>
      <c r="K238" t="s">
        <v>59</v>
      </c>
      <c r="L238">
        <v>95051</v>
      </c>
      <c r="M238" t="s">
        <v>60</v>
      </c>
      <c r="N238" t="s">
        <v>934</v>
      </c>
      <c r="O238" t="s">
        <v>62</v>
      </c>
      <c r="P238" t="s">
        <v>110</v>
      </c>
      <c r="Q238" t="s">
        <v>935</v>
      </c>
      <c r="R238" s="1">
        <v>10.56</v>
      </c>
      <c r="S238">
        <v>2</v>
      </c>
      <c r="T238">
        <f t="shared" si="3"/>
        <v>30</v>
      </c>
      <c r="U238" t="s">
        <v>46</v>
      </c>
      <c r="V238">
        <v>0</v>
      </c>
      <c r="W238">
        <v>0</v>
      </c>
      <c r="X238" s="1">
        <v>0</v>
      </c>
      <c r="Y238" s="1">
        <v>10.56</v>
      </c>
      <c r="Z238" t="s">
        <v>65</v>
      </c>
      <c r="AA238" s="2">
        <v>4.7519999999999998</v>
      </c>
      <c r="AB238" s="3">
        <v>0.44999999999999996</v>
      </c>
      <c r="AC238" s="1">
        <v>-5.8079999999999998</v>
      </c>
      <c r="AD238">
        <v>4</v>
      </c>
      <c r="AE238">
        <v>4</v>
      </c>
      <c r="AF238" t="s">
        <v>48</v>
      </c>
      <c r="AG238">
        <v>2017</v>
      </c>
      <c r="AH238">
        <f>COUNTBLANK(datos[[#This Row],[Row ID]:[Year sales]])</f>
        <v>0</v>
      </c>
    </row>
    <row r="239" spans="1:34" x14ac:dyDescent="0.3">
      <c r="A239">
        <v>238</v>
      </c>
      <c r="B239" t="s">
        <v>936</v>
      </c>
      <c r="C239" s="4">
        <v>42525</v>
      </c>
      <c r="D239" s="4">
        <v>42530</v>
      </c>
      <c r="E239" t="s">
        <v>34</v>
      </c>
      <c r="F239" t="s">
        <v>937</v>
      </c>
      <c r="G239" t="s">
        <v>938</v>
      </c>
      <c r="H239" t="s">
        <v>37</v>
      </c>
      <c r="I239" t="s">
        <v>38</v>
      </c>
      <c r="J239" t="s">
        <v>323</v>
      </c>
      <c r="K239" t="s">
        <v>231</v>
      </c>
      <c r="L239">
        <v>60610</v>
      </c>
      <c r="M239" t="s">
        <v>125</v>
      </c>
      <c r="N239" t="s">
        <v>939</v>
      </c>
      <c r="O239" t="s">
        <v>62</v>
      </c>
      <c r="P239" t="s">
        <v>110</v>
      </c>
      <c r="Q239" t="s">
        <v>940</v>
      </c>
      <c r="R239" s="1">
        <v>25.92</v>
      </c>
      <c r="S239">
        <v>5</v>
      </c>
      <c r="T239">
        <f t="shared" si="3"/>
        <v>17</v>
      </c>
      <c r="U239" t="s">
        <v>75</v>
      </c>
      <c r="V239">
        <v>0.2</v>
      </c>
      <c r="W239">
        <v>5.1840000000000011</v>
      </c>
      <c r="X239" s="1">
        <v>-5.1840000000000002</v>
      </c>
      <c r="Y239" s="1">
        <v>31.104000000000003</v>
      </c>
      <c r="Z239" t="s">
        <v>65</v>
      </c>
      <c r="AA239" s="2">
        <v>9.3960000000000008</v>
      </c>
      <c r="AB239" s="3">
        <v>0.36249999999999999</v>
      </c>
      <c r="AC239" s="1">
        <v>-11.34</v>
      </c>
      <c r="AD239">
        <v>5</v>
      </c>
      <c r="AE239">
        <v>5</v>
      </c>
      <c r="AF239" t="s">
        <v>48</v>
      </c>
      <c r="AG239">
        <v>2016</v>
      </c>
      <c r="AH239">
        <f>COUNTBLANK(datos[[#This Row],[Row ID]:[Year sales]])</f>
        <v>0</v>
      </c>
    </row>
    <row r="240" spans="1:34" x14ac:dyDescent="0.3">
      <c r="A240">
        <v>239</v>
      </c>
      <c r="B240" t="s">
        <v>936</v>
      </c>
      <c r="C240" s="4">
        <v>42525</v>
      </c>
      <c r="D240" s="4">
        <v>42530</v>
      </c>
      <c r="E240" t="s">
        <v>34</v>
      </c>
      <c r="F240" t="s">
        <v>937</v>
      </c>
      <c r="G240" t="s">
        <v>938</v>
      </c>
      <c r="H240" t="s">
        <v>37</v>
      </c>
      <c r="I240" t="s">
        <v>38</v>
      </c>
      <c r="J240" t="s">
        <v>323</v>
      </c>
      <c r="K240" t="s">
        <v>231</v>
      </c>
      <c r="L240">
        <v>60610</v>
      </c>
      <c r="M240" t="s">
        <v>125</v>
      </c>
      <c r="N240" t="s">
        <v>941</v>
      </c>
      <c r="O240" t="s">
        <v>43</v>
      </c>
      <c r="P240" t="s">
        <v>83</v>
      </c>
      <c r="Q240" t="s">
        <v>942</v>
      </c>
      <c r="R240" s="1">
        <v>419.68</v>
      </c>
      <c r="S240">
        <v>5</v>
      </c>
      <c r="T240">
        <f t="shared" si="3"/>
        <v>23</v>
      </c>
      <c r="U240" t="s">
        <v>75</v>
      </c>
      <c r="V240">
        <v>0.6</v>
      </c>
      <c r="W240">
        <v>251.80799999999999</v>
      </c>
      <c r="X240" s="1">
        <v>-251.80799999999999</v>
      </c>
      <c r="Y240" s="1">
        <v>671.48800000000006</v>
      </c>
      <c r="Z240" t="s">
        <v>53</v>
      </c>
      <c r="AA240" s="2">
        <v>-356.72800000000001</v>
      </c>
      <c r="AB240" s="3">
        <v>-0.85</v>
      </c>
      <c r="AC240" s="1">
        <v>-524.6</v>
      </c>
      <c r="AD240">
        <v>5</v>
      </c>
      <c r="AE240">
        <v>5</v>
      </c>
      <c r="AF240" t="s">
        <v>48</v>
      </c>
      <c r="AG240">
        <v>2016</v>
      </c>
      <c r="AH240">
        <f>COUNTBLANK(datos[[#This Row],[Row ID]:[Year sales]])</f>
        <v>0</v>
      </c>
    </row>
    <row r="241" spans="1:34" x14ac:dyDescent="0.3">
      <c r="A241">
        <v>240</v>
      </c>
      <c r="B241" t="s">
        <v>936</v>
      </c>
      <c r="C241" s="4">
        <v>42525</v>
      </c>
      <c r="D241" s="4">
        <v>42530</v>
      </c>
      <c r="E241" t="s">
        <v>34</v>
      </c>
      <c r="F241" t="s">
        <v>937</v>
      </c>
      <c r="G241" t="s">
        <v>938</v>
      </c>
      <c r="H241" t="s">
        <v>37</v>
      </c>
      <c r="I241" t="s">
        <v>38</v>
      </c>
      <c r="J241" t="s">
        <v>323</v>
      </c>
      <c r="K241" t="s">
        <v>231</v>
      </c>
      <c r="L241">
        <v>60610</v>
      </c>
      <c r="M241" t="s">
        <v>125</v>
      </c>
      <c r="N241" t="s">
        <v>943</v>
      </c>
      <c r="O241" t="s">
        <v>43</v>
      </c>
      <c r="P241" t="s">
        <v>83</v>
      </c>
      <c r="Q241" t="s">
        <v>944</v>
      </c>
      <c r="R241" s="1">
        <v>11.688000000000001</v>
      </c>
      <c r="S241">
        <v>3</v>
      </c>
      <c r="T241">
        <f t="shared" si="3"/>
        <v>62</v>
      </c>
      <c r="U241" t="s">
        <v>52</v>
      </c>
      <c r="V241">
        <v>0.6</v>
      </c>
      <c r="W241">
        <v>7.0128000000000004</v>
      </c>
      <c r="X241" s="1">
        <v>-7.0128000000000004</v>
      </c>
      <c r="Y241" s="1">
        <v>18.700800000000001</v>
      </c>
      <c r="Z241" t="s">
        <v>65</v>
      </c>
      <c r="AA241" s="2">
        <v>-4.6752000000000002</v>
      </c>
      <c r="AB241" s="3">
        <v>-0.4</v>
      </c>
      <c r="AC241" s="1">
        <v>-9.3504000000000005</v>
      </c>
      <c r="AD241">
        <v>5</v>
      </c>
      <c r="AE241">
        <v>5</v>
      </c>
      <c r="AF241" t="s">
        <v>48</v>
      </c>
      <c r="AG241">
        <v>2016</v>
      </c>
      <c r="AH241">
        <f>COUNTBLANK(datos[[#This Row],[Row ID]:[Year sales]])</f>
        <v>0</v>
      </c>
    </row>
    <row r="242" spans="1:34" x14ac:dyDescent="0.3">
      <c r="A242">
        <v>241</v>
      </c>
      <c r="B242" t="s">
        <v>936</v>
      </c>
      <c r="C242" s="4">
        <v>42525</v>
      </c>
      <c r="D242" s="4">
        <v>42530</v>
      </c>
      <c r="E242" t="s">
        <v>34</v>
      </c>
      <c r="F242" t="s">
        <v>937</v>
      </c>
      <c r="G242" t="s">
        <v>938</v>
      </c>
      <c r="H242" t="s">
        <v>37</v>
      </c>
      <c r="I242" t="s">
        <v>38</v>
      </c>
      <c r="J242" t="s">
        <v>323</v>
      </c>
      <c r="K242" t="s">
        <v>231</v>
      </c>
      <c r="L242">
        <v>60610</v>
      </c>
      <c r="M242" t="s">
        <v>125</v>
      </c>
      <c r="N242" t="s">
        <v>945</v>
      </c>
      <c r="O242" t="s">
        <v>90</v>
      </c>
      <c r="P242" t="s">
        <v>91</v>
      </c>
      <c r="Q242" t="s">
        <v>946</v>
      </c>
      <c r="R242" s="1">
        <v>31.984000000000002</v>
      </c>
      <c r="S242">
        <v>2</v>
      </c>
      <c r="T242">
        <f t="shared" si="3"/>
        <v>34</v>
      </c>
      <c r="U242" t="s">
        <v>46</v>
      </c>
      <c r="V242">
        <v>0.2</v>
      </c>
      <c r="W242">
        <v>6.3968000000000007</v>
      </c>
      <c r="X242" s="1">
        <v>-6.3967999999999998</v>
      </c>
      <c r="Y242" s="1">
        <v>38.380800000000001</v>
      </c>
      <c r="Z242" t="s">
        <v>65</v>
      </c>
      <c r="AA242" s="2">
        <v>11.1944</v>
      </c>
      <c r="AB242" s="3">
        <v>0.35</v>
      </c>
      <c r="AC242" s="1">
        <v>-14.392799999999999</v>
      </c>
      <c r="AD242">
        <v>5</v>
      </c>
      <c r="AE242">
        <v>5</v>
      </c>
      <c r="AF242" t="s">
        <v>48</v>
      </c>
      <c r="AG242">
        <v>2016</v>
      </c>
      <c r="AH242">
        <f>COUNTBLANK(datos[[#This Row],[Row ID]:[Year sales]])</f>
        <v>0</v>
      </c>
    </row>
    <row r="243" spans="1:34" x14ac:dyDescent="0.3">
      <c r="A243">
        <v>242</v>
      </c>
      <c r="B243" t="s">
        <v>936</v>
      </c>
      <c r="C243" s="4">
        <v>42525</v>
      </c>
      <c r="D243" s="4">
        <v>42530</v>
      </c>
      <c r="E243" t="s">
        <v>34</v>
      </c>
      <c r="F243" t="s">
        <v>937</v>
      </c>
      <c r="G243" t="s">
        <v>938</v>
      </c>
      <c r="H243" t="s">
        <v>37</v>
      </c>
      <c r="I243" t="s">
        <v>38</v>
      </c>
      <c r="J243" t="s">
        <v>323</v>
      </c>
      <c r="K243" t="s">
        <v>231</v>
      </c>
      <c r="L243">
        <v>60610</v>
      </c>
      <c r="M243" t="s">
        <v>125</v>
      </c>
      <c r="N243" t="s">
        <v>947</v>
      </c>
      <c r="O243" t="s">
        <v>43</v>
      </c>
      <c r="P243" t="s">
        <v>73</v>
      </c>
      <c r="Q243" t="s">
        <v>948</v>
      </c>
      <c r="R243" s="1">
        <v>177.22499999999999</v>
      </c>
      <c r="S243">
        <v>5</v>
      </c>
      <c r="T243">
        <f t="shared" si="3"/>
        <v>44</v>
      </c>
      <c r="U243" t="s">
        <v>75</v>
      </c>
      <c r="V243">
        <v>0.5</v>
      </c>
      <c r="W243">
        <v>88.612499999999997</v>
      </c>
      <c r="X243" s="1">
        <v>-88.612499999999997</v>
      </c>
      <c r="Y243" s="1">
        <v>265.83749999999998</v>
      </c>
      <c r="Z243" t="s">
        <v>47</v>
      </c>
      <c r="AA243" s="2">
        <v>-120.51300000000001</v>
      </c>
      <c r="AB243" s="3">
        <v>-0.68</v>
      </c>
      <c r="AC243" s="1">
        <v>-209.12549999999999</v>
      </c>
      <c r="AD243">
        <v>5</v>
      </c>
      <c r="AE243">
        <v>5</v>
      </c>
      <c r="AF243" t="s">
        <v>48</v>
      </c>
      <c r="AG243">
        <v>2016</v>
      </c>
      <c r="AH243">
        <f>COUNTBLANK(datos[[#This Row],[Row ID]:[Year sales]])</f>
        <v>0</v>
      </c>
    </row>
    <row r="244" spans="1:34" x14ac:dyDescent="0.3">
      <c r="A244">
        <v>243</v>
      </c>
      <c r="B244" t="s">
        <v>936</v>
      </c>
      <c r="C244" s="4">
        <v>42525</v>
      </c>
      <c r="D244" s="4">
        <v>42530</v>
      </c>
      <c r="E244" t="s">
        <v>34</v>
      </c>
      <c r="F244" t="s">
        <v>937</v>
      </c>
      <c r="G244" t="s">
        <v>938</v>
      </c>
      <c r="H244" t="s">
        <v>37</v>
      </c>
      <c r="I244" t="s">
        <v>38</v>
      </c>
      <c r="J244" t="s">
        <v>323</v>
      </c>
      <c r="K244" t="s">
        <v>231</v>
      </c>
      <c r="L244">
        <v>60610</v>
      </c>
      <c r="M244" t="s">
        <v>125</v>
      </c>
      <c r="N244" t="s">
        <v>949</v>
      </c>
      <c r="O244" t="s">
        <v>43</v>
      </c>
      <c r="P244" t="s">
        <v>83</v>
      </c>
      <c r="Q244" t="s">
        <v>950</v>
      </c>
      <c r="R244" s="1">
        <v>4.0439999999999996</v>
      </c>
      <c r="S244">
        <v>3</v>
      </c>
      <c r="T244">
        <f t="shared" si="3"/>
        <v>18</v>
      </c>
      <c r="U244" t="s">
        <v>52</v>
      </c>
      <c r="V244">
        <v>0.6</v>
      </c>
      <c r="W244">
        <v>2.4263999999999997</v>
      </c>
      <c r="X244" s="1">
        <v>-2.4264000000000001</v>
      </c>
      <c r="Y244" s="1">
        <v>6.4703999999999997</v>
      </c>
      <c r="Z244" t="s">
        <v>65</v>
      </c>
      <c r="AA244" s="2">
        <v>-2.8308</v>
      </c>
      <c r="AB244" s="3">
        <v>-0.70000000000000007</v>
      </c>
      <c r="AC244" s="1">
        <v>-4.4484000000000004</v>
      </c>
      <c r="AD244">
        <v>5</v>
      </c>
      <c r="AE244">
        <v>5</v>
      </c>
      <c r="AF244" t="s">
        <v>48</v>
      </c>
      <c r="AG244">
        <v>2016</v>
      </c>
      <c r="AH244">
        <f>COUNTBLANK(datos[[#This Row],[Row ID]:[Year sales]])</f>
        <v>0</v>
      </c>
    </row>
    <row r="245" spans="1:34" x14ac:dyDescent="0.3">
      <c r="A245">
        <v>244</v>
      </c>
      <c r="B245" t="s">
        <v>936</v>
      </c>
      <c r="C245" s="4">
        <v>42525</v>
      </c>
      <c r="D245" s="4">
        <v>42530</v>
      </c>
      <c r="E245" t="s">
        <v>34</v>
      </c>
      <c r="F245" t="s">
        <v>937</v>
      </c>
      <c r="G245" t="s">
        <v>938</v>
      </c>
      <c r="H245" t="s">
        <v>37</v>
      </c>
      <c r="I245" t="s">
        <v>38</v>
      </c>
      <c r="J245" t="s">
        <v>323</v>
      </c>
      <c r="K245" t="s">
        <v>231</v>
      </c>
      <c r="L245">
        <v>60610</v>
      </c>
      <c r="M245" t="s">
        <v>125</v>
      </c>
      <c r="N245" t="s">
        <v>802</v>
      </c>
      <c r="O245" t="s">
        <v>62</v>
      </c>
      <c r="P245" t="s">
        <v>86</v>
      </c>
      <c r="Q245" t="s">
        <v>803</v>
      </c>
      <c r="R245" s="1">
        <v>7.4080000000000004</v>
      </c>
      <c r="S245">
        <v>2</v>
      </c>
      <c r="T245">
        <f t="shared" si="3"/>
        <v>20</v>
      </c>
      <c r="U245" t="s">
        <v>46</v>
      </c>
      <c r="V245">
        <v>0.2</v>
      </c>
      <c r="W245">
        <v>1.4816000000000003</v>
      </c>
      <c r="X245" s="1">
        <v>-1.4816</v>
      </c>
      <c r="Y245" s="1">
        <v>8.8896000000000015</v>
      </c>
      <c r="Z245" t="s">
        <v>65</v>
      </c>
      <c r="AA245" s="2">
        <v>1.2038</v>
      </c>
      <c r="AB245" s="3">
        <v>0.16249999999999998</v>
      </c>
      <c r="AC245" s="1">
        <v>-4.7225999999999999</v>
      </c>
      <c r="AD245">
        <v>5</v>
      </c>
      <c r="AE245">
        <v>5</v>
      </c>
      <c r="AF245" t="s">
        <v>48</v>
      </c>
      <c r="AG245">
        <v>2016</v>
      </c>
      <c r="AH245">
        <f>COUNTBLANK(datos[[#This Row],[Row ID]:[Year sales]])</f>
        <v>0</v>
      </c>
    </row>
    <row r="246" spans="1:34" x14ac:dyDescent="0.3">
      <c r="A246">
        <v>245</v>
      </c>
      <c r="B246" t="s">
        <v>951</v>
      </c>
      <c r="C246" s="4">
        <v>41791</v>
      </c>
      <c r="D246" s="4">
        <v>41796</v>
      </c>
      <c r="E246" t="s">
        <v>34</v>
      </c>
      <c r="F246" t="s">
        <v>952</v>
      </c>
      <c r="G246" t="s">
        <v>953</v>
      </c>
      <c r="H246" t="s">
        <v>122</v>
      </c>
      <c r="I246" t="s">
        <v>38</v>
      </c>
      <c r="J246" t="s">
        <v>954</v>
      </c>
      <c r="K246" t="s">
        <v>249</v>
      </c>
      <c r="L246">
        <v>55044</v>
      </c>
      <c r="M246" t="s">
        <v>125</v>
      </c>
      <c r="N246" t="s">
        <v>553</v>
      </c>
      <c r="O246" t="s">
        <v>43</v>
      </c>
      <c r="P246" t="s">
        <v>50</v>
      </c>
      <c r="Q246" t="s">
        <v>554</v>
      </c>
      <c r="R246" s="1">
        <v>2001.86</v>
      </c>
      <c r="S246">
        <v>7</v>
      </c>
      <c r="T246">
        <f t="shared" si="3"/>
        <v>35</v>
      </c>
      <c r="U246" t="s">
        <v>75</v>
      </c>
      <c r="V246">
        <v>0</v>
      </c>
      <c r="W246">
        <v>0</v>
      </c>
      <c r="X246" s="1">
        <v>0</v>
      </c>
      <c r="Y246" s="1">
        <v>2001.86</v>
      </c>
      <c r="Z246" t="s">
        <v>53</v>
      </c>
      <c r="AA246" s="2">
        <v>580.5394</v>
      </c>
      <c r="AB246" s="3">
        <v>0.29000000000000004</v>
      </c>
      <c r="AC246" s="1">
        <v>-1421.3206</v>
      </c>
      <c r="AD246">
        <v>5</v>
      </c>
      <c r="AE246">
        <v>5</v>
      </c>
      <c r="AF246" t="s">
        <v>48</v>
      </c>
      <c r="AG246">
        <v>2014</v>
      </c>
      <c r="AH246">
        <f>COUNTBLANK(datos[[#This Row],[Row ID]:[Year sales]])</f>
        <v>0</v>
      </c>
    </row>
    <row r="247" spans="1:34" x14ac:dyDescent="0.3">
      <c r="A247">
        <v>246</v>
      </c>
      <c r="B247" t="s">
        <v>951</v>
      </c>
      <c r="C247" s="4">
        <v>41791</v>
      </c>
      <c r="D247" s="4">
        <v>41796</v>
      </c>
      <c r="E247" t="s">
        <v>34</v>
      </c>
      <c r="F247" t="s">
        <v>952</v>
      </c>
      <c r="G247" t="s">
        <v>953</v>
      </c>
      <c r="H247" t="s">
        <v>122</v>
      </c>
      <c r="I247" t="s">
        <v>38</v>
      </c>
      <c r="J247" t="s">
        <v>954</v>
      </c>
      <c r="K247" t="s">
        <v>249</v>
      </c>
      <c r="L247">
        <v>55044</v>
      </c>
      <c r="M247" t="s">
        <v>125</v>
      </c>
      <c r="N247" t="s">
        <v>955</v>
      </c>
      <c r="O247" t="s">
        <v>62</v>
      </c>
      <c r="P247" t="s">
        <v>77</v>
      </c>
      <c r="Q247" t="s">
        <v>956</v>
      </c>
      <c r="R247" s="1">
        <v>166.72</v>
      </c>
      <c r="S247">
        <v>2</v>
      </c>
      <c r="T247">
        <f t="shared" si="3"/>
        <v>9</v>
      </c>
      <c r="U247" t="s">
        <v>46</v>
      </c>
      <c r="V247">
        <v>0</v>
      </c>
      <c r="W247">
        <v>0</v>
      </c>
      <c r="X247" s="1">
        <v>0</v>
      </c>
      <c r="Y247" s="1">
        <v>166.72</v>
      </c>
      <c r="Z247" t="s">
        <v>99</v>
      </c>
      <c r="AA247" s="2">
        <v>41.68</v>
      </c>
      <c r="AB247" s="3">
        <v>0.25</v>
      </c>
      <c r="AC247" s="1">
        <v>-125.04</v>
      </c>
      <c r="AD247">
        <v>5</v>
      </c>
      <c r="AE247">
        <v>5</v>
      </c>
      <c r="AF247" t="s">
        <v>48</v>
      </c>
      <c r="AG247">
        <v>2014</v>
      </c>
      <c r="AH247">
        <f>COUNTBLANK(datos[[#This Row],[Row ID]:[Year sales]])</f>
        <v>0</v>
      </c>
    </row>
    <row r="248" spans="1:34" x14ac:dyDescent="0.3">
      <c r="A248">
        <v>247</v>
      </c>
      <c r="B248" t="s">
        <v>951</v>
      </c>
      <c r="C248" s="4">
        <v>41791</v>
      </c>
      <c r="D248" s="4">
        <v>41796</v>
      </c>
      <c r="E248" t="s">
        <v>34</v>
      </c>
      <c r="F248" t="s">
        <v>952</v>
      </c>
      <c r="G248" t="s">
        <v>953</v>
      </c>
      <c r="H248" t="s">
        <v>122</v>
      </c>
      <c r="I248" t="s">
        <v>38</v>
      </c>
      <c r="J248" t="s">
        <v>954</v>
      </c>
      <c r="K248" t="s">
        <v>249</v>
      </c>
      <c r="L248">
        <v>55044</v>
      </c>
      <c r="M248" t="s">
        <v>125</v>
      </c>
      <c r="N248" t="s">
        <v>957</v>
      </c>
      <c r="O248" t="s">
        <v>62</v>
      </c>
      <c r="P248" t="s">
        <v>110</v>
      </c>
      <c r="Q248" t="s">
        <v>958</v>
      </c>
      <c r="R248" s="1">
        <v>47.88</v>
      </c>
      <c r="S248">
        <v>6</v>
      </c>
      <c r="T248">
        <f t="shared" si="3"/>
        <v>28</v>
      </c>
      <c r="U248" t="s">
        <v>75</v>
      </c>
      <c r="V248">
        <v>0</v>
      </c>
      <c r="W248">
        <v>0</v>
      </c>
      <c r="X248" s="1">
        <v>0</v>
      </c>
      <c r="Y248" s="1">
        <v>47.88</v>
      </c>
      <c r="Z248" t="s">
        <v>65</v>
      </c>
      <c r="AA248" s="2">
        <v>23.94</v>
      </c>
      <c r="AB248" s="3">
        <v>0.5</v>
      </c>
      <c r="AC248" s="1">
        <v>-23.94</v>
      </c>
      <c r="AD248">
        <v>5</v>
      </c>
      <c r="AE248">
        <v>5</v>
      </c>
      <c r="AF248" t="s">
        <v>48</v>
      </c>
      <c r="AG248">
        <v>2014</v>
      </c>
      <c r="AH248">
        <f>COUNTBLANK(datos[[#This Row],[Row ID]:[Year sales]])</f>
        <v>0</v>
      </c>
    </row>
    <row r="249" spans="1:34" x14ac:dyDescent="0.3">
      <c r="A249">
        <v>248</v>
      </c>
      <c r="B249" t="s">
        <v>951</v>
      </c>
      <c r="C249" s="4">
        <v>41791</v>
      </c>
      <c r="D249" s="4">
        <v>41796</v>
      </c>
      <c r="E249" t="s">
        <v>34</v>
      </c>
      <c r="F249" t="s">
        <v>952</v>
      </c>
      <c r="G249" t="s">
        <v>953</v>
      </c>
      <c r="H249" t="s">
        <v>122</v>
      </c>
      <c r="I249" t="s">
        <v>38</v>
      </c>
      <c r="J249" t="s">
        <v>954</v>
      </c>
      <c r="K249" t="s">
        <v>249</v>
      </c>
      <c r="L249">
        <v>55044</v>
      </c>
      <c r="M249" t="s">
        <v>125</v>
      </c>
      <c r="N249" t="s">
        <v>959</v>
      </c>
      <c r="O249" t="s">
        <v>62</v>
      </c>
      <c r="P249" t="s">
        <v>97</v>
      </c>
      <c r="Q249" t="s">
        <v>960</v>
      </c>
      <c r="R249" s="1">
        <v>1503.25</v>
      </c>
      <c r="S249">
        <v>5</v>
      </c>
      <c r="T249">
        <f t="shared" si="3"/>
        <v>40</v>
      </c>
      <c r="U249" t="s">
        <v>75</v>
      </c>
      <c r="V249">
        <v>0</v>
      </c>
      <c r="W249">
        <v>0</v>
      </c>
      <c r="X249" s="1">
        <v>0</v>
      </c>
      <c r="Y249" s="1">
        <v>1503.25</v>
      </c>
      <c r="Z249" t="s">
        <v>53</v>
      </c>
      <c r="AA249" s="2">
        <v>496.07249999999999</v>
      </c>
      <c r="AB249" s="3">
        <v>0.33</v>
      </c>
      <c r="AC249" s="1">
        <v>-1007.1775</v>
      </c>
      <c r="AD249">
        <v>5</v>
      </c>
      <c r="AE249">
        <v>5</v>
      </c>
      <c r="AF249" t="s">
        <v>48</v>
      </c>
      <c r="AG249">
        <v>2014</v>
      </c>
      <c r="AH249">
        <f>COUNTBLANK(datos[[#This Row],[Row ID]:[Year sales]])</f>
        <v>0</v>
      </c>
    </row>
    <row r="250" spans="1:34" x14ac:dyDescent="0.3">
      <c r="A250">
        <v>249</v>
      </c>
      <c r="B250" t="s">
        <v>951</v>
      </c>
      <c r="C250" s="4">
        <v>41791</v>
      </c>
      <c r="D250" s="4">
        <v>41796</v>
      </c>
      <c r="E250" t="s">
        <v>34</v>
      </c>
      <c r="F250" t="s">
        <v>952</v>
      </c>
      <c r="G250" t="s">
        <v>953</v>
      </c>
      <c r="H250" t="s">
        <v>122</v>
      </c>
      <c r="I250" t="s">
        <v>38</v>
      </c>
      <c r="J250" t="s">
        <v>954</v>
      </c>
      <c r="K250" t="s">
        <v>249</v>
      </c>
      <c r="L250">
        <v>55044</v>
      </c>
      <c r="M250" t="s">
        <v>125</v>
      </c>
      <c r="N250" t="s">
        <v>790</v>
      </c>
      <c r="O250" t="s">
        <v>62</v>
      </c>
      <c r="P250" t="s">
        <v>110</v>
      </c>
      <c r="Q250" t="s">
        <v>791</v>
      </c>
      <c r="R250" s="1">
        <v>25.92</v>
      </c>
      <c r="S250">
        <v>4</v>
      </c>
      <c r="T250">
        <f t="shared" si="3"/>
        <v>24</v>
      </c>
      <c r="U250" t="s">
        <v>52</v>
      </c>
      <c r="V250">
        <v>0</v>
      </c>
      <c r="W250">
        <v>0</v>
      </c>
      <c r="X250" s="1">
        <v>0</v>
      </c>
      <c r="Y250" s="1">
        <v>25.92</v>
      </c>
      <c r="Z250" t="s">
        <v>65</v>
      </c>
      <c r="AA250" s="2">
        <v>12.441599999999999</v>
      </c>
      <c r="AB250" s="3">
        <v>0.47999999999999993</v>
      </c>
      <c r="AC250" s="1">
        <v>-13.478400000000001</v>
      </c>
      <c r="AD250">
        <v>5</v>
      </c>
      <c r="AE250">
        <v>5</v>
      </c>
      <c r="AF250" t="s">
        <v>48</v>
      </c>
      <c r="AG250">
        <v>2014</v>
      </c>
      <c r="AH250">
        <f>COUNTBLANK(datos[[#This Row],[Row ID]:[Year sales]])</f>
        <v>0</v>
      </c>
    </row>
    <row r="251" spans="1:34" x14ac:dyDescent="0.3">
      <c r="A251">
        <v>250</v>
      </c>
      <c r="B251" t="s">
        <v>961</v>
      </c>
      <c r="C251" s="4">
        <v>42714</v>
      </c>
      <c r="D251" s="4">
        <v>42719</v>
      </c>
      <c r="E251" t="s">
        <v>34</v>
      </c>
      <c r="F251" t="s">
        <v>962</v>
      </c>
      <c r="G251" t="s">
        <v>963</v>
      </c>
      <c r="H251" t="s">
        <v>37</v>
      </c>
      <c r="I251" t="s">
        <v>38</v>
      </c>
      <c r="J251" t="s">
        <v>147</v>
      </c>
      <c r="K251" t="s">
        <v>59</v>
      </c>
      <c r="L251">
        <v>94109</v>
      </c>
      <c r="M251" t="s">
        <v>60</v>
      </c>
      <c r="N251" t="s">
        <v>964</v>
      </c>
      <c r="O251" t="s">
        <v>43</v>
      </c>
      <c r="P251" t="s">
        <v>50</v>
      </c>
      <c r="Q251" t="s">
        <v>965</v>
      </c>
      <c r="R251" s="1">
        <v>321.56799999999998</v>
      </c>
      <c r="S251">
        <v>2</v>
      </c>
      <c r="T251">
        <f t="shared" si="3"/>
        <v>39</v>
      </c>
      <c r="U251" t="s">
        <v>46</v>
      </c>
      <c r="V251">
        <v>0.2</v>
      </c>
      <c r="W251">
        <v>64.313599999999994</v>
      </c>
      <c r="X251" s="1">
        <v>-64.313599999999994</v>
      </c>
      <c r="Y251" s="1">
        <v>385.88159999999999</v>
      </c>
      <c r="Z251" t="s">
        <v>47</v>
      </c>
      <c r="AA251" s="2">
        <v>28.1372</v>
      </c>
      <c r="AB251" s="3">
        <v>8.7500000000000008E-2</v>
      </c>
      <c r="AC251" s="1">
        <v>-229.1172</v>
      </c>
      <c r="AD251">
        <v>5</v>
      </c>
      <c r="AE251">
        <v>5</v>
      </c>
      <c r="AF251" t="s">
        <v>48</v>
      </c>
      <c r="AG251">
        <v>2016</v>
      </c>
      <c r="AH251">
        <f>COUNTBLANK(datos[[#This Row],[Row ID]:[Year sales]])</f>
        <v>0</v>
      </c>
    </row>
    <row r="252" spans="1:34" x14ac:dyDescent="0.3">
      <c r="A252">
        <v>251</v>
      </c>
      <c r="B252" t="s">
        <v>966</v>
      </c>
      <c r="C252" s="4">
        <v>42624</v>
      </c>
      <c r="D252" s="4">
        <v>42630</v>
      </c>
      <c r="E252" t="s">
        <v>67</v>
      </c>
      <c r="F252" t="s">
        <v>967</v>
      </c>
      <c r="G252" t="s">
        <v>968</v>
      </c>
      <c r="H252" t="s">
        <v>37</v>
      </c>
      <c r="I252" t="s">
        <v>38</v>
      </c>
      <c r="J252" t="s">
        <v>969</v>
      </c>
      <c r="K252" t="s">
        <v>59</v>
      </c>
      <c r="L252">
        <v>92037</v>
      </c>
      <c r="M252" t="s">
        <v>60</v>
      </c>
      <c r="N252" t="s">
        <v>970</v>
      </c>
      <c r="O252" t="s">
        <v>62</v>
      </c>
      <c r="P252" t="s">
        <v>110</v>
      </c>
      <c r="Q252" t="s">
        <v>971</v>
      </c>
      <c r="R252" s="1">
        <v>7.61</v>
      </c>
      <c r="S252">
        <v>1</v>
      </c>
      <c r="T252">
        <f t="shared" si="3"/>
        <v>15</v>
      </c>
      <c r="U252" t="s">
        <v>46</v>
      </c>
      <c r="V252">
        <v>0</v>
      </c>
      <c r="W252">
        <v>0</v>
      </c>
      <c r="X252" s="1">
        <v>0</v>
      </c>
      <c r="Y252" s="1">
        <v>7.61</v>
      </c>
      <c r="Z252" t="s">
        <v>65</v>
      </c>
      <c r="AA252" s="2">
        <v>3.5767000000000002</v>
      </c>
      <c r="AB252" s="3">
        <v>0.47000000000000003</v>
      </c>
      <c r="AC252" s="1">
        <v>-4.0332999999999997</v>
      </c>
      <c r="AD252">
        <v>6</v>
      </c>
      <c r="AE252">
        <v>6</v>
      </c>
      <c r="AF252" t="s">
        <v>48</v>
      </c>
      <c r="AG252">
        <v>2016</v>
      </c>
      <c r="AH252">
        <f>COUNTBLANK(datos[[#This Row],[Row ID]:[Year sales]])</f>
        <v>0</v>
      </c>
    </row>
    <row r="253" spans="1:34" x14ac:dyDescent="0.3">
      <c r="A253">
        <v>252</v>
      </c>
      <c r="B253" t="s">
        <v>966</v>
      </c>
      <c r="C253" s="4">
        <v>42624</v>
      </c>
      <c r="D253" s="4">
        <v>42630</v>
      </c>
      <c r="E253" t="s">
        <v>67</v>
      </c>
      <c r="F253" t="s">
        <v>967</v>
      </c>
      <c r="G253" t="s">
        <v>968</v>
      </c>
      <c r="H253" t="s">
        <v>37</v>
      </c>
      <c r="I253" t="s">
        <v>38</v>
      </c>
      <c r="J253" t="s">
        <v>969</v>
      </c>
      <c r="K253" t="s">
        <v>59</v>
      </c>
      <c r="L253">
        <v>92037</v>
      </c>
      <c r="M253" t="s">
        <v>60</v>
      </c>
      <c r="N253" t="s">
        <v>928</v>
      </c>
      <c r="O253" t="s">
        <v>90</v>
      </c>
      <c r="P253" t="s">
        <v>181</v>
      </c>
      <c r="Q253" t="s">
        <v>929</v>
      </c>
      <c r="R253" s="1">
        <v>3347.37</v>
      </c>
      <c r="S253">
        <v>13</v>
      </c>
      <c r="T253">
        <f t="shared" si="3"/>
        <v>41</v>
      </c>
      <c r="U253" t="s">
        <v>75</v>
      </c>
      <c r="V253">
        <v>0</v>
      </c>
      <c r="W253">
        <v>0</v>
      </c>
      <c r="X253" s="1">
        <v>0</v>
      </c>
      <c r="Y253" s="1">
        <v>3347.37</v>
      </c>
      <c r="Z253" t="s">
        <v>53</v>
      </c>
      <c r="AA253" s="2">
        <v>636.00030000000004</v>
      </c>
      <c r="AB253" s="3">
        <v>0.19000000000000003</v>
      </c>
      <c r="AC253" s="1">
        <v>-2711.3697000000002</v>
      </c>
      <c r="AD253">
        <v>6</v>
      </c>
      <c r="AE253">
        <v>6</v>
      </c>
      <c r="AF253" t="s">
        <v>48</v>
      </c>
      <c r="AG253">
        <v>2016</v>
      </c>
      <c r="AH253">
        <f>COUNTBLANK(datos[[#This Row],[Row ID]:[Year sales]])</f>
        <v>0</v>
      </c>
    </row>
    <row r="254" spans="1:34" x14ac:dyDescent="0.3">
      <c r="A254">
        <v>253</v>
      </c>
      <c r="B254" t="s">
        <v>972</v>
      </c>
      <c r="C254" s="4">
        <v>42714</v>
      </c>
      <c r="D254" s="4">
        <v>42717</v>
      </c>
      <c r="E254" t="s">
        <v>208</v>
      </c>
      <c r="F254" t="s">
        <v>973</v>
      </c>
      <c r="G254" t="s">
        <v>974</v>
      </c>
      <c r="H254" t="s">
        <v>37</v>
      </c>
      <c r="I254" t="s">
        <v>38</v>
      </c>
      <c r="J254" t="s">
        <v>286</v>
      </c>
      <c r="K254" t="s">
        <v>287</v>
      </c>
      <c r="L254">
        <v>10024</v>
      </c>
      <c r="M254" t="s">
        <v>168</v>
      </c>
      <c r="N254" t="s">
        <v>975</v>
      </c>
      <c r="O254" t="s">
        <v>62</v>
      </c>
      <c r="P254" t="s">
        <v>77</v>
      </c>
      <c r="Q254" t="s">
        <v>976</v>
      </c>
      <c r="R254" s="1">
        <v>80.58</v>
      </c>
      <c r="S254">
        <v>6</v>
      </c>
      <c r="T254">
        <f t="shared" si="3"/>
        <v>24</v>
      </c>
      <c r="U254" t="s">
        <v>75</v>
      </c>
      <c r="V254">
        <v>0</v>
      </c>
      <c r="W254">
        <v>0</v>
      </c>
      <c r="X254" s="1">
        <v>0</v>
      </c>
      <c r="Y254" s="1">
        <v>80.58</v>
      </c>
      <c r="Z254" t="s">
        <v>99</v>
      </c>
      <c r="AA254" s="2">
        <v>22.5624</v>
      </c>
      <c r="AB254" s="3">
        <v>0.28000000000000003</v>
      </c>
      <c r="AC254" s="1">
        <v>-58.017600000000002</v>
      </c>
      <c r="AD254">
        <v>3</v>
      </c>
      <c r="AE254">
        <v>3</v>
      </c>
      <c r="AF254" t="s">
        <v>48</v>
      </c>
      <c r="AG254">
        <v>2016</v>
      </c>
      <c r="AH254">
        <f>COUNTBLANK(datos[[#This Row],[Row ID]:[Year sales]])</f>
        <v>0</v>
      </c>
    </row>
    <row r="255" spans="1:34" x14ac:dyDescent="0.3">
      <c r="A255">
        <v>254</v>
      </c>
      <c r="B255" t="s">
        <v>972</v>
      </c>
      <c r="C255" s="4">
        <v>42714</v>
      </c>
      <c r="D255" s="4">
        <v>42717</v>
      </c>
      <c r="E255" t="s">
        <v>208</v>
      </c>
      <c r="F255" t="s">
        <v>973</v>
      </c>
      <c r="G255" t="s">
        <v>974</v>
      </c>
      <c r="H255" t="s">
        <v>37</v>
      </c>
      <c r="I255" t="s">
        <v>38</v>
      </c>
      <c r="J255" t="s">
        <v>286</v>
      </c>
      <c r="K255" t="s">
        <v>287</v>
      </c>
      <c r="L255">
        <v>10024</v>
      </c>
      <c r="M255" t="s">
        <v>168</v>
      </c>
      <c r="N255" t="s">
        <v>977</v>
      </c>
      <c r="O255" t="s">
        <v>62</v>
      </c>
      <c r="P255" t="s">
        <v>193</v>
      </c>
      <c r="Q255" t="s">
        <v>978</v>
      </c>
      <c r="R255" s="1">
        <v>361.92</v>
      </c>
      <c r="S255">
        <v>4</v>
      </c>
      <c r="T255">
        <f t="shared" si="3"/>
        <v>14</v>
      </c>
      <c r="U255" t="s">
        <v>52</v>
      </c>
      <c r="V255">
        <v>0</v>
      </c>
      <c r="W255">
        <v>0</v>
      </c>
      <c r="X255" s="1">
        <v>0</v>
      </c>
      <c r="Y255" s="1">
        <v>361.92</v>
      </c>
      <c r="Z255" t="s">
        <v>47</v>
      </c>
      <c r="AA255" s="2">
        <v>162.864</v>
      </c>
      <c r="AB255" s="3">
        <v>0.45</v>
      </c>
      <c r="AC255" s="1">
        <v>-199.05600000000001</v>
      </c>
      <c r="AD255">
        <v>3</v>
      </c>
      <c r="AE255">
        <v>3</v>
      </c>
      <c r="AF255" t="s">
        <v>48</v>
      </c>
      <c r="AG255">
        <v>2016</v>
      </c>
      <c r="AH255">
        <f>COUNTBLANK(datos[[#This Row],[Row ID]:[Year sales]])</f>
        <v>0</v>
      </c>
    </row>
    <row r="256" spans="1:34" x14ac:dyDescent="0.3">
      <c r="A256">
        <v>255</v>
      </c>
      <c r="B256" t="s">
        <v>979</v>
      </c>
      <c r="C256" s="4">
        <v>42336</v>
      </c>
      <c r="D256" s="4">
        <v>42342</v>
      </c>
      <c r="E256" t="s">
        <v>67</v>
      </c>
      <c r="F256" t="s">
        <v>980</v>
      </c>
      <c r="G256" t="s">
        <v>981</v>
      </c>
      <c r="H256" t="s">
        <v>57</v>
      </c>
      <c r="I256" t="s">
        <v>38</v>
      </c>
      <c r="J256" t="s">
        <v>323</v>
      </c>
      <c r="K256" t="s">
        <v>231</v>
      </c>
      <c r="L256">
        <v>60623</v>
      </c>
      <c r="M256" t="s">
        <v>125</v>
      </c>
      <c r="N256" t="s">
        <v>949</v>
      </c>
      <c r="O256" t="s">
        <v>43</v>
      </c>
      <c r="P256" t="s">
        <v>83</v>
      </c>
      <c r="Q256" t="s">
        <v>950</v>
      </c>
      <c r="R256" s="1">
        <v>12.132</v>
      </c>
      <c r="S256">
        <v>9</v>
      </c>
      <c r="T256">
        <f t="shared" si="3"/>
        <v>18</v>
      </c>
      <c r="U256" t="s">
        <v>75</v>
      </c>
      <c r="V256">
        <v>0.6</v>
      </c>
      <c r="W256">
        <v>7.2791999999999994</v>
      </c>
      <c r="X256" s="1">
        <v>-7.2792000000000003</v>
      </c>
      <c r="Y256" s="1">
        <v>19.411200000000001</v>
      </c>
      <c r="Z256" t="s">
        <v>65</v>
      </c>
      <c r="AA256" s="2">
        <v>-8.4923999999999999</v>
      </c>
      <c r="AB256" s="3">
        <v>-0.70000000000000007</v>
      </c>
      <c r="AC256" s="1">
        <v>-13.3452</v>
      </c>
      <c r="AD256">
        <v>6</v>
      </c>
      <c r="AE256">
        <v>6</v>
      </c>
      <c r="AF256" t="s">
        <v>48</v>
      </c>
      <c r="AG256">
        <v>2015</v>
      </c>
      <c r="AH256">
        <f>COUNTBLANK(datos[[#This Row],[Row ID]:[Year sales]])</f>
        <v>0</v>
      </c>
    </row>
    <row r="257" spans="1:34" x14ac:dyDescent="0.3">
      <c r="A257">
        <v>256</v>
      </c>
      <c r="B257" t="s">
        <v>979</v>
      </c>
      <c r="C257" s="4">
        <v>42336</v>
      </c>
      <c r="D257" s="4">
        <v>42342</v>
      </c>
      <c r="E257" t="s">
        <v>67</v>
      </c>
      <c r="F257" t="s">
        <v>980</v>
      </c>
      <c r="G257" t="s">
        <v>981</v>
      </c>
      <c r="H257" t="s">
        <v>57</v>
      </c>
      <c r="I257" t="s">
        <v>38</v>
      </c>
      <c r="J257" t="s">
        <v>323</v>
      </c>
      <c r="K257" t="s">
        <v>231</v>
      </c>
      <c r="L257">
        <v>60623</v>
      </c>
      <c r="M257" t="s">
        <v>125</v>
      </c>
      <c r="N257" t="s">
        <v>982</v>
      </c>
      <c r="O257" t="s">
        <v>62</v>
      </c>
      <c r="P257" t="s">
        <v>77</v>
      </c>
      <c r="Q257" t="s">
        <v>983</v>
      </c>
      <c r="R257" s="1">
        <v>82.367999999999995</v>
      </c>
      <c r="S257">
        <v>2</v>
      </c>
      <c r="T257">
        <f t="shared" si="3"/>
        <v>31</v>
      </c>
      <c r="U257" t="s">
        <v>46</v>
      </c>
      <c r="V257">
        <v>0.2</v>
      </c>
      <c r="W257">
        <v>16.473600000000001</v>
      </c>
      <c r="X257" s="1">
        <v>-16.473600000000001</v>
      </c>
      <c r="Y257" s="1">
        <v>98.8416</v>
      </c>
      <c r="Z257" t="s">
        <v>99</v>
      </c>
      <c r="AA257" s="2">
        <v>-19.5624</v>
      </c>
      <c r="AB257" s="3">
        <v>-0.23750000000000002</v>
      </c>
      <c r="AC257" s="1">
        <v>-85.456800000000001</v>
      </c>
      <c r="AD257">
        <v>6</v>
      </c>
      <c r="AE257">
        <v>6</v>
      </c>
      <c r="AF257" t="s">
        <v>48</v>
      </c>
      <c r="AG257">
        <v>2015</v>
      </c>
      <c r="AH257">
        <f>COUNTBLANK(datos[[#This Row],[Row ID]:[Year sales]])</f>
        <v>0</v>
      </c>
    </row>
    <row r="258" spans="1:34" x14ac:dyDescent="0.3">
      <c r="A258">
        <v>257</v>
      </c>
      <c r="B258" t="s">
        <v>979</v>
      </c>
      <c r="C258" s="4">
        <v>42336</v>
      </c>
      <c r="D258" s="4">
        <v>42342</v>
      </c>
      <c r="E258" t="s">
        <v>67</v>
      </c>
      <c r="F258" t="s">
        <v>980</v>
      </c>
      <c r="G258" t="s">
        <v>981</v>
      </c>
      <c r="H258" t="s">
        <v>57</v>
      </c>
      <c r="I258" t="s">
        <v>38</v>
      </c>
      <c r="J258" t="s">
        <v>323</v>
      </c>
      <c r="K258" t="s">
        <v>231</v>
      </c>
      <c r="L258">
        <v>60623</v>
      </c>
      <c r="M258" t="s">
        <v>125</v>
      </c>
      <c r="N258" t="s">
        <v>656</v>
      </c>
      <c r="O258" t="s">
        <v>62</v>
      </c>
      <c r="P258" t="s">
        <v>77</v>
      </c>
      <c r="Q258" t="s">
        <v>657</v>
      </c>
      <c r="R258" s="1">
        <v>53.92</v>
      </c>
      <c r="S258">
        <v>5</v>
      </c>
      <c r="T258">
        <f t="shared" ref="T258:T321" si="4">SUMIF(Q:Q, Q258, S:S)</f>
        <v>40</v>
      </c>
      <c r="U258" t="s">
        <v>75</v>
      </c>
      <c r="V258">
        <v>0.2</v>
      </c>
      <c r="W258">
        <v>10.784000000000001</v>
      </c>
      <c r="X258" s="1">
        <v>-10.784000000000001</v>
      </c>
      <c r="Y258" s="1">
        <v>64.704000000000008</v>
      </c>
      <c r="Z258" t="s">
        <v>99</v>
      </c>
      <c r="AA258" s="2">
        <v>4.0439999999999996</v>
      </c>
      <c r="AB258" s="3">
        <v>7.4999999999999983E-2</v>
      </c>
      <c r="AC258" s="1">
        <v>-39.091999999999999</v>
      </c>
      <c r="AD258">
        <v>6</v>
      </c>
      <c r="AE258">
        <v>6</v>
      </c>
      <c r="AF258" t="s">
        <v>48</v>
      </c>
      <c r="AG258">
        <v>2015</v>
      </c>
      <c r="AH258">
        <f>COUNTBLANK(datos[[#This Row],[Row ID]:[Year sales]])</f>
        <v>0</v>
      </c>
    </row>
    <row r="259" spans="1:34" x14ac:dyDescent="0.3">
      <c r="A259">
        <v>258</v>
      </c>
      <c r="B259" t="s">
        <v>979</v>
      </c>
      <c r="C259" s="4">
        <v>42336</v>
      </c>
      <c r="D259" s="4">
        <v>42342</v>
      </c>
      <c r="E259" t="s">
        <v>67</v>
      </c>
      <c r="F259" t="s">
        <v>980</v>
      </c>
      <c r="G259" t="s">
        <v>981</v>
      </c>
      <c r="H259" t="s">
        <v>57</v>
      </c>
      <c r="I259" t="s">
        <v>38</v>
      </c>
      <c r="J259" t="s">
        <v>323</v>
      </c>
      <c r="K259" t="s">
        <v>231</v>
      </c>
      <c r="L259">
        <v>60623</v>
      </c>
      <c r="M259" t="s">
        <v>125</v>
      </c>
      <c r="N259" t="s">
        <v>984</v>
      </c>
      <c r="O259" t="s">
        <v>90</v>
      </c>
      <c r="P259" t="s">
        <v>91</v>
      </c>
      <c r="Q259" t="s">
        <v>985</v>
      </c>
      <c r="R259" s="1">
        <v>647.904</v>
      </c>
      <c r="S259">
        <v>6</v>
      </c>
      <c r="T259">
        <f t="shared" si="4"/>
        <v>17</v>
      </c>
      <c r="U259" t="s">
        <v>75</v>
      </c>
      <c r="V259">
        <v>0.2</v>
      </c>
      <c r="W259">
        <v>129.58080000000001</v>
      </c>
      <c r="X259" s="1">
        <v>-129.58080000000001</v>
      </c>
      <c r="Y259" s="1">
        <v>777.48479999999995</v>
      </c>
      <c r="Z259" t="s">
        <v>53</v>
      </c>
      <c r="AA259" s="2">
        <v>56.691600000000001</v>
      </c>
      <c r="AB259" s="3">
        <v>8.7500000000000008E-2</v>
      </c>
      <c r="AC259" s="1">
        <v>-461.63159999999999</v>
      </c>
      <c r="AD259">
        <v>6</v>
      </c>
      <c r="AE259">
        <v>6</v>
      </c>
      <c r="AF259" t="s">
        <v>48</v>
      </c>
      <c r="AG259">
        <v>2015</v>
      </c>
      <c r="AH259">
        <f>COUNTBLANK(datos[[#This Row],[Row ID]:[Year sales]])</f>
        <v>0</v>
      </c>
    </row>
    <row r="260" spans="1:34" x14ac:dyDescent="0.3">
      <c r="A260">
        <v>259</v>
      </c>
      <c r="B260" t="s">
        <v>986</v>
      </c>
      <c r="C260" s="4">
        <v>43070</v>
      </c>
      <c r="D260" s="4">
        <v>43072</v>
      </c>
      <c r="E260" t="s">
        <v>34</v>
      </c>
      <c r="F260" t="s">
        <v>987</v>
      </c>
      <c r="G260" t="s">
        <v>988</v>
      </c>
      <c r="H260" t="s">
        <v>37</v>
      </c>
      <c r="I260" t="s">
        <v>38</v>
      </c>
      <c r="J260" t="s">
        <v>286</v>
      </c>
      <c r="K260" t="s">
        <v>287</v>
      </c>
      <c r="L260">
        <v>10009</v>
      </c>
      <c r="M260" t="s">
        <v>168</v>
      </c>
      <c r="N260" t="s">
        <v>989</v>
      </c>
      <c r="O260" t="s">
        <v>90</v>
      </c>
      <c r="P260" t="s">
        <v>181</v>
      </c>
      <c r="Q260" t="s">
        <v>990</v>
      </c>
      <c r="R260" s="1">
        <v>20.37</v>
      </c>
      <c r="S260">
        <v>3</v>
      </c>
      <c r="T260">
        <f t="shared" si="4"/>
        <v>15</v>
      </c>
      <c r="U260" t="s">
        <v>52</v>
      </c>
      <c r="V260">
        <v>0</v>
      </c>
      <c r="W260">
        <v>0</v>
      </c>
      <c r="X260" s="1">
        <v>0</v>
      </c>
      <c r="Y260" s="1">
        <v>20.37</v>
      </c>
      <c r="Z260" t="s">
        <v>65</v>
      </c>
      <c r="AA260" s="2">
        <v>6.9257999999999997</v>
      </c>
      <c r="AB260" s="3">
        <v>0.33999999999999997</v>
      </c>
      <c r="AC260" s="1">
        <v>-13.4442</v>
      </c>
      <c r="AD260">
        <v>2</v>
      </c>
      <c r="AE260">
        <v>2</v>
      </c>
      <c r="AF260" t="s">
        <v>48</v>
      </c>
      <c r="AG260">
        <v>2017</v>
      </c>
      <c r="AH260">
        <f>COUNTBLANK(datos[[#This Row],[Row ID]:[Year sales]])</f>
        <v>0</v>
      </c>
    </row>
    <row r="261" spans="1:34" x14ac:dyDescent="0.3">
      <c r="A261">
        <v>260</v>
      </c>
      <c r="B261" t="s">
        <v>986</v>
      </c>
      <c r="C261" s="4">
        <v>43070</v>
      </c>
      <c r="D261" s="4">
        <v>43072</v>
      </c>
      <c r="E261" t="s">
        <v>34</v>
      </c>
      <c r="F261" t="s">
        <v>987</v>
      </c>
      <c r="G261" t="s">
        <v>988</v>
      </c>
      <c r="H261" t="s">
        <v>37</v>
      </c>
      <c r="I261" t="s">
        <v>38</v>
      </c>
      <c r="J261" t="s">
        <v>286</v>
      </c>
      <c r="K261" t="s">
        <v>287</v>
      </c>
      <c r="L261">
        <v>10009</v>
      </c>
      <c r="M261" t="s">
        <v>168</v>
      </c>
      <c r="N261" t="s">
        <v>991</v>
      </c>
      <c r="O261" t="s">
        <v>62</v>
      </c>
      <c r="P261" t="s">
        <v>77</v>
      </c>
      <c r="Q261" t="s">
        <v>992</v>
      </c>
      <c r="R261" s="1">
        <v>221.55</v>
      </c>
      <c r="S261">
        <v>3</v>
      </c>
      <c r="T261">
        <f t="shared" si="4"/>
        <v>13</v>
      </c>
      <c r="U261" t="s">
        <v>52</v>
      </c>
      <c r="V261">
        <v>0</v>
      </c>
      <c r="W261">
        <v>0</v>
      </c>
      <c r="X261" s="1">
        <v>0</v>
      </c>
      <c r="Y261" s="1">
        <v>221.55</v>
      </c>
      <c r="Z261" t="s">
        <v>47</v>
      </c>
      <c r="AA261" s="2">
        <v>6.6464999999999996</v>
      </c>
      <c r="AB261" s="3">
        <v>2.9999999999999995E-2</v>
      </c>
      <c r="AC261" s="1">
        <v>-214.90350000000001</v>
      </c>
      <c r="AD261">
        <v>2</v>
      </c>
      <c r="AE261">
        <v>2</v>
      </c>
      <c r="AF261" t="s">
        <v>48</v>
      </c>
      <c r="AG261">
        <v>2017</v>
      </c>
      <c r="AH261">
        <f>COUNTBLANK(datos[[#This Row],[Row ID]:[Year sales]])</f>
        <v>0</v>
      </c>
    </row>
    <row r="262" spans="1:34" x14ac:dyDescent="0.3">
      <c r="A262">
        <v>261</v>
      </c>
      <c r="B262" t="s">
        <v>986</v>
      </c>
      <c r="C262" s="4">
        <v>43070</v>
      </c>
      <c r="D262" s="4">
        <v>43072</v>
      </c>
      <c r="E262" t="s">
        <v>34</v>
      </c>
      <c r="F262" t="s">
        <v>987</v>
      </c>
      <c r="G262" t="s">
        <v>988</v>
      </c>
      <c r="H262" t="s">
        <v>37</v>
      </c>
      <c r="I262" t="s">
        <v>38</v>
      </c>
      <c r="J262" t="s">
        <v>286</v>
      </c>
      <c r="K262" t="s">
        <v>287</v>
      </c>
      <c r="L262">
        <v>10009</v>
      </c>
      <c r="M262" t="s">
        <v>168</v>
      </c>
      <c r="N262" t="s">
        <v>993</v>
      </c>
      <c r="O262" t="s">
        <v>62</v>
      </c>
      <c r="P262" t="s">
        <v>94</v>
      </c>
      <c r="Q262" t="s">
        <v>994</v>
      </c>
      <c r="R262" s="1">
        <v>17.52</v>
      </c>
      <c r="S262">
        <v>5</v>
      </c>
      <c r="T262">
        <f t="shared" si="4"/>
        <v>36</v>
      </c>
      <c r="U262" t="s">
        <v>75</v>
      </c>
      <c r="V262">
        <v>0.2</v>
      </c>
      <c r="W262">
        <v>3.504</v>
      </c>
      <c r="X262" s="1">
        <v>-3.504</v>
      </c>
      <c r="Y262" s="1">
        <v>21.024000000000001</v>
      </c>
      <c r="Z262" t="s">
        <v>65</v>
      </c>
      <c r="AA262" s="2">
        <v>6.1319999999999997</v>
      </c>
      <c r="AB262" s="3">
        <v>0.35</v>
      </c>
      <c r="AC262" s="1">
        <v>-7.8840000000000003</v>
      </c>
      <c r="AD262">
        <v>2</v>
      </c>
      <c r="AE262">
        <v>2</v>
      </c>
      <c r="AF262" t="s">
        <v>48</v>
      </c>
      <c r="AG262">
        <v>2017</v>
      </c>
      <c r="AH262">
        <f>COUNTBLANK(datos[[#This Row],[Row ID]:[Year sales]])</f>
        <v>0</v>
      </c>
    </row>
    <row r="263" spans="1:34" x14ac:dyDescent="0.3">
      <c r="A263">
        <v>262</v>
      </c>
      <c r="B263" t="s">
        <v>995</v>
      </c>
      <c r="C263" s="4">
        <v>42894</v>
      </c>
      <c r="D263" s="4">
        <v>42898</v>
      </c>
      <c r="E263" t="s">
        <v>67</v>
      </c>
      <c r="F263" t="s">
        <v>996</v>
      </c>
      <c r="G263" t="s">
        <v>997</v>
      </c>
      <c r="H263" t="s">
        <v>57</v>
      </c>
      <c r="I263" t="s">
        <v>38</v>
      </c>
      <c r="J263" t="s">
        <v>623</v>
      </c>
      <c r="K263" t="s">
        <v>124</v>
      </c>
      <c r="L263">
        <v>77506</v>
      </c>
      <c r="M263" t="s">
        <v>125</v>
      </c>
      <c r="N263" t="s">
        <v>998</v>
      </c>
      <c r="O263" t="s">
        <v>62</v>
      </c>
      <c r="P263" t="s">
        <v>97</v>
      </c>
      <c r="Q263" t="s">
        <v>999</v>
      </c>
      <c r="R263" s="1">
        <v>1.6240000000000001</v>
      </c>
      <c r="S263">
        <v>2</v>
      </c>
      <c r="T263">
        <f t="shared" si="4"/>
        <v>2</v>
      </c>
      <c r="U263" t="s">
        <v>46</v>
      </c>
      <c r="V263">
        <v>0.8</v>
      </c>
      <c r="W263">
        <v>1.2992000000000001</v>
      </c>
      <c r="X263" s="1">
        <v>-1.2991999999999999</v>
      </c>
      <c r="Y263" s="1">
        <v>2.9232000000000005</v>
      </c>
      <c r="Z263" t="s">
        <v>65</v>
      </c>
      <c r="AA263" s="2">
        <v>-4.4660000000000002</v>
      </c>
      <c r="AB263" s="3">
        <v>-2.75</v>
      </c>
      <c r="AC263" s="1">
        <v>-4.7907999999999999</v>
      </c>
      <c r="AD263">
        <v>4</v>
      </c>
      <c r="AE263">
        <v>4</v>
      </c>
      <c r="AF263" t="s">
        <v>48</v>
      </c>
      <c r="AG263">
        <v>2017</v>
      </c>
      <c r="AH263">
        <f>COUNTBLANK(datos[[#This Row],[Row ID]:[Year sales]])</f>
        <v>0</v>
      </c>
    </row>
    <row r="264" spans="1:34" x14ac:dyDescent="0.3">
      <c r="A264">
        <v>263</v>
      </c>
      <c r="B264" t="s">
        <v>1000</v>
      </c>
      <c r="C264" s="4">
        <v>41901</v>
      </c>
      <c r="D264" s="4">
        <v>41903</v>
      </c>
      <c r="E264" t="s">
        <v>34</v>
      </c>
      <c r="F264" t="s">
        <v>1001</v>
      </c>
      <c r="G264" t="s">
        <v>1002</v>
      </c>
      <c r="H264" t="s">
        <v>57</v>
      </c>
      <c r="I264" t="s">
        <v>38</v>
      </c>
      <c r="J264" t="s">
        <v>204</v>
      </c>
      <c r="K264" t="s">
        <v>124</v>
      </c>
      <c r="L264">
        <v>77036</v>
      </c>
      <c r="M264" t="s">
        <v>125</v>
      </c>
      <c r="N264" t="s">
        <v>703</v>
      </c>
      <c r="O264" t="s">
        <v>90</v>
      </c>
      <c r="P264" t="s">
        <v>704</v>
      </c>
      <c r="Q264" t="s">
        <v>705</v>
      </c>
      <c r="R264" s="1">
        <v>3059.982</v>
      </c>
      <c r="S264">
        <v>3</v>
      </c>
      <c r="T264">
        <f t="shared" si="4"/>
        <v>18</v>
      </c>
      <c r="U264" t="s">
        <v>52</v>
      </c>
      <c r="V264">
        <v>0.4</v>
      </c>
      <c r="W264">
        <v>1223.9928</v>
      </c>
      <c r="X264" s="1">
        <v>-1223.9928</v>
      </c>
      <c r="Y264" s="1">
        <v>4283.9748</v>
      </c>
      <c r="Z264" t="s">
        <v>53</v>
      </c>
      <c r="AA264" s="2">
        <v>-509.99700000000001</v>
      </c>
      <c r="AB264" s="3">
        <v>-0.16666666666666669</v>
      </c>
      <c r="AC264" s="1">
        <v>-2345.9861999999998</v>
      </c>
      <c r="AD264">
        <v>2</v>
      </c>
      <c r="AE264">
        <v>2</v>
      </c>
      <c r="AF264" t="s">
        <v>48</v>
      </c>
      <c r="AG264">
        <v>2014</v>
      </c>
      <c r="AH264">
        <f>COUNTBLANK(datos[[#This Row],[Row ID]:[Year sales]])</f>
        <v>0</v>
      </c>
    </row>
    <row r="265" spans="1:34" x14ac:dyDescent="0.3">
      <c r="A265">
        <v>264</v>
      </c>
      <c r="B265" t="s">
        <v>1000</v>
      </c>
      <c r="C265" s="4">
        <v>41901</v>
      </c>
      <c r="D265" s="4">
        <v>41903</v>
      </c>
      <c r="E265" t="s">
        <v>34</v>
      </c>
      <c r="F265" t="s">
        <v>1001</v>
      </c>
      <c r="G265" t="s">
        <v>1002</v>
      </c>
      <c r="H265" t="s">
        <v>57</v>
      </c>
      <c r="I265" t="s">
        <v>38</v>
      </c>
      <c r="J265" t="s">
        <v>204</v>
      </c>
      <c r="K265" t="s">
        <v>124</v>
      </c>
      <c r="L265">
        <v>77036</v>
      </c>
      <c r="M265" t="s">
        <v>125</v>
      </c>
      <c r="N265" t="s">
        <v>1003</v>
      </c>
      <c r="O265" t="s">
        <v>90</v>
      </c>
      <c r="P265" t="s">
        <v>704</v>
      </c>
      <c r="Q265" t="s">
        <v>1004</v>
      </c>
      <c r="R265" s="1">
        <v>2519.9580000000001</v>
      </c>
      <c r="S265">
        <v>7</v>
      </c>
      <c r="T265">
        <f t="shared" si="4"/>
        <v>7</v>
      </c>
      <c r="U265" t="s">
        <v>75</v>
      </c>
      <c r="V265">
        <v>0.4</v>
      </c>
      <c r="W265">
        <v>1007.9832000000001</v>
      </c>
      <c r="X265" s="1">
        <v>-1007.9832</v>
      </c>
      <c r="Y265" s="1">
        <v>3527.9412000000002</v>
      </c>
      <c r="Z265" t="s">
        <v>53</v>
      </c>
      <c r="AA265" s="2">
        <v>-251.9958</v>
      </c>
      <c r="AB265" s="3">
        <v>-9.9999999999999992E-2</v>
      </c>
      <c r="AC265" s="1">
        <v>-1763.9706000000001</v>
      </c>
      <c r="AD265">
        <v>2</v>
      </c>
      <c r="AE265">
        <v>2</v>
      </c>
      <c r="AF265" t="s">
        <v>48</v>
      </c>
      <c r="AG265">
        <v>2014</v>
      </c>
      <c r="AH265">
        <f>COUNTBLANK(datos[[#This Row],[Row ID]:[Year sales]])</f>
        <v>0</v>
      </c>
    </row>
    <row r="266" spans="1:34" x14ac:dyDescent="0.3">
      <c r="A266">
        <v>265</v>
      </c>
      <c r="B266" t="s">
        <v>1005</v>
      </c>
      <c r="C266" s="4">
        <v>42527</v>
      </c>
      <c r="D266" s="4">
        <v>42534</v>
      </c>
      <c r="E266" t="s">
        <v>67</v>
      </c>
      <c r="F266" t="s">
        <v>1006</v>
      </c>
      <c r="G266" t="s">
        <v>1007</v>
      </c>
      <c r="H266" t="s">
        <v>37</v>
      </c>
      <c r="I266" t="s">
        <v>38</v>
      </c>
      <c r="J266" t="s">
        <v>323</v>
      </c>
      <c r="K266" t="s">
        <v>231</v>
      </c>
      <c r="L266">
        <v>60610</v>
      </c>
      <c r="M266" t="s">
        <v>125</v>
      </c>
      <c r="N266" t="s">
        <v>1008</v>
      </c>
      <c r="O266" t="s">
        <v>90</v>
      </c>
      <c r="P266" t="s">
        <v>91</v>
      </c>
      <c r="Q266" t="s">
        <v>1009</v>
      </c>
      <c r="R266" s="1">
        <v>328.22399999999999</v>
      </c>
      <c r="S266">
        <v>4</v>
      </c>
      <c r="T266">
        <f t="shared" si="4"/>
        <v>11</v>
      </c>
      <c r="U266" t="s">
        <v>52</v>
      </c>
      <c r="V266">
        <v>0.2</v>
      </c>
      <c r="W266">
        <v>65.644800000000004</v>
      </c>
      <c r="X266" s="1">
        <v>-65.644800000000004</v>
      </c>
      <c r="Y266" s="1">
        <v>393.86879999999996</v>
      </c>
      <c r="Z266" t="s">
        <v>47</v>
      </c>
      <c r="AA266" s="2">
        <v>28.7196</v>
      </c>
      <c r="AB266" s="3">
        <v>8.7500000000000008E-2</v>
      </c>
      <c r="AC266" s="1">
        <v>-233.8596</v>
      </c>
      <c r="AD266">
        <v>7</v>
      </c>
      <c r="AE266">
        <v>7</v>
      </c>
      <c r="AF266" t="s">
        <v>48</v>
      </c>
      <c r="AG266">
        <v>2016</v>
      </c>
      <c r="AH266">
        <f>COUNTBLANK(datos[[#This Row],[Row ID]:[Year sales]])</f>
        <v>0</v>
      </c>
    </row>
    <row r="267" spans="1:34" x14ac:dyDescent="0.3">
      <c r="A267">
        <v>266</v>
      </c>
      <c r="B267" t="s">
        <v>1010</v>
      </c>
      <c r="C267" s="4">
        <v>42318</v>
      </c>
      <c r="D267" s="4">
        <v>42323</v>
      </c>
      <c r="E267" t="s">
        <v>67</v>
      </c>
      <c r="F267" t="s">
        <v>1011</v>
      </c>
      <c r="G267" t="s">
        <v>1012</v>
      </c>
      <c r="H267" t="s">
        <v>37</v>
      </c>
      <c r="I267" t="s">
        <v>38</v>
      </c>
      <c r="J267" t="s">
        <v>1013</v>
      </c>
      <c r="K267" t="s">
        <v>59</v>
      </c>
      <c r="L267">
        <v>94513</v>
      </c>
      <c r="M267" t="s">
        <v>60</v>
      </c>
      <c r="N267" t="s">
        <v>1014</v>
      </c>
      <c r="O267" t="s">
        <v>90</v>
      </c>
      <c r="P267" t="s">
        <v>181</v>
      </c>
      <c r="Q267" t="s">
        <v>1015</v>
      </c>
      <c r="R267" s="1">
        <v>79.900000000000006</v>
      </c>
      <c r="S267">
        <v>2</v>
      </c>
      <c r="T267">
        <f t="shared" si="4"/>
        <v>42</v>
      </c>
      <c r="U267" t="s">
        <v>46</v>
      </c>
      <c r="V267">
        <v>0</v>
      </c>
      <c r="W267">
        <v>0</v>
      </c>
      <c r="X267" s="1">
        <v>0</v>
      </c>
      <c r="Y267" s="1">
        <v>79.900000000000006</v>
      </c>
      <c r="Z267" t="s">
        <v>99</v>
      </c>
      <c r="AA267" s="2">
        <v>35.155999999999999</v>
      </c>
      <c r="AB267" s="3">
        <v>0.43999999999999995</v>
      </c>
      <c r="AC267" s="1">
        <v>-44.744</v>
      </c>
      <c r="AD267">
        <v>5</v>
      </c>
      <c r="AE267">
        <v>5</v>
      </c>
      <c r="AF267" t="s">
        <v>48</v>
      </c>
      <c r="AG267">
        <v>2015</v>
      </c>
      <c r="AH267">
        <f>COUNTBLANK(datos[[#This Row],[Row ID]:[Year sales]])</f>
        <v>0</v>
      </c>
    </row>
    <row r="268" spans="1:34" x14ac:dyDescent="0.3">
      <c r="A268">
        <v>267</v>
      </c>
      <c r="B268" t="s">
        <v>1016</v>
      </c>
      <c r="C268" s="4">
        <v>42902</v>
      </c>
      <c r="D268" s="4">
        <v>42906</v>
      </c>
      <c r="E268" t="s">
        <v>67</v>
      </c>
      <c r="F268" t="s">
        <v>1017</v>
      </c>
      <c r="G268" t="s">
        <v>1018</v>
      </c>
      <c r="H268" t="s">
        <v>57</v>
      </c>
      <c r="I268" t="s">
        <v>38</v>
      </c>
      <c r="J268" t="s">
        <v>1019</v>
      </c>
      <c r="K268" t="s">
        <v>108</v>
      </c>
      <c r="L268">
        <v>27514</v>
      </c>
      <c r="M268" t="s">
        <v>41</v>
      </c>
      <c r="N268" t="s">
        <v>1020</v>
      </c>
      <c r="O268" t="s">
        <v>62</v>
      </c>
      <c r="P268" t="s">
        <v>86</v>
      </c>
      <c r="Q268" t="s">
        <v>1021</v>
      </c>
      <c r="R268" s="1">
        <v>14.016</v>
      </c>
      <c r="S268">
        <v>3</v>
      </c>
      <c r="T268">
        <f t="shared" si="4"/>
        <v>15</v>
      </c>
      <c r="U268" t="s">
        <v>52</v>
      </c>
      <c r="V268">
        <v>0.2</v>
      </c>
      <c r="W268">
        <v>2.8032000000000004</v>
      </c>
      <c r="X268" s="1">
        <v>-2.8031999999999999</v>
      </c>
      <c r="Y268" s="1">
        <v>16.819200000000002</v>
      </c>
      <c r="Z268" t="s">
        <v>65</v>
      </c>
      <c r="AA268" s="2">
        <v>4.7304000000000004</v>
      </c>
      <c r="AB268" s="3">
        <v>0.33750000000000002</v>
      </c>
      <c r="AC268" s="1">
        <v>-6.4824000000000002</v>
      </c>
      <c r="AD268">
        <v>4</v>
      </c>
      <c r="AE268">
        <v>4</v>
      </c>
      <c r="AF268" t="s">
        <v>48</v>
      </c>
      <c r="AG268">
        <v>2017</v>
      </c>
      <c r="AH268">
        <f>COUNTBLANK(datos[[#This Row],[Row ID]:[Year sales]])</f>
        <v>0</v>
      </c>
    </row>
    <row r="269" spans="1:34" x14ac:dyDescent="0.3">
      <c r="A269">
        <v>268</v>
      </c>
      <c r="B269" t="s">
        <v>1022</v>
      </c>
      <c r="C269" s="4">
        <v>42391</v>
      </c>
      <c r="D269" s="4">
        <v>42397</v>
      </c>
      <c r="E269" t="s">
        <v>67</v>
      </c>
      <c r="F269" t="s">
        <v>407</v>
      </c>
      <c r="G269" t="s">
        <v>408</v>
      </c>
      <c r="H269" t="s">
        <v>37</v>
      </c>
      <c r="I269" t="s">
        <v>38</v>
      </c>
      <c r="J269" t="s">
        <v>1023</v>
      </c>
      <c r="K269" t="s">
        <v>810</v>
      </c>
      <c r="L269">
        <v>7960</v>
      </c>
      <c r="M269" t="s">
        <v>168</v>
      </c>
      <c r="N269" t="s">
        <v>1024</v>
      </c>
      <c r="O269" t="s">
        <v>62</v>
      </c>
      <c r="P269" t="s">
        <v>289</v>
      </c>
      <c r="Q269" t="s">
        <v>1025</v>
      </c>
      <c r="R269" s="1">
        <v>7.56</v>
      </c>
      <c r="S269">
        <v>6</v>
      </c>
      <c r="T269">
        <f t="shared" si="4"/>
        <v>21</v>
      </c>
      <c r="U269" t="s">
        <v>75</v>
      </c>
      <c r="V269">
        <v>0</v>
      </c>
      <c r="W269">
        <v>0</v>
      </c>
      <c r="X269" s="1">
        <v>0</v>
      </c>
      <c r="Y269" s="1">
        <v>7.56</v>
      </c>
      <c r="Z269" t="s">
        <v>65</v>
      </c>
      <c r="AA269" s="2">
        <v>0.3024</v>
      </c>
      <c r="AB269" s="3">
        <v>0.04</v>
      </c>
      <c r="AC269" s="1">
        <v>-7.2576000000000001</v>
      </c>
      <c r="AD269">
        <v>6</v>
      </c>
      <c r="AE269">
        <v>6</v>
      </c>
      <c r="AF269" t="s">
        <v>48</v>
      </c>
      <c r="AG269">
        <v>2016</v>
      </c>
      <c r="AH269">
        <f>COUNTBLANK(datos[[#This Row],[Row ID]:[Year sales]])</f>
        <v>0</v>
      </c>
    </row>
    <row r="270" spans="1:34" x14ac:dyDescent="0.3">
      <c r="A270">
        <v>269</v>
      </c>
      <c r="B270" t="s">
        <v>1026</v>
      </c>
      <c r="C270" s="4">
        <v>43078</v>
      </c>
      <c r="D270" s="4">
        <v>43082</v>
      </c>
      <c r="E270" t="s">
        <v>67</v>
      </c>
      <c r="F270" t="s">
        <v>1027</v>
      </c>
      <c r="G270" t="s">
        <v>1028</v>
      </c>
      <c r="H270" t="s">
        <v>57</v>
      </c>
      <c r="I270" t="s">
        <v>38</v>
      </c>
      <c r="J270" t="s">
        <v>1029</v>
      </c>
      <c r="K270" t="s">
        <v>518</v>
      </c>
      <c r="L270">
        <v>45231</v>
      </c>
      <c r="M270" t="s">
        <v>168</v>
      </c>
      <c r="N270" t="s">
        <v>1030</v>
      </c>
      <c r="O270" t="s">
        <v>62</v>
      </c>
      <c r="P270" t="s">
        <v>77</v>
      </c>
      <c r="Q270" t="s">
        <v>1031</v>
      </c>
      <c r="R270" s="1">
        <v>37.207999999999998</v>
      </c>
      <c r="S270">
        <v>1</v>
      </c>
      <c r="T270">
        <f t="shared" si="4"/>
        <v>11</v>
      </c>
      <c r="U270" t="s">
        <v>46</v>
      </c>
      <c r="V270">
        <v>0.2</v>
      </c>
      <c r="W270">
        <v>7.4416000000000002</v>
      </c>
      <c r="X270" s="1">
        <v>-7.4416000000000002</v>
      </c>
      <c r="Y270" s="1">
        <v>44.6496</v>
      </c>
      <c r="Z270" t="s">
        <v>65</v>
      </c>
      <c r="AA270" s="2">
        <v>-7.4416000000000002</v>
      </c>
      <c r="AB270" s="3">
        <v>-0.2</v>
      </c>
      <c r="AC270" s="1">
        <v>-37.207999999999998</v>
      </c>
      <c r="AD270">
        <v>4</v>
      </c>
      <c r="AE270">
        <v>4</v>
      </c>
      <c r="AF270" t="s">
        <v>48</v>
      </c>
      <c r="AG270">
        <v>2017</v>
      </c>
      <c r="AH270">
        <f>COUNTBLANK(datos[[#This Row],[Row ID]:[Year sales]])</f>
        <v>0</v>
      </c>
    </row>
    <row r="271" spans="1:34" x14ac:dyDescent="0.3">
      <c r="A271">
        <v>270</v>
      </c>
      <c r="B271" t="s">
        <v>1026</v>
      </c>
      <c r="C271" s="4">
        <v>43078</v>
      </c>
      <c r="D271" s="4">
        <v>43082</v>
      </c>
      <c r="E271" t="s">
        <v>67</v>
      </c>
      <c r="F271" t="s">
        <v>1027</v>
      </c>
      <c r="G271" t="s">
        <v>1028</v>
      </c>
      <c r="H271" t="s">
        <v>57</v>
      </c>
      <c r="I271" t="s">
        <v>38</v>
      </c>
      <c r="J271" t="s">
        <v>1029</v>
      </c>
      <c r="K271" t="s">
        <v>518</v>
      </c>
      <c r="L271">
        <v>45231</v>
      </c>
      <c r="M271" t="s">
        <v>168</v>
      </c>
      <c r="N271" t="s">
        <v>1032</v>
      </c>
      <c r="O271" t="s">
        <v>62</v>
      </c>
      <c r="P271" t="s">
        <v>193</v>
      </c>
      <c r="Q271" t="s">
        <v>1033</v>
      </c>
      <c r="R271" s="1">
        <v>57.576000000000001</v>
      </c>
      <c r="S271">
        <v>3</v>
      </c>
      <c r="T271">
        <f t="shared" si="4"/>
        <v>12</v>
      </c>
      <c r="U271" t="s">
        <v>52</v>
      </c>
      <c r="V271">
        <v>0.2</v>
      </c>
      <c r="W271">
        <v>11.5152</v>
      </c>
      <c r="X271" s="1">
        <v>-11.5152</v>
      </c>
      <c r="Y271" s="1">
        <v>69.091200000000001</v>
      </c>
      <c r="Z271" t="s">
        <v>99</v>
      </c>
      <c r="AA271" s="2">
        <v>21.591000000000001</v>
      </c>
      <c r="AB271" s="3">
        <v>0.375</v>
      </c>
      <c r="AC271" s="1">
        <v>-24.469799999999999</v>
      </c>
      <c r="AD271">
        <v>4</v>
      </c>
      <c r="AE271">
        <v>4</v>
      </c>
      <c r="AF271" t="s">
        <v>48</v>
      </c>
      <c r="AG271">
        <v>2017</v>
      </c>
      <c r="AH271">
        <f>COUNTBLANK(datos[[#This Row],[Row ID]:[Year sales]])</f>
        <v>0</v>
      </c>
    </row>
    <row r="272" spans="1:34" x14ac:dyDescent="0.3">
      <c r="A272">
        <v>271</v>
      </c>
      <c r="B272" t="s">
        <v>1034</v>
      </c>
      <c r="C272" s="4">
        <v>43097</v>
      </c>
      <c r="D272" s="4">
        <v>43102</v>
      </c>
      <c r="E272" t="s">
        <v>34</v>
      </c>
      <c r="F272" t="s">
        <v>1035</v>
      </c>
      <c r="G272" t="s">
        <v>1036</v>
      </c>
      <c r="H272" t="s">
        <v>57</v>
      </c>
      <c r="I272" t="s">
        <v>38</v>
      </c>
      <c r="J272" t="s">
        <v>147</v>
      </c>
      <c r="K272" t="s">
        <v>59</v>
      </c>
      <c r="L272">
        <v>94110</v>
      </c>
      <c r="M272" t="s">
        <v>60</v>
      </c>
      <c r="N272" t="s">
        <v>1037</v>
      </c>
      <c r="O272" t="s">
        <v>62</v>
      </c>
      <c r="P272" t="s">
        <v>77</v>
      </c>
      <c r="Q272" t="s">
        <v>1038</v>
      </c>
      <c r="R272" s="1">
        <v>725.84</v>
      </c>
      <c r="S272">
        <v>4</v>
      </c>
      <c r="T272">
        <f t="shared" si="4"/>
        <v>45</v>
      </c>
      <c r="U272" t="s">
        <v>52</v>
      </c>
      <c r="V272">
        <v>0</v>
      </c>
      <c r="W272">
        <v>0</v>
      </c>
      <c r="X272" s="1">
        <v>0</v>
      </c>
      <c r="Y272" s="1">
        <v>725.84</v>
      </c>
      <c r="Z272" t="s">
        <v>53</v>
      </c>
      <c r="AA272" s="2">
        <v>210.49359999999999</v>
      </c>
      <c r="AB272" s="3">
        <v>0.28999999999999998</v>
      </c>
      <c r="AC272" s="1">
        <v>-515.34640000000002</v>
      </c>
      <c r="AD272">
        <v>5</v>
      </c>
      <c r="AE272">
        <v>5</v>
      </c>
      <c r="AF272" t="s">
        <v>48</v>
      </c>
      <c r="AG272">
        <v>2017</v>
      </c>
      <c r="AH272">
        <f>COUNTBLANK(datos[[#This Row],[Row ID]:[Year sales]])</f>
        <v>0</v>
      </c>
    </row>
    <row r="273" spans="1:34" x14ac:dyDescent="0.3">
      <c r="A273">
        <v>272</v>
      </c>
      <c r="B273" t="s">
        <v>1039</v>
      </c>
      <c r="C273" s="4">
        <v>42215</v>
      </c>
      <c r="D273" s="4">
        <v>42216</v>
      </c>
      <c r="E273" t="s">
        <v>208</v>
      </c>
      <c r="F273" t="s">
        <v>621</v>
      </c>
      <c r="G273" t="s">
        <v>622</v>
      </c>
      <c r="H273" t="s">
        <v>37</v>
      </c>
      <c r="I273" t="s">
        <v>38</v>
      </c>
      <c r="J273" t="s">
        <v>147</v>
      </c>
      <c r="K273" t="s">
        <v>59</v>
      </c>
      <c r="L273">
        <v>94109</v>
      </c>
      <c r="M273" t="s">
        <v>60</v>
      </c>
      <c r="N273" t="s">
        <v>1040</v>
      </c>
      <c r="O273" t="s">
        <v>90</v>
      </c>
      <c r="P273" t="s">
        <v>181</v>
      </c>
      <c r="Q273" t="s">
        <v>1041</v>
      </c>
      <c r="R273" s="1">
        <v>209.93</v>
      </c>
      <c r="S273">
        <v>7</v>
      </c>
      <c r="T273">
        <f t="shared" si="4"/>
        <v>52</v>
      </c>
      <c r="U273" t="s">
        <v>75</v>
      </c>
      <c r="V273">
        <v>0</v>
      </c>
      <c r="W273">
        <v>0</v>
      </c>
      <c r="X273" s="1">
        <v>0</v>
      </c>
      <c r="Y273" s="1">
        <v>209.93</v>
      </c>
      <c r="Z273" t="s">
        <v>47</v>
      </c>
      <c r="AA273" s="2">
        <v>92.369200000000006</v>
      </c>
      <c r="AB273" s="3">
        <v>0.44</v>
      </c>
      <c r="AC273" s="1">
        <v>-117.5608</v>
      </c>
      <c r="AD273">
        <v>1</v>
      </c>
      <c r="AE273">
        <v>1</v>
      </c>
      <c r="AF273" t="s">
        <v>48</v>
      </c>
      <c r="AG273">
        <v>2015</v>
      </c>
      <c r="AH273">
        <f>COUNTBLANK(datos[[#This Row],[Row ID]:[Year sales]])</f>
        <v>0</v>
      </c>
    </row>
    <row r="274" spans="1:34" x14ac:dyDescent="0.3">
      <c r="A274">
        <v>273</v>
      </c>
      <c r="B274" t="s">
        <v>1039</v>
      </c>
      <c r="C274" s="4">
        <v>42215</v>
      </c>
      <c r="D274" s="4">
        <v>42216</v>
      </c>
      <c r="E274" t="s">
        <v>208</v>
      </c>
      <c r="F274" t="s">
        <v>621</v>
      </c>
      <c r="G274" t="s">
        <v>622</v>
      </c>
      <c r="H274" t="s">
        <v>37</v>
      </c>
      <c r="I274" t="s">
        <v>38</v>
      </c>
      <c r="J274" t="s">
        <v>147</v>
      </c>
      <c r="K274" t="s">
        <v>59</v>
      </c>
      <c r="L274">
        <v>94109</v>
      </c>
      <c r="M274" t="s">
        <v>60</v>
      </c>
      <c r="N274" t="s">
        <v>1042</v>
      </c>
      <c r="O274" t="s">
        <v>43</v>
      </c>
      <c r="P274" t="s">
        <v>83</v>
      </c>
      <c r="Q274" t="s">
        <v>1043</v>
      </c>
      <c r="R274" s="1">
        <v>5.28</v>
      </c>
      <c r="S274">
        <v>3</v>
      </c>
      <c r="T274">
        <f t="shared" si="4"/>
        <v>21</v>
      </c>
      <c r="U274" t="s">
        <v>52</v>
      </c>
      <c r="V274">
        <v>0</v>
      </c>
      <c r="W274">
        <v>0</v>
      </c>
      <c r="X274" s="1">
        <v>0</v>
      </c>
      <c r="Y274" s="1">
        <v>5.28</v>
      </c>
      <c r="Z274" t="s">
        <v>65</v>
      </c>
      <c r="AA274" s="2">
        <v>2.3231999999999999</v>
      </c>
      <c r="AB274" s="3">
        <v>0.43999999999999995</v>
      </c>
      <c r="AC274" s="1">
        <v>-2.9567999999999999</v>
      </c>
      <c r="AD274">
        <v>1</v>
      </c>
      <c r="AE274">
        <v>1</v>
      </c>
      <c r="AF274" t="s">
        <v>48</v>
      </c>
      <c r="AG274">
        <v>2015</v>
      </c>
      <c r="AH274">
        <f>COUNTBLANK(datos[[#This Row],[Row ID]:[Year sales]])</f>
        <v>0</v>
      </c>
    </row>
    <row r="275" spans="1:34" x14ac:dyDescent="0.3">
      <c r="A275">
        <v>274</v>
      </c>
      <c r="B275" t="s">
        <v>1039</v>
      </c>
      <c r="C275" s="4">
        <v>42215</v>
      </c>
      <c r="D275" s="4">
        <v>42216</v>
      </c>
      <c r="E275" t="s">
        <v>208</v>
      </c>
      <c r="F275" t="s">
        <v>621</v>
      </c>
      <c r="G275" t="s">
        <v>622</v>
      </c>
      <c r="H275" t="s">
        <v>37</v>
      </c>
      <c r="I275" t="s">
        <v>38</v>
      </c>
      <c r="J275" t="s">
        <v>147</v>
      </c>
      <c r="K275" t="s">
        <v>59</v>
      </c>
      <c r="L275">
        <v>94109</v>
      </c>
      <c r="M275" t="s">
        <v>60</v>
      </c>
      <c r="N275" t="s">
        <v>1044</v>
      </c>
      <c r="O275" t="s">
        <v>62</v>
      </c>
      <c r="P275" t="s">
        <v>94</v>
      </c>
      <c r="Q275" t="s">
        <v>1045</v>
      </c>
      <c r="R275" s="1">
        <v>10.92</v>
      </c>
      <c r="S275">
        <v>3</v>
      </c>
      <c r="T275">
        <f t="shared" si="4"/>
        <v>30</v>
      </c>
      <c r="U275" t="s">
        <v>52</v>
      </c>
      <c r="V275">
        <v>0.2</v>
      </c>
      <c r="W275">
        <v>2.1840000000000002</v>
      </c>
      <c r="X275" s="1">
        <v>-2.1840000000000002</v>
      </c>
      <c r="Y275" s="1">
        <v>13.103999999999999</v>
      </c>
      <c r="Z275" t="s">
        <v>65</v>
      </c>
      <c r="AA275" s="2">
        <v>4.0949999999999998</v>
      </c>
      <c r="AB275" s="3">
        <v>0.375</v>
      </c>
      <c r="AC275" s="1">
        <v>-4.641</v>
      </c>
      <c r="AD275">
        <v>1</v>
      </c>
      <c r="AE275">
        <v>1</v>
      </c>
      <c r="AF275" t="s">
        <v>48</v>
      </c>
      <c r="AG275">
        <v>2015</v>
      </c>
      <c r="AH275">
        <f>COUNTBLANK(datos[[#This Row],[Row ID]:[Year sales]])</f>
        <v>0</v>
      </c>
    </row>
    <row r="276" spans="1:34" x14ac:dyDescent="0.3">
      <c r="A276">
        <v>275</v>
      </c>
      <c r="B276" t="s">
        <v>1046</v>
      </c>
      <c r="C276" s="4">
        <v>42994</v>
      </c>
      <c r="D276" s="4">
        <v>42995</v>
      </c>
      <c r="E276" t="s">
        <v>208</v>
      </c>
      <c r="F276" t="s">
        <v>1047</v>
      </c>
      <c r="G276" t="s">
        <v>1048</v>
      </c>
      <c r="H276" t="s">
        <v>57</v>
      </c>
      <c r="I276" t="s">
        <v>38</v>
      </c>
      <c r="J276" t="s">
        <v>1049</v>
      </c>
      <c r="K276" t="s">
        <v>59</v>
      </c>
      <c r="L276">
        <v>90301</v>
      </c>
      <c r="M276" t="s">
        <v>60</v>
      </c>
      <c r="N276" t="s">
        <v>1050</v>
      </c>
      <c r="O276" t="s">
        <v>62</v>
      </c>
      <c r="P276" t="s">
        <v>110</v>
      </c>
      <c r="Q276" t="s">
        <v>1051</v>
      </c>
      <c r="R276" s="1">
        <v>8.82</v>
      </c>
      <c r="S276">
        <v>2</v>
      </c>
      <c r="T276">
        <f t="shared" si="4"/>
        <v>25</v>
      </c>
      <c r="U276" t="s">
        <v>46</v>
      </c>
      <c r="V276">
        <v>0</v>
      </c>
      <c r="W276">
        <v>0</v>
      </c>
      <c r="X276" s="1">
        <v>0</v>
      </c>
      <c r="Y276" s="1">
        <v>8.82</v>
      </c>
      <c r="Z276" t="s">
        <v>65</v>
      </c>
      <c r="AA276" s="2">
        <v>4.0571999999999999</v>
      </c>
      <c r="AB276" s="3">
        <v>0.45999999999999996</v>
      </c>
      <c r="AC276" s="1">
        <v>-4.7628000000000004</v>
      </c>
      <c r="AD276">
        <v>1</v>
      </c>
      <c r="AE276">
        <v>1</v>
      </c>
      <c r="AF276" t="s">
        <v>48</v>
      </c>
      <c r="AG276">
        <v>2017</v>
      </c>
      <c r="AH276">
        <f>COUNTBLANK(datos[[#This Row],[Row ID]:[Year sales]])</f>
        <v>0</v>
      </c>
    </row>
    <row r="277" spans="1:34" x14ac:dyDescent="0.3">
      <c r="A277">
        <v>276</v>
      </c>
      <c r="B277" t="s">
        <v>1046</v>
      </c>
      <c r="C277" s="4">
        <v>42994</v>
      </c>
      <c r="D277" s="4">
        <v>42995</v>
      </c>
      <c r="E277" t="s">
        <v>208</v>
      </c>
      <c r="F277" t="s">
        <v>1047</v>
      </c>
      <c r="G277" t="s">
        <v>1048</v>
      </c>
      <c r="H277" t="s">
        <v>57</v>
      </c>
      <c r="I277" t="s">
        <v>38</v>
      </c>
      <c r="J277" t="s">
        <v>1049</v>
      </c>
      <c r="K277" t="s">
        <v>59</v>
      </c>
      <c r="L277">
        <v>90301</v>
      </c>
      <c r="M277" t="s">
        <v>60</v>
      </c>
      <c r="N277" t="s">
        <v>1052</v>
      </c>
      <c r="O277" t="s">
        <v>62</v>
      </c>
      <c r="P277" t="s">
        <v>86</v>
      </c>
      <c r="Q277" t="s">
        <v>1053</v>
      </c>
      <c r="R277" s="1">
        <v>5.98</v>
      </c>
      <c r="S277">
        <v>1</v>
      </c>
      <c r="T277">
        <f t="shared" si="4"/>
        <v>11</v>
      </c>
      <c r="U277" t="s">
        <v>46</v>
      </c>
      <c r="V277">
        <v>0</v>
      </c>
      <c r="W277">
        <v>0</v>
      </c>
      <c r="X277" s="1">
        <v>0</v>
      </c>
      <c r="Y277" s="1">
        <v>5.98</v>
      </c>
      <c r="Z277" t="s">
        <v>65</v>
      </c>
      <c r="AA277" s="2">
        <v>1.5548</v>
      </c>
      <c r="AB277" s="3">
        <v>0.25999999999999995</v>
      </c>
      <c r="AC277" s="1">
        <v>-4.4252000000000002</v>
      </c>
      <c r="AD277">
        <v>1</v>
      </c>
      <c r="AE277">
        <v>1</v>
      </c>
      <c r="AF277" t="s">
        <v>48</v>
      </c>
      <c r="AG277">
        <v>2017</v>
      </c>
      <c r="AH277">
        <f>COUNTBLANK(datos[[#This Row],[Row ID]:[Year sales]])</f>
        <v>0</v>
      </c>
    </row>
    <row r="278" spans="1:34" x14ac:dyDescent="0.3">
      <c r="A278">
        <v>277</v>
      </c>
      <c r="B278" t="s">
        <v>1054</v>
      </c>
      <c r="C278" s="4">
        <v>43021</v>
      </c>
      <c r="D278" s="4">
        <v>43025</v>
      </c>
      <c r="E278" t="s">
        <v>67</v>
      </c>
      <c r="F278" t="s">
        <v>1055</v>
      </c>
      <c r="G278" t="s">
        <v>1056</v>
      </c>
      <c r="H278" t="s">
        <v>57</v>
      </c>
      <c r="I278" t="s">
        <v>38</v>
      </c>
      <c r="J278" t="s">
        <v>166</v>
      </c>
      <c r="K278" t="s">
        <v>167</v>
      </c>
      <c r="L278">
        <v>19140</v>
      </c>
      <c r="M278" t="s">
        <v>168</v>
      </c>
      <c r="N278" t="s">
        <v>1057</v>
      </c>
      <c r="O278" t="s">
        <v>62</v>
      </c>
      <c r="P278" t="s">
        <v>110</v>
      </c>
      <c r="Q278" t="s">
        <v>1058</v>
      </c>
      <c r="R278" s="1">
        <v>11.648</v>
      </c>
      <c r="S278">
        <v>2</v>
      </c>
      <c r="T278">
        <f t="shared" si="4"/>
        <v>9</v>
      </c>
      <c r="U278" t="s">
        <v>46</v>
      </c>
      <c r="V278">
        <v>0.2</v>
      </c>
      <c r="W278">
        <v>2.3296000000000001</v>
      </c>
      <c r="X278" s="1">
        <v>-2.3296000000000001</v>
      </c>
      <c r="Y278" s="1">
        <v>13.977599999999999</v>
      </c>
      <c r="Z278" t="s">
        <v>65</v>
      </c>
      <c r="AA278" s="2">
        <v>4.0768000000000004</v>
      </c>
      <c r="AB278" s="3">
        <v>0.35000000000000003</v>
      </c>
      <c r="AC278" s="1">
        <v>-5.2416</v>
      </c>
      <c r="AD278">
        <v>4</v>
      </c>
      <c r="AE278">
        <v>4</v>
      </c>
      <c r="AF278" t="s">
        <v>48</v>
      </c>
      <c r="AG278">
        <v>2017</v>
      </c>
      <c r="AH278">
        <f>COUNTBLANK(datos[[#This Row],[Row ID]:[Year sales]])</f>
        <v>0</v>
      </c>
    </row>
    <row r="279" spans="1:34" x14ac:dyDescent="0.3">
      <c r="A279">
        <v>278</v>
      </c>
      <c r="B279" t="s">
        <v>1054</v>
      </c>
      <c r="C279" s="4">
        <v>43021</v>
      </c>
      <c r="D279" s="4">
        <v>43025</v>
      </c>
      <c r="E279" t="s">
        <v>67</v>
      </c>
      <c r="F279" t="s">
        <v>1055</v>
      </c>
      <c r="G279" t="s">
        <v>1056</v>
      </c>
      <c r="H279" t="s">
        <v>57</v>
      </c>
      <c r="I279" t="s">
        <v>38</v>
      </c>
      <c r="J279" t="s">
        <v>166</v>
      </c>
      <c r="K279" t="s">
        <v>167</v>
      </c>
      <c r="L279">
        <v>19140</v>
      </c>
      <c r="M279" t="s">
        <v>168</v>
      </c>
      <c r="N279" t="s">
        <v>1059</v>
      </c>
      <c r="O279" t="s">
        <v>62</v>
      </c>
      <c r="P279" t="s">
        <v>110</v>
      </c>
      <c r="Q279" t="s">
        <v>1060</v>
      </c>
      <c r="R279" s="1">
        <v>18.175999999999998</v>
      </c>
      <c r="S279">
        <v>4</v>
      </c>
      <c r="T279">
        <f t="shared" si="4"/>
        <v>8</v>
      </c>
      <c r="U279" t="s">
        <v>52</v>
      </c>
      <c r="V279">
        <v>0.2</v>
      </c>
      <c r="W279">
        <v>3.6351999999999998</v>
      </c>
      <c r="X279" s="1">
        <v>-3.6352000000000002</v>
      </c>
      <c r="Y279" s="1">
        <v>21.811199999999999</v>
      </c>
      <c r="Z279" t="s">
        <v>65</v>
      </c>
      <c r="AA279" s="2">
        <v>5.9071999999999996</v>
      </c>
      <c r="AB279" s="3">
        <v>0.32500000000000001</v>
      </c>
      <c r="AC279" s="1">
        <v>-8.6335999999999995</v>
      </c>
      <c r="AD279">
        <v>4</v>
      </c>
      <c r="AE279">
        <v>4</v>
      </c>
      <c r="AF279" t="s">
        <v>48</v>
      </c>
      <c r="AG279">
        <v>2017</v>
      </c>
      <c r="AH279">
        <f>COUNTBLANK(datos[[#This Row],[Row ID]:[Year sales]])</f>
        <v>0</v>
      </c>
    </row>
    <row r="280" spans="1:34" x14ac:dyDescent="0.3">
      <c r="A280">
        <v>279</v>
      </c>
      <c r="B280" t="s">
        <v>1054</v>
      </c>
      <c r="C280" s="4">
        <v>43021</v>
      </c>
      <c r="D280" s="4">
        <v>43025</v>
      </c>
      <c r="E280" t="s">
        <v>67</v>
      </c>
      <c r="F280" t="s">
        <v>1055</v>
      </c>
      <c r="G280" t="s">
        <v>1056</v>
      </c>
      <c r="H280" t="s">
        <v>57</v>
      </c>
      <c r="I280" t="s">
        <v>38</v>
      </c>
      <c r="J280" t="s">
        <v>166</v>
      </c>
      <c r="K280" t="s">
        <v>167</v>
      </c>
      <c r="L280">
        <v>19140</v>
      </c>
      <c r="M280" t="s">
        <v>168</v>
      </c>
      <c r="N280" t="s">
        <v>1061</v>
      </c>
      <c r="O280" t="s">
        <v>62</v>
      </c>
      <c r="P280" t="s">
        <v>77</v>
      </c>
      <c r="Q280" t="s">
        <v>1062</v>
      </c>
      <c r="R280" s="1">
        <v>59.712000000000003</v>
      </c>
      <c r="S280">
        <v>6</v>
      </c>
      <c r="T280">
        <f t="shared" si="4"/>
        <v>30</v>
      </c>
      <c r="U280" t="s">
        <v>75</v>
      </c>
      <c r="V280">
        <v>0.2</v>
      </c>
      <c r="W280">
        <v>11.942400000000001</v>
      </c>
      <c r="X280" s="1">
        <v>-11.942399999999999</v>
      </c>
      <c r="Y280" s="1">
        <v>71.65440000000001</v>
      </c>
      <c r="Z280" t="s">
        <v>99</v>
      </c>
      <c r="AA280" s="2">
        <v>5.9711999999999996</v>
      </c>
      <c r="AB280" s="3">
        <v>9.9999999999999992E-2</v>
      </c>
      <c r="AC280" s="1">
        <v>-41.798400000000001</v>
      </c>
      <c r="AD280">
        <v>4</v>
      </c>
      <c r="AE280">
        <v>4</v>
      </c>
      <c r="AF280" t="s">
        <v>48</v>
      </c>
      <c r="AG280">
        <v>2017</v>
      </c>
      <c r="AH280">
        <f>COUNTBLANK(datos[[#This Row],[Row ID]:[Year sales]])</f>
        <v>0</v>
      </c>
    </row>
    <row r="281" spans="1:34" x14ac:dyDescent="0.3">
      <c r="A281">
        <v>280</v>
      </c>
      <c r="B281" t="s">
        <v>1054</v>
      </c>
      <c r="C281" s="4">
        <v>43021</v>
      </c>
      <c r="D281" s="4">
        <v>43025</v>
      </c>
      <c r="E281" t="s">
        <v>67</v>
      </c>
      <c r="F281" t="s">
        <v>1055</v>
      </c>
      <c r="G281" t="s">
        <v>1056</v>
      </c>
      <c r="H281" t="s">
        <v>57</v>
      </c>
      <c r="I281" t="s">
        <v>38</v>
      </c>
      <c r="J281" t="s">
        <v>166</v>
      </c>
      <c r="K281" t="s">
        <v>167</v>
      </c>
      <c r="L281">
        <v>19140</v>
      </c>
      <c r="M281" t="s">
        <v>168</v>
      </c>
      <c r="N281" t="s">
        <v>1063</v>
      </c>
      <c r="O281" t="s">
        <v>62</v>
      </c>
      <c r="P281" t="s">
        <v>63</v>
      </c>
      <c r="Q281" t="s">
        <v>1064</v>
      </c>
      <c r="R281" s="1">
        <v>24.84</v>
      </c>
      <c r="S281">
        <v>3</v>
      </c>
      <c r="T281">
        <f t="shared" si="4"/>
        <v>16</v>
      </c>
      <c r="U281" t="s">
        <v>52</v>
      </c>
      <c r="V281">
        <v>0.2</v>
      </c>
      <c r="W281">
        <v>4.968</v>
      </c>
      <c r="X281" s="1">
        <v>-4.968</v>
      </c>
      <c r="Y281" s="1">
        <v>29.808</v>
      </c>
      <c r="Z281" t="s">
        <v>65</v>
      </c>
      <c r="AA281" s="2">
        <v>8.6940000000000008</v>
      </c>
      <c r="AB281" s="3">
        <v>0.35000000000000003</v>
      </c>
      <c r="AC281" s="1">
        <v>-11.178000000000001</v>
      </c>
      <c r="AD281">
        <v>4</v>
      </c>
      <c r="AE281">
        <v>4</v>
      </c>
      <c r="AF281" t="s">
        <v>48</v>
      </c>
      <c r="AG281">
        <v>2017</v>
      </c>
      <c r="AH281">
        <f>COUNTBLANK(datos[[#This Row],[Row ID]:[Year sales]])</f>
        <v>0</v>
      </c>
    </row>
    <row r="282" spans="1:34" x14ac:dyDescent="0.3">
      <c r="A282">
        <v>281</v>
      </c>
      <c r="B282" t="s">
        <v>1065</v>
      </c>
      <c r="C282" s="4">
        <v>42273</v>
      </c>
      <c r="D282" s="4">
        <v>42275</v>
      </c>
      <c r="E282" t="s">
        <v>34</v>
      </c>
      <c r="F282" t="s">
        <v>539</v>
      </c>
      <c r="G282" t="s">
        <v>540</v>
      </c>
      <c r="H282" t="s">
        <v>37</v>
      </c>
      <c r="I282" t="s">
        <v>38</v>
      </c>
      <c r="J282" t="s">
        <v>204</v>
      </c>
      <c r="K282" t="s">
        <v>124</v>
      </c>
      <c r="L282">
        <v>77070</v>
      </c>
      <c r="M282" t="s">
        <v>125</v>
      </c>
      <c r="N282" t="s">
        <v>1066</v>
      </c>
      <c r="O282" t="s">
        <v>62</v>
      </c>
      <c r="P282" t="s">
        <v>94</v>
      </c>
      <c r="Q282" t="s">
        <v>1067</v>
      </c>
      <c r="R282" s="1">
        <v>2.08</v>
      </c>
      <c r="S282">
        <v>5</v>
      </c>
      <c r="T282">
        <f t="shared" si="4"/>
        <v>28</v>
      </c>
      <c r="U282" t="s">
        <v>75</v>
      </c>
      <c r="V282">
        <v>0.8</v>
      </c>
      <c r="W282">
        <v>1.6640000000000001</v>
      </c>
      <c r="X282" s="1">
        <v>-1.6639999999999999</v>
      </c>
      <c r="Y282" s="1">
        <v>3.7440000000000002</v>
      </c>
      <c r="Z282" t="s">
        <v>65</v>
      </c>
      <c r="AA282" s="2">
        <v>-3.4319999999999999</v>
      </c>
      <c r="AB282" s="3">
        <v>-1.65</v>
      </c>
      <c r="AC282" s="1">
        <v>-3.8479999999999999</v>
      </c>
      <c r="AD282">
        <v>2</v>
      </c>
      <c r="AE282">
        <v>2</v>
      </c>
      <c r="AF282" t="s">
        <v>48</v>
      </c>
      <c r="AG282">
        <v>2015</v>
      </c>
      <c r="AH282">
        <f>COUNTBLANK(datos[[#This Row],[Row ID]:[Year sales]])</f>
        <v>0</v>
      </c>
    </row>
    <row r="283" spans="1:34" x14ac:dyDescent="0.3">
      <c r="A283">
        <v>282</v>
      </c>
      <c r="B283" t="s">
        <v>1065</v>
      </c>
      <c r="C283" s="4">
        <v>42273</v>
      </c>
      <c r="D283" s="4">
        <v>42275</v>
      </c>
      <c r="E283" t="s">
        <v>34</v>
      </c>
      <c r="F283" t="s">
        <v>539</v>
      </c>
      <c r="G283" t="s">
        <v>540</v>
      </c>
      <c r="H283" t="s">
        <v>37</v>
      </c>
      <c r="I283" t="s">
        <v>38</v>
      </c>
      <c r="J283" t="s">
        <v>204</v>
      </c>
      <c r="K283" t="s">
        <v>124</v>
      </c>
      <c r="L283">
        <v>77070</v>
      </c>
      <c r="M283" t="s">
        <v>125</v>
      </c>
      <c r="N283" t="s">
        <v>1068</v>
      </c>
      <c r="O283" t="s">
        <v>90</v>
      </c>
      <c r="P283" t="s">
        <v>91</v>
      </c>
      <c r="Q283" t="s">
        <v>1069</v>
      </c>
      <c r="R283" s="1">
        <v>1114.4000000000001</v>
      </c>
      <c r="S283">
        <v>7</v>
      </c>
      <c r="T283">
        <f t="shared" si="4"/>
        <v>18</v>
      </c>
      <c r="U283" t="s">
        <v>75</v>
      </c>
      <c r="V283">
        <v>0.2</v>
      </c>
      <c r="W283">
        <v>222.88000000000002</v>
      </c>
      <c r="X283" s="1">
        <v>-222.88</v>
      </c>
      <c r="Y283" s="1">
        <v>1337.2800000000002</v>
      </c>
      <c r="Z283" t="s">
        <v>53</v>
      </c>
      <c r="AA283" s="2">
        <v>376.11</v>
      </c>
      <c r="AB283" s="3">
        <v>0.33749999999999997</v>
      </c>
      <c r="AC283" s="1">
        <v>-515.41</v>
      </c>
      <c r="AD283">
        <v>2</v>
      </c>
      <c r="AE283">
        <v>2</v>
      </c>
      <c r="AF283" t="s">
        <v>48</v>
      </c>
      <c r="AG283">
        <v>2015</v>
      </c>
      <c r="AH283">
        <f>COUNTBLANK(datos[[#This Row],[Row ID]:[Year sales]])</f>
        <v>0</v>
      </c>
    </row>
    <row r="284" spans="1:34" x14ac:dyDescent="0.3">
      <c r="A284">
        <v>283</v>
      </c>
      <c r="B284" t="s">
        <v>1070</v>
      </c>
      <c r="C284" s="4">
        <v>42310</v>
      </c>
      <c r="D284" s="4">
        <v>42314</v>
      </c>
      <c r="E284" t="s">
        <v>67</v>
      </c>
      <c r="F284" t="s">
        <v>1071</v>
      </c>
      <c r="G284" t="s">
        <v>1072</v>
      </c>
      <c r="H284" t="s">
        <v>37</v>
      </c>
      <c r="I284" t="s">
        <v>38</v>
      </c>
      <c r="J284" t="s">
        <v>58</v>
      </c>
      <c r="K284" t="s">
        <v>59</v>
      </c>
      <c r="L284">
        <v>90004</v>
      </c>
      <c r="M284" t="s">
        <v>60</v>
      </c>
      <c r="N284" t="s">
        <v>1073</v>
      </c>
      <c r="O284" t="s">
        <v>43</v>
      </c>
      <c r="P284" t="s">
        <v>73</v>
      </c>
      <c r="Q284" t="s">
        <v>1074</v>
      </c>
      <c r="R284" s="1">
        <v>1038.8399999999999</v>
      </c>
      <c r="S284">
        <v>5</v>
      </c>
      <c r="T284">
        <f t="shared" si="4"/>
        <v>24</v>
      </c>
      <c r="U284" t="s">
        <v>75</v>
      </c>
      <c r="V284">
        <v>0.2</v>
      </c>
      <c r="W284">
        <v>207.768</v>
      </c>
      <c r="X284" s="1">
        <v>-207.768</v>
      </c>
      <c r="Y284" s="1">
        <v>1246.6079999999999</v>
      </c>
      <c r="Z284" t="s">
        <v>53</v>
      </c>
      <c r="AA284" s="2">
        <v>51.942</v>
      </c>
      <c r="AB284" s="3">
        <v>0.05</v>
      </c>
      <c r="AC284" s="1">
        <v>-779.13</v>
      </c>
      <c r="AD284">
        <v>4</v>
      </c>
      <c r="AE284">
        <v>4</v>
      </c>
      <c r="AF284" t="s">
        <v>48</v>
      </c>
      <c r="AG284">
        <v>2015</v>
      </c>
      <c r="AH284">
        <f>COUNTBLANK(datos[[#This Row],[Row ID]:[Year sales]])</f>
        <v>0</v>
      </c>
    </row>
    <row r="285" spans="1:34" x14ac:dyDescent="0.3">
      <c r="A285">
        <v>284</v>
      </c>
      <c r="B285" t="s">
        <v>1075</v>
      </c>
      <c r="C285" s="4">
        <v>42273</v>
      </c>
      <c r="D285" s="4">
        <v>42279</v>
      </c>
      <c r="E285" t="s">
        <v>67</v>
      </c>
      <c r="F285" t="s">
        <v>184</v>
      </c>
      <c r="G285" t="s">
        <v>185</v>
      </c>
      <c r="H285" t="s">
        <v>37</v>
      </c>
      <c r="I285" t="s">
        <v>38</v>
      </c>
      <c r="J285" t="s">
        <v>439</v>
      </c>
      <c r="K285" t="s">
        <v>440</v>
      </c>
      <c r="L285">
        <v>97206</v>
      </c>
      <c r="M285" t="s">
        <v>60</v>
      </c>
      <c r="N285" t="s">
        <v>1076</v>
      </c>
      <c r="O285" t="s">
        <v>62</v>
      </c>
      <c r="P285" t="s">
        <v>110</v>
      </c>
      <c r="Q285" t="s">
        <v>206</v>
      </c>
      <c r="R285" s="1">
        <v>141.76</v>
      </c>
      <c r="S285">
        <v>5</v>
      </c>
      <c r="T285">
        <f t="shared" si="4"/>
        <v>150</v>
      </c>
      <c r="U285" t="s">
        <v>75</v>
      </c>
      <c r="V285">
        <v>0.2</v>
      </c>
      <c r="W285">
        <v>28.352</v>
      </c>
      <c r="X285" s="1">
        <v>-28.352</v>
      </c>
      <c r="Y285" s="1">
        <v>170.11199999999999</v>
      </c>
      <c r="Z285" t="s">
        <v>99</v>
      </c>
      <c r="AA285" s="2">
        <v>47.844000000000001</v>
      </c>
      <c r="AB285" s="3">
        <v>0.33750000000000002</v>
      </c>
      <c r="AC285" s="1">
        <v>-65.563999999999993</v>
      </c>
      <c r="AD285">
        <v>6</v>
      </c>
      <c r="AE285">
        <v>6</v>
      </c>
      <c r="AF285" t="s">
        <v>48</v>
      </c>
      <c r="AG285">
        <v>2015</v>
      </c>
      <c r="AH285">
        <f>COUNTBLANK(datos[[#This Row],[Row ID]:[Year sales]])</f>
        <v>0</v>
      </c>
    </row>
    <row r="286" spans="1:34" x14ac:dyDescent="0.3">
      <c r="A286">
        <v>285</v>
      </c>
      <c r="B286" t="s">
        <v>1075</v>
      </c>
      <c r="C286" s="4">
        <v>42273</v>
      </c>
      <c r="D286" s="4">
        <v>42279</v>
      </c>
      <c r="E286" t="s">
        <v>67</v>
      </c>
      <c r="F286" t="s">
        <v>184</v>
      </c>
      <c r="G286" t="s">
        <v>185</v>
      </c>
      <c r="H286" t="s">
        <v>37</v>
      </c>
      <c r="I286" t="s">
        <v>38</v>
      </c>
      <c r="J286" t="s">
        <v>439</v>
      </c>
      <c r="K286" t="s">
        <v>440</v>
      </c>
      <c r="L286">
        <v>97206</v>
      </c>
      <c r="M286" t="s">
        <v>60</v>
      </c>
      <c r="N286" t="s">
        <v>1077</v>
      </c>
      <c r="O286" t="s">
        <v>90</v>
      </c>
      <c r="P286" t="s">
        <v>181</v>
      </c>
      <c r="Q286" t="s">
        <v>1078</v>
      </c>
      <c r="R286" s="1">
        <v>239.8</v>
      </c>
      <c r="S286">
        <v>5</v>
      </c>
      <c r="T286">
        <f t="shared" si="4"/>
        <v>7</v>
      </c>
      <c r="U286" t="s">
        <v>75</v>
      </c>
      <c r="V286">
        <v>0.2</v>
      </c>
      <c r="W286">
        <v>47.960000000000008</v>
      </c>
      <c r="X286" s="1">
        <v>-47.96</v>
      </c>
      <c r="Y286" s="1">
        <v>287.76</v>
      </c>
      <c r="Z286" t="s">
        <v>47</v>
      </c>
      <c r="AA286" s="2">
        <v>47.96</v>
      </c>
      <c r="AB286" s="3">
        <v>0.19999999999999998</v>
      </c>
      <c r="AC286" s="1">
        <v>-143.88</v>
      </c>
      <c r="AD286">
        <v>6</v>
      </c>
      <c r="AE286">
        <v>6</v>
      </c>
      <c r="AF286" t="s">
        <v>48</v>
      </c>
      <c r="AG286">
        <v>2015</v>
      </c>
      <c r="AH286">
        <f>COUNTBLANK(datos[[#This Row],[Row ID]:[Year sales]])</f>
        <v>0</v>
      </c>
    </row>
    <row r="287" spans="1:34" x14ac:dyDescent="0.3">
      <c r="A287">
        <v>286</v>
      </c>
      <c r="B287" t="s">
        <v>1075</v>
      </c>
      <c r="C287" s="4">
        <v>42273</v>
      </c>
      <c r="D287" s="4">
        <v>42279</v>
      </c>
      <c r="E287" t="s">
        <v>67</v>
      </c>
      <c r="F287" t="s">
        <v>184</v>
      </c>
      <c r="G287" t="s">
        <v>185</v>
      </c>
      <c r="H287" t="s">
        <v>37</v>
      </c>
      <c r="I287" t="s">
        <v>38</v>
      </c>
      <c r="J287" t="s">
        <v>439</v>
      </c>
      <c r="K287" t="s">
        <v>440</v>
      </c>
      <c r="L287">
        <v>97206</v>
      </c>
      <c r="M287" t="s">
        <v>60</v>
      </c>
      <c r="N287" t="s">
        <v>1079</v>
      </c>
      <c r="O287" t="s">
        <v>62</v>
      </c>
      <c r="P287" t="s">
        <v>110</v>
      </c>
      <c r="Q287" t="s">
        <v>1080</v>
      </c>
      <c r="R287" s="1">
        <v>31.103999999999999</v>
      </c>
      <c r="S287">
        <v>6</v>
      </c>
      <c r="T287">
        <f t="shared" si="4"/>
        <v>42</v>
      </c>
      <c r="U287" t="s">
        <v>75</v>
      </c>
      <c r="V287">
        <v>0.2</v>
      </c>
      <c r="W287">
        <v>6.2208000000000006</v>
      </c>
      <c r="X287" s="1">
        <v>-6.2207999999999997</v>
      </c>
      <c r="Y287" s="1">
        <v>37.324799999999996</v>
      </c>
      <c r="Z287" t="s">
        <v>65</v>
      </c>
      <c r="AA287" s="2">
        <v>10.8864</v>
      </c>
      <c r="AB287" s="3">
        <v>0.35000000000000003</v>
      </c>
      <c r="AC287" s="1">
        <v>-13.9968</v>
      </c>
      <c r="AD287">
        <v>6</v>
      </c>
      <c r="AE287">
        <v>6</v>
      </c>
      <c r="AF287" t="s">
        <v>48</v>
      </c>
      <c r="AG287">
        <v>2015</v>
      </c>
      <c r="AH287">
        <f>COUNTBLANK(datos[[#This Row],[Row ID]:[Year sales]])</f>
        <v>0</v>
      </c>
    </row>
    <row r="288" spans="1:34" x14ac:dyDescent="0.3">
      <c r="A288">
        <v>287</v>
      </c>
      <c r="B288" t="s">
        <v>1081</v>
      </c>
      <c r="C288" s="4">
        <v>42722</v>
      </c>
      <c r="D288" s="4">
        <v>42724</v>
      </c>
      <c r="E288" t="s">
        <v>34</v>
      </c>
      <c r="F288" t="s">
        <v>1082</v>
      </c>
      <c r="G288" t="s">
        <v>1083</v>
      </c>
      <c r="H288" t="s">
        <v>57</v>
      </c>
      <c r="I288" t="s">
        <v>38</v>
      </c>
      <c r="J288" t="s">
        <v>1084</v>
      </c>
      <c r="K288" t="s">
        <v>71</v>
      </c>
      <c r="L288">
        <v>33319</v>
      </c>
      <c r="M288" t="s">
        <v>41</v>
      </c>
      <c r="N288" t="s">
        <v>1085</v>
      </c>
      <c r="O288" t="s">
        <v>62</v>
      </c>
      <c r="P288" t="s">
        <v>94</v>
      </c>
      <c r="Q288" t="s">
        <v>1086</v>
      </c>
      <c r="R288" s="1">
        <v>254.05799999999999</v>
      </c>
      <c r="S288">
        <v>7</v>
      </c>
      <c r="T288">
        <f t="shared" si="4"/>
        <v>15</v>
      </c>
      <c r="U288" t="s">
        <v>75</v>
      </c>
      <c r="V288">
        <v>0.7</v>
      </c>
      <c r="W288">
        <v>177.84059999999999</v>
      </c>
      <c r="X288" s="1">
        <v>-177.84059999999999</v>
      </c>
      <c r="Y288" s="1">
        <v>431.89859999999999</v>
      </c>
      <c r="Z288" t="s">
        <v>47</v>
      </c>
      <c r="AA288" s="2">
        <v>-169.37200000000001</v>
      </c>
      <c r="AB288" s="3">
        <v>-0.66666666666666674</v>
      </c>
      <c r="AC288" s="1">
        <v>-245.58940000000001</v>
      </c>
      <c r="AD288">
        <v>2</v>
      </c>
      <c r="AE288">
        <v>2</v>
      </c>
      <c r="AF288" t="s">
        <v>48</v>
      </c>
      <c r="AG288">
        <v>2016</v>
      </c>
      <c r="AH288">
        <f>COUNTBLANK(datos[[#This Row],[Row ID]:[Year sales]])</f>
        <v>0</v>
      </c>
    </row>
    <row r="289" spans="1:34" x14ac:dyDescent="0.3">
      <c r="A289">
        <v>288</v>
      </c>
      <c r="B289" t="s">
        <v>1081</v>
      </c>
      <c r="C289" s="4">
        <v>42722</v>
      </c>
      <c r="D289" s="4">
        <v>42724</v>
      </c>
      <c r="E289" t="s">
        <v>34</v>
      </c>
      <c r="F289" t="s">
        <v>1082</v>
      </c>
      <c r="G289" t="s">
        <v>1083</v>
      </c>
      <c r="H289" t="s">
        <v>57</v>
      </c>
      <c r="I289" t="s">
        <v>38</v>
      </c>
      <c r="J289" t="s">
        <v>1084</v>
      </c>
      <c r="K289" t="s">
        <v>71</v>
      </c>
      <c r="L289">
        <v>33319</v>
      </c>
      <c r="M289" t="s">
        <v>41</v>
      </c>
      <c r="N289" t="s">
        <v>735</v>
      </c>
      <c r="O289" t="s">
        <v>62</v>
      </c>
      <c r="P289" t="s">
        <v>97</v>
      </c>
      <c r="Q289" t="s">
        <v>736</v>
      </c>
      <c r="R289" s="1">
        <v>194.52799999999999</v>
      </c>
      <c r="S289">
        <v>2</v>
      </c>
      <c r="T289">
        <f t="shared" si="4"/>
        <v>31</v>
      </c>
      <c r="U289" t="s">
        <v>46</v>
      </c>
      <c r="V289">
        <v>0.2</v>
      </c>
      <c r="W289">
        <v>38.9056</v>
      </c>
      <c r="X289" s="1">
        <v>-38.9056</v>
      </c>
      <c r="Y289" s="1">
        <v>233.43359999999998</v>
      </c>
      <c r="Z289" t="s">
        <v>47</v>
      </c>
      <c r="AA289" s="2">
        <v>24.315999999999999</v>
      </c>
      <c r="AB289" s="3">
        <v>0.125</v>
      </c>
      <c r="AC289" s="1">
        <v>-131.3064</v>
      </c>
      <c r="AD289">
        <v>2</v>
      </c>
      <c r="AE289">
        <v>2</v>
      </c>
      <c r="AF289" t="s">
        <v>48</v>
      </c>
      <c r="AG289">
        <v>2016</v>
      </c>
      <c r="AH289">
        <f>COUNTBLANK(datos[[#This Row],[Row ID]:[Year sales]])</f>
        <v>0</v>
      </c>
    </row>
    <row r="290" spans="1:34" x14ac:dyDescent="0.3">
      <c r="A290">
        <v>289</v>
      </c>
      <c r="B290" t="s">
        <v>1081</v>
      </c>
      <c r="C290" s="4">
        <v>42722</v>
      </c>
      <c r="D290" s="4">
        <v>42724</v>
      </c>
      <c r="E290" t="s">
        <v>34</v>
      </c>
      <c r="F290" t="s">
        <v>1082</v>
      </c>
      <c r="G290" t="s">
        <v>1083</v>
      </c>
      <c r="H290" t="s">
        <v>57</v>
      </c>
      <c r="I290" t="s">
        <v>38</v>
      </c>
      <c r="J290" t="s">
        <v>1084</v>
      </c>
      <c r="K290" t="s">
        <v>71</v>
      </c>
      <c r="L290">
        <v>33319</v>
      </c>
      <c r="M290" t="s">
        <v>41</v>
      </c>
      <c r="N290" t="s">
        <v>1087</v>
      </c>
      <c r="O290" t="s">
        <v>62</v>
      </c>
      <c r="P290" t="s">
        <v>599</v>
      </c>
      <c r="Q290" t="s">
        <v>1088</v>
      </c>
      <c r="R290" s="1">
        <v>961.48</v>
      </c>
      <c r="S290">
        <v>5</v>
      </c>
      <c r="T290">
        <f t="shared" si="4"/>
        <v>14</v>
      </c>
      <c r="U290" t="s">
        <v>75</v>
      </c>
      <c r="V290">
        <v>0.2</v>
      </c>
      <c r="W290">
        <v>192.29600000000002</v>
      </c>
      <c r="X290" s="1">
        <v>-192.29599999999999</v>
      </c>
      <c r="Y290" s="1">
        <v>1153.7760000000001</v>
      </c>
      <c r="Z290" t="s">
        <v>53</v>
      </c>
      <c r="AA290" s="2">
        <v>-204.31450000000001</v>
      </c>
      <c r="AB290" s="3">
        <v>-0.21249999999999999</v>
      </c>
      <c r="AC290" s="1">
        <v>-973.49850000000004</v>
      </c>
      <c r="AD290">
        <v>2</v>
      </c>
      <c r="AE290">
        <v>2</v>
      </c>
      <c r="AF290" t="s">
        <v>48</v>
      </c>
      <c r="AG290">
        <v>2016</v>
      </c>
      <c r="AH290">
        <f>COUNTBLANK(datos[[#This Row],[Row ID]:[Year sales]])</f>
        <v>0</v>
      </c>
    </row>
    <row r="291" spans="1:34" x14ac:dyDescent="0.3">
      <c r="A291">
        <v>290</v>
      </c>
      <c r="B291" t="s">
        <v>1089</v>
      </c>
      <c r="C291" s="4">
        <v>42694</v>
      </c>
      <c r="D291" s="4">
        <v>42698</v>
      </c>
      <c r="E291" t="s">
        <v>34</v>
      </c>
      <c r="F291" t="s">
        <v>1090</v>
      </c>
      <c r="G291" t="s">
        <v>1091</v>
      </c>
      <c r="H291" t="s">
        <v>122</v>
      </c>
      <c r="I291" t="s">
        <v>38</v>
      </c>
      <c r="J291" t="s">
        <v>517</v>
      </c>
      <c r="K291" t="s">
        <v>518</v>
      </c>
      <c r="L291">
        <v>43229</v>
      </c>
      <c r="M291" t="s">
        <v>168</v>
      </c>
      <c r="N291" t="s">
        <v>1092</v>
      </c>
      <c r="O291" t="s">
        <v>62</v>
      </c>
      <c r="P291" t="s">
        <v>289</v>
      </c>
      <c r="Q291" t="s">
        <v>1093</v>
      </c>
      <c r="R291" s="1">
        <v>19.096</v>
      </c>
      <c r="S291">
        <v>7</v>
      </c>
      <c r="T291">
        <f t="shared" si="4"/>
        <v>15</v>
      </c>
      <c r="U291" t="s">
        <v>75</v>
      </c>
      <c r="V291">
        <v>0.2</v>
      </c>
      <c r="W291">
        <v>3.8192000000000004</v>
      </c>
      <c r="X291" s="1">
        <v>-3.8191999999999999</v>
      </c>
      <c r="Y291" s="1">
        <v>22.915199999999999</v>
      </c>
      <c r="Z291" t="s">
        <v>65</v>
      </c>
      <c r="AA291" s="2">
        <v>6.6836000000000002</v>
      </c>
      <c r="AB291" s="3">
        <v>0.35000000000000003</v>
      </c>
      <c r="AC291" s="1">
        <v>-8.5931999999999995</v>
      </c>
      <c r="AD291">
        <v>4</v>
      </c>
      <c r="AE291">
        <v>4</v>
      </c>
      <c r="AF291" t="s">
        <v>48</v>
      </c>
      <c r="AG291">
        <v>2016</v>
      </c>
      <c r="AH291">
        <f>COUNTBLANK(datos[[#This Row],[Row ID]:[Year sales]])</f>
        <v>0</v>
      </c>
    </row>
    <row r="292" spans="1:34" x14ac:dyDescent="0.3">
      <c r="A292">
        <v>291</v>
      </c>
      <c r="B292" t="s">
        <v>1089</v>
      </c>
      <c r="C292" s="4">
        <v>42694</v>
      </c>
      <c r="D292" s="4">
        <v>42698</v>
      </c>
      <c r="E292" t="s">
        <v>34</v>
      </c>
      <c r="F292" t="s">
        <v>1090</v>
      </c>
      <c r="G292" t="s">
        <v>1091</v>
      </c>
      <c r="H292" t="s">
        <v>122</v>
      </c>
      <c r="I292" t="s">
        <v>38</v>
      </c>
      <c r="J292" t="s">
        <v>517</v>
      </c>
      <c r="K292" t="s">
        <v>518</v>
      </c>
      <c r="L292">
        <v>43229</v>
      </c>
      <c r="M292" t="s">
        <v>168</v>
      </c>
      <c r="N292" t="s">
        <v>1094</v>
      </c>
      <c r="O292" t="s">
        <v>62</v>
      </c>
      <c r="P292" t="s">
        <v>63</v>
      </c>
      <c r="Q292" t="s">
        <v>1095</v>
      </c>
      <c r="R292" s="1">
        <v>18.495999999999999</v>
      </c>
      <c r="S292">
        <v>8</v>
      </c>
      <c r="T292">
        <f t="shared" si="4"/>
        <v>32</v>
      </c>
      <c r="U292" t="s">
        <v>75</v>
      </c>
      <c r="V292">
        <v>0.2</v>
      </c>
      <c r="W292">
        <v>3.6991999999999998</v>
      </c>
      <c r="X292" s="1">
        <v>-3.6991999999999998</v>
      </c>
      <c r="Y292" s="1">
        <v>22.1952</v>
      </c>
      <c r="Z292" t="s">
        <v>65</v>
      </c>
      <c r="AA292" s="2">
        <v>6.2423999999999999</v>
      </c>
      <c r="AB292" s="3">
        <v>0.33750000000000002</v>
      </c>
      <c r="AC292" s="1">
        <v>-8.5543999999999993</v>
      </c>
      <c r="AD292">
        <v>4</v>
      </c>
      <c r="AE292">
        <v>4</v>
      </c>
      <c r="AF292" t="s">
        <v>48</v>
      </c>
      <c r="AG292">
        <v>2016</v>
      </c>
      <c r="AH292">
        <f>COUNTBLANK(datos[[#This Row],[Row ID]:[Year sales]])</f>
        <v>0</v>
      </c>
    </row>
    <row r="293" spans="1:34" x14ac:dyDescent="0.3">
      <c r="A293">
        <v>292</v>
      </c>
      <c r="B293" t="s">
        <v>1089</v>
      </c>
      <c r="C293" s="4">
        <v>42694</v>
      </c>
      <c r="D293" s="4">
        <v>42698</v>
      </c>
      <c r="E293" t="s">
        <v>34</v>
      </c>
      <c r="F293" t="s">
        <v>1090</v>
      </c>
      <c r="G293" t="s">
        <v>1091</v>
      </c>
      <c r="H293" t="s">
        <v>122</v>
      </c>
      <c r="I293" t="s">
        <v>38</v>
      </c>
      <c r="J293" t="s">
        <v>517</v>
      </c>
      <c r="K293" t="s">
        <v>518</v>
      </c>
      <c r="L293">
        <v>43229</v>
      </c>
      <c r="M293" t="s">
        <v>168</v>
      </c>
      <c r="N293" t="s">
        <v>1096</v>
      </c>
      <c r="O293" t="s">
        <v>90</v>
      </c>
      <c r="P293" t="s">
        <v>181</v>
      </c>
      <c r="Q293" t="s">
        <v>1097</v>
      </c>
      <c r="R293" s="1">
        <v>255.98400000000001</v>
      </c>
      <c r="S293">
        <v>2</v>
      </c>
      <c r="T293">
        <f t="shared" si="4"/>
        <v>21</v>
      </c>
      <c r="U293" t="s">
        <v>46</v>
      </c>
      <c r="V293">
        <v>0.2</v>
      </c>
      <c r="W293">
        <v>51.196800000000003</v>
      </c>
      <c r="X293" s="1">
        <v>-51.196800000000003</v>
      </c>
      <c r="Y293" s="1">
        <v>307.18080000000003</v>
      </c>
      <c r="Z293" t="s">
        <v>47</v>
      </c>
      <c r="AA293" s="2">
        <v>54.396599999999999</v>
      </c>
      <c r="AB293" s="3">
        <v>0.21249999999999999</v>
      </c>
      <c r="AC293" s="1">
        <v>-150.39060000000001</v>
      </c>
      <c r="AD293">
        <v>4</v>
      </c>
      <c r="AE293">
        <v>4</v>
      </c>
      <c r="AF293" t="s">
        <v>48</v>
      </c>
      <c r="AG293">
        <v>2016</v>
      </c>
      <c r="AH293">
        <f>COUNTBLANK(datos[[#This Row],[Row ID]:[Year sales]])</f>
        <v>0</v>
      </c>
    </row>
    <row r="294" spans="1:34" x14ac:dyDescent="0.3">
      <c r="A294">
        <v>293</v>
      </c>
      <c r="B294" t="s">
        <v>1089</v>
      </c>
      <c r="C294" s="4">
        <v>42694</v>
      </c>
      <c r="D294" s="4">
        <v>42698</v>
      </c>
      <c r="E294" t="s">
        <v>34</v>
      </c>
      <c r="F294" t="s">
        <v>1090</v>
      </c>
      <c r="G294" t="s">
        <v>1091</v>
      </c>
      <c r="H294" t="s">
        <v>122</v>
      </c>
      <c r="I294" t="s">
        <v>38</v>
      </c>
      <c r="J294" t="s">
        <v>517</v>
      </c>
      <c r="K294" t="s">
        <v>518</v>
      </c>
      <c r="L294">
        <v>43229</v>
      </c>
      <c r="M294" t="s">
        <v>168</v>
      </c>
      <c r="N294" t="s">
        <v>1098</v>
      </c>
      <c r="O294" t="s">
        <v>43</v>
      </c>
      <c r="P294" t="s">
        <v>44</v>
      </c>
      <c r="Q294" t="s">
        <v>1099</v>
      </c>
      <c r="R294" s="1">
        <v>86.97</v>
      </c>
      <c r="S294">
        <v>3</v>
      </c>
      <c r="T294">
        <f t="shared" si="4"/>
        <v>32</v>
      </c>
      <c r="U294" t="s">
        <v>52</v>
      </c>
      <c r="V294">
        <v>0.5</v>
      </c>
      <c r="W294">
        <v>43.484999999999999</v>
      </c>
      <c r="X294" s="1">
        <v>-43.484999999999999</v>
      </c>
      <c r="Y294" s="1">
        <v>130.45499999999998</v>
      </c>
      <c r="Z294" t="s">
        <v>99</v>
      </c>
      <c r="AA294" s="2">
        <v>-48.703200000000002</v>
      </c>
      <c r="AB294" s="3">
        <v>-0.56000000000000005</v>
      </c>
      <c r="AC294" s="1">
        <v>-92.188199999999995</v>
      </c>
      <c r="AD294">
        <v>4</v>
      </c>
      <c r="AE294">
        <v>4</v>
      </c>
      <c r="AF294" t="s">
        <v>48</v>
      </c>
      <c r="AG294">
        <v>2016</v>
      </c>
      <c r="AH294">
        <f>COUNTBLANK(datos[[#This Row],[Row ID]:[Year sales]])</f>
        <v>0</v>
      </c>
    </row>
    <row r="295" spans="1:34" x14ac:dyDescent="0.3">
      <c r="A295">
        <v>294</v>
      </c>
      <c r="B295" t="s">
        <v>1100</v>
      </c>
      <c r="C295" s="4">
        <v>41999</v>
      </c>
      <c r="D295" s="4">
        <v>42001</v>
      </c>
      <c r="E295" t="s">
        <v>208</v>
      </c>
      <c r="F295" t="s">
        <v>1101</v>
      </c>
      <c r="G295" t="s">
        <v>1102</v>
      </c>
      <c r="H295" t="s">
        <v>57</v>
      </c>
      <c r="I295" t="s">
        <v>38</v>
      </c>
      <c r="J295" t="s">
        <v>1103</v>
      </c>
      <c r="K295" t="s">
        <v>477</v>
      </c>
      <c r="L295">
        <v>80906</v>
      </c>
      <c r="M295" t="s">
        <v>60</v>
      </c>
      <c r="N295" t="s">
        <v>1104</v>
      </c>
      <c r="O295" t="s">
        <v>43</v>
      </c>
      <c r="P295" t="s">
        <v>83</v>
      </c>
      <c r="Q295" t="s">
        <v>1105</v>
      </c>
      <c r="R295" s="1">
        <v>300.416</v>
      </c>
      <c r="S295">
        <v>8</v>
      </c>
      <c r="T295">
        <f t="shared" si="4"/>
        <v>27</v>
      </c>
      <c r="U295" t="s">
        <v>75</v>
      </c>
      <c r="V295">
        <v>0.2</v>
      </c>
      <c r="W295">
        <v>60.083200000000005</v>
      </c>
      <c r="X295" s="1">
        <v>-60.083199999999998</v>
      </c>
      <c r="Y295" s="1">
        <v>360.49919999999997</v>
      </c>
      <c r="Z295" t="s">
        <v>47</v>
      </c>
      <c r="AA295" s="2">
        <v>78.859200000000001</v>
      </c>
      <c r="AB295" s="3">
        <v>0.26250000000000001</v>
      </c>
      <c r="AC295" s="1">
        <v>-161.4736</v>
      </c>
      <c r="AD295">
        <v>2</v>
      </c>
      <c r="AE295">
        <v>2</v>
      </c>
      <c r="AF295" t="s">
        <v>48</v>
      </c>
      <c r="AG295">
        <v>2014</v>
      </c>
      <c r="AH295">
        <f>COUNTBLANK(datos[[#This Row],[Row ID]:[Year sales]])</f>
        <v>0</v>
      </c>
    </row>
    <row r="296" spans="1:34" x14ac:dyDescent="0.3">
      <c r="A296">
        <v>295</v>
      </c>
      <c r="B296" t="s">
        <v>1100</v>
      </c>
      <c r="C296" s="4">
        <v>41999</v>
      </c>
      <c r="D296" s="4">
        <v>42001</v>
      </c>
      <c r="E296" t="s">
        <v>208</v>
      </c>
      <c r="F296" t="s">
        <v>1101</v>
      </c>
      <c r="G296" t="s">
        <v>1102</v>
      </c>
      <c r="H296" t="s">
        <v>57</v>
      </c>
      <c r="I296" t="s">
        <v>38</v>
      </c>
      <c r="J296" t="s">
        <v>1103</v>
      </c>
      <c r="K296" t="s">
        <v>477</v>
      </c>
      <c r="L296">
        <v>80906</v>
      </c>
      <c r="M296" t="s">
        <v>60</v>
      </c>
      <c r="N296" t="s">
        <v>1106</v>
      </c>
      <c r="O296" t="s">
        <v>43</v>
      </c>
      <c r="P296" t="s">
        <v>50</v>
      </c>
      <c r="Q296" t="s">
        <v>1107</v>
      </c>
      <c r="R296" s="1">
        <v>230.352</v>
      </c>
      <c r="S296">
        <v>3</v>
      </c>
      <c r="T296">
        <f t="shared" si="4"/>
        <v>17</v>
      </c>
      <c r="U296" t="s">
        <v>52</v>
      </c>
      <c r="V296">
        <v>0.2</v>
      </c>
      <c r="W296">
        <v>46.070400000000006</v>
      </c>
      <c r="X296" s="1">
        <v>-46.070399999999999</v>
      </c>
      <c r="Y296" s="1">
        <v>276.42240000000004</v>
      </c>
      <c r="Z296" t="s">
        <v>47</v>
      </c>
      <c r="AA296" s="2">
        <v>20.155799999999999</v>
      </c>
      <c r="AB296" s="3">
        <v>8.7499999999999994E-2</v>
      </c>
      <c r="AC296" s="1">
        <v>-164.1258</v>
      </c>
      <c r="AD296">
        <v>2</v>
      </c>
      <c r="AE296">
        <v>2</v>
      </c>
      <c r="AF296" t="s">
        <v>48</v>
      </c>
      <c r="AG296">
        <v>2014</v>
      </c>
      <c r="AH296">
        <f>COUNTBLANK(datos[[#This Row],[Row ID]:[Year sales]])</f>
        <v>0</v>
      </c>
    </row>
    <row r="297" spans="1:34" x14ac:dyDescent="0.3">
      <c r="A297">
        <v>296</v>
      </c>
      <c r="B297" t="s">
        <v>1100</v>
      </c>
      <c r="C297" s="4">
        <v>41999</v>
      </c>
      <c r="D297" s="4">
        <v>42001</v>
      </c>
      <c r="E297" t="s">
        <v>208</v>
      </c>
      <c r="F297" t="s">
        <v>1101</v>
      </c>
      <c r="G297" t="s">
        <v>1102</v>
      </c>
      <c r="H297" t="s">
        <v>57</v>
      </c>
      <c r="I297" t="s">
        <v>38</v>
      </c>
      <c r="J297" t="s">
        <v>1103</v>
      </c>
      <c r="K297" t="s">
        <v>477</v>
      </c>
      <c r="L297">
        <v>80906</v>
      </c>
      <c r="M297" t="s">
        <v>60</v>
      </c>
      <c r="N297" t="s">
        <v>1108</v>
      </c>
      <c r="O297" t="s">
        <v>43</v>
      </c>
      <c r="P297" t="s">
        <v>83</v>
      </c>
      <c r="Q297" t="s">
        <v>1109</v>
      </c>
      <c r="R297" s="1">
        <v>218.352</v>
      </c>
      <c r="S297">
        <v>3</v>
      </c>
      <c r="T297">
        <f t="shared" si="4"/>
        <v>18</v>
      </c>
      <c r="U297" t="s">
        <v>52</v>
      </c>
      <c r="V297">
        <v>0.2</v>
      </c>
      <c r="W297">
        <v>43.670400000000001</v>
      </c>
      <c r="X297" s="1">
        <v>-43.670400000000001</v>
      </c>
      <c r="Y297" s="1">
        <v>262.0224</v>
      </c>
      <c r="Z297" t="s">
        <v>47</v>
      </c>
      <c r="AA297" s="2">
        <v>-24.564599999999999</v>
      </c>
      <c r="AB297" s="3">
        <v>-0.11249999999999999</v>
      </c>
      <c r="AC297" s="1">
        <v>-199.24619999999999</v>
      </c>
      <c r="AD297">
        <v>2</v>
      </c>
      <c r="AE297">
        <v>2</v>
      </c>
      <c r="AF297" t="s">
        <v>48</v>
      </c>
      <c r="AG297">
        <v>2014</v>
      </c>
      <c r="AH297">
        <f>COUNTBLANK(datos[[#This Row],[Row ID]:[Year sales]])</f>
        <v>0</v>
      </c>
    </row>
    <row r="298" spans="1:34" x14ac:dyDescent="0.3">
      <c r="A298">
        <v>297</v>
      </c>
      <c r="B298" t="s">
        <v>1100</v>
      </c>
      <c r="C298" s="4">
        <v>41999</v>
      </c>
      <c r="D298" s="4">
        <v>42001</v>
      </c>
      <c r="E298" t="s">
        <v>208</v>
      </c>
      <c r="F298" t="s">
        <v>1101</v>
      </c>
      <c r="G298" t="s">
        <v>1102</v>
      </c>
      <c r="H298" t="s">
        <v>57</v>
      </c>
      <c r="I298" t="s">
        <v>38</v>
      </c>
      <c r="J298" t="s">
        <v>1103</v>
      </c>
      <c r="K298" t="s">
        <v>477</v>
      </c>
      <c r="L298">
        <v>80906</v>
      </c>
      <c r="M298" t="s">
        <v>60</v>
      </c>
      <c r="N298" t="s">
        <v>1110</v>
      </c>
      <c r="O298" t="s">
        <v>62</v>
      </c>
      <c r="P298" t="s">
        <v>94</v>
      </c>
      <c r="Q298" t="s">
        <v>1111</v>
      </c>
      <c r="R298" s="1">
        <v>78.599999999999994</v>
      </c>
      <c r="S298">
        <v>5</v>
      </c>
      <c r="T298">
        <f t="shared" si="4"/>
        <v>34</v>
      </c>
      <c r="U298" t="s">
        <v>75</v>
      </c>
      <c r="V298">
        <v>0.7</v>
      </c>
      <c r="W298">
        <v>55.019999999999996</v>
      </c>
      <c r="X298" s="1">
        <v>-55.02</v>
      </c>
      <c r="Y298" s="1">
        <v>133.62</v>
      </c>
      <c r="Z298" t="s">
        <v>99</v>
      </c>
      <c r="AA298" s="2">
        <v>-62.88</v>
      </c>
      <c r="AB298" s="3">
        <v>-0.8</v>
      </c>
      <c r="AC298" s="1">
        <v>-86.46</v>
      </c>
      <c r="AD298">
        <v>2</v>
      </c>
      <c r="AE298">
        <v>2</v>
      </c>
      <c r="AF298" t="s">
        <v>48</v>
      </c>
      <c r="AG298">
        <v>2014</v>
      </c>
      <c r="AH298">
        <f>COUNTBLANK(datos[[#This Row],[Row ID]:[Year sales]])</f>
        <v>0</v>
      </c>
    </row>
    <row r="299" spans="1:34" x14ac:dyDescent="0.3">
      <c r="A299">
        <v>298</v>
      </c>
      <c r="B299" t="s">
        <v>1100</v>
      </c>
      <c r="C299" s="4">
        <v>41999</v>
      </c>
      <c r="D299" s="4">
        <v>42001</v>
      </c>
      <c r="E299" t="s">
        <v>208</v>
      </c>
      <c r="F299" t="s">
        <v>1101</v>
      </c>
      <c r="G299" t="s">
        <v>1102</v>
      </c>
      <c r="H299" t="s">
        <v>57</v>
      </c>
      <c r="I299" t="s">
        <v>38</v>
      </c>
      <c r="J299" t="s">
        <v>1103</v>
      </c>
      <c r="K299" t="s">
        <v>477</v>
      </c>
      <c r="L299">
        <v>80906</v>
      </c>
      <c r="M299" t="s">
        <v>60</v>
      </c>
      <c r="N299" t="s">
        <v>1112</v>
      </c>
      <c r="O299" t="s">
        <v>62</v>
      </c>
      <c r="P299" t="s">
        <v>289</v>
      </c>
      <c r="Q299" t="s">
        <v>1113</v>
      </c>
      <c r="R299" s="1">
        <v>27.552</v>
      </c>
      <c r="S299">
        <v>3</v>
      </c>
      <c r="T299">
        <f t="shared" si="4"/>
        <v>29</v>
      </c>
      <c r="U299" t="s">
        <v>52</v>
      </c>
      <c r="V299">
        <v>0.2</v>
      </c>
      <c r="W299">
        <v>5.5104000000000006</v>
      </c>
      <c r="X299" s="1">
        <v>-5.5103999999999997</v>
      </c>
      <c r="Y299" s="1">
        <v>33.062399999999997</v>
      </c>
      <c r="Z299" t="s">
        <v>65</v>
      </c>
      <c r="AA299" s="2">
        <v>9.2988</v>
      </c>
      <c r="AB299" s="3">
        <v>0.33750000000000002</v>
      </c>
      <c r="AC299" s="1">
        <v>-12.742800000000001</v>
      </c>
      <c r="AD299">
        <v>2</v>
      </c>
      <c r="AE299">
        <v>2</v>
      </c>
      <c r="AF299" t="s">
        <v>48</v>
      </c>
      <c r="AG299">
        <v>2014</v>
      </c>
      <c r="AH299">
        <f>COUNTBLANK(datos[[#This Row],[Row ID]:[Year sales]])</f>
        <v>0</v>
      </c>
    </row>
    <row r="300" spans="1:34" x14ac:dyDescent="0.3">
      <c r="A300">
        <v>299</v>
      </c>
      <c r="B300" t="s">
        <v>1114</v>
      </c>
      <c r="C300" s="4">
        <v>42671</v>
      </c>
      <c r="D300" s="4">
        <v>42677</v>
      </c>
      <c r="E300" t="s">
        <v>67</v>
      </c>
      <c r="F300" t="s">
        <v>602</v>
      </c>
      <c r="G300" t="s">
        <v>603</v>
      </c>
      <c r="H300" t="s">
        <v>57</v>
      </c>
      <c r="I300" t="s">
        <v>38</v>
      </c>
      <c r="J300" t="s">
        <v>1115</v>
      </c>
      <c r="K300" t="s">
        <v>810</v>
      </c>
      <c r="L300">
        <v>7109</v>
      </c>
      <c r="M300" t="s">
        <v>168</v>
      </c>
      <c r="N300" t="s">
        <v>1116</v>
      </c>
      <c r="O300" t="s">
        <v>62</v>
      </c>
      <c r="P300" t="s">
        <v>110</v>
      </c>
      <c r="Q300" t="s">
        <v>1117</v>
      </c>
      <c r="R300" s="1">
        <v>32.4</v>
      </c>
      <c r="S300">
        <v>5</v>
      </c>
      <c r="T300">
        <f t="shared" si="4"/>
        <v>9</v>
      </c>
      <c r="U300" t="s">
        <v>75</v>
      </c>
      <c r="V300">
        <v>0</v>
      </c>
      <c r="W300">
        <v>0</v>
      </c>
      <c r="X300" s="1">
        <v>0</v>
      </c>
      <c r="Y300" s="1">
        <v>32.4</v>
      </c>
      <c r="Z300" t="s">
        <v>65</v>
      </c>
      <c r="AA300" s="2">
        <v>15.552</v>
      </c>
      <c r="AB300" s="3">
        <v>0.48</v>
      </c>
      <c r="AC300" s="1">
        <v>-16.847999999999999</v>
      </c>
      <c r="AD300">
        <v>6</v>
      </c>
      <c r="AE300">
        <v>6</v>
      </c>
      <c r="AF300" t="s">
        <v>48</v>
      </c>
      <c r="AG300">
        <v>2016</v>
      </c>
      <c r="AH300">
        <f>COUNTBLANK(datos[[#This Row],[Row ID]:[Year sales]])</f>
        <v>0</v>
      </c>
    </row>
    <row r="301" spans="1:34" x14ac:dyDescent="0.3">
      <c r="A301">
        <v>300</v>
      </c>
      <c r="B301" t="s">
        <v>1114</v>
      </c>
      <c r="C301" s="4">
        <v>42671</v>
      </c>
      <c r="D301" s="4">
        <v>42677</v>
      </c>
      <c r="E301" t="s">
        <v>67</v>
      </c>
      <c r="F301" t="s">
        <v>602</v>
      </c>
      <c r="G301" t="s">
        <v>603</v>
      </c>
      <c r="H301" t="s">
        <v>57</v>
      </c>
      <c r="I301" t="s">
        <v>38</v>
      </c>
      <c r="J301" t="s">
        <v>1115</v>
      </c>
      <c r="K301" t="s">
        <v>810</v>
      </c>
      <c r="L301">
        <v>7109</v>
      </c>
      <c r="M301" t="s">
        <v>168</v>
      </c>
      <c r="N301" t="s">
        <v>1118</v>
      </c>
      <c r="O301" t="s">
        <v>62</v>
      </c>
      <c r="P301" t="s">
        <v>77</v>
      </c>
      <c r="Q301" t="s">
        <v>1119</v>
      </c>
      <c r="R301" s="1">
        <v>1082.48</v>
      </c>
      <c r="S301">
        <v>8</v>
      </c>
      <c r="T301">
        <f t="shared" si="4"/>
        <v>33</v>
      </c>
      <c r="U301" t="s">
        <v>75</v>
      </c>
      <c r="V301">
        <v>0</v>
      </c>
      <c r="W301">
        <v>0</v>
      </c>
      <c r="X301" s="1">
        <v>0</v>
      </c>
      <c r="Y301" s="1">
        <v>1082.48</v>
      </c>
      <c r="Z301" t="s">
        <v>53</v>
      </c>
      <c r="AA301" s="2">
        <v>10.8248</v>
      </c>
      <c r="AB301" s="3">
        <v>0.01</v>
      </c>
      <c r="AC301" s="1">
        <v>-1071.6551999999999</v>
      </c>
      <c r="AD301">
        <v>6</v>
      </c>
      <c r="AE301">
        <v>6</v>
      </c>
      <c r="AF301" t="s">
        <v>48</v>
      </c>
      <c r="AG301">
        <v>2016</v>
      </c>
      <c r="AH301">
        <f>COUNTBLANK(datos[[#This Row],[Row ID]:[Year sales]])</f>
        <v>0</v>
      </c>
    </row>
    <row r="302" spans="1:34" x14ac:dyDescent="0.3">
      <c r="A302">
        <v>301</v>
      </c>
      <c r="B302" t="s">
        <v>1114</v>
      </c>
      <c r="C302" s="4">
        <v>42671</v>
      </c>
      <c r="D302" s="4">
        <v>42677</v>
      </c>
      <c r="E302" t="s">
        <v>67</v>
      </c>
      <c r="F302" t="s">
        <v>602</v>
      </c>
      <c r="G302" t="s">
        <v>603</v>
      </c>
      <c r="H302" t="s">
        <v>57</v>
      </c>
      <c r="I302" t="s">
        <v>38</v>
      </c>
      <c r="J302" t="s">
        <v>1115</v>
      </c>
      <c r="K302" t="s">
        <v>810</v>
      </c>
      <c r="L302">
        <v>7109</v>
      </c>
      <c r="M302" t="s">
        <v>168</v>
      </c>
      <c r="N302" t="s">
        <v>1120</v>
      </c>
      <c r="O302" t="s">
        <v>62</v>
      </c>
      <c r="P302" t="s">
        <v>110</v>
      </c>
      <c r="Q302" t="s">
        <v>1121</v>
      </c>
      <c r="R302" s="1">
        <v>56.91</v>
      </c>
      <c r="S302">
        <v>3</v>
      </c>
      <c r="T302">
        <f t="shared" si="4"/>
        <v>22</v>
      </c>
      <c r="U302" t="s">
        <v>52</v>
      </c>
      <c r="V302">
        <v>0</v>
      </c>
      <c r="W302">
        <v>0</v>
      </c>
      <c r="X302" s="1">
        <v>0</v>
      </c>
      <c r="Y302" s="1">
        <v>56.91</v>
      </c>
      <c r="Z302" t="s">
        <v>99</v>
      </c>
      <c r="AA302" s="2">
        <v>27.316800000000001</v>
      </c>
      <c r="AB302" s="3">
        <v>0.48000000000000004</v>
      </c>
      <c r="AC302" s="1">
        <v>-29.5932</v>
      </c>
      <c r="AD302">
        <v>6</v>
      </c>
      <c r="AE302">
        <v>6</v>
      </c>
      <c r="AF302" t="s">
        <v>48</v>
      </c>
      <c r="AG302">
        <v>2016</v>
      </c>
      <c r="AH302">
        <f>COUNTBLANK(datos[[#This Row],[Row ID]:[Year sales]])</f>
        <v>0</v>
      </c>
    </row>
    <row r="303" spans="1:34" x14ac:dyDescent="0.3">
      <c r="A303">
        <v>302</v>
      </c>
      <c r="B303" t="s">
        <v>1114</v>
      </c>
      <c r="C303" s="4">
        <v>42671</v>
      </c>
      <c r="D303" s="4">
        <v>42677</v>
      </c>
      <c r="E303" t="s">
        <v>67</v>
      </c>
      <c r="F303" t="s">
        <v>602</v>
      </c>
      <c r="G303" t="s">
        <v>603</v>
      </c>
      <c r="H303" t="s">
        <v>57</v>
      </c>
      <c r="I303" t="s">
        <v>38</v>
      </c>
      <c r="J303" t="s">
        <v>1115</v>
      </c>
      <c r="K303" t="s">
        <v>810</v>
      </c>
      <c r="L303">
        <v>7109</v>
      </c>
      <c r="M303" t="s">
        <v>168</v>
      </c>
      <c r="N303" t="s">
        <v>1122</v>
      </c>
      <c r="O303" t="s">
        <v>43</v>
      </c>
      <c r="P303" t="s">
        <v>83</v>
      </c>
      <c r="Q303" t="s">
        <v>1123</v>
      </c>
      <c r="R303" s="1">
        <v>77.599999999999994</v>
      </c>
      <c r="S303">
        <v>4</v>
      </c>
      <c r="T303">
        <f t="shared" si="4"/>
        <v>24</v>
      </c>
      <c r="U303" t="s">
        <v>52</v>
      </c>
      <c r="V303">
        <v>0</v>
      </c>
      <c r="W303">
        <v>0</v>
      </c>
      <c r="X303" s="1">
        <v>0</v>
      </c>
      <c r="Y303" s="1">
        <v>77.599999999999994</v>
      </c>
      <c r="Z303" t="s">
        <v>99</v>
      </c>
      <c r="AA303" s="2">
        <v>38.024000000000001</v>
      </c>
      <c r="AB303" s="3">
        <v>0.49000000000000005</v>
      </c>
      <c r="AC303" s="1">
        <v>-39.576000000000001</v>
      </c>
      <c r="AD303">
        <v>6</v>
      </c>
      <c r="AE303">
        <v>6</v>
      </c>
      <c r="AF303" t="s">
        <v>48</v>
      </c>
      <c r="AG303">
        <v>2016</v>
      </c>
      <c r="AH303">
        <f>COUNTBLANK(datos[[#This Row],[Row ID]:[Year sales]])</f>
        <v>0</v>
      </c>
    </row>
    <row r="304" spans="1:34" x14ac:dyDescent="0.3">
      <c r="A304">
        <v>303</v>
      </c>
      <c r="B304" t="s">
        <v>1114</v>
      </c>
      <c r="C304" s="4">
        <v>42671</v>
      </c>
      <c r="D304" s="4">
        <v>42677</v>
      </c>
      <c r="E304" t="s">
        <v>67</v>
      </c>
      <c r="F304" t="s">
        <v>602</v>
      </c>
      <c r="G304" t="s">
        <v>603</v>
      </c>
      <c r="H304" t="s">
        <v>57</v>
      </c>
      <c r="I304" t="s">
        <v>38</v>
      </c>
      <c r="J304" t="s">
        <v>1115</v>
      </c>
      <c r="K304" t="s">
        <v>810</v>
      </c>
      <c r="L304">
        <v>7109</v>
      </c>
      <c r="M304" t="s">
        <v>168</v>
      </c>
      <c r="N304" t="s">
        <v>1124</v>
      </c>
      <c r="O304" t="s">
        <v>62</v>
      </c>
      <c r="P304" t="s">
        <v>94</v>
      </c>
      <c r="Q304" t="s">
        <v>1125</v>
      </c>
      <c r="R304" s="1">
        <v>14.28</v>
      </c>
      <c r="S304">
        <v>1</v>
      </c>
      <c r="T304">
        <f t="shared" si="4"/>
        <v>21</v>
      </c>
      <c r="U304" t="s">
        <v>46</v>
      </c>
      <c r="V304">
        <v>0</v>
      </c>
      <c r="W304">
        <v>0</v>
      </c>
      <c r="X304" s="1">
        <v>0</v>
      </c>
      <c r="Y304" s="1">
        <v>14.28</v>
      </c>
      <c r="Z304" t="s">
        <v>65</v>
      </c>
      <c r="AA304" s="2">
        <v>6.5688000000000004</v>
      </c>
      <c r="AB304" s="3">
        <v>0.46000000000000008</v>
      </c>
      <c r="AC304" s="1">
        <v>-7.7111999999999998</v>
      </c>
      <c r="AD304">
        <v>6</v>
      </c>
      <c r="AE304">
        <v>6</v>
      </c>
      <c r="AF304" t="s">
        <v>48</v>
      </c>
      <c r="AG304">
        <v>2016</v>
      </c>
      <c r="AH304">
        <f>COUNTBLANK(datos[[#This Row],[Row ID]:[Year sales]])</f>
        <v>0</v>
      </c>
    </row>
    <row r="305" spans="1:34" x14ac:dyDescent="0.3">
      <c r="A305">
        <v>304</v>
      </c>
      <c r="B305" t="s">
        <v>1126</v>
      </c>
      <c r="C305" s="4">
        <v>43058</v>
      </c>
      <c r="D305" s="4">
        <v>43062</v>
      </c>
      <c r="E305" t="s">
        <v>67</v>
      </c>
      <c r="F305" t="s">
        <v>881</v>
      </c>
      <c r="G305" t="s">
        <v>882</v>
      </c>
      <c r="H305" t="s">
        <v>37</v>
      </c>
      <c r="I305" t="s">
        <v>38</v>
      </c>
      <c r="J305" t="s">
        <v>323</v>
      </c>
      <c r="K305" t="s">
        <v>231</v>
      </c>
      <c r="L305">
        <v>60623</v>
      </c>
      <c r="M305" t="s">
        <v>125</v>
      </c>
      <c r="N305" t="s">
        <v>1127</v>
      </c>
      <c r="O305" t="s">
        <v>43</v>
      </c>
      <c r="P305" t="s">
        <v>73</v>
      </c>
      <c r="Q305" t="s">
        <v>1128</v>
      </c>
      <c r="R305" s="1">
        <v>219.07499999999999</v>
      </c>
      <c r="S305">
        <v>3</v>
      </c>
      <c r="T305">
        <f t="shared" si="4"/>
        <v>26</v>
      </c>
      <c r="U305" t="s">
        <v>52</v>
      </c>
      <c r="V305">
        <v>0.5</v>
      </c>
      <c r="W305">
        <v>109.53749999999999</v>
      </c>
      <c r="X305" s="1">
        <v>-109.53749999999999</v>
      </c>
      <c r="Y305" s="1">
        <v>328.61249999999995</v>
      </c>
      <c r="Z305" t="s">
        <v>47</v>
      </c>
      <c r="AA305" s="2">
        <v>-131.44499999999999</v>
      </c>
      <c r="AB305" s="3">
        <v>-0.6</v>
      </c>
      <c r="AC305" s="1">
        <v>-240.98249999999999</v>
      </c>
      <c r="AD305">
        <v>4</v>
      </c>
      <c r="AE305">
        <v>4</v>
      </c>
      <c r="AF305" t="s">
        <v>48</v>
      </c>
      <c r="AG305">
        <v>2017</v>
      </c>
      <c r="AH305">
        <f>COUNTBLANK(datos[[#This Row],[Row ID]:[Year sales]])</f>
        <v>0</v>
      </c>
    </row>
    <row r="306" spans="1:34" x14ac:dyDescent="0.3">
      <c r="A306">
        <v>305</v>
      </c>
      <c r="B306" t="s">
        <v>1129</v>
      </c>
      <c r="C306" s="4">
        <v>42128</v>
      </c>
      <c r="D306" s="4">
        <v>42133</v>
      </c>
      <c r="E306" t="s">
        <v>34</v>
      </c>
      <c r="F306" t="s">
        <v>1130</v>
      </c>
      <c r="G306" t="s">
        <v>1131</v>
      </c>
      <c r="H306" t="s">
        <v>57</v>
      </c>
      <c r="I306" t="s">
        <v>38</v>
      </c>
      <c r="J306" t="s">
        <v>286</v>
      </c>
      <c r="K306" t="s">
        <v>287</v>
      </c>
      <c r="L306">
        <v>10024</v>
      </c>
      <c r="M306" t="s">
        <v>168</v>
      </c>
      <c r="N306" t="s">
        <v>1132</v>
      </c>
      <c r="O306" t="s">
        <v>43</v>
      </c>
      <c r="P306" t="s">
        <v>83</v>
      </c>
      <c r="Q306" t="s">
        <v>1133</v>
      </c>
      <c r="R306" s="1">
        <v>26.8</v>
      </c>
      <c r="S306">
        <v>2</v>
      </c>
      <c r="T306">
        <f t="shared" si="4"/>
        <v>13</v>
      </c>
      <c r="U306" t="s">
        <v>46</v>
      </c>
      <c r="V306">
        <v>0</v>
      </c>
      <c r="W306">
        <v>0</v>
      </c>
      <c r="X306" s="1">
        <v>0</v>
      </c>
      <c r="Y306" s="1">
        <v>26.8</v>
      </c>
      <c r="Z306" t="s">
        <v>65</v>
      </c>
      <c r="AA306" s="2">
        <v>12.864000000000001</v>
      </c>
      <c r="AB306" s="3">
        <v>0.48000000000000004</v>
      </c>
      <c r="AC306" s="1">
        <v>-13.936</v>
      </c>
      <c r="AD306">
        <v>5</v>
      </c>
      <c r="AE306">
        <v>5</v>
      </c>
      <c r="AF306" t="s">
        <v>48</v>
      </c>
      <c r="AG306">
        <v>2015</v>
      </c>
      <c r="AH306">
        <f>COUNTBLANK(datos[[#This Row],[Row ID]:[Year sales]])</f>
        <v>0</v>
      </c>
    </row>
    <row r="307" spans="1:34" x14ac:dyDescent="0.3">
      <c r="A307">
        <v>306</v>
      </c>
      <c r="B307" t="s">
        <v>1134</v>
      </c>
      <c r="C307" s="4">
        <v>42003</v>
      </c>
      <c r="D307" s="4">
        <v>42008</v>
      </c>
      <c r="E307" t="s">
        <v>67</v>
      </c>
      <c r="F307" t="s">
        <v>363</v>
      </c>
      <c r="G307" t="s">
        <v>364</v>
      </c>
      <c r="H307" t="s">
        <v>57</v>
      </c>
      <c r="I307" t="s">
        <v>38</v>
      </c>
      <c r="J307" t="s">
        <v>1135</v>
      </c>
      <c r="K307" t="s">
        <v>258</v>
      </c>
      <c r="L307">
        <v>48180</v>
      </c>
      <c r="M307" t="s">
        <v>125</v>
      </c>
      <c r="N307" t="s">
        <v>1136</v>
      </c>
      <c r="O307" t="s">
        <v>62</v>
      </c>
      <c r="P307" t="s">
        <v>86</v>
      </c>
      <c r="Q307" t="s">
        <v>1137</v>
      </c>
      <c r="R307" s="1">
        <v>9.84</v>
      </c>
      <c r="S307">
        <v>3</v>
      </c>
      <c r="T307">
        <f t="shared" si="4"/>
        <v>20</v>
      </c>
      <c r="U307" t="s">
        <v>52</v>
      </c>
      <c r="V307">
        <v>0</v>
      </c>
      <c r="W307">
        <v>0</v>
      </c>
      <c r="X307" s="1">
        <v>0</v>
      </c>
      <c r="Y307" s="1">
        <v>9.84</v>
      </c>
      <c r="Z307" t="s">
        <v>65</v>
      </c>
      <c r="AA307" s="2">
        <v>2.8536000000000001</v>
      </c>
      <c r="AB307" s="3">
        <v>0.29000000000000004</v>
      </c>
      <c r="AC307" s="1">
        <v>-6.9863999999999997</v>
      </c>
      <c r="AD307">
        <v>5</v>
      </c>
      <c r="AE307">
        <v>5</v>
      </c>
      <c r="AF307" t="s">
        <v>48</v>
      </c>
      <c r="AG307">
        <v>2014</v>
      </c>
      <c r="AH307">
        <f>COUNTBLANK(datos[[#This Row],[Row ID]:[Year sales]])</f>
        <v>0</v>
      </c>
    </row>
    <row r="308" spans="1:34" x14ac:dyDescent="0.3">
      <c r="A308">
        <v>307</v>
      </c>
      <c r="B308" t="s">
        <v>1138</v>
      </c>
      <c r="C308" s="4">
        <v>41791</v>
      </c>
      <c r="D308" s="4">
        <v>41796</v>
      </c>
      <c r="E308" t="s">
        <v>67</v>
      </c>
      <c r="F308" t="s">
        <v>1139</v>
      </c>
      <c r="G308" t="s">
        <v>1140</v>
      </c>
      <c r="H308" t="s">
        <v>122</v>
      </c>
      <c r="I308" t="s">
        <v>38</v>
      </c>
      <c r="J308" t="s">
        <v>1141</v>
      </c>
      <c r="K308" t="s">
        <v>810</v>
      </c>
      <c r="L308">
        <v>8701</v>
      </c>
      <c r="M308" t="s">
        <v>168</v>
      </c>
      <c r="N308" t="s">
        <v>1142</v>
      </c>
      <c r="O308" t="s">
        <v>62</v>
      </c>
      <c r="P308" t="s">
        <v>94</v>
      </c>
      <c r="Q308" t="s">
        <v>1143</v>
      </c>
      <c r="R308" s="1">
        <v>45.48</v>
      </c>
      <c r="S308">
        <v>3</v>
      </c>
      <c r="T308">
        <f t="shared" si="4"/>
        <v>15</v>
      </c>
      <c r="U308" t="s">
        <v>52</v>
      </c>
      <c r="V308">
        <v>0</v>
      </c>
      <c r="W308">
        <v>0</v>
      </c>
      <c r="X308" s="1">
        <v>0</v>
      </c>
      <c r="Y308" s="1">
        <v>45.48</v>
      </c>
      <c r="Z308" t="s">
        <v>65</v>
      </c>
      <c r="AA308" s="2">
        <v>20.9208</v>
      </c>
      <c r="AB308" s="3">
        <v>0.46</v>
      </c>
      <c r="AC308" s="1">
        <v>-24.559200000000001</v>
      </c>
      <c r="AD308">
        <v>5</v>
      </c>
      <c r="AE308">
        <v>5</v>
      </c>
      <c r="AF308" t="s">
        <v>48</v>
      </c>
      <c r="AG308">
        <v>2014</v>
      </c>
      <c r="AH308">
        <f>COUNTBLANK(datos[[#This Row],[Row ID]:[Year sales]])</f>
        <v>0</v>
      </c>
    </row>
    <row r="309" spans="1:34" x14ac:dyDescent="0.3">
      <c r="A309">
        <v>308</v>
      </c>
      <c r="B309" t="s">
        <v>1138</v>
      </c>
      <c r="C309" s="4">
        <v>41791</v>
      </c>
      <c r="D309" s="4">
        <v>41796</v>
      </c>
      <c r="E309" t="s">
        <v>67</v>
      </c>
      <c r="F309" t="s">
        <v>1139</v>
      </c>
      <c r="G309" t="s">
        <v>1140</v>
      </c>
      <c r="H309" t="s">
        <v>122</v>
      </c>
      <c r="I309" t="s">
        <v>38</v>
      </c>
      <c r="J309" t="s">
        <v>1141</v>
      </c>
      <c r="K309" t="s">
        <v>810</v>
      </c>
      <c r="L309">
        <v>8701</v>
      </c>
      <c r="M309" t="s">
        <v>168</v>
      </c>
      <c r="N309" t="s">
        <v>1144</v>
      </c>
      <c r="O309" t="s">
        <v>62</v>
      </c>
      <c r="P309" t="s">
        <v>86</v>
      </c>
      <c r="Q309" t="s">
        <v>1145</v>
      </c>
      <c r="R309" s="1">
        <v>289.2</v>
      </c>
      <c r="S309">
        <v>6</v>
      </c>
      <c r="T309">
        <f t="shared" si="4"/>
        <v>25</v>
      </c>
      <c r="U309" t="s">
        <v>75</v>
      </c>
      <c r="V309">
        <v>0</v>
      </c>
      <c r="W309">
        <v>0</v>
      </c>
      <c r="X309" s="1">
        <v>0</v>
      </c>
      <c r="Y309" s="1">
        <v>289.2</v>
      </c>
      <c r="Z309" t="s">
        <v>47</v>
      </c>
      <c r="AA309" s="2">
        <v>83.867999999999995</v>
      </c>
      <c r="AB309" s="3">
        <v>0.28999999999999998</v>
      </c>
      <c r="AC309" s="1">
        <v>-205.33199999999999</v>
      </c>
      <c r="AD309">
        <v>5</v>
      </c>
      <c r="AE309">
        <v>5</v>
      </c>
      <c r="AF309" t="s">
        <v>48</v>
      </c>
      <c r="AG309">
        <v>2014</v>
      </c>
      <c r="AH309">
        <f>COUNTBLANK(datos[[#This Row],[Row ID]:[Year sales]])</f>
        <v>0</v>
      </c>
    </row>
    <row r="310" spans="1:34" x14ac:dyDescent="0.3">
      <c r="A310">
        <v>309</v>
      </c>
      <c r="B310" t="s">
        <v>1146</v>
      </c>
      <c r="C310" s="4">
        <v>42840</v>
      </c>
      <c r="D310" s="4">
        <v>42842</v>
      </c>
      <c r="E310" t="s">
        <v>208</v>
      </c>
      <c r="F310" t="s">
        <v>1147</v>
      </c>
      <c r="G310" t="s">
        <v>1148</v>
      </c>
      <c r="H310" t="s">
        <v>37</v>
      </c>
      <c r="I310" t="s">
        <v>38</v>
      </c>
      <c r="J310" t="s">
        <v>1149</v>
      </c>
      <c r="K310" t="s">
        <v>339</v>
      </c>
      <c r="L310">
        <v>22204</v>
      </c>
      <c r="M310" t="s">
        <v>41</v>
      </c>
      <c r="N310" t="s">
        <v>1150</v>
      </c>
      <c r="O310" t="s">
        <v>62</v>
      </c>
      <c r="P310" t="s">
        <v>86</v>
      </c>
      <c r="Q310" t="s">
        <v>1151</v>
      </c>
      <c r="R310" s="1">
        <v>4.8899999999999997</v>
      </c>
      <c r="S310">
        <v>1</v>
      </c>
      <c r="T310">
        <f t="shared" si="4"/>
        <v>8</v>
      </c>
      <c r="U310" t="s">
        <v>46</v>
      </c>
      <c r="V310">
        <v>0</v>
      </c>
      <c r="W310">
        <v>0</v>
      </c>
      <c r="X310" s="1">
        <v>0</v>
      </c>
      <c r="Y310" s="1">
        <v>4.8899999999999997</v>
      </c>
      <c r="Z310" t="s">
        <v>65</v>
      </c>
      <c r="AA310" s="2">
        <v>2.0049000000000001</v>
      </c>
      <c r="AB310" s="3">
        <v>0.41000000000000003</v>
      </c>
      <c r="AC310" s="1">
        <v>-2.8851</v>
      </c>
      <c r="AD310">
        <v>2</v>
      </c>
      <c r="AE310">
        <v>2</v>
      </c>
      <c r="AF310" t="s">
        <v>48</v>
      </c>
      <c r="AG310">
        <v>2017</v>
      </c>
      <c r="AH310">
        <f>COUNTBLANK(datos[[#This Row],[Row ID]:[Year sales]])</f>
        <v>0</v>
      </c>
    </row>
    <row r="311" spans="1:34" x14ac:dyDescent="0.3">
      <c r="A311">
        <v>310</v>
      </c>
      <c r="B311" t="s">
        <v>1152</v>
      </c>
      <c r="C311" s="4">
        <v>42625</v>
      </c>
      <c r="D311" s="4">
        <v>42627</v>
      </c>
      <c r="E311" t="s">
        <v>34</v>
      </c>
      <c r="F311" t="s">
        <v>1153</v>
      </c>
      <c r="G311" t="s">
        <v>1154</v>
      </c>
      <c r="H311" t="s">
        <v>57</v>
      </c>
      <c r="I311" t="s">
        <v>38</v>
      </c>
      <c r="J311" t="s">
        <v>1155</v>
      </c>
      <c r="K311" t="s">
        <v>477</v>
      </c>
      <c r="L311">
        <v>80004</v>
      </c>
      <c r="M311" t="s">
        <v>60</v>
      </c>
      <c r="N311" t="s">
        <v>1156</v>
      </c>
      <c r="O311" t="s">
        <v>43</v>
      </c>
      <c r="P311" t="s">
        <v>83</v>
      </c>
      <c r="Q311" t="s">
        <v>1157</v>
      </c>
      <c r="R311" s="1">
        <v>15.135999999999999</v>
      </c>
      <c r="S311">
        <v>4</v>
      </c>
      <c r="T311">
        <f t="shared" si="4"/>
        <v>31</v>
      </c>
      <c r="U311" t="s">
        <v>52</v>
      </c>
      <c r="V311">
        <v>0.2</v>
      </c>
      <c r="W311">
        <v>3.0272000000000001</v>
      </c>
      <c r="X311" s="1">
        <v>-3.0272000000000001</v>
      </c>
      <c r="Y311" s="1">
        <v>18.1632</v>
      </c>
      <c r="Z311" t="s">
        <v>65</v>
      </c>
      <c r="AA311" s="2">
        <v>3.5948000000000002</v>
      </c>
      <c r="AB311" s="3">
        <v>0.23750000000000002</v>
      </c>
      <c r="AC311" s="1">
        <v>-8.5139999999999993</v>
      </c>
      <c r="AD311">
        <v>2</v>
      </c>
      <c r="AE311">
        <v>2</v>
      </c>
      <c r="AF311" t="s">
        <v>48</v>
      </c>
      <c r="AG311">
        <v>2016</v>
      </c>
      <c r="AH311">
        <f>COUNTBLANK(datos[[#This Row],[Row ID]:[Year sales]])</f>
        <v>0</v>
      </c>
    </row>
    <row r="312" spans="1:34" x14ac:dyDescent="0.3">
      <c r="A312">
        <v>311</v>
      </c>
      <c r="B312" t="s">
        <v>1152</v>
      </c>
      <c r="C312" s="4">
        <v>42625</v>
      </c>
      <c r="D312" s="4">
        <v>42627</v>
      </c>
      <c r="E312" t="s">
        <v>34</v>
      </c>
      <c r="F312" t="s">
        <v>1153</v>
      </c>
      <c r="G312" t="s">
        <v>1154</v>
      </c>
      <c r="H312" t="s">
        <v>57</v>
      </c>
      <c r="I312" t="s">
        <v>38</v>
      </c>
      <c r="J312" t="s">
        <v>1155</v>
      </c>
      <c r="K312" t="s">
        <v>477</v>
      </c>
      <c r="L312">
        <v>80004</v>
      </c>
      <c r="M312" t="s">
        <v>60</v>
      </c>
      <c r="N312" t="s">
        <v>1158</v>
      </c>
      <c r="O312" t="s">
        <v>43</v>
      </c>
      <c r="P312" t="s">
        <v>50</v>
      </c>
      <c r="Q312" t="s">
        <v>1159</v>
      </c>
      <c r="R312" s="1">
        <v>466.76799999999997</v>
      </c>
      <c r="S312">
        <v>2</v>
      </c>
      <c r="T312">
        <f t="shared" si="4"/>
        <v>34</v>
      </c>
      <c r="U312" t="s">
        <v>46</v>
      </c>
      <c r="V312">
        <v>0.2</v>
      </c>
      <c r="W312">
        <v>93.3536</v>
      </c>
      <c r="X312" s="1">
        <v>-93.3536</v>
      </c>
      <c r="Y312" s="1">
        <v>560.12159999999994</v>
      </c>
      <c r="Z312" t="s">
        <v>53</v>
      </c>
      <c r="AA312" s="2">
        <v>52.511400000000002</v>
      </c>
      <c r="AB312" s="3">
        <v>0.11250000000000002</v>
      </c>
      <c r="AC312" s="1">
        <v>-320.90300000000002</v>
      </c>
      <c r="AD312">
        <v>2</v>
      </c>
      <c r="AE312">
        <v>2</v>
      </c>
      <c r="AF312" t="s">
        <v>48</v>
      </c>
      <c r="AG312">
        <v>2016</v>
      </c>
      <c r="AH312">
        <f>COUNTBLANK(datos[[#This Row],[Row ID]:[Year sales]])</f>
        <v>0</v>
      </c>
    </row>
    <row r="313" spans="1:34" x14ac:dyDescent="0.3">
      <c r="A313">
        <v>312</v>
      </c>
      <c r="B313" t="s">
        <v>1152</v>
      </c>
      <c r="C313" s="4">
        <v>42625</v>
      </c>
      <c r="D313" s="4">
        <v>42627</v>
      </c>
      <c r="E313" t="s">
        <v>34</v>
      </c>
      <c r="F313" t="s">
        <v>1153</v>
      </c>
      <c r="G313" t="s">
        <v>1154</v>
      </c>
      <c r="H313" t="s">
        <v>57</v>
      </c>
      <c r="I313" t="s">
        <v>38</v>
      </c>
      <c r="J313" t="s">
        <v>1155</v>
      </c>
      <c r="K313" t="s">
        <v>477</v>
      </c>
      <c r="L313">
        <v>80004</v>
      </c>
      <c r="M313" t="s">
        <v>60</v>
      </c>
      <c r="N313" t="s">
        <v>1160</v>
      </c>
      <c r="O313" t="s">
        <v>43</v>
      </c>
      <c r="P313" t="s">
        <v>83</v>
      </c>
      <c r="Q313" t="s">
        <v>1161</v>
      </c>
      <c r="R313" s="1">
        <v>15.231999999999999</v>
      </c>
      <c r="S313">
        <v>1</v>
      </c>
      <c r="T313">
        <f t="shared" si="4"/>
        <v>20</v>
      </c>
      <c r="U313" t="s">
        <v>46</v>
      </c>
      <c r="V313">
        <v>0.2</v>
      </c>
      <c r="W313">
        <v>3.0464000000000002</v>
      </c>
      <c r="X313" s="1">
        <v>-3.0464000000000002</v>
      </c>
      <c r="Y313" s="1">
        <v>18.278399999999998</v>
      </c>
      <c r="Z313" t="s">
        <v>65</v>
      </c>
      <c r="AA313" s="2">
        <v>1.7136</v>
      </c>
      <c r="AB313" s="3">
        <v>0.1125</v>
      </c>
      <c r="AC313" s="1">
        <v>-10.472</v>
      </c>
      <c r="AD313">
        <v>2</v>
      </c>
      <c r="AE313">
        <v>2</v>
      </c>
      <c r="AF313" t="s">
        <v>48</v>
      </c>
      <c r="AG313">
        <v>2016</v>
      </c>
      <c r="AH313">
        <f>COUNTBLANK(datos[[#This Row],[Row ID]:[Year sales]])</f>
        <v>0</v>
      </c>
    </row>
    <row r="314" spans="1:34" x14ac:dyDescent="0.3">
      <c r="A314">
        <v>313</v>
      </c>
      <c r="B314" t="s">
        <v>1152</v>
      </c>
      <c r="C314" s="4">
        <v>42625</v>
      </c>
      <c r="D314" s="4">
        <v>42627</v>
      </c>
      <c r="E314" t="s">
        <v>34</v>
      </c>
      <c r="F314" t="s">
        <v>1153</v>
      </c>
      <c r="G314" t="s">
        <v>1154</v>
      </c>
      <c r="H314" t="s">
        <v>57</v>
      </c>
      <c r="I314" t="s">
        <v>38</v>
      </c>
      <c r="J314" t="s">
        <v>1155</v>
      </c>
      <c r="K314" t="s">
        <v>477</v>
      </c>
      <c r="L314">
        <v>80004</v>
      </c>
      <c r="M314" t="s">
        <v>60</v>
      </c>
      <c r="N314" t="s">
        <v>1162</v>
      </c>
      <c r="O314" t="s">
        <v>62</v>
      </c>
      <c r="P314" t="s">
        <v>63</v>
      </c>
      <c r="Q314" t="s">
        <v>1163</v>
      </c>
      <c r="R314" s="1">
        <v>6.2640000000000002</v>
      </c>
      <c r="S314">
        <v>3</v>
      </c>
      <c r="T314">
        <f t="shared" si="4"/>
        <v>13</v>
      </c>
      <c r="U314" t="s">
        <v>52</v>
      </c>
      <c r="V314">
        <v>0.2</v>
      </c>
      <c r="W314">
        <v>1.2528000000000001</v>
      </c>
      <c r="X314" s="1">
        <v>-1.2527999999999999</v>
      </c>
      <c r="Y314" s="1">
        <v>7.5167999999999999</v>
      </c>
      <c r="Z314" t="s">
        <v>65</v>
      </c>
      <c r="AA314" s="2">
        <v>2.0358000000000001</v>
      </c>
      <c r="AB314" s="3">
        <v>0.32500000000000001</v>
      </c>
      <c r="AC314" s="1">
        <v>-2.9754</v>
      </c>
      <c r="AD314">
        <v>2</v>
      </c>
      <c r="AE314">
        <v>2</v>
      </c>
      <c r="AF314" t="s">
        <v>48</v>
      </c>
      <c r="AG314">
        <v>2016</v>
      </c>
      <c r="AH314">
        <f>COUNTBLANK(datos[[#This Row],[Row ID]:[Year sales]])</f>
        <v>0</v>
      </c>
    </row>
    <row r="315" spans="1:34" x14ac:dyDescent="0.3">
      <c r="A315">
        <v>314</v>
      </c>
      <c r="B315" t="s">
        <v>1164</v>
      </c>
      <c r="C315" s="4">
        <v>41909</v>
      </c>
      <c r="D315" s="4">
        <v>41915</v>
      </c>
      <c r="E315" t="s">
        <v>67</v>
      </c>
      <c r="F315" t="s">
        <v>1165</v>
      </c>
      <c r="G315" t="s">
        <v>1166</v>
      </c>
      <c r="H315" t="s">
        <v>57</v>
      </c>
      <c r="I315" t="s">
        <v>38</v>
      </c>
      <c r="J315" t="s">
        <v>1167</v>
      </c>
      <c r="K315" t="s">
        <v>810</v>
      </c>
      <c r="L315">
        <v>7601</v>
      </c>
      <c r="M315" t="s">
        <v>168</v>
      </c>
      <c r="N315" t="s">
        <v>1168</v>
      </c>
      <c r="O315" t="s">
        <v>43</v>
      </c>
      <c r="P315" t="s">
        <v>83</v>
      </c>
      <c r="Q315" t="s">
        <v>1169</v>
      </c>
      <c r="R315" s="1">
        <v>87.54</v>
      </c>
      <c r="S315">
        <v>3</v>
      </c>
      <c r="T315">
        <f t="shared" si="4"/>
        <v>18</v>
      </c>
      <c r="U315" t="s">
        <v>52</v>
      </c>
      <c r="V315">
        <v>0</v>
      </c>
      <c r="W315">
        <v>0</v>
      </c>
      <c r="X315" s="1">
        <v>0</v>
      </c>
      <c r="Y315" s="1">
        <v>87.54</v>
      </c>
      <c r="Z315" t="s">
        <v>99</v>
      </c>
      <c r="AA315" s="2">
        <v>37.642200000000003</v>
      </c>
      <c r="AB315" s="3">
        <v>0.43</v>
      </c>
      <c r="AC315" s="1">
        <v>-49.897799999999997</v>
      </c>
      <c r="AD315">
        <v>6</v>
      </c>
      <c r="AE315">
        <v>6</v>
      </c>
      <c r="AF315" t="s">
        <v>48</v>
      </c>
      <c r="AG315">
        <v>2014</v>
      </c>
      <c r="AH315">
        <f>COUNTBLANK(datos[[#This Row],[Row ID]:[Year sales]])</f>
        <v>0</v>
      </c>
    </row>
    <row r="316" spans="1:34" x14ac:dyDescent="0.3">
      <c r="A316">
        <v>315</v>
      </c>
      <c r="B316" t="s">
        <v>1170</v>
      </c>
      <c r="C316" s="4">
        <v>41860</v>
      </c>
      <c r="D316" s="4">
        <v>41867</v>
      </c>
      <c r="E316" t="s">
        <v>67</v>
      </c>
      <c r="F316" t="s">
        <v>1171</v>
      </c>
      <c r="G316" t="s">
        <v>1172</v>
      </c>
      <c r="H316" t="s">
        <v>57</v>
      </c>
      <c r="I316" t="s">
        <v>38</v>
      </c>
      <c r="J316" t="s">
        <v>1173</v>
      </c>
      <c r="K316" t="s">
        <v>71</v>
      </c>
      <c r="L316">
        <v>33710</v>
      </c>
      <c r="M316" t="s">
        <v>41</v>
      </c>
      <c r="N316" t="s">
        <v>1174</v>
      </c>
      <c r="O316" t="s">
        <v>90</v>
      </c>
      <c r="P316" t="s">
        <v>91</v>
      </c>
      <c r="Q316" t="s">
        <v>1175</v>
      </c>
      <c r="R316" s="1">
        <v>178.38399999999999</v>
      </c>
      <c r="S316">
        <v>2</v>
      </c>
      <c r="T316">
        <f t="shared" si="4"/>
        <v>12</v>
      </c>
      <c r="U316" t="s">
        <v>46</v>
      </c>
      <c r="V316">
        <v>0.2</v>
      </c>
      <c r="W316">
        <v>35.6768</v>
      </c>
      <c r="X316" s="1">
        <v>-35.6768</v>
      </c>
      <c r="Y316" s="1">
        <v>214.06079999999997</v>
      </c>
      <c r="Z316" t="s">
        <v>47</v>
      </c>
      <c r="AA316" s="2">
        <v>22.297999999999998</v>
      </c>
      <c r="AB316" s="3">
        <v>0.125</v>
      </c>
      <c r="AC316" s="1">
        <v>-120.4092</v>
      </c>
      <c r="AD316">
        <v>7</v>
      </c>
      <c r="AE316">
        <v>7</v>
      </c>
      <c r="AF316" t="s">
        <v>48</v>
      </c>
      <c r="AG316">
        <v>2014</v>
      </c>
      <c r="AH316">
        <f>COUNTBLANK(datos[[#This Row],[Row ID]:[Year sales]])</f>
        <v>0</v>
      </c>
    </row>
    <row r="317" spans="1:34" x14ac:dyDescent="0.3">
      <c r="A317">
        <v>316</v>
      </c>
      <c r="B317" t="s">
        <v>1170</v>
      </c>
      <c r="C317" s="4">
        <v>41860</v>
      </c>
      <c r="D317" s="4">
        <v>41867</v>
      </c>
      <c r="E317" t="s">
        <v>67</v>
      </c>
      <c r="F317" t="s">
        <v>1171</v>
      </c>
      <c r="G317" t="s">
        <v>1172</v>
      </c>
      <c r="H317" t="s">
        <v>57</v>
      </c>
      <c r="I317" t="s">
        <v>38</v>
      </c>
      <c r="J317" t="s">
        <v>1173</v>
      </c>
      <c r="K317" t="s">
        <v>71</v>
      </c>
      <c r="L317">
        <v>33710</v>
      </c>
      <c r="M317" t="s">
        <v>41</v>
      </c>
      <c r="N317" t="s">
        <v>1176</v>
      </c>
      <c r="O317" t="s">
        <v>62</v>
      </c>
      <c r="P317" t="s">
        <v>110</v>
      </c>
      <c r="Q317" t="s">
        <v>1177</v>
      </c>
      <c r="R317" s="1">
        <v>15.552</v>
      </c>
      <c r="S317">
        <v>3</v>
      </c>
      <c r="T317">
        <f t="shared" si="4"/>
        <v>24</v>
      </c>
      <c r="U317" t="s">
        <v>52</v>
      </c>
      <c r="V317">
        <v>0.2</v>
      </c>
      <c r="W317">
        <v>3.1104000000000003</v>
      </c>
      <c r="X317" s="1">
        <v>-3.1103999999999998</v>
      </c>
      <c r="Y317" s="1">
        <v>18.662399999999998</v>
      </c>
      <c r="Z317" t="s">
        <v>65</v>
      </c>
      <c r="AA317" s="2">
        <v>5.4432</v>
      </c>
      <c r="AB317" s="3">
        <v>0.35000000000000003</v>
      </c>
      <c r="AC317" s="1">
        <v>-6.9984000000000002</v>
      </c>
      <c r="AD317">
        <v>7</v>
      </c>
      <c r="AE317">
        <v>7</v>
      </c>
      <c r="AF317" t="s">
        <v>48</v>
      </c>
      <c r="AG317">
        <v>2014</v>
      </c>
      <c r="AH317">
        <f>COUNTBLANK(datos[[#This Row],[Row ID]:[Year sales]])</f>
        <v>0</v>
      </c>
    </row>
    <row r="318" spans="1:34" x14ac:dyDescent="0.3">
      <c r="A318">
        <v>317</v>
      </c>
      <c r="B318" t="s">
        <v>1178</v>
      </c>
      <c r="C318" s="4">
        <v>42001</v>
      </c>
      <c r="D318" s="4">
        <v>42003</v>
      </c>
      <c r="E318" t="s">
        <v>208</v>
      </c>
      <c r="F318" t="s">
        <v>1179</v>
      </c>
      <c r="G318" t="s">
        <v>1180</v>
      </c>
      <c r="H318" t="s">
        <v>57</v>
      </c>
      <c r="I318" t="s">
        <v>38</v>
      </c>
      <c r="J318" t="s">
        <v>166</v>
      </c>
      <c r="K318" t="s">
        <v>167</v>
      </c>
      <c r="L318">
        <v>19143</v>
      </c>
      <c r="M318" t="s">
        <v>168</v>
      </c>
      <c r="N318" t="s">
        <v>1181</v>
      </c>
      <c r="O318" t="s">
        <v>62</v>
      </c>
      <c r="P318" t="s">
        <v>86</v>
      </c>
      <c r="Q318" t="s">
        <v>1182</v>
      </c>
      <c r="R318" s="1">
        <v>99.135999999999996</v>
      </c>
      <c r="S318">
        <v>4</v>
      </c>
      <c r="T318">
        <f t="shared" si="4"/>
        <v>32</v>
      </c>
      <c r="U318" t="s">
        <v>52</v>
      </c>
      <c r="V318">
        <v>0.2</v>
      </c>
      <c r="W318">
        <v>19.827200000000001</v>
      </c>
      <c r="X318" s="1">
        <v>-19.827200000000001</v>
      </c>
      <c r="Y318" s="1">
        <v>118.9632</v>
      </c>
      <c r="Z318" t="s">
        <v>99</v>
      </c>
      <c r="AA318" s="2">
        <v>8.6744000000000003</v>
      </c>
      <c r="AB318" s="3">
        <v>8.7500000000000008E-2</v>
      </c>
      <c r="AC318" s="1">
        <v>-70.634399999999999</v>
      </c>
      <c r="AD318">
        <v>2</v>
      </c>
      <c r="AE318">
        <v>2</v>
      </c>
      <c r="AF318" t="s">
        <v>48</v>
      </c>
      <c r="AG318">
        <v>2014</v>
      </c>
      <c r="AH318">
        <f>COUNTBLANK(datos[[#This Row],[Row ID]:[Year sales]])</f>
        <v>0</v>
      </c>
    </row>
    <row r="319" spans="1:34" x14ac:dyDescent="0.3">
      <c r="A319">
        <v>318</v>
      </c>
      <c r="B319" t="s">
        <v>1183</v>
      </c>
      <c r="C319" s="4">
        <v>41947</v>
      </c>
      <c r="D319" s="4">
        <v>41952</v>
      </c>
      <c r="E319" t="s">
        <v>67</v>
      </c>
      <c r="F319" t="s">
        <v>1184</v>
      </c>
      <c r="G319" t="s">
        <v>1185</v>
      </c>
      <c r="H319" t="s">
        <v>122</v>
      </c>
      <c r="I319" t="s">
        <v>38</v>
      </c>
      <c r="J319" t="s">
        <v>286</v>
      </c>
      <c r="K319" t="s">
        <v>287</v>
      </c>
      <c r="L319">
        <v>10024</v>
      </c>
      <c r="M319" t="s">
        <v>168</v>
      </c>
      <c r="N319" t="s">
        <v>1186</v>
      </c>
      <c r="O319" t="s">
        <v>43</v>
      </c>
      <c r="P319" t="s">
        <v>50</v>
      </c>
      <c r="Q319" t="s">
        <v>1187</v>
      </c>
      <c r="R319" s="1">
        <v>135.88200000000001</v>
      </c>
      <c r="S319">
        <v>1</v>
      </c>
      <c r="T319">
        <f t="shared" si="4"/>
        <v>37</v>
      </c>
      <c r="U319" t="s">
        <v>46</v>
      </c>
      <c r="V319">
        <v>0.1</v>
      </c>
      <c r="W319">
        <v>13.588200000000001</v>
      </c>
      <c r="X319" s="1">
        <v>-13.588200000000001</v>
      </c>
      <c r="Y319" s="1">
        <v>149.47020000000001</v>
      </c>
      <c r="Z319" t="s">
        <v>99</v>
      </c>
      <c r="AA319" s="2">
        <v>24.1568</v>
      </c>
      <c r="AB319" s="3">
        <v>0.17777777777777778</v>
      </c>
      <c r="AC319" s="1">
        <v>-98.137</v>
      </c>
      <c r="AD319">
        <v>5</v>
      </c>
      <c r="AE319">
        <v>5</v>
      </c>
      <c r="AF319" t="s">
        <v>48</v>
      </c>
      <c r="AG319">
        <v>2014</v>
      </c>
      <c r="AH319">
        <f>COUNTBLANK(datos[[#This Row],[Row ID]:[Year sales]])</f>
        <v>0</v>
      </c>
    </row>
    <row r="320" spans="1:34" x14ac:dyDescent="0.3">
      <c r="A320">
        <v>319</v>
      </c>
      <c r="B320" t="s">
        <v>1183</v>
      </c>
      <c r="C320" s="4">
        <v>41947</v>
      </c>
      <c r="D320" s="4">
        <v>41952</v>
      </c>
      <c r="E320" t="s">
        <v>67</v>
      </c>
      <c r="F320" t="s">
        <v>1184</v>
      </c>
      <c r="G320" t="s">
        <v>1185</v>
      </c>
      <c r="H320" t="s">
        <v>122</v>
      </c>
      <c r="I320" t="s">
        <v>38</v>
      </c>
      <c r="J320" t="s">
        <v>286</v>
      </c>
      <c r="K320" t="s">
        <v>287</v>
      </c>
      <c r="L320">
        <v>10024</v>
      </c>
      <c r="M320" t="s">
        <v>168</v>
      </c>
      <c r="N320" t="s">
        <v>1188</v>
      </c>
      <c r="O320" t="s">
        <v>90</v>
      </c>
      <c r="P320" t="s">
        <v>704</v>
      </c>
      <c r="Q320" t="s">
        <v>1189</v>
      </c>
      <c r="R320" s="1">
        <v>3991.98</v>
      </c>
      <c r="S320">
        <v>2</v>
      </c>
      <c r="T320">
        <f t="shared" si="4"/>
        <v>2</v>
      </c>
      <c r="U320" t="s">
        <v>46</v>
      </c>
      <c r="V320">
        <v>0</v>
      </c>
      <c r="W320">
        <v>0</v>
      </c>
      <c r="X320" s="1">
        <v>0</v>
      </c>
      <c r="Y320" s="1">
        <v>3991.98</v>
      </c>
      <c r="Z320" t="s">
        <v>53</v>
      </c>
      <c r="AA320" s="2">
        <v>1995.99</v>
      </c>
      <c r="AB320" s="3">
        <v>0.5</v>
      </c>
      <c r="AC320" s="1">
        <v>-1995.99</v>
      </c>
      <c r="AD320">
        <v>5</v>
      </c>
      <c r="AE320">
        <v>5</v>
      </c>
      <c r="AF320" t="s">
        <v>48</v>
      </c>
      <c r="AG320">
        <v>2014</v>
      </c>
      <c r="AH320">
        <f>COUNTBLANK(datos[[#This Row],[Row ID]:[Year sales]])</f>
        <v>0</v>
      </c>
    </row>
    <row r="321" spans="1:34" x14ac:dyDescent="0.3">
      <c r="A321">
        <v>320</v>
      </c>
      <c r="B321" t="s">
        <v>1183</v>
      </c>
      <c r="C321" s="4">
        <v>41947</v>
      </c>
      <c r="D321" s="4">
        <v>41952</v>
      </c>
      <c r="E321" t="s">
        <v>67</v>
      </c>
      <c r="F321" t="s">
        <v>1184</v>
      </c>
      <c r="G321" t="s">
        <v>1185</v>
      </c>
      <c r="H321" t="s">
        <v>122</v>
      </c>
      <c r="I321" t="s">
        <v>38</v>
      </c>
      <c r="J321" t="s">
        <v>286</v>
      </c>
      <c r="K321" t="s">
        <v>287</v>
      </c>
      <c r="L321">
        <v>10024</v>
      </c>
      <c r="M321" t="s">
        <v>168</v>
      </c>
      <c r="N321" t="s">
        <v>232</v>
      </c>
      <c r="O321" t="s">
        <v>90</v>
      </c>
      <c r="P321" t="s">
        <v>91</v>
      </c>
      <c r="Q321" t="s">
        <v>233</v>
      </c>
      <c r="R321" s="1">
        <v>275.94</v>
      </c>
      <c r="S321">
        <v>6</v>
      </c>
      <c r="T321">
        <f t="shared" si="4"/>
        <v>23</v>
      </c>
      <c r="U321" t="s">
        <v>75</v>
      </c>
      <c r="V321">
        <v>0</v>
      </c>
      <c r="W321">
        <v>0</v>
      </c>
      <c r="X321" s="1">
        <v>0</v>
      </c>
      <c r="Y321" s="1">
        <v>275.94</v>
      </c>
      <c r="Z321" t="s">
        <v>47</v>
      </c>
      <c r="AA321" s="2">
        <v>80.022599999999997</v>
      </c>
      <c r="AB321" s="3">
        <v>0.28999999999999998</v>
      </c>
      <c r="AC321" s="1">
        <v>-195.91739999999999</v>
      </c>
      <c r="AD321">
        <v>5</v>
      </c>
      <c r="AE321">
        <v>5</v>
      </c>
      <c r="AF321" t="s">
        <v>48</v>
      </c>
      <c r="AG321">
        <v>2014</v>
      </c>
      <c r="AH321">
        <f>COUNTBLANK(datos[[#This Row],[Row ID]:[Year sales]])</f>
        <v>0</v>
      </c>
    </row>
    <row r="322" spans="1:34" x14ac:dyDescent="0.3">
      <c r="A322">
        <v>321</v>
      </c>
      <c r="B322" t="s">
        <v>1183</v>
      </c>
      <c r="C322" s="4">
        <v>41947</v>
      </c>
      <c r="D322" s="4">
        <v>41952</v>
      </c>
      <c r="E322" t="s">
        <v>67</v>
      </c>
      <c r="F322" t="s">
        <v>1184</v>
      </c>
      <c r="G322" t="s">
        <v>1185</v>
      </c>
      <c r="H322" t="s">
        <v>122</v>
      </c>
      <c r="I322" t="s">
        <v>38</v>
      </c>
      <c r="J322" t="s">
        <v>286</v>
      </c>
      <c r="K322" t="s">
        <v>287</v>
      </c>
      <c r="L322">
        <v>10024</v>
      </c>
      <c r="M322" t="s">
        <v>168</v>
      </c>
      <c r="N322" t="s">
        <v>1190</v>
      </c>
      <c r="O322" t="s">
        <v>90</v>
      </c>
      <c r="P322" t="s">
        <v>181</v>
      </c>
      <c r="Q322" t="s">
        <v>1191</v>
      </c>
      <c r="R322" s="1">
        <v>360</v>
      </c>
      <c r="S322">
        <v>4</v>
      </c>
      <c r="T322">
        <f t="shared" ref="T322:T385" si="5">SUMIF(Q:Q, Q322, S:S)</f>
        <v>22</v>
      </c>
      <c r="U322" t="s">
        <v>52</v>
      </c>
      <c r="V322">
        <v>0</v>
      </c>
      <c r="W322">
        <v>0</v>
      </c>
      <c r="X322" s="1">
        <v>0</v>
      </c>
      <c r="Y322" s="1">
        <v>360</v>
      </c>
      <c r="Z322" t="s">
        <v>47</v>
      </c>
      <c r="AA322" s="2">
        <v>129.6</v>
      </c>
      <c r="AB322" s="3">
        <v>0.36</v>
      </c>
      <c r="AC322" s="1">
        <v>-230.4</v>
      </c>
      <c r="AD322">
        <v>5</v>
      </c>
      <c r="AE322">
        <v>5</v>
      </c>
      <c r="AF322" t="s">
        <v>48</v>
      </c>
      <c r="AG322">
        <v>2014</v>
      </c>
      <c r="AH322">
        <f>COUNTBLANK(datos[[#This Row],[Row ID]:[Year sales]])</f>
        <v>0</v>
      </c>
    </row>
    <row r="323" spans="1:34" x14ac:dyDescent="0.3">
      <c r="A323">
        <v>322</v>
      </c>
      <c r="B323" t="s">
        <v>1183</v>
      </c>
      <c r="C323" s="4">
        <v>41947</v>
      </c>
      <c r="D323" s="4">
        <v>41952</v>
      </c>
      <c r="E323" t="s">
        <v>67</v>
      </c>
      <c r="F323" t="s">
        <v>1184</v>
      </c>
      <c r="G323" t="s">
        <v>1185</v>
      </c>
      <c r="H323" t="s">
        <v>122</v>
      </c>
      <c r="I323" t="s">
        <v>38</v>
      </c>
      <c r="J323" t="s">
        <v>286</v>
      </c>
      <c r="K323" t="s">
        <v>287</v>
      </c>
      <c r="L323">
        <v>10024</v>
      </c>
      <c r="M323" t="s">
        <v>168</v>
      </c>
      <c r="N323" t="s">
        <v>567</v>
      </c>
      <c r="O323" t="s">
        <v>62</v>
      </c>
      <c r="P323" t="s">
        <v>77</v>
      </c>
      <c r="Q323" t="s">
        <v>568</v>
      </c>
      <c r="R323" s="1">
        <v>43.57</v>
      </c>
      <c r="S323">
        <v>1</v>
      </c>
      <c r="T323">
        <f t="shared" si="5"/>
        <v>30</v>
      </c>
      <c r="U323" t="s">
        <v>46</v>
      </c>
      <c r="V323">
        <v>0</v>
      </c>
      <c r="W323">
        <v>0</v>
      </c>
      <c r="X323" s="1">
        <v>0</v>
      </c>
      <c r="Y323" s="1">
        <v>43.57</v>
      </c>
      <c r="Z323" t="s">
        <v>65</v>
      </c>
      <c r="AA323" s="2">
        <v>13.071</v>
      </c>
      <c r="AB323" s="3">
        <v>0.3</v>
      </c>
      <c r="AC323" s="1">
        <v>-30.498999999999999</v>
      </c>
      <c r="AD323">
        <v>5</v>
      </c>
      <c r="AE323">
        <v>5</v>
      </c>
      <c r="AF323" t="s">
        <v>48</v>
      </c>
      <c r="AG323">
        <v>2014</v>
      </c>
      <c r="AH323">
        <f>COUNTBLANK(datos[[#This Row],[Row ID]:[Year sales]])</f>
        <v>0</v>
      </c>
    </row>
    <row r="324" spans="1:34" x14ac:dyDescent="0.3">
      <c r="A324">
        <v>323</v>
      </c>
      <c r="B324" t="s">
        <v>1192</v>
      </c>
      <c r="C324" s="4">
        <v>41901</v>
      </c>
      <c r="D324" s="4">
        <v>41906</v>
      </c>
      <c r="E324" t="s">
        <v>67</v>
      </c>
      <c r="F324" t="s">
        <v>1193</v>
      </c>
      <c r="G324" t="s">
        <v>1194</v>
      </c>
      <c r="H324" t="s">
        <v>57</v>
      </c>
      <c r="I324" t="s">
        <v>38</v>
      </c>
      <c r="J324" t="s">
        <v>1195</v>
      </c>
      <c r="K324" t="s">
        <v>59</v>
      </c>
      <c r="L324">
        <v>90805</v>
      </c>
      <c r="M324" t="s">
        <v>60</v>
      </c>
      <c r="N324" t="s">
        <v>1196</v>
      </c>
      <c r="O324" t="s">
        <v>62</v>
      </c>
      <c r="P324" t="s">
        <v>289</v>
      </c>
      <c r="Q324" t="s">
        <v>1197</v>
      </c>
      <c r="R324" s="1">
        <v>7.16</v>
      </c>
      <c r="S324">
        <v>2</v>
      </c>
      <c r="T324">
        <f t="shared" si="5"/>
        <v>38</v>
      </c>
      <c r="U324" t="s">
        <v>46</v>
      </c>
      <c r="V324">
        <v>0</v>
      </c>
      <c r="W324">
        <v>0</v>
      </c>
      <c r="X324" s="1">
        <v>0</v>
      </c>
      <c r="Y324" s="1">
        <v>7.16</v>
      </c>
      <c r="Z324" t="s">
        <v>65</v>
      </c>
      <c r="AA324" s="2">
        <v>3.58</v>
      </c>
      <c r="AB324" s="3">
        <v>0.5</v>
      </c>
      <c r="AC324" s="1">
        <v>-3.58</v>
      </c>
      <c r="AD324">
        <v>5</v>
      </c>
      <c r="AE324">
        <v>5</v>
      </c>
      <c r="AF324" t="s">
        <v>48</v>
      </c>
      <c r="AG324">
        <v>2014</v>
      </c>
      <c r="AH324">
        <f>COUNTBLANK(datos[[#This Row],[Row ID]:[Year sales]])</f>
        <v>0</v>
      </c>
    </row>
    <row r="325" spans="1:34" x14ac:dyDescent="0.3">
      <c r="A325">
        <v>324</v>
      </c>
      <c r="B325" t="s">
        <v>1198</v>
      </c>
      <c r="C325" s="4">
        <v>42483</v>
      </c>
      <c r="D325" s="4">
        <v>42487</v>
      </c>
      <c r="E325" t="s">
        <v>67</v>
      </c>
      <c r="F325" t="s">
        <v>1199</v>
      </c>
      <c r="G325" t="s">
        <v>1200</v>
      </c>
      <c r="H325" t="s">
        <v>57</v>
      </c>
      <c r="I325" t="s">
        <v>38</v>
      </c>
      <c r="J325" t="s">
        <v>1201</v>
      </c>
      <c r="K325" t="s">
        <v>59</v>
      </c>
      <c r="L325">
        <v>92345</v>
      </c>
      <c r="M325" t="s">
        <v>60</v>
      </c>
      <c r="N325" t="s">
        <v>1110</v>
      </c>
      <c r="O325" t="s">
        <v>62</v>
      </c>
      <c r="P325" t="s">
        <v>94</v>
      </c>
      <c r="Q325" t="s">
        <v>1111</v>
      </c>
      <c r="R325" s="1">
        <v>251.52</v>
      </c>
      <c r="S325">
        <v>6</v>
      </c>
      <c r="T325">
        <f t="shared" si="5"/>
        <v>34</v>
      </c>
      <c r="U325" t="s">
        <v>75</v>
      </c>
      <c r="V325">
        <v>0.2</v>
      </c>
      <c r="W325">
        <v>50.304000000000002</v>
      </c>
      <c r="X325" s="1">
        <v>-50.304000000000002</v>
      </c>
      <c r="Y325" s="1">
        <v>301.82400000000001</v>
      </c>
      <c r="Z325" t="s">
        <v>47</v>
      </c>
      <c r="AA325" s="2">
        <v>81.744</v>
      </c>
      <c r="AB325" s="3">
        <v>0.32500000000000001</v>
      </c>
      <c r="AC325" s="1">
        <v>-119.47199999999999</v>
      </c>
      <c r="AD325">
        <v>4</v>
      </c>
      <c r="AE325">
        <v>4</v>
      </c>
      <c r="AF325" t="s">
        <v>48</v>
      </c>
      <c r="AG325">
        <v>2016</v>
      </c>
      <c r="AH325">
        <f>COUNTBLANK(datos[[#This Row],[Row ID]:[Year sales]])</f>
        <v>0</v>
      </c>
    </row>
    <row r="326" spans="1:34" x14ac:dyDescent="0.3">
      <c r="A326">
        <v>325</v>
      </c>
      <c r="B326" t="s">
        <v>1198</v>
      </c>
      <c r="C326" s="4">
        <v>42483</v>
      </c>
      <c r="D326" s="4">
        <v>42487</v>
      </c>
      <c r="E326" t="s">
        <v>67</v>
      </c>
      <c r="F326" t="s">
        <v>1199</v>
      </c>
      <c r="G326" t="s">
        <v>1200</v>
      </c>
      <c r="H326" t="s">
        <v>57</v>
      </c>
      <c r="I326" t="s">
        <v>38</v>
      </c>
      <c r="J326" t="s">
        <v>1201</v>
      </c>
      <c r="K326" t="s">
        <v>59</v>
      </c>
      <c r="L326">
        <v>92345</v>
      </c>
      <c r="M326" t="s">
        <v>60</v>
      </c>
      <c r="N326" t="s">
        <v>1202</v>
      </c>
      <c r="O326" t="s">
        <v>90</v>
      </c>
      <c r="P326" t="s">
        <v>181</v>
      </c>
      <c r="Q326" t="s">
        <v>1203</v>
      </c>
      <c r="R326" s="1">
        <v>99.99</v>
      </c>
      <c r="S326">
        <v>1</v>
      </c>
      <c r="T326">
        <f t="shared" si="5"/>
        <v>32</v>
      </c>
      <c r="U326" t="s">
        <v>46</v>
      </c>
      <c r="V326">
        <v>0</v>
      </c>
      <c r="W326">
        <v>0</v>
      </c>
      <c r="X326" s="1">
        <v>0</v>
      </c>
      <c r="Y326" s="1">
        <v>99.99</v>
      </c>
      <c r="Z326" t="s">
        <v>99</v>
      </c>
      <c r="AA326" s="2">
        <v>34.996499999999997</v>
      </c>
      <c r="AB326" s="3">
        <v>0.35</v>
      </c>
      <c r="AC326" s="1">
        <v>-64.993499999999997</v>
      </c>
      <c r="AD326">
        <v>4</v>
      </c>
      <c r="AE326">
        <v>4</v>
      </c>
      <c r="AF326" t="s">
        <v>48</v>
      </c>
      <c r="AG326">
        <v>2016</v>
      </c>
      <c r="AH326">
        <f>COUNTBLANK(datos[[#This Row],[Row ID]:[Year sales]])</f>
        <v>0</v>
      </c>
    </row>
    <row r="327" spans="1:34" x14ac:dyDescent="0.3">
      <c r="A327">
        <v>326</v>
      </c>
      <c r="B327" t="s">
        <v>1204</v>
      </c>
      <c r="C327" s="4">
        <v>43042</v>
      </c>
      <c r="D327" s="4">
        <v>43044</v>
      </c>
      <c r="E327" t="s">
        <v>34</v>
      </c>
      <c r="F327" t="s">
        <v>1205</v>
      </c>
      <c r="G327" t="s">
        <v>1206</v>
      </c>
      <c r="H327" t="s">
        <v>57</v>
      </c>
      <c r="I327" t="s">
        <v>38</v>
      </c>
      <c r="J327" t="s">
        <v>1207</v>
      </c>
      <c r="K327" t="s">
        <v>355</v>
      </c>
      <c r="L327">
        <v>37130</v>
      </c>
      <c r="M327" t="s">
        <v>41</v>
      </c>
      <c r="N327" t="s">
        <v>1208</v>
      </c>
      <c r="O327" t="s">
        <v>43</v>
      </c>
      <c r="P327" t="s">
        <v>83</v>
      </c>
      <c r="Q327" t="s">
        <v>1209</v>
      </c>
      <c r="R327" s="1">
        <v>15.992000000000001</v>
      </c>
      <c r="S327">
        <v>1</v>
      </c>
      <c r="T327">
        <f t="shared" si="5"/>
        <v>10</v>
      </c>
      <c r="U327" t="s">
        <v>46</v>
      </c>
      <c r="V327">
        <v>0.2</v>
      </c>
      <c r="W327">
        <v>3.1984000000000004</v>
      </c>
      <c r="X327" s="1">
        <v>-3.1983999999999999</v>
      </c>
      <c r="Y327" s="1">
        <v>19.1904</v>
      </c>
      <c r="Z327" t="s">
        <v>65</v>
      </c>
      <c r="AA327" s="2">
        <v>0.99950000000000006</v>
      </c>
      <c r="AB327" s="3">
        <v>6.25E-2</v>
      </c>
      <c r="AC327" s="1">
        <v>-11.7941</v>
      </c>
      <c r="AD327">
        <v>2</v>
      </c>
      <c r="AE327">
        <v>2</v>
      </c>
      <c r="AF327" t="s">
        <v>48</v>
      </c>
      <c r="AG327">
        <v>2017</v>
      </c>
      <c r="AH327">
        <f>COUNTBLANK(datos[[#This Row],[Row ID]:[Year sales]])</f>
        <v>0</v>
      </c>
    </row>
    <row r="328" spans="1:34" x14ac:dyDescent="0.3">
      <c r="A328">
        <v>327</v>
      </c>
      <c r="B328" t="s">
        <v>1210</v>
      </c>
      <c r="C328" s="4">
        <v>42612</v>
      </c>
      <c r="D328" s="4">
        <v>42614</v>
      </c>
      <c r="E328" t="s">
        <v>208</v>
      </c>
      <c r="F328" t="s">
        <v>1211</v>
      </c>
      <c r="G328" t="s">
        <v>1212</v>
      </c>
      <c r="H328" t="s">
        <v>37</v>
      </c>
      <c r="I328" t="s">
        <v>38</v>
      </c>
      <c r="J328" t="s">
        <v>166</v>
      </c>
      <c r="K328" t="s">
        <v>167</v>
      </c>
      <c r="L328">
        <v>19143</v>
      </c>
      <c r="M328" t="s">
        <v>168</v>
      </c>
      <c r="N328" t="s">
        <v>1213</v>
      </c>
      <c r="O328" t="s">
        <v>90</v>
      </c>
      <c r="P328" t="s">
        <v>91</v>
      </c>
      <c r="Q328" t="s">
        <v>1214</v>
      </c>
      <c r="R328" s="1">
        <v>290.89800000000002</v>
      </c>
      <c r="S328">
        <v>3</v>
      </c>
      <c r="T328">
        <f t="shared" si="5"/>
        <v>26</v>
      </c>
      <c r="U328" t="s">
        <v>52</v>
      </c>
      <c r="V328">
        <v>0.4</v>
      </c>
      <c r="W328">
        <v>116.35920000000002</v>
      </c>
      <c r="X328" s="1">
        <v>-116.3592</v>
      </c>
      <c r="Y328" s="1">
        <v>407.25720000000001</v>
      </c>
      <c r="Z328" t="s">
        <v>47</v>
      </c>
      <c r="AA328" s="2">
        <v>-67.876199999999997</v>
      </c>
      <c r="AB328" s="3">
        <v>-0.23333333333333331</v>
      </c>
      <c r="AC328" s="1">
        <v>-242.41499999999999</v>
      </c>
      <c r="AD328">
        <v>2</v>
      </c>
      <c r="AE328">
        <v>2</v>
      </c>
      <c r="AF328" t="s">
        <v>48</v>
      </c>
      <c r="AG328">
        <v>2016</v>
      </c>
      <c r="AH328">
        <f>COUNTBLANK(datos[[#This Row],[Row ID]:[Year sales]])</f>
        <v>0</v>
      </c>
    </row>
    <row r="329" spans="1:34" x14ac:dyDescent="0.3">
      <c r="A329">
        <v>328</v>
      </c>
      <c r="B329" t="s">
        <v>1210</v>
      </c>
      <c r="C329" s="4">
        <v>42612</v>
      </c>
      <c r="D329" s="4">
        <v>42614</v>
      </c>
      <c r="E329" t="s">
        <v>208</v>
      </c>
      <c r="F329" t="s">
        <v>1211</v>
      </c>
      <c r="G329" t="s">
        <v>1212</v>
      </c>
      <c r="H329" t="s">
        <v>37</v>
      </c>
      <c r="I329" t="s">
        <v>38</v>
      </c>
      <c r="J329" t="s">
        <v>166</v>
      </c>
      <c r="K329" t="s">
        <v>167</v>
      </c>
      <c r="L329">
        <v>19143</v>
      </c>
      <c r="M329" t="s">
        <v>168</v>
      </c>
      <c r="N329" t="s">
        <v>1215</v>
      </c>
      <c r="O329" t="s">
        <v>62</v>
      </c>
      <c r="P329" t="s">
        <v>77</v>
      </c>
      <c r="Q329" t="s">
        <v>1216</v>
      </c>
      <c r="R329" s="1">
        <v>54.223999999999997</v>
      </c>
      <c r="S329">
        <v>2</v>
      </c>
      <c r="T329">
        <f t="shared" si="5"/>
        <v>34</v>
      </c>
      <c r="U329" t="s">
        <v>46</v>
      </c>
      <c r="V329">
        <v>0.2</v>
      </c>
      <c r="W329">
        <v>10.844799999999999</v>
      </c>
      <c r="X329" s="1">
        <v>-10.844799999999999</v>
      </c>
      <c r="Y329" s="1">
        <v>65.068799999999996</v>
      </c>
      <c r="Z329" t="s">
        <v>99</v>
      </c>
      <c r="AA329" s="2">
        <v>3.3889999999999998</v>
      </c>
      <c r="AB329" s="3">
        <v>6.25E-2</v>
      </c>
      <c r="AC329" s="1">
        <v>-39.990200000000002</v>
      </c>
      <c r="AD329">
        <v>2</v>
      </c>
      <c r="AE329">
        <v>2</v>
      </c>
      <c r="AF329" t="s">
        <v>48</v>
      </c>
      <c r="AG329">
        <v>2016</v>
      </c>
      <c r="AH329">
        <f>COUNTBLANK(datos[[#This Row],[Row ID]:[Year sales]])</f>
        <v>0</v>
      </c>
    </row>
    <row r="330" spans="1:34" x14ac:dyDescent="0.3">
      <c r="A330">
        <v>329</v>
      </c>
      <c r="B330" t="s">
        <v>1210</v>
      </c>
      <c r="C330" s="4">
        <v>42612</v>
      </c>
      <c r="D330" s="4">
        <v>42614</v>
      </c>
      <c r="E330" t="s">
        <v>208</v>
      </c>
      <c r="F330" t="s">
        <v>1211</v>
      </c>
      <c r="G330" t="s">
        <v>1212</v>
      </c>
      <c r="H330" t="s">
        <v>37</v>
      </c>
      <c r="I330" t="s">
        <v>38</v>
      </c>
      <c r="J330" t="s">
        <v>166</v>
      </c>
      <c r="K330" t="s">
        <v>167</v>
      </c>
      <c r="L330">
        <v>19143</v>
      </c>
      <c r="M330" t="s">
        <v>168</v>
      </c>
      <c r="N330" t="s">
        <v>1217</v>
      </c>
      <c r="O330" t="s">
        <v>43</v>
      </c>
      <c r="P330" t="s">
        <v>50</v>
      </c>
      <c r="Q330" t="s">
        <v>1218</v>
      </c>
      <c r="R330" s="1">
        <v>786.74400000000003</v>
      </c>
      <c r="S330">
        <v>4</v>
      </c>
      <c r="T330">
        <f t="shared" si="5"/>
        <v>24</v>
      </c>
      <c r="U330" t="s">
        <v>52</v>
      </c>
      <c r="V330">
        <v>0.3</v>
      </c>
      <c r="W330">
        <v>236.0232</v>
      </c>
      <c r="X330" s="1">
        <v>-236.0232</v>
      </c>
      <c r="Y330" s="1">
        <v>1022.7672</v>
      </c>
      <c r="Z330" t="s">
        <v>53</v>
      </c>
      <c r="AA330" s="2">
        <v>-258.5016</v>
      </c>
      <c r="AB330" s="3">
        <v>-0.32857142857142857</v>
      </c>
      <c r="AC330" s="1">
        <v>-809.22239999999999</v>
      </c>
      <c r="AD330">
        <v>2</v>
      </c>
      <c r="AE330">
        <v>2</v>
      </c>
      <c r="AF330" t="s">
        <v>48</v>
      </c>
      <c r="AG330">
        <v>2016</v>
      </c>
      <c r="AH330">
        <f>COUNTBLANK(datos[[#This Row],[Row ID]:[Year sales]])</f>
        <v>0</v>
      </c>
    </row>
    <row r="331" spans="1:34" x14ac:dyDescent="0.3">
      <c r="A331">
        <v>330</v>
      </c>
      <c r="B331" t="s">
        <v>1210</v>
      </c>
      <c r="C331" s="4">
        <v>42612</v>
      </c>
      <c r="D331" s="4">
        <v>42614</v>
      </c>
      <c r="E331" t="s">
        <v>208</v>
      </c>
      <c r="F331" t="s">
        <v>1211</v>
      </c>
      <c r="G331" t="s">
        <v>1212</v>
      </c>
      <c r="H331" t="s">
        <v>37</v>
      </c>
      <c r="I331" t="s">
        <v>38</v>
      </c>
      <c r="J331" t="s">
        <v>166</v>
      </c>
      <c r="K331" t="s">
        <v>167</v>
      </c>
      <c r="L331">
        <v>19143</v>
      </c>
      <c r="M331" t="s">
        <v>168</v>
      </c>
      <c r="N331" t="s">
        <v>1219</v>
      </c>
      <c r="O331" t="s">
        <v>62</v>
      </c>
      <c r="P331" t="s">
        <v>63</v>
      </c>
      <c r="Q331" t="s">
        <v>1220</v>
      </c>
      <c r="R331" s="1">
        <v>100.24</v>
      </c>
      <c r="S331">
        <v>10</v>
      </c>
      <c r="T331">
        <f t="shared" si="5"/>
        <v>39</v>
      </c>
      <c r="U331" t="s">
        <v>75</v>
      </c>
      <c r="V331">
        <v>0.2</v>
      </c>
      <c r="W331">
        <v>20.048000000000002</v>
      </c>
      <c r="X331" s="1">
        <v>-20.047999999999998</v>
      </c>
      <c r="Y331" s="1">
        <v>120.288</v>
      </c>
      <c r="Z331" t="s">
        <v>99</v>
      </c>
      <c r="AA331" s="2">
        <v>33.831000000000003</v>
      </c>
      <c r="AB331" s="3">
        <v>0.33750000000000002</v>
      </c>
      <c r="AC331" s="1">
        <v>-46.360999999999997</v>
      </c>
      <c r="AD331">
        <v>2</v>
      </c>
      <c r="AE331">
        <v>2</v>
      </c>
      <c r="AF331" t="s">
        <v>48</v>
      </c>
      <c r="AG331">
        <v>2016</v>
      </c>
      <c r="AH331">
        <f>COUNTBLANK(datos[[#This Row],[Row ID]:[Year sales]])</f>
        <v>0</v>
      </c>
    </row>
    <row r="332" spans="1:34" x14ac:dyDescent="0.3">
      <c r="A332">
        <v>331</v>
      </c>
      <c r="B332" t="s">
        <v>1210</v>
      </c>
      <c r="C332" s="4">
        <v>42612</v>
      </c>
      <c r="D332" s="4">
        <v>42614</v>
      </c>
      <c r="E332" t="s">
        <v>208</v>
      </c>
      <c r="F332" t="s">
        <v>1211</v>
      </c>
      <c r="G332" t="s">
        <v>1212</v>
      </c>
      <c r="H332" t="s">
        <v>37</v>
      </c>
      <c r="I332" t="s">
        <v>38</v>
      </c>
      <c r="J332" t="s">
        <v>166</v>
      </c>
      <c r="K332" t="s">
        <v>167</v>
      </c>
      <c r="L332">
        <v>19143</v>
      </c>
      <c r="M332" t="s">
        <v>168</v>
      </c>
      <c r="N332" t="s">
        <v>1221</v>
      </c>
      <c r="O332" t="s">
        <v>62</v>
      </c>
      <c r="P332" t="s">
        <v>94</v>
      </c>
      <c r="Q332" t="s">
        <v>1222</v>
      </c>
      <c r="R332" s="1">
        <v>37.764000000000003</v>
      </c>
      <c r="S332">
        <v>6</v>
      </c>
      <c r="T332">
        <f t="shared" si="5"/>
        <v>67</v>
      </c>
      <c r="U332" t="s">
        <v>75</v>
      </c>
      <c r="V332">
        <v>0.7</v>
      </c>
      <c r="W332">
        <v>26.434799999999999</v>
      </c>
      <c r="X332" s="1">
        <v>-26.434799999999999</v>
      </c>
      <c r="Y332" s="1">
        <v>64.198800000000006</v>
      </c>
      <c r="Z332" t="s">
        <v>99</v>
      </c>
      <c r="AA332" s="2">
        <v>-27.6936</v>
      </c>
      <c r="AB332" s="3">
        <v>-0.73333333333333328</v>
      </c>
      <c r="AC332" s="1">
        <v>-39.022799999999997</v>
      </c>
      <c r="AD332">
        <v>2</v>
      </c>
      <c r="AE332">
        <v>2</v>
      </c>
      <c r="AF332" t="s">
        <v>48</v>
      </c>
      <c r="AG332">
        <v>2016</v>
      </c>
      <c r="AH332">
        <f>COUNTBLANK(datos[[#This Row],[Row ID]:[Year sales]])</f>
        <v>0</v>
      </c>
    </row>
    <row r="333" spans="1:34" x14ac:dyDescent="0.3">
      <c r="A333">
        <v>332</v>
      </c>
      <c r="B333" t="s">
        <v>1223</v>
      </c>
      <c r="C333" s="4">
        <v>42485</v>
      </c>
      <c r="D333" s="4">
        <v>42489</v>
      </c>
      <c r="E333" t="s">
        <v>34</v>
      </c>
      <c r="F333" t="s">
        <v>1224</v>
      </c>
      <c r="G333" t="s">
        <v>1225</v>
      </c>
      <c r="H333" t="s">
        <v>37</v>
      </c>
      <c r="I333" t="s">
        <v>38</v>
      </c>
      <c r="J333" t="s">
        <v>166</v>
      </c>
      <c r="K333" t="s">
        <v>167</v>
      </c>
      <c r="L333">
        <v>19134</v>
      </c>
      <c r="M333" t="s">
        <v>168</v>
      </c>
      <c r="N333" t="s">
        <v>1226</v>
      </c>
      <c r="O333" t="s">
        <v>90</v>
      </c>
      <c r="P333" t="s">
        <v>91</v>
      </c>
      <c r="Q333" t="s">
        <v>1227</v>
      </c>
      <c r="R333" s="1">
        <v>82.8</v>
      </c>
      <c r="S333">
        <v>2</v>
      </c>
      <c r="T333">
        <f t="shared" si="5"/>
        <v>28</v>
      </c>
      <c r="U333" t="s">
        <v>46</v>
      </c>
      <c r="V333">
        <v>0.4</v>
      </c>
      <c r="W333">
        <v>33.119999999999997</v>
      </c>
      <c r="X333" s="1">
        <v>-33.119999999999997</v>
      </c>
      <c r="Y333" s="1">
        <v>115.91999999999999</v>
      </c>
      <c r="Z333" t="s">
        <v>99</v>
      </c>
      <c r="AA333" s="2">
        <v>-20.7</v>
      </c>
      <c r="AB333" s="3">
        <v>-0.25</v>
      </c>
      <c r="AC333" s="1">
        <v>-70.38</v>
      </c>
      <c r="AD333">
        <v>4</v>
      </c>
      <c r="AE333">
        <v>4</v>
      </c>
      <c r="AF333" t="s">
        <v>48</v>
      </c>
      <c r="AG333">
        <v>2016</v>
      </c>
      <c r="AH333">
        <f>COUNTBLANK(datos[[#This Row],[Row ID]:[Year sales]])</f>
        <v>0</v>
      </c>
    </row>
    <row r="334" spans="1:34" x14ac:dyDescent="0.3">
      <c r="A334">
        <v>333</v>
      </c>
      <c r="B334" t="s">
        <v>1223</v>
      </c>
      <c r="C334" s="4">
        <v>42485</v>
      </c>
      <c r="D334" s="4">
        <v>42489</v>
      </c>
      <c r="E334" t="s">
        <v>34</v>
      </c>
      <c r="F334" t="s">
        <v>1224</v>
      </c>
      <c r="G334" t="s">
        <v>1225</v>
      </c>
      <c r="H334" t="s">
        <v>37</v>
      </c>
      <c r="I334" t="s">
        <v>38</v>
      </c>
      <c r="J334" t="s">
        <v>166</v>
      </c>
      <c r="K334" t="s">
        <v>167</v>
      </c>
      <c r="L334">
        <v>19134</v>
      </c>
      <c r="M334" t="s">
        <v>168</v>
      </c>
      <c r="N334" t="s">
        <v>1228</v>
      </c>
      <c r="O334" t="s">
        <v>62</v>
      </c>
      <c r="P334" t="s">
        <v>94</v>
      </c>
      <c r="Q334" t="s">
        <v>1229</v>
      </c>
      <c r="R334" s="1">
        <v>20.724</v>
      </c>
      <c r="S334">
        <v>2</v>
      </c>
      <c r="T334">
        <f t="shared" si="5"/>
        <v>8</v>
      </c>
      <c r="U334" t="s">
        <v>46</v>
      </c>
      <c r="V334">
        <v>0.7</v>
      </c>
      <c r="W334">
        <v>14.506799999999998</v>
      </c>
      <c r="X334" s="1">
        <v>-14.5068</v>
      </c>
      <c r="Y334" s="1">
        <v>35.230800000000002</v>
      </c>
      <c r="Z334" t="s">
        <v>65</v>
      </c>
      <c r="AA334" s="2">
        <v>-13.816000000000001</v>
      </c>
      <c r="AB334" s="3">
        <v>-0.66666666666666674</v>
      </c>
      <c r="AC334" s="1">
        <v>-20.033200000000001</v>
      </c>
      <c r="AD334">
        <v>4</v>
      </c>
      <c r="AE334">
        <v>4</v>
      </c>
      <c r="AF334" t="s">
        <v>48</v>
      </c>
      <c r="AG334">
        <v>2016</v>
      </c>
      <c r="AH334">
        <f>COUNTBLANK(datos[[#This Row],[Row ID]:[Year sales]])</f>
        <v>0</v>
      </c>
    </row>
    <row r="335" spans="1:34" x14ac:dyDescent="0.3">
      <c r="A335">
        <v>334</v>
      </c>
      <c r="B335" t="s">
        <v>1223</v>
      </c>
      <c r="C335" s="4">
        <v>42485</v>
      </c>
      <c r="D335" s="4">
        <v>42489</v>
      </c>
      <c r="E335" t="s">
        <v>34</v>
      </c>
      <c r="F335" t="s">
        <v>1224</v>
      </c>
      <c r="G335" t="s">
        <v>1225</v>
      </c>
      <c r="H335" t="s">
        <v>37</v>
      </c>
      <c r="I335" t="s">
        <v>38</v>
      </c>
      <c r="J335" t="s">
        <v>166</v>
      </c>
      <c r="K335" t="s">
        <v>167</v>
      </c>
      <c r="L335">
        <v>19134</v>
      </c>
      <c r="M335" t="s">
        <v>168</v>
      </c>
      <c r="N335" t="s">
        <v>1230</v>
      </c>
      <c r="O335" t="s">
        <v>62</v>
      </c>
      <c r="P335" t="s">
        <v>94</v>
      </c>
      <c r="Q335" t="s">
        <v>1231</v>
      </c>
      <c r="R335" s="1">
        <v>4.8959999999999999</v>
      </c>
      <c r="S335">
        <v>3</v>
      </c>
      <c r="T335">
        <f t="shared" si="5"/>
        <v>22</v>
      </c>
      <c r="U335" t="s">
        <v>52</v>
      </c>
      <c r="V335">
        <v>0.7</v>
      </c>
      <c r="W335">
        <v>3.4271999999999996</v>
      </c>
      <c r="X335" s="1">
        <v>-3.4272</v>
      </c>
      <c r="Y335" s="1">
        <v>8.3231999999999999</v>
      </c>
      <c r="Z335" t="s">
        <v>65</v>
      </c>
      <c r="AA335" s="2">
        <v>-3.4272</v>
      </c>
      <c r="AB335" s="3">
        <v>-0.70000000000000007</v>
      </c>
      <c r="AC335" s="1">
        <v>-4.8959999999999999</v>
      </c>
      <c r="AD335">
        <v>4</v>
      </c>
      <c r="AE335">
        <v>4</v>
      </c>
      <c r="AF335" t="s">
        <v>48</v>
      </c>
      <c r="AG335">
        <v>2016</v>
      </c>
      <c r="AH335">
        <f>COUNTBLANK(datos[[#This Row],[Row ID]:[Year sales]])</f>
        <v>0</v>
      </c>
    </row>
    <row r="336" spans="1:34" x14ac:dyDescent="0.3">
      <c r="A336">
        <v>335</v>
      </c>
      <c r="B336" t="s">
        <v>1232</v>
      </c>
      <c r="C336" s="4">
        <v>42248</v>
      </c>
      <c r="D336" s="4">
        <v>42251</v>
      </c>
      <c r="E336" t="s">
        <v>34</v>
      </c>
      <c r="F336" t="s">
        <v>1233</v>
      </c>
      <c r="G336" t="s">
        <v>1234</v>
      </c>
      <c r="H336" t="s">
        <v>37</v>
      </c>
      <c r="I336" t="s">
        <v>38</v>
      </c>
      <c r="J336" t="s">
        <v>58</v>
      </c>
      <c r="K336" t="s">
        <v>59</v>
      </c>
      <c r="L336">
        <v>90045</v>
      </c>
      <c r="M336" t="s">
        <v>60</v>
      </c>
      <c r="N336" t="s">
        <v>1235</v>
      </c>
      <c r="O336" t="s">
        <v>62</v>
      </c>
      <c r="P336" t="s">
        <v>94</v>
      </c>
      <c r="Q336" t="s">
        <v>1236</v>
      </c>
      <c r="R336" s="1">
        <v>4.7519999999999998</v>
      </c>
      <c r="S336">
        <v>1</v>
      </c>
      <c r="T336">
        <f t="shared" si="5"/>
        <v>71</v>
      </c>
      <c r="U336" t="s">
        <v>46</v>
      </c>
      <c r="V336">
        <v>0.2</v>
      </c>
      <c r="W336">
        <v>0.95040000000000002</v>
      </c>
      <c r="X336" s="1">
        <v>-0.95040000000000002</v>
      </c>
      <c r="Y336" s="1">
        <v>5.7023999999999999</v>
      </c>
      <c r="Z336" t="s">
        <v>65</v>
      </c>
      <c r="AA336" s="2">
        <v>1.6037999999999999</v>
      </c>
      <c r="AB336" s="3">
        <v>0.33749999999999997</v>
      </c>
      <c r="AC336" s="1">
        <v>-2.1978</v>
      </c>
      <c r="AD336">
        <v>3</v>
      </c>
      <c r="AE336">
        <v>3</v>
      </c>
      <c r="AF336" t="s">
        <v>48</v>
      </c>
      <c r="AG336">
        <v>2015</v>
      </c>
      <c r="AH336">
        <f>COUNTBLANK(datos[[#This Row],[Row ID]:[Year sales]])</f>
        <v>0</v>
      </c>
    </row>
    <row r="337" spans="1:34" x14ac:dyDescent="0.3">
      <c r="A337">
        <v>336</v>
      </c>
      <c r="B337" t="s">
        <v>1232</v>
      </c>
      <c r="C337" s="4">
        <v>42248</v>
      </c>
      <c r="D337" s="4">
        <v>42251</v>
      </c>
      <c r="E337" t="s">
        <v>34</v>
      </c>
      <c r="F337" t="s">
        <v>1233</v>
      </c>
      <c r="G337" t="s">
        <v>1234</v>
      </c>
      <c r="H337" t="s">
        <v>37</v>
      </c>
      <c r="I337" t="s">
        <v>38</v>
      </c>
      <c r="J337" t="s">
        <v>58</v>
      </c>
      <c r="K337" t="s">
        <v>59</v>
      </c>
      <c r="L337">
        <v>90045</v>
      </c>
      <c r="M337" t="s">
        <v>60</v>
      </c>
      <c r="N337" t="s">
        <v>1237</v>
      </c>
      <c r="O337" t="s">
        <v>90</v>
      </c>
      <c r="P337" t="s">
        <v>1238</v>
      </c>
      <c r="Q337" t="s">
        <v>1239</v>
      </c>
      <c r="R337" s="1">
        <v>959.98400000000004</v>
      </c>
      <c r="S337">
        <v>2</v>
      </c>
      <c r="T337">
        <f t="shared" si="5"/>
        <v>38</v>
      </c>
      <c r="U337" t="s">
        <v>46</v>
      </c>
      <c r="V337">
        <v>0.2</v>
      </c>
      <c r="W337">
        <v>191.99680000000001</v>
      </c>
      <c r="X337" s="1">
        <v>-191.99680000000001</v>
      </c>
      <c r="Y337" s="1">
        <v>1151.9808</v>
      </c>
      <c r="Z337" t="s">
        <v>53</v>
      </c>
      <c r="AA337" s="2">
        <v>335.99439999999998</v>
      </c>
      <c r="AB337" s="3">
        <v>0.35</v>
      </c>
      <c r="AC337" s="1">
        <v>-431.99279999999999</v>
      </c>
      <c r="AD337">
        <v>3</v>
      </c>
      <c r="AE337">
        <v>3</v>
      </c>
      <c r="AF337" t="s">
        <v>48</v>
      </c>
      <c r="AG337">
        <v>2015</v>
      </c>
      <c r="AH337">
        <f>COUNTBLANK(datos[[#This Row],[Row ID]:[Year sales]])</f>
        <v>0</v>
      </c>
    </row>
    <row r="338" spans="1:34" x14ac:dyDescent="0.3">
      <c r="A338">
        <v>337</v>
      </c>
      <c r="B338" t="s">
        <v>1232</v>
      </c>
      <c r="C338" s="4">
        <v>42248</v>
      </c>
      <c r="D338" s="4">
        <v>42251</v>
      </c>
      <c r="E338" t="s">
        <v>34</v>
      </c>
      <c r="F338" t="s">
        <v>1233</v>
      </c>
      <c r="G338" t="s">
        <v>1234</v>
      </c>
      <c r="H338" t="s">
        <v>37</v>
      </c>
      <c r="I338" t="s">
        <v>38</v>
      </c>
      <c r="J338" t="s">
        <v>58</v>
      </c>
      <c r="K338" t="s">
        <v>59</v>
      </c>
      <c r="L338">
        <v>90045</v>
      </c>
      <c r="M338" t="s">
        <v>60</v>
      </c>
      <c r="N338" t="s">
        <v>1240</v>
      </c>
      <c r="O338" t="s">
        <v>62</v>
      </c>
      <c r="P338" t="s">
        <v>94</v>
      </c>
      <c r="Q338" t="s">
        <v>1241</v>
      </c>
      <c r="R338" s="1">
        <v>14.368</v>
      </c>
      <c r="S338">
        <v>4</v>
      </c>
      <c r="T338">
        <f t="shared" si="5"/>
        <v>71</v>
      </c>
      <c r="U338" t="s">
        <v>52</v>
      </c>
      <c r="V338">
        <v>0.2</v>
      </c>
      <c r="W338">
        <v>2.8736000000000002</v>
      </c>
      <c r="X338" s="1">
        <v>-2.8736000000000002</v>
      </c>
      <c r="Y338" s="1">
        <v>17.241600000000002</v>
      </c>
      <c r="Z338" t="s">
        <v>65</v>
      </c>
      <c r="AA338" s="2">
        <v>4.49</v>
      </c>
      <c r="AB338" s="3">
        <v>0.3125</v>
      </c>
      <c r="AC338" s="1">
        <v>-7.0044000000000004</v>
      </c>
      <c r="AD338">
        <v>3</v>
      </c>
      <c r="AE338">
        <v>3</v>
      </c>
      <c r="AF338" t="s">
        <v>48</v>
      </c>
      <c r="AG338">
        <v>2015</v>
      </c>
      <c r="AH338">
        <f>COUNTBLANK(datos[[#This Row],[Row ID]:[Year sales]])</f>
        <v>0</v>
      </c>
    </row>
    <row r="339" spans="1:34" x14ac:dyDescent="0.3">
      <c r="A339">
        <v>338</v>
      </c>
      <c r="B339" t="s">
        <v>1242</v>
      </c>
      <c r="C339" s="4">
        <v>41832</v>
      </c>
      <c r="D339" s="4">
        <v>41837</v>
      </c>
      <c r="E339" t="s">
        <v>67</v>
      </c>
      <c r="F339" t="s">
        <v>1243</v>
      </c>
      <c r="G339" t="s">
        <v>1244</v>
      </c>
      <c r="H339" t="s">
        <v>57</v>
      </c>
      <c r="I339" t="s">
        <v>38</v>
      </c>
      <c r="J339" t="s">
        <v>147</v>
      </c>
      <c r="K339" t="s">
        <v>59</v>
      </c>
      <c r="L339">
        <v>94122</v>
      </c>
      <c r="M339" t="s">
        <v>60</v>
      </c>
      <c r="N339" t="s">
        <v>1245</v>
      </c>
      <c r="O339" t="s">
        <v>62</v>
      </c>
      <c r="P339" t="s">
        <v>94</v>
      </c>
      <c r="Q339" t="s">
        <v>1246</v>
      </c>
      <c r="R339" s="1">
        <v>7.7119999999999997</v>
      </c>
      <c r="S339">
        <v>2</v>
      </c>
      <c r="T339">
        <f t="shared" si="5"/>
        <v>23</v>
      </c>
      <c r="U339" t="s">
        <v>46</v>
      </c>
      <c r="V339">
        <v>0.2</v>
      </c>
      <c r="W339">
        <v>1.5424</v>
      </c>
      <c r="X339" s="1">
        <v>-1.5424</v>
      </c>
      <c r="Y339" s="1">
        <v>9.2544000000000004</v>
      </c>
      <c r="Z339" t="s">
        <v>65</v>
      </c>
      <c r="AA339" s="2">
        <v>2.7955999999999999</v>
      </c>
      <c r="AB339" s="3">
        <v>0.36249999999999999</v>
      </c>
      <c r="AC339" s="1">
        <v>-3.3740000000000001</v>
      </c>
      <c r="AD339">
        <v>5</v>
      </c>
      <c r="AE339">
        <v>5</v>
      </c>
      <c r="AF339" t="s">
        <v>48</v>
      </c>
      <c r="AG339">
        <v>2014</v>
      </c>
      <c r="AH339">
        <f>COUNTBLANK(datos[[#This Row],[Row ID]:[Year sales]])</f>
        <v>0</v>
      </c>
    </row>
    <row r="340" spans="1:34" x14ac:dyDescent="0.3">
      <c r="A340">
        <v>339</v>
      </c>
      <c r="B340" t="s">
        <v>1242</v>
      </c>
      <c r="C340" s="4">
        <v>41832</v>
      </c>
      <c r="D340" s="4">
        <v>41837</v>
      </c>
      <c r="E340" t="s">
        <v>67</v>
      </c>
      <c r="F340" t="s">
        <v>1243</v>
      </c>
      <c r="G340" t="s">
        <v>1244</v>
      </c>
      <c r="H340" t="s">
        <v>57</v>
      </c>
      <c r="I340" t="s">
        <v>38</v>
      </c>
      <c r="J340" t="s">
        <v>147</v>
      </c>
      <c r="K340" t="s">
        <v>59</v>
      </c>
      <c r="L340">
        <v>94122</v>
      </c>
      <c r="M340" t="s">
        <v>60</v>
      </c>
      <c r="N340" t="s">
        <v>1247</v>
      </c>
      <c r="O340" t="s">
        <v>43</v>
      </c>
      <c r="P340" t="s">
        <v>73</v>
      </c>
      <c r="Q340" t="s">
        <v>1248</v>
      </c>
      <c r="R340" s="1">
        <v>698.35199999999998</v>
      </c>
      <c r="S340">
        <v>3</v>
      </c>
      <c r="T340">
        <f t="shared" si="5"/>
        <v>26</v>
      </c>
      <c r="U340" t="s">
        <v>52</v>
      </c>
      <c r="V340">
        <v>0.2</v>
      </c>
      <c r="W340">
        <v>139.6704</v>
      </c>
      <c r="X340" s="1">
        <v>-139.6704</v>
      </c>
      <c r="Y340" s="1">
        <v>838.02239999999995</v>
      </c>
      <c r="Z340" t="s">
        <v>53</v>
      </c>
      <c r="AA340" s="2">
        <v>-17.4588</v>
      </c>
      <c r="AB340" s="3">
        <v>-2.5000000000000001E-2</v>
      </c>
      <c r="AC340" s="1">
        <v>-576.1404</v>
      </c>
      <c r="AD340">
        <v>5</v>
      </c>
      <c r="AE340">
        <v>5</v>
      </c>
      <c r="AF340" t="s">
        <v>48</v>
      </c>
      <c r="AG340">
        <v>2014</v>
      </c>
      <c r="AH340">
        <f>COUNTBLANK(datos[[#This Row],[Row ID]:[Year sales]])</f>
        <v>0</v>
      </c>
    </row>
    <row r="341" spans="1:34" x14ac:dyDescent="0.3">
      <c r="A341">
        <v>340</v>
      </c>
      <c r="B341" t="s">
        <v>1249</v>
      </c>
      <c r="C341" s="4">
        <v>42177</v>
      </c>
      <c r="D341" s="4">
        <v>42181</v>
      </c>
      <c r="E341" t="s">
        <v>34</v>
      </c>
      <c r="F341" t="s">
        <v>937</v>
      </c>
      <c r="G341" t="s">
        <v>938</v>
      </c>
      <c r="H341" t="s">
        <v>37</v>
      </c>
      <c r="I341" t="s">
        <v>38</v>
      </c>
      <c r="J341" t="s">
        <v>1250</v>
      </c>
      <c r="K341" t="s">
        <v>141</v>
      </c>
      <c r="L341">
        <v>84041</v>
      </c>
      <c r="M341" t="s">
        <v>60</v>
      </c>
      <c r="N341" t="s">
        <v>1251</v>
      </c>
      <c r="O341" t="s">
        <v>62</v>
      </c>
      <c r="P341" t="s">
        <v>289</v>
      </c>
      <c r="Q341" t="s">
        <v>1252</v>
      </c>
      <c r="R341" s="1">
        <v>4.96</v>
      </c>
      <c r="S341">
        <v>4</v>
      </c>
      <c r="T341">
        <f t="shared" si="5"/>
        <v>13</v>
      </c>
      <c r="U341" t="s">
        <v>52</v>
      </c>
      <c r="V341">
        <v>0</v>
      </c>
      <c r="W341">
        <v>0</v>
      </c>
      <c r="X341" s="1">
        <v>0</v>
      </c>
      <c r="Y341" s="1">
        <v>4.96</v>
      </c>
      <c r="Z341" t="s">
        <v>65</v>
      </c>
      <c r="AA341" s="2">
        <v>2.3311999999999999</v>
      </c>
      <c r="AB341" s="3">
        <v>0.47</v>
      </c>
      <c r="AC341" s="1">
        <v>-2.6288</v>
      </c>
      <c r="AD341">
        <v>4</v>
      </c>
      <c r="AE341">
        <v>4</v>
      </c>
      <c r="AF341" t="s">
        <v>48</v>
      </c>
      <c r="AG341">
        <v>2015</v>
      </c>
      <c r="AH341">
        <f>COUNTBLANK(datos[[#This Row],[Row ID]:[Year sales]])</f>
        <v>0</v>
      </c>
    </row>
    <row r="342" spans="1:34" x14ac:dyDescent="0.3">
      <c r="A342">
        <v>341</v>
      </c>
      <c r="B342" t="s">
        <v>1253</v>
      </c>
      <c r="C342" s="4">
        <v>41742</v>
      </c>
      <c r="D342" s="4">
        <v>41746</v>
      </c>
      <c r="E342" t="s">
        <v>34</v>
      </c>
      <c r="F342" t="s">
        <v>602</v>
      </c>
      <c r="G342" t="s">
        <v>603</v>
      </c>
      <c r="H342" t="s">
        <v>57</v>
      </c>
      <c r="I342" t="s">
        <v>38</v>
      </c>
      <c r="J342" t="s">
        <v>166</v>
      </c>
      <c r="K342" t="s">
        <v>167</v>
      </c>
      <c r="L342">
        <v>19140</v>
      </c>
      <c r="M342" t="s">
        <v>168</v>
      </c>
      <c r="N342" t="s">
        <v>1254</v>
      </c>
      <c r="O342" t="s">
        <v>62</v>
      </c>
      <c r="P342" t="s">
        <v>86</v>
      </c>
      <c r="Q342" t="s">
        <v>1255</v>
      </c>
      <c r="R342" s="1">
        <v>17.856000000000002</v>
      </c>
      <c r="S342">
        <v>4</v>
      </c>
      <c r="T342">
        <f t="shared" si="5"/>
        <v>24</v>
      </c>
      <c r="U342" t="s">
        <v>52</v>
      </c>
      <c r="V342">
        <v>0.2</v>
      </c>
      <c r="W342">
        <v>3.5712000000000006</v>
      </c>
      <c r="X342" s="1">
        <v>-3.5712000000000002</v>
      </c>
      <c r="Y342" s="1">
        <v>21.427200000000003</v>
      </c>
      <c r="Z342" t="s">
        <v>65</v>
      </c>
      <c r="AA342" s="2">
        <v>1.1160000000000001</v>
      </c>
      <c r="AB342" s="3">
        <v>6.25E-2</v>
      </c>
      <c r="AC342" s="1">
        <v>-13.168799999999999</v>
      </c>
      <c r="AD342">
        <v>4</v>
      </c>
      <c r="AE342">
        <v>4</v>
      </c>
      <c r="AF342" t="s">
        <v>48</v>
      </c>
      <c r="AG342">
        <v>2014</v>
      </c>
      <c r="AH342">
        <f>COUNTBLANK(datos[[#This Row],[Row ID]:[Year sales]])</f>
        <v>0</v>
      </c>
    </row>
    <row r="343" spans="1:34" x14ac:dyDescent="0.3">
      <c r="A343">
        <v>342</v>
      </c>
      <c r="B343" t="s">
        <v>1253</v>
      </c>
      <c r="C343" s="4">
        <v>41742</v>
      </c>
      <c r="D343" s="4">
        <v>41746</v>
      </c>
      <c r="E343" t="s">
        <v>34</v>
      </c>
      <c r="F343" t="s">
        <v>602</v>
      </c>
      <c r="G343" t="s">
        <v>603</v>
      </c>
      <c r="H343" t="s">
        <v>57</v>
      </c>
      <c r="I343" t="s">
        <v>38</v>
      </c>
      <c r="J343" t="s">
        <v>166</v>
      </c>
      <c r="K343" t="s">
        <v>167</v>
      </c>
      <c r="L343">
        <v>19140</v>
      </c>
      <c r="M343" t="s">
        <v>168</v>
      </c>
      <c r="N343" t="s">
        <v>117</v>
      </c>
      <c r="O343" t="s">
        <v>62</v>
      </c>
      <c r="P343" t="s">
        <v>94</v>
      </c>
      <c r="Q343" t="s">
        <v>118</v>
      </c>
      <c r="R343" s="1">
        <v>509.97</v>
      </c>
      <c r="S343">
        <v>10</v>
      </c>
      <c r="T343">
        <f t="shared" si="5"/>
        <v>38</v>
      </c>
      <c r="U343" t="s">
        <v>75</v>
      </c>
      <c r="V343">
        <v>0.7</v>
      </c>
      <c r="W343">
        <v>356.97899999999998</v>
      </c>
      <c r="X343" s="1">
        <v>-356.97899999999998</v>
      </c>
      <c r="Y343" s="1">
        <v>866.94900000000007</v>
      </c>
      <c r="Z343" t="s">
        <v>53</v>
      </c>
      <c r="AA343" s="2">
        <v>-407.976</v>
      </c>
      <c r="AB343" s="3">
        <v>-0.79999999999999993</v>
      </c>
      <c r="AC343" s="1">
        <v>-560.96699999999998</v>
      </c>
      <c r="AD343">
        <v>4</v>
      </c>
      <c r="AE343">
        <v>4</v>
      </c>
      <c r="AF343" t="s">
        <v>48</v>
      </c>
      <c r="AG343">
        <v>2014</v>
      </c>
      <c r="AH343">
        <f>COUNTBLANK(datos[[#This Row],[Row ID]:[Year sales]])</f>
        <v>0</v>
      </c>
    </row>
    <row r="344" spans="1:34" x14ac:dyDescent="0.3">
      <c r="A344">
        <v>343</v>
      </c>
      <c r="B344" t="s">
        <v>1253</v>
      </c>
      <c r="C344" s="4">
        <v>41742</v>
      </c>
      <c r="D344" s="4">
        <v>41746</v>
      </c>
      <c r="E344" t="s">
        <v>34</v>
      </c>
      <c r="F344" t="s">
        <v>602</v>
      </c>
      <c r="G344" t="s">
        <v>603</v>
      </c>
      <c r="H344" t="s">
        <v>57</v>
      </c>
      <c r="I344" t="s">
        <v>38</v>
      </c>
      <c r="J344" t="s">
        <v>166</v>
      </c>
      <c r="K344" t="s">
        <v>167</v>
      </c>
      <c r="L344">
        <v>19140</v>
      </c>
      <c r="M344" t="s">
        <v>168</v>
      </c>
      <c r="N344" t="s">
        <v>582</v>
      </c>
      <c r="O344" t="s">
        <v>62</v>
      </c>
      <c r="P344" t="s">
        <v>289</v>
      </c>
      <c r="Q344" t="s">
        <v>583</v>
      </c>
      <c r="R344" s="1">
        <v>30.992000000000001</v>
      </c>
      <c r="S344">
        <v>13</v>
      </c>
      <c r="T344">
        <f t="shared" si="5"/>
        <v>215</v>
      </c>
      <c r="U344" t="s">
        <v>75</v>
      </c>
      <c r="V344">
        <v>0.2</v>
      </c>
      <c r="W344">
        <v>6.1984000000000004</v>
      </c>
      <c r="X344" s="1">
        <v>-6.1984000000000004</v>
      </c>
      <c r="Y344" s="1">
        <v>37.190400000000004</v>
      </c>
      <c r="Z344" t="s">
        <v>65</v>
      </c>
      <c r="AA344" s="2">
        <v>10.0724</v>
      </c>
      <c r="AB344" s="3">
        <v>0.32500000000000001</v>
      </c>
      <c r="AC344" s="1">
        <v>-14.7212</v>
      </c>
      <c r="AD344">
        <v>4</v>
      </c>
      <c r="AE344">
        <v>4</v>
      </c>
      <c r="AF344" t="s">
        <v>48</v>
      </c>
      <c r="AG344">
        <v>2014</v>
      </c>
      <c r="AH344">
        <f>COUNTBLANK(datos[[#This Row],[Row ID]:[Year sales]])</f>
        <v>0</v>
      </c>
    </row>
    <row r="345" spans="1:34" x14ac:dyDescent="0.3">
      <c r="A345">
        <v>344</v>
      </c>
      <c r="B345" t="s">
        <v>1253</v>
      </c>
      <c r="C345" s="4">
        <v>41742</v>
      </c>
      <c r="D345" s="4">
        <v>41746</v>
      </c>
      <c r="E345" t="s">
        <v>34</v>
      </c>
      <c r="F345" t="s">
        <v>602</v>
      </c>
      <c r="G345" t="s">
        <v>603</v>
      </c>
      <c r="H345" t="s">
        <v>57</v>
      </c>
      <c r="I345" t="s">
        <v>38</v>
      </c>
      <c r="J345" t="s">
        <v>166</v>
      </c>
      <c r="K345" t="s">
        <v>167</v>
      </c>
      <c r="L345">
        <v>19140</v>
      </c>
      <c r="M345" t="s">
        <v>168</v>
      </c>
      <c r="N345" t="s">
        <v>1256</v>
      </c>
      <c r="O345" t="s">
        <v>90</v>
      </c>
      <c r="P345" t="s">
        <v>91</v>
      </c>
      <c r="Q345" t="s">
        <v>1257</v>
      </c>
      <c r="R345" s="1">
        <v>71.927999999999997</v>
      </c>
      <c r="S345">
        <v>12</v>
      </c>
      <c r="T345">
        <f t="shared" si="5"/>
        <v>27</v>
      </c>
      <c r="U345" t="s">
        <v>75</v>
      </c>
      <c r="V345">
        <v>0.4</v>
      </c>
      <c r="W345">
        <v>28.7712</v>
      </c>
      <c r="X345" s="1">
        <v>-28.7712</v>
      </c>
      <c r="Y345" s="1">
        <v>100.69919999999999</v>
      </c>
      <c r="Z345" t="s">
        <v>99</v>
      </c>
      <c r="AA345" s="2">
        <v>8.3916000000000004</v>
      </c>
      <c r="AB345" s="3">
        <v>0.11666666666666668</v>
      </c>
      <c r="AC345" s="1">
        <v>-34.7652</v>
      </c>
      <c r="AD345">
        <v>4</v>
      </c>
      <c r="AE345">
        <v>4</v>
      </c>
      <c r="AF345" t="s">
        <v>48</v>
      </c>
      <c r="AG345">
        <v>2014</v>
      </c>
      <c r="AH345">
        <f>COUNTBLANK(datos[[#This Row],[Row ID]:[Year sales]])</f>
        <v>0</v>
      </c>
    </row>
    <row r="346" spans="1:34" x14ac:dyDescent="0.3">
      <c r="A346">
        <v>345</v>
      </c>
      <c r="B346" t="s">
        <v>1258</v>
      </c>
      <c r="C346" s="4">
        <v>42358</v>
      </c>
      <c r="D346" s="4">
        <v>42362</v>
      </c>
      <c r="E346" t="s">
        <v>67</v>
      </c>
      <c r="F346" t="s">
        <v>717</v>
      </c>
      <c r="G346" t="s">
        <v>718</v>
      </c>
      <c r="H346" t="s">
        <v>37</v>
      </c>
      <c r="I346" t="s">
        <v>38</v>
      </c>
      <c r="J346" t="s">
        <v>1259</v>
      </c>
      <c r="K346" t="s">
        <v>124</v>
      </c>
      <c r="L346">
        <v>78745</v>
      </c>
      <c r="M346" t="s">
        <v>125</v>
      </c>
      <c r="N346" t="s">
        <v>142</v>
      </c>
      <c r="O346" t="s">
        <v>62</v>
      </c>
      <c r="P346" t="s">
        <v>77</v>
      </c>
      <c r="Q346" t="s">
        <v>143</v>
      </c>
      <c r="R346" s="1">
        <v>88.8</v>
      </c>
      <c r="S346">
        <v>4</v>
      </c>
      <c r="T346">
        <f t="shared" si="5"/>
        <v>18</v>
      </c>
      <c r="U346" t="s">
        <v>52</v>
      </c>
      <c r="V346">
        <v>0.2</v>
      </c>
      <c r="W346">
        <v>17.760000000000002</v>
      </c>
      <c r="X346" s="1">
        <v>-17.760000000000002</v>
      </c>
      <c r="Y346" s="1">
        <v>106.56</v>
      </c>
      <c r="Z346" t="s">
        <v>99</v>
      </c>
      <c r="AA346" s="2">
        <v>-2.2200000000000002</v>
      </c>
      <c r="AB346" s="3">
        <v>-2.5000000000000001E-2</v>
      </c>
      <c r="AC346" s="1">
        <v>-73.260000000000005</v>
      </c>
      <c r="AD346">
        <v>4</v>
      </c>
      <c r="AE346">
        <v>4</v>
      </c>
      <c r="AF346" t="s">
        <v>48</v>
      </c>
      <c r="AG346">
        <v>2015</v>
      </c>
      <c r="AH346">
        <f>COUNTBLANK(datos[[#This Row],[Row ID]:[Year sales]])</f>
        <v>0</v>
      </c>
    </row>
    <row r="347" spans="1:34" x14ac:dyDescent="0.3">
      <c r="A347">
        <v>346</v>
      </c>
      <c r="B347" t="s">
        <v>1260</v>
      </c>
      <c r="C347" s="4">
        <v>42901</v>
      </c>
      <c r="D347" s="4">
        <v>42905</v>
      </c>
      <c r="E347" t="s">
        <v>67</v>
      </c>
      <c r="F347" t="s">
        <v>1261</v>
      </c>
      <c r="G347" t="s">
        <v>1262</v>
      </c>
      <c r="H347" t="s">
        <v>37</v>
      </c>
      <c r="I347" t="s">
        <v>38</v>
      </c>
      <c r="J347" t="s">
        <v>147</v>
      </c>
      <c r="K347" t="s">
        <v>59</v>
      </c>
      <c r="L347">
        <v>94122</v>
      </c>
      <c r="M347" t="s">
        <v>60</v>
      </c>
      <c r="N347" t="s">
        <v>578</v>
      </c>
      <c r="O347" t="s">
        <v>90</v>
      </c>
      <c r="P347" t="s">
        <v>91</v>
      </c>
      <c r="Q347" t="s">
        <v>579</v>
      </c>
      <c r="R347" s="1">
        <v>47.975999999999999</v>
      </c>
      <c r="S347">
        <v>3</v>
      </c>
      <c r="T347">
        <f t="shared" si="5"/>
        <v>22</v>
      </c>
      <c r="U347" t="s">
        <v>52</v>
      </c>
      <c r="V347">
        <v>0.2</v>
      </c>
      <c r="W347">
        <v>9.5952000000000002</v>
      </c>
      <c r="X347" s="1">
        <v>-9.5952000000000002</v>
      </c>
      <c r="Y347" s="1">
        <v>57.571199999999997</v>
      </c>
      <c r="Z347" t="s">
        <v>99</v>
      </c>
      <c r="AA347" s="2">
        <v>4.7976000000000001</v>
      </c>
      <c r="AB347" s="3">
        <v>0.1</v>
      </c>
      <c r="AC347" s="1">
        <v>-33.583199999999998</v>
      </c>
      <c r="AD347">
        <v>4</v>
      </c>
      <c r="AE347">
        <v>4</v>
      </c>
      <c r="AF347" t="s">
        <v>48</v>
      </c>
      <c r="AG347">
        <v>2017</v>
      </c>
      <c r="AH347">
        <f>COUNTBLANK(datos[[#This Row],[Row ID]:[Year sales]])</f>
        <v>0</v>
      </c>
    </row>
    <row r="348" spans="1:34" x14ac:dyDescent="0.3">
      <c r="A348">
        <v>347</v>
      </c>
      <c r="B348" t="s">
        <v>1263</v>
      </c>
      <c r="C348" s="4">
        <v>42924</v>
      </c>
      <c r="D348" s="4">
        <v>42928</v>
      </c>
      <c r="E348" t="s">
        <v>67</v>
      </c>
      <c r="F348" t="s">
        <v>1264</v>
      </c>
      <c r="G348" t="s">
        <v>1265</v>
      </c>
      <c r="H348" t="s">
        <v>37</v>
      </c>
      <c r="I348" t="s">
        <v>38</v>
      </c>
      <c r="J348" t="s">
        <v>1266</v>
      </c>
      <c r="K348" t="s">
        <v>1267</v>
      </c>
      <c r="L348">
        <v>1852</v>
      </c>
      <c r="M348" t="s">
        <v>168</v>
      </c>
      <c r="N348" t="s">
        <v>804</v>
      </c>
      <c r="O348" t="s">
        <v>62</v>
      </c>
      <c r="P348" t="s">
        <v>86</v>
      </c>
      <c r="Q348" t="s">
        <v>805</v>
      </c>
      <c r="R348" s="1">
        <v>7.56</v>
      </c>
      <c r="S348">
        <v>3</v>
      </c>
      <c r="T348">
        <f t="shared" si="5"/>
        <v>8</v>
      </c>
      <c r="U348" t="s">
        <v>52</v>
      </c>
      <c r="V348">
        <v>0</v>
      </c>
      <c r="W348">
        <v>0</v>
      </c>
      <c r="X348" s="1">
        <v>0</v>
      </c>
      <c r="Y348" s="1">
        <v>7.56</v>
      </c>
      <c r="Z348" t="s">
        <v>65</v>
      </c>
      <c r="AA348" s="2">
        <v>3.0996000000000001</v>
      </c>
      <c r="AB348" s="3">
        <v>0.41000000000000003</v>
      </c>
      <c r="AC348" s="1">
        <v>-4.4603999999999999</v>
      </c>
      <c r="AD348">
        <v>4</v>
      </c>
      <c r="AE348">
        <v>4</v>
      </c>
      <c r="AF348" t="s">
        <v>48</v>
      </c>
      <c r="AG348">
        <v>2017</v>
      </c>
      <c r="AH348">
        <f>COUNTBLANK(datos[[#This Row],[Row ID]:[Year sales]])</f>
        <v>0</v>
      </c>
    </row>
    <row r="349" spans="1:34" x14ac:dyDescent="0.3">
      <c r="A349">
        <v>348</v>
      </c>
      <c r="B349" t="s">
        <v>1263</v>
      </c>
      <c r="C349" s="4">
        <v>42924</v>
      </c>
      <c r="D349" s="4">
        <v>42928</v>
      </c>
      <c r="E349" t="s">
        <v>67</v>
      </c>
      <c r="F349" t="s">
        <v>1264</v>
      </c>
      <c r="G349" t="s">
        <v>1265</v>
      </c>
      <c r="H349" t="s">
        <v>37</v>
      </c>
      <c r="I349" t="s">
        <v>38</v>
      </c>
      <c r="J349" t="s">
        <v>1266</v>
      </c>
      <c r="K349" t="s">
        <v>1267</v>
      </c>
      <c r="L349">
        <v>1852</v>
      </c>
      <c r="M349" t="s">
        <v>168</v>
      </c>
      <c r="N349" t="s">
        <v>205</v>
      </c>
      <c r="O349" t="s">
        <v>62</v>
      </c>
      <c r="P349" t="s">
        <v>110</v>
      </c>
      <c r="Q349" t="s">
        <v>206</v>
      </c>
      <c r="R349" s="1">
        <v>24.56</v>
      </c>
      <c r="S349">
        <v>2</v>
      </c>
      <c r="T349">
        <f t="shared" si="5"/>
        <v>150</v>
      </c>
      <c r="U349" t="s">
        <v>46</v>
      </c>
      <c r="V349">
        <v>0</v>
      </c>
      <c r="W349">
        <v>0</v>
      </c>
      <c r="X349" s="1">
        <v>0</v>
      </c>
      <c r="Y349" s="1">
        <v>24.56</v>
      </c>
      <c r="Z349" t="s">
        <v>65</v>
      </c>
      <c r="AA349" s="2">
        <v>11.543200000000001</v>
      </c>
      <c r="AB349" s="3">
        <v>0.47000000000000003</v>
      </c>
      <c r="AC349" s="1">
        <v>-13.0168</v>
      </c>
      <c r="AD349">
        <v>4</v>
      </c>
      <c r="AE349">
        <v>4</v>
      </c>
      <c r="AF349" t="s">
        <v>48</v>
      </c>
      <c r="AG349">
        <v>2017</v>
      </c>
      <c r="AH349">
        <f>COUNTBLANK(datos[[#This Row],[Row ID]:[Year sales]])</f>
        <v>0</v>
      </c>
    </row>
    <row r="350" spans="1:34" x14ac:dyDescent="0.3">
      <c r="A350">
        <v>349</v>
      </c>
      <c r="B350" t="s">
        <v>1263</v>
      </c>
      <c r="C350" s="4">
        <v>42924</v>
      </c>
      <c r="D350" s="4">
        <v>42928</v>
      </c>
      <c r="E350" t="s">
        <v>67</v>
      </c>
      <c r="F350" t="s">
        <v>1264</v>
      </c>
      <c r="G350" t="s">
        <v>1265</v>
      </c>
      <c r="H350" t="s">
        <v>37</v>
      </c>
      <c r="I350" t="s">
        <v>38</v>
      </c>
      <c r="J350" t="s">
        <v>1266</v>
      </c>
      <c r="K350" t="s">
        <v>1267</v>
      </c>
      <c r="L350">
        <v>1852</v>
      </c>
      <c r="M350" t="s">
        <v>168</v>
      </c>
      <c r="N350" t="s">
        <v>1268</v>
      </c>
      <c r="O350" t="s">
        <v>62</v>
      </c>
      <c r="P350" t="s">
        <v>86</v>
      </c>
      <c r="Q350" t="s">
        <v>1269</v>
      </c>
      <c r="R350" s="1">
        <v>12.96</v>
      </c>
      <c r="S350">
        <v>2</v>
      </c>
      <c r="T350">
        <f t="shared" si="5"/>
        <v>21</v>
      </c>
      <c r="U350" t="s">
        <v>46</v>
      </c>
      <c r="V350">
        <v>0</v>
      </c>
      <c r="W350">
        <v>0</v>
      </c>
      <c r="X350" s="1">
        <v>0</v>
      </c>
      <c r="Y350" s="1">
        <v>12.96</v>
      </c>
      <c r="Z350" t="s">
        <v>65</v>
      </c>
      <c r="AA350" s="2">
        <v>4.1471999999999998</v>
      </c>
      <c r="AB350" s="3">
        <v>0.31999999999999995</v>
      </c>
      <c r="AC350" s="1">
        <v>-8.8127999999999993</v>
      </c>
      <c r="AD350">
        <v>4</v>
      </c>
      <c r="AE350">
        <v>4</v>
      </c>
      <c r="AF350" t="s">
        <v>48</v>
      </c>
      <c r="AG350">
        <v>2017</v>
      </c>
      <c r="AH350">
        <f>COUNTBLANK(datos[[#This Row],[Row ID]:[Year sales]])</f>
        <v>0</v>
      </c>
    </row>
    <row r="351" spans="1:34" x14ac:dyDescent="0.3">
      <c r="A351">
        <v>350</v>
      </c>
      <c r="B351" t="s">
        <v>1270</v>
      </c>
      <c r="C351" s="4">
        <v>42614</v>
      </c>
      <c r="D351" s="4">
        <v>42616</v>
      </c>
      <c r="E351" t="s">
        <v>208</v>
      </c>
      <c r="F351" t="s">
        <v>1271</v>
      </c>
      <c r="G351" t="s">
        <v>1272</v>
      </c>
      <c r="H351" t="s">
        <v>122</v>
      </c>
      <c r="I351" t="s">
        <v>38</v>
      </c>
      <c r="J351" t="s">
        <v>286</v>
      </c>
      <c r="K351" t="s">
        <v>287</v>
      </c>
      <c r="L351">
        <v>10009</v>
      </c>
      <c r="M351" t="s">
        <v>168</v>
      </c>
      <c r="N351" t="s">
        <v>989</v>
      </c>
      <c r="O351" t="s">
        <v>90</v>
      </c>
      <c r="P351" t="s">
        <v>181</v>
      </c>
      <c r="Q351" t="s">
        <v>990</v>
      </c>
      <c r="R351" s="1">
        <v>6.79</v>
      </c>
      <c r="S351">
        <v>1</v>
      </c>
      <c r="T351">
        <f t="shared" si="5"/>
        <v>15</v>
      </c>
      <c r="U351" t="s">
        <v>46</v>
      </c>
      <c r="V351">
        <v>0</v>
      </c>
      <c r="W351">
        <v>0</v>
      </c>
      <c r="X351" s="1">
        <v>0</v>
      </c>
      <c r="Y351" s="1">
        <v>6.79</v>
      </c>
      <c r="Z351" t="s">
        <v>65</v>
      </c>
      <c r="AA351" s="2">
        <v>2.3086000000000002</v>
      </c>
      <c r="AB351" s="3">
        <v>0.34</v>
      </c>
      <c r="AC351" s="1">
        <v>-4.4813999999999998</v>
      </c>
      <c r="AD351">
        <v>2</v>
      </c>
      <c r="AE351">
        <v>2</v>
      </c>
      <c r="AF351" t="s">
        <v>48</v>
      </c>
      <c r="AG351">
        <v>2016</v>
      </c>
      <c r="AH351">
        <f>COUNTBLANK(datos[[#This Row],[Row ID]:[Year sales]])</f>
        <v>0</v>
      </c>
    </row>
    <row r="352" spans="1:34" x14ac:dyDescent="0.3">
      <c r="A352">
        <v>351</v>
      </c>
      <c r="B352" t="s">
        <v>1270</v>
      </c>
      <c r="C352" s="4">
        <v>42614</v>
      </c>
      <c r="D352" s="4">
        <v>42616</v>
      </c>
      <c r="E352" t="s">
        <v>208</v>
      </c>
      <c r="F352" t="s">
        <v>1271</v>
      </c>
      <c r="G352" t="s">
        <v>1272</v>
      </c>
      <c r="H352" t="s">
        <v>122</v>
      </c>
      <c r="I352" t="s">
        <v>38</v>
      </c>
      <c r="J352" t="s">
        <v>286</v>
      </c>
      <c r="K352" t="s">
        <v>287</v>
      </c>
      <c r="L352">
        <v>10009</v>
      </c>
      <c r="M352" t="s">
        <v>168</v>
      </c>
      <c r="N352" t="s">
        <v>1273</v>
      </c>
      <c r="O352" t="s">
        <v>62</v>
      </c>
      <c r="P352" t="s">
        <v>110</v>
      </c>
      <c r="Q352" t="s">
        <v>1274</v>
      </c>
      <c r="R352" s="1">
        <v>24.56</v>
      </c>
      <c r="S352">
        <v>2</v>
      </c>
      <c r="T352">
        <f t="shared" si="5"/>
        <v>38</v>
      </c>
      <c r="U352" t="s">
        <v>46</v>
      </c>
      <c r="V352">
        <v>0</v>
      </c>
      <c r="W352">
        <v>0</v>
      </c>
      <c r="X352" s="1">
        <v>0</v>
      </c>
      <c r="Y352" s="1">
        <v>24.56</v>
      </c>
      <c r="Z352" t="s">
        <v>65</v>
      </c>
      <c r="AA352" s="2">
        <v>11.543200000000001</v>
      </c>
      <c r="AB352" s="3">
        <v>0.47000000000000003</v>
      </c>
      <c r="AC352" s="1">
        <v>-13.0168</v>
      </c>
      <c r="AD352">
        <v>2</v>
      </c>
      <c r="AE352">
        <v>2</v>
      </c>
      <c r="AF352" t="s">
        <v>48</v>
      </c>
      <c r="AG352">
        <v>2016</v>
      </c>
      <c r="AH352">
        <f>COUNTBLANK(datos[[#This Row],[Row ID]:[Year sales]])</f>
        <v>0</v>
      </c>
    </row>
    <row r="353" spans="1:34" x14ac:dyDescent="0.3">
      <c r="A353">
        <v>352</v>
      </c>
      <c r="B353" t="s">
        <v>1270</v>
      </c>
      <c r="C353" s="4">
        <v>42614</v>
      </c>
      <c r="D353" s="4">
        <v>42616</v>
      </c>
      <c r="E353" t="s">
        <v>208</v>
      </c>
      <c r="F353" t="s">
        <v>1271</v>
      </c>
      <c r="G353" t="s">
        <v>1272</v>
      </c>
      <c r="H353" t="s">
        <v>122</v>
      </c>
      <c r="I353" t="s">
        <v>38</v>
      </c>
      <c r="J353" t="s">
        <v>286</v>
      </c>
      <c r="K353" t="s">
        <v>287</v>
      </c>
      <c r="L353">
        <v>10009</v>
      </c>
      <c r="M353" t="s">
        <v>168</v>
      </c>
      <c r="N353" t="s">
        <v>1275</v>
      </c>
      <c r="O353" t="s">
        <v>62</v>
      </c>
      <c r="P353" t="s">
        <v>94</v>
      </c>
      <c r="Q353" t="s">
        <v>1276</v>
      </c>
      <c r="R353" s="1">
        <v>3.048</v>
      </c>
      <c r="S353">
        <v>1</v>
      </c>
      <c r="T353">
        <f t="shared" si="5"/>
        <v>17</v>
      </c>
      <c r="U353" t="s">
        <v>46</v>
      </c>
      <c r="V353">
        <v>0.2</v>
      </c>
      <c r="W353">
        <v>0.60960000000000003</v>
      </c>
      <c r="X353" s="1">
        <v>-0.60960000000000003</v>
      </c>
      <c r="Y353" s="1">
        <v>3.6576</v>
      </c>
      <c r="Z353" t="s">
        <v>65</v>
      </c>
      <c r="AA353" s="2">
        <v>1.0668</v>
      </c>
      <c r="AB353" s="3">
        <v>0.35</v>
      </c>
      <c r="AC353" s="1">
        <v>-1.3715999999999999</v>
      </c>
      <c r="AD353">
        <v>2</v>
      </c>
      <c r="AE353">
        <v>2</v>
      </c>
      <c r="AF353" t="s">
        <v>48</v>
      </c>
      <c r="AG353">
        <v>2016</v>
      </c>
      <c r="AH353">
        <f>COUNTBLANK(datos[[#This Row],[Row ID]:[Year sales]])</f>
        <v>0</v>
      </c>
    </row>
    <row r="354" spans="1:34" x14ac:dyDescent="0.3">
      <c r="A354">
        <v>353</v>
      </c>
      <c r="B354" t="s">
        <v>1270</v>
      </c>
      <c r="C354" s="4">
        <v>42614</v>
      </c>
      <c r="D354" s="4">
        <v>42616</v>
      </c>
      <c r="E354" t="s">
        <v>208</v>
      </c>
      <c r="F354" t="s">
        <v>1271</v>
      </c>
      <c r="G354" t="s">
        <v>1272</v>
      </c>
      <c r="H354" t="s">
        <v>122</v>
      </c>
      <c r="I354" t="s">
        <v>38</v>
      </c>
      <c r="J354" t="s">
        <v>286</v>
      </c>
      <c r="K354" t="s">
        <v>287</v>
      </c>
      <c r="L354">
        <v>10009</v>
      </c>
      <c r="M354" t="s">
        <v>168</v>
      </c>
      <c r="N354" t="s">
        <v>1273</v>
      </c>
      <c r="O354" t="s">
        <v>62</v>
      </c>
      <c r="P354" t="s">
        <v>110</v>
      </c>
      <c r="Q354" t="s">
        <v>1274</v>
      </c>
      <c r="R354" s="1">
        <v>49.12</v>
      </c>
      <c r="S354">
        <v>4</v>
      </c>
      <c r="T354">
        <f t="shared" si="5"/>
        <v>38</v>
      </c>
      <c r="U354" t="s">
        <v>52</v>
      </c>
      <c r="V354">
        <v>0</v>
      </c>
      <c r="W354">
        <v>0</v>
      </c>
      <c r="X354" s="1">
        <v>0</v>
      </c>
      <c r="Y354" s="1">
        <v>49.12</v>
      </c>
      <c r="Z354" t="s">
        <v>65</v>
      </c>
      <c r="AA354" s="2">
        <v>23.086400000000001</v>
      </c>
      <c r="AB354" s="3">
        <v>0.47000000000000003</v>
      </c>
      <c r="AC354" s="1">
        <v>-26.0336</v>
      </c>
      <c r="AD354">
        <v>2</v>
      </c>
      <c r="AE354">
        <v>2</v>
      </c>
      <c r="AF354" t="s">
        <v>48</v>
      </c>
      <c r="AG354">
        <v>2016</v>
      </c>
      <c r="AH354">
        <f>COUNTBLANK(datos[[#This Row],[Row ID]:[Year sales]])</f>
        <v>0</v>
      </c>
    </row>
    <row r="355" spans="1:34" x14ac:dyDescent="0.3">
      <c r="A355">
        <v>354</v>
      </c>
      <c r="B355" t="s">
        <v>1270</v>
      </c>
      <c r="C355" s="4">
        <v>42614</v>
      </c>
      <c r="D355" s="4">
        <v>42616</v>
      </c>
      <c r="E355" t="s">
        <v>208</v>
      </c>
      <c r="F355" t="s">
        <v>1271</v>
      </c>
      <c r="G355" t="s">
        <v>1272</v>
      </c>
      <c r="H355" t="s">
        <v>122</v>
      </c>
      <c r="I355" t="s">
        <v>38</v>
      </c>
      <c r="J355" t="s">
        <v>286</v>
      </c>
      <c r="K355" t="s">
        <v>287</v>
      </c>
      <c r="L355">
        <v>10009</v>
      </c>
      <c r="M355" t="s">
        <v>168</v>
      </c>
      <c r="N355" t="s">
        <v>1277</v>
      </c>
      <c r="O355" t="s">
        <v>62</v>
      </c>
      <c r="P355" t="s">
        <v>94</v>
      </c>
      <c r="Q355" t="s">
        <v>1278</v>
      </c>
      <c r="R355" s="1">
        <v>4355.1679999999997</v>
      </c>
      <c r="S355">
        <v>4</v>
      </c>
      <c r="T355">
        <f t="shared" si="5"/>
        <v>27</v>
      </c>
      <c r="U355" t="s">
        <v>52</v>
      </c>
      <c r="V355">
        <v>0.2</v>
      </c>
      <c r="W355">
        <v>871.03359999999998</v>
      </c>
      <c r="X355" s="1">
        <v>-871.03359999999998</v>
      </c>
      <c r="Y355" s="1">
        <v>5226.2015999999994</v>
      </c>
      <c r="Z355" t="s">
        <v>53</v>
      </c>
      <c r="AA355" s="2">
        <v>1415.4295999999999</v>
      </c>
      <c r="AB355" s="3">
        <v>0.32500000000000001</v>
      </c>
      <c r="AC355" s="1">
        <v>-2068.7048</v>
      </c>
      <c r="AD355">
        <v>2</v>
      </c>
      <c r="AE355">
        <v>2</v>
      </c>
      <c r="AF355" t="s">
        <v>48</v>
      </c>
      <c r="AG355">
        <v>2016</v>
      </c>
      <c r="AH355">
        <f>COUNTBLANK(datos[[#This Row],[Row ID]:[Year sales]])</f>
        <v>0</v>
      </c>
    </row>
    <row r="356" spans="1:34" x14ac:dyDescent="0.3">
      <c r="A356">
        <v>355</v>
      </c>
      <c r="B356" t="s">
        <v>1279</v>
      </c>
      <c r="C356" s="4">
        <v>42468</v>
      </c>
      <c r="D356" s="4">
        <v>42473</v>
      </c>
      <c r="E356" t="s">
        <v>67</v>
      </c>
      <c r="F356" t="s">
        <v>1280</v>
      </c>
      <c r="G356" t="s">
        <v>1281</v>
      </c>
      <c r="H356" t="s">
        <v>37</v>
      </c>
      <c r="I356" t="s">
        <v>38</v>
      </c>
      <c r="J356" t="s">
        <v>286</v>
      </c>
      <c r="K356" t="s">
        <v>287</v>
      </c>
      <c r="L356">
        <v>10035</v>
      </c>
      <c r="M356" t="s">
        <v>168</v>
      </c>
      <c r="N356" t="s">
        <v>1282</v>
      </c>
      <c r="O356" t="s">
        <v>43</v>
      </c>
      <c r="P356" t="s">
        <v>44</v>
      </c>
      <c r="Q356" t="s">
        <v>1283</v>
      </c>
      <c r="R356" s="1">
        <v>388.70400000000001</v>
      </c>
      <c r="S356">
        <v>6</v>
      </c>
      <c r="T356">
        <f t="shared" si="5"/>
        <v>16</v>
      </c>
      <c r="U356" t="s">
        <v>75</v>
      </c>
      <c r="V356">
        <v>0.2</v>
      </c>
      <c r="W356">
        <v>77.740800000000007</v>
      </c>
      <c r="X356" s="1">
        <v>-77.740799999999993</v>
      </c>
      <c r="Y356" s="1">
        <v>466.44479999999999</v>
      </c>
      <c r="Z356" t="s">
        <v>47</v>
      </c>
      <c r="AA356" s="2">
        <v>-4.8587999999999996</v>
      </c>
      <c r="AB356" s="3">
        <v>-1.2499999999999999E-2</v>
      </c>
      <c r="AC356" s="1">
        <v>-315.822</v>
      </c>
      <c r="AD356">
        <v>5</v>
      </c>
      <c r="AE356">
        <v>5</v>
      </c>
      <c r="AF356" t="s">
        <v>48</v>
      </c>
      <c r="AG356">
        <v>2016</v>
      </c>
      <c r="AH356">
        <f>COUNTBLANK(datos[[#This Row],[Row ID]:[Year sales]])</f>
        <v>0</v>
      </c>
    </row>
    <row r="357" spans="1:34" x14ac:dyDescent="0.3">
      <c r="A357">
        <v>356</v>
      </c>
      <c r="B357" t="s">
        <v>1279</v>
      </c>
      <c r="C357" s="4">
        <v>42468</v>
      </c>
      <c r="D357" s="4">
        <v>42473</v>
      </c>
      <c r="E357" t="s">
        <v>67</v>
      </c>
      <c r="F357" t="s">
        <v>1280</v>
      </c>
      <c r="G357" t="s">
        <v>1281</v>
      </c>
      <c r="H357" t="s">
        <v>37</v>
      </c>
      <c r="I357" t="s">
        <v>38</v>
      </c>
      <c r="J357" t="s">
        <v>286</v>
      </c>
      <c r="K357" t="s">
        <v>287</v>
      </c>
      <c r="L357">
        <v>10035</v>
      </c>
      <c r="M357" t="s">
        <v>168</v>
      </c>
      <c r="N357" t="s">
        <v>1284</v>
      </c>
      <c r="O357" t="s">
        <v>62</v>
      </c>
      <c r="P357" t="s">
        <v>193</v>
      </c>
      <c r="Q357" t="s">
        <v>1285</v>
      </c>
      <c r="R357" s="1">
        <v>8.26</v>
      </c>
      <c r="S357">
        <v>2</v>
      </c>
      <c r="T357">
        <f t="shared" si="5"/>
        <v>11</v>
      </c>
      <c r="U357" t="s">
        <v>46</v>
      </c>
      <c r="V357">
        <v>0</v>
      </c>
      <c r="W357">
        <v>0</v>
      </c>
      <c r="X357" s="1">
        <v>0</v>
      </c>
      <c r="Y357" s="1">
        <v>8.26</v>
      </c>
      <c r="Z357" t="s">
        <v>65</v>
      </c>
      <c r="AA357" s="2">
        <v>3.7995999999999999</v>
      </c>
      <c r="AB357" s="3">
        <v>0.46</v>
      </c>
      <c r="AC357" s="1">
        <v>-4.4603999999999999</v>
      </c>
      <c r="AD357">
        <v>5</v>
      </c>
      <c r="AE357">
        <v>5</v>
      </c>
      <c r="AF357" t="s">
        <v>48</v>
      </c>
      <c r="AG357">
        <v>2016</v>
      </c>
      <c r="AH357">
        <f>COUNTBLANK(datos[[#This Row],[Row ID]:[Year sales]])</f>
        <v>0</v>
      </c>
    </row>
    <row r="358" spans="1:34" x14ac:dyDescent="0.3">
      <c r="A358">
        <v>357</v>
      </c>
      <c r="B358" t="s">
        <v>1279</v>
      </c>
      <c r="C358" s="4">
        <v>42468</v>
      </c>
      <c r="D358" s="4">
        <v>42473</v>
      </c>
      <c r="E358" t="s">
        <v>67</v>
      </c>
      <c r="F358" t="s">
        <v>1280</v>
      </c>
      <c r="G358" t="s">
        <v>1281</v>
      </c>
      <c r="H358" t="s">
        <v>37</v>
      </c>
      <c r="I358" t="s">
        <v>38</v>
      </c>
      <c r="J358" t="s">
        <v>286</v>
      </c>
      <c r="K358" t="s">
        <v>287</v>
      </c>
      <c r="L358">
        <v>10035</v>
      </c>
      <c r="M358" t="s">
        <v>168</v>
      </c>
      <c r="N358" t="s">
        <v>1286</v>
      </c>
      <c r="O358" t="s">
        <v>62</v>
      </c>
      <c r="P358" t="s">
        <v>86</v>
      </c>
      <c r="Q358" t="s">
        <v>1287</v>
      </c>
      <c r="R358" s="1">
        <v>17.04</v>
      </c>
      <c r="S358">
        <v>4</v>
      </c>
      <c r="T358">
        <f t="shared" si="5"/>
        <v>27</v>
      </c>
      <c r="U358" t="s">
        <v>52</v>
      </c>
      <c r="V358">
        <v>0</v>
      </c>
      <c r="W358">
        <v>0</v>
      </c>
      <c r="X358" s="1">
        <v>0</v>
      </c>
      <c r="Y358" s="1">
        <v>17.04</v>
      </c>
      <c r="Z358" t="s">
        <v>65</v>
      </c>
      <c r="AA358" s="2">
        <v>6.9863999999999997</v>
      </c>
      <c r="AB358" s="3">
        <v>0.41000000000000003</v>
      </c>
      <c r="AC358" s="1">
        <v>-10.053599999999999</v>
      </c>
      <c r="AD358">
        <v>5</v>
      </c>
      <c r="AE358">
        <v>5</v>
      </c>
      <c r="AF358" t="s">
        <v>48</v>
      </c>
      <c r="AG358">
        <v>2016</v>
      </c>
      <c r="AH358">
        <f>COUNTBLANK(datos[[#This Row],[Row ID]:[Year sales]])</f>
        <v>0</v>
      </c>
    </row>
    <row r="359" spans="1:34" x14ac:dyDescent="0.3">
      <c r="A359">
        <v>358</v>
      </c>
      <c r="B359" t="s">
        <v>1279</v>
      </c>
      <c r="C359" s="4">
        <v>42468</v>
      </c>
      <c r="D359" s="4">
        <v>42473</v>
      </c>
      <c r="E359" t="s">
        <v>67</v>
      </c>
      <c r="F359" t="s">
        <v>1280</v>
      </c>
      <c r="G359" t="s">
        <v>1281</v>
      </c>
      <c r="H359" t="s">
        <v>37</v>
      </c>
      <c r="I359" t="s">
        <v>38</v>
      </c>
      <c r="J359" t="s">
        <v>286</v>
      </c>
      <c r="K359" t="s">
        <v>287</v>
      </c>
      <c r="L359">
        <v>10035</v>
      </c>
      <c r="M359" t="s">
        <v>168</v>
      </c>
      <c r="N359" t="s">
        <v>1288</v>
      </c>
      <c r="O359" t="s">
        <v>62</v>
      </c>
      <c r="P359" t="s">
        <v>110</v>
      </c>
      <c r="Q359" t="s">
        <v>1289</v>
      </c>
      <c r="R359" s="1">
        <v>34.4</v>
      </c>
      <c r="S359">
        <v>5</v>
      </c>
      <c r="T359">
        <f t="shared" si="5"/>
        <v>33</v>
      </c>
      <c r="U359" t="s">
        <v>75</v>
      </c>
      <c r="V359">
        <v>0</v>
      </c>
      <c r="W359">
        <v>0</v>
      </c>
      <c r="X359" s="1">
        <v>0</v>
      </c>
      <c r="Y359" s="1">
        <v>34.4</v>
      </c>
      <c r="Z359" t="s">
        <v>65</v>
      </c>
      <c r="AA359" s="2">
        <v>15.824</v>
      </c>
      <c r="AB359" s="3">
        <v>0.46</v>
      </c>
      <c r="AC359" s="1">
        <v>-18.576000000000001</v>
      </c>
      <c r="AD359">
        <v>5</v>
      </c>
      <c r="AE359">
        <v>5</v>
      </c>
      <c r="AF359" t="s">
        <v>48</v>
      </c>
      <c r="AG359">
        <v>2016</v>
      </c>
      <c r="AH359">
        <f>COUNTBLANK(datos[[#This Row],[Row ID]:[Year sales]])</f>
        <v>0</v>
      </c>
    </row>
    <row r="360" spans="1:34" x14ac:dyDescent="0.3">
      <c r="A360">
        <v>359</v>
      </c>
      <c r="B360" t="s">
        <v>1290</v>
      </c>
      <c r="C360" s="4">
        <v>42483</v>
      </c>
      <c r="D360" s="4">
        <v>42488</v>
      </c>
      <c r="E360" t="s">
        <v>67</v>
      </c>
      <c r="F360" t="s">
        <v>841</v>
      </c>
      <c r="G360" t="s">
        <v>842</v>
      </c>
      <c r="H360" t="s">
        <v>57</v>
      </c>
      <c r="I360" t="s">
        <v>38</v>
      </c>
      <c r="J360" t="s">
        <v>487</v>
      </c>
      <c r="K360" t="s">
        <v>108</v>
      </c>
      <c r="L360">
        <v>28205</v>
      </c>
      <c r="M360" t="s">
        <v>41</v>
      </c>
      <c r="N360" t="s">
        <v>824</v>
      </c>
      <c r="O360" t="s">
        <v>62</v>
      </c>
      <c r="P360" t="s">
        <v>110</v>
      </c>
      <c r="Q360" t="s">
        <v>825</v>
      </c>
      <c r="R360" s="1">
        <v>36.24</v>
      </c>
      <c r="S360">
        <v>5</v>
      </c>
      <c r="T360">
        <f t="shared" si="5"/>
        <v>20</v>
      </c>
      <c r="U360" t="s">
        <v>75</v>
      </c>
      <c r="V360">
        <v>0.2</v>
      </c>
      <c r="W360">
        <v>7.2480000000000011</v>
      </c>
      <c r="X360" s="1">
        <v>-7.2480000000000002</v>
      </c>
      <c r="Y360" s="1">
        <v>43.488</v>
      </c>
      <c r="Z360" t="s">
        <v>65</v>
      </c>
      <c r="AA360" s="2">
        <v>11.324999999999999</v>
      </c>
      <c r="AB360" s="3">
        <v>0.31249999999999994</v>
      </c>
      <c r="AC360" s="1">
        <v>-17.667000000000002</v>
      </c>
      <c r="AD360">
        <v>5</v>
      </c>
      <c r="AE360">
        <v>5</v>
      </c>
      <c r="AF360" t="s">
        <v>48</v>
      </c>
      <c r="AG360">
        <v>2016</v>
      </c>
      <c r="AH360">
        <f>COUNTBLANK(datos[[#This Row],[Row ID]:[Year sales]])</f>
        <v>0</v>
      </c>
    </row>
    <row r="361" spans="1:34" x14ac:dyDescent="0.3">
      <c r="A361">
        <v>360</v>
      </c>
      <c r="B361" t="s">
        <v>1291</v>
      </c>
      <c r="C361" s="4">
        <v>42802</v>
      </c>
      <c r="D361" s="4">
        <v>42805</v>
      </c>
      <c r="E361" t="s">
        <v>208</v>
      </c>
      <c r="F361" t="s">
        <v>1292</v>
      </c>
      <c r="G361" t="s">
        <v>1293</v>
      </c>
      <c r="H361" t="s">
        <v>57</v>
      </c>
      <c r="I361" t="s">
        <v>38</v>
      </c>
      <c r="J361" t="s">
        <v>517</v>
      </c>
      <c r="K361" t="s">
        <v>1294</v>
      </c>
      <c r="L361">
        <v>31907</v>
      </c>
      <c r="M361" t="s">
        <v>41</v>
      </c>
      <c r="N361" t="s">
        <v>1295</v>
      </c>
      <c r="O361" t="s">
        <v>62</v>
      </c>
      <c r="P361" t="s">
        <v>97</v>
      </c>
      <c r="Q361" t="s">
        <v>1296</v>
      </c>
      <c r="R361" s="1">
        <v>647.84</v>
      </c>
      <c r="S361">
        <v>8</v>
      </c>
      <c r="T361">
        <f t="shared" si="5"/>
        <v>8</v>
      </c>
      <c r="U361" t="s">
        <v>75</v>
      </c>
      <c r="V361">
        <v>0</v>
      </c>
      <c r="W361">
        <v>0</v>
      </c>
      <c r="X361" s="1">
        <v>0</v>
      </c>
      <c r="Y361" s="1">
        <v>647.84</v>
      </c>
      <c r="Z361" t="s">
        <v>53</v>
      </c>
      <c r="AA361" s="2">
        <v>168.4384</v>
      </c>
      <c r="AB361" s="3">
        <v>0.26</v>
      </c>
      <c r="AC361" s="1">
        <v>-479.40159999999997</v>
      </c>
      <c r="AD361">
        <v>3</v>
      </c>
      <c r="AE361">
        <v>3</v>
      </c>
      <c r="AF361" t="s">
        <v>48</v>
      </c>
      <c r="AG361">
        <v>2017</v>
      </c>
      <c r="AH361">
        <f>COUNTBLANK(datos[[#This Row],[Row ID]:[Year sales]])</f>
        <v>0</v>
      </c>
    </row>
    <row r="362" spans="1:34" x14ac:dyDescent="0.3">
      <c r="A362">
        <v>361</v>
      </c>
      <c r="B362" t="s">
        <v>1291</v>
      </c>
      <c r="C362" s="4">
        <v>42802</v>
      </c>
      <c r="D362" s="4">
        <v>42805</v>
      </c>
      <c r="E362" t="s">
        <v>208</v>
      </c>
      <c r="F362" t="s">
        <v>1292</v>
      </c>
      <c r="G362" t="s">
        <v>1293</v>
      </c>
      <c r="H362" t="s">
        <v>57</v>
      </c>
      <c r="I362" t="s">
        <v>38</v>
      </c>
      <c r="J362" t="s">
        <v>517</v>
      </c>
      <c r="K362" t="s">
        <v>1294</v>
      </c>
      <c r="L362">
        <v>31907</v>
      </c>
      <c r="M362" t="s">
        <v>41</v>
      </c>
      <c r="N362" t="s">
        <v>1297</v>
      </c>
      <c r="O362" t="s">
        <v>62</v>
      </c>
      <c r="P362" t="s">
        <v>63</v>
      </c>
      <c r="Q362" t="s">
        <v>1298</v>
      </c>
      <c r="R362" s="1">
        <v>20.7</v>
      </c>
      <c r="S362">
        <v>2</v>
      </c>
      <c r="T362">
        <f t="shared" si="5"/>
        <v>28</v>
      </c>
      <c r="U362" t="s">
        <v>46</v>
      </c>
      <c r="V362">
        <v>0</v>
      </c>
      <c r="W362">
        <v>0</v>
      </c>
      <c r="X362" s="1">
        <v>0</v>
      </c>
      <c r="Y362" s="1">
        <v>20.7</v>
      </c>
      <c r="Z362" t="s">
        <v>65</v>
      </c>
      <c r="AA362" s="2">
        <v>9.9359999999999999</v>
      </c>
      <c r="AB362" s="3">
        <v>0.48000000000000004</v>
      </c>
      <c r="AC362" s="1">
        <v>-10.763999999999999</v>
      </c>
      <c r="AD362">
        <v>3</v>
      </c>
      <c r="AE362">
        <v>3</v>
      </c>
      <c r="AF362" t="s">
        <v>48</v>
      </c>
      <c r="AG362">
        <v>2017</v>
      </c>
      <c r="AH362">
        <f>COUNTBLANK(datos[[#This Row],[Row ID]:[Year sales]])</f>
        <v>0</v>
      </c>
    </row>
    <row r="363" spans="1:34" x14ac:dyDescent="0.3">
      <c r="A363">
        <v>362</v>
      </c>
      <c r="B363" t="s">
        <v>1299</v>
      </c>
      <c r="C363" s="4">
        <v>43003</v>
      </c>
      <c r="D363" s="4">
        <v>43009</v>
      </c>
      <c r="E363" t="s">
        <v>67</v>
      </c>
      <c r="F363" t="s">
        <v>1300</v>
      </c>
      <c r="G363" t="s">
        <v>1301</v>
      </c>
      <c r="H363" t="s">
        <v>37</v>
      </c>
      <c r="I363" t="s">
        <v>38</v>
      </c>
      <c r="J363" t="s">
        <v>286</v>
      </c>
      <c r="K363" t="s">
        <v>287</v>
      </c>
      <c r="L363">
        <v>10009</v>
      </c>
      <c r="M363" t="s">
        <v>168</v>
      </c>
      <c r="N363" t="s">
        <v>1297</v>
      </c>
      <c r="O363" t="s">
        <v>62</v>
      </c>
      <c r="P363" t="s">
        <v>63</v>
      </c>
      <c r="Q363" t="s">
        <v>1298</v>
      </c>
      <c r="R363" s="1">
        <v>20.7</v>
      </c>
      <c r="S363">
        <v>2</v>
      </c>
      <c r="T363">
        <f t="shared" si="5"/>
        <v>28</v>
      </c>
      <c r="U363" t="s">
        <v>46</v>
      </c>
      <c r="V363">
        <v>0</v>
      </c>
      <c r="W363">
        <v>0</v>
      </c>
      <c r="X363" s="1">
        <v>0</v>
      </c>
      <c r="Y363" s="1">
        <v>20.7</v>
      </c>
      <c r="Z363" t="s">
        <v>65</v>
      </c>
      <c r="AA363" s="2">
        <v>9.9359999999999999</v>
      </c>
      <c r="AB363" s="3">
        <v>0.48000000000000004</v>
      </c>
      <c r="AC363" s="1">
        <v>-10.763999999999999</v>
      </c>
      <c r="AD363">
        <v>6</v>
      </c>
      <c r="AE363">
        <v>6</v>
      </c>
      <c r="AF363" t="s">
        <v>48</v>
      </c>
      <c r="AG363">
        <v>2017</v>
      </c>
      <c r="AH363">
        <f>COUNTBLANK(datos[[#This Row],[Row ID]:[Year sales]])</f>
        <v>0</v>
      </c>
    </row>
    <row r="364" spans="1:34" x14ac:dyDescent="0.3">
      <c r="A364">
        <v>363</v>
      </c>
      <c r="B364" t="s">
        <v>1299</v>
      </c>
      <c r="C364" s="4">
        <v>43003</v>
      </c>
      <c r="D364" s="4">
        <v>43009</v>
      </c>
      <c r="E364" t="s">
        <v>67</v>
      </c>
      <c r="F364" t="s">
        <v>1300</v>
      </c>
      <c r="G364" t="s">
        <v>1301</v>
      </c>
      <c r="H364" t="s">
        <v>37</v>
      </c>
      <c r="I364" t="s">
        <v>38</v>
      </c>
      <c r="J364" t="s">
        <v>286</v>
      </c>
      <c r="K364" t="s">
        <v>287</v>
      </c>
      <c r="L364">
        <v>10009</v>
      </c>
      <c r="M364" t="s">
        <v>168</v>
      </c>
      <c r="N364" t="s">
        <v>1302</v>
      </c>
      <c r="O364" t="s">
        <v>43</v>
      </c>
      <c r="P364" t="s">
        <v>50</v>
      </c>
      <c r="Q364" t="s">
        <v>1303</v>
      </c>
      <c r="R364" s="1">
        <v>488.64600000000002</v>
      </c>
      <c r="S364">
        <v>3</v>
      </c>
      <c r="T364">
        <f t="shared" si="5"/>
        <v>39</v>
      </c>
      <c r="U364" t="s">
        <v>52</v>
      </c>
      <c r="V364">
        <v>0.1</v>
      </c>
      <c r="W364">
        <v>48.864600000000003</v>
      </c>
      <c r="X364" s="1">
        <v>-48.864600000000003</v>
      </c>
      <c r="Y364" s="1">
        <v>537.51060000000007</v>
      </c>
      <c r="Z364" t="s">
        <v>53</v>
      </c>
      <c r="AA364" s="2">
        <v>86.870400000000004</v>
      </c>
      <c r="AB364" s="3">
        <v>0.17777777777777778</v>
      </c>
      <c r="AC364" s="1">
        <v>-352.911</v>
      </c>
      <c r="AD364">
        <v>6</v>
      </c>
      <c r="AE364">
        <v>6</v>
      </c>
      <c r="AF364" t="s">
        <v>48</v>
      </c>
      <c r="AG364">
        <v>2017</v>
      </c>
      <c r="AH364">
        <f>COUNTBLANK(datos[[#This Row],[Row ID]:[Year sales]])</f>
        <v>0</v>
      </c>
    </row>
    <row r="365" spans="1:34" x14ac:dyDescent="0.3">
      <c r="A365">
        <v>364</v>
      </c>
      <c r="B365" t="s">
        <v>1299</v>
      </c>
      <c r="C365" s="4">
        <v>43003</v>
      </c>
      <c r="D365" s="4">
        <v>43009</v>
      </c>
      <c r="E365" t="s">
        <v>67</v>
      </c>
      <c r="F365" t="s">
        <v>1300</v>
      </c>
      <c r="G365" t="s">
        <v>1301</v>
      </c>
      <c r="H365" t="s">
        <v>37</v>
      </c>
      <c r="I365" t="s">
        <v>38</v>
      </c>
      <c r="J365" t="s">
        <v>286</v>
      </c>
      <c r="K365" t="s">
        <v>287</v>
      </c>
      <c r="L365">
        <v>10009</v>
      </c>
      <c r="M365" t="s">
        <v>168</v>
      </c>
      <c r="N365" t="s">
        <v>1304</v>
      </c>
      <c r="O365" t="s">
        <v>62</v>
      </c>
      <c r="P365" t="s">
        <v>86</v>
      </c>
      <c r="Q365" t="s">
        <v>1305</v>
      </c>
      <c r="R365" s="1">
        <v>5.56</v>
      </c>
      <c r="S365">
        <v>2</v>
      </c>
      <c r="T365">
        <f t="shared" si="5"/>
        <v>33</v>
      </c>
      <c r="U365" t="s">
        <v>46</v>
      </c>
      <c r="V365">
        <v>0</v>
      </c>
      <c r="W365">
        <v>0</v>
      </c>
      <c r="X365" s="1">
        <v>0</v>
      </c>
      <c r="Y365" s="1">
        <v>5.56</v>
      </c>
      <c r="Z365" t="s">
        <v>65</v>
      </c>
      <c r="AA365" s="2">
        <v>1.4456</v>
      </c>
      <c r="AB365" s="3">
        <v>0.26</v>
      </c>
      <c r="AC365" s="1">
        <v>-4.1143999999999998</v>
      </c>
      <c r="AD365">
        <v>6</v>
      </c>
      <c r="AE365">
        <v>6</v>
      </c>
      <c r="AF365" t="s">
        <v>48</v>
      </c>
      <c r="AG365">
        <v>2017</v>
      </c>
      <c r="AH365">
        <f>COUNTBLANK(datos[[#This Row],[Row ID]:[Year sales]])</f>
        <v>0</v>
      </c>
    </row>
    <row r="366" spans="1:34" x14ac:dyDescent="0.3">
      <c r="A366">
        <v>365</v>
      </c>
      <c r="B366" t="s">
        <v>1299</v>
      </c>
      <c r="C366" s="4">
        <v>43003</v>
      </c>
      <c r="D366" s="4">
        <v>43009</v>
      </c>
      <c r="E366" t="s">
        <v>67</v>
      </c>
      <c r="F366" t="s">
        <v>1300</v>
      </c>
      <c r="G366" t="s">
        <v>1301</v>
      </c>
      <c r="H366" t="s">
        <v>37</v>
      </c>
      <c r="I366" t="s">
        <v>38</v>
      </c>
      <c r="J366" t="s">
        <v>286</v>
      </c>
      <c r="K366" t="s">
        <v>287</v>
      </c>
      <c r="L366">
        <v>10009</v>
      </c>
      <c r="M366" t="s">
        <v>168</v>
      </c>
      <c r="N366" t="s">
        <v>1306</v>
      </c>
      <c r="O366" t="s">
        <v>43</v>
      </c>
      <c r="P366" t="s">
        <v>83</v>
      </c>
      <c r="Q366" t="s">
        <v>1307</v>
      </c>
      <c r="R366" s="1">
        <v>47.12</v>
      </c>
      <c r="S366">
        <v>8</v>
      </c>
      <c r="T366">
        <f t="shared" si="5"/>
        <v>61</v>
      </c>
      <c r="U366" t="s">
        <v>75</v>
      </c>
      <c r="V366">
        <v>0</v>
      </c>
      <c r="W366">
        <v>0</v>
      </c>
      <c r="X366" s="1">
        <v>0</v>
      </c>
      <c r="Y366" s="1">
        <v>47.12</v>
      </c>
      <c r="Z366" t="s">
        <v>65</v>
      </c>
      <c r="AA366" s="2">
        <v>20.732800000000001</v>
      </c>
      <c r="AB366" s="3">
        <v>0.44000000000000006</v>
      </c>
      <c r="AC366" s="1">
        <v>-26.3872</v>
      </c>
      <c r="AD366">
        <v>6</v>
      </c>
      <c r="AE366">
        <v>6</v>
      </c>
      <c r="AF366" t="s">
        <v>48</v>
      </c>
      <c r="AG366">
        <v>2017</v>
      </c>
      <c r="AH366">
        <f>COUNTBLANK(datos[[#This Row],[Row ID]:[Year sales]])</f>
        <v>0</v>
      </c>
    </row>
    <row r="367" spans="1:34" x14ac:dyDescent="0.3">
      <c r="A367">
        <v>366</v>
      </c>
      <c r="B367" t="s">
        <v>1308</v>
      </c>
      <c r="C367" s="4">
        <v>41906</v>
      </c>
      <c r="D367" s="4">
        <v>41911</v>
      </c>
      <c r="E367" t="s">
        <v>67</v>
      </c>
      <c r="F367" t="s">
        <v>1309</v>
      </c>
      <c r="G367" t="s">
        <v>1310</v>
      </c>
      <c r="H367" t="s">
        <v>37</v>
      </c>
      <c r="I367" t="s">
        <v>38</v>
      </c>
      <c r="J367" t="s">
        <v>147</v>
      </c>
      <c r="K367" t="s">
        <v>59</v>
      </c>
      <c r="L367">
        <v>94109</v>
      </c>
      <c r="M367" t="s">
        <v>60</v>
      </c>
      <c r="N367" t="s">
        <v>259</v>
      </c>
      <c r="O367" t="s">
        <v>62</v>
      </c>
      <c r="P367" t="s">
        <v>77</v>
      </c>
      <c r="Q367" t="s">
        <v>260</v>
      </c>
      <c r="R367" s="1">
        <v>211.96</v>
      </c>
      <c r="S367">
        <v>4</v>
      </c>
      <c r="T367">
        <f t="shared" si="5"/>
        <v>20</v>
      </c>
      <c r="U367" t="s">
        <v>52</v>
      </c>
      <c r="V367">
        <v>0</v>
      </c>
      <c r="W367">
        <v>0</v>
      </c>
      <c r="X367" s="1">
        <v>0</v>
      </c>
      <c r="Y367" s="1">
        <v>211.96</v>
      </c>
      <c r="Z367" t="s">
        <v>47</v>
      </c>
      <c r="AA367" s="2">
        <v>8.4784000000000006</v>
      </c>
      <c r="AB367" s="3">
        <v>0.04</v>
      </c>
      <c r="AC367" s="1">
        <v>-203.48159999999999</v>
      </c>
      <c r="AD367">
        <v>5</v>
      </c>
      <c r="AE367">
        <v>5</v>
      </c>
      <c r="AF367" t="s">
        <v>48</v>
      </c>
      <c r="AG367">
        <v>2014</v>
      </c>
      <c r="AH367">
        <f>COUNTBLANK(datos[[#This Row],[Row ID]:[Year sales]])</f>
        <v>0</v>
      </c>
    </row>
    <row r="368" spans="1:34" x14ac:dyDescent="0.3">
      <c r="A368">
        <v>367</v>
      </c>
      <c r="B368" t="s">
        <v>1311</v>
      </c>
      <c r="C368" s="4">
        <v>42664</v>
      </c>
      <c r="D368" s="4">
        <v>42664</v>
      </c>
      <c r="E368" t="s">
        <v>1312</v>
      </c>
      <c r="F368" t="s">
        <v>1313</v>
      </c>
      <c r="G368" t="s">
        <v>1314</v>
      </c>
      <c r="H368" t="s">
        <v>57</v>
      </c>
      <c r="I368" t="s">
        <v>38</v>
      </c>
      <c r="J368" t="s">
        <v>1315</v>
      </c>
      <c r="K368" t="s">
        <v>769</v>
      </c>
      <c r="L368">
        <v>6040</v>
      </c>
      <c r="M368" t="s">
        <v>168</v>
      </c>
      <c r="N368" t="s">
        <v>1316</v>
      </c>
      <c r="O368" t="s">
        <v>62</v>
      </c>
      <c r="P368" t="s">
        <v>94</v>
      </c>
      <c r="Q368" t="s">
        <v>1317</v>
      </c>
      <c r="R368" s="1">
        <v>23.2</v>
      </c>
      <c r="S368">
        <v>4</v>
      </c>
      <c r="T368">
        <f t="shared" si="5"/>
        <v>22</v>
      </c>
      <c r="U368" t="s">
        <v>52</v>
      </c>
      <c r="V368">
        <v>0</v>
      </c>
      <c r="W368">
        <v>0</v>
      </c>
      <c r="X368" s="1">
        <v>0</v>
      </c>
      <c r="Y368" s="1">
        <v>23.2</v>
      </c>
      <c r="Z368" t="s">
        <v>65</v>
      </c>
      <c r="AA368" s="2">
        <v>10.44</v>
      </c>
      <c r="AB368" s="3">
        <v>0.45</v>
      </c>
      <c r="AC368" s="1">
        <v>-12.76</v>
      </c>
      <c r="AD368">
        <v>0</v>
      </c>
      <c r="AE368">
        <v>0</v>
      </c>
      <c r="AF368" t="s">
        <v>48</v>
      </c>
      <c r="AG368">
        <v>2016</v>
      </c>
      <c r="AH368">
        <f>COUNTBLANK(datos[[#This Row],[Row ID]:[Year sales]])</f>
        <v>0</v>
      </c>
    </row>
    <row r="369" spans="1:34" x14ac:dyDescent="0.3">
      <c r="A369">
        <v>368</v>
      </c>
      <c r="B369" t="s">
        <v>1311</v>
      </c>
      <c r="C369" s="4">
        <v>42664</v>
      </c>
      <c r="D369" s="4">
        <v>42664</v>
      </c>
      <c r="E369" t="s">
        <v>1312</v>
      </c>
      <c r="F369" t="s">
        <v>1313</v>
      </c>
      <c r="G369" t="s">
        <v>1314</v>
      </c>
      <c r="H369" t="s">
        <v>57</v>
      </c>
      <c r="I369" t="s">
        <v>38</v>
      </c>
      <c r="J369" t="s">
        <v>1315</v>
      </c>
      <c r="K369" t="s">
        <v>769</v>
      </c>
      <c r="L369">
        <v>6040</v>
      </c>
      <c r="M369" t="s">
        <v>168</v>
      </c>
      <c r="N369" t="s">
        <v>1318</v>
      </c>
      <c r="O369" t="s">
        <v>62</v>
      </c>
      <c r="P369" t="s">
        <v>599</v>
      </c>
      <c r="Q369" t="s">
        <v>1319</v>
      </c>
      <c r="R369" s="1">
        <v>7.36</v>
      </c>
      <c r="S369">
        <v>2</v>
      </c>
      <c r="T369">
        <f t="shared" si="5"/>
        <v>61</v>
      </c>
      <c r="U369" t="s">
        <v>46</v>
      </c>
      <c r="V369">
        <v>0</v>
      </c>
      <c r="W369">
        <v>0</v>
      </c>
      <c r="X369" s="1">
        <v>0</v>
      </c>
      <c r="Y369" s="1">
        <v>7.36</v>
      </c>
      <c r="Z369" t="s">
        <v>65</v>
      </c>
      <c r="AA369" s="2">
        <v>0.1472</v>
      </c>
      <c r="AB369" s="3">
        <v>0.02</v>
      </c>
      <c r="AC369" s="1">
        <v>-7.2127999999999997</v>
      </c>
      <c r="AD369">
        <v>0</v>
      </c>
      <c r="AE369">
        <v>0</v>
      </c>
      <c r="AF369" t="s">
        <v>48</v>
      </c>
      <c r="AG369">
        <v>2016</v>
      </c>
      <c r="AH369">
        <f>COUNTBLANK(datos[[#This Row],[Row ID]:[Year sales]])</f>
        <v>0</v>
      </c>
    </row>
    <row r="370" spans="1:34" x14ac:dyDescent="0.3">
      <c r="A370">
        <v>369</v>
      </c>
      <c r="B370" t="s">
        <v>1311</v>
      </c>
      <c r="C370" s="4">
        <v>42664</v>
      </c>
      <c r="D370" s="4">
        <v>42664</v>
      </c>
      <c r="E370" t="s">
        <v>1312</v>
      </c>
      <c r="F370" t="s">
        <v>1313</v>
      </c>
      <c r="G370" t="s">
        <v>1314</v>
      </c>
      <c r="H370" t="s">
        <v>57</v>
      </c>
      <c r="I370" t="s">
        <v>38</v>
      </c>
      <c r="J370" t="s">
        <v>1315</v>
      </c>
      <c r="K370" t="s">
        <v>769</v>
      </c>
      <c r="L370">
        <v>6040</v>
      </c>
      <c r="M370" t="s">
        <v>168</v>
      </c>
      <c r="N370" t="s">
        <v>1320</v>
      </c>
      <c r="O370" t="s">
        <v>62</v>
      </c>
      <c r="P370" t="s">
        <v>77</v>
      </c>
      <c r="Q370" t="s">
        <v>1321</v>
      </c>
      <c r="R370" s="1">
        <v>104.79</v>
      </c>
      <c r="S370">
        <v>7</v>
      </c>
      <c r="T370">
        <f t="shared" si="5"/>
        <v>24</v>
      </c>
      <c r="U370" t="s">
        <v>75</v>
      </c>
      <c r="V370">
        <v>0</v>
      </c>
      <c r="W370">
        <v>0</v>
      </c>
      <c r="X370" s="1">
        <v>0</v>
      </c>
      <c r="Y370" s="1">
        <v>104.79</v>
      </c>
      <c r="Z370" t="s">
        <v>99</v>
      </c>
      <c r="AA370" s="2">
        <v>29.341200000000001</v>
      </c>
      <c r="AB370" s="3">
        <v>0.27999999999999997</v>
      </c>
      <c r="AC370" s="1">
        <v>-75.448800000000006</v>
      </c>
      <c r="AD370">
        <v>0</v>
      </c>
      <c r="AE370">
        <v>0</v>
      </c>
      <c r="AF370" t="s">
        <v>48</v>
      </c>
      <c r="AG370">
        <v>2016</v>
      </c>
      <c r="AH370">
        <f>COUNTBLANK(datos[[#This Row],[Row ID]:[Year sales]])</f>
        <v>0</v>
      </c>
    </row>
    <row r="371" spans="1:34" x14ac:dyDescent="0.3">
      <c r="A371">
        <v>370</v>
      </c>
      <c r="B371" t="s">
        <v>1311</v>
      </c>
      <c r="C371" s="4">
        <v>42664</v>
      </c>
      <c r="D371" s="4">
        <v>42664</v>
      </c>
      <c r="E371" t="s">
        <v>1312</v>
      </c>
      <c r="F371" t="s">
        <v>1313</v>
      </c>
      <c r="G371" t="s">
        <v>1314</v>
      </c>
      <c r="H371" t="s">
        <v>57</v>
      </c>
      <c r="I371" t="s">
        <v>38</v>
      </c>
      <c r="J371" t="s">
        <v>1315</v>
      </c>
      <c r="K371" t="s">
        <v>769</v>
      </c>
      <c r="L371">
        <v>6040</v>
      </c>
      <c r="M371" t="s">
        <v>168</v>
      </c>
      <c r="N371" t="s">
        <v>221</v>
      </c>
      <c r="O371" t="s">
        <v>43</v>
      </c>
      <c r="P371" t="s">
        <v>44</v>
      </c>
      <c r="Q371" t="s">
        <v>222</v>
      </c>
      <c r="R371" s="1">
        <v>1043.92</v>
      </c>
      <c r="S371">
        <v>4</v>
      </c>
      <c r="T371">
        <f t="shared" si="5"/>
        <v>35</v>
      </c>
      <c r="U371" t="s">
        <v>52</v>
      </c>
      <c r="V371">
        <v>0</v>
      </c>
      <c r="W371">
        <v>0</v>
      </c>
      <c r="X371" s="1">
        <v>0</v>
      </c>
      <c r="Y371" s="1">
        <v>1043.92</v>
      </c>
      <c r="Z371" t="s">
        <v>53</v>
      </c>
      <c r="AA371" s="2">
        <v>271.41919999999999</v>
      </c>
      <c r="AB371" s="3">
        <v>0.25999999999999995</v>
      </c>
      <c r="AC371" s="1">
        <v>-772.50080000000003</v>
      </c>
      <c r="AD371">
        <v>0</v>
      </c>
      <c r="AE371">
        <v>0</v>
      </c>
      <c r="AF371" t="s">
        <v>48</v>
      </c>
      <c r="AG371">
        <v>2016</v>
      </c>
      <c r="AH371">
        <f>COUNTBLANK(datos[[#This Row],[Row ID]:[Year sales]])</f>
        <v>0</v>
      </c>
    </row>
    <row r="372" spans="1:34" x14ac:dyDescent="0.3">
      <c r="A372">
        <v>371</v>
      </c>
      <c r="B372" t="s">
        <v>1322</v>
      </c>
      <c r="C372" s="4">
        <v>42884</v>
      </c>
      <c r="D372" s="4">
        <v>42890</v>
      </c>
      <c r="E372" t="s">
        <v>67</v>
      </c>
      <c r="F372" t="s">
        <v>1323</v>
      </c>
      <c r="G372" t="s">
        <v>1324</v>
      </c>
      <c r="H372" t="s">
        <v>37</v>
      </c>
      <c r="I372" t="s">
        <v>38</v>
      </c>
      <c r="J372" t="s">
        <v>1325</v>
      </c>
      <c r="K372" t="s">
        <v>124</v>
      </c>
      <c r="L372">
        <v>78550</v>
      </c>
      <c r="M372" t="s">
        <v>125</v>
      </c>
      <c r="N372" t="s">
        <v>1326</v>
      </c>
      <c r="O372" t="s">
        <v>62</v>
      </c>
      <c r="P372" t="s">
        <v>110</v>
      </c>
      <c r="Q372" t="s">
        <v>1327</v>
      </c>
      <c r="R372" s="1">
        <v>25.92</v>
      </c>
      <c r="S372">
        <v>5</v>
      </c>
      <c r="T372">
        <f t="shared" si="5"/>
        <v>24</v>
      </c>
      <c r="U372" t="s">
        <v>75</v>
      </c>
      <c r="V372">
        <v>0.2</v>
      </c>
      <c r="W372">
        <v>5.1840000000000011</v>
      </c>
      <c r="X372" s="1">
        <v>-5.1840000000000002</v>
      </c>
      <c r="Y372" s="1">
        <v>31.104000000000003</v>
      </c>
      <c r="Z372" t="s">
        <v>65</v>
      </c>
      <c r="AA372" s="2">
        <v>9.3960000000000008</v>
      </c>
      <c r="AB372" s="3">
        <v>0.36249999999999999</v>
      </c>
      <c r="AC372" s="1">
        <v>-11.34</v>
      </c>
      <c r="AD372">
        <v>6</v>
      </c>
      <c r="AE372">
        <v>6</v>
      </c>
      <c r="AF372" t="s">
        <v>48</v>
      </c>
      <c r="AG372">
        <v>2017</v>
      </c>
      <c r="AH372">
        <f>COUNTBLANK(datos[[#This Row],[Row ID]:[Year sales]])</f>
        <v>0</v>
      </c>
    </row>
    <row r="373" spans="1:34" x14ac:dyDescent="0.3">
      <c r="A373">
        <v>372</v>
      </c>
      <c r="B373" t="s">
        <v>1322</v>
      </c>
      <c r="C373" s="4">
        <v>42884</v>
      </c>
      <c r="D373" s="4">
        <v>42890</v>
      </c>
      <c r="E373" t="s">
        <v>67</v>
      </c>
      <c r="F373" t="s">
        <v>1323</v>
      </c>
      <c r="G373" t="s">
        <v>1324</v>
      </c>
      <c r="H373" t="s">
        <v>37</v>
      </c>
      <c r="I373" t="s">
        <v>38</v>
      </c>
      <c r="J373" t="s">
        <v>1325</v>
      </c>
      <c r="K373" t="s">
        <v>124</v>
      </c>
      <c r="L373">
        <v>78550</v>
      </c>
      <c r="M373" t="s">
        <v>125</v>
      </c>
      <c r="N373" t="s">
        <v>1328</v>
      </c>
      <c r="O373" t="s">
        <v>62</v>
      </c>
      <c r="P373" t="s">
        <v>77</v>
      </c>
      <c r="Q373" t="s">
        <v>1329</v>
      </c>
      <c r="R373" s="1">
        <v>53.423999999999999</v>
      </c>
      <c r="S373">
        <v>3</v>
      </c>
      <c r="T373">
        <f t="shared" si="5"/>
        <v>13</v>
      </c>
      <c r="U373" t="s">
        <v>52</v>
      </c>
      <c r="V373">
        <v>0.2</v>
      </c>
      <c r="W373">
        <v>10.684800000000001</v>
      </c>
      <c r="X373" s="1">
        <v>-10.684799999999999</v>
      </c>
      <c r="Y373" s="1">
        <v>64.108800000000002</v>
      </c>
      <c r="Z373" t="s">
        <v>99</v>
      </c>
      <c r="AA373" s="2">
        <v>4.6745999999999999</v>
      </c>
      <c r="AB373" s="3">
        <v>8.7499999999999994E-2</v>
      </c>
      <c r="AC373" s="1">
        <v>-38.064599999999999</v>
      </c>
      <c r="AD373">
        <v>6</v>
      </c>
      <c r="AE373">
        <v>6</v>
      </c>
      <c r="AF373" t="s">
        <v>48</v>
      </c>
      <c r="AG373">
        <v>2017</v>
      </c>
      <c r="AH373">
        <f>COUNTBLANK(datos[[#This Row],[Row ID]:[Year sales]])</f>
        <v>0</v>
      </c>
    </row>
    <row r="374" spans="1:34" x14ac:dyDescent="0.3">
      <c r="A374">
        <v>373</v>
      </c>
      <c r="B374" t="s">
        <v>1330</v>
      </c>
      <c r="C374" s="4">
        <v>41843</v>
      </c>
      <c r="D374" s="4">
        <v>41847</v>
      </c>
      <c r="E374" t="s">
        <v>67</v>
      </c>
      <c r="F374" t="s">
        <v>1331</v>
      </c>
      <c r="G374" t="s">
        <v>1332</v>
      </c>
      <c r="H374" t="s">
        <v>37</v>
      </c>
      <c r="I374" t="s">
        <v>38</v>
      </c>
      <c r="J374" t="s">
        <v>1333</v>
      </c>
      <c r="K374" t="s">
        <v>330</v>
      </c>
      <c r="L374">
        <v>85705</v>
      </c>
      <c r="M374" t="s">
        <v>60</v>
      </c>
      <c r="N374" t="s">
        <v>1230</v>
      </c>
      <c r="O374" t="s">
        <v>62</v>
      </c>
      <c r="P374" t="s">
        <v>94</v>
      </c>
      <c r="Q374" t="s">
        <v>1231</v>
      </c>
      <c r="R374" s="1">
        <v>8.16</v>
      </c>
      <c r="S374">
        <v>5</v>
      </c>
      <c r="T374">
        <f t="shared" si="5"/>
        <v>22</v>
      </c>
      <c r="U374" t="s">
        <v>75</v>
      </c>
      <c r="V374">
        <v>0.7</v>
      </c>
      <c r="W374">
        <v>5.7119999999999997</v>
      </c>
      <c r="X374" s="1">
        <v>-5.7119999999999997</v>
      </c>
      <c r="Y374" s="1">
        <v>13.872</v>
      </c>
      <c r="Z374" t="s">
        <v>65</v>
      </c>
      <c r="AA374" s="2">
        <v>-5.7119999999999997</v>
      </c>
      <c r="AB374" s="3">
        <v>-0.7</v>
      </c>
      <c r="AC374" s="1">
        <v>-8.16</v>
      </c>
      <c r="AD374">
        <v>4</v>
      </c>
      <c r="AE374">
        <v>4</v>
      </c>
      <c r="AF374" t="s">
        <v>48</v>
      </c>
      <c r="AG374">
        <v>2014</v>
      </c>
      <c r="AH374">
        <f>COUNTBLANK(datos[[#This Row],[Row ID]:[Year sales]])</f>
        <v>0</v>
      </c>
    </row>
    <row r="375" spans="1:34" x14ac:dyDescent="0.3">
      <c r="A375">
        <v>374</v>
      </c>
      <c r="B375" t="s">
        <v>1330</v>
      </c>
      <c r="C375" s="4">
        <v>41843</v>
      </c>
      <c r="D375" s="4">
        <v>41847</v>
      </c>
      <c r="E375" t="s">
        <v>67</v>
      </c>
      <c r="F375" t="s">
        <v>1331</v>
      </c>
      <c r="G375" t="s">
        <v>1332</v>
      </c>
      <c r="H375" t="s">
        <v>37</v>
      </c>
      <c r="I375" t="s">
        <v>38</v>
      </c>
      <c r="J375" t="s">
        <v>1333</v>
      </c>
      <c r="K375" t="s">
        <v>330</v>
      </c>
      <c r="L375">
        <v>85705</v>
      </c>
      <c r="M375" t="s">
        <v>60</v>
      </c>
      <c r="N375" t="s">
        <v>1334</v>
      </c>
      <c r="O375" t="s">
        <v>90</v>
      </c>
      <c r="P375" t="s">
        <v>181</v>
      </c>
      <c r="Q375" t="s">
        <v>1335</v>
      </c>
      <c r="R375" s="1">
        <v>1023.936</v>
      </c>
      <c r="S375">
        <v>8</v>
      </c>
      <c r="T375">
        <f t="shared" si="5"/>
        <v>18</v>
      </c>
      <c r="U375" t="s">
        <v>75</v>
      </c>
      <c r="V375">
        <v>0.2</v>
      </c>
      <c r="W375">
        <v>204.78720000000001</v>
      </c>
      <c r="X375" s="1">
        <v>-204.78720000000001</v>
      </c>
      <c r="Y375" s="1">
        <v>1228.7232000000001</v>
      </c>
      <c r="Z375" t="s">
        <v>53</v>
      </c>
      <c r="AA375" s="2">
        <v>179.18879999999999</v>
      </c>
      <c r="AB375" s="3">
        <v>0.17499999999999999</v>
      </c>
      <c r="AC375" s="1">
        <v>-639.96</v>
      </c>
      <c r="AD375">
        <v>4</v>
      </c>
      <c r="AE375">
        <v>4</v>
      </c>
      <c r="AF375" t="s">
        <v>48</v>
      </c>
      <c r="AG375">
        <v>2014</v>
      </c>
      <c r="AH375">
        <f>COUNTBLANK(datos[[#This Row],[Row ID]:[Year sales]])</f>
        <v>0</v>
      </c>
    </row>
    <row r="376" spans="1:34" x14ac:dyDescent="0.3">
      <c r="A376">
        <v>375</v>
      </c>
      <c r="B376" t="s">
        <v>1330</v>
      </c>
      <c r="C376" s="4">
        <v>41843</v>
      </c>
      <c r="D376" s="4">
        <v>41847</v>
      </c>
      <c r="E376" t="s">
        <v>67</v>
      </c>
      <c r="F376" t="s">
        <v>1331</v>
      </c>
      <c r="G376" t="s">
        <v>1332</v>
      </c>
      <c r="H376" t="s">
        <v>37</v>
      </c>
      <c r="I376" t="s">
        <v>38</v>
      </c>
      <c r="J376" t="s">
        <v>1333</v>
      </c>
      <c r="K376" t="s">
        <v>330</v>
      </c>
      <c r="L376">
        <v>85705</v>
      </c>
      <c r="M376" t="s">
        <v>60</v>
      </c>
      <c r="N376" t="s">
        <v>1336</v>
      </c>
      <c r="O376" t="s">
        <v>62</v>
      </c>
      <c r="P376" t="s">
        <v>86</v>
      </c>
      <c r="Q376" t="s">
        <v>1337</v>
      </c>
      <c r="R376" s="1">
        <v>9.24</v>
      </c>
      <c r="S376">
        <v>1</v>
      </c>
      <c r="T376">
        <f t="shared" si="5"/>
        <v>23</v>
      </c>
      <c r="U376" t="s">
        <v>46</v>
      </c>
      <c r="V376">
        <v>0.2</v>
      </c>
      <c r="W376">
        <v>1.8480000000000001</v>
      </c>
      <c r="X376" s="1">
        <v>-1.8480000000000001</v>
      </c>
      <c r="Y376" s="1">
        <v>11.088000000000001</v>
      </c>
      <c r="Z376" t="s">
        <v>65</v>
      </c>
      <c r="AA376" s="2">
        <v>0.92400000000000004</v>
      </c>
      <c r="AB376" s="3">
        <v>0.1</v>
      </c>
      <c r="AC376" s="1">
        <v>-6.468</v>
      </c>
      <c r="AD376">
        <v>4</v>
      </c>
      <c r="AE376">
        <v>4</v>
      </c>
      <c r="AF376" t="s">
        <v>48</v>
      </c>
      <c r="AG376">
        <v>2014</v>
      </c>
      <c r="AH376">
        <f>COUNTBLANK(datos[[#This Row],[Row ID]:[Year sales]])</f>
        <v>0</v>
      </c>
    </row>
    <row r="377" spans="1:34" x14ac:dyDescent="0.3">
      <c r="A377">
        <v>376</v>
      </c>
      <c r="B377" t="s">
        <v>1330</v>
      </c>
      <c r="C377" s="4">
        <v>41843</v>
      </c>
      <c r="D377" s="4">
        <v>41847</v>
      </c>
      <c r="E377" t="s">
        <v>67</v>
      </c>
      <c r="F377" t="s">
        <v>1331</v>
      </c>
      <c r="G377" t="s">
        <v>1332</v>
      </c>
      <c r="H377" t="s">
        <v>37</v>
      </c>
      <c r="I377" t="s">
        <v>38</v>
      </c>
      <c r="J377" t="s">
        <v>1333</v>
      </c>
      <c r="K377" t="s">
        <v>330</v>
      </c>
      <c r="L377">
        <v>85705</v>
      </c>
      <c r="M377" t="s">
        <v>60</v>
      </c>
      <c r="N377" t="s">
        <v>1338</v>
      </c>
      <c r="O377" t="s">
        <v>90</v>
      </c>
      <c r="P377" t="s">
        <v>181</v>
      </c>
      <c r="Q377" t="s">
        <v>1339</v>
      </c>
      <c r="R377" s="1">
        <v>479.04</v>
      </c>
      <c r="S377">
        <v>10</v>
      </c>
      <c r="T377">
        <f t="shared" si="5"/>
        <v>29</v>
      </c>
      <c r="U377" t="s">
        <v>75</v>
      </c>
      <c r="V377">
        <v>0.2</v>
      </c>
      <c r="W377">
        <v>95.808000000000007</v>
      </c>
      <c r="X377" s="1">
        <v>-95.808000000000007</v>
      </c>
      <c r="Y377" s="1">
        <v>574.84800000000007</v>
      </c>
      <c r="Z377" t="s">
        <v>53</v>
      </c>
      <c r="AA377" s="2">
        <v>-29.94</v>
      </c>
      <c r="AB377" s="3">
        <v>-6.25E-2</v>
      </c>
      <c r="AC377" s="1">
        <v>-413.17200000000003</v>
      </c>
      <c r="AD377">
        <v>4</v>
      </c>
      <c r="AE377">
        <v>4</v>
      </c>
      <c r="AF377" t="s">
        <v>48</v>
      </c>
      <c r="AG377">
        <v>2014</v>
      </c>
      <c r="AH377">
        <f>COUNTBLANK(datos[[#This Row],[Row ID]:[Year sales]])</f>
        <v>0</v>
      </c>
    </row>
    <row r="378" spans="1:34" x14ac:dyDescent="0.3">
      <c r="A378">
        <v>377</v>
      </c>
      <c r="B378" t="s">
        <v>1340</v>
      </c>
      <c r="C378" s="4">
        <v>42641</v>
      </c>
      <c r="D378" s="4">
        <v>42644</v>
      </c>
      <c r="E378" t="s">
        <v>208</v>
      </c>
      <c r="F378" t="s">
        <v>1341</v>
      </c>
      <c r="G378" t="s">
        <v>1342</v>
      </c>
      <c r="H378" t="s">
        <v>57</v>
      </c>
      <c r="I378" t="s">
        <v>38</v>
      </c>
      <c r="J378" t="s">
        <v>1343</v>
      </c>
      <c r="K378" t="s">
        <v>231</v>
      </c>
      <c r="L378">
        <v>62301</v>
      </c>
      <c r="M378" t="s">
        <v>125</v>
      </c>
      <c r="N378" t="s">
        <v>1344</v>
      </c>
      <c r="O378" t="s">
        <v>62</v>
      </c>
      <c r="P378" t="s">
        <v>110</v>
      </c>
      <c r="Q378" t="s">
        <v>1345</v>
      </c>
      <c r="R378" s="1">
        <v>99.135999999999996</v>
      </c>
      <c r="S378">
        <v>4</v>
      </c>
      <c r="T378">
        <f t="shared" si="5"/>
        <v>32</v>
      </c>
      <c r="U378" t="s">
        <v>52</v>
      </c>
      <c r="V378">
        <v>0.2</v>
      </c>
      <c r="W378">
        <v>19.827200000000001</v>
      </c>
      <c r="X378" s="1">
        <v>-19.827200000000001</v>
      </c>
      <c r="Y378" s="1">
        <v>118.9632</v>
      </c>
      <c r="Z378" t="s">
        <v>99</v>
      </c>
      <c r="AA378" s="2">
        <v>30.98</v>
      </c>
      <c r="AB378" s="3">
        <v>0.3125</v>
      </c>
      <c r="AC378" s="1">
        <v>-48.328800000000001</v>
      </c>
      <c r="AD378">
        <v>3</v>
      </c>
      <c r="AE378">
        <v>3</v>
      </c>
      <c r="AF378" t="s">
        <v>48</v>
      </c>
      <c r="AG378">
        <v>2016</v>
      </c>
      <c r="AH378">
        <f>COUNTBLANK(datos[[#This Row],[Row ID]:[Year sales]])</f>
        <v>0</v>
      </c>
    </row>
    <row r="379" spans="1:34" x14ac:dyDescent="0.3">
      <c r="A379">
        <v>378</v>
      </c>
      <c r="B379" t="s">
        <v>1346</v>
      </c>
      <c r="C379" s="4">
        <v>42974</v>
      </c>
      <c r="D379" s="4">
        <v>42979</v>
      </c>
      <c r="E379" t="s">
        <v>67</v>
      </c>
      <c r="F379" t="s">
        <v>1347</v>
      </c>
      <c r="G379" t="s">
        <v>1348</v>
      </c>
      <c r="H379" t="s">
        <v>57</v>
      </c>
      <c r="I379" t="s">
        <v>38</v>
      </c>
      <c r="J379" t="s">
        <v>633</v>
      </c>
      <c r="K379" t="s">
        <v>1267</v>
      </c>
      <c r="L379">
        <v>2038</v>
      </c>
      <c r="M379" t="s">
        <v>168</v>
      </c>
      <c r="N379" t="s">
        <v>1349</v>
      </c>
      <c r="O379" t="s">
        <v>43</v>
      </c>
      <c r="P379" t="s">
        <v>73</v>
      </c>
      <c r="Q379" t="s">
        <v>1350</v>
      </c>
      <c r="R379" s="1">
        <v>1488.424</v>
      </c>
      <c r="S379">
        <v>7</v>
      </c>
      <c r="T379">
        <f t="shared" si="5"/>
        <v>23</v>
      </c>
      <c r="U379" t="s">
        <v>75</v>
      </c>
      <c r="V379">
        <v>0.3</v>
      </c>
      <c r="W379">
        <v>446.52719999999999</v>
      </c>
      <c r="X379" s="1">
        <v>-446.52719999999999</v>
      </c>
      <c r="Y379" s="1">
        <v>1934.9512</v>
      </c>
      <c r="Z379" t="s">
        <v>53</v>
      </c>
      <c r="AA379" s="2">
        <v>-297.6848</v>
      </c>
      <c r="AB379" s="3">
        <v>-0.2</v>
      </c>
      <c r="AC379" s="1">
        <v>-1339.5816</v>
      </c>
      <c r="AD379">
        <v>5</v>
      </c>
      <c r="AE379">
        <v>5</v>
      </c>
      <c r="AF379" t="s">
        <v>48</v>
      </c>
      <c r="AG379">
        <v>2017</v>
      </c>
      <c r="AH379">
        <f>COUNTBLANK(datos[[#This Row],[Row ID]:[Year sales]])</f>
        <v>0</v>
      </c>
    </row>
    <row r="380" spans="1:34" x14ac:dyDescent="0.3">
      <c r="A380">
        <v>379</v>
      </c>
      <c r="B380" t="s">
        <v>1351</v>
      </c>
      <c r="C380" s="4">
        <v>42122</v>
      </c>
      <c r="D380" s="4">
        <v>42129</v>
      </c>
      <c r="E380" t="s">
        <v>67</v>
      </c>
      <c r="F380" t="s">
        <v>1352</v>
      </c>
      <c r="G380" t="s">
        <v>1353</v>
      </c>
      <c r="H380" t="s">
        <v>37</v>
      </c>
      <c r="I380" t="s">
        <v>38</v>
      </c>
      <c r="J380" t="s">
        <v>204</v>
      </c>
      <c r="K380" t="s">
        <v>124</v>
      </c>
      <c r="L380">
        <v>77095</v>
      </c>
      <c r="M380" t="s">
        <v>125</v>
      </c>
      <c r="N380" t="s">
        <v>1354</v>
      </c>
      <c r="O380" t="s">
        <v>62</v>
      </c>
      <c r="P380" t="s">
        <v>97</v>
      </c>
      <c r="Q380" t="s">
        <v>1355</v>
      </c>
      <c r="R380" s="1">
        <v>8.6519999999999992</v>
      </c>
      <c r="S380">
        <v>3</v>
      </c>
      <c r="T380">
        <f t="shared" si="5"/>
        <v>30</v>
      </c>
      <c r="U380" t="s">
        <v>52</v>
      </c>
      <c r="V380">
        <v>0.8</v>
      </c>
      <c r="W380">
        <v>6.9215999999999998</v>
      </c>
      <c r="X380" s="1">
        <v>-6.9215999999999998</v>
      </c>
      <c r="Y380" s="1">
        <v>15.573599999999999</v>
      </c>
      <c r="Z380" t="s">
        <v>65</v>
      </c>
      <c r="AA380" s="2">
        <v>-20.3322</v>
      </c>
      <c r="AB380" s="3">
        <v>-2.35</v>
      </c>
      <c r="AC380" s="1">
        <v>-22.0626</v>
      </c>
      <c r="AD380">
        <v>7</v>
      </c>
      <c r="AE380">
        <v>7</v>
      </c>
      <c r="AF380" t="s">
        <v>48</v>
      </c>
      <c r="AG380">
        <v>2015</v>
      </c>
      <c r="AH380">
        <f>COUNTBLANK(datos[[#This Row],[Row ID]:[Year sales]])</f>
        <v>0</v>
      </c>
    </row>
    <row r="381" spans="1:34" x14ac:dyDescent="0.3">
      <c r="A381">
        <v>380</v>
      </c>
      <c r="B381" t="s">
        <v>1351</v>
      </c>
      <c r="C381" s="4">
        <v>42122</v>
      </c>
      <c r="D381" s="4">
        <v>42129</v>
      </c>
      <c r="E381" t="s">
        <v>67</v>
      </c>
      <c r="F381" t="s">
        <v>1352</v>
      </c>
      <c r="G381" t="s">
        <v>1353</v>
      </c>
      <c r="H381" t="s">
        <v>37</v>
      </c>
      <c r="I381" t="s">
        <v>38</v>
      </c>
      <c r="J381" t="s">
        <v>204</v>
      </c>
      <c r="K381" t="s">
        <v>124</v>
      </c>
      <c r="L381">
        <v>77095</v>
      </c>
      <c r="M381" t="s">
        <v>125</v>
      </c>
      <c r="N381" t="s">
        <v>1356</v>
      </c>
      <c r="O381" t="s">
        <v>62</v>
      </c>
      <c r="P381" t="s">
        <v>77</v>
      </c>
      <c r="Q381" t="s">
        <v>1357</v>
      </c>
      <c r="R381" s="1">
        <v>23.832000000000001</v>
      </c>
      <c r="S381">
        <v>3</v>
      </c>
      <c r="T381">
        <f t="shared" si="5"/>
        <v>13</v>
      </c>
      <c r="U381" t="s">
        <v>52</v>
      </c>
      <c r="V381">
        <v>0.2</v>
      </c>
      <c r="W381">
        <v>4.7664</v>
      </c>
      <c r="X381" s="1">
        <v>-4.7664</v>
      </c>
      <c r="Y381" s="1">
        <v>28.598400000000002</v>
      </c>
      <c r="Z381" t="s">
        <v>65</v>
      </c>
      <c r="AA381" s="2">
        <v>2.6810999999999998</v>
      </c>
      <c r="AB381" s="3">
        <v>0.11249999999999999</v>
      </c>
      <c r="AC381" s="1">
        <v>-16.384499999999999</v>
      </c>
      <c r="AD381">
        <v>7</v>
      </c>
      <c r="AE381">
        <v>7</v>
      </c>
      <c r="AF381" t="s">
        <v>48</v>
      </c>
      <c r="AG381">
        <v>2015</v>
      </c>
      <c r="AH381">
        <f>COUNTBLANK(datos[[#This Row],[Row ID]:[Year sales]])</f>
        <v>0</v>
      </c>
    </row>
    <row r="382" spans="1:34" x14ac:dyDescent="0.3">
      <c r="A382">
        <v>381</v>
      </c>
      <c r="B382" t="s">
        <v>1351</v>
      </c>
      <c r="C382" s="4">
        <v>42122</v>
      </c>
      <c r="D382" s="4">
        <v>42129</v>
      </c>
      <c r="E382" t="s">
        <v>67</v>
      </c>
      <c r="F382" t="s">
        <v>1352</v>
      </c>
      <c r="G382" t="s">
        <v>1353</v>
      </c>
      <c r="H382" t="s">
        <v>37</v>
      </c>
      <c r="I382" t="s">
        <v>38</v>
      </c>
      <c r="J382" t="s">
        <v>204</v>
      </c>
      <c r="K382" t="s">
        <v>124</v>
      </c>
      <c r="L382">
        <v>77095</v>
      </c>
      <c r="M382" t="s">
        <v>125</v>
      </c>
      <c r="N382" t="s">
        <v>1358</v>
      </c>
      <c r="O382" t="s">
        <v>62</v>
      </c>
      <c r="P382" t="s">
        <v>94</v>
      </c>
      <c r="Q382" t="s">
        <v>1359</v>
      </c>
      <c r="R382" s="1">
        <v>12.176</v>
      </c>
      <c r="S382">
        <v>4</v>
      </c>
      <c r="T382">
        <f t="shared" si="5"/>
        <v>35</v>
      </c>
      <c r="U382" t="s">
        <v>52</v>
      </c>
      <c r="V382">
        <v>0.8</v>
      </c>
      <c r="W382">
        <v>9.7408000000000001</v>
      </c>
      <c r="X382" s="1">
        <v>-9.7408000000000001</v>
      </c>
      <c r="Y382" s="1">
        <v>21.916800000000002</v>
      </c>
      <c r="Z382" t="s">
        <v>65</v>
      </c>
      <c r="AA382" s="2">
        <v>-18.872800000000002</v>
      </c>
      <c r="AB382" s="3">
        <v>-1.55</v>
      </c>
      <c r="AC382" s="1">
        <v>-21.308</v>
      </c>
      <c r="AD382">
        <v>7</v>
      </c>
      <c r="AE382">
        <v>7</v>
      </c>
      <c r="AF382" t="s">
        <v>48</v>
      </c>
      <c r="AG382">
        <v>2015</v>
      </c>
      <c r="AH382">
        <f>COUNTBLANK(datos[[#This Row],[Row ID]:[Year sales]])</f>
        <v>0</v>
      </c>
    </row>
    <row r="383" spans="1:34" x14ac:dyDescent="0.3">
      <c r="A383">
        <v>382</v>
      </c>
      <c r="B383" t="s">
        <v>1360</v>
      </c>
      <c r="C383" s="4">
        <v>42671</v>
      </c>
      <c r="D383" s="4">
        <v>42672</v>
      </c>
      <c r="E383" t="s">
        <v>208</v>
      </c>
      <c r="F383" t="s">
        <v>1361</v>
      </c>
      <c r="G383" t="s">
        <v>1362</v>
      </c>
      <c r="H383" t="s">
        <v>57</v>
      </c>
      <c r="I383" t="s">
        <v>38</v>
      </c>
      <c r="J383" t="s">
        <v>147</v>
      </c>
      <c r="K383" t="s">
        <v>59</v>
      </c>
      <c r="L383">
        <v>94109</v>
      </c>
      <c r="M383" t="s">
        <v>60</v>
      </c>
      <c r="N383" t="s">
        <v>1363</v>
      </c>
      <c r="O383" t="s">
        <v>62</v>
      </c>
      <c r="P383" t="s">
        <v>110</v>
      </c>
      <c r="Q383" t="s">
        <v>1364</v>
      </c>
      <c r="R383" s="1">
        <v>50.96</v>
      </c>
      <c r="S383">
        <v>7</v>
      </c>
      <c r="T383">
        <f t="shared" si="5"/>
        <v>10</v>
      </c>
      <c r="U383" t="s">
        <v>75</v>
      </c>
      <c r="V383">
        <v>0</v>
      </c>
      <c r="W383">
        <v>0</v>
      </c>
      <c r="X383" s="1">
        <v>0</v>
      </c>
      <c r="Y383" s="1">
        <v>50.96</v>
      </c>
      <c r="Z383" t="s">
        <v>99</v>
      </c>
      <c r="AA383" s="2">
        <v>25.48</v>
      </c>
      <c r="AB383" s="3">
        <v>0.5</v>
      </c>
      <c r="AC383" s="1">
        <v>-25.48</v>
      </c>
      <c r="AD383">
        <v>1</v>
      </c>
      <c r="AE383">
        <v>1</v>
      </c>
      <c r="AF383" t="s">
        <v>48</v>
      </c>
      <c r="AG383">
        <v>2016</v>
      </c>
      <c r="AH383">
        <f>COUNTBLANK(datos[[#This Row],[Row ID]:[Year sales]])</f>
        <v>0</v>
      </c>
    </row>
    <row r="384" spans="1:34" x14ac:dyDescent="0.3">
      <c r="A384">
        <v>383</v>
      </c>
      <c r="B384" t="s">
        <v>1360</v>
      </c>
      <c r="C384" s="4">
        <v>42671</v>
      </c>
      <c r="D384" s="4">
        <v>42672</v>
      </c>
      <c r="E384" t="s">
        <v>208</v>
      </c>
      <c r="F384" t="s">
        <v>1361</v>
      </c>
      <c r="G384" t="s">
        <v>1362</v>
      </c>
      <c r="H384" t="s">
        <v>57</v>
      </c>
      <c r="I384" t="s">
        <v>38</v>
      </c>
      <c r="J384" t="s">
        <v>147</v>
      </c>
      <c r="K384" t="s">
        <v>59</v>
      </c>
      <c r="L384">
        <v>94109</v>
      </c>
      <c r="M384" t="s">
        <v>60</v>
      </c>
      <c r="N384" t="s">
        <v>1365</v>
      </c>
      <c r="O384" t="s">
        <v>62</v>
      </c>
      <c r="P384" t="s">
        <v>94</v>
      </c>
      <c r="Q384" t="s">
        <v>1366</v>
      </c>
      <c r="R384" s="1">
        <v>49.536000000000001</v>
      </c>
      <c r="S384">
        <v>3</v>
      </c>
      <c r="T384">
        <f t="shared" si="5"/>
        <v>22</v>
      </c>
      <c r="U384" t="s">
        <v>52</v>
      </c>
      <c r="V384">
        <v>0.2</v>
      </c>
      <c r="W384">
        <v>9.9072000000000013</v>
      </c>
      <c r="X384" s="1">
        <v>-9.9071999999999996</v>
      </c>
      <c r="Y384" s="1">
        <v>59.443200000000004</v>
      </c>
      <c r="Z384" t="s">
        <v>99</v>
      </c>
      <c r="AA384" s="2">
        <v>17.337599999999998</v>
      </c>
      <c r="AB384" s="3">
        <v>0.35</v>
      </c>
      <c r="AC384" s="1">
        <v>-22.2912</v>
      </c>
      <c r="AD384">
        <v>1</v>
      </c>
      <c r="AE384">
        <v>1</v>
      </c>
      <c r="AF384" t="s">
        <v>48</v>
      </c>
      <c r="AG384">
        <v>2016</v>
      </c>
      <c r="AH384">
        <f>COUNTBLANK(datos[[#This Row],[Row ID]:[Year sales]])</f>
        <v>0</v>
      </c>
    </row>
    <row r="385" spans="1:34" x14ac:dyDescent="0.3">
      <c r="A385">
        <v>384</v>
      </c>
      <c r="B385" t="s">
        <v>1367</v>
      </c>
      <c r="C385" s="4">
        <v>42181</v>
      </c>
      <c r="D385" s="4">
        <v>42184</v>
      </c>
      <c r="E385" t="s">
        <v>34</v>
      </c>
      <c r="F385" t="s">
        <v>1368</v>
      </c>
      <c r="G385" t="s">
        <v>1369</v>
      </c>
      <c r="H385" t="s">
        <v>57</v>
      </c>
      <c r="I385" t="s">
        <v>38</v>
      </c>
      <c r="J385" t="s">
        <v>1135</v>
      </c>
      <c r="K385" t="s">
        <v>258</v>
      </c>
      <c r="L385">
        <v>48180</v>
      </c>
      <c r="M385" t="s">
        <v>125</v>
      </c>
      <c r="N385" t="s">
        <v>1370</v>
      </c>
      <c r="O385" t="s">
        <v>90</v>
      </c>
      <c r="P385" t="s">
        <v>181</v>
      </c>
      <c r="Q385" t="s">
        <v>1371</v>
      </c>
      <c r="R385" s="1">
        <v>41.9</v>
      </c>
      <c r="S385">
        <v>2</v>
      </c>
      <c r="T385">
        <f t="shared" si="5"/>
        <v>12</v>
      </c>
      <c r="U385" t="s">
        <v>46</v>
      </c>
      <c r="V385">
        <v>0</v>
      </c>
      <c r="W385">
        <v>0</v>
      </c>
      <c r="X385" s="1">
        <v>0</v>
      </c>
      <c r="Y385" s="1">
        <v>41.9</v>
      </c>
      <c r="Z385" t="s">
        <v>65</v>
      </c>
      <c r="AA385" s="2">
        <v>8.7989999999999995</v>
      </c>
      <c r="AB385" s="3">
        <v>0.21</v>
      </c>
      <c r="AC385" s="1">
        <v>-33.100999999999999</v>
      </c>
      <c r="AD385">
        <v>3</v>
      </c>
      <c r="AE385">
        <v>3</v>
      </c>
      <c r="AF385" t="s">
        <v>48</v>
      </c>
      <c r="AG385">
        <v>2015</v>
      </c>
      <c r="AH385">
        <f>COUNTBLANK(datos[[#This Row],[Row ID]:[Year sales]])</f>
        <v>0</v>
      </c>
    </row>
    <row r="386" spans="1:34" x14ac:dyDescent="0.3">
      <c r="A386">
        <v>385</v>
      </c>
      <c r="B386" t="s">
        <v>1372</v>
      </c>
      <c r="C386" s="4">
        <v>42335</v>
      </c>
      <c r="D386" s="4">
        <v>42340</v>
      </c>
      <c r="E386" t="s">
        <v>67</v>
      </c>
      <c r="F386" t="s">
        <v>1373</v>
      </c>
      <c r="G386" t="s">
        <v>1374</v>
      </c>
      <c r="H386" t="s">
        <v>37</v>
      </c>
      <c r="I386" t="s">
        <v>38</v>
      </c>
      <c r="J386" t="s">
        <v>1375</v>
      </c>
      <c r="K386" t="s">
        <v>71</v>
      </c>
      <c r="L386">
        <v>33024</v>
      </c>
      <c r="M386" t="s">
        <v>41</v>
      </c>
      <c r="N386" t="s">
        <v>1376</v>
      </c>
      <c r="O386" t="s">
        <v>43</v>
      </c>
      <c r="P386" t="s">
        <v>73</v>
      </c>
      <c r="Q386" t="s">
        <v>1377</v>
      </c>
      <c r="R386" s="1">
        <v>375.45749999999998</v>
      </c>
      <c r="S386">
        <v>3</v>
      </c>
      <c r="T386">
        <f t="shared" ref="T386:T449" si="6">SUMIF(Q:Q, Q386, S:S)</f>
        <v>22</v>
      </c>
      <c r="U386" t="s">
        <v>52</v>
      </c>
      <c r="V386">
        <v>0.45</v>
      </c>
      <c r="W386">
        <v>168.95587499999999</v>
      </c>
      <c r="X386" s="1">
        <v>-168.95587499999999</v>
      </c>
      <c r="Y386" s="1">
        <v>544.41337499999997</v>
      </c>
      <c r="Z386" t="s">
        <v>53</v>
      </c>
      <c r="AA386" s="2">
        <v>-157.0095</v>
      </c>
      <c r="AB386" s="3">
        <v>-0.41818181818181821</v>
      </c>
      <c r="AC386" s="1">
        <v>-363.51112499999999</v>
      </c>
      <c r="AD386">
        <v>5</v>
      </c>
      <c r="AE386">
        <v>5</v>
      </c>
      <c r="AF386" t="s">
        <v>48</v>
      </c>
      <c r="AG386">
        <v>2015</v>
      </c>
      <c r="AH386">
        <f>COUNTBLANK(datos[[#This Row],[Row ID]:[Year sales]])</f>
        <v>0</v>
      </c>
    </row>
    <row r="387" spans="1:34" x14ac:dyDescent="0.3">
      <c r="A387">
        <v>386</v>
      </c>
      <c r="B387" t="s">
        <v>1372</v>
      </c>
      <c r="C387" s="4">
        <v>42335</v>
      </c>
      <c r="D387" s="4">
        <v>42340</v>
      </c>
      <c r="E387" t="s">
        <v>67</v>
      </c>
      <c r="F387" t="s">
        <v>1373</v>
      </c>
      <c r="G387" t="s">
        <v>1374</v>
      </c>
      <c r="H387" t="s">
        <v>37</v>
      </c>
      <c r="I387" t="s">
        <v>38</v>
      </c>
      <c r="J387" t="s">
        <v>1375</v>
      </c>
      <c r="K387" t="s">
        <v>71</v>
      </c>
      <c r="L387">
        <v>33024</v>
      </c>
      <c r="M387" t="s">
        <v>41</v>
      </c>
      <c r="N387" t="s">
        <v>1378</v>
      </c>
      <c r="O387" t="s">
        <v>90</v>
      </c>
      <c r="P387" t="s">
        <v>181</v>
      </c>
      <c r="Q387" t="s">
        <v>1379</v>
      </c>
      <c r="R387" s="1">
        <v>83.975999999999999</v>
      </c>
      <c r="S387">
        <v>3</v>
      </c>
      <c r="T387">
        <f t="shared" si="6"/>
        <v>16</v>
      </c>
      <c r="U387" t="s">
        <v>52</v>
      </c>
      <c r="V387">
        <v>0.2</v>
      </c>
      <c r="W387">
        <v>16.795200000000001</v>
      </c>
      <c r="X387" s="1">
        <v>-16.795200000000001</v>
      </c>
      <c r="Y387" s="1">
        <v>100.77119999999999</v>
      </c>
      <c r="Z387" t="s">
        <v>99</v>
      </c>
      <c r="AA387" s="2">
        <v>-1.0497000000000001</v>
      </c>
      <c r="AB387" s="3">
        <v>-1.2500000000000001E-2</v>
      </c>
      <c r="AC387" s="1">
        <v>-68.230500000000006</v>
      </c>
      <c r="AD387">
        <v>5</v>
      </c>
      <c r="AE387">
        <v>5</v>
      </c>
      <c r="AF387" t="s">
        <v>48</v>
      </c>
      <c r="AG387">
        <v>2015</v>
      </c>
      <c r="AH387">
        <f>COUNTBLANK(datos[[#This Row],[Row ID]:[Year sales]])</f>
        <v>0</v>
      </c>
    </row>
    <row r="388" spans="1:34" x14ac:dyDescent="0.3">
      <c r="A388">
        <v>387</v>
      </c>
      <c r="B388" t="s">
        <v>1380</v>
      </c>
      <c r="C388" s="4">
        <v>42341</v>
      </c>
      <c r="D388" s="4">
        <v>42345</v>
      </c>
      <c r="E388" t="s">
        <v>67</v>
      </c>
      <c r="F388" t="s">
        <v>1381</v>
      </c>
      <c r="G388" t="s">
        <v>1382</v>
      </c>
      <c r="H388" t="s">
        <v>57</v>
      </c>
      <c r="I388" t="s">
        <v>38</v>
      </c>
      <c r="J388" t="s">
        <v>166</v>
      </c>
      <c r="K388" t="s">
        <v>167</v>
      </c>
      <c r="L388">
        <v>19140</v>
      </c>
      <c r="M388" t="s">
        <v>168</v>
      </c>
      <c r="N388" t="s">
        <v>1383</v>
      </c>
      <c r="O388" t="s">
        <v>90</v>
      </c>
      <c r="P388" t="s">
        <v>704</v>
      </c>
      <c r="Q388" t="s">
        <v>1384</v>
      </c>
      <c r="R388" s="1">
        <v>482.34</v>
      </c>
      <c r="S388">
        <v>4</v>
      </c>
      <c r="T388">
        <f t="shared" si="6"/>
        <v>6</v>
      </c>
      <c r="U388" t="s">
        <v>52</v>
      </c>
      <c r="V388">
        <v>0.7</v>
      </c>
      <c r="W388">
        <v>337.63799999999998</v>
      </c>
      <c r="X388" s="1">
        <v>-337.63799999999998</v>
      </c>
      <c r="Y388" s="1">
        <v>819.97799999999995</v>
      </c>
      <c r="Z388" t="s">
        <v>53</v>
      </c>
      <c r="AA388" s="2">
        <v>-337.63799999999998</v>
      </c>
      <c r="AB388" s="3">
        <v>-0.7</v>
      </c>
      <c r="AC388" s="1">
        <v>-482.34</v>
      </c>
      <c r="AD388">
        <v>4</v>
      </c>
      <c r="AE388">
        <v>4</v>
      </c>
      <c r="AF388" t="s">
        <v>48</v>
      </c>
      <c r="AG388">
        <v>2015</v>
      </c>
      <c r="AH388">
        <f>COUNTBLANK(datos[[#This Row],[Row ID]:[Year sales]])</f>
        <v>0</v>
      </c>
    </row>
    <row r="389" spans="1:34" x14ac:dyDescent="0.3">
      <c r="A389">
        <v>388</v>
      </c>
      <c r="B389" t="s">
        <v>1380</v>
      </c>
      <c r="C389" s="4">
        <v>42341</v>
      </c>
      <c r="D389" s="4">
        <v>42345</v>
      </c>
      <c r="E389" t="s">
        <v>67</v>
      </c>
      <c r="F389" t="s">
        <v>1381</v>
      </c>
      <c r="G389" t="s">
        <v>1382</v>
      </c>
      <c r="H389" t="s">
        <v>57</v>
      </c>
      <c r="I389" t="s">
        <v>38</v>
      </c>
      <c r="J389" t="s">
        <v>166</v>
      </c>
      <c r="K389" t="s">
        <v>167</v>
      </c>
      <c r="L389">
        <v>19140</v>
      </c>
      <c r="M389" t="s">
        <v>168</v>
      </c>
      <c r="N389" t="s">
        <v>1385</v>
      </c>
      <c r="O389" t="s">
        <v>43</v>
      </c>
      <c r="P389" t="s">
        <v>83</v>
      </c>
      <c r="Q389" t="s">
        <v>1386</v>
      </c>
      <c r="R389" s="1">
        <v>2.96</v>
      </c>
      <c r="S389">
        <v>1</v>
      </c>
      <c r="T389">
        <f t="shared" si="6"/>
        <v>33</v>
      </c>
      <c r="U389" t="s">
        <v>46</v>
      </c>
      <c r="V389">
        <v>0.2</v>
      </c>
      <c r="W389">
        <v>0.59199999999999997</v>
      </c>
      <c r="X389" s="1">
        <v>-0.59199999999999997</v>
      </c>
      <c r="Y389" s="1">
        <v>3.552</v>
      </c>
      <c r="Z389" t="s">
        <v>65</v>
      </c>
      <c r="AA389" s="2">
        <v>0.77700000000000002</v>
      </c>
      <c r="AB389" s="3">
        <v>0.26250000000000001</v>
      </c>
      <c r="AC389" s="1">
        <v>-1.591</v>
      </c>
      <c r="AD389">
        <v>4</v>
      </c>
      <c r="AE389">
        <v>4</v>
      </c>
      <c r="AF389" t="s">
        <v>48</v>
      </c>
      <c r="AG389">
        <v>2015</v>
      </c>
      <c r="AH389">
        <f>COUNTBLANK(datos[[#This Row],[Row ID]:[Year sales]])</f>
        <v>0</v>
      </c>
    </row>
    <row r="390" spans="1:34" x14ac:dyDescent="0.3">
      <c r="A390">
        <v>389</v>
      </c>
      <c r="B390" t="s">
        <v>1387</v>
      </c>
      <c r="C390" s="4">
        <v>41967</v>
      </c>
      <c r="D390" s="4">
        <v>41969</v>
      </c>
      <c r="E390" t="s">
        <v>208</v>
      </c>
      <c r="F390" t="s">
        <v>1388</v>
      </c>
      <c r="G390" t="s">
        <v>1389</v>
      </c>
      <c r="H390" t="s">
        <v>37</v>
      </c>
      <c r="I390" t="s">
        <v>38</v>
      </c>
      <c r="J390" t="s">
        <v>1029</v>
      </c>
      <c r="K390" t="s">
        <v>518</v>
      </c>
      <c r="L390">
        <v>45231</v>
      </c>
      <c r="M390" t="s">
        <v>168</v>
      </c>
      <c r="N390" t="s">
        <v>1390</v>
      </c>
      <c r="O390" t="s">
        <v>62</v>
      </c>
      <c r="P390" t="s">
        <v>86</v>
      </c>
      <c r="Q390" t="s">
        <v>1391</v>
      </c>
      <c r="R390" s="1">
        <v>2.6240000000000001</v>
      </c>
      <c r="S390">
        <v>1</v>
      </c>
      <c r="T390">
        <f t="shared" si="6"/>
        <v>40</v>
      </c>
      <c r="U390" t="s">
        <v>46</v>
      </c>
      <c r="V390">
        <v>0.2</v>
      </c>
      <c r="W390">
        <v>0.52480000000000004</v>
      </c>
      <c r="X390" s="1">
        <v>-0.52480000000000004</v>
      </c>
      <c r="Y390" s="1">
        <v>3.1488</v>
      </c>
      <c r="Z390" t="s">
        <v>65</v>
      </c>
      <c r="AA390" s="2">
        <v>0.4264</v>
      </c>
      <c r="AB390" s="3">
        <v>0.16250000000000001</v>
      </c>
      <c r="AC390" s="1">
        <v>-1.6728000000000001</v>
      </c>
      <c r="AD390">
        <v>2</v>
      </c>
      <c r="AE390">
        <v>2</v>
      </c>
      <c r="AF390" t="s">
        <v>48</v>
      </c>
      <c r="AG390">
        <v>2014</v>
      </c>
      <c r="AH390">
        <f>COUNTBLANK(datos[[#This Row],[Row ID]:[Year sales]])</f>
        <v>0</v>
      </c>
    </row>
    <row r="391" spans="1:34" x14ac:dyDescent="0.3">
      <c r="A391">
        <v>390</v>
      </c>
      <c r="B391" t="s">
        <v>1392</v>
      </c>
      <c r="C391" s="4">
        <v>43080</v>
      </c>
      <c r="D391" s="4">
        <v>43084</v>
      </c>
      <c r="E391" t="s">
        <v>67</v>
      </c>
      <c r="F391" t="s">
        <v>1393</v>
      </c>
      <c r="G391" t="s">
        <v>1394</v>
      </c>
      <c r="H391" t="s">
        <v>37</v>
      </c>
      <c r="I391" t="s">
        <v>38</v>
      </c>
      <c r="J391" t="s">
        <v>286</v>
      </c>
      <c r="K391" t="s">
        <v>287</v>
      </c>
      <c r="L391">
        <v>10009</v>
      </c>
      <c r="M391" t="s">
        <v>168</v>
      </c>
      <c r="N391" t="s">
        <v>1395</v>
      </c>
      <c r="O391" t="s">
        <v>62</v>
      </c>
      <c r="P391" t="s">
        <v>94</v>
      </c>
      <c r="Q391" t="s">
        <v>1396</v>
      </c>
      <c r="R391" s="1">
        <v>23.36</v>
      </c>
      <c r="S391">
        <v>4</v>
      </c>
      <c r="T391">
        <f t="shared" si="6"/>
        <v>42</v>
      </c>
      <c r="U391" t="s">
        <v>52</v>
      </c>
      <c r="V391">
        <v>0.2</v>
      </c>
      <c r="W391">
        <v>4.6719999999999997</v>
      </c>
      <c r="X391" s="1">
        <v>-4.6719999999999997</v>
      </c>
      <c r="Y391" s="1">
        <v>28.032</v>
      </c>
      <c r="Z391" t="s">
        <v>65</v>
      </c>
      <c r="AA391" s="2">
        <v>7.8840000000000003</v>
      </c>
      <c r="AB391" s="3">
        <v>0.33750000000000002</v>
      </c>
      <c r="AC391" s="1">
        <v>-10.804</v>
      </c>
      <c r="AD391">
        <v>4</v>
      </c>
      <c r="AE391">
        <v>4</v>
      </c>
      <c r="AF391" t="s">
        <v>48</v>
      </c>
      <c r="AG391">
        <v>2017</v>
      </c>
      <c r="AH391">
        <f>COUNTBLANK(datos[[#This Row],[Row ID]:[Year sales]])</f>
        <v>0</v>
      </c>
    </row>
    <row r="392" spans="1:34" x14ac:dyDescent="0.3">
      <c r="A392">
        <v>391</v>
      </c>
      <c r="B392" t="s">
        <v>1392</v>
      </c>
      <c r="C392" s="4">
        <v>43080</v>
      </c>
      <c r="D392" s="4">
        <v>43084</v>
      </c>
      <c r="E392" t="s">
        <v>67</v>
      </c>
      <c r="F392" t="s">
        <v>1393</v>
      </c>
      <c r="G392" t="s">
        <v>1394</v>
      </c>
      <c r="H392" t="s">
        <v>37</v>
      </c>
      <c r="I392" t="s">
        <v>38</v>
      </c>
      <c r="J392" t="s">
        <v>286</v>
      </c>
      <c r="K392" t="s">
        <v>287</v>
      </c>
      <c r="L392">
        <v>10009</v>
      </c>
      <c r="M392" t="s">
        <v>168</v>
      </c>
      <c r="N392" t="s">
        <v>410</v>
      </c>
      <c r="O392" t="s">
        <v>90</v>
      </c>
      <c r="P392" t="s">
        <v>181</v>
      </c>
      <c r="Q392" t="s">
        <v>411</v>
      </c>
      <c r="R392" s="1">
        <v>39.979999999999997</v>
      </c>
      <c r="S392">
        <v>2</v>
      </c>
      <c r="T392">
        <f t="shared" si="6"/>
        <v>11</v>
      </c>
      <c r="U392" t="s">
        <v>46</v>
      </c>
      <c r="V392">
        <v>0</v>
      </c>
      <c r="W392">
        <v>0</v>
      </c>
      <c r="X392" s="1">
        <v>0</v>
      </c>
      <c r="Y392" s="1">
        <v>39.979999999999997</v>
      </c>
      <c r="Z392" t="s">
        <v>65</v>
      </c>
      <c r="AA392" s="2">
        <v>13.5932</v>
      </c>
      <c r="AB392" s="3">
        <v>0.34</v>
      </c>
      <c r="AC392" s="1">
        <v>-26.386800000000001</v>
      </c>
      <c r="AD392">
        <v>4</v>
      </c>
      <c r="AE392">
        <v>4</v>
      </c>
      <c r="AF392" t="s">
        <v>48</v>
      </c>
      <c r="AG392">
        <v>2017</v>
      </c>
      <c r="AH392">
        <f>COUNTBLANK(datos[[#This Row],[Row ID]:[Year sales]])</f>
        <v>0</v>
      </c>
    </row>
    <row r="393" spans="1:34" x14ac:dyDescent="0.3">
      <c r="A393">
        <v>392</v>
      </c>
      <c r="B393" t="s">
        <v>1397</v>
      </c>
      <c r="C393" s="4">
        <v>41903</v>
      </c>
      <c r="D393" s="4">
        <v>41905</v>
      </c>
      <c r="E393" t="s">
        <v>34</v>
      </c>
      <c r="F393" t="s">
        <v>1398</v>
      </c>
      <c r="G393" t="s">
        <v>1399</v>
      </c>
      <c r="H393" t="s">
        <v>37</v>
      </c>
      <c r="I393" t="s">
        <v>38</v>
      </c>
      <c r="J393" t="s">
        <v>1400</v>
      </c>
      <c r="K393" t="s">
        <v>116</v>
      </c>
      <c r="L393">
        <v>98198</v>
      </c>
      <c r="M393" t="s">
        <v>60</v>
      </c>
      <c r="N393" t="s">
        <v>1401</v>
      </c>
      <c r="O393" t="s">
        <v>90</v>
      </c>
      <c r="P393" t="s">
        <v>91</v>
      </c>
      <c r="Q393" t="s">
        <v>1402</v>
      </c>
      <c r="R393" s="1">
        <v>246.38399999999999</v>
      </c>
      <c r="S393">
        <v>2</v>
      </c>
      <c r="T393">
        <f t="shared" si="6"/>
        <v>32</v>
      </c>
      <c r="U393" t="s">
        <v>46</v>
      </c>
      <c r="V393">
        <v>0.2</v>
      </c>
      <c r="W393">
        <v>49.276800000000001</v>
      </c>
      <c r="X393" s="1">
        <v>-49.276800000000001</v>
      </c>
      <c r="Y393" s="1">
        <v>295.66079999999999</v>
      </c>
      <c r="Z393" t="s">
        <v>47</v>
      </c>
      <c r="AA393" s="2">
        <v>27.7182</v>
      </c>
      <c r="AB393" s="3">
        <v>0.1125</v>
      </c>
      <c r="AC393" s="1">
        <v>-169.38900000000001</v>
      </c>
      <c r="AD393">
        <v>2</v>
      </c>
      <c r="AE393">
        <v>2</v>
      </c>
      <c r="AF393" t="s">
        <v>48</v>
      </c>
      <c r="AG393">
        <v>2014</v>
      </c>
      <c r="AH393">
        <f>COUNTBLANK(datos[[#This Row],[Row ID]:[Year sales]])</f>
        <v>0</v>
      </c>
    </row>
    <row r="394" spans="1:34" x14ac:dyDescent="0.3">
      <c r="A394">
        <v>393</v>
      </c>
      <c r="B394" t="s">
        <v>1397</v>
      </c>
      <c r="C394" s="4">
        <v>41903</v>
      </c>
      <c r="D394" s="4">
        <v>41905</v>
      </c>
      <c r="E394" t="s">
        <v>34</v>
      </c>
      <c r="F394" t="s">
        <v>1398</v>
      </c>
      <c r="G394" t="s">
        <v>1399</v>
      </c>
      <c r="H394" t="s">
        <v>37</v>
      </c>
      <c r="I394" t="s">
        <v>38</v>
      </c>
      <c r="J394" t="s">
        <v>1400</v>
      </c>
      <c r="K394" t="s">
        <v>116</v>
      </c>
      <c r="L394">
        <v>98198</v>
      </c>
      <c r="M394" t="s">
        <v>60</v>
      </c>
      <c r="N394" t="s">
        <v>1403</v>
      </c>
      <c r="O394" t="s">
        <v>90</v>
      </c>
      <c r="P394" t="s">
        <v>1238</v>
      </c>
      <c r="Q394" t="s">
        <v>1404</v>
      </c>
      <c r="R394" s="1">
        <v>1799.97</v>
      </c>
      <c r="S394">
        <v>3</v>
      </c>
      <c r="T394">
        <f t="shared" si="6"/>
        <v>11</v>
      </c>
      <c r="U394" t="s">
        <v>52</v>
      </c>
      <c r="V394">
        <v>0</v>
      </c>
      <c r="W394">
        <v>0</v>
      </c>
      <c r="X394" s="1">
        <v>0</v>
      </c>
      <c r="Y394" s="1">
        <v>1799.97</v>
      </c>
      <c r="Z394" t="s">
        <v>53</v>
      </c>
      <c r="AA394" s="2">
        <v>701.98829999999998</v>
      </c>
      <c r="AB394" s="3">
        <v>0.38999999999999996</v>
      </c>
      <c r="AC394" s="1">
        <v>-1097.9817</v>
      </c>
      <c r="AD394">
        <v>2</v>
      </c>
      <c r="AE394">
        <v>2</v>
      </c>
      <c r="AF394" t="s">
        <v>48</v>
      </c>
      <c r="AG394">
        <v>2014</v>
      </c>
      <c r="AH394">
        <f>COUNTBLANK(datos[[#This Row],[Row ID]:[Year sales]])</f>
        <v>0</v>
      </c>
    </row>
    <row r="395" spans="1:34" x14ac:dyDescent="0.3">
      <c r="A395">
        <v>394</v>
      </c>
      <c r="B395" t="s">
        <v>1405</v>
      </c>
      <c r="C395" s="4">
        <v>41797</v>
      </c>
      <c r="D395" s="4">
        <v>41800</v>
      </c>
      <c r="E395" t="s">
        <v>34</v>
      </c>
      <c r="F395" t="s">
        <v>1406</v>
      </c>
      <c r="G395" t="s">
        <v>1407</v>
      </c>
      <c r="H395" t="s">
        <v>57</v>
      </c>
      <c r="I395" t="s">
        <v>38</v>
      </c>
      <c r="J395" t="s">
        <v>1408</v>
      </c>
      <c r="K395" t="s">
        <v>231</v>
      </c>
      <c r="L395">
        <v>61604</v>
      </c>
      <c r="M395" t="s">
        <v>125</v>
      </c>
      <c r="N395" t="s">
        <v>1409</v>
      </c>
      <c r="O395" t="s">
        <v>62</v>
      </c>
      <c r="P395" t="s">
        <v>94</v>
      </c>
      <c r="Q395" t="s">
        <v>1410</v>
      </c>
      <c r="R395" s="1">
        <v>12.462</v>
      </c>
      <c r="S395">
        <v>3</v>
      </c>
      <c r="T395">
        <f t="shared" si="6"/>
        <v>48</v>
      </c>
      <c r="U395" t="s">
        <v>52</v>
      </c>
      <c r="V395">
        <v>0.8</v>
      </c>
      <c r="W395">
        <v>9.9695999999999998</v>
      </c>
      <c r="X395" s="1">
        <v>-9.9695999999999998</v>
      </c>
      <c r="Y395" s="1">
        <v>22.4316</v>
      </c>
      <c r="Z395" t="s">
        <v>65</v>
      </c>
      <c r="AA395" s="2">
        <v>-20.5623</v>
      </c>
      <c r="AB395" s="3">
        <v>-1.6500000000000001</v>
      </c>
      <c r="AC395" s="1">
        <v>-23.0547</v>
      </c>
      <c r="AD395">
        <v>3</v>
      </c>
      <c r="AE395">
        <v>3</v>
      </c>
      <c r="AF395" t="s">
        <v>48</v>
      </c>
      <c r="AG395">
        <v>2014</v>
      </c>
      <c r="AH395">
        <f>COUNTBLANK(datos[[#This Row],[Row ID]:[Year sales]])</f>
        <v>0</v>
      </c>
    </row>
    <row r="396" spans="1:34" x14ac:dyDescent="0.3">
      <c r="A396">
        <v>395</v>
      </c>
      <c r="B396" t="s">
        <v>1411</v>
      </c>
      <c r="C396" s="4">
        <v>42916</v>
      </c>
      <c r="D396" s="4">
        <v>42921</v>
      </c>
      <c r="E396" t="s">
        <v>67</v>
      </c>
      <c r="F396" t="s">
        <v>1412</v>
      </c>
      <c r="G396" t="s">
        <v>1413</v>
      </c>
      <c r="H396" t="s">
        <v>122</v>
      </c>
      <c r="I396" t="s">
        <v>38</v>
      </c>
      <c r="J396" t="s">
        <v>1414</v>
      </c>
      <c r="K396" t="s">
        <v>1415</v>
      </c>
      <c r="L396">
        <v>89115</v>
      </c>
      <c r="M396" t="s">
        <v>60</v>
      </c>
      <c r="N396" t="s">
        <v>1416</v>
      </c>
      <c r="O396" t="s">
        <v>62</v>
      </c>
      <c r="P396" t="s">
        <v>94</v>
      </c>
      <c r="Q396" t="s">
        <v>1417</v>
      </c>
      <c r="R396" s="1">
        <v>75.792000000000002</v>
      </c>
      <c r="S396">
        <v>3</v>
      </c>
      <c r="T396">
        <f t="shared" si="6"/>
        <v>26</v>
      </c>
      <c r="U396" t="s">
        <v>52</v>
      </c>
      <c r="V396">
        <v>0.2</v>
      </c>
      <c r="W396">
        <v>15.1584</v>
      </c>
      <c r="X396" s="1">
        <v>-15.1584</v>
      </c>
      <c r="Y396" s="1">
        <v>90.950400000000002</v>
      </c>
      <c r="Z396" t="s">
        <v>99</v>
      </c>
      <c r="AA396" s="2">
        <v>25.579799999999999</v>
      </c>
      <c r="AB396" s="3">
        <v>0.33749999999999997</v>
      </c>
      <c r="AC396" s="1">
        <v>-35.053800000000003</v>
      </c>
      <c r="AD396">
        <v>5</v>
      </c>
      <c r="AE396">
        <v>5</v>
      </c>
      <c r="AF396" t="s">
        <v>48</v>
      </c>
      <c r="AG396">
        <v>2017</v>
      </c>
      <c r="AH396">
        <f>COUNTBLANK(datos[[#This Row],[Row ID]:[Year sales]])</f>
        <v>0</v>
      </c>
    </row>
    <row r="397" spans="1:34" x14ac:dyDescent="0.3">
      <c r="A397">
        <v>396</v>
      </c>
      <c r="B397" t="s">
        <v>1418</v>
      </c>
      <c r="C397" s="4">
        <v>43025</v>
      </c>
      <c r="D397" s="4">
        <v>43027</v>
      </c>
      <c r="E397" t="s">
        <v>34</v>
      </c>
      <c r="F397" t="s">
        <v>1419</v>
      </c>
      <c r="G397" t="s">
        <v>1420</v>
      </c>
      <c r="H397" t="s">
        <v>57</v>
      </c>
      <c r="I397" t="s">
        <v>38</v>
      </c>
      <c r="J397" t="s">
        <v>1421</v>
      </c>
      <c r="K397" t="s">
        <v>1422</v>
      </c>
      <c r="L397">
        <v>2886</v>
      </c>
      <c r="M397" t="s">
        <v>168</v>
      </c>
      <c r="N397" t="s">
        <v>1423</v>
      </c>
      <c r="O397" t="s">
        <v>62</v>
      </c>
      <c r="P397" t="s">
        <v>77</v>
      </c>
      <c r="Q397" t="s">
        <v>1424</v>
      </c>
      <c r="R397" s="1">
        <v>49.96</v>
      </c>
      <c r="S397">
        <v>2</v>
      </c>
      <c r="T397">
        <f t="shared" si="6"/>
        <v>16</v>
      </c>
      <c r="U397" t="s">
        <v>46</v>
      </c>
      <c r="V397">
        <v>0</v>
      </c>
      <c r="W397">
        <v>0</v>
      </c>
      <c r="X397" s="1">
        <v>0</v>
      </c>
      <c r="Y397" s="1">
        <v>49.96</v>
      </c>
      <c r="Z397" t="s">
        <v>65</v>
      </c>
      <c r="AA397" s="2">
        <v>9.4923999999999999</v>
      </c>
      <c r="AB397" s="3">
        <v>0.19</v>
      </c>
      <c r="AC397" s="1">
        <v>-40.467599999999997</v>
      </c>
      <c r="AD397">
        <v>2</v>
      </c>
      <c r="AE397">
        <v>2</v>
      </c>
      <c r="AF397" t="s">
        <v>48</v>
      </c>
      <c r="AG397">
        <v>2017</v>
      </c>
      <c r="AH397">
        <f>COUNTBLANK(datos[[#This Row],[Row ID]:[Year sales]])</f>
        <v>0</v>
      </c>
    </row>
    <row r="398" spans="1:34" x14ac:dyDescent="0.3">
      <c r="A398">
        <v>397</v>
      </c>
      <c r="B398" t="s">
        <v>1418</v>
      </c>
      <c r="C398" s="4">
        <v>43025</v>
      </c>
      <c r="D398" s="4">
        <v>43027</v>
      </c>
      <c r="E398" t="s">
        <v>34</v>
      </c>
      <c r="F398" t="s">
        <v>1419</v>
      </c>
      <c r="G398" t="s">
        <v>1420</v>
      </c>
      <c r="H398" t="s">
        <v>57</v>
      </c>
      <c r="I398" t="s">
        <v>38</v>
      </c>
      <c r="J398" t="s">
        <v>1421</v>
      </c>
      <c r="K398" t="s">
        <v>1422</v>
      </c>
      <c r="L398">
        <v>2886</v>
      </c>
      <c r="M398" t="s">
        <v>168</v>
      </c>
      <c r="N398" t="s">
        <v>1425</v>
      </c>
      <c r="O398" t="s">
        <v>62</v>
      </c>
      <c r="P398" t="s">
        <v>110</v>
      </c>
      <c r="Q398" t="s">
        <v>1426</v>
      </c>
      <c r="R398" s="1">
        <v>12.96</v>
      </c>
      <c r="S398">
        <v>2</v>
      </c>
      <c r="T398">
        <f t="shared" si="6"/>
        <v>5</v>
      </c>
      <c r="U398" t="s">
        <v>46</v>
      </c>
      <c r="V398">
        <v>0</v>
      </c>
      <c r="W398">
        <v>0</v>
      </c>
      <c r="X398" s="1">
        <v>0</v>
      </c>
      <c r="Y398" s="1">
        <v>12.96</v>
      </c>
      <c r="Z398" t="s">
        <v>65</v>
      </c>
      <c r="AA398" s="2">
        <v>6.2207999999999997</v>
      </c>
      <c r="AB398" s="3">
        <v>0.47999999999999993</v>
      </c>
      <c r="AC398" s="1">
        <v>-6.7392000000000003</v>
      </c>
      <c r="AD398">
        <v>2</v>
      </c>
      <c r="AE398">
        <v>2</v>
      </c>
      <c r="AF398" t="s">
        <v>48</v>
      </c>
      <c r="AG398">
        <v>2017</v>
      </c>
      <c r="AH398">
        <f>COUNTBLANK(datos[[#This Row],[Row ID]:[Year sales]])</f>
        <v>0</v>
      </c>
    </row>
    <row r="399" spans="1:34" x14ac:dyDescent="0.3">
      <c r="A399">
        <v>398</v>
      </c>
      <c r="B399" t="s">
        <v>1427</v>
      </c>
      <c r="C399" s="4">
        <v>42308</v>
      </c>
      <c r="D399" s="4">
        <v>42312</v>
      </c>
      <c r="E399" t="s">
        <v>67</v>
      </c>
      <c r="F399" t="s">
        <v>120</v>
      </c>
      <c r="G399" t="s">
        <v>121</v>
      </c>
      <c r="H399" t="s">
        <v>122</v>
      </c>
      <c r="I399" t="s">
        <v>38</v>
      </c>
      <c r="J399" t="s">
        <v>348</v>
      </c>
      <c r="K399" t="s">
        <v>258</v>
      </c>
      <c r="L399">
        <v>49201</v>
      </c>
      <c r="M399" t="s">
        <v>125</v>
      </c>
      <c r="N399" t="s">
        <v>1428</v>
      </c>
      <c r="O399" t="s">
        <v>62</v>
      </c>
      <c r="P399" t="s">
        <v>599</v>
      </c>
      <c r="Q399" t="s">
        <v>1429</v>
      </c>
      <c r="R399" s="1">
        <v>70.12</v>
      </c>
      <c r="S399">
        <v>4</v>
      </c>
      <c r="T399">
        <f t="shared" si="6"/>
        <v>26</v>
      </c>
      <c r="U399" t="s">
        <v>52</v>
      </c>
      <c r="V399">
        <v>0</v>
      </c>
      <c r="W399">
        <v>0</v>
      </c>
      <c r="X399" s="1">
        <v>0</v>
      </c>
      <c r="Y399" s="1">
        <v>70.12</v>
      </c>
      <c r="Z399" t="s">
        <v>99</v>
      </c>
      <c r="AA399" s="2">
        <v>21.036000000000001</v>
      </c>
      <c r="AB399" s="3">
        <v>0.3</v>
      </c>
      <c r="AC399" s="1">
        <v>-49.084000000000003</v>
      </c>
      <c r="AD399">
        <v>4</v>
      </c>
      <c r="AE399">
        <v>4</v>
      </c>
      <c r="AF399" t="s">
        <v>48</v>
      </c>
      <c r="AG399">
        <v>2015</v>
      </c>
      <c r="AH399">
        <f>COUNTBLANK(datos[[#This Row],[Row ID]:[Year sales]])</f>
        <v>0</v>
      </c>
    </row>
    <row r="400" spans="1:34" x14ac:dyDescent="0.3">
      <c r="A400">
        <v>399</v>
      </c>
      <c r="B400" t="s">
        <v>1430</v>
      </c>
      <c r="C400" s="4">
        <v>42621</v>
      </c>
      <c r="D400" s="4">
        <v>42623</v>
      </c>
      <c r="E400" t="s">
        <v>34</v>
      </c>
      <c r="F400" t="s">
        <v>1431</v>
      </c>
      <c r="G400" t="s">
        <v>1432</v>
      </c>
      <c r="H400" t="s">
        <v>37</v>
      </c>
      <c r="I400" t="s">
        <v>38</v>
      </c>
      <c r="J400" t="s">
        <v>204</v>
      </c>
      <c r="K400" t="s">
        <v>124</v>
      </c>
      <c r="L400">
        <v>77036</v>
      </c>
      <c r="M400" t="s">
        <v>125</v>
      </c>
      <c r="N400" t="s">
        <v>1433</v>
      </c>
      <c r="O400" t="s">
        <v>62</v>
      </c>
      <c r="P400" t="s">
        <v>77</v>
      </c>
      <c r="Q400" t="s">
        <v>1434</v>
      </c>
      <c r="R400" s="1">
        <v>35.951999999999998</v>
      </c>
      <c r="S400">
        <v>3</v>
      </c>
      <c r="T400">
        <f t="shared" si="6"/>
        <v>13</v>
      </c>
      <c r="U400" t="s">
        <v>52</v>
      </c>
      <c r="V400">
        <v>0.2</v>
      </c>
      <c r="W400">
        <v>7.1904000000000003</v>
      </c>
      <c r="X400" s="1">
        <v>-7.1904000000000003</v>
      </c>
      <c r="Y400" s="1">
        <v>43.142399999999995</v>
      </c>
      <c r="Z400" t="s">
        <v>65</v>
      </c>
      <c r="AA400" s="2">
        <v>3.5952000000000002</v>
      </c>
      <c r="AB400" s="3">
        <v>0.1</v>
      </c>
      <c r="AC400" s="1">
        <v>-25.166399999999999</v>
      </c>
      <c r="AD400">
        <v>2</v>
      </c>
      <c r="AE400">
        <v>2</v>
      </c>
      <c r="AF400" t="s">
        <v>48</v>
      </c>
      <c r="AG400">
        <v>2016</v>
      </c>
      <c r="AH400">
        <f>COUNTBLANK(datos[[#This Row],[Row ID]:[Year sales]])</f>
        <v>0</v>
      </c>
    </row>
    <row r="401" spans="1:34" x14ac:dyDescent="0.3">
      <c r="A401">
        <v>400</v>
      </c>
      <c r="B401" t="s">
        <v>1430</v>
      </c>
      <c r="C401" s="4">
        <v>42621</v>
      </c>
      <c r="D401" s="4">
        <v>42623</v>
      </c>
      <c r="E401" t="s">
        <v>34</v>
      </c>
      <c r="F401" t="s">
        <v>1431</v>
      </c>
      <c r="G401" t="s">
        <v>1432</v>
      </c>
      <c r="H401" t="s">
        <v>37</v>
      </c>
      <c r="I401" t="s">
        <v>38</v>
      </c>
      <c r="J401" t="s">
        <v>204</v>
      </c>
      <c r="K401" t="s">
        <v>124</v>
      </c>
      <c r="L401">
        <v>77036</v>
      </c>
      <c r="M401" t="s">
        <v>125</v>
      </c>
      <c r="N401" t="s">
        <v>186</v>
      </c>
      <c r="O401" t="s">
        <v>43</v>
      </c>
      <c r="P401" t="s">
        <v>44</v>
      </c>
      <c r="Q401" t="s">
        <v>187</v>
      </c>
      <c r="R401" s="1">
        <v>2396.2656000000002</v>
      </c>
      <c r="S401">
        <v>4</v>
      </c>
      <c r="T401">
        <f t="shared" si="6"/>
        <v>24</v>
      </c>
      <c r="U401" t="s">
        <v>52</v>
      </c>
      <c r="V401">
        <v>0.32</v>
      </c>
      <c r="W401">
        <v>766.80499200000008</v>
      </c>
      <c r="X401" s="1">
        <v>-766.80499199999997</v>
      </c>
      <c r="Y401" s="1">
        <v>3163.070592</v>
      </c>
      <c r="Z401" t="s">
        <v>53</v>
      </c>
      <c r="AA401" s="2">
        <v>-317.15280000000001</v>
      </c>
      <c r="AB401" s="3">
        <v>-0.13235294117647059</v>
      </c>
      <c r="AC401" s="1">
        <v>-1946.6134079999999</v>
      </c>
      <c r="AD401">
        <v>2</v>
      </c>
      <c r="AE401">
        <v>2</v>
      </c>
      <c r="AF401" t="s">
        <v>48</v>
      </c>
      <c r="AG401">
        <v>2016</v>
      </c>
      <c r="AH401">
        <f>COUNTBLANK(datos[[#This Row],[Row ID]:[Year sales]])</f>
        <v>0</v>
      </c>
    </row>
    <row r="402" spans="1:34" x14ac:dyDescent="0.3">
      <c r="A402">
        <v>401</v>
      </c>
      <c r="B402" t="s">
        <v>1430</v>
      </c>
      <c r="C402" s="4">
        <v>42621</v>
      </c>
      <c r="D402" s="4">
        <v>42623</v>
      </c>
      <c r="E402" t="s">
        <v>34</v>
      </c>
      <c r="F402" t="s">
        <v>1431</v>
      </c>
      <c r="G402" t="s">
        <v>1432</v>
      </c>
      <c r="H402" t="s">
        <v>37</v>
      </c>
      <c r="I402" t="s">
        <v>38</v>
      </c>
      <c r="J402" t="s">
        <v>204</v>
      </c>
      <c r="K402" t="s">
        <v>124</v>
      </c>
      <c r="L402">
        <v>77036</v>
      </c>
      <c r="M402" t="s">
        <v>125</v>
      </c>
      <c r="N402" t="s">
        <v>1435</v>
      </c>
      <c r="O402" t="s">
        <v>62</v>
      </c>
      <c r="P402" t="s">
        <v>77</v>
      </c>
      <c r="Q402" t="s">
        <v>1436</v>
      </c>
      <c r="R402" s="1">
        <v>131.136</v>
      </c>
      <c r="S402">
        <v>4</v>
      </c>
      <c r="T402">
        <f t="shared" si="6"/>
        <v>16</v>
      </c>
      <c r="U402" t="s">
        <v>52</v>
      </c>
      <c r="V402">
        <v>0.2</v>
      </c>
      <c r="W402">
        <v>26.2272</v>
      </c>
      <c r="X402" s="1">
        <v>-26.2272</v>
      </c>
      <c r="Y402" s="1">
        <v>157.36320000000001</v>
      </c>
      <c r="Z402" t="s">
        <v>99</v>
      </c>
      <c r="AA402" s="2">
        <v>-32.783999999999999</v>
      </c>
      <c r="AB402" s="3">
        <v>-0.25</v>
      </c>
      <c r="AC402" s="1">
        <v>-137.69280000000001</v>
      </c>
      <c r="AD402">
        <v>2</v>
      </c>
      <c r="AE402">
        <v>2</v>
      </c>
      <c r="AF402" t="s">
        <v>48</v>
      </c>
      <c r="AG402">
        <v>2016</v>
      </c>
      <c r="AH402">
        <f>COUNTBLANK(datos[[#This Row],[Row ID]:[Year sales]])</f>
        <v>0</v>
      </c>
    </row>
    <row r="403" spans="1:34" x14ac:dyDescent="0.3">
      <c r="A403">
        <v>402</v>
      </c>
      <c r="B403" t="s">
        <v>1430</v>
      </c>
      <c r="C403" s="4">
        <v>42621</v>
      </c>
      <c r="D403" s="4">
        <v>42623</v>
      </c>
      <c r="E403" t="s">
        <v>34</v>
      </c>
      <c r="F403" t="s">
        <v>1431</v>
      </c>
      <c r="G403" t="s">
        <v>1432</v>
      </c>
      <c r="H403" t="s">
        <v>37</v>
      </c>
      <c r="I403" t="s">
        <v>38</v>
      </c>
      <c r="J403" t="s">
        <v>204</v>
      </c>
      <c r="K403" t="s">
        <v>124</v>
      </c>
      <c r="L403">
        <v>77036</v>
      </c>
      <c r="M403" t="s">
        <v>125</v>
      </c>
      <c r="N403" t="s">
        <v>1437</v>
      </c>
      <c r="O403" t="s">
        <v>90</v>
      </c>
      <c r="P403" t="s">
        <v>181</v>
      </c>
      <c r="Q403" t="s">
        <v>1438</v>
      </c>
      <c r="R403" s="1">
        <v>57.584000000000003</v>
      </c>
      <c r="S403">
        <v>2</v>
      </c>
      <c r="T403">
        <f t="shared" si="6"/>
        <v>27</v>
      </c>
      <c r="U403" t="s">
        <v>46</v>
      </c>
      <c r="V403">
        <v>0.2</v>
      </c>
      <c r="W403">
        <v>11.516800000000002</v>
      </c>
      <c r="X403" s="1">
        <v>-11.5168</v>
      </c>
      <c r="Y403" s="1">
        <v>69.100800000000007</v>
      </c>
      <c r="Z403" t="s">
        <v>99</v>
      </c>
      <c r="AA403" s="2">
        <v>0.7198</v>
      </c>
      <c r="AB403" s="3">
        <v>1.2499999999999999E-2</v>
      </c>
      <c r="AC403" s="1">
        <v>-45.3474</v>
      </c>
      <c r="AD403">
        <v>2</v>
      </c>
      <c r="AE403">
        <v>2</v>
      </c>
      <c r="AF403" t="s">
        <v>48</v>
      </c>
      <c r="AG403">
        <v>2016</v>
      </c>
      <c r="AH403">
        <f>COUNTBLANK(datos[[#This Row],[Row ID]:[Year sales]])</f>
        <v>0</v>
      </c>
    </row>
    <row r="404" spans="1:34" x14ac:dyDescent="0.3">
      <c r="A404">
        <v>403</v>
      </c>
      <c r="B404" t="s">
        <v>1439</v>
      </c>
      <c r="C404" s="4">
        <v>41997</v>
      </c>
      <c r="D404" s="4">
        <v>41999</v>
      </c>
      <c r="E404" t="s">
        <v>208</v>
      </c>
      <c r="F404" t="s">
        <v>1440</v>
      </c>
      <c r="G404" t="s">
        <v>1441</v>
      </c>
      <c r="H404" t="s">
        <v>37</v>
      </c>
      <c r="I404" t="s">
        <v>38</v>
      </c>
      <c r="J404" t="s">
        <v>1442</v>
      </c>
      <c r="K404" t="s">
        <v>71</v>
      </c>
      <c r="L404">
        <v>33180</v>
      </c>
      <c r="M404" t="s">
        <v>41</v>
      </c>
      <c r="N404" t="s">
        <v>1443</v>
      </c>
      <c r="O404" t="s">
        <v>62</v>
      </c>
      <c r="P404" t="s">
        <v>110</v>
      </c>
      <c r="Q404" t="s">
        <v>1444</v>
      </c>
      <c r="R404" s="1">
        <v>9.5679999999999996</v>
      </c>
      <c r="S404">
        <v>2</v>
      </c>
      <c r="T404">
        <f t="shared" si="6"/>
        <v>10</v>
      </c>
      <c r="U404" t="s">
        <v>46</v>
      </c>
      <c r="V404">
        <v>0.2</v>
      </c>
      <c r="W404">
        <v>1.9136</v>
      </c>
      <c r="X404" s="1">
        <v>-1.9136</v>
      </c>
      <c r="Y404" s="1">
        <v>11.4816</v>
      </c>
      <c r="Z404" t="s">
        <v>65</v>
      </c>
      <c r="AA404" s="2">
        <v>3.4683999999999999</v>
      </c>
      <c r="AB404" s="3">
        <v>0.36249999999999999</v>
      </c>
      <c r="AC404" s="1">
        <v>-4.1859999999999999</v>
      </c>
      <c r="AD404">
        <v>2</v>
      </c>
      <c r="AE404">
        <v>2</v>
      </c>
      <c r="AF404" t="s">
        <v>48</v>
      </c>
      <c r="AG404">
        <v>2014</v>
      </c>
      <c r="AH404">
        <f>COUNTBLANK(datos[[#This Row],[Row ID]:[Year sales]])</f>
        <v>0</v>
      </c>
    </row>
    <row r="405" spans="1:34" x14ac:dyDescent="0.3">
      <c r="A405">
        <v>404</v>
      </c>
      <c r="B405" t="s">
        <v>1445</v>
      </c>
      <c r="C405" s="4">
        <v>41745</v>
      </c>
      <c r="D405" s="4">
        <v>41749</v>
      </c>
      <c r="E405" t="s">
        <v>67</v>
      </c>
      <c r="F405" t="s">
        <v>649</v>
      </c>
      <c r="G405" t="s">
        <v>650</v>
      </c>
      <c r="H405" t="s">
        <v>57</v>
      </c>
      <c r="I405" t="s">
        <v>38</v>
      </c>
      <c r="J405" t="s">
        <v>541</v>
      </c>
      <c r="K405" t="s">
        <v>108</v>
      </c>
      <c r="L405">
        <v>28403</v>
      </c>
      <c r="M405" t="s">
        <v>41</v>
      </c>
      <c r="N405" t="s">
        <v>1446</v>
      </c>
      <c r="O405" t="s">
        <v>62</v>
      </c>
      <c r="P405" t="s">
        <v>86</v>
      </c>
      <c r="Q405" t="s">
        <v>1447</v>
      </c>
      <c r="R405" s="1">
        <v>39.072000000000003</v>
      </c>
      <c r="S405">
        <v>6</v>
      </c>
      <c r="T405">
        <f t="shared" si="6"/>
        <v>31</v>
      </c>
      <c r="U405" t="s">
        <v>75</v>
      </c>
      <c r="V405">
        <v>0.2</v>
      </c>
      <c r="W405">
        <v>7.8144000000000009</v>
      </c>
      <c r="X405" s="1">
        <v>-7.8144</v>
      </c>
      <c r="Y405" s="1">
        <v>46.886400000000002</v>
      </c>
      <c r="Z405" t="s">
        <v>65</v>
      </c>
      <c r="AA405" s="2">
        <v>9.7680000000000007</v>
      </c>
      <c r="AB405" s="3">
        <v>0.25</v>
      </c>
      <c r="AC405" s="1">
        <v>-21.489599999999999</v>
      </c>
      <c r="AD405">
        <v>4</v>
      </c>
      <c r="AE405">
        <v>4</v>
      </c>
      <c r="AF405" t="s">
        <v>48</v>
      </c>
      <c r="AG405">
        <v>2014</v>
      </c>
      <c r="AH405">
        <f>COUNTBLANK(datos[[#This Row],[Row ID]:[Year sales]])</f>
        <v>0</v>
      </c>
    </row>
    <row r="406" spans="1:34" x14ac:dyDescent="0.3">
      <c r="A406">
        <v>405</v>
      </c>
      <c r="B406" t="s">
        <v>1448</v>
      </c>
      <c r="C406" s="4">
        <v>43093</v>
      </c>
      <c r="D406" s="4">
        <v>43098</v>
      </c>
      <c r="E406" t="s">
        <v>67</v>
      </c>
      <c r="F406" t="s">
        <v>1449</v>
      </c>
      <c r="G406" t="s">
        <v>1450</v>
      </c>
      <c r="H406" t="s">
        <v>37</v>
      </c>
      <c r="I406" t="s">
        <v>38</v>
      </c>
      <c r="J406" t="s">
        <v>286</v>
      </c>
      <c r="K406" t="s">
        <v>287</v>
      </c>
      <c r="L406">
        <v>10024</v>
      </c>
      <c r="M406" t="s">
        <v>168</v>
      </c>
      <c r="N406" t="s">
        <v>1451</v>
      </c>
      <c r="O406" t="s">
        <v>62</v>
      </c>
      <c r="P406" t="s">
        <v>97</v>
      </c>
      <c r="Q406" t="s">
        <v>1452</v>
      </c>
      <c r="R406" s="1">
        <v>35.909999999999997</v>
      </c>
      <c r="S406">
        <v>3</v>
      </c>
      <c r="T406">
        <f t="shared" si="6"/>
        <v>52</v>
      </c>
      <c r="U406" t="s">
        <v>52</v>
      </c>
      <c r="V406">
        <v>0</v>
      </c>
      <c r="W406">
        <v>0</v>
      </c>
      <c r="X406" s="1">
        <v>0</v>
      </c>
      <c r="Y406" s="1">
        <v>35.909999999999997</v>
      </c>
      <c r="Z406" t="s">
        <v>65</v>
      </c>
      <c r="AA406" s="2">
        <v>9.6957000000000004</v>
      </c>
      <c r="AB406" s="3">
        <v>0.27</v>
      </c>
      <c r="AC406" s="1">
        <v>-26.214300000000001</v>
      </c>
      <c r="AD406">
        <v>5</v>
      </c>
      <c r="AE406">
        <v>5</v>
      </c>
      <c r="AF406" t="s">
        <v>48</v>
      </c>
      <c r="AG406">
        <v>2017</v>
      </c>
      <c r="AH406">
        <f>COUNTBLANK(datos[[#This Row],[Row ID]:[Year sales]])</f>
        <v>0</v>
      </c>
    </row>
    <row r="407" spans="1:34" x14ac:dyDescent="0.3">
      <c r="A407">
        <v>406</v>
      </c>
      <c r="B407" t="s">
        <v>1453</v>
      </c>
      <c r="C407" s="4">
        <v>43077</v>
      </c>
      <c r="D407" s="4">
        <v>43081</v>
      </c>
      <c r="E407" t="s">
        <v>67</v>
      </c>
      <c r="F407" t="s">
        <v>1454</v>
      </c>
      <c r="G407" t="s">
        <v>1455</v>
      </c>
      <c r="H407" t="s">
        <v>37</v>
      </c>
      <c r="I407" t="s">
        <v>38</v>
      </c>
      <c r="J407" t="s">
        <v>147</v>
      </c>
      <c r="K407" t="s">
        <v>59</v>
      </c>
      <c r="L407">
        <v>94110</v>
      </c>
      <c r="M407" t="s">
        <v>60</v>
      </c>
      <c r="N407" t="s">
        <v>1437</v>
      </c>
      <c r="O407" t="s">
        <v>90</v>
      </c>
      <c r="P407" t="s">
        <v>181</v>
      </c>
      <c r="Q407" t="s">
        <v>1438</v>
      </c>
      <c r="R407" s="1">
        <v>179.95</v>
      </c>
      <c r="S407">
        <v>5</v>
      </c>
      <c r="T407">
        <f t="shared" si="6"/>
        <v>27</v>
      </c>
      <c r="U407" t="s">
        <v>75</v>
      </c>
      <c r="V407">
        <v>0</v>
      </c>
      <c r="W407">
        <v>0</v>
      </c>
      <c r="X407" s="1">
        <v>0</v>
      </c>
      <c r="Y407" s="1">
        <v>179.95</v>
      </c>
      <c r="Z407" t="s">
        <v>99</v>
      </c>
      <c r="AA407" s="2">
        <v>37.789499999999997</v>
      </c>
      <c r="AB407" s="3">
        <v>0.21</v>
      </c>
      <c r="AC407" s="1">
        <v>-142.16050000000001</v>
      </c>
      <c r="AD407">
        <v>4</v>
      </c>
      <c r="AE407">
        <v>4</v>
      </c>
      <c r="AF407" t="s">
        <v>48</v>
      </c>
      <c r="AG407">
        <v>2017</v>
      </c>
      <c r="AH407">
        <f>COUNTBLANK(datos[[#This Row],[Row ID]:[Year sales]])</f>
        <v>0</v>
      </c>
    </row>
    <row r="408" spans="1:34" x14ac:dyDescent="0.3">
      <c r="A408">
        <v>407</v>
      </c>
      <c r="B408" t="s">
        <v>1453</v>
      </c>
      <c r="C408" s="4">
        <v>43077</v>
      </c>
      <c r="D408" s="4">
        <v>43081</v>
      </c>
      <c r="E408" t="s">
        <v>67</v>
      </c>
      <c r="F408" t="s">
        <v>1454</v>
      </c>
      <c r="G408" t="s">
        <v>1455</v>
      </c>
      <c r="H408" t="s">
        <v>37</v>
      </c>
      <c r="I408" t="s">
        <v>38</v>
      </c>
      <c r="J408" t="s">
        <v>147</v>
      </c>
      <c r="K408" t="s">
        <v>59</v>
      </c>
      <c r="L408">
        <v>94110</v>
      </c>
      <c r="M408" t="s">
        <v>60</v>
      </c>
      <c r="N408" t="s">
        <v>1456</v>
      </c>
      <c r="O408" t="s">
        <v>90</v>
      </c>
      <c r="P408" t="s">
        <v>1238</v>
      </c>
      <c r="Q408" t="s">
        <v>1457</v>
      </c>
      <c r="R408" s="1">
        <v>1199.9760000000001</v>
      </c>
      <c r="S408">
        <v>3</v>
      </c>
      <c r="T408">
        <f t="shared" si="6"/>
        <v>17</v>
      </c>
      <c r="U408" t="s">
        <v>52</v>
      </c>
      <c r="V408">
        <v>0.2</v>
      </c>
      <c r="W408">
        <v>239.99520000000004</v>
      </c>
      <c r="X408" s="1">
        <v>-239.99520000000001</v>
      </c>
      <c r="Y408" s="1">
        <v>1439.9712000000002</v>
      </c>
      <c r="Z408" t="s">
        <v>53</v>
      </c>
      <c r="AA408" s="2">
        <v>434.99130000000002</v>
      </c>
      <c r="AB408" s="3">
        <v>0.36249999999999999</v>
      </c>
      <c r="AC408" s="1">
        <v>-524.98950000000002</v>
      </c>
      <c r="AD408">
        <v>4</v>
      </c>
      <c r="AE408">
        <v>4</v>
      </c>
      <c r="AF408" t="s">
        <v>48</v>
      </c>
      <c r="AG408">
        <v>2017</v>
      </c>
      <c r="AH408">
        <f>COUNTBLANK(datos[[#This Row],[Row ID]:[Year sales]])</f>
        <v>0</v>
      </c>
    </row>
    <row r="409" spans="1:34" x14ac:dyDescent="0.3">
      <c r="A409">
        <v>408</v>
      </c>
      <c r="B409" t="s">
        <v>1453</v>
      </c>
      <c r="C409" s="4">
        <v>43077</v>
      </c>
      <c r="D409" s="4">
        <v>43081</v>
      </c>
      <c r="E409" t="s">
        <v>67</v>
      </c>
      <c r="F409" t="s">
        <v>1454</v>
      </c>
      <c r="G409" t="s">
        <v>1455</v>
      </c>
      <c r="H409" t="s">
        <v>37</v>
      </c>
      <c r="I409" t="s">
        <v>38</v>
      </c>
      <c r="J409" t="s">
        <v>147</v>
      </c>
      <c r="K409" t="s">
        <v>59</v>
      </c>
      <c r="L409">
        <v>94110</v>
      </c>
      <c r="M409" t="s">
        <v>60</v>
      </c>
      <c r="N409" t="s">
        <v>1458</v>
      </c>
      <c r="O409" t="s">
        <v>62</v>
      </c>
      <c r="P409" t="s">
        <v>110</v>
      </c>
      <c r="Q409" t="s">
        <v>1459</v>
      </c>
      <c r="R409" s="1">
        <v>27.15</v>
      </c>
      <c r="S409">
        <v>5</v>
      </c>
      <c r="T409">
        <f t="shared" si="6"/>
        <v>35</v>
      </c>
      <c r="U409" t="s">
        <v>75</v>
      </c>
      <c r="V409">
        <v>0</v>
      </c>
      <c r="W409">
        <v>0</v>
      </c>
      <c r="X409" s="1">
        <v>0</v>
      </c>
      <c r="Y409" s="1">
        <v>27.15</v>
      </c>
      <c r="Z409" t="s">
        <v>65</v>
      </c>
      <c r="AA409" s="2">
        <v>13.3035</v>
      </c>
      <c r="AB409" s="3">
        <v>0.49</v>
      </c>
      <c r="AC409" s="1">
        <v>-13.846500000000001</v>
      </c>
      <c r="AD409">
        <v>4</v>
      </c>
      <c r="AE409">
        <v>4</v>
      </c>
      <c r="AF409" t="s">
        <v>48</v>
      </c>
      <c r="AG409">
        <v>2017</v>
      </c>
      <c r="AH409">
        <f>COUNTBLANK(datos[[#This Row],[Row ID]:[Year sales]])</f>
        <v>0</v>
      </c>
    </row>
    <row r="410" spans="1:34" x14ac:dyDescent="0.3">
      <c r="A410">
        <v>409</v>
      </c>
      <c r="B410" t="s">
        <v>1453</v>
      </c>
      <c r="C410" s="4">
        <v>43077</v>
      </c>
      <c r="D410" s="4">
        <v>43081</v>
      </c>
      <c r="E410" t="s">
        <v>67</v>
      </c>
      <c r="F410" t="s">
        <v>1454</v>
      </c>
      <c r="G410" t="s">
        <v>1455</v>
      </c>
      <c r="H410" t="s">
        <v>37</v>
      </c>
      <c r="I410" t="s">
        <v>38</v>
      </c>
      <c r="J410" t="s">
        <v>147</v>
      </c>
      <c r="K410" t="s">
        <v>59</v>
      </c>
      <c r="L410">
        <v>94110</v>
      </c>
      <c r="M410" t="s">
        <v>60</v>
      </c>
      <c r="N410" t="s">
        <v>1460</v>
      </c>
      <c r="O410" t="s">
        <v>43</v>
      </c>
      <c r="P410" t="s">
        <v>73</v>
      </c>
      <c r="Q410" t="s">
        <v>1461</v>
      </c>
      <c r="R410" s="1">
        <v>1004.024</v>
      </c>
      <c r="S410">
        <v>7</v>
      </c>
      <c r="T410">
        <f t="shared" si="6"/>
        <v>20</v>
      </c>
      <c r="U410" t="s">
        <v>75</v>
      </c>
      <c r="V410">
        <v>0.2</v>
      </c>
      <c r="W410">
        <v>200.8048</v>
      </c>
      <c r="X410" s="1">
        <v>-200.8048</v>
      </c>
      <c r="Y410" s="1">
        <v>1204.8288</v>
      </c>
      <c r="Z410" t="s">
        <v>53</v>
      </c>
      <c r="AA410" s="2">
        <v>-112.95269999999999</v>
      </c>
      <c r="AB410" s="3">
        <v>-0.11249999999999999</v>
      </c>
      <c r="AC410" s="1">
        <v>-916.17190000000005</v>
      </c>
      <c r="AD410">
        <v>4</v>
      </c>
      <c r="AE410">
        <v>4</v>
      </c>
      <c r="AF410" t="s">
        <v>48</v>
      </c>
      <c r="AG410">
        <v>2017</v>
      </c>
      <c r="AH410">
        <f>COUNTBLANK(datos[[#This Row],[Row ID]:[Year sales]])</f>
        <v>0</v>
      </c>
    </row>
    <row r="411" spans="1:34" x14ac:dyDescent="0.3">
      <c r="A411">
        <v>410</v>
      </c>
      <c r="B411" t="s">
        <v>1453</v>
      </c>
      <c r="C411" s="4">
        <v>43077</v>
      </c>
      <c r="D411" s="4">
        <v>43081</v>
      </c>
      <c r="E411" t="s">
        <v>67</v>
      </c>
      <c r="F411" t="s">
        <v>1454</v>
      </c>
      <c r="G411" t="s">
        <v>1455</v>
      </c>
      <c r="H411" t="s">
        <v>37</v>
      </c>
      <c r="I411" t="s">
        <v>38</v>
      </c>
      <c r="J411" t="s">
        <v>147</v>
      </c>
      <c r="K411" t="s">
        <v>59</v>
      </c>
      <c r="L411">
        <v>94110</v>
      </c>
      <c r="M411" t="s">
        <v>60</v>
      </c>
      <c r="N411" t="s">
        <v>1462</v>
      </c>
      <c r="O411" t="s">
        <v>62</v>
      </c>
      <c r="P411" t="s">
        <v>110</v>
      </c>
      <c r="Q411" t="s">
        <v>1463</v>
      </c>
      <c r="R411" s="1">
        <v>9.68</v>
      </c>
      <c r="S411">
        <v>1</v>
      </c>
      <c r="T411">
        <f t="shared" si="6"/>
        <v>13</v>
      </c>
      <c r="U411" t="s">
        <v>46</v>
      </c>
      <c r="V411">
        <v>0</v>
      </c>
      <c r="W411">
        <v>0</v>
      </c>
      <c r="X411" s="1">
        <v>0</v>
      </c>
      <c r="Y411" s="1">
        <v>9.68</v>
      </c>
      <c r="Z411" t="s">
        <v>65</v>
      </c>
      <c r="AA411" s="2">
        <v>4.6463999999999999</v>
      </c>
      <c r="AB411" s="3">
        <v>0.48</v>
      </c>
      <c r="AC411" s="1">
        <v>-5.0335999999999999</v>
      </c>
      <c r="AD411">
        <v>4</v>
      </c>
      <c r="AE411">
        <v>4</v>
      </c>
      <c r="AF411" t="s">
        <v>48</v>
      </c>
      <c r="AG411">
        <v>2017</v>
      </c>
      <c r="AH411">
        <f>COUNTBLANK(datos[[#This Row],[Row ID]:[Year sales]])</f>
        <v>0</v>
      </c>
    </row>
    <row r="412" spans="1:34" x14ac:dyDescent="0.3">
      <c r="A412">
        <v>411</v>
      </c>
      <c r="B412" t="s">
        <v>1453</v>
      </c>
      <c r="C412" s="4">
        <v>43077</v>
      </c>
      <c r="D412" s="4">
        <v>43081</v>
      </c>
      <c r="E412" t="s">
        <v>67</v>
      </c>
      <c r="F412" t="s">
        <v>1454</v>
      </c>
      <c r="G412" t="s">
        <v>1455</v>
      </c>
      <c r="H412" t="s">
        <v>37</v>
      </c>
      <c r="I412" t="s">
        <v>38</v>
      </c>
      <c r="J412" t="s">
        <v>147</v>
      </c>
      <c r="K412" t="s">
        <v>59</v>
      </c>
      <c r="L412">
        <v>94110</v>
      </c>
      <c r="M412" t="s">
        <v>60</v>
      </c>
      <c r="N412" t="s">
        <v>1464</v>
      </c>
      <c r="O412" t="s">
        <v>62</v>
      </c>
      <c r="P412" t="s">
        <v>63</v>
      </c>
      <c r="Q412" t="s">
        <v>1465</v>
      </c>
      <c r="R412" s="1">
        <v>28.35</v>
      </c>
      <c r="S412">
        <v>9</v>
      </c>
      <c r="T412">
        <f t="shared" si="6"/>
        <v>35</v>
      </c>
      <c r="U412" t="s">
        <v>75</v>
      </c>
      <c r="V412">
        <v>0</v>
      </c>
      <c r="W412">
        <v>0</v>
      </c>
      <c r="X412" s="1">
        <v>0</v>
      </c>
      <c r="Y412" s="1">
        <v>28.35</v>
      </c>
      <c r="Z412" t="s">
        <v>65</v>
      </c>
      <c r="AA412" s="2">
        <v>13.608000000000001</v>
      </c>
      <c r="AB412" s="3">
        <v>0.48</v>
      </c>
      <c r="AC412" s="1">
        <v>-14.742000000000001</v>
      </c>
      <c r="AD412">
        <v>4</v>
      </c>
      <c r="AE412">
        <v>4</v>
      </c>
      <c r="AF412" t="s">
        <v>48</v>
      </c>
      <c r="AG412">
        <v>2017</v>
      </c>
      <c r="AH412">
        <f>COUNTBLANK(datos[[#This Row],[Row ID]:[Year sales]])</f>
        <v>0</v>
      </c>
    </row>
    <row r="413" spans="1:34" x14ac:dyDescent="0.3">
      <c r="A413">
        <v>412</v>
      </c>
      <c r="B413" t="s">
        <v>1453</v>
      </c>
      <c r="C413" s="4">
        <v>43077</v>
      </c>
      <c r="D413" s="4">
        <v>43081</v>
      </c>
      <c r="E413" t="s">
        <v>67</v>
      </c>
      <c r="F413" t="s">
        <v>1454</v>
      </c>
      <c r="G413" t="s">
        <v>1455</v>
      </c>
      <c r="H413" t="s">
        <v>37</v>
      </c>
      <c r="I413" t="s">
        <v>38</v>
      </c>
      <c r="J413" t="s">
        <v>147</v>
      </c>
      <c r="K413" t="s">
        <v>59</v>
      </c>
      <c r="L413">
        <v>94110</v>
      </c>
      <c r="M413" t="s">
        <v>60</v>
      </c>
      <c r="N413" t="s">
        <v>1273</v>
      </c>
      <c r="O413" t="s">
        <v>62</v>
      </c>
      <c r="P413" t="s">
        <v>110</v>
      </c>
      <c r="Q413" t="s">
        <v>1466</v>
      </c>
      <c r="R413" s="1">
        <v>55.98</v>
      </c>
      <c r="S413">
        <v>1</v>
      </c>
      <c r="T413">
        <f t="shared" si="6"/>
        <v>32</v>
      </c>
      <c r="U413" t="s">
        <v>46</v>
      </c>
      <c r="V413">
        <v>0</v>
      </c>
      <c r="W413">
        <v>0</v>
      </c>
      <c r="X413" s="1">
        <v>0</v>
      </c>
      <c r="Y413" s="1">
        <v>55.98</v>
      </c>
      <c r="Z413" t="s">
        <v>99</v>
      </c>
      <c r="AA413" s="2">
        <v>27.430199999999999</v>
      </c>
      <c r="AB413" s="3">
        <v>0.49</v>
      </c>
      <c r="AC413" s="1">
        <v>-28.549800000000001</v>
      </c>
      <c r="AD413">
        <v>4</v>
      </c>
      <c r="AE413">
        <v>4</v>
      </c>
      <c r="AF413" t="s">
        <v>48</v>
      </c>
      <c r="AG413">
        <v>2017</v>
      </c>
      <c r="AH413">
        <f>COUNTBLANK(datos[[#This Row],[Row ID]:[Year sales]])</f>
        <v>0</v>
      </c>
    </row>
    <row r="414" spans="1:34" x14ac:dyDescent="0.3">
      <c r="A414">
        <v>413</v>
      </c>
      <c r="B414" t="s">
        <v>1453</v>
      </c>
      <c r="C414" s="4">
        <v>43077</v>
      </c>
      <c r="D414" s="4">
        <v>43081</v>
      </c>
      <c r="E414" t="s">
        <v>67</v>
      </c>
      <c r="F414" t="s">
        <v>1454</v>
      </c>
      <c r="G414" t="s">
        <v>1455</v>
      </c>
      <c r="H414" t="s">
        <v>37</v>
      </c>
      <c r="I414" t="s">
        <v>38</v>
      </c>
      <c r="J414" t="s">
        <v>147</v>
      </c>
      <c r="K414" t="s">
        <v>59</v>
      </c>
      <c r="L414">
        <v>94110</v>
      </c>
      <c r="M414" t="s">
        <v>60</v>
      </c>
      <c r="N414" t="s">
        <v>1467</v>
      </c>
      <c r="O414" t="s">
        <v>43</v>
      </c>
      <c r="P414" t="s">
        <v>44</v>
      </c>
      <c r="Q414" t="s">
        <v>1468</v>
      </c>
      <c r="R414" s="1">
        <v>1336.829</v>
      </c>
      <c r="S414">
        <v>13</v>
      </c>
      <c r="T414">
        <f t="shared" si="6"/>
        <v>37</v>
      </c>
      <c r="U414" t="s">
        <v>75</v>
      </c>
      <c r="V414">
        <v>0.15</v>
      </c>
      <c r="W414">
        <v>200.52435</v>
      </c>
      <c r="X414" s="1">
        <v>-200.52435</v>
      </c>
      <c r="Y414" s="1">
        <v>1537.3533499999999</v>
      </c>
      <c r="Z414" t="s">
        <v>53</v>
      </c>
      <c r="AA414" s="2">
        <v>31.454799999999999</v>
      </c>
      <c r="AB414" s="3">
        <v>2.3529411764705882E-2</v>
      </c>
      <c r="AC414" s="1">
        <v>-1104.8498500000001</v>
      </c>
      <c r="AD414">
        <v>4</v>
      </c>
      <c r="AE414">
        <v>4</v>
      </c>
      <c r="AF414" t="s">
        <v>48</v>
      </c>
      <c r="AG414">
        <v>2017</v>
      </c>
      <c r="AH414">
        <f>COUNTBLANK(datos[[#This Row],[Row ID]:[Year sales]])</f>
        <v>0</v>
      </c>
    </row>
    <row r="415" spans="1:34" x14ac:dyDescent="0.3">
      <c r="A415">
        <v>414</v>
      </c>
      <c r="B415" t="s">
        <v>1453</v>
      </c>
      <c r="C415" s="4">
        <v>43077</v>
      </c>
      <c r="D415" s="4">
        <v>43081</v>
      </c>
      <c r="E415" t="s">
        <v>67</v>
      </c>
      <c r="F415" t="s">
        <v>1454</v>
      </c>
      <c r="G415" t="s">
        <v>1455</v>
      </c>
      <c r="H415" t="s">
        <v>37</v>
      </c>
      <c r="I415" t="s">
        <v>38</v>
      </c>
      <c r="J415" t="s">
        <v>147</v>
      </c>
      <c r="K415" t="s">
        <v>59</v>
      </c>
      <c r="L415">
        <v>94110</v>
      </c>
      <c r="M415" t="s">
        <v>60</v>
      </c>
      <c r="N415" t="s">
        <v>1469</v>
      </c>
      <c r="O415" t="s">
        <v>43</v>
      </c>
      <c r="P415" t="s">
        <v>50</v>
      </c>
      <c r="Q415" t="s">
        <v>1470</v>
      </c>
      <c r="R415" s="1">
        <v>113.568</v>
      </c>
      <c r="S415">
        <v>2</v>
      </c>
      <c r="T415">
        <f t="shared" si="6"/>
        <v>16</v>
      </c>
      <c r="U415" t="s">
        <v>46</v>
      </c>
      <c r="V415">
        <v>0.2</v>
      </c>
      <c r="W415">
        <v>22.7136</v>
      </c>
      <c r="X415" s="1">
        <v>-22.7136</v>
      </c>
      <c r="Y415" s="1">
        <v>136.2816</v>
      </c>
      <c r="Z415" t="s">
        <v>99</v>
      </c>
      <c r="AA415" s="2">
        <v>-18.454799999999999</v>
      </c>
      <c r="AB415" s="3">
        <v>-0.16250000000000001</v>
      </c>
      <c r="AC415" s="1">
        <v>-109.3092</v>
      </c>
      <c r="AD415">
        <v>4</v>
      </c>
      <c r="AE415">
        <v>4</v>
      </c>
      <c r="AF415" t="s">
        <v>48</v>
      </c>
      <c r="AG415">
        <v>2017</v>
      </c>
      <c r="AH415">
        <f>COUNTBLANK(datos[[#This Row],[Row ID]:[Year sales]])</f>
        <v>0</v>
      </c>
    </row>
    <row r="416" spans="1:34" x14ac:dyDescent="0.3">
      <c r="A416">
        <v>415</v>
      </c>
      <c r="B416" t="s">
        <v>1471</v>
      </c>
      <c r="C416" s="4">
        <v>43042</v>
      </c>
      <c r="D416" s="4">
        <v>43046</v>
      </c>
      <c r="E416" t="s">
        <v>67</v>
      </c>
      <c r="F416" t="s">
        <v>1472</v>
      </c>
      <c r="G416" t="s">
        <v>1473</v>
      </c>
      <c r="H416" t="s">
        <v>57</v>
      </c>
      <c r="I416" t="s">
        <v>38</v>
      </c>
      <c r="J416" t="s">
        <v>115</v>
      </c>
      <c r="K416" t="s">
        <v>116</v>
      </c>
      <c r="L416">
        <v>98105</v>
      </c>
      <c r="M416" t="s">
        <v>60</v>
      </c>
      <c r="N416" t="s">
        <v>1474</v>
      </c>
      <c r="O416" t="s">
        <v>62</v>
      </c>
      <c r="P416" t="s">
        <v>110</v>
      </c>
      <c r="Q416" t="s">
        <v>1475</v>
      </c>
      <c r="R416" s="1">
        <v>139.86000000000001</v>
      </c>
      <c r="S416">
        <v>7</v>
      </c>
      <c r="T416">
        <f t="shared" si="6"/>
        <v>39</v>
      </c>
      <c r="U416" t="s">
        <v>75</v>
      </c>
      <c r="V416">
        <v>0</v>
      </c>
      <c r="W416">
        <v>0</v>
      </c>
      <c r="X416" s="1">
        <v>0</v>
      </c>
      <c r="Y416" s="1">
        <v>139.86000000000001</v>
      </c>
      <c r="Z416" t="s">
        <v>99</v>
      </c>
      <c r="AA416" s="2">
        <v>65.734200000000001</v>
      </c>
      <c r="AB416" s="3">
        <v>0.47</v>
      </c>
      <c r="AC416" s="1">
        <v>-74.125799999999998</v>
      </c>
      <c r="AD416">
        <v>4</v>
      </c>
      <c r="AE416">
        <v>4</v>
      </c>
      <c r="AF416" t="s">
        <v>48</v>
      </c>
      <c r="AG416">
        <v>2017</v>
      </c>
      <c r="AH416">
        <f>COUNTBLANK(datos[[#This Row],[Row ID]:[Year sales]])</f>
        <v>0</v>
      </c>
    </row>
    <row r="417" spans="1:34" x14ac:dyDescent="0.3">
      <c r="A417">
        <v>416</v>
      </c>
      <c r="B417" t="s">
        <v>1471</v>
      </c>
      <c r="C417" s="4">
        <v>43042</v>
      </c>
      <c r="D417" s="4">
        <v>43046</v>
      </c>
      <c r="E417" t="s">
        <v>67</v>
      </c>
      <c r="F417" t="s">
        <v>1472</v>
      </c>
      <c r="G417" t="s">
        <v>1473</v>
      </c>
      <c r="H417" t="s">
        <v>57</v>
      </c>
      <c r="I417" t="s">
        <v>38</v>
      </c>
      <c r="J417" t="s">
        <v>115</v>
      </c>
      <c r="K417" t="s">
        <v>116</v>
      </c>
      <c r="L417">
        <v>98105</v>
      </c>
      <c r="M417" t="s">
        <v>60</v>
      </c>
      <c r="N417" t="s">
        <v>1106</v>
      </c>
      <c r="O417" t="s">
        <v>43</v>
      </c>
      <c r="P417" t="s">
        <v>50</v>
      </c>
      <c r="Q417" t="s">
        <v>1107</v>
      </c>
      <c r="R417" s="1">
        <v>307.13600000000002</v>
      </c>
      <c r="S417">
        <v>4</v>
      </c>
      <c r="T417">
        <f t="shared" si="6"/>
        <v>17</v>
      </c>
      <c r="U417" t="s">
        <v>52</v>
      </c>
      <c r="V417">
        <v>0.2</v>
      </c>
      <c r="W417">
        <v>61.427200000000006</v>
      </c>
      <c r="X417" s="1">
        <v>-61.427199999999999</v>
      </c>
      <c r="Y417" s="1">
        <v>368.56320000000005</v>
      </c>
      <c r="Z417" t="s">
        <v>47</v>
      </c>
      <c r="AA417" s="2">
        <v>26.874400000000001</v>
      </c>
      <c r="AB417" s="3">
        <v>8.7499999999999994E-2</v>
      </c>
      <c r="AC417" s="1">
        <v>-218.83439999999999</v>
      </c>
      <c r="AD417">
        <v>4</v>
      </c>
      <c r="AE417">
        <v>4</v>
      </c>
      <c r="AF417" t="s">
        <v>48</v>
      </c>
      <c r="AG417">
        <v>2017</v>
      </c>
      <c r="AH417">
        <f>COUNTBLANK(datos[[#This Row],[Row ID]:[Year sales]])</f>
        <v>0</v>
      </c>
    </row>
    <row r="418" spans="1:34" x14ac:dyDescent="0.3">
      <c r="A418">
        <v>417</v>
      </c>
      <c r="B418" t="s">
        <v>1476</v>
      </c>
      <c r="C418" s="4">
        <v>42910</v>
      </c>
      <c r="D418" s="4">
        <v>42914</v>
      </c>
      <c r="E418" t="s">
        <v>67</v>
      </c>
      <c r="F418" t="s">
        <v>1477</v>
      </c>
      <c r="G418" t="s">
        <v>1478</v>
      </c>
      <c r="H418" t="s">
        <v>37</v>
      </c>
      <c r="I418" t="s">
        <v>38</v>
      </c>
      <c r="J418" t="s">
        <v>1479</v>
      </c>
      <c r="K418" t="s">
        <v>59</v>
      </c>
      <c r="L418">
        <v>92646</v>
      </c>
      <c r="M418" t="s">
        <v>60</v>
      </c>
      <c r="N418" t="s">
        <v>1480</v>
      </c>
      <c r="O418" t="s">
        <v>62</v>
      </c>
      <c r="P418" t="s">
        <v>86</v>
      </c>
      <c r="Q418" t="s">
        <v>1481</v>
      </c>
      <c r="R418" s="1">
        <v>95.92</v>
      </c>
      <c r="S418">
        <v>8</v>
      </c>
      <c r="T418">
        <f t="shared" si="6"/>
        <v>31</v>
      </c>
      <c r="U418" t="s">
        <v>75</v>
      </c>
      <c r="V418">
        <v>0</v>
      </c>
      <c r="W418">
        <v>0</v>
      </c>
      <c r="X418" s="1">
        <v>0</v>
      </c>
      <c r="Y418" s="1">
        <v>95.92</v>
      </c>
      <c r="Z418" t="s">
        <v>99</v>
      </c>
      <c r="AA418" s="2">
        <v>25.898399999999999</v>
      </c>
      <c r="AB418" s="3">
        <v>0.26999999999999996</v>
      </c>
      <c r="AC418" s="1">
        <v>-70.021600000000007</v>
      </c>
      <c r="AD418">
        <v>4</v>
      </c>
      <c r="AE418">
        <v>4</v>
      </c>
      <c r="AF418" t="s">
        <v>48</v>
      </c>
      <c r="AG418">
        <v>2017</v>
      </c>
      <c r="AH418">
        <f>COUNTBLANK(datos[[#This Row],[Row ID]:[Year sales]])</f>
        <v>0</v>
      </c>
    </row>
    <row r="419" spans="1:34" x14ac:dyDescent="0.3">
      <c r="A419">
        <v>418</v>
      </c>
      <c r="B419" t="s">
        <v>1482</v>
      </c>
      <c r="C419" s="4">
        <v>42474</v>
      </c>
      <c r="D419" s="4">
        <v>42478</v>
      </c>
      <c r="E419" t="s">
        <v>67</v>
      </c>
      <c r="F419" t="s">
        <v>1483</v>
      </c>
      <c r="G419" t="s">
        <v>1484</v>
      </c>
      <c r="H419" t="s">
        <v>37</v>
      </c>
      <c r="I419" t="s">
        <v>38</v>
      </c>
      <c r="J419" t="s">
        <v>58</v>
      </c>
      <c r="K419" t="s">
        <v>59</v>
      </c>
      <c r="L419">
        <v>90004</v>
      </c>
      <c r="M419" t="s">
        <v>60</v>
      </c>
      <c r="N419" t="s">
        <v>1485</v>
      </c>
      <c r="O419" t="s">
        <v>43</v>
      </c>
      <c r="P419" t="s">
        <v>50</v>
      </c>
      <c r="Q419" t="s">
        <v>1486</v>
      </c>
      <c r="R419" s="1">
        <v>383.8</v>
      </c>
      <c r="S419">
        <v>5</v>
      </c>
      <c r="T419">
        <f t="shared" si="6"/>
        <v>24</v>
      </c>
      <c r="U419" t="s">
        <v>75</v>
      </c>
      <c r="V419">
        <v>0.2</v>
      </c>
      <c r="W419">
        <v>76.760000000000005</v>
      </c>
      <c r="X419" s="1">
        <v>-76.760000000000005</v>
      </c>
      <c r="Y419" s="1">
        <v>460.56</v>
      </c>
      <c r="Z419" t="s">
        <v>47</v>
      </c>
      <c r="AA419" s="2">
        <v>38.380000000000003</v>
      </c>
      <c r="AB419" s="3">
        <v>0.1</v>
      </c>
      <c r="AC419" s="1">
        <v>-268.66000000000003</v>
      </c>
      <c r="AD419">
        <v>4</v>
      </c>
      <c r="AE419">
        <v>4</v>
      </c>
      <c r="AF419" t="s">
        <v>48</v>
      </c>
      <c r="AG419">
        <v>2016</v>
      </c>
      <c r="AH419">
        <f>COUNTBLANK(datos[[#This Row],[Row ID]:[Year sales]])</f>
        <v>0</v>
      </c>
    </row>
    <row r="420" spans="1:34" x14ac:dyDescent="0.3">
      <c r="A420">
        <v>419</v>
      </c>
      <c r="B420" t="s">
        <v>1487</v>
      </c>
      <c r="C420" s="4">
        <v>43045</v>
      </c>
      <c r="D420" s="4">
        <v>43049</v>
      </c>
      <c r="E420" t="s">
        <v>67</v>
      </c>
      <c r="F420" t="s">
        <v>1292</v>
      </c>
      <c r="G420" t="s">
        <v>1293</v>
      </c>
      <c r="H420" t="s">
        <v>57</v>
      </c>
      <c r="I420" t="s">
        <v>38</v>
      </c>
      <c r="J420" t="s">
        <v>1488</v>
      </c>
      <c r="K420" t="s">
        <v>40</v>
      </c>
      <c r="L420">
        <v>40475</v>
      </c>
      <c r="M420" t="s">
        <v>41</v>
      </c>
      <c r="N420" t="s">
        <v>1489</v>
      </c>
      <c r="O420" t="s">
        <v>62</v>
      </c>
      <c r="P420" t="s">
        <v>110</v>
      </c>
      <c r="Q420" t="s">
        <v>1490</v>
      </c>
      <c r="R420" s="1">
        <v>5.78</v>
      </c>
      <c r="S420">
        <v>1</v>
      </c>
      <c r="T420">
        <f t="shared" si="6"/>
        <v>16</v>
      </c>
      <c r="U420" t="s">
        <v>46</v>
      </c>
      <c r="V420">
        <v>0</v>
      </c>
      <c r="W420">
        <v>0</v>
      </c>
      <c r="X420" s="1">
        <v>0</v>
      </c>
      <c r="Y420" s="1">
        <v>5.78</v>
      </c>
      <c r="Z420" t="s">
        <v>65</v>
      </c>
      <c r="AA420" s="2">
        <v>2.8321999999999998</v>
      </c>
      <c r="AB420" s="3">
        <v>0.48999999999999994</v>
      </c>
      <c r="AC420" s="1">
        <v>-2.9478</v>
      </c>
      <c r="AD420">
        <v>4</v>
      </c>
      <c r="AE420">
        <v>4</v>
      </c>
      <c r="AF420" t="s">
        <v>48</v>
      </c>
      <c r="AG420">
        <v>2017</v>
      </c>
      <c r="AH420">
        <f>COUNTBLANK(datos[[#This Row],[Row ID]:[Year sales]])</f>
        <v>0</v>
      </c>
    </row>
    <row r="421" spans="1:34" x14ac:dyDescent="0.3">
      <c r="A421">
        <v>420</v>
      </c>
      <c r="B421" t="s">
        <v>1491</v>
      </c>
      <c r="C421" s="4">
        <v>42798</v>
      </c>
      <c r="D421" s="4">
        <v>42803</v>
      </c>
      <c r="E421" t="s">
        <v>67</v>
      </c>
      <c r="F421" t="s">
        <v>1179</v>
      </c>
      <c r="G421" t="s">
        <v>1180</v>
      </c>
      <c r="H421" t="s">
        <v>57</v>
      </c>
      <c r="I421" t="s">
        <v>38</v>
      </c>
      <c r="J421" t="s">
        <v>58</v>
      </c>
      <c r="K421" t="s">
        <v>59</v>
      </c>
      <c r="L421">
        <v>90045</v>
      </c>
      <c r="M421" t="s">
        <v>60</v>
      </c>
      <c r="N421" t="s">
        <v>1492</v>
      </c>
      <c r="O421" t="s">
        <v>62</v>
      </c>
      <c r="P421" t="s">
        <v>86</v>
      </c>
      <c r="Q421" t="s">
        <v>1493</v>
      </c>
      <c r="R421" s="1">
        <v>9.32</v>
      </c>
      <c r="S421">
        <v>4</v>
      </c>
      <c r="T421">
        <f t="shared" si="6"/>
        <v>21</v>
      </c>
      <c r="U421" t="s">
        <v>52</v>
      </c>
      <c r="V421">
        <v>0</v>
      </c>
      <c r="W421">
        <v>0</v>
      </c>
      <c r="X421" s="1">
        <v>0</v>
      </c>
      <c r="Y421" s="1">
        <v>9.32</v>
      </c>
      <c r="Z421" t="s">
        <v>65</v>
      </c>
      <c r="AA421" s="2">
        <v>2.7027999999999999</v>
      </c>
      <c r="AB421" s="3">
        <v>0.28999999999999998</v>
      </c>
      <c r="AC421" s="1">
        <v>-6.6172000000000004</v>
      </c>
      <c r="AD421">
        <v>5</v>
      </c>
      <c r="AE421">
        <v>5</v>
      </c>
      <c r="AF421" t="s">
        <v>48</v>
      </c>
      <c r="AG421">
        <v>2017</v>
      </c>
      <c r="AH421">
        <f>COUNTBLANK(datos[[#This Row],[Row ID]:[Year sales]])</f>
        <v>0</v>
      </c>
    </row>
    <row r="422" spans="1:34" x14ac:dyDescent="0.3">
      <c r="A422">
        <v>421</v>
      </c>
      <c r="B422" t="s">
        <v>1491</v>
      </c>
      <c r="C422" s="4">
        <v>42798</v>
      </c>
      <c r="D422" s="4">
        <v>42803</v>
      </c>
      <c r="E422" t="s">
        <v>67</v>
      </c>
      <c r="F422" t="s">
        <v>1179</v>
      </c>
      <c r="G422" t="s">
        <v>1180</v>
      </c>
      <c r="H422" t="s">
        <v>57</v>
      </c>
      <c r="I422" t="s">
        <v>38</v>
      </c>
      <c r="J422" t="s">
        <v>58</v>
      </c>
      <c r="K422" t="s">
        <v>59</v>
      </c>
      <c r="L422">
        <v>90045</v>
      </c>
      <c r="M422" t="s">
        <v>60</v>
      </c>
      <c r="N422" t="s">
        <v>1494</v>
      </c>
      <c r="O422" t="s">
        <v>62</v>
      </c>
      <c r="P422" t="s">
        <v>193</v>
      </c>
      <c r="Q422" t="s">
        <v>1495</v>
      </c>
      <c r="R422" s="1">
        <v>15.25</v>
      </c>
      <c r="S422">
        <v>1</v>
      </c>
      <c r="T422">
        <f t="shared" si="6"/>
        <v>22</v>
      </c>
      <c r="U422" t="s">
        <v>46</v>
      </c>
      <c r="V422">
        <v>0</v>
      </c>
      <c r="W422">
        <v>0</v>
      </c>
      <c r="X422" s="1">
        <v>0</v>
      </c>
      <c r="Y422" s="1">
        <v>15.25</v>
      </c>
      <c r="Z422" t="s">
        <v>65</v>
      </c>
      <c r="AA422" s="2">
        <v>7.0149999999999997</v>
      </c>
      <c r="AB422" s="3">
        <v>0.45999999999999996</v>
      </c>
      <c r="AC422" s="1">
        <v>-8.2349999999999994</v>
      </c>
      <c r="AD422">
        <v>5</v>
      </c>
      <c r="AE422">
        <v>5</v>
      </c>
      <c r="AF422" t="s">
        <v>48</v>
      </c>
      <c r="AG422">
        <v>2017</v>
      </c>
      <c r="AH422">
        <f>COUNTBLANK(datos[[#This Row],[Row ID]:[Year sales]])</f>
        <v>0</v>
      </c>
    </row>
    <row r="423" spans="1:34" x14ac:dyDescent="0.3">
      <c r="A423">
        <v>422</v>
      </c>
      <c r="B423" t="s">
        <v>1496</v>
      </c>
      <c r="C423" s="4">
        <v>41812</v>
      </c>
      <c r="D423" s="4">
        <v>41815</v>
      </c>
      <c r="E423" t="s">
        <v>208</v>
      </c>
      <c r="F423" t="s">
        <v>352</v>
      </c>
      <c r="G423" t="s">
        <v>353</v>
      </c>
      <c r="H423" t="s">
        <v>37</v>
      </c>
      <c r="I423" t="s">
        <v>38</v>
      </c>
      <c r="J423" t="s">
        <v>1497</v>
      </c>
      <c r="K423" t="s">
        <v>477</v>
      </c>
      <c r="L423">
        <v>80027</v>
      </c>
      <c r="M423" t="s">
        <v>60</v>
      </c>
      <c r="N423" t="s">
        <v>1498</v>
      </c>
      <c r="O423" t="s">
        <v>90</v>
      </c>
      <c r="P423" t="s">
        <v>181</v>
      </c>
      <c r="Q423" t="s">
        <v>1499</v>
      </c>
      <c r="R423" s="1">
        <v>196.75200000000001</v>
      </c>
      <c r="S423">
        <v>6</v>
      </c>
      <c r="T423">
        <f t="shared" si="6"/>
        <v>10</v>
      </c>
      <c r="U423" t="s">
        <v>75</v>
      </c>
      <c r="V423">
        <v>0.2</v>
      </c>
      <c r="W423">
        <v>39.350400000000008</v>
      </c>
      <c r="X423" s="1">
        <v>-39.3504</v>
      </c>
      <c r="Y423" s="1">
        <v>236.10240000000002</v>
      </c>
      <c r="Z423" t="s">
        <v>47</v>
      </c>
      <c r="AA423" s="2">
        <v>56.566200000000002</v>
      </c>
      <c r="AB423" s="3">
        <v>0.28749999999999998</v>
      </c>
      <c r="AC423" s="1">
        <v>-100.83540000000001</v>
      </c>
      <c r="AD423">
        <v>3</v>
      </c>
      <c r="AE423">
        <v>3</v>
      </c>
      <c r="AF423" t="s">
        <v>48</v>
      </c>
      <c r="AG423">
        <v>2014</v>
      </c>
      <c r="AH423">
        <f>COUNTBLANK(datos[[#This Row],[Row ID]:[Year sales]])</f>
        <v>0</v>
      </c>
    </row>
    <row r="424" spans="1:34" x14ac:dyDescent="0.3">
      <c r="A424">
        <v>423</v>
      </c>
      <c r="B424" t="s">
        <v>1500</v>
      </c>
      <c r="C424" s="4">
        <v>43027</v>
      </c>
      <c r="D424" s="4">
        <v>43031</v>
      </c>
      <c r="E424" t="s">
        <v>67</v>
      </c>
      <c r="F424" t="s">
        <v>1501</v>
      </c>
      <c r="G424" t="s">
        <v>1502</v>
      </c>
      <c r="H424" t="s">
        <v>57</v>
      </c>
      <c r="I424" t="s">
        <v>38</v>
      </c>
      <c r="J424" t="s">
        <v>1503</v>
      </c>
      <c r="K424" t="s">
        <v>1267</v>
      </c>
      <c r="L424">
        <v>1841</v>
      </c>
      <c r="M424" t="s">
        <v>168</v>
      </c>
      <c r="N424" t="s">
        <v>1504</v>
      </c>
      <c r="O424" t="s">
        <v>43</v>
      </c>
      <c r="P424" t="s">
        <v>83</v>
      </c>
      <c r="Q424" t="s">
        <v>1505</v>
      </c>
      <c r="R424" s="1">
        <v>56.56</v>
      </c>
      <c r="S424">
        <v>4</v>
      </c>
      <c r="T424">
        <f t="shared" si="6"/>
        <v>6</v>
      </c>
      <c r="U424" t="s">
        <v>52</v>
      </c>
      <c r="V424">
        <v>0</v>
      </c>
      <c r="W424">
        <v>0</v>
      </c>
      <c r="X424" s="1">
        <v>0</v>
      </c>
      <c r="Y424" s="1">
        <v>56.56</v>
      </c>
      <c r="Z424" t="s">
        <v>99</v>
      </c>
      <c r="AA424" s="2">
        <v>14.7056</v>
      </c>
      <c r="AB424" s="3">
        <v>0.26</v>
      </c>
      <c r="AC424" s="1">
        <v>-41.854399999999998</v>
      </c>
      <c r="AD424">
        <v>4</v>
      </c>
      <c r="AE424">
        <v>4</v>
      </c>
      <c r="AF424" t="s">
        <v>48</v>
      </c>
      <c r="AG424">
        <v>2017</v>
      </c>
      <c r="AH424">
        <f>COUNTBLANK(datos[[#This Row],[Row ID]:[Year sales]])</f>
        <v>0</v>
      </c>
    </row>
    <row r="425" spans="1:34" x14ac:dyDescent="0.3">
      <c r="A425">
        <v>424</v>
      </c>
      <c r="B425" t="s">
        <v>1500</v>
      </c>
      <c r="C425" s="4">
        <v>43027</v>
      </c>
      <c r="D425" s="4">
        <v>43031</v>
      </c>
      <c r="E425" t="s">
        <v>67</v>
      </c>
      <c r="F425" t="s">
        <v>1501</v>
      </c>
      <c r="G425" t="s">
        <v>1502</v>
      </c>
      <c r="H425" t="s">
        <v>57</v>
      </c>
      <c r="I425" t="s">
        <v>38</v>
      </c>
      <c r="J425" t="s">
        <v>1503</v>
      </c>
      <c r="K425" t="s">
        <v>1267</v>
      </c>
      <c r="L425">
        <v>1841</v>
      </c>
      <c r="M425" t="s">
        <v>168</v>
      </c>
      <c r="N425" t="s">
        <v>1506</v>
      </c>
      <c r="O425" t="s">
        <v>62</v>
      </c>
      <c r="P425" t="s">
        <v>77</v>
      </c>
      <c r="Q425" t="s">
        <v>1507</v>
      </c>
      <c r="R425" s="1">
        <v>32.700000000000003</v>
      </c>
      <c r="S425">
        <v>3</v>
      </c>
      <c r="T425">
        <f t="shared" si="6"/>
        <v>18</v>
      </c>
      <c r="U425" t="s">
        <v>52</v>
      </c>
      <c r="V425">
        <v>0</v>
      </c>
      <c r="W425">
        <v>0</v>
      </c>
      <c r="X425" s="1">
        <v>0</v>
      </c>
      <c r="Y425" s="1">
        <v>32.700000000000003</v>
      </c>
      <c r="Z425" t="s">
        <v>65</v>
      </c>
      <c r="AA425" s="2">
        <v>8.5020000000000007</v>
      </c>
      <c r="AB425" s="3">
        <v>0.26</v>
      </c>
      <c r="AC425" s="1">
        <v>-24.198</v>
      </c>
      <c r="AD425">
        <v>4</v>
      </c>
      <c r="AE425">
        <v>4</v>
      </c>
      <c r="AF425" t="s">
        <v>48</v>
      </c>
      <c r="AG425">
        <v>2017</v>
      </c>
      <c r="AH425">
        <f>COUNTBLANK(datos[[#This Row],[Row ID]:[Year sales]])</f>
        <v>0</v>
      </c>
    </row>
    <row r="426" spans="1:34" x14ac:dyDescent="0.3">
      <c r="A426">
        <v>425</v>
      </c>
      <c r="B426" t="s">
        <v>1508</v>
      </c>
      <c r="C426" s="4">
        <v>42968</v>
      </c>
      <c r="D426" s="4">
        <v>42970</v>
      </c>
      <c r="E426" t="s">
        <v>34</v>
      </c>
      <c r="F426" t="s">
        <v>1509</v>
      </c>
      <c r="G426" t="s">
        <v>1510</v>
      </c>
      <c r="H426" t="s">
        <v>37</v>
      </c>
      <c r="I426" t="s">
        <v>38</v>
      </c>
      <c r="J426" t="s">
        <v>348</v>
      </c>
      <c r="K426" t="s">
        <v>1511</v>
      </c>
      <c r="L426">
        <v>39212</v>
      </c>
      <c r="M426" t="s">
        <v>41</v>
      </c>
      <c r="N426" t="s">
        <v>1512</v>
      </c>
      <c r="O426" t="s">
        <v>43</v>
      </c>
      <c r="P426" t="s">
        <v>50</v>
      </c>
      <c r="Q426" t="s">
        <v>1513</v>
      </c>
      <c r="R426" s="1">
        <v>866.4</v>
      </c>
      <c r="S426">
        <v>4</v>
      </c>
      <c r="T426">
        <f t="shared" si="6"/>
        <v>36</v>
      </c>
      <c r="U426" t="s">
        <v>52</v>
      </c>
      <c r="V426">
        <v>0</v>
      </c>
      <c r="W426">
        <v>0</v>
      </c>
      <c r="X426" s="1">
        <v>0</v>
      </c>
      <c r="Y426" s="1">
        <v>866.4</v>
      </c>
      <c r="Z426" t="s">
        <v>53</v>
      </c>
      <c r="AA426" s="2">
        <v>225.26400000000001</v>
      </c>
      <c r="AB426" s="3">
        <v>0.26</v>
      </c>
      <c r="AC426" s="1">
        <v>-641.13599999999997</v>
      </c>
      <c r="AD426">
        <v>2</v>
      </c>
      <c r="AE426">
        <v>2</v>
      </c>
      <c r="AF426" t="s">
        <v>48</v>
      </c>
      <c r="AG426">
        <v>2017</v>
      </c>
      <c r="AH426">
        <f>COUNTBLANK(datos[[#This Row],[Row ID]:[Year sales]])</f>
        <v>0</v>
      </c>
    </row>
    <row r="427" spans="1:34" x14ac:dyDescent="0.3">
      <c r="A427">
        <v>426</v>
      </c>
      <c r="B427" t="s">
        <v>1514</v>
      </c>
      <c r="C427" s="4">
        <v>43062</v>
      </c>
      <c r="D427" s="4">
        <v>43065</v>
      </c>
      <c r="E427" t="s">
        <v>34</v>
      </c>
      <c r="F427" t="s">
        <v>284</v>
      </c>
      <c r="G427" t="s">
        <v>285</v>
      </c>
      <c r="H427" t="s">
        <v>57</v>
      </c>
      <c r="I427" t="s">
        <v>38</v>
      </c>
      <c r="J427" t="s">
        <v>1515</v>
      </c>
      <c r="K427" t="s">
        <v>258</v>
      </c>
      <c r="L427">
        <v>48187</v>
      </c>
      <c r="M427" t="s">
        <v>125</v>
      </c>
      <c r="N427" t="s">
        <v>1516</v>
      </c>
      <c r="O427" t="s">
        <v>43</v>
      </c>
      <c r="P427" t="s">
        <v>83</v>
      </c>
      <c r="Q427" t="s">
        <v>1517</v>
      </c>
      <c r="R427" s="1">
        <v>28.4</v>
      </c>
      <c r="S427">
        <v>2</v>
      </c>
      <c r="T427">
        <f t="shared" si="6"/>
        <v>21</v>
      </c>
      <c r="U427" t="s">
        <v>46</v>
      </c>
      <c r="V427">
        <v>0</v>
      </c>
      <c r="W427">
        <v>0</v>
      </c>
      <c r="X427" s="1">
        <v>0</v>
      </c>
      <c r="Y427" s="1">
        <v>28.4</v>
      </c>
      <c r="Z427" t="s">
        <v>65</v>
      </c>
      <c r="AA427" s="2">
        <v>11.076000000000001</v>
      </c>
      <c r="AB427" s="3">
        <v>0.39</v>
      </c>
      <c r="AC427" s="1">
        <v>-17.324000000000002</v>
      </c>
      <c r="AD427">
        <v>3</v>
      </c>
      <c r="AE427">
        <v>3</v>
      </c>
      <c r="AF427" t="s">
        <v>48</v>
      </c>
      <c r="AG427">
        <v>2017</v>
      </c>
      <c r="AH427">
        <f>COUNTBLANK(datos[[#This Row],[Row ID]:[Year sales]])</f>
        <v>0</v>
      </c>
    </row>
    <row r="428" spans="1:34" x14ac:dyDescent="0.3">
      <c r="A428">
        <v>427</v>
      </c>
      <c r="B428" t="s">
        <v>1514</v>
      </c>
      <c r="C428" s="4">
        <v>43062</v>
      </c>
      <c r="D428" s="4">
        <v>43065</v>
      </c>
      <c r="E428" t="s">
        <v>34</v>
      </c>
      <c r="F428" t="s">
        <v>284</v>
      </c>
      <c r="G428" t="s">
        <v>285</v>
      </c>
      <c r="H428" t="s">
        <v>57</v>
      </c>
      <c r="I428" t="s">
        <v>38</v>
      </c>
      <c r="J428" t="s">
        <v>1515</v>
      </c>
      <c r="K428" t="s">
        <v>258</v>
      </c>
      <c r="L428">
        <v>48187</v>
      </c>
      <c r="M428" t="s">
        <v>125</v>
      </c>
      <c r="N428" t="s">
        <v>1518</v>
      </c>
      <c r="O428" t="s">
        <v>62</v>
      </c>
      <c r="P428" t="s">
        <v>94</v>
      </c>
      <c r="Q428" t="s">
        <v>1519</v>
      </c>
      <c r="R428" s="1">
        <v>287.92</v>
      </c>
      <c r="S428">
        <v>8</v>
      </c>
      <c r="T428">
        <f t="shared" si="6"/>
        <v>30</v>
      </c>
      <c r="U428" t="s">
        <v>75</v>
      </c>
      <c r="V428">
        <v>0</v>
      </c>
      <c r="W428">
        <v>0</v>
      </c>
      <c r="X428" s="1">
        <v>0</v>
      </c>
      <c r="Y428" s="1">
        <v>287.92</v>
      </c>
      <c r="Z428" t="s">
        <v>47</v>
      </c>
      <c r="AA428" s="2">
        <v>138.20160000000001</v>
      </c>
      <c r="AB428" s="3">
        <v>0.48000000000000004</v>
      </c>
      <c r="AC428" s="1">
        <v>-149.7184</v>
      </c>
      <c r="AD428">
        <v>3</v>
      </c>
      <c r="AE428">
        <v>3</v>
      </c>
      <c r="AF428" t="s">
        <v>48</v>
      </c>
      <c r="AG428">
        <v>2017</v>
      </c>
      <c r="AH428">
        <f>COUNTBLANK(datos[[#This Row],[Row ID]:[Year sales]])</f>
        <v>0</v>
      </c>
    </row>
    <row r="429" spans="1:34" x14ac:dyDescent="0.3">
      <c r="A429">
        <v>428</v>
      </c>
      <c r="B429" t="s">
        <v>1520</v>
      </c>
      <c r="C429" s="4">
        <v>41894</v>
      </c>
      <c r="D429" s="4">
        <v>41895</v>
      </c>
      <c r="E429" t="s">
        <v>208</v>
      </c>
      <c r="F429" t="s">
        <v>1521</v>
      </c>
      <c r="G429" t="s">
        <v>1522</v>
      </c>
      <c r="H429" t="s">
        <v>122</v>
      </c>
      <c r="I429" t="s">
        <v>38</v>
      </c>
      <c r="J429" t="s">
        <v>1523</v>
      </c>
      <c r="K429" t="s">
        <v>287</v>
      </c>
      <c r="L429">
        <v>10801</v>
      </c>
      <c r="M429" t="s">
        <v>168</v>
      </c>
      <c r="N429" t="s">
        <v>1524</v>
      </c>
      <c r="O429" t="s">
        <v>90</v>
      </c>
      <c r="P429" t="s">
        <v>704</v>
      </c>
      <c r="Q429" t="s">
        <v>1525</v>
      </c>
      <c r="R429" s="1">
        <v>69.989999999999995</v>
      </c>
      <c r="S429">
        <v>1</v>
      </c>
      <c r="T429">
        <f t="shared" si="6"/>
        <v>4</v>
      </c>
      <c r="U429" t="s">
        <v>46</v>
      </c>
      <c r="V429">
        <v>0</v>
      </c>
      <c r="W429">
        <v>0</v>
      </c>
      <c r="X429" s="1">
        <v>0</v>
      </c>
      <c r="Y429" s="1">
        <v>69.989999999999995</v>
      </c>
      <c r="Z429" t="s">
        <v>99</v>
      </c>
      <c r="AA429" s="2">
        <v>30.095700000000001</v>
      </c>
      <c r="AB429" s="3">
        <v>0.43000000000000005</v>
      </c>
      <c r="AC429" s="1">
        <v>-39.894300000000001</v>
      </c>
      <c r="AD429">
        <v>1</v>
      </c>
      <c r="AE429">
        <v>1</v>
      </c>
      <c r="AF429" t="s">
        <v>48</v>
      </c>
      <c r="AG429">
        <v>2014</v>
      </c>
      <c r="AH429">
        <f>COUNTBLANK(datos[[#This Row],[Row ID]:[Year sales]])</f>
        <v>0</v>
      </c>
    </row>
    <row r="430" spans="1:34" x14ac:dyDescent="0.3">
      <c r="A430">
        <v>429</v>
      </c>
      <c r="B430" t="s">
        <v>1526</v>
      </c>
      <c r="C430" s="4">
        <v>43009</v>
      </c>
      <c r="D430" s="4">
        <v>43016</v>
      </c>
      <c r="E430" t="s">
        <v>67</v>
      </c>
      <c r="F430" t="s">
        <v>1527</v>
      </c>
      <c r="G430" t="s">
        <v>1528</v>
      </c>
      <c r="H430" t="s">
        <v>57</v>
      </c>
      <c r="I430" t="s">
        <v>38</v>
      </c>
      <c r="J430" t="s">
        <v>700</v>
      </c>
      <c r="K430" t="s">
        <v>124</v>
      </c>
      <c r="L430">
        <v>78207</v>
      </c>
      <c r="M430" t="s">
        <v>125</v>
      </c>
      <c r="N430" t="s">
        <v>1529</v>
      </c>
      <c r="O430" t="s">
        <v>62</v>
      </c>
      <c r="P430" t="s">
        <v>86</v>
      </c>
      <c r="Q430" t="s">
        <v>1530</v>
      </c>
      <c r="R430" s="1">
        <v>6.6719999999999997</v>
      </c>
      <c r="S430">
        <v>6</v>
      </c>
      <c r="T430">
        <f t="shared" si="6"/>
        <v>11</v>
      </c>
      <c r="U430" t="s">
        <v>75</v>
      </c>
      <c r="V430">
        <v>0.2</v>
      </c>
      <c r="W430">
        <v>1.3344</v>
      </c>
      <c r="X430" s="1">
        <v>-1.3344</v>
      </c>
      <c r="Y430" s="1">
        <v>8.0063999999999993</v>
      </c>
      <c r="Z430" t="s">
        <v>65</v>
      </c>
      <c r="AA430" s="2">
        <v>0.50039999999999996</v>
      </c>
      <c r="AB430" s="3">
        <v>7.4999999999999997E-2</v>
      </c>
      <c r="AC430" s="1">
        <v>-4.8372000000000002</v>
      </c>
      <c r="AD430">
        <v>7</v>
      </c>
      <c r="AE430">
        <v>7</v>
      </c>
      <c r="AF430" t="s">
        <v>48</v>
      </c>
      <c r="AG430">
        <v>2017</v>
      </c>
      <c r="AH430">
        <f>COUNTBLANK(datos[[#This Row],[Row ID]:[Year sales]])</f>
        <v>0</v>
      </c>
    </row>
    <row r="431" spans="1:34" x14ac:dyDescent="0.3">
      <c r="A431">
        <v>430</v>
      </c>
      <c r="B431" t="s">
        <v>1531</v>
      </c>
      <c r="C431" s="4">
        <v>42475</v>
      </c>
      <c r="D431" s="4">
        <v>42481</v>
      </c>
      <c r="E431" t="s">
        <v>67</v>
      </c>
      <c r="F431" t="s">
        <v>1532</v>
      </c>
      <c r="G431" t="s">
        <v>1533</v>
      </c>
      <c r="H431" t="s">
        <v>122</v>
      </c>
      <c r="I431" t="s">
        <v>38</v>
      </c>
      <c r="J431" t="s">
        <v>1534</v>
      </c>
      <c r="K431" t="s">
        <v>108</v>
      </c>
      <c r="L431">
        <v>28052</v>
      </c>
      <c r="M431" t="s">
        <v>41</v>
      </c>
      <c r="N431" t="s">
        <v>1535</v>
      </c>
      <c r="O431" t="s">
        <v>62</v>
      </c>
      <c r="P431" t="s">
        <v>94</v>
      </c>
      <c r="Q431" t="s">
        <v>1536</v>
      </c>
      <c r="R431" s="1">
        <v>189.58799999999999</v>
      </c>
      <c r="S431">
        <v>2</v>
      </c>
      <c r="T431">
        <f t="shared" si="6"/>
        <v>22</v>
      </c>
      <c r="U431" t="s">
        <v>46</v>
      </c>
      <c r="V431">
        <v>0.7</v>
      </c>
      <c r="W431">
        <v>132.71159999999998</v>
      </c>
      <c r="X431" s="1">
        <v>-132.7116</v>
      </c>
      <c r="Y431" s="1">
        <v>322.29959999999994</v>
      </c>
      <c r="Z431" t="s">
        <v>47</v>
      </c>
      <c r="AA431" s="2">
        <v>-145.35079999999999</v>
      </c>
      <c r="AB431" s="3">
        <v>-0.76666666666666661</v>
      </c>
      <c r="AC431" s="1">
        <v>-202.22720000000001</v>
      </c>
      <c r="AD431">
        <v>6</v>
      </c>
      <c r="AE431">
        <v>6</v>
      </c>
      <c r="AF431" t="s">
        <v>48</v>
      </c>
      <c r="AG431">
        <v>2016</v>
      </c>
      <c r="AH431">
        <f>COUNTBLANK(datos[[#This Row],[Row ID]:[Year sales]])</f>
        <v>0</v>
      </c>
    </row>
    <row r="432" spans="1:34" x14ac:dyDescent="0.3">
      <c r="A432">
        <v>431</v>
      </c>
      <c r="B432" t="s">
        <v>1531</v>
      </c>
      <c r="C432" s="4">
        <v>42475</v>
      </c>
      <c r="D432" s="4">
        <v>42481</v>
      </c>
      <c r="E432" t="s">
        <v>67</v>
      </c>
      <c r="F432" t="s">
        <v>1532</v>
      </c>
      <c r="G432" t="s">
        <v>1533</v>
      </c>
      <c r="H432" t="s">
        <v>122</v>
      </c>
      <c r="I432" t="s">
        <v>38</v>
      </c>
      <c r="J432" t="s">
        <v>1534</v>
      </c>
      <c r="K432" t="s">
        <v>108</v>
      </c>
      <c r="L432">
        <v>28052</v>
      </c>
      <c r="M432" t="s">
        <v>41</v>
      </c>
      <c r="N432" t="s">
        <v>752</v>
      </c>
      <c r="O432" t="s">
        <v>90</v>
      </c>
      <c r="P432" t="s">
        <v>181</v>
      </c>
      <c r="Q432" t="s">
        <v>753</v>
      </c>
      <c r="R432" s="1">
        <v>408.74400000000003</v>
      </c>
      <c r="S432">
        <v>7</v>
      </c>
      <c r="T432">
        <f t="shared" si="6"/>
        <v>32</v>
      </c>
      <c r="U432" t="s">
        <v>75</v>
      </c>
      <c r="V432">
        <v>0.2</v>
      </c>
      <c r="W432">
        <v>81.748800000000017</v>
      </c>
      <c r="X432" s="1">
        <v>-81.748800000000003</v>
      </c>
      <c r="Y432" s="1">
        <v>490.49280000000005</v>
      </c>
      <c r="Z432" t="s">
        <v>47</v>
      </c>
      <c r="AA432" s="2">
        <v>76.639499999999998</v>
      </c>
      <c r="AB432" s="3">
        <v>0.18749999999999997</v>
      </c>
      <c r="AC432" s="1">
        <v>-250.35570000000001</v>
      </c>
      <c r="AD432">
        <v>6</v>
      </c>
      <c r="AE432">
        <v>6</v>
      </c>
      <c r="AF432" t="s">
        <v>48</v>
      </c>
      <c r="AG432">
        <v>2016</v>
      </c>
      <c r="AH432">
        <f>COUNTBLANK(datos[[#This Row],[Row ID]:[Year sales]])</f>
        <v>0</v>
      </c>
    </row>
    <row r="433" spans="1:34" x14ac:dyDescent="0.3">
      <c r="A433">
        <v>432</v>
      </c>
      <c r="B433" t="s">
        <v>1531</v>
      </c>
      <c r="C433" s="4">
        <v>42475</v>
      </c>
      <c r="D433" s="4">
        <v>42481</v>
      </c>
      <c r="E433" t="s">
        <v>67</v>
      </c>
      <c r="F433" t="s">
        <v>1532</v>
      </c>
      <c r="G433" t="s">
        <v>1533</v>
      </c>
      <c r="H433" t="s">
        <v>122</v>
      </c>
      <c r="I433" t="s">
        <v>38</v>
      </c>
      <c r="J433" t="s">
        <v>1534</v>
      </c>
      <c r="K433" t="s">
        <v>108</v>
      </c>
      <c r="L433">
        <v>28052</v>
      </c>
      <c r="M433" t="s">
        <v>41</v>
      </c>
      <c r="N433" t="s">
        <v>752</v>
      </c>
      <c r="O433" t="s">
        <v>90</v>
      </c>
      <c r="P433" t="s">
        <v>181</v>
      </c>
      <c r="Q433" t="s">
        <v>753</v>
      </c>
      <c r="R433" s="1">
        <v>291.95999999999998</v>
      </c>
      <c r="S433">
        <v>5</v>
      </c>
      <c r="T433">
        <f t="shared" si="6"/>
        <v>32</v>
      </c>
      <c r="U433" t="s">
        <v>75</v>
      </c>
      <c r="V433">
        <v>0.2</v>
      </c>
      <c r="W433">
        <v>58.391999999999996</v>
      </c>
      <c r="X433" s="1">
        <v>-58.392000000000003</v>
      </c>
      <c r="Y433" s="1">
        <v>350.35199999999998</v>
      </c>
      <c r="Z433" t="s">
        <v>47</v>
      </c>
      <c r="AA433" s="2">
        <v>54.7425</v>
      </c>
      <c r="AB433" s="3">
        <v>0.1875</v>
      </c>
      <c r="AC433" s="1">
        <v>-178.82550000000001</v>
      </c>
      <c r="AD433">
        <v>6</v>
      </c>
      <c r="AE433">
        <v>6</v>
      </c>
      <c r="AF433" t="s">
        <v>48</v>
      </c>
      <c r="AG433">
        <v>2016</v>
      </c>
      <c r="AH433">
        <f>COUNTBLANK(datos[[#This Row],[Row ID]:[Year sales]])</f>
        <v>0</v>
      </c>
    </row>
    <row r="434" spans="1:34" x14ac:dyDescent="0.3">
      <c r="A434">
        <v>433</v>
      </c>
      <c r="B434" t="s">
        <v>1531</v>
      </c>
      <c r="C434" s="4">
        <v>42475</v>
      </c>
      <c r="D434" s="4">
        <v>42481</v>
      </c>
      <c r="E434" t="s">
        <v>67</v>
      </c>
      <c r="F434" t="s">
        <v>1532</v>
      </c>
      <c r="G434" t="s">
        <v>1533</v>
      </c>
      <c r="H434" t="s">
        <v>122</v>
      </c>
      <c r="I434" t="s">
        <v>38</v>
      </c>
      <c r="J434" t="s">
        <v>1534</v>
      </c>
      <c r="K434" t="s">
        <v>108</v>
      </c>
      <c r="L434">
        <v>28052</v>
      </c>
      <c r="M434" t="s">
        <v>41</v>
      </c>
      <c r="N434" t="s">
        <v>1537</v>
      </c>
      <c r="O434" t="s">
        <v>62</v>
      </c>
      <c r="P434" t="s">
        <v>77</v>
      </c>
      <c r="Q434" t="s">
        <v>1538</v>
      </c>
      <c r="R434" s="1">
        <v>4.7679999999999998</v>
      </c>
      <c r="S434">
        <v>2</v>
      </c>
      <c r="T434">
        <f t="shared" si="6"/>
        <v>24</v>
      </c>
      <c r="U434" t="s">
        <v>46</v>
      </c>
      <c r="V434">
        <v>0.2</v>
      </c>
      <c r="W434">
        <v>0.9536</v>
      </c>
      <c r="X434" s="1">
        <v>-0.9536</v>
      </c>
      <c r="Y434" s="1">
        <v>5.7215999999999996</v>
      </c>
      <c r="Z434" t="s">
        <v>65</v>
      </c>
      <c r="AA434" s="2">
        <v>-0.77480000000000004</v>
      </c>
      <c r="AB434" s="3">
        <v>-0.16250000000000001</v>
      </c>
      <c r="AC434" s="1">
        <v>-4.5891999999999999</v>
      </c>
      <c r="AD434">
        <v>6</v>
      </c>
      <c r="AE434">
        <v>6</v>
      </c>
      <c r="AF434" t="s">
        <v>48</v>
      </c>
      <c r="AG434">
        <v>2016</v>
      </c>
      <c r="AH434">
        <f>COUNTBLANK(datos[[#This Row],[Row ID]:[Year sales]])</f>
        <v>0</v>
      </c>
    </row>
    <row r="435" spans="1:34" x14ac:dyDescent="0.3">
      <c r="A435">
        <v>434</v>
      </c>
      <c r="B435" t="s">
        <v>1539</v>
      </c>
      <c r="C435" s="4">
        <v>42527</v>
      </c>
      <c r="D435" s="4">
        <v>42528</v>
      </c>
      <c r="E435" t="s">
        <v>208</v>
      </c>
      <c r="F435" t="s">
        <v>664</v>
      </c>
      <c r="G435" t="s">
        <v>665</v>
      </c>
      <c r="H435" t="s">
        <v>37</v>
      </c>
      <c r="I435" t="s">
        <v>38</v>
      </c>
      <c r="J435" t="s">
        <v>1266</v>
      </c>
      <c r="K435" t="s">
        <v>1267</v>
      </c>
      <c r="L435">
        <v>1852</v>
      </c>
      <c r="M435" t="s">
        <v>168</v>
      </c>
      <c r="N435" t="s">
        <v>1540</v>
      </c>
      <c r="O435" t="s">
        <v>62</v>
      </c>
      <c r="P435" t="s">
        <v>77</v>
      </c>
      <c r="Q435" t="s">
        <v>1541</v>
      </c>
      <c r="R435" s="1">
        <v>714.3</v>
      </c>
      <c r="S435">
        <v>5</v>
      </c>
      <c r="T435">
        <f t="shared" si="6"/>
        <v>33</v>
      </c>
      <c r="U435" t="s">
        <v>75</v>
      </c>
      <c r="V435">
        <v>0</v>
      </c>
      <c r="W435">
        <v>0</v>
      </c>
      <c r="X435" s="1">
        <v>0</v>
      </c>
      <c r="Y435" s="1">
        <v>714.3</v>
      </c>
      <c r="Z435" t="s">
        <v>53</v>
      </c>
      <c r="AA435" s="2">
        <v>207.14699999999999</v>
      </c>
      <c r="AB435" s="3">
        <v>0.28999999999999998</v>
      </c>
      <c r="AC435" s="1">
        <v>-507.15300000000002</v>
      </c>
      <c r="AD435">
        <v>1</v>
      </c>
      <c r="AE435">
        <v>1</v>
      </c>
      <c r="AF435" t="s">
        <v>48</v>
      </c>
      <c r="AG435">
        <v>2016</v>
      </c>
      <c r="AH435">
        <f>COUNTBLANK(datos[[#This Row],[Row ID]:[Year sales]])</f>
        <v>0</v>
      </c>
    </row>
    <row r="436" spans="1:34" x14ac:dyDescent="0.3">
      <c r="A436">
        <v>435</v>
      </c>
      <c r="B436" t="s">
        <v>1542</v>
      </c>
      <c r="C436" s="4">
        <v>41992</v>
      </c>
      <c r="D436" s="4">
        <v>41998</v>
      </c>
      <c r="E436" t="s">
        <v>67</v>
      </c>
      <c r="F436" t="s">
        <v>1543</v>
      </c>
      <c r="G436" t="s">
        <v>1544</v>
      </c>
      <c r="H436" t="s">
        <v>37</v>
      </c>
      <c r="I436" t="s">
        <v>38</v>
      </c>
      <c r="J436" t="s">
        <v>1545</v>
      </c>
      <c r="K436" t="s">
        <v>71</v>
      </c>
      <c r="L436">
        <v>32216</v>
      </c>
      <c r="M436" t="s">
        <v>41</v>
      </c>
      <c r="N436" t="s">
        <v>1546</v>
      </c>
      <c r="O436" t="s">
        <v>62</v>
      </c>
      <c r="P436" t="s">
        <v>94</v>
      </c>
      <c r="Q436" t="s">
        <v>1547</v>
      </c>
      <c r="R436" s="1">
        <v>4.8120000000000003</v>
      </c>
      <c r="S436">
        <v>2</v>
      </c>
      <c r="T436">
        <f t="shared" si="6"/>
        <v>25</v>
      </c>
      <c r="U436" t="s">
        <v>46</v>
      </c>
      <c r="V436">
        <v>0.7</v>
      </c>
      <c r="W436">
        <v>3.3683999999999998</v>
      </c>
      <c r="X436" s="1">
        <v>-3.3683999999999998</v>
      </c>
      <c r="Y436" s="1">
        <v>8.1804000000000006</v>
      </c>
      <c r="Z436" t="s">
        <v>65</v>
      </c>
      <c r="AA436" s="2">
        <v>-3.6892</v>
      </c>
      <c r="AB436" s="3">
        <v>-0.76666666666666661</v>
      </c>
      <c r="AC436" s="1">
        <v>-5.1327999999999996</v>
      </c>
      <c r="AD436">
        <v>6</v>
      </c>
      <c r="AE436">
        <v>6</v>
      </c>
      <c r="AF436" t="s">
        <v>48</v>
      </c>
      <c r="AG436">
        <v>2014</v>
      </c>
      <c r="AH436">
        <f>COUNTBLANK(datos[[#This Row],[Row ID]:[Year sales]])</f>
        <v>0</v>
      </c>
    </row>
    <row r="437" spans="1:34" x14ac:dyDescent="0.3">
      <c r="A437">
        <v>436</v>
      </c>
      <c r="B437" t="s">
        <v>1542</v>
      </c>
      <c r="C437" s="4">
        <v>41992</v>
      </c>
      <c r="D437" s="4">
        <v>41998</v>
      </c>
      <c r="E437" t="s">
        <v>67</v>
      </c>
      <c r="F437" t="s">
        <v>1543</v>
      </c>
      <c r="G437" t="s">
        <v>1544</v>
      </c>
      <c r="H437" t="s">
        <v>37</v>
      </c>
      <c r="I437" t="s">
        <v>38</v>
      </c>
      <c r="J437" t="s">
        <v>1545</v>
      </c>
      <c r="K437" t="s">
        <v>71</v>
      </c>
      <c r="L437">
        <v>32216</v>
      </c>
      <c r="M437" t="s">
        <v>41</v>
      </c>
      <c r="N437" t="s">
        <v>1548</v>
      </c>
      <c r="O437" t="s">
        <v>90</v>
      </c>
      <c r="P437" t="s">
        <v>181</v>
      </c>
      <c r="Q437" t="s">
        <v>1549</v>
      </c>
      <c r="R437" s="1">
        <v>247.8</v>
      </c>
      <c r="S437">
        <v>5</v>
      </c>
      <c r="T437">
        <f t="shared" si="6"/>
        <v>9</v>
      </c>
      <c r="U437" t="s">
        <v>75</v>
      </c>
      <c r="V437">
        <v>0.2</v>
      </c>
      <c r="W437">
        <v>49.56</v>
      </c>
      <c r="X437" s="1">
        <v>-49.56</v>
      </c>
      <c r="Y437" s="1">
        <v>297.36</v>
      </c>
      <c r="Z437" t="s">
        <v>47</v>
      </c>
      <c r="AA437" s="2">
        <v>-18.585000000000001</v>
      </c>
      <c r="AB437" s="3">
        <v>-7.4999999999999997E-2</v>
      </c>
      <c r="AC437" s="1">
        <v>-216.82499999999999</v>
      </c>
      <c r="AD437">
        <v>6</v>
      </c>
      <c r="AE437">
        <v>6</v>
      </c>
      <c r="AF437" t="s">
        <v>48</v>
      </c>
      <c r="AG437">
        <v>2014</v>
      </c>
      <c r="AH437">
        <f>COUNTBLANK(datos[[#This Row],[Row ID]:[Year sales]])</f>
        <v>0</v>
      </c>
    </row>
    <row r="438" spans="1:34" x14ac:dyDescent="0.3">
      <c r="A438">
        <v>437</v>
      </c>
      <c r="B438" t="s">
        <v>1550</v>
      </c>
      <c r="C438" s="4">
        <v>42533</v>
      </c>
      <c r="D438" s="4">
        <v>42535</v>
      </c>
      <c r="E438" t="s">
        <v>34</v>
      </c>
      <c r="F438" t="s">
        <v>1551</v>
      </c>
      <c r="G438" t="s">
        <v>1552</v>
      </c>
      <c r="H438" t="s">
        <v>122</v>
      </c>
      <c r="I438" t="s">
        <v>38</v>
      </c>
      <c r="J438" t="s">
        <v>323</v>
      </c>
      <c r="K438" t="s">
        <v>231</v>
      </c>
      <c r="L438">
        <v>60623</v>
      </c>
      <c r="M438" t="s">
        <v>125</v>
      </c>
      <c r="N438" t="s">
        <v>1553</v>
      </c>
      <c r="O438" t="s">
        <v>90</v>
      </c>
      <c r="P438" t="s">
        <v>704</v>
      </c>
      <c r="Q438" t="s">
        <v>1554</v>
      </c>
      <c r="R438" s="1">
        <v>1007.979</v>
      </c>
      <c r="S438">
        <v>3</v>
      </c>
      <c r="T438">
        <f t="shared" si="6"/>
        <v>3</v>
      </c>
      <c r="U438" t="s">
        <v>52</v>
      </c>
      <c r="V438">
        <v>0.3</v>
      </c>
      <c r="W438">
        <v>302.39370000000002</v>
      </c>
      <c r="X438" s="1">
        <v>-302.39370000000002</v>
      </c>
      <c r="Y438" s="1">
        <v>1310.3727000000001</v>
      </c>
      <c r="Z438" t="s">
        <v>53</v>
      </c>
      <c r="AA438" s="2">
        <v>43.199100000000001</v>
      </c>
      <c r="AB438" s="3">
        <v>4.2857142857142858E-2</v>
      </c>
      <c r="AC438" s="1">
        <v>-662.38620000000003</v>
      </c>
      <c r="AD438">
        <v>2</v>
      </c>
      <c r="AE438">
        <v>2</v>
      </c>
      <c r="AF438" t="s">
        <v>48</v>
      </c>
      <c r="AG438">
        <v>2016</v>
      </c>
      <c r="AH438">
        <f>COUNTBLANK(datos[[#This Row],[Row ID]:[Year sales]])</f>
        <v>0</v>
      </c>
    </row>
    <row r="439" spans="1:34" x14ac:dyDescent="0.3">
      <c r="A439">
        <v>438</v>
      </c>
      <c r="B439" t="s">
        <v>1550</v>
      </c>
      <c r="C439" s="4">
        <v>42533</v>
      </c>
      <c r="D439" s="4">
        <v>42535</v>
      </c>
      <c r="E439" t="s">
        <v>34</v>
      </c>
      <c r="F439" t="s">
        <v>1551</v>
      </c>
      <c r="G439" t="s">
        <v>1552</v>
      </c>
      <c r="H439" t="s">
        <v>122</v>
      </c>
      <c r="I439" t="s">
        <v>38</v>
      </c>
      <c r="J439" t="s">
        <v>323</v>
      </c>
      <c r="K439" t="s">
        <v>231</v>
      </c>
      <c r="L439">
        <v>60623</v>
      </c>
      <c r="M439" t="s">
        <v>125</v>
      </c>
      <c r="N439" t="s">
        <v>1273</v>
      </c>
      <c r="O439" t="s">
        <v>62</v>
      </c>
      <c r="P439" t="s">
        <v>110</v>
      </c>
      <c r="Q439" t="s">
        <v>1466</v>
      </c>
      <c r="R439" s="1">
        <v>313.488</v>
      </c>
      <c r="S439">
        <v>7</v>
      </c>
      <c r="T439">
        <f t="shared" si="6"/>
        <v>32</v>
      </c>
      <c r="U439" t="s">
        <v>75</v>
      </c>
      <c r="V439">
        <v>0.2</v>
      </c>
      <c r="W439">
        <v>62.697600000000001</v>
      </c>
      <c r="X439" s="1">
        <v>-62.697600000000001</v>
      </c>
      <c r="Y439" s="1">
        <v>376.18560000000002</v>
      </c>
      <c r="Z439" t="s">
        <v>47</v>
      </c>
      <c r="AA439" s="2">
        <v>113.63939999999999</v>
      </c>
      <c r="AB439" s="3">
        <v>0.36249999999999999</v>
      </c>
      <c r="AC439" s="1">
        <v>-137.15100000000001</v>
      </c>
      <c r="AD439">
        <v>2</v>
      </c>
      <c r="AE439">
        <v>2</v>
      </c>
      <c r="AF439" t="s">
        <v>48</v>
      </c>
      <c r="AG439">
        <v>2016</v>
      </c>
      <c r="AH439">
        <f>COUNTBLANK(datos[[#This Row],[Row ID]:[Year sales]])</f>
        <v>0</v>
      </c>
    </row>
    <row r="440" spans="1:34" x14ac:dyDescent="0.3">
      <c r="A440">
        <v>439</v>
      </c>
      <c r="B440" t="s">
        <v>1555</v>
      </c>
      <c r="C440" s="4">
        <v>42993</v>
      </c>
      <c r="D440" s="4">
        <v>42997</v>
      </c>
      <c r="E440" t="s">
        <v>67</v>
      </c>
      <c r="F440" t="s">
        <v>1556</v>
      </c>
      <c r="G440" t="s">
        <v>1557</v>
      </c>
      <c r="H440" t="s">
        <v>57</v>
      </c>
      <c r="I440" t="s">
        <v>38</v>
      </c>
      <c r="J440" t="s">
        <v>204</v>
      </c>
      <c r="K440" t="s">
        <v>124</v>
      </c>
      <c r="L440">
        <v>77070</v>
      </c>
      <c r="M440" t="s">
        <v>125</v>
      </c>
      <c r="N440" t="s">
        <v>1558</v>
      </c>
      <c r="O440" t="s">
        <v>62</v>
      </c>
      <c r="P440" t="s">
        <v>110</v>
      </c>
      <c r="Q440" t="s">
        <v>1559</v>
      </c>
      <c r="R440" s="1">
        <v>31.872</v>
      </c>
      <c r="S440">
        <v>8</v>
      </c>
      <c r="T440">
        <f t="shared" si="6"/>
        <v>16</v>
      </c>
      <c r="U440" t="s">
        <v>75</v>
      </c>
      <c r="V440">
        <v>0.2</v>
      </c>
      <c r="W440">
        <v>6.3744000000000005</v>
      </c>
      <c r="X440" s="1">
        <v>-6.3743999999999996</v>
      </c>
      <c r="Y440" s="1">
        <v>38.246400000000001</v>
      </c>
      <c r="Z440" t="s">
        <v>65</v>
      </c>
      <c r="AA440" s="2">
        <v>11.553599999999999</v>
      </c>
      <c r="AB440" s="3">
        <v>0.36249999999999999</v>
      </c>
      <c r="AC440" s="1">
        <v>-13.944000000000001</v>
      </c>
      <c r="AD440">
        <v>4</v>
      </c>
      <c r="AE440">
        <v>4</v>
      </c>
      <c r="AF440" t="s">
        <v>48</v>
      </c>
      <c r="AG440">
        <v>2017</v>
      </c>
      <c r="AH440">
        <f>COUNTBLANK(datos[[#This Row],[Row ID]:[Year sales]])</f>
        <v>0</v>
      </c>
    </row>
    <row r="441" spans="1:34" x14ac:dyDescent="0.3">
      <c r="A441">
        <v>440</v>
      </c>
      <c r="B441" t="s">
        <v>1560</v>
      </c>
      <c r="C441" s="4">
        <v>42755</v>
      </c>
      <c r="D441" s="4">
        <v>42758</v>
      </c>
      <c r="E441" t="s">
        <v>34</v>
      </c>
      <c r="F441" t="s">
        <v>501</v>
      </c>
      <c r="G441" t="s">
        <v>502</v>
      </c>
      <c r="H441" t="s">
        <v>57</v>
      </c>
      <c r="I441" t="s">
        <v>38</v>
      </c>
      <c r="J441" t="s">
        <v>286</v>
      </c>
      <c r="K441" t="s">
        <v>287</v>
      </c>
      <c r="L441">
        <v>10024</v>
      </c>
      <c r="M441" t="s">
        <v>168</v>
      </c>
      <c r="N441" t="s">
        <v>1561</v>
      </c>
      <c r="O441" t="s">
        <v>43</v>
      </c>
      <c r="P441" t="s">
        <v>50</v>
      </c>
      <c r="Q441" t="s">
        <v>1562</v>
      </c>
      <c r="R441" s="1">
        <v>207.846</v>
      </c>
      <c r="S441">
        <v>3</v>
      </c>
      <c r="T441">
        <f t="shared" si="6"/>
        <v>29</v>
      </c>
      <c r="U441" t="s">
        <v>52</v>
      </c>
      <c r="V441">
        <v>0.1</v>
      </c>
      <c r="W441">
        <v>20.784600000000001</v>
      </c>
      <c r="X441" s="1">
        <v>-20.784600000000001</v>
      </c>
      <c r="Y441" s="1">
        <v>228.63060000000002</v>
      </c>
      <c r="Z441" t="s">
        <v>47</v>
      </c>
      <c r="AA441" s="2">
        <v>2.3094000000000001</v>
      </c>
      <c r="AB441" s="3">
        <v>1.1111111111111112E-2</v>
      </c>
      <c r="AC441" s="1">
        <v>-184.75200000000001</v>
      </c>
      <c r="AD441">
        <v>3</v>
      </c>
      <c r="AE441">
        <v>3</v>
      </c>
      <c r="AF441" t="s">
        <v>48</v>
      </c>
      <c r="AG441">
        <v>2017</v>
      </c>
      <c r="AH441">
        <f>COUNTBLANK(datos[[#This Row],[Row ID]:[Year sales]])</f>
        <v>0</v>
      </c>
    </row>
    <row r="442" spans="1:34" x14ac:dyDescent="0.3">
      <c r="A442">
        <v>441</v>
      </c>
      <c r="B442" t="s">
        <v>1563</v>
      </c>
      <c r="C442" s="4">
        <v>42618</v>
      </c>
      <c r="D442" s="4">
        <v>42620</v>
      </c>
      <c r="E442" t="s">
        <v>34</v>
      </c>
      <c r="F442" t="s">
        <v>131</v>
      </c>
      <c r="G442" t="s">
        <v>132</v>
      </c>
      <c r="H442" t="s">
        <v>37</v>
      </c>
      <c r="I442" t="s">
        <v>38</v>
      </c>
      <c r="J442" t="s">
        <v>902</v>
      </c>
      <c r="K442" t="s">
        <v>258</v>
      </c>
      <c r="L442">
        <v>48227</v>
      </c>
      <c r="M442" t="s">
        <v>125</v>
      </c>
      <c r="N442" t="s">
        <v>1564</v>
      </c>
      <c r="O442" t="s">
        <v>43</v>
      </c>
      <c r="P442" t="s">
        <v>83</v>
      </c>
      <c r="Q442" t="s">
        <v>1565</v>
      </c>
      <c r="R442" s="1">
        <v>12.22</v>
      </c>
      <c r="S442">
        <v>1</v>
      </c>
      <c r="T442">
        <f t="shared" si="6"/>
        <v>22</v>
      </c>
      <c r="U442" t="s">
        <v>46</v>
      </c>
      <c r="V442">
        <v>0</v>
      </c>
      <c r="W442">
        <v>0</v>
      </c>
      <c r="X442" s="1">
        <v>0</v>
      </c>
      <c r="Y442" s="1">
        <v>12.22</v>
      </c>
      <c r="Z442" t="s">
        <v>65</v>
      </c>
      <c r="AA442" s="2">
        <v>3.6659999999999999</v>
      </c>
      <c r="AB442" s="3">
        <v>0.3</v>
      </c>
      <c r="AC442" s="1">
        <v>-8.5540000000000003</v>
      </c>
      <c r="AD442">
        <v>2</v>
      </c>
      <c r="AE442">
        <v>2</v>
      </c>
      <c r="AF442" t="s">
        <v>48</v>
      </c>
      <c r="AG442">
        <v>2016</v>
      </c>
      <c r="AH442">
        <f>COUNTBLANK(datos[[#This Row],[Row ID]:[Year sales]])</f>
        <v>0</v>
      </c>
    </row>
    <row r="443" spans="1:34" x14ac:dyDescent="0.3">
      <c r="A443">
        <v>442</v>
      </c>
      <c r="B443" t="s">
        <v>1563</v>
      </c>
      <c r="C443" s="4">
        <v>42618</v>
      </c>
      <c r="D443" s="4">
        <v>42620</v>
      </c>
      <c r="E443" t="s">
        <v>34</v>
      </c>
      <c r="F443" t="s">
        <v>131</v>
      </c>
      <c r="G443" t="s">
        <v>132</v>
      </c>
      <c r="H443" t="s">
        <v>37</v>
      </c>
      <c r="I443" t="s">
        <v>38</v>
      </c>
      <c r="J443" t="s">
        <v>902</v>
      </c>
      <c r="K443" t="s">
        <v>258</v>
      </c>
      <c r="L443">
        <v>48227</v>
      </c>
      <c r="M443" t="s">
        <v>125</v>
      </c>
      <c r="N443" t="s">
        <v>1566</v>
      </c>
      <c r="O443" t="s">
        <v>62</v>
      </c>
      <c r="P443" t="s">
        <v>77</v>
      </c>
      <c r="Q443" t="s">
        <v>1567</v>
      </c>
      <c r="R443" s="1">
        <v>194.94</v>
      </c>
      <c r="S443">
        <v>3</v>
      </c>
      <c r="T443">
        <f t="shared" si="6"/>
        <v>43</v>
      </c>
      <c r="U443" t="s">
        <v>52</v>
      </c>
      <c r="V443">
        <v>0</v>
      </c>
      <c r="W443">
        <v>0</v>
      </c>
      <c r="X443" s="1">
        <v>0</v>
      </c>
      <c r="Y443" s="1">
        <v>194.94</v>
      </c>
      <c r="Z443" t="s">
        <v>99</v>
      </c>
      <c r="AA443" s="2">
        <v>23.392800000000001</v>
      </c>
      <c r="AB443" s="3">
        <v>0.12000000000000001</v>
      </c>
      <c r="AC443" s="1">
        <v>-171.5472</v>
      </c>
      <c r="AD443">
        <v>2</v>
      </c>
      <c r="AE443">
        <v>2</v>
      </c>
      <c r="AF443" t="s">
        <v>48</v>
      </c>
      <c r="AG443">
        <v>2016</v>
      </c>
      <c r="AH443">
        <f>COUNTBLANK(datos[[#This Row],[Row ID]:[Year sales]])</f>
        <v>0</v>
      </c>
    </row>
    <row r="444" spans="1:34" x14ac:dyDescent="0.3">
      <c r="A444">
        <v>443</v>
      </c>
      <c r="B444" t="s">
        <v>1563</v>
      </c>
      <c r="C444" s="4">
        <v>42618</v>
      </c>
      <c r="D444" s="4">
        <v>42620</v>
      </c>
      <c r="E444" t="s">
        <v>34</v>
      </c>
      <c r="F444" t="s">
        <v>131</v>
      </c>
      <c r="G444" t="s">
        <v>132</v>
      </c>
      <c r="H444" t="s">
        <v>37</v>
      </c>
      <c r="I444" t="s">
        <v>38</v>
      </c>
      <c r="J444" t="s">
        <v>902</v>
      </c>
      <c r="K444" t="s">
        <v>258</v>
      </c>
      <c r="L444">
        <v>48227</v>
      </c>
      <c r="M444" t="s">
        <v>125</v>
      </c>
      <c r="N444" t="s">
        <v>1568</v>
      </c>
      <c r="O444" t="s">
        <v>62</v>
      </c>
      <c r="P444" t="s">
        <v>77</v>
      </c>
      <c r="Q444" t="s">
        <v>1569</v>
      </c>
      <c r="R444" s="1">
        <v>70.95</v>
      </c>
      <c r="S444">
        <v>3</v>
      </c>
      <c r="T444">
        <f t="shared" si="6"/>
        <v>30</v>
      </c>
      <c r="U444" t="s">
        <v>52</v>
      </c>
      <c r="V444">
        <v>0</v>
      </c>
      <c r="W444">
        <v>0</v>
      </c>
      <c r="X444" s="1">
        <v>0</v>
      </c>
      <c r="Y444" s="1">
        <v>70.95</v>
      </c>
      <c r="Z444" t="s">
        <v>99</v>
      </c>
      <c r="AA444" s="2">
        <v>20.575500000000002</v>
      </c>
      <c r="AB444" s="3">
        <v>0.29000000000000004</v>
      </c>
      <c r="AC444" s="1">
        <v>-50.374499999999998</v>
      </c>
      <c r="AD444">
        <v>2</v>
      </c>
      <c r="AE444">
        <v>2</v>
      </c>
      <c r="AF444" t="s">
        <v>48</v>
      </c>
      <c r="AG444">
        <v>2016</v>
      </c>
      <c r="AH444">
        <f>COUNTBLANK(datos[[#This Row],[Row ID]:[Year sales]])</f>
        <v>0</v>
      </c>
    </row>
    <row r="445" spans="1:34" x14ac:dyDescent="0.3">
      <c r="A445">
        <v>444</v>
      </c>
      <c r="B445" t="s">
        <v>1563</v>
      </c>
      <c r="C445" s="4">
        <v>42618</v>
      </c>
      <c r="D445" s="4">
        <v>42620</v>
      </c>
      <c r="E445" t="s">
        <v>34</v>
      </c>
      <c r="F445" t="s">
        <v>131</v>
      </c>
      <c r="G445" t="s">
        <v>132</v>
      </c>
      <c r="H445" t="s">
        <v>37</v>
      </c>
      <c r="I445" t="s">
        <v>38</v>
      </c>
      <c r="J445" t="s">
        <v>902</v>
      </c>
      <c r="K445" t="s">
        <v>258</v>
      </c>
      <c r="L445">
        <v>48227</v>
      </c>
      <c r="M445" t="s">
        <v>125</v>
      </c>
      <c r="N445" t="s">
        <v>1570</v>
      </c>
      <c r="O445" t="s">
        <v>62</v>
      </c>
      <c r="P445" t="s">
        <v>110</v>
      </c>
      <c r="Q445" t="s">
        <v>1571</v>
      </c>
      <c r="R445" s="1">
        <v>91.36</v>
      </c>
      <c r="S445">
        <v>4</v>
      </c>
      <c r="T445">
        <f t="shared" si="6"/>
        <v>27</v>
      </c>
      <c r="U445" t="s">
        <v>52</v>
      </c>
      <c r="V445">
        <v>0</v>
      </c>
      <c r="W445">
        <v>0</v>
      </c>
      <c r="X445" s="1">
        <v>0</v>
      </c>
      <c r="Y445" s="1">
        <v>91.36</v>
      </c>
      <c r="Z445" t="s">
        <v>99</v>
      </c>
      <c r="AA445" s="2">
        <v>42.025599999999997</v>
      </c>
      <c r="AB445" s="3">
        <v>0.45999999999999996</v>
      </c>
      <c r="AC445" s="1">
        <v>-49.334400000000002</v>
      </c>
      <c r="AD445">
        <v>2</v>
      </c>
      <c r="AE445">
        <v>2</v>
      </c>
      <c r="AF445" t="s">
        <v>48</v>
      </c>
      <c r="AG445">
        <v>2016</v>
      </c>
      <c r="AH445">
        <f>COUNTBLANK(datos[[#This Row],[Row ID]:[Year sales]])</f>
        <v>0</v>
      </c>
    </row>
    <row r="446" spans="1:34" x14ac:dyDescent="0.3">
      <c r="A446">
        <v>445</v>
      </c>
      <c r="B446" t="s">
        <v>1563</v>
      </c>
      <c r="C446" s="4">
        <v>42618</v>
      </c>
      <c r="D446" s="4">
        <v>42620</v>
      </c>
      <c r="E446" t="s">
        <v>34</v>
      </c>
      <c r="F446" t="s">
        <v>131</v>
      </c>
      <c r="G446" t="s">
        <v>132</v>
      </c>
      <c r="H446" t="s">
        <v>37</v>
      </c>
      <c r="I446" t="s">
        <v>38</v>
      </c>
      <c r="J446" t="s">
        <v>902</v>
      </c>
      <c r="K446" t="s">
        <v>258</v>
      </c>
      <c r="L446">
        <v>48227</v>
      </c>
      <c r="M446" t="s">
        <v>125</v>
      </c>
      <c r="N446" t="s">
        <v>1572</v>
      </c>
      <c r="O446" t="s">
        <v>43</v>
      </c>
      <c r="P446" t="s">
        <v>50</v>
      </c>
      <c r="Q446" t="s">
        <v>1573</v>
      </c>
      <c r="R446" s="1">
        <v>242.94</v>
      </c>
      <c r="S446">
        <v>3</v>
      </c>
      <c r="T446">
        <f t="shared" si="6"/>
        <v>19</v>
      </c>
      <c r="U446" t="s">
        <v>52</v>
      </c>
      <c r="V446">
        <v>0</v>
      </c>
      <c r="W446">
        <v>0</v>
      </c>
      <c r="X446" s="1">
        <v>0</v>
      </c>
      <c r="Y446" s="1">
        <v>242.94</v>
      </c>
      <c r="Z446" t="s">
        <v>47</v>
      </c>
      <c r="AA446" s="2">
        <v>29.152799999999999</v>
      </c>
      <c r="AB446" s="3">
        <v>0.12</v>
      </c>
      <c r="AC446" s="1">
        <v>-213.78720000000001</v>
      </c>
      <c r="AD446">
        <v>2</v>
      </c>
      <c r="AE446">
        <v>2</v>
      </c>
      <c r="AF446" t="s">
        <v>48</v>
      </c>
      <c r="AG446">
        <v>2016</v>
      </c>
      <c r="AH446">
        <f>COUNTBLANK(datos[[#This Row],[Row ID]:[Year sales]])</f>
        <v>0</v>
      </c>
    </row>
    <row r="447" spans="1:34" x14ac:dyDescent="0.3">
      <c r="A447">
        <v>446</v>
      </c>
      <c r="B447" t="s">
        <v>1563</v>
      </c>
      <c r="C447" s="4">
        <v>42618</v>
      </c>
      <c r="D447" s="4">
        <v>42620</v>
      </c>
      <c r="E447" t="s">
        <v>34</v>
      </c>
      <c r="F447" t="s">
        <v>131</v>
      </c>
      <c r="G447" t="s">
        <v>132</v>
      </c>
      <c r="H447" t="s">
        <v>37</v>
      </c>
      <c r="I447" t="s">
        <v>38</v>
      </c>
      <c r="J447" t="s">
        <v>902</v>
      </c>
      <c r="K447" t="s">
        <v>258</v>
      </c>
      <c r="L447">
        <v>48227</v>
      </c>
      <c r="M447" t="s">
        <v>125</v>
      </c>
      <c r="N447" t="s">
        <v>1574</v>
      </c>
      <c r="O447" t="s">
        <v>62</v>
      </c>
      <c r="P447" t="s">
        <v>63</v>
      </c>
      <c r="Q447" t="s">
        <v>1575</v>
      </c>
      <c r="R447" s="1">
        <v>22.05</v>
      </c>
      <c r="S447">
        <v>7</v>
      </c>
      <c r="T447">
        <f t="shared" si="6"/>
        <v>15</v>
      </c>
      <c r="U447" t="s">
        <v>75</v>
      </c>
      <c r="V447">
        <v>0</v>
      </c>
      <c r="W447">
        <v>0</v>
      </c>
      <c r="X447" s="1">
        <v>0</v>
      </c>
      <c r="Y447" s="1">
        <v>22.05</v>
      </c>
      <c r="Z447" t="s">
        <v>65</v>
      </c>
      <c r="AA447" s="2">
        <v>10.584</v>
      </c>
      <c r="AB447" s="3">
        <v>0.48</v>
      </c>
      <c r="AC447" s="1">
        <v>-11.465999999999999</v>
      </c>
      <c r="AD447">
        <v>2</v>
      </c>
      <c r="AE447">
        <v>2</v>
      </c>
      <c r="AF447" t="s">
        <v>48</v>
      </c>
      <c r="AG447">
        <v>2016</v>
      </c>
      <c r="AH447">
        <f>COUNTBLANK(datos[[#This Row],[Row ID]:[Year sales]])</f>
        <v>0</v>
      </c>
    </row>
    <row r="448" spans="1:34" x14ac:dyDescent="0.3">
      <c r="A448">
        <v>447</v>
      </c>
      <c r="B448" t="s">
        <v>1576</v>
      </c>
      <c r="C448" s="4">
        <v>42814</v>
      </c>
      <c r="D448" s="4">
        <v>42819</v>
      </c>
      <c r="E448" t="s">
        <v>34</v>
      </c>
      <c r="F448" t="s">
        <v>1577</v>
      </c>
      <c r="G448" t="s">
        <v>1578</v>
      </c>
      <c r="H448" t="s">
        <v>37</v>
      </c>
      <c r="I448" t="s">
        <v>38</v>
      </c>
      <c r="J448" t="s">
        <v>517</v>
      </c>
      <c r="K448" t="s">
        <v>274</v>
      </c>
      <c r="L448">
        <v>47201</v>
      </c>
      <c r="M448" t="s">
        <v>125</v>
      </c>
      <c r="N448" t="s">
        <v>1579</v>
      </c>
      <c r="O448" t="s">
        <v>43</v>
      </c>
      <c r="P448" t="s">
        <v>83</v>
      </c>
      <c r="Q448" t="s">
        <v>1580</v>
      </c>
      <c r="R448" s="1">
        <v>2.91</v>
      </c>
      <c r="S448">
        <v>1</v>
      </c>
      <c r="T448">
        <f t="shared" si="6"/>
        <v>20</v>
      </c>
      <c r="U448" t="s">
        <v>46</v>
      </c>
      <c r="V448">
        <v>0</v>
      </c>
      <c r="W448">
        <v>0</v>
      </c>
      <c r="X448" s="1">
        <v>0</v>
      </c>
      <c r="Y448" s="1">
        <v>2.91</v>
      </c>
      <c r="Z448" t="s">
        <v>65</v>
      </c>
      <c r="AA448" s="2">
        <v>1.3676999999999999</v>
      </c>
      <c r="AB448" s="3">
        <v>0.47</v>
      </c>
      <c r="AC448" s="1">
        <v>-1.5423</v>
      </c>
      <c r="AD448">
        <v>5</v>
      </c>
      <c r="AE448">
        <v>5</v>
      </c>
      <c r="AF448" t="s">
        <v>48</v>
      </c>
      <c r="AG448">
        <v>2017</v>
      </c>
      <c r="AH448">
        <f>COUNTBLANK(datos[[#This Row],[Row ID]:[Year sales]])</f>
        <v>0</v>
      </c>
    </row>
    <row r="449" spans="1:34" x14ac:dyDescent="0.3">
      <c r="A449">
        <v>448</v>
      </c>
      <c r="B449" t="s">
        <v>1581</v>
      </c>
      <c r="C449" s="4">
        <v>42461</v>
      </c>
      <c r="D449" s="4">
        <v>42463</v>
      </c>
      <c r="E449" t="s">
        <v>34</v>
      </c>
      <c r="F449" t="s">
        <v>1582</v>
      </c>
      <c r="G449" t="s">
        <v>1583</v>
      </c>
      <c r="H449" t="s">
        <v>37</v>
      </c>
      <c r="I449" t="s">
        <v>38</v>
      </c>
      <c r="J449" t="s">
        <v>1584</v>
      </c>
      <c r="K449" t="s">
        <v>287</v>
      </c>
      <c r="L449">
        <v>13021</v>
      </c>
      <c r="M449" t="s">
        <v>168</v>
      </c>
      <c r="N449" t="s">
        <v>1585</v>
      </c>
      <c r="O449" t="s">
        <v>62</v>
      </c>
      <c r="P449" t="s">
        <v>86</v>
      </c>
      <c r="Q449" t="s">
        <v>1586</v>
      </c>
      <c r="R449" s="1">
        <v>59.52</v>
      </c>
      <c r="S449">
        <v>3</v>
      </c>
      <c r="T449">
        <f t="shared" si="6"/>
        <v>26</v>
      </c>
      <c r="U449" t="s">
        <v>52</v>
      </c>
      <c r="V449">
        <v>0</v>
      </c>
      <c r="W449">
        <v>0</v>
      </c>
      <c r="X449" s="1">
        <v>0</v>
      </c>
      <c r="Y449" s="1">
        <v>59.52</v>
      </c>
      <c r="Z449" t="s">
        <v>99</v>
      </c>
      <c r="AA449" s="2">
        <v>15.475199999999999</v>
      </c>
      <c r="AB449" s="3">
        <v>0.25999999999999995</v>
      </c>
      <c r="AC449" s="1">
        <v>-44.044800000000002</v>
      </c>
      <c r="AD449">
        <v>2</v>
      </c>
      <c r="AE449">
        <v>2</v>
      </c>
      <c r="AF449" t="s">
        <v>48</v>
      </c>
      <c r="AG449">
        <v>2016</v>
      </c>
      <c r="AH449">
        <f>COUNTBLANK(datos[[#This Row],[Row ID]:[Year sales]])</f>
        <v>0</v>
      </c>
    </row>
    <row r="450" spans="1:34" x14ac:dyDescent="0.3">
      <c r="A450">
        <v>449</v>
      </c>
      <c r="B450" t="s">
        <v>1581</v>
      </c>
      <c r="C450" s="4">
        <v>42461</v>
      </c>
      <c r="D450" s="4">
        <v>42463</v>
      </c>
      <c r="E450" t="s">
        <v>34</v>
      </c>
      <c r="F450" t="s">
        <v>1582</v>
      </c>
      <c r="G450" t="s">
        <v>1583</v>
      </c>
      <c r="H450" t="s">
        <v>37</v>
      </c>
      <c r="I450" t="s">
        <v>38</v>
      </c>
      <c r="J450" t="s">
        <v>1584</v>
      </c>
      <c r="K450" t="s">
        <v>287</v>
      </c>
      <c r="L450">
        <v>13021</v>
      </c>
      <c r="M450" t="s">
        <v>168</v>
      </c>
      <c r="N450" t="s">
        <v>1587</v>
      </c>
      <c r="O450" t="s">
        <v>62</v>
      </c>
      <c r="P450" t="s">
        <v>77</v>
      </c>
      <c r="Q450" t="s">
        <v>1588</v>
      </c>
      <c r="R450" s="1">
        <v>161.94</v>
      </c>
      <c r="S450">
        <v>3</v>
      </c>
      <c r="T450">
        <f t="shared" ref="T450:T513" si="7">SUMIF(Q:Q, Q450, S:S)</f>
        <v>24</v>
      </c>
      <c r="U450" t="s">
        <v>52</v>
      </c>
      <c r="V450">
        <v>0</v>
      </c>
      <c r="W450">
        <v>0</v>
      </c>
      <c r="X450" s="1">
        <v>0</v>
      </c>
      <c r="Y450" s="1">
        <v>161.94</v>
      </c>
      <c r="Z450" t="s">
        <v>99</v>
      </c>
      <c r="AA450" s="2">
        <v>9.7164000000000001</v>
      </c>
      <c r="AB450" s="3">
        <v>6.0000000000000005E-2</v>
      </c>
      <c r="AC450" s="1">
        <v>-152.2236</v>
      </c>
      <c r="AD450">
        <v>2</v>
      </c>
      <c r="AE450">
        <v>2</v>
      </c>
      <c r="AF450" t="s">
        <v>48</v>
      </c>
      <c r="AG450">
        <v>2016</v>
      </c>
      <c r="AH450">
        <f>COUNTBLANK(datos[[#This Row],[Row ID]:[Year sales]])</f>
        <v>0</v>
      </c>
    </row>
    <row r="451" spans="1:34" x14ac:dyDescent="0.3">
      <c r="A451">
        <v>450</v>
      </c>
      <c r="B451" t="s">
        <v>1581</v>
      </c>
      <c r="C451" s="4">
        <v>42461</v>
      </c>
      <c r="D451" s="4">
        <v>42463</v>
      </c>
      <c r="E451" t="s">
        <v>34</v>
      </c>
      <c r="F451" t="s">
        <v>1582</v>
      </c>
      <c r="G451" t="s">
        <v>1583</v>
      </c>
      <c r="H451" t="s">
        <v>37</v>
      </c>
      <c r="I451" t="s">
        <v>38</v>
      </c>
      <c r="J451" t="s">
        <v>1584</v>
      </c>
      <c r="K451" t="s">
        <v>287</v>
      </c>
      <c r="L451">
        <v>13021</v>
      </c>
      <c r="M451" t="s">
        <v>168</v>
      </c>
      <c r="N451" t="s">
        <v>1589</v>
      </c>
      <c r="O451" t="s">
        <v>62</v>
      </c>
      <c r="P451" t="s">
        <v>86</v>
      </c>
      <c r="Q451" t="s">
        <v>1590</v>
      </c>
      <c r="R451" s="1">
        <v>263.88</v>
      </c>
      <c r="S451">
        <v>6</v>
      </c>
      <c r="T451">
        <f t="shared" si="7"/>
        <v>27</v>
      </c>
      <c r="U451" t="s">
        <v>75</v>
      </c>
      <c r="V451">
        <v>0</v>
      </c>
      <c r="W451">
        <v>0</v>
      </c>
      <c r="X451" s="1">
        <v>0</v>
      </c>
      <c r="Y451" s="1">
        <v>263.88</v>
      </c>
      <c r="Z451" t="s">
        <v>47</v>
      </c>
      <c r="AA451" s="2">
        <v>71.247600000000006</v>
      </c>
      <c r="AB451" s="3">
        <v>0.27</v>
      </c>
      <c r="AC451" s="1">
        <v>-192.63239999999999</v>
      </c>
      <c r="AD451">
        <v>2</v>
      </c>
      <c r="AE451">
        <v>2</v>
      </c>
      <c r="AF451" t="s">
        <v>48</v>
      </c>
      <c r="AG451">
        <v>2016</v>
      </c>
      <c r="AH451">
        <f>COUNTBLANK(datos[[#This Row],[Row ID]:[Year sales]])</f>
        <v>0</v>
      </c>
    </row>
    <row r="452" spans="1:34" x14ac:dyDescent="0.3">
      <c r="A452">
        <v>451</v>
      </c>
      <c r="B452" t="s">
        <v>1581</v>
      </c>
      <c r="C452" s="4">
        <v>42461</v>
      </c>
      <c r="D452" s="4">
        <v>42463</v>
      </c>
      <c r="E452" t="s">
        <v>34</v>
      </c>
      <c r="F452" t="s">
        <v>1582</v>
      </c>
      <c r="G452" t="s">
        <v>1583</v>
      </c>
      <c r="H452" t="s">
        <v>37</v>
      </c>
      <c r="I452" t="s">
        <v>38</v>
      </c>
      <c r="J452" t="s">
        <v>1584</v>
      </c>
      <c r="K452" t="s">
        <v>287</v>
      </c>
      <c r="L452">
        <v>13021</v>
      </c>
      <c r="M452" t="s">
        <v>168</v>
      </c>
      <c r="N452" t="s">
        <v>1591</v>
      </c>
      <c r="O452" t="s">
        <v>62</v>
      </c>
      <c r="P452" t="s">
        <v>86</v>
      </c>
      <c r="Q452" t="s">
        <v>1592</v>
      </c>
      <c r="R452" s="1">
        <v>30.48</v>
      </c>
      <c r="S452">
        <v>3</v>
      </c>
      <c r="T452">
        <f t="shared" si="7"/>
        <v>14</v>
      </c>
      <c r="U452" t="s">
        <v>52</v>
      </c>
      <c r="V452">
        <v>0</v>
      </c>
      <c r="W452">
        <v>0</v>
      </c>
      <c r="X452" s="1">
        <v>0</v>
      </c>
      <c r="Y452" s="1">
        <v>30.48</v>
      </c>
      <c r="Z452" t="s">
        <v>65</v>
      </c>
      <c r="AA452" s="2">
        <v>7.9248000000000003</v>
      </c>
      <c r="AB452" s="3">
        <v>0.26</v>
      </c>
      <c r="AC452" s="1">
        <v>-22.555199999999999</v>
      </c>
      <c r="AD452">
        <v>2</v>
      </c>
      <c r="AE452">
        <v>2</v>
      </c>
      <c r="AF452" t="s">
        <v>48</v>
      </c>
      <c r="AG452">
        <v>2016</v>
      </c>
      <c r="AH452">
        <f>COUNTBLANK(datos[[#This Row],[Row ID]:[Year sales]])</f>
        <v>0</v>
      </c>
    </row>
    <row r="453" spans="1:34" x14ac:dyDescent="0.3">
      <c r="A453">
        <v>452</v>
      </c>
      <c r="B453" t="s">
        <v>1581</v>
      </c>
      <c r="C453" s="4">
        <v>42461</v>
      </c>
      <c r="D453" s="4">
        <v>42463</v>
      </c>
      <c r="E453" t="s">
        <v>34</v>
      </c>
      <c r="F453" t="s">
        <v>1582</v>
      </c>
      <c r="G453" t="s">
        <v>1583</v>
      </c>
      <c r="H453" t="s">
        <v>37</v>
      </c>
      <c r="I453" t="s">
        <v>38</v>
      </c>
      <c r="J453" t="s">
        <v>1584</v>
      </c>
      <c r="K453" t="s">
        <v>287</v>
      </c>
      <c r="L453">
        <v>13021</v>
      </c>
      <c r="M453" t="s">
        <v>168</v>
      </c>
      <c r="N453" t="s">
        <v>1593</v>
      </c>
      <c r="O453" t="s">
        <v>62</v>
      </c>
      <c r="P453" t="s">
        <v>86</v>
      </c>
      <c r="Q453" t="s">
        <v>1594</v>
      </c>
      <c r="R453" s="1">
        <v>9.84</v>
      </c>
      <c r="S453">
        <v>3</v>
      </c>
      <c r="T453">
        <f t="shared" si="7"/>
        <v>3</v>
      </c>
      <c r="U453" t="s">
        <v>52</v>
      </c>
      <c r="V453">
        <v>0</v>
      </c>
      <c r="W453">
        <v>0</v>
      </c>
      <c r="X453" s="1">
        <v>0</v>
      </c>
      <c r="Y453" s="1">
        <v>9.84</v>
      </c>
      <c r="Z453" t="s">
        <v>65</v>
      </c>
      <c r="AA453" s="2">
        <v>2.8536000000000001</v>
      </c>
      <c r="AB453" s="3">
        <v>0.29000000000000004</v>
      </c>
      <c r="AC453" s="1">
        <v>-6.9863999999999997</v>
      </c>
      <c r="AD453">
        <v>2</v>
      </c>
      <c r="AE453">
        <v>2</v>
      </c>
      <c r="AF453" t="s">
        <v>48</v>
      </c>
      <c r="AG453">
        <v>2016</v>
      </c>
      <c r="AH453">
        <f>COUNTBLANK(datos[[#This Row],[Row ID]:[Year sales]])</f>
        <v>0</v>
      </c>
    </row>
    <row r="454" spans="1:34" x14ac:dyDescent="0.3">
      <c r="A454">
        <v>453</v>
      </c>
      <c r="B454" t="s">
        <v>1581</v>
      </c>
      <c r="C454" s="4">
        <v>42461</v>
      </c>
      <c r="D454" s="4">
        <v>42463</v>
      </c>
      <c r="E454" t="s">
        <v>34</v>
      </c>
      <c r="F454" t="s">
        <v>1582</v>
      </c>
      <c r="G454" t="s">
        <v>1583</v>
      </c>
      <c r="H454" t="s">
        <v>37</v>
      </c>
      <c r="I454" t="s">
        <v>38</v>
      </c>
      <c r="J454" t="s">
        <v>1584</v>
      </c>
      <c r="K454" t="s">
        <v>287</v>
      </c>
      <c r="L454">
        <v>13021</v>
      </c>
      <c r="M454" t="s">
        <v>168</v>
      </c>
      <c r="N454" t="s">
        <v>1595</v>
      </c>
      <c r="O454" t="s">
        <v>90</v>
      </c>
      <c r="P454" t="s">
        <v>91</v>
      </c>
      <c r="Q454" t="s">
        <v>1596</v>
      </c>
      <c r="R454" s="1">
        <v>35.119999999999997</v>
      </c>
      <c r="S454">
        <v>4</v>
      </c>
      <c r="T454">
        <f t="shared" si="7"/>
        <v>8</v>
      </c>
      <c r="U454" t="s">
        <v>52</v>
      </c>
      <c r="V454">
        <v>0</v>
      </c>
      <c r="W454">
        <v>0</v>
      </c>
      <c r="X454" s="1">
        <v>0</v>
      </c>
      <c r="Y454" s="1">
        <v>35.119999999999997</v>
      </c>
      <c r="Z454" t="s">
        <v>65</v>
      </c>
      <c r="AA454" s="2">
        <v>9.1311999999999998</v>
      </c>
      <c r="AB454" s="3">
        <v>0.26</v>
      </c>
      <c r="AC454" s="1">
        <v>-25.988800000000001</v>
      </c>
      <c r="AD454">
        <v>2</v>
      </c>
      <c r="AE454">
        <v>2</v>
      </c>
      <c r="AF454" t="s">
        <v>48</v>
      </c>
      <c r="AG454">
        <v>2016</v>
      </c>
      <c r="AH454">
        <f>COUNTBLANK(datos[[#This Row],[Row ID]:[Year sales]])</f>
        <v>0</v>
      </c>
    </row>
    <row r="455" spans="1:34" x14ac:dyDescent="0.3">
      <c r="A455">
        <v>454</v>
      </c>
      <c r="B455" t="s">
        <v>1597</v>
      </c>
      <c r="C455" s="4">
        <v>43028</v>
      </c>
      <c r="D455" s="4">
        <v>43032</v>
      </c>
      <c r="E455" t="s">
        <v>67</v>
      </c>
      <c r="F455" t="s">
        <v>1598</v>
      </c>
      <c r="G455" t="s">
        <v>1599</v>
      </c>
      <c r="H455" t="s">
        <v>57</v>
      </c>
      <c r="I455" t="s">
        <v>38</v>
      </c>
      <c r="J455" t="s">
        <v>823</v>
      </c>
      <c r="K455" t="s">
        <v>518</v>
      </c>
      <c r="L455">
        <v>44312</v>
      </c>
      <c r="M455" t="s">
        <v>168</v>
      </c>
      <c r="N455" t="s">
        <v>100</v>
      </c>
      <c r="O455" t="s">
        <v>43</v>
      </c>
      <c r="P455" t="s">
        <v>73</v>
      </c>
      <c r="Q455" t="s">
        <v>101</v>
      </c>
      <c r="R455" s="1">
        <v>284.36399999999998</v>
      </c>
      <c r="S455">
        <v>2</v>
      </c>
      <c r="T455">
        <f t="shared" si="7"/>
        <v>30</v>
      </c>
      <c r="U455" t="s">
        <v>46</v>
      </c>
      <c r="V455">
        <v>0.4</v>
      </c>
      <c r="W455">
        <v>113.7456</v>
      </c>
      <c r="X455" s="1">
        <v>-113.7456</v>
      </c>
      <c r="Y455" s="1">
        <v>398.1096</v>
      </c>
      <c r="Z455" t="s">
        <v>47</v>
      </c>
      <c r="AA455" s="2">
        <v>-75.830399999999997</v>
      </c>
      <c r="AB455" s="3">
        <v>-0.26666666666666666</v>
      </c>
      <c r="AC455" s="1">
        <v>-246.44880000000001</v>
      </c>
      <c r="AD455">
        <v>4</v>
      </c>
      <c r="AE455">
        <v>4</v>
      </c>
      <c r="AF455" t="s">
        <v>48</v>
      </c>
      <c r="AG455">
        <v>2017</v>
      </c>
      <c r="AH455">
        <f>COUNTBLANK(datos[[#This Row],[Row ID]:[Year sales]])</f>
        <v>0</v>
      </c>
    </row>
    <row r="456" spans="1:34" x14ac:dyDescent="0.3">
      <c r="A456">
        <v>455</v>
      </c>
      <c r="B456" t="s">
        <v>1597</v>
      </c>
      <c r="C456" s="4">
        <v>43028</v>
      </c>
      <c r="D456" s="4">
        <v>43032</v>
      </c>
      <c r="E456" t="s">
        <v>67</v>
      </c>
      <c r="F456" t="s">
        <v>1598</v>
      </c>
      <c r="G456" t="s">
        <v>1599</v>
      </c>
      <c r="H456" t="s">
        <v>57</v>
      </c>
      <c r="I456" t="s">
        <v>38</v>
      </c>
      <c r="J456" t="s">
        <v>823</v>
      </c>
      <c r="K456" t="s">
        <v>518</v>
      </c>
      <c r="L456">
        <v>44312</v>
      </c>
      <c r="M456" t="s">
        <v>168</v>
      </c>
      <c r="N456" t="s">
        <v>1600</v>
      </c>
      <c r="O456" t="s">
        <v>62</v>
      </c>
      <c r="P456" t="s">
        <v>77</v>
      </c>
      <c r="Q456" t="s">
        <v>1601</v>
      </c>
      <c r="R456" s="1">
        <v>665.40800000000002</v>
      </c>
      <c r="S456">
        <v>2</v>
      </c>
      <c r="T456">
        <f t="shared" si="7"/>
        <v>14</v>
      </c>
      <c r="U456" t="s">
        <v>46</v>
      </c>
      <c r="V456">
        <v>0.2</v>
      </c>
      <c r="W456">
        <v>133.08160000000001</v>
      </c>
      <c r="X456" s="1">
        <v>-133.08160000000001</v>
      </c>
      <c r="Y456" s="1">
        <v>798.4896</v>
      </c>
      <c r="Z456" t="s">
        <v>53</v>
      </c>
      <c r="AA456" s="2">
        <v>66.540800000000004</v>
      </c>
      <c r="AB456" s="3">
        <v>0.1</v>
      </c>
      <c r="AC456" s="1">
        <v>-465.78559999999999</v>
      </c>
      <c r="AD456">
        <v>4</v>
      </c>
      <c r="AE456">
        <v>4</v>
      </c>
      <c r="AF456" t="s">
        <v>48</v>
      </c>
      <c r="AG456">
        <v>2017</v>
      </c>
      <c r="AH456">
        <f>COUNTBLANK(datos[[#This Row],[Row ID]:[Year sales]])</f>
        <v>0</v>
      </c>
    </row>
    <row r="457" spans="1:34" x14ac:dyDescent="0.3">
      <c r="A457">
        <v>456</v>
      </c>
      <c r="B457" t="s">
        <v>1602</v>
      </c>
      <c r="C457" s="4">
        <v>42717</v>
      </c>
      <c r="D457" s="4">
        <v>42721</v>
      </c>
      <c r="E457" t="s">
        <v>67</v>
      </c>
      <c r="F457" t="s">
        <v>1527</v>
      </c>
      <c r="G457" t="s">
        <v>1528</v>
      </c>
      <c r="H457" t="s">
        <v>57</v>
      </c>
      <c r="I457" t="s">
        <v>38</v>
      </c>
      <c r="J457" t="s">
        <v>1603</v>
      </c>
      <c r="K457" t="s">
        <v>670</v>
      </c>
      <c r="L457">
        <v>73071</v>
      </c>
      <c r="M457" t="s">
        <v>125</v>
      </c>
      <c r="N457" t="s">
        <v>1604</v>
      </c>
      <c r="O457" t="s">
        <v>90</v>
      </c>
      <c r="P457" t="s">
        <v>181</v>
      </c>
      <c r="Q457" t="s">
        <v>1605</v>
      </c>
      <c r="R457" s="1">
        <v>63.88</v>
      </c>
      <c r="S457">
        <v>4</v>
      </c>
      <c r="T457">
        <f t="shared" si="7"/>
        <v>45</v>
      </c>
      <c r="U457" t="s">
        <v>52</v>
      </c>
      <c r="V457">
        <v>0</v>
      </c>
      <c r="W457">
        <v>0</v>
      </c>
      <c r="X457" s="1">
        <v>0</v>
      </c>
      <c r="Y457" s="1">
        <v>63.88</v>
      </c>
      <c r="Z457" t="s">
        <v>99</v>
      </c>
      <c r="AA457" s="2">
        <v>24.9132</v>
      </c>
      <c r="AB457" s="3">
        <v>0.38999999999999996</v>
      </c>
      <c r="AC457" s="1">
        <v>-38.966799999999999</v>
      </c>
      <c r="AD457">
        <v>4</v>
      </c>
      <c r="AE457">
        <v>4</v>
      </c>
      <c r="AF457" t="s">
        <v>48</v>
      </c>
      <c r="AG457">
        <v>2016</v>
      </c>
      <c r="AH457">
        <f>COUNTBLANK(datos[[#This Row],[Row ID]:[Year sales]])</f>
        <v>0</v>
      </c>
    </row>
    <row r="458" spans="1:34" x14ac:dyDescent="0.3">
      <c r="A458">
        <v>457</v>
      </c>
      <c r="B458" t="s">
        <v>1606</v>
      </c>
      <c r="C458" s="4">
        <v>41682</v>
      </c>
      <c r="D458" s="4">
        <v>41688</v>
      </c>
      <c r="E458" t="s">
        <v>67</v>
      </c>
      <c r="F458" t="s">
        <v>1607</v>
      </c>
      <c r="G458" t="s">
        <v>1608</v>
      </c>
      <c r="H458" t="s">
        <v>37</v>
      </c>
      <c r="I458" t="s">
        <v>38</v>
      </c>
      <c r="J458" t="s">
        <v>107</v>
      </c>
      <c r="K458" t="s">
        <v>59</v>
      </c>
      <c r="L458">
        <v>94521</v>
      </c>
      <c r="M458" t="s">
        <v>60</v>
      </c>
      <c r="N458" t="s">
        <v>1609</v>
      </c>
      <c r="O458" t="s">
        <v>43</v>
      </c>
      <c r="P458" t="s">
        <v>50</v>
      </c>
      <c r="Q458" t="s">
        <v>1610</v>
      </c>
      <c r="R458" s="1">
        <v>129.56800000000001</v>
      </c>
      <c r="S458">
        <v>2</v>
      </c>
      <c r="T458">
        <f t="shared" si="7"/>
        <v>25</v>
      </c>
      <c r="U458" t="s">
        <v>46</v>
      </c>
      <c r="V458">
        <v>0.2</v>
      </c>
      <c r="W458">
        <v>25.913600000000002</v>
      </c>
      <c r="X458" s="1">
        <v>-25.913599999999999</v>
      </c>
      <c r="Y458" s="1">
        <v>155.48160000000001</v>
      </c>
      <c r="Z458" t="s">
        <v>99</v>
      </c>
      <c r="AA458" s="2">
        <v>-24.294</v>
      </c>
      <c r="AB458" s="3">
        <v>-0.1875</v>
      </c>
      <c r="AC458" s="1">
        <v>-127.94840000000001</v>
      </c>
      <c r="AD458">
        <v>6</v>
      </c>
      <c r="AE458">
        <v>6</v>
      </c>
      <c r="AF458" t="s">
        <v>48</v>
      </c>
      <c r="AG458">
        <v>2014</v>
      </c>
      <c r="AH458">
        <f>COUNTBLANK(datos[[#This Row],[Row ID]:[Year sales]])</f>
        <v>0</v>
      </c>
    </row>
    <row r="459" spans="1:34" x14ac:dyDescent="0.3">
      <c r="A459">
        <v>458</v>
      </c>
      <c r="B459" t="s">
        <v>1611</v>
      </c>
      <c r="C459" s="4">
        <v>42639</v>
      </c>
      <c r="D459" s="4">
        <v>42644</v>
      </c>
      <c r="E459" t="s">
        <v>67</v>
      </c>
      <c r="F459" t="s">
        <v>1509</v>
      </c>
      <c r="G459" t="s">
        <v>1510</v>
      </c>
      <c r="H459" t="s">
        <v>37</v>
      </c>
      <c r="I459" t="s">
        <v>38</v>
      </c>
      <c r="J459" t="s">
        <v>377</v>
      </c>
      <c r="K459" t="s">
        <v>231</v>
      </c>
      <c r="L459">
        <v>62521</v>
      </c>
      <c r="M459" t="s">
        <v>125</v>
      </c>
      <c r="N459" t="s">
        <v>1612</v>
      </c>
      <c r="O459" t="s">
        <v>43</v>
      </c>
      <c r="P459" t="s">
        <v>50</v>
      </c>
      <c r="Q459" t="s">
        <v>1613</v>
      </c>
      <c r="R459" s="1">
        <v>747.55799999999999</v>
      </c>
      <c r="S459">
        <v>3</v>
      </c>
      <c r="T459">
        <f t="shared" si="7"/>
        <v>24</v>
      </c>
      <c r="U459" t="s">
        <v>52</v>
      </c>
      <c r="V459">
        <v>0.3</v>
      </c>
      <c r="W459">
        <v>224.26739999999998</v>
      </c>
      <c r="X459" s="1">
        <v>-224.26740000000001</v>
      </c>
      <c r="Y459" s="1">
        <v>971.82539999999995</v>
      </c>
      <c r="Z459" t="s">
        <v>53</v>
      </c>
      <c r="AA459" s="2">
        <v>-96.114599999999996</v>
      </c>
      <c r="AB459" s="3">
        <v>-0.12857142857142856</v>
      </c>
      <c r="AC459" s="1">
        <v>-619.40520000000004</v>
      </c>
      <c r="AD459">
        <v>5</v>
      </c>
      <c r="AE459">
        <v>5</v>
      </c>
      <c r="AF459" t="s">
        <v>48</v>
      </c>
      <c r="AG459">
        <v>2016</v>
      </c>
      <c r="AH459">
        <f>COUNTBLANK(datos[[#This Row],[Row ID]:[Year sales]])</f>
        <v>0</v>
      </c>
    </row>
    <row r="460" spans="1:34" x14ac:dyDescent="0.3">
      <c r="A460">
        <v>459</v>
      </c>
      <c r="B460" t="s">
        <v>1611</v>
      </c>
      <c r="C460" s="4">
        <v>42639</v>
      </c>
      <c r="D460" s="4">
        <v>42644</v>
      </c>
      <c r="E460" t="s">
        <v>67</v>
      </c>
      <c r="F460" t="s">
        <v>1509</v>
      </c>
      <c r="G460" t="s">
        <v>1510</v>
      </c>
      <c r="H460" t="s">
        <v>37</v>
      </c>
      <c r="I460" t="s">
        <v>38</v>
      </c>
      <c r="J460" t="s">
        <v>377</v>
      </c>
      <c r="K460" t="s">
        <v>231</v>
      </c>
      <c r="L460">
        <v>62521</v>
      </c>
      <c r="M460" t="s">
        <v>125</v>
      </c>
      <c r="N460" t="s">
        <v>1614</v>
      </c>
      <c r="O460" t="s">
        <v>62</v>
      </c>
      <c r="P460" t="s">
        <v>193</v>
      </c>
      <c r="Q460" t="s">
        <v>691</v>
      </c>
      <c r="R460" s="1">
        <v>8.9280000000000008</v>
      </c>
      <c r="S460">
        <v>2</v>
      </c>
      <c r="T460">
        <f t="shared" si="7"/>
        <v>170</v>
      </c>
      <c r="U460" t="s">
        <v>46</v>
      </c>
      <c r="V460">
        <v>0.2</v>
      </c>
      <c r="W460">
        <v>1.7856000000000003</v>
      </c>
      <c r="X460" s="1">
        <v>-1.7856000000000001</v>
      </c>
      <c r="Y460" s="1">
        <v>10.713600000000001</v>
      </c>
      <c r="Z460" t="s">
        <v>65</v>
      </c>
      <c r="AA460" s="2">
        <v>3.3479999999999999</v>
      </c>
      <c r="AB460" s="3">
        <v>0.37499999999999994</v>
      </c>
      <c r="AC460" s="1">
        <v>-3.7944</v>
      </c>
      <c r="AD460">
        <v>5</v>
      </c>
      <c r="AE460">
        <v>5</v>
      </c>
      <c r="AF460" t="s">
        <v>48</v>
      </c>
      <c r="AG460">
        <v>2016</v>
      </c>
      <c r="AH460">
        <f>COUNTBLANK(datos[[#This Row],[Row ID]:[Year sales]])</f>
        <v>0</v>
      </c>
    </row>
    <row r="461" spans="1:34" x14ac:dyDescent="0.3">
      <c r="A461">
        <v>460</v>
      </c>
      <c r="B461" t="s">
        <v>1615</v>
      </c>
      <c r="C461" s="4">
        <v>42353</v>
      </c>
      <c r="D461" s="4">
        <v>42360</v>
      </c>
      <c r="E461" t="s">
        <v>67</v>
      </c>
      <c r="F461" t="s">
        <v>852</v>
      </c>
      <c r="G461" t="s">
        <v>853</v>
      </c>
      <c r="H461" t="s">
        <v>37</v>
      </c>
      <c r="I461" t="s">
        <v>38</v>
      </c>
      <c r="J461" t="s">
        <v>115</v>
      </c>
      <c r="K461" t="s">
        <v>116</v>
      </c>
      <c r="L461">
        <v>98115</v>
      </c>
      <c r="M461" t="s">
        <v>60</v>
      </c>
      <c r="N461" t="s">
        <v>1616</v>
      </c>
      <c r="O461" t="s">
        <v>62</v>
      </c>
      <c r="P461" t="s">
        <v>97</v>
      </c>
      <c r="Q461" t="s">
        <v>1617</v>
      </c>
      <c r="R461" s="1">
        <v>103.92</v>
      </c>
      <c r="S461">
        <v>4</v>
      </c>
      <c r="T461">
        <f t="shared" si="7"/>
        <v>10</v>
      </c>
      <c r="U461" t="s">
        <v>52</v>
      </c>
      <c r="V461">
        <v>0</v>
      </c>
      <c r="W461">
        <v>0</v>
      </c>
      <c r="X461" s="1">
        <v>0</v>
      </c>
      <c r="Y461" s="1">
        <v>103.92</v>
      </c>
      <c r="Z461" t="s">
        <v>99</v>
      </c>
      <c r="AA461" s="2">
        <v>36.372</v>
      </c>
      <c r="AB461" s="3">
        <v>0.35</v>
      </c>
      <c r="AC461" s="1">
        <v>-67.548000000000002</v>
      </c>
      <c r="AD461">
        <v>7</v>
      </c>
      <c r="AE461">
        <v>7</v>
      </c>
      <c r="AF461" t="s">
        <v>48</v>
      </c>
      <c r="AG461">
        <v>2015</v>
      </c>
      <c r="AH461">
        <f>COUNTBLANK(datos[[#This Row],[Row ID]:[Year sales]])</f>
        <v>0</v>
      </c>
    </row>
    <row r="462" spans="1:34" x14ac:dyDescent="0.3">
      <c r="A462">
        <v>461</v>
      </c>
      <c r="B462" t="s">
        <v>1615</v>
      </c>
      <c r="C462" s="4">
        <v>42353</v>
      </c>
      <c r="D462" s="4">
        <v>42360</v>
      </c>
      <c r="E462" t="s">
        <v>67</v>
      </c>
      <c r="F462" t="s">
        <v>852</v>
      </c>
      <c r="G462" t="s">
        <v>853</v>
      </c>
      <c r="H462" t="s">
        <v>37</v>
      </c>
      <c r="I462" t="s">
        <v>38</v>
      </c>
      <c r="J462" t="s">
        <v>115</v>
      </c>
      <c r="K462" t="s">
        <v>116</v>
      </c>
      <c r="L462">
        <v>98115</v>
      </c>
      <c r="M462" t="s">
        <v>60</v>
      </c>
      <c r="N462" t="s">
        <v>1618</v>
      </c>
      <c r="O462" t="s">
        <v>90</v>
      </c>
      <c r="P462" t="s">
        <v>181</v>
      </c>
      <c r="Q462" t="s">
        <v>1619</v>
      </c>
      <c r="R462" s="1">
        <v>899.91</v>
      </c>
      <c r="S462">
        <v>9</v>
      </c>
      <c r="T462">
        <f t="shared" si="7"/>
        <v>25</v>
      </c>
      <c r="U462" t="s">
        <v>75</v>
      </c>
      <c r="V462">
        <v>0</v>
      </c>
      <c r="W462">
        <v>0</v>
      </c>
      <c r="X462" s="1">
        <v>0</v>
      </c>
      <c r="Y462" s="1">
        <v>899.91</v>
      </c>
      <c r="Z462" t="s">
        <v>53</v>
      </c>
      <c r="AA462" s="2">
        <v>377.9622</v>
      </c>
      <c r="AB462" s="3">
        <v>0.42</v>
      </c>
      <c r="AC462" s="1">
        <v>-521.94780000000003</v>
      </c>
      <c r="AD462">
        <v>7</v>
      </c>
      <c r="AE462">
        <v>7</v>
      </c>
      <c r="AF462" t="s">
        <v>48</v>
      </c>
      <c r="AG462">
        <v>2015</v>
      </c>
      <c r="AH462">
        <f>COUNTBLANK(datos[[#This Row],[Row ID]:[Year sales]])</f>
        <v>0</v>
      </c>
    </row>
    <row r="463" spans="1:34" x14ac:dyDescent="0.3">
      <c r="A463">
        <v>462</v>
      </c>
      <c r="B463" t="s">
        <v>1615</v>
      </c>
      <c r="C463" s="4">
        <v>42353</v>
      </c>
      <c r="D463" s="4">
        <v>42360</v>
      </c>
      <c r="E463" t="s">
        <v>67</v>
      </c>
      <c r="F463" t="s">
        <v>852</v>
      </c>
      <c r="G463" t="s">
        <v>853</v>
      </c>
      <c r="H463" t="s">
        <v>37</v>
      </c>
      <c r="I463" t="s">
        <v>38</v>
      </c>
      <c r="J463" t="s">
        <v>115</v>
      </c>
      <c r="K463" t="s">
        <v>116</v>
      </c>
      <c r="L463">
        <v>98115</v>
      </c>
      <c r="M463" t="s">
        <v>60</v>
      </c>
      <c r="N463" t="s">
        <v>1620</v>
      </c>
      <c r="O463" t="s">
        <v>62</v>
      </c>
      <c r="P463" t="s">
        <v>94</v>
      </c>
      <c r="Q463" t="s">
        <v>1621</v>
      </c>
      <c r="R463" s="1">
        <v>51.311999999999998</v>
      </c>
      <c r="S463">
        <v>3</v>
      </c>
      <c r="T463">
        <f t="shared" si="7"/>
        <v>31</v>
      </c>
      <c r="U463" t="s">
        <v>52</v>
      </c>
      <c r="V463">
        <v>0.2</v>
      </c>
      <c r="W463">
        <v>10.2624</v>
      </c>
      <c r="X463" s="1">
        <v>-10.2624</v>
      </c>
      <c r="Y463" s="1">
        <v>61.574399999999997</v>
      </c>
      <c r="Z463" t="s">
        <v>99</v>
      </c>
      <c r="AA463" s="2">
        <v>18.6006</v>
      </c>
      <c r="AB463" s="3">
        <v>0.36250000000000004</v>
      </c>
      <c r="AC463" s="1">
        <v>-22.449000000000002</v>
      </c>
      <c r="AD463">
        <v>7</v>
      </c>
      <c r="AE463">
        <v>7</v>
      </c>
      <c r="AF463" t="s">
        <v>48</v>
      </c>
      <c r="AG463">
        <v>2015</v>
      </c>
      <c r="AH463">
        <f>COUNTBLANK(datos[[#This Row],[Row ID]:[Year sales]])</f>
        <v>0</v>
      </c>
    </row>
    <row r="464" spans="1:34" x14ac:dyDescent="0.3">
      <c r="A464">
        <v>463</v>
      </c>
      <c r="B464" t="s">
        <v>1622</v>
      </c>
      <c r="C464" s="4">
        <v>42482</v>
      </c>
      <c r="D464" s="4">
        <v>42489</v>
      </c>
      <c r="E464" t="s">
        <v>67</v>
      </c>
      <c r="F464" t="s">
        <v>1623</v>
      </c>
      <c r="G464" t="s">
        <v>1624</v>
      </c>
      <c r="H464" t="s">
        <v>122</v>
      </c>
      <c r="I464" t="s">
        <v>38</v>
      </c>
      <c r="J464" t="s">
        <v>564</v>
      </c>
      <c r="K464" t="s">
        <v>330</v>
      </c>
      <c r="L464">
        <v>85023</v>
      </c>
      <c r="M464" t="s">
        <v>60</v>
      </c>
      <c r="N464" t="s">
        <v>1306</v>
      </c>
      <c r="O464" t="s">
        <v>43</v>
      </c>
      <c r="P464" t="s">
        <v>83</v>
      </c>
      <c r="Q464" t="s">
        <v>1307</v>
      </c>
      <c r="R464" s="1">
        <v>23.56</v>
      </c>
      <c r="S464">
        <v>5</v>
      </c>
      <c r="T464">
        <f t="shared" si="7"/>
        <v>61</v>
      </c>
      <c r="U464" t="s">
        <v>75</v>
      </c>
      <c r="V464">
        <v>0.2</v>
      </c>
      <c r="W464">
        <v>4.7119999999999997</v>
      </c>
      <c r="X464" s="1">
        <v>-4.7119999999999997</v>
      </c>
      <c r="Y464" s="1">
        <v>28.271999999999998</v>
      </c>
      <c r="Z464" t="s">
        <v>65</v>
      </c>
      <c r="AA464" s="2">
        <v>7.0679999999999996</v>
      </c>
      <c r="AB464" s="3">
        <v>0.3</v>
      </c>
      <c r="AC464" s="1">
        <v>-11.78</v>
      </c>
      <c r="AD464">
        <v>7</v>
      </c>
      <c r="AE464">
        <v>7</v>
      </c>
      <c r="AF464" t="s">
        <v>48</v>
      </c>
      <c r="AG464">
        <v>2016</v>
      </c>
      <c r="AH464">
        <f>COUNTBLANK(datos[[#This Row],[Row ID]:[Year sales]])</f>
        <v>0</v>
      </c>
    </row>
    <row r="465" spans="1:34" x14ac:dyDescent="0.3">
      <c r="A465">
        <v>464</v>
      </c>
      <c r="B465" t="s">
        <v>1622</v>
      </c>
      <c r="C465" s="4">
        <v>42482</v>
      </c>
      <c r="D465" s="4">
        <v>42489</v>
      </c>
      <c r="E465" t="s">
        <v>67</v>
      </c>
      <c r="F465" t="s">
        <v>1623</v>
      </c>
      <c r="G465" t="s">
        <v>1624</v>
      </c>
      <c r="H465" t="s">
        <v>122</v>
      </c>
      <c r="I465" t="s">
        <v>38</v>
      </c>
      <c r="J465" t="s">
        <v>564</v>
      </c>
      <c r="K465" t="s">
        <v>330</v>
      </c>
      <c r="L465">
        <v>85023</v>
      </c>
      <c r="M465" t="s">
        <v>60</v>
      </c>
      <c r="N465" t="s">
        <v>1625</v>
      </c>
      <c r="O465" t="s">
        <v>43</v>
      </c>
      <c r="P465" t="s">
        <v>73</v>
      </c>
      <c r="Q465" t="s">
        <v>1626</v>
      </c>
      <c r="R465" s="1">
        <v>1272.6300000000001</v>
      </c>
      <c r="S465">
        <v>6</v>
      </c>
      <c r="T465">
        <f t="shared" si="7"/>
        <v>33</v>
      </c>
      <c r="U465" t="s">
        <v>75</v>
      </c>
      <c r="V465">
        <v>0.5</v>
      </c>
      <c r="W465">
        <v>636.31500000000005</v>
      </c>
      <c r="X465" s="1">
        <v>-636.31500000000005</v>
      </c>
      <c r="Y465" s="1">
        <v>1908.9450000000002</v>
      </c>
      <c r="Z465" t="s">
        <v>53</v>
      </c>
      <c r="AA465" s="2">
        <v>-814.48320000000001</v>
      </c>
      <c r="AB465" s="3">
        <v>-0.6399999999999999</v>
      </c>
      <c r="AC465" s="1">
        <v>-1450.7982</v>
      </c>
      <c r="AD465">
        <v>7</v>
      </c>
      <c r="AE465">
        <v>7</v>
      </c>
      <c r="AF465" t="s">
        <v>48</v>
      </c>
      <c r="AG465">
        <v>2016</v>
      </c>
      <c r="AH465">
        <f>COUNTBLANK(datos[[#This Row],[Row ID]:[Year sales]])</f>
        <v>0</v>
      </c>
    </row>
    <row r="466" spans="1:34" x14ac:dyDescent="0.3">
      <c r="A466">
        <v>465</v>
      </c>
      <c r="B466" t="s">
        <v>1622</v>
      </c>
      <c r="C466" s="4">
        <v>42482</v>
      </c>
      <c r="D466" s="4">
        <v>42489</v>
      </c>
      <c r="E466" t="s">
        <v>67</v>
      </c>
      <c r="F466" t="s">
        <v>1623</v>
      </c>
      <c r="G466" t="s">
        <v>1624</v>
      </c>
      <c r="H466" t="s">
        <v>122</v>
      </c>
      <c r="I466" t="s">
        <v>38</v>
      </c>
      <c r="J466" t="s">
        <v>564</v>
      </c>
      <c r="K466" t="s">
        <v>330</v>
      </c>
      <c r="L466">
        <v>85023</v>
      </c>
      <c r="M466" t="s">
        <v>60</v>
      </c>
      <c r="N466" t="s">
        <v>1627</v>
      </c>
      <c r="O466" t="s">
        <v>62</v>
      </c>
      <c r="P466" t="s">
        <v>94</v>
      </c>
      <c r="Q466" t="s">
        <v>1628</v>
      </c>
      <c r="R466" s="1">
        <v>28.484999999999999</v>
      </c>
      <c r="S466">
        <v>5</v>
      </c>
      <c r="T466">
        <f t="shared" si="7"/>
        <v>35</v>
      </c>
      <c r="U466" t="s">
        <v>75</v>
      </c>
      <c r="V466">
        <v>0.7</v>
      </c>
      <c r="W466">
        <v>19.939499999999999</v>
      </c>
      <c r="X466" s="1">
        <v>-19.939499999999999</v>
      </c>
      <c r="Y466" s="1">
        <v>48.424499999999995</v>
      </c>
      <c r="Z466" t="s">
        <v>65</v>
      </c>
      <c r="AA466" s="2">
        <v>-20.888999999999999</v>
      </c>
      <c r="AB466" s="3">
        <v>-0.73333333333333328</v>
      </c>
      <c r="AC466" s="1">
        <v>-29.4345</v>
      </c>
      <c r="AD466">
        <v>7</v>
      </c>
      <c r="AE466">
        <v>7</v>
      </c>
      <c r="AF466" t="s">
        <v>48</v>
      </c>
      <c r="AG466">
        <v>2016</v>
      </c>
      <c r="AH466">
        <f>COUNTBLANK(datos[[#This Row],[Row ID]:[Year sales]])</f>
        <v>0</v>
      </c>
    </row>
    <row r="467" spans="1:34" x14ac:dyDescent="0.3">
      <c r="A467">
        <v>466</v>
      </c>
      <c r="B467" t="s">
        <v>1622</v>
      </c>
      <c r="C467" s="4">
        <v>42482</v>
      </c>
      <c r="D467" s="4">
        <v>42489</v>
      </c>
      <c r="E467" t="s">
        <v>67</v>
      </c>
      <c r="F467" t="s">
        <v>1623</v>
      </c>
      <c r="G467" t="s">
        <v>1624</v>
      </c>
      <c r="H467" t="s">
        <v>122</v>
      </c>
      <c r="I467" t="s">
        <v>38</v>
      </c>
      <c r="J467" t="s">
        <v>564</v>
      </c>
      <c r="K467" t="s">
        <v>330</v>
      </c>
      <c r="L467">
        <v>85023</v>
      </c>
      <c r="M467" t="s">
        <v>60</v>
      </c>
      <c r="N467" t="s">
        <v>1629</v>
      </c>
      <c r="O467" t="s">
        <v>62</v>
      </c>
      <c r="P467" t="s">
        <v>599</v>
      </c>
      <c r="Q467" t="s">
        <v>1630</v>
      </c>
      <c r="R467" s="1">
        <v>185.376</v>
      </c>
      <c r="S467">
        <v>2</v>
      </c>
      <c r="T467">
        <f t="shared" si="7"/>
        <v>24</v>
      </c>
      <c r="U467" t="s">
        <v>46</v>
      </c>
      <c r="V467">
        <v>0.2</v>
      </c>
      <c r="W467">
        <v>37.075200000000002</v>
      </c>
      <c r="X467" s="1">
        <v>-37.075200000000002</v>
      </c>
      <c r="Y467" s="1">
        <v>222.4512</v>
      </c>
      <c r="Z467" t="s">
        <v>47</v>
      </c>
      <c r="AA467" s="2">
        <v>-34.758000000000003</v>
      </c>
      <c r="AB467" s="3">
        <v>-0.1875</v>
      </c>
      <c r="AC467" s="1">
        <v>-183.05879999999999</v>
      </c>
      <c r="AD467">
        <v>7</v>
      </c>
      <c r="AE467">
        <v>7</v>
      </c>
      <c r="AF467" t="s">
        <v>48</v>
      </c>
      <c r="AG467">
        <v>2016</v>
      </c>
      <c r="AH467">
        <f>COUNTBLANK(datos[[#This Row],[Row ID]:[Year sales]])</f>
        <v>0</v>
      </c>
    </row>
    <row r="468" spans="1:34" x14ac:dyDescent="0.3">
      <c r="A468">
        <v>467</v>
      </c>
      <c r="B468" t="s">
        <v>1622</v>
      </c>
      <c r="C468" s="4">
        <v>42482</v>
      </c>
      <c r="D468" s="4">
        <v>42489</v>
      </c>
      <c r="E468" t="s">
        <v>67</v>
      </c>
      <c r="F468" t="s">
        <v>1623</v>
      </c>
      <c r="G468" t="s">
        <v>1624</v>
      </c>
      <c r="H468" t="s">
        <v>122</v>
      </c>
      <c r="I468" t="s">
        <v>38</v>
      </c>
      <c r="J468" t="s">
        <v>564</v>
      </c>
      <c r="K468" t="s">
        <v>330</v>
      </c>
      <c r="L468">
        <v>85023</v>
      </c>
      <c r="M468" t="s">
        <v>60</v>
      </c>
      <c r="N468" t="s">
        <v>1631</v>
      </c>
      <c r="O468" t="s">
        <v>62</v>
      </c>
      <c r="P468" t="s">
        <v>97</v>
      </c>
      <c r="Q468" t="s">
        <v>1632</v>
      </c>
      <c r="R468" s="1">
        <v>78.272000000000006</v>
      </c>
      <c r="S468">
        <v>2</v>
      </c>
      <c r="T468">
        <f t="shared" si="7"/>
        <v>21</v>
      </c>
      <c r="U468" t="s">
        <v>46</v>
      </c>
      <c r="V468">
        <v>0.2</v>
      </c>
      <c r="W468">
        <v>15.654400000000003</v>
      </c>
      <c r="X468" s="1">
        <v>-15.654400000000001</v>
      </c>
      <c r="Y468" s="1">
        <v>93.926400000000001</v>
      </c>
      <c r="Z468" t="s">
        <v>99</v>
      </c>
      <c r="AA468" s="2">
        <v>5.8704000000000001</v>
      </c>
      <c r="AB468" s="3">
        <v>7.4999999999999997E-2</v>
      </c>
      <c r="AC468" s="1">
        <v>-56.747199999999999</v>
      </c>
      <c r="AD468">
        <v>7</v>
      </c>
      <c r="AE468">
        <v>7</v>
      </c>
      <c r="AF468" t="s">
        <v>48</v>
      </c>
      <c r="AG468">
        <v>2016</v>
      </c>
      <c r="AH468">
        <f>COUNTBLANK(datos[[#This Row],[Row ID]:[Year sales]])</f>
        <v>0</v>
      </c>
    </row>
    <row r="469" spans="1:34" x14ac:dyDescent="0.3">
      <c r="A469">
        <v>468</v>
      </c>
      <c r="B469" t="s">
        <v>1633</v>
      </c>
      <c r="C469" s="4">
        <v>42021</v>
      </c>
      <c r="D469" s="4">
        <v>42028</v>
      </c>
      <c r="E469" t="s">
        <v>67</v>
      </c>
      <c r="F469" t="s">
        <v>1634</v>
      </c>
      <c r="G469" t="s">
        <v>1635</v>
      </c>
      <c r="H469" t="s">
        <v>122</v>
      </c>
      <c r="I469" t="s">
        <v>38</v>
      </c>
      <c r="J469" t="s">
        <v>1636</v>
      </c>
      <c r="K469" t="s">
        <v>231</v>
      </c>
      <c r="L469">
        <v>60068</v>
      </c>
      <c r="M469" t="s">
        <v>125</v>
      </c>
      <c r="N469" t="s">
        <v>1108</v>
      </c>
      <c r="O469" t="s">
        <v>43</v>
      </c>
      <c r="P469" t="s">
        <v>83</v>
      </c>
      <c r="Q469" t="s">
        <v>1109</v>
      </c>
      <c r="R469" s="1">
        <v>254.744</v>
      </c>
      <c r="S469">
        <v>7</v>
      </c>
      <c r="T469">
        <f t="shared" si="7"/>
        <v>18</v>
      </c>
      <c r="U469" t="s">
        <v>75</v>
      </c>
      <c r="V469">
        <v>0.6</v>
      </c>
      <c r="W469">
        <v>152.84639999999999</v>
      </c>
      <c r="X469" s="1">
        <v>-152.84639999999999</v>
      </c>
      <c r="Y469" s="1">
        <v>407.59039999999999</v>
      </c>
      <c r="Z469" t="s">
        <v>47</v>
      </c>
      <c r="AA469" s="2">
        <v>-312.06139999999999</v>
      </c>
      <c r="AB469" s="3">
        <v>-1.2249999999999999</v>
      </c>
      <c r="AC469" s="1">
        <v>-413.959</v>
      </c>
      <c r="AD469">
        <v>7</v>
      </c>
      <c r="AE469">
        <v>7</v>
      </c>
      <c r="AF469" t="s">
        <v>48</v>
      </c>
      <c r="AG469">
        <v>2015</v>
      </c>
      <c r="AH469">
        <f>COUNTBLANK(datos[[#This Row],[Row ID]:[Year sales]])</f>
        <v>0</v>
      </c>
    </row>
    <row r="470" spans="1:34" x14ac:dyDescent="0.3">
      <c r="A470">
        <v>469</v>
      </c>
      <c r="B470" t="s">
        <v>1637</v>
      </c>
      <c r="C470" s="4">
        <v>42825</v>
      </c>
      <c r="D470" s="4">
        <v>42829</v>
      </c>
      <c r="E470" t="s">
        <v>67</v>
      </c>
      <c r="F470" t="s">
        <v>900</v>
      </c>
      <c r="G470" t="s">
        <v>901</v>
      </c>
      <c r="H470" t="s">
        <v>57</v>
      </c>
      <c r="I470" t="s">
        <v>38</v>
      </c>
      <c r="J470" t="s">
        <v>1638</v>
      </c>
      <c r="K470" t="s">
        <v>124</v>
      </c>
      <c r="L470">
        <v>79109</v>
      </c>
      <c r="M470" t="s">
        <v>125</v>
      </c>
      <c r="N470" t="s">
        <v>1639</v>
      </c>
      <c r="O470" t="s">
        <v>43</v>
      </c>
      <c r="P470" t="s">
        <v>44</v>
      </c>
      <c r="Q470" t="s">
        <v>1640</v>
      </c>
      <c r="R470" s="1">
        <v>205.33279999999999</v>
      </c>
      <c r="S470">
        <v>2</v>
      </c>
      <c r="T470">
        <f t="shared" si="7"/>
        <v>6</v>
      </c>
      <c r="U470" t="s">
        <v>46</v>
      </c>
      <c r="V470">
        <v>0.32</v>
      </c>
      <c r="W470">
        <v>65.706496000000001</v>
      </c>
      <c r="X470" s="1">
        <v>-65.706496000000001</v>
      </c>
      <c r="Y470" s="1">
        <v>271.03929599999998</v>
      </c>
      <c r="Z470" t="s">
        <v>47</v>
      </c>
      <c r="AA470" s="2">
        <v>-36.235199999999999</v>
      </c>
      <c r="AB470" s="3">
        <v>-0.17647058823529413</v>
      </c>
      <c r="AC470" s="1">
        <v>-175.861504</v>
      </c>
      <c r="AD470">
        <v>4</v>
      </c>
      <c r="AE470">
        <v>4</v>
      </c>
      <c r="AF470" t="s">
        <v>48</v>
      </c>
      <c r="AG470">
        <v>2017</v>
      </c>
      <c r="AH470">
        <f>COUNTBLANK(datos[[#This Row],[Row ID]:[Year sales]])</f>
        <v>0</v>
      </c>
    </row>
    <row r="471" spans="1:34" x14ac:dyDescent="0.3">
      <c r="A471">
        <v>470</v>
      </c>
      <c r="B471" t="s">
        <v>1641</v>
      </c>
      <c r="C471" s="4">
        <v>42720</v>
      </c>
      <c r="D471" s="4">
        <v>42724</v>
      </c>
      <c r="E471" t="s">
        <v>34</v>
      </c>
      <c r="F471" t="s">
        <v>987</v>
      </c>
      <c r="G471" t="s">
        <v>988</v>
      </c>
      <c r="H471" t="s">
        <v>37</v>
      </c>
      <c r="I471" t="s">
        <v>38</v>
      </c>
      <c r="J471" t="s">
        <v>323</v>
      </c>
      <c r="K471" t="s">
        <v>231</v>
      </c>
      <c r="L471">
        <v>60610</v>
      </c>
      <c r="M471" t="s">
        <v>125</v>
      </c>
      <c r="N471" t="s">
        <v>1642</v>
      </c>
      <c r="O471" t="s">
        <v>62</v>
      </c>
      <c r="P471" t="s">
        <v>94</v>
      </c>
      <c r="Q471" t="s">
        <v>1643</v>
      </c>
      <c r="R471" s="1">
        <v>4.7880000000000003</v>
      </c>
      <c r="S471">
        <v>3</v>
      </c>
      <c r="T471">
        <f t="shared" si="7"/>
        <v>12</v>
      </c>
      <c r="U471" t="s">
        <v>52</v>
      </c>
      <c r="V471">
        <v>0.8</v>
      </c>
      <c r="W471">
        <v>3.8304000000000005</v>
      </c>
      <c r="X471" s="1">
        <v>-3.8304</v>
      </c>
      <c r="Y471" s="1">
        <v>8.6184000000000012</v>
      </c>
      <c r="Z471" t="s">
        <v>65</v>
      </c>
      <c r="AA471" s="2">
        <v>-7.9001999999999999</v>
      </c>
      <c r="AB471" s="3">
        <v>-1.65</v>
      </c>
      <c r="AC471" s="1">
        <v>-8.8577999999999992</v>
      </c>
      <c r="AD471">
        <v>4</v>
      </c>
      <c r="AE471">
        <v>4</v>
      </c>
      <c r="AF471" t="s">
        <v>48</v>
      </c>
      <c r="AG471">
        <v>2016</v>
      </c>
      <c r="AH471">
        <f>COUNTBLANK(datos[[#This Row],[Row ID]:[Year sales]])</f>
        <v>0</v>
      </c>
    </row>
    <row r="472" spans="1:34" x14ac:dyDescent="0.3">
      <c r="A472">
        <v>471</v>
      </c>
      <c r="B472" t="s">
        <v>1644</v>
      </c>
      <c r="C472" s="4">
        <v>42358</v>
      </c>
      <c r="D472" s="4">
        <v>42362</v>
      </c>
      <c r="E472" t="s">
        <v>67</v>
      </c>
      <c r="F472" t="s">
        <v>1645</v>
      </c>
      <c r="G472" t="s">
        <v>1646</v>
      </c>
      <c r="H472" t="s">
        <v>57</v>
      </c>
      <c r="I472" t="s">
        <v>38</v>
      </c>
      <c r="J472" t="s">
        <v>1647</v>
      </c>
      <c r="K472" t="s">
        <v>287</v>
      </c>
      <c r="L472">
        <v>11757</v>
      </c>
      <c r="M472" t="s">
        <v>168</v>
      </c>
      <c r="N472" t="s">
        <v>1648</v>
      </c>
      <c r="O472" t="s">
        <v>62</v>
      </c>
      <c r="P472" t="s">
        <v>110</v>
      </c>
      <c r="Q472" t="s">
        <v>1649</v>
      </c>
      <c r="R472" s="1">
        <v>55.48</v>
      </c>
      <c r="S472">
        <v>1</v>
      </c>
      <c r="T472">
        <f t="shared" si="7"/>
        <v>21</v>
      </c>
      <c r="U472" t="s">
        <v>46</v>
      </c>
      <c r="V472">
        <v>0</v>
      </c>
      <c r="W472">
        <v>0</v>
      </c>
      <c r="X472" s="1">
        <v>0</v>
      </c>
      <c r="Y472" s="1">
        <v>55.48</v>
      </c>
      <c r="Z472" t="s">
        <v>99</v>
      </c>
      <c r="AA472" s="2">
        <v>26.630400000000002</v>
      </c>
      <c r="AB472" s="3">
        <v>0.48000000000000004</v>
      </c>
      <c r="AC472" s="1">
        <v>-28.849599999999999</v>
      </c>
      <c r="AD472">
        <v>4</v>
      </c>
      <c r="AE472">
        <v>4</v>
      </c>
      <c r="AF472" t="s">
        <v>48</v>
      </c>
      <c r="AG472">
        <v>2015</v>
      </c>
      <c r="AH472">
        <f>COUNTBLANK(datos[[#This Row],[Row ID]:[Year sales]])</f>
        <v>0</v>
      </c>
    </row>
    <row r="473" spans="1:34" x14ac:dyDescent="0.3">
      <c r="A473">
        <v>472</v>
      </c>
      <c r="B473" t="s">
        <v>1650</v>
      </c>
      <c r="C473" s="4">
        <v>41952</v>
      </c>
      <c r="D473" s="4">
        <v>41954</v>
      </c>
      <c r="E473" t="s">
        <v>34</v>
      </c>
      <c r="F473" t="s">
        <v>1651</v>
      </c>
      <c r="G473" t="s">
        <v>1652</v>
      </c>
      <c r="H473" t="s">
        <v>37</v>
      </c>
      <c r="I473" t="s">
        <v>38</v>
      </c>
      <c r="J473" t="s">
        <v>147</v>
      </c>
      <c r="K473" t="s">
        <v>59</v>
      </c>
      <c r="L473">
        <v>94110</v>
      </c>
      <c r="M473" t="s">
        <v>60</v>
      </c>
      <c r="N473" t="s">
        <v>1653</v>
      </c>
      <c r="O473" t="s">
        <v>62</v>
      </c>
      <c r="P473" t="s">
        <v>77</v>
      </c>
      <c r="Q473" t="s">
        <v>1654</v>
      </c>
      <c r="R473" s="1">
        <v>340.92</v>
      </c>
      <c r="S473">
        <v>3</v>
      </c>
      <c r="T473">
        <f t="shared" si="7"/>
        <v>46</v>
      </c>
      <c r="U473" t="s">
        <v>52</v>
      </c>
      <c r="V473">
        <v>0</v>
      </c>
      <c r="W473">
        <v>0</v>
      </c>
      <c r="X473" s="1">
        <v>0</v>
      </c>
      <c r="Y473" s="1">
        <v>340.92</v>
      </c>
      <c r="Z473" t="s">
        <v>47</v>
      </c>
      <c r="AA473" s="2">
        <v>3.4091999999999998</v>
      </c>
      <c r="AB473" s="3">
        <v>9.9999999999999985E-3</v>
      </c>
      <c r="AC473" s="1">
        <v>-337.51080000000002</v>
      </c>
      <c r="AD473">
        <v>2</v>
      </c>
      <c r="AE473">
        <v>2</v>
      </c>
      <c r="AF473" t="s">
        <v>48</v>
      </c>
      <c r="AG473">
        <v>2014</v>
      </c>
      <c r="AH473">
        <f>COUNTBLANK(datos[[#This Row],[Row ID]:[Year sales]])</f>
        <v>0</v>
      </c>
    </row>
    <row r="474" spans="1:34" x14ac:dyDescent="0.3">
      <c r="A474">
        <v>473</v>
      </c>
      <c r="B474" t="s">
        <v>1650</v>
      </c>
      <c r="C474" s="4">
        <v>41952</v>
      </c>
      <c r="D474" s="4">
        <v>41954</v>
      </c>
      <c r="E474" t="s">
        <v>34</v>
      </c>
      <c r="F474" t="s">
        <v>1651</v>
      </c>
      <c r="G474" t="s">
        <v>1652</v>
      </c>
      <c r="H474" t="s">
        <v>37</v>
      </c>
      <c r="I474" t="s">
        <v>38</v>
      </c>
      <c r="J474" t="s">
        <v>147</v>
      </c>
      <c r="K474" t="s">
        <v>59</v>
      </c>
      <c r="L474">
        <v>94110</v>
      </c>
      <c r="M474" t="s">
        <v>60</v>
      </c>
      <c r="N474" t="s">
        <v>1655</v>
      </c>
      <c r="O474" t="s">
        <v>43</v>
      </c>
      <c r="P474" t="s">
        <v>44</v>
      </c>
      <c r="Q474" t="s">
        <v>1656</v>
      </c>
      <c r="R474" s="1">
        <v>222.666</v>
      </c>
      <c r="S474">
        <v>2</v>
      </c>
      <c r="T474">
        <f t="shared" si="7"/>
        <v>10</v>
      </c>
      <c r="U474" t="s">
        <v>46</v>
      </c>
      <c r="V474">
        <v>0.15</v>
      </c>
      <c r="W474">
        <v>33.399899999999995</v>
      </c>
      <c r="X474" s="1">
        <v>-33.399900000000002</v>
      </c>
      <c r="Y474" s="1">
        <v>256.0659</v>
      </c>
      <c r="Z474" t="s">
        <v>47</v>
      </c>
      <c r="AA474" s="2">
        <v>10.478400000000001</v>
      </c>
      <c r="AB474" s="3">
        <v>4.7058823529411771E-2</v>
      </c>
      <c r="AC474" s="1">
        <v>-178.7877</v>
      </c>
      <c r="AD474">
        <v>2</v>
      </c>
      <c r="AE474">
        <v>2</v>
      </c>
      <c r="AF474" t="s">
        <v>48</v>
      </c>
      <c r="AG474">
        <v>2014</v>
      </c>
      <c r="AH474">
        <f>COUNTBLANK(datos[[#This Row],[Row ID]:[Year sales]])</f>
        <v>0</v>
      </c>
    </row>
    <row r="475" spans="1:34" x14ac:dyDescent="0.3">
      <c r="A475">
        <v>474</v>
      </c>
      <c r="B475" t="s">
        <v>1650</v>
      </c>
      <c r="C475" s="4">
        <v>41952</v>
      </c>
      <c r="D475" s="4">
        <v>41954</v>
      </c>
      <c r="E475" t="s">
        <v>34</v>
      </c>
      <c r="F475" t="s">
        <v>1651</v>
      </c>
      <c r="G475" t="s">
        <v>1652</v>
      </c>
      <c r="H475" t="s">
        <v>37</v>
      </c>
      <c r="I475" t="s">
        <v>38</v>
      </c>
      <c r="J475" t="s">
        <v>147</v>
      </c>
      <c r="K475" t="s">
        <v>59</v>
      </c>
      <c r="L475">
        <v>94110</v>
      </c>
      <c r="M475" t="s">
        <v>60</v>
      </c>
      <c r="N475" t="s">
        <v>1657</v>
      </c>
      <c r="O475" t="s">
        <v>90</v>
      </c>
      <c r="P475" t="s">
        <v>91</v>
      </c>
      <c r="Q475" t="s">
        <v>1658</v>
      </c>
      <c r="R475" s="1">
        <v>703.96799999999996</v>
      </c>
      <c r="S475">
        <v>4</v>
      </c>
      <c r="T475">
        <f t="shared" si="7"/>
        <v>13</v>
      </c>
      <c r="U475" t="s">
        <v>52</v>
      </c>
      <c r="V475">
        <v>0.2</v>
      </c>
      <c r="W475">
        <v>140.7936</v>
      </c>
      <c r="X475" s="1">
        <v>-140.7936</v>
      </c>
      <c r="Y475" s="1">
        <v>844.76159999999993</v>
      </c>
      <c r="Z475" t="s">
        <v>53</v>
      </c>
      <c r="AA475" s="2">
        <v>87.995999999999995</v>
      </c>
      <c r="AB475" s="3">
        <v>0.125</v>
      </c>
      <c r="AC475" s="1">
        <v>-475.17840000000001</v>
      </c>
      <c r="AD475">
        <v>2</v>
      </c>
      <c r="AE475">
        <v>2</v>
      </c>
      <c r="AF475" t="s">
        <v>48</v>
      </c>
      <c r="AG475">
        <v>2014</v>
      </c>
      <c r="AH475">
        <f>COUNTBLANK(datos[[#This Row],[Row ID]:[Year sales]])</f>
        <v>0</v>
      </c>
    </row>
    <row r="476" spans="1:34" x14ac:dyDescent="0.3">
      <c r="A476">
        <v>475</v>
      </c>
      <c r="B476" t="s">
        <v>1650</v>
      </c>
      <c r="C476" s="4">
        <v>41952</v>
      </c>
      <c r="D476" s="4">
        <v>41954</v>
      </c>
      <c r="E476" t="s">
        <v>34</v>
      </c>
      <c r="F476" t="s">
        <v>1651</v>
      </c>
      <c r="G476" t="s">
        <v>1652</v>
      </c>
      <c r="H476" t="s">
        <v>37</v>
      </c>
      <c r="I476" t="s">
        <v>38</v>
      </c>
      <c r="J476" t="s">
        <v>147</v>
      </c>
      <c r="K476" t="s">
        <v>59</v>
      </c>
      <c r="L476">
        <v>94110</v>
      </c>
      <c r="M476" t="s">
        <v>60</v>
      </c>
      <c r="N476" t="s">
        <v>1659</v>
      </c>
      <c r="O476" t="s">
        <v>62</v>
      </c>
      <c r="P476" t="s">
        <v>77</v>
      </c>
      <c r="Q476" t="s">
        <v>1660</v>
      </c>
      <c r="R476" s="1">
        <v>92.52</v>
      </c>
      <c r="S476">
        <v>6</v>
      </c>
      <c r="T476">
        <f t="shared" si="7"/>
        <v>35</v>
      </c>
      <c r="U476" t="s">
        <v>75</v>
      </c>
      <c r="V476">
        <v>0</v>
      </c>
      <c r="W476">
        <v>0</v>
      </c>
      <c r="X476" s="1">
        <v>0</v>
      </c>
      <c r="Y476" s="1">
        <v>92.52</v>
      </c>
      <c r="Z476" t="s">
        <v>99</v>
      </c>
      <c r="AA476" s="2">
        <v>24.980399999999999</v>
      </c>
      <c r="AB476" s="3">
        <v>0.27</v>
      </c>
      <c r="AC476" s="1">
        <v>-67.539599999999993</v>
      </c>
      <c r="AD476">
        <v>2</v>
      </c>
      <c r="AE476">
        <v>2</v>
      </c>
      <c r="AF476" t="s">
        <v>48</v>
      </c>
      <c r="AG476">
        <v>2014</v>
      </c>
      <c r="AH476">
        <f>COUNTBLANK(datos[[#This Row],[Row ID]:[Year sales]])</f>
        <v>0</v>
      </c>
    </row>
    <row r="477" spans="1:34" x14ac:dyDescent="0.3">
      <c r="A477">
        <v>476</v>
      </c>
      <c r="B477" t="s">
        <v>1650</v>
      </c>
      <c r="C477" s="4">
        <v>41952</v>
      </c>
      <c r="D477" s="4">
        <v>41954</v>
      </c>
      <c r="E477" t="s">
        <v>34</v>
      </c>
      <c r="F477" t="s">
        <v>1651</v>
      </c>
      <c r="G477" t="s">
        <v>1652</v>
      </c>
      <c r="H477" t="s">
        <v>37</v>
      </c>
      <c r="I477" t="s">
        <v>38</v>
      </c>
      <c r="J477" t="s">
        <v>147</v>
      </c>
      <c r="K477" t="s">
        <v>59</v>
      </c>
      <c r="L477">
        <v>94110</v>
      </c>
      <c r="M477" t="s">
        <v>60</v>
      </c>
      <c r="N477" t="s">
        <v>1661</v>
      </c>
      <c r="O477" t="s">
        <v>62</v>
      </c>
      <c r="P477" t="s">
        <v>110</v>
      </c>
      <c r="Q477" t="s">
        <v>1662</v>
      </c>
      <c r="R477" s="1">
        <v>62.65</v>
      </c>
      <c r="S477">
        <v>7</v>
      </c>
      <c r="T477">
        <f t="shared" si="7"/>
        <v>30</v>
      </c>
      <c r="U477" t="s">
        <v>75</v>
      </c>
      <c r="V477">
        <v>0</v>
      </c>
      <c r="W477">
        <v>0</v>
      </c>
      <c r="X477" s="1">
        <v>0</v>
      </c>
      <c r="Y477" s="1">
        <v>62.65</v>
      </c>
      <c r="Z477" t="s">
        <v>99</v>
      </c>
      <c r="AA477" s="2">
        <v>28.818999999999999</v>
      </c>
      <c r="AB477" s="3">
        <v>0.46</v>
      </c>
      <c r="AC477" s="1">
        <v>-33.831000000000003</v>
      </c>
      <c r="AD477">
        <v>2</v>
      </c>
      <c r="AE477">
        <v>2</v>
      </c>
      <c r="AF477" t="s">
        <v>48</v>
      </c>
      <c r="AG477">
        <v>2014</v>
      </c>
      <c r="AH477">
        <f>COUNTBLANK(datos[[#This Row],[Row ID]:[Year sales]])</f>
        <v>0</v>
      </c>
    </row>
    <row r="478" spans="1:34" x14ac:dyDescent="0.3">
      <c r="A478">
        <v>477</v>
      </c>
      <c r="B478" t="s">
        <v>1650</v>
      </c>
      <c r="C478" s="4">
        <v>41952</v>
      </c>
      <c r="D478" s="4">
        <v>41954</v>
      </c>
      <c r="E478" t="s">
        <v>34</v>
      </c>
      <c r="F478" t="s">
        <v>1651</v>
      </c>
      <c r="G478" t="s">
        <v>1652</v>
      </c>
      <c r="H478" t="s">
        <v>37</v>
      </c>
      <c r="I478" t="s">
        <v>38</v>
      </c>
      <c r="J478" t="s">
        <v>147</v>
      </c>
      <c r="K478" t="s">
        <v>59</v>
      </c>
      <c r="L478">
        <v>94110</v>
      </c>
      <c r="M478" t="s">
        <v>60</v>
      </c>
      <c r="N478" t="s">
        <v>1663</v>
      </c>
      <c r="O478" t="s">
        <v>62</v>
      </c>
      <c r="P478" t="s">
        <v>110</v>
      </c>
      <c r="Q478" t="s">
        <v>1664</v>
      </c>
      <c r="R478" s="1">
        <v>94.85</v>
      </c>
      <c r="S478">
        <v>5</v>
      </c>
      <c r="T478">
        <f t="shared" si="7"/>
        <v>11</v>
      </c>
      <c r="U478" t="s">
        <v>75</v>
      </c>
      <c r="V478">
        <v>0</v>
      </c>
      <c r="W478">
        <v>0</v>
      </c>
      <c r="X478" s="1">
        <v>0</v>
      </c>
      <c r="Y478" s="1">
        <v>94.85</v>
      </c>
      <c r="Z478" t="s">
        <v>99</v>
      </c>
      <c r="AA478" s="2">
        <v>45.527999999999999</v>
      </c>
      <c r="AB478" s="3">
        <v>0.48000000000000004</v>
      </c>
      <c r="AC478" s="1">
        <v>-49.322000000000003</v>
      </c>
      <c r="AD478">
        <v>2</v>
      </c>
      <c r="AE478">
        <v>2</v>
      </c>
      <c r="AF478" t="s">
        <v>48</v>
      </c>
      <c r="AG478">
        <v>2014</v>
      </c>
      <c r="AH478">
        <f>COUNTBLANK(datos[[#This Row],[Row ID]:[Year sales]])</f>
        <v>0</v>
      </c>
    </row>
    <row r="479" spans="1:34" x14ac:dyDescent="0.3">
      <c r="A479">
        <v>478</v>
      </c>
      <c r="B479" t="s">
        <v>1665</v>
      </c>
      <c r="C479" s="4">
        <v>42563</v>
      </c>
      <c r="D479" s="4">
        <v>42570</v>
      </c>
      <c r="E479" t="s">
        <v>67</v>
      </c>
      <c r="F479" t="s">
        <v>1035</v>
      </c>
      <c r="G479" t="s">
        <v>1036</v>
      </c>
      <c r="H479" t="s">
        <v>57</v>
      </c>
      <c r="I479" t="s">
        <v>38</v>
      </c>
      <c r="J479" t="s">
        <v>58</v>
      </c>
      <c r="K479" t="s">
        <v>59</v>
      </c>
      <c r="L479">
        <v>90008</v>
      </c>
      <c r="M479" t="s">
        <v>60</v>
      </c>
      <c r="N479" t="s">
        <v>1666</v>
      </c>
      <c r="O479" t="s">
        <v>90</v>
      </c>
      <c r="P479" t="s">
        <v>91</v>
      </c>
      <c r="Q479" t="s">
        <v>1667</v>
      </c>
      <c r="R479" s="1">
        <v>95.76</v>
      </c>
      <c r="S479">
        <v>6</v>
      </c>
      <c r="T479">
        <f t="shared" si="7"/>
        <v>26</v>
      </c>
      <c r="U479" t="s">
        <v>75</v>
      </c>
      <c r="V479">
        <v>0.2</v>
      </c>
      <c r="W479">
        <v>19.152000000000001</v>
      </c>
      <c r="X479" s="1">
        <v>-19.152000000000001</v>
      </c>
      <c r="Y479" s="1">
        <v>114.91200000000001</v>
      </c>
      <c r="Z479" t="s">
        <v>99</v>
      </c>
      <c r="AA479" s="2">
        <v>7.1820000000000004</v>
      </c>
      <c r="AB479" s="3">
        <v>7.4999999999999997E-2</v>
      </c>
      <c r="AC479" s="1">
        <v>-69.426000000000002</v>
      </c>
      <c r="AD479">
        <v>7</v>
      </c>
      <c r="AE479">
        <v>7</v>
      </c>
      <c r="AF479" t="s">
        <v>48</v>
      </c>
      <c r="AG479">
        <v>2016</v>
      </c>
      <c r="AH479">
        <f>COUNTBLANK(datos[[#This Row],[Row ID]:[Year sales]])</f>
        <v>0</v>
      </c>
    </row>
    <row r="480" spans="1:34" x14ac:dyDescent="0.3">
      <c r="A480">
        <v>479</v>
      </c>
      <c r="B480" t="s">
        <v>1668</v>
      </c>
      <c r="C480" s="4">
        <v>42670</v>
      </c>
      <c r="D480" s="4">
        <v>42676</v>
      </c>
      <c r="E480" t="s">
        <v>67</v>
      </c>
      <c r="F480" t="s">
        <v>1669</v>
      </c>
      <c r="G480" t="s">
        <v>1670</v>
      </c>
      <c r="H480" t="s">
        <v>37</v>
      </c>
      <c r="I480" t="s">
        <v>38</v>
      </c>
      <c r="J480" t="s">
        <v>296</v>
      </c>
      <c r="K480" t="s">
        <v>287</v>
      </c>
      <c r="L480">
        <v>12180</v>
      </c>
      <c r="M480" t="s">
        <v>168</v>
      </c>
      <c r="N480" t="s">
        <v>1132</v>
      </c>
      <c r="O480" t="s">
        <v>43</v>
      </c>
      <c r="P480" t="s">
        <v>83</v>
      </c>
      <c r="Q480" t="s">
        <v>1133</v>
      </c>
      <c r="R480" s="1">
        <v>40.200000000000003</v>
      </c>
      <c r="S480">
        <v>3</v>
      </c>
      <c r="T480">
        <f t="shared" si="7"/>
        <v>13</v>
      </c>
      <c r="U480" t="s">
        <v>52</v>
      </c>
      <c r="V480">
        <v>0</v>
      </c>
      <c r="W480">
        <v>0</v>
      </c>
      <c r="X480" s="1">
        <v>0</v>
      </c>
      <c r="Y480" s="1">
        <v>40.200000000000003</v>
      </c>
      <c r="Z480" t="s">
        <v>65</v>
      </c>
      <c r="AA480" s="2">
        <v>19.295999999999999</v>
      </c>
      <c r="AB480" s="3">
        <v>0.47999999999999993</v>
      </c>
      <c r="AC480" s="1">
        <v>-20.904</v>
      </c>
      <c r="AD480">
        <v>6</v>
      </c>
      <c r="AE480">
        <v>6</v>
      </c>
      <c r="AF480" t="s">
        <v>48</v>
      </c>
      <c r="AG480">
        <v>2016</v>
      </c>
      <c r="AH480">
        <f>COUNTBLANK(datos[[#This Row],[Row ID]:[Year sales]])</f>
        <v>0</v>
      </c>
    </row>
    <row r="481" spans="1:34" x14ac:dyDescent="0.3">
      <c r="A481">
        <v>480</v>
      </c>
      <c r="B481" t="s">
        <v>1671</v>
      </c>
      <c r="C481" s="4">
        <v>42547</v>
      </c>
      <c r="D481" s="4">
        <v>42553</v>
      </c>
      <c r="E481" t="s">
        <v>67</v>
      </c>
      <c r="F481" t="s">
        <v>1672</v>
      </c>
      <c r="G481" t="s">
        <v>1673</v>
      </c>
      <c r="H481" t="s">
        <v>57</v>
      </c>
      <c r="I481" t="s">
        <v>38</v>
      </c>
      <c r="J481" t="s">
        <v>286</v>
      </c>
      <c r="K481" t="s">
        <v>287</v>
      </c>
      <c r="L481">
        <v>10024</v>
      </c>
      <c r="M481" t="s">
        <v>168</v>
      </c>
      <c r="N481" t="s">
        <v>1674</v>
      </c>
      <c r="O481" t="s">
        <v>62</v>
      </c>
      <c r="P481" t="s">
        <v>86</v>
      </c>
      <c r="Q481" t="s">
        <v>1675</v>
      </c>
      <c r="R481" s="1">
        <v>14.7</v>
      </c>
      <c r="S481">
        <v>5</v>
      </c>
      <c r="T481">
        <f t="shared" si="7"/>
        <v>32</v>
      </c>
      <c r="U481" t="s">
        <v>75</v>
      </c>
      <c r="V481">
        <v>0</v>
      </c>
      <c r="W481">
        <v>0</v>
      </c>
      <c r="X481" s="1">
        <v>0</v>
      </c>
      <c r="Y481" s="1">
        <v>14.7</v>
      </c>
      <c r="Z481" t="s">
        <v>65</v>
      </c>
      <c r="AA481" s="2">
        <v>6.6150000000000002</v>
      </c>
      <c r="AB481" s="3">
        <v>0.45</v>
      </c>
      <c r="AC481" s="1">
        <v>-8.0850000000000009</v>
      </c>
      <c r="AD481">
        <v>6</v>
      </c>
      <c r="AE481">
        <v>6</v>
      </c>
      <c r="AF481" t="s">
        <v>48</v>
      </c>
      <c r="AG481">
        <v>2016</v>
      </c>
      <c r="AH481">
        <f>COUNTBLANK(datos[[#This Row],[Row ID]:[Year sales]])</f>
        <v>0</v>
      </c>
    </row>
    <row r="482" spans="1:34" x14ac:dyDescent="0.3">
      <c r="A482">
        <v>481</v>
      </c>
      <c r="B482" t="s">
        <v>1671</v>
      </c>
      <c r="C482" s="4">
        <v>42547</v>
      </c>
      <c r="D482" s="4">
        <v>42553</v>
      </c>
      <c r="E482" t="s">
        <v>67</v>
      </c>
      <c r="F482" t="s">
        <v>1672</v>
      </c>
      <c r="G482" t="s">
        <v>1673</v>
      </c>
      <c r="H482" t="s">
        <v>57</v>
      </c>
      <c r="I482" t="s">
        <v>38</v>
      </c>
      <c r="J482" t="s">
        <v>286</v>
      </c>
      <c r="K482" t="s">
        <v>287</v>
      </c>
      <c r="L482">
        <v>10024</v>
      </c>
      <c r="M482" t="s">
        <v>168</v>
      </c>
      <c r="N482" t="s">
        <v>1676</v>
      </c>
      <c r="O482" t="s">
        <v>62</v>
      </c>
      <c r="P482" t="s">
        <v>77</v>
      </c>
      <c r="Q482" t="s">
        <v>1677</v>
      </c>
      <c r="R482" s="1">
        <v>704.25</v>
      </c>
      <c r="S482">
        <v>5</v>
      </c>
      <c r="T482">
        <f t="shared" si="7"/>
        <v>33</v>
      </c>
      <c r="U482" t="s">
        <v>75</v>
      </c>
      <c r="V482">
        <v>0</v>
      </c>
      <c r="W482">
        <v>0</v>
      </c>
      <c r="X482" s="1">
        <v>0</v>
      </c>
      <c r="Y482" s="1">
        <v>704.25</v>
      </c>
      <c r="Z482" t="s">
        <v>53</v>
      </c>
      <c r="AA482" s="2">
        <v>84.51</v>
      </c>
      <c r="AB482" s="3">
        <v>0.12000000000000001</v>
      </c>
      <c r="AC482" s="1">
        <v>-619.74</v>
      </c>
      <c r="AD482">
        <v>6</v>
      </c>
      <c r="AE482">
        <v>6</v>
      </c>
      <c r="AF482" t="s">
        <v>48</v>
      </c>
      <c r="AG482">
        <v>2016</v>
      </c>
      <c r="AH482">
        <f>COUNTBLANK(datos[[#This Row],[Row ID]:[Year sales]])</f>
        <v>0</v>
      </c>
    </row>
    <row r="483" spans="1:34" x14ac:dyDescent="0.3">
      <c r="A483">
        <v>482</v>
      </c>
      <c r="B483" t="s">
        <v>1678</v>
      </c>
      <c r="C483" s="4">
        <v>41918</v>
      </c>
      <c r="D483" s="4">
        <v>41922</v>
      </c>
      <c r="E483" t="s">
        <v>67</v>
      </c>
      <c r="F483" t="s">
        <v>1679</v>
      </c>
      <c r="G483" t="s">
        <v>1680</v>
      </c>
      <c r="H483" t="s">
        <v>37</v>
      </c>
      <c r="I483" t="s">
        <v>38</v>
      </c>
      <c r="J483" t="s">
        <v>969</v>
      </c>
      <c r="K483" t="s">
        <v>59</v>
      </c>
      <c r="L483">
        <v>92024</v>
      </c>
      <c r="M483" t="s">
        <v>60</v>
      </c>
      <c r="N483" t="s">
        <v>1681</v>
      </c>
      <c r="O483" t="s">
        <v>90</v>
      </c>
      <c r="P483" t="s">
        <v>181</v>
      </c>
      <c r="Q483" t="s">
        <v>1682</v>
      </c>
      <c r="R483" s="1">
        <v>9.09</v>
      </c>
      <c r="S483">
        <v>3</v>
      </c>
      <c r="T483">
        <f t="shared" si="7"/>
        <v>14</v>
      </c>
      <c r="U483" t="s">
        <v>52</v>
      </c>
      <c r="V483">
        <v>0</v>
      </c>
      <c r="W483">
        <v>0</v>
      </c>
      <c r="X483" s="1">
        <v>0</v>
      </c>
      <c r="Y483" s="1">
        <v>9.09</v>
      </c>
      <c r="Z483" t="s">
        <v>65</v>
      </c>
      <c r="AA483" s="2">
        <v>1.9089</v>
      </c>
      <c r="AB483" s="3">
        <v>0.21000000000000002</v>
      </c>
      <c r="AC483" s="1">
        <v>-7.1810999999999998</v>
      </c>
      <c r="AD483">
        <v>4</v>
      </c>
      <c r="AE483">
        <v>4</v>
      </c>
      <c r="AF483" t="s">
        <v>48</v>
      </c>
      <c r="AG483">
        <v>2014</v>
      </c>
      <c r="AH483">
        <f>COUNTBLANK(datos[[#This Row],[Row ID]:[Year sales]])</f>
        <v>0</v>
      </c>
    </row>
    <row r="484" spans="1:34" x14ac:dyDescent="0.3">
      <c r="A484">
        <v>483</v>
      </c>
      <c r="B484" t="s">
        <v>1683</v>
      </c>
      <c r="C484" s="4">
        <v>41842</v>
      </c>
      <c r="D484" s="4">
        <v>41847</v>
      </c>
      <c r="E484" t="s">
        <v>67</v>
      </c>
      <c r="F484" t="s">
        <v>1684</v>
      </c>
      <c r="G484" t="s">
        <v>1685</v>
      </c>
      <c r="H484" t="s">
        <v>37</v>
      </c>
      <c r="I484" t="s">
        <v>38</v>
      </c>
      <c r="J484" t="s">
        <v>286</v>
      </c>
      <c r="K484" t="s">
        <v>287</v>
      </c>
      <c r="L484">
        <v>10024</v>
      </c>
      <c r="M484" t="s">
        <v>168</v>
      </c>
      <c r="N484" t="s">
        <v>386</v>
      </c>
      <c r="O484" t="s">
        <v>62</v>
      </c>
      <c r="P484" t="s">
        <v>86</v>
      </c>
      <c r="Q484" t="s">
        <v>387</v>
      </c>
      <c r="R484" s="1">
        <v>5.96</v>
      </c>
      <c r="S484">
        <v>2</v>
      </c>
      <c r="T484">
        <f t="shared" si="7"/>
        <v>29</v>
      </c>
      <c r="U484" t="s">
        <v>46</v>
      </c>
      <c r="V484">
        <v>0</v>
      </c>
      <c r="W484">
        <v>0</v>
      </c>
      <c r="X484" s="1">
        <v>0</v>
      </c>
      <c r="Y484" s="1">
        <v>5.96</v>
      </c>
      <c r="Z484" t="s">
        <v>65</v>
      </c>
      <c r="AA484" s="2">
        <v>1.6688000000000001</v>
      </c>
      <c r="AB484" s="3">
        <v>0.28000000000000003</v>
      </c>
      <c r="AC484" s="1">
        <v>-4.2911999999999999</v>
      </c>
      <c r="AD484">
        <v>5</v>
      </c>
      <c r="AE484">
        <v>5</v>
      </c>
      <c r="AF484" t="s">
        <v>48</v>
      </c>
      <c r="AG484">
        <v>2014</v>
      </c>
      <c r="AH484">
        <f>COUNTBLANK(datos[[#This Row],[Row ID]:[Year sales]])</f>
        <v>0</v>
      </c>
    </row>
    <row r="485" spans="1:34" x14ac:dyDescent="0.3">
      <c r="A485">
        <v>484</v>
      </c>
      <c r="B485" t="s">
        <v>1683</v>
      </c>
      <c r="C485" s="4">
        <v>41842</v>
      </c>
      <c r="D485" s="4">
        <v>41847</v>
      </c>
      <c r="E485" t="s">
        <v>67</v>
      </c>
      <c r="F485" t="s">
        <v>1684</v>
      </c>
      <c r="G485" t="s">
        <v>1685</v>
      </c>
      <c r="H485" t="s">
        <v>37</v>
      </c>
      <c r="I485" t="s">
        <v>38</v>
      </c>
      <c r="J485" t="s">
        <v>286</v>
      </c>
      <c r="K485" t="s">
        <v>287</v>
      </c>
      <c r="L485">
        <v>10024</v>
      </c>
      <c r="M485" t="s">
        <v>168</v>
      </c>
      <c r="N485" t="s">
        <v>1686</v>
      </c>
      <c r="O485" t="s">
        <v>90</v>
      </c>
      <c r="P485" t="s">
        <v>181</v>
      </c>
      <c r="Q485" t="s">
        <v>1687</v>
      </c>
      <c r="R485" s="1">
        <v>159.97999999999999</v>
      </c>
      <c r="S485">
        <v>2</v>
      </c>
      <c r="T485">
        <f t="shared" si="7"/>
        <v>29</v>
      </c>
      <c r="U485" t="s">
        <v>46</v>
      </c>
      <c r="V485">
        <v>0</v>
      </c>
      <c r="W485">
        <v>0</v>
      </c>
      <c r="X485" s="1">
        <v>0</v>
      </c>
      <c r="Y485" s="1">
        <v>159.97999999999999</v>
      </c>
      <c r="Z485" t="s">
        <v>99</v>
      </c>
      <c r="AA485" s="2">
        <v>57.592799999999997</v>
      </c>
      <c r="AB485" s="3">
        <v>0.36</v>
      </c>
      <c r="AC485" s="1">
        <v>-102.38720000000001</v>
      </c>
      <c r="AD485">
        <v>5</v>
      </c>
      <c r="AE485">
        <v>5</v>
      </c>
      <c r="AF485" t="s">
        <v>48</v>
      </c>
      <c r="AG485">
        <v>2014</v>
      </c>
      <c r="AH485">
        <f>COUNTBLANK(datos[[#This Row],[Row ID]:[Year sales]])</f>
        <v>0</v>
      </c>
    </row>
    <row r="486" spans="1:34" x14ac:dyDescent="0.3">
      <c r="A486">
        <v>485</v>
      </c>
      <c r="B486" t="s">
        <v>1688</v>
      </c>
      <c r="C486" s="4">
        <v>42896</v>
      </c>
      <c r="D486" s="4">
        <v>42899</v>
      </c>
      <c r="E486" t="s">
        <v>208</v>
      </c>
      <c r="F486" t="s">
        <v>1689</v>
      </c>
      <c r="G486" t="s">
        <v>1690</v>
      </c>
      <c r="H486" t="s">
        <v>122</v>
      </c>
      <c r="I486" t="s">
        <v>38</v>
      </c>
      <c r="J486" t="s">
        <v>58</v>
      </c>
      <c r="K486" t="s">
        <v>59</v>
      </c>
      <c r="L486">
        <v>90045</v>
      </c>
      <c r="M486" t="s">
        <v>60</v>
      </c>
      <c r="N486" t="s">
        <v>1691</v>
      </c>
      <c r="O486" t="s">
        <v>62</v>
      </c>
      <c r="P486" t="s">
        <v>63</v>
      </c>
      <c r="Q486" t="s">
        <v>1692</v>
      </c>
      <c r="R486" s="1">
        <v>29.6</v>
      </c>
      <c r="S486">
        <v>2</v>
      </c>
      <c r="T486">
        <f t="shared" si="7"/>
        <v>37</v>
      </c>
      <c r="U486" t="s">
        <v>46</v>
      </c>
      <c r="V486">
        <v>0</v>
      </c>
      <c r="W486">
        <v>0</v>
      </c>
      <c r="X486" s="1">
        <v>0</v>
      </c>
      <c r="Y486" s="1">
        <v>29.6</v>
      </c>
      <c r="Z486" t="s">
        <v>65</v>
      </c>
      <c r="AA486" s="2">
        <v>14.8</v>
      </c>
      <c r="AB486" s="3">
        <v>0.5</v>
      </c>
      <c r="AC486" s="1">
        <v>-14.8</v>
      </c>
      <c r="AD486">
        <v>3</v>
      </c>
      <c r="AE486">
        <v>3</v>
      </c>
      <c r="AF486" t="s">
        <v>48</v>
      </c>
      <c r="AG486">
        <v>2017</v>
      </c>
      <c r="AH486">
        <f>COUNTBLANK(datos[[#This Row],[Row ID]:[Year sales]])</f>
        <v>0</v>
      </c>
    </row>
    <row r="487" spans="1:34" x14ac:dyDescent="0.3">
      <c r="A487">
        <v>486</v>
      </c>
      <c r="B487" t="s">
        <v>1688</v>
      </c>
      <c r="C487" s="4">
        <v>42896</v>
      </c>
      <c r="D487" s="4">
        <v>42899</v>
      </c>
      <c r="E487" t="s">
        <v>208</v>
      </c>
      <c r="F487" t="s">
        <v>1689</v>
      </c>
      <c r="G487" t="s">
        <v>1690</v>
      </c>
      <c r="H487" t="s">
        <v>122</v>
      </c>
      <c r="I487" t="s">
        <v>38</v>
      </c>
      <c r="J487" t="s">
        <v>58</v>
      </c>
      <c r="K487" t="s">
        <v>59</v>
      </c>
      <c r="L487">
        <v>90045</v>
      </c>
      <c r="M487" t="s">
        <v>60</v>
      </c>
      <c r="N487" t="s">
        <v>1693</v>
      </c>
      <c r="O487" t="s">
        <v>43</v>
      </c>
      <c r="P487" t="s">
        <v>44</v>
      </c>
      <c r="Q487" t="s">
        <v>1694</v>
      </c>
      <c r="R487" s="1">
        <v>514.16499999999996</v>
      </c>
      <c r="S487">
        <v>5</v>
      </c>
      <c r="T487">
        <f t="shared" si="7"/>
        <v>28</v>
      </c>
      <c r="U487" t="s">
        <v>75</v>
      </c>
      <c r="V487">
        <v>0.15</v>
      </c>
      <c r="W487">
        <v>77.124749999999992</v>
      </c>
      <c r="X487" s="1">
        <v>-77.124750000000006</v>
      </c>
      <c r="Y487" s="1">
        <v>591.28974999999991</v>
      </c>
      <c r="Z487" t="s">
        <v>53</v>
      </c>
      <c r="AA487" s="2">
        <v>-30.245000000000001</v>
      </c>
      <c r="AB487" s="3">
        <v>-5.8823529411764712E-2</v>
      </c>
      <c r="AC487" s="1">
        <v>-467.28525000000002</v>
      </c>
      <c r="AD487">
        <v>3</v>
      </c>
      <c r="AE487">
        <v>3</v>
      </c>
      <c r="AF487" t="s">
        <v>48</v>
      </c>
      <c r="AG487">
        <v>2017</v>
      </c>
      <c r="AH487">
        <f>COUNTBLANK(datos[[#This Row],[Row ID]:[Year sales]])</f>
        <v>0</v>
      </c>
    </row>
    <row r="488" spans="1:34" x14ac:dyDescent="0.3">
      <c r="A488">
        <v>487</v>
      </c>
      <c r="B488" t="s">
        <v>1688</v>
      </c>
      <c r="C488" s="4">
        <v>42896</v>
      </c>
      <c r="D488" s="4">
        <v>42899</v>
      </c>
      <c r="E488" t="s">
        <v>208</v>
      </c>
      <c r="F488" t="s">
        <v>1689</v>
      </c>
      <c r="G488" t="s">
        <v>1690</v>
      </c>
      <c r="H488" t="s">
        <v>122</v>
      </c>
      <c r="I488" t="s">
        <v>38</v>
      </c>
      <c r="J488" t="s">
        <v>58</v>
      </c>
      <c r="K488" t="s">
        <v>59</v>
      </c>
      <c r="L488">
        <v>90045</v>
      </c>
      <c r="M488" t="s">
        <v>60</v>
      </c>
      <c r="N488" t="s">
        <v>1695</v>
      </c>
      <c r="O488" t="s">
        <v>90</v>
      </c>
      <c r="P488" t="s">
        <v>91</v>
      </c>
      <c r="Q488" t="s">
        <v>1696</v>
      </c>
      <c r="R488" s="1">
        <v>279.95999999999998</v>
      </c>
      <c r="S488">
        <v>5</v>
      </c>
      <c r="T488">
        <f t="shared" si="7"/>
        <v>13</v>
      </c>
      <c r="U488" t="s">
        <v>75</v>
      </c>
      <c r="V488">
        <v>0.2</v>
      </c>
      <c r="W488">
        <v>55.991999999999997</v>
      </c>
      <c r="X488" s="1">
        <v>-55.991999999999997</v>
      </c>
      <c r="Y488" s="1">
        <v>335.952</v>
      </c>
      <c r="Z488" t="s">
        <v>47</v>
      </c>
      <c r="AA488" s="2">
        <v>17.497499999999999</v>
      </c>
      <c r="AB488" s="3">
        <v>6.25E-2</v>
      </c>
      <c r="AC488" s="1">
        <v>-206.47049999999999</v>
      </c>
      <c r="AD488">
        <v>3</v>
      </c>
      <c r="AE488">
        <v>3</v>
      </c>
      <c r="AF488" t="s">
        <v>48</v>
      </c>
      <c r="AG488">
        <v>2017</v>
      </c>
      <c r="AH488">
        <f>COUNTBLANK(datos[[#This Row],[Row ID]:[Year sales]])</f>
        <v>0</v>
      </c>
    </row>
    <row r="489" spans="1:34" x14ac:dyDescent="0.3">
      <c r="A489">
        <v>488</v>
      </c>
      <c r="B489" t="s">
        <v>1697</v>
      </c>
      <c r="C489" s="4">
        <v>41941</v>
      </c>
      <c r="D489" s="4">
        <v>41943</v>
      </c>
      <c r="E489" t="s">
        <v>208</v>
      </c>
      <c r="F489" t="s">
        <v>1698</v>
      </c>
      <c r="G489" t="s">
        <v>1699</v>
      </c>
      <c r="H489" t="s">
        <v>37</v>
      </c>
      <c r="I489" t="s">
        <v>38</v>
      </c>
      <c r="J489" t="s">
        <v>323</v>
      </c>
      <c r="K489" t="s">
        <v>231</v>
      </c>
      <c r="L489">
        <v>60610</v>
      </c>
      <c r="M489" t="s">
        <v>125</v>
      </c>
      <c r="N489" t="s">
        <v>1700</v>
      </c>
      <c r="O489" t="s">
        <v>90</v>
      </c>
      <c r="P489" t="s">
        <v>91</v>
      </c>
      <c r="Q489" t="s">
        <v>1701</v>
      </c>
      <c r="R489" s="1">
        <v>2735.9520000000002</v>
      </c>
      <c r="S489">
        <v>6</v>
      </c>
      <c r="T489">
        <f t="shared" si="7"/>
        <v>11</v>
      </c>
      <c r="U489" t="s">
        <v>75</v>
      </c>
      <c r="V489">
        <v>0.2</v>
      </c>
      <c r="W489">
        <v>547.19040000000007</v>
      </c>
      <c r="X489" s="1">
        <v>-547.19039999999995</v>
      </c>
      <c r="Y489" s="1">
        <v>3283.1424000000002</v>
      </c>
      <c r="Z489" t="s">
        <v>53</v>
      </c>
      <c r="AA489" s="2">
        <v>341.99400000000003</v>
      </c>
      <c r="AB489" s="3">
        <v>0.125</v>
      </c>
      <c r="AC489" s="1">
        <v>-1846.7675999999999</v>
      </c>
      <c r="AD489">
        <v>2</v>
      </c>
      <c r="AE489">
        <v>2</v>
      </c>
      <c r="AF489" t="s">
        <v>48</v>
      </c>
      <c r="AG489">
        <v>2014</v>
      </c>
      <c r="AH489">
        <f>COUNTBLANK(datos[[#This Row],[Row ID]:[Year sales]])</f>
        <v>0</v>
      </c>
    </row>
    <row r="490" spans="1:34" x14ac:dyDescent="0.3">
      <c r="A490">
        <v>489</v>
      </c>
      <c r="B490" t="s">
        <v>1702</v>
      </c>
      <c r="C490" s="4">
        <v>41799</v>
      </c>
      <c r="D490" s="4">
        <v>41803</v>
      </c>
      <c r="E490" t="s">
        <v>34</v>
      </c>
      <c r="F490" t="s">
        <v>1703</v>
      </c>
      <c r="G490" t="s">
        <v>1704</v>
      </c>
      <c r="H490" t="s">
        <v>122</v>
      </c>
      <c r="I490" t="s">
        <v>38</v>
      </c>
      <c r="J490" t="s">
        <v>1705</v>
      </c>
      <c r="K490" t="s">
        <v>124</v>
      </c>
      <c r="L490">
        <v>77340</v>
      </c>
      <c r="M490" t="s">
        <v>125</v>
      </c>
      <c r="N490" t="s">
        <v>1706</v>
      </c>
      <c r="O490" t="s">
        <v>90</v>
      </c>
      <c r="P490" t="s">
        <v>91</v>
      </c>
      <c r="Q490" t="s">
        <v>1707</v>
      </c>
      <c r="R490" s="1">
        <v>7.992</v>
      </c>
      <c r="S490">
        <v>1</v>
      </c>
      <c r="T490">
        <f t="shared" si="7"/>
        <v>22</v>
      </c>
      <c r="U490" t="s">
        <v>46</v>
      </c>
      <c r="V490">
        <v>0.2</v>
      </c>
      <c r="W490">
        <v>1.5984</v>
      </c>
      <c r="X490" s="1">
        <v>-1.5984</v>
      </c>
      <c r="Y490" s="1">
        <v>9.5904000000000007</v>
      </c>
      <c r="Z490" t="s">
        <v>65</v>
      </c>
      <c r="AA490" s="2">
        <v>0.59940000000000004</v>
      </c>
      <c r="AB490" s="3">
        <v>7.5000000000000011E-2</v>
      </c>
      <c r="AC490" s="1">
        <v>-5.7942</v>
      </c>
      <c r="AD490">
        <v>4</v>
      </c>
      <c r="AE490">
        <v>4</v>
      </c>
      <c r="AF490" t="s">
        <v>48</v>
      </c>
      <c r="AG490">
        <v>2014</v>
      </c>
      <c r="AH490">
        <f>COUNTBLANK(datos[[#This Row],[Row ID]:[Year sales]])</f>
        <v>0</v>
      </c>
    </row>
    <row r="491" spans="1:34" x14ac:dyDescent="0.3">
      <c r="A491">
        <v>490</v>
      </c>
      <c r="B491" t="s">
        <v>1702</v>
      </c>
      <c r="C491" s="4">
        <v>41799</v>
      </c>
      <c r="D491" s="4">
        <v>41803</v>
      </c>
      <c r="E491" t="s">
        <v>34</v>
      </c>
      <c r="F491" t="s">
        <v>1703</v>
      </c>
      <c r="G491" t="s">
        <v>1704</v>
      </c>
      <c r="H491" t="s">
        <v>122</v>
      </c>
      <c r="I491" t="s">
        <v>38</v>
      </c>
      <c r="J491" t="s">
        <v>1705</v>
      </c>
      <c r="K491" t="s">
        <v>124</v>
      </c>
      <c r="L491">
        <v>77340</v>
      </c>
      <c r="M491" t="s">
        <v>125</v>
      </c>
      <c r="N491" t="s">
        <v>1708</v>
      </c>
      <c r="O491" t="s">
        <v>90</v>
      </c>
      <c r="P491" t="s">
        <v>181</v>
      </c>
      <c r="Q491" t="s">
        <v>1709</v>
      </c>
      <c r="R491" s="1">
        <v>63.984000000000002</v>
      </c>
      <c r="S491">
        <v>2</v>
      </c>
      <c r="T491">
        <f t="shared" si="7"/>
        <v>7</v>
      </c>
      <c r="U491" t="s">
        <v>46</v>
      </c>
      <c r="V491">
        <v>0.2</v>
      </c>
      <c r="W491">
        <v>12.796800000000001</v>
      </c>
      <c r="X491" s="1">
        <v>-12.796799999999999</v>
      </c>
      <c r="Y491" s="1">
        <v>76.780799999999999</v>
      </c>
      <c r="Z491" t="s">
        <v>99</v>
      </c>
      <c r="AA491" s="2">
        <v>10.397399999999999</v>
      </c>
      <c r="AB491" s="3">
        <v>0.16249999999999998</v>
      </c>
      <c r="AC491" s="1">
        <v>-40.7898</v>
      </c>
      <c r="AD491">
        <v>4</v>
      </c>
      <c r="AE491">
        <v>4</v>
      </c>
      <c r="AF491" t="s">
        <v>48</v>
      </c>
      <c r="AG491">
        <v>2014</v>
      </c>
      <c r="AH491">
        <f>COUNTBLANK(datos[[#This Row],[Row ID]:[Year sales]])</f>
        <v>0</v>
      </c>
    </row>
    <row r="492" spans="1:34" x14ac:dyDescent="0.3">
      <c r="A492">
        <v>491</v>
      </c>
      <c r="B492" t="s">
        <v>1702</v>
      </c>
      <c r="C492" s="4">
        <v>41799</v>
      </c>
      <c r="D492" s="4">
        <v>41803</v>
      </c>
      <c r="E492" t="s">
        <v>34</v>
      </c>
      <c r="F492" t="s">
        <v>1703</v>
      </c>
      <c r="G492" t="s">
        <v>1704</v>
      </c>
      <c r="H492" t="s">
        <v>122</v>
      </c>
      <c r="I492" t="s">
        <v>38</v>
      </c>
      <c r="J492" t="s">
        <v>1705</v>
      </c>
      <c r="K492" t="s">
        <v>124</v>
      </c>
      <c r="L492">
        <v>77340</v>
      </c>
      <c r="M492" t="s">
        <v>125</v>
      </c>
      <c r="N492" t="s">
        <v>1589</v>
      </c>
      <c r="O492" t="s">
        <v>62</v>
      </c>
      <c r="P492" t="s">
        <v>86</v>
      </c>
      <c r="Q492" t="s">
        <v>1590</v>
      </c>
      <c r="R492" s="1">
        <v>70.367999999999995</v>
      </c>
      <c r="S492">
        <v>2</v>
      </c>
      <c r="T492">
        <f t="shared" si="7"/>
        <v>27</v>
      </c>
      <c r="U492" t="s">
        <v>46</v>
      </c>
      <c r="V492">
        <v>0.2</v>
      </c>
      <c r="W492">
        <v>14.073599999999999</v>
      </c>
      <c r="X492" s="1">
        <v>-14.073600000000001</v>
      </c>
      <c r="Y492" s="1">
        <v>84.441599999999994</v>
      </c>
      <c r="Z492" t="s">
        <v>99</v>
      </c>
      <c r="AA492" s="2">
        <v>6.1571999999999996</v>
      </c>
      <c r="AB492" s="3">
        <v>8.7499999999999994E-2</v>
      </c>
      <c r="AC492" s="1">
        <v>-50.1372</v>
      </c>
      <c r="AD492">
        <v>4</v>
      </c>
      <c r="AE492">
        <v>4</v>
      </c>
      <c r="AF492" t="s">
        <v>48</v>
      </c>
      <c r="AG492">
        <v>2014</v>
      </c>
      <c r="AH492">
        <f>COUNTBLANK(datos[[#This Row],[Row ID]:[Year sales]])</f>
        <v>0</v>
      </c>
    </row>
    <row r="493" spans="1:34" x14ac:dyDescent="0.3">
      <c r="A493">
        <v>492</v>
      </c>
      <c r="B493" t="s">
        <v>1710</v>
      </c>
      <c r="C493" s="4">
        <v>41896</v>
      </c>
      <c r="D493" s="4">
        <v>41901</v>
      </c>
      <c r="E493" t="s">
        <v>67</v>
      </c>
      <c r="F493" t="s">
        <v>1711</v>
      </c>
      <c r="G493" t="s">
        <v>1712</v>
      </c>
      <c r="H493" t="s">
        <v>37</v>
      </c>
      <c r="I493" t="s">
        <v>38</v>
      </c>
      <c r="J493" t="s">
        <v>409</v>
      </c>
      <c r="K493" t="s">
        <v>287</v>
      </c>
      <c r="L493">
        <v>14609</v>
      </c>
      <c r="M493" t="s">
        <v>168</v>
      </c>
      <c r="N493" t="s">
        <v>1713</v>
      </c>
      <c r="O493" t="s">
        <v>62</v>
      </c>
      <c r="P493" t="s">
        <v>77</v>
      </c>
      <c r="Q493" t="s">
        <v>1714</v>
      </c>
      <c r="R493" s="1">
        <v>449.15</v>
      </c>
      <c r="S493">
        <v>5</v>
      </c>
      <c r="T493">
        <f t="shared" si="7"/>
        <v>55</v>
      </c>
      <c r="U493" t="s">
        <v>75</v>
      </c>
      <c r="V493">
        <v>0</v>
      </c>
      <c r="W493">
        <v>0</v>
      </c>
      <c r="X493" s="1">
        <v>0</v>
      </c>
      <c r="Y493" s="1">
        <v>449.15</v>
      </c>
      <c r="Z493" t="s">
        <v>47</v>
      </c>
      <c r="AA493" s="2">
        <v>8.9830000000000005</v>
      </c>
      <c r="AB493" s="3">
        <v>2.0000000000000004E-2</v>
      </c>
      <c r="AC493" s="1">
        <v>-440.16699999999997</v>
      </c>
      <c r="AD493">
        <v>5</v>
      </c>
      <c r="AE493">
        <v>5</v>
      </c>
      <c r="AF493" t="s">
        <v>48</v>
      </c>
      <c r="AG493">
        <v>2014</v>
      </c>
      <c r="AH493">
        <f>COUNTBLANK(datos[[#This Row],[Row ID]:[Year sales]])</f>
        <v>0</v>
      </c>
    </row>
    <row r="494" spans="1:34" x14ac:dyDescent="0.3">
      <c r="A494">
        <v>493</v>
      </c>
      <c r="B494" t="s">
        <v>1710</v>
      </c>
      <c r="C494" s="4">
        <v>41896</v>
      </c>
      <c r="D494" s="4">
        <v>41901</v>
      </c>
      <c r="E494" t="s">
        <v>67</v>
      </c>
      <c r="F494" t="s">
        <v>1711</v>
      </c>
      <c r="G494" t="s">
        <v>1712</v>
      </c>
      <c r="H494" t="s">
        <v>37</v>
      </c>
      <c r="I494" t="s">
        <v>38</v>
      </c>
      <c r="J494" t="s">
        <v>409</v>
      </c>
      <c r="K494" t="s">
        <v>287</v>
      </c>
      <c r="L494">
        <v>14609</v>
      </c>
      <c r="M494" t="s">
        <v>168</v>
      </c>
      <c r="N494" t="s">
        <v>1715</v>
      </c>
      <c r="O494" t="s">
        <v>62</v>
      </c>
      <c r="P494" t="s">
        <v>193</v>
      </c>
      <c r="Q494" t="s">
        <v>1716</v>
      </c>
      <c r="R494" s="1">
        <v>11.07</v>
      </c>
      <c r="S494">
        <v>3</v>
      </c>
      <c r="T494">
        <f t="shared" si="7"/>
        <v>16</v>
      </c>
      <c r="U494" t="s">
        <v>52</v>
      </c>
      <c r="V494">
        <v>0</v>
      </c>
      <c r="W494">
        <v>0</v>
      </c>
      <c r="X494" s="1">
        <v>0</v>
      </c>
      <c r="Y494" s="1">
        <v>11.07</v>
      </c>
      <c r="Z494" t="s">
        <v>65</v>
      </c>
      <c r="AA494" s="2">
        <v>5.0922000000000001</v>
      </c>
      <c r="AB494" s="3">
        <v>0.46</v>
      </c>
      <c r="AC494" s="1">
        <v>-5.9778000000000002</v>
      </c>
      <c r="AD494">
        <v>5</v>
      </c>
      <c r="AE494">
        <v>5</v>
      </c>
      <c r="AF494" t="s">
        <v>48</v>
      </c>
      <c r="AG494">
        <v>2014</v>
      </c>
      <c r="AH494">
        <f>COUNTBLANK(datos[[#This Row],[Row ID]:[Year sales]])</f>
        <v>0</v>
      </c>
    </row>
    <row r="495" spans="1:34" x14ac:dyDescent="0.3">
      <c r="A495">
        <v>494</v>
      </c>
      <c r="B495" t="s">
        <v>1717</v>
      </c>
      <c r="C495" s="4">
        <v>42499</v>
      </c>
      <c r="D495" s="4">
        <v>42504</v>
      </c>
      <c r="E495" t="s">
        <v>67</v>
      </c>
      <c r="F495" t="s">
        <v>1718</v>
      </c>
      <c r="G495" t="s">
        <v>1719</v>
      </c>
      <c r="H495" t="s">
        <v>37</v>
      </c>
      <c r="I495" t="s">
        <v>38</v>
      </c>
      <c r="J495" t="s">
        <v>115</v>
      </c>
      <c r="K495" t="s">
        <v>116</v>
      </c>
      <c r="L495">
        <v>98115</v>
      </c>
      <c r="M495" t="s">
        <v>60</v>
      </c>
      <c r="N495" t="s">
        <v>1720</v>
      </c>
      <c r="O495" t="s">
        <v>90</v>
      </c>
      <c r="P495" t="s">
        <v>181</v>
      </c>
      <c r="Q495" t="s">
        <v>1721</v>
      </c>
      <c r="R495" s="1">
        <v>93.98</v>
      </c>
      <c r="S495">
        <v>2</v>
      </c>
      <c r="T495">
        <f t="shared" si="7"/>
        <v>13</v>
      </c>
      <c r="U495" t="s">
        <v>46</v>
      </c>
      <c r="V495">
        <v>0</v>
      </c>
      <c r="W495">
        <v>0</v>
      </c>
      <c r="X495" s="1">
        <v>0</v>
      </c>
      <c r="Y495" s="1">
        <v>93.98</v>
      </c>
      <c r="Z495" t="s">
        <v>99</v>
      </c>
      <c r="AA495" s="2">
        <v>13.1572</v>
      </c>
      <c r="AB495" s="3">
        <v>0.13999999999999999</v>
      </c>
      <c r="AC495" s="1">
        <v>-80.822800000000001</v>
      </c>
      <c r="AD495">
        <v>5</v>
      </c>
      <c r="AE495">
        <v>5</v>
      </c>
      <c r="AF495" t="s">
        <v>48</v>
      </c>
      <c r="AG495">
        <v>2016</v>
      </c>
      <c r="AH495">
        <f>COUNTBLANK(datos[[#This Row],[Row ID]:[Year sales]])</f>
        <v>0</v>
      </c>
    </row>
    <row r="496" spans="1:34" x14ac:dyDescent="0.3">
      <c r="A496">
        <v>495</v>
      </c>
      <c r="B496" t="s">
        <v>1722</v>
      </c>
      <c r="C496" s="4">
        <v>42447</v>
      </c>
      <c r="D496" s="4">
        <v>42450</v>
      </c>
      <c r="E496" t="s">
        <v>34</v>
      </c>
      <c r="F496" t="s">
        <v>1723</v>
      </c>
      <c r="G496" t="s">
        <v>1724</v>
      </c>
      <c r="H496" t="s">
        <v>37</v>
      </c>
      <c r="I496" t="s">
        <v>38</v>
      </c>
      <c r="J496" t="s">
        <v>354</v>
      </c>
      <c r="K496" t="s">
        <v>355</v>
      </c>
      <c r="L496">
        <v>38109</v>
      </c>
      <c r="M496" t="s">
        <v>41</v>
      </c>
      <c r="N496" t="s">
        <v>1725</v>
      </c>
      <c r="O496" t="s">
        <v>43</v>
      </c>
      <c r="P496" t="s">
        <v>73</v>
      </c>
      <c r="Q496" t="s">
        <v>1726</v>
      </c>
      <c r="R496" s="1">
        <v>189.88200000000001</v>
      </c>
      <c r="S496">
        <v>3</v>
      </c>
      <c r="T496">
        <f t="shared" si="7"/>
        <v>11</v>
      </c>
      <c r="U496" t="s">
        <v>52</v>
      </c>
      <c r="V496">
        <v>0.4</v>
      </c>
      <c r="W496">
        <v>75.952800000000011</v>
      </c>
      <c r="X496" s="1">
        <v>-75.952799999999996</v>
      </c>
      <c r="Y496" s="1">
        <v>265.83480000000003</v>
      </c>
      <c r="Z496" t="s">
        <v>47</v>
      </c>
      <c r="AA496" s="2">
        <v>-94.941000000000003</v>
      </c>
      <c r="AB496" s="3">
        <v>-0.5</v>
      </c>
      <c r="AC496" s="1">
        <v>-208.87020000000001</v>
      </c>
      <c r="AD496">
        <v>3</v>
      </c>
      <c r="AE496">
        <v>3</v>
      </c>
      <c r="AF496" t="s">
        <v>48</v>
      </c>
      <c r="AG496">
        <v>2016</v>
      </c>
      <c r="AH496">
        <f>COUNTBLANK(datos[[#This Row],[Row ID]:[Year sales]])</f>
        <v>0</v>
      </c>
    </row>
    <row r="497" spans="1:34" x14ac:dyDescent="0.3">
      <c r="A497">
        <v>496</v>
      </c>
      <c r="B497" t="s">
        <v>1727</v>
      </c>
      <c r="C497" s="4">
        <v>42365</v>
      </c>
      <c r="D497" s="4">
        <v>42369</v>
      </c>
      <c r="E497" t="s">
        <v>67</v>
      </c>
      <c r="F497" t="s">
        <v>1728</v>
      </c>
      <c r="G497" t="s">
        <v>1729</v>
      </c>
      <c r="H497" t="s">
        <v>37</v>
      </c>
      <c r="I497" t="s">
        <v>38</v>
      </c>
      <c r="J497" t="s">
        <v>1730</v>
      </c>
      <c r="K497" t="s">
        <v>1731</v>
      </c>
      <c r="L497">
        <v>72701</v>
      </c>
      <c r="M497" t="s">
        <v>41</v>
      </c>
      <c r="N497" t="s">
        <v>1732</v>
      </c>
      <c r="O497" t="s">
        <v>62</v>
      </c>
      <c r="P497" t="s">
        <v>193</v>
      </c>
      <c r="Q497" t="s">
        <v>1733</v>
      </c>
      <c r="R497" s="1">
        <v>105.42</v>
      </c>
      <c r="S497">
        <v>2</v>
      </c>
      <c r="T497">
        <f t="shared" si="7"/>
        <v>12</v>
      </c>
      <c r="U497" t="s">
        <v>46</v>
      </c>
      <c r="V497">
        <v>0</v>
      </c>
      <c r="W497">
        <v>0</v>
      </c>
      <c r="X497" s="1">
        <v>0</v>
      </c>
      <c r="Y497" s="1">
        <v>105.42</v>
      </c>
      <c r="Z497" t="s">
        <v>99</v>
      </c>
      <c r="AA497" s="2">
        <v>51.655799999999999</v>
      </c>
      <c r="AB497" s="3">
        <v>0.49</v>
      </c>
      <c r="AC497" s="1">
        <v>-53.764200000000002</v>
      </c>
      <c r="AD497">
        <v>4</v>
      </c>
      <c r="AE497">
        <v>4</v>
      </c>
      <c r="AF497" t="s">
        <v>48</v>
      </c>
      <c r="AG497">
        <v>2015</v>
      </c>
      <c r="AH497">
        <f>COUNTBLANK(datos[[#This Row],[Row ID]:[Year sales]])</f>
        <v>0</v>
      </c>
    </row>
    <row r="498" spans="1:34" x14ac:dyDescent="0.3">
      <c r="A498">
        <v>497</v>
      </c>
      <c r="B498" t="s">
        <v>1734</v>
      </c>
      <c r="C498" s="4">
        <v>42576</v>
      </c>
      <c r="D498" s="4">
        <v>42582</v>
      </c>
      <c r="E498" t="s">
        <v>67</v>
      </c>
      <c r="F498" t="s">
        <v>1607</v>
      </c>
      <c r="G498" t="s">
        <v>1608</v>
      </c>
      <c r="H498" t="s">
        <v>37</v>
      </c>
      <c r="I498" t="s">
        <v>38</v>
      </c>
      <c r="J498" t="s">
        <v>1735</v>
      </c>
      <c r="K498" t="s">
        <v>59</v>
      </c>
      <c r="L498">
        <v>92627</v>
      </c>
      <c r="M498" t="s">
        <v>60</v>
      </c>
      <c r="N498" t="s">
        <v>1736</v>
      </c>
      <c r="O498" t="s">
        <v>62</v>
      </c>
      <c r="P498" t="s">
        <v>94</v>
      </c>
      <c r="Q498" t="s">
        <v>1737</v>
      </c>
      <c r="R498" s="1">
        <v>119.616</v>
      </c>
      <c r="S498">
        <v>8</v>
      </c>
      <c r="T498">
        <f t="shared" si="7"/>
        <v>29</v>
      </c>
      <c r="U498" t="s">
        <v>75</v>
      </c>
      <c r="V498">
        <v>0.2</v>
      </c>
      <c r="W498">
        <v>23.923200000000001</v>
      </c>
      <c r="X498" s="1">
        <v>-23.923200000000001</v>
      </c>
      <c r="Y498" s="1">
        <v>143.53919999999999</v>
      </c>
      <c r="Z498" t="s">
        <v>99</v>
      </c>
      <c r="AA498" s="2">
        <v>40.370399999999997</v>
      </c>
      <c r="AB498" s="3">
        <v>0.33749999999999997</v>
      </c>
      <c r="AC498" s="1">
        <v>-55.322400000000002</v>
      </c>
      <c r="AD498">
        <v>6</v>
      </c>
      <c r="AE498">
        <v>6</v>
      </c>
      <c r="AF498" t="s">
        <v>48</v>
      </c>
      <c r="AG498">
        <v>2016</v>
      </c>
      <c r="AH498">
        <f>COUNTBLANK(datos[[#This Row],[Row ID]:[Year sales]])</f>
        <v>0</v>
      </c>
    </row>
    <row r="499" spans="1:34" x14ac:dyDescent="0.3">
      <c r="A499">
        <v>498</v>
      </c>
      <c r="B499" t="s">
        <v>1734</v>
      </c>
      <c r="C499" s="4">
        <v>42576</v>
      </c>
      <c r="D499" s="4">
        <v>42582</v>
      </c>
      <c r="E499" t="s">
        <v>67</v>
      </c>
      <c r="F499" t="s">
        <v>1607</v>
      </c>
      <c r="G499" t="s">
        <v>1608</v>
      </c>
      <c r="H499" t="s">
        <v>37</v>
      </c>
      <c r="I499" t="s">
        <v>38</v>
      </c>
      <c r="J499" t="s">
        <v>1735</v>
      </c>
      <c r="K499" t="s">
        <v>59</v>
      </c>
      <c r="L499">
        <v>92627</v>
      </c>
      <c r="M499" t="s">
        <v>60</v>
      </c>
      <c r="N499" t="s">
        <v>1738</v>
      </c>
      <c r="O499" t="s">
        <v>43</v>
      </c>
      <c r="P499" t="s">
        <v>83</v>
      </c>
      <c r="Q499" t="s">
        <v>1739</v>
      </c>
      <c r="R499" s="1">
        <v>255.76</v>
      </c>
      <c r="S499">
        <v>4</v>
      </c>
      <c r="T499">
        <f t="shared" si="7"/>
        <v>29</v>
      </c>
      <c r="U499" t="s">
        <v>52</v>
      </c>
      <c r="V499">
        <v>0</v>
      </c>
      <c r="W499">
        <v>0</v>
      </c>
      <c r="X499" s="1">
        <v>0</v>
      </c>
      <c r="Y499" s="1">
        <v>255.76</v>
      </c>
      <c r="Z499" t="s">
        <v>47</v>
      </c>
      <c r="AA499" s="2">
        <v>81.843199999999996</v>
      </c>
      <c r="AB499" s="3">
        <v>0.32</v>
      </c>
      <c r="AC499" s="1">
        <v>-173.91679999999999</v>
      </c>
      <c r="AD499">
        <v>6</v>
      </c>
      <c r="AE499">
        <v>6</v>
      </c>
      <c r="AF499" t="s">
        <v>48</v>
      </c>
      <c r="AG499">
        <v>2016</v>
      </c>
      <c r="AH499">
        <f>COUNTBLANK(datos[[#This Row],[Row ID]:[Year sales]])</f>
        <v>0</v>
      </c>
    </row>
    <row r="500" spans="1:34" x14ac:dyDescent="0.3">
      <c r="A500">
        <v>499</v>
      </c>
      <c r="B500" t="s">
        <v>1734</v>
      </c>
      <c r="C500" s="4">
        <v>42576</v>
      </c>
      <c r="D500" s="4">
        <v>42582</v>
      </c>
      <c r="E500" t="s">
        <v>67</v>
      </c>
      <c r="F500" t="s">
        <v>1607</v>
      </c>
      <c r="G500" t="s">
        <v>1608</v>
      </c>
      <c r="H500" t="s">
        <v>37</v>
      </c>
      <c r="I500" t="s">
        <v>38</v>
      </c>
      <c r="J500" t="s">
        <v>1735</v>
      </c>
      <c r="K500" t="s">
        <v>59</v>
      </c>
      <c r="L500">
        <v>92627</v>
      </c>
      <c r="M500" t="s">
        <v>60</v>
      </c>
      <c r="N500" t="s">
        <v>1186</v>
      </c>
      <c r="O500" t="s">
        <v>43</v>
      </c>
      <c r="P500" t="s">
        <v>50</v>
      </c>
      <c r="Q500" t="s">
        <v>1187</v>
      </c>
      <c r="R500" s="1">
        <v>241.56800000000001</v>
      </c>
      <c r="S500">
        <v>2</v>
      </c>
      <c r="T500">
        <f t="shared" si="7"/>
        <v>37</v>
      </c>
      <c r="U500" t="s">
        <v>46</v>
      </c>
      <c r="V500">
        <v>0.2</v>
      </c>
      <c r="W500">
        <v>48.313600000000008</v>
      </c>
      <c r="X500" s="1">
        <v>-48.313600000000001</v>
      </c>
      <c r="Y500" s="1">
        <v>289.88160000000005</v>
      </c>
      <c r="Z500" t="s">
        <v>47</v>
      </c>
      <c r="AA500" s="2">
        <v>18.117599999999999</v>
      </c>
      <c r="AB500" s="3">
        <v>7.4999999999999997E-2</v>
      </c>
      <c r="AC500" s="1">
        <v>-175.13679999999999</v>
      </c>
      <c r="AD500">
        <v>6</v>
      </c>
      <c r="AE500">
        <v>6</v>
      </c>
      <c r="AF500" t="s">
        <v>48</v>
      </c>
      <c r="AG500">
        <v>2016</v>
      </c>
      <c r="AH500">
        <f>COUNTBLANK(datos[[#This Row],[Row ID]:[Year sales]])</f>
        <v>0</v>
      </c>
    </row>
    <row r="501" spans="1:34" x14ac:dyDescent="0.3">
      <c r="A501">
        <v>500</v>
      </c>
      <c r="B501" t="s">
        <v>1734</v>
      </c>
      <c r="C501" s="4">
        <v>42576</v>
      </c>
      <c r="D501" s="4">
        <v>42582</v>
      </c>
      <c r="E501" t="s">
        <v>67</v>
      </c>
      <c r="F501" t="s">
        <v>1607</v>
      </c>
      <c r="G501" t="s">
        <v>1608</v>
      </c>
      <c r="H501" t="s">
        <v>37</v>
      </c>
      <c r="I501" t="s">
        <v>38</v>
      </c>
      <c r="J501" t="s">
        <v>1735</v>
      </c>
      <c r="K501" t="s">
        <v>59</v>
      </c>
      <c r="L501">
        <v>92627</v>
      </c>
      <c r="M501" t="s">
        <v>60</v>
      </c>
      <c r="N501" t="s">
        <v>1740</v>
      </c>
      <c r="O501" t="s">
        <v>43</v>
      </c>
      <c r="P501" t="s">
        <v>83</v>
      </c>
      <c r="Q501" t="s">
        <v>1741</v>
      </c>
      <c r="R501" s="1">
        <v>69.3</v>
      </c>
      <c r="S501">
        <v>9</v>
      </c>
      <c r="T501">
        <f t="shared" si="7"/>
        <v>17</v>
      </c>
      <c r="U501" t="s">
        <v>75</v>
      </c>
      <c r="V501">
        <v>0</v>
      </c>
      <c r="W501">
        <v>0</v>
      </c>
      <c r="X501" s="1">
        <v>0</v>
      </c>
      <c r="Y501" s="1">
        <v>69.3</v>
      </c>
      <c r="Z501" t="s">
        <v>99</v>
      </c>
      <c r="AA501" s="2">
        <v>22.869</v>
      </c>
      <c r="AB501" s="3">
        <v>0.33</v>
      </c>
      <c r="AC501" s="1">
        <v>-46.430999999999997</v>
      </c>
      <c r="AD501">
        <v>6</v>
      </c>
      <c r="AE501">
        <v>6</v>
      </c>
      <c r="AF501" t="s">
        <v>48</v>
      </c>
      <c r="AG501">
        <v>2016</v>
      </c>
      <c r="AH501">
        <f>COUNTBLANK(datos[[#This Row],[Row ID]:[Year sales]])</f>
        <v>0</v>
      </c>
    </row>
    <row r="502" spans="1:34" x14ac:dyDescent="0.3">
      <c r="A502">
        <v>501</v>
      </c>
      <c r="B502" t="s">
        <v>1742</v>
      </c>
      <c r="C502" s="4">
        <v>42520</v>
      </c>
      <c r="D502" s="4">
        <v>42525</v>
      </c>
      <c r="E502" t="s">
        <v>67</v>
      </c>
      <c r="F502" t="s">
        <v>1743</v>
      </c>
      <c r="G502" t="s">
        <v>1744</v>
      </c>
      <c r="H502" t="s">
        <v>57</v>
      </c>
      <c r="I502" t="s">
        <v>38</v>
      </c>
      <c r="J502" t="s">
        <v>1745</v>
      </c>
      <c r="K502" t="s">
        <v>477</v>
      </c>
      <c r="L502">
        <v>80134</v>
      </c>
      <c r="M502" t="s">
        <v>60</v>
      </c>
      <c r="N502" t="s">
        <v>1746</v>
      </c>
      <c r="O502" t="s">
        <v>62</v>
      </c>
      <c r="P502" t="s">
        <v>94</v>
      </c>
      <c r="Q502" t="s">
        <v>1747</v>
      </c>
      <c r="R502" s="1">
        <v>22.62</v>
      </c>
      <c r="S502">
        <v>2</v>
      </c>
      <c r="T502">
        <f t="shared" si="7"/>
        <v>40</v>
      </c>
      <c r="U502" t="s">
        <v>46</v>
      </c>
      <c r="V502">
        <v>0.7</v>
      </c>
      <c r="W502">
        <v>15.834</v>
      </c>
      <c r="X502" s="1">
        <v>-15.834</v>
      </c>
      <c r="Y502" s="1">
        <v>38.454000000000001</v>
      </c>
      <c r="Z502" t="s">
        <v>65</v>
      </c>
      <c r="AA502" s="2">
        <v>-15.08</v>
      </c>
      <c r="AB502" s="3">
        <v>-0.66666666666666663</v>
      </c>
      <c r="AC502" s="1">
        <v>-21.866</v>
      </c>
      <c r="AD502">
        <v>5</v>
      </c>
      <c r="AE502">
        <v>5</v>
      </c>
      <c r="AF502" t="s">
        <v>48</v>
      </c>
      <c r="AG502">
        <v>2016</v>
      </c>
      <c r="AH502">
        <f>COUNTBLANK(datos[[#This Row],[Row ID]:[Year sales]])</f>
        <v>0</v>
      </c>
    </row>
    <row r="503" spans="1:34" x14ac:dyDescent="0.3">
      <c r="A503">
        <v>502</v>
      </c>
      <c r="B503" t="s">
        <v>1742</v>
      </c>
      <c r="C503" s="4">
        <v>42520</v>
      </c>
      <c r="D503" s="4">
        <v>42525</v>
      </c>
      <c r="E503" t="s">
        <v>67</v>
      </c>
      <c r="F503" t="s">
        <v>1743</v>
      </c>
      <c r="G503" t="s">
        <v>1744</v>
      </c>
      <c r="H503" t="s">
        <v>57</v>
      </c>
      <c r="I503" t="s">
        <v>38</v>
      </c>
      <c r="J503" t="s">
        <v>1745</v>
      </c>
      <c r="K503" t="s">
        <v>477</v>
      </c>
      <c r="L503">
        <v>80134</v>
      </c>
      <c r="M503" t="s">
        <v>60</v>
      </c>
      <c r="N503" t="s">
        <v>1748</v>
      </c>
      <c r="O503" t="s">
        <v>62</v>
      </c>
      <c r="P503" t="s">
        <v>94</v>
      </c>
      <c r="Q503" t="s">
        <v>1749</v>
      </c>
      <c r="R503" s="1">
        <v>14.952</v>
      </c>
      <c r="S503">
        <v>2</v>
      </c>
      <c r="T503">
        <f t="shared" si="7"/>
        <v>34</v>
      </c>
      <c r="U503" t="s">
        <v>46</v>
      </c>
      <c r="V503">
        <v>0.7</v>
      </c>
      <c r="W503">
        <v>10.4664</v>
      </c>
      <c r="X503" s="1">
        <v>-10.4664</v>
      </c>
      <c r="Y503" s="1">
        <v>25.418399999999998</v>
      </c>
      <c r="Z503" t="s">
        <v>65</v>
      </c>
      <c r="AA503" s="2">
        <v>-11.961600000000001</v>
      </c>
      <c r="AB503" s="3">
        <v>-0.8</v>
      </c>
      <c r="AC503" s="1">
        <v>-16.447199999999999</v>
      </c>
      <c r="AD503">
        <v>5</v>
      </c>
      <c r="AE503">
        <v>5</v>
      </c>
      <c r="AF503" t="s">
        <v>48</v>
      </c>
      <c r="AG503">
        <v>2016</v>
      </c>
      <c r="AH503">
        <f>COUNTBLANK(datos[[#This Row],[Row ID]:[Year sales]])</f>
        <v>0</v>
      </c>
    </row>
    <row r="504" spans="1:34" x14ac:dyDescent="0.3">
      <c r="A504">
        <v>503</v>
      </c>
      <c r="B504" t="s">
        <v>1742</v>
      </c>
      <c r="C504" s="4">
        <v>42520</v>
      </c>
      <c r="D504" s="4">
        <v>42525</v>
      </c>
      <c r="E504" t="s">
        <v>67</v>
      </c>
      <c r="F504" t="s">
        <v>1743</v>
      </c>
      <c r="G504" t="s">
        <v>1744</v>
      </c>
      <c r="H504" t="s">
        <v>57</v>
      </c>
      <c r="I504" t="s">
        <v>38</v>
      </c>
      <c r="J504" t="s">
        <v>1745</v>
      </c>
      <c r="K504" t="s">
        <v>477</v>
      </c>
      <c r="L504">
        <v>80134</v>
      </c>
      <c r="M504" t="s">
        <v>60</v>
      </c>
      <c r="N504" t="s">
        <v>1750</v>
      </c>
      <c r="O504" t="s">
        <v>43</v>
      </c>
      <c r="P504" t="s">
        <v>50</v>
      </c>
      <c r="Q504" t="s">
        <v>1751</v>
      </c>
      <c r="R504" s="1">
        <v>801.56799999999998</v>
      </c>
      <c r="S504">
        <v>2</v>
      </c>
      <c r="T504">
        <f t="shared" si="7"/>
        <v>32</v>
      </c>
      <c r="U504" t="s">
        <v>46</v>
      </c>
      <c r="V504">
        <v>0.2</v>
      </c>
      <c r="W504">
        <v>160.31360000000001</v>
      </c>
      <c r="X504" s="1">
        <v>-160.31360000000001</v>
      </c>
      <c r="Y504" s="1">
        <v>961.88159999999993</v>
      </c>
      <c r="Z504" t="s">
        <v>53</v>
      </c>
      <c r="AA504" s="2">
        <v>50.097999999999999</v>
      </c>
      <c r="AB504" s="3">
        <v>6.25E-2</v>
      </c>
      <c r="AC504" s="1">
        <v>-591.15639999999996</v>
      </c>
      <c r="AD504">
        <v>5</v>
      </c>
      <c r="AE504">
        <v>5</v>
      </c>
      <c r="AF504" t="s">
        <v>48</v>
      </c>
      <c r="AG504">
        <v>2016</v>
      </c>
      <c r="AH504">
        <f>COUNTBLANK(datos[[#This Row],[Row ID]:[Year sales]])</f>
        <v>0</v>
      </c>
    </row>
    <row r="505" spans="1:34" x14ac:dyDescent="0.3">
      <c r="A505">
        <v>504</v>
      </c>
      <c r="B505" t="s">
        <v>1742</v>
      </c>
      <c r="C505" s="4">
        <v>42520</v>
      </c>
      <c r="D505" s="4">
        <v>42525</v>
      </c>
      <c r="E505" t="s">
        <v>67</v>
      </c>
      <c r="F505" t="s">
        <v>1743</v>
      </c>
      <c r="G505" t="s">
        <v>1744</v>
      </c>
      <c r="H505" t="s">
        <v>57</v>
      </c>
      <c r="I505" t="s">
        <v>38</v>
      </c>
      <c r="J505" t="s">
        <v>1745</v>
      </c>
      <c r="K505" t="s">
        <v>477</v>
      </c>
      <c r="L505">
        <v>80134</v>
      </c>
      <c r="M505" t="s">
        <v>60</v>
      </c>
      <c r="N505" t="s">
        <v>1752</v>
      </c>
      <c r="O505" t="s">
        <v>62</v>
      </c>
      <c r="P505" t="s">
        <v>94</v>
      </c>
      <c r="Q505" t="s">
        <v>1753</v>
      </c>
      <c r="R505" s="1">
        <v>2.3759999999999999</v>
      </c>
      <c r="S505">
        <v>3</v>
      </c>
      <c r="T505">
        <f t="shared" si="7"/>
        <v>9</v>
      </c>
      <c r="U505" t="s">
        <v>52</v>
      </c>
      <c r="V505">
        <v>0.7</v>
      </c>
      <c r="W505">
        <v>1.6631999999999998</v>
      </c>
      <c r="X505" s="1">
        <v>-1.6632</v>
      </c>
      <c r="Y505" s="1">
        <v>4.0391999999999992</v>
      </c>
      <c r="Z505" t="s">
        <v>65</v>
      </c>
      <c r="AA505" s="2">
        <v>-1.9008</v>
      </c>
      <c r="AB505" s="3">
        <v>-0.8</v>
      </c>
      <c r="AC505" s="1">
        <v>-2.6135999999999999</v>
      </c>
      <c r="AD505">
        <v>5</v>
      </c>
      <c r="AE505">
        <v>5</v>
      </c>
      <c r="AF505" t="s">
        <v>48</v>
      </c>
      <c r="AG505">
        <v>2016</v>
      </c>
      <c r="AH505">
        <f>COUNTBLANK(datos[[#This Row],[Row ID]:[Year sales]])</f>
        <v>0</v>
      </c>
    </row>
    <row r="506" spans="1:34" x14ac:dyDescent="0.3">
      <c r="A506">
        <v>505</v>
      </c>
      <c r="B506" t="s">
        <v>1742</v>
      </c>
      <c r="C506" s="4">
        <v>42520</v>
      </c>
      <c r="D506" s="4">
        <v>42525</v>
      </c>
      <c r="E506" t="s">
        <v>67</v>
      </c>
      <c r="F506" t="s">
        <v>1743</v>
      </c>
      <c r="G506" t="s">
        <v>1744</v>
      </c>
      <c r="H506" t="s">
        <v>57</v>
      </c>
      <c r="I506" t="s">
        <v>38</v>
      </c>
      <c r="J506" t="s">
        <v>1745</v>
      </c>
      <c r="K506" t="s">
        <v>477</v>
      </c>
      <c r="L506">
        <v>80134</v>
      </c>
      <c r="M506" t="s">
        <v>60</v>
      </c>
      <c r="N506" t="s">
        <v>1754</v>
      </c>
      <c r="O506" t="s">
        <v>62</v>
      </c>
      <c r="P506" t="s">
        <v>110</v>
      </c>
      <c r="Q506" t="s">
        <v>1755</v>
      </c>
      <c r="R506" s="1">
        <v>32.792000000000002</v>
      </c>
      <c r="S506">
        <v>1</v>
      </c>
      <c r="T506">
        <f t="shared" si="7"/>
        <v>24</v>
      </c>
      <c r="U506" t="s">
        <v>46</v>
      </c>
      <c r="V506">
        <v>0.2</v>
      </c>
      <c r="W506">
        <v>6.5584000000000007</v>
      </c>
      <c r="X506" s="1">
        <v>-6.5583999999999998</v>
      </c>
      <c r="Y506" s="1">
        <v>39.3504</v>
      </c>
      <c r="Z506" t="s">
        <v>65</v>
      </c>
      <c r="AA506" s="2">
        <v>11.8871</v>
      </c>
      <c r="AB506" s="3">
        <v>0.36249999999999999</v>
      </c>
      <c r="AC506" s="1">
        <v>-14.346500000000001</v>
      </c>
      <c r="AD506">
        <v>5</v>
      </c>
      <c r="AE506">
        <v>5</v>
      </c>
      <c r="AF506" t="s">
        <v>48</v>
      </c>
      <c r="AG506">
        <v>2016</v>
      </c>
      <c r="AH506">
        <f>COUNTBLANK(datos[[#This Row],[Row ID]:[Year sales]])</f>
        <v>0</v>
      </c>
    </row>
    <row r="507" spans="1:34" x14ac:dyDescent="0.3">
      <c r="A507">
        <v>506</v>
      </c>
      <c r="B507" t="s">
        <v>1756</v>
      </c>
      <c r="C507" s="4">
        <v>43051</v>
      </c>
      <c r="D507" s="4">
        <v>43054</v>
      </c>
      <c r="E507" t="s">
        <v>34</v>
      </c>
      <c r="F507" t="s">
        <v>1598</v>
      </c>
      <c r="G507" t="s">
        <v>1599</v>
      </c>
      <c r="H507" t="s">
        <v>57</v>
      </c>
      <c r="I507" t="s">
        <v>38</v>
      </c>
      <c r="J507" t="s">
        <v>286</v>
      </c>
      <c r="K507" t="s">
        <v>287</v>
      </c>
      <c r="L507">
        <v>10024</v>
      </c>
      <c r="M507" t="s">
        <v>168</v>
      </c>
      <c r="N507" t="s">
        <v>565</v>
      </c>
      <c r="O507" t="s">
        <v>62</v>
      </c>
      <c r="P507" t="s">
        <v>94</v>
      </c>
      <c r="Q507" t="s">
        <v>566</v>
      </c>
      <c r="R507" s="1">
        <v>15.92</v>
      </c>
      <c r="S507">
        <v>5</v>
      </c>
      <c r="T507">
        <f t="shared" si="7"/>
        <v>36</v>
      </c>
      <c r="U507" t="s">
        <v>75</v>
      </c>
      <c r="V507">
        <v>0.2</v>
      </c>
      <c r="W507">
        <v>3.1840000000000002</v>
      </c>
      <c r="X507" s="1">
        <v>-3.1840000000000002</v>
      </c>
      <c r="Y507" s="1">
        <v>19.103999999999999</v>
      </c>
      <c r="Z507" t="s">
        <v>65</v>
      </c>
      <c r="AA507" s="2">
        <v>5.3730000000000002</v>
      </c>
      <c r="AB507" s="3">
        <v>0.33750000000000002</v>
      </c>
      <c r="AC507" s="1">
        <v>-7.3630000000000004</v>
      </c>
      <c r="AD507">
        <v>3</v>
      </c>
      <c r="AE507">
        <v>3</v>
      </c>
      <c r="AF507" t="s">
        <v>48</v>
      </c>
      <c r="AG507">
        <v>2017</v>
      </c>
      <c r="AH507">
        <f>COUNTBLANK(datos[[#This Row],[Row ID]:[Year sales]])</f>
        <v>0</v>
      </c>
    </row>
    <row r="508" spans="1:34" x14ac:dyDescent="0.3">
      <c r="A508">
        <v>507</v>
      </c>
      <c r="B508" t="s">
        <v>1757</v>
      </c>
      <c r="C508" s="4">
        <v>42079</v>
      </c>
      <c r="D508" s="4">
        <v>42085</v>
      </c>
      <c r="E508" t="s">
        <v>67</v>
      </c>
      <c r="F508" t="s">
        <v>1758</v>
      </c>
      <c r="G508" t="s">
        <v>1759</v>
      </c>
      <c r="H508" t="s">
        <v>37</v>
      </c>
      <c r="I508" t="s">
        <v>38</v>
      </c>
      <c r="J508" t="s">
        <v>1760</v>
      </c>
      <c r="K508" t="s">
        <v>1294</v>
      </c>
      <c r="L508">
        <v>30318</v>
      </c>
      <c r="M508" t="s">
        <v>41</v>
      </c>
      <c r="N508" t="s">
        <v>1761</v>
      </c>
      <c r="O508" t="s">
        <v>62</v>
      </c>
      <c r="P508" t="s">
        <v>86</v>
      </c>
      <c r="Q508" t="s">
        <v>1762</v>
      </c>
      <c r="R508" s="1">
        <v>2.74</v>
      </c>
      <c r="S508">
        <v>1</v>
      </c>
      <c r="T508">
        <f t="shared" si="7"/>
        <v>30</v>
      </c>
      <c r="U508" t="s">
        <v>46</v>
      </c>
      <c r="V508">
        <v>0</v>
      </c>
      <c r="W508">
        <v>0</v>
      </c>
      <c r="X508" s="1">
        <v>0</v>
      </c>
      <c r="Y508" s="1">
        <v>2.74</v>
      </c>
      <c r="Z508" t="s">
        <v>65</v>
      </c>
      <c r="AA508" s="2">
        <v>0.73980000000000001</v>
      </c>
      <c r="AB508" s="3">
        <v>0.26999999999999996</v>
      </c>
      <c r="AC508" s="1">
        <v>-2.0002</v>
      </c>
      <c r="AD508">
        <v>6</v>
      </c>
      <c r="AE508">
        <v>6</v>
      </c>
      <c r="AF508" t="s">
        <v>48</v>
      </c>
      <c r="AG508">
        <v>2015</v>
      </c>
      <c r="AH508">
        <f>COUNTBLANK(datos[[#This Row],[Row ID]:[Year sales]])</f>
        <v>0</v>
      </c>
    </row>
    <row r="509" spans="1:34" x14ac:dyDescent="0.3">
      <c r="A509">
        <v>508</v>
      </c>
      <c r="B509" t="s">
        <v>1757</v>
      </c>
      <c r="C509" s="4">
        <v>42079</v>
      </c>
      <c r="D509" s="4">
        <v>42085</v>
      </c>
      <c r="E509" t="s">
        <v>67</v>
      </c>
      <c r="F509" t="s">
        <v>1758</v>
      </c>
      <c r="G509" t="s">
        <v>1759</v>
      </c>
      <c r="H509" t="s">
        <v>37</v>
      </c>
      <c r="I509" t="s">
        <v>38</v>
      </c>
      <c r="J509" t="s">
        <v>1760</v>
      </c>
      <c r="K509" t="s">
        <v>1294</v>
      </c>
      <c r="L509">
        <v>30318</v>
      </c>
      <c r="M509" t="s">
        <v>41</v>
      </c>
      <c r="N509" t="s">
        <v>1763</v>
      </c>
      <c r="O509" t="s">
        <v>62</v>
      </c>
      <c r="P509" t="s">
        <v>86</v>
      </c>
      <c r="Q509" t="s">
        <v>1764</v>
      </c>
      <c r="R509" s="1">
        <v>8.34</v>
      </c>
      <c r="S509">
        <v>3</v>
      </c>
      <c r="T509">
        <f t="shared" si="7"/>
        <v>18</v>
      </c>
      <c r="U509" t="s">
        <v>52</v>
      </c>
      <c r="V509">
        <v>0</v>
      </c>
      <c r="W509">
        <v>0</v>
      </c>
      <c r="X509" s="1">
        <v>0</v>
      </c>
      <c r="Y509" s="1">
        <v>8.34</v>
      </c>
      <c r="Z509" t="s">
        <v>65</v>
      </c>
      <c r="AA509" s="2">
        <v>2.1684000000000001</v>
      </c>
      <c r="AB509" s="3">
        <v>0.26</v>
      </c>
      <c r="AC509" s="1">
        <v>-6.1715999999999998</v>
      </c>
      <c r="AD509">
        <v>6</v>
      </c>
      <c r="AE509">
        <v>6</v>
      </c>
      <c r="AF509" t="s">
        <v>48</v>
      </c>
      <c r="AG509">
        <v>2015</v>
      </c>
      <c r="AH509">
        <f>COUNTBLANK(datos[[#This Row],[Row ID]:[Year sales]])</f>
        <v>0</v>
      </c>
    </row>
    <row r="510" spans="1:34" x14ac:dyDescent="0.3">
      <c r="A510">
        <v>509</v>
      </c>
      <c r="B510" t="s">
        <v>1757</v>
      </c>
      <c r="C510" s="4">
        <v>42079</v>
      </c>
      <c r="D510" s="4">
        <v>42085</v>
      </c>
      <c r="E510" t="s">
        <v>67</v>
      </c>
      <c r="F510" t="s">
        <v>1758</v>
      </c>
      <c r="G510" t="s">
        <v>1759</v>
      </c>
      <c r="H510" t="s">
        <v>37</v>
      </c>
      <c r="I510" t="s">
        <v>38</v>
      </c>
      <c r="J510" t="s">
        <v>1760</v>
      </c>
      <c r="K510" t="s">
        <v>1294</v>
      </c>
      <c r="L510">
        <v>30318</v>
      </c>
      <c r="M510" t="s">
        <v>41</v>
      </c>
      <c r="N510" t="s">
        <v>975</v>
      </c>
      <c r="O510" t="s">
        <v>62</v>
      </c>
      <c r="P510" t="s">
        <v>77</v>
      </c>
      <c r="Q510" t="s">
        <v>1765</v>
      </c>
      <c r="R510" s="1">
        <v>46.74</v>
      </c>
      <c r="S510">
        <v>3</v>
      </c>
      <c r="T510">
        <f t="shared" si="7"/>
        <v>12</v>
      </c>
      <c r="U510" t="s">
        <v>52</v>
      </c>
      <c r="V510">
        <v>0</v>
      </c>
      <c r="W510">
        <v>0</v>
      </c>
      <c r="X510" s="1">
        <v>0</v>
      </c>
      <c r="Y510" s="1">
        <v>46.74</v>
      </c>
      <c r="Z510" t="s">
        <v>65</v>
      </c>
      <c r="AA510" s="2">
        <v>11.685</v>
      </c>
      <c r="AB510" s="3">
        <v>0.25</v>
      </c>
      <c r="AC510" s="1">
        <v>-35.055</v>
      </c>
      <c r="AD510">
        <v>6</v>
      </c>
      <c r="AE510">
        <v>6</v>
      </c>
      <c r="AF510" t="s">
        <v>48</v>
      </c>
      <c r="AG510">
        <v>2015</v>
      </c>
      <c r="AH510">
        <f>COUNTBLANK(datos[[#This Row],[Row ID]:[Year sales]])</f>
        <v>0</v>
      </c>
    </row>
    <row r="511" spans="1:34" x14ac:dyDescent="0.3">
      <c r="A511">
        <v>510</v>
      </c>
      <c r="B511" t="s">
        <v>1757</v>
      </c>
      <c r="C511" s="4">
        <v>42079</v>
      </c>
      <c r="D511" s="4">
        <v>42085</v>
      </c>
      <c r="E511" t="s">
        <v>67</v>
      </c>
      <c r="F511" t="s">
        <v>1758</v>
      </c>
      <c r="G511" t="s">
        <v>1759</v>
      </c>
      <c r="H511" t="s">
        <v>37</v>
      </c>
      <c r="I511" t="s">
        <v>38</v>
      </c>
      <c r="J511" t="s">
        <v>1760</v>
      </c>
      <c r="K511" t="s">
        <v>1294</v>
      </c>
      <c r="L511">
        <v>30318</v>
      </c>
      <c r="M511" t="s">
        <v>41</v>
      </c>
      <c r="N511" t="s">
        <v>1766</v>
      </c>
      <c r="O511" t="s">
        <v>62</v>
      </c>
      <c r="P511" t="s">
        <v>94</v>
      </c>
      <c r="Q511" t="s">
        <v>1767</v>
      </c>
      <c r="R511" s="1">
        <v>6354.95</v>
      </c>
      <c r="S511">
        <v>5</v>
      </c>
      <c r="T511">
        <f t="shared" si="7"/>
        <v>31</v>
      </c>
      <c r="U511" t="s">
        <v>75</v>
      </c>
      <c r="V511">
        <v>0</v>
      </c>
      <c r="W511">
        <v>0</v>
      </c>
      <c r="X511" s="1">
        <v>0</v>
      </c>
      <c r="Y511" s="1">
        <v>6354.95</v>
      </c>
      <c r="Z511" t="s">
        <v>53</v>
      </c>
      <c r="AA511" s="2">
        <v>3177.4749999999999</v>
      </c>
      <c r="AB511" s="3">
        <v>0.5</v>
      </c>
      <c r="AC511" s="1">
        <v>-3177.4749999999999</v>
      </c>
      <c r="AD511">
        <v>6</v>
      </c>
      <c r="AE511">
        <v>6</v>
      </c>
      <c r="AF511" t="s">
        <v>48</v>
      </c>
      <c r="AG511">
        <v>2015</v>
      </c>
      <c r="AH511">
        <f>COUNTBLANK(datos[[#This Row],[Row ID]:[Year sales]])</f>
        <v>0</v>
      </c>
    </row>
    <row r="512" spans="1:34" x14ac:dyDescent="0.3">
      <c r="A512">
        <v>511</v>
      </c>
      <c r="B512" t="s">
        <v>1768</v>
      </c>
      <c r="C512" s="4">
        <v>43065</v>
      </c>
      <c r="D512" s="4">
        <v>43066</v>
      </c>
      <c r="E512" t="s">
        <v>208</v>
      </c>
      <c r="F512" t="s">
        <v>1769</v>
      </c>
      <c r="G512" t="s">
        <v>1770</v>
      </c>
      <c r="H512" t="s">
        <v>37</v>
      </c>
      <c r="I512" t="s">
        <v>38</v>
      </c>
      <c r="J512" t="s">
        <v>1771</v>
      </c>
      <c r="K512" t="s">
        <v>617</v>
      </c>
      <c r="L512">
        <v>64118</v>
      </c>
      <c r="M512" t="s">
        <v>125</v>
      </c>
      <c r="N512" t="s">
        <v>1772</v>
      </c>
      <c r="O512" t="s">
        <v>43</v>
      </c>
      <c r="P512" t="s">
        <v>83</v>
      </c>
      <c r="Q512" t="s">
        <v>1773</v>
      </c>
      <c r="R512" s="1">
        <v>126.3</v>
      </c>
      <c r="S512">
        <v>3</v>
      </c>
      <c r="T512">
        <f t="shared" si="7"/>
        <v>21</v>
      </c>
      <c r="U512" t="s">
        <v>52</v>
      </c>
      <c r="V512">
        <v>0</v>
      </c>
      <c r="W512">
        <v>0</v>
      </c>
      <c r="X512" s="1">
        <v>0</v>
      </c>
      <c r="Y512" s="1">
        <v>126.3</v>
      </c>
      <c r="Z512" t="s">
        <v>99</v>
      </c>
      <c r="AA512" s="2">
        <v>40.415999999999997</v>
      </c>
      <c r="AB512" s="3">
        <v>0.32</v>
      </c>
      <c r="AC512" s="1">
        <v>-85.884</v>
      </c>
      <c r="AD512">
        <v>1</v>
      </c>
      <c r="AE512">
        <v>1</v>
      </c>
      <c r="AF512" t="s">
        <v>48</v>
      </c>
      <c r="AG512">
        <v>2017</v>
      </c>
      <c r="AH512">
        <f>COUNTBLANK(datos[[#This Row],[Row ID]:[Year sales]])</f>
        <v>0</v>
      </c>
    </row>
    <row r="513" spans="1:34" x14ac:dyDescent="0.3">
      <c r="A513">
        <v>512</v>
      </c>
      <c r="B513" t="s">
        <v>1768</v>
      </c>
      <c r="C513" s="4">
        <v>43065</v>
      </c>
      <c r="D513" s="4">
        <v>43066</v>
      </c>
      <c r="E513" t="s">
        <v>208</v>
      </c>
      <c r="F513" t="s">
        <v>1769</v>
      </c>
      <c r="G513" t="s">
        <v>1770</v>
      </c>
      <c r="H513" t="s">
        <v>37</v>
      </c>
      <c r="I513" t="s">
        <v>38</v>
      </c>
      <c r="J513" t="s">
        <v>1771</v>
      </c>
      <c r="K513" t="s">
        <v>617</v>
      </c>
      <c r="L513">
        <v>64118</v>
      </c>
      <c r="M513" t="s">
        <v>125</v>
      </c>
      <c r="N513" t="s">
        <v>1774</v>
      </c>
      <c r="O513" t="s">
        <v>90</v>
      </c>
      <c r="P513" t="s">
        <v>181</v>
      </c>
      <c r="Q513" t="s">
        <v>1775</v>
      </c>
      <c r="R513" s="1">
        <v>38.04</v>
      </c>
      <c r="S513">
        <v>2</v>
      </c>
      <c r="T513">
        <f t="shared" si="7"/>
        <v>20</v>
      </c>
      <c r="U513" t="s">
        <v>46</v>
      </c>
      <c r="V513">
        <v>0</v>
      </c>
      <c r="W513">
        <v>0</v>
      </c>
      <c r="X513" s="1">
        <v>0</v>
      </c>
      <c r="Y513" s="1">
        <v>38.04</v>
      </c>
      <c r="Z513" t="s">
        <v>65</v>
      </c>
      <c r="AA513" s="2">
        <v>12.172800000000001</v>
      </c>
      <c r="AB513" s="3">
        <v>0.32</v>
      </c>
      <c r="AC513" s="1">
        <v>-25.8672</v>
      </c>
      <c r="AD513">
        <v>1</v>
      </c>
      <c r="AE513">
        <v>1</v>
      </c>
      <c r="AF513" t="s">
        <v>48</v>
      </c>
      <c r="AG513">
        <v>2017</v>
      </c>
      <c r="AH513">
        <f>COUNTBLANK(datos[[#This Row],[Row ID]:[Year sales]])</f>
        <v>0</v>
      </c>
    </row>
    <row r="514" spans="1:34" x14ac:dyDescent="0.3">
      <c r="A514">
        <v>513</v>
      </c>
      <c r="B514" t="s">
        <v>1776</v>
      </c>
      <c r="C514" s="4">
        <v>42663</v>
      </c>
      <c r="D514" s="4">
        <v>42666</v>
      </c>
      <c r="E514" t="s">
        <v>208</v>
      </c>
      <c r="F514" t="s">
        <v>1440</v>
      </c>
      <c r="G514" t="s">
        <v>1441</v>
      </c>
      <c r="H514" t="s">
        <v>37</v>
      </c>
      <c r="I514" t="s">
        <v>38</v>
      </c>
      <c r="J514" t="s">
        <v>627</v>
      </c>
      <c r="K514" t="s">
        <v>518</v>
      </c>
      <c r="L514">
        <v>43055</v>
      </c>
      <c r="M514" t="s">
        <v>168</v>
      </c>
      <c r="N514" t="s">
        <v>386</v>
      </c>
      <c r="O514" t="s">
        <v>62</v>
      </c>
      <c r="P514" t="s">
        <v>86</v>
      </c>
      <c r="Q514" t="s">
        <v>387</v>
      </c>
      <c r="R514" s="1">
        <v>7.1520000000000001</v>
      </c>
      <c r="S514">
        <v>3</v>
      </c>
      <c r="T514">
        <f t="shared" ref="T514:T577" si="8">SUMIF(Q:Q, Q514, S:S)</f>
        <v>29</v>
      </c>
      <c r="U514" t="s">
        <v>52</v>
      </c>
      <c r="V514">
        <v>0.2</v>
      </c>
      <c r="W514">
        <v>1.4304000000000001</v>
      </c>
      <c r="X514" s="1">
        <v>-1.4303999999999999</v>
      </c>
      <c r="Y514" s="1">
        <v>8.5823999999999998</v>
      </c>
      <c r="Z514" t="s">
        <v>65</v>
      </c>
      <c r="AA514" s="2">
        <v>0.71519999999999995</v>
      </c>
      <c r="AB514" s="3">
        <v>9.9999999999999992E-2</v>
      </c>
      <c r="AC514" s="1">
        <v>-5.0064000000000002</v>
      </c>
      <c r="AD514">
        <v>3</v>
      </c>
      <c r="AE514">
        <v>3</v>
      </c>
      <c r="AF514" t="s">
        <v>48</v>
      </c>
      <c r="AG514">
        <v>2016</v>
      </c>
      <c r="AH514">
        <f>COUNTBLANK(datos[[#This Row],[Row ID]:[Year sales]])</f>
        <v>0</v>
      </c>
    </row>
    <row r="515" spans="1:34" x14ac:dyDescent="0.3">
      <c r="A515">
        <v>514</v>
      </c>
      <c r="B515" t="s">
        <v>1777</v>
      </c>
      <c r="C515" s="4">
        <v>43090</v>
      </c>
      <c r="D515" s="4">
        <v>43094</v>
      </c>
      <c r="E515" t="s">
        <v>67</v>
      </c>
      <c r="F515" t="s">
        <v>1778</v>
      </c>
      <c r="G515" t="s">
        <v>1779</v>
      </c>
      <c r="H515" t="s">
        <v>37</v>
      </c>
      <c r="I515" t="s">
        <v>38</v>
      </c>
      <c r="J515" t="s">
        <v>58</v>
      </c>
      <c r="K515" t="s">
        <v>59</v>
      </c>
      <c r="L515">
        <v>90049</v>
      </c>
      <c r="M515" t="s">
        <v>60</v>
      </c>
      <c r="N515" t="s">
        <v>1780</v>
      </c>
      <c r="O515" t="s">
        <v>62</v>
      </c>
      <c r="P515" t="s">
        <v>86</v>
      </c>
      <c r="Q515" t="s">
        <v>1781</v>
      </c>
      <c r="R515" s="1">
        <v>6.63</v>
      </c>
      <c r="S515">
        <v>3</v>
      </c>
      <c r="T515">
        <f t="shared" si="8"/>
        <v>18</v>
      </c>
      <c r="U515" t="s">
        <v>52</v>
      </c>
      <c r="V515">
        <v>0</v>
      </c>
      <c r="W515">
        <v>0</v>
      </c>
      <c r="X515" s="1">
        <v>0</v>
      </c>
      <c r="Y515" s="1">
        <v>6.63</v>
      </c>
      <c r="Z515" t="s">
        <v>65</v>
      </c>
      <c r="AA515" s="2">
        <v>1.7901</v>
      </c>
      <c r="AB515" s="3">
        <v>0.27</v>
      </c>
      <c r="AC515" s="1">
        <v>-4.8399000000000001</v>
      </c>
      <c r="AD515">
        <v>4</v>
      </c>
      <c r="AE515">
        <v>4</v>
      </c>
      <c r="AF515" t="s">
        <v>48</v>
      </c>
      <c r="AG515">
        <v>2017</v>
      </c>
      <c r="AH515">
        <f>COUNTBLANK(datos[[#This Row],[Row ID]:[Year sales]])</f>
        <v>0</v>
      </c>
    </row>
    <row r="516" spans="1:34" x14ac:dyDescent="0.3">
      <c r="A516">
        <v>515</v>
      </c>
      <c r="B516" t="s">
        <v>1777</v>
      </c>
      <c r="C516" s="4">
        <v>43090</v>
      </c>
      <c r="D516" s="4">
        <v>43094</v>
      </c>
      <c r="E516" t="s">
        <v>67</v>
      </c>
      <c r="F516" t="s">
        <v>1778</v>
      </c>
      <c r="G516" t="s">
        <v>1779</v>
      </c>
      <c r="H516" t="s">
        <v>37</v>
      </c>
      <c r="I516" t="s">
        <v>38</v>
      </c>
      <c r="J516" t="s">
        <v>58</v>
      </c>
      <c r="K516" t="s">
        <v>59</v>
      </c>
      <c r="L516">
        <v>90049</v>
      </c>
      <c r="M516" t="s">
        <v>60</v>
      </c>
      <c r="N516" t="s">
        <v>1782</v>
      </c>
      <c r="O516" t="s">
        <v>62</v>
      </c>
      <c r="P516" t="s">
        <v>86</v>
      </c>
      <c r="Q516" t="s">
        <v>1783</v>
      </c>
      <c r="R516" s="1">
        <v>5.88</v>
      </c>
      <c r="S516">
        <v>2</v>
      </c>
      <c r="T516">
        <f t="shared" si="8"/>
        <v>32</v>
      </c>
      <c r="U516" t="s">
        <v>46</v>
      </c>
      <c r="V516">
        <v>0</v>
      </c>
      <c r="W516">
        <v>0</v>
      </c>
      <c r="X516" s="1">
        <v>0</v>
      </c>
      <c r="Y516" s="1">
        <v>5.88</v>
      </c>
      <c r="Z516" t="s">
        <v>65</v>
      </c>
      <c r="AA516" s="2">
        <v>1.7052</v>
      </c>
      <c r="AB516" s="3">
        <v>0.29000000000000004</v>
      </c>
      <c r="AC516" s="1">
        <v>-4.1748000000000003</v>
      </c>
      <c r="AD516">
        <v>4</v>
      </c>
      <c r="AE516">
        <v>4</v>
      </c>
      <c r="AF516" t="s">
        <v>48</v>
      </c>
      <c r="AG516">
        <v>2017</v>
      </c>
      <c r="AH516">
        <f>COUNTBLANK(datos[[#This Row],[Row ID]:[Year sales]])</f>
        <v>0</v>
      </c>
    </row>
    <row r="517" spans="1:34" x14ac:dyDescent="0.3">
      <c r="A517">
        <v>516</v>
      </c>
      <c r="B517" t="s">
        <v>1784</v>
      </c>
      <c r="C517" s="4">
        <v>42757</v>
      </c>
      <c r="D517" s="4">
        <v>42762</v>
      </c>
      <c r="E517" t="s">
        <v>67</v>
      </c>
      <c r="F517" t="s">
        <v>551</v>
      </c>
      <c r="G517" t="s">
        <v>552</v>
      </c>
      <c r="H517" t="s">
        <v>122</v>
      </c>
      <c r="I517" t="s">
        <v>38</v>
      </c>
      <c r="J517" t="s">
        <v>1785</v>
      </c>
      <c r="K517" t="s">
        <v>1786</v>
      </c>
      <c r="L517">
        <v>59405</v>
      </c>
      <c r="M517" t="s">
        <v>60</v>
      </c>
      <c r="N517" t="s">
        <v>1787</v>
      </c>
      <c r="O517" t="s">
        <v>90</v>
      </c>
      <c r="P517" t="s">
        <v>1238</v>
      </c>
      <c r="Q517" t="s">
        <v>1788</v>
      </c>
      <c r="R517" s="1">
        <v>2999.95</v>
      </c>
      <c r="S517">
        <v>5</v>
      </c>
      <c r="T517">
        <f t="shared" si="8"/>
        <v>7</v>
      </c>
      <c r="U517" t="s">
        <v>75</v>
      </c>
      <c r="V517">
        <v>0</v>
      </c>
      <c r="W517">
        <v>0</v>
      </c>
      <c r="X517" s="1">
        <v>0</v>
      </c>
      <c r="Y517" s="1">
        <v>2999.95</v>
      </c>
      <c r="Z517" t="s">
        <v>53</v>
      </c>
      <c r="AA517" s="2">
        <v>1379.9770000000001</v>
      </c>
      <c r="AB517" s="3">
        <v>0.46000000000000008</v>
      </c>
      <c r="AC517" s="1">
        <v>-1619.973</v>
      </c>
      <c r="AD517">
        <v>5</v>
      </c>
      <c r="AE517">
        <v>5</v>
      </c>
      <c r="AF517" t="s">
        <v>48</v>
      </c>
      <c r="AG517">
        <v>2017</v>
      </c>
      <c r="AH517">
        <f>COUNTBLANK(datos[[#This Row],[Row ID]:[Year sales]])</f>
        <v>0</v>
      </c>
    </row>
    <row r="518" spans="1:34" x14ac:dyDescent="0.3">
      <c r="A518">
        <v>517</v>
      </c>
      <c r="B518" t="s">
        <v>1784</v>
      </c>
      <c r="C518" s="4">
        <v>42757</v>
      </c>
      <c r="D518" s="4">
        <v>42762</v>
      </c>
      <c r="E518" t="s">
        <v>67</v>
      </c>
      <c r="F518" t="s">
        <v>551</v>
      </c>
      <c r="G518" t="s">
        <v>552</v>
      </c>
      <c r="H518" t="s">
        <v>122</v>
      </c>
      <c r="I518" t="s">
        <v>38</v>
      </c>
      <c r="J518" t="s">
        <v>1785</v>
      </c>
      <c r="K518" t="s">
        <v>1786</v>
      </c>
      <c r="L518">
        <v>59405</v>
      </c>
      <c r="M518" t="s">
        <v>60</v>
      </c>
      <c r="N518" t="s">
        <v>1789</v>
      </c>
      <c r="O518" t="s">
        <v>62</v>
      </c>
      <c r="P518" t="s">
        <v>77</v>
      </c>
      <c r="Q518" t="s">
        <v>1790</v>
      </c>
      <c r="R518" s="1">
        <v>51.45</v>
      </c>
      <c r="S518">
        <v>3</v>
      </c>
      <c r="T518">
        <f t="shared" si="8"/>
        <v>27</v>
      </c>
      <c r="U518" t="s">
        <v>52</v>
      </c>
      <c r="V518">
        <v>0</v>
      </c>
      <c r="W518">
        <v>0</v>
      </c>
      <c r="X518" s="1">
        <v>0</v>
      </c>
      <c r="Y518" s="1">
        <v>51.45</v>
      </c>
      <c r="Z518" t="s">
        <v>99</v>
      </c>
      <c r="AA518" s="2">
        <v>13.891500000000001</v>
      </c>
      <c r="AB518" s="3">
        <v>0.27</v>
      </c>
      <c r="AC518" s="1">
        <v>-37.558500000000002</v>
      </c>
      <c r="AD518">
        <v>5</v>
      </c>
      <c r="AE518">
        <v>5</v>
      </c>
      <c r="AF518" t="s">
        <v>48</v>
      </c>
      <c r="AG518">
        <v>2017</v>
      </c>
      <c r="AH518">
        <f>COUNTBLANK(datos[[#This Row],[Row ID]:[Year sales]])</f>
        <v>0</v>
      </c>
    </row>
    <row r="519" spans="1:34" x14ac:dyDescent="0.3">
      <c r="A519">
        <v>518</v>
      </c>
      <c r="B519" t="s">
        <v>1784</v>
      </c>
      <c r="C519" s="4">
        <v>42757</v>
      </c>
      <c r="D519" s="4">
        <v>42762</v>
      </c>
      <c r="E519" t="s">
        <v>67</v>
      </c>
      <c r="F519" t="s">
        <v>551</v>
      </c>
      <c r="G519" t="s">
        <v>552</v>
      </c>
      <c r="H519" t="s">
        <v>122</v>
      </c>
      <c r="I519" t="s">
        <v>38</v>
      </c>
      <c r="J519" t="s">
        <v>1785</v>
      </c>
      <c r="K519" t="s">
        <v>1786</v>
      </c>
      <c r="L519">
        <v>59405</v>
      </c>
      <c r="M519" t="s">
        <v>60</v>
      </c>
      <c r="N519" t="s">
        <v>1791</v>
      </c>
      <c r="O519" t="s">
        <v>62</v>
      </c>
      <c r="P519" t="s">
        <v>110</v>
      </c>
      <c r="Q519" t="s">
        <v>1792</v>
      </c>
      <c r="R519" s="1">
        <v>11.96</v>
      </c>
      <c r="S519">
        <v>2</v>
      </c>
      <c r="T519">
        <f t="shared" si="8"/>
        <v>32</v>
      </c>
      <c r="U519" t="s">
        <v>46</v>
      </c>
      <c r="V519">
        <v>0</v>
      </c>
      <c r="W519">
        <v>0</v>
      </c>
      <c r="X519" s="1">
        <v>0</v>
      </c>
      <c r="Y519" s="1">
        <v>11.96</v>
      </c>
      <c r="Z519" t="s">
        <v>65</v>
      </c>
      <c r="AA519" s="2">
        <v>5.3819999999999997</v>
      </c>
      <c r="AB519" s="3">
        <v>0.44999999999999996</v>
      </c>
      <c r="AC519" s="1">
        <v>-6.5780000000000003</v>
      </c>
      <c r="AD519">
        <v>5</v>
      </c>
      <c r="AE519">
        <v>5</v>
      </c>
      <c r="AF519" t="s">
        <v>48</v>
      </c>
      <c r="AG519">
        <v>2017</v>
      </c>
      <c r="AH519">
        <f>COUNTBLANK(datos[[#This Row],[Row ID]:[Year sales]])</f>
        <v>0</v>
      </c>
    </row>
    <row r="520" spans="1:34" x14ac:dyDescent="0.3">
      <c r="A520">
        <v>519</v>
      </c>
      <c r="B520" t="s">
        <v>1784</v>
      </c>
      <c r="C520" s="4">
        <v>42757</v>
      </c>
      <c r="D520" s="4">
        <v>42762</v>
      </c>
      <c r="E520" t="s">
        <v>67</v>
      </c>
      <c r="F520" t="s">
        <v>551</v>
      </c>
      <c r="G520" t="s">
        <v>552</v>
      </c>
      <c r="H520" t="s">
        <v>122</v>
      </c>
      <c r="I520" t="s">
        <v>38</v>
      </c>
      <c r="J520" t="s">
        <v>1785</v>
      </c>
      <c r="K520" t="s">
        <v>1786</v>
      </c>
      <c r="L520">
        <v>59405</v>
      </c>
      <c r="M520" t="s">
        <v>60</v>
      </c>
      <c r="N520" t="s">
        <v>1793</v>
      </c>
      <c r="O520" t="s">
        <v>62</v>
      </c>
      <c r="P520" t="s">
        <v>77</v>
      </c>
      <c r="Q520" t="s">
        <v>1794</v>
      </c>
      <c r="R520" s="1">
        <v>1126.02</v>
      </c>
      <c r="S520">
        <v>3</v>
      </c>
      <c r="T520">
        <f t="shared" si="8"/>
        <v>28</v>
      </c>
      <c r="U520" t="s">
        <v>52</v>
      </c>
      <c r="V520">
        <v>0</v>
      </c>
      <c r="W520">
        <v>0</v>
      </c>
      <c r="X520" s="1">
        <v>0</v>
      </c>
      <c r="Y520" s="1">
        <v>1126.02</v>
      </c>
      <c r="Z520" t="s">
        <v>53</v>
      </c>
      <c r="AA520" s="2">
        <v>56.301000000000002</v>
      </c>
      <c r="AB520" s="3">
        <v>0.05</v>
      </c>
      <c r="AC520" s="1">
        <v>-1069.7190000000001</v>
      </c>
      <c r="AD520">
        <v>5</v>
      </c>
      <c r="AE520">
        <v>5</v>
      </c>
      <c r="AF520" t="s">
        <v>48</v>
      </c>
      <c r="AG520">
        <v>2017</v>
      </c>
      <c r="AH520">
        <f>COUNTBLANK(datos[[#This Row],[Row ID]:[Year sales]])</f>
        <v>0</v>
      </c>
    </row>
    <row r="521" spans="1:34" x14ac:dyDescent="0.3">
      <c r="A521">
        <v>520</v>
      </c>
      <c r="B521" t="s">
        <v>1795</v>
      </c>
      <c r="C521" s="4">
        <v>42085</v>
      </c>
      <c r="D521" s="4">
        <v>42089</v>
      </c>
      <c r="E521" t="s">
        <v>67</v>
      </c>
      <c r="F521" t="s">
        <v>1796</v>
      </c>
      <c r="G521" t="s">
        <v>1797</v>
      </c>
      <c r="H521" t="s">
        <v>37</v>
      </c>
      <c r="I521" t="s">
        <v>38</v>
      </c>
      <c r="J521" t="s">
        <v>204</v>
      </c>
      <c r="K521" t="s">
        <v>124</v>
      </c>
      <c r="L521">
        <v>77041</v>
      </c>
      <c r="M521" t="s">
        <v>125</v>
      </c>
      <c r="N521" t="s">
        <v>250</v>
      </c>
      <c r="O521" t="s">
        <v>90</v>
      </c>
      <c r="P521" t="s">
        <v>181</v>
      </c>
      <c r="Q521" t="s">
        <v>251</v>
      </c>
      <c r="R521" s="1">
        <v>18.391999999999999</v>
      </c>
      <c r="S521">
        <v>1</v>
      </c>
      <c r="T521">
        <f t="shared" si="8"/>
        <v>12</v>
      </c>
      <c r="U521" t="s">
        <v>46</v>
      </c>
      <c r="V521">
        <v>0.2</v>
      </c>
      <c r="W521">
        <v>3.6783999999999999</v>
      </c>
      <c r="X521" s="1">
        <v>-3.6783999999999999</v>
      </c>
      <c r="Y521" s="1">
        <v>22.070399999999999</v>
      </c>
      <c r="Z521" t="s">
        <v>65</v>
      </c>
      <c r="AA521" s="2">
        <v>5.2877000000000001</v>
      </c>
      <c r="AB521" s="3">
        <v>0.28750000000000003</v>
      </c>
      <c r="AC521" s="1">
        <v>-9.4259000000000004</v>
      </c>
      <c r="AD521">
        <v>4</v>
      </c>
      <c r="AE521">
        <v>4</v>
      </c>
      <c r="AF521" t="s">
        <v>48</v>
      </c>
      <c r="AG521">
        <v>2015</v>
      </c>
      <c r="AH521">
        <f>COUNTBLANK(datos[[#This Row],[Row ID]:[Year sales]])</f>
        <v>0</v>
      </c>
    </row>
    <row r="522" spans="1:34" x14ac:dyDescent="0.3">
      <c r="A522">
        <v>521</v>
      </c>
      <c r="B522" t="s">
        <v>1795</v>
      </c>
      <c r="C522" s="4">
        <v>42085</v>
      </c>
      <c r="D522" s="4">
        <v>42089</v>
      </c>
      <c r="E522" t="s">
        <v>67</v>
      </c>
      <c r="F522" t="s">
        <v>1796</v>
      </c>
      <c r="G522" t="s">
        <v>1797</v>
      </c>
      <c r="H522" t="s">
        <v>37</v>
      </c>
      <c r="I522" t="s">
        <v>38</v>
      </c>
      <c r="J522" t="s">
        <v>204</v>
      </c>
      <c r="K522" t="s">
        <v>124</v>
      </c>
      <c r="L522">
        <v>77041</v>
      </c>
      <c r="M522" t="s">
        <v>125</v>
      </c>
      <c r="N522" t="s">
        <v>1798</v>
      </c>
      <c r="O522" t="s">
        <v>62</v>
      </c>
      <c r="P522" t="s">
        <v>77</v>
      </c>
      <c r="Q522" t="s">
        <v>1799</v>
      </c>
      <c r="R522" s="1">
        <v>129.56800000000001</v>
      </c>
      <c r="S522">
        <v>2</v>
      </c>
      <c r="T522">
        <f t="shared" si="8"/>
        <v>39</v>
      </c>
      <c r="U522" t="s">
        <v>46</v>
      </c>
      <c r="V522">
        <v>0.2</v>
      </c>
      <c r="W522">
        <v>25.913600000000002</v>
      </c>
      <c r="X522" s="1">
        <v>-25.913599999999999</v>
      </c>
      <c r="Y522" s="1">
        <v>155.48160000000001</v>
      </c>
      <c r="Z522" t="s">
        <v>99</v>
      </c>
      <c r="AA522" s="2">
        <v>-25.913599999999999</v>
      </c>
      <c r="AB522" s="3">
        <v>-0.19999999999999998</v>
      </c>
      <c r="AC522" s="1">
        <v>-129.56800000000001</v>
      </c>
      <c r="AD522">
        <v>4</v>
      </c>
      <c r="AE522">
        <v>4</v>
      </c>
      <c r="AF522" t="s">
        <v>48</v>
      </c>
      <c r="AG522">
        <v>2015</v>
      </c>
      <c r="AH522">
        <f>COUNTBLANK(datos[[#This Row],[Row ID]:[Year sales]])</f>
        <v>0</v>
      </c>
    </row>
    <row r="523" spans="1:34" x14ac:dyDescent="0.3">
      <c r="A523">
        <v>522</v>
      </c>
      <c r="B523" t="s">
        <v>1795</v>
      </c>
      <c r="C523" s="4">
        <v>42085</v>
      </c>
      <c r="D523" s="4">
        <v>42089</v>
      </c>
      <c r="E523" t="s">
        <v>67</v>
      </c>
      <c r="F523" t="s">
        <v>1796</v>
      </c>
      <c r="G523" t="s">
        <v>1797</v>
      </c>
      <c r="H523" t="s">
        <v>37</v>
      </c>
      <c r="I523" t="s">
        <v>38</v>
      </c>
      <c r="J523" t="s">
        <v>204</v>
      </c>
      <c r="K523" t="s">
        <v>124</v>
      </c>
      <c r="L523">
        <v>77041</v>
      </c>
      <c r="M523" t="s">
        <v>125</v>
      </c>
      <c r="N523" t="s">
        <v>1800</v>
      </c>
      <c r="O523" t="s">
        <v>62</v>
      </c>
      <c r="P523" t="s">
        <v>94</v>
      </c>
      <c r="Q523" t="s">
        <v>1801</v>
      </c>
      <c r="R523" s="1">
        <v>14.112</v>
      </c>
      <c r="S523">
        <v>9</v>
      </c>
      <c r="T523">
        <f t="shared" si="8"/>
        <v>22</v>
      </c>
      <c r="U523" t="s">
        <v>75</v>
      </c>
      <c r="V523">
        <v>0.8</v>
      </c>
      <c r="W523">
        <v>11.2896</v>
      </c>
      <c r="X523" s="1">
        <v>-11.2896</v>
      </c>
      <c r="Y523" s="1">
        <v>25.401600000000002</v>
      </c>
      <c r="Z523" t="s">
        <v>65</v>
      </c>
      <c r="AA523" s="2">
        <v>-21.167999999999999</v>
      </c>
      <c r="AB523" s="3">
        <v>-1.5</v>
      </c>
      <c r="AC523" s="1">
        <v>-23.990400000000001</v>
      </c>
      <c r="AD523">
        <v>4</v>
      </c>
      <c r="AE523">
        <v>4</v>
      </c>
      <c r="AF523" t="s">
        <v>48</v>
      </c>
      <c r="AG523">
        <v>2015</v>
      </c>
      <c r="AH523">
        <f>COUNTBLANK(datos[[#This Row],[Row ID]:[Year sales]])</f>
        <v>0</v>
      </c>
    </row>
    <row r="524" spans="1:34" x14ac:dyDescent="0.3">
      <c r="A524">
        <v>523</v>
      </c>
      <c r="B524" t="s">
        <v>1802</v>
      </c>
      <c r="C524" s="4">
        <v>42758</v>
      </c>
      <c r="D524" s="4">
        <v>42760</v>
      </c>
      <c r="E524" t="s">
        <v>208</v>
      </c>
      <c r="F524" t="s">
        <v>1803</v>
      </c>
      <c r="G524" t="s">
        <v>1804</v>
      </c>
      <c r="H524" t="s">
        <v>57</v>
      </c>
      <c r="I524" t="s">
        <v>38</v>
      </c>
      <c r="J524" t="s">
        <v>902</v>
      </c>
      <c r="K524" t="s">
        <v>258</v>
      </c>
      <c r="L524">
        <v>48234</v>
      </c>
      <c r="M524" t="s">
        <v>125</v>
      </c>
      <c r="N524" t="s">
        <v>1725</v>
      </c>
      <c r="O524" t="s">
        <v>43</v>
      </c>
      <c r="P524" t="s">
        <v>73</v>
      </c>
      <c r="Q524" t="s">
        <v>1726</v>
      </c>
      <c r="R524" s="1">
        <v>210.98</v>
      </c>
      <c r="S524">
        <v>2</v>
      </c>
      <c r="T524">
        <f t="shared" si="8"/>
        <v>11</v>
      </c>
      <c r="U524" t="s">
        <v>46</v>
      </c>
      <c r="V524">
        <v>0</v>
      </c>
      <c r="W524">
        <v>0</v>
      </c>
      <c r="X524" s="1">
        <v>0</v>
      </c>
      <c r="Y524" s="1">
        <v>210.98</v>
      </c>
      <c r="Z524" t="s">
        <v>47</v>
      </c>
      <c r="AA524" s="2">
        <v>21.097999999999999</v>
      </c>
      <c r="AB524" s="3">
        <v>0.1</v>
      </c>
      <c r="AC524" s="1">
        <v>-189.88200000000001</v>
      </c>
      <c r="AD524">
        <v>2</v>
      </c>
      <c r="AE524">
        <v>2</v>
      </c>
      <c r="AF524" t="s">
        <v>48</v>
      </c>
      <c r="AG524">
        <v>2017</v>
      </c>
      <c r="AH524">
        <f>COUNTBLANK(datos[[#This Row],[Row ID]:[Year sales]])</f>
        <v>0</v>
      </c>
    </row>
    <row r="525" spans="1:34" x14ac:dyDescent="0.3">
      <c r="A525">
        <v>524</v>
      </c>
      <c r="B525" t="s">
        <v>1805</v>
      </c>
      <c r="C525" s="4">
        <v>42511</v>
      </c>
      <c r="D525" s="4">
        <v>42513</v>
      </c>
      <c r="E525" t="s">
        <v>208</v>
      </c>
      <c r="F525" t="s">
        <v>962</v>
      </c>
      <c r="G525" t="s">
        <v>963</v>
      </c>
      <c r="H525" t="s">
        <v>37</v>
      </c>
      <c r="I525" t="s">
        <v>38</v>
      </c>
      <c r="J525" t="s">
        <v>58</v>
      </c>
      <c r="K525" t="s">
        <v>59</v>
      </c>
      <c r="L525">
        <v>90032</v>
      </c>
      <c r="M525" t="s">
        <v>60</v>
      </c>
      <c r="N525" t="s">
        <v>1806</v>
      </c>
      <c r="O525" t="s">
        <v>90</v>
      </c>
      <c r="P525" t="s">
        <v>91</v>
      </c>
      <c r="Q525" t="s">
        <v>1807</v>
      </c>
      <c r="R525" s="1">
        <v>55.176000000000002</v>
      </c>
      <c r="S525">
        <v>3</v>
      </c>
      <c r="T525">
        <f t="shared" si="8"/>
        <v>41</v>
      </c>
      <c r="U525" t="s">
        <v>52</v>
      </c>
      <c r="V525">
        <v>0.2</v>
      </c>
      <c r="W525">
        <v>11.035200000000001</v>
      </c>
      <c r="X525" s="1">
        <v>-11.0352</v>
      </c>
      <c r="Y525" s="1">
        <v>66.211200000000005</v>
      </c>
      <c r="Z525" t="s">
        <v>99</v>
      </c>
      <c r="AA525" s="2">
        <v>-12.4146</v>
      </c>
      <c r="AB525" s="3">
        <v>-0.22500000000000001</v>
      </c>
      <c r="AC525" s="1">
        <v>-56.555399999999999</v>
      </c>
      <c r="AD525">
        <v>2</v>
      </c>
      <c r="AE525">
        <v>2</v>
      </c>
      <c r="AF525" t="s">
        <v>48</v>
      </c>
      <c r="AG525">
        <v>2016</v>
      </c>
      <c r="AH525">
        <f>COUNTBLANK(datos[[#This Row],[Row ID]:[Year sales]])</f>
        <v>0</v>
      </c>
    </row>
    <row r="526" spans="1:34" x14ac:dyDescent="0.3">
      <c r="A526">
        <v>525</v>
      </c>
      <c r="B526" t="s">
        <v>1805</v>
      </c>
      <c r="C526" s="4">
        <v>42511</v>
      </c>
      <c r="D526" s="4">
        <v>42513</v>
      </c>
      <c r="E526" t="s">
        <v>208</v>
      </c>
      <c r="F526" t="s">
        <v>962</v>
      </c>
      <c r="G526" t="s">
        <v>963</v>
      </c>
      <c r="H526" t="s">
        <v>37</v>
      </c>
      <c r="I526" t="s">
        <v>38</v>
      </c>
      <c r="J526" t="s">
        <v>58</v>
      </c>
      <c r="K526" t="s">
        <v>59</v>
      </c>
      <c r="L526">
        <v>90032</v>
      </c>
      <c r="M526" t="s">
        <v>60</v>
      </c>
      <c r="N526" t="s">
        <v>928</v>
      </c>
      <c r="O526" t="s">
        <v>90</v>
      </c>
      <c r="P526" t="s">
        <v>181</v>
      </c>
      <c r="Q526" t="s">
        <v>1808</v>
      </c>
      <c r="R526" s="1">
        <v>66.260000000000005</v>
      </c>
      <c r="S526">
        <v>2</v>
      </c>
      <c r="T526">
        <f t="shared" si="8"/>
        <v>34</v>
      </c>
      <c r="U526" t="s">
        <v>46</v>
      </c>
      <c r="V526">
        <v>0</v>
      </c>
      <c r="W526">
        <v>0</v>
      </c>
      <c r="X526" s="1">
        <v>0</v>
      </c>
      <c r="Y526" s="1">
        <v>66.260000000000005</v>
      </c>
      <c r="Z526" t="s">
        <v>99</v>
      </c>
      <c r="AA526" s="2">
        <v>27.166599999999999</v>
      </c>
      <c r="AB526" s="3">
        <v>0.41</v>
      </c>
      <c r="AC526" s="1">
        <v>-39.093400000000003</v>
      </c>
      <c r="AD526">
        <v>2</v>
      </c>
      <c r="AE526">
        <v>2</v>
      </c>
      <c r="AF526" t="s">
        <v>48</v>
      </c>
      <c r="AG526">
        <v>2016</v>
      </c>
      <c r="AH526">
        <f>COUNTBLANK(datos[[#This Row],[Row ID]:[Year sales]])</f>
        <v>0</v>
      </c>
    </row>
    <row r="527" spans="1:34" x14ac:dyDescent="0.3">
      <c r="A527">
        <v>526</v>
      </c>
      <c r="B527" t="s">
        <v>1809</v>
      </c>
      <c r="C527" s="4">
        <v>42364</v>
      </c>
      <c r="D527" s="4">
        <v>42371</v>
      </c>
      <c r="E527" t="s">
        <v>67</v>
      </c>
      <c r="F527" t="s">
        <v>1810</v>
      </c>
      <c r="G527" t="s">
        <v>1811</v>
      </c>
      <c r="H527" t="s">
        <v>37</v>
      </c>
      <c r="I527" t="s">
        <v>38</v>
      </c>
      <c r="J527" t="s">
        <v>1503</v>
      </c>
      <c r="K527" t="s">
        <v>1267</v>
      </c>
      <c r="L527">
        <v>1841</v>
      </c>
      <c r="M527" t="s">
        <v>168</v>
      </c>
      <c r="N527" t="s">
        <v>1812</v>
      </c>
      <c r="O527" t="s">
        <v>62</v>
      </c>
      <c r="P527" t="s">
        <v>289</v>
      </c>
      <c r="Q527" t="s">
        <v>583</v>
      </c>
      <c r="R527" s="1">
        <v>22.2</v>
      </c>
      <c r="S527">
        <v>5</v>
      </c>
      <c r="T527">
        <f t="shared" si="8"/>
        <v>215</v>
      </c>
      <c r="U527" t="s">
        <v>75</v>
      </c>
      <c r="V527">
        <v>0</v>
      </c>
      <c r="W527">
        <v>0</v>
      </c>
      <c r="X527" s="1">
        <v>0</v>
      </c>
      <c r="Y527" s="1">
        <v>22.2</v>
      </c>
      <c r="Z527" t="s">
        <v>65</v>
      </c>
      <c r="AA527" s="2">
        <v>10.433999999999999</v>
      </c>
      <c r="AB527" s="3">
        <v>0.47</v>
      </c>
      <c r="AC527" s="1">
        <v>-11.766</v>
      </c>
      <c r="AD527">
        <v>7</v>
      </c>
      <c r="AE527">
        <v>7</v>
      </c>
      <c r="AF527" t="s">
        <v>48</v>
      </c>
      <c r="AG527">
        <v>2015</v>
      </c>
      <c r="AH527">
        <f>COUNTBLANK(datos[[#This Row],[Row ID]:[Year sales]])</f>
        <v>0</v>
      </c>
    </row>
    <row r="528" spans="1:34" x14ac:dyDescent="0.3">
      <c r="A528">
        <v>527</v>
      </c>
      <c r="B528" t="s">
        <v>1813</v>
      </c>
      <c r="C528" s="4">
        <v>43029</v>
      </c>
      <c r="D528" s="4">
        <v>43034</v>
      </c>
      <c r="E528" t="s">
        <v>67</v>
      </c>
      <c r="F528" t="s">
        <v>1814</v>
      </c>
      <c r="G528" t="s">
        <v>1815</v>
      </c>
      <c r="H528" t="s">
        <v>122</v>
      </c>
      <c r="I528" t="s">
        <v>38</v>
      </c>
      <c r="J528" t="s">
        <v>1816</v>
      </c>
      <c r="K528" t="s">
        <v>71</v>
      </c>
      <c r="L528">
        <v>33801</v>
      </c>
      <c r="M528" t="s">
        <v>41</v>
      </c>
      <c r="N528" t="s">
        <v>1817</v>
      </c>
      <c r="O528" t="s">
        <v>43</v>
      </c>
      <c r="P528" t="s">
        <v>50</v>
      </c>
      <c r="Q528" t="s">
        <v>1818</v>
      </c>
      <c r="R528" s="1">
        <v>683.952</v>
      </c>
      <c r="S528">
        <v>3</v>
      </c>
      <c r="T528">
        <f t="shared" si="8"/>
        <v>33</v>
      </c>
      <c r="U528" t="s">
        <v>52</v>
      </c>
      <c r="V528">
        <v>0.2</v>
      </c>
      <c r="W528">
        <v>136.79040000000001</v>
      </c>
      <c r="X528" s="1">
        <v>-136.79040000000001</v>
      </c>
      <c r="Y528" s="1">
        <v>820.74239999999998</v>
      </c>
      <c r="Z528" t="s">
        <v>53</v>
      </c>
      <c r="AA528" s="2">
        <v>42.747</v>
      </c>
      <c r="AB528" s="3">
        <v>6.25E-2</v>
      </c>
      <c r="AC528" s="1">
        <v>-504.41460000000001</v>
      </c>
      <c r="AD528">
        <v>5</v>
      </c>
      <c r="AE528">
        <v>5</v>
      </c>
      <c r="AF528" t="s">
        <v>48</v>
      </c>
      <c r="AG528">
        <v>2017</v>
      </c>
      <c r="AH528">
        <f>COUNTBLANK(datos[[#This Row],[Row ID]:[Year sales]])</f>
        <v>0</v>
      </c>
    </row>
    <row r="529" spans="1:34" x14ac:dyDescent="0.3">
      <c r="A529">
        <v>528</v>
      </c>
      <c r="B529" t="s">
        <v>1813</v>
      </c>
      <c r="C529" s="4">
        <v>43029</v>
      </c>
      <c r="D529" s="4">
        <v>43034</v>
      </c>
      <c r="E529" t="s">
        <v>67</v>
      </c>
      <c r="F529" t="s">
        <v>1814</v>
      </c>
      <c r="G529" t="s">
        <v>1815</v>
      </c>
      <c r="H529" t="s">
        <v>122</v>
      </c>
      <c r="I529" t="s">
        <v>38</v>
      </c>
      <c r="J529" t="s">
        <v>1816</v>
      </c>
      <c r="K529" t="s">
        <v>71</v>
      </c>
      <c r="L529">
        <v>33801</v>
      </c>
      <c r="M529" t="s">
        <v>41</v>
      </c>
      <c r="N529" t="s">
        <v>1160</v>
      </c>
      <c r="O529" t="s">
        <v>43</v>
      </c>
      <c r="P529" t="s">
        <v>83</v>
      </c>
      <c r="Q529" t="s">
        <v>1161</v>
      </c>
      <c r="R529" s="1">
        <v>45.695999999999998</v>
      </c>
      <c r="S529">
        <v>3</v>
      </c>
      <c r="T529">
        <f t="shared" si="8"/>
        <v>20</v>
      </c>
      <c r="U529" t="s">
        <v>52</v>
      </c>
      <c r="V529">
        <v>0.2</v>
      </c>
      <c r="W529">
        <v>9.1392000000000007</v>
      </c>
      <c r="X529" s="1">
        <v>-9.1392000000000007</v>
      </c>
      <c r="Y529" s="1">
        <v>54.8352</v>
      </c>
      <c r="Z529" t="s">
        <v>99</v>
      </c>
      <c r="AA529" s="2">
        <v>5.1407999999999996</v>
      </c>
      <c r="AB529" s="3">
        <v>0.1125</v>
      </c>
      <c r="AC529" s="1">
        <v>-31.416</v>
      </c>
      <c r="AD529">
        <v>5</v>
      </c>
      <c r="AE529">
        <v>5</v>
      </c>
      <c r="AF529" t="s">
        <v>48</v>
      </c>
      <c r="AG529">
        <v>2017</v>
      </c>
      <c r="AH529">
        <f>COUNTBLANK(datos[[#This Row],[Row ID]:[Year sales]])</f>
        <v>0</v>
      </c>
    </row>
    <row r="530" spans="1:34" x14ac:dyDescent="0.3">
      <c r="A530">
        <v>529</v>
      </c>
      <c r="B530" t="s">
        <v>1819</v>
      </c>
      <c r="C530" s="4">
        <v>42250</v>
      </c>
      <c r="D530" s="4">
        <v>42254</v>
      </c>
      <c r="E530" t="s">
        <v>67</v>
      </c>
      <c r="F530" t="s">
        <v>1820</v>
      </c>
      <c r="G530" t="s">
        <v>1821</v>
      </c>
      <c r="H530" t="s">
        <v>37</v>
      </c>
      <c r="I530" t="s">
        <v>38</v>
      </c>
      <c r="J530" t="s">
        <v>166</v>
      </c>
      <c r="K530" t="s">
        <v>167</v>
      </c>
      <c r="L530">
        <v>19134</v>
      </c>
      <c r="M530" t="s">
        <v>168</v>
      </c>
      <c r="N530" t="s">
        <v>1822</v>
      </c>
      <c r="O530" t="s">
        <v>62</v>
      </c>
      <c r="P530" t="s">
        <v>77</v>
      </c>
      <c r="Q530" t="s">
        <v>1823</v>
      </c>
      <c r="R530" s="1">
        <v>36.335999999999999</v>
      </c>
      <c r="S530">
        <v>3</v>
      </c>
      <c r="T530">
        <f t="shared" si="8"/>
        <v>24</v>
      </c>
      <c r="U530" t="s">
        <v>52</v>
      </c>
      <c r="V530">
        <v>0.2</v>
      </c>
      <c r="W530">
        <v>7.2671999999999999</v>
      </c>
      <c r="X530" s="1">
        <v>-7.2671999999999999</v>
      </c>
      <c r="Y530" s="1">
        <v>43.603200000000001</v>
      </c>
      <c r="Z530" t="s">
        <v>65</v>
      </c>
      <c r="AA530" s="2">
        <v>-7.2671999999999999</v>
      </c>
      <c r="AB530" s="3">
        <v>-0.2</v>
      </c>
      <c r="AC530" s="1">
        <v>-36.335999999999999</v>
      </c>
      <c r="AD530">
        <v>4</v>
      </c>
      <c r="AE530">
        <v>4</v>
      </c>
      <c r="AF530" t="s">
        <v>48</v>
      </c>
      <c r="AG530">
        <v>2015</v>
      </c>
      <c r="AH530">
        <f>COUNTBLANK(datos[[#This Row],[Row ID]:[Year sales]])</f>
        <v>0</v>
      </c>
    </row>
    <row r="531" spans="1:34" x14ac:dyDescent="0.3">
      <c r="A531">
        <v>530</v>
      </c>
      <c r="B531" t="s">
        <v>1819</v>
      </c>
      <c r="C531" s="4">
        <v>42250</v>
      </c>
      <c r="D531" s="4">
        <v>42254</v>
      </c>
      <c r="E531" t="s">
        <v>67</v>
      </c>
      <c r="F531" t="s">
        <v>1820</v>
      </c>
      <c r="G531" t="s">
        <v>1821</v>
      </c>
      <c r="H531" t="s">
        <v>37</v>
      </c>
      <c r="I531" t="s">
        <v>38</v>
      </c>
      <c r="J531" t="s">
        <v>166</v>
      </c>
      <c r="K531" t="s">
        <v>167</v>
      </c>
      <c r="L531">
        <v>19134</v>
      </c>
      <c r="M531" t="s">
        <v>168</v>
      </c>
      <c r="N531" t="s">
        <v>1824</v>
      </c>
      <c r="O531" t="s">
        <v>62</v>
      </c>
      <c r="P531" t="s">
        <v>599</v>
      </c>
      <c r="Q531" t="s">
        <v>1825</v>
      </c>
      <c r="R531" s="1">
        <v>666.24800000000005</v>
      </c>
      <c r="S531">
        <v>1</v>
      </c>
      <c r="T531">
        <f t="shared" si="8"/>
        <v>22</v>
      </c>
      <c r="U531" t="s">
        <v>46</v>
      </c>
      <c r="V531">
        <v>0.2</v>
      </c>
      <c r="W531">
        <v>133.24960000000002</v>
      </c>
      <c r="X531" s="1">
        <v>-133.24959999999999</v>
      </c>
      <c r="Y531" s="1">
        <v>799.49760000000003</v>
      </c>
      <c r="Z531" t="s">
        <v>53</v>
      </c>
      <c r="AA531" s="2">
        <v>-149.9058</v>
      </c>
      <c r="AB531" s="3">
        <v>-0.22499999999999998</v>
      </c>
      <c r="AC531" s="1">
        <v>-682.90419999999995</v>
      </c>
      <c r="AD531">
        <v>4</v>
      </c>
      <c r="AE531">
        <v>4</v>
      </c>
      <c r="AF531" t="s">
        <v>48</v>
      </c>
      <c r="AG531">
        <v>2015</v>
      </c>
      <c r="AH531">
        <f>COUNTBLANK(datos[[#This Row],[Row ID]:[Year sales]])</f>
        <v>0</v>
      </c>
    </row>
    <row r="532" spans="1:34" x14ac:dyDescent="0.3">
      <c r="A532">
        <v>531</v>
      </c>
      <c r="B532" t="s">
        <v>1819</v>
      </c>
      <c r="C532" s="4">
        <v>42250</v>
      </c>
      <c r="D532" s="4">
        <v>42254</v>
      </c>
      <c r="E532" t="s">
        <v>67</v>
      </c>
      <c r="F532" t="s">
        <v>1820</v>
      </c>
      <c r="G532" t="s">
        <v>1821</v>
      </c>
      <c r="H532" t="s">
        <v>37</v>
      </c>
      <c r="I532" t="s">
        <v>38</v>
      </c>
      <c r="J532" t="s">
        <v>166</v>
      </c>
      <c r="K532" t="s">
        <v>167</v>
      </c>
      <c r="L532">
        <v>19134</v>
      </c>
      <c r="M532" t="s">
        <v>168</v>
      </c>
      <c r="N532" t="s">
        <v>1826</v>
      </c>
      <c r="O532" t="s">
        <v>62</v>
      </c>
      <c r="P532" t="s">
        <v>193</v>
      </c>
      <c r="Q532" t="s">
        <v>1827</v>
      </c>
      <c r="R532" s="1">
        <v>52.512</v>
      </c>
      <c r="S532">
        <v>6</v>
      </c>
      <c r="T532">
        <f t="shared" si="8"/>
        <v>34</v>
      </c>
      <c r="U532" t="s">
        <v>75</v>
      </c>
      <c r="V532">
        <v>0.2</v>
      </c>
      <c r="W532">
        <v>10.502400000000002</v>
      </c>
      <c r="X532" s="1">
        <v>-10.5024</v>
      </c>
      <c r="Y532" s="1">
        <v>63.014400000000002</v>
      </c>
      <c r="Z532" t="s">
        <v>99</v>
      </c>
      <c r="AA532" s="2">
        <v>19.692</v>
      </c>
      <c r="AB532" s="3">
        <v>0.375</v>
      </c>
      <c r="AC532" s="1">
        <v>-22.317599999999999</v>
      </c>
      <c r="AD532">
        <v>4</v>
      </c>
      <c r="AE532">
        <v>4</v>
      </c>
      <c r="AF532" t="s">
        <v>48</v>
      </c>
      <c r="AG532">
        <v>2015</v>
      </c>
      <c r="AH532">
        <f>COUNTBLANK(datos[[#This Row],[Row ID]:[Year sales]])</f>
        <v>0</v>
      </c>
    </row>
    <row r="533" spans="1:34" x14ac:dyDescent="0.3">
      <c r="A533">
        <v>532</v>
      </c>
      <c r="B533" t="s">
        <v>1828</v>
      </c>
      <c r="C533" s="4">
        <v>42315</v>
      </c>
      <c r="D533" s="4">
        <v>42317</v>
      </c>
      <c r="E533" t="s">
        <v>34</v>
      </c>
      <c r="F533" t="s">
        <v>1829</v>
      </c>
      <c r="G533" t="s">
        <v>1830</v>
      </c>
      <c r="H533" t="s">
        <v>57</v>
      </c>
      <c r="I533" t="s">
        <v>38</v>
      </c>
      <c r="J533" t="s">
        <v>58</v>
      </c>
      <c r="K533" t="s">
        <v>59</v>
      </c>
      <c r="L533">
        <v>90036</v>
      </c>
      <c r="M533" t="s">
        <v>60</v>
      </c>
      <c r="N533" t="s">
        <v>1831</v>
      </c>
      <c r="O533" t="s">
        <v>43</v>
      </c>
      <c r="P533" t="s">
        <v>50</v>
      </c>
      <c r="Q533" t="s">
        <v>1832</v>
      </c>
      <c r="R533" s="1">
        <v>190.72</v>
      </c>
      <c r="S533">
        <v>1</v>
      </c>
      <c r="T533">
        <f t="shared" si="8"/>
        <v>27</v>
      </c>
      <c r="U533" t="s">
        <v>46</v>
      </c>
      <c r="V533">
        <v>0.2</v>
      </c>
      <c r="W533">
        <v>38.143999999999998</v>
      </c>
      <c r="X533" s="1">
        <v>-38.143999999999998</v>
      </c>
      <c r="Y533" s="1">
        <v>228.864</v>
      </c>
      <c r="Z533" t="s">
        <v>47</v>
      </c>
      <c r="AA533" s="2">
        <v>11.92</v>
      </c>
      <c r="AB533" s="3">
        <v>6.25E-2</v>
      </c>
      <c r="AC533" s="1">
        <v>-140.65600000000001</v>
      </c>
      <c r="AD533">
        <v>2</v>
      </c>
      <c r="AE533">
        <v>2</v>
      </c>
      <c r="AF533" t="s">
        <v>48</v>
      </c>
      <c r="AG533">
        <v>2015</v>
      </c>
      <c r="AH533">
        <f>COUNTBLANK(datos[[#This Row],[Row ID]:[Year sales]])</f>
        <v>0</v>
      </c>
    </row>
    <row r="534" spans="1:34" x14ac:dyDescent="0.3">
      <c r="A534">
        <v>533</v>
      </c>
      <c r="B534" t="s">
        <v>1833</v>
      </c>
      <c r="C534" s="4">
        <v>42985</v>
      </c>
      <c r="D534" s="4">
        <v>42989</v>
      </c>
      <c r="E534" t="s">
        <v>67</v>
      </c>
      <c r="F534" t="s">
        <v>1834</v>
      </c>
      <c r="G534" t="s">
        <v>1835</v>
      </c>
      <c r="H534" t="s">
        <v>37</v>
      </c>
      <c r="I534" t="s">
        <v>38</v>
      </c>
      <c r="J534" t="s">
        <v>58</v>
      </c>
      <c r="K534" t="s">
        <v>59</v>
      </c>
      <c r="L534">
        <v>90032</v>
      </c>
      <c r="M534" t="s">
        <v>60</v>
      </c>
      <c r="N534" t="s">
        <v>1836</v>
      </c>
      <c r="O534" t="s">
        <v>43</v>
      </c>
      <c r="P534" t="s">
        <v>83</v>
      </c>
      <c r="Q534" t="s">
        <v>1837</v>
      </c>
      <c r="R534" s="1">
        <v>47.94</v>
      </c>
      <c r="S534">
        <v>3</v>
      </c>
      <c r="T534">
        <f t="shared" si="8"/>
        <v>11</v>
      </c>
      <c r="U534" t="s">
        <v>52</v>
      </c>
      <c r="V534">
        <v>0</v>
      </c>
      <c r="W534">
        <v>0</v>
      </c>
      <c r="X534" s="1">
        <v>0</v>
      </c>
      <c r="Y534" s="1">
        <v>47.94</v>
      </c>
      <c r="Z534" t="s">
        <v>65</v>
      </c>
      <c r="AA534" s="2">
        <v>2.3969999999999998</v>
      </c>
      <c r="AB534" s="3">
        <v>4.9999999999999996E-2</v>
      </c>
      <c r="AC534" s="1">
        <v>-45.542999999999999</v>
      </c>
      <c r="AD534">
        <v>4</v>
      </c>
      <c r="AE534">
        <v>4</v>
      </c>
      <c r="AF534" t="s">
        <v>48</v>
      </c>
      <c r="AG534">
        <v>2017</v>
      </c>
      <c r="AH534">
        <f>COUNTBLANK(datos[[#This Row],[Row ID]:[Year sales]])</f>
        <v>0</v>
      </c>
    </row>
    <row r="535" spans="1:34" x14ac:dyDescent="0.3">
      <c r="A535">
        <v>534</v>
      </c>
      <c r="B535" t="s">
        <v>1838</v>
      </c>
      <c r="C535" s="4">
        <v>42519</v>
      </c>
      <c r="D535" s="4">
        <v>42522</v>
      </c>
      <c r="E535" t="s">
        <v>34</v>
      </c>
      <c r="F535" t="s">
        <v>1839</v>
      </c>
      <c r="G535" t="s">
        <v>1840</v>
      </c>
      <c r="H535" t="s">
        <v>37</v>
      </c>
      <c r="I535" t="s">
        <v>38</v>
      </c>
      <c r="J535" t="s">
        <v>1841</v>
      </c>
      <c r="K535" t="s">
        <v>378</v>
      </c>
      <c r="L535">
        <v>36116</v>
      </c>
      <c r="M535" t="s">
        <v>41</v>
      </c>
      <c r="N535" t="s">
        <v>1842</v>
      </c>
      <c r="O535" t="s">
        <v>90</v>
      </c>
      <c r="P535" t="s">
        <v>91</v>
      </c>
      <c r="Q535" t="s">
        <v>1843</v>
      </c>
      <c r="R535" s="1">
        <v>979.95</v>
      </c>
      <c r="S535">
        <v>5</v>
      </c>
      <c r="T535">
        <f t="shared" si="8"/>
        <v>27</v>
      </c>
      <c r="U535" t="s">
        <v>75</v>
      </c>
      <c r="V535">
        <v>0</v>
      </c>
      <c r="W535">
        <v>0</v>
      </c>
      <c r="X535" s="1">
        <v>0</v>
      </c>
      <c r="Y535" s="1">
        <v>979.95</v>
      </c>
      <c r="Z535" t="s">
        <v>53</v>
      </c>
      <c r="AA535" s="2">
        <v>274.38600000000002</v>
      </c>
      <c r="AB535" s="3">
        <v>0.28000000000000003</v>
      </c>
      <c r="AC535" s="1">
        <v>-705.56399999999996</v>
      </c>
      <c r="AD535">
        <v>3</v>
      </c>
      <c r="AE535">
        <v>3</v>
      </c>
      <c r="AF535" t="s">
        <v>48</v>
      </c>
      <c r="AG535">
        <v>2016</v>
      </c>
      <c r="AH535">
        <f>COUNTBLANK(datos[[#This Row],[Row ID]:[Year sales]])</f>
        <v>0</v>
      </c>
    </row>
    <row r="536" spans="1:34" x14ac:dyDescent="0.3">
      <c r="A536">
        <v>535</v>
      </c>
      <c r="B536" t="s">
        <v>1838</v>
      </c>
      <c r="C536" s="4">
        <v>42519</v>
      </c>
      <c r="D536" s="4">
        <v>42522</v>
      </c>
      <c r="E536" t="s">
        <v>34</v>
      </c>
      <c r="F536" t="s">
        <v>1839</v>
      </c>
      <c r="G536" t="s">
        <v>1840</v>
      </c>
      <c r="H536" t="s">
        <v>37</v>
      </c>
      <c r="I536" t="s">
        <v>38</v>
      </c>
      <c r="J536" t="s">
        <v>1841</v>
      </c>
      <c r="K536" t="s">
        <v>378</v>
      </c>
      <c r="L536">
        <v>36116</v>
      </c>
      <c r="M536" t="s">
        <v>41</v>
      </c>
      <c r="N536" t="s">
        <v>1044</v>
      </c>
      <c r="O536" t="s">
        <v>62</v>
      </c>
      <c r="P536" t="s">
        <v>94</v>
      </c>
      <c r="Q536" t="s">
        <v>1045</v>
      </c>
      <c r="R536" s="1">
        <v>22.75</v>
      </c>
      <c r="S536">
        <v>5</v>
      </c>
      <c r="T536">
        <f t="shared" si="8"/>
        <v>30</v>
      </c>
      <c r="U536" t="s">
        <v>75</v>
      </c>
      <c r="V536">
        <v>0</v>
      </c>
      <c r="W536">
        <v>0</v>
      </c>
      <c r="X536" s="1">
        <v>0</v>
      </c>
      <c r="Y536" s="1">
        <v>22.75</v>
      </c>
      <c r="Z536" t="s">
        <v>65</v>
      </c>
      <c r="AA536" s="2">
        <v>11.375</v>
      </c>
      <c r="AB536" s="3">
        <v>0.5</v>
      </c>
      <c r="AC536" s="1">
        <v>-11.375</v>
      </c>
      <c r="AD536">
        <v>3</v>
      </c>
      <c r="AE536">
        <v>3</v>
      </c>
      <c r="AF536" t="s">
        <v>48</v>
      </c>
      <c r="AG536">
        <v>2016</v>
      </c>
      <c r="AH536">
        <f>COUNTBLANK(datos[[#This Row],[Row ID]:[Year sales]])</f>
        <v>0</v>
      </c>
    </row>
    <row r="537" spans="1:34" x14ac:dyDescent="0.3">
      <c r="A537">
        <v>536</v>
      </c>
      <c r="B537" t="s">
        <v>1844</v>
      </c>
      <c r="C537" s="4">
        <v>42561</v>
      </c>
      <c r="D537" s="4">
        <v>42567</v>
      </c>
      <c r="E537" t="s">
        <v>67</v>
      </c>
      <c r="F537" t="s">
        <v>1845</v>
      </c>
      <c r="G537" t="s">
        <v>1846</v>
      </c>
      <c r="H537" t="s">
        <v>37</v>
      </c>
      <c r="I537" t="s">
        <v>38</v>
      </c>
      <c r="J537" t="s">
        <v>1847</v>
      </c>
      <c r="K537" t="s">
        <v>330</v>
      </c>
      <c r="L537">
        <v>85204</v>
      </c>
      <c r="M537" t="s">
        <v>60</v>
      </c>
      <c r="N537" t="s">
        <v>1848</v>
      </c>
      <c r="O537" t="s">
        <v>62</v>
      </c>
      <c r="P537" t="s">
        <v>77</v>
      </c>
      <c r="Q537" t="s">
        <v>1849</v>
      </c>
      <c r="R537" s="1">
        <v>16.768000000000001</v>
      </c>
      <c r="S537">
        <v>2</v>
      </c>
      <c r="T537">
        <f t="shared" si="8"/>
        <v>35</v>
      </c>
      <c r="U537" t="s">
        <v>46</v>
      </c>
      <c r="V537">
        <v>0.2</v>
      </c>
      <c r="W537">
        <v>3.3536000000000001</v>
      </c>
      <c r="X537" s="1">
        <v>-3.3536000000000001</v>
      </c>
      <c r="Y537" s="1">
        <v>20.121600000000001</v>
      </c>
      <c r="Z537" t="s">
        <v>65</v>
      </c>
      <c r="AA537" s="2">
        <v>1.4672000000000001</v>
      </c>
      <c r="AB537" s="3">
        <v>8.7499999999999994E-2</v>
      </c>
      <c r="AC537" s="1">
        <v>-11.9472</v>
      </c>
      <c r="AD537">
        <v>6</v>
      </c>
      <c r="AE537">
        <v>6</v>
      </c>
      <c r="AF537" t="s">
        <v>48</v>
      </c>
      <c r="AG537">
        <v>2016</v>
      </c>
      <c r="AH537">
        <f>COUNTBLANK(datos[[#This Row],[Row ID]:[Year sales]])</f>
        <v>0</v>
      </c>
    </row>
    <row r="538" spans="1:34" x14ac:dyDescent="0.3">
      <c r="A538">
        <v>537</v>
      </c>
      <c r="B538" t="s">
        <v>1850</v>
      </c>
      <c r="C538" s="4">
        <v>42981</v>
      </c>
      <c r="D538" s="4">
        <v>42986</v>
      </c>
      <c r="E538" t="s">
        <v>34</v>
      </c>
      <c r="F538" t="s">
        <v>1851</v>
      </c>
      <c r="G538" t="s">
        <v>1852</v>
      </c>
      <c r="H538" t="s">
        <v>37</v>
      </c>
      <c r="I538" t="s">
        <v>38</v>
      </c>
      <c r="J538" t="s">
        <v>323</v>
      </c>
      <c r="K538" t="s">
        <v>231</v>
      </c>
      <c r="L538">
        <v>60653</v>
      </c>
      <c r="M538" t="s">
        <v>125</v>
      </c>
      <c r="N538" t="s">
        <v>1853</v>
      </c>
      <c r="O538" t="s">
        <v>62</v>
      </c>
      <c r="P538" t="s">
        <v>94</v>
      </c>
      <c r="Q538" t="s">
        <v>1854</v>
      </c>
      <c r="R538" s="1">
        <v>42.616</v>
      </c>
      <c r="S538">
        <v>7</v>
      </c>
      <c r="T538">
        <f t="shared" si="8"/>
        <v>46</v>
      </c>
      <c r="U538" t="s">
        <v>75</v>
      </c>
      <c r="V538">
        <v>0.8</v>
      </c>
      <c r="W538">
        <v>34.092800000000004</v>
      </c>
      <c r="X538" s="1">
        <v>-34.092799999999997</v>
      </c>
      <c r="Y538" s="1">
        <v>76.708799999999997</v>
      </c>
      <c r="Z538" t="s">
        <v>99</v>
      </c>
      <c r="AA538" s="2">
        <v>-68.185599999999994</v>
      </c>
      <c r="AB538" s="3">
        <v>-1.5999999999999999</v>
      </c>
      <c r="AC538" s="1">
        <v>-76.708799999999997</v>
      </c>
      <c r="AD538">
        <v>5</v>
      </c>
      <c r="AE538">
        <v>5</v>
      </c>
      <c r="AF538" t="s">
        <v>48</v>
      </c>
      <c r="AG538">
        <v>2017</v>
      </c>
      <c r="AH538">
        <f>COUNTBLANK(datos[[#This Row],[Row ID]:[Year sales]])</f>
        <v>0</v>
      </c>
    </row>
    <row r="539" spans="1:34" x14ac:dyDescent="0.3">
      <c r="A539">
        <v>538</v>
      </c>
      <c r="B539" t="s">
        <v>1855</v>
      </c>
      <c r="C539" s="4">
        <v>42341</v>
      </c>
      <c r="D539" s="4">
        <v>42346</v>
      </c>
      <c r="E539" t="s">
        <v>67</v>
      </c>
      <c r="F539" t="s">
        <v>784</v>
      </c>
      <c r="G539" t="s">
        <v>785</v>
      </c>
      <c r="H539" t="s">
        <v>122</v>
      </c>
      <c r="I539" t="s">
        <v>38</v>
      </c>
      <c r="J539" t="s">
        <v>286</v>
      </c>
      <c r="K539" t="s">
        <v>287</v>
      </c>
      <c r="L539">
        <v>10009</v>
      </c>
      <c r="M539" t="s">
        <v>168</v>
      </c>
      <c r="N539" t="s">
        <v>1856</v>
      </c>
      <c r="O539" t="s">
        <v>62</v>
      </c>
      <c r="P539" t="s">
        <v>94</v>
      </c>
      <c r="Q539" t="s">
        <v>1857</v>
      </c>
      <c r="R539" s="1">
        <v>10.752000000000001</v>
      </c>
      <c r="S539">
        <v>4</v>
      </c>
      <c r="T539">
        <f t="shared" si="8"/>
        <v>15</v>
      </c>
      <c r="U539" t="s">
        <v>52</v>
      </c>
      <c r="V539">
        <v>0.2</v>
      </c>
      <c r="W539">
        <v>2.1504000000000003</v>
      </c>
      <c r="X539" s="1">
        <v>-2.1503999999999999</v>
      </c>
      <c r="Y539" s="1">
        <v>12.9024</v>
      </c>
      <c r="Z539" t="s">
        <v>65</v>
      </c>
      <c r="AA539" s="2">
        <v>3.36</v>
      </c>
      <c r="AB539" s="3">
        <v>0.31249999999999994</v>
      </c>
      <c r="AC539" s="1">
        <v>-5.2416</v>
      </c>
      <c r="AD539">
        <v>5</v>
      </c>
      <c r="AE539">
        <v>5</v>
      </c>
      <c r="AF539" t="s">
        <v>48</v>
      </c>
      <c r="AG539">
        <v>2015</v>
      </c>
      <c r="AH539">
        <f>COUNTBLANK(datos[[#This Row],[Row ID]:[Year sales]])</f>
        <v>0</v>
      </c>
    </row>
    <row r="540" spans="1:34" x14ac:dyDescent="0.3">
      <c r="A540">
        <v>539</v>
      </c>
      <c r="B540" t="s">
        <v>1858</v>
      </c>
      <c r="C540" s="4">
        <v>42345</v>
      </c>
      <c r="D540" s="4">
        <v>42349</v>
      </c>
      <c r="E540" t="s">
        <v>67</v>
      </c>
      <c r="F540" t="s">
        <v>1859</v>
      </c>
      <c r="G540" t="s">
        <v>1860</v>
      </c>
      <c r="H540" t="s">
        <v>37</v>
      </c>
      <c r="I540" t="s">
        <v>38</v>
      </c>
      <c r="J540" t="s">
        <v>39</v>
      </c>
      <c r="K540" t="s">
        <v>40</v>
      </c>
      <c r="L540">
        <v>42420</v>
      </c>
      <c r="M540" t="s">
        <v>41</v>
      </c>
      <c r="N540" t="s">
        <v>1861</v>
      </c>
      <c r="O540" t="s">
        <v>62</v>
      </c>
      <c r="P540" t="s">
        <v>97</v>
      </c>
      <c r="Q540" t="s">
        <v>1862</v>
      </c>
      <c r="R540" s="1">
        <v>152.94</v>
      </c>
      <c r="S540">
        <v>3</v>
      </c>
      <c r="T540">
        <f t="shared" si="8"/>
        <v>19</v>
      </c>
      <c r="U540" t="s">
        <v>52</v>
      </c>
      <c r="V540">
        <v>0</v>
      </c>
      <c r="W540">
        <v>0</v>
      </c>
      <c r="X540" s="1">
        <v>0</v>
      </c>
      <c r="Y540" s="1">
        <v>152.94</v>
      </c>
      <c r="Z540" t="s">
        <v>99</v>
      </c>
      <c r="AA540" s="2">
        <v>41.293799999999997</v>
      </c>
      <c r="AB540" s="3">
        <v>0.26999999999999996</v>
      </c>
      <c r="AC540" s="1">
        <v>-111.64619999999999</v>
      </c>
      <c r="AD540">
        <v>4</v>
      </c>
      <c r="AE540">
        <v>4</v>
      </c>
      <c r="AF540" t="s">
        <v>48</v>
      </c>
      <c r="AG540">
        <v>2015</v>
      </c>
      <c r="AH540">
        <f>COUNTBLANK(datos[[#This Row],[Row ID]:[Year sales]])</f>
        <v>0</v>
      </c>
    </row>
    <row r="541" spans="1:34" x14ac:dyDescent="0.3">
      <c r="A541">
        <v>540</v>
      </c>
      <c r="B541" t="s">
        <v>1858</v>
      </c>
      <c r="C541" s="4">
        <v>42345</v>
      </c>
      <c r="D541" s="4">
        <v>42349</v>
      </c>
      <c r="E541" t="s">
        <v>67</v>
      </c>
      <c r="F541" t="s">
        <v>1859</v>
      </c>
      <c r="G541" t="s">
        <v>1860</v>
      </c>
      <c r="H541" t="s">
        <v>37</v>
      </c>
      <c r="I541" t="s">
        <v>38</v>
      </c>
      <c r="J541" t="s">
        <v>39</v>
      </c>
      <c r="K541" t="s">
        <v>40</v>
      </c>
      <c r="L541">
        <v>42420</v>
      </c>
      <c r="M541" t="s">
        <v>41</v>
      </c>
      <c r="N541" t="s">
        <v>1863</v>
      </c>
      <c r="O541" t="s">
        <v>43</v>
      </c>
      <c r="P541" t="s">
        <v>50</v>
      </c>
      <c r="Q541" t="s">
        <v>1864</v>
      </c>
      <c r="R541" s="1">
        <v>283.92</v>
      </c>
      <c r="S541">
        <v>4</v>
      </c>
      <c r="T541">
        <f t="shared" si="8"/>
        <v>64</v>
      </c>
      <c r="U541" t="s">
        <v>52</v>
      </c>
      <c r="V541">
        <v>0</v>
      </c>
      <c r="W541">
        <v>0</v>
      </c>
      <c r="X541" s="1">
        <v>0</v>
      </c>
      <c r="Y541" s="1">
        <v>283.92</v>
      </c>
      <c r="Z541" t="s">
        <v>47</v>
      </c>
      <c r="AA541" s="2">
        <v>70.98</v>
      </c>
      <c r="AB541" s="3">
        <v>0.25</v>
      </c>
      <c r="AC541" s="1">
        <v>-212.94</v>
      </c>
      <c r="AD541">
        <v>4</v>
      </c>
      <c r="AE541">
        <v>4</v>
      </c>
      <c r="AF541" t="s">
        <v>48</v>
      </c>
      <c r="AG541">
        <v>2015</v>
      </c>
      <c r="AH541">
        <f>COUNTBLANK(datos[[#This Row],[Row ID]:[Year sales]])</f>
        <v>0</v>
      </c>
    </row>
    <row r="542" spans="1:34" x14ac:dyDescent="0.3">
      <c r="A542">
        <v>541</v>
      </c>
      <c r="B542" t="s">
        <v>1865</v>
      </c>
      <c r="C542" s="4">
        <v>41671</v>
      </c>
      <c r="D542" s="4">
        <v>41673</v>
      </c>
      <c r="E542" t="s">
        <v>208</v>
      </c>
      <c r="F542" t="s">
        <v>1866</v>
      </c>
      <c r="G542" t="s">
        <v>1867</v>
      </c>
      <c r="H542" t="s">
        <v>37</v>
      </c>
      <c r="I542" t="s">
        <v>38</v>
      </c>
      <c r="J542" t="s">
        <v>1868</v>
      </c>
      <c r="K542" t="s">
        <v>134</v>
      </c>
      <c r="L542">
        <v>54302</v>
      </c>
      <c r="M542" t="s">
        <v>125</v>
      </c>
      <c r="N542" t="s">
        <v>1869</v>
      </c>
      <c r="O542" t="s">
        <v>90</v>
      </c>
      <c r="P542" t="s">
        <v>181</v>
      </c>
      <c r="Q542" t="s">
        <v>1870</v>
      </c>
      <c r="R542" s="1">
        <v>468.9</v>
      </c>
      <c r="S542">
        <v>6</v>
      </c>
      <c r="T542">
        <f t="shared" si="8"/>
        <v>21</v>
      </c>
      <c r="U542" t="s">
        <v>75</v>
      </c>
      <c r="V542">
        <v>0</v>
      </c>
      <c r="W542">
        <v>0</v>
      </c>
      <c r="X542" s="1">
        <v>0</v>
      </c>
      <c r="Y542" s="1">
        <v>468.9</v>
      </c>
      <c r="Z542" t="s">
        <v>47</v>
      </c>
      <c r="AA542" s="2">
        <v>206.316</v>
      </c>
      <c r="AB542" s="3">
        <v>0.44</v>
      </c>
      <c r="AC542" s="1">
        <v>-262.584</v>
      </c>
      <c r="AD542">
        <v>2</v>
      </c>
      <c r="AE542">
        <v>2</v>
      </c>
      <c r="AF542" t="s">
        <v>48</v>
      </c>
      <c r="AG542">
        <v>2014</v>
      </c>
      <c r="AH542">
        <f>COUNTBLANK(datos[[#This Row],[Row ID]:[Year sales]])</f>
        <v>0</v>
      </c>
    </row>
    <row r="543" spans="1:34" x14ac:dyDescent="0.3">
      <c r="A543">
        <v>542</v>
      </c>
      <c r="B543" t="s">
        <v>1871</v>
      </c>
      <c r="C543" s="4">
        <v>42565</v>
      </c>
      <c r="D543" s="4">
        <v>42568</v>
      </c>
      <c r="E543" t="s">
        <v>208</v>
      </c>
      <c r="F543" t="s">
        <v>240</v>
      </c>
      <c r="G543" t="s">
        <v>241</v>
      </c>
      <c r="H543" t="s">
        <v>57</v>
      </c>
      <c r="I543" t="s">
        <v>38</v>
      </c>
      <c r="J543" t="s">
        <v>1333</v>
      </c>
      <c r="K543" t="s">
        <v>330</v>
      </c>
      <c r="L543">
        <v>85705</v>
      </c>
      <c r="M543" t="s">
        <v>60</v>
      </c>
      <c r="N543" t="s">
        <v>1872</v>
      </c>
      <c r="O543" t="s">
        <v>90</v>
      </c>
      <c r="P543" t="s">
        <v>91</v>
      </c>
      <c r="Q543" t="s">
        <v>1873</v>
      </c>
      <c r="R543" s="1">
        <v>380.86399999999998</v>
      </c>
      <c r="S543">
        <v>8</v>
      </c>
      <c r="T543">
        <f t="shared" si="8"/>
        <v>18</v>
      </c>
      <c r="U543" t="s">
        <v>75</v>
      </c>
      <c r="V543">
        <v>0.2</v>
      </c>
      <c r="W543">
        <v>76.172799999999995</v>
      </c>
      <c r="X543" s="1">
        <v>-76.172799999999995</v>
      </c>
      <c r="Y543" s="1">
        <v>457.03679999999997</v>
      </c>
      <c r="Z543" t="s">
        <v>47</v>
      </c>
      <c r="AA543" s="2">
        <v>38.086399999999998</v>
      </c>
      <c r="AB543" s="3">
        <v>0.1</v>
      </c>
      <c r="AC543" s="1">
        <v>-266.60480000000001</v>
      </c>
      <c r="AD543">
        <v>3</v>
      </c>
      <c r="AE543">
        <v>3</v>
      </c>
      <c r="AF543" t="s">
        <v>48</v>
      </c>
      <c r="AG543">
        <v>2016</v>
      </c>
      <c r="AH543">
        <f>COUNTBLANK(datos[[#This Row],[Row ID]:[Year sales]])</f>
        <v>0</v>
      </c>
    </row>
    <row r="544" spans="1:34" x14ac:dyDescent="0.3">
      <c r="A544">
        <v>543</v>
      </c>
      <c r="B544" t="s">
        <v>1874</v>
      </c>
      <c r="C544" s="4">
        <v>42356</v>
      </c>
      <c r="D544" s="4">
        <v>42361</v>
      </c>
      <c r="E544" t="s">
        <v>67</v>
      </c>
      <c r="F544" t="s">
        <v>1875</v>
      </c>
      <c r="G544" t="s">
        <v>1876</v>
      </c>
      <c r="H544" t="s">
        <v>37</v>
      </c>
      <c r="I544" t="s">
        <v>38</v>
      </c>
      <c r="J544" t="s">
        <v>338</v>
      </c>
      <c r="K544" t="s">
        <v>518</v>
      </c>
      <c r="L544">
        <v>45503</v>
      </c>
      <c r="M544" t="s">
        <v>168</v>
      </c>
      <c r="N544" t="s">
        <v>1713</v>
      </c>
      <c r="O544" t="s">
        <v>62</v>
      </c>
      <c r="P544" t="s">
        <v>77</v>
      </c>
      <c r="Q544" t="s">
        <v>1714</v>
      </c>
      <c r="R544" s="1">
        <v>646.77599999999995</v>
      </c>
      <c r="S544">
        <v>9</v>
      </c>
      <c r="T544">
        <f t="shared" si="8"/>
        <v>55</v>
      </c>
      <c r="U544" t="s">
        <v>75</v>
      </c>
      <c r="V544">
        <v>0.2</v>
      </c>
      <c r="W544">
        <v>129.3552</v>
      </c>
      <c r="X544" s="1">
        <v>-129.3552</v>
      </c>
      <c r="Y544" s="1">
        <v>776.13119999999992</v>
      </c>
      <c r="Z544" t="s">
        <v>53</v>
      </c>
      <c r="AA544" s="2">
        <v>-145.52459999999999</v>
      </c>
      <c r="AB544" s="3">
        <v>-0.22500000000000001</v>
      </c>
      <c r="AC544" s="1">
        <v>-662.94539999999995</v>
      </c>
      <c r="AD544">
        <v>5</v>
      </c>
      <c r="AE544">
        <v>5</v>
      </c>
      <c r="AF544" t="s">
        <v>48</v>
      </c>
      <c r="AG544">
        <v>2015</v>
      </c>
      <c r="AH544">
        <f>COUNTBLANK(datos[[#This Row],[Row ID]:[Year sales]])</f>
        <v>0</v>
      </c>
    </row>
    <row r="545" spans="1:34" x14ac:dyDescent="0.3">
      <c r="A545">
        <v>544</v>
      </c>
      <c r="B545" t="s">
        <v>1877</v>
      </c>
      <c r="C545" s="4">
        <v>41770</v>
      </c>
      <c r="D545" s="4">
        <v>41775</v>
      </c>
      <c r="E545" t="s">
        <v>67</v>
      </c>
      <c r="F545" t="s">
        <v>407</v>
      </c>
      <c r="G545" t="s">
        <v>408</v>
      </c>
      <c r="H545" t="s">
        <v>37</v>
      </c>
      <c r="I545" t="s">
        <v>38</v>
      </c>
      <c r="J545" t="s">
        <v>123</v>
      </c>
      <c r="K545" t="s">
        <v>124</v>
      </c>
      <c r="L545">
        <v>76106</v>
      </c>
      <c r="M545" t="s">
        <v>125</v>
      </c>
      <c r="N545" t="s">
        <v>1878</v>
      </c>
      <c r="O545" t="s">
        <v>90</v>
      </c>
      <c r="P545" t="s">
        <v>181</v>
      </c>
      <c r="Q545" t="s">
        <v>1879</v>
      </c>
      <c r="R545" s="1">
        <v>58.112000000000002</v>
      </c>
      <c r="S545">
        <v>2</v>
      </c>
      <c r="T545">
        <f t="shared" si="8"/>
        <v>34</v>
      </c>
      <c r="U545" t="s">
        <v>46</v>
      </c>
      <c r="V545">
        <v>0.2</v>
      </c>
      <c r="W545">
        <v>11.622400000000001</v>
      </c>
      <c r="X545" s="1">
        <v>-11.622400000000001</v>
      </c>
      <c r="Y545" s="1">
        <v>69.734400000000008</v>
      </c>
      <c r="Z545" t="s">
        <v>99</v>
      </c>
      <c r="AA545" s="2">
        <v>7.2640000000000002</v>
      </c>
      <c r="AB545" s="3">
        <v>0.125</v>
      </c>
      <c r="AC545" s="1">
        <v>-39.2256</v>
      </c>
      <c r="AD545">
        <v>5</v>
      </c>
      <c r="AE545">
        <v>5</v>
      </c>
      <c r="AF545" t="s">
        <v>48</v>
      </c>
      <c r="AG545">
        <v>2014</v>
      </c>
      <c r="AH545">
        <f>COUNTBLANK(datos[[#This Row],[Row ID]:[Year sales]])</f>
        <v>0</v>
      </c>
    </row>
    <row r="546" spans="1:34" x14ac:dyDescent="0.3">
      <c r="A546">
        <v>545</v>
      </c>
      <c r="B546" t="s">
        <v>1877</v>
      </c>
      <c r="C546" s="4">
        <v>41770</v>
      </c>
      <c r="D546" s="4">
        <v>41775</v>
      </c>
      <c r="E546" t="s">
        <v>67</v>
      </c>
      <c r="F546" t="s">
        <v>407</v>
      </c>
      <c r="G546" t="s">
        <v>408</v>
      </c>
      <c r="H546" t="s">
        <v>37</v>
      </c>
      <c r="I546" t="s">
        <v>38</v>
      </c>
      <c r="J546" t="s">
        <v>123</v>
      </c>
      <c r="K546" t="s">
        <v>124</v>
      </c>
      <c r="L546">
        <v>76106</v>
      </c>
      <c r="M546" t="s">
        <v>125</v>
      </c>
      <c r="N546" t="s">
        <v>1880</v>
      </c>
      <c r="O546" t="s">
        <v>90</v>
      </c>
      <c r="P546" t="s">
        <v>91</v>
      </c>
      <c r="Q546" t="s">
        <v>1881</v>
      </c>
      <c r="R546" s="1">
        <v>100.792</v>
      </c>
      <c r="S546">
        <v>1</v>
      </c>
      <c r="T546">
        <f t="shared" si="8"/>
        <v>5</v>
      </c>
      <c r="U546" t="s">
        <v>46</v>
      </c>
      <c r="V546">
        <v>0.2</v>
      </c>
      <c r="W546">
        <v>20.1584</v>
      </c>
      <c r="X546" s="1">
        <v>-20.1584</v>
      </c>
      <c r="Y546" s="1">
        <v>120.9504</v>
      </c>
      <c r="Z546" t="s">
        <v>99</v>
      </c>
      <c r="AA546" s="2">
        <v>6.2995000000000001</v>
      </c>
      <c r="AB546" s="3">
        <v>6.25E-2</v>
      </c>
      <c r="AC546" s="1">
        <v>-74.334100000000007</v>
      </c>
      <c r="AD546">
        <v>5</v>
      </c>
      <c r="AE546">
        <v>5</v>
      </c>
      <c r="AF546" t="s">
        <v>48</v>
      </c>
      <c r="AG546">
        <v>2014</v>
      </c>
      <c r="AH546">
        <f>COUNTBLANK(datos[[#This Row],[Row ID]:[Year sales]])</f>
        <v>0</v>
      </c>
    </row>
    <row r="547" spans="1:34" x14ac:dyDescent="0.3">
      <c r="A547">
        <v>546</v>
      </c>
      <c r="B547" t="s">
        <v>1877</v>
      </c>
      <c r="C547" s="4">
        <v>41770</v>
      </c>
      <c r="D547" s="4">
        <v>41775</v>
      </c>
      <c r="E547" t="s">
        <v>67</v>
      </c>
      <c r="F547" t="s">
        <v>407</v>
      </c>
      <c r="G547" t="s">
        <v>408</v>
      </c>
      <c r="H547" t="s">
        <v>37</v>
      </c>
      <c r="I547" t="s">
        <v>38</v>
      </c>
      <c r="J547" t="s">
        <v>123</v>
      </c>
      <c r="K547" t="s">
        <v>124</v>
      </c>
      <c r="L547">
        <v>76106</v>
      </c>
      <c r="M547" t="s">
        <v>125</v>
      </c>
      <c r="N547" t="s">
        <v>1882</v>
      </c>
      <c r="O547" t="s">
        <v>43</v>
      </c>
      <c r="P547" t="s">
        <v>83</v>
      </c>
      <c r="Q547" t="s">
        <v>1883</v>
      </c>
      <c r="R547" s="1">
        <v>66.111999999999995</v>
      </c>
      <c r="S547">
        <v>4</v>
      </c>
      <c r="T547">
        <f t="shared" si="8"/>
        <v>33</v>
      </c>
      <c r="U547" t="s">
        <v>52</v>
      </c>
      <c r="V547">
        <v>0.6</v>
      </c>
      <c r="W547">
        <v>39.667199999999994</v>
      </c>
      <c r="X547" s="1">
        <v>-39.667200000000001</v>
      </c>
      <c r="Y547" s="1">
        <v>105.77919999999999</v>
      </c>
      <c r="Z547" t="s">
        <v>99</v>
      </c>
      <c r="AA547" s="2">
        <v>-84.2928</v>
      </c>
      <c r="AB547" s="3">
        <v>-1.2750000000000001</v>
      </c>
      <c r="AC547" s="1">
        <v>-110.7376</v>
      </c>
      <c r="AD547">
        <v>5</v>
      </c>
      <c r="AE547">
        <v>5</v>
      </c>
      <c r="AF547" t="s">
        <v>48</v>
      </c>
      <c r="AG547">
        <v>2014</v>
      </c>
      <c r="AH547">
        <f>COUNTBLANK(datos[[#This Row],[Row ID]:[Year sales]])</f>
        <v>0</v>
      </c>
    </row>
    <row r="548" spans="1:34" x14ac:dyDescent="0.3">
      <c r="A548">
        <v>547</v>
      </c>
      <c r="B548" t="s">
        <v>1884</v>
      </c>
      <c r="C548" s="4">
        <v>43058</v>
      </c>
      <c r="D548" s="4">
        <v>43061</v>
      </c>
      <c r="E548" t="s">
        <v>208</v>
      </c>
      <c r="F548" t="s">
        <v>1885</v>
      </c>
      <c r="G548" t="s">
        <v>1886</v>
      </c>
      <c r="H548" t="s">
        <v>122</v>
      </c>
      <c r="I548" t="s">
        <v>38</v>
      </c>
      <c r="J548" t="s">
        <v>286</v>
      </c>
      <c r="K548" t="s">
        <v>287</v>
      </c>
      <c r="L548">
        <v>10035</v>
      </c>
      <c r="M548" t="s">
        <v>168</v>
      </c>
      <c r="N548" t="s">
        <v>1887</v>
      </c>
      <c r="O548" t="s">
        <v>62</v>
      </c>
      <c r="P548" t="s">
        <v>94</v>
      </c>
      <c r="Q548" t="s">
        <v>1888</v>
      </c>
      <c r="R548" s="1">
        <v>41.28</v>
      </c>
      <c r="S548">
        <v>6</v>
      </c>
      <c r="T548">
        <f t="shared" si="8"/>
        <v>16</v>
      </c>
      <c r="U548" t="s">
        <v>75</v>
      </c>
      <c r="V548">
        <v>0.2</v>
      </c>
      <c r="W548">
        <v>8.2560000000000002</v>
      </c>
      <c r="X548" s="1">
        <v>-8.2560000000000002</v>
      </c>
      <c r="Y548" s="1">
        <v>49.536000000000001</v>
      </c>
      <c r="Z548" t="s">
        <v>65</v>
      </c>
      <c r="AA548" s="2">
        <v>13.932</v>
      </c>
      <c r="AB548" s="3">
        <v>0.33750000000000002</v>
      </c>
      <c r="AC548" s="1">
        <v>-19.091999999999999</v>
      </c>
      <c r="AD548">
        <v>3</v>
      </c>
      <c r="AE548">
        <v>3</v>
      </c>
      <c r="AF548" t="s">
        <v>48</v>
      </c>
      <c r="AG548">
        <v>2017</v>
      </c>
      <c r="AH548">
        <f>COUNTBLANK(datos[[#This Row],[Row ID]:[Year sales]])</f>
        <v>0</v>
      </c>
    </row>
    <row r="549" spans="1:34" x14ac:dyDescent="0.3">
      <c r="A549">
        <v>548</v>
      </c>
      <c r="B549" t="s">
        <v>1884</v>
      </c>
      <c r="C549" s="4">
        <v>43058</v>
      </c>
      <c r="D549" s="4">
        <v>43061</v>
      </c>
      <c r="E549" t="s">
        <v>208</v>
      </c>
      <c r="F549" t="s">
        <v>1885</v>
      </c>
      <c r="G549" t="s">
        <v>1886</v>
      </c>
      <c r="H549" t="s">
        <v>122</v>
      </c>
      <c r="I549" t="s">
        <v>38</v>
      </c>
      <c r="J549" t="s">
        <v>286</v>
      </c>
      <c r="K549" t="s">
        <v>287</v>
      </c>
      <c r="L549">
        <v>10035</v>
      </c>
      <c r="M549" t="s">
        <v>168</v>
      </c>
      <c r="N549" t="s">
        <v>1889</v>
      </c>
      <c r="O549" t="s">
        <v>62</v>
      </c>
      <c r="P549" t="s">
        <v>110</v>
      </c>
      <c r="Q549" t="s">
        <v>1890</v>
      </c>
      <c r="R549" s="1">
        <v>13.36</v>
      </c>
      <c r="S549">
        <v>2</v>
      </c>
      <c r="T549">
        <f t="shared" si="8"/>
        <v>46</v>
      </c>
      <c r="U549" t="s">
        <v>46</v>
      </c>
      <c r="V549">
        <v>0</v>
      </c>
      <c r="W549">
        <v>0</v>
      </c>
      <c r="X549" s="1">
        <v>0</v>
      </c>
      <c r="Y549" s="1">
        <v>13.36</v>
      </c>
      <c r="Z549" t="s">
        <v>65</v>
      </c>
      <c r="AA549" s="2">
        <v>6.4127999999999998</v>
      </c>
      <c r="AB549" s="3">
        <v>0.48</v>
      </c>
      <c r="AC549" s="1">
        <v>-6.9471999999999996</v>
      </c>
      <c r="AD549">
        <v>3</v>
      </c>
      <c r="AE549">
        <v>3</v>
      </c>
      <c r="AF549" t="s">
        <v>48</v>
      </c>
      <c r="AG549">
        <v>2017</v>
      </c>
      <c r="AH549">
        <f>COUNTBLANK(datos[[#This Row],[Row ID]:[Year sales]])</f>
        <v>0</v>
      </c>
    </row>
    <row r="550" spans="1:34" x14ac:dyDescent="0.3">
      <c r="A550">
        <v>549</v>
      </c>
      <c r="B550" t="s">
        <v>1891</v>
      </c>
      <c r="C550" s="4">
        <v>42323</v>
      </c>
      <c r="D550" s="4">
        <v>42325</v>
      </c>
      <c r="E550" t="s">
        <v>34</v>
      </c>
      <c r="F550" t="s">
        <v>1381</v>
      </c>
      <c r="G550" t="s">
        <v>1382</v>
      </c>
      <c r="H550" t="s">
        <v>57</v>
      </c>
      <c r="I550" t="s">
        <v>38</v>
      </c>
      <c r="J550" t="s">
        <v>323</v>
      </c>
      <c r="K550" t="s">
        <v>231</v>
      </c>
      <c r="L550">
        <v>60653</v>
      </c>
      <c r="M550" t="s">
        <v>125</v>
      </c>
      <c r="N550" t="s">
        <v>297</v>
      </c>
      <c r="O550" t="s">
        <v>62</v>
      </c>
      <c r="P550" t="s">
        <v>77</v>
      </c>
      <c r="Q550" t="s">
        <v>298</v>
      </c>
      <c r="R550" s="1">
        <v>250.27199999999999</v>
      </c>
      <c r="S550">
        <v>9</v>
      </c>
      <c r="T550">
        <f t="shared" si="8"/>
        <v>30</v>
      </c>
      <c r="U550" t="s">
        <v>75</v>
      </c>
      <c r="V550">
        <v>0.2</v>
      </c>
      <c r="W550">
        <v>50.054400000000001</v>
      </c>
      <c r="X550" s="1">
        <v>-50.054400000000001</v>
      </c>
      <c r="Y550" s="1">
        <v>300.32639999999998</v>
      </c>
      <c r="Z550" t="s">
        <v>47</v>
      </c>
      <c r="AA550" s="2">
        <v>15.641999999999999</v>
      </c>
      <c r="AB550" s="3">
        <v>6.25E-2</v>
      </c>
      <c r="AC550" s="1">
        <v>-184.57560000000001</v>
      </c>
      <c r="AD550">
        <v>2</v>
      </c>
      <c r="AE550">
        <v>2</v>
      </c>
      <c r="AF550" t="s">
        <v>48</v>
      </c>
      <c r="AG550">
        <v>2015</v>
      </c>
      <c r="AH550">
        <f>COUNTBLANK(datos[[#This Row],[Row ID]:[Year sales]])</f>
        <v>0</v>
      </c>
    </row>
    <row r="551" spans="1:34" x14ac:dyDescent="0.3">
      <c r="A551">
        <v>550</v>
      </c>
      <c r="B551" t="s">
        <v>1891</v>
      </c>
      <c r="C551" s="4">
        <v>42323</v>
      </c>
      <c r="D551" s="4">
        <v>42325</v>
      </c>
      <c r="E551" t="s">
        <v>34</v>
      </c>
      <c r="F551" t="s">
        <v>1381</v>
      </c>
      <c r="G551" t="s">
        <v>1382</v>
      </c>
      <c r="H551" t="s">
        <v>57</v>
      </c>
      <c r="I551" t="s">
        <v>38</v>
      </c>
      <c r="J551" t="s">
        <v>323</v>
      </c>
      <c r="K551" t="s">
        <v>231</v>
      </c>
      <c r="L551">
        <v>60653</v>
      </c>
      <c r="M551" t="s">
        <v>125</v>
      </c>
      <c r="N551" t="s">
        <v>441</v>
      </c>
      <c r="O551" t="s">
        <v>62</v>
      </c>
      <c r="P551" t="s">
        <v>94</v>
      </c>
      <c r="Q551" t="s">
        <v>442</v>
      </c>
      <c r="R551" s="1">
        <v>11.364000000000001</v>
      </c>
      <c r="S551">
        <v>3</v>
      </c>
      <c r="T551">
        <f t="shared" si="8"/>
        <v>13</v>
      </c>
      <c r="U551" t="s">
        <v>52</v>
      </c>
      <c r="V551">
        <v>0.8</v>
      </c>
      <c r="W551">
        <v>9.0912000000000006</v>
      </c>
      <c r="X551" s="1">
        <v>-9.0912000000000006</v>
      </c>
      <c r="Y551" s="1">
        <v>20.455200000000001</v>
      </c>
      <c r="Z551" t="s">
        <v>65</v>
      </c>
      <c r="AA551" s="2">
        <v>-17.045999999999999</v>
      </c>
      <c r="AB551" s="3">
        <v>-1.4999999999999998</v>
      </c>
      <c r="AC551" s="1">
        <v>-19.3188</v>
      </c>
      <c r="AD551">
        <v>2</v>
      </c>
      <c r="AE551">
        <v>2</v>
      </c>
      <c r="AF551" t="s">
        <v>48</v>
      </c>
      <c r="AG551">
        <v>2015</v>
      </c>
      <c r="AH551">
        <f>COUNTBLANK(datos[[#This Row],[Row ID]:[Year sales]])</f>
        <v>0</v>
      </c>
    </row>
    <row r="552" spans="1:34" x14ac:dyDescent="0.3">
      <c r="A552">
        <v>551</v>
      </c>
      <c r="B552" t="s">
        <v>1891</v>
      </c>
      <c r="C552" s="4">
        <v>42323</v>
      </c>
      <c r="D552" s="4">
        <v>42325</v>
      </c>
      <c r="E552" t="s">
        <v>34</v>
      </c>
      <c r="F552" t="s">
        <v>1381</v>
      </c>
      <c r="G552" t="s">
        <v>1382</v>
      </c>
      <c r="H552" t="s">
        <v>57</v>
      </c>
      <c r="I552" t="s">
        <v>38</v>
      </c>
      <c r="J552" t="s">
        <v>323</v>
      </c>
      <c r="K552" t="s">
        <v>231</v>
      </c>
      <c r="L552">
        <v>60653</v>
      </c>
      <c r="M552" t="s">
        <v>125</v>
      </c>
      <c r="N552" t="s">
        <v>1892</v>
      </c>
      <c r="O552" t="s">
        <v>62</v>
      </c>
      <c r="P552" t="s">
        <v>599</v>
      </c>
      <c r="Q552" t="s">
        <v>1319</v>
      </c>
      <c r="R552" s="1">
        <v>8.7200000000000006</v>
      </c>
      <c r="S552">
        <v>5</v>
      </c>
      <c r="T552">
        <f t="shared" si="8"/>
        <v>61</v>
      </c>
      <c r="U552" t="s">
        <v>75</v>
      </c>
      <c r="V552">
        <v>0.2</v>
      </c>
      <c r="W552">
        <v>1.7440000000000002</v>
      </c>
      <c r="X552" s="1">
        <v>-1.744</v>
      </c>
      <c r="Y552" s="1">
        <v>10.464</v>
      </c>
      <c r="Z552" t="s">
        <v>65</v>
      </c>
      <c r="AA552" s="2">
        <v>-1.744</v>
      </c>
      <c r="AB552" s="3">
        <v>-0.19999999999999998</v>
      </c>
      <c r="AC552" s="1">
        <v>-8.7200000000000006</v>
      </c>
      <c r="AD552">
        <v>2</v>
      </c>
      <c r="AE552">
        <v>2</v>
      </c>
      <c r="AF552" t="s">
        <v>48</v>
      </c>
      <c r="AG552">
        <v>2015</v>
      </c>
      <c r="AH552">
        <f>COUNTBLANK(datos[[#This Row],[Row ID]:[Year sales]])</f>
        <v>0</v>
      </c>
    </row>
    <row r="553" spans="1:34" x14ac:dyDescent="0.3">
      <c r="A553">
        <v>552</v>
      </c>
      <c r="B553" t="s">
        <v>1893</v>
      </c>
      <c r="C553" s="4">
        <v>42475</v>
      </c>
      <c r="D553" s="4">
        <v>42477</v>
      </c>
      <c r="E553" t="s">
        <v>34</v>
      </c>
      <c r="F553" t="s">
        <v>1894</v>
      </c>
      <c r="G553" t="s">
        <v>1895</v>
      </c>
      <c r="H553" t="s">
        <v>37</v>
      </c>
      <c r="I553" t="s">
        <v>38</v>
      </c>
      <c r="J553" t="s">
        <v>147</v>
      </c>
      <c r="K553" t="s">
        <v>59</v>
      </c>
      <c r="L553">
        <v>94110</v>
      </c>
      <c r="M553" t="s">
        <v>60</v>
      </c>
      <c r="N553" t="s">
        <v>1896</v>
      </c>
      <c r="O553" t="s">
        <v>43</v>
      </c>
      <c r="P553" t="s">
        <v>50</v>
      </c>
      <c r="Q553" t="s">
        <v>1897</v>
      </c>
      <c r="R553" s="1">
        <v>1121.568</v>
      </c>
      <c r="S553">
        <v>2</v>
      </c>
      <c r="T553">
        <f t="shared" si="8"/>
        <v>39</v>
      </c>
      <c r="U553" t="s">
        <v>46</v>
      </c>
      <c r="V553">
        <v>0.2</v>
      </c>
      <c r="W553">
        <v>224.31360000000001</v>
      </c>
      <c r="X553" s="1">
        <v>-224.31360000000001</v>
      </c>
      <c r="Y553" s="1">
        <v>1345.8815999999999</v>
      </c>
      <c r="Z553" t="s">
        <v>53</v>
      </c>
      <c r="AA553" s="2">
        <v>0</v>
      </c>
      <c r="AB553" s="3">
        <v>0</v>
      </c>
      <c r="AC553" s="1">
        <v>-897.25440000000003</v>
      </c>
      <c r="AD553">
        <v>2</v>
      </c>
      <c r="AE553">
        <v>2</v>
      </c>
      <c r="AF553" t="s">
        <v>48</v>
      </c>
      <c r="AG553">
        <v>2016</v>
      </c>
      <c r="AH553">
        <f>COUNTBLANK(datos[[#This Row],[Row ID]:[Year sales]])</f>
        <v>0</v>
      </c>
    </row>
    <row r="554" spans="1:34" x14ac:dyDescent="0.3">
      <c r="A554">
        <v>553</v>
      </c>
      <c r="B554" t="s">
        <v>1898</v>
      </c>
      <c r="C554" s="4">
        <v>42989</v>
      </c>
      <c r="D554" s="4">
        <v>42990</v>
      </c>
      <c r="E554" t="s">
        <v>208</v>
      </c>
      <c r="F554" t="s">
        <v>515</v>
      </c>
      <c r="G554" t="s">
        <v>516</v>
      </c>
      <c r="H554" t="s">
        <v>37</v>
      </c>
      <c r="I554" t="s">
        <v>38</v>
      </c>
      <c r="J554" t="s">
        <v>1545</v>
      </c>
      <c r="K554" t="s">
        <v>71</v>
      </c>
      <c r="L554">
        <v>32216</v>
      </c>
      <c r="M554" t="s">
        <v>41</v>
      </c>
      <c r="N554" t="s">
        <v>1899</v>
      </c>
      <c r="O554" t="s">
        <v>43</v>
      </c>
      <c r="P554" t="s">
        <v>83</v>
      </c>
      <c r="Q554" t="s">
        <v>1900</v>
      </c>
      <c r="R554" s="1">
        <v>34.503999999999998</v>
      </c>
      <c r="S554">
        <v>1</v>
      </c>
      <c r="T554">
        <f t="shared" si="8"/>
        <v>14</v>
      </c>
      <c r="U554" t="s">
        <v>46</v>
      </c>
      <c r="V554">
        <v>0.2</v>
      </c>
      <c r="W554">
        <v>6.9008000000000003</v>
      </c>
      <c r="X554" s="1">
        <v>-6.9008000000000003</v>
      </c>
      <c r="Y554" s="1">
        <v>41.404799999999994</v>
      </c>
      <c r="Z554" t="s">
        <v>65</v>
      </c>
      <c r="AA554" s="2">
        <v>6.0381999999999998</v>
      </c>
      <c r="AB554" s="3">
        <v>0.17500000000000002</v>
      </c>
      <c r="AC554" s="1">
        <v>-21.565000000000001</v>
      </c>
      <c r="AD554">
        <v>1</v>
      </c>
      <c r="AE554">
        <v>1</v>
      </c>
      <c r="AF554" t="s">
        <v>48</v>
      </c>
      <c r="AG554">
        <v>2017</v>
      </c>
      <c r="AH554">
        <f>COUNTBLANK(datos[[#This Row],[Row ID]:[Year sales]])</f>
        <v>0</v>
      </c>
    </row>
    <row r="555" spans="1:34" x14ac:dyDescent="0.3">
      <c r="A555">
        <v>554</v>
      </c>
      <c r="B555" t="s">
        <v>1901</v>
      </c>
      <c r="C555" s="4">
        <v>43063</v>
      </c>
      <c r="D555" s="4">
        <v>43067</v>
      </c>
      <c r="E555" t="s">
        <v>67</v>
      </c>
      <c r="F555" t="s">
        <v>1902</v>
      </c>
      <c r="G555" t="s">
        <v>1903</v>
      </c>
      <c r="H555" t="s">
        <v>37</v>
      </c>
      <c r="I555" t="s">
        <v>38</v>
      </c>
      <c r="J555" t="s">
        <v>204</v>
      </c>
      <c r="K555" t="s">
        <v>124</v>
      </c>
      <c r="L555">
        <v>77070</v>
      </c>
      <c r="M555" t="s">
        <v>125</v>
      </c>
      <c r="N555" t="s">
        <v>1904</v>
      </c>
      <c r="O555" t="s">
        <v>62</v>
      </c>
      <c r="P555" t="s">
        <v>289</v>
      </c>
      <c r="Q555" t="s">
        <v>1905</v>
      </c>
      <c r="R555" s="1">
        <v>10.824</v>
      </c>
      <c r="S555">
        <v>3</v>
      </c>
      <c r="T555">
        <f t="shared" si="8"/>
        <v>16</v>
      </c>
      <c r="U555" t="s">
        <v>52</v>
      </c>
      <c r="V555">
        <v>0.2</v>
      </c>
      <c r="W555">
        <v>2.1648000000000001</v>
      </c>
      <c r="X555" s="1">
        <v>-2.1648000000000001</v>
      </c>
      <c r="Y555" s="1">
        <v>12.988799999999999</v>
      </c>
      <c r="Z555" t="s">
        <v>65</v>
      </c>
      <c r="AA555" s="2">
        <v>2.5707</v>
      </c>
      <c r="AB555" s="3">
        <v>0.23749999999999999</v>
      </c>
      <c r="AC555" s="1">
        <v>-6.0884999999999998</v>
      </c>
      <c r="AD555">
        <v>4</v>
      </c>
      <c r="AE555">
        <v>4</v>
      </c>
      <c r="AF555" t="s">
        <v>48</v>
      </c>
      <c r="AG555">
        <v>2017</v>
      </c>
      <c r="AH555">
        <f>COUNTBLANK(datos[[#This Row],[Row ID]:[Year sales]])</f>
        <v>0</v>
      </c>
    </row>
    <row r="556" spans="1:34" x14ac:dyDescent="0.3">
      <c r="A556">
        <v>555</v>
      </c>
      <c r="B556" t="s">
        <v>1906</v>
      </c>
      <c r="C556" s="4">
        <v>42915</v>
      </c>
      <c r="D556" s="4">
        <v>42919</v>
      </c>
      <c r="E556" t="s">
        <v>34</v>
      </c>
      <c r="F556" t="s">
        <v>1381</v>
      </c>
      <c r="G556" t="s">
        <v>1382</v>
      </c>
      <c r="H556" t="s">
        <v>57</v>
      </c>
      <c r="I556" t="s">
        <v>38</v>
      </c>
      <c r="J556" t="s">
        <v>1907</v>
      </c>
      <c r="K556" t="s">
        <v>59</v>
      </c>
      <c r="L556">
        <v>92804</v>
      </c>
      <c r="M556" t="s">
        <v>60</v>
      </c>
      <c r="N556" t="s">
        <v>1908</v>
      </c>
      <c r="O556" t="s">
        <v>62</v>
      </c>
      <c r="P556" t="s">
        <v>77</v>
      </c>
      <c r="Q556" t="s">
        <v>1909</v>
      </c>
      <c r="R556" s="1">
        <v>1295.78</v>
      </c>
      <c r="S556">
        <v>2</v>
      </c>
      <c r="T556">
        <f t="shared" si="8"/>
        <v>13</v>
      </c>
      <c r="U556" t="s">
        <v>46</v>
      </c>
      <c r="V556">
        <v>0</v>
      </c>
      <c r="W556">
        <v>0</v>
      </c>
      <c r="X556" s="1">
        <v>0</v>
      </c>
      <c r="Y556" s="1">
        <v>1295.78</v>
      </c>
      <c r="Z556" t="s">
        <v>53</v>
      </c>
      <c r="AA556" s="2">
        <v>310.98719999999997</v>
      </c>
      <c r="AB556" s="3">
        <v>0.24</v>
      </c>
      <c r="AC556" s="1">
        <v>-984.79280000000006</v>
      </c>
      <c r="AD556">
        <v>4</v>
      </c>
      <c r="AE556">
        <v>4</v>
      </c>
      <c r="AF556" t="s">
        <v>48</v>
      </c>
      <c r="AG556">
        <v>2017</v>
      </c>
      <c r="AH556">
        <f>COUNTBLANK(datos[[#This Row],[Row ID]:[Year sales]])</f>
        <v>0</v>
      </c>
    </row>
    <row r="557" spans="1:34" x14ac:dyDescent="0.3">
      <c r="A557">
        <v>556</v>
      </c>
      <c r="B557" t="s">
        <v>1910</v>
      </c>
      <c r="C557" s="4">
        <v>41701</v>
      </c>
      <c r="D557" s="4">
        <v>41705</v>
      </c>
      <c r="E557" t="s">
        <v>34</v>
      </c>
      <c r="F557" t="s">
        <v>1911</v>
      </c>
      <c r="G557" t="s">
        <v>1912</v>
      </c>
      <c r="H557" t="s">
        <v>37</v>
      </c>
      <c r="I557" t="s">
        <v>38</v>
      </c>
      <c r="J557" t="s">
        <v>541</v>
      </c>
      <c r="K557" t="s">
        <v>108</v>
      </c>
      <c r="L557">
        <v>28403</v>
      </c>
      <c r="M557" t="s">
        <v>41</v>
      </c>
      <c r="N557" t="s">
        <v>1913</v>
      </c>
      <c r="O557" t="s">
        <v>62</v>
      </c>
      <c r="P557" t="s">
        <v>86</v>
      </c>
      <c r="Q557" t="s">
        <v>1914</v>
      </c>
      <c r="R557" s="1">
        <v>19.456</v>
      </c>
      <c r="S557">
        <v>4</v>
      </c>
      <c r="T557">
        <f t="shared" si="8"/>
        <v>20</v>
      </c>
      <c r="U557" t="s">
        <v>52</v>
      </c>
      <c r="V557">
        <v>0.2</v>
      </c>
      <c r="W557">
        <v>3.8912</v>
      </c>
      <c r="X557" s="1">
        <v>-3.8912</v>
      </c>
      <c r="Y557" s="1">
        <v>23.347200000000001</v>
      </c>
      <c r="Z557" t="s">
        <v>65</v>
      </c>
      <c r="AA557" s="2">
        <v>3.4047999999999998</v>
      </c>
      <c r="AB557" s="3">
        <v>0.17499999999999999</v>
      </c>
      <c r="AC557" s="1">
        <v>-12.16</v>
      </c>
      <c r="AD557">
        <v>4</v>
      </c>
      <c r="AE557">
        <v>4</v>
      </c>
      <c r="AF557" t="s">
        <v>48</v>
      </c>
      <c r="AG557">
        <v>2014</v>
      </c>
      <c r="AH557">
        <f>COUNTBLANK(datos[[#This Row],[Row ID]:[Year sales]])</f>
        <v>0</v>
      </c>
    </row>
    <row r="558" spans="1:34" x14ac:dyDescent="0.3">
      <c r="A558">
        <v>557</v>
      </c>
      <c r="B558" t="s">
        <v>1915</v>
      </c>
      <c r="C558" s="4">
        <v>42531</v>
      </c>
      <c r="D558" s="4">
        <v>42536</v>
      </c>
      <c r="E558" t="s">
        <v>67</v>
      </c>
      <c r="F558" t="s">
        <v>1916</v>
      </c>
      <c r="G558" t="s">
        <v>1917</v>
      </c>
      <c r="H558" t="s">
        <v>37</v>
      </c>
      <c r="I558" t="s">
        <v>38</v>
      </c>
      <c r="J558" t="s">
        <v>58</v>
      </c>
      <c r="K558" t="s">
        <v>59</v>
      </c>
      <c r="L558">
        <v>90045</v>
      </c>
      <c r="M558" t="s">
        <v>60</v>
      </c>
      <c r="N558" t="s">
        <v>1918</v>
      </c>
      <c r="O558" t="s">
        <v>62</v>
      </c>
      <c r="P558" t="s">
        <v>63</v>
      </c>
      <c r="Q558" t="s">
        <v>1919</v>
      </c>
      <c r="R558" s="1">
        <v>20.7</v>
      </c>
      <c r="S558">
        <v>2</v>
      </c>
      <c r="T558">
        <f t="shared" si="8"/>
        <v>24</v>
      </c>
      <c r="U558" t="s">
        <v>46</v>
      </c>
      <c r="V558">
        <v>0</v>
      </c>
      <c r="W558">
        <v>0</v>
      </c>
      <c r="X558" s="1">
        <v>0</v>
      </c>
      <c r="Y558" s="1">
        <v>20.7</v>
      </c>
      <c r="Z558" t="s">
        <v>65</v>
      </c>
      <c r="AA558" s="2">
        <v>9.9359999999999999</v>
      </c>
      <c r="AB558" s="3">
        <v>0.48000000000000004</v>
      </c>
      <c r="AC558" s="1">
        <v>-10.763999999999999</v>
      </c>
      <c r="AD558">
        <v>5</v>
      </c>
      <c r="AE558">
        <v>5</v>
      </c>
      <c r="AF558" t="s">
        <v>48</v>
      </c>
      <c r="AG558">
        <v>2016</v>
      </c>
      <c r="AH558">
        <f>COUNTBLANK(datos[[#This Row],[Row ID]:[Year sales]])</f>
        <v>0</v>
      </c>
    </row>
    <row r="559" spans="1:34" x14ac:dyDescent="0.3">
      <c r="A559">
        <v>558</v>
      </c>
      <c r="B559" t="s">
        <v>1915</v>
      </c>
      <c r="C559" s="4">
        <v>42531</v>
      </c>
      <c r="D559" s="4">
        <v>42536</v>
      </c>
      <c r="E559" t="s">
        <v>67</v>
      </c>
      <c r="F559" t="s">
        <v>1916</v>
      </c>
      <c r="G559" t="s">
        <v>1917</v>
      </c>
      <c r="H559" t="s">
        <v>37</v>
      </c>
      <c r="I559" t="s">
        <v>38</v>
      </c>
      <c r="J559" t="s">
        <v>58</v>
      </c>
      <c r="K559" t="s">
        <v>59</v>
      </c>
      <c r="L559">
        <v>90045</v>
      </c>
      <c r="M559" t="s">
        <v>60</v>
      </c>
      <c r="N559" t="s">
        <v>1920</v>
      </c>
      <c r="O559" t="s">
        <v>43</v>
      </c>
      <c r="P559" t="s">
        <v>73</v>
      </c>
      <c r="Q559" t="s">
        <v>1921</v>
      </c>
      <c r="R559" s="1">
        <v>1335.68</v>
      </c>
      <c r="S559">
        <v>4</v>
      </c>
      <c r="T559">
        <f t="shared" si="8"/>
        <v>17</v>
      </c>
      <c r="U559" t="s">
        <v>52</v>
      </c>
      <c r="V559">
        <v>0.2</v>
      </c>
      <c r="W559">
        <v>267.13600000000002</v>
      </c>
      <c r="X559" s="1">
        <v>-267.13600000000002</v>
      </c>
      <c r="Y559" s="1">
        <v>1602.816</v>
      </c>
      <c r="Z559" t="s">
        <v>53</v>
      </c>
      <c r="AA559" s="2">
        <v>-217.048</v>
      </c>
      <c r="AB559" s="3">
        <v>-0.16250000000000001</v>
      </c>
      <c r="AC559" s="1">
        <v>-1285.5920000000001</v>
      </c>
      <c r="AD559">
        <v>5</v>
      </c>
      <c r="AE559">
        <v>5</v>
      </c>
      <c r="AF559" t="s">
        <v>48</v>
      </c>
      <c r="AG559">
        <v>2016</v>
      </c>
      <c r="AH559">
        <f>COUNTBLANK(datos[[#This Row],[Row ID]:[Year sales]])</f>
        <v>0</v>
      </c>
    </row>
    <row r="560" spans="1:34" x14ac:dyDescent="0.3">
      <c r="A560">
        <v>559</v>
      </c>
      <c r="B560" t="s">
        <v>1915</v>
      </c>
      <c r="C560" s="4">
        <v>42531</v>
      </c>
      <c r="D560" s="4">
        <v>42536</v>
      </c>
      <c r="E560" t="s">
        <v>67</v>
      </c>
      <c r="F560" t="s">
        <v>1916</v>
      </c>
      <c r="G560" t="s">
        <v>1917</v>
      </c>
      <c r="H560" t="s">
        <v>37</v>
      </c>
      <c r="I560" t="s">
        <v>38</v>
      </c>
      <c r="J560" t="s">
        <v>58</v>
      </c>
      <c r="K560" t="s">
        <v>59</v>
      </c>
      <c r="L560">
        <v>90045</v>
      </c>
      <c r="M560" t="s">
        <v>60</v>
      </c>
      <c r="N560" t="s">
        <v>1922</v>
      </c>
      <c r="O560" t="s">
        <v>62</v>
      </c>
      <c r="P560" t="s">
        <v>110</v>
      </c>
      <c r="Q560" t="s">
        <v>1923</v>
      </c>
      <c r="R560" s="1">
        <v>32.4</v>
      </c>
      <c r="S560">
        <v>5</v>
      </c>
      <c r="T560">
        <f t="shared" si="8"/>
        <v>53</v>
      </c>
      <c r="U560" t="s">
        <v>75</v>
      </c>
      <c r="V560">
        <v>0</v>
      </c>
      <c r="W560">
        <v>0</v>
      </c>
      <c r="X560" s="1">
        <v>0</v>
      </c>
      <c r="Y560" s="1">
        <v>32.4</v>
      </c>
      <c r="Z560" t="s">
        <v>65</v>
      </c>
      <c r="AA560" s="2">
        <v>15.552</v>
      </c>
      <c r="AB560" s="3">
        <v>0.48</v>
      </c>
      <c r="AC560" s="1">
        <v>-16.847999999999999</v>
      </c>
      <c r="AD560">
        <v>5</v>
      </c>
      <c r="AE560">
        <v>5</v>
      </c>
      <c r="AF560" t="s">
        <v>48</v>
      </c>
      <c r="AG560">
        <v>2016</v>
      </c>
      <c r="AH560">
        <f>COUNTBLANK(datos[[#This Row],[Row ID]:[Year sales]])</f>
        <v>0</v>
      </c>
    </row>
    <row r="561" spans="1:34" x14ac:dyDescent="0.3">
      <c r="A561">
        <v>560</v>
      </c>
      <c r="B561" t="s">
        <v>1924</v>
      </c>
      <c r="C561" s="4">
        <v>43059</v>
      </c>
      <c r="D561" s="4">
        <v>43061</v>
      </c>
      <c r="E561" t="s">
        <v>34</v>
      </c>
      <c r="F561" t="s">
        <v>1925</v>
      </c>
      <c r="G561" t="s">
        <v>1926</v>
      </c>
      <c r="H561" t="s">
        <v>37</v>
      </c>
      <c r="I561" t="s">
        <v>38</v>
      </c>
      <c r="J561" t="s">
        <v>147</v>
      </c>
      <c r="K561" t="s">
        <v>59</v>
      </c>
      <c r="L561">
        <v>94110</v>
      </c>
      <c r="M561" t="s">
        <v>60</v>
      </c>
      <c r="N561" t="s">
        <v>1516</v>
      </c>
      <c r="O561" t="s">
        <v>43</v>
      </c>
      <c r="P561" t="s">
        <v>83</v>
      </c>
      <c r="Q561" t="s">
        <v>1517</v>
      </c>
      <c r="R561" s="1">
        <v>42.6</v>
      </c>
      <c r="S561">
        <v>3</v>
      </c>
      <c r="T561">
        <f t="shared" si="8"/>
        <v>21</v>
      </c>
      <c r="U561" t="s">
        <v>52</v>
      </c>
      <c r="V561">
        <v>0</v>
      </c>
      <c r="W561">
        <v>0</v>
      </c>
      <c r="X561" s="1">
        <v>0</v>
      </c>
      <c r="Y561" s="1">
        <v>42.6</v>
      </c>
      <c r="Z561" t="s">
        <v>65</v>
      </c>
      <c r="AA561" s="2">
        <v>16.614000000000001</v>
      </c>
      <c r="AB561" s="3">
        <v>0.39</v>
      </c>
      <c r="AC561" s="1">
        <v>-25.986000000000001</v>
      </c>
      <c r="AD561">
        <v>2</v>
      </c>
      <c r="AE561">
        <v>2</v>
      </c>
      <c r="AF561" t="s">
        <v>48</v>
      </c>
      <c r="AG561">
        <v>2017</v>
      </c>
      <c r="AH561">
        <f>COUNTBLANK(datos[[#This Row],[Row ID]:[Year sales]])</f>
        <v>0</v>
      </c>
    </row>
    <row r="562" spans="1:34" x14ac:dyDescent="0.3">
      <c r="A562">
        <v>561</v>
      </c>
      <c r="B562" t="s">
        <v>1924</v>
      </c>
      <c r="C562" s="4">
        <v>43059</v>
      </c>
      <c r="D562" s="4">
        <v>43061</v>
      </c>
      <c r="E562" t="s">
        <v>34</v>
      </c>
      <c r="F562" t="s">
        <v>1925</v>
      </c>
      <c r="G562" t="s">
        <v>1926</v>
      </c>
      <c r="H562" t="s">
        <v>37</v>
      </c>
      <c r="I562" t="s">
        <v>38</v>
      </c>
      <c r="J562" t="s">
        <v>147</v>
      </c>
      <c r="K562" t="s">
        <v>59</v>
      </c>
      <c r="L562">
        <v>94110</v>
      </c>
      <c r="M562" t="s">
        <v>60</v>
      </c>
      <c r="N562" t="s">
        <v>1927</v>
      </c>
      <c r="O562" t="s">
        <v>62</v>
      </c>
      <c r="P562" t="s">
        <v>94</v>
      </c>
      <c r="Q562" t="s">
        <v>1928</v>
      </c>
      <c r="R562" s="1">
        <v>84.055999999999997</v>
      </c>
      <c r="S562">
        <v>7</v>
      </c>
      <c r="T562">
        <f t="shared" si="8"/>
        <v>38</v>
      </c>
      <c r="U562" t="s">
        <v>75</v>
      </c>
      <c r="V562">
        <v>0.2</v>
      </c>
      <c r="W562">
        <v>16.811199999999999</v>
      </c>
      <c r="X562" s="1">
        <v>-16.811199999999999</v>
      </c>
      <c r="Y562" s="1">
        <v>100.8672</v>
      </c>
      <c r="Z562" t="s">
        <v>99</v>
      </c>
      <c r="AA562" s="2">
        <v>27.318200000000001</v>
      </c>
      <c r="AB562" s="3">
        <v>0.32500000000000001</v>
      </c>
      <c r="AC562" s="1">
        <v>-39.926600000000001</v>
      </c>
      <c r="AD562">
        <v>2</v>
      </c>
      <c r="AE562">
        <v>2</v>
      </c>
      <c r="AF562" t="s">
        <v>48</v>
      </c>
      <c r="AG562">
        <v>2017</v>
      </c>
      <c r="AH562">
        <f>COUNTBLANK(datos[[#This Row],[Row ID]:[Year sales]])</f>
        <v>0</v>
      </c>
    </row>
    <row r="563" spans="1:34" x14ac:dyDescent="0.3">
      <c r="A563">
        <v>562</v>
      </c>
      <c r="B563" t="s">
        <v>1929</v>
      </c>
      <c r="C563" s="4">
        <v>41896</v>
      </c>
      <c r="D563" s="4">
        <v>41900</v>
      </c>
      <c r="E563" t="s">
        <v>34</v>
      </c>
      <c r="F563" t="s">
        <v>1930</v>
      </c>
      <c r="G563" t="s">
        <v>1931</v>
      </c>
      <c r="H563" t="s">
        <v>37</v>
      </c>
      <c r="I563" t="s">
        <v>38</v>
      </c>
      <c r="J563" t="s">
        <v>70</v>
      </c>
      <c r="K563" t="s">
        <v>71</v>
      </c>
      <c r="L563">
        <v>33614</v>
      </c>
      <c r="M563" t="s">
        <v>41</v>
      </c>
      <c r="N563" t="s">
        <v>1932</v>
      </c>
      <c r="O563" t="s">
        <v>62</v>
      </c>
      <c r="P563" t="s">
        <v>97</v>
      </c>
      <c r="Q563" t="s">
        <v>1933</v>
      </c>
      <c r="R563" s="1">
        <v>13</v>
      </c>
      <c r="S563">
        <v>5</v>
      </c>
      <c r="T563">
        <f t="shared" si="8"/>
        <v>5</v>
      </c>
      <c r="U563" t="s">
        <v>75</v>
      </c>
      <c r="V563">
        <v>0.2</v>
      </c>
      <c r="W563">
        <v>2.6</v>
      </c>
      <c r="X563" s="1">
        <v>-2.6</v>
      </c>
      <c r="Y563" s="1">
        <v>15.6</v>
      </c>
      <c r="Z563" t="s">
        <v>65</v>
      </c>
      <c r="AA563" s="2">
        <v>1.3</v>
      </c>
      <c r="AB563" s="3">
        <v>0.1</v>
      </c>
      <c r="AC563" s="1">
        <v>-9.1</v>
      </c>
      <c r="AD563">
        <v>4</v>
      </c>
      <c r="AE563">
        <v>4</v>
      </c>
      <c r="AF563" t="s">
        <v>48</v>
      </c>
      <c r="AG563">
        <v>2014</v>
      </c>
      <c r="AH563">
        <f>COUNTBLANK(datos[[#This Row],[Row ID]:[Year sales]])</f>
        <v>0</v>
      </c>
    </row>
    <row r="564" spans="1:34" x14ac:dyDescent="0.3">
      <c r="A564">
        <v>563</v>
      </c>
      <c r="B564" t="s">
        <v>1929</v>
      </c>
      <c r="C564" s="4">
        <v>41896</v>
      </c>
      <c r="D564" s="4">
        <v>41900</v>
      </c>
      <c r="E564" t="s">
        <v>34</v>
      </c>
      <c r="F564" t="s">
        <v>1930</v>
      </c>
      <c r="G564" t="s">
        <v>1931</v>
      </c>
      <c r="H564" t="s">
        <v>37</v>
      </c>
      <c r="I564" t="s">
        <v>38</v>
      </c>
      <c r="J564" t="s">
        <v>70</v>
      </c>
      <c r="K564" t="s">
        <v>71</v>
      </c>
      <c r="L564">
        <v>33614</v>
      </c>
      <c r="M564" t="s">
        <v>41</v>
      </c>
      <c r="N564" t="s">
        <v>1934</v>
      </c>
      <c r="O564" t="s">
        <v>43</v>
      </c>
      <c r="P564" t="s">
        <v>83</v>
      </c>
      <c r="Q564" t="s">
        <v>1935</v>
      </c>
      <c r="R564" s="1">
        <v>13.128</v>
      </c>
      <c r="S564">
        <v>3</v>
      </c>
      <c r="T564">
        <f t="shared" si="8"/>
        <v>20</v>
      </c>
      <c r="U564" t="s">
        <v>52</v>
      </c>
      <c r="V564">
        <v>0.2</v>
      </c>
      <c r="W564">
        <v>2.6256000000000004</v>
      </c>
      <c r="X564" s="1">
        <v>-2.6255999999999999</v>
      </c>
      <c r="Y564" s="1">
        <v>15.7536</v>
      </c>
      <c r="Z564" t="s">
        <v>65</v>
      </c>
      <c r="AA564" s="2">
        <v>3.7743000000000002</v>
      </c>
      <c r="AB564" s="3">
        <v>0.28750000000000003</v>
      </c>
      <c r="AC564" s="1">
        <v>-6.7281000000000004</v>
      </c>
      <c r="AD564">
        <v>4</v>
      </c>
      <c r="AE564">
        <v>4</v>
      </c>
      <c r="AF564" t="s">
        <v>48</v>
      </c>
      <c r="AG564">
        <v>2014</v>
      </c>
      <c r="AH564">
        <f>COUNTBLANK(datos[[#This Row],[Row ID]:[Year sales]])</f>
        <v>0</v>
      </c>
    </row>
    <row r="565" spans="1:34" x14ac:dyDescent="0.3">
      <c r="A565">
        <v>564</v>
      </c>
      <c r="B565" t="s">
        <v>1936</v>
      </c>
      <c r="C565" s="4">
        <v>42345</v>
      </c>
      <c r="D565" s="4">
        <v>42347</v>
      </c>
      <c r="E565" t="s">
        <v>208</v>
      </c>
      <c r="F565" t="s">
        <v>1937</v>
      </c>
      <c r="G565" t="s">
        <v>1938</v>
      </c>
      <c r="H565" t="s">
        <v>37</v>
      </c>
      <c r="I565" t="s">
        <v>38</v>
      </c>
      <c r="J565" t="s">
        <v>115</v>
      </c>
      <c r="K565" t="s">
        <v>116</v>
      </c>
      <c r="L565">
        <v>98105</v>
      </c>
      <c r="M565" t="s">
        <v>60</v>
      </c>
      <c r="N565" t="s">
        <v>1939</v>
      </c>
      <c r="O565" t="s">
        <v>62</v>
      </c>
      <c r="P565" t="s">
        <v>289</v>
      </c>
      <c r="Q565" t="s">
        <v>1940</v>
      </c>
      <c r="R565" s="1">
        <v>3.96</v>
      </c>
      <c r="S565">
        <v>2</v>
      </c>
      <c r="T565">
        <f t="shared" si="8"/>
        <v>15</v>
      </c>
      <c r="U565" t="s">
        <v>46</v>
      </c>
      <c r="V565">
        <v>0</v>
      </c>
      <c r="W565">
        <v>0</v>
      </c>
      <c r="X565" s="1">
        <v>0</v>
      </c>
      <c r="Y565" s="1">
        <v>3.96</v>
      </c>
      <c r="Z565" t="s">
        <v>65</v>
      </c>
      <c r="AA565" s="2">
        <v>0</v>
      </c>
      <c r="AB565" s="3">
        <v>0</v>
      </c>
      <c r="AC565" s="1">
        <v>-3.96</v>
      </c>
      <c r="AD565">
        <v>2</v>
      </c>
      <c r="AE565">
        <v>2</v>
      </c>
      <c r="AF565" t="s">
        <v>48</v>
      </c>
      <c r="AG565">
        <v>2015</v>
      </c>
      <c r="AH565">
        <f>COUNTBLANK(datos[[#This Row],[Row ID]:[Year sales]])</f>
        <v>0</v>
      </c>
    </row>
    <row r="566" spans="1:34" x14ac:dyDescent="0.3">
      <c r="A566">
        <v>565</v>
      </c>
      <c r="B566" t="s">
        <v>1936</v>
      </c>
      <c r="C566" s="4">
        <v>42345</v>
      </c>
      <c r="D566" s="4">
        <v>42347</v>
      </c>
      <c r="E566" t="s">
        <v>208</v>
      </c>
      <c r="F566" t="s">
        <v>1937</v>
      </c>
      <c r="G566" t="s">
        <v>1938</v>
      </c>
      <c r="H566" t="s">
        <v>37</v>
      </c>
      <c r="I566" t="s">
        <v>38</v>
      </c>
      <c r="J566" t="s">
        <v>115</v>
      </c>
      <c r="K566" t="s">
        <v>116</v>
      </c>
      <c r="L566">
        <v>98105</v>
      </c>
      <c r="M566" t="s">
        <v>60</v>
      </c>
      <c r="N566" t="s">
        <v>1162</v>
      </c>
      <c r="O566" t="s">
        <v>62</v>
      </c>
      <c r="P566" t="s">
        <v>63</v>
      </c>
      <c r="Q566" t="s">
        <v>1163</v>
      </c>
      <c r="R566" s="1">
        <v>2.61</v>
      </c>
      <c r="S566">
        <v>1</v>
      </c>
      <c r="T566">
        <f t="shared" si="8"/>
        <v>13</v>
      </c>
      <c r="U566" t="s">
        <v>46</v>
      </c>
      <c r="V566">
        <v>0</v>
      </c>
      <c r="W566">
        <v>0</v>
      </c>
      <c r="X566" s="1">
        <v>0</v>
      </c>
      <c r="Y566" s="1">
        <v>2.61</v>
      </c>
      <c r="Z566" t="s">
        <v>65</v>
      </c>
      <c r="AA566" s="2">
        <v>1.2005999999999999</v>
      </c>
      <c r="AB566" s="3">
        <v>0.45999999999999996</v>
      </c>
      <c r="AC566" s="1">
        <v>-1.4094</v>
      </c>
      <c r="AD566">
        <v>2</v>
      </c>
      <c r="AE566">
        <v>2</v>
      </c>
      <c r="AF566" t="s">
        <v>48</v>
      </c>
      <c r="AG566">
        <v>2015</v>
      </c>
      <c r="AH566">
        <f>COUNTBLANK(datos[[#This Row],[Row ID]:[Year sales]])</f>
        <v>0</v>
      </c>
    </row>
    <row r="567" spans="1:34" x14ac:dyDescent="0.3">
      <c r="A567">
        <v>566</v>
      </c>
      <c r="B567" t="s">
        <v>1941</v>
      </c>
      <c r="C567" s="4">
        <v>43076</v>
      </c>
      <c r="D567" s="4">
        <v>43079</v>
      </c>
      <c r="E567" t="s">
        <v>208</v>
      </c>
      <c r="F567" t="s">
        <v>1942</v>
      </c>
      <c r="G567" t="s">
        <v>1943</v>
      </c>
      <c r="H567" t="s">
        <v>37</v>
      </c>
      <c r="I567" t="s">
        <v>38</v>
      </c>
      <c r="J567" t="s">
        <v>58</v>
      </c>
      <c r="K567" t="s">
        <v>59</v>
      </c>
      <c r="L567">
        <v>90008</v>
      </c>
      <c r="M567" t="s">
        <v>60</v>
      </c>
      <c r="N567" t="s">
        <v>1944</v>
      </c>
      <c r="O567" t="s">
        <v>90</v>
      </c>
      <c r="P567" t="s">
        <v>91</v>
      </c>
      <c r="Q567" t="s">
        <v>1945</v>
      </c>
      <c r="R567" s="1">
        <v>374.37599999999998</v>
      </c>
      <c r="S567">
        <v>3</v>
      </c>
      <c r="T567">
        <f t="shared" si="8"/>
        <v>30</v>
      </c>
      <c r="U567" t="s">
        <v>52</v>
      </c>
      <c r="V567">
        <v>0.2</v>
      </c>
      <c r="W567">
        <v>74.875199999999992</v>
      </c>
      <c r="X567" s="1">
        <v>-74.875200000000007</v>
      </c>
      <c r="Y567" s="1">
        <v>449.25119999999998</v>
      </c>
      <c r="Z567" t="s">
        <v>47</v>
      </c>
      <c r="AA567" s="2">
        <v>46.796999999999997</v>
      </c>
      <c r="AB567" s="3">
        <v>0.125</v>
      </c>
      <c r="AC567" s="1">
        <v>-252.7038</v>
      </c>
      <c r="AD567">
        <v>3</v>
      </c>
      <c r="AE567">
        <v>3</v>
      </c>
      <c r="AF567" t="s">
        <v>48</v>
      </c>
      <c r="AG567">
        <v>2017</v>
      </c>
      <c r="AH567">
        <f>COUNTBLANK(datos[[#This Row],[Row ID]:[Year sales]])</f>
        <v>0</v>
      </c>
    </row>
    <row r="568" spans="1:34" x14ac:dyDescent="0.3">
      <c r="A568">
        <v>567</v>
      </c>
      <c r="B568" t="s">
        <v>1946</v>
      </c>
      <c r="C568" s="4">
        <v>43009</v>
      </c>
      <c r="D568" s="4">
        <v>43016</v>
      </c>
      <c r="E568" t="s">
        <v>67</v>
      </c>
      <c r="F568" t="s">
        <v>1947</v>
      </c>
      <c r="G568" t="s">
        <v>1948</v>
      </c>
      <c r="H568" t="s">
        <v>57</v>
      </c>
      <c r="I568" t="s">
        <v>38</v>
      </c>
      <c r="J568" t="s">
        <v>115</v>
      </c>
      <c r="K568" t="s">
        <v>116</v>
      </c>
      <c r="L568">
        <v>98105</v>
      </c>
      <c r="M568" t="s">
        <v>60</v>
      </c>
      <c r="N568" t="s">
        <v>1949</v>
      </c>
      <c r="O568" t="s">
        <v>62</v>
      </c>
      <c r="P568" t="s">
        <v>110</v>
      </c>
      <c r="Q568" t="s">
        <v>1950</v>
      </c>
      <c r="R568" s="1">
        <v>91.84</v>
      </c>
      <c r="S568">
        <v>8</v>
      </c>
      <c r="T568">
        <f t="shared" si="8"/>
        <v>28</v>
      </c>
      <c r="U568" t="s">
        <v>75</v>
      </c>
      <c r="V568">
        <v>0</v>
      </c>
      <c r="W568">
        <v>0</v>
      </c>
      <c r="X568" s="1">
        <v>0</v>
      </c>
      <c r="Y568" s="1">
        <v>91.84</v>
      </c>
      <c r="Z568" t="s">
        <v>99</v>
      </c>
      <c r="AA568" s="2">
        <v>45.001600000000003</v>
      </c>
      <c r="AB568" s="3">
        <v>0.49</v>
      </c>
      <c r="AC568" s="1">
        <v>-46.8384</v>
      </c>
      <c r="AD568">
        <v>7</v>
      </c>
      <c r="AE568">
        <v>7</v>
      </c>
      <c r="AF568" t="s">
        <v>48</v>
      </c>
      <c r="AG568">
        <v>2017</v>
      </c>
      <c r="AH568">
        <f>COUNTBLANK(datos[[#This Row],[Row ID]:[Year sales]])</f>
        <v>0</v>
      </c>
    </row>
    <row r="569" spans="1:34" x14ac:dyDescent="0.3">
      <c r="A569">
        <v>568</v>
      </c>
      <c r="B569" t="s">
        <v>1946</v>
      </c>
      <c r="C569" s="4">
        <v>43009</v>
      </c>
      <c r="D569" s="4">
        <v>43016</v>
      </c>
      <c r="E569" t="s">
        <v>67</v>
      </c>
      <c r="F569" t="s">
        <v>1947</v>
      </c>
      <c r="G569" t="s">
        <v>1948</v>
      </c>
      <c r="H569" t="s">
        <v>57</v>
      </c>
      <c r="I569" t="s">
        <v>38</v>
      </c>
      <c r="J569" t="s">
        <v>115</v>
      </c>
      <c r="K569" t="s">
        <v>116</v>
      </c>
      <c r="L569">
        <v>98105</v>
      </c>
      <c r="M569" t="s">
        <v>60</v>
      </c>
      <c r="N569" t="s">
        <v>1951</v>
      </c>
      <c r="O569" t="s">
        <v>62</v>
      </c>
      <c r="P569" t="s">
        <v>94</v>
      </c>
      <c r="Q569" t="s">
        <v>1952</v>
      </c>
      <c r="R569" s="1">
        <v>81.087999999999994</v>
      </c>
      <c r="S569">
        <v>7</v>
      </c>
      <c r="T569">
        <f t="shared" si="8"/>
        <v>31</v>
      </c>
      <c r="U569" t="s">
        <v>75</v>
      </c>
      <c r="V569">
        <v>0.2</v>
      </c>
      <c r="W569">
        <v>16.217600000000001</v>
      </c>
      <c r="X569" s="1">
        <v>-16.217600000000001</v>
      </c>
      <c r="Y569" s="1">
        <v>97.305599999999998</v>
      </c>
      <c r="Z569" t="s">
        <v>99</v>
      </c>
      <c r="AA569" s="2">
        <v>27.3672</v>
      </c>
      <c r="AB569" s="3">
        <v>0.33750000000000002</v>
      </c>
      <c r="AC569" s="1">
        <v>-37.5032</v>
      </c>
      <c r="AD569">
        <v>7</v>
      </c>
      <c r="AE569">
        <v>7</v>
      </c>
      <c r="AF569" t="s">
        <v>48</v>
      </c>
      <c r="AG569">
        <v>2017</v>
      </c>
      <c r="AH569">
        <f>COUNTBLANK(datos[[#This Row],[Row ID]:[Year sales]])</f>
        <v>0</v>
      </c>
    </row>
    <row r="570" spans="1:34" x14ac:dyDescent="0.3">
      <c r="A570">
        <v>569</v>
      </c>
      <c r="B570" t="s">
        <v>1946</v>
      </c>
      <c r="C570" s="4">
        <v>43009</v>
      </c>
      <c r="D570" s="4">
        <v>43016</v>
      </c>
      <c r="E570" t="s">
        <v>67</v>
      </c>
      <c r="F570" t="s">
        <v>1947</v>
      </c>
      <c r="G570" t="s">
        <v>1948</v>
      </c>
      <c r="H570" t="s">
        <v>57</v>
      </c>
      <c r="I570" t="s">
        <v>38</v>
      </c>
      <c r="J570" t="s">
        <v>115</v>
      </c>
      <c r="K570" t="s">
        <v>116</v>
      </c>
      <c r="L570">
        <v>98105</v>
      </c>
      <c r="M570" t="s">
        <v>60</v>
      </c>
      <c r="N570" t="s">
        <v>1953</v>
      </c>
      <c r="O570" t="s">
        <v>62</v>
      </c>
      <c r="P570" t="s">
        <v>110</v>
      </c>
      <c r="Q570" t="s">
        <v>1954</v>
      </c>
      <c r="R570" s="1">
        <v>19.440000000000001</v>
      </c>
      <c r="S570">
        <v>3</v>
      </c>
      <c r="T570">
        <f t="shared" si="8"/>
        <v>22</v>
      </c>
      <c r="U570" t="s">
        <v>52</v>
      </c>
      <c r="V570">
        <v>0</v>
      </c>
      <c r="W570">
        <v>0</v>
      </c>
      <c r="X570" s="1">
        <v>0</v>
      </c>
      <c r="Y570" s="1">
        <v>19.440000000000001</v>
      </c>
      <c r="Z570" t="s">
        <v>65</v>
      </c>
      <c r="AA570" s="2">
        <v>9.3312000000000008</v>
      </c>
      <c r="AB570" s="3">
        <v>0.48000000000000004</v>
      </c>
      <c r="AC570" s="1">
        <v>-10.1088</v>
      </c>
      <c r="AD570">
        <v>7</v>
      </c>
      <c r="AE570">
        <v>7</v>
      </c>
      <c r="AF570" t="s">
        <v>48</v>
      </c>
      <c r="AG570">
        <v>2017</v>
      </c>
      <c r="AH570">
        <f>COUNTBLANK(datos[[#This Row],[Row ID]:[Year sales]])</f>
        <v>0</v>
      </c>
    </row>
    <row r="571" spans="1:34" x14ac:dyDescent="0.3">
      <c r="A571">
        <v>570</v>
      </c>
      <c r="B571" t="s">
        <v>1946</v>
      </c>
      <c r="C571" s="4">
        <v>43009</v>
      </c>
      <c r="D571" s="4">
        <v>43016</v>
      </c>
      <c r="E571" t="s">
        <v>67</v>
      </c>
      <c r="F571" t="s">
        <v>1947</v>
      </c>
      <c r="G571" t="s">
        <v>1948</v>
      </c>
      <c r="H571" t="s">
        <v>57</v>
      </c>
      <c r="I571" t="s">
        <v>38</v>
      </c>
      <c r="J571" t="s">
        <v>115</v>
      </c>
      <c r="K571" t="s">
        <v>116</v>
      </c>
      <c r="L571">
        <v>98105</v>
      </c>
      <c r="M571" t="s">
        <v>60</v>
      </c>
      <c r="N571" t="s">
        <v>1955</v>
      </c>
      <c r="O571" t="s">
        <v>43</v>
      </c>
      <c r="P571" t="s">
        <v>50</v>
      </c>
      <c r="Q571" t="s">
        <v>1956</v>
      </c>
      <c r="R571" s="1">
        <v>451.15199999999999</v>
      </c>
      <c r="S571">
        <v>3</v>
      </c>
      <c r="T571">
        <f t="shared" si="8"/>
        <v>43</v>
      </c>
      <c r="U571" t="s">
        <v>52</v>
      </c>
      <c r="V571">
        <v>0.2</v>
      </c>
      <c r="W571">
        <v>90.230400000000003</v>
      </c>
      <c r="X571" s="1">
        <v>-90.230400000000003</v>
      </c>
      <c r="Y571" s="1">
        <v>541.38239999999996</v>
      </c>
      <c r="Z571" t="s">
        <v>53</v>
      </c>
      <c r="AA571" s="2">
        <v>0</v>
      </c>
      <c r="AB571" s="3">
        <v>0</v>
      </c>
      <c r="AC571" s="1">
        <v>-360.92160000000001</v>
      </c>
      <c r="AD571">
        <v>7</v>
      </c>
      <c r="AE571">
        <v>7</v>
      </c>
      <c r="AF571" t="s">
        <v>48</v>
      </c>
      <c r="AG571">
        <v>2017</v>
      </c>
      <c r="AH571">
        <f>COUNTBLANK(datos[[#This Row],[Row ID]:[Year sales]])</f>
        <v>0</v>
      </c>
    </row>
    <row r="572" spans="1:34" x14ac:dyDescent="0.3">
      <c r="A572">
        <v>571</v>
      </c>
      <c r="B572" t="s">
        <v>1957</v>
      </c>
      <c r="C572" s="4">
        <v>43097</v>
      </c>
      <c r="D572" s="4">
        <v>43104</v>
      </c>
      <c r="E572" t="s">
        <v>67</v>
      </c>
      <c r="F572" t="s">
        <v>1958</v>
      </c>
      <c r="G572" t="s">
        <v>1959</v>
      </c>
      <c r="H572" t="s">
        <v>37</v>
      </c>
      <c r="I572" t="s">
        <v>38</v>
      </c>
      <c r="J572" t="s">
        <v>286</v>
      </c>
      <c r="K572" t="s">
        <v>287</v>
      </c>
      <c r="L572">
        <v>10024</v>
      </c>
      <c r="M572" t="s">
        <v>168</v>
      </c>
      <c r="N572" t="s">
        <v>1918</v>
      </c>
      <c r="O572" t="s">
        <v>62</v>
      </c>
      <c r="P572" t="s">
        <v>63</v>
      </c>
      <c r="Q572" t="s">
        <v>1919</v>
      </c>
      <c r="R572" s="1">
        <v>72.45</v>
      </c>
      <c r="S572">
        <v>7</v>
      </c>
      <c r="T572">
        <f t="shared" si="8"/>
        <v>24</v>
      </c>
      <c r="U572" t="s">
        <v>75</v>
      </c>
      <c r="V572">
        <v>0</v>
      </c>
      <c r="W572">
        <v>0</v>
      </c>
      <c r="X572" s="1">
        <v>0</v>
      </c>
      <c r="Y572" s="1">
        <v>72.45</v>
      </c>
      <c r="Z572" t="s">
        <v>99</v>
      </c>
      <c r="AA572" s="2">
        <v>34.776000000000003</v>
      </c>
      <c r="AB572" s="3">
        <v>0.48000000000000004</v>
      </c>
      <c r="AC572" s="1">
        <v>-37.673999999999999</v>
      </c>
      <c r="AD572">
        <v>7</v>
      </c>
      <c r="AE572">
        <v>7</v>
      </c>
      <c r="AF572" t="s">
        <v>48</v>
      </c>
      <c r="AG572">
        <v>2017</v>
      </c>
      <c r="AH572">
        <f>COUNTBLANK(datos[[#This Row],[Row ID]:[Year sales]])</f>
        <v>0</v>
      </c>
    </row>
    <row r="573" spans="1:34" x14ac:dyDescent="0.3">
      <c r="A573">
        <v>572</v>
      </c>
      <c r="B573" t="s">
        <v>1957</v>
      </c>
      <c r="C573" s="4">
        <v>43097</v>
      </c>
      <c r="D573" s="4">
        <v>43104</v>
      </c>
      <c r="E573" t="s">
        <v>67</v>
      </c>
      <c r="F573" t="s">
        <v>1958</v>
      </c>
      <c r="G573" t="s">
        <v>1959</v>
      </c>
      <c r="H573" t="s">
        <v>37</v>
      </c>
      <c r="I573" t="s">
        <v>38</v>
      </c>
      <c r="J573" t="s">
        <v>286</v>
      </c>
      <c r="K573" t="s">
        <v>287</v>
      </c>
      <c r="L573">
        <v>10024</v>
      </c>
      <c r="M573" t="s">
        <v>168</v>
      </c>
      <c r="N573" t="s">
        <v>889</v>
      </c>
      <c r="O573" t="s">
        <v>62</v>
      </c>
      <c r="P573" t="s">
        <v>289</v>
      </c>
      <c r="Q573" t="s">
        <v>890</v>
      </c>
      <c r="R573" s="1">
        <v>13.96</v>
      </c>
      <c r="S573">
        <v>4</v>
      </c>
      <c r="T573">
        <f t="shared" si="8"/>
        <v>30</v>
      </c>
      <c r="U573" t="s">
        <v>52</v>
      </c>
      <c r="V573">
        <v>0</v>
      </c>
      <c r="W573">
        <v>0</v>
      </c>
      <c r="X573" s="1">
        <v>0</v>
      </c>
      <c r="Y573" s="1">
        <v>13.96</v>
      </c>
      <c r="Z573" t="s">
        <v>65</v>
      </c>
      <c r="AA573" s="2">
        <v>6.4215999999999998</v>
      </c>
      <c r="AB573" s="3">
        <v>0.45999999999999996</v>
      </c>
      <c r="AC573" s="1">
        <v>-7.5384000000000002</v>
      </c>
      <c r="AD573">
        <v>7</v>
      </c>
      <c r="AE573">
        <v>7</v>
      </c>
      <c r="AF573" t="s">
        <v>48</v>
      </c>
      <c r="AG573">
        <v>2017</v>
      </c>
      <c r="AH573">
        <f>COUNTBLANK(datos[[#This Row],[Row ID]:[Year sales]])</f>
        <v>0</v>
      </c>
    </row>
    <row r="574" spans="1:34" x14ac:dyDescent="0.3">
      <c r="A574">
        <v>573</v>
      </c>
      <c r="B574" t="s">
        <v>1957</v>
      </c>
      <c r="C574" s="4">
        <v>43097</v>
      </c>
      <c r="D574" s="4">
        <v>43104</v>
      </c>
      <c r="E574" t="s">
        <v>67</v>
      </c>
      <c r="F574" t="s">
        <v>1958</v>
      </c>
      <c r="G574" t="s">
        <v>1959</v>
      </c>
      <c r="H574" t="s">
        <v>37</v>
      </c>
      <c r="I574" t="s">
        <v>38</v>
      </c>
      <c r="J574" t="s">
        <v>286</v>
      </c>
      <c r="K574" t="s">
        <v>287</v>
      </c>
      <c r="L574">
        <v>10024</v>
      </c>
      <c r="M574" t="s">
        <v>168</v>
      </c>
      <c r="N574" t="s">
        <v>1235</v>
      </c>
      <c r="O574" t="s">
        <v>62</v>
      </c>
      <c r="P574" t="s">
        <v>94</v>
      </c>
      <c r="Q574" t="s">
        <v>1236</v>
      </c>
      <c r="R574" s="1">
        <v>33.264000000000003</v>
      </c>
      <c r="S574">
        <v>7</v>
      </c>
      <c r="T574">
        <f t="shared" si="8"/>
        <v>71</v>
      </c>
      <c r="U574" t="s">
        <v>75</v>
      </c>
      <c r="V574">
        <v>0.2</v>
      </c>
      <c r="W574">
        <v>6.6528000000000009</v>
      </c>
      <c r="X574" s="1">
        <v>-6.6528</v>
      </c>
      <c r="Y574" s="1">
        <v>39.916800000000002</v>
      </c>
      <c r="Z574" t="s">
        <v>65</v>
      </c>
      <c r="AA574" s="2">
        <v>11.226599999999999</v>
      </c>
      <c r="AB574" s="3">
        <v>0.33749999999999997</v>
      </c>
      <c r="AC574" s="1">
        <v>-15.384600000000001</v>
      </c>
      <c r="AD574">
        <v>7</v>
      </c>
      <c r="AE574">
        <v>7</v>
      </c>
      <c r="AF574" t="s">
        <v>48</v>
      </c>
      <c r="AG574">
        <v>2017</v>
      </c>
      <c r="AH574">
        <f>COUNTBLANK(datos[[#This Row],[Row ID]:[Year sales]])</f>
        <v>0</v>
      </c>
    </row>
    <row r="575" spans="1:34" x14ac:dyDescent="0.3">
      <c r="A575">
        <v>574</v>
      </c>
      <c r="B575" t="s">
        <v>1957</v>
      </c>
      <c r="C575" s="4">
        <v>43097</v>
      </c>
      <c r="D575" s="4">
        <v>43104</v>
      </c>
      <c r="E575" t="s">
        <v>67</v>
      </c>
      <c r="F575" t="s">
        <v>1958</v>
      </c>
      <c r="G575" t="s">
        <v>1959</v>
      </c>
      <c r="H575" t="s">
        <v>37</v>
      </c>
      <c r="I575" t="s">
        <v>38</v>
      </c>
      <c r="J575" t="s">
        <v>286</v>
      </c>
      <c r="K575" t="s">
        <v>287</v>
      </c>
      <c r="L575">
        <v>10024</v>
      </c>
      <c r="M575" t="s">
        <v>168</v>
      </c>
      <c r="N575" t="s">
        <v>1960</v>
      </c>
      <c r="O575" t="s">
        <v>90</v>
      </c>
      <c r="P575" t="s">
        <v>91</v>
      </c>
      <c r="Q575" t="s">
        <v>1961</v>
      </c>
      <c r="R575" s="1">
        <v>14.85</v>
      </c>
      <c r="S575">
        <v>3</v>
      </c>
      <c r="T575">
        <f t="shared" si="8"/>
        <v>17</v>
      </c>
      <c r="U575" t="s">
        <v>52</v>
      </c>
      <c r="V575">
        <v>0</v>
      </c>
      <c r="W575">
        <v>0</v>
      </c>
      <c r="X575" s="1">
        <v>0</v>
      </c>
      <c r="Y575" s="1">
        <v>14.85</v>
      </c>
      <c r="Z575" t="s">
        <v>65</v>
      </c>
      <c r="AA575" s="2">
        <v>4.0095000000000001</v>
      </c>
      <c r="AB575" s="3">
        <v>0.27</v>
      </c>
      <c r="AC575" s="1">
        <v>-10.8405</v>
      </c>
      <c r="AD575">
        <v>7</v>
      </c>
      <c r="AE575">
        <v>7</v>
      </c>
      <c r="AF575" t="s">
        <v>48</v>
      </c>
      <c r="AG575">
        <v>2017</v>
      </c>
      <c r="AH575">
        <f>COUNTBLANK(datos[[#This Row],[Row ID]:[Year sales]])</f>
        <v>0</v>
      </c>
    </row>
    <row r="576" spans="1:34" x14ac:dyDescent="0.3">
      <c r="A576">
        <v>575</v>
      </c>
      <c r="B576" t="s">
        <v>1962</v>
      </c>
      <c r="C576" s="4">
        <v>42677</v>
      </c>
      <c r="D576" s="4">
        <v>42681</v>
      </c>
      <c r="E576" t="s">
        <v>67</v>
      </c>
      <c r="F576" t="s">
        <v>1963</v>
      </c>
      <c r="G576" t="s">
        <v>1964</v>
      </c>
      <c r="H576" t="s">
        <v>37</v>
      </c>
      <c r="I576" t="s">
        <v>38</v>
      </c>
      <c r="J576" t="s">
        <v>1965</v>
      </c>
      <c r="K576" t="s">
        <v>116</v>
      </c>
      <c r="L576">
        <v>98270</v>
      </c>
      <c r="M576" t="s">
        <v>60</v>
      </c>
      <c r="N576" t="s">
        <v>1966</v>
      </c>
      <c r="O576" t="s">
        <v>62</v>
      </c>
      <c r="P576" t="s">
        <v>86</v>
      </c>
      <c r="Q576" t="s">
        <v>1967</v>
      </c>
      <c r="R576" s="1">
        <v>8.82</v>
      </c>
      <c r="S576">
        <v>3</v>
      </c>
      <c r="T576">
        <f t="shared" si="8"/>
        <v>24</v>
      </c>
      <c r="U576" t="s">
        <v>52</v>
      </c>
      <c r="V576">
        <v>0</v>
      </c>
      <c r="W576">
        <v>0</v>
      </c>
      <c r="X576" s="1">
        <v>0</v>
      </c>
      <c r="Y576" s="1">
        <v>8.82</v>
      </c>
      <c r="Z576" t="s">
        <v>65</v>
      </c>
      <c r="AA576" s="2">
        <v>2.3814000000000002</v>
      </c>
      <c r="AB576" s="3">
        <v>0.27</v>
      </c>
      <c r="AC576" s="1">
        <v>-6.4386000000000001</v>
      </c>
      <c r="AD576">
        <v>4</v>
      </c>
      <c r="AE576">
        <v>4</v>
      </c>
      <c r="AF576" t="s">
        <v>48</v>
      </c>
      <c r="AG576">
        <v>2016</v>
      </c>
      <c r="AH576">
        <f>COUNTBLANK(datos[[#This Row],[Row ID]:[Year sales]])</f>
        <v>0</v>
      </c>
    </row>
    <row r="577" spans="1:34" x14ac:dyDescent="0.3">
      <c r="A577">
        <v>576</v>
      </c>
      <c r="B577" t="s">
        <v>1968</v>
      </c>
      <c r="C577" s="4">
        <v>42265</v>
      </c>
      <c r="D577" s="4">
        <v>42269</v>
      </c>
      <c r="E577" t="s">
        <v>34</v>
      </c>
      <c r="F577" t="s">
        <v>1969</v>
      </c>
      <c r="G577" t="s">
        <v>1970</v>
      </c>
      <c r="H577" t="s">
        <v>37</v>
      </c>
      <c r="I577" t="s">
        <v>38</v>
      </c>
      <c r="J577" t="s">
        <v>1195</v>
      </c>
      <c r="K577" t="s">
        <v>59</v>
      </c>
      <c r="L577">
        <v>90805</v>
      </c>
      <c r="M577" t="s">
        <v>60</v>
      </c>
      <c r="N577" t="s">
        <v>1949</v>
      </c>
      <c r="O577" t="s">
        <v>62</v>
      </c>
      <c r="P577" t="s">
        <v>110</v>
      </c>
      <c r="Q577" t="s">
        <v>1950</v>
      </c>
      <c r="R577" s="1">
        <v>160.72</v>
      </c>
      <c r="S577">
        <v>14</v>
      </c>
      <c r="T577">
        <f t="shared" si="8"/>
        <v>28</v>
      </c>
      <c r="U577" t="s">
        <v>75</v>
      </c>
      <c r="V577">
        <v>0</v>
      </c>
      <c r="W577">
        <v>0</v>
      </c>
      <c r="X577" s="1">
        <v>0</v>
      </c>
      <c r="Y577" s="1">
        <v>160.72</v>
      </c>
      <c r="Z577" t="s">
        <v>99</v>
      </c>
      <c r="AA577" s="2">
        <v>78.752799999999993</v>
      </c>
      <c r="AB577" s="3">
        <v>0.48999999999999994</v>
      </c>
      <c r="AC577" s="1">
        <v>-81.967200000000005</v>
      </c>
      <c r="AD577">
        <v>4</v>
      </c>
      <c r="AE577">
        <v>4</v>
      </c>
      <c r="AF577" t="s">
        <v>48</v>
      </c>
      <c r="AG577">
        <v>2015</v>
      </c>
      <c r="AH577">
        <f>COUNTBLANK(datos[[#This Row],[Row ID]:[Year sales]])</f>
        <v>0</v>
      </c>
    </row>
    <row r="578" spans="1:34" x14ac:dyDescent="0.3">
      <c r="A578">
        <v>577</v>
      </c>
      <c r="B578" t="s">
        <v>1968</v>
      </c>
      <c r="C578" s="4">
        <v>42265</v>
      </c>
      <c r="D578" s="4">
        <v>42269</v>
      </c>
      <c r="E578" t="s">
        <v>34</v>
      </c>
      <c r="F578" t="s">
        <v>1969</v>
      </c>
      <c r="G578" t="s">
        <v>1970</v>
      </c>
      <c r="H578" t="s">
        <v>37</v>
      </c>
      <c r="I578" t="s">
        <v>38</v>
      </c>
      <c r="J578" t="s">
        <v>1195</v>
      </c>
      <c r="K578" t="s">
        <v>59</v>
      </c>
      <c r="L578">
        <v>90805</v>
      </c>
      <c r="M578" t="s">
        <v>60</v>
      </c>
      <c r="N578" t="s">
        <v>1971</v>
      </c>
      <c r="O578" t="s">
        <v>62</v>
      </c>
      <c r="P578" t="s">
        <v>110</v>
      </c>
      <c r="Q578" t="s">
        <v>1972</v>
      </c>
      <c r="R578" s="1">
        <v>19.920000000000002</v>
      </c>
      <c r="S578">
        <v>4</v>
      </c>
      <c r="T578">
        <f t="shared" ref="T578:T641" si="9">SUMIF(Q:Q, Q578, S:S)</f>
        <v>4</v>
      </c>
      <c r="U578" t="s">
        <v>52</v>
      </c>
      <c r="V578">
        <v>0</v>
      </c>
      <c r="W578">
        <v>0</v>
      </c>
      <c r="X578" s="1">
        <v>0</v>
      </c>
      <c r="Y578" s="1">
        <v>19.920000000000002</v>
      </c>
      <c r="Z578" t="s">
        <v>65</v>
      </c>
      <c r="AA578" s="2">
        <v>9.7607999999999997</v>
      </c>
      <c r="AB578" s="3">
        <v>0.48999999999999994</v>
      </c>
      <c r="AC578" s="1">
        <v>-10.1592</v>
      </c>
      <c r="AD578">
        <v>4</v>
      </c>
      <c r="AE578">
        <v>4</v>
      </c>
      <c r="AF578" t="s">
        <v>48</v>
      </c>
      <c r="AG578">
        <v>2015</v>
      </c>
      <c r="AH578">
        <f>COUNTBLANK(datos[[#This Row],[Row ID]:[Year sales]])</f>
        <v>0</v>
      </c>
    </row>
    <row r="579" spans="1:34" x14ac:dyDescent="0.3">
      <c r="A579">
        <v>578</v>
      </c>
      <c r="B579" t="s">
        <v>1968</v>
      </c>
      <c r="C579" s="4">
        <v>42265</v>
      </c>
      <c r="D579" s="4">
        <v>42269</v>
      </c>
      <c r="E579" t="s">
        <v>34</v>
      </c>
      <c r="F579" t="s">
        <v>1969</v>
      </c>
      <c r="G579" t="s">
        <v>1970</v>
      </c>
      <c r="H579" t="s">
        <v>37</v>
      </c>
      <c r="I579" t="s">
        <v>38</v>
      </c>
      <c r="J579" t="s">
        <v>1195</v>
      </c>
      <c r="K579" t="s">
        <v>59</v>
      </c>
      <c r="L579">
        <v>90805</v>
      </c>
      <c r="M579" t="s">
        <v>60</v>
      </c>
      <c r="N579" t="s">
        <v>1973</v>
      </c>
      <c r="O579" t="s">
        <v>62</v>
      </c>
      <c r="P579" t="s">
        <v>599</v>
      </c>
      <c r="Q579" t="s">
        <v>1974</v>
      </c>
      <c r="R579" s="1">
        <v>7.3</v>
      </c>
      <c r="S579">
        <v>2</v>
      </c>
      <c r="T579">
        <f t="shared" si="9"/>
        <v>22</v>
      </c>
      <c r="U579" t="s">
        <v>46</v>
      </c>
      <c r="V579">
        <v>0</v>
      </c>
      <c r="W579">
        <v>0</v>
      </c>
      <c r="X579" s="1">
        <v>0</v>
      </c>
      <c r="Y579" s="1">
        <v>7.3</v>
      </c>
      <c r="Z579" t="s">
        <v>65</v>
      </c>
      <c r="AA579" s="2">
        <v>2.19</v>
      </c>
      <c r="AB579" s="3">
        <v>0.3</v>
      </c>
      <c r="AC579" s="1">
        <v>-5.1100000000000003</v>
      </c>
      <c r="AD579">
        <v>4</v>
      </c>
      <c r="AE579">
        <v>4</v>
      </c>
      <c r="AF579" t="s">
        <v>48</v>
      </c>
      <c r="AG579">
        <v>2015</v>
      </c>
      <c r="AH579">
        <f>COUNTBLANK(datos[[#This Row],[Row ID]:[Year sales]])</f>
        <v>0</v>
      </c>
    </row>
    <row r="580" spans="1:34" x14ac:dyDescent="0.3">
      <c r="A580">
        <v>579</v>
      </c>
      <c r="B580" t="s">
        <v>1975</v>
      </c>
      <c r="C580" s="4">
        <v>42936</v>
      </c>
      <c r="D580" s="4">
        <v>42942</v>
      </c>
      <c r="E580" t="s">
        <v>67</v>
      </c>
      <c r="F580" t="s">
        <v>1976</v>
      </c>
      <c r="G580" t="s">
        <v>1977</v>
      </c>
      <c r="H580" t="s">
        <v>37</v>
      </c>
      <c r="I580" t="s">
        <v>38</v>
      </c>
      <c r="J580" t="s">
        <v>323</v>
      </c>
      <c r="K580" t="s">
        <v>231</v>
      </c>
      <c r="L580">
        <v>60610</v>
      </c>
      <c r="M580" t="s">
        <v>125</v>
      </c>
      <c r="N580" t="s">
        <v>567</v>
      </c>
      <c r="O580" t="s">
        <v>62</v>
      </c>
      <c r="P580" t="s">
        <v>77</v>
      </c>
      <c r="Q580" t="s">
        <v>568</v>
      </c>
      <c r="R580" s="1">
        <v>69.712000000000003</v>
      </c>
      <c r="S580">
        <v>2</v>
      </c>
      <c r="T580">
        <f t="shared" si="9"/>
        <v>30</v>
      </c>
      <c r="U580" t="s">
        <v>46</v>
      </c>
      <c r="V580">
        <v>0.2</v>
      </c>
      <c r="W580">
        <v>13.942400000000001</v>
      </c>
      <c r="X580" s="1">
        <v>-13.942399999999999</v>
      </c>
      <c r="Y580" s="1">
        <v>83.65440000000001</v>
      </c>
      <c r="Z580" t="s">
        <v>99</v>
      </c>
      <c r="AA580" s="2">
        <v>8.7140000000000004</v>
      </c>
      <c r="AB580" s="3">
        <v>0.125</v>
      </c>
      <c r="AC580" s="1">
        <v>-47.055599999999998</v>
      </c>
      <c r="AD580">
        <v>6</v>
      </c>
      <c r="AE580">
        <v>6</v>
      </c>
      <c r="AF580" t="s">
        <v>48</v>
      </c>
      <c r="AG580">
        <v>2017</v>
      </c>
      <c r="AH580">
        <f>COUNTBLANK(datos[[#This Row],[Row ID]:[Year sales]])</f>
        <v>0</v>
      </c>
    </row>
    <row r="581" spans="1:34" x14ac:dyDescent="0.3">
      <c r="A581">
        <v>580</v>
      </c>
      <c r="B581" t="s">
        <v>1975</v>
      </c>
      <c r="C581" s="4">
        <v>42936</v>
      </c>
      <c r="D581" s="4">
        <v>42942</v>
      </c>
      <c r="E581" t="s">
        <v>67</v>
      </c>
      <c r="F581" t="s">
        <v>1976</v>
      </c>
      <c r="G581" t="s">
        <v>1977</v>
      </c>
      <c r="H581" t="s">
        <v>37</v>
      </c>
      <c r="I581" t="s">
        <v>38</v>
      </c>
      <c r="J581" t="s">
        <v>323</v>
      </c>
      <c r="K581" t="s">
        <v>231</v>
      </c>
      <c r="L581">
        <v>60610</v>
      </c>
      <c r="M581" t="s">
        <v>125</v>
      </c>
      <c r="N581" t="s">
        <v>1978</v>
      </c>
      <c r="O581" t="s">
        <v>43</v>
      </c>
      <c r="P581" t="s">
        <v>83</v>
      </c>
      <c r="Q581" t="s">
        <v>1979</v>
      </c>
      <c r="R581" s="1">
        <v>8.7919999999999998</v>
      </c>
      <c r="S581">
        <v>1</v>
      </c>
      <c r="T581">
        <f t="shared" si="9"/>
        <v>21</v>
      </c>
      <c r="U581" t="s">
        <v>46</v>
      </c>
      <c r="V581">
        <v>0.6</v>
      </c>
      <c r="W581">
        <v>5.2751999999999999</v>
      </c>
      <c r="X581" s="1">
        <v>-5.2751999999999999</v>
      </c>
      <c r="Y581" s="1">
        <v>14.0672</v>
      </c>
      <c r="Z581" t="s">
        <v>65</v>
      </c>
      <c r="AA581" s="2">
        <v>-5.7148000000000003</v>
      </c>
      <c r="AB581" s="3">
        <v>-0.65</v>
      </c>
      <c r="AC581" s="1">
        <v>-9.2316000000000003</v>
      </c>
      <c r="AD581">
        <v>6</v>
      </c>
      <c r="AE581">
        <v>6</v>
      </c>
      <c r="AF581" t="s">
        <v>48</v>
      </c>
      <c r="AG581">
        <v>2017</v>
      </c>
      <c r="AH581">
        <f>COUNTBLANK(datos[[#This Row],[Row ID]:[Year sales]])</f>
        <v>0</v>
      </c>
    </row>
    <row r="582" spans="1:34" x14ac:dyDescent="0.3">
      <c r="A582">
        <v>581</v>
      </c>
      <c r="B582" t="s">
        <v>1980</v>
      </c>
      <c r="C582" s="4">
        <v>42257</v>
      </c>
      <c r="D582" s="4">
        <v>42261</v>
      </c>
      <c r="E582" t="s">
        <v>67</v>
      </c>
      <c r="F582" t="s">
        <v>1981</v>
      </c>
      <c r="G582" t="s">
        <v>1982</v>
      </c>
      <c r="H582" t="s">
        <v>37</v>
      </c>
      <c r="I582" t="s">
        <v>38</v>
      </c>
      <c r="J582" t="s">
        <v>58</v>
      </c>
      <c r="K582" t="s">
        <v>59</v>
      </c>
      <c r="L582">
        <v>90004</v>
      </c>
      <c r="M582" t="s">
        <v>60</v>
      </c>
      <c r="N582" t="s">
        <v>1983</v>
      </c>
      <c r="O582" t="s">
        <v>62</v>
      </c>
      <c r="P582" t="s">
        <v>599</v>
      </c>
      <c r="Q582" t="s">
        <v>1984</v>
      </c>
      <c r="R582" s="1">
        <v>51.52</v>
      </c>
      <c r="S582">
        <v>4</v>
      </c>
      <c r="T582">
        <f t="shared" si="9"/>
        <v>20</v>
      </c>
      <c r="U582" t="s">
        <v>52</v>
      </c>
      <c r="V582">
        <v>0</v>
      </c>
      <c r="W582">
        <v>0</v>
      </c>
      <c r="X582" s="1">
        <v>0</v>
      </c>
      <c r="Y582" s="1">
        <v>51.52</v>
      </c>
      <c r="Z582" t="s">
        <v>99</v>
      </c>
      <c r="AA582" s="2">
        <v>1.5456000000000001</v>
      </c>
      <c r="AB582" s="3">
        <v>0.03</v>
      </c>
      <c r="AC582" s="1">
        <v>-49.974400000000003</v>
      </c>
      <c r="AD582">
        <v>4</v>
      </c>
      <c r="AE582">
        <v>4</v>
      </c>
      <c r="AF582" t="s">
        <v>48</v>
      </c>
      <c r="AG582">
        <v>2015</v>
      </c>
      <c r="AH582">
        <f>COUNTBLANK(datos[[#This Row],[Row ID]:[Year sales]])</f>
        <v>0</v>
      </c>
    </row>
    <row r="583" spans="1:34" x14ac:dyDescent="0.3">
      <c r="A583">
        <v>582</v>
      </c>
      <c r="B583" t="s">
        <v>1985</v>
      </c>
      <c r="C583" s="4">
        <v>43070</v>
      </c>
      <c r="D583" s="4">
        <v>43074</v>
      </c>
      <c r="E583" t="s">
        <v>67</v>
      </c>
      <c r="F583" t="s">
        <v>1986</v>
      </c>
      <c r="G583" t="s">
        <v>1987</v>
      </c>
      <c r="H583" t="s">
        <v>37</v>
      </c>
      <c r="I583" t="s">
        <v>38</v>
      </c>
      <c r="J583" t="s">
        <v>829</v>
      </c>
      <c r="K583" t="s">
        <v>477</v>
      </c>
      <c r="L583">
        <v>80219</v>
      </c>
      <c r="M583" t="s">
        <v>60</v>
      </c>
      <c r="N583" t="s">
        <v>212</v>
      </c>
      <c r="O583" t="s">
        <v>90</v>
      </c>
      <c r="P583" t="s">
        <v>91</v>
      </c>
      <c r="Q583" t="s">
        <v>213</v>
      </c>
      <c r="R583" s="1">
        <v>470.37599999999998</v>
      </c>
      <c r="S583">
        <v>3</v>
      </c>
      <c r="T583">
        <f t="shared" si="9"/>
        <v>32</v>
      </c>
      <c r="U583" t="s">
        <v>52</v>
      </c>
      <c r="V583">
        <v>0.2</v>
      </c>
      <c r="W583">
        <v>94.075199999999995</v>
      </c>
      <c r="X583" s="1">
        <v>-94.075199999999995</v>
      </c>
      <c r="Y583" s="1">
        <v>564.45119999999997</v>
      </c>
      <c r="Z583" t="s">
        <v>53</v>
      </c>
      <c r="AA583" s="2">
        <v>52.917299999999997</v>
      </c>
      <c r="AB583" s="3">
        <v>0.1125</v>
      </c>
      <c r="AC583" s="1">
        <v>-323.38350000000003</v>
      </c>
      <c r="AD583">
        <v>4</v>
      </c>
      <c r="AE583">
        <v>4</v>
      </c>
      <c r="AF583" t="s">
        <v>48</v>
      </c>
      <c r="AG583">
        <v>2017</v>
      </c>
      <c r="AH583">
        <f>COUNTBLANK(datos[[#This Row],[Row ID]:[Year sales]])</f>
        <v>0</v>
      </c>
    </row>
    <row r="584" spans="1:34" x14ac:dyDescent="0.3">
      <c r="A584">
        <v>583</v>
      </c>
      <c r="B584" t="s">
        <v>1985</v>
      </c>
      <c r="C584" s="4">
        <v>43070</v>
      </c>
      <c r="D584" s="4">
        <v>43074</v>
      </c>
      <c r="E584" t="s">
        <v>67</v>
      </c>
      <c r="F584" t="s">
        <v>1986</v>
      </c>
      <c r="G584" t="s">
        <v>1987</v>
      </c>
      <c r="H584" t="s">
        <v>37</v>
      </c>
      <c r="I584" t="s">
        <v>38</v>
      </c>
      <c r="J584" t="s">
        <v>829</v>
      </c>
      <c r="K584" t="s">
        <v>477</v>
      </c>
      <c r="L584">
        <v>80219</v>
      </c>
      <c r="M584" t="s">
        <v>60</v>
      </c>
      <c r="N584" t="s">
        <v>1988</v>
      </c>
      <c r="O584" t="s">
        <v>90</v>
      </c>
      <c r="P584" t="s">
        <v>91</v>
      </c>
      <c r="Q584" t="s">
        <v>1989</v>
      </c>
      <c r="R584" s="1">
        <v>105.584</v>
      </c>
      <c r="S584">
        <v>2</v>
      </c>
      <c r="T584">
        <f t="shared" si="9"/>
        <v>8</v>
      </c>
      <c r="U584" t="s">
        <v>46</v>
      </c>
      <c r="V584">
        <v>0.2</v>
      </c>
      <c r="W584">
        <v>21.116800000000001</v>
      </c>
      <c r="X584" s="1">
        <v>-21.116800000000001</v>
      </c>
      <c r="Y584" s="1">
        <v>126.7008</v>
      </c>
      <c r="Z584" t="s">
        <v>99</v>
      </c>
      <c r="AA584" s="2">
        <v>9.2385999999999999</v>
      </c>
      <c r="AB584" s="3">
        <v>8.7499999999999994E-2</v>
      </c>
      <c r="AC584" s="1">
        <v>-75.2286</v>
      </c>
      <c r="AD584">
        <v>4</v>
      </c>
      <c r="AE584">
        <v>4</v>
      </c>
      <c r="AF584" t="s">
        <v>48</v>
      </c>
      <c r="AG584">
        <v>2017</v>
      </c>
      <c r="AH584">
        <f>COUNTBLANK(datos[[#This Row],[Row ID]:[Year sales]])</f>
        <v>0</v>
      </c>
    </row>
    <row r="585" spans="1:34" x14ac:dyDescent="0.3">
      <c r="A585">
        <v>584</v>
      </c>
      <c r="B585" t="s">
        <v>1985</v>
      </c>
      <c r="C585" s="4">
        <v>43070</v>
      </c>
      <c r="D585" s="4">
        <v>43074</v>
      </c>
      <c r="E585" t="s">
        <v>67</v>
      </c>
      <c r="F585" t="s">
        <v>1986</v>
      </c>
      <c r="G585" t="s">
        <v>1987</v>
      </c>
      <c r="H585" t="s">
        <v>37</v>
      </c>
      <c r="I585" t="s">
        <v>38</v>
      </c>
      <c r="J585" t="s">
        <v>829</v>
      </c>
      <c r="K585" t="s">
        <v>477</v>
      </c>
      <c r="L585">
        <v>80219</v>
      </c>
      <c r="M585" t="s">
        <v>60</v>
      </c>
      <c r="N585" t="s">
        <v>457</v>
      </c>
      <c r="O585" t="s">
        <v>62</v>
      </c>
      <c r="P585" t="s">
        <v>97</v>
      </c>
      <c r="Q585" t="s">
        <v>458</v>
      </c>
      <c r="R585" s="1">
        <v>31.152000000000001</v>
      </c>
      <c r="S585">
        <v>3</v>
      </c>
      <c r="T585">
        <f t="shared" si="9"/>
        <v>41</v>
      </c>
      <c r="U585" t="s">
        <v>52</v>
      </c>
      <c r="V585">
        <v>0.2</v>
      </c>
      <c r="W585">
        <v>6.2304000000000004</v>
      </c>
      <c r="X585" s="1">
        <v>-6.2304000000000004</v>
      </c>
      <c r="Y585" s="1">
        <v>37.382400000000004</v>
      </c>
      <c r="Z585" t="s">
        <v>65</v>
      </c>
      <c r="AA585" s="2">
        <v>3.5045999999999999</v>
      </c>
      <c r="AB585" s="3">
        <v>0.11249999999999999</v>
      </c>
      <c r="AC585" s="1">
        <v>-21.417000000000002</v>
      </c>
      <c r="AD585">
        <v>4</v>
      </c>
      <c r="AE585">
        <v>4</v>
      </c>
      <c r="AF585" t="s">
        <v>48</v>
      </c>
      <c r="AG585">
        <v>2017</v>
      </c>
      <c r="AH585">
        <f>COUNTBLANK(datos[[#This Row],[Row ID]:[Year sales]])</f>
        <v>0</v>
      </c>
    </row>
    <row r="586" spans="1:34" x14ac:dyDescent="0.3">
      <c r="A586">
        <v>585</v>
      </c>
      <c r="B586" t="s">
        <v>1985</v>
      </c>
      <c r="C586" s="4">
        <v>43070</v>
      </c>
      <c r="D586" s="4">
        <v>43074</v>
      </c>
      <c r="E586" t="s">
        <v>67</v>
      </c>
      <c r="F586" t="s">
        <v>1986</v>
      </c>
      <c r="G586" t="s">
        <v>1987</v>
      </c>
      <c r="H586" t="s">
        <v>37</v>
      </c>
      <c r="I586" t="s">
        <v>38</v>
      </c>
      <c r="J586" t="s">
        <v>829</v>
      </c>
      <c r="K586" t="s">
        <v>477</v>
      </c>
      <c r="L586">
        <v>80219</v>
      </c>
      <c r="M586" t="s">
        <v>60</v>
      </c>
      <c r="N586" t="s">
        <v>1990</v>
      </c>
      <c r="O586" t="s">
        <v>62</v>
      </c>
      <c r="P586" t="s">
        <v>94</v>
      </c>
      <c r="Q586" t="s">
        <v>1991</v>
      </c>
      <c r="R586" s="1">
        <v>6.7830000000000004</v>
      </c>
      <c r="S586">
        <v>7</v>
      </c>
      <c r="T586">
        <f t="shared" si="9"/>
        <v>34</v>
      </c>
      <c r="U586" t="s">
        <v>75</v>
      </c>
      <c r="V586">
        <v>0.7</v>
      </c>
      <c r="W586">
        <v>4.7481</v>
      </c>
      <c r="X586" s="1">
        <v>-4.7481</v>
      </c>
      <c r="Y586" s="1">
        <v>11.5311</v>
      </c>
      <c r="Z586" t="s">
        <v>65</v>
      </c>
      <c r="AA586" s="2">
        <v>-4.7481</v>
      </c>
      <c r="AB586" s="3">
        <v>-0.7</v>
      </c>
      <c r="AC586" s="1">
        <v>-6.7830000000000004</v>
      </c>
      <c r="AD586">
        <v>4</v>
      </c>
      <c r="AE586">
        <v>4</v>
      </c>
      <c r="AF586" t="s">
        <v>48</v>
      </c>
      <c r="AG586">
        <v>2017</v>
      </c>
      <c r="AH586">
        <f>COUNTBLANK(datos[[#This Row],[Row ID]:[Year sales]])</f>
        <v>0</v>
      </c>
    </row>
    <row r="587" spans="1:34" x14ac:dyDescent="0.3">
      <c r="A587">
        <v>586</v>
      </c>
      <c r="B587" t="s">
        <v>1985</v>
      </c>
      <c r="C587" s="4">
        <v>43070</v>
      </c>
      <c r="D587" s="4">
        <v>43074</v>
      </c>
      <c r="E587" t="s">
        <v>67</v>
      </c>
      <c r="F587" t="s">
        <v>1986</v>
      </c>
      <c r="G587" t="s">
        <v>1987</v>
      </c>
      <c r="H587" t="s">
        <v>37</v>
      </c>
      <c r="I587" t="s">
        <v>38</v>
      </c>
      <c r="J587" t="s">
        <v>829</v>
      </c>
      <c r="K587" t="s">
        <v>477</v>
      </c>
      <c r="L587">
        <v>80219</v>
      </c>
      <c r="M587" t="s">
        <v>60</v>
      </c>
      <c r="N587" t="s">
        <v>646</v>
      </c>
      <c r="O587" t="s">
        <v>90</v>
      </c>
      <c r="P587" t="s">
        <v>91</v>
      </c>
      <c r="Q587" t="s">
        <v>647</v>
      </c>
      <c r="R587" s="1">
        <v>406.36799999999999</v>
      </c>
      <c r="S587">
        <v>4</v>
      </c>
      <c r="T587">
        <f t="shared" si="9"/>
        <v>17</v>
      </c>
      <c r="U587" t="s">
        <v>52</v>
      </c>
      <c r="V587">
        <v>0.2</v>
      </c>
      <c r="W587">
        <v>81.273600000000002</v>
      </c>
      <c r="X587" s="1">
        <v>-81.273600000000002</v>
      </c>
      <c r="Y587" s="1">
        <v>487.64159999999998</v>
      </c>
      <c r="Z587" t="s">
        <v>47</v>
      </c>
      <c r="AA587" s="2">
        <v>30.477599999999999</v>
      </c>
      <c r="AB587" s="3">
        <v>7.4999999999999997E-2</v>
      </c>
      <c r="AC587" s="1">
        <v>-294.61680000000001</v>
      </c>
      <c r="AD587">
        <v>4</v>
      </c>
      <c r="AE587">
        <v>4</v>
      </c>
      <c r="AF587" t="s">
        <v>48</v>
      </c>
      <c r="AG587">
        <v>2017</v>
      </c>
      <c r="AH587">
        <f>COUNTBLANK(datos[[#This Row],[Row ID]:[Year sales]])</f>
        <v>0</v>
      </c>
    </row>
    <row r="588" spans="1:34" x14ac:dyDescent="0.3">
      <c r="A588">
        <v>587</v>
      </c>
      <c r="B588" t="s">
        <v>1992</v>
      </c>
      <c r="C588" s="4">
        <v>42188</v>
      </c>
      <c r="D588" s="4">
        <v>42194</v>
      </c>
      <c r="E588" t="s">
        <v>67</v>
      </c>
      <c r="F588" t="s">
        <v>1993</v>
      </c>
      <c r="G588" t="s">
        <v>1994</v>
      </c>
      <c r="H588" t="s">
        <v>37</v>
      </c>
      <c r="I588" t="s">
        <v>38</v>
      </c>
      <c r="J588" t="s">
        <v>1488</v>
      </c>
      <c r="K588" t="s">
        <v>40</v>
      </c>
      <c r="L588">
        <v>40475</v>
      </c>
      <c r="M588" t="s">
        <v>41</v>
      </c>
      <c r="N588" t="s">
        <v>1469</v>
      </c>
      <c r="O588" t="s">
        <v>43</v>
      </c>
      <c r="P588" t="s">
        <v>50</v>
      </c>
      <c r="Q588" t="s">
        <v>1470</v>
      </c>
      <c r="R588" s="1">
        <v>70.98</v>
      </c>
      <c r="S588">
        <v>1</v>
      </c>
      <c r="T588">
        <f t="shared" si="9"/>
        <v>16</v>
      </c>
      <c r="U588" t="s">
        <v>46</v>
      </c>
      <c r="V588">
        <v>0</v>
      </c>
      <c r="W588">
        <v>0</v>
      </c>
      <c r="X588" s="1">
        <v>0</v>
      </c>
      <c r="Y588" s="1">
        <v>70.98</v>
      </c>
      <c r="Z588" t="s">
        <v>99</v>
      </c>
      <c r="AA588" s="2">
        <v>4.9686000000000003</v>
      </c>
      <c r="AB588" s="3">
        <v>7.0000000000000007E-2</v>
      </c>
      <c r="AC588" s="1">
        <v>-66.011399999999995</v>
      </c>
      <c r="AD588">
        <v>6</v>
      </c>
      <c r="AE588">
        <v>6</v>
      </c>
      <c r="AF588" t="s">
        <v>48</v>
      </c>
      <c r="AG588">
        <v>2015</v>
      </c>
      <c r="AH588">
        <f>COUNTBLANK(datos[[#This Row],[Row ID]:[Year sales]])</f>
        <v>0</v>
      </c>
    </row>
    <row r="589" spans="1:34" x14ac:dyDescent="0.3">
      <c r="A589">
        <v>588</v>
      </c>
      <c r="B589" t="s">
        <v>1992</v>
      </c>
      <c r="C589" s="4">
        <v>42188</v>
      </c>
      <c r="D589" s="4">
        <v>42194</v>
      </c>
      <c r="E589" t="s">
        <v>67</v>
      </c>
      <c r="F589" t="s">
        <v>1993</v>
      </c>
      <c r="G589" t="s">
        <v>1994</v>
      </c>
      <c r="H589" t="s">
        <v>37</v>
      </c>
      <c r="I589" t="s">
        <v>38</v>
      </c>
      <c r="J589" t="s">
        <v>1488</v>
      </c>
      <c r="K589" t="s">
        <v>40</v>
      </c>
      <c r="L589">
        <v>40475</v>
      </c>
      <c r="M589" t="s">
        <v>41</v>
      </c>
      <c r="N589" t="s">
        <v>1995</v>
      </c>
      <c r="O589" t="s">
        <v>62</v>
      </c>
      <c r="P589" t="s">
        <v>63</v>
      </c>
      <c r="Q589" t="s">
        <v>1996</v>
      </c>
      <c r="R589" s="1">
        <v>294.93</v>
      </c>
      <c r="S589">
        <v>3</v>
      </c>
      <c r="T589">
        <f t="shared" si="9"/>
        <v>36</v>
      </c>
      <c r="U589" t="s">
        <v>52</v>
      </c>
      <c r="V589">
        <v>0</v>
      </c>
      <c r="W589">
        <v>0</v>
      </c>
      <c r="X589" s="1">
        <v>0</v>
      </c>
      <c r="Y589" s="1">
        <v>294.93</v>
      </c>
      <c r="Z589" t="s">
        <v>47</v>
      </c>
      <c r="AA589" s="2">
        <v>144.51570000000001</v>
      </c>
      <c r="AB589" s="3">
        <v>0.49000000000000005</v>
      </c>
      <c r="AC589" s="1">
        <v>-150.4143</v>
      </c>
      <c r="AD589">
        <v>6</v>
      </c>
      <c r="AE589">
        <v>6</v>
      </c>
      <c r="AF589" t="s">
        <v>48</v>
      </c>
      <c r="AG589">
        <v>2015</v>
      </c>
      <c r="AH589">
        <f>COUNTBLANK(datos[[#This Row],[Row ID]:[Year sales]])</f>
        <v>0</v>
      </c>
    </row>
    <row r="590" spans="1:34" x14ac:dyDescent="0.3">
      <c r="A590">
        <v>589</v>
      </c>
      <c r="B590" t="s">
        <v>1997</v>
      </c>
      <c r="C590" s="4">
        <v>42449</v>
      </c>
      <c r="D590" s="4">
        <v>42453</v>
      </c>
      <c r="E590" t="s">
        <v>67</v>
      </c>
      <c r="F590" t="s">
        <v>1998</v>
      </c>
      <c r="G590" t="s">
        <v>1999</v>
      </c>
      <c r="H590" t="s">
        <v>37</v>
      </c>
      <c r="I590" t="s">
        <v>38</v>
      </c>
      <c r="J590" t="s">
        <v>2000</v>
      </c>
      <c r="K590" t="s">
        <v>440</v>
      </c>
      <c r="L590">
        <v>97301</v>
      </c>
      <c r="M590" t="s">
        <v>60</v>
      </c>
      <c r="N590" t="s">
        <v>2001</v>
      </c>
      <c r="O590" t="s">
        <v>90</v>
      </c>
      <c r="P590" t="s">
        <v>91</v>
      </c>
      <c r="Q590" t="s">
        <v>2002</v>
      </c>
      <c r="R590" s="1">
        <v>84.784000000000006</v>
      </c>
      <c r="S590">
        <v>2</v>
      </c>
      <c r="T590">
        <f t="shared" si="9"/>
        <v>9</v>
      </c>
      <c r="U590" t="s">
        <v>46</v>
      </c>
      <c r="V590">
        <v>0.2</v>
      </c>
      <c r="W590">
        <v>16.956800000000001</v>
      </c>
      <c r="X590" s="1">
        <v>-16.956800000000001</v>
      </c>
      <c r="Y590" s="1">
        <v>101.74080000000001</v>
      </c>
      <c r="Z590" t="s">
        <v>99</v>
      </c>
      <c r="AA590" s="2">
        <v>-20.136199999999999</v>
      </c>
      <c r="AB590" s="3">
        <v>-0.23749999999999996</v>
      </c>
      <c r="AC590" s="1">
        <v>-87.963399999999993</v>
      </c>
      <c r="AD590">
        <v>4</v>
      </c>
      <c r="AE590">
        <v>4</v>
      </c>
      <c r="AF590" t="s">
        <v>48</v>
      </c>
      <c r="AG590">
        <v>2016</v>
      </c>
      <c r="AH590">
        <f>COUNTBLANK(datos[[#This Row],[Row ID]:[Year sales]])</f>
        <v>0</v>
      </c>
    </row>
    <row r="591" spans="1:34" x14ac:dyDescent="0.3">
      <c r="A591">
        <v>590</v>
      </c>
      <c r="B591" t="s">
        <v>1997</v>
      </c>
      <c r="C591" s="4">
        <v>42449</v>
      </c>
      <c r="D591" s="4">
        <v>42453</v>
      </c>
      <c r="E591" t="s">
        <v>67</v>
      </c>
      <c r="F591" t="s">
        <v>1998</v>
      </c>
      <c r="G591" t="s">
        <v>1999</v>
      </c>
      <c r="H591" t="s">
        <v>37</v>
      </c>
      <c r="I591" t="s">
        <v>38</v>
      </c>
      <c r="J591" t="s">
        <v>2000</v>
      </c>
      <c r="K591" t="s">
        <v>440</v>
      </c>
      <c r="L591">
        <v>97301</v>
      </c>
      <c r="M591" t="s">
        <v>60</v>
      </c>
      <c r="N591" t="s">
        <v>2003</v>
      </c>
      <c r="O591" t="s">
        <v>62</v>
      </c>
      <c r="P591" t="s">
        <v>110</v>
      </c>
      <c r="Q591" t="s">
        <v>2004</v>
      </c>
      <c r="R591" s="1">
        <v>20.736000000000001</v>
      </c>
      <c r="S591">
        <v>4</v>
      </c>
      <c r="T591">
        <f t="shared" si="9"/>
        <v>33</v>
      </c>
      <c r="U591" t="s">
        <v>52</v>
      </c>
      <c r="V591">
        <v>0.2</v>
      </c>
      <c r="W591">
        <v>4.1472000000000007</v>
      </c>
      <c r="X591" s="1">
        <v>-4.1471999999999998</v>
      </c>
      <c r="Y591" s="1">
        <v>24.883200000000002</v>
      </c>
      <c r="Z591" t="s">
        <v>65</v>
      </c>
      <c r="AA591" s="2">
        <v>7.2576000000000001</v>
      </c>
      <c r="AB591" s="3">
        <v>0.35</v>
      </c>
      <c r="AC591" s="1">
        <v>-9.3312000000000008</v>
      </c>
      <c r="AD591">
        <v>4</v>
      </c>
      <c r="AE591">
        <v>4</v>
      </c>
      <c r="AF591" t="s">
        <v>48</v>
      </c>
      <c r="AG591">
        <v>2016</v>
      </c>
      <c r="AH591">
        <f>COUNTBLANK(datos[[#This Row],[Row ID]:[Year sales]])</f>
        <v>0</v>
      </c>
    </row>
    <row r="592" spans="1:34" x14ac:dyDescent="0.3">
      <c r="A592">
        <v>591</v>
      </c>
      <c r="B592" t="s">
        <v>1997</v>
      </c>
      <c r="C592" s="4">
        <v>42449</v>
      </c>
      <c r="D592" s="4">
        <v>42453</v>
      </c>
      <c r="E592" t="s">
        <v>67</v>
      </c>
      <c r="F592" t="s">
        <v>1998</v>
      </c>
      <c r="G592" t="s">
        <v>1999</v>
      </c>
      <c r="H592" t="s">
        <v>37</v>
      </c>
      <c r="I592" t="s">
        <v>38</v>
      </c>
      <c r="J592" t="s">
        <v>2000</v>
      </c>
      <c r="K592" t="s">
        <v>440</v>
      </c>
      <c r="L592">
        <v>97301</v>
      </c>
      <c r="M592" t="s">
        <v>60</v>
      </c>
      <c r="N592" t="s">
        <v>1736</v>
      </c>
      <c r="O592" t="s">
        <v>62</v>
      </c>
      <c r="P592" t="s">
        <v>94</v>
      </c>
      <c r="Q592" t="s">
        <v>1737</v>
      </c>
      <c r="R592" s="1">
        <v>16.821000000000002</v>
      </c>
      <c r="S592">
        <v>3</v>
      </c>
      <c r="T592">
        <f t="shared" si="9"/>
        <v>29</v>
      </c>
      <c r="U592" t="s">
        <v>52</v>
      </c>
      <c r="V592">
        <v>0.7</v>
      </c>
      <c r="W592">
        <v>11.774700000000001</v>
      </c>
      <c r="X592" s="1">
        <v>-11.774699999999999</v>
      </c>
      <c r="Y592" s="1">
        <v>28.595700000000001</v>
      </c>
      <c r="Z592" t="s">
        <v>65</v>
      </c>
      <c r="AA592" s="2">
        <v>-12.896100000000001</v>
      </c>
      <c r="AB592" s="3">
        <v>-0.76666666666666661</v>
      </c>
      <c r="AC592" s="1">
        <v>-17.942399999999999</v>
      </c>
      <c r="AD592">
        <v>4</v>
      </c>
      <c r="AE592">
        <v>4</v>
      </c>
      <c r="AF592" t="s">
        <v>48</v>
      </c>
      <c r="AG592">
        <v>2016</v>
      </c>
      <c r="AH592">
        <f>COUNTBLANK(datos[[#This Row],[Row ID]:[Year sales]])</f>
        <v>0</v>
      </c>
    </row>
    <row r="593" spans="1:34" x14ac:dyDescent="0.3">
      <c r="A593">
        <v>592</v>
      </c>
      <c r="B593" t="s">
        <v>1997</v>
      </c>
      <c r="C593" s="4">
        <v>42449</v>
      </c>
      <c r="D593" s="4">
        <v>42453</v>
      </c>
      <c r="E593" t="s">
        <v>67</v>
      </c>
      <c r="F593" t="s">
        <v>1998</v>
      </c>
      <c r="G593" t="s">
        <v>1999</v>
      </c>
      <c r="H593" t="s">
        <v>37</v>
      </c>
      <c r="I593" t="s">
        <v>38</v>
      </c>
      <c r="J593" t="s">
        <v>2000</v>
      </c>
      <c r="K593" t="s">
        <v>440</v>
      </c>
      <c r="L593">
        <v>97301</v>
      </c>
      <c r="M593" t="s">
        <v>60</v>
      </c>
      <c r="N593" t="s">
        <v>2005</v>
      </c>
      <c r="O593" t="s">
        <v>62</v>
      </c>
      <c r="P593" t="s">
        <v>110</v>
      </c>
      <c r="Q593" t="s">
        <v>2006</v>
      </c>
      <c r="R593" s="1">
        <v>10.368</v>
      </c>
      <c r="S593">
        <v>2</v>
      </c>
      <c r="T593">
        <f t="shared" si="9"/>
        <v>27</v>
      </c>
      <c r="U593" t="s">
        <v>46</v>
      </c>
      <c r="V593">
        <v>0.2</v>
      </c>
      <c r="W593">
        <v>2.0736000000000003</v>
      </c>
      <c r="X593" s="1">
        <v>-2.0735999999999999</v>
      </c>
      <c r="Y593" s="1">
        <v>12.441600000000001</v>
      </c>
      <c r="Z593" t="s">
        <v>65</v>
      </c>
      <c r="AA593" s="2">
        <v>3.6288</v>
      </c>
      <c r="AB593" s="3">
        <v>0.35</v>
      </c>
      <c r="AC593" s="1">
        <v>-4.6656000000000004</v>
      </c>
      <c r="AD593">
        <v>4</v>
      </c>
      <c r="AE593">
        <v>4</v>
      </c>
      <c r="AF593" t="s">
        <v>48</v>
      </c>
      <c r="AG593">
        <v>2016</v>
      </c>
      <c r="AH593">
        <f>COUNTBLANK(datos[[#This Row],[Row ID]:[Year sales]])</f>
        <v>0</v>
      </c>
    </row>
    <row r="594" spans="1:34" x14ac:dyDescent="0.3">
      <c r="A594">
        <v>593</v>
      </c>
      <c r="B594" t="s">
        <v>2007</v>
      </c>
      <c r="C594" s="4">
        <v>41648</v>
      </c>
      <c r="D594" s="4">
        <v>41652</v>
      </c>
      <c r="E594" t="s">
        <v>67</v>
      </c>
      <c r="F594" t="s">
        <v>2008</v>
      </c>
      <c r="G594" t="s">
        <v>2009</v>
      </c>
      <c r="H594" t="s">
        <v>37</v>
      </c>
      <c r="I594" t="s">
        <v>38</v>
      </c>
      <c r="J594" t="s">
        <v>2010</v>
      </c>
      <c r="K594" t="s">
        <v>124</v>
      </c>
      <c r="L594">
        <v>78041</v>
      </c>
      <c r="M594" t="s">
        <v>125</v>
      </c>
      <c r="N594" t="s">
        <v>2011</v>
      </c>
      <c r="O594" t="s">
        <v>62</v>
      </c>
      <c r="P594" t="s">
        <v>86</v>
      </c>
      <c r="Q594" t="s">
        <v>2012</v>
      </c>
      <c r="R594" s="1">
        <v>9.3439999999999994</v>
      </c>
      <c r="S594">
        <v>2</v>
      </c>
      <c r="T594">
        <f t="shared" si="9"/>
        <v>49</v>
      </c>
      <c r="U594" t="s">
        <v>46</v>
      </c>
      <c r="V594">
        <v>0.2</v>
      </c>
      <c r="W594">
        <v>1.8688</v>
      </c>
      <c r="X594" s="1">
        <v>-1.8688</v>
      </c>
      <c r="Y594" s="1">
        <v>11.2128</v>
      </c>
      <c r="Z594" t="s">
        <v>65</v>
      </c>
      <c r="AA594" s="2">
        <v>1.1679999999999999</v>
      </c>
      <c r="AB594" s="3">
        <v>0.125</v>
      </c>
      <c r="AC594" s="1">
        <v>-6.3071999999999999</v>
      </c>
      <c r="AD594">
        <v>4</v>
      </c>
      <c r="AE594">
        <v>4</v>
      </c>
      <c r="AF594" t="s">
        <v>48</v>
      </c>
      <c r="AG594">
        <v>2014</v>
      </c>
      <c r="AH594">
        <f>COUNTBLANK(datos[[#This Row],[Row ID]:[Year sales]])</f>
        <v>0</v>
      </c>
    </row>
    <row r="595" spans="1:34" x14ac:dyDescent="0.3">
      <c r="A595">
        <v>594</v>
      </c>
      <c r="B595" t="s">
        <v>2007</v>
      </c>
      <c r="C595" s="4">
        <v>41648</v>
      </c>
      <c r="D595" s="4">
        <v>41652</v>
      </c>
      <c r="E595" t="s">
        <v>67</v>
      </c>
      <c r="F595" t="s">
        <v>2008</v>
      </c>
      <c r="G595" t="s">
        <v>2009</v>
      </c>
      <c r="H595" t="s">
        <v>37</v>
      </c>
      <c r="I595" t="s">
        <v>38</v>
      </c>
      <c r="J595" t="s">
        <v>2010</v>
      </c>
      <c r="K595" t="s">
        <v>124</v>
      </c>
      <c r="L595">
        <v>78041</v>
      </c>
      <c r="M595" t="s">
        <v>125</v>
      </c>
      <c r="N595" t="s">
        <v>866</v>
      </c>
      <c r="O595" t="s">
        <v>90</v>
      </c>
      <c r="P595" t="s">
        <v>181</v>
      </c>
      <c r="Q595" t="s">
        <v>867</v>
      </c>
      <c r="R595" s="1">
        <v>31.2</v>
      </c>
      <c r="S595">
        <v>3</v>
      </c>
      <c r="T595">
        <f t="shared" si="9"/>
        <v>26</v>
      </c>
      <c r="U595" t="s">
        <v>52</v>
      </c>
      <c r="V595">
        <v>0.2</v>
      </c>
      <c r="W595">
        <v>6.24</v>
      </c>
      <c r="X595" s="1">
        <v>-6.24</v>
      </c>
      <c r="Y595" s="1">
        <v>37.44</v>
      </c>
      <c r="Z595" t="s">
        <v>65</v>
      </c>
      <c r="AA595" s="2">
        <v>9.75</v>
      </c>
      <c r="AB595" s="3">
        <v>0.3125</v>
      </c>
      <c r="AC595" s="1">
        <v>-15.21</v>
      </c>
      <c r="AD595">
        <v>4</v>
      </c>
      <c r="AE595">
        <v>4</v>
      </c>
      <c r="AF595" t="s">
        <v>48</v>
      </c>
      <c r="AG595">
        <v>2014</v>
      </c>
      <c r="AH595">
        <f>COUNTBLANK(datos[[#This Row],[Row ID]:[Year sales]])</f>
        <v>0</v>
      </c>
    </row>
    <row r="596" spans="1:34" x14ac:dyDescent="0.3">
      <c r="A596">
        <v>595</v>
      </c>
      <c r="B596" t="s">
        <v>2013</v>
      </c>
      <c r="C596" s="4">
        <v>41859</v>
      </c>
      <c r="D596" s="4">
        <v>41866</v>
      </c>
      <c r="E596" t="s">
        <v>67</v>
      </c>
      <c r="F596" t="s">
        <v>2014</v>
      </c>
      <c r="G596" t="s">
        <v>2015</v>
      </c>
      <c r="H596" t="s">
        <v>37</v>
      </c>
      <c r="I596" t="s">
        <v>38</v>
      </c>
      <c r="J596" t="s">
        <v>969</v>
      </c>
      <c r="K596" t="s">
        <v>59</v>
      </c>
      <c r="L596">
        <v>92024</v>
      </c>
      <c r="M596" t="s">
        <v>60</v>
      </c>
      <c r="N596" t="s">
        <v>2016</v>
      </c>
      <c r="O596" t="s">
        <v>62</v>
      </c>
      <c r="P596" t="s">
        <v>97</v>
      </c>
      <c r="Q596" t="s">
        <v>2017</v>
      </c>
      <c r="R596" s="1">
        <v>76.12</v>
      </c>
      <c r="S596">
        <v>2</v>
      </c>
      <c r="T596">
        <f t="shared" si="9"/>
        <v>30</v>
      </c>
      <c r="U596" t="s">
        <v>46</v>
      </c>
      <c r="V596">
        <v>0</v>
      </c>
      <c r="W596">
        <v>0</v>
      </c>
      <c r="X596" s="1">
        <v>0</v>
      </c>
      <c r="Y596" s="1">
        <v>76.12</v>
      </c>
      <c r="Z596" t="s">
        <v>99</v>
      </c>
      <c r="AA596" s="2">
        <v>22.0748</v>
      </c>
      <c r="AB596" s="3">
        <v>0.28999999999999998</v>
      </c>
      <c r="AC596" s="1">
        <v>-54.045200000000001</v>
      </c>
      <c r="AD596">
        <v>7</v>
      </c>
      <c r="AE596">
        <v>7</v>
      </c>
      <c r="AF596" t="s">
        <v>48</v>
      </c>
      <c r="AG596">
        <v>2014</v>
      </c>
      <c r="AH596">
        <f>COUNTBLANK(datos[[#This Row],[Row ID]:[Year sales]])</f>
        <v>0</v>
      </c>
    </row>
    <row r="597" spans="1:34" x14ac:dyDescent="0.3">
      <c r="A597">
        <v>596</v>
      </c>
      <c r="B597" t="s">
        <v>2013</v>
      </c>
      <c r="C597" s="4">
        <v>41859</v>
      </c>
      <c r="D597" s="4">
        <v>41866</v>
      </c>
      <c r="E597" t="s">
        <v>67</v>
      </c>
      <c r="F597" t="s">
        <v>2014</v>
      </c>
      <c r="G597" t="s">
        <v>2015</v>
      </c>
      <c r="H597" t="s">
        <v>37</v>
      </c>
      <c r="I597" t="s">
        <v>38</v>
      </c>
      <c r="J597" t="s">
        <v>969</v>
      </c>
      <c r="K597" t="s">
        <v>59</v>
      </c>
      <c r="L597">
        <v>92024</v>
      </c>
      <c r="M597" t="s">
        <v>60</v>
      </c>
      <c r="N597" t="s">
        <v>1456</v>
      </c>
      <c r="O597" t="s">
        <v>90</v>
      </c>
      <c r="P597" t="s">
        <v>1238</v>
      </c>
      <c r="Q597" t="s">
        <v>1457</v>
      </c>
      <c r="R597" s="1">
        <v>1199.9760000000001</v>
      </c>
      <c r="S597">
        <v>3</v>
      </c>
      <c r="T597">
        <f t="shared" si="9"/>
        <v>17</v>
      </c>
      <c r="U597" t="s">
        <v>52</v>
      </c>
      <c r="V597">
        <v>0.2</v>
      </c>
      <c r="W597">
        <v>239.99520000000004</v>
      </c>
      <c r="X597" s="1">
        <v>-239.99520000000001</v>
      </c>
      <c r="Y597" s="1">
        <v>1439.9712000000002</v>
      </c>
      <c r="Z597" t="s">
        <v>53</v>
      </c>
      <c r="AA597" s="2">
        <v>434.99130000000002</v>
      </c>
      <c r="AB597" s="3">
        <v>0.36249999999999999</v>
      </c>
      <c r="AC597" s="1">
        <v>-524.98950000000002</v>
      </c>
      <c r="AD597">
        <v>7</v>
      </c>
      <c r="AE597">
        <v>7</v>
      </c>
      <c r="AF597" t="s">
        <v>48</v>
      </c>
      <c r="AG597">
        <v>2014</v>
      </c>
      <c r="AH597">
        <f>COUNTBLANK(datos[[#This Row],[Row ID]:[Year sales]])</f>
        <v>0</v>
      </c>
    </row>
    <row r="598" spans="1:34" x14ac:dyDescent="0.3">
      <c r="A598">
        <v>597</v>
      </c>
      <c r="B598" t="s">
        <v>2013</v>
      </c>
      <c r="C598" s="4">
        <v>41859</v>
      </c>
      <c r="D598" s="4">
        <v>41866</v>
      </c>
      <c r="E598" t="s">
        <v>67</v>
      </c>
      <c r="F598" t="s">
        <v>2014</v>
      </c>
      <c r="G598" t="s">
        <v>2015</v>
      </c>
      <c r="H598" t="s">
        <v>37</v>
      </c>
      <c r="I598" t="s">
        <v>38</v>
      </c>
      <c r="J598" t="s">
        <v>969</v>
      </c>
      <c r="K598" t="s">
        <v>59</v>
      </c>
      <c r="L598">
        <v>92024</v>
      </c>
      <c r="M598" t="s">
        <v>60</v>
      </c>
      <c r="N598" t="s">
        <v>1174</v>
      </c>
      <c r="O598" t="s">
        <v>90</v>
      </c>
      <c r="P598" t="s">
        <v>91</v>
      </c>
      <c r="Q598" t="s">
        <v>1175</v>
      </c>
      <c r="R598" s="1">
        <v>445.96</v>
      </c>
      <c r="S598">
        <v>5</v>
      </c>
      <c r="T598">
        <f t="shared" si="9"/>
        <v>12</v>
      </c>
      <c r="U598" t="s">
        <v>75</v>
      </c>
      <c r="V598">
        <v>0.2</v>
      </c>
      <c r="W598">
        <v>89.192000000000007</v>
      </c>
      <c r="X598" s="1">
        <v>-89.191999999999993</v>
      </c>
      <c r="Y598" s="1">
        <v>535.15200000000004</v>
      </c>
      <c r="Z598" t="s">
        <v>53</v>
      </c>
      <c r="AA598" s="2">
        <v>55.744999999999997</v>
      </c>
      <c r="AB598" s="3">
        <v>0.125</v>
      </c>
      <c r="AC598" s="1">
        <v>-301.02300000000002</v>
      </c>
      <c r="AD598">
        <v>7</v>
      </c>
      <c r="AE598">
        <v>7</v>
      </c>
      <c r="AF598" t="s">
        <v>48</v>
      </c>
      <c r="AG598">
        <v>2014</v>
      </c>
      <c r="AH598">
        <f>COUNTBLANK(datos[[#This Row],[Row ID]:[Year sales]])</f>
        <v>0</v>
      </c>
    </row>
    <row r="599" spans="1:34" x14ac:dyDescent="0.3">
      <c r="A599">
        <v>598</v>
      </c>
      <c r="B599" t="s">
        <v>2013</v>
      </c>
      <c r="C599" s="4">
        <v>41859</v>
      </c>
      <c r="D599" s="4">
        <v>41866</v>
      </c>
      <c r="E599" t="s">
        <v>67</v>
      </c>
      <c r="F599" t="s">
        <v>2014</v>
      </c>
      <c r="G599" t="s">
        <v>2015</v>
      </c>
      <c r="H599" t="s">
        <v>37</v>
      </c>
      <c r="I599" t="s">
        <v>38</v>
      </c>
      <c r="J599" t="s">
        <v>969</v>
      </c>
      <c r="K599" t="s">
        <v>59</v>
      </c>
      <c r="L599">
        <v>92024</v>
      </c>
      <c r="M599" t="s">
        <v>60</v>
      </c>
      <c r="N599" t="s">
        <v>2018</v>
      </c>
      <c r="O599" t="s">
        <v>43</v>
      </c>
      <c r="P599" t="s">
        <v>83</v>
      </c>
      <c r="Q599" t="s">
        <v>2019</v>
      </c>
      <c r="R599" s="1">
        <v>327.76</v>
      </c>
      <c r="S599">
        <v>8</v>
      </c>
      <c r="T599">
        <f t="shared" si="9"/>
        <v>28</v>
      </c>
      <c r="U599" t="s">
        <v>75</v>
      </c>
      <c r="V599">
        <v>0</v>
      </c>
      <c r="W599">
        <v>0</v>
      </c>
      <c r="X599" s="1">
        <v>0</v>
      </c>
      <c r="Y599" s="1">
        <v>327.76</v>
      </c>
      <c r="Z599" t="s">
        <v>47</v>
      </c>
      <c r="AA599" s="2">
        <v>91.772800000000004</v>
      </c>
      <c r="AB599" s="3">
        <v>0.28000000000000003</v>
      </c>
      <c r="AC599" s="1">
        <v>-235.9872</v>
      </c>
      <c r="AD599">
        <v>7</v>
      </c>
      <c r="AE599">
        <v>7</v>
      </c>
      <c r="AF599" t="s">
        <v>48</v>
      </c>
      <c r="AG599">
        <v>2014</v>
      </c>
      <c r="AH599">
        <f>COUNTBLANK(datos[[#This Row],[Row ID]:[Year sales]])</f>
        <v>0</v>
      </c>
    </row>
    <row r="600" spans="1:34" x14ac:dyDescent="0.3">
      <c r="A600">
        <v>599</v>
      </c>
      <c r="B600" t="s">
        <v>2020</v>
      </c>
      <c r="C600" s="4">
        <v>42565</v>
      </c>
      <c r="D600" s="4">
        <v>42567</v>
      </c>
      <c r="E600" t="s">
        <v>208</v>
      </c>
      <c r="F600" t="s">
        <v>2021</v>
      </c>
      <c r="G600" t="s">
        <v>2022</v>
      </c>
      <c r="H600" t="s">
        <v>37</v>
      </c>
      <c r="I600" t="s">
        <v>38</v>
      </c>
      <c r="J600" t="s">
        <v>166</v>
      </c>
      <c r="K600" t="s">
        <v>167</v>
      </c>
      <c r="L600">
        <v>19134</v>
      </c>
      <c r="M600" t="s">
        <v>168</v>
      </c>
      <c r="N600" t="s">
        <v>2023</v>
      </c>
      <c r="O600" t="s">
        <v>62</v>
      </c>
      <c r="P600" t="s">
        <v>599</v>
      </c>
      <c r="Q600" t="s">
        <v>2024</v>
      </c>
      <c r="R600" s="1">
        <v>11.632</v>
      </c>
      <c r="S600">
        <v>2</v>
      </c>
      <c r="T600">
        <f t="shared" si="9"/>
        <v>13</v>
      </c>
      <c r="U600" t="s">
        <v>46</v>
      </c>
      <c r="V600">
        <v>0.2</v>
      </c>
      <c r="W600">
        <v>2.3264</v>
      </c>
      <c r="X600" s="1">
        <v>-2.3264</v>
      </c>
      <c r="Y600" s="1">
        <v>13.958399999999999</v>
      </c>
      <c r="Z600" t="s">
        <v>65</v>
      </c>
      <c r="AA600" s="2">
        <v>1.0178</v>
      </c>
      <c r="AB600" s="3">
        <v>8.7500000000000008E-2</v>
      </c>
      <c r="AC600" s="1">
        <v>-8.2878000000000007</v>
      </c>
      <c r="AD600">
        <v>2</v>
      </c>
      <c r="AE600">
        <v>2</v>
      </c>
      <c r="AF600" t="s">
        <v>48</v>
      </c>
      <c r="AG600">
        <v>2016</v>
      </c>
      <c r="AH600">
        <f>COUNTBLANK(datos[[#This Row],[Row ID]:[Year sales]])</f>
        <v>0</v>
      </c>
    </row>
    <row r="601" spans="1:34" x14ac:dyDescent="0.3">
      <c r="A601">
        <v>600</v>
      </c>
      <c r="B601" t="s">
        <v>2025</v>
      </c>
      <c r="C601" s="4">
        <v>42567</v>
      </c>
      <c r="D601" s="4">
        <v>42572</v>
      </c>
      <c r="E601" t="s">
        <v>67</v>
      </c>
      <c r="F601" t="s">
        <v>2026</v>
      </c>
      <c r="G601" t="s">
        <v>2027</v>
      </c>
      <c r="H601" t="s">
        <v>37</v>
      </c>
      <c r="I601" t="s">
        <v>38</v>
      </c>
      <c r="J601" t="s">
        <v>166</v>
      </c>
      <c r="K601" t="s">
        <v>167</v>
      </c>
      <c r="L601">
        <v>19120</v>
      </c>
      <c r="M601" t="s">
        <v>168</v>
      </c>
      <c r="N601" t="s">
        <v>2028</v>
      </c>
      <c r="O601" t="s">
        <v>90</v>
      </c>
      <c r="P601" t="s">
        <v>91</v>
      </c>
      <c r="Q601" t="s">
        <v>2029</v>
      </c>
      <c r="R601" s="1">
        <v>143.982</v>
      </c>
      <c r="S601">
        <v>3</v>
      </c>
      <c r="T601">
        <f t="shared" si="9"/>
        <v>24</v>
      </c>
      <c r="U601" t="s">
        <v>52</v>
      </c>
      <c r="V601">
        <v>0.4</v>
      </c>
      <c r="W601">
        <v>57.592800000000004</v>
      </c>
      <c r="X601" s="1">
        <v>-57.592799999999997</v>
      </c>
      <c r="Y601" s="1">
        <v>201.57480000000001</v>
      </c>
      <c r="Z601" t="s">
        <v>47</v>
      </c>
      <c r="AA601" s="2">
        <v>-28.796399999999998</v>
      </c>
      <c r="AB601" s="3">
        <v>-0.19999999999999998</v>
      </c>
      <c r="AC601" s="1">
        <v>-115.18559999999999</v>
      </c>
      <c r="AD601">
        <v>5</v>
      </c>
      <c r="AE601">
        <v>5</v>
      </c>
      <c r="AF601" t="s">
        <v>48</v>
      </c>
      <c r="AG601">
        <v>2016</v>
      </c>
      <c r="AH601">
        <f>COUNTBLANK(datos[[#This Row],[Row ID]:[Year sales]])</f>
        <v>0</v>
      </c>
    </row>
    <row r="602" spans="1:34" x14ac:dyDescent="0.3">
      <c r="A602">
        <v>601</v>
      </c>
      <c r="B602" t="s">
        <v>2025</v>
      </c>
      <c r="C602" s="4">
        <v>42567</v>
      </c>
      <c r="D602" s="4">
        <v>42572</v>
      </c>
      <c r="E602" t="s">
        <v>67</v>
      </c>
      <c r="F602" t="s">
        <v>2026</v>
      </c>
      <c r="G602" t="s">
        <v>2027</v>
      </c>
      <c r="H602" t="s">
        <v>37</v>
      </c>
      <c r="I602" t="s">
        <v>38</v>
      </c>
      <c r="J602" t="s">
        <v>166</v>
      </c>
      <c r="K602" t="s">
        <v>167</v>
      </c>
      <c r="L602">
        <v>19120</v>
      </c>
      <c r="M602" t="s">
        <v>168</v>
      </c>
      <c r="N602" t="s">
        <v>2030</v>
      </c>
      <c r="O602" t="s">
        <v>90</v>
      </c>
      <c r="P602" t="s">
        <v>91</v>
      </c>
      <c r="Q602" t="s">
        <v>2031</v>
      </c>
      <c r="R602" s="1">
        <v>494.37599999999998</v>
      </c>
      <c r="S602">
        <v>4</v>
      </c>
      <c r="T602">
        <f t="shared" si="9"/>
        <v>11</v>
      </c>
      <c r="U602" t="s">
        <v>52</v>
      </c>
      <c r="V602">
        <v>0.4</v>
      </c>
      <c r="W602">
        <v>197.75040000000001</v>
      </c>
      <c r="X602" s="1">
        <v>-197.75040000000001</v>
      </c>
      <c r="Y602" s="1">
        <v>692.12639999999999</v>
      </c>
      <c r="Z602" t="s">
        <v>53</v>
      </c>
      <c r="AA602" s="2">
        <v>-115.3544</v>
      </c>
      <c r="AB602" s="3">
        <v>-0.23333333333333334</v>
      </c>
      <c r="AC602" s="1">
        <v>-411.98</v>
      </c>
      <c r="AD602">
        <v>5</v>
      </c>
      <c r="AE602">
        <v>5</v>
      </c>
      <c r="AF602" t="s">
        <v>48</v>
      </c>
      <c r="AG602">
        <v>2016</v>
      </c>
      <c r="AH602">
        <f>COUNTBLANK(datos[[#This Row],[Row ID]:[Year sales]])</f>
        <v>0</v>
      </c>
    </row>
    <row r="603" spans="1:34" x14ac:dyDescent="0.3">
      <c r="A603">
        <v>602</v>
      </c>
      <c r="B603" t="s">
        <v>2025</v>
      </c>
      <c r="C603" s="4">
        <v>42567</v>
      </c>
      <c r="D603" s="4">
        <v>42572</v>
      </c>
      <c r="E603" t="s">
        <v>67</v>
      </c>
      <c r="F603" t="s">
        <v>2026</v>
      </c>
      <c r="G603" t="s">
        <v>2027</v>
      </c>
      <c r="H603" t="s">
        <v>37</v>
      </c>
      <c r="I603" t="s">
        <v>38</v>
      </c>
      <c r="J603" t="s">
        <v>166</v>
      </c>
      <c r="K603" t="s">
        <v>167</v>
      </c>
      <c r="L603">
        <v>19120</v>
      </c>
      <c r="M603" t="s">
        <v>168</v>
      </c>
      <c r="N603" t="s">
        <v>1973</v>
      </c>
      <c r="O603" t="s">
        <v>62</v>
      </c>
      <c r="P603" t="s">
        <v>599</v>
      </c>
      <c r="Q603" t="s">
        <v>1974</v>
      </c>
      <c r="R603" s="1">
        <v>5.84</v>
      </c>
      <c r="S603">
        <v>2</v>
      </c>
      <c r="T603">
        <f t="shared" si="9"/>
        <v>22</v>
      </c>
      <c r="U603" t="s">
        <v>46</v>
      </c>
      <c r="V603">
        <v>0.2</v>
      </c>
      <c r="W603">
        <v>1.1679999999999999</v>
      </c>
      <c r="X603" s="1">
        <v>-1.1679999999999999</v>
      </c>
      <c r="Y603" s="1">
        <v>7.008</v>
      </c>
      <c r="Z603" t="s">
        <v>65</v>
      </c>
      <c r="AA603" s="2">
        <v>0.73</v>
      </c>
      <c r="AB603" s="3">
        <v>0.125</v>
      </c>
      <c r="AC603" s="1">
        <v>-3.9420000000000002</v>
      </c>
      <c r="AD603">
        <v>5</v>
      </c>
      <c r="AE603">
        <v>5</v>
      </c>
      <c r="AF603" t="s">
        <v>48</v>
      </c>
      <c r="AG603">
        <v>2016</v>
      </c>
      <c r="AH603">
        <f>COUNTBLANK(datos[[#This Row],[Row ID]:[Year sales]])</f>
        <v>0</v>
      </c>
    </row>
    <row r="604" spans="1:34" x14ac:dyDescent="0.3">
      <c r="A604">
        <v>603</v>
      </c>
      <c r="B604" t="s">
        <v>2032</v>
      </c>
      <c r="C604" s="4">
        <v>41713</v>
      </c>
      <c r="D604" s="4">
        <v>41717</v>
      </c>
      <c r="E604" t="s">
        <v>67</v>
      </c>
      <c r="F604" t="s">
        <v>2033</v>
      </c>
      <c r="G604" t="s">
        <v>2034</v>
      </c>
      <c r="H604" t="s">
        <v>37</v>
      </c>
      <c r="I604" t="s">
        <v>38</v>
      </c>
      <c r="J604" t="s">
        <v>70</v>
      </c>
      <c r="K604" t="s">
        <v>71</v>
      </c>
      <c r="L604">
        <v>33614</v>
      </c>
      <c r="M604" t="s">
        <v>41</v>
      </c>
      <c r="N604" t="s">
        <v>2035</v>
      </c>
      <c r="O604" t="s">
        <v>62</v>
      </c>
      <c r="P604" t="s">
        <v>77</v>
      </c>
      <c r="Q604" t="s">
        <v>2036</v>
      </c>
      <c r="R604" s="1">
        <v>142.77600000000001</v>
      </c>
      <c r="S604">
        <v>1</v>
      </c>
      <c r="T604">
        <f t="shared" si="9"/>
        <v>49</v>
      </c>
      <c r="U604" t="s">
        <v>46</v>
      </c>
      <c r="V604">
        <v>0.2</v>
      </c>
      <c r="W604">
        <v>28.555200000000003</v>
      </c>
      <c r="X604" s="1">
        <v>-28.555199999999999</v>
      </c>
      <c r="Y604" s="1">
        <v>171.33120000000002</v>
      </c>
      <c r="Z604" t="s">
        <v>99</v>
      </c>
      <c r="AA604" s="2">
        <v>17.847000000000001</v>
      </c>
      <c r="AB604" s="3">
        <v>0.125</v>
      </c>
      <c r="AC604" s="1">
        <v>-96.373800000000003</v>
      </c>
      <c r="AD604">
        <v>4</v>
      </c>
      <c r="AE604">
        <v>4</v>
      </c>
      <c r="AF604" t="s">
        <v>48</v>
      </c>
      <c r="AG604">
        <v>2014</v>
      </c>
      <c r="AH604">
        <f>COUNTBLANK(datos[[#This Row],[Row ID]:[Year sales]])</f>
        <v>0</v>
      </c>
    </row>
    <row r="605" spans="1:34" x14ac:dyDescent="0.3">
      <c r="A605">
        <v>604</v>
      </c>
      <c r="B605" t="s">
        <v>2032</v>
      </c>
      <c r="C605" s="4">
        <v>41713</v>
      </c>
      <c r="D605" s="4">
        <v>41717</v>
      </c>
      <c r="E605" t="s">
        <v>67</v>
      </c>
      <c r="F605" t="s">
        <v>2033</v>
      </c>
      <c r="G605" t="s">
        <v>2034</v>
      </c>
      <c r="H605" t="s">
        <v>37</v>
      </c>
      <c r="I605" t="s">
        <v>38</v>
      </c>
      <c r="J605" t="s">
        <v>70</v>
      </c>
      <c r="K605" t="s">
        <v>71</v>
      </c>
      <c r="L605">
        <v>33614</v>
      </c>
      <c r="M605" t="s">
        <v>41</v>
      </c>
      <c r="N605" t="s">
        <v>1160</v>
      </c>
      <c r="O605" t="s">
        <v>43</v>
      </c>
      <c r="P605" t="s">
        <v>83</v>
      </c>
      <c r="Q605" t="s">
        <v>1161</v>
      </c>
      <c r="R605" s="1">
        <v>45.695999999999998</v>
      </c>
      <c r="S605">
        <v>3</v>
      </c>
      <c r="T605">
        <f t="shared" si="9"/>
        <v>20</v>
      </c>
      <c r="U605" t="s">
        <v>52</v>
      </c>
      <c r="V605">
        <v>0.2</v>
      </c>
      <c r="W605">
        <v>9.1392000000000007</v>
      </c>
      <c r="X605" s="1">
        <v>-9.1392000000000007</v>
      </c>
      <c r="Y605" s="1">
        <v>54.8352</v>
      </c>
      <c r="Z605" t="s">
        <v>99</v>
      </c>
      <c r="AA605" s="2">
        <v>5.1407999999999996</v>
      </c>
      <c r="AB605" s="3">
        <v>0.1125</v>
      </c>
      <c r="AC605" s="1">
        <v>-31.416</v>
      </c>
      <c r="AD605">
        <v>4</v>
      </c>
      <c r="AE605">
        <v>4</v>
      </c>
      <c r="AF605" t="s">
        <v>48</v>
      </c>
      <c r="AG605">
        <v>2014</v>
      </c>
      <c r="AH605">
        <f>COUNTBLANK(datos[[#This Row],[Row ID]:[Year sales]])</f>
        <v>0</v>
      </c>
    </row>
    <row r="606" spans="1:34" x14ac:dyDescent="0.3">
      <c r="A606">
        <v>605</v>
      </c>
      <c r="B606" t="s">
        <v>2032</v>
      </c>
      <c r="C606" s="4">
        <v>41713</v>
      </c>
      <c r="D606" s="4">
        <v>41717</v>
      </c>
      <c r="E606" t="s">
        <v>67</v>
      </c>
      <c r="F606" t="s">
        <v>2033</v>
      </c>
      <c r="G606" t="s">
        <v>2034</v>
      </c>
      <c r="H606" t="s">
        <v>37</v>
      </c>
      <c r="I606" t="s">
        <v>38</v>
      </c>
      <c r="J606" t="s">
        <v>70</v>
      </c>
      <c r="K606" t="s">
        <v>71</v>
      </c>
      <c r="L606">
        <v>33614</v>
      </c>
      <c r="M606" t="s">
        <v>41</v>
      </c>
      <c r="N606" t="s">
        <v>1546</v>
      </c>
      <c r="O606" t="s">
        <v>62</v>
      </c>
      <c r="P606" t="s">
        <v>94</v>
      </c>
      <c r="Q606" t="s">
        <v>1547</v>
      </c>
      <c r="R606" s="1">
        <v>7.218</v>
      </c>
      <c r="S606">
        <v>3</v>
      </c>
      <c r="T606">
        <f t="shared" si="9"/>
        <v>25</v>
      </c>
      <c r="U606" t="s">
        <v>52</v>
      </c>
      <c r="V606">
        <v>0.7</v>
      </c>
      <c r="W606">
        <v>5.0526</v>
      </c>
      <c r="X606" s="1">
        <v>-5.0526</v>
      </c>
      <c r="Y606" s="1">
        <v>12.2706</v>
      </c>
      <c r="Z606" t="s">
        <v>65</v>
      </c>
      <c r="AA606" s="2">
        <v>-5.5338000000000003</v>
      </c>
      <c r="AB606" s="3">
        <v>-0.76666666666666672</v>
      </c>
      <c r="AC606" s="1">
        <v>-7.6992000000000003</v>
      </c>
      <c r="AD606">
        <v>4</v>
      </c>
      <c r="AE606">
        <v>4</v>
      </c>
      <c r="AF606" t="s">
        <v>48</v>
      </c>
      <c r="AG606">
        <v>2014</v>
      </c>
      <c r="AH606">
        <f>COUNTBLANK(datos[[#This Row],[Row ID]:[Year sales]])</f>
        <v>0</v>
      </c>
    </row>
    <row r="607" spans="1:34" x14ac:dyDescent="0.3">
      <c r="A607">
        <v>606</v>
      </c>
      <c r="B607" t="s">
        <v>2032</v>
      </c>
      <c r="C607" s="4">
        <v>41713</v>
      </c>
      <c r="D607" s="4">
        <v>41717</v>
      </c>
      <c r="E607" t="s">
        <v>67</v>
      </c>
      <c r="F607" t="s">
        <v>2033</v>
      </c>
      <c r="G607" t="s">
        <v>2034</v>
      </c>
      <c r="H607" t="s">
        <v>37</v>
      </c>
      <c r="I607" t="s">
        <v>38</v>
      </c>
      <c r="J607" t="s">
        <v>70</v>
      </c>
      <c r="K607" t="s">
        <v>71</v>
      </c>
      <c r="L607">
        <v>33614</v>
      </c>
      <c r="M607" t="s">
        <v>41</v>
      </c>
      <c r="N607" t="s">
        <v>1518</v>
      </c>
      <c r="O607" t="s">
        <v>62</v>
      </c>
      <c r="P607" t="s">
        <v>94</v>
      </c>
      <c r="Q607" t="s">
        <v>1519</v>
      </c>
      <c r="R607" s="1">
        <v>43.188000000000002</v>
      </c>
      <c r="S607">
        <v>4</v>
      </c>
      <c r="T607">
        <f t="shared" si="9"/>
        <v>30</v>
      </c>
      <c r="U607" t="s">
        <v>52</v>
      </c>
      <c r="V607">
        <v>0.7</v>
      </c>
      <c r="W607">
        <v>30.2316</v>
      </c>
      <c r="X607" s="1">
        <v>-30.2316</v>
      </c>
      <c r="Y607" s="1">
        <v>73.419600000000003</v>
      </c>
      <c r="Z607" t="s">
        <v>99</v>
      </c>
      <c r="AA607" s="2">
        <v>-31.671199999999999</v>
      </c>
      <c r="AB607" s="3">
        <v>-0.73333333333333328</v>
      </c>
      <c r="AC607" s="1">
        <v>-44.627600000000001</v>
      </c>
      <c r="AD607">
        <v>4</v>
      </c>
      <c r="AE607">
        <v>4</v>
      </c>
      <c r="AF607" t="s">
        <v>48</v>
      </c>
      <c r="AG607">
        <v>2014</v>
      </c>
      <c r="AH607">
        <f>COUNTBLANK(datos[[#This Row],[Row ID]:[Year sales]])</f>
        <v>0</v>
      </c>
    </row>
    <row r="608" spans="1:34" x14ac:dyDescent="0.3">
      <c r="A608">
        <v>607</v>
      </c>
      <c r="B608" t="s">
        <v>2032</v>
      </c>
      <c r="C608" s="4">
        <v>41713</v>
      </c>
      <c r="D608" s="4">
        <v>41717</v>
      </c>
      <c r="E608" t="s">
        <v>67</v>
      </c>
      <c r="F608" t="s">
        <v>2033</v>
      </c>
      <c r="G608" t="s">
        <v>2034</v>
      </c>
      <c r="H608" t="s">
        <v>37</v>
      </c>
      <c r="I608" t="s">
        <v>38</v>
      </c>
      <c r="J608" t="s">
        <v>70</v>
      </c>
      <c r="K608" t="s">
        <v>71</v>
      </c>
      <c r="L608">
        <v>33614</v>
      </c>
      <c r="M608" t="s">
        <v>41</v>
      </c>
      <c r="N608" t="s">
        <v>2037</v>
      </c>
      <c r="O608" t="s">
        <v>62</v>
      </c>
      <c r="P608" t="s">
        <v>110</v>
      </c>
      <c r="Q608" t="s">
        <v>2038</v>
      </c>
      <c r="R608" s="1">
        <v>131.904</v>
      </c>
      <c r="S608">
        <v>3</v>
      </c>
      <c r="T608">
        <f t="shared" si="9"/>
        <v>10</v>
      </c>
      <c r="U608" t="s">
        <v>52</v>
      </c>
      <c r="V608">
        <v>0.2</v>
      </c>
      <c r="W608">
        <v>26.380800000000001</v>
      </c>
      <c r="X608" s="1">
        <v>-26.380800000000001</v>
      </c>
      <c r="Y608" s="1">
        <v>158.28479999999999</v>
      </c>
      <c r="Z608" t="s">
        <v>99</v>
      </c>
      <c r="AA608" s="2">
        <v>47.815199999999997</v>
      </c>
      <c r="AB608" s="3">
        <v>0.36249999999999999</v>
      </c>
      <c r="AC608" s="1">
        <v>-57.707999999999998</v>
      </c>
      <c r="AD608">
        <v>4</v>
      </c>
      <c r="AE608">
        <v>4</v>
      </c>
      <c r="AF608" t="s">
        <v>48</v>
      </c>
      <c r="AG608">
        <v>2014</v>
      </c>
      <c r="AH608">
        <f>COUNTBLANK(datos[[#This Row],[Row ID]:[Year sales]])</f>
        <v>0</v>
      </c>
    </row>
    <row r="609" spans="1:34" x14ac:dyDescent="0.3">
      <c r="A609">
        <v>608</v>
      </c>
      <c r="B609" t="s">
        <v>2039</v>
      </c>
      <c r="C609" s="4">
        <v>41782</v>
      </c>
      <c r="D609" s="4">
        <v>41786</v>
      </c>
      <c r="E609" t="s">
        <v>67</v>
      </c>
      <c r="F609" t="s">
        <v>2040</v>
      </c>
      <c r="G609" t="s">
        <v>2041</v>
      </c>
      <c r="H609" t="s">
        <v>37</v>
      </c>
      <c r="I609" t="s">
        <v>38</v>
      </c>
      <c r="J609" t="s">
        <v>166</v>
      </c>
      <c r="K609" t="s">
        <v>167</v>
      </c>
      <c r="L609">
        <v>19134</v>
      </c>
      <c r="M609" t="s">
        <v>168</v>
      </c>
      <c r="N609" t="s">
        <v>2042</v>
      </c>
      <c r="O609" t="s">
        <v>62</v>
      </c>
      <c r="P609" t="s">
        <v>94</v>
      </c>
      <c r="Q609" t="s">
        <v>2043</v>
      </c>
      <c r="R609" s="1">
        <v>3.282</v>
      </c>
      <c r="S609">
        <v>2</v>
      </c>
      <c r="T609">
        <f t="shared" si="9"/>
        <v>14</v>
      </c>
      <c r="U609" t="s">
        <v>46</v>
      </c>
      <c r="V609">
        <v>0.7</v>
      </c>
      <c r="W609">
        <v>2.2973999999999997</v>
      </c>
      <c r="X609" s="1">
        <v>-2.2974000000000001</v>
      </c>
      <c r="Y609" s="1">
        <v>5.5793999999999997</v>
      </c>
      <c r="Z609" t="s">
        <v>65</v>
      </c>
      <c r="AA609" s="2">
        <v>-2.6255999999999999</v>
      </c>
      <c r="AB609" s="3">
        <v>-0.79999999999999993</v>
      </c>
      <c r="AC609" s="1">
        <v>-3.6101999999999999</v>
      </c>
      <c r="AD609">
        <v>4</v>
      </c>
      <c r="AE609">
        <v>4</v>
      </c>
      <c r="AF609" t="s">
        <v>48</v>
      </c>
      <c r="AG609">
        <v>2014</v>
      </c>
      <c r="AH609">
        <f>COUNTBLANK(datos[[#This Row],[Row ID]:[Year sales]])</f>
        <v>0</v>
      </c>
    </row>
    <row r="610" spans="1:34" x14ac:dyDescent="0.3">
      <c r="A610">
        <v>609</v>
      </c>
      <c r="B610" t="s">
        <v>2039</v>
      </c>
      <c r="C610" s="4">
        <v>41782</v>
      </c>
      <c r="D610" s="4">
        <v>41786</v>
      </c>
      <c r="E610" t="s">
        <v>67</v>
      </c>
      <c r="F610" t="s">
        <v>2040</v>
      </c>
      <c r="G610" t="s">
        <v>2041</v>
      </c>
      <c r="H610" t="s">
        <v>37</v>
      </c>
      <c r="I610" t="s">
        <v>38</v>
      </c>
      <c r="J610" t="s">
        <v>166</v>
      </c>
      <c r="K610" t="s">
        <v>167</v>
      </c>
      <c r="L610">
        <v>19134</v>
      </c>
      <c r="M610" t="s">
        <v>168</v>
      </c>
      <c r="N610" t="s">
        <v>1782</v>
      </c>
      <c r="O610" t="s">
        <v>62</v>
      </c>
      <c r="P610" t="s">
        <v>86</v>
      </c>
      <c r="Q610" t="s">
        <v>1783</v>
      </c>
      <c r="R610" s="1">
        <v>21.167999999999999</v>
      </c>
      <c r="S610">
        <v>9</v>
      </c>
      <c r="T610">
        <f t="shared" si="9"/>
        <v>32</v>
      </c>
      <c r="U610" t="s">
        <v>75</v>
      </c>
      <c r="V610">
        <v>0.2</v>
      </c>
      <c r="W610">
        <v>4.2336</v>
      </c>
      <c r="X610" s="1">
        <v>-4.2336</v>
      </c>
      <c r="Y610" s="1">
        <v>25.401599999999998</v>
      </c>
      <c r="Z610" t="s">
        <v>65</v>
      </c>
      <c r="AA610" s="2">
        <v>2.3814000000000002</v>
      </c>
      <c r="AB610" s="3">
        <v>0.11250000000000002</v>
      </c>
      <c r="AC610" s="1">
        <v>-14.553000000000001</v>
      </c>
      <c r="AD610">
        <v>4</v>
      </c>
      <c r="AE610">
        <v>4</v>
      </c>
      <c r="AF610" t="s">
        <v>48</v>
      </c>
      <c r="AG610">
        <v>2014</v>
      </c>
      <c r="AH610">
        <f>COUNTBLANK(datos[[#This Row],[Row ID]:[Year sales]])</f>
        <v>0</v>
      </c>
    </row>
    <row r="611" spans="1:34" x14ac:dyDescent="0.3">
      <c r="A611">
        <v>610</v>
      </c>
      <c r="B611" t="s">
        <v>2039</v>
      </c>
      <c r="C611" s="4">
        <v>41782</v>
      </c>
      <c r="D611" s="4">
        <v>41786</v>
      </c>
      <c r="E611" t="s">
        <v>67</v>
      </c>
      <c r="F611" t="s">
        <v>2040</v>
      </c>
      <c r="G611" t="s">
        <v>2041</v>
      </c>
      <c r="H611" t="s">
        <v>37</v>
      </c>
      <c r="I611" t="s">
        <v>38</v>
      </c>
      <c r="J611" t="s">
        <v>166</v>
      </c>
      <c r="K611" t="s">
        <v>167</v>
      </c>
      <c r="L611">
        <v>19134</v>
      </c>
      <c r="M611" t="s">
        <v>168</v>
      </c>
      <c r="N611" t="s">
        <v>2044</v>
      </c>
      <c r="O611" t="s">
        <v>90</v>
      </c>
      <c r="P611" t="s">
        <v>91</v>
      </c>
      <c r="Q611" t="s">
        <v>2045</v>
      </c>
      <c r="R611" s="1">
        <v>55.188000000000002</v>
      </c>
      <c r="S611">
        <v>2</v>
      </c>
      <c r="T611">
        <f t="shared" si="9"/>
        <v>19</v>
      </c>
      <c r="U611" t="s">
        <v>46</v>
      </c>
      <c r="V611">
        <v>0.4</v>
      </c>
      <c r="W611">
        <v>22.075200000000002</v>
      </c>
      <c r="X611" s="1">
        <v>-22.075199999999999</v>
      </c>
      <c r="Y611" s="1">
        <v>77.263200000000012</v>
      </c>
      <c r="Z611" t="s">
        <v>99</v>
      </c>
      <c r="AA611" s="2">
        <v>-10.117800000000001</v>
      </c>
      <c r="AB611" s="3">
        <v>-0.18333333333333335</v>
      </c>
      <c r="AC611" s="1">
        <v>-43.230600000000003</v>
      </c>
      <c r="AD611">
        <v>4</v>
      </c>
      <c r="AE611">
        <v>4</v>
      </c>
      <c r="AF611" t="s">
        <v>48</v>
      </c>
      <c r="AG611">
        <v>2014</v>
      </c>
      <c r="AH611">
        <f>COUNTBLANK(datos[[#This Row],[Row ID]:[Year sales]])</f>
        <v>0</v>
      </c>
    </row>
    <row r="612" spans="1:34" x14ac:dyDescent="0.3">
      <c r="A612">
        <v>611</v>
      </c>
      <c r="B612" t="s">
        <v>2046</v>
      </c>
      <c r="C612" s="4">
        <v>42488</v>
      </c>
      <c r="D612" s="4">
        <v>42491</v>
      </c>
      <c r="E612" t="s">
        <v>208</v>
      </c>
      <c r="F612" t="s">
        <v>2047</v>
      </c>
      <c r="G612" t="s">
        <v>2048</v>
      </c>
      <c r="H612" t="s">
        <v>57</v>
      </c>
      <c r="I612" t="s">
        <v>38</v>
      </c>
      <c r="J612" t="s">
        <v>837</v>
      </c>
      <c r="K612" t="s">
        <v>124</v>
      </c>
      <c r="L612">
        <v>75217</v>
      </c>
      <c r="M612" t="s">
        <v>125</v>
      </c>
      <c r="N612" t="s">
        <v>1401</v>
      </c>
      <c r="O612" t="s">
        <v>90</v>
      </c>
      <c r="P612" t="s">
        <v>91</v>
      </c>
      <c r="Q612" t="s">
        <v>1402</v>
      </c>
      <c r="R612" s="1">
        <v>369.57600000000002</v>
      </c>
      <c r="S612">
        <v>3</v>
      </c>
      <c r="T612">
        <f t="shared" si="9"/>
        <v>32</v>
      </c>
      <c r="U612" t="s">
        <v>52</v>
      </c>
      <c r="V612">
        <v>0.2</v>
      </c>
      <c r="W612">
        <v>73.915200000000013</v>
      </c>
      <c r="X612" s="1">
        <v>-73.915199999999999</v>
      </c>
      <c r="Y612" s="1">
        <v>443.49120000000005</v>
      </c>
      <c r="Z612" t="s">
        <v>47</v>
      </c>
      <c r="AA612" s="2">
        <v>41.577300000000001</v>
      </c>
      <c r="AB612" s="3">
        <v>0.1125</v>
      </c>
      <c r="AC612" s="1">
        <v>-254.08349999999999</v>
      </c>
      <c r="AD612">
        <v>3</v>
      </c>
      <c r="AE612">
        <v>3</v>
      </c>
      <c r="AF612" t="s">
        <v>48</v>
      </c>
      <c r="AG612">
        <v>2016</v>
      </c>
      <c r="AH612">
        <f>COUNTBLANK(datos[[#This Row],[Row ID]:[Year sales]])</f>
        <v>0</v>
      </c>
    </row>
    <row r="613" spans="1:34" x14ac:dyDescent="0.3">
      <c r="A613">
        <v>612</v>
      </c>
      <c r="B613" t="s">
        <v>2046</v>
      </c>
      <c r="C613" s="4">
        <v>42488</v>
      </c>
      <c r="D613" s="4">
        <v>42491</v>
      </c>
      <c r="E613" t="s">
        <v>208</v>
      </c>
      <c r="F613" t="s">
        <v>2047</v>
      </c>
      <c r="G613" t="s">
        <v>2048</v>
      </c>
      <c r="H613" t="s">
        <v>57</v>
      </c>
      <c r="I613" t="s">
        <v>38</v>
      </c>
      <c r="J613" t="s">
        <v>837</v>
      </c>
      <c r="K613" t="s">
        <v>124</v>
      </c>
      <c r="L613">
        <v>75217</v>
      </c>
      <c r="M613" t="s">
        <v>125</v>
      </c>
      <c r="N613" t="s">
        <v>2049</v>
      </c>
      <c r="O613" t="s">
        <v>62</v>
      </c>
      <c r="P613" t="s">
        <v>63</v>
      </c>
      <c r="Q613" t="s">
        <v>2050</v>
      </c>
      <c r="R613" s="1">
        <v>15.712</v>
      </c>
      <c r="S613">
        <v>4</v>
      </c>
      <c r="T613">
        <f t="shared" si="9"/>
        <v>13</v>
      </c>
      <c r="U613" t="s">
        <v>52</v>
      </c>
      <c r="V613">
        <v>0.2</v>
      </c>
      <c r="W613">
        <v>3.1424000000000003</v>
      </c>
      <c r="X613" s="1">
        <v>-3.1423999999999999</v>
      </c>
      <c r="Y613" s="1">
        <v>18.854399999999998</v>
      </c>
      <c r="Z613" t="s">
        <v>65</v>
      </c>
      <c r="AA613" s="2">
        <v>5.6955999999999998</v>
      </c>
      <c r="AB613" s="3">
        <v>0.36249999999999999</v>
      </c>
      <c r="AC613" s="1">
        <v>-6.8739999999999997</v>
      </c>
      <c r="AD613">
        <v>3</v>
      </c>
      <c r="AE613">
        <v>3</v>
      </c>
      <c r="AF613" t="s">
        <v>48</v>
      </c>
      <c r="AG613">
        <v>2016</v>
      </c>
      <c r="AH613">
        <f>COUNTBLANK(datos[[#This Row],[Row ID]:[Year sales]])</f>
        <v>0</v>
      </c>
    </row>
    <row r="614" spans="1:34" x14ac:dyDescent="0.3">
      <c r="A614">
        <v>613</v>
      </c>
      <c r="B614" t="s">
        <v>2051</v>
      </c>
      <c r="C614" s="4">
        <v>42624</v>
      </c>
      <c r="D614" s="4">
        <v>42626</v>
      </c>
      <c r="E614" t="s">
        <v>34</v>
      </c>
      <c r="F614" t="s">
        <v>2052</v>
      </c>
      <c r="G614" t="s">
        <v>2053</v>
      </c>
      <c r="H614" t="s">
        <v>57</v>
      </c>
      <c r="I614" t="s">
        <v>38</v>
      </c>
      <c r="J614" t="s">
        <v>166</v>
      </c>
      <c r="K614" t="s">
        <v>167</v>
      </c>
      <c r="L614">
        <v>19143</v>
      </c>
      <c r="M614" t="s">
        <v>168</v>
      </c>
      <c r="N614" t="s">
        <v>2054</v>
      </c>
      <c r="O614" t="s">
        <v>62</v>
      </c>
      <c r="P614" t="s">
        <v>110</v>
      </c>
      <c r="Q614" t="s">
        <v>2055</v>
      </c>
      <c r="R614" s="1">
        <v>8.4480000000000004</v>
      </c>
      <c r="S614">
        <v>2</v>
      </c>
      <c r="T614">
        <f t="shared" si="9"/>
        <v>10</v>
      </c>
      <c r="U614" t="s">
        <v>46</v>
      </c>
      <c r="V614">
        <v>0.2</v>
      </c>
      <c r="W614">
        <v>1.6896000000000002</v>
      </c>
      <c r="X614" s="1">
        <v>-1.6896</v>
      </c>
      <c r="Y614" s="1">
        <v>10.137600000000001</v>
      </c>
      <c r="Z614" t="s">
        <v>65</v>
      </c>
      <c r="AA614" s="2">
        <v>2.64</v>
      </c>
      <c r="AB614" s="3">
        <v>0.3125</v>
      </c>
      <c r="AC614" s="1">
        <v>-4.1184000000000003</v>
      </c>
      <c r="AD614">
        <v>2</v>
      </c>
      <c r="AE614">
        <v>2</v>
      </c>
      <c r="AF614" t="s">
        <v>48</v>
      </c>
      <c r="AG614">
        <v>2016</v>
      </c>
      <c r="AH614">
        <f>COUNTBLANK(datos[[#This Row],[Row ID]:[Year sales]])</f>
        <v>0</v>
      </c>
    </row>
    <row r="615" spans="1:34" x14ac:dyDescent="0.3">
      <c r="A615">
        <v>614</v>
      </c>
      <c r="B615" t="s">
        <v>2051</v>
      </c>
      <c r="C615" s="4">
        <v>42624</v>
      </c>
      <c r="D615" s="4">
        <v>42626</v>
      </c>
      <c r="E615" t="s">
        <v>34</v>
      </c>
      <c r="F615" t="s">
        <v>2052</v>
      </c>
      <c r="G615" t="s">
        <v>2053</v>
      </c>
      <c r="H615" t="s">
        <v>57</v>
      </c>
      <c r="I615" t="s">
        <v>38</v>
      </c>
      <c r="J615" t="s">
        <v>166</v>
      </c>
      <c r="K615" t="s">
        <v>167</v>
      </c>
      <c r="L615">
        <v>19143</v>
      </c>
      <c r="M615" t="s">
        <v>168</v>
      </c>
      <c r="N615" t="s">
        <v>2056</v>
      </c>
      <c r="O615" t="s">
        <v>90</v>
      </c>
      <c r="P615" t="s">
        <v>91</v>
      </c>
      <c r="Q615" t="s">
        <v>2057</v>
      </c>
      <c r="R615" s="1">
        <v>728.94600000000003</v>
      </c>
      <c r="S615">
        <v>9</v>
      </c>
      <c r="T615">
        <f t="shared" si="9"/>
        <v>26</v>
      </c>
      <c r="U615" t="s">
        <v>75</v>
      </c>
      <c r="V615">
        <v>0.4</v>
      </c>
      <c r="W615">
        <v>291.57840000000004</v>
      </c>
      <c r="X615" s="1">
        <v>-291.57839999999999</v>
      </c>
      <c r="Y615" s="1">
        <v>1020.5244</v>
      </c>
      <c r="Z615" t="s">
        <v>53</v>
      </c>
      <c r="AA615" s="2">
        <v>-157.9383</v>
      </c>
      <c r="AB615" s="3">
        <v>-0.21666666666666665</v>
      </c>
      <c r="AC615" s="1">
        <v>-595.30589999999995</v>
      </c>
      <c r="AD615">
        <v>2</v>
      </c>
      <c r="AE615">
        <v>2</v>
      </c>
      <c r="AF615" t="s">
        <v>48</v>
      </c>
      <c r="AG615">
        <v>2016</v>
      </c>
      <c r="AH615">
        <f>COUNTBLANK(datos[[#This Row],[Row ID]:[Year sales]])</f>
        <v>0</v>
      </c>
    </row>
    <row r="616" spans="1:34" x14ac:dyDescent="0.3">
      <c r="A616">
        <v>615</v>
      </c>
      <c r="B616" t="s">
        <v>2058</v>
      </c>
      <c r="C616" s="4">
        <v>43053</v>
      </c>
      <c r="D616" s="4">
        <v>43056</v>
      </c>
      <c r="E616" t="s">
        <v>34</v>
      </c>
      <c r="F616" t="s">
        <v>2059</v>
      </c>
      <c r="G616" t="s">
        <v>2060</v>
      </c>
      <c r="H616" t="s">
        <v>37</v>
      </c>
      <c r="I616" t="s">
        <v>38</v>
      </c>
      <c r="J616" t="s">
        <v>2061</v>
      </c>
      <c r="K616" t="s">
        <v>518</v>
      </c>
      <c r="L616">
        <v>43123</v>
      </c>
      <c r="M616" t="s">
        <v>168</v>
      </c>
      <c r="N616" t="s">
        <v>945</v>
      </c>
      <c r="O616" t="s">
        <v>90</v>
      </c>
      <c r="P616" t="s">
        <v>91</v>
      </c>
      <c r="Q616" t="s">
        <v>946</v>
      </c>
      <c r="R616" s="1">
        <v>119.94</v>
      </c>
      <c r="S616">
        <v>10</v>
      </c>
      <c r="T616">
        <f t="shared" si="9"/>
        <v>34</v>
      </c>
      <c r="U616" t="s">
        <v>75</v>
      </c>
      <c r="V616">
        <v>0.4</v>
      </c>
      <c r="W616">
        <v>47.975999999999999</v>
      </c>
      <c r="X616" s="1">
        <v>-47.975999999999999</v>
      </c>
      <c r="Y616" s="1">
        <v>167.916</v>
      </c>
      <c r="Z616" t="s">
        <v>99</v>
      </c>
      <c r="AA616" s="2">
        <v>15.992000000000001</v>
      </c>
      <c r="AB616" s="3">
        <v>0.13333333333333333</v>
      </c>
      <c r="AC616" s="1">
        <v>-55.972000000000001</v>
      </c>
      <c r="AD616">
        <v>3</v>
      </c>
      <c r="AE616">
        <v>3</v>
      </c>
      <c r="AF616" t="s">
        <v>48</v>
      </c>
      <c r="AG616">
        <v>2017</v>
      </c>
      <c r="AH616">
        <f>COUNTBLANK(datos[[#This Row],[Row ID]:[Year sales]])</f>
        <v>0</v>
      </c>
    </row>
    <row r="617" spans="1:34" x14ac:dyDescent="0.3">
      <c r="A617">
        <v>616</v>
      </c>
      <c r="B617" t="s">
        <v>2058</v>
      </c>
      <c r="C617" s="4">
        <v>43053</v>
      </c>
      <c r="D617" s="4">
        <v>43056</v>
      </c>
      <c r="E617" t="s">
        <v>34</v>
      </c>
      <c r="F617" t="s">
        <v>2059</v>
      </c>
      <c r="G617" t="s">
        <v>2060</v>
      </c>
      <c r="H617" t="s">
        <v>37</v>
      </c>
      <c r="I617" t="s">
        <v>38</v>
      </c>
      <c r="J617" t="s">
        <v>2061</v>
      </c>
      <c r="K617" t="s">
        <v>518</v>
      </c>
      <c r="L617">
        <v>43123</v>
      </c>
      <c r="M617" t="s">
        <v>168</v>
      </c>
      <c r="N617" t="s">
        <v>2062</v>
      </c>
      <c r="O617" t="s">
        <v>62</v>
      </c>
      <c r="P617" t="s">
        <v>94</v>
      </c>
      <c r="Q617" t="s">
        <v>2063</v>
      </c>
      <c r="R617" s="1">
        <v>3.6480000000000001</v>
      </c>
      <c r="S617">
        <v>2</v>
      </c>
      <c r="T617">
        <f t="shared" si="9"/>
        <v>21</v>
      </c>
      <c r="U617" t="s">
        <v>46</v>
      </c>
      <c r="V617">
        <v>0.7</v>
      </c>
      <c r="W617">
        <v>2.5535999999999999</v>
      </c>
      <c r="X617" s="1">
        <v>-2.5535999999999999</v>
      </c>
      <c r="Y617" s="1">
        <v>6.2016</v>
      </c>
      <c r="Z617" t="s">
        <v>65</v>
      </c>
      <c r="AA617" s="2">
        <v>-2.7968000000000002</v>
      </c>
      <c r="AB617" s="3">
        <v>-0.76666666666666672</v>
      </c>
      <c r="AC617" s="1">
        <v>-3.8912</v>
      </c>
      <c r="AD617">
        <v>3</v>
      </c>
      <c r="AE617">
        <v>3</v>
      </c>
      <c r="AF617" t="s">
        <v>48</v>
      </c>
      <c r="AG617">
        <v>2017</v>
      </c>
      <c r="AH617">
        <f>COUNTBLANK(datos[[#This Row],[Row ID]:[Year sales]])</f>
        <v>0</v>
      </c>
    </row>
    <row r="618" spans="1:34" x14ac:dyDescent="0.3">
      <c r="A618">
        <v>617</v>
      </c>
      <c r="B618" t="s">
        <v>2064</v>
      </c>
      <c r="C618" s="4">
        <v>42965</v>
      </c>
      <c r="D618" s="4">
        <v>42970</v>
      </c>
      <c r="E618" t="s">
        <v>34</v>
      </c>
      <c r="F618" t="s">
        <v>2065</v>
      </c>
      <c r="G618" t="s">
        <v>2066</v>
      </c>
      <c r="H618" t="s">
        <v>57</v>
      </c>
      <c r="I618" t="s">
        <v>38</v>
      </c>
      <c r="J618" t="s">
        <v>286</v>
      </c>
      <c r="K618" t="s">
        <v>287</v>
      </c>
      <c r="L618">
        <v>10011</v>
      </c>
      <c r="M618" t="s">
        <v>168</v>
      </c>
      <c r="N618" t="s">
        <v>2067</v>
      </c>
      <c r="O618" t="s">
        <v>43</v>
      </c>
      <c r="P618" t="s">
        <v>83</v>
      </c>
      <c r="Q618" t="s">
        <v>2068</v>
      </c>
      <c r="R618" s="1">
        <v>40.479999999999997</v>
      </c>
      <c r="S618">
        <v>2</v>
      </c>
      <c r="T618">
        <f t="shared" si="9"/>
        <v>11</v>
      </c>
      <c r="U618" t="s">
        <v>46</v>
      </c>
      <c r="V618">
        <v>0</v>
      </c>
      <c r="W618">
        <v>0</v>
      </c>
      <c r="X618" s="1">
        <v>0</v>
      </c>
      <c r="Y618" s="1">
        <v>40.479999999999997</v>
      </c>
      <c r="Z618" t="s">
        <v>65</v>
      </c>
      <c r="AA618" s="2">
        <v>15.7872</v>
      </c>
      <c r="AB618" s="3">
        <v>0.39</v>
      </c>
      <c r="AC618" s="1">
        <v>-24.692799999999998</v>
      </c>
      <c r="AD618">
        <v>5</v>
      </c>
      <c r="AE618">
        <v>5</v>
      </c>
      <c r="AF618" t="s">
        <v>48</v>
      </c>
      <c r="AG618">
        <v>2017</v>
      </c>
      <c r="AH618">
        <f>COUNTBLANK(datos[[#This Row],[Row ID]:[Year sales]])</f>
        <v>0</v>
      </c>
    </row>
    <row r="619" spans="1:34" x14ac:dyDescent="0.3">
      <c r="A619">
        <v>618</v>
      </c>
      <c r="B619" t="s">
        <v>2064</v>
      </c>
      <c r="C619" s="4">
        <v>42965</v>
      </c>
      <c r="D619" s="4">
        <v>42970</v>
      </c>
      <c r="E619" t="s">
        <v>34</v>
      </c>
      <c r="F619" t="s">
        <v>2065</v>
      </c>
      <c r="G619" t="s">
        <v>2066</v>
      </c>
      <c r="H619" t="s">
        <v>57</v>
      </c>
      <c r="I619" t="s">
        <v>38</v>
      </c>
      <c r="J619" t="s">
        <v>286</v>
      </c>
      <c r="K619" t="s">
        <v>287</v>
      </c>
      <c r="L619">
        <v>10011</v>
      </c>
      <c r="M619" t="s">
        <v>168</v>
      </c>
      <c r="N619" t="s">
        <v>2069</v>
      </c>
      <c r="O619" t="s">
        <v>43</v>
      </c>
      <c r="P619" t="s">
        <v>83</v>
      </c>
      <c r="Q619" t="s">
        <v>2070</v>
      </c>
      <c r="R619" s="1">
        <v>9.94</v>
      </c>
      <c r="S619">
        <v>2</v>
      </c>
      <c r="T619">
        <f t="shared" si="9"/>
        <v>36</v>
      </c>
      <c r="U619" t="s">
        <v>46</v>
      </c>
      <c r="V619">
        <v>0</v>
      </c>
      <c r="W619">
        <v>0</v>
      </c>
      <c r="X619" s="1">
        <v>0</v>
      </c>
      <c r="Y619" s="1">
        <v>9.94</v>
      </c>
      <c r="Z619" t="s">
        <v>65</v>
      </c>
      <c r="AA619" s="2">
        <v>3.0813999999999999</v>
      </c>
      <c r="AB619" s="3">
        <v>0.31</v>
      </c>
      <c r="AC619" s="1">
        <v>-6.8586</v>
      </c>
      <c r="AD619">
        <v>5</v>
      </c>
      <c r="AE619">
        <v>5</v>
      </c>
      <c r="AF619" t="s">
        <v>48</v>
      </c>
      <c r="AG619">
        <v>2017</v>
      </c>
      <c r="AH619">
        <f>COUNTBLANK(datos[[#This Row],[Row ID]:[Year sales]])</f>
        <v>0</v>
      </c>
    </row>
    <row r="620" spans="1:34" x14ac:dyDescent="0.3">
      <c r="A620">
        <v>619</v>
      </c>
      <c r="B620" t="s">
        <v>2064</v>
      </c>
      <c r="C620" s="4">
        <v>42965</v>
      </c>
      <c r="D620" s="4">
        <v>42970</v>
      </c>
      <c r="E620" t="s">
        <v>34</v>
      </c>
      <c r="F620" t="s">
        <v>2065</v>
      </c>
      <c r="G620" t="s">
        <v>2066</v>
      </c>
      <c r="H620" t="s">
        <v>57</v>
      </c>
      <c r="I620" t="s">
        <v>38</v>
      </c>
      <c r="J620" t="s">
        <v>286</v>
      </c>
      <c r="K620" t="s">
        <v>287</v>
      </c>
      <c r="L620">
        <v>10011</v>
      </c>
      <c r="M620" t="s">
        <v>168</v>
      </c>
      <c r="N620" t="s">
        <v>2071</v>
      </c>
      <c r="O620" t="s">
        <v>62</v>
      </c>
      <c r="P620" t="s">
        <v>94</v>
      </c>
      <c r="Q620" t="s">
        <v>2072</v>
      </c>
      <c r="R620" s="1">
        <v>107.42400000000001</v>
      </c>
      <c r="S620">
        <v>9</v>
      </c>
      <c r="T620">
        <f t="shared" si="9"/>
        <v>35</v>
      </c>
      <c r="U620" t="s">
        <v>75</v>
      </c>
      <c r="V620">
        <v>0.2</v>
      </c>
      <c r="W620">
        <v>21.484800000000003</v>
      </c>
      <c r="X620" s="1">
        <v>-21.4848</v>
      </c>
      <c r="Y620" s="1">
        <v>128.90880000000001</v>
      </c>
      <c r="Z620" t="s">
        <v>99</v>
      </c>
      <c r="AA620" s="2">
        <v>33.57</v>
      </c>
      <c r="AB620" s="3">
        <v>0.3125</v>
      </c>
      <c r="AC620" s="1">
        <v>-52.369199999999999</v>
      </c>
      <c r="AD620">
        <v>5</v>
      </c>
      <c r="AE620">
        <v>5</v>
      </c>
      <c r="AF620" t="s">
        <v>48</v>
      </c>
      <c r="AG620">
        <v>2017</v>
      </c>
      <c r="AH620">
        <f>COUNTBLANK(datos[[#This Row],[Row ID]:[Year sales]])</f>
        <v>0</v>
      </c>
    </row>
    <row r="621" spans="1:34" x14ac:dyDescent="0.3">
      <c r="A621">
        <v>620</v>
      </c>
      <c r="B621" t="s">
        <v>2064</v>
      </c>
      <c r="C621" s="4">
        <v>42965</v>
      </c>
      <c r="D621" s="4">
        <v>42970</v>
      </c>
      <c r="E621" t="s">
        <v>34</v>
      </c>
      <c r="F621" t="s">
        <v>2065</v>
      </c>
      <c r="G621" t="s">
        <v>2066</v>
      </c>
      <c r="H621" t="s">
        <v>57</v>
      </c>
      <c r="I621" t="s">
        <v>38</v>
      </c>
      <c r="J621" t="s">
        <v>286</v>
      </c>
      <c r="K621" t="s">
        <v>287</v>
      </c>
      <c r="L621">
        <v>10011</v>
      </c>
      <c r="M621" t="s">
        <v>168</v>
      </c>
      <c r="N621" t="s">
        <v>2073</v>
      </c>
      <c r="O621" t="s">
        <v>90</v>
      </c>
      <c r="P621" t="s">
        <v>91</v>
      </c>
      <c r="Q621" t="s">
        <v>2074</v>
      </c>
      <c r="R621" s="1">
        <v>37.909999999999997</v>
      </c>
      <c r="S621">
        <v>1</v>
      </c>
      <c r="T621">
        <f t="shared" si="9"/>
        <v>24</v>
      </c>
      <c r="U621" t="s">
        <v>46</v>
      </c>
      <c r="V621">
        <v>0</v>
      </c>
      <c r="W621">
        <v>0</v>
      </c>
      <c r="X621" s="1">
        <v>0</v>
      </c>
      <c r="Y621" s="1">
        <v>37.909999999999997</v>
      </c>
      <c r="Z621" t="s">
        <v>65</v>
      </c>
      <c r="AA621" s="2">
        <v>10.9939</v>
      </c>
      <c r="AB621" s="3">
        <v>0.29000000000000004</v>
      </c>
      <c r="AC621" s="1">
        <v>-26.9161</v>
      </c>
      <c r="AD621">
        <v>5</v>
      </c>
      <c r="AE621">
        <v>5</v>
      </c>
      <c r="AF621" t="s">
        <v>48</v>
      </c>
      <c r="AG621">
        <v>2017</v>
      </c>
      <c r="AH621">
        <f>COUNTBLANK(datos[[#This Row],[Row ID]:[Year sales]])</f>
        <v>0</v>
      </c>
    </row>
    <row r="622" spans="1:34" x14ac:dyDescent="0.3">
      <c r="A622">
        <v>621</v>
      </c>
      <c r="B622" t="s">
        <v>2064</v>
      </c>
      <c r="C622" s="4">
        <v>42965</v>
      </c>
      <c r="D622" s="4">
        <v>42970</v>
      </c>
      <c r="E622" t="s">
        <v>34</v>
      </c>
      <c r="F622" t="s">
        <v>2065</v>
      </c>
      <c r="G622" t="s">
        <v>2066</v>
      </c>
      <c r="H622" t="s">
        <v>57</v>
      </c>
      <c r="I622" t="s">
        <v>38</v>
      </c>
      <c r="J622" t="s">
        <v>286</v>
      </c>
      <c r="K622" t="s">
        <v>287</v>
      </c>
      <c r="L622">
        <v>10011</v>
      </c>
      <c r="M622" t="s">
        <v>168</v>
      </c>
      <c r="N622" t="s">
        <v>628</v>
      </c>
      <c r="O622" t="s">
        <v>43</v>
      </c>
      <c r="P622" t="s">
        <v>83</v>
      </c>
      <c r="Q622" t="s">
        <v>629</v>
      </c>
      <c r="R622" s="1">
        <v>88.02</v>
      </c>
      <c r="S622">
        <v>3</v>
      </c>
      <c r="T622">
        <f t="shared" si="9"/>
        <v>13</v>
      </c>
      <c r="U622" t="s">
        <v>52</v>
      </c>
      <c r="V622">
        <v>0</v>
      </c>
      <c r="W622">
        <v>0</v>
      </c>
      <c r="X622" s="1">
        <v>0</v>
      </c>
      <c r="Y622" s="1">
        <v>88.02</v>
      </c>
      <c r="Z622" t="s">
        <v>99</v>
      </c>
      <c r="AA622" s="2">
        <v>27.286200000000001</v>
      </c>
      <c r="AB622" s="3">
        <v>0.31</v>
      </c>
      <c r="AC622" s="1">
        <v>-60.733800000000002</v>
      </c>
      <c r="AD622">
        <v>5</v>
      </c>
      <c r="AE622">
        <v>5</v>
      </c>
      <c r="AF622" t="s">
        <v>48</v>
      </c>
      <c r="AG622">
        <v>2017</v>
      </c>
      <c r="AH622">
        <f>COUNTBLANK(datos[[#This Row],[Row ID]:[Year sales]])</f>
        <v>0</v>
      </c>
    </row>
    <row r="623" spans="1:34" x14ac:dyDescent="0.3">
      <c r="A623">
        <v>622</v>
      </c>
      <c r="B623" t="s">
        <v>2075</v>
      </c>
      <c r="C623" s="4">
        <v>41999</v>
      </c>
      <c r="D623" s="4">
        <v>42004</v>
      </c>
      <c r="E623" t="s">
        <v>67</v>
      </c>
      <c r="F623" t="s">
        <v>2076</v>
      </c>
      <c r="G623" t="s">
        <v>2077</v>
      </c>
      <c r="H623" t="s">
        <v>37</v>
      </c>
      <c r="I623" t="s">
        <v>38</v>
      </c>
      <c r="J623" t="s">
        <v>323</v>
      </c>
      <c r="K623" t="s">
        <v>231</v>
      </c>
      <c r="L623">
        <v>60610</v>
      </c>
      <c r="M623" t="s">
        <v>125</v>
      </c>
      <c r="N623" t="s">
        <v>2078</v>
      </c>
      <c r="O623" t="s">
        <v>62</v>
      </c>
      <c r="P623" t="s">
        <v>94</v>
      </c>
      <c r="Q623" t="s">
        <v>2079</v>
      </c>
      <c r="R623" s="1">
        <v>8.69</v>
      </c>
      <c r="S623">
        <v>5</v>
      </c>
      <c r="T623">
        <f t="shared" si="9"/>
        <v>37</v>
      </c>
      <c r="U623" t="s">
        <v>75</v>
      </c>
      <c r="V623">
        <v>0.8</v>
      </c>
      <c r="W623">
        <v>6.952</v>
      </c>
      <c r="X623" s="1">
        <v>-6.952</v>
      </c>
      <c r="Y623" s="1">
        <v>15.641999999999999</v>
      </c>
      <c r="Z623" t="s">
        <v>65</v>
      </c>
      <c r="AA623" s="2">
        <v>-14.773</v>
      </c>
      <c r="AB623" s="3">
        <v>-1.7</v>
      </c>
      <c r="AC623" s="1">
        <v>-16.510999999999999</v>
      </c>
      <c r="AD623">
        <v>5</v>
      </c>
      <c r="AE623">
        <v>5</v>
      </c>
      <c r="AF623" t="s">
        <v>48</v>
      </c>
      <c r="AG623">
        <v>2014</v>
      </c>
      <c r="AH623">
        <f>COUNTBLANK(datos[[#This Row],[Row ID]:[Year sales]])</f>
        <v>0</v>
      </c>
    </row>
    <row r="624" spans="1:34" x14ac:dyDescent="0.3">
      <c r="A624">
        <v>623</v>
      </c>
      <c r="B624" t="s">
        <v>2080</v>
      </c>
      <c r="C624" s="4">
        <v>42337</v>
      </c>
      <c r="D624" s="4">
        <v>42341</v>
      </c>
      <c r="E624" t="s">
        <v>67</v>
      </c>
      <c r="F624" t="s">
        <v>2081</v>
      </c>
      <c r="G624" t="s">
        <v>2082</v>
      </c>
      <c r="H624" t="s">
        <v>57</v>
      </c>
      <c r="I624" t="s">
        <v>38</v>
      </c>
      <c r="J624" t="s">
        <v>2083</v>
      </c>
      <c r="K624" t="s">
        <v>258</v>
      </c>
      <c r="L624">
        <v>48126</v>
      </c>
      <c r="M624" t="s">
        <v>125</v>
      </c>
      <c r="N624" t="s">
        <v>2084</v>
      </c>
      <c r="O624" t="s">
        <v>43</v>
      </c>
      <c r="P624" t="s">
        <v>50</v>
      </c>
      <c r="Q624" t="s">
        <v>2085</v>
      </c>
      <c r="R624" s="1">
        <v>301.95999999999998</v>
      </c>
      <c r="S624">
        <v>2</v>
      </c>
      <c r="T624">
        <f t="shared" si="9"/>
        <v>23</v>
      </c>
      <c r="U624" t="s">
        <v>46</v>
      </c>
      <c r="V624">
        <v>0</v>
      </c>
      <c r="W624">
        <v>0</v>
      </c>
      <c r="X624" s="1">
        <v>0</v>
      </c>
      <c r="Y624" s="1">
        <v>301.95999999999998</v>
      </c>
      <c r="Z624" t="s">
        <v>47</v>
      </c>
      <c r="AA624" s="2">
        <v>87.568399999999997</v>
      </c>
      <c r="AB624" s="3">
        <v>0.29000000000000004</v>
      </c>
      <c r="AC624" s="1">
        <v>-214.39160000000001</v>
      </c>
      <c r="AD624">
        <v>4</v>
      </c>
      <c r="AE624">
        <v>4</v>
      </c>
      <c r="AF624" t="s">
        <v>48</v>
      </c>
      <c r="AG624">
        <v>2015</v>
      </c>
      <c r="AH624">
        <f>COUNTBLANK(datos[[#This Row],[Row ID]:[Year sales]])</f>
        <v>0</v>
      </c>
    </row>
    <row r="625" spans="1:34" x14ac:dyDescent="0.3">
      <c r="A625">
        <v>624</v>
      </c>
      <c r="B625" t="s">
        <v>2080</v>
      </c>
      <c r="C625" s="4">
        <v>42337</v>
      </c>
      <c r="D625" s="4">
        <v>42341</v>
      </c>
      <c r="E625" t="s">
        <v>67</v>
      </c>
      <c r="F625" t="s">
        <v>2081</v>
      </c>
      <c r="G625" t="s">
        <v>2082</v>
      </c>
      <c r="H625" t="s">
        <v>57</v>
      </c>
      <c r="I625" t="s">
        <v>38</v>
      </c>
      <c r="J625" t="s">
        <v>2083</v>
      </c>
      <c r="K625" t="s">
        <v>258</v>
      </c>
      <c r="L625">
        <v>48126</v>
      </c>
      <c r="M625" t="s">
        <v>125</v>
      </c>
      <c r="N625" t="s">
        <v>2086</v>
      </c>
      <c r="O625" t="s">
        <v>62</v>
      </c>
      <c r="P625" t="s">
        <v>97</v>
      </c>
      <c r="Q625" t="s">
        <v>2087</v>
      </c>
      <c r="R625" s="1">
        <v>555.21</v>
      </c>
      <c r="S625">
        <v>5</v>
      </c>
      <c r="T625">
        <f t="shared" si="9"/>
        <v>12</v>
      </c>
      <c r="U625" t="s">
        <v>75</v>
      </c>
      <c r="V625">
        <v>0.1</v>
      </c>
      <c r="W625">
        <v>55.521000000000008</v>
      </c>
      <c r="X625" s="1">
        <v>-55.521000000000001</v>
      </c>
      <c r="Y625" s="1">
        <v>610.73099999999999</v>
      </c>
      <c r="Z625" t="s">
        <v>53</v>
      </c>
      <c r="AA625" s="2">
        <v>178.90100000000001</v>
      </c>
      <c r="AB625" s="3">
        <v>0.32222222222222224</v>
      </c>
      <c r="AC625" s="1">
        <v>-320.78800000000001</v>
      </c>
      <c r="AD625">
        <v>4</v>
      </c>
      <c r="AE625">
        <v>4</v>
      </c>
      <c r="AF625" t="s">
        <v>48</v>
      </c>
      <c r="AG625">
        <v>2015</v>
      </c>
      <c r="AH625">
        <f>COUNTBLANK(datos[[#This Row],[Row ID]:[Year sales]])</f>
        <v>0</v>
      </c>
    </row>
    <row r="626" spans="1:34" x14ac:dyDescent="0.3">
      <c r="A626">
        <v>625</v>
      </c>
      <c r="B626" t="s">
        <v>2080</v>
      </c>
      <c r="C626" s="4">
        <v>42337</v>
      </c>
      <c r="D626" s="4">
        <v>42341</v>
      </c>
      <c r="E626" t="s">
        <v>67</v>
      </c>
      <c r="F626" t="s">
        <v>2081</v>
      </c>
      <c r="G626" t="s">
        <v>2082</v>
      </c>
      <c r="H626" t="s">
        <v>57</v>
      </c>
      <c r="I626" t="s">
        <v>38</v>
      </c>
      <c r="J626" t="s">
        <v>2083</v>
      </c>
      <c r="K626" t="s">
        <v>258</v>
      </c>
      <c r="L626">
        <v>48126</v>
      </c>
      <c r="M626" t="s">
        <v>125</v>
      </c>
      <c r="N626" t="s">
        <v>2088</v>
      </c>
      <c r="O626" t="s">
        <v>62</v>
      </c>
      <c r="P626" t="s">
        <v>77</v>
      </c>
      <c r="Q626" t="s">
        <v>2089</v>
      </c>
      <c r="R626" s="1">
        <v>523.48</v>
      </c>
      <c r="S626">
        <v>4</v>
      </c>
      <c r="T626">
        <f t="shared" si="9"/>
        <v>12</v>
      </c>
      <c r="U626" t="s">
        <v>52</v>
      </c>
      <c r="V626">
        <v>0</v>
      </c>
      <c r="W626">
        <v>0</v>
      </c>
      <c r="X626" s="1">
        <v>0</v>
      </c>
      <c r="Y626" s="1">
        <v>523.48</v>
      </c>
      <c r="Z626" t="s">
        <v>53</v>
      </c>
      <c r="AA626" s="2">
        <v>130.87</v>
      </c>
      <c r="AB626" s="3">
        <v>0.25</v>
      </c>
      <c r="AC626" s="1">
        <v>-392.61</v>
      </c>
      <c r="AD626">
        <v>4</v>
      </c>
      <c r="AE626">
        <v>4</v>
      </c>
      <c r="AF626" t="s">
        <v>48</v>
      </c>
      <c r="AG626">
        <v>2015</v>
      </c>
      <c r="AH626">
        <f>COUNTBLANK(datos[[#This Row],[Row ID]:[Year sales]])</f>
        <v>0</v>
      </c>
    </row>
    <row r="627" spans="1:34" x14ac:dyDescent="0.3">
      <c r="A627">
        <v>626</v>
      </c>
      <c r="B627" t="s">
        <v>2080</v>
      </c>
      <c r="C627" s="4">
        <v>42337</v>
      </c>
      <c r="D627" s="4">
        <v>42341</v>
      </c>
      <c r="E627" t="s">
        <v>67</v>
      </c>
      <c r="F627" t="s">
        <v>2081</v>
      </c>
      <c r="G627" t="s">
        <v>2082</v>
      </c>
      <c r="H627" t="s">
        <v>57</v>
      </c>
      <c r="I627" t="s">
        <v>38</v>
      </c>
      <c r="J627" t="s">
        <v>2083</v>
      </c>
      <c r="K627" t="s">
        <v>258</v>
      </c>
      <c r="L627">
        <v>48126</v>
      </c>
      <c r="M627" t="s">
        <v>125</v>
      </c>
      <c r="N627" t="s">
        <v>195</v>
      </c>
      <c r="O627" t="s">
        <v>62</v>
      </c>
      <c r="P627" t="s">
        <v>86</v>
      </c>
      <c r="Q627" t="s">
        <v>196</v>
      </c>
      <c r="R627" s="1">
        <v>161.82</v>
      </c>
      <c r="S627">
        <v>9</v>
      </c>
      <c r="T627">
        <f t="shared" si="9"/>
        <v>30</v>
      </c>
      <c r="U627" t="s">
        <v>75</v>
      </c>
      <c r="V627">
        <v>0</v>
      </c>
      <c r="W627">
        <v>0</v>
      </c>
      <c r="X627" s="1">
        <v>0</v>
      </c>
      <c r="Y627" s="1">
        <v>161.82</v>
      </c>
      <c r="Z627" t="s">
        <v>99</v>
      </c>
      <c r="AA627" s="2">
        <v>46.927799999999998</v>
      </c>
      <c r="AB627" s="3">
        <v>0.28999999999999998</v>
      </c>
      <c r="AC627" s="1">
        <v>-114.8922</v>
      </c>
      <c r="AD627">
        <v>4</v>
      </c>
      <c r="AE627">
        <v>4</v>
      </c>
      <c r="AF627" t="s">
        <v>48</v>
      </c>
      <c r="AG627">
        <v>2015</v>
      </c>
      <c r="AH627">
        <f>COUNTBLANK(datos[[#This Row],[Row ID]:[Year sales]])</f>
        <v>0</v>
      </c>
    </row>
    <row r="628" spans="1:34" x14ac:dyDescent="0.3">
      <c r="A628">
        <v>627</v>
      </c>
      <c r="B628" t="s">
        <v>2090</v>
      </c>
      <c r="C628" s="4">
        <v>42993</v>
      </c>
      <c r="D628" s="4">
        <v>42997</v>
      </c>
      <c r="E628" t="s">
        <v>67</v>
      </c>
      <c r="F628" t="s">
        <v>2091</v>
      </c>
      <c r="G628" t="s">
        <v>2092</v>
      </c>
      <c r="H628" t="s">
        <v>122</v>
      </c>
      <c r="I628" t="s">
        <v>38</v>
      </c>
      <c r="J628" t="s">
        <v>286</v>
      </c>
      <c r="K628" t="s">
        <v>287</v>
      </c>
      <c r="L628">
        <v>10009</v>
      </c>
      <c r="M628" t="s">
        <v>168</v>
      </c>
      <c r="N628" t="s">
        <v>2093</v>
      </c>
      <c r="O628" t="s">
        <v>43</v>
      </c>
      <c r="P628" t="s">
        <v>83</v>
      </c>
      <c r="Q628" t="s">
        <v>2094</v>
      </c>
      <c r="R628" s="1">
        <v>35.56</v>
      </c>
      <c r="S628">
        <v>7</v>
      </c>
      <c r="T628">
        <f t="shared" si="9"/>
        <v>38</v>
      </c>
      <c r="U628" t="s">
        <v>75</v>
      </c>
      <c r="V628">
        <v>0</v>
      </c>
      <c r="W628">
        <v>0</v>
      </c>
      <c r="X628" s="1">
        <v>0</v>
      </c>
      <c r="Y628" s="1">
        <v>35.56</v>
      </c>
      <c r="Z628" t="s">
        <v>65</v>
      </c>
      <c r="AA628" s="2">
        <v>12.090400000000001</v>
      </c>
      <c r="AB628" s="3">
        <v>0.34</v>
      </c>
      <c r="AC628" s="1">
        <v>-23.4696</v>
      </c>
      <c r="AD628">
        <v>4</v>
      </c>
      <c r="AE628">
        <v>4</v>
      </c>
      <c r="AF628" t="s">
        <v>48</v>
      </c>
      <c r="AG628">
        <v>2017</v>
      </c>
      <c r="AH628">
        <f>COUNTBLANK(datos[[#This Row],[Row ID]:[Year sales]])</f>
        <v>0</v>
      </c>
    </row>
    <row r="629" spans="1:34" x14ac:dyDescent="0.3">
      <c r="A629">
        <v>628</v>
      </c>
      <c r="B629" t="s">
        <v>2095</v>
      </c>
      <c r="C629" s="4">
        <v>42874</v>
      </c>
      <c r="D629" s="4">
        <v>42878</v>
      </c>
      <c r="E629" t="s">
        <v>67</v>
      </c>
      <c r="F629" t="s">
        <v>2096</v>
      </c>
      <c r="G629" t="s">
        <v>2097</v>
      </c>
      <c r="H629" t="s">
        <v>37</v>
      </c>
      <c r="I629" t="s">
        <v>38</v>
      </c>
      <c r="J629" t="s">
        <v>115</v>
      </c>
      <c r="K629" t="s">
        <v>116</v>
      </c>
      <c r="L629">
        <v>98115</v>
      </c>
      <c r="M629" t="s">
        <v>60</v>
      </c>
      <c r="N629" t="s">
        <v>2098</v>
      </c>
      <c r="O629" t="s">
        <v>62</v>
      </c>
      <c r="P629" t="s">
        <v>97</v>
      </c>
      <c r="Q629" t="s">
        <v>2099</v>
      </c>
      <c r="R629" s="1">
        <v>97.16</v>
      </c>
      <c r="S629">
        <v>2</v>
      </c>
      <c r="T629">
        <f t="shared" si="9"/>
        <v>26</v>
      </c>
      <c r="U629" t="s">
        <v>46</v>
      </c>
      <c r="V629">
        <v>0</v>
      </c>
      <c r="W629">
        <v>0</v>
      </c>
      <c r="X629" s="1">
        <v>0</v>
      </c>
      <c r="Y629" s="1">
        <v>97.16</v>
      </c>
      <c r="Z629" t="s">
        <v>99</v>
      </c>
      <c r="AA629" s="2">
        <v>28.176400000000001</v>
      </c>
      <c r="AB629" s="3">
        <v>0.29000000000000004</v>
      </c>
      <c r="AC629" s="1">
        <v>-68.983599999999996</v>
      </c>
      <c r="AD629">
        <v>4</v>
      </c>
      <c r="AE629">
        <v>4</v>
      </c>
      <c r="AF629" t="s">
        <v>48</v>
      </c>
      <c r="AG629">
        <v>2017</v>
      </c>
      <c r="AH629">
        <f>COUNTBLANK(datos[[#This Row],[Row ID]:[Year sales]])</f>
        <v>0</v>
      </c>
    </row>
    <row r="630" spans="1:34" x14ac:dyDescent="0.3">
      <c r="A630">
        <v>629</v>
      </c>
      <c r="B630" t="s">
        <v>2100</v>
      </c>
      <c r="C630" s="4">
        <v>43086</v>
      </c>
      <c r="D630" s="4">
        <v>43090</v>
      </c>
      <c r="E630" t="s">
        <v>67</v>
      </c>
      <c r="F630" t="s">
        <v>835</v>
      </c>
      <c r="G630" t="s">
        <v>836</v>
      </c>
      <c r="H630" t="s">
        <v>37</v>
      </c>
      <c r="I630" t="s">
        <v>38</v>
      </c>
      <c r="J630" t="s">
        <v>147</v>
      </c>
      <c r="K630" t="s">
        <v>59</v>
      </c>
      <c r="L630">
        <v>94122</v>
      </c>
      <c r="M630" t="s">
        <v>60</v>
      </c>
      <c r="N630" t="s">
        <v>2101</v>
      </c>
      <c r="O630" t="s">
        <v>62</v>
      </c>
      <c r="P630" t="s">
        <v>94</v>
      </c>
      <c r="Q630" t="s">
        <v>2102</v>
      </c>
      <c r="R630" s="1">
        <v>15.24</v>
      </c>
      <c r="S630">
        <v>5</v>
      </c>
      <c r="T630">
        <f t="shared" si="9"/>
        <v>28</v>
      </c>
      <c r="U630" t="s">
        <v>75</v>
      </c>
      <c r="V630">
        <v>0.2</v>
      </c>
      <c r="W630">
        <v>3.048</v>
      </c>
      <c r="X630" s="1">
        <v>-3.048</v>
      </c>
      <c r="Y630" s="1">
        <v>18.288</v>
      </c>
      <c r="Z630" t="s">
        <v>65</v>
      </c>
      <c r="AA630" s="2">
        <v>5.1435000000000004</v>
      </c>
      <c r="AB630" s="3">
        <v>0.33750000000000002</v>
      </c>
      <c r="AC630" s="1">
        <v>-7.0484999999999998</v>
      </c>
      <c r="AD630">
        <v>4</v>
      </c>
      <c r="AE630">
        <v>4</v>
      </c>
      <c r="AF630" t="s">
        <v>48</v>
      </c>
      <c r="AG630">
        <v>2017</v>
      </c>
      <c r="AH630">
        <f>COUNTBLANK(datos[[#This Row],[Row ID]:[Year sales]])</f>
        <v>0</v>
      </c>
    </row>
    <row r="631" spans="1:34" x14ac:dyDescent="0.3">
      <c r="A631">
        <v>630</v>
      </c>
      <c r="B631" t="s">
        <v>2100</v>
      </c>
      <c r="C631" s="4">
        <v>43086</v>
      </c>
      <c r="D631" s="4">
        <v>43090</v>
      </c>
      <c r="E631" t="s">
        <v>67</v>
      </c>
      <c r="F631" t="s">
        <v>835</v>
      </c>
      <c r="G631" t="s">
        <v>836</v>
      </c>
      <c r="H631" t="s">
        <v>37</v>
      </c>
      <c r="I631" t="s">
        <v>38</v>
      </c>
      <c r="J631" t="s">
        <v>147</v>
      </c>
      <c r="K631" t="s">
        <v>59</v>
      </c>
      <c r="L631">
        <v>94122</v>
      </c>
      <c r="M631" t="s">
        <v>60</v>
      </c>
      <c r="N631" t="s">
        <v>1050</v>
      </c>
      <c r="O631" t="s">
        <v>62</v>
      </c>
      <c r="P631" t="s">
        <v>110</v>
      </c>
      <c r="Q631" t="s">
        <v>1051</v>
      </c>
      <c r="R631" s="1">
        <v>13.23</v>
      </c>
      <c r="S631">
        <v>3</v>
      </c>
      <c r="T631">
        <f t="shared" si="9"/>
        <v>25</v>
      </c>
      <c r="U631" t="s">
        <v>52</v>
      </c>
      <c r="V631">
        <v>0</v>
      </c>
      <c r="W631">
        <v>0</v>
      </c>
      <c r="X631" s="1">
        <v>0</v>
      </c>
      <c r="Y631" s="1">
        <v>13.23</v>
      </c>
      <c r="Z631" t="s">
        <v>65</v>
      </c>
      <c r="AA631" s="2">
        <v>6.0857999999999999</v>
      </c>
      <c r="AB631" s="3">
        <v>0.45999999999999996</v>
      </c>
      <c r="AC631" s="1">
        <v>-7.1441999999999997</v>
      </c>
      <c r="AD631">
        <v>4</v>
      </c>
      <c r="AE631">
        <v>4</v>
      </c>
      <c r="AF631" t="s">
        <v>48</v>
      </c>
      <c r="AG631">
        <v>2017</v>
      </c>
      <c r="AH631">
        <f>COUNTBLANK(datos[[#This Row],[Row ID]:[Year sales]])</f>
        <v>0</v>
      </c>
    </row>
    <row r="632" spans="1:34" x14ac:dyDescent="0.3">
      <c r="A632">
        <v>631</v>
      </c>
      <c r="B632" t="s">
        <v>2103</v>
      </c>
      <c r="C632" s="4">
        <v>42715</v>
      </c>
      <c r="D632" s="4">
        <v>42717</v>
      </c>
      <c r="E632" t="s">
        <v>34</v>
      </c>
      <c r="F632" t="s">
        <v>2104</v>
      </c>
      <c r="G632" t="s">
        <v>2105</v>
      </c>
      <c r="H632" t="s">
        <v>37</v>
      </c>
      <c r="I632" t="s">
        <v>38</v>
      </c>
      <c r="J632" t="s">
        <v>476</v>
      </c>
      <c r="K632" t="s">
        <v>477</v>
      </c>
      <c r="L632">
        <v>80013</v>
      </c>
      <c r="M632" t="s">
        <v>60</v>
      </c>
      <c r="N632" t="s">
        <v>2106</v>
      </c>
      <c r="O632" t="s">
        <v>62</v>
      </c>
      <c r="P632" t="s">
        <v>77</v>
      </c>
      <c r="Q632" t="s">
        <v>2107</v>
      </c>
      <c r="R632" s="1">
        <v>243.38399999999999</v>
      </c>
      <c r="S632">
        <v>3</v>
      </c>
      <c r="T632">
        <f t="shared" si="9"/>
        <v>18</v>
      </c>
      <c r="U632" t="s">
        <v>52</v>
      </c>
      <c r="V632">
        <v>0.2</v>
      </c>
      <c r="W632">
        <v>48.6768</v>
      </c>
      <c r="X632" s="1">
        <v>-48.6768</v>
      </c>
      <c r="Y632" s="1">
        <v>292.06079999999997</v>
      </c>
      <c r="Z632" t="s">
        <v>47</v>
      </c>
      <c r="AA632" s="2">
        <v>-51.719099999999997</v>
      </c>
      <c r="AB632" s="3">
        <v>-0.21249999999999999</v>
      </c>
      <c r="AC632" s="1">
        <v>-246.4263</v>
      </c>
      <c r="AD632">
        <v>2</v>
      </c>
      <c r="AE632">
        <v>2</v>
      </c>
      <c r="AF632" t="s">
        <v>48</v>
      </c>
      <c r="AG632">
        <v>2016</v>
      </c>
      <c r="AH632">
        <f>COUNTBLANK(datos[[#This Row],[Row ID]:[Year sales]])</f>
        <v>0</v>
      </c>
    </row>
    <row r="633" spans="1:34" x14ac:dyDescent="0.3">
      <c r="A633">
        <v>632</v>
      </c>
      <c r="B633" t="s">
        <v>2103</v>
      </c>
      <c r="C633" s="4">
        <v>42715</v>
      </c>
      <c r="D633" s="4">
        <v>42717</v>
      </c>
      <c r="E633" t="s">
        <v>34</v>
      </c>
      <c r="F633" t="s">
        <v>2104</v>
      </c>
      <c r="G633" t="s">
        <v>2105</v>
      </c>
      <c r="H633" t="s">
        <v>37</v>
      </c>
      <c r="I633" t="s">
        <v>38</v>
      </c>
      <c r="J633" t="s">
        <v>476</v>
      </c>
      <c r="K633" t="s">
        <v>477</v>
      </c>
      <c r="L633">
        <v>80013</v>
      </c>
      <c r="M633" t="s">
        <v>60</v>
      </c>
      <c r="N633" t="s">
        <v>2108</v>
      </c>
      <c r="O633" t="s">
        <v>90</v>
      </c>
      <c r="P633" t="s">
        <v>181</v>
      </c>
      <c r="Q633" t="s">
        <v>2109</v>
      </c>
      <c r="R633" s="1">
        <v>119.8</v>
      </c>
      <c r="S633">
        <v>5</v>
      </c>
      <c r="T633">
        <f t="shared" si="9"/>
        <v>18</v>
      </c>
      <c r="U633" t="s">
        <v>75</v>
      </c>
      <c r="V633">
        <v>0.2</v>
      </c>
      <c r="W633">
        <v>23.96</v>
      </c>
      <c r="X633" s="1">
        <v>-23.96</v>
      </c>
      <c r="Y633" s="1">
        <v>143.76</v>
      </c>
      <c r="Z633" t="s">
        <v>99</v>
      </c>
      <c r="AA633" s="2">
        <v>29.95</v>
      </c>
      <c r="AB633" s="3">
        <v>0.25</v>
      </c>
      <c r="AC633" s="1">
        <v>-65.89</v>
      </c>
      <c r="AD633">
        <v>2</v>
      </c>
      <c r="AE633">
        <v>2</v>
      </c>
      <c r="AF633" t="s">
        <v>48</v>
      </c>
      <c r="AG633">
        <v>2016</v>
      </c>
      <c r="AH633">
        <f>COUNTBLANK(datos[[#This Row],[Row ID]:[Year sales]])</f>
        <v>0</v>
      </c>
    </row>
    <row r="634" spans="1:34" x14ac:dyDescent="0.3">
      <c r="A634">
        <v>633</v>
      </c>
      <c r="B634" t="s">
        <v>2103</v>
      </c>
      <c r="C634" s="4">
        <v>42715</v>
      </c>
      <c r="D634" s="4">
        <v>42717</v>
      </c>
      <c r="E634" t="s">
        <v>34</v>
      </c>
      <c r="F634" t="s">
        <v>2104</v>
      </c>
      <c r="G634" t="s">
        <v>2105</v>
      </c>
      <c r="H634" t="s">
        <v>37</v>
      </c>
      <c r="I634" t="s">
        <v>38</v>
      </c>
      <c r="J634" t="s">
        <v>476</v>
      </c>
      <c r="K634" t="s">
        <v>477</v>
      </c>
      <c r="L634">
        <v>80013</v>
      </c>
      <c r="M634" t="s">
        <v>60</v>
      </c>
      <c r="N634" t="s">
        <v>2110</v>
      </c>
      <c r="O634" t="s">
        <v>90</v>
      </c>
      <c r="P634" t="s">
        <v>91</v>
      </c>
      <c r="Q634" t="s">
        <v>2111</v>
      </c>
      <c r="R634" s="1">
        <v>300.76799999999997</v>
      </c>
      <c r="S634">
        <v>4</v>
      </c>
      <c r="T634">
        <f t="shared" si="9"/>
        <v>37</v>
      </c>
      <c r="U634" t="s">
        <v>52</v>
      </c>
      <c r="V634">
        <v>0.2</v>
      </c>
      <c r="W634">
        <v>60.153599999999997</v>
      </c>
      <c r="X634" s="1">
        <v>-60.153599999999997</v>
      </c>
      <c r="Y634" s="1">
        <v>360.92159999999996</v>
      </c>
      <c r="Z634" t="s">
        <v>47</v>
      </c>
      <c r="AA634" s="2">
        <v>30.076799999999999</v>
      </c>
      <c r="AB634" s="3">
        <v>0.1</v>
      </c>
      <c r="AC634" s="1">
        <v>-210.5376</v>
      </c>
      <c r="AD634">
        <v>2</v>
      </c>
      <c r="AE634">
        <v>2</v>
      </c>
      <c r="AF634" t="s">
        <v>48</v>
      </c>
      <c r="AG634">
        <v>2016</v>
      </c>
      <c r="AH634">
        <f>COUNTBLANK(datos[[#This Row],[Row ID]:[Year sales]])</f>
        <v>0</v>
      </c>
    </row>
    <row r="635" spans="1:34" x14ac:dyDescent="0.3">
      <c r="A635">
        <v>634</v>
      </c>
      <c r="B635" t="s">
        <v>2112</v>
      </c>
      <c r="C635" s="4">
        <v>43002</v>
      </c>
      <c r="D635" s="4">
        <v>43004</v>
      </c>
      <c r="E635" t="s">
        <v>34</v>
      </c>
      <c r="F635" t="s">
        <v>1810</v>
      </c>
      <c r="G635" t="s">
        <v>1811</v>
      </c>
      <c r="H635" t="s">
        <v>37</v>
      </c>
      <c r="I635" t="s">
        <v>38</v>
      </c>
      <c r="J635" t="s">
        <v>1442</v>
      </c>
      <c r="K635" t="s">
        <v>71</v>
      </c>
      <c r="L635">
        <v>33180</v>
      </c>
      <c r="M635" t="s">
        <v>41</v>
      </c>
      <c r="N635" t="s">
        <v>2113</v>
      </c>
      <c r="O635" t="s">
        <v>90</v>
      </c>
      <c r="P635" t="s">
        <v>181</v>
      </c>
      <c r="Q635" t="s">
        <v>2114</v>
      </c>
      <c r="R635" s="1">
        <v>17.88</v>
      </c>
      <c r="S635">
        <v>3</v>
      </c>
      <c r="T635">
        <f t="shared" si="9"/>
        <v>14</v>
      </c>
      <c r="U635" t="s">
        <v>52</v>
      </c>
      <c r="V635">
        <v>0.2</v>
      </c>
      <c r="W635">
        <v>3.5760000000000001</v>
      </c>
      <c r="X635" s="1">
        <v>-3.5760000000000001</v>
      </c>
      <c r="Y635" s="1">
        <v>21.456</v>
      </c>
      <c r="Z635" t="s">
        <v>65</v>
      </c>
      <c r="AA635" s="2">
        <v>2.4584999999999999</v>
      </c>
      <c r="AB635" s="3">
        <v>0.13750000000000001</v>
      </c>
      <c r="AC635" s="1">
        <v>-11.845499999999999</v>
      </c>
      <c r="AD635">
        <v>2</v>
      </c>
      <c r="AE635">
        <v>2</v>
      </c>
      <c r="AF635" t="s">
        <v>48</v>
      </c>
      <c r="AG635">
        <v>2017</v>
      </c>
      <c r="AH635">
        <f>COUNTBLANK(datos[[#This Row],[Row ID]:[Year sales]])</f>
        <v>0</v>
      </c>
    </row>
    <row r="636" spans="1:34" x14ac:dyDescent="0.3">
      <c r="A636">
        <v>635</v>
      </c>
      <c r="B636" t="s">
        <v>2112</v>
      </c>
      <c r="C636" s="4">
        <v>43002</v>
      </c>
      <c r="D636" s="4">
        <v>43004</v>
      </c>
      <c r="E636" t="s">
        <v>34</v>
      </c>
      <c r="F636" t="s">
        <v>1810</v>
      </c>
      <c r="G636" t="s">
        <v>1811</v>
      </c>
      <c r="H636" t="s">
        <v>37</v>
      </c>
      <c r="I636" t="s">
        <v>38</v>
      </c>
      <c r="J636" t="s">
        <v>1442</v>
      </c>
      <c r="K636" t="s">
        <v>71</v>
      </c>
      <c r="L636">
        <v>33180</v>
      </c>
      <c r="M636" t="s">
        <v>41</v>
      </c>
      <c r="N636" t="s">
        <v>1995</v>
      </c>
      <c r="O636" t="s">
        <v>62</v>
      </c>
      <c r="P636" t="s">
        <v>63</v>
      </c>
      <c r="Q636" t="s">
        <v>1996</v>
      </c>
      <c r="R636" s="1">
        <v>235.94399999999999</v>
      </c>
      <c r="S636">
        <v>3</v>
      </c>
      <c r="T636">
        <f t="shared" si="9"/>
        <v>36</v>
      </c>
      <c r="U636" t="s">
        <v>52</v>
      </c>
      <c r="V636">
        <v>0.2</v>
      </c>
      <c r="W636">
        <v>47.188800000000001</v>
      </c>
      <c r="X636" s="1">
        <v>-47.188800000000001</v>
      </c>
      <c r="Y636" s="1">
        <v>283.13279999999997</v>
      </c>
      <c r="Z636" t="s">
        <v>47</v>
      </c>
      <c r="AA636" s="2">
        <v>85.529700000000005</v>
      </c>
      <c r="AB636" s="3">
        <v>0.36250000000000004</v>
      </c>
      <c r="AC636" s="1">
        <v>-103.2255</v>
      </c>
      <c r="AD636">
        <v>2</v>
      </c>
      <c r="AE636">
        <v>2</v>
      </c>
      <c r="AF636" t="s">
        <v>48</v>
      </c>
      <c r="AG636">
        <v>2017</v>
      </c>
      <c r="AH636">
        <f>COUNTBLANK(datos[[#This Row],[Row ID]:[Year sales]])</f>
        <v>0</v>
      </c>
    </row>
    <row r="637" spans="1:34" x14ac:dyDescent="0.3">
      <c r="A637">
        <v>636</v>
      </c>
      <c r="B637" t="s">
        <v>2115</v>
      </c>
      <c r="C637" s="4">
        <v>42281</v>
      </c>
      <c r="D637" s="4">
        <v>42286</v>
      </c>
      <c r="E637" t="s">
        <v>34</v>
      </c>
      <c r="F637" t="s">
        <v>2116</v>
      </c>
      <c r="G637" t="s">
        <v>2117</v>
      </c>
      <c r="H637" t="s">
        <v>57</v>
      </c>
      <c r="I637" t="s">
        <v>38</v>
      </c>
      <c r="J637" t="s">
        <v>2118</v>
      </c>
      <c r="K637" t="s">
        <v>1294</v>
      </c>
      <c r="L637">
        <v>31088</v>
      </c>
      <c r="M637" t="s">
        <v>41</v>
      </c>
      <c r="N637" t="s">
        <v>2119</v>
      </c>
      <c r="O637" t="s">
        <v>43</v>
      </c>
      <c r="P637" t="s">
        <v>50</v>
      </c>
      <c r="Q637" t="s">
        <v>2120</v>
      </c>
      <c r="R637" s="1">
        <v>392.94</v>
      </c>
      <c r="S637">
        <v>3</v>
      </c>
      <c r="T637">
        <f t="shared" si="9"/>
        <v>20</v>
      </c>
      <c r="U637" t="s">
        <v>52</v>
      </c>
      <c r="V637">
        <v>0</v>
      </c>
      <c r="W637">
        <v>0</v>
      </c>
      <c r="X637" s="1">
        <v>0</v>
      </c>
      <c r="Y637" s="1">
        <v>392.94</v>
      </c>
      <c r="Z637" t="s">
        <v>47</v>
      </c>
      <c r="AA637" s="2">
        <v>43.223399999999998</v>
      </c>
      <c r="AB637" s="3">
        <v>0.11</v>
      </c>
      <c r="AC637" s="1">
        <v>-349.71660000000003</v>
      </c>
      <c r="AD637">
        <v>5</v>
      </c>
      <c r="AE637">
        <v>5</v>
      </c>
      <c r="AF637" t="s">
        <v>48</v>
      </c>
      <c r="AG637">
        <v>2015</v>
      </c>
      <c r="AH637">
        <f>COUNTBLANK(datos[[#This Row],[Row ID]:[Year sales]])</f>
        <v>0</v>
      </c>
    </row>
    <row r="638" spans="1:34" x14ac:dyDescent="0.3">
      <c r="A638">
        <v>637</v>
      </c>
      <c r="B638" t="s">
        <v>2121</v>
      </c>
      <c r="C638" s="4">
        <v>42597</v>
      </c>
      <c r="D638" s="4">
        <v>42603</v>
      </c>
      <c r="E638" t="s">
        <v>67</v>
      </c>
      <c r="F638" t="s">
        <v>2122</v>
      </c>
      <c r="G638" t="s">
        <v>2123</v>
      </c>
      <c r="H638" t="s">
        <v>37</v>
      </c>
      <c r="I638" t="s">
        <v>38</v>
      </c>
      <c r="J638" t="s">
        <v>476</v>
      </c>
      <c r="K638" t="s">
        <v>477</v>
      </c>
      <c r="L638">
        <v>80013</v>
      </c>
      <c r="M638" t="s">
        <v>60</v>
      </c>
      <c r="N638" t="s">
        <v>2124</v>
      </c>
      <c r="O638" t="s">
        <v>62</v>
      </c>
      <c r="P638" t="s">
        <v>94</v>
      </c>
      <c r="Q638" t="s">
        <v>2125</v>
      </c>
      <c r="R638" s="1">
        <v>18.882000000000001</v>
      </c>
      <c r="S638">
        <v>3</v>
      </c>
      <c r="T638">
        <f t="shared" si="9"/>
        <v>43</v>
      </c>
      <c r="U638" t="s">
        <v>52</v>
      </c>
      <c r="V638">
        <v>0.7</v>
      </c>
      <c r="W638">
        <v>13.2174</v>
      </c>
      <c r="X638" s="1">
        <v>-13.2174</v>
      </c>
      <c r="Y638" s="1">
        <v>32.099400000000003</v>
      </c>
      <c r="Z638" t="s">
        <v>65</v>
      </c>
      <c r="AA638" s="2">
        <v>-13.8468</v>
      </c>
      <c r="AB638" s="3">
        <v>-0.73333333333333328</v>
      </c>
      <c r="AC638" s="1">
        <v>-19.511399999999998</v>
      </c>
      <c r="AD638">
        <v>6</v>
      </c>
      <c r="AE638">
        <v>6</v>
      </c>
      <c r="AF638" t="s">
        <v>48</v>
      </c>
      <c r="AG638">
        <v>2016</v>
      </c>
      <c r="AH638">
        <f>COUNTBLANK(datos[[#This Row],[Row ID]:[Year sales]])</f>
        <v>0</v>
      </c>
    </row>
    <row r="639" spans="1:34" x14ac:dyDescent="0.3">
      <c r="A639">
        <v>638</v>
      </c>
      <c r="B639" t="s">
        <v>2121</v>
      </c>
      <c r="C639" s="4">
        <v>42597</v>
      </c>
      <c r="D639" s="4">
        <v>42603</v>
      </c>
      <c r="E639" t="s">
        <v>67</v>
      </c>
      <c r="F639" t="s">
        <v>2122</v>
      </c>
      <c r="G639" t="s">
        <v>2123</v>
      </c>
      <c r="H639" t="s">
        <v>37</v>
      </c>
      <c r="I639" t="s">
        <v>38</v>
      </c>
      <c r="J639" t="s">
        <v>476</v>
      </c>
      <c r="K639" t="s">
        <v>477</v>
      </c>
      <c r="L639">
        <v>80013</v>
      </c>
      <c r="M639" t="s">
        <v>60</v>
      </c>
      <c r="N639" t="s">
        <v>2126</v>
      </c>
      <c r="O639" t="s">
        <v>62</v>
      </c>
      <c r="P639" t="s">
        <v>97</v>
      </c>
      <c r="Q639" t="s">
        <v>2127</v>
      </c>
      <c r="R639" s="1">
        <v>122.328</v>
      </c>
      <c r="S639">
        <v>3</v>
      </c>
      <c r="T639">
        <f t="shared" si="9"/>
        <v>22</v>
      </c>
      <c r="U639" t="s">
        <v>52</v>
      </c>
      <c r="V639">
        <v>0.2</v>
      </c>
      <c r="W639">
        <v>24.465600000000002</v>
      </c>
      <c r="X639" s="1">
        <v>-24.465599999999998</v>
      </c>
      <c r="Y639" s="1">
        <v>146.7936</v>
      </c>
      <c r="Z639" t="s">
        <v>99</v>
      </c>
      <c r="AA639" s="2">
        <v>12.232799999999999</v>
      </c>
      <c r="AB639" s="3">
        <v>9.9999999999999992E-2</v>
      </c>
      <c r="AC639" s="1">
        <v>-85.629599999999996</v>
      </c>
      <c r="AD639">
        <v>6</v>
      </c>
      <c r="AE639">
        <v>6</v>
      </c>
      <c r="AF639" t="s">
        <v>48</v>
      </c>
      <c r="AG639">
        <v>2016</v>
      </c>
      <c r="AH639">
        <f>COUNTBLANK(datos[[#This Row],[Row ID]:[Year sales]])</f>
        <v>0</v>
      </c>
    </row>
    <row r="640" spans="1:34" x14ac:dyDescent="0.3">
      <c r="A640">
        <v>639</v>
      </c>
      <c r="B640" t="s">
        <v>2128</v>
      </c>
      <c r="C640" s="4">
        <v>42510</v>
      </c>
      <c r="D640" s="4">
        <v>42515</v>
      </c>
      <c r="E640" t="s">
        <v>67</v>
      </c>
      <c r="F640" t="s">
        <v>460</v>
      </c>
      <c r="G640" t="s">
        <v>461</v>
      </c>
      <c r="H640" t="s">
        <v>122</v>
      </c>
      <c r="I640" t="s">
        <v>38</v>
      </c>
      <c r="J640" t="s">
        <v>2129</v>
      </c>
      <c r="K640" t="s">
        <v>59</v>
      </c>
      <c r="L640">
        <v>94591</v>
      </c>
      <c r="M640" t="s">
        <v>60</v>
      </c>
      <c r="N640" t="s">
        <v>941</v>
      </c>
      <c r="O640" t="s">
        <v>43</v>
      </c>
      <c r="P640" t="s">
        <v>83</v>
      </c>
      <c r="Q640" t="s">
        <v>942</v>
      </c>
      <c r="R640" s="1">
        <v>1049.2</v>
      </c>
      <c r="S640">
        <v>5</v>
      </c>
      <c r="T640">
        <f t="shared" si="9"/>
        <v>23</v>
      </c>
      <c r="U640" t="s">
        <v>75</v>
      </c>
      <c r="V640">
        <v>0</v>
      </c>
      <c r="W640">
        <v>0</v>
      </c>
      <c r="X640" s="1">
        <v>0</v>
      </c>
      <c r="Y640" s="1">
        <v>1049.2</v>
      </c>
      <c r="Z640" t="s">
        <v>53</v>
      </c>
      <c r="AA640" s="2">
        <v>272.79199999999997</v>
      </c>
      <c r="AB640" s="3">
        <v>0.25999999999999995</v>
      </c>
      <c r="AC640" s="1">
        <v>-776.40800000000002</v>
      </c>
      <c r="AD640">
        <v>5</v>
      </c>
      <c r="AE640">
        <v>5</v>
      </c>
      <c r="AF640" t="s">
        <v>48</v>
      </c>
      <c r="AG640">
        <v>2016</v>
      </c>
      <c r="AH640">
        <f>COUNTBLANK(datos[[#This Row],[Row ID]:[Year sales]])</f>
        <v>0</v>
      </c>
    </row>
    <row r="641" spans="1:34" x14ac:dyDescent="0.3">
      <c r="A641">
        <v>640</v>
      </c>
      <c r="B641" t="s">
        <v>2128</v>
      </c>
      <c r="C641" s="4">
        <v>42510</v>
      </c>
      <c r="D641" s="4">
        <v>42515</v>
      </c>
      <c r="E641" t="s">
        <v>67</v>
      </c>
      <c r="F641" t="s">
        <v>460</v>
      </c>
      <c r="G641" t="s">
        <v>461</v>
      </c>
      <c r="H641" t="s">
        <v>122</v>
      </c>
      <c r="I641" t="s">
        <v>38</v>
      </c>
      <c r="J641" t="s">
        <v>2129</v>
      </c>
      <c r="K641" t="s">
        <v>59</v>
      </c>
      <c r="L641">
        <v>94591</v>
      </c>
      <c r="M641" t="s">
        <v>60</v>
      </c>
      <c r="N641" t="s">
        <v>2130</v>
      </c>
      <c r="O641" t="s">
        <v>62</v>
      </c>
      <c r="P641" t="s">
        <v>94</v>
      </c>
      <c r="Q641" t="s">
        <v>2131</v>
      </c>
      <c r="R641" s="1">
        <v>15.423999999999999</v>
      </c>
      <c r="S641">
        <v>4</v>
      </c>
      <c r="T641">
        <f t="shared" si="9"/>
        <v>59</v>
      </c>
      <c r="U641" t="s">
        <v>52</v>
      </c>
      <c r="V641">
        <v>0.2</v>
      </c>
      <c r="W641">
        <v>3.0848</v>
      </c>
      <c r="X641" s="1">
        <v>-3.0848</v>
      </c>
      <c r="Y641" s="1">
        <v>18.508800000000001</v>
      </c>
      <c r="Z641" t="s">
        <v>65</v>
      </c>
      <c r="AA641" s="2">
        <v>5.0128000000000004</v>
      </c>
      <c r="AB641" s="3">
        <v>0.32500000000000001</v>
      </c>
      <c r="AC641" s="1">
        <v>-7.3263999999999996</v>
      </c>
      <c r="AD641">
        <v>5</v>
      </c>
      <c r="AE641">
        <v>5</v>
      </c>
      <c r="AF641" t="s">
        <v>48</v>
      </c>
      <c r="AG641">
        <v>2016</v>
      </c>
      <c r="AH641">
        <f>COUNTBLANK(datos[[#This Row],[Row ID]:[Year sales]])</f>
        <v>0</v>
      </c>
    </row>
    <row r="642" spans="1:34" x14ac:dyDescent="0.3">
      <c r="A642">
        <v>641</v>
      </c>
      <c r="B642" t="s">
        <v>2132</v>
      </c>
      <c r="C642" s="4">
        <v>42722</v>
      </c>
      <c r="D642" s="4">
        <v>42726</v>
      </c>
      <c r="E642" t="s">
        <v>67</v>
      </c>
      <c r="F642" t="s">
        <v>2133</v>
      </c>
      <c r="G642" t="s">
        <v>2134</v>
      </c>
      <c r="H642" t="s">
        <v>57</v>
      </c>
      <c r="I642" t="s">
        <v>38</v>
      </c>
      <c r="J642" t="s">
        <v>429</v>
      </c>
      <c r="K642" t="s">
        <v>249</v>
      </c>
      <c r="L642">
        <v>55407</v>
      </c>
      <c r="M642" t="s">
        <v>125</v>
      </c>
      <c r="N642" t="s">
        <v>2135</v>
      </c>
      <c r="O642" t="s">
        <v>43</v>
      </c>
      <c r="P642" t="s">
        <v>83</v>
      </c>
      <c r="Q642" t="s">
        <v>2136</v>
      </c>
      <c r="R642" s="1">
        <v>18.84</v>
      </c>
      <c r="S642">
        <v>3</v>
      </c>
      <c r="T642">
        <f t="shared" ref="T642:T705" si="10">SUMIF(Q:Q, Q642, S:S)</f>
        <v>22</v>
      </c>
      <c r="U642" t="s">
        <v>52</v>
      </c>
      <c r="V642">
        <v>0</v>
      </c>
      <c r="W642">
        <v>0</v>
      </c>
      <c r="X642" s="1">
        <v>0</v>
      </c>
      <c r="Y642" s="1">
        <v>18.84</v>
      </c>
      <c r="Z642" t="s">
        <v>65</v>
      </c>
      <c r="AA642" s="2">
        <v>6.0288000000000004</v>
      </c>
      <c r="AB642" s="3">
        <v>0.32</v>
      </c>
      <c r="AC642" s="1">
        <v>-12.811199999999999</v>
      </c>
      <c r="AD642">
        <v>4</v>
      </c>
      <c r="AE642">
        <v>4</v>
      </c>
      <c r="AF642" t="s">
        <v>48</v>
      </c>
      <c r="AG642">
        <v>2016</v>
      </c>
      <c r="AH642">
        <f>COUNTBLANK(datos[[#This Row],[Row ID]:[Year sales]])</f>
        <v>0</v>
      </c>
    </row>
    <row r="643" spans="1:34" x14ac:dyDescent="0.3">
      <c r="A643">
        <v>642</v>
      </c>
      <c r="B643" t="s">
        <v>2137</v>
      </c>
      <c r="C643" s="4">
        <v>42946</v>
      </c>
      <c r="D643" s="4">
        <v>42950</v>
      </c>
      <c r="E643" t="s">
        <v>34</v>
      </c>
      <c r="F643" t="s">
        <v>2138</v>
      </c>
      <c r="G643" t="s">
        <v>2139</v>
      </c>
      <c r="H643" t="s">
        <v>37</v>
      </c>
      <c r="I643" t="s">
        <v>38</v>
      </c>
      <c r="J643" t="s">
        <v>2140</v>
      </c>
      <c r="K643" t="s">
        <v>59</v>
      </c>
      <c r="L643">
        <v>92691</v>
      </c>
      <c r="M643" t="s">
        <v>60</v>
      </c>
      <c r="N643" t="s">
        <v>2141</v>
      </c>
      <c r="O643" t="s">
        <v>62</v>
      </c>
      <c r="P643" t="s">
        <v>77</v>
      </c>
      <c r="Q643" t="s">
        <v>2142</v>
      </c>
      <c r="R643" s="1">
        <v>330.4</v>
      </c>
      <c r="S643">
        <v>2</v>
      </c>
      <c r="T643">
        <f t="shared" si="10"/>
        <v>20</v>
      </c>
      <c r="U643" t="s">
        <v>46</v>
      </c>
      <c r="V643">
        <v>0</v>
      </c>
      <c r="W643">
        <v>0</v>
      </c>
      <c r="X643" s="1">
        <v>0</v>
      </c>
      <c r="Y643" s="1">
        <v>330.4</v>
      </c>
      <c r="Z643" t="s">
        <v>47</v>
      </c>
      <c r="AA643" s="2">
        <v>85.903999999999996</v>
      </c>
      <c r="AB643" s="3">
        <v>0.26</v>
      </c>
      <c r="AC643" s="1">
        <v>-244.49600000000001</v>
      </c>
      <c r="AD643">
        <v>4</v>
      </c>
      <c r="AE643">
        <v>4</v>
      </c>
      <c r="AF643" t="s">
        <v>48</v>
      </c>
      <c r="AG643">
        <v>2017</v>
      </c>
      <c r="AH643">
        <f>COUNTBLANK(datos[[#This Row],[Row ID]:[Year sales]])</f>
        <v>0</v>
      </c>
    </row>
    <row r="644" spans="1:34" x14ac:dyDescent="0.3">
      <c r="A644">
        <v>643</v>
      </c>
      <c r="B644" t="s">
        <v>2137</v>
      </c>
      <c r="C644" s="4">
        <v>42946</v>
      </c>
      <c r="D644" s="4">
        <v>42950</v>
      </c>
      <c r="E644" t="s">
        <v>34</v>
      </c>
      <c r="F644" t="s">
        <v>2138</v>
      </c>
      <c r="G644" t="s">
        <v>2139</v>
      </c>
      <c r="H644" t="s">
        <v>37</v>
      </c>
      <c r="I644" t="s">
        <v>38</v>
      </c>
      <c r="J644" t="s">
        <v>2140</v>
      </c>
      <c r="K644" t="s">
        <v>59</v>
      </c>
      <c r="L644">
        <v>92691</v>
      </c>
      <c r="M644" t="s">
        <v>60</v>
      </c>
      <c r="N644" t="s">
        <v>2143</v>
      </c>
      <c r="O644" t="s">
        <v>62</v>
      </c>
      <c r="P644" t="s">
        <v>63</v>
      </c>
      <c r="Q644" t="s">
        <v>2144</v>
      </c>
      <c r="R644" s="1">
        <v>26.25</v>
      </c>
      <c r="S644">
        <v>7</v>
      </c>
      <c r="T644">
        <f t="shared" si="10"/>
        <v>24</v>
      </c>
      <c r="U644" t="s">
        <v>75</v>
      </c>
      <c r="V644">
        <v>0</v>
      </c>
      <c r="W644">
        <v>0</v>
      </c>
      <c r="X644" s="1">
        <v>0</v>
      </c>
      <c r="Y644" s="1">
        <v>26.25</v>
      </c>
      <c r="Z644" t="s">
        <v>65</v>
      </c>
      <c r="AA644" s="2">
        <v>12.6</v>
      </c>
      <c r="AB644" s="3">
        <v>0.48</v>
      </c>
      <c r="AC644" s="1">
        <v>-13.65</v>
      </c>
      <c r="AD644">
        <v>4</v>
      </c>
      <c r="AE644">
        <v>4</v>
      </c>
      <c r="AF644" t="s">
        <v>48</v>
      </c>
      <c r="AG644">
        <v>2017</v>
      </c>
      <c r="AH644">
        <f>COUNTBLANK(datos[[#This Row],[Row ID]:[Year sales]])</f>
        <v>0</v>
      </c>
    </row>
    <row r="645" spans="1:34" x14ac:dyDescent="0.3">
      <c r="A645">
        <v>644</v>
      </c>
      <c r="B645" t="s">
        <v>2145</v>
      </c>
      <c r="C645" s="4">
        <v>42896</v>
      </c>
      <c r="D645" s="4">
        <v>42901</v>
      </c>
      <c r="E645" t="s">
        <v>67</v>
      </c>
      <c r="F645" t="s">
        <v>2146</v>
      </c>
      <c r="G645" t="s">
        <v>2147</v>
      </c>
      <c r="H645" t="s">
        <v>37</v>
      </c>
      <c r="I645" t="s">
        <v>38</v>
      </c>
      <c r="J645" t="s">
        <v>2148</v>
      </c>
      <c r="K645" t="s">
        <v>258</v>
      </c>
      <c r="L645">
        <v>48307</v>
      </c>
      <c r="M645" t="s">
        <v>125</v>
      </c>
      <c r="N645" t="s">
        <v>928</v>
      </c>
      <c r="O645" t="s">
        <v>90</v>
      </c>
      <c r="P645" t="s">
        <v>181</v>
      </c>
      <c r="Q645" t="s">
        <v>1808</v>
      </c>
      <c r="R645" s="1">
        <v>132.52000000000001</v>
      </c>
      <c r="S645">
        <v>4</v>
      </c>
      <c r="T645">
        <f t="shared" si="10"/>
        <v>34</v>
      </c>
      <c r="U645" t="s">
        <v>52</v>
      </c>
      <c r="V645">
        <v>0</v>
      </c>
      <c r="W645">
        <v>0</v>
      </c>
      <c r="X645" s="1">
        <v>0</v>
      </c>
      <c r="Y645" s="1">
        <v>132.52000000000001</v>
      </c>
      <c r="Z645" t="s">
        <v>99</v>
      </c>
      <c r="AA645" s="2">
        <v>54.333199999999998</v>
      </c>
      <c r="AB645" s="3">
        <v>0.41</v>
      </c>
      <c r="AC645" s="1">
        <v>-78.186800000000005</v>
      </c>
      <c r="AD645">
        <v>5</v>
      </c>
      <c r="AE645">
        <v>5</v>
      </c>
      <c r="AF645" t="s">
        <v>48</v>
      </c>
      <c r="AG645">
        <v>2017</v>
      </c>
      <c r="AH645">
        <f>COUNTBLANK(datos[[#This Row],[Row ID]:[Year sales]])</f>
        <v>0</v>
      </c>
    </row>
    <row r="646" spans="1:34" x14ac:dyDescent="0.3">
      <c r="A646">
        <v>645</v>
      </c>
      <c r="B646" t="s">
        <v>2149</v>
      </c>
      <c r="C646" s="4">
        <v>42937</v>
      </c>
      <c r="D646" s="4">
        <v>42941</v>
      </c>
      <c r="E646" t="s">
        <v>67</v>
      </c>
      <c r="F646" t="s">
        <v>641</v>
      </c>
      <c r="G646" t="s">
        <v>642</v>
      </c>
      <c r="H646" t="s">
        <v>122</v>
      </c>
      <c r="I646" t="s">
        <v>38</v>
      </c>
      <c r="J646" t="s">
        <v>2150</v>
      </c>
      <c r="K646" t="s">
        <v>810</v>
      </c>
      <c r="L646">
        <v>7060</v>
      </c>
      <c r="M646" t="s">
        <v>168</v>
      </c>
      <c r="N646" t="s">
        <v>2151</v>
      </c>
      <c r="O646" t="s">
        <v>62</v>
      </c>
      <c r="P646" t="s">
        <v>110</v>
      </c>
      <c r="Q646" t="s">
        <v>2152</v>
      </c>
      <c r="R646" s="1">
        <v>6.48</v>
      </c>
      <c r="S646">
        <v>1</v>
      </c>
      <c r="T646">
        <f t="shared" si="10"/>
        <v>24</v>
      </c>
      <c r="U646" t="s">
        <v>46</v>
      </c>
      <c r="V646">
        <v>0</v>
      </c>
      <c r="W646">
        <v>0</v>
      </c>
      <c r="X646" s="1">
        <v>0</v>
      </c>
      <c r="Y646" s="1">
        <v>6.48</v>
      </c>
      <c r="Z646" t="s">
        <v>65</v>
      </c>
      <c r="AA646" s="2">
        <v>3.1751999999999998</v>
      </c>
      <c r="AB646" s="3">
        <v>0.48999999999999994</v>
      </c>
      <c r="AC646" s="1">
        <v>-3.3048000000000002</v>
      </c>
      <c r="AD646">
        <v>4</v>
      </c>
      <c r="AE646">
        <v>4</v>
      </c>
      <c r="AF646" t="s">
        <v>48</v>
      </c>
      <c r="AG646">
        <v>2017</v>
      </c>
      <c r="AH646">
        <f>COUNTBLANK(datos[[#This Row],[Row ID]:[Year sales]])</f>
        <v>0</v>
      </c>
    </row>
    <row r="647" spans="1:34" x14ac:dyDescent="0.3">
      <c r="A647">
        <v>646</v>
      </c>
      <c r="B647" t="s">
        <v>2153</v>
      </c>
      <c r="C647" s="4">
        <v>43099</v>
      </c>
      <c r="D647" s="4">
        <v>43105</v>
      </c>
      <c r="E647" t="s">
        <v>67</v>
      </c>
      <c r="F647" t="s">
        <v>2154</v>
      </c>
      <c r="G647" t="s">
        <v>2155</v>
      </c>
      <c r="H647" t="s">
        <v>122</v>
      </c>
      <c r="I647" t="s">
        <v>38</v>
      </c>
      <c r="J647" t="s">
        <v>517</v>
      </c>
      <c r="K647" t="s">
        <v>274</v>
      </c>
      <c r="L647">
        <v>47201</v>
      </c>
      <c r="M647" t="s">
        <v>125</v>
      </c>
      <c r="N647" t="s">
        <v>2156</v>
      </c>
      <c r="O647" t="s">
        <v>62</v>
      </c>
      <c r="P647" t="s">
        <v>97</v>
      </c>
      <c r="Q647" t="s">
        <v>2157</v>
      </c>
      <c r="R647" s="1">
        <v>209.3</v>
      </c>
      <c r="S647">
        <v>2</v>
      </c>
      <c r="T647">
        <f t="shared" si="10"/>
        <v>20</v>
      </c>
      <c r="U647" t="s">
        <v>46</v>
      </c>
      <c r="V647">
        <v>0</v>
      </c>
      <c r="W647">
        <v>0</v>
      </c>
      <c r="X647" s="1">
        <v>0</v>
      </c>
      <c r="Y647" s="1">
        <v>209.3</v>
      </c>
      <c r="Z647" t="s">
        <v>47</v>
      </c>
      <c r="AA647" s="2">
        <v>56.511000000000003</v>
      </c>
      <c r="AB647" s="3">
        <v>0.27</v>
      </c>
      <c r="AC647" s="1">
        <v>-152.78899999999999</v>
      </c>
      <c r="AD647">
        <v>6</v>
      </c>
      <c r="AE647">
        <v>6</v>
      </c>
      <c r="AF647" t="s">
        <v>48</v>
      </c>
      <c r="AG647">
        <v>2017</v>
      </c>
      <c r="AH647">
        <f>COUNTBLANK(datos[[#This Row],[Row ID]:[Year sales]])</f>
        <v>0</v>
      </c>
    </row>
    <row r="648" spans="1:34" x14ac:dyDescent="0.3">
      <c r="A648">
        <v>647</v>
      </c>
      <c r="B648" t="s">
        <v>2158</v>
      </c>
      <c r="C648" s="4">
        <v>42461</v>
      </c>
      <c r="D648" s="4">
        <v>42468</v>
      </c>
      <c r="E648" t="s">
        <v>67</v>
      </c>
      <c r="F648" t="s">
        <v>1047</v>
      </c>
      <c r="G648" t="s">
        <v>1048</v>
      </c>
      <c r="H648" t="s">
        <v>57</v>
      </c>
      <c r="I648" t="s">
        <v>38</v>
      </c>
      <c r="J648" t="s">
        <v>2159</v>
      </c>
      <c r="K648" t="s">
        <v>330</v>
      </c>
      <c r="L648">
        <v>85635</v>
      </c>
      <c r="M648" t="s">
        <v>60</v>
      </c>
      <c r="N648" t="s">
        <v>2160</v>
      </c>
      <c r="O648" t="s">
        <v>62</v>
      </c>
      <c r="P648" t="s">
        <v>289</v>
      </c>
      <c r="Q648" t="s">
        <v>583</v>
      </c>
      <c r="R648" s="1">
        <v>31.56</v>
      </c>
      <c r="S648">
        <v>5</v>
      </c>
      <c r="T648">
        <f t="shared" si="10"/>
        <v>215</v>
      </c>
      <c r="U648" t="s">
        <v>75</v>
      </c>
      <c r="V648">
        <v>0.2</v>
      </c>
      <c r="W648">
        <v>6.3120000000000003</v>
      </c>
      <c r="X648" s="1">
        <v>-6.3120000000000003</v>
      </c>
      <c r="Y648" s="1">
        <v>37.872</v>
      </c>
      <c r="Z648" t="s">
        <v>65</v>
      </c>
      <c r="AA648" s="2">
        <v>9.8625000000000007</v>
      </c>
      <c r="AB648" s="3">
        <v>0.31250000000000006</v>
      </c>
      <c r="AC648" s="1">
        <v>-15.3855</v>
      </c>
      <c r="AD648">
        <v>7</v>
      </c>
      <c r="AE648">
        <v>7</v>
      </c>
      <c r="AF648" t="s">
        <v>48</v>
      </c>
      <c r="AG648">
        <v>2016</v>
      </c>
      <c r="AH648">
        <f>COUNTBLANK(datos[[#This Row],[Row ID]:[Year sales]])</f>
        <v>0</v>
      </c>
    </row>
    <row r="649" spans="1:34" x14ac:dyDescent="0.3">
      <c r="A649">
        <v>648</v>
      </c>
      <c r="B649" t="s">
        <v>2158</v>
      </c>
      <c r="C649" s="4">
        <v>42461</v>
      </c>
      <c r="D649" s="4">
        <v>42468</v>
      </c>
      <c r="E649" t="s">
        <v>67</v>
      </c>
      <c r="F649" t="s">
        <v>1047</v>
      </c>
      <c r="G649" t="s">
        <v>1048</v>
      </c>
      <c r="H649" t="s">
        <v>57</v>
      </c>
      <c r="I649" t="s">
        <v>38</v>
      </c>
      <c r="J649" t="s">
        <v>2159</v>
      </c>
      <c r="K649" t="s">
        <v>330</v>
      </c>
      <c r="L649">
        <v>85635</v>
      </c>
      <c r="M649" t="s">
        <v>60</v>
      </c>
      <c r="N649" t="s">
        <v>2161</v>
      </c>
      <c r="O649" t="s">
        <v>62</v>
      </c>
      <c r="P649" t="s">
        <v>97</v>
      </c>
      <c r="Q649" t="s">
        <v>2162</v>
      </c>
      <c r="R649" s="1">
        <v>30.143999999999998</v>
      </c>
      <c r="S649">
        <v>2</v>
      </c>
      <c r="T649">
        <f t="shared" si="10"/>
        <v>29</v>
      </c>
      <c r="U649" t="s">
        <v>46</v>
      </c>
      <c r="V649">
        <v>0.2</v>
      </c>
      <c r="W649">
        <v>6.0288000000000004</v>
      </c>
      <c r="X649" s="1">
        <v>-6.0288000000000004</v>
      </c>
      <c r="Y649" s="1">
        <v>36.172799999999995</v>
      </c>
      <c r="Z649" t="s">
        <v>65</v>
      </c>
      <c r="AA649" s="2">
        <v>3.0144000000000002</v>
      </c>
      <c r="AB649" s="3">
        <v>0.1</v>
      </c>
      <c r="AC649" s="1">
        <v>-21.1008</v>
      </c>
      <c r="AD649">
        <v>7</v>
      </c>
      <c r="AE649">
        <v>7</v>
      </c>
      <c r="AF649" t="s">
        <v>48</v>
      </c>
      <c r="AG649">
        <v>2016</v>
      </c>
      <c r="AH649">
        <f>COUNTBLANK(datos[[#This Row],[Row ID]:[Year sales]])</f>
        <v>0</v>
      </c>
    </row>
    <row r="650" spans="1:34" x14ac:dyDescent="0.3">
      <c r="A650">
        <v>649</v>
      </c>
      <c r="B650" t="s">
        <v>2163</v>
      </c>
      <c r="C650" s="4">
        <v>42715</v>
      </c>
      <c r="D650" s="4">
        <v>42720</v>
      </c>
      <c r="E650" t="s">
        <v>34</v>
      </c>
      <c r="F650" t="s">
        <v>2164</v>
      </c>
      <c r="G650" t="s">
        <v>2165</v>
      </c>
      <c r="H650" t="s">
        <v>57</v>
      </c>
      <c r="I650" t="s">
        <v>38</v>
      </c>
      <c r="J650" t="s">
        <v>2166</v>
      </c>
      <c r="K650" t="s">
        <v>116</v>
      </c>
      <c r="L650">
        <v>98661</v>
      </c>
      <c r="M650" t="s">
        <v>60</v>
      </c>
      <c r="N650" t="s">
        <v>1385</v>
      </c>
      <c r="O650" t="s">
        <v>43</v>
      </c>
      <c r="P650" t="s">
        <v>83</v>
      </c>
      <c r="Q650" t="s">
        <v>1386</v>
      </c>
      <c r="R650" s="1">
        <v>14.8</v>
      </c>
      <c r="S650">
        <v>4</v>
      </c>
      <c r="T650">
        <f t="shared" si="10"/>
        <v>33</v>
      </c>
      <c r="U650" t="s">
        <v>52</v>
      </c>
      <c r="V650">
        <v>0</v>
      </c>
      <c r="W650">
        <v>0</v>
      </c>
      <c r="X650" s="1">
        <v>0</v>
      </c>
      <c r="Y650" s="1">
        <v>14.8</v>
      </c>
      <c r="Z650" t="s">
        <v>65</v>
      </c>
      <c r="AA650" s="2">
        <v>6.0679999999999996</v>
      </c>
      <c r="AB650" s="3">
        <v>0.41</v>
      </c>
      <c r="AC650" s="1">
        <v>-8.7319999999999993</v>
      </c>
      <c r="AD650">
        <v>5</v>
      </c>
      <c r="AE650">
        <v>5</v>
      </c>
      <c r="AF650" t="s">
        <v>48</v>
      </c>
      <c r="AG650">
        <v>2016</v>
      </c>
      <c r="AH650">
        <f>COUNTBLANK(datos[[#This Row],[Row ID]:[Year sales]])</f>
        <v>0</v>
      </c>
    </row>
    <row r="651" spans="1:34" x14ac:dyDescent="0.3">
      <c r="A651">
        <v>650</v>
      </c>
      <c r="B651" t="s">
        <v>2163</v>
      </c>
      <c r="C651" s="4">
        <v>42715</v>
      </c>
      <c r="D651" s="4">
        <v>42720</v>
      </c>
      <c r="E651" t="s">
        <v>34</v>
      </c>
      <c r="F651" t="s">
        <v>2164</v>
      </c>
      <c r="G651" t="s">
        <v>2165</v>
      </c>
      <c r="H651" t="s">
        <v>57</v>
      </c>
      <c r="I651" t="s">
        <v>38</v>
      </c>
      <c r="J651" t="s">
        <v>2166</v>
      </c>
      <c r="K651" t="s">
        <v>116</v>
      </c>
      <c r="L651">
        <v>98661</v>
      </c>
      <c r="M651" t="s">
        <v>60</v>
      </c>
      <c r="N651" t="s">
        <v>759</v>
      </c>
      <c r="O651" t="s">
        <v>90</v>
      </c>
      <c r="P651" t="s">
        <v>91</v>
      </c>
      <c r="Q651" t="s">
        <v>760</v>
      </c>
      <c r="R651" s="1">
        <v>302.37599999999998</v>
      </c>
      <c r="S651">
        <v>3</v>
      </c>
      <c r="T651">
        <f t="shared" si="10"/>
        <v>15</v>
      </c>
      <c r="U651" t="s">
        <v>52</v>
      </c>
      <c r="V651">
        <v>0.2</v>
      </c>
      <c r="W651">
        <v>60.475200000000001</v>
      </c>
      <c r="X651" s="1">
        <v>-60.475200000000001</v>
      </c>
      <c r="Y651" s="1">
        <v>362.85119999999995</v>
      </c>
      <c r="Z651" t="s">
        <v>47</v>
      </c>
      <c r="AA651" s="2">
        <v>22.6782</v>
      </c>
      <c r="AB651" s="3">
        <v>7.5000000000000011E-2</v>
      </c>
      <c r="AC651" s="1">
        <v>-219.2226</v>
      </c>
      <c r="AD651">
        <v>5</v>
      </c>
      <c r="AE651">
        <v>5</v>
      </c>
      <c r="AF651" t="s">
        <v>48</v>
      </c>
      <c r="AG651">
        <v>2016</v>
      </c>
      <c r="AH651">
        <f>COUNTBLANK(datos[[#This Row],[Row ID]:[Year sales]])</f>
        <v>0</v>
      </c>
    </row>
    <row r="652" spans="1:34" x14ac:dyDescent="0.3">
      <c r="A652">
        <v>651</v>
      </c>
      <c r="B652" t="s">
        <v>2163</v>
      </c>
      <c r="C652" s="4">
        <v>42715</v>
      </c>
      <c r="D652" s="4">
        <v>42720</v>
      </c>
      <c r="E652" t="s">
        <v>34</v>
      </c>
      <c r="F652" t="s">
        <v>2164</v>
      </c>
      <c r="G652" t="s">
        <v>2165</v>
      </c>
      <c r="H652" t="s">
        <v>57</v>
      </c>
      <c r="I652" t="s">
        <v>38</v>
      </c>
      <c r="J652" t="s">
        <v>2166</v>
      </c>
      <c r="K652" t="s">
        <v>116</v>
      </c>
      <c r="L652">
        <v>98661</v>
      </c>
      <c r="M652" t="s">
        <v>60</v>
      </c>
      <c r="N652" t="s">
        <v>2167</v>
      </c>
      <c r="O652" t="s">
        <v>90</v>
      </c>
      <c r="P652" t="s">
        <v>181</v>
      </c>
      <c r="Q652" t="s">
        <v>2168</v>
      </c>
      <c r="R652" s="1">
        <v>316</v>
      </c>
      <c r="S652">
        <v>4</v>
      </c>
      <c r="T652">
        <f t="shared" si="10"/>
        <v>24</v>
      </c>
      <c r="U652" t="s">
        <v>52</v>
      </c>
      <c r="V652">
        <v>0</v>
      </c>
      <c r="W652">
        <v>0</v>
      </c>
      <c r="X652" s="1">
        <v>0</v>
      </c>
      <c r="Y652" s="1">
        <v>316</v>
      </c>
      <c r="Z652" t="s">
        <v>47</v>
      </c>
      <c r="AA652" s="2">
        <v>31.6</v>
      </c>
      <c r="AB652" s="3">
        <v>0.1</v>
      </c>
      <c r="AC652" s="1">
        <v>-284.39999999999998</v>
      </c>
      <c r="AD652">
        <v>5</v>
      </c>
      <c r="AE652">
        <v>5</v>
      </c>
      <c r="AF652" t="s">
        <v>48</v>
      </c>
      <c r="AG652">
        <v>2016</v>
      </c>
      <c r="AH652">
        <f>COUNTBLANK(datos[[#This Row],[Row ID]:[Year sales]])</f>
        <v>0</v>
      </c>
    </row>
    <row r="653" spans="1:34" x14ac:dyDescent="0.3">
      <c r="A653">
        <v>652</v>
      </c>
      <c r="B653" t="s">
        <v>2169</v>
      </c>
      <c r="C653" s="4">
        <v>42666</v>
      </c>
      <c r="D653" s="4">
        <v>42672</v>
      </c>
      <c r="E653" t="s">
        <v>67</v>
      </c>
      <c r="F653" t="s">
        <v>2170</v>
      </c>
      <c r="G653" t="s">
        <v>2171</v>
      </c>
      <c r="H653" t="s">
        <v>122</v>
      </c>
      <c r="I653" t="s">
        <v>38</v>
      </c>
      <c r="J653" t="s">
        <v>286</v>
      </c>
      <c r="K653" t="s">
        <v>287</v>
      </c>
      <c r="L653">
        <v>10024</v>
      </c>
      <c r="M653" t="s">
        <v>168</v>
      </c>
      <c r="N653" t="s">
        <v>340</v>
      </c>
      <c r="O653" t="s">
        <v>62</v>
      </c>
      <c r="P653" t="s">
        <v>110</v>
      </c>
      <c r="Q653" t="s">
        <v>341</v>
      </c>
      <c r="R653" s="1">
        <v>379.4</v>
      </c>
      <c r="S653">
        <v>10</v>
      </c>
      <c r="T653">
        <f t="shared" si="10"/>
        <v>28</v>
      </c>
      <c r="U653" t="s">
        <v>75</v>
      </c>
      <c r="V653">
        <v>0</v>
      </c>
      <c r="W653">
        <v>0</v>
      </c>
      <c r="X653" s="1">
        <v>0</v>
      </c>
      <c r="Y653" s="1">
        <v>379.4</v>
      </c>
      <c r="Z653" t="s">
        <v>47</v>
      </c>
      <c r="AA653" s="2">
        <v>178.31800000000001</v>
      </c>
      <c r="AB653" s="3">
        <v>0.47000000000000008</v>
      </c>
      <c r="AC653" s="1">
        <v>-201.08199999999999</v>
      </c>
      <c r="AD653">
        <v>6</v>
      </c>
      <c r="AE653">
        <v>6</v>
      </c>
      <c r="AF653" t="s">
        <v>48</v>
      </c>
      <c r="AG653">
        <v>2016</v>
      </c>
      <c r="AH653">
        <f>COUNTBLANK(datos[[#This Row],[Row ID]:[Year sales]])</f>
        <v>0</v>
      </c>
    </row>
    <row r="654" spans="1:34" x14ac:dyDescent="0.3">
      <c r="A654">
        <v>653</v>
      </c>
      <c r="B654" t="s">
        <v>2172</v>
      </c>
      <c r="C654" s="4">
        <v>42905</v>
      </c>
      <c r="D654" s="4">
        <v>42909</v>
      </c>
      <c r="E654" t="s">
        <v>67</v>
      </c>
      <c r="F654" t="s">
        <v>1347</v>
      </c>
      <c r="G654" t="s">
        <v>1348</v>
      </c>
      <c r="H654" t="s">
        <v>57</v>
      </c>
      <c r="I654" t="s">
        <v>38</v>
      </c>
      <c r="J654" t="s">
        <v>286</v>
      </c>
      <c r="K654" t="s">
        <v>287</v>
      </c>
      <c r="L654">
        <v>10035</v>
      </c>
      <c r="M654" t="s">
        <v>168</v>
      </c>
      <c r="N654" t="s">
        <v>316</v>
      </c>
      <c r="O654" t="s">
        <v>62</v>
      </c>
      <c r="P654" t="s">
        <v>110</v>
      </c>
      <c r="Q654" t="s">
        <v>317</v>
      </c>
      <c r="R654" s="1">
        <v>97.82</v>
      </c>
      <c r="S654">
        <v>2</v>
      </c>
      <c r="T654">
        <f t="shared" si="10"/>
        <v>16</v>
      </c>
      <c r="U654" t="s">
        <v>46</v>
      </c>
      <c r="V654">
        <v>0</v>
      </c>
      <c r="W654">
        <v>0</v>
      </c>
      <c r="X654" s="1">
        <v>0</v>
      </c>
      <c r="Y654" s="1">
        <v>97.82</v>
      </c>
      <c r="Z654" t="s">
        <v>99</v>
      </c>
      <c r="AA654" s="2">
        <v>45.9754</v>
      </c>
      <c r="AB654" s="3">
        <v>0.47000000000000003</v>
      </c>
      <c r="AC654" s="1">
        <v>-51.8446</v>
      </c>
      <c r="AD654">
        <v>4</v>
      </c>
      <c r="AE654">
        <v>4</v>
      </c>
      <c r="AF654" t="s">
        <v>48</v>
      </c>
      <c r="AG654">
        <v>2017</v>
      </c>
      <c r="AH654">
        <f>COUNTBLANK(datos[[#This Row],[Row ID]:[Year sales]])</f>
        <v>0</v>
      </c>
    </row>
    <row r="655" spans="1:34" x14ac:dyDescent="0.3">
      <c r="A655">
        <v>654</v>
      </c>
      <c r="B655" t="s">
        <v>2172</v>
      </c>
      <c r="C655" s="4">
        <v>42905</v>
      </c>
      <c r="D655" s="4">
        <v>42909</v>
      </c>
      <c r="E655" t="s">
        <v>67</v>
      </c>
      <c r="F655" t="s">
        <v>1347</v>
      </c>
      <c r="G655" t="s">
        <v>1348</v>
      </c>
      <c r="H655" t="s">
        <v>57</v>
      </c>
      <c r="I655" t="s">
        <v>38</v>
      </c>
      <c r="J655" t="s">
        <v>286</v>
      </c>
      <c r="K655" t="s">
        <v>287</v>
      </c>
      <c r="L655">
        <v>10035</v>
      </c>
      <c r="M655" t="s">
        <v>168</v>
      </c>
      <c r="N655" t="s">
        <v>2173</v>
      </c>
      <c r="O655" t="s">
        <v>90</v>
      </c>
      <c r="P655" t="s">
        <v>181</v>
      </c>
      <c r="Q655" t="s">
        <v>2174</v>
      </c>
      <c r="R655" s="1">
        <v>103.12</v>
      </c>
      <c r="S655">
        <v>8</v>
      </c>
      <c r="T655">
        <f t="shared" si="10"/>
        <v>16</v>
      </c>
      <c r="U655" t="s">
        <v>75</v>
      </c>
      <c r="V655">
        <v>0</v>
      </c>
      <c r="W655">
        <v>0</v>
      </c>
      <c r="X655" s="1">
        <v>0</v>
      </c>
      <c r="Y655" s="1">
        <v>103.12</v>
      </c>
      <c r="Z655" t="s">
        <v>99</v>
      </c>
      <c r="AA655" s="2">
        <v>10.311999999999999</v>
      </c>
      <c r="AB655" s="3">
        <v>9.9999999999999992E-2</v>
      </c>
      <c r="AC655" s="1">
        <v>-92.808000000000007</v>
      </c>
      <c r="AD655">
        <v>4</v>
      </c>
      <c r="AE655">
        <v>4</v>
      </c>
      <c r="AF655" t="s">
        <v>48</v>
      </c>
      <c r="AG655">
        <v>2017</v>
      </c>
      <c r="AH655">
        <f>COUNTBLANK(datos[[#This Row],[Row ID]:[Year sales]])</f>
        <v>0</v>
      </c>
    </row>
    <row r="656" spans="1:34" x14ac:dyDescent="0.3">
      <c r="A656">
        <v>655</v>
      </c>
      <c r="B656" t="s">
        <v>2175</v>
      </c>
      <c r="C656" s="4">
        <v>42604</v>
      </c>
      <c r="D656" s="4">
        <v>42610</v>
      </c>
      <c r="E656" t="s">
        <v>67</v>
      </c>
      <c r="F656" t="s">
        <v>2176</v>
      </c>
      <c r="G656" t="s">
        <v>2177</v>
      </c>
      <c r="H656" t="s">
        <v>37</v>
      </c>
      <c r="I656" t="s">
        <v>38</v>
      </c>
      <c r="J656" t="s">
        <v>517</v>
      </c>
      <c r="K656" t="s">
        <v>518</v>
      </c>
      <c r="L656">
        <v>43229</v>
      </c>
      <c r="M656" t="s">
        <v>168</v>
      </c>
      <c r="N656" t="s">
        <v>2178</v>
      </c>
      <c r="O656" t="s">
        <v>62</v>
      </c>
      <c r="P656" t="s">
        <v>97</v>
      </c>
      <c r="Q656" t="s">
        <v>2179</v>
      </c>
      <c r="R656" s="1">
        <v>113.55200000000001</v>
      </c>
      <c r="S656">
        <v>2</v>
      </c>
      <c r="T656">
        <f t="shared" si="10"/>
        <v>16</v>
      </c>
      <c r="U656" t="s">
        <v>46</v>
      </c>
      <c r="V656">
        <v>0.2</v>
      </c>
      <c r="W656">
        <v>22.710400000000003</v>
      </c>
      <c r="X656" s="1">
        <v>-22.7104</v>
      </c>
      <c r="Y656" s="1">
        <v>136.26240000000001</v>
      </c>
      <c r="Z656" t="s">
        <v>99</v>
      </c>
      <c r="AA656" s="2">
        <v>8.5164000000000009</v>
      </c>
      <c r="AB656" s="3">
        <v>7.4999999999999997E-2</v>
      </c>
      <c r="AC656" s="1">
        <v>-82.325199999999995</v>
      </c>
      <c r="AD656">
        <v>6</v>
      </c>
      <c r="AE656">
        <v>6</v>
      </c>
      <c r="AF656" t="s">
        <v>48</v>
      </c>
      <c r="AG656">
        <v>2016</v>
      </c>
      <c r="AH656">
        <f>COUNTBLANK(datos[[#This Row],[Row ID]:[Year sales]])</f>
        <v>0</v>
      </c>
    </row>
    <row r="657" spans="1:34" x14ac:dyDescent="0.3">
      <c r="A657">
        <v>656</v>
      </c>
      <c r="B657" t="s">
        <v>2175</v>
      </c>
      <c r="C657" s="4">
        <v>42604</v>
      </c>
      <c r="D657" s="4">
        <v>42610</v>
      </c>
      <c r="E657" t="s">
        <v>67</v>
      </c>
      <c r="F657" t="s">
        <v>2176</v>
      </c>
      <c r="G657" t="s">
        <v>2177</v>
      </c>
      <c r="H657" t="s">
        <v>37</v>
      </c>
      <c r="I657" t="s">
        <v>38</v>
      </c>
      <c r="J657" t="s">
        <v>517</v>
      </c>
      <c r="K657" t="s">
        <v>518</v>
      </c>
      <c r="L657">
        <v>43229</v>
      </c>
      <c r="M657" t="s">
        <v>168</v>
      </c>
      <c r="N657" t="s">
        <v>2180</v>
      </c>
      <c r="O657" t="s">
        <v>62</v>
      </c>
      <c r="P657" t="s">
        <v>94</v>
      </c>
      <c r="Q657" t="s">
        <v>2181</v>
      </c>
      <c r="R657" s="1">
        <v>3.3180000000000001</v>
      </c>
      <c r="S657">
        <v>2</v>
      </c>
      <c r="T657">
        <f t="shared" si="10"/>
        <v>33</v>
      </c>
      <c r="U657" t="s">
        <v>46</v>
      </c>
      <c r="V657">
        <v>0.7</v>
      </c>
      <c r="W657">
        <v>2.3226</v>
      </c>
      <c r="X657" s="1">
        <v>-2.3226</v>
      </c>
      <c r="Y657" s="1">
        <v>5.6406000000000001</v>
      </c>
      <c r="Z657" t="s">
        <v>65</v>
      </c>
      <c r="AA657" s="2">
        <v>-2.6543999999999999</v>
      </c>
      <c r="AB657" s="3">
        <v>-0.79999999999999993</v>
      </c>
      <c r="AC657" s="1">
        <v>-3.6497999999999999</v>
      </c>
      <c r="AD657">
        <v>6</v>
      </c>
      <c r="AE657">
        <v>6</v>
      </c>
      <c r="AF657" t="s">
        <v>48</v>
      </c>
      <c r="AG657">
        <v>2016</v>
      </c>
      <c r="AH657">
        <f>COUNTBLANK(datos[[#This Row],[Row ID]:[Year sales]])</f>
        <v>0</v>
      </c>
    </row>
    <row r="658" spans="1:34" x14ac:dyDescent="0.3">
      <c r="A658">
        <v>657</v>
      </c>
      <c r="B658" t="s">
        <v>2175</v>
      </c>
      <c r="C658" s="4">
        <v>42604</v>
      </c>
      <c r="D658" s="4">
        <v>42610</v>
      </c>
      <c r="E658" t="s">
        <v>67</v>
      </c>
      <c r="F658" t="s">
        <v>2176</v>
      </c>
      <c r="G658" t="s">
        <v>2177</v>
      </c>
      <c r="H658" t="s">
        <v>37</v>
      </c>
      <c r="I658" t="s">
        <v>38</v>
      </c>
      <c r="J658" t="s">
        <v>517</v>
      </c>
      <c r="K658" t="s">
        <v>518</v>
      </c>
      <c r="L658">
        <v>43229</v>
      </c>
      <c r="M658" t="s">
        <v>168</v>
      </c>
      <c r="N658" t="s">
        <v>2182</v>
      </c>
      <c r="O658" t="s">
        <v>62</v>
      </c>
      <c r="P658" t="s">
        <v>193</v>
      </c>
      <c r="Q658" t="s">
        <v>2183</v>
      </c>
      <c r="R658" s="1">
        <v>134.28800000000001</v>
      </c>
      <c r="S658">
        <v>2</v>
      </c>
      <c r="T658">
        <f t="shared" si="10"/>
        <v>19</v>
      </c>
      <c r="U658" t="s">
        <v>46</v>
      </c>
      <c r="V658">
        <v>0.2</v>
      </c>
      <c r="W658">
        <v>26.857600000000005</v>
      </c>
      <c r="X658" s="1">
        <v>-26.857600000000001</v>
      </c>
      <c r="Y658" s="1">
        <v>161.1456</v>
      </c>
      <c r="Z658" t="s">
        <v>99</v>
      </c>
      <c r="AA658" s="2">
        <v>45.322200000000002</v>
      </c>
      <c r="AB658" s="3">
        <v>0.33749999999999997</v>
      </c>
      <c r="AC658" s="1">
        <v>-62.108199999999997</v>
      </c>
      <c r="AD658">
        <v>6</v>
      </c>
      <c r="AE658">
        <v>6</v>
      </c>
      <c r="AF658" t="s">
        <v>48</v>
      </c>
      <c r="AG658">
        <v>2016</v>
      </c>
      <c r="AH658">
        <f>COUNTBLANK(datos[[#This Row],[Row ID]:[Year sales]])</f>
        <v>0</v>
      </c>
    </row>
    <row r="659" spans="1:34" x14ac:dyDescent="0.3">
      <c r="A659">
        <v>658</v>
      </c>
      <c r="B659" t="s">
        <v>2184</v>
      </c>
      <c r="C659" s="4">
        <v>42632</v>
      </c>
      <c r="D659" s="4">
        <v>42632</v>
      </c>
      <c r="E659" t="s">
        <v>1312</v>
      </c>
      <c r="F659" t="s">
        <v>2185</v>
      </c>
      <c r="G659" t="s">
        <v>2186</v>
      </c>
      <c r="H659" t="s">
        <v>122</v>
      </c>
      <c r="I659" t="s">
        <v>38</v>
      </c>
      <c r="J659" t="s">
        <v>476</v>
      </c>
      <c r="K659" t="s">
        <v>231</v>
      </c>
      <c r="L659">
        <v>60505</v>
      </c>
      <c r="M659" t="s">
        <v>125</v>
      </c>
      <c r="N659" t="s">
        <v>1750</v>
      </c>
      <c r="O659" t="s">
        <v>43</v>
      </c>
      <c r="P659" t="s">
        <v>50</v>
      </c>
      <c r="Q659" t="s">
        <v>1751</v>
      </c>
      <c r="R659" s="1">
        <v>701.37199999999996</v>
      </c>
      <c r="S659">
        <v>2</v>
      </c>
      <c r="T659">
        <f t="shared" si="10"/>
        <v>32</v>
      </c>
      <c r="U659" t="s">
        <v>46</v>
      </c>
      <c r="V659">
        <v>0.3</v>
      </c>
      <c r="W659">
        <v>210.41159999999999</v>
      </c>
      <c r="X659" s="1">
        <v>-210.41159999999999</v>
      </c>
      <c r="Y659" s="1">
        <v>911.78359999999998</v>
      </c>
      <c r="Z659" t="s">
        <v>53</v>
      </c>
      <c r="AA659" s="2">
        <v>-50.097999999999999</v>
      </c>
      <c r="AB659" s="3">
        <v>-7.1428571428571425E-2</v>
      </c>
      <c r="AC659" s="1">
        <v>-541.05840000000001</v>
      </c>
      <c r="AD659">
        <v>0</v>
      </c>
      <c r="AE659">
        <v>0</v>
      </c>
      <c r="AF659" t="s">
        <v>48</v>
      </c>
      <c r="AG659">
        <v>2016</v>
      </c>
      <c r="AH659">
        <f>COUNTBLANK(datos[[#This Row],[Row ID]:[Year sales]])</f>
        <v>0</v>
      </c>
    </row>
    <row r="660" spans="1:34" x14ac:dyDescent="0.3">
      <c r="A660">
        <v>659</v>
      </c>
      <c r="B660" t="s">
        <v>2184</v>
      </c>
      <c r="C660" s="4">
        <v>42632</v>
      </c>
      <c r="D660" s="4">
        <v>42632</v>
      </c>
      <c r="E660" t="s">
        <v>1312</v>
      </c>
      <c r="F660" t="s">
        <v>2185</v>
      </c>
      <c r="G660" t="s">
        <v>2186</v>
      </c>
      <c r="H660" t="s">
        <v>122</v>
      </c>
      <c r="I660" t="s">
        <v>38</v>
      </c>
      <c r="J660" t="s">
        <v>476</v>
      </c>
      <c r="K660" t="s">
        <v>231</v>
      </c>
      <c r="L660">
        <v>60505</v>
      </c>
      <c r="M660" t="s">
        <v>125</v>
      </c>
      <c r="N660" t="s">
        <v>345</v>
      </c>
      <c r="O660" t="s">
        <v>62</v>
      </c>
      <c r="P660" t="s">
        <v>94</v>
      </c>
      <c r="Q660" t="s">
        <v>346</v>
      </c>
      <c r="R660" s="1">
        <v>2.3079999999999998</v>
      </c>
      <c r="S660">
        <v>2</v>
      </c>
      <c r="T660">
        <f t="shared" si="10"/>
        <v>26</v>
      </c>
      <c r="U660" t="s">
        <v>46</v>
      </c>
      <c r="V660">
        <v>0.8</v>
      </c>
      <c r="W660">
        <v>1.8464</v>
      </c>
      <c r="X660" s="1">
        <v>-1.8464</v>
      </c>
      <c r="Y660" s="1">
        <v>4.1543999999999999</v>
      </c>
      <c r="Z660" t="s">
        <v>65</v>
      </c>
      <c r="AA660" s="2">
        <v>-3.4620000000000002</v>
      </c>
      <c r="AB660" s="3">
        <v>-1.5000000000000002</v>
      </c>
      <c r="AC660" s="1">
        <v>-3.9236</v>
      </c>
      <c r="AD660">
        <v>0</v>
      </c>
      <c r="AE660">
        <v>0</v>
      </c>
      <c r="AF660" t="s">
        <v>48</v>
      </c>
      <c r="AG660">
        <v>2016</v>
      </c>
      <c r="AH660">
        <f>COUNTBLANK(datos[[#This Row],[Row ID]:[Year sales]])</f>
        <v>0</v>
      </c>
    </row>
    <row r="661" spans="1:34" x14ac:dyDescent="0.3">
      <c r="A661">
        <v>660</v>
      </c>
      <c r="B661" t="s">
        <v>2187</v>
      </c>
      <c r="C661" s="4">
        <v>42240</v>
      </c>
      <c r="D661" s="4">
        <v>42244</v>
      </c>
      <c r="E661" t="s">
        <v>67</v>
      </c>
      <c r="F661" t="s">
        <v>799</v>
      </c>
      <c r="G661" t="s">
        <v>800</v>
      </c>
      <c r="H661" t="s">
        <v>37</v>
      </c>
      <c r="I661" t="s">
        <v>38</v>
      </c>
      <c r="J661" t="s">
        <v>1149</v>
      </c>
      <c r="K661" t="s">
        <v>124</v>
      </c>
      <c r="L661">
        <v>76017</v>
      </c>
      <c r="M661" t="s">
        <v>125</v>
      </c>
      <c r="N661" t="s">
        <v>2035</v>
      </c>
      <c r="O661" t="s">
        <v>62</v>
      </c>
      <c r="P661" t="s">
        <v>77</v>
      </c>
      <c r="Q661" t="s">
        <v>2036</v>
      </c>
      <c r="R661" s="1">
        <v>999.43200000000002</v>
      </c>
      <c r="S661">
        <v>7</v>
      </c>
      <c r="T661">
        <f t="shared" si="10"/>
        <v>49</v>
      </c>
      <c r="U661" t="s">
        <v>75</v>
      </c>
      <c r="V661">
        <v>0.2</v>
      </c>
      <c r="W661">
        <v>199.88640000000001</v>
      </c>
      <c r="X661" s="1">
        <v>-199.88640000000001</v>
      </c>
      <c r="Y661" s="1">
        <v>1199.3184000000001</v>
      </c>
      <c r="Z661" t="s">
        <v>53</v>
      </c>
      <c r="AA661" s="2">
        <v>124.929</v>
      </c>
      <c r="AB661" s="3">
        <v>0.125</v>
      </c>
      <c r="AC661" s="1">
        <v>-674.61659999999995</v>
      </c>
      <c r="AD661">
        <v>4</v>
      </c>
      <c r="AE661">
        <v>4</v>
      </c>
      <c r="AF661" t="s">
        <v>48</v>
      </c>
      <c r="AG661">
        <v>2015</v>
      </c>
      <c r="AH661">
        <f>COUNTBLANK(datos[[#This Row],[Row ID]:[Year sales]])</f>
        <v>0</v>
      </c>
    </row>
    <row r="662" spans="1:34" x14ac:dyDescent="0.3">
      <c r="A662">
        <v>661</v>
      </c>
      <c r="B662" t="s">
        <v>2187</v>
      </c>
      <c r="C662" s="4">
        <v>42240</v>
      </c>
      <c r="D662" s="4">
        <v>42244</v>
      </c>
      <c r="E662" t="s">
        <v>67</v>
      </c>
      <c r="F662" t="s">
        <v>799</v>
      </c>
      <c r="G662" t="s">
        <v>800</v>
      </c>
      <c r="H662" t="s">
        <v>37</v>
      </c>
      <c r="I662" t="s">
        <v>38</v>
      </c>
      <c r="J662" t="s">
        <v>1149</v>
      </c>
      <c r="K662" t="s">
        <v>124</v>
      </c>
      <c r="L662">
        <v>76017</v>
      </c>
      <c r="M662" t="s">
        <v>125</v>
      </c>
      <c r="N662" t="s">
        <v>2188</v>
      </c>
      <c r="O662" t="s">
        <v>62</v>
      </c>
      <c r="P662" t="s">
        <v>77</v>
      </c>
      <c r="Q662" t="s">
        <v>2189</v>
      </c>
      <c r="R662" s="1">
        <v>724.08</v>
      </c>
      <c r="S662">
        <v>14</v>
      </c>
      <c r="T662">
        <f t="shared" si="10"/>
        <v>33</v>
      </c>
      <c r="U662" t="s">
        <v>75</v>
      </c>
      <c r="V662">
        <v>0.2</v>
      </c>
      <c r="W662">
        <v>144.816</v>
      </c>
      <c r="X662" s="1">
        <v>-144.816</v>
      </c>
      <c r="Y662" s="1">
        <v>868.89600000000007</v>
      </c>
      <c r="Z662" t="s">
        <v>53</v>
      </c>
      <c r="AA662" s="2">
        <v>-135.76499999999999</v>
      </c>
      <c r="AB662" s="3">
        <v>-0.18749999999999997</v>
      </c>
      <c r="AC662" s="1">
        <v>-715.029</v>
      </c>
      <c r="AD662">
        <v>4</v>
      </c>
      <c r="AE662">
        <v>4</v>
      </c>
      <c r="AF662" t="s">
        <v>48</v>
      </c>
      <c r="AG662">
        <v>2015</v>
      </c>
      <c r="AH662">
        <f>COUNTBLANK(datos[[#This Row],[Row ID]:[Year sales]])</f>
        <v>0</v>
      </c>
    </row>
    <row r="663" spans="1:34" x14ac:dyDescent="0.3">
      <c r="A663">
        <v>662</v>
      </c>
      <c r="B663" t="s">
        <v>2187</v>
      </c>
      <c r="C663" s="4">
        <v>42240</v>
      </c>
      <c r="D663" s="4">
        <v>42244</v>
      </c>
      <c r="E663" t="s">
        <v>67</v>
      </c>
      <c r="F663" t="s">
        <v>799</v>
      </c>
      <c r="G663" t="s">
        <v>800</v>
      </c>
      <c r="H663" t="s">
        <v>37</v>
      </c>
      <c r="I663" t="s">
        <v>38</v>
      </c>
      <c r="J663" t="s">
        <v>1149</v>
      </c>
      <c r="K663" t="s">
        <v>124</v>
      </c>
      <c r="L663">
        <v>76017</v>
      </c>
      <c r="M663" t="s">
        <v>125</v>
      </c>
      <c r="N663" t="s">
        <v>530</v>
      </c>
      <c r="O663" t="s">
        <v>43</v>
      </c>
      <c r="P663" t="s">
        <v>73</v>
      </c>
      <c r="Q663" t="s">
        <v>531</v>
      </c>
      <c r="R663" s="1">
        <v>918.78499999999997</v>
      </c>
      <c r="S663">
        <v>5</v>
      </c>
      <c r="T663">
        <f t="shared" si="10"/>
        <v>22</v>
      </c>
      <c r="U663" t="s">
        <v>75</v>
      </c>
      <c r="V663">
        <v>0.3</v>
      </c>
      <c r="W663">
        <v>275.63549999999998</v>
      </c>
      <c r="X663" s="1">
        <v>-275.63549999999998</v>
      </c>
      <c r="Y663" s="1">
        <v>1194.4204999999999</v>
      </c>
      <c r="Z663" t="s">
        <v>53</v>
      </c>
      <c r="AA663" s="2">
        <v>-118.12949999999999</v>
      </c>
      <c r="AB663" s="3">
        <v>-0.12857142857142856</v>
      </c>
      <c r="AC663" s="1">
        <v>-761.279</v>
      </c>
      <c r="AD663">
        <v>4</v>
      </c>
      <c r="AE663">
        <v>4</v>
      </c>
      <c r="AF663" t="s">
        <v>48</v>
      </c>
      <c r="AG663">
        <v>2015</v>
      </c>
      <c r="AH663">
        <f>COUNTBLANK(datos[[#This Row],[Row ID]:[Year sales]])</f>
        <v>0</v>
      </c>
    </row>
    <row r="664" spans="1:34" x14ac:dyDescent="0.3">
      <c r="A664">
        <v>663</v>
      </c>
      <c r="B664" t="s">
        <v>2187</v>
      </c>
      <c r="C664" s="4">
        <v>42240</v>
      </c>
      <c r="D664" s="4">
        <v>42244</v>
      </c>
      <c r="E664" t="s">
        <v>67</v>
      </c>
      <c r="F664" t="s">
        <v>799</v>
      </c>
      <c r="G664" t="s">
        <v>800</v>
      </c>
      <c r="H664" t="s">
        <v>37</v>
      </c>
      <c r="I664" t="s">
        <v>38</v>
      </c>
      <c r="J664" t="s">
        <v>1149</v>
      </c>
      <c r="K664" t="s">
        <v>124</v>
      </c>
      <c r="L664">
        <v>76017</v>
      </c>
      <c r="M664" t="s">
        <v>125</v>
      </c>
      <c r="N664" t="s">
        <v>512</v>
      </c>
      <c r="O664" t="s">
        <v>62</v>
      </c>
      <c r="P664" t="s">
        <v>94</v>
      </c>
      <c r="Q664" t="s">
        <v>513</v>
      </c>
      <c r="R664" s="1">
        <v>2.7240000000000002</v>
      </c>
      <c r="S664">
        <v>3</v>
      </c>
      <c r="T664">
        <f t="shared" si="10"/>
        <v>34</v>
      </c>
      <c r="U664" t="s">
        <v>52</v>
      </c>
      <c r="V664">
        <v>0.8</v>
      </c>
      <c r="W664">
        <v>2.1792000000000002</v>
      </c>
      <c r="X664" s="1">
        <v>-2.1791999999999998</v>
      </c>
      <c r="Y664" s="1">
        <v>4.9032</v>
      </c>
      <c r="Z664" t="s">
        <v>65</v>
      </c>
      <c r="AA664" s="2">
        <v>-4.2222</v>
      </c>
      <c r="AB664" s="3">
        <v>-1.5499999999999998</v>
      </c>
      <c r="AC664" s="1">
        <v>-4.7670000000000003</v>
      </c>
      <c r="AD664">
        <v>4</v>
      </c>
      <c r="AE664">
        <v>4</v>
      </c>
      <c r="AF664" t="s">
        <v>48</v>
      </c>
      <c r="AG664">
        <v>2015</v>
      </c>
      <c r="AH664">
        <f>COUNTBLANK(datos[[#This Row],[Row ID]:[Year sales]])</f>
        <v>0</v>
      </c>
    </row>
    <row r="665" spans="1:34" x14ac:dyDescent="0.3">
      <c r="A665">
        <v>664</v>
      </c>
      <c r="B665" t="s">
        <v>2190</v>
      </c>
      <c r="C665" s="4">
        <v>42455</v>
      </c>
      <c r="D665" s="4">
        <v>42459</v>
      </c>
      <c r="E665" t="s">
        <v>67</v>
      </c>
      <c r="F665" t="s">
        <v>2191</v>
      </c>
      <c r="G665" t="s">
        <v>2192</v>
      </c>
      <c r="H665" t="s">
        <v>57</v>
      </c>
      <c r="I665" t="s">
        <v>38</v>
      </c>
      <c r="J665" t="s">
        <v>286</v>
      </c>
      <c r="K665" t="s">
        <v>287</v>
      </c>
      <c r="L665">
        <v>10011</v>
      </c>
      <c r="M665" t="s">
        <v>168</v>
      </c>
      <c r="N665" t="s">
        <v>861</v>
      </c>
      <c r="O665" t="s">
        <v>62</v>
      </c>
      <c r="P665" t="s">
        <v>77</v>
      </c>
      <c r="Q665" t="s">
        <v>862</v>
      </c>
      <c r="R665" s="1">
        <v>459.95</v>
      </c>
      <c r="S665">
        <v>5</v>
      </c>
      <c r="T665">
        <f t="shared" si="10"/>
        <v>28</v>
      </c>
      <c r="U665" t="s">
        <v>75</v>
      </c>
      <c r="V665">
        <v>0</v>
      </c>
      <c r="W665">
        <v>0</v>
      </c>
      <c r="X665" s="1">
        <v>0</v>
      </c>
      <c r="Y665" s="1">
        <v>459.95</v>
      </c>
      <c r="Z665" t="s">
        <v>47</v>
      </c>
      <c r="AA665" s="2">
        <v>18.398</v>
      </c>
      <c r="AB665" s="3">
        <v>0.04</v>
      </c>
      <c r="AC665" s="1">
        <v>-441.55200000000002</v>
      </c>
      <c r="AD665">
        <v>4</v>
      </c>
      <c r="AE665">
        <v>4</v>
      </c>
      <c r="AF665" t="s">
        <v>48</v>
      </c>
      <c r="AG665">
        <v>2016</v>
      </c>
      <c r="AH665">
        <f>COUNTBLANK(datos[[#This Row],[Row ID]:[Year sales]])</f>
        <v>0</v>
      </c>
    </row>
    <row r="666" spans="1:34" x14ac:dyDescent="0.3">
      <c r="A666">
        <v>665</v>
      </c>
      <c r="B666" t="s">
        <v>2193</v>
      </c>
      <c r="C666" s="4">
        <v>42678</v>
      </c>
      <c r="D666" s="4">
        <v>42678</v>
      </c>
      <c r="E666" t="s">
        <v>1312</v>
      </c>
      <c r="F666" t="s">
        <v>1006</v>
      </c>
      <c r="G666" t="s">
        <v>1007</v>
      </c>
      <c r="H666" t="s">
        <v>37</v>
      </c>
      <c r="I666" t="s">
        <v>38</v>
      </c>
      <c r="J666" t="s">
        <v>1497</v>
      </c>
      <c r="K666" t="s">
        <v>40</v>
      </c>
      <c r="L666">
        <v>40214</v>
      </c>
      <c r="M666" t="s">
        <v>41</v>
      </c>
      <c r="N666" t="s">
        <v>519</v>
      </c>
      <c r="O666" t="s">
        <v>62</v>
      </c>
      <c r="P666" t="s">
        <v>289</v>
      </c>
      <c r="Q666" t="s">
        <v>520</v>
      </c>
      <c r="R666" s="1">
        <v>10.74</v>
      </c>
      <c r="S666">
        <v>3</v>
      </c>
      <c r="T666">
        <f t="shared" si="10"/>
        <v>44</v>
      </c>
      <c r="U666" t="s">
        <v>52</v>
      </c>
      <c r="V666">
        <v>0</v>
      </c>
      <c r="W666">
        <v>0</v>
      </c>
      <c r="X666" s="1">
        <v>0</v>
      </c>
      <c r="Y666" s="1">
        <v>10.74</v>
      </c>
      <c r="Z666" t="s">
        <v>65</v>
      </c>
      <c r="AA666" s="2">
        <v>5.2625999999999999</v>
      </c>
      <c r="AB666" s="3">
        <v>0.49</v>
      </c>
      <c r="AC666" s="1">
        <v>-5.4774000000000003</v>
      </c>
      <c r="AD666">
        <v>0</v>
      </c>
      <c r="AE666">
        <v>0</v>
      </c>
      <c r="AF666" t="s">
        <v>48</v>
      </c>
      <c r="AG666">
        <v>2016</v>
      </c>
      <c r="AH666">
        <f>COUNTBLANK(datos[[#This Row],[Row ID]:[Year sales]])</f>
        <v>0</v>
      </c>
    </row>
    <row r="667" spans="1:34" x14ac:dyDescent="0.3">
      <c r="A667">
        <v>666</v>
      </c>
      <c r="B667" t="s">
        <v>2194</v>
      </c>
      <c r="C667" s="4">
        <v>42894</v>
      </c>
      <c r="D667" s="4">
        <v>42896</v>
      </c>
      <c r="E667" t="s">
        <v>34</v>
      </c>
      <c r="F667" t="s">
        <v>2195</v>
      </c>
      <c r="G667" t="s">
        <v>2196</v>
      </c>
      <c r="H667" t="s">
        <v>57</v>
      </c>
      <c r="I667" t="s">
        <v>38</v>
      </c>
      <c r="J667" t="s">
        <v>837</v>
      </c>
      <c r="K667" t="s">
        <v>124</v>
      </c>
      <c r="L667">
        <v>75081</v>
      </c>
      <c r="M667" t="s">
        <v>125</v>
      </c>
      <c r="N667" t="s">
        <v>2197</v>
      </c>
      <c r="O667" t="s">
        <v>62</v>
      </c>
      <c r="P667" t="s">
        <v>599</v>
      </c>
      <c r="Q667" t="s">
        <v>2198</v>
      </c>
      <c r="R667" s="1">
        <v>23.76</v>
      </c>
      <c r="S667">
        <v>3</v>
      </c>
      <c r="T667">
        <f t="shared" si="10"/>
        <v>22</v>
      </c>
      <c r="U667" t="s">
        <v>52</v>
      </c>
      <c r="V667">
        <v>0.2</v>
      </c>
      <c r="W667">
        <v>4.7520000000000007</v>
      </c>
      <c r="X667" s="1">
        <v>-4.7519999999999998</v>
      </c>
      <c r="Y667" s="1">
        <v>28.512</v>
      </c>
      <c r="Z667" t="s">
        <v>65</v>
      </c>
      <c r="AA667" s="2">
        <v>2.0790000000000002</v>
      </c>
      <c r="AB667" s="3">
        <v>8.7500000000000008E-2</v>
      </c>
      <c r="AC667" s="1">
        <v>-16.928999999999998</v>
      </c>
      <c r="AD667">
        <v>2</v>
      </c>
      <c r="AE667">
        <v>2</v>
      </c>
      <c r="AF667" t="s">
        <v>48</v>
      </c>
      <c r="AG667">
        <v>2017</v>
      </c>
      <c r="AH667">
        <f>COUNTBLANK(datos[[#This Row],[Row ID]:[Year sales]])</f>
        <v>0</v>
      </c>
    </row>
    <row r="668" spans="1:34" x14ac:dyDescent="0.3">
      <c r="A668">
        <v>667</v>
      </c>
      <c r="B668" t="s">
        <v>2194</v>
      </c>
      <c r="C668" s="4">
        <v>42894</v>
      </c>
      <c r="D668" s="4">
        <v>42896</v>
      </c>
      <c r="E668" t="s">
        <v>34</v>
      </c>
      <c r="F668" t="s">
        <v>2195</v>
      </c>
      <c r="G668" t="s">
        <v>2196</v>
      </c>
      <c r="H668" t="s">
        <v>57</v>
      </c>
      <c r="I668" t="s">
        <v>38</v>
      </c>
      <c r="J668" t="s">
        <v>837</v>
      </c>
      <c r="K668" t="s">
        <v>124</v>
      </c>
      <c r="L668">
        <v>75081</v>
      </c>
      <c r="M668" t="s">
        <v>125</v>
      </c>
      <c r="N668" t="s">
        <v>1076</v>
      </c>
      <c r="O668" t="s">
        <v>62</v>
      </c>
      <c r="P668" t="s">
        <v>110</v>
      </c>
      <c r="Q668" t="s">
        <v>206</v>
      </c>
      <c r="R668" s="1">
        <v>85.055999999999997</v>
      </c>
      <c r="S668">
        <v>3</v>
      </c>
      <c r="T668">
        <f t="shared" si="10"/>
        <v>150</v>
      </c>
      <c r="U668" t="s">
        <v>52</v>
      </c>
      <c r="V668">
        <v>0.2</v>
      </c>
      <c r="W668">
        <v>17.011199999999999</v>
      </c>
      <c r="X668" s="1">
        <v>-17.011199999999999</v>
      </c>
      <c r="Y668" s="1">
        <v>102.0672</v>
      </c>
      <c r="Z668" t="s">
        <v>99</v>
      </c>
      <c r="AA668" s="2">
        <v>28.706399999999999</v>
      </c>
      <c r="AB668" s="3">
        <v>0.33749999999999997</v>
      </c>
      <c r="AC668" s="1">
        <v>-39.3384</v>
      </c>
      <c r="AD668">
        <v>2</v>
      </c>
      <c r="AE668">
        <v>2</v>
      </c>
      <c r="AF668" t="s">
        <v>48</v>
      </c>
      <c r="AG668">
        <v>2017</v>
      </c>
      <c r="AH668">
        <f>COUNTBLANK(datos[[#This Row],[Row ID]:[Year sales]])</f>
        <v>0</v>
      </c>
    </row>
    <row r="669" spans="1:34" x14ac:dyDescent="0.3">
      <c r="A669">
        <v>668</v>
      </c>
      <c r="B669" t="s">
        <v>2194</v>
      </c>
      <c r="C669" s="4">
        <v>42894</v>
      </c>
      <c r="D669" s="4">
        <v>42896</v>
      </c>
      <c r="E669" t="s">
        <v>34</v>
      </c>
      <c r="F669" t="s">
        <v>2195</v>
      </c>
      <c r="G669" t="s">
        <v>2196</v>
      </c>
      <c r="H669" t="s">
        <v>57</v>
      </c>
      <c r="I669" t="s">
        <v>38</v>
      </c>
      <c r="J669" t="s">
        <v>837</v>
      </c>
      <c r="K669" t="s">
        <v>124</v>
      </c>
      <c r="L669">
        <v>75081</v>
      </c>
      <c r="M669" t="s">
        <v>125</v>
      </c>
      <c r="N669" t="s">
        <v>2199</v>
      </c>
      <c r="O669" t="s">
        <v>90</v>
      </c>
      <c r="P669" t="s">
        <v>91</v>
      </c>
      <c r="Q669" t="s">
        <v>2200</v>
      </c>
      <c r="R669" s="1">
        <v>381.57600000000002</v>
      </c>
      <c r="S669">
        <v>3</v>
      </c>
      <c r="T669">
        <f t="shared" si="10"/>
        <v>12</v>
      </c>
      <c r="U669" t="s">
        <v>52</v>
      </c>
      <c r="V669">
        <v>0.2</v>
      </c>
      <c r="W669">
        <v>76.315200000000004</v>
      </c>
      <c r="X669" s="1">
        <v>-76.315200000000004</v>
      </c>
      <c r="Y669" s="1">
        <v>457.89120000000003</v>
      </c>
      <c r="Z669" t="s">
        <v>47</v>
      </c>
      <c r="AA669" s="2">
        <v>28.618200000000002</v>
      </c>
      <c r="AB669" s="3">
        <v>7.4999999999999997E-2</v>
      </c>
      <c r="AC669" s="1">
        <v>-276.64260000000002</v>
      </c>
      <c r="AD669">
        <v>2</v>
      </c>
      <c r="AE669">
        <v>2</v>
      </c>
      <c r="AF669" t="s">
        <v>48</v>
      </c>
      <c r="AG669">
        <v>2017</v>
      </c>
      <c r="AH669">
        <f>COUNTBLANK(datos[[#This Row],[Row ID]:[Year sales]])</f>
        <v>0</v>
      </c>
    </row>
    <row r="670" spans="1:34" x14ac:dyDescent="0.3">
      <c r="A670">
        <v>669</v>
      </c>
      <c r="B670" t="s">
        <v>2201</v>
      </c>
      <c r="C670" s="4">
        <v>41997</v>
      </c>
      <c r="D670" s="4">
        <v>41999</v>
      </c>
      <c r="E670" t="s">
        <v>208</v>
      </c>
      <c r="F670" t="s">
        <v>2202</v>
      </c>
      <c r="G670" t="s">
        <v>2203</v>
      </c>
      <c r="H670" t="s">
        <v>37</v>
      </c>
      <c r="I670" t="s">
        <v>38</v>
      </c>
      <c r="J670" t="s">
        <v>2204</v>
      </c>
      <c r="K670" t="s">
        <v>518</v>
      </c>
      <c r="L670">
        <v>44105</v>
      </c>
      <c r="M670" t="s">
        <v>168</v>
      </c>
      <c r="N670" t="s">
        <v>2205</v>
      </c>
      <c r="O670" t="s">
        <v>43</v>
      </c>
      <c r="P670" t="s">
        <v>83</v>
      </c>
      <c r="Q670" t="s">
        <v>2206</v>
      </c>
      <c r="R670" s="1">
        <v>30.36</v>
      </c>
      <c r="S670">
        <v>5</v>
      </c>
      <c r="T670">
        <f t="shared" si="10"/>
        <v>12</v>
      </c>
      <c r="U670" t="s">
        <v>75</v>
      </c>
      <c r="V670">
        <v>0.2</v>
      </c>
      <c r="W670">
        <v>6.0720000000000001</v>
      </c>
      <c r="X670" s="1">
        <v>-6.0720000000000001</v>
      </c>
      <c r="Y670" s="1">
        <v>36.432000000000002</v>
      </c>
      <c r="Z670" t="s">
        <v>65</v>
      </c>
      <c r="AA670" s="2">
        <v>8.7285000000000004</v>
      </c>
      <c r="AB670" s="3">
        <v>0.28750000000000003</v>
      </c>
      <c r="AC670" s="1">
        <v>-15.5595</v>
      </c>
      <c r="AD670">
        <v>2</v>
      </c>
      <c r="AE670">
        <v>2</v>
      </c>
      <c r="AF670" t="s">
        <v>48</v>
      </c>
      <c r="AG670">
        <v>2014</v>
      </c>
      <c r="AH670">
        <f>COUNTBLANK(datos[[#This Row],[Row ID]:[Year sales]])</f>
        <v>0</v>
      </c>
    </row>
    <row r="671" spans="1:34" x14ac:dyDescent="0.3">
      <c r="A671">
        <v>670</v>
      </c>
      <c r="B671" t="s">
        <v>2207</v>
      </c>
      <c r="C671" s="4">
        <v>42895</v>
      </c>
      <c r="D671" s="4">
        <v>42899</v>
      </c>
      <c r="E671" t="s">
        <v>67</v>
      </c>
      <c r="F671" t="s">
        <v>2091</v>
      </c>
      <c r="G671" t="s">
        <v>2092</v>
      </c>
      <c r="H671" t="s">
        <v>122</v>
      </c>
      <c r="I671" t="s">
        <v>38</v>
      </c>
      <c r="J671" t="s">
        <v>323</v>
      </c>
      <c r="K671" t="s">
        <v>231</v>
      </c>
      <c r="L671">
        <v>60653</v>
      </c>
      <c r="M671" t="s">
        <v>125</v>
      </c>
      <c r="N671" t="s">
        <v>2208</v>
      </c>
      <c r="O671" t="s">
        <v>43</v>
      </c>
      <c r="P671" t="s">
        <v>83</v>
      </c>
      <c r="Q671" t="s">
        <v>2209</v>
      </c>
      <c r="R671" s="1">
        <v>23.975999999999999</v>
      </c>
      <c r="S671">
        <v>3</v>
      </c>
      <c r="T671">
        <f t="shared" si="10"/>
        <v>36</v>
      </c>
      <c r="U671" t="s">
        <v>52</v>
      </c>
      <c r="V671">
        <v>0.6</v>
      </c>
      <c r="W671">
        <v>14.385599999999998</v>
      </c>
      <c r="X671" s="1">
        <v>-14.3856</v>
      </c>
      <c r="Y671" s="1">
        <v>38.361599999999996</v>
      </c>
      <c r="Z671" t="s">
        <v>65</v>
      </c>
      <c r="AA671" s="2">
        <v>-14.3856</v>
      </c>
      <c r="AB671" s="3">
        <v>-0.6</v>
      </c>
      <c r="AC671" s="1">
        <v>-23.975999999999999</v>
      </c>
      <c r="AD671">
        <v>4</v>
      </c>
      <c r="AE671">
        <v>4</v>
      </c>
      <c r="AF671" t="s">
        <v>48</v>
      </c>
      <c r="AG671">
        <v>2017</v>
      </c>
      <c r="AH671">
        <f>COUNTBLANK(datos[[#This Row],[Row ID]:[Year sales]])</f>
        <v>0</v>
      </c>
    </row>
    <row r="672" spans="1:34" x14ac:dyDescent="0.3">
      <c r="A672">
        <v>671</v>
      </c>
      <c r="B672" t="s">
        <v>2207</v>
      </c>
      <c r="C672" s="4">
        <v>42895</v>
      </c>
      <c r="D672" s="4">
        <v>42899</v>
      </c>
      <c r="E672" t="s">
        <v>67</v>
      </c>
      <c r="F672" t="s">
        <v>2091</v>
      </c>
      <c r="G672" t="s">
        <v>2092</v>
      </c>
      <c r="H672" t="s">
        <v>122</v>
      </c>
      <c r="I672" t="s">
        <v>38</v>
      </c>
      <c r="J672" t="s">
        <v>323</v>
      </c>
      <c r="K672" t="s">
        <v>231</v>
      </c>
      <c r="L672">
        <v>60653</v>
      </c>
      <c r="M672" t="s">
        <v>125</v>
      </c>
      <c r="N672" t="s">
        <v>2210</v>
      </c>
      <c r="O672" t="s">
        <v>43</v>
      </c>
      <c r="P672" t="s">
        <v>73</v>
      </c>
      <c r="Q672" t="s">
        <v>2211</v>
      </c>
      <c r="R672" s="1">
        <v>108.925</v>
      </c>
      <c r="S672">
        <v>1</v>
      </c>
      <c r="T672">
        <f t="shared" si="10"/>
        <v>18</v>
      </c>
      <c r="U672" t="s">
        <v>46</v>
      </c>
      <c r="V672">
        <v>0.5</v>
      </c>
      <c r="W672">
        <v>54.462499999999999</v>
      </c>
      <c r="X672" s="1">
        <v>-54.462499999999999</v>
      </c>
      <c r="Y672" s="1">
        <v>163.38749999999999</v>
      </c>
      <c r="Z672" t="s">
        <v>99</v>
      </c>
      <c r="AA672" s="2">
        <v>-71.890500000000003</v>
      </c>
      <c r="AB672" s="3">
        <v>-0.66</v>
      </c>
      <c r="AC672" s="1">
        <v>-126.35299999999999</v>
      </c>
      <c r="AD672">
        <v>4</v>
      </c>
      <c r="AE672">
        <v>4</v>
      </c>
      <c r="AF672" t="s">
        <v>48</v>
      </c>
      <c r="AG672">
        <v>2017</v>
      </c>
      <c r="AH672">
        <f>COUNTBLANK(datos[[#This Row],[Row ID]:[Year sales]])</f>
        <v>0</v>
      </c>
    </row>
    <row r="673" spans="1:34" x14ac:dyDescent="0.3">
      <c r="A673">
        <v>672</v>
      </c>
      <c r="B673" t="s">
        <v>2207</v>
      </c>
      <c r="C673" s="4">
        <v>42895</v>
      </c>
      <c r="D673" s="4">
        <v>42899</v>
      </c>
      <c r="E673" t="s">
        <v>67</v>
      </c>
      <c r="F673" t="s">
        <v>2091</v>
      </c>
      <c r="G673" t="s">
        <v>2092</v>
      </c>
      <c r="H673" t="s">
        <v>122</v>
      </c>
      <c r="I673" t="s">
        <v>38</v>
      </c>
      <c r="J673" t="s">
        <v>323</v>
      </c>
      <c r="K673" t="s">
        <v>231</v>
      </c>
      <c r="L673">
        <v>60653</v>
      </c>
      <c r="M673" t="s">
        <v>125</v>
      </c>
      <c r="N673" t="s">
        <v>580</v>
      </c>
      <c r="O673" t="s">
        <v>62</v>
      </c>
      <c r="P673" t="s">
        <v>110</v>
      </c>
      <c r="Q673" t="s">
        <v>2212</v>
      </c>
      <c r="R673" s="1">
        <v>36.351999999999997</v>
      </c>
      <c r="S673">
        <v>8</v>
      </c>
      <c r="T673">
        <f t="shared" si="10"/>
        <v>32</v>
      </c>
      <c r="U673" t="s">
        <v>75</v>
      </c>
      <c r="V673">
        <v>0.2</v>
      </c>
      <c r="W673">
        <v>7.2703999999999995</v>
      </c>
      <c r="X673" s="1">
        <v>-7.2704000000000004</v>
      </c>
      <c r="Y673" s="1">
        <v>43.622399999999999</v>
      </c>
      <c r="Z673" t="s">
        <v>65</v>
      </c>
      <c r="AA673" s="2">
        <v>11.36</v>
      </c>
      <c r="AB673" s="3">
        <v>0.3125</v>
      </c>
      <c r="AC673" s="1">
        <v>-17.721599999999999</v>
      </c>
      <c r="AD673">
        <v>4</v>
      </c>
      <c r="AE673">
        <v>4</v>
      </c>
      <c r="AF673" t="s">
        <v>48</v>
      </c>
      <c r="AG673">
        <v>2017</v>
      </c>
      <c r="AH673">
        <f>COUNTBLANK(datos[[#This Row],[Row ID]:[Year sales]])</f>
        <v>0</v>
      </c>
    </row>
    <row r="674" spans="1:34" x14ac:dyDescent="0.3">
      <c r="A674">
        <v>673</v>
      </c>
      <c r="B674" t="s">
        <v>2213</v>
      </c>
      <c r="C674" s="4">
        <v>42901</v>
      </c>
      <c r="D674" s="4">
        <v>42908</v>
      </c>
      <c r="E674" t="s">
        <v>67</v>
      </c>
      <c r="F674" t="s">
        <v>1264</v>
      </c>
      <c r="G674" t="s">
        <v>1265</v>
      </c>
      <c r="H674" t="s">
        <v>37</v>
      </c>
      <c r="I674" t="s">
        <v>38</v>
      </c>
      <c r="J674" t="s">
        <v>1343</v>
      </c>
      <c r="K674" t="s">
        <v>231</v>
      </c>
      <c r="L674">
        <v>62301</v>
      </c>
      <c r="M674" t="s">
        <v>125</v>
      </c>
      <c r="N674" t="s">
        <v>2214</v>
      </c>
      <c r="O674" t="s">
        <v>62</v>
      </c>
      <c r="P674" t="s">
        <v>86</v>
      </c>
      <c r="Q674" t="s">
        <v>2215</v>
      </c>
      <c r="R674" s="1">
        <v>19.559999999999999</v>
      </c>
      <c r="S674">
        <v>5</v>
      </c>
      <c r="T674">
        <f t="shared" si="10"/>
        <v>17</v>
      </c>
      <c r="U674" t="s">
        <v>75</v>
      </c>
      <c r="V674">
        <v>0.2</v>
      </c>
      <c r="W674">
        <v>3.9119999999999999</v>
      </c>
      <c r="X674" s="1">
        <v>-3.9119999999999999</v>
      </c>
      <c r="Y674" s="1">
        <v>23.471999999999998</v>
      </c>
      <c r="Z674" t="s">
        <v>65</v>
      </c>
      <c r="AA674" s="2">
        <v>1.7115</v>
      </c>
      <c r="AB674" s="3">
        <v>8.7500000000000008E-2</v>
      </c>
      <c r="AC674" s="1">
        <v>-13.936500000000001</v>
      </c>
      <c r="AD674">
        <v>7</v>
      </c>
      <c r="AE674">
        <v>7</v>
      </c>
      <c r="AF674" t="s">
        <v>48</v>
      </c>
      <c r="AG674">
        <v>2017</v>
      </c>
      <c r="AH674">
        <f>COUNTBLANK(datos[[#This Row],[Row ID]:[Year sales]])</f>
        <v>0</v>
      </c>
    </row>
    <row r="675" spans="1:34" x14ac:dyDescent="0.3">
      <c r="A675">
        <v>674</v>
      </c>
      <c r="B675" t="s">
        <v>2216</v>
      </c>
      <c r="C675" s="4">
        <v>43074</v>
      </c>
      <c r="D675" s="4">
        <v>43077</v>
      </c>
      <c r="E675" t="s">
        <v>208</v>
      </c>
      <c r="F675" t="s">
        <v>2217</v>
      </c>
      <c r="G675" t="s">
        <v>2218</v>
      </c>
      <c r="H675" t="s">
        <v>37</v>
      </c>
      <c r="I675" t="s">
        <v>38</v>
      </c>
      <c r="J675" t="s">
        <v>517</v>
      </c>
      <c r="K675" t="s">
        <v>274</v>
      </c>
      <c r="L675">
        <v>47201</v>
      </c>
      <c r="M675" t="s">
        <v>125</v>
      </c>
      <c r="N675" t="s">
        <v>2219</v>
      </c>
      <c r="O675" t="s">
        <v>62</v>
      </c>
      <c r="P675" t="s">
        <v>97</v>
      </c>
      <c r="Q675" t="s">
        <v>2220</v>
      </c>
      <c r="R675" s="1">
        <v>61.44</v>
      </c>
      <c r="S675">
        <v>3</v>
      </c>
      <c r="T675">
        <f t="shared" si="10"/>
        <v>20</v>
      </c>
      <c r="U675" t="s">
        <v>52</v>
      </c>
      <c r="V675">
        <v>0</v>
      </c>
      <c r="W675">
        <v>0</v>
      </c>
      <c r="X675" s="1">
        <v>0</v>
      </c>
      <c r="Y675" s="1">
        <v>61.44</v>
      </c>
      <c r="Z675" t="s">
        <v>99</v>
      </c>
      <c r="AA675" s="2">
        <v>16.588799999999999</v>
      </c>
      <c r="AB675" s="3">
        <v>0.27</v>
      </c>
      <c r="AC675" s="1">
        <v>-44.851199999999999</v>
      </c>
      <c r="AD675">
        <v>3</v>
      </c>
      <c r="AE675">
        <v>3</v>
      </c>
      <c r="AF675" t="s">
        <v>48</v>
      </c>
      <c r="AG675">
        <v>2017</v>
      </c>
      <c r="AH675">
        <f>COUNTBLANK(datos[[#This Row],[Row ID]:[Year sales]])</f>
        <v>0</v>
      </c>
    </row>
    <row r="676" spans="1:34" x14ac:dyDescent="0.3">
      <c r="A676">
        <v>675</v>
      </c>
      <c r="B676" t="s">
        <v>2216</v>
      </c>
      <c r="C676" s="4">
        <v>43074</v>
      </c>
      <c r="D676" s="4">
        <v>43077</v>
      </c>
      <c r="E676" t="s">
        <v>208</v>
      </c>
      <c r="F676" t="s">
        <v>2217</v>
      </c>
      <c r="G676" t="s">
        <v>2218</v>
      </c>
      <c r="H676" t="s">
        <v>37</v>
      </c>
      <c r="I676" t="s">
        <v>38</v>
      </c>
      <c r="J676" t="s">
        <v>517</v>
      </c>
      <c r="K676" t="s">
        <v>274</v>
      </c>
      <c r="L676">
        <v>47201</v>
      </c>
      <c r="M676" t="s">
        <v>125</v>
      </c>
      <c r="N676" t="s">
        <v>2221</v>
      </c>
      <c r="O676" t="s">
        <v>62</v>
      </c>
      <c r="P676" t="s">
        <v>110</v>
      </c>
      <c r="Q676" t="s">
        <v>2222</v>
      </c>
      <c r="R676" s="1">
        <v>38.9</v>
      </c>
      <c r="S676">
        <v>5</v>
      </c>
      <c r="T676">
        <f t="shared" si="10"/>
        <v>35</v>
      </c>
      <c r="U676" t="s">
        <v>75</v>
      </c>
      <c r="V676">
        <v>0</v>
      </c>
      <c r="W676">
        <v>0</v>
      </c>
      <c r="X676" s="1">
        <v>0</v>
      </c>
      <c r="Y676" s="1">
        <v>38.9</v>
      </c>
      <c r="Z676" t="s">
        <v>65</v>
      </c>
      <c r="AA676" s="2">
        <v>17.504999999999999</v>
      </c>
      <c r="AB676" s="3">
        <v>0.45</v>
      </c>
      <c r="AC676" s="1">
        <v>-21.395</v>
      </c>
      <c r="AD676">
        <v>3</v>
      </c>
      <c r="AE676">
        <v>3</v>
      </c>
      <c r="AF676" t="s">
        <v>48</v>
      </c>
      <c r="AG676">
        <v>2017</v>
      </c>
      <c r="AH676">
        <f>COUNTBLANK(datos[[#This Row],[Row ID]:[Year sales]])</f>
        <v>0</v>
      </c>
    </row>
    <row r="677" spans="1:34" x14ac:dyDescent="0.3">
      <c r="A677">
        <v>676</v>
      </c>
      <c r="B677" t="s">
        <v>2216</v>
      </c>
      <c r="C677" s="4">
        <v>43074</v>
      </c>
      <c r="D677" s="4">
        <v>43077</v>
      </c>
      <c r="E677" t="s">
        <v>208</v>
      </c>
      <c r="F677" t="s">
        <v>2217</v>
      </c>
      <c r="G677" t="s">
        <v>2218</v>
      </c>
      <c r="H677" t="s">
        <v>37</v>
      </c>
      <c r="I677" t="s">
        <v>38</v>
      </c>
      <c r="J677" t="s">
        <v>517</v>
      </c>
      <c r="K677" t="s">
        <v>274</v>
      </c>
      <c r="L677">
        <v>47201</v>
      </c>
      <c r="M677" t="s">
        <v>125</v>
      </c>
      <c r="N677" t="s">
        <v>928</v>
      </c>
      <c r="O677" t="s">
        <v>90</v>
      </c>
      <c r="P677" t="s">
        <v>181</v>
      </c>
      <c r="Q677" t="s">
        <v>1808</v>
      </c>
      <c r="R677" s="1">
        <v>99.39</v>
      </c>
      <c r="S677">
        <v>3</v>
      </c>
      <c r="T677">
        <f t="shared" si="10"/>
        <v>34</v>
      </c>
      <c r="U677" t="s">
        <v>52</v>
      </c>
      <c r="V677">
        <v>0</v>
      </c>
      <c r="W677">
        <v>0</v>
      </c>
      <c r="X677" s="1">
        <v>0</v>
      </c>
      <c r="Y677" s="1">
        <v>99.39</v>
      </c>
      <c r="Z677" t="s">
        <v>99</v>
      </c>
      <c r="AA677" s="2">
        <v>40.749899999999997</v>
      </c>
      <c r="AB677" s="3">
        <v>0.41</v>
      </c>
      <c r="AC677" s="1">
        <v>-58.640099999999997</v>
      </c>
      <c r="AD677">
        <v>3</v>
      </c>
      <c r="AE677">
        <v>3</v>
      </c>
      <c r="AF677" t="s">
        <v>48</v>
      </c>
      <c r="AG677">
        <v>2017</v>
      </c>
      <c r="AH677">
        <f>COUNTBLANK(datos[[#This Row],[Row ID]:[Year sales]])</f>
        <v>0</v>
      </c>
    </row>
    <row r="678" spans="1:34" x14ac:dyDescent="0.3">
      <c r="A678">
        <v>677</v>
      </c>
      <c r="B678" t="s">
        <v>2223</v>
      </c>
      <c r="C678" s="4">
        <v>42812</v>
      </c>
      <c r="D678" s="4">
        <v>42817</v>
      </c>
      <c r="E678" t="s">
        <v>67</v>
      </c>
      <c r="F678" t="s">
        <v>2224</v>
      </c>
      <c r="G678" t="s">
        <v>2225</v>
      </c>
      <c r="H678" t="s">
        <v>37</v>
      </c>
      <c r="I678" t="s">
        <v>38</v>
      </c>
      <c r="J678" t="s">
        <v>2226</v>
      </c>
      <c r="K678" t="s">
        <v>124</v>
      </c>
      <c r="L678">
        <v>75701</v>
      </c>
      <c r="M678" t="s">
        <v>125</v>
      </c>
      <c r="N678" t="s">
        <v>2227</v>
      </c>
      <c r="O678" t="s">
        <v>62</v>
      </c>
      <c r="P678" t="s">
        <v>97</v>
      </c>
      <c r="Q678" t="s">
        <v>2228</v>
      </c>
      <c r="R678" s="1">
        <v>2.6880000000000002</v>
      </c>
      <c r="S678">
        <v>3</v>
      </c>
      <c r="T678">
        <f t="shared" si="10"/>
        <v>18</v>
      </c>
      <c r="U678" t="s">
        <v>52</v>
      </c>
      <c r="V678">
        <v>0.8</v>
      </c>
      <c r="W678">
        <v>2.1504000000000003</v>
      </c>
      <c r="X678" s="1">
        <v>-2.1503999999999999</v>
      </c>
      <c r="Y678" s="1">
        <v>4.8384</v>
      </c>
      <c r="Z678" t="s">
        <v>65</v>
      </c>
      <c r="AA678" s="2">
        <v>-7.3920000000000003</v>
      </c>
      <c r="AB678" s="3">
        <v>-2.75</v>
      </c>
      <c r="AC678" s="1">
        <v>-7.9295999999999998</v>
      </c>
      <c r="AD678">
        <v>5</v>
      </c>
      <c r="AE678">
        <v>5</v>
      </c>
      <c r="AF678" t="s">
        <v>48</v>
      </c>
      <c r="AG678">
        <v>2017</v>
      </c>
      <c r="AH678">
        <f>COUNTBLANK(datos[[#This Row],[Row ID]:[Year sales]])</f>
        <v>0</v>
      </c>
    </row>
    <row r="679" spans="1:34" x14ac:dyDescent="0.3">
      <c r="A679">
        <v>678</v>
      </c>
      <c r="B679" t="s">
        <v>2223</v>
      </c>
      <c r="C679" s="4">
        <v>42812</v>
      </c>
      <c r="D679" s="4">
        <v>42817</v>
      </c>
      <c r="E679" t="s">
        <v>67</v>
      </c>
      <c r="F679" t="s">
        <v>2224</v>
      </c>
      <c r="G679" t="s">
        <v>2225</v>
      </c>
      <c r="H679" t="s">
        <v>37</v>
      </c>
      <c r="I679" t="s">
        <v>38</v>
      </c>
      <c r="J679" t="s">
        <v>2226</v>
      </c>
      <c r="K679" t="s">
        <v>124</v>
      </c>
      <c r="L679">
        <v>75701</v>
      </c>
      <c r="M679" t="s">
        <v>125</v>
      </c>
      <c r="N679" t="s">
        <v>2229</v>
      </c>
      <c r="O679" t="s">
        <v>90</v>
      </c>
      <c r="P679" t="s">
        <v>181</v>
      </c>
      <c r="Q679" t="s">
        <v>2230</v>
      </c>
      <c r="R679" s="1">
        <v>27.815999999999999</v>
      </c>
      <c r="S679">
        <v>3</v>
      </c>
      <c r="T679">
        <f t="shared" si="10"/>
        <v>14</v>
      </c>
      <c r="U679" t="s">
        <v>52</v>
      </c>
      <c r="V679">
        <v>0.2</v>
      </c>
      <c r="W679">
        <v>5.5632000000000001</v>
      </c>
      <c r="X679" s="1">
        <v>-5.5632000000000001</v>
      </c>
      <c r="Y679" s="1">
        <v>33.379199999999997</v>
      </c>
      <c r="Z679" t="s">
        <v>65</v>
      </c>
      <c r="AA679" s="2">
        <v>4.5201000000000002</v>
      </c>
      <c r="AB679" s="3">
        <v>0.16250000000000001</v>
      </c>
      <c r="AC679" s="1">
        <v>-17.732700000000001</v>
      </c>
      <c r="AD679">
        <v>5</v>
      </c>
      <c r="AE679">
        <v>5</v>
      </c>
      <c r="AF679" t="s">
        <v>48</v>
      </c>
      <c r="AG679">
        <v>2017</v>
      </c>
      <c r="AH679">
        <f>COUNTBLANK(datos[[#This Row],[Row ID]:[Year sales]])</f>
        <v>0</v>
      </c>
    </row>
    <row r="680" spans="1:34" x14ac:dyDescent="0.3">
      <c r="A680">
        <v>679</v>
      </c>
      <c r="B680" t="s">
        <v>2223</v>
      </c>
      <c r="C680" s="4">
        <v>42812</v>
      </c>
      <c r="D680" s="4">
        <v>42817</v>
      </c>
      <c r="E680" t="s">
        <v>67</v>
      </c>
      <c r="F680" t="s">
        <v>2224</v>
      </c>
      <c r="G680" t="s">
        <v>2225</v>
      </c>
      <c r="H680" t="s">
        <v>37</v>
      </c>
      <c r="I680" t="s">
        <v>38</v>
      </c>
      <c r="J680" t="s">
        <v>2226</v>
      </c>
      <c r="K680" t="s">
        <v>124</v>
      </c>
      <c r="L680">
        <v>75701</v>
      </c>
      <c r="M680" t="s">
        <v>125</v>
      </c>
      <c r="N680" t="s">
        <v>2231</v>
      </c>
      <c r="O680" t="s">
        <v>43</v>
      </c>
      <c r="P680" t="s">
        <v>83</v>
      </c>
      <c r="Q680" t="s">
        <v>2232</v>
      </c>
      <c r="R680" s="1">
        <v>82.524000000000001</v>
      </c>
      <c r="S680">
        <v>3</v>
      </c>
      <c r="T680">
        <f t="shared" si="10"/>
        <v>17</v>
      </c>
      <c r="U680" t="s">
        <v>52</v>
      </c>
      <c r="V680">
        <v>0.6</v>
      </c>
      <c r="W680">
        <v>49.514400000000002</v>
      </c>
      <c r="X680" s="1">
        <v>-49.514400000000002</v>
      </c>
      <c r="Y680" s="1">
        <v>132.0384</v>
      </c>
      <c r="Z680" t="s">
        <v>99</v>
      </c>
      <c r="AA680" s="2">
        <v>-41.262</v>
      </c>
      <c r="AB680" s="3">
        <v>-0.5</v>
      </c>
      <c r="AC680" s="1">
        <v>-74.271600000000007</v>
      </c>
      <c r="AD680">
        <v>5</v>
      </c>
      <c r="AE680">
        <v>5</v>
      </c>
      <c r="AF680" t="s">
        <v>48</v>
      </c>
      <c r="AG680">
        <v>2017</v>
      </c>
      <c r="AH680">
        <f>COUNTBLANK(datos[[#This Row],[Row ID]:[Year sales]])</f>
        <v>0</v>
      </c>
    </row>
    <row r="681" spans="1:34" x14ac:dyDescent="0.3">
      <c r="A681">
        <v>680</v>
      </c>
      <c r="B681" t="s">
        <v>2223</v>
      </c>
      <c r="C681" s="4">
        <v>42812</v>
      </c>
      <c r="D681" s="4">
        <v>42817</v>
      </c>
      <c r="E681" t="s">
        <v>67</v>
      </c>
      <c r="F681" t="s">
        <v>2224</v>
      </c>
      <c r="G681" t="s">
        <v>2225</v>
      </c>
      <c r="H681" t="s">
        <v>37</v>
      </c>
      <c r="I681" t="s">
        <v>38</v>
      </c>
      <c r="J681" t="s">
        <v>2226</v>
      </c>
      <c r="K681" t="s">
        <v>124</v>
      </c>
      <c r="L681">
        <v>75701</v>
      </c>
      <c r="M681" t="s">
        <v>125</v>
      </c>
      <c r="N681" t="s">
        <v>2233</v>
      </c>
      <c r="O681" t="s">
        <v>62</v>
      </c>
      <c r="P681" t="s">
        <v>94</v>
      </c>
      <c r="Q681" t="s">
        <v>2234</v>
      </c>
      <c r="R681" s="1">
        <v>182.994</v>
      </c>
      <c r="S681">
        <v>3</v>
      </c>
      <c r="T681">
        <f t="shared" si="10"/>
        <v>34</v>
      </c>
      <c r="U681" t="s">
        <v>52</v>
      </c>
      <c r="V681">
        <v>0.8</v>
      </c>
      <c r="W681">
        <v>146.39520000000002</v>
      </c>
      <c r="X681" s="1">
        <v>-146.39519999999999</v>
      </c>
      <c r="Y681" s="1">
        <v>329.38920000000002</v>
      </c>
      <c r="Z681" t="s">
        <v>47</v>
      </c>
      <c r="AA681" s="2">
        <v>-320.23950000000002</v>
      </c>
      <c r="AB681" s="3">
        <v>-1.7500000000000002</v>
      </c>
      <c r="AC681" s="1">
        <v>-356.8383</v>
      </c>
      <c r="AD681">
        <v>5</v>
      </c>
      <c r="AE681">
        <v>5</v>
      </c>
      <c r="AF681" t="s">
        <v>48</v>
      </c>
      <c r="AG681">
        <v>2017</v>
      </c>
      <c r="AH681">
        <f>COUNTBLANK(datos[[#This Row],[Row ID]:[Year sales]])</f>
        <v>0</v>
      </c>
    </row>
    <row r="682" spans="1:34" x14ac:dyDescent="0.3">
      <c r="A682">
        <v>681</v>
      </c>
      <c r="B682" t="s">
        <v>2235</v>
      </c>
      <c r="C682" s="4">
        <v>42693</v>
      </c>
      <c r="D682" s="4">
        <v>42698</v>
      </c>
      <c r="E682" t="s">
        <v>67</v>
      </c>
      <c r="F682" t="s">
        <v>2236</v>
      </c>
      <c r="G682" t="s">
        <v>2237</v>
      </c>
      <c r="H682" t="s">
        <v>37</v>
      </c>
      <c r="I682" t="s">
        <v>38</v>
      </c>
      <c r="J682" t="s">
        <v>286</v>
      </c>
      <c r="K682" t="s">
        <v>287</v>
      </c>
      <c r="L682">
        <v>10024</v>
      </c>
      <c r="M682" t="s">
        <v>168</v>
      </c>
      <c r="N682" t="s">
        <v>2238</v>
      </c>
      <c r="O682" t="s">
        <v>62</v>
      </c>
      <c r="P682" t="s">
        <v>94</v>
      </c>
      <c r="Q682" t="s">
        <v>2239</v>
      </c>
      <c r="R682" s="1">
        <v>14.352</v>
      </c>
      <c r="S682">
        <v>3</v>
      </c>
      <c r="T682">
        <f t="shared" si="10"/>
        <v>26</v>
      </c>
      <c r="U682" t="s">
        <v>52</v>
      </c>
      <c r="V682">
        <v>0.2</v>
      </c>
      <c r="W682">
        <v>2.8704000000000001</v>
      </c>
      <c r="X682" s="1">
        <v>-2.8704000000000001</v>
      </c>
      <c r="Y682" s="1">
        <v>17.2224</v>
      </c>
      <c r="Z682" t="s">
        <v>65</v>
      </c>
      <c r="AA682" s="2">
        <v>4.6643999999999997</v>
      </c>
      <c r="AB682" s="3">
        <v>0.32499999999999996</v>
      </c>
      <c r="AC682" s="1">
        <v>-6.8171999999999997</v>
      </c>
      <c r="AD682">
        <v>5</v>
      </c>
      <c r="AE682">
        <v>5</v>
      </c>
      <c r="AF682" t="s">
        <v>48</v>
      </c>
      <c r="AG682">
        <v>2016</v>
      </c>
      <c r="AH682">
        <f>COUNTBLANK(datos[[#This Row],[Row ID]:[Year sales]])</f>
        <v>0</v>
      </c>
    </row>
    <row r="683" spans="1:34" x14ac:dyDescent="0.3">
      <c r="A683">
        <v>682</v>
      </c>
      <c r="B683" t="s">
        <v>2235</v>
      </c>
      <c r="C683" s="4">
        <v>42693</v>
      </c>
      <c r="D683" s="4">
        <v>42698</v>
      </c>
      <c r="E683" t="s">
        <v>67</v>
      </c>
      <c r="F683" t="s">
        <v>2236</v>
      </c>
      <c r="G683" t="s">
        <v>2237</v>
      </c>
      <c r="H683" t="s">
        <v>37</v>
      </c>
      <c r="I683" t="s">
        <v>38</v>
      </c>
      <c r="J683" t="s">
        <v>286</v>
      </c>
      <c r="K683" t="s">
        <v>287</v>
      </c>
      <c r="L683">
        <v>10024</v>
      </c>
      <c r="M683" t="s">
        <v>168</v>
      </c>
      <c r="N683" t="s">
        <v>2240</v>
      </c>
      <c r="O683" t="s">
        <v>62</v>
      </c>
      <c r="P683" t="s">
        <v>77</v>
      </c>
      <c r="Q683" t="s">
        <v>2241</v>
      </c>
      <c r="R683" s="1">
        <v>64.959999999999994</v>
      </c>
      <c r="S683">
        <v>2</v>
      </c>
      <c r="T683">
        <f t="shared" si="10"/>
        <v>16</v>
      </c>
      <c r="U683" t="s">
        <v>46</v>
      </c>
      <c r="V683">
        <v>0</v>
      </c>
      <c r="W683">
        <v>0</v>
      </c>
      <c r="X683" s="1">
        <v>0</v>
      </c>
      <c r="Y683" s="1">
        <v>64.959999999999994</v>
      </c>
      <c r="Z683" t="s">
        <v>99</v>
      </c>
      <c r="AA683" s="2">
        <v>2.5983999999999998</v>
      </c>
      <c r="AB683" s="3">
        <v>0.04</v>
      </c>
      <c r="AC683" s="1">
        <v>-62.361600000000003</v>
      </c>
      <c r="AD683">
        <v>5</v>
      </c>
      <c r="AE683">
        <v>5</v>
      </c>
      <c r="AF683" t="s">
        <v>48</v>
      </c>
      <c r="AG683">
        <v>2016</v>
      </c>
      <c r="AH683">
        <f>COUNTBLANK(datos[[#This Row],[Row ID]:[Year sales]])</f>
        <v>0</v>
      </c>
    </row>
    <row r="684" spans="1:34" x14ac:dyDescent="0.3">
      <c r="A684">
        <v>683</v>
      </c>
      <c r="B684" t="s">
        <v>2235</v>
      </c>
      <c r="C684" s="4">
        <v>42693</v>
      </c>
      <c r="D684" s="4">
        <v>42698</v>
      </c>
      <c r="E684" t="s">
        <v>67</v>
      </c>
      <c r="F684" t="s">
        <v>2236</v>
      </c>
      <c r="G684" t="s">
        <v>2237</v>
      </c>
      <c r="H684" t="s">
        <v>37</v>
      </c>
      <c r="I684" t="s">
        <v>38</v>
      </c>
      <c r="J684" t="s">
        <v>286</v>
      </c>
      <c r="K684" t="s">
        <v>287</v>
      </c>
      <c r="L684">
        <v>10024</v>
      </c>
      <c r="M684" t="s">
        <v>168</v>
      </c>
      <c r="N684" t="s">
        <v>1789</v>
      </c>
      <c r="O684" t="s">
        <v>62</v>
      </c>
      <c r="P684" t="s">
        <v>77</v>
      </c>
      <c r="Q684" t="s">
        <v>1790</v>
      </c>
      <c r="R684" s="1">
        <v>68.599999999999994</v>
      </c>
      <c r="S684">
        <v>4</v>
      </c>
      <c r="T684">
        <f t="shared" si="10"/>
        <v>27</v>
      </c>
      <c r="U684" t="s">
        <v>52</v>
      </c>
      <c r="V684">
        <v>0</v>
      </c>
      <c r="W684">
        <v>0</v>
      </c>
      <c r="X684" s="1">
        <v>0</v>
      </c>
      <c r="Y684" s="1">
        <v>68.599999999999994</v>
      </c>
      <c r="Z684" t="s">
        <v>99</v>
      </c>
      <c r="AA684" s="2">
        <v>18.521999999999998</v>
      </c>
      <c r="AB684" s="3">
        <v>0.27</v>
      </c>
      <c r="AC684" s="1">
        <v>-50.078000000000003</v>
      </c>
      <c r="AD684">
        <v>5</v>
      </c>
      <c r="AE684">
        <v>5</v>
      </c>
      <c r="AF684" t="s">
        <v>48</v>
      </c>
      <c r="AG684">
        <v>2016</v>
      </c>
      <c r="AH684">
        <f>COUNTBLANK(datos[[#This Row],[Row ID]:[Year sales]])</f>
        <v>0</v>
      </c>
    </row>
    <row r="685" spans="1:34" x14ac:dyDescent="0.3">
      <c r="A685">
        <v>684</v>
      </c>
      <c r="B685" t="s">
        <v>2242</v>
      </c>
      <c r="C685" s="4">
        <v>43043</v>
      </c>
      <c r="D685" s="4">
        <v>43043</v>
      </c>
      <c r="E685" t="s">
        <v>1312</v>
      </c>
      <c r="F685" t="s">
        <v>2243</v>
      </c>
      <c r="G685" t="s">
        <v>2244</v>
      </c>
      <c r="H685" t="s">
        <v>57</v>
      </c>
      <c r="I685" t="s">
        <v>38</v>
      </c>
      <c r="J685" t="s">
        <v>2245</v>
      </c>
      <c r="K685" t="s">
        <v>108</v>
      </c>
      <c r="L685">
        <v>27217</v>
      </c>
      <c r="M685" t="s">
        <v>41</v>
      </c>
      <c r="N685" t="s">
        <v>2246</v>
      </c>
      <c r="O685" t="s">
        <v>90</v>
      </c>
      <c r="P685" t="s">
        <v>704</v>
      </c>
      <c r="Q685" t="s">
        <v>2247</v>
      </c>
      <c r="R685" s="1">
        <v>7999.98</v>
      </c>
      <c r="S685">
        <v>4</v>
      </c>
      <c r="T685">
        <f t="shared" si="10"/>
        <v>4</v>
      </c>
      <c r="U685" t="s">
        <v>52</v>
      </c>
      <c r="V685">
        <v>0.5</v>
      </c>
      <c r="W685">
        <v>3999.99</v>
      </c>
      <c r="X685" s="1">
        <v>-3999.99</v>
      </c>
      <c r="Y685" s="1">
        <v>11999.97</v>
      </c>
      <c r="Z685" t="s">
        <v>53</v>
      </c>
      <c r="AA685" s="2">
        <v>-3839.9904000000001</v>
      </c>
      <c r="AB685" s="3">
        <v>-0.48000000000000004</v>
      </c>
      <c r="AC685" s="1">
        <v>-7839.9804000000004</v>
      </c>
      <c r="AD685">
        <v>0</v>
      </c>
      <c r="AE685">
        <v>0</v>
      </c>
      <c r="AF685" t="s">
        <v>48</v>
      </c>
      <c r="AG685">
        <v>2017</v>
      </c>
      <c r="AH685">
        <f>COUNTBLANK(datos[[#This Row],[Row ID]:[Year sales]])</f>
        <v>0</v>
      </c>
    </row>
    <row r="686" spans="1:34" x14ac:dyDescent="0.3">
      <c r="A686">
        <v>685</v>
      </c>
      <c r="B686" t="s">
        <v>2242</v>
      </c>
      <c r="C686" s="4">
        <v>43043</v>
      </c>
      <c r="D686" s="4">
        <v>43043</v>
      </c>
      <c r="E686" t="s">
        <v>1312</v>
      </c>
      <c r="F686" t="s">
        <v>2243</v>
      </c>
      <c r="G686" t="s">
        <v>2244</v>
      </c>
      <c r="H686" t="s">
        <v>57</v>
      </c>
      <c r="I686" t="s">
        <v>38</v>
      </c>
      <c r="J686" t="s">
        <v>2245</v>
      </c>
      <c r="K686" t="s">
        <v>108</v>
      </c>
      <c r="L686">
        <v>27217</v>
      </c>
      <c r="M686" t="s">
        <v>41</v>
      </c>
      <c r="N686" t="s">
        <v>2156</v>
      </c>
      <c r="O686" t="s">
        <v>62</v>
      </c>
      <c r="P686" t="s">
        <v>97</v>
      </c>
      <c r="Q686" t="s">
        <v>2157</v>
      </c>
      <c r="R686" s="1">
        <v>167.44</v>
      </c>
      <c r="S686">
        <v>2</v>
      </c>
      <c r="T686">
        <f t="shared" si="10"/>
        <v>20</v>
      </c>
      <c r="U686" t="s">
        <v>46</v>
      </c>
      <c r="V686">
        <v>0.2</v>
      </c>
      <c r="W686">
        <v>33.488</v>
      </c>
      <c r="X686" s="1">
        <v>-33.488</v>
      </c>
      <c r="Y686" s="1">
        <v>200.928</v>
      </c>
      <c r="Z686" t="s">
        <v>47</v>
      </c>
      <c r="AA686" s="2">
        <v>14.651</v>
      </c>
      <c r="AB686" s="3">
        <v>8.7499999999999994E-2</v>
      </c>
      <c r="AC686" s="1">
        <v>-119.301</v>
      </c>
      <c r="AD686">
        <v>0</v>
      </c>
      <c r="AE686">
        <v>0</v>
      </c>
      <c r="AF686" t="s">
        <v>48</v>
      </c>
      <c r="AG686">
        <v>2017</v>
      </c>
      <c r="AH686">
        <f>COUNTBLANK(datos[[#This Row],[Row ID]:[Year sales]])</f>
        <v>0</v>
      </c>
    </row>
    <row r="687" spans="1:34" x14ac:dyDescent="0.3">
      <c r="A687">
        <v>686</v>
      </c>
      <c r="B687" t="s">
        <v>2248</v>
      </c>
      <c r="C687" s="4">
        <v>41825</v>
      </c>
      <c r="D687" s="4">
        <v>41828</v>
      </c>
      <c r="E687" t="s">
        <v>208</v>
      </c>
      <c r="F687" t="s">
        <v>2249</v>
      </c>
      <c r="G687" t="s">
        <v>2250</v>
      </c>
      <c r="H687" t="s">
        <v>37</v>
      </c>
      <c r="I687" t="s">
        <v>38</v>
      </c>
      <c r="J687" t="s">
        <v>348</v>
      </c>
      <c r="K687" t="s">
        <v>1511</v>
      </c>
      <c r="L687">
        <v>39212</v>
      </c>
      <c r="M687" t="s">
        <v>41</v>
      </c>
      <c r="N687" t="s">
        <v>1334</v>
      </c>
      <c r="O687" t="s">
        <v>90</v>
      </c>
      <c r="P687" t="s">
        <v>181</v>
      </c>
      <c r="Q687" t="s">
        <v>1335</v>
      </c>
      <c r="R687" s="1">
        <v>479.97</v>
      </c>
      <c r="S687">
        <v>3</v>
      </c>
      <c r="T687">
        <f t="shared" si="10"/>
        <v>18</v>
      </c>
      <c r="U687" t="s">
        <v>52</v>
      </c>
      <c r="V687">
        <v>0</v>
      </c>
      <c r="W687">
        <v>0</v>
      </c>
      <c r="X687" s="1">
        <v>0</v>
      </c>
      <c r="Y687" s="1">
        <v>479.97</v>
      </c>
      <c r="Z687" t="s">
        <v>47</v>
      </c>
      <c r="AA687" s="2">
        <v>163.18979999999999</v>
      </c>
      <c r="AB687" s="3">
        <v>0.33999999999999997</v>
      </c>
      <c r="AC687" s="1">
        <v>-316.78019999999998</v>
      </c>
      <c r="AD687">
        <v>3</v>
      </c>
      <c r="AE687">
        <v>3</v>
      </c>
      <c r="AF687" t="s">
        <v>48</v>
      </c>
      <c r="AG687">
        <v>2014</v>
      </c>
      <c r="AH687">
        <f>COUNTBLANK(datos[[#This Row],[Row ID]:[Year sales]])</f>
        <v>0</v>
      </c>
    </row>
    <row r="688" spans="1:34" x14ac:dyDescent="0.3">
      <c r="A688">
        <v>687</v>
      </c>
      <c r="B688" t="s">
        <v>2248</v>
      </c>
      <c r="C688" s="4">
        <v>41825</v>
      </c>
      <c r="D688" s="4">
        <v>41828</v>
      </c>
      <c r="E688" t="s">
        <v>208</v>
      </c>
      <c r="F688" t="s">
        <v>2249</v>
      </c>
      <c r="G688" t="s">
        <v>2250</v>
      </c>
      <c r="H688" t="s">
        <v>37</v>
      </c>
      <c r="I688" t="s">
        <v>38</v>
      </c>
      <c r="J688" t="s">
        <v>348</v>
      </c>
      <c r="K688" t="s">
        <v>1511</v>
      </c>
      <c r="L688">
        <v>39212</v>
      </c>
      <c r="M688" t="s">
        <v>41</v>
      </c>
      <c r="N688" t="s">
        <v>2251</v>
      </c>
      <c r="O688" t="s">
        <v>62</v>
      </c>
      <c r="P688" t="s">
        <v>63</v>
      </c>
      <c r="Q688" t="s">
        <v>2252</v>
      </c>
      <c r="R688" s="1">
        <v>14.62</v>
      </c>
      <c r="S688">
        <v>2</v>
      </c>
      <c r="T688">
        <f t="shared" si="10"/>
        <v>15</v>
      </c>
      <c r="U688" t="s">
        <v>46</v>
      </c>
      <c r="V688">
        <v>0</v>
      </c>
      <c r="W688">
        <v>0</v>
      </c>
      <c r="X688" s="1">
        <v>0</v>
      </c>
      <c r="Y688" s="1">
        <v>14.62</v>
      </c>
      <c r="Z688" t="s">
        <v>65</v>
      </c>
      <c r="AA688" s="2">
        <v>6.8714000000000004</v>
      </c>
      <c r="AB688" s="3">
        <v>0.47000000000000003</v>
      </c>
      <c r="AC688" s="1">
        <v>-7.7485999999999997</v>
      </c>
      <c r="AD688">
        <v>3</v>
      </c>
      <c r="AE688">
        <v>3</v>
      </c>
      <c r="AF688" t="s">
        <v>48</v>
      </c>
      <c r="AG688">
        <v>2014</v>
      </c>
      <c r="AH688">
        <f>COUNTBLANK(datos[[#This Row],[Row ID]:[Year sales]])</f>
        <v>0</v>
      </c>
    </row>
    <row r="689" spans="1:34" x14ac:dyDescent="0.3">
      <c r="A689">
        <v>688</v>
      </c>
      <c r="B689" t="s">
        <v>2248</v>
      </c>
      <c r="C689" s="4">
        <v>41825</v>
      </c>
      <c r="D689" s="4">
        <v>41828</v>
      </c>
      <c r="E689" t="s">
        <v>208</v>
      </c>
      <c r="F689" t="s">
        <v>2249</v>
      </c>
      <c r="G689" t="s">
        <v>2250</v>
      </c>
      <c r="H689" t="s">
        <v>37</v>
      </c>
      <c r="I689" t="s">
        <v>38</v>
      </c>
      <c r="J689" t="s">
        <v>348</v>
      </c>
      <c r="K689" t="s">
        <v>1511</v>
      </c>
      <c r="L689">
        <v>39212</v>
      </c>
      <c r="M689" t="s">
        <v>41</v>
      </c>
      <c r="N689" t="s">
        <v>424</v>
      </c>
      <c r="O689" t="s">
        <v>62</v>
      </c>
      <c r="P689" t="s">
        <v>110</v>
      </c>
      <c r="Q689" t="s">
        <v>425</v>
      </c>
      <c r="R689" s="1">
        <v>19.440000000000001</v>
      </c>
      <c r="S689">
        <v>3</v>
      </c>
      <c r="T689">
        <f t="shared" si="10"/>
        <v>22</v>
      </c>
      <c r="U689" t="s">
        <v>52</v>
      </c>
      <c r="V689">
        <v>0</v>
      </c>
      <c r="W689">
        <v>0</v>
      </c>
      <c r="X689" s="1">
        <v>0</v>
      </c>
      <c r="Y689" s="1">
        <v>19.440000000000001</v>
      </c>
      <c r="Z689" t="s">
        <v>65</v>
      </c>
      <c r="AA689" s="2">
        <v>9.3312000000000008</v>
      </c>
      <c r="AB689" s="3">
        <v>0.48000000000000004</v>
      </c>
      <c r="AC689" s="1">
        <v>-10.1088</v>
      </c>
      <c r="AD689">
        <v>3</v>
      </c>
      <c r="AE689">
        <v>3</v>
      </c>
      <c r="AF689" t="s">
        <v>48</v>
      </c>
      <c r="AG689">
        <v>2014</v>
      </c>
      <c r="AH689">
        <f>COUNTBLANK(datos[[#This Row],[Row ID]:[Year sales]])</f>
        <v>0</v>
      </c>
    </row>
    <row r="690" spans="1:34" x14ac:dyDescent="0.3">
      <c r="A690">
        <v>689</v>
      </c>
      <c r="B690" t="s">
        <v>2253</v>
      </c>
      <c r="C690" s="4">
        <v>43094</v>
      </c>
      <c r="D690" s="4">
        <v>43098</v>
      </c>
      <c r="E690" t="s">
        <v>67</v>
      </c>
      <c r="F690" t="s">
        <v>2254</v>
      </c>
      <c r="G690" t="s">
        <v>2255</v>
      </c>
      <c r="H690" t="s">
        <v>37</v>
      </c>
      <c r="I690" t="s">
        <v>38</v>
      </c>
      <c r="J690" t="s">
        <v>286</v>
      </c>
      <c r="K690" t="s">
        <v>287</v>
      </c>
      <c r="L690">
        <v>10035</v>
      </c>
      <c r="M690" t="s">
        <v>168</v>
      </c>
      <c r="N690" t="s">
        <v>2256</v>
      </c>
      <c r="O690" t="s">
        <v>43</v>
      </c>
      <c r="P690" t="s">
        <v>44</v>
      </c>
      <c r="Q690" t="s">
        <v>2257</v>
      </c>
      <c r="R690" s="1">
        <v>191.98400000000001</v>
      </c>
      <c r="S690">
        <v>2</v>
      </c>
      <c r="T690">
        <f t="shared" si="10"/>
        <v>34</v>
      </c>
      <c r="U690" t="s">
        <v>46</v>
      </c>
      <c r="V690">
        <v>0.2</v>
      </c>
      <c r="W690">
        <v>38.396800000000006</v>
      </c>
      <c r="X690" s="1">
        <v>-38.396799999999999</v>
      </c>
      <c r="Y690" s="1">
        <v>230.38080000000002</v>
      </c>
      <c r="Z690" t="s">
        <v>47</v>
      </c>
      <c r="AA690" s="2">
        <v>4.7995999999999999</v>
      </c>
      <c r="AB690" s="3">
        <v>2.4999999999999998E-2</v>
      </c>
      <c r="AC690" s="1">
        <v>-148.7876</v>
      </c>
      <c r="AD690">
        <v>4</v>
      </c>
      <c r="AE690">
        <v>4</v>
      </c>
      <c r="AF690" t="s">
        <v>48</v>
      </c>
      <c r="AG690">
        <v>2017</v>
      </c>
      <c r="AH690">
        <f>COUNTBLANK(datos[[#This Row],[Row ID]:[Year sales]])</f>
        <v>0</v>
      </c>
    </row>
    <row r="691" spans="1:34" x14ac:dyDescent="0.3">
      <c r="A691">
        <v>690</v>
      </c>
      <c r="B691" t="s">
        <v>2258</v>
      </c>
      <c r="C691" s="4">
        <v>41811</v>
      </c>
      <c r="D691" s="4">
        <v>41813</v>
      </c>
      <c r="E691" t="s">
        <v>34</v>
      </c>
      <c r="F691" t="s">
        <v>2259</v>
      </c>
      <c r="G691" t="s">
        <v>2260</v>
      </c>
      <c r="H691" t="s">
        <v>37</v>
      </c>
      <c r="I691" t="s">
        <v>38</v>
      </c>
      <c r="J691" t="s">
        <v>2261</v>
      </c>
      <c r="K691" t="s">
        <v>339</v>
      </c>
      <c r="L691">
        <v>22980</v>
      </c>
      <c r="M691" t="s">
        <v>41</v>
      </c>
      <c r="N691" t="s">
        <v>2262</v>
      </c>
      <c r="O691" t="s">
        <v>43</v>
      </c>
      <c r="P691" t="s">
        <v>83</v>
      </c>
      <c r="Q691" t="s">
        <v>2263</v>
      </c>
      <c r="R691" s="1">
        <v>104.01</v>
      </c>
      <c r="S691">
        <v>1</v>
      </c>
      <c r="T691">
        <f t="shared" si="10"/>
        <v>13</v>
      </c>
      <c r="U691" t="s">
        <v>46</v>
      </c>
      <c r="V691">
        <v>0</v>
      </c>
      <c r="W691">
        <v>0</v>
      </c>
      <c r="X691" s="1">
        <v>0</v>
      </c>
      <c r="Y691" s="1">
        <v>104.01</v>
      </c>
      <c r="Z691" t="s">
        <v>99</v>
      </c>
      <c r="AA691" s="2">
        <v>14.561400000000001</v>
      </c>
      <c r="AB691" s="3">
        <v>0.14000000000000001</v>
      </c>
      <c r="AC691" s="1">
        <v>-89.448599999999999</v>
      </c>
      <c r="AD691">
        <v>2</v>
      </c>
      <c r="AE691">
        <v>2</v>
      </c>
      <c r="AF691" t="s">
        <v>48</v>
      </c>
      <c r="AG691">
        <v>2014</v>
      </c>
      <c r="AH691">
        <f>COUNTBLANK(datos[[#This Row],[Row ID]:[Year sales]])</f>
        <v>0</v>
      </c>
    </row>
    <row r="692" spans="1:34" x14ac:dyDescent="0.3">
      <c r="A692">
        <v>691</v>
      </c>
      <c r="B692" t="s">
        <v>2258</v>
      </c>
      <c r="C692" s="4">
        <v>41811</v>
      </c>
      <c r="D692" s="4">
        <v>41813</v>
      </c>
      <c r="E692" t="s">
        <v>34</v>
      </c>
      <c r="F692" t="s">
        <v>2259</v>
      </c>
      <c r="G692" t="s">
        <v>2260</v>
      </c>
      <c r="H692" t="s">
        <v>37</v>
      </c>
      <c r="I692" t="s">
        <v>38</v>
      </c>
      <c r="J692" t="s">
        <v>2261</v>
      </c>
      <c r="K692" t="s">
        <v>339</v>
      </c>
      <c r="L692">
        <v>22980</v>
      </c>
      <c r="M692" t="s">
        <v>41</v>
      </c>
      <c r="N692" t="s">
        <v>102</v>
      </c>
      <c r="O692" t="s">
        <v>90</v>
      </c>
      <c r="P692" t="s">
        <v>91</v>
      </c>
      <c r="Q692" t="s">
        <v>103</v>
      </c>
      <c r="R692" s="1">
        <v>284.82</v>
      </c>
      <c r="S692">
        <v>1</v>
      </c>
      <c r="T692">
        <f t="shared" si="10"/>
        <v>9</v>
      </c>
      <c r="U692" t="s">
        <v>46</v>
      </c>
      <c r="V692">
        <v>0</v>
      </c>
      <c r="W692">
        <v>0</v>
      </c>
      <c r="X692" s="1">
        <v>0</v>
      </c>
      <c r="Y692" s="1">
        <v>284.82</v>
      </c>
      <c r="Z692" t="s">
        <v>47</v>
      </c>
      <c r="AA692" s="2">
        <v>74.053200000000004</v>
      </c>
      <c r="AB692" s="3">
        <v>0.26</v>
      </c>
      <c r="AC692" s="1">
        <v>-210.76679999999999</v>
      </c>
      <c r="AD692">
        <v>2</v>
      </c>
      <c r="AE692">
        <v>2</v>
      </c>
      <c r="AF692" t="s">
        <v>48</v>
      </c>
      <c r="AG692">
        <v>2014</v>
      </c>
      <c r="AH692">
        <f>COUNTBLANK(datos[[#This Row],[Row ID]:[Year sales]])</f>
        <v>0</v>
      </c>
    </row>
    <row r="693" spans="1:34" x14ac:dyDescent="0.3">
      <c r="A693">
        <v>692</v>
      </c>
      <c r="B693" t="s">
        <v>2258</v>
      </c>
      <c r="C693" s="4">
        <v>41811</v>
      </c>
      <c r="D693" s="4">
        <v>41813</v>
      </c>
      <c r="E693" t="s">
        <v>34</v>
      </c>
      <c r="F693" t="s">
        <v>2259</v>
      </c>
      <c r="G693" t="s">
        <v>2260</v>
      </c>
      <c r="H693" t="s">
        <v>37</v>
      </c>
      <c r="I693" t="s">
        <v>38</v>
      </c>
      <c r="J693" t="s">
        <v>2261</v>
      </c>
      <c r="K693" t="s">
        <v>339</v>
      </c>
      <c r="L693">
        <v>22980</v>
      </c>
      <c r="M693" t="s">
        <v>41</v>
      </c>
      <c r="N693" t="s">
        <v>2264</v>
      </c>
      <c r="O693" t="s">
        <v>62</v>
      </c>
      <c r="P693" t="s">
        <v>77</v>
      </c>
      <c r="Q693" t="s">
        <v>2265</v>
      </c>
      <c r="R693" s="1">
        <v>36.840000000000003</v>
      </c>
      <c r="S693">
        <v>3</v>
      </c>
      <c r="T693">
        <f t="shared" si="10"/>
        <v>20</v>
      </c>
      <c r="U693" t="s">
        <v>52</v>
      </c>
      <c r="V693">
        <v>0</v>
      </c>
      <c r="W693">
        <v>0</v>
      </c>
      <c r="X693" s="1">
        <v>0</v>
      </c>
      <c r="Y693" s="1">
        <v>36.840000000000003</v>
      </c>
      <c r="Z693" t="s">
        <v>65</v>
      </c>
      <c r="AA693" s="2">
        <v>10.315200000000001</v>
      </c>
      <c r="AB693" s="3">
        <v>0.27999999999999997</v>
      </c>
      <c r="AC693" s="1">
        <v>-26.524799999999999</v>
      </c>
      <c r="AD693">
        <v>2</v>
      </c>
      <c r="AE693">
        <v>2</v>
      </c>
      <c r="AF693" t="s">
        <v>48</v>
      </c>
      <c r="AG693">
        <v>2014</v>
      </c>
      <c r="AH693">
        <f>COUNTBLANK(datos[[#This Row],[Row ID]:[Year sales]])</f>
        <v>0</v>
      </c>
    </row>
    <row r="694" spans="1:34" x14ac:dyDescent="0.3">
      <c r="A694">
        <v>693</v>
      </c>
      <c r="B694" t="s">
        <v>2266</v>
      </c>
      <c r="C694" s="4">
        <v>42091</v>
      </c>
      <c r="D694" s="4">
        <v>42096</v>
      </c>
      <c r="E694" t="s">
        <v>67</v>
      </c>
      <c r="F694" t="s">
        <v>2267</v>
      </c>
      <c r="G694" t="s">
        <v>2268</v>
      </c>
      <c r="H694" t="s">
        <v>37</v>
      </c>
      <c r="I694" t="s">
        <v>38</v>
      </c>
      <c r="J694" t="s">
        <v>58</v>
      </c>
      <c r="K694" t="s">
        <v>59</v>
      </c>
      <c r="L694">
        <v>90036</v>
      </c>
      <c r="M694" t="s">
        <v>60</v>
      </c>
      <c r="N694" t="s">
        <v>2269</v>
      </c>
      <c r="O694" t="s">
        <v>90</v>
      </c>
      <c r="P694" t="s">
        <v>181</v>
      </c>
      <c r="Q694" t="s">
        <v>2270</v>
      </c>
      <c r="R694" s="1">
        <v>166.24</v>
      </c>
      <c r="S694">
        <v>1</v>
      </c>
      <c r="T694">
        <f t="shared" si="10"/>
        <v>16</v>
      </c>
      <c r="U694" t="s">
        <v>46</v>
      </c>
      <c r="V694">
        <v>0</v>
      </c>
      <c r="W694">
        <v>0</v>
      </c>
      <c r="X694" s="1">
        <v>0</v>
      </c>
      <c r="Y694" s="1">
        <v>166.24</v>
      </c>
      <c r="Z694" t="s">
        <v>99</v>
      </c>
      <c r="AA694" s="2">
        <v>24.936</v>
      </c>
      <c r="AB694" s="3">
        <v>0.15</v>
      </c>
      <c r="AC694" s="1">
        <v>-141.304</v>
      </c>
      <c r="AD694">
        <v>5</v>
      </c>
      <c r="AE694">
        <v>5</v>
      </c>
      <c r="AF694" t="s">
        <v>48</v>
      </c>
      <c r="AG694">
        <v>2015</v>
      </c>
      <c r="AH694">
        <f>COUNTBLANK(datos[[#This Row],[Row ID]:[Year sales]])</f>
        <v>0</v>
      </c>
    </row>
    <row r="695" spans="1:34" x14ac:dyDescent="0.3">
      <c r="A695">
        <v>694</v>
      </c>
      <c r="B695" t="s">
        <v>2266</v>
      </c>
      <c r="C695" s="4">
        <v>42091</v>
      </c>
      <c r="D695" s="4">
        <v>42096</v>
      </c>
      <c r="E695" t="s">
        <v>67</v>
      </c>
      <c r="F695" t="s">
        <v>2267</v>
      </c>
      <c r="G695" t="s">
        <v>2268</v>
      </c>
      <c r="H695" t="s">
        <v>37</v>
      </c>
      <c r="I695" t="s">
        <v>38</v>
      </c>
      <c r="J695" t="s">
        <v>58</v>
      </c>
      <c r="K695" t="s">
        <v>59</v>
      </c>
      <c r="L695">
        <v>90036</v>
      </c>
      <c r="M695" t="s">
        <v>60</v>
      </c>
      <c r="N695" t="s">
        <v>2271</v>
      </c>
      <c r="O695" t="s">
        <v>62</v>
      </c>
      <c r="P695" t="s">
        <v>110</v>
      </c>
      <c r="Q695" t="s">
        <v>2272</v>
      </c>
      <c r="R695" s="1">
        <v>33.4</v>
      </c>
      <c r="S695">
        <v>5</v>
      </c>
      <c r="T695">
        <f t="shared" si="10"/>
        <v>20</v>
      </c>
      <c r="U695" t="s">
        <v>75</v>
      </c>
      <c r="V695">
        <v>0</v>
      </c>
      <c r="W695">
        <v>0</v>
      </c>
      <c r="X695" s="1">
        <v>0</v>
      </c>
      <c r="Y695" s="1">
        <v>33.4</v>
      </c>
      <c r="Z695" t="s">
        <v>65</v>
      </c>
      <c r="AA695" s="2">
        <v>16.032</v>
      </c>
      <c r="AB695" s="3">
        <v>0.48000000000000004</v>
      </c>
      <c r="AC695" s="1">
        <v>-17.367999999999999</v>
      </c>
      <c r="AD695">
        <v>5</v>
      </c>
      <c r="AE695">
        <v>5</v>
      </c>
      <c r="AF695" t="s">
        <v>48</v>
      </c>
      <c r="AG695">
        <v>2015</v>
      </c>
      <c r="AH695">
        <f>COUNTBLANK(datos[[#This Row],[Row ID]:[Year sales]])</f>
        <v>0</v>
      </c>
    </row>
    <row r="696" spans="1:34" x14ac:dyDescent="0.3">
      <c r="A696">
        <v>695</v>
      </c>
      <c r="B696" t="s">
        <v>2273</v>
      </c>
      <c r="C696" s="4">
        <v>42138</v>
      </c>
      <c r="D696" s="4">
        <v>42141</v>
      </c>
      <c r="E696" t="s">
        <v>208</v>
      </c>
      <c r="F696" t="s">
        <v>2274</v>
      </c>
      <c r="G696" t="s">
        <v>2275</v>
      </c>
      <c r="H696" t="s">
        <v>122</v>
      </c>
      <c r="I696" t="s">
        <v>38</v>
      </c>
      <c r="J696" t="s">
        <v>2276</v>
      </c>
      <c r="K696" t="s">
        <v>167</v>
      </c>
      <c r="L696">
        <v>19013</v>
      </c>
      <c r="M696" t="s">
        <v>168</v>
      </c>
      <c r="N696" t="s">
        <v>1181</v>
      </c>
      <c r="O696" t="s">
        <v>62</v>
      </c>
      <c r="P696" t="s">
        <v>86</v>
      </c>
      <c r="Q696" t="s">
        <v>1182</v>
      </c>
      <c r="R696" s="1">
        <v>198.27199999999999</v>
      </c>
      <c r="S696">
        <v>8</v>
      </c>
      <c r="T696">
        <f t="shared" si="10"/>
        <v>32</v>
      </c>
      <c r="U696" t="s">
        <v>75</v>
      </c>
      <c r="V696">
        <v>0.2</v>
      </c>
      <c r="W696">
        <v>39.654400000000003</v>
      </c>
      <c r="X696" s="1">
        <v>-39.654400000000003</v>
      </c>
      <c r="Y696" s="1">
        <v>237.9264</v>
      </c>
      <c r="Z696" t="s">
        <v>47</v>
      </c>
      <c r="AA696" s="2">
        <v>17.348800000000001</v>
      </c>
      <c r="AB696" s="3">
        <v>8.7500000000000008E-2</v>
      </c>
      <c r="AC696" s="1">
        <v>-141.2688</v>
      </c>
      <c r="AD696">
        <v>3</v>
      </c>
      <c r="AE696">
        <v>3</v>
      </c>
      <c r="AF696" t="s">
        <v>48</v>
      </c>
      <c r="AG696">
        <v>2015</v>
      </c>
      <c r="AH696">
        <f>COUNTBLANK(datos[[#This Row],[Row ID]:[Year sales]])</f>
        <v>0</v>
      </c>
    </row>
    <row r="697" spans="1:34" x14ac:dyDescent="0.3">
      <c r="A697">
        <v>696</v>
      </c>
      <c r="B697" t="s">
        <v>2273</v>
      </c>
      <c r="C697" s="4">
        <v>42138</v>
      </c>
      <c r="D697" s="4">
        <v>42141</v>
      </c>
      <c r="E697" t="s">
        <v>208</v>
      </c>
      <c r="F697" t="s">
        <v>2274</v>
      </c>
      <c r="G697" t="s">
        <v>2275</v>
      </c>
      <c r="H697" t="s">
        <v>122</v>
      </c>
      <c r="I697" t="s">
        <v>38</v>
      </c>
      <c r="J697" t="s">
        <v>2276</v>
      </c>
      <c r="K697" t="s">
        <v>167</v>
      </c>
      <c r="L697">
        <v>19013</v>
      </c>
      <c r="M697" t="s">
        <v>168</v>
      </c>
      <c r="N697" t="s">
        <v>2277</v>
      </c>
      <c r="O697" t="s">
        <v>62</v>
      </c>
      <c r="P697" t="s">
        <v>63</v>
      </c>
      <c r="Q697" t="s">
        <v>2278</v>
      </c>
      <c r="R697" s="1">
        <v>47.36</v>
      </c>
      <c r="S697">
        <v>4</v>
      </c>
      <c r="T697">
        <f t="shared" si="10"/>
        <v>13</v>
      </c>
      <c r="U697" t="s">
        <v>52</v>
      </c>
      <c r="V697">
        <v>0.2</v>
      </c>
      <c r="W697">
        <v>9.4719999999999995</v>
      </c>
      <c r="X697" s="1">
        <v>-9.4719999999999995</v>
      </c>
      <c r="Y697" s="1">
        <v>56.832000000000001</v>
      </c>
      <c r="Z697" t="s">
        <v>99</v>
      </c>
      <c r="AA697" s="2">
        <v>17.760000000000002</v>
      </c>
      <c r="AB697" s="3">
        <v>0.37500000000000006</v>
      </c>
      <c r="AC697" s="1">
        <v>-20.128</v>
      </c>
      <c r="AD697">
        <v>3</v>
      </c>
      <c r="AE697">
        <v>3</v>
      </c>
      <c r="AF697" t="s">
        <v>48</v>
      </c>
      <c r="AG697">
        <v>2015</v>
      </c>
      <c r="AH697">
        <f>COUNTBLANK(datos[[#This Row],[Row ID]:[Year sales]])</f>
        <v>0</v>
      </c>
    </row>
    <row r="698" spans="1:34" x14ac:dyDescent="0.3">
      <c r="A698">
        <v>697</v>
      </c>
      <c r="B698" t="s">
        <v>2273</v>
      </c>
      <c r="C698" s="4">
        <v>42138</v>
      </c>
      <c r="D698" s="4">
        <v>42141</v>
      </c>
      <c r="E698" t="s">
        <v>208</v>
      </c>
      <c r="F698" t="s">
        <v>2274</v>
      </c>
      <c r="G698" t="s">
        <v>2275</v>
      </c>
      <c r="H698" t="s">
        <v>122</v>
      </c>
      <c r="I698" t="s">
        <v>38</v>
      </c>
      <c r="J698" t="s">
        <v>2276</v>
      </c>
      <c r="K698" t="s">
        <v>167</v>
      </c>
      <c r="L698">
        <v>19013</v>
      </c>
      <c r="M698" t="s">
        <v>168</v>
      </c>
      <c r="N698" t="s">
        <v>394</v>
      </c>
      <c r="O698" t="s">
        <v>62</v>
      </c>
      <c r="P698" t="s">
        <v>193</v>
      </c>
      <c r="Q698" t="s">
        <v>395</v>
      </c>
      <c r="R698" s="1">
        <v>200.98400000000001</v>
      </c>
      <c r="S698">
        <v>7</v>
      </c>
      <c r="T698">
        <f t="shared" si="10"/>
        <v>19</v>
      </c>
      <c r="U698" t="s">
        <v>75</v>
      </c>
      <c r="V698">
        <v>0.2</v>
      </c>
      <c r="W698">
        <v>40.196800000000003</v>
      </c>
      <c r="X698" s="1">
        <v>-40.196800000000003</v>
      </c>
      <c r="Y698" s="1">
        <v>241.1808</v>
      </c>
      <c r="Z698" t="s">
        <v>47</v>
      </c>
      <c r="AA698" s="2">
        <v>62.807499999999997</v>
      </c>
      <c r="AB698" s="3">
        <v>0.3125</v>
      </c>
      <c r="AC698" s="1">
        <v>-97.979699999999994</v>
      </c>
      <c r="AD698">
        <v>3</v>
      </c>
      <c r="AE698">
        <v>3</v>
      </c>
      <c r="AF698" t="s">
        <v>48</v>
      </c>
      <c r="AG698">
        <v>2015</v>
      </c>
      <c r="AH698">
        <f>COUNTBLANK(datos[[#This Row],[Row ID]:[Year sales]])</f>
        <v>0</v>
      </c>
    </row>
    <row r="699" spans="1:34" x14ac:dyDescent="0.3">
      <c r="A699">
        <v>698</v>
      </c>
      <c r="B699" t="s">
        <v>2273</v>
      </c>
      <c r="C699" s="4">
        <v>42138</v>
      </c>
      <c r="D699" s="4">
        <v>42141</v>
      </c>
      <c r="E699" t="s">
        <v>208</v>
      </c>
      <c r="F699" t="s">
        <v>2274</v>
      </c>
      <c r="G699" t="s">
        <v>2275</v>
      </c>
      <c r="H699" t="s">
        <v>122</v>
      </c>
      <c r="I699" t="s">
        <v>38</v>
      </c>
      <c r="J699" t="s">
        <v>2276</v>
      </c>
      <c r="K699" t="s">
        <v>167</v>
      </c>
      <c r="L699">
        <v>19013</v>
      </c>
      <c r="M699" t="s">
        <v>168</v>
      </c>
      <c r="N699" t="s">
        <v>2279</v>
      </c>
      <c r="O699" t="s">
        <v>62</v>
      </c>
      <c r="P699" t="s">
        <v>63</v>
      </c>
      <c r="Q699" t="s">
        <v>2280</v>
      </c>
      <c r="R699" s="1">
        <v>97.695999999999998</v>
      </c>
      <c r="S699">
        <v>4</v>
      </c>
      <c r="T699">
        <f t="shared" si="10"/>
        <v>43</v>
      </c>
      <c r="U699" t="s">
        <v>52</v>
      </c>
      <c r="V699">
        <v>0.2</v>
      </c>
      <c r="W699">
        <v>19.539200000000001</v>
      </c>
      <c r="X699" s="1">
        <v>-19.539200000000001</v>
      </c>
      <c r="Y699" s="1">
        <v>117.23519999999999</v>
      </c>
      <c r="Z699" t="s">
        <v>99</v>
      </c>
      <c r="AA699" s="2">
        <v>31.751200000000001</v>
      </c>
      <c r="AB699" s="3">
        <v>0.32500000000000001</v>
      </c>
      <c r="AC699" s="1">
        <v>-46.4056</v>
      </c>
      <c r="AD699">
        <v>3</v>
      </c>
      <c r="AE699">
        <v>3</v>
      </c>
      <c r="AF699" t="s">
        <v>48</v>
      </c>
      <c r="AG699">
        <v>2015</v>
      </c>
      <c r="AH699">
        <f>COUNTBLANK(datos[[#This Row],[Row ID]:[Year sales]])</f>
        <v>0</v>
      </c>
    </row>
    <row r="700" spans="1:34" x14ac:dyDescent="0.3">
      <c r="A700">
        <v>699</v>
      </c>
      <c r="B700" t="s">
        <v>2273</v>
      </c>
      <c r="C700" s="4">
        <v>42138</v>
      </c>
      <c r="D700" s="4">
        <v>42141</v>
      </c>
      <c r="E700" t="s">
        <v>208</v>
      </c>
      <c r="F700" t="s">
        <v>2274</v>
      </c>
      <c r="G700" t="s">
        <v>2275</v>
      </c>
      <c r="H700" t="s">
        <v>122</v>
      </c>
      <c r="I700" t="s">
        <v>38</v>
      </c>
      <c r="J700" t="s">
        <v>2276</v>
      </c>
      <c r="K700" t="s">
        <v>167</v>
      </c>
      <c r="L700">
        <v>19013</v>
      </c>
      <c r="M700" t="s">
        <v>168</v>
      </c>
      <c r="N700" t="s">
        <v>2281</v>
      </c>
      <c r="O700" t="s">
        <v>62</v>
      </c>
      <c r="P700" t="s">
        <v>86</v>
      </c>
      <c r="Q700" t="s">
        <v>2282</v>
      </c>
      <c r="R700" s="1">
        <v>2.6960000000000002</v>
      </c>
      <c r="S700">
        <v>1</v>
      </c>
      <c r="T700">
        <f t="shared" si="10"/>
        <v>5</v>
      </c>
      <c r="U700" t="s">
        <v>46</v>
      </c>
      <c r="V700">
        <v>0.2</v>
      </c>
      <c r="W700">
        <v>0.53920000000000001</v>
      </c>
      <c r="X700" s="1">
        <v>-0.53920000000000001</v>
      </c>
      <c r="Y700" s="1">
        <v>3.2352000000000003</v>
      </c>
      <c r="Z700" t="s">
        <v>65</v>
      </c>
      <c r="AA700" s="2">
        <v>0.80879999999999996</v>
      </c>
      <c r="AB700" s="3">
        <v>0.3</v>
      </c>
      <c r="AC700" s="1">
        <v>-1.3480000000000001</v>
      </c>
      <c r="AD700">
        <v>3</v>
      </c>
      <c r="AE700">
        <v>3</v>
      </c>
      <c r="AF700" t="s">
        <v>48</v>
      </c>
      <c r="AG700">
        <v>2015</v>
      </c>
      <c r="AH700">
        <f>COUNTBLANK(datos[[#This Row],[Row ID]:[Year sales]])</f>
        <v>0</v>
      </c>
    </row>
    <row r="701" spans="1:34" x14ac:dyDescent="0.3">
      <c r="A701">
        <v>700</v>
      </c>
      <c r="B701" t="s">
        <v>2273</v>
      </c>
      <c r="C701" s="4">
        <v>42138</v>
      </c>
      <c r="D701" s="4">
        <v>42141</v>
      </c>
      <c r="E701" t="s">
        <v>208</v>
      </c>
      <c r="F701" t="s">
        <v>2274</v>
      </c>
      <c r="G701" t="s">
        <v>2275</v>
      </c>
      <c r="H701" t="s">
        <v>122</v>
      </c>
      <c r="I701" t="s">
        <v>38</v>
      </c>
      <c r="J701" t="s">
        <v>2276</v>
      </c>
      <c r="K701" t="s">
        <v>167</v>
      </c>
      <c r="L701">
        <v>19013</v>
      </c>
      <c r="M701" t="s">
        <v>168</v>
      </c>
      <c r="N701" t="s">
        <v>2283</v>
      </c>
      <c r="O701" t="s">
        <v>62</v>
      </c>
      <c r="P701" t="s">
        <v>94</v>
      </c>
      <c r="Q701" t="s">
        <v>2284</v>
      </c>
      <c r="R701" s="1">
        <v>18.588000000000001</v>
      </c>
      <c r="S701">
        <v>2</v>
      </c>
      <c r="T701">
        <f t="shared" si="10"/>
        <v>18</v>
      </c>
      <c r="U701" t="s">
        <v>46</v>
      </c>
      <c r="V701">
        <v>0.7</v>
      </c>
      <c r="W701">
        <v>13.0116</v>
      </c>
      <c r="X701" s="1">
        <v>-13.0116</v>
      </c>
      <c r="Y701" s="1">
        <v>31.599600000000002</v>
      </c>
      <c r="Z701" t="s">
        <v>65</v>
      </c>
      <c r="AA701" s="2">
        <v>-13.6312</v>
      </c>
      <c r="AB701" s="3">
        <v>-0.73333333333333328</v>
      </c>
      <c r="AC701" s="1">
        <v>-19.207599999999999</v>
      </c>
      <c r="AD701">
        <v>3</v>
      </c>
      <c r="AE701">
        <v>3</v>
      </c>
      <c r="AF701" t="s">
        <v>48</v>
      </c>
      <c r="AG701">
        <v>2015</v>
      </c>
      <c r="AH701">
        <f>COUNTBLANK(datos[[#This Row],[Row ID]:[Year sales]])</f>
        <v>0</v>
      </c>
    </row>
    <row r="702" spans="1:34" x14ac:dyDescent="0.3">
      <c r="A702">
        <v>701</v>
      </c>
      <c r="B702" t="s">
        <v>2273</v>
      </c>
      <c r="C702" s="4">
        <v>42138</v>
      </c>
      <c r="D702" s="4">
        <v>42141</v>
      </c>
      <c r="E702" t="s">
        <v>208</v>
      </c>
      <c r="F702" t="s">
        <v>2274</v>
      </c>
      <c r="G702" t="s">
        <v>2275</v>
      </c>
      <c r="H702" t="s">
        <v>122</v>
      </c>
      <c r="I702" t="s">
        <v>38</v>
      </c>
      <c r="J702" t="s">
        <v>2276</v>
      </c>
      <c r="K702" t="s">
        <v>167</v>
      </c>
      <c r="L702">
        <v>19013</v>
      </c>
      <c r="M702" t="s">
        <v>168</v>
      </c>
      <c r="N702" t="s">
        <v>1230</v>
      </c>
      <c r="O702" t="s">
        <v>62</v>
      </c>
      <c r="P702" t="s">
        <v>94</v>
      </c>
      <c r="Q702" t="s">
        <v>1231</v>
      </c>
      <c r="R702" s="1">
        <v>4.8959999999999999</v>
      </c>
      <c r="S702">
        <v>3</v>
      </c>
      <c r="T702">
        <f t="shared" si="10"/>
        <v>22</v>
      </c>
      <c r="U702" t="s">
        <v>52</v>
      </c>
      <c r="V702">
        <v>0.7</v>
      </c>
      <c r="W702">
        <v>3.4271999999999996</v>
      </c>
      <c r="X702" s="1">
        <v>-3.4272</v>
      </c>
      <c r="Y702" s="1">
        <v>8.3231999999999999</v>
      </c>
      <c r="Z702" t="s">
        <v>65</v>
      </c>
      <c r="AA702" s="2">
        <v>-3.4272</v>
      </c>
      <c r="AB702" s="3">
        <v>-0.70000000000000007</v>
      </c>
      <c r="AC702" s="1">
        <v>-4.8959999999999999</v>
      </c>
      <c r="AD702">
        <v>3</v>
      </c>
      <c r="AE702">
        <v>3</v>
      </c>
      <c r="AF702" t="s">
        <v>48</v>
      </c>
      <c r="AG702">
        <v>2015</v>
      </c>
      <c r="AH702">
        <f>COUNTBLANK(datos[[#This Row],[Row ID]:[Year sales]])</f>
        <v>0</v>
      </c>
    </row>
    <row r="703" spans="1:34" x14ac:dyDescent="0.3">
      <c r="A703">
        <v>702</v>
      </c>
      <c r="B703" t="s">
        <v>2285</v>
      </c>
      <c r="C703" s="4">
        <v>42980</v>
      </c>
      <c r="D703" s="4">
        <v>42986</v>
      </c>
      <c r="E703" t="s">
        <v>67</v>
      </c>
      <c r="F703" t="s">
        <v>996</v>
      </c>
      <c r="G703" t="s">
        <v>997</v>
      </c>
      <c r="H703" t="s">
        <v>57</v>
      </c>
      <c r="I703" t="s">
        <v>38</v>
      </c>
      <c r="J703" t="s">
        <v>2204</v>
      </c>
      <c r="K703" t="s">
        <v>518</v>
      </c>
      <c r="L703">
        <v>44105</v>
      </c>
      <c r="M703" t="s">
        <v>168</v>
      </c>
      <c r="N703" t="s">
        <v>843</v>
      </c>
      <c r="O703" t="s">
        <v>43</v>
      </c>
      <c r="P703" t="s">
        <v>83</v>
      </c>
      <c r="Q703" t="s">
        <v>844</v>
      </c>
      <c r="R703" s="1">
        <v>15.071999999999999</v>
      </c>
      <c r="S703">
        <v>3</v>
      </c>
      <c r="T703">
        <f t="shared" si="10"/>
        <v>25</v>
      </c>
      <c r="U703" t="s">
        <v>52</v>
      </c>
      <c r="V703">
        <v>0.2</v>
      </c>
      <c r="W703">
        <v>3.0144000000000002</v>
      </c>
      <c r="X703" s="1">
        <v>-3.0144000000000002</v>
      </c>
      <c r="Y703" s="1">
        <v>18.086399999999998</v>
      </c>
      <c r="Z703" t="s">
        <v>65</v>
      </c>
      <c r="AA703" s="2">
        <v>4.1448</v>
      </c>
      <c r="AB703" s="3">
        <v>0.27500000000000002</v>
      </c>
      <c r="AC703" s="1">
        <v>-7.9127999999999998</v>
      </c>
      <c r="AD703">
        <v>6</v>
      </c>
      <c r="AE703">
        <v>6</v>
      </c>
      <c r="AF703" t="s">
        <v>48</v>
      </c>
      <c r="AG703">
        <v>2017</v>
      </c>
      <c r="AH703">
        <f>COUNTBLANK(datos[[#This Row],[Row ID]:[Year sales]])</f>
        <v>0</v>
      </c>
    </row>
    <row r="704" spans="1:34" x14ac:dyDescent="0.3">
      <c r="A704">
        <v>703</v>
      </c>
      <c r="B704" t="s">
        <v>2286</v>
      </c>
      <c r="C704" s="4">
        <v>42678</v>
      </c>
      <c r="D704" s="4">
        <v>42682</v>
      </c>
      <c r="E704" t="s">
        <v>34</v>
      </c>
      <c r="F704" t="s">
        <v>1361</v>
      </c>
      <c r="G704" t="s">
        <v>1362</v>
      </c>
      <c r="H704" t="s">
        <v>57</v>
      </c>
      <c r="I704" t="s">
        <v>38</v>
      </c>
      <c r="J704" t="s">
        <v>115</v>
      </c>
      <c r="K704" t="s">
        <v>116</v>
      </c>
      <c r="L704">
        <v>98103</v>
      </c>
      <c r="M704" t="s">
        <v>60</v>
      </c>
      <c r="N704" t="s">
        <v>2287</v>
      </c>
      <c r="O704" t="s">
        <v>43</v>
      </c>
      <c r="P704" t="s">
        <v>83</v>
      </c>
      <c r="Q704" t="s">
        <v>2288</v>
      </c>
      <c r="R704" s="1">
        <v>209.88</v>
      </c>
      <c r="S704">
        <v>3</v>
      </c>
      <c r="T704">
        <f t="shared" si="10"/>
        <v>26</v>
      </c>
      <c r="U704" t="s">
        <v>52</v>
      </c>
      <c r="V704">
        <v>0</v>
      </c>
      <c r="W704">
        <v>0</v>
      </c>
      <c r="X704" s="1">
        <v>0</v>
      </c>
      <c r="Y704" s="1">
        <v>209.88</v>
      </c>
      <c r="Z704" t="s">
        <v>47</v>
      </c>
      <c r="AA704" s="2">
        <v>35.679600000000001</v>
      </c>
      <c r="AB704" s="3">
        <v>0.17</v>
      </c>
      <c r="AC704" s="1">
        <v>-174.2004</v>
      </c>
      <c r="AD704">
        <v>4</v>
      </c>
      <c r="AE704">
        <v>4</v>
      </c>
      <c r="AF704" t="s">
        <v>48</v>
      </c>
      <c r="AG704">
        <v>2016</v>
      </c>
      <c r="AH704">
        <f>COUNTBLANK(datos[[#This Row],[Row ID]:[Year sales]])</f>
        <v>0</v>
      </c>
    </row>
    <row r="705" spans="1:34" x14ac:dyDescent="0.3">
      <c r="A705">
        <v>704</v>
      </c>
      <c r="B705" t="s">
        <v>2289</v>
      </c>
      <c r="C705" s="4">
        <v>42103</v>
      </c>
      <c r="D705" s="4">
        <v>42108</v>
      </c>
      <c r="E705" t="s">
        <v>67</v>
      </c>
      <c r="F705" t="s">
        <v>2290</v>
      </c>
      <c r="G705" t="s">
        <v>2291</v>
      </c>
      <c r="H705" t="s">
        <v>37</v>
      </c>
      <c r="I705" t="s">
        <v>38</v>
      </c>
      <c r="J705" t="s">
        <v>1195</v>
      </c>
      <c r="K705" t="s">
        <v>59</v>
      </c>
      <c r="L705">
        <v>90805</v>
      </c>
      <c r="M705" t="s">
        <v>60</v>
      </c>
      <c r="N705" t="s">
        <v>2292</v>
      </c>
      <c r="O705" t="s">
        <v>43</v>
      </c>
      <c r="P705" t="s">
        <v>73</v>
      </c>
      <c r="Q705" t="s">
        <v>2293</v>
      </c>
      <c r="R705" s="1">
        <v>369.91199999999998</v>
      </c>
      <c r="S705">
        <v>3</v>
      </c>
      <c r="T705">
        <f t="shared" si="10"/>
        <v>18</v>
      </c>
      <c r="U705" t="s">
        <v>52</v>
      </c>
      <c r="V705">
        <v>0.2</v>
      </c>
      <c r="W705">
        <v>73.982399999999998</v>
      </c>
      <c r="X705" s="1">
        <v>-73.982399999999998</v>
      </c>
      <c r="Y705" s="1">
        <v>443.89439999999996</v>
      </c>
      <c r="Z705" t="s">
        <v>47</v>
      </c>
      <c r="AA705" s="2">
        <v>-13.871700000000001</v>
      </c>
      <c r="AB705" s="3">
        <v>-3.7500000000000006E-2</v>
      </c>
      <c r="AC705" s="1">
        <v>-309.80130000000003</v>
      </c>
      <c r="AD705">
        <v>5</v>
      </c>
      <c r="AE705">
        <v>5</v>
      </c>
      <c r="AF705" t="s">
        <v>48</v>
      </c>
      <c r="AG705">
        <v>2015</v>
      </c>
      <c r="AH705">
        <f>COUNTBLANK(datos[[#This Row],[Row ID]:[Year sales]])</f>
        <v>0</v>
      </c>
    </row>
    <row r="706" spans="1:34" x14ac:dyDescent="0.3">
      <c r="A706">
        <v>705</v>
      </c>
      <c r="B706" t="s">
        <v>2294</v>
      </c>
      <c r="C706" s="4">
        <v>41894</v>
      </c>
      <c r="D706" s="4">
        <v>41899</v>
      </c>
      <c r="E706" t="s">
        <v>67</v>
      </c>
      <c r="F706" t="s">
        <v>2295</v>
      </c>
      <c r="G706" t="s">
        <v>2296</v>
      </c>
      <c r="H706" t="s">
        <v>57</v>
      </c>
      <c r="I706" t="s">
        <v>38</v>
      </c>
      <c r="J706" t="s">
        <v>2297</v>
      </c>
      <c r="K706" t="s">
        <v>108</v>
      </c>
      <c r="L706">
        <v>27511</v>
      </c>
      <c r="M706" t="s">
        <v>41</v>
      </c>
      <c r="N706" t="s">
        <v>2298</v>
      </c>
      <c r="O706" t="s">
        <v>62</v>
      </c>
      <c r="P706" t="s">
        <v>110</v>
      </c>
      <c r="Q706" t="s">
        <v>2299</v>
      </c>
      <c r="R706" s="1">
        <v>10.368</v>
      </c>
      <c r="S706">
        <v>2</v>
      </c>
      <c r="T706">
        <f t="shared" ref="T706:T769" si="11">SUMIF(Q:Q, Q706, S:S)</f>
        <v>25</v>
      </c>
      <c r="U706" t="s">
        <v>46</v>
      </c>
      <c r="V706">
        <v>0.2</v>
      </c>
      <c r="W706">
        <v>2.0736000000000003</v>
      </c>
      <c r="X706" s="1">
        <v>-2.0735999999999999</v>
      </c>
      <c r="Y706" s="1">
        <v>12.441600000000001</v>
      </c>
      <c r="Z706" t="s">
        <v>65</v>
      </c>
      <c r="AA706" s="2">
        <v>3.6288</v>
      </c>
      <c r="AB706" s="3">
        <v>0.35</v>
      </c>
      <c r="AC706" s="1">
        <v>-4.6656000000000004</v>
      </c>
      <c r="AD706">
        <v>5</v>
      </c>
      <c r="AE706">
        <v>5</v>
      </c>
      <c r="AF706" t="s">
        <v>48</v>
      </c>
      <c r="AG706">
        <v>2014</v>
      </c>
      <c r="AH706">
        <f>COUNTBLANK(datos[[#This Row],[Row ID]:[Year sales]])</f>
        <v>0</v>
      </c>
    </row>
    <row r="707" spans="1:34" x14ac:dyDescent="0.3">
      <c r="A707">
        <v>706</v>
      </c>
      <c r="B707" t="s">
        <v>2294</v>
      </c>
      <c r="C707" s="4">
        <v>41894</v>
      </c>
      <c r="D707" s="4">
        <v>41899</v>
      </c>
      <c r="E707" t="s">
        <v>67</v>
      </c>
      <c r="F707" t="s">
        <v>2295</v>
      </c>
      <c r="G707" t="s">
        <v>2296</v>
      </c>
      <c r="H707" t="s">
        <v>57</v>
      </c>
      <c r="I707" t="s">
        <v>38</v>
      </c>
      <c r="J707" t="s">
        <v>2297</v>
      </c>
      <c r="K707" t="s">
        <v>108</v>
      </c>
      <c r="L707">
        <v>27511</v>
      </c>
      <c r="M707" t="s">
        <v>41</v>
      </c>
      <c r="N707" t="s">
        <v>2300</v>
      </c>
      <c r="O707" t="s">
        <v>62</v>
      </c>
      <c r="P707" t="s">
        <v>97</v>
      </c>
      <c r="Q707" t="s">
        <v>2301</v>
      </c>
      <c r="R707" s="1">
        <v>166.84</v>
      </c>
      <c r="S707">
        <v>5</v>
      </c>
      <c r="T707">
        <f t="shared" si="11"/>
        <v>20</v>
      </c>
      <c r="U707" t="s">
        <v>75</v>
      </c>
      <c r="V707">
        <v>0.2</v>
      </c>
      <c r="W707">
        <v>33.368000000000002</v>
      </c>
      <c r="X707" s="1">
        <v>-33.368000000000002</v>
      </c>
      <c r="Y707" s="1">
        <v>200.208</v>
      </c>
      <c r="Z707" t="s">
        <v>47</v>
      </c>
      <c r="AA707" s="2">
        <v>18.769500000000001</v>
      </c>
      <c r="AB707" s="3">
        <v>0.1125</v>
      </c>
      <c r="AC707" s="1">
        <v>-114.7025</v>
      </c>
      <c r="AD707">
        <v>5</v>
      </c>
      <c r="AE707">
        <v>5</v>
      </c>
      <c r="AF707" t="s">
        <v>48</v>
      </c>
      <c r="AG707">
        <v>2014</v>
      </c>
      <c r="AH707">
        <f>COUNTBLANK(datos[[#This Row],[Row ID]:[Year sales]])</f>
        <v>0</v>
      </c>
    </row>
    <row r="708" spans="1:34" x14ac:dyDescent="0.3">
      <c r="A708">
        <v>707</v>
      </c>
      <c r="B708" t="s">
        <v>2294</v>
      </c>
      <c r="C708" s="4">
        <v>41894</v>
      </c>
      <c r="D708" s="4">
        <v>41899</v>
      </c>
      <c r="E708" t="s">
        <v>67</v>
      </c>
      <c r="F708" t="s">
        <v>2295</v>
      </c>
      <c r="G708" t="s">
        <v>2296</v>
      </c>
      <c r="H708" t="s">
        <v>57</v>
      </c>
      <c r="I708" t="s">
        <v>38</v>
      </c>
      <c r="J708" t="s">
        <v>2297</v>
      </c>
      <c r="K708" t="s">
        <v>108</v>
      </c>
      <c r="L708">
        <v>27511</v>
      </c>
      <c r="M708" t="s">
        <v>41</v>
      </c>
      <c r="N708" t="s">
        <v>1774</v>
      </c>
      <c r="O708" t="s">
        <v>90</v>
      </c>
      <c r="P708" t="s">
        <v>181</v>
      </c>
      <c r="Q708" t="s">
        <v>1775</v>
      </c>
      <c r="R708" s="1">
        <v>15.215999999999999</v>
      </c>
      <c r="S708">
        <v>1</v>
      </c>
      <c r="T708">
        <f t="shared" si="11"/>
        <v>20</v>
      </c>
      <c r="U708" t="s">
        <v>46</v>
      </c>
      <c r="V708">
        <v>0.2</v>
      </c>
      <c r="W708">
        <v>3.0432000000000001</v>
      </c>
      <c r="X708" s="1">
        <v>-3.0432000000000001</v>
      </c>
      <c r="Y708" s="1">
        <v>18.2592</v>
      </c>
      <c r="Z708" t="s">
        <v>65</v>
      </c>
      <c r="AA708" s="2">
        <v>2.2824</v>
      </c>
      <c r="AB708" s="3">
        <v>0.15</v>
      </c>
      <c r="AC708" s="1">
        <v>-9.8903999999999996</v>
      </c>
      <c r="AD708">
        <v>5</v>
      </c>
      <c r="AE708">
        <v>5</v>
      </c>
      <c r="AF708" t="s">
        <v>48</v>
      </c>
      <c r="AG708">
        <v>2014</v>
      </c>
      <c r="AH708">
        <f>COUNTBLANK(datos[[#This Row],[Row ID]:[Year sales]])</f>
        <v>0</v>
      </c>
    </row>
    <row r="709" spans="1:34" x14ac:dyDescent="0.3">
      <c r="A709">
        <v>708</v>
      </c>
      <c r="B709" t="s">
        <v>2302</v>
      </c>
      <c r="C709" s="4">
        <v>41975</v>
      </c>
      <c r="D709" s="4">
        <v>41977</v>
      </c>
      <c r="E709" t="s">
        <v>208</v>
      </c>
      <c r="F709" t="s">
        <v>2303</v>
      </c>
      <c r="G709" t="s">
        <v>2304</v>
      </c>
      <c r="H709" t="s">
        <v>37</v>
      </c>
      <c r="I709" t="s">
        <v>38</v>
      </c>
      <c r="J709" t="s">
        <v>286</v>
      </c>
      <c r="K709" t="s">
        <v>287</v>
      </c>
      <c r="L709">
        <v>10035</v>
      </c>
      <c r="M709" t="s">
        <v>168</v>
      </c>
      <c r="N709" t="s">
        <v>1040</v>
      </c>
      <c r="O709" t="s">
        <v>90</v>
      </c>
      <c r="P709" t="s">
        <v>181</v>
      </c>
      <c r="Q709" t="s">
        <v>1041</v>
      </c>
      <c r="R709" s="1">
        <v>119.96</v>
      </c>
      <c r="S709">
        <v>4</v>
      </c>
      <c r="T709">
        <f t="shared" si="11"/>
        <v>52</v>
      </c>
      <c r="U709" t="s">
        <v>52</v>
      </c>
      <c r="V709">
        <v>0</v>
      </c>
      <c r="W709">
        <v>0</v>
      </c>
      <c r="X709" s="1">
        <v>0</v>
      </c>
      <c r="Y709" s="1">
        <v>119.96</v>
      </c>
      <c r="Z709" t="s">
        <v>99</v>
      </c>
      <c r="AA709" s="2">
        <v>52.782400000000003</v>
      </c>
      <c r="AB709" s="3">
        <v>0.44000000000000006</v>
      </c>
      <c r="AC709" s="1">
        <v>-67.177599999999998</v>
      </c>
      <c r="AD709">
        <v>2</v>
      </c>
      <c r="AE709">
        <v>2</v>
      </c>
      <c r="AF709" t="s">
        <v>48</v>
      </c>
      <c r="AG709">
        <v>2014</v>
      </c>
      <c r="AH709">
        <f>COUNTBLANK(datos[[#This Row],[Row ID]:[Year sales]])</f>
        <v>0</v>
      </c>
    </row>
    <row r="710" spans="1:34" x14ac:dyDescent="0.3">
      <c r="A710">
        <v>709</v>
      </c>
      <c r="B710" t="s">
        <v>2302</v>
      </c>
      <c r="C710" s="4">
        <v>41975</v>
      </c>
      <c r="D710" s="4">
        <v>41977</v>
      </c>
      <c r="E710" t="s">
        <v>208</v>
      </c>
      <c r="F710" t="s">
        <v>2303</v>
      </c>
      <c r="G710" t="s">
        <v>2304</v>
      </c>
      <c r="H710" t="s">
        <v>37</v>
      </c>
      <c r="I710" t="s">
        <v>38</v>
      </c>
      <c r="J710" t="s">
        <v>286</v>
      </c>
      <c r="K710" t="s">
        <v>287</v>
      </c>
      <c r="L710">
        <v>10035</v>
      </c>
      <c r="M710" t="s">
        <v>168</v>
      </c>
      <c r="N710" t="s">
        <v>2305</v>
      </c>
      <c r="O710" t="s">
        <v>43</v>
      </c>
      <c r="P710" t="s">
        <v>44</v>
      </c>
      <c r="Q710" t="s">
        <v>2306</v>
      </c>
      <c r="R710" s="1">
        <v>883.92</v>
      </c>
      <c r="S710">
        <v>5</v>
      </c>
      <c r="T710">
        <f t="shared" si="11"/>
        <v>21</v>
      </c>
      <c r="U710" t="s">
        <v>75</v>
      </c>
      <c r="V710">
        <v>0.2</v>
      </c>
      <c r="W710">
        <v>176.78399999999999</v>
      </c>
      <c r="X710" s="1">
        <v>-176.78399999999999</v>
      </c>
      <c r="Y710" s="1">
        <v>1060.704</v>
      </c>
      <c r="Z710" t="s">
        <v>53</v>
      </c>
      <c r="AA710" s="2">
        <v>-110.49</v>
      </c>
      <c r="AB710" s="3">
        <v>-0.125</v>
      </c>
      <c r="AC710" s="1">
        <v>-817.62599999999998</v>
      </c>
      <c r="AD710">
        <v>2</v>
      </c>
      <c r="AE710">
        <v>2</v>
      </c>
      <c r="AF710" t="s">
        <v>48</v>
      </c>
      <c r="AG710">
        <v>2014</v>
      </c>
      <c r="AH710">
        <f>COUNTBLANK(datos[[#This Row],[Row ID]:[Year sales]])</f>
        <v>0</v>
      </c>
    </row>
    <row r="711" spans="1:34" x14ac:dyDescent="0.3">
      <c r="A711">
        <v>710</v>
      </c>
      <c r="B711" t="s">
        <v>2302</v>
      </c>
      <c r="C711" s="4">
        <v>41975</v>
      </c>
      <c r="D711" s="4">
        <v>41977</v>
      </c>
      <c r="E711" t="s">
        <v>208</v>
      </c>
      <c r="F711" t="s">
        <v>2303</v>
      </c>
      <c r="G711" t="s">
        <v>2304</v>
      </c>
      <c r="H711" t="s">
        <v>37</v>
      </c>
      <c r="I711" t="s">
        <v>38</v>
      </c>
      <c r="J711" t="s">
        <v>286</v>
      </c>
      <c r="K711" t="s">
        <v>287</v>
      </c>
      <c r="L711">
        <v>10035</v>
      </c>
      <c r="M711" t="s">
        <v>168</v>
      </c>
      <c r="N711" t="s">
        <v>1395</v>
      </c>
      <c r="O711" t="s">
        <v>62</v>
      </c>
      <c r="P711" t="s">
        <v>94</v>
      </c>
      <c r="Q711" t="s">
        <v>1396</v>
      </c>
      <c r="R711" s="1">
        <v>46.72</v>
      </c>
      <c r="S711">
        <v>8</v>
      </c>
      <c r="T711">
        <f t="shared" si="11"/>
        <v>42</v>
      </c>
      <c r="U711" t="s">
        <v>75</v>
      </c>
      <c r="V711">
        <v>0.2</v>
      </c>
      <c r="W711">
        <v>9.3439999999999994</v>
      </c>
      <c r="X711" s="1">
        <v>-9.3439999999999994</v>
      </c>
      <c r="Y711" s="1">
        <v>56.064</v>
      </c>
      <c r="Z711" t="s">
        <v>99</v>
      </c>
      <c r="AA711" s="2">
        <v>15.768000000000001</v>
      </c>
      <c r="AB711" s="3">
        <v>0.33750000000000002</v>
      </c>
      <c r="AC711" s="1">
        <v>-21.608000000000001</v>
      </c>
      <c r="AD711">
        <v>2</v>
      </c>
      <c r="AE711">
        <v>2</v>
      </c>
      <c r="AF711" t="s">
        <v>48</v>
      </c>
      <c r="AG711">
        <v>2014</v>
      </c>
      <c r="AH711">
        <f>COUNTBLANK(datos[[#This Row],[Row ID]:[Year sales]])</f>
        <v>0</v>
      </c>
    </row>
    <row r="712" spans="1:34" x14ac:dyDescent="0.3">
      <c r="A712">
        <v>711</v>
      </c>
      <c r="B712" t="s">
        <v>2307</v>
      </c>
      <c r="C712" s="4">
        <v>41734</v>
      </c>
      <c r="D712" s="4">
        <v>41736</v>
      </c>
      <c r="E712" t="s">
        <v>208</v>
      </c>
      <c r="F712" t="s">
        <v>2308</v>
      </c>
      <c r="G712" t="s">
        <v>2309</v>
      </c>
      <c r="H712" t="s">
        <v>122</v>
      </c>
      <c r="I712" t="s">
        <v>38</v>
      </c>
      <c r="J712" t="s">
        <v>286</v>
      </c>
      <c r="K712" t="s">
        <v>287</v>
      </c>
      <c r="L712">
        <v>10035</v>
      </c>
      <c r="M712" t="s">
        <v>168</v>
      </c>
      <c r="N712" t="s">
        <v>1648</v>
      </c>
      <c r="O712" t="s">
        <v>62</v>
      </c>
      <c r="P712" t="s">
        <v>110</v>
      </c>
      <c r="Q712" t="s">
        <v>1649</v>
      </c>
      <c r="R712" s="1">
        <v>55.48</v>
      </c>
      <c r="S712">
        <v>1</v>
      </c>
      <c r="T712">
        <f t="shared" si="11"/>
        <v>21</v>
      </c>
      <c r="U712" t="s">
        <v>46</v>
      </c>
      <c r="V712">
        <v>0</v>
      </c>
      <c r="W712">
        <v>0</v>
      </c>
      <c r="X712" s="1">
        <v>0</v>
      </c>
      <c r="Y712" s="1">
        <v>55.48</v>
      </c>
      <c r="Z712" t="s">
        <v>99</v>
      </c>
      <c r="AA712" s="2">
        <v>26.630400000000002</v>
      </c>
      <c r="AB712" s="3">
        <v>0.48000000000000004</v>
      </c>
      <c r="AC712" s="1">
        <v>-28.849599999999999</v>
      </c>
      <c r="AD712">
        <v>2</v>
      </c>
      <c r="AE712">
        <v>2</v>
      </c>
      <c r="AF712" t="s">
        <v>48</v>
      </c>
      <c r="AG712">
        <v>2014</v>
      </c>
      <c r="AH712">
        <f>COUNTBLANK(datos[[#This Row],[Row ID]:[Year sales]])</f>
        <v>0</v>
      </c>
    </row>
    <row r="713" spans="1:34" x14ac:dyDescent="0.3">
      <c r="A713">
        <v>712</v>
      </c>
      <c r="B713" t="s">
        <v>2310</v>
      </c>
      <c r="C713" s="4">
        <v>42981</v>
      </c>
      <c r="D713" s="4">
        <v>42985</v>
      </c>
      <c r="E713" t="s">
        <v>67</v>
      </c>
      <c r="F713" t="s">
        <v>2311</v>
      </c>
      <c r="G713" t="s">
        <v>2312</v>
      </c>
      <c r="H713" t="s">
        <v>37</v>
      </c>
      <c r="I713" t="s">
        <v>38</v>
      </c>
      <c r="J713" t="s">
        <v>2313</v>
      </c>
      <c r="K713" t="s">
        <v>71</v>
      </c>
      <c r="L713">
        <v>32137</v>
      </c>
      <c r="M713" t="s">
        <v>41</v>
      </c>
      <c r="N713" t="s">
        <v>2314</v>
      </c>
      <c r="O713" t="s">
        <v>62</v>
      </c>
      <c r="P713" t="s">
        <v>193</v>
      </c>
      <c r="Q713" t="s">
        <v>2315</v>
      </c>
      <c r="R713" s="1">
        <v>24.448</v>
      </c>
      <c r="S713">
        <v>4</v>
      </c>
      <c r="T713">
        <f t="shared" si="11"/>
        <v>21</v>
      </c>
      <c r="U713" t="s">
        <v>52</v>
      </c>
      <c r="V713">
        <v>0.2</v>
      </c>
      <c r="W713">
        <v>4.8896000000000006</v>
      </c>
      <c r="X713" s="1">
        <v>-4.8895999999999997</v>
      </c>
      <c r="Y713" s="1">
        <v>29.337600000000002</v>
      </c>
      <c r="Z713" t="s">
        <v>65</v>
      </c>
      <c r="AA713" s="2">
        <v>8.8623999999999992</v>
      </c>
      <c r="AB713" s="3">
        <v>0.36249999999999993</v>
      </c>
      <c r="AC713" s="1">
        <v>-10.696</v>
      </c>
      <c r="AD713">
        <v>4</v>
      </c>
      <c r="AE713">
        <v>4</v>
      </c>
      <c r="AF713" t="s">
        <v>48</v>
      </c>
      <c r="AG713">
        <v>2017</v>
      </c>
      <c r="AH713">
        <f>COUNTBLANK(datos[[#This Row],[Row ID]:[Year sales]])</f>
        <v>0</v>
      </c>
    </row>
    <row r="714" spans="1:34" x14ac:dyDescent="0.3">
      <c r="A714">
        <v>713</v>
      </c>
      <c r="B714" t="s">
        <v>2316</v>
      </c>
      <c r="C714" s="4">
        <v>42874</v>
      </c>
      <c r="D714" s="4">
        <v>42879</v>
      </c>
      <c r="E714" t="s">
        <v>67</v>
      </c>
      <c r="F714" t="s">
        <v>2317</v>
      </c>
      <c r="G714" t="s">
        <v>2318</v>
      </c>
      <c r="H714" t="s">
        <v>57</v>
      </c>
      <c r="I714" t="s">
        <v>38</v>
      </c>
      <c r="J714" t="s">
        <v>2319</v>
      </c>
      <c r="K714" t="s">
        <v>287</v>
      </c>
      <c r="L714">
        <v>10550</v>
      </c>
      <c r="M714" t="s">
        <v>168</v>
      </c>
      <c r="N714" t="s">
        <v>2320</v>
      </c>
      <c r="O714" t="s">
        <v>62</v>
      </c>
      <c r="P714" t="s">
        <v>97</v>
      </c>
      <c r="Q714" t="s">
        <v>2321</v>
      </c>
      <c r="R714" s="1">
        <v>281.33999999999997</v>
      </c>
      <c r="S714">
        <v>6</v>
      </c>
      <c r="T714">
        <f t="shared" si="11"/>
        <v>11</v>
      </c>
      <c r="U714" t="s">
        <v>75</v>
      </c>
      <c r="V714">
        <v>0</v>
      </c>
      <c r="W714">
        <v>0</v>
      </c>
      <c r="X714" s="1">
        <v>0</v>
      </c>
      <c r="Y714" s="1">
        <v>281.33999999999997</v>
      </c>
      <c r="Z714" t="s">
        <v>47</v>
      </c>
      <c r="AA714" s="2">
        <v>109.7226</v>
      </c>
      <c r="AB714" s="3">
        <v>0.39</v>
      </c>
      <c r="AC714" s="1">
        <v>-171.6174</v>
      </c>
      <c r="AD714">
        <v>5</v>
      </c>
      <c r="AE714">
        <v>5</v>
      </c>
      <c r="AF714" t="s">
        <v>48</v>
      </c>
      <c r="AG714">
        <v>2017</v>
      </c>
      <c r="AH714">
        <f>COUNTBLANK(datos[[#This Row],[Row ID]:[Year sales]])</f>
        <v>0</v>
      </c>
    </row>
    <row r="715" spans="1:34" x14ac:dyDescent="0.3">
      <c r="A715">
        <v>714</v>
      </c>
      <c r="B715" t="s">
        <v>2316</v>
      </c>
      <c r="C715" s="4">
        <v>42874</v>
      </c>
      <c r="D715" s="4">
        <v>42879</v>
      </c>
      <c r="E715" t="s">
        <v>67</v>
      </c>
      <c r="F715" t="s">
        <v>2317</v>
      </c>
      <c r="G715" t="s">
        <v>2318</v>
      </c>
      <c r="H715" t="s">
        <v>57</v>
      </c>
      <c r="I715" t="s">
        <v>38</v>
      </c>
      <c r="J715" t="s">
        <v>2319</v>
      </c>
      <c r="K715" t="s">
        <v>287</v>
      </c>
      <c r="L715">
        <v>10550</v>
      </c>
      <c r="M715" t="s">
        <v>168</v>
      </c>
      <c r="N715" t="s">
        <v>1401</v>
      </c>
      <c r="O715" t="s">
        <v>90</v>
      </c>
      <c r="P715" t="s">
        <v>91</v>
      </c>
      <c r="Q715" t="s">
        <v>1402</v>
      </c>
      <c r="R715" s="1">
        <v>307.98</v>
      </c>
      <c r="S715">
        <v>2</v>
      </c>
      <c r="T715">
        <f t="shared" si="11"/>
        <v>32</v>
      </c>
      <c r="U715" t="s">
        <v>46</v>
      </c>
      <c r="V715">
        <v>0</v>
      </c>
      <c r="W715">
        <v>0</v>
      </c>
      <c r="X715" s="1">
        <v>0</v>
      </c>
      <c r="Y715" s="1">
        <v>307.98</v>
      </c>
      <c r="Z715" t="s">
        <v>47</v>
      </c>
      <c r="AA715" s="2">
        <v>89.3142</v>
      </c>
      <c r="AB715" s="3">
        <v>0.28999999999999998</v>
      </c>
      <c r="AC715" s="1">
        <v>-218.66579999999999</v>
      </c>
      <c r="AD715">
        <v>5</v>
      </c>
      <c r="AE715">
        <v>5</v>
      </c>
      <c r="AF715" t="s">
        <v>48</v>
      </c>
      <c r="AG715">
        <v>2017</v>
      </c>
      <c r="AH715">
        <f>COUNTBLANK(datos[[#This Row],[Row ID]:[Year sales]])</f>
        <v>0</v>
      </c>
    </row>
    <row r="716" spans="1:34" x14ac:dyDescent="0.3">
      <c r="A716">
        <v>715</v>
      </c>
      <c r="B716" t="s">
        <v>2316</v>
      </c>
      <c r="C716" s="4">
        <v>42874</v>
      </c>
      <c r="D716" s="4">
        <v>42879</v>
      </c>
      <c r="E716" t="s">
        <v>67</v>
      </c>
      <c r="F716" t="s">
        <v>2317</v>
      </c>
      <c r="G716" t="s">
        <v>2318</v>
      </c>
      <c r="H716" t="s">
        <v>57</v>
      </c>
      <c r="I716" t="s">
        <v>38</v>
      </c>
      <c r="J716" t="s">
        <v>2319</v>
      </c>
      <c r="K716" t="s">
        <v>287</v>
      </c>
      <c r="L716">
        <v>10550</v>
      </c>
      <c r="M716" t="s">
        <v>168</v>
      </c>
      <c r="N716" t="s">
        <v>2322</v>
      </c>
      <c r="O716" t="s">
        <v>90</v>
      </c>
      <c r="P716" t="s">
        <v>181</v>
      </c>
      <c r="Q716" t="s">
        <v>2323</v>
      </c>
      <c r="R716" s="1">
        <v>299.97000000000003</v>
      </c>
      <c r="S716">
        <v>3</v>
      </c>
      <c r="T716">
        <f t="shared" si="11"/>
        <v>21</v>
      </c>
      <c r="U716" t="s">
        <v>52</v>
      </c>
      <c r="V716">
        <v>0</v>
      </c>
      <c r="W716">
        <v>0</v>
      </c>
      <c r="X716" s="1">
        <v>0</v>
      </c>
      <c r="Y716" s="1">
        <v>299.97000000000003</v>
      </c>
      <c r="Z716" t="s">
        <v>47</v>
      </c>
      <c r="AA716" s="2">
        <v>113.98860000000001</v>
      </c>
      <c r="AB716" s="3">
        <v>0.38</v>
      </c>
      <c r="AC716" s="1">
        <v>-185.98140000000001</v>
      </c>
      <c r="AD716">
        <v>5</v>
      </c>
      <c r="AE716">
        <v>5</v>
      </c>
      <c r="AF716" t="s">
        <v>48</v>
      </c>
      <c r="AG716">
        <v>2017</v>
      </c>
      <c r="AH716">
        <f>COUNTBLANK(datos[[#This Row],[Row ID]:[Year sales]])</f>
        <v>0</v>
      </c>
    </row>
    <row r="717" spans="1:34" x14ac:dyDescent="0.3">
      <c r="A717">
        <v>716</v>
      </c>
      <c r="B717" t="s">
        <v>2324</v>
      </c>
      <c r="C717" s="4">
        <v>41821</v>
      </c>
      <c r="D717" s="4">
        <v>41826</v>
      </c>
      <c r="E717" t="s">
        <v>34</v>
      </c>
      <c r="F717" t="s">
        <v>996</v>
      </c>
      <c r="G717" t="s">
        <v>997</v>
      </c>
      <c r="H717" t="s">
        <v>57</v>
      </c>
      <c r="I717" t="s">
        <v>38</v>
      </c>
      <c r="J717" t="s">
        <v>115</v>
      </c>
      <c r="K717" t="s">
        <v>116</v>
      </c>
      <c r="L717">
        <v>98105</v>
      </c>
      <c r="M717" t="s">
        <v>60</v>
      </c>
      <c r="N717" t="s">
        <v>2325</v>
      </c>
      <c r="O717" t="s">
        <v>62</v>
      </c>
      <c r="P717" t="s">
        <v>94</v>
      </c>
      <c r="Q717" t="s">
        <v>2326</v>
      </c>
      <c r="R717" s="1">
        <v>19.920000000000002</v>
      </c>
      <c r="S717">
        <v>5</v>
      </c>
      <c r="T717">
        <f t="shared" si="11"/>
        <v>25</v>
      </c>
      <c r="U717" t="s">
        <v>75</v>
      </c>
      <c r="V717">
        <v>0.2</v>
      </c>
      <c r="W717">
        <v>3.9840000000000004</v>
      </c>
      <c r="X717" s="1">
        <v>-3.984</v>
      </c>
      <c r="Y717" s="1">
        <v>23.904000000000003</v>
      </c>
      <c r="Z717" t="s">
        <v>65</v>
      </c>
      <c r="AA717" s="2">
        <v>6.9720000000000004</v>
      </c>
      <c r="AB717" s="3">
        <v>0.35</v>
      </c>
      <c r="AC717" s="1">
        <v>-8.9640000000000004</v>
      </c>
      <c r="AD717">
        <v>5</v>
      </c>
      <c r="AE717">
        <v>5</v>
      </c>
      <c r="AF717" t="s">
        <v>48</v>
      </c>
      <c r="AG717">
        <v>2014</v>
      </c>
      <c r="AH717">
        <f>COUNTBLANK(datos[[#This Row],[Row ID]:[Year sales]])</f>
        <v>0</v>
      </c>
    </row>
    <row r="718" spans="1:34" x14ac:dyDescent="0.3">
      <c r="A718">
        <v>717</v>
      </c>
      <c r="B718" t="s">
        <v>2327</v>
      </c>
      <c r="C718" s="4">
        <v>41650</v>
      </c>
      <c r="D718" s="4">
        <v>41653</v>
      </c>
      <c r="E718" t="s">
        <v>208</v>
      </c>
      <c r="F718" t="s">
        <v>2328</v>
      </c>
      <c r="G718" t="s">
        <v>2329</v>
      </c>
      <c r="H718" t="s">
        <v>37</v>
      </c>
      <c r="I718" t="s">
        <v>38</v>
      </c>
      <c r="J718" t="s">
        <v>264</v>
      </c>
      <c r="K718" t="s">
        <v>265</v>
      </c>
      <c r="L718">
        <v>19901</v>
      </c>
      <c r="M718" t="s">
        <v>168</v>
      </c>
      <c r="N718" t="s">
        <v>2069</v>
      </c>
      <c r="O718" t="s">
        <v>43</v>
      </c>
      <c r="P718" t="s">
        <v>83</v>
      </c>
      <c r="Q718" t="s">
        <v>2070</v>
      </c>
      <c r="R718" s="1">
        <v>9.94</v>
      </c>
      <c r="S718">
        <v>2</v>
      </c>
      <c r="T718">
        <f t="shared" si="11"/>
        <v>36</v>
      </c>
      <c r="U718" t="s">
        <v>46</v>
      </c>
      <c r="V718">
        <v>0</v>
      </c>
      <c r="W718">
        <v>0</v>
      </c>
      <c r="X718" s="1">
        <v>0</v>
      </c>
      <c r="Y718" s="1">
        <v>9.94</v>
      </c>
      <c r="Z718" t="s">
        <v>65</v>
      </c>
      <c r="AA718" s="2">
        <v>3.0813999999999999</v>
      </c>
      <c r="AB718" s="3">
        <v>0.31</v>
      </c>
      <c r="AC718" s="1">
        <v>-6.8586</v>
      </c>
      <c r="AD718">
        <v>3</v>
      </c>
      <c r="AE718">
        <v>3</v>
      </c>
      <c r="AF718" t="s">
        <v>48</v>
      </c>
      <c r="AG718">
        <v>2014</v>
      </c>
      <c r="AH718">
        <f>COUNTBLANK(datos[[#This Row],[Row ID]:[Year sales]])</f>
        <v>0</v>
      </c>
    </row>
    <row r="719" spans="1:34" x14ac:dyDescent="0.3">
      <c r="A719">
        <v>718</v>
      </c>
      <c r="B719" t="s">
        <v>2330</v>
      </c>
      <c r="C719" s="4">
        <v>43002</v>
      </c>
      <c r="D719" s="4">
        <v>43007</v>
      </c>
      <c r="E719" t="s">
        <v>67</v>
      </c>
      <c r="F719" t="s">
        <v>967</v>
      </c>
      <c r="G719" t="s">
        <v>968</v>
      </c>
      <c r="H719" t="s">
        <v>37</v>
      </c>
      <c r="I719" t="s">
        <v>38</v>
      </c>
      <c r="J719" t="s">
        <v>627</v>
      </c>
      <c r="K719" t="s">
        <v>518</v>
      </c>
      <c r="L719">
        <v>43055</v>
      </c>
      <c r="M719" t="s">
        <v>168</v>
      </c>
      <c r="N719" t="s">
        <v>2331</v>
      </c>
      <c r="O719" t="s">
        <v>43</v>
      </c>
      <c r="P719" t="s">
        <v>83</v>
      </c>
      <c r="Q719" t="s">
        <v>2332</v>
      </c>
      <c r="R719" s="1">
        <v>103.056</v>
      </c>
      <c r="S719">
        <v>3</v>
      </c>
      <c r="T719">
        <f t="shared" si="11"/>
        <v>27</v>
      </c>
      <c r="U719" t="s">
        <v>52</v>
      </c>
      <c r="V719">
        <v>0.2</v>
      </c>
      <c r="W719">
        <v>20.6112</v>
      </c>
      <c r="X719" s="1">
        <v>-20.6112</v>
      </c>
      <c r="Y719" s="1">
        <v>123.66719999999999</v>
      </c>
      <c r="Z719" t="s">
        <v>99</v>
      </c>
      <c r="AA719" s="2">
        <v>24.4758</v>
      </c>
      <c r="AB719" s="3">
        <v>0.23749999999999999</v>
      </c>
      <c r="AC719" s="1">
        <v>-57.969000000000001</v>
      </c>
      <c r="AD719">
        <v>5</v>
      </c>
      <c r="AE719">
        <v>5</v>
      </c>
      <c r="AF719" t="s">
        <v>48</v>
      </c>
      <c r="AG719">
        <v>2017</v>
      </c>
      <c r="AH719">
        <f>COUNTBLANK(datos[[#This Row],[Row ID]:[Year sales]])</f>
        <v>0</v>
      </c>
    </row>
    <row r="720" spans="1:34" x14ac:dyDescent="0.3">
      <c r="A720">
        <v>719</v>
      </c>
      <c r="B720" t="s">
        <v>2333</v>
      </c>
      <c r="C720" s="4">
        <v>41792</v>
      </c>
      <c r="D720" s="4">
        <v>41797</v>
      </c>
      <c r="E720" t="s">
        <v>67</v>
      </c>
      <c r="F720" t="s">
        <v>2334</v>
      </c>
      <c r="G720" t="s">
        <v>2335</v>
      </c>
      <c r="H720" t="s">
        <v>122</v>
      </c>
      <c r="I720" t="s">
        <v>38</v>
      </c>
      <c r="J720" t="s">
        <v>174</v>
      </c>
      <c r="K720" t="s">
        <v>141</v>
      </c>
      <c r="L720">
        <v>84057</v>
      </c>
      <c r="M720" t="s">
        <v>60</v>
      </c>
      <c r="N720" t="s">
        <v>1748</v>
      </c>
      <c r="O720" t="s">
        <v>62</v>
      </c>
      <c r="P720" t="s">
        <v>94</v>
      </c>
      <c r="Q720" t="s">
        <v>1749</v>
      </c>
      <c r="R720" s="1">
        <v>59.808</v>
      </c>
      <c r="S720">
        <v>3</v>
      </c>
      <c r="T720">
        <f t="shared" si="11"/>
        <v>34</v>
      </c>
      <c r="U720" t="s">
        <v>52</v>
      </c>
      <c r="V720">
        <v>0.2</v>
      </c>
      <c r="W720">
        <v>11.961600000000001</v>
      </c>
      <c r="X720" s="1">
        <v>-11.961600000000001</v>
      </c>
      <c r="Y720" s="1">
        <v>71.769599999999997</v>
      </c>
      <c r="Z720" t="s">
        <v>99</v>
      </c>
      <c r="AA720" s="2">
        <v>19.4376</v>
      </c>
      <c r="AB720" s="3">
        <v>0.32500000000000001</v>
      </c>
      <c r="AC720" s="1">
        <v>-28.408799999999999</v>
      </c>
      <c r="AD720">
        <v>5</v>
      </c>
      <c r="AE720">
        <v>5</v>
      </c>
      <c r="AF720" t="s">
        <v>48</v>
      </c>
      <c r="AG720">
        <v>2014</v>
      </c>
      <c r="AH720">
        <f>COUNTBLANK(datos[[#This Row],[Row ID]:[Year sales]])</f>
        <v>0</v>
      </c>
    </row>
    <row r="721" spans="1:34" x14ac:dyDescent="0.3">
      <c r="A721">
        <v>720</v>
      </c>
      <c r="B721" t="s">
        <v>2333</v>
      </c>
      <c r="C721" s="4">
        <v>41792</v>
      </c>
      <c r="D721" s="4">
        <v>41797</v>
      </c>
      <c r="E721" t="s">
        <v>67</v>
      </c>
      <c r="F721" t="s">
        <v>2334</v>
      </c>
      <c r="G721" t="s">
        <v>2335</v>
      </c>
      <c r="H721" t="s">
        <v>122</v>
      </c>
      <c r="I721" t="s">
        <v>38</v>
      </c>
      <c r="J721" t="s">
        <v>174</v>
      </c>
      <c r="K721" t="s">
        <v>141</v>
      </c>
      <c r="L721">
        <v>84057</v>
      </c>
      <c r="M721" t="s">
        <v>60</v>
      </c>
      <c r="N721" t="s">
        <v>1564</v>
      </c>
      <c r="O721" t="s">
        <v>43</v>
      </c>
      <c r="P721" t="s">
        <v>83</v>
      </c>
      <c r="Q721" t="s">
        <v>1565</v>
      </c>
      <c r="R721" s="1">
        <v>73.319999999999993</v>
      </c>
      <c r="S721">
        <v>6</v>
      </c>
      <c r="T721">
        <f t="shared" si="11"/>
        <v>22</v>
      </c>
      <c r="U721" t="s">
        <v>75</v>
      </c>
      <c r="V721">
        <v>0</v>
      </c>
      <c r="W721">
        <v>0</v>
      </c>
      <c r="X721" s="1">
        <v>0</v>
      </c>
      <c r="Y721" s="1">
        <v>73.319999999999993</v>
      </c>
      <c r="Z721" t="s">
        <v>99</v>
      </c>
      <c r="AA721" s="2">
        <v>21.995999999999999</v>
      </c>
      <c r="AB721" s="3">
        <v>0.3</v>
      </c>
      <c r="AC721" s="1">
        <v>-51.323999999999998</v>
      </c>
      <c r="AD721">
        <v>5</v>
      </c>
      <c r="AE721">
        <v>5</v>
      </c>
      <c r="AF721" t="s">
        <v>48</v>
      </c>
      <c r="AG721">
        <v>2014</v>
      </c>
      <c r="AH721">
        <f>COUNTBLANK(datos[[#This Row],[Row ID]:[Year sales]])</f>
        <v>0</v>
      </c>
    </row>
    <row r="722" spans="1:34" x14ac:dyDescent="0.3">
      <c r="A722">
        <v>721</v>
      </c>
      <c r="B722" t="s">
        <v>2336</v>
      </c>
      <c r="C722" s="4">
        <v>42413</v>
      </c>
      <c r="D722" s="4">
        <v>42418</v>
      </c>
      <c r="E722" t="s">
        <v>67</v>
      </c>
      <c r="F722" t="s">
        <v>2337</v>
      </c>
      <c r="G722" t="s">
        <v>2338</v>
      </c>
      <c r="H722" t="s">
        <v>122</v>
      </c>
      <c r="I722" t="s">
        <v>38</v>
      </c>
      <c r="J722" t="s">
        <v>58</v>
      </c>
      <c r="K722" t="s">
        <v>59</v>
      </c>
      <c r="L722">
        <v>90045</v>
      </c>
      <c r="M722" t="s">
        <v>60</v>
      </c>
      <c r="N722" t="s">
        <v>2339</v>
      </c>
      <c r="O722" t="s">
        <v>62</v>
      </c>
      <c r="P722" t="s">
        <v>110</v>
      </c>
      <c r="Q722" t="s">
        <v>2340</v>
      </c>
      <c r="R722" s="1">
        <v>146.82</v>
      </c>
      <c r="S722">
        <v>3</v>
      </c>
      <c r="T722">
        <f t="shared" si="11"/>
        <v>7</v>
      </c>
      <c r="U722" t="s">
        <v>52</v>
      </c>
      <c r="V722">
        <v>0</v>
      </c>
      <c r="W722">
        <v>0</v>
      </c>
      <c r="X722" s="1">
        <v>0</v>
      </c>
      <c r="Y722" s="1">
        <v>146.82</v>
      </c>
      <c r="Z722" t="s">
        <v>99</v>
      </c>
      <c r="AA722" s="2">
        <v>73.41</v>
      </c>
      <c r="AB722" s="3">
        <v>0.5</v>
      </c>
      <c r="AC722" s="1">
        <v>-73.41</v>
      </c>
      <c r="AD722">
        <v>5</v>
      </c>
      <c r="AE722">
        <v>5</v>
      </c>
      <c r="AF722" t="s">
        <v>48</v>
      </c>
      <c r="AG722">
        <v>2016</v>
      </c>
      <c r="AH722">
        <f>COUNTBLANK(datos[[#This Row],[Row ID]:[Year sales]])</f>
        <v>0</v>
      </c>
    </row>
    <row r="723" spans="1:34" x14ac:dyDescent="0.3">
      <c r="A723">
        <v>722</v>
      </c>
      <c r="B723" t="s">
        <v>2341</v>
      </c>
      <c r="C723" s="4">
        <v>42719</v>
      </c>
      <c r="D723" s="4">
        <v>42723</v>
      </c>
      <c r="E723" t="s">
        <v>67</v>
      </c>
      <c r="F723" t="s">
        <v>1501</v>
      </c>
      <c r="G723" t="s">
        <v>1502</v>
      </c>
      <c r="H723" t="s">
        <v>57</v>
      </c>
      <c r="I723" t="s">
        <v>38</v>
      </c>
      <c r="J723" t="s">
        <v>902</v>
      </c>
      <c r="K723" t="s">
        <v>258</v>
      </c>
      <c r="L723">
        <v>48205</v>
      </c>
      <c r="M723" t="s">
        <v>125</v>
      </c>
      <c r="N723" t="s">
        <v>2342</v>
      </c>
      <c r="O723" t="s">
        <v>43</v>
      </c>
      <c r="P723" t="s">
        <v>73</v>
      </c>
      <c r="Q723" t="s">
        <v>2343</v>
      </c>
      <c r="R723" s="1">
        <v>1652.94</v>
      </c>
      <c r="S723">
        <v>3</v>
      </c>
      <c r="T723">
        <f t="shared" si="11"/>
        <v>27</v>
      </c>
      <c r="U723" t="s">
        <v>52</v>
      </c>
      <c r="V723">
        <v>0</v>
      </c>
      <c r="W723">
        <v>0</v>
      </c>
      <c r="X723" s="1">
        <v>0</v>
      </c>
      <c r="Y723" s="1">
        <v>1652.94</v>
      </c>
      <c r="Z723" t="s">
        <v>53</v>
      </c>
      <c r="AA723" s="2">
        <v>231.41159999999999</v>
      </c>
      <c r="AB723" s="3">
        <v>0.13999999999999999</v>
      </c>
      <c r="AC723" s="1">
        <v>-1421.5283999999999</v>
      </c>
      <c r="AD723">
        <v>4</v>
      </c>
      <c r="AE723">
        <v>4</v>
      </c>
      <c r="AF723" t="s">
        <v>48</v>
      </c>
      <c r="AG723">
        <v>2016</v>
      </c>
      <c r="AH723">
        <f>COUNTBLANK(datos[[#This Row],[Row ID]:[Year sales]])</f>
        <v>0</v>
      </c>
    </row>
    <row r="724" spans="1:34" x14ac:dyDescent="0.3">
      <c r="A724">
        <v>723</v>
      </c>
      <c r="B724" t="s">
        <v>2341</v>
      </c>
      <c r="C724" s="4">
        <v>42719</v>
      </c>
      <c r="D724" s="4">
        <v>42723</v>
      </c>
      <c r="E724" t="s">
        <v>67</v>
      </c>
      <c r="F724" t="s">
        <v>1501</v>
      </c>
      <c r="G724" t="s">
        <v>1502</v>
      </c>
      <c r="H724" t="s">
        <v>57</v>
      </c>
      <c r="I724" t="s">
        <v>38</v>
      </c>
      <c r="J724" t="s">
        <v>902</v>
      </c>
      <c r="K724" t="s">
        <v>258</v>
      </c>
      <c r="L724">
        <v>48205</v>
      </c>
      <c r="M724" t="s">
        <v>125</v>
      </c>
      <c r="N724" t="s">
        <v>2344</v>
      </c>
      <c r="O724" t="s">
        <v>62</v>
      </c>
      <c r="P724" t="s">
        <v>77</v>
      </c>
      <c r="Q724" t="s">
        <v>2345</v>
      </c>
      <c r="R724" s="1">
        <v>296.37</v>
      </c>
      <c r="S724">
        <v>3</v>
      </c>
      <c r="T724">
        <f t="shared" si="11"/>
        <v>20</v>
      </c>
      <c r="U724" t="s">
        <v>52</v>
      </c>
      <c r="V724">
        <v>0</v>
      </c>
      <c r="W724">
        <v>0</v>
      </c>
      <c r="X724" s="1">
        <v>0</v>
      </c>
      <c r="Y724" s="1">
        <v>296.37</v>
      </c>
      <c r="Z724" t="s">
        <v>47</v>
      </c>
      <c r="AA724" s="2">
        <v>80.019900000000007</v>
      </c>
      <c r="AB724" s="3">
        <v>0.27</v>
      </c>
      <c r="AC724" s="1">
        <v>-216.3501</v>
      </c>
      <c r="AD724">
        <v>4</v>
      </c>
      <c r="AE724">
        <v>4</v>
      </c>
      <c r="AF724" t="s">
        <v>48</v>
      </c>
      <c r="AG724">
        <v>2016</v>
      </c>
      <c r="AH724">
        <f>COUNTBLANK(datos[[#This Row],[Row ID]:[Year sales]])</f>
        <v>0</v>
      </c>
    </row>
    <row r="725" spans="1:34" x14ac:dyDescent="0.3">
      <c r="A725">
        <v>724</v>
      </c>
      <c r="B725" t="s">
        <v>2346</v>
      </c>
      <c r="C725" s="4">
        <v>41919</v>
      </c>
      <c r="D725" s="4">
        <v>41925</v>
      </c>
      <c r="E725" t="s">
        <v>67</v>
      </c>
      <c r="F725" t="s">
        <v>2347</v>
      </c>
      <c r="G725" t="s">
        <v>2348</v>
      </c>
      <c r="H725" t="s">
        <v>122</v>
      </c>
      <c r="I725" t="s">
        <v>38</v>
      </c>
      <c r="J725" t="s">
        <v>166</v>
      </c>
      <c r="K725" t="s">
        <v>167</v>
      </c>
      <c r="L725">
        <v>19140</v>
      </c>
      <c r="M725" t="s">
        <v>168</v>
      </c>
      <c r="N725" t="s">
        <v>2349</v>
      </c>
      <c r="O725" t="s">
        <v>43</v>
      </c>
      <c r="P725" t="s">
        <v>83</v>
      </c>
      <c r="Q725" t="s">
        <v>2350</v>
      </c>
      <c r="R725" s="1">
        <v>129.91999999999999</v>
      </c>
      <c r="S725">
        <v>5</v>
      </c>
      <c r="T725">
        <f t="shared" si="11"/>
        <v>19</v>
      </c>
      <c r="U725" t="s">
        <v>75</v>
      </c>
      <c r="V725">
        <v>0.2</v>
      </c>
      <c r="W725">
        <v>25.983999999999998</v>
      </c>
      <c r="X725" s="1">
        <v>-25.984000000000002</v>
      </c>
      <c r="Y725" s="1">
        <v>155.904</v>
      </c>
      <c r="Z725" t="s">
        <v>99</v>
      </c>
      <c r="AA725" s="2">
        <v>21.111999999999998</v>
      </c>
      <c r="AB725" s="3">
        <v>0.16250000000000001</v>
      </c>
      <c r="AC725" s="1">
        <v>-82.823999999999998</v>
      </c>
      <c r="AD725">
        <v>6</v>
      </c>
      <c r="AE725">
        <v>6</v>
      </c>
      <c r="AF725" t="s">
        <v>48</v>
      </c>
      <c r="AG725">
        <v>2014</v>
      </c>
      <c r="AH725">
        <f>COUNTBLANK(datos[[#This Row],[Row ID]:[Year sales]])</f>
        <v>0</v>
      </c>
    </row>
    <row r="726" spans="1:34" x14ac:dyDescent="0.3">
      <c r="A726">
        <v>725</v>
      </c>
      <c r="B726" t="s">
        <v>2351</v>
      </c>
      <c r="C726" s="4">
        <v>42558</v>
      </c>
      <c r="D726" s="4">
        <v>42563</v>
      </c>
      <c r="E726" t="s">
        <v>67</v>
      </c>
      <c r="F726" t="s">
        <v>2352</v>
      </c>
      <c r="G726" t="s">
        <v>2353</v>
      </c>
      <c r="H726" t="s">
        <v>57</v>
      </c>
      <c r="I726" t="s">
        <v>38</v>
      </c>
      <c r="J726" t="s">
        <v>2354</v>
      </c>
      <c r="K726" t="s">
        <v>71</v>
      </c>
      <c r="L726">
        <v>33012</v>
      </c>
      <c r="M726" t="s">
        <v>41</v>
      </c>
      <c r="N726" t="s">
        <v>2355</v>
      </c>
      <c r="O726" t="s">
        <v>62</v>
      </c>
      <c r="P726" t="s">
        <v>599</v>
      </c>
      <c r="Q726" t="s">
        <v>2356</v>
      </c>
      <c r="R726" s="1">
        <v>45.584000000000003</v>
      </c>
      <c r="S726">
        <v>7</v>
      </c>
      <c r="T726">
        <f t="shared" si="11"/>
        <v>23</v>
      </c>
      <c r="U726" t="s">
        <v>75</v>
      </c>
      <c r="V726">
        <v>0.2</v>
      </c>
      <c r="W726">
        <v>9.1168000000000013</v>
      </c>
      <c r="X726" s="1">
        <v>-9.1167999999999996</v>
      </c>
      <c r="Y726" s="1">
        <v>54.700800000000001</v>
      </c>
      <c r="Z726" t="s">
        <v>99</v>
      </c>
      <c r="AA726" s="2">
        <v>5.1281999999999996</v>
      </c>
      <c r="AB726" s="3">
        <v>0.11249999999999999</v>
      </c>
      <c r="AC726" s="1">
        <v>-31.338999999999999</v>
      </c>
      <c r="AD726">
        <v>5</v>
      </c>
      <c r="AE726">
        <v>5</v>
      </c>
      <c r="AF726" t="s">
        <v>48</v>
      </c>
      <c r="AG726">
        <v>2016</v>
      </c>
      <c r="AH726">
        <f>COUNTBLANK(datos[[#This Row],[Row ID]:[Year sales]])</f>
        <v>0</v>
      </c>
    </row>
    <row r="727" spans="1:34" x14ac:dyDescent="0.3">
      <c r="A727">
        <v>726</v>
      </c>
      <c r="B727" t="s">
        <v>2357</v>
      </c>
      <c r="C727" s="4">
        <v>42994</v>
      </c>
      <c r="D727" s="4">
        <v>42998</v>
      </c>
      <c r="E727" t="s">
        <v>67</v>
      </c>
      <c r="F727" t="s">
        <v>2358</v>
      </c>
      <c r="G727" t="s">
        <v>2359</v>
      </c>
      <c r="H727" t="s">
        <v>37</v>
      </c>
      <c r="I727" t="s">
        <v>38</v>
      </c>
      <c r="J727" t="s">
        <v>1259</v>
      </c>
      <c r="K727" t="s">
        <v>124</v>
      </c>
      <c r="L727">
        <v>78745</v>
      </c>
      <c r="M727" t="s">
        <v>125</v>
      </c>
      <c r="N727" t="s">
        <v>2360</v>
      </c>
      <c r="O727" t="s">
        <v>62</v>
      </c>
      <c r="P727" t="s">
        <v>193</v>
      </c>
      <c r="Q727" t="s">
        <v>2361</v>
      </c>
      <c r="R727" s="1">
        <v>17.568000000000001</v>
      </c>
      <c r="S727">
        <v>2</v>
      </c>
      <c r="T727">
        <f t="shared" si="11"/>
        <v>13</v>
      </c>
      <c r="U727" t="s">
        <v>46</v>
      </c>
      <c r="V727">
        <v>0.2</v>
      </c>
      <c r="W727">
        <v>3.5136000000000003</v>
      </c>
      <c r="X727" s="1">
        <v>-3.5135999999999998</v>
      </c>
      <c r="Y727" s="1">
        <v>21.081600000000002</v>
      </c>
      <c r="Z727" t="s">
        <v>65</v>
      </c>
      <c r="AA727" s="2">
        <v>6.3684000000000003</v>
      </c>
      <c r="AB727" s="3">
        <v>0.36249999999999999</v>
      </c>
      <c r="AC727" s="1">
        <v>-7.6859999999999999</v>
      </c>
      <c r="AD727">
        <v>4</v>
      </c>
      <c r="AE727">
        <v>4</v>
      </c>
      <c r="AF727" t="s">
        <v>48</v>
      </c>
      <c r="AG727">
        <v>2017</v>
      </c>
      <c r="AH727">
        <f>COUNTBLANK(datos[[#This Row],[Row ID]:[Year sales]])</f>
        <v>0</v>
      </c>
    </row>
    <row r="728" spans="1:34" x14ac:dyDescent="0.3">
      <c r="A728">
        <v>727</v>
      </c>
      <c r="B728" t="s">
        <v>2357</v>
      </c>
      <c r="C728" s="4">
        <v>42994</v>
      </c>
      <c r="D728" s="4">
        <v>42998</v>
      </c>
      <c r="E728" t="s">
        <v>67</v>
      </c>
      <c r="F728" t="s">
        <v>2358</v>
      </c>
      <c r="G728" t="s">
        <v>2359</v>
      </c>
      <c r="H728" t="s">
        <v>37</v>
      </c>
      <c r="I728" t="s">
        <v>38</v>
      </c>
      <c r="J728" t="s">
        <v>1259</v>
      </c>
      <c r="K728" t="s">
        <v>124</v>
      </c>
      <c r="L728">
        <v>78745</v>
      </c>
      <c r="M728" t="s">
        <v>125</v>
      </c>
      <c r="N728" t="s">
        <v>2362</v>
      </c>
      <c r="O728" t="s">
        <v>90</v>
      </c>
      <c r="P728" t="s">
        <v>91</v>
      </c>
      <c r="Q728" t="s">
        <v>2363</v>
      </c>
      <c r="R728" s="1">
        <v>55.991999999999997</v>
      </c>
      <c r="S728">
        <v>1</v>
      </c>
      <c r="T728">
        <f t="shared" si="11"/>
        <v>19</v>
      </c>
      <c r="U728" t="s">
        <v>46</v>
      </c>
      <c r="V728">
        <v>0.2</v>
      </c>
      <c r="W728">
        <v>11.198399999999999</v>
      </c>
      <c r="X728" s="1">
        <v>-11.198399999999999</v>
      </c>
      <c r="Y728" s="1">
        <v>67.190399999999997</v>
      </c>
      <c r="Z728" t="s">
        <v>99</v>
      </c>
      <c r="AA728" s="2">
        <v>5.5991999999999997</v>
      </c>
      <c r="AB728" s="3">
        <v>0.1</v>
      </c>
      <c r="AC728" s="1">
        <v>-39.194400000000002</v>
      </c>
      <c r="AD728">
        <v>4</v>
      </c>
      <c r="AE728">
        <v>4</v>
      </c>
      <c r="AF728" t="s">
        <v>48</v>
      </c>
      <c r="AG728">
        <v>2017</v>
      </c>
      <c r="AH728">
        <f>COUNTBLANK(datos[[#This Row],[Row ID]:[Year sales]])</f>
        <v>0</v>
      </c>
    </row>
    <row r="729" spans="1:34" x14ac:dyDescent="0.3">
      <c r="A729">
        <v>728</v>
      </c>
      <c r="B729" t="s">
        <v>2364</v>
      </c>
      <c r="C729" s="4">
        <v>42707</v>
      </c>
      <c r="D729" s="4">
        <v>42710</v>
      </c>
      <c r="E729" t="s">
        <v>208</v>
      </c>
      <c r="F729" t="s">
        <v>2365</v>
      </c>
      <c r="G729" t="s">
        <v>2366</v>
      </c>
      <c r="H729" t="s">
        <v>37</v>
      </c>
      <c r="I729" t="s">
        <v>38</v>
      </c>
      <c r="J729" t="s">
        <v>2367</v>
      </c>
      <c r="K729" t="s">
        <v>287</v>
      </c>
      <c r="L729">
        <v>11572</v>
      </c>
      <c r="M729" t="s">
        <v>168</v>
      </c>
      <c r="N729" t="s">
        <v>2368</v>
      </c>
      <c r="O729" t="s">
        <v>62</v>
      </c>
      <c r="P729" t="s">
        <v>110</v>
      </c>
      <c r="Q729" t="s">
        <v>2369</v>
      </c>
      <c r="R729" s="1">
        <v>182.72</v>
      </c>
      <c r="S729">
        <v>8</v>
      </c>
      <c r="T729">
        <f t="shared" si="11"/>
        <v>33</v>
      </c>
      <c r="U729" t="s">
        <v>75</v>
      </c>
      <c r="V729">
        <v>0</v>
      </c>
      <c r="W729">
        <v>0</v>
      </c>
      <c r="X729" s="1">
        <v>0</v>
      </c>
      <c r="Y729" s="1">
        <v>182.72</v>
      </c>
      <c r="Z729" t="s">
        <v>99</v>
      </c>
      <c r="AA729" s="2">
        <v>84.051199999999994</v>
      </c>
      <c r="AB729" s="3">
        <v>0.45999999999999996</v>
      </c>
      <c r="AC729" s="1">
        <v>-98.668800000000005</v>
      </c>
      <c r="AD729">
        <v>3</v>
      </c>
      <c r="AE729">
        <v>3</v>
      </c>
      <c r="AF729" t="s">
        <v>48</v>
      </c>
      <c r="AG729">
        <v>2016</v>
      </c>
      <c r="AH729">
        <f>COUNTBLANK(datos[[#This Row],[Row ID]:[Year sales]])</f>
        <v>0</v>
      </c>
    </row>
    <row r="730" spans="1:34" x14ac:dyDescent="0.3">
      <c r="A730">
        <v>729</v>
      </c>
      <c r="B730" t="s">
        <v>2364</v>
      </c>
      <c r="C730" s="4">
        <v>42707</v>
      </c>
      <c r="D730" s="4">
        <v>42710</v>
      </c>
      <c r="E730" t="s">
        <v>208</v>
      </c>
      <c r="F730" t="s">
        <v>2365</v>
      </c>
      <c r="G730" t="s">
        <v>2366</v>
      </c>
      <c r="H730" t="s">
        <v>37</v>
      </c>
      <c r="I730" t="s">
        <v>38</v>
      </c>
      <c r="J730" t="s">
        <v>2367</v>
      </c>
      <c r="K730" t="s">
        <v>287</v>
      </c>
      <c r="L730">
        <v>11572</v>
      </c>
      <c r="M730" t="s">
        <v>168</v>
      </c>
      <c r="N730" t="s">
        <v>2370</v>
      </c>
      <c r="O730" t="s">
        <v>43</v>
      </c>
      <c r="P730" t="s">
        <v>73</v>
      </c>
      <c r="Q730" t="s">
        <v>2371</v>
      </c>
      <c r="R730" s="1">
        <v>400.03199999999998</v>
      </c>
      <c r="S730">
        <v>2</v>
      </c>
      <c r="T730">
        <f t="shared" si="11"/>
        <v>9</v>
      </c>
      <c r="U730" t="s">
        <v>46</v>
      </c>
      <c r="V730">
        <v>0.4</v>
      </c>
      <c r="W730">
        <v>160.0128</v>
      </c>
      <c r="X730" s="1">
        <v>-160.0128</v>
      </c>
      <c r="Y730" s="1">
        <v>560.04480000000001</v>
      </c>
      <c r="Z730" t="s">
        <v>53</v>
      </c>
      <c r="AA730" s="2">
        <v>-153.34559999999999</v>
      </c>
      <c r="AB730" s="3">
        <v>-0.3833333333333333</v>
      </c>
      <c r="AC730" s="1">
        <v>-393.3648</v>
      </c>
      <c r="AD730">
        <v>3</v>
      </c>
      <c r="AE730">
        <v>3</v>
      </c>
      <c r="AF730" t="s">
        <v>48</v>
      </c>
      <c r="AG730">
        <v>2016</v>
      </c>
      <c r="AH730">
        <f>COUNTBLANK(datos[[#This Row],[Row ID]:[Year sales]])</f>
        <v>0</v>
      </c>
    </row>
    <row r="731" spans="1:34" x14ac:dyDescent="0.3">
      <c r="A731">
        <v>730</v>
      </c>
      <c r="B731" t="s">
        <v>2364</v>
      </c>
      <c r="C731" s="4">
        <v>42707</v>
      </c>
      <c r="D731" s="4">
        <v>42710</v>
      </c>
      <c r="E731" t="s">
        <v>208</v>
      </c>
      <c r="F731" t="s">
        <v>2365</v>
      </c>
      <c r="G731" t="s">
        <v>2366</v>
      </c>
      <c r="H731" t="s">
        <v>37</v>
      </c>
      <c r="I731" t="s">
        <v>38</v>
      </c>
      <c r="J731" t="s">
        <v>2367</v>
      </c>
      <c r="K731" t="s">
        <v>287</v>
      </c>
      <c r="L731">
        <v>11572</v>
      </c>
      <c r="M731" t="s">
        <v>168</v>
      </c>
      <c r="N731" t="s">
        <v>2372</v>
      </c>
      <c r="O731" t="s">
        <v>62</v>
      </c>
      <c r="P731" t="s">
        <v>77</v>
      </c>
      <c r="Q731" t="s">
        <v>2373</v>
      </c>
      <c r="R731" s="1">
        <v>33.630000000000003</v>
      </c>
      <c r="S731">
        <v>3</v>
      </c>
      <c r="T731">
        <f t="shared" si="11"/>
        <v>14</v>
      </c>
      <c r="U731" t="s">
        <v>52</v>
      </c>
      <c r="V731">
        <v>0</v>
      </c>
      <c r="W731">
        <v>0</v>
      </c>
      <c r="X731" s="1">
        <v>0</v>
      </c>
      <c r="Y731" s="1">
        <v>33.630000000000003</v>
      </c>
      <c r="Z731" t="s">
        <v>65</v>
      </c>
      <c r="AA731" s="2">
        <v>10.089</v>
      </c>
      <c r="AB731" s="3">
        <v>0.3</v>
      </c>
      <c r="AC731" s="1">
        <v>-23.541</v>
      </c>
      <c r="AD731">
        <v>3</v>
      </c>
      <c r="AE731">
        <v>3</v>
      </c>
      <c r="AF731" t="s">
        <v>48</v>
      </c>
      <c r="AG731">
        <v>2016</v>
      </c>
      <c r="AH731">
        <f>COUNTBLANK(datos[[#This Row],[Row ID]:[Year sales]])</f>
        <v>0</v>
      </c>
    </row>
    <row r="732" spans="1:34" x14ac:dyDescent="0.3">
      <c r="A732">
        <v>731</v>
      </c>
      <c r="B732" t="s">
        <v>2364</v>
      </c>
      <c r="C732" s="4">
        <v>42707</v>
      </c>
      <c r="D732" s="4">
        <v>42710</v>
      </c>
      <c r="E732" t="s">
        <v>208</v>
      </c>
      <c r="F732" t="s">
        <v>2365</v>
      </c>
      <c r="G732" t="s">
        <v>2366</v>
      </c>
      <c r="H732" t="s">
        <v>37</v>
      </c>
      <c r="I732" t="s">
        <v>38</v>
      </c>
      <c r="J732" t="s">
        <v>2367</v>
      </c>
      <c r="K732" t="s">
        <v>287</v>
      </c>
      <c r="L732">
        <v>11572</v>
      </c>
      <c r="M732" t="s">
        <v>168</v>
      </c>
      <c r="N732" t="s">
        <v>964</v>
      </c>
      <c r="O732" t="s">
        <v>43</v>
      </c>
      <c r="P732" t="s">
        <v>50</v>
      </c>
      <c r="Q732" t="s">
        <v>965</v>
      </c>
      <c r="R732" s="1">
        <v>542.64599999999996</v>
      </c>
      <c r="S732">
        <v>3</v>
      </c>
      <c r="T732">
        <f t="shared" si="11"/>
        <v>39</v>
      </c>
      <c r="U732" t="s">
        <v>52</v>
      </c>
      <c r="V732">
        <v>0.1</v>
      </c>
      <c r="W732">
        <v>54.264600000000002</v>
      </c>
      <c r="X732" s="1">
        <v>-54.264600000000002</v>
      </c>
      <c r="Y732" s="1">
        <v>596.91059999999993</v>
      </c>
      <c r="Z732" t="s">
        <v>53</v>
      </c>
      <c r="AA732" s="2">
        <v>102.49979999999999</v>
      </c>
      <c r="AB732" s="3">
        <v>0.18888888888888888</v>
      </c>
      <c r="AC732" s="1">
        <v>-385.88159999999999</v>
      </c>
      <c r="AD732">
        <v>3</v>
      </c>
      <c r="AE732">
        <v>3</v>
      </c>
      <c r="AF732" t="s">
        <v>48</v>
      </c>
      <c r="AG732">
        <v>2016</v>
      </c>
      <c r="AH732">
        <f>COUNTBLANK(datos[[#This Row],[Row ID]:[Year sales]])</f>
        <v>0</v>
      </c>
    </row>
    <row r="733" spans="1:34" x14ac:dyDescent="0.3">
      <c r="A733">
        <v>732</v>
      </c>
      <c r="B733" t="s">
        <v>2364</v>
      </c>
      <c r="C733" s="4">
        <v>42707</v>
      </c>
      <c r="D733" s="4">
        <v>42710</v>
      </c>
      <c r="E733" t="s">
        <v>208</v>
      </c>
      <c r="F733" t="s">
        <v>2365</v>
      </c>
      <c r="G733" t="s">
        <v>2366</v>
      </c>
      <c r="H733" t="s">
        <v>37</v>
      </c>
      <c r="I733" t="s">
        <v>38</v>
      </c>
      <c r="J733" t="s">
        <v>2367</v>
      </c>
      <c r="K733" t="s">
        <v>287</v>
      </c>
      <c r="L733">
        <v>11572</v>
      </c>
      <c r="M733" t="s">
        <v>168</v>
      </c>
      <c r="N733" t="s">
        <v>1574</v>
      </c>
      <c r="O733" t="s">
        <v>62</v>
      </c>
      <c r="P733" t="s">
        <v>63</v>
      </c>
      <c r="Q733" t="s">
        <v>1575</v>
      </c>
      <c r="R733" s="1">
        <v>6.3</v>
      </c>
      <c r="S733">
        <v>2</v>
      </c>
      <c r="T733">
        <f t="shared" si="11"/>
        <v>15</v>
      </c>
      <c r="U733" t="s">
        <v>46</v>
      </c>
      <c r="V733">
        <v>0</v>
      </c>
      <c r="W733">
        <v>0</v>
      </c>
      <c r="X733" s="1">
        <v>0</v>
      </c>
      <c r="Y733" s="1">
        <v>6.3</v>
      </c>
      <c r="Z733" t="s">
        <v>65</v>
      </c>
      <c r="AA733" s="2">
        <v>3.024</v>
      </c>
      <c r="AB733" s="3">
        <v>0.48000000000000004</v>
      </c>
      <c r="AC733" s="1">
        <v>-3.2759999999999998</v>
      </c>
      <c r="AD733">
        <v>3</v>
      </c>
      <c r="AE733">
        <v>3</v>
      </c>
      <c r="AF733" t="s">
        <v>48</v>
      </c>
      <c r="AG733">
        <v>2016</v>
      </c>
      <c r="AH733">
        <f>COUNTBLANK(datos[[#This Row],[Row ID]:[Year sales]])</f>
        <v>0</v>
      </c>
    </row>
    <row r="734" spans="1:34" x14ac:dyDescent="0.3">
      <c r="A734">
        <v>733</v>
      </c>
      <c r="B734" t="s">
        <v>2374</v>
      </c>
      <c r="C734" s="4">
        <v>42756</v>
      </c>
      <c r="D734" s="4">
        <v>42760</v>
      </c>
      <c r="E734" t="s">
        <v>67</v>
      </c>
      <c r="F734" t="s">
        <v>2375</v>
      </c>
      <c r="G734" t="s">
        <v>2376</v>
      </c>
      <c r="H734" t="s">
        <v>122</v>
      </c>
      <c r="I734" t="s">
        <v>38</v>
      </c>
      <c r="J734" t="s">
        <v>115</v>
      </c>
      <c r="K734" t="s">
        <v>116</v>
      </c>
      <c r="L734">
        <v>98115</v>
      </c>
      <c r="M734" t="s">
        <v>60</v>
      </c>
      <c r="N734" t="s">
        <v>1798</v>
      </c>
      <c r="O734" t="s">
        <v>62</v>
      </c>
      <c r="P734" t="s">
        <v>77</v>
      </c>
      <c r="Q734" t="s">
        <v>1799</v>
      </c>
      <c r="R734" s="1">
        <v>242.94</v>
      </c>
      <c r="S734">
        <v>3</v>
      </c>
      <c r="T734">
        <f t="shared" si="11"/>
        <v>39</v>
      </c>
      <c r="U734" t="s">
        <v>52</v>
      </c>
      <c r="V734">
        <v>0</v>
      </c>
      <c r="W734">
        <v>0</v>
      </c>
      <c r="X734" s="1">
        <v>0</v>
      </c>
      <c r="Y734" s="1">
        <v>242.94</v>
      </c>
      <c r="Z734" t="s">
        <v>47</v>
      </c>
      <c r="AA734" s="2">
        <v>9.7175999999999991</v>
      </c>
      <c r="AB734" s="3">
        <v>3.9999999999999994E-2</v>
      </c>
      <c r="AC734" s="1">
        <v>-233.22239999999999</v>
      </c>
      <c r="AD734">
        <v>4</v>
      </c>
      <c r="AE734">
        <v>4</v>
      </c>
      <c r="AF734" t="s">
        <v>48</v>
      </c>
      <c r="AG734">
        <v>2017</v>
      </c>
      <c r="AH734">
        <f>COUNTBLANK(datos[[#This Row],[Row ID]:[Year sales]])</f>
        <v>0</v>
      </c>
    </row>
    <row r="735" spans="1:34" x14ac:dyDescent="0.3">
      <c r="A735">
        <v>734</v>
      </c>
      <c r="B735" t="s">
        <v>2374</v>
      </c>
      <c r="C735" s="4">
        <v>42756</v>
      </c>
      <c r="D735" s="4">
        <v>42760</v>
      </c>
      <c r="E735" t="s">
        <v>67</v>
      </c>
      <c r="F735" t="s">
        <v>2375</v>
      </c>
      <c r="G735" t="s">
        <v>2376</v>
      </c>
      <c r="H735" t="s">
        <v>122</v>
      </c>
      <c r="I735" t="s">
        <v>38</v>
      </c>
      <c r="J735" t="s">
        <v>115</v>
      </c>
      <c r="K735" t="s">
        <v>116</v>
      </c>
      <c r="L735">
        <v>98115</v>
      </c>
      <c r="M735" t="s">
        <v>60</v>
      </c>
      <c r="N735" t="s">
        <v>2377</v>
      </c>
      <c r="O735" t="s">
        <v>90</v>
      </c>
      <c r="P735" t="s">
        <v>181</v>
      </c>
      <c r="Q735" t="s">
        <v>2378</v>
      </c>
      <c r="R735" s="1">
        <v>179.97</v>
      </c>
      <c r="S735">
        <v>3</v>
      </c>
      <c r="T735">
        <f t="shared" si="11"/>
        <v>20</v>
      </c>
      <c r="U735" t="s">
        <v>52</v>
      </c>
      <c r="V735">
        <v>0</v>
      </c>
      <c r="W735">
        <v>0</v>
      </c>
      <c r="X735" s="1">
        <v>0</v>
      </c>
      <c r="Y735" s="1">
        <v>179.97</v>
      </c>
      <c r="Z735" t="s">
        <v>99</v>
      </c>
      <c r="AA735" s="2">
        <v>86.385599999999997</v>
      </c>
      <c r="AB735" s="3">
        <v>0.48</v>
      </c>
      <c r="AC735" s="1">
        <v>-93.584400000000002</v>
      </c>
      <c r="AD735">
        <v>4</v>
      </c>
      <c r="AE735">
        <v>4</v>
      </c>
      <c r="AF735" t="s">
        <v>48</v>
      </c>
      <c r="AG735">
        <v>2017</v>
      </c>
      <c r="AH735">
        <f>COUNTBLANK(datos[[#This Row],[Row ID]:[Year sales]])</f>
        <v>0</v>
      </c>
    </row>
    <row r="736" spans="1:34" x14ac:dyDescent="0.3">
      <c r="A736">
        <v>735</v>
      </c>
      <c r="B736" t="s">
        <v>2374</v>
      </c>
      <c r="C736" s="4">
        <v>42756</v>
      </c>
      <c r="D736" s="4">
        <v>42760</v>
      </c>
      <c r="E736" t="s">
        <v>67</v>
      </c>
      <c r="F736" t="s">
        <v>2375</v>
      </c>
      <c r="G736" t="s">
        <v>2376</v>
      </c>
      <c r="H736" t="s">
        <v>122</v>
      </c>
      <c r="I736" t="s">
        <v>38</v>
      </c>
      <c r="J736" t="s">
        <v>115</v>
      </c>
      <c r="K736" t="s">
        <v>116</v>
      </c>
      <c r="L736">
        <v>98115</v>
      </c>
      <c r="M736" t="s">
        <v>60</v>
      </c>
      <c r="N736" t="s">
        <v>1409</v>
      </c>
      <c r="O736" t="s">
        <v>62</v>
      </c>
      <c r="P736" t="s">
        <v>94</v>
      </c>
      <c r="Q736" t="s">
        <v>1410</v>
      </c>
      <c r="R736" s="1">
        <v>99.695999999999998</v>
      </c>
      <c r="S736">
        <v>6</v>
      </c>
      <c r="T736">
        <f t="shared" si="11"/>
        <v>48</v>
      </c>
      <c r="U736" t="s">
        <v>75</v>
      </c>
      <c r="V736">
        <v>0.2</v>
      </c>
      <c r="W736">
        <v>19.9392</v>
      </c>
      <c r="X736" s="1">
        <v>-19.9392</v>
      </c>
      <c r="Y736" s="1">
        <v>119.6352</v>
      </c>
      <c r="Z736" t="s">
        <v>99</v>
      </c>
      <c r="AA736" s="2">
        <v>33.647399999999998</v>
      </c>
      <c r="AB736" s="3">
        <v>0.33749999999999997</v>
      </c>
      <c r="AC736" s="1">
        <v>-46.109400000000001</v>
      </c>
      <c r="AD736">
        <v>4</v>
      </c>
      <c r="AE736">
        <v>4</v>
      </c>
      <c r="AF736" t="s">
        <v>48</v>
      </c>
      <c r="AG736">
        <v>2017</v>
      </c>
      <c r="AH736">
        <f>COUNTBLANK(datos[[#This Row],[Row ID]:[Year sales]])</f>
        <v>0</v>
      </c>
    </row>
    <row r="737" spans="1:34" x14ac:dyDescent="0.3">
      <c r="A737">
        <v>736</v>
      </c>
      <c r="B737" t="s">
        <v>2374</v>
      </c>
      <c r="C737" s="4">
        <v>42756</v>
      </c>
      <c r="D737" s="4">
        <v>42760</v>
      </c>
      <c r="E737" t="s">
        <v>67</v>
      </c>
      <c r="F737" t="s">
        <v>2375</v>
      </c>
      <c r="G737" t="s">
        <v>2376</v>
      </c>
      <c r="H737" t="s">
        <v>122</v>
      </c>
      <c r="I737" t="s">
        <v>38</v>
      </c>
      <c r="J737" t="s">
        <v>115</v>
      </c>
      <c r="K737" t="s">
        <v>116</v>
      </c>
      <c r="L737">
        <v>98115</v>
      </c>
      <c r="M737" t="s">
        <v>60</v>
      </c>
      <c r="N737" t="s">
        <v>252</v>
      </c>
      <c r="O737" t="s">
        <v>62</v>
      </c>
      <c r="P737" t="s">
        <v>94</v>
      </c>
      <c r="Q737" t="s">
        <v>253</v>
      </c>
      <c r="R737" s="1">
        <v>27.936</v>
      </c>
      <c r="S737">
        <v>4</v>
      </c>
      <c r="T737">
        <f t="shared" si="11"/>
        <v>46</v>
      </c>
      <c r="U737" t="s">
        <v>52</v>
      </c>
      <c r="V737">
        <v>0.2</v>
      </c>
      <c r="W737">
        <v>5.5872000000000002</v>
      </c>
      <c r="X737" s="1">
        <v>-5.5872000000000002</v>
      </c>
      <c r="Y737" s="1">
        <v>33.523200000000003</v>
      </c>
      <c r="Z737" t="s">
        <v>65</v>
      </c>
      <c r="AA737" s="2">
        <v>9.4283999999999999</v>
      </c>
      <c r="AB737" s="3">
        <v>0.33750000000000002</v>
      </c>
      <c r="AC737" s="1">
        <v>-12.920400000000001</v>
      </c>
      <c r="AD737">
        <v>4</v>
      </c>
      <c r="AE737">
        <v>4</v>
      </c>
      <c r="AF737" t="s">
        <v>48</v>
      </c>
      <c r="AG737">
        <v>2017</v>
      </c>
      <c r="AH737">
        <f>COUNTBLANK(datos[[#This Row],[Row ID]:[Year sales]])</f>
        <v>0</v>
      </c>
    </row>
    <row r="738" spans="1:34" x14ac:dyDescent="0.3">
      <c r="A738">
        <v>737</v>
      </c>
      <c r="B738" t="s">
        <v>2374</v>
      </c>
      <c r="C738" s="4">
        <v>42756</v>
      </c>
      <c r="D738" s="4">
        <v>42760</v>
      </c>
      <c r="E738" t="s">
        <v>67</v>
      </c>
      <c r="F738" t="s">
        <v>2375</v>
      </c>
      <c r="G738" t="s">
        <v>2376</v>
      </c>
      <c r="H738" t="s">
        <v>122</v>
      </c>
      <c r="I738" t="s">
        <v>38</v>
      </c>
      <c r="J738" t="s">
        <v>115</v>
      </c>
      <c r="K738" t="s">
        <v>116</v>
      </c>
      <c r="L738">
        <v>98115</v>
      </c>
      <c r="M738" t="s">
        <v>60</v>
      </c>
      <c r="N738" t="s">
        <v>2379</v>
      </c>
      <c r="O738" t="s">
        <v>43</v>
      </c>
      <c r="P738" t="s">
        <v>44</v>
      </c>
      <c r="Q738" t="s">
        <v>2380</v>
      </c>
      <c r="R738" s="1">
        <v>84.98</v>
      </c>
      <c r="S738">
        <v>1</v>
      </c>
      <c r="T738">
        <f t="shared" si="11"/>
        <v>6</v>
      </c>
      <c r="U738" t="s">
        <v>46</v>
      </c>
      <c r="V738">
        <v>0</v>
      </c>
      <c r="W738">
        <v>0</v>
      </c>
      <c r="X738" s="1">
        <v>0</v>
      </c>
      <c r="Y738" s="1">
        <v>84.98</v>
      </c>
      <c r="Z738" t="s">
        <v>99</v>
      </c>
      <c r="AA738" s="2">
        <v>18.695599999999999</v>
      </c>
      <c r="AB738" s="3">
        <v>0.21999999999999997</v>
      </c>
      <c r="AC738" s="1">
        <v>-66.284400000000005</v>
      </c>
      <c r="AD738">
        <v>4</v>
      </c>
      <c r="AE738">
        <v>4</v>
      </c>
      <c r="AF738" t="s">
        <v>48</v>
      </c>
      <c r="AG738">
        <v>2017</v>
      </c>
      <c r="AH738">
        <f>COUNTBLANK(datos[[#This Row],[Row ID]:[Year sales]])</f>
        <v>0</v>
      </c>
    </row>
    <row r="739" spans="1:34" x14ac:dyDescent="0.3">
      <c r="A739">
        <v>738</v>
      </c>
      <c r="B739" t="s">
        <v>2374</v>
      </c>
      <c r="C739" s="4">
        <v>42756</v>
      </c>
      <c r="D739" s="4">
        <v>42760</v>
      </c>
      <c r="E739" t="s">
        <v>67</v>
      </c>
      <c r="F739" t="s">
        <v>2375</v>
      </c>
      <c r="G739" t="s">
        <v>2376</v>
      </c>
      <c r="H739" t="s">
        <v>122</v>
      </c>
      <c r="I739" t="s">
        <v>38</v>
      </c>
      <c r="J739" t="s">
        <v>115</v>
      </c>
      <c r="K739" t="s">
        <v>116</v>
      </c>
      <c r="L739">
        <v>98115</v>
      </c>
      <c r="M739" t="s">
        <v>60</v>
      </c>
      <c r="N739" t="s">
        <v>2381</v>
      </c>
      <c r="O739" t="s">
        <v>62</v>
      </c>
      <c r="P739" t="s">
        <v>94</v>
      </c>
      <c r="Q739" t="s">
        <v>2382</v>
      </c>
      <c r="R739" s="1">
        <v>18.72</v>
      </c>
      <c r="S739">
        <v>5</v>
      </c>
      <c r="T739">
        <f t="shared" si="11"/>
        <v>31</v>
      </c>
      <c r="U739" t="s">
        <v>75</v>
      </c>
      <c r="V739">
        <v>0.2</v>
      </c>
      <c r="W739">
        <v>3.7439999999999998</v>
      </c>
      <c r="X739" s="1">
        <v>-3.7440000000000002</v>
      </c>
      <c r="Y739" s="1">
        <v>22.463999999999999</v>
      </c>
      <c r="Z739" t="s">
        <v>65</v>
      </c>
      <c r="AA739" s="2">
        <v>6.5519999999999996</v>
      </c>
      <c r="AB739" s="3">
        <v>0.35</v>
      </c>
      <c r="AC739" s="1">
        <v>-8.4239999999999995</v>
      </c>
      <c r="AD739">
        <v>4</v>
      </c>
      <c r="AE739">
        <v>4</v>
      </c>
      <c r="AF739" t="s">
        <v>48</v>
      </c>
      <c r="AG739">
        <v>2017</v>
      </c>
      <c r="AH739">
        <f>COUNTBLANK(datos[[#This Row],[Row ID]:[Year sales]])</f>
        <v>0</v>
      </c>
    </row>
    <row r="740" spans="1:34" x14ac:dyDescent="0.3">
      <c r="A740">
        <v>739</v>
      </c>
      <c r="B740" t="s">
        <v>2383</v>
      </c>
      <c r="C740" s="4">
        <v>41890</v>
      </c>
      <c r="D740" s="4">
        <v>41894</v>
      </c>
      <c r="E740" t="s">
        <v>67</v>
      </c>
      <c r="F740" t="s">
        <v>469</v>
      </c>
      <c r="G740" t="s">
        <v>470</v>
      </c>
      <c r="H740" t="s">
        <v>37</v>
      </c>
      <c r="I740" t="s">
        <v>38</v>
      </c>
      <c r="J740" t="s">
        <v>147</v>
      </c>
      <c r="K740" t="s">
        <v>59</v>
      </c>
      <c r="L740">
        <v>94110</v>
      </c>
      <c r="M740" t="s">
        <v>60</v>
      </c>
      <c r="N740" t="s">
        <v>2384</v>
      </c>
      <c r="O740" t="s">
        <v>90</v>
      </c>
      <c r="P740" t="s">
        <v>181</v>
      </c>
      <c r="Q740" t="s">
        <v>2385</v>
      </c>
      <c r="R740" s="1">
        <v>49.98</v>
      </c>
      <c r="S740">
        <v>2</v>
      </c>
      <c r="T740">
        <f t="shared" si="11"/>
        <v>15</v>
      </c>
      <c r="U740" t="s">
        <v>46</v>
      </c>
      <c r="V740">
        <v>0</v>
      </c>
      <c r="W740">
        <v>0</v>
      </c>
      <c r="X740" s="1">
        <v>0</v>
      </c>
      <c r="Y740" s="1">
        <v>49.98</v>
      </c>
      <c r="Z740" t="s">
        <v>65</v>
      </c>
      <c r="AA740" s="2">
        <v>8.4966000000000008</v>
      </c>
      <c r="AB740" s="3">
        <v>0.17000000000000004</v>
      </c>
      <c r="AC740" s="1">
        <v>-41.483400000000003</v>
      </c>
      <c r="AD740">
        <v>4</v>
      </c>
      <c r="AE740">
        <v>4</v>
      </c>
      <c r="AF740" t="s">
        <v>48</v>
      </c>
      <c r="AG740">
        <v>2014</v>
      </c>
      <c r="AH740">
        <f>COUNTBLANK(datos[[#This Row],[Row ID]:[Year sales]])</f>
        <v>0</v>
      </c>
    </row>
    <row r="741" spans="1:34" x14ac:dyDescent="0.3">
      <c r="A741">
        <v>740</v>
      </c>
      <c r="B741" t="s">
        <v>2386</v>
      </c>
      <c r="C741" s="4">
        <v>41643</v>
      </c>
      <c r="D741" s="4">
        <v>41647</v>
      </c>
      <c r="E741" t="s">
        <v>67</v>
      </c>
      <c r="F741" t="s">
        <v>2387</v>
      </c>
      <c r="G741" t="s">
        <v>2388</v>
      </c>
      <c r="H741" t="s">
        <v>122</v>
      </c>
      <c r="I741" t="s">
        <v>38</v>
      </c>
      <c r="J741" t="s">
        <v>230</v>
      </c>
      <c r="K741" t="s">
        <v>231</v>
      </c>
      <c r="L741">
        <v>60540</v>
      </c>
      <c r="M741" t="s">
        <v>125</v>
      </c>
      <c r="N741" t="s">
        <v>2389</v>
      </c>
      <c r="O741" t="s">
        <v>62</v>
      </c>
      <c r="P741" t="s">
        <v>63</v>
      </c>
      <c r="Q741" t="s">
        <v>2390</v>
      </c>
      <c r="R741" s="1">
        <v>11.784000000000001</v>
      </c>
      <c r="S741">
        <v>3</v>
      </c>
      <c r="T741">
        <f t="shared" si="11"/>
        <v>19</v>
      </c>
      <c r="U741" t="s">
        <v>52</v>
      </c>
      <c r="V741">
        <v>0.2</v>
      </c>
      <c r="W741">
        <v>2.3568000000000002</v>
      </c>
      <c r="X741" s="1">
        <v>-2.3567999999999998</v>
      </c>
      <c r="Y741" s="1">
        <v>14.1408</v>
      </c>
      <c r="Z741" t="s">
        <v>65</v>
      </c>
      <c r="AA741" s="2">
        <v>4.2717000000000001</v>
      </c>
      <c r="AB741" s="3">
        <v>0.36249999999999999</v>
      </c>
      <c r="AC741" s="1">
        <v>-5.1555</v>
      </c>
      <c r="AD741">
        <v>4</v>
      </c>
      <c r="AE741">
        <v>4</v>
      </c>
      <c r="AF741" t="s">
        <v>48</v>
      </c>
      <c r="AG741">
        <v>2014</v>
      </c>
      <c r="AH741">
        <f>COUNTBLANK(datos[[#This Row],[Row ID]:[Year sales]])</f>
        <v>0</v>
      </c>
    </row>
    <row r="742" spans="1:34" x14ac:dyDescent="0.3">
      <c r="A742">
        <v>741</v>
      </c>
      <c r="B742" t="s">
        <v>2386</v>
      </c>
      <c r="C742" s="4">
        <v>41643</v>
      </c>
      <c r="D742" s="4">
        <v>41647</v>
      </c>
      <c r="E742" t="s">
        <v>67</v>
      </c>
      <c r="F742" t="s">
        <v>2387</v>
      </c>
      <c r="G742" t="s">
        <v>2388</v>
      </c>
      <c r="H742" t="s">
        <v>122</v>
      </c>
      <c r="I742" t="s">
        <v>38</v>
      </c>
      <c r="J742" t="s">
        <v>230</v>
      </c>
      <c r="K742" t="s">
        <v>231</v>
      </c>
      <c r="L742">
        <v>60540</v>
      </c>
      <c r="M742" t="s">
        <v>125</v>
      </c>
      <c r="N742" t="s">
        <v>1653</v>
      </c>
      <c r="O742" t="s">
        <v>62</v>
      </c>
      <c r="P742" t="s">
        <v>77</v>
      </c>
      <c r="Q742" t="s">
        <v>1654</v>
      </c>
      <c r="R742" s="1">
        <v>272.73599999999999</v>
      </c>
      <c r="S742">
        <v>3</v>
      </c>
      <c r="T742">
        <f t="shared" si="11"/>
        <v>46</v>
      </c>
      <c r="U742" t="s">
        <v>52</v>
      </c>
      <c r="V742">
        <v>0.2</v>
      </c>
      <c r="W742">
        <v>54.547200000000004</v>
      </c>
      <c r="X742" s="1">
        <v>-54.547199999999997</v>
      </c>
      <c r="Y742" s="1">
        <v>327.28319999999997</v>
      </c>
      <c r="Z742" t="s">
        <v>47</v>
      </c>
      <c r="AA742" s="2">
        <v>-64.774799999999999</v>
      </c>
      <c r="AB742" s="3">
        <v>-0.23750000000000002</v>
      </c>
      <c r="AC742" s="1">
        <v>-282.96359999999999</v>
      </c>
      <c r="AD742">
        <v>4</v>
      </c>
      <c r="AE742">
        <v>4</v>
      </c>
      <c r="AF742" t="s">
        <v>48</v>
      </c>
      <c r="AG742">
        <v>2014</v>
      </c>
      <c r="AH742">
        <f>COUNTBLANK(datos[[#This Row],[Row ID]:[Year sales]])</f>
        <v>0</v>
      </c>
    </row>
    <row r="743" spans="1:34" x14ac:dyDescent="0.3">
      <c r="A743">
        <v>742</v>
      </c>
      <c r="B743" t="s">
        <v>2386</v>
      </c>
      <c r="C743" s="4">
        <v>41643</v>
      </c>
      <c r="D743" s="4">
        <v>41647</v>
      </c>
      <c r="E743" t="s">
        <v>67</v>
      </c>
      <c r="F743" t="s">
        <v>2387</v>
      </c>
      <c r="G743" t="s">
        <v>2388</v>
      </c>
      <c r="H743" t="s">
        <v>122</v>
      </c>
      <c r="I743" t="s">
        <v>38</v>
      </c>
      <c r="J743" t="s">
        <v>230</v>
      </c>
      <c r="K743" t="s">
        <v>231</v>
      </c>
      <c r="L743">
        <v>60540</v>
      </c>
      <c r="M743" t="s">
        <v>125</v>
      </c>
      <c r="N743" t="s">
        <v>2391</v>
      </c>
      <c r="O743" t="s">
        <v>62</v>
      </c>
      <c r="P743" t="s">
        <v>94</v>
      </c>
      <c r="Q743" t="s">
        <v>2392</v>
      </c>
      <c r="R743" s="1">
        <v>3.54</v>
      </c>
      <c r="S743">
        <v>2</v>
      </c>
      <c r="T743">
        <f t="shared" si="11"/>
        <v>13</v>
      </c>
      <c r="U743" t="s">
        <v>46</v>
      </c>
      <c r="V743">
        <v>0.8</v>
      </c>
      <c r="W743">
        <v>2.8320000000000003</v>
      </c>
      <c r="X743" s="1">
        <v>-2.8319999999999999</v>
      </c>
      <c r="Y743" s="1">
        <v>6.3719999999999999</v>
      </c>
      <c r="Z743" t="s">
        <v>65</v>
      </c>
      <c r="AA743" s="2">
        <v>-5.4870000000000001</v>
      </c>
      <c r="AB743" s="3">
        <v>-1.55</v>
      </c>
      <c r="AC743" s="1">
        <v>-6.1950000000000003</v>
      </c>
      <c r="AD743">
        <v>4</v>
      </c>
      <c r="AE743">
        <v>4</v>
      </c>
      <c r="AF743" t="s">
        <v>48</v>
      </c>
      <c r="AG743">
        <v>2014</v>
      </c>
      <c r="AH743">
        <f>COUNTBLANK(datos[[#This Row],[Row ID]:[Year sales]])</f>
        <v>0</v>
      </c>
    </row>
    <row r="744" spans="1:34" x14ac:dyDescent="0.3">
      <c r="A744">
        <v>743</v>
      </c>
      <c r="B744" t="s">
        <v>2393</v>
      </c>
      <c r="C744" s="4">
        <v>42609</v>
      </c>
      <c r="D744" s="4">
        <v>42614</v>
      </c>
      <c r="E744" t="s">
        <v>67</v>
      </c>
      <c r="F744" t="s">
        <v>2394</v>
      </c>
      <c r="G744" t="s">
        <v>2395</v>
      </c>
      <c r="H744" t="s">
        <v>37</v>
      </c>
      <c r="I744" t="s">
        <v>38</v>
      </c>
      <c r="J744" t="s">
        <v>837</v>
      </c>
      <c r="K744" t="s">
        <v>124</v>
      </c>
      <c r="L744">
        <v>75220</v>
      </c>
      <c r="M744" t="s">
        <v>125</v>
      </c>
      <c r="N744" t="s">
        <v>1983</v>
      </c>
      <c r="O744" t="s">
        <v>62</v>
      </c>
      <c r="P744" t="s">
        <v>599</v>
      </c>
      <c r="Q744" t="s">
        <v>1984</v>
      </c>
      <c r="R744" s="1">
        <v>51.52</v>
      </c>
      <c r="S744">
        <v>5</v>
      </c>
      <c r="T744">
        <f t="shared" si="11"/>
        <v>20</v>
      </c>
      <c r="U744" t="s">
        <v>75</v>
      </c>
      <c r="V744">
        <v>0.2</v>
      </c>
      <c r="W744">
        <v>10.304000000000002</v>
      </c>
      <c r="X744" s="1">
        <v>-10.304</v>
      </c>
      <c r="Y744" s="1">
        <v>61.824000000000005</v>
      </c>
      <c r="Z744" t="s">
        <v>99</v>
      </c>
      <c r="AA744" s="2">
        <v>-10.948</v>
      </c>
      <c r="AB744" s="3">
        <v>-0.21249999999999999</v>
      </c>
      <c r="AC744" s="1">
        <v>-52.164000000000001</v>
      </c>
      <c r="AD744">
        <v>5</v>
      </c>
      <c r="AE744">
        <v>5</v>
      </c>
      <c r="AF744" t="s">
        <v>48</v>
      </c>
      <c r="AG744">
        <v>2016</v>
      </c>
      <c r="AH744">
        <f>COUNTBLANK(datos[[#This Row],[Row ID]:[Year sales]])</f>
        <v>0</v>
      </c>
    </row>
    <row r="745" spans="1:34" x14ac:dyDescent="0.3">
      <c r="A745">
        <v>744</v>
      </c>
      <c r="B745" t="s">
        <v>2393</v>
      </c>
      <c r="C745" s="4">
        <v>42609</v>
      </c>
      <c r="D745" s="4">
        <v>42614</v>
      </c>
      <c r="E745" t="s">
        <v>67</v>
      </c>
      <c r="F745" t="s">
        <v>2394</v>
      </c>
      <c r="G745" t="s">
        <v>2395</v>
      </c>
      <c r="H745" t="s">
        <v>37</v>
      </c>
      <c r="I745" t="s">
        <v>38</v>
      </c>
      <c r="J745" t="s">
        <v>837</v>
      </c>
      <c r="K745" t="s">
        <v>124</v>
      </c>
      <c r="L745">
        <v>75220</v>
      </c>
      <c r="M745" t="s">
        <v>125</v>
      </c>
      <c r="N745" t="s">
        <v>1050</v>
      </c>
      <c r="O745" t="s">
        <v>62</v>
      </c>
      <c r="P745" t="s">
        <v>110</v>
      </c>
      <c r="Q745" t="s">
        <v>1051</v>
      </c>
      <c r="R745" s="1">
        <v>3.528</v>
      </c>
      <c r="S745">
        <v>1</v>
      </c>
      <c r="T745">
        <f t="shared" si="11"/>
        <v>25</v>
      </c>
      <c r="U745" t="s">
        <v>46</v>
      </c>
      <c r="V745">
        <v>0.2</v>
      </c>
      <c r="W745">
        <v>0.7056</v>
      </c>
      <c r="X745" s="1">
        <v>-0.7056</v>
      </c>
      <c r="Y745" s="1">
        <v>4.2336</v>
      </c>
      <c r="Z745" t="s">
        <v>65</v>
      </c>
      <c r="AA745" s="2">
        <v>1.1466000000000001</v>
      </c>
      <c r="AB745" s="3">
        <v>0.32500000000000001</v>
      </c>
      <c r="AC745" s="1">
        <v>-1.6758</v>
      </c>
      <c r="AD745">
        <v>5</v>
      </c>
      <c r="AE745">
        <v>5</v>
      </c>
      <c r="AF745" t="s">
        <v>48</v>
      </c>
      <c r="AG745">
        <v>2016</v>
      </c>
      <c r="AH745">
        <f>COUNTBLANK(datos[[#This Row],[Row ID]:[Year sales]])</f>
        <v>0</v>
      </c>
    </row>
    <row r="746" spans="1:34" x14ac:dyDescent="0.3">
      <c r="A746">
        <v>745</v>
      </c>
      <c r="B746" t="s">
        <v>2393</v>
      </c>
      <c r="C746" s="4">
        <v>42609</v>
      </c>
      <c r="D746" s="4">
        <v>42614</v>
      </c>
      <c r="E746" t="s">
        <v>67</v>
      </c>
      <c r="F746" t="s">
        <v>2394</v>
      </c>
      <c r="G746" t="s">
        <v>2395</v>
      </c>
      <c r="H746" t="s">
        <v>37</v>
      </c>
      <c r="I746" t="s">
        <v>38</v>
      </c>
      <c r="J746" t="s">
        <v>837</v>
      </c>
      <c r="K746" t="s">
        <v>124</v>
      </c>
      <c r="L746">
        <v>75220</v>
      </c>
      <c r="M746" t="s">
        <v>125</v>
      </c>
      <c r="N746" t="s">
        <v>2396</v>
      </c>
      <c r="O746" t="s">
        <v>62</v>
      </c>
      <c r="P746" t="s">
        <v>110</v>
      </c>
      <c r="Q746" t="s">
        <v>2397</v>
      </c>
      <c r="R746" s="1">
        <v>4.6239999999999997</v>
      </c>
      <c r="S746">
        <v>1</v>
      </c>
      <c r="T746">
        <f t="shared" si="11"/>
        <v>18</v>
      </c>
      <c r="U746" t="s">
        <v>46</v>
      </c>
      <c r="V746">
        <v>0.2</v>
      </c>
      <c r="W746">
        <v>0.92479999999999996</v>
      </c>
      <c r="X746" s="1">
        <v>-0.92479999999999996</v>
      </c>
      <c r="Y746" s="1">
        <v>5.5488</v>
      </c>
      <c r="Z746" t="s">
        <v>65</v>
      </c>
      <c r="AA746" s="2">
        <v>1.6761999999999999</v>
      </c>
      <c r="AB746" s="3">
        <v>0.36249999999999999</v>
      </c>
      <c r="AC746" s="1">
        <v>-2.0230000000000001</v>
      </c>
      <c r="AD746">
        <v>5</v>
      </c>
      <c r="AE746">
        <v>5</v>
      </c>
      <c r="AF746" t="s">
        <v>48</v>
      </c>
      <c r="AG746">
        <v>2016</v>
      </c>
      <c r="AH746">
        <f>COUNTBLANK(datos[[#This Row],[Row ID]:[Year sales]])</f>
        <v>0</v>
      </c>
    </row>
    <row r="747" spans="1:34" x14ac:dyDescent="0.3">
      <c r="A747">
        <v>746</v>
      </c>
      <c r="B747" t="s">
        <v>2393</v>
      </c>
      <c r="C747" s="4">
        <v>42609</v>
      </c>
      <c r="D747" s="4">
        <v>42614</v>
      </c>
      <c r="E747" t="s">
        <v>67</v>
      </c>
      <c r="F747" t="s">
        <v>2394</v>
      </c>
      <c r="G747" t="s">
        <v>2395</v>
      </c>
      <c r="H747" t="s">
        <v>37</v>
      </c>
      <c r="I747" t="s">
        <v>38</v>
      </c>
      <c r="J747" t="s">
        <v>837</v>
      </c>
      <c r="K747" t="s">
        <v>124</v>
      </c>
      <c r="L747">
        <v>75220</v>
      </c>
      <c r="M747" t="s">
        <v>125</v>
      </c>
      <c r="N747" t="s">
        <v>2398</v>
      </c>
      <c r="O747" t="s">
        <v>62</v>
      </c>
      <c r="P747" t="s">
        <v>599</v>
      </c>
      <c r="Q747" t="s">
        <v>2399</v>
      </c>
      <c r="R747" s="1">
        <v>55.167999999999999</v>
      </c>
      <c r="S747">
        <v>4</v>
      </c>
      <c r="T747">
        <f t="shared" si="11"/>
        <v>14</v>
      </c>
      <c r="U747" t="s">
        <v>52</v>
      </c>
      <c r="V747">
        <v>0.2</v>
      </c>
      <c r="W747">
        <v>11.0336</v>
      </c>
      <c r="X747" s="1">
        <v>-11.0336</v>
      </c>
      <c r="Y747" s="1">
        <v>66.201599999999999</v>
      </c>
      <c r="Z747" t="s">
        <v>99</v>
      </c>
      <c r="AA747" s="2">
        <v>6.2064000000000004</v>
      </c>
      <c r="AB747" s="3">
        <v>0.1125</v>
      </c>
      <c r="AC747" s="1">
        <v>-37.927999999999997</v>
      </c>
      <c r="AD747">
        <v>5</v>
      </c>
      <c r="AE747">
        <v>5</v>
      </c>
      <c r="AF747" t="s">
        <v>48</v>
      </c>
      <c r="AG747">
        <v>2016</v>
      </c>
      <c r="AH747">
        <f>COUNTBLANK(datos[[#This Row],[Row ID]:[Year sales]])</f>
        <v>0</v>
      </c>
    </row>
    <row r="748" spans="1:34" x14ac:dyDescent="0.3">
      <c r="A748">
        <v>747</v>
      </c>
      <c r="B748" t="s">
        <v>2400</v>
      </c>
      <c r="C748" s="4">
        <v>41786</v>
      </c>
      <c r="D748" s="4">
        <v>41786</v>
      </c>
      <c r="E748" t="s">
        <v>1312</v>
      </c>
      <c r="F748" t="s">
        <v>1645</v>
      </c>
      <c r="G748" t="s">
        <v>1646</v>
      </c>
      <c r="H748" t="s">
        <v>57</v>
      </c>
      <c r="I748" t="s">
        <v>38</v>
      </c>
      <c r="J748" t="s">
        <v>969</v>
      </c>
      <c r="K748" t="s">
        <v>59</v>
      </c>
      <c r="L748">
        <v>92105</v>
      </c>
      <c r="M748" t="s">
        <v>60</v>
      </c>
      <c r="N748" t="s">
        <v>947</v>
      </c>
      <c r="O748" t="s">
        <v>43</v>
      </c>
      <c r="P748" t="s">
        <v>73</v>
      </c>
      <c r="Q748" t="s">
        <v>948</v>
      </c>
      <c r="R748" s="1">
        <v>567.12</v>
      </c>
      <c r="S748">
        <v>10</v>
      </c>
      <c r="T748">
        <f t="shared" si="11"/>
        <v>44</v>
      </c>
      <c r="U748" t="s">
        <v>75</v>
      </c>
      <c r="V748">
        <v>0.2</v>
      </c>
      <c r="W748">
        <v>113.42400000000001</v>
      </c>
      <c r="X748" s="1">
        <v>-113.42400000000001</v>
      </c>
      <c r="Y748" s="1">
        <v>680.54399999999998</v>
      </c>
      <c r="Z748" t="s">
        <v>53</v>
      </c>
      <c r="AA748" s="2">
        <v>-28.356000000000002</v>
      </c>
      <c r="AB748" s="3">
        <v>-0.05</v>
      </c>
      <c r="AC748" s="1">
        <v>-482.05200000000002</v>
      </c>
      <c r="AD748">
        <v>0</v>
      </c>
      <c r="AE748">
        <v>0</v>
      </c>
      <c r="AF748" t="s">
        <v>48</v>
      </c>
      <c r="AG748">
        <v>2014</v>
      </c>
      <c r="AH748">
        <f>COUNTBLANK(datos[[#This Row],[Row ID]:[Year sales]])</f>
        <v>0</v>
      </c>
    </row>
    <row r="749" spans="1:34" x14ac:dyDescent="0.3">
      <c r="A749">
        <v>748</v>
      </c>
      <c r="B749" t="s">
        <v>2400</v>
      </c>
      <c r="C749" s="4">
        <v>41786</v>
      </c>
      <c r="D749" s="4">
        <v>41786</v>
      </c>
      <c r="E749" t="s">
        <v>1312</v>
      </c>
      <c r="F749" t="s">
        <v>1645</v>
      </c>
      <c r="G749" t="s">
        <v>1646</v>
      </c>
      <c r="H749" t="s">
        <v>57</v>
      </c>
      <c r="I749" t="s">
        <v>38</v>
      </c>
      <c r="J749" t="s">
        <v>969</v>
      </c>
      <c r="K749" t="s">
        <v>59</v>
      </c>
      <c r="L749">
        <v>92105</v>
      </c>
      <c r="M749" t="s">
        <v>60</v>
      </c>
      <c r="N749" t="s">
        <v>1713</v>
      </c>
      <c r="O749" t="s">
        <v>62</v>
      </c>
      <c r="P749" t="s">
        <v>77</v>
      </c>
      <c r="Q749" t="s">
        <v>1714</v>
      </c>
      <c r="R749" s="1">
        <v>359.32</v>
      </c>
      <c r="S749">
        <v>4</v>
      </c>
      <c r="T749">
        <f t="shared" si="11"/>
        <v>55</v>
      </c>
      <c r="U749" t="s">
        <v>52</v>
      </c>
      <c r="V749">
        <v>0</v>
      </c>
      <c r="W749">
        <v>0</v>
      </c>
      <c r="X749" s="1">
        <v>0</v>
      </c>
      <c r="Y749" s="1">
        <v>359.32</v>
      </c>
      <c r="Z749" t="s">
        <v>47</v>
      </c>
      <c r="AA749" s="2">
        <v>7.1863999999999999</v>
      </c>
      <c r="AB749" s="3">
        <v>0.02</v>
      </c>
      <c r="AC749" s="1">
        <v>-352.1336</v>
      </c>
      <c r="AD749">
        <v>0</v>
      </c>
      <c r="AE749">
        <v>0</v>
      </c>
      <c r="AF749" t="s">
        <v>48</v>
      </c>
      <c r="AG749">
        <v>2014</v>
      </c>
      <c r="AH749">
        <f>COUNTBLANK(datos[[#This Row],[Row ID]:[Year sales]])</f>
        <v>0</v>
      </c>
    </row>
    <row r="750" spans="1:34" x14ac:dyDescent="0.3">
      <c r="A750">
        <v>749</v>
      </c>
      <c r="B750" t="s">
        <v>2401</v>
      </c>
      <c r="C750" s="4">
        <v>42449</v>
      </c>
      <c r="D750" s="4">
        <v>42451</v>
      </c>
      <c r="E750" t="s">
        <v>34</v>
      </c>
      <c r="F750" t="s">
        <v>2402</v>
      </c>
      <c r="G750" t="s">
        <v>2403</v>
      </c>
      <c r="H750" t="s">
        <v>37</v>
      </c>
      <c r="I750" t="s">
        <v>38</v>
      </c>
      <c r="J750" t="s">
        <v>2404</v>
      </c>
      <c r="K750" t="s">
        <v>231</v>
      </c>
      <c r="L750">
        <v>60201</v>
      </c>
      <c r="M750" t="s">
        <v>125</v>
      </c>
      <c r="N750" t="s">
        <v>2405</v>
      </c>
      <c r="O750" t="s">
        <v>90</v>
      </c>
      <c r="P750" t="s">
        <v>91</v>
      </c>
      <c r="Q750" t="s">
        <v>2406</v>
      </c>
      <c r="R750" s="1">
        <v>11.992000000000001</v>
      </c>
      <c r="S750">
        <v>1</v>
      </c>
      <c r="T750">
        <f t="shared" si="11"/>
        <v>7</v>
      </c>
      <c r="U750" t="s">
        <v>46</v>
      </c>
      <c r="V750">
        <v>0.2</v>
      </c>
      <c r="W750">
        <v>2.3984000000000005</v>
      </c>
      <c r="X750" s="1">
        <v>-2.3984000000000001</v>
      </c>
      <c r="Y750" s="1">
        <v>14.390400000000001</v>
      </c>
      <c r="Z750" t="s">
        <v>65</v>
      </c>
      <c r="AA750" s="2">
        <v>0.89939999999999998</v>
      </c>
      <c r="AB750" s="3">
        <v>7.4999999999999997E-2</v>
      </c>
      <c r="AC750" s="1">
        <v>-8.6942000000000004</v>
      </c>
      <c r="AD750">
        <v>2</v>
      </c>
      <c r="AE750">
        <v>2</v>
      </c>
      <c r="AF750" t="s">
        <v>48</v>
      </c>
      <c r="AG750">
        <v>2016</v>
      </c>
      <c r="AH750">
        <f>COUNTBLANK(datos[[#This Row],[Row ID]:[Year sales]])</f>
        <v>0</v>
      </c>
    </row>
    <row r="751" spans="1:34" x14ac:dyDescent="0.3">
      <c r="A751">
        <v>750</v>
      </c>
      <c r="B751" t="s">
        <v>2407</v>
      </c>
      <c r="C751" s="4">
        <v>43010</v>
      </c>
      <c r="D751" s="4">
        <v>43014</v>
      </c>
      <c r="E751" t="s">
        <v>67</v>
      </c>
      <c r="F751" t="s">
        <v>2408</v>
      </c>
      <c r="G751" t="s">
        <v>2409</v>
      </c>
      <c r="H751" t="s">
        <v>37</v>
      </c>
      <c r="I751" t="s">
        <v>38</v>
      </c>
      <c r="J751" t="s">
        <v>2410</v>
      </c>
      <c r="K751" t="s">
        <v>258</v>
      </c>
      <c r="L751">
        <v>48183</v>
      </c>
      <c r="M751" t="s">
        <v>125</v>
      </c>
      <c r="N751" t="s">
        <v>2411</v>
      </c>
      <c r="O751" t="s">
        <v>62</v>
      </c>
      <c r="P751" t="s">
        <v>94</v>
      </c>
      <c r="Q751" t="s">
        <v>2412</v>
      </c>
      <c r="R751" s="1">
        <v>58.05</v>
      </c>
      <c r="S751">
        <v>3</v>
      </c>
      <c r="T751">
        <f t="shared" si="11"/>
        <v>34</v>
      </c>
      <c r="U751" t="s">
        <v>52</v>
      </c>
      <c r="V751">
        <v>0</v>
      </c>
      <c r="W751">
        <v>0</v>
      </c>
      <c r="X751" s="1">
        <v>0</v>
      </c>
      <c r="Y751" s="1">
        <v>58.05</v>
      </c>
      <c r="Z751" t="s">
        <v>99</v>
      </c>
      <c r="AA751" s="2">
        <v>26.702999999999999</v>
      </c>
      <c r="AB751" s="3">
        <v>0.46</v>
      </c>
      <c r="AC751" s="1">
        <v>-31.347000000000001</v>
      </c>
      <c r="AD751">
        <v>4</v>
      </c>
      <c r="AE751">
        <v>4</v>
      </c>
      <c r="AF751" t="s">
        <v>48</v>
      </c>
      <c r="AG751">
        <v>2017</v>
      </c>
      <c r="AH751">
        <f>COUNTBLANK(datos[[#This Row],[Row ID]:[Year sales]])</f>
        <v>0</v>
      </c>
    </row>
    <row r="752" spans="1:34" x14ac:dyDescent="0.3">
      <c r="A752">
        <v>751</v>
      </c>
      <c r="B752" t="s">
        <v>2407</v>
      </c>
      <c r="C752" s="4">
        <v>43010</v>
      </c>
      <c r="D752" s="4">
        <v>43014</v>
      </c>
      <c r="E752" t="s">
        <v>67</v>
      </c>
      <c r="F752" t="s">
        <v>2408</v>
      </c>
      <c r="G752" t="s">
        <v>2409</v>
      </c>
      <c r="H752" t="s">
        <v>37</v>
      </c>
      <c r="I752" t="s">
        <v>38</v>
      </c>
      <c r="J752" t="s">
        <v>2410</v>
      </c>
      <c r="K752" t="s">
        <v>258</v>
      </c>
      <c r="L752">
        <v>48183</v>
      </c>
      <c r="M752" t="s">
        <v>125</v>
      </c>
      <c r="N752" t="s">
        <v>2413</v>
      </c>
      <c r="O752" t="s">
        <v>43</v>
      </c>
      <c r="P752" t="s">
        <v>83</v>
      </c>
      <c r="Q752" t="s">
        <v>2414</v>
      </c>
      <c r="R752" s="1">
        <v>157.74</v>
      </c>
      <c r="S752">
        <v>11</v>
      </c>
      <c r="T752">
        <f t="shared" si="11"/>
        <v>18</v>
      </c>
      <c r="U752" t="s">
        <v>75</v>
      </c>
      <c r="V752">
        <v>0</v>
      </c>
      <c r="W752">
        <v>0</v>
      </c>
      <c r="X752" s="1">
        <v>0</v>
      </c>
      <c r="Y752" s="1">
        <v>157.74</v>
      </c>
      <c r="Z752" t="s">
        <v>99</v>
      </c>
      <c r="AA752" s="2">
        <v>56.7864</v>
      </c>
      <c r="AB752" s="3">
        <v>0.36</v>
      </c>
      <c r="AC752" s="1">
        <v>-100.95359999999999</v>
      </c>
      <c r="AD752">
        <v>4</v>
      </c>
      <c r="AE752">
        <v>4</v>
      </c>
      <c r="AF752" t="s">
        <v>48</v>
      </c>
      <c r="AG752">
        <v>2017</v>
      </c>
      <c r="AH752">
        <f>COUNTBLANK(datos[[#This Row],[Row ID]:[Year sales]])</f>
        <v>0</v>
      </c>
    </row>
    <row r="753" spans="1:34" x14ac:dyDescent="0.3">
      <c r="A753">
        <v>752</v>
      </c>
      <c r="B753" t="s">
        <v>2407</v>
      </c>
      <c r="C753" s="4">
        <v>43010</v>
      </c>
      <c r="D753" s="4">
        <v>43014</v>
      </c>
      <c r="E753" t="s">
        <v>67</v>
      </c>
      <c r="F753" t="s">
        <v>2408</v>
      </c>
      <c r="G753" t="s">
        <v>2409</v>
      </c>
      <c r="H753" t="s">
        <v>37</v>
      </c>
      <c r="I753" t="s">
        <v>38</v>
      </c>
      <c r="J753" t="s">
        <v>2410</v>
      </c>
      <c r="K753" t="s">
        <v>258</v>
      </c>
      <c r="L753">
        <v>48183</v>
      </c>
      <c r="M753" t="s">
        <v>125</v>
      </c>
      <c r="N753" t="s">
        <v>1446</v>
      </c>
      <c r="O753" t="s">
        <v>62</v>
      </c>
      <c r="P753" t="s">
        <v>86</v>
      </c>
      <c r="Q753" t="s">
        <v>1447</v>
      </c>
      <c r="R753" s="1">
        <v>56.98</v>
      </c>
      <c r="S753">
        <v>7</v>
      </c>
      <c r="T753">
        <f t="shared" si="11"/>
        <v>31</v>
      </c>
      <c r="U753" t="s">
        <v>75</v>
      </c>
      <c r="V753">
        <v>0</v>
      </c>
      <c r="W753">
        <v>0</v>
      </c>
      <c r="X753" s="1">
        <v>0</v>
      </c>
      <c r="Y753" s="1">
        <v>56.98</v>
      </c>
      <c r="Z753" t="s">
        <v>99</v>
      </c>
      <c r="AA753" s="2">
        <v>22.792000000000002</v>
      </c>
      <c r="AB753" s="3">
        <v>0.4</v>
      </c>
      <c r="AC753" s="1">
        <v>-34.188000000000002</v>
      </c>
      <c r="AD753">
        <v>4</v>
      </c>
      <c r="AE753">
        <v>4</v>
      </c>
      <c r="AF753" t="s">
        <v>48</v>
      </c>
      <c r="AG753">
        <v>2017</v>
      </c>
      <c r="AH753">
        <f>COUNTBLANK(datos[[#This Row],[Row ID]:[Year sales]])</f>
        <v>0</v>
      </c>
    </row>
    <row r="754" spans="1:34" x14ac:dyDescent="0.3">
      <c r="A754">
        <v>753</v>
      </c>
      <c r="B754" t="s">
        <v>2407</v>
      </c>
      <c r="C754" s="4">
        <v>43010</v>
      </c>
      <c r="D754" s="4">
        <v>43014</v>
      </c>
      <c r="E754" t="s">
        <v>67</v>
      </c>
      <c r="F754" t="s">
        <v>2408</v>
      </c>
      <c r="G754" t="s">
        <v>2409</v>
      </c>
      <c r="H754" t="s">
        <v>37</v>
      </c>
      <c r="I754" t="s">
        <v>38</v>
      </c>
      <c r="J754" t="s">
        <v>2410</v>
      </c>
      <c r="K754" t="s">
        <v>258</v>
      </c>
      <c r="L754">
        <v>48183</v>
      </c>
      <c r="M754" t="s">
        <v>125</v>
      </c>
      <c r="N754" t="s">
        <v>2415</v>
      </c>
      <c r="O754" t="s">
        <v>62</v>
      </c>
      <c r="P754" t="s">
        <v>94</v>
      </c>
      <c r="Q754" t="s">
        <v>2416</v>
      </c>
      <c r="R754" s="1">
        <v>2.88</v>
      </c>
      <c r="S754">
        <v>1</v>
      </c>
      <c r="T754">
        <f t="shared" si="11"/>
        <v>50</v>
      </c>
      <c r="U754" t="s">
        <v>46</v>
      </c>
      <c r="V754">
        <v>0</v>
      </c>
      <c r="W754">
        <v>0</v>
      </c>
      <c r="X754" s="1">
        <v>0</v>
      </c>
      <c r="Y754" s="1">
        <v>2.88</v>
      </c>
      <c r="Z754" t="s">
        <v>65</v>
      </c>
      <c r="AA754" s="2">
        <v>1.4112</v>
      </c>
      <c r="AB754" s="3">
        <v>0.49000000000000005</v>
      </c>
      <c r="AC754" s="1">
        <v>-1.4688000000000001</v>
      </c>
      <c r="AD754">
        <v>4</v>
      </c>
      <c r="AE754">
        <v>4</v>
      </c>
      <c r="AF754" t="s">
        <v>48</v>
      </c>
      <c r="AG754">
        <v>2017</v>
      </c>
      <c r="AH754">
        <f>COUNTBLANK(datos[[#This Row],[Row ID]:[Year sales]])</f>
        <v>0</v>
      </c>
    </row>
    <row r="755" spans="1:34" x14ac:dyDescent="0.3">
      <c r="A755">
        <v>754</v>
      </c>
      <c r="B755" t="s">
        <v>2417</v>
      </c>
      <c r="C755" s="4">
        <v>42467</v>
      </c>
      <c r="D755" s="4">
        <v>42469</v>
      </c>
      <c r="E755" t="s">
        <v>208</v>
      </c>
      <c r="F755" t="s">
        <v>2418</v>
      </c>
      <c r="G755" t="s">
        <v>2419</v>
      </c>
      <c r="H755" t="s">
        <v>57</v>
      </c>
      <c r="I755" t="s">
        <v>38</v>
      </c>
      <c r="J755" t="s">
        <v>147</v>
      </c>
      <c r="K755" t="s">
        <v>59</v>
      </c>
      <c r="L755">
        <v>94110</v>
      </c>
      <c r="M755" t="s">
        <v>60</v>
      </c>
      <c r="N755" t="s">
        <v>2420</v>
      </c>
      <c r="O755" t="s">
        <v>90</v>
      </c>
      <c r="P755" t="s">
        <v>1238</v>
      </c>
      <c r="Q755" t="s">
        <v>2421</v>
      </c>
      <c r="R755" s="1">
        <v>1199.9760000000001</v>
      </c>
      <c r="S755">
        <v>3</v>
      </c>
      <c r="T755">
        <f t="shared" si="11"/>
        <v>21</v>
      </c>
      <c r="U755" t="s">
        <v>52</v>
      </c>
      <c r="V755">
        <v>0.2</v>
      </c>
      <c r="W755">
        <v>239.99520000000004</v>
      </c>
      <c r="X755" s="1">
        <v>-239.99520000000001</v>
      </c>
      <c r="Y755" s="1">
        <v>1439.9712000000002</v>
      </c>
      <c r="Z755" t="s">
        <v>53</v>
      </c>
      <c r="AA755" s="2">
        <v>374.99250000000001</v>
      </c>
      <c r="AB755" s="3">
        <v>0.3125</v>
      </c>
      <c r="AC755" s="1">
        <v>-584.98829999999998</v>
      </c>
      <c r="AD755">
        <v>2</v>
      </c>
      <c r="AE755">
        <v>2</v>
      </c>
      <c r="AF755" t="s">
        <v>48</v>
      </c>
      <c r="AG755">
        <v>2016</v>
      </c>
      <c r="AH755">
        <f>COUNTBLANK(datos[[#This Row],[Row ID]:[Year sales]])</f>
        <v>0</v>
      </c>
    </row>
    <row r="756" spans="1:34" x14ac:dyDescent="0.3">
      <c r="A756">
        <v>755</v>
      </c>
      <c r="B756" t="s">
        <v>2422</v>
      </c>
      <c r="C756" s="4">
        <v>42345</v>
      </c>
      <c r="D756" s="4">
        <v>42350</v>
      </c>
      <c r="E756" t="s">
        <v>67</v>
      </c>
      <c r="F756" t="s">
        <v>2008</v>
      </c>
      <c r="G756" t="s">
        <v>2009</v>
      </c>
      <c r="H756" t="s">
        <v>37</v>
      </c>
      <c r="I756" t="s">
        <v>38</v>
      </c>
      <c r="J756" t="s">
        <v>58</v>
      </c>
      <c r="K756" t="s">
        <v>59</v>
      </c>
      <c r="L756">
        <v>90036</v>
      </c>
      <c r="M756" t="s">
        <v>60</v>
      </c>
      <c r="N756" t="s">
        <v>2208</v>
      </c>
      <c r="O756" t="s">
        <v>43</v>
      </c>
      <c r="P756" t="s">
        <v>83</v>
      </c>
      <c r="Q756" t="s">
        <v>2209</v>
      </c>
      <c r="R756" s="1">
        <v>79.92</v>
      </c>
      <c r="S756">
        <v>4</v>
      </c>
      <c r="T756">
        <f t="shared" si="11"/>
        <v>36</v>
      </c>
      <c r="U756" t="s">
        <v>52</v>
      </c>
      <c r="V756">
        <v>0</v>
      </c>
      <c r="W756">
        <v>0</v>
      </c>
      <c r="X756" s="1">
        <v>0</v>
      </c>
      <c r="Y756" s="1">
        <v>79.92</v>
      </c>
      <c r="Z756" t="s">
        <v>99</v>
      </c>
      <c r="AA756" s="2">
        <v>28.7712</v>
      </c>
      <c r="AB756" s="3">
        <v>0.36</v>
      </c>
      <c r="AC756" s="1">
        <v>-51.148800000000001</v>
      </c>
      <c r="AD756">
        <v>5</v>
      </c>
      <c r="AE756">
        <v>5</v>
      </c>
      <c r="AF756" t="s">
        <v>48</v>
      </c>
      <c r="AG756">
        <v>2015</v>
      </c>
      <c r="AH756">
        <f>COUNTBLANK(datos[[#This Row],[Row ID]:[Year sales]])</f>
        <v>0</v>
      </c>
    </row>
    <row r="757" spans="1:34" x14ac:dyDescent="0.3">
      <c r="A757">
        <v>756</v>
      </c>
      <c r="B757" t="s">
        <v>2423</v>
      </c>
      <c r="C757" s="4">
        <v>42631</v>
      </c>
      <c r="D757" s="4">
        <v>42635</v>
      </c>
      <c r="E757" t="s">
        <v>67</v>
      </c>
      <c r="F757" t="s">
        <v>2047</v>
      </c>
      <c r="G757" t="s">
        <v>2048</v>
      </c>
      <c r="H757" t="s">
        <v>57</v>
      </c>
      <c r="I757" t="s">
        <v>38</v>
      </c>
      <c r="J757" t="s">
        <v>1545</v>
      </c>
      <c r="K757" t="s">
        <v>71</v>
      </c>
      <c r="L757">
        <v>32216</v>
      </c>
      <c r="M757" t="s">
        <v>41</v>
      </c>
      <c r="N757" t="s">
        <v>2424</v>
      </c>
      <c r="O757" t="s">
        <v>43</v>
      </c>
      <c r="P757" t="s">
        <v>73</v>
      </c>
      <c r="Q757" t="s">
        <v>2425</v>
      </c>
      <c r="R757" s="1">
        <v>383.43799999999999</v>
      </c>
      <c r="S757">
        <v>4</v>
      </c>
      <c r="T757">
        <f t="shared" si="11"/>
        <v>61</v>
      </c>
      <c r="U757" t="s">
        <v>52</v>
      </c>
      <c r="V757">
        <v>0.45</v>
      </c>
      <c r="W757">
        <v>172.5471</v>
      </c>
      <c r="X757" s="1">
        <v>-172.5471</v>
      </c>
      <c r="Y757" s="1">
        <v>555.98509999999999</v>
      </c>
      <c r="Z757" t="s">
        <v>53</v>
      </c>
      <c r="AA757" s="2">
        <v>-167.3184</v>
      </c>
      <c r="AB757" s="3">
        <v>-0.43636363636363634</v>
      </c>
      <c r="AC757" s="1">
        <v>-378.20929999999998</v>
      </c>
      <c r="AD757">
        <v>4</v>
      </c>
      <c r="AE757">
        <v>4</v>
      </c>
      <c r="AF757" t="s">
        <v>48</v>
      </c>
      <c r="AG757">
        <v>2016</v>
      </c>
      <c r="AH757">
        <f>COUNTBLANK(datos[[#This Row],[Row ID]:[Year sales]])</f>
        <v>0</v>
      </c>
    </row>
    <row r="758" spans="1:34" x14ac:dyDescent="0.3">
      <c r="A758">
        <v>757</v>
      </c>
      <c r="B758" t="s">
        <v>2426</v>
      </c>
      <c r="C758" s="4">
        <v>42002</v>
      </c>
      <c r="D758" s="4">
        <v>42006</v>
      </c>
      <c r="E758" t="s">
        <v>67</v>
      </c>
      <c r="F758" t="s">
        <v>2427</v>
      </c>
      <c r="G758" t="s">
        <v>2428</v>
      </c>
      <c r="H758" t="s">
        <v>37</v>
      </c>
      <c r="I758" t="s">
        <v>38</v>
      </c>
      <c r="J758" t="s">
        <v>2429</v>
      </c>
      <c r="K758" t="s">
        <v>249</v>
      </c>
      <c r="L758">
        <v>55016</v>
      </c>
      <c r="M758" t="s">
        <v>125</v>
      </c>
      <c r="N758" t="s">
        <v>2264</v>
      </c>
      <c r="O758" t="s">
        <v>62</v>
      </c>
      <c r="P758" t="s">
        <v>77</v>
      </c>
      <c r="Q758" t="s">
        <v>2265</v>
      </c>
      <c r="R758" s="1">
        <v>24.56</v>
      </c>
      <c r="S758">
        <v>2</v>
      </c>
      <c r="T758">
        <f t="shared" si="11"/>
        <v>20</v>
      </c>
      <c r="U758" t="s">
        <v>46</v>
      </c>
      <c r="V758">
        <v>0</v>
      </c>
      <c r="W758">
        <v>0</v>
      </c>
      <c r="X758" s="1">
        <v>0</v>
      </c>
      <c r="Y758" s="1">
        <v>24.56</v>
      </c>
      <c r="Z758" t="s">
        <v>65</v>
      </c>
      <c r="AA758" s="2">
        <v>6.8768000000000002</v>
      </c>
      <c r="AB758" s="3">
        <v>0.28000000000000003</v>
      </c>
      <c r="AC758" s="1">
        <v>-17.683199999999999</v>
      </c>
      <c r="AD758">
        <v>4</v>
      </c>
      <c r="AE758">
        <v>4</v>
      </c>
      <c r="AF758" t="s">
        <v>48</v>
      </c>
      <c r="AG758">
        <v>2014</v>
      </c>
      <c r="AH758">
        <f>COUNTBLANK(datos[[#This Row],[Row ID]:[Year sales]])</f>
        <v>0</v>
      </c>
    </row>
    <row r="759" spans="1:34" x14ac:dyDescent="0.3">
      <c r="A759">
        <v>758</v>
      </c>
      <c r="B759" t="s">
        <v>2426</v>
      </c>
      <c r="C759" s="4">
        <v>42002</v>
      </c>
      <c r="D759" s="4">
        <v>42006</v>
      </c>
      <c r="E759" t="s">
        <v>67</v>
      </c>
      <c r="F759" t="s">
        <v>2427</v>
      </c>
      <c r="G759" t="s">
        <v>2428</v>
      </c>
      <c r="H759" t="s">
        <v>37</v>
      </c>
      <c r="I759" t="s">
        <v>38</v>
      </c>
      <c r="J759" t="s">
        <v>2429</v>
      </c>
      <c r="K759" t="s">
        <v>249</v>
      </c>
      <c r="L759">
        <v>55016</v>
      </c>
      <c r="M759" t="s">
        <v>125</v>
      </c>
      <c r="N759" t="s">
        <v>2108</v>
      </c>
      <c r="O759" t="s">
        <v>90</v>
      </c>
      <c r="P759" t="s">
        <v>181</v>
      </c>
      <c r="Q759" t="s">
        <v>2109</v>
      </c>
      <c r="R759" s="1">
        <v>119.8</v>
      </c>
      <c r="S759">
        <v>4</v>
      </c>
      <c r="T759">
        <f t="shared" si="11"/>
        <v>18</v>
      </c>
      <c r="U759" t="s">
        <v>52</v>
      </c>
      <c r="V759">
        <v>0</v>
      </c>
      <c r="W759">
        <v>0</v>
      </c>
      <c r="X759" s="1">
        <v>0</v>
      </c>
      <c r="Y759" s="1">
        <v>119.8</v>
      </c>
      <c r="Z759" t="s">
        <v>99</v>
      </c>
      <c r="AA759" s="2">
        <v>47.92</v>
      </c>
      <c r="AB759" s="3">
        <v>0.4</v>
      </c>
      <c r="AC759" s="1">
        <v>-71.88</v>
      </c>
      <c r="AD759">
        <v>4</v>
      </c>
      <c r="AE759">
        <v>4</v>
      </c>
      <c r="AF759" t="s">
        <v>48</v>
      </c>
      <c r="AG759">
        <v>2014</v>
      </c>
      <c r="AH759">
        <f>COUNTBLANK(datos[[#This Row],[Row ID]:[Year sales]])</f>
        <v>0</v>
      </c>
    </row>
    <row r="760" spans="1:34" x14ac:dyDescent="0.3">
      <c r="A760">
        <v>759</v>
      </c>
      <c r="B760" t="s">
        <v>2430</v>
      </c>
      <c r="C760" s="4">
        <v>42939</v>
      </c>
      <c r="D760" s="4">
        <v>42944</v>
      </c>
      <c r="E760" t="s">
        <v>67</v>
      </c>
      <c r="F760" t="s">
        <v>2431</v>
      </c>
      <c r="G760" t="s">
        <v>2432</v>
      </c>
      <c r="H760" t="s">
        <v>57</v>
      </c>
      <c r="I760" t="s">
        <v>38</v>
      </c>
      <c r="J760" t="s">
        <v>286</v>
      </c>
      <c r="K760" t="s">
        <v>287</v>
      </c>
      <c r="L760">
        <v>10009</v>
      </c>
      <c r="M760" t="s">
        <v>168</v>
      </c>
      <c r="N760" t="s">
        <v>2042</v>
      </c>
      <c r="O760" t="s">
        <v>62</v>
      </c>
      <c r="P760" t="s">
        <v>94</v>
      </c>
      <c r="Q760" t="s">
        <v>2043</v>
      </c>
      <c r="R760" s="1">
        <v>13.128</v>
      </c>
      <c r="S760">
        <v>3</v>
      </c>
      <c r="T760">
        <f t="shared" si="11"/>
        <v>14</v>
      </c>
      <c r="U760" t="s">
        <v>52</v>
      </c>
      <c r="V760">
        <v>0.2</v>
      </c>
      <c r="W760">
        <v>2.6256000000000004</v>
      </c>
      <c r="X760" s="1">
        <v>-2.6255999999999999</v>
      </c>
      <c r="Y760" s="1">
        <v>15.7536</v>
      </c>
      <c r="Z760" t="s">
        <v>65</v>
      </c>
      <c r="AA760" s="2">
        <v>4.2666000000000004</v>
      </c>
      <c r="AB760" s="3">
        <v>0.32500000000000001</v>
      </c>
      <c r="AC760" s="1">
        <v>-6.2358000000000002</v>
      </c>
      <c r="AD760">
        <v>5</v>
      </c>
      <c r="AE760">
        <v>5</v>
      </c>
      <c r="AF760" t="s">
        <v>48</v>
      </c>
      <c r="AG760">
        <v>2017</v>
      </c>
      <c r="AH760">
        <f>COUNTBLANK(datos[[#This Row],[Row ID]:[Year sales]])</f>
        <v>0</v>
      </c>
    </row>
    <row r="761" spans="1:34" x14ac:dyDescent="0.3">
      <c r="A761">
        <v>760</v>
      </c>
      <c r="B761" t="s">
        <v>2433</v>
      </c>
      <c r="C761" s="4">
        <v>42996</v>
      </c>
      <c r="D761" s="4">
        <v>43000</v>
      </c>
      <c r="E761" t="s">
        <v>67</v>
      </c>
      <c r="F761" t="s">
        <v>2434</v>
      </c>
      <c r="G761" t="s">
        <v>2435</v>
      </c>
      <c r="H761" t="s">
        <v>57</v>
      </c>
      <c r="I761" t="s">
        <v>38</v>
      </c>
      <c r="J761" t="s">
        <v>1868</v>
      </c>
      <c r="K761" t="s">
        <v>134</v>
      </c>
      <c r="L761">
        <v>54302</v>
      </c>
      <c r="M761" t="s">
        <v>125</v>
      </c>
      <c r="N761" t="s">
        <v>580</v>
      </c>
      <c r="O761" t="s">
        <v>62</v>
      </c>
      <c r="P761" t="s">
        <v>110</v>
      </c>
      <c r="Q761" t="s">
        <v>2212</v>
      </c>
      <c r="R761" s="1">
        <v>22.72</v>
      </c>
      <c r="S761">
        <v>4</v>
      </c>
      <c r="T761">
        <f t="shared" si="11"/>
        <v>32</v>
      </c>
      <c r="U761" t="s">
        <v>52</v>
      </c>
      <c r="V761">
        <v>0</v>
      </c>
      <c r="W761">
        <v>0</v>
      </c>
      <c r="X761" s="1">
        <v>0</v>
      </c>
      <c r="Y761" s="1">
        <v>22.72</v>
      </c>
      <c r="Z761" t="s">
        <v>65</v>
      </c>
      <c r="AA761" s="2">
        <v>10.224</v>
      </c>
      <c r="AB761" s="3">
        <v>0.45</v>
      </c>
      <c r="AC761" s="1">
        <v>-12.496</v>
      </c>
      <c r="AD761">
        <v>4</v>
      </c>
      <c r="AE761">
        <v>4</v>
      </c>
      <c r="AF761" t="s">
        <v>48</v>
      </c>
      <c r="AG761">
        <v>2017</v>
      </c>
      <c r="AH761">
        <f>COUNTBLANK(datos[[#This Row],[Row ID]:[Year sales]])</f>
        <v>0</v>
      </c>
    </row>
    <row r="762" spans="1:34" x14ac:dyDescent="0.3">
      <c r="A762">
        <v>761</v>
      </c>
      <c r="B762" t="s">
        <v>2436</v>
      </c>
      <c r="C762" s="4">
        <v>42247</v>
      </c>
      <c r="D762" s="4">
        <v>42252</v>
      </c>
      <c r="E762" t="s">
        <v>67</v>
      </c>
      <c r="F762" t="s">
        <v>2040</v>
      </c>
      <c r="G762" t="s">
        <v>2041</v>
      </c>
      <c r="H762" t="s">
        <v>37</v>
      </c>
      <c r="I762" t="s">
        <v>38</v>
      </c>
      <c r="J762" t="s">
        <v>58</v>
      </c>
      <c r="K762" t="s">
        <v>59</v>
      </c>
      <c r="L762">
        <v>90004</v>
      </c>
      <c r="M762" t="s">
        <v>60</v>
      </c>
      <c r="N762" t="s">
        <v>1922</v>
      </c>
      <c r="O762" t="s">
        <v>62</v>
      </c>
      <c r="P762" t="s">
        <v>110</v>
      </c>
      <c r="Q762" t="s">
        <v>1923</v>
      </c>
      <c r="R762" s="1">
        <v>58.32</v>
      </c>
      <c r="S762">
        <v>9</v>
      </c>
      <c r="T762">
        <f t="shared" si="11"/>
        <v>53</v>
      </c>
      <c r="U762" t="s">
        <v>75</v>
      </c>
      <c r="V762">
        <v>0</v>
      </c>
      <c r="W762">
        <v>0</v>
      </c>
      <c r="X762" s="1">
        <v>0</v>
      </c>
      <c r="Y762" s="1">
        <v>58.32</v>
      </c>
      <c r="Z762" t="s">
        <v>99</v>
      </c>
      <c r="AA762" s="2">
        <v>27.993600000000001</v>
      </c>
      <c r="AB762" s="3">
        <v>0.48</v>
      </c>
      <c r="AC762" s="1">
        <v>-30.3264</v>
      </c>
      <c r="AD762">
        <v>5</v>
      </c>
      <c r="AE762">
        <v>5</v>
      </c>
      <c r="AF762" t="s">
        <v>48</v>
      </c>
      <c r="AG762">
        <v>2015</v>
      </c>
      <c r="AH762">
        <f>COUNTBLANK(datos[[#This Row],[Row ID]:[Year sales]])</f>
        <v>0</v>
      </c>
    </row>
    <row r="763" spans="1:34" x14ac:dyDescent="0.3">
      <c r="A763">
        <v>762</v>
      </c>
      <c r="B763" t="s">
        <v>2437</v>
      </c>
      <c r="C763" s="4">
        <v>43042</v>
      </c>
      <c r="D763" s="4">
        <v>43046</v>
      </c>
      <c r="E763" t="s">
        <v>67</v>
      </c>
      <c r="F763" t="s">
        <v>391</v>
      </c>
      <c r="G763" t="s">
        <v>392</v>
      </c>
      <c r="H763" t="s">
        <v>57</v>
      </c>
      <c r="I763" t="s">
        <v>38</v>
      </c>
      <c r="J763" t="s">
        <v>1760</v>
      </c>
      <c r="K763" t="s">
        <v>1294</v>
      </c>
      <c r="L763">
        <v>30318</v>
      </c>
      <c r="M763" t="s">
        <v>41</v>
      </c>
      <c r="N763" t="s">
        <v>2438</v>
      </c>
      <c r="O763" t="s">
        <v>62</v>
      </c>
      <c r="P763" t="s">
        <v>63</v>
      </c>
      <c r="Q763" t="s">
        <v>2439</v>
      </c>
      <c r="R763" s="1">
        <v>12.39</v>
      </c>
      <c r="S763">
        <v>3</v>
      </c>
      <c r="T763">
        <f t="shared" si="11"/>
        <v>37</v>
      </c>
      <c r="U763" t="s">
        <v>52</v>
      </c>
      <c r="V763">
        <v>0</v>
      </c>
      <c r="W763">
        <v>0</v>
      </c>
      <c r="X763" s="1">
        <v>0</v>
      </c>
      <c r="Y763" s="1">
        <v>12.39</v>
      </c>
      <c r="Z763" t="s">
        <v>65</v>
      </c>
      <c r="AA763" s="2">
        <v>5.6993999999999998</v>
      </c>
      <c r="AB763" s="3">
        <v>0.45999999999999996</v>
      </c>
      <c r="AC763" s="1">
        <v>-6.6905999999999999</v>
      </c>
      <c r="AD763">
        <v>4</v>
      </c>
      <c r="AE763">
        <v>4</v>
      </c>
      <c r="AF763" t="s">
        <v>48</v>
      </c>
      <c r="AG763">
        <v>2017</v>
      </c>
      <c r="AH763">
        <f>COUNTBLANK(datos[[#This Row],[Row ID]:[Year sales]])</f>
        <v>0</v>
      </c>
    </row>
    <row r="764" spans="1:34" x14ac:dyDescent="0.3">
      <c r="A764">
        <v>763</v>
      </c>
      <c r="B764" t="s">
        <v>2440</v>
      </c>
      <c r="C764" s="4">
        <v>42043</v>
      </c>
      <c r="D764" s="4">
        <v>42048</v>
      </c>
      <c r="E764" t="s">
        <v>67</v>
      </c>
      <c r="F764" t="s">
        <v>2441</v>
      </c>
      <c r="G764" t="s">
        <v>2442</v>
      </c>
      <c r="H764" t="s">
        <v>37</v>
      </c>
      <c r="I764" t="s">
        <v>38</v>
      </c>
      <c r="J764" t="s">
        <v>517</v>
      </c>
      <c r="K764" t="s">
        <v>518</v>
      </c>
      <c r="L764">
        <v>43229</v>
      </c>
      <c r="M764" t="s">
        <v>168</v>
      </c>
      <c r="N764" t="s">
        <v>714</v>
      </c>
      <c r="O764" t="s">
        <v>90</v>
      </c>
      <c r="P764" t="s">
        <v>91</v>
      </c>
      <c r="Q764" t="s">
        <v>715</v>
      </c>
      <c r="R764" s="1">
        <v>107.982</v>
      </c>
      <c r="S764">
        <v>3</v>
      </c>
      <c r="T764">
        <f t="shared" si="11"/>
        <v>17</v>
      </c>
      <c r="U764" t="s">
        <v>52</v>
      </c>
      <c r="V764">
        <v>0.4</v>
      </c>
      <c r="W764">
        <v>43.192800000000005</v>
      </c>
      <c r="X764" s="1">
        <v>-43.192799999999998</v>
      </c>
      <c r="Y764" s="1">
        <v>151.1748</v>
      </c>
      <c r="Z764" t="s">
        <v>99</v>
      </c>
      <c r="AA764" s="2">
        <v>-26.9955</v>
      </c>
      <c r="AB764" s="3">
        <v>-0.25</v>
      </c>
      <c r="AC764" s="1">
        <v>-91.784700000000001</v>
      </c>
      <c r="AD764">
        <v>5</v>
      </c>
      <c r="AE764">
        <v>5</v>
      </c>
      <c r="AF764" t="s">
        <v>48</v>
      </c>
      <c r="AG764">
        <v>2015</v>
      </c>
      <c r="AH764">
        <f>COUNTBLANK(datos[[#This Row],[Row ID]:[Year sales]])</f>
        <v>0</v>
      </c>
    </row>
    <row r="765" spans="1:34" x14ac:dyDescent="0.3">
      <c r="A765">
        <v>764</v>
      </c>
      <c r="B765" t="s">
        <v>2443</v>
      </c>
      <c r="C765" s="4">
        <v>41652</v>
      </c>
      <c r="D765" s="4">
        <v>41654</v>
      </c>
      <c r="E765" t="s">
        <v>34</v>
      </c>
      <c r="F765" t="s">
        <v>2444</v>
      </c>
      <c r="G765" t="s">
        <v>2445</v>
      </c>
      <c r="H765" t="s">
        <v>57</v>
      </c>
      <c r="I765" t="s">
        <v>38</v>
      </c>
      <c r="J765" t="s">
        <v>2446</v>
      </c>
      <c r="K765" t="s">
        <v>758</v>
      </c>
      <c r="L765">
        <v>71111</v>
      </c>
      <c r="M765" t="s">
        <v>41</v>
      </c>
      <c r="N765" t="s">
        <v>690</v>
      </c>
      <c r="O765" t="s">
        <v>62</v>
      </c>
      <c r="P765" t="s">
        <v>193</v>
      </c>
      <c r="Q765" t="s">
        <v>691</v>
      </c>
      <c r="R765" s="1">
        <v>11.36</v>
      </c>
      <c r="S765">
        <v>2</v>
      </c>
      <c r="T765">
        <f t="shared" si="11"/>
        <v>170</v>
      </c>
      <c r="U765" t="s">
        <v>46</v>
      </c>
      <c r="V765">
        <v>0</v>
      </c>
      <c r="W765">
        <v>0</v>
      </c>
      <c r="X765" s="1">
        <v>0</v>
      </c>
      <c r="Y765" s="1">
        <v>11.36</v>
      </c>
      <c r="Z765" t="s">
        <v>65</v>
      </c>
      <c r="AA765" s="2">
        <v>5.3391999999999999</v>
      </c>
      <c r="AB765" s="3">
        <v>0.47000000000000003</v>
      </c>
      <c r="AC765" s="1">
        <v>-6.0208000000000004</v>
      </c>
      <c r="AD765">
        <v>2</v>
      </c>
      <c r="AE765">
        <v>2</v>
      </c>
      <c r="AF765" t="s">
        <v>48</v>
      </c>
      <c r="AG765">
        <v>2014</v>
      </c>
      <c r="AH765">
        <f>COUNTBLANK(datos[[#This Row],[Row ID]:[Year sales]])</f>
        <v>0</v>
      </c>
    </row>
    <row r="766" spans="1:34" x14ac:dyDescent="0.3">
      <c r="A766">
        <v>765</v>
      </c>
      <c r="B766" t="s">
        <v>2443</v>
      </c>
      <c r="C766" s="4">
        <v>41652</v>
      </c>
      <c r="D766" s="4">
        <v>41654</v>
      </c>
      <c r="E766" t="s">
        <v>34</v>
      </c>
      <c r="F766" t="s">
        <v>2444</v>
      </c>
      <c r="G766" t="s">
        <v>2445</v>
      </c>
      <c r="H766" t="s">
        <v>57</v>
      </c>
      <c r="I766" t="s">
        <v>38</v>
      </c>
      <c r="J766" t="s">
        <v>2446</v>
      </c>
      <c r="K766" t="s">
        <v>758</v>
      </c>
      <c r="L766">
        <v>71111</v>
      </c>
      <c r="M766" t="s">
        <v>41</v>
      </c>
      <c r="N766" t="s">
        <v>2447</v>
      </c>
      <c r="O766" t="s">
        <v>62</v>
      </c>
      <c r="P766" t="s">
        <v>193</v>
      </c>
      <c r="Q766" t="s">
        <v>2448</v>
      </c>
      <c r="R766" s="1">
        <v>50.94</v>
      </c>
      <c r="S766">
        <v>3</v>
      </c>
      <c r="T766">
        <f t="shared" si="11"/>
        <v>15</v>
      </c>
      <c r="U766" t="s">
        <v>52</v>
      </c>
      <c r="V766">
        <v>0</v>
      </c>
      <c r="W766">
        <v>0</v>
      </c>
      <c r="X766" s="1">
        <v>0</v>
      </c>
      <c r="Y766" s="1">
        <v>50.94</v>
      </c>
      <c r="Z766" t="s">
        <v>99</v>
      </c>
      <c r="AA766" s="2">
        <v>25.47</v>
      </c>
      <c r="AB766" s="3">
        <v>0.5</v>
      </c>
      <c r="AC766" s="1">
        <v>-25.47</v>
      </c>
      <c r="AD766">
        <v>2</v>
      </c>
      <c r="AE766">
        <v>2</v>
      </c>
      <c r="AF766" t="s">
        <v>48</v>
      </c>
      <c r="AG766">
        <v>2014</v>
      </c>
      <c r="AH766">
        <f>COUNTBLANK(datos[[#This Row],[Row ID]:[Year sales]])</f>
        <v>0</v>
      </c>
    </row>
    <row r="767" spans="1:34" x14ac:dyDescent="0.3">
      <c r="A767">
        <v>766</v>
      </c>
      <c r="B767" t="s">
        <v>2443</v>
      </c>
      <c r="C767" s="4">
        <v>41652</v>
      </c>
      <c r="D767" s="4">
        <v>41654</v>
      </c>
      <c r="E767" t="s">
        <v>34</v>
      </c>
      <c r="F767" t="s">
        <v>2444</v>
      </c>
      <c r="G767" t="s">
        <v>2445</v>
      </c>
      <c r="H767" t="s">
        <v>57</v>
      </c>
      <c r="I767" t="s">
        <v>38</v>
      </c>
      <c r="J767" t="s">
        <v>2446</v>
      </c>
      <c r="K767" t="s">
        <v>758</v>
      </c>
      <c r="L767">
        <v>71111</v>
      </c>
      <c r="M767" t="s">
        <v>41</v>
      </c>
      <c r="N767" t="s">
        <v>2449</v>
      </c>
      <c r="O767" t="s">
        <v>90</v>
      </c>
      <c r="P767" t="s">
        <v>181</v>
      </c>
      <c r="Q767" t="s">
        <v>2450</v>
      </c>
      <c r="R767" s="1">
        <v>646.74</v>
      </c>
      <c r="S767">
        <v>6</v>
      </c>
      <c r="T767">
        <f t="shared" si="11"/>
        <v>23</v>
      </c>
      <c r="U767" t="s">
        <v>75</v>
      </c>
      <c r="V767">
        <v>0</v>
      </c>
      <c r="W767">
        <v>0</v>
      </c>
      <c r="X767" s="1">
        <v>0</v>
      </c>
      <c r="Y767" s="1">
        <v>646.74</v>
      </c>
      <c r="Z767" t="s">
        <v>53</v>
      </c>
      <c r="AA767" s="2">
        <v>258.69600000000003</v>
      </c>
      <c r="AB767" s="3">
        <v>0.4</v>
      </c>
      <c r="AC767" s="1">
        <v>-388.04399999999998</v>
      </c>
      <c r="AD767">
        <v>2</v>
      </c>
      <c r="AE767">
        <v>2</v>
      </c>
      <c r="AF767" t="s">
        <v>48</v>
      </c>
      <c r="AG767">
        <v>2014</v>
      </c>
      <c r="AH767">
        <f>COUNTBLANK(datos[[#This Row],[Row ID]:[Year sales]])</f>
        <v>0</v>
      </c>
    </row>
    <row r="768" spans="1:34" x14ac:dyDescent="0.3">
      <c r="A768">
        <v>767</v>
      </c>
      <c r="B768" t="s">
        <v>2443</v>
      </c>
      <c r="C768" s="4">
        <v>41652</v>
      </c>
      <c r="D768" s="4">
        <v>41654</v>
      </c>
      <c r="E768" t="s">
        <v>34</v>
      </c>
      <c r="F768" t="s">
        <v>2444</v>
      </c>
      <c r="G768" t="s">
        <v>2445</v>
      </c>
      <c r="H768" t="s">
        <v>57</v>
      </c>
      <c r="I768" t="s">
        <v>38</v>
      </c>
      <c r="J768" t="s">
        <v>2446</v>
      </c>
      <c r="K768" t="s">
        <v>758</v>
      </c>
      <c r="L768">
        <v>71111</v>
      </c>
      <c r="M768" t="s">
        <v>41</v>
      </c>
      <c r="N768" t="s">
        <v>2451</v>
      </c>
      <c r="O768" t="s">
        <v>62</v>
      </c>
      <c r="P768" t="s">
        <v>94</v>
      </c>
      <c r="Q768" t="s">
        <v>2452</v>
      </c>
      <c r="R768" s="1">
        <v>5.64</v>
      </c>
      <c r="S768">
        <v>3</v>
      </c>
      <c r="T768">
        <f t="shared" si="11"/>
        <v>26</v>
      </c>
      <c r="U768" t="s">
        <v>52</v>
      </c>
      <c r="V768">
        <v>0</v>
      </c>
      <c r="W768">
        <v>0</v>
      </c>
      <c r="X768" s="1">
        <v>0</v>
      </c>
      <c r="Y768" s="1">
        <v>5.64</v>
      </c>
      <c r="Z768" t="s">
        <v>65</v>
      </c>
      <c r="AA768" s="2">
        <v>2.7071999999999998</v>
      </c>
      <c r="AB768" s="3">
        <v>0.48</v>
      </c>
      <c r="AC768" s="1">
        <v>-2.9327999999999999</v>
      </c>
      <c r="AD768">
        <v>2</v>
      </c>
      <c r="AE768">
        <v>2</v>
      </c>
      <c r="AF768" t="s">
        <v>48</v>
      </c>
      <c r="AG768">
        <v>2014</v>
      </c>
      <c r="AH768">
        <f>COUNTBLANK(datos[[#This Row],[Row ID]:[Year sales]])</f>
        <v>0</v>
      </c>
    </row>
    <row r="769" spans="1:34" x14ac:dyDescent="0.3">
      <c r="A769">
        <v>768</v>
      </c>
      <c r="B769" t="s">
        <v>2443</v>
      </c>
      <c r="C769" s="4">
        <v>41652</v>
      </c>
      <c r="D769" s="4">
        <v>41654</v>
      </c>
      <c r="E769" t="s">
        <v>34</v>
      </c>
      <c r="F769" t="s">
        <v>2444</v>
      </c>
      <c r="G769" t="s">
        <v>2445</v>
      </c>
      <c r="H769" t="s">
        <v>57</v>
      </c>
      <c r="I769" t="s">
        <v>38</v>
      </c>
      <c r="J769" t="s">
        <v>2446</v>
      </c>
      <c r="K769" t="s">
        <v>758</v>
      </c>
      <c r="L769">
        <v>71111</v>
      </c>
      <c r="M769" t="s">
        <v>41</v>
      </c>
      <c r="N769" t="s">
        <v>2453</v>
      </c>
      <c r="O769" t="s">
        <v>62</v>
      </c>
      <c r="P769" t="s">
        <v>77</v>
      </c>
      <c r="Q769" t="s">
        <v>2454</v>
      </c>
      <c r="R769" s="1">
        <v>572.58000000000004</v>
      </c>
      <c r="S769">
        <v>6</v>
      </c>
      <c r="T769">
        <f t="shared" si="11"/>
        <v>37</v>
      </c>
      <c r="U769" t="s">
        <v>75</v>
      </c>
      <c r="V769">
        <v>0</v>
      </c>
      <c r="W769">
        <v>0</v>
      </c>
      <c r="X769" s="1">
        <v>0</v>
      </c>
      <c r="Y769" s="1">
        <v>572.58000000000004</v>
      </c>
      <c r="Z769" t="s">
        <v>53</v>
      </c>
      <c r="AA769" s="2">
        <v>34.354799999999997</v>
      </c>
      <c r="AB769" s="3">
        <v>5.9999999999999991E-2</v>
      </c>
      <c r="AC769" s="1">
        <v>-538.22519999999997</v>
      </c>
      <c r="AD769">
        <v>2</v>
      </c>
      <c r="AE769">
        <v>2</v>
      </c>
      <c r="AF769" t="s">
        <v>48</v>
      </c>
      <c r="AG769">
        <v>2014</v>
      </c>
      <c r="AH769">
        <f>COUNTBLANK(datos[[#This Row],[Row ID]:[Year sales]])</f>
        <v>0</v>
      </c>
    </row>
    <row r="770" spans="1:34" x14ac:dyDescent="0.3">
      <c r="A770">
        <v>769</v>
      </c>
      <c r="B770" t="s">
        <v>2455</v>
      </c>
      <c r="C770" s="4">
        <v>41773</v>
      </c>
      <c r="D770" s="4">
        <v>41779</v>
      </c>
      <c r="E770" t="s">
        <v>67</v>
      </c>
      <c r="F770" t="s">
        <v>2456</v>
      </c>
      <c r="G770" t="s">
        <v>2457</v>
      </c>
      <c r="H770" t="s">
        <v>57</v>
      </c>
      <c r="I770" t="s">
        <v>38</v>
      </c>
      <c r="J770" t="s">
        <v>1173</v>
      </c>
      <c r="K770" t="s">
        <v>71</v>
      </c>
      <c r="L770">
        <v>33710</v>
      </c>
      <c r="M770" t="s">
        <v>41</v>
      </c>
      <c r="N770" t="s">
        <v>2458</v>
      </c>
      <c r="O770" t="s">
        <v>43</v>
      </c>
      <c r="P770" t="s">
        <v>83</v>
      </c>
      <c r="Q770" t="s">
        <v>2459</v>
      </c>
      <c r="R770" s="1">
        <v>310.88</v>
      </c>
      <c r="S770">
        <v>2</v>
      </c>
      <c r="T770">
        <f t="shared" ref="T770:T833" si="12">SUMIF(Q:Q, Q770, S:S)</f>
        <v>17</v>
      </c>
      <c r="U770" t="s">
        <v>46</v>
      </c>
      <c r="V770">
        <v>0.2</v>
      </c>
      <c r="W770">
        <v>62.176000000000002</v>
      </c>
      <c r="X770" s="1">
        <v>-62.176000000000002</v>
      </c>
      <c r="Y770" s="1">
        <v>373.05599999999998</v>
      </c>
      <c r="Z770" t="s">
        <v>47</v>
      </c>
      <c r="AA770" s="2">
        <v>23.315999999999999</v>
      </c>
      <c r="AB770" s="3">
        <v>7.4999999999999997E-2</v>
      </c>
      <c r="AC770" s="1">
        <v>-225.38800000000001</v>
      </c>
      <c r="AD770">
        <v>6</v>
      </c>
      <c r="AE770">
        <v>6</v>
      </c>
      <c r="AF770" t="s">
        <v>48</v>
      </c>
      <c r="AG770">
        <v>2014</v>
      </c>
      <c r="AH770">
        <f>COUNTBLANK(datos[[#This Row],[Row ID]:[Year sales]])</f>
        <v>0</v>
      </c>
    </row>
    <row r="771" spans="1:34" x14ac:dyDescent="0.3">
      <c r="A771">
        <v>770</v>
      </c>
      <c r="B771" t="s">
        <v>2460</v>
      </c>
      <c r="C771" s="4">
        <v>42509</v>
      </c>
      <c r="D771" s="4">
        <v>42514</v>
      </c>
      <c r="E771" t="s">
        <v>67</v>
      </c>
      <c r="F771" t="s">
        <v>846</v>
      </c>
      <c r="G771" t="s">
        <v>847</v>
      </c>
      <c r="H771" t="s">
        <v>37</v>
      </c>
      <c r="I771" t="s">
        <v>38</v>
      </c>
      <c r="J771" t="s">
        <v>1149</v>
      </c>
      <c r="K771" t="s">
        <v>339</v>
      </c>
      <c r="L771">
        <v>22204</v>
      </c>
      <c r="M771" t="s">
        <v>41</v>
      </c>
      <c r="N771" t="s">
        <v>2461</v>
      </c>
      <c r="O771" t="s">
        <v>43</v>
      </c>
      <c r="P771" t="s">
        <v>50</v>
      </c>
      <c r="Q771" t="s">
        <v>2462</v>
      </c>
      <c r="R771" s="1">
        <v>641.96</v>
      </c>
      <c r="S771">
        <v>2</v>
      </c>
      <c r="T771">
        <f t="shared" si="12"/>
        <v>21</v>
      </c>
      <c r="U771" t="s">
        <v>46</v>
      </c>
      <c r="V771">
        <v>0</v>
      </c>
      <c r="W771">
        <v>0</v>
      </c>
      <c r="X771" s="1">
        <v>0</v>
      </c>
      <c r="Y771" s="1">
        <v>641.96</v>
      </c>
      <c r="Z771" t="s">
        <v>53</v>
      </c>
      <c r="AA771" s="2">
        <v>179.74879999999999</v>
      </c>
      <c r="AB771" s="3">
        <v>0.27999999999999997</v>
      </c>
      <c r="AC771" s="1">
        <v>-462.21120000000002</v>
      </c>
      <c r="AD771">
        <v>5</v>
      </c>
      <c r="AE771">
        <v>5</v>
      </c>
      <c r="AF771" t="s">
        <v>48</v>
      </c>
      <c r="AG771">
        <v>2016</v>
      </c>
      <c r="AH771">
        <f>COUNTBLANK(datos[[#This Row],[Row ID]:[Year sales]])</f>
        <v>0</v>
      </c>
    </row>
    <row r="772" spans="1:34" x14ac:dyDescent="0.3">
      <c r="A772">
        <v>771</v>
      </c>
      <c r="B772" t="s">
        <v>2463</v>
      </c>
      <c r="C772" s="4">
        <v>42765</v>
      </c>
      <c r="D772" s="4">
        <v>42771</v>
      </c>
      <c r="E772" t="s">
        <v>67</v>
      </c>
      <c r="F772" t="s">
        <v>2464</v>
      </c>
      <c r="G772" t="s">
        <v>2465</v>
      </c>
      <c r="H772" t="s">
        <v>57</v>
      </c>
      <c r="I772" t="s">
        <v>38</v>
      </c>
      <c r="J772" t="s">
        <v>1400</v>
      </c>
      <c r="K772" t="s">
        <v>509</v>
      </c>
      <c r="L772">
        <v>50315</v>
      </c>
      <c r="M772" t="s">
        <v>125</v>
      </c>
      <c r="N772" t="s">
        <v>2466</v>
      </c>
      <c r="O772" t="s">
        <v>62</v>
      </c>
      <c r="P772" t="s">
        <v>94</v>
      </c>
      <c r="Q772" t="s">
        <v>2467</v>
      </c>
      <c r="R772" s="1">
        <v>18.28</v>
      </c>
      <c r="S772">
        <v>2</v>
      </c>
      <c r="T772">
        <f t="shared" si="12"/>
        <v>40</v>
      </c>
      <c r="U772" t="s">
        <v>46</v>
      </c>
      <c r="V772">
        <v>0</v>
      </c>
      <c r="W772">
        <v>0</v>
      </c>
      <c r="X772" s="1">
        <v>0</v>
      </c>
      <c r="Y772" s="1">
        <v>18.28</v>
      </c>
      <c r="Z772" t="s">
        <v>65</v>
      </c>
      <c r="AA772" s="2">
        <v>9.14</v>
      </c>
      <c r="AB772" s="3">
        <v>0.5</v>
      </c>
      <c r="AC772" s="1">
        <v>-9.14</v>
      </c>
      <c r="AD772">
        <v>6</v>
      </c>
      <c r="AE772">
        <v>6</v>
      </c>
      <c r="AF772" t="s">
        <v>48</v>
      </c>
      <c r="AG772">
        <v>2017</v>
      </c>
      <c r="AH772">
        <f>COUNTBLANK(datos[[#This Row],[Row ID]:[Year sales]])</f>
        <v>0</v>
      </c>
    </row>
    <row r="773" spans="1:34" x14ac:dyDescent="0.3">
      <c r="A773">
        <v>772</v>
      </c>
      <c r="B773" t="s">
        <v>2463</v>
      </c>
      <c r="C773" s="4">
        <v>42765</v>
      </c>
      <c r="D773" s="4">
        <v>42771</v>
      </c>
      <c r="E773" t="s">
        <v>67</v>
      </c>
      <c r="F773" t="s">
        <v>2464</v>
      </c>
      <c r="G773" t="s">
        <v>2465</v>
      </c>
      <c r="H773" t="s">
        <v>57</v>
      </c>
      <c r="I773" t="s">
        <v>38</v>
      </c>
      <c r="J773" t="s">
        <v>1400</v>
      </c>
      <c r="K773" t="s">
        <v>509</v>
      </c>
      <c r="L773">
        <v>50315</v>
      </c>
      <c r="M773" t="s">
        <v>125</v>
      </c>
      <c r="N773" t="s">
        <v>1226</v>
      </c>
      <c r="O773" t="s">
        <v>90</v>
      </c>
      <c r="P773" t="s">
        <v>91</v>
      </c>
      <c r="Q773" t="s">
        <v>1227</v>
      </c>
      <c r="R773" s="1">
        <v>207</v>
      </c>
      <c r="S773">
        <v>3</v>
      </c>
      <c r="T773">
        <f t="shared" si="12"/>
        <v>28</v>
      </c>
      <c r="U773" t="s">
        <v>52</v>
      </c>
      <c r="V773">
        <v>0</v>
      </c>
      <c r="W773">
        <v>0</v>
      </c>
      <c r="X773" s="1">
        <v>0</v>
      </c>
      <c r="Y773" s="1">
        <v>207</v>
      </c>
      <c r="Z773" t="s">
        <v>47</v>
      </c>
      <c r="AA773" s="2">
        <v>51.75</v>
      </c>
      <c r="AB773" s="3">
        <v>0.25</v>
      </c>
      <c r="AC773" s="1">
        <v>-155.25</v>
      </c>
      <c r="AD773">
        <v>6</v>
      </c>
      <c r="AE773">
        <v>6</v>
      </c>
      <c r="AF773" t="s">
        <v>48</v>
      </c>
      <c r="AG773">
        <v>2017</v>
      </c>
      <c r="AH773">
        <f>COUNTBLANK(datos[[#This Row],[Row ID]:[Year sales]])</f>
        <v>0</v>
      </c>
    </row>
    <row r="774" spans="1:34" x14ac:dyDescent="0.3">
      <c r="A774">
        <v>773</v>
      </c>
      <c r="B774" t="s">
        <v>2463</v>
      </c>
      <c r="C774" s="4">
        <v>42765</v>
      </c>
      <c r="D774" s="4">
        <v>42771</v>
      </c>
      <c r="E774" t="s">
        <v>67</v>
      </c>
      <c r="F774" t="s">
        <v>2464</v>
      </c>
      <c r="G774" t="s">
        <v>2465</v>
      </c>
      <c r="H774" t="s">
        <v>57</v>
      </c>
      <c r="I774" t="s">
        <v>38</v>
      </c>
      <c r="J774" t="s">
        <v>1400</v>
      </c>
      <c r="K774" t="s">
        <v>509</v>
      </c>
      <c r="L774">
        <v>50315</v>
      </c>
      <c r="M774" t="s">
        <v>125</v>
      </c>
      <c r="N774" t="s">
        <v>2468</v>
      </c>
      <c r="O774" t="s">
        <v>62</v>
      </c>
      <c r="P774" t="s">
        <v>94</v>
      </c>
      <c r="Q774" t="s">
        <v>2469</v>
      </c>
      <c r="R774" s="1">
        <v>32.35</v>
      </c>
      <c r="S774">
        <v>5</v>
      </c>
      <c r="T774">
        <f t="shared" si="12"/>
        <v>50</v>
      </c>
      <c r="U774" t="s">
        <v>75</v>
      </c>
      <c r="V774">
        <v>0</v>
      </c>
      <c r="W774">
        <v>0</v>
      </c>
      <c r="X774" s="1">
        <v>0</v>
      </c>
      <c r="Y774" s="1">
        <v>32.35</v>
      </c>
      <c r="Z774" t="s">
        <v>65</v>
      </c>
      <c r="AA774" s="2">
        <v>16.175000000000001</v>
      </c>
      <c r="AB774" s="3">
        <v>0.5</v>
      </c>
      <c r="AC774" s="1">
        <v>-16.175000000000001</v>
      </c>
      <c r="AD774">
        <v>6</v>
      </c>
      <c r="AE774">
        <v>6</v>
      </c>
      <c r="AF774" t="s">
        <v>48</v>
      </c>
      <c r="AG774">
        <v>2017</v>
      </c>
      <c r="AH774">
        <f>COUNTBLANK(datos[[#This Row],[Row ID]:[Year sales]])</f>
        <v>0</v>
      </c>
    </row>
    <row r="775" spans="1:34" x14ac:dyDescent="0.3">
      <c r="A775">
        <v>774</v>
      </c>
      <c r="B775" t="s">
        <v>2463</v>
      </c>
      <c r="C775" s="4">
        <v>42765</v>
      </c>
      <c r="D775" s="4">
        <v>42771</v>
      </c>
      <c r="E775" t="s">
        <v>67</v>
      </c>
      <c r="F775" t="s">
        <v>2464</v>
      </c>
      <c r="G775" t="s">
        <v>2465</v>
      </c>
      <c r="H775" t="s">
        <v>57</v>
      </c>
      <c r="I775" t="s">
        <v>38</v>
      </c>
      <c r="J775" t="s">
        <v>1400</v>
      </c>
      <c r="K775" t="s">
        <v>509</v>
      </c>
      <c r="L775">
        <v>50315</v>
      </c>
      <c r="M775" t="s">
        <v>125</v>
      </c>
      <c r="N775" t="s">
        <v>93</v>
      </c>
      <c r="O775" t="s">
        <v>62</v>
      </c>
      <c r="P775" t="s">
        <v>94</v>
      </c>
      <c r="Q775" t="s">
        <v>95</v>
      </c>
      <c r="R775" s="1">
        <v>7.71</v>
      </c>
      <c r="S775">
        <v>1</v>
      </c>
      <c r="T775">
        <f t="shared" si="12"/>
        <v>35</v>
      </c>
      <c r="U775" t="s">
        <v>46</v>
      </c>
      <c r="V775">
        <v>0</v>
      </c>
      <c r="W775">
        <v>0</v>
      </c>
      <c r="X775" s="1">
        <v>0</v>
      </c>
      <c r="Y775" s="1">
        <v>7.71</v>
      </c>
      <c r="Z775" t="s">
        <v>65</v>
      </c>
      <c r="AA775" s="2">
        <v>3.4695</v>
      </c>
      <c r="AB775" s="3">
        <v>0.45</v>
      </c>
      <c r="AC775" s="1">
        <v>-4.2404999999999999</v>
      </c>
      <c r="AD775">
        <v>6</v>
      </c>
      <c r="AE775">
        <v>6</v>
      </c>
      <c r="AF775" t="s">
        <v>48</v>
      </c>
      <c r="AG775">
        <v>2017</v>
      </c>
      <c r="AH775">
        <f>COUNTBLANK(datos[[#This Row],[Row ID]:[Year sales]])</f>
        <v>0</v>
      </c>
    </row>
    <row r="776" spans="1:34" x14ac:dyDescent="0.3">
      <c r="A776">
        <v>775</v>
      </c>
      <c r="B776" t="s">
        <v>2463</v>
      </c>
      <c r="C776" s="4">
        <v>42765</v>
      </c>
      <c r="D776" s="4">
        <v>42771</v>
      </c>
      <c r="E776" t="s">
        <v>67</v>
      </c>
      <c r="F776" t="s">
        <v>2464</v>
      </c>
      <c r="G776" t="s">
        <v>2465</v>
      </c>
      <c r="H776" t="s">
        <v>57</v>
      </c>
      <c r="I776" t="s">
        <v>38</v>
      </c>
      <c r="J776" t="s">
        <v>1400</v>
      </c>
      <c r="K776" t="s">
        <v>509</v>
      </c>
      <c r="L776">
        <v>50315</v>
      </c>
      <c r="M776" t="s">
        <v>125</v>
      </c>
      <c r="N776" t="s">
        <v>2470</v>
      </c>
      <c r="O776" t="s">
        <v>62</v>
      </c>
      <c r="P776" t="s">
        <v>86</v>
      </c>
      <c r="Q776" t="s">
        <v>2471</v>
      </c>
      <c r="R776" s="1">
        <v>40.299999999999997</v>
      </c>
      <c r="S776">
        <v>2</v>
      </c>
      <c r="T776">
        <f t="shared" si="12"/>
        <v>17</v>
      </c>
      <c r="U776" t="s">
        <v>46</v>
      </c>
      <c r="V776">
        <v>0</v>
      </c>
      <c r="W776">
        <v>0</v>
      </c>
      <c r="X776" s="1">
        <v>0</v>
      </c>
      <c r="Y776" s="1">
        <v>40.299999999999997</v>
      </c>
      <c r="Z776" t="s">
        <v>65</v>
      </c>
      <c r="AA776" s="2">
        <v>10.881</v>
      </c>
      <c r="AB776" s="3">
        <v>0.27</v>
      </c>
      <c r="AC776" s="1">
        <v>-29.419</v>
      </c>
      <c r="AD776">
        <v>6</v>
      </c>
      <c r="AE776">
        <v>6</v>
      </c>
      <c r="AF776" t="s">
        <v>48</v>
      </c>
      <c r="AG776">
        <v>2017</v>
      </c>
      <c r="AH776">
        <f>COUNTBLANK(datos[[#This Row],[Row ID]:[Year sales]])</f>
        <v>0</v>
      </c>
    </row>
    <row r="777" spans="1:34" x14ac:dyDescent="0.3">
      <c r="A777">
        <v>776</v>
      </c>
      <c r="B777" t="s">
        <v>2463</v>
      </c>
      <c r="C777" s="4">
        <v>42765</v>
      </c>
      <c r="D777" s="4">
        <v>42771</v>
      </c>
      <c r="E777" t="s">
        <v>67</v>
      </c>
      <c r="F777" t="s">
        <v>2464</v>
      </c>
      <c r="G777" t="s">
        <v>2465</v>
      </c>
      <c r="H777" t="s">
        <v>57</v>
      </c>
      <c r="I777" t="s">
        <v>38</v>
      </c>
      <c r="J777" t="s">
        <v>1400</v>
      </c>
      <c r="K777" t="s">
        <v>509</v>
      </c>
      <c r="L777">
        <v>50315</v>
      </c>
      <c r="M777" t="s">
        <v>125</v>
      </c>
      <c r="N777" t="s">
        <v>2472</v>
      </c>
      <c r="O777" t="s">
        <v>43</v>
      </c>
      <c r="P777" t="s">
        <v>83</v>
      </c>
      <c r="Q777" t="s">
        <v>2473</v>
      </c>
      <c r="R777" s="1">
        <v>34.58</v>
      </c>
      <c r="S777">
        <v>7</v>
      </c>
      <c r="T777">
        <f t="shared" si="12"/>
        <v>28</v>
      </c>
      <c r="U777" t="s">
        <v>75</v>
      </c>
      <c r="V777">
        <v>0</v>
      </c>
      <c r="W777">
        <v>0</v>
      </c>
      <c r="X777" s="1">
        <v>0</v>
      </c>
      <c r="Y777" s="1">
        <v>34.58</v>
      </c>
      <c r="Z777" t="s">
        <v>65</v>
      </c>
      <c r="AA777" s="2">
        <v>14.5236</v>
      </c>
      <c r="AB777" s="3">
        <v>0.42000000000000004</v>
      </c>
      <c r="AC777" s="1">
        <v>-20.0564</v>
      </c>
      <c r="AD777">
        <v>6</v>
      </c>
      <c r="AE777">
        <v>6</v>
      </c>
      <c r="AF777" t="s">
        <v>48</v>
      </c>
      <c r="AG777">
        <v>2017</v>
      </c>
      <c r="AH777">
        <f>COUNTBLANK(datos[[#This Row],[Row ID]:[Year sales]])</f>
        <v>0</v>
      </c>
    </row>
    <row r="778" spans="1:34" x14ac:dyDescent="0.3">
      <c r="A778">
        <v>777</v>
      </c>
      <c r="B778" t="s">
        <v>2474</v>
      </c>
      <c r="C778" s="4">
        <v>41819</v>
      </c>
      <c r="D778" s="4">
        <v>41826</v>
      </c>
      <c r="E778" t="s">
        <v>67</v>
      </c>
      <c r="F778" t="s">
        <v>2475</v>
      </c>
      <c r="G778" t="s">
        <v>2476</v>
      </c>
      <c r="H778" t="s">
        <v>37</v>
      </c>
      <c r="I778" t="s">
        <v>38</v>
      </c>
      <c r="J778" t="s">
        <v>1029</v>
      </c>
      <c r="K778" t="s">
        <v>518</v>
      </c>
      <c r="L778">
        <v>45231</v>
      </c>
      <c r="M778" t="s">
        <v>168</v>
      </c>
      <c r="N778" t="s">
        <v>2477</v>
      </c>
      <c r="O778" t="s">
        <v>62</v>
      </c>
      <c r="P778" t="s">
        <v>86</v>
      </c>
      <c r="Q778" t="s">
        <v>2478</v>
      </c>
      <c r="R778" s="1">
        <v>32.76</v>
      </c>
      <c r="S778">
        <v>7</v>
      </c>
      <c r="T778">
        <f t="shared" si="12"/>
        <v>19</v>
      </c>
      <c r="U778" t="s">
        <v>75</v>
      </c>
      <c r="V778">
        <v>0.2</v>
      </c>
      <c r="W778">
        <v>6.5519999999999996</v>
      </c>
      <c r="X778" s="1">
        <v>-6.5519999999999996</v>
      </c>
      <c r="Y778" s="1">
        <v>39.311999999999998</v>
      </c>
      <c r="Z778" t="s">
        <v>65</v>
      </c>
      <c r="AA778" s="2">
        <v>3.6855000000000002</v>
      </c>
      <c r="AB778" s="3">
        <v>0.11250000000000002</v>
      </c>
      <c r="AC778" s="1">
        <v>-22.522500000000001</v>
      </c>
      <c r="AD778">
        <v>7</v>
      </c>
      <c r="AE778">
        <v>7</v>
      </c>
      <c r="AF778" t="s">
        <v>48</v>
      </c>
      <c r="AG778">
        <v>2014</v>
      </c>
      <c r="AH778">
        <f>COUNTBLANK(datos[[#This Row],[Row ID]:[Year sales]])</f>
        <v>0</v>
      </c>
    </row>
    <row r="779" spans="1:34" x14ac:dyDescent="0.3">
      <c r="A779">
        <v>778</v>
      </c>
      <c r="B779" t="s">
        <v>2479</v>
      </c>
      <c r="C779" s="4">
        <v>42237</v>
      </c>
      <c r="D779" s="4">
        <v>42239</v>
      </c>
      <c r="E779" t="s">
        <v>208</v>
      </c>
      <c r="F779" t="s">
        <v>1090</v>
      </c>
      <c r="G779" t="s">
        <v>1091</v>
      </c>
      <c r="H779" t="s">
        <v>122</v>
      </c>
      <c r="I779" t="s">
        <v>38</v>
      </c>
      <c r="J779" t="s">
        <v>147</v>
      </c>
      <c r="K779" t="s">
        <v>59</v>
      </c>
      <c r="L779">
        <v>94110</v>
      </c>
      <c r="M779" t="s">
        <v>60</v>
      </c>
      <c r="N779" t="s">
        <v>2480</v>
      </c>
      <c r="O779" t="s">
        <v>43</v>
      </c>
      <c r="P779" t="s">
        <v>50</v>
      </c>
      <c r="Q779" t="s">
        <v>2481</v>
      </c>
      <c r="R779" s="1">
        <v>544.00800000000004</v>
      </c>
      <c r="S779">
        <v>3</v>
      </c>
      <c r="T779">
        <f t="shared" si="12"/>
        <v>34</v>
      </c>
      <c r="U779" t="s">
        <v>52</v>
      </c>
      <c r="V779">
        <v>0.2</v>
      </c>
      <c r="W779">
        <v>108.80160000000001</v>
      </c>
      <c r="X779" s="1">
        <v>-108.80159999999999</v>
      </c>
      <c r="Y779" s="1">
        <v>652.80960000000005</v>
      </c>
      <c r="Z779" t="s">
        <v>53</v>
      </c>
      <c r="AA779" s="2">
        <v>40.800600000000003</v>
      </c>
      <c r="AB779" s="3">
        <v>7.4999999999999997E-2</v>
      </c>
      <c r="AC779" s="1">
        <v>-394.4058</v>
      </c>
      <c r="AD779">
        <v>2</v>
      </c>
      <c r="AE779">
        <v>2</v>
      </c>
      <c r="AF779" t="s">
        <v>48</v>
      </c>
      <c r="AG779">
        <v>2015</v>
      </c>
      <c r="AH779">
        <f>COUNTBLANK(datos[[#This Row],[Row ID]:[Year sales]])</f>
        <v>0</v>
      </c>
    </row>
    <row r="780" spans="1:34" x14ac:dyDescent="0.3">
      <c r="A780">
        <v>779</v>
      </c>
      <c r="B780" t="s">
        <v>2479</v>
      </c>
      <c r="C780" s="4">
        <v>42237</v>
      </c>
      <c r="D780" s="4">
        <v>42239</v>
      </c>
      <c r="E780" t="s">
        <v>208</v>
      </c>
      <c r="F780" t="s">
        <v>1090</v>
      </c>
      <c r="G780" t="s">
        <v>1091</v>
      </c>
      <c r="H780" t="s">
        <v>122</v>
      </c>
      <c r="I780" t="s">
        <v>38</v>
      </c>
      <c r="J780" t="s">
        <v>147</v>
      </c>
      <c r="K780" t="s">
        <v>59</v>
      </c>
      <c r="L780">
        <v>94110</v>
      </c>
      <c r="M780" t="s">
        <v>60</v>
      </c>
      <c r="N780" t="s">
        <v>1474</v>
      </c>
      <c r="O780" t="s">
        <v>62</v>
      </c>
      <c r="P780" t="s">
        <v>110</v>
      </c>
      <c r="Q780" t="s">
        <v>1475</v>
      </c>
      <c r="R780" s="1">
        <v>59.94</v>
      </c>
      <c r="S780">
        <v>3</v>
      </c>
      <c r="T780">
        <f t="shared" si="12"/>
        <v>39</v>
      </c>
      <c r="U780" t="s">
        <v>52</v>
      </c>
      <c r="V780">
        <v>0</v>
      </c>
      <c r="W780">
        <v>0</v>
      </c>
      <c r="X780" s="1">
        <v>0</v>
      </c>
      <c r="Y780" s="1">
        <v>59.94</v>
      </c>
      <c r="Z780" t="s">
        <v>99</v>
      </c>
      <c r="AA780" s="2">
        <v>28.171800000000001</v>
      </c>
      <c r="AB780" s="3">
        <v>0.47000000000000003</v>
      </c>
      <c r="AC780" s="1">
        <v>-31.7682</v>
      </c>
      <c r="AD780">
        <v>2</v>
      </c>
      <c r="AE780">
        <v>2</v>
      </c>
      <c r="AF780" t="s">
        <v>48</v>
      </c>
      <c r="AG780">
        <v>2015</v>
      </c>
      <c r="AH780">
        <f>COUNTBLANK(datos[[#This Row],[Row ID]:[Year sales]])</f>
        <v>0</v>
      </c>
    </row>
    <row r="781" spans="1:34" x14ac:dyDescent="0.3">
      <c r="A781">
        <v>780</v>
      </c>
      <c r="B781" t="s">
        <v>2479</v>
      </c>
      <c r="C781" s="4">
        <v>42237</v>
      </c>
      <c r="D781" s="4">
        <v>42239</v>
      </c>
      <c r="E781" t="s">
        <v>208</v>
      </c>
      <c r="F781" t="s">
        <v>1090</v>
      </c>
      <c r="G781" t="s">
        <v>1091</v>
      </c>
      <c r="H781" t="s">
        <v>122</v>
      </c>
      <c r="I781" t="s">
        <v>38</v>
      </c>
      <c r="J781" t="s">
        <v>147</v>
      </c>
      <c r="K781" t="s">
        <v>59</v>
      </c>
      <c r="L781">
        <v>94110</v>
      </c>
      <c r="M781" t="s">
        <v>60</v>
      </c>
      <c r="N781" t="s">
        <v>1443</v>
      </c>
      <c r="O781" t="s">
        <v>62</v>
      </c>
      <c r="P781" t="s">
        <v>110</v>
      </c>
      <c r="Q781" t="s">
        <v>1444</v>
      </c>
      <c r="R781" s="1">
        <v>23.92</v>
      </c>
      <c r="S781">
        <v>4</v>
      </c>
      <c r="T781">
        <f t="shared" si="12"/>
        <v>10</v>
      </c>
      <c r="U781" t="s">
        <v>52</v>
      </c>
      <c r="V781">
        <v>0</v>
      </c>
      <c r="W781">
        <v>0</v>
      </c>
      <c r="X781" s="1">
        <v>0</v>
      </c>
      <c r="Y781" s="1">
        <v>23.92</v>
      </c>
      <c r="Z781" t="s">
        <v>65</v>
      </c>
      <c r="AA781" s="2">
        <v>11.720800000000001</v>
      </c>
      <c r="AB781" s="3">
        <v>0.49</v>
      </c>
      <c r="AC781" s="1">
        <v>-12.199199999999999</v>
      </c>
      <c r="AD781">
        <v>2</v>
      </c>
      <c r="AE781">
        <v>2</v>
      </c>
      <c r="AF781" t="s">
        <v>48</v>
      </c>
      <c r="AG781">
        <v>2015</v>
      </c>
      <c r="AH781">
        <f>COUNTBLANK(datos[[#This Row],[Row ID]:[Year sales]])</f>
        <v>0</v>
      </c>
    </row>
    <row r="782" spans="1:34" x14ac:dyDescent="0.3">
      <c r="A782">
        <v>781</v>
      </c>
      <c r="B782" t="s">
        <v>2479</v>
      </c>
      <c r="C782" s="4">
        <v>42237</v>
      </c>
      <c r="D782" s="4">
        <v>42239</v>
      </c>
      <c r="E782" t="s">
        <v>208</v>
      </c>
      <c r="F782" t="s">
        <v>1090</v>
      </c>
      <c r="G782" t="s">
        <v>1091</v>
      </c>
      <c r="H782" t="s">
        <v>122</v>
      </c>
      <c r="I782" t="s">
        <v>38</v>
      </c>
      <c r="J782" t="s">
        <v>147</v>
      </c>
      <c r="K782" t="s">
        <v>59</v>
      </c>
      <c r="L782">
        <v>94110</v>
      </c>
      <c r="M782" t="s">
        <v>60</v>
      </c>
      <c r="N782" t="s">
        <v>2482</v>
      </c>
      <c r="O782" t="s">
        <v>62</v>
      </c>
      <c r="P782" t="s">
        <v>110</v>
      </c>
      <c r="Q782" t="s">
        <v>2483</v>
      </c>
      <c r="R782" s="1">
        <v>4.28</v>
      </c>
      <c r="S782">
        <v>1</v>
      </c>
      <c r="T782">
        <f t="shared" si="12"/>
        <v>18</v>
      </c>
      <c r="U782" t="s">
        <v>46</v>
      </c>
      <c r="V782">
        <v>0</v>
      </c>
      <c r="W782">
        <v>0</v>
      </c>
      <c r="X782" s="1">
        <v>0</v>
      </c>
      <c r="Y782" s="1">
        <v>4.28</v>
      </c>
      <c r="Z782" t="s">
        <v>65</v>
      </c>
      <c r="AA782" s="2">
        <v>1.9259999999999999</v>
      </c>
      <c r="AB782" s="3">
        <v>0.44999999999999996</v>
      </c>
      <c r="AC782" s="1">
        <v>-2.3540000000000001</v>
      </c>
      <c r="AD782">
        <v>2</v>
      </c>
      <c r="AE782">
        <v>2</v>
      </c>
      <c r="AF782" t="s">
        <v>48</v>
      </c>
      <c r="AG782">
        <v>2015</v>
      </c>
      <c r="AH782">
        <f>COUNTBLANK(datos[[#This Row],[Row ID]:[Year sales]])</f>
        <v>0</v>
      </c>
    </row>
    <row r="783" spans="1:34" x14ac:dyDescent="0.3">
      <c r="A783">
        <v>782</v>
      </c>
      <c r="B783" t="s">
        <v>2484</v>
      </c>
      <c r="C783" s="4">
        <v>42280</v>
      </c>
      <c r="D783" s="4">
        <v>42283</v>
      </c>
      <c r="E783" t="s">
        <v>34</v>
      </c>
      <c r="F783" t="s">
        <v>2485</v>
      </c>
      <c r="G783" t="s">
        <v>2486</v>
      </c>
      <c r="H783" t="s">
        <v>37</v>
      </c>
      <c r="I783" t="s">
        <v>38</v>
      </c>
      <c r="J783" t="s">
        <v>517</v>
      </c>
      <c r="K783" t="s">
        <v>518</v>
      </c>
      <c r="L783">
        <v>43229</v>
      </c>
      <c r="M783" t="s">
        <v>168</v>
      </c>
      <c r="N783" t="s">
        <v>1620</v>
      </c>
      <c r="O783" t="s">
        <v>62</v>
      </c>
      <c r="P783" t="s">
        <v>94</v>
      </c>
      <c r="Q783" t="s">
        <v>1621</v>
      </c>
      <c r="R783" s="1">
        <v>32.07</v>
      </c>
      <c r="S783">
        <v>5</v>
      </c>
      <c r="T783">
        <f t="shared" si="12"/>
        <v>31</v>
      </c>
      <c r="U783" t="s">
        <v>75</v>
      </c>
      <c r="V783">
        <v>0.7</v>
      </c>
      <c r="W783">
        <v>22.448999999999998</v>
      </c>
      <c r="X783" s="1">
        <v>-22.449000000000002</v>
      </c>
      <c r="Y783" s="1">
        <v>54.518999999999998</v>
      </c>
      <c r="Z783" t="s">
        <v>99</v>
      </c>
      <c r="AA783" s="2">
        <v>-22.449000000000002</v>
      </c>
      <c r="AB783" s="3">
        <v>-0.70000000000000007</v>
      </c>
      <c r="AC783" s="1">
        <v>-32.07</v>
      </c>
      <c r="AD783">
        <v>3</v>
      </c>
      <c r="AE783">
        <v>3</v>
      </c>
      <c r="AF783" t="s">
        <v>48</v>
      </c>
      <c r="AG783">
        <v>2015</v>
      </c>
      <c r="AH783">
        <f>COUNTBLANK(datos[[#This Row],[Row ID]:[Year sales]])</f>
        <v>0</v>
      </c>
    </row>
    <row r="784" spans="1:34" x14ac:dyDescent="0.3">
      <c r="A784">
        <v>783</v>
      </c>
      <c r="B784" t="s">
        <v>2484</v>
      </c>
      <c r="C784" s="4">
        <v>42280</v>
      </c>
      <c r="D784" s="4">
        <v>42283</v>
      </c>
      <c r="E784" t="s">
        <v>34</v>
      </c>
      <c r="F784" t="s">
        <v>2485</v>
      </c>
      <c r="G784" t="s">
        <v>2486</v>
      </c>
      <c r="H784" t="s">
        <v>37</v>
      </c>
      <c r="I784" t="s">
        <v>38</v>
      </c>
      <c r="J784" t="s">
        <v>517</v>
      </c>
      <c r="K784" t="s">
        <v>518</v>
      </c>
      <c r="L784">
        <v>43229</v>
      </c>
      <c r="M784" t="s">
        <v>168</v>
      </c>
      <c r="N784" t="s">
        <v>266</v>
      </c>
      <c r="O784" t="s">
        <v>90</v>
      </c>
      <c r="P784" t="s">
        <v>181</v>
      </c>
      <c r="Q784" t="s">
        <v>267</v>
      </c>
      <c r="R784" s="1">
        <v>24</v>
      </c>
      <c r="S784">
        <v>2</v>
      </c>
      <c r="T784">
        <f t="shared" si="12"/>
        <v>25</v>
      </c>
      <c r="U784" t="s">
        <v>46</v>
      </c>
      <c r="V784">
        <v>0.2</v>
      </c>
      <c r="W784">
        <v>4.8000000000000007</v>
      </c>
      <c r="X784" s="1">
        <v>-4.8</v>
      </c>
      <c r="Y784" s="1">
        <v>28.8</v>
      </c>
      <c r="Z784" t="s">
        <v>65</v>
      </c>
      <c r="AA784" s="2">
        <v>-2.7</v>
      </c>
      <c r="AB784" s="3">
        <v>-0.1125</v>
      </c>
      <c r="AC784" s="1">
        <v>-21.9</v>
      </c>
      <c r="AD784">
        <v>3</v>
      </c>
      <c r="AE784">
        <v>3</v>
      </c>
      <c r="AF784" t="s">
        <v>48</v>
      </c>
      <c r="AG784">
        <v>2015</v>
      </c>
      <c r="AH784">
        <f>COUNTBLANK(datos[[#This Row],[Row ID]:[Year sales]])</f>
        <v>0</v>
      </c>
    </row>
    <row r="785" spans="1:34" x14ac:dyDescent="0.3">
      <c r="A785">
        <v>784</v>
      </c>
      <c r="B785" t="s">
        <v>2484</v>
      </c>
      <c r="C785" s="4">
        <v>42280</v>
      </c>
      <c r="D785" s="4">
        <v>42283</v>
      </c>
      <c r="E785" t="s">
        <v>34</v>
      </c>
      <c r="F785" t="s">
        <v>2485</v>
      </c>
      <c r="G785" t="s">
        <v>2486</v>
      </c>
      <c r="H785" t="s">
        <v>37</v>
      </c>
      <c r="I785" t="s">
        <v>38</v>
      </c>
      <c r="J785" t="s">
        <v>517</v>
      </c>
      <c r="K785" t="s">
        <v>518</v>
      </c>
      <c r="L785">
        <v>43229</v>
      </c>
      <c r="M785" t="s">
        <v>168</v>
      </c>
      <c r="N785" t="s">
        <v>2487</v>
      </c>
      <c r="O785" t="s">
        <v>43</v>
      </c>
      <c r="P785" t="s">
        <v>44</v>
      </c>
      <c r="Q785" t="s">
        <v>2488</v>
      </c>
      <c r="R785" s="1">
        <v>35.49</v>
      </c>
      <c r="S785">
        <v>1</v>
      </c>
      <c r="T785">
        <f t="shared" si="12"/>
        <v>17</v>
      </c>
      <c r="U785" t="s">
        <v>46</v>
      </c>
      <c r="V785">
        <v>0.5</v>
      </c>
      <c r="W785">
        <v>17.745000000000001</v>
      </c>
      <c r="X785" s="1">
        <v>-17.745000000000001</v>
      </c>
      <c r="Y785" s="1">
        <v>53.234999999999999</v>
      </c>
      <c r="Z785" t="s">
        <v>99</v>
      </c>
      <c r="AA785" s="2">
        <v>-15.615600000000001</v>
      </c>
      <c r="AB785" s="3">
        <v>-0.44</v>
      </c>
      <c r="AC785" s="1">
        <v>-33.360599999999998</v>
      </c>
      <c r="AD785">
        <v>3</v>
      </c>
      <c r="AE785">
        <v>3</v>
      </c>
      <c r="AF785" t="s">
        <v>48</v>
      </c>
      <c r="AG785">
        <v>2015</v>
      </c>
      <c r="AH785">
        <f>COUNTBLANK(datos[[#This Row],[Row ID]:[Year sales]])</f>
        <v>0</v>
      </c>
    </row>
    <row r="786" spans="1:34" x14ac:dyDescent="0.3">
      <c r="A786">
        <v>785</v>
      </c>
      <c r="B786" t="s">
        <v>2484</v>
      </c>
      <c r="C786" s="4">
        <v>42280</v>
      </c>
      <c r="D786" s="4">
        <v>42283</v>
      </c>
      <c r="E786" t="s">
        <v>34</v>
      </c>
      <c r="F786" t="s">
        <v>2485</v>
      </c>
      <c r="G786" t="s">
        <v>2486</v>
      </c>
      <c r="H786" t="s">
        <v>37</v>
      </c>
      <c r="I786" t="s">
        <v>38</v>
      </c>
      <c r="J786" t="s">
        <v>517</v>
      </c>
      <c r="K786" t="s">
        <v>518</v>
      </c>
      <c r="L786">
        <v>43229</v>
      </c>
      <c r="M786" t="s">
        <v>168</v>
      </c>
      <c r="N786" t="s">
        <v>2489</v>
      </c>
      <c r="O786" t="s">
        <v>90</v>
      </c>
      <c r="P786" t="s">
        <v>181</v>
      </c>
      <c r="Q786" t="s">
        <v>2490</v>
      </c>
      <c r="R786" s="1">
        <v>47.984000000000002</v>
      </c>
      <c r="S786">
        <v>2</v>
      </c>
      <c r="T786">
        <f t="shared" si="12"/>
        <v>19</v>
      </c>
      <c r="U786" t="s">
        <v>46</v>
      </c>
      <c r="V786">
        <v>0.2</v>
      </c>
      <c r="W786">
        <v>9.5968000000000018</v>
      </c>
      <c r="X786" s="1">
        <v>-9.5968</v>
      </c>
      <c r="Y786" s="1">
        <v>57.580800000000004</v>
      </c>
      <c r="Z786" t="s">
        <v>99</v>
      </c>
      <c r="AA786" s="2">
        <v>0.5998</v>
      </c>
      <c r="AB786" s="3">
        <v>1.2499999999999999E-2</v>
      </c>
      <c r="AC786" s="1">
        <v>-37.787399999999998</v>
      </c>
      <c r="AD786">
        <v>3</v>
      </c>
      <c r="AE786">
        <v>3</v>
      </c>
      <c r="AF786" t="s">
        <v>48</v>
      </c>
      <c r="AG786">
        <v>2015</v>
      </c>
      <c r="AH786">
        <f>COUNTBLANK(datos[[#This Row],[Row ID]:[Year sales]])</f>
        <v>0</v>
      </c>
    </row>
    <row r="787" spans="1:34" x14ac:dyDescent="0.3">
      <c r="A787">
        <v>786</v>
      </c>
      <c r="B787" t="s">
        <v>2491</v>
      </c>
      <c r="C787" s="4">
        <v>42147</v>
      </c>
      <c r="D787" s="4">
        <v>42152</v>
      </c>
      <c r="E787" t="s">
        <v>67</v>
      </c>
      <c r="F787" t="s">
        <v>917</v>
      </c>
      <c r="G787" t="s">
        <v>918</v>
      </c>
      <c r="H787" t="s">
        <v>57</v>
      </c>
      <c r="I787" t="s">
        <v>38</v>
      </c>
      <c r="J787" t="s">
        <v>402</v>
      </c>
      <c r="K787" t="s">
        <v>403</v>
      </c>
      <c r="L787">
        <v>29203</v>
      </c>
      <c r="M787" t="s">
        <v>41</v>
      </c>
      <c r="N787" t="s">
        <v>2492</v>
      </c>
      <c r="O787" t="s">
        <v>62</v>
      </c>
      <c r="P787" t="s">
        <v>193</v>
      </c>
      <c r="Q787" t="s">
        <v>2493</v>
      </c>
      <c r="R787" s="1">
        <v>186.69</v>
      </c>
      <c r="S787">
        <v>3</v>
      </c>
      <c r="T787">
        <f t="shared" si="12"/>
        <v>28</v>
      </c>
      <c r="U787" t="s">
        <v>52</v>
      </c>
      <c r="V787">
        <v>0</v>
      </c>
      <c r="W787">
        <v>0</v>
      </c>
      <c r="X787" s="1">
        <v>0</v>
      </c>
      <c r="Y787" s="1">
        <v>186.69</v>
      </c>
      <c r="Z787" t="s">
        <v>99</v>
      </c>
      <c r="AA787" s="2">
        <v>87.744299999999996</v>
      </c>
      <c r="AB787" s="3">
        <v>0.47</v>
      </c>
      <c r="AC787" s="1">
        <v>-98.945700000000002</v>
      </c>
      <c r="AD787">
        <v>5</v>
      </c>
      <c r="AE787">
        <v>5</v>
      </c>
      <c r="AF787" t="s">
        <v>48</v>
      </c>
      <c r="AG787">
        <v>2015</v>
      </c>
      <c r="AH787">
        <f>COUNTBLANK(datos[[#This Row],[Row ID]:[Year sales]])</f>
        <v>0</v>
      </c>
    </row>
    <row r="788" spans="1:34" x14ac:dyDescent="0.3">
      <c r="A788">
        <v>787</v>
      </c>
      <c r="B788" t="s">
        <v>2494</v>
      </c>
      <c r="C788" s="4">
        <v>42811</v>
      </c>
      <c r="D788" s="4">
        <v>42815</v>
      </c>
      <c r="E788" t="s">
        <v>34</v>
      </c>
      <c r="F788" t="s">
        <v>506</v>
      </c>
      <c r="G788" t="s">
        <v>507</v>
      </c>
      <c r="H788" t="s">
        <v>37</v>
      </c>
      <c r="I788" t="s">
        <v>38</v>
      </c>
      <c r="J788" t="s">
        <v>2495</v>
      </c>
      <c r="K788" t="s">
        <v>59</v>
      </c>
      <c r="L788">
        <v>93534</v>
      </c>
      <c r="M788" t="s">
        <v>60</v>
      </c>
      <c r="N788" t="s">
        <v>2496</v>
      </c>
      <c r="O788" t="s">
        <v>62</v>
      </c>
      <c r="P788" t="s">
        <v>94</v>
      </c>
      <c r="Q788" t="s">
        <v>2497</v>
      </c>
      <c r="R788" s="1">
        <v>17.456</v>
      </c>
      <c r="S788">
        <v>2</v>
      </c>
      <c r="T788">
        <f t="shared" si="12"/>
        <v>29</v>
      </c>
      <c r="U788" t="s">
        <v>46</v>
      </c>
      <c r="V788">
        <v>0.2</v>
      </c>
      <c r="W788">
        <v>3.4912000000000001</v>
      </c>
      <c r="X788" s="1">
        <v>-3.4912000000000001</v>
      </c>
      <c r="Y788" s="1">
        <v>20.947199999999999</v>
      </c>
      <c r="Z788" t="s">
        <v>65</v>
      </c>
      <c r="AA788" s="2">
        <v>5.8914</v>
      </c>
      <c r="AB788" s="3">
        <v>0.33750000000000002</v>
      </c>
      <c r="AC788" s="1">
        <v>-8.0733999999999995</v>
      </c>
      <c r="AD788">
        <v>4</v>
      </c>
      <c r="AE788">
        <v>4</v>
      </c>
      <c r="AF788" t="s">
        <v>48</v>
      </c>
      <c r="AG788">
        <v>2017</v>
      </c>
      <c r="AH788">
        <f>COUNTBLANK(datos[[#This Row],[Row ID]:[Year sales]])</f>
        <v>0</v>
      </c>
    </row>
    <row r="789" spans="1:34" x14ac:dyDescent="0.3">
      <c r="A789">
        <v>788</v>
      </c>
      <c r="B789" t="s">
        <v>2498</v>
      </c>
      <c r="C789" s="4">
        <v>42350</v>
      </c>
      <c r="D789" s="4">
        <v>42354</v>
      </c>
      <c r="E789" t="s">
        <v>67</v>
      </c>
      <c r="F789" t="s">
        <v>2499</v>
      </c>
      <c r="G789" t="s">
        <v>2500</v>
      </c>
      <c r="H789" t="s">
        <v>37</v>
      </c>
      <c r="I789" t="s">
        <v>38</v>
      </c>
      <c r="J789" t="s">
        <v>2495</v>
      </c>
      <c r="K789" t="s">
        <v>59</v>
      </c>
      <c r="L789">
        <v>93534</v>
      </c>
      <c r="M789" t="s">
        <v>60</v>
      </c>
      <c r="N789" t="s">
        <v>2501</v>
      </c>
      <c r="O789" t="s">
        <v>43</v>
      </c>
      <c r="P789" t="s">
        <v>50</v>
      </c>
      <c r="Q789" t="s">
        <v>2502</v>
      </c>
      <c r="R789" s="1">
        <v>348.928</v>
      </c>
      <c r="S789">
        <v>2</v>
      </c>
      <c r="T789">
        <f t="shared" si="12"/>
        <v>27</v>
      </c>
      <c r="U789" t="s">
        <v>46</v>
      </c>
      <c r="V789">
        <v>0.2</v>
      </c>
      <c r="W789">
        <v>69.785600000000002</v>
      </c>
      <c r="X789" s="1">
        <v>-69.785600000000002</v>
      </c>
      <c r="Y789" s="1">
        <v>418.71359999999999</v>
      </c>
      <c r="Z789" t="s">
        <v>47</v>
      </c>
      <c r="AA789" s="2">
        <v>34.892800000000001</v>
      </c>
      <c r="AB789" s="3">
        <v>0.1</v>
      </c>
      <c r="AC789" s="1">
        <v>-244.24959999999999</v>
      </c>
      <c r="AD789">
        <v>4</v>
      </c>
      <c r="AE789">
        <v>4</v>
      </c>
      <c r="AF789" t="s">
        <v>48</v>
      </c>
      <c r="AG789">
        <v>2015</v>
      </c>
      <c r="AH789">
        <f>COUNTBLANK(datos[[#This Row],[Row ID]:[Year sales]])</f>
        <v>0</v>
      </c>
    </row>
    <row r="790" spans="1:34" x14ac:dyDescent="0.3">
      <c r="A790">
        <v>789</v>
      </c>
      <c r="B790" t="s">
        <v>2503</v>
      </c>
      <c r="C790" s="4">
        <v>42181</v>
      </c>
      <c r="D790" s="4">
        <v>42185</v>
      </c>
      <c r="E790" t="s">
        <v>67</v>
      </c>
      <c r="F790" t="s">
        <v>1698</v>
      </c>
      <c r="G790" t="s">
        <v>1699</v>
      </c>
      <c r="H790" t="s">
        <v>37</v>
      </c>
      <c r="I790" t="s">
        <v>38</v>
      </c>
      <c r="J790" t="s">
        <v>1488</v>
      </c>
      <c r="K790" t="s">
        <v>339</v>
      </c>
      <c r="L790">
        <v>23223</v>
      </c>
      <c r="M790" t="s">
        <v>41</v>
      </c>
      <c r="N790" t="s">
        <v>1518</v>
      </c>
      <c r="O790" t="s">
        <v>62</v>
      </c>
      <c r="P790" t="s">
        <v>94</v>
      </c>
      <c r="Q790" t="s">
        <v>1519</v>
      </c>
      <c r="R790" s="1">
        <v>143.96</v>
      </c>
      <c r="S790">
        <v>4</v>
      </c>
      <c r="T790">
        <f t="shared" si="12"/>
        <v>30</v>
      </c>
      <c r="U790" t="s">
        <v>52</v>
      </c>
      <c r="V790">
        <v>0</v>
      </c>
      <c r="W790">
        <v>0</v>
      </c>
      <c r="X790" s="1">
        <v>0</v>
      </c>
      <c r="Y790" s="1">
        <v>143.96</v>
      </c>
      <c r="Z790" t="s">
        <v>99</v>
      </c>
      <c r="AA790" s="2">
        <v>69.100800000000007</v>
      </c>
      <c r="AB790" s="3">
        <v>0.48000000000000004</v>
      </c>
      <c r="AC790" s="1">
        <v>-74.859200000000001</v>
      </c>
      <c r="AD790">
        <v>4</v>
      </c>
      <c r="AE790">
        <v>4</v>
      </c>
      <c r="AF790" t="s">
        <v>48</v>
      </c>
      <c r="AG790">
        <v>2015</v>
      </c>
      <c r="AH790">
        <f>COUNTBLANK(datos[[#This Row],[Row ID]:[Year sales]])</f>
        <v>0</v>
      </c>
    </row>
    <row r="791" spans="1:34" x14ac:dyDescent="0.3">
      <c r="A791">
        <v>790</v>
      </c>
      <c r="B791" t="s">
        <v>2503</v>
      </c>
      <c r="C791" s="4">
        <v>42181</v>
      </c>
      <c r="D791" s="4">
        <v>42185</v>
      </c>
      <c r="E791" t="s">
        <v>67</v>
      </c>
      <c r="F791" t="s">
        <v>1698</v>
      </c>
      <c r="G791" t="s">
        <v>1699</v>
      </c>
      <c r="H791" t="s">
        <v>37</v>
      </c>
      <c r="I791" t="s">
        <v>38</v>
      </c>
      <c r="J791" t="s">
        <v>1488</v>
      </c>
      <c r="K791" t="s">
        <v>339</v>
      </c>
      <c r="L791">
        <v>23223</v>
      </c>
      <c r="M791" t="s">
        <v>41</v>
      </c>
      <c r="N791" t="s">
        <v>1659</v>
      </c>
      <c r="O791" t="s">
        <v>62</v>
      </c>
      <c r="P791" t="s">
        <v>77</v>
      </c>
      <c r="Q791" t="s">
        <v>1660</v>
      </c>
      <c r="R791" s="1">
        <v>15.42</v>
      </c>
      <c r="S791">
        <v>1</v>
      </c>
      <c r="T791">
        <f t="shared" si="12"/>
        <v>35</v>
      </c>
      <c r="U791" t="s">
        <v>46</v>
      </c>
      <c r="V791">
        <v>0</v>
      </c>
      <c r="W791">
        <v>0</v>
      </c>
      <c r="X791" s="1">
        <v>0</v>
      </c>
      <c r="Y791" s="1">
        <v>15.42</v>
      </c>
      <c r="Z791" t="s">
        <v>65</v>
      </c>
      <c r="AA791" s="2">
        <v>4.1634000000000002</v>
      </c>
      <c r="AB791" s="3">
        <v>0.27</v>
      </c>
      <c r="AC791" s="1">
        <v>-11.256600000000001</v>
      </c>
      <c r="AD791">
        <v>4</v>
      </c>
      <c r="AE791">
        <v>4</v>
      </c>
      <c r="AF791" t="s">
        <v>48</v>
      </c>
      <c r="AG791">
        <v>2015</v>
      </c>
      <c r="AH791">
        <f>COUNTBLANK(datos[[#This Row],[Row ID]:[Year sales]])</f>
        <v>0</v>
      </c>
    </row>
    <row r="792" spans="1:34" x14ac:dyDescent="0.3">
      <c r="A792">
        <v>791</v>
      </c>
      <c r="B792" t="s">
        <v>2503</v>
      </c>
      <c r="C792" s="4">
        <v>42181</v>
      </c>
      <c r="D792" s="4">
        <v>42185</v>
      </c>
      <c r="E792" t="s">
        <v>67</v>
      </c>
      <c r="F792" t="s">
        <v>1698</v>
      </c>
      <c r="G792" t="s">
        <v>1699</v>
      </c>
      <c r="H792" t="s">
        <v>37</v>
      </c>
      <c r="I792" t="s">
        <v>38</v>
      </c>
      <c r="J792" t="s">
        <v>1488</v>
      </c>
      <c r="K792" t="s">
        <v>339</v>
      </c>
      <c r="L792">
        <v>23223</v>
      </c>
      <c r="M792" t="s">
        <v>41</v>
      </c>
      <c r="N792" t="s">
        <v>2504</v>
      </c>
      <c r="O792" t="s">
        <v>62</v>
      </c>
      <c r="P792" t="s">
        <v>94</v>
      </c>
      <c r="Q792" t="s">
        <v>2505</v>
      </c>
      <c r="R792" s="1">
        <v>43.04</v>
      </c>
      <c r="S792">
        <v>8</v>
      </c>
      <c r="T792">
        <f t="shared" si="12"/>
        <v>23</v>
      </c>
      <c r="U792" t="s">
        <v>75</v>
      </c>
      <c r="V792">
        <v>0</v>
      </c>
      <c r="W792">
        <v>0</v>
      </c>
      <c r="X792" s="1">
        <v>0</v>
      </c>
      <c r="Y792" s="1">
        <v>43.04</v>
      </c>
      <c r="Z792" t="s">
        <v>65</v>
      </c>
      <c r="AA792" s="2">
        <v>21.089600000000001</v>
      </c>
      <c r="AB792" s="3">
        <v>0.49000000000000005</v>
      </c>
      <c r="AC792" s="1">
        <v>-21.950399999999998</v>
      </c>
      <c r="AD792">
        <v>4</v>
      </c>
      <c r="AE792">
        <v>4</v>
      </c>
      <c r="AF792" t="s">
        <v>48</v>
      </c>
      <c r="AG792">
        <v>2015</v>
      </c>
      <c r="AH792">
        <f>COUNTBLANK(datos[[#This Row],[Row ID]:[Year sales]])</f>
        <v>0</v>
      </c>
    </row>
    <row r="793" spans="1:34" x14ac:dyDescent="0.3">
      <c r="A793">
        <v>792</v>
      </c>
      <c r="B793" t="s">
        <v>2503</v>
      </c>
      <c r="C793" s="4">
        <v>42181</v>
      </c>
      <c r="D793" s="4">
        <v>42185</v>
      </c>
      <c r="E793" t="s">
        <v>67</v>
      </c>
      <c r="F793" t="s">
        <v>1698</v>
      </c>
      <c r="G793" t="s">
        <v>1699</v>
      </c>
      <c r="H793" t="s">
        <v>37</v>
      </c>
      <c r="I793" t="s">
        <v>38</v>
      </c>
      <c r="J793" t="s">
        <v>1488</v>
      </c>
      <c r="K793" t="s">
        <v>339</v>
      </c>
      <c r="L793">
        <v>23223</v>
      </c>
      <c r="M793" t="s">
        <v>41</v>
      </c>
      <c r="N793" t="s">
        <v>2506</v>
      </c>
      <c r="O793" t="s">
        <v>43</v>
      </c>
      <c r="P793" t="s">
        <v>50</v>
      </c>
      <c r="Q793" t="s">
        <v>2507</v>
      </c>
      <c r="R793" s="1">
        <v>332.94</v>
      </c>
      <c r="S793">
        <v>3</v>
      </c>
      <c r="T793">
        <f t="shared" si="12"/>
        <v>20</v>
      </c>
      <c r="U793" t="s">
        <v>52</v>
      </c>
      <c r="V793">
        <v>0</v>
      </c>
      <c r="W793">
        <v>0</v>
      </c>
      <c r="X793" s="1">
        <v>0</v>
      </c>
      <c r="Y793" s="1">
        <v>332.94</v>
      </c>
      <c r="Z793" t="s">
        <v>47</v>
      </c>
      <c r="AA793" s="2">
        <v>79.905600000000007</v>
      </c>
      <c r="AB793" s="3">
        <v>0.24000000000000002</v>
      </c>
      <c r="AC793" s="1">
        <v>-253.03440000000001</v>
      </c>
      <c r="AD793">
        <v>4</v>
      </c>
      <c r="AE793">
        <v>4</v>
      </c>
      <c r="AF793" t="s">
        <v>48</v>
      </c>
      <c r="AG793">
        <v>2015</v>
      </c>
      <c r="AH793">
        <f>COUNTBLANK(datos[[#This Row],[Row ID]:[Year sales]])</f>
        <v>0</v>
      </c>
    </row>
    <row r="794" spans="1:34" x14ac:dyDescent="0.3">
      <c r="A794">
        <v>793</v>
      </c>
      <c r="B794" t="s">
        <v>2508</v>
      </c>
      <c r="C794" s="4">
        <v>42510</v>
      </c>
      <c r="D794" s="4">
        <v>42510</v>
      </c>
      <c r="E794" t="s">
        <v>1312</v>
      </c>
      <c r="F794" t="s">
        <v>2509</v>
      </c>
      <c r="G794" t="s">
        <v>2510</v>
      </c>
      <c r="H794" t="s">
        <v>37</v>
      </c>
      <c r="I794" t="s">
        <v>38</v>
      </c>
      <c r="J794" t="s">
        <v>2511</v>
      </c>
      <c r="K794" t="s">
        <v>108</v>
      </c>
      <c r="L794">
        <v>28806</v>
      </c>
      <c r="M794" t="s">
        <v>41</v>
      </c>
      <c r="N794" t="s">
        <v>2512</v>
      </c>
      <c r="O794" t="s">
        <v>90</v>
      </c>
      <c r="P794" t="s">
        <v>91</v>
      </c>
      <c r="Q794" t="s">
        <v>2513</v>
      </c>
      <c r="R794" s="1">
        <v>1363.96</v>
      </c>
      <c r="S794">
        <v>5</v>
      </c>
      <c r="T794">
        <f t="shared" si="12"/>
        <v>26</v>
      </c>
      <c r="U794" t="s">
        <v>75</v>
      </c>
      <c r="V794">
        <v>0.2</v>
      </c>
      <c r="W794">
        <v>272.79200000000003</v>
      </c>
      <c r="X794" s="1">
        <v>-272.79199999999997</v>
      </c>
      <c r="Y794" s="1">
        <v>1636.752</v>
      </c>
      <c r="Z794" t="s">
        <v>53</v>
      </c>
      <c r="AA794" s="2">
        <v>85.247500000000002</v>
      </c>
      <c r="AB794" s="3">
        <v>6.25E-2</v>
      </c>
      <c r="AC794" s="1">
        <v>-1005.9204999999999</v>
      </c>
      <c r="AD794">
        <v>0</v>
      </c>
      <c r="AE794">
        <v>0</v>
      </c>
      <c r="AF794" t="s">
        <v>48</v>
      </c>
      <c r="AG794">
        <v>2016</v>
      </c>
      <c r="AH794">
        <f>COUNTBLANK(datos[[#This Row],[Row ID]:[Year sales]])</f>
        <v>0</v>
      </c>
    </row>
    <row r="795" spans="1:34" x14ac:dyDescent="0.3">
      <c r="A795">
        <v>794</v>
      </c>
      <c r="B795" t="s">
        <v>2514</v>
      </c>
      <c r="C795" s="4">
        <v>41902</v>
      </c>
      <c r="D795" s="4">
        <v>41908</v>
      </c>
      <c r="E795" t="s">
        <v>67</v>
      </c>
      <c r="F795" t="s">
        <v>2515</v>
      </c>
      <c r="G795" t="s">
        <v>2516</v>
      </c>
      <c r="H795" t="s">
        <v>37</v>
      </c>
      <c r="I795" t="s">
        <v>38</v>
      </c>
      <c r="J795" t="s">
        <v>147</v>
      </c>
      <c r="K795" t="s">
        <v>59</v>
      </c>
      <c r="L795">
        <v>94110</v>
      </c>
      <c r="M795" t="s">
        <v>60</v>
      </c>
      <c r="N795" t="s">
        <v>2517</v>
      </c>
      <c r="O795" t="s">
        <v>62</v>
      </c>
      <c r="P795" t="s">
        <v>63</v>
      </c>
      <c r="Q795" t="s">
        <v>2518</v>
      </c>
      <c r="R795" s="1">
        <v>9.9600000000000009</v>
      </c>
      <c r="S795">
        <v>2</v>
      </c>
      <c r="T795">
        <f t="shared" si="12"/>
        <v>40</v>
      </c>
      <c r="U795" t="s">
        <v>46</v>
      </c>
      <c r="V795">
        <v>0</v>
      </c>
      <c r="W795">
        <v>0</v>
      </c>
      <c r="X795" s="1">
        <v>0</v>
      </c>
      <c r="Y795" s="1">
        <v>9.9600000000000009</v>
      </c>
      <c r="Z795" t="s">
        <v>65</v>
      </c>
      <c r="AA795" s="2">
        <v>4.5815999999999999</v>
      </c>
      <c r="AB795" s="3">
        <v>0.45999999999999996</v>
      </c>
      <c r="AC795" s="1">
        <v>-5.3784000000000001</v>
      </c>
      <c r="AD795">
        <v>6</v>
      </c>
      <c r="AE795">
        <v>6</v>
      </c>
      <c r="AF795" t="s">
        <v>48</v>
      </c>
      <c r="AG795">
        <v>2014</v>
      </c>
      <c r="AH795">
        <f>COUNTBLANK(datos[[#This Row],[Row ID]:[Year sales]])</f>
        <v>0</v>
      </c>
    </row>
    <row r="796" spans="1:34" x14ac:dyDescent="0.3">
      <c r="A796">
        <v>795</v>
      </c>
      <c r="B796" t="s">
        <v>2514</v>
      </c>
      <c r="C796" s="4">
        <v>41902</v>
      </c>
      <c r="D796" s="4">
        <v>41908</v>
      </c>
      <c r="E796" t="s">
        <v>67</v>
      </c>
      <c r="F796" t="s">
        <v>2515</v>
      </c>
      <c r="G796" t="s">
        <v>2516</v>
      </c>
      <c r="H796" t="s">
        <v>37</v>
      </c>
      <c r="I796" t="s">
        <v>38</v>
      </c>
      <c r="J796" t="s">
        <v>147</v>
      </c>
      <c r="K796" t="s">
        <v>59</v>
      </c>
      <c r="L796">
        <v>94110</v>
      </c>
      <c r="M796" t="s">
        <v>60</v>
      </c>
      <c r="N796" t="s">
        <v>1458</v>
      </c>
      <c r="O796" t="s">
        <v>62</v>
      </c>
      <c r="P796" t="s">
        <v>110</v>
      </c>
      <c r="Q796" t="s">
        <v>1459</v>
      </c>
      <c r="R796" s="1">
        <v>21.72</v>
      </c>
      <c r="S796">
        <v>4</v>
      </c>
      <c r="T796">
        <f t="shared" si="12"/>
        <v>35</v>
      </c>
      <c r="U796" t="s">
        <v>52</v>
      </c>
      <c r="V796">
        <v>0</v>
      </c>
      <c r="W796">
        <v>0</v>
      </c>
      <c r="X796" s="1">
        <v>0</v>
      </c>
      <c r="Y796" s="1">
        <v>21.72</v>
      </c>
      <c r="Z796" t="s">
        <v>65</v>
      </c>
      <c r="AA796" s="2">
        <v>10.642799999999999</v>
      </c>
      <c r="AB796" s="3">
        <v>0.49</v>
      </c>
      <c r="AC796" s="1">
        <v>-11.077199999999999</v>
      </c>
      <c r="AD796">
        <v>6</v>
      </c>
      <c r="AE796">
        <v>6</v>
      </c>
      <c r="AF796" t="s">
        <v>48</v>
      </c>
      <c r="AG796">
        <v>2014</v>
      </c>
      <c r="AH796">
        <f>COUNTBLANK(datos[[#This Row],[Row ID]:[Year sales]])</f>
        <v>0</v>
      </c>
    </row>
    <row r="797" spans="1:34" x14ac:dyDescent="0.3">
      <c r="A797">
        <v>796</v>
      </c>
      <c r="B797" t="s">
        <v>2519</v>
      </c>
      <c r="C797" s="4">
        <v>42999</v>
      </c>
      <c r="D797" s="4">
        <v>43004</v>
      </c>
      <c r="E797" t="s">
        <v>67</v>
      </c>
      <c r="F797" t="s">
        <v>2520</v>
      </c>
      <c r="G797" t="s">
        <v>2521</v>
      </c>
      <c r="H797" t="s">
        <v>37</v>
      </c>
      <c r="I797" t="s">
        <v>38</v>
      </c>
      <c r="J797" t="s">
        <v>409</v>
      </c>
      <c r="K797" t="s">
        <v>249</v>
      </c>
      <c r="L797">
        <v>55901</v>
      </c>
      <c r="M797" t="s">
        <v>125</v>
      </c>
      <c r="N797" t="s">
        <v>2415</v>
      </c>
      <c r="O797" t="s">
        <v>62</v>
      </c>
      <c r="P797" t="s">
        <v>94</v>
      </c>
      <c r="Q797" t="s">
        <v>2416</v>
      </c>
      <c r="R797" s="1">
        <v>20.16</v>
      </c>
      <c r="S797">
        <v>7</v>
      </c>
      <c r="T797">
        <f t="shared" si="12"/>
        <v>50</v>
      </c>
      <c r="U797" t="s">
        <v>75</v>
      </c>
      <c r="V797">
        <v>0</v>
      </c>
      <c r="W797">
        <v>0</v>
      </c>
      <c r="X797" s="1">
        <v>0</v>
      </c>
      <c r="Y797" s="1">
        <v>20.16</v>
      </c>
      <c r="Z797" t="s">
        <v>65</v>
      </c>
      <c r="AA797" s="2">
        <v>9.8783999999999992</v>
      </c>
      <c r="AB797" s="3">
        <v>0.48999999999999994</v>
      </c>
      <c r="AC797" s="1">
        <v>-10.281599999999999</v>
      </c>
      <c r="AD797">
        <v>5</v>
      </c>
      <c r="AE797">
        <v>5</v>
      </c>
      <c r="AF797" t="s">
        <v>48</v>
      </c>
      <c r="AG797">
        <v>2017</v>
      </c>
      <c r="AH797">
        <f>COUNTBLANK(datos[[#This Row],[Row ID]:[Year sales]])</f>
        <v>0</v>
      </c>
    </row>
    <row r="798" spans="1:34" x14ac:dyDescent="0.3">
      <c r="A798">
        <v>797</v>
      </c>
      <c r="B798" t="s">
        <v>2522</v>
      </c>
      <c r="C798" s="4">
        <v>42362</v>
      </c>
      <c r="D798" s="4">
        <v>42364</v>
      </c>
      <c r="E798" t="s">
        <v>208</v>
      </c>
      <c r="F798" t="s">
        <v>931</v>
      </c>
      <c r="G798" t="s">
        <v>932</v>
      </c>
      <c r="H798" t="s">
        <v>57</v>
      </c>
      <c r="I798" t="s">
        <v>38</v>
      </c>
      <c r="J798" t="s">
        <v>409</v>
      </c>
      <c r="K798" t="s">
        <v>287</v>
      </c>
      <c r="L798">
        <v>14609</v>
      </c>
      <c r="M798" t="s">
        <v>168</v>
      </c>
      <c r="N798" t="s">
        <v>2523</v>
      </c>
      <c r="O798" t="s">
        <v>62</v>
      </c>
      <c r="P798" t="s">
        <v>110</v>
      </c>
      <c r="Q798" t="s">
        <v>2524</v>
      </c>
      <c r="R798" s="1">
        <v>132.79</v>
      </c>
      <c r="S798">
        <v>7</v>
      </c>
      <c r="T798">
        <f t="shared" si="12"/>
        <v>30</v>
      </c>
      <c r="U798" t="s">
        <v>75</v>
      </c>
      <c r="V798">
        <v>0</v>
      </c>
      <c r="W798">
        <v>0</v>
      </c>
      <c r="X798" s="1">
        <v>0</v>
      </c>
      <c r="Y798" s="1">
        <v>132.79</v>
      </c>
      <c r="Z798" t="s">
        <v>99</v>
      </c>
      <c r="AA798" s="2">
        <v>63.739199999999997</v>
      </c>
      <c r="AB798" s="3">
        <v>0.48</v>
      </c>
      <c r="AC798" s="1">
        <v>-69.050799999999995</v>
      </c>
      <c r="AD798">
        <v>2</v>
      </c>
      <c r="AE798">
        <v>2</v>
      </c>
      <c r="AF798" t="s">
        <v>48</v>
      </c>
      <c r="AG798">
        <v>2015</v>
      </c>
      <c r="AH798">
        <f>COUNTBLANK(datos[[#This Row],[Row ID]:[Year sales]])</f>
        <v>0</v>
      </c>
    </row>
    <row r="799" spans="1:34" x14ac:dyDescent="0.3">
      <c r="A799">
        <v>798</v>
      </c>
      <c r="B799" t="s">
        <v>2522</v>
      </c>
      <c r="C799" s="4">
        <v>42362</v>
      </c>
      <c r="D799" s="4">
        <v>42364</v>
      </c>
      <c r="E799" t="s">
        <v>208</v>
      </c>
      <c r="F799" t="s">
        <v>931</v>
      </c>
      <c r="G799" t="s">
        <v>932</v>
      </c>
      <c r="H799" t="s">
        <v>57</v>
      </c>
      <c r="I799" t="s">
        <v>38</v>
      </c>
      <c r="J799" t="s">
        <v>409</v>
      </c>
      <c r="K799" t="s">
        <v>287</v>
      </c>
      <c r="L799">
        <v>14609</v>
      </c>
      <c r="M799" t="s">
        <v>168</v>
      </c>
      <c r="N799" t="s">
        <v>109</v>
      </c>
      <c r="O799" t="s">
        <v>62</v>
      </c>
      <c r="P799" t="s">
        <v>110</v>
      </c>
      <c r="Q799" t="s">
        <v>111</v>
      </c>
      <c r="R799" s="1">
        <v>12.96</v>
      </c>
      <c r="S799">
        <v>2</v>
      </c>
      <c r="T799">
        <f t="shared" si="12"/>
        <v>15</v>
      </c>
      <c r="U799" t="s">
        <v>46</v>
      </c>
      <c r="V799">
        <v>0</v>
      </c>
      <c r="W799">
        <v>0</v>
      </c>
      <c r="X799" s="1">
        <v>0</v>
      </c>
      <c r="Y799" s="1">
        <v>12.96</v>
      </c>
      <c r="Z799" t="s">
        <v>65</v>
      </c>
      <c r="AA799" s="2">
        <v>6.2207999999999997</v>
      </c>
      <c r="AB799" s="3">
        <v>0.47999999999999993</v>
      </c>
      <c r="AC799" s="1">
        <v>-6.7392000000000003</v>
      </c>
      <c r="AD799">
        <v>2</v>
      </c>
      <c r="AE799">
        <v>2</v>
      </c>
      <c r="AF799" t="s">
        <v>48</v>
      </c>
      <c r="AG799">
        <v>2015</v>
      </c>
      <c r="AH799">
        <f>COUNTBLANK(datos[[#This Row],[Row ID]:[Year sales]])</f>
        <v>0</v>
      </c>
    </row>
    <row r="800" spans="1:34" x14ac:dyDescent="0.3">
      <c r="A800">
        <v>799</v>
      </c>
      <c r="B800" t="s">
        <v>2522</v>
      </c>
      <c r="C800" s="4">
        <v>42362</v>
      </c>
      <c r="D800" s="4">
        <v>42364</v>
      </c>
      <c r="E800" t="s">
        <v>208</v>
      </c>
      <c r="F800" t="s">
        <v>931</v>
      </c>
      <c r="G800" t="s">
        <v>932</v>
      </c>
      <c r="H800" t="s">
        <v>57</v>
      </c>
      <c r="I800" t="s">
        <v>38</v>
      </c>
      <c r="J800" t="s">
        <v>409</v>
      </c>
      <c r="K800" t="s">
        <v>287</v>
      </c>
      <c r="L800">
        <v>14609</v>
      </c>
      <c r="M800" t="s">
        <v>168</v>
      </c>
      <c r="N800" t="s">
        <v>2525</v>
      </c>
      <c r="O800" t="s">
        <v>62</v>
      </c>
      <c r="P800" t="s">
        <v>63</v>
      </c>
      <c r="Q800" t="s">
        <v>2526</v>
      </c>
      <c r="R800" s="1">
        <v>21.56</v>
      </c>
      <c r="S800">
        <v>7</v>
      </c>
      <c r="T800">
        <f t="shared" si="12"/>
        <v>16</v>
      </c>
      <c r="U800" t="s">
        <v>75</v>
      </c>
      <c r="V800">
        <v>0</v>
      </c>
      <c r="W800">
        <v>0</v>
      </c>
      <c r="X800" s="1">
        <v>0</v>
      </c>
      <c r="Y800" s="1">
        <v>21.56</v>
      </c>
      <c r="Z800" t="s">
        <v>65</v>
      </c>
      <c r="AA800" s="2">
        <v>10.348800000000001</v>
      </c>
      <c r="AB800" s="3">
        <v>0.48000000000000004</v>
      </c>
      <c r="AC800" s="1">
        <v>-11.2112</v>
      </c>
      <c r="AD800">
        <v>2</v>
      </c>
      <c r="AE800">
        <v>2</v>
      </c>
      <c r="AF800" t="s">
        <v>48</v>
      </c>
      <c r="AG800">
        <v>2015</v>
      </c>
      <c r="AH800">
        <f>COUNTBLANK(datos[[#This Row],[Row ID]:[Year sales]])</f>
        <v>0</v>
      </c>
    </row>
    <row r="801" spans="1:34" x14ac:dyDescent="0.3">
      <c r="A801">
        <v>800</v>
      </c>
      <c r="B801" t="s">
        <v>2527</v>
      </c>
      <c r="C801" s="4">
        <v>42335</v>
      </c>
      <c r="D801" s="4">
        <v>42341</v>
      </c>
      <c r="E801" t="s">
        <v>67</v>
      </c>
      <c r="F801" t="s">
        <v>2528</v>
      </c>
      <c r="G801" t="s">
        <v>2529</v>
      </c>
      <c r="H801" t="s">
        <v>37</v>
      </c>
      <c r="I801" t="s">
        <v>38</v>
      </c>
      <c r="J801" t="s">
        <v>2530</v>
      </c>
      <c r="K801" t="s">
        <v>59</v>
      </c>
      <c r="L801">
        <v>92530</v>
      </c>
      <c r="M801" t="s">
        <v>60</v>
      </c>
      <c r="N801" t="s">
        <v>1863</v>
      </c>
      <c r="O801" t="s">
        <v>43</v>
      </c>
      <c r="P801" t="s">
        <v>50</v>
      </c>
      <c r="Q801" t="s">
        <v>1864</v>
      </c>
      <c r="R801" s="1">
        <v>283.92</v>
      </c>
      <c r="S801">
        <v>5</v>
      </c>
      <c r="T801">
        <f t="shared" si="12"/>
        <v>64</v>
      </c>
      <c r="U801" t="s">
        <v>75</v>
      </c>
      <c r="V801">
        <v>0.2</v>
      </c>
      <c r="W801">
        <v>56.784000000000006</v>
      </c>
      <c r="X801" s="1">
        <v>-56.783999999999999</v>
      </c>
      <c r="Y801" s="1">
        <v>340.70400000000001</v>
      </c>
      <c r="Z801" t="s">
        <v>47</v>
      </c>
      <c r="AA801" s="2">
        <v>17.745000000000001</v>
      </c>
      <c r="AB801" s="3">
        <v>6.25E-2</v>
      </c>
      <c r="AC801" s="1">
        <v>-209.39099999999999</v>
      </c>
      <c r="AD801">
        <v>6</v>
      </c>
      <c r="AE801">
        <v>6</v>
      </c>
      <c r="AF801" t="s">
        <v>48</v>
      </c>
      <c r="AG801">
        <v>2015</v>
      </c>
      <c r="AH801">
        <f>COUNTBLANK(datos[[#This Row],[Row ID]:[Year sales]])</f>
        <v>0</v>
      </c>
    </row>
    <row r="802" spans="1:34" x14ac:dyDescent="0.3">
      <c r="A802">
        <v>801</v>
      </c>
      <c r="B802" t="s">
        <v>2531</v>
      </c>
      <c r="C802" s="4">
        <v>42786</v>
      </c>
      <c r="D802" s="4">
        <v>42789</v>
      </c>
      <c r="E802" t="s">
        <v>208</v>
      </c>
      <c r="F802" t="s">
        <v>2532</v>
      </c>
      <c r="G802" t="s">
        <v>2533</v>
      </c>
      <c r="H802" t="s">
        <v>57</v>
      </c>
      <c r="I802" t="s">
        <v>38</v>
      </c>
      <c r="J802" t="s">
        <v>969</v>
      </c>
      <c r="K802" t="s">
        <v>59</v>
      </c>
      <c r="L802">
        <v>92105</v>
      </c>
      <c r="M802" t="s">
        <v>60</v>
      </c>
      <c r="N802" t="s">
        <v>2534</v>
      </c>
      <c r="O802" t="s">
        <v>43</v>
      </c>
      <c r="P802" t="s">
        <v>83</v>
      </c>
      <c r="Q802" t="s">
        <v>2535</v>
      </c>
      <c r="R802" s="1">
        <v>22.23</v>
      </c>
      <c r="S802">
        <v>1</v>
      </c>
      <c r="T802">
        <f t="shared" si="12"/>
        <v>17</v>
      </c>
      <c r="U802" t="s">
        <v>46</v>
      </c>
      <c r="V802">
        <v>0</v>
      </c>
      <c r="W802">
        <v>0</v>
      </c>
      <c r="X802" s="1">
        <v>0</v>
      </c>
      <c r="Y802" s="1">
        <v>22.23</v>
      </c>
      <c r="Z802" t="s">
        <v>65</v>
      </c>
      <c r="AA802" s="2">
        <v>7.3358999999999996</v>
      </c>
      <c r="AB802" s="3">
        <v>0.32999999999999996</v>
      </c>
      <c r="AC802" s="1">
        <v>-14.8941</v>
      </c>
      <c r="AD802">
        <v>3</v>
      </c>
      <c r="AE802">
        <v>3</v>
      </c>
      <c r="AF802" t="s">
        <v>48</v>
      </c>
      <c r="AG802">
        <v>2017</v>
      </c>
      <c r="AH802">
        <f>COUNTBLANK(datos[[#This Row],[Row ID]:[Year sales]])</f>
        <v>0</v>
      </c>
    </row>
    <row r="803" spans="1:34" x14ac:dyDescent="0.3">
      <c r="A803">
        <v>802</v>
      </c>
      <c r="B803" t="s">
        <v>2531</v>
      </c>
      <c r="C803" s="4">
        <v>42786</v>
      </c>
      <c r="D803" s="4">
        <v>42789</v>
      </c>
      <c r="E803" t="s">
        <v>208</v>
      </c>
      <c r="F803" t="s">
        <v>2532</v>
      </c>
      <c r="G803" t="s">
        <v>2533</v>
      </c>
      <c r="H803" t="s">
        <v>57</v>
      </c>
      <c r="I803" t="s">
        <v>38</v>
      </c>
      <c r="J803" t="s">
        <v>969</v>
      </c>
      <c r="K803" t="s">
        <v>59</v>
      </c>
      <c r="L803">
        <v>92105</v>
      </c>
      <c r="M803" t="s">
        <v>60</v>
      </c>
      <c r="N803" t="s">
        <v>984</v>
      </c>
      <c r="O803" t="s">
        <v>90</v>
      </c>
      <c r="P803" t="s">
        <v>91</v>
      </c>
      <c r="Q803" t="s">
        <v>985</v>
      </c>
      <c r="R803" s="1">
        <v>215.96799999999999</v>
      </c>
      <c r="S803">
        <v>2</v>
      </c>
      <c r="T803">
        <f t="shared" si="12"/>
        <v>17</v>
      </c>
      <c r="U803" t="s">
        <v>46</v>
      </c>
      <c r="V803">
        <v>0.2</v>
      </c>
      <c r="W803">
        <v>43.193600000000004</v>
      </c>
      <c r="X803" s="1">
        <v>-43.193600000000004</v>
      </c>
      <c r="Y803" s="1">
        <v>259.16160000000002</v>
      </c>
      <c r="Z803" t="s">
        <v>47</v>
      </c>
      <c r="AA803" s="2">
        <v>18.897200000000002</v>
      </c>
      <c r="AB803" s="3">
        <v>8.7500000000000008E-2</v>
      </c>
      <c r="AC803" s="1">
        <v>-153.87719999999999</v>
      </c>
      <c r="AD803">
        <v>3</v>
      </c>
      <c r="AE803">
        <v>3</v>
      </c>
      <c r="AF803" t="s">
        <v>48</v>
      </c>
      <c r="AG803">
        <v>2017</v>
      </c>
      <c r="AH803">
        <f>COUNTBLANK(datos[[#This Row],[Row ID]:[Year sales]])</f>
        <v>0</v>
      </c>
    </row>
    <row r="804" spans="1:34" x14ac:dyDescent="0.3">
      <c r="A804">
        <v>803</v>
      </c>
      <c r="B804" t="s">
        <v>2536</v>
      </c>
      <c r="C804" s="4">
        <v>42600</v>
      </c>
      <c r="D804" s="4">
        <v>42605</v>
      </c>
      <c r="E804" t="s">
        <v>34</v>
      </c>
      <c r="F804" t="s">
        <v>2532</v>
      </c>
      <c r="G804" t="s">
        <v>2533</v>
      </c>
      <c r="H804" t="s">
        <v>57</v>
      </c>
      <c r="I804" t="s">
        <v>38</v>
      </c>
      <c r="J804" t="s">
        <v>286</v>
      </c>
      <c r="K804" t="s">
        <v>287</v>
      </c>
      <c r="L804">
        <v>10024</v>
      </c>
      <c r="M804" t="s">
        <v>168</v>
      </c>
      <c r="N804" t="s">
        <v>2537</v>
      </c>
      <c r="O804" t="s">
        <v>62</v>
      </c>
      <c r="P804" t="s">
        <v>97</v>
      </c>
      <c r="Q804" t="s">
        <v>2538</v>
      </c>
      <c r="R804" s="1">
        <v>355.32</v>
      </c>
      <c r="S804">
        <v>9</v>
      </c>
      <c r="T804">
        <f t="shared" si="12"/>
        <v>16</v>
      </c>
      <c r="U804" t="s">
        <v>75</v>
      </c>
      <c r="V804">
        <v>0</v>
      </c>
      <c r="W804">
        <v>0</v>
      </c>
      <c r="X804" s="1">
        <v>0</v>
      </c>
      <c r="Y804" s="1">
        <v>355.32</v>
      </c>
      <c r="Z804" t="s">
        <v>47</v>
      </c>
      <c r="AA804" s="2">
        <v>99.489599999999996</v>
      </c>
      <c r="AB804" s="3">
        <v>0.27999999999999997</v>
      </c>
      <c r="AC804" s="1">
        <v>-255.8304</v>
      </c>
      <c r="AD804">
        <v>5</v>
      </c>
      <c r="AE804">
        <v>5</v>
      </c>
      <c r="AF804" t="s">
        <v>48</v>
      </c>
      <c r="AG804">
        <v>2016</v>
      </c>
      <c r="AH804">
        <f>COUNTBLANK(datos[[#This Row],[Row ID]:[Year sales]])</f>
        <v>0</v>
      </c>
    </row>
    <row r="805" spans="1:34" x14ac:dyDescent="0.3">
      <c r="A805">
        <v>804</v>
      </c>
      <c r="B805" t="s">
        <v>2539</v>
      </c>
      <c r="C805" s="4">
        <v>42441</v>
      </c>
      <c r="D805" s="4">
        <v>42446</v>
      </c>
      <c r="E805" t="s">
        <v>67</v>
      </c>
      <c r="F805" t="s">
        <v>2540</v>
      </c>
      <c r="G805" t="s">
        <v>2541</v>
      </c>
      <c r="H805" t="s">
        <v>57</v>
      </c>
      <c r="I805" t="s">
        <v>38</v>
      </c>
      <c r="J805" t="s">
        <v>757</v>
      </c>
      <c r="K805" t="s">
        <v>758</v>
      </c>
      <c r="L805">
        <v>71203</v>
      </c>
      <c r="M805" t="s">
        <v>41</v>
      </c>
      <c r="N805" t="s">
        <v>2542</v>
      </c>
      <c r="O805" t="s">
        <v>62</v>
      </c>
      <c r="P805" t="s">
        <v>110</v>
      </c>
      <c r="Q805" t="s">
        <v>2543</v>
      </c>
      <c r="R805" s="1">
        <v>12.96</v>
      </c>
      <c r="S805">
        <v>2</v>
      </c>
      <c r="T805">
        <f t="shared" si="12"/>
        <v>8</v>
      </c>
      <c r="U805" t="s">
        <v>46</v>
      </c>
      <c r="V805">
        <v>0</v>
      </c>
      <c r="W805">
        <v>0</v>
      </c>
      <c r="X805" s="1">
        <v>0</v>
      </c>
      <c r="Y805" s="1">
        <v>12.96</v>
      </c>
      <c r="Z805" t="s">
        <v>65</v>
      </c>
      <c r="AA805" s="2">
        <v>6.2207999999999997</v>
      </c>
      <c r="AB805" s="3">
        <v>0.47999999999999993</v>
      </c>
      <c r="AC805" s="1">
        <v>-6.7392000000000003</v>
      </c>
      <c r="AD805">
        <v>5</v>
      </c>
      <c r="AE805">
        <v>5</v>
      </c>
      <c r="AF805" t="s">
        <v>48</v>
      </c>
      <c r="AG805">
        <v>2016</v>
      </c>
      <c r="AH805">
        <f>COUNTBLANK(datos[[#This Row],[Row ID]:[Year sales]])</f>
        <v>0</v>
      </c>
    </row>
    <row r="806" spans="1:34" x14ac:dyDescent="0.3">
      <c r="A806">
        <v>805</v>
      </c>
      <c r="B806" t="s">
        <v>2544</v>
      </c>
      <c r="C806" s="4">
        <v>42847</v>
      </c>
      <c r="D806" s="4">
        <v>42849</v>
      </c>
      <c r="E806" t="s">
        <v>208</v>
      </c>
      <c r="F806" t="s">
        <v>2545</v>
      </c>
      <c r="G806" t="s">
        <v>2546</v>
      </c>
      <c r="H806" t="s">
        <v>37</v>
      </c>
      <c r="I806" t="s">
        <v>38</v>
      </c>
      <c r="J806" t="s">
        <v>147</v>
      </c>
      <c r="K806" t="s">
        <v>59</v>
      </c>
      <c r="L806">
        <v>94122</v>
      </c>
      <c r="M806" t="s">
        <v>60</v>
      </c>
      <c r="N806" t="s">
        <v>2547</v>
      </c>
      <c r="O806" t="s">
        <v>43</v>
      </c>
      <c r="P806" t="s">
        <v>83</v>
      </c>
      <c r="Q806" t="s">
        <v>2548</v>
      </c>
      <c r="R806" s="1">
        <v>18.28</v>
      </c>
      <c r="S806">
        <v>2</v>
      </c>
      <c r="T806">
        <f t="shared" si="12"/>
        <v>17</v>
      </c>
      <c r="U806" t="s">
        <v>46</v>
      </c>
      <c r="V806">
        <v>0</v>
      </c>
      <c r="W806">
        <v>0</v>
      </c>
      <c r="X806" s="1">
        <v>0</v>
      </c>
      <c r="Y806" s="1">
        <v>18.28</v>
      </c>
      <c r="Z806" t="s">
        <v>65</v>
      </c>
      <c r="AA806" s="2">
        <v>6.2152000000000003</v>
      </c>
      <c r="AB806" s="3">
        <v>0.33999999999999997</v>
      </c>
      <c r="AC806" s="1">
        <v>-12.0648</v>
      </c>
      <c r="AD806">
        <v>2</v>
      </c>
      <c r="AE806">
        <v>2</v>
      </c>
      <c r="AF806" t="s">
        <v>48</v>
      </c>
      <c r="AG806">
        <v>2017</v>
      </c>
      <c r="AH806">
        <f>COUNTBLANK(datos[[#This Row],[Row ID]:[Year sales]])</f>
        <v>0</v>
      </c>
    </row>
    <row r="807" spans="1:34" x14ac:dyDescent="0.3">
      <c r="A807">
        <v>806</v>
      </c>
      <c r="B807" t="s">
        <v>2549</v>
      </c>
      <c r="C807" s="4">
        <v>41944</v>
      </c>
      <c r="D807" s="4">
        <v>41950</v>
      </c>
      <c r="E807" t="s">
        <v>67</v>
      </c>
      <c r="F807" t="s">
        <v>1352</v>
      </c>
      <c r="G807" t="s">
        <v>1353</v>
      </c>
      <c r="H807" t="s">
        <v>37</v>
      </c>
      <c r="I807" t="s">
        <v>38</v>
      </c>
      <c r="J807" t="s">
        <v>829</v>
      </c>
      <c r="K807" t="s">
        <v>477</v>
      </c>
      <c r="L807">
        <v>80219</v>
      </c>
      <c r="M807" t="s">
        <v>60</v>
      </c>
      <c r="N807" t="s">
        <v>2550</v>
      </c>
      <c r="O807" t="s">
        <v>62</v>
      </c>
      <c r="P807" t="s">
        <v>86</v>
      </c>
      <c r="Q807" t="s">
        <v>2551</v>
      </c>
      <c r="R807" s="1">
        <v>43.176000000000002</v>
      </c>
      <c r="S807">
        <v>3</v>
      </c>
      <c r="T807">
        <f t="shared" si="12"/>
        <v>24</v>
      </c>
      <c r="U807" t="s">
        <v>52</v>
      </c>
      <c r="V807">
        <v>0.2</v>
      </c>
      <c r="W807">
        <v>8.6352000000000011</v>
      </c>
      <c r="X807" s="1">
        <v>-8.6351999999999993</v>
      </c>
      <c r="Y807" s="1">
        <v>51.811199999999999</v>
      </c>
      <c r="Z807" t="s">
        <v>99</v>
      </c>
      <c r="AA807" s="2">
        <v>4.3175999999999997</v>
      </c>
      <c r="AB807" s="3">
        <v>9.9999999999999992E-2</v>
      </c>
      <c r="AC807" s="1">
        <v>-30.223199999999999</v>
      </c>
      <c r="AD807">
        <v>6</v>
      </c>
      <c r="AE807">
        <v>6</v>
      </c>
      <c r="AF807" t="s">
        <v>48</v>
      </c>
      <c r="AG807">
        <v>2014</v>
      </c>
      <c r="AH807">
        <f>COUNTBLANK(datos[[#This Row],[Row ID]:[Year sales]])</f>
        <v>0</v>
      </c>
    </row>
    <row r="808" spans="1:34" x14ac:dyDescent="0.3">
      <c r="A808">
        <v>807</v>
      </c>
      <c r="B808" t="s">
        <v>2549</v>
      </c>
      <c r="C808" s="4">
        <v>41944</v>
      </c>
      <c r="D808" s="4">
        <v>41950</v>
      </c>
      <c r="E808" t="s">
        <v>67</v>
      </c>
      <c r="F808" t="s">
        <v>1352</v>
      </c>
      <c r="G808" t="s">
        <v>1353</v>
      </c>
      <c r="H808" t="s">
        <v>37</v>
      </c>
      <c r="I808" t="s">
        <v>38</v>
      </c>
      <c r="J808" t="s">
        <v>829</v>
      </c>
      <c r="K808" t="s">
        <v>477</v>
      </c>
      <c r="L808">
        <v>80219</v>
      </c>
      <c r="M808" t="s">
        <v>60</v>
      </c>
      <c r="N808" t="s">
        <v>2552</v>
      </c>
      <c r="O808" t="s">
        <v>90</v>
      </c>
      <c r="P808" t="s">
        <v>91</v>
      </c>
      <c r="Q808" t="s">
        <v>2553</v>
      </c>
      <c r="R808" s="1">
        <v>1983.9680000000001</v>
      </c>
      <c r="S808">
        <v>4</v>
      </c>
      <c r="T808">
        <f t="shared" si="12"/>
        <v>13</v>
      </c>
      <c r="U808" t="s">
        <v>52</v>
      </c>
      <c r="V808">
        <v>0.2</v>
      </c>
      <c r="W808">
        <v>396.79360000000003</v>
      </c>
      <c r="X808" s="1">
        <v>-396.79360000000003</v>
      </c>
      <c r="Y808" s="1">
        <v>2380.7616000000003</v>
      </c>
      <c r="Z808" t="s">
        <v>53</v>
      </c>
      <c r="AA808" s="2">
        <v>247.99600000000001</v>
      </c>
      <c r="AB808" s="3">
        <v>0.125</v>
      </c>
      <c r="AC808" s="1">
        <v>-1339.1784</v>
      </c>
      <c r="AD808">
        <v>6</v>
      </c>
      <c r="AE808">
        <v>6</v>
      </c>
      <c r="AF808" t="s">
        <v>48</v>
      </c>
      <c r="AG808">
        <v>2014</v>
      </c>
      <c r="AH808">
        <f>COUNTBLANK(datos[[#This Row],[Row ID]:[Year sales]])</f>
        <v>0</v>
      </c>
    </row>
    <row r="809" spans="1:34" x14ac:dyDescent="0.3">
      <c r="A809">
        <v>808</v>
      </c>
      <c r="B809" t="s">
        <v>2554</v>
      </c>
      <c r="C809" s="4">
        <v>42038</v>
      </c>
      <c r="D809" s="4">
        <v>42040</v>
      </c>
      <c r="E809" t="s">
        <v>208</v>
      </c>
      <c r="F809" t="s">
        <v>1845</v>
      </c>
      <c r="G809" t="s">
        <v>1846</v>
      </c>
      <c r="H809" t="s">
        <v>37</v>
      </c>
      <c r="I809" t="s">
        <v>38</v>
      </c>
      <c r="J809" t="s">
        <v>2555</v>
      </c>
      <c r="K809" t="s">
        <v>158</v>
      </c>
      <c r="L809">
        <v>68104</v>
      </c>
      <c r="M809" t="s">
        <v>125</v>
      </c>
      <c r="N809" t="s">
        <v>1516</v>
      </c>
      <c r="O809" t="s">
        <v>43</v>
      </c>
      <c r="P809" t="s">
        <v>83</v>
      </c>
      <c r="Q809" t="s">
        <v>1517</v>
      </c>
      <c r="R809" s="1">
        <v>28.4</v>
      </c>
      <c r="S809">
        <v>2</v>
      </c>
      <c r="T809">
        <f t="shared" si="12"/>
        <v>21</v>
      </c>
      <c r="U809" t="s">
        <v>46</v>
      </c>
      <c r="V809">
        <v>0</v>
      </c>
      <c r="W809">
        <v>0</v>
      </c>
      <c r="X809" s="1">
        <v>0</v>
      </c>
      <c r="Y809" s="1">
        <v>28.4</v>
      </c>
      <c r="Z809" t="s">
        <v>65</v>
      </c>
      <c r="AA809" s="2">
        <v>11.076000000000001</v>
      </c>
      <c r="AB809" s="3">
        <v>0.39</v>
      </c>
      <c r="AC809" s="1">
        <v>-17.324000000000002</v>
      </c>
      <c r="AD809">
        <v>2</v>
      </c>
      <c r="AE809">
        <v>2</v>
      </c>
      <c r="AF809" t="s">
        <v>48</v>
      </c>
      <c r="AG809">
        <v>2015</v>
      </c>
      <c r="AH809">
        <f>COUNTBLANK(datos[[#This Row],[Row ID]:[Year sales]])</f>
        <v>0</v>
      </c>
    </row>
    <row r="810" spans="1:34" x14ac:dyDescent="0.3">
      <c r="A810">
        <v>809</v>
      </c>
      <c r="B810" t="s">
        <v>2554</v>
      </c>
      <c r="C810" s="4">
        <v>42038</v>
      </c>
      <c r="D810" s="4">
        <v>42040</v>
      </c>
      <c r="E810" t="s">
        <v>208</v>
      </c>
      <c r="F810" t="s">
        <v>1845</v>
      </c>
      <c r="G810" t="s">
        <v>1846</v>
      </c>
      <c r="H810" t="s">
        <v>37</v>
      </c>
      <c r="I810" t="s">
        <v>38</v>
      </c>
      <c r="J810" t="s">
        <v>2555</v>
      </c>
      <c r="K810" t="s">
        <v>158</v>
      </c>
      <c r="L810">
        <v>68104</v>
      </c>
      <c r="M810" t="s">
        <v>125</v>
      </c>
      <c r="N810" t="s">
        <v>2556</v>
      </c>
      <c r="O810" t="s">
        <v>90</v>
      </c>
      <c r="P810" t="s">
        <v>181</v>
      </c>
      <c r="Q810" t="s">
        <v>2557</v>
      </c>
      <c r="R810" s="1">
        <v>149.97</v>
      </c>
      <c r="S810">
        <v>3</v>
      </c>
      <c r="T810">
        <f t="shared" si="12"/>
        <v>13</v>
      </c>
      <c r="U810" t="s">
        <v>52</v>
      </c>
      <c r="V810">
        <v>0</v>
      </c>
      <c r="W810">
        <v>0</v>
      </c>
      <c r="X810" s="1">
        <v>0</v>
      </c>
      <c r="Y810" s="1">
        <v>149.97</v>
      </c>
      <c r="Z810" t="s">
        <v>99</v>
      </c>
      <c r="AA810" s="2">
        <v>50.989800000000002</v>
      </c>
      <c r="AB810" s="3">
        <v>0.34</v>
      </c>
      <c r="AC810" s="1">
        <v>-98.980199999999996</v>
      </c>
      <c r="AD810">
        <v>2</v>
      </c>
      <c r="AE810">
        <v>2</v>
      </c>
      <c r="AF810" t="s">
        <v>48</v>
      </c>
      <c r="AG810">
        <v>2015</v>
      </c>
      <c r="AH810">
        <f>COUNTBLANK(datos[[#This Row],[Row ID]:[Year sales]])</f>
        <v>0</v>
      </c>
    </row>
    <row r="811" spans="1:34" x14ac:dyDescent="0.3">
      <c r="A811">
        <v>810</v>
      </c>
      <c r="B811" t="s">
        <v>2558</v>
      </c>
      <c r="C811" s="4">
        <v>41925</v>
      </c>
      <c r="D811" s="4">
        <v>41927</v>
      </c>
      <c r="E811" t="s">
        <v>208</v>
      </c>
      <c r="F811" t="s">
        <v>1998</v>
      </c>
      <c r="G811" t="s">
        <v>1999</v>
      </c>
      <c r="H811" t="s">
        <v>37</v>
      </c>
      <c r="I811" t="s">
        <v>38</v>
      </c>
      <c r="J811" t="s">
        <v>2559</v>
      </c>
      <c r="K811" t="s">
        <v>116</v>
      </c>
      <c r="L811">
        <v>98026</v>
      </c>
      <c r="M811" t="s">
        <v>60</v>
      </c>
      <c r="N811" t="s">
        <v>2560</v>
      </c>
      <c r="O811" t="s">
        <v>62</v>
      </c>
      <c r="P811" t="s">
        <v>86</v>
      </c>
      <c r="Q811" t="s">
        <v>2561</v>
      </c>
      <c r="R811" s="1">
        <v>11.52</v>
      </c>
      <c r="S811">
        <v>4</v>
      </c>
      <c r="T811">
        <f t="shared" si="12"/>
        <v>17</v>
      </c>
      <c r="U811" t="s">
        <v>52</v>
      </c>
      <c r="V811">
        <v>0</v>
      </c>
      <c r="W811">
        <v>0</v>
      </c>
      <c r="X811" s="1">
        <v>0</v>
      </c>
      <c r="Y811" s="1">
        <v>11.52</v>
      </c>
      <c r="Z811" t="s">
        <v>65</v>
      </c>
      <c r="AA811" s="2">
        <v>3.2256</v>
      </c>
      <c r="AB811" s="3">
        <v>0.28000000000000003</v>
      </c>
      <c r="AC811" s="1">
        <v>-8.2943999999999996</v>
      </c>
      <c r="AD811">
        <v>2</v>
      </c>
      <c r="AE811">
        <v>2</v>
      </c>
      <c r="AF811" t="s">
        <v>48</v>
      </c>
      <c r="AG811">
        <v>2014</v>
      </c>
      <c r="AH811">
        <f>COUNTBLANK(datos[[#This Row],[Row ID]:[Year sales]])</f>
        <v>0</v>
      </c>
    </row>
    <row r="812" spans="1:34" x14ac:dyDescent="0.3">
      <c r="A812">
        <v>811</v>
      </c>
      <c r="B812" t="s">
        <v>2558</v>
      </c>
      <c r="C812" s="4">
        <v>41925</v>
      </c>
      <c r="D812" s="4">
        <v>41927</v>
      </c>
      <c r="E812" t="s">
        <v>208</v>
      </c>
      <c r="F812" t="s">
        <v>1998</v>
      </c>
      <c r="G812" t="s">
        <v>1999</v>
      </c>
      <c r="H812" t="s">
        <v>37</v>
      </c>
      <c r="I812" t="s">
        <v>38</v>
      </c>
      <c r="J812" t="s">
        <v>2559</v>
      </c>
      <c r="K812" t="s">
        <v>116</v>
      </c>
      <c r="L812">
        <v>98026</v>
      </c>
      <c r="M812" t="s">
        <v>60</v>
      </c>
      <c r="N812" t="s">
        <v>1073</v>
      </c>
      <c r="O812" t="s">
        <v>43</v>
      </c>
      <c r="P812" t="s">
        <v>73</v>
      </c>
      <c r="Q812" t="s">
        <v>1074</v>
      </c>
      <c r="R812" s="1">
        <v>1298.55</v>
      </c>
      <c r="S812">
        <v>5</v>
      </c>
      <c r="T812">
        <f t="shared" si="12"/>
        <v>24</v>
      </c>
      <c r="U812" t="s">
        <v>75</v>
      </c>
      <c r="V812">
        <v>0</v>
      </c>
      <c r="W812">
        <v>0</v>
      </c>
      <c r="X812" s="1">
        <v>0</v>
      </c>
      <c r="Y812" s="1">
        <v>1298.55</v>
      </c>
      <c r="Z812" t="s">
        <v>53</v>
      </c>
      <c r="AA812" s="2">
        <v>311.65199999999999</v>
      </c>
      <c r="AB812" s="3">
        <v>0.24</v>
      </c>
      <c r="AC812" s="1">
        <v>-986.89800000000002</v>
      </c>
      <c r="AD812">
        <v>2</v>
      </c>
      <c r="AE812">
        <v>2</v>
      </c>
      <c r="AF812" t="s">
        <v>48</v>
      </c>
      <c r="AG812">
        <v>2014</v>
      </c>
      <c r="AH812">
        <f>COUNTBLANK(datos[[#This Row],[Row ID]:[Year sales]])</f>
        <v>0</v>
      </c>
    </row>
    <row r="813" spans="1:34" x14ac:dyDescent="0.3">
      <c r="A813">
        <v>812</v>
      </c>
      <c r="B813" t="s">
        <v>2558</v>
      </c>
      <c r="C813" s="4">
        <v>41925</v>
      </c>
      <c r="D813" s="4">
        <v>41927</v>
      </c>
      <c r="E813" t="s">
        <v>208</v>
      </c>
      <c r="F813" t="s">
        <v>1998</v>
      </c>
      <c r="G813" t="s">
        <v>1999</v>
      </c>
      <c r="H813" t="s">
        <v>37</v>
      </c>
      <c r="I813" t="s">
        <v>38</v>
      </c>
      <c r="J813" t="s">
        <v>2559</v>
      </c>
      <c r="K813" t="s">
        <v>116</v>
      </c>
      <c r="L813">
        <v>98026</v>
      </c>
      <c r="M813" t="s">
        <v>60</v>
      </c>
      <c r="N813" t="s">
        <v>2562</v>
      </c>
      <c r="O813" t="s">
        <v>62</v>
      </c>
      <c r="P813" t="s">
        <v>97</v>
      </c>
      <c r="Q813" t="s">
        <v>2563</v>
      </c>
      <c r="R813" s="1">
        <v>213.92</v>
      </c>
      <c r="S813">
        <v>4</v>
      </c>
      <c r="T813">
        <f t="shared" si="12"/>
        <v>16</v>
      </c>
      <c r="U813" t="s">
        <v>52</v>
      </c>
      <c r="V813">
        <v>0</v>
      </c>
      <c r="W813">
        <v>0</v>
      </c>
      <c r="X813" s="1">
        <v>0</v>
      </c>
      <c r="Y813" s="1">
        <v>213.92</v>
      </c>
      <c r="Z813" t="s">
        <v>47</v>
      </c>
      <c r="AA813" s="2">
        <v>62.036799999999999</v>
      </c>
      <c r="AB813" s="3">
        <v>0.29000000000000004</v>
      </c>
      <c r="AC813" s="1">
        <v>-151.88319999999999</v>
      </c>
      <c r="AD813">
        <v>2</v>
      </c>
      <c r="AE813">
        <v>2</v>
      </c>
      <c r="AF813" t="s">
        <v>48</v>
      </c>
      <c r="AG813">
        <v>2014</v>
      </c>
      <c r="AH813">
        <f>COUNTBLANK(datos[[#This Row],[Row ID]:[Year sales]])</f>
        <v>0</v>
      </c>
    </row>
    <row r="814" spans="1:34" x14ac:dyDescent="0.3">
      <c r="A814">
        <v>813</v>
      </c>
      <c r="B814" t="s">
        <v>2558</v>
      </c>
      <c r="C814" s="4">
        <v>41925</v>
      </c>
      <c r="D814" s="4">
        <v>41927</v>
      </c>
      <c r="E814" t="s">
        <v>208</v>
      </c>
      <c r="F814" t="s">
        <v>1998</v>
      </c>
      <c r="G814" t="s">
        <v>1999</v>
      </c>
      <c r="H814" t="s">
        <v>37</v>
      </c>
      <c r="I814" t="s">
        <v>38</v>
      </c>
      <c r="J814" t="s">
        <v>2559</v>
      </c>
      <c r="K814" t="s">
        <v>116</v>
      </c>
      <c r="L814">
        <v>98026</v>
      </c>
      <c r="M814" t="s">
        <v>60</v>
      </c>
      <c r="N814" t="s">
        <v>2173</v>
      </c>
      <c r="O814" t="s">
        <v>90</v>
      </c>
      <c r="P814" t="s">
        <v>181</v>
      </c>
      <c r="Q814" t="s">
        <v>2174</v>
      </c>
      <c r="R814" s="1">
        <v>25.78</v>
      </c>
      <c r="S814">
        <v>2</v>
      </c>
      <c r="T814">
        <f t="shared" si="12"/>
        <v>16</v>
      </c>
      <c r="U814" t="s">
        <v>46</v>
      </c>
      <c r="V814">
        <v>0</v>
      </c>
      <c r="W814">
        <v>0</v>
      </c>
      <c r="X814" s="1">
        <v>0</v>
      </c>
      <c r="Y814" s="1">
        <v>25.78</v>
      </c>
      <c r="Z814" t="s">
        <v>65</v>
      </c>
      <c r="AA814" s="2">
        <v>2.5779999999999998</v>
      </c>
      <c r="AB814" s="3">
        <v>9.9999999999999992E-2</v>
      </c>
      <c r="AC814" s="1">
        <v>-23.202000000000002</v>
      </c>
      <c r="AD814">
        <v>2</v>
      </c>
      <c r="AE814">
        <v>2</v>
      </c>
      <c r="AF814" t="s">
        <v>48</v>
      </c>
      <c r="AG814">
        <v>2014</v>
      </c>
      <c r="AH814">
        <f>COUNTBLANK(datos[[#This Row],[Row ID]:[Year sales]])</f>
        <v>0</v>
      </c>
    </row>
    <row r="815" spans="1:34" x14ac:dyDescent="0.3">
      <c r="A815">
        <v>814</v>
      </c>
      <c r="B815" t="s">
        <v>2564</v>
      </c>
      <c r="C815" s="4">
        <v>42869</v>
      </c>
      <c r="D815" s="4">
        <v>42869</v>
      </c>
      <c r="E815" t="s">
        <v>1312</v>
      </c>
      <c r="F815" t="s">
        <v>2565</v>
      </c>
      <c r="G815" t="s">
        <v>2566</v>
      </c>
      <c r="H815" t="s">
        <v>37</v>
      </c>
      <c r="I815" t="s">
        <v>38</v>
      </c>
      <c r="J815" t="s">
        <v>2567</v>
      </c>
      <c r="K815" t="s">
        <v>59</v>
      </c>
      <c r="L815">
        <v>92704</v>
      </c>
      <c r="M815" t="s">
        <v>60</v>
      </c>
      <c r="N815" t="s">
        <v>2547</v>
      </c>
      <c r="O815" t="s">
        <v>43</v>
      </c>
      <c r="P815" t="s">
        <v>83</v>
      </c>
      <c r="Q815" t="s">
        <v>2548</v>
      </c>
      <c r="R815" s="1">
        <v>18.28</v>
      </c>
      <c r="S815">
        <v>2</v>
      </c>
      <c r="T815">
        <f t="shared" si="12"/>
        <v>17</v>
      </c>
      <c r="U815" t="s">
        <v>46</v>
      </c>
      <c r="V815">
        <v>0</v>
      </c>
      <c r="W815">
        <v>0</v>
      </c>
      <c r="X815" s="1">
        <v>0</v>
      </c>
      <c r="Y815" s="1">
        <v>18.28</v>
      </c>
      <c r="Z815" t="s">
        <v>65</v>
      </c>
      <c r="AA815" s="2">
        <v>6.2152000000000003</v>
      </c>
      <c r="AB815" s="3">
        <v>0.33999999999999997</v>
      </c>
      <c r="AC815" s="1">
        <v>-12.0648</v>
      </c>
      <c r="AD815">
        <v>0</v>
      </c>
      <c r="AE815">
        <v>0</v>
      </c>
      <c r="AF815" t="s">
        <v>48</v>
      </c>
      <c r="AG815">
        <v>2017</v>
      </c>
      <c r="AH815">
        <f>COUNTBLANK(datos[[#This Row],[Row ID]:[Year sales]])</f>
        <v>0</v>
      </c>
    </row>
    <row r="816" spans="1:34" x14ac:dyDescent="0.3">
      <c r="A816">
        <v>815</v>
      </c>
      <c r="B816" t="s">
        <v>2564</v>
      </c>
      <c r="C816" s="4">
        <v>42869</v>
      </c>
      <c r="D816" s="4">
        <v>42869</v>
      </c>
      <c r="E816" t="s">
        <v>1312</v>
      </c>
      <c r="F816" t="s">
        <v>2565</v>
      </c>
      <c r="G816" t="s">
        <v>2566</v>
      </c>
      <c r="H816" t="s">
        <v>37</v>
      </c>
      <c r="I816" t="s">
        <v>38</v>
      </c>
      <c r="J816" t="s">
        <v>2567</v>
      </c>
      <c r="K816" t="s">
        <v>59</v>
      </c>
      <c r="L816">
        <v>92704</v>
      </c>
      <c r="M816" t="s">
        <v>60</v>
      </c>
      <c r="N816" t="s">
        <v>2568</v>
      </c>
      <c r="O816" t="s">
        <v>90</v>
      </c>
      <c r="P816" t="s">
        <v>181</v>
      </c>
      <c r="Q816" t="s">
        <v>2569</v>
      </c>
      <c r="R816" s="1">
        <v>1399.93</v>
      </c>
      <c r="S816">
        <v>7</v>
      </c>
      <c r="T816">
        <f t="shared" si="12"/>
        <v>26</v>
      </c>
      <c r="U816" t="s">
        <v>75</v>
      </c>
      <c r="V816">
        <v>0</v>
      </c>
      <c r="W816">
        <v>0</v>
      </c>
      <c r="X816" s="1">
        <v>0</v>
      </c>
      <c r="Y816" s="1">
        <v>1399.93</v>
      </c>
      <c r="Z816" t="s">
        <v>53</v>
      </c>
      <c r="AA816" s="2">
        <v>601.96990000000005</v>
      </c>
      <c r="AB816" s="3">
        <v>0.43</v>
      </c>
      <c r="AC816" s="1">
        <v>-797.96010000000001</v>
      </c>
      <c r="AD816">
        <v>0</v>
      </c>
      <c r="AE816">
        <v>0</v>
      </c>
      <c r="AF816" t="s">
        <v>48</v>
      </c>
      <c r="AG816">
        <v>2017</v>
      </c>
      <c r="AH816">
        <f>COUNTBLANK(datos[[#This Row],[Row ID]:[Year sales]])</f>
        <v>0</v>
      </c>
    </row>
    <row r="817" spans="1:34" x14ac:dyDescent="0.3">
      <c r="A817">
        <v>816</v>
      </c>
      <c r="B817" t="s">
        <v>2570</v>
      </c>
      <c r="C817" s="4">
        <v>42083</v>
      </c>
      <c r="D817" s="4">
        <v>42086</v>
      </c>
      <c r="E817" t="s">
        <v>208</v>
      </c>
      <c r="F817" t="s">
        <v>2571</v>
      </c>
      <c r="G817" t="s">
        <v>2572</v>
      </c>
      <c r="H817" t="s">
        <v>57</v>
      </c>
      <c r="I817" t="s">
        <v>38</v>
      </c>
      <c r="J817" t="s">
        <v>2573</v>
      </c>
      <c r="K817" t="s">
        <v>134</v>
      </c>
      <c r="L817">
        <v>53209</v>
      </c>
      <c r="M817" t="s">
        <v>125</v>
      </c>
      <c r="N817" t="s">
        <v>790</v>
      </c>
      <c r="O817" t="s">
        <v>62</v>
      </c>
      <c r="P817" t="s">
        <v>110</v>
      </c>
      <c r="Q817" t="s">
        <v>791</v>
      </c>
      <c r="R817" s="1">
        <v>51.84</v>
      </c>
      <c r="S817">
        <v>8</v>
      </c>
      <c r="T817">
        <f t="shared" si="12"/>
        <v>24</v>
      </c>
      <c r="U817" t="s">
        <v>75</v>
      </c>
      <c r="V817">
        <v>0</v>
      </c>
      <c r="W817">
        <v>0</v>
      </c>
      <c r="X817" s="1">
        <v>0</v>
      </c>
      <c r="Y817" s="1">
        <v>51.84</v>
      </c>
      <c r="Z817" t="s">
        <v>99</v>
      </c>
      <c r="AA817" s="2">
        <v>24.883199999999999</v>
      </c>
      <c r="AB817" s="3">
        <v>0.47999999999999993</v>
      </c>
      <c r="AC817" s="1">
        <v>-26.956800000000001</v>
      </c>
      <c r="AD817">
        <v>3</v>
      </c>
      <c r="AE817">
        <v>3</v>
      </c>
      <c r="AF817" t="s">
        <v>48</v>
      </c>
      <c r="AG817">
        <v>2015</v>
      </c>
      <c r="AH817">
        <f>COUNTBLANK(datos[[#This Row],[Row ID]:[Year sales]])</f>
        <v>0</v>
      </c>
    </row>
    <row r="818" spans="1:34" x14ac:dyDescent="0.3">
      <c r="A818">
        <v>817</v>
      </c>
      <c r="B818" t="s">
        <v>2574</v>
      </c>
      <c r="C818" s="4">
        <v>42628</v>
      </c>
      <c r="D818" s="4">
        <v>42632</v>
      </c>
      <c r="E818" t="s">
        <v>67</v>
      </c>
      <c r="F818" t="s">
        <v>1796</v>
      </c>
      <c r="G818" t="s">
        <v>1797</v>
      </c>
      <c r="H818" t="s">
        <v>37</v>
      </c>
      <c r="I818" t="s">
        <v>38</v>
      </c>
      <c r="J818" t="s">
        <v>166</v>
      </c>
      <c r="K818" t="s">
        <v>167</v>
      </c>
      <c r="L818">
        <v>19140</v>
      </c>
      <c r="M818" t="s">
        <v>168</v>
      </c>
      <c r="N818" t="s">
        <v>2575</v>
      </c>
      <c r="O818" t="s">
        <v>62</v>
      </c>
      <c r="P818" t="s">
        <v>110</v>
      </c>
      <c r="Q818" t="s">
        <v>2576</v>
      </c>
      <c r="R818" s="1">
        <v>5.3440000000000003</v>
      </c>
      <c r="S818">
        <v>1</v>
      </c>
      <c r="T818">
        <f t="shared" si="12"/>
        <v>26</v>
      </c>
      <c r="U818" t="s">
        <v>46</v>
      </c>
      <c r="V818">
        <v>0.2</v>
      </c>
      <c r="W818">
        <v>1.0688000000000002</v>
      </c>
      <c r="X818" s="1">
        <v>-1.0688</v>
      </c>
      <c r="Y818" s="1">
        <v>6.4128000000000007</v>
      </c>
      <c r="Z818" t="s">
        <v>65</v>
      </c>
      <c r="AA818" s="2">
        <v>1.8704000000000001</v>
      </c>
      <c r="AB818" s="3">
        <v>0.35</v>
      </c>
      <c r="AC818" s="1">
        <v>-2.4047999999999998</v>
      </c>
      <c r="AD818">
        <v>4</v>
      </c>
      <c r="AE818">
        <v>4</v>
      </c>
      <c r="AF818" t="s">
        <v>48</v>
      </c>
      <c r="AG818">
        <v>2016</v>
      </c>
      <c r="AH818">
        <f>COUNTBLANK(datos[[#This Row],[Row ID]:[Year sales]])</f>
        <v>0</v>
      </c>
    </row>
    <row r="819" spans="1:34" x14ac:dyDescent="0.3">
      <c r="A819">
        <v>818</v>
      </c>
      <c r="B819" t="s">
        <v>2577</v>
      </c>
      <c r="C819" s="4">
        <v>41818</v>
      </c>
      <c r="D819" s="4">
        <v>41822</v>
      </c>
      <c r="E819" t="s">
        <v>67</v>
      </c>
      <c r="F819" t="s">
        <v>1930</v>
      </c>
      <c r="G819" t="s">
        <v>1931</v>
      </c>
      <c r="H819" t="s">
        <v>37</v>
      </c>
      <c r="I819" t="s">
        <v>38</v>
      </c>
      <c r="J819" t="s">
        <v>166</v>
      </c>
      <c r="K819" t="s">
        <v>167</v>
      </c>
      <c r="L819">
        <v>19140</v>
      </c>
      <c r="M819" t="s">
        <v>168</v>
      </c>
      <c r="N819" t="s">
        <v>424</v>
      </c>
      <c r="O819" t="s">
        <v>62</v>
      </c>
      <c r="P819" t="s">
        <v>110</v>
      </c>
      <c r="Q819" t="s">
        <v>425</v>
      </c>
      <c r="R819" s="1">
        <v>41.472000000000001</v>
      </c>
      <c r="S819">
        <v>8</v>
      </c>
      <c r="T819">
        <f t="shared" si="12"/>
        <v>22</v>
      </c>
      <c r="U819" t="s">
        <v>75</v>
      </c>
      <c r="V819">
        <v>0.2</v>
      </c>
      <c r="W819">
        <v>8.2944000000000013</v>
      </c>
      <c r="X819" s="1">
        <v>-8.2943999999999996</v>
      </c>
      <c r="Y819" s="1">
        <v>49.766400000000004</v>
      </c>
      <c r="Z819" t="s">
        <v>65</v>
      </c>
      <c r="AA819" s="2">
        <v>14.5152</v>
      </c>
      <c r="AB819" s="3">
        <v>0.35</v>
      </c>
      <c r="AC819" s="1">
        <v>-18.662400000000002</v>
      </c>
      <c r="AD819">
        <v>4</v>
      </c>
      <c r="AE819">
        <v>4</v>
      </c>
      <c r="AF819" t="s">
        <v>48</v>
      </c>
      <c r="AG819">
        <v>2014</v>
      </c>
      <c r="AH819">
        <f>COUNTBLANK(datos[[#This Row],[Row ID]:[Year sales]])</f>
        <v>0</v>
      </c>
    </row>
    <row r="820" spans="1:34" x14ac:dyDescent="0.3">
      <c r="A820">
        <v>819</v>
      </c>
      <c r="B820" t="s">
        <v>2577</v>
      </c>
      <c r="C820" s="4">
        <v>41818</v>
      </c>
      <c r="D820" s="4">
        <v>41822</v>
      </c>
      <c r="E820" t="s">
        <v>67</v>
      </c>
      <c r="F820" t="s">
        <v>1930</v>
      </c>
      <c r="G820" t="s">
        <v>1931</v>
      </c>
      <c r="H820" t="s">
        <v>37</v>
      </c>
      <c r="I820" t="s">
        <v>38</v>
      </c>
      <c r="J820" t="s">
        <v>166</v>
      </c>
      <c r="K820" t="s">
        <v>167</v>
      </c>
      <c r="L820">
        <v>19140</v>
      </c>
      <c r="M820" t="s">
        <v>168</v>
      </c>
      <c r="N820" t="s">
        <v>2578</v>
      </c>
      <c r="O820" t="s">
        <v>62</v>
      </c>
      <c r="P820" t="s">
        <v>94</v>
      </c>
      <c r="Q820" t="s">
        <v>2579</v>
      </c>
      <c r="R820" s="1">
        <v>3.1680000000000001</v>
      </c>
      <c r="S820">
        <v>3</v>
      </c>
      <c r="T820">
        <f t="shared" si="12"/>
        <v>11</v>
      </c>
      <c r="U820" t="s">
        <v>52</v>
      </c>
      <c r="V820">
        <v>0.7</v>
      </c>
      <c r="W820">
        <v>2.2176</v>
      </c>
      <c r="X820" s="1">
        <v>-2.2176</v>
      </c>
      <c r="Y820" s="1">
        <v>5.3856000000000002</v>
      </c>
      <c r="Z820" t="s">
        <v>65</v>
      </c>
      <c r="AA820" s="2">
        <v>-2.4287999999999998</v>
      </c>
      <c r="AB820" s="3">
        <v>-0.76666666666666661</v>
      </c>
      <c r="AC820" s="1">
        <v>-3.3792</v>
      </c>
      <c r="AD820">
        <v>4</v>
      </c>
      <c r="AE820">
        <v>4</v>
      </c>
      <c r="AF820" t="s">
        <v>48</v>
      </c>
      <c r="AG820">
        <v>2014</v>
      </c>
      <c r="AH820">
        <f>COUNTBLANK(datos[[#This Row],[Row ID]:[Year sales]])</f>
        <v>0</v>
      </c>
    </row>
    <row r="821" spans="1:34" x14ac:dyDescent="0.3">
      <c r="A821">
        <v>820</v>
      </c>
      <c r="B821" t="s">
        <v>2577</v>
      </c>
      <c r="C821" s="4">
        <v>41818</v>
      </c>
      <c r="D821" s="4">
        <v>41822</v>
      </c>
      <c r="E821" t="s">
        <v>67</v>
      </c>
      <c r="F821" t="s">
        <v>1930</v>
      </c>
      <c r="G821" t="s">
        <v>1931</v>
      </c>
      <c r="H821" t="s">
        <v>37</v>
      </c>
      <c r="I821" t="s">
        <v>38</v>
      </c>
      <c r="J821" t="s">
        <v>166</v>
      </c>
      <c r="K821" t="s">
        <v>167</v>
      </c>
      <c r="L821">
        <v>19140</v>
      </c>
      <c r="M821" t="s">
        <v>168</v>
      </c>
      <c r="N821" t="s">
        <v>2580</v>
      </c>
      <c r="O821" t="s">
        <v>43</v>
      </c>
      <c r="P821" t="s">
        <v>50</v>
      </c>
      <c r="Q821" t="s">
        <v>2581</v>
      </c>
      <c r="R821" s="1">
        <v>1228.4649999999999</v>
      </c>
      <c r="S821">
        <v>5</v>
      </c>
      <c r="T821">
        <f t="shared" si="12"/>
        <v>21</v>
      </c>
      <c r="U821" t="s">
        <v>75</v>
      </c>
      <c r="V821">
        <v>0.3</v>
      </c>
      <c r="W821">
        <v>368.53949999999998</v>
      </c>
      <c r="X821" s="1">
        <v>-368.53949999999998</v>
      </c>
      <c r="Y821" s="1">
        <v>1597.0045</v>
      </c>
      <c r="Z821" t="s">
        <v>53</v>
      </c>
      <c r="AA821" s="2">
        <v>0</v>
      </c>
      <c r="AB821" s="3">
        <v>0</v>
      </c>
      <c r="AC821" s="1">
        <v>-859.92550000000006</v>
      </c>
      <c r="AD821">
        <v>4</v>
      </c>
      <c r="AE821">
        <v>4</v>
      </c>
      <c r="AF821" t="s">
        <v>48</v>
      </c>
      <c r="AG821">
        <v>2014</v>
      </c>
      <c r="AH821">
        <f>COUNTBLANK(datos[[#This Row],[Row ID]:[Year sales]])</f>
        <v>0</v>
      </c>
    </row>
    <row r="822" spans="1:34" x14ac:dyDescent="0.3">
      <c r="A822">
        <v>821</v>
      </c>
      <c r="B822" t="s">
        <v>2577</v>
      </c>
      <c r="C822" s="4">
        <v>41818</v>
      </c>
      <c r="D822" s="4">
        <v>41822</v>
      </c>
      <c r="E822" t="s">
        <v>67</v>
      </c>
      <c r="F822" t="s">
        <v>1930</v>
      </c>
      <c r="G822" t="s">
        <v>1931</v>
      </c>
      <c r="H822" t="s">
        <v>37</v>
      </c>
      <c r="I822" t="s">
        <v>38</v>
      </c>
      <c r="J822" t="s">
        <v>166</v>
      </c>
      <c r="K822" t="s">
        <v>167</v>
      </c>
      <c r="L822">
        <v>19140</v>
      </c>
      <c r="M822" t="s">
        <v>168</v>
      </c>
      <c r="N822" t="s">
        <v>2582</v>
      </c>
      <c r="O822" t="s">
        <v>62</v>
      </c>
      <c r="P822" t="s">
        <v>94</v>
      </c>
      <c r="Q822" t="s">
        <v>2583</v>
      </c>
      <c r="R822" s="1">
        <v>31.085999999999999</v>
      </c>
      <c r="S822">
        <v>3</v>
      </c>
      <c r="T822">
        <f t="shared" si="12"/>
        <v>20</v>
      </c>
      <c r="U822" t="s">
        <v>52</v>
      </c>
      <c r="V822">
        <v>0.7</v>
      </c>
      <c r="W822">
        <v>21.760199999999998</v>
      </c>
      <c r="X822" s="1">
        <v>-21.760200000000001</v>
      </c>
      <c r="Y822" s="1">
        <v>52.846199999999996</v>
      </c>
      <c r="Z822" t="s">
        <v>99</v>
      </c>
      <c r="AA822" s="2">
        <v>-22.796399999999998</v>
      </c>
      <c r="AB822" s="3">
        <v>-0.73333333333333328</v>
      </c>
      <c r="AC822" s="1">
        <v>-32.122199999999999</v>
      </c>
      <c r="AD822">
        <v>4</v>
      </c>
      <c r="AE822">
        <v>4</v>
      </c>
      <c r="AF822" t="s">
        <v>48</v>
      </c>
      <c r="AG822">
        <v>2014</v>
      </c>
      <c r="AH822">
        <f>COUNTBLANK(datos[[#This Row],[Row ID]:[Year sales]])</f>
        <v>0</v>
      </c>
    </row>
    <row r="823" spans="1:34" x14ac:dyDescent="0.3">
      <c r="A823">
        <v>822</v>
      </c>
      <c r="B823" t="s">
        <v>2577</v>
      </c>
      <c r="C823" s="4">
        <v>41818</v>
      </c>
      <c r="D823" s="4">
        <v>41822</v>
      </c>
      <c r="E823" t="s">
        <v>67</v>
      </c>
      <c r="F823" t="s">
        <v>1930</v>
      </c>
      <c r="G823" t="s">
        <v>1931</v>
      </c>
      <c r="H823" t="s">
        <v>37</v>
      </c>
      <c r="I823" t="s">
        <v>38</v>
      </c>
      <c r="J823" t="s">
        <v>166</v>
      </c>
      <c r="K823" t="s">
        <v>167</v>
      </c>
      <c r="L823">
        <v>19140</v>
      </c>
      <c r="M823" t="s">
        <v>168</v>
      </c>
      <c r="N823" t="s">
        <v>2584</v>
      </c>
      <c r="O823" t="s">
        <v>62</v>
      </c>
      <c r="P823" t="s">
        <v>110</v>
      </c>
      <c r="Q823" t="s">
        <v>2585</v>
      </c>
      <c r="R823" s="1">
        <v>335.52</v>
      </c>
      <c r="S823">
        <v>4</v>
      </c>
      <c r="T823">
        <f t="shared" si="12"/>
        <v>19</v>
      </c>
      <c r="U823" t="s">
        <v>52</v>
      </c>
      <c r="V823">
        <v>0.2</v>
      </c>
      <c r="W823">
        <v>67.103999999999999</v>
      </c>
      <c r="X823" s="1">
        <v>-67.103999999999999</v>
      </c>
      <c r="Y823" s="1">
        <v>402.62399999999997</v>
      </c>
      <c r="Z823" t="s">
        <v>47</v>
      </c>
      <c r="AA823" s="2">
        <v>117.432</v>
      </c>
      <c r="AB823" s="3">
        <v>0.35000000000000003</v>
      </c>
      <c r="AC823" s="1">
        <v>-150.98400000000001</v>
      </c>
      <c r="AD823">
        <v>4</v>
      </c>
      <c r="AE823">
        <v>4</v>
      </c>
      <c r="AF823" t="s">
        <v>48</v>
      </c>
      <c r="AG823">
        <v>2014</v>
      </c>
      <c r="AH823">
        <f>COUNTBLANK(datos[[#This Row],[Row ID]:[Year sales]])</f>
        <v>0</v>
      </c>
    </row>
    <row r="824" spans="1:34" x14ac:dyDescent="0.3">
      <c r="A824">
        <v>823</v>
      </c>
      <c r="B824" t="s">
        <v>2586</v>
      </c>
      <c r="C824" s="4">
        <v>42906</v>
      </c>
      <c r="D824" s="4">
        <v>42913</v>
      </c>
      <c r="E824" t="s">
        <v>67</v>
      </c>
      <c r="F824" t="s">
        <v>2587</v>
      </c>
      <c r="G824" t="s">
        <v>2588</v>
      </c>
      <c r="H824" t="s">
        <v>37</v>
      </c>
      <c r="I824" t="s">
        <v>38</v>
      </c>
      <c r="J824" t="s">
        <v>1115</v>
      </c>
      <c r="K824" t="s">
        <v>810</v>
      </c>
      <c r="L824">
        <v>7109</v>
      </c>
      <c r="M824" t="s">
        <v>168</v>
      </c>
      <c r="N824" t="s">
        <v>2589</v>
      </c>
      <c r="O824" t="s">
        <v>90</v>
      </c>
      <c r="P824" t="s">
        <v>181</v>
      </c>
      <c r="Q824" t="s">
        <v>2590</v>
      </c>
      <c r="R824" s="1">
        <v>239.97</v>
      </c>
      <c r="S824">
        <v>3</v>
      </c>
      <c r="T824">
        <f t="shared" si="12"/>
        <v>30</v>
      </c>
      <c r="U824" t="s">
        <v>52</v>
      </c>
      <c r="V824">
        <v>0</v>
      </c>
      <c r="W824">
        <v>0</v>
      </c>
      <c r="X824" s="1">
        <v>0</v>
      </c>
      <c r="Y824" s="1">
        <v>239.97</v>
      </c>
      <c r="Z824" t="s">
        <v>47</v>
      </c>
      <c r="AA824" s="2">
        <v>71.991</v>
      </c>
      <c r="AB824" s="3">
        <v>0.3</v>
      </c>
      <c r="AC824" s="1">
        <v>-167.97900000000001</v>
      </c>
      <c r="AD824">
        <v>7</v>
      </c>
      <c r="AE824">
        <v>7</v>
      </c>
      <c r="AF824" t="s">
        <v>48</v>
      </c>
      <c r="AG824">
        <v>2017</v>
      </c>
      <c r="AH824">
        <f>COUNTBLANK(datos[[#This Row],[Row ID]:[Year sales]])</f>
        <v>0</v>
      </c>
    </row>
    <row r="825" spans="1:34" x14ac:dyDescent="0.3">
      <c r="A825">
        <v>824</v>
      </c>
      <c r="B825" t="s">
        <v>2586</v>
      </c>
      <c r="C825" s="4">
        <v>42906</v>
      </c>
      <c r="D825" s="4">
        <v>42913</v>
      </c>
      <c r="E825" t="s">
        <v>67</v>
      </c>
      <c r="F825" t="s">
        <v>2587</v>
      </c>
      <c r="G825" t="s">
        <v>2588</v>
      </c>
      <c r="H825" t="s">
        <v>37</v>
      </c>
      <c r="I825" t="s">
        <v>38</v>
      </c>
      <c r="J825" t="s">
        <v>1115</v>
      </c>
      <c r="K825" t="s">
        <v>810</v>
      </c>
      <c r="L825">
        <v>7109</v>
      </c>
      <c r="M825" t="s">
        <v>168</v>
      </c>
      <c r="N825" t="s">
        <v>2389</v>
      </c>
      <c r="O825" t="s">
        <v>62</v>
      </c>
      <c r="P825" t="s">
        <v>63</v>
      </c>
      <c r="Q825" t="s">
        <v>2390</v>
      </c>
      <c r="R825" s="1">
        <v>9.82</v>
      </c>
      <c r="S825">
        <v>2</v>
      </c>
      <c r="T825">
        <f t="shared" si="12"/>
        <v>19</v>
      </c>
      <c r="U825" t="s">
        <v>46</v>
      </c>
      <c r="V825">
        <v>0</v>
      </c>
      <c r="W825">
        <v>0</v>
      </c>
      <c r="X825" s="1">
        <v>0</v>
      </c>
      <c r="Y825" s="1">
        <v>9.82</v>
      </c>
      <c r="Z825" t="s">
        <v>65</v>
      </c>
      <c r="AA825" s="2">
        <v>4.8117999999999999</v>
      </c>
      <c r="AB825" s="3">
        <v>0.49</v>
      </c>
      <c r="AC825" s="1">
        <v>-5.0082000000000004</v>
      </c>
      <c r="AD825">
        <v>7</v>
      </c>
      <c r="AE825">
        <v>7</v>
      </c>
      <c r="AF825" t="s">
        <v>48</v>
      </c>
      <c r="AG825">
        <v>2017</v>
      </c>
      <c r="AH825">
        <f>COUNTBLANK(datos[[#This Row],[Row ID]:[Year sales]])</f>
        <v>0</v>
      </c>
    </row>
    <row r="826" spans="1:34" x14ac:dyDescent="0.3">
      <c r="A826">
        <v>825</v>
      </c>
      <c r="B826" t="s">
        <v>2591</v>
      </c>
      <c r="C826" s="4">
        <v>41768</v>
      </c>
      <c r="D826" s="4">
        <v>41774</v>
      </c>
      <c r="E826" t="s">
        <v>67</v>
      </c>
      <c r="F826" t="s">
        <v>2592</v>
      </c>
      <c r="G826" t="s">
        <v>2593</v>
      </c>
      <c r="H826" t="s">
        <v>37</v>
      </c>
      <c r="I826" t="s">
        <v>38</v>
      </c>
      <c r="J826" t="s">
        <v>147</v>
      </c>
      <c r="K826" t="s">
        <v>59</v>
      </c>
      <c r="L826">
        <v>94110</v>
      </c>
      <c r="M826" t="s">
        <v>60</v>
      </c>
      <c r="N826" t="s">
        <v>2594</v>
      </c>
      <c r="O826" t="s">
        <v>90</v>
      </c>
      <c r="P826" t="s">
        <v>181</v>
      </c>
      <c r="Q826" t="s">
        <v>2595</v>
      </c>
      <c r="R826" s="1">
        <v>67.8</v>
      </c>
      <c r="S826">
        <v>4</v>
      </c>
      <c r="T826">
        <f t="shared" si="12"/>
        <v>22</v>
      </c>
      <c r="U826" t="s">
        <v>52</v>
      </c>
      <c r="V826">
        <v>0</v>
      </c>
      <c r="W826">
        <v>0</v>
      </c>
      <c r="X826" s="1">
        <v>0</v>
      </c>
      <c r="Y826" s="1">
        <v>67.8</v>
      </c>
      <c r="Z826" t="s">
        <v>99</v>
      </c>
      <c r="AA826" s="2">
        <v>4.0679999999999996</v>
      </c>
      <c r="AB826" s="3">
        <v>0.06</v>
      </c>
      <c r="AC826" s="1">
        <v>-63.731999999999999</v>
      </c>
      <c r="AD826">
        <v>6</v>
      </c>
      <c r="AE826">
        <v>6</v>
      </c>
      <c r="AF826" t="s">
        <v>48</v>
      </c>
      <c r="AG826">
        <v>2014</v>
      </c>
      <c r="AH826">
        <f>COUNTBLANK(datos[[#This Row],[Row ID]:[Year sales]])</f>
        <v>0</v>
      </c>
    </row>
    <row r="827" spans="1:34" x14ac:dyDescent="0.3">
      <c r="A827">
        <v>826</v>
      </c>
      <c r="B827" t="s">
        <v>2591</v>
      </c>
      <c r="C827" s="4">
        <v>41768</v>
      </c>
      <c r="D827" s="4">
        <v>41774</v>
      </c>
      <c r="E827" t="s">
        <v>67</v>
      </c>
      <c r="F827" t="s">
        <v>2592</v>
      </c>
      <c r="G827" t="s">
        <v>2593</v>
      </c>
      <c r="H827" t="s">
        <v>37</v>
      </c>
      <c r="I827" t="s">
        <v>38</v>
      </c>
      <c r="J827" t="s">
        <v>147</v>
      </c>
      <c r="K827" t="s">
        <v>59</v>
      </c>
      <c r="L827">
        <v>94110</v>
      </c>
      <c r="M827" t="s">
        <v>60</v>
      </c>
      <c r="N827" t="s">
        <v>878</v>
      </c>
      <c r="O827" t="s">
        <v>90</v>
      </c>
      <c r="P827" t="s">
        <v>181</v>
      </c>
      <c r="Q827" t="s">
        <v>879</v>
      </c>
      <c r="R827" s="1">
        <v>167.97</v>
      </c>
      <c r="S827">
        <v>3</v>
      </c>
      <c r="T827">
        <f t="shared" si="12"/>
        <v>29</v>
      </c>
      <c r="U827" t="s">
        <v>52</v>
      </c>
      <c r="V827">
        <v>0</v>
      </c>
      <c r="W827">
        <v>0</v>
      </c>
      <c r="X827" s="1">
        <v>0</v>
      </c>
      <c r="Y827" s="1">
        <v>167.97</v>
      </c>
      <c r="Z827" t="s">
        <v>99</v>
      </c>
      <c r="AA827" s="2">
        <v>40.312800000000003</v>
      </c>
      <c r="AB827" s="3">
        <v>0.24000000000000002</v>
      </c>
      <c r="AC827" s="1">
        <v>-127.6572</v>
      </c>
      <c r="AD827">
        <v>6</v>
      </c>
      <c r="AE827">
        <v>6</v>
      </c>
      <c r="AF827" t="s">
        <v>48</v>
      </c>
      <c r="AG827">
        <v>2014</v>
      </c>
      <c r="AH827">
        <f>COUNTBLANK(datos[[#This Row],[Row ID]:[Year sales]])</f>
        <v>0</v>
      </c>
    </row>
    <row r="828" spans="1:34" x14ac:dyDescent="0.3">
      <c r="A828">
        <v>827</v>
      </c>
      <c r="B828" t="s">
        <v>2596</v>
      </c>
      <c r="C828" s="4">
        <v>42968</v>
      </c>
      <c r="D828" s="4">
        <v>42975</v>
      </c>
      <c r="E828" t="s">
        <v>67</v>
      </c>
      <c r="F828" t="s">
        <v>1902</v>
      </c>
      <c r="G828" t="s">
        <v>1903</v>
      </c>
      <c r="H828" t="s">
        <v>37</v>
      </c>
      <c r="I828" t="s">
        <v>38</v>
      </c>
      <c r="J828" t="s">
        <v>954</v>
      </c>
      <c r="K828" t="s">
        <v>249</v>
      </c>
      <c r="L828">
        <v>55044</v>
      </c>
      <c r="M828" t="s">
        <v>125</v>
      </c>
      <c r="N828" t="s">
        <v>2597</v>
      </c>
      <c r="O828" t="s">
        <v>62</v>
      </c>
      <c r="P828" t="s">
        <v>289</v>
      </c>
      <c r="Q828" t="s">
        <v>2598</v>
      </c>
      <c r="R828" s="1">
        <v>35</v>
      </c>
      <c r="S828">
        <v>7</v>
      </c>
      <c r="T828">
        <f t="shared" si="12"/>
        <v>47</v>
      </c>
      <c r="U828" t="s">
        <v>75</v>
      </c>
      <c r="V828">
        <v>0</v>
      </c>
      <c r="W828">
        <v>0</v>
      </c>
      <c r="X828" s="1">
        <v>0</v>
      </c>
      <c r="Y828" s="1">
        <v>35</v>
      </c>
      <c r="Z828" t="s">
        <v>65</v>
      </c>
      <c r="AA828" s="2">
        <v>16.8</v>
      </c>
      <c r="AB828" s="3">
        <v>0.48000000000000004</v>
      </c>
      <c r="AC828" s="1">
        <v>-18.2</v>
      </c>
      <c r="AD828">
        <v>7</v>
      </c>
      <c r="AE828">
        <v>7</v>
      </c>
      <c r="AF828" t="s">
        <v>48</v>
      </c>
      <c r="AG828">
        <v>2017</v>
      </c>
      <c r="AH828">
        <f>COUNTBLANK(datos[[#This Row],[Row ID]:[Year sales]])</f>
        <v>0</v>
      </c>
    </row>
    <row r="829" spans="1:34" x14ac:dyDescent="0.3">
      <c r="A829">
        <v>828</v>
      </c>
      <c r="B829" t="s">
        <v>2596</v>
      </c>
      <c r="C829" s="4">
        <v>42968</v>
      </c>
      <c r="D829" s="4">
        <v>42975</v>
      </c>
      <c r="E829" t="s">
        <v>67</v>
      </c>
      <c r="F829" t="s">
        <v>1902</v>
      </c>
      <c r="G829" t="s">
        <v>1903</v>
      </c>
      <c r="H829" t="s">
        <v>37</v>
      </c>
      <c r="I829" t="s">
        <v>38</v>
      </c>
      <c r="J829" t="s">
        <v>954</v>
      </c>
      <c r="K829" t="s">
        <v>249</v>
      </c>
      <c r="L829">
        <v>55044</v>
      </c>
      <c r="M829" t="s">
        <v>125</v>
      </c>
      <c r="N829" t="s">
        <v>2599</v>
      </c>
      <c r="O829" t="s">
        <v>62</v>
      </c>
      <c r="P829" t="s">
        <v>599</v>
      </c>
      <c r="Q829" t="s">
        <v>2600</v>
      </c>
      <c r="R829" s="1">
        <v>37.24</v>
      </c>
      <c r="S829">
        <v>4</v>
      </c>
      <c r="T829">
        <f t="shared" si="12"/>
        <v>32</v>
      </c>
      <c r="U829" t="s">
        <v>52</v>
      </c>
      <c r="V829">
        <v>0</v>
      </c>
      <c r="W829">
        <v>0</v>
      </c>
      <c r="X829" s="1">
        <v>0</v>
      </c>
      <c r="Y829" s="1">
        <v>37.24</v>
      </c>
      <c r="Z829" t="s">
        <v>65</v>
      </c>
      <c r="AA829" s="2">
        <v>10.7996</v>
      </c>
      <c r="AB829" s="3">
        <v>0.28999999999999998</v>
      </c>
      <c r="AC829" s="1">
        <v>-26.4404</v>
      </c>
      <c r="AD829">
        <v>7</v>
      </c>
      <c r="AE829">
        <v>7</v>
      </c>
      <c r="AF829" t="s">
        <v>48</v>
      </c>
      <c r="AG829">
        <v>2017</v>
      </c>
      <c r="AH829">
        <f>COUNTBLANK(datos[[#This Row],[Row ID]:[Year sales]])</f>
        <v>0</v>
      </c>
    </row>
    <row r="830" spans="1:34" x14ac:dyDescent="0.3">
      <c r="A830">
        <v>829</v>
      </c>
      <c r="B830" t="s">
        <v>2596</v>
      </c>
      <c r="C830" s="4">
        <v>42968</v>
      </c>
      <c r="D830" s="4">
        <v>42975</v>
      </c>
      <c r="E830" t="s">
        <v>67</v>
      </c>
      <c r="F830" t="s">
        <v>1902</v>
      </c>
      <c r="G830" t="s">
        <v>1903</v>
      </c>
      <c r="H830" t="s">
        <v>37</v>
      </c>
      <c r="I830" t="s">
        <v>38</v>
      </c>
      <c r="J830" t="s">
        <v>954</v>
      </c>
      <c r="K830" t="s">
        <v>249</v>
      </c>
      <c r="L830">
        <v>55044</v>
      </c>
      <c r="M830" t="s">
        <v>125</v>
      </c>
      <c r="N830" t="s">
        <v>2601</v>
      </c>
      <c r="O830" t="s">
        <v>62</v>
      </c>
      <c r="P830" t="s">
        <v>193</v>
      </c>
      <c r="Q830" t="s">
        <v>2602</v>
      </c>
      <c r="R830" s="1">
        <v>15.28</v>
      </c>
      <c r="S830">
        <v>2</v>
      </c>
      <c r="T830">
        <f t="shared" si="12"/>
        <v>23</v>
      </c>
      <c r="U830" t="s">
        <v>46</v>
      </c>
      <c r="V830">
        <v>0</v>
      </c>
      <c r="W830">
        <v>0</v>
      </c>
      <c r="X830" s="1">
        <v>0</v>
      </c>
      <c r="Y830" s="1">
        <v>15.28</v>
      </c>
      <c r="Z830" t="s">
        <v>65</v>
      </c>
      <c r="AA830" s="2">
        <v>7.4871999999999996</v>
      </c>
      <c r="AB830" s="3">
        <v>0.49</v>
      </c>
      <c r="AC830" s="1">
        <v>-7.7927999999999997</v>
      </c>
      <c r="AD830">
        <v>7</v>
      </c>
      <c r="AE830">
        <v>7</v>
      </c>
      <c r="AF830" t="s">
        <v>48</v>
      </c>
      <c r="AG830">
        <v>2017</v>
      </c>
      <c r="AH830">
        <f>COUNTBLANK(datos[[#This Row],[Row ID]:[Year sales]])</f>
        <v>0</v>
      </c>
    </row>
    <row r="831" spans="1:34" x14ac:dyDescent="0.3">
      <c r="A831">
        <v>830</v>
      </c>
      <c r="B831" t="s">
        <v>2603</v>
      </c>
      <c r="C831" s="4">
        <v>42902</v>
      </c>
      <c r="D831" s="4">
        <v>42907</v>
      </c>
      <c r="E831" t="s">
        <v>34</v>
      </c>
      <c r="F831" t="s">
        <v>352</v>
      </c>
      <c r="G831" t="s">
        <v>353</v>
      </c>
      <c r="H831" t="s">
        <v>37</v>
      </c>
      <c r="I831" t="s">
        <v>38</v>
      </c>
      <c r="J831" t="s">
        <v>2604</v>
      </c>
      <c r="K831" t="s">
        <v>40</v>
      </c>
      <c r="L831">
        <v>41042</v>
      </c>
      <c r="M831" t="s">
        <v>41</v>
      </c>
      <c r="N831" t="s">
        <v>2605</v>
      </c>
      <c r="O831" t="s">
        <v>43</v>
      </c>
      <c r="P831" t="s">
        <v>50</v>
      </c>
      <c r="Q831" t="s">
        <v>2606</v>
      </c>
      <c r="R831" s="1">
        <v>301.95999999999998</v>
      </c>
      <c r="S831">
        <v>2</v>
      </c>
      <c r="T831">
        <f t="shared" si="12"/>
        <v>32</v>
      </c>
      <c r="U831" t="s">
        <v>46</v>
      </c>
      <c r="V831">
        <v>0</v>
      </c>
      <c r="W831">
        <v>0</v>
      </c>
      <c r="X831" s="1">
        <v>0</v>
      </c>
      <c r="Y831" s="1">
        <v>301.95999999999998</v>
      </c>
      <c r="Z831" t="s">
        <v>47</v>
      </c>
      <c r="AA831" s="2">
        <v>90.587999999999994</v>
      </c>
      <c r="AB831" s="3">
        <v>0.3</v>
      </c>
      <c r="AC831" s="1">
        <v>-211.37200000000001</v>
      </c>
      <c r="AD831">
        <v>5</v>
      </c>
      <c r="AE831">
        <v>5</v>
      </c>
      <c r="AF831" t="s">
        <v>48</v>
      </c>
      <c r="AG831">
        <v>2017</v>
      </c>
      <c r="AH831">
        <f>COUNTBLANK(datos[[#This Row],[Row ID]:[Year sales]])</f>
        <v>0</v>
      </c>
    </row>
    <row r="832" spans="1:34" x14ac:dyDescent="0.3">
      <c r="A832">
        <v>831</v>
      </c>
      <c r="B832" t="s">
        <v>2603</v>
      </c>
      <c r="C832" s="4">
        <v>42902</v>
      </c>
      <c r="D832" s="4">
        <v>42907</v>
      </c>
      <c r="E832" t="s">
        <v>34</v>
      </c>
      <c r="F832" t="s">
        <v>352</v>
      </c>
      <c r="G832" t="s">
        <v>353</v>
      </c>
      <c r="H832" t="s">
        <v>37</v>
      </c>
      <c r="I832" t="s">
        <v>38</v>
      </c>
      <c r="J832" t="s">
        <v>2604</v>
      </c>
      <c r="K832" t="s">
        <v>40</v>
      </c>
      <c r="L832">
        <v>41042</v>
      </c>
      <c r="M832" t="s">
        <v>41</v>
      </c>
      <c r="N832" t="s">
        <v>2607</v>
      </c>
      <c r="O832" t="s">
        <v>62</v>
      </c>
      <c r="P832" t="s">
        <v>97</v>
      </c>
      <c r="Q832" t="s">
        <v>2608</v>
      </c>
      <c r="R832" s="1">
        <v>180.66</v>
      </c>
      <c r="S832">
        <v>3</v>
      </c>
      <c r="T832">
        <f t="shared" si="12"/>
        <v>3</v>
      </c>
      <c r="U832" t="s">
        <v>52</v>
      </c>
      <c r="V832">
        <v>0</v>
      </c>
      <c r="W832">
        <v>0</v>
      </c>
      <c r="X832" s="1">
        <v>0</v>
      </c>
      <c r="Y832" s="1">
        <v>180.66</v>
      </c>
      <c r="Z832" t="s">
        <v>99</v>
      </c>
      <c r="AA832" s="2">
        <v>50.584800000000001</v>
      </c>
      <c r="AB832" s="3">
        <v>0.28000000000000003</v>
      </c>
      <c r="AC832" s="1">
        <v>-130.0752</v>
      </c>
      <c r="AD832">
        <v>5</v>
      </c>
      <c r="AE832">
        <v>5</v>
      </c>
      <c r="AF832" t="s">
        <v>48</v>
      </c>
      <c r="AG832">
        <v>2017</v>
      </c>
      <c r="AH832">
        <f>COUNTBLANK(datos[[#This Row],[Row ID]:[Year sales]])</f>
        <v>0</v>
      </c>
    </row>
    <row r="833" spans="1:34" x14ac:dyDescent="0.3">
      <c r="A833">
        <v>832</v>
      </c>
      <c r="B833" t="s">
        <v>2603</v>
      </c>
      <c r="C833" s="4">
        <v>42902</v>
      </c>
      <c r="D833" s="4">
        <v>42907</v>
      </c>
      <c r="E833" t="s">
        <v>34</v>
      </c>
      <c r="F833" t="s">
        <v>352</v>
      </c>
      <c r="G833" t="s">
        <v>353</v>
      </c>
      <c r="H833" t="s">
        <v>37</v>
      </c>
      <c r="I833" t="s">
        <v>38</v>
      </c>
      <c r="J833" t="s">
        <v>2604</v>
      </c>
      <c r="K833" t="s">
        <v>40</v>
      </c>
      <c r="L833">
        <v>41042</v>
      </c>
      <c r="M833" t="s">
        <v>41</v>
      </c>
      <c r="N833" t="s">
        <v>2609</v>
      </c>
      <c r="O833" t="s">
        <v>90</v>
      </c>
      <c r="P833" t="s">
        <v>91</v>
      </c>
      <c r="Q833" t="s">
        <v>2610</v>
      </c>
      <c r="R833" s="1">
        <v>191.98</v>
      </c>
      <c r="S833">
        <v>2</v>
      </c>
      <c r="T833">
        <f t="shared" si="12"/>
        <v>43</v>
      </c>
      <c r="U833" t="s">
        <v>46</v>
      </c>
      <c r="V833">
        <v>0</v>
      </c>
      <c r="W833">
        <v>0</v>
      </c>
      <c r="X833" s="1">
        <v>0</v>
      </c>
      <c r="Y833" s="1">
        <v>191.98</v>
      </c>
      <c r="Z833" t="s">
        <v>99</v>
      </c>
      <c r="AA833" s="2">
        <v>51.834600000000002</v>
      </c>
      <c r="AB833" s="3">
        <v>0.27</v>
      </c>
      <c r="AC833" s="1">
        <v>-140.1454</v>
      </c>
      <c r="AD833">
        <v>5</v>
      </c>
      <c r="AE833">
        <v>5</v>
      </c>
      <c r="AF833" t="s">
        <v>48</v>
      </c>
      <c r="AG833">
        <v>2017</v>
      </c>
      <c r="AH833">
        <f>COUNTBLANK(datos[[#This Row],[Row ID]:[Year sales]])</f>
        <v>0</v>
      </c>
    </row>
    <row r="834" spans="1:34" x14ac:dyDescent="0.3">
      <c r="A834">
        <v>833</v>
      </c>
      <c r="B834" t="s">
        <v>2603</v>
      </c>
      <c r="C834" s="4">
        <v>42902</v>
      </c>
      <c r="D834" s="4">
        <v>42907</v>
      </c>
      <c r="E834" t="s">
        <v>34</v>
      </c>
      <c r="F834" t="s">
        <v>352</v>
      </c>
      <c r="G834" t="s">
        <v>353</v>
      </c>
      <c r="H834" t="s">
        <v>37</v>
      </c>
      <c r="I834" t="s">
        <v>38</v>
      </c>
      <c r="J834" t="s">
        <v>2604</v>
      </c>
      <c r="K834" t="s">
        <v>40</v>
      </c>
      <c r="L834">
        <v>41042</v>
      </c>
      <c r="M834" t="s">
        <v>41</v>
      </c>
      <c r="N834" t="s">
        <v>2611</v>
      </c>
      <c r="O834" t="s">
        <v>90</v>
      </c>
      <c r="P834" t="s">
        <v>91</v>
      </c>
      <c r="Q834" t="s">
        <v>2612</v>
      </c>
      <c r="R834" s="1">
        <v>65.989999999999995</v>
      </c>
      <c r="S834">
        <v>1</v>
      </c>
      <c r="T834">
        <f t="shared" ref="T834:T897" si="13">SUMIF(Q:Q, Q834, S:S)</f>
        <v>14</v>
      </c>
      <c r="U834" t="s">
        <v>46</v>
      </c>
      <c r="V834">
        <v>0</v>
      </c>
      <c r="W834">
        <v>0</v>
      </c>
      <c r="X834" s="1">
        <v>0</v>
      </c>
      <c r="Y834" s="1">
        <v>65.989999999999995</v>
      </c>
      <c r="Z834" t="s">
        <v>99</v>
      </c>
      <c r="AA834" s="2">
        <v>17.157399999999999</v>
      </c>
      <c r="AB834" s="3">
        <v>0.26</v>
      </c>
      <c r="AC834" s="1">
        <v>-48.832599999999999</v>
      </c>
      <c r="AD834">
        <v>5</v>
      </c>
      <c r="AE834">
        <v>5</v>
      </c>
      <c r="AF834" t="s">
        <v>48</v>
      </c>
      <c r="AG834">
        <v>2017</v>
      </c>
      <c r="AH834">
        <f>COUNTBLANK(datos[[#This Row],[Row ID]:[Year sales]])</f>
        <v>0</v>
      </c>
    </row>
    <row r="835" spans="1:34" x14ac:dyDescent="0.3">
      <c r="A835">
        <v>834</v>
      </c>
      <c r="B835" t="s">
        <v>2613</v>
      </c>
      <c r="C835" s="4">
        <v>42574</v>
      </c>
      <c r="D835" s="4">
        <v>42578</v>
      </c>
      <c r="E835" t="s">
        <v>67</v>
      </c>
      <c r="F835" t="s">
        <v>726</v>
      </c>
      <c r="G835" t="s">
        <v>727</v>
      </c>
      <c r="H835" t="s">
        <v>57</v>
      </c>
      <c r="I835" t="s">
        <v>38</v>
      </c>
      <c r="J835" t="s">
        <v>70</v>
      </c>
      <c r="K835" t="s">
        <v>71</v>
      </c>
      <c r="L835">
        <v>33614</v>
      </c>
      <c r="M835" t="s">
        <v>41</v>
      </c>
      <c r="N835" t="s">
        <v>2614</v>
      </c>
      <c r="O835" t="s">
        <v>62</v>
      </c>
      <c r="P835" t="s">
        <v>86</v>
      </c>
      <c r="Q835" t="s">
        <v>2615</v>
      </c>
      <c r="R835" s="1">
        <v>35.216000000000001</v>
      </c>
      <c r="S835">
        <v>2</v>
      </c>
      <c r="T835">
        <f t="shared" si="13"/>
        <v>23</v>
      </c>
      <c r="U835" t="s">
        <v>46</v>
      </c>
      <c r="V835">
        <v>0.2</v>
      </c>
      <c r="W835">
        <v>7.0432000000000006</v>
      </c>
      <c r="X835" s="1">
        <v>-7.0431999999999997</v>
      </c>
      <c r="Y835" s="1">
        <v>42.2592</v>
      </c>
      <c r="Z835" t="s">
        <v>65</v>
      </c>
      <c r="AA835" s="2">
        <v>2.6412</v>
      </c>
      <c r="AB835" s="3">
        <v>7.4999999999999997E-2</v>
      </c>
      <c r="AC835" s="1">
        <v>-25.531600000000001</v>
      </c>
      <c r="AD835">
        <v>4</v>
      </c>
      <c r="AE835">
        <v>4</v>
      </c>
      <c r="AF835" t="s">
        <v>48</v>
      </c>
      <c r="AG835">
        <v>2016</v>
      </c>
      <c r="AH835">
        <f>COUNTBLANK(datos[[#This Row],[Row ID]:[Year sales]])</f>
        <v>0</v>
      </c>
    </row>
    <row r="836" spans="1:34" x14ac:dyDescent="0.3">
      <c r="A836">
        <v>835</v>
      </c>
      <c r="B836" t="s">
        <v>2613</v>
      </c>
      <c r="C836" s="4">
        <v>42574</v>
      </c>
      <c r="D836" s="4">
        <v>42578</v>
      </c>
      <c r="E836" t="s">
        <v>67</v>
      </c>
      <c r="F836" t="s">
        <v>726</v>
      </c>
      <c r="G836" t="s">
        <v>727</v>
      </c>
      <c r="H836" t="s">
        <v>57</v>
      </c>
      <c r="I836" t="s">
        <v>38</v>
      </c>
      <c r="J836" t="s">
        <v>70</v>
      </c>
      <c r="K836" t="s">
        <v>71</v>
      </c>
      <c r="L836">
        <v>33614</v>
      </c>
      <c r="M836" t="s">
        <v>41</v>
      </c>
      <c r="N836" t="s">
        <v>2616</v>
      </c>
      <c r="O836" t="s">
        <v>62</v>
      </c>
      <c r="P836" t="s">
        <v>97</v>
      </c>
      <c r="Q836" t="s">
        <v>2617</v>
      </c>
      <c r="R836" s="1">
        <v>23.696000000000002</v>
      </c>
      <c r="S836">
        <v>2</v>
      </c>
      <c r="T836">
        <f t="shared" si="13"/>
        <v>12</v>
      </c>
      <c r="U836" t="s">
        <v>46</v>
      </c>
      <c r="V836">
        <v>0.2</v>
      </c>
      <c r="W836">
        <v>4.7392000000000003</v>
      </c>
      <c r="X836" s="1">
        <v>-4.7392000000000003</v>
      </c>
      <c r="Y836" s="1">
        <v>28.435200000000002</v>
      </c>
      <c r="Z836" t="s">
        <v>65</v>
      </c>
      <c r="AA836" s="2">
        <v>6.5164</v>
      </c>
      <c r="AB836" s="3">
        <v>0.27499999999999997</v>
      </c>
      <c r="AC836" s="1">
        <v>-12.4404</v>
      </c>
      <c r="AD836">
        <v>4</v>
      </c>
      <c r="AE836">
        <v>4</v>
      </c>
      <c r="AF836" t="s">
        <v>48</v>
      </c>
      <c r="AG836">
        <v>2016</v>
      </c>
      <c r="AH836">
        <f>COUNTBLANK(datos[[#This Row],[Row ID]:[Year sales]])</f>
        <v>0</v>
      </c>
    </row>
    <row r="837" spans="1:34" x14ac:dyDescent="0.3">
      <c r="A837">
        <v>836</v>
      </c>
      <c r="B837" t="s">
        <v>2613</v>
      </c>
      <c r="C837" s="4">
        <v>42574</v>
      </c>
      <c r="D837" s="4">
        <v>42578</v>
      </c>
      <c r="E837" t="s">
        <v>67</v>
      </c>
      <c r="F837" t="s">
        <v>726</v>
      </c>
      <c r="G837" t="s">
        <v>727</v>
      </c>
      <c r="H837" t="s">
        <v>57</v>
      </c>
      <c r="I837" t="s">
        <v>38</v>
      </c>
      <c r="J837" t="s">
        <v>70</v>
      </c>
      <c r="K837" t="s">
        <v>71</v>
      </c>
      <c r="L837">
        <v>33614</v>
      </c>
      <c r="M837" t="s">
        <v>41</v>
      </c>
      <c r="N837" t="s">
        <v>2618</v>
      </c>
      <c r="O837" t="s">
        <v>90</v>
      </c>
      <c r="P837" t="s">
        <v>704</v>
      </c>
      <c r="Q837" t="s">
        <v>2619</v>
      </c>
      <c r="R837" s="1">
        <v>265.47500000000002</v>
      </c>
      <c r="S837">
        <v>1</v>
      </c>
      <c r="T837">
        <f t="shared" si="13"/>
        <v>14</v>
      </c>
      <c r="U837" t="s">
        <v>46</v>
      </c>
      <c r="V837">
        <v>0.5</v>
      </c>
      <c r="W837">
        <v>132.73750000000001</v>
      </c>
      <c r="X837" s="1">
        <v>-132.73750000000001</v>
      </c>
      <c r="Y837" s="1">
        <v>398.21250000000003</v>
      </c>
      <c r="Z837" t="s">
        <v>47</v>
      </c>
      <c r="AA837" s="2">
        <v>-111.4995</v>
      </c>
      <c r="AB837" s="3">
        <v>-0.41999999999999993</v>
      </c>
      <c r="AC837" s="1">
        <v>-244.23699999999999</v>
      </c>
      <c r="AD837">
        <v>4</v>
      </c>
      <c r="AE837">
        <v>4</v>
      </c>
      <c r="AF837" t="s">
        <v>48</v>
      </c>
      <c r="AG837">
        <v>2016</v>
      </c>
      <c r="AH837">
        <f>COUNTBLANK(datos[[#This Row],[Row ID]:[Year sales]])</f>
        <v>0</v>
      </c>
    </row>
    <row r="838" spans="1:34" x14ac:dyDescent="0.3">
      <c r="A838">
        <v>837</v>
      </c>
      <c r="B838" t="s">
        <v>2620</v>
      </c>
      <c r="C838" s="4">
        <v>41890</v>
      </c>
      <c r="D838" s="4">
        <v>41895</v>
      </c>
      <c r="E838" t="s">
        <v>34</v>
      </c>
      <c r="F838" t="s">
        <v>2441</v>
      </c>
      <c r="G838" t="s">
        <v>2442</v>
      </c>
      <c r="H838" t="s">
        <v>37</v>
      </c>
      <c r="I838" t="s">
        <v>38</v>
      </c>
      <c r="J838" t="s">
        <v>2226</v>
      </c>
      <c r="K838" t="s">
        <v>124</v>
      </c>
      <c r="L838">
        <v>75701</v>
      </c>
      <c r="M838" t="s">
        <v>125</v>
      </c>
      <c r="N838" t="s">
        <v>2621</v>
      </c>
      <c r="O838" t="s">
        <v>62</v>
      </c>
      <c r="P838" t="s">
        <v>94</v>
      </c>
      <c r="Q838" t="s">
        <v>2622</v>
      </c>
      <c r="R838" s="1">
        <v>51.183999999999997</v>
      </c>
      <c r="S838">
        <v>4</v>
      </c>
      <c r="T838">
        <f t="shared" si="13"/>
        <v>31</v>
      </c>
      <c r="U838" t="s">
        <v>52</v>
      </c>
      <c r="V838">
        <v>0.8</v>
      </c>
      <c r="W838">
        <v>40.947200000000002</v>
      </c>
      <c r="X838" s="1">
        <v>-40.947200000000002</v>
      </c>
      <c r="Y838" s="1">
        <v>92.131200000000007</v>
      </c>
      <c r="Z838" t="s">
        <v>99</v>
      </c>
      <c r="AA838" s="2">
        <v>-79.3352</v>
      </c>
      <c r="AB838" s="3">
        <v>-1.55</v>
      </c>
      <c r="AC838" s="1">
        <v>-89.572000000000003</v>
      </c>
      <c r="AD838">
        <v>5</v>
      </c>
      <c r="AE838">
        <v>5</v>
      </c>
      <c r="AF838" t="s">
        <v>48</v>
      </c>
      <c r="AG838">
        <v>2014</v>
      </c>
      <c r="AH838">
        <f>COUNTBLANK(datos[[#This Row],[Row ID]:[Year sales]])</f>
        <v>0</v>
      </c>
    </row>
    <row r="839" spans="1:34" x14ac:dyDescent="0.3">
      <c r="A839">
        <v>838</v>
      </c>
      <c r="B839" t="s">
        <v>2623</v>
      </c>
      <c r="C839" s="4">
        <v>43043</v>
      </c>
      <c r="D839" s="4">
        <v>43050</v>
      </c>
      <c r="E839" t="s">
        <v>67</v>
      </c>
      <c r="F839" t="s">
        <v>2624</v>
      </c>
      <c r="G839" t="s">
        <v>2625</v>
      </c>
      <c r="H839" t="s">
        <v>122</v>
      </c>
      <c r="I839" t="s">
        <v>38</v>
      </c>
      <c r="J839" t="s">
        <v>402</v>
      </c>
      <c r="K839" t="s">
        <v>355</v>
      </c>
      <c r="L839">
        <v>38401</v>
      </c>
      <c r="M839" t="s">
        <v>41</v>
      </c>
      <c r="N839" t="s">
        <v>2626</v>
      </c>
      <c r="O839" t="s">
        <v>62</v>
      </c>
      <c r="P839" t="s">
        <v>110</v>
      </c>
      <c r="Q839" t="s">
        <v>2627</v>
      </c>
      <c r="R839" s="1">
        <v>9.6639999999999997</v>
      </c>
      <c r="S839">
        <v>2</v>
      </c>
      <c r="T839">
        <f t="shared" si="13"/>
        <v>15</v>
      </c>
      <c r="U839" t="s">
        <v>46</v>
      </c>
      <c r="V839">
        <v>0.2</v>
      </c>
      <c r="W839">
        <v>1.9328000000000001</v>
      </c>
      <c r="X839" s="1">
        <v>-1.9328000000000001</v>
      </c>
      <c r="Y839" s="1">
        <v>11.5968</v>
      </c>
      <c r="Z839" t="s">
        <v>65</v>
      </c>
      <c r="AA839" s="2">
        <v>3.2616000000000001</v>
      </c>
      <c r="AB839" s="3">
        <v>0.33750000000000002</v>
      </c>
      <c r="AC839" s="1">
        <v>-4.4695999999999998</v>
      </c>
      <c r="AD839">
        <v>7</v>
      </c>
      <c r="AE839">
        <v>7</v>
      </c>
      <c r="AF839" t="s">
        <v>48</v>
      </c>
      <c r="AG839">
        <v>2017</v>
      </c>
      <c r="AH839">
        <f>COUNTBLANK(datos[[#This Row],[Row ID]:[Year sales]])</f>
        <v>0</v>
      </c>
    </row>
    <row r="840" spans="1:34" x14ac:dyDescent="0.3">
      <c r="A840">
        <v>839</v>
      </c>
      <c r="B840" t="s">
        <v>2628</v>
      </c>
      <c r="C840" s="4">
        <v>42436</v>
      </c>
      <c r="D840" s="4">
        <v>42441</v>
      </c>
      <c r="E840" t="s">
        <v>67</v>
      </c>
      <c r="F840" t="s">
        <v>1598</v>
      </c>
      <c r="G840" t="s">
        <v>1599</v>
      </c>
      <c r="H840" t="s">
        <v>57</v>
      </c>
      <c r="I840" t="s">
        <v>38</v>
      </c>
      <c r="J840" t="s">
        <v>123</v>
      </c>
      <c r="K840" t="s">
        <v>124</v>
      </c>
      <c r="L840">
        <v>76106</v>
      </c>
      <c r="M840" t="s">
        <v>125</v>
      </c>
      <c r="N840" t="s">
        <v>1595</v>
      </c>
      <c r="O840" t="s">
        <v>90</v>
      </c>
      <c r="P840" t="s">
        <v>91</v>
      </c>
      <c r="Q840" t="s">
        <v>1596</v>
      </c>
      <c r="R840" s="1">
        <v>21.071999999999999</v>
      </c>
      <c r="S840">
        <v>3</v>
      </c>
      <c r="T840">
        <f t="shared" si="13"/>
        <v>8</v>
      </c>
      <c r="U840" t="s">
        <v>52</v>
      </c>
      <c r="V840">
        <v>0.2</v>
      </c>
      <c r="W840">
        <v>4.2144000000000004</v>
      </c>
      <c r="X840" s="1">
        <v>-4.2144000000000004</v>
      </c>
      <c r="Y840" s="1">
        <v>25.2864</v>
      </c>
      <c r="Z840" t="s">
        <v>65</v>
      </c>
      <c r="AA840" s="2">
        <v>1.5804</v>
      </c>
      <c r="AB840" s="3">
        <v>7.5000000000000011E-2</v>
      </c>
      <c r="AC840" s="1">
        <v>-15.277200000000001</v>
      </c>
      <c r="AD840">
        <v>5</v>
      </c>
      <c r="AE840">
        <v>5</v>
      </c>
      <c r="AF840" t="s">
        <v>48</v>
      </c>
      <c r="AG840">
        <v>2016</v>
      </c>
      <c r="AH840">
        <f>COUNTBLANK(datos[[#This Row],[Row ID]:[Year sales]])</f>
        <v>0</v>
      </c>
    </row>
    <row r="841" spans="1:34" x14ac:dyDescent="0.3">
      <c r="A841">
        <v>840</v>
      </c>
      <c r="B841" t="s">
        <v>2629</v>
      </c>
      <c r="C841" s="4">
        <v>42328</v>
      </c>
      <c r="D841" s="4">
        <v>42333</v>
      </c>
      <c r="E841" t="s">
        <v>67</v>
      </c>
      <c r="F841" t="s">
        <v>2630</v>
      </c>
      <c r="G841" t="s">
        <v>2631</v>
      </c>
      <c r="H841" t="s">
        <v>57</v>
      </c>
      <c r="I841" t="s">
        <v>38</v>
      </c>
      <c r="J841" t="s">
        <v>286</v>
      </c>
      <c r="K841" t="s">
        <v>287</v>
      </c>
      <c r="L841">
        <v>10035</v>
      </c>
      <c r="M841" t="s">
        <v>168</v>
      </c>
      <c r="N841" t="s">
        <v>2470</v>
      </c>
      <c r="O841" t="s">
        <v>62</v>
      </c>
      <c r="P841" t="s">
        <v>86</v>
      </c>
      <c r="Q841" t="s">
        <v>2471</v>
      </c>
      <c r="R841" s="1">
        <v>60.45</v>
      </c>
      <c r="S841">
        <v>3</v>
      </c>
      <c r="T841">
        <f t="shared" si="13"/>
        <v>17</v>
      </c>
      <c r="U841" t="s">
        <v>52</v>
      </c>
      <c r="V841">
        <v>0</v>
      </c>
      <c r="W841">
        <v>0</v>
      </c>
      <c r="X841" s="1">
        <v>0</v>
      </c>
      <c r="Y841" s="1">
        <v>60.45</v>
      </c>
      <c r="Z841" t="s">
        <v>99</v>
      </c>
      <c r="AA841" s="2">
        <v>16.3215</v>
      </c>
      <c r="AB841" s="3">
        <v>0.27</v>
      </c>
      <c r="AC841" s="1">
        <v>-44.128500000000003</v>
      </c>
      <c r="AD841">
        <v>5</v>
      </c>
      <c r="AE841">
        <v>5</v>
      </c>
      <c r="AF841" t="s">
        <v>48</v>
      </c>
      <c r="AG841">
        <v>2015</v>
      </c>
      <c r="AH841">
        <f>COUNTBLANK(datos[[#This Row],[Row ID]:[Year sales]])</f>
        <v>0</v>
      </c>
    </row>
    <row r="842" spans="1:34" x14ac:dyDescent="0.3">
      <c r="A842">
        <v>841</v>
      </c>
      <c r="B842" t="s">
        <v>2629</v>
      </c>
      <c r="C842" s="4">
        <v>42328</v>
      </c>
      <c r="D842" s="4">
        <v>42333</v>
      </c>
      <c r="E842" t="s">
        <v>67</v>
      </c>
      <c r="F842" t="s">
        <v>2630</v>
      </c>
      <c r="G842" t="s">
        <v>2631</v>
      </c>
      <c r="H842" t="s">
        <v>57</v>
      </c>
      <c r="I842" t="s">
        <v>38</v>
      </c>
      <c r="J842" t="s">
        <v>286</v>
      </c>
      <c r="K842" t="s">
        <v>287</v>
      </c>
      <c r="L842">
        <v>10035</v>
      </c>
      <c r="M842" t="s">
        <v>168</v>
      </c>
      <c r="N842" t="s">
        <v>2632</v>
      </c>
      <c r="O842" t="s">
        <v>62</v>
      </c>
      <c r="P842" t="s">
        <v>86</v>
      </c>
      <c r="Q842" t="s">
        <v>2633</v>
      </c>
      <c r="R842" s="1">
        <v>11.52</v>
      </c>
      <c r="S842">
        <v>4</v>
      </c>
      <c r="T842">
        <f t="shared" si="13"/>
        <v>12</v>
      </c>
      <c r="U842" t="s">
        <v>52</v>
      </c>
      <c r="V842">
        <v>0</v>
      </c>
      <c r="W842">
        <v>0</v>
      </c>
      <c r="X842" s="1">
        <v>0</v>
      </c>
      <c r="Y842" s="1">
        <v>11.52</v>
      </c>
      <c r="Z842" t="s">
        <v>65</v>
      </c>
      <c r="AA842" s="2">
        <v>3.3408000000000002</v>
      </c>
      <c r="AB842" s="3">
        <v>0.29000000000000004</v>
      </c>
      <c r="AC842" s="1">
        <v>-8.1791999999999998</v>
      </c>
      <c r="AD842">
        <v>5</v>
      </c>
      <c r="AE842">
        <v>5</v>
      </c>
      <c r="AF842" t="s">
        <v>48</v>
      </c>
      <c r="AG842">
        <v>2015</v>
      </c>
      <c r="AH842">
        <f>COUNTBLANK(datos[[#This Row],[Row ID]:[Year sales]])</f>
        <v>0</v>
      </c>
    </row>
    <row r="843" spans="1:34" x14ac:dyDescent="0.3">
      <c r="A843">
        <v>842</v>
      </c>
      <c r="B843" t="s">
        <v>2629</v>
      </c>
      <c r="C843" s="4">
        <v>42328</v>
      </c>
      <c r="D843" s="4">
        <v>42333</v>
      </c>
      <c r="E843" t="s">
        <v>67</v>
      </c>
      <c r="F843" t="s">
        <v>2630</v>
      </c>
      <c r="G843" t="s">
        <v>2631</v>
      </c>
      <c r="H843" t="s">
        <v>57</v>
      </c>
      <c r="I843" t="s">
        <v>38</v>
      </c>
      <c r="J843" t="s">
        <v>286</v>
      </c>
      <c r="K843" t="s">
        <v>287</v>
      </c>
      <c r="L843">
        <v>10035</v>
      </c>
      <c r="M843" t="s">
        <v>168</v>
      </c>
      <c r="N843" t="s">
        <v>2634</v>
      </c>
      <c r="O843" t="s">
        <v>43</v>
      </c>
      <c r="P843" t="s">
        <v>44</v>
      </c>
      <c r="Q843" t="s">
        <v>2635</v>
      </c>
      <c r="R843" s="1">
        <v>186.048</v>
      </c>
      <c r="S843">
        <v>4</v>
      </c>
      <c r="T843">
        <f t="shared" si="13"/>
        <v>22</v>
      </c>
      <c r="U843" t="s">
        <v>52</v>
      </c>
      <c r="V843">
        <v>0.2</v>
      </c>
      <c r="W843">
        <v>37.209600000000002</v>
      </c>
      <c r="X843" s="1">
        <v>-37.209600000000002</v>
      </c>
      <c r="Y843" s="1">
        <v>223.2576</v>
      </c>
      <c r="Z843" t="s">
        <v>47</v>
      </c>
      <c r="AA843" s="2">
        <v>9.3024000000000004</v>
      </c>
      <c r="AB843" s="3">
        <v>0.05</v>
      </c>
      <c r="AC843" s="1">
        <v>-139.536</v>
      </c>
      <c r="AD843">
        <v>5</v>
      </c>
      <c r="AE843">
        <v>5</v>
      </c>
      <c r="AF843" t="s">
        <v>48</v>
      </c>
      <c r="AG843">
        <v>2015</v>
      </c>
      <c r="AH843">
        <f>COUNTBLANK(datos[[#This Row],[Row ID]:[Year sales]])</f>
        <v>0</v>
      </c>
    </row>
    <row r="844" spans="1:34" x14ac:dyDescent="0.3">
      <c r="A844">
        <v>843</v>
      </c>
      <c r="B844" t="s">
        <v>2636</v>
      </c>
      <c r="C844" s="4">
        <v>42681</v>
      </c>
      <c r="D844" s="4">
        <v>42683</v>
      </c>
      <c r="E844" t="s">
        <v>208</v>
      </c>
      <c r="F844" t="s">
        <v>2637</v>
      </c>
      <c r="G844" t="s">
        <v>2638</v>
      </c>
      <c r="H844" t="s">
        <v>57</v>
      </c>
      <c r="I844" t="s">
        <v>38</v>
      </c>
      <c r="J844" t="s">
        <v>58</v>
      </c>
      <c r="K844" t="s">
        <v>59</v>
      </c>
      <c r="L844">
        <v>90036</v>
      </c>
      <c r="M844" t="s">
        <v>60</v>
      </c>
      <c r="N844" t="s">
        <v>2639</v>
      </c>
      <c r="O844" t="s">
        <v>62</v>
      </c>
      <c r="P844" t="s">
        <v>94</v>
      </c>
      <c r="Q844" t="s">
        <v>2640</v>
      </c>
      <c r="R844" s="1">
        <v>37.44</v>
      </c>
      <c r="S844">
        <v>4</v>
      </c>
      <c r="T844">
        <f t="shared" si="13"/>
        <v>31</v>
      </c>
      <c r="U844" t="s">
        <v>52</v>
      </c>
      <c r="V844">
        <v>0.2</v>
      </c>
      <c r="W844">
        <v>7.4879999999999995</v>
      </c>
      <c r="X844" s="1">
        <v>-7.4880000000000004</v>
      </c>
      <c r="Y844" s="1">
        <v>44.927999999999997</v>
      </c>
      <c r="Z844" t="s">
        <v>65</v>
      </c>
      <c r="AA844" s="2">
        <v>11.7</v>
      </c>
      <c r="AB844" s="3">
        <v>0.3125</v>
      </c>
      <c r="AC844" s="1">
        <v>-18.251999999999999</v>
      </c>
      <c r="AD844">
        <v>2</v>
      </c>
      <c r="AE844">
        <v>2</v>
      </c>
      <c r="AF844" t="s">
        <v>48</v>
      </c>
      <c r="AG844">
        <v>2016</v>
      </c>
      <c r="AH844">
        <f>COUNTBLANK(datos[[#This Row],[Row ID]:[Year sales]])</f>
        <v>0</v>
      </c>
    </row>
    <row r="845" spans="1:34" x14ac:dyDescent="0.3">
      <c r="A845">
        <v>844</v>
      </c>
      <c r="B845" t="s">
        <v>2636</v>
      </c>
      <c r="C845" s="4">
        <v>42681</v>
      </c>
      <c r="D845" s="4">
        <v>42683</v>
      </c>
      <c r="E845" t="s">
        <v>208</v>
      </c>
      <c r="F845" t="s">
        <v>2637</v>
      </c>
      <c r="G845" t="s">
        <v>2638</v>
      </c>
      <c r="H845" t="s">
        <v>57</v>
      </c>
      <c r="I845" t="s">
        <v>38</v>
      </c>
      <c r="J845" t="s">
        <v>58</v>
      </c>
      <c r="K845" t="s">
        <v>59</v>
      </c>
      <c r="L845">
        <v>90036</v>
      </c>
      <c r="M845" t="s">
        <v>60</v>
      </c>
      <c r="N845" t="s">
        <v>2641</v>
      </c>
      <c r="O845" t="s">
        <v>62</v>
      </c>
      <c r="P845" t="s">
        <v>94</v>
      </c>
      <c r="Q845" t="s">
        <v>2642</v>
      </c>
      <c r="R845" s="1">
        <v>26.975999999999999</v>
      </c>
      <c r="S845">
        <v>4</v>
      </c>
      <c r="T845">
        <f t="shared" si="13"/>
        <v>41</v>
      </c>
      <c r="U845" t="s">
        <v>52</v>
      </c>
      <c r="V845">
        <v>0.2</v>
      </c>
      <c r="W845">
        <v>5.3952</v>
      </c>
      <c r="X845" s="1">
        <v>-5.3952</v>
      </c>
      <c r="Y845" s="1">
        <v>32.371200000000002</v>
      </c>
      <c r="Z845" t="s">
        <v>65</v>
      </c>
      <c r="AA845" s="2">
        <v>8.7672000000000008</v>
      </c>
      <c r="AB845" s="3">
        <v>0.32500000000000007</v>
      </c>
      <c r="AC845" s="1">
        <v>-12.813599999999999</v>
      </c>
      <c r="AD845">
        <v>2</v>
      </c>
      <c r="AE845">
        <v>2</v>
      </c>
      <c r="AF845" t="s">
        <v>48</v>
      </c>
      <c r="AG845">
        <v>2016</v>
      </c>
      <c r="AH845">
        <f>COUNTBLANK(datos[[#This Row],[Row ID]:[Year sales]])</f>
        <v>0</v>
      </c>
    </row>
    <row r="846" spans="1:34" x14ac:dyDescent="0.3">
      <c r="A846">
        <v>845</v>
      </c>
      <c r="B846" t="s">
        <v>2636</v>
      </c>
      <c r="C846" s="4">
        <v>42681</v>
      </c>
      <c r="D846" s="4">
        <v>42683</v>
      </c>
      <c r="E846" t="s">
        <v>208</v>
      </c>
      <c r="F846" t="s">
        <v>2637</v>
      </c>
      <c r="G846" t="s">
        <v>2638</v>
      </c>
      <c r="H846" t="s">
        <v>57</v>
      </c>
      <c r="I846" t="s">
        <v>38</v>
      </c>
      <c r="J846" t="s">
        <v>58</v>
      </c>
      <c r="K846" t="s">
        <v>59</v>
      </c>
      <c r="L846">
        <v>90036</v>
      </c>
      <c r="M846" t="s">
        <v>60</v>
      </c>
      <c r="N846" t="s">
        <v>2643</v>
      </c>
      <c r="O846" t="s">
        <v>62</v>
      </c>
      <c r="P846" t="s">
        <v>599</v>
      </c>
      <c r="Q846" t="s">
        <v>2644</v>
      </c>
      <c r="R846" s="1">
        <v>11.36</v>
      </c>
      <c r="S846">
        <v>2</v>
      </c>
      <c r="T846">
        <f t="shared" si="13"/>
        <v>16</v>
      </c>
      <c r="U846" t="s">
        <v>46</v>
      </c>
      <c r="V846">
        <v>0</v>
      </c>
      <c r="W846">
        <v>0</v>
      </c>
      <c r="X846" s="1">
        <v>0</v>
      </c>
      <c r="Y846" s="1">
        <v>11.36</v>
      </c>
      <c r="Z846" t="s">
        <v>65</v>
      </c>
      <c r="AA846" s="2">
        <v>3.2944</v>
      </c>
      <c r="AB846" s="3">
        <v>0.29000000000000004</v>
      </c>
      <c r="AC846" s="1">
        <v>-8.0655999999999999</v>
      </c>
      <c r="AD846">
        <v>2</v>
      </c>
      <c r="AE846">
        <v>2</v>
      </c>
      <c r="AF846" t="s">
        <v>48</v>
      </c>
      <c r="AG846">
        <v>2016</v>
      </c>
      <c r="AH846">
        <f>COUNTBLANK(datos[[#This Row],[Row ID]:[Year sales]])</f>
        <v>0</v>
      </c>
    </row>
    <row r="847" spans="1:34" x14ac:dyDescent="0.3">
      <c r="A847">
        <v>846</v>
      </c>
      <c r="B847" t="s">
        <v>2636</v>
      </c>
      <c r="C847" s="4">
        <v>42681</v>
      </c>
      <c r="D847" s="4">
        <v>42683</v>
      </c>
      <c r="E847" t="s">
        <v>208</v>
      </c>
      <c r="F847" t="s">
        <v>2637</v>
      </c>
      <c r="G847" t="s">
        <v>2638</v>
      </c>
      <c r="H847" t="s">
        <v>57</v>
      </c>
      <c r="I847" t="s">
        <v>38</v>
      </c>
      <c r="J847" t="s">
        <v>58</v>
      </c>
      <c r="K847" t="s">
        <v>59</v>
      </c>
      <c r="L847">
        <v>90036</v>
      </c>
      <c r="M847" t="s">
        <v>60</v>
      </c>
      <c r="N847" t="s">
        <v>2645</v>
      </c>
      <c r="O847" t="s">
        <v>62</v>
      </c>
      <c r="P847" t="s">
        <v>63</v>
      </c>
      <c r="Q847" t="s">
        <v>2646</v>
      </c>
      <c r="R847" s="1">
        <v>14.62</v>
      </c>
      <c r="S847">
        <v>2</v>
      </c>
      <c r="T847">
        <f t="shared" si="13"/>
        <v>24</v>
      </c>
      <c r="U847" t="s">
        <v>46</v>
      </c>
      <c r="V847">
        <v>0</v>
      </c>
      <c r="W847">
        <v>0</v>
      </c>
      <c r="X847" s="1">
        <v>0</v>
      </c>
      <c r="Y847" s="1">
        <v>14.62</v>
      </c>
      <c r="Z847" t="s">
        <v>65</v>
      </c>
      <c r="AA847" s="2">
        <v>6.8714000000000004</v>
      </c>
      <c r="AB847" s="3">
        <v>0.47000000000000003</v>
      </c>
      <c r="AC847" s="1">
        <v>-7.7485999999999997</v>
      </c>
      <c r="AD847">
        <v>2</v>
      </c>
      <c r="AE847">
        <v>2</v>
      </c>
      <c r="AF847" t="s">
        <v>48</v>
      </c>
      <c r="AG847">
        <v>2016</v>
      </c>
      <c r="AH847">
        <f>COUNTBLANK(datos[[#This Row],[Row ID]:[Year sales]])</f>
        <v>0</v>
      </c>
    </row>
    <row r="848" spans="1:34" x14ac:dyDescent="0.3">
      <c r="A848">
        <v>847</v>
      </c>
      <c r="B848" t="s">
        <v>2647</v>
      </c>
      <c r="C848" s="4">
        <v>42290</v>
      </c>
      <c r="D848" s="4">
        <v>42294</v>
      </c>
      <c r="E848" t="s">
        <v>67</v>
      </c>
      <c r="F848" t="s">
        <v>2648</v>
      </c>
      <c r="G848" t="s">
        <v>2649</v>
      </c>
      <c r="H848" t="s">
        <v>37</v>
      </c>
      <c r="I848" t="s">
        <v>38</v>
      </c>
      <c r="J848" t="s">
        <v>1497</v>
      </c>
      <c r="K848" t="s">
        <v>40</v>
      </c>
      <c r="L848">
        <v>40214</v>
      </c>
      <c r="M848" t="s">
        <v>41</v>
      </c>
      <c r="N848" t="s">
        <v>788</v>
      </c>
      <c r="O848" t="s">
        <v>90</v>
      </c>
      <c r="P848" t="s">
        <v>91</v>
      </c>
      <c r="Q848" t="s">
        <v>789</v>
      </c>
      <c r="R848" s="1">
        <v>83.72</v>
      </c>
      <c r="S848">
        <v>7</v>
      </c>
      <c r="T848">
        <f t="shared" si="13"/>
        <v>52</v>
      </c>
      <c r="U848" t="s">
        <v>75</v>
      </c>
      <c r="V848">
        <v>0</v>
      </c>
      <c r="W848">
        <v>0</v>
      </c>
      <c r="X848" s="1">
        <v>0</v>
      </c>
      <c r="Y848" s="1">
        <v>83.72</v>
      </c>
      <c r="Z848" t="s">
        <v>99</v>
      </c>
      <c r="AA848" s="2">
        <v>23.441600000000001</v>
      </c>
      <c r="AB848" s="3">
        <v>0.28000000000000003</v>
      </c>
      <c r="AC848" s="1">
        <v>-60.278399999999998</v>
      </c>
      <c r="AD848">
        <v>4</v>
      </c>
      <c r="AE848">
        <v>4</v>
      </c>
      <c r="AF848" t="s">
        <v>48</v>
      </c>
      <c r="AG848">
        <v>2015</v>
      </c>
      <c r="AH848">
        <f>COUNTBLANK(datos[[#This Row],[Row ID]:[Year sales]])</f>
        <v>0</v>
      </c>
    </row>
    <row r="849" spans="1:34" x14ac:dyDescent="0.3">
      <c r="A849">
        <v>848</v>
      </c>
      <c r="B849" t="s">
        <v>2647</v>
      </c>
      <c r="C849" s="4">
        <v>42290</v>
      </c>
      <c r="D849" s="4">
        <v>42294</v>
      </c>
      <c r="E849" t="s">
        <v>67</v>
      </c>
      <c r="F849" t="s">
        <v>2648</v>
      </c>
      <c r="G849" t="s">
        <v>2649</v>
      </c>
      <c r="H849" t="s">
        <v>37</v>
      </c>
      <c r="I849" t="s">
        <v>38</v>
      </c>
      <c r="J849" t="s">
        <v>1497</v>
      </c>
      <c r="K849" t="s">
        <v>40</v>
      </c>
      <c r="L849">
        <v>40214</v>
      </c>
      <c r="M849" t="s">
        <v>41</v>
      </c>
      <c r="N849" t="s">
        <v>1106</v>
      </c>
      <c r="O849" t="s">
        <v>43</v>
      </c>
      <c r="P849" t="s">
        <v>50</v>
      </c>
      <c r="Q849" t="s">
        <v>1107</v>
      </c>
      <c r="R849" s="1">
        <v>287.94</v>
      </c>
      <c r="S849">
        <v>3</v>
      </c>
      <c r="T849">
        <f t="shared" si="13"/>
        <v>17</v>
      </c>
      <c r="U849" t="s">
        <v>52</v>
      </c>
      <c r="V849">
        <v>0</v>
      </c>
      <c r="W849">
        <v>0</v>
      </c>
      <c r="X849" s="1">
        <v>0</v>
      </c>
      <c r="Y849" s="1">
        <v>287.94</v>
      </c>
      <c r="Z849" t="s">
        <v>47</v>
      </c>
      <c r="AA849" s="2">
        <v>77.743799999999993</v>
      </c>
      <c r="AB849" s="3">
        <v>0.26999999999999996</v>
      </c>
      <c r="AC849" s="1">
        <v>-210.1962</v>
      </c>
      <c r="AD849">
        <v>4</v>
      </c>
      <c r="AE849">
        <v>4</v>
      </c>
      <c r="AF849" t="s">
        <v>48</v>
      </c>
      <c r="AG849">
        <v>2015</v>
      </c>
      <c r="AH849">
        <f>COUNTBLANK(datos[[#This Row],[Row ID]:[Year sales]])</f>
        <v>0</v>
      </c>
    </row>
    <row r="850" spans="1:34" x14ac:dyDescent="0.3">
      <c r="A850">
        <v>849</v>
      </c>
      <c r="B850" t="s">
        <v>2650</v>
      </c>
      <c r="C850" s="4">
        <v>42736</v>
      </c>
      <c r="D850" s="4">
        <v>42741</v>
      </c>
      <c r="E850" t="s">
        <v>67</v>
      </c>
      <c r="F850" t="s">
        <v>2651</v>
      </c>
      <c r="G850" t="s">
        <v>2652</v>
      </c>
      <c r="H850" t="s">
        <v>37</v>
      </c>
      <c r="I850" t="s">
        <v>38</v>
      </c>
      <c r="J850" t="s">
        <v>2653</v>
      </c>
      <c r="K850" t="s">
        <v>518</v>
      </c>
      <c r="L850">
        <v>44052</v>
      </c>
      <c r="M850" t="s">
        <v>168</v>
      </c>
      <c r="N850" t="s">
        <v>2654</v>
      </c>
      <c r="O850" t="s">
        <v>43</v>
      </c>
      <c r="P850" t="s">
        <v>83</v>
      </c>
      <c r="Q850" t="s">
        <v>2655</v>
      </c>
      <c r="R850" s="1">
        <v>48.896000000000001</v>
      </c>
      <c r="S850">
        <v>4</v>
      </c>
      <c r="T850">
        <f t="shared" si="13"/>
        <v>21</v>
      </c>
      <c r="U850" t="s">
        <v>52</v>
      </c>
      <c r="V850">
        <v>0.2</v>
      </c>
      <c r="W850">
        <v>9.7792000000000012</v>
      </c>
      <c r="X850" s="1">
        <v>-9.7791999999999994</v>
      </c>
      <c r="Y850" s="1">
        <v>58.675200000000004</v>
      </c>
      <c r="Z850" t="s">
        <v>99</v>
      </c>
      <c r="AA850" s="2">
        <v>8.5568000000000008</v>
      </c>
      <c r="AB850" s="3">
        <v>0.17500000000000002</v>
      </c>
      <c r="AC850" s="1">
        <v>-30.56</v>
      </c>
      <c r="AD850">
        <v>5</v>
      </c>
      <c r="AE850">
        <v>5</v>
      </c>
      <c r="AF850" t="s">
        <v>48</v>
      </c>
      <c r="AG850">
        <v>2017</v>
      </c>
      <c r="AH850">
        <f>COUNTBLANK(datos[[#This Row],[Row ID]:[Year sales]])</f>
        <v>0</v>
      </c>
    </row>
    <row r="851" spans="1:34" x14ac:dyDescent="0.3">
      <c r="A851">
        <v>850</v>
      </c>
      <c r="B851" t="s">
        <v>2656</v>
      </c>
      <c r="C851" s="4">
        <v>41677</v>
      </c>
      <c r="D851" s="4">
        <v>41682</v>
      </c>
      <c r="E851" t="s">
        <v>67</v>
      </c>
      <c r="F851" t="s">
        <v>2657</v>
      </c>
      <c r="G851" t="s">
        <v>2658</v>
      </c>
      <c r="H851" t="s">
        <v>57</v>
      </c>
      <c r="I851" t="s">
        <v>38</v>
      </c>
      <c r="J851" t="s">
        <v>2659</v>
      </c>
      <c r="K851" t="s">
        <v>810</v>
      </c>
      <c r="L851">
        <v>7036</v>
      </c>
      <c r="M851" t="s">
        <v>168</v>
      </c>
      <c r="N851" t="s">
        <v>2660</v>
      </c>
      <c r="O851" t="s">
        <v>90</v>
      </c>
      <c r="P851" t="s">
        <v>181</v>
      </c>
      <c r="Q851" t="s">
        <v>2661</v>
      </c>
      <c r="R851" s="1">
        <v>115.36</v>
      </c>
      <c r="S851">
        <v>7</v>
      </c>
      <c r="T851">
        <f t="shared" si="13"/>
        <v>18</v>
      </c>
      <c r="U851" t="s">
        <v>75</v>
      </c>
      <c r="V851">
        <v>0</v>
      </c>
      <c r="W851">
        <v>0</v>
      </c>
      <c r="X851" s="1">
        <v>0</v>
      </c>
      <c r="Y851" s="1">
        <v>115.36</v>
      </c>
      <c r="Z851" t="s">
        <v>99</v>
      </c>
      <c r="AA851" s="2">
        <v>49.604799999999997</v>
      </c>
      <c r="AB851" s="3">
        <v>0.43</v>
      </c>
      <c r="AC851" s="1">
        <v>-65.755200000000002</v>
      </c>
      <c r="AD851">
        <v>5</v>
      </c>
      <c r="AE851">
        <v>5</v>
      </c>
      <c r="AF851" t="s">
        <v>48</v>
      </c>
      <c r="AG851">
        <v>2014</v>
      </c>
      <c r="AH851">
        <f>COUNTBLANK(datos[[#This Row],[Row ID]:[Year sales]])</f>
        <v>0</v>
      </c>
    </row>
    <row r="852" spans="1:34" x14ac:dyDescent="0.3">
      <c r="A852">
        <v>851</v>
      </c>
      <c r="B852" t="s">
        <v>2662</v>
      </c>
      <c r="C852" s="4">
        <v>42541</v>
      </c>
      <c r="D852" s="4">
        <v>42546</v>
      </c>
      <c r="E852" t="s">
        <v>34</v>
      </c>
      <c r="F852" t="s">
        <v>2663</v>
      </c>
      <c r="G852" t="s">
        <v>2664</v>
      </c>
      <c r="H852" t="s">
        <v>57</v>
      </c>
      <c r="I852" t="s">
        <v>38</v>
      </c>
      <c r="J852" t="s">
        <v>2665</v>
      </c>
      <c r="K852" t="s">
        <v>59</v>
      </c>
      <c r="L852">
        <v>93905</v>
      </c>
      <c r="M852" t="s">
        <v>60</v>
      </c>
      <c r="N852" t="s">
        <v>2666</v>
      </c>
      <c r="O852" t="s">
        <v>62</v>
      </c>
      <c r="P852" t="s">
        <v>86</v>
      </c>
      <c r="Q852" t="s">
        <v>2667</v>
      </c>
      <c r="R852" s="1">
        <v>5.16</v>
      </c>
      <c r="S852">
        <v>2</v>
      </c>
      <c r="T852">
        <f t="shared" si="13"/>
        <v>19</v>
      </c>
      <c r="U852" t="s">
        <v>46</v>
      </c>
      <c r="V852">
        <v>0</v>
      </c>
      <c r="W852">
        <v>0</v>
      </c>
      <c r="X852" s="1">
        <v>0</v>
      </c>
      <c r="Y852" s="1">
        <v>5.16</v>
      </c>
      <c r="Z852" t="s">
        <v>65</v>
      </c>
      <c r="AA852" s="2">
        <v>1.3415999999999999</v>
      </c>
      <c r="AB852" s="3">
        <v>0.25999999999999995</v>
      </c>
      <c r="AC852" s="1">
        <v>-3.8184</v>
      </c>
      <c r="AD852">
        <v>5</v>
      </c>
      <c r="AE852">
        <v>5</v>
      </c>
      <c r="AF852" t="s">
        <v>48</v>
      </c>
      <c r="AG852">
        <v>2016</v>
      </c>
      <c r="AH852">
        <f>COUNTBLANK(datos[[#This Row],[Row ID]:[Year sales]])</f>
        <v>0</v>
      </c>
    </row>
    <row r="853" spans="1:34" x14ac:dyDescent="0.3">
      <c r="A853">
        <v>852</v>
      </c>
      <c r="B853" t="s">
        <v>2662</v>
      </c>
      <c r="C853" s="4">
        <v>42541</v>
      </c>
      <c r="D853" s="4">
        <v>42546</v>
      </c>
      <c r="E853" t="s">
        <v>34</v>
      </c>
      <c r="F853" t="s">
        <v>2663</v>
      </c>
      <c r="G853" t="s">
        <v>2664</v>
      </c>
      <c r="H853" t="s">
        <v>57</v>
      </c>
      <c r="I853" t="s">
        <v>38</v>
      </c>
      <c r="J853" t="s">
        <v>2665</v>
      </c>
      <c r="K853" t="s">
        <v>59</v>
      </c>
      <c r="L853">
        <v>93905</v>
      </c>
      <c r="M853" t="s">
        <v>60</v>
      </c>
      <c r="N853" t="s">
        <v>2668</v>
      </c>
      <c r="O853" t="s">
        <v>62</v>
      </c>
      <c r="P853" t="s">
        <v>110</v>
      </c>
      <c r="Q853" t="s">
        <v>2669</v>
      </c>
      <c r="R853" s="1">
        <v>38.880000000000003</v>
      </c>
      <c r="S853">
        <v>6</v>
      </c>
      <c r="T853">
        <f t="shared" si="13"/>
        <v>28</v>
      </c>
      <c r="U853" t="s">
        <v>75</v>
      </c>
      <c r="V853">
        <v>0</v>
      </c>
      <c r="W853">
        <v>0</v>
      </c>
      <c r="X853" s="1">
        <v>0</v>
      </c>
      <c r="Y853" s="1">
        <v>38.880000000000003</v>
      </c>
      <c r="Z853" t="s">
        <v>65</v>
      </c>
      <c r="AA853" s="2">
        <v>18.662400000000002</v>
      </c>
      <c r="AB853" s="3">
        <v>0.48000000000000004</v>
      </c>
      <c r="AC853" s="1">
        <v>-20.217600000000001</v>
      </c>
      <c r="AD853">
        <v>5</v>
      </c>
      <c r="AE853">
        <v>5</v>
      </c>
      <c r="AF853" t="s">
        <v>48</v>
      </c>
      <c r="AG853">
        <v>2016</v>
      </c>
      <c r="AH853">
        <f>COUNTBLANK(datos[[#This Row],[Row ID]:[Year sales]])</f>
        <v>0</v>
      </c>
    </row>
    <row r="854" spans="1:34" x14ac:dyDescent="0.3">
      <c r="A854">
        <v>853</v>
      </c>
      <c r="B854" t="s">
        <v>2670</v>
      </c>
      <c r="C854" s="4">
        <v>42518</v>
      </c>
      <c r="D854" s="4">
        <v>42525</v>
      </c>
      <c r="E854" t="s">
        <v>67</v>
      </c>
      <c r="F854" t="s">
        <v>910</v>
      </c>
      <c r="G854" t="s">
        <v>911</v>
      </c>
      <c r="H854" t="s">
        <v>37</v>
      </c>
      <c r="I854" t="s">
        <v>38</v>
      </c>
      <c r="J854" t="s">
        <v>348</v>
      </c>
      <c r="K854" t="s">
        <v>1511</v>
      </c>
      <c r="L854">
        <v>39212</v>
      </c>
      <c r="M854" t="s">
        <v>41</v>
      </c>
      <c r="N854" t="s">
        <v>1181</v>
      </c>
      <c r="O854" t="s">
        <v>62</v>
      </c>
      <c r="P854" t="s">
        <v>86</v>
      </c>
      <c r="Q854" t="s">
        <v>1182</v>
      </c>
      <c r="R854" s="1">
        <v>185.88</v>
      </c>
      <c r="S854">
        <v>6</v>
      </c>
      <c r="T854">
        <f t="shared" si="13"/>
        <v>32</v>
      </c>
      <c r="U854" t="s">
        <v>75</v>
      </c>
      <c r="V854">
        <v>0</v>
      </c>
      <c r="W854">
        <v>0</v>
      </c>
      <c r="X854" s="1">
        <v>0</v>
      </c>
      <c r="Y854" s="1">
        <v>185.88</v>
      </c>
      <c r="Z854" t="s">
        <v>99</v>
      </c>
      <c r="AA854" s="2">
        <v>50.187600000000003</v>
      </c>
      <c r="AB854" s="3">
        <v>0.27</v>
      </c>
      <c r="AC854" s="1">
        <v>-135.69239999999999</v>
      </c>
      <c r="AD854">
        <v>7</v>
      </c>
      <c r="AE854">
        <v>7</v>
      </c>
      <c r="AF854" t="s">
        <v>48</v>
      </c>
      <c r="AG854">
        <v>2016</v>
      </c>
      <c r="AH854">
        <f>COUNTBLANK(datos[[#This Row],[Row ID]:[Year sales]])</f>
        <v>0</v>
      </c>
    </row>
    <row r="855" spans="1:34" x14ac:dyDescent="0.3">
      <c r="A855">
        <v>854</v>
      </c>
      <c r="B855" t="s">
        <v>2671</v>
      </c>
      <c r="C855" s="4">
        <v>42419</v>
      </c>
      <c r="D855" s="4">
        <v>42424</v>
      </c>
      <c r="E855" t="s">
        <v>67</v>
      </c>
      <c r="F855" t="s">
        <v>1902</v>
      </c>
      <c r="G855" t="s">
        <v>1903</v>
      </c>
      <c r="H855" t="s">
        <v>37</v>
      </c>
      <c r="I855" t="s">
        <v>38</v>
      </c>
      <c r="J855" t="s">
        <v>286</v>
      </c>
      <c r="K855" t="s">
        <v>287</v>
      </c>
      <c r="L855">
        <v>10035</v>
      </c>
      <c r="M855" t="s">
        <v>168</v>
      </c>
      <c r="N855" t="s">
        <v>2534</v>
      </c>
      <c r="O855" t="s">
        <v>43</v>
      </c>
      <c r="P855" t="s">
        <v>83</v>
      </c>
      <c r="Q855" t="s">
        <v>2535</v>
      </c>
      <c r="R855" s="1">
        <v>44.46</v>
      </c>
      <c r="S855">
        <v>2</v>
      </c>
      <c r="T855">
        <f t="shared" si="13"/>
        <v>17</v>
      </c>
      <c r="U855" t="s">
        <v>46</v>
      </c>
      <c r="V855">
        <v>0</v>
      </c>
      <c r="W855">
        <v>0</v>
      </c>
      <c r="X855" s="1">
        <v>0</v>
      </c>
      <c r="Y855" s="1">
        <v>44.46</v>
      </c>
      <c r="Z855" t="s">
        <v>65</v>
      </c>
      <c r="AA855" s="2">
        <v>14.671799999999999</v>
      </c>
      <c r="AB855" s="3">
        <v>0.32999999999999996</v>
      </c>
      <c r="AC855" s="1">
        <v>-29.7882</v>
      </c>
      <c r="AD855">
        <v>5</v>
      </c>
      <c r="AE855">
        <v>5</v>
      </c>
      <c r="AF855" t="s">
        <v>48</v>
      </c>
      <c r="AG855">
        <v>2016</v>
      </c>
      <c r="AH855">
        <f>COUNTBLANK(datos[[#This Row],[Row ID]:[Year sales]])</f>
        <v>0</v>
      </c>
    </row>
    <row r="856" spans="1:34" x14ac:dyDescent="0.3">
      <c r="A856">
        <v>855</v>
      </c>
      <c r="B856" t="s">
        <v>2671</v>
      </c>
      <c r="C856" s="4">
        <v>42419</v>
      </c>
      <c r="D856" s="4">
        <v>42424</v>
      </c>
      <c r="E856" t="s">
        <v>67</v>
      </c>
      <c r="F856" t="s">
        <v>1902</v>
      </c>
      <c r="G856" t="s">
        <v>1903</v>
      </c>
      <c r="H856" t="s">
        <v>37</v>
      </c>
      <c r="I856" t="s">
        <v>38</v>
      </c>
      <c r="J856" t="s">
        <v>286</v>
      </c>
      <c r="K856" t="s">
        <v>287</v>
      </c>
      <c r="L856">
        <v>10035</v>
      </c>
      <c r="M856" t="s">
        <v>168</v>
      </c>
      <c r="N856" t="s">
        <v>1798</v>
      </c>
      <c r="O856" t="s">
        <v>62</v>
      </c>
      <c r="P856" t="s">
        <v>77</v>
      </c>
      <c r="Q856" t="s">
        <v>1799</v>
      </c>
      <c r="R856" s="1">
        <v>242.94</v>
      </c>
      <c r="S856">
        <v>3</v>
      </c>
      <c r="T856">
        <f t="shared" si="13"/>
        <v>39</v>
      </c>
      <c r="U856" t="s">
        <v>52</v>
      </c>
      <c r="V856">
        <v>0</v>
      </c>
      <c r="W856">
        <v>0</v>
      </c>
      <c r="X856" s="1">
        <v>0</v>
      </c>
      <c r="Y856" s="1">
        <v>242.94</v>
      </c>
      <c r="Z856" t="s">
        <v>47</v>
      </c>
      <c r="AA856" s="2">
        <v>9.7175999999999991</v>
      </c>
      <c r="AB856" s="3">
        <v>3.9999999999999994E-2</v>
      </c>
      <c r="AC856" s="1">
        <v>-233.22239999999999</v>
      </c>
      <c r="AD856">
        <v>5</v>
      </c>
      <c r="AE856">
        <v>5</v>
      </c>
      <c r="AF856" t="s">
        <v>48</v>
      </c>
      <c r="AG856">
        <v>2016</v>
      </c>
      <c r="AH856">
        <f>COUNTBLANK(datos[[#This Row],[Row ID]:[Year sales]])</f>
        <v>0</v>
      </c>
    </row>
    <row r="857" spans="1:34" x14ac:dyDescent="0.3">
      <c r="A857">
        <v>856</v>
      </c>
      <c r="B857" t="s">
        <v>2672</v>
      </c>
      <c r="C857" s="4">
        <v>41854</v>
      </c>
      <c r="D857" s="4">
        <v>41859</v>
      </c>
      <c r="E857" t="s">
        <v>67</v>
      </c>
      <c r="F857" t="s">
        <v>2673</v>
      </c>
      <c r="G857" t="s">
        <v>2674</v>
      </c>
      <c r="H857" t="s">
        <v>37</v>
      </c>
      <c r="I857" t="s">
        <v>38</v>
      </c>
      <c r="J857" t="s">
        <v>286</v>
      </c>
      <c r="K857" t="s">
        <v>287</v>
      </c>
      <c r="L857">
        <v>10035</v>
      </c>
      <c r="M857" t="s">
        <v>168</v>
      </c>
      <c r="N857" t="s">
        <v>2675</v>
      </c>
      <c r="O857" t="s">
        <v>62</v>
      </c>
      <c r="P857" t="s">
        <v>110</v>
      </c>
      <c r="Q857" t="s">
        <v>2676</v>
      </c>
      <c r="R857" s="1">
        <v>39.96</v>
      </c>
      <c r="S857">
        <v>2</v>
      </c>
      <c r="T857">
        <f t="shared" si="13"/>
        <v>32</v>
      </c>
      <c r="U857" t="s">
        <v>46</v>
      </c>
      <c r="V857">
        <v>0</v>
      </c>
      <c r="W857">
        <v>0</v>
      </c>
      <c r="X857" s="1">
        <v>0</v>
      </c>
      <c r="Y857" s="1">
        <v>39.96</v>
      </c>
      <c r="Z857" t="s">
        <v>65</v>
      </c>
      <c r="AA857" s="2">
        <v>18.781199999999998</v>
      </c>
      <c r="AB857" s="3">
        <v>0.47</v>
      </c>
      <c r="AC857" s="1">
        <v>-21.178799999999999</v>
      </c>
      <c r="AD857">
        <v>5</v>
      </c>
      <c r="AE857">
        <v>5</v>
      </c>
      <c r="AF857" t="s">
        <v>48</v>
      </c>
      <c r="AG857">
        <v>2014</v>
      </c>
      <c r="AH857">
        <f>COUNTBLANK(datos[[#This Row],[Row ID]:[Year sales]])</f>
        <v>0</v>
      </c>
    </row>
    <row r="858" spans="1:34" x14ac:dyDescent="0.3">
      <c r="A858">
        <v>857</v>
      </c>
      <c r="B858" t="s">
        <v>2672</v>
      </c>
      <c r="C858" s="4">
        <v>41854</v>
      </c>
      <c r="D858" s="4">
        <v>41859</v>
      </c>
      <c r="E858" t="s">
        <v>67</v>
      </c>
      <c r="F858" t="s">
        <v>2673</v>
      </c>
      <c r="G858" t="s">
        <v>2674</v>
      </c>
      <c r="H858" t="s">
        <v>37</v>
      </c>
      <c r="I858" t="s">
        <v>38</v>
      </c>
      <c r="J858" t="s">
        <v>286</v>
      </c>
      <c r="K858" t="s">
        <v>287</v>
      </c>
      <c r="L858">
        <v>10035</v>
      </c>
      <c r="M858" t="s">
        <v>168</v>
      </c>
      <c r="N858" t="s">
        <v>2677</v>
      </c>
      <c r="O858" t="s">
        <v>62</v>
      </c>
      <c r="P858" t="s">
        <v>599</v>
      </c>
      <c r="Q858" t="s">
        <v>2678</v>
      </c>
      <c r="R858" s="1">
        <v>102.3</v>
      </c>
      <c r="S858">
        <v>10</v>
      </c>
      <c r="T858">
        <f t="shared" si="13"/>
        <v>31</v>
      </c>
      <c r="U858" t="s">
        <v>75</v>
      </c>
      <c r="V858">
        <v>0</v>
      </c>
      <c r="W858">
        <v>0</v>
      </c>
      <c r="X858" s="1">
        <v>0</v>
      </c>
      <c r="Y858" s="1">
        <v>102.3</v>
      </c>
      <c r="Z858" t="s">
        <v>99</v>
      </c>
      <c r="AA858" s="2">
        <v>26.597999999999999</v>
      </c>
      <c r="AB858" s="3">
        <v>0.26</v>
      </c>
      <c r="AC858" s="1">
        <v>-75.701999999999998</v>
      </c>
      <c r="AD858">
        <v>5</v>
      </c>
      <c r="AE858">
        <v>5</v>
      </c>
      <c r="AF858" t="s">
        <v>48</v>
      </c>
      <c r="AG858">
        <v>2014</v>
      </c>
      <c r="AH858">
        <f>COUNTBLANK(datos[[#This Row],[Row ID]:[Year sales]])</f>
        <v>0</v>
      </c>
    </row>
    <row r="859" spans="1:34" x14ac:dyDescent="0.3">
      <c r="A859">
        <v>858</v>
      </c>
      <c r="B859" t="s">
        <v>2672</v>
      </c>
      <c r="C859" s="4">
        <v>41854</v>
      </c>
      <c r="D859" s="4">
        <v>41859</v>
      </c>
      <c r="E859" t="s">
        <v>67</v>
      </c>
      <c r="F859" t="s">
        <v>2673</v>
      </c>
      <c r="G859" t="s">
        <v>2674</v>
      </c>
      <c r="H859" t="s">
        <v>37</v>
      </c>
      <c r="I859" t="s">
        <v>38</v>
      </c>
      <c r="J859" t="s">
        <v>286</v>
      </c>
      <c r="K859" t="s">
        <v>287</v>
      </c>
      <c r="L859">
        <v>10035</v>
      </c>
      <c r="M859" t="s">
        <v>168</v>
      </c>
      <c r="N859" t="s">
        <v>2679</v>
      </c>
      <c r="O859" t="s">
        <v>62</v>
      </c>
      <c r="P859" t="s">
        <v>77</v>
      </c>
      <c r="Q859" t="s">
        <v>2680</v>
      </c>
      <c r="R859" s="1">
        <v>21.36</v>
      </c>
      <c r="S859">
        <v>2</v>
      </c>
      <c r="T859">
        <f t="shared" si="13"/>
        <v>33</v>
      </c>
      <c r="U859" t="s">
        <v>46</v>
      </c>
      <c r="V859">
        <v>0</v>
      </c>
      <c r="W859">
        <v>0</v>
      </c>
      <c r="X859" s="1">
        <v>0</v>
      </c>
      <c r="Y859" s="1">
        <v>21.36</v>
      </c>
      <c r="Z859" t="s">
        <v>65</v>
      </c>
      <c r="AA859" s="2">
        <v>5.7671999999999999</v>
      </c>
      <c r="AB859" s="3">
        <v>0.27</v>
      </c>
      <c r="AC859" s="1">
        <v>-15.5928</v>
      </c>
      <c r="AD859">
        <v>5</v>
      </c>
      <c r="AE859">
        <v>5</v>
      </c>
      <c r="AF859" t="s">
        <v>48</v>
      </c>
      <c r="AG859">
        <v>2014</v>
      </c>
      <c r="AH859">
        <f>COUNTBLANK(datos[[#This Row],[Row ID]:[Year sales]])</f>
        <v>0</v>
      </c>
    </row>
    <row r="860" spans="1:34" x14ac:dyDescent="0.3">
      <c r="A860">
        <v>859</v>
      </c>
      <c r="B860" t="s">
        <v>2681</v>
      </c>
      <c r="C860" s="4">
        <v>42835</v>
      </c>
      <c r="D860" s="4">
        <v>42840</v>
      </c>
      <c r="E860" t="s">
        <v>67</v>
      </c>
      <c r="F860" t="s">
        <v>2682</v>
      </c>
      <c r="G860" t="s">
        <v>2683</v>
      </c>
      <c r="H860" t="s">
        <v>122</v>
      </c>
      <c r="I860" t="s">
        <v>38</v>
      </c>
      <c r="J860" t="s">
        <v>2684</v>
      </c>
      <c r="K860" t="s">
        <v>810</v>
      </c>
      <c r="L860">
        <v>8901</v>
      </c>
      <c r="M860" t="s">
        <v>168</v>
      </c>
      <c r="N860" t="s">
        <v>970</v>
      </c>
      <c r="O860" t="s">
        <v>62</v>
      </c>
      <c r="P860" t="s">
        <v>110</v>
      </c>
      <c r="Q860" t="s">
        <v>971</v>
      </c>
      <c r="R860" s="1">
        <v>7.61</v>
      </c>
      <c r="S860">
        <v>1</v>
      </c>
      <c r="T860">
        <f t="shared" si="13"/>
        <v>15</v>
      </c>
      <c r="U860" t="s">
        <v>46</v>
      </c>
      <c r="V860">
        <v>0</v>
      </c>
      <c r="W860">
        <v>0</v>
      </c>
      <c r="X860" s="1">
        <v>0</v>
      </c>
      <c r="Y860" s="1">
        <v>7.61</v>
      </c>
      <c r="Z860" t="s">
        <v>65</v>
      </c>
      <c r="AA860" s="2">
        <v>3.5767000000000002</v>
      </c>
      <c r="AB860" s="3">
        <v>0.47000000000000003</v>
      </c>
      <c r="AC860" s="1">
        <v>-4.0332999999999997</v>
      </c>
      <c r="AD860">
        <v>5</v>
      </c>
      <c r="AE860">
        <v>5</v>
      </c>
      <c r="AF860" t="s">
        <v>48</v>
      </c>
      <c r="AG860">
        <v>2017</v>
      </c>
      <c r="AH860">
        <f>COUNTBLANK(datos[[#This Row],[Row ID]:[Year sales]])</f>
        <v>0</v>
      </c>
    </row>
    <row r="861" spans="1:34" x14ac:dyDescent="0.3">
      <c r="A861">
        <v>860</v>
      </c>
      <c r="B861" t="s">
        <v>2681</v>
      </c>
      <c r="C861" s="4">
        <v>42835</v>
      </c>
      <c r="D861" s="4">
        <v>42840</v>
      </c>
      <c r="E861" t="s">
        <v>67</v>
      </c>
      <c r="F861" t="s">
        <v>2682</v>
      </c>
      <c r="G861" t="s">
        <v>2683</v>
      </c>
      <c r="H861" t="s">
        <v>122</v>
      </c>
      <c r="I861" t="s">
        <v>38</v>
      </c>
      <c r="J861" t="s">
        <v>2684</v>
      </c>
      <c r="K861" t="s">
        <v>810</v>
      </c>
      <c r="L861">
        <v>8901</v>
      </c>
      <c r="M861" t="s">
        <v>168</v>
      </c>
      <c r="N861" t="s">
        <v>1196</v>
      </c>
      <c r="O861" t="s">
        <v>62</v>
      </c>
      <c r="P861" t="s">
        <v>289</v>
      </c>
      <c r="Q861" t="s">
        <v>1197</v>
      </c>
      <c r="R861" s="1">
        <v>7.16</v>
      </c>
      <c r="S861">
        <v>2</v>
      </c>
      <c r="T861">
        <f t="shared" si="13"/>
        <v>38</v>
      </c>
      <c r="U861" t="s">
        <v>46</v>
      </c>
      <c r="V861">
        <v>0</v>
      </c>
      <c r="W861">
        <v>0</v>
      </c>
      <c r="X861" s="1">
        <v>0</v>
      </c>
      <c r="Y861" s="1">
        <v>7.16</v>
      </c>
      <c r="Z861" t="s">
        <v>65</v>
      </c>
      <c r="AA861" s="2">
        <v>3.58</v>
      </c>
      <c r="AB861" s="3">
        <v>0.5</v>
      </c>
      <c r="AC861" s="1">
        <v>-3.58</v>
      </c>
      <c r="AD861">
        <v>5</v>
      </c>
      <c r="AE861">
        <v>5</v>
      </c>
      <c r="AF861" t="s">
        <v>48</v>
      </c>
      <c r="AG861">
        <v>2017</v>
      </c>
      <c r="AH861">
        <f>COUNTBLANK(datos[[#This Row],[Row ID]:[Year sales]])</f>
        <v>0</v>
      </c>
    </row>
    <row r="862" spans="1:34" x14ac:dyDescent="0.3">
      <c r="A862">
        <v>861</v>
      </c>
      <c r="B862" t="s">
        <v>2685</v>
      </c>
      <c r="C862" s="4">
        <v>41799</v>
      </c>
      <c r="D862" s="4">
        <v>41806</v>
      </c>
      <c r="E862" t="s">
        <v>67</v>
      </c>
      <c r="F862" t="s">
        <v>2686</v>
      </c>
      <c r="G862" t="s">
        <v>2687</v>
      </c>
      <c r="H862" t="s">
        <v>37</v>
      </c>
      <c r="I862" t="s">
        <v>38</v>
      </c>
      <c r="J862" t="s">
        <v>147</v>
      </c>
      <c r="K862" t="s">
        <v>59</v>
      </c>
      <c r="L862">
        <v>94122</v>
      </c>
      <c r="M862" t="s">
        <v>60</v>
      </c>
      <c r="N862" t="s">
        <v>1318</v>
      </c>
      <c r="O862" t="s">
        <v>62</v>
      </c>
      <c r="P862" t="s">
        <v>599</v>
      </c>
      <c r="Q862" t="s">
        <v>1319</v>
      </c>
      <c r="R862" s="1">
        <v>7.36</v>
      </c>
      <c r="S862">
        <v>2</v>
      </c>
      <c r="T862">
        <f t="shared" si="13"/>
        <v>61</v>
      </c>
      <c r="U862" t="s">
        <v>46</v>
      </c>
      <c r="V862">
        <v>0</v>
      </c>
      <c r="W862">
        <v>0</v>
      </c>
      <c r="X862" s="1">
        <v>0</v>
      </c>
      <c r="Y862" s="1">
        <v>7.36</v>
      </c>
      <c r="Z862" t="s">
        <v>65</v>
      </c>
      <c r="AA862" s="2">
        <v>0.1472</v>
      </c>
      <c r="AB862" s="3">
        <v>0.02</v>
      </c>
      <c r="AC862" s="1">
        <v>-7.2127999999999997</v>
      </c>
      <c r="AD862">
        <v>7</v>
      </c>
      <c r="AE862">
        <v>7</v>
      </c>
      <c r="AF862" t="s">
        <v>48</v>
      </c>
      <c r="AG862">
        <v>2014</v>
      </c>
      <c r="AH862">
        <f>COUNTBLANK(datos[[#This Row],[Row ID]:[Year sales]])</f>
        <v>0</v>
      </c>
    </row>
    <row r="863" spans="1:34" x14ac:dyDescent="0.3">
      <c r="A863">
        <v>862</v>
      </c>
      <c r="B863" t="s">
        <v>2685</v>
      </c>
      <c r="C863" s="4">
        <v>41799</v>
      </c>
      <c r="D863" s="4">
        <v>41806</v>
      </c>
      <c r="E863" t="s">
        <v>67</v>
      </c>
      <c r="F863" t="s">
        <v>2686</v>
      </c>
      <c r="G863" t="s">
        <v>2687</v>
      </c>
      <c r="H863" t="s">
        <v>37</v>
      </c>
      <c r="I863" t="s">
        <v>38</v>
      </c>
      <c r="J863" t="s">
        <v>147</v>
      </c>
      <c r="K863" t="s">
        <v>59</v>
      </c>
      <c r="L863">
        <v>94122</v>
      </c>
      <c r="M863" t="s">
        <v>60</v>
      </c>
      <c r="N863" t="s">
        <v>2688</v>
      </c>
      <c r="O863" t="s">
        <v>62</v>
      </c>
      <c r="P863" t="s">
        <v>86</v>
      </c>
      <c r="Q863" t="s">
        <v>2689</v>
      </c>
      <c r="R863" s="1">
        <v>23.1</v>
      </c>
      <c r="S863">
        <v>2</v>
      </c>
      <c r="T863">
        <f t="shared" si="13"/>
        <v>17</v>
      </c>
      <c r="U863" t="s">
        <v>46</v>
      </c>
      <c r="V863">
        <v>0</v>
      </c>
      <c r="W863">
        <v>0</v>
      </c>
      <c r="X863" s="1">
        <v>0</v>
      </c>
      <c r="Y863" s="1">
        <v>23.1</v>
      </c>
      <c r="Z863" t="s">
        <v>65</v>
      </c>
      <c r="AA863" s="2">
        <v>10.625999999999999</v>
      </c>
      <c r="AB863" s="3">
        <v>0.45999999999999996</v>
      </c>
      <c r="AC863" s="1">
        <v>-12.474</v>
      </c>
      <c r="AD863">
        <v>7</v>
      </c>
      <c r="AE863">
        <v>7</v>
      </c>
      <c r="AF863" t="s">
        <v>48</v>
      </c>
      <c r="AG863">
        <v>2014</v>
      </c>
      <c r="AH863">
        <f>COUNTBLANK(datos[[#This Row],[Row ID]:[Year sales]])</f>
        <v>0</v>
      </c>
    </row>
    <row r="864" spans="1:34" x14ac:dyDescent="0.3">
      <c r="A864">
        <v>863</v>
      </c>
      <c r="B864" t="s">
        <v>2690</v>
      </c>
      <c r="C864" s="4">
        <v>42374</v>
      </c>
      <c r="D864" s="4">
        <v>42376</v>
      </c>
      <c r="E864" t="s">
        <v>34</v>
      </c>
      <c r="F864" t="s">
        <v>2456</v>
      </c>
      <c r="G864" t="s">
        <v>2457</v>
      </c>
      <c r="H864" t="s">
        <v>57</v>
      </c>
      <c r="I864" t="s">
        <v>38</v>
      </c>
      <c r="J864" t="s">
        <v>1545</v>
      </c>
      <c r="K864" t="s">
        <v>71</v>
      </c>
      <c r="L864">
        <v>32216</v>
      </c>
      <c r="M864" t="s">
        <v>41</v>
      </c>
      <c r="N864" t="s">
        <v>2691</v>
      </c>
      <c r="O864" t="s">
        <v>90</v>
      </c>
      <c r="P864" t="s">
        <v>181</v>
      </c>
      <c r="Q864" t="s">
        <v>2692</v>
      </c>
      <c r="R864" s="1">
        <v>191.47200000000001</v>
      </c>
      <c r="S864">
        <v>6</v>
      </c>
      <c r="T864">
        <f t="shared" si="13"/>
        <v>23</v>
      </c>
      <c r="U864" t="s">
        <v>75</v>
      </c>
      <c r="V864">
        <v>0.2</v>
      </c>
      <c r="W864">
        <v>38.294400000000003</v>
      </c>
      <c r="X864" s="1">
        <v>-38.294400000000003</v>
      </c>
      <c r="Y864" s="1">
        <v>229.7664</v>
      </c>
      <c r="Z864" t="s">
        <v>47</v>
      </c>
      <c r="AA864" s="2">
        <v>40.687800000000003</v>
      </c>
      <c r="AB864" s="3">
        <v>0.21249999999999999</v>
      </c>
      <c r="AC864" s="1">
        <v>-112.4898</v>
      </c>
      <c r="AD864">
        <v>2</v>
      </c>
      <c r="AE864">
        <v>2</v>
      </c>
      <c r="AF864" t="s">
        <v>48</v>
      </c>
      <c r="AG864">
        <v>2016</v>
      </c>
      <c r="AH864">
        <f>COUNTBLANK(datos[[#This Row],[Row ID]:[Year sales]])</f>
        <v>0</v>
      </c>
    </row>
    <row r="865" spans="1:34" x14ac:dyDescent="0.3">
      <c r="A865">
        <v>864</v>
      </c>
      <c r="B865" t="s">
        <v>2690</v>
      </c>
      <c r="C865" s="4">
        <v>42374</v>
      </c>
      <c r="D865" s="4">
        <v>42376</v>
      </c>
      <c r="E865" t="s">
        <v>34</v>
      </c>
      <c r="F865" t="s">
        <v>2456</v>
      </c>
      <c r="G865" t="s">
        <v>2457</v>
      </c>
      <c r="H865" t="s">
        <v>57</v>
      </c>
      <c r="I865" t="s">
        <v>38</v>
      </c>
      <c r="J865" t="s">
        <v>1545</v>
      </c>
      <c r="K865" t="s">
        <v>71</v>
      </c>
      <c r="L865">
        <v>32216</v>
      </c>
      <c r="M865" t="s">
        <v>41</v>
      </c>
      <c r="N865" t="s">
        <v>2693</v>
      </c>
      <c r="O865" t="s">
        <v>62</v>
      </c>
      <c r="P865" t="s">
        <v>86</v>
      </c>
      <c r="Q865" t="s">
        <v>2694</v>
      </c>
      <c r="R865" s="1">
        <v>5.2480000000000002</v>
      </c>
      <c r="S865">
        <v>2</v>
      </c>
      <c r="T865">
        <f t="shared" si="13"/>
        <v>4</v>
      </c>
      <c r="U865" t="s">
        <v>46</v>
      </c>
      <c r="V865">
        <v>0.2</v>
      </c>
      <c r="W865">
        <v>1.0496000000000001</v>
      </c>
      <c r="X865" s="1">
        <v>-1.0496000000000001</v>
      </c>
      <c r="Y865" s="1">
        <v>6.2976000000000001</v>
      </c>
      <c r="Z865" t="s">
        <v>65</v>
      </c>
      <c r="AA865" s="2">
        <v>0.59040000000000004</v>
      </c>
      <c r="AB865" s="3">
        <v>0.1125</v>
      </c>
      <c r="AC865" s="1">
        <v>-3.6080000000000001</v>
      </c>
      <c r="AD865">
        <v>2</v>
      </c>
      <c r="AE865">
        <v>2</v>
      </c>
      <c r="AF865" t="s">
        <v>48</v>
      </c>
      <c r="AG865">
        <v>2016</v>
      </c>
      <c r="AH865">
        <f>COUNTBLANK(datos[[#This Row],[Row ID]:[Year sales]])</f>
        <v>0</v>
      </c>
    </row>
    <row r="866" spans="1:34" x14ac:dyDescent="0.3">
      <c r="A866">
        <v>865</v>
      </c>
      <c r="B866" t="s">
        <v>2690</v>
      </c>
      <c r="C866" s="4">
        <v>42374</v>
      </c>
      <c r="D866" s="4">
        <v>42376</v>
      </c>
      <c r="E866" t="s">
        <v>34</v>
      </c>
      <c r="F866" t="s">
        <v>2456</v>
      </c>
      <c r="G866" t="s">
        <v>2457</v>
      </c>
      <c r="H866" t="s">
        <v>57</v>
      </c>
      <c r="I866" t="s">
        <v>38</v>
      </c>
      <c r="J866" t="s">
        <v>1545</v>
      </c>
      <c r="K866" t="s">
        <v>71</v>
      </c>
      <c r="L866">
        <v>32216</v>
      </c>
      <c r="M866" t="s">
        <v>41</v>
      </c>
      <c r="N866" t="s">
        <v>2695</v>
      </c>
      <c r="O866" t="s">
        <v>90</v>
      </c>
      <c r="P866" t="s">
        <v>91</v>
      </c>
      <c r="Q866" t="s">
        <v>2696</v>
      </c>
      <c r="R866" s="1">
        <v>59.183999999999997</v>
      </c>
      <c r="S866">
        <v>2</v>
      </c>
      <c r="T866">
        <f t="shared" si="13"/>
        <v>25</v>
      </c>
      <c r="U866" t="s">
        <v>46</v>
      </c>
      <c r="V866">
        <v>0.2</v>
      </c>
      <c r="W866">
        <v>11.8368</v>
      </c>
      <c r="X866" s="1">
        <v>-11.8368</v>
      </c>
      <c r="Y866" s="1">
        <v>71.020799999999994</v>
      </c>
      <c r="Z866" t="s">
        <v>99</v>
      </c>
      <c r="AA866" s="2">
        <v>5.1786000000000003</v>
      </c>
      <c r="AB866" s="3">
        <v>8.7500000000000008E-2</v>
      </c>
      <c r="AC866" s="1">
        <v>-42.168599999999998</v>
      </c>
      <c r="AD866">
        <v>2</v>
      </c>
      <c r="AE866">
        <v>2</v>
      </c>
      <c r="AF866" t="s">
        <v>48</v>
      </c>
      <c r="AG866">
        <v>2016</v>
      </c>
      <c r="AH866">
        <f>COUNTBLANK(datos[[#This Row],[Row ID]:[Year sales]])</f>
        <v>0</v>
      </c>
    </row>
    <row r="867" spans="1:34" x14ac:dyDescent="0.3">
      <c r="A867">
        <v>866</v>
      </c>
      <c r="B867" t="s">
        <v>2697</v>
      </c>
      <c r="C867" s="4">
        <v>41649</v>
      </c>
      <c r="D867" s="4">
        <v>41654</v>
      </c>
      <c r="E867" t="s">
        <v>67</v>
      </c>
      <c r="F867" t="s">
        <v>2698</v>
      </c>
      <c r="G867" t="s">
        <v>2699</v>
      </c>
      <c r="H867" t="s">
        <v>57</v>
      </c>
      <c r="I867" t="s">
        <v>38</v>
      </c>
      <c r="J867" t="s">
        <v>338</v>
      </c>
      <c r="K867" t="s">
        <v>339</v>
      </c>
      <c r="L867">
        <v>22153</v>
      </c>
      <c r="M867" t="s">
        <v>41</v>
      </c>
      <c r="N867" t="s">
        <v>2700</v>
      </c>
      <c r="O867" t="s">
        <v>62</v>
      </c>
      <c r="P867" t="s">
        <v>63</v>
      </c>
      <c r="Q867" t="s">
        <v>2701</v>
      </c>
      <c r="R867" s="1">
        <v>2.89</v>
      </c>
      <c r="S867">
        <v>1</v>
      </c>
      <c r="T867">
        <f t="shared" si="13"/>
        <v>4</v>
      </c>
      <c r="U867" t="s">
        <v>46</v>
      </c>
      <c r="V867">
        <v>0</v>
      </c>
      <c r="W867">
        <v>0</v>
      </c>
      <c r="X867" s="1">
        <v>0</v>
      </c>
      <c r="Y867" s="1">
        <v>2.89</v>
      </c>
      <c r="Z867" t="s">
        <v>65</v>
      </c>
      <c r="AA867" s="2">
        <v>1.3583000000000001</v>
      </c>
      <c r="AB867" s="3">
        <v>0.47000000000000003</v>
      </c>
      <c r="AC867" s="1">
        <v>-1.5317000000000001</v>
      </c>
      <c r="AD867">
        <v>5</v>
      </c>
      <c r="AE867">
        <v>5</v>
      </c>
      <c r="AF867" t="s">
        <v>48</v>
      </c>
      <c r="AG867">
        <v>2014</v>
      </c>
      <c r="AH867">
        <f>COUNTBLANK(datos[[#This Row],[Row ID]:[Year sales]])</f>
        <v>0</v>
      </c>
    </row>
    <row r="868" spans="1:34" x14ac:dyDescent="0.3">
      <c r="A868">
        <v>867</v>
      </c>
      <c r="B868" t="s">
        <v>2697</v>
      </c>
      <c r="C868" s="4">
        <v>41649</v>
      </c>
      <c r="D868" s="4">
        <v>41654</v>
      </c>
      <c r="E868" t="s">
        <v>67</v>
      </c>
      <c r="F868" t="s">
        <v>2698</v>
      </c>
      <c r="G868" t="s">
        <v>2699</v>
      </c>
      <c r="H868" t="s">
        <v>57</v>
      </c>
      <c r="I868" t="s">
        <v>38</v>
      </c>
      <c r="J868" t="s">
        <v>338</v>
      </c>
      <c r="K868" t="s">
        <v>339</v>
      </c>
      <c r="L868">
        <v>22153</v>
      </c>
      <c r="M868" t="s">
        <v>41</v>
      </c>
      <c r="N868" t="s">
        <v>2702</v>
      </c>
      <c r="O868" t="s">
        <v>43</v>
      </c>
      <c r="P868" t="s">
        <v>83</v>
      </c>
      <c r="Q868" t="s">
        <v>2703</v>
      </c>
      <c r="R868" s="1">
        <v>51.94</v>
      </c>
      <c r="S868">
        <v>1</v>
      </c>
      <c r="T868">
        <f t="shared" si="13"/>
        <v>24</v>
      </c>
      <c r="U868" t="s">
        <v>46</v>
      </c>
      <c r="V868">
        <v>0</v>
      </c>
      <c r="W868">
        <v>0</v>
      </c>
      <c r="X868" s="1">
        <v>0</v>
      </c>
      <c r="Y868" s="1">
        <v>51.94</v>
      </c>
      <c r="Z868" t="s">
        <v>99</v>
      </c>
      <c r="AA868" s="2">
        <v>21.295400000000001</v>
      </c>
      <c r="AB868" s="3">
        <v>0.41000000000000003</v>
      </c>
      <c r="AC868" s="1">
        <v>-30.644600000000001</v>
      </c>
      <c r="AD868">
        <v>5</v>
      </c>
      <c r="AE868">
        <v>5</v>
      </c>
      <c r="AF868" t="s">
        <v>48</v>
      </c>
      <c r="AG868">
        <v>2014</v>
      </c>
      <c r="AH868">
        <f>COUNTBLANK(datos[[#This Row],[Row ID]:[Year sales]])</f>
        <v>0</v>
      </c>
    </row>
    <row r="869" spans="1:34" x14ac:dyDescent="0.3">
      <c r="A869">
        <v>868</v>
      </c>
      <c r="B869" t="s">
        <v>2704</v>
      </c>
      <c r="C869" s="4">
        <v>42642</v>
      </c>
      <c r="D869" s="4">
        <v>42645</v>
      </c>
      <c r="E869" t="s">
        <v>208</v>
      </c>
      <c r="F869" t="s">
        <v>2705</v>
      </c>
      <c r="G869" t="s">
        <v>2706</v>
      </c>
      <c r="H869" t="s">
        <v>57</v>
      </c>
      <c r="I869" t="s">
        <v>38</v>
      </c>
      <c r="J869" t="s">
        <v>166</v>
      </c>
      <c r="K869" t="s">
        <v>167</v>
      </c>
      <c r="L869">
        <v>19140</v>
      </c>
      <c r="M869" t="s">
        <v>168</v>
      </c>
      <c r="N869" t="s">
        <v>2707</v>
      </c>
      <c r="O869" t="s">
        <v>62</v>
      </c>
      <c r="P869" t="s">
        <v>63</v>
      </c>
      <c r="Q869" t="s">
        <v>2708</v>
      </c>
      <c r="R869" s="1">
        <v>15.936</v>
      </c>
      <c r="S869">
        <v>4</v>
      </c>
      <c r="T869">
        <f t="shared" si="13"/>
        <v>19</v>
      </c>
      <c r="U869" t="s">
        <v>52</v>
      </c>
      <c r="V869">
        <v>0.2</v>
      </c>
      <c r="W869">
        <v>3.1872000000000003</v>
      </c>
      <c r="X869" s="1">
        <v>-3.1871999999999998</v>
      </c>
      <c r="Y869" s="1">
        <v>19.123200000000001</v>
      </c>
      <c r="Z869" t="s">
        <v>65</v>
      </c>
      <c r="AA869" s="2">
        <v>5.1791999999999998</v>
      </c>
      <c r="AB869" s="3">
        <v>0.32500000000000001</v>
      </c>
      <c r="AC869" s="1">
        <v>-7.5696000000000003</v>
      </c>
      <c r="AD869">
        <v>3</v>
      </c>
      <c r="AE869">
        <v>3</v>
      </c>
      <c r="AF869" t="s">
        <v>48</v>
      </c>
      <c r="AG869">
        <v>2016</v>
      </c>
      <c r="AH869">
        <f>COUNTBLANK(datos[[#This Row],[Row ID]:[Year sales]])</f>
        <v>0</v>
      </c>
    </row>
    <row r="870" spans="1:34" x14ac:dyDescent="0.3">
      <c r="A870">
        <v>869</v>
      </c>
      <c r="B870" t="s">
        <v>2709</v>
      </c>
      <c r="C870" s="4">
        <v>41735</v>
      </c>
      <c r="D870" s="4">
        <v>41739</v>
      </c>
      <c r="E870" t="s">
        <v>67</v>
      </c>
      <c r="F870" t="s">
        <v>2710</v>
      </c>
      <c r="G870" t="s">
        <v>2711</v>
      </c>
      <c r="H870" t="s">
        <v>57</v>
      </c>
      <c r="I870" t="s">
        <v>38</v>
      </c>
      <c r="J870" t="s">
        <v>2495</v>
      </c>
      <c r="K870" t="s">
        <v>167</v>
      </c>
      <c r="L870">
        <v>17602</v>
      </c>
      <c r="M870" t="s">
        <v>168</v>
      </c>
      <c r="N870" t="s">
        <v>2712</v>
      </c>
      <c r="O870" t="s">
        <v>62</v>
      </c>
      <c r="P870" t="s">
        <v>94</v>
      </c>
      <c r="Q870" t="s">
        <v>2713</v>
      </c>
      <c r="R870" s="1">
        <v>44.91</v>
      </c>
      <c r="S870">
        <v>6</v>
      </c>
      <c r="T870">
        <f t="shared" si="13"/>
        <v>22</v>
      </c>
      <c r="U870" t="s">
        <v>75</v>
      </c>
      <c r="V870">
        <v>0.7</v>
      </c>
      <c r="W870">
        <v>31.436999999999994</v>
      </c>
      <c r="X870" s="1">
        <v>-31.437000000000001</v>
      </c>
      <c r="Y870" s="1">
        <v>76.346999999999994</v>
      </c>
      <c r="Z870" t="s">
        <v>99</v>
      </c>
      <c r="AA870" s="2">
        <v>-35.927999999999997</v>
      </c>
      <c r="AB870" s="3">
        <v>-0.8</v>
      </c>
      <c r="AC870" s="1">
        <v>-49.401000000000003</v>
      </c>
      <c r="AD870">
        <v>4</v>
      </c>
      <c r="AE870">
        <v>4</v>
      </c>
      <c r="AF870" t="s">
        <v>48</v>
      </c>
      <c r="AG870">
        <v>2014</v>
      </c>
      <c r="AH870">
        <f>COUNTBLANK(datos[[#This Row],[Row ID]:[Year sales]])</f>
        <v>0</v>
      </c>
    </row>
    <row r="871" spans="1:34" x14ac:dyDescent="0.3">
      <c r="A871">
        <v>870</v>
      </c>
      <c r="B871" t="s">
        <v>2714</v>
      </c>
      <c r="C871" s="4">
        <v>42616</v>
      </c>
      <c r="D871" s="4">
        <v>42618</v>
      </c>
      <c r="E871" t="s">
        <v>208</v>
      </c>
      <c r="F871" t="s">
        <v>2715</v>
      </c>
      <c r="G871" t="s">
        <v>2716</v>
      </c>
      <c r="H871" t="s">
        <v>122</v>
      </c>
      <c r="I871" t="s">
        <v>38</v>
      </c>
      <c r="J871" t="s">
        <v>166</v>
      </c>
      <c r="K871" t="s">
        <v>167</v>
      </c>
      <c r="L871">
        <v>19143</v>
      </c>
      <c r="M871" t="s">
        <v>168</v>
      </c>
      <c r="N871" t="s">
        <v>2717</v>
      </c>
      <c r="O871" t="s">
        <v>62</v>
      </c>
      <c r="P871" t="s">
        <v>94</v>
      </c>
      <c r="Q871" t="s">
        <v>2718</v>
      </c>
      <c r="R871" s="1">
        <v>1141.47</v>
      </c>
      <c r="S871">
        <v>5</v>
      </c>
      <c r="T871">
        <f t="shared" si="13"/>
        <v>48</v>
      </c>
      <c r="U871" t="s">
        <v>75</v>
      </c>
      <c r="V871">
        <v>0.7</v>
      </c>
      <c r="W871">
        <v>799.029</v>
      </c>
      <c r="X871" s="1">
        <v>-799.029</v>
      </c>
      <c r="Y871" s="1">
        <v>1940.499</v>
      </c>
      <c r="Z871" t="s">
        <v>53</v>
      </c>
      <c r="AA871" s="2">
        <v>-760.98</v>
      </c>
      <c r="AB871" s="3">
        <v>-0.66666666666666663</v>
      </c>
      <c r="AC871" s="1">
        <v>-1103.421</v>
      </c>
      <c r="AD871">
        <v>2</v>
      </c>
      <c r="AE871">
        <v>2</v>
      </c>
      <c r="AF871" t="s">
        <v>48</v>
      </c>
      <c r="AG871">
        <v>2016</v>
      </c>
      <c r="AH871">
        <f>COUNTBLANK(datos[[#This Row],[Row ID]:[Year sales]])</f>
        <v>0</v>
      </c>
    </row>
    <row r="872" spans="1:34" x14ac:dyDescent="0.3">
      <c r="A872">
        <v>871</v>
      </c>
      <c r="B872" t="s">
        <v>2714</v>
      </c>
      <c r="C872" s="4">
        <v>42616</v>
      </c>
      <c r="D872" s="4">
        <v>42618</v>
      </c>
      <c r="E872" t="s">
        <v>208</v>
      </c>
      <c r="F872" t="s">
        <v>2715</v>
      </c>
      <c r="G872" t="s">
        <v>2716</v>
      </c>
      <c r="H872" t="s">
        <v>122</v>
      </c>
      <c r="I872" t="s">
        <v>38</v>
      </c>
      <c r="J872" t="s">
        <v>166</v>
      </c>
      <c r="K872" t="s">
        <v>167</v>
      </c>
      <c r="L872">
        <v>19143</v>
      </c>
      <c r="M872" t="s">
        <v>168</v>
      </c>
      <c r="N872" t="s">
        <v>1944</v>
      </c>
      <c r="O872" t="s">
        <v>90</v>
      </c>
      <c r="P872" t="s">
        <v>91</v>
      </c>
      <c r="Q872" t="s">
        <v>1945</v>
      </c>
      <c r="R872" s="1">
        <v>280.78199999999998</v>
      </c>
      <c r="S872">
        <v>3</v>
      </c>
      <c r="T872">
        <f t="shared" si="13"/>
        <v>30</v>
      </c>
      <c r="U872" t="s">
        <v>52</v>
      </c>
      <c r="V872">
        <v>0.4</v>
      </c>
      <c r="W872">
        <v>112.3128</v>
      </c>
      <c r="X872" s="1">
        <v>-112.3128</v>
      </c>
      <c r="Y872" s="1">
        <v>393.09479999999996</v>
      </c>
      <c r="Z872" t="s">
        <v>47</v>
      </c>
      <c r="AA872" s="2">
        <v>-46.796999999999997</v>
      </c>
      <c r="AB872" s="3">
        <v>-0.16666666666666666</v>
      </c>
      <c r="AC872" s="1">
        <v>-215.2662</v>
      </c>
      <c r="AD872">
        <v>2</v>
      </c>
      <c r="AE872">
        <v>2</v>
      </c>
      <c r="AF872" t="s">
        <v>48</v>
      </c>
      <c r="AG872">
        <v>2016</v>
      </c>
      <c r="AH872">
        <f>COUNTBLANK(datos[[#This Row],[Row ID]:[Year sales]])</f>
        <v>0</v>
      </c>
    </row>
    <row r="873" spans="1:34" x14ac:dyDescent="0.3">
      <c r="A873">
        <v>872</v>
      </c>
      <c r="B873" t="s">
        <v>2719</v>
      </c>
      <c r="C873" s="4">
        <v>42296</v>
      </c>
      <c r="D873" s="4">
        <v>42297</v>
      </c>
      <c r="E873" t="s">
        <v>208</v>
      </c>
      <c r="F873" t="s">
        <v>184</v>
      </c>
      <c r="G873" t="s">
        <v>185</v>
      </c>
      <c r="H873" t="s">
        <v>37</v>
      </c>
      <c r="I873" t="s">
        <v>38</v>
      </c>
      <c r="J873" t="s">
        <v>107</v>
      </c>
      <c r="K873" t="s">
        <v>2720</v>
      </c>
      <c r="L873">
        <v>3301</v>
      </c>
      <c r="M873" t="s">
        <v>168</v>
      </c>
      <c r="N873" t="s">
        <v>2721</v>
      </c>
      <c r="O873" t="s">
        <v>62</v>
      </c>
      <c r="P873" t="s">
        <v>110</v>
      </c>
      <c r="Q873" t="s">
        <v>2722</v>
      </c>
      <c r="R873" s="1">
        <v>34.44</v>
      </c>
      <c r="S873">
        <v>3</v>
      </c>
      <c r="T873">
        <f t="shared" si="13"/>
        <v>15</v>
      </c>
      <c r="U873" t="s">
        <v>52</v>
      </c>
      <c r="V873">
        <v>0</v>
      </c>
      <c r="W873">
        <v>0</v>
      </c>
      <c r="X873" s="1">
        <v>0</v>
      </c>
      <c r="Y873" s="1">
        <v>34.44</v>
      </c>
      <c r="Z873" t="s">
        <v>65</v>
      </c>
      <c r="AA873" s="2">
        <v>17.22</v>
      </c>
      <c r="AB873" s="3">
        <v>0.5</v>
      </c>
      <c r="AC873" s="1">
        <v>-17.22</v>
      </c>
      <c r="AD873">
        <v>1</v>
      </c>
      <c r="AE873">
        <v>1</v>
      </c>
      <c r="AF873" t="s">
        <v>48</v>
      </c>
      <c r="AG873">
        <v>2015</v>
      </c>
      <c r="AH873">
        <f>COUNTBLANK(datos[[#This Row],[Row ID]:[Year sales]])</f>
        <v>0</v>
      </c>
    </row>
    <row r="874" spans="1:34" x14ac:dyDescent="0.3">
      <c r="A874">
        <v>873</v>
      </c>
      <c r="B874" t="s">
        <v>2723</v>
      </c>
      <c r="C874" s="4">
        <v>41983</v>
      </c>
      <c r="D874" s="4">
        <v>41988</v>
      </c>
      <c r="E874" t="s">
        <v>67</v>
      </c>
      <c r="F874" t="s">
        <v>2724</v>
      </c>
      <c r="G874" t="s">
        <v>2725</v>
      </c>
      <c r="H874" t="s">
        <v>37</v>
      </c>
      <c r="I874" t="s">
        <v>38</v>
      </c>
      <c r="J874" t="s">
        <v>286</v>
      </c>
      <c r="K874" t="s">
        <v>287</v>
      </c>
      <c r="L874">
        <v>10009</v>
      </c>
      <c r="M874" t="s">
        <v>168</v>
      </c>
      <c r="N874" t="s">
        <v>1059</v>
      </c>
      <c r="O874" t="s">
        <v>62</v>
      </c>
      <c r="P874" t="s">
        <v>110</v>
      </c>
      <c r="Q874" t="s">
        <v>1060</v>
      </c>
      <c r="R874" s="1">
        <v>11.36</v>
      </c>
      <c r="S874">
        <v>2</v>
      </c>
      <c r="T874">
        <f t="shared" si="13"/>
        <v>8</v>
      </c>
      <c r="U874" t="s">
        <v>46</v>
      </c>
      <c r="V874">
        <v>0</v>
      </c>
      <c r="W874">
        <v>0</v>
      </c>
      <c r="X874" s="1">
        <v>0</v>
      </c>
      <c r="Y874" s="1">
        <v>11.36</v>
      </c>
      <c r="Z874" t="s">
        <v>65</v>
      </c>
      <c r="AA874" s="2">
        <v>5.2256</v>
      </c>
      <c r="AB874" s="3">
        <v>0.46</v>
      </c>
      <c r="AC874" s="1">
        <v>-6.1344000000000003</v>
      </c>
      <c r="AD874">
        <v>5</v>
      </c>
      <c r="AE874">
        <v>5</v>
      </c>
      <c r="AF874" t="s">
        <v>48</v>
      </c>
      <c r="AG874">
        <v>2014</v>
      </c>
      <c r="AH874">
        <f>COUNTBLANK(datos[[#This Row],[Row ID]:[Year sales]])</f>
        <v>0</v>
      </c>
    </row>
    <row r="875" spans="1:34" x14ac:dyDescent="0.3">
      <c r="A875">
        <v>874</v>
      </c>
      <c r="B875" t="s">
        <v>2723</v>
      </c>
      <c r="C875" s="4">
        <v>41983</v>
      </c>
      <c r="D875" s="4">
        <v>41988</v>
      </c>
      <c r="E875" t="s">
        <v>67</v>
      </c>
      <c r="F875" t="s">
        <v>2724</v>
      </c>
      <c r="G875" t="s">
        <v>2725</v>
      </c>
      <c r="H875" t="s">
        <v>37</v>
      </c>
      <c r="I875" t="s">
        <v>38</v>
      </c>
      <c r="J875" t="s">
        <v>286</v>
      </c>
      <c r="K875" t="s">
        <v>287</v>
      </c>
      <c r="L875">
        <v>10009</v>
      </c>
      <c r="M875" t="s">
        <v>168</v>
      </c>
      <c r="N875" t="s">
        <v>1627</v>
      </c>
      <c r="O875" t="s">
        <v>62</v>
      </c>
      <c r="P875" t="s">
        <v>94</v>
      </c>
      <c r="Q875" t="s">
        <v>1628</v>
      </c>
      <c r="R875" s="1">
        <v>106.34399999999999</v>
      </c>
      <c r="S875">
        <v>7</v>
      </c>
      <c r="T875">
        <f t="shared" si="13"/>
        <v>35</v>
      </c>
      <c r="U875" t="s">
        <v>75</v>
      </c>
      <c r="V875">
        <v>0.2</v>
      </c>
      <c r="W875">
        <v>21.268799999999999</v>
      </c>
      <c r="X875" s="1">
        <v>-21.268799999999999</v>
      </c>
      <c r="Y875" s="1">
        <v>127.61279999999999</v>
      </c>
      <c r="Z875" t="s">
        <v>99</v>
      </c>
      <c r="AA875" s="2">
        <v>37.220399999999998</v>
      </c>
      <c r="AB875" s="3">
        <v>0.35</v>
      </c>
      <c r="AC875" s="1">
        <v>-47.854799999999997</v>
      </c>
      <c r="AD875">
        <v>5</v>
      </c>
      <c r="AE875">
        <v>5</v>
      </c>
      <c r="AF875" t="s">
        <v>48</v>
      </c>
      <c r="AG875">
        <v>2014</v>
      </c>
      <c r="AH875">
        <f>COUNTBLANK(datos[[#This Row],[Row ID]:[Year sales]])</f>
        <v>0</v>
      </c>
    </row>
    <row r="876" spans="1:34" x14ac:dyDescent="0.3">
      <c r="A876">
        <v>875</v>
      </c>
      <c r="B876" t="s">
        <v>2726</v>
      </c>
      <c r="C876" s="4">
        <v>42972</v>
      </c>
      <c r="D876" s="4">
        <v>42976</v>
      </c>
      <c r="E876" t="s">
        <v>67</v>
      </c>
      <c r="F876" t="s">
        <v>2651</v>
      </c>
      <c r="G876" t="s">
        <v>2652</v>
      </c>
      <c r="H876" t="s">
        <v>37</v>
      </c>
      <c r="I876" t="s">
        <v>38</v>
      </c>
      <c r="J876" t="s">
        <v>487</v>
      </c>
      <c r="K876" t="s">
        <v>108</v>
      </c>
      <c r="L876">
        <v>28205</v>
      </c>
      <c r="M876" t="s">
        <v>41</v>
      </c>
      <c r="N876" t="s">
        <v>2727</v>
      </c>
      <c r="O876" t="s">
        <v>62</v>
      </c>
      <c r="P876" t="s">
        <v>110</v>
      </c>
      <c r="Q876" t="s">
        <v>2728</v>
      </c>
      <c r="R876" s="1">
        <v>192.16</v>
      </c>
      <c r="S876">
        <v>5</v>
      </c>
      <c r="T876">
        <f t="shared" si="13"/>
        <v>14</v>
      </c>
      <c r="U876" t="s">
        <v>75</v>
      </c>
      <c r="V876">
        <v>0.2</v>
      </c>
      <c r="W876">
        <v>38.432000000000002</v>
      </c>
      <c r="X876" s="1">
        <v>-38.432000000000002</v>
      </c>
      <c r="Y876" s="1">
        <v>230.59199999999998</v>
      </c>
      <c r="Z876" t="s">
        <v>47</v>
      </c>
      <c r="AA876" s="2">
        <v>67.256</v>
      </c>
      <c r="AB876" s="3">
        <v>0.35000000000000003</v>
      </c>
      <c r="AC876" s="1">
        <v>-86.471999999999994</v>
      </c>
      <c r="AD876">
        <v>4</v>
      </c>
      <c r="AE876">
        <v>4</v>
      </c>
      <c r="AF876" t="s">
        <v>48</v>
      </c>
      <c r="AG876">
        <v>2017</v>
      </c>
      <c r="AH876">
        <f>COUNTBLANK(datos[[#This Row],[Row ID]:[Year sales]])</f>
        <v>0</v>
      </c>
    </row>
    <row r="877" spans="1:34" x14ac:dyDescent="0.3">
      <c r="A877">
        <v>876</v>
      </c>
      <c r="B877" t="s">
        <v>2729</v>
      </c>
      <c r="C877" s="4">
        <v>42386</v>
      </c>
      <c r="D877" s="4">
        <v>42390</v>
      </c>
      <c r="E877" t="s">
        <v>67</v>
      </c>
      <c r="F877" t="s">
        <v>2154</v>
      </c>
      <c r="G877" t="s">
        <v>2155</v>
      </c>
      <c r="H877" t="s">
        <v>122</v>
      </c>
      <c r="I877" t="s">
        <v>38</v>
      </c>
      <c r="J877" t="s">
        <v>107</v>
      </c>
      <c r="K877" t="s">
        <v>2720</v>
      </c>
      <c r="L877">
        <v>3301</v>
      </c>
      <c r="M877" t="s">
        <v>168</v>
      </c>
      <c r="N877" t="s">
        <v>926</v>
      </c>
      <c r="O877" t="s">
        <v>43</v>
      </c>
      <c r="P877" t="s">
        <v>83</v>
      </c>
      <c r="Q877" t="s">
        <v>927</v>
      </c>
      <c r="R877" s="1">
        <v>322.58999999999997</v>
      </c>
      <c r="S877">
        <v>3</v>
      </c>
      <c r="T877">
        <f t="shared" si="13"/>
        <v>10</v>
      </c>
      <c r="U877" t="s">
        <v>52</v>
      </c>
      <c r="V877">
        <v>0</v>
      </c>
      <c r="W877">
        <v>0</v>
      </c>
      <c r="X877" s="1">
        <v>0</v>
      </c>
      <c r="Y877" s="1">
        <v>322.58999999999997</v>
      </c>
      <c r="Z877" t="s">
        <v>47</v>
      </c>
      <c r="AA877" s="2">
        <v>64.518000000000001</v>
      </c>
      <c r="AB877" s="3">
        <v>0.2</v>
      </c>
      <c r="AC877" s="1">
        <v>-258.072</v>
      </c>
      <c r="AD877">
        <v>4</v>
      </c>
      <c r="AE877">
        <v>4</v>
      </c>
      <c r="AF877" t="s">
        <v>48</v>
      </c>
      <c r="AG877">
        <v>2016</v>
      </c>
      <c r="AH877">
        <f>COUNTBLANK(datos[[#This Row],[Row ID]:[Year sales]])</f>
        <v>0</v>
      </c>
    </row>
    <row r="878" spans="1:34" x14ac:dyDescent="0.3">
      <c r="A878">
        <v>877</v>
      </c>
      <c r="B878" t="s">
        <v>2729</v>
      </c>
      <c r="C878" s="4">
        <v>42386</v>
      </c>
      <c r="D878" s="4">
        <v>42390</v>
      </c>
      <c r="E878" t="s">
        <v>67</v>
      </c>
      <c r="F878" t="s">
        <v>2154</v>
      </c>
      <c r="G878" t="s">
        <v>2155</v>
      </c>
      <c r="H878" t="s">
        <v>122</v>
      </c>
      <c r="I878" t="s">
        <v>38</v>
      </c>
      <c r="J878" t="s">
        <v>107</v>
      </c>
      <c r="K878" t="s">
        <v>2720</v>
      </c>
      <c r="L878">
        <v>3301</v>
      </c>
      <c r="M878" t="s">
        <v>168</v>
      </c>
      <c r="N878" t="s">
        <v>1040</v>
      </c>
      <c r="O878" t="s">
        <v>90</v>
      </c>
      <c r="P878" t="s">
        <v>181</v>
      </c>
      <c r="Q878" t="s">
        <v>1041</v>
      </c>
      <c r="R878" s="1">
        <v>29.99</v>
      </c>
      <c r="S878">
        <v>1</v>
      </c>
      <c r="T878">
        <f t="shared" si="13"/>
        <v>52</v>
      </c>
      <c r="U878" t="s">
        <v>46</v>
      </c>
      <c r="V878">
        <v>0</v>
      </c>
      <c r="W878">
        <v>0</v>
      </c>
      <c r="X878" s="1">
        <v>0</v>
      </c>
      <c r="Y878" s="1">
        <v>29.99</v>
      </c>
      <c r="Z878" t="s">
        <v>65</v>
      </c>
      <c r="AA878" s="2">
        <v>13.195600000000001</v>
      </c>
      <c r="AB878" s="3">
        <v>0.44000000000000006</v>
      </c>
      <c r="AC878" s="1">
        <v>-16.7944</v>
      </c>
      <c r="AD878">
        <v>4</v>
      </c>
      <c r="AE878">
        <v>4</v>
      </c>
      <c r="AF878" t="s">
        <v>48</v>
      </c>
      <c r="AG878">
        <v>2016</v>
      </c>
      <c r="AH878">
        <f>COUNTBLANK(datos[[#This Row],[Row ID]:[Year sales]])</f>
        <v>0</v>
      </c>
    </row>
    <row r="879" spans="1:34" x14ac:dyDescent="0.3">
      <c r="A879">
        <v>878</v>
      </c>
      <c r="B879" t="s">
        <v>2729</v>
      </c>
      <c r="C879" s="4">
        <v>42386</v>
      </c>
      <c r="D879" s="4">
        <v>42390</v>
      </c>
      <c r="E879" t="s">
        <v>67</v>
      </c>
      <c r="F879" t="s">
        <v>2154</v>
      </c>
      <c r="G879" t="s">
        <v>2155</v>
      </c>
      <c r="H879" t="s">
        <v>122</v>
      </c>
      <c r="I879" t="s">
        <v>38</v>
      </c>
      <c r="J879" t="s">
        <v>107</v>
      </c>
      <c r="K879" t="s">
        <v>2720</v>
      </c>
      <c r="L879">
        <v>3301</v>
      </c>
      <c r="M879" t="s">
        <v>168</v>
      </c>
      <c r="N879" t="s">
        <v>2730</v>
      </c>
      <c r="O879" t="s">
        <v>90</v>
      </c>
      <c r="P879" t="s">
        <v>181</v>
      </c>
      <c r="Q879" t="s">
        <v>2731</v>
      </c>
      <c r="R879" s="1">
        <v>371.97</v>
      </c>
      <c r="S879">
        <v>3</v>
      </c>
      <c r="T879">
        <f t="shared" si="13"/>
        <v>36</v>
      </c>
      <c r="U879" t="s">
        <v>52</v>
      </c>
      <c r="V879">
        <v>0</v>
      </c>
      <c r="W879">
        <v>0</v>
      </c>
      <c r="X879" s="1">
        <v>0</v>
      </c>
      <c r="Y879" s="1">
        <v>371.97</v>
      </c>
      <c r="Z879" t="s">
        <v>47</v>
      </c>
      <c r="AA879" s="2">
        <v>66.954599999999999</v>
      </c>
      <c r="AB879" s="3">
        <v>0.18</v>
      </c>
      <c r="AC879" s="1">
        <v>-305.0154</v>
      </c>
      <c r="AD879">
        <v>4</v>
      </c>
      <c r="AE879">
        <v>4</v>
      </c>
      <c r="AF879" t="s">
        <v>48</v>
      </c>
      <c r="AG879">
        <v>2016</v>
      </c>
      <c r="AH879">
        <f>COUNTBLANK(datos[[#This Row],[Row ID]:[Year sales]])</f>
        <v>0</v>
      </c>
    </row>
    <row r="880" spans="1:34" x14ac:dyDescent="0.3">
      <c r="A880">
        <v>879</v>
      </c>
      <c r="B880" t="s">
        <v>2732</v>
      </c>
      <c r="C880" s="4">
        <v>41899</v>
      </c>
      <c r="D880" s="4">
        <v>41903</v>
      </c>
      <c r="E880" t="s">
        <v>67</v>
      </c>
      <c r="F880" t="s">
        <v>2733</v>
      </c>
      <c r="G880" t="s">
        <v>2734</v>
      </c>
      <c r="H880" t="s">
        <v>122</v>
      </c>
      <c r="I880" t="s">
        <v>38</v>
      </c>
      <c r="J880" t="s">
        <v>166</v>
      </c>
      <c r="K880" t="s">
        <v>167</v>
      </c>
      <c r="L880">
        <v>19120</v>
      </c>
      <c r="M880" t="s">
        <v>168</v>
      </c>
      <c r="N880" t="s">
        <v>2735</v>
      </c>
      <c r="O880" t="s">
        <v>62</v>
      </c>
      <c r="P880" t="s">
        <v>94</v>
      </c>
      <c r="Q880" t="s">
        <v>2736</v>
      </c>
      <c r="R880" s="1">
        <v>5.8920000000000003</v>
      </c>
      <c r="S880">
        <v>4</v>
      </c>
      <c r="T880">
        <f t="shared" si="13"/>
        <v>45</v>
      </c>
      <c r="U880" t="s">
        <v>52</v>
      </c>
      <c r="V880">
        <v>0.7</v>
      </c>
      <c r="W880">
        <v>4.1243999999999996</v>
      </c>
      <c r="X880" s="1">
        <v>-4.1243999999999996</v>
      </c>
      <c r="Y880" s="1">
        <v>10.016400000000001</v>
      </c>
      <c r="Z880" t="s">
        <v>65</v>
      </c>
      <c r="AA880" s="2">
        <v>-4.1243999999999996</v>
      </c>
      <c r="AB880" s="3">
        <v>-0.69999999999999984</v>
      </c>
      <c r="AC880" s="1">
        <v>-5.8920000000000003</v>
      </c>
      <c r="AD880">
        <v>4</v>
      </c>
      <c r="AE880">
        <v>4</v>
      </c>
      <c r="AF880" t="s">
        <v>48</v>
      </c>
      <c r="AG880">
        <v>2014</v>
      </c>
      <c r="AH880">
        <f>COUNTBLANK(datos[[#This Row],[Row ID]:[Year sales]])</f>
        <v>0</v>
      </c>
    </row>
    <row r="881" spans="1:34" x14ac:dyDescent="0.3">
      <c r="A881">
        <v>880</v>
      </c>
      <c r="B881" t="s">
        <v>2737</v>
      </c>
      <c r="C881" s="4">
        <v>43069</v>
      </c>
      <c r="D881" s="4">
        <v>43071</v>
      </c>
      <c r="E881" t="s">
        <v>34</v>
      </c>
      <c r="F881" t="s">
        <v>120</v>
      </c>
      <c r="G881" t="s">
        <v>121</v>
      </c>
      <c r="H881" t="s">
        <v>122</v>
      </c>
      <c r="I881" t="s">
        <v>38</v>
      </c>
      <c r="J881" t="s">
        <v>286</v>
      </c>
      <c r="K881" t="s">
        <v>287</v>
      </c>
      <c r="L881">
        <v>10024</v>
      </c>
      <c r="M881" t="s">
        <v>168</v>
      </c>
      <c r="N881" t="s">
        <v>2738</v>
      </c>
      <c r="O881" t="s">
        <v>62</v>
      </c>
      <c r="P881" t="s">
        <v>94</v>
      </c>
      <c r="Q881" t="s">
        <v>2739</v>
      </c>
      <c r="R881" s="1">
        <v>68.471999999999994</v>
      </c>
      <c r="S881">
        <v>3</v>
      </c>
      <c r="T881">
        <f t="shared" si="13"/>
        <v>44</v>
      </c>
      <c r="U881" t="s">
        <v>52</v>
      </c>
      <c r="V881">
        <v>0.2</v>
      </c>
      <c r="W881">
        <v>13.6944</v>
      </c>
      <c r="X881" s="1">
        <v>-13.6944</v>
      </c>
      <c r="Y881" s="1">
        <v>82.166399999999996</v>
      </c>
      <c r="Z881" t="s">
        <v>99</v>
      </c>
      <c r="AA881" s="2">
        <v>23.109300000000001</v>
      </c>
      <c r="AB881" s="3">
        <v>0.33750000000000002</v>
      </c>
      <c r="AC881" s="1">
        <v>-31.668299999999999</v>
      </c>
      <c r="AD881">
        <v>2</v>
      </c>
      <c r="AE881">
        <v>2</v>
      </c>
      <c r="AF881" t="s">
        <v>48</v>
      </c>
      <c r="AG881">
        <v>2017</v>
      </c>
      <c r="AH881">
        <f>COUNTBLANK(datos[[#This Row],[Row ID]:[Year sales]])</f>
        <v>0</v>
      </c>
    </row>
    <row r="882" spans="1:34" x14ac:dyDescent="0.3">
      <c r="A882">
        <v>881</v>
      </c>
      <c r="B882" t="s">
        <v>2737</v>
      </c>
      <c r="C882" s="4">
        <v>43069</v>
      </c>
      <c r="D882" s="4">
        <v>43071</v>
      </c>
      <c r="E882" t="s">
        <v>34</v>
      </c>
      <c r="F882" t="s">
        <v>120</v>
      </c>
      <c r="G882" t="s">
        <v>121</v>
      </c>
      <c r="H882" t="s">
        <v>122</v>
      </c>
      <c r="I882" t="s">
        <v>38</v>
      </c>
      <c r="J882" t="s">
        <v>286</v>
      </c>
      <c r="K882" t="s">
        <v>287</v>
      </c>
      <c r="L882">
        <v>10024</v>
      </c>
      <c r="M882" t="s">
        <v>168</v>
      </c>
      <c r="N882" t="s">
        <v>708</v>
      </c>
      <c r="O882" t="s">
        <v>43</v>
      </c>
      <c r="P882" t="s">
        <v>50</v>
      </c>
      <c r="Q882" t="s">
        <v>709</v>
      </c>
      <c r="R882" s="1">
        <v>1242.9000000000001</v>
      </c>
      <c r="S882">
        <v>5</v>
      </c>
      <c r="T882">
        <f t="shared" si="13"/>
        <v>53</v>
      </c>
      <c r="U882" t="s">
        <v>75</v>
      </c>
      <c r="V882">
        <v>0.1</v>
      </c>
      <c r="W882">
        <v>124.29000000000002</v>
      </c>
      <c r="X882" s="1">
        <v>-124.29</v>
      </c>
      <c r="Y882" s="1">
        <v>1367.19</v>
      </c>
      <c r="Z882" t="s">
        <v>53</v>
      </c>
      <c r="AA882" s="2">
        <v>262.39</v>
      </c>
      <c r="AB882" s="3">
        <v>0.21111111111111108</v>
      </c>
      <c r="AC882" s="1">
        <v>-856.22</v>
      </c>
      <c r="AD882">
        <v>2</v>
      </c>
      <c r="AE882">
        <v>2</v>
      </c>
      <c r="AF882" t="s">
        <v>48</v>
      </c>
      <c r="AG882">
        <v>2017</v>
      </c>
      <c r="AH882">
        <f>COUNTBLANK(datos[[#This Row],[Row ID]:[Year sales]])</f>
        <v>0</v>
      </c>
    </row>
    <row r="883" spans="1:34" x14ac:dyDescent="0.3">
      <c r="A883">
        <v>882</v>
      </c>
      <c r="B883" t="s">
        <v>2740</v>
      </c>
      <c r="C883" s="4">
        <v>42286</v>
      </c>
      <c r="D883" s="4">
        <v>42290</v>
      </c>
      <c r="E883" t="s">
        <v>67</v>
      </c>
      <c r="F883" t="s">
        <v>528</v>
      </c>
      <c r="G883" t="s">
        <v>529</v>
      </c>
      <c r="H883" t="s">
        <v>37</v>
      </c>
      <c r="I883" t="s">
        <v>38</v>
      </c>
      <c r="J883" t="s">
        <v>338</v>
      </c>
      <c r="K883" t="s">
        <v>339</v>
      </c>
      <c r="L883">
        <v>22153</v>
      </c>
      <c r="M883" t="s">
        <v>41</v>
      </c>
      <c r="N883" t="s">
        <v>1659</v>
      </c>
      <c r="O883" t="s">
        <v>62</v>
      </c>
      <c r="P883" t="s">
        <v>77</v>
      </c>
      <c r="Q883" t="s">
        <v>1660</v>
      </c>
      <c r="R883" s="1">
        <v>30.84</v>
      </c>
      <c r="S883">
        <v>2</v>
      </c>
      <c r="T883">
        <f t="shared" si="13"/>
        <v>35</v>
      </c>
      <c r="U883" t="s">
        <v>46</v>
      </c>
      <c r="V883">
        <v>0</v>
      </c>
      <c r="W883">
        <v>0</v>
      </c>
      <c r="X883" s="1">
        <v>0</v>
      </c>
      <c r="Y883" s="1">
        <v>30.84</v>
      </c>
      <c r="Z883" t="s">
        <v>65</v>
      </c>
      <c r="AA883" s="2">
        <v>8.3268000000000004</v>
      </c>
      <c r="AB883" s="3">
        <v>0.27</v>
      </c>
      <c r="AC883" s="1">
        <v>-22.513200000000001</v>
      </c>
      <c r="AD883">
        <v>4</v>
      </c>
      <c r="AE883">
        <v>4</v>
      </c>
      <c r="AF883" t="s">
        <v>48</v>
      </c>
      <c r="AG883">
        <v>2015</v>
      </c>
      <c r="AH883">
        <f>COUNTBLANK(datos[[#This Row],[Row ID]:[Year sales]])</f>
        <v>0</v>
      </c>
    </row>
    <row r="884" spans="1:34" x14ac:dyDescent="0.3">
      <c r="A884">
        <v>883</v>
      </c>
      <c r="B884" t="s">
        <v>2741</v>
      </c>
      <c r="C884" s="4">
        <v>43092</v>
      </c>
      <c r="D884" s="4">
        <v>43092</v>
      </c>
      <c r="E884" t="s">
        <v>1312</v>
      </c>
      <c r="F884" t="s">
        <v>469</v>
      </c>
      <c r="G884" t="s">
        <v>470</v>
      </c>
      <c r="H884" t="s">
        <v>37</v>
      </c>
      <c r="I884" t="s">
        <v>38</v>
      </c>
      <c r="J884" t="s">
        <v>147</v>
      </c>
      <c r="K884" t="s">
        <v>59</v>
      </c>
      <c r="L884">
        <v>94109</v>
      </c>
      <c r="M884" t="s">
        <v>60</v>
      </c>
      <c r="N884" t="s">
        <v>2281</v>
      </c>
      <c r="O884" t="s">
        <v>62</v>
      </c>
      <c r="P884" t="s">
        <v>86</v>
      </c>
      <c r="Q884" t="s">
        <v>2282</v>
      </c>
      <c r="R884" s="1">
        <v>13.48</v>
      </c>
      <c r="S884">
        <v>4</v>
      </c>
      <c r="T884">
        <f t="shared" si="13"/>
        <v>5</v>
      </c>
      <c r="U884" t="s">
        <v>52</v>
      </c>
      <c r="V884">
        <v>0</v>
      </c>
      <c r="W884">
        <v>0</v>
      </c>
      <c r="X884" s="1">
        <v>0</v>
      </c>
      <c r="Y884" s="1">
        <v>13.48</v>
      </c>
      <c r="Z884" t="s">
        <v>65</v>
      </c>
      <c r="AA884" s="2">
        <v>5.9311999999999996</v>
      </c>
      <c r="AB884" s="3">
        <v>0.43999999999999995</v>
      </c>
      <c r="AC884" s="1">
        <v>-7.5488</v>
      </c>
      <c r="AD884">
        <v>0</v>
      </c>
      <c r="AE884">
        <v>0</v>
      </c>
      <c r="AF884" t="s">
        <v>48</v>
      </c>
      <c r="AG884">
        <v>2017</v>
      </c>
      <c r="AH884">
        <f>COUNTBLANK(datos[[#This Row],[Row ID]:[Year sales]])</f>
        <v>0</v>
      </c>
    </row>
    <row r="885" spans="1:34" x14ac:dyDescent="0.3">
      <c r="A885">
        <v>884</v>
      </c>
      <c r="B885" t="s">
        <v>2742</v>
      </c>
      <c r="C885" s="4">
        <v>42665</v>
      </c>
      <c r="D885" s="4">
        <v>42667</v>
      </c>
      <c r="E885" t="s">
        <v>208</v>
      </c>
      <c r="F885" t="s">
        <v>2743</v>
      </c>
      <c r="G885" t="s">
        <v>2744</v>
      </c>
      <c r="H885" t="s">
        <v>122</v>
      </c>
      <c r="I885" t="s">
        <v>38</v>
      </c>
      <c r="J885" t="s">
        <v>902</v>
      </c>
      <c r="K885" t="s">
        <v>258</v>
      </c>
      <c r="L885">
        <v>48227</v>
      </c>
      <c r="M885" t="s">
        <v>125</v>
      </c>
      <c r="N885" t="s">
        <v>2135</v>
      </c>
      <c r="O885" t="s">
        <v>43</v>
      </c>
      <c r="P885" t="s">
        <v>83</v>
      </c>
      <c r="Q885" t="s">
        <v>2136</v>
      </c>
      <c r="R885" s="1">
        <v>31.4</v>
      </c>
      <c r="S885">
        <v>5</v>
      </c>
      <c r="T885">
        <f t="shared" si="13"/>
        <v>22</v>
      </c>
      <c r="U885" t="s">
        <v>75</v>
      </c>
      <c r="V885">
        <v>0</v>
      </c>
      <c r="W885">
        <v>0</v>
      </c>
      <c r="X885" s="1">
        <v>0</v>
      </c>
      <c r="Y885" s="1">
        <v>31.4</v>
      </c>
      <c r="Z885" t="s">
        <v>65</v>
      </c>
      <c r="AA885" s="2">
        <v>10.048</v>
      </c>
      <c r="AB885" s="3">
        <v>0.32</v>
      </c>
      <c r="AC885" s="1">
        <v>-21.352</v>
      </c>
      <c r="AD885">
        <v>2</v>
      </c>
      <c r="AE885">
        <v>2</v>
      </c>
      <c r="AF885" t="s">
        <v>48</v>
      </c>
      <c r="AG885">
        <v>2016</v>
      </c>
      <c r="AH885">
        <f>COUNTBLANK(datos[[#This Row],[Row ID]:[Year sales]])</f>
        <v>0</v>
      </c>
    </row>
    <row r="886" spans="1:34" x14ac:dyDescent="0.3">
      <c r="A886">
        <v>885</v>
      </c>
      <c r="B886" t="s">
        <v>2745</v>
      </c>
      <c r="C886" s="4">
        <v>41758</v>
      </c>
      <c r="D886" s="4">
        <v>41763</v>
      </c>
      <c r="E886" t="s">
        <v>67</v>
      </c>
      <c r="F886" t="s">
        <v>2746</v>
      </c>
      <c r="G886" t="s">
        <v>2747</v>
      </c>
      <c r="H886" t="s">
        <v>37</v>
      </c>
      <c r="I886" t="s">
        <v>38</v>
      </c>
      <c r="J886" t="s">
        <v>409</v>
      </c>
      <c r="K886" t="s">
        <v>287</v>
      </c>
      <c r="L886">
        <v>14609</v>
      </c>
      <c r="M886" t="s">
        <v>168</v>
      </c>
      <c r="N886" t="s">
        <v>2748</v>
      </c>
      <c r="O886" t="s">
        <v>43</v>
      </c>
      <c r="P886" t="s">
        <v>83</v>
      </c>
      <c r="Q886" t="s">
        <v>2749</v>
      </c>
      <c r="R886" s="1">
        <v>17.46</v>
      </c>
      <c r="S886">
        <v>2</v>
      </c>
      <c r="T886">
        <f t="shared" si="13"/>
        <v>14</v>
      </c>
      <c r="U886" t="s">
        <v>46</v>
      </c>
      <c r="V886">
        <v>0</v>
      </c>
      <c r="W886">
        <v>0</v>
      </c>
      <c r="X886" s="1">
        <v>0</v>
      </c>
      <c r="Y886" s="1">
        <v>17.46</v>
      </c>
      <c r="Z886" t="s">
        <v>65</v>
      </c>
      <c r="AA886" s="2">
        <v>5.9363999999999999</v>
      </c>
      <c r="AB886" s="3">
        <v>0.33999999999999997</v>
      </c>
      <c r="AC886" s="1">
        <v>-11.5236</v>
      </c>
      <c r="AD886">
        <v>5</v>
      </c>
      <c r="AE886">
        <v>5</v>
      </c>
      <c r="AF886" t="s">
        <v>48</v>
      </c>
      <c r="AG886">
        <v>2014</v>
      </c>
      <c r="AH886">
        <f>COUNTBLANK(datos[[#This Row],[Row ID]:[Year sales]])</f>
        <v>0</v>
      </c>
    </row>
    <row r="887" spans="1:34" x14ac:dyDescent="0.3">
      <c r="A887">
        <v>886</v>
      </c>
      <c r="B887" t="s">
        <v>2750</v>
      </c>
      <c r="C887" s="4">
        <v>42119</v>
      </c>
      <c r="D887" s="4">
        <v>42122</v>
      </c>
      <c r="E887" t="s">
        <v>34</v>
      </c>
      <c r="F887" t="s">
        <v>2751</v>
      </c>
      <c r="G887" t="s">
        <v>2752</v>
      </c>
      <c r="H887" t="s">
        <v>57</v>
      </c>
      <c r="I887" t="s">
        <v>38</v>
      </c>
      <c r="J887" t="s">
        <v>58</v>
      </c>
      <c r="K887" t="s">
        <v>59</v>
      </c>
      <c r="L887">
        <v>90045</v>
      </c>
      <c r="M887" t="s">
        <v>60</v>
      </c>
      <c r="N887" t="s">
        <v>2753</v>
      </c>
      <c r="O887" t="s">
        <v>62</v>
      </c>
      <c r="P887" t="s">
        <v>94</v>
      </c>
      <c r="Q887" t="s">
        <v>2754</v>
      </c>
      <c r="R887" s="1">
        <v>13.944000000000001</v>
      </c>
      <c r="S887">
        <v>3</v>
      </c>
      <c r="T887">
        <f t="shared" si="13"/>
        <v>34</v>
      </c>
      <c r="U887" t="s">
        <v>52</v>
      </c>
      <c r="V887">
        <v>0.2</v>
      </c>
      <c r="W887">
        <v>2.7888000000000002</v>
      </c>
      <c r="X887" s="1">
        <v>-2.7888000000000002</v>
      </c>
      <c r="Y887" s="1">
        <v>16.732800000000001</v>
      </c>
      <c r="Z887" t="s">
        <v>65</v>
      </c>
      <c r="AA887" s="2">
        <v>4.5317999999999996</v>
      </c>
      <c r="AB887" s="3">
        <v>0.32499999999999996</v>
      </c>
      <c r="AC887" s="1">
        <v>-6.6234000000000002</v>
      </c>
      <c r="AD887">
        <v>3</v>
      </c>
      <c r="AE887">
        <v>3</v>
      </c>
      <c r="AF887" t="s">
        <v>48</v>
      </c>
      <c r="AG887">
        <v>2015</v>
      </c>
      <c r="AH887">
        <f>COUNTBLANK(datos[[#This Row],[Row ID]:[Year sales]])</f>
        <v>0</v>
      </c>
    </row>
    <row r="888" spans="1:34" x14ac:dyDescent="0.3">
      <c r="A888">
        <v>887</v>
      </c>
      <c r="B888" t="s">
        <v>2755</v>
      </c>
      <c r="C888" s="4">
        <v>42912</v>
      </c>
      <c r="D888" s="4">
        <v>42918</v>
      </c>
      <c r="E888" t="s">
        <v>67</v>
      </c>
      <c r="F888" t="s">
        <v>1916</v>
      </c>
      <c r="G888" t="s">
        <v>1917</v>
      </c>
      <c r="H888" t="s">
        <v>37</v>
      </c>
      <c r="I888" t="s">
        <v>38</v>
      </c>
      <c r="J888" t="s">
        <v>969</v>
      </c>
      <c r="K888" t="s">
        <v>59</v>
      </c>
      <c r="L888">
        <v>92105</v>
      </c>
      <c r="M888" t="s">
        <v>60</v>
      </c>
      <c r="N888" t="s">
        <v>2756</v>
      </c>
      <c r="O888" t="s">
        <v>62</v>
      </c>
      <c r="P888" t="s">
        <v>77</v>
      </c>
      <c r="Q888" t="s">
        <v>2757</v>
      </c>
      <c r="R888" s="1">
        <v>83.76</v>
      </c>
      <c r="S888">
        <v>12</v>
      </c>
      <c r="T888">
        <f t="shared" si="13"/>
        <v>45</v>
      </c>
      <c r="U888" t="s">
        <v>75</v>
      </c>
      <c r="V888">
        <v>0</v>
      </c>
      <c r="W888">
        <v>0</v>
      </c>
      <c r="X888" s="1">
        <v>0</v>
      </c>
      <c r="Y888" s="1">
        <v>83.76</v>
      </c>
      <c r="Z888" t="s">
        <v>99</v>
      </c>
      <c r="AA888" s="2">
        <v>1.6752</v>
      </c>
      <c r="AB888" s="3">
        <v>0.02</v>
      </c>
      <c r="AC888" s="1">
        <v>-82.084800000000001</v>
      </c>
      <c r="AD888">
        <v>6</v>
      </c>
      <c r="AE888">
        <v>6</v>
      </c>
      <c r="AF888" t="s">
        <v>48</v>
      </c>
      <c r="AG888">
        <v>2017</v>
      </c>
      <c r="AH888">
        <f>COUNTBLANK(datos[[#This Row],[Row ID]:[Year sales]])</f>
        <v>0</v>
      </c>
    </row>
    <row r="889" spans="1:34" x14ac:dyDescent="0.3">
      <c r="A889">
        <v>888</v>
      </c>
      <c r="B889" t="s">
        <v>2758</v>
      </c>
      <c r="C889" s="4">
        <v>43022</v>
      </c>
      <c r="D889" s="4">
        <v>43027</v>
      </c>
      <c r="E889" t="s">
        <v>67</v>
      </c>
      <c r="F889" t="s">
        <v>2759</v>
      </c>
      <c r="G889" t="s">
        <v>2760</v>
      </c>
      <c r="H889" t="s">
        <v>122</v>
      </c>
      <c r="I889" t="s">
        <v>38</v>
      </c>
      <c r="J889" t="s">
        <v>402</v>
      </c>
      <c r="K889" t="s">
        <v>2761</v>
      </c>
      <c r="L889">
        <v>21044</v>
      </c>
      <c r="M889" t="s">
        <v>168</v>
      </c>
      <c r="N889" t="s">
        <v>314</v>
      </c>
      <c r="O889" t="s">
        <v>62</v>
      </c>
      <c r="P889" t="s">
        <v>94</v>
      </c>
      <c r="Q889" t="s">
        <v>315</v>
      </c>
      <c r="R889" s="1">
        <v>37.659999999999997</v>
      </c>
      <c r="S889">
        <v>7</v>
      </c>
      <c r="T889">
        <f t="shared" si="13"/>
        <v>37</v>
      </c>
      <c r="U889" t="s">
        <v>75</v>
      </c>
      <c r="V889">
        <v>0</v>
      </c>
      <c r="W889">
        <v>0</v>
      </c>
      <c r="X889" s="1">
        <v>0</v>
      </c>
      <c r="Y889" s="1">
        <v>37.659999999999997</v>
      </c>
      <c r="Z889" t="s">
        <v>65</v>
      </c>
      <c r="AA889" s="2">
        <v>18.453399999999998</v>
      </c>
      <c r="AB889" s="3">
        <v>0.49</v>
      </c>
      <c r="AC889" s="1">
        <v>-19.206600000000002</v>
      </c>
      <c r="AD889">
        <v>5</v>
      </c>
      <c r="AE889">
        <v>5</v>
      </c>
      <c r="AF889" t="s">
        <v>48</v>
      </c>
      <c r="AG889">
        <v>2017</v>
      </c>
      <c r="AH889">
        <f>COUNTBLANK(datos[[#This Row],[Row ID]:[Year sales]])</f>
        <v>0</v>
      </c>
    </row>
    <row r="890" spans="1:34" x14ac:dyDescent="0.3">
      <c r="A890">
        <v>889</v>
      </c>
      <c r="B890" t="s">
        <v>2762</v>
      </c>
      <c r="C890" s="4">
        <v>41982</v>
      </c>
      <c r="D890" s="4">
        <v>41989</v>
      </c>
      <c r="E890" t="s">
        <v>67</v>
      </c>
      <c r="F890" t="s">
        <v>2657</v>
      </c>
      <c r="G890" t="s">
        <v>2658</v>
      </c>
      <c r="H890" t="s">
        <v>57</v>
      </c>
      <c r="I890" t="s">
        <v>38</v>
      </c>
      <c r="J890" t="s">
        <v>147</v>
      </c>
      <c r="K890" t="s">
        <v>59</v>
      </c>
      <c r="L890">
        <v>94122</v>
      </c>
      <c r="M890" t="s">
        <v>60</v>
      </c>
      <c r="N890" t="s">
        <v>1489</v>
      </c>
      <c r="O890" t="s">
        <v>62</v>
      </c>
      <c r="P890" t="s">
        <v>110</v>
      </c>
      <c r="Q890" t="s">
        <v>1490</v>
      </c>
      <c r="R890" s="1">
        <v>34.68</v>
      </c>
      <c r="S890">
        <v>6</v>
      </c>
      <c r="T890">
        <f t="shared" si="13"/>
        <v>16</v>
      </c>
      <c r="U890" t="s">
        <v>75</v>
      </c>
      <c r="V890">
        <v>0</v>
      </c>
      <c r="W890">
        <v>0</v>
      </c>
      <c r="X890" s="1">
        <v>0</v>
      </c>
      <c r="Y890" s="1">
        <v>34.68</v>
      </c>
      <c r="Z890" t="s">
        <v>65</v>
      </c>
      <c r="AA890" s="2">
        <v>16.993200000000002</v>
      </c>
      <c r="AB890" s="3">
        <v>0.49000000000000005</v>
      </c>
      <c r="AC890" s="1">
        <v>-17.686800000000002</v>
      </c>
      <c r="AD890">
        <v>7</v>
      </c>
      <c r="AE890">
        <v>7</v>
      </c>
      <c r="AF890" t="s">
        <v>48</v>
      </c>
      <c r="AG890">
        <v>2014</v>
      </c>
      <c r="AH890">
        <f>COUNTBLANK(datos[[#This Row],[Row ID]:[Year sales]])</f>
        <v>0</v>
      </c>
    </row>
    <row r="891" spans="1:34" x14ac:dyDescent="0.3">
      <c r="A891">
        <v>890</v>
      </c>
      <c r="B891" t="s">
        <v>2763</v>
      </c>
      <c r="C891" s="4">
        <v>42906</v>
      </c>
      <c r="D891" s="4">
        <v>42912</v>
      </c>
      <c r="E891" t="s">
        <v>67</v>
      </c>
      <c r="F891" t="s">
        <v>1669</v>
      </c>
      <c r="G891" t="s">
        <v>1670</v>
      </c>
      <c r="H891" t="s">
        <v>37</v>
      </c>
      <c r="I891" t="s">
        <v>38</v>
      </c>
      <c r="J891" t="s">
        <v>1523</v>
      </c>
      <c r="K891" t="s">
        <v>287</v>
      </c>
      <c r="L891">
        <v>10801</v>
      </c>
      <c r="M891" t="s">
        <v>168</v>
      </c>
      <c r="N891" t="s">
        <v>2764</v>
      </c>
      <c r="O891" t="s">
        <v>90</v>
      </c>
      <c r="P891" t="s">
        <v>181</v>
      </c>
      <c r="Q891" t="s">
        <v>2765</v>
      </c>
      <c r="R891" s="1">
        <v>149.94999999999999</v>
      </c>
      <c r="S891">
        <v>5</v>
      </c>
      <c r="T891">
        <f t="shared" si="13"/>
        <v>17</v>
      </c>
      <c r="U891" t="s">
        <v>75</v>
      </c>
      <c r="V891">
        <v>0</v>
      </c>
      <c r="W891">
        <v>0</v>
      </c>
      <c r="X891" s="1">
        <v>0</v>
      </c>
      <c r="Y891" s="1">
        <v>149.94999999999999</v>
      </c>
      <c r="Z891" t="s">
        <v>99</v>
      </c>
      <c r="AA891" s="2">
        <v>14.994999999999999</v>
      </c>
      <c r="AB891" s="3">
        <v>0.1</v>
      </c>
      <c r="AC891" s="1">
        <v>-134.95500000000001</v>
      </c>
      <c r="AD891">
        <v>6</v>
      </c>
      <c r="AE891">
        <v>6</v>
      </c>
      <c r="AF891" t="s">
        <v>48</v>
      </c>
      <c r="AG891">
        <v>2017</v>
      </c>
      <c r="AH891">
        <f>COUNTBLANK(datos[[#This Row],[Row ID]:[Year sales]])</f>
        <v>0</v>
      </c>
    </row>
    <row r="892" spans="1:34" x14ac:dyDescent="0.3">
      <c r="A892">
        <v>891</v>
      </c>
      <c r="B892" t="s">
        <v>2763</v>
      </c>
      <c r="C892" s="4">
        <v>42906</v>
      </c>
      <c r="D892" s="4">
        <v>42912</v>
      </c>
      <c r="E892" t="s">
        <v>67</v>
      </c>
      <c r="F892" t="s">
        <v>1669</v>
      </c>
      <c r="G892" t="s">
        <v>1670</v>
      </c>
      <c r="H892" t="s">
        <v>37</v>
      </c>
      <c r="I892" t="s">
        <v>38</v>
      </c>
      <c r="J892" t="s">
        <v>1523</v>
      </c>
      <c r="K892" t="s">
        <v>287</v>
      </c>
      <c r="L892">
        <v>10801</v>
      </c>
      <c r="M892" t="s">
        <v>168</v>
      </c>
      <c r="N892" t="s">
        <v>1620</v>
      </c>
      <c r="O892" t="s">
        <v>62</v>
      </c>
      <c r="P892" t="s">
        <v>94</v>
      </c>
      <c r="Q892" t="s">
        <v>1621</v>
      </c>
      <c r="R892" s="1">
        <v>51.311999999999998</v>
      </c>
      <c r="S892">
        <v>3</v>
      </c>
      <c r="T892">
        <f t="shared" si="13"/>
        <v>31</v>
      </c>
      <c r="U892" t="s">
        <v>52</v>
      </c>
      <c r="V892">
        <v>0.2</v>
      </c>
      <c r="W892">
        <v>10.2624</v>
      </c>
      <c r="X892" s="1">
        <v>-10.2624</v>
      </c>
      <c r="Y892" s="1">
        <v>61.574399999999997</v>
      </c>
      <c r="Z892" t="s">
        <v>99</v>
      </c>
      <c r="AA892" s="2">
        <v>18.6006</v>
      </c>
      <c r="AB892" s="3">
        <v>0.36250000000000004</v>
      </c>
      <c r="AC892" s="1">
        <v>-22.449000000000002</v>
      </c>
      <c r="AD892">
        <v>6</v>
      </c>
      <c r="AE892">
        <v>6</v>
      </c>
      <c r="AF892" t="s">
        <v>48</v>
      </c>
      <c r="AG892">
        <v>2017</v>
      </c>
      <c r="AH892">
        <f>COUNTBLANK(datos[[#This Row],[Row ID]:[Year sales]])</f>
        <v>0</v>
      </c>
    </row>
    <row r="893" spans="1:34" x14ac:dyDescent="0.3">
      <c r="A893">
        <v>892</v>
      </c>
      <c r="B893" t="s">
        <v>2766</v>
      </c>
      <c r="C893" s="4">
        <v>42912</v>
      </c>
      <c r="D893" s="4">
        <v>42913</v>
      </c>
      <c r="E893" t="s">
        <v>208</v>
      </c>
      <c r="F893" t="s">
        <v>2308</v>
      </c>
      <c r="G893" t="s">
        <v>2309</v>
      </c>
      <c r="H893" t="s">
        <v>122</v>
      </c>
      <c r="I893" t="s">
        <v>38</v>
      </c>
      <c r="J893" t="s">
        <v>902</v>
      </c>
      <c r="K893" t="s">
        <v>258</v>
      </c>
      <c r="L893">
        <v>48227</v>
      </c>
      <c r="M893" t="s">
        <v>125</v>
      </c>
      <c r="N893" t="s">
        <v>2767</v>
      </c>
      <c r="O893" t="s">
        <v>62</v>
      </c>
      <c r="P893" t="s">
        <v>110</v>
      </c>
      <c r="Q893" t="s">
        <v>2768</v>
      </c>
      <c r="R893" s="1">
        <v>4.54</v>
      </c>
      <c r="S893">
        <v>1</v>
      </c>
      <c r="T893">
        <f t="shared" si="13"/>
        <v>9</v>
      </c>
      <c r="U893" t="s">
        <v>46</v>
      </c>
      <c r="V893">
        <v>0</v>
      </c>
      <c r="W893">
        <v>0</v>
      </c>
      <c r="X893" s="1">
        <v>0</v>
      </c>
      <c r="Y893" s="1">
        <v>4.54</v>
      </c>
      <c r="Z893" t="s">
        <v>65</v>
      </c>
      <c r="AA893" s="2">
        <v>2.0430000000000001</v>
      </c>
      <c r="AB893" s="3">
        <v>0.45</v>
      </c>
      <c r="AC893" s="1">
        <v>-2.4969999999999999</v>
      </c>
      <c r="AD893">
        <v>1</v>
      </c>
      <c r="AE893">
        <v>1</v>
      </c>
      <c r="AF893" t="s">
        <v>48</v>
      </c>
      <c r="AG893">
        <v>2017</v>
      </c>
      <c r="AH893">
        <f>COUNTBLANK(datos[[#This Row],[Row ID]:[Year sales]])</f>
        <v>0</v>
      </c>
    </row>
    <row r="894" spans="1:34" x14ac:dyDescent="0.3">
      <c r="A894">
        <v>893</v>
      </c>
      <c r="B894" t="s">
        <v>2766</v>
      </c>
      <c r="C894" s="4">
        <v>42912</v>
      </c>
      <c r="D894" s="4">
        <v>42913</v>
      </c>
      <c r="E894" t="s">
        <v>208</v>
      </c>
      <c r="F894" t="s">
        <v>2308</v>
      </c>
      <c r="G894" t="s">
        <v>2309</v>
      </c>
      <c r="H894" t="s">
        <v>122</v>
      </c>
      <c r="I894" t="s">
        <v>38</v>
      </c>
      <c r="J894" t="s">
        <v>902</v>
      </c>
      <c r="K894" t="s">
        <v>258</v>
      </c>
      <c r="L894">
        <v>48227</v>
      </c>
      <c r="M894" t="s">
        <v>125</v>
      </c>
      <c r="N894" t="s">
        <v>2769</v>
      </c>
      <c r="O894" t="s">
        <v>62</v>
      </c>
      <c r="P894" t="s">
        <v>86</v>
      </c>
      <c r="Q894" t="s">
        <v>2770</v>
      </c>
      <c r="R894" s="1">
        <v>15.92</v>
      </c>
      <c r="S894">
        <v>4</v>
      </c>
      <c r="T894">
        <f t="shared" si="13"/>
        <v>26</v>
      </c>
      <c r="U894" t="s">
        <v>52</v>
      </c>
      <c r="V894">
        <v>0</v>
      </c>
      <c r="W894">
        <v>0</v>
      </c>
      <c r="X894" s="1">
        <v>0</v>
      </c>
      <c r="Y894" s="1">
        <v>15.92</v>
      </c>
      <c r="Z894" t="s">
        <v>65</v>
      </c>
      <c r="AA894" s="2">
        <v>5.4127999999999998</v>
      </c>
      <c r="AB894" s="3">
        <v>0.33999999999999997</v>
      </c>
      <c r="AC894" s="1">
        <v>-10.507199999999999</v>
      </c>
      <c r="AD894">
        <v>1</v>
      </c>
      <c r="AE894">
        <v>1</v>
      </c>
      <c r="AF894" t="s">
        <v>48</v>
      </c>
      <c r="AG894">
        <v>2017</v>
      </c>
      <c r="AH894">
        <f>COUNTBLANK(datos[[#This Row],[Row ID]:[Year sales]])</f>
        <v>0</v>
      </c>
    </row>
    <row r="895" spans="1:34" x14ac:dyDescent="0.3">
      <c r="A895">
        <v>894</v>
      </c>
      <c r="B895" t="s">
        <v>2766</v>
      </c>
      <c r="C895" s="4">
        <v>42912</v>
      </c>
      <c r="D895" s="4">
        <v>42913</v>
      </c>
      <c r="E895" t="s">
        <v>208</v>
      </c>
      <c r="F895" t="s">
        <v>2308</v>
      </c>
      <c r="G895" t="s">
        <v>2309</v>
      </c>
      <c r="H895" t="s">
        <v>122</v>
      </c>
      <c r="I895" t="s">
        <v>38</v>
      </c>
      <c r="J895" t="s">
        <v>902</v>
      </c>
      <c r="K895" t="s">
        <v>258</v>
      </c>
      <c r="L895">
        <v>48227</v>
      </c>
      <c r="M895" t="s">
        <v>125</v>
      </c>
      <c r="N895" t="s">
        <v>2771</v>
      </c>
      <c r="O895" t="s">
        <v>90</v>
      </c>
      <c r="P895" t="s">
        <v>91</v>
      </c>
      <c r="Q895" t="s">
        <v>2772</v>
      </c>
      <c r="R895" s="1">
        <v>543.91999999999996</v>
      </c>
      <c r="S895">
        <v>8</v>
      </c>
      <c r="T895">
        <f t="shared" si="13"/>
        <v>29</v>
      </c>
      <c r="U895" t="s">
        <v>75</v>
      </c>
      <c r="V895">
        <v>0</v>
      </c>
      <c r="W895">
        <v>0</v>
      </c>
      <c r="X895" s="1">
        <v>0</v>
      </c>
      <c r="Y895" s="1">
        <v>543.91999999999996</v>
      </c>
      <c r="Z895" t="s">
        <v>53</v>
      </c>
      <c r="AA895" s="2">
        <v>135.97999999999999</v>
      </c>
      <c r="AB895" s="3">
        <v>0.25</v>
      </c>
      <c r="AC895" s="1">
        <v>-407.94</v>
      </c>
      <c r="AD895">
        <v>1</v>
      </c>
      <c r="AE895">
        <v>1</v>
      </c>
      <c r="AF895" t="s">
        <v>48</v>
      </c>
      <c r="AG895">
        <v>2017</v>
      </c>
      <c r="AH895">
        <f>COUNTBLANK(datos[[#This Row],[Row ID]:[Year sales]])</f>
        <v>0</v>
      </c>
    </row>
    <row r="896" spans="1:34" x14ac:dyDescent="0.3">
      <c r="A896">
        <v>895</v>
      </c>
      <c r="B896" t="s">
        <v>2773</v>
      </c>
      <c r="C896" s="4">
        <v>42684</v>
      </c>
      <c r="D896" s="4">
        <v>42686</v>
      </c>
      <c r="E896" t="s">
        <v>208</v>
      </c>
      <c r="F896" t="s">
        <v>2774</v>
      </c>
      <c r="G896" t="s">
        <v>2775</v>
      </c>
      <c r="H896" t="s">
        <v>57</v>
      </c>
      <c r="I896" t="s">
        <v>38</v>
      </c>
      <c r="J896" t="s">
        <v>147</v>
      </c>
      <c r="K896" t="s">
        <v>59</v>
      </c>
      <c r="L896">
        <v>94122</v>
      </c>
      <c r="M896" t="s">
        <v>60</v>
      </c>
      <c r="N896" t="s">
        <v>1328</v>
      </c>
      <c r="O896" t="s">
        <v>62</v>
      </c>
      <c r="P896" t="s">
        <v>77</v>
      </c>
      <c r="Q896" t="s">
        <v>1329</v>
      </c>
      <c r="R896" s="1">
        <v>155.82</v>
      </c>
      <c r="S896">
        <v>7</v>
      </c>
      <c r="T896">
        <f t="shared" si="13"/>
        <v>13</v>
      </c>
      <c r="U896" t="s">
        <v>75</v>
      </c>
      <c r="V896">
        <v>0</v>
      </c>
      <c r="W896">
        <v>0</v>
      </c>
      <c r="X896" s="1">
        <v>0</v>
      </c>
      <c r="Y896" s="1">
        <v>155.82</v>
      </c>
      <c r="Z896" t="s">
        <v>99</v>
      </c>
      <c r="AA896" s="2">
        <v>42.071399999999997</v>
      </c>
      <c r="AB896" s="3">
        <v>0.27</v>
      </c>
      <c r="AC896" s="1">
        <v>-113.7486</v>
      </c>
      <c r="AD896">
        <v>2</v>
      </c>
      <c r="AE896">
        <v>2</v>
      </c>
      <c r="AF896" t="s">
        <v>48</v>
      </c>
      <c r="AG896">
        <v>2016</v>
      </c>
      <c r="AH896">
        <f>COUNTBLANK(datos[[#This Row],[Row ID]:[Year sales]])</f>
        <v>0</v>
      </c>
    </row>
    <row r="897" spans="1:34" x14ac:dyDescent="0.3">
      <c r="A897">
        <v>896</v>
      </c>
      <c r="B897" t="s">
        <v>2773</v>
      </c>
      <c r="C897" s="4">
        <v>42684</v>
      </c>
      <c r="D897" s="4">
        <v>42686</v>
      </c>
      <c r="E897" t="s">
        <v>208</v>
      </c>
      <c r="F897" t="s">
        <v>2774</v>
      </c>
      <c r="G897" t="s">
        <v>2775</v>
      </c>
      <c r="H897" t="s">
        <v>57</v>
      </c>
      <c r="I897" t="s">
        <v>38</v>
      </c>
      <c r="J897" t="s">
        <v>147</v>
      </c>
      <c r="K897" t="s">
        <v>59</v>
      </c>
      <c r="L897">
        <v>94122</v>
      </c>
      <c r="M897" t="s">
        <v>60</v>
      </c>
      <c r="N897" t="s">
        <v>2776</v>
      </c>
      <c r="O897" t="s">
        <v>62</v>
      </c>
      <c r="P897" t="s">
        <v>94</v>
      </c>
      <c r="Q897" t="s">
        <v>2777</v>
      </c>
      <c r="R897" s="1">
        <v>70.007999999999996</v>
      </c>
      <c r="S897">
        <v>3</v>
      </c>
      <c r="T897">
        <f t="shared" si="13"/>
        <v>32</v>
      </c>
      <c r="U897" t="s">
        <v>52</v>
      </c>
      <c r="V897">
        <v>0.2</v>
      </c>
      <c r="W897">
        <v>14.0016</v>
      </c>
      <c r="X897" s="1">
        <v>-14.0016</v>
      </c>
      <c r="Y897" s="1">
        <v>84.009599999999992</v>
      </c>
      <c r="Z897" t="s">
        <v>99</v>
      </c>
      <c r="AA897" s="2">
        <v>24.502800000000001</v>
      </c>
      <c r="AB897" s="3">
        <v>0.35000000000000003</v>
      </c>
      <c r="AC897" s="1">
        <v>-31.503599999999999</v>
      </c>
      <c r="AD897">
        <v>2</v>
      </c>
      <c r="AE897">
        <v>2</v>
      </c>
      <c r="AF897" t="s">
        <v>48</v>
      </c>
      <c r="AG897">
        <v>2016</v>
      </c>
      <c r="AH897">
        <f>COUNTBLANK(datos[[#This Row],[Row ID]:[Year sales]])</f>
        <v>0</v>
      </c>
    </row>
    <row r="898" spans="1:34" x14ac:dyDescent="0.3">
      <c r="A898">
        <v>897</v>
      </c>
      <c r="B898" t="s">
        <v>2778</v>
      </c>
      <c r="C898" s="4">
        <v>42646</v>
      </c>
      <c r="D898" s="4">
        <v>42649</v>
      </c>
      <c r="E898" t="s">
        <v>34</v>
      </c>
      <c r="F898" t="s">
        <v>2779</v>
      </c>
      <c r="G898" t="s">
        <v>2780</v>
      </c>
      <c r="H898" t="s">
        <v>37</v>
      </c>
      <c r="I898" t="s">
        <v>38</v>
      </c>
      <c r="J898" t="s">
        <v>204</v>
      </c>
      <c r="K898" t="s">
        <v>124</v>
      </c>
      <c r="L898">
        <v>77095</v>
      </c>
      <c r="M898" t="s">
        <v>125</v>
      </c>
      <c r="N898" t="s">
        <v>2781</v>
      </c>
      <c r="O898" t="s">
        <v>62</v>
      </c>
      <c r="P898" t="s">
        <v>193</v>
      </c>
      <c r="Q898" t="s">
        <v>691</v>
      </c>
      <c r="R898" s="1">
        <v>15.648</v>
      </c>
      <c r="S898">
        <v>2</v>
      </c>
      <c r="T898">
        <f t="shared" ref="T898:T961" si="14">SUMIF(Q:Q, Q898, S:S)</f>
        <v>170</v>
      </c>
      <c r="U898" t="s">
        <v>46</v>
      </c>
      <c r="V898">
        <v>0.2</v>
      </c>
      <c r="W898">
        <v>3.1295999999999999</v>
      </c>
      <c r="X898" s="1">
        <v>-3.1295999999999999</v>
      </c>
      <c r="Y898" s="1">
        <v>18.7776</v>
      </c>
      <c r="Z898" t="s">
        <v>65</v>
      </c>
      <c r="AA898" s="2">
        <v>5.0856000000000003</v>
      </c>
      <c r="AB898" s="3">
        <v>0.32500000000000001</v>
      </c>
      <c r="AC898" s="1">
        <v>-7.4328000000000003</v>
      </c>
      <c r="AD898">
        <v>3</v>
      </c>
      <c r="AE898">
        <v>3</v>
      </c>
      <c r="AF898" t="s">
        <v>48</v>
      </c>
      <c r="AG898">
        <v>2016</v>
      </c>
      <c r="AH898">
        <f>COUNTBLANK(datos[[#This Row],[Row ID]:[Year sales]])</f>
        <v>0</v>
      </c>
    </row>
    <row r="899" spans="1:34" x14ac:dyDescent="0.3">
      <c r="A899">
        <v>898</v>
      </c>
      <c r="B899" t="s">
        <v>2782</v>
      </c>
      <c r="C899" s="4">
        <v>41891</v>
      </c>
      <c r="D899" s="4">
        <v>41897</v>
      </c>
      <c r="E899" t="s">
        <v>67</v>
      </c>
      <c r="F899" t="s">
        <v>2783</v>
      </c>
      <c r="G899" t="s">
        <v>2784</v>
      </c>
      <c r="H899" t="s">
        <v>37</v>
      </c>
      <c r="I899" t="s">
        <v>38</v>
      </c>
      <c r="J899" t="s">
        <v>902</v>
      </c>
      <c r="K899" t="s">
        <v>258</v>
      </c>
      <c r="L899">
        <v>48227</v>
      </c>
      <c r="M899" t="s">
        <v>125</v>
      </c>
      <c r="N899" t="s">
        <v>1691</v>
      </c>
      <c r="O899" t="s">
        <v>62</v>
      </c>
      <c r="P899" t="s">
        <v>63</v>
      </c>
      <c r="Q899" t="s">
        <v>1692</v>
      </c>
      <c r="R899" s="1">
        <v>103.6</v>
      </c>
      <c r="S899">
        <v>7</v>
      </c>
      <c r="T899">
        <f t="shared" si="14"/>
        <v>37</v>
      </c>
      <c r="U899" t="s">
        <v>75</v>
      </c>
      <c r="V899">
        <v>0</v>
      </c>
      <c r="W899">
        <v>0</v>
      </c>
      <c r="X899" s="1">
        <v>0</v>
      </c>
      <c r="Y899" s="1">
        <v>103.6</v>
      </c>
      <c r="Z899" t="s">
        <v>99</v>
      </c>
      <c r="AA899" s="2">
        <v>51.8</v>
      </c>
      <c r="AB899" s="3">
        <v>0.5</v>
      </c>
      <c r="AC899" s="1">
        <v>-51.8</v>
      </c>
      <c r="AD899">
        <v>6</v>
      </c>
      <c r="AE899">
        <v>6</v>
      </c>
      <c r="AF899" t="s">
        <v>48</v>
      </c>
      <c r="AG899">
        <v>2014</v>
      </c>
      <c r="AH899">
        <f>COUNTBLANK(datos[[#This Row],[Row ID]:[Year sales]])</f>
        <v>0</v>
      </c>
    </row>
    <row r="900" spans="1:34" x14ac:dyDescent="0.3">
      <c r="A900">
        <v>899</v>
      </c>
      <c r="B900" t="s">
        <v>2785</v>
      </c>
      <c r="C900" s="4">
        <v>43037</v>
      </c>
      <c r="D900" s="4">
        <v>43039</v>
      </c>
      <c r="E900" t="s">
        <v>34</v>
      </c>
      <c r="F900" t="s">
        <v>2786</v>
      </c>
      <c r="G900" t="s">
        <v>2787</v>
      </c>
      <c r="H900" t="s">
        <v>57</v>
      </c>
      <c r="I900" t="s">
        <v>38</v>
      </c>
      <c r="J900" t="s">
        <v>1584</v>
      </c>
      <c r="K900" t="s">
        <v>287</v>
      </c>
      <c r="L900">
        <v>13021</v>
      </c>
      <c r="M900" t="s">
        <v>168</v>
      </c>
      <c r="N900" t="s">
        <v>2788</v>
      </c>
      <c r="O900" t="s">
        <v>62</v>
      </c>
      <c r="P900" t="s">
        <v>110</v>
      </c>
      <c r="Q900" t="s">
        <v>2789</v>
      </c>
      <c r="R900" s="1">
        <v>46.96</v>
      </c>
      <c r="S900">
        <v>8</v>
      </c>
      <c r="T900">
        <f t="shared" si="14"/>
        <v>26</v>
      </c>
      <c r="U900" t="s">
        <v>75</v>
      </c>
      <c r="V900">
        <v>0</v>
      </c>
      <c r="W900">
        <v>0</v>
      </c>
      <c r="X900" s="1">
        <v>0</v>
      </c>
      <c r="Y900" s="1">
        <v>46.96</v>
      </c>
      <c r="Z900" t="s">
        <v>65</v>
      </c>
      <c r="AA900" s="2">
        <v>22.540800000000001</v>
      </c>
      <c r="AB900" s="3">
        <v>0.48</v>
      </c>
      <c r="AC900" s="1">
        <v>-24.4192</v>
      </c>
      <c r="AD900">
        <v>2</v>
      </c>
      <c r="AE900">
        <v>2</v>
      </c>
      <c r="AF900" t="s">
        <v>48</v>
      </c>
      <c r="AG900">
        <v>2017</v>
      </c>
      <c r="AH900">
        <f>COUNTBLANK(datos[[#This Row],[Row ID]:[Year sales]])</f>
        <v>0</v>
      </c>
    </row>
    <row r="901" spans="1:34" x14ac:dyDescent="0.3">
      <c r="A901">
        <v>900</v>
      </c>
      <c r="B901" t="s">
        <v>2790</v>
      </c>
      <c r="C901" s="4">
        <v>42470</v>
      </c>
      <c r="D901" s="4">
        <v>42472</v>
      </c>
      <c r="E901" t="s">
        <v>208</v>
      </c>
      <c r="F901" t="s">
        <v>2791</v>
      </c>
      <c r="G901" t="s">
        <v>2792</v>
      </c>
      <c r="H901" t="s">
        <v>57</v>
      </c>
      <c r="I901" t="s">
        <v>38</v>
      </c>
      <c r="J901" t="s">
        <v>338</v>
      </c>
      <c r="K901" t="s">
        <v>518</v>
      </c>
      <c r="L901">
        <v>45503</v>
      </c>
      <c r="M901" t="s">
        <v>168</v>
      </c>
      <c r="N901" t="s">
        <v>2793</v>
      </c>
      <c r="O901" t="s">
        <v>62</v>
      </c>
      <c r="P901" t="s">
        <v>94</v>
      </c>
      <c r="Q901" t="s">
        <v>2794</v>
      </c>
      <c r="R901" s="1">
        <v>8.9039999999999999</v>
      </c>
      <c r="S901">
        <v>2</v>
      </c>
      <c r="T901">
        <f t="shared" si="14"/>
        <v>4</v>
      </c>
      <c r="U901" t="s">
        <v>46</v>
      </c>
      <c r="V901">
        <v>0.7</v>
      </c>
      <c r="W901">
        <v>6.2327999999999992</v>
      </c>
      <c r="X901" s="1">
        <v>-6.2328000000000001</v>
      </c>
      <c r="Y901" s="1">
        <v>15.136799999999999</v>
      </c>
      <c r="Z901" t="s">
        <v>65</v>
      </c>
      <c r="AA901" s="2">
        <v>-6.5296000000000003</v>
      </c>
      <c r="AB901" s="3">
        <v>-0.73333333333333339</v>
      </c>
      <c r="AC901" s="1">
        <v>-9.2007999999999992</v>
      </c>
      <c r="AD901">
        <v>2</v>
      </c>
      <c r="AE901">
        <v>2</v>
      </c>
      <c r="AF901" t="s">
        <v>48</v>
      </c>
      <c r="AG901">
        <v>2016</v>
      </c>
      <c r="AH901">
        <f>COUNTBLANK(datos[[#This Row],[Row ID]:[Year sales]])</f>
        <v>0</v>
      </c>
    </row>
    <row r="902" spans="1:34" x14ac:dyDescent="0.3">
      <c r="A902">
        <v>901</v>
      </c>
      <c r="B902" t="s">
        <v>2795</v>
      </c>
      <c r="C902" s="4">
        <v>43050</v>
      </c>
      <c r="D902" s="4">
        <v>43052</v>
      </c>
      <c r="E902" t="s">
        <v>208</v>
      </c>
      <c r="F902" t="s">
        <v>1264</v>
      </c>
      <c r="G902" t="s">
        <v>1265</v>
      </c>
      <c r="H902" t="s">
        <v>37</v>
      </c>
      <c r="I902" t="s">
        <v>38</v>
      </c>
      <c r="J902" t="s">
        <v>2796</v>
      </c>
      <c r="K902" t="s">
        <v>124</v>
      </c>
      <c r="L902">
        <v>75043</v>
      </c>
      <c r="M902" t="s">
        <v>125</v>
      </c>
      <c r="N902" t="s">
        <v>2797</v>
      </c>
      <c r="O902" t="s">
        <v>62</v>
      </c>
      <c r="P902" t="s">
        <v>63</v>
      </c>
      <c r="Q902" t="s">
        <v>2798</v>
      </c>
      <c r="R902" s="1">
        <v>10.44</v>
      </c>
      <c r="S902">
        <v>5</v>
      </c>
      <c r="T902">
        <f t="shared" si="14"/>
        <v>18</v>
      </c>
      <c r="U902" t="s">
        <v>75</v>
      </c>
      <c r="V902">
        <v>0.2</v>
      </c>
      <c r="W902">
        <v>2.0880000000000001</v>
      </c>
      <c r="X902" s="1">
        <v>-2.0880000000000001</v>
      </c>
      <c r="Y902" s="1">
        <v>12.527999999999999</v>
      </c>
      <c r="Z902" t="s">
        <v>65</v>
      </c>
      <c r="AA902" s="2">
        <v>3.3929999999999998</v>
      </c>
      <c r="AB902" s="3">
        <v>0.32500000000000001</v>
      </c>
      <c r="AC902" s="1">
        <v>-4.9589999999999996</v>
      </c>
      <c r="AD902">
        <v>2</v>
      </c>
      <c r="AE902">
        <v>2</v>
      </c>
      <c r="AF902" t="s">
        <v>48</v>
      </c>
      <c r="AG902">
        <v>2017</v>
      </c>
      <c r="AH902">
        <f>COUNTBLANK(datos[[#This Row],[Row ID]:[Year sales]])</f>
        <v>0</v>
      </c>
    </row>
    <row r="903" spans="1:34" x14ac:dyDescent="0.3">
      <c r="A903">
        <v>902</v>
      </c>
      <c r="B903" t="s">
        <v>2795</v>
      </c>
      <c r="C903" s="4">
        <v>43050</v>
      </c>
      <c r="D903" s="4">
        <v>43052</v>
      </c>
      <c r="E903" t="s">
        <v>208</v>
      </c>
      <c r="F903" t="s">
        <v>1264</v>
      </c>
      <c r="G903" t="s">
        <v>1265</v>
      </c>
      <c r="H903" t="s">
        <v>37</v>
      </c>
      <c r="I903" t="s">
        <v>38</v>
      </c>
      <c r="J903" t="s">
        <v>2796</v>
      </c>
      <c r="K903" t="s">
        <v>124</v>
      </c>
      <c r="L903">
        <v>75043</v>
      </c>
      <c r="M903" t="s">
        <v>125</v>
      </c>
      <c r="N903" t="s">
        <v>2799</v>
      </c>
      <c r="O903" t="s">
        <v>62</v>
      </c>
      <c r="P903" t="s">
        <v>94</v>
      </c>
      <c r="Q903" t="s">
        <v>2800</v>
      </c>
      <c r="R903" s="1">
        <v>18.335999999999999</v>
      </c>
      <c r="S903">
        <v>4</v>
      </c>
      <c r="T903">
        <f t="shared" si="14"/>
        <v>33</v>
      </c>
      <c r="U903" t="s">
        <v>52</v>
      </c>
      <c r="V903">
        <v>0.8</v>
      </c>
      <c r="W903">
        <v>14.668799999999999</v>
      </c>
      <c r="X903" s="1">
        <v>-14.668799999999999</v>
      </c>
      <c r="Y903" s="1">
        <v>33.004799999999996</v>
      </c>
      <c r="Z903" t="s">
        <v>65</v>
      </c>
      <c r="AA903" s="2">
        <v>-32.088000000000001</v>
      </c>
      <c r="AB903" s="3">
        <v>-1.7500000000000002</v>
      </c>
      <c r="AC903" s="1">
        <v>-35.755200000000002</v>
      </c>
      <c r="AD903">
        <v>2</v>
      </c>
      <c r="AE903">
        <v>2</v>
      </c>
      <c r="AF903" t="s">
        <v>48</v>
      </c>
      <c r="AG903">
        <v>2017</v>
      </c>
      <c r="AH903">
        <f>COUNTBLANK(datos[[#This Row],[Row ID]:[Year sales]])</f>
        <v>0</v>
      </c>
    </row>
    <row r="904" spans="1:34" x14ac:dyDescent="0.3">
      <c r="A904">
        <v>903</v>
      </c>
      <c r="B904" t="s">
        <v>2801</v>
      </c>
      <c r="C904" s="4">
        <v>42993</v>
      </c>
      <c r="D904" s="4">
        <v>42995</v>
      </c>
      <c r="E904" t="s">
        <v>208</v>
      </c>
      <c r="F904" t="s">
        <v>664</v>
      </c>
      <c r="G904" t="s">
        <v>665</v>
      </c>
      <c r="H904" t="s">
        <v>37</v>
      </c>
      <c r="I904" t="s">
        <v>38</v>
      </c>
      <c r="J904" t="s">
        <v>323</v>
      </c>
      <c r="K904" t="s">
        <v>231</v>
      </c>
      <c r="L904">
        <v>60653</v>
      </c>
      <c r="M904" t="s">
        <v>125</v>
      </c>
      <c r="N904" t="s">
        <v>673</v>
      </c>
      <c r="O904" t="s">
        <v>90</v>
      </c>
      <c r="P904" t="s">
        <v>91</v>
      </c>
      <c r="Q904" t="s">
        <v>674</v>
      </c>
      <c r="R904" s="1">
        <v>323.976</v>
      </c>
      <c r="S904">
        <v>3</v>
      </c>
      <c r="T904">
        <f t="shared" si="14"/>
        <v>12</v>
      </c>
      <c r="U904" t="s">
        <v>52</v>
      </c>
      <c r="V904">
        <v>0.2</v>
      </c>
      <c r="W904">
        <v>64.795200000000008</v>
      </c>
      <c r="X904" s="1">
        <v>-64.795199999999994</v>
      </c>
      <c r="Y904" s="1">
        <v>388.77120000000002</v>
      </c>
      <c r="Z904" t="s">
        <v>47</v>
      </c>
      <c r="AA904" s="2">
        <v>20.2485</v>
      </c>
      <c r="AB904" s="3">
        <v>6.25E-2</v>
      </c>
      <c r="AC904" s="1">
        <v>-238.9323</v>
      </c>
      <c r="AD904">
        <v>2</v>
      </c>
      <c r="AE904">
        <v>2</v>
      </c>
      <c r="AF904" t="s">
        <v>48</v>
      </c>
      <c r="AG904">
        <v>2017</v>
      </c>
      <c r="AH904">
        <f>COUNTBLANK(datos[[#This Row],[Row ID]:[Year sales]])</f>
        <v>0</v>
      </c>
    </row>
    <row r="905" spans="1:34" x14ac:dyDescent="0.3">
      <c r="A905">
        <v>904</v>
      </c>
      <c r="B905" t="s">
        <v>2802</v>
      </c>
      <c r="C905" s="4">
        <v>42468</v>
      </c>
      <c r="D905" s="4">
        <v>42472</v>
      </c>
      <c r="E905" t="s">
        <v>67</v>
      </c>
      <c r="F905" t="s">
        <v>835</v>
      </c>
      <c r="G905" t="s">
        <v>836</v>
      </c>
      <c r="H905" t="s">
        <v>37</v>
      </c>
      <c r="I905" t="s">
        <v>38</v>
      </c>
      <c r="J905" t="s">
        <v>58</v>
      </c>
      <c r="K905" t="s">
        <v>59</v>
      </c>
      <c r="L905">
        <v>90032</v>
      </c>
      <c r="M905" t="s">
        <v>60</v>
      </c>
      <c r="N905" t="s">
        <v>2803</v>
      </c>
      <c r="O905" t="s">
        <v>62</v>
      </c>
      <c r="P905" t="s">
        <v>110</v>
      </c>
      <c r="Q905" t="s">
        <v>2804</v>
      </c>
      <c r="R905" s="1">
        <v>20.04</v>
      </c>
      <c r="S905">
        <v>3</v>
      </c>
      <c r="T905">
        <f t="shared" si="14"/>
        <v>16</v>
      </c>
      <c r="U905" t="s">
        <v>52</v>
      </c>
      <c r="V905">
        <v>0</v>
      </c>
      <c r="W905">
        <v>0</v>
      </c>
      <c r="X905" s="1">
        <v>0</v>
      </c>
      <c r="Y905" s="1">
        <v>20.04</v>
      </c>
      <c r="Z905" t="s">
        <v>65</v>
      </c>
      <c r="AA905" s="2">
        <v>9.6191999999999993</v>
      </c>
      <c r="AB905" s="3">
        <v>0.48</v>
      </c>
      <c r="AC905" s="1">
        <v>-10.4208</v>
      </c>
      <c r="AD905">
        <v>4</v>
      </c>
      <c r="AE905">
        <v>4</v>
      </c>
      <c r="AF905" t="s">
        <v>48</v>
      </c>
      <c r="AG905">
        <v>2016</v>
      </c>
      <c r="AH905">
        <f>COUNTBLANK(datos[[#This Row],[Row ID]:[Year sales]])</f>
        <v>0</v>
      </c>
    </row>
    <row r="906" spans="1:34" x14ac:dyDescent="0.3">
      <c r="A906">
        <v>905</v>
      </c>
      <c r="B906" t="s">
        <v>2802</v>
      </c>
      <c r="C906" s="4">
        <v>42468</v>
      </c>
      <c r="D906" s="4">
        <v>42472</v>
      </c>
      <c r="E906" t="s">
        <v>67</v>
      </c>
      <c r="F906" t="s">
        <v>835</v>
      </c>
      <c r="G906" t="s">
        <v>836</v>
      </c>
      <c r="H906" t="s">
        <v>37</v>
      </c>
      <c r="I906" t="s">
        <v>38</v>
      </c>
      <c r="J906" t="s">
        <v>58</v>
      </c>
      <c r="K906" t="s">
        <v>59</v>
      </c>
      <c r="L906">
        <v>90032</v>
      </c>
      <c r="M906" t="s">
        <v>60</v>
      </c>
      <c r="N906" t="s">
        <v>2240</v>
      </c>
      <c r="O906" t="s">
        <v>62</v>
      </c>
      <c r="P906" t="s">
        <v>77</v>
      </c>
      <c r="Q906" t="s">
        <v>2241</v>
      </c>
      <c r="R906" s="1">
        <v>64.959999999999994</v>
      </c>
      <c r="S906">
        <v>2</v>
      </c>
      <c r="T906">
        <f t="shared" si="14"/>
        <v>16</v>
      </c>
      <c r="U906" t="s">
        <v>46</v>
      </c>
      <c r="V906">
        <v>0</v>
      </c>
      <c r="W906">
        <v>0</v>
      </c>
      <c r="X906" s="1">
        <v>0</v>
      </c>
      <c r="Y906" s="1">
        <v>64.959999999999994</v>
      </c>
      <c r="Z906" t="s">
        <v>99</v>
      </c>
      <c r="AA906" s="2">
        <v>2.5983999999999998</v>
      </c>
      <c r="AB906" s="3">
        <v>0.04</v>
      </c>
      <c r="AC906" s="1">
        <v>-62.361600000000003</v>
      </c>
      <c r="AD906">
        <v>4</v>
      </c>
      <c r="AE906">
        <v>4</v>
      </c>
      <c r="AF906" t="s">
        <v>48</v>
      </c>
      <c r="AG906">
        <v>2016</v>
      </c>
      <c r="AH906">
        <f>COUNTBLANK(datos[[#This Row],[Row ID]:[Year sales]])</f>
        <v>0</v>
      </c>
    </row>
    <row r="907" spans="1:34" x14ac:dyDescent="0.3">
      <c r="A907">
        <v>906</v>
      </c>
      <c r="B907" t="s">
        <v>2802</v>
      </c>
      <c r="C907" s="4">
        <v>42468</v>
      </c>
      <c r="D907" s="4">
        <v>42472</v>
      </c>
      <c r="E907" t="s">
        <v>67</v>
      </c>
      <c r="F907" t="s">
        <v>835</v>
      </c>
      <c r="G907" t="s">
        <v>836</v>
      </c>
      <c r="H907" t="s">
        <v>37</v>
      </c>
      <c r="I907" t="s">
        <v>38</v>
      </c>
      <c r="J907" t="s">
        <v>58</v>
      </c>
      <c r="K907" t="s">
        <v>59</v>
      </c>
      <c r="L907">
        <v>90032</v>
      </c>
      <c r="M907" t="s">
        <v>60</v>
      </c>
      <c r="N907" t="s">
        <v>2805</v>
      </c>
      <c r="O907" t="s">
        <v>62</v>
      </c>
      <c r="P907" t="s">
        <v>110</v>
      </c>
      <c r="Q907" t="s">
        <v>2806</v>
      </c>
      <c r="R907" s="1">
        <v>12.96</v>
      </c>
      <c r="S907">
        <v>2</v>
      </c>
      <c r="T907">
        <f t="shared" si="14"/>
        <v>36</v>
      </c>
      <c r="U907" t="s">
        <v>46</v>
      </c>
      <c r="V907">
        <v>0</v>
      </c>
      <c r="W907">
        <v>0</v>
      </c>
      <c r="X907" s="1">
        <v>0</v>
      </c>
      <c r="Y907" s="1">
        <v>12.96</v>
      </c>
      <c r="Z907" t="s">
        <v>65</v>
      </c>
      <c r="AA907" s="2">
        <v>6.2207999999999997</v>
      </c>
      <c r="AB907" s="3">
        <v>0.47999999999999993</v>
      </c>
      <c r="AC907" s="1">
        <v>-6.7392000000000003</v>
      </c>
      <c r="AD907">
        <v>4</v>
      </c>
      <c r="AE907">
        <v>4</v>
      </c>
      <c r="AF907" t="s">
        <v>48</v>
      </c>
      <c r="AG907">
        <v>2016</v>
      </c>
      <c r="AH907">
        <f>COUNTBLANK(datos[[#This Row],[Row ID]:[Year sales]])</f>
        <v>0</v>
      </c>
    </row>
    <row r="908" spans="1:34" x14ac:dyDescent="0.3">
      <c r="A908">
        <v>907</v>
      </c>
      <c r="B908" t="s">
        <v>2807</v>
      </c>
      <c r="C908" s="4">
        <v>43099</v>
      </c>
      <c r="D908" s="4">
        <v>43103</v>
      </c>
      <c r="E908" t="s">
        <v>67</v>
      </c>
      <c r="F908" t="s">
        <v>255</v>
      </c>
      <c r="G908" t="s">
        <v>256</v>
      </c>
      <c r="H908" t="s">
        <v>37</v>
      </c>
      <c r="I908" t="s">
        <v>38</v>
      </c>
      <c r="J908" t="s">
        <v>286</v>
      </c>
      <c r="K908" t="s">
        <v>287</v>
      </c>
      <c r="L908">
        <v>10009</v>
      </c>
      <c r="M908" t="s">
        <v>168</v>
      </c>
      <c r="N908" t="s">
        <v>2808</v>
      </c>
      <c r="O908" t="s">
        <v>43</v>
      </c>
      <c r="P908" t="s">
        <v>44</v>
      </c>
      <c r="Q908" t="s">
        <v>2809</v>
      </c>
      <c r="R908" s="1">
        <v>323.13600000000002</v>
      </c>
      <c r="S908">
        <v>4</v>
      </c>
      <c r="T908">
        <f t="shared" si="14"/>
        <v>18</v>
      </c>
      <c r="U908" t="s">
        <v>52</v>
      </c>
      <c r="V908">
        <v>0.2</v>
      </c>
      <c r="W908">
        <v>64.627200000000002</v>
      </c>
      <c r="X908" s="1">
        <v>-64.627200000000002</v>
      </c>
      <c r="Y908" s="1">
        <v>387.76320000000004</v>
      </c>
      <c r="Z908" t="s">
        <v>47</v>
      </c>
      <c r="AA908" s="2">
        <v>12.117599999999999</v>
      </c>
      <c r="AB908" s="3">
        <v>3.7499999999999999E-2</v>
      </c>
      <c r="AC908" s="1">
        <v>-246.3912</v>
      </c>
      <c r="AD908">
        <v>4</v>
      </c>
      <c r="AE908">
        <v>4</v>
      </c>
      <c r="AF908" t="s">
        <v>48</v>
      </c>
      <c r="AG908">
        <v>2017</v>
      </c>
      <c r="AH908">
        <f>COUNTBLANK(datos[[#This Row],[Row ID]:[Year sales]])</f>
        <v>0</v>
      </c>
    </row>
    <row r="909" spans="1:34" x14ac:dyDescent="0.3">
      <c r="A909">
        <v>908</v>
      </c>
      <c r="B909" t="s">
        <v>2807</v>
      </c>
      <c r="C909" s="4">
        <v>43099</v>
      </c>
      <c r="D909" s="4">
        <v>43103</v>
      </c>
      <c r="E909" t="s">
        <v>67</v>
      </c>
      <c r="F909" t="s">
        <v>255</v>
      </c>
      <c r="G909" t="s">
        <v>256</v>
      </c>
      <c r="H909" t="s">
        <v>37</v>
      </c>
      <c r="I909" t="s">
        <v>38</v>
      </c>
      <c r="J909" t="s">
        <v>286</v>
      </c>
      <c r="K909" t="s">
        <v>287</v>
      </c>
      <c r="L909">
        <v>10009</v>
      </c>
      <c r="M909" t="s">
        <v>168</v>
      </c>
      <c r="N909" t="s">
        <v>2810</v>
      </c>
      <c r="O909" t="s">
        <v>90</v>
      </c>
      <c r="P909" t="s">
        <v>91</v>
      </c>
      <c r="Q909" t="s">
        <v>2811</v>
      </c>
      <c r="R909" s="1">
        <v>90.93</v>
      </c>
      <c r="S909">
        <v>7</v>
      </c>
      <c r="T909">
        <f t="shared" si="14"/>
        <v>16</v>
      </c>
      <c r="U909" t="s">
        <v>75</v>
      </c>
      <c r="V909">
        <v>0</v>
      </c>
      <c r="W909">
        <v>0</v>
      </c>
      <c r="X909" s="1">
        <v>0</v>
      </c>
      <c r="Y909" s="1">
        <v>90.93</v>
      </c>
      <c r="Z909" t="s">
        <v>99</v>
      </c>
      <c r="AA909" s="2">
        <v>2.7279</v>
      </c>
      <c r="AB909" s="3">
        <v>0.03</v>
      </c>
      <c r="AC909" s="1">
        <v>-88.202100000000002</v>
      </c>
      <c r="AD909">
        <v>4</v>
      </c>
      <c r="AE909">
        <v>4</v>
      </c>
      <c r="AF909" t="s">
        <v>48</v>
      </c>
      <c r="AG909">
        <v>2017</v>
      </c>
      <c r="AH909">
        <f>COUNTBLANK(datos[[#This Row],[Row ID]:[Year sales]])</f>
        <v>0</v>
      </c>
    </row>
    <row r="910" spans="1:34" x14ac:dyDescent="0.3">
      <c r="A910">
        <v>909</v>
      </c>
      <c r="B910" t="s">
        <v>2807</v>
      </c>
      <c r="C910" s="4">
        <v>43099</v>
      </c>
      <c r="D910" s="4">
        <v>43103</v>
      </c>
      <c r="E910" t="s">
        <v>67</v>
      </c>
      <c r="F910" t="s">
        <v>255</v>
      </c>
      <c r="G910" t="s">
        <v>256</v>
      </c>
      <c r="H910" t="s">
        <v>37</v>
      </c>
      <c r="I910" t="s">
        <v>38</v>
      </c>
      <c r="J910" t="s">
        <v>286</v>
      </c>
      <c r="K910" t="s">
        <v>287</v>
      </c>
      <c r="L910">
        <v>10009</v>
      </c>
      <c r="M910" t="s">
        <v>168</v>
      </c>
      <c r="N910" t="s">
        <v>2812</v>
      </c>
      <c r="O910" t="s">
        <v>62</v>
      </c>
      <c r="P910" t="s">
        <v>94</v>
      </c>
      <c r="Q910" t="s">
        <v>2813</v>
      </c>
      <c r="R910" s="1">
        <v>52.776000000000003</v>
      </c>
      <c r="S910">
        <v>3</v>
      </c>
      <c r="T910">
        <f t="shared" si="14"/>
        <v>44</v>
      </c>
      <c r="U910" t="s">
        <v>52</v>
      </c>
      <c r="V910">
        <v>0.2</v>
      </c>
      <c r="W910">
        <v>10.555200000000001</v>
      </c>
      <c r="X910" s="1">
        <v>-10.555199999999999</v>
      </c>
      <c r="Y910" s="1">
        <v>63.331200000000003</v>
      </c>
      <c r="Z910" t="s">
        <v>99</v>
      </c>
      <c r="AA910" s="2">
        <v>19.791</v>
      </c>
      <c r="AB910" s="3">
        <v>0.375</v>
      </c>
      <c r="AC910" s="1">
        <v>-22.4298</v>
      </c>
      <c r="AD910">
        <v>4</v>
      </c>
      <c r="AE910">
        <v>4</v>
      </c>
      <c r="AF910" t="s">
        <v>48</v>
      </c>
      <c r="AG910">
        <v>2017</v>
      </c>
      <c r="AH910">
        <f>COUNTBLANK(datos[[#This Row],[Row ID]:[Year sales]])</f>
        <v>0</v>
      </c>
    </row>
    <row r="911" spans="1:34" x14ac:dyDescent="0.3">
      <c r="A911">
        <v>910</v>
      </c>
      <c r="B911" t="s">
        <v>2814</v>
      </c>
      <c r="C911" s="4">
        <v>42980</v>
      </c>
      <c r="D911" s="4">
        <v>42985</v>
      </c>
      <c r="E911" t="s">
        <v>67</v>
      </c>
      <c r="F911" t="s">
        <v>2815</v>
      </c>
      <c r="G911" t="s">
        <v>2816</v>
      </c>
      <c r="H911" t="s">
        <v>122</v>
      </c>
      <c r="I911" t="s">
        <v>38</v>
      </c>
      <c r="J911" t="s">
        <v>348</v>
      </c>
      <c r="K911" t="s">
        <v>258</v>
      </c>
      <c r="L911">
        <v>49201</v>
      </c>
      <c r="M911" t="s">
        <v>125</v>
      </c>
      <c r="N911" t="s">
        <v>2817</v>
      </c>
      <c r="O911" t="s">
        <v>90</v>
      </c>
      <c r="P911" t="s">
        <v>91</v>
      </c>
      <c r="Q911" t="s">
        <v>2818</v>
      </c>
      <c r="R911" s="1">
        <v>1199.8</v>
      </c>
      <c r="S911">
        <v>4</v>
      </c>
      <c r="T911">
        <f t="shared" si="14"/>
        <v>17</v>
      </c>
      <c r="U911" t="s">
        <v>52</v>
      </c>
      <c r="V911">
        <v>0</v>
      </c>
      <c r="W911">
        <v>0</v>
      </c>
      <c r="X911" s="1">
        <v>0</v>
      </c>
      <c r="Y911" s="1">
        <v>1199.8</v>
      </c>
      <c r="Z911" t="s">
        <v>53</v>
      </c>
      <c r="AA911" s="2">
        <v>323.94600000000003</v>
      </c>
      <c r="AB911" s="3">
        <v>0.27</v>
      </c>
      <c r="AC911" s="1">
        <v>-875.85400000000004</v>
      </c>
      <c r="AD911">
        <v>5</v>
      </c>
      <c r="AE911">
        <v>5</v>
      </c>
      <c r="AF911" t="s">
        <v>48</v>
      </c>
      <c r="AG911">
        <v>2017</v>
      </c>
      <c r="AH911">
        <f>COUNTBLANK(datos[[#This Row],[Row ID]:[Year sales]])</f>
        <v>0</v>
      </c>
    </row>
    <row r="912" spans="1:34" x14ac:dyDescent="0.3">
      <c r="A912">
        <v>911</v>
      </c>
      <c r="B912" t="s">
        <v>2814</v>
      </c>
      <c r="C912" s="4">
        <v>42980</v>
      </c>
      <c r="D912" s="4">
        <v>42985</v>
      </c>
      <c r="E912" t="s">
        <v>67</v>
      </c>
      <c r="F912" t="s">
        <v>2815</v>
      </c>
      <c r="G912" t="s">
        <v>2816</v>
      </c>
      <c r="H912" t="s">
        <v>122</v>
      </c>
      <c r="I912" t="s">
        <v>38</v>
      </c>
      <c r="J912" t="s">
        <v>348</v>
      </c>
      <c r="K912" t="s">
        <v>258</v>
      </c>
      <c r="L912">
        <v>49201</v>
      </c>
      <c r="M912" t="s">
        <v>125</v>
      </c>
      <c r="N912" t="s">
        <v>2819</v>
      </c>
      <c r="O912" t="s">
        <v>90</v>
      </c>
      <c r="P912" t="s">
        <v>181</v>
      </c>
      <c r="Q912" t="s">
        <v>2820</v>
      </c>
      <c r="R912" s="1">
        <v>1928.78</v>
      </c>
      <c r="S912">
        <v>7</v>
      </c>
      <c r="T912">
        <f t="shared" si="14"/>
        <v>10</v>
      </c>
      <c r="U912" t="s">
        <v>75</v>
      </c>
      <c r="V912">
        <v>0</v>
      </c>
      <c r="W912">
        <v>0</v>
      </c>
      <c r="X912" s="1">
        <v>0</v>
      </c>
      <c r="Y912" s="1">
        <v>1928.78</v>
      </c>
      <c r="Z912" t="s">
        <v>53</v>
      </c>
      <c r="AA912" s="2">
        <v>829.37540000000001</v>
      </c>
      <c r="AB912" s="3">
        <v>0.43</v>
      </c>
      <c r="AC912" s="1">
        <v>-1099.4046000000001</v>
      </c>
      <c r="AD912">
        <v>5</v>
      </c>
      <c r="AE912">
        <v>5</v>
      </c>
      <c r="AF912" t="s">
        <v>48</v>
      </c>
      <c r="AG912">
        <v>2017</v>
      </c>
      <c r="AH912">
        <f>COUNTBLANK(datos[[#This Row],[Row ID]:[Year sales]])</f>
        <v>0</v>
      </c>
    </row>
    <row r="913" spans="1:34" x14ac:dyDescent="0.3">
      <c r="A913">
        <v>912</v>
      </c>
      <c r="B913" t="s">
        <v>2814</v>
      </c>
      <c r="C913" s="4">
        <v>42980</v>
      </c>
      <c r="D913" s="4">
        <v>42985</v>
      </c>
      <c r="E913" t="s">
        <v>67</v>
      </c>
      <c r="F913" t="s">
        <v>2815</v>
      </c>
      <c r="G913" t="s">
        <v>2816</v>
      </c>
      <c r="H913" t="s">
        <v>122</v>
      </c>
      <c r="I913" t="s">
        <v>38</v>
      </c>
      <c r="J913" t="s">
        <v>348</v>
      </c>
      <c r="K913" t="s">
        <v>258</v>
      </c>
      <c r="L913">
        <v>49201</v>
      </c>
      <c r="M913" t="s">
        <v>125</v>
      </c>
      <c r="N913" t="s">
        <v>2821</v>
      </c>
      <c r="O913" t="s">
        <v>62</v>
      </c>
      <c r="P913" t="s">
        <v>77</v>
      </c>
      <c r="Q913" t="s">
        <v>2822</v>
      </c>
      <c r="R913" s="1">
        <v>352.38</v>
      </c>
      <c r="S913">
        <v>2</v>
      </c>
      <c r="T913">
        <f t="shared" si="14"/>
        <v>26</v>
      </c>
      <c r="U913" t="s">
        <v>46</v>
      </c>
      <c r="V913">
        <v>0</v>
      </c>
      <c r="W913">
        <v>0</v>
      </c>
      <c r="X913" s="1">
        <v>0</v>
      </c>
      <c r="Y913" s="1">
        <v>352.38</v>
      </c>
      <c r="Z913" t="s">
        <v>47</v>
      </c>
      <c r="AA913" s="2">
        <v>81.047399999999996</v>
      </c>
      <c r="AB913" s="3">
        <v>0.22999999999999998</v>
      </c>
      <c r="AC913" s="1">
        <v>-271.33260000000001</v>
      </c>
      <c r="AD913">
        <v>5</v>
      </c>
      <c r="AE913">
        <v>5</v>
      </c>
      <c r="AF913" t="s">
        <v>48</v>
      </c>
      <c r="AG913">
        <v>2017</v>
      </c>
      <c r="AH913">
        <f>COUNTBLANK(datos[[#This Row],[Row ID]:[Year sales]])</f>
        <v>0</v>
      </c>
    </row>
    <row r="914" spans="1:34" x14ac:dyDescent="0.3">
      <c r="A914">
        <v>913</v>
      </c>
      <c r="B914" t="s">
        <v>2823</v>
      </c>
      <c r="C914" s="4">
        <v>42155</v>
      </c>
      <c r="D914" s="4">
        <v>42162</v>
      </c>
      <c r="E914" t="s">
        <v>67</v>
      </c>
      <c r="F914" t="s">
        <v>2824</v>
      </c>
      <c r="G914" t="s">
        <v>2825</v>
      </c>
      <c r="H914" t="s">
        <v>122</v>
      </c>
      <c r="I914" t="s">
        <v>38</v>
      </c>
      <c r="J914" t="s">
        <v>2826</v>
      </c>
      <c r="K914" t="s">
        <v>769</v>
      </c>
      <c r="L914">
        <v>6360</v>
      </c>
      <c r="M914" t="s">
        <v>168</v>
      </c>
      <c r="N914" t="s">
        <v>1385</v>
      </c>
      <c r="O914" t="s">
        <v>43</v>
      </c>
      <c r="P914" t="s">
        <v>83</v>
      </c>
      <c r="Q914" t="s">
        <v>1386</v>
      </c>
      <c r="R914" s="1">
        <v>22.2</v>
      </c>
      <c r="S914">
        <v>6</v>
      </c>
      <c r="T914">
        <f t="shared" si="14"/>
        <v>33</v>
      </c>
      <c r="U914" t="s">
        <v>75</v>
      </c>
      <c r="V914">
        <v>0</v>
      </c>
      <c r="W914">
        <v>0</v>
      </c>
      <c r="X914" s="1">
        <v>0</v>
      </c>
      <c r="Y914" s="1">
        <v>22.2</v>
      </c>
      <c r="Z914" t="s">
        <v>65</v>
      </c>
      <c r="AA914" s="2">
        <v>9.1020000000000003</v>
      </c>
      <c r="AB914" s="3">
        <v>0.41000000000000003</v>
      </c>
      <c r="AC914" s="1">
        <v>-13.098000000000001</v>
      </c>
      <c r="AD914">
        <v>7</v>
      </c>
      <c r="AE914">
        <v>7</v>
      </c>
      <c r="AF914" t="s">
        <v>48</v>
      </c>
      <c r="AG914">
        <v>2015</v>
      </c>
      <c r="AH914">
        <f>COUNTBLANK(datos[[#This Row],[Row ID]:[Year sales]])</f>
        <v>0</v>
      </c>
    </row>
    <row r="915" spans="1:34" x14ac:dyDescent="0.3">
      <c r="A915">
        <v>914</v>
      </c>
      <c r="B915" t="s">
        <v>2827</v>
      </c>
      <c r="C915" s="4">
        <v>43066</v>
      </c>
      <c r="D915" s="4">
        <v>43068</v>
      </c>
      <c r="E915" t="s">
        <v>208</v>
      </c>
      <c r="F915" t="s">
        <v>2630</v>
      </c>
      <c r="G915" t="s">
        <v>2631</v>
      </c>
      <c r="H915" t="s">
        <v>57</v>
      </c>
      <c r="I915" t="s">
        <v>38</v>
      </c>
      <c r="J915" t="s">
        <v>2573</v>
      </c>
      <c r="K915" t="s">
        <v>134</v>
      </c>
      <c r="L915">
        <v>53209</v>
      </c>
      <c r="M915" t="s">
        <v>125</v>
      </c>
      <c r="N915" t="s">
        <v>1104</v>
      </c>
      <c r="O915" t="s">
        <v>43</v>
      </c>
      <c r="P915" t="s">
        <v>83</v>
      </c>
      <c r="Q915" t="s">
        <v>1105</v>
      </c>
      <c r="R915" s="1">
        <v>46.94</v>
      </c>
      <c r="S915">
        <v>1</v>
      </c>
      <c r="T915">
        <f t="shared" si="14"/>
        <v>27</v>
      </c>
      <c r="U915" t="s">
        <v>46</v>
      </c>
      <c r="V915">
        <v>0</v>
      </c>
      <c r="W915">
        <v>0</v>
      </c>
      <c r="X915" s="1">
        <v>0</v>
      </c>
      <c r="Y915" s="1">
        <v>46.94</v>
      </c>
      <c r="Z915" t="s">
        <v>65</v>
      </c>
      <c r="AA915" s="2">
        <v>19.2454</v>
      </c>
      <c r="AB915" s="3">
        <v>0.41000000000000003</v>
      </c>
      <c r="AC915" s="1">
        <v>-27.694600000000001</v>
      </c>
      <c r="AD915">
        <v>2</v>
      </c>
      <c r="AE915">
        <v>2</v>
      </c>
      <c r="AF915" t="s">
        <v>48</v>
      </c>
      <c r="AG915">
        <v>2017</v>
      </c>
      <c r="AH915">
        <f>COUNTBLANK(datos[[#This Row],[Row ID]:[Year sales]])</f>
        <v>0</v>
      </c>
    </row>
    <row r="916" spans="1:34" x14ac:dyDescent="0.3">
      <c r="A916">
        <v>915</v>
      </c>
      <c r="B916" t="s">
        <v>2827</v>
      </c>
      <c r="C916" s="4">
        <v>43066</v>
      </c>
      <c r="D916" s="4">
        <v>43068</v>
      </c>
      <c r="E916" t="s">
        <v>208</v>
      </c>
      <c r="F916" t="s">
        <v>2630</v>
      </c>
      <c r="G916" t="s">
        <v>2631</v>
      </c>
      <c r="H916" t="s">
        <v>57</v>
      </c>
      <c r="I916" t="s">
        <v>38</v>
      </c>
      <c r="J916" t="s">
        <v>2573</v>
      </c>
      <c r="K916" t="s">
        <v>134</v>
      </c>
      <c r="L916">
        <v>53209</v>
      </c>
      <c r="M916" t="s">
        <v>125</v>
      </c>
      <c r="N916" t="s">
        <v>1604</v>
      </c>
      <c r="O916" t="s">
        <v>90</v>
      </c>
      <c r="P916" t="s">
        <v>181</v>
      </c>
      <c r="Q916" t="s">
        <v>1605</v>
      </c>
      <c r="R916" s="1">
        <v>143.72999999999999</v>
      </c>
      <c r="S916">
        <v>9</v>
      </c>
      <c r="T916">
        <f t="shared" si="14"/>
        <v>45</v>
      </c>
      <c r="U916" t="s">
        <v>75</v>
      </c>
      <c r="V916">
        <v>0</v>
      </c>
      <c r="W916">
        <v>0</v>
      </c>
      <c r="X916" s="1">
        <v>0</v>
      </c>
      <c r="Y916" s="1">
        <v>143.72999999999999</v>
      </c>
      <c r="Z916" t="s">
        <v>99</v>
      </c>
      <c r="AA916" s="2">
        <v>56.054699999999997</v>
      </c>
      <c r="AB916" s="3">
        <v>0.39</v>
      </c>
      <c r="AC916" s="1">
        <v>-87.675299999999993</v>
      </c>
      <c r="AD916">
        <v>2</v>
      </c>
      <c r="AE916">
        <v>2</v>
      </c>
      <c r="AF916" t="s">
        <v>48</v>
      </c>
      <c r="AG916">
        <v>2017</v>
      </c>
      <c r="AH916">
        <f>COUNTBLANK(datos[[#This Row],[Row ID]:[Year sales]])</f>
        <v>0</v>
      </c>
    </row>
    <row r="917" spans="1:34" x14ac:dyDescent="0.3">
      <c r="A917">
        <v>916</v>
      </c>
      <c r="B917" t="s">
        <v>2828</v>
      </c>
      <c r="C917" s="4">
        <v>41805</v>
      </c>
      <c r="D917" s="4">
        <v>41811</v>
      </c>
      <c r="E917" t="s">
        <v>67</v>
      </c>
      <c r="F917" t="s">
        <v>1101</v>
      </c>
      <c r="G917" t="s">
        <v>1102</v>
      </c>
      <c r="H917" t="s">
        <v>57</v>
      </c>
      <c r="I917" t="s">
        <v>38</v>
      </c>
      <c r="J917" t="s">
        <v>700</v>
      </c>
      <c r="K917" t="s">
        <v>124</v>
      </c>
      <c r="L917">
        <v>78207</v>
      </c>
      <c r="M917" t="s">
        <v>125</v>
      </c>
      <c r="N917" t="s">
        <v>2829</v>
      </c>
      <c r="O917" t="s">
        <v>43</v>
      </c>
      <c r="P917" t="s">
        <v>73</v>
      </c>
      <c r="Q917" t="s">
        <v>2830</v>
      </c>
      <c r="R917" s="1">
        <v>99.918000000000006</v>
      </c>
      <c r="S917">
        <v>2</v>
      </c>
      <c r="T917">
        <f t="shared" si="14"/>
        <v>39</v>
      </c>
      <c r="U917" t="s">
        <v>46</v>
      </c>
      <c r="V917">
        <v>0.3</v>
      </c>
      <c r="W917">
        <v>29.9754</v>
      </c>
      <c r="X917" s="1">
        <v>-29.9754</v>
      </c>
      <c r="Y917" s="1">
        <v>129.89340000000001</v>
      </c>
      <c r="Z917" t="s">
        <v>99</v>
      </c>
      <c r="AA917" s="2">
        <v>-18.5562</v>
      </c>
      <c r="AB917" s="3">
        <v>-0.18571428571428572</v>
      </c>
      <c r="AC917" s="1">
        <v>-88.498800000000003</v>
      </c>
      <c r="AD917">
        <v>6</v>
      </c>
      <c r="AE917">
        <v>6</v>
      </c>
      <c r="AF917" t="s">
        <v>48</v>
      </c>
      <c r="AG917">
        <v>2014</v>
      </c>
      <c r="AH917">
        <f>COUNTBLANK(datos[[#This Row],[Row ID]:[Year sales]])</f>
        <v>0</v>
      </c>
    </row>
    <row r="918" spans="1:34" x14ac:dyDescent="0.3">
      <c r="A918">
        <v>917</v>
      </c>
      <c r="B918" t="s">
        <v>2828</v>
      </c>
      <c r="C918" s="4">
        <v>41805</v>
      </c>
      <c r="D918" s="4">
        <v>41811</v>
      </c>
      <c r="E918" t="s">
        <v>67</v>
      </c>
      <c r="F918" t="s">
        <v>1101</v>
      </c>
      <c r="G918" t="s">
        <v>1102</v>
      </c>
      <c r="H918" t="s">
        <v>57</v>
      </c>
      <c r="I918" t="s">
        <v>38</v>
      </c>
      <c r="J918" t="s">
        <v>700</v>
      </c>
      <c r="K918" t="s">
        <v>124</v>
      </c>
      <c r="L918">
        <v>78207</v>
      </c>
      <c r="M918" t="s">
        <v>125</v>
      </c>
      <c r="N918" t="s">
        <v>1817</v>
      </c>
      <c r="O918" t="s">
        <v>43</v>
      </c>
      <c r="P918" t="s">
        <v>50</v>
      </c>
      <c r="Q918" t="s">
        <v>1818</v>
      </c>
      <c r="R918" s="1">
        <v>797.94399999999996</v>
      </c>
      <c r="S918">
        <v>4</v>
      </c>
      <c r="T918">
        <f t="shared" si="14"/>
        <v>33</v>
      </c>
      <c r="U918" t="s">
        <v>52</v>
      </c>
      <c r="V918">
        <v>0.3</v>
      </c>
      <c r="W918">
        <v>239.38319999999999</v>
      </c>
      <c r="X918" s="1">
        <v>-239.38319999999999</v>
      </c>
      <c r="Y918" s="1">
        <v>1037.3271999999999</v>
      </c>
      <c r="Z918" t="s">
        <v>53</v>
      </c>
      <c r="AA918" s="2">
        <v>-56.996000000000002</v>
      </c>
      <c r="AB918" s="3">
        <v>-7.1428571428571438E-2</v>
      </c>
      <c r="AC918" s="1">
        <v>-615.55679999999995</v>
      </c>
      <c r="AD918">
        <v>6</v>
      </c>
      <c r="AE918">
        <v>6</v>
      </c>
      <c r="AF918" t="s">
        <v>48</v>
      </c>
      <c r="AG918">
        <v>2014</v>
      </c>
      <c r="AH918">
        <f>COUNTBLANK(datos[[#This Row],[Row ID]:[Year sales]])</f>
        <v>0</v>
      </c>
    </row>
    <row r="919" spans="1:34" x14ac:dyDescent="0.3">
      <c r="A919">
        <v>918</v>
      </c>
      <c r="B919" t="s">
        <v>2828</v>
      </c>
      <c r="C919" s="4">
        <v>41805</v>
      </c>
      <c r="D919" s="4">
        <v>41811</v>
      </c>
      <c r="E919" t="s">
        <v>67</v>
      </c>
      <c r="F919" t="s">
        <v>1101</v>
      </c>
      <c r="G919" t="s">
        <v>1102</v>
      </c>
      <c r="H919" t="s">
        <v>57</v>
      </c>
      <c r="I919" t="s">
        <v>38</v>
      </c>
      <c r="J919" t="s">
        <v>700</v>
      </c>
      <c r="K919" t="s">
        <v>124</v>
      </c>
      <c r="L919">
        <v>78207</v>
      </c>
      <c r="M919" t="s">
        <v>125</v>
      </c>
      <c r="N919" t="s">
        <v>1124</v>
      </c>
      <c r="O919" t="s">
        <v>62</v>
      </c>
      <c r="P919" t="s">
        <v>94</v>
      </c>
      <c r="Q919" t="s">
        <v>1125</v>
      </c>
      <c r="R919" s="1">
        <v>8.5679999999999996</v>
      </c>
      <c r="S919">
        <v>3</v>
      </c>
      <c r="T919">
        <f t="shared" si="14"/>
        <v>21</v>
      </c>
      <c r="U919" t="s">
        <v>52</v>
      </c>
      <c r="V919">
        <v>0.8</v>
      </c>
      <c r="W919">
        <v>6.8544</v>
      </c>
      <c r="X919" s="1">
        <v>-6.8544</v>
      </c>
      <c r="Y919" s="1">
        <v>15.4224</v>
      </c>
      <c r="Z919" t="s">
        <v>65</v>
      </c>
      <c r="AA919" s="2">
        <v>-14.5656</v>
      </c>
      <c r="AB919" s="3">
        <v>-1.7</v>
      </c>
      <c r="AC919" s="1">
        <v>-16.279199999999999</v>
      </c>
      <c r="AD919">
        <v>6</v>
      </c>
      <c r="AE919">
        <v>6</v>
      </c>
      <c r="AF919" t="s">
        <v>48</v>
      </c>
      <c r="AG919">
        <v>2014</v>
      </c>
      <c r="AH919">
        <f>COUNTBLANK(datos[[#This Row],[Row ID]:[Year sales]])</f>
        <v>0</v>
      </c>
    </row>
    <row r="920" spans="1:34" x14ac:dyDescent="0.3">
      <c r="A920">
        <v>919</v>
      </c>
      <c r="B920" t="s">
        <v>2831</v>
      </c>
      <c r="C920" s="4">
        <v>42434</v>
      </c>
      <c r="D920" s="4">
        <v>42440</v>
      </c>
      <c r="E920" t="s">
        <v>67</v>
      </c>
      <c r="F920" t="s">
        <v>2832</v>
      </c>
      <c r="G920" t="s">
        <v>2833</v>
      </c>
      <c r="H920" t="s">
        <v>57</v>
      </c>
      <c r="I920" t="s">
        <v>38</v>
      </c>
      <c r="J920" t="s">
        <v>837</v>
      </c>
      <c r="K920" t="s">
        <v>124</v>
      </c>
      <c r="L920">
        <v>75220</v>
      </c>
      <c r="M920" t="s">
        <v>125</v>
      </c>
      <c r="N920" t="s">
        <v>2492</v>
      </c>
      <c r="O920" t="s">
        <v>62</v>
      </c>
      <c r="P920" t="s">
        <v>193</v>
      </c>
      <c r="Q920" t="s">
        <v>2493</v>
      </c>
      <c r="R920" s="1">
        <v>149.352</v>
      </c>
      <c r="S920">
        <v>3</v>
      </c>
      <c r="T920">
        <f t="shared" si="14"/>
        <v>28</v>
      </c>
      <c r="U920" t="s">
        <v>52</v>
      </c>
      <c r="V920">
        <v>0.2</v>
      </c>
      <c r="W920">
        <v>29.870400000000004</v>
      </c>
      <c r="X920" s="1">
        <v>-29.8704</v>
      </c>
      <c r="Y920" s="1">
        <v>179.22239999999999</v>
      </c>
      <c r="Z920" t="s">
        <v>99</v>
      </c>
      <c r="AA920" s="2">
        <v>50.406300000000002</v>
      </c>
      <c r="AB920" s="3">
        <v>0.33750000000000002</v>
      </c>
      <c r="AC920" s="1">
        <v>-69.075299999999999</v>
      </c>
      <c r="AD920">
        <v>6</v>
      </c>
      <c r="AE920">
        <v>6</v>
      </c>
      <c r="AF920" t="s">
        <v>48</v>
      </c>
      <c r="AG920">
        <v>2016</v>
      </c>
      <c r="AH920">
        <f>COUNTBLANK(datos[[#This Row],[Row ID]:[Year sales]])</f>
        <v>0</v>
      </c>
    </row>
    <row r="921" spans="1:34" x14ac:dyDescent="0.3">
      <c r="A921">
        <v>920</v>
      </c>
      <c r="B921" t="s">
        <v>2831</v>
      </c>
      <c r="C921" s="4">
        <v>42434</v>
      </c>
      <c r="D921" s="4">
        <v>42440</v>
      </c>
      <c r="E921" t="s">
        <v>67</v>
      </c>
      <c r="F921" t="s">
        <v>2832</v>
      </c>
      <c r="G921" t="s">
        <v>2833</v>
      </c>
      <c r="H921" t="s">
        <v>57</v>
      </c>
      <c r="I921" t="s">
        <v>38</v>
      </c>
      <c r="J921" t="s">
        <v>837</v>
      </c>
      <c r="K921" t="s">
        <v>124</v>
      </c>
      <c r="L921">
        <v>75220</v>
      </c>
      <c r="M921" t="s">
        <v>125</v>
      </c>
      <c r="N921" t="s">
        <v>2834</v>
      </c>
      <c r="O921" t="s">
        <v>62</v>
      </c>
      <c r="P921" t="s">
        <v>77</v>
      </c>
      <c r="Q921" t="s">
        <v>2835</v>
      </c>
      <c r="R921" s="1">
        <v>12.992000000000001</v>
      </c>
      <c r="S921">
        <v>1</v>
      </c>
      <c r="T921">
        <f t="shared" si="14"/>
        <v>31</v>
      </c>
      <c r="U921" t="s">
        <v>46</v>
      </c>
      <c r="V921">
        <v>0.2</v>
      </c>
      <c r="W921">
        <v>2.5984000000000003</v>
      </c>
      <c r="X921" s="1">
        <v>-2.5983999999999998</v>
      </c>
      <c r="Y921" s="1">
        <v>15.590400000000001</v>
      </c>
      <c r="Z921" t="s">
        <v>65</v>
      </c>
      <c r="AA921" s="2">
        <v>-0.81200000000000006</v>
      </c>
      <c r="AB921" s="3">
        <v>-6.25E-2</v>
      </c>
      <c r="AC921" s="1">
        <v>-11.2056</v>
      </c>
      <c r="AD921">
        <v>6</v>
      </c>
      <c r="AE921">
        <v>6</v>
      </c>
      <c r="AF921" t="s">
        <v>48</v>
      </c>
      <c r="AG921">
        <v>2016</v>
      </c>
      <c r="AH921">
        <f>COUNTBLANK(datos[[#This Row],[Row ID]:[Year sales]])</f>
        <v>0</v>
      </c>
    </row>
    <row r="922" spans="1:34" x14ac:dyDescent="0.3">
      <c r="A922">
        <v>921</v>
      </c>
      <c r="B922" t="s">
        <v>2836</v>
      </c>
      <c r="C922" s="4">
        <v>41978</v>
      </c>
      <c r="D922" s="4">
        <v>41985</v>
      </c>
      <c r="E922" t="s">
        <v>67</v>
      </c>
      <c r="F922" t="s">
        <v>1006</v>
      </c>
      <c r="G922" t="s">
        <v>1007</v>
      </c>
      <c r="H922" t="s">
        <v>37</v>
      </c>
      <c r="I922" t="s">
        <v>38</v>
      </c>
      <c r="J922" t="s">
        <v>2837</v>
      </c>
      <c r="K922" t="s">
        <v>339</v>
      </c>
      <c r="L922">
        <v>22304</v>
      </c>
      <c r="M922" t="s">
        <v>41</v>
      </c>
      <c r="N922" t="s">
        <v>2264</v>
      </c>
      <c r="O922" t="s">
        <v>62</v>
      </c>
      <c r="P922" t="s">
        <v>77</v>
      </c>
      <c r="Q922" t="s">
        <v>2265</v>
      </c>
      <c r="R922" s="1">
        <v>24.56</v>
      </c>
      <c r="S922">
        <v>2</v>
      </c>
      <c r="T922">
        <f t="shared" si="14"/>
        <v>20</v>
      </c>
      <c r="U922" t="s">
        <v>46</v>
      </c>
      <c r="V922">
        <v>0</v>
      </c>
      <c r="W922">
        <v>0</v>
      </c>
      <c r="X922" s="1">
        <v>0</v>
      </c>
      <c r="Y922" s="1">
        <v>24.56</v>
      </c>
      <c r="Z922" t="s">
        <v>65</v>
      </c>
      <c r="AA922" s="2">
        <v>6.8768000000000002</v>
      </c>
      <c r="AB922" s="3">
        <v>0.28000000000000003</v>
      </c>
      <c r="AC922" s="1">
        <v>-17.683199999999999</v>
      </c>
      <c r="AD922">
        <v>7</v>
      </c>
      <c r="AE922">
        <v>7</v>
      </c>
      <c r="AF922" t="s">
        <v>48</v>
      </c>
      <c r="AG922">
        <v>2014</v>
      </c>
      <c r="AH922">
        <f>COUNTBLANK(datos[[#This Row],[Row ID]:[Year sales]])</f>
        <v>0</v>
      </c>
    </row>
    <row r="923" spans="1:34" x14ac:dyDescent="0.3">
      <c r="A923">
        <v>922</v>
      </c>
      <c r="B923" t="s">
        <v>2838</v>
      </c>
      <c r="C923" s="4">
        <v>42105</v>
      </c>
      <c r="D923" s="4">
        <v>42109</v>
      </c>
      <c r="E923" t="s">
        <v>67</v>
      </c>
      <c r="F923" t="s">
        <v>2839</v>
      </c>
      <c r="G923" t="s">
        <v>2840</v>
      </c>
      <c r="H923" t="s">
        <v>37</v>
      </c>
      <c r="I923" t="s">
        <v>38</v>
      </c>
      <c r="J923" t="s">
        <v>286</v>
      </c>
      <c r="K923" t="s">
        <v>287</v>
      </c>
      <c r="L923">
        <v>10009</v>
      </c>
      <c r="M923" t="s">
        <v>168</v>
      </c>
      <c r="N923" t="s">
        <v>2841</v>
      </c>
      <c r="O923" t="s">
        <v>90</v>
      </c>
      <c r="P923" t="s">
        <v>181</v>
      </c>
      <c r="Q923" t="s">
        <v>2842</v>
      </c>
      <c r="R923" s="1">
        <v>85.14</v>
      </c>
      <c r="S923">
        <v>3</v>
      </c>
      <c r="T923">
        <f t="shared" si="14"/>
        <v>49</v>
      </c>
      <c r="U923" t="s">
        <v>52</v>
      </c>
      <c r="V923">
        <v>0</v>
      </c>
      <c r="W923">
        <v>0</v>
      </c>
      <c r="X923" s="1">
        <v>0</v>
      </c>
      <c r="Y923" s="1">
        <v>85.14</v>
      </c>
      <c r="Z923" t="s">
        <v>99</v>
      </c>
      <c r="AA923" s="2">
        <v>34.907400000000003</v>
      </c>
      <c r="AB923" s="3">
        <v>0.41000000000000003</v>
      </c>
      <c r="AC923" s="1">
        <v>-50.232599999999998</v>
      </c>
      <c r="AD923">
        <v>4</v>
      </c>
      <c r="AE923">
        <v>4</v>
      </c>
      <c r="AF923" t="s">
        <v>48</v>
      </c>
      <c r="AG923">
        <v>2015</v>
      </c>
      <c r="AH923">
        <f>COUNTBLANK(datos[[#This Row],[Row ID]:[Year sales]])</f>
        <v>0</v>
      </c>
    </row>
    <row r="924" spans="1:34" x14ac:dyDescent="0.3">
      <c r="A924">
        <v>923</v>
      </c>
      <c r="B924" t="s">
        <v>2838</v>
      </c>
      <c r="C924" s="4">
        <v>42105</v>
      </c>
      <c r="D924" s="4">
        <v>42109</v>
      </c>
      <c r="E924" t="s">
        <v>67</v>
      </c>
      <c r="F924" t="s">
        <v>2839</v>
      </c>
      <c r="G924" t="s">
        <v>2840</v>
      </c>
      <c r="H924" t="s">
        <v>37</v>
      </c>
      <c r="I924" t="s">
        <v>38</v>
      </c>
      <c r="J924" t="s">
        <v>286</v>
      </c>
      <c r="K924" t="s">
        <v>287</v>
      </c>
      <c r="L924">
        <v>10009</v>
      </c>
      <c r="M924" t="s">
        <v>168</v>
      </c>
      <c r="N924" t="s">
        <v>2843</v>
      </c>
      <c r="O924" t="s">
        <v>90</v>
      </c>
      <c r="P924" t="s">
        <v>91</v>
      </c>
      <c r="Q924" t="s">
        <v>2844</v>
      </c>
      <c r="R924" s="1">
        <v>21.99</v>
      </c>
      <c r="S924">
        <v>1</v>
      </c>
      <c r="T924">
        <f t="shared" si="14"/>
        <v>16</v>
      </c>
      <c r="U924" t="s">
        <v>46</v>
      </c>
      <c r="V924">
        <v>0</v>
      </c>
      <c r="W924">
        <v>0</v>
      </c>
      <c r="X924" s="1">
        <v>0</v>
      </c>
      <c r="Y924" s="1">
        <v>21.99</v>
      </c>
      <c r="Z924" t="s">
        <v>65</v>
      </c>
      <c r="AA924" s="2">
        <v>10.555199999999999</v>
      </c>
      <c r="AB924" s="3">
        <v>0.48</v>
      </c>
      <c r="AC924" s="1">
        <v>-11.434799999999999</v>
      </c>
      <c r="AD924">
        <v>4</v>
      </c>
      <c r="AE924">
        <v>4</v>
      </c>
      <c r="AF924" t="s">
        <v>48</v>
      </c>
      <c r="AG924">
        <v>2015</v>
      </c>
      <c r="AH924">
        <f>COUNTBLANK(datos[[#This Row],[Row ID]:[Year sales]])</f>
        <v>0</v>
      </c>
    </row>
    <row r="925" spans="1:34" x14ac:dyDescent="0.3">
      <c r="A925">
        <v>924</v>
      </c>
      <c r="B925" t="s">
        <v>2838</v>
      </c>
      <c r="C925" s="4">
        <v>42105</v>
      </c>
      <c r="D925" s="4">
        <v>42109</v>
      </c>
      <c r="E925" t="s">
        <v>67</v>
      </c>
      <c r="F925" t="s">
        <v>2839</v>
      </c>
      <c r="G925" t="s">
        <v>2840</v>
      </c>
      <c r="H925" t="s">
        <v>37</v>
      </c>
      <c r="I925" t="s">
        <v>38</v>
      </c>
      <c r="J925" t="s">
        <v>286</v>
      </c>
      <c r="K925" t="s">
        <v>287</v>
      </c>
      <c r="L925">
        <v>10009</v>
      </c>
      <c r="M925" t="s">
        <v>168</v>
      </c>
      <c r="N925" t="s">
        <v>2845</v>
      </c>
      <c r="O925" t="s">
        <v>62</v>
      </c>
      <c r="P925" t="s">
        <v>97</v>
      </c>
      <c r="Q925" t="s">
        <v>2846</v>
      </c>
      <c r="R925" s="1">
        <v>406.6</v>
      </c>
      <c r="S925">
        <v>5</v>
      </c>
      <c r="T925">
        <f t="shared" si="14"/>
        <v>36</v>
      </c>
      <c r="U925" t="s">
        <v>75</v>
      </c>
      <c r="V925">
        <v>0</v>
      </c>
      <c r="W925">
        <v>0</v>
      </c>
      <c r="X925" s="1">
        <v>0</v>
      </c>
      <c r="Y925" s="1">
        <v>406.6</v>
      </c>
      <c r="Z925" t="s">
        <v>47</v>
      </c>
      <c r="AA925" s="2">
        <v>113.848</v>
      </c>
      <c r="AB925" s="3">
        <v>0.27999999999999997</v>
      </c>
      <c r="AC925" s="1">
        <v>-292.75200000000001</v>
      </c>
      <c r="AD925">
        <v>4</v>
      </c>
      <c r="AE925">
        <v>4</v>
      </c>
      <c r="AF925" t="s">
        <v>48</v>
      </c>
      <c r="AG925">
        <v>2015</v>
      </c>
      <c r="AH925">
        <f>COUNTBLANK(datos[[#This Row],[Row ID]:[Year sales]])</f>
        <v>0</v>
      </c>
    </row>
    <row r="926" spans="1:34" x14ac:dyDescent="0.3">
      <c r="A926">
        <v>925</v>
      </c>
      <c r="B926" t="s">
        <v>2847</v>
      </c>
      <c r="C926" s="4">
        <v>42628</v>
      </c>
      <c r="D926" s="4">
        <v>42633</v>
      </c>
      <c r="E926" t="s">
        <v>67</v>
      </c>
      <c r="F926" t="s">
        <v>2848</v>
      </c>
      <c r="G926" t="s">
        <v>2849</v>
      </c>
      <c r="H926" t="s">
        <v>57</v>
      </c>
      <c r="I926" t="s">
        <v>38</v>
      </c>
      <c r="J926" t="s">
        <v>286</v>
      </c>
      <c r="K926" t="s">
        <v>287</v>
      </c>
      <c r="L926">
        <v>10011</v>
      </c>
      <c r="M926" t="s">
        <v>168</v>
      </c>
      <c r="N926" t="s">
        <v>536</v>
      </c>
      <c r="O926" t="s">
        <v>62</v>
      </c>
      <c r="P926" t="s">
        <v>94</v>
      </c>
      <c r="Q926" t="s">
        <v>537</v>
      </c>
      <c r="R926" s="1">
        <v>841.56799999999998</v>
      </c>
      <c r="S926">
        <v>2</v>
      </c>
      <c r="T926">
        <f t="shared" si="14"/>
        <v>23</v>
      </c>
      <c r="U926" t="s">
        <v>46</v>
      </c>
      <c r="V926">
        <v>0.2</v>
      </c>
      <c r="W926">
        <v>168.31360000000001</v>
      </c>
      <c r="X926" s="1">
        <v>-168.31360000000001</v>
      </c>
      <c r="Y926" s="1">
        <v>1009.8815999999999</v>
      </c>
      <c r="Z926" t="s">
        <v>53</v>
      </c>
      <c r="AA926" s="2">
        <v>294.54880000000003</v>
      </c>
      <c r="AB926" s="3">
        <v>0.35000000000000003</v>
      </c>
      <c r="AC926" s="1">
        <v>-378.7056</v>
      </c>
      <c r="AD926">
        <v>5</v>
      </c>
      <c r="AE926">
        <v>5</v>
      </c>
      <c r="AF926" t="s">
        <v>48</v>
      </c>
      <c r="AG926">
        <v>2016</v>
      </c>
      <c r="AH926">
        <f>COUNTBLANK(datos[[#This Row],[Row ID]:[Year sales]])</f>
        <v>0</v>
      </c>
    </row>
    <row r="927" spans="1:34" x14ac:dyDescent="0.3">
      <c r="A927">
        <v>926</v>
      </c>
      <c r="B927" t="s">
        <v>2850</v>
      </c>
      <c r="C927" s="4">
        <v>41895</v>
      </c>
      <c r="D927" s="4">
        <v>41898</v>
      </c>
      <c r="E927" t="s">
        <v>208</v>
      </c>
      <c r="F927" t="s">
        <v>2851</v>
      </c>
      <c r="G927" t="s">
        <v>2852</v>
      </c>
      <c r="H927" t="s">
        <v>37</v>
      </c>
      <c r="I927" t="s">
        <v>38</v>
      </c>
      <c r="J927" t="s">
        <v>166</v>
      </c>
      <c r="K927" t="s">
        <v>167</v>
      </c>
      <c r="L927">
        <v>19143</v>
      </c>
      <c r="M927" t="s">
        <v>168</v>
      </c>
      <c r="N927" t="s">
        <v>2853</v>
      </c>
      <c r="O927" t="s">
        <v>62</v>
      </c>
      <c r="P927" t="s">
        <v>110</v>
      </c>
      <c r="Q927" t="s">
        <v>2854</v>
      </c>
      <c r="R927" s="1">
        <v>15.552</v>
      </c>
      <c r="S927">
        <v>3</v>
      </c>
      <c r="T927">
        <f t="shared" si="14"/>
        <v>5</v>
      </c>
      <c r="U927" t="s">
        <v>52</v>
      </c>
      <c r="V927">
        <v>0.2</v>
      </c>
      <c r="W927">
        <v>3.1104000000000003</v>
      </c>
      <c r="X927" s="1">
        <v>-3.1103999999999998</v>
      </c>
      <c r="Y927" s="1">
        <v>18.662399999999998</v>
      </c>
      <c r="Z927" t="s">
        <v>65</v>
      </c>
      <c r="AA927" s="2">
        <v>5.4432</v>
      </c>
      <c r="AB927" s="3">
        <v>0.35000000000000003</v>
      </c>
      <c r="AC927" s="1">
        <v>-6.9984000000000002</v>
      </c>
      <c r="AD927">
        <v>3</v>
      </c>
      <c r="AE927">
        <v>3</v>
      </c>
      <c r="AF927" t="s">
        <v>48</v>
      </c>
      <c r="AG927">
        <v>2014</v>
      </c>
      <c r="AH927">
        <f>COUNTBLANK(datos[[#This Row],[Row ID]:[Year sales]])</f>
        <v>0</v>
      </c>
    </row>
    <row r="928" spans="1:34" x14ac:dyDescent="0.3">
      <c r="A928">
        <v>927</v>
      </c>
      <c r="B928" t="s">
        <v>2850</v>
      </c>
      <c r="C928" s="4">
        <v>41895</v>
      </c>
      <c r="D928" s="4">
        <v>41898</v>
      </c>
      <c r="E928" t="s">
        <v>208</v>
      </c>
      <c r="F928" t="s">
        <v>2851</v>
      </c>
      <c r="G928" t="s">
        <v>2852</v>
      </c>
      <c r="H928" t="s">
        <v>37</v>
      </c>
      <c r="I928" t="s">
        <v>38</v>
      </c>
      <c r="J928" t="s">
        <v>166</v>
      </c>
      <c r="K928" t="s">
        <v>167</v>
      </c>
      <c r="L928">
        <v>19143</v>
      </c>
      <c r="M928" t="s">
        <v>168</v>
      </c>
      <c r="N928" t="s">
        <v>2855</v>
      </c>
      <c r="O928" t="s">
        <v>90</v>
      </c>
      <c r="P928" t="s">
        <v>181</v>
      </c>
      <c r="Q928" t="s">
        <v>2856</v>
      </c>
      <c r="R928" s="1">
        <v>252</v>
      </c>
      <c r="S928">
        <v>5</v>
      </c>
      <c r="T928">
        <f t="shared" si="14"/>
        <v>21</v>
      </c>
      <c r="U928" t="s">
        <v>75</v>
      </c>
      <c r="V928">
        <v>0.2</v>
      </c>
      <c r="W928">
        <v>50.400000000000006</v>
      </c>
      <c r="X928" s="1">
        <v>-50.4</v>
      </c>
      <c r="Y928" s="1">
        <v>302.39999999999998</v>
      </c>
      <c r="Z928" t="s">
        <v>47</v>
      </c>
      <c r="AA928" s="2">
        <v>53.55</v>
      </c>
      <c r="AB928" s="3">
        <v>0.21249999999999999</v>
      </c>
      <c r="AC928" s="1">
        <v>-148.05000000000001</v>
      </c>
      <c r="AD928">
        <v>3</v>
      </c>
      <c r="AE928">
        <v>3</v>
      </c>
      <c r="AF928" t="s">
        <v>48</v>
      </c>
      <c r="AG928">
        <v>2014</v>
      </c>
      <c r="AH928">
        <f>COUNTBLANK(datos[[#This Row],[Row ID]:[Year sales]])</f>
        <v>0</v>
      </c>
    </row>
    <row r="929" spans="1:34" x14ac:dyDescent="0.3">
      <c r="A929">
        <v>928</v>
      </c>
      <c r="B929" t="s">
        <v>2857</v>
      </c>
      <c r="C929" s="4">
        <v>42282</v>
      </c>
      <c r="D929" s="4">
        <v>42286</v>
      </c>
      <c r="E929" t="s">
        <v>67</v>
      </c>
      <c r="F929" t="s">
        <v>2858</v>
      </c>
      <c r="G929" t="s">
        <v>2859</v>
      </c>
      <c r="H929" t="s">
        <v>122</v>
      </c>
      <c r="I929" t="s">
        <v>38</v>
      </c>
      <c r="J929" t="s">
        <v>338</v>
      </c>
      <c r="K929" t="s">
        <v>339</v>
      </c>
      <c r="L929">
        <v>22153</v>
      </c>
      <c r="M929" t="s">
        <v>41</v>
      </c>
      <c r="N929" t="s">
        <v>1336</v>
      </c>
      <c r="O929" t="s">
        <v>62</v>
      </c>
      <c r="P929" t="s">
        <v>86</v>
      </c>
      <c r="Q929" t="s">
        <v>1337</v>
      </c>
      <c r="R929" s="1">
        <v>46.2</v>
      </c>
      <c r="S929">
        <v>4</v>
      </c>
      <c r="T929">
        <f t="shared" si="14"/>
        <v>23</v>
      </c>
      <c r="U929" t="s">
        <v>52</v>
      </c>
      <c r="V929">
        <v>0</v>
      </c>
      <c r="W929">
        <v>0</v>
      </c>
      <c r="X929" s="1">
        <v>0</v>
      </c>
      <c r="Y929" s="1">
        <v>46.2</v>
      </c>
      <c r="Z929" t="s">
        <v>65</v>
      </c>
      <c r="AA929" s="2">
        <v>12.936</v>
      </c>
      <c r="AB929" s="3">
        <v>0.27999999999999997</v>
      </c>
      <c r="AC929" s="1">
        <v>-33.264000000000003</v>
      </c>
      <c r="AD929">
        <v>4</v>
      </c>
      <c r="AE929">
        <v>4</v>
      </c>
      <c r="AF929" t="s">
        <v>48</v>
      </c>
      <c r="AG929">
        <v>2015</v>
      </c>
      <c r="AH929">
        <f>COUNTBLANK(datos[[#This Row],[Row ID]:[Year sales]])</f>
        <v>0</v>
      </c>
    </row>
    <row r="930" spans="1:34" x14ac:dyDescent="0.3">
      <c r="A930">
        <v>929</v>
      </c>
      <c r="B930" t="s">
        <v>2857</v>
      </c>
      <c r="C930" s="4">
        <v>42282</v>
      </c>
      <c r="D930" s="4">
        <v>42286</v>
      </c>
      <c r="E930" t="s">
        <v>67</v>
      </c>
      <c r="F930" t="s">
        <v>2858</v>
      </c>
      <c r="G930" t="s">
        <v>2859</v>
      </c>
      <c r="H930" t="s">
        <v>122</v>
      </c>
      <c r="I930" t="s">
        <v>38</v>
      </c>
      <c r="J930" t="s">
        <v>338</v>
      </c>
      <c r="K930" t="s">
        <v>339</v>
      </c>
      <c r="L930">
        <v>22153</v>
      </c>
      <c r="M930" t="s">
        <v>41</v>
      </c>
      <c r="N930" t="s">
        <v>1354</v>
      </c>
      <c r="O930" t="s">
        <v>62</v>
      </c>
      <c r="P930" t="s">
        <v>97</v>
      </c>
      <c r="Q930" t="s">
        <v>1355</v>
      </c>
      <c r="R930" s="1">
        <v>28.84</v>
      </c>
      <c r="S930">
        <v>2</v>
      </c>
      <c r="T930">
        <f t="shared" si="14"/>
        <v>30</v>
      </c>
      <c r="U930" t="s">
        <v>46</v>
      </c>
      <c r="V930">
        <v>0</v>
      </c>
      <c r="W930">
        <v>0</v>
      </c>
      <c r="X930" s="1">
        <v>0</v>
      </c>
      <c r="Y930" s="1">
        <v>28.84</v>
      </c>
      <c r="Z930" t="s">
        <v>65</v>
      </c>
      <c r="AA930" s="2">
        <v>9.5172000000000008</v>
      </c>
      <c r="AB930" s="3">
        <v>0.33</v>
      </c>
      <c r="AC930" s="1">
        <v>-19.322800000000001</v>
      </c>
      <c r="AD930">
        <v>4</v>
      </c>
      <c r="AE930">
        <v>4</v>
      </c>
      <c r="AF930" t="s">
        <v>48</v>
      </c>
      <c r="AG930">
        <v>2015</v>
      </c>
      <c r="AH930">
        <f>COUNTBLANK(datos[[#This Row],[Row ID]:[Year sales]])</f>
        <v>0</v>
      </c>
    </row>
    <row r="931" spans="1:34" x14ac:dyDescent="0.3">
      <c r="A931">
        <v>930</v>
      </c>
      <c r="B931" t="s">
        <v>2860</v>
      </c>
      <c r="C931" s="4">
        <v>42839</v>
      </c>
      <c r="D931" s="4">
        <v>42842</v>
      </c>
      <c r="E931" t="s">
        <v>208</v>
      </c>
      <c r="F931" t="s">
        <v>2267</v>
      </c>
      <c r="G931" t="s">
        <v>2268</v>
      </c>
      <c r="H931" t="s">
        <v>37</v>
      </c>
      <c r="I931" t="s">
        <v>38</v>
      </c>
      <c r="J931" t="s">
        <v>2861</v>
      </c>
      <c r="K931" t="s">
        <v>518</v>
      </c>
      <c r="L931">
        <v>43615</v>
      </c>
      <c r="M931" t="s">
        <v>168</v>
      </c>
      <c r="N931" t="s">
        <v>1913</v>
      </c>
      <c r="O931" t="s">
        <v>62</v>
      </c>
      <c r="P931" t="s">
        <v>86</v>
      </c>
      <c r="Q931" t="s">
        <v>1914</v>
      </c>
      <c r="R931" s="1">
        <v>14.592000000000001</v>
      </c>
      <c r="S931">
        <v>3</v>
      </c>
      <c r="T931">
        <f t="shared" si="14"/>
        <v>20</v>
      </c>
      <c r="U931" t="s">
        <v>52</v>
      </c>
      <c r="V931">
        <v>0.2</v>
      </c>
      <c r="W931">
        <v>2.9184000000000001</v>
      </c>
      <c r="X931" s="1">
        <v>-2.9184000000000001</v>
      </c>
      <c r="Y931" s="1">
        <v>17.510400000000001</v>
      </c>
      <c r="Z931" t="s">
        <v>65</v>
      </c>
      <c r="AA931" s="2">
        <v>2.5535999999999999</v>
      </c>
      <c r="AB931" s="3">
        <v>0.17499999999999999</v>
      </c>
      <c r="AC931" s="1">
        <v>-9.1199999999999992</v>
      </c>
      <c r="AD931">
        <v>3</v>
      </c>
      <c r="AE931">
        <v>3</v>
      </c>
      <c r="AF931" t="s">
        <v>48</v>
      </c>
      <c r="AG931">
        <v>2017</v>
      </c>
      <c r="AH931">
        <f>COUNTBLANK(datos[[#This Row],[Row ID]:[Year sales]])</f>
        <v>0</v>
      </c>
    </row>
    <row r="932" spans="1:34" x14ac:dyDescent="0.3">
      <c r="A932">
        <v>931</v>
      </c>
      <c r="B932" t="s">
        <v>2860</v>
      </c>
      <c r="C932" s="4">
        <v>42839</v>
      </c>
      <c r="D932" s="4">
        <v>42842</v>
      </c>
      <c r="E932" t="s">
        <v>208</v>
      </c>
      <c r="F932" t="s">
        <v>2267</v>
      </c>
      <c r="G932" t="s">
        <v>2268</v>
      </c>
      <c r="H932" t="s">
        <v>37</v>
      </c>
      <c r="I932" t="s">
        <v>38</v>
      </c>
      <c r="J932" t="s">
        <v>2861</v>
      </c>
      <c r="K932" t="s">
        <v>518</v>
      </c>
      <c r="L932">
        <v>43615</v>
      </c>
      <c r="M932" t="s">
        <v>168</v>
      </c>
      <c r="N932" t="s">
        <v>2862</v>
      </c>
      <c r="O932" t="s">
        <v>62</v>
      </c>
      <c r="P932" t="s">
        <v>86</v>
      </c>
      <c r="Q932" t="s">
        <v>2863</v>
      </c>
      <c r="R932" s="1">
        <v>89.855999999999995</v>
      </c>
      <c r="S932">
        <v>3</v>
      </c>
      <c r="T932">
        <f t="shared" si="14"/>
        <v>7</v>
      </c>
      <c r="U932" t="s">
        <v>52</v>
      </c>
      <c r="V932">
        <v>0.2</v>
      </c>
      <c r="W932">
        <v>17.9712</v>
      </c>
      <c r="X932" s="1">
        <v>-17.9712</v>
      </c>
      <c r="Y932" s="1">
        <v>107.82719999999999</v>
      </c>
      <c r="Z932" t="s">
        <v>99</v>
      </c>
      <c r="AA932" s="2">
        <v>21.340800000000002</v>
      </c>
      <c r="AB932" s="3">
        <v>0.23750000000000004</v>
      </c>
      <c r="AC932" s="1">
        <v>-50.543999999999997</v>
      </c>
      <c r="AD932">
        <v>3</v>
      </c>
      <c r="AE932">
        <v>3</v>
      </c>
      <c r="AF932" t="s">
        <v>48</v>
      </c>
      <c r="AG932">
        <v>2017</v>
      </c>
      <c r="AH932">
        <f>COUNTBLANK(datos[[#This Row],[Row ID]:[Year sales]])</f>
        <v>0</v>
      </c>
    </row>
    <row r="933" spans="1:34" x14ac:dyDescent="0.3">
      <c r="A933">
        <v>932</v>
      </c>
      <c r="B933" t="s">
        <v>2860</v>
      </c>
      <c r="C933" s="4">
        <v>42839</v>
      </c>
      <c r="D933" s="4">
        <v>42842</v>
      </c>
      <c r="E933" t="s">
        <v>208</v>
      </c>
      <c r="F933" t="s">
        <v>2267</v>
      </c>
      <c r="G933" t="s">
        <v>2268</v>
      </c>
      <c r="H933" t="s">
        <v>37</v>
      </c>
      <c r="I933" t="s">
        <v>38</v>
      </c>
      <c r="J933" t="s">
        <v>2861</v>
      </c>
      <c r="K933" t="s">
        <v>518</v>
      </c>
      <c r="L933">
        <v>43615</v>
      </c>
      <c r="M933" t="s">
        <v>168</v>
      </c>
      <c r="N933" t="s">
        <v>2396</v>
      </c>
      <c r="O933" t="s">
        <v>62</v>
      </c>
      <c r="P933" t="s">
        <v>110</v>
      </c>
      <c r="Q933" t="s">
        <v>2397</v>
      </c>
      <c r="R933" s="1">
        <v>13.872</v>
      </c>
      <c r="S933">
        <v>3</v>
      </c>
      <c r="T933">
        <f t="shared" si="14"/>
        <v>18</v>
      </c>
      <c r="U933" t="s">
        <v>52</v>
      </c>
      <c r="V933">
        <v>0.2</v>
      </c>
      <c r="W933">
        <v>2.7744</v>
      </c>
      <c r="X933" s="1">
        <v>-2.7744</v>
      </c>
      <c r="Y933" s="1">
        <v>16.6464</v>
      </c>
      <c r="Z933" t="s">
        <v>65</v>
      </c>
      <c r="AA933" s="2">
        <v>5.0286</v>
      </c>
      <c r="AB933" s="3">
        <v>0.36249999999999999</v>
      </c>
      <c r="AC933" s="1">
        <v>-6.069</v>
      </c>
      <c r="AD933">
        <v>3</v>
      </c>
      <c r="AE933">
        <v>3</v>
      </c>
      <c r="AF933" t="s">
        <v>48</v>
      </c>
      <c r="AG933">
        <v>2017</v>
      </c>
      <c r="AH933">
        <f>COUNTBLANK(datos[[#This Row],[Row ID]:[Year sales]])</f>
        <v>0</v>
      </c>
    </row>
    <row r="934" spans="1:34" x14ac:dyDescent="0.3">
      <c r="A934">
        <v>933</v>
      </c>
      <c r="B934" t="s">
        <v>2864</v>
      </c>
      <c r="C934" s="4">
        <v>42980</v>
      </c>
      <c r="D934" s="4">
        <v>42984</v>
      </c>
      <c r="E934" t="s">
        <v>67</v>
      </c>
      <c r="F934" t="s">
        <v>2865</v>
      </c>
      <c r="G934" t="s">
        <v>2866</v>
      </c>
      <c r="H934" t="s">
        <v>37</v>
      </c>
      <c r="I934" t="s">
        <v>38</v>
      </c>
      <c r="J934" t="s">
        <v>166</v>
      </c>
      <c r="K934" t="s">
        <v>167</v>
      </c>
      <c r="L934">
        <v>19140</v>
      </c>
      <c r="M934" t="s">
        <v>168</v>
      </c>
      <c r="N934" t="s">
        <v>2867</v>
      </c>
      <c r="O934" t="s">
        <v>62</v>
      </c>
      <c r="P934" t="s">
        <v>110</v>
      </c>
      <c r="Q934" t="s">
        <v>2868</v>
      </c>
      <c r="R934" s="1">
        <v>12.192</v>
      </c>
      <c r="S934">
        <v>3</v>
      </c>
      <c r="T934">
        <f t="shared" si="14"/>
        <v>19</v>
      </c>
      <c r="U934" t="s">
        <v>52</v>
      </c>
      <c r="V934">
        <v>0.2</v>
      </c>
      <c r="W934">
        <v>2.4384000000000001</v>
      </c>
      <c r="X934" s="1">
        <v>-2.4384000000000001</v>
      </c>
      <c r="Y934" s="1">
        <v>14.6304</v>
      </c>
      <c r="Z934" t="s">
        <v>65</v>
      </c>
      <c r="AA934" s="2">
        <v>4.1147999999999998</v>
      </c>
      <c r="AB934" s="3">
        <v>0.33749999999999997</v>
      </c>
      <c r="AC934" s="1">
        <v>-5.6387999999999998</v>
      </c>
      <c r="AD934">
        <v>4</v>
      </c>
      <c r="AE934">
        <v>4</v>
      </c>
      <c r="AF934" t="s">
        <v>48</v>
      </c>
      <c r="AG934">
        <v>2017</v>
      </c>
      <c r="AH934">
        <f>COUNTBLANK(datos[[#This Row],[Row ID]:[Year sales]])</f>
        <v>0</v>
      </c>
    </row>
    <row r="935" spans="1:34" x14ac:dyDescent="0.3">
      <c r="A935">
        <v>934</v>
      </c>
      <c r="B935" t="s">
        <v>2869</v>
      </c>
      <c r="C935" s="4">
        <v>42541</v>
      </c>
      <c r="D935" s="4">
        <v>42545</v>
      </c>
      <c r="E935" t="s">
        <v>67</v>
      </c>
      <c r="F935" t="s">
        <v>2870</v>
      </c>
      <c r="G935" t="s">
        <v>2871</v>
      </c>
      <c r="H935" t="s">
        <v>122</v>
      </c>
      <c r="I935" t="s">
        <v>38</v>
      </c>
      <c r="J935" t="s">
        <v>166</v>
      </c>
      <c r="K935" t="s">
        <v>167</v>
      </c>
      <c r="L935">
        <v>19120</v>
      </c>
      <c r="M935" t="s">
        <v>168</v>
      </c>
      <c r="N935" t="s">
        <v>2872</v>
      </c>
      <c r="O935" t="s">
        <v>62</v>
      </c>
      <c r="P935" t="s">
        <v>110</v>
      </c>
      <c r="Q935" t="s">
        <v>2873</v>
      </c>
      <c r="R935" s="1">
        <v>45.055999999999997</v>
      </c>
      <c r="S935">
        <v>8</v>
      </c>
      <c r="T935">
        <f t="shared" si="14"/>
        <v>17</v>
      </c>
      <c r="U935" t="s">
        <v>75</v>
      </c>
      <c r="V935">
        <v>0.2</v>
      </c>
      <c r="W935">
        <v>9.0112000000000005</v>
      </c>
      <c r="X935" s="1">
        <v>-9.0112000000000005</v>
      </c>
      <c r="Y935" s="1">
        <v>54.0672</v>
      </c>
      <c r="Z935" t="s">
        <v>99</v>
      </c>
      <c r="AA935" s="2">
        <v>15.2064</v>
      </c>
      <c r="AB935" s="3">
        <v>0.33750000000000002</v>
      </c>
      <c r="AC935" s="1">
        <v>-20.8384</v>
      </c>
      <c r="AD935">
        <v>4</v>
      </c>
      <c r="AE935">
        <v>4</v>
      </c>
      <c r="AF935" t="s">
        <v>48</v>
      </c>
      <c r="AG935">
        <v>2016</v>
      </c>
      <c r="AH935">
        <f>COUNTBLANK(datos[[#This Row],[Row ID]:[Year sales]])</f>
        <v>0</v>
      </c>
    </row>
    <row r="936" spans="1:34" x14ac:dyDescent="0.3">
      <c r="A936">
        <v>935</v>
      </c>
      <c r="B936" t="s">
        <v>2869</v>
      </c>
      <c r="C936" s="4">
        <v>42541</v>
      </c>
      <c r="D936" s="4">
        <v>42545</v>
      </c>
      <c r="E936" t="s">
        <v>67</v>
      </c>
      <c r="F936" t="s">
        <v>2870</v>
      </c>
      <c r="G936" t="s">
        <v>2871</v>
      </c>
      <c r="H936" t="s">
        <v>122</v>
      </c>
      <c r="I936" t="s">
        <v>38</v>
      </c>
      <c r="J936" t="s">
        <v>166</v>
      </c>
      <c r="K936" t="s">
        <v>167</v>
      </c>
      <c r="L936">
        <v>19120</v>
      </c>
      <c r="M936" t="s">
        <v>168</v>
      </c>
      <c r="N936" t="s">
        <v>2874</v>
      </c>
      <c r="O936" t="s">
        <v>62</v>
      </c>
      <c r="P936" t="s">
        <v>94</v>
      </c>
      <c r="Q936" t="s">
        <v>2875</v>
      </c>
      <c r="R936" s="1">
        <v>29.718</v>
      </c>
      <c r="S936">
        <v>6</v>
      </c>
      <c r="T936">
        <f t="shared" si="14"/>
        <v>18</v>
      </c>
      <c r="U936" t="s">
        <v>75</v>
      </c>
      <c r="V936">
        <v>0.7</v>
      </c>
      <c r="W936">
        <v>20.802599999999998</v>
      </c>
      <c r="X936" s="1">
        <v>-20.802600000000002</v>
      </c>
      <c r="Y936" s="1">
        <v>50.520600000000002</v>
      </c>
      <c r="Z936" t="s">
        <v>99</v>
      </c>
      <c r="AA936" s="2">
        <v>-21.793199999999999</v>
      </c>
      <c r="AB936" s="3">
        <v>-0.73333333333333328</v>
      </c>
      <c r="AC936" s="1">
        <v>-30.708600000000001</v>
      </c>
      <c r="AD936">
        <v>4</v>
      </c>
      <c r="AE936">
        <v>4</v>
      </c>
      <c r="AF936" t="s">
        <v>48</v>
      </c>
      <c r="AG936">
        <v>2016</v>
      </c>
      <c r="AH936">
        <f>COUNTBLANK(datos[[#This Row],[Row ID]:[Year sales]])</f>
        <v>0</v>
      </c>
    </row>
    <row r="937" spans="1:34" x14ac:dyDescent="0.3">
      <c r="A937">
        <v>936</v>
      </c>
      <c r="B937" t="s">
        <v>2869</v>
      </c>
      <c r="C937" s="4">
        <v>42541</v>
      </c>
      <c r="D937" s="4">
        <v>42545</v>
      </c>
      <c r="E937" t="s">
        <v>67</v>
      </c>
      <c r="F937" t="s">
        <v>2870</v>
      </c>
      <c r="G937" t="s">
        <v>2871</v>
      </c>
      <c r="H937" t="s">
        <v>122</v>
      </c>
      <c r="I937" t="s">
        <v>38</v>
      </c>
      <c r="J937" t="s">
        <v>166</v>
      </c>
      <c r="K937" t="s">
        <v>167</v>
      </c>
      <c r="L937">
        <v>19120</v>
      </c>
      <c r="M937" t="s">
        <v>168</v>
      </c>
      <c r="N937" t="s">
        <v>2668</v>
      </c>
      <c r="O937" t="s">
        <v>62</v>
      </c>
      <c r="P937" t="s">
        <v>110</v>
      </c>
      <c r="Q937" t="s">
        <v>2669</v>
      </c>
      <c r="R937" s="1">
        <v>15.552</v>
      </c>
      <c r="S937">
        <v>3</v>
      </c>
      <c r="T937">
        <f t="shared" si="14"/>
        <v>28</v>
      </c>
      <c r="U937" t="s">
        <v>52</v>
      </c>
      <c r="V937">
        <v>0.2</v>
      </c>
      <c r="W937">
        <v>3.1104000000000003</v>
      </c>
      <c r="X937" s="1">
        <v>-3.1103999999999998</v>
      </c>
      <c r="Y937" s="1">
        <v>18.662399999999998</v>
      </c>
      <c r="Z937" t="s">
        <v>65</v>
      </c>
      <c r="AA937" s="2">
        <v>5.4432</v>
      </c>
      <c r="AB937" s="3">
        <v>0.35000000000000003</v>
      </c>
      <c r="AC937" s="1">
        <v>-6.9984000000000002</v>
      </c>
      <c r="AD937">
        <v>4</v>
      </c>
      <c r="AE937">
        <v>4</v>
      </c>
      <c r="AF937" t="s">
        <v>48</v>
      </c>
      <c r="AG937">
        <v>2016</v>
      </c>
      <c r="AH937">
        <f>COUNTBLANK(datos[[#This Row],[Row ID]:[Year sales]])</f>
        <v>0</v>
      </c>
    </row>
    <row r="938" spans="1:34" x14ac:dyDescent="0.3">
      <c r="A938">
        <v>937</v>
      </c>
      <c r="B938" t="s">
        <v>2869</v>
      </c>
      <c r="C938" s="4">
        <v>42541</v>
      </c>
      <c r="D938" s="4">
        <v>42545</v>
      </c>
      <c r="E938" t="s">
        <v>67</v>
      </c>
      <c r="F938" t="s">
        <v>2870</v>
      </c>
      <c r="G938" t="s">
        <v>2871</v>
      </c>
      <c r="H938" t="s">
        <v>122</v>
      </c>
      <c r="I938" t="s">
        <v>38</v>
      </c>
      <c r="J938" t="s">
        <v>166</v>
      </c>
      <c r="K938" t="s">
        <v>167</v>
      </c>
      <c r="L938">
        <v>19120</v>
      </c>
      <c r="M938" t="s">
        <v>168</v>
      </c>
      <c r="N938" t="s">
        <v>618</v>
      </c>
      <c r="O938" t="s">
        <v>62</v>
      </c>
      <c r="P938" t="s">
        <v>97</v>
      </c>
      <c r="Q938" t="s">
        <v>619</v>
      </c>
      <c r="R938" s="1">
        <v>447.69600000000003</v>
      </c>
      <c r="S938">
        <v>2</v>
      </c>
      <c r="T938">
        <f t="shared" si="14"/>
        <v>17</v>
      </c>
      <c r="U938" t="s">
        <v>46</v>
      </c>
      <c r="V938">
        <v>0.2</v>
      </c>
      <c r="W938">
        <v>89.539200000000008</v>
      </c>
      <c r="X938" s="1">
        <v>-89.539199999999994</v>
      </c>
      <c r="Y938" s="1">
        <v>537.23520000000008</v>
      </c>
      <c r="Z938" t="s">
        <v>53</v>
      </c>
      <c r="AA938" s="2">
        <v>33.577199999999998</v>
      </c>
      <c r="AB938" s="3">
        <v>7.4999999999999997E-2</v>
      </c>
      <c r="AC938" s="1">
        <v>-324.57960000000003</v>
      </c>
      <c r="AD938">
        <v>4</v>
      </c>
      <c r="AE938">
        <v>4</v>
      </c>
      <c r="AF938" t="s">
        <v>48</v>
      </c>
      <c r="AG938">
        <v>2016</v>
      </c>
      <c r="AH938">
        <f>COUNTBLANK(datos[[#This Row],[Row ID]:[Year sales]])</f>
        <v>0</v>
      </c>
    </row>
    <row r="939" spans="1:34" x14ac:dyDescent="0.3">
      <c r="A939">
        <v>938</v>
      </c>
      <c r="B939" t="s">
        <v>2876</v>
      </c>
      <c r="C939" s="4">
        <v>43044</v>
      </c>
      <c r="D939" s="4">
        <v>43045</v>
      </c>
      <c r="E939" t="s">
        <v>208</v>
      </c>
      <c r="F939" t="s">
        <v>235</v>
      </c>
      <c r="G939" t="s">
        <v>236</v>
      </c>
      <c r="H939" t="s">
        <v>57</v>
      </c>
      <c r="I939" t="s">
        <v>38</v>
      </c>
      <c r="J939" t="s">
        <v>2877</v>
      </c>
      <c r="K939" t="s">
        <v>689</v>
      </c>
      <c r="L939">
        <v>87401</v>
      </c>
      <c r="M939" t="s">
        <v>60</v>
      </c>
      <c r="N939" t="s">
        <v>1334</v>
      </c>
      <c r="O939" t="s">
        <v>90</v>
      </c>
      <c r="P939" t="s">
        <v>181</v>
      </c>
      <c r="Q939" t="s">
        <v>1335</v>
      </c>
      <c r="R939" s="1">
        <v>159.99</v>
      </c>
      <c r="S939">
        <v>1</v>
      </c>
      <c r="T939">
        <f t="shared" si="14"/>
        <v>18</v>
      </c>
      <c r="U939" t="s">
        <v>46</v>
      </c>
      <c r="V939">
        <v>0</v>
      </c>
      <c r="W939">
        <v>0</v>
      </c>
      <c r="X939" s="1">
        <v>0</v>
      </c>
      <c r="Y939" s="1">
        <v>159.99</v>
      </c>
      <c r="Z939" t="s">
        <v>99</v>
      </c>
      <c r="AA939" s="2">
        <v>54.396599999999999</v>
      </c>
      <c r="AB939" s="3">
        <v>0.33999999999999997</v>
      </c>
      <c r="AC939" s="1">
        <v>-105.5934</v>
      </c>
      <c r="AD939">
        <v>1</v>
      </c>
      <c r="AE939">
        <v>1</v>
      </c>
      <c r="AF939" t="s">
        <v>48</v>
      </c>
      <c r="AG939">
        <v>2017</v>
      </c>
      <c r="AH939">
        <f>COUNTBLANK(datos[[#This Row],[Row ID]:[Year sales]])</f>
        <v>0</v>
      </c>
    </row>
    <row r="940" spans="1:34" x14ac:dyDescent="0.3">
      <c r="A940">
        <v>939</v>
      </c>
      <c r="B940" t="s">
        <v>2878</v>
      </c>
      <c r="C940" s="4">
        <v>42351</v>
      </c>
      <c r="D940" s="4">
        <v>42355</v>
      </c>
      <c r="E940" t="s">
        <v>67</v>
      </c>
      <c r="F940" t="s">
        <v>2879</v>
      </c>
      <c r="G940" t="s">
        <v>2880</v>
      </c>
      <c r="H940" t="s">
        <v>57</v>
      </c>
      <c r="I940" t="s">
        <v>38</v>
      </c>
      <c r="J940" t="s">
        <v>2881</v>
      </c>
      <c r="K940" t="s">
        <v>59</v>
      </c>
      <c r="L940">
        <v>92503</v>
      </c>
      <c r="M940" t="s">
        <v>60</v>
      </c>
      <c r="N940" t="s">
        <v>2882</v>
      </c>
      <c r="O940" t="s">
        <v>62</v>
      </c>
      <c r="P940" t="s">
        <v>110</v>
      </c>
      <c r="Q940" t="s">
        <v>2883</v>
      </c>
      <c r="R940" s="1">
        <v>12.96</v>
      </c>
      <c r="S940">
        <v>2</v>
      </c>
      <c r="T940">
        <f t="shared" si="14"/>
        <v>18</v>
      </c>
      <c r="U940" t="s">
        <v>46</v>
      </c>
      <c r="V940">
        <v>0</v>
      </c>
      <c r="W940">
        <v>0</v>
      </c>
      <c r="X940" s="1">
        <v>0</v>
      </c>
      <c r="Y940" s="1">
        <v>12.96</v>
      </c>
      <c r="Z940" t="s">
        <v>65</v>
      </c>
      <c r="AA940" s="2">
        <v>6.2207999999999997</v>
      </c>
      <c r="AB940" s="3">
        <v>0.47999999999999993</v>
      </c>
      <c r="AC940" s="1">
        <v>-6.7392000000000003</v>
      </c>
      <c r="AD940">
        <v>4</v>
      </c>
      <c r="AE940">
        <v>4</v>
      </c>
      <c r="AF940" t="s">
        <v>48</v>
      </c>
      <c r="AG940">
        <v>2015</v>
      </c>
      <c r="AH940">
        <f>COUNTBLANK(datos[[#This Row],[Row ID]:[Year sales]])</f>
        <v>0</v>
      </c>
    </row>
    <row r="941" spans="1:34" x14ac:dyDescent="0.3">
      <c r="A941">
        <v>940</v>
      </c>
      <c r="B941" t="s">
        <v>2878</v>
      </c>
      <c r="C941" s="4">
        <v>42351</v>
      </c>
      <c r="D941" s="4">
        <v>42355</v>
      </c>
      <c r="E941" t="s">
        <v>67</v>
      </c>
      <c r="F941" t="s">
        <v>2879</v>
      </c>
      <c r="G941" t="s">
        <v>2880</v>
      </c>
      <c r="H941" t="s">
        <v>57</v>
      </c>
      <c r="I941" t="s">
        <v>38</v>
      </c>
      <c r="J941" t="s">
        <v>2881</v>
      </c>
      <c r="K941" t="s">
        <v>59</v>
      </c>
      <c r="L941">
        <v>92503</v>
      </c>
      <c r="M941" t="s">
        <v>60</v>
      </c>
      <c r="N941" t="s">
        <v>2884</v>
      </c>
      <c r="O941" t="s">
        <v>62</v>
      </c>
      <c r="P941" t="s">
        <v>97</v>
      </c>
      <c r="Q941" t="s">
        <v>2885</v>
      </c>
      <c r="R941" s="1">
        <v>134.47999999999999</v>
      </c>
      <c r="S941">
        <v>4</v>
      </c>
      <c r="T941">
        <f t="shared" si="14"/>
        <v>25</v>
      </c>
      <c r="U941" t="s">
        <v>52</v>
      </c>
      <c r="V941">
        <v>0</v>
      </c>
      <c r="W941">
        <v>0</v>
      </c>
      <c r="X941" s="1">
        <v>0</v>
      </c>
      <c r="Y941" s="1">
        <v>134.47999999999999</v>
      </c>
      <c r="Z941" t="s">
        <v>99</v>
      </c>
      <c r="AA941" s="2">
        <v>34.964799999999997</v>
      </c>
      <c r="AB941" s="3">
        <v>0.26</v>
      </c>
      <c r="AC941" s="1">
        <v>-99.515199999999993</v>
      </c>
      <c r="AD941">
        <v>4</v>
      </c>
      <c r="AE941">
        <v>4</v>
      </c>
      <c r="AF941" t="s">
        <v>48</v>
      </c>
      <c r="AG941">
        <v>2015</v>
      </c>
      <c r="AH941">
        <f>COUNTBLANK(datos[[#This Row],[Row ID]:[Year sales]])</f>
        <v>0</v>
      </c>
    </row>
    <row r="942" spans="1:34" x14ac:dyDescent="0.3">
      <c r="A942">
        <v>941</v>
      </c>
      <c r="B942" t="s">
        <v>2886</v>
      </c>
      <c r="C942" s="4">
        <v>42540</v>
      </c>
      <c r="D942" s="4">
        <v>42541</v>
      </c>
      <c r="E942" t="s">
        <v>208</v>
      </c>
      <c r="F942" t="s">
        <v>2887</v>
      </c>
      <c r="G942" t="s">
        <v>2888</v>
      </c>
      <c r="H942" t="s">
        <v>57</v>
      </c>
      <c r="I942" t="s">
        <v>38</v>
      </c>
      <c r="J942" t="s">
        <v>147</v>
      </c>
      <c r="K942" t="s">
        <v>59</v>
      </c>
      <c r="L942">
        <v>94110</v>
      </c>
      <c r="M942" t="s">
        <v>60</v>
      </c>
      <c r="N942" t="s">
        <v>2889</v>
      </c>
      <c r="O942" t="s">
        <v>62</v>
      </c>
      <c r="P942" t="s">
        <v>110</v>
      </c>
      <c r="Q942" t="s">
        <v>2890</v>
      </c>
      <c r="R942" s="1">
        <v>17.12</v>
      </c>
      <c r="S942">
        <v>2</v>
      </c>
      <c r="T942">
        <f t="shared" si="14"/>
        <v>6</v>
      </c>
      <c r="U942" t="s">
        <v>46</v>
      </c>
      <c r="V942">
        <v>0</v>
      </c>
      <c r="W942">
        <v>0</v>
      </c>
      <c r="X942" s="1">
        <v>0</v>
      </c>
      <c r="Y942" s="1">
        <v>17.12</v>
      </c>
      <c r="Z942" t="s">
        <v>65</v>
      </c>
      <c r="AA942" s="2">
        <v>8.0464000000000002</v>
      </c>
      <c r="AB942" s="3">
        <v>0.47</v>
      </c>
      <c r="AC942" s="1">
        <v>-9.0736000000000008</v>
      </c>
      <c r="AD942">
        <v>1</v>
      </c>
      <c r="AE942">
        <v>1</v>
      </c>
      <c r="AF942" t="s">
        <v>48</v>
      </c>
      <c r="AG942">
        <v>2016</v>
      </c>
      <c r="AH942">
        <f>COUNTBLANK(datos[[#This Row],[Row ID]:[Year sales]])</f>
        <v>0</v>
      </c>
    </row>
    <row r="943" spans="1:34" x14ac:dyDescent="0.3">
      <c r="A943">
        <v>942</v>
      </c>
      <c r="B943" t="s">
        <v>2891</v>
      </c>
      <c r="C943" s="4">
        <v>42717</v>
      </c>
      <c r="D943" s="4">
        <v>42724</v>
      </c>
      <c r="E943" t="s">
        <v>67</v>
      </c>
      <c r="F943" t="s">
        <v>2832</v>
      </c>
      <c r="G943" t="s">
        <v>2833</v>
      </c>
      <c r="H943" t="s">
        <v>57</v>
      </c>
      <c r="I943" t="s">
        <v>38</v>
      </c>
      <c r="J943" t="s">
        <v>2892</v>
      </c>
      <c r="K943" t="s">
        <v>59</v>
      </c>
      <c r="L943">
        <v>90503</v>
      </c>
      <c r="M943" t="s">
        <v>60</v>
      </c>
      <c r="N943" t="s">
        <v>2893</v>
      </c>
      <c r="O943" t="s">
        <v>62</v>
      </c>
      <c r="P943" t="s">
        <v>94</v>
      </c>
      <c r="Q943" t="s">
        <v>2894</v>
      </c>
      <c r="R943" s="1">
        <v>6.0960000000000001</v>
      </c>
      <c r="S943">
        <v>2</v>
      </c>
      <c r="T943">
        <f t="shared" si="14"/>
        <v>24</v>
      </c>
      <c r="U943" t="s">
        <v>46</v>
      </c>
      <c r="V943">
        <v>0.2</v>
      </c>
      <c r="W943">
        <v>1.2192000000000001</v>
      </c>
      <c r="X943" s="1">
        <v>-1.2192000000000001</v>
      </c>
      <c r="Y943" s="1">
        <v>7.3151999999999999</v>
      </c>
      <c r="Z943" t="s">
        <v>65</v>
      </c>
      <c r="AA943" s="2">
        <v>2.2098</v>
      </c>
      <c r="AB943" s="3">
        <v>0.36249999999999999</v>
      </c>
      <c r="AC943" s="1">
        <v>-2.6669999999999998</v>
      </c>
      <c r="AD943">
        <v>7</v>
      </c>
      <c r="AE943">
        <v>7</v>
      </c>
      <c r="AF943" t="s">
        <v>48</v>
      </c>
      <c r="AG943">
        <v>2016</v>
      </c>
      <c r="AH943">
        <f>COUNTBLANK(datos[[#This Row],[Row ID]:[Year sales]])</f>
        <v>0</v>
      </c>
    </row>
    <row r="944" spans="1:34" x14ac:dyDescent="0.3">
      <c r="A944">
        <v>943</v>
      </c>
      <c r="B944" t="s">
        <v>2891</v>
      </c>
      <c r="C944" s="4">
        <v>42717</v>
      </c>
      <c r="D944" s="4">
        <v>42724</v>
      </c>
      <c r="E944" t="s">
        <v>67</v>
      </c>
      <c r="F944" t="s">
        <v>2832</v>
      </c>
      <c r="G944" t="s">
        <v>2833</v>
      </c>
      <c r="H944" t="s">
        <v>57</v>
      </c>
      <c r="I944" t="s">
        <v>38</v>
      </c>
      <c r="J944" t="s">
        <v>2892</v>
      </c>
      <c r="K944" t="s">
        <v>59</v>
      </c>
      <c r="L944">
        <v>90503</v>
      </c>
      <c r="M944" t="s">
        <v>60</v>
      </c>
      <c r="N944" t="s">
        <v>72</v>
      </c>
      <c r="O944" t="s">
        <v>43</v>
      </c>
      <c r="P944" t="s">
        <v>73</v>
      </c>
      <c r="Q944" t="s">
        <v>74</v>
      </c>
      <c r="R944" s="1">
        <v>1114.2719999999999</v>
      </c>
      <c r="S944">
        <v>4</v>
      </c>
      <c r="T944">
        <f t="shared" si="14"/>
        <v>29</v>
      </c>
      <c r="U944" t="s">
        <v>52</v>
      </c>
      <c r="V944">
        <v>0.2</v>
      </c>
      <c r="W944">
        <v>222.8544</v>
      </c>
      <c r="X944" s="1">
        <v>-222.8544</v>
      </c>
      <c r="Y944" s="1">
        <v>1337.1263999999999</v>
      </c>
      <c r="Z944" t="s">
        <v>53</v>
      </c>
      <c r="AA944" s="2">
        <v>41.785200000000003</v>
      </c>
      <c r="AB944" s="3">
        <v>3.7500000000000006E-2</v>
      </c>
      <c r="AC944" s="1">
        <v>-849.63239999999996</v>
      </c>
      <c r="AD944">
        <v>7</v>
      </c>
      <c r="AE944">
        <v>7</v>
      </c>
      <c r="AF944" t="s">
        <v>48</v>
      </c>
      <c r="AG944">
        <v>2016</v>
      </c>
      <c r="AH944">
        <f>COUNTBLANK(datos[[#This Row],[Row ID]:[Year sales]])</f>
        <v>0</v>
      </c>
    </row>
    <row r="945" spans="1:34" x14ac:dyDescent="0.3">
      <c r="A945">
        <v>944</v>
      </c>
      <c r="B945" t="s">
        <v>2895</v>
      </c>
      <c r="C945" s="4">
        <v>42153</v>
      </c>
      <c r="D945" s="4">
        <v>42158</v>
      </c>
      <c r="E945" t="s">
        <v>67</v>
      </c>
      <c r="F945" t="s">
        <v>1224</v>
      </c>
      <c r="G945" t="s">
        <v>1225</v>
      </c>
      <c r="H945" t="s">
        <v>37</v>
      </c>
      <c r="I945" t="s">
        <v>38</v>
      </c>
      <c r="J945" t="s">
        <v>115</v>
      </c>
      <c r="K945" t="s">
        <v>116</v>
      </c>
      <c r="L945">
        <v>98105</v>
      </c>
      <c r="M945" t="s">
        <v>60</v>
      </c>
      <c r="N945" t="s">
        <v>2005</v>
      </c>
      <c r="O945" t="s">
        <v>62</v>
      </c>
      <c r="P945" t="s">
        <v>110</v>
      </c>
      <c r="Q945" t="s">
        <v>2006</v>
      </c>
      <c r="R945" s="1">
        <v>32.4</v>
      </c>
      <c r="S945">
        <v>5</v>
      </c>
      <c r="T945">
        <f t="shared" si="14"/>
        <v>27</v>
      </c>
      <c r="U945" t="s">
        <v>75</v>
      </c>
      <c r="V945">
        <v>0</v>
      </c>
      <c r="W945">
        <v>0</v>
      </c>
      <c r="X945" s="1">
        <v>0</v>
      </c>
      <c r="Y945" s="1">
        <v>32.4</v>
      </c>
      <c r="Z945" t="s">
        <v>65</v>
      </c>
      <c r="AA945" s="2">
        <v>15.552</v>
      </c>
      <c r="AB945" s="3">
        <v>0.48</v>
      </c>
      <c r="AC945" s="1">
        <v>-16.847999999999999</v>
      </c>
      <c r="AD945">
        <v>5</v>
      </c>
      <c r="AE945">
        <v>5</v>
      </c>
      <c r="AF945" t="s">
        <v>48</v>
      </c>
      <c r="AG945">
        <v>2015</v>
      </c>
      <c r="AH945">
        <f>COUNTBLANK(datos[[#This Row],[Row ID]:[Year sales]])</f>
        <v>0</v>
      </c>
    </row>
    <row r="946" spans="1:34" x14ac:dyDescent="0.3">
      <c r="A946">
        <v>945</v>
      </c>
      <c r="B946" t="s">
        <v>2895</v>
      </c>
      <c r="C946" s="4">
        <v>42153</v>
      </c>
      <c r="D946" s="4">
        <v>42158</v>
      </c>
      <c r="E946" t="s">
        <v>67</v>
      </c>
      <c r="F946" t="s">
        <v>1224</v>
      </c>
      <c r="G946" t="s">
        <v>1225</v>
      </c>
      <c r="H946" t="s">
        <v>37</v>
      </c>
      <c r="I946" t="s">
        <v>38</v>
      </c>
      <c r="J946" t="s">
        <v>115</v>
      </c>
      <c r="K946" t="s">
        <v>116</v>
      </c>
      <c r="L946">
        <v>98105</v>
      </c>
      <c r="M946" t="s">
        <v>60</v>
      </c>
      <c r="N946" t="s">
        <v>2896</v>
      </c>
      <c r="O946" t="s">
        <v>62</v>
      </c>
      <c r="P946" t="s">
        <v>77</v>
      </c>
      <c r="Q946" t="s">
        <v>2897</v>
      </c>
      <c r="R946" s="1">
        <v>540.57000000000005</v>
      </c>
      <c r="S946">
        <v>3</v>
      </c>
      <c r="T946">
        <f t="shared" si="14"/>
        <v>40</v>
      </c>
      <c r="U946" t="s">
        <v>52</v>
      </c>
      <c r="V946">
        <v>0</v>
      </c>
      <c r="W946">
        <v>0</v>
      </c>
      <c r="X946" s="1">
        <v>0</v>
      </c>
      <c r="Y946" s="1">
        <v>540.57000000000005</v>
      </c>
      <c r="Z946" t="s">
        <v>53</v>
      </c>
      <c r="AA946" s="2">
        <v>140.54820000000001</v>
      </c>
      <c r="AB946" s="3">
        <v>0.26</v>
      </c>
      <c r="AC946" s="1">
        <v>-400.02179999999998</v>
      </c>
      <c r="AD946">
        <v>5</v>
      </c>
      <c r="AE946">
        <v>5</v>
      </c>
      <c r="AF946" t="s">
        <v>48</v>
      </c>
      <c r="AG946">
        <v>2015</v>
      </c>
      <c r="AH946">
        <f>COUNTBLANK(datos[[#This Row],[Row ID]:[Year sales]])</f>
        <v>0</v>
      </c>
    </row>
    <row r="947" spans="1:34" x14ac:dyDescent="0.3">
      <c r="A947">
        <v>946</v>
      </c>
      <c r="B947" t="s">
        <v>2895</v>
      </c>
      <c r="C947" s="4">
        <v>42153</v>
      </c>
      <c r="D947" s="4">
        <v>42158</v>
      </c>
      <c r="E947" t="s">
        <v>67</v>
      </c>
      <c r="F947" t="s">
        <v>1224</v>
      </c>
      <c r="G947" t="s">
        <v>1225</v>
      </c>
      <c r="H947" t="s">
        <v>37</v>
      </c>
      <c r="I947" t="s">
        <v>38</v>
      </c>
      <c r="J947" t="s">
        <v>115</v>
      </c>
      <c r="K947" t="s">
        <v>116</v>
      </c>
      <c r="L947">
        <v>98105</v>
      </c>
      <c r="M947" t="s">
        <v>60</v>
      </c>
      <c r="N947" t="s">
        <v>2898</v>
      </c>
      <c r="O947" t="s">
        <v>62</v>
      </c>
      <c r="P947" t="s">
        <v>94</v>
      </c>
      <c r="Q947" t="s">
        <v>2899</v>
      </c>
      <c r="R947" s="1">
        <v>167.76</v>
      </c>
      <c r="S947">
        <v>5</v>
      </c>
      <c r="T947">
        <f t="shared" si="14"/>
        <v>15</v>
      </c>
      <c r="U947" t="s">
        <v>75</v>
      </c>
      <c r="V947">
        <v>0.2</v>
      </c>
      <c r="W947">
        <v>33.552</v>
      </c>
      <c r="X947" s="1">
        <v>-33.552</v>
      </c>
      <c r="Y947" s="1">
        <v>201.31199999999998</v>
      </c>
      <c r="Z947" t="s">
        <v>47</v>
      </c>
      <c r="AA947" s="2">
        <v>62.91</v>
      </c>
      <c r="AB947" s="3">
        <v>0.375</v>
      </c>
      <c r="AC947" s="1">
        <v>-71.298000000000002</v>
      </c>
      <c r="AD947">
        <v>5</v>
      </c>
      <c r="AE947">
        <v>5</v>
      </c>
      <c r="AF947" t="s">
        <v>48</v>
      </c>
      <c r="AG947">
        <v>2015</v>
      </c>
      <c r="AH947">
        <f>COUNTBLANK(datos[[#This Row],[Row ID]:[Year sales]])</f>
        <v>0</v>
      </c>
    </row>
    <row r="948" spans="1:34" x14ac:dyDescent="0.3">
      <c r="A948">
        <v>947</v>
      </c>
      <c r="B948" t="s">
        <v>2900</v>
      </c>
      <c r="C948" s="4">
        <v>42211</v>
      </c>
      <c r="D948" s="4">
        <v>42213</v>
      </c>
      <c r="E948" t="s">
        <v>208</v>
      </c>
      <c r="F948" t="s">
        <v>1930</v>
      </c>
      <c r="G948" t="s">
        <v>1931</v>
      </c>
      <c r="H948" t="s">
        <v>37</v>
      </c>
      <c r="I948" t="s">
        <v>38</v>
      </c>
      <c r="J948" t="s">
        <v>1847</v>
      </c>
      <c r="K948" t="s">
        <v>330</v>
      </c>
      <c r="L948">
        <v>85204</v>
      </c>
      <c r="M948" t="s">
        <v>60</v>
      </c>
      <c r="N948" t="s">
        <v>2901</v>
      </c>
      <c r="O948" t="s">
        <v>43</v>
      </c>
      <c r="P948" t="s">
        <v>73</v>
      </c>
      <c r="Q948" t="s">
        <v>2902</v>
      </c>
      <c r="R948" s="1">
        <v>393.16500000000002</v>
      </c>
      <c r="S948">
        <v>3</v>
      </c>
      <c r="T948">
        <f t="shared" si="14"/>
        <v>15</v>
      </c>
      <c r="U948" t="s">
        <v>52</v>
      </c>
      <c r="V948">
        <v>0.5</v>
      </c>
      <c r="W948">
        <v>196.58250000000001</v>
      </c>
      <c r="X948" s="1">
        <v>-196.58250000000001</v>
      </c>
      <c r="Y948" s="1">
        <v>589.74750000000006</v>
      </c>
      <c r="Z948" t="s">
        <v>53</v>
      </c>
      <c r="AA948" s="2">
        <v>-204.44579999999999</v>
      </c>
      <c r="AB948" s="3">
        <v>-0.51999999999999991</v>
      </c>
      <c r="AC948" s="1">
        <v>-401.0283</v>
      </c>
      <c r="AD948">
        <v>2</v>
      </c>
      <c r="AE948">
        <v>2</v>
      </c>
      <c r="AF948" t="s">
        <v>48</v>
      </c>
      <c r="AG948">
        <v>2015</v>
      </c>
      <c r="AH948">
        <f>COUNTBLANK(datos[[#This Row],[Row ID]:[Year sales]])</f>
        <v>0</v>
      </c>
    </row>
    <row r="949" spans="1:34" x14ac:dyDescent="0.3">
      <c r="A949">
        <v>948</v>
      </c>
      <c r="B949" t="s">
        <v>2903</v>
      </c>
      <c r="C949" s="4">
        <v>43067</v>
      </c>
      <c r="D949" s="4">
        <v>43071</v>
      </c>
      <c r="E949" t="s">
        <v>67</v>
      </c>
      <c r="F949" t="s">
        <v>1532</v>
      </c>
      <c r="G949" t="s">
        <v>1533</v>
      </c>
      <c r="H949" t="s">
        <v>122</v>
      </c>
      <c r="I949" t="s">
        <v>38</v>
      </c>
      <c r="J949" t="s">
        <v>166</v>
      </c>
      <c r="K949" t="s">
        <v>167</v>
      </c>
      <c r="L949">
        <v>19120</v>
      </c>
      <c r="M949" t="s">
        <v>168</v>
      </c>
      <c r="N949" t="s">
        <v>2904</v>
      </c>
      <c r="O949" t="s">
        <v>43</v>
      </c>
      <c r="P949" t="s">
        <v>83</v>
      </c>
      <c r="Q949" t="s">
        <v>2905</v>
      </c>
      <c r="R949" s="1">
        <v>516.48800000000006</v>
      </c>
      <c r="S949">
        <v>7</v>
      </c>
      <c r="T949">
        <f t="shared" si="14"/>
        <v>26</v>
      </c>
      <c r="U949" t="s">
        <v>75</v>
      </c>
      <c r="V949">
        <v>0.2</v>
      </c>
      <c r="W949">
        <v>103.29760000000002</v>
      </c>
      <c r="X949" s="1">
        <v>-103.2976</v>
      </c>
      <c r="Y949" s="1">
        <v>619.78560000000004</v>
      </c>
      <c r="Z949" t="s">
        <v>53</v>
      </c>
      <c r="AA949" s="2">
        <v>-12.9122</v>
      </c>
      <c r="AB949" s="3">
        <v>-2.4999999999999998E-2</v>
      </c>
      <c r="AC949" s="1">
        <v>-426.1026</v>
      </c>
      <c r="AD949">
        <v>4</v>
      </c>
      <c r="AE949">
        <v>4</v>
      </c>
      <c r="AF949" t="s">
        <v>48</v>
      </c>
      <c r="AG949">
        <v>2017</v>
      </c>
      <c r="AH949">
        <f>COUNTBLANK(datos[[#This Row],[Row ID]:[Year sales]])</f>
        <v>0</v>
      </c>
    </row>
    <row r="950" spans="1:34" x14ac:dyDescent="0.3">
      <c r="A950">
        <v>949</v>
      </c>
      <c r="B950" t="s">
        <v>2903</v>
      </c>
      <c r="C950" s="4">
        <v>43067</v>
      </c>
      <c r="D950" s="4">
        <v>43071</v>
      </c>
      <c r="E950" t="s">
        <v>67</v>
      </c>
      <c r="F950" t="s">
        <v>1532</v>
      </c>
      <c r="G950" t="s">
        <v>1533</v>
      </c>
      <c r="H950" t="s">
        <v>122</v>
      </c>
      <c r="I950" t="s">
        <v>38</v>
      </c>
      <c r="J950" t="s">
        <v>166</v>
      </c>
      <c r="K950" t="s">
        <v>167</v>
      </c>
      <c r="L950">
        <v>19120</v>
      </c>
      <c r="M950" t="s">
        <v>168</v>
      </c>
      <c r="N950" t="s">
        <v>941</v>
      </c>
      <c r="O950" t="s">
        <v>43</v>
      </c>
      <c r="P950" t="s">
        <v>83</v>
      </c>
      <c r="Q950" t="s">
        <v>942</v>
      </c>
      <c r="R950" s="1">
        <v>1007.232</v>
      </c>
      <c r="S950">
        <v>6</v>
      </c>
      <c r="T950">
        <f t="shared" si="14"/>
        <v>23</v>
      </c>
      <c r="U950" t="s">
        <v>75</v>
      </c>
      <c r="V950">
        <v>0.2</v>
      </c>
      <c r="W950">
        <v>201.44640000000001</v>
      </c>
      <c r="X950" s="1">
        <v>-201.44640000000001</v>
      </c>
      <c r="Y950" s="1">
        <v>1208.6784</v>
      </c>
      <c r="Z950" t="s">
        <v>53</v>
      </c>
      <c r="AA950" s="2">
        <v>75.542400000000001</v>
      </c>
      <c r="AB950" s="3">
        <v>7.4999999999999997E-2</v>
      </c>
      <c r="AC950" s="1">
        <v>-730.2432</v>
      </c>
      <c r="AD950">
        <v>4</v>
      </c>
      <c r="AE950">
        <v>4</v>
      </c>
      <c r="AF950" t="s">
        <v>48</v>
      </c>
      <c r="AG950">
        <v>2017</v>
      </c>
      <c r="AH950">
        <f>COUNTBLANK(datos[[#This Row],[Row ID]:[Year sales]])</f>
        <v>0</v>
      </c>
    </row>
    <row r="951" spans="1:34" x14ac:dyDescent="0.3">
      <c r="A951">
        <v>950</v>
      </c>
      <c r="B951" t="s">
        <v>2903</v>
      </c>
      <c r="C951" s="4">
        <v>43067</v>
      </c>
      <c r="D951" s="4">
        <v>43071</v>
      </c>
      <c r="E951" t="s">
        <v>67</v>
      </c>
      <c r="F951" t="s">
        <v>1532</v>
      </c>
      <c r="G951" t="s">
        <v>1533</v>
      </c>
      <c r="H951" t="s">
        <v>122</v>
      </c>
      <c r="I951" t="s">
        <v>38</v>
      </c>
      <c r="J951" t="s">
        <v>166</v>
      </c>
      <c r="K951" t="s">
        <v>167</v>
      </c>
      <c r="L951">
        <v>19120</v>
      </c>
      <c r="M951" t="s">
        <v>168</v>
      </c>
      <c r="N951" t="s">
        <v>2906</v>
      </c>
      <c r="O951" t="s">
        <v>43</v>
      </c>
      <c r="P951" t="s">
        <v>73</v>
      </c>
      <c r="Q951" t="s">
        <v>2907</v>
      </c>
      <c r="R951" s="1">
        <v>2065.3200000000002</v>
      </c>
      <c r="S951">
        <v>12</v>
      </c>
      <c r="T951">
        <f t="shared" si="14"/>
        <v>25</v>
      </c>
      <c r="U951" t="s">
        <v>75</v>
      </c>
      <c r="V951">
        <v>0.4</v>
      </c>
      <c r="W951">
        <v>826.12800000000016</v>
      </c>
      <c r="X951" s="1">
        <v>-826.12800000000004</v>
      </c>
      <c r="Y951" s="1">
        <v>2891.4480000000003</v>
      </c>
      <c r="Z951" t="s">
        <v>53</v>
      </c>
      <c r="AA951" s="2">
        <v>-619.596</v>
      </c>
      <c r="AB951" s="3">
        <v>-0.3</v>
      </c>
      <c r="AC951" s="1">
        <v>-1858.788</v>
      </c>
      <c r="AD951">
        <v>4</v>
      </c>
      <c r="AE951">
        <v>4</v>
      </c>
      <c r="AF951" t="s">
        <v>48</v>
      </c>
      <c r="AG951">
        <v>2017</v>
      </c>
      <c r="AH951">
        <f>COUNTBLANK(datos[[#This Row],[Row ID]:[Year sales]])</f>
        <v>0</v>
      </c>
    </row>
    <row r="952" spans="1:34" x14ac:dyDescent="0.3">
      <c r="A952">
        <v>951</v>
      </c>
      <c r="B952" t="s">
        <v>2903</v>
      </c>
      <c r="C952" s="4">
        <v>43067</v>
      </c>
      <c r="D952" s="4">
        <v>43071</v>
      </c>
      <c r="E952" t="s">
        <v>67</v>
      </c>
      <c r="F952" t="s">
        <v>1532</v>
      </c>
      <c r="G952" t="s">
        <v>1533</v>
      </c>
      <c r="H952" t="s">
        <v>122</v>
      </c>
      <c r="I952" t="s">
        <v>38</v>
      </c>
      <c r="J952" t="s">
        <v>166</v>
      </c>
      <c r="K952" t="s">
        <v>167</v>
      </c>
      <c r="L952">
        <v>19120</v>
      </c>
      <c r="M952" t="s">
        <v>168</v>
      </c>
      <c r="N952" t="s">
        <v>2908</v>
      </c>
      <c r="O952" t="s">
        <v>62</v>
      </c>
      <c r="P952" t="s">
        <v>110</v>
      </c>
      <c r="Q952" t="s">
        <v>2909</v>
      </c>
      <c r="R952" s="1">
        <v>15.552</v>
      </c>
      <c r="S952">
        <v>3</v>
      </c>
      <c r="T952">
        <f t="shared" si="14"/>
        <v>18</v>
      </c>
      <c r="U952" t="s">
        <v>52</v>
      </c>
      <c r="V952">
        <v>0.2</v>
      </c>
      <c r="W952">
        <v>3.1104000000000003</v>
      </c>
      <c r="X952" s="1">
        <v>-3.1103999999999998</v>
      </c>
      <c r="Y952" s="1">
        <v>18.662399999999998</v>
      </c>
      <c r="Z952" t="s">
        <v>65</v>
      </c>
      <c r="AA952" s="2">
        <v>5.4432</v>
      </c>
      <c r="AB952" s="3">
        <v>0.35000000000000003</v>
      </c>
      <c r="AC952" s="1">
        <v>-6.9984000000000002</v>
      </c>
      <c r="AD952">
        <v>4</v>
      </c>
      <c r="AE952">
        <v>4</v>
      </c>
      <c r="AF952" t="s">
        <v>48</v>
      </c>
      <c r="AG952">
        <v>2017</v>
      </c>
      <c r="AH952">
        <f>COUNTBLANK(datos[[#This Row],[Row ID]:[Year sales]])</f>
        <v>0</v>
      </c>
    </row>
    <row r="953" spans="1:34" x14ac:dyDescent="0.3">
      <c r="A953">
        <v>952</v>
      </c>
      <c r="B953" t="s">
        <v>2903</v>
      </c>
      <c r="C953" s="4">
        <v>43067</v>
      </c>
      <c r="D953" s="4">
        <v>43071</v>
      </c>
      <c r="E953" t="s">
        <v>67</v>
      </c>
      <c r="F953" t="s">
        <v>1532</v>
      </c>
      <c r="G953" t="s">
        <v>1533</v>
      </c>
      <c r="H953" t="s">
        <v>122</v>
      </c>
      <c r="I953" t="s">
        <v>38</v>
      </c>
      <c r="J953" t="s">
        <v>166</v>
      </c>
      <c r="K953" t="s">
        <v>167</v>
      </c>
      <c r="L953">
        <v>19120</v>
      </c>
      <c r="M953" t="s">
        <v>168</v>
      </c>
      <c r="N953" t="s">
        <v>934</v>
      </c>
      <c r="O953" t="s">
        <v>62</v>
      </c>
      <c r="P953" t="s">
        <v>110</v>
      </c>
      <c r="Q953" t="s">
        <v>935</v>
      </c>
      <c r="R953" s="1">
        <v>25.344000000000001</v>
      </c>
      <c r="S953">
        <v>6</v>
      </c>
      <c r="T953">
        <f t="shared" si="14"/>
        <v>30</v>
      </c>
      <c r="U953" t="s">
        <v>75</v>
      </c>
      <c r="V953">
        <v>0.2</v>
      </c>
      <c r="W953">
        <v>5.0688000000000004</v>
      </c>
      <c r="X953" s="1">
        <v>-5.0688000000000004</v>
      </c>
      <c r="Y953" s="1">
        <v>30.412800000000001</v>
      </c>
      <c r="Z953" t="s">
        <v>65</v>
      </c>
      <c r="AA953" s="2">
        <v>7.92</v>
      </c>
      <c r="AB953" s="3">
        <v>0.3125</v>
      </c>
      <c r="AC953" s="1">
        <v>-12.3552</v>
      </c>
      <c r="AD953">
        <v>4</v>
      </c>
      <c r="AE953">
        <v>4</v>
      </c>
      <c r="AF953" t="s">
        <v>48</v>
      </c>
      <c r="AG953">
        <v>2017</v>
      </c>
      <c r="AH953">
        <f>COUNTBLANK(datos[[#This Row],[Row ID]:[Year sales]])</f>
        <v>0</v>
      </c>
    </row>
    <row r="954" spans="1:34" x14ac:dyDescent="0.3">
      <c r="A954">
        <v>953</v>
      </c>
      <c r="B954" t="s">
        <v>2910</v>
      </c>
      <c r="C954" s="4">
        <v>42828</v>
      </c>
      <c r="D954" s="4">
        <v>42832</v>
      </c>
      <c r="E954" t="s">
        <v>67</v>
      </c>
      <c r="F954" t="s">
        <v>2911</v>
      </c>
      <c r="G954" t="s">
        <v>2912</v>
      </c>
      <c r="H954" t="s">
        <v>37</v>
      </c>
      <c r="I954" t="s">
        <v>38</v>
      </c>
      <c r="J954" t="s">
        <v>166</v>
      </c>
      <c r="K954" t="s">
        <v>167</v>
      </c>
      <c r="L954">
        <v>19143</v>
      </c>
      <c r="M954" t="s">
        <v>168</v>
      </c>
      <c r="N954" t="s">
        <v>2913</v>
      </c>
      <c r="O954" t="s">
        <v>43</v>
      </c>
      <c r="P954" t="s">
        <v>83</v>
      </c>
      <c r="Q954" t="s">
        <v>944</v>
      </c>
      <c r="R954" s="1">
        <v>25.472000000000001</v>
      </c>
      <c r="S954">
        <v>4</v>
      </c>
      <c r="T954">
        <f t="shared" si="14"/>
        <v>62</v>
      </c>
      <c r="U954" t="s">
        <v>52</v>
      </c>
      <c r="V954">
        <v>0.2</v>
      </c>
      <c r="W954">
        <v>5.0944000000000003</v>
      </c>
      <c r="X954" s="1">
        <v>-5.0944000000000003</v>
      </c>
      <c r="Y954" s="1">
        <v>30.566400000000002</v>
      </c>
      <c r="Z954" t="s">
        <v>65</v>
      </c>
      <c r="AA954" s="2">
        <v>7.6416000000000004</v>
      </c>
      <c r="AB954" s="3">
        <v>0.3</v>
      </c>
      <c r="AC954" s="1">
        <v>-12.736000000000001</v>
      </c>
      <c r="AD954">
        <v>4</v>
      </c>
      <c r="AE954">
        <v>4</v>
      </c>
      <c r="AF954" t="s">
        <v>48</v>
      </c>
      <c r="AG954">
        <v>2017</v>
      </c>
      <c r="AH954">
        <f>COUNTBLANK(datos[[#This Row],[Row ID]:[Year sales]])</f>
        <v>0</v>
      </c>
    </row>
    <row r="955" spans="1:34" x14ac:dyDescent="0.3">
      <c r="A955">
        <v>954</v>
      </c>
      <c r="B955" t="s">
        <v>2914</v>
      </c>
      <c r="C955" s="4">
        <v>43097</v>
      </c>
      <c r="D955" s="4">
        <v>43101</v>
      </c>
      <c r="E955" t="s">
        <v>67</v>
      </c>
      <c r="F955" t="s">
        <v>2915</v>
      </c>
      <c r="G955" t="s">
        <v>2916</v>
      </c>
      <c r="H955" t="s">
        <v>37</v>
      </c>
      <c r="I955" t="s">
        <v>38</v>
      </c>
      <c r="J955" t="s">
        <v>2917</v>
      </c>
      <c r="K955" t="s">
        <v>124</v>
      </c>
      <c r="L955">
        <v>78664</v>
      </c>
      <c r="M955" t="s">
        <v>125</v>
      </c>
      <c r="N955" t="s">
        <v>897</v>
      </c>
      <c r="O955" t="s">
        <v>62</v>
      </c>
      <c r="P955" t="s">
        <v>86</v>
      </c>
      <c r="Q955" t="s">
        <v>898</v>
      </c>
      <c r="R955" s="1">
        <v>27.167999999999999</v>
      </c>
      <c r="S955">
        <v>2</v>
      </c>
      <c r="T955">
        <f t="shared" si="14"/>
        <v>19</v>
      </c>
      <c r="U955" t="s">
        <v>46</v>
      </c>
      <c r="V955">
        <v>0.2</v>
      </c>
      <c r="W955">
        <v>5.4336000000000002</v>
      </c>
      <c r="X955" s="1">
        <v>-5.4336000000000002</v>
      </c>
      <c r="Y955" s="1">
        <v>32.601599999999998</v>
      </c>
      <c r="Z955" t="s">
        <v>65</v>
      </c>
      <c r="AA955" s="2">
        <v>2.7168000000000001</v>
      </c>
      <c r="AB955" s="3">
        <v>0.1</v>
      </c>
      <c r="AC955" s="1">
        <v>-19.017600000000002</v>
      </c>
      <c r="AD955">
        <v>4</v>
      </c>
      <c r="AE955">
        <v>4</v>
      </c>
      <c r="AF955" t="s">
        <v>48</v>
      </c>
      <c r="AG955">
        <v>2017</v>
      </c>
      <c r="AH955">
        <f>COUNTBLANK(datos[[#This Row],[Row ID]:[Year sales]])</f>
        <v>0</v>
      </c>
    </row>
    <row r="956" spans="1:34" x14ac:dyDescent="0.3">
      <c r="A956">
        <v>955</v>
      </c>
      <c r="B956" t="s">
        <v>2914</v>
      </c>
      <c r="C956" s="4">
        <v>43097</v>
      </c>
      <c r="D956" s="4">
        <v>43101</v>
      </c>
      <c r="E956" t="s">
        <v>67</v>
      </c>
      <c r="F956" t="s">
        <v>2915</v>
      </c>
      <c r="G956" t="s">
        <v>2916</v>
      </c>
      <c r="H956" t="s">
        <v>37</v>
      </c>
      <c r="I956" t="s">
        <v>38</v>
      </c>
      <c r="J956" t="s">
        <v>2917</v>
      </c>
      <c r="K956" t="s">
        <v>124</v>
      </c>
      <c r="L956">
        <v>78664</v>
      </c>
      <c r="M956" t="s">
        <v>125</v>
      </c>
      <c r="N956" t="s">
        <v>1098</v>
      </c>
      <c r="O956" t="s">
        <v>43</v>
      </c>
      <c r="P956" t="s">
        <v>44</v>
      </c>
      <c r="Q956" t="s">
        <v>1099</v>
      </c>
      <c r="R956" s="1">
        <v>78.852800000000002</v>
      </c>
      <c r="S956">
        <v>2</v>
      </c>
      <c r="T956">
        <f t="shared" si="14"/>
        <v>32</v>
      </c>
      <c r="U956" t="s">
        <v>46</v>
      </c>
      <c r="V956">
        <v>0.32</v>
      </c>
      <c r="W956">
        <v>25.232896</v>
      </c>
      <c r="X956" s="1">
        <v>-25.232896</v>
      </c>
      <c r="Y956" s="1">
        <v>104.085696</v>
      </c>
      <c r="Z956" t="s">
        <v>99</v>
      </c>
      <c r="AA956" s="2">
        <v>-11.596</v>
      </c>
      <c r="AB956" s="3">
        <v>-0.14705882352941177</v>
      </c>
      <c r="AC956" s="1">
        <v>-65.215903999999995</v>
      </c>
      <c r="AD956">
        <v>4</v>
      </c>
      <c r="AE956">
        <v>4</v>
      </c>
      <c r="AF956" t="s">
        <v>48</v>
      </c>
      <c r="AG956">
        <v>2017</v>
      </c>
      <c r="AH956">
        <f>COUNTBLANK(datos[[#This Row],[Row ID]:[Year sales]])</f>
        <v>0</v>
      </c>
    </row>
    <row r="957" spans="1:34" x14ac:dyDescent="0.3">
      <c r="A957">
        <v>956</v>
      </c>
      <c r="B957" t="s">
        <v>2918</v>
      </c>
      <c r="C957" s="4">
        <v>43069</v>
      </c>
      <c r="D957" s="4">
        <v>43073</v>
      </c>
      <c r="E957" t="s">
        <v>67</v>
      </c>
      <c r="F957" t="s">
        <v>2919</v>
      </c>
      <c r="G957" t="s">
        <v>2920</v>
      </c>
      <c r="H957" t="s">
        <v>37</v>
      </c>
      <c r="I957" t="s">
        <v>38</v>
      </c>
      <c r="J957" t="s">
        <v>348</v>
      </c>
      <c r="K957" t="s">
        <v>1511</v>
      </c>
      <c r="L957">
        <v>39212</v>
      </c>
      <c r="M957" t="s">
        <v>41</v>
      </c>
      <c r="N957" t="s">
        <v>297</v>
      </c>
      <c r="O957" t="s">
        <v>62</v>
      </c>
      <c r="P957" t="s">
        <v>77</v>
      </c>
      <c r="Q957" t="s">
        <v>298</v>
      </c>
      <c r="R957" s="1">
        <v>173.8</v>
      </c>
      <c r="S957">
        <v>5</v>
      </c>
      <c r="T957">
        <f t="shared" si="14"/>
        <v>30</v>
      </c>
      <c r="U957" t="s">
        <v>75</v>
      </c>
      <c r="V957">
        <v>0</v>
      </c>
      <c r="W957">
        <v>0</v>
      </c>
      <c r="X957" s="1">
        <v>0</v>
      </c>
      <c r="Y957" s="1">
        <v>173.8</v>
      </c>
      <c r="Z957" t="s">
        <v>99</v>
      </c>
      <c r="AA957" s="2">
        <v>43.45</v>
      </c>
      <c r="AB957" s="3">
        <v>0.25</v>
      </c>
      <c r="AC957" s="1">
        <v>-130.35</v>
      </c>
      <c r="AD957">
        <v>4</v>
      </c>
      <c r="AE957">
        <v>4</v>
      </c>
      <c r="AF957" t="s">
        <v>48</v>
      </c>
      <c r="AG957">
        <v>2017</v>
      </c>
      <c r="AH957">
        <f>COUNTBLANK(datos[[#This Row],[Row ID]:[Year sales]])</f>
        <v>0</v>
      </c>
    </row>
    <row r="958" spans="1:34" x14ac:dyDescent="0.3">
      <c r="A958">
        <v>957</v>
      </c>
      <c r="B958" t="s">
        <v>2921</v>
      </c>
      <c r="C958" s="4">
        <v>42870</v>
      </c>
      <c r="D958" s="4">
        <v>42873</v>
      </c>
      <c r="E958" t="s">
        <v>34</v>
      </c>
      <c r="F958" t="s">
        <v>2922</v>
      </c>
      <c r="G958" t="s">
        <v>2923</v>
      </c>
      <c r="H958" t="s">
        <v>37</v>
      </c>
      <c r="I958" t="s">
        <v>38</v>
      </c>
      <c r="J958" t="s">
        <v>564</v>
      </c>
      <c r="K958" t="s">
        <v>330</v>
      </c>
      <c r="L958">
        <v>85023</v>
      </c>
      <c r="M958" t="s">
        <v>60</v>
      </c>
      <c r="N958" t="s">
        <v>2695</v>
      </c>
      <c r="O958" t="s">
        <v>90</v>
      </c>
      <c r="P958" t="s">
        <v>91</v>
      </c>
      <c r="Q958" t="s">
        <v>2696</v>
      </c>
      <c r="R958" s="1">
        <v>29.591999999999999</v>
      </c>
      <c r="S958">
        <v>1</v>
      </c>
      <c r="T958">
        <f t="shared" si="14"/>
        <v>25</v>
      </c>
      <c r="U958" t="s">
        <v>46</v>
      </c>
      <c r="V958">
        <v>0.2</v>
      </c>
      <c r="W958">
        <v>5.9184000000000001</v>
      </c>
      <c r="X958" s="1">
        <v>-5.9184000000000001</v>
      </c>
      <c r="Y958" s="1">
        <v>35.510399999999997</v>
      </c>
      <c r="Z958" t="s">
        <v>65</v>
      </c>
      <c r="AA958" s="2">
        <v>2.5893000000000002</v>
      </c>
      <c r="AB958" s="3">
        <v>8.7500000000000008E-2</v>
      </c>
      <c r="AC958" s="1">
        <v>-21.084299999999999</v>
      </c>
      <c r="AD958">
        <v>3</v>
      </c>
      <c r="AE958">
        <v>3</v>
      </c>
      <c r="AF958" t="s">
        <v>48</v>
      </c>
      <c r="AG958">
        <v>2017</v>
      </c>
      <c r="AH958">
        <f>COUNTBLANK(datos[[#This Row],[Row ID]:[Year sales]])</f>
        <v>0</v>
      </c>
    </row>
    <row r="959" spans="1:34" x14ac:dyDescent="0.3">
      <c r="A959">
        <v>958</v>
      </c>
      <c r="B959" t="s">
        <v>2921</v>
      </c>
      <c r="C959" s="4">
        <v>42870</v>
      </c>
      <c r="D959" s="4">
        <v>42873</v>
      </c>
      <c r="E959" t="s">
        <v>34</v>
      </c>
      <c r="F959" t="s">
        <v>2922</v>
      </c>
      <c r="G959" t="s">
        <v>2923</v>
      </c>
      <c r="H959" t="s">
        <v>37</v>
      </c>
      <c r="I959" t="s">
        <v>38</v>
      </c>
      <c r="J959" t="s">
        <v>564</v>
      </c>
      <c r="K959" t="s">
        <v>330</v>
      </c>
      <c r="L959">
        <v>85023</v>
      </c>
      <c r="M959" t="s">
        <v>60</v>
      </c>
      <c r="N959" t="s">
        <v>2924</v>
      </c>
      <c r="O959" t="s">
        <v>62</v>
      </c>
      <c r="P959" t="s">
        <v>94</v>
      </c>
      <c r="Q959" t="s">
        <v>2925</v>
      </c>
      <c r="R959" s="1">
        <v>4.7519999999999998</v>
      </c>
      <c r="S959">
        <v>2</v>
      </c>
      <c r="T959">
        <f t="shared" si="14"/>
        <v>19</v>
      </c>
      <c r="U959" t="s">
        <v>46</v>
      </c>
      <c r="V959">
        <v>0.7</v>
      </c>
      <c r="W959">
        <v>3.3263999999999996</v>
      </c>
      <c r="X959" s="1">
        <v>-3.3264</v>
      </c>
      <c r="Y959" s="1">
        <v>8.0783999999999985</v>
      </c>
      <c r="Z959" t="s">
        <v>65</v>
      </c>
      <c r="AA959" s="2">
        <v>-3.1680000000000001</v>
      </c>
      <c r="AB959" s="3">
        <v>-0.66666666666666674</v>
      </c>
      <c r="AC959" s="1">
        <v>-4.5936000000000003</v>
      </c>
      <c r="AD959">
        <v>3</v>
      </c>
      <c r="AE959">
        <v>3</v>
      </c>
      <c r="AF959" t="s">
        <v>48</v>
      </c>
      <c r="AG959">
        <v>2017</v>
      </c>
      <c r="AH959">
        <f>COUNTBLANK(datos[[#This Row],[Row ID]:[Year sales]])</f>
        <v>0</v>
      </c>
    </row>
    <row r="960" spans="1:34" x14ac:dyDescent="0.3">
      <c r="A960">
        <v>959</v>
      </c>
      <c r="B960" t="s">
        <v>2921</v>
      </c>
      <c r="C960" s="4">
        <v>42870</v>
      </c>
      <c r="D960" s="4">
        <v>42873</v>
      </c>
      <c r="E960" t="s">
        <v>34</v>
      </c>
      <c r="F960" t="s">
        <v>2922</v>
      </c>
      <c r="G960" t="s">
        <v>2923</v>
      </c>
      <c r="H960" t="s">
        <v>37</v>
      </c>
      <c r="I960" t="s">
        <v>38</v>
      </c>
      <c r="J960" t="s">
        <v>564</v>
      </c>
      <c r="K960" t="s">
        <v>330</v>
      </c>
      <c r="L960">
        <v>85023</v>
      </c>
      <c r="M960" t="s">
        <v>60</v>
      </c>
      <c r="N960" t="s">
        <v>2926</v>
      </c>
      <c r="O960" t="s">
        <v>62</v>
      </c>
      <c r="P960" t="s">
        <v>110</v>
      </c>
      <c r="Q960" t="s">
        <v>2927</v>
      </c>
      <c r="R960" s="1">
        <v>15.552</v>
      </c>
      <c r="S960">
        <v>3</v>
      </c>
      <c r="T960">
        <f t="shared" si="14"/>
        <v>3</v>
      </c>
      <c r="U960" t="s">
        <v>52</v>
      </c>
      <c r="V960">
        <v>0.2</v>
      </c>
      <c r="W960">
        <v>3.1104000000000003</v>
      </c>
      <c r="X960" s="1">
        <v>-3.1103999999999998</v>
      </c>
      <c r="Y960" s="1">
        <v>18.662399999999998</v>
      </c>
      <c r="Z960" t="s">
        <v>65</v>
      </c>
      <c r="AA960" s="2">
        <v>5.6375999999999999</v>
      </c>
      <c r="AB960" s="3">
        <v>0.36249999999999999</v>
      </c>
      <c r="AC960" s="1">
        <v>-6.8040000000000003</v>
      </c>
      <c r="AD960">
        <v>3</v>
      </c>
      <c r="AE960">
        <v>3</v>
      </c>
      <c r="AF960" t="s">
        <v>48</v>
      </c>
      <c r="AG960">
        <v>2017</v>
      </c>
      <c r="AH960">
        <f>COUNTBLANK(datos[[#This Row],[Row ID]:[Year sales]])</f>
        <v>0</v>
      </c>
    </row>
    <row r="961" spans="1:34" x14ac:dyDescent="0.3">
      <c r="A961">
        <v>960</v>
      </c>
      <c r="B961" t="s">
        <v>2928</v>
      </c>
      <c r="C961" s="4">
        <v>42269</v>
      </c>
      <c r="D961" s="4">
        <v>42269</v>
      </c>
      <c r="E961" t="s">
        <v>1312</v>
      </c>
      <c r="F961" t="s">
        <v>2929</v>
      </c>
      <c r="G961" t="s">
        <v>2930</v>
      </c>
      <c r="H961" t="s">
        <v>37</v>
      </c>
      <c r="I961" t="s">
        <v>38</v>
      </c>
      <c r="J961" t="s">
        <v>2367</v>
      </c>
      <c r="K961" t="s">
        <v>59</v>
      </c>
      <c r="L961">
        <v>92054</v>
      </c>
      <c r="M961" t="s">
        <v>60</v>
      </c>
      <c r="N961" t="s">
        <v>2931</v>
      </c>
      <c r="O961" t="s">
        <v>43</v>
      </c>
      <c r="P961" t="s">
        <v>83</v>
      </c>
      <c r="Q961" t="s">
        <v>2932</v>
      </c>
      <c r="R961" s="1">
        <v>204.6</v>
      </c>
      <c r="S961">
        <v>2</v>
      </c>
      <c r="T961">
        <f t="shared" si="14"/>
        <v>13</v>
      </c>
      <c r="U961" t="s">
        <v>46</v>
      </c>
      <c r="V961">
        <v>0</v>
      </c>
      <c r="W961">
        <v>0</v>
      </c>
      <c r="X961" s="1">
        <v>0</v>
      </c>
      <c r="Y961" s="1">
        <v>204.6</v>
      </c>
      <c r="Z961" t="s">
        <v>47</v>
      </c>
      <c r="AA961" s="2">
        <v>53.195999999999998</v>
      </c>
      <c r="AB961" s="3">
        <v>0.26</v>
      </c>
      <c r="AC961" s="1">
        <v>-151.404</v>
      </c>
      <c r="AD961">
        <v>0</v>
      </c>
      <c r="AE961">
        <v>0</v>
      </c>
      <c r="AF961" t="s">
        <v>48</v>
      </c>
      <c r="AG961">
        <v>2015</v>
      </c>
      <c r="AH961">
        <f>COUNTBLANK(datos[[#This Row],[Row ID]:[Year sales]])</f>
        <v>0</v>
      </c>
    </row>
    <row r="962" spans="1:34" x14ac:dyDescent="0.3">
      <c r="A962">
        <v>961</v>
      </c>
      <c r="B962" t="s">
        <v>2933</v>
      </c>
      <c r="C962" s="4">
        <v>43053</v>
      </c>
      <c r="D962" s="4">
        <v>43058</v>
      </c>
      <c r="E962" t="s">
        <v>67</v>
      </c>
      <c r="F962" t="s">
        <v>2934</v>
      </c>
      <c r="G962" t="s">
        <v>2935</v>
      </c>
      <c r="H962" t="s">
        <v>57</v>
      </c>
      <c r="I962" t="s">
        <v>38</v>
      </c>
      <c r="J962" t="s">
        <v>147</v>
      </c>
      <c r="K962" t="s">
        <v>59</v>
      </c>
      <c r="L962">
        <v>94110</v>
      </c>
      <c r="M962" t="s">
        <v>60</v>
      </c>
      <c r="N962" t="s">
        <v>964</v>
      </c>
      <c r="O962" t="s">
        <v>43</v>
      </c>
      <c r="P962" t="s">
        <v>50</v>
      </c>
      <c r="Q962" t="s">
        <v>965</v>
      </c>
      <c r="R962" s="1">
        <v>321.56799999999998</v>
      </c>
      <c r="S962">
        <v>2</v>
      </c>
      <c r="T962">
        <f t="shared" ref="T962:T1025" si="15">SUMIF(Q:Q, Q962, S:S)</f>
        <v>39</v>
      </c>
      <c r="U962" t="s">
        <v>46</v>
      </c>
      <c r="V962">
        <v>0.2</v>
      </c>
      <c r="W962">
        <v>64.313599999999994</v>
      </c>
      <c r="X962" s="1">
        <v>-64.313599999999994</v>
      </c>
      <c r="Y962" s="1">
        <v>385.88159999999999</v>
      </c>
      <c r="Z962" t="s">
        <v>47</v>
      </c>
      <c r="AA962" s="2">
        <v>28.1372</v>
      </c>
      <c r="AB962" s="3">
        <v>8.7500000000000008E-2</v>
      </c>
      <c r="AC962" s="1">
        <v>-229.1172</v>
      </c>
      <c r="AD962">
        <v>5</v>
      </c>
      <c r="AE962">
        <v>5</v>
      </c>
      <c r="AF962" t="s">
        <v>48</v>
      </c>
      <c r="AG962">
        <v>2017</v>
      </c>
      <c r="AH962">
        <f>COUNTBLANK(datos[[#This Row],[Row ID]:[Year sales]])</f>
        <v>0</v>
      </c>
    </row>
    <row r="963" spans="1:34" x14ac:dyDescent="0.3">
      <c r="A963">
        <v>962</v>
      </c>
      <c r="B963" t="s">
        <v>2936</v>
      </c>
      <c r="C963" s="4">
        <v>42335</v>
      </c>
      <c r="D963" s="4">
        <v>42339</v>
      </c>
      <c r="E963" t="s">
        <v>67</v>
      </c>
      <c r="F963" t="s">
        <v>2937</v>
      </c>
      <c r="G963" t="s">
        <v>2938</v>
      </c>
      <c r="H963" t="s">
        <v>122</v>
      </c>
      <c r="I963" t="s">
        <v>38</v>
      </c>
      <c r="J963" t="s">
        <v>1730</v>
      </c>
      <c r="K963" t="s">
        <v>1731</v>
      </c>
      <c r="L963">
        <v>72701</v>
      </c>
      <c r="M963" t="s">
        <v>41</v>
      </c>
      <c r="N963" t="s">
        <v>2939</v>
      </c>
      <c r="O963" t="s">
        <v>62</v>
      </c>
      <c r="P963" t="s">
        <v>94</v>
      </c>
      <c r="Q963" t="s">
        <v>2940</v>
      </c>
      <c r="R963" s="1">
        <v>6.24</v>
      </c>
      <c r="S963">
        <v>2</v>
      </c>
      <c r="T963">
        <f t="shared" si="15"/>
        <v>44</v>
      </c>
      <c r="U963" t="s">
        <v>46</v>
      </c>
      <c r="V963">
        <v>0</v>
      </c>
      <c r="W963">
        <v>0</v>
      </c>
      <c r="X963" s="1">
        <v>0</v>
      </c>
      <c r="Y963" s="1">
        <v>6.24</v>
      </c>
      <c r="Z963" t="s">
        <v>65</v>
      </c>
      <c r="AA963" s="2">
        <v>3.0575999999999999</v>
      </c>
      <c r="AB963" s="3">
        <v>0.48999999999999994</v>
      </c>
      <c r="AC963" s="1">
        <v>-3.1823999999999999</v>
      </c>
      <c r="AD963">
        <v>4</v>
      </c>
      <c r="AE963">
        <v>4</v>
      </c>
      <c r="AF963" t="s">
        <v>48</v>
      </c>
      <c r="AG963">
        <v>2015</v>
      </c>
      <c r="AH963">
        <f>COUNTBLANK(datos[[#This Row],[Row ID]:[Year sales]])</f>
        <v>0</v>
      </c>
    </row>
    <row r="964" spans="1:34" x14ac:dyDescent="0.3">
      <c r="A964">
        <v>963</v>
      </c>
      <c r="B964" t="s">
        <v>2941</v>
      </c>
      <c r="C964" s="4">
        <v>42614</v>
      </c>
      <c r="D964" s="4">
        <v>42617</v>
      </c>
      <c r="E964" t="s">
        <v>208</v>
      </c>
      <c r="F964" t="s">
        <v>501</v>
      </c>
      <c r="G964" t="s">
        <v>502</v>
      </c>
      <c r="H964" t="s">
        <v>57</v>
      </c>
      <c r="I964" t="s">
        <v>38</v>
      </c>
      <c r="J964" t="s">
        <v>147</v>
      </c>
      <c r="K964" t="s">
        <v>59</v>
      </c>
      <c r="L964">
        <v>94110</v>
      </c>
      <c r="M964" t="s">
        <v>60</v>
      </c>
      <c r="N964" t="s">
        <v>1826</v>
      </c>
      <c r="O964" t="s">
        <v>62</v>
      </c>
      <c r="P964" t="s">
        <v>193</v>
      </c>
      <c r="Q964" t="s">
        <v>1827</v>
      </c>
      <c r="R964" s="1">
        <v>21.88</v>
      </c>
      <c r="S964">
        <v>2</v>
      </c>
      <c r="T964">
        <f t="shared" si="15"/>
        <v>34</v>
      </c>
      <c r="U964" t="s">
        <v>46</v>
      </c>
      <c r="V964">
        <v>0</v>
      </c>
      <c r="W964">
        <v>0</v>
      </c>
      <c r="X964" s="1">
        <v>0</v>
      </c>
      <c r="Y964" s="1">
        <v>21.88</v>
      </c>
      <c r="Z964" t="s">
        <v>65</v>
      </c>
      <c r="AA964" s="2">
        <v>10.94</v>
      </c>
      <c r="AB964" s="3">
        <v>0.5</v>
      </c>
      <c r="AC964" s="1">
        <v>-10.94</v>
      </c>
      <c r="AD964">
        <v>3</v>
      </c>
      <c r="AE964">
        <v>3</v>
      </c>
      <c r="AF964" t="s">
        <v>48</v>
      </c>
      <c r="AG964">
        <v>2016</v>
      </c>
      <c r="AH964">
        <f>COUNTBLANK(datos[[#This Row],[Row ID]:[Year sales]])</f>
        <v>0</v>
      </c>
    </row>
    <row r="965" spans="1:34" x14ac:dyDescent="0.3">
      <c r="A965">
        <v>964</v>
      </c>
      <c r="B965" t="s">
        <v>2942</v>
      </c>
      <c r="C965" s="4">
        <v>41904</v>
      </c>
      <c r="D965" s="4">
        <v>41906</v>
      </c>
      <c r="E965" t="s">
        <v>34</v>
      </c>
      <c r="F965" t="s">
        <v>2783</v>
      </c>
      <c r="G965" t="s">
        <v>2784</v>
      </c>
      <c r="H965" t="s">
        <v>37</v>
      </c>
      <c r="I965" t="s">
        <v>38</v>
      </c>
      <c r="J965" t="s">
        <v>2943</v>
      </c>
      <c r="K965" t="s">
        <v>71</v>
      </c>
      <c r="L965">
        <v>33433</v>
      </c>
      <c r="M965" t="s">
        <v>41</v>
      </c>
      <c r="N965" t="s">
        <v>2944</v>
      </c>
      <c r="O965" t="s">
        <v>62</v>
      </c>
      <c r="P965" t="s">
        <v>63</v>
      </c>
      <c r="Q965" t="s">
        <v>2945</v>
      </c>
      <c r="R965" s="1">
        <v>4.6079999999999997</v>
      </c>
      <c r="S965">
        <v>2</v>
      </c>
      <c r="T965">
        <f t="shared" si="15"/>
        <v>44</v>
      </c>
      <c r="U965" t="s">
        <v>46</v>
      </c>
      <c r="V965">
        <v>0.2</v>
      </c>
      <c r="W965">
        <v>0.92159999999999997</v>
      </c>
      <c r="X965" s="1">
        <v>-0.92159999999999997</v>
      </c>
      <c r="Y965" s="1">
        <v>5.5295999999999994</v>
      </c>
      <c r="Z965" t="s">
        <v>65</v>
      </c>
      <c r="AA965" s="2">
        <v>1.6704000000000001</v>
      </c>
      <c r="AB965" s="3">
        <v>0.36250000000000004</v>
      </c>
      <c r="AC965" s="1">
        <v>-2.016</v>
      </c>
      <c r="AD965">
        <v>2</v>
      </c>
      <c r="AE965">
        <v>2</v>
      </c>
      <c r="AF965" t="s">
        <v>48</v>
      </c>
      <c r="AG965">
        <v>2014</v>
      </c>
      <c r="AH965">
        <f>COUNTBLANK(datos[[#This Row],[Row ID]:[Year sales]])</f>
        <v>0</v>
      </c>
    </row>
    <row r="966" spans="1:34" x14ac:dyDescent="0.3">
      <c r="A966">
        <v>965</v>
      </c>
      <c r="B966" t="s">
        <v>2946</v>
      </c>
      <c r="C966" s="4">
        <v>42834</v>
      </c>
      <c r="D966" s="4">
        <v>42836</v>
      </c>
      <c r="E966" t="s">
        <v>208</v>
      </c>
      <c r="F966" t="s">
        <v>2947</v>
      </c>
      <c r="G966" t="s">
        <v>2948</v>
      </c>
      <c r="H966" t="s">
        <v>122</v>
      </c>
      <c r="I966" t="s">
        <v>38</v>
      </c>
      <c r="J966" t="s">
        <v>286</v>
      </c>
      <c r="K966" t="s">
        <v>287</v>
      </c>
      <c r="L966">
        <v>10011</v>
      </c>
      <c r="M966" t="s">
        <v>168</v>
      </c>
      <c r="N966" t="s">
        <v>2949</v>
      </c>
      <c r="O966" t="s">
        <v>62</v>
      </c>
      <c r="P966" t="s">
        <v>63</v>
      </c>
      <c r="Q966" t="s">
        <v>2950</v>
      </c>
      <c r="R966" s="1">
        <v>9.82</v>
      </c>
      <c r="S966">
        <v>2</v>
      </c>
      <c r="T966">
        <f t="shared" si="15"/>
        <v>3</v>
      </c>
      <c r="U966" t="s">
        <v>46</v>
      </c>
      <c r="V966">
        <v>0</v>
      </c>
      <c r="W966">
        <v>0</v>
      </c>
      <c r="X966" s="1">
        <v>0</v>
      </c>
      <c r="Y966" s="1">
        <v>9.82</v>
      </c>
      <c r="Z966" t="s">
        <v>65</v>
      </c>
      <c r="AA966" s="2">
        <v>4.8117999999999999</v>
      </c>
      <c r="AB966" s="3">
        <v>0.49</v>
      </c>
      <c r="AC966" s="1">
        <v>-5.0082000000000004</v>
      </c>
      <c r="AD966">
        <v>2</v>
      </c>
      <c r="AE966">
        <v>2</v>
      </c>
      <c r="AF966" t="s">
        <v>48</v>
      </c>
      <c r="AG966">
        <v>2017</v>
      </c>
      <c r="AH966">
        <f>COUNTBLANK(datos[[#This Row],[Row ID]:[Year sales]])</f>
        <v>0</v>
      </c>
    </row>
    <row r="967" spans="1:34" x14ac:dyDescent="0.3">
      <c r="A967">
        <v>966</v>
      </c>
      <c r="B967" t="s">
        <v>2946</v>
      </c>
      <c r="C967" s="4">
        <v>42834</v>
      </c>
      <c r="D967" s="4">
        <v>42836</v>
      </c>
      <c r="E967" t="s">
        <v>208</v>
      </c>
      <c r="F967" t="s">
        <v>2947</v>
      </c>
      <c r="G967" t="s">
        <v>2948</v>
      </c>
      <c r="H967" t="s">
        <v>122</v>
      </c>
      <c r="I967" t="s">
        <v>38</v>
      </c>
      <c r="J967" t="s">
        <v>286</v>
      </c>
      <c r="K967" t="s">
        <v>287</v>
      </c>
      <c r="L967">
        <v>10011</v>
      </c>
      <c r="M967" t="s">
        <v>168</v>
      </c>
      <c r="N967" t="s">
        <v>1480</v>
      </c>
      <c r="O967" t="s">
        <v>62</v>
      </c>
      <c r="P967" t="s">
        <v>86</v>
      </c>
      <c r="Q967" t="s">
        <v>1481</v>
      </c>
      <c r="R967" s="1">
        <v>35.97</v>
      </c>
      <c r="S967">
        <v>3</v>
      </c>
      <c r="T967">
        <f t="shared" si="15"/>
        <v>31</v>
      </c>
      <c r="U967" t="s">
        <v>52</v>
      </c>
      <c r="V967">
        <v>0</v>
      </c>
      <c r="W967">
        <v>0</v>
      </c>
      <c r="X967" s="1">
        <v>0</v>
      </c>
      <c r="Y967" s="1">
        <v>35.97</v>
      </c>
      <c r="Z967" t="s">
        <v>65</v>
      </c>
      <c r="AA967" s="2">
        <v>9.7119</v>
      </c>
      <c r="AB967" s="3">
        <v>0.27</v>
      </c>
      <c r="AC967" s="1">
        <v>-26.258099999999999</v>
      </c>
      <c r="AD967">
        <v>2</v>
      </c>
      <c r="AE967">
        <v>2</v>
      </c>
      <c r="AF967" t="s">
        <v>48</v>
      </c>
      <c r="AG967">
        <v>2017</v>
      </c>
      <c r="AH967">
        <f>COUNTBLANK(datos[[#This Row],[Row ID]:[Year sales]])</f>
        <v>0</v>
      </c>
    </row>
    <row r="968" spans="1:34" x14ac:dyDescent="0.3">
      <c r="A968">
        <v>967</v>
      </c>
      <c r="B968" t="s">
        <v>2946</v>
      </c>
      <c r="C968" s="4">
        <v>42834</v>
      </c>
      <c r="D968" s="4">
        <v>42836</v>
      </c>
      <c r="E968" t="s">
        <v>208</v>
      </c>
      <c r="F968" t="s">
        <v>2947</v>
      </c>
      <c r="G968" t="s">
        <v>2948</v>
      </c>
      <c r="H968" t="s">
        <v>122</v>
      </c>
      <c r="I968" t="s">
        <v>38</v>
      </c>
      <c r="J968" t="s">
        <v>286</v>
      </c>
      <c r="K968" t="s">
        <v>287</v>
      </c>
      <c r="L968">
        <v>10011</v>
      </c>
      <c r="M968" t="s">
        <v>168</v>
      </c>
      <c r="N968" t="s">
        <v>2951</v>
      </c>
      <c r="O968" t="s">
        <v>62</v>
      </c>
      <c r="P968" t="s">
        <v>110</v>
      </c>
      <c r="Q968" t="s">
        <v>2952</v>
      </c>
      <c r="R968" s="1">
        <v>12.96</v>
      </c>
      <c r="S968">
        <v>2</v>
      </c>
      <c r="T968">
        <f t="shared" si="15"/>
        <v>25</v>
      </c>
      <c r="U968" t="s">
        <v>46</v>
      </c>
      <c r="V968">
        <v>0</v>
      </c>
      <c r="W968">
        <v>0</v>
      </c>
      <c r="X968" s="1">
        <v>0</v>
      </c>
      <c r="Y968" s="1">
        <v>12.96</v>
      </c>
      <c r="Z968" t="s">
        <v>65</v>
      </c>
      <c r="AA968" s="2">
        <v>6.2207999999999997</v>
      </c>
      <c r="AB968" s="3">
        <v>0.47999999999999993</v>
      </c>
      <c r="AC968" s="1">
        <v>-6.7392000000000003</v>
      </c>
      <c r="AD968">
        <v>2</v>
      </c>
      <c r="AE968">
        <v>2</v>
      </c>
      <c r="AF968" t="s">
        <v>48</v>
      </c>
      <c r="AG968">
        <v>2017</v>
      </c>
      <c r="AH968">
        <f>COUNTBLANK(datos[[#This Row],[Row ID]:[Year sales]])</f>
        <v>0</v>
      </c>
    </row>
    <row r="969" spans="1:34" x14ac:dyDescent="0.3">
      <c r="A969">
        <v>968</v>
      </c>
      <c r="B969" t="s">
        <v>2946</v>
      </c>
      <c r="C969" s="4">
        <v>42834</v>
      </c>
      <c r="D969" s="4">
        <v>42836</v>
      </c>
      <c r="E969" t="s">
        <v>208</v>
      </c>
      <c r="F969" t="s">
        <v>2947</v>
      </c>
      <c r="G969" t="s">
        <v>2948</v>
      </c>
      <c r="H969" t="s">
        <v>122</v>
      </c>
      <c r="I969" t="s">
        <v>38</v>
      </c>
      <c r="J969" t="s">
        <v>286</v>
      </c>
      <c r="K969" t="s">
        <v>287</v>
      </c>
      <c r="L969">
        <v>10011</v>
      </c>
      <c r="M969" t="s">
        <v>168</v>
      </c>
      <c r="N969" t="s">
        <v>2953</v>
      </c>
      <c r="O969" t="s">
        <v>62</v>
      </c>
      <c r="P969" t="s">
        <v>110</v>
      </c>
      <c r="Q969" t="s">
        <v>2954</v>
      </c>
      <c r="R969" s="1">
        <v>191.6</v>
      </c>
      <c r="S969">
        <v>4</v>
      </c>
      <c r="T969">
        <f t="shared" si="15"/>
        <v>4</v>
      </c>
      <c r="U969" t="s">
        <v>52</v>
      </c>
      <c r="V969">
        <v>0</v>
      </c>
      <c r="W969">
        <v>0</v>
      </c>
      <c r="X969" s="1">
        <v>0</v>
      </c>
      <c r="Y969" s="1">
        <v>191.6</v>
      </c>
      <c r="Z969" t="s">
        <v>99</v>
      </c>
      <c r="AA969" s="2">
        <v>91.968000000000004</v>
      </c>
      <c r="AB969" s="3">
        <v>0.48000000000000004</v>
      </c>
      <c r="AC969" s="1">
        <v>-99.632000000000005</v>
      </c>
      <c r="AD969">
        <v>2</v>
      </c>
      <c r="AE969">
        <v>2</v>
      </c>
      <c r="AF969" t="s">
        <v>48</v>
      </c>
      <c r="AG969">
        <v>2017</v>
      </c>
      <c r="AH969">
        <f>COUNTBLANK(datos[[#This Row],[Row ID]:[Year sales]])</f>
        <v>0</v>
      </c>
    </row>
    <row r="970" spans="1:34" x14ac:dyDescent="0.3">
      <c r="A970">
        <v>969</v>
      </c>
      <c r="B970" t="s">
        <v>2946</v>
      </c>
      <c r="C970" s="4">
        <v>42834</v>
      </c>
      <c r="D970" s="4">
        <v>42836</v>
      </c>
      <c r="E970" t="s">
        <v>208</v>
      </c>
      <c r="F970" t="s">
        <v>2947</v>
      </c>
      <c r="G970" t="s">
        <v>2948</v>
      </c>
      <c r="H970" t="s">
        <v>122</v>
      </c>
      <c r="I970" t="s">
        <v>38</v>
      </c>
      <c r="J970" t="s">
        <v>286</v>
      </c>
      <c r="K970" t="s">
        <v>287</v>
      </c>
      <c r="L970">
        <v>10011</v>
      </c>
      <c r="M970" t="s">
        <v>168</v>
      </c>
      <c r="N970" t="s">
        <v>2944</v>
      </c>
      <c r="O970" t="s">
        <v>62</v>
      </c>
      <c r="P970" t="s">
        <v>63</v>
      </c>
      <c r="Q970" t="s">
        <v>2945</v>
      </c>
      <c r="R970" s="1">
        <v>8.64</v>
      </c>
      <c r="S970">
        <v>3</v>
      </c>
      <c r="T970">
        <f t="shared" si="15"/>
        <v>44</v>
      </c>
      <c r="U970" t="s">
        <v>52</v>
      </c>
      <c r="V970">
        <v>0</v>
      </c>
      <c r="W970">
        <v>0</v>
      </c>
      <c r="X970" s="1">
        <v>0</v>
      </c>
      <c r="Y970" s="1">
        <v>8.64</v>
      </c>
      <c r="Z970" t="s">
        <v>65</v>
      </c>
      <c r="AA970" s="2">
        <v>4.2336</v>
      </c>
      <c r="AB970" s="3">
        <v>0.49</v>
      </c>
      <c r="AC970" s="1">
        <v>-4.4063999999999997</v>
      </c>
      <c r="AD970">
        <v>2</v>
      </c>
      <c r="AE970">
        <v>2</v>
      </c>
      <c r="AF970" t="s">
        <v>48</v>
      </c>
      <c r="AG970">
        <v>2017</v>
      </c>
      <c r="AH970">
        <f>COUNTBLANK(datos[[#This Row],[Row ID]:[Year sales]])</f>
        <v>0</v>
      </c>
    </row>
    <row r="971" spans="1:34" x14ac:dyDescent="0.3">
      <c r="A971">
        <v>970</v>
      </c>
      <c r="B971" t="s">
        <v>2946</v>
      </c>
      <c r="C971" s="4">
        <v>42834</v>
      </c>
      <c r="D971" s="4">
        <v>42836</v>
      </c>
      <c r="E971" t="s">
        <v>208</v>
      </c>
      <c r="F971" t="s">
        <v>2947</v>
      </c>
      <c r="G971" t="s">
        <v>2948</v>
      </c>
      <c r="H971" t="s">
        <v>122</v>
      </c>
      <c r="I971" t="s">
        <v>38</v>
      </c>
      <c r="J971" t="s">
        <v>286</v>
      </c>
      <c r="K971" t="s">
        <v>287</v>
      </c>
      <c r="L971">
        <v>10011</v>
      </c>
      <c r="M971" t="s">
        <v>168</v>
      </c>
      <c r="N971" t="s">
        <v>2955</v>
      </c>
      <c r="O971" t="s">
        <v>62</v>
      </c>
      <c r="P971" t="s">
        <v>77</v>
      </c>
      <c r="Q971" t="s">
        <v>2956</v>
      </c>
      <c r="R971" s="1">
        <v>501.81</v>
      </c>
      <c r="S971">
        <v>3</v>
      </c>
      <c r="T971">
        <f t="shared" si="15"/>
        <v>20</v>
      </c>
      <c r="U971" t="s">
        <v>52</v>
      </c>
      <c r="V971">
        <v>0</v>
      </c>
      <c r="W971">
        <v>0</v>
      </c>
      <c r="X971" s="1">
        <v>0</v>
      </c>
      <c r="Y971" s="1">
        <v>501.81</v>
      </c>
      <c r="Z971" t="s">
        <v>53</v>
      </c>
      <c r="AA971" s="2">
        <v>0</v>
      </c>
      <c r="AB971" s="3">
        <v>0</v>
      </c>
      <c r="AC971" s="1">
        <v>-501.81</v>
      </c>
      <c r="AD971">
        <v>2</v>
      </c>
      <c r="AE971">
        <v>2</v>
      </c>
      <c r="AF971" t="s">
        <v>48</v>
      </c>
      <c r="AG971">
        <v>2017</v>
      </c>
      <c r="AH971">
        <f>COUNTBLANK(datos[[#This Row],[Row ID]:[Year sales]])</f>
        <v>0</v>
      </c>
    </row>
    <row r="972" spans="1:34" x14ac:dyDescent="0.3">
      <c r="A972">
        <v>971</v>
      </c>
      <c r="B972" t="s">
        <v>2957</v>
      </c>
      <c r="C972" s="4">
        <v>41655</v>
      </c>
      <c r="D972" s="4">
        <v>41657</v>
      </c>
      <c r="E972" t="s">
        <v>34</v>
      </c>
      <c r="F972" t="s">
        <v>973</v>
      </c>
      <c r="G972" t="s">
        <v>974</v>
      </c>
      <c r="H972" t="s">
        <v>37</v>
      </c>
      <c r="I972" t="s">
        <v>38</v>
      </c>
      <c r="J972" t="s">
        <v>166</v>
      </c>
      <c r="K972" t="s">
        <v>167</v>
      </c>
      <c r="L972">
        <v>19134</v>
      </c>
      <c r="M972" t="s">
        <v>168</v>
      </c>
      <c r="N972" t="s">
        <v>2958</v>
      </c>
      <c r="O972" t="s">
        <v>43</v>
      </c>
      <c r="P972" t="s">
        <v>83</v>
      </c>
      <c r="Q972" t="s">
        <v>2959</v>
      </c>
      <c r="R972" s="1">
        <v>127.104</v>
      </c>
      <c r="S972">
        <v>6</v>
      </c>
      <c r="T972">
        <f t="shared" si="15"/>
        <v>24</v>
      </c>
      <c r="U972" t="s">
        <v>75</v>
      </c>
      <c r="V972">
        <v>0.2</v>
      </c>
      <c r="W972">
        <v>25.4208</v>
      </c>
      <c r="X972" s="1">
        <v>-25.4208</v>
      </c>
      <c r="Y972" s="1">
        <v>152.5248</v>
      </c>
      <c r="Z972" t="s">
        <v>99</v>
      </c>
      <c r="AA972" s="2">
        <v>28.598400000000002</v>
      </c>
      <c r="AB972" s="3">
        <v>0.22500000000000001</v>
      </c>
      <c r="AC972" s="1">
        <v>-73.084800000000001</v>
      </c>
      <c r="AD972">
        <v>2</v>
      </c>
      <c r="AE972">
        <v>2</v>
      </c>
      <c r="AF972" t="s">
        <v>48</v>
      </c>
      <c r="AG972">
        <v>2014</v>
      </c>
      <c r="AH972">
        <f>COUNTBLANK(datos[[#This Row],[Row ID]:[Year sales]])</f>
        <v>0</v>
      </c>
    </row>
    <row r="973" spans="1:34" x14ac:dyDescent="0.3">
      <c r="A973">
        <v>972</v>
      </c>
      <c r="B973" t="s">
        <v>2957</v>
      </c>
      <c r="C973" s="4">
        <v>41655</v>
      </c>
      <c r="D973" s="4">
        <v>41657</v>
      </c>
      <c r="E973" t="s">
        <v>34</v>
      </c>
      <c r="F973" t="s">
        <v>973</v>
      </c>
      <c r="G973" t="s">
        <v>974</v>
      </c>
      <c r="H973" t="s">
        <v>37</v>
      </c>
      <c r="I973" t="s">
        <v>38</v>
      </c>
      <c r="J973" t="s">
        <v>166</v>
      </c>
      <c r="K973" t="s">
        <v>167</v>
      </c>
      <c r="L973">
        <v>19134</v>
      </c>
      <c r="M973" t="s">
        <v>168</v>
      </c>
      <c r="N973" t="s">
        <v>1226</v>
      </c>
      <c r="O973" t="s">
        <v>90</v>
      </c>
      <c r="P973" t="s">
        <v>91</v>
      </c>
      <c r="Q973" t="s">
        <v>1227</v>
      </c>
      <c r="R973" s="1">
        <v>124.2</v>
      </c>
      <c r="S973">
        <v>3</v>
      </c>
      <c r="T973">
        <f t="shared" si="15"/>
        <v>28</v>
      </c>
      <c r="U973" t="s">
        <v>52</v>
      </c>
      <c r="V973">
        <v>0.4</v>
      </c>
      <c r="W973">
        <v>49.680000000000007</v>
      </c>
      <c r="X973" s="1">
        <v>-49.68</v>
      </c>
      <c r="Y973" s="1">
        <v>173.88</v>
      </c>
      <c r="Z973" t="s">
        <v>99</v>
      </c>
      <c r="AA973" s="2">
        <v>-31.05</v>
      </c>
      <c r="AB973" s="3">
        <v>-0.25</v>
      </c>
      <c r="AC973" s="1">
        <v>-105.57</v>
      </c>
      <c r="AD973">
        <v>2</v>
      </c>
      <c r="AE973">
        <v>2</v>
      </c>
      <c r="AF973" t="s">
        <v>48</v>
      </c>
      <c r="AG973">
        <v>2014</v>
      </c>
      <c r="AH973">
        <f>COUNTBLANK(datos[[#This Row],[Row ID]:[Year sales]])</f>
        <v>0</v>
      </c>
    </row>
    <row r="974" spans="1:34" x14ac:dyDescent="0.3">
      <c r="A974">
        <v>973</v>
      </c>
      <c r="B974" t="s">
        <v>2957</v>
      </c>
      <c r="C974" s="4">
        <v>41655</v>
      </c>
      <c r="D974" s="4">
        <v>41657</v>
      </c>
      <c r="E974" t="s">
        <v>34</v>
      </c>
      <c r="F974" t="s">
        <v>973</v>
      </c>
      <c r="G974" t="s">
        <v>974</v>
      </c>
      <c r="H974" t="s">
        <v>37</v>
      </c>
      <c r="I974" t="s">
        <v>38</v>
      </c>
      <c r="J974" t="s">
        <v>166</v>
      </c>
      <c r="K974" t="s">
        <v>167</v>
      </c>
      <c r="L974">
        <v>19134</v>
      </c>
      <c r="M974" t="s">
        <v>168</v>
      </c>
      <c r="N974" t="s">
        <v>2283</v>
      </c>
      <c r="O974" t="s">
        <v>62</v>
      </c>
      <c r="P974" t="s">
        <v>94</v>
      </c>
      <c r="Q974" t="s">
        <v>2284</v>
      </c>
      <c r="R974" s="1">
        <v>18.588000000000001</v>
      </c>
      <c r="S974">
        <v>2</v>
      </c>
      <c r="T974">
        <f t="shared" si="15"/>
        <v>18</v>
      </c>
      <c r="U974" t="s">
        <v>46</v>
      </c>
      <c r="V974">
        <v>0.7</v>
      </c>
      <c r="W974">
        <v>13.0116</v>
      </c>
      <c r="X974" s="1">
        <v>-13.0116</v>
      </c>
      <c r="Y974" s="1">
        <v>31.599600000000002</v>
      </c>
      <c r="Z974" t="s">
        <v>65</v>
      </c>
      <c r="AA974" s="2">
        <v>-13.6312</v>
      </c>
      <c r="AB974" s="3">
        <v>-0.73333333333333328</v>
      </c>
      <c r="AC974" s="1">
        <v>-19.207599999999999</v>
      </c>
      <c r="AD974">
        <v>2</v>
      </c>
      <c r="AE974">
        <v>2</v>
      </c>
      <c r="AF974" t="s">
        <v>48</v>
      </c>
      <c r="AG974">
        <v>2014</v>
      </c>
      <c r="AH974">
        <f>COUNTBLANK(datos[[#This Row],[Row ID]:[Year sales]])</f>
        <v>0</v>
      </c>
    </row>
    <row r="975" spans="1:34" x14ac:dyDescent="0.3">
      <c r="A975">
        <v>974</v>
      </c>
      <c r="B975" t="s">
        <v>2957</v>
      </c>
      <c r="C975" s="4">
        <v>41655</v>
      </c>
      <c r="D975" s="4">
        <v>41657</v>
      </c>
      <c r="E975" t="s">
        <v>34</v>
      </c>
      <c r="F975" t="s">
        <v>973</v>
      </c>
      <c r="G975" t="s">
        <v>974</v>
      </c>
      <c r="H975" t="s">
        <v>37</v>
      </c>
      <c r="I975" t="s">
        <v>38</v>
      </c>
      <c r="J975" t="s">
        <v>166</v>
      </c>
      <c r="K975" t="s">
        <v>167</v>
      </c>
      <c r="L975">
        <v>19134</v>
      </c>
      <c r="M975" t="s">
        <v>168</v>
      </c>
      <c r="N975" t="s">
        <v>1219</v>
      </c>
      <c r="O975" t="s">
        <v>62</v>
      </c>
      <c r="P975" t="s">
        <v>63</v>
      </c>
      <c r="Q975" t="s">
        <v>1220</v>
      </c>
      <c r="R975" s="1">
        <v>30.071999999999999</v>
      </c>
      <c r="S975">
        <v>3</v>
      </c>
      <c r="T975">
        <f t="shared" si="15"/>
        <v>39</v>
      </c>
      <c r="U975" t="s">
        <v>52</v>
      </c>
      <c r="V975">
        <v>0.2</v>
      </c>
      <c r="W975">
        <v>6.0144000000000002</v>
      </c>
      <c r="X975" s="1">
        <v>-6.0144000000000002</v>
      </c>
      <c r="Y975" s="1">
        <v>36.086399999999998</v>
      </c>
      <c r="Z975" t="s">
        <v>65</v>
      </c>
      <c r="AA975" s="2">
        <v>10.1493</v>
      </c>
      <c r="AB975" s="3">
        <v>0.33750000000000002</v>
      </c>
      <c r="AC975" s="1">
        <v>-13.908300000000001</v>
      </c>
      <c r="AD975">
        <v>2</v>
      </c>
      <c r="AE975">
        <v>2</v>
      </c>
      <c r="AF975" t="s">
        <v>48</v>
      </c>
      <c r="AG975">
        <v>2014</v>
      </c>
      <c r="AH975">
        <f>COUNTBLANK(datos[[#This Row],[Row ID]:[Year sales]])</f>
        <v>0</v>
      </c>
    </row>
    <row r="976" spans="1:34" x14ac:dyDescent="0.3">
      <c r="A976">
        <v>975</v>
      </c>
      <c r="B976" t="s">
        <v>2960</v>
      </c>
      <c r="C976" s="4">
        <v>43013</v>
      </c>
      <c r="D976" s="4">
        <v>43016</v>
      </c>
      <c r="E976" t="s">
        <v>34</v>
      </c>
      <c r="F976" t="s">
        <v>2387</v>
      </c>
      <c r="G976" t="s">
        <v>2388</v>
      </c>
      <c r="H976" t="s">
        <v>122</v>
      </c>
      <c r="I976" t="s">
        <v>38</v>
      </c>
      <c r="J976" t="s">
        <v>286</v>
      </c>
      <c r="K976" t="s">
        <v>287</v>
      </c>
      <c r="L976">
        <v>10011</v>
      </c>
      <c r="M976" t="s">
        <v>168</v>
      </c>
      <c r="N976" t="s">
        <v>1806</v>
      </c>
      <c r="O976" t="s">
        <v>90</v>
      </c>
      <c r="P976" t="s">
        <v>91</v>
      </c>
      <c r="Q976" t="s">
        <v>1807</v>
      </c>
      <c r="R976" s="1">
        <v>160.93</v>
      </c>
      <c r="S976">
        <v>7</v>
      </c>
      <c r="T976">
        <f t="shared" si="15"/>
        <v>41</v>
      </c>
      <c r="U976" t="s">
        <v>75</v>
      </c>
      <c r="V976">
        <v>0</v>
      </c>
      <c r="W976">
        <v>0</v>
      </c>
      <c r="X976" s="1">
        <v>0</v>
      </c>
      <c r="Y976" s="1">
        <v>160.93</v>
      </c>
      <c r="Z976" t="s">
        <v>99</v>
      </c>
      <c r="AA976" s="2">
        <v>3.2185999999999999</v>
      </c>
      <c r="AB976" s="3">
        <v>1.9999999999999997E-2</v>
      </c>
      <c r="AC976" s="1">
        <v>-157.7114</v>
      </c>
      <c r="AD976">
        <v>3</v>
      </c>
      <c r="AE976">
        <v>3</v>
      </c>
      <c r="AF976" t="s">
        <v>48</v>
      </c>
      <c r="AG976">
        <v>2017</v>
      </c>
      <c r="AH976">
        <f>COUNTBLANK(datos[[#This Row],[Row ID]:[Year sales]])</f>
        <v>0</v>
      </c>
    </row>
    <row r="977" spans="1:34" x14ac:dyDescent="0.3">
      <c r="A977">
        <v>976</v>
      </c>
      <c r="B977" t="s">
        <v>2960</v>
      </c>
      <c r="C977" s="4">
        <v>43013</v>
      </c>
      <c r="D977" s="4">
        <v>43016</v>
      </c>
      <c r="E977" t="s">
        <v>34</v>
      </c>
      <c r="F977" t="s">
        <v>2387</v>
      </c>
      <c r="G977" t="s">
        <v>2388</v>
      </c>
      <c r="H977" t="s">
        <v>122</v>
      </c>
      <c r="I977" t="s">
        <v>38</v>
      </c>
      <c r="J977" t="s">
        <v>286</v>
      </c>
      <c r="K977" t="s">
        <v>287</v>
      </c>
      <c r="L977">
        <v>10011</v>
      </c>
      <c r="M977" t="s">
        <v>168</v>
      </c>
      <c r="N977" t="s">
        <v>1416</v>
      </c>
      <c r="O977" t="s">
        <v>62</v>
      </c>
      <c r="P977" t="s">
        <v>94</v>
      </c>
      <c r="Q977" t="s">
        <v>1417</v>
      </c>
      <c r="R977" s="1">
        <v>75.792000000000002</v>
      </c>
      <c r="S977">
        <v>3</v>
      </c>
      <c r="T977">
        <f t="shared" si="15"/>
        <v>26</v>
      </c>
      <c r="U977" t="s">
        <v>52</v>
      </c>
      <c r="V977">
        <v>0.2</v>
      </c>
      <c r="W977">
        <v>15.1584</v>
      </c>
      <c r="X977" s="1">
        <v>-15.1584</v>
      </c>
      <c r="Y977" s="1">
        <v>90.950400000000002</v>
      </c>
      <c r="Z977" t="s">
        <v>99</v>
      </c>
      <c r="AA977" s="2">
        <v>25.579799999999999</v>
      </c>
      <c r="AB977" s="3">
        <v>0.33749999999999997</v>
      </c>
      <c r="AC977" s="1">
        <v>-35.053800000000003</v>
      </c>
      <c r="AD977">
        <v>3</v>
      </c>
      <c r="AE977">
        <v>3</v>
      </c>
      <c r="AF977" t="s">
        <v>48</v>
      </c>
      <c r="AG977">
        <v>2017</v>
      </c>
      <c r="AH977">
        <f>COUNTBLANK(datos[[#This Row],[Row ID]:[Year sales]])</f>
        <v>0</v>
      </c>
    </row>
    <row r="978" spans="1:34" x14ac:dyDescent="0.3">
      <c r="A978">
        <v>977</v>
      </c>
      <c r="B978" t="s">
        <v>2961</v>
      </c>
      <c r="C978" s="4">
        <v>42925</v>
      </c>
      <c r="D978" s="4">
        <v>42931</v>
      </c>
      <c r="E978" t="s">
        <v>67</v>
      </c>
      <c r="F978" t="s">
        <v>1264</v>
      </c>
      <c r="G978" t="s">
        <v>1265</v>
      </c>
      <c r="H978" t="s">
        <v>37</v>
      </c>
      <c r="I978" t="s">
        <v>38</v>
      </c>
      <c r="J978" t="s">
        <v>439</v>
      </c>
      <c r="K978" t="s">
        <v>440</v>
      </c>
      <c r="L978">
        <v>97206</v>
      </c>
      <c r="M978" t="s">
        <v>60</v>
      </c>
      <c r="N978" t="s">
        <v>2962</v>
      </c>
      <c r="O978" t="s">
        <v>62</v>
      </c>
      <c r="P978" t="s">
        <v>94</v>
      </c>
      <c r="Q978" t="s">
        <v>2963</v>
      </c>
      <c r="R978" s="1">
        <v>1.08</v>
      </c>
      <c r="S978">
        <v>2</v>
      </c>
      <c r="T978">
        <f t="shared" si="15"/>
        <v>49</v>
      </c>
      <c r="U978" t="s">
        <v>46</v>
      </c>
      <c r="V978">
        <v>0.7</v>
      </c>
      <c r="W978">
        <v>0.75600000000000001</v>
      </c>
      <c r="X978" s="1">
        <v>-0.75600000000000001</v>
      </c>
      <c r="Y978" s="1">
        <v>1.8360000000000001</v>
      </c>
      <c r="Z978" t="s">
        <v>65</v>
      </c>
      <c r="AA978" s="2">
        <v>-0.79200000000000004</v>
      </c>
      <c r="AB978" s="3">
        <v>-0.73333333333333328</v>
      </c>
      <c r="AC978" s="1">
        <v>-1.1160000000000001</v>
      </c>
      <c r="AD978">
        <v>6</v>
      </c>
      <c r="AE978">
        <v>6</v>
      </c>
      <c r="AF978" t="s">
        <v>48</v>
      </c>
      <c r="AG978">
        <v>2017</v>
      </c>
      <c r="AH978">
        <f>COUNTBLANK(datos[[#This Row],[Row ID]:[Year sales]])</f>
        <v>0</v>
      </c>
    </row>
    <row r="979" spans="1:34" x14ac:dyDescent="0.3">
      <c r="A979">
        <v>978</v>
      </c>
      <c r="B979" t="s">
        <v>2964</v>
      </c>
      <c r="C979" s="4">
        <v>42742</v>
      </c>
      <c r="D979" s="4">
        <v>42745</v>
      </c>
      <c r="E979" t="s">
        <v>208</v>
      </c>
      <c r="F979" t="s">
        <v>2571</v>
      </c>
      <c r="G979" t="s">
        <v>2572</v>
      </c>
      <c r="H979" t="s">
        <v>57</v>
      </c>
      <c r="I979" t="s">
        <v>38</v>
      </c>
      <c r="J979" t="s">
        <v>902</v>
      </c>
      <c r="K979" t="s">
        <v>258</v>
      </c>
      <c r="L979">
        <v>48205</v>
      </c>
      <c r="M979" t="s">
        <v>125</v>
      </c>
      <c r="N979" t="s">
        <v>703</v>
      </c>
      <c r="O979" t="s">
        <v>90</v>
      </c>
      <c r="P979" t="s">
        <v>704</v>
      </c>
      <c r="Q979" t="s">
        <v>705</v>
      </c>
      <c r="R979" s="1">
        <v>3059.982</v>
      </c>
      <c r="S979">
        <v>2</v>
      </c>
      <c r="T979">
        <f t="shared" si="15"/>
        <v>18</v>
      </c>
      <c r="U979" t="s">
        <v>46</v>
      </c>
      <c r="V979">
        <v>0.1</v>
      </c>
      <c r="W979">
        <v>305.9982</v>
      </c>
      <c r="X979" s="1">
        <v>-305.9982</v>
      </c>
      <c r="Y979" s="1">
        <v>3365.9802</v>
      </c>
      <c r="Z979" t="s">
        <v>53</v>
      </c>
      <c r="AA979" s="2">
        <v>679.99599999999998</v>
      </c>
      <c r="AB979" s="3">
        <v>0.22222222222222221</v>
      </c>
      <c r="AC979" s="1">
        <v>-2073.9877999999999</v>
      </c>
      <c r="AD979">
        <v>3</v>
      </c>
      <c r="AE979">
        <v>3</v>
      </c>
      <c r="AF979" t="s">
        <v>48</v>
      </c>
      <c r="AG979">
        <v>2017</v>
      </c>
      <c r="AH979">
        <f>COUNTBLANK(datos[[#This Row],[Row ID]:[Year sales]])</f>
        <v>0</v>
      </c>
    </row>
    <row r="980" spans="1:34" x14ac:dyDescent="0.3">
      <c r="A980">
        <v>979</v>
      </c>
      <c r="B980" t="s">
        <v>2965</v>
      </c>
      <c r="C980" s="4">
        <v>42520</v>
      </c>
      <c r="D980" s="4">
        <v>42521</v>
      </c>
      <c r="E980" t="s">
        <v>208</v>
      </c>
      <c r="F980" t="s">
        <v>2966</v>
      </c>
      <c r="G980" t="s">
        <v>2967</v>
      </c>
      <c r="H980" t="s">
        <v>37</v>
      </c>
      <c r="I980" t="s">
        <v>38</v>
      </c>
      <c r="J980" t="s">
        <v>541</v>
      </c>
      <c r="K980" t="s">
        <v>108</v>
      </c>
      <c r="L980">
        <v>28403</v>
      </c>
      <c r="M980" t="s">
        <v>41</v>
      </c>
      <c r="N980" t="s">
        <v>2042</v>
      </c>
      <c r="O980" t="s">
        <v>62</v>
      </c>
      <c r="P980" t="s">
        <v>94</v>
      </c>
      <c r="Q980" t="s">
        <v>2043</v>
      </c>
      <c r="R980" s="1">
        <v>3.282</v>
      </c>
      <c r="S980">
        <v>2</v>
      </c>
      <c r="T980">
        <f t="shared" si="15"/>
        <v>14</v>
      </c>
      <c r="U980" t="s">
        <v>46</v>
      </c>
      <c r="V980">
        <v>0.7</v>
      </c>
      <c r="W980">
        <v>2.2973999999999997</v>
      </c>
      <c r="X980" s="1">
        <v>-2.2974000000000001</v>
      </c>
      <c r="Y980" s="1">
        <v>5.5793999999999997</v>
      </c>
      <c r="Z980" t="s">
        <v>65</v>
      </c>
      <c r="AA980" s="2">
        <v>-2.6255999999999999</v>
      </c>
      <c r="AB980" s="3">
        <v>-0.79999999999999993</v>
      </c>
      <c r="AC980" s="1">
        <v>-3.6101999999999999</v>
      </c>
      <c r="AD980">
        <v>1</v>
      </c>
      <c r="AE980">
        <v>1</v>
      </c>
      <c r="AF980" t="s">
        <v>48</v>
      </c>
      <c r="AG980">
        <v>2016</v>
      </c>
      <c r="AH980">
        <f>COUNTBLANK(datos[[#This Row],[Row ID]:[Year sales]])</f>
        <v>0</v>
      </c>
    </row>
    <row r="981" spans="1:34" x14ac:dyDescent="0.3">
      <c r="A981">
        <v>980</v>
      </c>
      <c r="B981" t="s">
        <v>2968</v>
      </c>
      <c r="C981" s="4">
        <v>42347</v>
      </c>
      <c r="D981" s="4">
        <v>42350</v>
      </c>
      <c r="E981" t="s">
        <v>208</v>
      </c>
      <c r="F981" t="s">
        <v>363</v>
      </c>
      <c r="G981" t="s">
        <v>364</v>
      </c>
      <c r="H981" t="s">
        <v>57</v>
      </c>
      <c r="I981" t="s">
        <v>38</v>
      </c>
      <c r="J981" t="s">
        <v>517</v>
      </c>
      <c r="K981" t="s">
        <v>274</v>
      </c>
      <c r="L981">
        <v>47201</v>
      </c>
      <c r="M981" t="s">
        <v>125</v>
      </c>
      <c r="N981" t="s">
        <v>2969</v>
      </c>
      <c r="O981" t="s">
        <v>62</v>
      </c>
      <c r="P981" t="s">
        <v>110</v>
      </c>
      <c r="Q981" t="s">
        <v>2970</v>
      </c>
      <c r="R981" s="1">
        <v>34.020000000000003</v>
      </c>
      <c r="S981">
        <v>3</v>
      </c>
      <c r="T981">
        <f t="shared" si="15"/>
        <v>20</v>
      </c>
      <c r="U981" t="s">
        <v>52</v>
      </c>
      <c r="V981">
        <v>0</v>
      </c>
      <c r="W981">
        <v>0</v>
      </c>
      <c r="X981" s="1">
        <v>0</v>
      </c>
      <c r="Y981" s="1">
        <v>34.020000000000003</v>
      </c>
      <c r="Z981" t="s">
        <v>65</v>
      </c>
      <c r="AA981" s="2">
        <v>16.669799999999999</v>
      </c>
      <c r="AB981" s="3">
        <v>0.48999999999999994</v>
      </c>
      <c r="AC981" s="1">
        <v>-17.350200000000001</v>
      </c>
      <c r="AD981">
        <v>3</v>
      </c>
      <c r="AE981">
        <v>3</v>
      </c>
      <c r="AF981" t="s">
        <v>48</v>
      </c>
      <c r="AG981">
        <v>2015</v>
      </c>
      <c r="AH981">
        <f>COUNTBLANK(datos[[#This Row],[Row ID]:[Year sales]])</f>
        <v>0</v>
      </c>
    </row>
    <row r="982" spans="1:34" x14ac:dyDescent="0.3">
      <c r="A982">
        <v>981</v>
      </c>
      <c r="B982" t="s">
        <v>2971</v>
      </c>
      <c r="C982" s="4">
        <v>42646</v>
      </c>
      <c r="D982" s="4">
        <v>42651</v>
      </c>
      <c r="E982" t="s">
        <v>67</v>
      </c>
      <c r="F982" t="s">
        <v>172</v>
      </c>
      <c r="G982" t="s">
        <v>173</v>
      </c>
      <c r="H982" t="s">
        <v>37</v>
      </c>
      <c r="I982" t="s">
        <v>38</v>
      </c>
      <c r="J982" t="s">
        <v>286</v>
      </c>
      <c r="K982" t="s">
        <v>287</v>
      </c>
      <c r="L982">
        <v>10035</v>
      </c>
      <c r="M982" t="s">
        <v>168</v>
      </c>
      <c r="N982" t="s">
        <v>2506</v>
      </c>
      <c r="O982" t="s">
        <v>43</v>
      </c>
      <c r="P982" t="s">
        <v>50</v>
      </c>
      <c r="Q982" t="s">
        <v>2507</v>
      </c>
      <c r="R982" s="1">
        <v>599.29200000000003</v>
      </c>
      <c r="S982">
        <v>6</v>
      </c>
      <c r="T982">
        <f t="shared" si="15"/>
        <v>20</v>
      </c>
      <c r="U982" t="s">
        <v>75</v>
      </c>
      <c r="V982">
        <v>0.1</v>
      </c>
      <c r="W982">
        <v>59.929200000000009</v>
      </c>
      <c r="X982" s="1">
        <v>-59.929200000000002</v>
      </c>
      <c r="Y982" s="1">
        <v>659.22120000000007</v>
      </c>
      <c r="Z982" t="s">
        <v>53</v>
      </c>
      <c r="AA982" s="2">
        <v>93.223200000000006</v>
      </c>
      <c r="AB982" s="3">
        <v>0.15555555555555556</v>
      </c>
      <c r="AC982" s="1">
        <v>-446.13959999999997</v>
      </c>
      <c r="AD982">
        <v>5</v>
      </c>
      <c r="AE982">
        <v>5</v>
      </c>
      <c r="AF982" t="s">
        <v>48</v>
      </c>
      <c r="AG982">
        <v>2016</v>
      </c>
      <c r="AH982">
        <f>COUNTBLANK(datos[[#This Row],[Row ID]:[Year sales]])</f>
        <v>0</v>
      </c>
    </row>
    <row r="983" spans="1:34" x14ac:dyDescent="0.3">
      <c r="A983">
        <v>982</v>
      </c>
      <c r="B983" t="s">
        <v>2972</v>
      </c>
      <c r="C983" s="4">
        <v>41954</v>
      </c>
      <c r="D983" s="4">
        <v>41957</v>
      </c>
      <c r="E983" t="s">
        <v>34</v>
      </c>
      <c r="F983" t="s">
        <v>2973</v>
      </c>
      <c r="G983" t="s">
        <v>2974</v>
      </c>
      <c r="H983" t="s">
        <v>37</v>
      </c>
      <c r="I983" t="s">
        <v>38</v>
      </c>
      <c r="J983" t="s">
        <v>1497</v>
      </c>
      <c r="K983" t="s">
        <v>477</v>
      </c>
      <c r="L983">
        <v>80027</v>
      </c>
      <c r="M983" t="s">
        <v>60</v>
      </c>
      <c r="N983" t="s">
        <v>2975</v>
      </c>
      <c r="O983" t="s">
        <v>62</v>
      </c>
      <c r="P983" t="s">
        <v>86</v>
      </c>
      <c r="Q983" t="s">
        <v>2976</v>
      </c>
      <c r="R983" s="1">
        <v>3.3919999999999999</v>
      </c>
      <c r="S983">
        <v>1</v>
      </c>
      <c r="T983">
        <f t="shared" si="15"/>
        <v>29</v>
      </c>
      <c r="U983" t="s">
        <v>46</v>
      </c>
      <c r="V983">
        <v>0.2</v>
      </c>
      <c r="W983">
        <v>0.6784</v>
      </c>
      <c r="X983" s="1">
        <v>-0.6784</v>
      </c>
      <c r="Y983" s="1">
        <v>4.0704000000000002</v>
      </c>
      <c r="Z983" t="s">
        <v>65</v>
      </c>
      <c r="AA983" s="2">
        <v>0.80559999999999998</v>
      </c>
      <c r="AB983" s="3">
        <v>0.23749999999999999</v>
      </c>
      <c r="AC983" s="1">
        <v>-1.9079999999999999</v>
      </c>
      <c r="AD983">
        <v>3</v>
      </c>
      <c r="AE983">
        <v>3</v>
      </c>
      <c r="AF983" t="s">
        <v>48</v>
      </c>
      <c r="AG983">
        <v>2014</v>
      </c>
      <c r="AH983">
        <f>COUNTBLANK(datos[[#This Row],[Row ID]:[Year sales]])</f>
        <v>0</v>
      </c>
    </row>
    <row r="984" spans="1:34" x14ac:dyDescent="0.3">
      <c r="A984">
        <v>983</v>
      </c>
      <c r="B984" t="s">
        <v>2972</v>
      </c>
      <c r="C984" s="4">
        <v>41954</v>
      </c>
      <c r="D984" s="4">
        <v>41957</v>
      </c>
      <c r="E984" t="s">
        <v>34</v>
      </c>
      <c r="F984" t="s">
        <v>2973</v>
      </c>
      <c r="G984" t="s">
        <v>2974</v>
      </c>
      <c r="H984" t="s">
        <v>37</v>
      </c>
      <c r="I984" t="s">
        <v>38</v>
      </c>
      <c r="J984" t="s">
        <v>1497</v>
      </c>
      <c r="K984" t="s">
        <v>477</v>
      </c>
      <c r="L984">
        <v>80027</v>
      </c>
      <c r="M984" t="s">
        <v>60</v>
      </c>
      <c r="N984" t="s">
        <v>2977</v>
      </c>
      <c r="O984" t="s">
        <v>90</v>
      </c>
      <c r="P984" t="s">
        <v>91</v>
      </c>
      <c r="Q984" t="s">
        <v>2978</v>
      </c>
      <c r="R984" s="1">
        <v>559.98400000000004</v>
      </c>
      <c r="S984">
        <v>2</v>
      </c>
      <c r="T984">
        <f t="shared" si="15"/>
        <v>28</v>
      </c>
      <c r="U984" t="s">
        <v>46</v>
      </c>
      <c r="V984">
        <v>0.2</v>
      </c>
      <c r="W984">
        <v>111.99680000000001</v>
      </c>
      <c r="X984" s="1">
        <v>-111.99679999999999</v>
      </c>
      <c r="Y984" s="1">
        <v>671.98080000000004</v>
      </c>
      <c r="Z984" t="s">
        <v>53</v>
      </c>
      <c r="AA984" s="2">
        <v>55.998399999999997</v>
      </c>
      <c r="AB984" s="3">
        <v>9.9999999999999992E-2</v>
      </c>
      <c r="AC984" s="1">
        <v>-391.98880000000003</v>
      </c>
      <c r="AD984">
        <v>3</v>
      </c>
      <c r="AE984">
        <v>3</v>
      </c>
      <c r="AF984" t="s">
        <v>48</v>
      </c>
      <c r="AG984">
        <v>2014</v>
      </c>
      <c r="AH984">
        <f>COUNTBLANK(datos[[#This Row],[Row ID]:[Year sales]])</f>
        <v>0</v>
      </c>
    </row>
    <row r="985" spans="1:34" x14ac:dyDescent="0.3">
      <c r="A985">
        <v>984</v>
      </c>
      <c r="B985" t="s">
        <v>2972</v>
      </c>
      <c r="C985" s="4">
        <v>41954</v>
      </c>
      <c r="D985" s="4">
        <v>41957</v>
      </c>
      <c r="E985" t="s">
        <v>34</v>
      </c>
      <c r="F985" t="s">
        <v>2973</v>
      </c>
      <c r="G985" t="s">
        <v>2974</v>
      </c>
      <c r="H985" t="s">
        <v>37</v>
      </c>
      <c r="I985" t="s">
        <v>38</v>
      </c>
      <c r="J985" t="s">
        <v>1497</v>
      </c>
      <c r="K985" t="s">
        <v>477</v>
      </c>
      <c r="L985">
        <v>80027</v>
      </c>
      <c r="M985" t="s">
        <v>60</v>
      </c>
      <c r="N985" t="s">
        <v>2605</v>
      </c>
      <c r="O985" t="s">
        <v>43</v>
      </c>
      <c r="P985" t="s">
        <v>50</v>
      </c>
      <c r="Q985" t="s">
        <v>2606</v>
      </c>
      <c r="R985" s="1">
        <v>603.91999999999996</v>
      </c>
      <c r="S985">
        <v>5</v>
      </c>
      <c r="T985">
        <f t="shared" si="15"/>
        <v>32</v>
      </c>
      <c r="U985" t="s">
        <v>75</v>
      </c>
      <c r="V985">
        <v>0.2</v>
      </c>
      <c r="W985">
        <v>120.78399999999999</v>
      </c>
      <c r="X985" s="1">
        <v>-120.78400000000001</v>
      </c>
      <c r="Y985" s="1">
        <v>724.70399999999995</v>
      </c>
      <c r="Z985" t="s">
        <v>53</v>
      </c>
      <c r="AA985" s="2">
        <v>75.489999999999995</v>
      </c>
      <c r="AB985" s="3">
        <v>0.125</v>
      </c>
      <c r="AC985" s="1">
        <v>-407.64600000000002</v>
      </c>
      <c r="AD985">
        <v>3</v>
      </c>
      <c r="AE985">
        <v>3</v>
      </c>
      <c r="AF985" t="s">
        <v>48</v>
      </c>
      <c r="AG985">
        <v>2014</v>
      </c>
      <c r="AH985">
        <f>COUNTBLANK(datos[[#This Row],[Row ID]:[Year sales]])</f>
        <v>0</v>
      </c>
    </row>
    <row r="986" spans="1:34" x14ac:dyDescent="0.3">
      <c r="A986">
        <v>985</v>
      </c>
      <c r="B986" t="s">
        <v>2979</v>
      </c>
      <c r="C986" s="4">
        <v>43007</v>
      </c>
      <c r="D986" s="4">
        <v>43013</v>
      </c>
      <c r="E986" t="s">
        <v>67</v>
      </c>
      <c r="F986" t="s">
        <v>2980</v>
      </c>
      <c r="G986" t="s">
        <v>2981</v>
      </c>
      <c r="H986" t="s">
        <v>122</v>
      </c>
      <c r="I986" t="s">
        <v>38</v>
      </c>
      <c r="J986" t="s">
        <v>623</v>
      </c>
      <c r="K986" t="s">
        <v>124</v>
      </c>
      <c r="L986">
        <v>77506</v>
      </c>
      <c r="M986" t="s">
        <v>125</v>
      </c>
      <c r="N986" t="s">
        <v>2517</v>
      </c>
      <c r="O986" t="s">
        <v>62</v>
      </c>
      <c r="P986" t="s">
        <v>63</v>
      </c>
      <c r="Q986" t="s">
        <v>2518</v>
      </c>
      <c r="R986" s="1">
        <v>7.968</v>
      </c>
      <c r="S986">
        <v>2</v>
      </c>
      <c r="T986">
        <f t="shared" si="15"/>
        <v>40</v>
      </c>
      <c r="U986" t="s">
        <v>46</v>
      </c>
      <c r="V986">
        <v>0.2</v>
      </c>
      <c r="W986">
        <v>1.5936000000000001</v>
      </c>
      <c r="X986" s="1">
        <v>-1.5935999999999999</v>
      </c>
      <c r="Y986" s="1">
        <v>9.5616000000000003</v>
      </c>
      <c r="Z986" t="s">
        <v>65</v>
      </c>
      <c r="AA986" s="2">
        <v>2.5895999999999999</v>
      </c>
      <c r="AB986" s="3">
        <v>0.32500000000000001</v>
      </c>
      <c r="AC986" s="1">
        <v>-3.7848000000000002</v>
      </c>
      <c r="AD986">
        <v>6</v>
      </c>
      <c r="AE986">
        <v>6</v>
      </c>
      <c r="AF986" t="s">
        <v>48</v>
      </c>
      <c r="AG986">
        <v>2017</v>
      </c>
      <c r="AH986">
        <f>COUNTBLANK(datos[[#This Row],[Row ID]:[Year sales]])</f>
        <v>0</v>
      </c>
    </row>
    <row r="987" spans="1:34" x14ac:dyDescent="0.3">
      <c r="A987">
        <v>986</v>
      </c>
      <c r="B987" t="s">
        <v>2979</v>
      </c>
      <c r="C987" s="4">
        <v>43007</v>
      </c>
      <c r="D987" s="4">
        <v>43013</v>
      </c>
      <c r="E987" t="s">
        <v>67</v>
      </c>
      <c r="F987" t="s">
        <v>2980</v>
      </c>
      <c r="G987" t="s">
        <v>2981</v>
      </c>
      <c r="H987" t="s">
        <v>122</v>
      </c>
      <c r="I987" t="s">
        <v>38</v>
      </c>
      <c r="J987" t="s">
        <v>623</v>
      </c>
      <c r="K987" t="s">
        <v>124</v>
      </c>
      <c r="L987">
        <v>77506</v>
      </c>
      <c r="M987" t="s">
        <v>125</v>
      </c>
      <c r="N987" t="s">
        <v>2982</v>
      </c>
      <c r="O987" t="s">
        <v>62</v>
      </c>
      <c r="P987" t="s">
        <v>193</v>
      </c>
      <c r="Q987" t="s">
        <v>2983</v>
      </c>
      <c r="R987" s="1">
        <v>27.968</v>
      </c>
      <c r="S987">
        <v>4</v>
      </c>
      <c r="T987">
        <f t="shared" si="15"/>
        <v>37</v>
      </c>
      <c r="U987" t="s">
        <v>52</v>
      </c>
      <c r="V987">
        <v>0.2</v>
      </c>
      <c r="W987">
        <v>5.5936000000000003</v>
      </c>
      <c r="X987" s="1">
        <v>-5.5936000000000003</v>
      </c>
      <c r="Y987" s="1">
        <v>33.561599999999999</v>
      </c>
      <c r="Z987" t="s">
        <v>65</v>
      </c>
      <c r="AA987" s="2">
        <v>9.4391999999999996</v>
      </c>
      <c r="AB987" s="3">
        <v>0.33749999999999997</v>
      </c>
      <c r="AC987" s="1">
        <v>-12.9352</v>
      </c>
      <c r="AD987">
        <v>6</v>
      </c>
      <c r="AE987">
        <v>6</v>
      </c>
      <c r="AF987" t="s">
        <v>48</v>
      </c>
      <c r="AG987">
        <v>2017</v>
      </c>
      <c r="AH987">
        <f>COUNTBLANK(datos[[#This Row],[Row ID]:[Year sales]])</f>
        <v>0</v>
      </c>
    </row>
    <row r="988" spans="1:34" x14ac:dyDescent="0.3">
      <c r="A988">
        <v>987</v>
      </c>
      <c r="B988" t="s">
        <v>2979</v>
      </c>
      <c r="C988" s="4">
        <v>43007</v>
      </c>
      <c r="D988" s="4">
        <v>43013</v>
      </c>
      <c r="E988" t="s">
        <v>67</v>
      </c>
      <c r="F988" t="s">
        <v>2980</v>
      </c>
      <c r="G988" t="s">
        <v>2981</v>
      </c>
      <c r="H988" t="s">
        <v>122</v>
      </c>
      <c r="I988" t="s">
        <v>38</v>
      </c>
      <c r="J988" t="s">
        <v>623</v>
      </c>
      <c r="K988" t="s">
        <v>124</v>
      </c>
      <c r="L988">
        <v>77506</v>
      </c>
      <c r="M988" t="s">
        <v>125</v>
      </c>
      <c r="N988" t="s">
        <v>2984</v>
      </c>
      <c r="O988" t="s">
        <v>90</v>
      </c>
      <c r="P988" t="s">
        <v>704</v>
      </c>
      <c r="Q988" t="s">
        <v>2985</v>
      </c>
      <c r="R988" s="1">
        <v>336.51</v>
      </c>
      <c r="S988">
        <v>3</v>
      </c>
      <c r="T988">
        <f t="shared" si="15"/>
        <v>3</v>
      </c>
      <c r="U988" t="s">
        <v>52</v>
      </c>
      <c r="V988">
        <v>0.4</v>
      </c>
      <c r="W988">
        <v>134.60400000000001</v>
      </c>
      <c r="X988" s="1">
        <v>-134.60400000000001</v>
      </c>
      <c r="Y988" s="1">
        <v>471.11400000000003</v>
      </c>
      <c r="Z988" t="s">
        <v>47</v>
      </c>
      <c r="AA988" s="2">
        <v>44.868000000000002</v>
      </c>
      <c r="AB988" s="3">
        <v>0.13333333333333333</v>
      </c>
      <c r="AC988" s="1">
        <v>-157.03800000000001</v>
      </c>
      <c r="AD988">
        <v>6</v>
      </c>
      <c r="AE988">
        <v>6</v>
      </c>
      <c r="AF988" t="s">
        <v>48</v>
      </c>
      <c r="AG988">
        <v>2017</v>
      </c>
      <c r="AH988">
        <f>COUNTBLANK(datos[[#This Row],[Row ID]:[Year sales]])</f>
        <v>0</v>
      </c>
    </row>
    <row r="989" spans="1:34" x14ac:dyDescent="0.3">
      <c r="A989">
        <v>988</v>
      </c>
      <c r="B989" t="s">
        <v>2986</v>
      </c>
      <c r="C989" s="4">
        <v>42073</v>
      </c>
      <c r="D989" s="4">
        <v>42073</v>
      </c>
      <c r="E989" t="s">
        <v>1312</v>
      </c>
      <c r="F989" t="s">
        <v>2987</v>
      </c>
      <c r="G989" t="s">
        <v>2988</v>
      </c>
      <c r="H989" t="s">
        <v>37</v>
      </c>
      <c r="I989" t="s">
        <v>38</v>
      </c>
      <c r="J989" t="s">
        <v>204</v>
      </c>
      <c r="K989" t="s">
        <v>124</v>
      </c>
      <c r="L989">
        <v>77041</v>
      </c>
      <c r="M989" t="s">
        <v>125</v>
      </c>
      <c r="N989" t="s">
        <v>2989</v>
      </c>
      <c r="O989" t="s">
        <v>62</v>
      </c>
      <c r="P989" t="s">
        <v>94</v>
      </c>
      <c r="Q989" t="s">
        <v>2990</v>
      </c>
      <c r="R989" s="1">
        <v>1.1120000000000001</v>
      </c>
      <c r="S989">
        <v>2</v>
      </c>
      <c r="T989">
        <f t="shared" si="15"/>
        <v>29</v>
      </c>
      <c r="U989" t="s">
        <v>46</v>
      </c>
      <c r="V989">
        <v>0.8</v>
      </c>
      <c r="W989">
        <v>0.88960000000000017</v>
      </c>
      <c r="X989" s="1">
        <v>-0.88959999999999995</v>
      </c>
      <c r="Y989" s="1">
        <v>2.0016000000000003</v>
      </c>
      <c r="Z989" t="s">
        <v>65</v>
      </c>
      <c r="AA989" s="2">
        <v>-1.8904000000000001</v>
      </c>
      <c r="AB989" s="3">
        <v>-1.7</v>
      </c>
      <c r="AC989" s="1">
        <v>-2.1128</v>
      </c>
      <c r="AD989">
        <v>0</v>
      </c>
      <c r="AE989">
        <v>0</v>
      </c>
      <c r="AF989" t="s">
        <v>48</v>
      </c>
      <c r="AG989">
        <v>2015</v>
      </c>
      <c r="AH989">
        <f>COUNTBLANK(datos[[#This Row],[Row ID]:[Year sales]])</f>
        <v>0</v>
      </c>
    </row>
    <row r="990" spans="1:34" x14ac:dyDescent="0.3">
      <c r="A990">
        <v>989</v>
      </c>
      <c r="B990" t="s">
        <v>2991</v>
      </c>
      <c r="C990" s="4">
        <v>42876</v>
      </c>
      <c r="D990" s="4">
        <v>42881</v>
      </c>
      <c r="E990" t="s">
        <v>67</v>
      </c>
      <c r="F990" t="s">
        <v>1672</v>
      </c>
      <c r="G990" t="s">
        <v>1673</v>
      </c>
      <c r="H990" t="s">
        <v>57</v>
      </c>
      <c r="I990" t="s">
        <v>38</v>
      </c>
      <c r="J990" t="s">
        <v>1584</v>
      </c>
      <c r="K990" t="s">
        <v>287</v>
      </c>
      <c r="L990">
        <v>13021</v>
      </c>
      <c r="M990" t="s">
        <v>168</v>
      </c>
      <c r="N990" t="s">
        <v>2262</v>
      </c>
      <c r="O990" t="s">
        <v>43</v>
      </c>
      <c r="P990" t="s">
        <v>83</v>
      </c>
      <c r="Q990" t="s">
        <v>2263</v>
      </c>
      <c r="R990" s="1">
        <v>520.04999999999995</v>
      </c>
      <c r="S990">
        <v>5</v>
      </c>
      <c r="T990">
        <f t="shared" si="15"/>
        <v>13</v>
      </c>
      <c r="U990" t="s">
        <v>75</v>
      </c>
      <c r="V990">
        <v>0</v>
      </c>
      <c r="W990">
        <v>0</v>
      </c>
      <c r="X990" s="1">
        <v>0</v>
      </c>
      <c r="Y990" s="1">
        <v>520.04999999999995</v>
      </c>
      <c r="Z990" t="s">
        <v>53</v>
      </c>
      <c r="AA990" s="2">
        <v>72.807000000000002</v>
      </c>
      <c r="AB990" s="3">
        <v>0.14000000000000001</v>
      </c>
      <c r="AC990" s="1">
        <v>-447.24299999999999</v>
      </c>
      <c r="AD990">
        <v>5</v>
      </c>
      <c r="AE990">
        <v>5</v>
      </c>
      <c r="AF990" t="s">
        <v>48</v>
      </c>
      <c r="AG990">
        <v>2017</v>
      </c>
      <c r="AH990">
        <f>COUNTBLANK(datos[[#This Row],[Row ID]:[Year sales]])</f>
        <v>0</v>
      </c>
    </row>
    <row r="991" spans="1:34" x14ac:dyDescent="0.3">
      <c r="A991">
        <v>990</v>
      </c>
      <c r="B991" t="s">
        <v>2991</v>
      </c>
      <c r="C991" s="4">
        <v>42876</v>
      </c>
      <c r="D991" s="4">
        <v>42881</v>
      </c>
      <c r="E991" t="s">
        <v>67</v>
      </c>
      <c r="F991" t="s">
        <v>1672</v>
      </c>
      <c r="G991" t="s">
        <v>1673</v>
      </c>
      <c r="H991" t="s">
        <v>57</v>
      </c>
      <c r="I991" t="s">
        <v>38</v>
      </c>
      <c r="J991" t="s">
        <v>1584</v>
      </c>
      <c r="K991" t="s">
        <v>287</v>
      </c>
      <c r="L991">
        <v>13021</v>
      </c>
      <c r="M991" t="s">
        <v>168</v>
      </c>
      <c r="N991" t="s">
        <v>2992</v>
      </c>
      <c r="O991" t="s">
        <v>62</v>
      </c>
      <c r="P991" t="s">
        <v>86</v>
      </c>
      <c r="Q991" t="s">
        <v>2993</v>
      </c>
      <c r="R991" s="1">
        <v>17.97</v>
      </c>
      <c r="S991">
        <v>3</v>
      </c>
      <c r="T991">
        <f t="shared" si="15"/>
        <v>13</v>
      </c>
      <c r="U991" t="s">
        <v>52</v>
      </c>
      <c r="V991">
        <v>0</v>
      </c>
      <c r="W991">
        <v>0</v>
      </c>
      <c r="X991" s="1">
        <v>0</v>
      </c>
      <c r="Y991" s="1">
        <v>17.97</v>
      </c>
      <c r="Z991" t="s">
        <v>65</v>
      </c>
      <c r="AA991" s="2">
        <v>5.2112999999999996</v>
      </c>
      <c r="AB991" s="3">
        <v>0.28999999999999998</v>
      </c>
      <c r="AC991" s="1">
        <v>-12.758699999999999</v>
      </c>
      <c r="AD991">
        <v>5</v>
      </c>
      <c r="AE991">
        <v>5</v>
      </c>
      <c r="AF991" t="s">
        <v>48</v>
      </c>
      <c r="AG991">
        <v>2017</v>
      </c>
      <c r="AH991">
        <f>COUNTBLANK(datos[[#This Row],[Row ID]:[Year sales]])</f>
        <v>0</v>
      </c>
    </row>
    <row r="992" spans="1:34" x14ac:dyDescent="0.3">
      <c r="A992">
        <v>991</v>
      </c>
      <c r="B992" t="s">
        <v>2994</v>
      </c>
      <c r="C992" s="4">
        <v>42092</v>
      </c>
      <c r="D992" s="4">
        <v>42094</v>
      </c>
      <c r="E992" t="s">
        <v>34</v>
      </c>
      <c r="F992" t="s">
        <v>2995</v>
      </c>
      <c r="G992" t="s">
        <v>2996</v>
      </c>
      <c r="H992" t="s">
        <v>122</v>
      </c>
      <c r="I992" t="s">
        <v>38</v>
      </c>
      <c r="J992" t="s">
        <v>1545</v>
      </c>
      <c r="K992" t="s">
        <v>71</v>
      </c>
      <c r="L992">
        <v>32216</v>
      </c>
      <c r="M992" t="s">
        <v>41</v>
      </c>
      <c r="N992" t="s">
        <v>1158</v>
      </c>
      <c r="O992" t="s">
        <v>43</v>
      </c>
      <c r="P992" t="s">
        <v>50</v>
      </c>
      <c r="Q992" t="s">
        <v>1159</v>
      </c>
      <c r="R992" s="1">
        <v>1166.92</v>
      </c>
      <c r="S992">
        <v>5</v>
      </c>
      <c r="T992">
        <f t="shared" si="15"/>
        <v>34</v>
      </c>
      <c r="U992" t="s">
        <v>75</v>
      </c>
      <c r="V992">
        <v>0.2</v>
      </c>
      <c r="W992">
        <v>233.38400000000001</v>
      </c>
      <c r="X992" s="1">
        <v>-233.38399999999999</v>
      </c>
      <c r="Y992" s="1">
        <v>1400.3040000000001</v>
      </c>
      <c r="Z992" t="s">
        <v>53</v>
      </c>
      <c r="AA992" s="2">
        <v>131.27850000000001</v>
      </c>
      <c r="AB992" s="3">
        <v>0.1125</v>
      </c>
      <c r="AC992" s="1">
        <v>-802.25750000000005</v>
      </c>
      <c r="AD992">
        <v>2</v>
      </c>
      <c r="AE992">
        <v>2</v>
      </c>
      <c r="AF992" t="s">
        <v>48</v>
      </c>
      <c r="AG992">
        <v>2015</v>
      </c>
      <c r="AH992">
        <f>COUNTBLANK(datos[[#This Row],[Row ID]:[Year sales]])</f>
        <v>0</v>
      </c>
    </row>
    <row r="993" spans="1:34" x14ac:dyDescent="0.3">
      <c r="A993">
        <v>992</v>
      </c>
      <c r="B993" t="s">
        <v>2997</v>
      </c>
      <c r="C993" s="4">
        <v>42622</v>
      </c>
      <c r="D993" s="4">
        <v>42624</v>
      </c>
      <c r="E993" t="s">
        <v>208</v>
      </c>
      <c r="F993" t="s">
        <v>562</v>
      </c>
      <c r="G993" t="s">
        <v>563</v>
      </c>
      <c r="H993" t="s">
        <v>37</v>
      </c>
      <c r="I993" t="s">
        <v>38</v>
      </c>
      <c r="J993" t="s">
        <v>286</v>
      </c>
      <c r="K993" t="s">
        <v>287</v>
      </c>
      <c r="L993">
        <v>10024</v>
      </c>
      <c r="M993" t="s">
        <v>168</v>
      </c>
      <c r="N993" t="s">
        <v>2466</v>
      </c>
      <c r="O993" t="s">
        <v>62</v>
      </c>
      <c r="P993" t="s">
        <v>94</v>
      </c>
      <c r="Q993" t="s">
        <v>2467</v>
      </c>
      <c r="R993" s="1">
        <v>14.624000000000001</v>
      </c>
      <c r="S993">
        <v>2</v>
      </c>
      <c r="T993">
        <f t="shared" si="15"/>
        <v>40</v>
      </c>
      <c r="U993" t="s">
        <v>46</v>
      </c>
      <c r="V993">
        <v>0.2</v>
      </c>
      <c r="W993">
        <v>2.9248000000000003</v>
      </c>
      <c r="X993" s="1">
        <v>-2.9247999999999998</v>
      </c>
      <c r="Y993" s="1">
        <v>17.5488</v>
      </c>
      <c r="Z993" t="s">
        <v>65</v>
      </c>
      <c r="AA993" s="2">
        <v>5.484</v>
      </c>
      <c r="AB993" s="3">
        <v>0.375</v>
      </c>
      <c r="AC993" s="1">
        <v>-6.2152000000000003</v>
      </c>
      <c r="AD993">
        <v>2</v>
      </c>
      <c r="AE993">
        <v>2</v>
      </c>
      <c r="AF993" t="s">
        <v>48</v>
      </c>
      <c r="AG993">
        <v>2016</v>
      </c>
      <c r="AH993">
        <f>COUNTBLANK(datos[[#This Row],[Row ID]:[Year sales]])</f>
        <v>0</v>
      </c>
    </row>
    <row r="994" spans="1:34" x14ac:dyDescent="0.3">
      <c r="A994">
        <v>993</v>
      </c>
      <c r="B994" t="s">
        <v>2998</v>
      </c>
      <c r="C994" s="4">
        <v>42608</v>
      </c>
      <c r="D994" s="4">
        <v>42609</v>
      </c>
      <c r="E994" t="s">
        <v>208</v>
      </c>
      <c r="F994" t="s">
        <v>2408</v>
      </c>
      <c r="G994" t="s">
        <v>2409</v>
      </c>
      <c r="H994" t="s">
        <v>37</v>
      </c>
      <c r="I994" t="s">
        <v>38</v>
      </c>
      <c r="J994" t="s">
        <v>651</v>
      </c>
      <c r="K994" t="s">
        <v>59</v>
      </c>
      <c r="L994">
        <v>95123</v>
      </c>
      <c r="M994" t="s">
        <v>60</v>
      </c>
      <c r="N994" t="s">
        <v>1092</v>
      </c>
      <c r="O994" t="s">
        <v>62</v>
      </c>
      <c r="P994" t="s">
        <v>289</v>
      </c>
      <c r="Q994" t="s">
        <v>1093</v>
      </c>
      <c r="R994" s="1">
        <v>10.23</v>
      </c>
      <c r="S994">
        <v>3</v>
      </c>
      <c r="T994">
        <f t="shared" si="15"/>
        <v>15</v>
      </c>
      <c r="U994" t="s">
        <v>52</v>
      </c>
      <c r="V994">
        <v>0</v>
      </c>
      <c r="W994">
        <v>0</v>
      </c>
      <c r="X994" s="1">
        <v>0</v>
      </c>
      <c r="Y994" s="1">
        <v>10.23</v>
      </c>
      <c r="Z994" t="s">
        <v>65</v>
      </c>
      <c r="AA994" s="2">
        <v>4.9104000000000001</v>
      </c>
      <c r="AB994" s="3">
        <v>0.48</v>
      </c>
      <c r="AC994" s="1">
        <v>-5.3196000000000003</v>
      </c>
      <c r="AD994">
        <v>1</v>
      </c>
      <c r="AE994">
        <v>1</v>
      </c>
      <c r="AF994" t="s">
        <v>48</v>
      </c>
      <c r="AG994">
        <v>2016</v>
      </c>
      <c r="AH994">
        <f>COUNTBLANK(datos[[#This Row],[Row ID]:[Year sales]])</f>
        <v>0</v>
      </c>
    </row>
    <row r="995" spans="1:34" x14ac:dyDescent="0.3">
      <c r="A995">
        <v>994</v>
      </c>
      <c r="B995" t="s">
        <v>2998</v>
      </c>
      <c r="C995" s="4">
        <v>42608</v>
      </c>
      <c r="D995" s="4">
        <v>42609</v>
      </c>
      <c r="E995" t="s">
        <v>208</v>
      </c>
      <c r="F995" t="s">
        <v>2408</v>
      </c>
      <c r="G995" t="s">
        <v>2409</v>
      </c>
      <c r="H995" t="s">
        <v>37</v>
      </c>
      <c r="I995" t="s">
        <v>38</v>
      </c>
      <c r="J995" t="s">
        <v>651</v>
      </c>
      <c r="K995" t="s">
        <v>59</v>
      </c>
      <c r="L995">
        <v>95123</v>
      </c>
      <c r="M995" t="s">
        <v>60</v>
      </c>
      <c r="N995" t="s">
        <v>2999</v>
      </c>
      <c r="O995" t="s">
        <v>62</v>
      </c>
      <c r="P995" t="s">
        <v>110</v>
      </c>
      <c r="Q995" t="s">
        <v>3000</v>
      </c>
      <c r="R995" s="1">
        <v>154.9</v>
      </c>
      <c r="S995">
        <v>5</v>
      </c>
      <c r="T995">
        <f t="shared" si="15"/>
        <v>11</v>
      </c>
      <c r="U995" t="s">
        <v>75</v>
      </c>
      <c r="V995">
        <v>0</v>
      </c>
      <c r="W995">
        <v>0</v>
      </c>
      <c r="X995" s="1">
        <v>0</v>
      </c>
      <c r="Y995" s="1">
        <v>154.9</v>
      </c>
      <c r="Z995" t="s">
        <v>99</v>
      </c>
      <c r="AA995" s="2">
        <v>69.704999999999998</v>
      </c>
      <c r="AB995" s="3">
        <v>0.44999999999999996</v>
      </c>
      <c r="AC995" s="1">
        <v>-85.194999999999993</v>
      </c>
      <c r="AD995">
        <v>1</v>
      </c>
      <c r="AE995">
        <v>1</v>
      </c>
      <c r="AF995" t="s">
        <v>48</v>
      </c>
      <c r="AG995">
        <v>2016</v>
      </c>
      <c r="AH995">
        <f>COUNTBLANK(datos[[#This Row],[Row ID]:[Year sales]])</f>
        <v>0</v>
      </c>
    </row>
    <row r="996" spans="1:34" x14ac:dyDescent="0.3">
      <c r="A996">
        <v>995</v>
      </c>
      <c r="B996" t="s">
        <v>3001</v>
      </c>
      <c r="C996" s="4">
        <v>41780</v>
      </c>
      <c r="D996" s="4">
        <v>41784</v>
      </c>
      <c r="E996" t="s">
        <v>67</v>
      </c>
      <c r="F996" t="s">
        <v>3002</v>
      </c>
      <c r="G996" t="s">
        <v>3003</v>
      </c>
      <c r="H996" t="s">
        <v>57</v>
      </c>
      <c r="I996" t="s">
        <v>38</v>
      </c>
      <c r="J996" t="s">
        <v>3004</v>
      </c>
      <c r="K996" t="s">
        <v>339</v>
      </c>
      <c r="L996">
        <v>23464</v>
      </c>
      <c r="M996" t="s">
        <v>41</v>
      </c>
      <c r="N996" t="s">
        <v>3005</v>
      </c>
      <c r="O996" t="s">
        <v>62</v>
      </c>
      <c r="P996" t="s">
        <v>94</v>
      </c>
      <c r="Q996" t="s">
        <v>3006</v>
      </c>
      <c r="R996" s="1">
        <v>2715.93</v>
      </c>
      <c r="S996">
        <v>7</v>
      </c>
      <c r="T996">
        <f t="shared" si="15"/>
        <v>27</v>
      </c>
      <c r="U996" t="s">
        <v>75</v>
      </c>
      <c r="V996">
        <v>0</v>
      </c>
      <c r="W996">
        <v>0</v>
      </c>
      <c r="X996" s="1">
        <v>0</v>
      </c>
      <c r="Y996" s="1">
        <v>2715.93</v>
      </c>
      <c r="Z996" t="s">
        <v>53</v>
      </c>
      <c r="AA996" s="2">
        <v>1276.4871000000001</v>
      </c>
      <c r="AB996" s="3">
        <v>0.47000000000000003</v>
      </c>
      <c r="AC996" s="1">
        <v>-1439.4429</v>
      </c>
      <c r="AD996">
        <v>4</v>
      </c>
      <c r="AE996">
        <v>4</v>
      </c>
      <c r="AF996" t="s">
        <v>48</v>
      </c>
      <c r="AG996">
        <v>2014</v>
      </c>
      <c r="AH996">
        <f>COUNTBLANK(datos[[#This Row],[Row ID]:[Year sales]])</f>
        <v>0</v>
      </c>
    </row>
    <row r="997" spans="1:34" x14ac:dyDescent="0.3">
      <c r="A997">
        <v>996</v>
      </c>
      <c r="B997" t="s">
        <v>3001</v>
      </c>
      <c r="C997" s="4">
        <v>41780</v>
      </c>
      <c r="D997" s="4">
        <v>41784</v>
      </c>
      <c r="E997" t="s">
        <v>67</v>
      </c>
      <c r="F997" t="s">
        <v>3002</v>
      </c>
      <c r="G997" t="s">
        <v>3003</v>
      </c>
      <c r="H997" t="s">
        <v>57</v>
      </c>
      <c r="I997" t="s">
        <v>38</v>
      </c>
      <c r="J997" t="s">
        <v>3004</v>
      </c>
      <c r="K997" t="s">
        <v>339</v>
      </c>
      <c r="L997">
        <v>23464</v>
      </c>
      <c r="M997" t="s">
        <v>41</v>
      </c>
      <c r="N997" t="s">
        <v>2512</v>
      </c>
      <c r="O997" t="s">
        <v>90</v>
      </c>
      <c r="P997" t="s">
        <v>91</v>
      </c>
      <c r="Q997" t="s">
        <v>3007</v>
      </c>
      <c r="R997" s="1">
        <v>617.97</v>
      </c>
      <c r="S997">
        <v>3</v>
      </c>
      <c r="T997">
        <f t="shared" si="15"/>
        <v>8</v>
      </c>
      <c r="U997" t="s">
        <v>52</v>
      </c>
      <c r="V997">
        <v>0</v>
      </c>
      <c r="W997">
        <v>0</v>
      </c>
      <c r="X997" s="1">
        <v>0</v>
      </c>
      <c r="Y997" s="1">
        <v>617.97</v>
      </c>
      <c r="Z997" t="s">
        <v>53</v>
      </c>
      <c r="AA997" s="2">
        <v>173.0316</v>
      </c>
      <c r="AB997" s="3">
        <v>0.27999999999999997</v>
      </c>
      <c r="AC997" s="1">
        <v>-444.9384</v>
      </c>
      <c r="AD997">
        <v>4</v>
      </c>
      <c r="AE997">
        <v>4</v>
      </c>
      <c r="AF997" t="s">
        <v>48</v>
      </c>
      <c r="AG997">
        <v>2014</v>
      </c>
      <c r="AH997">
        <f>COUNTBLANK(datos[[#This Row],[Row ID]:[Year sales]])</f>
        <v>0</v>
      </c>
    </row>
    <row r="998" spans="1:34" x14ac:dyDescent="0.3">
      <c r="A998">
        <v>997</v>
      </c>
      <c r="B998" t="s">
        <v>3008</v>
      </c>
      <c r="C998" s="4">
        <v>42305</v>
      </c>
      <c r="D998" s="4">
        <v>42311</v>
      </c>
      <c r="E998" t="s">
        <v>67</v>
      </c>
      <c r="F998" t="s">
        <v>3009</v>
      </c>
      <c r="G998" t="s">
        <v>3010</v>
      </c>
      <c r="H998" t="s">
        <v>37</v>
      </c>
      <c r="I998" t="s">
        <v>38</v>
      </c>
      <c r="J998" t="s">
        <v>39</v>
      </c>
      <c r="K998" t="s">
        <v>40</v>
      </c>
      <c r="L998">
        <v>42420</v>
      </c>
      <c r="M998" t="s">
        <v>41</v>
      </c>
      <c r="N998" t="s">
        <v>3011</v>
      </c>
      <c r="O998" t="s">
        <v>62</v>
      </c>
      <c r="P998" t="s">
        <v>193</v>
      </c>
      <c r="Q998" t="s">
        <v>3012</v>
      </c>
      <c r="R998" s="1">
        <v>10.67</v>
      </c>
      <c r="S998">
        <v>1</v>
      </c>
      <c r="T998">
        <f t="shared" si="15"/>
        <v>20</v>
      </c>
      <c r="U998" t="s">
        <v>46</v>
      </c>
      <c r="V998">
        <v>0</v>
      </c>
      <c r="W998">
        <v>0</v>
      </c>
      <c r="X998" s="1">
        <v>0</v>
      </c>
      <c r="Y998" s="1">
        <v>10.67</v>
      </c>
      <c r="Z998" t="s">
        <v>65</v>
      </c>
      <c r="AA998" s="2">
        <v>4.9081999999999999</v>
      </c>
      <c r="AB998" s="3">
        <v>0.46</v>
      </c>
      <c r="AC998" s="1">
        <v>-5.7618</v>
      </c>
      <c r="AD998">
        <v>6</v>
      </c>
      <c r="AE998">
        <v>6</v>
      </c>
      <c r="AF998" t="s">
        <v>48</v>
      </c>
      <c r="AG998">
        <v>2015</v>
      </c>
      <c r="AH998">
        <f>COUNTBLANK(datos[[#This Row],[Row ID]:[Year sales]])</f>
        <v>0</v>
      </c>
    </row>
    <row r="999" spans="1:34" x14ac:dyDescent="0.3">
      <c r="A999">
        <v>998</v>
      </c>
      <c r="B999" t="s">
        <v>3008</v>
      </c>
      <c r="C999" s="4">
        <v>42305</v>
      </c>
      <c r="D999" s="4">
        <v>42311</v>
      </c>
      <c r="E999" t="s">
        <v>67</v>
      </c>
      <c r="F999" t="s">
        <v>3009</v>
      </c>
      <c r="G999" t="s">
        <v>3010</v>
      </c>
      <c r="H999" t="s">
        <v>37</v>
      </c>
      <c r="I999" t="s">
        <v>38</v>
      </c>
      <c r="J999" t="s">
        <v>39</v>
      </c>
      <c r="K999" t="s">
        <v>40</v>
      </c>
      <c r="L999">
        <v>42420</v>
      </c>
      <c r="M999" t="s">
        <v>41</v>
      </c>
      <c r="N999" t="s">
        <v>3013</v>
      </c>
      <c r="O999" t="s">
        <v>62</v>
      </c>
      <c r="P999" t="s">
        <v>77</v>
      </c>
      <c r="Q999" t="s">
        <v>3014</v>
      </c>
      <c r="R999" s="1">
        <v>36.630000000000003</v>
      </c>
      <c r="S999">
        <v>3</v>
      </c>
      <c r="T999">
        <f t="shared" si="15"/>
        <v>19</v>
      </c>
      <c r="U999" t="s">
        <v>52</v>
      </c>
      <c r="V999">
        <v>0</v>
      </c>
      <c r="W999">
        <v>0</v>
      </c>
      <c r="X999" s="1">
        <v>0</v>
      </c>
      <c r="Y999" s="1">
        <v>36.630000000000003</v>
      </c>
      <c r="Z999" t="s">
        <v>65</v>
      </c>
      <c r="AA999" s="2">
        <v>9.8901000000000003</v>
      </c>
      <c r="AB999" s="3">
        <v>0.27</v>
      </c>
      <c r="AC999" s="1">
        <v>-26.739899999999999</v>
      </c>
      <c r="AD999">
        <v>6</v>
      </c>
      <c r="AE999">
        <v>6</v>
      </c>
      <c r="AF999" t="s">
        <v>48</v>
      </c>
      <c r="AG999">
        <v>2015</v>
      </c>
      <c r="AH999">
        <f>COUNTBLANK(datos[[#This Row],[Row ID]:[Year sales]])</f>
        <v>0</v>
      </c>
    </row>
    <row r="1000" spans="1:34" x14ac:dyDescent="0.3">
      <c r="A1000">
        <v>999</v>
      </c>
      <c r="B1000" t="s">
        <v>3008</v>
      </c>
      <c r="C1000" s="4">
        <v>42305</v>
      </c>
      <c r="D1000" s="4">
        <v>42311</v>
      </c>
      <c r="E1000" t="s">
        <v>67</v>
      </c>
      <c r="F1000" t="s">
        <v>3009</v>
      </c>
      <c r="G1000" t="s">
        <v>3010</v>
      </c>
      <c r="H1000" t="s">
        <v>37</v>
      </c>
      <c r="I1000" t="s">
        <v>38</v>
      </c>
      <c r="J1000" t="s">
        <v>39</v>
      </c>
      <c r="K1000" t="s">
        <v>40</v>
      </c>
      <c r="L1000">
        <v>42420</v>
      </c>
      <c r="M1000" t="s">
        <v>41</v>
      </c>
      <c r="N1000" t="s">
        <v>3015</v>
      </c>
      <c r="O1000" t="s">
        <v>43</v>
      </c>
      <c r="P1000" t="s">
        <v>83</v>
      </c>
      <c r="Q1000" t="s">
        <v>3016</v>
      </c>
      <c r="R1000" s="1">
        <v>24.1</v>
      </c>
      <c r="S1000">
        <v>5</v>
      </c>
      <c r="T1000">
        <f t="shared" si="15"/>
        <v>19</v>
      </c>
      <c r="U1000" t="s">
        <v>75</v>
      </c>
      <c r="V1000">
        <v>0</v>
      </c>
      <c r="W1000">
        <v>0</v>
      </c>
      <c r="X1000" s="1">
        <v>0</v>
      </c>
      <c r="Y1000" s="1">
        <v>24.1</v>
      </c>
      <c r="Z1000" t="s">
        <v>65</v>
      </c>
      <c r="AA1000" s="2">
        <v>9.1579999999999995</v>
      </c>
      <c r="AB1000" s="3">
        <v>0.37999999999999995</v>
      </c>
      <c r="AC1000" s="1">
        <v>-14.942</v>
      </c>
      <c r="AD1000">
        <v>6</v>
      </c>
      <c r="AE1000">
        <v>6</v>
      </c>
      <c r="AF1000" t="s">
        <v>48</v>
      </c>
      <c r="AG1000">
        <v>2015</v>
      </c>
      <c r="AH1000">
        <f>COUNTBLANK(datos[[#This Row],[Row ID]:[Year sales]])</f>
        <v>0</v>
      </c>
    </row>
    <row r="1001" spans="1:34" x14ac:dyDescent="0.3">
      <c r="A1001">
        <v>1000</v>
      </c>
      <c r="B1001" t="s">
        <v>3008</v>
      </c>
      <c r="C1001" s="4">
        <v>42305</v>
      </c>
      <c r="D1001" s="4">
        <v>42311</v>
      </c>
      <c r="E1001" t="s">
        <v>67</v>
      </c>
      <c r="F1001" t="s">
        <v>3009</v>
      </c>
      <c r="G1001" t="s">
        <v>3010</v>
      </c>
      <c r="H1001" t="s">
        <v>37</v>
      </c>
      <c r="I1001" t="s">
        <v>38</v>
      </c>
      <c r="J1001" t="s">
        <v>39</v>
      </c>
      <c r="K1001" t="s">
        <v>40</v>
      </c>
      <c r="L1001">
        <v>42420</v>
      </c>
      <c r="M1001" t="s">
        <v>41</v>
      </c>
      <c r="N1001" t="s">
        <v>1156</v>
      </c>
      <c r="O1001" t="s">
        <v>43</v>
      </c>
      <c r="P1001" t="s">
        <v>83</v>
      </c>
      <c r="Q1001" t="s">
        <v>1157</v>
      </c>
      <c r="R1001" s="1">
        <v>33.11</v>
      </c>
      <c r="S1001">
        <v>7</v>
      </c>
      <c r="T1001">
        <f t="shared" si="15"/>
        <v>31</v>
      </c>
      <c r="U1001" t="s">
        <v>75</v>
      </c>
      <c r="V1001">
        <v>0</v>
      </c>
      <c r="W1001">
        <v>0</v>
      </c>
      <c r="X1001" s="1">
        <v>0</v>
      </c>
      <c r="Y1001" s="1">
        <v>33.11</v>
      </c>
      <c r="Z1001" t="s">
        <v>65</v>
      </c>
      <c r="AA1001" s="2">
        <v>12.9129</v>
      </c>
      <c r="AB1001" s="3">
        <v>0.39</v>
      </c>
      <c r="AC1001" s="1">
        <v>-20.197099999999999</v>
      </c>
      <c r="AD1001">
        <v>6</v>
      </c>
      <c r="AE1001">
        <v>6</v>
      </c>
      <c r="AF1001" t="s">
        <v>48</v>
      </c>
      <c r="AG1001">
        <v>2015</v>
      </c>
      <c r="AH1001">
        <f>COUNTBLANK(datos[[#This Row],[Row ID]:[Year sales]])</f>
        <v>0</v>
      </c>
    </row>
    <row r="1002" spans="1:34" x14ac:dyDescent="0.3">
      <c r="A1002">
        <v>1001</v>
      </c>
      <c r="B1002" t="s">
        <v>3017</v>
      </c>
      <c r="C1002" s="4">
        <v>42687</v>
      </c>
      <c r="D1002" s="4">
        <v>42691</v>
      </c>
      <c r="E1002" t="s">
        <v>67</v>
      </c>
      <c r="F1002" t="s">
        <v>773</v>
      </c>
      <c r="G1002" t="s">
        <v>774</v>
      </c>
      <c r="H1002" t="s">
        <v>122</v>
      </c>
      <c r="I1002" t="s">
        <v>38</v>
      </c>
      <c r="J1002" t="s">
        <v>2166</v>
      </c>
      <c r="K1002" t="s">
        <v>116</v>
      </c>
      <c r="L1002">
        <v>98661</v>
      </c>
      <c r="M1002" t="s">
        <v>60</v>
      </c>
      <c r="N1002" t="s">
        <v>2614</v>
      </c>
      <c r="O1002" t="s">
        <v>62</v>
      </c>
      <c r="P1002" t="s">
        <v>86</v>
      </c>
      <c r="Q1002" t="s">
        <v>2615</v>
      </c>
      <c r="R1002" s="1">
        <v>44.02</v>
      </c>
      <c r="S1002">
        <v>2</v>
      </c>
      <c r="T1002">
        <f t="shared" si="15"/>
        <v>23</v>
      </c>
      <c r="U1002" t="s">
        <v>46</v>
      </c>
      <c r="V1002">
        <v>0</v>
      </c>
      <c r="W1002">
        <v>0</v>
      </c>
      <c r="X1002" s="1">
        <v>0</v>
      </c>
      <c r="Y1002" s="1">
        <v>44.02</v>
      </c>
      <c r="Z1002" t="s">
        <v>65</v>
      </c>
      <c r="AA1002" s="2">
        <v>11.4452</v>
      </c>
      <c r="AB1002" s="3">
        <v>0.25999999999999995</v>
      </c>
      <c r="AC1002" s="1">
        <v>-32.574800000000003</v>
      </c>
      <c r="AD1002">
        <v>4</v>
      </c>
      <c r="AE1002">
        <v>4</v>
      </c>
      <c r="AF1002" t="s">
        <v>48</v>
      </c>
      <c r="AG1002">
        <v>2016</v>
      </c>
      <c r="AH1002">
        <f>COUNTBLANK(datos[[#This Row],[Row ID]:[Year sales]])</f>
        <v>0</v>
      </c>
    </row>
    <row r="1003" spans="1:34" x14ac:dyDescent="0.3">
      <c r="A1003">
        <v>1002</v>
      </c>
      <c r="B1003" t="s">
        <v>3018</v>
      </c>
      <c r="C1003" s="4">
        <v>42216</v>
      </c>
      <c r="D1003" s="4">
        <v>42216</v>
      </c>
      <c r="E1003" t="s">
        <v>1312</v>
      </c>
      <c r="F1003" t="s">
        <v>2520</v>
      </c>
      <c r="G1003" t="s">
        <v>2521</v>
      </c>
      <c r="H1003" t="s">
        <v>37</v>
      </c>
      <c r="I1003" t="s">
        <v>38</v>
      </c>
      <c r="J1003" t="s">
        <v>286</v>
      </c>
      <c r="K1003" t="s">
        <v>287</v>
      </c>
      <c r="L1003">
        <v>10024</v>
      </c>
      <c r="M1003" t="s">
        <v>168</v>
      </c>
      <c r="N1003" t="s">
        <v>3019</v>
      </c>
      <c r="O1003" t="s">
        <v>90</v>
      </c>
      <c r="P1003" t="s">
        <v>181</v>
      </c>
      <c r="Q1003" t="s">
        <v>3020</v>
      </c>
      <c r="R1003" s="1">
        <v>2309.65</v>
      </c>
      <c r="S1003">
        <v>7</v>
      </c>
      <c r="T1003">
        <f t="shared" si="15"/>
        <v>35</v>
      </c>
      <c r="U1003" t="s">
        <v>75</v>
      </c>
      <c r="V1003">
        <v>0</v>
      </c>
      <c r="W1003">
        <v>0</v>
      </c>
      <c r="X1003" s="1">
        <v>0</v>
      </c>
      <c r="Y1003" s="1">
        <v>2309.65</v>
      </c>
      <c r="Z1003" t="s">
        <v>53</v>
      </c>
      <c r="AA1003" s="2">
        <v>762.18449999999996</v>
      </c>
      <c r="AB1003" s="3">
        <v>0.32999999999999996</v>
      </c>
      <c r="AC1003" s="1">
        <v>-1547.4655</v>
      </c>
      <c r="AD1003">
        <v>0</v>
      </c>
      <c r="AE1003">
        <v>0</v>
      </c>
      <c r="AF1003" t="s">
        <v>48</v>
      </c>
      <c r="AG1003">
        <v>2015</v>
      </c>
      <c r="AH1003">
        <f>COUNTBLANK(datos[[#This Row],[Row ID]:[Year sales]])</f>
        <v>0</v>
      </c>
    </row>
    <row r="1004" spans="1:34" x14ac:dyDescent="0.3">
      <c r="A1004">
        <v>1003</v>
      </c>
      <c r="B1004" t="s">
        <v>3018</v>
      </c>
      <c r="C1004" s="4">
        <v>42216</v>
      </c>
      <c r="D1004" s="4">
        <v>42216</v>
      </c>
      <c r="E1004" t="s">
        <v>1312</v>
      </c>
      <c r="F1004" t="s">
        <v>2520</v>
      </c>
      <c r="G1004" t="s">
        <v>2521</v>
      </c>
      <c r="H1004" t="s">
        <v>37</v>
      </c>
      <c r="I1004" t="s">
        <v>38</v>
      </c>
      <c r="J1004" t="s">
        <v>286</v>
      </c>
      <c r="K1004" t="s">
        <v>287</v>
      </c>
      <c r="L1004">
        <v>10024</v>
      </c>
      <c r="M1004" t="s">
        <v>168</v>
      </c>
      <c r="N1004" t="s">
        <v>1073</v>
      </c>
      <c r="O1004" t="s">
        <v>43</v>
      </c>
      <c r="P1004" t="s">
        <v>73</v>
      </c>
      <c r="Q1004" t="s">
        <v>1074</v>
      </c>
      <c r="R1004" s="1">
        <v>1090.7819999999999</v>
      </c>
      <c r="S1004">
        <v>7</v>
      </c>
      <c r="T1004">
        <f t="shared" si="15"/>
        <v>24</v>
      </c>
      <c r="U1004" t="s">
        <v>75</v>
      </c>
      <c r="V1004">
        <v>0.4</v>
      </c>
      <c r="W1004">
        <v>436.31279999999998</v>
      </c>
      <c r="X1004" s="1">
        <v>-436.31279999999998</v>
      </c>
      <c r="Y1004" s="1">
        <v>1527.0947999999999</v>
      </c>
      <c r="Z1004" t="s">
        <v>53</v>
      </c>
      <c r="AA1004" s="2">
        <v>-290.87520000000001</v>
      </c>
      <c r="AB1004" s="3">
        <v>-0.26666666666666672</v>
      </c>
      <c r="AC1004" s="1">
        <v>-945.34439999999995</v>
      </c>
      <c r="AD1004">
        <v>0</v>
      </c>
      <c r="AE1004">
        <v>0</v>
      </c>
      <c r="AF1004" t="s">
        <v>48</v>
      </c>
      <c r="AG1004">
        <v>2015</v>
      </c>
      <c r="AH1004">
        <f>COUNTBLANK(datos[[#This Row],[Row ID]:[Year sales]])</f>
        <v>0</v>
      </c>
    </row>
    <row r="1005" spans="1:34" x14ac:dyDescent="0.3">
      <c r="A1005">
        <v>1004</v>
      </c>
      <c r="B1005" t="s">
        <v>3018</v>
      </c>
      <c r="C1005" s="4">
        <v>42216</v>
      </c>
      <c r="D1005" s="4">
        <v>42216</v>
      </c>
      <c r="E1005" t="s">
        <v>1312</v>
      </c>
      <c r="F1005" t="s">
        <v>2520</v>
      </c>
      <c r="G1005" t="s">
        <v>2521</v>
      </c>
      <c r="H1005" t="s">
        <v>37</v>
      </c>
      <c r="I1005" t="s">
        <v>38</v>
      </c>
      <c r="J1005" t="s">
        <v>286</v>
      </c>
      <c r="K1005" t="s">
        <v>287</v>
      </c>
      <c r="L1005">
        <v>10024</v>
      </c>
      <c r="M1005" t="s">
        <v>168</v>
      </c>
      <c r="N1005" t="s">
        <v>2951</v>
      </c>
      <c r="O1005" t="s">
        <v>62</v>
      </c>
      <c r="P1005" t="s">
        <v>110</v>
      </c>
      <c r="Q1005" t="s">
        <v>2952</v>
      </c>
      <c r="R1005" s="1">
        <v>19.440000000000001</v>
      </c>
      <c r="S1005">
        <v>3</v>
      </c>
      <c r="T1005">
        <f t="shared" si="15"/>
        <v>25</v>
      </c>
      <c r="U1005" t="s">
        <v>52</v>
      </c>
      <c r="V1005">
        <v>0</v>
      </c>
      <c r="W1005">
        <v>0</v>
      </c>
      <c r="X1005" s="1">
        <v>0</v>
      </c>
      <c r="Y1005" s="1">
        <v>19.440000000000001</v>
      </c>
      <c r="Z1005" t="s">
        <v>65</v>
      </c>
      <c r="AA1005" s="2">
        <v>9.3312000000000008</v>
      </c>
      <c r="AB1005" s="3">
        <v>0.48000000000000004</v>
      </c>
      <c r="AC1005" s="1">
        <v>-10.1088</v>
      </c>
      <c r="AD1005">
        <v>0</v>
      </c>
      <c r="AE1005">
        <v>0</v>
      </c>
      <c r="AF1005" t="s">
        <v>48</v>
      </c>
      <c r="AG1005">
        <v>2015</v>
      </c>
      <c r="AH1005">
        <f>COUNTBLANK(datos[[#This Row],[Row ID]:[Year sales]])</f>
        <v>0</v>
      </c>
    </row>
    <row r="1006" spans="1:34" x14ac:dyDescent="0.3">
      <c r="A1006">
        <v>1005</v>
      </c>
      <c r="B1006" t="s">
        <v>3021</v>
      </c>
      <c r="C1006" s="4">
        <v>42243</v>
      </c>
      <c r="D1006" s="4">
        <v>42247</v>
      </c>
      <c r="E1006" t="s">
        <v>67</v>
      </c>
      <c r="F1006" t="s">
        <v>3022</v>
      </c>
      <c r="G1006" t="s">
        <v>3023</v>
      </c>
      <c r="H1006" t="s">
        <v>37</v>
      </c>
      <c r="I1006" t="s">
        <v>38</v>
      </c>
      <c r="J1006" t="s">
        <v>3024</v>
      </c>
      <c r="K1006" t="s">
        <v>59</v>
      </c>
      <c r="L1006">
        <v>92563</v>
      </c>
      <c r="M1006" t="s">
        <v>60</v>
      </c>
      <c r="N1006" t="s">
        <v>3025</v>
      </c>
      <c r="O1006" t="s">
        <v>62</v>
      </c>
      <c r="P1006" t="s">
        <v>77</v>
      </c>
      <c r="Q1006" t="s">
        <v>3026</v>
      </c>
      <c r="R1006" s="1">
        <v>484.65</v>
      </c>
      <c r="S1006">
        <v>3</v>
      </c>
      <c r="T1006">
        <f t="shared" si="15"/>
        <v>27</v>
      </c>
      <c r="U1006" t="s">
        <v>52</v>
      </c>
      <c r="V1006">
        <v>0</v>
      </c>
      <c r="W1006">
        <v>0</v>
      </c>
      <c r="X1006" s="1">
        <v>0</v>
      </c>
      <c r="Y1006" s="1">
        <v>484.65</v>
      </c>
      <c r="Z1006" t="s">
        <v>47</v>
      </c>
      <c r="AA1006" s="2">
        <v>92.083500000000001</v>
      </c>
      <c r="AB1006" s="3">
        <v>0.19</v>
      </c>
      <c r="AC1006" s="1">
        <v>-392.56650000000002</v>
      </c>
      <c r="AD1006">
        <v>4</v>
      </c>
      <c r="AE1006">
        <v>4</v>
      </c>
      <c r="AF1006" t="s">
        <v>48</v>
      </c>
      <c r="AG1006">
        <v>2015</v>
      </c>
      <c r="AH1006">
        <f>COUNTBLANK(datos[[#This Row],[Row ID]:[Year sales]])</f>
        <v>0</v>
      </c>
    </row>
    <row r="1007" spans="1:34" x14ac:dyDescent="0.3">
      <c r="A1007">
        <v>1006</v>
      </c>
      <c r="B1007" t="s">
        <v>3027</v>
      </c>
      <c r="C1007" s="4">
        <v>42321</v>
      </c>
      <c r="D1007" s="4">
        <v>42325</v>
      </c>
      <c r="E1007" t="s">
        <v>67</v>
      </c>
      <c r="F1007" t="s">
        <v>2509</v>
      </c>
      <c r="G1007" t="s">
        <v>2510</v>
      </c>
      <c r="H1007" t="s">
        <v>37</v>
      </c>
      <c r="I1007" t="s">
        <v>38</v>
      </c>
      <c r="J1007" t="s">
        <v>1545</v>
      </c>
      <c r="K1007" t="s">
        <v>108</v>
      </c>
      <c r="L1007">
        <v>28540</v>
      </c>
      <c r="M1007" t="s">
        <v>41</v>
      </c>
      <c r="N1007" t="s">
        <v>2727</v>
      </c>
      <c r="O1007" t="s">
        <v>62</v>
      </c>
      <c r="P1007" t="s">
        <v>110</v>
      </c>
      <c r="Q1007" t="s">
        <v>2728</v>
      </c>
      <c r="R1007" s="1">
        <v>115.29600000000001</v>
      </c>
      <c r="S1007">
        <v>3</v>
      </c>
      <c r="T1007">
        <f t="shared" si="15"/>
        <v>14</v>
      </c>
      <c r="U1007" t="s">
        <v>52</v>
      </c>
      <c r="V1007">
        <v>0.2</v>
      </c>
      <c r="W1007">
        <v>23.059200000000004</v>
      </c>
      <c r="X1007" s="1">
        <v>-23.059200000000001</v>
      </c>
      <c r="Y1007" s="1">
        <v>138.35520000000002</v>
      </c>
      <c r="Z1007" t="s">
        <v>99</v>
      </c>
      <c r="AA1007" s="2">
        <v>40.3536</v>
      </c>
      <c r="AB1007" s="3">
        <v>0.35</v>
      </c>
      <c r="AC1007" s="1">
        <v>-51.883200000000002</v>
      </c>
      <c r="AD1007">
        <v>4</v>
      </c>
      <c r="AE1007">
        <v>4</v>
      </c>
      <c r="AF1007" t="s">
        <v>48</v>
      </c>
      <c r="AG1007">
        <v>2015</v>
      </c>
      <c r="AH1007">
        <f>COUNTBLANK(datos[[#This Row],[Row ID]:[Year sales]])</f>
        <v>0</v>
      </c>
    </row>
    <row r="1008" spans="1:34" x14ac:dyDescent="0.3">
      <c r="A1008">
        <v>1007</v>
      </c>
      <c r="B1008" t="s">
        <v>3028</v>
      </c>
      <c r="C1008" s="4">
        <v>42314</v>
      </c>
      <c r="D1008" s="4">
        <v>42317</v>
      </c>
      <c r="E1008" t="s">
        <v>208</v>
      </c>
      <c r="F1008" t="s">
        <v>3029</v>
      </c>
      <c r="G1008" t="s">
        <v>3030</v>
      </c>
      <c r="H1008" t="s">
        <v>37</v>
      </c>
      <c r="I1008" t="s">
        <v>38</v>
      </c>
      <c r="J1008" t="s">
        <v>643</v>
      </c>
      <c r="K1008" t="s">
        <v>330</v>
      </c>
      <c r="L1008">
        <v>85254</v>
      </c>
      <c r="M1008" t="s">
        <v>60</v>
      </c>
      <c r="N1008" t="s">
        <v>521</v>
      </c>
      <c r="O1008" t="s">
        <v>62</v>
      </c>
      <c r="P1008" t="s">
        <v>193</v>
      </c>
      <c r="Q1008" t="s">
        <v>522</v>
      </c>
      <c r="R1008" s="1">
        <v>7.08</v>
      </c>
      <c r="S1008">
        <v>3</v>
      </c>
      <c r="T1008">
        <f t="shared" si="15"/>
        <v>35</v>
      </c>
      <c r="U1008" t="s">
        <v>52</v>
      </c>
      <c r="V1008">
        <v>0.2</v>
      </c>
      <c r="W1008">
        <v>1.4160000000000001</v>
      </c>
      <c r="X1008" s="1">
        <v>-1.4159999999999999</v>
      </c>
      <c r="Y1008" s="1">
        <v>8.4960000000000004</v>
      </c>
      <c r="Z1008" t="s">
        <v>65</v>
      </c>
      <c r="AA1008" s="2">
        <v>2.4780000000000002</v>
      </c>
      <c r="AB1008" s="3">
        <v>0.35000000000000003</v>
      </c>
      <c r="AC1008" s="1">
        <v>-3.1859999999999999</v>
      </c>
      <c r="AD1008">
        <v>3</v>
      </c>
      <c r="AE1008">
        <v>3</v>
      </c>
      <c r="AF1008" t="s">
        <v>48</v>
      </c>
      <c r="AG1008">
        <v>2015</v>
      </c>
      <c r="AH1008">
        <f>COUNTBLANK(datos[[#This Row],[Row ID]:[Year sales]])</f>
        <v>0</v>
      </c>
    </row>
    <row r="1009" spans="1:34" x14ac:dyDescent="0.3">
      <c r="A1009">
        <v>1008</v>
      </c>
      <c r="B1009" t="s">
        <v>3028</v>
      </c>
      <c r="C1009" s="4">
        <v>42314</v>
      </c>
      <c r="D1009" s="4">
        <v>42317</v>
      </c>
      <c r="E1009" t="s">
        <v>208</v>
      </c>
      <c r="F1009" t="s">
        <v>3029</v>
      </c>
      <c r="G1009" t="s">
        <v>3030</v>
      </c>
      <c r="H1009" t="s">
        <v>37</v>
      </c>
      <c r="I1009" t="s">
        <v>38</v>
      </c>
      <c r="J1009" t="s">
        <v>643</v>
      </c>
      <c r="K1009" t="s">
        <v>330</v>
      </c>
      <c r="L1009">
        <v>85254</v>
      </c>
      <c r="M1009" t="s">
        <v>60</v>
      </c>
      <c r="N1009" t="s">
        <v>3031</v>
      </c>
      <c r="O1009" t="s">
        <v>62</v>
      </c>
      <c r="P1009" t="s">
        <v>94</v>
      </c>
      <c r="Q1009" t="s">
        <v>3032</v>
      </c>
      <c r="R1009" s="1">
        <v>4.4009999999999998</v>
      </c>
      <c r="S1009">
        <v>3</v>
      </c>
      <c r="T1009">
        <f t="shared" si="15"/>
        <v>13</v>
      </c>
      <c r="U1009" t="s">
        <v>52</v>
      </c>
      <c r="V1009">
        <v>0.7</v>
      </c>
      <c r="W1009">
        <v>3.0806999999999998</v>
      </c>
      <c r="X1009" s="1">
        <v>-3.0807000000000002</v>
      </c>
      <c r="Y1009" s="1">
        <v>7.4817</v>
      </c>
      <c r="Z1009" t="s">
        <v>65</v>
      </c>
      <c r="AA1009" s="2">
        <v>-3.5207999999999999</v>
      </c>
      <c r="AB1009" s="3">
        <v>-0.8</v>
      </c>
      <c r="AC1009" s="1">
        <v>-4.8411</v>
      </c>
      <c r="AD1009">
        <v>3</v>
      </c>
      <c r="AE1009">
        <v>3</v>
      </c>
      <c r="AF1009" t="s">
        <v>48</v>
      </c>
      <c r="AG1009">
        <v>2015</v>
      </c>
      <c r="AH1009">
        <f>COUNTBLANK(datos[[#This Row],[Row ID]:[Year sales]])</f>
        <v>0</v>
      </c>
    </row>
    <row r="1010" spans="1:34" x14ac:dyDescent="0.3">
      <c r="A1010">
        <v>1009</v>
      </c>
      <c r="B1010" t="s">
        <v>3033</v>
      </c>
      <c r="C1010" s="4">
        <v>43095</v>
      </c>
      <c r="D1010" s="4">
        <v>43101</v>
      </c>
      <c r="E1010" t="s">
        <v>67</v>
      </c>
      <c r="F1010" t="s">
        <v>1211</v>
      </c>
      <c r="G1010" t="s">
        <v>1212</v>
      </c>
      <c r="H1010" t="s">
        <v>37</v>
      </c>
      <c r="I1010" t="s">
        <v>38</v>
      </c>
      <c r="J1010" t="s">
        <v>2245</v>
      </c>
      <c r="K1010" t="s">
        <v>509</v>
      </c>
      <c r="L1010">
        <v>52601</v>
      </c>
      <c r="M1010" t="s">
        <v>125</v>
      </c>
      <c r="N1010" t="s">
        <v>1661</v>
      </c>
      <c r="O1010" t="s">
        <v>62</v>
      </c>
      <c r="P1010" t="s">
        <v>110</v>
      </c>
      <c r="Q1010" t="s">
        <v>1662</v>
      </c>
      <c r="R1010" s="1">
        <v>44.75</v>
      </c>
      <c r="S1010">
        <v>5</v>
      </c>
      <c r="T1010">
        <f t="shared" si="15"/>
        <v>30</v>
      </c>
      <c r="U1010" t="s">
        <v>75</v>
      </c>
      <c r="V1010">
        <v>0</v>
      </c>
      <c r="W1010">
        <v>0</v>
      </c>
      <c r="X1010" s="1">
        <v>0</v>
      </c>
      <c r="Y1010" s="1">
        <v>44.75</v>
      </c>
      <c r="Z1010" t="s">
        <v>65</v>
      </c>
      <c r="AA1010" s="2">
        <v>20.585000000000001</v>
      </c>
      <c r="AB1010" s="3">
        <v>0.46</v>
      </c>
      <c r="AC1010" s="1">
        <v>-24.164999999999999</v>
      </c>
      <c r="AD1010">
        <v>6</v>
      </c>
      <c r="AE1010">
        <v>6</v>
      </c>
      <c r="AF1010" t="s">
        <v>48</v>
      </c>
      <c r="AG1010">
        <v>2017</v>
      </c>
      <c r="AH1010">
        <f>COUNTBLANK(datos[[#This Row],[Row ID]:[Year sales]])</f>
        <v>0</v>
      </c>
    </row>
    <row r="1011" spans="1:34" x14ac:dyDescent="0.3">
      <c r="A1011">
        <v>1010</v>
      </c>
      <c r="B1011" t="s">
        <v>3034</v>
      </c>
      <c r="C1011" s="4">
        <v>42948</v>
      </c>
      <c r="D1011" s="4">
        <v>42950</v>
      </c>
      <c r="E1011" t="s">
        <v>208</v>
      </c>
      <c r="F1011" t="s">
        <v>2096</v>
      </c>
      <c r="G1011" t="s">
        <v>2097</v>
      </c>
      <c r="H1011" t="s">
        <v>37</v>
      </c>
      <c r="I1011" t="s">
        <v>38</v>
      </c>
      <c r="J1011" t="s">
        <v>323</v>
      </c>
      <c r="K1011" t="s">
        <v>231</v>
      </c>
      <c r="L1011">
        <v>60653</v>
      </c>
      <c r="M1011" t="s">
        <v>125</v>
      </c>
      <c r="N1011" t="s">
        <v>714</v>
      </c>
      <c r="O1011" t="s">
        <v>90</v>
      </c>
      <c r="P1011" t="s">
        <v>91</v>
      </c>
      <c r="Q1011" t="s">
        <v>715</v>
      </c>
      <c r="R1011" s="1">
        <v>95.983999999999995</v>
      </c>
      <c r="S1011">
        <v>2</v>
      </c>
      <c r="T1011">
        <f t="shared" si="15"/>
        <v>17</v>
      </c>
      <c r="U1011" t="s">
        <v>46</v>
      </c>
      <c r="V1011">
        <v>0.2</v>
      </c>
      <c r="W1011">
        <v>19.1968</v>
      </c>
      <c r="X1011" s="1">
        <v>-19.1968</v>
      </c>
      <c r="Y1011" s="1">
        <v>115.18079999999999</v>
      </c>
      <c r="Z1011" t="s">
        <v>99</v>
      </c>
      <c r="AA1011" s="2">
        <v>5.9989999999999997</v>
      </c>
      <c r="AB1011" s="3">
        <v>6.25E-2</v>
      </c>
      <c r="AC1011" s="1">
        <v>-70.788200000000003</v>
      </c>
      <c r="AD1011">
        <v>2</v>
      </c>
      <c r="AE1011">
        <v>2</v>
      </c>
      <c r="AF1011" t="s">
        <v>48</v>
      </c>
      <c r="AG1011">
        <v>2017</v>
      </c>
      <c r="AH1011">
        <f>COUNTBLANK(datos[[#This Row],[Row ID]:[Year sales]])</f>
        <v>0</v>
      </c>
    </row>
    <row r="1012" spans="1:34" x14ac:dyDescent="0.3">
      <c r="A1012">
        <v>1011</v>
      </c>
      <c r="B1012" t="s">
        <v>3035</v>
      </c>
      <c r="C1012" s="4">
        <v>41967</v>
      </c>
      <c r="D1012" s="4">
        <v>41969</v>
      </c>
      <c r="E1012" t="s">
        <v>208</v>
      </c>
      <c r="F1012" t="s">
        <v>3036</v>
      </c>
      <c r="G1012" t="s">
        <v>3037</v>
      </c>
      <c r="H1012" t="s">
        <v>37</v>
      </c>
      <c r="I1012" t="s">
        <v>38</v>
      </c>
      <c r="J1012" t="s">
        <v>969</v>
      </c>
      <c r="K1012" t="s">
        <v>59</v>
      </c>
      <c r="L1012">
        <v>92037</v>
      </c>
      <c r="M1012" t="s">
        <v>60</v>
      </c>
      <c r="N1012" t="s">
        <v>3038</v>
      </c>
      <c r="O1012" t="s">
        <v>43</v>
      </c>
      <c r="P1012" t="s">
        <v>83</v>
      </c>
      <c r="Q1012" t="s">
        <v>3039</v>
      </c>
      <c r="R1012" s="1">
        <v>151.72</v>
      </c>
      <c r="S1012">
        <v>4</v>
      </c>
      <c r="T1012">
        <f t="shared" si="15"/>
        <v>17</v>
      </c>
      <c r="U1012" t="s">
        <v>52</v>
      </c>
      <c r="V1012">
        <v>0</v>
      </c>
      <c r="W1012">
        <v>0</v>
      </c>
      <c r="X1012" s="1">
        <v>0</v>
      </c>
      <c r="Y1012" s="1">
        <v>151.72</v>
      </c>
      <c r="Z1012" t="s">
        <v>99</v>
      </c>
      <c r="AA1012" s="2">
        <v>27.3096</v>
      </c>
      <c r="AB1012" s="3">
        <v>0.18</v>
      </c>
      <c r="AC1012" s="1">
        <v>-124.4104</v>
      </c>
      <c r="AD1012">
        <v>2</v>
      </c>
      <c r="AE1012">
        <v>2</v>
      </c>
      <c r="AF1012" t="s">
        <v>48</v>
      </c>
      <c r="AG1012">
        <v>2014</v>
      </c>
      <c r="AH1012">
        <f>COUNTBLANK(datos[[#This Row],[Row ID]:[Year sales]])</f>
        <v>0</v>
      </c>
    </row>
    <row r="1013" spans="1:34" x14ac:dyDescent="0.3">
      <c r="A1013">
        <v>1012</v>
      </c>
      <c r="B1013" t="s">
        <v>3040</v>
      </c>
      <c r="C1013" s="4">
        <v>42903</v>
      </c>
      <c r="D1013" s="4">
        <v>42907</v>
      </c>
      <c r="E1013" t="s">
        <v>34</v>
      </c>
      <c r="F1013" t="s">
        <v>556</v>
      </c>
      <c r="G1013" t="s">
        <v>557</v>
      </c>
      <c r="H1013" t="s">
        <v>37</v>
      </c>
      <c r="I1013" t="s">
        <v>38</v>
      </c>
      <c r="J1013" t="s">
        <v>3041</v>
      </c>
      <c r="K1013" t="s">
        <v>116</v>
      </c>
      <c r="L1013">
        <v>98502</v>
      </c>
      <c r="M1013" t="s">
        <v>60</v>
      </c>
      <c r="N1013" t="s">
        <v>190</v>
      </c>
      <c r="O1013" t="s">
        <v>43</v>
      </c>
      <c r="P1013" t="s">
        <v>83</v>
      </c>
      <c r="Q1013" t="s">
        <v>191</v>
      </c>
      <c r="R1013" s="1">
        <v>155.25</v>
      </c>
      <c r="S1013">
        <v>3</v>
      </c>
      <c r="T1013">
        <f t="shared" si="15"/>
        <v>31</v>
      </c>
      <c r="U1013" t="s">
        <v>52</v>
      </c>
      <c r="V1013">
        <v>0</v>
      </c>
      <c r="W1013">
        <v>0</v>
      </c>
      <c r="X1013" s="1">
        <v>0</v>
      </c>
      <c r="Y1013" s="1">
        <v>155.25</v>
      </c>
      <c r="Z1013" t="s">
        <v>99</v>
      </c>
      <c r="AA1013" s="2">
        <v>46.575000000000003</v>
      </c>
      <c r="AB1013" s="3">
        <v>0.30000000000000004</v>
      </c>
      <c r="AC1013" s="1">
        <v>-108.675</v>
      </c>
      <c r="AD1013">
        <v>4</v>
      </c>
      <c r="AE1013">
        <v>4</v>
      </c>
      <c r="AF1013" t="s">
        <v>48</v>
      </c>
      <c r="AG1013">
        <v>2017</v>
      </c>
      <c r="AH1013">
        <f>COUNTBLANK(datos[[#This Row],[Row ID]:[Year sales]])</f>
        <v>0</v>
      </c>
    </row>
    <row r="1014" spans="1:34" x14ac:dyDescent="0.3">
      <c r="A1014">
        <v>1013</v>
      </c>
      <c r="B1014" t="s">
        <v>3040</v>
      </c>
      <c r="C1014" s="4">
        <v>42903</v>
      </c>
      <c r="D1014" s="4">
        <v>42907</v>
      </c>
      <c r="E1014" t="s">
        <v>34</v>
      </c>
      <c r="F1014" t="s">
        <v>556</v>
      </c>
      <c r="G1014" t="s">
        <v>557</v>
      </c>
      <c r="H1014" t="s">
        <v>37</v>
      </c>
      <c r="I1014" t="s">
        <v>38</v>
      </c>
      <c r="J1014" t="s">
        <v>3041</v>
      </c>
      <c r="K1014" t="s">
        <v>116</v>
      </c>
      <c r="L1014">
        <v>98502</v>
      </c>
      <c r="M1014" t="s">
        <v>60</v>
      </c>
      <c r="N1014" t="s">
        <v>3042</v>
      </c>
      <c r="O1014" t="s">
        <v>62</v>
      </c>
      <c r="P1014" t="s">
        <v>77</v>
      </c>
      <c r="Q1014" t="s">
        <v>3043</v>
      </c>
      <c r="R1014" s="1">
        <v>14.03</v>
      </c>
      <c r="S1014">
        <v>1</v>
      </c>
      <c r="T1014">
        <f t="shared" si="15"/>
        <v>15</v>
      </c>
      <c r="U1014" t="s">
        <v>46</v>
      </c>
      <c r="V1014">
        <v>0</v>
      </c>
      <c r="W1014">
        <v>0</v>
      </c>
      <c r="X1014" s="1">
        <v>0</v>
      </c>
      <c r="Y1014" s="1">
        <v>14.03</v>
      </c>
      <c r="Z1014" t="s">
        <v>65</v>
      </c>
      <c r="AA1014" s="2">
        <v>4.0686999999999998</v>
      </c>
      <c r="AB1014" s="3">
        <v>0.28999999999999998</v>
      </c>
      <c r="AC1014" s="1">
        <v>-9.9612999999999996</v>
      </c>
      <c r="AD1014">
        <v>4</v>
      </c>
      <c r="AE1014">
        <v>4</v>
      </c>
      <c r="AF1014" t="s">
        <v>48</v>
      </c>
      <c r="AG1014">
        <v>2017</v>
      </c>
      <c r="AH1014">
        <f>COUNTBLANK(datos[[#This Row],[Row ID]:[Year sales]])</f>
        <v>0</v>
      </c>
    </row>
    <row r="1015" spans="1:34" x14ac:dyDescent="0.3">
      <c r="A1015">
        <v>1014</v>
      </c>
      <c r="B1015" t="s">
        <v>3044</v>
      </c>
      <c r="C1015" s="4">
        <v>42359</v>
      </c>
      <c r="D1015" s="4">
        <v>42362</v>
      </c>
      <c r="E1015" t="s">
        <v>34</v>
      </c>
      <c r="F1015" t="s">
        <v>3045</v>
      </c>
      <c r="G1015" t="s">
        <v>3046</v>
      </c>
      <c r="H1015" t="s">
        <v>37</v>
      </c>
      <c r="I1015" t="s">
        <v>38</v>
      </c>
      <c r="J1015" t="s">
        <v>115</v>
      </c>
      <c r="K1015" t="s">
        <v>116</v>
      </c>
      <c r="L1015">
        <v>98103</v>
      </c>
      <c r="M1015" t="s">
        <v>60</v>
      </c>
      <c r="N1015" t="s">
        <v>905</v>
      </c>
      <c r="O1015" t="s">
        <v>43</v>
      </c>
      <c r="P1015" t="s">
        <v>73</v>
      </c>
      <c r="Q1015" t="s">
        <v>906</v>
      </c>
      <c r="R1015" s="1">
        <v>1618.37</v>
      </c>
      <c r="S1015">
        <v>13</v>
      </c>
      <c r="T1015">
        <f t="shared" si="15"/>
        <v>40</v>
      </c>
      <c r="U1015" t="s">
        <v>75</v>
      </c>
      <c r="V1015">
        <v>0</v>
      </c>
      <c r="W1015">
        <v>0</v>
      </c>
      <c r="X1015" s="1">
        <v>0</v>
      </c>
      <c r="Y1015" s="1">
        <v>1618.37</v>
      </c>
      <c r="Z1015" t="s">
        <v>53</v>
      </c>
      <c r="AA1015" s="2">
        <v>356.04140000000001</v>
      </c>
      <c r="AB1015" s="3">
        <v>0.22000000000000003</v>
      </c>
      <c r="AC1015" s="1">
        <v>-1262.3286000000001</v>
      </c>
      <c r="AD1015">
        <v>3</v>
      </c>
      <c r="AE1015">
        <v>3</v>
      </c>
      <c r="AF1015" t="s">
        <v>48</v>
      </c>
      <c r="AG1015">
        <v>2015</v>
      </c>
      <c r="AH1015">
        <f>COUNTBLANK(datos[[#This Row],[Row ID]:[Year sales]])</f>
        <v>0</v>
      </c>
    </row>
    <row r="1016" spans="1:34" x14ac:dyDescent="0.3">
      <c r="A1016">
        <v>1015</v>
      </c>
      <c r="B1016" t="s">
        <v>3044</v>
      </c>
      <c r="C1016" s="4">
        <v>42359</v>
      </c>
      <c r="D1016" s="4">
        <v>42362</v>
      </c>
      <c r="E1016" t="s">
        <v>34</v>
      </c>
      <c r="F1016" t="s">
        <v>3045</v>
      </c>
      <c r="G1016" t="s">
        <v>3046</v>
      </c>
      <c r="H1016" t="s">
        <v>37</v>
      </c>
      <c r="I1016" t="s">
        <v>38</v>
      </c>
      <c r="J1016" t="s">
        <v>115</v>
      </c>
      <c r="K1016" t="s">
        <v>116</v>
      </c>
      <c r="L1016">
        <v>98103</v>
      </c>
      <c r="M1016" t="s">
        <v>60</v>
      </c>
      <c r="N1016" t="s">
        <v>3047</v>
      </c>
      <c r="O1016" t="s">
        <v>90</v>
      </c>
      <c r="P1016" t="s">
        <v>181</v>
      </c>
      <c r="Q1016" t="s">
        <v>3048</v>
      </c>
      <c r="R1016" s="1">
        <v>99.6</v>
      </c>
      <c r="S1016">
        <v>1</v>
      </c>
      <c r="T1016">
        <f t="shared" si="15"/>
        <v>29</v>
      </c>
      <c r="U1016" t="s">
        <v>46</v>
      </c>
      <c r="V1016">
        <v>0</v>
      </c>
      <c r="W1016">
        <v>0</v>
      </c>
      <c r="X1016" s="1">
        <v>0</v>
      </c>
      <c r="Y1016" s="1">
        <v>99.6</v>
      </c>
      <c r="Z1016" t="s">
        <v>99</v>
      </c>
      <c r="AA1016" s="2">
        <v>36.851999999999997</v>
      </c>
      <c r="AB1016" s="3">
        <v>0.37</v>
      </c>
      <c r="AC1016" s="1">
        <v>-62.747999999999998</v>
      </c>
      <c r="AD1016">
        <v>3</v>
      </c>
      <c r="AE1016">
        <v>3</v>
      </c>
      <c r="AF1016" t="s">
        <v>48</v>
      </c>
      <c r="AG1016">
        <v>2015</v>
      </c>
      <c r="AH1016">
        <f>COUNTBLANK(datos[[#This Row],[Row ID]:[Year sales]])</f>
        <v>0</v>
      </c>
    </row>
    <row r="1017" spans="1:34" x14ac:dyDescent="0.3">
      <c r="A1017">
        <v>1016</v>
      </c>
      <c r="B1017" t="s">
        <v>3049</v>
      </c>
      <c r="C1017" s="4">
        <v>42264</v>
      </c>
      <c r="D1017" s="4">
        <v>42266</v>
      </c>
      <c r="E1017" t="s">
        <v>34</v>
      </c>
      <c r="F1017" t="s">
        <v>2091</v>
      </c>
      <c r="G1017" t="s">
        <v>2092</v>
      </c>
      <c r="H1017" t="s">
        <v>122</v>
      </c>
      <c r="I1017" t="s">
        <v>38</v>
      </c>
      <c r="J1017" t="s">
        <v>58</v>
      </c>
      <c r="K1017" t="s">
        <v>59</v>
      </c>
      <c r="L1017">
        <v>90036</v>
      </c>
      <c r="M1017" t="s">
        <v>60</v>
      </c>
      <c r="N1017" t="s">
        <v>1079</v>
      </c>
      <c r="O1017" t="s">
        <v>62</v>
      </c>
      <c r="P1017" t="s">
        <v>110</v>
      </c>
      <c r="Q1017" t="s">
        <v>1080</v>
      </c>
      <c r="R1017" s="1">
        <v>32.4</v>
      </c>
      <c r="S1017">
        <v>5</v>
      </c>
      <c r="T1017">
        <f t="shared" si="15"/>
        <v>42</v>
      </c>
      <c r="U1017" t="s">
        <v>75</v>
      </c>
      <c r="V1017">
        <v>0</v>
      </c>
      <c r="W1017">
        <v>0</v>
      </c>
      <c r="X1017" s="1">
        <v>0</v>
      </c>
      <c r="Y1017" s="1">
        <v>32.4</v>
      </c>
      <c r="Z1017" t="s">
        <v>65</v>
      </c>
      <c r="AA1017" s="2">
        <v>15.552</v>
      </c>
      <c r="AB1017" s="3">
        <v>0.48</v>
      </c>
      <c r="AC1017" s="1">
        <v>-16.847999999999999</v>
      </c>
      <c r="AD1017">
        <v>2</v>
      </c>
      <c r="AE1017">
        <v>2</v>
      </c>
      <c r="AF1017" t="s">
        <v>48</v>
      </c>
      <c r="AG1017">
        <v>2015</v>
      </c>
      <c r="AH1017">
        <f>COUNTBLANK(datos[[#This Row],[Row ID]:[Year sales]])</f>
        <v>0</v>
      </c>
    </row>
    <row r="1018" spans="1:34" x14ac:dyDescent="0.3">
      <c r="A1018">
        <v>1017</v>
      </c>
      <c r="B1018" t="s">
        <v>3050</v>
      </c>
      <c r="C1018" s="4">
        <v>42191</v>
      </c>
      <c r="D1018" s="4">
        <v>42195</v>
      </c>
      <c r="E1018" t="s">
        <v>67</v>
      </c>
      <c r="F1018" t="s">
        <v>3051</v>
      </c>
      <c r="G1018" t="s">
        <v>3052</v>
      </c>
      <c r="H1018" t="s">
        <v>57</v>
      </c>
      <c r="I1018" t="s">
        <v>38</v>
      </c>
      <c r="J1018" t="s">
        <v>286</v>
      </c>
      <c r="K1018" t="s">
        <v>287</v>
      </c>
      <c r="L1018">
        <v>10011</v>
      </c>
      <c r="M1018" t="s">
        <v>168</v>
      </c>
      <c r="N1018" t="s">
        <v>3053</v>
      </c>
      <c r="O1018" t="s">
        <v>43</v>
      </c>
      <c r="P1018" t="s">
        <v>83</v>
      </c>
      <c r="Q1018" t="s">
        <v>3054</v>
      </c>
      <c r="R1018" s="1">
        <v>13.96</v>
      </c>
      <c r="S1018">
        <v>2</v>
      </c>
      <c r="T1018">
        <f t="shared" si="15"/>
        <v>11</v>
      </c>
      <c r="U1018" t="s">
        <v>46</v>
      </c>
      <c r="V1018">
        <v>0</v>
      </c>
      <c r="W1018">
        <v>0</v>
      </c>
      <c r="X1018" s="1">
        <v>0</v>
      </c>
      <c r="Y1018" s="1">
        <v>13.96</v>
      </c>
      <c r="Z1018" t="s">
        <v>65</v>
      </c>
      <c r="AA1018" s="2">
        <v>6.7008000000000001</v>
      </c>
      <c r="AB1018" s="3">
        <v>0.48</v>
      </c>
      <c r="AC1018" s="1">
        <v>-7.2591999999999999</v>
      </c>
      <c r="AD1018">
        <v>4</v>
      </c>
      <c r="AE1018">
        <v>4</v>
      </c>
      <c r="AF1018" t="s">
        <v>48</v>
      </c>
      <c r="AG1018">
        <v>2015</v>
      </c>
      <c r="AH1018">
        <f>COUNTBLANK(datos[[#This Row],[Row ID]:[Year sales]])</f>
        <v>0</v>
      </c>
    </row>
    <row r="1019" spans="1:34" x14ac:dyDescent="0.3">
      <c r="A1019">
        <v>1018</v>
      </c>
      <c r="B1019" t="s">
        <v>3050</v>
      </c>
      <c r="C1019" s="4">
        <v>42191</v>
      </c>
      <c r="D1019" s="4">
        <v>42195</v>
      </c>
      <c r="E1019" t="s">
        <v>67</v>
      </c>
      <c r="F1019" t="s">
        <v>3051</v>
      </c>
      <c r="G1019" t="s">
        <v>3052</v>
      </c>
      <c r="H1019" t="s">
        <v>57</v>
      </c>
      <c r="I1019" t="s">
        <v>38</v>
      </c>
      <c r="J1019" t="s">
        <v>286</v>
      </c>
      <c r="K1019" t="s">
        <v>287</v>
      </c>
      <c r="L1019">
        <v>10011</v>
      </c>
      <c r="M1019" t="s">
        <v>168</v>
      </c>
      <c r="N1019" t="s">
        <v>2702</v>
      </c>
      <c r="O1019" t="s">
        <v>43</v>
      </c>
      <c r="P1019" t="s">
        <v>83</v>
      </c>
      <c r="Q1019" t="s">
        <v>2703</v>
      </c>
      <c r="R1019" s="1">
        <v>155.82</v>
      </c>
      <c r="S1019">
        <v>3</v>
      </c>
      <c r="T1019">
        <f t="shared" si="15"/>
        <v>24</v>
      </c>
      <c r="U1019" t="s">
        <v>52</v>
      </c>
      <c r="V1019">
        <v>0</v>
      </c>
      <c r="W1019">
        <v>0</v>
      </c>
      <c r="X1019" s="1">
        <v>0</v>
      </c>
      <c r="Y1019" s="1">
        <v>155.82</v>
      </c>
      <c r="Z1019" t="s">
        <v>99</v>
      </c>
      <c r="AA1019" s="2">
        <v>63.886200000000002</v>
      </c>
      <c r="AB1019" s="3">
        <v>0.41000000000000003</v>
      </c>
      <c r="AC1019" s="1">
        <v>-91.933800000000005</v>
      </c>
      <c r="AD1019">
        <v>4</v>
      </c>
      <c r="AE1019">
        <v>4</v>
      </c>
      <c r="AF1019" t="s">
        <v>48</v>
      </c>
      <c r="AG1019">
        <v>2015</v>
      </c>
      <c r="AH1019">
        <f>COUNTBLANK(datos[[#This Row],[Row ID]:[Year sales]])</f>
        <v>0</v>
      </c>
    </row>
    <row r="1020" spans="1:34" x14ac:dyDescent="0.3">
      <c r="A1020">
        <v>1019</v>
      </c>
      <c r="B1020" t="s">
        <v>3050</v>
      </c>
      <c r="C1020" s="4">
        <v>42191</v>
      </c>
      <c r="D1020" s="4">
        <v>42195</v>
      </c>
      <c r="E1020" t="s">
        <v>67</v>
      </c>
      <c r="F1020" t="s">
        <v>3051</v>
      </c>
      <c r="G1020" t="s">
        <v>3052</v>
      </c>
      <c r="H1020" t="s">
        <v>57</v>
      </c>
      <c r="I1020" t="s">
        <v>38</v>
      </c>
      <c r="J1020" t="s">
        <v>286</v>
      </c>
      <c r="K1020" t="s">
        <v>287</v>
      </c>
      <c r="L1020">
        <v>10011</v>
      </c>
      <c r="M1020" t="s">
        <v>168</v>
      </c>
      <c r="N1020" t="s">
        <v>3055</v>
      </c>
      <c r="O1020" t="s">
        <v>90</v>
      </c>
      <c r="P1020" t="s">
        <v>91</v>
      </c>
      <c r="Q1020" t="s">
        <v>3056</v>
      </c>
      <c r="R1020" s="1">
        <v>124.95</v>
      </c>
      <c r="S1020">
        <v>5</v>
      </c>
      <c r="T1020">
        <f t="shared" si="15"/>
        <v>18</v>
      </c>
      <c r="U1020" t="s">
        <v>75</v>
      </c>
      <c r="V1020">
        <v>0</v>
      </c>
      <c r="W1020">
        <v>0</v>
      </c>
      <c r="X1020" s="1">
        <v>0</v>
      </c>
      <c r="Y1020" s="1">
        <v>124.95</v>
      </c>
      <c r="Z1020" t="s">
        <v>99</v>
      </c>
      <c r="AA1020" s="2">
        <v>2.4990000000000001</v>
      </c>
      <c r="AB1020" s="3">
        <v>0.02</v>
      </c>
      <c r="AC1020" s="1">
        <v>-122.45099999999999</v>
      </c>
      <c r="AD1020">
        <v>4</v>
      </c>
      <c r="AE1020">
        <v>4</v>
      </c>
      <c r="AF1020" t="s">
        <v>48</v>
      </c>
      <c r="AG1020">
        <v>2015</v>
      </c>
      <c r="AH1020">
        <f>COUNTBLANK(datos[[#This Row],[Row ID]:[Year sales]])</f>
        <v>0</v>
      </c>
    </row>
    <row r="1021" spans="1:34" x14ac:dyDescent="0.3">
      <c r="A1021">
        <v>1020</v>
      </c>
      <c r="B1021" t="s">
        <v>3050</v>
      </c>
      <c r="C1021" s="4">
        <v>42191</v>
      </c>
      <c r="D1021" s="4">
        <v>42195</v>
      </c>
      <c r="E1021" t="s">
        <v>67</v>
      </c>
      <c r="F1021" t="s">
        <v>3051</v>
      </c>
      <c r="G1021" t="s">
        <v>3052</v>
      </c>
      <c r="H1021" t="s">
        <v>57</v>
      </c>
      <c r="I1021" t="s">
        <v>38</v>
      </c>
      <c r="J1021" t="s">
        <v>286</v>
      </c>
      <c r="K1021" t="s">
        <v>287</v>
      </c>
      <c r="L1021">
        <v>10011</v>
      </c>
      <c r="M1021" t="s">
        <v>168</v>
      </c>
      <c r="N1021" t="s">
        <v>3057</v>
      </c>
      <c r="O1021" t="s">
        <v>62</v>
      </c>
      <c r="P1021" t="s">
        <v>77</v>
      </c>
      <c r="Q1021" t="s">
        <v>3058</v>
      </c>
      <c r="R1021" s="1">
        <v>601.65</v>
      </c>
      <c r="S1021">
        <v>5</v>
      </c>
      <c r="T1021">
        <f t="shared" si="15"/>
        <v>49</v>
      </c>
      <c r="U1021" t="s">
        <v>75</v>
      </c>
      <c r="V1021">
        <v>0</v>
      </c>
      <c r="W1021">
        <v>0</v>
      </c>
      <c r="X1021" s="1">
        <v>0</v>
      </c>
      <c r="Y1021" s="1">
        <v>601.65</v>
      </c>
      <c r="Z1021" t="s">
        <v>53</v>
      </c>
      <c r="AA1021" s="2">
        <v>156.429</v>
      </c>
      <c r="AB1021" s="3">
        <v>0.26</v>
      </c>
      <c r="AC1021" s="1">
        <v>-445.221</v>
      </c>
      <c r="AD1021">
        <v>4</v>
      </c>
      <c r="AE1021">
        <v>4</v>
      </c>
      <c r="AF1021" t="s">
        <v>48</v>
      </c>
      <c r="AG1021">
        <v>2015</v>
      </c>
      <c r="AH1021">
        <f>COUNTBLANK(datos[[#This Row],[Row ID]:[Year sales]])</f>
        <v>0</v>
      </c>
    </row>
    <row r="1022" spans="1:34" x14ac:dyDescent="0.3">
      <c r="A1022">
        <v>1021</v>
      </c>
      <c r="B1022" t="s">
        <v>3059</v>
      </c>
      <c r="C1022" s="4">
        <v>42121</v>
      </c>
      <c r="D1022" s="4">
        <v>42127</v>
      </c>
      <c r="E1022" t="s">
        <v>67</v>
      </c>
      <c r="F1022" t="s">
        <v>1902</v>
      </c>
      <c r="G1022" t="s">
        <v>1903</v>
      </c>
      <c r="H1022" t="s">
        <v>37</v>
      </c>
      <c r="I1022" t="s">
        <v>38</v>
      </c>
      <c r="J1022" t="s">
        <v>116</v>
      </c>
      <c r="K1022" t="s">
        <v>3060</v>
      </c>
      <c r="L1022">
        <v>20016</v>
      </c>
      <c r="M1022" t="s">
        <v>168</v>
      </c>
      <c r="N1022" t="s">
        <v>3061</v>
      </c>
      <c r="O1022" t="s">
        <v>62</v>
      </c>
      <c r="P1022" t="s">
        <v>86</v>
      </c>
      <c r="Q1022" t="s">
        <v>3062</v>
      </c>
      <c r="R1022" s="1">
        <v>22.74</v>
      </c>
      <c r="S1022">
        <v>3</v>
      </c>
      <c r="T1022">
        <f t="shared" si="15"/>
        <v>86</v>
      </c>
      <c r="U1022" t="s">
        <v>52</v>
      </c>
      <c r="V1022">
        <v>0</v>
      </c>
      <c r="W1022">
        <v>0</v>
      </c>
      <c r="X1022" s="1">
        <v>0</v>
      </c>
      <c r="Y1022" s="1">
        <v>22.74</v>
      </c>
      <c r="Z1022" t="s">
        <v>65</v>
      </c>
      <c r="AA1022" s="2">
        <v>8.8686000000000007</v>
      </c>
      <c r="AB1022" s="3">
        <v>0.39000000000000007</v>
      </c>
      <c r="AC1022" s="1">
        <v>-13.8714</v>
      </c>
      <c r="AD1022">
        <v>6</v>
      </c>
      <c r="AE1022">
        <v>6</v>
      </c>
      <c r="AF1022" t="s">
        <v>48</v>
      </c>
      <c r="AG1022">
        <v>2015</v>
      </c>
      <c r="AH1022">
        <f>COUNTBLANK(datos[[#This Row],[Row ID]:[Year sales]])</f>
        <v>0</v>
      </c>
    </row>
    <row r="1023" spans="1:34" x14ac:dyDescent="0.3">
      <c r="A1023">
        <v>1022</v>
      </c>
      <c r="B1023" t="s">
        <v>3059</v>
      </c>
      <c r="C1023" s="4">
        <v>42121</v>
      </c>
      <c r="D1023" s="4">
        <v>42127</v>
      </c>
      <c r="E1023" t="s">
        <v>67</v>
      </c>
      <c r="F1023" t="s">
        <v>1902</v>
      </c>
      <c r="G1023" t="s">
        <v>1903</v>
      </c>
      <c r="H1023" t="s">
        <v>37</v>
      </c>
      <c r="I1023" t="s">
        <v>38</v>
      </c>
      <c r="J1023" t="s">
        <v>116</v>
      </c>
      <c r="K1023" t="s">
        <v>3060</v>
      </c>
      <c r="L1023">
        <v>20016</v>
      </c>
      <c r="M1023" t="s">
        <v>168</v>
      </c>
      <c r="N1023" t="s">
        <v>3063</v>
      </c>
      <c r="O1023" t="s">
        <v>43</v>
      </c>
      <c r="P1023" t="s">
        <v>50</v>
      </c>
      <c r="Q1023" t="s">
        <v>3064</v>
      </c>
      <c r="R1023" s="1">
        <v>1267.53</v>
      </c>
      <c r="S1023">
        <v>3</v>
      </c>
      <c r="T1023">
        <f t="shared" si="15"/>
        <v>17</v>
      </c>
      <c r="U1023" t="s">
        <v>52</v>
      </c>
      <c r="V1023">
        <v>0</v>
      </c>
      <c r="W1023">
        <v>0</v>
      </c>
      <c r="X1023" s="1">
        <v>0</v>
      </c>
      <c r="Y1023" s="1">
        <v>1267.53</v>
      </c>
      <c r="Z1023" t="s">
        <v>53</v>
      </c>
      <c r="AA1023" s="2">
        <v>316.88249999999999</v>
      </c>
      <c r="AB1023" s="3">
        <v>0.25</v>
      </c>
      <c r="AC1023" s="1">
        <v>-950.64750000000004</v>
      </c>
      <c r="AD1023">
        <v>6</v>
      </c>
      <c r="AE1023">
        <v>6</v>
      </c>
      <c r="AF1023" t="s">
        <v>48</v>
      </c>
      <c r="AG1023">
        <v>2015</v>
      </c>
      <c r="AH1023">
        <f>COUNTBLANK(datos[[#This Row],[Row ID]:[Year sales]])</f>
        <v>0</v>
      </c>
    </row>
    <row r="1024" spans="1:34" x14ac:dyDescent="0.3">
      <c r="A1024">
        <v>1023</v>
      </c>
      <c r="B1024" t="s">
        <v>3059</v>
      </c>
      <c r="C1024" s="4">
        <v>42121</v>
      </c>
      <c r="D1024" s="4">
        <v>42127</v>
      </c>
      <c r="E1024" t="s">
        <v>67</v>
      </c>
      <c r="F1024" t="s">
        <v>1902</v>
      </c>
      <c r="G1024" t="s">
        <v>1903</v>
      </c>
      <c r="H1024" t="s">
        <v>37</v>
      </c>
      <c r="I1024" t="s">
        <v>38</v>
      </c>
      <c r="J1024" t="s">
        <v>116</v>
      </c>
      <c r="K1024" t="s">
        <v>3060</v>
      </c>
      <c r="L1024">
        <v>20016</v>
      </c>
      <c r="M1024" t="s">
        <v>168</v>
      </c>
      <c r="N1024" t="s">
        <v>3065</v>
      </c>
      <c r="O1024" t="s">
        <v>90</v>
      </c>
      <c r="P1024" t="s">
        <v>704</v>
      </c>
      <c r="Q1024" t="s">
        <v>3066</v>
      </c>
      <c r="R1024" s="1">
        <v>1379.92</v>
      </c>
      <c r="S1024">
        <v>8</v>
      </c>
      <c r="T1024">
        <f t="shared" si="15"/>
        <v>8</v>
      </c>
      <c r="U1024" t="s">
        <v>75</v>
      </c>
      <c r="V1024">
        <v>0</v>
      </c>
      <c r="W1024">
        <v>0</v>
      </c>
      <c r="X1024" s="1">
        <v>0</v>
      </c>
      <c r="Y1024" s="1">
        <v>1379.92</v>
      </c>
      <c r="Z1024" t="s">
        <v>53</v>
      </c>
      <c r="AA1024" s="2">
        <v>648.56240000000003</v>
      </c>
      <c r="AB1024" s="3">
        <v>0.47</v>
      </c>
      <c r="AC1024" s="1">
        <v>-731.35760000000005</v>
      </c>
      <c r="AD1024">
        <v>6</v>
      </c>
      <c r="AE1024">
        <v>6</v>
      </c>
      <c r="AF1024" t="s">
        <v>48</v>
      </c>
      <c r="AG1024">
        <v>2015</v>
      </c>
      <c r="AH1024">
        <f>COUNTBLANK(datos[[#This Row],[Row ID]:[Year sales]])</f>
        <v>0</v>
      </c>
    </row>
    <row r="1025" spans="1:34" x14ac:dyDescent="0.3">
      <c r="A1025">
        <v>1024</v>
      </c>
      <c r="B1025" t="s">
        <v>3067</v>
      </c>
      <c r="C1025" s="4">
        <v>42171</v>
      </c>
      <c r="D1025" s="4">
        <v>42175</v>
      </c>
      <c r="E1025" t="s">
        <v>67</v>
      </c>
      <c r="F1025" t="s">
        <v>1483</v>
      </c>
      <c r="G1025" t="s">
        <v>1484</v>
      </c>
      <c r="H1025" t="s">
        <v>37</v>
      </c>
      <c r="I1025" t="s">
        <v>38</v>
      </c>
      <c r="J1025" t="s">
        <v>166</v>
      </c>
      <c r="K1025" t="s">
        <v>167</v>
      </c>
      <c r="L1025">
        <v>19134</v>
      </c>
      <c r="M1025" t="s">
        <v>168</v>
      </c>
      <c r="N1025" t="s">
        <v>3068</v>
      </c>
      <c r="O1025" t="s">
        <v>62</v>
      </c>
      <c r="P1025" t="s">
        <v>193</v>
      </c>
      <c r="Q1025" t="s">
        <v>3069</v>
      </c>
      <c r="R1025" s="1">
        <v>6.2080000000000002</v>
      </c>
      <c r="S1025">
        <v>2</v>
      </c>
      <c r="T1025">
        <f t="shared" si="15"/>
        <v>18</v>
      </c>
      <c r="U1025" t="s">
        <v>46</v>
      </c>
      <c r="V1025">
        <v>0.2</v>
      </c>
      <c r="W1025">
        <v>1.2416</v>
      </c>
      <c r="X1025" s="1">
        <v>-1.2416</v>
      </c>
      <c r="Y1025" s="1">
        <v>7.4496000000000002</v>
      </c>
      <c r="Z1025" t="s">
        <v>65</v>
      </c>
      <c r="AA1025" s="2">
        <v>2.1728000000000001</v>
      </c>
      <c r="AB1025" s="3">
        <v>0.35</v>
      </c>
      <c r="AC1025" s="1">
        <v>-2.7936000000000001</v>
      </c>
      <c r="AD1025">
        <v>4</v>
      </c>
      <c r="AE1025">
        <v>4</v>
      </c>
      <c r="AF1025" t="s">
        <v>48</v>
      </c>
      <c r="AG1025">
        <v>2015</v>
      </c>
      <c r="AH1025">
        <f>COUNTBLANK(datos[[#This Row],[Row ID]:[Year sales]])</f>
        <v>0</v>
      </c>
    </row>
    <row r="1026" spans="1:34" x14ac:dyDescent="0.3">
      <c r="A1026">
        <v>1025</v>
      </c>
      <c r="B1026" t="s">
        <v>3070</v>
      </c>
      <c r="C1026" s="4">
        <v>43086</v>
      </c>
      <c r="D1026" s="4">
        <v>43089</v>
      </c>
      <c r="E1026" t="s">
        <v>208</v>
      </c>
      <c r="F1026" t="s">
        <v>3071</v>
      </c>
      <c r="G1026" t="s">
        <v>3072</v>
      </c>
      <c r="H1026" t="s">
        <v>122</v>
      </c>
      <c r="I1026" t="s">
        <v>38</v>
      </c>
      <c r="J1026" t="s">
        <v>58</v>
      </c>
      <c r="K1026" t="s">
        <v>59</v>
      </c>
      <c r="L1026">
        <v>90045</v>
      </c>
      <c r="M1026" t="s">
        <v>60</v>
      </c>
      <c r="N1026" t="s">
        <v>3073</v>
      </c>
      <c r="O1026" t="s">
        <v>62</v>
      </c>
      <c r="P1026" t="s">
        <v>94</v>
      </c>
      <c r="Q1026" t="s">
        <v>3074</v>
      </c>
      <c r="R1026" s="1">
        <v>11.808</v>
      </c>
      <c r="S1026">
        <v>2</v>
      </c>
      <c r="T1026">
        <f t="shared" ref="T1026:T1089" si="16">SUMIF(Q:Q, Q1026, S:S)</f>
        <v>30</v>
      </c>
      <c r="U1026" t="s">
        <v>46</v>
      </c>
      <c r="V1026">
        <v>0.2</v>
      </c>
      <c r="W1026">
        <v>2.3616000000000001</v>
      </c>
      <c r="X1026" s="1">
        <v>-2.3616000000000001</v>
      </c>
      <c r="Y1026" s="1">
        <v>14.169599999999999</v>
      </c>
      <c r="Z1026" t="s">
        <v>65</v>
      </c>
      <c r="AA1026" s="2">
        <v>4.2804000000000002</v>
      </c>
      <c r="AB1026" s="3">
        <v>0.36250000000000004</v>
      </c>
      <c r="AC1026" s="1">
        <v>-5.1660000000000004</v>
      </c>
      <c r="AD1026">
        <v>3</v>
      </c>
      <c r="AE1026">
        <v>3</v>
      </c>
      <c r="AF1026" t="s">
        <v>48</v>
      </c>
      <c r="AG1026">
        <v>2017</v>
      </c>
      <c r="AH1026">
        <f>COUNTBLANK(datos[[#This Row],[Row ID]:[Year sales]])</f>
        <v>0</v>
      </c>
    </row>
    <row r="1027" spans="1:34" x14ac:dyDescent="0.3">
      <c r="A1027">
        <v>1026</v>
      </c>
      <c r="B1027" t="s">
        <v>3075</v>
      </c>
      <c r="C1027" s="4">
        <v>42380</v>
      </c>
      <c r="D1027" s="4">
        <v>42382</v>
      </c>
      <c r="E1027" t="s">
        <v>34</v>
      </c>
      <c r="F1027" t="s">
        <v>3076</v>
      </c>
      <c r="G1027" t="s">
        <v>3077</v>
      </c>
      <c r="H1027" t="s">
        <v>122</v>
      </c>
      <c r="I1027" t="s">
        <v>38</v>
      </c>
      <c r="J1027" t="s">
        <v>338</v>
      </c>
      <c r="K1027" t="s">
        <v>518</v>
      </c>
      <c r="L1027">
        <v>45503</v>
      </c>
      <c r="M1027" t="s">
        <v>168</v>
      </c>
      <c r="N1027" t="s">
        <v>3078</v>
      </c>
      <c r="O1027" t="s">
        <v>62</v>
      </c>
      <c r="P1027" t="s">
        <v>110</v>
      </c>
      <c r="Q1027" t="s">
        <v>3079</v>
      </c>
      <c r="R1027" s="1">
        <v>15.552</v>
      </c>
      <c r="S1027">
        <v>3</v>
      </c>
      <c r="T1027">
        <f t="shared" si="16"/>
        <v>25</v>
      </c>
      <c r="U1027" t="s">
        <v>52</v>
      </c>
      <c r="V1027">
        <v>0.2</v>
      </c>
      <c r="W1027">
        <v>3.1104000000000003</v>
      </c>
      <c r="X1027" s="1">
        <v>-3.1103999999999998</v>
      </c>
      <c r="Y1027" s="1">
        <v>18.662399999999998</v>
      </c>
      <c r="Z1027" t="s">
        <v>65</v>
      </c>
      <c r="AA1027" s="2">
        <v>5.4432</v>
      </c>
      <c r="AB1027" s="3">
        <v>0.35000000000000003</v>
      </c>
      <c r="AC1027" s="1">
        <v>-6.9984000000000002</v>
      </c>
      <c r="AD1027">
        <v>2</v>
      </c>
      <c r="AE1027">
        <v>2</v>
      </c>
      <c r="AF1027" t="s">
        <v>48</v>
      </c>
      <c r="AG1027">
        <v>2016</v>
      </c>
      <c r="AH1027">
        <f>COUNTBLANK(datos[[#This Row],[Row ID]:[Year sales]])</f>
        <v>0</v>
      </c>
    </row>
    <row r="1028" spans="1:34" x14ac:dyDescent="0.3">
      <c r="A1028">
        <v>1027</v>
      </c>
      <c r="B1028" t="s">
        <v>3075</v>
      </c>
      <c r="C1028" s="4">
        <v>42380</v>
      </c>
      <c r="D1028" s="4">
        <v>42382</v>
      </c>
      <c r="E1028" t="s">
        <v>34</v>
      </c>
      <c r="F1028" t="s">
        <v>3076</v>
      </c>
      <c r="G1028" t="s">
        <v>3077</v>
      </c>
      <c r="H1028" t="s">
        <v>122</v>
      </c>
      <c r="I1028" t="s">
        <v>38</v>
      </c>
      <c r="J1028" t="s">
        <v>338</v>
      </c>
      <c r="K1028" t="s">
        <v>518</v>
      </c>
      <c r="L1028">
        <v>45503</v>
      </c>
      <c r="M1028" t="s">
        <v>168</v>
      </c>
      <c r="N1028" t="s">
        <v>3080</v>
      </c>
      <c r="O1028" t="s">
        <v>62</v>
      </c>
      <c r="P1028" t="s">
        <v>110</v>
      </c>
      <c r="Q1028" t="s">
        <v>3081</v>
      </c>
      <c r="R1028" s="1">
        <v>63.311999999999998</v>
      </c>
      <c r="S1028">
        <v>3</v>
      </c>
      <c r="T1028">
        <f t="shared" si="16"/>
        <v>21</v>
      </c>
      <c r="U1028" t="s">
        <v>52</v>
      </c>
      <c r="V1028">
        <v>0.2</v>
      </c>
      <c r="W1028">
        <v>12.6624</v>
      </c>
      <c r="X1028" s="1">
        <v>-12.6624</v>
      </c>
      <c r="Y1028" s="1">
        <v>75.974400000000003</v>
      </c>
      <c r="Z1028" t="s">
        <v>99</v>
      </c>
      <c r="AA1028" s="2">
        <v>20.5764</v>
      </c>
      <c r="AB1028" s="3">
        <v>0.32500000000000001</v>
      </c>
      <c r="AC1028" s="1">
        <v>-30.0732</v>
      </c>
      <c r="AD1028">
        <v>2</v>
      </c>
      <c r="AE1028">
        <v>2</v>
      </c>
      <c r="AF1028" t="s">
        <v>48</v>
      </c>
      <c r="AG1028">
        <v>2016</v>
      </c>
      <c r="AH1028">
        <f>COUNTBLANK(datos[[#This Row],[Row ID]:[Year sales]])</f>
        <v>0</v>
      </c>
    </row>
    <row r="1029" spans="1:34" x14ac:dyDescent="0.3">
      <c r="A1029">
        <v>1028</v>
      </c>
      <c r="B1029" t="s">
        <v>3075</v>
      </c>
      <c r="C1029" s="4">
        <v>42380</v>
      </c>
      <c r="D1029" s="4">
        <v>42382</v>
      </c>
      <c r="E1029" t="s">
        <v>34</v>
      </c>
      <c r="F1029" t="s">
        <v>3076</v>
      </c>
      <c r="G1029" t="s">
        <v>3077</v>
      </c>
      <c r="H1029" t="s">
        <v>122</v>
      </c>
      <c r="I1029" t="s">
        <v>38</v>
      </c>
      <c r="J1029" t="s">
        <v>338</v>
      </c>
      <c r="K1029" t="s">
        <v>518</v>
      </c>
      <c r="L1029">
        <v>45503</v>
      </c>
      <c r="M1029" t="s">
        <v>168</v>
      </c>
      <c r="N1029" t="s">
        <v>3082</v>
      </c>
      <c r="O1029" t="s">
        <v>90</v>
      </c>
      <c r="P1029" t="s">
        <v>91</v>
      </c>
      <c r="Q1029" t="s">
        <v>3083</v>
      </c>
      <c r="R1029" s="1">
        <v>15.587999999999999</v>
      </c>
      <c r="S1029">
        <v>2</v>
      </c>
      <c r="T1029">
        <f t="shared" si="16"/>
        <v>11</v>
      </c>
      <c r="U1029" t="s">
        <v>46</v>
      </c>
      <c r="V1029">
        <v>0.4</v>
      </c>
      <c r="W1029">
        <v>6.2351999999999999</v>
      </c>
      <c r="X1029" s="1">
        <v>-6.2351999999999999</v>
      </c>
      <c r="Y1029" s="1">
        <v>21.8232</v>
      </c>
      <c r="Z1029" t="s">
        <v>65</v>
      </c>
      <c r="AA1029" s="2">
        <v>-9.8724000000000007</v>
      </c>
      <c r="AB1029" s="3">
        <v>-0.63333333333333341</v>
      </c>
      <c r="AC1029" s="1">
        <v>-19.225200000000001</v>
      </c>
      <c r="AD1029">
        <v>2</v>
      </c>
      <c r="AE1029">
        <v>2</v>
      </c>
      <c r="AF1029" t="s">
        <v>48</v>
      </c>
      <c r="AG1029">
        <v>2016</v>
      </c>
      <c r="AH1029">
        <f>COUNTBLANK(datos[[#This Row],[Row ID]:[Year sales]])</f>
        <v>0</v>
      </c>
    </row>
    <row r="1030" spans="1:34" x14ac:dyDescent="0.3">
      <c r="A1030">
        <v>1029</v>
      </c>
      <c r="B1030" t="s">
        <v>3084</v>
      </c>
      <c r="C1030" s="4">
        <v>41831</v>
      </c>
      <c r="D1030" s="4">
        <v>41835</v>
      </c>
      <c r="E1030" t="s">
        <v>67</v>
      </c>
      <c r="F1030" t="s">
        <v>1368</v>
      </c>
      <c r="G1030" t="s">
        <v>1369</v>
      </c>
      <c r="H1030" t="s">
        <v>57</v>
      </c>
      <c r="I1030" t="s">
        <v>38</v>
      </c>
      <c r="J1030" t="s">
        <v>1167</v>
      </c>
      <c r="K1030" t="s">
        <v>810</v>
      </c>
      <c r="L1030">
        <v>7601</v>
      </c>
      <c r="M1030" t="s">
        <v>168</v>
      </c>
      <c r="N1030" t="s">
        <v>1076</v>
      </c>
      <c r="O1030" t="s">
        <v>62</v>
      </c>
      <c r="P1030" t="s">
        <v>110</v>
      </c>
      <c r="Q1030" t="s">
        <v>206</v>
      </c>
      <c r="R1030" s="1">
        <v>177.2</v>
      </c>
      <c r="S1030">
        <v>5</v>
      </c>
      <c r="T1030">
        <f t="shared" si="16"/>
        <v>150</v>
      </c>
      <c r="U1030" t="s">
        <v>75</v>
      </c>
      <c r="V1030">
        <v>0</v>
      </c>
      <c r="W1030">
        <v>0</v>
      </c>
      <c r="X1030" s="1">
        <v>0</v>
      </c>
      <c r="Y1030" s="1">
        <v>177.2</v>
      </c>
      <c r="Z1030" t="s">
        <v>99</v>
      </c>
      <c r="AA1030" s="2">
        <v>83.284000000000006</v>
      </c>
      <c r="AB1030" s="3">
        <v>0.47000000000000008</v>
      </c>
      <c r="AC1030" s="1">
        <v>-93.915999999999997</v>
      </c>
      <c r="AD1030">
        <v>4</v>
      </c>
      <c r="AE1030">
        <v>4</v>
      </c>
      <c r="AF1030" t="s">
        <v>48</v>
      </c>
      <c r="AG1030">
        <v>2014</v>
      </c>
      <c r="AH1030">
        <f>COUNTBLANK(datos[[#This Row],[Row ID]:[Year sales]])</f>
        <v>0</v>
      </c>
    </row>
    <row r="1031" spans="1:34" x14ac:dyDescent="0.3">
      <c r="A1031">
        <v>1030</v>
      </c>
      <c r="B1031" t="s">
        <v>3084</v>
      </c>
      <c r="C1031" s="4">
        <v>41831</v>
      </c>
      <c r="D1031" s="4">
        <v>41835</v>
      </c>
      <c r="E1031" t="s">
        <v>67</v>
      </c>
      <c r="F1031" t="s">
        <v>1368</v>
      </c>
      <c r="G1031" t="s">
        <v>1369</v>
      </c>
      <c r="H1031" t="s">
        <v>57</v>
      </c>
      <c r="I1031" t="s">
        <v>38</v>
      </c>
      <c r="J1031" t="s">
        <v>1167</v>
      </c>
      <c r="K1031" t="s">
        <v>810</v>
      </c>
      <c r="L1031">
        <v>7601</v>
      </c>
      <c r="M1031" t="s">
        <v>168</v>
      </c>
      <c r="N1031" t="s">
        <v>3085</v>
      </c>
      <c r="O1031" t="s">
        <v>90</v>
      </c>
      <c r="P1031" t="s">
        <v>91</v>
      </c>
      <c r="Q1031" t="s">
        <v>3086</v>
      </c>
      <c r="R1031" s="1">
        <v>197.97</v>
      </c>
      <c r="S1031">
        <v>3</v>
      </c>
      <c r="T1031">
        <f t="shared" si="16"/>
        <v>15</v>
      </c>
      <c r="U1031" t="s">
        <v>52</v>
      </c>
      <c r="V1031">
        <v>0</v>
      </c>
      <c r="W1031">
        <v>0</v>
      </c>
      <c r="X1031" s="1">
        <v>0</v>
      </c>
      <c r="Y1031" s="1">
        <v>197.97</v>
      </c>
      <c r="Z1031" t="s">
        <v>99</v>
      </c>
      <c r="AA1031" s="2">
        <v>57.411299999999997</v>
      </c>
      <c r="AB1031" s="3">
        <v>0.28999999999999998</v>
      </c>
      <c r="AC1031" s="1">
        <v>-140.55869999999999</v>
      </c>
      <c r="AD1031">
        <v>4</v>
      </c>
      <c r="AE1031">
        <v>4</v>
      </c>
      <c r="AF1031" t="s">
        <v>48</v>
      </c>
      <c r="AG1031">
        <v>2014</v>
      </c>
      <c r="AH1031">
        <f>COUNTBLANK(datos[[#This Row],[Row ID]:[Year sales]])</f>
        <v>0</v>
      </c>
    </row>
    <row r="1032" spans="1:34" x14ac:dyDescent="0.3">
      <c r="A1032">
        <v>1031</v>
      </c>
      <c r="B1032" t="s">
        <v>3084</v>
      </c>
      <c r="C1032" s="4">
        <v>41831</v>
      </c>
      <c r="D1032" s="4">
        <v>41835</v>
      </c>
      <c r="E1032" t="s">
        <v>67</v>
      </c>
      <c r="F1032" t="s">
        <v>1368</v>
      </c>
      <c r="G1032" t="s">
        <v>1369</v>
      </c>
      <c r="H1032" t="s">
        <v>57</v>
      </c>
      <c r="I1032" t="s">
        <v>38</v>
      </c>
      <c r="J1032" t="s">
        <v>1167</v>
      </c>
      <c r="K1032" t="s">
        <v>810</v>
      </c>
      <c r="L1032">
        <v>7601</v>
      </c>
      <c r="M1032" t="s">
        <v>168</v>
      </c>
      <c r="N1032" t="s">
        <v>1817</v>
      </c>
      <c r="O1032" t="s">
        <v>43</v>
      </c>
      <c r="P1032" t="s">
        <v>50</v>
      </c>
      <c r="Q1032" t="s">
        <v>1818</v>
      </c>
      <c r="R1032" s="1">
        <v>854.94</v>
      </c>
      <c r="S1032">
        <v>3</v>
      </c>
      <c r="T1032">
        <f t="shared" si="16"/>
        <v>33</v>
      </c>
      <c r="U1032" t="s">
        <v>52</v>
      </c>
      <c r="V1032">
        <v>0</v>
      </c>
      <c r="W1032">
        <v>0</v>
      </c>
      <c r="X1032" s="1">
        <v>0</v>
      </c>
      <c r="Y1032" s="1">
        <v>854.94</v>
      </c>
      <c r="Z1032" t="s">
        <v>53</v>
      </c>
      <c r="AA1032" s="2">
        <v>213.73500000000001</v>
      </c>
      <c r="AB1032" s="3">
        <v>0.25</v>
      </c>
      <c r="AC1032" s="1">
        <v>-641.20500000000004</v>
      </c>
      <c r="AD1032">
        <v>4</v>
      </c>
      <c r="AE1032">
        <v>4</v>
      </c>
      <c r="AF1032" t="s">
        <v>48</v>
      </c>
      <c r="AG1032">
        <v>2014</v>
      </c>
      <c r="AH1032">
        <f>COUNTBLANK(datos[[#This Row],[Row ID]:[Year sales]])</f>
        <v>0</v>
      </c>
    </row>
    <row r="1033" spans="1:34" x14ac:dyDescent="0.3">
      <c r="A1033">
        <v>1032</v>
      </c>
      <c r="B1033" t="s">
        <v>3084</v>
      </c>
      <c r="C1033" s="4">
        <v>41831</v>
      </c>
      <c r="D1033" s="4">
        <v>41835</v>
      </c>
      <c r="E1033" t="s">
        <v>67</v>
      </c>
      <c r="F1033" t="s">
        <v>1368</v>
      </c>
      <c r="G1033" t="s">
        <v>1369</v>
      </c>
      <c r="H1033" t="s">
        <v>57</v>
      </c>
      <c r="I1033" t="s">
        <v>38</v>
      </c>
      <c r="J1033" t="s">
        <v>1167</v>
      </c>
      <c r="K1033" t="s">
        <v>810</v>
      </c>
      <c r="L1033">
        <v>7601</v>
      </c>
      <c r="M1033" t="s">
        <v>168</v>
      </c>
      <c r="N1033" t="s">
        <v>446</v>
      </c>
      <c r="O1033" t="s">
        <v>43</v>
      </c>
      <c r="P1033" t="s">
        <v>83</v>
      </c>
      <c r="Q1033" t="s">
        <v>447</v>
      </c>
      <c r="R1033" s="1">
        <v>124.11</v>
      </c>
      <c r="S1033">
        <v>9</v>
      </c>
      <c r="T1033">
        <f t="shared" si="16"/>
        <v>34</v>
      </c>
      <c r="U1033" t="s">
        <v>75</v>
      </c>
      <c r="V1033">
        <v>0</v>
      </c>
      <c r="W1033">
        <v>0</v>
      </c>
      <c r="X1033" s="1">
        <v>0</v>
      </c>
      <c r="Y1033" s="1">
        <v>124.11</v>
      </c>
      <c r="Z1033" t="s">
        <v>99</v>
      </c>
      <c r="AA1033" s="2">
        <v>52.126199999999997</v>
      </c>
      <c r="AB1033" s="3">
        <v>0.42</v>
      </c>
      <c r="AC1033" s="1">
        <v>-71.983800000000002</v>
      </c>
      <c r="AD1033">
        <v>4</v>
      </c>
      <c r="AE1033">
        <v>4</v>
      </c>
      <c r="AF1033" t="s">
        <v>48</v>
      </c>
      <c r="AG1033">
        <v>2014</v>
      </c>
      <c r="AH1033">
        <f>COUNTBLANK(datos[[#This Row],[Row ID]:[Year sales]])</f>
        <v>0</v>
      </c>
    </row>
    <row r="1034" spans="1:34" x14ac:dyDescent="0.3">
      <c r="A1034">
        <v>1033</v>
      </c>
      <c r="B1034" t="s">
        <v>3084</v>
      </c>
      <c r="C1034" s="4">
        <v>41831</v>
      </c>
      <c r="D1034" s="4">
        <v>41835</v>
      </c>
      <c r="E1034" t="s">
        <v>67</v>
      </c>
      <c r="F1034" t="s">
        <v>1368</v>
      </c>
      <c r="G1034" t="s">
        <v>1369</v>
      </c>
      <c r="H1034" t="s">
        <v>57</v>
      </c>
      <c r="I1034" t="s">
        <v>38</v>
      </c>
      <c r="J1034" t="s">
        <v>1167</v>
      </c>
      <c r="K1034" t="s">
        <v>810</v>
      </c>
      <c r="L1034">
        <v>7601</v>
      </c>
      <c r="M1034" t="s">
        <v>168</v>
      </c>
      <c r="N1034" t="s">
        <v>3087</v>
      </c>
      <c r="O1034" t="s">
        <v>62</v>
      </c>
      <c r="P1034" t="s">
        <v>63</v>
      </c>
      <c r="Q1034" t="s">
        <v>3088</v>
      </c>
      <c r="R1034" s="1">
        <v>14.4</v>
      </c>
      <c r="S1034">
        <v>5</v>
      </c>
      <c r="T1034">
        <f t="shared" si="16"/>
        <v>17</v>
      </c>
      <c r="U1034" t="s">
        <v>75</v>
      </c>
      <c r="V1034">
        <v>0</v>
      </c>
      <c r="W1034">
        <v>0</v>
      </c>
      <c r="X1034" s="1">
        <v>0</v>
      </c>
      <c r="Y1034" s="1">
        <v>14.4</v>
      </c>
      <c r="Z1034" t="s">
        <v>65</v>
      </c>
      <c r="AA1034" s="2">
        <v>7.056</v>
      </c>
      <c r="AB1034" s="3">
        <v>0.49</v>
      </c>
      <c r="AC1034" s="1">
        <v>-7.3440000000000003</v>
      </c>
      <c r="AD1034">
        <v>4</v>
      </c>
      <c r="AE1034">
        <v>4</v>
      </c>
      <c r="AF1034" t="s">
        <v>48</v>
      </c>
      <c r="AG1034">
        <v>2014</v>
      </c>
      <c r="AH1034">
        <f>COUNTBLANK(datos[[#This Row],[Row ID]:[Year sales]])</f>
        <v>0</v>
      </c>
    </row>
    <row r="1035" spans="1:34" x14ac:dyDescent="0.3">
      <c r="A1035">
        <v>1034</v>
      </c>
      <c r="B1035" t="s">
        <v>3089</v>
      </c>
      <c r="C1035" s="4">
        <v>42694</v>
      </c>
      <c r="D1035" s="4">
        <v>42696</v>
      </c>
      <c r="E1035" t="s">
        <v>208</v>
      </c>
      <c r="F1035" t="s">
        <v>3090</v>
      </c>
      <c r="G1035" t="s">
        <v>3091</v>
      </c>
      <c r="H1035" t="s">
        <v>37</v>
      </c>
      <c r="I1035" t="s">
        <v>38</v>
      </c>
      <c r="J1035" t="s">
        <v>1029</v>
      </c>
      <c r="K1035" t="s">
        <v>518</v>
      </c>
      <c r="L1035">
        <v>45231</v>
      </c>
      <c r="M1035" t="s">
        <v>168</v>
      </c>
      <c r="N1035" t="s">
        <v>3092</v>
      </c>
      <c r="O1035" t="s">
        <v>62</v>
      </c>
      <c r="P1035" t="s">
        <v>110</v>
      </c>
      <c r="Q1035" t="s">
        <v>3093</v>
      </c>
      <c r="R1035" s="1">
        <v>15.696</v>
      </c>
      <c r="S1035">
        <v>3</v>
      </c>
      <c r="T1035">
        <f t="shared" si="16"/>
        <v>7</v>
      </c>
      <c r="U1035" t="s">
        <v>52</v>
      </c>
      <c r="V1035">
        <v>0.2</v>
      </c>
      <c r="W1035">
        <v>3.1392000000000002</v>
      </c>
      <c r="X1035" s="1">
        <v>-3.1392000000000002</v>
      </c>
      <c r="Y1035" s="1">
        <v>18.8352</v>
      </c>
      <c r="Z1035" t="s">
        <v>65</v>
      </c>
      <c r="AA1035" s="2">
        <v>5.1012000000000004</v>
      </c>
      <c r="AB1035" s="3">
        <v>0.32500000000000001</v>
      </c>
      <c r="AC1035" s="1">
        <v>-7.4555999999999996</v>
      </c>
      <c r="AD1035">
        <v>2</v>
      </c>
      <c r="AE1035">
        <v>2</v>
      </c>
      <c r="AF1035" t="s">
        <v>48</v>
      </c>
      <c r="AG1035">
        <v>2016</v>
      </c>
      <c r="AH1035">
        <f>COUNTBLANK(datos[[#This Row],[Row ID]:[Year sales]])</f>
        <v>0</v>
      </c>
    </row>
    <row r="1036" spans="1:34" x14ac:dyDescent="0.3">
      <c r="A1036">
        <v>1035</v>
      </c>
      <c r="B1036" t="s">
        <v>3089</v>
      </c>
      <c r="C1036" s="4">
        <v>42694</v>
      </c>
      <c r="D1036" s="4">
        <v>42696</v>
      </c>
      <c r="E1036" t="s">
        <v>208</v>
      </c>
      <c r="F1036" t="s">
        <v>3090</v>
      </c>
      <c r="G1036" t="s">
        <v>3091</v>
      </c>
      <c r="H1036" t="s">
        <v>37</v>
      </c>
      <c r="I1036" t="s">
        <v>38</v>
      </c>
      <c r="J1036" t="s">
        <v>1029</v>
      </c>
      <c r="K1036" t="s">
        <v>518</v>
      </c>
      <c r="L1036">
        <v>45231</v>
      </c>
      <c r="M1036" t="s">
        <v>168</v>
      </c>
      <c r="N1036" t="s">
        <v>993</v>
      </c>
      <c r="O1036" t="s">
        <v>62</v>
      </c>
      <c r="P1036" t="s">
        <v>94</v>
      </c>
      <c r="Q1036" t="s">
        <v>994</v>
      </c>
      <c r="R1036" s="1">
        <v>2.6280000000000001</v>
      </c>
      <c r="S1036">
        <v>2</v>
      </c>
      <c r="T1036">
        <f t="shared" si="16"/>
        <v>36</v>
      </c>
      <c r="U1036" t="s">
        <v>46</v>
      </c>
      <c r="V1036">
        <v>0.7</v>
      </c>
      <c r="W1036">
        <v>1.8395999999999999</v>
      </c>
      <c r="X1036" s="1">
        <v>-1.8395999999999999</v>
      </c>
      <c r="Y1036" s="1">
        <v>4.4676</v>
      </c>
      <c r="Z1036" t="s">
        <v>65</v>
      </c>
      <c r="AA1036" s="2">
        <v>-1.9272</v>
      </c>
      <c r="AB1036" s="3">
        <v>-0.73333333333333328</v>
      </c>
      <c r="AC1036" s="1">
        <v>-2.7155999999999998</v>
      </c>
      <c r="AD1036">
        <v>2</v>
      </c>
      <c r="AE1036">
        <v>2</v>
      </c>
      <c r="AF1036" t="s">
        <v>48</v>
      </c>
      <c r="AG1036">
        <v>2016</v>
      </c>
      <c r="AH1036">
        <f>COUNTBLANK(datos[[#This Row],[Row ID]:[Year sales]])</f>
        <v>0</v>
      </c>
    </row>
    <row r="1037" spans="1:34" x14ac:dyDescent="0.3">
      <c r="A1037">
        <v>1036</v>
      </c>
      <c r="B1037" t="s">
        <v>3089</v>
      </c>
      <c r="C1037" s="4">
        <v>42694</v>
      </c>
      <c r="D1037" s="4">
        <v>42696</v>
      </c>
      <c r="E1037" t="s">
        <v>208</v>
      </c>
      <c r="F1037" t="s">
        <v>3090</v>
      </c>
      <c r="G1037" t="s">
        <v>3091</v>
      </c>
      <c r="H1037" t="s">
        <v>37</v>
      </c>
      <c r="I1037" t="s">
        <v>38</v>
      </c>
      <c r="J1037" t="s">
        <v>1029</v>
      </c>
      <c r="K1037" t="s">
        <v>518</v>
      </c>
      <c r="L1037">
        <v>45231</v>
      </c>
      <c r="M1037" t="s">
        <v>168</v>
      </c>
      <c r="N1037" t="s">
        <v>188</v>
      </c>
      <c r="O1037" t="s">
        <v>62</v>
      </c>
      <c r="P1037" t="s">
        <v>94</v>
      </c>
      <c r="Q1037" t="s">
        <v>189</v>
      </c>
      <c r="R1037" s="1">
        <v>14.427</v>
      </c>
      <c r="S1037">
        <v>3</v>
      </c>
      <c r="T1037">
        <f t="shared" si="16"/>
        <v>32</v>
      </c>
      <c r="U1037" t="s">
        <v>52</v>
      </c>
      <c r="V1037">
        <v>0.7</v>
      </c>
      <c r="W1037">
        <v>10.098899999999999</v>
      </c>
      <c r="X1037" s="1">
        <v>-10.0989</v>
      </c>
      <c r="Y1037" s="1">
        <v>24.5259</v>
      </c>
      <c r="Z1037" t="s">
        <v>65</v>
      </c>
      <c r="AA1037" s="2">
        <v>-10.579800000000001</v>
      </c>
      <c r="AB1037" s="3">
        <v>-0.73333333333333339</v>
      </c>
      <c r="AC1037" s="1">
        <v>-14.9079</v>
      </c>
      <c r="AD1037">
        <v>2</v>
      </c>
      <c r="AE1037">
        <v>2</v>
      </c>
      <c r="AF1037" t="s">
        <v>48</v>
      </c>
      <c r="AG1037">
        <v>2016</v>
      </c>
      <c r="AH1037">
        <f>COUNTBLANK(datos[[#This Row],[Row ID]:[Year sales]])</f>
        <v>0</v>
      </c>
    </row>
    <row r="1038" spans="1:34" x14ac:dyDescent="0.3">
      <c r="A1038">
        <v>1037</v>
      </c>
      <c r="B1038" t="s">
        <v>3094</v>
      </c>
      <c r="C1038" s="4">
        <v>42482</v>
      </c>
      <c r="D1038" s="4">
        <v>42486</v>
      </c>
      <c r="E1038" t="s">
        <v>67</v>
      </c>
      <c r="F1038" t="s">
        <v>2759</v>
      </c>
      <c r="G1038" t="s">
        <v>2760</v>
      </c>
      <c r="H1038" t="s">
        <v>122</v>
      </c>
      <c r="I1038" t="s">
        <v>38</v>
      </c>
      <c r="J1038" t="s">
        <v>3095</v>
      </c>
      <c r="K1038" t="s">
        <v>617</v>
      </c>
      <c r="L1038">
        <v>65109</v>
      </c>
      <c r="M1038" t="s">
        <v>125</v>
      </c>
      <c r="N1038" t="s">
        <v>3096</v>
      </c>
      <c r="O1038" t="s">
        <v>43</v>
      </c>
      <c r="P1038" t="s">
        <v>83</v>
      </c>
      <c r="Q1038" t="s">
        <v>3097</v>
      </c>
      <c r="R1038" s="1">
        <v>86.62</v>
      </c>
      <c r="S1038">
        <v>2</v>
      </c>
      <c r="T1038">
        <f t="shared" si="16"/>
        <v>13</v>
      </c>
      <c r="U1038" t="s">
        <v>46</v>
      </c>
      <c r="V1038">
        <v>0</v>
      </c>
      <c r="W1038">
        <v>0</v>
      </c>
      <c r="X1038" s="1">
        <v>0</v>
      </c>
      <c r="Y1038" s="1">
        <v>86.62</v>
      </c>
      <c r="Z1038" t="s">
        <v>99</v>
      </c>
      <c r="AA1038" s="2">
        <v>8.6620000000000008</v>
      </c>
      <c r="AB1038" s="3">
        <v>0.1</v>
      </c>
      <c r="AC1038" s="1">
        <v>-77.957999999999998</v>
      </c>
      <c r="AD1038">
        <v>4</v>
      </c>
      <c r="AE1038">
        <v>4</v>
      </c>
      <c r="AF1038" t="s">
        <v>48</v>
      </c>
      <c r="AG1038">
        <v>2016</v>
      </c>
      <c r="AH1038">
        <f>COUNTBLANK(datos[[#This Row],[Row ID]:[Year sales]])</f>
        <v>0</v>
      </c>
    </row>
    <row r="1039" spans="1:34" x14ac:dyDescent="0.3">
      <c r="A1039">
        <v>1038</v>
      </c>
      <c r="B1039" t="s">
        <v>3098</v>
      </c>
      <c r="C1039" s="4">
        <v>42168</v>
      </c>
      <c r="D1039" s="4">
        <v>42169</v>
      </c>
      <c r="E1039" t="s">
        <v>208</v>
      </c>
      <c r="F1039" t="s">
        <v>3099</v>
      </c>
      <c r="G1039" t="s">
        <v>3100</v>
      </c>
      <c r="H1039" t="s">
        <v>37</v>
      </c>
      <c r="I1039" t="s">
        <v>38</v>
      </c>
      <c r="J1039" t="s">
        <v>58</v>
      </c>
      <c r="K1039" t="s">
        <v>59</v>
      </c>
      <c r="L1039">
        <v>90004</v>
      </c>
      <c r="M1039" t="s">
        <v>60</v>
      </c>
      <c r="N1039" t="s">
        <v>3101</v>
      </c>
      <c r="O1039" t="s">
        <v>62</v>
      </c>
      <c r="P1039" t="s">
        <v>94</v>
      </c>
      <c r="Q1039" t="s">
        <v>3102</v>
      </c>
      <c r="R1039" s="1">
        <v>36.624000000000002</v>
      </c>
      <c r="S1039">
        <v>3</v>
      </c>
      <c r="T1039">
        <f t="shared" si="16"/>
        <v>41</v>
      </c>
      <c r="U1039" t="s">
        <v>52</v>
      </c>
      <c r="V1039">
        <v>0.2</v>
      </c>
      <c r="W1039">
        <v>7.3248000000000006</v>
      </c>
      <c r="X1039" s="1">
        <v>-7.3247999999999998</v>
      </c>
      <c r="Y1039" s="1">
        <v>43.948800000000006</v>
      </c>
      <c r="Z1039" t="s">
        <v>65</v>
      </c>
      <c r="AA1039" s="2">
        <v>13.734</v>
      </c>
      <c r="AB1039" s="3">
        <v>0.375</v>
      </c>
      <c r="AC1039" s="1">
        <v>-15.565200000000001</v>
      </c>
      <c r="AD1039">
        <v>1</v>
      </c>
      <c r="AE1039">
        <v>1</v>
      </c>
      <c r="AF1039" t="s">
        <v>48</v>
      </c>
      <c r="AG1039">
        <v>2015</v>
      </c>
      <c r="AH1039">
        <f>COUNTBLANK(datos[[#This Row],[Row ID]:[Year sales]])</f>
        <v>0</v>
      </c>
    </row>
    <row r="1040" spans="1:34" x14ac:dyDescent="0.3">
      <c r="A1040">
        <v>1039</v>
      </c>
      <c r="B1040" t="s">
        <v>3103</v>
      </c>
      <c r="C1040" s="4">
        <v>43059</v>
      </c>
      <c r="D1040" s="4">
        <v>43060</v>
      </c>
      <c r="E1040" t="s">
        <v>208</v>
      </c>
      <c r="F1040" t="s">
        <v>3104</v>
      </c>
      <c r="G1040" t="s">
        <v>3105</v>
      </c>
      <c r="H1040" t="s">
        <v>37</v>
      </c>
      <c r="I1040" t="s">
        <v>38</v>
      </c>
      <c r="J1040" t="s">
        <v>2245</v>
      </c>
      <c r="K1040" t="s">
        <v>108</v>
      </c>
      <c r="L1040">
        <v>27217</v>
      </c>
      <c r="M1040" t="s">
        <v>41</v>
      </c>
      <c r="N1040" t="s">
        <v>3106</v>
      </c>
      <c r="O1040" t="s">
        <v>62</v>
      </c>
      <c r="P1040" t="s">
        <v>86</v>
      </c>
      <c r="Q1040" t="s">
        <v>3107</v>
      </c>
      <c r="R1040" s="1">
        <v>23.968</v>
      </c>
      <c r="S1040">
        <v>7</v>
      </c>
      <c r="T1040">
        <f t="shared" si="16"/>
        <v>18</v>
      </c>
      <c r="U1040" t="s">
        <v>75</v>
      </c>
      <c r="V1040">
        <v>0.2</v>
      </c>
      <c r="W1040">
        <v>4.7936000000000005</v>
      </c>
      <c r="X1040" s="1">
        <v>-4.7935999999999996</v>
      </c>
      <c r="Y1040" s="1">
        <v>28.761600000000001</v>
      </c>
      <c r="Z1040" t="s">
        <v>65</v>
      </c>
      <c r="AA1040" s="2">
        <v>2.6964000000000001</v>
      </c>
      <c r="AB1040" s="3">
        <v>0.1125</v>
      </c>
      <c r="AC1040" s="1">
        <v>-16.478000000000002</v>
      </c>
      <c r="AD1040">
        <v>1</v>
      </c>
      <c r="AE1040">
        <v>1</v>
      </c>
      <c r="AF1040" t="s">
        <v>48</v>
      </c>
      <c r="AG1040">
        <v>2017</v>
      </c>
      <c r="AH1040">
        <f>COUNTBLANK(datos[[#This Row],[Row ID]:[Year sales]])</f>
        <v>0</v>
      </c>
    </row>
    <row r="1041" spans="1:34" x14ac:dyDescent="0.3">
      <c r="A1041">
        <v>1040</v>
      </c>
      <c r="B1041" t="s">
        <v>3103</v>
      </c>
      <c r="C1041" s="4">
        <v>43059</v>
      </c>
      <c r="D1041" s="4">
        <v>43060</v>
      </c>
      <c r="E1041" t="s">
        <v>208</v>
      </c>
      <c r="F1041" t="s">
        <v>3104</v>
      </c>
      <c r="G1041" t="s">
        <v>3105</v>
      </c>
      <c r="H1041" t="s">
        <v>37</v>
      </c>
      <c r="I1041" t="s">
        <v>38</v>
      </c>
      <c r="J1041" t="s">
        <v>2245</v>
      </c>
      <c r="K1041" t="s">
        <v>108</v>
      </c>
      <c r="L1041">
        <v>27217</v>
      </c>
      <c r="M1041" t="s">
        <v>41</v>
      </c>
      <c r="N1041" t="s">
        <v>3108</v>
      </c>
      <c r="O1041" t="s">
        <v>62</v>
      </c>
      <c r="P1041" t="s">
        <v>86</v>
      </c>
      <c r="Q1041" t="s">
        <v>3062</v>
      </c>
      <c r="R1041" s="1">
        <v>28.728000000000002</v>
      </c>
      <c r="S1041">
        <v>3</v>
      </c>
      <c r="T1041">
        <f t="shared" si="16"/>
        <v>86</v>
      </c>
      <c r="U1041" t="s">
        <v>52</v>
      </c>
      <c r="V1041">
        <v>0.2</v>
      </c>
      <c r="W1041">
        <v>5.7456000000000005</v>
      </c>
      <c r="X1041" s="1">
        <v>-5.7455999999999996</v>
      </c>
      <c r="Y1041" s="1">
        <v>34.473600000000005</v>
      </c>
      <c r="Z1041" t="s">
        <v>65</v>
      </c>
      <c r="AA1041" s="2">
        <v>1.7955000000000001</v>
      </c>
      <c r="AB1041" s="3">
        <v>6.25E-2</v>
      </c>
      <c r="AC1041" s="1">
        <v>-21.186900000000001</v>
      </c>
      <c r="AD1041">
        <v>1</v>
      </c>
      <c r="AE1041">
        <v>1</v>
      </c>
      <c r="AF1041" t="s">
        <v>48</v>
      </c>
      <c r="AG1041">
        <v>2017</v>
      </c>
      <c r="AH1041">
        <f>COUNTBLANK(datos[[#This Row],[Row ID]:[Year sales]])</f>
        <v>0</v>
      </c>
    </row>
    <row r="1042" spans="1:34" x14ac:dyDescent="0.3">
      <c r="A1042">
        <v>1041</v>
      </c>
      <c r="B1042" t="s">
        <v>3109</v>
      </c>
      <c r="C1042" s="4">
        <v>42449</v>
      </c>
      <c r="D1042" s="4">
        <v>42453</v>
      </c>
      <c r="E1042" t="s">
        <v>67</v>
      </c>
      <c r="F1042" t="s">
        <v>3110</v>
      </c>
      <c r="G1042" t="s">
        <v>3111</v>
      </c>
      <c r="H1042" t="s">
        <v>122</v>
      </c>
      <c r="I1042" t="s">
        <v>38</v>
      </c>
      <c r="J1042" t="s">
        <v>3112</v>
      </c>
      <c r="K1042" t="s">
        <v>617</v>
      </c>
      <c r="L1042">
        <v>63376</v>
      </c>
      <c r="M1042" t="s">
        <v>125</v>
      </c>
      <c r="N1042" t="s">
        <v>2424</v>
      </c>
      <c r="O1042" t="s">
        <v>43</v>
      </c>
      <c r="P1042" t="s">
        <v>73</v>
      </c>
      <c r="Q1042" t="s">
        <v>2425</v>
      </c>
      <c r="R1042" s="1">
        <v>697.16</v>
      </c>
      <c r="S1042">
        <v>4</v>
      </c>
      <c r="T1042">
        <f t="shared" si="16"/>
        <v>61</v>
      </c>
      <c r="U1042" t="s">
        <v>52</v>
      </c>
      <c r="V1042">
        <v>0</v>
      </c>
      <c r="W1042">
        <v>0</v>
      </c>
      <c r="X1042" s="1">
        <v>0</v>
      </c>
      <c r="Y1042" s="1">
        <v>697.16</v>
      </c>
      <c r="Z1042" t="s">
        <v>53</v>
      </c>
      <c r="AA1042" s="2">
        <v>146.40360000000001</v>
      </c>
      <c r="AB1042" s="3">
        <v>0.21000000000000002</v>
      </c>
      <c r="AC1042" s="1">
        <v>-550.75639999999999</v>
      </c>
      <c r="AD1042">
        <v>4</v>
      </c>
      <c r="AE1042">
        <v>4</v>
      </c>
      <c r="AF1042" t="s">
        <v>48</v>
      </c>
      <c r="AG1042">
        <v>2016</v>
      </c>
      <c r="AH1042">
        <f>COUNTBLANK(datos[[#This Row],[Row ID]:[Year sales]])</f>
        <v>0</v>
      </c>
    </row>
    <row r="1043" spans="1:34" x14ac:dyDescent="0.3">
      <c r="A1043">
        <v>1042</v>
      </c>
      <c r="B1043" t="s">
        <v>3113</v>
      </c>
      <c r="C1043" s="4">
        <v>42619</v>
      </c>
      <c r="D1043" s="4">
        <v>42622</v>
      </c>
      <c r="E1043" t="s">
        <v>34</v>
      </c>
      <c r="F1043" t="s">
        <v>3114</v>
      </c>
      <c r="G1043" t="s">
        <v>3115</v>
      </c>
      <c r="H1043" t="s">
        <v>37</v>
      </c>
      <c r="I1043" t="s">
        <v>38</v>
      </c>
      <c r="J1043" t="s">
        <v>286</v>
      </c>
      <c r="K1043" t="s">
        <v>287</v>
      </c>
      <c r="L1043">
        <v>10035</v>
      </c>
      <c r="M1043" t="s">
        <v>168</v>
      </c>
      <c r="N1043" t="s">
        <v>3116</v>
      </c>
      <c r="O1043" t="s">
        <v>90</v>
      </c>
      <c r="P1043" t="s">
        <v>181</v>
      </c>
      <c r="Q1043" t="s">
        <v>3117</v>
      </c>
      <c r="R1043" s="1">
        <v>31.86</v>
      </c>
      <c r="S1043">
        <v>2</v>
      </c>
      <c r="T1043">
        <f t="shared" si="16"/>
        <v>17</v>
      </c>
      <c r="U1043" t="s">
        <v>46</v>
      </c>
      <c r="V1043">
        <v>0</v>
      </c>
      <c r="W1043">
        <v>0</v>
      </c>
      <c r="X1043" s="1">
        <v>0</v>
      </c>
      <c r="Y1043" s="1">
        <v>31.86</v>
      </c>
      <c r="Z1043" t="s">
        <v>65</v>
      </c>
      <c r="AA1043" s="2">
        <v>11.151</v>
      </c>
      <c r="AB1043" s="3">
        <v>0.35</v>
      </c>
      <c r="AC1043" s="1">
        <v>-20.709</v>
      </c>
      <c r="AD1043">
        <v>3</v>
      </c>
      <c r="AE1043">
        <v>3</v>
      </c>
      <c r="AF1043" t="s">
        <v>48</v>
      </c>
      <c r="AG1043">
        <v>2016</v>
      </c>
      <c r="AH1043">
        <f>COUNTBLANK(datos[[#This Row],[Row ID]:[Year sales]])</f>
        <v>0</v>
      </c>
    </row>
    <row r="1044" spans="1:34" x14ac:dyDescent="0.3">
      <c r="A1044">
        <v>1043</v>
      </c>
      <c r="B1044" t="s">
        <v>3113</v>
      </c>
      <c r="C1044" s="4">
        <v>42619</v>
      </c>
      <c r="D1044" s="4">
        <v>42622</v>
      </c>
      <c r="E1044" t="s">
        <v>34</v>
      </c>
      <c r="F1044" t="s">
        <v>3114</v>
      </c>
      <c r="G1044" t="s">
        <v>3115</v>
      </c>
      <c r="H1044" t="s">
        <v>37</v>
      </c>
      <c r="I1044" t="s">
        <v>38</v>
      </c>
      <c r="J1044" t="s">
        <v>286</v>
      </c>
      <c r="K1044" t="s">
        <v>287</v>
      </c>
      <c r="L1044">
        <v>10035</v>
      </c>
      <c r="M1044" t="s">
        <v>168</v>
      </c>
      <c r="N1044" t="s">
        <v>3118</v>
      </c>
      <c r="O1044" t="s">
        <v>43</v>
      </c>
      <c r="P1044" t="s">
        <v>44</v>
      </c>
      <c r="Q1044" t="s">
        <v>3119</v>
      </c>
      <c r="R1044" s="1">
        <v>722.35199999999998</v>
      </c>
      <c r="S1044">
        <v>3</v>
      </c>
      <c r="T1044">
        <f t="shared" si="16"/>
        <v>26</v>
      </c>
      <c r="U1044" t="s">
        <v>52</v>
      </c>
      <c r="V1044">
        <v>0.2</v>
      </c>
      <c r="W1044">
        <v>144.47040000000001</v>
      </c>
      <c r="X1044" s="1">
        <v>-144.47040000000001</v>
      </c>
      <c r="Y1044" s="1">
        <v>866.82240000000002</v>
      </c>
      <c r="Z1044" t="s">
        <v>53</v>
      </c>
      <c r="AA1044" s="2">
        <v>90.293999999999997</v>
      </c>
      <c r="AB1044" s="3">
        <v>0.125</v>
      </c>
      <c r="AC1044" s="1">
        <v>-487.58760000000001</v>
      </c>
      <c r="AD1044">
        <v>3</v>
      </c>
      <c r="AE1044">
        <v>3</v>
      </c>
      <c r="AF1044" t="s">
        <v>48</v>
      </c>
      <c r="AG1044">
        <v>2016</v>
      </c>
      <c r="AH1044">
        <f>COUNTBLANK(datos[[#This Row],[Row ID]:[Year sales]])</f>
        <v>0</v>
      </c>
    </row>
    <row r="1045" spans="1:34" x14ac:dyDescent="0.3">
      <c r="A1045">
        <v>1044</v>
      </c>
      <c r="B1045" t="s">
        <v>3120</v>
      </c>
      <c r="C1045" s="4">
        <v>42925</v>
      </c>
      <c r="D1045" s="4">
        <v>42928</v>
      </c>
      <c r="E1045" t="s">
        <v>208</v>
      </c>
      <c r="F1045" t="s">
        <v>3121</v>
      </c>
      <c r="G1045" t="s">
        <v>3122</v>
      </c>
      <c r="H1045" t="s">
        <v>57</v>
      </c>
      <c r="I1045" t="s">
        <v>38</v>
      </c>
      <c r="J1045" t="s">
        <v>323</v>
      </c>
      <c r="K1045" t="s">
        <v>231</v>
      </c>
      <c r="L1045">
        <v>60610</v>
      </c>
      <c r="M1045" t="s">
        <v>125</v>
      </c>
      <c r="N1045" t="s">
        <v>3123</v>
      </c>
      <c r="O1045" t="s">
        <v>62</v>
      </c>
      <c r="P1045" t="s">
        <v>86</v>
      </c>
      <c r="Q1045" t="s">
        <v>3124</v>
      </c>
      <c r="R1045" s="1">
        <v>8.84</v>
      </c>
      <c r="S1045">
        <v>5</v>
      </c>
      <c r="T1045">
        <f t="shared" si="16"/>
        <v>8</v>
      </c>
      <c r="U1045" t="s">
        <v>75</v>
      </c>
      <c r="V1045">
        <v>0.2</v>
      </c>
      <c r="W1045">
        <v>1.768</v>
      </c>
      <c r="X1045" s="1">
        <v>-1.768</v>
      </c>
      <c r="Y1045" s="1">
        <v>10.608000000000001</v>
      </c>
      <c r="Z1045" t="s">
        <v>65</v>
      </c>
      <c r="AA1045" s="2">
        <v>2.9834999999999998</v>
      </c>
      <c r="AB1045" s="3">
        <v>0.33749999999999997</v>
      </c>
      <c r="AC1045" s="1">
        <v>-4.0884999999999998</v>
      </c>
      <c r="AD1045">
        <v>3</v>
      </c>
      <c r="AE1045">
        <v>3</v>
      </c>
      <c r="AF1045" t="s">
        <v>48</v>
      </c>
      <c r="AG1045">
        <v>2017</v>
      </c>
      <c r="AH1045">
        <f>COUNTBLANK(datos[[#This Row],[Row ID]:[Year sales]])</f>
        <v>0</v>
      </c>
    </row>
    <row r="1046" spans="1:34" x14ac:dyDescent="0.3">
      <c r="A1046">
        <v>1045</v>
      </c>
      <c r="B1046" t="s">
        <v>3120</v>
      </c>
      <c r="C1046" s="4">
        <v>42925</v>
      </c>
      <c r="D1046" s="4">
        <v>42928</v>
      </c>
      <c r="E1046" t="s">
        <v>208</v>
      </c>
      <c r="F1046" t="s">
        <v>3121</v>
      </c>
      <c r="G1046" t="s">
        <v>3122</v>
      </c>
      <c r="H1046" t="s">
        <v>57</v>
      </c>
      <c r="I1046" t="s">
        <v>38</v>
      </c>
      <c r="J1046" t="s">
        <v>323</v>
      </c>
      <c r="K1046" t="s">
        <v>231</v>
      </c>
      <c r="L1046">
        <v>60610</v>
      </c>
      <c r="M1046" t="s">
        <v>125</v>
      </c>
      <c r="N1046" t="s">
        <v>3125</v>
      </c>
      <c r="O1046" t="s">
        <v>62</v>
      </c>
      <c r="P1046" t="s">
        <v>97</v>
      </c>
      <c r="Q1046" t="s">
        <v>3126</v>
      </c>
      <c r="R1046" s="1">
        <v>58.463999999999999</v>
      </c>
      <c r="S1046">
        <v>9</v>
      </c>
      <c r="T1046">
        <f t="shared" si="16"/>
        <v>17</v>
      </c>
      <c r="U1046" t="s">
        <v>75</v>
      </c>
      <c r="V1046">
        <v>0.8</v>
      </c>
      <c r="W1046">
        <v>46.7712</v>
      </c>
      <c r="X1046" s="1">
        <v>-46.7712</v>
      </c>
      <c r="Y1046" s="1">
        <v>105.23519999999999</v>
      </c>
      <c r="Z1046" t="s">
        <v>99</v>
      </c>
      <c r="AA1046" s="2">
        <v>-146.16</v>
      </c>
      <c r="AB1046" s="3">
        <v>-2.5</v>
      </c>
      <c r="AC1046" s="1">
        <v>-157.8528</v>
      </c>
      <c r="AD1046">
        <v>3</v>
      </c>
      <c r="AE1046">
        <v>3</v>
      </c>
      <c r="AF1046" t="s">
        <v>48</v>
      </c>
      <c r="AG1046">
        <v>2017</v>
      </c>
      <c r="AH1046">
        <f>COUNTBLANK(datos[[#This Row],[Row ID]:[Year sales]])</f>
        <v>0</v>
      </c>
    </row>
    <row r="1047" spans="1:34" x14ac:dyDescent="0.3">
      <c r="A1047">
        <v>1046</v>
      </c>
      <c r="B1047" t="s">
        <v>3127</v>
      </c>
      <c r="C1047" s="4">
        <v>43020</v>
      </c>
      <c r="D1047" s="4">
        <v>43024</v>
      </c>
      <c r="E1047" t="s">
        <v>67</v>
      </c>
      <c r="F1047" t="s">
        <v>217</v>
      </c>
      <c r="G1047" t="s">
        <v>218</v>
      </c>
      <c r="H1047" t="s">
        <v>122</v>
      </c>
      <c r="I1047" t="s">
        <v>38</v>
      </c>
      <c r="J1047" t="s">
        <v>3128</v>
      </c>
      <c r="K1047" t="s">
        <v>231</v>
      </c>
      <c r="L1047">
        <v>61107</v>
      </c>
      <c r="M1047" t="s">
        <v>125</v>
      </c>
      <c r="N1047" t="s">
        <v>3129</v>
      </c>
      <c r="O1047" t="s">
        <v>43</v>
      </c>
      <c r="P1047" t="s">
        <v>50</v>
      </c>
      <c r="Q1047" t="s">
        <v>3130</v>
      </c>
      <c r="R1047" s="1">
        <v>254.60400000000001</v>
      </c>
      <c r="S1047">
        <v>14</v>
      </c>
      <c r="T1047">
        <f t="shared" si="16"/>
        <v>44</v>
      </c>
      <c r="U1047" t="s">
        <v>75</v>
      </c>
      <c r="V1047">
        <v>0.3</v>
      </c>
      <c r="W1047">
        <v>76.381200000000007</v>
      </c>
      <c r="X1047" s="1">
        <v>-76.381200000000007</v>
      </c>
      <c r="Y1047" s="1">
        <v>330.98520000000002</v>
      </c>
      <c r="Z1047" t="s">
        <v>47</v>
      </c>
      <c r="AA1047" s="2">
        <v>-18.186</v>
      </c>
      <c r="AB1047" s="3">
        <v>-7.1428571428571425E-2</v>
      </c>
      <c r="AC1047" s="1">
        <v>-196.40880000000001</v>
      </c>
      <c r="AD1047">
        <v>4</v>
      </c>
      <c r="AE1047">
        <v>4</v>
      </c>
      <c r="AF1047" t="s">
        <v>48</v>
      </c>
      <c r="AG1047">
        <v>2017</v>
      </c>
      <c r="AH1047">
        <f>COUNTBLANK(datos[[#This Row],[Row ID]:[Year sales]])</f>
        <v>0</v>
      </c>
    </row>
    <row r="1048" spans="1:34" x14ac:dyDescent="0.3">
      <c r="A1048">
        <v>1047</v>
      </c>
      <c r="B1048" t="s">
        <v>3131</v>
      </c>
      <c r="C1048" s="4">
        <v>42437</v>
      </c>
      <c r="D1048" s="4">
        <v>42442</v>
      </c>
      <c r="E1048" t="s">
        <v>67</v>
      </c>
      <c r="F1048" t="s">
        <v>1998</v>
      </c>
      <c r="G1048" t="s">
        <v>1999</v>
      </c>
      <c r="H1048" t="s">
        <v>37</v>
      </c>
      <c r="I1048" t="s">
        <v>38</v>
      </c>
      <c r="J1048" t="s">
        <v>1442</v>
      </c>
      <c r="K1048" t="s">
        <v>71</v>
      </c>
      <c r="L1048">
        <v>33142</v>
      </c>
      <c r="M1048" t="s">
        <v>41</v>
      </c>
      <c r="N1048" t="s">
        <v>2512</v>
      </c>
      <c r="O1048" t="s">
        <v>90</v>
      </c>
      <c r="P1048" t="s">
        <v>91</v>
      </c>
      <c r="Q1048" t="s">
        <v>2513</v>
      </c>
      <c r="R1048" s="1">
        <v>1363.96</v>
      </c>
      <c r="S1048">
        <v>5</v>
      </c>
      <c r="T1048">
        <f t="shared" si="16"/>
        <v>26</v>
      </c>
      <c r="U1048" t="s">
        <v>75</v>
      </c>
      <c r="V1048">
        <v>0.2</v>
      </c>
      <c r="W1048">
        <v>272.79200000000003</v>
      </c>
      <c r="X1048" s="1">
        <v>-272.79199999999997</v>
      </c>
      <c r="Y1048" s="1">
        <v>1636.752</v>
      </c>
      <c r="Z1048" t="s">
        <v>53</v>
      </c>
      <c r="AA1048" s="2">
        <v>85.247500000000002</v>
      </c>
      <c r="AB1048" s="3">
        <v>6.25E-2</v>
      </c>
      <c r="AC1048" s="1">
        <v>-1005.9204999999999</v>
      </c>
      <c r="AD1048">
        <v>5</v>
      </c>
      <c r="AE1048">
        <v>5</v>
      </c>
      <c r="AF1048" t="s">
        <v>48</v>
      </c>
      <c r="AG1048">
        <v>2016</v>
      </c>
      <c r="AH1048">
        <f>COUNTBLANK(datos[[#This Row],[Row ID]:[Year sales]])</f>
        <v>0</v>
      </c>
    </row>
    <row r="1049" spans="1:34" x14ac:dyDescent="0.3">
      <c r="A1049">
        <v>1048</v>
      </c>
      <c r="B1049" t="s">
        <v>3131</v>
      </c>
      <c r="C1049" s="4">
        <v>42437</v>
      </c>
      <c r="D1049" s="4">
        <v>42442</v>
      </c>
      <c r="E1049" t="s">
        <v>67</v>
      </c>
      <c r="F1049" t="s">
        <v>1998</v>
      </c>
      <c r="G1049" t="s">
        <v>1999</v>
      </c>
      <c r="H1049" t="s">
        <v>37</v>
      </c>
      <c r="I1049" t="s">
        <v>38</v>
      </c>
      <c r="J1049" t="s">
        <v>1442</v>
      </c>
      <c r="K1049" t="s">
        <v>71</v>
      </c>
      <c r="L1049">
        <v>33142</v>
      </c>
      <c r="M1049" t="s">
        <v>41</v>
      </c>
      <c r="N1049" t="s">
        <v>480</v>
      </c>
      <c r="O1049" t="s">
        <v>43</v>
      </c>
      <c r="P1049" t="s">
        <v>83</v>
      </c>
      <c r="Q1049" t="s">
        <v>481</v>
      </c>
      <c r="R1049" s="1">
        <v>102.36</v>
      </c>
      <c r="S1049">
        <v>3</v>
      </c>
      <c r="T1049">
        <f t="shared" si="16"/>
        <v>17</v>
      </c>
      <c r="U1049" t="s">
        <v>52</v>
      </c>
      <c r="V1049">
        <v>0.2</v>
      </c>
      <c r="W1049">
        <v>20.472000000000001</v>
      </c>
      <c r="X1049" s="1">
        <v>-20.472000000000001</v>
      </c>
      <c r="Y1049" s="1">
        <v>122.83199999999999</v>
      </c>
      <c r="Z1049" t="s">
        <v>99</v>
      </c>
      <c r="AA1049" s="2">
        <v>-3.8384999999999998</v>
      </c>
      <c r="AB1049" s="3">
        <v>-3.7499999999999999E-2</v>
      </c>
      <c r="AC1049" s="1">
        <v>-85.726500000000001</v>
      </c>
      <c r="AD1049">
        <v>5</v>
      </c>
      <c r="AE1049">
        <v>5</v>
      </c>
      <c r="AF1049" t="s">
        <v>48</v>
      </c>
      <c r="AG1049">
        <v>2016</v>
      </c>
      <c r="AH1049">
        <f>COUNTBLANK(datos[[#This Row],[Row ID]:[Year sales]])</f>
        <v>0</v>
      </c>
    </row>
    <row r="1050" spans="1:34" x14ac:dyDescent="0.3">
      <c r="A1050">
        <v>1049</v>
      </c>
      <c r="B1050" t="s">
        <v>3132</v>
      </c>
      <c r="C1050" s="4">
        <v>41786</v>
      </c>
      <c r="D1050" s="4">
        <v>41791</v>
      </c>
      <c r="E1050" t="s">
        <v>34</v>
      </c>
      <c r="F1050" t="s">
        <v>585</v>
      </c>
      <c r="G1050" t="s">
        <v>586</v>
      </c>
      <c r="H1050" t="s">
        <v>37</v>
      </c>
      <c r="I1050" t="s">
        <v>38</v>
      </c>
      <c r="J1050" t="s">
        <v>147</v>
      </c>
      <c r="K1050" t="s">
        <v>59</v>
      </c>
      <c r="L1050">
        <v>94109</v>
      </c>
      <c r="M1050" t="s">
        <v>60</v>
      </c>
      <c r="N1050" t="s">
        <v>225</v>
      </c>
      <c r="O1050" t="s">
        <v>90</v>
      </c>
      <c r="P1050" t="s">
        <v>91</v>
      </c>
      <c r="Q1050" t="s">
        <v>226</v>
      </c>
      <c r="R1050" s="1">
        <v>1113.5039999999999</v>
      </c>
      <c r="S1050">
        <v>12</v>
      </c>
      <c r="T1050">
        <f t="shared" si="16"/>
        <v>24</v>
      </c>
      <c r="U1050" t="s">
        <v>75</v>
      </c>
      <c r="V1050">
        <v>0.2</v>
      </c>
      <c r="W1050">
        <v>222.70079999999999</v>
      </c>
      <c r="X1050" s="1">
        <v>-222.70079999999999</v>
      </c>
      <c r="Y1050" s="1">
        <v>1336.2048</v>
      </c>
      <c r="Z1050" t="s">
        <v>53</v>
      </c>
      <c r="AA1050" s="2">
        <v>125.2692</v>
      </c>
      <c r="AB1050" s="3">
        <v>0.1125</v>
      </c>
      <c r="AC1050" s="1">
        <v>-765.53399999999999</v>
      </c>
      <c r="AD1050">
        <v>5</v>
      </c>
      <c r="AE1050">
        <v>5</v>
      </c>
      <c r="AF1050" t="s">
        <v>48</v>
      </c>
      <c r="AG1050">
        <v>2014</v>
      </c>
      <c r="AH1050">
        <f>COUNTBLANK(datos[[#This Row],[Row ID]:[Year sales]])</f>
        <v>0</v>
      </c>
    </row>
    <row r="1051" spans="1:34" x14ac:dyDescent="0.3">
      <c r="A1051">
        <v>1050</v>
      </c>
      <c r="B1051" t="s">
        <v>3132</v>
      </c>
      <c r="C1051" s="4">
        <v>41786</v>
      </c>
      <c r="D1051" s="4">
        <v>41791</v>
      </c>
      <c r="E1051" t="s">
        <v>34</v>
      </c>
      <c r="F1051" t="s">
        <v>585</v>
      </c>
      <c r="G1051" t="s">
        <v>586</v>
      </c>
      <c r="H1051" t="s">
        <v>37</v>
      </c>
      <c r="I1051" t="s">
        <v>38</v>
      </c>
      <c r="J1051" t="s">
        <v>147</v>
      </c>
      <c r="K1051" t="s">
        <v>59</v>
      </c>
      <c r="L1051">
        <v>94109</v>
      </c>
      <c r="M1051" t="s">
        <v>60</v>
      </c>
      <c r="N1051" t="s">
        <v>2322</v>
      </c>
      <c r="O1051" t="s">
        <v>90</v>
      </c>
      <c r="P1051" t="s">
        <v>181</v>
      </c>
      <c r="Q1051" t="s">
        <v>2323</v>
      </c>
      <c r="R1051" s="1">
        <v>99.99</v>
      </c>
      <c r="S1051">
        <v>1</v>
      </c>
      <c r="T1051">
        <f t="shared" si="16"/>
        <v>21</v>
      </c>
      <c r="U1051" t="s">
        <v>46</v>
      </c>
      <c r="V1051">
        <v>0</v>
      </c>
      <c r="W1051">
        <v>0</v>
      </c>
      <c r="X1051" s="1">
        <v>0</v>
      </c>
      <c r="Y1051" s="1">
        <v>99.99</v>
      </c>
      <c r="Z1051" t="s">
        <v>99</v>
      </c>
      <c r="AA1051" s="2">
        <v>37.996200000000002</v>
      </c>
      <c r="AB1051" s="3">
        <v>0.38000000000000006</v>
      </c>
      <c r="AC1051" s="1">
        <v>-61.9938</v>
      </c>
      <c r="AD1051">
        <v>5</v>
      </c>
      <c r="AE1051">
        <v>5</v>
      </c>
      <c r="AF1051" t="s">
        <v>48</v>
      </c>
      <c r="AG1051">
        <v>2014</v>
      </c>
      <c r="AH1051">
        <f>COUNTBLANK(datos[[#This Row],[Row ID]:[Year sales]])</f>
        <v>0</v>
      </c>
    </row>
    <row r="1052" spans="1:34" x14ac:dyDescent="0.3">
      <c r="A1052">
        <v>1051</v>
      </c>
      <c r="B1052" t="s">
        <v>3133</v>
      </c>
      <c r="C1052" s="4">
        <v>42188</v>
      </c>
      <c r="D1052" s="4">
        <v>42190</v>
      </c>
      <c r="E1052" t="s">
        <v>208</v>
      </c>
      <c r="F1052" t="s">
        <v>3134</v>
      </c>
      <c r="G1052" t="s">
        <v>3135</v>
      </c>
      <c r="H1052" t="s">
        <v>57</v>
      </c>
      <c r="I1052" t="s">
        <v>38</v>
      </c>
      <c r="J1052" t="s">
        <v>166</v>
      </c>
      <c r="K1052" t="s">
        <v>167</v>
      </c>
      <c r="L1052">
        <v>19134</v>
      </c>
      <c r="M1052" t="s">
        <v>168</v>
      </c>
      <c r="N1052" t="s">
        <v>3136</v>
      </c>
      <c r="O1052" t="s">
        <v>43</v>
      </c>
      <c r="P1052" t="s">
        <v>83</v>
      </c>
      <c r="Q1052" t="s">
        <v>3137</v>
      </c>
      <c r="R1052" s="1">
        <v>168.464</v>
      </c>
      <c r="S1052">
        <v>2</v>
      </c>
      <c r="T1052">
        <f t="shared" si="16"/>
        <v>14</v>
      </c>
      <c r="U1052" t="s">
        <v>46</v>
      </c>
      <c r="V1052">
        <v>0.2</v>
      </c>
      <c r="W1052">
        <v>33.692799999999998</v>
      </c>
      <c r="X1052" s="1">
        <v>-33.692799999999998</v>
      </c>
      <c r="Y1052" s="1">
        <v>202.1568</v>
      </c>
      <c r="Z1052" t="s">
        <v>47</v>
      </c>
      <c r="AA1052" s="2">
        <v>-29.481200000000001</v>
      </c>
      <c r="AB1052" s="3">
        <v>-0.17500000000000002</v>
      </c>
      <c r="AC1052" s="1">
        <v>-164.25239999999999</v>
      </c>
      <c r="AD1052">
        <v>2</v>
      </c>
      <c r="AE1052">
        <v>2</v>
      </c>
      <c r="AF1052" t="s">
        <v>48</v>
      </c>
      <c r="AG1052">
        <v>2015</v>
      </c>
      <c r="AH1052">
        <f>COUNTBLANK(datos[[#This Row],[Row ID]:[Year sales]])</f>
        <v>0</v>
      </c>
    </row>
    <row r="1053" spans="1:34" x14ac:dyDescent="0.3">
      <c r="A1053">
        <v>1052</v>
      </c>
      <c r="B1053" t="s">
        <v>3133</v>
      </c>
      <c r="C1053" s="4">
        <v>42188</v>
      </c>
      <c r="D1053" s="4">
        <v>42190</v>
      </c>
      <c r="E1053" t="s">
        <v>208</v>
      </c>
      <c r="F1053" t="s">
        <v>3134</v>
      </c>
      <c r="G1053" t="s">
        <v>3135</v>
      </c>
      <c r="H1053" t="s">
        <v>57</v>
      </c>
      <c r="I1053" t="s">
        <v>38</v>
      </c>
      <c r="J1053" t="s">
        <v>166</v>
      </c>
      <c r="K1053" t="s">
        <v>167</v>
      </c>
      <c r="L1053">
        <v>19134</v>
      </c>
      <c r="M1053" t="s">
        <v>168</v>
      </c>
      <c r="N1053" t="s">
        <v>3138</v>
      </c>
      <c r="O1053" t="s">
        <v>62</v>
      </c>
      <c r="P1053" t="s">
        <v>110</v>
      </c>
      <c r="Q1053" t="s">
        <v>3139</v>
      </c>
      <c r="R1053" s="1">
        <v>6.72</v>
      </c>
      <c r="S1053">
        <v>2</v>
      </c>
      <c r="T1053">
        <f t="shared" si="16"/>
        <v>15</v>
      </c>
      <c r="U1053" t="s">
        <v>46</v>
      </c>
      <c r="V1053">
        <v>0.2</v>
      </c>
      <c r="W1053">
        <v>1.3440000000000001</v>
      </c>
      <c r="X1053" s="1">
        <v>-1.3440000000000001</v>
      </c>
      <c r="Y1053" s="1">
        <v>8.0640000000000001</v>
      </c>
      <c r="Z1053" t="s">
        <v>65</v>
      </c>
      <c r="AA1053" s="2">
        <v>2.4359999999999999</v>
      </c>
      <c r="AB1053" s="3">
        <v>0.36249999999999999</v>
      </c>
      <c r="AC1053" s="1">
        <v>-2.94</v>
      </c>
      <c r="AD1053">
        <v>2</v>
      </c>
      <c r="AE1053">
        <v>2</v>
      </c>
      <c r="AF1053" t="s">
        <v>48</v>
      </c>
      <c r="AG1053">
        <v>2015</v>
      </c>
      <c r="AH1053">
        <f>COUNTBLANK(datos[[#This Row],[Row ID]:[Year sales]])</f>
        <v>0</v>
      </c>
    </row>
    <row r="1054" spans="1:34" x14ac:dyDescent="0.3">
      <c r="A1054">
        <v>1053</v>
      </c>
      <c r="B1054" t="s">
        <v>3133</v>
      </c>
      <c r="C1054" s="4">
        <v>42188</v>
      </c>
      <c r="D1054" s="4">
        <v>42190</v>
      </c>
      <c r="E1054" t="s">
        <v>208</v>
      </c>
      <c r="F1054" t="s">
        <v>3134</v>
      </c>
      <c r="G1054" t="s">
        <v>3135</v>
      </c>
      <c r="H1054" t="s">
        <v>57</v>
      </c>
      <c r="I1054" t="s">
        <v>38</v>
      </c>
      <c r="J1054" t="s">
        <v>166</v>
      </c>
      <c r="K1054" t="s">
        <v>167</v>
      </c>
      <c r="L1054">
        <v>19134</v>
      </c>
      <c r="M1054" t="s">
        <v>168</v>
      </c>
      <c r="N1054" t="s">
        <v>3140</v>
      </c>
      <c r="O1054" t="s">
        <v>43</v>
      </c>
      <c r="P1054" t="s">
        <v>83</v>
      </c>
      <c r="Q1054" t="s">
        <v>3141</v>
      </c>
      <c r="R1054" s="1">
        <v>282.88799999999998</v>
      </c>
      <c r="S1054">
        <v>9</v>
      </c>
      <c r="T1054">
        <f t="shared" si="16"/>
        <v>14</v>
      </c>
      <c r="U1054" t="s">
        <v>75</v>
      </c>
      <c r="V1054">
        <v>0.2</v>
      </c>
      <c r="W1054">
        <v>56.577599999999997</v>
      </c>
      <c r="X1054" s="1">
        <v>-56.577599999999997</v>
      </c>
      <c r="Y1054" s="1">
        <v>339.46559999999999</v>
      </c>
      <c r="Z1054" t="s">
        <v>47</v>
      </c>
      <c r="AA1054" s="2">
        <v>56.577599999999997</v>
      </c>
      <c r="AB1054" s="3">
        <v>0.2</v>
      </c>
      <c r="AC1054" s="1">
        <v>-169.7328</v>
      </c>
      <c r="AD1054">
        <v>2</v>
      </c>
      <c r="AE1054">
        <v>2</v>
      </c>
      <c r="AF1054" t="s">
        <v>48</v>
      </c>
      <c r="AG1054">
        <v>2015</v>
      </c>
      <c r="AH1054">
        <f>COUNTBLANK(datos[[#This Row],[Row ID]:[Year sales]])</f>
        <v>0</v>
      </c>
    </row>
    <row r="1055" spans="1:34" x14ac:dyDescent="0.3">
      <c r="A1055">
        <v>1054</v>
      </c>
      <c r="B1055" t="s">
        <v>3142</v>
      </c>
      <c r="C1055" s="4">
        <v>42098</v>
      </c>
      <c r="D1055" s="4">
        <v>42102</v>
      </c>
      <c r="E1055" t="s">
        <v>67</v>
      </c>
      <c r="F1055" t="s">
        <v>3143</v>
      </c>
      <c r="G1055" t="s">
        <v>3144</v>
      </c>
      <c r="H1055" t="s">
        <v>122</v>
      </c>
      <c r="I1055" t="s">
        <v>38</v>
      </c>
      <c r="J1055" t="s">
        <v>286</v>
      </c>
      <c r="K1055" t="s">
        <v>287</v>
      </c>
      <c r="L1055">
        <v>10009</v>
      </c>
      <c r="M1055" t="s">
        <v>168</v>
      </c>
      <c r="N1055" t="s">
        <v>3145</v>
      </c>
      <c r="O1055" t="s">
        <v>62</v>
      </c>
      <c r="P1055" t="s">
        <v>86</v>
      </c>
      <c r="Q1055" t="s">
        <v>3146</v>
      </c>
      <c r="R1055" s="1">
        <v>11.16</v>
      </c>
      <c r="S1055">
        <v>2</v>
      </c>
      <c r="T1055">
        <f t="shared" si="16"/>
        <v>20</v>
      </c>
      <c r="U1055" t="s">
        <v>46</v>
      </c>
      <c r="V1055">
        <v>0</v>
      </c>
      <c r="W1055">
        <v>0</v>
      </c>
      <c r="X1055" s="1">
        <v>0</v>
      </c>
      <c r="Y1055" s="1">
        <v>11.16</v>
      </c>
      <c r="Z1055" t="s">
        <v>65</v>
      </c>
      <c r="AA1055" s="2">
        <v>4.3524000000000003</v>
      </c>
      <c r="AB1055" s="3">
        <v>0.39</v>
      </c>
      <c r="AC1055" s="1">
        <v>-6.8075999999999999</v>
      </c>
      <c r="AD1055">
        <v>4</v>
      </c>
      <c r="AE1055">
        <v>4</v>
      </c>
      <c r="AF1055" t="s">
        <v>48</v>
      </c>
      <c r="AG1055">
        <v>2015</v>
      </c>
      <c r="AH1055">
        <f>COUNTBLANK(datos[[#This Row],[Row ID]:[Year sales]])</f>
        <v>0</v>
      </c>
    </row>
    <row r="1056" spans="1:34" x14ac:dyDescent="0.3">
      <c r="A1056">
        <v>1055</v>
      </c>
      <c r="B1056" t="s">
        <v>3142</v>
      </c>
      <c r="C1056" s="4">
        <v>42098</v>
      </c>
      <c r="D1056" s="4">
        <v>42102</v>
      </c>
      <c r="E1056" t="s">
        <v>67</v>
      </c>
      <c r="F1056" t="s">
        <v>3143</v>
      </c>
      <c r="G1056" t="s">
        <v>3144</v>
      </c>
      <c r="H1056" t="s">
        <v>122</v>
      </c>
      <c r="I1056" t="s">
        <v>38</v>
      </c>
      <c r="J1056" t="s">
        <v>286</v>
      </c>
      <c r="K1056" t="s">
        <v>287</v>
      </c>
      <c r="L1056">
        <v>10009</v>
      </c>
      <c r="M1056" t="s">
        <v>168</v>
      </c>
      <c r="N1056" t="s">
        <v>3147</v>
      </c>
      <c r="O1056" t="s">
        <v>43</v>
      </c>
      <c r="P1056" t="s">
        <v>83</v>
      </c>
      <c r="Q1056" t="s">
        <v>3148</v>
      </c>
      <c r="R1056" s="1">
        <v>108.4</v>
      </c>
      <c r="S1056">
        <v>2</v>
      </c>
      <c r="T1056">
        <f t="shared" si="16"/>
        <v>10</v>
      </c>
      <c r="U1056" t="s">
        <v>46</v>
      </c>
      <c r="V1056">
        <v>0</v>
      </c>
      <c r="W1056">
        <v>0</v>
      </c>
      <c r="X1056" s="1">
        <v>0</v>
      </c>
      <c r="Y1056" s="1">
        <v>108.4</v>
      </c>
      <c r="Z1056" t="s">
        <v>99</v>
      </c>
      <c r="AA1056" s="2">
        <v>22.763999999999999</v>
      </c>
      <c r="AB1056" s="3">
        <v>0.21</v>
      </c>
      <c r="AC1056" s="1">
        <v>-85.635999999999996</v>
      </c>
      <c r="AD1056">
        <v>4</v>
      </c>
      <c r="AE1056">
        <v>4</v>
      </c>
      <c r="AF1056" t="s">
        <v>48</v>
      </c>
      <c r="AG1056">
        <v>2015</v>
      </c>
      <c r="AH1056">
        <f>COUNTBLANK(datos[[#This Row],[Row ID]:[Year sales]])</f>
        <v>0</v>
      </c>
    </row>
    <row r="1057" spans="1:34" x14ac:dyDescent="0.3">
      <c r="A1057">
        <v>1056</v>
      </c>
      <c r="B1057" t="s">
        <v>3142</v>
      </c>
      <c r="C1057" s="4">
        <v>42098</v>
      </c>
      <c r="D1057" s="4">
        <v>42102</v>
      </c>
      <c r="E1057" t="s">
        <v>67</v>
      </c>
      <c r="F1057" t="s">
        <v>3143</v>
      </c>
      <c r="G1057" t="s">
        <v>3144</v>
      </c>
      <c r="H1057" t="s">
        <v>122</v>
      </c>
      <c r="I1057" t="s">
        <v>38</v>
      </c>
      <c r="J1057" t="s">
        <v>286</v>
      </c>
      <c r="K1057" t="s">
        <v>287</v>
      </c>
      <c r="L1057">
        <v>10009</v>
      </c>
      <c r="M1057" t="s">
        <v>168</v>
      </c>
      <c r="N1057" t="s">
        <v>638</v>
      </c>
      <c r="O1057" t="s">
        <v>62</v>
      </c>
      <c r="P1057" t="s">
        <v>94</v>
      </c>
      <c r="Q1057" t="s">
        <v>639</v>
      </c>
      <c r="R1057" s="1">
        <v>82.343999999999994</v>
      </c>
      <c r="S1057">
        <v>3</v>
      </c>
      <c r="T1057">
        <f t="shared" si="16"/>
        <v>39</v>
      </c>
      <c r="U1057" t="s">
        <v>52</v>
      </c>
      <c r="V1057">
        <v>0.2</v>
      </c>
      <c r="W1057">
        <v>16.468799999999998</v>
      </c>
      <c r="X1057" s="1">
        <v>-16.468800000000002</v>
      </c>
      <c r="Y1057" s="1">
        <v>98.812799999999996</v>
      </c>
      <c r="Z1057" t="s">
        <v>99</v>
      </c>
      <c r="AA1057" s="2">
        <v>27.7911</v>
      </c>
      <c r="AB1057" s="3">
        <v>0.33750000000000002</v>
      </c>
      <c r="AC1057" s="1">
        <v>-38.084099999999999</v>
      </c>
      <c r="AD1057">
        <v>4</v>
      </c>
      <c r="AE1057">
        <v>4</v>
      </c>
      <c r="AF1057" t="s">
        <v>48</v>
      </c>
      <c r="AG1057">
        <v>2015</v>
      </c>
      <c r="AH1057">
        <f>COUNTBLANK(datos[[#This Row],[Row ID]:[Year sales]])</f>
        <v>0</v>
      </c>
    </row>
    <row r="1058" spans="1:34" x14ac:dyDescent="0.3">
      <c r="A1058">
        <v>1057</v>
      </c>
      <c r="B1058" t="s">
        <v>3142</v>
      </c>
      <c r="C1058" s="4">
        <v>42098</v>
      </c>
      <c r="D1058" s="4">
        <v>42102</v>
      </c>
      <c r="E1058" t="s">
        <v>67</v>
      </c>
      <c r="F1058" t="s">
        <v>3143</v>
      </c>
      <c r="G1058" t="s">
        <v>3144</v>
      </c>
      <c r="H1058" t="s">
        <v>122</v>
      </c>
      <c r="I1058" t="s">
        <v>38</v>
      </c>
      <c r="J1058" t="s">
        <v>286</v>
      </c>
      <c r="K1058" t="s">
        <v>287</v>
      </c>
      <c r="L1058">
        <v>10009</v>
      </c>
      <c r="M1058" t="s">
        <v>168</v>
      </c>
      <c r="N1058" t="s">
        <v>3149</v>
      </c>
      <c r="O1058" t="s">
        <v>62</v>
      </c>
      <c r="P1058" t="s">
        <v>94</v>
      </c>
      <c r="Q1058" t="s">
        <v>3150</v>
      </c>
      <c r="R1058" s="1">
        <v>9.0879999999999992</v>
      </c>
      <c r="S1058">
        <v>4</v>
      </c>
      <c r="T1058">
        <f t="shared" si="16"/>
        <v>17</v>
      </c>
      <c r="U1058" t="s">
        <v>52</v>
      </c>
      <c r="V1058">
        <v>0.2</v>
      </c>
      <c r="W1058">
        <v>1.8175999999999999</v>
      </c>
      <c r="X1058" s="1">
        <v>-1.8176000000000001</v>
      </c>
      <c r="Y1058" s="1">
        <v>10.9056</v>
      </c>
      <c r="Z1058" t="s">
        <v>65</v>
      </c>
      <c r="AA1058" s="2">
        <v>3.2944</v>
      </c>
      <c r="AB1058" s="3">
        <v>0.36250000000000004</v>
      </c>
      <c r="AC1058" s="1">
        <v>-3.976</v>
      </c>
      <c r="AD1058">
        <v>4</v>
      </c>
      <c r="AE1058">
        <v>4</v>
      </c>
      <c r="AF1058" t="s">
        <v>48</v>
      </c>
      <c r="AG1058">
        <v>2015</v>
      </c>
      <c r="AH1058">
        <f>COUNTBLANK(datos[[#This Row],[Row ID]:[Year sales]])</f>
        <v>0</v>
      </c>
    </row>
    <row r="1059" spans="1:34" x14ac:dyDescent="0.3">
      <c r="A1059">
        <v>1058</v>
      </c>
      <c r="B1059" t="s">
        <v>3151</v>
      </c>
      <c r="C1059" s="4">
        <v>43079</v>
      </c>
      <c r="D1059" s="4">
        <v>43086</v>
      </c>
      <c r="E1059" t="s">
        <v>67</v>
      </c>
      <c r="F1059" t="s">
        <v>1153</v>
      </c>
      <c r="G1059" t="s">
        <v>1154</v>
      </c>
      <c r="H1059" t="s">
        <v>57</v>
      </c>
      <c r="I1059" t="s">
        <v>38</v>
      </c>
      <c r="J1059" t="s">
        <v>969</v>
      </c>
      <c r="K1059" t="s">
        <v>59</v>
      </c>
      <c r="L1059">
        <v>92037</v>
      </c>
      <c r="M1059" t="s">
        <v>60</v>
      </c>
      <c r="N1059" t="s">
        <v>3152</v>
      </c>
      <c r="O1059" t="s">
        <v>62</v>
      </c>
      <c r="P1059" t="s">
        <v>94</v>
      </c>
      <c r="Q1059" t="s">
        <v>3153</v>
      </c>
      <c r="R1059" s="1">
        <v>19.936</v>
      </c>
      <c r="S1059">
        <v>4</v>
      </c>
      <c r="T1059">
        <f t="shared" si="16"/>
        <v>32</v>
      </c>
      <c r="U1059" t="s">
        <v>52</v>
      </c>
      <c r="V1059">
        <v>0.2</v>
      </c>
      <c r="W1059">
        <v>3.9872000000000001</v>
      </c>
      <c r="X1059" s="1">
        <v>-3.9872000000000001</v>
      </c>
      <c r="Y1059" s="1">
        <v>23.923200000000001</v>
      </c>
      <c r="Z1059" t="s">
        <v>65</v>
      </c>
      <c r="AA1059" s="2">
        <v>7.2267999999999999</v>
      </c>
      <c r="AB1059" s="3">
        <v>0.36249999999999999</v>
      </c>
      <c r="AC1059" s="1">
        <v>-8.7219999999999995</v>
      </c>
      <c r="AD1059">
        <v>7</v>
      </c>
      <c r="AE1059">
        <v>7</v>
      </c>
      <c r="AF1059" t="s">
        <v>48</v>
      </c>
      <c r="AG1059">
        <v>2017</v>
      </c>
      <c r="AH1059">
        <f>COUNTBLANK(datos[[#This Row],[Row ID]:[Year sales]])</f>
        <v>0</v>
      </c>
    </row>
    <row r="1060" spans="1:34" x14ac:dyDescent="0.3">
      <c r="A1060">
        <v>1059</v>
      </c>
      <c r="B1060" t="s">
        <v>3151</v>
      </c>
      <c r="C1060" s="4">
        <v>43079</v>
      </c>
      <c r="D1060" s="4">
        <v>43086</v>
      </c>
      <c r="E1060" t="s">
        <v>67</v>
      </c>
      <c r="F1060" t="s">
        <v>1153</v>
      </c>
      <c r="G1060" t="s">
        <v>1154</v>
      </c>
      <c r="H1060" t="s">
        <v>57</v>
      </c>
      <c r="I1060" t="s">
        <v>38</v>
      </c>
      <c r="J1060" t="s">
        <v>969</v>
      </c>
      <c r="K1060" t="s">
        <v>59</v>
      </c>
      <c r="L1060">
        <v>92037</v>
      </c>
      <c r="M1060" t="s">
        <v>60</v>
      </c>
      <c r="N1060" t="s">
        <v>3154</v>
      </c>
      <c r="O1060" t="s">
        <v>62</v>
      </c>
      <c r="P1060" t="s">
        <v>94</v>
      </c>
      <c r="Q1060" t="s">
        <v>3155</v>
      </c>
      <c r="R1060" s="1">
        <v>65.567999999999998</v>
      </c>
      <c r="S1060">
        <v>2</v>
      </c>
      <c r="T1060">
        <f t="shared" si="16"/>
        <v>47</v>
      </c>
      <c r="U1060" t="s">
        <v>46</v>
      </c>
      <c r="V1060">
        <v>0.2</v>
      </c>
      <c r="W1060">
        <v>13.1136</v>
      </c>
      <c r="X1060" s="1">
        <v>-13.1136</v>
      </c>
      <c r="Y1060" s="1">
        <v>78.681600000000003</v>
      </c>
      <c r="Z1060" t="s">
        <v>99</v>
      </c>
      <c r="AA1060" s="2">
        <v>22.948799999999999</v>
      </c>
      <c r="AB1060" s="3">
        <v>0.35</v>
      </c>
      <c r="AC1060" s="1">
        <v>-29.505600000000001</v>
      </c>
      <c r="AD1060">
        <v>7</v>
      </c>
      <c r="AE1060">
        <v>7</v>
      </c>
      <c r="AF1060" t="s">
        <v>48</v>
      </c>
      <c r="AG1060">
        <v>2017</v>
      </c>
      <c r="AH1060">
        <f>COUNTBLANK(datos[[#This Row],[Row ID]:[Year sales]])</f>
        <v>0</v>
      </c>
    </row>
    <row r="1061" spans="1:34" x14ac:dyDescent="0.3">
      <c r="A1061">
        <v>1060</v>
      </c>
      <c r="B1061" t="s">
        <v>3156</v>
      </c>
      <c r="C1061" s="4">
        <v>42698</v>
      </c>
      <c r="D1061" s="4">
        <v>42705</v>
      </c>
      <c r="E1061" t="s">
        <v>67</v>
      </c>
      <c r="F1061" t="s">
        <v>3157</v>
      </c>
      <c r="G1061" t="s">
        <v>3158</v>
      </c>
      <c r="H1061" t="s">
        <v>122</v>
      </c>
      <c r="I1061" t="s">
        <v>38</v>
      </c>
      <c r="J1061" t="s">
        <v>166</v>
      </c>
      <c r="K1061" t="s">
        <v>167</v>
      </c>
      <c r="L1061">
        <v>19143</v>
      </c>
      <c r="M1061" t="s">
        <v>168</v>
      </c>
      <c r="N1061" t="s">
        <v>3159</v>
      </c>
      <c r="O1061" t="s">
        <v>62</v>
      </c>
      <c r="P1061" t="s">
        <v>289</v>
      </c>
      <c r="Q1061" t="s">
        <v>3160</v>
      </c>
      <c r="R1061" s="1">
        <v>4.4160000000000004</v>
      </c>
      <c r="S1061">
        <v>3</v>
      </c>
      <c r="T1061">
        <f t="shared" si="16"/>
        <v>5</v>
      </c>
      <c r="U1061" t="s">
        <v>52</v>
      </c>
      <c r="V1061">
        <v>0.2</v>
      </c>
      <c r="W1061">
        <v>0.8832000000000001</v>
      </c>
      <c r="X1061" s="1">
        <v>-0.88319999999999999</v>
      </c>
      <c r="Y1061" s="1">
        <v>5.2992000000000008</v>
      </c>
      <c r="Z1061" t="s">
        <v>65</v>
      </c>
      <c r="AA1061" s="2">
        <v>1.6008</v>
      </c>
      <c r="AB1061" s="3">
        <v>0.36249999999999999</v>
      </c>
      <c r="AC1061" s="1">
        <v>-1.9319999999999999</v>
      </c>
      <c r="AD1061">
        <v>7</v>
      </c>
      <c r="AE1061">
        <v>7</v>
      </c>
      <c r="AF1061" t="s">
        <v>48</v>
      </c>
      <c r="AG1061">
        <v>2016</v>
      </c>
      <c r="AH1061">
        <f>COUNTBLANK(datos[[#This Row],[Row ID]:[Year sales]])</f>
        <v>0</v>
      </c>
    </row>
    <row r="1062" spans="1:34" x14ac:dyDescent="0.3">
      <c r="A1062">
        <v>1061</v>
      </c>
      <c r="B1062" t="s">
        <v>3161</v>
      </c>
      <c r="C1062" s="4">
        <v>42086</v>
      </c>
      <c r="D1062" s="4">
        <v>42092</v>
      </c>
      <c r="E1062" t="s">
        <v>67</v>
      </c>
      <c r="F1062" t="s">
        <v>1309</v>
      </c>
      <c r="G1062" t="s">
        <v>1310</v>
      </c>
      <c r="H1062" t="s">
        <v>37</v>
      </c>
      <c r="I1062" t="s">
        <v>38</v>
      </c>
      <c r="J1062" t="s">
        <v>204</v>
      </c>
      <c r="K1062" t="s">
        <v>124</v>
      </c>
      <c r="L1062">
        <v>77095</v>
      </c>
      <c r="M1062" t="s">
        <v>125</v>
      </c>
      <c r="N1062" t="s">
        <v>1561</v>
      </c>
      <c r="O1062" t="s">
        <v>43</v>
      </c>
      <c r="P1062" t="s">
        <v>50</v>
      </c>
      <c r="Q1062" t="s">
        <v>1562</v>
      </c>
      <c r="R1062" s="1">
        <v>107.77200000000001</v>
      </c>
      <c r="S1062">
        <v>2</v>
      </c>
      <c r="T1062">
        <f t="shared" si="16"/>
        <v>29</v>
      </c>
      <c r="U1062" t="s">
        <v>46</v>
      </c>
      <c r="V1062">
        <v>0.3</v>
      </c>
      <c r="W1062">
        <v>32.331600000000002</v>
      </c>
      <c r="X1062" s="1">
        <v>-32.331600000000002</v>
      </c>
      <c r="Y1062" s="1">
        <v>140.1036</v>
      </c>
      <c r="Z1062" t="s">
        <v>99</v>
      </c>
      <c r="AA1062" s="2">
        <v>-29.252400000000002</v>
      </c>
      <c r="AB1062" s="3">
        <v>-0.27142857142857141</v>
      </c>
      <c r="AC1062" s="1">
        <v>-104.69280000000001</v>
      </c>
      <c r="AD1062">
        <v>6</v>
      </c>
      <c r="AE1062">
        <v>6</v>
      </c>
      <c r="AF1062" t="s">
        <v>48</v>
      </c>
      <c r="AG1062">
        <v>2015</v>
      </c>
      <c r="AH1062">
        <f>COUNTBLANK(datos[[#This Row],[Row ID]:[Year sales]])</f>
        <v>0</v>
      </c>
    </row>
    <row r="1063" spans="1:34" x14ac:dyDescent="0.3">
      <c r="A1063">
        <v>1062</v>
      </c>
      <c r="B1063" t="s">
        <v>3162</v>
      </c>
      <c r="C1063" s="4">
        <v>42110</v>
      </c>
      <c r="D1063" s="4">
        <v>42115</v>
      </c>
      <c r="E1063" t="s">
        <v>67</v>
      </c>
      <c r="F1063" t="s">
        <v>3163</v>
      </c>
      <c r="G1063" t="s">
        <v>3164</v>
      </c>
      <c r="H1063" t="s">
        <v>57</v>
      </c>
      <c r="I1063" t="s">
        <v>38</v>
      </c>
      <c r="J1063" t="s">
        <v>2861</v>
      </c>
      <c r="K1063" t="s">
        <v>518</v>
      </c>
      <c r="L1063">
        <v>43615</v>
      </c>
      <c r="M1063" t="s">
        <v>168</v>
      </c>
      <c r="N1063" t="s">
        <v>2161</v>
      </c>
      <c r="O1063" t="s">
        <v>62</v>
      </c>
      <c r="P1063" t="s">
        <v>97</v>
      </c>
      <c r="Q1063" t="s">
        <v>2162</v>
      </c>
      <c r="R1063" s="1">
        <v>45.216000000000001</v>
      </c>
      <c r="S1063">
        <v>3</v>
      </c>
      <c r="T1063">
        <f t="shared" si="16"/>
        <v>29</v>
      </c>
      <c r="U1063" t="s">
        <v>52</v>
      </c>
      <c r="V1063">
        <v>0.2</v>
      </c>
      <c r="W1063">
        <v>9.0432000000000006</v>
      </c>
      <c r="X1063" s="1">
        <v>-9.0432000000000006</v>
      </c>
      <c r="Y1063" s="1">
        <v>54.2592</v>
      </c>
      <c r="Z1063" t="s">
        <v>99</v>
      </c>
      <c r="AA1063" s="2">
        <v>4.5216000000000003</v>
      </c>
      <c r="AB1063" s="3">
        <v>0.1</v>
      </c>
      <c r="AC1063" s="1">
        <v>-31.651199999999999</v>
      </c>
      <c r="AD1063">
        <v>5</v>
      </c>
      <c r="AE1063">
        <v>5</v>
      </c>
      <c r="AF1063" t="s">
        <v>48</v>
      </c>
      <c r="AG1063">
        <v>2015</v>
      </c>
      <c r="AH1063">
        <f>COUNTBLANK(datos[[#This Row],[Row ID]:[Year sales]])</f>
        <v>0</v>
      </c>
    </row>
    <row r="1064" spans="1:34" x14ac:dyDescent="0.3">
      <c r="A1064">
        <v>1063</v>
      </c>
      <c r="B1064" t="s">
        <v>3162</v>
      </c>
      <c r="C1064" s="4">
        <v>42110</v>
      </c>
      <c r="D1064" s="4">
        <v>42115</v>
      </c>
      <c r="E1064" t="s">
        <v>67</v>
      </c>
      <c r="F1064" t="s">
        <v>3163</v>
      </c>
      <c r="G1064" t="s">
        <v>3164</v>
      </c>
      <c r="H1064" t="s">
        <v>57</v>
      </c>
      <c r="I1064" t="s">
        <v>38</v>
      </c>
      <c r="J1064" t="s">
        <v>2861</v>
      </c>
      <c r="K1064" t="s">
        <v>518</v>
      </c>
      <c r="L1064">
        <v>43615</v>
      </c>
      <c r="M1064" t="s">
        <v>168</v>
      </c>
      <c r="N1064" t="s">
        <v>3165</v>
      </c>
      <c r="O1064" t="s">
        <v>62</v>
      </c>
      <c r="P1064" t="s">
        <v>289</v>
      </c>
      <c r="Q1064" t="s">
        <v>3166</v>
      </c>
      <c r="R1064" s="1">
        <v>10.416</v>
      </c>
      <c r="S1064">
        <v>7</v>
      </c>
      <c r="T1064">
        <f t="shared" si="16"/>
        <v>20</v>
      </c>
      <c r="U1064" t="s">
        <v>75</v>
      </c>
      <c r="V1064">
        <v>0.2</v>
      </c>
      <c r="W1064">
        <v>2.0832000000000002</v>
      </c>
      <c r="X1064" s="1">
        <v>-2.0832000000000002</v>
      </c>
      <c r="Y1064" s="1">
        <v>12.4992</v>
      </c>
      <c r="Z1064" t="s">
        <v>65</v>
      </c>
      <c r="AA1064" s="2">
        <v>-2.2134</v>
      </c>
      <c r="AB1064" s="3">
        <v>-0.21249999999999999</v>
      </c>
      <c r="AC1064" s="1">
        <v>-10.546200000000001</v>
      </c>
      <c r="AD1064">
        <v>5</v>
      </c>
      <c r="AE1064">
        <v>5</v>
      </c>
      <c r="AF1064" t="s">
        <v>48</v>
      </c>
      <c r="AG1064">
        <v>2015</v>
      </c>
      <c r="AH1064">
        <f>COUNTBLANK(datos[[#This Row],[Row ID]:[Year sales]])</f>
        <v>0</v>
      </c>
    </row>
    <row r="1065" spans="1:34" x14ac:dyDescent="0.3">
      <c r="A1065">
        <v>1064</v>
      </c>
      <c r="B1065" t="s">
        <v>3162</v>
      </c>
      <c r="C1065" s="4">
        <v>42110</v>
      </c>
      <c r="D1065" s="4">
        <v>42115</v>
      </c>
      <c r="E1065" t="s">
        <v>67</v>
      </c>
      <c r="F1065" t="s">
        <v>3163</v>
      </c>
      <c r="G1065" t="s">
        <v>3164</v>
      </c>
      <c r="H1065" t="s">
        <v>57</v>
      </c>
      <c r="I1065" t="s">
        <v>38</v>
      </c>
      <c r="J1065" t="s">
        <v>2861</v>
      </c>
      <c r="K1065" t="s">
        <v>518</v>
      </c>
      <c r="L1065">
        <v>43615</v>
      </c>
      <c r="M1065" t="s">
        <v>168</v>
      </c>
      <c r="N1065" t="s">
        <v>1390</v>
      </c>
      <c r="O1065" t="s">
        <v>62</v>
      </c>
      <c r="P1065" t="s">
        <v>86</v>
      </c>
      <c r="Q1065" t="s">
        <v>1391</v>
      </c>
      <c r="R1065" s="1">
        <v>7.8719999999999999</v>
      </c>
      <c r="S1065">
        <v>3</v>
      </c>
      <c r="T1065">
        <f t="shared" si="16"/>
        <v>40</v>
      </c>
      <c r="U1065" t="s">
        <v>52</v>
      </c>
      <c r="V1065">
        <v>0.2</v>
      </c>
      <c r="W1065">
        <v>1.5744</v>
      </c>
      <c r="X1065" s="1">
        <v>-1.5744</v>
      </c>
      <c r="Y1065" s="1">
        <v>9.4464000000000006</v>
      </c>
      <c r="Z1065" t="s">
        <v>65</v>
      </c>
      <c r="AA1065" s="2">
        <v>1.2791999999999999</v>
      </c>
      <c r="AB1065" s="3">
        <v>0.16249999999999998</v>
      </c>
      <c r="AC1065" s="1">
        <v>-5.0183999999999997</v>
      </c>
      <c r="AD1065">
        <v>5</v>
      </c>
      <c r="AE1065">
        <v>5</v>
      </c>
      <c r="AF1065" t="s">
        <v>48</v>
      </c>
      <c r="AG1065">
        <v>2015</v>
      </c>
      <c r="AH1065">
        <f>COUNTBLANK(datos[[#This Row],[Row ID]:[Year sales]])</f>
        <v>0</v>
      </c>
    </row>
    <row r="1066" spans="1:34" x14ac:dyDescent="0.3">
      <c r="A1066">
        <v>1065</v>
      </c>
      <c r="B1066" t="s">
        <v>3162</v>
      </c>
      <c r="C1066" s="4">
        <v>42110</v>
      </c>
      <c r="D1066" s="4">
        <v>42115</v>
      </c>
      <c r="E1066" t="s">
        <v>67</v>
      </c>
      <c r="F1066" t="s">
        <v>3163</v>
      </c>
      <c r="G1066" t="s">
        <v>3164</v>
      </c>
      <c r="H1066" t="s">
        <v>57</v>
      </c>
      <c r="I1066" t="s">
        <v>38</v>
      </c>
      <c r="J1066" t="s">
        <v>2861</v>
      </c>
      <c r="K1066" t="s">
        <v>518</v>
      </c>
      <c r="L1066">
        <v>43615</v>
      </c>
      <c r="M1066" t="s">
        <v>168</v>
      </c>
      <c r="N1066" t="s">
        <v>3167</v>
      </c>
      <c r="O1066" t="s">
        <v>90</v>
      </c>
      <c r="P1066" t="s">
        <v>91</v>
      </c>
      <c r="Q1066" t="s">
        <v>3168</v>
      </c>
      <c r="R1066" s="1">
        <v>118.782</v>
      </c>
      <c r="S1066">
        <v>3</v>
      </c>
      <c r="T1066">
        <f t="shared" si="16"/>
        <v>15</v>
      </c>
      <c r="U1066" t="s">
        <v>52</v>
      </c>
      <c r="V1066">
        <v>0.4</v>
      </c>
      <c r="W1066">
        <v>47.512799999999999</v>
      </c>
      <c r="X1066" s="1">
        <v>-47.512799999999999</v>
      </c>
      <c r="Y1066" s="1">
        <v>166.29480000000001</v>
      </c>
      <c r="Z1066" t="s">
        <v>99</v>
      </c>
      <c r="AA1066" s="2">
        <v>-27.715800000000002</v>
      </c>
      <c r="AB1066" s="3">
        <v>-0.23333333333333336</v>
      </c>
      <c r="AC1066" s="1">
        <v>-98.984999999999999</v>
      </c>
      <c r="AD1066">
        <v>5</v>
      </c>
      <c r="AE1066">
        <v>5</v>
      </c>
      <c r="AF1066" t="s">
        <v>48</v>
      </c>
      <c r="AG1066">
        <v>2015</v>
      </c>
      <c r="AH1066">
        <f>COUNTBLANK(datos[[#This Row],[Row ID]:[Year sales]])</f>
        <v>0</v>
      </c>
    </row>
    <row r="1067" spans="1:34" x14ac:dyDescent="0.3">
      <c r="A1067">
        <v>1066</v>
      </c>
      <c r="B1067" t="s">
        <v>3162</v>
      </c>
      <c r="C1067" s="4">
        <v>42110</v>
      </c>
      <c r="D1067" s="4">
        <v>42115</v>
      </c>
      <c r="E1067" t="s">
        <v>67</v>
      </c>
      <c r="F1067" t="s">
        <v>3163</v>
      </c>
      <c r="G1067" t="s">
        <v>3164</v>
      </c>
      <c r="H1067" t="s">
        <v>57</v>
      </c>
      <c r="I1067" t="s">
        <v>38</v>
      </c>
      <c r="J1067" t="s">
        <v>2861</v>
      </c>
      <c r="K1067" t="s">
        <v>518</v>
      </c>
      <c r="L1067">
        <v>43615</v>
      </c>
      <c r="M1067" t="s">
        <v>168</v>
      </c>
      <c r="N1067" t="s">
        <v>3169</v>
      </c>
      <c r="O1067" t="s">
        <v>62</v>
      </c>
      <c r="P1067" t="s">
        <v>289</v>
      </c>
      <c r="Q1067" t="s">
        <v>3170</v>
      </c>
      <c r="R1067" s="1">
        <v>1.448</v>
      </c>
      <c r="S1067">
        <v>1</v>
      </c>
      <c r="T1067">
        <f t="shared" si="16"/>
        <v>21</v>
      </c>
      <c r="U1067" t="s">
        <v>46</v>
      </c>
      <c r="V1067">
        <v>0.2</v>
      </c>
      <c r="W1067">
        <v>0.28960000000000002</v>
      </c>
      <c r="X1067" s="1">
        <v>-0.28960000000000002</v>
      </c>
      <c r="Y1067" s="1">
        <v>1.7376</v>
      </c>
      <c r="Z1067" t="s">
        <v>65</v>
      </c>
      <c r="AA1067" s="2">
        <v>0.23530000000000001</v>
      </c>
      <c r="AB1067" s="3">
        <v>0.16250000000000001</v>
      </c>
      <c r="AC1067" s="1">
        <v>-0.92310000000000003</v>
      </c>
      <c r="AD1067">
        <v>5</v>
      </c>
      <c r="AE1067">
        <v>5</v>
      </c>
      <c r="AF1067" t="s">
        <v>48</v>
      </c>
      <c r="AG1067">
        <v>2015</v>
      </c>
      <c r="AH1067">
        <f>COUNTBLANK(datos[[#This Row],[Row ID]:[Year sales]])</f>
        <v>0</v>
      </c>
    </row>
    <row r="1068" spans="1:34" x14ac:dyDescent="0.3">
      <c r="A1068">
        <v>1067</v>
      </c>
      <c r="B1068" t="s">
        <v>3162</v>
      </c>
      <c r="C1068" s="4">
        <v>42110</v>
      </c>
      <c r="D1068" s="4">
        <v>42115</v>
      </c>
      <c r="E1068" t="s">
        <v>67</v>
      </c>
      <c r="F1068" t="s">
        <v>3163</v>
      </c>
      <c r="G1068" t="s">
        <v>3164</v>
      </c>
      <c r="H1068" t="s">
        <v>57</v>
      </c>
      <c r="I1068" t="s">
        <v>38</v>
      </c>
      <c r="J1068" t="s">
        <v>2861</v>
      </c>
      <c r="K1068" t="s">
        <v>518</v>
      </c>
      <c r="L1068">
        <v>43615</v>
      </c>
      <c r="M1068" t="s">
        <v>168</v>
      </c>
      <c r="N1068" t="s">
        <v>3171</v>
      </c>
      <c r="O1068" t="s">
        <v>62</v>
      </c>
      <c r="P1068" t="s">
        <v>94</v>
      </c>
      <c r="Q1068" t="s">
        <v>3172</v>
      </c>
      <c r="R1068" s="1">
        <v>55.47</v>
      </c>
      <c r="S1068">
        <v>5</v>
      </c>
      <c r="T1068">
        <f t="shared" si="16"/>
        <v>33</v>
      </c>
      <c r="U1068" t="s">
        <v>75</v>
      </c>
      <c r="V1068">
        <v>0.7</v>
      </c>
      <c r="W1068">
        <v>38.828999999999994</v>
      </c>
      <c r="X1068" s="1">
        <v>-38.829000000000001</v>
      </c>
      <c r="Y1068" s="1">
        <v>94.298999999999992</v>
      </c>
      <c r="Z1068" t="s">
        <v>99</v>
      </c>
      <c r="AA1068" s="2">
        <v>-46.225000000000001</v>
      </c>
      <c r="AB1068" s="3">
        <v>-0.83333333333333337</v>
      </c>
      <c r="AC1068" s="1">
        <v>-62.866</v>
      </c>
      <c r="AD1068">
        <v>5</v>
      </c>
      <c r="AE1068">
        <v>5</v>
      </c>
      <c r="AF1068" t="s">
        <v>48</v>
      </c>
      <c r="AG1068">
        <v>2015</v>
      </c>
      <c r="AH1068">
        <f>COUNTBLANK(datos[[#This Row],[Row ID]:[Year sales]])</f>
        <v>0</v>
      </c>
    </row>
    <row r="1069" spans="1:34" x14ac:dyDescent="0.3">
      <c r="A1069">
        <v>1068</v>
      </c>
      <c r="B1069" t="s">
        <v>3173</v>
      </c>
      <c r="C1069" s="4">
        <v>42644</v>
      </c>
      <c r="D1069" s="4">
        <v>42645</v>
      </c>
      <c r="E1069" t="s">
        <v>208</v>
      </c>
      <c r="F1069" t="s">
        <v>3174</v>
      </c>
      <c r="G1069" t="s">
        <v>3175</v>
      </c>
      <c r="H1069" t="s">
        <v>37</v>
      </c>
      <c r="I1069" t="s">
        <v>38</v>
      </c>
      <c r="J1069" t="s">
        <v>147</v>
      </c>
      <c r="K1069" t="s">
        <v>59</v>
      </c>
      <c r="L1069">
        <v>94122</v>
      </c>
      <c r="M1069" t="s">
        <v>60</v>
      </c>
      <c r="N1069" t="s">
        <v>324</v>
      </c>
      <c r="O1069" t="s">
        <v>43</v>
      </c>
      <c r="P1069" t="s">
        <v>50</v>
      </c>
      <c r="Q1069" t="s">
        <v>325</v>
      </c>
      <c r="R1069" s="1">
        <v>194.84800000000001</v>
      </c>
      <c r="S1069">
        <v>4</v>
      </c>
      <c r="T1069">
        <f t="shared" si="16"/>
        <v>39</v>
      </c>
      <c r="U1069" t="s">
        <v>52</v>
      </c>
      <c r="V1069">
        <v>0.2</v>
      </c>
      <c r="W1069">
        <v>38.969600000000007</v>
      </c>
      <c r="X1069" s="1">
        <v>-38.9696</v>
      </c>
      <c r="Y1069" s="1">
        <v>233.81760000000003</v>
      </c>
      <c r="Z1069" t="s">
        <v>47</v>
      </c>
      <c r="AA1069" s="2">
        <v>12.178000000000001</v>
      </c>
      <c r="AB1069" s="3">
        <v>6.25E-2</v>
      </c>
      <c r="AC1069" s="1">
        <v>-143.7004</v>
      </c>
      <c r="AD1069">
        <v>1</v>
      </c>
      <c r="AE1069">
        <v>1</v>
      </c>
      <c r="AF1069" t="s">
        <v>48</v>
      </c>
      <c r="AG1069">
        <v>2016</v>
      </c>
      <c r="AH1069">
        <f>COUNTBLANK(datos[[#This Row],[Row ID]:[Year sales]])</f>
        <v>0</v>
      </c>
    </row>
    <row r="1070" spans="1:34" x14ac:dyDescent="0.3">
      <c r="A1070">
        <v>1069</v>
      </c>
      <c r="B1070" t="s">
        <v>3176</v>
      </c>
      <c r="C1070" s="4">
        <v>43006</v>
      </c>
      <c r="D1070" s="4">
        <v>43008</v>
      </c>
      <c r="E1070" t="s">
        <v>34</v>
      </c>
      <c r="F1070" t="s">
        <v>3177</v>
      </c>
      <c r="G1070" t="s">
        <v>3178</v>
      </c>
      <c r="H1070" t="s">
        <v>37</v>
      </c>
      <c r="I1070" t="s">
        <v>38</v>
      </c>
      <c r="J1070" t="s">
        <v>3179</v>
      </c>
      <c r="K1070" t="s">
        <v>124</v>
      </c>
      <c r="L1070">
        <v>78521</v>
      </c>
      <c r="M1070" t="s">
        <v>125</v>
      </c>
      <c r="N1070" t="s">
        <v>1892</v>
      </c>
      <c r="O1070" t="s">
        <v>62</v>
      </c>
      <c r="P1070" t="s">
        <v>599</v>
      </c>
      <c r="Q1070" t="s">
        <v>1319</v>
      </c>
      <c r="R1070" s="1">
        <v>1.744</v>
      </c>
      <c r="S1070">
        <v>1</v>
      </c>
      <c r="T1070">
        <f t="shared" si="16"/>
        <v>61</v>
      </c>
      <c r="U1070" t="s">
        <v>46</v>
      </c>
      <c r="V1070">
        <v>0.2</v>
      </c>
      <c r="W1070">
        <v>0.3488</v>
      </c>
      <c r="X1070" s="1">
        <v>-0.3488</v>
      </c>
      <c r="Y1070" s="1">
        <v>2.0928</v>
      </c>
      <c r="Z1070" t="s">
        <v>65</v>
      </c>
      <c r="AA1070" s="2">
        <v>-0.3488</v>
      </c>
      <c r="AB1070" s="3">
        <v>-0.2</v>
      </c>
      <c r="AC1070" s="1">
        <v>-1.744</v>
      </c>
      <c r="AD1070">
        <v>2</v>
      </c>
      <c r="AE1070">
        <v>2</v>
      </c>
      <c r="AF1070" t="s">
        <v>48</v>
      </c>
      <c r="AG1070">
        <v>2017</v>
      </c>
      <c r="AH1070">
        <f>COUNTBLANK(datos[[#This Row],[Row ID]:[Year sales]])</f>
        <v>0</v>
      </c>
    </row>
    <row r="1071" spans="1:34" x14ac:dyDescent="0.3">
      <c r="A1071">
        <v>1070</v>
      </c>
      <c r="B1071" t="s">
        <v>3180</v>
      </c>
      <c r="C1071" s="4">
        <v>42210</v>
      </c>
      <c r="D1071" s="4">
        <v>42214</v>
      </c>
      <c r="E1071" t="s">
        <v>67</v>
      </c>
      <c r="F1071" t="s">
        <v>1532</v>
      </c>
      <c r="G1071" t="s">
        <v>1533</v>
      </c>
      <c r="H1071" t="s">
        <v>122</v>
      </c>
      <c r="I1071" t="s">
        <v>38</v>
      </c>
      <c r="J1071" t="s">
        <v>166</v>
      </c>
      <c r="K1071" t="s">
        <v>167</v>
      </c>
      <c r="L1071">
        <v>19143</v>
      </c>
      <c r="M1071" t="s">
        <v>168</v>
      </c>
      <c r="N1071" t="s">
        <v>1221</v>
      </c>
      <c r="O1071" t="s">
        <v>62</v>
      </c>
      <c r="P1071" t="s">
        <v>94</v>
      </c>
      <c r="Q1071" t="s">
        <v>1222</v>
      </c>
      <c r="R1071" s="1">
        <v>25.175999999999998</v>
      </c>
      <c r="S1071">
        <v>4</v>
      </c>
      <c r="T1071">
        <f t="shared" si="16"/>
        <v>67</v>
      </c>
      <c r="U1071" t="s">
        <v>52</v>
      </c>
      <c r="V1071">
        <v>0.7</v>
      </c>
      <c r="W1071">
        <v>17.623199999999997</v>
      </c>
      <c r="X1071" s="1">
        <v>-17.623200000000001</v>
      </c>
      <c r="Y1071" s="1">
        <v>42.799199999999999</v>
      </c>
      <c r="Z1071" t="s">
        <v>65</v>
      </c>
      <c r="AA1071" s="2">
        <v>-18.462399999999999</v>
      </c>
      <c r="AB1071" s="3">
        <v>-0.73333333333333328</v>
      </c>
      <c r="AC1071" s="1">
        <v>-26.0152</v>
      </c>
      <c r="AD1071">
        <v>4</v>
      </c>
      <c r="AE1071">
        <v>4</v>
      </c>
      <c r="AF1071" t="s">
        <v>48</v>
      </c>
      <c r="AG1071">
        <v>2015</v>
      </c>
      <c r="AH1071">
        <f>COUNTBLANK(datos[[#This Row],[Row ID]:[Year sales]])</f>
        <v>0</v>
      </c>
    </row>
    <row r="1072" spans="1:34" x14ac:dyDescent="0.3">
      <c r="A1072">
        <v>1071</v>
      </c>
      <c r="B1072" t="s">
        <v>3181</v>
      </c>
      <c r="C1072" s="4">
        <v>42328</v>
      </c>
      <c r="D1072" s="4">
        <v>42334</v>
      </c>
      <c r="E1072" t="s">
        <v>67</v>
      </c>
      <c r="F1072" t="s">
        <v>3182</v>
      </c>
      <c r="G1072" t="s">
        <v>3183</v>
      </c>
      <c r="H1072" t="s">
        <v>122</v>
      </c>
      <c r="I1072" t="s">
        <v>38</v>
      </c>
      <c r="J1072" t="s">
        <v>58</v>
      </c>
      <c r="K1072" t="s">
        <v>59</v>
      </c>
      <c r="L1072">
        <v>90008</v>
      </c>
      <c r="M1072" t="s">
        <v>60</v>
      </c>
      <c r="N1072" t="s">
        <v>1304</v>
      </c>
      <c r="O1072" t="s">
        <v>62</v>
      </c>
      <c r="P1072" t="s">
        <v>86</v>
      </c>
      <c r="Q1072" t="s">
        <v>1305</v>
      </c>
      <c r="R1072" s="1">
        <v>19.46</v>
      </c>
      <c r="S1072">
        <v>7</v>
      </c>
      <c r="T1072">
        <f t="shared" si="16"/>
        <v>33</v>
      </c>
      <c r="U1072" t="s">
        <v>75</v>
      </c>
      <c r="V1072">
        <v>0</v>
      </c>
      <c r="W1072">
        <v>0</v>
      </c>
      <c r="X1072" s="1">
        <v>0</v>
      </c>
      <c r="Y1072" s="1">
        <v>19.46</v>
      </c>
      <c r="Z1072" t="s">
        <v>65</v>
      </c>
      <c r="AA1072" s="2">
        <v>5.0595999999999997</v>
      </c>
      <c r="AB1072" s="3">
        <v>0.25999999999999995</v>
      </c>
      <c r="AC1072" s="1">
        <v>-14.400399999999999</v>
      </c>
      <c r="AD1072">
        <v>6</v>
      </c>
      <c r="AE1072">
        <v>6</v>
      </c>
      <c r="AF1072" t="s">
        <v>48</v>
      </c>
      <c r="AG1072">
        <v>2015</v>
      </c>
      <c r="AH1072">
        <f>COUNTBLANK(datos[[#This Row],[Row ID]:[Year sales]])</f>
        <v>0</v>
      </c>
    </row>
    <row r="1073" spans="1:34" x14ac:dyDescent="0.3">
      <c r="A1073">
        <v>1072</v>
      </c>
      <c r="B1073" t="s">
        <v>3184</v>
      </c>
      <c r="C1073" s="4">
        <v>42488</v>
      </c>
      <c r="D1073" s="4">
        <v>42492</v>
      </c>
      <c r="E1073" t="s">
        <v>67</v>
      </c>
      <c r="F1073" t="s">
        <v>3185</v>
      </c>
      <c r="G1073" t="s">
        <v>3186</v>
      </c>
      <c r="H1073" t="s">
        <v>122</v>
      </c>
      <c r="I1073" t="s">
        <v>38</v>
      </c>
      <c r="J1073" t="s">
        <v>829</v>
      </c>
      <c r="K1073" t="s">
        <v>477</v>
      </c>
      <c r="L1073">
        <v>80219</v>
      </c>
      <c r="M1073" t="s">
        <v>60</v>
      </c>
      <c r="N1073" t="s">
        <v>1273</v>
      </c>
      <c r="O1073" t="s">
        <v>62</v>
      </c>
      <c r="P1073" t="s">
        <v>110</v>
      </c>
      <c r="Q1073" t="s">
        <v>1274</v>
      </c>
      <c r="R1073" s="1">
        <v>29.472000000000001</v>
      </c>
      <c r="S1073">
        <v>3</v>
      </c>
      <c r="T1073">
        <f t="shared" si="16"/>
        <v>38</v>
      </c>
      <c r="U1073" t="s">
        <v>52</v>
      </c>
      <c r="V1073">
        <v>0.2</v>
      </c>
      <c r="W1073">
        <v>5.894400000000001</v>
      </c>
      <c r="X1073" s="1">
        <v>-5.8944000000000001</v>
      </c>
      <c r="Y1073" s="1">
        <v>35.366399999999999</v>
      </c>
      <c r="Z1073" t="s">
        <v>65</v>
      </c>
      <c r="AA1073" s="2">
        <v>9.9467999999999996</v>
      </c>
      <c r="AB1073" s="3">
        <v>0.33749999999999997</v>
      </c>
      <c r="AC1073" s="1">
        <v>-13.630800000000001</v>
      </c>
      <c r="AD1073">
        <v>4</v>
      </c>
      <c r="AE1073">
        <v>4</v>
      </c>
      <c r="AF1073" t="s">
        <v>48</v>
      </c>
      <c r="AG1073">
        <v>2016</v>
      </c>
      <c r="AH1073">
        <f>COUNTBLANK(datos[[#This Row],[Row ID]:[Year sales]])</f>
        <v>0</v>
      </c>
    </row>
    <row r="1074" spans="1:34" x14ac:dyDescent="0.3">
      <c r="A1074">
        <v>1073</v>
      </c>
      <c r="B1074" t="s">
        <v>3187</v>
      </c>
      <c r="C1074" s="4">
        <v>43053</v>
      </c>
      <c r="D1074" s="4">
        <v>43058</v>
      </c>
      <c r="E1074" t="s">
        <v>67</v>
      </c>
      <c r="F1074" t="s">
        <v>3188</v>
      </c>
      <c r="G1074" t="s">
        <v>3189</v>
      </c>
      <c r="H1074" t="s">
        <v>37</v>
      </c>
      <c r="I1074" t="s">
        <v>38</v>
      </c>
      <c r="J1074" t="s">
        <v>286</v>
      </c>
      <c r="K1074" t="s">
        <v>287</v>
      </c>
      <c r="L1074">
        <v>10035</v>
      </c>
      <c r="M1074" t="s">
        <v>168</v>
      </c>
      <c r="N1074" t="s">
        <v>3190</v>
      </c>
      <c r="O1074" t="s">
        <v>62</v>
      </c>
      <c r="P1074" t="s">
        <v>94</v>
      </c>
      <c r="Q1074" t="s">
        <v>3191</v>
      </c>
      <c r="R1074" s="1">
        <v>8.64</v>
      </c>
      <c r="S1074">
        <v>2</v>
      </c>
      <c r="T1074">
        <f t="shared" si="16"/>
        <v>26</v>
      </c>
      <c r="U1074" t="s">
        <v>46</v>
      </c>
      <c r="V1074">
        <v>0.2</v>
      </c>
      <c r="W1074">
        <v>1.7280000000000002</v>
      </c>
      <c r="X1074" s="1">
        <v>-1.728</v>
      </c>
      <c r="Y1074" s="1">
        <v>10.368</v>
      </c>
      <c r="Z1074" t="s">
        <v>65</v>
      </c>
      <c r="AA1074" s="2">
        <v>3.024</v>
      </c>
      <c r="AB1074" s="3">
        <v>0.35</v>
      </c>
      <c r="AC1074" s="1">
        <v>-3.8879999999999999</v>
      </c>
      <c r="AD1074">
        <v>5</v>
      </c>
      <c r="AE1074">
        <v>5</v>
      </c>
      <c r="AF1074" t="s">
        <v>48</v>
      </c>
      <c r="AG1074">
        <v>2017</v>
      </c>
      <c r="AH1074">
        <f>COUNTBLANK(datos[[#This Row],[Row ID]:[Year sales]])</f>
        <v>0</v>
      </c>
    </row>
    <row r="1075" spans="1:34" x14ac:dyDescent="0.3">
      <c r="A1075">
        <v>1074</v>
      </c>
      <c r="B1075" t="s">
        <v>3192</v>
      </c>
      <c r="C1075" s="4">
        <v>42686</v>
      </c>
      <c r="D1075" s="4">
        <v>42693</v>
      </c>
      <c r="E1075" t="s">
        <v>67</v>
      </c>
      <c r="F1075" t="s">
        <v>3193</v>
      </c>
      <c r="G1075" t="s">
        <v>3194</v>
      </c>
      <c r="H1075" t="s">
        <v>37</v>
      </c>
      <c r="I1075" t="s">
        <v>38</v>
      </c>
      <c r="J1075" t="s">
        <v>1847</v>
      </c>
      <c r="K1075" t="s">
        <v>330</v>
      </c>
      <c r="L1075">
        <v>85204</v>
      </c>
      <c r="M1075" t="s">
        <v>60</v>
      </c>
      <c r="N1075" t="s">
        <v>3195</v>
      </c>
      <c r="O1075" t="s">
        <v>62</v>
      </c>
      <c r="P1075" t="s">
        <v>94</v>
      </c>
      <c r="Q1075" t="s">
        <v>3196</v>
      </c>
      <c r="R1075" s="1">
        <v>6.27</v>
      </c>
      <c r="S1075">
        <v>5</v>
      </c>
      <c r="T1075">
        <f t="shared" si="16"/>
        <v>36</v>
      </c>
      <c r="U1075" t="s">
        <v>75</v>
      </c>
      <c r="V1075">
        <v>0.7</v>
      </c>
      <c r="W1075">
        <v>4.3889999999999993</v>
      </c>
      <c r="X1075" s="1">
        <v>-4.3890000000000002</v>
      </c>
      <c r="Y1075" s="1">
        <v>10.658999999999999</v>
      </c>
      <c r="Z1075" t="s">
        <v>65</v>
      </c>
      <c r="AA1075" s="2">
        <v>-4.5979999999999999</v>
      </c>
      <c r="AB1075" s="3">
        <v>-0.73333333333333339</v>
      </c>
      <c r="AC1075" s="1">
        <v>-6.4790000000000001</v>
      </c>
      <c r="AD1075">
        <v>7</v>
      </c>
      <c r="AE1075">
        <v>7</v>
      </c>
      <c r="AF1075" t="s">
        <v>48</v>
      </c>
      <c r="AG1075">
        <v>2016</v>
      </c>
      <c r="AH1075">
        <f>COUNTBLANK(datos[[#This Row],[Row ID]:[Year sales]])</f>
        <v>0</v>
      </c>
    </row>
    <row r="1076" spans="1:34" x14ac:dyDescent="0.3">
      <c r="A1076">
        <v>1075</v>
      </c>
      <c r="B1076" t="s">
        <v>3192</v>
      </c>
      <c r="C1076" s="4">
        <v>42686</v>
      </c>
      <c r="D1076" s="4">
        <v>42693</v>
      </c>
      <c r="E1076" t="s">
        <v>67</v>
      </c>
      <c r="F1076" t="s">
        <v>3193</v>
      </c>
      <c r="G1076" t="s">
        <v>3194</v>
      </c>
      <c r="H1076" t="s">
        <v>37</v>
      </c>
      <c r="I1076" t="s">
        <v>38</v>
      </c>
      <c r="J1076" t="s">
        <v>1847</v>
      </c>
      <c r="K1076" t="s">
        <v>330</v>
      </c>
      <c r="L1076">
        <v>85204</v>
      </c>
      <c r="M1076" t="s">
        <v>60</v>
      </c>
      <c r="N1076" t="s">
        <v>1066</v>
      </c>
      <c r="O1076" t="s">
        <v>62</v>
      </c>
      <c r="P1076" t="s">
        <v>94</v>
      </c>
      <c r="Q1076" t="s">
        <v>1067</v>
      </c>
      <c r="R1076" s="1">
        <v>4.3680000000000003</v>
      </c>
      <c r="S1076">
        <v>7</v>
      </c>
      <c r="T1076">
        <f t="shared" si="16"/>
        <v>28</v>
      </c>
      <c r="U1076" t="s">
        <v>75</v>
      </c>
      <c r="V1076">
        <v>0.7</v>
      </c>
      <c r="W1076">
        <v>3.0575999999999999</v>
      </c>
      <c r="X1076" s="1">
        <v>-3.0575999999999999</v>
      </c>
      <c r="Y1076" s="1">
        <v>7.4256000000000002</v>
      </c>
      <c r="Z1076" t="s">
        <v>65</v>
      </c>
      <c r="AA1076" s="2">
        <v>-3.3488000000000002</v>
      </c>
      <c r="AB1076" s="3">
        <v>-0.76666666666666661</v>
      </c>
      <c r="AC1076" s="1">
        <v>-4.6592000000000002</v>
      </c>
      <c r="AD1076">
        <v>7</v>
      </c>
      <c r="AE1076">
        <v>7</v>
      </c>
      <c r="AF1076" t="s">
        <v>48</v>
      </c>
      <c r="AG1076">
        <v>2016</v>
      </c>
      <c r="AH1076">
        <f>COUNTBLANK(datos[[#This Row],[Row ID]:[Year sales]])</f>
        <v>0</v>
      </c>
    </row>
    <row r="1077" spans="1:34" x14ac:dyDescent="0.3">
      <c r="A1077">
        <v>1076</v>
      </c>
      <c r="B1077" t="s">
        <v>3192</v>
      </c>
      <c r="C1077" s="4">
        <v>42686</v>
      </c>
      <c r="D1077" s="4">
        <v>42693</v>
      </c>
      <c r="E1077" t="s">
        <v>67</v>
      </c>
      <c r="F1077" t="s">
        <v>3193</v>
      </c>
      <c r="G1077" t="s">
        <v>3194</v>
      </c>
      <c r="H1077" t="s">
        <v>37</v>
      </c>
      <c r="I1077" t="s">
        <v>38</v>
      </c>
      <c r="J1077" t="s">
        <v>1847</v>
      </c>
      <c r="K1077" t="s">
        <v>330</v>
      </c>
      <c r="L1077">
        <v>85204</v>
      </c>
      <c r="M1077" t="s">
        <v>60</v>
      </c>
      <c r="N1077" t="s">
        <v>3197</v>
      </c>
      <c r="O1077" t="s">
        <v>90</v>
      </c>
      <c r="P1077" t="s">
        <v>181</v>
      </c>
      <c r="Q1077" t="s">
        <v>3198</v>
      </c>
      <c r="R1077" s="1">
        <v>31.984000000000002</v>
      </c>
      <c r="S1077">
        <v>2</v>
      </c>
      <c r="T1077">
        <f t="shared" si="16"/>
        <v>15</v>
      </c>
      <c r="U1077" t="s">
        <v>46</v>
      </c>
      <c r="V1077">
        <v>0.2</v>
      </c>
      <c r="W1077">
        <v>6.3968000000000007</v>
      </c>
      <c r="X1077" s="1">
        <v>-6.3967999999999998</v>
      </c>
      <c r="Y1077" s="1">
        <v>38.380800000000001</v>
      </c>
      <c r="Z1077" t="s">
        <v>65</v>
      </c>
      <c r="AA1077" s="2">
        <v>1.9990000000000001</v>
      </c>
      <c r="AB1077" s="3">
        <v>6.25E-2</v>
      </c>
      <c r="AC1077" s="1">
        <v>-23.588200000000001</v>
      </c>
      <c r="AD1077">
        <v>7</v>
      </c>
      <c r="AE1077">
        <v>7</v>
      </c>
      <c r="AF1077" t="s">
        <v>48</v>
      </c>
      <c r="AG1077">
        <v>2016</v>
      </c>
      <c r="AH1077">
        <f>COUNTBLANK(datos[[#This Row],[Row ID]:[Year sales]])</f>
        <v>0</v>
      </c>
    </row>
    <row r="1078" spans="1:34" x14ac:dyDescent="0.3">
      <c r="A1078">
        <v>1077</v>
      </c>
      <c r="B1078" t="s">
        <v>3199</v>
      </c>
      <c r="C1078" s="4">
        <v>42642</v>
      </c>
      <c r="D1078" s="4">
        <v>42643</v>
      </c>
      <c r="E1078" t="s">
        <v>208</v>
      </c>
      <c r="F1078" t="s">
        <v>3200</v>
      </c>
      <c r="G1078" t="s">
        <v>3201</v>
      </c>
      <c r="H1078" t="s">
        <v>122</v>
      </c>
      <c r="I1078" t="s">
        <v>38</v>
      </c>
      <c r="J1078" t="s">
        <v>517</v>
      </c>
      <c r="K1078" t="s">
        <v>274</v>
      </c>
      <c r="L1078">
        <v>47201</v>
      </c>
      <c r="M1078" t="s">
        <v>125</v>
      </c>
      <c r="N1078" t="s">
        <v>3202</v>
      </c>
      <c r="O1078" t="s">
        <v>62</v>
      </c>
      <c r="P1078" t="s">
        <v>86</v>
      </c>
      <c r="Q1078" t="s">
        <v>3203</v>
      </c>
      <c r="R1078" s="1">
        <v>40.880000000000003</v>
      </c>
      <c r="S1078">
        <v>7</v>
      </c>
      <c r="T1078">
        <f t="shared" si="16"/>
        <v>13</v>
      </c>
      <c r="U1078" t="s">
        <v>75</v>
      </c>
      <c r="V1078">
        <v>0</v>
      </c>
      <c r="W1078">
        <v>0</v>
      </c>
      <c r="X1078" s="1">
        <v>0</v>
      </c>
      <c r="Y1078" s="1">
        <v>40.880000000000003</v>
      </c>
      <c r="Z1078" t="s">
        <v>65</v>
      </c>
      <c r="AA1078" s="2">
        <v>10.6288</v>
      </c>
      <c r="AB1078" s="3">
        <v>0.26</v>
      </c>
      <c r="AC1078" s="1">
        <v>-30.251200000000001</v>
      </c>
      <c r="AD1078">
        <v>1</v>
      </c>
      <c r="AE1078">
        <v>1</v>
      </c>
      <c r="AF1078" t="s">
        <v>48</v>
      </c>
      <c r="AG1078">
        <v>2016</v>
      </c>
      <c r="AH1078">
        <f>COUNTBLANK(datos[[#This Row],[Row ID]:[Year sales]])</f>
        <v>0</v>
      </c>
    </row>
    <row r="1079" spans="1:34" x14ac:dyDescent="0.3">
      <c r="A1079">
        <v>1078</v>
      </c>
      <c r="B1079" t="s">
        <v>3204</v>
      </c>
      <c r="C1079" s="4">
        <v>43001</v>
      </c>
      <c r="D1079" s="4">
        <v>43003</v>
      </c>
      <c r="E1079" t="s">
        <v>34</v>
      </c>
      <c r="F1079" t="s">
        <v>3205</v>
      </c>
      <c r="G1079" t="s">
        <v>3206</v>
      </c>
      <c r="H1079" t="s">
        <v>37</v>
      </c>
      <c r="I1079" t="s">
        <v>38</v>
      </c>
      <c r="J1079" t="s">
        <v>115</v>
      </c>
      <c r="K1079" t="s">
        <v>116</v>
      </c>
      <c r="L1079">
        <v>98105</v>
      </c>
      <c r="M1079" t="s">
        <v>60</v>
      </c>
      <c r="N1079" t="s">
        <v>3207</v>
      </c>
      <c r="O1079" t="s">
        <v>62</v>
      </c>
      <c r="P1079" t="s">
        <v>97</v>
      </c>
      <c r="Q1079" t="s">
        <v>3208</v>
      </c>
      <c r="R1079" s="1">
        <v>119.96</v>
      </c>
      <c r="S1079">
        <v>2</v>
      </c>
      <c r="T1079">
        <f t="shared" si="16"/>
        <v>15</v>
      </c>
      <c r="U1079" t="s">
        <v>46</v>
      </c>
      <c r="V1079">
        <v>0</v>
      </c>
      <c r="W1079">
        <v>0</v>
      </c>
      <c r="X1079" s="1">
        <v>0</v>
      </c>
      <c r="Y1079" s="1">
        <v>119.96</v>
      </c>
      <c r="Z1079" t="s">
        <v>99</v>
      </c>
      <c r="AA1079" s="2">
        <v>33.588799999999999</v>
      </c>
      <c r="AB1079" s="3">
        <v>0.28000000000000003</v>
      </c>
      <c r="AC1079" s="1">
        <v>-86.371200000000002</v>
      </c>
      <c r="AD1079">
        <v>2</v>
      </c>
      <c r="AE1079">
        <v>2</v>
      </c>
      <c r="AF1079" t="s">
        <v>48</v>
      </c>
      <c r="AG1079">
        <v>2017</v>
      </c>
      <c r="AH1079">
        <f>COUNTBLANK(datos[[#This Row],[Row ID]:[Year sales]])</f>
        <v>0</v>
      </c>
    </row>
    <row r="1080" spans="1:34" x14ac:dyDescent="0.3">
      <c r="A1080">
        <v>1079</v>
      </c>
      <c r="B1080" t="s">
        <v>3204</v>
      </c>
      <c r="C1080" s="4">
        <v>43001</v>
      </c>
      <c r="D1080" s="4">
        <v>43003</v>
      </c>
      <c r="E1080" t="s">
        <v>34</v>
      </c>
      <c r="F1080" t="s">
        <v>3205</v>
      </c>
      <c r="G1080" t="s">
        <v>3206</v>
      </c>
      <c r="H1080" t="s">
        <v>37</v>
      </c>
      <c r="I1080" t="s">
        <v>38</v>
      </c>
      <c r="J1080" t="s">
        <v>115</v>
      </c>
      <c r="K1080" t="s">
        <v>116</v>
      </c>
      <c r="L1080">
        <v>98105</v>
      </c>
      <c r="M1080" t="s">
        <v>60</v>
      </c>
      <c r="N1080" t="s">
        <v>1848</v>
      </c>
      <c r="O1080" t="s">
        <v>62</v>
      </c>
      <c r="P1080" t="s">
        <v>77</v>
      </c>
      <c r="Q1080" t="s">
        <v>1849</v>
      </c>
      <c r="R1080" s="1">
        <v>31.44</v>
      </c>
      <c r="S1080">
        <v>3</v>
      </c>
      <c r="T1080">
        <f t="shared" si="16"/>
        <v>35</v>
      </c>
      <c r="U1080" t="s">
        <v>52</v>
      </c>
      <c r="V1080">
        <v>0</v>
      </c>
      <c r="W1080">
        <v>0</v>
      </c>
      <c r="X1080" s="1">
        <v>0</v>
      </c>
      <c r="Y1080" s="1">
        <v>31.44</v>
      </c>
      <c r="Z1080" t="s">
        <v>65</v>
      </c>
      <c r="AA1080" s="2">
        <v>8.4887999999999995</v>
      </c>
      <c r="AB1080" s="3">
        <v>0.26999999999999996</v>
      </c>
      <c r="AC1080" s="1">
        <v>-22.9512</v>
      </c>
      <c r="AD1080">
        <v>2</v>
      </c>
      <c r="AE1080">
        <v>2</v>
      </c>
      <c r="AF1080" t="s">
        <v>48</v>
      </c>
      <c r="AG1080">
        <v>2017</v>
      </c>
      <c r="AH1080">
        <f>COUNTBLANK(datos[[#This Row],[Row ID]:[Year sales]])</f>
        <v>0</v>
      </c>
    </row>
    <row r="1081" spans="1:34" x14ac:dyDescent="0.3">
      <c r="A1081">
        <v>1080</v>
      </c>
      <c r="B1081" t="s">
        <v>3204</v>
      </c>
      <c r="C1081" s="4">
        <v>43001</v>
      </c>
      <c r="D1081" s="4">
        <v>43003</v>
      </c>
      <c r="E1081" t="s">
        <v>34</v>
      </c>
      <c r="F1081" t="s">
        <v>3205</v>
      </c>
      <c r="G1081" t="s">
        <v>3206</v>
      </c>
      <c r="H1081" t="s">
        <v>37</v>
      </c>
      <c r="I1081" t="s">
        <v>38</v>
      </c>
      <c r="J1081" t="s">
        <v>115</v>
      </c>
      <c r="K1081" t="s">
        <v>116</v>
      </c>
      <c r="L1081">
        <v>98105</v>
      </c>
      <c r="M1081" t="s">
        <v>60</v>
      </c>
      <c r="N1081" t="s">
        <v>1887</v>
      </c>
      <c r="O1081" t="s">
        <v>62</v>
      </c>
      <c r="P1081" t="s">
        <v>94</v>
      </c>
      <c r="Q1081" t="s">
        <v>1888</v>
      </c>
      <c r="R1081" s="1">
        <v>6.88</v>
      </c>
      <c r="S1081">
        <v>1</v>
      </c>
      <c r="T1081">
        <f t="shared" si="16"/>
        <v>16</v>
      </c>
      <c r="U1081" t="s">
        <v>46</v>
      </c>
      <c r="V1081">
        <v>0.2</v>
      </c>
      <c r="W1081">
        <v>1.3760000000000001</v>
      </c>
      <c r="X1081" s="1">
        <v>-1.3759999999999999</v>
      </c>
      <c r="Y1081" s="1">
        <v>8.2560000000000002</v>
      </c>
      <c r="Z1081" t="s">
        <v>65</v>
      </c>
      <c r="AA1081" s="2">
        <v>2.3220000000000001</v>
      </c>
      <c r="AB1081" s="3">
        <v>0.33750000000000002</v>
      </c>
      <c r="AC1081" s="1">
        <v>-3.1819999999999999</v>
      </c>
      <c r="AD1081">
        <v>2</v>
      </c>
      <c r="AE1081">
        <v>2</v>
      </c>
      <c r="AF1081" t="s">
        <v>48</v>
      </c>
      <c r="AG1081">
        <v>2017</v>
      </c>
      <c r="AH1081">
        <f>COUNTBLANK(datos[[#This Row],[Row ID]:[Year sales]])</f>
        <v>0</v>
      </c>
    </row>
    <row r="1082" spans="1:34" x14ac:dyDescent="0.3">
      <c r="A1082">
        <v>1081</v>
      </c>
      <c r="B1082" t="s">
        <v>3209</v>
      </c>
      <c r="C1082" s="4">
        <v>42337</v>
      </c>
      <c r="D1082" s="4">
        <v>42342</v>
      </c>
      <c r="E1082" t="s">
        <v>67</v>
      </c>
      <c r="F1082" t="s">
        <v>3210</v>
      </c>
      <c r="G1082" t="s">
        <v>3211</v>
      </c>
      <c r="H1082" t="s">
        <v>57</v>
      </c>
      <c r="I1082" t="s">
        <v>38</v>
      </c>
      <c r="J1082" t="s">
        <v>902</v>
      </c>
      <c r="K1082" t="s">
        <v>258</v>
      </c>
      <c r="L1082">
        <v>48227</v>
      </c>
      <c r="M1082" t="s">
        <v>125</v>
      </c>
      <c r="N1082" t="s">
        <v>3212</v>
      </c>
      <c r="O1082" t="s">
        <v>62</v>
      </c>
      <c r="P1082" t="s">
        <v>110</v>
      </c>
      <c r="Q1082" t="s">
        <v>206</v>
      </c>
      <c r="R1082" s="1">
        <v>19.920000000000002</v>
      </c>
      <c r="S1082">
        <v>4</v>
      </c>
      <c r="T1082">
        <f t="shared" si="16"/>
        <v>150</v>
      </c>
      <c r="U1082" t="s">
        <v>52</v>
      </c>
      <c r="V1082">
        <v>0</v>
      </c>
      <c r="W1082">
        <v>0</v>
      </c>
      <c r="X1082" s="1">
        <v>0</v>
      </c>
      <c r="Y1082" s="1">
        <v>19.920000000000002</v>
      </c>
      <c r="Z1082" t="s">
        <v>65</v>
      </c>
      <c r="AA1082" s="2">
        <v>9.3623999999999992</v>
      </c>
      <c r="AB1082" s="3">
        <v>0.46999999999999992</v>
      </c>
      <c r="AC1082" s="1">
        <v>-10.557600000000001</v>
      </c>
      <c r="AD1082">
        <v>5</v>
      </c>
      <c r="AE1082">
        <v>5</v>
      </c>
      <c r="AF1082" t="s">
        <v>48</v>
      </c>
      <c r="AG1082">
        <v>2015</v>
      </c>
      <c r="AH1082">
        <f>COUNTBLANK(datos[[#This Row],[Row ID]:[Year sales]])</f>
        <v>0</v>
      </c>
    </row>
    <row r="1083" spans="1:34" x14ac:dyDescent="0.3">
      <c r="A1083">
        <v>1082</v>
      </c>
      <c r="B1083" t="s">
        <v>3209</v>
      </c>
      <c r="C1083" s="4">
        <v>42337</v>
      </c>
      <c r="D1083" s="4">
        <v>42342</v>
      </c>
      <c r="E1083" t="s">
        <v>67</v>
      </c>
      <c r="F1083" t="s">
        <v>3210</v>
      </c>
      <c r="G1083" t="s">
        <v>3211</v>
      </c>
      <c r="H1083" t="s">
        <v>57</v>
      </c>
      <c r="I1083" t="s">
        <v>38</v>
      </c>
      <c r="J1083" t="s">
        <v>902</v>
      </c>
      <c r="K1083" t="s">
        <v>258</v>
      </c>
      <c r="L1083">
        <v>48227</v>
      </c>
      <c r="M1083" t="s">
        <v>125</v>
      </c>
      <c r="N1083" t="s">
        <v>3213</v>
      </c>
      <c r="O1083" t="s">
        <v>43</v>
      </c>
      <c r="P1083" t="s">
        <v>50</v>
      </c>
      <c r="Q1083" t="s">
        <v>3214</v>
      </c>
      <c r="R1083" s="1">
        <v>1106.9100000000001</v>
      </c>
      <c r="S1083">
        <v>9</v>
      </c>
      <c r="T1083">
        <f t="shared" si="16"/>
        <v>54</v>
      </c>
      <c r="U1083" t="s">
        <v>75</v>
      </c>
      <c r="V1083">
        <v>0</v>
      </c>
      <c r="W1083">
        <v>0</v>
      </c>
      <c r="X1083" s="1">
        <v>0</v>
      </c>
      <c r="Y1083" s="1">
        <v>1106.9100000000001</v>
      </c>
      <c r="Z1083" t="s">
        <v>53</v>
      </c>
      <c r="AA1083" s="2">
        <v>121.76009999999999</v>
      </c>
      <c r="AB1083" s="3">
        <v>0.10999999999999999</v>
      </c>
      <c r="AC1083" s="1">
        <v>-985.1499</v>
      </c>
      <c r="AD1083">
        <v>5</v>
      </c>
      <c r="AE1083">
        <v>5</v>
      </c>
      <c r="AF1083" t="s">
        <v>48</v>
      </c>
      <c r="AG1083">
        <v>2015</v>
      </c>
      <c r="AH1083">
        <f>COUNTBLANK(datos[[#This Row],[Row ID]:[Year sales]])</f>
        <v>0</v>
      </c>
    </row>
    <row r="1084" spans="1:34" x14ac:dyDescent="0.3">
      <c r="A1084">
        <v>1083</v>
      </c>
      <c r="B1084" t="s">
        <v>3215</v>
      </c>
      <c r="C1084" s="4">
        <v>42430</v>
      </c>
      <c r="D1084" s="4">
        <v>42434</v>
      </c>
      <c r="E1084" t="s">
        <v>67</v>
      </c>
      <c r="F1084" t="s">
        <v>336</v>
      </c>
      <c r="G1084" t="s">
        <v>337</v>
      </c>
      <c r="H1084" t="s">
        <v>37</v>
      </c>
      <c r="I1084" t="s">
        <v>38</v>
      </c>
      <c r="J1084" t="s">
        <v>3216</v>
      </c>
      <c r="K1084" t="s">
        <v>287</v>
      </c>
      <c r="L1084">
        <v>10701</v>
      </c>
      <c r="M1084" t="s">
        <v>168</v>
      </c>
      <c r="N1084" t="s">
        <v>2424</v>
      </c>
      <c r="O1084" t="s">
        <v>43</v>
      </c>
      <c r="P1084" t="s">
        <v>73</v>
      </c>
      <c r="Q1084" t="s">
        <v>2425</v>
      </c>
      <c r="R1084" s="1">
        <v>836.59199999999998</v>
      </c>
      <c r="S1084">
        <v>8</v>
      </c>
      <c r="T1084">
        <f t="shared" si="16"/>
        <v>61</v>
      </c>
      <c r="U1084" t="s">
        <v>75</v>
      </c>
      <c r="V1084">
        <v>0.4</v>
      </c>
      <c r="W1084">
        <v>334.63679999999999</v>
      </c>
      <c r="X1084" s="1">
        <v>-334.63679999999999</v>
      </c>
      <c r="Y1084" s="1">
        <v>1171.2287999999999</v>
      </c>
      <c r="Z1084" t="s">
        <v>53</v>
      </c>
      <c r="AA1084" s="2">
        <v>-264.92079999999999</v>
      </c>
      <c r="AB1084" s="3">
        <v>-0.31666666666666665</v>
      </c>
      <c r="AC1084" s="1">
        <v>-766.87599999999998</v>
      </c>
      <c r="AD1084">
        <v>4</v>
      </c>
      <c r="AE1084">
        <v>4</v>
      </c>
      <c r="AF1084" t="s">
        <v>48</v>
      </c>
      <c r="AG1084">
        <v>2016</v>
      </c>
      <c r="AH1084">
        <f>COUNTBLANK(datos[[#This Row],[Row ID]:[Year sales]])</f>
        <v>0</v>
      </c>
    </row>
    <row r="1085" spans="1:34" x14ac:dyDescent="0.3">
      <c r="A1085">
        <v>1084</v>
      </c>
      <c r="B1085" t="s">
        <v>3215</v>
      </c>
      <c r="C1085" s="4">
        <v>42430</v>
      </c>
      <c r="D1085" s="4">
        <v>42434</v>
      </c>
      <c r="E1085" t="s">
        <v>67</v>
      </c>
      <c r="F1085" t="s">
        <v>336</v>
      </c>
      <c r="G1085" t="s">
        <v>337</v>
      </c>
      <c r="H1085" t="s">
        <v>37</v>
      </c>
      <c r="I1085" t="s">
        <v>38</v>
      </c>
      <c r="J1085" t="s">
        <v>3216</v>
      </c>
      <c r="K1085" t="s">
        <v>287</v>
      </c>
      <c r="L1085">
        <v>10701</v>
      </c>
      <c r="M1085" t="s">
        <v>168</v>
      </c>
      <c r="N1085" t="s">
        <v>3217</v>
      </c>
      <c r="O1085" t="s">
        <v>62</v>
      </c>
      <c r="P1085" t="s">
        <v>110</v>
      </c>
      <c r="Q1085" t="s">
        <v>206</v>
      </c>
      <c r="R1085" s="1">
        <v>26.38</v>
      </c>
      <c r="S1085">
        <v>1</v>
      </c>
      <c r="T1085">
        <f t="shared" si="16"/>
        <v>150</v>
      </c>
      <c r="U1085" t="s">
        <v>46</v>
      </c>
      <c r="V1085">
        <v>0</v>
      </c>
      <c r="W1085">
        <v>0</v>
      </c>
      <c r="X1085" s="1">
        <v>0</v>
      </c>
      <c r="Y1085" s="1">
        <v>26.38</v>
      </c>
      <c r="Z1085" t="s">
        <v>65</v>
      </c>
      <c r="AA1085" s="2">
        <v>12.1348</v>
      </c>
      <c r="AB1085" s="3">
        <v>0.46</v>
      </c>
      <c r="AC1085" s="1">
        <v>-14.245200000000001</v>
      </c>
      <c r="AD1085">
        <v>4</v>
      </c>
      <c r="AE1085">
        <v>4</v>
      </c>
      <c r="AF1085" t="s">
        <v>48</v>
      </c>
      <c r="AG1085">
        <v>2016</v>
      </c>
      <c r="AH1085">
        <f>COUNTBLANK(datos[[#This Row],[Row ID]:[Year sales]])</f>
        <v>0</v>
      </c>
    </row>
    <row r="1086" spans="1:34" x14ac:dyDescent="0.3">
      <c r="A1086">
        <v>1085</v>
      </c>
      <c r="B1086" t="s">
        <v>3215</v>
      </c>
      <c r="C1086" s="4">
        <v>42430</v>
      </c>
      <c r="D1086" s="4">
        <v>42434</v>
      </c>
      <c r="E1086" t="s">
        <v>67</v>
      </c>
      <c r="F1086" t="s">
        <v>336</v>
      </c>
      <c r="G1086" t="s">
        <v>337</v>
      </c>
      <c r="H1086" t="s">
        <v>37</v>
      </c>
      <c r="I1086" t="s">
        <v>38</v>
      </c>
      <c r="J1086" t="s">
        <v>3216</v>
      </c>
      <c r="K1086" t="s">
        <v>287</v>
      </c>
      <c r="L1086">
        <v>10701</v>
      </c>
      <c r="M1086" t="s">
        <v>168</v>
      </c>
      <c r="N1086" t="s">
        <v>1037</v>
      </c>
      <c r="O1086" t="s">
        <v>62</v>
      </c>
      <c r="P1086" t="s">
        <v>77</v>
      </c>
      <c r="Q1086" t="s">
        <v>1038</v>
      </c>
      <c r="R1086" s="1">
        <v>362.92</v>
      </c>
      <c r="S1086">
        <v>2</v>
      </c>
      <c r="T1086">
        <f t="shared" si="16"/>
        <v>45</v>
      </c>
      <c r="U1086" t="s">
        <v>46</v>
      </c>
      <c r="V1086">
        <v>0</v>
      </c>
      <c r="W1086">
        <v>0</v>
      </c>
      <c r="X1086" s="1">
        <v>0</v>
      </c>
      <c r="Y1086" s="1">
        <v>362.92</v>
      </c>
      <c r="Z1086" t="s">
        <v>47</v>
      </c>
      <c r="AA1086" s="2">
        <v>105.24679999999999</v>
      </c>
      <c r="AB1086" s="3">
        <v>0.28999999999999998</v>
      </c>
      <c r="AC1086" s="1">
        <v>-257.67320000000001</v>
      </c>
      <c r="AD1086">
        <v>4</v>
      </c>
      <c r="AE1086">
        <v>4</v>
      </c>
      <c r="AF1086" t="s">
        <v>48</v>
      </c>
      <c r="AG1086">
        <v>2016</v>
      </c>
      <c r="AH1086">
        <f>COUNTBLANK(datos[[#This Row],[Row ID]:[Year sales]])</f>
        <v>0</v>
      </c>
    </row>
    <row r="1087" spans="1:34" x14ac:dyDescent="0.3">
      <c r="A1087">
        <v>1086</v>
      </c>
      <c r="B1087" t="s">
        <v>3215</v>
      </c>
      <c r="C1087" s="4">
        <v>42430</v>
      </c>
      <c r="D1087" s="4">
        <v>42434</v>
      </c>
      <c r="E1087" t="s">
        <v>67</v>
      </c>
      <c r="F1087" t="s">
        <v>336</v>
      </c>
      <c r="G1087" t="s">
        <v>337</v>
      </c>
      <c r="H1087" t="s">
        <v>37</v>
      </c>
      <c r="I1087" t="s">
        <v>38</v>
      </c>
      <c r="J1087" t="s">
        <v>3216</v>
      </c>
      <c r="K1087" t="s">
        <v>287</v>
      </c>
      <c r="L1087">
        <v>10701</v>
      </c>
      <c r="M1087" t="s">
        <v>168</v>
      </c>
      <c r="N1087" t="s">
        <v>3218</v>
      </c>
      <c r="O1087" t="s">
        <v>90</v>
      </c>
      <c r="P1087" t="s">
        <v>704</v>
      </c>
      <c r="Q1087" t="s">
        <v>3219</v>
      </c>
      <c r="R1087" s="1">
        <v>4899.93</v>
      </c>
      <c r="S1087">
        <v>7</v>
      </c>
      <c r="T1087">
        <f t="shared" si="16"/>
        <v>11</v>
      </c>
      <c r="U1087" t="s">
        <v>75</v>
      </c>
      <c r="V1087">
        <v>0</v>
      </c>
      <c r="W1087">
        <v>0</v>
      </c>
      <c r="X1087" s="1">
        <v>0</v>
      </c>
      <c r="Y1087" s="1">
        <v>4899.93</v>
      </c>
      <c r="Z1087" t="s">
        <v>53</v>
      </c>
      <c r="AA1087" s="2">
        <v>2400.9657000000002</v>
      </c>
      <c r="AB1087" s="3">
        <v>0.49</v>
      </c>
      <c r="AC1087" s="1">
        <v>-2498.9643000000001</v>
      </c>
      <c r="AD1087">
        <v>4</v>
      </c>
      <c r="AE1087">
        <v>4</v>
      </c>
      <c r="AF1087" t="s">
        <v>48</v>
      </c>
      <c r="AG1087">
        <v>2016</v>
      </c>
      <c r="AH1087">
        <f>COUNTBLANK(datos[[#This Row],[Row ID]:[Year sales]])</f>
        <v>0</v>
      </c>
    </row>
    <row r="1088" spans="1:34" x14ac:dyDescent="0.3">
      <c r="A1088">
        <v>1087</v>
      </c>
      <c r="B1088" t="s">
        <v>3220</v>
      </c>
      <c r="C1088" s="4">
        <v>42594</v>
      </c>
      <c r="D1088" s="4">
        <v>42594</v>
      </c>
      <c r="E1088" t="s">
        <v>1312</v>
      </c>
      <c r="F1088" t="s">
        <v>474</v>
      </c>
      <c r="G1088" t="s">
        <v>475</v>
      </c>
      <c r="H1088" t="s">
        <v>37</v>
      </c>
      <c r="I1088" t="s">
        <v>38</v>
      </c>
      <c r="J1088" t="s">
        <v>1400</v>
      </c>
      <c r="K1088" t="s">
        <v>509</v>
      </c>
      <c r="L1088">
        <v>50315</v>
      </c>
      <c r="M1088" t="s">
        <v>125</v>
      </c>
      <c r="N1088" t="s">
        <v>3221</v>
      </c>
      <c r="O1088" t="s">
        <v>62</v>
      </c>
      <c r="P1088" t="s">
        <v>110</v>
      </c>
      <c r="Q1088" t="s">
        <v>3222</v>
      </c>
      <c r="R1088" s="1">
        <v>6.48</v>
      </c>
      <c r="S1088">
        <v>1</v>
      </c>
      <c r="T1088">
        <f t="shared" si="16"/>
        <v>17</v>
      </c>
      <c r="U1088" t="s">
        <v>46</v>
      </c>
      <c r="V1088">
        <v>0</v>
      </c>
      <c r="W1088">
        <v>0</v>
      </c>
      <c r="X1088" s="1">
        <v>0</v>
      </c>
      <c r="Y1088" s="1">
        <v>6.48</v>
      </c>
      <c r="Z1088" t="s">
        <v>65</v>
      </c>
      <c r="AA1088" s="2">
        <v>3.1103999999999998</v>
      </c>
      <c r="AB1088" s="3">
        <v>0.47999999999999993</v>
      </c>
      <c r="AC1088" s="1">
        <v>-3.3696000000000002</v>
      </c>
      <c r="AD1088">
        <v>0</v>
      </c>
      <c r="AE1088">
        <v>0</v>
      </c>
      <c r="AF1088" t="s">
        <v>48</v>
      </c>
      <c r="AG1088">
        <v>2016</v>
      </c>
      <c r="AH1088">
        <f>COUNTBLANK(datos[[#This Row],[Row ID]:[Year sales]])</f>
        <v>0</v>
      </c>
    </row>
    <row r="1089" spans="1:34" x14ac:dyDescent="0.3">
      <c r="A1089">
        <v>1088</v>
      </c>
      <c r="B1089" t="s">
        <v>3223</v>
      </c>
      <c r="C1089" s="4">
        <v>42597</v>
      </c>
      <c r="D1089" s="4">
        <v>42602</v>
      </c>
      <c r="E1089" t="s">
        <v>34</v>
      </c>
      <c r="F1089" t="s">
        <v>3224</v>
      </c>
      <c r="G1089" t="s">
        <v>3225</v>
      </c>
      <c r="H1089" t="s">
        <v>57</v>
      </c>
      <c r="I1089" t="s">
        <v>38</v>
      </c>
      <c r="J1089" t="s">
        <v>3226</v>
      </c>
      <c r="K1089" t="s">
        <v>59</v>
      </c>
      <c r="L1089">
        <v>94601</v>
      </c>
      <c r="M1089" t="s">
        <v>60</v>
      </c>
      <c r="N1089" t="s">
        <v>761</v>
      </c>
      <c r="O1089" t="s">
        <v>90</v>
      </c>
      <c r="P1089" t="s">
        <v>91</v>
      </c>
      <c r="Q1089" t="s">
        <v>762</v>
      </c>
      <c r="R1089" s="1">
        <v>71.975999999999999</v>
      </c>
      <c r="S1089">
        <v>3</v>
      </c>
      <c r="T1089">
        <f t="shared" si="16"/>
        <v>20</v>
      </c>
      <c r="U1089" t="s">
        <v>52</v>
      </c>
      <c r="V1089">
        <v>0.2</v>
      </c>
      <c r="W1089">
        <v>14.395200000000001</v>
      </c>
      <c r="X1089" s="1">
        <v>-14.395200000000001</v>
      </c>
      <c r="Y1089" s="1">
        <v>86.371200000000002</v>
      </c>
      <c r="Z1089" t="s">
        <v>99</v>
      </c>
      <c r="AA1089" s="2">
        <v>7.1976000000000004</v>
      </c>
      <c r="AB1089" s="3">
        <v>0.1</v>
      </c>
      <c r="AC1089" s="1">
        <v>-50.383200000000002</v>
      </c>
      <c r="AD1089">
        <v>5</v>
      </c>
      <c r="AE1089">
        <v>5</v>
      </c>
      <c r="AF1089" t="s">
        <v>48</v>
      </c>
      <c r="AG1089">
        <v>2016</v>
      </c>
      <c r="AH1089">
        <f>COUNTBLANK(datos[[#This Row],[Row ID]:[Year sales]])</f>
        <v>0</v>
      </c>
    </row>
    <row r="1090" spans="1:34" x14ac:dyDescent="0.3">
      <c r="A1090">
        <v>1089</v>
      </c>
      <c r="B1090" t="s">
        <v>3223</v>
      </c>
      <c r="C1090" s="4">
        <v>42597</v>
      </c>
      <c r="D1090" s="4">
        <v>42602</v>
      </c>
      <c r="E1090" t="s">
        <v>34</v>
      </c>
      <c r="F1090" t="s">
        <v>3224</v>
      </c>
      <c r="G1090" t="s">
        <v>3225</v>
      </c>
      <c r="H1090" t="s">
        <v>57</v>
      </c>
      <c r="I1090" t="s">
        <v>38</v>
      </c>
      <c r="J1090" t="s">
        <v>3226</v>
      </c>
      <c r="K1090" t="s">
        <v>59</v>
      </c>
      <c r="L1090">
        <v>94601</v>
      </c>
      <c r="M1090" t="s">
        <v>60</v>
      </c>
      <c r="N1090" t="s">
        <v>3227</v>
      </c>
      <c r="O1090" t="s">
        <v>62</v>
      </c>
      <c r="P1090" t="s">
        <v>63</v>
      </c>
      <c r="Q1090" t="s">
        <v>3228</v>
      </c>
      <c r="R1090" s="1">
        <v>3.15</v>
      </c>
      <c r="S1090">
        <v>1</v>
      </c>
      <c r="T1090">
        <f t="shared" ref="T1090:T1153" si="17">SUMIF(Q:Q, Q1090, S:S)</f>
        <v>17</v>
      </c>
      <c r="U1090" t="s">
        <v>46</v>
      </c>
      <c r="V1090">
        <v>0</v>
      </c>
      <c r="W1090">
        <v>0</v>
      </c>
      <c r="X1090" s="1">
        <v>0</v>
      </c>
      <c r="Y1090" s="1">
        <v>3.15</v>
      </c>
      <c r="Z1090" t="s">
        <v>65</v>
      </c>
      <c r="AA1090" s="2">
        <v>1.512</v>
      </c>
      <c r="AB1090" s="3">
        <v>0.48000000000000004</v>
      </c>
      <c r="AC1090" s="1">
        <v>-1.6379999999999999</v>
      </c>
      <c r="AD1090">
        <v>5</v>
      </c>
      <c r="AE1090">
        <v>5</v>
      </c>
      <c r="AF1090" t="s">
        <v>48</v>
      </c>
      <c r="AG1090">
        <v>2016</v>
      </c>
      <c r="AH1090">
        <f>COUNTBLANK(datos[[#This Row],[Row ID]:[Year sales]])</f>
        <v>0</v>
      </c>
    </row>
    <row r="1091" spans="1:34" x14ac:dyDescent="0.3">
      <c r="A1091">
        <v>1090</v>
      </c>
      <c r="B1091" t="s">
        <v>3229</v>
      </c>
      <c r="C1091" s="4">
        <v>42890</v>
      </c>
      <c r="D1091" s="4">
        <v>42896</v>
      </c>
      <c r="E1091" t="s">
        <v>67</v>
      </c>
      <c r="F1091" t="s">
        <v>2934</v>
      </c>
      <c r="G1091" t="s">
        <v>2935</v>
      </c>
      <c r="H1091" t="s">
        <v>57</v>
      </c>
      <c r="I1091" t="s">
        <v>38</v>
      </c>
      <c r="J1091" t="s">
        <v>757</v>
      </c>
      <c r="K1091" t="s">
        <v>108</v>
      </c>
      <c r="L1091">
        <v>28110</v>
      </c>
      <c r="M1091" t="s">
        <v>41</v>
      </c>
      <c r="N1091" t="s">
        <v>1208</v>
      </c>
      <c r="O1091" t="s">
        <v>43</v>
      </c>
      <c r="P1091" t="s">
        <v>83</v>
      </c>
      <c r="Q1091" t="s">
        <v>1209</v>
      </c>
      <c r="R1091" s="1">
        <v>31.984000000000002</v>
      </c>
      <c r="S1091">
        <v>2</v>
      </c>
      <c r="T1091">
        <f t="shared" si="17"/>
        <v>10</v>
      </c>
      <c r="U1091" t="s">
        <v>46</v>
      </c>
      <c r="V1091">
        <v>0.2</v>
      </c>
      <c r="W1091">
        <v>6.3968000000000007</v>
      </c>
      <c r="X1091" s="1">
        <v>-6.3967999999999998</v>
      </c>
      <c r="Y1091" s="1">
        <v>38.380800000000001</v>
      </c>
      <c r="Z1091" t="s">
        <v>65</v>
      </c>
      <c r="AA1091" s="2">
        <v>1.9990000000000001</v>
      </c>
      <c r="AB1091" s="3">
        <v>6.25E-2</v>
      </c>
      <c r="AC1091" s="1">
        <v>-23.588200000000001</v>
      </c>
      <c r="AD1091">
        <v>6</v>
      </c>
      <c r="AE1091">
        <v>6</v>
      </c>
      <c r="AF1091" t="s">
        <v>48</v>
      </c>
      <c r="AG1091">
        <v>2017</v>
      </c>
      <c r="AH1091">
        <f>COUNTBLANK(datos[[#This Row],[Row ID]:[Year sales]])</f>
        <v>0</v>
      </c>
    </row>
    <row r="1092" spans="1:34" x14ac:dyDescent="0.3">
      <c r="A1092">
        <v>1091</v>
      </c>
      <c r="B1092" t="s">
        <v>3229</v>
      </c>
      <c r="C1092" s="4">
        <v>42890</v>
      </c>
      <c r="D1092" s="4">
        <v>42896</v>
      </c>
      <c r="E1092" t="s">
        <v>67</v>
      </c>
      <c r="F1092" t="s">
        <v>2934</v>
      </c>
      <c r="G1092" t="s">
        <v>2935</v>
      </c>
      <c r="H1092" t="s">
        <v>57</v>
      </c>
      <c r="I1092" t="s">
        <v>38</v>
      </c>
      <c r="J1092" t="s">
        <v>757</v>
      </c>
      <c r="K1092" t="s">
        <v>108</v>
      </c>
      <c r="L1092">
        <v>28110</v>
      </c>
      <c r="M1092" t="s">
        <v>41</v>
      </c>
      <c r="N1092" t="s">
        <v>3230</v>
      </c>
      <c r="O1092" t="s">
        <v>90</v>
      </c>
      <c r="P1092" t="s">
        <v>91</v>
      </c>
      <c r="Q1092" t="s">
        <v>3231</v>
      </c>
      <c r="R1092" s="1">
        <v>71.983999999999995</v>
      </c>
      <c r="S1092">
        <v>2</v>
      </c>
      <c r="T1092">
        <f t="shared" si="17"/>
        <v>19</v>
      </c>
      <c r="U1092" t="s">
        <v>46</v>
      </c>
      <c r="V1092">
        <v>0.2</v>
      </c>
      <c r="W1092">
        <v>14.396799999999999</v>
      </c>
      <c r="X1092" s="1">
        <v>-14.396800000000001</v>
      </c>
      <c r="Y1092" s="1">
        <v>86.380799999999994</v>
      </c>
      <c r="Z1092" t="s">
        <v>99</v>
      </c>
      <c r="AA1092" s="2">
        <v>25.194400000000002</v>
      </c>
      <c r="AB1092" s="3">
        <v>0.35000000000000003</v>
      </c>
      <c r="AC1092" s="1">
        <v>-32.392800000000001</v>
      </c>
      <c r="AD1092">
        <v>6</v>
      </c>
      <c r="AE1092">
        <v>6</v>
      </c>
      <c r="AF1092" t="s">
        <v>48</v>
      </c>
      <c r="AG1092">
        <v>2017</v>
      </c>
      <c r="AH1092">
        <f>COUNTBLANK(datos[[#This Row],[Row ID]:[Year sales]])</f>
        <v>0</v>
      </c>
    </row>
    <row r="1093" spans="1:34" x14ac:dyDescent="0.3">
      <c r="A1093">
        <v>1092</v>
      </c>
      <c r="B1093" t="s">
        <v>3232</v>
      </c>
      <c r="C1093" s="4">
        <v>42344</v>
      </c>
      <c r="D1093" s="4">
        <v>42351</v>
      </c>
      <c r="E1093" t="s">
        <v>67</v>
      </c>
      <c r="F1093" t="s">
        <v>2259</v>
      </c>
      <c r="G1093" t="s">
        <v>2260</v>
      </c>
      <c r="H1093" t="s">
        <v>37</v>
      </c>
      <c r="I1093" t="s">
        <v>38</v>
      </c>
      <c r="J1093" t="s">
        <v>969</v>
      </c>
      <c r="K1093" t="s">
        <v>59</v>
      </c>
      <c r="L1093">
        <v>92105</v>
      </c>
      <c r="M1093" t="s">
        <v>60</v>
      </c>
      <c r="N1093" t="s">
        <v>3233</v>
      </c>
      <c r="O1093" t="s">
        <v>62</v>
      </c>
      <c r="P1093" t="s">
        <v>86</v>
      </c>
      <c r="Q1093" t="s">
        <v>3234</v>
      </c>
      <c r="R1093" s="1">
        <v>120.15</v>
      </c>
      <c r="S1093">
        <v>9</v>
      </c>
      <c r="T1093">
        <f t="shared" si="17"/>
        <v>24</v>
      </c>
      <c r="U1093" t="s">
        <v>75</v>
      </c>
      <c r="V1093">
        <v>0</v>
      </c>
      <c r="W1093">
        <v>0</v>
      </c>
      <c r="X1093" s="1">
        <v>0</v>
      </c>
      <c r="Y1093" s="1">
        <v>120.15</v>
      </c>
      <c r="Z1093" t="s">
        <v>99</v>
      </c>
      <c r="AA1093" s="2">
        <v>33.642000000000003</v>
      </c>
      <c r="AB1093" s="3">
        <v>0.28000000000000003</v>
      </c>
      <c r="AC1093" s="1">
        <v>-86.507999999999996</v>
      </c>
      <c r="AD1093">
        <v>7</v>
      </c>
      <c r="AE1093">
        <v>7</v>
      </c>
      <c r="AF1093" t="s">
        <v>48</v>
      </c>
      <c r="AG1093">
        <v>2015</v>
      </c>
      <c r="AH1093">
        <f>COUNTBLANK(datos[[#This Row],[Row ID]:[Year sales]])</f>
        <v>0</v>
      </c>
    </row>
    <row r="1094" spans="1:34" x14ac:dyDescent="0.3">
      <c r="A1094">
        <v>1093</v>
      </c>
      <c r="B1094" t="s">
        <v>3232</v>
      </c>
      <c r="C1094" s="4">
        <v>42344</v>
      </c>
      <c r="D1094" s="4">
        <v>42351</v>
      </c>
      <c r="E1094" t="s">
        <v>67</v>
      </c>
      <c r="F1094" t="s">
        <v>2259</v>
      </c>
      <c r="G1094" t="s">
        <v>2260</v>
      </c>
      <c r="H1094" t="s">
        <v>37</v>
      </c>
      <c r="I1094" t="s">
        <v>38</v>
      </c>
      <c r="J1094" t="s">
        <v>969</v>
      </c>
      <c r="K1094" t="s">
        <v>59</v>
      </c>
      <c r="L1094">
        <v>92105</v>
      </c>
      <c r="M1094" t="s">
        <v>60</v>
      </c>
      <c r="N1094" t="s">
        <v>3235</v>
      </c>
      <c r="O1094" t="s">
        <v>90</v>
      </c>
      <c r="P1094" t="s">
        <v>91</v>
      </c>
      <c r="Q1094" t="s">
        <v>3236</v>
      </c>
      <c r="R1094" s="1">
        <v>219.184</v>
      </c>
      <c r="S1094">
        <v>2</v>
      </c>
      <c r="T1094">
        <f t="shared" si="17"/>
        <v>18</v>
      </c>
      <c r="U1094" t="s">
        <v>46</v>
      </c>
      <c r="V1094">
        <v>0.2</v>
      </c>
      <c r="W1094">
        <v>43.836800000000004</v>
      </c>
      <c r="X1094" s="1">
        <v>-43.836799999999997</v>
      </c>
      <c r="Y1094" s="1">
        <v>263.02080000000001</v>
      </c>
      <c r="Z1094" t="s">
        <v>47</v>
      </c>
      <c r="AA1094" s="2">
        <v>19.178599999999999</v>
      </c>
      <c r="AB1094" s="3">
        <v>8.7499999999999994E-2</v>
      </c>
      <c r="AC1094" s="1">
        <v>-156.1686</v>
      </c>
      <c r="AD1094">
        <v>7</v>
      </c>
      <c r="AE1094">
        <v>7</v>
      </c>
      <c r="AF1094" t="s">
        <v>48</v>
      </c>
      <c r="AG1094">
        <v>2015</v>
      </c>
      <c r="AH1094">
        <f>COUNTBLANK(datos[[#This Row],[Row ID]:[Year sales]])</f>
        <v>0</v>
      </c>
    </row>
    <row r="1095" spans="1:34" x14ac:dyDescent="0.3">
      <c r="A1095">
        <v>1094</v>
      </c>
      <c r="B1095" t="s">
        <v>3237</v>
      </c>
      <c r="C1095" s="4">
        <v>42365</v>
      </c>
      <c r="D1095" s="4">
        <v>42369</v>
      </c>
      <c r="E1095" t="s">
        <v>67</v>
      </c>
      <c r="F1095" t="s">
        <v>3238</v>
      </c>
      <c r="G1095" t="s">
        <v>3239</v>
      </c>
      <c r="H1095" t="s">
        <v>122</v>
      </c>
      <c r="I1095" t="s">
        <v>38</v>
      </c>
      <c r="J1095" t="s">
        <v>3240</v>
      </c>
      <c r="K1095" t="s">
        <v>2761</v>
      </c>
      <c r="L1095">
        <v>20735</v>
      </c>
      <c r="M1095" t="s">
        <v>168</v>
      </c>
      <c r="N1095" t="s">
        <v>3241</v>
      </c>
      <c r="O1095" t="s">
        <v>62</v>
      </c>
      <c r="P1095" t="s">
        <v>110</v>
      </c>
      <c r="Q1095" t="s">
        <v>3242</v>
      </c>
      <c r="R1095" s="1">
        <v>28.9</v>
      </c>
      <c r="S1095">
        <v>5</v>
      </c>
      <c r="T1095">
        <f t="shared" si="17"/>
        <v>9</v>
      </c>
      <c r="U1095" t="s">
        <v>75</v>
      </c>
      <c r="V1095">
        <v>0</v>
      </c>
      <c r="W1095">
        <v>0</v>
      </c>
      <c r="X1095" s="1">
        <v>0</v>
      </c>
      <c r="Y1095" s="1">
        <v>28.9</v>
      </c>
      <c r="Z1095" t="s">
        <v>65</v>
      </c>
      <c r="AA1095" s="2">
        <v>14.161</v>
      </c>
      <c r="AB1095" s="3">
        <v>0.49</v>
      </c>
      <c r="AC1095" s="1">
        <v>-14.739000000000001</v>
      </c>
      <c r="AD1095">
        <v>4</v>
      </c>
      <c r="AE1095">
        <v>4</v>
      </c>
      <c r="AF1095" t="s">
        <v>48</v>
      </c>
      <c r="AG1095">
        <v>2015</v>
      </c>
      <c r="AH1095">
        <f>COUNTBLANK(datos[[#This Row],[Row ID]:[Year sales]])</f>
        <v>0</v>
      </c>
    </row>
    <row r="1096" spans="1:34" x14ac:dyDescent="0.3">
      <c r="A1096">
        <v>1095</v>
      </c>
      <c r="B1096" t="s">
        <v>3237</v>
      </c>
      <c r="C1096" s="4">
        <v>42365</v>
      </c>
      <c r="D1096" s="4">
        <v>42369</v>
      </c>
      <c r="E1096" t="s">
        <v>67</v>
      </c>
      <c r="F1096" t="s">
        <v>3238</v>
      </c>
      <c r="G1096" t="s">
        <v>3239</v>
      </c>
      <c r="H1096" t="s">
        <v>122</v>
      </c>
      <c r="I1096" t="s">
        <v>38</v>
      </c>
      <c r="J1096" t="s">
        <v>3240</v>
      </c>
      <c r="K1096" t="s">
        <v>2761</v>
      </c>
      <c r="L1096">
        <v>20735</v>
      </c>
      <c r="M1096" t="s">
        <v>168</v>
      </c>
      <c r="N1096" t="s">
        <v>712</v>
      </c>
      <c r="O1096" t="s">
        <v>62</v>
      </c>
      <c r="P1096" t="s">
        <v>97</v>
      </c>
      <c r="Q1096" t="s">
        <v>713</v>
      </c>
      <c r="R1096" s="1">
        <v>355.96</v>
      </c>
      <c r="S1096">
        <v>2</v>
      </c>
      <c r="T1096">
        <f t="shared" si="17"/>
        <v>21</v>
      </c>
      <c r="U1096" t="s">
        <v>46</v>
      </c>
      <c r="V1096">
        <v>0</v>
      </c>
      <c r="W1096">
        <v>0</v>
      </c>
      <c r="X1096" s="1">
        <v>0</v>
      </c>
      <c r="Y1096" s="1">
        <v>355.96</v>
      </c>
      <c r="Z1096" t="s">
        <v>47</v>
      </c>
      <c r="AA1096" s="2">
        <v>103.22839999999999</v>
      </c>
      <c r="AB1096" s="3">
        <v>0.28999999999999998</v>
      </c>
      <c r="AC1096" s="1">
        <v>-252.73159999999999</v>
      </c>
      <c r="AD1096">
        <v>4</v>
      </c>
      <c r="AE1096">
        <v>4</v>
      </c>
      <c r="AF1096" t="s">
        <v>48</v>
      </c>
      <c r="AG1096">
        <v>2015</v>
      </c>
      <c r="AH1096">
        <f>COUNTBLANK(datos[[#This Row],[Row ID]:[Year sales]])</f>
        <v>0</v>
      </c>
    </row>
    <row r="1097" spans="1:34" x14ac:dyDescent="0.3">
      <c r="A1097">
        <v>1096</v>
      </c>
      <c r="B1097" t="s">
        <v>3243</v>
      </c>
      <c r="C1097" s="4">
        <v>42756</v>
      </c>
      <c r="D1097" s="4">
        <v>42761</v>
      </c>
      <c r="E1097" t="s">
        <v>67</v>
      </c>
      <c r="F1097" t="s">
        <v>3244</v>
      </c>
      <c r="G1097" t="s">
        <v>3245</v>
      </c>
      <c r="H1097" t="s">
        <v>122</v>
      </c>
      <c r="I1097" t="s">
        <v>38</v>
      </c>
      <c r="J1097" t="s">
        <v>487</v>
      </c>
      <c r="K1097" t="s">
        <v>108</v>
      </c>
      <c r="L1097">
        <v>28205</v>
      </c>
      <c r="M1097" t="s">
        <v>41</v>
      </c>
      <c r="N1097" t="s">
        <v>3246</v>
      </c>
      <c r="O1097" t="s">
        <v>62</v>
      </c>
      <c r="P1097" t="s">
        <v>77</v>
      </c>
      <c r="Q1097" t="s">
        <v>3247</v>
      </c>
      <c r="R1097" s="1">
        <v>348.20800000000003</v>
      </c>
      <c r="S1097">
        <v>7</v>
      </c>
      <c r="T1097">
        <f t="shared" si="17"/>
        <v>40</v>
      </c>
      <c r="U1097" t="s">
        <v>75</v>
      </c>
      <c r="V1097">
        <v>0.2</v>
      </c>
      <c r="W1097">
        <v>69.641600000000011</v>
      </c>
      <c r="X1097" s="1">
        <v>-69.641599999999997</v>
      </c>
      <c r="Y1097" s="1">
        <v>417.84960000000001</v>
      </c>
      <c r="Z1097" t="s">
        <v>47</v>
      </c>
      <c r="AA1097" s="2">
        <v>30.4682</v>
      </c>
      <c r="AB1097" s="3">
        <v>8.7499999999999994E-2</v>
      </c>
      <c r="AC1097" s="1">
        <v>-248.09819999999999</v>
      </c>
      <c r="AD1097">
        <v>5</v>
      </c>
      <c r="AE1097">
        <v>5</v>
      </c>
      <c r="AF1097" t="s">
        <v>48</v>
      </c>
      <c r="AG1097">
        <v>2017</v>
      </c>
      <c r="AH1097">
        <f>COUNTBLANK(datos[[#This Row],[Row ID]:[Year sales]])</f>
        <v>0</v>
      </c>
    </row>
    <row r="1098" spans="1:34" x14ac:dyDescent="0.3">
      <c r="A1098">
        <v>1097</v>
      </c>
      <c r="B1098" t="s">
        <v>3243</v>
      </c>
      <c r="C1098" s="4">
        <v>42756</v>
      </c>
      <c r="D1098" s="4">
        <v>42761</v>
      </c>
      <c r="E1098" t="s">
        <v>67</v>
      </c>
      <c r="F1098" t="s">
        <v>3244</v>
      </c>
      <c r="G1098" t="s">
        <v>3245</v>
      </c>
      <c r="H1098" t="s">
        <v>122</v>
      </c>
      <c r="I1098" t="s">
        <v>38</v>
      </c>
      <c r="J1098" t="s">
        <v>487</v>
      </c>
      <c r="K1098" t="s">
        <v>108</v>
      </c>
      <c r="L1098">
        <v>28205</v>
      </c>
      <c r="M1098" t="s">
        <v>41</v>
      </c>
      <c r="N1098" t="s">
        <v>3248</v>
      </c>
      <c r="O1098" t="s">
        <v>62</v>
      </c>
      <c r="P1098" t="s">
        <v>94</v>
      </c>
      <c r="Q1098" t="s">
        <v>3249</v>
      </c>
      <c r="R1098" s="1">
        <v>35.783999999999999</v>
      </c>
      <c r="S1098">
        <v>7</v>
      </c>
      <c r="T1098">
        <f t="shared" si="17"/>
        <v>42</v>
      </c>
      <c r="U1098" t="s">
        <v>75</v>
      </c>
      <c r="V1098">
        <v>0.7</v>
      </c>
      <c r="W1098">
        <v>25.048799999999996</v>
      </c>
      <c r="X1098" s="1">
        <v>-25.0488</v>
      </c>
      <c r="Y1098" s="1">
        <v>60.832799999999992</v>
      </c>
      <c r="Z1098" t="s">
        <v>99</v>
      </c>
      <c r="AA1098" s="2">
        <v>-28.627199999999998</v>
      </c>
      <c r="AB1098" s="3">
        <v>-0.79999999999999993</v>
      </c>
      <c r="AC1098" s="1">
        <v>-39.362400000000001</v>
      </c>
      <c r="AD1098">
        <v>5</v>
      </c>
      <c r="AE1098">
        <v>5</v>
      </c>
      <c r="AF1098" t="s">
        <v>48</v>
      </c>
      <c r="AG1098">
        <v>2017</v>
      </c>
      <c r="AH1098">
        <f>COUNTBLANK(datos[[#This Row],[Row ID]:[Year sales]])</f>
        <v>0</v>
      </c>
    </row>
    <row r="1099" spans="1:34" x14ac:dyDescent="0.3">
      <c r="A1099">
        <v>1098</v>
      </c>
      <c r="B1099" t="s">
        <v>3250</v>
      </c>
      <c r="C1099" s="4">
        <v>41815</v>
      </c>
      <c r="D1099" s="4">
        <v>41818</v>
      </c>
      <c r="E1099" t="s">
        <v>208</v>
      </c>
      <c r="F1099" t="s">
        <v>3121</v>
      </c>
      <c r="G1099" t="s">
        <v>3122</v>
      </c>
      <c r="H1099" t="s">
        <v>57</v>
      </c>
      <c r="I1099" t="s">
        <v>38</v>
      </c>
      <c r="J1099" t="s">
        <v>58</v>
      </c>
      <c r="K1099" t="s">
        <v>59</v>
      </c>
      <c r="L1099">
        <v>90049</v>
      </c>
      <c r="M1099" t="s">
        <v>60</v>
      </c>
      <c r="N1099" t="s">
        <v>3251</v>
      </c>
      <c r="O1099" t="s">
        <v>43</v>
      </c>
      <c r="P1099" t="s">
        <v>73</v>
      </c>
      <c r="Q1099" t="s">
        <v>3252</v>
      </c>
      <c r="R1099" s="1">
        <v>447.84</v>
      </c>
      <c r="S1099">
        <v>5</v>
      </c>
      <c r="T1099">
        <f t="shared" si="17"/>
        <v>13</v>
      </c>
      <c r="U1099" t="s">
        <v>75</v>
      </c>
      <c r="V1099">
        <v>0.2</v>
      </c>
      <c r="W1099">
        <v>89.567999999999998</v>
      </c>
      <c r="X1099" s="1">
        <v>-89.567999999999998</v>
      </c>
      <c r="Y1099" s="1">
        <v>537.40800000000002</v>
      </c>
      <c r="Z1099" t="s">
        <v>53</v>
      </c>
      <c r="AA1099" s="2">
        <v>11.196</v>
      </c>
      <c r="AB1099" s="3">
        <v>2.5000000000000001E-2</v>
      </c>
      <c r="AC1099" s="1">
        <v>-347.07600000000002</v>
      </c>
      <c r="AD1099">
        <v>3</v>
      </c>
      <c r="AE1099">
        <v>3</v>
      </c>
      <c r="AF1099" t="s">
        <v>48</v>
      </c>
      <c r="AG1099">
        <v>2014</v>
      </c>
      <c r="AH1099">
        <f>COUNTBLANK(datos[[#This Row],[Row ID]:[Year sales]])</f>
        <v>0</v>
      </c>
    </row>
    <row r="1100" spans="1:34" x14ac:dyDescent="0.3">
      <c r="A1100">
        <v>1099</v>
      </c>
      <c r="B1100" t="s">
        <v>3253</v>
      </c>
      <c r="C1100" s="4">
        <v>42535</v>
      </c>
      <c r="D1100" s="4">
        <v>42538</v>
      </c>
      <c r="E1100" t="s">
        <v>208</v>
      </c>
      <c r="F1100" t="s">
        <v>3254</v>
      </c>
      <c r="G1100" t="s">
        <v>3255</v>
      </c>
      <c r="H1100" t="s">
        <v>122</v>
      </c>
      <c r="I1100" t="s">
        <v>38</v>
      </c>
      <c r="J1100" t="s">
        <v>147</v>
      </c>
      <c r="K1100" t="s">
        <v>59</v>
      </c>
      <c r="L1100">
        <v>94122</v>
      </c>
      <c r="M1100" t="s">
        <v>60</v>
      </c>
      <c r="N1100" t="s">
        <v>3256</v>
      </c>
      <c r="O1100" t="s">
        <v>62</v>
      </c>
      <c r="P1100" t="s">
        <v>86</v>
      </c>
      <c r="Q1100" t="s">
        <v>3257</v>
      </c>
      <c r="R1100" s="1">
        <v>7.04</v>
      </c>
      <c r="S1100">
        <v>4</v>
      </c>
      <c r="T1100">
        <f t="shared" si="17"/>
        <v>23</v>
      </c>
      <c r="U1100" t="s">
        <v>52</v>
      </c>
      <c r="V1100">
        <v>0</v>
      </c>
      <c r="W1100">
        <v>0</v>
      </c>
      <c r="X1100" s="1">
        <v>0</v>
      </c>
      <c r="Y1100" s="1">
        <v>7.04</v>
      </c>
      <c r="Z1100" t="s">
        <v>65</v>
      </c>
      <c r="AA1100" s="2">
        <v>2.0415999999999999</v>
      </c>
      <c r="AB1100" s="3">
        <v>0.28999999999999998</v>
      </c>
      <c r="AC1100" s="1">
        <v>-4.9984000000000002</v>
      </c>
      <c r="AD1100">
        <v>3</v>
      </c>
      <c r="AE1100">
        <v>3</v>
      </c>
      <c r="AF1100" t="s">
        <v>48</v>
      </c>
      <c r="AG1100">
        <v>2016</v>
      </c>
      <c r="AH1100">
        <f>COUNTBLANK(datos[[#This Row],[Row ID]:[Year sales]])</f>
        <v>0</v>
      </c>
    </row>
    <row r="1101" spans="1:34" x14ac:dyDescent="0.3">
      <c r="A1101">
        <v>1100</v>
      </c>
      <c r="B1101" t="s">
        <v>3253</v>
      </c>
      <c r="C1101" s="4">
        <v>42535</v>
      </c>
      <c r="D1101" s="4">
        <v>42538</v>
      </c>
      <c r="E1101" t="s">
        <v>208</v>
      </c>
      <c r="F1101" t="s">
        <v>3254</v>
      </c>
      <c r="G1101" t="s">
        <v>3255</v>
      </c>
      <c r="H1101" t="s">
        <v>122</v>
      </c>
      <c r="I1101" t="s">
        <v>38</v>
      </c>
      <c r="J1101" t="s">
        <v>147</v>
      </c>
      <c r="K1101" t="s">
        <v>59</v>
      </c>
      <c r="L1101">
        <v>94122</v>
      </c>
      <c r="M1101" t="s">
        <v>60</v>
      </c>
      <c r="N1101" t="s">
        <v>1579</v>
      </c>
      <c r="O1101" t="s">
        <v>43</v>
      </c>
      <c r="P1101" t="s">
        <v>83</v>
      </c>
      <c r="Q1101" t="s">
        <v>1580</v>
      </c>
      <c r="R1101" s="1">
        <v>8.73</v>
      </c>
      <c r="S1101">
        <v>3</v>
      </c>
      <c r="T1101">
        <f t="shared" si="17"/>
        <v>20</v>
      </c>
      <c r="U1101" t="s">
        <v>52</v>
      </c>
      <c r="V1101">
        <v>0</v>
      </c>
      <c r="W1101">
        <v>0</v>
      </c>
      <c r="X1101" s="1">
        <v>0</v>
      </c>
      <c r="Y1101" s="1">
        <v>8.73</v>
      </c>
      <c r="Z1101" t="s">
        <v>65</v>
      </c>
      <c r="AA1101" s="2">
        <v>4.1031000000000004</v>
      </c>
      <c r="AB1101" s="3">
        <v>0.47000000000000003</v>
      </c>
      <c r="AC1101" s="1">
        <v>-4.6269</v>
      </c>
      <c r="AD1101">
        <v>3</v>
      </c>
      <c r="AE1101">
        <v>3</v>
      </c>
      <c r="AF1101" t="s">
        <v>48</v>
      </c>
      <c r="AG1101">
        <v>2016</v>
      </c>
      <c r="AH1101">
        <f>COUNTBLANK(datos[[#This Row],[Row ID]:[Year sales]])</f>
        <v>0</v>
      </c>
    </row>
    <row r="1102" spans="1:34" x14ac:dyDescent="0.3">
      <c r="A1102">
        <v>1101</v>
      </c>
      <c r="B1102" t="s">
        <v>3253</v>
      </c>
      <c r="C1102" s="4">
        <v>42535</v>
      </c>
      <c r="D1102" s="4">
        <v>42538</v>
      </c>
      <c r="E1102" t="s">
        <v>208</v>
      </c>
      <c r="F1102" t="s">
        <v>3254</v>
      </c>
      <c r="G1102" t="s">
        <v>3255</v>
      </c>
      <c r="H1102" t="s">
        <v>122</v>
      </c>
      <c r="I1102" t="s">
        <v>38</v>
      </c>
      <c r="J1102" t="s">
        <v>147</v>
      </c>
      <c r="K1102" t="s">
        <v>59</v>
      </c>
      <c r="L1102">
        <v>94122</v>
      </c>
      <c r="M1102" t="s">
        <v>60</v>
      </c>
      <c r="N1102" t="s">
        <v>3258</v>
      </c>
      <c r="O1102" t="s">
        <v>90</v>
      </c>
      <c r="P1102" t="s">
        <v>181</v>
      </c>
      <c r="Q1102" t="s">
        <v>3259</v>
      </c>
      <c r="R1102" s="1">
        <v>29.29</v>
      </c>
      <c r="S1102">
        <v>1</v>
      </c>
      <c r="T1102">
        <f t="shared" si="17"/>
        <v>19</v>
      </c>
      <c r="U1102" t="s">
        <v>46</v>
      </c>
      <c r="V1102">
        <v>0</v>
      </c>
      <c r="W1102">
        <v>0</v>
      </c>
      <c r="X1102" s="1">
        <v>0</v>
      </c>
      <c r="Y1102" s="1">
        <v>29.29</v>
      </c>
      <c r="Z1102" t="s">
        <v>65</v>
      </c>
      <c r="AA1102" s="2">
        <v>9.6656999999999993</v>
      </c>
      <c r="AB1102" s="3">
        <v>0.32999999999999996</v>
      </c>
      <c r="AC1102" s="1">
        <v>-19.624300000000002</v>
      </c>
      <c r="AD1102">
        <v>3</v>
      </c>
      <c r="AE1102">
        <v>3</v>
      </c>
      <c r="AF1102" t="s">
        <v>48</v>
      </c>
      <c r="AG1102">
        <v>2016</v>
      </c>
      <c r="AH1102">
        <f>COUNTBLANK(datos[[#This Row],[Row ID]:[Year sales]])</f>
        <v>0</v>
      </c>
    </row>
    <row r="1103" spans="1:34" x14ac:dyDescent="0.3">
      <c r="A1103">
        <v>1102</v>
      </c>
      <c r="B1103" t="s">
        <v>3253</v>
      </c>
      <c r="C1103" s="4">
        <v>42535</v>
      </c>
      <c r="D1103" s="4">
        <v>42538</v>
      </c>
      <c r="E1103" t="s">
        <v>208</v>
      </c>
      <c r="F1103" t="s">
        <v>3254</v>
      </c>
      <c r="G1103" t="s">
        <v>3255</v>
      </c>
      <c r="H1103" t="s">
        <v>122</v>
      </c>
      <c r="I1103" t="s">
        <v>38</v>
      </c>
      <c r="J1103" t="s">
        <v>147</v>
      </c>
      <c r="K1103" t="s">
        <v>59</v>
      </c>
      <c r="L1103">
        <v>94122</v>
      </c>
      <c r="M1103" t="s">
        <v>60</v>
      </c>
      <c r="N1103" t="s">
        <v>3260</v>
      </c>
      <c r="O1103" t="s">
        <v>62</v>
      </c>
      <c r="P1103" t="s">
        <v>86</v>
      </c>
      <c r="Q1103" t="s">
        <v>3261</v>
      </c>
      <c r="R1103" s="1">
        <v>8.64</v>
      </c>
      <c r="S1103">
        <v>3</v>
      </c>
      <c r="T1103">
        <f t="shared" si="17"/>
        <v>11</v>
      </c>
      <c r="U1103" t="s">
        <v>52</v>
      </c>
      <c r="V1103">
        <v>0</v>
      </c>
      <c r="W1103">
        <v>0</v>
      </c>
      <c r="X1103" s="1">
        <v>0</v>
      </c>
      <c r="Y1103" s="1">
        <v>8.64</v>
      </c>
      <c r="Z1103" t="s">
        <v>65</v>
      </c>
      <c r="AA1103" s="2">
        <v>2.5055999999999998</v>
      </c>
      <c r="AB1103" s="3">
        <v>0.28999999999999998</v>
      </c>
      <c r="AC1103" s="1">
        <v>-6.1344000000000003</v>
      </c>
      <c r="AD1103">
        <v>3</v>
      </c>
      <c r="AE1103">
        <v>3</v>
      </c>
      <c r="AF1103" t="s">
        <v>48</v>
      </c>
      <c r="AG1103">
        <v>2016</v>
      </c>
      <c r="AH1103">
        <f>COUNTBLANK(datos[[#This Row],[Row ID]:[Year sales]])</f>
        <v>0</v>
      </c>
    </row>
    <row r="1104" spans="1:34" x14ac:dyDescent="0.3">
      <c r="A1104">
        <v>1103</v>
      </c>
      <c r="B1104" t="s">
        <v>3262</v>
      </c>
      <c r="C1104" s="4">
        <v>42846</v>
      </c>
      <c r="D1104" s="4">
        <v>42852</v>
      </c>
      <c r="E1104" t="s">
        <v>67</v>
      </c>
      <c r="F1104" t="s">
        <v>2202</v>
      </c>
      <c r="G1104" t="s">
        <v>2203</v>
      </c>
      <c r="H1104" t="s">
        <v>37</v>
      </c>
      <c r="I1104" t="s">
        <v>38</v>
      </c>
      <c r="J1104" t="s">
        <v>204</v>
      </c>
      <c r="K1104" t="s">
        <v>124</v>
      </c>
      <c r="L1104">
        <v>77041</v>
      </c>
      <c r="M1104" t="s">
        <v>125</v>
      </c>
      <c r="N1104" t="s">
        <v>1240</v>
      </c>
      <c r="O1104" t="s">
        <v>62</v>
      </c>
      <c r="P1104" t="s">
        <v>94</v>
      </c>
      <c r="Q1104" t="s">
        <v>1241</v>
      </c>
      <c r="R1104" s="1">
        <v>2.694</v>
      </c>
      <c r="S1104">
        <v>3</v>
      </c>
      <c r="T1104">
        <f t="shared" si="17"/>
        <v>71</v>
      </c>
      <c r="U1104" t="s">
        <v>52</v>
      </c>
      <c r="V1104">
        <v>0.8</v>
      </c>
      <c r="W1104">
        <v>2.1552000000000002</v>
      </c>
      <c r="X1104" s="1">
        <v>-2.1551999999999998</v>
      </c>
      <c r="Y1104" s="1">
        <v>4.8491999999999997</v>
      </c>
      <c r="Z1104" t="s">
        <v>65</v>
      </c>
      <c r="AA1104" s="2">
        <v>-4.7145000000000001</v>
      </c>
      <c r="AB1104" s="3">
        <v>-1.75</v>
      </c>
      <c r="AC1104" s="1">
        <v>-5.2533000000000003</v>
      </c>
      <c r="AD1104">
        <v>6</v>
      </c>
      <c r="AE1104">
        <v>6</v>
      </c>
      <c r="AF1104" t="s">
        <v>48</v>
      </c>
      <c r="AG1104">
        <v>2017</v>
      </c>
      <c r="AH1104">
        <f>COUNTBLANK(datos[[#This Row],[Row ID]:[Year sales]])</f>
        <v>0</v>
      </c>
    </row>
    <row r="1105" spans="1:34" x14ac:dyDescent="0.3">
      <c r="A1105">
        <v>1104</v>
      </c>
      <c r="B1105" t="s">
        <v>3262</v>
      </c>
      <c r="C1105" s="4">
        <v>42846</v>
      </c>
      <c r="D1105" s="4">
        <v>42852</v>
      </c>
      <c r="E1105" t="s">
        <v>67</v>
      </c>
      <c r="F1105" t="s">
        <v>2202</v>
      </c>
      <c r="G1105" t="s">
        <v>2203</v>
      </c>
      <c r="H1105" t="s">
        <v>37</v>
      </c>
      <c r="I1105" t="s">
        <v>38</v>
      </c>
      <c r="J1105" t="s">
        <v>204</v>
      </c>
      <c r="K1105" t="s">
        <v>124</v>
      </c>
      <c r="L1105">
        <v>77041</v>
      </c>
      <c r="M1105" t="s">
        <v>125</v>
      </c>
      <c r="N1105" t="s">
        <v>3031</v>
      </c>
      <c r="O1105" t="s">
        <v>62</v>
      </c>
      <c r="P1105" t="s">
        <v>94</v>
      </c>
      <c r="Q1105" t="s">
        <v>3032</v>
      </c>
      <c r="R1105" s="1">
        <v>2.9340000000000002</v>
      </c>
      <c r="S1105">
        <v>3</v>
      </c>
      <c r="T1105">
        <f t="shared" si="17"/>
        <v>13</v>
      </c>
      <c r="U1105" t="s">
        <v>52</v>
      </c>
      <c r="V1105">
        <v>0.8</v>
      </c>
      <c r="W1105">
        <v>2.3472000000000004</v>
      </c>
      <c r="X1105" s="1">
        <v>-2.3472</v>
      </c>
      <c r="Y1105" s="1">
        <v>5.2812000000000001</v>
      </c>
      <c r="Z1105" t="s">
        <v>65</v>
      </c>
      <c r="AA1105" s="2">
        <v>-4.9878</v>
      </c>
      <c r="AB1105" s="3">
        <v>-1.7</v>
      </c>
      <c r="AC1105" s="1">
        <v>-5.5746000000000002</v>
      </c>
      <c r="AD1105">
        <v>6</v>
      </c>
      <c r="AE1105">
        <v>6</v>
      </c>
      <c r="AF1105" t="s">
        <v>48</v>
      </c>
      <c r="AG1105">
        <v>2017</v>
      </c>
      <c r="AH1105">
        <f>COUNTBLANK(datos[[#This Row],[Row ID]:[Year sales]])</f>
        <v>0</v>
      </c>
    </row>
    <row r="1106" spans="1:34" x14ac:dyDescent="0.3">
      <c r="A1106">
        <v>1105</v>
      </c>
      <c r="B1106" t="s">
        <v>3263</v>
      </c>
      <c r="C1106" s="4">
        <v>42664</v>
      </c>
      <c r="D1106" s="4">
        <v>42670</v>
      </c>
      <c r="E1106" t="s">
        <v>67</v>
      </c>
      <c r="F1106" t="s">
        <v>3264</v>
      </c>
      <c r="G1106" t="s">
        <v>3265</v>
      </c>
      <c r="H1106" t="s">
        <v>37</v>
      </c>
      <c r="I1106" t="s">
        <v>38</v>
      </c>
      <c r="J1106" t="s">
        <v>2881</v>
      </c>
      <c r="K1106" t="s">
        <v>59</v>
      </c>
      <c r="L1106">
        <v>92503</v>
      </c>
      <c r="M1106" t="s">
        <v>60</v>
      </c>
      <c r="N1106" t="s">
        <v>3266</v>
      </c>
      <c r="O1106" t="s">
        <v>62</v>
      </c>
      <c r="P1106" t="s">
        <v>110</v>
      </c>
      <c r="Q1106" t="s">
        <v>3267</v>
      </c>
      <c r="R1106" s="1">
        <v>22.92</v>
      </c>
      <c r="S1106">
        <v>3</v>
      </c>
      <c r="T1106">
        <f t="shared" si="17"/>
        <v>17</v>
      </c>
      <c r="U1106" t="s">
        <v>52</v>
      </c>
      <c r="V1106">
        <v>0</v>
      </c>
      <c r="W1106">
        <v>0</v>
      </c>
      <c r="X1106" s="1">
        <v>0</v>
      </c>
      <c r="Y1106" s="1">
        <v>22.92</v>
      </c>
      <c r="Z1106" t="s">
        <v>65</v>
      </c>
      <c r="AA1106" s="2">
        <v>11.2308</v>
      </c>
      <c r="AB1106" s="3">
        <v>0.49</v>
      </c>
      <c r="AC1106" s="1">
        <v>-11.6892</v>
      </c>
      <c r="AD1106">
        <v>6</v>
      </c>
      <c r="AE1106">
        <v>6</v>
      </c>
      <c r="AF1106" t="s">
        <v>48</v>
      </c>
      <c r="AG1106">
        <v>2016</v>
      </c>
      <c r="AH1106">
        <f>COUNTBLANK(datos[[#This Row],[Row ID]:[Year sales]])</f>
        <v>0</v>
      </c>
    </row>
    <row r="1107" spans="1:34" x14ac:dyDescent="0.3">
      <c r="A1107">
        <v>1106</v>
      </c>
      <c r="B1107" t="s">
        <v>3268</v>
      </c>
      <c r="C1107" s="4">
        <v>42693</v>
      </c>
      <c r="D1107" s="4">
        <v>42698</v>
      </c>
      <c r="E1107" t="s">
        <v>67</v>
      </c>
      <c r="F1107" t="s">
        <v>176</v>
      </c>
      <c r="G1107" t="s">
        <v>177</v>
      </c>
      <c r="H1107" t="s">
        <v>37</v>
      </c>
      <c r="I1107" t="s">
        <v>38</v>
      </c>
      <c r="J1107" t="s">
        <v>204</v>
      </c>
      <c r="K1107" t="s">
        <v>124</v>
      </c>
      <c r="L1107">
        <v>77041</v>
      </c>
      <c r="M1107" t="s">
        <v>125</v>
      </c>
      <c r="N1107" t="s">
        <v>855</v>
      </c>
      <c r="O1107" t="s">
        <v>62</v>
      </c>
      <c r="P1107" t="s">
        <v>77</v>
      </c>
      <c r="Q1107" t="s">
        <v>856</v>
      </c>
      <c r="R1107" s="1">
        <v>100.70399999999999</v>
      </c>
      <c r="S1107">
        <v>6</v>
      </c>
      <c r="T1107">
        <f t="shared" si="17"/>
        <v>22</v>
      </c>
      <c r="U1107" t="s">
        <v>75</v>
      </c>
      <c r="V1107">
        <v>0.2</v>
      </c>
      <c r="W1107">
        <v>20.140799999999999</v>
      </c>
      <c r="X1107" s="1">
        <v>-20.140799999999999</v>
      </c>
      <c r="Y1107" s="1">
        <v>120.84479999999999</v>
      </c>
      <c r="Z1107" t="s">
        <v>99</v>
      </c>
      <c r="AA1107" s="2">
        <v>-16.3644</v>
      </c>
      <c r="AB1107" s="3">
        <v>-0.16250000000000001</v>
      </c>
      <c r="AC1107" s="1">
        <v>-96.927599999999998</v>
      </c>
      <c r="AD1107">
        <v>5</v>
      </c>
      <c r="AE1107">
        <v>5</v>
      </c>
      <c r="AF1107" t="s">
        <v>48</v>
      </c>
      <c r="AG1107">
        <v>2016</v>
      </c>
      <c r="AH1107">
        <f>COUNTBLANK(datos[[#This Row],[Row ID]:[Year sales]])</f>
        <v>0</v>
      </c>
    </row>
    <row r="1108" spans="1:34" x14ac:dyDescent="0.3">
      <c r="A1108">
        <v>1107</v>
      </c>
      <c r="B1108" t="s">
        <v>3268</v>
      </c>
      <c r="C1108" s="4">
        <v>42693</v>
      </c>
      <c r="D1108" s="4">
        <v>42698</v>
      </c>
      <c r="E1108" t="s">
        <v>67</v>
      </c>
      <c r="F1108" t="s">
        <v>176</v>
      </c>
      <c r="G1108" t="s">
        <v>177</v>
      </c>
      <c r="H1108" t="s">
        <v>37</v>
      </c>
      <c r="I1108" t="s">
        <v>38</v>
      </c>
      <c r="J1108" t="s">
        <v>204</v>
      </c>
      <c r="K1108" t="s">
        <v>124</v>
      </c>
      <c r="L1108">
        <v>77041</v>
      </c>
      <c r="M1108" t="s">
        <v>125</v>
      </c>
      <c r="N1108" t="s">
        <v>1579</v>
      </c>
      <c r="O1108" t="s">
        <v>43</v>
      </c>
      <c r="P1108" t="s">
        <v>83</v>
      </c>
      <c r="Q1108" t="s">
        <v>1580</v>
      </c>
      <c r="R1108" s="1">
        <v>2.3279999999999998</v>
      </c>
      <c r="S1108">
        <v>2</v>
      </c>
      <c r="T1108">
        <f t="shared" si="17"/>
        <v>20</v>
      </c>
      <c r="U1108" t="s">
        <v>46</v>
      </c>
      <c r="V1108">
        <v>0.6</v>
      </c>
      <c r="W1108">
        <v>1.3967999999999998</v>
      </c>
      <c r="X1108" s="1">
        <v>-1.3968</v>
      </c>
      <c r="Y1108" s="1">
        <v>3.7247999999999997</v>
      </c>
      <c r="Z1108" t="s">
        <v>65</v>
      </c>
      <c r="AA1108" s="2">
        <v>-0.75660000000000005</v>
      </c>
      <c r="AB1108" s="3">
        <v>-0.32500000000000007</v>
      </c>
      <c r="AC1108" s="1">
        <v>-1.6878</v>
      </c>
      <c r="AD1108">
        <v>5</v>
      </c>
      <c r="AE1108">
        <v>5</v>
      </c>
      <c r="AF1108" t="s">
        <v>48</v>
      </c>
      <c r="AG1108">
        <v>2016</v>
      </c>
      <c r="AH1108">
        <f>COUNTBLANK(datos[[#This Row],[Row ID]:[Year sales]])</f>
        <v>0</v>
      </c>
    </row>
    <row r="1109" spans="1:34" x14ac:dyDescent="0.3">
      <c r="A1109">
        <v>1108</v>
      </c>
      <c r="B1109" t="s">
        <v>3268</v>
      </c>
      <c r="C1109" s="4">
        <v>42693</v>
      </c>
      <c r="D1109" s="4">
        <v>42698</v>
      </c>
      <c r="E1109" t="s">
        <v>67</v>
      </c>
      <c r="F1109" t="s">
        <v>176</v>
      </c>
      <c r="G1109" t="s">
        <v>177</v>
      </c>
      <c r="H1109" t="s">
        <v>37</v>
      </c>
      <c r="I1109" t="s">
        <v>38</v>
      </c>
      <c r="J1109" t="s">
        <v>204</v>
      </c>
      <c r="K1109" t="s">
        <v>124</v>
      </c>
      <c r="L1109">
        <v>77041</v>
      </c>
      <c r="M1109" t="s">
        <v>125</v>
      </c>
      <c r="N1109" t="s">
        <v>3269</v>
      </c>
      <c r="O1109" t="s">
        <v>62</v>
      </c>
      <c r="P1109" t="s">
        <v>94</v>
      </c>
      <c r="Q1109" t="s">
        <v>3270</v>
      </c>
      <c r="R1109" s="1">
        <v>10.78</v>
      </c>
      <c r="S1109">
        <v>5</v>
      </c>
      <c r="T1109">
        <f t="shared" si="17"/>
        <v>51</v>
      </c>
      <c r="U1109" t="s">
        <v>75</v>
      </c>
      <c r="V1109">
        <v>0.8</v>
      </c>
      <c r="W1109">
        <v>8.6240000000000006</v>
      </c>
      <c r="X1109" s="1">
        <v>-8.6240000000000006</v>
      </c>
      <c r="Y1109" s="1">
        <v>19.404</v>
      </c>
      <c r="Z1109" t="s">
        <v>65</v>
      </c>
      <c r="AA1109" s="2">
        <v>-17.248000000000001</v>
      </c>
      <c r="AB1109" s="3">
        <v>-1.6</v>
      </c>
      <c r="AC1109" s="1">
        <v>-19.404</v>
      </c>
      <c r="AD1109">
        <v>5</v>
      </c>
      <c r="AE1109">
        <v>5</v>
      </c>
      <c r="AF1109" t="s">
        <v>48</v>
      </c>
      <c r="AG1109">
        <v>2016</v>
      </c>
      <c r="AH1109">
        <f>COUNTBLANK(datos[[#This Row],[Row ID]:[Year sales]])</f>
        <v>0</v>
      </c>
    </row>
    <row r="1110" spans="1:34" x14ac:dyDescent="0.3">
      <c r="A1110">
        <v>1109</v>
      </c>
      <c r="B1110" t="s">
        <v>3268</v>
      </c>
      <c r="C1110" s="4">
        <v>42693</v>
      </c>
      <c r="D1110" s="4">
        <v>42698</v>
      </c>
      <c r="E1110" t="s">
        <v>67</v>
      </c>
      <c r="F1110" t="s">
        <v>176</v>
      </c>
      <c r="G1110" t="s">
        <v>177</v>
      </c>
      <c r="H1110" t="s">
        <v>37</v>
      </c>
      <c r="I1110" t="s">
        <v>38</v>
      </c>
      <c r="J1110" t="s">
        <v>204</v>
      </c>
      <c r="K1110" t="s">
        <v>124</v>
      </c>
      <c r="L1110">
        <v>77041</v>
      </c>
      <c r="M1110" t="s">
        <v>125</v>
      </c>
      <c r="N1110" t="s">
        <v>3271</v>
      </c>
      <c r="O1110" t="s">
        <v>62</v>
      </c>
      <c r="P1110" t="s">
        <v>289</v>
      </c>
      <c r="Q1110" t="s">
        <v>583</v>
      </c>
      <c r="R1110" s="1">
        <v>58.368000000000002</v>
      </c>
      <c r="S1110">
        <v>12</v>
      </c>
      <c r="T1110">
        <f t="shared" si="17"/>
        <v>215</v>
      </c>
      <c r="U1110" t="s">
        <v>75</v>
      </c>
      <c r="V1110">
        <v>0.2</v>
      </c>
      <c r="W1110">
        <v>11.6736</v>
      </c>
      <c r="X1110" s="1">
        <v>-11.6736</v>
      </c>
      <c r="Y1110" s="1">
        <v>70.041600000000003</v>
      </c>
      <c r="Z1110" t="s">
        <v>99</v>
      </c>
      <c r="AA1110" s="2">
        <v>21.888000000000002</v>
      </c>
      <c r="AB1110" s="3">
        <v>0.375</v>
      </c>
      <c r="AC1110" s="1">
        <v>-24.8064</v>
      </c>
      <c r="AD1110">
        <v>5</v>
      </c>
      <c r="AE1110">
        <v>5</v>
      </c>
      <c r="AF1110" t="s">
        <v>48</v>
      </c>
      <c r="AG1110">
        <v>2016</v>
      </c>
      <c r="AH1110">
        <f>COUNTBLANK(datos[[#This Row],[Row ID]:[Year sales]])</f>
        <v>0</v>
      </c>
    </row>
    <row r="1111" spans="1:34" x14ac:dyDescent="0.3">
      <c r="A1111">
        <v>1110</v>
      </c>
      <c r="B1111" t="s">
        <v>3268</v>
      </c>
      <c r="C1111" s="4">
        <v>42693</v>
      </c>
      <c r="D1111" s="4">
        <v>42698</v>
      </c>
      <c r="E1111" t="s">
        <v>67</v>
      </c>
      <c r="F1111" t="s">
        <v>176</v>
      </c>
      <c r="G1111" t="s">
        <v>177</v>
      </c>
      <c r="H1111" t="s">
        <v>37</v>
      </c>
      <c r="I1111" t="s">
        <v>38</v>
      </c>
      <c r="J1111" t="s">
        <v>204</v>
      </c>
      <c r="K1111" t="s">
        <v>124</v>
      </c>
      <c r="L1111">
        <v>77041</v>
      </c>
      <c r="M1111" t="s">
        <v>125</v>
      </c>
      <c r="N1111" t="s">
        <v>3272</v>
      </c>
      <c r="O1111" t="s">
        <v>62</v>
      </c>
      <c r="P1111" t="s">
        <v>193</v>
      </c>
      <c r="Q1111" t="s">
        <v>3273</v>
      </c>
      <c r="R1111" s="1">
        <v>40.968000000000004</v>
      </c>
      <c r="S1111">
        <v>3</v>
      </c>
      <c r="T1111">
        <f t="shared" si="17"/>
        <v>5</v>
      </c>
      <c r="U1111" t="s">
        <v>52</v>
      </c>
      <c r="V1111">
        <v>0.2</v>
      </c>
      <c r="W1111">
        <v>8.1936000000000018</v>
      </c>
      <c r="X1111" s="1">
        <v>-8.1936</v>
      </c>
      <c r="Y1111" s="1">
        <v>49.161600000000007</v>
      </c>
      <c r="Z1111" t="s">
        <v>65</v>
      </c>
      <c r="AA1111" s="2">
        <v>13.826700000000001</v>
      </c>
      <c r="AB1111" s="3">
        <v>0.33749999999999997</v>
      </c>
      <c r="AC1111" s="1">
        <v>-18.947700000000001</v>
      </c>
      <c r="AD1111">
        <v>5</v>
      </c>
      <c r="AE1111">
        <v>5</v>
      </c>
      <c r="AF1111" t="s">
        <v>48</v>
      </c>
      <c r="AG1111">
        <v>2016</v>
      </c>
      <c r="AH1111">
        <f>COUNTBLANK(datos[[#This Row],[Row ID]:[Year sales]])</f>
        <v>0</v>
      </c>
    </row>
    <row r="1112" spans="1:34" x14ac:dyDescent="0.3">
      <c r="A1112">
        <v>1111</v>
      </c>
      <c r="B1112" t="s">
        <v>3268</v>
      </c>
      <c r="C1112" s="4">
        <v>42693</v>
      </c>
      <c r="D1112" s="4">
        <v>42698</v>
      </c>
      <c r="E1112" t="s">
        <v>67</v>
      </c>
      <c r="F1112" t="s">
        <v>176</v>
      </c>
      <c r="G1112" t="s">
        <v>177</v>
      </c>
      <c r="H1112" t="s">
        <v>37</v>
      </c>
      <c r="I1112" t="s">
        <v>38</v>
      </c>
      <c r="J1112" t="s">
        <v>204</v>
      </c>
      <c r="K1112" t="s">
        <v>124</v>
      </c>
      <c r="L1112">
        <v>77041</v>
      </c>
      <c r="M1112" t="s">
        <v>125</v>
      </c>
      <c r="N1112" t="s">
        <v>3274</v>
      </c>
      <c r="O1112" t="s">
        <v>90</v>
      </c>
      <c r="P1112" t="s">
        <v>91</v>
      </c>
      <c r="Q1112" t="s">
        <v>3275</v>
      </c>
      <c r="R1112" s="1">
        <v>71.959999999999994</v>
      </c>
      <c r="S1112">
        <v>5</v>
      </c>
      <c r="T1112">
        <f t="shared" si="17"/>
        <v>29</v>
      </c>
      <c r="U1112" t="s">
        <v>75</v>
      </c>
      <c r="V1112">
        <v>0.2</v>
      </c>
      <c r="W1112">
        <v>14.391999999999999</v>
      </c>
      <c r="X1112" s="1">
        <v>-14.391999999999999</v>
      </c>
      <c r="Y1112" s="1">
        <v>86.35199999999999</v>
      </c>
      <c r="Z1112" t="s">
        <v>99</v>
      </c>
      <c r="AA1112" s="2">
        <v>25.186</v>
      </c>
      <c r="AB1112" s="3">
        <v>0.35000000000000003</v>
      </c>
      <c r="AC1112" s="1">
        <v>-32.381999999999998</v>
      </c>
      <c r="AD1112">
        <v>5</v>
      </c>
      <c r="AE1112">
        <v>5</v>
      </c>
      <c r="AF1112" t="s">
        <v>48</v>
      </c>
      <c r="AG1112">
        <v>2016</v>
      </c>
      <c r="AH1112">
        <f>COUNTBLANK(datos[[#This Row],[Row ID]:[Year sales]])</f>
        <v>0</v>
      </c>
    </row>
    <row r="1113" spans="1:34" x14ac:dyDescent="0.3">
      <c r="A1113">
        <v>1112</v>
      </c>
      <c r="B1113" t="s">
        <v>3268</v>
      </c>
      <c r="C1113" s="4">
        <v>42693</v>
      </c>
      <c r="D1113" s="4">
        <v>42698</v>
      </c>
      <c r="E1113" t="s">
        <v>67</v>
      </c>
      <c r="F1113" t="s">
        <v>176</v>
      </c>
      <c r="G1113" t="s">
        <v>177</v>
      </c>
      <c r="H1113" t="s">
        <v>37</v>
      </c>
      <c r="I1113" t="s">
        <v>38</v>
      </c>
      <c r="J1113" t="s">
        <v>204</v>
      </c>
      <c r="K1113" t="s">
        <v>124</v>
      </c>
      <c r="L1113">
        <v>77041</v>
      </c>
      <c r="M1113" t="s">
        <v>125</v>
      </c>
      <c r="N1113" t="s">
        <v>3276</v>
      </c>
      <c r="O1113" t="s">
        <v>62</v>
      </c>
      <c r="P1113" t="s">
        <v>110</v>
      </c>
      <c r="Q1113" t="s">
        <v>3277</v>
      </c>
      <c r="R1113" s="1">
        <v>10.368</v>
      </c>
      <c r="S1113">
        <v>2</v>
      </c>
      <c r="T1113">
        <f t="shared" si="17"/>
        <v>23</v>
      </c>
      <c r="U1113" t="s">
        <v>46</v>
      </c>
      <c r="V1113">
        <v>0.2</v>
      </c>
      <c r="W1113">
        <v>2.0736000000000003</v>
      </c>
      <c r="X1113" s="1">
        <v>-2.0735999999999999</v>
      </c>
      <c r="Y1113" s="1">
        <v>12.441600000000001</v>
      </c>
      <c r="Z1113" t="s">
        <v>65</v>
      </c>
      <c r="AA1113" s="2">
        <v>3.6288</v>
      </c>
      <c r="AB1113" s="3">
        <v>0.35</v>
      </c>
      <c r="AC1113" s="1">
        <v>-4.6656000000000004</v>
      </c>
      <c r="AD1113">
        <v>5</v>
      </c>
      <c r="AE1113">
        <v>5</v>
      </c>
      <c r="AF1113" t="s">
        <v>48</v>
      </c>
      <c r="AG1113">
        <v>2016</v>
      </c>
      <c r="AH1113">
        <f>COUNTBLANK(datos[[#This Row],[Row ID]:[Year sales]])</f>
        <v>0</v>
      </c>
    </row>
    <row r="1114" spans="1:34" x14ac:dyDescent="0.3">
      <c r="A1114">
        <v>1113</v>
      </c>
      <c r="B1114" t="s">
        <v>3268</v>
      </c>
      <c r="C1114" s="4">
        <v>42693</v>
      </c>
      <c r="D1114" s="4">
        <v>42698</v>
      </c>
      <c r="E1114" t="s">
        <v>67</v>
      </c>
      <c r="F1114" t="s">
        <v>176</v>
      </c>
      <c r="G1114" t="s">
        <v>177</v>
      </c>
      <c r="H1114" t="s">
        <v>37</v>
      </c>
      <c r="I1114" t="s">
        <v>38</v>
      </c>
      <c r="J1114" t="s">
        <v>204</v>
      </c>
      <c r="K1114" t="s">
        <v>124</v>
      </c>
      <c r="L1114">
        <v>77041</v>
      </c>
      <c r="M1114" t="s">
        <v>125</v>
      </c>
      <c r="N1114" t="s">
        <v>466</v>
      </c>
      <c r="O1114" t="s">
        <v>62</v>
      </c>
      <c r="P1114" t="s">
        <v>94</v>
      </c>
      <c r="Q1114" t="s">
        <v>467</v>
      </c>
      <c r="R1114" s="1">
        <v>1.1919999999999999</v>
      </c>
      <c r="S1114">
        <v>2</v>
      </c>
      <c r="T1114">
        <f t="shared" si="17"/>
        <v>24</v>
      </c>
      <c r="U1114" t="s">
        <v>46</v>
      </c>
      <c r="V1114">
        <v>0.8</v>
      </c>
      <c r="W1114">
        <v>0.9536</v>
      </c>
      <c r="X1114" s="1">
        <v>-0.9536</v>
      </c>
      <c r="Y1114" s="1">
        <v>2.1456</v>
      </c>
      <c r="Z1114" t="s">
        <v>65</v>
      </c>
      <c r="AA1114" s="2">
        <v>-2.0264000000000002</v>
      </c>
      <c r="AB1114" s="3">
        <v>-1.7000000000000002</v>
      </c>
      <c r="AC1114" s="1">
        <v>-2.2648000000000001</v>
      </c>
      <c r="AD1114">
        <v>5</v>
      </c>
      <c r="AE1114">
        <v>5</v>
      </c>
      <c r="AF1114" t="s">
        <v>48</v>
      </c>
      <c r="AG1114">
        <v>2016</v>
      </c>
      <c r="AH1114">
        <f>COUNTBLANK(datos[[#This Row],[Row ID]:[Year sales]])</f>
        <v>0</v>
      </c>
    </row>
    <row r="1115" spans="1:34" x14ac:dyDescent="0.3">
      <c r="A1115">
        <v>1114</v>
      </c>
      <c r="B1115" t="s">
        <v>3278</v>
      </c>
      <c r="C1115" s="4">
        <v>43087</v>
      </c>
      <c r="D1115" s="4">
        <v>43092</v>
      </c>
      <c r="E1115" t="s">
        <v>34</v>
      </c>
      <c r="F1115" t="s">
        <v>1352</v>
      </c>
      <c r="G1115" t="s">
        <v>1353</v>
      </c>
      <c r="H1115" t="s">
        <v>37</v>
      </c>
      <c r="I1115" t="s">
        <v>38</v>
      </c>
      <c r="J1115" t="s">
        <v>3279</v>
      </c>
      <c r="K1115" t="s">
        <v>59</v>
      </c>
      <c r="L1115">
        <v>92024</v>
      </c>
      <c r="M1115" t="s">
        <v>60</v>
      </c>
      <c r="N1115" t="s">
        <v>2776</v>
      </c>
      <c r="O1115" t="s">
        <v>62</v>
      </c>
      <c r="P1115" t="s">
        <v>94</v>
      </c>
      <c r="Q1115" t="s">
        <v>2777</v>
      </c>
      <c r="R1115" s="1">
        <v>46.671999999999997</v>
      </c>
      <c r="S1115">
        <v>2</v>
      </c>
      <c r="T1115">
        <f t="shared" si="17"/>
        <v>32</v>
      </c>
      <c r="U1115" t="s">
        <v>46</v>
      </c>
      <c r="V1115">
        <v>0.2</v>
      </c>
      <c r="W1115">
        <v>9.3344000000000005</v>
      </c>
      <c r="X1115" s="1">
        <v>-9.3344000000000005</v>
      </c>
      <c r="Y1115" s="1">
        <v>56.006399999999999</v>
      </c>
      <c r="Z1115" t="s">
        <v>99</v>
      </c>
      <c r="AA1115" s="2">
        <v>16.3352</v>
      </c>
      <c r="AB1115" s="3">
        <v>0.35000000000000003</v>
      </c>
      <c r="AC1115" s="1">
        <v>-21.002400000000002</v>
      </c>
      <c r="AD1115">
        <v>5</v>
      </c>
      <c r="AE1115">
        <v>5</v>
      </c>
      <c r="AF1115" t="s">
        <v>48</v>
      </c>
      <c r="AG1115">
        <v>2017</v>
      </c>
      <c r="AH1115">
        <f>COUNTBLANK(datos[[#This Row],[Row ID]:[Year sales]])</f>
        <v>0</v>
      </c>
    </row>
    <row r="1116" spans="1:34" x14ac:dyDescent="0.3">
      <c r="A1116">
        <v>1115</v>
      </c>
      <c r="B1116" t="s">
        <v>3278</v>
      </c>
      <c r="C1116" s="4">
        <v>43087</v>
      </c>
      <c r="D1116" s="4">
        <v>43092</v>
      </c>
      <c r="E1116" t="s">
        <v>34</v>
      </c>
      <c r="F1116" t="s">
        <v>1352</v>
      </c>
      <c r="G1116" t="s">
        <v>1353</v>
      </c>
      <c r="H1116" t="s">
        <v>37</v>
      </c>
      <c r="I1116" t="s">
        <v>38</v>
      </c>
      <c r="J1116" t="s">
        <v>3279</v>
      </c>
      <c r="K1116" t="s">
        <v>59</v>
      </c>
      <c r="L1116">
        <v>92024</v>
      </c>
      <c r="M1116" t="s">
        <v>60</v>
      </c>
      <c r="N1116" t="s">
        <v>3280</v>
      </c>
      <c r="O1116" t="s">
        <v>43</v>
      </c>
      <c r="P1116" t="s">
        <v>44</v>
      </c>
      <c r="Q1116" t="s">
        <v>3281</v>
      </c>
      <c r="R1116" s="1">
        <v>119.833</v>
      </c>
      <c r="S1116">
        <v>1</v>
      </c>
      <c r="T1116">
        <f t="shared" si="17"/>
        <v>1</v>
      </c>
      <c r="U1116" t="s">
        <v>46</v>
      </c>
      <c r="V1116">
        <v>0.15</v>
      </c>
      <c r="W1116">
        <v>17.97495</v>
      </c>
      <c r="X1116" s="1">
        <v>-17.97495</v>
      </c>
      <c r="Y1116" s="1">
        <v>137.80795000000001</v>
      </c>
      <c r="Z1116" t="s">
        <v>99</v>
      </c>
      <c r="AA1116" s="2">
        <v>-12.6882</v>
      </c>
      <c r="AB1116" s="3">
        <v>-0.10588235294117647</v>
      </c>
      <c r="AC1116" s="1">
        <v>-114.54625</v>
      </c>
      <c r="AD1116">
        <v>5</v>
      </c>
      <c r="AE1116">
        <v>5</v>
      </c>
      <c r="AF1116" t="s">
        <v>48</v>
      </c>
      <c r="AG1116">
        <v>2017</v>
      </c>
      <c r="AH1116">
        <f>COUNTBLANK(datos[[#This Row],[Row ID]:[Year sales]])</f>
        <v>0</v>
      </c>
    </row>
    <row r="1117" spans="1:34" x14ac:dyDescent="0.3">
      <c r="A1117">
        <v>1116</v>
      </c>
      <c r="B1117" t="s">
        <v>3278</v>
      </c>
      <c r="C1117" s="4">
        <v>43087</v>
      </c>
      <c r="D1117" s="4">
        <v>43092</v>
      </c>
      <c r="E1117" t="s">
        <v>34</v>
      </c>
      <c r="F1117" t="s">
        <v>1352</v>
      </c>
      <c r="G1117" t="s">
        <v>1353</v>
      </c>
      <c r="H1117" t="s">
        <v>37</v>
      </c>
      <c r="I1117" t="s">
        <v>38</v>
      </c>
      <c r="J1117" t="s">
        <v>3279</v>
      </c>
      <c r="K1117" t="s">
        <v>59</v>
      </c>
      <c r="L1117">
        <v>92024</v>
      </c>
      <c r="M1117" t="s">
        <v>60</v>
      </c>
      <c r="N1117" t="s">
        <v>2377</v>
      </c>
      <c r="O1117" t="s">
        <v>90</v>
      </c>
      <c r="P1117" t="s">
        <v>181</v>
      </c>
      <c r="Q1117" t="s">
        <v>2378</v>
      </c>
      <c r="R1117" s="1">
        <v>119.98</v>
      </c>
      <c r="S1117">
        <v>2</v>
      </c>
      <c r="T1117">
        <f t="shared" si="17"/>
        <v>20</v>
      </c>
      <c r="U1117" t="s">
        <v>46</v>
      </c>
      <c r="V1117">
        <v>0</v>
      </c>
      <c r="W1117">
        <v>0</v>
      </c>
      <c r="X1117" s="1">
        <v>0</v>
      </c>
      <c r="Y1117" s="1">
        <v>119.98</v>
      </c>
      <c r="Z1117" t="s">
        <v>99</v>
      </c>
      <c r="AA1117" s="2">
        <v>57.590400000000002</v>
      </c>
      <c r="AB1117" s="3">
        <v>0.48</v>
      </c>
      <c r="AC1117" s="1">
        <v>-62.389600000000002</v>
      </c>
      <c r="AD1117">
        <v>5</v>
      </c>
      <c r="AE1117">
        <v>5</v>
      </c>
      <c r="AF1117" t="s">
        <v>48</v>
      </c>
      <c r="AG1117">
        <v>2017</v>
      </c>
      <c r="AH1117">
        <f>COUNTBLANK(datos[[#This Row],[Row ID]:[Year sales]])</f>
        <v>0</v>
      </c>
    </row>
    <row r="1118" spans="1:34" x14ac:dyDescent="0.3">
      <c r="A1118">
        <v>1117</v>
      </c>
      <c r="B1118" t="s">
        <v>3282</v>
      </c>
      <c r="C1118" s="4">
        <v>42573</v>
      </c>
      <c r="D1118" s="4">
        <v>42575</v>
      </c>
      <c r="E1118" t="s">
        <v>34</v>
      </c>
      <c r="F1118" t="s">
        <v>3283</v>
      </c>
      <c r="G1118" t="s">
        <v>3284</v>
      </c>
      <c r="H1118" t="s">
        <v>57</v>
      </c>
      <c r="I1118" t="s">
        <v>38</v>
      </c>
      <c r="J1118" t="s">
        <v>147</v>
      </c>
      <c r="K1118" t="s">
        <v>59</v>
      </c>
      <c r="L1118">
        <v>94110</v>
      </c>
      <c r="M1118" t="s">
        <v>60</v>
      </c>
      <c r="N1118" t="s">
        <v>1464</v>
      </c>
      <c r="O1118" t="s">
        <v>62</v>
      </c>
      <c r="P1118" t="s">
        <v>63</v>
      </c>
      <c r="Q1118" t="s">
        <v>1465</v>
      </c>
      <c r="R1118" s="1">
        <v>6.3</v>
      </c>
      <c r="S1118">
        <v>2</v>
      </c>
      <c r="T1118">
        <f t="shared" si="17"/>
        <v>35</v>
      </c>
      <c r="U1118" t="s">
        <v>46</v>
      </c>
      <c r="V1118">
        <v>0</v>
      </c>
      <c r="W1118">
        <v>0</v>
      </c>
      <c r="X1118" s="1">
        <v>0</v>
      </c>
      <c r="Y1118" s="1">
        <v>6.3</v>
      </c>
      <c r="Z1118" t="s">
        <v>65</v>
      </c>
      <c r="AA1118" s="2">
        <v>3.024</v>
      </c>
      <c r="AB1118" s="3">
        <v>0.48000000000000004</v>
      </c>
      <c r="AC1118" s="1">
        <v>-3.2759999999999998</v>
      </c>
      <c r="AD1118">
        <v>2</v>
      </c>
      <c r="AE1118">
        <v>2</v>
      </c>
      <c r="AF1118" t="s">
        <v>48</v>
      </c>
      <c r="AG1118">
        <v>2016</v>
      </c>
      <c r="AH1118">
        <f>COUNTBLANK(datos[[#This Row],[Row ID]:[Year sales]])</f>
        <v>0</v>
      </c>
    </row>
    <row r="1119" spans="1:34" x14ac:dyDescent="0.3">
      <c r="A1119">
        <v>1118</v>
      </c>
      <c r="B1119" t="s">
        <v>3285</v>
      </c>
      <c r="C1119" s="4">
        <v>42251</v>
      </c>
      <c r="D1119" s="4">
        <v>42255</v>
      </c>
      <c r="E1119" t="s">
        <v>67</v>
      </c>
      <c r="F1119" t="s">
        <v>3286</v>
      </c>
      <c r="G1119" t="s">
        <v>3287</v>
      </c>
      <c r="H1119" t="s">
        <v>37</v>
      </c>
      <c r="I1119" t="s">
        <v>38</v>
      </c>
      <c r="J1119" t="s">
        <v>3288</v>
      </c>
      <c r="K1119" t="s">
        <v>1294</v>
      </c>
      <c r="L1119">
        <v>30076</v>
      </c>
      <c r="M1119" t="s">
        <v>41</v>
      </c>
      <c r="N1119" t="s">
        <v>1273</v>
      </c>
      <c r="O1119" t="s">
        <v>62</v>
      </c>
      <c r="P1119" t="s">
        <v>110</v>
      </c>
      <c r="Q1119" t="s">
        <v>1466</v>
      </c>
      <c r="R1119" s="1">
        <v>279.89999999999998</v>
      </c>
      <c r="S1119">
        <v>5</v>
      </c>
      <c r="T1119">
        <f t="shared" si="17"/>
        <v>32</v>
      </c>
      <c r="U1119" t="s">
        <v>75</v>
      </c>
      <c r="V1119">
        <v>0</v>
      </c>
      <c r="W1119">
        <v>0</v>
      </c>
      <c r="X1119" s="1">
        <v>0</v>
      </c>
      <c r="Y1119" s="1">
        <v>279.89999999999998</v>
      </c>
      <c r="Z1119" t="s">
        <v>47</v>
      </c>
      <c r="AA1119" s="2">
        <v>137.15100000000001</v>
      </c>
      <c r="AB1119" s="3">
        <v>0.4900000000000001</v>
      </c>
      <c r="AC1119" s="1">
        <v>-142.749</v>
      </c>
      <c r="AD1119">
        <v>4</v>
      </c>
      <c r="AE1119">
        <v>4</v>
      </c>
      <c r="AF1119" t="s">
        <v>48</v>
      </c>
      <c r="AG1119">
        <v>2015</v>
      </c>
      <c r="AH1119">
        <f>COUNTBLANK(datos[[#This Row],[Row ID]:[Year sales]])</f>
        <v>0</v>
      </c>
    </row>
    <row r="1120" spans="1:34" x14ac:dyDescent="0.3">
      <c r="A1120">
        <v>1119</v>
      </c>
      <c r="B1120" t="s">
        <v>3285</v>
      </c>
      <c r="C1120" s="4">
        <v>42251</v>
      </c>
      <c r="D1120" s="4">
        <v>42255</v>
      </c>
      <c r="E1120" t="s">
        <v>67</v>
      </c>
      <c r="F1120" t="s">
        <v>3286</v>
      </c>
      <c r="G1120" t="s">
        <v>3287</v>
      </c>
      <c r="H1120" t="s">
        <v>37</v>
      </c>
      <c r="I1120" t="s">
        <v>38</v>
      </c>
      <c r="J1120" t="s">
        <v>3288</v>
      </c>
      <c r="K1120" t="s">
        <v>1294</v>
      </c>
      <c r="L1120">
        <v>30076</v>
      </c>
      <c r="M1120" t="s">
        <v>41</v>
      </c>
      <c r="N1120" t="s">
        <v>2730</v>
      </c>
      <c r="O1120" t="s">
        <v>90</v>
      </c>
      <c r="P1120" t="s">
        <v>181</v>
      </c>
      <c r="Q1120" t="s">
        <v>2731</v>
      </c>
      <c r="R1120" s="1">
        <v>619.95000000000005</v>
      </c>
      <c r="S1120">
        <v>5</v>
      </c>
      <c r="T1120">
        <f t="shared" si="17"/>
        <v>36</v>
      </c>
      <c r="U1120" t="s">
        <v>75</v>
      </c>
      <c r="V1120">
        <v>0</v>
      </c>
      <c r="W1120">
        <v>0</v>
      </c>
      <c r="X1120" s="1">
        <v>0</v>
      </c>
      <c r="Y1120" s="1">
        <v>619.95000000000005</v>
      </c>
      <c r="Z1120" t="s">
        <v>53</v>
      </c>
      <c r="AA1120" s="2">
        <v>111.59099999999999</v>
      </c>
      <c r="AB1120" s="3">
        <v>0.17999999999999997</v>
      </c>
      <c r="AC1120" s="1">
        <v>-508.35899999999998</v>
      </c>
      <c r="AD1120">
        <v>4</v>
      </c>
      <c r="AE1120">
        <v>4</v>
      </c>
      <c r="AF1120" t="s">
        <v>48</v>
      </c>
      <c r="AG1120">
        <v>2015</v>
      </c>
      <c r="AH1120">
        <f>COUNTBLANK(datos[[#This Row],[Row ID]:[Year sales]])</f>
        <v>0</v>
      </c>
    </row>
    <row r="1121" spans="1:34" x14ac:dyDescent="0.3">
      <c r="A1121">
        <v>1120</v>
      </c>
      <c r="B1121" t="s">
        <v>3285</v>
      </c>
      <c r="C1121" s="4">
        <v>42251</v>
      </c>
      <c r="D1121" s="4">
        <v>42255</v>
      </c>
      <c r="E1121" t="s">
        <v>67</v>
      </c>
      <c r="F1121" t="s">
        <v>3286</v>
      </c>
      <c r="G1121" t="s">
        <v>3287</v>
      </c>
      <c r="H1121" t="s">
        <v>37</v>
      </c>
      <c r="I1121" t="s">
        <v>38</v>
      </c>
      <c r="J1121" t="s">
        <v>3288</v>
      </c>
      <c r="K1121" t="s">
        <v>1294</v>
      </c>
      <c r="L1121">
        <v>30076</v>
      </c>
      <c r="M1121" t="s">
        <v>41</v>
      </c>
      <c r="N1121" t="s">
        <v>3289</v>
      </c>
      <c r="O1121" t="s">
        <v>62</v>
      </c>
      <c r="P1121" t="s">
        <v>110</v>
      </c>
      <c r="Q1121" t="s">
        <v>3290</v>
      </c>
      <c r="R1121" s="1">
        <v>4.3600000000000003</v>
      </c>
      <c r="S1121">
        <v>2</v>
      </c>
      <c r="T1121">
        <f t="shared" si="17"/>
        <v>14</v>
      </c>
      <c r="U1121" t="s">
        <v>46</v>
      </c>
      <c r="V1121">
        <v>0</v>
      </c>
      <c r="W1121">
        <v>0</v>
      </c>
      <c r="X1121" s="1">
        <v>0</v>
      </c>
      <c r="Y1121" s="1">
        <v>4.3600000000000003</v>
      </c>
      <c r="Z1121" t="s">
        <v>65</v>
      </c>
      <c r="AA1121" s="2">
        <v>2.0491999999999999</v>
      </c>
      <c r="AB1121" s="3">
        <v>0.46999999999999992</v>
      </c>
      <c r="AC1121" s="1">
        <v>-2.3108</v>
      </c>
      <c r="AD1121">
        <v>4</v>
      </c>
      <c r="AE1121">
        <v>4</v>
      </c>
      <c r="AF1121" t="s">
        <v>48</v>
      </c>
      <c r="AG1121">
        <v>2015</v>
      </c>
      <c r="AH1121">
        <f>COUNTBLANK(datos[[#This Row],[Row ID]:[Year sales]])</f>
        <v>0</v>
      </c>
    </row>
    <row r="1122" spans="1:34" x14ac:dyDescent="0.3">
      <c r="A1122">
        <v>1121</v>
      </c>
      <c r="B1122" t="s">
        <v>3285</v>
      </c>
      <c r="C1122" s="4">
        <v>42251</v>
      </c>
      <c r="D1122" s="4">
        <v>42255</v>
      </c>
      <c r="E1122" t="s">
        <v>67</v>
      </c>
      <c r="F1122" t="s">
        <v>3286</v>
      </c>
      <c r="G1122" t="s">
        <v>3287</v>
      </c>
      <c r="H1122" t="s">
        <v>37</v>
      </c>
      <c r="I1122" t="s">
        <v>38</v>
      </c>
      <c r="J1122" t="s">
        <v>3288</v>
      </c>
      <c r="K1122" t="s">
        <v>1294</v>
      </c>
      <c r="L1122">
        <v>30076</v>
      </c>
      <c r="M1122" t="s">
        <v>41</v>
      </c>
      <c r="N1122" t="s">
        <v>2601</v>
      </c>
      <c r="O1122" t="s">
        <v>62</v>
      </c>
      <c r="P1122" t="s">
        <v>193</v>
      </c>
      <c r="Q1122" t="s">
        <v>2602</v>
      </c>
      <c r="R1122" s="1">
        <v>15.28</v>
      </c>
      <c r="S1122">
        <v>2</v>
      </c>
      <c r="T1122">
        <f t="shared" si="17"/>
        <v>23</v>
      </c>
      <c r="U1122" t="s">
        <v>46</v>
      </c>
      <c r="V1122">
        <v>0</v>
      </c>
      <c r="W1122">
        <v>0</v>
      </c>
      <c r="X1122" s="1">
        <v>0</v>
      </c>
      <c r="Y1122" s="1">
        <v>15.28</v>
      </c>
      <c r="Z1122" t="s">
        <v>65</v>
      </c>
      <c r="AA1122" s="2">
        <v>7.4871999999999996</v>
      </c>
      <c r="AB1122" s="3">
        <v>0.49</v>
      </c>
      <c r="AC1122" s="1">
        <v>-7.7927999999999997</v>
      </c>
      <c r="AD1122">
        <v>4</v>
      </c>
      <c r="AE1122">
        <v>4</v>
      </c>
      <c r="AF1122" t="s">
        <v>48</v>
      </c>
      <c r="AG1122">
        <v>2015</v>
      </c>
      <c r="AH1122">
        <f>COUNTBLANK(datos[[#This Row],[Row ID]:[Year sales]])</f>
        <v>0</v>
      </c>
    </row>
    <row r="1123" spans="1:34" x14ac:dyDescent="0.3">
      <c r="A1123">
        <v>1122</v>
      </c>
      <c r="B1123" t="s">
        <v>3291</v>
      </c>
      <c r="C1123" s="4">
        <v>41659</v>
      </c>
      <c r="D1123" s="4">
        <v>41665</v>
      </c>
      <c r="E1123" t="s">
        <v>67</v>
      </c>
      <c r="F1123" t="s">
        <v>2779</v>
      </c>
      <c r="G1123" t="s">
        <v>2780</v>
      </c>
      <c r="H1123" t="s">
        <v>37</v>
      </c>
      <c r="I1123" t="s">
        <v>38</v>
      </c>
      <c r="J1123" t="s">
        <v>3292</v>
      </c>
      <c r="K1123" t="s">
        <v>1731</v>
      </c>
      <c r="L1123">
        <v>72401</v>
      </c>
      <c r="M1123" t="s">
        <v>41</v>
      </c>
      <c r="N1123" t="s">
        <v>3293</v>
      </c>
      <c r="O1123" t="s">
        <v>90</v>
      </c>
      <c r="P1123" t="s">
        <v>91</v>
      </c>
      <c r="Q1123" t="s">
        <v>3294</v>
      </c>
      <c r="R1123" s="1">
        <v>699.93</v>
      </c>
      <c r="S1123">
        <v>7</v>
      </c>
      <c r="T1123">
        <f t="shared" si="17"/>
        <v>15</v>
      </c>
      <c r="U1123" t="s">
        <v>75</v>
      </c>
      <c r="V1123">
        <v>0</v>
      </c>
      <c r="W1123">
        <v>0</v>
      </c>
      <c r="X1123" s="1">
        <v>0</v>
      </c>
      <c r="Y1123" s="1">
        <v>699.93</v>
      </c>
      <c r="Z1123" t="s">
        <v>53</v>
      </c>
      <c r="AA1123" s="2">
        <v>181.98179999999999</v>
      </c>
      <c r="AB1123" s="3">
        <v>0.26</v>
      </c>
      <c r="AC1123" s="1">
        <v>-517.94820000000004</v>
      </c>
      <c r="AD1123">
        <v>6</v>
      </c>
      <c r="AE1123">
        <v>6</v>
      </c>
      <c r="AF1123" t="s">
        <v>48</v>
      </c>
      <c r="AG1123">
        <v>2014</v>
      </c>
      <c r="AH1123">
        <f>COUNTBLANK(datos[[#This Row],[Row ID]:[Year sales]])</f>
        <v>0</v>
      </c>
    </row>
    <row r="1124" spans="1:34" x14ac:dyDescent="0.3">
      <c r="A1124">
        <v>1123</v>
      </c>
      <c r="B1124" t="s">
        <v>3291</v>
      </c>
      <c r="C1124" s="4">
        <v>41659</v>
      </c>
      <c r="D1124" s="4">
        <v>41665</v>
      </c>
      <c r="E1124" t="s">
        <v>67</v>
      </c>
      <c r="F1124" t="s">
        <v>2779</v>
      </c>
      <c r="G1124" t="s">
        <v>2780</v>
      </c>
      <c r="H1124" t="s">
        <v>37</v>
      </c>
      <c r="I1124" t="s">
        <v>38</v>
      </c>
      <c r="J1124" t="s">
        <v>3292</v>
      </c>
      <c r="K1124" t="s">
        <v>1731</v>
      </c>
      <c r="L1124">
        <v>72401</v>
      </c>
      <c r="M1124" t="s">
        <v>41</v>
      </c>
      <c r="N1124" t="s">
        <v>3295</v>
      </c>
      <c r="O1124" t="s">
        <v>62</v>
      </c>
      <c r="P1124" t="s">
        <v>86</v>
      </c>
      <c r="Q1124" t="s">
        <v>3296</v>
      </c>
      <c r="R1124" s="1">
        <v>22.96</v>
      </c>
      <c r="S1124">
        <v>7</v>
      </c>
      <c r="T1124">
        <f t="shared" si="17"/>
        <v>26</v>
      </c>
      <c r="U1124" t="s">
        <v>75</v>
      </c>
      <c r="V1124">
        <v>0</v>
      </c>
      <c r="W1124">
        <v>0</v>
      </c>
      <c r="X1124" s="1">
        <v>0</v>
      </c>
      <c r="Y1124" s="1">
        <v>22.96</v>
      </c>
      <c r="Z1124" t="s">
        <v>65</v>
      </c>
      <c r="AA1124" s="2">
        <v>6.6584000000000003</v>
      </c>
      <c r="AB1124" s="3">
        <v>0.28999999999999998</v>
      </c>
      <c r="AC1124" s="1">
        <v>-16.301600000000001</v>
      </c>
      <c r="AD1124">
        <v>6</v>
      </c>
      <c r="AE1124">
        <v>6</v>
      </c>
      <c r="AF1124" t="s">
        <v>48</v>
      </c>
      <c r="AG1124">
        <v>2014</v>
      </c>
      <c r="AH1124">
        <f>COUNTBLANK(datos[[#This Row],[Row ID]:[Year sales]])</f>
        <v>0</v>
      </c>
    </row>
    <row r="1125" spans="1:34" x14ac:dyDescent="0.3">
      <c r="A1125">
        <v>1124</v>
      </c>
      <c r="B1125" t="s">
        <v>3291</v>
      </c>
      <c r="C1125" s="4">
        <v>41659</v>
      </c>
      <c r="D1125" s="4">
        <v>41665</v>
      </c>
      <c r="E1125" t="s">
        <v>67</v>
      </c>
      <c r="F1125" t="s">
        <v>2779</v>
      </c>
      <c r="G1125" t="s">
        <v>2780</v>
      </c>
      <c r="H1125" t="s">
        <v>37</v>
      </c>
      <c r="I1125" t="s">
        <v>38</v>
      </c>
      <c r="J1125" t="s">
        <v>3292</v>
      </c>
      <c r="K1125" t="s">
        <v>1731</v>
      </c>
      <c r="L1125">
        <v>72401</v>
      </c>
      <c r="M1125" t="s">
        <v>41</v>
      </c>
      <c r="N1125" t="s">
        <v>372</v>
      </c>
      <c r="O1125" t="s">
        <v>43</v>
      </c>
      <c r="P1125" t="s">
        <v>83</v>
      </c>
      <c r="Q1125" t="s">
        <v>373</v>
      </c>
      <c r="R1125" s="1">
        <v>38.6</v>
      </c>
      <c r="S1125">
        <v>4</v>
      </c>
      <c r="T1125">
        <f t="shared" si="17"/>
        <v>15</v>
      </c>
      <c r="U1125" t="s">
        <v>52</v>
      </c>
      <c r="V1125">
        <v>0</v>
      </c>
      <c r="W1125">
        <v>0</v>
      </c>
      <c r="X1125" s="1">
        <v>0</v>
      </c>
      <c r="Y1125" s="1">
        <v>38.6</v>
      </c>
      <c r="Z1125" t="s">
        <v>65</v>
      </c>
      <c r="AA1125" s="2">
        <v>11.58</v>
      </c>
      <c r="AB1125" s="3">
        <v>0.3</v>
      </c>
      <c r="AC1125" s="1">
        <v>-27.02</v>
      </c>
      <c r="AD1125">
        <v>6</v>
      </c>
      <c r="AE1125">
        <v>6</v>
      </c>
      <c r="AF1125" t="s">
        <v>48</v>
      </c>
      <c r="AG1125">
        <v>2014</v>
      </c>
      <c r="AH1125">
        <f>COUNTBLANK(datos[[#This Row],[Row ID]:[Year sales]])</f>
        <v>0</v>
      </c>
    </row>
    <row r="1126" spans="1:34" x14ac:dyDescent="0.3">
      <c r="A1126">
        <v>1125</v>
      </c>
      <c r="B1126" t="s">
        <v>3291</v>
      </c>
      <c r="C1126" s="4">
        <v>41659</v>
      </c>
      <c r="D1126" s="4">
        <v>41665</v>
      </c>
      <c r="E1126" t="s">
        <v>67</v>
      </c>
      <c r="F1126" t="s">
        <v>2779</v>
      </c>
      <c r="G1126" t="s">
        <v>2780</v>
      </c>
      <c r="H1126" t="s">
        <v>37</v>
      </c>
      <c r="I1126" t="s">
        <v>38</v>
      </c>
      <c r="J1126" t="s">
        <v>3292</v>
      </c>
      <c r="K1126" t="s">
        <v>1731</v>
      </c>
      <c r="L1126">
        <v>72401</v>
      </c>
      <c r="M1126" t="s">
        <v>41</v>
      </c>
      <c r="N1126" t="s">
        <v>1780</v>
      </c>
      <c r="O1126" t="s">
        <v>62</v>
      </c>
      <c r="P1126" t="s">
        <v>86</v>
      </c>
      <c r="Q1126" t="s">
        <v>1781</v>
      </c>
      <c r="R1126" s="1">
        <v>6.63</v>
      </c>
      <c r="S1126">
        <v>3</v>
      </c>
      <c r="T1126">
        <f t="shared" si="17"/>
        <v>18</v>
      </c>
      <c r="U1126" t="s">
        <v>52</v>
      </c>
      <c r="V1126">
        <v>0</v>
      </c>
      <c r="W1126">
        <v>0</v>
      </c>
      <c r="X1126" s="1">
        <v>0</v>
      </c>
      <c r="Y1126" s="1">
        <v>6.63</v>
      </c>
      <c r="Z1126" t="s">
        <v>65</v>
      </c>
      <c r="AA1126" s="2">
        <v>1.7901</v>
      </c>
      <c r="AB1126" s="3">
        <v>0.27</v>
      </c>
      <c r="AC1126" s="1">
        <v>-4.8399000000000001</v>
      </c>
      <c r="AD1126">
        <v>6</v>
      </c>
      <c r="AE1126">
        <v>6</v>
      </c>
      <c r="AF1126" t="s">
        <v>48</v>
      </c>
      <c r="AG1126">
        <v>2014</v>
      </c>
      <c r="AH1126">
        <f>COUNTBLANK(datos[[#This Row],[Row ID]:[Year sales]])</f>
        <v>0</v>
      </c>
    </row>
    <row r="1127" spans="1:34" x14ac:dyDescent="0.3">
      <c r="A1127">
        <v>1126</v>
      </c>
      <c r="B1127" t="s">
        <v>3291</v>
      </c>
      <c r="C1127" s="4">
        <v>41659</v>
      </c>
      <c r="D1127" s="4">
        <v>41665</v>
      </c>
      <c r="E1127" t="s">
        <v>67</v>
      </c>
      <c r="F1127" t="s">
        <v>2779</v>
      </c>
      <c r="G1127" t="s">
        <v>2780</v>
      </c>
      <c r="H1127" t="s">
        <v>37</v>
      </c>
      <c r="I1127" t="s">
        <v>38</v>
      </c>
      <c r="J1127" t="s">
        <v>3292</v>
      </c>
      <c r="K1127" t="s">
        <v>1731</v>
      </c>
      <c r="L1127">
        <v>72401</v>
      </c>
      <c r="M1127" t="s">
        <v>41</v>
      </c>
      <c r="N1127" t="s">
        <v>3297</v>
      </c>
      <c r="O1127" t="s">
        <v>62</v>
      </c>
      <c r="P1127" t="s">
        <v>193</v>
      </c>
      <c r="Q1127" t="s">
        <v>691</v>
      </c>
      <c r="R1127" s="1">
        <v>23.34</v>
      </c>
      <c r="S1127">
        <v>3</v>
      </c>
      <c r="T1127">
        <f t="shared" si="17"/>
        <v>170</v>
      </c>
      <c r="U1127" t="s">
        <v>52</v>
      </c>
      <c r="V1127">
        <v>0</v>
      </c>
      <c r="W1127">
        <v>0</v>
      </c>
      <c r="X1127" s="1">
        <v>0</v>
      </c>
      <c r="Y1127" s="1">
        <v>23.34</v>
      </c>
      <c r="Z1127" t="s">
        <v>65</v>
      </c>
      <c r="AA1127" s="2">
        <v>10.969799999999999</v>
      </c>
      <c r="AB1127" s="3">
        <v>0.47</v>
      </c>
      <c r="AC1127" s="1">
        <v>-12.370200000000001</v>
      </c>
      <c r="AD1127">
        <v>6</v>
      </c>
      <c r="AE1127">
        <v>6</v>
      </c>
      <c r="AF1127" t="s">
        <v>48</v>
      </c>
      <c r="AG1127">
        <v>2014</v>
      </c>
      <c r="AH1127">
        <f>COUNTBLANK(datos[[#This Row],[Row ID]:[Year sales]])</f>
        <v>0</v>
      </c>
    </row>
    <row r="1128" spans="1:34" x14ac:dyDescent="0.3">
      <c r="A1128">
        <v>1127</v>
      </c>
      <c r="B1128" t="s">
        <v>3291</v>
      </c>
      <c r="C1128" s="4">
        <v>41659</v>
      </c>
      <c r="D1128" s="4">
        <v>41665</v>
      </c>
      <c r="E1128" t="s">
        <v>67</v>
      </c>
      <c r="F1128" t="s">
        <v>2779</v>
      </c>
      <c r="G1128" t="s">
        <v>2780</v>
      </c>
      <c r="H1128" t="s">
        <v>37</v>
      </c>
      <c r="I1128" t="s">
        <v>38</v>
      </c>
      <c r="J1128" t="s">
        <v>3292</v>
      </c>
      <c r="K1128" t="s">
        <v>1731</v>
      </c>
      <c r="L1128">
        <v>72401</v>
      </c>
      <c r="M1128" t="s">
        <v>41</v>
      </c>
      <c r="N1128" t="s">
        <v>1612</v>
      </c>
      <c r="O1128" t="s">
        <v>43</v>
      </c>
      <c r="P1128" t="s">
        <v>50</v>
      </c>
      <c r="Q1128" t="s">
        <v>1613</v>
      </c>
      <c r="R1128" s="1">
        <v>1067.94</v>
      </c>
      <c r="S1128">
        <v>3</v>
      </c>
      <c r="T1128">
        <f t="shared" si="17"/>
        <v>24</v>
      </c>
      <c r="U1128" t="s">
        <v>52</v>
      </c>
      <c r="V1128">
        <v>0</v>
      </c>
      <c r="W1128">
        <v>0</v>
      </c>
      <c r="X1128" s="1">
        <v>0</v>
      </c>
      <c r="Y1128" s="1">
        <v>1067.94</v>
      </c>
      <c r="Z1128" t="s">
        <v>53</v>
      </c>
      <c r="AA1128" s="2">
        <v>224.26740000000001</v>
      </c>
      <c r="AB1128" s="3">
        <v>0.21</v>
      </c>
      <c r="AC1128" s="1">
        <v>-843.67259999999999</v>
      </c>
      <c r="AD1128">
        <v>6</v>
      </c>
      <c r="AE1128">
        <v>6</v>
      </c>
      <c r="AF1128" t="s">
        <v>48</v>
      </c>
      <c r="AG1128">
        <v>2014</v>
      </c>
      <c r="AH1128">
        <f>COUNTBLANK(datos[[#This Row],[Row ID]:[Year sales]])</f>
        <v>0</v>
      </c>
    </row>
    <row r="1129" spans="1:34" x14ac:dyDescent="0.3">
      <c r="A1129">
        <v>1128</v>
      </c>
      <c r="B1129" t="s">
        <v>3298</v>
      </c>
      <c r="C1129" s="4">
        <v>42065</v>
      </c>
      <c r="D1129" s="4">
        <v>42070</v>
      </c>
      <c r="E1129" t="s">
        <v>67</v>
      </c>
      <c r="F1129" t="s">
        <v>495</v>
      </c>
      <c r="G1129" t="s">
        <v>496</v>
      </c>
      <c r="H1129" t="s">
        <v>122</v>
      </c>
      <c r="I1129" t="s">
        <v>38</v>
      </c>
      <c r="J1129" t="s">
        <v>1488</v>
      </c>
      <c r="K1129" t="s">
        <v>274</v>
      </c>
      <c r="L1129">
        <v>47374</v>
      </c>
      <c r="M1129" t="s">
        <v>125</v>
      </c>
      <c r="N1129" t="s">
        <v>1591</v>
      </c>
      <c r="O1129" t="s">
        <v>62</v>
      </c>
      <c r="P1129" t="s">
        <v>86</v>
      </c>
      <c r="Q1129" t="s">
        <v>1592</v>
      </c>
      <c r="R1129" s="1">
        <v>10.16</v>
      </c>
      <c r="S1129">
        <v>1</v>
      </c>
      <c r="T1129">
        <f t="shared" si="17"/>
        <v>14</v>
      </c>
      <c r="U1129" t="s">
        <v>46</v>
      </c>
      <c r="V1129">
        <v>0</v>
      </c>
      <c r="W1129">
        <v>0</v>
      </c>
      <c r="X1129" s="1">
        <v>0</v>
      </c>
      <c r="Y1129" s="1">
        <v>10.16</v>
      </c>
      <c r="Z1129" t="s">
        <v>65</v>
      </c>
      <c r="AA1129" s="2">
        <v>2.6415999999999999</v>
      </c>
      <c r="AB1129" s="3">
        <v>0.26</v>
      </c>
      <c r="AC1129" s="1">
        <v>-7.5183999999999997</v>
      </c>
      <c r="AD1129">
        <v>5</v>
      </c>
      <c r="AE1129">
        <v>5</v>
      </c>
      <c r="AF1129" t="s">
        <v>48</v>
      </c>
      <c r="AG1129">
        <v>2015</v>
      </c>
      <c r="AH1129">
        <f>COUNTBLANK(datos[[#This Row],[Row ID]:[Year sales]])</f>
        <v>0</v>
      </c>
    </row>
    <row r="1130" spans="1:34" x14ac:dyDescent="0.3">
      <c r="A1130">
        <v>1129</v>
      </c>
      <c r="B1130" t="s">
        <v>3298</v>
      </c>
      <c r="C1130" s="4">
        <v>42065</v>
      </c>
      <c r="D1130" s="4">
        <v>42070</v>
      </c>
      <c r="E1130" t="s">
        <v>67</v>
      </c>
      <c r="F1130" t="s">
        <v>495</v>
      </c>
      <c r="G1130" t="s">
        <v>496</v>
      </c>
      <c r="H1130" t="s">
        <v>122</v>
      </c>
      <c r="I1130" t="s">
        <v>38</v>
      </c>
      <c r="J1130" t="s">
        <v>1488</v>
      </c>
      <c r="K1130" t="s">
        <v>274</v>
      </c>
      <c r="L1130">
        <v>47374</v>
      </c>
      <c r="M1130" t="s">
        <v>125</v>
      </c>
      <c r="N1130" t="s">
        <v>2447</v>
      </c>
      <c r="O1130" t="s">
        <v>62</v>
      </c>
      <c r="P1130" t="s">
        <v>193</v>
      </c>
      <c r="Q1130" t="s">
        <v>2448</v>
      </c>
      <c r="R1130" s="1">
        <v>101.88</v>
      </c>
      <c r="S1130">
        <v>6</v>
      </c>
      <c r="T1130">
        <f t="shared" si="17"/>
        <v>15</v>
      </c>
      <c r="U1130" t="s">
        <v>75</v>
      </c>
      <c r="V1130">
        <v>0</v>
      </c>
      <c r="W1130">
        <v>0</v>
      </c>
      <c r="X1130" s="1">
        <v>0</v>
      </c>
      <c r="Y1130" s="1">
        <v>101.88</v>
      </c>
      <c r="Z1130" t="s">
        <v>99</v>
      </c>
      <c r="AA1130" s="2">
        <v>50.94</v>
      </c>
      <c r="AB1130" s="3">
        <v>0.5</v>
      </c>
      <c r="AC1130" s="1">
        <v>-50.94</v>
      </c>
      <c r="AD1130">
        <v>5</v>
      </c>
      <c r="AE1130">
        <v>5</v>
      </c>
      <c r="AF1130" t="s">
        <v>48</v>
      </c>
      <c r="AG1130">
        <v>2015</v>
      </c>
      <c r="AH1130">
        <f>COUNTBLANK(datos[[#This Row],[Row ID]:[Year sales]])</f>
        <v>0</v>
      </c>
    </row>
    <row r="1131" spans="1:34" x14ac:dyDescent="0.3">
      <c r="A1131">
        <v>1130</v>
      </c>
      <c r="B1131" t="s">
        <v>3299</v>
      </c>
      <c r="C1131" s="4">
        <v>42472</v>
      </c>
      <c r="D1131" s="4">
        <v>42476</v>
      </c>
      <c r="E1131" t="s">
        <v>67</v>
      </c>
      <c r="F1131" t="s">
        <v>1810</v>
      </c>
      <c r="G1131" t="s">
        <v>1811</v>
      </c>
      <c r="H1131" t="s">
        <v>37</v>
      </c>
      <c r="I1131" t="s">
        <v>38</v>
      </c>
      <c r="J1131" t="s">
        <v>338</v>
      </c>
      <c r="K1131" t="s">
        <v>339</v>
      </c>
      <c r="L1131">
        <v>22153</v>
      </c>
      <c r="M1131" t="s">
        <v>41</v>
      </c>
      <c r="N1131" t="s">
        <v>3300</v>
      </c>
      <c r="O1131" t="s">
        <v>43</v>
      </c>
      <c r="P1131" t="s">
        <v>73</v>
      </c>
      <c r="Q1131" t="s">
        <v>3301</v>
      </c>
      <c r="R1131" s="1">
        <v>343.92</v>
      </c>
      <c r="S1131">
        <v>4</v>
      </c>
      <c r="T1131">
        <f t="shared" si="17"/>
        <v>74</v>
      </c>
      <c r="U1131" t="s">
        <v>52</v>
      </c>
      <c r="V1131">
        <v>0</v>
      </c>
      <c r="W1131">
        <v>0</v>
      </c>
      <c r="X1131" s="1">
        <v>0</v>
      </c>
      <c r="Y1131" s="1">
        <v>343.92</v>
      </c>
      <c r="Z1131" t="s">
        <v>47</v>
      </c>
      <c r="AA1131" s="2">
        <v>75.662400000000005</v>
      </c>
      <c r="AB1131" s="3">
        <v>0.22</v>
      </c>
      <c r="AC1131" s="1">
        <v>-268.25760000000002</v>
      </c>
      <c r="AD1131">
        <v>4</v>
      </c>
      <c r="AE1131">
        <v>4</v>
      </c>
      <c r="AF1131" t="s">
        <v>48</v>
      </c>
      <c r="AG1131">
        <v>2016</v>
      </c>
      <c r="AH1131">
        <f>COUNTBLANK(datos[[#This Row],[Row ID]:[Year sales]])</f>
        <v>0</v>
      </c>
    </row>
    <row r="1132" spans="1:34" x14ac:dyDescent="0.3">
      <c r="A1132">
        <v>1131</v>
      </c>
      <c r="B1132" t="s">
        <v>3299</v>
      </c>
      <c r="C1132" s="4">
        <v>42472</v>
      </c>
      <c r="D1132" s="4">
        <v>42476</v>
      </c>
      <c r="E1132" t="s">
        <v>67</v>
      </c>
      <c r="F1132" t="s">
        <v>1810</v>
      </c>
      <c r="G1132" t="s">
        <v>1811</v>
      </c>
      <c r="H1132" t="s">
        <v>37</v>
      </c>
      <c r="I1132" t="s">
        <v>38</v>
      </c>
      <c r="J1132" t="s">
        <v>338</v>
      </c>
      <c r="K1132" t="s">
        <v>339</v>
      </c>
      <c r="L1132">
        <v>22153</v>
      </c>
      <c r="M1132" t="s">
        <v>41</v>
      </c>
      <c r="N1132" t="s">
        <v>3302</v>
      </c>
      <c r="O1132" t="s">
        <v>62</v>
      </c>
      <c r="P1132" t="s">
        <v>110</v>
      </c>
      <c r="Q1132" t="s">
        <v>3303</v>
      </c>
      <c r="R1132" s="1">
        <v>40.99</v>
      </c>
      <c r="S1132">
        <v>1</v>
      </c>
      <c r="T1132">
        <f t="shared" si="17"/>
        <v>45</v>
      </c>
      <c r="U1132" t="s">
        <v>46</v>
      </c>
      <c r="V1132">
        <v>0</v>
      </c>
      <c r="W1132">
        <v>0</v>
      </c>
      <c r="X1132" s="1">
        <v>0</v>
      </c>
      <c r="Y1132" s="1">
        <v>40.99</v>
      </c>
      <c r="Z1132" t="s">
        <v>65</v>
      </c>
      <c r="AA1132" s="2">
        <v>20.085100000000001</v>
      </c>
      <c r="AB1132" s="3">
        <v>0.49</v>
      </c>
      <c r="AC1132" s="1">
        <v>-20.904900000000001</v>
      </c>
      <c r="AD1132">
        <v>4</v>
      </c>
      <c r="AE1132">
        <v>4</v>
      </c>
      <c r="AF1132" t="s">
        <v>48</v>
      </c>
      <c r="AG1132">
        <v>2016</v>
      </c>
      <c r="AH1132">
        <f>COUNTBLANK(datos[[#This Row],[Row ID]:[Year sales]])</f>
        <v>0</v>
      </c>
    </row>
    <row r="1133" spans="1:34" x14ac:dyDescent="0.3">
      <c r="A1133">
        <v>1132</v>
      </c>
      <c r="B1133" t="s">
        <v>3299</v>
      </c>
      <c r="C1133" s="4">
        <v>42472</v>
      </c>
      <c r="D1133" s="4">
        <v>42476</v>
      </c>
      <c r="E1133" t="s">
        <v>67</v>
      </c>
      <c r="F1133" t="s">
        <v>1810</v>
      </c>
      <c r="G1133" t="s">
        <v>1811</v>
      </c>
      <c r="H1133" t="s">
        <v>37</v>
      </c>
      <c r="I1133" t="s">
        <v>38</v>
      </c>
      <c r="J1133" t="s">
        <v>338</v>
      </c>
      <c r="K1133" t="s">
        <v>339</v>
      </c>
      <c r="L1133">
        <v>22153</v>
      </c>
      <c r="M1133" t="s">
        <v>41</v>
      </c>
      <c r="N1133" t="s">
        <v>546</v>
      </c>
      <c r="O1133" t="s">
        <v>62</v>
      </c>
      <c r="P1133" t="s">
        <v>193</v>
      </c>
      <c r="Q1133" t="s">
        <v>547</v>
      </c>
      <c r="R1133" s="1">
        <v>63.9</v>
      </c>
      <c r="S1133">
        <v>5</v>
      </c>
      <c r="T1133">
        <f t="shared" si="17"/>
        <v>30</v>
      </c>
      <c r="U1133" t="s">
        <v>75</v>
      </c>
      <c r="V1133">
        <v>0</v>
      </c>
      <c r="W1133">
        <v>0</v>
      </c>
      <c r="X1133" s="1">
        <v>0</v>
      </c>
      <c r="Y1133" s="1">
        <v>63.9</v>
      </c>
      <c r="Z1133" t="s">
        <v>99</v>
      </c>
      <c r="AA1133" s="2">
        <v>28.754999999999999</v>
      </c>
      <c r="AB1133" s="3">
        <v>0.45</v>
      </c>
      <c r="AC1133" s="1">
        <v>-35.145000000000003</v>
      </c>
      <c r="AD1133">
        <v>4</v>
      </c>
      <c r="AE1133">
        <v>4</v>
      </c>
      <c r="AF1133" t="s">
        <v>48</v>
      </c>
      <c r="AG1133">
        <v>2016</v>
      </c>
      <c r="AH1133">
        <f>COUNTBLANK(datos[[#This Row],[Row ID]:[Year sales]])</f>
        <v>0</v>
      </c>
    </row>
    <row r="1134" spans="1:34" x14ac:dyDescent="0.3">
      <c r="A1134">
        <v>1133</v>
      </c>
      <c r="B1134" t="s">
        <v>3304</v>
      </c>
      <c r="C1134" s="4">
        <v>42710</v>
      </c>
      <c r="D1134" s="4">
        <v>42711</v>
      </c>
      <c r="E1134" t="s">
        <v>208</v>
      </c>
      <c r="F1134" t="s">
        <v>533</v>
      </c>
      <c r="G1134" t="s">
        <v>534</v>
      </c>
      <c r="H1134" t="s">
        <v>57</v>
      </c>
      <c r="I1134" t="s">
        <v>38</v>
      </c>
      <c r="J1134" t="s">
        <v>3305</v>
      </c>
      <c r="K1134" t="s">
        <v>59</v>
      </c>
      <c r="L1134">
        <v>94509</v>
      </c>
      <c r="M1134" t="s">
        <v>60</v>
      </c>
      <c r="N1134" t="s">
        <v>1079</v>
      </c>
      <c r="O1134" t="s">
        <v>62</v>
      </c>
      <c r="P1134" t="s">
        <v>110</v>
      </c>
      <c r="Q1134" t="s">
        <v>1080</v>
      </c>
      <c r="R1134" s="1">
        <v>19.440000000000001</v>
      </c>
      <c r="S1134">
        <v>3</v>
      </c>
      <c r="T1134">
        <f t="shared" si="17"/>
        <v>42</v>
      </c>
      <c r="U1134" t="s">
        <v>52</v>
      </c>
      <c r="V1134">
        <v>0</v>
      </c>
      <c r="W1134">
        <v>0</v>
      </c>
      <c r="X1134" s="1">
        <v>0</v>
      </c>
      <c r="Y1134" s="1">
        <v>19.440000000000001</v>
      </c>
      <c r="Z1134" t="s">
        <v>65</v>
      </c>
      <c r="AA1134" s="2">
        <v>9.3312000000000008</v>
      </c>
      <c r="AB1134" s="3">
        <v>0.48000000000000004</v>
      </c>
      <c r="AC1134" s="1">
        <v>-10.1088</v>
      </c>
      <c r="AD1134">
        <v>1</v>
      </c>
      <c r="AE1134">
        <v>1</v>
      </c>
      <c r="AF1134" t="s">
        <v>48</v>
      </c>
      <c r="AG1134">
        <v>2016</v>
      </c>
      <c r="AH1134">
        <f>COUNTBLANK(datos[[#This Row],[Row ID]:[Year sales]])</f>
        <v>0</v>
      </c>
    </row>
    <row r="1135" spans="1:34" x14ac:dyDescent="0.3">
      <c r="A1135">
        <v>1134</v>
      </c>
      <c r="B1135" t="s">
        <v>3306</v>
      </c>
      <c r="C1135" s="4">
        <v>42526</v>
      </c>
      <c r="D1135" s="4">
        <v>42530</v>
      </c>
      <c r="E1135" t="s">
        <v>67</v>
      </c>
      <c r="F1135" t="s">
        <v>1634</v>
      </c>
      <c r="G1135" t="s">
        <v>1635</v>
      </c>
      <c r="H1135" t="s">
        <v>122</v>
      </c>
      <c r="I1135" t="s">
        <v>38</v>
      </c>
      <c r="J1135" t="s">
        <v>166</v>
      </c>
      <c r="K1135" t="s">
        <v>167</v>
      </c>
      <c r="L1135">
        <v>19134</v>
      </c>
      <c r="M1135" t="s">
        <v>168</v>
      </c>
      <c r="N1135" t="s">
        <v>237</v>
      </c>
      <c r="O1135" t="s">
        <v>62</v>
      </c>
      <c r="P1135" t="s">
        <v>77</v>
      </c>
      <c r="Q1135" t="s">
        <v>238</v>
      </c>
      <c r="R1135" s="1">
        <v>124.608</v>
      </c>
      <c r="S1135">
        <v>4</v>
      </c>
      <c r="T1135">
        <f t="shared" si="17"/>
        <v>25</v>
      </c>
      <c r="U1135" t="s">
        <v>52</v>
      </c>
      <c r="V1135">
        <v>0.2</v>
      </c>
      <c r="W1135">
        <v>24.921600000000002</v>
      </c>
      <c r="X1135" s="1">
        <v>-24.921600000000002</v>
      </c>
      <c r="Y1135" s="1">
        <v>149.52960000000002</v>
      </c>
      <c r="Z1135" t="s">
        <v>99</v>
      </c>
      <c r="AA1135" s="2">
        <v>-23.364000000000001</v>
      </c>
      <c r="AB1135" s="3">
        <v>-0.1875</v>
      </c>
      <c r="AC1135" s="1">
        <v>-123.0504</v>
      </c>
      <c r="AD1135">
        <v>4</v>
      </c>
      <c r="AE1135">
        <v>4</v>
      </c>
      <c r="AF1135" t="s">
        <v>48</v>
      </c>
      <c r="AG1135">
        <v>2016</v>
      </c>
      <c r="AH1135">
        <f>COUNTBLANK(datos[[#This Row],[Row ID]:[Year sales]])</f>
        <v>0</v>
      </c>
    </row>
    <row r="1136" spans="1:34" x14ac:dyDescent="0.3">
      <c r="A1136">
        <v>1135</v>
      </c>
      <c r="B1136" t="s">
        <v>3306</v>
      </c>
      <c r="C1136" s="4">
        <v>42526</v>
      </c>
      <c r="D1136" s="4">
        <v>42530</v>
      </c>
      <c r="E1136" t="s">
        <v>67</v>
      </c>
      <c r="F1136" t="s">
        <v>1634</v>
      </c>
      <c r="G1136" t="s">
        <v>1635</v>
      </c>
      <c r="H1136" t="s">
        <v>122</v>
      </c>
      <c r="I1136" t="s">
        <v>38</v>
      </c>
      <c r="J1136" t="s">
        <v>166</v>
      </c>
      <c r="K1136" t="s">
        <v>167</v>
      </c>
      <c r="L1136">
        <v>19134</v>
      </c>
      <c r="M1136" t="s">
        <v>168</v>
      </c>
      <c r="N1136" t="s">
        <v>3307</v>
      </c>
      <c r="O1136" t="s">
        <v>62</v>
      </c>
      <c r="P1136" t="s">
        <v>63</v>
      </c>
      <c r="Q1136" t="s">
        <v>3308</v>
      </c>
      <c r="R1136" s="1">
        <v>7.56</v>
      </c>
      <c r="S1136">
        <v>3</v>
      </c>
      <c r="T1136">
        <f t="shared" si="17"/>
        <v>7</v>
      </c>
      <c r="U1136" t="s">
        <v>52</v>
      </c>
      <c r="V1136">
        <v>0.2</v>
      </c>
      <c r="W1136">
        <v>1.512</v>
      </c>
      <c r="X1136" s="1">
        <v>-1.512</v>
      </c>
      <c r="Y1136" s="1">
        <v>9.0719999999999992</v>
      </c>
      <c r="Z1136" t="s">
        <v>65</v>
      </c>
      <c r="AA1136" s="2">
        <v>2.6459999999999999</v>
      </c>
      <c r="AB1136" s="3">
        <v>0.35000000000000003</v>
      </c>
      <c r="AC1136" s="1">
        <v>-3.4020000000000001</v>
      </c>
      <c r="AD1136">
        <v>4</v>
      </c>
      <c r="AE1136">
        <v>4</v>
      </c>
      <c r="AF1136" t="s">
        <v>48</v>
      </c>
      <c r="AG1136">
        <v>2016</v>
      </c>
      <c r="AH1136">
        <f>COUNTBLANK(datos[[#This Row],[Row ID]:[Year sales]])</f>
        <v>0</v>
      </c>
    </row>
    <row r="1137" spans="1:34" x14ac:dyDescent="0.3">
      <c r="A1137">
        <v>1136</v>
      </c>
      <c r="B1137" t="s">
        <v>3309</v>
      </c>
      <c r="C1137" s="4">
        <v>42715</v>
      </c>
      <c r="D1137" s="4">
        <v>42715</v>
      </c>
      <c r="E1137" t="s">
        <v>1312</v>
      </c>
      <c r="F1137" t="s">
        <v>2014</v>
      </c>
      <c r="G1137" t="s">
        <v>2015</v>
      </c>
      <c r="H1137" t="s">
        <v>37</v>
      </c>
      <c r="I1137" t="s">
        <v>38</v>
      </c>
      <c r="J1137" t="s">
        <v>3310</v>
      </c>
      <c r="K1137" t="s">
        <v>71</v>
      </c>
      <c r="L1137">
        <v>33030</v>
      </c>
      <c r="M1137" t="s">
        <v>41</v>
      </c>
      <c r="N1137" t="s">
        <v>3311</v>
      </c>
      <c r="O1137" t="s">
        <v>62</v>
      </c>
      <c r="P1137" t="s">
        <v>77</v>
      </c>
      <c r="Q1137" t="s">
        <v>3312</v>
      </c>
      <c r="R1137" s="1">
        <v>85.224000000000004</v>
      </c>
      <c r="S1137">
        <v>3</v>
      </c>
      <c r="T1137">
        <f t="shared" si="17"/>
        <v>29</v>
      </c>
      <c r="U1137" t="s">
        <v>52</v>
      </c>
      <c r="V1137">
        <v>0.2</v>
      </c>
      <c r="W1137">
        <v>17.044800000000002</v>
      </c>
      <c r="X1137" s="1">
        <v>-17.044799999999999</v>
      </c>
      <c r="Y1137" s="1">
        <v>102.2688</v>
      </c>
      <c r="Z1137" t="s">
        <v>99</v>
      </c>
      <c r="AA1137" s="2">
        <v>7.4570999999999996</v>
      </c>
      <c r="AB1137" s="3">
        <v>8.7499999999999994E-2</v>
      </c>
      <c r="AC1137" s="1">
        <v>-60.722099999999998</v>
      </c>
      <c r="AD1137">
        <v>0</v>
      </c>
      <c r="AE1137">
        <v>0</v>
      </c>
      <c r="AF1137" t="s">
        <v>48</v>
      </c>
      <c r="AG1137">
        <v>2016</v>
      </c>
      <c r="AH1137">
        <f>COUNTBLANK(datos[[#This Row],[Row ID]:[Year sales]])</f>
        <v>0</v>
      </c>
    </row>
    <row r="1138" spans="1:34" x14ac:dyDescent="0.3">
      <c r="A1138">
        <v>1137</v>
      </c>
      <c r="B1138" t="s">
        <v>3313</v>
      </c>
      <c r="C1138" s="4">
        <v>42686</v>
      </c>
      <c r="D1138" s="4">
        <v>42689</v>
      </c>
      <c r="E1138" t="s">
        <v>34</v>
      </c>
      <c r="F1138" t="s">
        <v>3314</v>
      </c>
      <c r="G1138" t="s">
        <v>3315</v>
      </c>
      <c r="H1138" t="s">
        <v>57</v>
      </c>
      <c r="I1138" t="s">
        <v>38</v>
      </c>
      <c r="J1138" t="s">
        <v>3316</v>
      </c>
      <c r="K1138" t="s">
        <v>274</v>
      </c>
      <c r="L1138">
        <v>46350</v>
      </c>
      <c r="M1138" t="s">
        <v>125</v>
      </c>
      <c r="N1138" t="s">
        <v>3317</v>
      </c>
      <c r="O1138" t="s">
        <v>62</v>
      </c>
      <c r="P1138" t="s">
        <v>193</v>
      </c>
      <c r="Q1138" t="s">
        <v>3318</v>
      </c>
      <c r="R1138" s="1">
        <v>287.52</v>
      </c>
      <c r="S1138">
        <v>8</v>
      </c>
      <c r="T1138">
        <f t="shared" si="17"/>
        <v>17</v>
      </c>
      <c r="U1138" t="s">
        <v>75</v>
      </c>
      <c r="V1138">
        <v>0</v>
      </c>
      <c r="W1138">
        <v>0</v>
      </c>
      <c r="X1138" s="1">
        <v>0</v>
      </c>
      <c r="Y1138" s="1">
        <v>287.52</v>
      </c>
      <c r="Z1138" t="s">
        <v>47</v>
      </c>
      <c r="AA1138" s="2">
        <v>129.38399999999999</v>
      </c>
      <c r="AB1138" s="3">
        <v>0.44999999999999996</v>
      </c>
      <c r="AC1138" s="1">
        <v>-158.136</v>
      </c>
      <c r="AD1138">
        <v>3</v>
      </c>
      <c r="AE1138">
        <v>3</v>
      </c>
      <c r="AF1138" t="s">
        <v>48</v>
      </c>
      <c r="AG1138">
        <v>2016</v>
      </c>
      <c r="AH1138">
        <f>COUNTBLANK(datos[[#This Row],[Row ID]:[Year sales]])</f>
        <v>0</v>
      </c>
    </row>
    <row r="1139" spans="1:34" x14ac:dyDescent="0.3">
      <c r="A1139">
        <v>1138</v>
      </c>
      <c r="B1139" t="s">
        <v>3313</v>
      </c>
      <c r="C1139" s="4">
        <v>42686</v>
      </c>
      <c r="D1139" s="4">
        <v>42689</v>
      </c>
      <c r="E1139" t="s">
        <v>34</v>
      </c>
      <c r="F1139" t="s">
        <v>3314</v>
      </c>
      <c r="G1139" t="s">
        <v>3315</v>
      </c>
      <c r="H1139" t="s">
        <v>57</v>
      </c>
      <c r="I1139" t="s">
        <v>38</v>
      </c>
      <c r="J1139" t="s">
        <v>3316</v>
      </c>
      <c r="K1139" t="s">
        <v>274</v>
      </c>
      <c r="L1139">
        <v>46350</v>
      </c>
      <c r="M1139" t="s">
        <v>125</v>
      </c>
      <c r="N1139" t="s">
        <v>2161</v>
      </c>
      <c r="O1139" t="s">
        <v>62</v>
      </c>
      <c r="P1139" t="s">
        <v>97</v>
      </c>
      <c r="Q1139" t="s">
        <v>2162</v>
      </c>
      <c r="R1139" s="1">
        <v>37.68</v>
      </c>
      <c r="S1139">
        <v>2</v>
      </c>
      <c r="T1139">
        <f t="shared" si="17"/>
        <v>29</v>
      </c>
      <c r="U1139" t="s">
        <v>46</v>
      </c>
      <c r="V1139">
        <v>0</v>
      </c>
      <c r="W1139">
        <v>0</v>
      </c>
      <c r="X1139" s="1">
        <v>0</v>
      </c>
      <c r="Y1139" s="1">
        <v>37.68</v>
      </c>
      <c r="Z1139" t="s">
        <v>65</v>
      </c>
      <c r="AA1139" s="2">
        <v>10.5504</v>
      </c>
      <c r="AB1139" s="3">
        <v>0.27999999999999997</v>
      </c>
      <c r="AC1139" s="1">
        <v>-27.1296</v>
      </c>
      <c r="AD1139">
        <v>3</v>
      </c>
      <c r="AE1139">
        <v>3</v>
      </c>
      <c r="AF1139" t="s">
        <v>48</v>
      </c>
      <c r="AG1139">
        <v>2016</v>
      </c>
      <c r="AH1139">
        <f>COUNTBLANK(datos[[#This Row],[Row ID]:[Year sales]])</f>
        <v>0</v>
      </c>
    </row>
    <row r="1140" spans="1:34" x14ac:dyDescent="0.3">
      <c r="A1140">
        <v>1139</v>
      </c>
      <c r="B1140" t="s">
        <v>3313</v>
      </c>
      <c r="C1140" s="4">
        <v>42686</v>
      </c>
      <c r="D1140" s="4">
        <v>42689</v>
      </c>
      <c r="E1140" t="s">
        <v>34</v>
      </c>
      <c r="F1140" t="s">
        <v>3314</v>
      </c>
      <c r="G1140" t="s">
        <v>3315</v>
      </c>
      <c r="H1140" t="s">
        <v>57</v>
      </c>
      <c r="I1140" t="s">
        <v>38</v>
      </c>
      <c r="J1140" t="s">
        <v>3316</v>
      </c>
      <c r="K1140" t="s">
        <v>274</v>
      </c>
      <c r="L1140">
        <v>46350</v>
      </c>
      <c r="M1140" t="s">
        <v>125</v>
      </c>
      <c r="N1140" t="s">
        <v>3319</v>
      </c>
      <c r="O1140" t="s">
        <v>62</v>
      </c>
      <c r="P1140" t="s">
        <v>110</v>
      </c>
      <c r="Q1140" t="s">
        <v>3320</v>
      </c>
      <c r="R1140" s="1">
        <v>19.98</v>
      </c>
      <c r="S1140">
        <v>2</v>
      </c>
      <c r="T1140">
        <f t="shared" si="17"/>
        <v>5</v>
      </c>
      <c r="U1140" t="s">
        <v>46</v>
      </c>
      <c r="V1140">
        <v>0</v>
      </c>
      <c r="W1140">
        <v>0</v>
      </c>
      <c r="X1140" s="1">
        <v>0</v>
      </c>
      <c r="Y1140" s="1">
        <v>19.98</v>
      </c>
      <c r="Z1140" t="s">
        <v>65</v>
      </c>
      <c r="AA1140" s="2">
        <v>8.9909999999999997</v>
      </c>
      <c r="AB1140" s="3">
        <v>0.44999999999999996</v>
      </c>
      <c r="AC1140" s="1">
        <v>-10.989000000000001</v>
      </c>
      <c r="AD1140">
        <v>3</v>
      </c>
      <c r="AE1140">
        <v>3</v>
      </c>
      <c r="AF1140" t="s">
        <v>48</v>
      </c>
      <c r="AG1140">
        <v>2016</v>
      </c>
      <c r="AH1140">
        <f>COUNTBLANK(datos[[#This Row],[Row ID]:[Year sales]])</f>
        <v>0</v>
      </c>
    </row>
    <row r="1141" spans="1:34" x14ac:dyDescent="0.3">
      <c r="A1141">
        <v>1140</v>
      </c>
      <c r="B1141" t="s">
        <v>3313</v>
      </c>
      <c r="C1141" s="4">
        <v>42686</v>
      </c>
      <c r="D1141" s="4">
        <v>42689</v>
      </c>
      <c r="E1141" t="s">
        <v>34</v>
      </c>
      <c r="F1141" t="s">
        <v>3314</v>
      </c>
      <c r="G1141" t="s">
        <v>3315</v>
      </c>
      <c r="H1141" t="s">
        <v>57</v>
      </c>
      <c r="I1141" t="s">
        <v>38</v>
      </c>
      <c r="J1141" t="s">
        <v>3316</v>
      </c>
      <c r="K1141" t="s">
        <v>274</v>
      </c>
      <c r="L1141">
        <v>46350</v>
      </c>
      <c r="M1141" t="s">
        <v>125</v>
      </c>
      <c r="N1141" t="s">
        <v>1966</v>
      </c>
      <c r="O1141" t="s">
        <v>62</v>
      </c>
      <c r="P1141" t="s">
        <v>86</v>
      </c>
      <c r="Q1141" t="s">
        <v>1967</v>
      </c>
      <c r="R1141" s="1">
        <v>20.58</v>
      </c>
      <c r="S1141">
        <v>7</v>
      </c>
      <c r="T1141">
        <f t="shared" si="17"/>
        <v>24</v>
      </c>
      <c r="U1141" t="s">
        <v>75</v>
      </c>
      <c r="V1141">
        <v>0</v>
      </c>
      <c r="W1141">
        <v>0</v>
      </c>
      <c r="X1141" s="1">
        <v>0</v>
      </c>
      <c r="Y1141" s="1">
        <v>20.58</v>
      </c>
      <c r="Z1141" t="s">
        <v>65</v>
      </c>
      <c r="AA1141" s="2">
        <v>5.5566000000000004</v>
      </c>
      <c r="AB1141" s="3">
        <v>0.27</v>
      </c>
      <c r="AC1141" s="1">
        <v>-15.023400000000001</v>
      </c>
      <c r="AD1141">
        <v>3</v>
      </c>
      <c r="AE1141">
        <v>3</v>
      </c>
      <c r="AF1141" t="s">
        <v>48</v>
      </c>
      <c r="AG1141">
        <v>2016</v>
      </c>
      <c r="AH1141">
        <f>COUNTBLANK(datos[[#This Row],[Row ID]:[Year sales]])</f>
        <v>0</v>
      </c>
    </row>
    <row r="1142" spans="1:34" x14ac:dyDescent="0.3">
      <c r="A1142">
        <v>1141</v>
      </c>
      <c r="B1142" t="s">
        <v>3313</v>
      </c>
      <c r="C1142" s="4">
        <v>42686</v>
      </c>
      <c r="D1142" s="4">
        <v>42689</v>
      </c>
      <c r="E1142" t="s">
        <v>34</v>
      </c>
      <c r="F1142" t="s">
        <v>3314</v>
      </c>
      <c r="G1142" t="s">
        <v>3315</v>
      </c>
      <c r="H1142" t="s">
        <v>57</v>
      </c>
      <c r="I1142" t="s">
        <v>38</v>
      </c>
      <c r="J1142" t="s">
        <v>3316</v>
      </c>
      <c r="K1142" t="s">
        <v>274</v>
      </c>
      <c r="L1142">
        <v>46350</v>
      </c>
      <c r="M1142" t="s">
        <v>125</v>
      </c>
      <c r="N1142" t="s">
        <v>3321</v>
      </c>
      <c r="O1142" t="s">
        <v>62</v>
      </c>
      <c r="P1142" t="s">
        <v>94</v>
      </c>
      <c r="Q1142" t="s">
        <v>3322</v>
      </c>
      <c r="R1142" s="1">
        <v>17.38</v>
      </c>
      <c r="S1142">
        <v>2</v>
      </c>
      <c r="T1142">
        <f t="shared" si="17"/>
        <v>17</v>
      </c>
      <c r="U1142" t="s">
        <v>46</v>
      </c>
      <c r="V1142">
        <v>0</v>
      </c>
      <c r="W1142">
        <v>0</v>
      </c>
      <c r="X1142" s="1">
        <v>0</v>
      </c>
      <c r="Y1142" s="1">
        <v>17.38</v>
      </c>
      <c r="Z1142" t="s">
        <v>65</v>
      </c>
      <c r="AA1142" s="2">
        <v>8.69</v>
      </c>
      <c r="AB1142" s="3">
        <v>0.5</v>
      </c>
      <c r="AC1142" s="1">
        <v>-8.69</v>
      </c>
      <c r="AD1142">
        <v>3</v>
      </c>
      <c r="AE1142">
        <v>3</v>
      </c>
      <c r="AF1142" t="s">
        <v>48</v>
      </c>
      <c r="AG1142">
        <v>2016</v>
      </c>
      <c r="AH1142">
        <f>COUNTBLANK(datos[[#This Row],[Row ID]:[Year sales]])</f>
        <v>0</v>
      </c>
    </row>
    <row r="1143" spans="1:34" x14ac:dyDescent="0.3">
      <c r="A1143">
        <v>1142</v>
      </c>
      <c r="B1143" t="s">
        <v>3323</v>
      </c>
      <c r="C1143" s="4">
        <v>41911</v>
      </c>
      <c r="D1143" s="4">
        <v>41915</v>
      </c>
      <c r="E1143" t="s">
        <v>67</v>
      </c>
      <c r="F1143" t="s">
        <v>2311</v>
      </c>
      <c r="G1143" t="s">
        <v>2312</v>
      </c>
      <c r="H1143" t="s">
        <v>37</v>
      </c>
      <c r="I1143" t="s">
        <v>38</v>
      </c>
      <c r="J1143" t="s">
        <v>58</v>
      </c>
      <c r="K1143" t="s">
        <v>59</v>
      </c>
      <c r="L1143">
        <v>90045</v>
      </c>
      <c r="M1143" t="s">
        <v>60</v>
      </c>
      <c r="N1143" t="s">
        <v>2931</v>
      </c>
      <c r="O1143" t="s">
        <v>43</v>
      </c>
      <c r="P1143" t="s">
        <v>83</v>
      </c>
      <c r="Q1143" t="s">
        <v>2932</v>
      </c>
      <c r="R1143" s="1">
        <v>204.6</v>
      </c>
      <c r="S1143">
        <v>2</v>
      </c>
      <c r="T1143">
        <f t="shared" si="17"/>
        <v>13</v>
      </c>
      <c r="U1143" t="s">
        <v>46</v>
      </c>
      <c r="V1143">
        <v>0</v>
      </c>
      <c r="W1143">
        <v>0</v>
      </c>
      <c r="X1143" s="1">
        <v>0</v>
      </c>
      <c r="Y1143" s="1">
        <v>204.6</v>
      </c>
      <c r="Z1143" t="s">
        <v>47</v>
      </c>
      <c r="AA1143" s="2">
        <v>53.195999999999998</v>
      </c>
      <c r="AB1143" s="3">
        <v>0.26</v>
      </c>
      <c r="AC1143" s="1">
        <v>-151.404</v>
      </c>
      <c r="AD1143">
        <v>4</v>
      </c>
      <c r="AE1143">
        <v>4</v>
      </c>
      <c r="AF1143" t="s">
        <v>48</v>
      </c>
      <c r="AG1143">
        <v>2014</v>
      </c>
      <c r="AH1143">
        <f>COUNTBLANK(datos[[#This Row],[Row ID]:[Year sales]])</f>
        <v>0</v>
      </c>
    </row>
    <row r="1144" spans="1:34" x14ac:dyDescent="0.3">
      <c r="A1144">
        <v>1143</v>
      </c>
      <c r="B1144" t="s">
        <v>3323</v>
      </c>
      <c r="C1144" s="4">
        <v>41911</v>
      </c>
      <c r="D1144" s="4">
        <v>41915</v>
      </c>
      <c r="E1144" t="s">
        <v>67</v>
      </c>
      <c r="F1144" t="s">
        <v>2311</v>
      </c>
      <c r="G1144" t="s">
        <v>2312</v>
      </c>
      <c r="H1144" t="s">
        <v>37</v>
      </c>
      <c r="I1144" t="s">
        <v>38</v>
      </c>
      <c r="J1144" t="s">
        <v>58</v>
      </c>
      <c r="K1144" t="s">
        <v>59</v>
      </c>
      <c r="L1144">
        <v>90045</v>
      </c>
      <c r="M1144" t="s">
        <v>60</v>
      </c>
      <c r="N1144" t="s">
        <v>3324</v>
      </c>
      <c r="O1144" t="s">
        <v>62</v>
      </c>
      <c r="P1144" t="s">
        <v>289</v>
      </c>
      <c r="Q1144" t="s">
        <v>3325</v>
      </c>
      <c r="R1144" s="1">
        <v>8.7200000000000006</v>
      </c>
      <c r="S1144">
        <v>4</v>
      </c>
      <c r="T1144">
        <f t="shared" si="17"/>
        <v>34</v>
      </c>
      <c r="U1144" t="s">
        <v>52</v>
      </c>
      <c r="V1144">
        <v>0</v>
      </c>
      <c r="W1144">
        <v>0</v>
      </c>
      <c r="X1144" s="1">
        <v>0</v>
      </c>
      <c r="Y1144" s="1">
        <v>8.7200000000000006</v>
      </c>
      <c r="Z1144" t="s">
        <v>65</v>
      </c>
      <c r="AA1144" s="2">
        <v>2.8776000000000002</v>
      </c>
      <c r="AB1144" s="3">
        <v>0.33</v>
      </c>
      <c r="AC1144" s="1">
        <v>-5.8423999999999996</v>
      </c>
      <c r="AD1144">
        <v>4</v>
      </c>
      <c r="AE1144">
        <v>4</v>
      </c>
      <c r="AF1144" t="s">
        <v>48</v>
      </c>
      <c r="AG1144">
        <v>2014</v>
      </c>
      <c r="AH1144">
        <f>COUNTBLANK(datos[[#This Row],[Row ID]:[Year sales]])</f>
        <v>0</v>
      </c>
    </row>
    <row r="1145" spans="1:34" x14ac:dyDescent="0.3">
      <c r="A1145">
        <v>1144</v>
      </c>
      <c r="B1145" t="s">
        <v>3323</v>
      </c>
      <c r="C1145" s="4">
        <v>41911</v>
      </c>
      <c r="D1145" s="4">
        <v>41915</v>
      </c>
      <c r="E1145" t="s">
        <v>67</v>
      </c>
      <c r="F1145" t="s">
        <v>2311</v>
      </c>
      <c r="G1145" t="s">
        <v>2312</v>
      </c>
      <c r="H1145" t="s">
        <v>37</v>
      </c>
      <c r="I1145" t="s">
        <v>38</v>
      </c>
      <c r="J1145" t="s">
        <v>58</v>
      </c>
      <c r="K1145" t="s">
        <v>59</v>
      </c>
      <c r="L1145">
        <v>90045</v>
      </c>
      <c r="M1145" t="s">
        <v>60</v>
      </c>
      <c r="N1145" t="s">
        <v>1116</v>
      </c>
      <c r="O1145" t="s">
        <v>62</v>
      </c>
      <c r="P1145" t="s">
        <v>110</v>
      </c>
      <c r="Q1145" t="s">
        <v>1117</v>
      </c>
      <c r="R1145" s="1">
        <v>6.48</v>
      </c>
      <c r="S1145">
        <v>1</v>
      </c>
      <c r="T1145">
        <f t="shared" si="17"/>
        <v>9</v>
      </c>
      <c r="U1145" t="s">
        <v>46</v>
      </c>
      <c r="V1145">
        <v>0</v>
      </c>
      <c r="W1145">
        <v>0</v>
      </c>
      <c r="X1145" s="1">
        <v>0</v>
      </c>
      <c r="Y1145" s="1">
        <v>6.48</v>
      </c>
      <c r="Z1145" t="s">
        <v>65</v>
      </c>
      <c r="AA1145" s="2">
        <v>3.1103999999999998</v>
      </c>
      <c r="AB1145" s="3">
        <v>0.47999999999999993</v>
      </c>
      <c r="AC1145" s="1">
        <v>-3.3696000000000002</v>
      </c>
      <c r="AD1145">
        <v>4</v>
      </c>
      <c r="AE1145">
        <v>4</v>
      </c>
      <c r="AF1145" t="s">
        <v>48</v>
      </c>
      <c r="AG1145">
        <v>2014</v>
      </c>
      <c r="AH1145">
        <f>COUNTBLANK(datos[[#This Row],[Row ID]:[Year sales]])</f>
        <v>0</v>
      </c>
    </row>
    <row r="1146" spans="1:34" x14ac:dyDescent="0.3">
      <c r="A1146">
        <v>1145</v>
      </c>
      <c r="B1146" t="s">
        <v>3323</v>
      </c>
      <c r="C1146" s="4">
        <v>41911</v>
      </c>
      <c r="D1146" s="4">
        <v>41915</v>
      </c>
      <c r="E1146" t="s">
        <v>67</v>
      </c>
      <c r="F1146" t="s">
        <v>2311</v>
      </c>
      <c r="G1146" t="s">
        <v>2312</v>
      </c>
      <c r="H1146" t="s">
        <v>37</v>
      </c>
      <c r="I1146" t="s">
        <v>38</v>
      </c>
      <c r="J1146" t="s">
        <v>58</v>
      </c>
      <c r="K1146" t="s">
        <v>59</v>
      </c>
      <c r="L1146">
        <v>90045</v>
      </c>
      <c r="M1146" t="s">
        <v>60</v>
      </c>
      <c r="N1146" t="s">
        <v>3326</v>
      </c>
      <c r="O1146" t="s">
        <v>90</v>
      </c>
      <c r="P1146" t="s">
        <v>704</v>
      </c>
      <c r="Q1146" t="s">
        <v>3327</v>
      </c>
      <c r="R1146" s="1">
        <v>686.32</v>
      </c>
      <c r="S1146">
        <v>2</v>
      </c>
      <c r="T1146">
        <f t="shared" si="17"/>
        <v>4</v>
      </c>
      <c r="U1146" t="s">
        <v>46</v>
      </c>
      <c r="V1146">
        <v>0.2</v>
      </c>
      <c r="W1146">
        <v>137.26400000000001</v>
      </c>
      <c r="X1146" s="1">
        <v>-137.26400000000001</v>
      </c>
      <c r="Y1146" s="1">
        <v>823.58400000000006</v>
      </c>
      <c r="Z1146" t="s">
        <v>53</v>
      </c>
      <c r="AA1146" s="2">
        <v>223.054</v>
      </c>
      <c r="AB1146" s="3">
        <v>0.32499999999999996</v>
      </c>
      <c r="AC1146" s="1">
        <v>-326.00200000000001</v>
      </c>
      <c r="AD1146">
        <v>4</v>
      </c>
      <c r="AE1146">
        <v>4</v>
      </c>
      <c r="AF1146" t="s">
        <v>48</v>
      </c>
      <c r="AG1146">
        <v>2014</v>
      </c>
      <c r="AH1146">
        <f>COUNTBLANK(datos[[#This Row],[Row ID]:[Year sales]])</f>
        <v>0</v>
      </c>
    </row>
    <row r="1147" spans="1:34" x14ac:dyDescent="0.3">
      <c r="A1147">
        <v>1146</v>
      </c>
      <c r="B1147" t="s">
        <v>3323</v>
      </c>
      <c r="C1147" s="4">
        <v>41911</v>
      </c>
      <c r="D1147" s="4">
        <v>41915</v>
      </c>
      <c r="E1147" t="s">
        <v>67</v>
      </c>
      <c r="F1147" t="s">
        <v>2311</v>
      </c>
      <c r="G1147" t="s">
        <v>2312</v>
      </c>
      <c r="H1147" t="s">
        <v>37</v>
      </c>
      <c r="I1147" t="s">
        <v>38</v>
      </c>
      <c r="J1147" t="s">
        <v>58</v>
      </c>
      <c r="K1147" t="s">
        <v>59</v>
      </c>
      <c r="L1147">
        <v>90045</v>
      </c>
      <c r="M1147" t="s">
        <v>60</v>
      </c>
      <c r="N1147" t="s">
        <v>3246</v>
      </c>
      <c r="O1147" t="s">
        <v>62</v>
      </c>
      <c r="P1147" t="s">
        <v>77</v>
      </c>
      <c r="Q1147" t="s">
        <v>3247</v>
      </c>
      <c r="R1147" s="1">
        <v>62.18</v>
      </c>
      <c r="S1147">
        <v>1</v>
      </c>
      <c r="T1147">
        <f t="shared" si="17"/>
        <v>40</v>
      </c>
      <c r="U1147" t="s">
        <v>46</v>
      </c>
      <c r="V1147">
        <v>0</v>
      </c>
      <c r="W1147">
        <v>0</v>
      </c>
      <c r="X1147" s="1">
        <v>0</v>
      </c>
      <c r="Y1147" s="1">
        <v>62.18</v>
      </c>
      <c r="Z1147" t="s">
        <v>99</v>
      </c>
      <c r="AA1147" s="2">
        <v>16.788599999999999</v>
      </c>
      <c r="AB1147" s="3">
        <v>0.26999999999999996</v>
      </c>
      <c r="AC1147" s="1">
        <v>-45.391399999999997</v>
      </c>
      <c r="AD1147">
        <v>4</v>
      </c>
      <c r="AE1147">
        <v>4</v>
      </c>
      <c r="AF1147" t="s">
        <v>48</v>
      </c>
      <c r="AG1147">
        <v>2014</v>
      </c>
      <c r="AH1147">
        <f>COUNTBLANK(datos[[#This Row],[Row ID]:[Year sales]])</f>
        <v>0</v>
      </c>
    </row>
    <row r="1148" spans="1:34" x14ac:dyDescent="0.3">
      <c r="A1148">
        <v>1147</v>
      </c>
      <c r="B1148" t="s">
        <v>3328</v>
      </c>
      <c r="C1148" s="4">
        <v>42098</v>
      </c>
      <c r="D1148" s="4">
        <v>42098</v>
      </c>
      <c r="E1148" t="s">
        <v>1312</v>
      </c>
      <c r="F1148" t="s">
        <v>3329</v>
      </c>
      <c r="G1148" t="s">
        <v>3330</v>
      </c>
      <c r="H1148" t="s">
        <v>37</v>
      </c>
      <c r="I1148" t="s">
        <v>38</v>
      </c>
      <c r="J1148" t="s">
        <v>3331</v>
      </c>
      <c r="K1148" t="s">
        <v>258</v>
      </c>
      <c r="L1148">
        <v>48911</v>
      </c>
      <c r="M1148" t="s">
        <v>125</v>
      </c>
      <c r="N1148" t="s">
        <v>3332</v>
      </c>
      <c r="O1148" t="s">
        <v>62</v>
      </c>
      <c r="P1148" t="s">
        <v>97</v>
      </c>
      <c r="Q1148" t="s">
        <v>3333</v>
      </c>
      <c r="R1148" s="1">
        <v>644.07600000000002</v>
      </c>
      <c r="S1148">
        <v>2</v>
      </c>
      <c r="T1148">
        <f t="shared" si="17"/>
        <v>16</v>
      </c>
      <c r="U1148" t="s">
        <v>46</v>
      </c>
      <c r="V1148">
        <v>0.1</v>
      </c>
      <c r="W1148">
        <v>64.407600000000002</v>
      </c>
      <c r="X1148" s="1">
        <v>-64.407600000000002</v>
      </c>
      <c r="Y1148" s="1">
        <v>708.48360000000002</v>
      </c>
      <c r="Z1148" t="s">
        <v>53</v>
      </c>
      <c r="AA1148" s="2">
        <v>107.346</v>
      </c>
      <c r="AB1148" s="3">
        <v>0.16666666666666666</v>
      </c>
      <c r="AC1148" s="1">
        <v>-472.32240000000002</v>
      </c>
      <c r="AD1148">
        <v>0</v>
      </c>
      <c r="AE1148">
        <v>0</v>
      </c>
      <c r="AF1148" t="s">
        <v>48</v>
      </c>
      <c r="AG1148">
        <v>2015</v>
      </c>
      <c r="AH1148">
        <f>COUNTBLANK(datos[[#This Row],[Row ID]:[Year sales]])</f>
        <v>0</v>
      </c>
    </row>
    <row r="1149" spans="1:34" x14ac:dyDescent="0.3">
      <c r="A1149">
        <v>1148</v>
      </c>
      <c r="B1149" t="s">
        <v>3328</v>
      </c>
      <c r="C1149" s="4">
        <v>42098</v>
      </c>
      <c r="D1149" s="4">
        <v>42098</v>
      </c>
      <c r="E1149" t="s">
        <v>1312</v>
      </c>
      <c r="F1149" t="s">
        <v>3329</v>
      </c>
      <c r="G1149" t="s">
        <v>3330</v>
      </c>
      <c r="H1149" t="s">
        <v>37</v>
      </c>
      <c r="I1149" t="s">
        <v>38</v>
      </c>
      <c r="J1149" t="s">
        <v>3331</v>
      </c>
      <c r="K1149" t="s">
        <v>258</v>
      </c>
      <c r="L1149">
        <v>48911</v>
      </c>
      <c r="M1149" t="s">
        <v>125</v>
      </c>
      <c r="N1149" t="s">
        <v>3334</v>
      </c>
      <c r="O1149" t="s">
        <v>62</v>
      </c>
      <c r="P1149" t="s">
        <v>289</v>
      </c>
      <c r="Q1149" t="s">
        <v>583</v>
      </c>
      <c r="R1149" s="1">
        <v>5.84</v>
      </c>
      <c r="S1149">
        <v>2</v>
      </c>
      <c r="T1149">
        <f t="shared" si="17"/>
        <v>215</v>
      </c>
      <c r="U1149" t="s">
        <v>46</v>
      </c>
      <c r="V1149">
        <v>0</v>
      </c>
      <c r="W1149">
        <v>0</v>
      </c>
      <c r="X1149" s="1">
        <v>0</v>
      </c>
      <c r="Y1149" s="1">
        <v>5.84</v>
      </c>
      <c r="Z1149" t="s">
        <v>65</v>
      </c>
      <c r="AA1149" s="2">
        <v>2.6280000000000001</v>
      </c>
      <c r="AB1149" s="3">
        <v>0.45</v>
      </c>
      <c r="AC1149" s="1">
        <v>-3.2120000000000002</v>
      </c>
      <c r="AD1149">
        <v>0</v>
      </c>
      <c r="AE1149">
        <v>0</v>
      </c>
      <c r="AF1149" t="s">
        <v>48</v>
      </c>
      <c r="AG1149">
        <v>2015</v>
      </c>
      <c r="AH1149">
        <f>COUNTBLANK(datos[[#This Row],[Row ID]:[Year sales]])</f>
        <v>0</v>
      </c>
    </row>
    <row r="1150" spans="1:34" x14ac:dyDescent="0.3">
      <c r="A1150">
        <v>1149</v>
      </c>
      <c r="B1150" t="s">
        <v>3328</v>
      </c>
      <c r="C1150" s="4">
        <v>42098</v>
      </c>
      <c r="D1150" s="4">
        <v>42098</v>
      </c>
      <c r="E1150" t="s">
        <v>1312</v>
      </c>
      <c r="F1150" t="s">
        <v>3329</v>
      </c>
      <c r="G1150" t="s">
        <v>3330</v>
      </c>
      <c r="H1150" t="s">
        <v>37</v>
      </c>
      <c r="I1150" t="s">
        <v>38</v>
      </c>
      <c r="J1150" t="s">
        <v>3331</v>
      </c>
      <c r="K1150" t="s">
        <v>258</v>
      </c>
      <c r="L1150">
        <v>48911</v>
      </c>
      <c r="M1150" t="s">
        <v>125</v>
      </c>
      <c r="N1150" t="s">
        <v>3335</v>
      </c>
      <c r="O1150" t="s">
        <v>62</v>
      </c>
      <c r="P1150" t="s">
        <v>94</v>
      </c>
      <c r="Q1150" t="s">
        <v>3336</v>
      </c>
      <c r="R1150" s="1">
        <v>12.76</v>
      </c>
      <c r="S1150">
        <v>2</v>
      </c>
      <c r="T1150">
        <f t="shared" si="17"/>
        <v>11</v>
      </c>
      <c r="U1150" t="s">
        <v>46</v>
      </c>
      <c r="V1150">
        <v>0</v>
      </c>
      <c r="W1150">
        <v>0</v>
      </c>
      <c r="X1150" s="1">
        <v>0</v>
      </c>
      <c r="Y1150" s="1">
        <v>12.76</v>
      </c>
      <c r="Z1150" t="s">
        <v>65</v>
      </c>
      <c r="AA1150" s="2">
        <v>5.8696000000000002</v>
      </c>
      <c r="AB1150" s="3">
        <v>0.46</v>
      </c>
      <c r="AC1150" s="1">
        <v>-6.8903999999999996</v>
      </c>
      <c r="AD1150">
        <v>0</v>
      </c>
      <c r="AE1150">
        <v>0</v>
      </c>
      <c r="AF1150" t="s">
        <v>48</v>
      </c>
      <c r="AG1150">
        <v>2015</v>
      </c>
      <c r="AH1150">
        <f>COUNTBLANK(datos[[#This Row],[Row ID]:[Year sales]])</f>
        <v>0</v>
      </c>
    </row>
    <row r="1151" spans="1:34" x14ac:dyDescent="0.3">
      <c r="A1151">
        <v>1150</v>
      </c>
      <c r="B1151" t="s">
        <v>3328</v>
      </c>
      <c r="C1151" s="4">
        <v>42098</v>
      </c>
      <c r="D1151" s="4">
        <v>42098</v>
      </c>
      <c r="E1151" t="s">
        <v>1312</v>
      </c>
      <c r="F1151" t="s">
        <v>3329</v>
      </c>
      <c r="G1151" t="s">
        <v>3330</v>
      </c>
      <c r="H1151" t="s">
        <v>37</v>
      </c>
      <c r="I1151" t="s">
        <v>38</v>
      </c>
      <c r="J1151" t="s">
        <v>3331</v>
      </c>
      <c r="K1151" t="s">
        <v>258</v>
      </c>
      <c r="L1151">
        <v>48911</v>
      </c>
      <c r="M1151" t="s">
        <v>125</v>
      </c>
      <c r="N1151" t="s">
        <v>3337</v>
      </c>
      <c r="O1151" t="s">
        <v>90</v>
      </c>
      <c r="P1151" t="s">
        <v>91</v>
      </c>
      <c r="Q1151" t="s">
        <v>3338</v>
      </c>
      <c r="R1151" s="1">
        <v>10.95</v>
      </c>
      <c r="S1151">
        <v>1</v>
      </c>
      <c r="T1151">
        <f t="shared" si="17"/>
        <v>7</v>
      </c>
      <c r="U1151" t="s">
        <v>46</v>
      </c>
      <c r="V1151">
        <v>0</v>
      </c>
      <c r="W1151">
        <v>0</v>
      </c>
      <c r="X1151" s="1">
        <v>0</v>
      </c>
      <c r="Y1151" s="1">
        <v>10.95</v>
      </c>
      <c r="Z1151" t="s">
        <v>65</v>
      </c>
      <c r="AA1151" s="2">
        <v>0.438</v>
      </c>
      <c r="AB1151" s="3">
        <v>0.04</v>
      </c>
      <c r="AC1151" s="1">
        <v>-10.512</v>
      </c>
      <c r="AD1151">
        <v>0</v>
      </c>
      <c r="AE1151">
        <v>0</v>
      </c>
      <c r="AF1151" t="s">
        <v>48</v>
      </c>
      <c r="AG1151">
        <v>2015</v>
      </c>
      <c r="AH1151">
        <f>COUNTBLANK(datos[[#This Row],[Row ID]:[Year sales]])</f>
        <v>0</v>
      </c>
    </row>
    <row r="1152" spans="1:34" x14ac:dyDescent="0.3">
      <c r="A1152">
        <v>1151</v>
      </c>
      <c r="B1152" t="s">
        <v>3328</v>
      </c>
      <c r="C1152" s="4">
        <v>42098</v>
      </c>
      <c r="D1152" s="4">
        <v>42098</v>
      </c>
      <c r="E1152" t="s">
        <v>1312</v>
      </c>
      <c r="F1152" t="s">
        <v>3329</v>
      </c>
      <c r="G1152" t="s">
        <v>3330</v>
      </c>
      <c r="H1152" t="s">
        <v>37</v>
      </c>
      <c r="I1152" t="s">
        <v>38</v>
      </c>
      <c r="J1152" t="s">
        <v>3331</v>
      </c>
      <c r="K1152" t="s">
        <v>258</v>
      </c>
      <c r="L1152">
        <v>48911</v>
      </c>
      <c r="M1152" t="s">
        <v>125</v>
      </c>
      <c r="N1152" t="s">
        <v>3339</v>
      </c>
      <c r="O1152" t="s">
        <v>90</v>
      </c>
      <c r="P1152" t="s">
        <v>1238</v>
      </c>
      <c r="Q1152" t="s">
        <v>3340</v>
      </c>
      <c r="R1152" s="1">
        <v>599.98</v>
      </c>
      <c r="S1152">
        <v>2</v>
      </c>
      <c r="T1152">
        <f t="shared" si="17"/>
        <v>19</v>
      </c>
      <c r="U1152" t="s">
        <v>46</v>
      </c>
      <c r="V1152">
        <v>0</v>
      </c>
      <c r="W1152">
        <v>0</v>
      </c>
      <c r="X1152" s="1">
        <v>0</v>
      </c>
      <c r="Y1152" s="1">
        <v>599.98</v>
      </c>
      <c r="Z1152" t="s">
        <v>53</v>
      </c>
      <c r="AA1152" s="2">
        <v>209.99299999999999</v>
      </c>
      <c r="AB1152" s="3">
        <v>0.35</v>
      </c>
      <c r="AC1152" s="1">
        <v>-389.98700000000002</v>
      </c>
      <c r="AD1152">
        <v>0</v>
      </c>
      <c r="AE1152">
        <v>0</v>
      </c>
      <c r="AF1152" t="s">
        <v>48</v>
      </c>
      <c r="AG1152">
        <v>2015</v>
      </c>
      <c r="AH1152">
        <f>COUNTBLANK(datos[[#This Row],[Row ID]:[Year sales]])</f>
        <v>0</v>
      </c>
    </row>
    <row r="1153" spans="1:34" x14ac:dyDescent="0.3">
      <c r="A1153">
        <v>1152</v>
      </c>
      <c r="B1153" t="s">
        <v>3341</v>
      </c>
      <c r="C1153" s="4">
        <v>42132</v>
      </c>
      <c r="D1153" s="4">
        <v>42138</v>
      </c>
      <c r="E1153" t="s">
        <v>67</v>
      </c>
      <c r="F1153" t="s">
        <v>1017</v>
      </c>
      <c r="G1153" t="s">
        <v>1018</v>
      </c>
      <c r="H1153" t="s">
        <v>57</v>
      </c>
      <c r="I1153" t="s">
        <v>38</v>
      </c>
      <c r="J1153" t="s">
        <v>3342</v>
      </c>
      <c r="K1153" t="s">
        <v>518</v>
      </c>
      <c r="L1153">
        <v>44221</v>
      </c>
      <c r="M1153" t="s">
        <v>168</v>
      </c>
      <c r="N1153" t="s">
        <v>3343</v>
      </c>
      <c r="O1153" t="s">
        <v>43</v>
      </c>
      <c r="P1153" t="s">
        <v>83</v>
      </c>
      <c r="Q1153" t="s">
        <v>3344</v>
      </c>
      <c r="R1153" s="1">
        <v>8.3520000000000003</v>
      </c>
      <c r="S1153">
        <v>6</v>
      </c>
      <c r="T1153">
        <f t="shared" si="17"/>
        <v>21</v>
      </c>
      <c r="U1153" t="s">
        <v>75</v>
      </c>
      <c r="V1153">
        <v>0.2</v>
      </c>
      <c r="W1153">
        <v>1.6704000000000001</v>
      </c>
      <c r="X1153" s="1">
        <v>-1.6704000000000001</v>
      </c>
      <c r="Y1153" s="1">
        <v>10.022400000000001</v>
      </c>
      <c r="Z1153" t="s">
        <v>65</v>
      </c>
      <c r="AA1153" s="2">
        <v>1.2527999999999999</v>
      </c>
      <c r="AB1153" s="3">
        <v>0.15</v>
      </c>
      <c r="AC1153" s="1">
        <v>-5.4287999999999998</v>
      </c>
      <c r="AD1153">
        <v>6</v>
      </c>
      <c r="AE1153">
        <v>6</v>
      </c>
      <c r="AF1153" t="s">
        <v>48</v>
      </c>
      <c r="AG1153">
        <v>2015</v>
      </c>
      <c r="AH1153">
        <f>COUNTBLANK(datos[[#This Row],[Row ID]:[Year sales]])</f>
        <v>0</v>
      </c>
    </row>
    <row r="1154" spans="1:34" x14ac:dyDescent="0.3">
      <c r="A1154">
        <v>1153</v>
      </c>
      <c r="B1154" t="s">
        <v>3345</v>
      </c>
      <c r="C1154" s="4">
        <v>42735</v>
      </c>
      <c r="D1154" s="4">
        <v>42741</v>
      </c>
      <c r="E1154" t="s">
        <v>67</v>
      </c>
      <c r="F1154" t="s">
        <v>1101</v>
      </c>
      <c r="G1154" t="s">
        <v>1102</v>
      </c>
      <c r="H1154" t="s">
        <v>57</v>
      </c>
      <c r="I1154" t="s">
        <v>38</v>
      </c>
      <c r="J1154" t="s">
        <v>3346</v>
      </c>
      <c r="K1154" t="s">
        <v>1415</v>
      </c>
      <c r="L1154">
        <v>89502</v>
      </c>
      <c r="M1154" t="s">
        <v>60</v>
      </c>
      <c r="N1154" t="s">
        <v>3347</v>
      </c>
      <c r="O1154" t="s">
        <v>62</v>
      </c>
      <c r="P1154" t="s">
        <v>86</v>
      </c>
      <c r="Q1154" t="s">
        <v>3348</v>
      </c>
      <c r="R1154" s="1">
        <v>3.64</v>
      </c>
      <c r="S1154">
        <v>2</v>
      </c>
      <c r="T1154">
        <f t="shared" ref="T1154:T1217" si="18">SUMIF(Q:Q, Q1154, S:S)</f>
        <v>35</v>
      </c>
      <c r="U1154" t="s">
        <v>46</v>
      </c>
      <c r="V1154">
        <v>0</v>
      </c>
      <c r="W1154">
        <v>0</v>
      </c>
      <c r="X1154" s="1">
        <v>0</v>
      </c>
      <c r="Y1154" s="1">
        <v>3.64</v>
      </c>
      <c r="Z1154" t="s">
        <v>65</v>
      </c>
      <c r="AA1154" s="2">
        <v>1.6379999999999999</v>
      </c>
      <c r="AB1154" s="3">
        <v>0.44999999999999996</v>
      </c>
      <c r="AC1154" s="1">
        <v>-2.0019999999999998</v>
      </c>
      <c r="AD1154">
        <v>6</v>
      </c>
      <c r="AE1154">
        <v>6</v>
      </c>
      <c r="AF1154" t="s">
        <v>48</v>
      </c>
      <c r="AG1154">
        <v>2016</v>
      </c>
      <c r="AH1154">
        <f>COUNTBLANK(datos[[#This Row],[Row ID]:[Year sales]])</f>
        <v>0</v>
      </c>
    </row>
    <row r="1155" spans="1:34" x14ac:dyDescent="0.3">
      <c r="A1155">
        <v>1154</v>
      </c>
      <c r="B1155" t="s">
        <v>3345</v>
      </c>
      <c r="C1155" s="4">
        <v>42735</v>
      </c>
      <c r="D1155" s="4">
        <v>42741</v>
      </c>
      <c r="E1155" t="s">
        <v>67</v>
      </c>
      <c r="F1155" t="s">
        <v>1101</v>
      </c>
      <c r="G1155" t="s">
        <v>1102</v>
      </c>
      <c r="H1155" t="s">
        <v>57</v>
      </c>
      <c r="I1155" t="s">
        <v>38</v>
      </c>
      <c r="J1155" t="s">
        <v>3346</v>
      </c>
      <c r="K1155" t="s">
        <v>1415</v>
      </c>
      <c r="L1155">
        <v>89502</v>
      </c>
      <c r="M1155" t="s">
        <v>60</v>
      </c>
      <c r="N1155" t="s">
        <v>2738</v>
      </c>
      <c r="O1155" t="s">
        <v>62</v>
      </c>
      <c r="P1155" t="s">
        <v>94</v>
      </c>
      <c r="Q1155" t="s">
        <v>2739</v>
      </c>
      <c r="R1155" s="1">
        <v>159.768</v>
      </c>
      <c r="S1155">
        <v>7</v>
      </c>
      <c r="T1155">
        <f t="shared" si="18"/>
        <v>44</v>
      </c>
      <c r="U1155" t="s">
        <v>75</v>
      </c>
      <c r="V1155">
        <v>0.2</v>
      </c>
      <c r="W1155">
        <v>31.953600000000002</v>
      </c>
      <c r="X1155" s="1">
        <v>-31.953600000000002</v>
      </c>
      <c r="Y1155" s="1">
        <v>191.7216</v>
      </c>
      <c r="Z1155" t="s">
        <v>99</v>
      </c>
      <c r="AA1155" s="2">
        <v>53.921700000000001</v>
      </c>
      <c r="AB1155" s="3">
        <v>0.33750000000000002</v>
      </c>
      <c r="AC1155" s="1">
        <v>-73.892700000000005</v>
      </c>
      <c r="AD1155">
        <v>6</v>
      </c>
      <c r="AE1155">
        <v>6</v>
      </c>
      <c r="AF1155" t="s">
        <v>48</v>
      </c>
      <c r="AG1155">
        <v>2016</v>
      </c>
      <c r="AH1155">
        <f>COUNTBLANK(datos[[#This Row],[Row ID]:[Year sales]])</f>
        <v>0</v>
      </c>
    </row>
    <row r="1156" spans="1:34" x14ac:dyDescent="0.3">
      <c r="A1156">
        <v>1155</v>
      </c>
      <c r="B1156" t="s">
        <v>3349</v>
      </c>
      <c r="C1156" s="4">
        <v>41993</v>
      </c>
      <c r="D1156" s="4">
        <v>41994</v>
      </c>
      <c r="E1156" t="s">
        <v>208</v>
      </c>
      <c r="F1156" t="s">
        <v>3244</v>
      </c>
      <c r="G1156" t="s">
        <v>3245</v>
      </c>
      <c r="H1156" t="s">
        <v>122</v>
      </c>
      <c r="I1156" t="s">
        <v>38</v>
      </c>
      <c r="J1156" t="s">
        <v>3350</v>
      </c>
      <c r="K1156" t="s">
        <v>339</v>
      </c>
      <c r="L1156">
        <v>22801</v>
      </c>
      <c r="M1156" t="s">
        <v>41</v>
      </c>
      <c r="N1156" t="s">
        <v>3351</v>
      </c>
      <c r="O1156" t="s">
        <v>62</v>
      </c>
      <c r="P1156" t="s">
        <v>77</v>
      </c>
      <c r="Q1156" t="s">
        <v>3352</v>
      </c>
      <c r="R1156" s="1">
        <v>122.48</v>
      </c>
      <c r="S1156">
        <v>2</v>
      </c>
      <c r="T1156">
        <f t="shared" si="18"/>
        <v>24</v>
      </c>
      <c r="U1156" t="s">
        <v>46</v>
      </c>
      <c r="V1156">
        <v>0</v>
      </c>
      <c r="W1156">
        <v>0</v>
      </c>
      <c r="X1156" s="1">
        <v>0</v>
      </c>
      <c r="Y1156" s="1">
        <v>122.48</v>
      </c>
      <c r="Z1156" t="s">
        <v>99</v>
      </c>
      <c r="AA1156" s="2">
        <v>0</v>
      </c>
      <c r="AB1156" s="3">
        <v>0</v>
      </c>
      <c r="AC1156" s="1">
        <v>-122.48</v>
      </c>
      <c r="AD1156">
        <v>1</v>
      </c>
      <c r="AE1156">
        <v>1</v>
      </c>
      <c r="AF1156" t="s">
        <v>48</v>
      </c>
      <c r="AG1156">
        <v>2014</v>
      </c>
      <c r="AH1156">
        <f>COUNTBLANK(datos[[#This Row],[Row ID]:[Year sales]])</f>
        <v>0</v>
      </c>
    </row>
    <row r="1157" spans="1:34" x14ac:dyDescent="0.3">
      <c r="A1157">
        <v>1156</v>
      </c>
      <c r="B1157" t="s">
        <v>3349</v>
      </c>
      <c r="C1157" s="4">
        <v>41993</v>
      </c>
      <c r="D1157" s="4">
        <v>41994</v>
      </c>
      <c r="E1157" t="s">
        <v>208</v>
      </c>
      <c r="F1157" t="s">
        <v>3244</v>
      </c>
      <c r="G1157" t="s">
        <v>3245</v>
      </c>
      <c r="H1157" t="s">
        <v>122</v>
      </c>
      <c r="I1157" t="s">
        <v>38</v>
      </c>
      <c r="J1157" t="s">
        <v>3350</v>
      </c>
      <c r="K1157" t="s">
        <v>339</v>
      </c>
      <c r="L1157">
        <v>22801</v>
      </c>
      <c r="M1157" t="s">
        <v>41</v>
      </c>
      <c r="N1157" t="s">
        <v>3353</v>
      </c>
      <c r="O1157" t="s">
        <v>43</v>
      </c>
      <c r="P1157" t="s">
        <v>73</v>
      </c>
      <c r="Q1157" t="s">
        <v>3354</v>
      </c>
      <c r="R1157" s="1">
        <v>2244.48</v>
      </c>
      <c r="S1157">
        <v>7</v>
      </c>
      <c r="T1157">
        <f t="shared" si="18"/>
        <v>22</v>
      </c>
      <c r="U1157" t="s">
        <v>75</v>
      </c>
      <c r="V1157">
        <v>0</v>
      </c>
      <c r="W1157">
        <v>0</v>
      </c>
      <c r="X1157" s="1">
        <v>0</v>
      </c>
      <c r="Y1157" s="1">
        <v>2244.48</v>
      </c>
      <c r="Z1157" t="s">
        <v>53</v>
      </c>
      <c r="AA1157" s="2">
        <v>493.78559999999999</v>
      </c>
      <c r="AB1157" s="3">
        <v>0.22</v>
      </c>
      <c r="AC1157" s="1">
        <v>-1750.6944000000001</v>
      </c>
      <c r="AD1157">
        <v>1</v>
      </c>
      <c r="AE1157">
        <v>1</v>
      </c>
      <c r="AF1157" t="s">
        <v>48</v>
      </c>
      <c r="AG1157">
        <v>2014</v>
      </c>
      <c r="AH1157">
        <f>COUNTBLANK(datos[[#This Row],[Row ID]:[Year sales]])</f>
        <v>0</v>
      </c>
    </row>
    <row r="1158" spans="1:34" x14ac:dyDescent="0.3">
      <c r="A1158">
        <v>1157</v>
      </c>
      <c r="B1158" t="s">
        <v>3349</v>
      </c>
      <c r="C1158" s="4">
        <v>41993</v>
      </c>
      <c r="D1158" s="4">
        <v>41994</v>
      </c>
      <c r="E1158" t="s">
        <v>208</v>
      </c>
      <c r="F1158" t="s">
        <v>3244</v>
      </c>
      <c r="G1158" t="s">
        <v>3245</v>
      </c>
      <c r="H1158" t="s">
        <v>122</v>
      </c>
      <c r="I1158" t="s">
        <v>38</v>
      </c>
      <c r="J1158" t="s">
        <v>3350</v>
      </c>
      <c r="K1158" t="s">
        <v>339</v>
      </c>
      <c r="L1158">
        <v>22801</v>
      </c>
      <c r="M1158" t="s">
        <v>41</v>
      </c>
      <c r="N1158" t="s">
        <v>1409</v>
      </c>
      <c r="O1158" t="s">
        <v>62</v>
      </c>
      <c r="P1158" t="s">
        <v>94</v>
      </c>
      <c r="Q1158" t="s">
        <v>1410</v>
      </c>
      <c r="R1158" s="1">
        <v>62.31</v>
      </c>
      <c r="S1158">
        <v>3</v>
      </c>
      <c r="T1158">
        <f t="shared" si="18"/>
        <v>48</v>
      </c>
      <c r="U1158" t="s">
        <v>52</v>
      </c>
      <c r="V1158">
        <v>0</v>
      </c>
      <c r="W1158">
        <v>0</v>
      </c>
      <c r="X1158" s="1">
        <v>0</v>
      </c>
      <c r="Y1158" s="1">
        <v>62.31</v>
      </c>
      <c r="Z1158" t="s">
        <v>99</v>
      </c>
      <c r="AA1158" s="2">
        <v>29.285699999999999</v>
      </c>
      <c r="AB1158" s="3">
        <v>0.47</v>
      </c>
      <c r="AC1158" s="1">
        <v>-33.024299999999997</v>
      </c>
      <c r="AD1158">
        <v>1</v>
      </c>
      <c r="AE1158">
        <v>1</v>
      </c>
      <c r="AF1158" t="s">
        <v>48</v>
      </c>
      <c r="AG1158">
        <v>2014</v>
      </c>
      <c r="AH1158">
        <f>COUNTBLANK(datos[[#This Row],[Row ID]:[Year sales]])</f>
        <v>0</v>
      </c>
    </row>
    <row r="1159" spans="1:34" x14ac:dyDescent="0.3">
      <c r="A1159">
        <v>1158</v>
      </c>
      <c r="B1159" t="s">
        <v>3349</v>
      </c>
      <c r="C1159" s="4">
        <v>41993</v>
      </c>
      <c r="D1159" s="4">
        <v>41994</v>
      </c>
      <c r="E1159" t="s">
        <v>208</v>
      </c>
      <c r="F1159" t="s">
        <v>3244</v>
      </c>
      <c r="G1159" t="s">
        <v>3245</v>
      </c>
      <c r="H1159" t="s">
        <v>122</v>
      </c>
      <c r="I1159" t="s">
        <v>38</v>
      </c>
      <c r="J1159" t="s">
        <v>3350</v>
      </c>
      <c r="K1159" t="s">
        <v>339</v>
      </c>
      <c r="L1159">
        <v>22801</v>
      </c>
      <c r="M1159" t="s">
        <v>41</v>
      </c>
      <c r="N1159" t="s">
        <v>1376</v>
      </c>
      <c r="O1159" t="s">
        <v>43</v>
      </c>
      <c r="P1159" t="s">
        <v>73</v>
      </c>
      <c r="Q1159" t="s">
        <v>1377</v>
      </c>
      <c r="R1159" s="1">
        <v>455.1</v>
      </c>
      <c r="S1159">
        <v>2</v>
      </c>
      <c r="T1159">
        <f t="shared" si="18"/>
        <v>22</v>
      </c>
      <c r="U1159" t="s">
        <v>46</v>
      </c>
      <c r="V1159">
        <v>0</v>
      </c>
      <c r="W1159">
        <v>0</v>
      </c>
      <c r="X1159" s="1">
        <v>0</v>
      </c>
      <c r="Y1159" s="1">
        <v>455.1</v>
      </c>
      <c r="Z1159" t="s">
        <v>47</v>
      </c>
      <c r="AA1159" s="2">
        <v>100.122</v>
      </c>
      <c r="AB1159" s="3">
        <v>0.22</v>
      </c>
      <c r="AC1159" s="1">
        <v>-354.97800000000001</v>
      </c>
      <c r="AD1159">
        <v>1</v>
      </c>
      <c r="AE1159">
        <v>1</v>
      </c>
      <c r="AF1159" t="s">
        <v>48</v>
      </c>
      <c r="AG1159">
        <v>2014</v>
      </c>
      <c r="AH1159">
        <f>COUNTBLANK(datos[[#This Row],[Row ID]:[Year sales]])</f>
        <v>0</v>
      </c>
    </row>
    <row r="1160" spans="1:34" x14ac:dyDescent="0.3">
      <c r="A1160">
        <v>1159</v>
      </c>
      <c r="B1160" t="s">
        <v>3355</v>
      </c>
      <c r="C1160" s="4">
        <v>42553</v>
      </c>
      <c r="D1160" s="4">
        <v>42558</v>
      </c>
      <c r="E1160" t="s">
        <v>34</v>
      </c>
      <c r="F1160" t="s">
        <v>2786</v>
      </c>
      <c r="G1160" t="s">
        <v>2787</v>
      </c>
      <c r="H1160" t="s">
        <v>57</v>
      </c>
      <c r="I1160" t="s">
        <v>38</v>
      </c>
      <c r="J1160" t="s">
        <v>58</v>
      </c>
      <c r="K1160" t="s">
        <v>59</v>
      </c>
      <c r="L1160">
        <v>90004</v>
      </c>
      <c r="M1160" t="s">
        <v>60</v>
      </c>
      <c r="N1160" t="s">
        <v>3356</v>
      </c>
      <c r="O1160" t="s">
        <v>43</v>
      </c>
      <c r="P1160" t="s">
        <v>50</v>
      </c>
      <c r="Q1160" t="s">
        <v>3357</v>
      </c>
      <c r="R1160" s="1">
        <v>195.184</v>
      </c>
      <c r="S1160">
        <v>1</v>
      </c>
      <c r="T1160">
        <f t="shared" si="18"/>
        <v>15</v>
      </c>
      <c r="U1160" t="s">
        <v>46</v>
      </c>
      <c r="V1160">
        <v>0.2</v>
      </c>
      <c r="W1160">
        <v>39.036799999999999</v>
      </c>
      <c r="X1160" s="1">
        <v>-39.036799999999999</v>
      </c>
      <c r="Y1160" s="1">
        <v>234.2208</v>
      </c>
      <c r="Z1160" t="s">
        <v>47</v>
      </c>
      <c r="AA1160" s="2">
        <v>19.5184</v>
      </c>
      <c r="AB1160" s="3">
        <v>0.1</v>
      </c>
      <c r="AC1160" s="1">
        <v>-136.62880000000001</v>
      </c>
      <c r="AD1160">
        <v>5</v>
      </c>
      <c r="AE1160">
        <v>5</v>
      </c>
      <c r="AF1160" t="s">
        <v>48</v>
      </c>
      <c r="AG1160">
        <v>2016</v>
      </c>
      <c r="AH1160">
        <f>COUNTBLANK(datos[[#This Row],[Row ID]:[Year sales]])</f>
        <v>0</v>
      </c>
    </row>
    <row r="1161" spans="1:34" x14ac:dyDescent="0.3">
      <c r="A1161">
        <v>1160</v>
      </c>
      <c r="B1161" t="s">
        <v>3358</v>
      </c>
      <c r="C1161" s="4">
        <v>42915</v>
      </c>
      <c r="D1161" s="4">
        <v>42920</v>
      </c>
      <c r="E1161" t="s">
        <v>67</v>
      </c>
      <c r="F1161" t="s">
        <v>3359</v>
      </c>
      <c r="G1161" t="s">
        <v>3360</v>
      </c>
      <c r="H1161" t="s">
        <v>37</v>
      </c>
      <c r="I1161" t="s">
        <v>38</v>
      </c>
      <c r="J1161" t="s">
        <v>429</v>
      </c>
      <c r="K1161" t="s">
        <v>249</v>
      </c>
      <c r="L1161">
        <v>55407</v>
      </c>
      <c r="M1161" t="s">
        <v>125</v>
      </c>
      <c r="N1161" t="s">
        <v>2537</v>
      </c>
      <c r="O1161" t="s">
        <v>62</v>
      </c>
      <c r="P1161" t="s">
        <v>97</v>
      </c>
      <c r="Q1161" t="s">
        <v>3361</v>
      </c>
      <c r="R1161" s="1">
        <v>362.94</v>
      </c>
      <c r="S1161">
        <v>3</v>
      </c>
      <c r="T1161">
        <f t="shared" si="18"/>
        <v>13</v>
      </c>
      <c r="U1161" t="s">
        <v>52</v>
      </c>
      <c r="V1161">
        <v>0</v>
      </c>
      <c r="W1161">
        <v>0</v>
      </c>
      <c r="X1161" s="1">
        <v>0</v>
      </c>
      <c r="Y1161" s="1">
        <v>362.94</v>
      </c>
      <c r="Z1161" t="s">
        <v>47</v>
      </c>
      <c r="AA1161" s="2">
        <v>90.734999999999999</v>
      </c>
      <c r="AB1161" s="3">
        <v>0.25</v>
      </c>
      <c r="AC1161" s="1">
        <v>-272.20499999999998</v>
      </c>
      <c r="AD1161">
        <v>5</v>
      </c>
      <c r="AE1161">
        <v>5</v>
      </c>
      <c r="AF1161" t="s">
        <v>48</v>
      </c>
      <c r="AG1161">
        <v>2017</v>
      </c>
      <c r="AH1161">
        <f>COUNTBLANK(datos[[#This Row],[Row ID]:[Year sales]])</f>
        <v>0</v>
      </c>
    </row>
    <row r="1162" spans="1:34" x14ac:dyDescent="0.3">
      <c r="A1162">
        <v>1161</v>
      </c>
      <c r="B1162" t="s">
        <v>3358</v>
      </c>
      <c r="C1162" s="4">
        <v>42915</v>
      </c>
      <c r="D1162" s="4">
        <v>42920</v>
      </c>
      <c r="E1162" t="s">
        <v>67</v>
      </c>
      <c r="F1162" t="s">
        <v>3359</v>
      </c>
      <c r="G1162" t="s">
        <v>3360</v>
      </c>
      <c r="H1162" t="s">
        <v>37</v>
      </c>
      <c r="I1162" t="s">
        <v>38</v>
      </c>
      <c r="J1162" t="s">
        <v>429</v>
      </c>
      <c r="K1162" t="s">
        <v>249</v>
      </c>
      <c r="L1162">
        <v>55407</v>
      </c>
      <c r="M1162" t="s">
        <v>125</v>
      </c>
      <c r="N1162" t="s">
        <v>345</v>
      </c>
      <c r="O1162" t="s">
        <v>62</v>
      </c>
      <c r="P1162" t="s">
        <v>94</v>
      </c>
      <c r="Q1162" t="s">
        <v>346</v>
      </c>
      <c r="R1162" s="1">
        <v>11.54</v>
      </c>
      <c r="S1162">
        <v>2</v>
      </c>
      <c r="T1162">
        <f t="shared" si="18"/>
        <v>26</v>
      </c>
      <c r="U1162" t="s">
        <v>46</v>
      </c>
      <c r="V1162">
        <v>0</v>
      </c>
      <c r="W1162">
        <v>0</v>
      </c>
      <c r="X1162" s="1">
        <v>0</v>
      </c>
      <c r="Y1162" s="1">
        <v>11.54</v>
      </c>
      <c r="Z1162" t="s">
        <v>65</v>
      </c>
      <c r="AA1162" s="2">
        <v>5.77</v>
      </c>
      <c r="AB1162" s="3">
        <v>0.5</v>
      </c>
      <c r="AC1162" s="1">
        <v>-5.77</v>
      </c>
      <c r="AD1162">
        <v>5</v>
      </c>
      <c r="AE1162">
        <v>5</v>
      </c>
      <c r="AF1162" t="s">
        <v>48</v>
      </c>
      <c r="AG1162">
        <v>2017</v>
      </c>
      <c r="AH1162">
        <f>COUNTBLANK(datos[[#This Row],[Row ID]:[Year sales]])</f>
        <v>0</v>
      </c>
    </row>
    <row r="1163" spans="1:34" x14ac:dyDescent="0.3">
      <c r="A1163">
        <v>1162</v>
      </c>
      <c r="B1163" t="s">
        <v>3362</v>
      </c>
      <c r="C1163" s="4">
        <v>41883</v>
      </c>
      <c r="D1163" s="4">
        <v>41887</v>
      </c>
      <c r="E1163" t="s">
        <v>34</v>
      </c>
      <c r="F1163" t="s">
        <v>3363</v>
      </c>
      <c r="G1163" t="s">
        <v>3364</v>
      </c>
      <c r="H1163" t="s">
        <v>37</v>
      </c>
      <c r="I1163" t="s">
        <v>38</v>
      </c>
      <c r="J1163" t="s">
        <v>3365</v>
      </c>
      <c r="K1163" t="s">
        <v>59</v>
      </c>
      <c r="L1163">
        <v>92025</v>
      </c>
      <c r="M1163" t="s">
        <v>60</v>
      </c>
      <c r="N1163" t="s">
        <v>195</v>
      </c>
      <c r="O1163" t="s">
        <v>62</v>
      </c>
      <c r="P1163" t="s">
        <v>86</v>
      </c>
      <c r="Q1163" t="s">
        <v>196</v>
      </c>
      <c r="R1163" s="1">
        <v>53.94</v>
      </c>
      <c r="S1163">
        <v>3</v>
      </c>
      <c r="T1163">
        <f t="shared" si="18"/>
        <v>30</v>
      </c>
      <c r="U1163" t="s">
        <v>52</v>
      </c>
      <c r="V1163">
        <v>0</v>
      </c>
      <c r="W1163">
        <v>0</v>
      </c>
      <c r="X1163" s="1">
        <v>0</v>
      </c>
      <c r="Y1163" s="1">
        <v>53.94</v>
      </c>
      <c r="Z1163" t="s">
        <v>99</v>
      </c>
      <c r="AA1163" s="2">
        <v>15.6426</v>
      </c>
      <c r="AB1163" s="3">
        <v>0.29000000000000004</v>
      </c>
      <c r="AC1163" s="1">
        <v>-38.297400000000003</v>
      </c>
      <c r="AD1163">
        <v>4</v>
      </c>
      <c r="AE1163">
        <v>4</v>
      </c>
      <c r="AF1163" t="s">
        <v>48</v>
      </c>
      <c r="AG1163">
        <v>2014</v>
      </c>
      <c r="AH1163">
        <f>COUNTBLANK(datos[[#This Row],[Row ID]:[Year sales]])</f>
        <v>0</v>
      </c>
    </row>
    <row r="1164" spans="1:34" x14ac:dyDescent="0.3">
      <c r="A1164">
        <v>1163</v>
      </c>
      <c r="B1164" t="s">
        <v>3366</v>
      </c>
      <c r="C1164" s="4">
        <v>41701</v>
      </c>
      <c r="D1164" s="4">
        <v>41706</v>
      </c>
      <c r="E1164" t="s">
        <v>67</v>
      </c>
      <c r="F1164" t="s">
        <v>3367</v>
      </c>
      <c r="G1164" t="s">
        <v>3368</v>
      </c>
      <c r="H1164" t="s">
        <v>122</v>
      </c>
      <c r="I1164" t="s">
        <v>38</v>
      </c>
      <c r="J1164" t="s">
        <v>286</v>
      </c>
      <c r="K1164" t="s">
        <v>287</v>
      </c>
      <c r="L1164">
        <v>10035</v>
      </c>
      <c r="M1164" t="s">
        <v>168</v>
      </c>
      <c r="N1164" t="s">
        <v>3369</v>
      </c>
      <c r="O1164" t="s">
        <v>90</v>
      </c>
      <c r="P1164" t="s">
        <v>91</v>
      </c>
      <c r="Q1164" t="s">
        <v>3370</v>
      </c>
      <c r="R1164" s="1">
        <v>9.99</v>
      </c>
      <c r="S1164">
        <v>1</v>
      </c>
      <c r="T1164">
        <f t="shared" si="18"/>
        <v>14</v>
      </c>
      <c r="U1164" t="s">
        <v>46</v>
      </c>
      <c r="V1164">
        <v>0</v>
      </c>
      <c r="W1164">
        <v>0</v>
      </c>
      <c r="X1164" s="1">
        <v>0</v>
      </c>
      <c r="Y1164" s="1">
        <v>9.99</v>
      </c>
      <c r="Z1164" t="s">
        <v>65</v>
      </c>
      <c r="AA1164" s="2">
        <v>4.5953999999999997</v>
      </c>
      <c r="AB1164" s="3">
        <v>0.45999999999999996</v>
      </c>
      <c r="AC1164" s="1">
        <v>-5.3945999999999996</v>
      </c>
      <c r="AD1164">
        <v>5</v>
      </c>
      <c r="AE1164">
        <v>5</v>
      </c>
      <c r="AF1164" t="s">
        <v>48</v>
      </c>
      <c r="AG1164">
        <v>2014</v>
      </c>
      <c r="AH1164">
        <f>COUNTBLANK(datos[[#This Row],[Row ID]:[Year sales]])</f>
        <v>0</v>
      </c>
    </row>
    <row r="1165" spans="1:34" x14ac:dyDescent="0.3">
      <c r="A1165">
        <v>1164</v>
      </c>
      <c r="B1165" t="s">
        <v>3366</v>
      </c>
      <c r="C1165" s="4">
        <v>41701</v>
      </c>
      <c r="D1165" s="4">
        <v>41706</v>
      </c>
      <c r="E1165" t="s">
        <v>67</v>
      </c>
      <c r="F1165" t="s">
        <v>3367</v>
      </c>
      <c r="G1165" t="s">
        <v>3368</v>
      </c>
      <c r="H1165" t="s">
        <v>122</v>
      </c>
      <c r="I1165" t="s">
        <v>38</v>
      </c>
      <c r="J1165" t="s">
        <v>286</v>
      </c>
      <c r="K1165" t="s">
        <v>287</v>
      </c>
      <c r="L1165">
        <v>10035</v>
      </c>
      <c r="M1165" t="s">
        <v>168</v>
      </c>
      <c r="N1165" t="s">
        <v>1110</v>
      </c>
      <c r="O1165" t="s">
        <v>62</v>
      </c>
      <c r="P1165" t="s">
        <v>94</v>
      </c>
      <c r="Q1165" t="s">
        <v>1111</v>
      </c>
      <c r="R1165" s="1">
        <v>125.76</v>
      </c>
      <c r="S1165">
        <v>3</v>
      </c>
      <c r="T1165">
        <f t="shared" si="18"/>
        <v>34</v>
      </c>
      <c r="U1165" t="s">
        <v>52</v>
      </c>
      <c r="V1165">
        <v>0.2</v>
      </c>
      <c r="W1165">
        <v>25.152000000000001</v>
      </c>
      <c r="X1165" s="1">
        <v>-25.152000000000001</v>
      </c>
      <c r="Y1165" s="1">
        <v>150.91200000000001</v>
      </c>
      <c r="Z1165" t="s">
        <v>99</v>
      </c>
      <c r="AA1165" s="2">
        <v>40.872</v>
      </c>
      <c r="AB1165" s="3">
        <v>0.32500000000000001</v>
      </c>
      <c r="AC1165" s="1">
        <v>-59.735999999999997</v>
      </c>
      <c r="AD1165">
        <v>5</v>
      </c>
      <c r="AE1165">
        <v>5</v>
      </c>
      <c r="AF1165" t="s">
        <v>48</v>
      </c>
      <c r="AG1165">
        <v>2014</v>
      </c>
      <c r="AH1165">
        <f>COUNTBLANK(datos[[#This Row],[Row ID]:[Year sales]])</f>
        <v>0</v>
      </c>
    </row>
    <row r="1166" spans="1:34" x14ac:dyDescent="0.3">
      <c r="A1166">
        <v>1165</v>
      </c>
      <c r="B1166" t="s">
        <v>3366</v>
      </c>
      <c r="C1166" s="4">
        <v>41701</v>
      </c>
      <c r="D1166" s="4">
        <v>41706</v>
      </c>
      <c r="E1166" t="s">
        <v>67</v>
      </c>
      <c r="F1166" t="s">
        <v>3367</v>
      </c>
      <c r="G1166" t="s">
        <v>3368</v>
      </c>
      <c r="H1166" t="s">
        <v>122</v>
      </c>
      <c r="I1166" t="s">
        <v>38</v>
      </c>
      <c r="J1166" t="s">
        <v>286</v>
      </c>
      <c r="K1166" t="s">
        <v>287</v>
      </c>
      <c r="L1166">
        <v>10035</v>
      </c>
      <c r="M1166" t="s">
        <v>168</v>
      </c>
      <c r="N1166" t="s">
        <v>3371</v>
      </c>
      <c r="O1166" t="s">
        <v>62</v>
      </c>
      <c r="P1166" t="s">
        <v>94</v>
      </c>
      <c r="Q1166" t="s">
        <v>3372</v>
      </c>
      <c r="R1166" s="1">
        <v>25.32</v>
      </c>
      <c r="S1166">
        <v>5</v>
      </c>
      <c r="T1166">
        <f t="shared" si="18"/>
        <v>41</v>
      </c>
      <c r="U1166" t="s">
        <v>75</v>
      </c>
      <c r="V1166">
        <v>0.2</v>
      </c>
      <c r="W1166">
        <v>5.0640000000000001</v>
      </c>
      <c r="X1166" s="1">
        <v>-5.0640000000000001</v>
      </c>
      <c r="Y1166" s="1">
        <v>30.384</v>
      </c>
      <c r="Z1166" t="s">
        <v>65</v>
      </c>
      <c r="AA1166" s="2">
        <v>9.1784999999999997</v>
      </c>
      <c r="AB1166" s="3">
        <v>0.36249999999999999</v>
      </c>
      <c r="AC1166" s="1">
        <v>-11.077500000000001</v>
      </c>
      <c r="AD1166">
        <v>5</v>
      </c>
      <c r="AE1166">
        <v>5</v>
      </c>
      <c r="AF1166" t="s">
        <v>48</v>
      </c>
      <c r="AG1166">
        <v>2014</v>
      </c>
      <c r="AH1166">
        <f>COUNTBLANK(datos[[#This Row],[Row ID]:[Year sales]])</f>
        <v>0</v>
      </c>
    </row>
    <row r="1167" spans="1:34" x14ac:dyDescent="0.3">
      <c r="A1167">
        <v>1166</v>
      </c>
      <c r="B1167" t="s">
        <v>3373</v>
      </c>
      <c r="C1167" s="4">
        <v>41763</v>
      </c>
      <c r="D1167" s="4">
        <v>41767</v>
      </c>
      <c r="E1167" t="s">
        <v>67</v>
      </c>
      <c r="F1167" t="s">
        <v>3374</v>
      </c>
      <c r="G1167" t="s">
        <v>3375</v>
      </c>
      <c r="H1167" t="s">
        <v>37</v>
      </c>
      <c r="I1167" t="s">
        <v>38</v>
      </c>
      <c r="J1167" t="s">
        <v>348</v>
      </c>
      <c r="K1167" t="s">
        <v>258</v>
      </c>
      <c r="L1167">
        <v>49201</v>
      </c>
      <c r="M1167" t="s">
        <v>125</v>
      </c>
      <c r="N1167" t="s">
        <v>2639</v>
      </c>
      <c r="O1167" t="s">
        <v>62</v>
      </c>
      <c r="P1167" t="s">
        <v>94</v>
      </c>
      <c r="Q1167" t="s">
        <v>2640</v>
      </c>
      <c r="R1167" s="1">
        <v>46.8</v>
      </c>
      <c r="S1167">
        <v>4</v>
      </c>
      <c r="T1167">
        <f t="shared" si="18"/>
        <v>31</v>
      </c>
      <c r="U1167" t="s">
        <v>52</v>
      </c>
      <c r="V1167">
        <v>0</v>
      </c>
      <c r="W1167">
        <v>0</v>
      </c>
      <c r="X1167" s="1">
        <v>0</v>
      </c>
      <c r="Y1167" s="1">
        <v>46.8</v>
      </c>
      <c r="Z1167" t="s">
        <v>65</v>
      </c>
      <c r="AA1167" s="2">
        <v>21.06</v>
      </c>
      <c r="AB1167" s="3">
        <v>0.45</v>
      </c>
      <c r="AC1167" s="1">
        <v>-25.74</v>
      </c>
      <c r="AD1167">
        <v>4</v>
      </c>
      <c r="AE1167">
        <v>4</v>
      </c>
      <c r="AF1167" t="s">
        <v>48</v>
      </c>
      <c r="AG1167">
        <v>2014</v>
      </c>
      <c r="AH1167">
        <f>COUNTBLANK(datos[[#This Row],[Row ID]:[Year sales]])</f>
        <v>0</v>
      </c>
    </row>
    <row r="1168" spans="1:34" x14ac:dyDescent="0.3">
      <c r="A1168">
        <v>1167</v>
      </c>
      <c r="B1168" t="s">
        <v>3376</v>
      </c>
      <c r="C1168" s="4">
        <v>42310</v>
      </c>
      <c r="D1168" s="4">
        <v>42310</v>
      </c>
      <c r="E1168" t="s">
        <v>1312</v>
      </c>
      <c r="F1168" t="s">
        <v>967</v>
      </c>
      <c r="G1168" t="s">
        <v>968</v>
      </c>
      <c r="H1168" t="s">
        <v>37</v>
      </c>
      <c r="I1168" t="s">
        <v>38</v>
      </c>
      <c r="J1168" t="s">
        <v>115</v>
      </c>
      <c r="K1168" t="s">
        <v>116</v>
      </c>
      <c r="L1168">
        <v>98115</v>
      </c>
      <c r="M1168" t="s">
        <v>60</v>
      </c>
      <c r="N1168" t="s">
        <v>478</v>
      </c>
      <c r="O1168" t="s">
        <v>90</v>
      </c>
      <c r="P1168" t="s">
        <v>181</v>
      </c>
      <c r="Q1168" t="s">
        <v>479</v>
      </c>
      <c r="R1168" s="1">
        <v>447.93</v>
      </c>
      <c r="S1168">
        <v>9</v>
      </c>
      <c r="T1168">
        <f t="shared" si="18"/>
        <v>25</v>
      </c>
      <c r="U1168" t="s">
        <v>75</v>
      </c>
      <c r="V1168">
        <v>0</v>
      </c>
      <c r="W1168">
        <v>0</v>
      </c>
      <c r="X1168" s="1">
        <v>0</v>
      </c>
      <c r="Y1168" s="1">
        <v>447.93</v>
      </c>
      <c r="Z1168" t="s">
        <v>47</v>
      </c>
      <c r="AA1168" s="2">
        <v>49.272300000000001</v>
      </c>
      <c r="AB1168" s="3">
        <v>0.11</v>
      </c>
      <c r="AC1168" s="1">
        <v>-398.65769999999998</v>
      </c>
      <c r="AD1168">
        <v>0</v>
      </c>
      <c r="AE1168">
        <v>0</v>
      </c>
      <c r="AF1168" t="s">
        <v>48</v>
      </c>
      <c r="AG1168">
        <v>2015</v>
      </c>
      <c r="AH1168">
        <f>COUNTBLANK(datos[[#This Row],[Row ID]:[Year sales]])</f>
        <v>0</v>
      </c>
    </row>
    <row r="1169" spans="1:34" x14ac:dyDescent="0.3">
      <c r="A1169">
        <v>1168</v>
      </c>
      <c r="B1169" t="s">
        <v>3377</v>
      </c>
      <c r="C1169" s="4">
        <v>43077</v>
      </c>
      <c r="D1169" s="4">
        <v>43079</v>
      </c>
      <c r="E1169" t="s">
        <v>34</v>
      </c>
      <c r="F1169" t="s">
        <v>973</v>
      </c>
      <c r="G1169" t="s">
        <v>974</v>
      </c>
      <c r="H1169" t="s">
        <v>37</v>
      </c>
      <c r="I1169" t="s">
        <v>38</v>
      </c>
      <c r="J1169" t="s">
        <v>286</v>
      </c>
      <c r="K1169" t="s">
        <v>287</v>
      </c>
      <c r="L1169">
        <v>10035</v>
      </c>
      <c r="M1169" t="s">
        <v>168</v>
      </c>
      <c r="N1169" t="s">
        <v>3378</v>
      </c>
      <c r="O1169" t="s">
        <v>43</v>
      </c>
      <c r="P1169" t="s">
        <v>83</v>
      </c>
      <c r="Q1169" t="s">
        <v>3379</v>
      </c>
      <c r="R1169" s="1">
        <v>109.48</v>
      </c>
      <c r="S1169">
        <v>2</v>
      </c>
      <c r="T1169">
        <f t="shared" si="18"/>
        <v>13</v>
      </c>
      <c r="U1169" t="s">
        <v>46</v>
      </c>
      <c r="V1169">
        <v>0</v>
      </c>
      <c r="W1169">
        <v>0</v>
      </c>
      <c r="X1169" s="1">
        <v>0</v>
      </c>
      <c r="Y1169" s="1">
        <v>109.48</v>
      </c>
      <c r="Z1169" t="s">
        <v>99</v>
      </c>
      <c r="AA1169" s="2">
        <v>33.938800000000001</v>
      </c>
      <c r="AB1169" s="3">
        <v>0.31</v>
      </c>
      <c r="AC1169" s="1">
        <v>-75.541200000000003</v>
      </c>
      <c r="AD1169">
        <v>2</v>
      </c>
      <c r="AE1169">
        <v>2</v>
      </c>
      <c r="AF1169" t="s">
        <v>48</v>
      </c>
      <c r="AG1169">
        <v>2017</v>
      </c>
      <c r="AH1169">
        <f>COUNTBLANK(datos[[#This Row],[Row ID]:[Year sales]])</f>
        <v>0</v>
      </c>
    </row>
    <row r="1170" spans="1:34" x14ac:dyDescent="0.3">
      <c r="A1170">
        <v>1169</v>
      </c>
      <c r="B1170" t="s">
        <v>3377</v>
      </c>
      <c r="C1170" s="4">
        <v>43077</v>
      </c>
      <c r="D1170" s="4">
        <v>43079</v>
      </c>
      <c r="E1170" t="s">
        <v>34</v>
      </c>
      <c r="F1170" t="s">
        <v>973</v>
      </c>
      <c r="G1170" t="s">
        <v>974</v>
      </c>
      <c r="H1170" t="s">
        <v>37</v>
      </c>
      <c r="I1170" t="s">
        <v>38</v>
      </c>
      <c r="J1170" t="s">
        <v>286</v>
      </c>
      <c r="K1170" t="s">
        <v>287</v>
      </c>
      <c r="L1170">
        <v>10035</v>
      </c>
      <c r="M1170" t="s">
        <v>168</v>
      </c>
      <c r="N1170" t="s">
        <v>360</v>
      </c>
      <c r="O1170" t="s">
        <v>62</v>
      </c>
      <c r="P1170" t="s">
        <v>77</v>
      </c>
      <c r="Q1170" t="s">
        <v>361</v>
      </c>
      <c r="R1170" s="1">
        <v>272.94</v>
      </c>
      <c r="S1170">
        <v>3</v>
      </c>
      <c r="T1170">
        <f t="shared" si="18"/>
        <v>30</v>
      </c>
      <c r="U1170" t="s">
        <v>52</v>
      </c>
      <c r="V1170">
        <v>0</v>
      </c>
      <c r="W1170">
        <v>0</v>
      </c>
      <c r="X1170" s="1">
        <v>0</v>
      </c>
      <c r="Y1170" s="1">
        <v>272.94</v>
      </c>
      <c r="Z1170" t="s">
        <v>47</v>
      </c>
      <c r="AA1170" s="2">
        <v>0</v>
      </c>
      <c r="AB1170" s="3">
        <v>0</v>
      </c>
      <c r="AC1170" s="1">
        <v>-272.94</v>
      </c>
      <c r="AD1170">
        <v>2</v>
      </c>
      <c r="AE1170">
        <v>2</v>
      </c>
      <c r="AF1170" t="s">
        <v>48</v>
      </c>
      <c r="AG1170">
        <v>2017</v>
      </c>
      <c r="AH1170">
        <f>COUNTBLANK(datos[[#This Row],[Row ID]:[Year sales]])</f>
        <v>0</v>
      </c>
    </row>
    <row r="1171" spans="1:34" x14ac:dyDescent="0.3">
      <c r="A1171">
        <v>1170</v>
      </c>
      <c r="B1171" t="s">
        <v>3377</v>
      </c>
      <c r="C1171" s="4">
        <v>43077</v>
      </c>
      <c r="D1171" s="4">
        <v>43079</v>
      </c>
      <c r="E1171" t="s">
        <v>34</v>
      </c>
      <c r="F1171" t="s">
        <v>973</v>
      </c>
      <c r="G1171" t="s">
        <v>974</v>
      </c>
      <c r="H1171" t="s">
        <v>37</v>
      </c>
      <c r="I1171" t="s">
        <v>38</v>
      </c>
      <c r="J1171" t="s">
        <v>286</v>
      </c>
      <c r="K1171" t="s">
        <v>287</v>
      </c>
      <c r="L1171">
        <v>10035</v>
      </c>
      <c r="M1171" t="s">
        <v>168</v>
      </c>
      <c r="N1171" t="s">
        <v>3380</v>
      </c>
      <c r="O1171" t="s">
        <v>62</v>
      </c>
      <c r="P1171" t="s">
        <v>110</v>
      </c>
      <c r="Q1171" t="s">
        <v>3381</v>
      </c>
      <c r="R1171" s="1">
        <v>19.440000000000001</v>
      </c>
      <c r="S1171">
        <v>3</v>
      </c>
      <c r="T1171">
        <f t="shared" si="18"/>
        <v>28</v>
      </c>
      <c r="U1171" t="s">
        <v>52</v>
      </c>
      <c r="V1171">
        <v>0</v>
      </c>
      <c r="W1171">
        <v>0</v>
      </c>
      <c r="X1171" s="1">
        <v>0</v>
      </c>
      <c r="Y1171" s="1">
        <v>19.440000000000001</v>
      </c>
      <c r="Z1171" t="s">
        <v>65</v>
      </c>
      <c r="AA1171" s="2">
        <v>9.3312000000000008</v>
      </c>
      <c r="AB1171" s="3">
        <v>0.48000000000000004</v>
      </c>
      <c r="AC1171" s="1">
        <v>-10.1088</v>
      </c>
      <c r="AD1171">
        <v>2</v>
      </c>
      <c r="AE1171">
        <v>2</v>
      </c>
      <c r="AF1171" t="s">
        <v>48</v>
      </c>
      <c r="AG1171">
        <v>2017</v>
      </c>
      <c r="AH1171">
        <f>COUNTBLANK(datos[[#This Row],[Row ID]:[Year sales]])</f>
        <v>0</v>
      </c>
    </row>
    <row r="1172" spans="1:34" x14ac:dyDescent="0.3">
      <c r="A1172">
        <v>1171</v>
      </c>
      <c r="B1172" t="s">
        <v>3377</v>
      </c>
      <c r="C1172" s="4">
        <v>43077</v>
      </c>
      <c r="D1172" s="4">
        <v>43079</v>
      </c>
      <c r="E1172" t="s">
        <v>34</v>
      </c>
      <c r="F1172" t="s">
        <v>973</v>
      </c>
      <c r="G1172" t="s">
        <v>974</v>
      </c>
      <c r="H1172" t="s">
        <v>37</v>
      </c>
      <c r="I1172" t="s">
        <v>38</v>
      </c>
      <c r="J1172" t="s">
        <v>286</v>
      </c>
      <c r="K1172" t="s">
        <v>287</v>
      </c>
      <c r="L1172">
        <v>10035</v>
      </c>
      <c r="M1172" t="s">
        <v>168</v>
      </c>
      <c r="N1172" t="s">
        <v>3382</v>
      </c>
      <c r="O1172" t="s">
        <v>62</v>
      </c>
      <c r="P1172" t="s">
        <v>77</v>
      </c>
      <c r="Q1172" t="s">
        <v>3383</v>
      </c>
      <c r="R1172" s="1">
        <v>31.92</v>
      </c>
      <c r="S1172">
        <v>4</v>
      </c>
      <c r="T1172">
        <f t="shared" si="18"/>
        <v>30</v>
      </c>
      <c r="U1172" t="s">
        <v>52</v>
      </c>
      <c r="V1172">
        <v>0</v>
      </c>
      <c r="W1172">
        <v>0</v>
      </c>
      <c r="X1172" s="1">
        <v>0</v>
      </c>
      <c r="Y1172" s="1">
        <v>31.92</v>
      </c>
      <c r="Z1172" t="s">
        <v>65</v>
      </c>
      <c r="AA1172" s="2">
        <v>8.2992000000000008</v>
      </c>
      <c r="AB1172" s="3">
        <v>0.26</v>
      </c>
      <c r="AC1172" s="1">
        <v>-23.620799999999999</v>
      </c>
      <c r="AD1172">
        <v>2</v>
      </c>
      <c r="AE1172">
        <v>2</v>
      </c>
      <c r="AF1172" t="s">
        <v>48</v>
      </c>
      <c r="AG1172">
        <v>2017</v>
      </c>
      <c r="AH1172">
        <f>COUNTBLANK(datos[[#This Row],[Row ID]:[Year sales]])</f>
        <v>0</v>
      </c>
    </row>
    <row r="1173" spans="1:34" x14ac:dyDescent="0.3">
      <c r="A1173">
        <v>1172</v>
      </c>
      <c r="B1173" t="s">
        <v>3384</v>
      </c>
      <c r="C1173" s="4">
        <v>41708</v>
      </c>
      <c r="D1173" s="4">
        <v>41712</v>
      </c>
      <c r="E1173" t="s">
        <v>67</v>
      </c>
      <c r="F1173" t="s">
        <v>2919</v>
      </c>
      <c r="G1173" t="s">
        <v>2920</v>
      </c>
      <c r="H1173" t="s">
        <v>37</v>
      </c>
      <c r="I1173" t="s">
        <v>38</v>
      </c>
      <c r="J1173" t="s">
        <v>3385</v>
      </c>
      <c r="K1173" t="s">
        <v>258</v>
      </c>
      <c r="L1173">
        <v>48073</v>
      </c>
      <c r="M1173" t="s">
        <v>125</v>
      </c>
      <c r="N1173" t="s">
        <v>3386</v>
      </c>
      <c r="O1173" t="s">
        <v>62</v>
      </c>
      <c r="P1173" t="s">
        <v>110</v>
      </c>
      <c r="Q1173" t="s">
        <v>3387</v>
      </c>
      <c r="R1173" s="1">
        <v>22.38</v>
      </c>
      <c r="S1173">
        <v>2</v>
      </c>
      <c r="T1173">
        <f t="shared" si="18"/>
        <v>8</v>
      </c>
      <c r="U1173" t="s">
        <v>46</v>
      </c>
      <c r="V1173">
        <v>0</v>
      </c>
      <c r="W1173">
        <v>0</v>
      </c>
      <c r="X1173" s="1">
        <v>0</v>
      </c>
      <c r="Y1173" s="1">
        <v>22.38</v>
      </c>
      <c r="Z1173" t="s">
        <v>65</v>
      </c>
      <c r="AA1173" s="2">
        <v>10.7424</v>
      </c>
      <c r="AB1173" s="3">
        <v>0.48000000000000004</v>
      </c>
      <c r="AC1173" s="1">
        <v>-11.637600000000001</v>
      </c>
      <c r="AD1173">
        <v>4</v>
      </c>
      <c r="AE1173">
        <v>4</v>
      </c>
      <c r="AF1173" t="s">
        <v>48</v>
      </c>
      <c r="AG1173">
        <v>2014</v>
      </c>
      <c r="AH1173">
        <f>COUNTBLANK(datos[[#This Row],[Row ID]:[Year sales]])</f>
        <v>0</v>
      </c>
    </row>
    <row r="1174" spans="1:34" x14ac:dyDescent="0.3">
      <c r="A1174">
        <v>1173</v>
      </c>
      <c r="B1174" t="s">
        <v>3388</v>
      </c>
      <c r="C1174" s="4">
        <v>41750</v>
      </c>
      <c r="D1174" s="4">
        <v>41754</v>
      </c>
      <c r="E1174" t="s">
        <v>67</v>
      </c>
      <c r="F1174" t="s">
        <v>1845</v>
      </c>
      <c r="G1174" t="s">
        <v>1846</v>
      </c>
      <c r="H1174" t="s">
        <v>37</v>
      </c>
      <c r="I1174" t="s">
        <v>38</v>
      </c>
      <c r="J1174" t="s">
        <v>58</v>
      </c>
      <c r="K1174" t="s">
        <v>59</v>
      </c>
      <c r="L1174">
        <v>90008</v>
      </c>
      <c r="M1174" t="s">
        <v>60</v>
      </c>
      <c r="N1174" t="s">
        <v>3389</v>
      </c>
      <c r="O1174" t="s">
        <v>62</v>
      </c>
      <c r="P1174" t="s">
        <v>94</v>
      </c>
      <c r="Q1174" t="s">
        <v>3390</v>
      </c>
      <c r="R1174" s="1">
        <v>16.52</v>
      </c>
      <c r="S1174">
        <v>5</v>
      </c>
      <c r="T1174">
        <f t="shared" si="18"/>
        <v>21</v>
      </c>
      <c r="U1174" t="s">
        <v>75</v>
      </c>
      <c r="V1174">
        <v>0.2</v>
      </c>
      <c r="W1174">
        <v>3.3040000000000003</v>
      </c>
      <c r="X1174" s="1">
        <v>-3.3039999999999998</v>
      </c>
      <c r="Y1174" s="1">
        <v>19.823999999999998</v>
      </c>
      <c r="Z1174" t="s">
        <v>65</v>
      </c>
      <c r="AA1174" s="2">
        <v>5.5754999999999999</v>
      </c>
      <c r="AB1174" s="3">
        <v>0.33750000000000002</v>
      </c>
      <c r="AC1174" s="1">
        <v>-7.6405000000000003</v>
      </c>
      <c r="AD1174">
        <v>4</v>
      </c>
      <c r="AE1174">
        <v>4</v>
      </c>
      <c r="AF1174" t="s">
        <v>48</v>
      </c>
      <c r="AG1174">
        <v>2014</v>
      </c>
      <c r="AH1174">
        <f>COUNTBLANK(datos[[#This Row],[Row ID]:[Year sales]])</f>
        <v>0</v>
      </c>
    </row>
    <row r="1175" spans="1:34" x14ac:dyDescent="0.3">
      <c r="A1175">
        <v>1174</v>
      </c>
      <c r="B1175" t="s">
        <v>3391</v>
      </c>
      <c r="C1175" s="4">
        <v>42299</v>
      </c>
      <c r="D1175" s="4">
        <v>42303</v>
      </c>
      <c r="E1175" t="s">
        <v>67</v>
      </c>
      <c r="F1175" t="s">
        <v>2499</v>
      </c>
      <c r="G1175" t="s">
        <v>2500</v>
      </c>
      <c r="H1175" t="s">
        <v>37</v>
      </c>
      <c r="I1175" t="s">
        <v>38</v>
      </c>
      <c r="J1175" t="s">
        <v>558</v>
      </c>
      <c r="K1175" t="s">
        <v>231</v>
      </c>
      <c r="L1175">
        <v>61701</v>
      </c>
      <c r="M1175" t="s">
        <v>125</v>
      </c>
      <c r="N1175" t="s">
        <v>2468</v>
      </c>
      <c r="O1175" t="s">
        <v>62</v>
      </c>
      <c r="P1175" t="s">
        <v>94</v>
      </c>
      <c r="Q1175" t="s">
        <v>2469</v>
      </c>
      <c r="R1175" s="1">
        <v>5.1760000000000002</v>
      </c>
      <c r="S1175">
        <v>4</v>
      </c>
      <c r="T1175">
        <f t="shared" si="18"/>
        <v>50</v>
      </c>
      <c r="U1175" t="s">
        <v>52</v>
      </c>
      <c r="V1175">
        <v>0.8</v>
      </c>
      <c r="W1175">
        <v>4.1408000000000005</v>
      </c>
      <c r="X1175" s="1">
        <v>-4.1407999999999996</v>
      </c>
      <c r="Y1175" s="1">
        <v>9.3168000000000006</v>
      </c>
      <c r="Z1175" t="s">
        <v>65</v>
      </c>
      <c r="AA1175" s="2">
        <v>-7.7640000000000002</v>
      </c>
      <c r="AB1175" s="3">
        <v>-1.5</v>
      </c>
      <c r="AC1175" s="1">
        <v>-8.7992000000000008</v>
      </c>
      <c r="AD1175">
        <v>4</v>
      </c>
      <c r="AE1175">
        <v>4</v>
      </c>
      <c r="AF1175" t="s">
        <v>48</v>
      </c>
      <c r="AG1175">
        <v>2015</v>
      </c>
      <c r="AH1175">
        <f>COUNTBLANK(datos[[#This Row],[Row ID]:[Year sales]])</f>
        <v>0</v>
      </c>
    </row>
    <row r="1176" spans="1:34" x14ac:dyDescent="0.3">
      <c r="A1176">
        <v>1175</v>
      </c>
      <c r="B1176" t="s">
        <v>3392</v>
      </c>
      <c r="C1176" s="4">
        <v>42238</v>
      </c>
      <c r="D1176" s="4">
        <v>42241</v>
      </c>
      <c r="E1176" t="s">
        <v>208</v>
      </c>
      <c r="F1176" t="s">
        <v>2663</v>
      </c>
      <c r="G1176" t="s">
        <v>2664</v>
      </c>
      <c r="H1176" t="s">
        <v>57</v>
      </c>
      <c r="I1176" t="s">
        <v>38</v>
      </c>
      <c r="J1176" t="s">
        <v>286</v>
      </c>
      <c r="K1176" t="s">
        <v>287</v>
      </c>
      <c r="L1176">
        <v>10035</v>
      </c>
      <c r="M1176" t="s">
        <v>168</v>
      </c>
      <c r="N1176" t="s">
        <v>3393</v>
      </c>
      <c r="O1176" t="s">
        <v>62</v>
      </c>
      <c r="P1176" t="s">
        <v>94</v>
      </c>
      <c r="Q1176" t="s">
        <v>3394</v>
      </c>
      <c r="R1176" s="1">
        <v>50.112000000000002</v>
      </c>
      <c r="S1176">
        <v>6</v>
      </c>
      <c r="T1176">
        <f t="shared" si="18"/>
        <v>27</v>
      </c>
      <c r="U1176" t="s">
        <v>75</v>
      </c>
      <c r="V1176">
        <v>0.2</v>
      </c>
      <c r="W1176">
        <v>10.022400000000001</v>
      </c>
      <c r="X1176" s="1">
        <v>-10.022399999999999</v>
      </c>
      <c r="Y1176" s="1">
        <v>60.134399999999999</v>
      </c>
      <c r="Z1176" t="s">
        <v>99</v>
      </c>
      <c r="AA1176" s="2">
        <v>16.2864</v>
      </c>
      <c r="AB1176" s="3">
        <v>0.32500000000000001</v>
      </c>
      <c r="AC1176" s="1">
        <v>-23.8032</v>
      </c>
      <c r="AD1176">
        <v>3</v>
      </c>
      <c r="AE1176">
        <v>3</v>
      </c>
      <c r="AF1176" t="s">
        <v>48</v>
      </c>
      <c r="AG1176">
        <v>2015</v>
      </c>
      <c r="AH1176">
        <f>COUNTBLANK(datos[[#This Row],[Row ID]:[Year sales]])</f>
        <v>0</v>
      </c>
    </row>
    <row r="1177" spans="1:34" x14ac:dyDescent="0.3">
      <c r="A1177">
        <v>1176</v>
      </c>
      <c r="B1177" t="s">
        <v>3395</v>
      </c>
      <c r="C1177" s="4">
        <v>42611</v>
      </c>
      <c r="D1177" s="4">
        <v>42616</v>
      </c>
      <c r="E1177" t="s">
        <v>67</v>
      </c>
      <c r="F1177" t="s">
        <v>1271</v>
      </c>
      <c r="G1177" t="s">
        <v>1272</v>
      </c>
      <c r="H1177" t="s">
        <v>122</v>
      </c>
      <c r="I1177" t="s">
        <v>38</v>
      </c>
      <c r="J1177" t="s">
        <v>107</v>
      </c>
      <c r="K1177" t="s">
        <v>2720</v>
      </c>
      <c r="L1177">
        <v>3301</v>
      </c>
      <c r="M1177" t="s">
        <v>168</v>
      </c>
      <c r="N1177" t="s">
        <v>2599</v>
      </c>
      <c r="O1177" t="s">
        <v>62</v>
      </c>
      <c r="P1177" t="s">
        <v>599</v>
      </c>
      <c r="Q1177" t="s">
        <v>2600</v>
      </c>
      <c r="R1177" s="1">
        <v>27.93</v>
      </c>
      <c r="S1177">
        <v>3</v>
      </c>
      <c r="T1177">
        <f t="shared" si="18"/>
        <v>32</v>
      </c>
      <c r="U1177" t="s">
        <v>52</v>
      </c>
      <c r="V1177">
        <v>0</v>
      </c>
      <c r="W1177">
        <v>0</v>
      </c>
      <c r="X1177" s="1">
        <v>0</v>
      </c>
      <c r="Y1177" s="1">
        <v>27.93</v>
      </c>
      <c r="Z1177" t="s">
        <v>65</v>
      </c>
      <c r="AA1177" s="2">
        <v>8.0997000000000003</v>
      </c>
      <c r="AB1177" s="3">
        <v>0.29000000000000004</v>
      </c>
      <c r="AC1177" s="1">
        <v>-19.830300000000001</v>
      </c>
      <c r="AD1177">
        <v>5</v>
      </c>
      <c r="AE1177">
        <v>5</v>
      </c>
      <c r="AF1177" t="s">
        <v>48</v>
      </c>
      <c r="AG1177">
        <v>2016</v>
      </c>
      <c r="AH1177">
        <f>COUNTBLANK(datos[[#This Row],[Row ID]:[Year sales]])</f>
        <v>0</v>
      </c>
    </row>
    <row r="1178" spans="1:34" x14ac:dyDescent="0.3">
      <c r="A1178">
        <v>1177</v>
      </c>
      <c r="B1178" t="s">
        <v>3396</v>
      </c>
      <c r="C1178" s="4">
        <v>42000</v>
      </c>
      <c r="D1178" s="4">
        <v>42003</v>
      </c>
      <c r="E1178" t="s">
        <v>34</v>
      </c>
      <c r="F1178" t="s">
        <v>3397</v>
      </c>
      <c r="G1178" t="s">
        <v>3398</v>
      </c>
      <c r="H1178" t="s">
        <v>122</v>
      </c>
      <c r="I1178" t="s">
        <v>38</v>
      </c>
      <c r="J1178" t="s">
        <v>58</v>
      </c>
      <c r="K1178" t="s">
        <v>59</v>
      </c>
      <c r="L1178">
        <v>90004</v>
      </c>
      <c r="M1178" t="s">
        <v>60</v>
      </c>
      <c r="N1178" t="s">
        <v>3399</v>
      </c>
      <c r="O1178" t="s">
        <v>62</v>
      </c>
      <c r="P1178" t="s">
        <v>63</v>
      </c>
      <c r="Q1178" t="s">
        <v>3400</v>
      </c>
      <c r="R1178" s="1">
        <v>11.56</v>
      </c>
      <c r="S1178">
        <v>4</v>
      </c>
      <c r="T1178">
        <f t="shared" si="18"/>
        <v>21</v>
      </c>
      <c r="U1178" t="s">
        <v>52</v>
      </c>
      <c r="V1178">
        <v>0</v>
      </c>
      <c r="W1178">
        <v>0</v>
      </c>
      <c r="X1178" s="1">
        <v>0</v>
      </c>
      <c r="Y1178" s="1">
        <v>11.56</v>
      </c>
      <c r="Z1178" t="s">
        <v>65</v>
      </c>
      <c r="AA1178" s="2">
        <v>5.4332000000000003</v>
      </c>
      <c r="AB1178" s="3">
        <v>0.47000000000000003</v>
      </c>
      <c r="AC1178" s="1">
        <v>-6.1268000000000002</v>
      </c>
      <c r="AD1178">
        <v>3</v>
      </c>
      <c r="AE1178">
        <v>3</v>
      </c>
      <c r="AF1178" t="s">
        <v>48</v>
      </c>
      <c r="AG1178">
        <v>2014</v>
      </c>
      <c r="AH1178">
        <f>COUNTBLANK(datos[[#This Row],[Row ID]:[Year sales]])</f>
        <v>0</v>
      </c>
    </row>
    <row r="1179" spans="1:34" x14ac:dyDescent="0.3">
      <c r="A1179">
        <v>1178</v>
      </c>
      <c r="B1179" t="s">
        <v>3401</v>
      </c>
      <c r="C1179" s="4">
        <v>42705</v>
      </c>
      <c r="D1179" s="4">
        <v>42709</v>
      </c>
      <c r="E1179" t="s">
        <v>67</v>
      </c>
      <c r="F1179" t="s">
        <v>352</v>
      </c>
      <c r="G1179" t="s">
        <v>353</v>
      </c>
      <c r="H1179" t="s">
        <v>37</v>
      </c>
      <c r="I1179" t="s">
        <v>38</v>
      </c>
      <c r="J1179" t="s">
        <v>3402</v>
      </c>
      <c r="K1179" t="s">
        <v>2761</v>
      </c>
      <c r="L1179">
        <v>20852</v>
      </c>
      <c r="M1179" t="s">
        <v>168</v>
      </c>
      <c r="N1179" t="s">
        <v>3403</v>
      </c>
      <c r="O1179" t="s">
        <v>43</v>
      </c>
      <c r="P1179" t="s">
        <v>50</v>
      </c>
      <c r="Q1179" t="s">
        <v>3404</v>
      </c>
      <c r="R1179" s="1">
        <v>172.5</v>
      </c>
      <c r="S1179">
        <v>2</v>
      </c>
      <c r="T1179">
        <f t="shared" si="18"/>
        <v>34</v>
      </c>
      <c r="U1179" t="s">
        <v>46</v>
      </c>
      <c r="V1179">
        <v>0</v>
      </c>
      <c r="W1179">
        <v>0</v>
      </c>
      <c r="X1179" s="1">
        <v>0</v>
      </c>
      <c r="Y1179" s="1">
        <v>172.5</v>
      </c>
      <c r="Z1179" t="s">
        <v>99</v>
      </c>
      <c r="AA1179" s="2">
        <v>51.75</v>
      </c>
      <c r="AB1179" s="3">
        <v>0.3</v>
      </c>
      <c r="AC1179" s="1">
        <v>-120.75</v>
      </c>
      <c r="AD1179">
        <v>4</v>
      </c>
      <c r="AE1179">
        <v>4</v>
      </c>
      <c r="AF1179" t="s">
        <v>48</v>
      </c>
      <c r="AG1179">
        <v>2016</v>
      </c>
      <c r="AH1179">
        <f>COUNTBLANK(datos[[#This Row],[Row ID]:[Year sales]])</f>
        <v>0</v>
      </c>
    </row>
    <row r="1180" spans="1:34" x14ac:dyDescent="0.3">
      <c r="A1180">
        <v>1179</v>
      </c>
      <c r="B1180" t="s">
        <v>3401</v>
      </c>
      <c r="C1180" s="4">
        <v>42705</v>
      </c>
      <c r="D1180" s="4">
        <v>42709</v>
      </c>
      <c r="E1180" t="s">
        <v>67</v>
      </c>
      <c r="F1180" t="s">
        <v>352</v>
      </c>
      <c r="G1180" t="s">
        <v>353</v>
      </c>
      <c r="H1180" t="s">
        <v>37</v>
      </c>
      <c r="I1180" t="s">
        <v>38</v>
      </c>
      <c r="J1180" t="s">
        <v>3402</v>
      </c>
      <c r="K1180" t="s">
        <v>2761</v>
      </c>
      <c r="L1180">
        <v>20852</v>
      </c>
      <c r="M1180" t="s">
        <v>168</v>
      </c>
      <c r="N1180" t="s">
        <v>714</v>
      </c>
      <c r="O1180" t="s">
        <v>90</v>
      </c>
      <c r="P1180" t="s">
        <v>91</v>
      </c>
      <c r="Q1180" t="s">
        <v>715</v>
      </c>
      <c r="R1180" s="1">
        <v>179.97</v>
      </c>
      <c r="S1180">
        <v>3</v>
      </c>
      <c r="T1180">
        <f t="shared" si="18"/>
        <v>17</v>
      </c>
      <c r="U1180" t="s">
        <v>52</v>
      </c>
      <c r="V1180">
        <v>0</v>
      </c>
      <c r="W1180">
        <v>0</v>
      </c>
      <c r="X1180" s="1">
        <v>0</v>
      </c>
      <c r="Y1180" s="1">
        <v>179.97</v>
      </c>
      <c r="Z1180" t="s">
        <v>99</v>
      </c>
      <c r="AA1180" s="2">
        <v>44.9925</v>
      </c>
      <c r="AB1180" s="3">
        <v>0.25</v>
      </c>
      <c r="AC1180" s="1">
        <v>-134.97749999999999</v>
      </c>
      <c r="AD1180">
        <v>4</v>
      </c>
      <c r="AE1180">
        <v>4</v>
      </c>
      <c r="AF1180" t="s">
        <v>48</v>
      </c>
      <c r="AG1180">
        <v>2016</v>
      </c>
      <c r="AH1180">
        <f>COUNTBLANK(datos[[#This Row],[Row ID]:[Year sales]])</f>
        <v>0</v>
      </c>
    </row>
    <row r="1181" spans="1:34" x14ac:dyDescent="0.3">
      <c r="A1181">
        <v>1180</v>
      </c>
      <c r="B1181" t="s">
        <v>3405</v>
      </c>
      <c r="C1181" s="4">
        <v>42484</v>
      </c>
      <c r="D1181" s="4">
        <v>42487</v>
      </c>
      <c r="E1181" t="s">
        <v>34</v>
      </c>
      <c r="F1181" t="s">
        <v>3406</v>
      </c>
      <c r="G1181" t="s">
        <v>3407</v>
      </c>
      <c r="H1181" t="s">
        <v>122</v>
      </c>
      <c r="I1181" t="s">
        <v>38</v>
      </c>
      <c r="J1181" t="s">
        <v>204</v>
      </c>
      <c r="K1181" t="s">
        <v>124</v>
      </c>
      <c r="L1181">
        <v>77070</v>
      </c>
      <c r="M1181" t="s">
        <v>125</v>
      </c>
      <c r="N1181" t="s">
        <v>2449</v>
      </c>
      <c r="O1181" t="s">
        <v>90</v>
      </c>
      <c r="P1181" t="s">
        <v>181</v>
      </c>
      <c r="Q1181" t="s">
        <v>2450</v>
      </c>
      <c r="R1181" s="1">
        <v>258.69600000000003</v>
      </c>
      <c r="S1181">
        <v>3</v>
      </c>
      <c r="T1181">
        <f t="shared" si="18"/>
        <v>23</v>
      </c>
      <c r="U1181" t="s">
        <v>52</v>
      </c>
      <c r="V1181">
        <v>0.2</v>
      </c>
      <c r="W1181">
        <v>51.739200000000011</v>
      </c>
      <c r="X1181" s="1">
        <v>-51.739199999999997</v>
      </c>
      <c r="Y1181" s="1">
        <v>310.43520000000001</v>
      </c>
      <c r="Z1181" t="s">
        <v>47</v>
      </c>
      <c r="AA1181" s="2">
        <v>64.674000000000007</v>
      </c>
      <c r="AB1181" s="3">
        <v>0.25</v>
      </c>
      <c r="AC1181" s="1">
        <v>-142.28280000000001</v>
      </c>
      <c r="AD1181">
        <v>3</v>
      </c>
      <c r="AE1181">
        <v>3</v>
      </c>
      <c r="AF1181" t="s">
        <v>48</v>
      </c>
      <c r="AG1181">
        <v>2016</v>
      </c>
      <c r="AH1181">
        <f>COUNTBLANK(datos[[#This Row],[Row ID]:[Year sales]])</f>
        <v>0</v>
      </c>
    </row>
    <row r="1182" spans="1:34" x14ac:dyDescent="0.3">
      <c r="A1182">
        <v>1181</v>
      </c>
      <c r="B1182" t="s">
        <v>3408</v>
      </c>
      <c r="C1182" s="4">
        <v>41811</v>
      </c>
      <c r="D1182" s="4">
        <v>41815</v>
      </c>
      <c r="E1182" t="s">
        <v>67</v>
      </c>
      <c r="F1182" t="s">
        <v>664</v>
      </c>
      <c r="G1182" t="s">
        <v>665</v>
      </c>
      <c r="H1182" t="s">
        <v>37</v>
      </c>
      <c r="I1182" t="s">
        <v>38</v>
      </c>
      <c r="J1182" t="s">
        <v>1141</v>
      </c>
      <c r="K1182" t="s">
        <v>810</v>
      </c>
      <c r="L1182">
        <v>8701</v>
      </c>
      <c r="M1182" t="s">
        <v>168</v>
      </c>
      <c r="N1182" t="s">
        <v>3409</v>
      </c>
      <c r="O1182" t="s">
        <v>90</v>
      </c>
      <c r="P1182" t="s">
        <v>91</v>
      </c>
      <c r="Q1182" t="s">
        <v>3410</v>
      </c>
      <c r="R1182" s="1">
        <v>1322.93</v>
      </c>
      <c r="S1182">
        <v>7</v>
      </c>
      <c r="T1182">
        <f t="shared" si="18"/>
        <v>24</v>
      </c>
      <c r="U1182" t="s">
        <v>75</v>
      </c>
      <c r="V1182">
        <v>0</v>
      </c>
      <c r="W1182">
        <v>0</v>
      </c>
      <c r="X1182" s="1">
        <v>0</v>
      </c>
      <c r="Y1182" s="1">
        <v>1322.93</v>
      </c>
      <c r="Z1182" t="s">
        <v>53</v>
      </c>
      <c r="AA1182" s="2">
        <v>357.19110000000001</v>
      </c>
      <c r="AB1182" s="3">
        <v>0.27</v>
      </c>
      <c r="AC1182" s="1">
        <v>-965.73889999999994</v>
      </c>
      <c r="AD1182">
        <v>4</v>
      </c>
      <c r="AE1182">
        <v>4</v>
      </c>
      <c r="AF1182" t="s">
        <v>48</v>
      </c>
      <c r="AG1182">
        <v>2014</v>
      </c>
      <c r="AH1182">
        <f>COUNTBLANK(datos[[#This Row],[Row ID]:[Year sales]])</f>
        <v>0</v>
      </c>
    </row>
    <row r="1183" spans="1:34" x14ac:dyDescent="0.3">
      <c r="A1183">
        <v>1182</v>
      </c>
      <c r="B1183" t="s">
        <v>3408</v>
      </c>
      <c r="C1183" s="4">
        <v>41811</v>
      </c>
      <c r="D1183" s="4">
        <v>41815</v>
      </c>
      <c r="E1183" t="s">
        <v>67</v>
      </c>
      <c r="F1183" t="s">
        <v>664</v>
      </c>
      <c r="G1183" t="s">
        <v>665</v>
      </c>
      <c r="H1183" t="s">
        <v>37</v>
      </c>
      <c r="I1183" t="s">
        <v>38</v>
      </c>
      <c r="J1183" t="s">
        <v>1141</v>
      </c>
      <c r="K1183" t="s">
        <v>810</v>
      </c>
      <c r="L1183">
        <v>8701</v>
      </c>
      <c r="M1183" t="s">
        <v>168</v>
      </c>
      <c r="N1183" t="s">
        <v>3411</v>
      </c>
      <c r="O1183" t="s">
        <v>62</v>
      </c>
      <c r="P1183" t="s">
        <v>86</v>
      </c>
      <c r="Q1183" t="s">
        <v>3412</v>
      </c>
      <c r="R1183" s="1">
        <v>3.76</v>
      </c>
      <c r="S1183">
        <v>2</v>
      </c>
      <c r="T1183">
        <f t="shared" si="18"/>
        <v>17</v>
      </c>
      <c r="U1183" t="s">
        <v>46</v>
      </c>
      <c r="V1183">
        <v>0</v>
      </c>
      <c r="W1183">
        <v>0</v>
      </c>
      <c r="X1183" s="1">
        <v>0</v>
      </c>
      <c r="Y1183" s="1">
        <v>3.76</v>
      </c>
      <c r="Z1183" t="s">
        <v>65</v>
      </c>
      <c r="AA1183" s="2">
        <v>1.0904</v>
      </c>
      <c r="AB1183" s="3">
        <v>0.29000000000000004</v>
      </c>
      <c r="AC1183" s="1">
        <v>-2.6696</v>
      </c>
      <c r="AD1183">
        <v>4</v>
      </c>
      <c r="AE1183">
        <v>4</v>
      </c>
      <c r="AF1183" t="s">
        <v>48</v>
      </c>
      <c r="AG1183">
        <v>2014</v>
      </c>
      <c r="AH1183">
        <f>COUNTBLANK(datos[[#This Row],[Row ID]:[Year sales]])</f>
        <v>0</v>
      </c>
    </row>
    <row r="1184" spans="1:34" x14ac:dyDescent="0.3">
      <c r="A1184">
        <v>1183</v>
      </c>
      <c r="B1184" t="s">
        <v>3413</v>
      </c>
      <c r="C1184" s="4">
        <v>42749</v>
      </c>
      <c r="D1184" s="4">
        <v>42750</v>
      </c>
      <c r="E1184" t="s">
        <v>208</v>
      </c>
      <c r="F1184" t="s">
        <v>2217</v>
      </c>
      <c r="G1184" t="s">
        <v>2218</v>
      </c>
      <c r="H1184" t="s">
        <v>37</v>
      </c>
      <c r="I1184" t="s">
        <v>38</v>
      </c>
      <c r="J1184" t="s">
        <v>1545</v>
      </c>
      <c r="K1184" t="s">
        <v>108</v>
      </c>
      <c r="L1184">
        <v>28540</v>
      </c>
      <c r="M1184" t="s">
        <v>41</v>
      </c>
      <c r="N1184" t="s">
        <v>525</v>
      </c>
      <c r="O1184" t="s">
        <v>62</v>
      </c>
      <c r="P1184" t="s">
        <v>193</v>
      </c>
      <c r="Q1184" t="s">
        <v>526</v>
      </c>
      <c r="R1184" s="1">
        <v>21.744</v>
      </c>
      <c r="S1184">
        <v>1</v>
      </c>
      <c r="T1184">
        <f t="shared" si="18"/>
        <v>24</v>
      </c>
      <c r="U1184" t="s">
        <v>46</v>
      </c>
      <c r="V1184">
        <v>0.2</v>
      </c>
      <c r="W1184">
        <v>4.3487999999999998</v>
      </c>
      <c r="X1184" s="1">
        <v>-4.3487999999999998</v>
      </c>
      <c r="Y1184" s="1">
        <v>26.0928</v>
      </c>
      <c r="Z1184" t="s">
        <v>65</v>
      </c>
      <c r="AA1184" s="2">
        <v>7.3385999999999996</v>
      </c>
      <c r="AB1184" s="3">
        <v>0.33749999999999997</v>
      </c>
      <c r="AC1184" s="1">
        <v>-10.0566</v>
      </c>
      <c r="AD1184">
        <v>1</v>
      </c>
      <c r="AE1184">
        <v>1</v>
      </c>
      <c r="AF1184" t="s">
        <v>48</v>
      </c>
      <c r="AG1184">
        <v>2017</v>
      </c>
      <c r="AH1184">
        <f>COUNTBLANK(datos[[#This Row],[Row ID]:[Year sales]])</f>
        <v>0</v>
      </c>
    </row>
    <row r="1185" spans="1:34" x14ac:dyDescent="0.3">
      <c r="A1185">
        <v>1184</v>
      </c>
      <c r="B1185" t="s">
        <v>3413</v>
      </c>
      <c r="C1185" s="4">
        <v>42749</v>
      </c>
      <c r="D1185" s="4">
        <v>42750</v>
      </c>
      <c r="E1185" t="s">
        <v>208</v>
      </c>
      <c r="F1185" t="s">
        <v>2217</v>
      </c>
      <c r="G1185" t="s">
        <v>2218</v>
      </c>
      <c r="H1185" t="s">
        <v>37</v>
      </c>
      <c r="I1185" t="s">
        <v>38</v>
      </c>
      <c r="J1185" t="s">
        <v>1545</v>
      </c>
      <c r="K1185" t="s">
        <v>108</v>
      </c>
      <c r="L1185">
        <v>28540</v>
      </c>
      <c r="M1185" t="s">
        <v>41</v>
      </c>
      <c r="N1185" t="s">
        <v>3414</v>
      </c>
      <c r="O1185" t="s">
        <v>90</v>
      </c>
      <c r="P1185" t="s">
        <v>91</v>
      </c>
      <c r="Q1185" t="s">
        <v>3415</v>
      </c>
      <c r="R1185" s="1">
        <v>7.92</v>
      </c>
      <c r="S1185">
        <v>5</v>
      </c>
      <c r="T1185">
        <f t="shared" si="18"/>
        <v>8</v>
      </c>
      <c r="U1185" t="s">
        <v>75</v>
      </c>
      <c r="V1185">
        <v>0.2</v>
      </c>
      <c r="W1185">
        <v>1.5840000000000001</v>
      </c>
      <c r="X1185" s="1">
        <v>-1.5840000000000001</v>
      </c>
      <c r="Y1185" s="1">
        <v>9.5039999999999996</v>
      </c>
      <c r="Z1185" t="s">
        <v>65</v>
      </c>
      <c r="AA1185" s="2">
        <v>0.69299999999999995</v>
      </c>
      <c r="AB1185" s="3">
        <v>8.7499999999999994E-2</v>
      </c>
      <c r="AC1185" s="1">
        <v>-5.6429999999999998</v>
      </c>
      <c r="AD1185">
        <v>1</v>
      </c>
      <c r="AE1185">
        <v>1</v>
      </c>
      <c r="AF1185" t="s">
        <v>48</v>
      </c>
      <c r="AG1185">
        <v>2017</v>
      </c>
      <c r="AH1185">
        <f>COUNTBLANK(datos[[#This Row],[Row ID]:[Year sales]])</f>
        <v>0</v>
      </c>
    </row>
    <row r="1186" spans="1:34" x14ac:dyDescent="0.3">
      <c r="A1186">
        <v>1185</v>
      </c>
      <c r="B1186" t="s">
        <v>3416</v>
      </c>
      <c r="C1186" s="4">
        <v>41967</v>
      </c>
      <c r="D1186" s="4">
        <v>41973</v>
      </c>
      <c r="E1186" t="s">
        <v>67</v>
      </c>
      <c r="F1186" t="s">
        <v>3417</v>
      </c>
      <c r="G1186" t="s">
        <v>3418</v>
      </c>
      <c r="H1186" t="s">
        <v>57</v>
      </c>
      <c r="I1186" t="s">
        <v>38</v>
      </c>
      <c r="J1186" t="s">
        <v>115</v>
      </c>
      <c r="K1186" t="s">
        <v>116</v>
      </c>
      <c r="L1186">
        <v>98103</v>
      </c>
      <c r="M1186" t="s">
        <v>60</v>
      </c>
      <c r="N1186" t="s">
        <v>3419</v>
      </c>
      <c r="O1186" t="s">
        <v>62</v>
      </c>
      <c r="P1186" t="s">
        <v>94</v>
      </c>
      <c r="Q1186" t="s">
        <v>3420</v>
      </c>
      <c r="R1186" s="1">
        <v>12.096</v>
      </c>
      <c r="S1186">
        <v>7</v>
      </c>
      <c r="T1186">
        <f t="shared" si="18"/>
        <v>30</v>
      </c>
      <c r="U1186" t="s">
        <v>75</v>
      </c>
      <c r="V1186">
        <v>0.2</v>
      </c>
      <c r="W1186">
        <v>2.4192</v>
      </c>
      <c r="X1186" s="1">
        <v>-2.4192</v>
      </c>
      <c r="Y1186" s="1">
        <v>14.5152</v>
      </c>
      <c r="Z1186" t="s">
        <v>65</v>
      </c>
      <c r="AA1186" s="2">
        <v>4.2336</v>
      </c>
      <c r="AB1186" s="3">
        <v>0.35</v>
      </c>
      <c r="AC1186" s="1">
        <v>-5.4432</v>
      </c>
      <c r="AD1186">
        <v>6</v>
      </c>
      <c r="AE1186">
        <v>6</v>
      </c>
      <c r="AF1186" t="s">
        <v>48</v>
      </c>
      <c r="AG1186">
        <v>2014</v>
      </c>
      <c r="AH1186">
        <f>COUNTBLANK(datos[[#This Row],[Row ID]:[Year sales]])</f>
        <v>0</v>
      </c>
    </row>
    <row r="1187" spans="1:34" x14ac:dyDescent="0.3">
      <c r="A1187">
        <v>1186</v>
      </c>
      <c r="B1187" t="s">
        <v>3416</v>
      </c>
      <c r="C1187" s="4">
        <v>41967</v>
      </c>
      <c r="D1187" s="4">
        <v>41973</v>
      </c>
      <c r="E1187" t="s">
        <v>67</v>
      </c>
      <c r="F1187" t="s">
        <v>3417</v>
      </c>
      <c r="G1187" t="s">
        <v>3418</v>
      </c>
      <c r="H1187" t="s">
        <v>57</v>
      </c>
      <c r="I1187" t="s">
        <v>38</v>
      </c>
      <c r="J1187" t="s">
        <v>115</v>
      </c>
      <c r="K1187" t="s">
        <v>116</v>
      </c>
      <c r="L1187">
        <v>98103</v>
      </c>
      <c r="M1187" t="s">
        <v>60</v>
      </c>
      <c r="N1187" t="s">
        <v>3421</v>
      </c>
      <c r="O1187" t="s">
        <v>62</v>
      </c>
      <c r="P1187" t="s">
        <v>77</v>
      </c>
      <c r="Q1187" t="s">
        <v>3422</v>
      </c>
      <c r="R1187" s="1">
        <v>485.88</v>
      </c>
      <c r="S1187">
        <v>6</v>
      </c>
      <c r="T1187">
        <f t="shared" si="18"/>
        <v>22</v>
      </c>
      <c r="U1187" t="s">
        <v>75</v>
      </c>
      <c r="V1187">
        <v>0</v>
      </c>
      <c r="W1187">
        <v>0</v>
      </c>
      <c r="X1187" s="1">
        <v>0</v>
      </c>
      <c r="Y1187" s="1">
        <v>485.88</v>
      </c>
      <c r="Z1187" t="s">
        <v>47</v>
      </c>
      <c r="AA1187" s="2">
        <v>9.7175999999999991</v>
      </c>
      <c r="AB1187" s="3">
        <v>1.9999999999999997E-2</v>
      </c>
      <c r="AC1187" s="1">
        <v>-476.16239999999999</v>
      </c>
      <c r="AD1187">
        <v>6</v>
      </c>
      <c r="AE1187">
        <v>6</v>
      </c>
      <c r="AF1187" t="s">
        <v>48</v>
      </c>
      <c r="AG1187">
        <v>2014</v>
      </c>
      <c r="AH1187">
        <f>COUNTBLANK(datos[[#This Row],[Row ID]:[Year sales]])</f>
        <v>0</v>
      </c>
    </row>
    <row r="1188" spans="1:34" x14ac:dyDescent="0.3">
      <c r="A1188">
        <v>1187</v>
      </c>
      <c r="B1188" t="s">
        <v>3416</v>
      </c>
      <c r="C1188" s="4">
        <v>41967</v>
      </c>
      <c r="D1188" s="4">
        <v>41973</v>
      </c>
      <c r="E1188" t="s">
        <v>67</v>
      </c>
      <c r="F1188" t="s">
        <v>3417</v>
      </c>
      <c r="G1188" t="s">
        <v>3418</v>
      </c>
      <c r="H1188" t="s">
        <v>57</v>
      </c>
      <c r="I1188" t="s">
        <v>38</v>
      </c>
      <c r="J1188" t="s">
        <v>115</v>
      </c>
      <c r="K1188" t="s">
        <v>116</v>
      </c>
      <c r="L1188">
        <v>98103</v>
      </c>
      <c r="M1188" t="s">
        <v>60</v>
      </c>
      <c r="N1188" t="s">
        <v>2298</v>
      </c>
      <c r="O1188" t="s">
        <v>62</v>
      </c>
      <c r="P1188" t="s">
        <v>110</v>
      </c>
      <c r="Q1188" t="s">
        <v>2299</v>
      </c>
      <c r="R1188" s="1">
        <v>25.92</v>
      </c>
      <c r="S1188">
        <v>4</v>
      </c>
      <c r="T1188">
        <f t="shared" si="18"/>
        <v>25</v>
      </c>
      <c r="U1188" t="s">
        <v>52</v>
      </c>
      <c r="V1188">
        <v>0</v>
      </c>
      <c r="W1188">
        <v>0</v>
      </c>
      <c r="X1188" s="1">
        <v>0</v>
      </c>
      <c r="Y1188" s="1">
        <v>25.92</v>
      </c>
      <c r="Z1188" t="s">
        <v>65</v>
      </c>
      <c r="AA1188" s="2">
        <v>12.441599999999999</v>
      </c>
      <c r="AB1188" s="3">
        <v>0.47999999999999993</v>
      </c>
      <c r="AC1188" s="1">
        <v>-13.478400000000001</v>
      </c>
      <c r="AD1188">
        <v>6</v>
      </c>
      <c r="AE1188">
        <v>6</v>
      </c>
      <c r="AF1188" t="s">
        <v>48</v>
      </c>
      <c r="AG1188">
        <v>2014</v>
      </c>
      <c r="AH1188">
        <f>COUNTBLANK(datos[[#This Row],[Row ID]:[Year sales]])</f>
        <v>0</v>
      </c>
    </row>
    <row r="1189" spans="1:34" x14ac:dyDescent="0.3">
      <c r="A1189">
        <v>1188</v>
      </c>
      <c r="B1189" t="s">
        <v>3416</v>
      </c>
      <c r="C1189" s="4">
        <v>41967</v>
      </c>
      <c r="D1189" s="4">
        <v>41973</v>
      </c>
      <c r="E1189" t="s">
        <v>67</v>
      </c>
      <c r="F1189" t="s">
        <v>3417</v>
      </c>
      <c r="G1189" t="s">
        <v>3418</v>
      </c>
      <c r="H1189" t="s">
        <v>57</v>
      </c>
      <c r="I1189" t="s">
        <v>38</v>
      </c>
      <c r="J1189" t="s">
        <v>115</v>
      </c>
      <c r="K1189" t="s">
        <v>116</v>
      </c>
      <c r="L1189">
        <v>98103</v>
      </c>
      <c r="M1189" t="s">
        <v>60</v>
      </c>
      <c r="N1189" t="s">
        <v>2344</v>
      </c>
      <c r="O1189" t="s">
        <v>62</v>
      </c>
      <c r="P1189" t="s">
        <v>77</v>
      </c>
      <c r="Q1189" t="s">
        <v>2345</v>
      </c>
      <c r="R1189" s="1">
        <v>197.58</v>
      </c>
      <c r="S1189">
        <v>2</v>
      </c>
      <c r="T1189">
        <f t="shared" si="18"/>
        <v>20</v>
      </c>
      <c r="U1189" t="s">
        <v>46</v>
      </c>
      <c r="V1189">
        <v>0</v>
      </c>
      <c r="W1189">
        <v>0</v>
      </c>
      <c r="X1189" s="1">
        <v>0</v>
      </c>
      <c r="Y1189" s="1">
        <v>197.58</v>
      </c>
      <c r="Z1189" t="s">
        <v>99</v>
      </c>
      <c r="AA1189" s="2">
        <v>53.346600000000002</v>
      </c>
      <c r="AB1189" s="3">
        <v>0.27</v>
      </c>
      <c r="AC1189" s="1">
        <v>-144.23339999999999</v>
      </c>
      <c r="AD1189">
        <v>6</v>
      </c>
      <c r="AE1189">
        <v>6</v>
      </c>
      <c r="AF1189" t="s">
        <v>48</v>
      </c>
      <c r="AG1189">
        <v>2014</v>
      </c>
      <c r="AH1189">
        <f>COUNTBLANK(datos[[#This Row],[Row ID]:[Year sales]])</f>
        <v>0</v>
      </c>
    </row>
    <row r="1190" spans="1:34" x14ac:dyDescent="0.3">
      <c r="A1190">
        <v>1189</v>
      </c>
      <c r="B1190" t="s">
        <v>3423</v>
      </c>
      <c r="C1190" s="4">
        <v>42792</v>
      </c>
      <c r="D1190" s="4">
        <v>42794</v>
      </c>
      <c r="E1190" t="s">
        <v>34</v>
      </c>
      <c r="F1190" t="s">
        <v>3424</v>
      </c>
      <c r="G1190" t="s">
        <v>3425</v>
      </c>
      <c r="H1190" t="s">
        <v>122</v>
      </c>
      <c r="I1190" t="s">
        <v>38</v>
      </c>
      <c r="J1190" t="s">
        <v>58</v>
      </c>
      <c r="K1190" t="s">
        <v>59</v>
      </c>
      <c r="L1190">
        <v>90036</v>
      </c>
      <c r="M1190" t="s">
        <v>60</v>
      </c>
      <c r="N1190" t="s">
        <v>2219</v>
      </c>
      <c r="O1190" t="s">
        <v>62</v>
      </c>
      <c r="P1190" t="s">
        <v>97</v>
      </c>
      <c r="Q1190" t="s">
        <v>2220</v>
      </c>
      <c r="R1190" s="1">
        <v>81.92</v>
      </c>
      <c r="S1190">
        <v>4</v>
      </c>
      <c r="T1190">
        <f t="shared" si="18"/>
        <v>20</v>
      </c>
      <c r="U1190" t="s">
        <v>52</v>
      </c>
      <c r="V1190">
        <v>0</v>
      </c>
      <c r="W1190">
        <v>0</v>
      </c>
      <c r="X1190" s="1">
        <v>0</v>
      </c>
      <c r="Y1190" s="1">
        <v>81.92</v>
      </c>
      <c r="Z1190" t="s">
        <v>99</v>
      </c>
      <c r="AA1190" s="2">
        <v>22.118400000000001</v>
      </c>
      <c r="AB1190" s="3">
        <v>0.27</v>
      </c>
      <c r="AC1190" s="1">
        <v>-59.801600000000001</v>
      </c>
      <c r="AD1190">
        <v>2</v>
      </c>
      <c r="AE1190">
        <v>2</v>
      </c>
      <c r="AF1190" t="s">
        <v>48</v>
      </c>
      <c r="AG1190">
        <v>2017</v>
      </c>
      <c r="AH1190">
        <f>COUNTBLANK(datos[[#This Row],[Row ID]:[Year sales]])</f>
        <v>0</v>
      </c>
    </row>
    <row r="1191" spans="1:34" x14ac:dyDescent="0.3">
      <c r="A1191">
        <v>1190</v>
      </c>
      <c r="B1191" t="s">
        <v>3423</v>
      </c>
      <c r="C1191" s="4">
        <v>42792</v>
      </c>
      <c r="D1191" s="4">
        <v>42794</v>
      </c>
      <c r="E1191" t="s">
        <v>34</v>
      </c>
      <c r="F1191" t="s">
        <v>3424</v>
      </c>
      <c r="G1191" t="s">
        <v>3425</v>
      </c>
      <c r="H1191" t="s">
        <v>122</v>
      </c>
      <c r="I1191" t="s">
        <v>38</v>
      </c>
      <c r="J1191" t="s">
        <v>58</v>
      </c>
      <c r="K1191" t="s">
        <v>59</v>
      </c>
      <c r="L1191">
        <v>90036</v>
      </c>
      <c r="M1191" t="s">
        <v>60</v>
      </c>
      <c r="N1191" t="s">
        <v>3426</v>
      </c>
      <c r="O1191" t="s">
        <v>90</v>
      </c>
      <c r="P1191" t="s">
        <v>91</v>
      </c>
      <c r="Q1191" t="s">
        <v>3427</v>
      </c>
      <c r="R1191" s="1">
        <v>889.53599999999994</v>
      </c>
      <c r="S1191">
        <v>8</v>
      </c>
      <c r="T1191">
        <f t="shared" si="18"/>
        <v>31</v>
      </c>
      <c r="U1191" t="s">
        <v>75</v>
      </c>
      <c r="V1191">
        <v>0.2</v>
      </c>
      <c r="W1191">
        <v>177.90719999999999</v>
      </c>
      <c r="X1191" s="1">
        <v>-177.90719999999999</v>
      </c>
      <c r="Y1191" s="1">
        <v>1067.4431999999999</v>
      </c>
      <c r="Z1191" t="s">
        <v>53</v>
      </c>
      <c r="AA1191" s="2">
        <v>66.715199999999996</v>
      </c>
      <c r="AB1191" s="3">
        <v>7.4999999999999997E-2</v>
      </c>
      <c r="AC1191" s="1">
        <v>-644.91359999999997</v>
      </c>
      <c r="AD1191">
        <v>2</v>
      </c>
      <c r="AE1191">
        <v>2</v>
      </c>
      <c r="AF1191" t="s">
        <v>48</v>
      </c>
      <c r="AG1191">
        <v>2017</v>
      </c>
      <c r="AH1191">
        <f>COUNTBLANK(datos[[#This Row],[Row ID]:[Year sales]])</f>
        <v>0</v>
      </c>
    </row>
    <row r="1192" spans="1:34" x14ac:dyDescent="0.3">
      <c r="A1192">
        <v>1191</v>
      </c>
      <c r="B1192" t="s">
        <v>3423</v>
      </c>
      <c r="C1192" s="4">
        <v>42792</v>
      </c>
      <c r="D1192" s="4">
        <v>42794</v>
      </c>
      <c r="E1192" t="s">
        <v>34</v>
      </c>
      <c r="F1192" t="s">
        <v>3424</v>
      </c>
      <c r="G1192" t="s">
        <v>3425</v>
      </c>
      <c r="H1192" t="s">
        <v>122</v>
      </c>
      <c r="I1192" t="s">
        <v>38</v>
      </c>
      <c r="J1192" t="s">
        <v>58</v>
      </c>
      <c r="K1192" t="s">
        <v>59</v>
      </c>
      <c r="L1192">
        <v>90036</v>
      </c>
      <c r="M1192" t="s">
        <v>60</v>
      </c>
      <c r="N1192" t="s">
        <v>3428</v>
      </c>
      <c r="O1192" t="s">
        <v>43</v>
      </c>
      <c r="P1192" t="s">
        <v>50</v>
      </c>
      <c r="Q1192" t="s">
        <v>3429</v>
      </c>
      <c r="R1192" s="1">
        <v>892.22400000000005</v>
      </c>
      <c r="S1192">
        <v>3</v>
      </c>
      <c r="T1192">
        <f t="shared" si="18"/>
        <v>31</v>
      </c>
      <c r="U1192" t="s">
        <v>52</v>
      </c>
      <c r="V1192">
        <v>0.2</v>
      </c>
      <c r="W1192">
        <v>178.44480000000001</v>
      </c>
      <c r="X1192" s="1">
        <v>-178.44479999999999</v>
      </c>
      <c r="Y1192" s="1">
        <v>1070.6688000000001</v>
      </c>
      <c r="Z1192" t="s">
        <v>53</v>
      </c>
      <c r="AA1192" s="2">
        <v>89.222399999999993</v>
      </c>
      <c r="AB1192" s="3">
        <v>9.9999999999999992E-2</v>
      </c>
      <c r="AC1192" s="1">
        <v>-624.55679999999995</v>
      </c>
      <c r="AD1192">
        <v>2</v>
      </c>
      <c r="AE1192">
        <v>2</v>
      </c>
      <c r="AF1192" t="s">
        <v>48</v>
      </c>
      <c r="AG1192">
        <v>2017</v>
      </c>
      <c r="AH1192">
        <f>COUNTBLANK(datos[[#This Row],[Row ID]:[Year sales]])</f>
        <v>0</v>
      </c>
    </row>
    <row r="1193" spans="1:34" x14ac:dyDescent="0.3">
      <c r="A1193">
        <v>1192</v>
      </c>
      <c r="B1193" t="s">
        <v>3423</v>
      </c>
      <c r="C1193" s="4">
        <v>42792</v>
      </c>
      <c r="D1193" s="4">
        <v>42794</v>
      </c>
      <c r="E1193" t="s">
        <v>34</v>
      </c>
      <c r="F1193" t="s">
        <v>3424</v>
      </c>
      <c r="G1193" t="s">
        <v>3425</v>
      </c>
      <c r="H1193" t="s">
        <v>122</v>
      </c>
      <c r="I1193" t="s">
        <v>38</v>
      </c>
      <c r="J1193" t="s">
        <v>58</v>
      </c>
      <c r="K1193" t="s">
        <v>59</v>
      </c>
      <c r="L1193">
        <v>90036</v>
      </c>
      <c r="M1193" t="s">
        <v>60</v>
      </c>
      <c r="N1193" t="s">
        <v>1273</v>
      </c>
      <c r="O1193" t="s">
        <v>62</v>
      </c>
      <c r="P1193" t="s">
        <v>110</v>
      </c>
      <c r="Q1193" t="s">
        <v>1466</v>
      </c>
      <c r="R1193" s="1">
        <v>223.92</v>
      </c>
      <c r="S1193">
        <v>4</v>
      </c>
      <c r="T1193">
        <f t="shared" si="18"/>
        <v>32</v>
      </c>
      <c r="U1193" t="s">
        <v>52</v>
      </c>
      <c r="V1193">
        <v>0</v>
      </c>
      <c r="W1193">
        <v>0</v>
      </c>
      <c r="X1193" s="1">
        <v>0</v>
      </c>
      <c r="Y1193" s="1">
        <v>223.92</v>
      </c>
      <c r="Z1193" t="s">
        <v>47</v>
      </c>
      <c r="AA1193" s="2">
        <v>109.7208</v>
      </c>
      <c r="AB1193" s="3">
        <v>0.49</v>
      </c>
      <c r="AC1193" s="1">
        <v>-114.1992</v>
      </c>
      <c r="AD1193">
        <v>2</v>
      </c>
      <c r="AE1193">
        <v>2</v>
      </c>
      <c r="AF1193" t="s">
        <v>48</v>
      </c>
      <c r="AG1193">
        <v>2017</v>
      </c>
      <c r="AH1193">
        <f>COUNTBLANK(datos[[#This Row],[Row ID]:[Year sales]])</f>
        <v>0</v>
      </c>
    </row>
    <row r="1194" spans="1:34" x14ac:dyDescent="0.3">
      <c r="A1194">
        <v>1193</v>
      </c>
      <c r="B1194" t="s">
        <v>3423</v>
      </c>
      <c r="C1194" s="4">
        <v>42792</v>
      </c>
      <c r="D1194" s="4">
        <v>42794</v>
      </c>
      <c r="E1194" t="s">
        <v>34</v>
      </c>
      <c r="F1194" t="s">
        <v>3424</v>
      </c>
      <c r="G1194" t="s">
        <v>3425</v>
      </c>
      <c r="H1194" t="s">
        <v>122</v>
      </c>
      <c r="I1194" t="s">
        <v>38</v>
      </c>
      <c r="J1194" t="s">
        <v>58</v>
      </c>
      <c r="K1194" t="s">
        <v>59</v>
      </c>
      <c r="L1194">
        <v>90036</v>
      </c>
      <c r="M1194" t="s">
        <v>60</v>
      </c>
      <c r="N1194" t="s">
        <v>3430</v>
      </c>
      <c r="O1194" t="s">
        <v>62</v>
      </c>
      <c r="P1194" t="s">
        <v>110</v>
      </c>
      <c r="Q1194" t="s">
        <v>3431</v>
      </c>
      <c r="R1194" s="1">
        <v>23.12</v>
      </c>
      <c r="S1194">
        <v>4</v>
      </c>
      <c r="T1194">
        <f t="shared" si="18"/>
        <v>12</v>
      </c>
      <c r="U1194" t="s">
        <v>52</v>
      </c>
      <c r="V1194">
        <v>0</v>
      </c>
      <c r="W1194">
        <v>0</v>
      </c>
      <c r="X1194" s="1">
        <v>0</v>
      </c>
      <c r="Y1194" s="1">
        <v>23.12</v>
      </c>
      <c r="Z1194" t="s">
        <v>65</v>
      </c>
      <c r="AA1194" s="2">
        <v>11.328799999999999</v>
      </c>
      <c r="AB1194" s="3">
        <v>0.48999999999999994</v>
      </c>
      <c r="AC1194" s="1">
        <v>-11.7912</v>
      </c>
      <c r="AD1194">
        <v>2</v>
      </c>
      <c r="AE1194">
        <v>2</v>
      </c>
      <c r="AF1194" t="s">
        <v>48</v>
      </c>
      <c r="AG1194">
        <v>2017</v>
      </c>
      <c r="AH1194">
        <f>COUNTBLANK(datos[[#This Row],[Row ID]:[Year sales]])</f>
        <v>0</v>
      </c>
    </row>
    <row r="1195" spans="1:34" x14ac:dyDescent="0.3">
      <c r="A1195">
        <v>1194</v>
      </c>
      <c r="B1195" t="s">
        <v>3432</v>
      </c>
      <c r="C1195" s="4">
        <v>42262</v>
      </c>
      <c r="D1195" s="4">
        <v>42262</v>
      </c>
      <c r="E1195" t="s">
        <v>1312</v>
      </c>
      <c r="F1195" t="s">
        <v>2065</v>
      </c>
      <c r="G1195" t="s">
        <v>2066</v>
      </c>
      <c r="H1195" t="s">
        <v>57</v>
      </c>
      <c r="I1195" t="s">
        <v>38</v>
      </c>
      <c r="J1195" t="s">
        <v>3433</v>
      </c>
      <c r="K1195" t="s">
        <v>71</v>
      </c>
      <c r="L1195">
        <v>33065</v>
      </c>
      <c r="M1195" t="s">
        <v>41</v>
      </c>
      <c r="N1195" t="s">
        <v>1176</v>
      </c>
      <c r="O1195" t="s">
        <v>62</v>
      </c>
      <c r="P1195" t="s">
        <v>110</v>
      </c>
      <c r="Q1195" t="s">
        <v>1177</v>
      </c>
      <c r="R1195" s="1">
        <v>15.552</v>
      </c>
      <c r="S1195">
        <v>3</v>
      </c>
      <c r="T1195">
        <f t="shared" si="18"/>
        <v>24</v>
      </c>
      <c r="U1195" t="s">
        <v>52</v>
      </c>
      <c r="V1195">
        <v>0.2</v>
      </c>
      <c r="W1195">
        <v>3.1104000000000003</v>
      </c>
      <c r="X1195" s="1">
        <v>-3.1103999999999998</v>
      </c>
      <c r="Y1195" s="1">
        <v>18.662399999999998</v>
      </c>
      <c r="Z1195" t="s">
        <v>65</v>
      </c>
      <c r="AA1195" s="2">
        <v>5.4432</v>
      </c>
      <c r="AB1195" s="3">
        <v>0.35000000000000003</v>
      </c>
      <c r="AC1195" s="1">
        <v>-6.9984000000000002</v>
      </c>
      <c r="AD1195">
        <v>0</v>
      </c>
      <c r="AE1195">
        <v>0</v>
      </c>
      <c r="AF1195" t="s">
        <v>48</v>
      </c>
      <c r="AG1195">
        <v>2015</v>
      </c>
      <c r="AH1195">
        <f>COUNTBLANK(datos[[#This Row],[Row ID]:[Year sales]])</f>
        <v>0</v>
      </c>
    </row>
    <row r="1196" spans="1:34" x14ac:dyDescent="0.3">
      <c r="A1196">
        <v>1195</v>
      </c>
      <c r="B1196" t="s">
        <v>3432</v>
      </c>
      <c r="C1196" s="4">
        <v>42262</v>
      </c>
      <c r="D1196" s="4">
        <v>42262</v>
      </c>
      <c r="E1196" t="s">
        <v>1312</v>
      </c>
      <c r="F1196" t="s">
        <v>2065</v>
      </c>
      <c r="G1196" t="s">
        <v>2066</v>
      </c>
      <c r="H1196" t="s">
        <v>57</v>
      </c>
      <c r="I1196" t="s">
        <v>38</v>
      </c>
      <c r="J1196" t="s">
        <v>3433</v>
      </c>
      <c r="K1196" t="s">
        <v>71</v>
      </c>
      <c r="L1196">
        <v>33065</v>
      </c>
      <c r="M1196" t="s">
        <v>41</v>
      </c>
      <c r="N1196" t="s">
        <v>3434</v>
      </c>
      <c r="O1196" t="s">
        <v>43</v>
      </c>
      <c r="P1196" t="s">
        <v>83</v>
      </c>
      <c r="Q1196" t="s">
        <v>3435</v>
      </c>
      <c r="R1196" s="1">
        <v>15.712</v>
      </c>
      <c r="S1196">
        <v>4</v>
      </c>
      <c r="T1196">
        <f t="shared" si="18"/>
        <v>34</v>
      </c>
      <c r="U1196" t="s">
        <v>52</v>
      </c>
      <c r="V1196">
        <v>0.2</v>
      </c>
      <c r="W1196">
        <v>3.1424000000000003</v>
      </c>
      <c r="X1196" s="1">
        <v>-3.1423999999999999</v>
      </c>
      <c r="Y1196" s="1">
        <v>18.854399999999998</v>
      </c>
      <c r="Z1196" t="s">
        <v>65</v>
      </c>
      <c r="AA1196" s="2">
        <v>2.5531999999999999</v>
      </c>
      <c r="AB1196" s="3">
        <v>0.16250000000000001</v>
      </c>
      <c r="AC1196" s="1">
        <v>-10.016400000000001</v>
      </c>
      <c r="AD1196">
        <v>0</v>
      </c>
      <c r="AE1196">
        <v>0</v>
      </c>
      <c r="AF1196" t="s">
        <v>48</v>
      </c>
      <c r="AG1196">
        <v>2015</v>
      </c>
      <c r="AH1196">
        <f>COUNTBLANK(datos[[#This Row],[Row ID]:[Year sales]])</f>
        <v>0</v>
      </c>
    </row>
    <row r="1197" spans="1:34" x14ac:dyDescent="0.3">
      <c r="A1197">
        <v>1196</v>
      </c>
      <c r="B1197" t="s">
        <v>3432</v>
      </c>
      <c r="C1197" s="4">
        <v>42262</v>
      </c>
      <c r="D1197" s="4">
        <v>42262</v>
      </c>
      <c r="E1197" t="s">
        <v>1312</v>
      </c>
      <c r="F1197" t="s">
        <v>2065</v>
      </c>
      <c r="G1197" t="s">
        <v>2066</v>
      </c>
      <c r="H1197" t="s">
        <v>57</v>
      </c>
      <c r="I1197" t="s">
        <v>38</v>
      </c>
      <c r="J1197" t="s">
        <v>3433</v>
      </c>
      <c r="K1197" t="s">
        <v>71</v>
      </c>
      <c r="L1197">
        <v>33065</v>
      </c>
      <c r="M1197" t="s">
        <v>41</v>
      </c>
      <c r="N1197" t="s">
        <v>1659</v>
      </c>
      <c r="O1197" t="s">
        <v>62</v>
      </c>
      <c r="P1197" t="s">
        <v>77</v>
      </c>
      <c r="Q1197" t="s">
        <v>1660</v>
      </c>
      <c r="R1197" s="1">
        <v>24.672000000000001</v>
      </c>
      <c r="S1197">
        <v>2</v>
      </c>
      <c r="T1197">
        <f t="shared" si="18"/>
        <v>35</v>
      </c>
      <c r="U1197" t="s">
        <v>46</v>
      </c>
      <c r="V1197">
        <v>0.2</v>
      </c>
      <c r="W1197">
        <v>4.9344000000000001</v>
      </c>
      <c r="X1197" s="1">
        <v>-4.9344000000000001</v>
      </c>
      <c r="Y1197" s="1">
        <v>29.606400000000001</v>
      </c>
      <c r="Z1197" t="s">
        <v>65</v>
      </c>
      <c r="AA1197" s="2">
        <v>2.1587999999999998</v>
      </c>
      <c r="AB1197" s="3">
        <v>8.7499999999999994E-2</v>
      </c>
      <c r="AC1197" s="1">
        <v>-17.578800000000001</v>
      </c>
      <c r="AD1197">
        <v>0</v>
      </c>
      <c r="AE1197">
        <v>0</v>
      </c>
      <c r="AF1197" t="s">
        <v>48</v>
      </c>
      <c r="AG1197">
        <v>2015</v>
      </c>
      <c r="AH1197">
        <f>COUNTBLANK(datos[[#This Row],[Row ID]:[Year sales]])</f>
        <v>0</v>
      </c>
    </row>
    <row r="1198" spans="1:34" x14ac:dyDescent="0.3">
      <c r="A1198">
        <v>1197</v>
      </c>
      <c r="B1198" t="s">
        <v>3432</v>
      </c>
      <c r="C1198" s="4">
        <v>42262</v>
      </c>
      <c r="D1198" s="4">
        <v>42262</v>
      </c>
      <c r="E1198" t="s">
        <v>1312</v>
      </c>
      <c r="F1198" t="s">
        <v>2065</v>
      </c>
      <c r="G1198" t="s">
        <v>2066</v>
      </c>
      <c r="H1198" t="s">
        <v>57</v>
      </c>
      <c r="I1198" t="s">
        <v>38</v>
      </c>
      <c r="J1198" t="s">
        <v>3433</v>
      </c>
      <c r="K1198" t="s">
        <v>71</v>
      </c>
      <c r="L1198">
        <v>33065</v>
      </c>
      <c r="M1198" t="s">
        <v>41</v>
      </c>
      <c r="N1198" t="s">
        <v>2287</v>
      </c>
      <c r="O1198" t="s">
        <v>43</v>
      </c>
      <c r="P1198" t="s">
        <v>83</v>
      </c>
      <c r="Q1198" t="s">
        <v>2288</v>
      </c>
      <c r="R1198" s="1">
        <v>55.968000000000004</v>
      </c>
      <c r="S1198">
        <v>1</v>
      </c>
      <c r="T1198">
        <f t="shared" si="18"/>
        <v>26</v>
      </c>
      <c r="U1198" t="s">
        <v>46</v>
      </c>
      <c r="V1198">
        <v>0.2</v>
      </c>
      <c r="W1198">
        <v>11.193600000000002</v>
      </c>
      <c r="X1198" s="1">
        <v>-11.1936</v>
      </c>
      <c r="Y1198" s="1">
        <v>67.161600000000007</v>
      </c>
      <c r="Z1198" t="s">
        <v>99</v>
      </c>
      <c r="AA1198" s="2">
        <v>-2.0988000000000002</v>
      </c>
      <c r="AB1198" s="3">
        <v>-3.7499999999999999E-2</v>
      </c>
      <c r="AC1198" s="1">
        <v>-46.873199999999997</v>
      </c>
      <c r="AD1198">
        <v>0</v>
      </c>
      <c r="AE1198">
        <v>0</v>
      </c>
      <c r="AF1198" t="s">
        <v>48</v>
      </c>
      <c r="AG1198">
        <v>2015</v>
      </c>
      <c r="AH1198">
        <f>COUNTBLANK(datos[[#This Row],[Row ID]:[Year sales]])</f>
        <v>0</v>
      </c>
    </row>
    <row r="1199" spans="1:34" x14ac:dyDescent="0.3">
      <c r="A1199">
        <v>1198</v>
      </c>
      <c r="B1199" t="s">
        <v>3436</v>
      </c>
      <c r="C1199" s="4">
        <v>42468</v>
      </c>
      <c r="D1199" s="4">
        <v>42472</v>
      </c>
      <c r="E1199" t="s">
        <v>67</v>
      </c>
      <c r="F1199" t="s">
        <v>1998</v>
      </c>
      <c r="G1199" t="s">
        <v>1999</v>
      </c>
      <c r="H1199" t="s">
        <v>37</v>
      </c>
      <c r="I1199" t="s">
        <v>38</v>
      </c>
      <c r="J1199" t="s">
        <v>204</v>
      </c>
      <c r="K1199" t="s">
        <v>124</v>
      </c>
      <c r="L1199">
        <v>77041</v>
      </c>
      <c r="M1199" t="s">
        <v>125</v>
      </c>
      <c r="N1199" t="s">
        <v>3437</v>
      </c>
      <c r="O1199" t="s">
        <v>90</v>
      </c>
      <c r="P1199" t="s">
        <v>181</v>
      </c>
      <c r="Q1199" t="s">
        <v>3438</v>
      </c>
      <c r="R1199" s="1">
        <v>431.928</v>
      </c>
      <c r="S1199">
        <v>9</v>
      </c>
      <c r="T1199">
        <f t="shared" si="18"/>
        <v>33</v>
      </c>
      <c r="U1199" t="s">
        <v>75</v>
      </c>
      <c r="V1199">
        <v>0.2</v>
      </c>
      <c r="W1199">
        <v>86.385600000000011</v>
      </c>
      <c r="X1199" s="1">
        <v>-86.385599999999997</v>
      </c>
      <c r="Y1199" s="1">
        <v>518.31359999999995</v>
      </c>
      <c r="Z1199" t="s">
        <v>53</v>
      </c>
      <c r="AA1199" s="2">
        <v>64.789199999999994</v>
      </c>
      <c r="AB1199" s="3">
        <v>0.15</v>
      </c>
      <c r="AC1199" s="1">
        <v>-280.75319999999999</v>
      </c>
      <c r="AD1199">
        <v>4</v>
      </c>
      <c r="AE1199">
        <v>4</v>
      </c>
      <c r="AF1199" t="s">
        <v>48</v>
      </c>
      <c r="AG1199">
        <v>2016</v>
      </c>
      <c r="AH1199">
        <f>COUNTBLANK(datos[[#This Row],[Row ID]:[Year sales]])</f>
        <v>0</v>
      </c>
    </row>
    <row r="1200" spans="1:34" x14ac:dyDescent="0.3">
      <c r="A1200">
        <v>1199</v>
      </c>
      <c r="B1200" t="s">
        <v>3436</v>
      </c>
      <c r="C1200" s="4">
        <v>42468</v>
      </c>
      <c r="D1200" s="4">
        <v>42472</v>
      </c>
      <c r="E1200" t="s">
        <v>67</v>
      </c>
      <c r="F1200" t="s">
        <v>1998</v>
      </c>
      <c r="G1200" t="s">
        <v>1999</v>
      </c>
      <c r="H1200" t="s">
        <v>37</v>
      </c>
      <c r="I1200" t="s">
        <v>38</v>
      </c>
      <c r="J1200" t="s">
        <v>204</v>
      </c>
      <c r="K1200" t="s">
        <v>124</v>
      </c>
      <c r="L1200">
        <v>77041</v>
      </c>
      <c r="M1200" t="s">
        <v>125</v>
      </c>
      <c r="N1200" t="s">
        <v>3439</v>
      </c>
      <c r="O1200" t="s">
        <v>43</v>
      </c>
      <c r="P1200" t="s">
        <v>50</v>
      </c>
      <c r="Q1200" t="s">
        <v>3440</v>
      </c>
      <c r="R1200" s="1">
        <v>95.983999999999995</v>
      </c>
      <c r="S1200">
        <v>4</v>
      </c>
      <c r="T1200">
        <f t="shared" si="18"/>
        <v>32</v>
      </c>
      <c r="U1200" t="s">
        <v>52</v>
      </c>
      <c r="V1200">
        <v>0.3</v>
      </c>
      <c r="W1200">
        <v>28.795199999999998</v>
      </c>
      <c r="X1200" s="1">
        <v>-28.795200000000001</v>
      </c>
      <c r="Y1200" s="1">
        <v>124.77919999999999</v>
      </c>
      <c r="Z1200" t="s">
        <v>99</v>
      </c>
      <c r="AA1200" s="2">
        <v>-4.1135999999999999</v>
      </c>
      <c r="AB1200" s="3">
        <v>-4.2857142857142858E-2</v>
      </c>
      <c r="AC1200" s="1">
        <v>-71.302400000000006</v>
      </c>
      <c r="AD1200">
        <v>4</v>
      </c>
      <c r="AE1200">
        <v>4</v>
      </c>
      <c r="AF1200" t="s">
        <v>48</v>
      </c>
      <c r="AG1200">
        <v>2016</v>
      </c>
      <c r="AH1200">
        <f>COUNTBLANK(datos[[#This Row],[Row ID]:[Year sales]])</f>
        <v>0</v>
      </c>
    </row>
    <row r="1201" spans="1:34" x14ac:dyDescent="0.3">
      <c r="A1201">
        <v>1200</v>
      </c>
      <c r="B1201" t="s">
        <v>3436</v>
      </c>
      <c r="C1201" s="4">
        <v>42468</v>
      </c>
      <c r="D1201" s="4">
        <v>42472</v>
      </c>
      <c r="E1201" t="s">
        <v>67</v>
      </c>
      <c r="F1201" t="s">
        <v>1998</v>
      </c>
      <c r="G1201" t="s">
        <v>1999</v>
      </c>
      <c r="H1201" t="s">
        <v>37</v>
      </c>
      <c r="I1201" t="s">
        <v>38</v>
      </c>
      <c r="J1201" t="s">
        <v>204</v>
      </c>
      <c r="K1201" t="s">
        <v>124</v>
      </c>
      <c r="L1201">
        <v>77041</v>
      </c>
      <c r="M1201" t="s">
        <v>125</v>
      </c>
      <c r="N1201" t="s">
        <v>1277</v>
      </c>
      <c r="O1201" t="s">
        <v>62</v>
      </c>
      <c r="P1201" t="s">
        <v>94</v>
      </c>
      <c r="Q1201" t="s">
        <v>1278</v>
      </c>
      <c r="R1201" s="1">
        <v>1088.7919999999999</v>
      </c>
      <c r="S1201">
        <v>4</v>
      </c>
      <c r="T1201">
        <f t="shared" si="18"/>
        <v>27</v>
      </c>
      <c r="U1201" t="s">
        <v>52</v>
      </c>
      <c r="V1201">
        <v>0.8</v>
      </c>
      <c r="W1201">
        <v>871.03359999999998</v>
      </c>
      <c r="X1201" s="1">
        <v>-871.03359999999998</v>
      </c>
      <c r="Y1201" s="1">
        <v>1959.8255999999999</v>
      </c>
      <c r="Z1201" t="s">
        <v>53</v>
      </c>
      <c r="AA1201" s="2">
        <v>-1850.9464</v>
      </c>
      <c r="AB1201" s="3">
        <v>-1.7000000000000002</v>
      </c>
      <c r="AC1201" s="1">
        <v>-2068.7048</v>
      </c>
      <c r="AD1201">
        <v>4</v>
      </c>
      <c r="AE1201">
        <v>4</v>
      </c>
      <c r="AF1201" t="s">
        <v>48</v>
      </c>
      <c r="AG1201">
        <v>2016</v>
      </c>
      <c r="AH1201">
        <f>COUNTBLANK(datos[[#This Row],[Row ID]:[Year sales]])</f>
        <v>0</v>
      </c>
    </row>
    <row r="1202" spans="1:34" x14ac:dyDescent="0.3">
      <c r="A1202">
        <v>1201</v>
      </c>
      <c r="B1202" t="s">
        <v>3441</v>
      </c>
      <c r="C1202" s="4">
        <v>42569</v>
      </c>
      <c r="D1202" s="4">
        <v>42575</v>
      </c>
      <c r="E1202" t="s">
        <v>67</v>
      </c>
      <c r="F1202" t="s">
        <v>2705</v>
      </c>
      <c r="G1202" t="s">
        <v>2706</v>
      </c>
      <c r="H1202" t="s">
        <v>57</v>
      </c>
      <c r="I1202" t="s">
        <v>38</v>
      </c>
      <c r="J1202" t="s">
        <v>829</v>
      </c>
      <c r="K1202" t="s">
        <v>477</v>
      </c>
      <c r="L1202">
        <v>80219</v>
      </c>
      <c r="M1202" t="s">
        <v>60</v>
      </c>
      <c r="N1202" t="s">
        <v>2480</v>
      </c>
      <c r="O1202" t="s">
        <v>43</v>
      </c>
      <c r="P1202" t="s">
        <v>50</v>
      </c>
      <c r="Q1202" t="s">
        <v>2481</v>
      </c>
      <c r="R1202" s="1">
        <v>544.00800000000004</v>
      </c>
      <c r="S1202">
        <v>3</v>
      </c>
      <c r="T1202">
        <f t="shared" si="18"/>
        <v>34</v>
      </c>
      <c r="U1202" t="s">
        <v>52</v>
      </c>
      <c r="V1202">
        <v>0.2</v>
      </c>
      <c r="W1202">
        <v>108.80160000000001</v>
      </c>
      <c r="X1202" s="1">
        <v>-108.80159999999999</v>
      </c>
      <c r="Y1202" s="1">
        <v>652.80960000000005</v>
      </c>
      <c r="Z1202" t="s">
        <v>53</v>
      </c>
      <c r="AA1202" s="2">
        <v>40.800600000000003</v>
      </c>
      <c r="AB1202" s="3">
        <v>7.4999999999999997E-2</v>
      </c>
      <c r="AC1202" s="1">
        <v>-394.4058</v>
      </c>
      <c r="AD1202">
        <v>6</v>
      </c>
      <c r="AE1202">
        <v>6</v>
      </c>
      <c r="AF1202" t="s">
        <v>48</v>
      </c>
      <c r="AG1202">
        <v>2016</v>
      </c>
      <c r="AH1202">
        <f>COUNTBLANK(datos[[#This Row],[Row ID]:[Year sales]])</f>
        <v>0</v>
      </c>
    </row>
    <row r="1203" spans="1:34" x14ac:dyDescent="0.3">
      <c r="A1203">
        <v>1202</v>
      </c>
      <c r="B1203" t="s">
        <v>3441</v>
      </c>
      <c r="C1203" s="4">
        <v>42569</v>
      </c>
      <c r="D1203" s="4">
        <v>42575</v>
      </c>
      <c r="E1203" t="s">
        <v>67</v>
      </c>
      <c r="F1203" t="s">
        <v>2705</v>
      </c>
      <c r="G1203" t="s">
        <v>2706</v>
      </c>
      <c r="H1203" t="s">
        <v>57</v>
      </c>
      <c r="I1203" t="s">
        <v>38</v>
      </c>
      <c r="J1203" t="s">
        <v>829</v>
      </c>
      <c r="K1203" t="s">
        <v>477</v>
      </c>
      <c r="L1203">
        <v>80219</v>
      </c>
      <c r="M1203" t="s">
        <v>60</v>
      </c>
      <c r="N1203" t="s">
        <v>1066</v>
      </c>
      <c r="O1203" t="s">
        <v>62</v>
      </c>
      <c r="P1203" t="s">
        <v>94</v>
      </c>
      <c r="Q1203" t="s">
        <v>1067</v>
      </c>
      <c r="R1203" s="1">
        <v>1.8720000000000001</v>
      </c>
      <c r="S1203">
        <v>3</v>
      </c>
      <c r="T1203">
        <f t="shared" si="18"/>
        <v>28</v>
      </c>
      <c r="U1203" t="s">
        <v>52</v>
      </c>
      <c r="V1203">
        <v>0.7</v>
      </c>
      <c r="W1203">
        <v>1.3104</v>
      </c>
      <c r="X1203" s="1">
        <v>-1.3104</v>
      </c>
      <c r="Y1203" s="1">
        <v>3.1824000000000003</v>
      </c>
      <c r="Z1203" t="s">
        <v>65</v>
      </c>
      <c r="AA1203" s="2">
        <v>-1.4352</v>
      </c>
      <c r="AB1203" s="3">
        <v>-0.76666666666666661</v>
      </c>
      <c r="AC1203" s="1">
        <v>-1.9967999999999999</v>
      </c>
      <c r="AD1203">
        <v>6</v>
      </c>
      <c r="AE1203">
        <v>6</v>
      </c>
      <c r="AF1203" t="s">
        <v>48</v>
      </c>
      <c r="AG1203">
        <v>2016</v>
      </c>
      <c r="AH1203">
        <f>COUNTBLANK(datos[[#This Row],[Row ID]:[Year sales]])</f>
        <v>0</v>
      </c>
    </row>
    <row r="1204" spans="1:34" x14ac:dyDescent="0.3">
      <c r="A1204">
        <v>1203</v>
      </c>
      <c r="B1204" t="s">
        <v>3441</v>
      </c>
      <c r="C1204" s="4">
        <v>42569</v>
      </c>
      <c r="D1204" s="4">
        <v>42575</v>
      </c>
      <c r="E1204" t="s">
        <v>67</v>
      </c>
      <c r="F1204" t="s">
        <v>2705</v>
      </c>
      <c r="G1204" t="s">
        <v>2706</v>
      </c>
      <c r="H1204" t="s">
        <v>57</v>
      </c>
      <c r="I1204" t="s">
        <v>38</v>
      </c>
      <c r="J1204" t="s">
        <v>829</v>
      </c>
      <c r="K1204" t="s">
        <v>477</v>
      </c>
      <c r="L1204">
        <v>80219</v>
      </c>
      <c r="M1204" t="s">
        <v>60</v>
      </c>
      <c r="N1204" t="s">
        <v>1612</v>
      </c>
      <c r="O1204" t="s">
        <v>43</v>
      </c>
      <c r="P1204" t="s">
        <v>50</v>
      </c>
      <c r="Q1204" t="s">
        <v>1613</v>
      </c>
      <c r="R1204" s="1">
        <v>854.35199999999998</v>
      </c>
      <c r="S1204">
        <v>3</v>
      </c>
      <c r="T1204">
        <f t="shared" si="18"/>
        <v>24</v>
      </c>
      <c r="U1204" t="s">
        <v>52</v>
      </c>
      <c r="V1204">
        <v>0.2</v>
      </c>
      <c r="W1204">
        <v>170.87040000000002</v>
      </c>
      <c r="X1204" s="1">
        <v>-170.87039999999999</v>
      </c>
      <c r="Y1204" s="1">
        <v>1025.2224000000001</v>
      </c>
      <c r="Z1204" t="s">
        <v>53</v>
      </c>
      <c r="AA1204" s="2">
        <v>10.679399999999999</v>
      </c>
      <c r="AB1204" s="3">
        <v>1.2499999999999999E-2</v>
      </c>
      <c r="AC1204" s="1">
        <v>-672.80219999999997</v>
      </c>
      <c r="AD1204">
        <v>6</v>
      </c>
      <c r="AE1204">
        <v>6</v>
      </c>
      <c r="AF1204" t="s">
        <v>48</v>
      </c>
      <c r="AG1204">
        <v>2016</v>
      </c>
      <c r="AH1204">
        <f>COUNTBLANK(datos[[#This Row],[Row ID]:[Year sales]])</f>
        <v>0</v>
      </c>
    </row>
    <row r="1205" spans="1:34" x14ac:dyDescent="0.3">
      <c r="A1205">
        <v>1204</v>
      </c>
      <c r="B1205" t="s">
        <v>3441</v>
      </c>
      <c r="C1205" s="4">
        <v>42569</v>
      </c>
      <c r="D1205" s="4">
        <v>42575</v>
      </c>
      <c r="E1205" t="s">
        <v>67</v>
      </c>
      <c r="F1205" t="s">
        <v>2705</v>
      </c>
      <c r="G1205" t="s">
        <v>2706</v>
      </c>
      <c r="H1205" t="s">
        <v>57</v>
      </c>
      <c r="I1205" t="s">
        <v>38</v>
      </c>
      <c r="J1205" t="s">
        <v>829</v>
      </c>
      <c r="K1205" t="s">
        <v>477</v>
      </c>
      <c r="L1205">
        <v>80219</v>
      </c>
      <c r="M1205" t="s">
        <v>60</v>
      </c>
      <c r="N1205" t="s">
        <v>3442</v>
      </c>
      <c r="O1205" t="s">
        <v>62</v>
      </c>
      <c r="P1205" t="s">
        <v>77</v>
      </c>
      <c r="Q1205" t="s">
        <v>3443</v>
      </c>
      <c r="R1205" s="1">
        <v>593.56799999999998</v>
      </c>
      <c r="S1205">
        <v>2</v>
      </c>
      <c r="T1205">
        <f t="shared" si="18"/>
        <v>5</v>
      </c>
      <c r="U1205" t="s">
        <v>46</v>
      </c>
      <c r="V1205">
        <v>0.2</v>
      </c>
      <c r="W1205">
        <v>118.7136</v>
      </c>
      <c r="X1205" s="1">
        <v>-118.7136</v>
      </c>
      <c r="Y1205" s="1">
        <v>712.28160000000003</v>
      </c>
      <c r="Z1205" t="s">
        <v>53</v>
      </c>
      <c r="AA1205" s="2">
        <v>0</v>
      </c>
      <c r="AB1205" s="3">
        <v>0</v>
      </c>
      <c r="AC1205" s="1">
        <v>-474.8544</v>
      </c>
      <c r="AD1205">
        <v>6</v>
      </c>
      <c r="AE1205">
        <v>6</v>
      </c>
      <c r="AF1205" t="s">
        <v>48</v>
      </c>
      <c r="AG1205">
        <v>2016</v>
      </c>
      <c r="AH1205">
        <f>COUNTBLANK(datos[[#This Row],[Row ID]:[Year sales]])</f>
        <v>0</v>
      </c>
    </row>
    <row r="1206" spans="1:34" x14ac:dyDescent="0.3">
      <c r="A1206">
        <v>1205</v>
      </c>
      <c r="B1206" t="s">
        <v>3441</v>
      </c>
      <c r="C1206" s="4">
        <v>42569</v>
      </c>
      <c r="D1206" s="4">
        <v>42575</v>
      </c>
      <c r="E1206" t="s">
        <v>67</v>
      </c>
      <c r="F1206" t="s">
        <v>2705</v>
      </c>
      <c r="G1206" t="s">
        <v>2706</v>
      </c>
      <c r="H1206" t="s">
        <v>57</v>
      </c>
      <c r="I1206" t="s">
        <v>38</v>
      </c>
      <c r="J1206" t="s">
        <v>829</v>
      </c>
      <c r="K1206" t="s">
        <v>477</v>
      </c>
      <c r="L1206">
        <v>80219</v>
      </c>
      <c r="M1206" t="s">
        <v>60</v>
      </c>
      <c r="N1206" t="s">
        <v>1676</v>
      </c>
      <c r="O1206" t="s">
        <v>62</v>
      </c>
      <c r="P1206" t="s">
        <v>77</v>
      </c>
      <c r="Q1206" t="s">
        <v>1677</v>
      </c>
      <c r="R1206" s="1">
        <v>338.04</v>
      </c>
      <c r="S1206">
        <v>3</v>
      </c>
      <c r="T1206">
        <f t="shared" si="18"/>
        <v>33</v>
      </c>
      <c r="U1206" t="s">
        <v>52</v>
      </c>
      <c r="V1206">
        <v>0.2</v>
      </c>
      <c r="W1206">
        <v>67.608000000000004</v>
      </c>
      <c r="X1206" s="1">
        <v>-67.608000000000004</v>
      </c>
      <c r="Y1206" s="1">
        <v>405.64800000000002</v>
      </c>
      <c r="Z1206" t="s">
        <v>47</v>
      </c>
      <c r="AA1206" s="2">
        <v>-33.804000000000002</v>
      </c>
      <c r="AB1206" s="3">
        <v>-0.1</v>
      </c>
      <c r="AC1206" s="1">
        <v>-304.23599999999999</v>
      </c>
      <c r="AD1206">
        <v>6</v>
      </c>
      <c r="AE1206">
        <v>6</v>
      </c>
      <c r="AF1206" t="s">
        <v>48</v>
      </c>
      <c r="AG1206">
        <v>2016</v>
      </c>
      <c r="AH1206">
        <f>COUNTBLANK(datos[[#This Row],[Row ID]:[Year sales]])</f>
        <v>0</v>
      </c>
    </row>
    <row r="1207" spans="1:34" x14ac:dyDescent="0.3">
      <c r="A1207">
        <v>1206</v>
      </c>
      <c r="B1207" t="s">
        <v>3444</v>
      </c>
      <c r="C1207" s="4">
        <v>42948</v>
      </c>
      <c r="D1207" s="4">
        <v>42951</v>
      </c>
      <c r="E1207" t="s">
        <v>208</v>
      </c>
      <c r="F1207" t="s">
        <v>3445</v>
      </c>
      <c r="G1207" t="s">
        <v>3446</v>
      </c>
      <c r="H1207" t="s">
        <v>37</v>
      </c>
      <c r="I1207" t="s">
        <v>38</v>
      </c>
      <c r="J1207" t="s">
        <v>487</v>
      </c>
      <c r="K1207" t="s">
        <v>108</v>
      </c>
      <c r="L1207">
        <v>28205</v>
      </c>
      <c r="M1207" t="s">
        <v>41</v>
      </c>
      <c r="N1207" t="s">
        <v>2771</v>
      </c>
      <c r="O1207" t="s">
        <v>90</v>
      </c>
      <c r="P1207" t="s">
        <v>91</v>
      </c>
      <c r="Q1207" t="s">
        <v>2772</v>
      </c>
      <c r="R1207" s="1">
        <v>271.95999999999998</v>
      </c>
      <c r="S1207">
        <v>5</v>
      </c>
      <c r="T1207">
        <f t="shared" si="18"/>
        <v>29</v>
      </c>
      <c r="U1207" t="s">
        <v>75</v>
      </c>
      <c r="V1207">
        <v>0.2</v>
      </c>
      <c r="W1207">
        <v>54.391999999999996</v>
      </c>
      <c r="X1207" s="1">
        <v>-54.392000000000003</v>
      </c>
      <c r="Y1207" s="1">
        <v>326.35199999999998</v>
      </c>
      <c r="Z1207" t="s">
        <v>47</v>
      </c>
      <c r="AA1207" s="2">
        <v>16.997499999999999</v>
      </c>
      <c r="AB1207" s="3">
        <v>6.25E-2</v>
      </c>
      <c r="AC1207" s="1">
        <v>-200.57050000000001</v>
      </c>
      <c r="AD1207">
        <v>3</v>
      </c>
      <c r="AE1207">
        <v>3</v>
      </c>
      <c r="AF1207" t="s">
        <v>48</v>
      </c>
      <c r="AG1207">
        <v>2017</v>
      </c>
      <c r="AH1207">
        <f>COUNTBLANK(datos[[#This Row],[Row ID]:[Year sales]])</f>
        <v>0</v>
      </c>
    </row>
    <row r="1208" spans="1:34" x14ac:dyDescent="0.3">
      <c r="A1208">
        <v>1207</v>
      </c>
      <c r="B1208" t="s">
        <v>3447</v>
      </c>
      <c r="C1208" s="4">
        <v>42565</v>
      </c>
      <c r="D1208" s="4">
        <v>42569</v>
      </c>
      <c r="E1208" t="s">
        <v>34</v>
      </c>
      <c r="F1208" t="s">
        <v>3448</v>
      </c>
      <c r="G1208" t="s">
        <v>3449</v>
      </c>
      <c r="H1208" t="s">
        <v>57</v>
      </c>
      <c r="I1208" t="s">
        <v>38</v>
      </c>
      <c r="J1208" t="s">
        <v>286</v>
      </c>
      <c r="K1208" t="s">
        <v>287</v>
      </c>
      <c r="L1208">
        <v>10009</v>
      </c>
      <c r="M1208" t="s">
        <v>168</v>
      </c>
      <c r="N1208" t="s">
        <v>2372</v>
      </c>
      <c r="O1208" t="s">
        <v>62</v>
      </c>
      <c r="P1208" t="s">
        <v>77</v>
      </c>
      <c r="Q1208" t="s">
        <v>2373</v>
      </c>
      <c r="R1208" s="1">
        <v>11.21</v>
      </c>
      <c r="S1208">
        <v>1</v>
      </c>
      <c r="T1208">
        <f t="shared" si="18"/>
        <v>14</v>
      </c>
      <c r="U1208" t="s">
        <v>46</v>
      </c>
      <c r="V1208">
        <v>0</v>
      </c>
      <c r="W1208">
        <v>0</v>
      </c>
      <c r="X1208" s="1">
        <v>0</v>
      </c>
      <c r="Y1208" s="1">
        <v>11.21</v>
      </c>
      <c r="Z1208" t="s">
        <v>65</v>
      </c>
      <c r="AA1208" s="2">
        <v>3.363</v>
      </c>
      <c r="AB1208" s="3">
        <v>0.3</v>
      </c>
      <c r="AC1208" s="1">
        <v>-7.8470000000000004</v>
      </c>
      <c r="AD1208">
        <v>4</v>
      </c>
      <c r="AE1208">
        <v>4</v>
      </c>
      <c r="AF1208" t="s">
        <v>48</v>
      </c>
      <c r="AG1208">
        <v>2016</v>
      </c>
      <c r="AH1208">
        <f>COUNTBLANK(datos[[#This Row],[Row ID]:[Year sales]])</f>
        <v>0</v>
      </c>
    </row>
    <row r="1209" spans="1:34" x14ac:dyDescent="0.3">
      <c r="A1209">
        <v>1208</v>
      </c>
      <c r="B1209" t="s">
        <v>3447</v>
      </c>
      <c r="C1209" s="4">
        <v>42565</v>
      </c>
      <c r="D1209" s="4">
        <v>42569</v>
      </c>
      <c r="E1209" t="s">
        <v>34</v>
      </c>
      <c r="F1209" t="s">
        <v>3448</v>
      </c>
      <c r="G1209" t="s">
        <v>3449</v>
      </c>
      <c r="H1209" t="s">
        <v>57</v>
      </c>
      <c r="I1209" t="s">
        <v>38</v>
      </c>
      <c r="J1209" t="s">
        <v>286</v>
      </c>
      <c r="K1209" t="s">
        <v>287</v>
      </c>
      <c r="L1209">
        <v>10009</v>
      </c>
      <c r="M1209" t="s">
        <v>168</v>
      </c>
      <c r="N1209" t="s">
        <v>1275</v>
      </c>
      <c r="O1209" t="s">
        <v>62</v>
      </c>
      <c r="P1209" t="s">
        <v>94</v>
      </c>
      <c r="Q1209" t="s">
        <v>1276</v>
      </c>
      <c r="R1209" s="1">
        <v>9.1440000000000001</v>
      </c>
      <c r="S1209">
        <v>3</v>
      </c>
      <c r="T1209">
        <f t="shared" si="18"/>
        <v>17</v>
      </c>
      <c r="U1209" t="s">
        <v>52</v>
      </c>
      <c r="V1209">
        <v>0.2</v>
      </c>
      <c r="W1209">
        <v>1.8288000000000002</v>
      </c>
      <c r="X1209" s="1">
        <v>-1.8288</v>
      </c>
      <c r="Y1209" s="1">
        <v>10.972799999999999</v>
      </c>
      <c r="Z1209" t="s">
        <v>65</v>
      </c>
      <c r="AA1209" s="2">
        <v>3.2004000000000001</v>
      </c>
      <c r="AB1209" s="3">
        <v>0.35000000000000003</v>
      </c>
      <c r="AC1209" s="1">
        <v>-4.1147999999999998</v>
      </c>
      <c r="AD1209">
        <v>4</v>
      </c>
      <c r="AE1209">
        <v>4</v>
      </c>
      <c r="AF1209" t="s">
        <v>48</v>
      </c>
      <c r="AG1209">
        <v>2016</v>
      </c>
      <c r="AH1209">
        <f>COUNTBLANK(datos[[#This Row],[Row ID]:[Year sales]])</f>
        <v>0</v>
      </c>
    </row>
    <row r="1210" spans="1:34" x14ac:dyDescent="0.3">
      <c r="A1210">
        <v>1209</v>
      </c>
      <c r="B1210" t="s">
        <v>3447</v>
      </c>
      <c r="C1210" s="4">
        <v>42565</v>
      </c>
      <c r="D1210" s="4">
        <v>42569</v>
      </c>
      <c r="E1210" t="s">
        <v>34</v>
      </c>
      <c r="F1210" t="s">
        <v>3448</v>
      </c>
      <c r="G1210" t="s">
        <v>3449</v>
      </c>
      <c r="H1210" t="s">
        <v>57</v>
      </c>
      <c r="I1210" t="s">
        <v>38</v>
      </c>
      <c r="J1210" t="s">
        <v>286</v>
      </c>
      <c r="K1210" t="s">
        <v>287</v>
      </c>
      <c r="L1210">
        <v>10009</v>
      </c>
      <c r="M1210" t="s">
        <v>168</v>
      </c>
      <c r="N1210" t="s">
        <v>594</v>
      </c>
      <c r="O1210" t="s">
        <v>62</v>
      </c>
      <c r="P1210" t="s">
        <v>289</v>
      </c>
      <c r="Q1210" t="s">
        <v>595</v>
      </c>
      <c r="R1210" s="1">
        <v>14.07</v>
      </c>
      <c r="S1210">
        <v>7</v>
      </c>
      <c r="T1210">
        <f t="shared" si="18"/>
        <v>33</v>
      </c>
      <c r="U1210" t="s">
        <v>75</v>
      </c>
      <c r="V1210">
        <v>0</v>
      </c>
      <c r="W1210">
        <v>0</v>
      </c>
      <c r="X1210" s="1">
        <v>0</v>
      </c>
      <c r="Y1210" s="1">
        <v>14.07</v>
      </c>
      <c r="Z1210" t="s">
        <v>65</v>
      </c>
      <c r="AA1210" s="2">
        <v>6.8943000000000003</v>
      </c>
      <c r="AB1210" s="3">
        <v>0.49</v>
      </c>
      <c r="AC1210" s="1">
        <v>-7.1757</v>
      </c>
      <c r="AD1210">
        <v>4</v>
      </c>
      <c r="AE1210">
        <v>4</v>
      </c>
      <c r="AF1210" t="s">
        <v>48</v>
      </c>
      <c r="AG1210">
        <v>2016</v>
      </c>
      <c r="AH1210">
        <f>COUNTBLANK(datos[[#This Row],[Row ID]:[Year sales]])</f>
        <v>0</v>
      </c>
    </row>
    <row r="1211" spans="1:34" x14ac:dyDescent="0.3">
      <c r="A1211">
        <v>1210</v>
      </c>
      <c r="B1211" t="s">
        <v>3447</v>
      </c>
      <c r="C1211" s="4">
        <v>42565</v>
      </c>
      <c r="D1211" s="4">
        <v>42569</v>
      </c>
      <c r="E1211" t="s">
        <v>34</v>
      </c>
      <c r="F1211" t="s">
        <v>3448</v>
      </c>
      <c r="G1211" t="s">
        <v>3449</v>
      </c>
      <c r="H1211" t="s">
        <v>57</v>
      </c>
      <c r="I1211" t="s">
        <v>38</v>
      </c>
      <c r="J1211" t="s">
        <v>286</v>
      </c>
      <c r="K1211" t="s">
        <v>287</v>
      </c>
      <c r="L1211">
        <v>10009</v>
      </c>
      <c r="M1211" t="s">
        <v>168</v>
      </c>
      <c r="N1211" t="s">
        <v>3450</v>
      </c>
      <c r="O1211" t="s">
        <v>62</v>
      </c>
      <c r="P1211" t="s">
        <v>86</v>
      </c>
      <c r="Q1211" t="s">
        <v>3451</v>
      </c>
      <c r="R1211" s="1">
        <v>41.86</v>
      </c>
      <c r="S1211">
        <v>7</v>
      </c>
      <c r="T1211">
        <f t="shared" si="18"/>
        <v>25</v>
      </c>
      <c r="U1211" t="s">
        <v>75</v>
      </c>
      <c r="V1211">
        <v>0</v>
      </c>
      <c r="W1211">
        <v>0</v>
      </c>
      <c r="X1211" s="1">
        <v>0</v>
      </c>
      <c r="Y1211" s="1">
        <v>41.86</v>
      </c>
      <c r="Z1211" t="s">
        <v>65</v>
      </c>
      <c r="AA1211" s="2">
        <v>10.465</v>
      </c>
      <c r="AB1211" s="3">
        <v>0.25</v>
      </c>
      <c r="AC1211" s="1">
        <v>-31.395</v>
      </c>
      <c r="AD1211">
        <v>4</v>
      </c>
      <c r="AE1211">
        <v>4</v>
      </c>
      <c r="AF1211" t="s">
        <v>48</v>
      </c>
      <c r="AG1211">
        <v>2016</v>
      </c>
      <c r="AH1211">
        <f>COUNTBLANK(datos[[#This Row],[Row ID]:[Year sales]])</f>
        <v>0</v>
      </c>
    </row>
    <row r="1212" spans="1:34" x14ac:dyDescent="0.3">
      <c r="A1212">
        <v>1211</v>
      </c>
      <c r="B1212" t="s">
        <v>3447</v>
      </c>
      <c r="C1212" s="4">
        <v>42565</v>
      </c>
      <c r="D1212" s="4">
        <v>42569</v>
      </c>
      <c r="E1212" t="s">
        <v>34</v>
      </c>
      <c r="F1212" t="s">
        <v>3448</v>
      </c>
      <c r="G1212" t="s">
        <v>3449</v>
      </c>
      <c r="H1212" t="s">
        <v>57</v>
      </c>
      <c r="I1212" t="s">
        <v>38</v>
      </c>
      <c r="J1212" t="s">
        <v>286</v>
      </c>
      <c r="K1212" t="s">
        <v>287</v>
      </c>
      <c r="L1212">
        <v>10009</v>
      </c>
      <c r="M1212" t="s">
        <v>168</v>
      </c>
      <c r="N1212" t="s">
        <v>3452</v>
      </c>
      <c r="O1212" t="s">
        <v>62</v>
      </c>
      <c r="P1212" t="s">
        <v>94</v>
      </c>
      <c r="Q1212" t="s">
        <v>3453</v>
      </c>
      <c r="R1212" s="1">
        <v>8.5440000000000005</v>
      </c>
      <c r="S1212">
        <v>2</v>
      </c>
      <c r="T1212">
        <f t="shared" si="18"/>
        <v>27</v>
      </c>
      <c r="U1212" t="s">
        <v>46</v>
      </c>
      <c r="V1212">
        <v>0.2</v>
      </c>
      <c r="W1212">
        <v>1.7088000000000001</v>
      </c>
      <c r="X1212" s="1">
        <v>-1.7088000000000001</v>
      </c>
      <c r="Y1212" s="1">
        <v>10.252800000000001</v>
      </c>
      <c r="Z1212" t="s">
        <v>65</v>
      </c>
      <c r="AA1212" s="2">
        <v>2.8835999999999999</v>
      </c>
      <c r="AB1212" s="3">
        <v>0.33749999999999997</v>
      </c>
      <c r="AC1212" s="1">
        <v>-3.9516</v>
      </c>
      <c r="AD1212">
        <v>4</v>
      </c>
      <c r="AE1212">
        <v>4</v>
      </c>
      <c r="AF1212" t="s">
        <v>48</v>
      </c>
      <c r="AG1212">
        <v>2016</v>
      </c>
      <c r="AH1212">
        <f>COUNTBLANK(datos[[#This Row],[Row ID]:[Year sales]])</f>
        <v>0</v>
      </c>
    </row>
    <row r="1213" spans="1:34" x14ac:dyDescent="0.3">
      <c r="A1213">
        <v>1212</v>
      </c>
      <c r="B1213" t="s">
        <v>3447</v>
      </c>
      <c r="C1213" s="4">
        <v>42565</v>
      </c>
      <c r="D1213" s="4">
        <v>42569</v>
      </c>
      <c r="E1213" t="s">
        <v>34</v>
      </c>
      <c r="F1213" t="s">
        <v>3448</v>
      </c>
      <c r="G1213" t="s">
        <v>3449</v>
      </c>
      <c r="H1213" t="s">
        <v>57</v>
      </c>
      <c r="I1213" t="s">
        <v>38</v>
      </c>
      <c r="J1213" t="s">
        <v>286</v>
      </c>
      <c r="K1213" t="s">
        <v>287</v>
      </c>
      <c r="L1213">
        <v>10009</v>
      </c>
      <c r="M1213" t="s">
        <v>168</v>
      </c>
      <c r="N1213" t="s">
        <v>874</v>
      </c>
      <c r="O1213" t="s">
        <v>43</v>
      </c>
      <c r="P1213" t="s">
        <v>44</v>
      </c>
      <c r="Q1213" t="s">
        <v>875</v>
      </c>
      <c r="R1213" s="1">
        <v>579.13599999999997</v>
      </c>
      <c r="S1213">
        <v>4</v>
      </c>
      <c r="T1213">
        <f t="shared" si="18"/>
        <v>31</v>
      </c>
      <c r="U1213" t="s">
        <v>52</v>
      </c>
      <c r="V1213">
        <v>0.2</v>
      </c>
      <c r="W1213">
        <v>115.8272</v>
      </c>
      <c r="X1213" s="1">
        <v>-115.8272</v>
      </c>
      <c r="Y1213" s="1">
        <v>694.96319999999992</v>
      </c>
      <c r="Z1213" t="s">
        <v>53</v>
      </c>
      <c r="AA1213" s="2">
        <v>21.717600000000001</v>
      </c>
      <c r="AB1213" s="3">
        <v>3.7500000000000006E-2</v>
      </c>
      <c r="AC1213" s="1">
        <v>-441.59120000000001</v>
      </c>
      <c r="AD1213">
        <v>4</v>
      </c>
      <c r="AE1213">
        <v>4</v>
      </c>
      <c r="AF1213" t="s">
        <v>48</v>
      </c>
      <c r="AG1213">
        <v>2016</v>
      </c>
      <c r="AH1213">
        <f>COUNTBLANK(datos[[#This Row],[Row ID]:[Year sales]])</f>
        <v>0</v>
      </c>
    </row>
    <row r="1214" spans="1:34" x14ac:dyDescent="0.3">
      <c r="A1214">
        <v>1213</v>
      </c>
      <c r="B1214" t="s">
        <v>3454</v>
      </c>
      <c r="C1214" s="4">
        <v>42987</v>
      </c>
      <c r="D1214" s="4">
        <v>42991</v>
      </c>
      <c r="E1214" t="s">
        <v>67</v>
      </c>
      <c r="F1214" t="s">
        <v>3455</v>
      </c>
      <c r="G1214" t="s">
        <v>3456</v>
      </c>
      <c r="H1214" t="s">
        <v>57</v>
      </c>
      <c r="I1214" t="s">
        <v>38</v>
      </c>
      <c r="J1214" t="s">
        <v>166</v>
      </c>
      <c r="K1214" t="s">
        <v>167</v>
      </c>
      <c r="L1214">
        <v>19134</v>
      </c>
      <c r="M1214" t="s">
        <v>168</v>
      </c>
      <c r="N1214" t="s">
        <v>912</v>
      </c>
      <c r="O1214" t="s">
        <v>43</v>
      </c>
      <c r="P1214" t="s">
        <v>50</v>
      </c>
      <c r="Q1214" t="s">
        <v>913</v>
      </c>
      <c r="R1214" s="1">
        <v>141.37200000000001</v>
      </c>
      <c r="S1214">
        <v>2</v>
      </c>
      <c r="T1214">
        <f t="shared" si="18"/>
        <v>21</v>
      </c>
      <c r="U1214" t="s">
        <v>46</v>
      </c>
      <c r="V1214">
        <v>0.3</v>
      </c>
      <c r="W1214">
        <v>42.4116</v>
      </c>
      <c r="X1214" s="1">
        <v>-42.4116</v>
      </c>
      <c r="Y1214" s="1">
        <v>183.78360000000001</v>
      </c>
      <c r="Z1214" t="s">
        <v>99</v>
      </c>
      <c r="AA1214" s="2">
        <v>-48.470399999999998</v>
      </c>
      <c r="AB1214" s="3">
        <v>-0.3428571428571428</v>
      </c>
      <c r="AC1214" s="1">
        <v>-147.4308</v>
      </c>
      <c r="AD1214">
        <v>4</v>
      </c>
      <c r="AE1214">
        <v>4</v>
      </c>
      <c r="AF1214" t="s">
        <v>48</v>
      </c>
      <c r="AG1214">
        <v>2017</v>
      </c>
      <c r="AH1214">
        <f>COUNTBLANK(datos[[#This Row],[Row ID]:[Year sales]])</f>
        <v>0</v>
      </c>
    </row>
    <row r="1215" spans="1:34" x14ac:dyDescent="0.3">
      <c r="A1215">
        <v>1214</v>
      </c>
      <c r="B1215" t="s">
        <v>3454</v>
      </c>
      <c r="C1215" s="4">
        <v>42987</v>
      </c>
      <c r="D1215" s="4">
        <v>42991</v>
      </c>
      <c r="E1215" t="s">
        <v>67</v>
      </c>
      <c r="F1215" t="s">
        <v>3455</v>
      </c>
      <c r="G1215" t="s">
        <v>3456</v>
      </c>
      <c r="H1215" t="s">
        <v>57</v>
      </c>
      <c r="I1215" t="s">
        <v>38</v>
      </c>
      <c r="J1215" t="s">
        <v>166</v>
      </c>
      <c r="K1215" t="s">
        <v>167</v>
      </c>
      <c r="L1215">
        <v>19134</v>
      </c>
      <c r="M1215" t="s">
        <v>168</v>
      </c>
      <c r="N1215" t="s">
        <v>3457</v>
      </c>
      <c r="O1215" t="s">
        <v>62</v>
      </c>
      <c r="P1215" t="s">
        <v>94</v>
      </c>
      <c r="Q1215" t="s">
        <v>3458</v>
      </c>
      <c r="R1215" s="1">
        <v>3.036</v>
      </c>
      <c r="S1215">
        <v>2</v>
      </c>
      <c r="T1215">
        <f t="shared" si="18"/>
        <v>26</v>
      </c>
      <c r="U1215" t="s">
        <v>46</v>
      </c>
      <c r="V1215">
        <v>0.7</v>
      </c>
      <c r="W1215">
        <v>2.1252</v>
      </c>
      <c r="X1215" s="1">
        <v>-2.1252</v>
      </c>
      <c r="Y1215" s="1">
        <v>5.1612</v>
      </c>
      <c r="Z1215" t="s">
        <v>65</v>
      </c>
      <c r="AA1215" s="2">
        <v>-2.3275999999999999</v>
      </c>
      <c r="AB1215" s="3">
        <v>-0.76666666666666661</v>
      </c>
      <c r="AC1215" s="1">
        <v>-3.2383999999999999</v>
      </c>
      <c r="AD1215">
        <v>4</v>
      </c>
      <c r="AE1215">
        <v>4</v>
      </c>
      <c r="AF1215" t="s">
        <v>48</v>
      </c>
      <c r="AG1215">
        <v>2017</v>
      </c>
      <c r="AH1215">
        <f>COUNTBLANK(datos[[#This Row],[Row ID]:[Year sales]])</f>
        <v>0</v>
      </c>
    </row>
    <row r="1216" spans="1:34" x14ac:dyDescent="0.3">
      <c r="A1216">
        <v>1215</v>
      </c>
      <c r="B1216" t="s">
        <v>3454</v>
      </c>
      <c r="C1216" s="4">
        <v>42987</v>
      </c>
      <c r="D1216" s="4">
        <v>42991</v>
      </c>
      <c r="E1216" t="s">
        <v>67</v>
      </c>
      <c r="F1216" t="s">
        <v>3455</v>
      </c>
      <c r="G1216" t="s">
        <v>3456</v>
      </c>
      <c r="H1216" t="s">
        <v>57</v>
      </c>
      <c r="I1216" t="s">
        <v>38</v>
      </c>
      <c r="J1216" t="s">
        <v>166</v>
      </c>
      <c r="K1216" t="s">
        <v>167</v>
      </c>
      <c r="L1216">
        <v>19134</v>
      </c>
      <c r="M1216" t="s">
        <v>168</v>
      </c>
      <c r="N1216" t="s">
        <v>1927</v>
      </c>
      <c r="O1216" t="s">
        <v>62</v>
      </c>
      <c r="P1216" t="s">
        <v>94</v>
      </c>
      <c r="Q1216" t="s">
        <v>1928</v>
      </c>
      <c r="R1216" s="1">
        <v>4.5030000000000001</v>
      </c>
      <c r="S1216">
        <v>1</v>
      </c>
      <c r="T1216">
        <f t="shared" si="18"/>
        <v>38</v>
      </c>
      <c r="U1216" t="s">
        <v>46</v>
      </c>
      <c r="V1216">
        <v>0.7</v>
      </c>
      <c r="W1216">
        <v>3.1520999999999999</v>
      </c>
      <c r="X1216" s="1">
        <v>-3.1520999999999999</v>
      </c>
      <c r="Y1216" s="1">
        <v>7.6551</v>
      </c>
      <c r="Z1216" t="s">
        <v>65</v>
      </c>
      <c r="AA1216" s="2">
        <v>-3.6023999999999998</v>
      </c>
      <c r="AB1216" s="3">
        <v>-0.79999999999999993</v>
      </c>
      <c r="AC1216" s="1">
        <v>-4.9532999999999996</v>
      </c>
      <c r="AD1216">
        <v>4</v>
      </c>
      <c r="AE1216">
        <v>4</v>
      </c>
      <c r="AF1216" t="s">
        <v>48</v>
      </c>
      <c r="AG1216">
        <v>2017</v>
      </c>
      <c r="AH1216">
        <f>COUNTBLANK(datos[[#This Row],[Row ID]:[Year sales]])</f>
        <v>0</v>
      </c>
    </row>
    <row r="1217" spans="1:34" x14ac:dyDescent="0.3">
      <c r="A1217">
        <v>1216</v>
      </c>
      <c r="B1217" t="s">
        <v>3454</v>
      </c>
      <c r="C1217" s="4">
        <v>42987</v>
      </c>
      <c r="D1217" s="4">
        <v>42991</v>
      </c>
      <c r="E1217" t="s">
        <v>67</v>
      </c>
      <c r="F1217" t="s">
        <v>3455</v>
      </c>
      <c r="G1217" t="s">
        <v>3456</v>
      </c>
      <c r="H1217" t="s">
        <v>57</v>
      </c>
      <c r="I1217" t="s">
        <v>38</v>
      </c>
      <c r="J1217" t="s">
        <v>166</v>
      </c>
      <c r="K1217" t="s">
        <v>167</v>
      </c>
      <c r="L1217">
        <v>19134</v>
      </c>
      <c r="M1217" t="s">
        <v>168</v>
      </c>
      <c r="N1217" t="s">
        <v>1020</v>
      </c>
      <c r="O1217" t="s">
        <v>62</v>
      </c>
      <c r="P1217" t="s">
        <v>86</v>
      </c>
      <c r="Q1217" t="s">
        <v>1021</v>
      </c>
      <c r="R1217" s="1">
        <v>4.6719999999999997</v>
      </c>
      <c r="S1217">
        <v>1</v>
      </c>
      <c r="T1217">
        <f t="shared" si="18"/>
        <v>15</v>
      </c>
      <c r="U1217" t="s">
        <v>46</v>
      </c>
      <c r="V1217">
        <v>0.2</v>
      </c>
      <c r="W1217">
        <v>0.93440000000000001</v>
      </c>
      <c r="X1217" s="1">
        <v>-0.93440000000000001</v>
      </c>
      <c r="Y1217" s="1">
        <v>5.6063999999999998</v>
      </c>
      <c r="Z1217" t="s">
        <v>65</v>
      </c>
      <c r="AA1217" s="2">
        <v>1.5768</v>
      </c>
      <c r="AB1217" s="3">
        <v>0.33750000000000002</v>
      </c>
      <c r="AC1217" s="1">
        <v>-2.1608000000000001</v>
      </c>
      <c r="AD1217">
        <v>4</v>
      </c>
      <c r="AE1217">
        <v>4</v>
      </c>
      <c r="AF1217" t="s">
        <v>48</v>
      </c>
      <c r="AG1217">
        <v>2017</v>
      </c>
      <c r="AH1217">
        <f>COUNTBLANK(datos[[#This Row],[Row ID]:[Year sales]])</f>
        <v>0</v>
      </c>
    </row>
    <row r="1218" spans="1:34" x14ac:dyDescent="0.3">
      <c r="A1218">
        <v>1217</v>
      </c>
      <c r="B1218" t="s">
        <v>3454</v>
      </c>
      <c r="C1218" s="4">
        <v>42987</v>
      </c>
      <c r="D1218" s="4">
        <v>42991</v>
      </c>
      <c r="E1218" t="s">
        <v>67</v>
      </c>
      <c r="F1218" t="s">
        <v>3455</v>
      </c>
      <c r="G1218" t="s">
        <v>3456</v>
      </c>
      <c r="H1218" t="s">
        <v>57</v>
      </c>
      <c r="I1218" t="s">
        <v>38</v>
      </c>
      <c r="J1218" t="s">
        <v>166</v>
      </c>
      <c r="K1218" t="s">
        <v>167</v>
      </c>
      <c r="L1218">
        <v>19134</v>
      </c>
      <c r="M1218" t="s">
        <v>168</v>
      </c>
      <c r="N1218" t="s">
        <v>1014</v>
      </c>
      <c r="O1218" t="s">
        <v>90</v>
      </c>
      <c r="P1218" t="s">
        <v>181</v>
      </c>
      <c r="Q1218" t="s">
        <v>1015</v>
      </c>
      <c r="R1218" s="1">
        <v>95.88</v>
      </c>
      <c r="S1218">
        <v>3</v>
      </c>
      <c r="T1218">
        <f t="shared" ref="T1218:T1281" si="19">SUMIF(Q:Q, Q1218, S:S)</f>
        <v>42</v>
      </c>
      <c r="U1218" t="s">
        <v>52</v>
      </c>
      <c r="V1218">
        <v>0.2</v>
      </c>
      <c r="W1218">
        <v>19.175999999999998</v>
      </c>
      <c r="X1218" s="1">
        <v>-19.175999999999998</v>
      </c>
      <c r="Y1218" s="1">
        <v>115.056</v>
      </c>
      <c r="Z1218" t="s">
        <v>99</v>
      </c>
      <c r="AA1218" s="2">
        <v>28.763999999999999</v>
      </c>
      <c r="AB1218" s="3">
        <v>0.3</v>
      </c>
      <c r="AC1218" s="1">
        <v>-47.94</v>
      </c>
      <c r="AD1218">
        <v>4</v>
      </c>
      <c r="AE1218">
        <v>4</v>
      </c>
      <c r="AF1218" t="s">
        <v>48</v>
      </c>
      <c r="AG1218">
        <v>2017</v>
      </c>
      <c r="AH1218">
        <f>COUNTBLANK(datos[[#This Row],[Row ID]:[Year sales]])</f>
        <v>0</v>
      </c>
    </row>
    <row r="1219" spans="1:34" x14ac:dyDescent="0.3">
      <c r="A1219">
        <v>1218</v>
      </c>
      <c r="B1219" t="s">
        <v>3454</v>
      </c>
      <c r="C1219" s="4">
        <v>42987</v>
      </c>
      <c r="D1219" s="4">
        <v>42991</v>
      </c>
      <c r="E1219" t="s">
        <v>67</v>
      </c>
      <c r="F1219" t="s">
        <v>3455</v>
      </c>
      <c r="G1219" t="s">
        <v>3456</v>
      </c>
      <c r="H1219" t="s">
        <v>57</v>
      </c>
      <c r="I1219" t="s">
        <v>38</v>
      </c>
      <c r="J1219" t="s">
        <v>166</v>
      </c>
      <c r="K1219" t="s">
        <v>167</v>
      </c>
      <c r="L1219">
        <v>19134</v>
      </c>
      <c r="M1219" t="s">
        <v>168</v>
      </c>
      <c r="N1219" t="s">
        <v>3459</v>
      </c>
      <c r="O1219" t="s">
        <v>43</v>
      </c>
      <c r="P1219" t="s">
        <v>83</v>
      </c>
      <c r="Q1219" t="s">
        <v>3460</v>
      </c>
      <c r="R1219" s="1">
        <v>17.024000000000001</v>
      </c>
      <c r="S1219">
        <v>2</v>
      </c>
      <c r="T1219">
        <f t="shared" si="19"/>
        <v>13</v>
      </c>
      <c r="U1219" t="s">
        <v>46</v>
      </c>
      <c r="V1219">
        <v>0.2</v>
      </c>
      <c r="W1219">
        <v>3.4048000000000003</v>
      </c>
      <c r="X1219" s="1">
        <v>-3.4047999999999998</v>
      </c>
      <c r="Y1219" s="1">
        <v>20.428800000000003</v>
      </c>
      <c r="Z1219" t="s">
        <v>65</v>
      </c>
      <c r="AA1219" s="2">
        <v>1.7023999999999999</v>
      </c>
      <c r="AB1219" s="3">
        <v>9.9999999999999992E-2</v>
      </c>
      <c r="AC1219" s="1">
        <v>-11.9168</v>
      </c>
      <c r="AD1219">
        <v>4</v>
      </c>
      <c r="AE1219">
        <v>4</v>
      </c>
      <c r="AF1219" t="s">
        <v>48</v>
      </c>
      <c r="AG1219">
        <v>2017</v>
      </c>
      <c r="AH1219">
        <f>COUNTBLANK(datos[[#This Row],[Row ID]:[Year sales]])</f>
        <v>0</v>
      </c>
    </row>
    <row r="1220" spans="1:34" x14ac:dyDescent="0.3">
      <c r="A1220">
        <v>1219</v>
      </c>
      <c r="B1220" t="s">
        <v>3454</v>
      </c>
      <c r="C1220" s="4">
        <v>42987</v>
      </c>
      <c r="D1220" s="4">
        <v>42991</v>
      </c>
      <c r="E1220" t="s">
        <v>67</v>
      </c>
      <c r="F1220" t="s">
        <v>3455</v>
      </c>
      <c r="G1220" t="s">
        <v>3456</v>
      </c>
      <c r="H1220" t="s">
        <v>57</v>
      </c>
      <c r="I1220" t="s">
        <v>38</v>
      </c>
      <c r="J1220" t="s">
        <v>166</v>
      </c>
      <c r="K1220" t="s">
        <v>167</v>
      </c>
      <c r="L1220">
        <v>19134</v>
      </c>
      <c r="M1220" t="s">
        <v>168</v>
      </c>
      <c r="N1220" t="s">
        <v>2449</v>
      </c>
      <c r="O1220" t="s">
        <v>90</v>
      </c>
      <c r="P1220" t="s">
        <v>181</v>
      </c>
      <c r="Q1220" t="s">
        <v>2450</v>
      </c>
      <c r="R1220" s="1">
        <v>258.69600000000003</v>
      </c>
      <c r="S1220">
        <v>3</v>
      </c>
      <c r="T1220">
        <f t="shared" si="19"/>
        <v>23</v>
      </c>
      <c r="U1220" t="s">
        <v>52</v>
      </c>
      <c r="V1220">
        <v>0.2</v>
      </c>
      <c r="W1220">
        <v>51.739200000000011</v>
      </c>
      <c r="X1220" s="1">
        <v>-51.739199999999997</v>
      </c>
      <c r="Y1220" s="1">
        <v>310.43520000000001</v>
      </c>
      <c r="Z1220" t="s">
        <v>47</v>
      </c>
      <c r="AA1220" s="2">
        <v>64.674000000000007</v>
      </c>
      <c r="AB1220" s="3">
        <v>0.25</v>
      </c>
      <c r="AC1220" s="1">
        <v>-142.28280000000001</v>
      </c>
      <c r="AD1220">
        <v>4</v>
      </c>
      <c r="AE1220">
        <v>4</v>
      </c>
      <c r="AF1220" t="s">
        <v>48</v>
      </c>
      <c r="AG1220">
        <v>2017</v>
      </c>
      <c r="AH1220">
        <f>COUNTBLANK(datos[[#This Row],[Row ID]:[Year sales]])</f>
        <v>0</v>
      </c>
    </row>
    <row r="1221" spans="1:34" x14ac:dyDescent="0.3">
      <c r="A1221">
        <v>1220</v>
      </c>
      <c r="B1221" t="s">
        <v>3454</v>
      </c>
      <c r="C1221" s="4">
        <v>42987</v>
      </c>
      <c r="D1221" s="4">
        <v>42991</v>
      </c>
      <c r="E1221" t="s">
        <v>67</v>
      </c>
      <c r="F1221" t="s">
        <v>3455</v>
      </c>
      <c r="G1221" t="s">
        <v>3456</v>
      </c>
      <c r="H1221" t="s">
        <v>57</v>
      </c>
      <c r="I1221" t="s">
        <v>38</v>
      </c>
      <c r="J1221" t="s">
        <v>166</v>
      </c>
      <c r="K1221" t="s">
        <v>167</v>
      </c>
      <c r="L1221">
        <v>19134</v>
      </c>
      <c r="M1221" t="s">
        <v>168</v>
      </c>
      <c r="N1221" t="s">
        <v>3461</v>
      </c>
      <c r="O1221" t="s">
        <v>90</v>
      </c>
      <c r="P1221" t="s">
        <v>91</v>
      </c>
      <c r="Q1221" t="s">
        <v>3462</v>
      </c>
      <c r="R1221" s="1">
        <v>1931.9580000000001</v>
      </c>
      <c r="S1221">
        <v>7</v>
      </c>
      <c r="T1221">
        <f t="shared" si="19"/>
        <v>14</v>
      </c>
      <c r="U1221" t="s">
        <v>75</v>
      </c>
      <c r="V1221">
        <v>0.4</v>
      </c>
      <c r="W1221">
        <v>772.78320000000008</v>
      </c>
      <c r="X1221" s="1">
        <v>-772.78319999999997</v>
      </c>
      <c r="Y1221" s="1">
        <v>2704.7412000000004</v>
      </c>
      <c r="Z1221" t="s">
        <v>53</v>
      </c>
      <c r="AA1221" s="2">
        <v>-386.39159999999998</v>
      </c>
      <c r="AB1221" s="3">
        <v>-0.19999999999999998</v>
      </c>
      <c r="AC1221" s="1">
        <v>-1545.5663999999999</v>
      </c>
      <c r="AD1221">
        <v>4</v>
      </c>
      <c r="AE1221">
        <v>4</v>
      </c>
      <c r="AF1221" t="s">
        <v>48</v>
      </c>
      <c r="AG1221">
        <v>2017</v>
      </c>
      <c r="AH1221">
        <f>COUNTBLANK(datos[[#This Row],[Row ID]:[Year sales]])</f>
        <v>0</v>
      </c>
    </row>
    <row r="1222" spans="1:34" x14ac:dyDescent="0.3">
      <c r="A1222">
        <v>1221</v>
      </c>
      <c r="B1222" t="s">
        <v>3463</v>
      </c>
      <c r="C1222" s="4">
        <v>41832</v>
      </c>
      <c r="D1222" s="4">
        <v>41836</v>
      </c>
      <c r="E1222" t="s">
        <v>67</v>
      </c>
      <c r="F1222" t="s">
        <v>3464</v>
      </c>
      <c r="G1222" t="s">
        <v>3465</v>
      </c>
      <c r="H1222" t="s">
        <v>122</v>
      </c>
      <c r="I1222" t="s">
        <v>38</v>
      </c>
      <c r="J1222" t="s">
        <v>58</v>
      </c>
      <c r="K1222" t="s">
        <v>59</v>
      </c>
      <c r="L1222">
        <v>90036</v>
      </c>
      <c r="M1222" t="s">
        <v>60</v>
      </c>
      <c r="N1222" t="s">
        <v>142</v>
      </c>
      <c r="O1222" t="s">
        <v>62</v>
      </c>
      <c r="P1222" t="s">
        <v>77</v>
      </c>
      <c r="Q1222" t="s">
        <v>143</v>
      </c>
      <c r="R1222" s="1">
        <v>249.75</v>
      </c>
      <c r="S1222">
        <v>9</v>
      </c>
      <c r="T1222">
        <f t="shared" si="19"/>
        <v>18</v>
      </c>
      <c r="U1222" t="s">
        <v>75</v>
      </c>
      <c r="V1222">
        <v>0</v>
      </c>
      <c r="W1222">
        <v>0</v>
      </c>
      <c r="X1222" s="1">
        <v>0</v>
      </c>
      <c r="Y1222" s="1">
        <v>249.75</v>
      </c>
      <c r="Z1222" t="s">
        <v>47</v>
      </c>
      <c r="AA1222" s="2">
        <v>44.954999999999998</v>
      </c>
      <c r="AB1222" s="3">
        <v>0.18</v>
      </c>
      <c r="AC1222" s="1">
        <v>-204.79499999999999</v>
      </c>
      <c r="AD1222">
        <v>4</v>
      </c>
      <c r="AE1222">
        <v>4</v>
      </c>
      <c r="AF1222" t="s">
        <v>48</v>
      </c>
      <c r="AG1222">
        <v>2014</v>
      </c>
      <c r="AH1222">
        <f>COUNTBLANK(datos[[#This Row],[Row ID]:[Year sales]])</f>
        <v>0</v>
      </c>
    </row>
    <row r="1223" spans="1:34" x14ac:dyDescent="0.3">
      <c r="A1223">
        <v>1222</v>
      </c>
      <c r="B1223" t="s">
        <v>3463</v>
      </c>
      <c r="C1223" s="4">
        <v>41832</v>
      </c>
      <c r="D1223" s="4">
        <v>41836</v>
      </c>
      <c r="E1223" t="s">
        <v>67</v>
      </c>
      <c r="F1223" t="s">
        <v>3464</v>
      </c>
      <c r="G1223" t="s">
        <v>3465</v>
      </c>
      <c r="H1223" t="s">
        <v>122</v>
      </c>
      <c r="I1223" t="s">
        <v>38</v>
      </c>
      <c r="J1223" t="s">
        <v>58</v>
      </c>
      <c r="K1223" t="s">
        <v>59</v>
      </c>
      <c r="L1223">
        <v>90036</v>
      </c>
      <c r="M1223" t="s">
        <v>60</v>
      </c>
      <c r="N1223" t="s">
        <v>3466</v>
      </c>
      <c r="O1223" t="s">
        <v>90</v>
      </c>
      <c r="P1223" t="s">
        <v>91</v>
      </c>
      <c r="Q1223" t="s">
        <v>3467</v>
      </c>
      <c r="R1223" s="1">
        <v>255.93600000000001</v>
      </c>
      <c r="S1223">
        <v>8</v>
      </c>
      <c r="T1223">
        <f t="shared" si="19"/>
        <v>15</v>
      </c>
      <c r="U1223" t="s">
        <v>75</v>
      </c>
      <c r="V1223">
        <v>0.2</v>
      </c>
      <c r="W1223">
        <v>51.187200000000004</v>
      </c>
      <c r="X1223" s="1">
        <v>-51.187199999999997</v>
      </c>
      <c r="Y1223" s="1">
        <v>307.1232</v>
      </c>
      <c r="Z1223" t="s">
        <v>47</v>
      </c>
      <c r="AA1223" s="2">
        <v>28.7928</v>
      </c>
      <c r="AB1223" s="3">
        <v>0.11249999999999999</v>
      </c>
      <c r="AC1223" s="1">
        <v>-175.95599999999999</v>
      </c>
      <c r="AD1223">
        <v>4</v>
      </c>
      <c r="AE1223">
        <v>4</v>
      </c>
      <c r="AF1223" t="s">
        <v>48</v>
      </c>
      <c r="AG1223">
        <v>2014</v>
      </c>
      <c r="AH1223">
        <f>COUNTBLANK(datos[[#This Row],[Row ID]:[Year sales]])</f>
        <v>0</v>
      </c>
    </row>
    <row r="1224" spans="1:34" x14ac:dyDescent="0.3">
      <c r="A1224">
        <v>1223</v>
      </c>
      <c r="B1224" t="s">
        <v>3468</v>
      </c>
      <c r="C1224" s="4">
        <v>42708</v>
      </c>
      <c r="D1224" s="4">
        <v>42709</v>
      </c>
      <c r="E1224" t="s">
        <v>208</v>
      </c>
      <c r="F1224" t="s">
        <v>698</v>
      </c>
      <c r="G1224" t="s">
        <v>699</v>
      </c>
      <c r="H1224" t="s">
        <v>37</v>
      </c>
      <c r="I1224" t="s">
        <v>38</v>
      </c>
      <c r="J1224" t="s">
        <v>286</v>
      </c>
      <c r="K1224" t="s">
        <v>287</v>
      </c>
      <c r="L1224">
        <v>10024</v>
      </c>
      <c r="M1224" t="s">
        <v>168</v>
      </c>
      <c r="N1224" t="s">
        <v>3038</v>
      </c>
      <c r="O1224" t="s">
        <v>43</v>
      </c>
      <c r="P1224" t="s">
        <v>83</v>
      </c>
      <c r="Q1224" t="s">
        <v>3039</v>
      </c>
      <c r="R1224" s="1">
        <v>113.79</v>
      </c>
      <c r="S1224">
        <v>3</v>
      </c>
      <c r="T1224">
        <f t="shared" si="19"/>
        <v>17</v>
      </c>
      <c r="U1224" t="s">
        <v>52</v>
      </c>
      <c r="V1224">
        <v>0</v>
      </c>
      <c r="W1224">
        <v>0</v>
      </c>
      <c r="X1224" s="1">
        <v>0</v>
      </c>
      <c r="Y1224" s="1">
        <v>113.79</v>
      </c>
      <c r="Z1224" t="s">
        <v>99</v>
      </c>
      <c r="AA1224" s="2">
        <v>20.482199999999999</v>
      </c>
      <c r="AB1224" s="3">
        <v>0.18</v>
      </c>
      <c r="AC1224" s="1">
        <v>-93.3078</v>
      </c>
      <c r="AD1224">
        <v>1</v>
      </c>
      <c r="AE1224">
        <v>1</v>
      </c>
      <c r="AF1224" t="s">
        <v>48</v>
      </c>
      <c r="AG1224">
        <v>2016</v>
      </c>
      <c r="AH1224">
        <f>COUNTBLANK(datos[[#This Row],[Row ID]:[Year sales]])</f>
        <v>0</v>
      </c>
    </row>
    <row r="1225" spans="1:34" x14ac:dyDescent="0.3">
      <c r="A1225">
        <v>1224</v>
      </c>
      <c r="B1225" t="s">
        <v>3468</v>
      </c>
      <c r="C1225" s="4">
        <v>42708</v>
      </c>
      <c r="D1225" s="4">
        <v>42709</v>
      </c>
      <c r="E1225" t="s">
        <v>208</v>
      </c>
      <c r="F1225" t="s">
        <v>698</v>
      </c>
      <c r="G1225" t="s">
        <v>699</v>
      </c>
      <c r="H1225" t="s">
        <v>37</v>
      </c>
      <c r="I1225" t="s">
        <v>38</v>
      </c>
      <c r="J1225" t="s">
        <v>286</v>
      </c>
      <c r="K1225" t="s">
        <v>287</v>
      </c>
      <c r="L1225">
        <v>10024</v>
      </c>
      <c r="M1225" t="s">
        <v>168</v>
      </c>
      <c r="N1225" t="s">
        <v>1869</v>
      </c>
      <c r="O1225" t="s">
        <v>90</v>
      </c>
      <c r="P1225" t="s">
        <v>181</v>
      </c>
      <c r="Q1225" t="s">
        <v>1870</v>
      </c>
      <c r="R1225" s="1">
        <v>78.150000000000006</v>
      </c>
      <c r="S1225">
        <v>1</v>
      </c>
      <c r="T1225">
        <f t="shared" si="19"/>
        <v>21</v>
      </c>
      <c r="U1225" t="s">
        <v>46</v>
      </c>
      <c r="V1225">
        <v>0</v>
      </c>
      <c r="W1225">
        <v>0</v>
      </c>
      <c r="X1225" s="1">
        <v>0</v>
      </c>
      <c r="Y1225" s="1">
        <v>78.150000000000006</v>
      </c>
      <c r="Z1225" t="s">
        <v>99</v>
      </c>
      <c r="AA1225" s="2">
        <v>34.386000000000003</v>
      </c>
      <c r="AB1225" s="3">
        <v>0.44</v>
      </c>
      <c r="AC1225" s="1">
        <v>-43.764000000000003</v>
      </c>
      <c r="AD1225">
        <v>1</v>
      </c>
      <c r="AE1225">
        <v>1</v>
      </c>
      <c r="AF1225" t="s">
        <v>48</v>
      </c>
      <c r="AG1225">
        <v>2016</v>
      </c>
      <c r="AH1225">
        <f>COUNTBLANK(datos[[#This Row],[Row ID]:[Year sales]])</f>
        <v>0</v>
      </c>
    </row>
    <row r="1226" spans="1:34" x14ac:dyDescent="0.3">
      <c r="A1226">
        <v>1225</v>
      </c>
      <c r="B1226" t="s">
        <v>3468</v>
      </c>
      <c r="C1226" s="4">
        <v>42708</v>
      </c>
      <c r="D1226" s="4">
        <v>42709</v>
      </c>
      <c r="E1226" t="s">
        <v>208</v>
      </c>
      <c r="F1226" t="s">
        <v>698</v>
      </c>
      <c r="G1226" t="s">
        <v>699</v>
      </c>
      <c r="H1226" t="s">
        <v>37</v>
      </c>
      <c r="I1226" t="s">
        <v>38</v>
      </c>
      <c r="J1226" t="s">
        <v>286</v>
      </c>
      <c r="K1226" t="s">
        <v>287</v>
      </c>
      <c r="L1226">
        <v>10024</v>
      </c>
      <c r="M1226" t="s">
        <v>168</v>
      </c>
      <c r="N1226" t="s">
        <v>3419</v>
      </c>
      <c r="O1226" t="s">
        <v>62</v>
      </c>
      <c r="P1226" t="s">
        <v>94</v>
      </c>
      <c r="Q1226" t="s">
        <v>3420</v>
      </c>
      <c r="R1226" s="1">
        <v>1.728</v>
      </c>
      <c r="S1226">
        <v>1</v>
      </c>
      <c r="T1226">
        <f t="shared" si="19"/>
        <v>30</v>
      </c>
      <c r="U1226" t="s">
        <v>46</v>
      </c>
      <c r="V1226">
        <v>0.2</v>
      </c>
      <c r="W1226">
        <v>0.34560000000000002</v>
      </c>
      <c r="X1226" s="1">
        <v>-0.34560000000000002</v>
      </c>
      <c r="Y1226" s="1">
        <v>2.0735999999999999</v>
      </c>
      <c r="Z1226" t="s">
        <v>65</v>
      </c>
      <c r="AA1226" s="2">
        <v>0.6048</v>
      </c>
      <c r="AB1226" s="3">
        <v>0.35000000000000003</v>
      </c>
      <c r="AC1226" s="1">
        <v>-0.77759999999999996</v>
      </c>
      <c r="AD1226">
        <v>1</v>
      </c>
      <c r="AE1226">
        <v>1</v>
      </c>
      <c r="AF1226" t="s">
        <v>48</v>
      </c>
      <c r="AG1226">
        <v>2016</v>
      </c>
      <c r="AH1226">
        <f>COUNTBLANK(datos[[#This Row],[Row ID]:[Year sales]])</f>
        <v>0</v>
      </c>
    </row>
    <row r="1227" spans="1:34" x14ac:dyDescent="0.3">
      <c r="A1227">
        <v>1226</v>
      </c>
      <c r="B1227" t="s">
        <v>3468</v>
      </c>
      <c r="C1227" s="4">
        <v>42708</v>
      </c>
      <c r="D1227" s="4">
        <v>42709</v>
      </c>
      <c r="E1227" t="s">
        <v>208</v>
      </c>
      <c r="F1227" t="s">
        <v>698</v>
      </c>
      <c r="G1227" t="s">
        <v>699</v>
      </c>
      <c r="H1227" t="s">
        <v>37</v>
      </c>
      <c r="I1227" t="s">
        <v>38</v>
      </c>
      <c r="J1227" t="s">
        <v>286</v>
      </c>
      <c r="K1227" t="s">
        <v>287</v>
      </c>
      <c r="L1227">
        <v>10024</v>
      </c>
      <c r="M1227" t="s">
        <v>168</v>
      </c>
      <c r="N1227" t="s">
        <v>3469</v>
      </c>
      <c r="O1227" t="s">
        <v>62</v>
      </c>
      <c r="P1227" t="s">
        <v>110</v>
      </c>
      <c r="Q1227" t="s">
        <v>206</v>
      </c>
      <c r="R1227" s="1">
        <v>40.56</v>
      </c>
      <c r="S1227">
        <v>4</v>
      </c>
      <c r="T1227">
        <f t="shared" si="19"/>
        <v>150</v>
      </c>
      <c r="U1227" t="s">
        <v>52</v>
      </c>
      <c r="V1227">
        <v>0</v>
      </c>
      <c r="W1227">
        <v>0</v>
      </c>
      <c r="X1227" s="1">
        <v>0</v>
      </c>
      <c r="Y1227" s="1">
        <v>40.56</v>
      </c>
      <c r="Z1227" t="s">
        <v>65</v>
      </c>
      <c r="AA1227" s="2">
        <v>19.874400000000001</v>
      </c>
      <c r="AB1227" s="3">
        <v>0.49</v>
      </c>
      <c r="AC1227" s="1">
        <v>-20.685600000000001</v>
      </c>
      <c r="AD1227">
        <v>1</v>
      </c>
      <c r="AE1227">
        <v>1</v>
      </c>
      <c r="AF1227" t="s">
        <v>48</v>
      </c>
      <c r="AG1227">
        <v>2016</v>
      </c>
      <c r="AH1227">
        <f>COUNTBLANK(datos[[#This Row],[Row ID]:[Year sales]])</f>
        <v>0</v>
      </c>
    </row>
    <row r="1228" spans="1:34" x14ac:dyDescent="0.3">
      <c r="A1228">
        <v>1227</v>
      </c>
      <c r="B1228" t="s">
        <v>3468</v>
      </c>
      <c r="C1228" s="4">
        <v>42708</v>
      </c>
      <c r="D1228" s="4">
        <v>42709</v>
      </c>
      <c r="E1228" t="s">
        <v>208</v>
      </c>
      <c r="F1228" t="s">
        <v>698</v>
      </c>
      <c r="G1228" t="s">
        <v>699</v>
      </c>
      <c r="H1228" t="s">
        <v>37</v>
      </c>
      <c r="I1228" t="s">
        <v>38</v>
      </c>
      <c r="J1228" t="s">
        <v>286</v>
      </c>
      <c r="K1228" t="s">
        <v>287</v>
      </c>
      <c r="L1228">
        <v>10024</v>
      </c>
      <c r="M1228" t="s">
        <v>168</v>
      </c>
      <c r="N1228" t="s">
        <v>3470</v>
      </c>
      <c r="O1228" t="s">
        <v>62</v>
      </c>
      <c r="P1228" t="s">
        <v>77</v>
      </c>
      <c r="Q1228" t="s">
        <v>3471</v>
      </c>
      <c r="R1228" s="1">
        <v>182.94</v>
      </c>
      <c r="S1228">
        <v>3</v>
      </c>
      <c r="T1228">
        <f t="shared" si="19"/>
        <v>20</v>
      </c>
      <c r="U1228" t="s">
        <v>52</v>
      </c>
      <c r="V1228">
        <v>0</v>
      </c>
      <c r="W1228">
        <v>0</v>
      </c>
      <c r="X1228" s="1">
        <v>0</v>
      </c>
      <c r="Y1228" s="1">
        <v>182.94</v>
      </c>
      <c r="Z1228" t="s">
        <v>99</v>
      </c>
      <c r="AA1228" s="2">
        <v>3.6587999999999998</v>
      </c>
      <c r="AB1228" s="3">
        <v>0.02</v>
      </c>
      <c r="AC1228" s="1">
        <v>-179.28120000000001</v>
      </c>
      <c r="AD1228">
        <v>1</v>
      </c>
      <c r="AE1228">
        <v>1</v>
      </c>
      <c r="AF1228" t="s">
        <v>48</v>
      </c>
      <c r="AG1228">
        <v>2016</v>
      </c>
      <c r="AH1228">
        <f>COUNTBLANK(datos[[#This Row],[Row ID]:[Year sales]])</f>
        <v>0</v>
      </c>
    </row>
    <row r="1229" spans="1:34" x14ac:dyDescent="0.3">
      <c r="A1229">
        <v>1228</v>
      </c>
      <c r="B1229" t="s">
        <v>3468</v>
      </c>
      <c r="C1229" s="4">
        <v>42708</v>
      </c>
      <c r="D1229" s="4">
        <v>42709</v>
      </c>
      <c r="E1229" t="s">
        <v>208</v>
      </c>
      <c r="F1229" t="s">
        <v>698</v>
      </c>
      <c r="G1229" t="s">
        <v>699</v>
      </c>
      <c r="H1229" t="s">
        <v>37</v>
      </c>
      <c r="I1229" t="s">
        <v>38</v>
      </c>
      <c r="J1229" t="s">
        <v>286</v>
      </c>
      <c r="K1229" t="s">
        <v>287</v>
      </c>
      <c r="L1229">
        <v>10024</v>
      </c>
      <c r="M1229" t="s">
        <v>168</v>
      </c>
      <c r="N1229" t="s">
        <v>3472</v>
      </c>
      <c r="O1229" t="s">
        <v>62</v>
      </c>
      <c r="P1229" t="s">
        <v>77</v>
      </c>
      <c r="Q1229" t="s">
        <v>3473</v>
      </c>
      <c r="R1229" s="1">
        <v>193.86</v>
      </c>
      <c r="S1229">
        <v>2</v>
      </c>
      <c r="T1229">
        <f t="shared" si="19"/>
        <v>7</v>
      </c>
      <c r="U1229" t="s">
        <v>46</v>
      </c>
      <c r="V1229">
        <v>0</v>
      </c>
      <c r="W1229">
        <v>0</v>
      </c>
      <c r="X1229" s="1">
        <v>0</v>
      </c>
      <c r="Y1229" s="1">
        <v>193.86</v>
      </c>
      <c r="Z1229" t="s">
        <v>99</v>
      </c>
      <c r="AA1229" s="2">
        <v>11.631600000000001</v>
      </c>
      <c r="AB1229" s="3">
        <v>0.06</v>
      </c>
      <c r="AC1229" s="1">
        <v>-182.22839999999999</v>
      </c>
      <c r="AD1229">
        <v>1</v>
      </c>
      <c r="AE1229">
        <v>1</v>
      </c>
      <c r="AF1229" t="s">
        <v>48</v>
      </c>
      <c r="AG1229">
        <v>2016</v>
      </c>
      <c r="AH1229">
        <f>COUNTBLANK(datos[[#This Row],[Row ID]:[Year sales]])</f>
        <v>0</v>
      </c>
    </row>
    <row r="1230" spans="1:34" x14ac:dyDescent="0.3">
      <c r="A1230">
        <v>1229</v>
      </c>
      <c r="B1230" t="s">
        <v>3474</v>
      </c>
      <c r="C1230" s="4">
        <v>43045</v>
      </c>
      <c r="D1230" s="4">
        <v>43050</v>
      </c>
      <c r="E1230" t="s">
        <v>67</v>
      </c>
      <c r="F1230" t="s">
        <v>1998</v>
      </c>
      <c r="G1230" t="s">
        <v>1999</v>
      </c>
      <c r="H1230" t="s">
        <v>37</v>
      </c>
      <c r="I1230" t="s">
        <v>38</v>
      </c>
      <c r="J1230" t="s">
        <v>58</v>
      </c>
      <c r="K1230" t="s">
        <v>59</v>
      </c>
      <c r="L1230">
        <v>90045</v>
      </c>
      <c r="M1230" t="s">
        <v>60</v>
      </c>
      <c r="N1230" t="s">
        <v>2314</v>
      </c>
      <c r="O1230" t="s">
        <v>62</v>
      </c>
      <c r="P1230" t="s">
        <v>193</v>
      </c>
      <c r="Q1230" t="s">
        <v>2315</v>
      </c>
      <c r="R1230" s="1">
        <v>15.28</v>
      </c>
      <c r="S1230">
        <v>2</v>
      </c>
      <c r="T1230">
        <f t="shared" si="19"/>
        <v>21</v>
      </c>
      <c r="U1230" t="s">
        <v>46</v>
      </c>
      <c r="V1230">
        <v>0</v>
      </c>
      <c r="W1230">
        <v>0</v>
      </c>
      <c r="X1230" s="1">
        <v>0</v>
      </c>
      <c r="Y1230" s="1">
        <v>15.28</v>
      </c>
      <c r="Z1230" t="s">
        <v>65</v>
      </c>
      <c r="AA1230" s="2">
        <v>7.4871999999999996</v>
      </c>
      <c r="AB1230" s="3">
        <v>0.49</v>
      </c>
      <c r="AC1230" s="1">
        <v>-7.7927999999999997</v>
      </c>
      <c r="AD1230">
        <v>5</v>
      </c>
      <c r="AE1230">
        <v>5</v>
      </c>
      <c r="AF1230" t="s">
        <v>48</v>
      </c>
      <c r="AG1230">
        <v>2017</v>
      </c>
      <c r="AH1230">
        <f>COUNTBLANK(datos[[#This Row],[Row ID]:[Year sales]])</f>
        <v>0</v>
      </c>
    </row>
    <row r="1231" spans="1:34" x14ac:dyDescent="0.3">
      <c r="A1231">
        <v>1230</v>
      </c>
      <c r="B1231" t="s">
        <v>3474</v>
      </c>
      <c r="C1231" s="4">
        <v>43045</v>
      </c>
      <c r="D1231" s="4">
        <v>43050</v>
      </c>
      <c r="E1231" t="s">
        <v>67</v>
      </c>
      <c r="F1231" t="s">
        <v>1998</v>
      </c>
      <c r="G1231" t="s">
        <v>1999</v>
      </c>
      <c r="H1231" t="s">
        <v>37</v>
      </c>
      <c r="I1231" t="s">
        <v>38</v>
      </c>
      <c r="J1231" t="s">
        <v>58</v>
      </c>
      <c r="K1231" t="s">
        <v>59</v>
      </c>
      <c r="L1231">
        <v>90045</v>
      </c>
      <c r="M1231" t="s">
        <v>60</v>
      </c>
      <c r="N1231" t="s">
        <v>2748</v>
      </c>
      <c r="O1231" t="s">
        <v>43</v>
      </c>
      <c r="P1231" t="s">
        <v>83</v>
      </c>
      <c r="Q1231" t="s">
        <v>2749</v>
      </c>
      <c r="R1231" s="1">
        <v>8.73</v>
      </c>
      <c r="S1231">
        <v>1</v>
      </c>
      <c r="T1231">
        <f t="shared" si="19"/>
        <v>14</v>
      </c>
      <c r="U1231" t="s">
        <v>46</v>
      </c>
      <c r="V1231">
        <v>0</v>
      </c>
      <c r="W1231">
        <v>0</v>
      </c>
      <c r="X1231" s="1">
        <v>0</v>
      </c>
      <c r="Y1231" s="1">
        <v>8.73</v>
      </c>
      <c r="Z1231" t="s">
        <v>65</v>
      </c>
      <c r="AA1231" s="2">
        <v>2.9681999999999999</v>
      </c>
      <c r="AB1231" s="3">
        <v>0.33999999999999997</v>
      </c>
      <c r="AC1231" s="1">
        <v>-5.7618</v>
      </c>
      <c r="AD1231">
        <v>5</v>
      </c>
      <c r="AE1231">
        <v>5</v>
      </c>
      <c r="AF1231" t="s">
        <v>48</v>
      </c>
      <c r="AG1231">
        <v>2017</v>
      </c>
      <c r="AH1231">
        <f>COUNTBLANK(datos[[#This Row],[Row ID]:[Year sales]])</f>
        <v>0</v>
      </c>
    </row>
    <row r="1232" spans="1:34" x14ac:dyDescent="0.3">
      <c r="A1232">
        <v>1231</v>
      </c>
      <c r="B1232" t="s">
        <v>3474</v>
      </c>
      <c r="C1232" s="4">
        <v>43045</v>
      </c>
      <c r="D1232" s="4">
        <v>43050</v>
      </c>
      <c r="E1232" t="s">
        <v>67</v>
      </c>
      <c r="F1232" t="s">
        <v>1998</v>
      </c>
      <c r="G1232" t="s">
        <v>1999</v>
      </c>
      <c r="H1232" t="s">
        <v>37</v>
      </c>
      <c r="I1232" t="s">
        <v>38</v>
      </c>
      <c r="J1232" t="s">
        <v>58</v>
      </c>
      <c r="K1232" t="s">
        <v>59</v>
      </c>
      <c r="L1232">
        <v>90045</v>
      </c>
      <c r="M1232" t="s">
        <v>60</v>
      </c>
      <c r="N1232" t="s">
        <v>3475</v>
      </c>
      <c r="O1232" t="s">
        <v>62</v>
      </c>
      <c r="P1232" t="s">
        <v>86</v>
      </c>
      <c r="Q1232" t="s">
        <v>3476</v>
      </c>
      <c r="R1232" s="1">
        <v>5.68</v>
      </c>
      <c r="S1232">
        <v>2</v>
      </c>
      <c r="T1232">
        <f t="shared" si="19"/>
        <v>5</v>
      </c>
      <c r="U1232" t="s">
        <v>46</v>
      </c>
      <c r="V1232">
        <v>0</v>
      </c>
      <c r="W1232">
        <v>0</v>
      </c>
      <c r="X1232" s="1">
        <v>0</v>
      </c>
      <c r="Y1232" s="1">
        <v>5.68</v>
      </c>
      <c r="Z1232" t="s">
        <v>65</v>
      </c>
      <c r="AA1232" s="2">
        <v>1.7607999999999999</v>
      </c>
      <c r="AB1232" s="3">
        <v>0.31</v>
      </c>
      <c r="AC1232" s="1">
        <v>-3.9192</v>
      </c>
      <c r="AD1232">
        <v>5</v>
      </c>
      <c r="AE1232">
        <v>5</v>
      </c>
      <c r="AF1232" t="s">
        <v>48</v>
      </c>
      <c r="AG1232">
        <v>2017</v>
      </c>
      <c r="AH1232">
        <f>COUNTBLANK(datos[[#This Row],[Row ID]:[Year sales]])</f>
        <v>0</v>
      </c>
    </row>
    <row r="1233" spans="1:34" x14ac:dyDescent="0.3">
      <c r="A1233">
        <v>1232</v>
      </c>
      <c r="B1233" t="s">
        <v>3477</v>
      </c>
      <c r="C1233" s="4">
        <v>42308</v>
      </c>
      <c r="D1233" s="4">
        <v>42310</v>
      </c>
      <c r="E1233" t="s">
        <v>34</v>
      </c>
      <c r="F1233" t="s">
        <v>3478</v>
      </c>
      <c r="G1233" t="s">
        <v>3479</v>
      </c>
      <c r="H1233" t="s">
        <v>37</v>
      </c>
      <c r="I1233" t="s">
        <v>38</v>
      </c>
      <c r="J1233" t="s">
        <v>3480</v>
      </c>
      <c r="K1233" t="s">
        <v>287</v>
      </c>
      <c r="L1233">
        <v>14215</v>
      </c>
      <c r="M1233" t="s">
        <v>168</v>
      </c>
      <c r="N1233" t="s">
        <v>1529</v>
      </c>
      <c r="O1233" t="s">
        <v>62</v>
      </c>
      <c r="P1233" t="s">
        <v>86</v>
      </c>
      <c r="Q1233" t="s">
        <v>1530</v>
      </c>
      <c r="R1233" s="1">
        <v>2.78</v>
      </c>
      <c r="S1233">
        <v>2</v>
      </c>
      <c r="T1233">
        <f t="shared" si="19"/>
        <v>11</v>
      </c>
      <c r="U1233" t="s">
        <v>46</v>
      </c>
      <c r="V1233">
        <v>0</v>
      </c>
      <c r="W1233">
        <v>0</v>
      </c>
      <c r="X1233" s="1">
        <v>0</v>
      </c>
      <c r="Y1233" s="1">
        <v>2.78</v>
      </c>
      <c r="Z1233" t="s">
        <v>65</v>
      </c>
      <c r="AA1233" s="2">
        <v>0.7228</v>
      </c>
      <c r="AB1233" s="3">
        <v>0.26</v>
      </c>
      <c r="AC1233" s="1">
        <v>-2.0571999999999999</v>
      </c>
      <c r="AD1233">
        <v>2</v>
      </c>
      <c r="AE1233">
        <v>2</v>
      </c>
      <c r="AF1233" t="s">
        <v>48</v>
      </c>
      <c r="AG1233">
        <v>2015</v>
      </c>
      <c r="AH1233">
        <f>COUNTBLANK(datos[[#This Row],[Row ID]:[Year sales]])</f>
        <v>0</v>
      </c>
    </row>
    <row r="1234" spans="1:34" x14ac:dyDescent="0.3">
      <c r="A1234">
        <v>1233</v>
      </c>
      <c r="B1234" t="s">
        <v>3477</v>
      </c>
      <c r="C1234" s="4">
        <v>42308</v>
      </c>
      <c r="D1234" s="4">
        <v>42310</v>
      </c>
      <c r="E1234" t="s">
        <v>34</v>
      </c>
      <c r="F1234" t="s">
        <v>3478</v>
      </c>
      <c r="G1234" t="s">
        <v>3479</v>
      </c>
      <c r="H1234" t="s">
        <v>37</v>
      </c>
      <c r="I1234" t="s">
        <v>38</v>
      </c>
      <c r="J1234" t="s">
        <v>3480</v>
      </c>
      <c r="K1234" t="s">
        <v>287</v>
      </c>
      <c r="L1234">
        <v>14215</v>
      </c>
      <c r="M1234" t="s">
        <v>168</v>
      </c>
      <c r="N1234" t="s">
        <v>3481</v>
      </c>
      <c r="O1234" t="s">
        <v>62</v>
      </c>
      <c r="P1234" t="s">
        <v>193</v>
      </c>
      <c r="Q1234" t="s">
        <v>3482</v>
      </c>
      <c r="R1234" s="1">
        <v>79.959999999999994</v>
      </c>
      <c r="S1234">
        <v>2</v>
      </c>
      <c r="T1234">
        <f t="shared" si="19"/>
        <v>22</v>
      </c>
      <c r="U1234" t="s">
        <v>46</v>
      </c>
      <c r="V1234">
        <v>0</v>
      </c>
      <c r="W1234">
        <v>0</v>
      </c>
      <c r="X1234" s="1">
        <v>0</v>
      </c>
      <c r="Y1234" s="1">
        <v>79.959999999999994</v>
      </c>
      <c r="Z1234" t="s">
        <v>99</v>
      </c>
      <c r="AA1234" s="2">
        <v>35.981999999999999</v>
      </c>
      <c r="AB1234" s="3">
        <v>0.45</v>
      </c>
      <c r="AC1234" s="1">
        <v>-43.978000000000002</v>
      </c>
      <c r="AD1234">
        <v>2</v>
      </c>
      <c r="AE1234">
        <v>2</v>
      </c>
      <c r="AF1234" t="s">
        <v>48</v>
      </c>
      <c r="AG1234">
        <v>2015</v>
      </c>
      <c r="AH1234">
        <f>COUNTBLANK(datos[[#This Row],[Row ID]:[Year sales]])</f>
        <v>0</v>
      </c>
    </row>
    <row r="1235" spans="1:34" x14ac:dyDescent="0.3">
      <c r="A1235">
        <v>1234</v>
      </c>
      <c r="B1235" t="s">
        <v>3483</v>
      </c>
      <c r="C1235" s="4">
        <v>42520</v>
      </c>
      <c r="D1235" s="4">
        <v>42522</v>
      </c>
      <c r="E1235" t="s">
        <v>208</v>
      </c>
      <c r="F1235" t="s">
        <v>3484</v>
      </c>
      <c r="G1235" t="s">
        <v>3485</v>
      </c>
      <c r="H1235" t="s">
        <v>57</v>
      </c>
      <c r="I1235" t="s">
        <v>38</v>
      </c>
      <c r="J1235" t="s">
        <v>1029</v>
      </c>
      <c r="K1235" t="s">
        <v>518</v>
      </c>
      <c r="L1235">
        <v>45231</v>
      </c>
      <c r="M1235" t="s">
        <v>168</v>
      </c>
      <c r="N1235" t="s">
        <v>3486</v>
      </c>
      <c r="O1235" t="s">
        <v>90</v>
      </c>
      <c r="P1235" t="s">
        <v>1238</v>
      </c>
      <c r="Q1235" t="s">
        <v>3487</v>
      </c>
      <c r="R1235" s="1">
        <v>839.98800000000006</v>
      </c>
      <c r="S1235">
        <v>2</v>
      </c>
      <c r="T1235">
        <f t="shared" si="19"/>
        <v>16</v>
      </c>
      <c r="U1235" t="s">
        <v>46</v>
      </c>
      <c r="V1235">
        <v>0.4</v>
      </c>
      <c r="W1235">
        <v>335.99520000000007</v>
      </c>
      <c r="X1235" s="1">
        <v>-335.99520000000001</v>
      </c>
      <c r="Y1235" s="1">
        <v>1175.9832000000001</v>
      </c>
      <c r="Z1235" t="s">
        <v>53</v>
      </c>
      <c r="AA1235" s="2">
        <v>69.998999999999995</v>
      </c>
      <c r="AB1235" s="3">
        <v>8.3333333333333329E-2</v>
      </c>
      <c r="AC1235" s="1">
        <v>-433.99380000000002</v>
      </c>
      <c r="AD1235">
        <v>2</v>
      </c>
      <c r="AE1235">
        <v>2</v>
      </c>
      <c r="AF1235" t="s">
        <v>48</v>
      </c>
      <c r="AG1235">
        <v>2016</v>
      </c>
      <c r="AH1235">
        <f>COUNTBLANK(datos[[#This Row],[Row ID]:[Year sales]])</f>
        <v>0</v>
      </c>
    </row>
    <row r="1236" spans="1:34" x14ac:dyDescent="0.3">
      <c r="A1236">
        <v>1235</v>
      </c>
      <c r="B1236" t="s">
        <v>3488</v>
      </c>
      <c r="C1236" s="4">
        <v>42671</v>
      </c>
      <c r="D1236" s="4">
        <v>42671</v>
      </c>
      <c r="E1236" t="s">
        <v>1312</v>
      </c>
      <c r="F1236" t="s">
        <v>2592</v>
      </c>
      <c r="G1236" t="s">
        <v>2593</v>
      </c>
      <c r="H1236" t="s">
        <v>37</v>
      </c>
      <c r="I1236" t="s">
        <v>38</v>
      </c>
      <c r="J1236" t="s">
        <v>3489</v>
      </c>
      <c r="K1236" t="s">
        <v>71</v>
      </c>
      <c r="L1236">
        <v>33437</v>
      </c>
      <c r="M1236" t="s">
        <v>41</v>
      </c>
      <c r="N1236" t="s">
        <v>3490</v>
      </c>
      <c r="O1236" t="s">
        <v>43</v>
      </c>
      <c r="P1236" t="s">
        <v>83</v>
      </c>
      <c r="Q1236" t="s">
        <v>3491</v>
      </c>
      <c r="R1236" s="1">
        <v>47.951999999999998</v>
      </c>
      <c r="S1236">
        <v>3</v>
      </c>
      <c r="T1236">
        <f t="shared" si="19"/>
        <v>27</v>
      </c>
      <c r="U1236" t="s">
        <v>52</v>
      </c>
      <c r="V1236">
        <v>0.2</v>
      </c>
      <c r="W1236">
        <v>9.5904000000000007</v>
      </c>
      <c r="X1236" s="1">
        <v>-9.5904000000000007</v>
      </c>
      <c r="Y1236" s="1">
        <v>57.542400000000001</v>
      </c>
      <c r="Z1236" t="s">
        <v>99</v>
      </c>
      <c r="AA1236" s="2">
        <v>13.786199999999999</v>
      </c>
      <c r="AB1236" s="3">
        <v>0.28749999999999998</v>
      </c>
      <c r="AC1236" s="1">
        <v>-24.575399999999998</v>
      </c>
      <c r="AD1236">
        <v>0</v>
      </c>
      <c r="AE1236">
        <v>0</v>
      </c>
      <c r="AF1236" t="s">
        <v>48</v>
      </c>
      <c r="AG1236">
        <v>2016</v>
      </c>
      <c r="AH1236">
        <f>COUNTBLANK(datos[[#This Row],[Row ID]:[Year sales]])</f>
        <v>0</v>
      </c>
    </row>
    <row r="1237" spans="1:34" x14ac:dyDescent="0.3">
      <c r="A1237">
        <v>1236</v>
      </c>
      <c r="B1237" t="s">
        <v>3488</v>
      </c>
      <c r="C1237" s="4">
        <v>42671</v>
      </c>
      <c r="D1237" s="4">
        <v>42671</v>
      </c>
      <c r="E1237" t="s">
        <v>1312</v>
      </c>
      <c r="F1237" t="s">
        <v>2592</v>
      </c>
      <c r="G1237" t="s">
        <v>2593</v>
      </c>
      <c r="H1237" t="s">
        <v>37</v>
      </c>
      <c r="I1237" t="s">
        <v>38</v>
      </c>
      <c r="J1237" t="s">
        <v>3489</v>
      </c>
      <c r="K1237" t="s">
        <v>71</v>
      </c>
      <c r="L1237">
        <v>33437</v>
      </c>
      <c r="M1237" t="s">
        <v>41</v>
      </c>
      <c r="N1237" t="s">
        <v>2712</v>
      </c>
      <c r="O1237" t="s">
        <v>62</v>
      </c>
      <c r="P1237" t="s">
        <v>94</v>
      </c>
      <c r="Q1237" t="s">
        <v>2713</v>
      </c>
      <c r="R1237" s="1">
        <v>37.424999999999997</v>
      </c>
      <c r="S1237">
        <v>5</v>
      </c>
      <c r="T1237">
        <f t="shared" si="19"/>
        <v>22</v>
      </c>
      <c r="U1237" t="s">
        <v>75</v>
      </c>
      <c r="V1237">
        <v>0.7</v>
      </c>
      <c r="W1237">
        <v>26.197499999999998</v>
      </c>
      <c r="X1237" s="1">
        <v>-26.197500000000002</v>
      </c>
      <c r="Y1237" s="1">
        <v>63.622499999999995</v>
      </c>
      <c r="Z1237" t="s">
        <v>99</v>
      </c>
      <c r="AA1237" s="2">
        <v>-29.94</v>
      </c>
      <c r="AB1237" s="3">
        <v>-0.8</v>
      </c>
      <c r="AC1237" s="1">
        <v>-41.167499999999997</v>
      </c>
      <c r="AD1237">
        <v>0</v>
      </c>
      <c r="AE1237">
        <v>0</v>
      </c>
      <c r="AF1237" t="s">
        <v>48</v>
      </c>
      <c r="AG1237">
        <v>2016</v>
      </c>
      <c r="AH1237">
        <f>COUNTBLANK(datos[[#This Row],[Row ID]:[Year sales]])</f>
        <v>0</v>
      </c>
    </row>
    <row r="1238" spans="1:34" x14ac:dyDescent="0.3">
      <c r="A1238">
        <v>1237</v>
      </c>
      <c r="B1238" t="s">
        <v>3488</v>
      </c>
      <c r="C1238" s="4">
        <v>42671</v>
      </c>
      <c r="D1238" s="4">
        <v>42671</v>
      </c>
      <c r="E1238" t="s">
        <v>1312</v>
      </c>
      <c r="F1238" t="s">
        <v>2592</v>
      </c>
      <c r="G1238" t="s">
        <v>2593</v>
      </c>
      <c r="H1238" t="s">
        <v>37</v>
      </c>
      <c r="I1238" t="s">
        <v>38</v>
      </c>
      <c r="J1238" t="s">
        <v>3489</v>
      </c>
      <c r="K1238" t="s">
        <v>71</v>
      </c>
      <c r="L1238">
        <v>33437</v>
      </c>
      <c r="M1238" t="s">
        <v>41</v>
      </c>
      <c r="N1238" t="s">
        <v>3492</v>
      </c>
      <c r="O1238" t="s">
        <v>43</v>
      </c>
      <c r="P1238" t="s">
        <v>83</v>
      </c>
      <c r="Q1238" t="s">
        <v>3493</v>
      </c>
      <c r="R1238" s="1">
        <v>63.968000000000004</v>
      </c>
      <c r="S1238">
        <v>2</v>
      </c>
      <c r="T1238">
        <f t="shared" si="19"/>
        <v>20</v>
      </c>
      <c r="U1238" t="s">
        <v>46</v>
      </c>
      <c r="V1238">
        <v>0.2</v>
      </c>
      <c r="W1238">
        <v>12.793600000000001</v>
      </c>
      <c r="X1238" s="1">
        <v>-12.7936</v>
      </c>
      <c r="Y1238" s="1">
        <v>76.761600000000001</v>
      </c>
      <c r="Z1238" t="s">
        <v>99</v>
      </c>
      <c r="AA1238" s="2">
        <v>0</v>
      </c>
      <c r="AB1238" s="3">
        <v>0</v>
      </c>
      <c r="AC1238" s="1">
        <v>-51.174399999999999</v>
      </c>
      <c r="AD1238">
        <v>0</v>
      </c>
      <c r="AE1238">
        <v>0</v>
      </c>
      <c r="AF1238" t="s">
        <v>48</v>
      </c>
      <c r="AG1238">
        <v>2016</v>
      </c>
      <c r="AH1238">
        <f>COUNTBLANK(datos[[#This Row],[Row ID]:[Year sales]])</f>
        <v>0</v>
      </c>
    </row>
    <row r="1239" spans="1:34" x14ac:dyDescent="0.3">
      <c r="A1239">
        <v>1238</v>
      </c>
      <c r="B1239" t="s">
        <v>3488</v>
      </c>
      <c r="C1239" s="4">
        <v>42671</v>
      </c>
      <c r="D1239" s="4">
        <v>42671</v>
      </c>
      <c r="E1239" t="s">
        <v>1312</v>
      </c>
      <c r="F1239" t="s">
        <v>2592</v>
      </c>
      <c r="G1239" t="s">
        <v>2593</v>
      </c>
      <c r="H1239" t="s">
        <v>37</v>
      </c>
      <c r="I1239" t="s">
        <v>38</v>
      </c>
      <c r="J1239" t="s">
        <v>3489</v>
      </c>
      <c r="K1239" t="s">
        <v>71</v>
      </c>
      <c r="L1239">
        <v>33437</v>
      </c>
      <c r="M1239" t="s">
        <v>41</v>
      </c>
      <c r="N1239" t="s">
        <v>2231</v>
      </c>
      <c r="O1239" t="s">
        <v>43</v>
      </c>
      <c r="P1239" t="s">
        <v>83</v>
      </c>
      <c r="Q1239" t="s">
        <v>2232</v>
      </c>
      <c r="R1239" s="1">
        <v>165.048</v>
      </c>
      <c r="S1239">
        <v>3</v>
      </c>
      <c r="T1239">
        <f t="shared" si="19"/>
        <v>17</v>
      </c>
      <c r="U1239" t="s">
        <v>52</v>
      </c>
      <c r="V1239">
        <v>0.2</v>
      </c>
      <c r="W1239">
        <v>33.009599999999999</v>
      </c>
      <c r="X1239" s="1">
        <v>-33.009599999999999</v>
      </c>
      <c r="Y1239" s="1">
        <v>198.05760000000001</v>
      </c>
      <c r="Z1239" t="s">
        <v>99</v>
      </c>
      <c r="AA1239" s="2">
        <v>41.262</v>
      </c>
      <c r="AB1239" s="3">
        <v>0.25</v>
      </c>
      <c r="AC1239" s="1">
        <v>-90.776399999999995</v>
      </c>
      <c r="AD1239">
        <v>0</v>
      </c>
      <c r="AE1239">
        <v>0</v>
      </c>
      <c r="AF1239" t="s">
        <v>48</v>
      </c>
      <c r="AG1239">
        <v>2016</v>
      </c>
      <c r="AH1239">
        <f>COUNTBLANK(datos[[#This Row],[Row ID]:[Year sales]])</f>
        <v>0</v>
      </c>
    </row>
    <row r="1240" spans="1:34" x14ac:dyDescent="0.3">
      <c r="A1240">
        <v>1239</v>
      </c>
      <c r="B1240" t="s">
        <v>3494</v>
      </c>
      <c r="C1240" s="4">
        <v>41862</v>
      </c>
      <c r="D1240" s="4">
        <v>41866</v>
      </c>
      <c r="E1240" t="s">
        <v>67</v>
      </c>
      <c r="F1240" t="s">
        <v>3495</v>
      </c>
      <c r="G1240" t="s">
        <v>3496</v>
      </c>
      <c r="H1240" t="s">
        <v>37</v>
      </c>
      <c r="I1240" t="s">
        <v>38</v>
      </c>
      <c r="J1240" t="s">
        <v>115</v>
      </c>
      <c r="K1240" t="s">
        <v>116</v>
      </c>
      <c r="L1240">
        <v>98105</v>
      </c>
      <c r="M1240" t="s">
        <v>60</v>
      </c>
      <c r="N1240" t="s">
        <v>3497</v>
      </c>
      <c r="O1240" t="s">
        <v>43</v>
      </c>
      <c r="P1240" t="s">
        <v>83</v>
      </c>
      <c r="Q1240" t="s">
        <v>3498</v>
      </c>
      <c r="R1240" s="1">
        <v>12.35</v>
      </c>
      <c r="S1240">
        <v>1</v>
      </c>
      <c r="T1240">
        <f t="shared" si="19"/>
        <v>18</v>
      </c>
      <c r="U1240" t="s">
        <v>46</v>
      </c>
      <c r="V1240">
        <v>0</v>
      </c>
      <c r="W1240">
        <v>0</v>
      </c>
      <c r="X1240" s="1">
        <v>0</v>
      </c>
      <c r="Y1240" s="1">
        <v>12.35</v>
      </c>
      <c r="Z1240" t="s">
        <v>65</v>
      </c>
      <c r="AA1240" s="2">
        <v>5.4340000000000002</v>
      </c>
      <c r="AB1240" s="3">
        <v>0.44</v>
      </c>
      <c r="AC1240" s="1">
        <v>-6.9160000000000004</v>
      </c>
      <c r="AD1240">
        <v>4</v>
      </c>
      <c r="AE1240">
        <v>4</v>
      </c>
      <c r="AF1240" t="s">
        <v>48</v>
      </c>
      <c r="AG1240">
        <v>2014</v>
      </c>
      <c r="AH1240">
        <f>COUNTBLANK(datos[[#This Row],[Row ID]:[Year sales]])</f>
        <v>0</v>
      </c>
    </row>
    <row r="1241" spans="1:34" x14ac:dyDescent="0.3">
      <c r="A1241">
        <v>1240</v>
      </c>
      <c r="B1241" t="s">
        <v>3494</v>
      </c>
      <c r="C1241" s="4">
        <v>41862</v>
      </c>
      <c r="D1241" s="4">
        <v>41866</v>
      </c>
      <c r="E1241" t="s">
        <v>67</v>
      </c>
      <c r="F1241" t="s">
        <v>3495</v>
      </c>
      <c r="G1241" t="s">
        <v>3496</v>
      </c>
      <c r="H1241" t="s">
        <v>37</v>
      </c>
      <c r="I1241" t="s">
        <v>38</v>
      </c>
      <c r="J1241" t="s">
        <v>115</v>
      </c>
      <c r="K1241" t="s">
        <v>116</v>
      </c>
      <c r="L1241">
        <v>98105</v>
      </c>
      <c r="M1241" t="s">
        <v>60</v>
      </c>
      <c r="N1241" t="s">
        <v>3499</v>
      </c>
      <c r="O1241" t="s">
        <v>62</v>
      </c>
      <c r="P1241" t="s">
        <v>86</v>
      </c>
      <c r="Q1241" t="s">
        <v>3500</v>
      </c>
      <c r="R1241" s="1">
        <v>40.97</v>
      </c>
      <c r="S1241">
        <v>1</v>
      </c>
      <c r="T1241">
        <f t="shared" si="19"/>
        <v>14</v>
      </c>
      <c r="U1241" t="s">
        <v>46</v>
      </c>
      <c r="V1241">
        <v>0</v>
      </c>
      <c r="W1241">
        <v>0</v>
      </c>
      <c r="X1241" s="1">
        <v>0</v>
      </c>
      <c r="Y1241" s="1">
        <v>40.97</v>
      </c>
      <c r="Z1241" t="s">
        <v>65</v>
      </c>
      <c r="AA1241" s="2">
        <v>10.652200000000001</v>
      </c>
      <c r="AB1241" s="3">
        <v>0.26</v>
      </c>
      <c r="AC1241" s="1">
        <v>-30.317799999999998</v>
      </c>
      <c r="AD1241">
        <v>4</v>
      </c>
      <c r="AE1241">
        <v>4</v>
      </c>
      <c r="AF1241" t="s">
        <v>48</v>
      </c>
      <c r="AG1241">
        <v>2014</v>
      </c>
      <c r="AH1241">
        <f>COUNTBLANK(datos[[#This Row],[Row ID]:[Year sales]])</f>
        <v>0</v>
      </c>
    </row>
    <row r="1242" spans="1:34" x14ac:dyDescent="0.3">
      <c r="A1242">
        <v>1241</v>
      </c>
      <c r="B1242" t="s">
        <v>3494</v>
      </c>
      <c r="C1242" s="4">
        <v>41862</v>
      </c>
      <c r="D1242" s="4">
        <v>41866</v>
      </c>
      <c r="E1242" t="s">
        <v>67</v>
      </c>
      <c r="F1242" t="s">
        <v>3495</v>
      </c>
      <c r="G1242" t="s">
        <v>3496</v>
      </c>
      <c r="H1242" t="s">
        <v>37</v>
      </c>
      <c r="I1242" t="s">
        <v>38</v>
      </c>
      <c r="J1242" t="s">
        <v>115</v>
      </c>
      <c r="K1242" t="s">
        <v>116</v>
      </c>
      <c r="L1242">
        <v>98105</v>
      </c>
      <c r="M1242" t="s">
        <v>60</v>
      </c>
      <c r="N1242" t="s">
        <v>1112</v>
      </c>
      <c r="O1242" t="s">
        <v>62</v>
      </c>
      <c r="P1242" t="s">
        <v>289</v>
      </c>
      <c r="Q1242" t="s">
        <v>1113</v>
      </c>
      <c r="R1242" s="1">
        <v>22.96</v>
      </c>
      <c r="S1242">
        <v>2</v>
      </c>
      <c r="T1242">
        <f t="shared" si="19"/>
        <v>29</v>
      </c>
      <c r="U1242" t="s">
        <v>46</v>
      </c>
      <c r="V1242">
        <v>0</v>
      </c>
      <c r="W1242">
        <v>0</v>
      </c>
      <c r="X1242" s="1">
        <v>0</v>
      </c>
      <c r="Y1242" s="1">
        <v>22.96</v>
      </c>
      <c r="Z1242" t="s">
        <v>65</v>
      </c>
      <c r="AA1242" s="2">
        <v>10.7912</v>
      </c>
      <c r="AB1242" s="3">
        <v>0.47</v>
      </c>
      <c r="AC1242" s="1">
        <v>-12.168799999999999</v>
      </c>
      <c r="AD1242">
        <v>4</v>
      </c>
      <c r="AE1242">
        <v>4</v>
      </c>
      <c r="AF1242" t="s">
        <v>48</v>
      </c>
      <c r="AG1242">
        <v>2014</v>
      </c>
      <c r="AH1242">
        <f>COUNTBLANK(datos[[#This Row],[Row ID]:[Year sales]])</f>
        <v>0</v>
      </c>
    </row>
    <row r="1243" spans="1:34" x14ac:dyDescent="0.3">
      <c r="A1243">
        <v>1242</v>
      </c>
      <c r="B1243" t="s">
        <v>3501</v>
      </c>
      <c r="C1243" s="4">
        <v>42611</v>
      </c>
      <c r="D1243" s="4">
        <v>42617</v>
      </c>
      <c r="E1243" t="s">
        <v>67</v>
      </c>
      <c r="F1243" t="s">
        <v>2091</v>
      </c>
      <c r="G1243" t="s">
        <v>2092</v>
      </c>
      <c r="H1243" t="s">
        <v>122</v>
      </c>
      <c r="I1243" t="s">
        <v>38</v>
      </c>
      <c r="J1243" t="s">
        <v>286</v>
      </c>
      <c r="K1243" t="s">
        <v>287</v>
      </c>
      <c r="L1243">
        <v>10024</v>
      </c>
      <c r="M1243" t="s">
        <v>168</v>
      </c>
      <c r="N1243" t="s">
        <v>3502</v>
      </c>
      <c r="O1243" t="s">
        <v>90</v>
      </c>
      <c r="P1243" t="s">
        <v>91</v>
      </c>
      <c r="Q1243" t="s">
        <v>3503</v>
      </c>
      <c r="R1243" s="1">
        <v>22</v>
      </c>
      <c r="S1243">
        <v>4</v>
      </c>
      <c r="T1243">
        <f t="shared" si="19"/>
        <v>21</v>
      </c>
      <c r="U1243" t="s">
        <v>52</v>
      </c>
      <c r="V1243">
        <v>0</v>
      </c>
      <c r="W1243">
        <v>0</v>
      </c>
      <c r="X1243" s="1">
        <v>0</v>
      </c>
      <c r="Y1243" s="1">
        <v>22</v>
      </c>
      <c r="Z1243" t="s">
        <v>65</v>
      </c>
      <c r="AA1243" s="2">
        <v>5.5</v>
      </c>
      <c r="AB1243" s="3">
        <v>0.25</v>
      </c>
      <c r="AC1243" s="1">
        <v>-16.5</v>
      </c>
      <c r="AD1243">
        <v>6</v>
      </c>
      <c r="AE1243">
        <v>6</v>
      </c>
      <c r="AF1243" t="s">
        <v>48</v>
      </c>
      <c r="AG1243">
        <v>2016</v>
      </c>
      <c r="AH1243">
        <f>COUNTBLANK(datos[[#This Row],[Row ID]:[Year sales]])</f>
        <v>0</v>
      </c>
    </row>
    <row r="1244" spans="1:34" x14ac:dyDescent="0.3">
      <c r="A1244">
        <v>1243</v>
      </c>
      <c r="B1244" t="s">
        <v>3504</v>
      </c>
      <c r="C1244" s="4">
        <v>42415</v>
      </c>
      <c r="D1244" s="4">
        <v>42422</v>
      </c>
      <c r="E1244" t="s">
        <v>67</v>
      </c>
      <c r="F1244" t="s">
        <v>2592</v>
      </c>
      <c r="G1244" t="s">
        <v>2593</v>
      </c>
      <c r="H1244" t="s">
        <v>37</v>
      </c>
      <c r="I1244" t="s">
        <v>38</v>
      </c>
      <c r="J1244" t="s">
        <v>286</v>
      </c>
      <c r="K1244" t="s">
        <v>287</v>
      </c>
      <c r="L1244">
        <v>10009</v>
      </c>
      <c r="M1244" t="s">
        <v>168</v>
      </c>
      <c r="N1244" t="s">
        <v>3505</v>
      </c>
      <c r="O1244" t="s">
        <v>62</v>
      </c>
      <c r="P1244" t="s">
        <v>94</v>
      </c>
      <c r="Q1244" t="s">
        <v>3506</v>
      </c>
      <c r="R1244" s="1">
        <v>398.35199999999998</v>
      </c>
      <c r="S1244">
        <v>3</v>
      </c>
      <c r="T1244">
        <f t="shared" si="19"/>
        <v>27</v>
      </c>
      <c r="U1244" t="s">
        <v>52</v>
      </c>
      <c r="V1244">
        <v>0.2</v>
      </c>
      <c r="W1244">
        <v>79.670400000000001</v>
      </c>
      <c r="X1244" s="1">
        <v>-79.670400000000001</v>
      </c>
      <c r="Y1244" s="1">
        <v>478.02239999999995</v>
      </c>
      <c r="Z1244" t="s">
        <v>47</v>
      </c>
      <c r="AA1244" s="2">
        <v>124.485</v>
      </c>
      <c r="AB1244" s="3">
        <v>0.3125</v>
      </c>
      <c r="AC1244" s="1">
        <v>-194.19659999999999</v>
      </c>
      <c r="AD1244">
        <v>7</v>
      </c>
      <c r="AE1244">
        <v>7</v>
      </c>
      <c r="AF1244" t="s">
        <v>48</v>
      </c>
      <c r="AG1244">
        <v>2016</v>
      </c>
      <c r="AH1244">
        <f>COUNTBLANK(datos[[#This Row],[Row ID]:[Year sales]])</f>
        <v>0</v>
      </c>
    </row>
    <row r="1245" spans="1:34" x14ac:dyDescent="0.3">
      <c r="A1245">
        <v>1244</v>
      </c>
      <c r="B1245" t="s">
        <v>3504</v>
      </c>
      <c r="C1245" s="4">
        <v>42415</v>
      </c>
      <c r="D1245" s="4">
        <v>42422</v>
      </c>
      <c r="E1245" t="s">
        <v>67</v>
      </c>
      <c r="F1245" t="s">
        <v>2592</v>
      </c>
      <c r="G1245" t="s">
        <v>2593</v>
      </c>
      <c r="H1245" t="s">
        <v>37</v>
      </c>
      <c r="I1245" t="s">
        <v>38</v>
      </c>
      <c r="J1245" t="s">
        <v>286</v>
      </c>
      <c r="K1245" t="s">
        <v>287</v>
      </c>
      <c r="L1245">
        <v>10009</v>
      </c>
      <c r="M1245" t="s">
        <v>168</v>
      </c>
      <c r="N1245" t="s">
        <v>288</v>
      </c>
      <c r="O1245" t="s">
        <v>62</v>
      </c>
      <c r="P1245" t="s">
        <v>289</v>
      </c>
      <c r="Q1245" t="s">
        <v>290</v>
      </c>
      <c r="R1245" s="1">
        <v>8.7200000000000006</v>
      </c>
      <c r="S1245">
        <v>4</v>
      </c>
      <c r="T1245">
        <f t="shared" si="19"/>
        <v>27</v>
      </c>
      <c r="U1245" t="s">
        <v>52</v>
      </c>
      <c r="V1245">
        <v>0</v>
      </c>
      <c r="W1245">
        <v>0</v>
      </c>
      <c r="X1245" s="1">
        <v>0</v>
      </c>
      <c r="Y1245" s="1">
        <v>8.7200000000000006</v>
      </c>
      <c r="Z1245" t="s">
        <v>65</v>
      </c>
      <c r="AA1245" s="2">
        <v>3.5752000000000002</v>
      </c>
      <c r="AB1245" s="3">
        <v>0.41</v>
      </c>
      <c r="AC1245" s="1">
        <v>-5.1448</v>
      </c>
      <c r="AD1245">
        <v>7</v>
      </c>
      <c r="AE1245">
        <v>7</v>
      </c>
      <c r="AF1245" t="s">
        <v>48</v>
      </c>
      <c r="AG1245">
        <v>2016</v>
      </c>
      <c r="AH1245">
        <f>COUNTBLANK(datos[[#This Row],[Row ID]:[Year sales]])</f>
        <v>0</v>
      </c>
    </row>
    <row r="1246" spans="1:34" x14ac:dyDescent="0.3">
      <c r="A1246">
        <v>1245</v>
      </c>
      <c r="B1246" t="s">
        <v>3507</v>
      </c>
      <c r="C1246" s="4">
        <v>42869</v>
      </c>
      <c r="D1246" s="4">
        <v>42876</v>
      </c>
      <c r="E1246" t="s">
        <v>67</v>
      </c>
      <c r="F1246" t="s">
        <v>3508</v>
      </c>
      <c r="G1246" t="s">
        <v>3509</v>
      </c>
      <c r="H1246" t="s">
        <v>37</v>
      </c>
      <c r="I1246" t="s">
        <v>38</v>
      </c>
      <c r="J1246" t="s">
        <v>3510</v>
      </c>
      <c r="K1246" t="s">
        <v>1511</v>
      </c>
      <c r="L1246">
        <v>39503</v>
      </c>
      <c r="M1246" t="s">
        <v>41</v>
      </c>
      <c r="N1246" t="s">
        <v>3511</v>
      </c>
      <c r="O1246" t="s">
        <v>62</v>
      </c>
      <c r="P1246" t="s">
        <v>193</v>
      </c>
      <c r="Q1246" t="s">
        <v>3512</v>
      </c>
      <c r="R1246" s="1">
        <v>48.69</v>
      </c>
      <c r="S1246">
        <v>9</v>
      </c>
      <c r="T1246">
        <f t="shared" si="19"/>
        <v>15</v>
      </c>
      <c r="U1246" t="s">
        <v>75</v>
      </c>
      <c r="V1246">
        <v>0</v>
      </c>
      <c r="W1246">
        <v>0</v>
      </c>
      <c r="X1246" s="1">
        <v>0</v>
      </c>
      <c r="Y1246" s="1">
        <v>48.69</v>
      </c>
      <c r="Z1246" t="s">
        <v>65</v>
      </c>
      <c r="AA1246" s="2">
        <v>23.8581</v>
      </c>
      <c r="AB1246" s="3">
        <v>0.49000000000000005</v>
      </c>
      <c r="AC1246" s="1">
        <v>-24.831900000000001</v>
      </c>
      <c r="AD1246">
        <v>7</v>
      </c>
      <c r="AE1246">
        <v>7</v>
      </c>
      <c r="AF1246" t="s">
        <v>48</v>
      </c>
      <c r="AG1246">
        <v>2017</v>
      </c>
      <c r="AH1246">
        <f>COUNTBLANK(datos[[#This Row],[Row ID]:[Year sales]])</f>
        <v>0</v>
      </c>
    </row>
    <row r="1247" spans="1:34" x14ac:dyDescent="0.3">
      <c r="A1247">
        <v>1246</v>
      </c>
      <c r="B1247" t="s">
        <v>3513</v>
      </c>
      <c r="C1247" s="4">
        <v>41985</v>
      </c>
      <c r="D1247" s="4">
        <v>41987</v>
      </c>
      <c r="E1247" t="s">
        <v>34</v>
      </c>
      <c r="F1247" t="s">
        <v>3514</v>
      </c>
      <c r="G1247" t="s">
        <v>3515</v>
      </c>
      <c r="H1247" t="s">
        <v>37</v>
      </c>
      <c r="I1247" t="s">
        <v>38</v>
      </c>
      <c r="J1247" t="s">
        <v>3516</v>
      </c>
      <c r="K1247" t="s">
        <v>59</v>
      </c>
      <c r="L1247">
        <v>93727</v>
      </c>
      <c r="M1247" t="s">
        <v>60</v>
      </c>
      <c r="N1247" t="s">
        <v>3517</v>
      </c>
      <c r="O1247" t="s">
        <v>43</v>
      </c>
      <c r="P1247" t="s">
        <v>73</v>
      </c>
      <c r="Q1247" t="s">
        <v>3518</v>
      </c>
      <c r="R1247" s="1">
        <v>764.68799999999999</v>
      </c>
      <c r="S1247">
        <v>6</v>
      </c>
      <c r="T1247">
        <f t="shared" si="19"/>
        <v>29</v>
      </c>
      <c r="U1247" t="s">
        <v>75</v>
      </c>
      <c r="V1247">
        <v>0.2</v>
      </c>
      <c r="W1247">
        <v>152.9376</v>
      </c>
      <c r="X1247" s="1">
        <v>-152.9376</v>
      </c>
      <c r="Y1247" s="1">
        <v>917.62559999999996</v>
      </c>
      <c r="Z1247" t="s">
        <v>53</v>
      </c>
      <c r="AA1247" s="2">
        <v>95.585999999999999</v>
      </c>
      <c r="AB1247" s="3">
        <v>0.125</v>
      </c>
      <c r="AC1247" s="1">
        <v>-516.1644</v>
      </c>
      <c r="AD1247">
        <v>2</v>
      </c>
      <c r="AE1247">
        <v>2</v>
      </c>
      <c r="AF1247" t="s">
        <v>48</v>
      </c>
      <c r="AG1247">
        <v>2014</v>
      </c>
      <c r="AH1247">
        <f>COUNTBLANK(datos[[#This Row],[Row ID]:[Year sales]])</f>
        <v>0</v>
      </c>
    </row>
    <row r="1248" spans="1:34" x14ac:dyDescent="0.3">
      <c r="A1248">
        <v>1247</v>
      </c>
      <c r="B1248" t="s">
        <v>3513</v>
      </c>
      <c r="C1248" s="4">
        <v>41985</v>
      </c>
      <c r="D1248" s="4">
        <v>41987</v>
      </c>
      <c r="E1248" t="s">
        <v>34</v>
      </c>
      <c r="F1248" t="s">
        <v>3514</v>
      </c>
      <c r="G1248" t="s">
        <v>3515</v>
      </c>
      <c r="H1248" t="s">
        <v>37</v>
      </c>
      <c r="I1248" t="s">
        <v>38</v>
      </c>
      <c r="J1248" t="s">
        <v>3516</v>
      </c>
      <c r="K1248" t="s">
        <v>59</v>
      </c>
      <c r="L1248">
        <v>93727</v>
      </c>
      <c r="M1248" t="s">
        <v>60</v>
      </c>
      <c r="N1248" t="s">
        <v>924</v>
      </c>
      <c r="O1248" t="s">
        <v>43</v>
      </c>
      <c r="P1248" t="s">
        <v>73</v>
      </c>
      <c r="Q1248" t="s">
        <v>925</v>
      </c>
      <c r="R1248" s="1">
        <v>3610.848</v>
      </c>
      <c r="S1248">
        <v>12</v>
      </c>
      <c r="T1248">
        <f t="shared" si="19"/>
        <v>46</v>
      </c>
      <c r="U1248" t="s">
        <v>75</v>
      </c>
      <c r="V1248">
        <v>0.2</v>
      </c>
      <c r="W1248">
        <v>722.16960000000006</v>
      </c>
      <c r="X1248" s="1">
        <v>-722.16959999999995</v>
      </c>
      <c r="Y1248" s="1">
        <v>4333.0176000000001</v>
      </c>
      <c r="Z1248" t="s">
        <v>53</v>
      </c>
      <c r="AA1248" s="2">
        <v>135.4068</v>
      </c>
      <c r="AB1248" s="3">
        <v>3.7499999999999999E-2</v>
      </c>
      <c r="AC1248" s="1">
        <v>-2753.2716</v>
      </c>
      <c r="AD1248">
        <v>2</v>
      </c>
      <c r="AE1248">
        <v>2</v>
      </c>
      <c r="AF1248" t="s">
        <v>48</v>
      </c>
      <c r="AG1248">
        <v>2014</v>
      </c>
      <c r="AH1248">
        <f>COUNTBLANK(datos[[#This Row],[Row ID]:[Year sales]])</f>
        <v>0</v>
      </c>
    </row>
    <row r="1249" spans="1:34" x14ac:dyDescent="0.3">
      <c r="A1249">
        <v>1248</v>
      </c>
      <c r="B1249" t="s">
        <v>3513</v>
      </c>
      <c r="C1249" s="4">
        <v>41985</v>
      </c>
      <c r="D1249" s="4">
        <v>41987</v>
      </c>
      <c r="E1249" t="s">
        <v>34</v>
      </c>
      <c r="F1249" t="s">
        <v>3514</v>
      </c>
      <c r="G1249" t="s">
        <v>3515</v>
      </c>
      <c r="H1249" t="s">
        <v>37</v>
      </c>
      <c r="I1249" t="s">
        <v>38</v>
      </c>
      <c r="J1249" t="s">
        <v>3516</v>
      </c>
      <c r="K1249" t="s">
        <v>59</v>
      </c>
      <c r="L1249">
        <v>93727</v>
      </c>
      <c r="M1249" t="s">
        <v>60</v>
      </c>
      <c r="N1249" t="s">
        <v>3519</v>
      </c>
      <c r="O1249" t="s">
        <v>43</v>
      </c>
      <c r="P1249" t="s">
        <v>44</v>
      </c>
      <c r="Q1249" t="s">
        <v>3520</v>
      </c>
      <c r="R1249" s="1">
        <v>254.97450000000001</v>
      </c>
      <c r="S1249">
        <v>3</v>
      </c>
      <c r="T1249">
        <f t="shared" si="19"/>
        <v>31</v>
      </c>
      <c r="U1249" t="s">
        <v>52</v>
      </c>
      <c r="V1249">
        <v>0.15</v>
      </c>
      <c r="W1249">
        <v>38.246175000000001</v>
      </c>
      <c r="X1249" s="1">
        <v>-38.246175000000001</v>
      </c>
      <c r="Y1249" s="1">
        <v>293.22067500000003</v>
      </c>
      <c r="Z1249" t="s">
        <v>47</v>
      </c>
      <c r="AA1249" s="2">
        <v>11.998799999999999</v>
      </c>
      <c r="AB1249" s="3">
        <v>4.7058823529411764E-2</v>
      </c>
      <c r="AC1249" s="1">
        <v>-204.729525</v>
      </c>
      <c r="AD1249">
        <v>2</v>
      </c>
      <c r="AE1249">
        <v>2</v>
      </c>
      <c r="AF1249" t="s">
        <v>48</v>
      </c>
      <c r="AG1249">
        <v>2014</v>
      </c>
      <c r="AH1249">
        <f>COUNTBLANK(datos[[#This Row],[Row ID]:[Year sales]])</f>
        <v>0</v>
      </c>
    </row>
    <row r="1250" spans="1:34" x14ac:dyDescent="0.3">
      <c r="A1250">
        <v>1249</v>
      </c>
      <c r="B1250" t="s">
        <v>3521</v>
      </c>
      <c r="C1250" s="4">
        <v>43087</v>
      </c>
      <c r="D1250" s="4">
        <v>43093</v>
      </c>
      <c r="E1250" t="s">
        <v>67</v>
      </c>
      <c r="F1250" t="s">
        <v>2236</v>
      </c>
      <c r="G1250" t="s">
        <v>2237</v>
      </c>
      <c r="H1250" t="s">
        <v>37</v>
      </c>
      <c r="I1250" t="s">
        <v>38</v>
      </c>
      <c r="J1250" t="s">
        <v>286</v>
      </c>
      <c r="K1250" t="s">
        <v>287</v>
      </c>
      <c r="L1250">
        <v>10009</v>
      </c>
      <c r="M1250" t="s">
        <v>168</v>
      </c>
      <c r="N1250" t="s">
        <v>3522</v>
      </c>
      <c r="O1250" t="s">
        <v>62</v>
      </c>
      <c r="P1250" t="s">
        <v>86</v>
      </c>
      <c r="Q1250" t="s">
        <v>3062</v>
      </c>
      <c r="R1250" s="1">
        <v>38.82</v>
      </c>
      <c r="S1250">
        <v>6</v>
      </c>
      <c r="T1250">
        <f t="shared" si="19"/>
        <v>86</v>
      </c>
      <c r="U1250" t="s">
        <v>75</v>
      </c>
      <c r="V1250">
        <v>0</v>
      </c>
      <c r="W1250">
        <v>0</v>
      </c>
      <c r="X1250" s="1">
        <v>0</v>
      </c>
      <c r="Y1250" s="1">
        <v>38.82</v>
      </c>
      <c r="Z1250" t="s">
        <v>65</v>
      </c>
      <c r="AA1250" s="2">
        <v>17.469000000000001</v>
      </c>
      <c r="AB1250" s="3">
        <v>0.45</v>
      </c>
      <c r="AC1250" s="1">
        <v>-21.350999999999999</v>
      </c>
      <c r="AD1250">
        <v>6</v>
      </c>
      <c r="AE1250">
        <v>6</v>
      </c>
      <c r="AF1250" t="s">
        <v>48</v>
      </c>
      <c r="AG1250">
        <v>2017</v>
      </c>
      <c r="AH1250">
        <f>COUNTBLANK(datos[[#This Row],[Row ID]:[Year sales]])</f>
        <v>0</v>
      </c>
    </row>
    <row r="1251" spans="1:34" x14ac:dyDescent="0.3">
      <c r="A1251">
        <v>1250</v>
      </c>
      <c r="B1251" t="s">
        <v>3521</v>
      </c>
      <c r="C1251" s="4">
        <v>43087</v>
      </c>
      <c r="D1251" s="4">
        <v>43093</v>
      </c>
      <c r="E1251" t="s">
        <v>67</v>
      </c>
      <c r="F1251" t="s">
        <v>2236</v>
      </c>
      <c r="G1251" t="s">
        <v>2237</v>
      </c>
      <c r="H1251" t="s">
        <v>37</v>
      </c>
      <c r="I1251" t="s">
        <v>38</v>
      </c>
      <c r="J1251" t="s">
        <v>286</v>
      </c>
      <c r="K1251" t="s">
        <v>287</v>
      </c>
      <c r="L1251">
        <v>10009</v>
      </c>
      <c r="M1251" t="s">
        <v>168</v>
      </c>
      <c r="N1251" t="s">
        <v>3523</v>
      </c>
      <c r="O1251" t="s">
        <v>43</v>
      </c>
      <c r="P1251" t="s">
        <v>50</v>
      </c>
      <c r="Q1251" t="s">
        <v>3524</v>
      </c>
      <c r="R1251" s="1">
        <v>1141.9380000000001</v>
      </c>
      <c r="S1251">
        <v>9</v>
      </c>
      <c r="T1251">
        <f t="shared" si="19"/>
        <v>32</v>
      </c>
      <c r="U1251" t="s">
        <v>75</v>
      </c>
      <c r="V1251">
        <v>0.1</v>
      </c>
      <c r="W1251">
        <v>114.19380000000001</v>
      </c>
      <c r="X1251" s="1">
        <v>-114.1938</v>
      </c>
      <c r="Y1251" s="1">
        <v>1256.1318000000001</v>
      </c>
      <c r="Z1251" t="s">
        <v>53</v>
      </c>
      <c r="AA1251" s="2">
        <v>139.5702</v>
      </c>
      <c r="AB1251" s="3">
        <v>0.1222222222222222</v>
      </c>
      <c r="AC1251" s="1">
        <v>-888.17399999999998</v>
      </c>
      <c r="AD1251">
        <v>6</v>
      </c>
      <c r="AE1251">
        <v>6</v>
      </c>
      <c r="AF1251" t="s">
        <v>48</v>
      </c>
      <c r="AG1251">
        <v>2017</v>
      </c>
      <c r="AH1251">
        <f>COUNTBLANK(datos[[#This Row],[Row ID]:[Year sales]])</f>
        <v>0</v>
      </c>
    </row>
    <row r="1252" spans="1:34" x14ac:dyDescent="0.3">
      <c r="A1252">
        <v>1251</v>
      </c>
      <c r="B1252" t="s">
        <v>3521</v>
      </c>
      <c r="C1252" s="4">
        <v>43087</v>
      </c>
      <c r="D1252" s="4">
        <v>43093</v>
      </c>
      <c r="E1252" t="s">
        <v>67</v>
      </c>
      <c r="F1252" t="s">
        <v>2236</v>
      </c>
      <c r="G1252" t="s">
        <v>2237</v>
      </c>
      <c r="H1252" t="s">
        <v>37</v>
      </c>
      <c r="I1252" t="s">
        <v>38</v>
      </c>
      <c r="J1252" t="s">
        <v>286</v>
      </c>
      <c r="K1252" t="s">
        <v>287</v>
      </c>
      <c r="L1252">
        <v>10009</v>
      </c>
      <c r="M1252" t="s">
        <v>168</v>
      </c>
      <c r="N1252" t="s">
        <v>728</v>
      </c>
      <c r="O1252" t="s">
        <v>62</v>
      </c>
      <c r="P1252" t="s">
        <v>97</v>
      </c>
      <c r="Q1252" t="s">
        <v>729</v>
      </c>
      <c r="R1252" s="1">
        <v>1704.56</v>
      </c>
      <c r="S1252">
        <v>13</v>
      </c>
      <c r="T1252">
        <f t="shared" si="19"/>
        <v>21</v>
      </c>
      <c r="U1252" t="s">
        <v>75</v>
      </c>
      <c r="V1252">
        <v>0</v>
      </c>
      <c r="W1252">
        <v>0</v>
      </c>
      <c r="X1252" s="1">
        <v>0</v>
      </c>
      <c r="Y1252" s="1">
        <v>1704.56</v>
      </c>
      <c r="Z1252" t="s">
        <v>53</v>
      </c>
      <c r="AA1252" s="2">
        <v>511.36799999999999</v>
      </c>
      <c r="AB1252" s="3">
        <v>0.3</v>
      </c>
      <c r="AC1252" s="1">
        <v>-1193.192</v>
      </c>
      <c r="AD1252">
        <v>6</v>
      </c>
      <c r="AE1252">
        <v>6</v>
      </c>
      <c r="AF1252" t="s">
        <v>48</v>
      </c>
      <c r="AG1252">
        <v>2017</v>
      </c>
      <c r="AH1252">
        <f>COUNTBLANK(datos[[#This Row],[Row ID]:[Year sales]])</f>
        <v>0</v>
      </c>
    </row>
    <row r="1253" spans="1:34" x14ac:dyDescent="0.3">
      <c r="A1253">
        <v>1252</v>
      </c>
      <c r="B1253" t="s">
        <v>3521</v>
      </c>
      <c r="C1253" s="4">
        <v>43087</v>
      </c>
      <c r="D1253" s="4">
        <v>43093</v>
      </c>
      <c r="E1253" t="s">
        <v>67</v>
      </c>
      <c r="F1253" t="s">
        <v>2236</v>
      </c>
      <c r="G1253" t="s">
        <v>2237</v>
      </c>
      <c r="H1253" t="s">
        <v>37</v>
      </c>
      <c r="I1253" t="s">
        <v>38</v>
      </c>
      <c r="J1253" t="s">
        <v>286</v>
      </c>
      <c r="K1253" t="s">
        <v>287</v>
      </c>
      <c r="L1253">
        <v>10009</v>
      </c>
      <c r="M1253" t="s">
        <v>168</v>
      </c>
      <c r="N1253" t="s">
        <v>3525</v>
      </c>
      <c r="O1253" t="s">
        <v>62</v>
      </c>
      <c r="P1253" t="s">
        <v>86</v>
      </c>
      <c r="Q1253" t="s">
        <v>3526</v>
      </c>
      <c r="R1253" s="1">
        <v>3.2</v>
      </c>
      <c r="S1253">
        <v>2</v>
      </c>
      <c r="T1253">
        <f t="shared" si="19"/>
        <v>14</v>
      </c>
      <c r="U1253" t="s">
        <v>46</v>
      </c>
      <c r="V1253">
        <v>0</v>
      </c>
      <c r="W1253">
        <v>0</v>
      </c>
      <c r="X1253" s="1">
        <v>0</v>
      </c>
      <c r="Y1253" s="1">
        <v>3.2</v>
      </c>
      <c r="Z1253" t="s">
        <v>65</v>
      </c>
      <c r="AA1253" s="2">
        <v>1.3759999999999999</v>
      </c>
      <c r="AB1253" s="3">
        <v>0.42999999999999994</v>
      </c>
      <c r="AC1253" s="1">
        <v>-1.8240000000000001</v>
      </c>
      <c r="AD1253">
        <v>6</v>
      </c>
      <c r="AE1253">
        <v>6</v>
      </c>
      <c r="AF1253" t="s">
        <v>48</v>
      </c>
      <c r="AG1253">
        <v>2017</v>
      </c>
      <c r="AH1253">
        <f>COUNTBLANK(datos[[#This Row],[Row ID]:[Year sales]])</f>
        <v>0</v>
      </c>
    </row>
    <row r="1254" spans="1:34" x14ac:dyDescent="0.3">
      <c r="A1254">
        <v>1253</v>
      </c>
      <c r="B1254" t="s">
        <v>3527</v>
      </c>
      <c r="C1254" s="4">
        <v>42189</v>
      </c>
      <c r="D1254" s="4">
        <v>42194</v>
      </c>
      <c r="E1254" t="s">
        <v>67</v>
      </c>
      <c r="F1254" t="s">
        <v>113</v>
      </c>
      <c r="G1254" t="s">
        <v>114</v>
      </c>
      <c r="H1254" t="s">
        <v>37</v>
      </c>
      <c r="I1254" t="s">
        <v>38</v>
      </c>
      <c r="J1254" t="s">
        <v>2573</v>
      </c>
      <c r="K1254" t="s">
        <v>134</v>
      </c>
      <c r="L1254">
        <v>53209</v>
      </c>
      <c r="M1254" t="s">
        <v>125</v>
      </c>
      <c r="N1254" t="s">
        <v>3528</v>
      </c>
      <c r="O1254" t="s">
        <v>90</v>
      </c>
      <c r="P1254" t="s">
        <v>91</v>
      </c>
      <c r="Q1254" t="s">
        <v>3529</v>
      </c>
      <c r="R1254" s="1">
        <v>1099.96</v>
      </c>
      <c r="S1254">
        <v>4</v>
      </c>
      <c r="T1254">
        <f t="shared" si="19"/>
        <v>34</v>
      </c>
      <c r="U1254" t="s">
        <v>52</v>
      </c>
      <c r="V1254">
        <v>0</v>
      </c>
      <c r="W1254">
        <v>0</v>
      </c>
      <c r="X1254" s="1">
        <v>0</v>
      </c>
      <c r="Y1254" s="1">
        <v>1099.96</v>
      </c>
      <c r="Z1254" t="s">
        <v>53</v>
      </c>
      <c r="AA1254" s="2">
        <v>285.9896</v>
      </c>
      <c r="AB1254" s="3">
        <v>0.26</v>
      </c>
      <c r="AC1254" s="1">
        <v>-813.97040000000004</v>
      </c>
      <c r="AD1254">
        <v>5</v>
      </c>
      <c r="AE1254">
        <v>5</v>
      </c>
      <c r="AF1254" t="s">
        <v>48</v>
      </c>
      <c r="AG1254">
        <v>2015</v>
      </c>
      <c r="AH1254">
        <f>COUNTBLANK(datos[[#This Row],[Row ID]:[Year sales]])</f>
        <v>0</v>
      </c>
    </row>
    <row r="1255" spans="1:34" x14ac:dyDescent="0.3">
      <c r="A1255">
        <v>1254</v>
      </c>
      <c r="B1255" t="s">
        <v>3530</v>
      </c>
      <c r="C1255" s="4">
        <v>42804</v>
      </c>
      <c r="D1255" s="4">
        <v>42808</v>
      </c>
      <c r="E1255" t="s">
        <v>67</v>
      </c>
      <c r="F1255" t="s">
        <v>3531</v>
      </c>
      <c r="G1255" t="s">
        <v>3532</v>
      </c>
      <c r="H1255" t="s">
        <v>122</v>
      </c>
      <c r="I1255" t="s">
        <v>38</v>
      </c>
      <c r="J1255" t="s">
        <v>2276</v>
      </c>
      <c r="K1255" t="s">
        <v>167</v>
      </c>
      <c r="L1255">
        <v>19013</v>
      </c>
      <c r="M1255" t="s">
        <v>168</v>
      </c>
      <c r="N1255" t="s">
        <v>2693</v>
      </c>
      <c r="O1255" t="s">
        <v>62</v>
      </c>
      <c r="P1255" t="s">
        <v>86</v>
      </c>
      <c r="Q1255" t="s">
        <v>2694</v>
      </c>
      <c r="R1255" s="1">
        <v>5.2480000000000002</v>
      </c>
      <c r="S1255">
        <v>2</v>
      </c>
      <c r="T1255">
        <f t="shared" si="19"/>
        <v>4</v>
      </c>
      <c r="U1255" t="s">
        <v>46</v>
      </c>
      <c r="V1255">
        <v>0.2</v>
      </c>
      <c r="W1255">
        <v>1.0496000000000001</v>
      </c>
      <c r="X1255" s="1">
        <v>-1.0496000000000001</v>
      </c>
      <c r="Y1255" s="1">
        <v>6.2976000000000001</v>
      </c>
      <c r="Z1255" t="s">
        <v>65</v>
      </c>
      <c r="AA1255" s="2">
        <v>0.59040000000000004</v>
      </c>
      <c r="AB1255" s="3">
        <v>0.1125</v>
      </c>
      <c r="AC1255" s="1">
        <v>-3.6080000000000001</v>
      </c>
      <c r="AD1255">
        <v>4</v>
      </c>
      <c r="AE1255">
        <v>4</v>
      </c>
      <c r="AF1255" t="s">
        <v>48</v>
      </c>
      <c r="AG1255">
        <v>2017</v>
      </c>
      <c r="AH1255">
        <f>COUNTBLANK(datos[[#This Row],[Row ID]:[Year sales]])</f>
        <v>0</v>
      </c>
    </row>
    <row r="1256" spans="1:34" x14ac:dyDescent="0.3">
      <c r="A1256">
        <v>1255</v>
      </c>
      <c r="B1256" t="s">
        <v>3530</v>
      </c>
      <c r="C1256" s="4">
        <v>42804</v>
      </c>
      <c r="D1256" s="4">
        <v>42808</v>
      </c>
      <c r="E1256" t="s">
        <v>67</v>
      </c>
      <c r="F1256" t="s">
        <v>3531</v>
      </c>
      <c r="G1256" t="s">
        <v>3532</v>
      </c>
      <c r="H1256" t="s">
        <v>122</v>
      </c>
      <c r="I1256" t="s">
        <v>38</v>
      </c>
      <c r="J1256" t="s">
        <v>2276</v>
      </c>
      <c r="K1256" t="s">
        <v>167</v>
      </c>
      <c r="L1256">
        <v>19013</v>
      </c>
      <c r="M1256" t="s">
        <v>168</v>
      </c>
      <c r="N1256" t="s">
        <v>1666</v>
      </c>
      <c r="O1256" t="s">
        <v>90</v>
      </c>
      <c r="P1256" t="s">
        <v>91</v>
      </c>
      <c r="Q1256" t="s">
        <v>1667</v>
      </c>
      <c r="R1256" s="1">
        <v>35.909999999999997</v>
      </c>
      <c r="S1256">
        <v>3</v>
      </c>
      <c r="T1256">
        <f t="shared" si="19"/>
        <v>26</v>
      </c>
      <c r="U1256" t="s">
        <v>52</v>
      </c>
      <c r="V1256">
        <v>0.4</v>
      </c>
      <c r="W1256">
        <v>14.363999999999999</v>
      </c>
      <c r="X1256" s="1">
        <v>-14.364000000000001</v>
      </c>
      <c r="Y1256" s="1">
        <v>50.273999999999994</v>
      </c>
      <c r="Z1256" t="s">
        <v>99</v>
      </c>
      <c r="AA1256" s="2">
        <v>-8.3789999999999996</v>
      </c>
      <c r="AB1256" s="3">
        <v>-0.23333333333333334</v>
      </c>
      <c r="AC1256" s="1">
        <v>-29.925000000000001</v>
      </c>
      <c r="AD1256">
        <v>4</v>
      </c>
      <c r="AE1256">
        <v>4</v>
      </c>
      <c r="AF1256" t="s">
        <v>48</v>
      </c>
      <c r="AG1256">
        <v>2017</v>
      </c>
      <c r="AH1256">
        <f>COUNTBLANK(datos[[#This Row],[Row ID]:[Year sales]])</f>
        <v>0</v>
      </c>
    </row>
    <row r="1257" spans="1:34" x14ac:dyDescent="0.3">
      <c r="A1257">
        <v>1256</v>
      </c>
      <c r="B1257" t="s">
        <v>3530</v>
      </c>
      <c r="C1257" s="4">
        <v>42804</v>
      </c>
      <c r="D1257" s="4">
        <v>42808</v>
      </c>
      <c r="E1257" t="s">
        <v>67</v>
      </c>
      <c r="F1257" t="s">
        <v>3531</v>
      </c>
      <c r="G1257" t="s">
        <v>3532</v>
      </c>
      <c r="H1257" t="s">
        <v>122</v>
      </c>
      <c r="I1257" t="s">
        <v>38</v>
      </c>
      <c r="J1257" t="s">
        <v>2276</v>
      </c>
      <c r="K1257" t="s">
        <v>167</v>
      </c>
      <c r="L1257">
        <v>19013</v>
      </c>
      <c r="M1257" t="s">
        <v>168</v>
      </c>
      <c r="N1257" t="s">
        <v>3533</v>
      </c>
      <c r="O1257" t="s">
        <v>43</v>
      </c>
      <c r="P1257" t="s">
        <v>83</v>
      </c>
      <c r="Q1257" t="s">
        <v>3534</v>
      </c>
      <c r="R1257" s="1">
        <v>6.6959999999999997</v>
      </c>
      <c r="S1257">
        <v>1</v>
      </c>
      <c r="T1257">
        <f t="shared" si="19"/>
        <v>38</v>
      </c>
      <c r="U1257" t="s">
        <v>46</v>
      </c>
      <c r="V1257">
        <v>0.2</v>
      </c>
      <c r="W1257">
        <v>1.3391999999999999</v>
      </c>
      <c r="X1257" s="1">
        <v>-1.3391999999999999</v>
      </c>
      <c r="Y1257" s="1">
        <v>8.0351999999999997</v>
      </c>
      <c r="Z1257" t="s">
        <v>65</v>
      </c>
      <c r="AA1257" s="2">
        <v>0.50219999999999998</v>
      </c>
      <c r="AB1257" s="3">
        <v>7.4999999999999997E-2</v>
      </c>
      <c r="AC1257" s="1">
        <v>-4.8545999999999996</v>
      </c>
      <c r="AD1257">
        <v>4</v>
      </c>
      <c r="AE1257">
        <v>4</v>
      </c>
      <c r="AF1257" t="s">
        <v>48</v>
      </c>
      <c r="AG1257">
        <v>2017</v>
      </c>
      <c r="AH1257">
        <f>COUNTBLANK(datos[[#This Row],[Row ID]:[Year sales]])</f>
        <v>0</v>
      </c>
    </row>
    <row r="1258" spans="1:34" x14ac:dyDescent="0.3">
      <c r="A1258">
        <v>1257</v>
      </c>
      <c r="B1258" t="s">
        <v>3530</v>
      </c>
      <c r="C1258" s="4">
        <v>42804</v>
      </c>
      <c r="D1258" s="4">
        <v>42808</v>
      </c>
      <c r="E1258" t="s">
        <v>67</v>
      </c>
      <c r="F1258" t="s">
        <v>3531</v>
      </c>
      <c r="G1258" t="s">
        <v>3532</v>
      </c>
      <c r="H1258" t="s">
        <v>122</v>
      </c>
      <c r="I1258" t="s">
        <v>38</v>
      </c>
      <c r="J1258" t="s">
        <v>2276</v>
      </c>
      <c r="K1258" t="s">
        <v>167</v>
      </c>
      <c r="L1258">
        <v>19013</v>
      </c>
      <c r="M1258" t="s">
        <v>168</v>
      </c>
      <c r="N1258" t="s">
        <v>3535</v>
      </c>
      <c r="O1258" t="s">
        <v>43</v>
      </c>
      <c r="P1258" t="s">
        <v>83</v>
      </c>
      <c r="Q1258" t="s">
        <v>3536</v>
      </c>
      <c r="R1258" s="1">
        <v>43.872</v>
      </c>
      <c r="S1258">
        <v>2</v>
      </c>
      <c r="T1258">
        <f t="shared" si="19"/>
        <v>21</v>
      </c>
      <c r="U1258" t="s">
        <v>46</v>
      </c>
      <c r="V1258">
        <v>0.2</v>
      </c>
      <c r="W1258">
        <v>8.7744</v>
      </c>
      <c r="X1258" s="1">
        <v>-8.7744</v>
      </c>
      <c r="Y1258" s="1">
        <v>52.6464</v>
      </c>
      <c r="Z1258" t="s">
        <v>99</v>
      </c>
      <c r="AA1258" s="2">
        <v>11.516400000000001</v>
      </c>
      <c r="AB1258" s="3">
        <v>0.26250000000000001</v>
      </c>
      <c r="AC1258" s="1">
        <v>-23.581199999999999</v>
      </c>
      <c r="AD1258">
        <v>4</v>
      </c>
      <c r="AE1258">
        <v>4</v>
      </c>
      <c r="AF1258" t="s">
        <v>48</v>
      </c>
      <c r="AG1258">
        <v>2017</v>
      </c>
      <c r="AH1258">
        <f>COUNTBLANK(datos[[#This Row],[Row ID]:[Year sales]])</f>
        <v>0</v>
      </c>
    </row>
    <row r="1259" spans="1:34" x14ac:dyDescent="0.3">
      <c r="A1259">
        <v>1258</v>
      </c>
      <c r="B1259" t="s">
        <v>3537</v>
      </c>
      <c r="C1259" s="4">
        <v>42728</v>
      </c>
      <c r="D1259" s="4">
        <v>42732</v>
      </c>
      <c r="E1259" t="s">
        <v>34</v>
      </c>
      <c r="F1259" t="s">
        <v>1532</v>
      </c>
      <c r="G1259" t="s">
        <v>1533</v>
      </c>
      <c r="H1259" t="s">
        <v>122</v>
      </c>
      <c r="I1259" t="s">
        <v>38</v>
      </c>
      <c r="J1259" t="s">
        <v>487</v>
      </c>
      <c r="K1259" t="s">
        <v>108</v>
      </c>
      <c r="L1259">
        <v>28205</v>
      </c>
      <c r="M1259" t="s">
        <v>41</v>
      </c>
      <c r="N1259" t="s">
        <v>2283</v>
      </c>
      <c r="O1259" t="s">
        <v>62</v>
      </c>
      <c r="P1259" t="s">
        <v>94</v>
      </c>
      <c r="Q1259" t="s">
        <v>2284</v>
      </c>
      <c r="R1259" s="1">
        <v>27.882000000000001</v>
      </c>
      <c r="S1259">
        <v>3</v>
      </c>
      <c r="T1259">
        <f t="shared" si="19"/>
        <v>18</v>
      </c>
      <c r="U1259" t="s">
        <v>52</v>
      </c>
      <c r="V1259">
        <v>0.7</v>
      </c>
      <c r="W1259">
        <v>19.517399999999999</v>
      </c>
      <c r="X1259" s="1">
        <v>-19.517399999999999</v>
      </c>
      <c r="Y1259" s="1">
        <v>47.3994</v>
      </c>
      <c r="Z1259" t="s">
        <v>65</v>
      </c>
      <c r="AA1259" s="2">
        <v>-20.4468</v>
      </c>
      <c r="AB1259" s="3">
        <v>-0.73333333333333328</v>
      </c>
      <c r="AC1259" s="1">
        <v>-28.811399999999999</v>
      </c>
      <c r="AD1259">
        <v>4</v>
      </c>
      <c r="AE1259">
        <v>4</v>
      </c>
      <c r="AF1259" t="s">
        <v>48</v>
      </c>
      <c r="AG1259">
        <v>2016</v>
      </c>
      <c r="AH1259">
        <f>COUNTBLANK(datos[[#This Row],[Row ID]:[Year sales]])</f>
        <v>0</v>
      </c>
    </row>
    <row r="1260" spans="1:34" x14ac:dyDescent="0.3">
      <c r="A1260">
        <v>1259</v>
      </c>
      <c r="B1260" t="s">
        <v>3537</v>
      </c>
      <c r="C1260" s="4">
        <v>42728</v>
      </c>
      <c r="D1260" s="4">
        <v>42732</v>
      </c>
      <c r="E1260" t="s">
        <v>34</v>
      </c>
      <c r="F1260" t="s">
        <v>1532</v>
      </c>
      <c r="G1260" t="s">
        <v>1533</v>
      </c>
      <c r="H1260" t="s">
        <v>122</v>
      </c>
      <c r="I1260" t="s">
        <v>38</v>
      </c>
      <c r="J1260" t="s">
        <v>487</v>
      </c>
      <c r="K1260" t="s">
        <v>108</v>
      </c>
      <c r="L1260">
        <v>28205</v>
      </c>
      <c r="M1260" t="s">
        <v>41</v>
      </c>
      <c r="N1260" t="s">
        <v>3538</v>
      </c>
      <c r="O1260" t="s">
        <v>62</v>
      </c>
      <c r="P1260" t="s">
        <v>77</v>
      </c>
      <c r="Q1260" t="s">
        <v>3539</v>
      </c>
      <c r="R1260" s="1">
        <v>540.048</v>
      </c>
      <c r="S1260">
        <v>3</v>
      </c>
      <c r="T1260">
        <f t="shared" si="19"/>
        <v>47</v>
      </c>
      <c r="U1260" t="s">
        <v>52</v>
      </c>
      <c r="V1260">
        <v>0.2</v>
      </c>
      <c r="W1260">
        <v>108.00960000000001</v>
      </c>
      <c r="X1260" s="1">
        <v>-108.00960000000001</v>
      </c>
      <c r="Y1260" s="1">
        <v>648.05759999999998</v>
      </c>
      <c r="Z1260" t="s">
        <v>53</v>
      </c>
      <c r="AA1260" s="2">
        <v>-47.254199999999997</v>
      </c>
      <c r="AB1260" s="3">
        <v>-8.7499999999999994E-2</v>
      </c>
      <c r="AC1260" s="1">
        <v>-479.29259999999999</v>
      </c>
      <c r="AD1260">
        <v>4</v>
      </c>
      <c r="AE1260">
        <v>4</v>
      </c>
      <c r="AF1260" t="s">
        <v>48</v>
      </c>
      <c r="AG1260">
        <v>2016</v>
      </c>
      <c r="AH1260">
        <f>COUNTBLANK(datos[[#This Row],[Row ID]:[Year sales]])</f>
        <v>0</v>
      </c>
    </row>
    <row r="1261" spans="1:34" x14ac:dyDescent="0.3">
      <c r="A1261">
        <v>1260</v>
      </c>
      <c r="B1261" t="s">
        <v>3537</v>
      </c>
      <c r="C1261" s="4">
        <v>42728</v>
      </c>
      <c r="D1261" s="4">
        <v>42732</v>
      </c>
      <c r="E1261" t="s">
        <v>34</v>
      </c>
      <c r="F1261" t="s">
        <v>1532</v>
      </c>
      <c r="G1261" t="s">
        <v>1533</v>
      </c>
      <c r="H1261" t="s">
        <v>122</v>
      </c>
      <c r="I1261" t="s">
        <v>38</v>
      </c>
      <c r="J1261" t="s">
        <v>487</v>
      </c>
      <c r="K1261" t="s">
        <v>108</v>
      </c>
      <c r="L1261">
        <v>28205</v>
      </c>
      <c r="M1261" t="s">
        <v>41</v>
      </c>
      <c r="N1261" t="s">
        <v>1014</v>
      </c>
      <c r="O1261" t="s">
        <v>90</v>
      </c>
      <c r="P1261" t="s">
        <v>181</v>
      </c>
      <c r="Q1261" t="s">
        <v>1015</v>
      </c>
      <c r="R1261" s="1">
        <v>255.68</v>
      </c>
      <c r="S1261">
        <v>8</v>
      </c>
      <c r="T1261">
        <f t="shared" si="19"/>
        <v>42</v>
      </c>
      <c r="U1261" t="s">
        <v>75</v>
      </c>
      <c r="V1261">
        <v>0.2</v>
      </c>
      <c r="W1261">
        <v>51.136000000000003</v>
      </c>
      <c r="X1261" s="1">
        <v>-51.136000000000003</v>
      </c>
      <c r="Y1261" s="1">
        <v>306.81600000000003</v>
      </c>
      <c r="Z1261" t="s">
        <v>47</v>
      </c>
      <c r="AA1261" s="2">
        <v>76.703999999999994</v>
      </c>
      <c r="AB1261" s="3">
        <v>0.3</v>
      </c>
      <c r="AC1261" s="1">
        <v>-127.84</v>
      </c>
      <c r="AD1261">
        <v>4</v>
      </c>
      <c r="AE1261">
        <v>4</v>
      </c>
      <c r="AF1261" t="s">
        <v>48</v>
      </c>
      <c r="AG1261">
        <v>2016</v>
      </c>
      <c r="AH1261">
        <f>COUNTBLANK(datos[[#This Row],[Row ID]:[Year sales]])</f>
        <v>0</v>
      </c>
    </row>
    <row r="1262" spans="1:34" x14ac:dyDescent="0.3">
      <c r="A1262">
        <v>1261</v>
      </c>
      <c r="B1262" t="s">
        <v>3540</v>
      </c>
      <c r="C1262" s="4">
        <v>43031</v>
      </c>
      <c r="D1262" s="4">
        <v>43035</v>
      </c>
      <c r="E1262" t="s">
        <v>67</v>
      </c>
      <c r="F1262" t="s">
        <v>3541</v>
      </c>
      <c r="G1262" t="s">
        <v>3542</v>
      </c>
      <c r="H1262" t="s">
        <v>37</v>
      </c>
      <c r="I1262" t="s">
        <v>38</v>
      </c>
      <c r="J1262" t="s">
        <v>1545</v>
      </c>
      <c r="K1262" t="s">
        <v>71</v>
      </c>
      <c r="L1262">
        <v>32216</v>
      </c>
      <c r="M1262" t="s">
        <v>41</v>
      </c>
      <c r="N1262" t="s">
        <v>3543</v>
      </c>
      <c r="O1262" t="s">
        <v>90</v>
      </c>
      <c r="P1262" t="s">
        <v>91</v>
      </c>
      <c r="Q1262" t="s">
        <v>3544</v>
      </c>
      <c r="R1262" s="1">
        <v>863.88</v>
      </c>
      <c r="S1262">
        <v>3</v>
      </c>
      <c r="T1262">
        <f t="shared" si="19"/>
        <v>17</v>
      </c>
      <c r="U1262" t="s">
        <v>52</v>
      </c>
      <c r="V1262">
        <v>0.2</v>
      </c>
      <c r="W1262">
        <v>172.77600000000001</v>
      </c>
      <c r="X1262" s="1">
        <v>-172.77600000000001</v>
      </c>
      <c r="Y1262" s="1">
        <v>1036.6559999999999</v>
      </c>
      <c r="Z1262" t="s">
        <v>53</v>
      </c>
      <c r="AA1262" s="2">
        <v>107.985</v>
      </c>
      <c r="AB1262" s="3">
        <v>0.125</v>
      </c>
      <c r="AC1262" s="1">
        <v>-583.11900000000003</v>
      </c>
      <c r="AD1262">
        <v>4</v>
      </c>
      <c r="AE1262">
        <v>4</v>
      </c>
      <c r="AF1262" t="s">
        <v>48</v>
      </c>
      <c r="AG1262">
        <v>2017</v>
      </c>
      <c r="AH1262">
        <f>COUNTBLANK(datos[[#This Row],[Row ID]:[Year sales]])</f>
        <v>0</v>
      </c>
    </row>
    <row r="1263" spans="1:34" x14ac:dyDescent="0.3">
      <c r="A1263">
        <v>1262</v>
      </c>
      <c r="B1263" t="s">
        <v>3545</v>
      </c>
      <c r="C1263" s="4">
        <v>42671</v>
      </c>
      <c r="D1263" s="4">
        <v>42678</v>
      </c>
      <c r="E1263" t="s">
        <v>67</v>
      </c>
      <c r="F1263" t="s">
        <v>3546</v>
      </c>
      <c r="G1263" t="s">
        <v>3547</v>
      </c>
      <c r="H1263" t="s">
        <v>57</v>
      </c>
      <c r="I1263" t="s">
        <v>38</v>
      </c>
      <c r="J1263" t="s">
        <v>3548</v>
      </c>
      <c r="K1263" t="s">
        <v>108</v>
      </c>
      <c r="L1263">
        <v>27834</v>
      </c>
      <c r="M1263" t="s">
        <v>41</v>
      </c>
      <c r="N1263" t="s">
        <v>3549</v>
      </c>
      <c r="O1263" t="s">
        <v>62</v>
      </c>
      <c r="P1263" t="s">
        <v>94</v>
      </c>
      <c r="Q1263" t="s">
        <v>3550</v>
      </c>
      <c r="R1263" s="1">
        <v>17.616</v>
      </c>
      <c r="S1263">
        <v>4</v>
      </c>
      <c r="T1263">
        <f t="shared" si="19"/>
        <v>39</v>
      </c>
      <c r="U1263" t="s">
        <v>52</v>
      </c>
      <c r="V1263">
        <v>0.7</v>
      </c>
      <c r="W1263">
        <v>12.331199999999999</v>
      </c>
      <c r="X1263" s="1">
        <v>-12.331200000000001</v>
      </c>
      <c r="Y1263" s="1">
        <v>29.947199999999999</v>
      </c>
      <c r="Z1263" t="s">
        <v>65</v>
      </c>
      <c r="AA1263" s="2">
        <v>-14.0928</v>
      </c>
      <c r="AB1263" s="3">
        <v>-0.8</v>
      </c>
      <c r="AC1263" s="1">
        <v>-19.377600000000001</v>
      </c>
      <c r="AD1263">
        <v>7</v>
      </c>
      <c r="AE1263">
        <v>7</v>
      </c>
      <c r="AF1263" t="s">
        <v>48</v>
      </c>
      <c r="AG1263">
        <v>2016</v>
      </c>
      <c r="AH1263">
        <f>COUNTBLANK(datos[[#This Row],[Row ID]:[Year sales]])</f>
        <v>0</v>
      </c>
    </row>
    <row r="1264" spans="1:34" x14ac:dyDescent="0.3">
      <c r="A1264">
        <v>1263</v>
      </c>
      <c r="B1264" t="s">
        <v>3551</v>
      </c>
      <c r="C1264" s="4">
        <v>42923</v>
      </c>
      <c r="D1264" s="4">
        <v>42925</v>
      </c>
      <c r="E1264" t="s">
        <v>34</v>
      </c>
      <c r="F1264" t="s">
        <v>3286</v>
      </c>
      <c r="G1264" t="s">
        <v>3287</v>
      </c>
      <c r="H1264" t="s">
        <v>37</v>
      </c>
      <c r="I1264" t="s">
        <v>38</v>
      </c>
      <c r="J1264" t="s">
        <v>1195</v>
      </c>
      <c r="K1264" t="s">
        <v>287</v>
      </c>
      <c r="L1264">
        <v>11561</v>
      </c>
      <c r="M1264" t="s">
        <v>168</v>
      </c>
      <c r="N1264" t="s">
        <v>178</v>
      </c>
      <c r="O1264" t="s">
        <v>62</v>
      </c>
      <c r="P1264" t="s">
        <v>94</v>
      </c>
      <c r="Q1264" t="s">
        <v>179</v>
      </c>
      <c r="R1264" s="1">
        <v>17.472000000000001</v>
      </c>
      <c r="S1264">
        <v>3</v>
      </c>
      <c r="T1264">
        <f t="shared" si="19"/>
        <v>21</v>
      </c>
      <c r="U1264" t="s">
        <v>52</v>
      </c>
      <c r="V1264">
        <v>0.2</v>
      </c>
      <c r="W1264">
        <v>3.4944000000000006</v>
      </c>
      <c r="X1264" s="1">
        <v>-3.4944000000000002</v>
      </c>
      <c r="Y1264" s="1">
        <v>20.9664</v>
      </c>
      <c r="Z1264" t="s">
        <v>65</v>
      </c>
      <c r="AA1264" s="2">
        <v>6.3335999999999997</v>
      </c>
      <c r="AB1264" s="3">
        <v>0.36249999999999993</v>
      </c>
      <c r="AC1264" s="1">
        <v>-7.6440000000000001</v>
      </c>
      <c r="AD1264">
        <v>2</v>
      </c>
      <c r="AE1264">
        <v>2</v>
      </c>
      <c r="AF1264" t="s">
        <v>48</v>
      </c>
      <c r="AG1264">
        <v>2017</v>
      </c>
      <c r="AH1264">
        <f>COUNTBLANK(datos[[#This Row],[Row ID]:[Year sales]])</f>
        <v>0</v>
      </c>
    </row>
    <row r="1265" spans="1:34" x14ac:dyDescent="0.3">
      <c r="A1265">
        <v>1264</v>
      </c>
      <c r="B1265" t="s">
        <v>3552</v>
      </c>
      <c r="C1265" s="4">
        <v>42644</v>
      </c>
      <c r="D1265" s="4">
        <v>42645</v>
      </c>
      <c r="E1265" t="s">
        <v>208</v>
      </c>
      <c r="F1265" t="s">
        <v>3553</v>
      </c>
      <c r="G1265" t="s">
        <v>3554</v>
      </c>
      <c r="H1265" t="s">
        <v>37</v>
      </c>
      <c r="I1265" t="s">
        <v>38</v>
      </c>
      <c r="J1265" t="s">
        <v>3316</v>
      </c>
      <c r="K1265" t="s">
        <v>274</v>
      </c>
      <c r="L1265">
        <v>46350</v>
      </c>
      <c r="M1265" t="s">
        <v>125</v>
      </c>
      <c r="N1265" t="s">
        <v>634</v>
      </c>
      <c r="O1265" t="s">
        <v>90</v>
      </c>
      <c r="P1265" t="s">
        <v>91</v>
      </c>
      <c r="Q1265" t="s">
        <v>635</v>
      </c>
      <c r="R1265" s="1">
        <v>69.900000000000006</v>
      </c>
      <c r="S1265">
        <v>2</v>
      </c>
      <c r="T1265">
        <f t="shared" si="19"/>
        <v>27</v>
      </c>
      <c r="U1265" t="s">
        <v>46</v>
      </c>
      <c r="V1265">
        <v>0</v>
      </c>
      <c r="W1265">
        <v>0</v>
      </c>
      <c r="X1265" s="1">
        <v>0</v>
      </c>
      <c r="Y1265" s="1">
        <v>69.900000000000006</v>
      </c>
      <c r="Z1265" t="s">
        <v>99</v>
      </c>
      <c r="AA1265" s="2">
        <v>18.873000000000001</v>
      </c>
      <c r="AB1265" s="3">
        <v>0.27</v>
      </c>
      <c r="AC1265" s="1">
        <v>-51.027000000000001</v>
      </c>
      <c r="AD1265">
        <v>1</v>
      </c>
      <c r="AE1265">
        <v>1</v>
      </c>
      <c r="AF1265" t="s">
        <v>48</v>
      </c>
      <c r="AG1265">
        <v>2016</v>
      </c>
      <c r="AH1265">
        <f>COUNTBLANK(datos[[#This Row],[Row ID]:[Year sales]])</f>
        <v>0</v>
      </c>
    </row>
    <row r="1266" spans="1:34" x14ac:dyDescent="0.3">
      <c r="A1266">
        <v>1265</v>
      </c>
      <c r="B1266" t="s">
        <v>3552</v>
      </c>
      <c r="C1266" s="4">
        <v>42644</v>
      </c>
      <c r="D1266" s="4">
        <v>42645</v>
      </c>
      <c r="E1266" t="s">
        <v>208</v>
      </c>
      <c r="F1266" t="s">
        <v>3553</v>
      </c>
      <c r="G1266" t="s">
        <v>3554</v>
      </c>
      <c r="H1266" t="s">
        <v>37</v>
      </c>
      <c r="I1266" t="s">
        <v>38</v>
      </c>
      <c r="J1266" t="s">
        <v>3316</v>
      </c>
      <c r="K1266" t="s">
        <v>274</v>
      </c>
      <c r="L1266">
        <v>46350</v>
      </c>
      <c r="M1266" t="s">
        <v>125</v>
      </c>
      <c r="N1266" t="s">
        <v>3533</v>
      </c>
      <c r="O1266" t="s">
        <v>43</v>
      </c>
      <c r="P1266" t="s">
        <v>83</v>
      </c>
      <c r="Q1266" t="s">
        <v>3534</v>
      </c>
      <c r="R1266" s="1">
        <v>41.85</v>
      </c>
      <c r="S1266">
        <v>5</v>
      </c>
      <c r="T1266">
        <f t="shared" si="19"/>
        <v>38</v>
      </c>
      <c r="U1266" t="s">
        <v>75</v>
      </c>
      <c r="V1266">
        <v>0</v>
      </c>
      <c r="W1266">
        <v>0</v>
      </c>
      <c r="X1266" s="1">
        <v>0</v>
      </c>
      <c r="Y1266" s="1">
        <v>41.85</v>
      </c>
      <c r="Z1266" t="s">
        <v>65</v>
      </c>
      <c r="AA1266" s="2">
        <v>10.881</v>
      </c>
      <c r="AB1266" s="3">
        <v>0.26</v>
      </c>
      <c r="AC1266" s="1">
        <v>-30.969000000000001</v>
      </c>
      <c r="AD1266">
        <v>1</v>
      </c>
      <c r="AE1266">
        <v>1</v>
      </c>
      <c r="AF1266" t="s">
        <v>48</v>
      </c>
      <c r="AG1266">
        <v>2016</v>
      </c>
      <c r="AH1266">
        <f>COUNTBLANK(datos[[#This Row],[Row ID]:[Year sales]])</f>
        <v>0</v>
      </c>
    </row>
    <row r="1267" spans="1:34" x14ac:dyDescent="0.3">
      <c r="A1267">
        <v>1266</v>
      </c>
      <c r="B1267" t="s">
        <v>3555</v>
      </c>
      <c r="C1267" s="4">
        <v>42980</v>
      </c>
      <c r="D1267" s="4">
        <v>42985</v>
      </c>
      <c r="E1267" t="s">
        <v>67</v>
      </c>
      <c r="F1267" t="s">
        <v>3556</v>
      </c>
      <c r="G1267" t="s">
        <v>3557</v>
      </c>
      <c r="H1267" t="s">
        <v>37</v>
      </c>
      <c r="I1267" t="s">
        <v>38</v>
      </c>
      <c r="J1267" t="s">
        <v>147</v>
      </c>
      <c r="K1267" t="s">
        <v>59</v>
      </c>
      <c r="L1267">
        <v>94122</v>
      </c>
      <c r="M1267" t="s">
        <v>60</v>
      </c>
      <c r="N1267" t="s">
        <v>3558</v>
      </c>
      <c r="O1267" t="s">
        <v>62</v>
      </c>
      <c r="P1267" t="s">
        <v>86</v>
      </c>
      <c r="Q1267" t="s">
        <v>3559</v>
      </c>
      <c r="R1267" s="1">
        <v>6.57</v>
      </c>
      <c r="S1267">
        <v>3</v>
      </c>
      <c r="T1267">
        <f t="shared" si="19"/>
        <v>16</v>
      </c>
      <c r="U1267" t="s">
        <v>52</v>
      </c>
      <c r="V1267">
        <v>0</v>
      </c>
      <c r="W1267">
        <v>0</v>
      </c>
      <c r="X1267" s="1">
        <v>0</v>
      </c>
      <c r="Y1267" s="1">
        <v>6.57</v>
      </c>
      <c r="Z1267" t="s">
        <v>65</v>
      </c>
      <c r="AA1267" s="2">
        <v>1.7739</v>
      </c>
      <c r="AB1267" s="3">
        <v>0.27</v>
      </c>
      <c r="AC1267" s="1">
        <v>-4.7961</v>
      </c>
      <c r="AD1267">
        <v>5</v>
      </c>
      <c r="AE1267">
        <v>5</v>
      </c>
      <c r="AF1267" t="s">
        <v>48</v>
      </c>
      <c r="AG1267">
        <v>2017</v>
      </c>
      <c r="AH1267">
        <f>COUNTBLANK(datos[[#This Row],[Row ID]:[Year sales]])</f>
        <v>0</v>
      </c>
    </row>
    <row r="1268" spans="1:34" x14ac:dyDescent="0.3">
      <c r="A1268">
        <v>1267</v>
      </c>
      <c r="B1268" t="s">
        <v>3560</v>
      </c>
      <c r="C1268" s="4">
        <v>41997</v>
      </c>
      <c r="D1268" s="4">
        <v>42002</v>
      </c>
      <c r="E1268" t="s">
        <v>67</v>
      </c>
      <c r="F1268" t="s">
        <v>391</v>
      </c>
      <c r="G1268" t="s">
        <v>392</v>
      </c>
      <c r="H1268" t="s">
        <v>57</v>
      </c>
      <c r="I1268" t="s">
        <v>38</v>
      </c>
      <c r="J1268" t="s">
        <v>58</v>
      </c>
      <c r="K1268" t="s">
        <v>59</v>
      </c>
      <c r="L1268">
        <v>90045</v>
      </c>
      <c r="M1268" t="s">
        <v>60</v>
      </c>
      <c r="N1268" t="s">
        <v>1540</v>
      </c>
      <c r="O1268" t="s">
        <v>62</v>
      </c>
      <c r="P1268" t="s">
        <v>77</v>
      </c>
      <c r="Q1268" t="s">
        <v>1541</v>
      </c>
      <c r="R1268" s="1">
        <v>142.86000000000001</v>
      </c>
      <c r="S1268">
        <v>1</v>
      </c>
      <c r="T1268">
        <f t="shared" si="19"/>
        <v>33</v>
      </c>
      <c r="U1268" t="s">
        <v>46</v>
      </c>
      <c r="V1268">
        <v>0</v>
      </c>
      <c r="W1268">
        <v>0</v>
      </c>
      <c r="X1268" s="1">
        <v>0</v>
      </c>
      <c r="Y1268" s="1">
        <v>142.86000000000001</v>
      </c>
      <c r="Z1268" t="s">
        <v>99</v>
      </c>
      <c r="AA1268" s="2">
        <v>41.429400000000001</v>
      </c>
      <c r="AB1268" s="3">
        <v>0.28999999999999998</v>
      </c>
      <c r="AC1268" s="1">
        <v>-101.4306</v>
      </c>
      <c r="AD1268">
        <v>5</v>
      </c>
      <c r="AE1268">
        <v>5</v>
      </c>
      <c r="AF1268" t="s">
        <v>48</v>
      </c>
      <c r="AG1268">
        <v>2014</v>
      </c>
      <c r="AH1268">
        <f>COUNTBLANK(datos[[#This Row],[Row ID]:[Year sales]])</f>
        <v>0</v>
      </c>
    </row>
    <row r="1269" spans="1:34" x14ac:dyDescent="0.3">
      <c r="A1269">
        <v>1268</v>
      </c>
      <c r="B1269" t="s">
        <v>3560</v>
      </c>
      <c r="C1269" s="4">
        <v>41997</v>
      </c>
      <c r="D1269" s="4">
        <v>42002</v>
      </c>
      <c r="E1269" t="s">
        <v>67</v>
      </c>
      <c r="F1269" t="s">
        <v>391</v>
      </c>
      <c r="G1269" t="s">
        <v>392</v>
      </c>
      <c r="H1269" t="s">
        <v>57</v>
      </c>
      <c r="I1269" t="s">
        <v>38</v>
      </c>
      <c r="J1269" t="s">
        <v>58</v>
      </c>
      <c r="K1269" t="s">
        <v>59</v>
      </c>
      <c r="L1269">
        <v>90045</v>
      </c>
      <c r="M1269" t="s">
        <v>60</v>
      </c>
      <c r="N1269" t="s">
        <v>324</v>
      </c>
      <c r="O1269" t="s">
        <v>43</v>
      </c>
      <c r="P1269" t="s">
        <v>50</v>
      </c>
      <c r="Q1269" t="s">
        <v>325</v>
      </c>
      <c r="R1269" s="1">
        <v>292.27199999999999</v>
      </c>
      <c r="S1269">
        <v>6</v>
      </c>
      <c r="T1269">
        <f t="shared" si="19"/>
        <v>39</v>
      </c>
      <c r="U1269" t="s">
        <v>75</v>
      </c>
      <c r="V1269">
        <v>0.2</v>
      </c>
      <c r="W1269">
        <v>58.4544</v>
      </c>
      <c r="X1269" s="1">
        <v>-58.4544</v>
      </c>
      <c r="Y1269" s="1">
        <v>350.72640000000001</v>
      </c>
      <c r="Z1269" t="s">
        <v>47</v>
      </c>
      <c r="AA1269" s="2">
        <v>18.266999999999999</v>
      </c>
      <c r="AB1269" s="3">
        <v>6.25E-2</v>
      </c>
      <c r="AC1269" s="1">
        <v>-215.5506</v>
      </c>
      <c r="AD1269">
        <v>5</v>
      </c>
      <c r="AE1269">
        <v>5</v>
      </c>
      <c r="AF1269" t="s">
        <v>48</v>
      </c>
      <c r="AG1269">
        <v>2014</v>
      </c>
      <c r="AH1269">
        <f>COUNTBLANK(datos[[#This Row],[Row ID]:[Year sales]])</f>
        <v>0</v>
      </c>
    </row>
    <row r="1270" spans="1:34" x14ac:dyDescent="0.3">
      <c r="A1270">
        <v>1269</v>
      </c>
      <c r="B1270" t="s">
        <v>3561</v>
      </c>
      <c r="C1270" s="4">
        <v>43001</v>
      </c>
      <c r="D1270" s="4">
        <v>43005</v>
      </c>
      <c r="E1270" t="s">
        <v>67</v>
      </c>
      <c r="F1270" t="s">
        <v>3484</v>
      </c>
      <c r="G1270" t="s">
        <v>3485</v>
      </c>
      <c r="H1270" t="s">
        <v>57</v>
      </c>
      <c r="I1270" t="s">
        <v>38</v>
      </c>
      <c r="J1270" t="s">
        <v>1497</v>
      </c>
      <c r="K1270" t="s">
        <v>477</v>
      </c>
      <c r="L1270">
        <v>80027</v>
      </c>
      <c r="M1270" t="s">
        <v>60</v>
      </c>
      <c r="N1270" t="s">
        <v>1564</v>
      </c>
      <c r="O1270" t="s">
        <v>43</v>
      </c>
      <c r="P1270" t="s">
        <v>83</v>
      </c>
      <c r="Q1270" t="s">
        <v>1565</v>
      </c>
      <c r="R1270" s="1">
        <v>29.327999999999999</v>
      </c>
      <c r="S1270">
        <v>3</v>
      </c>
      <c r="T1270">
        <f t="shared" si="19"/>
        <v>22</v>
      </c>
      <c r="U1270" t="s">
        <v>52</v>
      </c>
      <c r="V1270">
        <v>0.2</v>
      </c>
      <c r="W1270">
        <v>5.8656000000000006</v>
      </c>
      <c r="X1270" s="1">
        <v>-5.8655999999999997</v>
      </c>
      <c r="Y1270" s="1">
        <v>35.193600000000004</v>
      </c>
      <c r="Z1270" t="s">
        <v>65</v>
      </c>
      <c r="AA1270" s="2">
        <v>3.6659999999999999</v>
      </c>
      <c r="AB1270" s="3">
        <v>0.125</v>
      </c>
      <c r="AC1270" s="1">
        <v>-19.796399999999998</v>
      </c>
      <c r="AD1270">
        <v>4</v>
      </c>
      <c r="AE1270">
        <v>4</v>
      </c>
      <c r="AF1270" t="s">
        <v>48</v>
      </c>
      <c r="AG1270">
        <v>2017</v>
      </c>
      <c r="AH1270">
        <f>COUNTBLANK(datos[[#This Row],[Row ID]:[Year sales]])</f>
        <v>0</v>
      </c>
    </row>
    <row r="1271" spans="1:34" x14ac:dyDescent="0.3">
      <c r="A1271">
        <v>1270</v>
      </c>
      <c r="B1271" t="s">
        <v>3562</v>
      </c>
      <c r="C1271" s="4">
        <v>42890</v>
      </c>
      <c r="D1271" s="4">
        <v>42894</v>
      </c>
      <c r="E1271" t="s">
        <v>67</v>
      </c>
      <c r="F1271" t="s">
        <v>3563</v>
      </c>
      <c r="G1271" t="s">
        <v>3564</v>
      </c>
      <c r="H1271" t="s">
        <v>37</v>
      </c>
      <c r="I1271" t="s">
        <v>38</v>
      </c>
      <c r="J1271" t="s">
        <v>2604</v>
      </c>
      <c r="K1271" t="s">
        <v>378</v>
      </c>
      <c r="L1271">
        <v>35630</v>
      </c>
      <c r="M1271" t="s">
        <v>41</v>
      </c>
      <c r="N1271" t="s">
        <v>3565</v>
      </c>
      <c r="O1271" t="s">
        <v>62</v>
      </c>
      <c r="P1271" t="s">
        <v>110</v>
      </c>
      <c r="Q1271" t="s">
        <v>3566</v>
      </c>
      <c r="R1271" s="1">
        <v>12.48</v>
      </c>
      <c r="S1271">
        <v>2</v>
      </c>
      <c r="T1271">
        <f t="shared" si="19"/>
        <v>20</v>
      </c>
      <c r="U1271" t="s">
        <v>46</v>
      </c>
      <c r="V1271">
        <v>0</v>
      </c>
      <c r="W1271">
        <v>0</v>
      </c>
      <c r="X1271" s="1">
        <v>0</v>
      </c>
      <c r="Y1271" s="1">
        <v>12.48</v>
      </c>
      <c r="Z1271" t="s">
        <v>65</v>
      </c>
      <c r="AA1271" s="2">
        <v>5.6159999999999997</v>
      </c>
      <c r="AB1271" s="3">
        <v>0.44999999999999996</v>
      </c>
      <c r="AC1271" s="1">
        <v>-6.8639999999999999</v>
      </c>
      <c r="AD1271">
        <v>4</v>
      </c>
      <c r="AE1271">
        <v>4</v>
      </c>
      <c r="AF1271" t="s">
        <v>48</v>
      </c>
      <c r="AG1271">
        <v>2017</v>
      </c>
      <c r="AH1271">
        <f>COUNTBLANK(datos[[#This Row],[Row ID]:[Year sales]])</f>
        <v>0</v>
      </c>
    </row>
    <row r="1272" spans="1:34" x14ac:dyDescent="0.3">
      <c r="A1272">
        <v>1271</v>
      </c>
      <c r="B1272" t="s">
        <v>3567</v>
      </c>
      <c r="C1272" s="4">
        <v>42481</v>
      </c>
      <c r="D1272" s="4">
        <v>42486</v>
      </c>
      <c r="E1272" t="s">
        <v>67</v>
      </c>
      <c r="F1272" t="s">
        <v>2191</v>
      </c>
      <c r="G1272" t="s">
        <v>2192</v>
      </c>
      <c r="H1272" t="s">
        <v>57</v>
      </c>
      <c r="I1272" t="s">
        <v>38</v>
      </c>
      <c r="J1272" t="s">
        <v>323</v>
      </c>
      <c r="K1272" t="s">
        <v>231</v>
      </c>
      <c r="L1272">
        <v>60623</v>
      </c>
      <c r="M1272" t="s">
        <v>125</v>
      </c>
      <c r="N1272" t="s">
        <v>3568</v>
      </c>
      <c r="O1272" t="s">
        <v>62</v>
      </c>
      <c r="P1272" t="s">
        <v>77</v>
      </c>
      <c r="Q1272" t="s">
        <v>3569</v>
      </c>
      <c r="R1272" s="1">
        <v>102.336</v>
      </c>
      <c r="S1272">
        <v>4</v>
      </c>
      <c r="T1272">
        <f t="shared" si="19"/>
        <v>50</v>
      </c>
      <c r="U1272" t="s">
        <v>52</v>
      </c>
      <c r="V1272">
        <v>0.2</v>
      </c>
      <c r="W1272">
        <v>20.467200000000002</v>
      </c>
      <c r="X1272" s="1">
        <v>-20.467199999999998</v>
      </c>
      <c r="Y1272" s="1">
        <v>122.8032</v>
      </c>
      <c r="Z1272" t="s">
        <v>99</v>
      </c>
      <c r="AA1272" s="2">
        <v>-12.792</v>
      </c>
      <c r="AB1272" s="3">
        <v>-0.125</v>
      </c>
      <c r="AC1272" s="1">
        <v>-94.660799999999995</v>
      </c>
      <c r="AD1272">
        <v>5</v>
      </c>
      <c r="AE1272">
        <v>5</v>
      </c>
      <c r="AF1272" t="s">
        <v>48</v>
      </c>
      <c r="AG1272">
        <v>2016</v>
      </c>
      <c r="AH1272">
        <f>COUNTBLANK(datos[[#This Row],[Row ID]:[Year sales]])</f>
        <v>0</v>
      </c>
    </row>
    <row r="1273" spans="1:34" x14ac:dyDescent="0.3">
      <c r="A1273">
        <v>1272</v>
      </c>
      <c r="B1273" t="s">
        <v>3567</v>
      </c>
      <c r="C1273" s="4">
        <v>42481</v>
      </c>
      <c r="D1273" s="4">
        <v>42486</v>
      </c>
      <c r="E1273" t="s">
        <v>67</v>
      </c>
      <c r="F1273" t="s">
        <v>2191</v>
      </c>
      <c r="G1273" t="s">
        <v>2192</v>
      </c>
      <c r="H1273" t="s">
        <v>57</v>
      </c>
      <c r="I1273" t="s">
        <v>38</v>
      </c>
      <c r="J1273" t="s">
        <v>323</v>
      </c>
      <c r="K1273" t="s">
        <v>231</v>
      </c>
      <c r="L1273">
        <v>60623</v>
      </c>
      <c r="M1273" t="s">
        <v>125</v>
      </c>
      <c r="N1273" t="s">
        <v>2845</v>
      </c>
      <c r="O1273" t="s">
        <v>62</v>
      </c>
      <c r="P1273" t="s">
        <v>97</v>
      </c>
      <c r="Q1273" t="s">
        <v>2846</v>
      </c>
      <c r="R1273" s="1">
        <v>48.792000000000002</v>
      </c>
      <c r="S1273">
        <v>3</v>
      </c>
      <c r="T1273">
        <f t="shared" si="19"/>
        <v>36</v>
      </c>
      <c r="U1273" t="s">
        <v>52</v>
      </c>
      <c r="V1273">
        <v>0.8</v>
      </c>
      <c r="W1273">
        <v>39.033600000000007</v>
      </c>
      <c r="X1273" s="1">
        <v>-39.0336</v>
      </c>
      <c r="Y1273" s="1">
        <v>87.825600000000009</v>
      </c>
      <c r="Z1273" t="s">
        <v>99</v>
      </c>
      <c r="AA1273" s="2">
        <v>-126.8592</v>
      </c>
      <c r="AB1273" s="3">
        <v>-2.6</v>
      </c>
      <c r="AC1273" s="1">
        <v>-136.61760000000001</v>
      </c>
      <c r="AD1273">
        <v>5</v>
      </c>
      <c r="AE1273">
        <v>5</v>
      </c>
      <c r="AF1273" t="s">
        <v>48</v>
      </c>
      <c r="AG1273">
        <v>2016</v>
      </c>
      <c r="AH1273">
        <f>COUNTBLANK(datos[[#This Row],[Row ID]:[Year sales]])</f>
        <v>0</v>
      </c>
    </row>
    <row r="1274" spans="1:34" x14ac:dyDescent="0.3">
      <c r="A1274">
        <v>1273</v>
      </c>
      <c r="B1274" t="s">
        <v>3567</v>
      </c>
      <c r="C1274" s="4">
        <v>42481</v>
      </c>
      <c r="D1274" s="4">
        <v>42486</v>
      </c>
      <c r="E1274" t="s">
        <v>67</v>
      </c>
      <c r="F1274" t="s">
        <v>2191</v>
      </c>
      <c r="G1274" t="s">
        <v>2192</v>
      </c>
      <c r="H1274" t="s">
        <v>57</v>
      </c>
      <c r="I1274" t="s">
        <v>38</v>
      </c>
      <c r="J1274" t="s">
        <v>323</v>
      </c>
      <c r="K1274" t="s">
        <v>231</v>
      </c>
      <c r="L1274">
        <v>60623</v>
      </c>
      <c r="M1274" t="s">
        <v>125</v>
      </c>
      <c r="N1274" t="s">
        <v>3570</v>
      </c>
      <c r="O1274" t="s">
        <v>62</v>
      </c>
      <c r="P1274" t="s">
        <v>94</v>
      </c>
      <c r="Q1274" t="s">
        <v>3571</v>
      </c>
      <c r="R1274" s="1">
        <v>44.847999999999999</v>
      </c>
      <c r="S1274">
        <v>8</v>
      </c>
      <c r="T1274">
        <f t="shared" si="19"/>
        <v>36</v>
      </c>
      <c r="U1274" t="s">
        <v>75</v>
      </c>
      <c r="V1274">
        <v>0.8</v>
      </c>
      <c r="W1274">
        <v>35.878399999999999</v>
      </c>
      <c r="X1274" s="1">
        <v>-35.878399999999999</v>
      </c>
      <c r="Y1274" s="1">
        <v>80.726399999999998</v>
      </c>
      <c r="Z1274" t="s">
        <v>99</v>
      </c>
      <c r="AA1274" s="2">
        <v>-67.272000000000006</v>
      </c>
      <c r="AB1274" s="3">
        <v>-1.5000000000000002</v>
      </c>
      <c r="AC1274" s="1">
        <v>-76.241600000000005</v>
      </c>
      <c r="AD1274">
        <v>5</v>
      </c>
      <c r="AE1274">
        <v>5</v>
      </c>
      <c r="AF1274" t="s">
        <v>48</v>
      </c>
      <c r="AG1274">
        <v>2016</v>
      </c>
      <c r="AH1274">
        <f>COUNTBLANK(datos[[#This Row],[Row ID]:[Year sales]])</f>
        <v>0</v>
      </c>
    </row>
    <row r="1275" spans="1:34" x14ac:dyDescent="0.3">
      <c r="A1275">
        <v>1274</v>
      </c>
      <c r="B1275" t="s">
        <v>3572</v>
      </c>
      <c r="C1275" s="4">
        <v>42516</v>
      </c>
      <c r="D1275" s="4">
        <v>42516</v>
      </c>
      <c r="E1275" t="s">
        <v>1312</v>
      </c>
      <c r="F1275" t="s">
        <v>3193</v>
      </c>
      <c r="G1275" t="s">
        <v>3194</v>
      </c>
      <c r="H1275" t="s">
        <v>37</v>
      </c>
      <c r="I1275" t="s">
        <v>38</v>
      </c>
      <c r="J1275" t="s">
        <v>123</v>
      </c>
      <c r="K1275" t="s">
        <v>124</v>
      </c>
      <c r="L1275">
        <v>76106</v>
      </c>
      <c r="M1275" t="s">
        <v>125</v>
      </c>
      <c r="N1275" t="s">
        <v>2951</v>
      </c>
      <c r="O1275" t="s">
        <v>62</v>
      </c>
      <c r="P1275" t="s">
        <v>110</v>
      </c>
      <c r="Q1275" t="s">
        <v>2952</v>
      </c>
      <c r="R1275" s="1">
        <v>10.368</v>
      </c>
      <c r="S1275">
        <v>2</v>
      </c>
      <c r="T1275">
        <f t="shared" si="19"/>
        <v>25</v>
      </c>
      <c r="U1275" t="s">
        <v>46</v>
      </c>
      <c r="V1275">
        <v>0.2</v>
      </c>
      <c r="W1275">
        <v>2.0736000000000003</v>
      </c>
      <c r="X1275" s="1">
        <v>-2.0735999999999999</v>
      </c>
      <c r="Y1275" s="1">
        <v>12.441600000000001</v>
      </c>
      <c r="Z1275" t="s">
        <v>65</v>
      </c>
      <c r="AA1275" s="2">
        <v>3.6288</v>
      </c>
      <c r="AB1275" s="3">
        <v>0.35</v>
      </c>
      <c r="AC1275" s="1">
        <v>-4.6656000000000004</v>
      </c>
      <c r="AD1275">
        <v>0</v>
      </c>
      <c r="AE1275">
        <v>0</v>
      </c>
      <c r="AF1275" t="s">
        <v>48</v>
      </c>
      <c r="AG1275">
        <v>2016</v>
      </c>
      <c r="AH1275">
        <f>COUNTBLANK(datos[[#This Row],[Row ID]:[Year sales]])</f>
        <v>0</v>
      </c>
    </row>
    <row r="1276" spans="1:34" x14ac:dyDescent="0.3">
      <c r="A1276">
        <v>1275</v>
      </c>
      <c r="B1276" t="s">
        <v>3572</v>
      </c>
      <c r="C1276" s="4">
        <v>42516</v>
      </c>
      <c r="D1276" s="4">
        <v>42516</v>
      </c>
      <c r="E1276" t="s">
        <v>1312</v>
      </c>
      <c r="F1276" t="s">
        <v>3193</v>
      </c>
      <c r="G1276" t="s">
        <v>3194</v>
      </c>
      <c r="H1276" t="s">
        <v>37</v>
      </c>
      <c r="I1276" t="s">
        <v>38</v>
      </c>
      <c r="J1276" t="s">
        <v>123</v>
      </c>
      <c r="K1276" t="s">
        <v>124</v>
      </c>
      <c r="L1276">
        <v>76106</v>
      </c>
      <c r="M1276" t="s">
        <v>125</v>
      </c>
      <c r="N1276" t="s">
        <v>3573</v>
      </c>
      <c r="O1276" t="s">
        <v>43</v>
      </c>
      <c r="P1276" t="s">
        <v>50</v>
      </c>
      <c r="Q1276" t="s">
        <v>3574</v>
      </c>
      <c r="R1276" s="1">
        <v>388.43</v>
      </c>
      <c r="S1276">
        <v>5</v>
      </c>
      <c r="T1276">
        <f t="shared" si="19"/>
        <v>21</v>
      </c>
      <c r="U1276" t="s">
        <v>75</v>
      </c>
      <c r="V1276">
        <v>0.3</v>
      </c>
      <c r="W1276">
        <v>116.529</v>
      </c>
      <c r="X1276" s="1">
        <v>-116.529</v>
      </c>
      <c r="Y1276" s="1">
        <v>504.959</v>
      </c>
      <c r="Z1276" t="s">
        <v>53</v>
      </c>
      <c r="AA1276" s="2">
        <v>-88.784000000000006</v>
      </c>
      <c r="AB1276" s="3">
        <v>-0.22857142857142859</v>
      </c>
      <c r="AC1276" s="1">
        <v>-360.685</v>
      </c>
      <c r="AD1276">
        <v>0</v>
      </c>
      <c r="AE1276">
        <v>0</v>
      </c>
      <c r="AF1276" t="s">
        <v>48</v>
      </c>
      <c r="AG1276">
        <v>2016</v>
      </c>
      <c r="AH1276">
        <f>COUNTBLANK(datos[[#This Row],[Row ID]:[Year sales]])</f>
        <v>0</v>
      </c>
    </row>
    <row r="1277" spans="1:34" x14ac:dyDescent="0.3">
      <c r="A1277">
        <v>1276</v>
      </c>
      <c r="B1277" t="s">
        <v>3572</v>
      </c>
      <c r="C1277" s="4">
        <v>42516</v>
      </c>
      <c r="D1277" s="4">
        <v>42516</v>
      </c>
      <c r="E1277" t="s">
        <v>1312</v>
      </c>
      <c r="F1277" t="s">
        <v>3193</v>
      </c>
      <c r="G1277" t="s">
        <v>3194</v>
      </c>
      <c r="H1277" t="s">
        <v>37</v>
      </c>
      <c r="I1277" t="s">
        <v>38</v>
      </c>
      <c r="J1277" t="s">
        <v>123</v>
      </c>
      <c r="K1277" t="s">
        <v>124</v>
      </c>
      <c r="L1277">
        <v>76106</v>
      </c>
      <c r="M1277" t="s">
        <v>125</v>
      </c>
      <c r="N1277" t="s">
        <v>471</v>
      </c>
      <c r="O1277" t="s">
        <v>62</v>
      </c>
      <c r="P1277" t="s">
        <v>110</v>
      </c>
      <c r="Q1277" t="s">
        <v>472</v>
      </c>
      <c r="R1277" s="1">
        <v>14.352</v>
      </c>
      <c r="S1277">
        <v>3</v>
      </c>
      <c r="T1277">
        <f t="shared" si="19"/>
        <v>24</v>
      </c>
      <c r="U1277" t="s">
        <v>52</v>
      </c>
      <c r="V1277">
        <v>0.2</v>
      </c>
      <c r="W1277">
        <v>2.8704000000000001</v>
      </c>
      <c r="X1277" s="1">
        <v>-2.8704000000000001</v>
      </c>
      <c r="Y1277" s="1">
        <v>17.2224</v>
      </c>
      <c r="Z1277" t="s">
        <v>65</v>
      </c>
      <c r="AA1277" s="2">
        <v>5.2026000000000003</v>
      </c>
      <c r="AB1277" s="3">
        <v>0.36249999999999999</v>
      </c>
      <c r="AC1277" s="1">
        <v>-6.2789999999999999</v>
      </c>
      <c r="AD1277">
        <v>0</v>
      </c>
      <c r="AE1277">
        <v>0</v>
      </c>
      <c r="AF1277" t="s">
        <v>48</v>
      </c>
      <c r="AG1277">
        <v>2016</v>
      </c>
      <c r="AH1277">
        <f>COUNTBLANK(datos[[#This Row],[Row ID]:[Year sales]])</f>
        <v>0</v>
      </c>
    </row>
    <row r="1278" spans="1:34" x14ac:dyDescent="0.3">
      <c r="A1278">
        <v>1277</v>
      </c>
      <c r="B1278" t="s">
        <v>3572</v>
      </c>
      <c r="C1278" s="4">
        <v>42516</v>
      </c>
      <c r="D1278" s="4">
        <v>42516</v>
      </c>
      <c r="E1278" t="s">
        <v>1312</v>
      </c>
      <c r="F1278" t="s">
        <v>3193</v>
      </c>
      <c r="G1278" t="s">
        <v>3194</v>
      </c>
      <c r="H1278" t="s">
        <v>37</v>
      </c>
      <c r="I1278" t="s">
        <v>38</v>
      </c>
      <c r="J1278" t="s">
        <v>123</v>
      </c>
      <c r="K1278" t="s">
        <v>124</v>
      </c>
      <c r="L1278">
        <v>76106</v>
      </c>
      <c r="M1278" t="s">
        <v>125</v>
      </c>
      <c r="N1278" t="s">
        <v>3575</v>
      </c>
      <c r="O1278" t="s">
        <v>90</v>
      </c>
      <c r="P1278" t="s">
        <v>181</v>
      </c>
      <c r="Q1278" t="s">
        <v>3576</v>
      </c>
      <c r="R1278" s="1">
        <v>63.991999999999997</v>
      </c>
      <c r="S1278">
        <v>1</v>
      </c>
      <c r="T1278">
        <f t="shared" si="19"/>
        <v>14</v>
      </c>
      <c r="U1278" t="s">
        <v>46</v>
      </c>
      <c r="V1278">
        <v>0.2</v>
      </c>
      <c r="W1278">
        <v>12.798400000000001</v>
      </c>
      <c r="X1278" s="1">
        <v>-12.798400000000001</v>
      </c>
      <c r="Y1278" s="1">
        <v>76.790400000000005</v>
      </c>
      <c r="Z1278" t="s">
        <v>99</v>
      </c>
      <c r="AA1278" s="2">
        <v>-7.1990999999999996</v>
      </c>
      <c r="AB1278" s="3">
        <v>-0.1125</v>
      </c>
      <c r="AC1278" s="1">
        <v>-58.392699999999998</v>
      </c>
      <c r="AD1278">
        <v>0</v>
      </c>
      <c r="AE1278">
        <v>0</v>
      </c>
      <c r="AF1278" t="s">
        <v>48</v>
      </c>
      <c r="AG1278">
        <v>2016</v>
      </c>
      <c r="AH1278">
        <f>COUNTBLANK(datos[[#This Row],[Row ID]:[Year sales]])</f>
        <v>0</v>
      </c>
    </row>
    <row r="1279" spans="1:34" x14ac:dyDescent="0.3">
      <c r="A1279">
        <v>1278</v>
      </c>
      <c r="B1279" t="s">
        <v>3577</v>
      </c>
      <c r="C1279" s="4">
        <v>42492</v>
      </c>
      <c r="D1279" s="4">
        <v>42497</v>
      </c>
      <c r="E1279" t="s">
        <v>67</v>
      </c>
      <c r="F1279" t="s">
        <v>3578</v>
      </c>
      <c r="G1279" t="s">
        <v>3579</v>
      </c>
      <c r="H1279" t="s">
        <v>37</v>
      </c>
      <c r="I1279" t="s">
        <v>38</v>
      </c>
      <c r="J1279" t="s">
        <v>204</v>
      </c>
      <c r="K1279" t="s">
        <v>124</v>
      </c>
      <c r="L1279">
        <v>77070</v>
      </c>
      <c r="M1279" t="s">
        <v>125</v>
      </c>
      <c r="N1279" t="s">
        <v>3580</v>
      </c>
      <c r="O1279" t="s">
        <v>62</v>
      </c>
      <c r="P1279" t="s">
        <v>86</v>
      </c>
      <c r="Q1279" t="s">
        <v>3581</v>
      </c>
      <c r="R1279" s="1">
        <v>86.352000000000004</v>
      </c>
      <c r="S1279">
        <v>3</v>
      </c>
      <c r="T1279">
        <f t="shared" si="19"/>
        <v>22</v>
      </c>
      <c r="U1279" t="s">
        <v>52</v>
      </c>
      <c r="V1279">
        <v>0.2</v>
      </c>
      <c r="W1279">
        <v>17.270400000000002</v>
      </c>
      <c r="X1279" s="1">
        <v>-17.270399999999999</v>
      </c>
      <c r="Y1279" s="1">
        <v>103.6224</v>
      </c>
      <c r="Z1279" t="s">
        <v>99</v>
      </c>
      <c r="AA1279" s="2">
        <v>5.3970000000000002</v>
      </c>
      <c r="AB1279" s="3">
        <v>6.25E-2</v>
      </c>
      <c r="AC1279" s="1">
        <v>-63.684600000000003</v>
      </c>
      <c r="AD1279">
        <v>5</v>
      </c>
      <c r="AE1279">
        <v>5</v>
      </c>
      <c r="AF1279" t="s">
        <v>48</v>
      </c>
      <c r="AG1279">
        <v>2016</v>
      </c>
      <c r="AH1279">
        <f>COUNTBLANK(datos[[#This Row],[Row ID]:[Year sales]])</f>
        <v>0</v>
      </c>
    </row>
    <row r="1280" spans="1:34" x14ac:dyDescent="0.3">
      <c r="A1280">
        <v>1279</v>
      </c>
      <c r="B1280" t="s">
        <v>3582</v>
      </c>
      <c r="C1280" s="4">
        <v>41890</v>
      </c>
      <c r="D1280" s="4">
        <v>41893</v>
      </c>
      <c r="E1280" t="s">
        <v>208</v>
      </c>
      <c r="F1280" t="s">
        <v>2887</v>
      </c>
      <c r="G1280" t="s">
        <v>2888</v>
      </c>
      <c r="H1280" t="s">
        <v>57</v>
      </c>
      <c r="I1280" t="s">
        <v>38</v>
      </c>
      <c r="J1280" t="s">
        <v>3583</v>
      </c>
      <c r="K1280" t="s">
        <v>1294</v>
      </c>
      <c r="L1280">
        <v>31204</v>
      </c>
      <c r="M1280" t="s">
        <v>41</v>
      </c>
      <c r="N1280" t="s">
        <v>3584</v>
      </c>
      <c r="O1280" t="s">
        <v>90</v>
      </c>
      <c r="P1280" t="s">
        <v>181</v>
      </c>
      <c r="Q1280" t="s">
        <v>3585</v>
      </c>
      <c r="R1280" s="1">
        <v>32.97</v>
      </c>
      <c r="S1280">
        <v>3</v>
      </c>
      <c r="T1280">
        <f t="shared" si="19"/>
        <v>14</v>
      </c>
      <c r="U1280" t="s">
        <v>52</v>
      </c>
      <c r="V1280">
        <v>0</v>
      </c>
      <c r="W1280">
        <v>0</v>
      </c>
      <c r="X1280" s="1">
        <v>0</v>
      </c>
      <c r="Y1280" s="1">
        <v>32.97</v>
      </c>
      <c r="Z1280" t="s">
        <v>65</v>
      </c>
      <c r="AA1280" s="2">
        <v>12.8583</v>
      </c>
      <c r="AB1280" s="3">
        <v>0.39</v>
      </c>
      <c r="AC1280" s="1">
        <v>-20.111699999999999</v>
      </c>
      <c r="AD1280">
        <v>3</v>
      </c>
      <c r="AE1280">
        <v>3</v>
      </c>
      <c r="AF1280" t="s">
        <v>48</v>
      </c>
      <c r="AG1280">
        <v>2014</v>
      </c>
      <c r="AH1280">
        <f>COUNTBLANK(datos[[#This Row],[Row ID]:[Year sales]])</f>
        <v>0</v>
      </c>
    </row>
    <row r="1281" spans="1:34" x14ac:dyDescent="0.3">
      <c r="A1281">
        <v>1280</v>
      </c>
      <c r="B1281" t="s">
        <v>3582</v>
      </c>
      <c r="C1281" s="4">
        <v>41890</v>
      </c>
      <c r="D1281" s="4">
        <v>41893</v>
      </c>
      <c r="E1281" t="s">
        <v>208</v>
      </c>
      <c r="F1281" t="s">
        <v>2887</v>
      </c>
      <c r="G1281" t="s">
        <v>2888</v>
      </c>
      <c r="H1281" t="s">
        <v>57</v>
      </c>
      <c r="I1281" t="s">
        <v>38</v>
      </c>
      <c r="J1281" t="s">
        <v>3583</v>
      </c>
      <c r="K1281" t="s">
        <v>1294</v>
      </c>
      <c r="L1281">
        <v>31204</v>
      </c>
      <c r="M1281" t="s">
        <v>41</v>
      </c>
      <c r="N1281" t="s">
        <v>3586</v>
      </c>
      <c r="O1281" t="s">
        <v>90</v>
      </c>
      <c r="P1281" t="s">
        <v>181</v>
      </c>
      <c r="Q1281" t="s">
        <v>3587</v>
      </c>
      <c r="R1281" s="1">
        <v>83.88</v>
      </c>
      <c r="S1281">
        <v>4</v>
      </c>
      <c r="T1281">
        <f t="shared" si="19"/>
        <v>24</v>
      </c>
      <c r="U1281" t="s">
        <v>52</v>
      </c>
      <c r="V1281">
        <v>0</v>
      </c>
      <c r="W1281">
        <v>0</v>
      </c>
      <c r="X1281" s="1">
        <v>0</v>
      </c>
      <c r="Y1281" s="1">
        <v>83.88</v>
      </c>
      <c r="Z1281" t="s">
        <v>99</v>
      </c>
      <c r="AA1281" s="2">
        <v>30.1968</v>
      </c>
      <c r="AB1281" s="3">
        <v>0.36000000000000004</v>
      </c>
      <c r="AC1281" s="1">
        <v>-53.683199999999999</v>
      </c>
      <c r="AD1281">
        <v>3</v>
      </c>
      <c r="AE1281">
        <v>3</v>
      </c>
      <c r="AF1281" t="s">
        <v>48</v>
      </c>
      <c r="AG1281">
        <v>2014</v>
      </c>
      <c r="AH1281">
        <f>COUNTBLANK(datos[[#This Row],[Row ID]:[Year sales]])</f>
        <v>0</v>
      </c>
    </row>
    <row r="1282" spans="1:34" x14ac:dyDescent="0.3">
      <c r="A1282">
        <v>1281</v>
      </c>
      <c r="B1282" t="s">
        <v>3588</v>
      </c>
      <c r="C1282" s="4">
        <v>42618</v>
      </c>
      <c r="D1282" s="4">
        <v>42619</v>
      </c>
      <c r="E1282" t="s">
        <v>208</v>
      </c>
      <c r="F1282" t="s">
        <v>2587</v>
      </c>
      <c r="G1282" t="s">
        <v>2588</v>
      </c>
      <c r="H1282" t="s">
        <v>37</v>
      </c>
      <c r="I1282" t="s">
        <v>38</v>
      </c>
      <c r="J1282" t="s">
        <v>3589</v>
      </c>
      <c r="K1282" t="s">
        <v>509</v>
      </c>
      <c r="L1282">
        <v>52402</v>
      </c>
      <c r="M1282" t="s">
        <v>125</v>
      </c>
      <c r="N1282" t="s">
        <v>3590</v>
      </c>
      <c r="O1282" t="s">
        <v>90</v>
      </c>
      <c r="P1282" t="s">
        <v>91</v>
      </c>
      <c r="Q1282" t="s">
        <v>3591</v>
      </c>
      <c r="R1282" s="1">
        <v>278.39999999999998</v>
      </c>
      <c r="S1282">
        <v>3</v>
      </c>
      <c r="T1282">
        <f t="shared" ref="T1282:T1345" si="20">SUMIF(Q:Q, Q1282, S:S)</f>
        <v>46</v>
      </c>
      <c r="U1282" t="s">
        <v>52</v>
      </c>
      <c r="V1282">
        <v>0</v>
      </c>
      <c r="W1282">
        <v>0</v>
      </c>
      <c r="X1282" s="1">
        <v>0</v>
      </c>
      <c r="Y1282" s="1">
        <v>278.39999999999998</v>
      </c>
      <c r="Z1282" t="s">
        <v>47</v>
      </c>
      <c r="AA1282" s="2">
        <v>80.736000000000004</v>
      </c>
      <c r="AB1282" s="3">
        <v>0.29000000000000004</v>
      </c>
      <c r="AC1282" s="1">
        <v>-197.66399999999999</v>
      </c>
      <c r="AD1282">
        <v>1</v>
      </c>
      <c r="AE1282">
        <v>1</v>
      </c>
      <c r="AF1282" t="s">
        <v>48</v>
      </c>
      <c r="AG1282">
        <v>2016</v>
      </c>
      <c r="AH1282">
        <f>COUNTBLANK(datos[[#This Row],[Row ID]:[Year sales]])</f>
        <v>0</v>
      </c>
    </row>
    <row r="1283" spans="1:34" x14ac:dyDescent="0.3">
      <c r="A1283">
        <v>1282</v>
      </c>
      <c r="B1283" t="s">
        <v>3592</v>
      </c>
      <c r="C1283" s="4">
        <v>42834</v>
      </c>
      <c r="D1283" s="4">
        <v>42836</v>
      </c>
      <c r="E1283" t="s">
        <v>208</v>
      </c>
      <c r="F1283" t="s">
        <v>1698</v>
      </c>
      <c r="G1283" t="s">
        <v>1699</v>
      </c>
      <c r="H1283" t="s">
        <v>37</v>
      </c>
      <c r="I1283" t="s">
        <v>38</v>
      </c>
      <c r="J1283" t="s">
        <v>1545</v>
      </c>
      <c r="K1283" t="s">
        <v>71</v>
      </c>
      <c r="L1283">
        <v>32216</v>
      </c>
      <c r="M1283" t="s">
        <v>41</v>
      </c>
      <c r="N1283" t="s">
        <v>3593</v>
      </c>
      <c r="O1283" t="s">
        <v>62</v>
      </c>
      <c r="P1283" t="s">
        <v>63</v>
      </c>
      <c r="Q1283" t="s">
        <v>3594</v>
      </c>
      <c r="R1283" s="1">
        <v>15.12</v>
      </c>
      <c r="S1283">
        <v>3</v>
      </c>
      <c r="T1283">
        <f t="shared" si="20"/>
        <v>15</v>
      </c>
      <c r="U1283" t="s">
        <v>52</v>
      </c>
      <c r="V1283">
        <v>0.2</v>
      </c>
      <c r="W1283">
        <v>3.024</v>
      </c>
      <c r="X1283" s="1">
        <v>-3.024</v>
      </c>
      <c r="Y1283" s="1">
        <v>18.143999999999998</v>
      </c>
      <c r="Z1283" t="s">
        <v>65</v>
      </c>
      <c r="AA1283" s="2">
        <v>4.9139999999999997</v>
      </c>
      <c r="AB1283" s="3">
        <v>0.32500000000000001</v>
      </c>
      <c r="AC1283" s="1">
        <v>-7.1820000000000004</v>
      </c>
      <c r="AD1283">
        <v>2</v>
      </c>
      <c r="AE1283">
        <v>2</v>
      </c>
      <c r="AF1283" t="s">
        <v>48</v>
      </c>
      <c r="AG1283">
        <v>2017</v>
      </c>
      <c r="AH1283">
        <f>COUNTBLANK(datos[[#This Row],[Row ID]:[Year sales]])</f>
        <v>0</v>
      </c>
    </row>
    <row r="1284" spans="1:34" x14ac:dyDescent="0.3">
      <c r="A1284">
        <v>1283</v>
      </c>
      <c r="B1284" t="s">
        <v>3592</v>
      </c>
      <c r="C1284" s="4">
        <v>42834</v>
      </c>
      <c r="D1284" s="4">
        <v>42836</v>
      </c>
      <c r="E1284" t="s">
        <v>208</v>
      </c>
      <c r="F1284" t="s">
        <v>1698</v>
      </c>
      <c r="G1284" t="s">
        <v>1699</v>
      </c>
      <c r="H1284" t="s">
        <v>37</v>
      </c>
      <c r="I1284" t="s">
        <v>38</v>
      </c>
      <c r="J1284" t="s">
        <v>1545</v>
      </c>
      <c r="K1284" t="s">
        <v>71</v>
      </c>
      <c r="L1284">
        <v>32216</v>
      </c>
      <c r="M1284" t="s">
        <v>41</v>
      </c>
      <c r="N1284" t="s">
        <v>3595</v>
      </c>
      <c r="O1284" t="s">
        <v>62</v>
      </c>
      <c r="P1284" t="s">
        <v>94</v>
      </c>
      <c r="Q1284" t="s">
        <v>3596</v>
      </c>
      <c r="R1284" s="1">
        <v>17.43</v>
      </c>
      <c r="S1284">
        <v>1</v>
      </c>
      <c r="T1284">
        <f t="shared" si="20"/>
        <v>40</v>
      </c>
      <c r="U1284" t="s">
        <v>46</v>
      </c>
      <c r="V1284">
        <v>0.7</v>
      </c>
      <c r="W1284">
        <v>12.200999999999999</v>
      </c>
      <c r="X1284" s="1">
        <v>-12.201000000000001</v>
      </c>
      <c r="Y1284" s="1">
        <v>29.631</v>
      </c>
      <c r="Z1284" t="s">
        <v>65</v>
      </c>
      <c r="AA1284" s="2">
        <v>-13.363</v>
      </c>
      <c r="AB1284" s="3">
        <v>-0.76666666666666661</v>
      </c>
      <c r="AC1284" s="1">
        <v>-18.591999999999999</v>
      </c>
      <c r="AD1284">
        <v>2</v>
      </c>
      <c r="AE1284">
        <v>2</v>
      </c>
      <c r="AF1284" t="s">
        <v>48</v>
      </c>
      <c r="AG1284">
        <v>2017</v>
      </c>
      <c r="AH1284">
        <f>COUNTBLANK(datos[[#This Row],[Row ID]:[Year sales]])</f>
        <v>0</v>
      </c>
    </row>
    <row r="1285" spans="1:34" x14ac:dyDescent="0.3">
      <c r="A1285">
        <v>1284</v>
      </c>
      <c r="B1285" t="s">
        <v>3592</v>
      </c>
      <c r="C1285" s="4">
        <v>42834</v>
      </c>
      <c r="D1285" s="4">
        <v>42836</v>
      </c>
      <c r="E1285" t="s">
        <v>208</v>
      </c>
      <c r="F1285" t="s">
        <v>1698</v>
      </c>
      <c r="G1285" t="s">
        <v>1699</v>
      </c>
      <c r="H1285" t="s">
        <v>37</v>
      </c>
      <c r="I1285" t="s">
        <v>38</v>
      </c>
      <c r="J1285" t="s">
        <v>1545</v>
      </c>
      <c r="K1285" t="s">
        <v>71</v>
      </c>
      <c r="L1285">
        <v>32216</v>
      </c>
      <c r="M1285" t="s">
        <v>41</v>
      </c>
      <c r="N1285" t="s">
        <v>3597</v>
      </c>
      <c r="O1285" t="s">
        <v>62</v>
      </c>
      <c r="P1285" t="s">
        <v>110</v>
      </c>
      <c r="Q1285" t="s">
        <v>3598</v>
      </c>
      <c r="R1285" s="1">
        <v>251.64</v>
      </c>
      <c r="S1285">
        <v>3</v>
      </c>
      <c r="T1285">
        <f t="shared" si="20"/>
        <v>28</v>
      </c>
      <c r="U1285" t="s">
        <v>52</v>
      </c>
      <c r="V1285">
        <v>0.2</v>
      </c>
      <c r="W1285">
        <v>50.328000000000003</v>
      </c>
      <c r="X1285" s="1">
        <v>-50.328000000000003</v>
      </c>
      <c r="Y1285" s="1">
        <v>301.96799999999996</v>
      </c>
      <c r="Z1285" t="s">
        <v>47</v>
      </c>
      <c r="AA1285" s="2">
        <v>88.073999999999998</v>
      </c>
      <c r="AB1285" s="3">
        <v>0.35000000000000003</v>
      </c>
      <c r="AC1285" s="1">
        <v>-113.238</v>
      </c>
      <c r="AD1285">
        <v>2</v>
      </c>
      <c r="AE1285">
        <v>2</v>
      </c>
      <c r="AF1285" t="s">
        <v>48</v>
      </c>
      <c r="AG1285">
        <v>2017</v>
      </c>
      <c r="AH1285">
        <f>COUNTBLANK(datos[[#This Row],[Row ID]:[Year sales]])</f>
        <v>0</v>
      </c>
    </row>
    <row r="1286" spans="1:34" x14ac:dyDescent="0.3">
      <c r="A1286">
        <v>1285</v>
      </c>
      <c r="B1286" t="s">
        <v>3599</v>
      </c>
      <c r="C1286" s="4">
        <v>42344</v>
      </c>
      <c r="D1286" s="4">
        <v>42350</v>
      </c>
      <c r="E1286" t="s">
        <v>67</v>
      </c>
      <c r="F1286" t="s">
        <v>1300</v>
      </c>
      <c r="G1286" t="s">
        <v>1301</v>
      </c>
      <c r="H1286" t="s">
        <v>37</v>
      </c>
      <c r="I1286" t="s">
        <v>38</v>
      </c>
      <c r="J1286" t="s">
        <v>1259</v>
      </c>
      <c r="K1286" t="s">
        <v>124</v>
      </c>
      <c r="L1286">
        <v>78745</v>
      </c>
      <c r="M1286" t="s">
        <v>125</v>
      </c>
      <c r="N1286" t="s">
        <v>3600</v>
      </c>
      <c r="O1286" t="s">
        <v>62</v>
      </c>
      <c r="P1286" t="s">
        <v>94</v>
      </c>
      <c r="Q1286" t="s">
        <v>3601</v>
      </c>
      <c r="R1286" s="1">
        <v>2.7719999999999998</v>
      </c>
      <c r="S1286">
        <v>7</v>
      </c>
      <c r="T1286">
        <f t="shared" si="20"/>
        <v>41</v>
      </c>
      <c r="U1286" t="s">
        <v>75</v>
      </c>
      <c r="V1286">
        <v>0.8</v>
      </c>
      <c r="W1286">
        <v>2.2176</v>
      </c>
      <c r="X1286" s="1">
        <v>-2.2176</v>
      </c>
      <c r="Y1286" s="1">
        <v>4.9895999999999994</v>
      </c>
      <c r="Z1286" t="s">
        <v>65</v>
      </c>
      <c r="AA1286" s="2">
        <v>-4.851</v>
      </c>
      <c r="AB1286" s="3">
        <v>-1.7500000000000002</v>
      </c>
      <c r="AC1286" s="1">
        <v>-5.4054000000000002</v>
      </c>
      <c r="AD1286">
        <v>6</v>
      </c>
      <c r="AE1286">
        <v>6</v>
      </c>
      <c r="AF1286" t="s">
        <v>48</v>
      </c>
      <c r="AG1286">
        <v>2015</v>
      </c>
      <c r="AH1286">
        <f>COUNTBLANK(datos[[#This Row],[Row ID]:[Year sales]])</f>
        <v>0</v>
      </c>
    </row>
    <row r="1287" spans="1:34" x14ac:dyDescent="0.3">
      <c r="A1287">
        <v>1286</v>
      </c>
      <c r="B1287" t="s">
        <v>3602</v>
      </c>
      <c r="C1287" s="4">
        <v>42547</v>
      </c>
      <c r="D1287" s="4">
        <v>42554</v>
      </c>
      <c r="E1287" t="s">
        <v>67</v>
      </c>
      <c r="F1287" t="s">
        <v>3603</v>
      </c>
      <c r="G1287" t="s">
        <v>3604</v>
      </c>
      <c r="H1287" t="s">
        <v>37</v>
      </c>
      <c r="I1287" t="s">
        <v>38</v>
      </c>
      <c r="J1287" t="s">
        <v>3605</v>
      </c>
      <c r="K1287" t="s">
        <v>1422</v>
      </c>
      <c r="L1287">
        <v>2908</v>
      </c>
      <c r="M1287" t="s">
        <v>168</v>
      </c>
      <c r="N1287" t="s">
        <v>1537</v>
      </c>
      <c r="O1287" t="s">
        <v>62</v>
      </c>
      <c r="P1287" t="s">
        <v>77</v>
      </c>
      <c r="Q1287" t="s">
        <v>1538</v>
      </c>
      <c r="R1287" s="1">
        <v>14.9</v>
      </c>
      <c r="S1287">
        <v>5</v>
      </c>
      <c r="T1287">
        <f t="shared" si="20"/>
        <v>24</v>
      </c>
      <c r="U1287" t="s">
        <v>75</v>
      </c>
      <c r="V1287">
        <v>0</v>
      </c>
      <c r="W1287">
        <v>0</v>
      </c>
      <c r="X1287" s="1">
        <v>0</v>
      </c>
      <c r="Y1287" s="1">
        <v>14.9</v>
      </c>
      <c r="Z1287" t="s">
        <v>65</v>
      </c>
      <c r="AA1287" s="2">
        <v>1.0429999999999999</v>
      </c>
      <c r="AB1287" s="3">
        <v>6.9999999999999993E-2</v>
      </c>
      <c r="AC1287" s="1">
        <v>-13.856999999999999</v>
      </c>
      <c r="AD1287">
        <v>7</v>
      </c>
      <c r="AE1287">
        <v>7</v>
      </c>
      <c r="AF1287" t="s">
        <v>48</v>
      </c>
      <c r="AG1287">
        <v>2016</v>
      </c>
      <c r="AH1287">
        <f>COUNTBLANK(datos[[#This Row],[Row ID]:[Year sales]])</f>
        <v>0</v>
      </c>
    </row>
    <row r="1288" spans="1:34" x14ac:dyDescent="0.3">
      <c r="A1288">
        <v>1287</v>
      </c>
      <c r="B1288" t="s">
        <v>3606</v>
      </c>
      <c r="C1288" s="4">
        <v>42189</v>
      </c>
      <c r="D1288" s="4">
        <v>42193</v>
      </c>
      <c r="E1288" t="s">
        <v>67</v>
      </c>
      <c r="F1288" t="s">
        <v>551</v>
      </c>
      <c r="G1288" t="s">
        <v>552</v>
      </c>
      <c r="H1288" t="s">
        <v>122</v>
      </c>
      <c r="I1288" t="s">
        <v>38</v>
      </c>
      <c r="J1288" t="s">
        <v>286</v>
      </c>
      <c r="K1288" t="s">
        <v>287</v>
      </c>
      <c r="L1288">
        <v>10035</v>
      </c>
      <c r="M1288" t="s">
        <v>168</v>
      </c>
      <c r="N1288" t="s">
        <v>3607</v>
      </c>
      <c r="O1288" t="s">
        <v>62</v>
      </c>
      <c r="P1288" t="s">
        <v>86</v>
      </c>
      <c r="Q1288" t="s">
        <v>3608</v>
      </c>
      <c r="R1288" s="1">
        <v>15.48</v>
      </c>
      <c r="S1288">
        <v>3</v>
      </c>
      <c r="T1288">
        <f t="shared" si="20"/>
        <v>11</v>
      </c>
      <c r="U1288" t="s">
        <v>52</v>
      </c>
      <c r="V1288">
        <v>0</v>
      </c>
      <c r="W1288">
        <v>0</v>
      </c>
      <c r="X1288" s="1">
        <v>0</v>
      </c>
      <c r="Y1288" s="1">
        <v>15.48</v>
      </c>
      <c r="Z1288" t="s">
        <v>65</v>
      </c>
      <c r="AA1288" s="2">
        <v>4.4892000000000003</v>
      </c>
      <c r="AB1288" s="3">
        <v>0.29000000000000004</v>
      </c>
      <c r="AC1288" s="1">
        <v>-10.9908</v>
      </c>
      <c r="AD1288">
        <v>4</v>
      </c>
      <c r="AE1288">
        <v>4</v>
      </c>
      <c r="AF1288" t="s">
        <v>48</v>
      </c>
      <c r="AG1288">
        <v>2015</v>
      </c>
      <c r="AH1288">
        <f>COUNTBLANK(datos[[#This Row],[Row ID]:[Year sales]])</f>
        <v>0</v>
      </c>
    </row>
    <row r="1289" spans="1:34" x14ac:dyDescent="0.3">
      <c r="A1289">
        <v>1288</v>
      </c>
      <c r="B1289" t="s">
        <v>3609</v>
      </c>
      <c r="C1289" s="4">
        <v>42696</v>
      </c>
      <c r="D1289" s="4">
        <v>42700</v>
      </c>
      <c r="E1289" t="s">
        <v>67</v>
      </c>
      <c r="F1289" t="s">
        <v>3610</v>
      </c>
      <c r="G1289" t="s">
        <v>3611</v>
      </c>
      <c r="H1289" t="s">
        <v>57</v>
      </c>
      <c r="I1289" t="s">
        <v>38</v>
      </c>
      <c r="J1289" t="s">
        <v>286</v>
      </c>
      <c r="K1289" t="s">
        <v>287</v>
      </c>
      <c r="L1289">
        <v>10009</v>
      </c>
      <c r="M1289" t="s">
        <v>168</v>
      </c>
      <c r="N1289" t="s">
        <v>318</v>
      </c>
      <c r="O1289" t="s">
        <v>43</v>
      </c>
      <c r="P1289" t="s">
        <v>83</v>
      </c>
      <c r="Q1289" t="s">
        <v>319</v>
      </c>
      <c r="R1289" s="1">
        <v>39.880000000000003</v>
      </c>
      <c r="S1289">
        <v>2</v>
      </c>
      <c r="T1289">
        <f t="shared" si="20"/>
        <v>17</v>
      </c>
      <c r="U1289" t="s">
        <v>46</v>
      </c>
      <c r="V1289">
        <v>0</v>
      </c>
      <c r="W1289">
        <v>0</v>
      </c>
      <c r="X1289" s="1">
        <v>0</v>
      </c>
      <c r="Y1289" s="1">
        <v>39.880000000000003</v>
      </c>
      <c r="Z1289" t="s">
        <v>65</v>
      </c>
      <c r="AA1289" s="2">
        <v>11.166399999999999</v>
      </c>
      <c r="AB1289" s="3">
        <v>0.27999999999999997</v>
      </c>
      <c r="AC1289" s="1">
        <v>-28.7136</v>
      </c>
      <c r="AD1289">
        <v>4</v>
      </c>
      <c r="AE1289">
        <v>4</v>
      </c>
      <c r="AF1289" t="s">
        <v>48</v>
      </c>
      <c r="AG1289">
        <v>2016</v>
      </c>
      <c r="AH1289">
        <f>COUNTBLANK(datos[[#This Row],[Row ID]:[Year sales]])</f>
        <v>0</v>
      </c>
    </row>
    <row r="1290" spans="1:34" x14ac:dyDescent="0.3">
      <c r="A1290">
        <v>1289</v>
      </c>
      <c r="B1290" t="s">
        <v>3609</v>
      </c>
      <c r="C1290" s="4">
        <v>42696</v>
      </c>
      <c r="D1290" s="4">
        <v>42700</v>
      </c>
      <c r="E1290" t="s">
        <v>67</v>
      </c>
      <c r="F1290" t="s">
        <v>3610</v>
      </c>
      <c r="G1290" t="s">
        <v>3611</v>
      </c>
      <c r="H1290" t="s">
        <v>57</v>
      </c>
      <c r="I1290" t="s">
        <v>38</v>
      </c>
      <c r="J1290" t="s">
        <v>286</v>
      </c>
      <c r="K1290" t="s">
        <v>287</v>
      </c>
      <c r="L1290">
        <v>10009</v>
      </c>
      <c r="M1290" t="s">
        <v>168</v>
      </c>
      <c r="N1290" t="s">
        <v>2101</v>
      </c>
      <c r="O1290" t="s">
        <v>62</v>
      </c>
      <c r="P1290" t="s">
        <v>94</v>
      </c>
      <c r="Q1290" t="s">
        <v>2102</v>
      </c>
      <c r="R1290" s="1">
        <v>12.192</v>
      </c>
      <c r="S1290">
        <v>4</v>
      </c>
      <c r="T1290">
        <f t="shared" si="20"/>
        <v>28</v>
      </c>
      <c r="U1290" t="s">
        <v>52</v>
      </c>
      <c r="V1290">
        <v>0.2</v>
      </c>
      <c r="W1290">
        <v>2.4384000000000001</v>
      </c>
      <c r="X1290" s="1">
        <v>-2.4384000000000001</v>
      </c>
      <c r="Y1290" s="1">
        <v>14.6304</v>
      </c>
      <c r="Z1290" t="s">
        <v>65</v>
      </c>
      <c r="AA1290" s="2">
        <v>4.1147999999999998</v>
      </c>
      <c r="AB1290" s="3">
        <v>0.33749999999999997</v>
      </c>
      <c r="AC1290" s="1">
        <v>-5.6387999999999998</v>
      </c>
      <c r="AD1290">
        <v>4</v>
      </c>
      <c r="AE1290">
        <v>4</v>
      </c>
      <c r="AF1290" t="s">
        <v>48</v>
      </c>
      <c r="AG1290">
        <v>2016</v>
      </c>
      <c r="AH1290">
        <f>COUNTBLANK(datos[[#This Row],[Row ID]:[Year sales]])</f>
        <v>0</v>
      </c>
    </row>
    <row r="1291" spans="1:34" x14ac:dyDescent="0.3">
      <c r="A1291">
        <v>1290</v>
      </c>
      <c r="B1291" t="s">
        <v>3609</v>
      </c>
      <c r="C1291" s="4">
        <v>42696</v>
      </c>
      <c r="D1291" s="4">
        <v>42700</v>
      </c>
      <c r="E1291" t="s">
        <v>67</v>
      </c>
      <c r="F1291" t="s">
        <v>3610</v>
      </c>
      <c r="G1291" t="s">
        <v>3611</v>
      </c>
      <c r="H1291" t="s">
        <v>57</v>
      </c>
      <c r="I1291" t="s">
        <v>38</v>
      </c>
      <c r="J1291" t="s">
        <v>286</v>
      </c>
      <c r="K1291" t="s">
        <v>287</v>
      </c>
      <c r="L1291">
        <v>10009</v>
      </c>
      <c r="M1291" t="s">
        <v>168</v>
      </c>
      <c r="N1291" t="s">
        <v>3612</v>
      </c>
      <c r="O1291" t="s">
        <v>62</v>
      </c>
      <c r="P1291" t="s">
        <v>86</v>
      </c>
      <c r="Q1291" t="s">
        <v>3613</v>
      </c>
      <c r="R1291" s="1">
        <v>20.82</v>
      </c>
      <c r="S1291">
        <v>3</v>
      </c>
      <c r="T1291">
        <f t="shared" si="20"/>
        <v>27</v>
      </c>
      <c r="U1291" t="s">
        <v>52</v>
      </c>
      <c r="V1291">
        <v>0</v>
      </c>
      <c r="W1291">
        <v>0</v>
      </c>
      <c r="X1291" s="1">
        <v>0</v>
      </c>
      <c r="Y1291" s="1">
        <v>20.82</v>
      </c>
      <c r="Z1291" t="s">
        <v>65</v>
      </c>
      <c r="AA1291" s="2">
        <v>7.4951999999999996</v>
      </c>
      <c r="AB1291" s="3">
        <v>0.36</v>
      </c>
      <c r="AC1291" s="1">
        <v>-13.3248</v>
      </c>
      <c r="AD1291">
        <v>4</v>
      </c>
      <c r="AE1291">
        <v>4</v>
      </c>
      <c r="AF1291" t="s">
        <v>48</v>
      </c>
      <c r="AG1291">
        <v>2016</v>
      </c>
      <c r="AH1291">
        <f>COUNTBLANK(datos[[#This Row],[Row ID]:[Year sales]])</f>
        <v>0</v>
      </c>
    </row>
    <row r="1292" spans="1:34" x14ac:dyDescent="0.3">
      <c r="A1292">
        <v>1291</v>
      </c>
      <c r="B1292" t="s">
        <v>3614</v>
      </c>
      <c r="C1292" s="4">
        <v>42684</v>
      </c>
      <c r="D1292" s="4">
        <v>42686</v>
      </c>
      <c r="E1292" t="s">
        <v>208</v>
      </c>
      <c r="F1292" t="s">
        <v>2154</v>
      </c>
      <c r="G1292" t="s">
        <v>2155</v>
      </c>
      <c r="H1292" t="s">
        <v>122</v>
      </c>
      <c r="I1292" t="s">
        <v>38</v>
      </c>
      <c r="J1292" t="s">
        <v>147</v>
      </c>
      <c r="K1292" t="s">
        <v>59</v>
      </c>
      <c r="L1292">
        <v>94122</v>
      </c>
      <c r="M1292" t="s">
        <v>60</v>
      </c>
      <c r="N1292" t="s">
        <v>3615</v>
      </c>
      <c r="O1292" t="s">
        <v>62</v>
      </c>
      <c r="P1292" t="s">
        <v>94</v>
      </c>
      <c r="Q1292" t="s">
        <v>3616</v>
      </c>
      <c r="R1292" s="1">
        <v>13.215999999999999</v>
      </c>
      <c r="S1292">
        <v>4</v>
      </c>
      <c r="T1292">
        <f t="shared" si="20"/>
        <v>44</v>
      </c>
      <c r="U1292" t="s">
        <v>52</v>
      </c>
      <c r="V1292">
        <v>0.2</v>
      </c>
      <c r="W1292">
        <v>2.6432000000000002</v>
      </c>
      <c r="X1292" s="1">
        <v>-2.6432000000000002</v>
      </c>
      <c r="Y1292" s="1">
        <v>15.8592</v>
      </c>
      <c r="Z1292" t="s">
        <v>65</v>
      </c>
      <c r="AA1292" s="2">
        <v>4.4603999999999999</v>
      </c>
      <c r="AB1292" s="3">
        <v>0.33750000000000002</v>
      </c>
      <c r="AC1292" s="1">
        <v>-6.1124000000000001</v>
      </c>
      <c r="AD1292">
        <v>2</v>
      </c>
      <c r="AE1292">
        <v>2</v>
      </c>
      <c r="AF1292" t="s">
        <v>48</v>
      </c>
      <c r="AG1292">
        <v>2016</v>
      </c>
      <c r="AH1292">
        <f>COUNTBLANK(datos[[#This Row],[Row ID]:[Year sales]])</f>
        <v>0</v>
      </c>
    </row>
    <row r="1293" spans="1:34" x14ac:dyDescent="0.3">
      <c r="A1293">
        <v>1292</v>
      </c>
      <c r="B1293" t="s">
        <v>3614</v>
      </c>
      <c r="C1293" s="4">
        <v>42684</v>
      </c>
      <c r="D1293" s="4">
        <v>42686</v>
      </c>
      <c r="E1293" t="s">
        <v>208</v>
      </c>
      <c r="F1293" t="s">
        <v>2154</v>
      </c>
      <c r="G1293" t="s">
        <v>2155</v>
      </c>
      <c r="H1293" t="s">
        <v>122</v>
      </c>
      <c r="I1293" t="s">
        <v>38</v>
      </c>
      <c r="J1293" t="s">
        <v>147</v>
      </c>
      <c r="K1293" t="s">
        <v>59</v>
      </c>
      <c r="L1293">
        <v>94122</v>
      </c>
      <c r="M1293" t="s">
        <v>60</v>
      </c>
      <c r="N1293" t="s">
        <v>3380</v>
      </c>
      <c r="O1293" t="s">
        <v>62</v>
      </c>
      <c r="P1293" t="s">
        <v>110</v>
      </c>
      <c r="Q1293" t="s">
        <v>3381</v>
      </c>
      <c r="R1293" s="1">
        <v>32.4</v>
      </c>
      <c r="S1293">
        <v>5</v>
      </c>
      <c r="T1293">
        <f t="shared" si="20"/>
        <v>28</v>
      </c>
      <c r="U1293" t="s">
        <v>75</v>
      </c>
      <c r="V1293">
        <v>0</v>
      </c>
      <c r="W1293">
        <v>0</v>
      </c>
      <c r="X1293" s="1">
        <v>0</v>
      </c>
      <c r="Y1293" s="1">
        <v>32.4</v>
      </c>
      <c r="Z1293" t="s">
        <v>65</v>
      </c>
      <c r="AA1293" s="2">
        <v>15.552</v>
      </c>
      <c r="AB1293" s="3">
        <v>0.48</v>
      </c>
      <c r="AC1293" s="1">
        <v>-16.847999999999999</v>
      </c>
      <c r="AD1293">
        <v>2</v>
      </c>
      <c r="AE1293">
        <v>2</v>
      </c>
      <c r="AF1293" t="s">
        <v>48</v>
      </c>
      <c r="AG1293">
        <v>2016</v>
      </c>
      <c r="AH1293">
        <f>COUNTBLANK(datos[[#This Row],[Row ID]:[Year sales]])</f>
        <v>0</v>
      </c>
    </row>
    <row r="1294" spans="1:34" x14ac:dyDescent="0.3">
      <c r="A1294">
        <v>1293</v>
      </c>
      <c r="B1294" t="s">
        <v>3617</v>
      </c>
      <c r="C1294" s="4">
        <v>42243</v>
      </c>
      <c r="D1294" s="4">
        <v>42248</v>
      </c>
      <c r="E1294" t="s">
        <v>67</v>
      </c>
      <c r="F1294" t="s">
        <v>556</v>
      </c>
      <c r="G1294" t="s">
        <v>557</v>
      </c>
      <c r="H1294" t="s">
        <v>37</v>
      </c>
      <c r="I1294" t="s">
        <v>38</v>
      </c>
      <c r="J1294" t="s">
        <v>969</v>
      </c>
      <c r="K1294" t="s">
        <v>59</v>
      </c>
      <c r="L1294">
        <v>92105</v>
      </c>
      <c r="M1294" t="s">
        <v>60</v>
      </c>
      <c r="N1294" t="s">
        <v>598</v>
      </c>
      <c r="O1294" t="s">
        <v>62</v>
      </c>
      <c r="P1294" t="s">
        <v>599</v>
      </c>
      <c r="Q1294" t="s">
        <v>600</v>
      </c>
      <c r="R1294" s="1">
        <v>32.94</v>
      </c>
      <c r="S1294">
        <v>3</v>
      </c>
      <c r="T1294">
        <f t="shared" si="20"/>
        <v>28</v>
      </c>
      <c r="U1294" t="s">
        <v>52</v>
      </c>
      <c r="V1294">
        <v>0</v>
      </c>
      <c r="W1294">
        <v>0</v>
      </c>
      <c r="X1294" s="1">
        <v>0</v>
      </c>
      <c r="Y1294" s="1">
        <v>32.94</v>
      </c>
      <c r="Z1294" t="s">
        <v>65</v>
      </c>
      <c r="AA1294" s="2">
        <v>9.2232000000000003</v>
      </c>
      <c r="AB1294" s="3">
        <v>0.28000000000000003</v>
      </c>
      <c r="AC1294" s="1">
        <v>-23.716799999999999</v>
      </c>
      <c r="AD1294">
        <v>5</v>
      </c>
      <c r="AE1294">
        <v>5</v>
      </c>
      <c r="AF1294" t="s">
        <v>48</v>
      </c>
      <c r="AG1294">
        <v>2015</v>
      </c>
      <c r="AH1294">
        <f>COUNTBLANK(datos[[#This Row],[Row ID]:[Year sales]])</f>
        <v>0</v>
      </c>
    </row>
    <row r="1295" spans="1:34" x14ac:dyDescent="0.3">
      <c r="A1295">
        <v>1294</v>
      </c>
      <c r="B1295" t="s">
        <v>3617</v>
      </c>
      <c r="C1295" s="4">
        <v>42243</v>
      </c>
      <c r="D1295" s="4">
        <v>42248</v>
      </c>
      <c r="E1295" t="s">
        <v>67</v>
      </c>
      <c r="F1295" t="s">
        <v>556</v>
      </c>
      <c r="G1295" t="s">
        <v>557</v>
      </c>
      <c r="H1295" t="s">
        <v>37</v>
      </c>
      <c r="I1295" t="s">
        <v>38</v>
      </c>
      <c r="J1295" t="s">
        <v>969</v>
      </c>
      <c r="K1295" t="s">
        <v>59</v>
      </c>
      <c r="L1295">
        <v>92105</v>
      </c>
      <c r="M1295" t="s">
        <v>60</v>
      </c>
      <c r="N1295" t="s">
        <v>3618</v>
      </c>
      <c r="O1295" t="s">
        <v>62</v>
      </c>
      <c r="P1295" t="s">
        <v>110</v>
      </c>
      <c r="Q1295" t="s">
        <v>3619</v>
      </c>
      <c r="R1295" s="1">
        <v>114.2</v>
      </c>
      <c r="S1295">
        <v>5</v>
      </c>
      <c r="T1295">
        <f t="shared" si="20"/>
        <v>8</v>
      </c>
      <c r="U1295" t="s">
        <v>75</v>
      </c>
      <c r="V1295">
        <v>0</v>
      </c>
      <c r="W1295">
        <v>0</v>
      </c>
      <c r="X1295" s="1">
        <v>0</v>
      </c>
      <c r="Y1295" s="1">
        <v>114.2</v>
      </c>
      <c r="Z1295" t="s">
        <v>99</v>
      </c>
      <c r="AA1295" s="2">
        <v>52.531999999999996</v>
      </c>
      <c r="AB1295" s="3">
        <v>0.45999999999999996</v>
      </c>
      <c r="AC1295" s="1">
        <v>-61.667999999999999</v>
      </c>
      <c r="AD1295">
        <v>5</v>
      </c>
      <c r="AE1295">
        <v>5</v>
      </c>
      <c r="AF1295" t="s">
        <v>48</v>
      </c>
      <c r="AG1295">
        <v>2015</v>
      </c>
      <c r="AH1295">
        <f>COUNTBLANK(datos[[#This Row],[Row ID]:[Year sales]])</f>
        <v>0</v>
      </c>
    </row>
    <row r="1296" spans="1:34" x14ac:dyDescent="0.3">
      <c r="A1296">
        <v>1295</v>
      </c>
      <c r="B1296" t="s">
        <v>3617</v>
      </c>
      <c r="C1296" s="4">
        <v>42243</v>
      </c>
      <c r="D1296" s="4">
        <v>42248</v>
      </c>
      <c r="E1296" t="s">
        <v>67</v>
      </c>
      <c r="F1296" t="s">
        <v>556</v>
      </c>
      <c r="G1296" t="s">
        <v>557</v>
      </c>
      <c r="H1296" t="s">
        <v>37</v>
      </c>
      <c r="I1296" t="s">
        <v>38</v>
      </c>
      <c r="J1296" t="s">
        <v>969</v>
      </c>
      <c r="K1296" t="s">
        <v>59</v>
      </c>
      <c r="L1296">
        <v>92105</v>
      </c>
      <c r="M1296" t="s">
        <v>60</v>
      </c>
      <c r="N1296" t="s">
        <v>412</v>
      </c>
      <c r="O1296" t="s">
        <v>62</v>
      </c>
      <c r="P1296" t="s">
        <v>63</v>
      </c>
      <c r="Q1296" t="s">
        <v>413</v>
      </c>
      <c r="R1296" s="1">
        <v>3.08</v>
      </c>
      <c r="S1296">
        <v>1</v>
      </c>
      <c r="T1296">
        <f t="shared" si="20"/>
        <v>20</v>
      </c>
      <c r="U1296" t="s">
        <v>46</v>
      </c>
      <c r="V1296">
        <v>0</v>
      </c>
      <c r="W1296">
        <v>0</v>
      </c>
      <c r="X1296" s="1">
        <v>0</v>
      </c>
      <c r="Y1296" s="1">
        <v>3.08</v>
      </c>
      <c r="Z1296" t="s">
        <v>65</v>
      </c>
      <c r="AA1296" s="2">
        <v>1.4783999999999999</v>
      </c>
      <c r="AB1296" s="3">
        <v>0.48</v>
      </c>
      <c r="AC1296" s="1">
        <v>-1.6015999999999999</v>
      </c>
      <c r="AD1296">
        <v>5</v>
      </c>
      <c r="AE1296">
        <v>5</v>
      </c>
      <c r="AF1296" t="s">
        <v>48</v>
      </c>
      <c r="AG1296">
        <v>2015</v>
      </c>
      <c r="AH1296">
        <f>COUNTBLANK(datos[[#This Row],[Row ID]:[Year sales]])</f>
        <v>0</v>
      </c>
    </row>
    <row r="1297" spans="1:34" x14ac:dyDescent="0.3">
      <c r="A1297">
        <v>1296</v>
      </c>
      <c r="B1297" t="s">
        <v>3620</v>
      </c>
      <c r="C1297" s="4">
        <v>42149</v>
      </c>
      <c r="D1297" s="4">
        <v>42153</v>
      </c>
      <c r="E1297" t="s">
        <v>67</v>
      </c>
      <c r="F1297" t="s">
        <v>3621</v>
      </c>
      <c r="G1297" t="s">
        <v>3622</v>
      </c>
      <c r="H1297" t="s">
        <v>37</v>
      </c>
      <c r="I1297" t="s">
        <v>38</v>
      </c>
      <c r="J1297" t="s">
        <v>3623</v>
      </c>
      <c r="K1297" t="s">
        <v>477</v>
      </c>
      <c r="L1297">
        <v>81001</v>
      </c>
      <c r="M1297" t="s">
        <v>60</v>
      </c>
      <c r="N1297" t="s">
        <v>2845</v>
      </c>
      <c r="O1297" t="s">
        <v>62</v>
      </c>
      <c r="P1297" t="s">
        <v>97</v>
      </c>
      <c r="Q1297" t="s">
        <v>2846</v>
      </c>
      <c r="R1297" s="1">
        <v>845.72799999999995</v>
      </c>
      <c r="S1297">
        <v>13</v>
      </c>
      <c r="T1297">
        <f t="shared" si="20"/>
        <v>36</v>
      </c>
      <c r="U1297" t="s">
        <v>75</v>
      </c>
      <c r="V1297">
        <v>0.2</v>
      </c>
      <c r="W1297">
        <v>169.1456</v>
      </c>
      <c r="X1297" s="1">
        <v>-169.1456</v>
      </c>
      <c r="Y1297" s="1">
        <v>1014.8735999999999</v>
      </c>
      <c r="Z1297" t="s">
        <v>53</v>
      </c>
      <c r="AA1297" s="2">
        <v>84.572800000000001</v>
      </c>
      <c r="AB1297" s="3">
        <v>0.1</v>
      </c>
      <c r="AC1297" s="1">
        <v>-592.00959999999998</v>
      </c>
      <c r="AD1297">
        <v>4</v>
      </c>
      <c r="AE1297">
        <v>4</v>
      </c>
      <c r="AF1297" t="s">
        <v>48</v>
      </c>
      <c r="AG1297">
        <v>2015</v>
      </c>
      <c r="AH1297">
        <f>COUNTBLANK(datos[[#This Row],[Row ID]:[Year sales]])</f>
        <v>0</v>
      </c>
    </row>
    <row r="1298" spans="1:34" x14ac:dyDescent="0.3">
      <c r="A1298">
        <v>1297</v>
      </c>
      <c r="B1298" t="s">
        <v>3624</v>
      </c>
      <c r="C1298" s="4">
        <v>43099</v>
      </c>
      <c r="D1298" s="4">
        <v>43103</v>
      </c>
      <c r="E1298" t="s">
        <v>67</v>
      </c>
      <c r="F1298" t="s">
        <v>3625</v>
      </c>
      <c r="G1298" t="s">
        <v>3626</v>
      </c>
      <c r="H1298" t="s">
        <v>57</v>
      </c>
      <c r="I1298" t="s">
        <v>38</v>
      </c>
      <c r="J1298" t="s">
        <v>768</v>
      </c>
      <c r="K1298" t="s">
        <v>59</v>
      </c>
      <c r="L1298">
        <v>94533</v>
      </c>
      <c r="M1298" t="s">
        <v>60</v>
      </c>
      <c r="N1298" t="s">
        <v>2078</v>
      </c>
      <c r="O1298" t="s">
        <v>62</v>
      </c>
      <c r="P1298" t="s">
        <v>94</v>
      </c>
      <c r="Q1298" t="s">
        <v>2079</v>
      </c>
      <c r="R1298" s="1">
        <v>13.904</v>
      </c>
      <c r="S1298">
        <v>2</v>
      </c>
      <c r="T1298">
        <f t="shared" si="20"/>
        <v>37</v>
      </c>
      <c r="U1298" t="s">
        <v>46</v>
      </c>
      <c r="V1298">
        <v>0.2</v>
      </c>
      <c r="W1298">
        <v>2.7808000000000002</v>
      </c>
      <c r="X1298" s="1">
        <v>-2.7808000000000002</v>
      </c>
      <c r="Y1298" s="1">
        <v>16.684799999999999</v>
      </c>
      <c r="Z1298" t="s">
        <v>65</v>
      </c>
      <c r="AA1298" s="2">
        <v>4.5187999999999997</v>
      </c>
      <c r="AB1298" s="3">
        <v>0.32499999999999996</v>
      </c>
      <c r="AC1298" s="1">
        <v>-6.6044</v>
      </c>
      <c r="AD1298">
        <v>4</v>
      </c>
      <c r="AE1298">
        <v>4</v>
      </c>
      <c r="AF1298" t="s">
        <v>48</v>
      </c>
      <c r="AG1298">
        <v>2017</v>
      </c>
      <c r="AH1298">
        <f>COUNTBLANK(datos[[#This Row],[Row ID]:[Year sales]])</f>
        <v>0</v>
      </c>
    </row>
    <row r="1299" spans="1:34" x14ac:dyDescent="0.3">
      <c r="A1299">
        <v>1298</v>
      </c>
      <c r="B1299" t="s">
        <v>3624</v>
      </c>
      <c r="C1299" s="4">
        <v>43099</v>
      </c>
      <c r="D1299" s="4">
        <v>43103</v>
      </c>
      <c r="E1299" t="s">
        <v>67</v>
      </c>
      <c r="F1299" t="s">
        <v>3625</v>
      </c>
      <c r="G1299" t="s">
        <v>3626</v>
      </c>
      <c r="H1299" t="s">
        <v>57</v>
      </c>
      <c r="I1299" t="s">
        <v>38</v>
      </c>
      <c r="J1299" t="s">
        <v>768</v>
      </c>
      <c r="K1299" t="s">
        <v>59</v>
      </c>
      <c r="L1299">
        <v>94533</v>
      </c>
      <c r="M1299" t="s">
        <v>60</v>
      </c>
      <c r="N1299" t="s">
        <v>2233</v>
      </c>
      <c r="O1299" t="s">
        <v>62</v>
      </c>
      <c r="P1299" t="s">
        <v>94</v>
      </c>
      <c r="Q1299" t="s">
        <v>3627</v>
      </c>
      <c r="R1299" s="1">
        <v>20.72</v>
      </c>
      <c r="S1299">
        <v>2</v>
      </c>
      <c r="T1299">
        <f t="shared" si="20"/>
        <v>11</v>
      </c>
      <c r="U1299" t="s">
        <v>46</v>
      </c>
      <c r="V1299">
        <v>0.2</v>
      </c>
      <c r="W1299">
        <v>4.1440000000000001</v>
      </c>
      <c r="X1299" s="1">
        <v>-4.1440000000000001</v>
      </c>
      <c r="Y1299" s="1">
        <v>24.863999999999997</v>
      </c>
      <c r="Z1299" t="s">
        <v>65</v>
      </c>
      <c r="AA1299" s="2">
        <v>6.4749999999999996</v>
      </c>
      <c r="AB1299" s="3">
        <v>0.3125</v>
      </c>
      <c r="AC1299" s="1">
        <v>-10.101000000000001</v>
      </c>
      <c r="AD1299">
        <v>4</v>
      </c>
      <c r="AE1299">
        <v>4</v>
      </c>
      <c r="AF1299" t="s">
        <v>48</v>
      </c>
      <c r="AG1299">
        <v>2017</v>
      </c>
      <c r="AH1299">
        <f>COUNTBLANK(datos[[#This Row],[Row ID]:[Year sales]])</f>
        <v>0</v>
      </c>
    </row>
    <row r="1300" spans="1:34" x14ac:dyDescent="0.3">
      <c r="A1300">
        <v>1299</v>
      </c>
      <c r="B1300" t="s">
        <v>3628</v>
      </c>
      <c r="C1300" s="4">
        <v>42712</v>
      </c>
      <c r="D1300" s="4">
        <v>42716</v>
      </c>
      <c r="E1300" t="s">
        <v>34</v>
      </c>
      <c r="F1300" t="s">
        <v>3629</v>
      </c>
      <c r="G1300" t="s">
        <v>3630</v>
      </c>
      <c r="H1300" t="s">
        <v>57</v>
      </c>
      <c r="I1300" t="s">
        <v>38</v>
      </c>
      <c r="J1300" t="s">
        <v>456</v>
      </c>
      <c r="K1300" t="s">
        <v>249</v>
      </c>
      <c r="L1300">
        <v>55106</v>
      </c>
      <c r="M1300" t="s">
        <v>125</v>
      </c>
      <c r="N1300" t="s">
        <v>1806</v>
      </c>
      <c r="O1300" t="s">
        <v>90</v>
      </c>
      <c r="P1300" t="s">
        <v>91</v>
      </c>
      <c r="Q1300" t="s">
        <v>1807</v>
      </c>
      <c r="R1300" s="1">
        <v>114.95</v>
      </c>
      <c r="S1300">
        <v>5</v>
      </c>
      <c r="T1300">
        <f t="shared" si="20"/>
        <v>41</v>
      </c>
      <c r="U1300" t="s">
        <v>75</v>
      </c>
      <c r="V1300">
        <v>0</v>
      </c>
      <c r="W1300">
        <v>0</v>
      </c>
      <c r="X1300" s="1">
        <v>0</v>
      </c>
      <c r="Y1300" s="1">
        <v>114.95</v>
      </c>
      <c r="Z1300" t="s">
        <v>99</v>
      </c>
      <c r="AA1300" s="2">
        <v>2.2989999999999999</v>
      </c>
      <c r="AB1300" s="3">
        <v>0.02</v>
      </c>
      <c r="AC1300" s="1">
        <v>-112.651</v>
      </c>
      <c r="AD1300">
        <v>4</v>
      </c>
      <c r="AE1300">
        <v>4</v>
      </c>
      <c r="AF1300" t="s">
        <v>48</v>
      </c>
      <c r="AG1300">
        <v>2016</v>
      </c>
      <c r="AH1300">
        <f>COUNTBLANK(datos[[#This Row],[Row ID]:[Year sales]])</f>
        <v>0</v>
      </c>
    </row>
    <row r="1301" spans="1:34" x14ac:dyDescent="0.3">
      <c r="A1301">
        <v>1300</v>
      </c>
      <c r="B1301" t="s">
        <v>3631</v>
      </c>
      <c r="C1301" s="4">
        <v>42281</v>
      </c>
      <c r="D1301" s="4">
        <v>42284</v>
      </c>
      <c r="E1301" t="s">
        <v>208</v>
      </c>
      <c r="F1301" t="s">
        <v>3359</v>
      </c>
      <c r="G1301" t="s">
        <v>3360</v>
      </c>
      <c r="H1301" t="s">
        <v>37</v>
      </c>
      <c r="I1301" t="s">
        <v>38</v>
      </c>
      <c r="J1301" t="s">
        <v>147</v>
      </c>
      <c r="K1301" t="s">
        <v>59</v>
      </c>
      <c r="L1301">
        <v>94109</v>
      </c>
      <c r="M1301" t="s">
        <v>60</v>
      </c>
      <c r="N1301" t="s">
        <v>656</v>
      </c>
      <c r="O1301" t="s">
        <v>62</v>
      </c>
      <c r="P1301" t="s">
        <v>77</v>
      </c>
      <c r="Q1301" t="s">
        <v>657</v>
      </c>
      <c r="R1301" s="1">
        <v>26.96</v>
      </c>
      <c r="S1301">
        <v>2</v>
      </c>
      <c r="T1301">
        <f t="shared" si="20"/>
        <v>40</v>
      </c>
      <c r="U1301" t="s">
        <v>46</v>
      </c>
      <c r="V1301">
        <v>0</v>
      </c>
      <c r="W1301">
        <v>0</v>
      </c>
      <c r="X1301" s="1">
        <v>0</v>
      </c>
      <c r="Y1301" s="1">
        <v>26.96</v>
      </c>
      <c r="Z1301" t="s">
        <v>65</v>
      </c>
      <c r="AA1301" s="2">
        <v>7.0095999999999998</v>
      </c>
      <c r="AB1301" s="3">
        <v>0.26</v>
      </c>
      <c r="AC1301" s="1">
        <v>-19.950399999999998</v>
      </c>
      <c r="AD1301">
        <v>3</v>
      </c>
      <c r="AE1301">
        <v>3</v>
      </c>
      <c r="AF1301" t="s">
        <v>48</v>
      </c>
      <c r="AG1301">
        <v>2015</v>
      </c>
      <c r="AH1301">
        <f>COUNTBLANK(datos[[#This Row],[Row ID]:[Year sales]])</f>
        <v>0</v>
      </c>
    </row>
    <row r="1302" spans="1:34" x14ac:dyDescent="0.3">
      <c r="A1302">
        <v>1301</v>
      </c>
      <c r="B1302" t="s">
        <v>3632</v>
      </c>
      <c r="C1302" s="4">
        <v>42727</v>
      </c>
      <c r="D1302" s="4">
        <v>42729</v>
      </c>
      <c r="E1302" t="s">
        <v>34</v>
      </c>
      <c r="F1302" t="s">
        <v>835</v>
      </c>
      <c r="G1302" t="s">
        <v>836</v>
      </c>
      <c r="H1302" t="s">
        <v>37</v>
      </c>
      <c r="I1302" t="s">
        <v>38</v>
      </c>
      <c r="J1302" t="s">
        <v>338</v>
      </c>
      <c r="K1302" t="s">
        <v>339</v>
      </c>
      <c r="L1302">
        <v>22153</v>
      </c>
      <c r="M1302" t="s">
        <v>41</v>
      </c>
      <c r="N1302" t="s">
        <v>214</v>
      </c>
      <c r="O1302" t="s">
        <v>43</v>
      </c>
      <c r="P1302" t="s">
        <v>83</v>
      </c>
      <c r="Q1302" t="s">
        <v>215</v>
      </c>
      <c r="R1302" s="1">
        <v>572.76</v>
      </c>
      <c r="S1302">
        <v>6</v>
      </c>
      <c r="T1302">
        <f t="shared" si="20"/>
        <v>33</v>
      </c>
      <c r="U1302" t="s">
        <v>75</v>
      </c>
      <c r="V1302">
        <v>0</v>
      </c>
      <c r="W1302">
        <v>0</v>
      </c>
      <c r="X1302" s="1">
        <v>0</v>
      </c>
      <c r="Y1302" s="1">
        <v>572.76</v>
      </c>
      <c r="Z1302" t="s">
        <v>53</v>
      </c>
      <c r="AA1302" s="2">
        <v>166.10040000000001</v>
      </c>
      <c r="AB1302" s="3">
        <v>0.29000000000000004</v>
      </c>
      <c r="AC1302" s="1">
        <v>-406.65960000000001</v>
      </c>
      <c r="AD1302">
        <v>2</v>
      </c>
      <c r="AE1302">
        <v>2</v>
      </c>
      <c r="AF1302" t="s">
        <v>48</v>
      </c>
      <c r="AG1302">
        <v>2016</v>
      </c>
      <c r="AH1302">
        <f>COUNTBLANK(datos[[#This Row],[Row ID]:[Year sales]])</f>
        <v>0</v>
      </c>
    </row>
    <row r="1303" spans="1:34" x14ac:dyDescent="0.3">
      <c r="A1303">
        <v>1302</v>
      </c>
      <c r="B1303" t="s">
        <v>3632</v>
      </c>
      <c r="C1303" s="4">
        <v>42727</v>
      </c>
      <c r="D1303" s="4">
        <v>42729</v>
      </c>
      <c r="E1303" t="s">
        <v>34</v>
      </c>
      <c r="F1303" t="s">
        <v>835</v>
      </c>
      <c r="G1303" t="s">
        <v>836</v>
      </c>
      <c r="H1303" t="s">
        <v>37</v>
      </c>
      <c r="I1303" t="s">
        <v>38</v>
      </c>
      <c r="J1303" t="s">
        <v>338</v>
      </c>
      <c r="K1303" t="s">
        <v>339</v>
      </c>
      <c r="L1303">
        <v>22153</v>
      </c>
      <c r="M1303" t="s">
        <v>41</v>
      </c>
      <c r="N1303" t="s">
        <v>214</v>
      </c>
      <c r="O1303" t="s">
        <v>43</v>
      </c>
      <c r="P1303" t="s">
        <v>83</v>
      </c>
      <c r="Q1303" t="s">
        <v>215</v>
      </c>
      <c r="R1303" s="1">
        <v>286.38</v>
      </c>
      <c r="S1303">
        <v>3</v>
      </c>
      <c r="T1303">
        <f t="shared" si="20"/>
        <v>33</v>
      </c>
      <c r="U1303" t="s">
        <v>52</v>
      </c>
      <c r="V1303">
        <v>0</v>
      </c>
      <c r="W1303">
        <v>0</v>
      </c>
      <c r="X1303" s="1">
        <v>0</v>
      </c>
      <c r="Y1303" s="1">
        <v>286.38</v>
      </c>
      <c r="Z1303" t="s">
        <v>47</v>
      </c>
      <c r="AA1303" s="2">
        <v>83.050200000000004</v>
      </c>
      <c r="AB1303" s="3">
        <v>0.29000000000000004</v>
      </c>
      <c r="AC1303" s="1">
        <v>-203.32980000000001</v>
      </c>
      <c r="AD1303">
        <v>2</v>
      </c>
      <c r="AE1303">
        <v>2</v>
      </c>
      <c r="AF1303" t="s">
        <v>48</v>
      </c>
      <c r="AG1303">
        <v>2016</v>
      </c>
      <c r="AH1303">
        <f>COUNTBLANK(datos[[#This Row],[Row ID]:[Year sales]])</f>
        <v>0</v>
      </c>
    </row>
    <row r="1304" spans="1:34" x14ac:dyDescent="0.3">
      <c r="A1304">
        <v>1303</v>
      </c>
      <c r="B1304" t="s">
        <v>3633</v>
      </c>
      <c r="C1304" s="4">
        <v>42266</v>
      </c>
      <c r="D1304" s="4">
        <v>42271</v>
      </c>
      <c r="E1304" t="s">
        <v>34</v>
      </c>
      <c r="F1304" t="s">
        <v>3634</v>
      </c>
      <c r="G1304" t="s">
        <v>3635</v>
      </c>
      <c r="H1304" t="s">
        <v>122</v>
      </c>
      <c r="I1304" t="s">
        <v>38</v>
      </c>
      <c r="J1304" t="s">
        <v>1149</v>
      </c>
      <c r="K1304" t="s">
        <v>339</v>
      </c>
      <c r="L1304">
        <v>22204</v>
      </c>
      <c r="M1304" t="s">
        <v>41</v>
      </c>
      <c r="N1304" t="s">
        <v>3636</v>
      </c>
      <c r="O1304" t="s">
        <v>43</v>
      </c>
      <c r="P1304" t="s">
        <v>44</v>
      </c>
      <c r="Q1304" t="s">
        <v>3637</v>
      </c>
      <c r="R1304" s="1">
        <v>61.96</v>
      </c>
      <c r="S1304">
        <v>2</v>
      </c>
      <c r="T1304">
        <f t="shared" si="20"/>
        <v>14</v>
      </c>
      <c r="U1304" t="s">
        <v>46</v>
      </c>
      <c r="V1304">
        <v>0</v>
      </c>
      <c r="W1304">
        <v>0</v>
      </c>
      <c r="X1304" s="1">
        <v>0</v>
      </c>
      <c r="Y1304" s="1">
        <v>61.96</v>
      </c>
      <c r="Z1304" t="s">
        <v>99</v>
      </c>
      <c r="AA1304" s="2">
        <v>4.3372000000000002</v>
      </c>
      <c r="AB1304" s="3">
        <v>7.0000000000000007E-2</v>
      </c>
      <c r="AC1304" s="1">
        <v>-57.622799999999998</v>
      </c>
      <c r="AD1304">
        <v>5</v>
      </c>
      <c r="AE1304">
        <v>5</v>
      </c>
      <c r="AF1304" t="s">
        <v>48</v>
      </c>
      <c r="AG1304">
        <v>2015</v>
      </c>
      <c r="AH1304">
        <f>COUNTBLANK(datos[[#This Row],[Row ID]:[Year sales]])</f>
        <v>0</v>
      </c>
    </row>
    <row r="1305" spans="1:34" x14ac:dyDescent="0.3">
      <c r="A1305">
        <v>1304</v>
      </c>
      <c r="B1305" t="s">
        <v>3638</v>
      </c>
      <c r="C1305" s="4">
        <v>42919</v>
      </c>
      <c r="D1305" s="4">
        <v>42923</v>
      </c>
      <c r="E1305" t="s">
        <v>67</v>
      </c>
      <c r="F1305" t="s">
        <v>3639</v>
      </c>
      <c r="G1305" t="s">
        <v>3640</v>
      </c>
      <c r="H1305" t="s">
        <v>37</v>
      </c>
      <c r="I1305" t="s">
        <v>38</v>
      </c>
      <c r="J1305" t="s">
        <v>517</v>
      </c>
      <c r="K1305" t="s">
        <v>1294</v>
      </c>
      <c r="L1305">
        <v>31907</v>
      </c>
      <c r="M1305" t="s">
        <v>41</v>
      </c>
      <c r="N1305" t="s">
        <v>3641</v>
      </c>
      <c r="O1305" t="s">
        <v>43</v>
      </c>
      <c r="P1305" t="s">
        <v>83</v>
      </c>
      <c r="Q1305" t="s">
        <v>3642</v>
      </c>
      <c r="R1305" s="1">
        <v>23.99</v>
      </c>
      <c r="S1305">
        <v>1</v>
      </c>
      <c r="T1305">
        <f t="shared" si="20"/>
        <v>7</v>
      </c>
      <c r="U1305" t="s">
        <v>46</v>
      </c>
      <c r="V1305">
        <v>0</v>
      </c>
      <c r="W1305">
        <v>0</v>
      </c>
      <c r="X1305" s="1">
        <v>0</v>
      </c>
      <c r="Y1305" s="1">
        <v>23.99</v>
      </c>
      <c r="Z1305" t="s">
        <v>65</v>
      </c>
      <c r="AA1305" s="2">
        <v>5.5176999999999996</v>
      </c>
      <c r="AB1305" s="3">
        <v>0.23</v>
      </c>
      <c r="AC1305" s="1">
        <v>-18.472300000000001</v>
      </c>
      <c r="AD1305">
        <v>4</v>
      </c>
      <c r="AE1305">
        <v>4</v>
      </c>
      <c r="AF1305" t="s">
        <v>48</v>
      </c>
      <c r="AG1305">
        <v>2017</v>
      </c>
      <c r="AH1305">
        <f>COUNTBLANK(datos[[#This Row],[Row ID]:[Year sales]])</f>
        <v>0</v>
      </c>
    </row>
    <row r="1306" spans="1:34" x14ac:dyDescent="0.3">
      <c r="A1306">
        <v>1305</v>
      </c>
      <c r="B1306" t="s">
        <v>3638</v>
      </c>
      <c r="C1306" s="4">
        <v>42919</v>
      </c>
      <c r="D1306" s="4">
        <v>42923</v>
      </c>
      <c r="E1306" t="s">
        <v>67</v>
      </c>
      <c r="F1306" t="s">
        <v>3639</v>
      </c>
      <c r="G1306" t="s">
        <v>3640</v>
      </c>
      <c r="H1306" t="s">
        <v>37</v>
      </c>
      <c r="I1306" t="s">
        <v>38</v>
      </c>
      <c r="J1306" t="s">
        <v>517</v>
      </c>
      <c r="K1306" t="s">
        <v>1294</v>
      </c>
      <c r="L1306">
        <v>31907</v>
      </c>
      <c r="M1306" t="s">
        <v>41</v>
      </c>
      <c r="N1306" t="s">
        <v>2609</v>
      </c>
      <c r="O1306" t="s">
        <v>90</v>
      </c>
      <c r="P1306" t="s">
        <v>91</v>
      </c>
      <c r="Q1306" t="s">
        <v>2610</v>
      </c>
      <c r="R1306" s="1">
        <v>287.97000000000003</v>
      </c>
      <c r="S1306">
        <v>3</v>
      </c>
      <c r="T1306">
        <f t="shared" si="20"/>
        <v>43</v>
      </c>
      <c r="U1306" t="s">
        <v>52</v>
      </c>
      <c r="V1306">
        <v>0</v>
      </c>
      <c r="W1306">
        <v>0</v>
      </c>
      <c r="X1306" s="1">
        <v>0</v>
      </c>
      <c r="Y1306" s="1">
        <v>287.97000000000003</v>
      </c>
      <c r="Z1306" t="s">
        <v>47</v>
      </c>
      <c r="AA1306" s="2">
        <v>77.751900000000006</v>
      </c>
      <c r="AB1306" s="3">
        <v>0.27</v>
      </c>
      <c r="AC1306" s="1">
        <v>-210.21809999999999</v>
      </c>
      <c r="AD1306">
        <v>4</v>
      </c>
      <c r="AE1306">
        <v>4</v>
      </c>
      <c r="AF1306" t="s">
        <v>48</v>
      </c>
      <c r="AG1306">
        <v>2017</v>
      </c>
      <c r="AH1306">
        <f>COUNTBLANK(datos[[#This Row],[Row ID]:[Year sales]])</f>
        <v>0</v>
      </c>
    </row>
    <row r="1307" spans="1:34" x14ac:dyDescent="0.3">
      <c r="A1307">
        <v>1306</v>
      </c>
      <c r="B1307" t="s">
        <v>3643</v>
      </c>
      <c r="C1307" s="4">
        <v>42565</v>
      </c>
      <c r="D1307" s="4">
        <v>42567</v>
      </c>
      <c r="E1307" t="s">
        <v>34</v>
      </c>
      <c r="F1307" t="s">
        <v>2485</v>
      </c>
      <c r="G1307" t="s">
        <v>2486</v>
      </c>
      <c r="H1307" t="s">
        <v>37</v>
      </c>
      <c r="I1307" t="s">
        <v>38</v>
      </c>
      <c r="J1307" t="s">
        <v>204</v>
      </c>
      <c r="K1307" t="s">
        <v>124</v>
      </c>
      <c r="L1307">
        <v>77036</v>
      </c>
      <c r="M1307" t="s">
        <v>125</v>
      </c>
      <c r="N1307" t="s">
        <v>3644</v>
      </c>
      <c r="O1307" t="s">
        <v>90</v>
      </c>
      <c r="P1307" t="s">
        <v>91</v>
      </c>
      <c r="Q1307" t="s">
        <v>3645</v>
      </c>
      <c r="R1307" s="1">
        <v>419.94400000000002</v>
      </c>
      <c r="S1307">
        <v>7</v>
      </c>
      <c r="T1307">
        <f t="shared" si="20"/>
        <v>21</v>
      </c>
      <c r="U1307" t="s">
        <v>75</v>
      </c>
      <c r="V1307">
        <v>0.2</v>
      </c>
      <c r="W1307">
        <v>83.988800000000012</v>
      </c>
      <c r="X1307" s="1">
        <v>-83.988799999999998</v>
      </c>
      <c r="Y1307" s="1">
        <v>503.93280000000004</v>
      </c>
      <c r="Z1307" t="s">
        <v>53</v>
      </c>
      <c r="AA1307" s="2">
        <v>52.493000000000002</v>
      </c>
      <c r="AB1307" s="3">
        <v>0.125</v>
      </c>
      <c r="AC1307" s="1">
        <v>-283.4622</v>
      </c>
      <c r="AD1307">
        <v>2</v>
      </c>
      <c r="AE1307">
        <v>2</v>
      </c>
      <c r="AF1307" t="s">
        <v>48</v>
      </c>
      <c r="AG1307">
        <v>2016</v>
      </c>
      <c r="AH1307">
        <f>COUNTBLANK(datos[[#This Row],[Row ID]:[Year sales]])</f>
        <v>0</v>
      </c>
    </row>
    <row r="1308" spans="1:34" x14ac:dyDescent="0.3">
      <c r="A1308">
        <v>1307</v>
      </c>
      <c r="B1308" t="s">
        <v>3646</v>
      </c>
      <c r="C1308" s="4">
        <v>42541</v>
      </c>
      <c r="D1308" s="4">
        <v>42542</v>
      </c>
      <c r="E1308" t="s">
        <v>208</v>
      </c>
      <c r="F1308" t="s">
        <v>1006</v>
      </c>
      <c r="G1308" t="s">
        <v>1007</v>
      </c>
      <c r="H1308" t="s">
        <v>37</v>
      </c>
      <c r="I1308" t="s">
        <v>38</v>
      </c>
      <c r="J1308" t="s">
        <v>623</v>
      </c>
      <c r="K1308" t="s">
        <v>59</v>
      </c>
      <c r="L1308">
        <v>91104</v>
      </c>
      <c r="M1308" t="s">
        <v>60</v>
      </c>
      <c r="N1308" t="s">
        <v>1889</v>
      </c>
      <c r="O1308" t="s">
        <v>62</v>
      </c>
      <c r="P1308" t="s">
        <v>110</v>
      </c>
      <c r="Q1308" t="s">
        <v>1890</v>
      </c>
      <c r="R1308" s="1">
        <v>46.76</v>
      </c>
      <c r="S1308">
        <v>7</v>
      </c>
      <c r="T1308">
        <f t="shared" si="20"/>
        <v>46</v>
      </c>
      <c r="U1308" t="s">
        <v>75</v>
      </c>
      <c r="V1308">
        <v>0</v>
      </c>
      <c r="W1308">
        <v>0</v>
      </c>
      <c r="X1308" s="1">
        <v>0</v>
      </c>
      <c r="Y1308" s="1">
        <v>46.76</v>
      </c>
      <c r="Z1308" t="s">
        <v>65</v>
      </c>
      <c r="AA1308" s="2">
        <v>22.444800000000001</v>
      </c>
      <c r="AB1308" s="3">
        <v>0.48000000000000004</v>
      </c>
      <c r="AC1308" s="1">
        <v>-24.315200000000001</v>
      </c>
      <c r="AD1308">
        <v>1</v>
      </c>
      <c r="AE1308">
        <v>1</v>
      </c>
      <c r="AF1308" t="s">
        <v>48</v>
      </c>
      <c r="AG1308">
        <v>2016</v>
      </c>
      <c r="AH1308">
        <f>COUNTBLANK(datos[[#This Row],[Row ID]:[Year sales]])</f>
        <v>0</v>
      </c>
    </row>
    <row r="1309" spans="1:34" x14ac:dyDescent="0.3">
      <c r="A1309">
        <v>1308</v>
      </c>
      <c r="B1309" t="s">
        <v>3646</v>
      </c>
      <c r="C1309" s="4">
        <v>42541</v>
      </c>
      <c r="D1309" s="4">
        <v>42542</v>
      </c>
      <c r="E1309" t="s">
        <v>208</v>
      </c>
      <c r="F1309" t="s">
        <v>1006</v>
      </c>
      <c r="G1309" t="s">
        <v>1007</v>
      </c>
      <c r="H1309" t="s">
        <v>37</v>
      </c>
      <c r="I1309" t="s">
        <v>38</v>
      </c>
      <c r="J1309" t="s">
        <v>623</v>
      </c>
      <c r="K1309" t="s">
        <v>59</v>
      </c>
      <c r="L1309">
        <v>91104</v>
      </c>
      <c r="M1309" t="s">
        <v>60</v>
      </c>
      <c r="N1309" t="s">
        <v>3073</v>
      </c>
      <c r="O1309" t="s">
        <v>62</v>
      </c>
      <c r="P1309" t="s">
        <v>94</v>
      </c>
      <c r="Q1309" t="s">
        <v>3074</v>
      </c>
      <c r="R1309" s="1">
        <v>17.712</v>
      </c>
      <c r="S1309">
        <v>3</v>
      </c>
      <c r="T1309">
        <f t="shared" si="20"/>
        <v>30</v>
      </c>
      <c r="U1309" t="s">
        <v>52</v>
      </c>
      <c r="V1309">
        <v>0.2</v>
      </c>
      <c r="W1309">
        <v>3.5424000000000002</v>
      </c>
      <c r="X1309" s="1">
        <v>-3.5424000000000002</v>
      </c>
      <c r="Y1309" s="1">
        <v>21.2544</v>
      </c>
      <c r="Z1309" t="s">
        <v>65</v>
      </c>
      <c r="AA1309" s="2">
        <v>6.4206000000000003</v>
      </c>
      <c r="AB1309" s="3">
        <v>0.36250000000000004</v>
      </c>
      <c r="AC1309" s="1">
        <v>-7.7489999999999997</v>
      </c>
      <c r="AD1309">
        <v>1</v>
      </c>
      <c r="AE1309">
        <v>1</v>
      </c>
      <c r="AF1309" t="s">
        <v>48</v>
      </c>
      <c r="AG1309">
        <v>2016</v>
      </c>
      <c r="AH1309">
        <f>COUNTBLANK(datos[[#This Row],[Row ID]:[Year sales]])</f>
        <v>0</v>
      </c>
    </row>
    <row r="1310" spans="1:34" x14ac:dyDescent="0.3">
      <c r="A1310">
        <v>1309</v>
      </c>
      <c r="B1310" t="s">
        <v>3646</v>
      </c>
      <c r="C1310" s="4">
        <v>42541</v>
      </c>
      <c r="D1310" s="4">
        <v>42542</v>
      </c>
      <c r="E1310" t="s">
        <v>208</v>
      </c>
      <c r="F1310" t="s">
        <v>1006</v>
      </c>
      <c r="G1310" t="s">
        <v>1007</v>
      </c>
      <c r="H1310" t="s">
        <v>37</v>
      </c>
      <c r="I1310" t="s">
        <v>38</v>
      </c>
      <c r="J1310" t="s">
        <v>623</v>
      </c>
      <c r="K1310" t="s">
        <v>59</v>
      </c>
      <c r="L1310">
        <v>91104</v>
      </c>
      <c r="M1310" t="s">
        <v>60</v>
      </c>
      <c r="N1310" t="s">
        <v>3647</v>
      </c>
      <c r="O1310" t="s">
        <v>62</v>
      </c>
      <c r="P1310" t="s">
        <v>97</v>
      </c>
      <c r="Q1310" t="s">
        <v>3648</v>
      </c>
      <c r="R1310" s="1">
        <v>21.78</v>
      </c>
      <c r="S1310">
        <v>2</v>
      </c>
      <c r="T1310">
        <f t="shared" si="20"/>
        <v>29</v>
      </c>
      <c r="U1310" t="s">
        <v>46</v>
      </c>
      <c r="V1310">
        <v>0</v>
      </c>
      <c r="W1310">
        <v>0</v>
      </c>
      <c r="X1310" s="1">
        <v>0</v>
      </c>
      <c r="Y1310" s="1">
        <v>21.78</v>
      </c>
      <c r="Z1310" t="s">
        <v>65</v>
      </c>
      <c r="AA1310" s="2">
        <v>5.6627999999999998</v>
      </c>
      <c r="AB1310" s="3">
        <v>0.25999999999999995</v>
      </c>
      <c r="AC1310" s="1">
        <v>-16.1172</v>
      </c>
      <c r="AD1310">
        <v>1</v>
      </c>
      <c r="AE1310">
        <v>1</v>
      </c>
      <c r="AF1310" t="s">
        <v>48</v>
      </c>
      <c r="AG1310">
        <v>2016</v>
      </c>
      <c r="AH1310">
        <f>COUNTBLANK(datos[[#This Row],[Row ID]:[Year sales]])</f>
        <v>0</v>
      </c>
    </row>
    <row r="1311" spans="1:34" x14ac:dyDescent="0.3">
      <c r="A1311">
        <v>1310</v>
      </c>
      <c r="B1311" t="s">
        <v>3646</v>
      </c>
      <c r="C1311" s="4">
        <v>42541</v>
      </c>
      <c r="D1311" s="4">
        <v>42542</v>
      </c>
      <c r="E1311" t="s">
        <v>208</v>
      </c>
      <c r="F1311" t="s">
        <v>1006</v>
      </c>
      <c r="G1311" t="s">
        <v>1007</v>
      </c>
      <c r="H1311" t="s">
        <v>37</v>
      </c>
      <c r="I1311" t="s">
        <v>38</v>
      </c>
      <c r="J1311" t="s">
        <v>623</v>
      </c>
      <c r="K1311" t="s">
        <v>59</v>
      </c>
      <c r="L1311">
        <v>91104</v>
      </c>
      <c r="M1311" t="s">
        <v>60</v>
      </c>
      <c r="N1311" t="s">
        <v>1587</v>
      </c>
      <c r="O1311" t="s">
        <v>62</v>
      </c>
      <c r="P1311" t="s">
        <v>77</v>
      </c>
      <c r="Q1311" t="s">
        <v>1588</v>
      </c>
      <c r="R1311" s="1">
        <v>161.94</v>
      </c>
      <c r="S1311">
        <v>3</v>
      </c>
      <c r="T1311">
        <f t="shared" si="20"/>
        <v>24</v>
      </c>
      <c r="U1311" t="s">
        <v>52</v>
      </c>
      <c r="V1311">
        <v>0</v>
      </c>
      <c r="W1311">
        <v>0</v>
      </c>
      <c r="X1311" s="1">
        <v>0</v>
      </c>
      <c r="Y1311" s="1">
        <v>161.94</v>
      </c>
      <c r="Z1311" t="s">
        <v>99</v>
      </c>
      <c r="AA1311" s="2">
        <v>9.7164000000000001</v>
      </c>
      <c r="AB1311" s="3">
        <v>6.0000000000000005E-2</v>
      </c>
      <c r="AC1311" s="1">
        <v>-152.2236</v>
      </c>
      <c r="AD1311">
        <v>1</v>
      </c>
      <c r="AE1311">
        <v>1</v>
      </c>
      <c r="AF1311" t="s">
        <v>48</v>
      </c>
      <c r="AG1311">
        <v>2016</v>
      </c>
      <c r="AH1311">
        <f>COUNTBLANK(datos[[#This Row],[Row ID]:[Year sales]])</f>
        <v>0</v>
      </c>
    </row>
    <row r="1312" spans="1:34" x14ac:dyDescent="0.3">
      <c r="A1312">
        <v>1311</v>
      </c>
      <c r="B1312" t="s">
        <v>3646</v>
      </c>
      <c r="C1312" s="4">
        <v>42541</v>
      </c>
      <c r="D1312" s="4">
        <v>42542</v>
      </c>
      <c r="E1312" t="s">
        <v>208</v>
      </c>
      <c r="F1312" t="s">
        <v>1006</v>
      </c>
      <c r="G1312" t="s">
        <v>1007</v>
      </c>
      <c r="H1312" t="s">
        <v>37</v>
      </c>
      <c r="I1312" t="s">
        <v>38</v>
      </c>
      <c r="J1312" t="s">
        <v>623</v>
      </c>
      <c r="K1312" t="s">
        <v>59</v>
      </c>
      <c r="L1312">
        <v>91104</v>
      </c>
      <c r="M1312" t="s">
        <v>60</v>
      </c>
      <c r="N1312" t="s">
        <v>3649</v>
      </c>
      <c r="O1312" t="s">
        <v>43</v>
      </c>
      <c r="P1312" t="s">
        <v>50</v>
      </c>
      <c r="Q1312" t="s">
        <v>3650</v>
      </c>
      <c r="R1312" s="1">
        <v>161.56800000000001</v>
      </c>
      <c r="S1312">
        <v>2</v>
      </c>
      <c r="T1312">
        <f t="shared" si="20"/>
        <v>13</v>
      </c>
      <c r="U1312" t="s">
        <v>46</v>
      </c>
      <c r="V1312">
        <v>0.2</v>
      </c>
      <c r="W1312">
        <v>32.313600000000001</v>
      </c>
      <c r="X1312" s="1">
        <v>-32.313600000000001</v>
      </c>
      <c r="Y1312" s="1">
        <v>193.88160000000002</v>
      </c>
      <c r="Z1312" t="s">
        <v>99</v>
      </c>
      <c r="AA1312" s="2">
        <v>-8.0784000000000002</v>
      </c>
      <c r="AB1312" s="3">
        <v>-4.9999999999999996E-2</v>
      </c>
      <c r="AC1312" s="1">
        <v>-137.33279999999999</v>
      </c>
      <c r="AD1312">
        <v>1</v>
      </c>
      <c r="AE1312">
        <v>1</v>
      </c>
      <c r="AF1312" t="s">
        <v>48</v>
      </c>
      <c r="AG1312">
        <v>2016</v>
      </c>
      <c r="AH1312">
        <f>COUNTBLANK(datos[[#This Row],[Row ID]:[Year sales]])</f>
        <v>0</v>
      </c>
    </row>
    <row r="1313" spans="1:34" x14ac:dyDescent="0.3">
      <c r="A1313">
        <v>1312</v>
      </c>
      <c r="B1313" t="s">
        <v>3651</v>
      </c>
      <c r="C1313" s="4">
        <v>42713</v>
      </c>
      <c r="D1313" s="4">
        <v>42717</v>
      </c>
      <c r="E1313" t="s">
        <v>67</v>
      </c>
      <c r="F1313" t="s">
        <v>2104</v>
      </c>
      <c r="G1313" t="s">
        <v>2105</v>
      </c>
      <c r="H1313" t="s">
        <v>37</v>
      </c>
      <c r="I1313" t="s">
        <v>38</v>
      </c>
      <c r="J1313" t="s">
        <v>1503</v>
      </c>
      <c r="K1313" t="s">
        <v>1267</v>
      </c>
      <c r="L1313">
        <v>1841</v>
      </c>
      <c r="M1313" t="s">
        <v>168</v>
      </c>
      <c r="N1313" t="s">
        <v>3652</v>
      </c>
      <c r="O1313" t="s">
        <v>62</v>
      </c>
      <c r="P1313" t="s">
        <v>63</v>
      </c>
      <c r="Q1313" t="s">
        <v>3653</v>
      </c>
      <c r="R1313" s="1">
        <v>3.69</v>
      </c>
      <c r="S1313">
        <v>1</v>
      </c>
      <c r="T1313">
        <f t="shared" si="20"/>
        <v>13</v>
      </c>
      <c r="U1313" t="s">
        <v>46</v>
      </c>
      <c r="V1313">
        <v>0</v>
      </c>
      <c r="W1313">
        <v>0</v>
      </c>
      <c r="X1313" s="1">
        <v>0</v>
      </c>
      <c r="Y1313" s="1">
        <v>3.69</v>
      </c>
      <c r="Z1313" t="s">
        <v>65</v>
      </c>
      <c r="AA1313" s="2">
        <v>1.7343</v>
      </c>
      <c r="AB1313" s="3">
        <v>0.47</v>
      </c>
      <c r="AC1313" s="1">
        <v>-1.9557</v>
      </c>
      <c r="AD1313">
        <v>4</v>
      </c>
      <c r="AE1313">
        <v>4</v>
      </c>
      <c r="AF1313" t="s">
        <v>48</v>
      </c>
      <c r="AG1313">
        <v>2016</v>
      </c>
      <c r="AH1313">
        <f>COUNTBLANK(datos[[#This Row],[Row ID]:[Year sales]])</f>
        <v>0</v>
      </c>
    </row>
    <row r="1314" spans="1:34" x14ac:dyDescent="0.3">
      <c r="A1314">
        <v>1313</v>
      </c>
      <c r="B1314" t="s">
        <v>3651</v>
      </c>
      <c r="C1314" s="4">
        <v>42713</v>
      </c>
      <c r="D1314" s="4">
        <v>42717</v>
      </c>
      <c r="E1314" t="s">
        <v>67</v>
      </c>
      <c r="F1314" t="s">
        <v>2104</v>
      </c>
      <c r="G1314" t="s">
        <v>2105</v>
      </c>
      <c r="H1314" t="s">
        <v>37</v>
      </c>
      <c r="I1314" t="s">
        <v>38</v>
      </c>
      <c r="J1314" t="s">
        <v>1503</v>
      </c>
      <c r="K1314" t="s">
        <v>1267</v>
      </c>
      <c r="L1314">
        <v>1841</v>
      </c>
      <c r="M1314" t="s">
        <v>168</v>
      </c>
      <c r="N1314" t="s">
        <v>3654</v>
      </c>
      <c r="O1314" t="s">
        <v>62</v>
      </c>
      <c r="P1314" t="s">
        <v>63</v>
      </c>
      <c r="Q1314" t="s">
        <v>3655</v>
      </c>
      <c r="R1314" s="1">
        <v>122.12</v>
      </c>
      <c r="S1314">
        <v>4</v>
      </c>
      <c r="T1314">
        <f t="shared" si="20"/>
        <v>20</v>
      </c>
      <c r="U1314" t="s">
        <v>52</v>
      </c>
      <c r="V1314">
        <v>0</v>
      </c>
      <c r="W1314">
        <v>0</v>
      </c>
      <c r="X1314" s="1">
        <v>0</v>
      </c>
      <c r="Y1314" s="1">
        <v>122.12</v>
      </c>
      <c r="Z1314" t="s">
        <v>99</v>
      </c>
      <c r="AA1314" s="2">
        <v>56.175199999999997</v>
      </c>
      <c r="AB1314" s="3">
        <v>0.45999999999999996</v>
      </c>
      <c r="AC1314" s="1">
        <v>-65.944800000000001</v>
      </c>
      <c r="AD1314">
        <v>4</v>
      </c>
      <c r="AE1314">
        <v>4</v>
      </c>
      <c r="AF1314" t="s">
        <v>48</v>
      </c>
      <c r="AG1314">
        <v>2016</v>
      </c>
      <c r="AH1314">
        <f>COUNTBLANK(datos[[#This Row],[Row ID]:[Year sales]])</f>
        <v>0</v>
      </c>
    </row>
    <row r="1315" spans="1:34" x14ac:dyDescent="0.3">
      <c r="A1315">
        <v>1314</v>
      </c>
      <c r="B1315" t="s">
        <v>3656</v>
      </c>
      <c r="C1315" s="4">
        <v>42637</v>
      </c>
      <c r="D1315" s="4">
        <v>42644</v>
      </c>
      <c r="E1315" t="s">
        <v>67</v>
      </c>
      <c r="F1315" t="s">
        <v>131</v>
      </c>
      <c r="G1315" t="s">
        <v>132</v>
      </c>
      <c r="H1315" t="s">
        <v>37</v>
      </c>
      <c r="I1315" t="s">
        <v>38</v>
      </c>
      <c r="J1315" t="s">
        <v>517</v>
      </c>
      <c r="K1315" t="s">
        <v>518</v>
      </c>
      <c r="L1315">
        <v>43229</v>
      </c>
      <c r="M1315" t="s">
        <v>168</v>
      </c>
      <c r="N1315" t="s">
        <v>2506</v>
      </c>
      <c r="O1315" t="s">
        <v>43</v>
      </c>
      <c r="P1315" t="s">
        <v>50</v>
      </c>
      <c r="Q1315" t="s">
        <v>2507</v>
      </c>
      <c r="R1315" s="1">
        <v>155.37200000000001</v>
      </c>
      <c r="S1315">
        <v>2</v>
      </c>
      <c r="T1315">
        <f t="shared" si="20"/>
        <v>20</v>
      </c>
      <c r="U1315" t="s">
        <v>46</v>
      </c>
      <c r="V1315">
        <v>0.3</v>
      </c>
      <c r="W1315">
        <v>46.611600000000003</v>
      </c>
      <c r="X1315" s="1">
        <v>-46.611600000000003</v>
      </c>
      <c r="Y1315" s="1">
        <v>201.98360000000002</v>
      </c>
      <c r="Z1315" t="s">
        <v>47</v>
      </c>
      <c r="AA1315" s="2">
        <v>-13.317600000000001</v>
      </c>
      <c r="AB1315" s="3">
        <v>-8.5714285714285715E-2</v>
      </c>
      <c r="AC1315" s="1">
        <v>-122.078</v>
      </c>
      <c r="AD1315">
        <v>7</v>
      </c>
      <c r="AE1315">
        <v>7</v>
      </c>
      <c r="AF1315" t="s">
        <v>48</v>
      </c>
      <c r="AG1315">
        <v>2016</v>
      </c>
      <c r="AH1315">
        <f>COUNTBLANK(datos[[#This Row],[Row ID]:[Year sales]])</f>
        <v>0</v>
      </c>
    </row>
    <row r="1316" spans="1:34" x14ac:dyDescent="0.3">
      <c r="A1316">
        <v>1315</v>
      </c>
      <c r="B1316" t="s">
        <v>3657</v>
      </c>
      <c r="C1316" s="4">
        <v>42722</v>
      </c>
      <c r="D1316" s="4">
        <v>42727</v>
      </c>
      <c r="E1316" t="s">
        <v>67</v>
      </c>
      <c r="F1316" t="s">
        <v>3658</v>
      </c>
      <c r="G1316" t="s">
        <v>3659</v>
      </c>
      <c r="H1316" t="s">
        <v>57</v>
      </c>
      <c r="I1316" t="s">
        <v>38</v>
      </c>
      <c r="J1316" t="s">
        <v>58</v>
      </c>
      <c r="K1316" t="s">
        <v>59</v>
      </c>
      <c r="L1316">
        <v>90032</v>
      </c>
      <c r="M1316" t="s">
        <v>60</v>
      </c>
      <c r="N1316" t="s">
        <v>3660</v>
      </c>
      <c r="O1316" t="s">
        <v>62</v>
      </c>
      <c r="P1316" t="s">
        <v>110</v>
      </c>
      <c r="Q1316" t="s">
        <v>3661</v>
      </c>
      <c r="R1316" s="1">
        <v>38.880000000000003</v>
      </c>
      <c r="S1316">
        <v>6</v>
      </c>
      <c r="T1316">
        <f t="shared" si="20"/>
        <v>19</v>
      </c>
      <c r="U1316" t="s">
        <v>75</v>
      </c>
      <c r="V1316">
        <v>0</v>
      </c>
      <c r="W1316">
        <v>0</v>
      </c>
      <c r="X1316" s="1">
        <v>0</v>
      </c>
      <c r="Y1316" s="1">
        <v>38.880000000000003</v>
      </c>
      <c r="Z1316" t="s">
        <v>65</v>
      </c>
      <c r="AA1316" s="2">
        <v>18.662400000000002</v>
      </c>
      <c r="AB1316" s="3">
        <v>0.48000000000000004</v>
      </c>
      <c r="AC1316" s="1">
        <v>-20.217600000000001</v>
      </c>
      <c r="AD1316">
        <v>5</v>
      </c>
      <c r="AE1316">
        <v>5</v>
      </c>
      <c r="AF1316" t="s">
        <v>48</v>
      </c>
      <c r="AG1316">
        <v>2016</v>
      </c>
      <c r="AH1316">
        <f>COUNTBLANK(datos[[#This Row],[Row ID]:[Year sales]])</f>
        <v>0</v>
      </c>
    </row>
    <row r="1317" spans="1:34" x14ac:dyDescent="0.3">
      <c r="A1317">
        <v>1316</v>
      </c>
      <c r="B1317" t="s">
        <v>3657</v>
      </c>
      <c r="C1317" s="4">
        <v>42722</v>
      </c>
      <c r="D1317" s="4">
        <v>42727</v>
      </c>
      <c r="E1317" t="s">
        <v>67</v>
      </c>
      <c r="F1317" t="s">
        <v>3658</v>
      </c>
      <c r="G1317" t="s">
        <v>3659</v>
      </c>
      <c r="H1317" t="s">
        <v>57</v>
      </c>
      <c r="I1317" t="s">
        <v>38</v>
      </c>
      <c r="J1317" t="s">
        <v>58</v>
      </c>
      <c r="K1317" t="s">
        <v>59</v>
      </c>
      <c r="L1317">
        <v>90032</v>
      </c>
      <c r="M1317" t="s">
        <v>60</v>
      </c>
      <c r="N1317" t="s">
        <v>3662</v>
      </c>
      <c r="O1317" t="s">
        <v>43</v>
      </c>
      <c r="P1317" t="s">
        <v>83</v>
      </c>
      <c r="Q1317" t="s">
        <v>3663</v>
      </c>
      <c r="R1317" s="1">
        <v>183.84</v>
      </c>
      <c r="S1317">
        <v>8</v>
      </c>
      <c r="T1317">
        <f t="shared" si="20"/>
        <v>17</v>
      </c>
      <c r="U1317" t="s">
        <v>75</v>
      </c>
      <c r="V1317">
        <v>0</v>
      </c>
      <c r="W1317">
        <v>0</v>
      </c>
      <c r="X1317" s="1">
        <v>0</v>
      </c>
      <c r="Y1317" s="1">
        <v>183.84</v>
      </c>
      <c r="Z1317" t="s">
        <v>99</v>
      </c>
      <c r="AA1317" s="2">
        <v>62.505600000000001</v>
      </c>
      <c r="AB1317" s="3">
        <v>0.34</v>
      </c>
      <c r="AC1317" s="1">
        <v>-121.3344</v>
      </c>
      <c r="AD1317">
        <v>5</v>
      </c>
      <c r="AE1317">
        <v>5</v>
      </c>
      <c r="AF1317" t="s">
        <v>48</v>
      </c>
      <c r="AG1317">
        <v>2016</v>
      </c>
      <c r="AH1317">
        <f>COUNTBLANK(datos[[#This Row],[Row ID]:[Year sales]])</f>
        <v>0</v>
      </c>
    </row>
    <row r="1318" spans="1:34" x14ac:dyDescent="0.3">
      <c r="A1318">
        <v>1317</v>
      </c>
      <c r="B1318" t="s">
        <v>3657</v>
      </c>
      <c r="C1318" s="4">
        <v>42722</v>
      </c>
      <c r="D1318" s="4">
        <v>42727</v>
      </c>
      <c r="E1318" t="s">
        <v>67</v>
      </c>
      <c r="F1318" t="s">
        <v>3658</v>
      </c>
      <c r="G1318" t="s">
        <v>3659</v>
      </c>
      <c r="H1318" t="s">
        <v>57</v>
      </c>
      <c r="I1318" t="s">
        <v>38</v>
      </c>
      <c r="J1318" t="s">
        <v>58</v>
      </c>
      <c r="K1318" t="s">
        <v>59</v>
      </c>
      <c r="L1318">
        <v>90032</v>
      </c>
      <c r="M1318" t="s">
        <v>60</v>
      </c>
      <c r="N1318" t="s">
        <v>1629</v>
      </c>
      <c r="O1318" t="s">
        <v>62</v>
      </c>
      <c r="P1318" t="s">
        <v>599</v>
      </c>
      <c r="Q1318" t="s">
        <v>1630</v>
      </c>
      <c r="R1318" s="1">
        <v>579.29999999999995</v>
      </c>
      <c r="S1318">
        <v>5</v>
      </c>
      <c r="T1318">
        <f t="shared" si="20"/>
        <v>24</v>
      </c>
      <c r="U1318" t="s">
        <v>75</v>
      </c>
      <c r="V1318">
        <v>0</v>
      </c>
      <c r="W1318">
        <v>0</v>
      </c>
      <c r="X1318" s="1">
        <v>0</v>
      </c>
      <c r="Y1318" s="1">
        <v>579.29999999999995</v>
      </c>
      <c r="Z1318" t="s">
        <v>53</v>
      </c>
      <c r="AA1318" s="2">
        <v>28.965</v>
      </c>
      <c r="AB1318" s="3">
        <v>0.05</v>
      </c>
      <c r="AC1318" s="1">
        <v>-550.33500000000004</v>
      </c>
      <c r="AD1318">
        <v>5</v>
      </c>
      <c r="AE1318">
        <v>5</v>
      </c>
      <c r="AF1318" t="s">
        <v>48</v>
      </c>
      <c r="AG1318">
        <v>2016</v>
      </c>
      <c r="AH1318">
        <f>COUNTBLANK(datos[[#This Row],[Row ID]:[Year sales]])</f>
        <v>0</v>
      </c>
    </row>
    <row r="1319" spans="1:34" x14ac:dyDescent="0.3">
      <c r="A1319">
        <v>1318</v>
      </c>
      <c r="B1319" t="s">
        <v>3664</v>
      </c>
      <c r="C1319" s="4">
        <v>43079</v>
      </c>
      <c r="D1319" s="4">
        <v>43083</v>
      </c>
      <c r="E1319" t="s">
        <v>67</v>
      </c>
      <c r="F1319" t="s">
        <v>621</v>
      </c>
      <c r="G1319" t="s">
        <v>622</v>
      </c>
      <c r="H1319" t="s">
        <v>37</v>
      </c>
      <c r="I1319" t="s">
        <v>38</v>
      </c>
      <c r="J1319" t="s">
        <v>166</v>
      </c>
      <c r="K1319" t="s">
        <v>167</v>
      </c>
      <c r="L1319">
        <v>19120</v>
      </c>
      <c r="M1319" t="s">
        <v>168</v>
      </c>
      <c r="N1319" t="s">
        <v>3665</v>
      </c>
      <c r="O1319" t="s">
        <v>90</v>
      </c>
      <c r="P1319" t="s">
        <v>181</v>
      </c>
      <c r="Q1319" t="s">
        <v>3666</v>
      </c>
      <c r="R1319" s="1">
        <v>14.2</v>
      </c>
      <c r="S1319">
        <v>1</v>
      </c>
      <c r="T1319">
        <f t="shared" si="20"/>
        <v>32</v>
      </c>
      <c r="U1319" t="s">
        <v>46</v>
      </c>
      <c r="V1319">
        <v>0.2</v>
      </c>
      <c r="W1319">
        <v>2.84</v>
      </c>
      <c r="X1319" s="1">
        <v>-2.84</v>
      </c>
      <c r="Y1319" s="1">
        <v>17.04</v>
      </c>
      <c r="Z1319" t="s">
        <v>65</v>
      </c>
      <c r="AA1319" s="2">
        <v>3.3725000000000001</v>
      </c>
      <c r="AB1319" s="3">
        <v>0.23750000000000002</v>
      </c>
      <c r="AC1319" s="1">
        <v>-7.9874999999999998</v>
      </c>
      <c r="AD1319">
        <v>4</v>
      </c>
      <c r="AE1319">
        <v>4</v>
      </c>
      <c r="AF1319" t="s">
        <v>48</v>
      </c>
      <c r="AG1319">
        <v>2017</v>
      </c>
      <c r="AH1319">
        <f>COUNTBLANK(datos[[#This Row],[Row ID]:[Year sales]])</f>
        <v>0</v>
      </c>
    </row>
    <row r="1320" spans="1:34" x14ac:dyDescent="0.3">
      <c r="A1320">
        <v>1319</v>
      </c>
      <c r="B1320" t="s">
        <v>3667</v>
      </c>
      <c r="C1320" s="4">
        <v>41821</v>
      </c>
      <c r="D1320" s="4">
        <v>41825</v>
      </c>
      <c r="E1320" t="s">
        <v>67</v>
      </c>
      <c r="F1320" t="s">
        <v>3668</v>
      </c>
      <c r="G1320" t="s">
        <v>3669</v>
      </c>
      <c r="H1320" t="s">
        <v>57</v>
      </c>
      <c r="I1320" t="s">
        <v>38</v>
      </c>
      <c r="J1320" t="s">
        <v>3670</v>
      </c>
      <c r="K1320" t="s">
        <v>71</v>
      </c>
      <c r="L1320">
        <v>32725</v>
      </c>
      <c r="M1320" t="s">
        <v>41</v>
      </c>
      <c r="N1320" t="s">
        <v>3543</v>
      </c>
      <c r="O1320" t="s">
        <v>90</v>
      </c>
      <c r="P1320" t="s">
        <v>91</v>
      </c>
      <c r="Q1320" t="s">
        <v>3544</v>
      </c>
      <c r="R1320" s="1">
        <v>575.91999999999996</v>
      </c>
      <c r="S1320">
        <v>2</v>
      </c>
      <c r="T1320">
        <f t="shared" si="20"/>
        <v>17</v>
      </c>
      <c r="U1320" t="s">
        <v>46</v>
      </c>
      <c r="V1320">
        <v>0.2</v>
      </c>
      <c r="W1320">
        <v>115.184</v>
      </c>
      <c r="X1320" s="1">
        <v>-115.184</v>
      </c>
      <c r="Y1320" s="1">
        <v>691.10399999999993</v>
      </c>
      <c r="Z1320" t="s">
        <v>53</v>
      </c>
      <c r="AA1320" s="2">
        <v>71.989999999999995</v>
      </c>
      <c r="AB1320" s="3">
        <v>0.125</v>
      </c>
      <c r="AC1320" s="1">
        <v>-388.74599999999998</v>
      </c>
      <c r="AD1320">
        <v>4</v>
      </c>
      <c r="AE1320">
        <v>4</v>
      </c>
      <c r="AF1320" t="s">
        <v>48</v>
      </c>
      <c r="AG1320">
        <v>2014</v>
      </c>
      <c r="AH1320">
        <f>COUNTBLANK(datos[[#This Row],[Row ID]:[Year sales]])</f>
        <v>0</v>
      </c>
    </row>
    <row r="1321" spans="1:34" x14ac:dyDescent="0.3">
      <c r="A1321">
        <v>1320</v>
      </c>
      <c r="B1321" t="s">
        <v>3667</v>
      </c>
      <c r="C1321" s="4">
        <v>41821</v>
      </c>
      <c r="D1321" s="4">
        <v>41825</v>
      </c>
      <c r="E1321" t="s">
        <v>67</v>
      </c>
      <c r="F1321" t="s">
        <v>3668</v>
      </c>
      <c r="G1321" t="s">
        <v>3669</v>
      </c>
      <c r="H1321" t="s">
        <v>57</v>
      </c>
      <c r="I1321" t="s">
        <v>38</v>
      </c>
      <c r="J1321" t="s">
        <v>3670</v>
      </c>
      <c r="K1321" t="s">
        <v>71</v>
      </c>
      <c r="L1321">
        <v>32725</v>
      </c>
      <c r="M1321" t="s">
        <v>41</v>
      </c>
      <c r="N1321" t="s">
        <v>2415</v>
      </c>
      <c r="O1321" t="s">
        <v>62</v>
      </c>
      <c r="P1321" t="s">
        <v>94</v>
      </c>
      <c r="Q1321" t="s">
        <v>2416</v>
      </c>
      <c r="R1321" s="1">
        <v>5.1840000000000002</v>
      </c>
      <c r="S1321">
        <v>6</v>
      </c>
      <c r="T1321">
        <f t="shared" si="20"/>
        <v>50</v>
      </c>
      <c r="U1321" t="s">
        <v>75</v>
      </c>
      <c r="V1321">
        <v>0.7</v>
      </c>
      <c r="W1321">
        <v>3.6288</v>
      </c>
      <c r="X1321" s="1">
        <v>-3.6288</v>
      </c>
      <c r="Y1321" s="1">
        <v>8.8127999999999993</v>
      </c>
      <c r="Z1321" t="s">
        <v>65</v>
      </c>
      <c r="AA1321" s="2">
        <v>-3.6288</v>
      </c>
      <c r="AB1321" s="3">
        <v>-0.7</v>
      </c>
      <c r="AC1321" s="1">
        <v>-5.1840000000000002</v>
      </c>
      <c r="AD1321">
        <v>4</v>
      </c>
      <c r="AE1321">
        <v>4</v>
      </c>
      <c r="AF1321" t="s">
        <v>48</v>
      </c>
      <c r="AG1321">
        <v>2014</v>
      </c>
      <c r="AH1321">
        <f>COUNTBLANK(datos[[#This Row],[Row ID]:[Year sales]])</f>
        <v>0</v>
      </c>
    </row>
    <row r="1322" spans="1:34" x14ac:dyDescent="0.3">
      <c r="A1322">
        <v>1321</v>
      </c>
      <c r="B1322" t="s">
        <v>3671</v>
      </c>
      <c r="C1322" s="4">
        <v>42769</v>
      </c>
      <c r="D1322" s="4">
        <v>42774</v>
      </c>
      <c r="E1322" t="s">
        <v>67</v>
      </c>
      <c r="F1322" t="s">
        <v>3672</v>
      </c>
      <c r="G1322" t="s">
        <v>3673</v>
      </c>
      <c r="H1322" t="s">
        <v>37</v>
      </c>
      <c r="I1322" t="s">
        <v>38</v>
      </c>
      <c r="J1322" t="s">
        <v>1029</v>
      </c>
      <c r="K1322" t="s">
        <v>518</v>
      </c>
      <c r="L1322">
        <v>45231</v>
      </c>
      <c r="M1322" t="s">
        <v>168</v>
      </c>
      <c r="N1322" t="s">
        <v>2753</v>
      </c>
      <c r="O1322" t="s">
        <v>62</v>
      </c>
      <c r="P1322" t="s">
        <v>94</v>
      </c>
      <c r="Q1322" t="s">
        <v>2754</v>
      </c>
      <c r="R1322" s="1">
        <v>5.2290000000000001</v>
      </c>
      <c r="S1322">
        <v>3</v>
      </c>
      <c r="T1322">
        <f t="shared" si="20"/>
        <v>34</v>
      </c>
      <c r="U1322" t="s">
        <v>52</v>
      </c>
      <c r="V1322">
        <v>0.7</v>
      </c>
      <c r="W1322">
        <v>3.6602999999999999</v>
      </c>
      <c r="X1322" s="1">
        <v>-3.6602999999999999</v>
      </c>
      <c r="Y1322" s="1">
        <v>8.8893000000000004</v>
      </c>
      <c r="Z1322" t="s">
        <v>65</v>
      </c>
      <c r="AA1322" s="2">
        <v>-4.1832000000000003</v>
      </c>
      <c r="AB1322" s="3">
        <v>-0.8</v>
      </c>
      <c r="AC1322" s="1">
        <v>-5.7519</v>
      </c>
      <c r="AD1322">
        <v>5</v>
      </c>
      <c r="AE1322">
        <v>5</v>
      </c>
      <c r="AF1322" t="s">
        <v>48</v>
      </c>
      <c r="AG1322">
        <v>2017</v>
      </c>
      <c r="AH1322">
        <f>COUNTBLANK(datos[[#This Row],[Row ID]:[Year sales]])</f>
        <v>0</v>
      </c>
    </row>
    <row r="1323" spans="1:34" x14ac:dyDescent="0.3">
      <c r="A1323">
        <v>1322</v>
      </c>
      <c r="B1323" t="s">
        <v>3671</v>
      </c>
      <c r="C1323" s="4">
        <v>42769</v>
      </c>
      <c r="D1323" s="4">
        <v>42774</v>
      </c>
      <c r="E1323" t="s">
        <v>67</v>
      </c>
      <c r="F1323" t="s">
        <v>3672</v>
      </c>
      <c r="G1323" t="s">
        <v>3673</v>
      </c>
      <c r="H1323" t="s">
        <v>37</v>
      </c>
      <c r="I1323" t="s">
        <v>38</v>
      </c>
      <c r="J1323" t="s">
        <v>1029</v>
      </c>
      <c r="K1323" t="s">
        <v>518</v>
      </c>
      <c r="L1323">
        <v>45231</v>
      </c>
      <c r="M1323" t="s">
        <v>168</v>
      </c>
      <c r="N1323" t="s">
        <v>2035</v>
      </c>
      <c r="O1323" t="s">
        <v>62</v>
      </c>
      <c r="P1323" t="s">
        <v>77</v>
      </c>
      <c r="Q1323" t="s">
        <v>2036</v>
      </c>
      <c r="R1323" s="1">
        <v>285.55200000000002</v>
      </c>
      <c r="S1323">
        <v>2</v>
      </c>
      <c r="T1323">
        <f t="shared" si="20"/>
        <v>49</v>
      </c>
      <c r="U1323" t="s">
        <v>46</v>
      </c>
      <c r="V1323">
        <v>0.2</v>
      </c>
      <c r="W1323">
        <v>57.110400000000006</v>
      </c>
      <c r="X1323" s="1">
        <v>-57.110399999999998</v>
      </c>
      <c r="Y1323" s="1">
        <v>342.66240000000005</v>
      </c>
      <c r="Z1323" t="s">
        <v>47</v>
      </c>
      <c r="AA1323" s="2">
        <v>35.694000000000003</v>
      </c>
      <c r="AB1323" s="3">
        <v>0.125</v>
      </c>
      <c r="AC1323" s="1">
        <v>-192.74760000000001</v>
      </c>
      <c r="AD1323">
        <v>5</v>
      </c>
      <c r="AE1323">
        <v>5</v>
      </c>
      <c r="AF1323" t="s">
        <v>48</v>
      </c>
      <c r="AG1323">
        <v>2017</v>
      </c>
      <c r="AH1323">
        <f>COUNTBLANK(datos[[#This Row],[Row ID]:[Year sales]])</f>
        <v>0</v>
      </c>
    </row>
    <row r="1324" spans="1:34" x14ac:dyDescent="0.3">
      <c r="A1324">
        <v>1323</v>
      </c>
      <c r="B1324" t="s">
        <v>3674</v>
      </c>
      <c r="C1324" s="4">
        <v>42797</v>
      </c>
      <c r="D1324" s="4">
        <v>42802</v>
      </c>
      <c r="E1324" t="s">
        <v>67</v>
      </c>
      <c r="F1324" t="s">
        <v>3675</v>
      </c>
      <c r="G1324" t="s">
        <v>3676</v>
      </c>
      <c r="H1324" t="s">
        <v>37</v>
      </c>
      <c r="I1324" t="s">
        <v>38</v>
      </c>
      <c r="J1324" t="s">
        <v>3677</v>
      </c>
      <c r="K1324" t="s">
        <v>40</v>
      </c>
      <c r="L1324">
        <v>42071</v>
      </c>
      <c r="M1324" t="s">
        <v>41</v>
      </c>
      <c r="N1324" t="s">
        <v>3678</v>
      </c>
      <c r="O1324" t="s">
        <v>62</v>
      </c>
      <c r="P1324" t="s">
        <v>97</v>
      </c>
      <c r="Q1324" t="s">
        <v>3679</v>
      </c>
      <c r="R1324" s="1">
        <v>72.8</v>
      </c>
      <c r="S1324">
        <v>5</v>
      </c>
      <c r="T1324">
        <f t="shared" si="20"/>
        <v>35</v>
      </c>
      <c r="U1324" t="s">
        <v>75</v>
      </c>
      <c r="V1324">
        <v>0</v>
      </c>
      <c r="W1324">
        <v>0</v>
      </c>
      <c r="X1324" s="1">
        <v>0</v>
      </c>
      <c r="Y1324" s="1">
        <v>72.8</v>
      </c>
      <c r="Z1324" t="s">
        <v>99</v>
      </c>
      <c r="AA1324" s="2">
        <v>19.655999999999999</v>
      </c>
      <c r="AB1324" s="3">
        <v>0.27</v>
      </c>
      <c r="AC1324" s="1">
        <v>-53.143999999999998</v>
      </c>
      <c r="AD1324">
        <v>5</v>
      </c>
      <c r="AE1324">
        <v>5</v>
      </c>
      <c r="AF1324" t="s">
        <v>48</v>
      </c>
      <c r="AG1324">
        <v>2017</v>
      </c>
      <c r="AH1324">
        <f>COUNTBLANK(datos[[#This Row],[Row ID]:[Year sales]])</f>
        <v>0</v>
      </c>
    </row>
    <row r="1325" spans="1:34" x14ac:dyDescent="0.3">
      <c r="A1325">
        <v>1324</v>
      </c>
      <c r="B1325" t="s">
        <v>3680</v>
      </c>
      <c r="C1325" s="4">
        <v>43017</v>
      </c>
      <c r="D1325" s="4">
        <v>43018</v>
      </c>
      <c r="E1325" t="s">
        <v>208</v>
      </c>
      <c r="F1325" t="s">
        <v>3681</v>
      </c>
      <c r="G1325" t="s">
        <v>3682</v>
      </c>
      <c r="H1325" t="s">
        <v>37</v>
      </c>
      <c r="I1325" t="s">
        <v>38</v>
      </c>
      <c r="J1325" t="s">
        <v>541</v>
      </c>
      <c r="K1325" t="s">
        <v>108</v>
      </c>
      <c r="L1325">
        <v>28403</v>
      </c>
      <c r="M1325" t="s">
        <v>41</v>
      </c>
      <c r="N1325" t="s">
        <v>3683</v>
      </c>
      <c r="O1325" t="s">
        <v>62</v>
      </c>
      <c r="P1325" t="s">
        <v>110</v>
      </c>
      <c r="Q1325" t="s">
        <v>3684</v>
      </c>
      <c r="R1325" s="1">
        <v>10.816000000000001</v>
      </c>
      <c r="S1325">
        <v>4</v>
      </c>
      <c r="T1325">
        <f t="shared" si="20"/>
        <v>21</v>
      </c>
      <c r="U1325" t="s">
        <v>52</v>
      </c>
      <c r="V1325">
        <v>0.2</v>
      </c>
      <c r="W1325">
        <v>2.1632000000000002</v>
      </c>
      <c r="X1325" s="1">
        <v>-2.1631999999999998</v>
      </c>
      <c r="Y1325" s="1">
        <v>12.979200000000001</v>
      </c>
      <c r="Z1325" t="s">
        <v>65</v>
      </c>
      <c r="AA1325" s="2">
        <v>3.5152000000000001</v>
      </c>
      <c r="AB1325" s="3">
        <v>0.32500000000000001</v>
      </c>
      <c r="AC1325" s="1">
        <v>-5.1375999999999999</v>
      </c>
      <c r="AD1325">
        <v>1</v>
      </c>
      <c r="AE1325">
        <v>1</v>
      </c>
      <c r="AF1325" t="s">
        <v>48</v>
      </c>
      <c r="AG1325">
        <v>2017</v>
      </c>
      <c r="AH1325">
        <f>COUNTBLANK(datos[[#This Row],[Row ID]:[Year sales]])</f>
        <v>0</v>
      </c>
    </row>
    <row r="1326" spans="1:34" x14ac:dyDescent="0.3">
      <c r="A1326">
        <v>1325</v>
      </c>
      <c r="B1326" t="s">
        <v>3685</v>
      </c>
      <c r="C1326" s="4">
        <v>41910</v>
      </c>
      <c r="D1326" s="4">
        <v>41915</v>
      </c>
      <c r="E1326" t="s">
        <v>67</v>
      </c>
      <c r="F1326" t="s">
        <v>3686</v>
      </c>
      <c r="G1326" t="s">
        <v>3687</v>
      </c>
      <c r="H1326" t="s">
        <v>57</v>
      </c>
      <c r="I1326" t="s">
        <v>38</v>
      </c>
      <c r="J1326" t="s">
        <v>1503</v>
      </c>
      <c r="K1326" t="s">
        <v>1267</v>
      </c>
      <c r="L1326">
        <v>1841</v>
      </c>
      <c r="M1326" t="s">
        <v>168</v>
      </c>
      <c r="N1326" t="s">
        <v>1659</v>
      </c>
      <c r="O1326" t="s">
        <v>62</v>
      </c>
      <c r="P1326" t="s">
        <v>77</v>
      </c>
      <c r="Q1326" t="s">
        <v>1660</v>
      </c>
      <c r="R1326" s="1">
        <v>46.26</v>
      </c>
      <c r="S1326">
        <v>3</v>
      </c>
      <c r="T1326">
        <f t="shared" si="20"/>
        <v>35</v>
      </c>
      <c r="U1326" t="s">
        <v>52</v>
      </c>
      <c r="V1326">
        <v>0</v>
      </c>
      <c r="W1326">
        <v>0</v>
      </c>
      <c r="X1326" s="1">
        <v>0</v>
      </c>
      <c r="Y1326" s="1">
        <v>46.26</v>
      </c>
      <c r="Z1326" t="s">
        <v>65</v>
      </c>
      <c r="AA1326" s="2">
        <v>12.4902</v>
      </c>
      <c r="AB1326" s="3">
        <v>0.27</v>
      </c>
      <c r="AC1326" s="1">
        <v>-33.769799999999996</v>
      </c>
      <c r="AD1326">
        <v>5</v>
      </c>
      <c r="AE1326">
        <v>5</v>
      </c>
      <c r="AF1326" t="s">
        <v>48</v>
      </c>
      <c r="AG1326">
        <v>2014</v>
      </c>
      <c r="AH1326">
        <f>COUNTBLANK(datos[[#This Row],[Row ID]:[Year sales]])</f>
        <v>0</v>
      </c>
    </row>
    <row r="1327" spans="1:34" x14ac:dyDescent="0.3">
      <c r="A1327">
        <v>1326</v>
      </c>
      <c r="B1327" t="s">
        <v>3688</v>
      </c>
      <c r="C1327" s="4">
        <v>41786</v>
      </c>
      <c r="D1327" s="4">
        <v>41789</v>
      </c>
      <c r="E1327" t="s">
        <v>208</v>
      </c>
      <c r="F1327" t="s">
        <v>846</v>
      </c>
      <c r="G1327" t="s">
        <v>847</v>
      </c>
      <c r="H1327" t="s">
        <v>37</v>
      </c>
      <c r="I1327" t="s">
        <v>38</v>
      </c>
      <c r="J1327" t="s">
        <v>323</v>
      </c>
      <c r="K1327" t="s">
        <v>231</v>
      </c>
      <c r="L1327">
        <v>60653</v>
      </c>
      <c r="M1327" t="s">
        <v>125</v>
      </c>
      <c r="N1327" t="s">
        <v>3689</v>
      </c>
      <c r="O1327" t="s">
        <v>62</v>
      </c>
      <c r="P1327" t="s">
        <v>94</v>
      </c>
      <c r="Q1327" t="s">
        <v>3690</v>
      </c>
      <c r="R1327" s="1">
        <v>17.46</v>
      </c>
      <c r="S1327">
        <v>6</v>
      </c>
      <c r="T1327">
        <f t="shared" si="20"/>
        <v>14</v>
      </c>
      <c r="U1327" t="s">
        <v>75</v>
      </c>
      <c r="V1327">
        <v>0.8</v>
      </c>
      <c r="W1327">
        <v>13.968000000000002</v>
      </c>
      <c r="X1327" s="1">
        <v>-13.968</v>
      </c>
      <c r="Y1327" s="1">
        <v>31.428000000000004</v>
      </c>
      <c r="Z1327" t="s">
        <v>65</v>
      </c>
      <c r="AA1327" s="2">
        <v>-30.555</v>
      </c>
      <c r="AB1327" s="3">
        <v>-1.75</v>
      </c>
      <c r="AC1327" s="1">
        <v>-34.046999999999997</v>
      </c>
      <c r="AD1327">
        <v>3</v>
      </c>
      <c r="AE1327">
        <v>3</v>
      </c>
      <c r="AF1327" t="s">
        <v>48</v>
      </c>
      <c r="AG1327">
        <v>2014</v>
      </c>
      <c r="AH1327">
        <f>COUNTBLANK(datos[[#This Row],[Row ID]:[Year sales]])</f>
        <v>0</v>
      </c>
    </row>
    <row r="1328" spans="1:34" x14ac:dyDescent="0.3">
      <c r="A1328">
        <v>1327</v>
      </c>
      <c r="B1328" t="s">
        <v>3691</v>
      </c>
      <c r="C1328" s="4">
        <v>42169</v>
      </c>
      <c r="D1328" s="4">
        <v>42173</v>
      </c>
      <c r="E1328" t="s">
        <v>67</v>
      </c>
      <c r="F1328" t="s">
        <v>551</v>
      </c>
      <c r="G1328" t="s">
        <v>552</v>
      </c>
      <c r="H1328" t="s">
        <v>122</v>
      </c>
      <c r="I1328" t="s">
        <v>38</v>
      </c>
      <c r="J1328" t="s">
        <v>166</v>
      </c>
      <c r="K1328" t="s">
        <v>167</v>
      </c>
      <c r="L1328">
        <v>19120</v>
      </c>
      <c r="M1328" t="s">
        <v>168</v>
      </c>
      <c r="N1328" t="s">
        <v>3459</v>
      </c>
      <c r="O1328" t="s">
        <v>43</v>
      </c>
      <c r="P1328" t="s">
        <v>83</v>
      </c>
      <c r="Q1328" t="s">
        <v>3460</v>
      </c>
      <c r="R1328" s="1">
        <v>51.072000000000003</v>
      </c>
      <c r="S1328">
        <v>6</v>
      </c>
      <c r="T1328">
        <f t="shared" si="20"/>
        <v>13</v>
      </c>
      <c r="U1328" t="s">
        <v>75</v>
      </c>
      <c r="V1328">
        <v>0.2</v>
      </c>
      <c r="W1328">
        <v>10.214400000000001</v>
      </c>
      <c r="X1328" s="1">
        <v>-10.214399999999999</v>
      </c>
      <c r="Y1328" s="1">
        <v>61.2864</v>
      </c>
      <c r="Z1328" t="s">
        <v>99</v>
      </c>
      <c r="AA1328" s="2">
        <v>5.1071999999999997</v>
      </c>
      <c r="AB1328" s="3">
        <v>9.9999999999999992E-2</v>
      </c>
      <c r="AC1328" s="1">
        <v>-35.750399999999999</v>
      </c>
      <c r="AD1328">
        <v>4</v>
      </c>
      <c r="AE1328">
        <v>4</v>
      </c>
      <c r="AF1328" t="s">
        <v>48</v>
      </c>
      <c r="AG1328">
        <v>2015</v>
      </c>
      <c r="AH1328">
        <f>COUNTBLANK(datos[[#This Row],[Row ID]:[Year sales]])</f>
        <v>0</v>
      </c>
    </row>
    <row r="1329" spans="1:34" x14ac:dyDescent="0.3">
      <c r="A1329">
        <v>1328</v>
      </c>
      <c r="B1329" t="s">
        <v>3692</v>
      </c>
      <c r="C1329" s="4">
        <v>42459</v>
      </c>
      <c r="D1329" s="4">
        <v>42461</v>
      </c>
      <c r="E1329" t="s">
        <v>208</v>
      </c>
      <c r="F1329" t="s">
        <v>3693</v>
      </c>
      <c r="G1329" t="s">
        <v>3694</v>
      </c>
      <c r="H1329" t="s">
        <v>57</v>
      </c>
      <c r="I1329" t="s">
        <v>38</v>
      </c>
      <c r="J1329" t="s">
        <v>2826</v>
      </c>
      <c r="K1329" t="s">
        <v>769</v>
      </c>
      <c r="L1329">
        <v>6360</v>
      </c>
      <c r="M1329" t="s">
        <v>168</v>
      </c>
      <c r="N1329" t="s">
        <v>2969</v>
      </c>
      <c r="O1329" t="s">
        <v>62</v>
      </c>
      <c r="P1329" t="s">
        <v>110</v>
      </c>
      <c r="Q1329" t="s">
        <v>2970</v>
      </c>
      <c r="R1329" s="1">
        <v>11.34</v>
      </c>
      <c r="S1329">
        <v>1</v>
      </c>
      <c r="T1329">
        <f t="shared" si="20"/>
        <v>20</v>
      </c>
      <c r="U1329" t="s">
        <v>46</v>
      </c>
      <c r="V1329">
        <v>0</v>
      </c>
      <c r="W1329">
        <v>0</v>
      </c>
      <c r="X1329" s="1">
        <v>0</v>
      </c>
      <c r="Y1329" s="1">
        <v>11.34</v>
      </c>
      <c r="Z1329" t="s">
        <v>65</v>
      </c>
      <c r="AA1329" s="2">
        <v>5.5566000000000004</v>
      </c>
      <c r="AB1329" s="3">
        <v>0.49000000000000005</v>
      </c>
      <c r="AC1329" s="1">
        <v>-5.7834000000000003</v>
      </c>
      <c r="AD1329">
        <v>2</v>
      </c>
      <c r="AE1329">
        <v>2</v>
      </c>
      <c r="AF1329" t="s">
        <v>48</v>
      </c>
      <c r="AG1329">
        <v>2016</v>
      </c>
      <c r="AH1329">
        <f>COUNTBLANK(datos[[#This Row],[Row ID]:[Year sales]])</f>
        <v>0</v>
      </c>
    </row>
    <row r="1330" spans="1:34" x14ac:dyDescent="0.3">
      <c r="A1330">
        <v>1329</v>
      </c>
      <c r="B1330" t="s">
        <v>3695</v>
      </c>
      <c r="C1330" s="4">
        <v>43023</v>
      </c>
      <c r="D1330" s="4">
        <v>43026</v>
      </c>
      <c r="E1330" t="s">
        <v>34</v>
      </c>
      <c r="F1330" t="s">
        <v>3696</v>
      </c>
      <c r="G1330" t="s">
        <v>3697</v>
      </c>
      <c r="H1330" t="s">
        <v>122</v>
      </c>
      <c r="I1330" t="s">
        <v>38</v>
      </c>
      <c r="J1330" t="s">
        <v>147</v>
      </c>
      <c r="K1330" t="s">
        <v>59</v>
      </c>
      <c r="L1330">
        <v>94110</v>
      </c>
      <c r="M1330" t="s">
        <v>60</v>
      </c>
      <c r="N1330" t="s">
        <v>3698</v>
      </c>
      <c r="O1330" t="s">
        <v>62</v>
      </c>
      <c r="P1330" t="s">
        <v>86</v>
      </c>
      <c r="Q1330" t="s">
        <v>3699</v>
      </c>
      <c r="R1330" s="1">
        <v>87.92</v>
      </c>
      <c r="S1330">
        <v>4</v>
      </c>
      <c r="T1330">
        <f t="shared" si="20"/>
        <v>9</v>
      </c>
      <c r="U1330" t="s">
        <v>52</v>
      </c>
      <c r="V1330">
        <v>0</v>
      </c>
      <c r="W1330">
        <v>0</v>
      </c>
      <c r="X1330" s="1">
        <v>0</v>
      </c>
      <c r="Y1330" s="1">
        <v>87.92</v>
      </c>
      <c r="Z1330" t="s">
        <v>99</v>
      </c>
      <c r="AA1330" s="2">
        <v>26.376000000000001</v>
      </c>
      <c r="AB1330" s="3">
        <v>0.3</v>
      </c>
      <c r="AC1330" s="1">
        <v>-61.543999999999997</v>
      </c>
      <c r="AD1330">
        <v>3</v>
      </c>
      <c r="AE1330">
        <v>3</v>
      </c>
      <c r="AF1330" t="s">
        <v>48</v>
      </c>
      <c r="AG1330">
        <v>2017</v>
      </c>
      <c r="AH1330">
        <f>COUNTBLANK(datos[[#This Row],[Row ID]:[Year sales]])</f>
        <v>0</v>
      </c>
    </row>
    <row r="1331" spans="1:34" x14ac:dyDescent="0.3">
      <c r="A1331">
        <v>1330</v>
      </c>
      <c r="B1331" t="s">
        <v>3700</v>
      </c>
      <c r="C1331" s="4">
        <v>42513</v>
      </c>
      <c r="D1331" s="4">
        <v>42517</v>
      </c>
      <c r="E1331" t="s">
        <v>67</v>
      </c>
      <c r="F1331" t="s">
        <v>3701</v>
      </c>
      <c r="G1331" t="s">
        <v>3702</v>
      </c>
      <c r="H1331" t="s">
        <v>37</v>
      </c>
      <c r="I1331" t="s">
        <v>38</v>
      </c>
      <c r="J1331" t="s">
        <v>147</v>
      </c>
      <c r="K1331" t="s">
        <v>59</v>
      </c>
      <c r="L1331">
        <v>94109</v>
      </c>
      <c r="M1331" t="s">
        <v>60</v>
      </c>
      <c r="N1331" t="s">
        <v>3497</v>
      </c>
      <c r="O1331" t="s">
        <v>43</v>
      </c>
      <c r="P1331" t="s">
        <v>83</v>
      </c>
      <c r="Q1331" t="s">
        <v>3498</v>
      </c>
      <c r="R1331" s="1">
        <v>37.049999999999997</v>
      </c>
      <c r="S1331">
        <v>3</v>
      </c>
      <c r="T1331">
        <f t="shared" si="20"/>
        <v>18</v>
      </c>
      <c r="U1331" t="s">
        <v>52</v>
      </c>
      <c r="V1331">
        <v>0</v>
      </c>
      <c r="W1331">
        <v>0</v>
      </c>
      <c r="X1331" s="1">
        <v>0</v>
      </c>
      <c r="Y1331" s="1">
        <v>37.049999999999997</v>
      </c>
      <c r="Z1331" t="s">
        <v>65</v>
      </c>
      <c r="AA1331" s="2">
        <v>16.302</v>
      </c>
      <c r="AB1331" s="3">
        <v>0.44</v>
      </c>
      <c r="AC1331" s="1">
        <v>-20.748000000000001</v>
      </c>
      <c r="AD1331">
        <v>4</v>
      </c>
      <c r="AE1331">
        <v>4</v>
      </c>
      <c r="AF1331" t="s">
        <v>48</v>
      </c>
      <c r="AG1331">
        <v>2016</v>
      </c>
      <c r="AH1331">
        <f>COUNTBLANK(datos[[#This Row],[Row ID]:[Year sales]])</f>
        <v>0</v>
      </c>
    </row>
    <row r="1332" spans="1:34" x14ac:dyDescent="0.3">
      <c r="A1332">
        <v>1331</v>
      </c>
      <c r="B1332" t="s">
        <v>3703</v>
      </c>
      <c r="C1332" s="4">
        <v>42888</v>
      </c>
      <c r="D1332" s="4">
        <v>42892</v>
      </c>
      <c r="E1332" t="s">
        <v>67</v>
      </c>
      <c r="F1332" t="s">
        <v>3704</v>
      </c>
      <c r="G1332" t="s">
        <v>3705</v>
      </c>
      <c r="H1332" t="s">
        <v>122</v>
      </c>
      <c r="I1332" t="s">
        <v>38</v>
      </c>
      <c r="J1332" t="s">
        <v>2653</v>
      </c>
      <c r="K1332" t="s">
        <v>518</v>
      </c>
      <c r="L1332">
        <v>44052</v>
      </c>
      <c r="M1332" t="s">
        <v>168</v>
      </c>
      <c r="N1332" t="s">
        <v>1960</v>
      </c>
      <c r="O1332" t="s">
        <v>90</v>
      </c>
      <c r="P1332" t="s">
        <v>91</v>
      </c>
      <c r="Q1332" t="s">
        <v>1961</v>
      </c>
      <c r="R1332" s="1">
        <v>2.97</v>
      </c>
      <c r="S1332">
        <v>1</v>
      </c>
      <c r="T1332">
        <f t="shared" si="20"/>
        <v>17</v>
      </c>
      <c r="U1332" t="s">
        <v>46</v>
      </c>
      <c r="V1332">
        <v>0.4</v>
      </c>
      <c r="W1332">
        <v>1.1880000000000002</v>
      </c>
      <c r="X1332" s="1">
        <v>-1.1879999999999999</v>
      </c>
      <c r="Y1332" s="1">
        <v>4.1580000000000004</v>
      </c>
      <c r="Z1332" t="s">
        <v>65</v>
      </c>
      <c r="AA1332" s="2">
        <v>-0.64349999999999996</v>
      </c>
      <c r="AB1332" s="3">
        <v>-0.21666666666666665</v>
      </c>
      <c r="AC1332" s="1">
        <v>-2.4255</v>
      </c>
      <c r="AD1332">
        <v>4</v>
      </c>
      <c r="AE1332">
        <v>4</v>
      </c>
      <c r="AF1332" t="s">
        <v>48</v>
      </c>
      <c r="AG1332">
        <v>2017</v>
      </c>
      <c r="AH1332">
        <f>COUNTBLANK(datos[[#This Row],[Row ID]:[Year sales]])</f>
        <v>0</v>
      </c>
    </row>
    <row r="1333" spans="1:34" x14ac:dyDescent="0.3">
      <c r="A1333">
        <v>1332</v>
      </c>
      <c r="B1333" t="s">
        <v>3703</v>
      </c>
      <c r="C1333" s="4">
        <v>42888</v>
      </c>
      <c r="D1333" s="4">
        <v>42892</v>
      </c>
      <c r="E1333" t="s">
        <v>67</v>
      </c>
      <c r="F1333" t="s">
        <v>3704</v>
      </c>
      <c r="G1333" t="s">
        <v>3705</v>
      </c>
      <c r="H1333" t="s">
        <v>122</v>
      </c>
      <c r="I1333" t="s">
        <v>38</v>
      </c>
      <c r="J1333" t="s">
        <v>2653</v>
      </c>
      <c r="K1333" t="s">
        <v>518</v>
      </c>
      <c r="L1333">
        <v>44052</v>
      </c>
      <c r="M1333" t="s">
        <v>168</v>
      </c>
      <c r="N1333" t="s">
        <v>1789</v>
      </c>
      <c r="O1333" t="s">
        <v>62</v>
      </c>
      <c r="P1333" t="s">
        <v>77</v>
      </c>
      <c r="Q1333" t="s">
        <v>1790</v>
      </c>
      <c r="R1333" s="1">
        <v>27.44</v>
      </c>
      <c r="S1333">
        <v>2</v>
      </c>
      <c r="T1333">
        <f t="shared" si="20"/>
        <v>27</v>
      </c>
      <c r="U1333" t="s">
        <v>46</v>
      </c>
      <c r="V1333">
        <v>0.2</v>
      </c>
      <c r="W1333">
        <v>5.4880000000000004</v>
      </c>
      <c r="X1333" s="1">
        <v>-5.4880000000000004</v>
      </c>
      <c r="Y1333" s="1">
        <v>32.928000000000004</v>
      </c>
      <c r="Z1333" t="s">
        <v>65</v>
      </c>
      <c r="AA1333" s="2">
        <v>2.4009999999999998</v>
      </c>
      <c r="AB1333" s="3">
        <v>8.7499999999999994E-2</v>
      </c>
      <c r="AC1333" s="1">
        <v>-19.550999999999998</v>
      </c>
      <c r="AD1333">
        <v>4</v>
      </c>
      <c r="AE1333">
        <v>4</v>
      </c>
      <c r="AF1333" t="s">
        <v>48</v>
      </c>
      <c r="AG1333">
        <v>2017</v>
      </c>
      <c r="AH1333">
        <f>COUNTBLANK(datos[[#This Row],[Row ID]:[Year sales]])</f>
        <v>0</v>
      </c>
    </row>
    <row r="1334" spans="1:34" x14ac:dyDescent="0.3">
      <c r="A1334">
        <v>1333</v>
      </c>
      <c r="B1334" t="s">
        <v>3706</v>
      </c>
      <c r="C1334" s="4">
        <v>41686</v>
      </c>
      <c r="D1334" s="4">
        <v>41691</v>
      </c>
      <c r="E1334" t="s">
        <v>67</v>
      </c>
      <c r="F1334" t="s">
        <v>3707</v>
      </c>
      <c r="G1334" t="s">
        <v>3708</v>
      </c>
      <c r="H1334" t="s">
        <v>37</v>
      </c>
      <c r="I1334" t="s">
        <v>38</v>
      </c>
      <c r="J1334" t="s">
        <v>837</v>
      </c>
      <c r="K1334" t="s">
        <v>124</v>
      </c>
      <c r="L1334">
        <v>75220</v>
      </c>
      <c r="M1334" t="s">
        <v>125</v>
      </c>
      <c r="N1334" t="s">
        <v>2962</v>
      </c>
      <c r="O1334" t="s">
        <v>62</v>
      </c>
      <c r="P1334" t="s">
        <v>94</v>
      </c>
      <c r="Q1334" t="s">
        <v>2963</v>
      </c>
      <c r="R1334" s="1">
        <v>1.08</v>
      </c>
      <c r="S1334">
        <v>3</v>
      </c>
      <c r="T1334">
        <f t="shared" si="20"/>
        <v>49</v>
      </c>
      <c r="U1334" t="s">
        <v>52</v>
      </c>
      <c r="V1334">
        <v>0.8</v>
      </c>
      <c r="W1334">
        <v>0.8640000000000001</v>
      </c>
      <c r="X1334" s="1">
        <v>-0.86399999999999999</v>
      </c>
      <c r="Y1334" s="1">
        <v>1.9440000000000002</v>
      </c>
      <c r="Z1334" t="s">
        <v>65</v>
      </c>
      <c r="AA1334" s="2">
        <v>-1.728</v>
      </c>
      <c r="AB1334" s="3">
        <v>-1.5999999999999999</v>
      </c>
      <c r="AC1334" s="1">
        <v>-1.944</v>
      </c>
      <c r="AD1334">
        <v>5</v>
      </c>
      <c r="AE1334">
        <v>5</v>
      </c>
      <c r="AF1334" t="s">
        <v>48</v>
      </c>
      <c r="AG1334">
        <v>2014</v>
      </c>
      <c r="AH1334">
        <f>COUNTBLANK(datos[[#This Row],[Row ID]:[Year sales]])</f>
        <v>0</v>
      </c>
    </row>
    <row r="1335" spans="1:34" x14ac:dyDescent="0.3">
      <c r="A1335">
        <v>1334</v>
      </c>
      <c r="B1335" t="s">
        <v>3706</v>
      </c>
      <c r="C1335" s="4">
        <v>41686</v>
      </c>
      <c r="D1335" s="4">
        <v>41691</v>
      </c>
      <c r="E1335" t="s">
        <v>67</v>
      </c>
      <c r="F1335" t="s">
        <v>3707</v>
      </c>
      <c r="G1335" t="s">
        <v>3708</v>
      </c>
      <c r="H1335" t="s">
        <v>37</v>
      </c>
      <c r="I1335" t="s">
        <v>38</v>
      </c>
      <c r="J1335" t="s">
        <v>837</v>
      </c>
      <c r="K1335" t="s">
        <v>124</v>
      </c>
      <c r="L1335">
        <v>75220</v>
      </c>
      <c r="M1335" t="s">
        <v>125</v>
      </c>
      <c r="N1335" t="s">
        <v>3709</v>
      </c>
      <c r="O1335" t="s">
        <v>62</v>
      </c>
      <c r="P1335" t="s">
        <v>97</v>
      </c>
      <c r="Q1335" t="s">
        <v>3710</v>
      </c>
      <c r="R1335" s="1">
        <v>7.96</v>
      </c>
      <c r="S1335">
        <v>2</v>
      </c>
      <c r="T1335">
        <f t="shared" si="20"/>
        <v>9</v>
      </c>
      <c r="U1335" t="s">
        <v>46</v>
      </c>
      <c r="V1335">
        <v>0.8</v>
      </c>
      <c r="W1335">
        <v>6.3680000000000003</v>
      </c>
      <c r="X1335" s="1">
        <v>-6.3680000000000003</v>
      </c>
      <c r="Y1335" s="1">
        <v>14.327999999999999</v>
      </c>
      <c r="Z1335" t="s">
        <v>65</v>
      </c>
      <c r="AA1335" s="2">
        <v>-13.93</v>
      </c>
      <c r="AB1335" s="3">
        <v>-1.75</v>
      </c>
      <c r="AC1335" s="1">
        <v>-15.522</v>
      </c>
      <c r="AD1335">
        <v>5</v>
      </c>
      <c r="AE1335">
        <v>5</v>
      </c>
      <c r="AF1335" t="s">
        <v>48</v>
      </c>
      <c r="AG1335">
        <v>2014</v>
      </c>
      <c r="AH1335">
        <f>COUNTBLANK(datos[[#This Row],[Row ID]:[Year sales]])</f>
        <v>0</v>
      </c>
    </row>
    <row r="1336" spans="1:34" x14ac:dyDescent="0.3">
      <c r="A1336">
        <v>1335</v>
      </c>
      <c r="B1336" t="s">
        <v>3711</v>
      </c>
      <c r="C1336" s="4">
        <v>41765</v>
      </c>
      <c r="D1336" s="4">
        <v>41769</v>
      </c>
      <c r="E1336" t="s">
        <v>67</v>
      </c>
      <c r="F1336" t="s">
        <v>120</v>
      </c>
      <c r="G1336" t="s">
        <v>121</v>
      </c>
      <c r="H1336" t="s">
        <v>122</v>
      </c>
      <c r="I1336" t="s">
        <v>38</v>
      </c>
      <c r="J1336" t="s">
        <v>58</v>
      </c>
      <c r="K1336" t="s">
        <v>59</v>
      </c>
      <c r="L1336">
        <v>90049</v>
      </c>
      <c r="M1336" t="s">
        <v>60</v>
      </c>
      <c r="N1336" t="s">
        <v>2812</v>
      </c>
      <c r="O1336" t="s">
        <v>62</v>
      </c>
      <c r="P1336" t="s">
        <v>94</v>
      </c>
      <c r="Q1336" t="s">
        <v>2813</v>
      </c>
      <c r="R1336" s="1">
        <v>140.73599999999999</v>
      </c>
      <c r="S1336">
        <v>8</v>
      </c>
      <c r="T1336">
        <f t="shared" si="20"/>
        <v>44</v>
      </c>
      <c r="U1336" t="s">
        <v>75</v>
      </c>
      <c r="V1336">
        <v>0.2</v>
      </c>
      <c r="W1336">
        <v>28.147199999999998</v>
      </c>
      <c r="X1336" s="1">
        <v>-28.147200000000002</v>
      </c>
      <c r="Y1336" s="1">
        <v>168.88319999999999</v>
      </c>
      <c r="Z1336" t="s">
        <v>99</v>
      </c>
      <c r="AA1336" s="2">
        <v>52.776000000000003</v>
      </c>
      <c r="AB1336" s="3">
        <v>0.37500000000000006</v>
      </c>
      <c r="AC1336" s="1">
        <v>-59.812800000000003</v>
      </c>
      <c r="AD1336">
        <v>4</v>
      </c>
      <c r="AE1336">
        <v>4</v>
      </c>
      <c r="AF1336" t="s">
        <v>48</v>
      </c>
      <c r="AG1336">
        <v>2014</v>
      </c>
      <c r="AH1336">
        <f>COUNTBLANK(datos[[#This Row],[Row ID]:[Year sales]])</f>
        <v>0</v>
      </c>
    </row>
    <row r="1337" spans="1:34" x14ac:dyDescent="0.3">
      <c r="A1337">
        <v>1336</v>
      </c>
      <c r="B1337" t="s">
        <v>3712</v>
      </c>
      <c r="C1337" s="4">
        <v>42506</v>
      </c>
      <c r="D1337" s="4">
        <v>42513</v>
      </c>
      <c r="E1337" t="s">
        <v>67</v>
      </c>
      <c r="F1337" t="s">
        <v>3713</v>
      </c>
      <c r="G1337" t="s">
        <v>3714</v>
      </c>
      <c r="H1337" t="s">
        <v>37</v>
      </c>
      <c r="I1337" t="s">
        <v>38</v>
      </c>
      <c r="J1337" t="s">
        <v>3715</v>
      </c>
      <c r="K1337" t="s">
        <v>769</v>
      </c>
      <c r="L1337">
        <v>6457</v>
      </c>
      <c r="M1337" t="s">
        <v>168</v>
      </c>
      <c r="N1337" t="s">
        <v>3716</v>
      </c>
      <c r="O1337" t="s">
        <v>62</v>
      </c>
      <c r="P1337" t="s">
        <v>77</v>
      </c>
      <c r="Q1337" t="s">
        <v>3717</v>
      </c>
      <c r="R1337" s="1">
        <v>552.55999999999995</v>
      </c>
      <c r="S1337">
        <v>4</v>
      </c>
      <c r="T1337">
        <f t="shared" si="20"/>
        <v>35</v>
      </c>
      <c r="U1337" t="s">
        <v>52</v>
      </c>
      <c r="V1337">
        <v>0</v>
      </c>
      <c r="W1337">
        <v>0</v>
      </c>
      <c r="X1337" s="1">
        <v>0</v>
      </c>
      <c r="Y1337" s="1">
        <v>552.55999999999995</v>
      </c>
      <c r="Z1337" t="s">
        <v>53</v>
      </c>
      <c r="AA1337" s="2">
        <v>0</v>
      </c>
      <c r="AB1337" s="3">
        <v>0</v>
      </c>
      <c r="AC1337" s="1">
        <v>-552.55999999999995</v>
      </c>
      <c r="AD1337">
        <v>7</v>
      </c>
      <c r="AE1337">
        <v>7</v>
      </c>
      <c r="AF1337" t="s">
        <v>48</v>
      </c>
      <c r="AG1337">
        <v>2016</v>
      </c>
      <c r="AH1337">
        <f>COUNTBLANK(datos[[#This Row],[Row ID]:[Year sales]])</f>
        <v>0</v>
      </c>
    </row>
    <row r="1338" spans="1:34" x14ac:dyDescent="0.3">
      <c r="A1338">
        <v>1337</v>
      </c>
      <c r="B1338" t="s">
        <v>3718</v>
      </c>
      <c r="C1338" s="4">
        <v>42827</v>
      </c>
      <c r="D1338" s="4">
        <v>42832</v>
      </c>
      <c r="E1338" t="s">
        <v>67</v>
      </c>
      <c r="F1338" t="s">
        <v>3719</v>
      </c>
      <c r="G1338" t="s">
        <v>3720</v>
      </c>
      <c r="H1338" t="s">
        <v>37</v>
      </c>
      <c r="I1338" t="s">
        <v>38</v>
      </c>
      <c r="J1338" t="s">
        <v>58</v>
      </c>
      <c r="K1338" t="s">
        <v>59</v>
      </c>
      <c r="L1338">
        <v>90008</v>
      </c>
      <c r="M1338" t="s">
        <v>60</v>
      </c>
      <c r="N1338" t="s">
        <v>3533</v>
      </c>
      <c r="O1338" t="s">
        <v>43</v>
      </c>
      <c r="P1338" t="s">
        <v>83</v>
      </c>
      <c r="Q1338" t="s">
        <v>3534</v>
      </c>
      <c r="R1338" s="1">
        <v>25.11</v>
      </c>
      <c r="S1338">
        <v>3</v>
      </c>
      <c r="T1338">
        <f t="shared" si="20"/>
        <v>38</v>
      </c>
      <c r="U1338" t="s">
        <v>52</v>
      </c>
      <c r="V1338">
        <v>0</v>
      </c>
      <c r="W1338">
        <v>0</v>
      </c>
      <c r="X1338" s="1">
        <v>0</v>
      </c>
      <c r="Y1338" s="1">
        <v>25.11</v>
      </c>
      <c r="Z1338" t="s">
        <v>65</v>
      </c>
      <c r="AA1338" s="2">
        <v>6.5286</v>
      </c>
      <c r="AB1338" s="3">
        <v>0.26</v>
      </c>
      <c r="AC1338" s="1">
        <v>-18.581399999999999</v>
      </c>
      <c r="AD1338">
        <v>5</v>
      </c>
      <c r="AE1338">
        <v>5</v>
      </c>
      <c r="AF1338" t="s">
        <v>48</v>
      </c>
      <c r="AG1338">
        <v>2017</v>
      </c>
      <c r="AH1338">
        <f>COUNTBLANK(datos[[#This Row],[Row ID]:[Year sales]])</f>
        <v>0</v>
      </c>
    </row>
    <row r="1339" spans="1:34" x14ac:dyDescent="0.3">
      <c r="A1339">
        <v>1338</v>
      </c>
      <c r="B1339" t="s">
        <v>3721</v>
      </c>
      <c r="C1339" s="4">
        <v>42825</v>
      </c>
      <c r="D1339" s="4">
        <v>42827</v>
      </c>
      <c r="E1339" t="s">
        <v>34</v>
      </c>
      <c r="F1339" t="s">
        <v>3722</v>
      </c>
      <c r="G1339" t="s">
        <v>3723</v>
      </c>
      <c r="H1339" t="s">
        <v>37</v>
      </c>
      <c r="I1339" t="s">
        <v>38</v>
      </c>
      <c r="J1339" t="s">
        <v>286</v>
      </c>
      <c r="K1339" t="s">
        <v>287</v>
      </c>
      <c r="L1339">
        <v>10011</v>
      </c>
      <c r="M1339" t="s">
        <v>168</v>
      </c>
      <c r="N1339" t="s">
        <v>3724</v>
      </c>
      <c r="O1339" t="s">
        <v>43</v>
      </c>
      <c r="P1339" t="s">
        <v>83</v>
      </c>
      <c r="Q1339" t="s">
        <v>3725</v>
      </c>
      <c r="R1339" s="1">
        <v>29.78</v>
      </c>
      <c r="S1339">
        <v>2</v>
      </c>
      <c r="T1339">
        <f t="shared" si="20"/>
        <v>36</v>
      </c>
      <c r="U1339" t="s">
        <v>46</v>
      </c>
      <c r="V1339">
        <v>0</v>
      </c>
      <c r="W1339">
        <v>0</v>
      </c>
      <c r="X1339" s="1">
        <v>0</v>
      </c>
      <c r="Y1339" s="1">
        <v>29.78</v>
      </c>
      <c r="Z1339" t="s">
        <v>65</v>
      </c>
      <c r="AA1339" s="2">
        <v>8.0405999999999995</v>
      </c>
      <c r="AB1339" s="3">
        <v>0.26999999999999996</v>
      </c>
      <c r="AC1339" s="1">
        <v>-21.7394</v>
      </c>
      <c r="AD1339">
        <v>2</v>
      </c>
      <c r="AE1339">
        <v>2</v>
      </c>
      <c r="AF1339" t="s">
        <v>48</v>
      </c>
      <c r="AG1339">
        <v>2017</v>
      </c>
      <c r="AH1339">
        <f>COUNTBLANK(datos[[#This Row],[Row ID]:[Year sales]])</f>
        <v>0</v>
      </c>
    </row>
    <row r="1340" spans="1:34" x14ac:dyDescent="0.3">
      <c r="A1340">
        <v>1339</v>
      </c>
      <c r="B1340" t="s">
        <v>3721</v>
      </c>
      <c r="C1340" s="4">
        <v>42825</v>
      </c>
      <c r="D1340" s="4">
        <v>42827</v>
      </c>
      <c r="E1340" t="s">
        <v>34</v>
      </c>
      <c r="F1340" t="s">
        <v>3722</v>
      </c>
      <c r="G1340" t="s">
        <v>3723</v>
      </c>
      <c r="H1340" t="s">
        <v>37</v>
      </c>
      <c r="I1340" t="s">
        <v>38</v>
      </c>
      <c r="J1340" t="s">
        <v>286</v>
      </c>
      <c r="K1340" t="s">
        <v>287</v>
      </c>
      <c r="L1340">
        <v>10011</v>
      </c>
      <c r="M1340" t="s">
        <v>168</v>
      </c>
      <c r="N1340" t="s">
        <v>3726</v>
      </c>
      <c r="O1340" t="s">
        <v>90</v>
      </c>
      <c r="P1340" t="s">
        <v>91</v>
      </c>
      <c r="Q1340" t="s">
        <v>3727</v>
      </c>
      <c r="R1340" s="1">
        <v>677.58</v>
      </c>
      <c r="S1340">
        <v>3</v>
      </c>
      <c r="T1340">
        <f t="shared" si="20"/>
        <v>22</v>
      </c>
      <c r="U1340" t="s">
        <v>52</v>
      </c>
      <c r="V1340">
        <v>0</v>
      </c>
      <c r="W1340">
        <v>0</v>
      </c>
      <c r="X1340" s="1">
        <v>0</v>
      </c>
      <c r="Y1340" s="1">
        <v>677.58</v>
      </c>
      <c r="Z1340" t="s">
        <v>53</v>
      </c>
      <c r="AA1340" s="2">
        <v>176.17080000000001</v>
      </c>
      <c r="AB1340" s="3">
        <v>0.26</v>
      </c>
      <c r="AC1340" s="1">
        <v>-501.4092</v>
      </c>
      <c r="AD1340">
        <v>2</v>
      </c>
      <c r="AE1340">
        <v>2</v>
      </c>
      <c r="AF1340" t="s">
        <v>48</v>
      </c>
      <c r="AG1340">
        <v>2017</v>
      </c>
      <c r="AH1340">
        <f>COUNTBLANK(datos[[#This Row],[Row ID]:[Year sales]])</f>
        <v>0</v>
      </c>
    </row>
    <row r="1341" spans="1:34" x14ac:dyDescent="0.3">
      <c r="A1341">
        <v>1340</v>
      </c>
      <c r="B1341" t="s">
        <v>3721</v>
      </c>
      <c r="C1341" s="4">
        <v>42825</v>
      </c>
      <c r="D1341" s="4">
        <v>42827</v>
      </c>
      <c r="E1341" t="s">
        <v>34</v>
      </c>
      <c r="F1341" t="s">
        <v>3722</v>
      </c>
      <c r="G1341" t="s">
        <v>3723</v>
      </c>
      <c r="H1341" t="s">
        <v>37</v>
      </c>
      <c r="I1341" t="s">
        <v>38</v>
      </c>
      <c r="J1341" t="s">
        <v>286</v>
      </c>
      <c r="K1341" t="s">
        <v>287</v>
      </c>
      <c r="L1341">
        <v>10011</v>
      </c>
      <c r="M1341" t="s">
        <v>168</v>
      </c>
      <c r="N1341" t="s">
        <v>3728</v>
      </c>
      <c r="O1341" t="s">
        <v>62</v>
      </c>
      <c r="P1341" t="s">
        <v>110</v>
      </c>
      <c r="Q1341" t="s">
        <v>3729</v>
      </c>
      <c r="R1341" s="1">
        <v>75.040000000000006</v>
      </c>
      <c r="S1341">
        <v>8</v>
      </c>
      <c r="T1341">
        <f t="shared" si="20"/>
        <v>21</v>
      </c>
      <c r="U1341" t="s">
        <v>75</v>
      </c>
      <c r="V1341">
        <v>0</v>
      </c>
      <c r="W1341">
        <v>0</v>
      </c>
      <c r="X1341" s="1">
        <v>0</v>
      </c>
      <c r="Y1341" s="1">
        <v>75.040000000000006</v>
      </c>
      <c r="Z1341" t="s">
        <v>99</v>
      </c>
      <c r="AA1341" s="2">
        <v>36.019199999999998</v>
      </c>
      <c r="AB1341" s="3">
        <v>0.47999999999999993</v>
      </c>
      <c r="AC1341" s="1">
        <v>-39.020800000000001</v>
      </c>
      <c r="AD1341">
        <v>2</v>
      </c>
      <c r="AE1341">
        <v>2</v>
      </c>
      <c r="AF1341" t="s">
        <v>48</v>
      </c>
      <c r="AG1341">
        <v>2017</v>
      </c>
      <c r="AH1341">
        <f>COUNTBLANK(datos[[#This Row],[Row ID]:[Year sales]])</f>
        <v>0</v>
      </c>
    </row>
    <row r="1342" spans="1:34" x14ac:dyDescent="0.3">
      <c r="A1342">
        <v>1341</v>
      </c>
      <c r="B1342" t="s">
        <v>3730</v>
      </c>
      <c r="C1342" s="4">
        <v>42737</v>
      </c>
      <c r="D1342" s="4">
        <v>42739</v>
      </c>
      <c r="E1342" t="s">
        <v>208</v>
      </c>
      <c r="F1342" t="s">
        <v>3731</v>
      </c>
      <c r="G1342" t="s">
        <v>3732</v>
      </c>
      <c r="H1342" t="s">
        <v>57</v>
      </c>
      <c r="I1342" t="s">
        <v>38</v>
      </c>
      <c r="J1342" t="s">
        <v>1545</v>
      </c>
      <c r="K1342" t="s">
        <v>108</v>
      </c>
      <c r="L1342">
        <v>28540</v>
      </c>
      <c r="M1342" t="s">
        <v>41</v>
      </c>
      <c r="N1342" t="s">
        <v>3733</v>
      </c>
      <c r="O1342" t="s">
        <v>90</v>
      </c>
      <c r="P1342" t="s">
        <v>704</v>
      </c>
      <c r="Q1342" t="s">
        <v>3734</v>
      </c>
      <c r="R1342" s="1">
        <v>695.7</v>
      </c>
      <c r="S1342">
        <v>2</v>
      </c>
      <c r="T1342">
        <f t="shared" si="20"/>
        <v>4</v>
      </c>
      <c r="U1342" t="s">
        <v>46</v>
      </c>
      <c r="V1342">
        <v>0.5</v>
      </c>
      <c r="W1342">
        <v>347.85</v>
      </c>
      <c r="X1342" s="1">
        <v>-347.85</v>
      </c>
      <c r="Y1342" s="1">
        <v>1043.5500000000002</v>
      </c>
      <c r="Z1342" t="s">
        <v>53</v>
      </c>
      <c r="AA1342" s="2">
        <v>-27.827999999999999</v>
      </c>
      <c r="AB1342" s="3">
        <v>-3.9999999999999994E-2</v>
      </c>
      <c r="AC1342" s="1">
        <v>-375.678</v>
      </c>
      <c r="AD1342">
        <v>2</v>
      </c>
      <c r="AE1342">
        <v>2</v>
      </c>
      <c r="AF1342" t="s">
        <v>48</v>
      </c>
      <c r="AG1342">
        <v>2017</v>
      </c>
      <c r="AH1342">
        <f>COUNTBLANK(datos[[#This Row],[Row ID]:[Year sales]])</f>
        <v>0</v>
      </c>
    </row>
    <row r="1343" spans="1:34" x14ac:dyDescent="0.3">
      <c r="A1343">
        <v>1342</v>
      </c>
      <c r="B1343" t="s">
        <v>3730</v>
      </c>
      <c r="C1343" s="4">
        <v>42737</v>
      </c>
      <c r="D1343" s="4">
        <v>42739</v>
      </c>
      <c r="E1343" t="s">
        <v>208</v>
      </c>
      <c r="F1343" t="s">
        <v>3731</v>
      </c>
      <c r="G1343" t="s">
        <v>3732</v>
      </c>
      <c r="H1343" t="s">
        <v>57</v>
      </c>
      <c r="I1343" t="s">
        <v>38</v>
      </c>
      <c r="J1343" t="s">
        <v>1545</v>
      </c>
      <c r="K1343" t="s">
        <v>108</v>
      </c>
      <c r="L1343">
        <v>28540</v>
      </c>
      <c r="M1343" t="s">
        <v>41</v>
      </c>
      <c r="N1343" t="s">
        <v>3393</v>
      </c>
      <c r="O1343" t="s">
        <v>62</v>
      </c>
      <c r="P1343" t="s">
        <v>94</v>
      </c>
      <c r="Q1343" t="s">
        <v>3394</v>
      </c>
      <c r="R1343" s="1">
        <v>15.66</v>
      </c>
      <c r="S1343">
        <v>5</v>
      </c>
      <c r="T1343">
        <f t="shared" si="20"/>
        <v>27</v>
      </c>
      <c r="U1343" t="s">
        <v>75</v>
      </c>
      <c r="V1343">
        <v>0.7</v>
      </c>
      <c r="W1343">
        <v>10.962</v>
      </c>
      <c r="X1343" s="1">
        <v>-10.962</v>
      </c>
      <c r="Y1343" s="1">
        <v>26.622</v>
      </c>
      <c r="Z1343" t="s">
        <v>65</v>
      </c>
      <c r="AA1343" s="2">
        <v>-12.528</v>
      </c>
      <c r="AB1343" s="3">
        <v>-0.8</v>
      </c>
      <c r="AC1343" s="1">
        <v>-17.225999999999999</v>
      </c>
      <c r="AD1343">
        <v>2</v>
      </c>
      <c r="AE1343">
        <v>2</v>
      </c>
      <c r="AF1343" t="s">
        <v>48</v>
      </c>
      <c r="AG1343">
        <v>2017</v>
      </c>
      <c r="AH1343">
        <f>COUNTBLANK(datos[[#This Row],[Row ID]:[Year sales]])</f>
        <v>0</v>
      </c>
    </row>
    <row r="1344" spans="1:34" x14ac:dyDescent="0.3">
      <c r="A1344">
        <v>1343</v>
      </c>
      <c r="B1344" t="s">
        <v>3730</v>
      </c>
      <c r="C1344" s="4">
        <v>42737</v>
      </c>
      <c r="D1344" s="4">
        <v>42739</v>
      </c>
      <c r="E1344" t="s">
        <v>208</v>
      </c>
      <c r="F1344" t="s">
        <v>3731</v>
      </c>
      <c r="G1344" t="s">
        <v>3732</v>
      </c>
      <c r="H1344" t="s">
        <v>57</v>
      </c>
      <c r="I1344" t="s">
        <v>38</v>
      </c>
      <c r="J1344" t="s">
        <v>1545</v>
      </c>
      <c r="K1344" t="s">
        <v>108</v>
      </c>
      <c r="L1344">
        <v>28540</v>
      </c>
      <c r="M1344" t="s">
        <v>41</v>
      </c>
      <c r="N1344" t="s">
        <v>188</v>
      </c>
      <c r="O1344" t="s">
        <v>62</v>
      </c>
      <c r="P1344" t="s">
        <v>94</v>
      </c>
      <c r="Q1344" t="s">
        <v>189</v>
      </c>
      <c r="R1344" s="1">
        <v>28.853999999999999</v>
      </c>
      <c r="S1344">
        <v>6</v>
      </c>
      <c r="T1344">
        <f t="shared" si="20"/>
        <v>32</v>
      </c>
      <c r="U1344" t="s">
        <v>75</v>
      </c>
      <c r="V1344">
        <v>0.7</v>
      </c>
      <c r="W1344">
        <v>20.197799999999997</v>
      </c>
      <c r="X1344" s="1">
        <v>-20.197800000000001</v>
      </c>
      <c r="Y1344" s="1">
        <v>49.0518</v>
      </c>
      <c r="Z1344" t="s">
        <v>65</v>
      </c>
      <c r="AA1344" s="2">
        <v>-21.159600000000001</v>
      </c>
      <c r="AB1344" s="3">
        <v>-0.73333333333333339</v>
      </c>
      <c r="AC1344" s="1">
        <v>-29.815799999999999</v>
      </c>
      <c r="AD1344">
        <v>2</v>
      </c>
      <c r="AE1344">
        <v>2</v>
      </c>
      <c r="AF1344" t="s">
        <v>48</v>
      </c>
      <c r="AG1344">
        <v>2017</v>
      </c>
      <c r="AH1344">
        <f>COUNTBLANK(datos[[#This Row],[Row ID]:[Year sales]])</f>
        <v>0</v>
      </c>
    </row>
    <row r="1345" spans="1:34" x14ac:dyDescent="0.3">
      <c r="A1345">
        <v>1344</v>
      </c>
      <c r="B1345" t="s">
        <v>3735</v>
      </c>
      <c r="C1345" s="4">
        <v>42152</v>
      </c>
      <c r="D1345" s="4">
        <v>42156</v>
      </c>
      <c r="E1345" t="s">
        <v>67</v>
      </c>
      <c r="F1345" t="s">
        <v>427</v>
      </c>
      <c r="G1345" t="s">
        <v>428</v>
      </c>
      <c r="H1345" t="s">
        <v>37</v>
      </c>
      <c r="I1345" t="s">
        <v>38</v>
      </c>
      <c r="J1345" t="s">
        <v>3736</v>
      </c>
      <c r="K1345" t="s">
        <v>287</v>
      </c>
      <c r="L1345">
        <v>11520</v>
      </c>
      <c r="M1345" t="s">
        <v>168</v>
      </c>
      <c r="N1345" t="s">
        <v>3737</v>
      </c>
      <c r="O1345" t="s">
        <v>62</v>
      </c>
      <c r="P1345" t="s">
        <v>86</v>
      </c>
      <c r="Q1345" t="s">
        <v>3738</v>
      </c>
      <c r="R1345" s="1">
        <v>47.82</v>
      </c>
      <c r="S1345">
        <v>3</v>
      </c>
      <c r="T1345">
        <f t="shared" si="20"/>
        <v>6</v>
      </c>
      <c r="U1345" t="s">
        <v>52</v>
      </c>
      <c r="V1345">
        <v>0</v>
      </c>
      <c r="W1345">
        <v>0</v>
      </c>
      <c r="X1345" s="1">
        <v>0</v>
      </c>
      <c r="Y1345" s="1">
        <v>47.82</v>
      </c>
      <c r="Z1345" t="s">
        <v>65</v>
      </c>
      <c r="AA1345" s="2">
        <v>14.346</v>
      </c>
      <c r="AB1345" s="3">
        <v>0.3</v>
      </c>
      <c r="AC1345" s="1">
        <v>-33.473999999999997</v>
      </c>
      <c r="AD1345">
        <v>4</v>
      </c>
      <c r="AE1345">
        <v>4</v>
      </c>
      <c r="AF1345" t="s">
        <v>48</v>
      </c>
      <c r="AG1345">
        <v>2015</v>
      </c>
      <c r="AH1345">
        <f>COUNTBLANK(datos[[#This Row],[Row ID]:[Year sales]])</f>
        <v>0</v>
      </c>
    </row>
    <row r="1346" spans="1:34" x14ac:dyDescent="0.3">
      <c r="A1346">
        <v>1345</v>
      </c>
      <c r="B1346" t="s">
        <v>3735</v>
      </c>
      <c r="C1346" s="4">
        <v>42152</v>
      </c>
      <c r="D1346" s="4">
        <v>42156</v>
      </c>
      <c r="E1346" t="s">
        <v>67</v>
      </c>
      <c r="F1346" t="s">
        <v>427</v>
      </c>
      <c r="G1346" t="s">
        <v>428</v>
      </c>
      <c r="H1346" t="s">
        <v>37</v>
      </c>
      <c r="I1346" t="s">
        <v>38</v>
      </c>
      <c r="J1346" t="s">
        <v>3736</v>
      </c>
      <c r="K1346" t="s">
        <v>287</v>
      </c>
      <c r="L1346">
        <v>11520</v>
      </c>
      <c r="M1346" t="s">
        <v>168</v>
      </c>
      <c r="N1346" t="s">
        <v>3739</v>
      </c>
      <c r="O1346" t="s">
        <v>62</v>
      </c>
      <c r="P1346" t="s">
        <v>63</v>
      </c>
      <c r="Q1346" t="s">
        <v>3740</v>
      </c>
      <c r="R1346" s="1">
        <v>13.05</v>
      </c>
      <c r="S1346">
        <v>5</v>
      </c>
      <c r="T1346">
        <f t="shared" ref="T1346:T1409" si="21">SUMIF(Q:Q, Q1346, S:S)</f>
        <v>23</v>
      </c>
      <c r="U1346" t="s">
        <v>75</v>
      </c>
      <c r="V1346">
        <v>0</v>
      </c>
      <c r="W1346">
        <v>0</v>
      </c>
      <c r="X1346" s="1">
        <v>0</v>
      </c>
      <c r="Y1346" s="1">
        <v>13.05</v>
      </c>
      <c r="Z1346" t="s">
        <v>65</v>
      </c>
      <c r="AA1346" s="2">
        <v>6.0030000000000001</v>
      </c>
      <c r="AB1346" s="3">
        <v>0.45999999999999996</v>
      </c>
      <c r="AC1346" s="1">
        <v>-7.0469999999999997</v>
      </c>
      <c r="AD1346">
        <v>4</v>
      </c>
      <c r="AE1346">
        <v>4</v>
      </c>
      <c r="AF1346" t="s">
        <v>48</v>
      </c>
      <c r="AG1346">
        <v>2015</v>
      </c>
      <c r="AH1346">
        <f>COUNTBLANK(datos[[#This Row],[Row ID]:[Year sales]])</f>
        <v>0</v>
      </c>
    </row>
    <row r="1347" spans="1:34" x14ac:dyDescent="0.3">
      <c r="A1347">
        <v>1346</v>
      </c>
      <c r="B1347" t="s">
        <v>3741</v>
      </c>
      <c r="C1347" s="4">
        <v>41715</v>
      </c>
      <c r="D1347" s="4">
        <v>41722</v>
      </c>
      <c r="E1347" t="s">
        <v>67</v>
      </c>
      <c r="F1347" t="s">
        <v>1778</v>
      </c>
      <c r="G1347" t="s">
        <v>1779</v>
      </c>
      <c r="H1347" t="s">
        <v>37</v>
      </c>
      <c r="I1347" t="s">
        <v>38</v>
      </c>
      <c r="J1347" t="s">
        <v>954</v>
      </c>
      <c r="K1347" t="s">
        <v>249</v>
      </c>
      <c r="L1347">
        <v>55044</v>
      </c>
      <c r="M1347" t="s">
        <v>125</v>
      </c>
      <c r="N1347" t="s">
        <v>2320</v>
      </c>
      <c r="O1347" t="s">
        <v>62</v>
      </c>
      <c r="P1347" t="s">
        <v>97</v>
      </c>
      <c r="Q1347" t="s">
        <v>2321</v>
      </c>
      <c r="R1347" s="1">
        <v>93.78</v>
      </c>
      <c r="S1347">
        <v>2</v>
      </c>
      <c r="T1347">
        <f t="shared" si="21"/>
        <v>11</v>
      </c>
      <c r="U1347" t="s">
        <v>46</v>
      </c>
      <c r="V1347">
        <v>0</v>
      </c>
      <c r="W1347">
        <v>0</v>
      </c>
      <c r="X1347" s="1">
        <v>0</v>
      </c>
      <c r="Y1347" s="1">
        <v>93.78</v>
      </c>
      <c r="Z1347" t="s">
        <v>99</v>
      </c>
      <c r="AA1347" s="2">
        <v>36.574199999999998</v>
      </c>
      <c r="AB1347" s="3">
        <v>0.38999999999999996</v>
      </c>
      <c r="AC1347" s="1">
        <v>-57.205800000000004</v>
      </c>
      <c r="AD1347">
        <v>7</v>
      </c>
      <c r="AE1347">
        <v>7</v>
      </c>
      <c r="AF1347" t="s">
        <v>48</v>
      </c>
      <c r="AG1347">
        <v>2014</v>
      </c>
      <c r="AH1347">
        <f>COUNTBLANK(datos[[#This Row],[Row ID]:[Year sales]])</f>
        <v>0</v>
      </c>
    </row>
    <row r="1348" spans="1:34" x14ac:dyDescent="0.3">
      <c r="A1348">
        <v>1347</v>
      </c>
      <c r="B1348" t="s">
        <v>3741</v>
      </c>
      <c r="C1348" s="4">
        <v>41715</v>
      </c>
      <c r="D1348" s="4">
        <v>41722</v>
      </c>
      <c r="E1348" t="s">
        <v>67</v>
      </c>
      <c r="F1348" t="s">
        <v>1778</v>
      </c>
      <c r="G1348" t="s">
        <v>1779</v>
      </c>
      <c r="H1348" t="s">
        <v>37</v>
      </c>
      <c r="I1348" t="s">
        <v>38</v>
      </c>
      <c r="J1348" t="s">
        <v>954</v>
      </c>
      <c r="K1348" t="s">
        <v>249</v>
      </c>
      <c r="L1348">
        <v>55044</v>
      </c>
      <c r="M1348" t="s">
        <v>125</v>
      </c>
      <c r="N1348" t="s">
        <v>3742</v>
      </c>
      <c r="O1348" t="s">
        <v>62</v>
      </c>
      <c r="P1348" t="s">
        <v>110</v>
      </c>
      <c r="Q1348" t="s">
        <v>3743</v>
      </c>
      <c r="R1348" s="1">
        <v>47.18</v>
      </c>
      <c r="S1348">
        <v>7</v>
      </c>
      <c r="T1348">
        <f t="shared" si="21"/>
        <v>12</v>
      </c>
      <c r="U1348" t="s">
        <v>75</v>
      </c>
      <c r="V1348">
        <v>0</v>
      </c>
      <c r="W1348">
        <v>0</v>
      </c>
      <c r="X1348" s="1">
        <v>0</v>
      </c>
      <c r="Y1348" s="1">
        <v>47.18</v>
      </c>
      <c r="Z1348" t="s">
        <v>65</v>
      </c>
      <c r="AA1348" s="2">
        <v>23.59</v>
      </c>
      <c r="AB1348" s="3">
        <v>0.5</v>
      </c>
      <c r="AC1348" s="1">
        <v>-23.59</v>
      </c>
      <c r="AD1348">
        <v>7</v>
      </c>
      <c r="AE1348">
        <v>7</v>
      </c>
      <c r="AF1348" t="s">
        <v>48</v>
      </c>
      <c r="AG1348">
        <v>2014</v>
      </c>
      <c r="AH1348">
        <f>COUNTBLANK(datos[[#This Row],[Row ID]:[Year sales]])</f>
        <v>0</v>
      </c>
    </row>
    <row r="1349" spans="1:34" x14ac:dyDescent="0.3">
      <c r="A1349">
        <v>1348</v>
      </c>
      <c r="B1349" t="s">
        <v>3741</v>
      </c>
      <c r="C1349" s="4">
        <v>41715</v>
      </c>
      <c r="D1349" s="4">
        <v>41722</v>
      </c>
      <c r="E1349" t="s">
        <v>67</v>
      </c>
      <c r="F1349" t="s">
        <v>1778</v>
      </c>
      <c r="G1349" t="s">
        <v>1779</v>
      </c>
      <c r="H1349" t="s">
        <v>37</v>
      </c>
      <c r="I1349" t="s">
        <v>38</v>
      </c>
      <c r="J1349" t="s">
        <v>954</v>
      </c>
      <c r="K1349" t="s">
        <v>249</v>
      </c>
      <c r="L1349">
        <v>55044</v>
      </c>
      <c r="M1349" t="s">
        <v>125</v>
      </c>
      <c r="N1349" t="s">
        <v>3744</v>
      </c>
      <c r="O1349" t="s">
        <v>62</v>
      </c>
      <c r="P1349" t="s">
        <v>86</v>
      </c>
      <c r="Q1349" t="s">
        <v>3745</v>
      </c>
      <c r="R1349" s="1">
        <v>19.68</v>
      </c>
      <c r="S1349">
        <v>6</v>
      </c>
      <c r="T1349">
        <f t="shared" si="21"/>
        <v>30</v>
      </c>
      <c r="U1349" t="s">
        <v>75</v>
      </c>
      <c r="V1349">
        <v>0</v>
      </c>
      <c r="W1349">
        <v>0</v>
      </c>
      <c r="X1349" s="1">
        <v>0</v>
      </c>
      <c r="Y1349" s="1">
        <v>19.68</v>
      </c>
      <c r="Z1349" t="s">
        <v>65</v>
      </c>
      <c r="AA1349" s="2">
        <v>5.7072000000000003</v>
      </c>
      <c r="AB1349" s="3">
        <v>0.29000000000000004</v>
      </c>
      <c r="AC1349" s="1">
        <v>-13.972799999999999</v>
      </c>
      <c r="AD1349">
        <v>7</v>
      </c>
      <c r="AE1349">
        <v>7</v>
      </c>
      <c r="AF1349" t="s">
        <v>48</v>
      </c>
      <c r="AG1349">
        <v>2014</v>
      </c>
      <c r="AH1349">
        <f>COUNTBLANK(datos[[#This Row],[Row ID]:[Year sales]])</f>
        <v>0</v>
      </c>
    </row>
    <row r="1350" spans="1:34" x14ac:dyDescent="0.3">
      <c r="A1350">
        <v>1349</v>
      </c>
      <c r="B1350" t="s">
        <v>3741</v>
      </c>
      <c r="C1350" s="4">
        <v>41715</v>
      </c>
      <c r="D1350" s="4">
        <v>41722</v>
      </c>
      <c r="E1350" t="s">
        <v>67</v>
      </c>
      <c r="F1350" t="s">
        <v>1778</v>
      </c>
      <c r="G1350" t="s">
        <v>1779</v>
      </c>
      <c r="H1350" t="s">
        <v>37</v>
      </c>
      <c r="I1350" t="s">
        <v>38</v>
      </c>
      <c r="J1350" t="s">
        <v>954</v>
      </c>
      <c r="K1350" t="s">
        <v>249</v>
      </c>
      <c r="L1350">
        <v>55044</v>
      </c>
      <c r="M1350" t="s">
        <v>125</v>
      </c>
      <c r="N1350" t="s">
        <v>3746</v>
      </c>
      <c r="O1350" t="s">
        <v>62</v>
      </c>
      <c r="P1350" t="s">
        <v>94</v>
      </c>
      <c r="Q1350" t="s">
        <v>3747</v>
      </c>
      <c r="R1350" s="1">
        <v>53.4</v>
      </c>
      <c r="S1350">
        <v>10</v>
      </c>
      <c r="T1350">
        <f t="shared" si="21"/>
        <v>23</v>
      </c>
      <c r="U1350" t="s">
        <v>75</v>
      </c>
      <c r="V1350">
        <v>0</v>
      </c>
      <c r="W1350">
        <v>0</v>
      </c>
      <c r="X1350" s="1">
        <v>0</v>
      </c>
      <c r="Y1350" s="1">
        <v>53.4</v>
      </c>
      <c r="Z1350" t="s">
        <v>99</v>
      </c>
      <c r="AA1350" s="2">
        <v>25.097999999999999</v>
      </c>
      <c r="AB1350" s="3">
        <v>0.47</v>
      </c>
      <c r="AC1350" s="1">
        <v>-28.302</v>
      </c>
      <c r="AD1350">
        <v>7</v>
      </c>
      <c r="AE1350">
        <v>7</v>
      </c>
      <c r="AF1350" t="s">
        <v>48</v>
      </c>
      <c r="AG1350">
        <v>2014</v>
      </c>
      <c r="AH1350">
        <f>COUNTBLANK(datos[[#This Row],[Row ID]:[Year sales]])</f>
        <v>0</v>
      </c>
    </row>
    <row r="1351" spans="1:34" x14ac:dyDescent="0.3">
      <c r="A1351">
        <v>1350</v>
      </c>
      <c r="B1351" t="s">
        <v>3741</v>
      </c>
      <c r="C1351" s="4">
        <v>41715</v>
      </c>
      <c r="D1351" s="4">
        <v>41722</v>
      </c>
      <c r="E1351" t="s">
        <v>67</v>
      </c>
      <c r="F1351" t="s">
        <v>1778</v>
      </c>
      <c r="G1351" t="s">
        <v>1779</v>
      </c>
      <c r="H1351" t="s">
        <v>37</v>
      </c>
      <c r="I1351" t="s">
        <v>38</v>
      </c>
      <c r="J1351" t="s">
        <v>954</v>
      </c>
      <c r="K1351" t="s">
        <v>249</v>
      </c>
      <c r="L1351">
        <v>55044</v>
      </c>
      <c r="M1351" t="s">
        <v>125</v>
      </c>
      <c r="N1351" t="s">
        <v>3748</v>
      </c>
      <c r="O1351" t="s">
        <v>62</v>
      </c>
      <c r="P1351" t="s">
        <v>94</v>
      </c>
      <c r="Q1351" t="s">
        <v>3749</v>
      </c>
      <c r="R1351" s="1">
        <v>35.880000000000003</v>
      </c>
      <c r="S1351">
        <v>6</v>
      </c>
      <c r="T1351">
        <f t="shared" si="21"/>
        <v>12</v>
      </c>
      <c r="U1351" t="s">
        <v>75</v>
      </c>
      <c r="V1351">
        <v>0</v>
      </c>
      <c r="W1351">
        <v>0</v>
      </c>
      <c r="X1351" s="1">
        <v>0</v>
      </c>
      <c r="Y1351" s="1">
        <v>35.880000000000003</v>
      </c>
      <c r="Z1351" t="s">
        <v>65</v>
      </c>
      <c r="AA1351" s="2">
        <v>17.2224</v>
      </c>
      <c r="AB1351" s="3">
        <v>0.48</v>
      </c>
      <c r="AC1351" s="1">
        <v>-18.657599999999999</v>
      </c>
      <c r="AD1351">
        <v>7</v>
      </c>
      <c r="AE1351">
        <v>7</v>
      </c>
      <c r="AF1351" t="s">
        <v>48</v>
      </c>
      <c r="AG1351">
        <v>2014</v>
      </c>
      <c r="AH1351">
        <f>COUNTBLANK(datos[[#This Row],[Row ID]:[Year sales]])</f>
        <v>0</v>
      </c>
    </row>
    <row r="1352" spans="1:34" x14ac:dyDescent="0.3">
      <c r="A1352">
        <v>1351</v>
      </c>
      <c r="B1352" t="s">
        <v>3750</v>
      </c>
      <c r="C1352" s="4">
        <v>41915</v>
      </c>
      <c r="D1352" s="4">
        <v>41920</v>
      </c>
      <c r="E1352" t="s">
        <v>34</v>
      </c>
      <c r="F1352" t="s">
        <v>3751</v>
      </c>
      <c r="G1352" t="s">
        <v>3752</v>
      </c>
      <c r="H1352" t="s">
        <v>37</v>
      </c>
      <c r="I1352" t="s">
        <v>38</v>
      </c>
      <c r="J1352" t="s">
        <v>2404</v>
      </c>
      <c r="K1352" t="s">
        <v>231</v>
      </c>
      <c r="L1352">
        <v>60201</v>
      </c>
      <c r="M1352" t="s">
        <v>125</v>
      </c>
      <c r="N1352" t="s">
        <v>3213</v>
      </c>
      <c r="O1352" t="s">
        <v>43</v>
      </c>
      <c r="P1352" t="s">
        <v>50</v>
      </c>
      <c r="Q1352" t="s">
        <v>3214</v>
      </c>
      <c r="R1352" s="1">
        <v>258.279</v>
      </c>
      <c r="S1352">
        <v>3</v>
      </c>
      <c r="T1352">
        <f t="shared" si="21"/>
        <v>54</v>
      </c>
      <c r="U1352" t="s">
        <v>52</v>
      </c>
      <c r="V1352">
        <v>0.3</v>
      </c>
      <c r="W1352">
        <v>77.483699999999999</v>
      </c>
      <c r="X1352" s="1">
        <v>-77.483699999999999</v>
      </c>
      <c r="Y1352" s="1">
        <v>335.7627</v>
      </c>
      <c r="Z1352" t="s">
        <v>47</v>
      </c>
      <c r="AA1352" s="2">
        <v>-70.104299999999995</v>
      </c>
      <c r="AB1352" s="3">
        <v>-0.27142857142857141</v>
      </c>
      <c r="AC1352" s="1">
        <v>-250.89959999999999</v>
      </c>
      <c r="AD1352">
        <v>5</v>
      </c>
      <c r="AE1352">
        <v>5</v>
      </c>
      <c r="AF1352" t="s">
        <v>48</v>
      </c>
      <c r="AG1352">
        <v>2014</v>
      </c>
      <c r="AH1352">
        <f>COUNTBLANK(datos[[#This Row],[Row ID]:[Year sales]])</f>
        <v>0</v>
      </c>
    </row>
    <row r="1353" spans="1:34" x14ac:dyDescent="0.3">
      <c r="A1353">
        <v>1352</v>
      </c>
      <c r="B1353" t="s">
        <v>3753</v>
      </c>
      <c r="C1353" s="4">
        <v>42457</v>
      </c>
      <c r="D1353" s="4">
        <v>42460</v>
      </c>
      <c r="E1353" t="s">
        <v>208</v>
      </c>
      <c r="F1353" t="s">
        <v>3731</v>
      </c>
      <c r="G1353" t="s">
        <v>3732</v>
      </c>
      <c r="H1353" t="s">
        <v>57</v>
      </c>
      <c r="I1353" t="s">
        <v>38</v>
      </c>
      <c r="J1353" t="s">
        <v>1149</v>
      </c>
      <c r="K1353" t="s">
        <v>339</v>
      </c>
      <c r="L1353">
        <v>22204</v>
      </c>
      <c r="M1353" t="s">
        <v>41</v>
      </c>
      <c r="N1353" t="s">
        <v>3754</v>
      </c>
      <c r="O1353" t="s">
        <v>62</v>
      </c>
      <c r="P1353" t="s">
        <v>77</v>
      </c>
      <c r="Q1353" t="s">
        <v>3755</v>
      </c>
      <c r="R1353" s="1">
        <v>31.4</v>
      </c>
      <c r="S1353">
        <v>2</v>
      </c>
      <c r="T1353">
        <f t="shared" si="21"/>
        <v>17</v>
      </c>
      <c r="U1353" t="s">
        <v>46</v>
      </c>
      <c r="V1353">
        <v>0</v>
      </c>
      <c r="W1353">
        <v>0</v>
      </c>
      <c r="X1353" s="1">
        <v>0</v>
      </c>
      <c r="Y1353" s="1">
        <v>31.4</v>
      </c>
      <c r="Z1353" t="s">
        <v>65</v>
      </c>
      <c r="AA1353" s="2">
        <v>7.85</v>
      </c>
      <c r="AB1353" s="3">
        <v>0.25</v>
      </c>
      <c r="AC1353" s="1">
        <v>-23.55</v>
      </c>
      <c r="AD1353">
        <v>3</v>
      </c>
      <c r="AE1353">
        <v>3</v>
      </c>
      <c r="AF1353" t="s">
        <v>48</v>
      </c>
      <c r="AG1353">
        <v>2016</v>
      </c>
      <c r="AH1353">
        <f>COUNTBLANK(datos[[#This Row],[Row ID]:[Year sales]])</f>
        <v>0</v>
      </c>
    </row>
    <row r="1354" spans="1:34" x14ac:dyDescent="0.3">
      <c r="A1354">
        <v>1353</v>
      </c>
      <c r="B1354" t="s">
        <v>3756</v>
      </c>
      <c r="C1354" s="4">
        <v>42859</v>
      </c>
      <c r="D1354" s="4">
        <v>42864</v>
      </c>
      <c r="E1354" t="s">
        <v>67</v>
      </c>
      <c r="F1354" t="s">
        <v>2934</v>
      </c>
      <c r="G1354" t="s">
        <v>2935</v>
      </c>
      <c r="H1354" t="s">
        <v>57</v>
      </c>
      <c r="I1354" t="s">
        <v>38</v>
      </c>
      <c r="J1354" t="s">
        <v>147</v>
      </c>
      <c r="K1354" t="s">
        <v>59</v>
      </c>
      <c r="L1354">
        <v>94109</v>
      </c>
      <c r="M1354" t="s">
        <v>60</v>
      </c>
      <c r="N1354" t="s">
        <v>2044</v>
      </c>
      <c r="O1354" t="s">
        <v>90</v>
      </c>
      <c r="P1354" t="s">
        <v>91</v>
      </c>
      <c r="Q1354" t="s">
        <v>2045</v>
      </c>
      <c r="R1354" s="1">
        <v>183.96</v>
      </c>
      <c r="S1354">
        <v>5</v>
      </c>
      <c r="T1354">
        <f t="shared" si="21"/>
        <v>19</v>
      </c>
      <c r="U1354" t="s">
        <v>75</v>
      </c>
      <c r="V1354">
        <v>0.2</v>
      </c>
      <c r="W1354">
        <v>36.792000000000002</v>
      </c>
      <c r="X1354" s="1">
        <v>-36.792000000000002</v>
      </c>
      <c r="Y1354" s="1">
        <v>220.75200000000001</v>
      </c>
      <c r="Z1354" t="s">
        <v>47</v>
      </c>
      <c r="AA1354" s="2">
        <v>20.695499999999999</v>
      </c>
      <c r="AB1354" s="3">
        <v>0.11249999999999999</v>
      </c>
      <c r="AC1354" s="1">
        <v>-126.4725</v>
      </c>
      <c r="AD1354">
        <v>5</v>
      </c>
      <c r="AE1354">
        <v>5</v>
      </c>
      <c r="AF1354" t="s">
        <v>48</v>
      </c>
      <c r="AG1354">
        <v>2017</v>
      </c>
      <c r="AH1354">
        <f>COUNTBLANK(datos[[#This Row],[Row ID]:[Year sales]])</f>
        <v>0</v>
      </c>
    </row>
    <row r="1355" spans="1:34" x14ac:dyDescent="0.3">
      <c r="A1355">
        <v>1354</v>
      </c>
      <c r="B1355" t="s">
        <v>3756</v>
      </c>
      <c r="C1355" s="4">
        <v>42859</v>
      </c>
      <c r="D1355" s="4">
        <v>42864</v>
      </c>
      <c r="E1355" t="s">
        <v>67</v>
      </c>
      <c r="F1355" t="s">
        <v>2934</v>
      </c>
      <c r="G1355" t="s">
        <v>2935</v>
      </c>
      <c r="H1355" t="s">
        <v>57</v>
      </c>
      <c r="I1355" t="s">
        <v>38</v>
      </c>
      <c r="J1355" t="s">
        <v>147</v>
      </c>
      <c r="K1355" t="s">
        <v>59</v>
      </c>
      <c r="L1355">
        <v>94109</v>
      </c>
      <c r="M1355" t="s">
        <v>60</v>
      </c>
      <c r="N1355" t="s">
        <v>2788</v>
      </c>
      <c r="O1355" t="s">
        <v>62</v>
      </c>
      <c r="P1355" t="s">
        <v>110</v>
      </c>
      <c r="Q1355" t="s">
        <v>2789</v>
      </c>
      <c r="R1355" s="1">
        <v>17.61</v>
      </c>
      <c r="S1355">
        <v>3</v>
      </c>
      <c r="T1355">
        <f t="shared" si="21"/>
        <v>26</v>
      </c>
      <c r="U1355" t="s">
        <v>52</v>
      </c>
      <c r="V1355">
        <v>0</v>
      </c>
      <c r="W1355">
        <v>0</v>
      </c>
      <c r="X1355" s="1">
        <v>0</v>
      </c>
      <c r="Y1355" s="1">
        <v>17.61</v>
      </c>
      <c r="Z1355" t="s">
        <v>65</v>
      </c>
      <c r="AA1355" s="2">
        <v>8.4527999999999999</v>
      </c>
      <c r="AB1355" s="3">
        <v>0.48</v>
      </c>
      <c r="AC1355" s="1">
        <v>-9.1571999999999996</v>
      </c>
      <c r="AD1355">
        <v>5</v>
      </c>
      <c r="AE1355">
        <v>5</v>
      </c>
      <c r="AF1355" t="s">
        <v>48</v>
      </c>
      <c r="AG1355">
        <v>2017</v>
      </c>
      <c r="AH1355">
        <f>COUNTBLANK(datos[[#This Row],[Row ID]:[Year sales]])</f>
        <v>0</v>
      </c>
    </row>
    <row r="1356" spans="1:34" x14ac:dyDescent="0.3">
      <c r="A1356">
        <v>1355</v>
      </c>
      <c r="B1356" t="s">
        <v>3756</v>
      </c>
      <c r="C1356" s="4">
        <v>42859</v>
      </c>
      <c r="D1356" s="4">
        <v>42864</v>
      </c>
      <c r="E1356" t="s">
        <v>67</v>
      </c>
      <c r="F1356" t="s">
        <v>2934</v>
      </c>
      <c r="G1356" t="s">
        <v>2935</v>
      </c>
      <c r="H1356" t="s">
        <v>57</v>
      </c>
      <c r="I1356" t="s">
        <v>38</v>
      </c>
      <c r="J1356" t="s">
        <v>147</v>
      </c>
      <c r="K1356" t="s">
        <v>59</v>
      </c>
      <c r="L1356">
        <v>94109</v>
      </c>
      <c r="M1356" t="s">
        <v>60</v>
      </c>
      <c r="N1356" t="s">
        <v>924</v>
      </c>
      <c r="O1356" t="s">
        <v>43</v>
      </c>
      <c r="P1356" t="s">
        <v>73</v>
      </c>
      <c r="Q1356" t="s">
        <v>925</v>
      </c>
      <c r="R1356" s="1">
        <v>300.904</v>
      </c>
      <c r="S1356">
        <v>1</v>
      </c>
      <c r="T1356">
        <f t="shared" si="21"/>
        <v>46</v>
      </c>
      <c r="U1356" t="s">
        <v>46</v>
      </c>
      <c r="V1356">
        <v>0.2</v>
      </c>
      <c r="W1356">
        <v>60.180800000000005</v>
      </c>
      <c r="X1356" s="1">
        <v>-60.180799999999998</v>
      </c>
      <c r="Y1356" s="1">
        <v>361.08479999999997</v>
      </c>
      <c r="Z1356" t="s">
        <v>47</v>
      </c>
      <c r="AA1356" s="2">
        <v>11.283899999999999</v>
      </c>
      <c r="AB1356" s="3">
        <v>3.7499999999999999E-2</v>
      </c>
      <c r="AC1356" s="1">
        <v>-229.4393</v>
      </c>
      <c r="AD1356">
        <v>5</v>
      </c>
      <c r="AE1356">
        <v>5</v>
      </c>
      <c r="AF1356" t="s">
        <v>48</v>
      </c>
      <c r="AG1356">
        <v>2017</v>
      </c>
      <c r="AH1356">
        <f>COUNTBLANK(datos[[#This Row],[Row ID]:[Year sales]])</f>
        <v>0</v>
      </c>
    </row>
    <row r="1357" spans="1:34" x14ac:dyDescent="0.3">
      <c r="A1357">
        <v>1356</v>
      </c>
      <c r="B1357" t="s">
        <v>3757</v>
      </c>
      <c r="C1357" s="4">
        <v>41825</v>
      </c>
      <c r="D1357" s="4">
        <v>41825</v>
      </c>
      <c r="E1357" t="s">
        <v>1312</v>
      </c>
      <c r="F1357" t="s">
        <v>3563</v>
      </c>
      <c r="G1357" t="s">
        <v>3564</v>
      </c>
      <c r="H1357" t="s">
        <v>37</v>
      </c>
      <c r="I1357" t="s">
        <v>38</v>
      </c>
      <c r="J1357" t="s">
        <v>204</v>
      </c>
      <c r="K1357" t="s">
        <v>124</v>
      </c>
      <c r="L1357">
        <v>77036</v>
      </c>
      <c r="M1357" t="s">
        <v>125</v>
      </c>
      <c r="N1357" t="s">
        <v>861</v>
      </c>
      <c r="O1357" t="s">
        <v>62</v>
      </c>
      <c r="P1357" t="s">
        <v>77</v>
      </c>
      <c r="Q1357" t="s">
        <v>862</v>
      </c>
      <c r="R1357" s="1">
        <v>220.77600000000001</v>
      </c>
      <c r="S1357">
        <v>3</v>
      </c>
      <c r="T1357">
        <f t="shared" si="21"/>
        <v>28</v>
      </c>
      <c r="U1357" t="s">
        <v>52</v>
      </c>
      <c r="V1357">
        <v>0.2</v>
      </c>
      <c r="W1357">
        <v>44.155200000000008</v>
      </c>
      <c r="X1357" s="1">
        <v>-44.155200000000001</v>
      </c>
      <c r="Y1357" s="1">
        <v>264.93119999999999</v>
      </c>
      <c r="Z1357" t="s">
        <v>47</v>
      </c>
      <c r="AA1357" s="2">
        <v>-44.155200000000001</v>
      </c>
      <c r="AB1357" s="3">
        <v>-0.19999999999999998</v>
      </c>
      <c r="AC1357" s="1">
        <v>-220.77600000000001</v>
      </c>
      <c r="AD1357">
        <v>0</v>
      </c>
      <c r="AE1357">
        <v>0</v>
      </c>
      <c r="AF1357" t="s">
        <v>48</v>
      </c>
      <c r="AG1357">
        <v>2014</v>
      </c>
      <c r="AH1357">
        <f>COUNTBLANK(datos[[#This Row],[Row ID]:[Year sales]])</f>
        <v>0</v>
      </c>
    </row>
    <row r="1358" spans="1:34" x14ac:dyDescent="0.3">
      <c r="A1358">
        <v>1357</v>
      </c>
      <c r="B1358" t="s">
        <v>3757</v>
      </c>
      <c r="C1358" s="4">
        <v>41825</v>
      </c>
      <c r="D1358" s="4">
        <v>41825</v>
      </c>
      <c r="E1358" t="s">
        <v>1312</v>
      </c>
      <c r="F1358" t="s">
        <v>3563</v>
      </c>
      <c r="G1358" t="s">
        <v>3564</v>
      </c>
      <c r="H1358" t="s">
        <v>37</v>
      </c>
      <c r="I1358" t="s">
        <v>38</v>
      </c>
      <c r="J1358" t="s">
        <v>204</v>
      </c>
      <c r="K1358" t="s">
        <v>124</v>
      </c>
      <c r="L1358">
        <v>77036</v>
      </c>
      <c r="M1358" t="s">
        <v>125</v>
      </c>
      <c r="N1358" t="s">
        <v>3568</v>
      </c>
      <c r="O1358" t="s">
        <v>62</v>
      </c>
      <c r="P1358" t="s">
        <v>77</v>
      </c>
      <c r="Q1358" t="s">
        <v>3569</v>
      </c>
      <c r="R1358" s="1">
        <v>281.42399999999998</v>
      </c>
      <c r="S1358">
        <v>11</v>
      </c>
      <c r="T1358">
        <f t="shared" si="21"/>
        <v>50</v>
      </c>
      <c r="U1358" t="s">
        <v>75</v>
      </c>
      <c r="V1358">
        <v>0.2</v>
      </c>
      <c r="W1358">
        <v>56.284799999999997</v>
      </c>
      <c r="X1358" s="1">
        <v>-56.284799999999997</v>
      </c>
      <c r="Y1358" s="1">
        <v>337.7088</v>
      </c>
      <c r="Z1358" t="s">
        <v>47</v>
      </c>
      <c r="AA1358" s="2">
        <v>-35.177999999999997</v>
      </c>
      <c r="AB1358" s="3">
        <v>-0.125</v>
      </c>
      <c r="AC1358" s="1">
        <v>-260.31720000000001</v>
      </c>
      <c r="AD1358">
        <v>0</v>
      </c>
      <c r="AE1358">
        <v>0</v>
      </c>
      <c r="AF1358" t="s">
        <v>48</v>
      </c>
      <c r="AG1358">
        <v>2014</v>
      </c>
      <c r="AH1358">
        <f>COUNTBLANK(datos[[#This Row],[Row ID]:[Year sales]])</f>
        <v>0</v>
      </c>
    </row>
    <row r="1359" spans="1:34" x14ac:dyDescent="0.3">
      <c r="A1359">
        <v>1358</v>
      </c>
      <c r="B1359" t="s">
        <v>3758</v>
      </c>
      <c r="C1359" s="4">
        <v>42495</v>
      </c>
      <c r="D1359" s="4">
        <v>42497</v>
      </c>
      <c r="E1359" t="s">
        <v>208</v>
      </c>
      <c r="F1359" t="s">
        <v>3759</v>
      </c>
      <c r="G1359" t="s">
        <v>3760</v>
      </c>
      <c r="H1359" t="s">
        <v>37</v>
      </c>
      <c r="I1359" t="s">
        <v>38</v>
      </c>
      <c r="J1359" t="s">
        <v>1497</v>
      </c>
      <c r="K1359" t="s">
        <v>40</v>
      </c>
      <c r="L1359">
        <v>40214</v>
      </c>
      <c r="M1359" t="s">
        <v>41</v>
      </c>
      <c r="N1359" t="s">
        <v>3761</v>
      </c>
      <c r="O1359" t="s">
        <v>62</v>
      </c>
      <c r="P1359" t="s">
        <v>110</v>
      </c>
      <c r="Q1359" t="s">
        <v>3762</v>
      </c>
      <c r="R1359" s="1">
        <v>79.14</v>
      </c>
      <c r="S1359">
        <v>3</v>
      </c>
      <c r="T1359">
        <f t="shared" si="21"/>
        <v>40</v>
      </c>
      <c r="U1359" t="s">
        <v>52</v>
      </c>
      <c r="V1359">
        <v>0</v>
      </c>
      <c r="W1359">
        <v>0</v>
      </c>
      <c r="X1359" s="1">
        <v>0</v>
      </c>
      <c r="Y1359" s="1">
        <v>79.14</v>
      </c>
      <c r="Z1359" t="s">
        <v>99</v>
      </c>
      <c r="AA1359" s="2">
        <v>36.404400000000003</v>
      </c>
      <c r="AB1359" s="3">
        <v>0.46</v>
      </c>
      <c r="AC1359" s="1">
        <v>-42.735599999999998</v>
      </c>
      <c r="AD1359">
        <v>2</v>
      </c>
      <c r="AE1359">
        <v>2</v>
      </c>
      <c r="AF1359" t="s">
        <v>48</v>
      </c>
      <c r="AG1359">
        <v>2016</v>
      </c>
      <c r="AH1359">
        <f>COUNTBLANK(datos[[#This Row],[Row ID]:[Year sales]])</f>
        <v>0</v>
      </c>
    </row>
    <row r="1360" spans="1:34" x14ac:dyDescent="0.3">
      <c r="A1360">
        <v>1359</v>
      </c>
      <c r="B1360" t="s">
        <v>3763</v>
      </c>
      <c r="C1360" s="4">
        <v>42851</v>
      </c>
      <c r="D1360" s="4">
        <v>42852</v>
      </c>
      <c r="E1360" t="s">
        <v>208</v>
      </c>
      <c r="F1360" t="s">
        <v>3764</v>
      </c>
      <c r="G1360" t="s">
        <v>3765</v>
      </c>
      <c r="H1360" t="s">
        <v>37</v>
      </c>
      <c r="I1360" t="s">
        <v>38</v>
      </c>
      <c r="J1360" t="s">
        <v>123</v>
      </c>
      <c r="K1360" t="s">
        <v>124</v>
      </c>
      <c r="L1360">
        <v>76106</v>
      </c>
      <c r="M1360" t="s">
        <v>125</v>
      </c>
      <c r="N1360" t="s">
        <v>2069</v>
      </c>
      <c r="O1360" t="s">
        <v>43</v>
      </c>
      <c r="P1360" t="s">
        <v>83</v>
      </c>
      <c r="Q1360" t="s">
        <v>2070</v>
      </c>
      <c r="R1360" s="1">
        <v>1.988</v>
      </c>
      <c r="S1360">
        <v>1</v>
      </c>
      <c r="T1360">
        <f t="shared" si="21"/>
        <v>36</v>
      </c>
      <c r="U1360" t="s">
        <v>46</v>
      </c>
      <c r="V1360">
        <v>0.6</v>
      </c>
      <c r="W1360">
        <v>1.1927999999999999</v>
      </c>
      <c r="X1360" s="1">
        <v>-1.1928000000000001</v>
      </c>
      <c r="Y1360" s="1">
        <v>3.1807999999999996</v>
      </c>
      <c r="Z1360" t="s">
        <v>65</v>
      </c>
      <c r="AA1360" s="2">
        <v>-1.4413</v>
      </c>
      <c r="AB1360" s="3">
        <v>-0.72499999999999998</v>
      </c>
      <c r="AC1360" s="1">
        <v>-2.2364999999999999</v>
      </c>
      <c r="AD1360">
        <v>1</v>
      </c>
      <c r="AE1360">
        <v>1</v>
      </c>
      <c r="AF1360" t="s">
        <v>48</v>
      </c>
      <c r="AG1360">
        <v>2017</v>
      </c>
      <c r="AH1360">
        <f>COUNTBLANK(datos[[#This Row],[Row ID]:[Year sales]])</f>
        <v>0</v>
      </c>
    </row>
    <row r="1361" spans="1:34" x14ac:dyDescent="0.3">
      <c r="A1361">
        <v>1360</v>
      </c>
      <c r="B1361" t="s">
        <v>3766</v>
      </c>
      <c r="C1361" s="4">
        <v>41908</v>
      </c>
      <c r="D1361" s="4">
        <v>41913</v>
      </c>
      <c r="E1361" t="s">
        <v>34</v>
      </c>
      <c r="F1361" t="s">
        <v>3767</v>
      </c>
      <c r="G1361" t="s">
        <v>3768</v>
      </c>
      <c r="H1361" t="s">
        <v>37</v>
      </c>
      <c r="I1361" t="s">
        <v>38</v>
      </c>
      <c r="J1361" t="s">
        <v>58</v>
      </c>
      <c r="K1361" t="s">
        <v>59</v>
      </c>
      <c r="L1361">
        <v>90049</v>
      </c>
      <c r="M1361" t="s">
        <v>60</v>
      </c>
      <c r="N1361" t="s">
        <v>3769</v>
      </c>
      <c r="O1361" t="s">
        <v>43</v>
      </c>
      <c r="P1361" t="s">
        <v>50</v>
      </c>
      <c r="Q1361" t="s">
        <v>3770</v>
      </c>
      <c r="R1361" s="1">
        <v>145.56800000000001</v>
      </c>
      <c r="S1361">
        <v>2</v>
      </c>
      <c r="T1361">
        <f t="shared" si="21"/>
        <v>19</v>
      </c>
      <c r="U1361" t="s">
        <v>46</v>
      </c>
      <c r="V1361">
        <v>0.2</v>
      </c>
      <c r="W1361">
        <v>29.113600000000005</v>
      </c>
      <c r="X1361" s="1">
        <v>-29.113600000000002</v>
      </c>
      <c r="Y1361" s="1">
        <v>174.6816</v>
      </c>
      <c r="Z1361" t="s">
        <v>99</v>
      </c>
      <c r="AA1361" s="2">
        <v>0</v>
      </c>
      <c r="AB1361" s="3">
        <v>0</v>
      </c>
      <c r="AC1361" s="1">
        <v>-116.45440000000001</v>
      </c>
      <c r="AD1361">
        <v>5</v>
      </c>
      <c r="AE1361">
        <v>5</v>
      </c>
      <c r="AF1361" t="s">
        <v>48</v>
      </c>
      <c r="AG1361">
        <v>2014</v>
      </c>
      <c r="AH1361">
        <f>COUNTBLANK(datos[[#This Row],[Row ID]:[Year sales]])</f>
        <v>0</v>
      </c>
    </row>
    <row r="1362" spans="1:34" x14ac:dyDescent="0.3">
      <c r="A1362">
        <v>1361</v>
      </c>
      <c r="B1362" t="s">
        <v>3771</v>
      </c>
      <c r="C1362" s="4">
        <v>43027</v>
      </c>
      <c r="D1362" s="4">
        <v>43033</v>
      </c>
      <c r="E1362" t="s">
        <v>67</v>
      </c>
      <c r="F1362" t="s">
        <v>3772</v>
      </c>
      <c r="G1362" t="s">
        <v>3773</v>
      </c>
      <c r="H1362" t="s">
        <v>57</v>
      </c>
      <c r="I1362" t="s">
        <v>38</v>
      </c>
      <c r="J1362" t="s">
        <v>166</v>
      </c>
      <c r="K1362" t="s">
        <v>167</v>
      </c>
      <c r="L1362">
        <v>19120</v>
      </c>
      <c r="M1362" t="s">
        <v>168</v>
      </c>
      <c r="N1362" t="s">
        <v>2614</v>
      </c>
      <c r="O1362" t="s">
        <v>62</v>
      </c>
      <c r="P1362" t="s">
        <v>86</v>
      </c>
      <c r="Q1362" t="s">
        <v>2615</v>
      </c>
      <c r="R1362" s="1">
        <v>123.256</v>
      </c>
      <c r="S1362">
        <v>7</v>
      </c>
      <c r="T1362">
        <f t="shared" si="21"/>
        <v>23</v>
      </c>
      <c r="U1362" t="s">
        <v>75</v>
      </c>
      <c r="V1362">
        <v>0.2</v>
      </c>
      <c r="W1362">
        <v>24.651200000000003</v>
      </c>
      <c r="X1362" s="1">
        <v>-24.651199999999999</v>
      </c>
      <c r="Y1362" s="1">
        <v>147.90719999999999</v>
      </c>
      <c r="Z1362" t="s">
        <v>99</v>
      </c>
      <c r="AA1362" s="2">
        <v>9.2441999999999993</v>
      </c>
      <c r="AB1362" s="3">
        <v>7.4999999999999997E-2</v>
      </c>
      <c r="AC1362" s="1">
        <v>-89.360600000000005</v>
      </c>
      <c r="AD1362">
        <v>6</v>
      </c>
      <c r="AE1362">
        <v>6</v>
      </c>
      <c r="AF1362" t="s">
        <v>48</v>
      </c>
      <c r="AG1362">
        <v>2017</v>
      </c>
      <c r="AH1362">
        <f>COUNTBLANK(datos[[#This Row],[Row ID]:[Year sales]])</f>
        <v>0</v>
      </c>
    </row>
    <row r="1363" spans="1:34" x14ac:dyDescent="0.3">
      <c r="A1363">
        <v>1362</v>
      </c>
      <c r="B1363" t="s">
        <v>3771</v>
      </c>
      <c r="C1363" s="4">
        <v>43027</v>
      </c>
      <c r="D1363" s="4">
        <v>43033</v>
      </c>
      <c r="E1363" t="s">
        <v>67</v>
      </c>
      <c r="F1363" t="s">
        <v>3772</v>
      </c>
      <c r="G1363" t="s">
        <v>3773</v>
      </c>
      <c r="H1363" t="s">
        <v>57</v>
      </c>
      <c r="I1363" t="s">
        <v>38</v>
      </c>
      <c r="J1363" t="s">
        <v>166</v>
      </c>
      <c r="K1363" t="s">
        <v>167</v>
      </c>
      <c r="L1363">
        <v>19120</v>
      </c>
      <c r="M1363" t="s">
        <v>168</v>
      </c>
      <c r="N1363" t="s">
        <v>3774</v>
      </c>
      <c r="O1363" t="s">
        <v>62</v>
      </c>
      <c r="P1363" t="s">
        <v>110</v>
      </c>
      <c r="Q1363" t="s">
        <v>3775</v>
      </c>
      <c r="R1363" s="1">
        <v>23.68</v>
      </c>
      <c r="S1363">
        <v>4</v>
      </c>
      <c r="T1363">
        <f t="shared" si="21"/>
        <v>25</v>
      </c>
      <c r="U1363" t="s">
        <v>52</v>
      </c>
      <c r="V1363">
        <v>0.2</v>
      </c>
      <c r="W1363">
        <v>4.7359999999999998</v>
      </c>
      <c r="X1363" s="1">
        <v>-4.7359999999999998</v>
      </c>
      <c r="Y1363" s="1">
        <v>28.416</v>
      </c>
      <c r="Z1363" t="s">
        <v>65</v>
      </c>
      <c r="AA1363" s="2">
        <v>7.4</v>
      </c>
      <c r="AB1363" s="3">
        <v>0.3125</v>
      </c>
      <c r="AC1363" s="1">
        <v>-11.544</v>
      </c>
      <c r="AD1363">
        <v>6</v>
      </c>
      <c r="AE1363">
        <v>6</v>
      </c>
      <c r="AF1363" t="s">
        <v>48</v>
      </c>
      <c r="AG1363">
        <v>2017</v>
      </c>
      <c r="AH1363">
        <f>COUNTBLANK(datos[[#This Row],[Row ID]:[Year sales]])</f>
        <v>0</v>
      </c>
    </row>
    <row r="1364" spans="1:34" x14ac:dyDescent="0.3">
      <c r="A1364">
        <v>1363</v>
      </c>
      <c r="B1364" t="s">
        <v>3771</v>
      </c>
      <c r="C1364" s="4">
        <v>43027</v>
      </c>
      <c r="D1364" s="4">
        <v>43033</v>
      </c>
      <c r="E1364" t="s">
        <v>67</v>
      </c>
      <c r="F1364" t="s">
        <v>3772</v>
      </c>
      <c r="G1364" t="s">
        <v>3773</v>
      </c>
      <c r="H1364" t="s">
        <v>57</v>
      </c>
      <c r="I1364" t="s">
        <v>38</v>
      </c>
      <c r="J1364" t="s">
        <v>166</v>
      </c>
      <c r="K1364" t="s">
        <v>167</v>
      </c>
      <c r="L1364">
        <v>19120</v>
      </c>
      <c r="M1364" t="s">
        <v>168</v>
      </c>
      <c r="N1364" t="s">
        <v>3776</v>
      </c>
      <c r="O1364" t="s">
        <v>90</v>
      </c>
      <c r="P1364" t="s">
        <v>91</v>
      </c>
      <c r="Q1364" t="s">
        <v>3777</v>
      </c>
      <c r="R1364" s="1">
        <v>309.57600000000002</v>
      </c>
      <c r="S1364">
        <v>4</v>
      </c>
      <c r="T1364">
        <f t="shared" si="21"/>
        <v>27</v>
      </c>
      <c r="U1364" t="s">
        <v>52</v>
      </c>
      <c r="V1364">
        <v>0.4</v>
      </c>
      <c r="W1364">
        <v>123.83040000000001</v>
      </c>
      <c r="X1364" s="1">
        <v>-123.8304</v>
      </c>
      <c r="Y1364" s="1">
        <v>433.40640000000002</v>
      </c>
      <c r="Z1364" t="s">
        <v>47</v>
      </c>
      <c r="AA1364" s="2">
        <v>-56.755600000000001</v>
      </c>
      <c r="AB1364" s="3">
        <v>-0.18333333333333332</v>
      </c>
      <c r="AC1364" s="1">
        <v>-242.50120000000001</v>
      </c>
      <c r="AD1364">
        <v>6</v>
      </c>
      <c r="AE1364">
        <v>6</v>
      </c>
      <c r="AF1364" t="s">
        <v>48</v>
      </c>
      <c r="AG1364">
        <v>2017</v>
      </c>
      <c r="AH1364">
        <f>COUNTBLANK(datos[[#This Row],[Row ID]:[Year sales]])</f>
        <v>0</v>
      </c>
    </row>
    <row r="1365" spans="1:34" x14ac:dyDescent="0.3">
      <c r="A1365">
        <v>1364</v>
      </c>
      <c r="B1365" t="s">
        <v>3778</v>
      </c>
      <c r="C1365" s="4">
        <v>43049</v>
      </c>
      <c r="D1365" s="4">
        <v>43050</v>
      </c>
      <c r="E1365" t="s">
        <v>208</v>
      </c>
      <c r="F1365" t="s">
        <v>3779</v>
      </c>
      <c r="G1365" t="s">
        <v>3780</v>
      </c>
      <c r="H1365" t="s">
        <v>57</v>
      </c>
      <c r="I1365" t="s">
        <v>38</v>
      </c>
      <c r="J1365" t="s">
        <v>1333</v>
      </c>
      <c r="K1365" t="s">
        <v>330</v>
      </c>
      <c r="L1365">
        <v>85705</v>
      </c>
      <c r="M1365" t="s">
        <v>60</v>
      </c>
      <c r="N1365" t="s">
        <v>2466</v>
      </c>
      <c r="O1365" t="s">
        <v>62</v>
      </c>
      <c r="P1365" t="s">
        <v>94</v>
      </c>
      <c r="Q1365" t="s">
        <v>2467</v>
      </c>
      <c r="R1365" s="1">
        <v>38.387999999999998</v>
      </c>
      <c r="S1365">
        <v>14</v>
      </c>
      <c r="T1365">
        <f t="shared" si="21"/>
        <v>40</v>
      </c>
      <c r="U1365" t="s">
        <v>75</v>
      </c>
      <c r="V1365">
        <v>0.7</v>
      </c>
      <c r="W1365">
        <v>26.871599999999997</v>
      </c>
      <c r="X1365" s="1">
        <v>-26.871600000000001</v>
      </c>
      <c r="Y1365" s="1">
        <v>65.259599999999992</v>
      </c>
      <c r="Z1365" t="s">
        <v>99</v>
      </c>
      <c r="AA1365" s="2">
        <v>-25.591999999999999</v>
      </c>
      <c r="AB1365" s="3">
        <v>-0.66666666666666663</v>
      </c>
      <c r="AC1365" s="1">
        <v>-37.108400000000003</v>
      </c>
      <c r="AD1365">
        <v>1</v>
      </c>
      <c r="AE1365">
        <v>1</v>
      </c>
      <c r="AF1365" t="s">
        <v>48</v>
      </c>
      <c r="AG1365">
        <v>2017</v>
      </c>
      <c r="AH1365">
        <f>COUNTBLANK(datos[[#This Row],[Row ID]:[Year sales]])</f>
        <v>0</v>
      </c>
    </row>
    <row r="1366" spans="1:34" x14ac:dyDescent="0.3">
      <c r="A1366">
        <v>1365</v>
      </c>
      <c r="B1366" t="s">
        <v>3778</v>
      </c>
      <c r="C1366" s="4">
        <v>43049</v>
      </c>
      <c r="D1366" s="4">
        <v>43050</v>
      </c>
      <c r="E1366" t="s">
        <v>208</v>
      </c>
      <c r="F1366" t="s">
        <v>3779</v>
      </c>
      <c r="G1366" t="s">
        <v>3780</v>
      </c>
      <c r="H1366" t="s">
        <v>57</v>
      </c>
      <c r="I1366" t="s">
        <v>38</v>
      </c>
      <c r="J1366" t="s">
        <v>1333</v>
      </c>
      <c r="K1366" t="s">
        <v>330</v>
      </c>
      <c r="L1366">
        <v>85705</v>
      </c>
      <c r="M1366" t="s">
        <v>60</v>
      </c>
      <c r="N1366" t="s">
        <v>3781</v>
      </c>
      <c r="O1366" t="s">
        <v>90</v>
      </c>
      <c r="P1366" t="s">
        <v>704</v>
      </c>
      <c r="Q1366" t="s">
        <v>3782</v>
      </c>
      <c r="R1366" s="1">
        <v>95.994</v>
      </c>
      <c r="S1366">
        <v>2</v>
      </c>
      <c r="T1366">
        <f t="shared" si="21"/>
        <v>11</v>
      </c>
      <c r="U1366" t="s">
        <v>46</v>
      </c>
      <c r="V1366">
        <v>0.7</v>
      </c>
      <c r="W1366">
        <v>67.195799999999991</v>
      </c>
      <c r="X1366" s="1">
        <v>-67.195800000000006</v>
      </c>
      <c r="Y1366" s="1">
        <v>163.18979999999999</v>
      </c>
      <c r="Z1366" t="s">
        <v>99</v>
      </c>
      <c r="AA1366" s="2">
        <v>-63.996000000000002</v>
      </c>
      <c r="AB1366" s="3">
        <v>-0.66666666666666674</v>
      </c>
      <c r="AC1366" s="1">
        <v>-92.794200000000004</v>
      </c>
      <c r="AD1366">
        <v>1</v>
      </c>
      <c r="AE1366">
        <v>1</v>
      </c>
      <c r="AF1366" t="s">
        <v>48</v>
      </c>
      <c r="AG1366">
        <v>2017</v>
      </c>
      <c r="AH1366">
        <f>COUNTBLANK(datos[[#This Row],[Row ID]:[Year sales]])</f>
        <v>0</v>
      </c>
    </row>
    <row r="1367" spans="1:34" x14ac:dyDescent="0.3">
      <c r="A1367">
        <v>1366</v>
      </c>
      <c r="B1367" t="s">
        <v>3778</v>
      </c>
      <c r="C1367" s="4">
        <v>43049</v>
      </c>
      <c r="D1367" s="4">
        <v>43050</v>
      </c>
      <c r="E1367" t="s">
        <v>208</v>
      </c>
      <c r="F1367" t="s">
        <v>3779</v>
      </c>
      <c r="G1367" t="s">
        <v>3780</v>
      </c>
      <c r="H1367" t="s">
        <v>57</v>
      </c>
      <c r="I1367" t="s">
        <v>38</v>
      </c>
      <c r="J1367" t="s">
        <v>1333</v>
      </c>
      <c r="K1367" t="s">
        <v>330</v>
      </c>
      <c r="L1367">
        <v>85705</v>
      </c>
      <c r="M1367" t="s">
        <v>60</v>
      </c>
      <c r="N1367" t="s">
        <v>3783</v>
      </c>
      <c r="O1367" t="s">
        <v>90</v>
      </c>
      <c r="P1367" t="s">
        <v>181</v>
      </c>
      <c r="Q1367" t="s">
        <v>3784</v>
      </c>
      <c r="R1367" s="1">
        <v>239.952</v>
      </c>
      <c r="S1367">
        <v>6</v>
      </c>
      <c r="T1367">
        <f t="shared" si="21"/>
        <v>27</v>
      </c>
      <c r="U1367" t="s">
        <v>75</v>
      </c>
      <c r="V1367">
        <v>0.2</v>
      </c>
      <c r="W1367">
        <v>47.990400000000001</v>
      </c>
      <c r="X1367" s="1">
        <v>-47.990400000000001</v>
      </c>
      <c r="Y1367" s="1">
        <v>287.94240000000002</v>
      </c>
      <c r="Z1367" t="s">
        <v>47</v>
      </c>
      <c r="AA1367" s="2">
        <v>-35.992800000000003</v>
      </c>
      <c r="AB1367" s="3">
        <v>-0.15000000000000002</v>
      </c>
      <c r="AC1367" s="1">
        <v>-227.95439999999999</v>
      </c>
      <c r="AD1367">
        <v>1</v>
      </c>
      <c r="AE1367">
        <v>1</v>
      </c>
      <c r="AF1367" t="s">
        <v>48</v>
      </c>
      <c r="AG1367">
        <v>2017</v>
      </c>
      <c r="AH1367">
        <f>COUNTBLANK(datos[[#This Row],[Row ID]:[Year sales]])</f>
        <v>0</v>
      </c>
    </row>
    <row r="1368" spans="1:34" x14ac:dyDescent="0.3">
      <c r="A1368">
        <v>1367</v>
      </c>
      <c r="B1368" t="s">
        <v>3778</v>
      </c>
      <c r="C1368" s="4">
        <v>43049</v>
      </c>
      <c r="D1368" s="4">
        <v>43050</v>
      </c>
      <c r="E1368" t="s">
        <v>208</v>
      </c>
      <c r="F1368" t="s">
        <v>3779</v>
      </c>
      <c r="G1368" t="s">
        <v>3780</v>
      </c>
      <c r="H1368" t="s">
        <v>57</v>
      </c>
      <c r="I1368" t="s">
        <v>38</v>
      </c>
      <c r="J1368" t="s">
        <v>1333</v>
      </c>
      <c r="K1368" t="s">
        <v>330</v>
      </c>
      <c r="L1368">
        <v>85705</v>
      </c>
      <c r="M1368" t="s">
        <v>60</v>
      </c>
      <c r="N1368" t="s">
        <v>883</v>
      </c>
      <c r="O1368" t="s">
        <v>90</v>
      </c>
      <c r="P1368" t="s">
        <v>91</v>
      </c>
      <c r="Q1368" t="s">
        <v>884</v>
      </c>
      <c r="R1368" s="1">
        <v>201.584</v>
      </c>
      <c r="S1368">
        <v>2</v>
      </c>
      <c r="T1368">
        <f t="shared" si="21"/>
        <v>18</v>
      </c>
      <c r="U1368" t="s">
        <v>46</v>
      </c>
      <c r="V1368">
        <v>0.2</v>
      </c>
      <c r="W1368">
        <v>40.316800000000001</v>
      </c>
      <c r="X1368" s="1">
        <v>-40.316800000000001</v>
      </c>
      <c r="Y1368" s="1">
        <v>241.9008</v>
      </c>
      <c r="Z1368" t="s">
        <v>47</v>
      </c>
      <c r="AA1368" s="2">
        <v>15.1188</v>
      </c>
      <c r="AB1368" s="3">
        <v>7.4999999999999997E-2</v>
      </c>
      <c r="AC1368" s="1">
        <v>-146.14840000000001</v>
      </c>
      <c r="AD1368">
        <v>1</v>
      </c>
      <c r="AE1368">
        <v>1</v>
      </c>
      <c r="AF1368" t="s">
        <v>48</v>
      </c>
      <c r="AG1368">
        <v>2017</v>
      </c>
      <c r="AH1368">
        <f>COUNTBLANK(datos[[#This Row],[Row ID]:[Year sales]])</f>
        <v>0</v>
      </c>
    </row>
    <row r="1369" spans="1:34" x14ac:dyDescent="0.3">
      <c r="A1369">
        <v>1368</v>
      </c>
      <c r="B1369" t="s">
        <v>3778</v>
      </c>
      <c r="C1369" s="4">
        <v>43049</v>
      </c>
      <c r="D1369" s="4">
        <v>43050</v>
      </c>
      <c r="E1369" t="s">
        <v>208</v>
      </c>
      <c r="F1369" t="s">
        <v>3779</v>
      </c>
      <c r="G1369" t="s">
        <v>3780</v>
      </c>
      <c r="H1369" t="s">
        <v>57</v>
      </c>
      <c r="I1369" t="s">
        <v>38</v>
      </c>
      <c r="J1369" t="s">
        <v>1333</v>
      </c>
      <c r="K1369" t="s">
        <v>330</v>
      </c>
      <c r="L1369">
        <v>85705</v>
      </c>
      <c r="M1369" t="s">
        <v>60</v>
      </c>
      <c r="N1369" t="s">
        <v>1217</v>
      </c>
      <c r="O1369" t="s">
        <v>43</v>
      </c>
      <c r="P1369" t="s">
        <v>50</v>
      </c>
      <c r="Q1369" t="s">
        <v>1218</v>
      </c>
      <c r="R1369" s="1">
        <v>899.13599999999997</v>
      </c>
      <c r="S1369">
        <v>4</v>
      </c>
      <c r="T1369">
        <f t="shared" si="21"/>
        <v>24</v>
      </c>
      <c r="U1369" t="s">
        <v>52</v>
      </c>
      <c r="V1369">
        <v>0.2</v>
      </c>
      <c r="W1369">
        <v>179.8272</v>
      </c>
      <c r="X1369" s="1">
        <v>-179.8272</v>
      </c>
      <c r="Y1369" s="1">
        <v>1078.9631999999999</v>
      </c>
      <c r="Z1369" t="s">
        <v>53</v>
      </c>
      <c r="AA1369" s="2">
        <v>-146.1096</v>
      </c>
      <c r="AB1369" s="3">
        <v>-0.16250000000000001</v>
      </c>
      <c r="AC1369" s="1">
        <v>-865.41840000000002</v>
      </c>
      <c r="AD1369">
        <v>1</v>
      </c>
      <c r="AE1369">
        <v>1</v>
      </c>
      <c r="AF1369" t="s">
        <v>48</v>
      </c>
      <c r="AG1369">
        <v>2017</v>
      </c>
      <c r="AH1369">
        <f>COUNTBLANK(datos[[#This Row],[Row ID]:[Year sales]])</f>
        <v>0</v>
      </c>
    </row>
    <row r="1370" spans="1:34" x14ac:dyDescent="0.3">
      <c r="A1370">
        <v>1369</v>
      </c>
      <c r="B1370" t="s">
        <v>3785</v>
      </c>
      <c r="C1370" s="4">
        <v>42924</v>
      </c>
      <c r="D1370" s="4">
        <v>42927</v>
      </c>
      <c r="E1370" t="s">
        <v>208</v>
      </c>
      <c r="F1370" t="s">
        <v>3786</v>
      </c>
      <c r="G1370" t="s">
        <v>3787</v>
      </c>
      <c r="H1370" t="s">
        <v>122</v>
      </c>
      <c r="I1370" t="s">
        <v>38</v>
      </c>
      <c r="J1370" t="s">
        <v>3788</v>
      </c>
      <c r="K1370" t="s">
        <v>59</v>
      </c>
      <c r="L1370">
        <v>90660</v>
      </c>
      <c r="M1370" t="s">
        <v>60</v>
      </c>
      <c r="N1370" t="s">
        <v>1168</v>
      </c>
      <c r="O1370" t="s">
        <v>43</v>
      </c>
      <c r="P1370" t="s">
        <v>83</v>
      </c>
      <c r="Q1370" t="s">
        <v>1169</v>
      </c>
      <c r="R1370" s="1">
        <v>145.9</v>
      </c>
      <c r="S1370">
        <v>5</v>
      </c>
      <c r="T1370">
        <f t="shared" si="21"/>
        <v>18</v>
      </c>
      <c r="U1370" t="s">
        <v>75</v>
      </c>
      <c r="V1370">
        <v>0</v>
      </c>
      <c r="W1370">
        <v>0</v>
      </c>
      <c r="X1370" s="1">
        <v>0</v>
      </c>
      <c r="Y1370" s="1">
        <v>145.9</v>
      </c>
      <c r="Z1370" t="s">
        <v>99</v>
      </c>
      <c r="AA1370" s="2">
        <v>62.737000000000002</v>
      </c>
      <c r="AB1370" s="3">
        <v>0.43</v>
      </c>
      <c r="AC1370" s="1">
        <v>-83.162999999999997</v>
      </c>
      <c r="AD1370">
        <v>3</v>
      </c>
      <c r="AE1370">
        <v>3</v>
      </c>
      <c r="AF1370" t="s">
        <v>48</v>
      </c>
      <c r="AG1370">
        <v>2017</v>
      </c>
      <c r="AH1370">
        <f>COUNTBLANK(datos[[#This Row],[Row ID]:[Year sales]])</f>
        <v>0</v>
      </c>
    </row>
    <row r="1371" spans="1:34" x14ac:dyDescent="0.3">
      <c r="A1371">
        <v>1370</v>
      </c>
      <c r="B1371" t="s">
        <v>3789</v>
      </c>
      <c r="C1371" s="4">
        <v>42362</v>
      </c>
      <c r="D1371" s="4">
        <v>42366</v>
      </c>
      <c r="E1371" t="s">
        <v>67</v>
      </c>
      <c r="F1371" t="s">
        <v>3713</v>
      </c>
      <c r="G1371" t="s">
        <v>3714</v>
      </c>
      <c r="H1371" t="s">
        <v>37</v>
      </c>
      <c r="I1371" t="s">
        <v>38</v>
      </c>
      <c r="J1371" t="s">
        <v>1103</v>
      </c>
      <c r="K1371" t="s">
        <v>477</v>
      </c>
      <c r="L1371">
        <v>80906</v>
      </c>
      <c r="M1371" t="s">
        <v>60</v>
      </c>
      <c r="N1371" t="s">
        <v>786</v>
      </c>
      <c r="O1371" t="s">
        <v>43</v>
      </c>
      <c r="P1371" t="s">
        <v>44</v>
      </c>
      <c r="Q1371" t="s">
        <v>787</v>
      </c>
      <c r="R1371" s="1">
        <v>590.05799999999999</v>
      </c>
      <c r="S1371">
        <v>7</v>
      </c>
      <c r="T1371">
        <f t="shared" si="21"/>
        <v>27</v>
      </c>
      <c r="U1371" t="s">
        <v>75</v>
      </c>
      <c r="V1371">
        <v>0.7</v>
      </c>
      <c r="W1371">
        <v>413.04059999999998</v>
      </c>
      <c r="X1371" s="1">
        <v>-413.04059999999998</v>
      </c>
      <c r="Y1371" s="1">
        <v>1003.0986</v>
      </c>
      <c r="Z1371" t="s">
        <v>53</v>
      </c>
      <c r="AA1371" s="2">
        <v>-786.74400000000003</v>
      </c>
      <c r="AB1371" s="3">
        <v>-1.3333333333333335</v>
      </c>
      <c r="AC1371" s="1">
        <v>-963.76139999999998</v>
      </c>
      <c r="AD1371">
        <v>4</v>
      </c>
      <c r="AE1371">
        <v>4</v>
      </c>
      <c r="AF1371" t="s">
        <v>48</v>
      </c>
      <c r="AG1371">
        <v>2015</v>
      </c>
      <c r="AH1371">
        <f>COUNTBLANK(datos[[#This Row],[Row ID]:[Year sales]])</f>
        <v>0</v>
      </c>
    </row>
    <row r="1372" spans="1:34" x14ac:dyDescent="0.3">
      <c r="A1372">
        <v>1371</v>
      </c>
      <c r="B1372" t="s">
        <v>3789</v>
      </c>
      <c r="C1372" s="4">
        <v>42362</v>
      </c>
      <c r="D1372" s="4">
        <v>42366</v>
      </c>
      <c r="E1372" t="s">
        <v>67</v>
      </c>
      <c r="F1372" t="s">
        <v>3713</v>
      </c>
      <c r="G1372" t="s">
        <v>3714</v>
      </c>
      <c r="H1372" t="s">
        <v>37</v>
      </c>
      <c r="I1372" t="s">
        <v>38</v>
      </c>
      <c r="J1372" t="s">
        <v>1103</v>
      </c>
      <c r="K1372" t="s">
        <v>477</v>
      </c>
      <c r="L1372">
        <v>80906</v>
      </c>
      <c r="M1372" t="s">
        <v>60</v>
      </c>
      <c r="N1372" t="s">
        <v>2477</v>
      </c>
      <c r="O1372" t="s">
        <v>62</v>
      </c>
      <c r="P1372" t="s">
        <v>86</v>
      </c>
      <c r="Q1372" t="s">
        <v>2478</v>
      </c>
      <c r="R1372" s="1">
        <v>14.04</v>
      </c>
      <c r="S1372">
        <v>3</v>
      </c>
      <c r="T1372">
        <f t="shared" si="21"/>
        <v>19</v>
      </c>
      <c r="U1372" t="s">
        <v>52</v>
      </c>
      <c r="V1372">
        <v>0.2</v>
      </c>
      <c r="W1372">
        <v>2.8079999999999998</v>
      </c>
      <c r="X1372" s="1">
        <v>-2.8079999999999998</v>
      </c>
      <c r="Y1372" s="1">
        <v>16.847999999999999</v>
      </c>
      <c r="Z1372" t="s">
        <v>65</v>
      </c>
      <c r="AA1372" s="2">
        <v>1.5794999999999999</v>
      </c>
      <c r="AB1372" s="3">
        <v>0.1125</v>
      </c>
      <c r="AC1372" s="1">
        <v>-9.6524999999999999</v>
      </c>
      <c r="AD1372">
        <v>4</v>
      </c>
      <c r="AE1372">
        <v>4</v>
      </c>
      <c r="AF1372" t="s">
        <v>48</v>
      </c>
      <c r="AG1372">
        <v>2015</v>
      </c>
      <c r="AH1372">
        <f>COUNTBLANK(datos[[#This Row],[Row ID]:[Year sales]])</f>
        <v>0</v>
      </c>
    </row>
    <row r="1373" spans="1:34" x14ac:dyDescent="0.3">
      <c r="A1373">
        <v>1372</v>
      </c>
      <c r="B1373" t="s">
        <v>3790</v>
      </c>
      <c r="C1373" s="4">
        <v>42801</v>
      </c>
      <c r="D1373" s="4">
        <v>42806</v>
      </c>
      <c r="E1373" t="s">
        <v>67</v>
      </c>
      <c r="F1373" t="s">
        <v>3791</v>
      </c>
      <c r="G1373" t="s">
        <v>3792</v>
      </c>
      <c r="H1373" t="s">
        <v>122</v>
      </c>
      <c r="I1373" t="s">
        <v>38</v>
      </c>
      <c r="J1373" t="s">
        <v>3240</v>
      </c>
      <c r="K1373" t="s">
        <v>2761</v>
      </c>
      <c r="L1373">
        <v>20735</v>
      </c>
      <c r="M1373" t="s">
        <v>168</v>
      </c>
      <c r="N1373" t="s">
        <v>3793</v>
      </c>
      <c r="O1373" t="s">
        <v>90</v>
      </c>
      <c r="P1373" t="s">
        <v>181</v>
      </c>
      <c r="Q1373" t="s">
        <v>3794</v>
      </c>
      <c r="R1373" s="1">
        <v>49.08</v>
      </c>
      <c r="S1373">
        <v>3</v>
      </c>
      <c r="T1373">
        <f t="shared" si="21"/>
        <v>50</v>
      </c>
      <c r="U1373" t="s">
        <v>52</v>
      </c>
      <c r="V1373">
        <v>0</v>
      </c>
      <c r="W1373">
        <v>0</v>
      </c>
      <c r="X1373" s="1">
        <v>0</v>
      </c>
      <c r="Y1373" s="1">
        <v>49.08</v>
      </c>
      <c r="Z1373" t="s">
        <v>65</v>
      </c>
      <c r="AA1373" s="2">
        <v>4.9080000000000004</v>
      </c>
      <c r="AB1373" s="3">
        <v>0.1</v>
      </c>
      <c r="AC1373" s="1">
        <v>-44.171999999999997</v>
      </c>
      <c r="AD1373">
        <v>5</v>
      </c>
      <c r="AE1373">
        <v>5</v>
      </c>
      <c r="AF1373" t="s">
        <v>48</v>
      </c>
      <c r="AG1373">
        <v>2017</v>
      </c>
      <c r="AH1373">
        <f>COUNTBLANK(datos[[#This Row],[Row ID]:[Year sales]])</f>
        <v>0</v>
      </c>
    </row>
    <row r="1374" spans="1:34" x14ac:dyDescent="0.3">
      <c r="A1374">
        <v>1373</v>
      </c>
      <c r="B1374" t="s">
        <v>3795</v>
      </c>
      <c r="C1374" s="4">
        <v>41730</v>
      </c>
      <c r="D1374" s="4">
        <v>41735</v>
      </c>
      <c r="E1374" t="s">
        <v>34</v>
      </c>
      <c r="F1374" t="s">
        <v>310</v>
      </c>
      <c r="G1374" t="s">
        <v>311</v>
      </c>
      <c r="H1374" t="s">
        <v>37</v>
      </c>
      <c r="I1374" t="s">
        <v>38</v>
      </c>
      <c r="J1374" t="s">
        <v>2129</v>
      </c>
      <c r="K1374" t="s">
        <v>59</v>
      </c>
      <c r="L1374">
        <v>94591</v>
      </c>
      <c r="M1374" t="s">
        <v>60</v>
      </c>
      <c r="N1374" t="s">
        <v>2277</v>
      </c>
      <c r="O1374" t="s">
        <v>62</v>
      </c>
      <c r="P1374" t="s">
        <v>63</v>
      </c>
      <c r="Q1374" t="s">
        <v>2278</v>
      </c>
      <c r="R1374" s="1">
        <v>29.6</v>
      </c>
      <c r="S1374">
        <v>2</v>
      </c>
      <c r="T1374">
        <f t="shared" si="21"/>
        <v>13</v>
      </c>
      <c r="U1374" t="s">
        <v>46</v>
      </c>
      <c r="V1374">
        <v>0</v>
      </c>
      <c r="W1374">
        <v>0</v>
      </c>
      <c r="X1374" s="1">
        <v>0</v>
      </c>
      <c r="Y1374" s="1">
        <v>29.6</v>
      </c>
      <c r="Z1374" t="s">
        <v>65</v>
      </c>
      <c r="AA1374" s="2">
        <v>14.8</v>
      </c>
      <c r="AB1374" s="3">
        <v>0.5</v>
      </c>
      <c r="AC1374" s="1">
        <v>-14.8</v>
      </c>
      <c r="AD1374">
        <v>5</v>
      </c>
      <c r="AE1374">
        <v>5</v>
      </c>
      <c r="AF1374" t="s">
        <v>48</v>
      </c>
      <c r="AG1374">
        <v>2014</v>
      </c>
      <c r="AH1374">
        <f>COUNTBLANK(datos[[#This Row],[Row ID]:[Year sales]])</f>
        <v>0</v>
      </c>
    </row>
    <row r="1375" spans="1:34" x14ac:dyDescent="0.3">
      <c r="A1375">
        <v>1374</v>
      </c>
      <c r="B1375" t="s">
        <v>3795</v>
      </c>
      <c r="C1375" s="4">
        <v>41730</v>
      </c>
      <c r="D1375" s="4">
        <v>41735</v>
      </c>
      <c r="E1375" t="s">
        <v>34</v>
      </c>
      <c r="F1375" t="s">
        <v>310</v>
      </c>
      <c r="G1375" t="s">
        <v>311</v>
      </c>
      <c r="H1375" t="s">
        <v>37</v>
      </c>
      <c r="I1375" t="s">
        <v>38</v>
      </c>
      <c r="J1375" t="s">
        <v>2129</v>
      </c>
      <c r="K1375" t="s">
        <v>59</v>
      </c>
      <c r="L1375">
        <v>94591</v>
      </c>
      <c r="M1375" t="s">
        <v>60</v>
      </c>
      <c r="N1375" t="s">
        <v>3796</v>
      </c>
      <c r="O1375" t="s">
        <v>62</v>
      </c>
      <c r="P1375" t="s">
        <v>94</v>
      </c>
      <c r="Q1375" t="s">
        <v>3797</v>
      </c>
      <c r="R1375" s="1">
        <v>17.088000000000001</v>
      </c>
      <c r="S1375">
        <v>4</v>
      </c>
      <c r="T1375">
        <f t="shared" si="21"/>
        <v>9</v>
      </c>
      <c r="U1375" t="s">
        <v>52</v>
      </c>
      <c r="V1375">
        <v>0.2</v>
      </c>
      <c r="W1375">
        <v>3.4176000000000002</v>
      </c>
      <c r="X1375" s="1">
        <v>-3.4176000000000002</v>
      </c>
      <c r="Y1375" s="1">
        <v>20.505600000000001</v>
      </c>
      <c r="Z1375" t="s">
        <v>65</v>
      </c>
      <c r="AA1375" s="2">
        <v>5.5536000000000003</v>
      </c>
      <c r="AB1375" s="3">
        <v>0.32500000000000001</v>
      </c>
      <c r="AC1375" s="1">
        <v>-8.1167999999999996</v>
      </c>
      <c r="AD1375">
        <v>5</v>
      </c>
      <c r="AE1375">
        <v>5</v>
      </c>
      <c r="AF1375" t="s">
        <v>48</v>
      </c>
      <c r="AG1375">
        <v>2014</v>
      </c>
      <c r="AH1375">
        <f>COUNTBLANK(datos[[#This Row],[Row ID]:[Year sales]])</f>
        <v>0</v>
      </c>
    </row>
    <row r="1376" spans="1:34" x14ac:dyDescent="0.3">
      <c r="A1376">
        <v>1375</v>
      </c>
      <c r="B1376" t="s">
        <v>3798</v>
      </c>
      <c r="C1376" s="4">
        <v>42261</v>
      </c>
      <c r="D1376" s="4">
        <v>42266</v>
      </c>
      <c r="E1376" t="s">
        <v>67</v>
      </c>
      <c r="F1376" t="s">
        <v>2076</v>
      </c>
      <c r="G1376" t="s">
        <v>2077</v>
      </c>
      <c r="H1376" t="s">
        <v>37</v>
      </c>
      <c r="I1376" t="s">
        <v>38</v>
      </c>
      <c r="J1376" t="s">
        <v>3799</v>
      </c>
      <c r="K1376" t="s">
        <v>141</v>
      </c>
      <c r="L1376">
        <v>84604</v>
      </c>
      <c r="M1376" t="s">
        <v>60</v>
      </c>
      <c r="N1376" t="s">
        <v>3800</v>
      </c>
      <c r="O1376" t="s">
        <v>43</v>
      </c>
      <c r="P1376" t="s">
        <v>73</v>
      </c>
      <c r="Q1376" t="s">
        <v>3801</v>
      </c>
      <c r="R1376" s="1">
        <v>912.75</v>
      </c>
      <c r="S1376">
        <v>5</v>
      </c>
      <c r="T1376">
        <f t="shared" si="21"/>
        <v>20</v>
      </c>
      <c r="U1376" t="s">
        <v>75</v>
      </c>
      <c r="V1376">
        <v>0</v>
      </c>
      <c r="W1376">
        <v>0</v>
      </c>
      <c r="X1376" s="1">
        <v>0</v>
      </c>
      <c r="Y1376" s="1">
        <v>912.75</v>
      </c>
      <c r="Z1376" t="s">
        <v>53</v>
      </c>
      <c r="AA1376" s="2">
        <v>118.6575</v>
      </c>
      <c r="AB1376" s="3">
        <v>0.13</v>
      </c>
      <c r="AC1376" s="1">
        <v>-794.09249999999997</v>
      </c>
      <c r="AD1376">
        <v>5</v>
      </c>
      <c r="AE1376">
        <v>5</v>
      </c>
      <c r="AF1376" t="s">
        <v>48</v>
      </c>
      <c r="AG1376">
        <v>2015</v>
      </c>
      <c r="AH1376">
        <f>COUNTBLANK(datos[[#This Row],[Row ID]:[Year sales]])</f>
        <v>0</v>
      </c>
    </row>
    <row r="1377" spans="1:34" x14ac:dyDescent="0.3">
      <c r="A1377">
        <v>1376</v>
      </c>
      <c r="B1377" t="s">
        <v>3802</v>
      </c>
      <c r="C1377" s="4">
        <v>41855</v>
      </c>
      <c r="D1377" s="4">
        <v>41860</v>
      </c>
      <c r="E1377" t="s">
        <v>34</v>
      </c>
      <c r="F1377" t="s">
        <v>910</v>
      </c>
      <c r="G1377" t="s">
        <v>911</v>
      </c>
      <c r="H1377" t="s">
        <v>37</v>
      </c>
      <c r="I1377" t="s">
        <v>38</v>
      </c>
      <c r="J1377" t="s">
        <v>3803</v>
      </c>
      <c r="K1377" t="s">
        <v>141</v>
      </c>
      <c r="L1377">
        <v>84062</v>
      </c>
      <c r="M1377" t="s">
        <v>60</v>
      </c>
      <c r="N1377" t="s">
        <v>3804</v>
      </c>
      <c r="O1377" t="s">
        <v>62</v>
      </c>
      <c r="P1377" t="s">
        <v>97</v>
      </c>
      <c r="Q1377" t="s">
        <v>3805</v>
      </c>
      <c r="R1377" s="1">
        <v>1089.75</v>
      </c>
      <c r="S1377">
        <v>3</v>
      </c>
      <c r="T1377">
        <f t="shared" si="21"/>
        <v>9</v>
      </c>
      <c r="U1377" t="s">
        <v>52</v>
      </c>
      <c r="V1377">
        <v>0</v>
      </c>
      <c r="W1377">
        <v>0</v>
      </c>
      <c r="X1377" s="1">
        <v>0</v>
      </c>
      <c r="Y1377" s="1">
        <v>1089.75</v>
      </c>
      <c r="Z1377" t="s">
        <v>53</v>
      </c>
      <c r="AA1377" s="2">
        <v>305.13</v>
      </c>
      <c r="AB1377" s="3">
        <v>0.27999999999999997</v>
      </c>
      <c r="AC1377" s="1">
        <v>-784.62</v>
      </c>
      <c r="AD1377">
        <v>5</v>
      </c>
      <c r="AE1377">
        <v>5</v>
      </c>
      <c r="AF1377" t="s">
        <v>48</v>
      </c>
      <c r="AG1377">
        <v>2014</v>
      </c>
      <c r="AH1377">
        <f>COUNTBLANK(datos[[#This Row],[Row ID]:[Year sales]])</f>
        <v>0</v>
      </c>
    </row>
    <row r="1378" spans="1:34" x14ac:dyDescent="0.3">
      <c r="A1378">
        <v>1377</v>
      </c>
      <c r="B1378" t="s">
        <v>3802</v>
      </c>
      <c r="C1378" s="4">
        <v>41855</v>
      </c>
      <c r="D1378" s="4">
        <v>41860</v>
      </c>
      <c r="E1378" t="s">
        <v>34</v>
      </c>
      <c r="F1378" t="s">
        <v>910</v>
      </c>
      <c r="G1378" t="s">
        <v>911</v>
      </c>
      <c r="H1378" t="s">
        <v>37</v>
      </c>
      <c r="I1378" t="s">
        <v>38</v>
      </c>
      <c r="J1378" t="s">
        <v>3803</v>
      </c>
      <c r="K1378" t="s">
        <v>141</v>
      </c>
      <c r="L1378">
        <v>84062</v>
      </c>
      <c r="M1378" t="s">
        <v>60</v>
      </c>
      <c r="N1378" t="s">
        <v>3806</v>
      </c>
      <c r="O1378" t="s">
        <v>62</v>
      </c>
      <c r="P1378" t="s">
        <v>110</v>
      </c>
      <c r="Q1378" t="s">
        <v>3807</v>
      </c>
      <c r="R1378" s="1">
        <v>447.84</v>
      </c>
      <c r="S1378">
        <v>8</v>
      </c>
      <c r="T1378">
        <f t="shared" si="21"/>
        <v>20</v>
      </c>
      <c r="U1378" t="s">
        <v>75</v>
      </c>
      <c r="V1378">
        <v>0</v>
      </c>
      <c r="W1378">
        <v>0</v>
      </c>
      <c r="X1378" s="1">
        <v>0</v>
      </c>
      <c r="Y1378" s="1">
        <v>447.84</v>
      </c>
      <c r="Z1378" t="s">
        <v>47</v>
      </c>
      <c r="AA1378" s="2">
        <v>219.44159999999999</v>
      </c>
      <c r="AB1378" s="3">
        <v>0.49</v>
      </c>
      <c r="AC1378" s="1">
        <v>-228.39840000000001</v>
      </c>
      <c r="AD1378">
        <v>5</v>
      </c>
      <c r="AE1378">
        <v>5</v>
      </c>
      <c r="AF1378" t="s">
        <v>48</v>
      </c>
      <c r="AG1378">
        <v>2014</v>
      </c>
      <c r="AH1378">
        <f>COUNTBLANK(datos[[#This Row],[Row ID]:[Year sales]])</f>
        <v>0</v>
      </c>
    </row>
    <row r="1379" spans="1:34" x14ac:dyDescent="0.3">
      <c r="A1379">
        <v>1378</v>
      </c>
      <c r="B1379" t="s">
        <v>3802</v>
      </c>
      <c r="C1379" s="4">
        <v>41855</v>
      </c>
      <c r="D1379" s="4">
        <v>41860</v>
      </c>
      <c r="E1379" t="s">
        <v>34</v>
      </c>
      <c r="F1379" t="s">
        <v>910</v>
      </c>
      <c r="G1379" t="s">
        <v>911</v>
      </c>
      <c r="H1379" t="s">
        <v>37</v>
      </c>
      <c r="I1379" t="s">
        <v>38</v>
      </c>
      <c r="J1379" t="s">
        <v>3803</v>
      </c>
      <c r="K1379" t="s">
        <v>141</v>
      </c>
      <c r="L1379">
        <v>84062</v>
      </c>
      <c r="M1379" t="s">
        <v>60</v>
      </c>
      <c r="N1379" t="s">
        <v>3808</v>
      </c>
      <c r="O1379" t="s">
        <v>62</v>
      </c>
      <c r="P1379" t="s">
        <v>86</v>
      </c>
      <c r="Q1379" t="s">
        <v>3809</v>
      </c>
      <c r="R1379" s="1">
        <v>16.399999999999999</v>
      </c>
      <c r="S1379">
        <v>5</v>
      </c>
      <c r="T1379">
        <f t="shared" si="21"/>
        <v>8</v>
      </c>
      <c r="U1379" t="s">
        <v>75</v>
      </c>
      <c r="V1379">
        <v>0</v>
      </c>
      <c r="W1379">
        <v>0</v>
      </c>
      <c r="X1379" s="1">
        <v>0</v>
      </c>
      <c r="Y1379" s="1">
        <v>16.399999999999999</v>
      </c>
      <c r="Z1379" t="s">
        <v>65</v>
      </c>
      <c r="AA1379" s="2">
        <v>4.2640000000000002</v>
      </c>
      <c r="AB1379" s="3">
        <v>0.26000000000000006</v>
      </c>
      <c r="AC1379" s="1">
        <v>-12.135999999999999</v>
      </c>
      <c r="AD1379">
        <v>5</v>
      </c>
      <c r="AE1379">
        <v>5</v>
      </c>
      <c r="AF1379" t="s">
        <v>48</v>
      </c>
      <c r="AG1379">
        <v>2014</v>
      </c>
      <c r="AH1379">
        <f>COUNTBLANK(datos[[#This Row],[Row ID]:[Year sales]])</f>
        <v>0</v>
      </c>
    </row>
    <row r="1380" spans="1:34" x14ac:dyDescent="0.3">
      <c r="A1380">
        <v>1379</v>
      </c>
      <c r="B1380" t="s">
        <v>3802</v>
      </c>
      <c r="C1380" s="4">
        <v>41855</v>
      </c>
      <c r="D1380" s="4">
        <v>41860</v>
      </c>
      <c r="E1380" t="s">
        <v>34</v>
      </c>
      <c r="F1380" t="s">
        <v>910</v>
      </c>
      <c r="G1380" t="s">
        <v>911</v>
      </c>
      <c r="H1380" t="s">
        <v>37</v>
      </c>
      <c r="I1380" t="s">
        <v>38</v>
      </c>
      <c r="J1380" t="s">
        <v>3803</v>
      </c>
      <c r="K1380" t="s">
        <v>141</v>
      </c>
      <c r="L1380">
        <v>84062</v>
      </c>
      <c r="M1380" t="s">
        <v>60</v>
      </c>
      <c r="N1380" t="s">
        <v>3810</v>
      </c>
      <c r="O1380" t="s">
        <v>90</v>
      </c>
      <c r="P1380" t="s">
        <v>91</v>
      </c>
      <c r="Q1380" t="s">
        <v>3811</v>
      </c>
      <c r="R1380" s="1">
        <v>399.96</v>
      </c>
      <c r="S1380">
        <v>5</v>
      </c>
      <c r="T1380">
        <f t="shared" si="21"/>
        <v>8</v>
      </c>
      <c r="U1380" t="s">
        <v>75</v>
      </c>
      <c r="V1380">
        <v>0.2</v>
      </c>
      <c r="W1380">
        <v>79.992000000000004</v>
      </c>
      <c r="X1380" s="1">
        <v>-79.992000000000004</v>
      </c>
      <c r="Y1380" s="1">
        <v>479.952</v>
      </c>
      <c r="Z1380" t="s">
        <v>47</v>
      </c>
      <c r="AA1380" s="2">
        <v>34.996499999999997</v>
      </c>
      <c r="AB1380" s="3">
        <v>8.7499999999999994E-2</v>
      </c>
      <c r="AC1380" s="1">
        <v>-284.97149999999999</v>
      </c>
      <c r="AD1380">
        <v>5</v>
      </c>
      <c r="AE1380">
        <v>5</v>
      </c>
      <c r="AF1380" t="s">
        <v>48</v>
      </c>
      <c r="AG1380">
        <v>2014</v>
      </c>
      <c r="AH1380">
        <f>COUNTBLANK(datos[[#This Row],[Row ID]:[Year sales]])</f>
        <v>0</v>
      </c>
    </row>
    <row r="1381" spans="1:34" x14ac:dyDescent="0.3">
      <c r="A1381">
        <v>1380</v>
      </c>
      <c r="B1381" t="s">
        <v>3802</v>
      </c>
      <c r="C1381" s="4">
        <v>41855</v>
      </c>
      <c r="D1381" s="4">
        <v>41860</v>
      </c>
      <c r="E1381" t="s">
        <v>34</v>
      </c>
      <c r="F1381" t="s">
        <v>910</v>
      </c>
      <c r="G1381" t="s">
        <v>911</v>
      </c>
      <c r="H1381" t="s">
        <v>37</v>
      </c>
      <c r="I1381" t="s">
        <v>38</v>
      </c>
      <c r="J1381" t="s">
        <v>3803</v>
      </c>
      <c r="K1381" t="s">
        <v>141</v>
      </c>
      <c r="L1381">
        <v>84062</v>
      </c>
      <c r="M1381" t="s">
        <v>60</v>
      </c>
      <c r="N1381" t="s">
        <v>3812</v>
      </c>
      <c r="O1381" t="s">
        <v>62</v>
      </c>
      <c r="P1381" t="s">
        <v>77</v>
      </c>
      <c r="Q1381" t="s">
        <v>3813</v>
      </c>
      <c r="R1381" s="1">
        <v>158.9</v>
      </c>
      <c r="S1381">
        <v>5</v>
      </c>
      <c r="T1381">
        <f t="shared" si="21"/>
        <v>13</v>
      </c>
      <c r="U1381" t="s">
        <v>75</v>
      </c>
      <c r="V1381">
        <v>0</v>
      </c>
      <c r="W1381">
        <v>0</v>
      </c>
      <c r="X1381" s="1">
        <v>0</v>
      </c>
      <c r="Y1381" s="1">
        <v>158.9</v>
      </c>
      <c r="Z1381" t="s">
        <v>99</v>
      </c>
      <c r="AA1381" s="2">
        <v>7.9450000000000003</v>
      </c>
      <c r="AB1381" s="3">
        <v>0.05</v>
      </c>
      <c r="AC1381" s="1">
        <v>-150.95500000000001</v>
      </c>
      <c r="AD1381">
        <v>5</v>
      </c>
      <c r="AE1381">
        <v>5</v>
      </c>
      <c r="AF1381" t="s">
        <v>48</v>
      </c>
      <c r="AG1381">
        <v>2014</v>
      </c>
      <c r="AH1381">
        <f>COUNTBLANK(datos[[#This Row],[Row ID]:[Year sales]])</f>
        <v>0</v>
      </c>
    </row>
    <row r="1382" spans="1:34" x14ac:dyDescent="0.3">
      <c r="A1382">
        <v>1381</v>
      </c>
      <c r="B1382" t="s">
        <v>3802</v>
      </c>
      <c r="C1382" s="4">
        <v>41855</v>
      </c>
      <c r="D1382" s="4">
        <v>41860</v>
      </c>
      <c r="E1382" t="s">
        <v>34</v>
      </c>
      <c r="F1382" t="s">
        <v>910</v>
      </c>
      <c r="G1382" t="s">
        <v>911</v>
      </c>
      <c r="H1382" t="s">
        <v>37</v>
      </c>
      <c r="I1382" t="s">
        <v>38</v>
      </c>
      <c r="J1382" t="s">
        <v>3803</v>
      </c>
      <c r="K1382" t="s">
        <v>141</v>
      </c>
      <c r="L1382">
        <v>84062</v>
      </c>
      <c r="M1382" t="s">
        <v>60</v>
      </c>
      <c r="N1382" t="s">
        <v>434</v>
      </c>
      <c r="O1382" t="s">
        <v>62</v>
      </c>
      <c r="P1382" t="s">
        <v>94</v>
      </c>
      <c r="Q1382" t="s">
        <v>435</v>
      </c>
      <c r="R1382" s="1">
        <v>13.183999999999999</v>
      </c>
      <c r="S1382">
        <v>1</v>
      </c>
      <c r="T1382">
        <f t="shared" si="21"/>
        <v>34</v>
      </c>
      <c r="U1382" t="s">
        <v>46</v>
      </c>
      <c r="V1382">
        <v>0.2</v>
      </c>
      <c r="W1382">
        <v>2.6368</v>
      </c>
      <c r="X1382" s="1">
        <v>-2.6368</v>
      </c>
      <c r="Y1382" s="1">
        <v>15.820799999999998</v>
      </c>
      <c r="Z1382" t="s">
        <v>65</v>
      </c>
      <c r="AA1382" s="2">
        <v>4.7792000000000003</v>
      </c>
      <c r="AB1382" s="3">
        <v>0.36250000000000004</v>
      </c>
      <c r="AC1382" s="1">
        <v>-5.7679999999999998</v>
      </c>
      <c r="AD1382">
        <v>5</v>
      </c>
      <c r="AE1382">
        <v>5</v>
      </c>
      <c r="AF1382" t="s">
        <v>48</v>
      </c>
      <c r="AG1382">
        <v>2014</v>
      </c>
      <c r="AH1382">
        <f>COUNTBLANK(datos[[#This Row],[Row ID]:[Year sales]])</f>
        <v>0</v>
      </c>
    </row>
    <row r="1383" spans="1:34" x14ac:dyDescent="0.3">
      <c r="A1383">
        <v>1382</v>
      </c>
      <c r="B1383" t="s">
        <v>3814</v>
      </c>
      <c r="C1383" s="4">
        <v>42616</v>
      </c>
      <c r="D1383" s="4">
        <v>42622</v>
      </c>
      <c r="E1383" t="s">
        <v>67</v>
      </c>
      <c r="F1383" t="s">
        <v>3815</v>
      </c>
      <c r="G1383" t="s">
        <v>3816</v>
      </c>
      <c r="H1383" t="s">
        <v>122</v>
      </c>
      <c r="I1383" t="s">
        <v>38</v>
      </c>
      <c r="J1383" t="s">
        <v>476</v>
      </c>
      <c r="K1383" t="s">
        <v>231</v>
      </c>
      <c r="L1383">
        <v>60505</v>
      </c>
      <c r="M1383" t="s">
        <v>125</v>
      </c>
      <c r="N1383" t="s">
        <v>2287</v>
      </c>
      <c r="O1383" t="s">
        <v>43</v>
      </c>
      <c r="P1383" t="s">
        <v>83</v>
      </c>
      <c r="Q1383" t="s">
        <v>2288</v>
      </c>
      <c r="R1383" s="1">
        <v>83.951999999999998</v>
      </c>
      <c r="S1383">
        <v>3</v>
      </c>
      <c r="T1383">
        <f t="shared" si="21"/>
        <v>26</v>
      </c>
      <c r="U1383" t="s">
        <v>52</v>
      </c>
      <c r="V1383">
        <v>0.6</v>
      </c>
      <c r="W1383">
        <v>50.371199999999995</v>
      </c>
      <c r="X1383" s="1">
        <v>-50.371200000000002</v>
      </c>
      <c r="Y1383" s="1">
        <v>134.32319999999999</v>
      </c>
      <c r="Z1383" t="s">
        <v>99</v>
      </c>
      <c r="AA1383" s="2">
        <v>-90.248400000000004</v>
      </c>
      <c r="AB1383" s="3">
        <v>-1.0750000000000002</v>
      </c>
      <c r="AC1383" s="1">
        <v>-123.8292</v>
      </c>
      <c r="AD1383">
        <v>6</v>
      </c>
      <c r="AE1383">
        <v>6</v>
      </c>
      <c r="AF1383" t="s">
        <v>48</v>
      </c>
      <c r="AG1383">
        <v>2016</v>
      </c>
      <c r="AH1383">
        <f>COUNTBLANK(datos[[#This Row],[Row ID]:[Year sales]])</f>
        <v>0</v>
      </c>
    </row>
    <row r="1384" spans="1:34" x14ac:dyDescent="0.3">
      <c r="A1384">
        <v>1383</v>
      </c>
      <c r="B1384" t="s">
        <v>3817</v>
      </c>
      <c r="C1384" s="4">
        <v>42405</v>
      </c>
      <c r="D1384" s="4">
        <v>42405</v>
      </c>
      <c r="E1384" t="s">
        <v>1312</v>
      </c>
      <c r="F1384" t="s">
        <v>3818</v>
      </c>
      <c r="G1384" t="s">
        <v>3819</v>
      </c>
      <c r="H1384" t="s">
        <v>122</v>
      </c>
      <c r="I1384" t="s">
        <v>38</v>
      </c>
      <c r="J1384" t="s">
        <v>3820</v>
      </c>
      <c r="K1384" t="s">
        <v>1294</v>
      </c>
      <c r="L1384">
        <v>30080</v>
      </c>
      <c r="M1384" t="s">
        <v>41</v>
      </c>
      <c r="N1384" t="s">
        <v>3421</v>
      </c>
      <c r="O1384" t="s">
        <v>62</v>
      </c>
      <c r="P1384" t="s">
        <v>77</v>
      </c>
      <c r="Q1384" t="s">
        <v>3422</v>
      </c>
      <c r="R1384" s="1">
        <v>80.98</v>
      </c>
      <c r="S1384">
        <v>1</v>
      </c>
      <c r="T1384">
        <f t="shared" si="21"/>
        <v>22</v>
      </c>
      <c r="U1384" t="s">
        <v>46</v>
      </c>
      <c r="V1384">
        <v>0</v>
      </c>
      <c r="W1384">
        <v>0</v>
      </c>
      <c r="X1384" s="1">
        <v>0</v>
      </c>
      <c r="Y1384" s="1">
        <v>80.98</v>
      </c>
      <c r="Z1384" t="s">
        <v>99</v>
      </c>
      <c r="AA1384" s="2">
        <v>1.6195999999999999</v>
      </c>
      <c r="AB1384" s="3">
        <v>1.9999999999999997E-2</v>
      </c>
      <c r="AC1384" s="1">
        <v>-79.360399999999998</v>
      </c>
      <c r="AD1384">
        <v>0</v>
      </c>
      <c r="AE1384">
        <v>0</v>
      </c>
      <c r="AF1384" t="s">
        <v>48</v>
      </c>
      <c r="AG1384">
        <v>2016</v>
      </c>
      <c r="AH1384">
        <f>COUNTBLANK(datos[[#This Row],[Row ID]:[Year sales]])</f>
        <v>0</v>
      </c>
    </row>
    <row r="1385" spans="1:34" x14ac:dyDescent="0.3">
      <c r="A1385">
        <v>1384</v>
      </c>
      <c r="B1385" t="s">
        <v>3817</v>
      </c>
      <c r="C1385" s="4">
        <v>42405</v>
      </c>
      <c r="D1385" s="4">
        <v>42405</v>
      </c>
      <c r="E1385" t="s">
        <v>1312</v>
      </c>
      <c r="F1385" t="s">
        <v>3818</v>
      </c>
      <c r="G1385" t="s">
        <v>3819</v>
      </c>
      <c r="H1385" t="s">
        <v>122</v>
      </c>
      <c r="I1385" t="s">
        <v>38</v>
      </c>
      <c r="J1385" t="s">
        <v>3820</v>
      </c>
      <c r="K1385" t="s">
        <v>1294</v>
      </c>
      <c r="L1385">
        <v>30080</v>
      </c>
      <c r="M1385" t="s">
        <v>41</v>
      </c>
      <c r="N1385" t="s">
        <v>3821</v>
      </c>
      <c r="O1385" t="s">
        <v>62</v>
      </c>
      <c r="P1385" t="s">
        <v>110</v>
      </c>
      <c r="Q1385" t="s">
        <v>3822</v>
      </c>
      <c r="R1385" s="1">
        <v>348.84</v>
      </c>
      <c r="S1385">
        <v>9</v>
      </c>
      <c r="T1385">
        <f t="shared" si="21"/>
        <v>37</v>
      </c>
      <c r="U1385" t="s">
        <v>75</v>
      </c>
      <c r="V1385">
        <v>0</v>
      </c>
      <c r="W1385">
        <v>0</v>
      </c>
      <c r="X1385" s="1">
        <v>0</v>
      </c>
      <c r="Y1385" s="1">
        <v>348.84</v>
      </c>
      <c r="Z1385" t="s">
        <v>47</v>
      </c>
      <c r="AA1385" s="2">
        <v>170.9316</v>
      </c>
      <c r="AB1385" s="3">
        <v>0.49000000000000005</v>
      </c>
      <c r="AC1385" s="1">
        <v>-177.9084</v>
      </c>
      <c r="AD1385">
        <v>0</v>
      </c>
      <c r="AE1385">
        <v>0</v>
      </c>
      <c r="AF1385" t="s">
        <v>48</v>
      </c>
      <c r="AG1385">
        <v>2016</v>
      </c>
      <c r="AH1385">
        <f>COUNTBLANK(datos[[#This Row],[Row ID]:[Year sales]])</f>
        <v>0</v>
      </c>
    </row>
    <row r="1386" spans="1:34" x14ac:dyDescent="0.3">
      <c r="A1386">
        <v>1385</v>
      </c>
      <c r="B1386" t="s">
        <v>3817</v>
      </c>
      <c r="C1386" s="4">
        <v>42405</v>
      </c>
      <c r="D1386" s="4">
        <v>42405</v>
      </c>
      <c r="E1386" t="s">
        <v>1312</v>
      </c>
      <c r="F1386" t="s">
        <v>3818</v>
      </c>
      <c r="G1386" t="s">
        <v>3819</v>
      </c>
      <c r="H1386" t="s">
        <v>122</v>
      </c>
      <c r="I1386" t="s">
        <v>38</v>
      </c>
      <c r="J1386" t="s">
        <v>3820</v>
      </c>
      <c r="K1386" t="s">
        <v>1294</v>
      </c>
      <c r="L1386">
        <v>30080</v>
      </c>
      <c r="M1386" t="s">
        <v>41</v>
      </c>
      <c r="N1386" t="s">
        <v>3823</v>
      </c>
      <c r="O1386" t="s">
        <v>62</v>
      </c>
      <c r="P1386" t="s">
        <v>289</v>
      </c>
      <c r="Q1386" t="s">
        <v>3824</v>
      </c>
      <c r="R1386" s="1">
        <v>9.4499999999999993</v>
      </c>
      <c r="S1386">
        <v>5</v>
      </c>
      <c r="T1386">
        <f t="shared" si="21"/>
        <v>29</v>
      </c>
      <c r="U1386" t="s">
        <v>75</v>
      </c>
      <c r="V1386">
        <v>0</v>
      </c>
      <c r="W1386">
        <v>0</v>
      </c>
      <c r="X1386" s="1">
        <v>0</v>
      </c>
      <c r="Y1386" s="1">
        <v>9.4499999999999993</v>
      </c>
      <c r="Z1386" t="s">
        <v>65</v>
      </c>
      <c r="AA1386" s="2">
        <v>0.189</v>
      </c>
      <c r="AB1386" s="3">
        <v>0.02</v>
      </c>
      <c r="AC1386" s="1">
        <v>-9.2609999999999992</v>
      </c>
      <c r="AD1386">
        <v>0</v>
      </c>
      <c r="AE1386">
        <v>0</v>
      </c>
      <c r="AF1386" t="s">
        <v>48</v>
      </c>
      <c r="AG1386">
        <v>2016</v>
      </c>
      <c r="AH1386">
        <f>COUNTBLANK(datos[[#This Row],[Row ID]:[Year sales]])</f>
        <v>0</v>
      </c>
    </row>
    <row r="1387" spans="1:34" x14ac:dyDescent="0.3">
      <c r="A1387">
        <v>1386</v>
      </c>
      <c r="B1387" t="s">
        <v>3817</v>
      </c>
      <c r="C1387" s="4">
        <v>42405</v>
      </c>
      <c r="D1387" s="4">
        <v>42405</v>
      </c>
      <c r="E1387" t="s">
        <v>1312</v>
      </c>
      <c r="F1387" t="s">
        <v>3818</v>
      </c>
      <c r="G1387" t="s">
        <v>3819</v>
      </c>
      <c r="H1387" t="s">
        <v>122</v>
      </c>
      <c r="I1387" t="s">
        <v>38</v>
      </c>
      <c r="J1387" t="s">
        <v>3820</v>
      </c>
      <c r="K1387" t="s">
        <v>1294</v>
      </c>
      <c r="L1387">
        <v>30080</v>
      </c>
      <c r="M1387" t="s">
        <v>41</v>
      </c>
      <c r="N1387" t="s">
        <v>1104</v>
      </c>
      <c r="O1387" t="s">
        <v>43</v>
      </c>
      <c r="P1387" t="s">
        <v>83</v>
      </c>
      <c r="Q1387" t="s">
        <v>3825</v>
      </c>
      <c r="R1387" s="1">
        <v>18.84</v>
      </c>
      <c r="S1387">
        <v>3</v>
      </c>
      <c r="T1387">
        <f t="shared" si="21"/>
        <v>12</v>
      </c>
      <c r="U1387" t="s">
        <v>52</v>
      </c>
      <c r="V1387">
        <v>0</v>
      </c>
      <c r="W1387">
        <v>0</v>
      </c>
      <c r="X1387" s="1">
        <v>0</v>
      </c>
      <c r="Y1387" s="1">
        <v>18.84</v>
      </c>
      <c r="Z1387" t="s">
        <v>65</v>
      </c>
      <c r="AA1387" s="2">
        <v>7.1592000000000002</v>
      </c>
      <c r="AB1387" s="3">
        <v>0.38</v>
      </c>
      <c r="AC1387" s="1">
        <v>-11.6808</v>
      </c>
      <c r="AD1387">
        <v>0</v>
      </c>
      <c r="AE1387">
        <v>0</v>
      </c>
      <c r="AF1387" t="s">
        <v>48</v>
      </c>
      <c r="AG1387">
        <v>2016</v>
      </c>
      <c r="AH1387">
        <f>COUNTBLANK(datos[[#This Row],[Row ID]:[Year sales]])</f>
        <v>0</v>
      </c>
    </row>
    <row r="1388" spans="1:34" x14ac:dyDescent="0.3">
      <c r="A1388">
        <v>1387</v>
      </c>
      <c r="B1388" t="s">
        <v>3817</v>
      </c>
      <c r="C1388" s="4">
        <v>42405</v>
      </c>
      <c r="D1388" s="4">
        <v>42405</v>
      </c>
      <c r="E1388" t="s">
        <v>1312</v>
      </c>
      <c r="F1388" t="s">
        <v>3818</v>
      </c>
      <c r="G1388" t="s">
        <v>3819</v>
      </c>
      <c r="H1388" t="s">
        <v>122</v>
      </c>
      <c r="I1388" t="s">
        <v>38</v>
      </c>
      <c r="J1388" t="s">
        <v>3820</v>
      </c>
      <c r="K1388" t="s">
        <v>1294</v>
      </c>
      <c r="L1388">
        <v>30080</v>
      </c>
      <c r="M1388" t="s">
        <v>41</v>
      </c>
      <c r="N1388" t="s">
        <v>2256</v>
      </c>
      <c r="O1388" t="s">
        <v>43</v>
      </c>
      <c r="P1388" t="s">
        <v>44</v>
      </c>
      <c r="Q1388" t="s">
        <v>2257</v>
      </c>
      <c r="R1388" s="1">
        <v>239.98</v>
      </c>
      <c r="S1388">
        <v>2</v>
      </c>
      <c r="T1388">
        <f t="shared" si="21"/>
        <v>34</v>
      </c>
      <c r="U1388" t="s">
        <v>46</v>
      </c>
      <c r="V1388">
        <v>0</v>
      </c>
      <c r="W1388">
        <v>0</v>
      </c>
      <c r="X1388" s="1">
        <v>0</v>
      </c>
      <c r="Y1388" s="1">
        <v>239.98</v>
      </c>
      <c r="Z1388" t="s">
        <v>47</v>
      </c>
      <c r="AA1388" s="2">
        <v>52.7956</v>
      </c>
      <c r="AB1388" s="3">
        <v>0.22</v>
      </c>
      <c r="AC1388" s="1">
        <v>-187.18440000000001</v>
      </c>
      <c r="AD1388">
        <v>0</v>
      </c>
      <c r="AE1388">
        <v>0</v>
      </c>
      <c r="AF1388" t="s">
        <v>48</v>
      </c>
      <c r="AG1388">
        <v>2016</v>
      </c>
      <c r="AH1388">
        <f>COUNTBLANK(datos[[#This Row],[Row ID]:[Year sales]])</f>
        <v>0</v>
      </c>
    </row>
    <row r="1389" spans="1:34" x14ac:dyDescent="0.3">
      <c r="A1389">
        <v>1388</v>
      </c>
      <c r="B1389" t="s">
        <v>3817</v>
      </c>
      <c r="C1389" s="4">
        <v>42405</v>
      </c>
      <c r="D1389" s="4">
        <v>42405</v>
      </c>
      <c r="E1389" t="s">
        <v>1312</v>
      </c>
      <c r="F1389" t="s">
        <v>3818</v>
      </c>
      <c r="G1389" t="s">
        <v>3819</v>
      </c>
      <c r="H1389" t="s">
        <v>122</v>
      </c>
      <c r="I1389" t="s">
        <v>38</v>
      </c>
      <c r="J1389" t="s">
        <v>3820</v>
      </c>
      <c r="K1389" t="s">
        <v>1294</v>
      </c>
      <c r="L1389">
        <v>30080</v>
      </c>
      <c r="M1389" t="s">
        <v>41</v>
      </c>
      <c r="N1389" t="s">
        <v>3826</v>
      </c>
      <c r="O1389" t="s">
        <v>62</v>
      </c>
      <c r="P1389" t="s">
        <v>193</v>
      </c>
      <c r="Q1389" t="s">
        <v>3827</v>
      </c>
      <c r="R1389" s="1">
        <v>167.96</v>
      </c>
      <c r="S1389">
        <v>2</v>
      </c>
      <c r="T1389">
        <f t="shared" si="21"/>
        <v>18</v>
      </c>
      <c r="U1389" t="s">
        <v>46</v>
      </c>
      <c r="V1389">
        <v>0</v>
      </c>
      <c r="W1389">
        <v>0</v>
      </c>
      <c r="X1389" s="1">
        <v>0</v>
      </c>
      <c r="Y1389" s="1">
        <v>167.96</v>
      </c>
      <c r="Z1389" t="s">
        <v>99</v>
      </c>
      <c r="AA1389" s="2">
        <v>78.941199999999995</v>
      </c>
      <c r="AB1389" s="3">
        <v>0.47</v>
      </c>
      <c r="AC1389" s="1">
        <v>-89.018799999999999</v>
      </c>
      <c r="AD1389">
        <v>0</v>
      </c>
      <c r="AE1389">
        <v>0</v>
      </c>
      <c r="AF1389" t="s">
        <v>48</v>
      </c>
      <c r="AG1389">
        <v>2016</v>
      </c>
      <c r="AH1389">
        <f>COUNTBLANK(datos[[#This Row],[Row ID]:[Year sales]])</f>
        <v>0</v>
      </c>
    </row>
    <row r="1390" spans="1:34" x14ac:dyDescent="0.3">
      <c r="A1390">
        <v>1389</v>
      </c>
      <c r="B1390" t="s">
        <v>3817</v>
      </c>
      <c r="C1390" s="4">
        <v>42405</v>
      </c>
      <c r="D1390" s="4">
        <v>42405</v>
      </c>
      <c r="E1390" t="s">
        <v>1312</v>
      </c>
      <c r="F1390" t="s">
        <v>3818</v>
      </c>
      <c r="G1390" t="s">
        <v>3819</v>
      </c>
      <c r="H1390" t="s">
        <v>122</v>
      </c>
      <c r="I1390" t="s">
        <v>38</v>
      </c>
      <c r="J1390" t="s">
        <v>3820</v>
      </c>
      <c r="K1390" t="s">
        <v>1294</v>
      </c>
      <c r="L1390">
        <v>30080</v>
      </c>
      <c r="M1390" t="s">
        <v>41</v>
      </c>
      <c r="N1390" t="s">
        <v>634</v>
      </c>
      <c r="O1390" t="s">
        <v>90</v>
      </c>
      <c r="P1390" t="s">
        <v>91</v>
      </c>
      <c r="Q1390" t="s">
        <v>635</v>
      </c>
      <c r="R1390" s="1">
        <v>104.85</v>
      </c>
      <c r="S1390">
        <v>3</v>
      </c>
      <c r="T1390">
        <f t="shared" si="21"/>
        <v>27</v>
      </c>
      <c r="U1390" t="s">
        <v>52</v>
      </c>
      <c r="V1390">
        <v>0</v>
      </c>
      <c r="W1390">
        <v>0</v>
      </c>
      <c r="X1390" s="1">
        <v>0</v>
      </c>
      <c r="Y1390" s="1">
        <v>104.85</v>
      </c>
      <c r="Z1390" t="s">
        <v>99</v>
      </c>
      <c r="AA1390" s="2">
        <v>28.3095</v>
      </c>
      <c r="AB1390" s="3">
        <v>0.27</v>
      </c>
      <c r="AC1390" s="1">
        <v>-76.540499999999994</v>
      </c>
      <c r="AD1390">
        <v>0</v>
      </c>
      <c r="AE1390">
        <v>0</v>
      </c>
      <c r="AF1390" t="s">
        <v>48</v>
      </c>
      <c r="AG1390">
        <v>2016</v>
      </c>
      <c r="AH1390">
        <f>COUNTBLANK(datos[[#This Row],[Row ID]:[Year sales]])</f>
        <v>0</v>
      </c>
    </row>
    <row r="1391" spans="1:34" x14ac:dyDescent="0.3">
      <c r="A1391">
        <v>1390</v>
      </c>
      <c r="B1391" t="s">
        <v>3817</v>
      </c>
      <c r="C1391" s="4">
        <v>42405</v>
      </c>
      <c r="D1391" s="4">
        <v>42405</v>
      </c>
      <c r="E1391" t="s">
        <v>1312</v>
      </c>
      <c r="F1391" t="s">
        <v>3818</v>
      </c>
      <c r="G1391" t="s">
        <v>3819</v>
      </c>
      <c r="H1391" t="s">
        <v>122</v>
      </c>
      <c r="I1391" t="s">
        <v>38</v>
      </c>
      <c r="J1391" t="s">
        <v>3820</v>
      </c>
      <c r="K1391" t="s">
        <v>1294</v>
      </c>
      <c r="L1391">
        <v>30080</v>
      </c>
      <c r="M1391" t="s">
        <v>41</v>
      </c>
      <c r="N1391" t="s">
        <v>1213</v>
      </c>
      <c r="O1391" t="s">
        <v>90</v>
      </c>
      <c r="P1391" t="s">
        <v>91</v>
      </c>
      <c r="Q1391" t="s">
        <v>1214</v>
      </c>
      <c r="R1391" s="1">
        <v>484.83</v>
      </c>
      <c r="S1391">
        <v>3</v>
      </c>
      <c r="T1391">
        <f t="shared" si="21"/>
        <v>26</v>
      </c>
      <c r="U1391" t="s">
        <v>52</v>
      </c>
      <c r="V1391">
        <v>0</v>
      </c>
      <c r="W1391">
        <v>0</v>
      </c>
      <c r="X1391" s="1">
        <v>0</v>
      </c>
      <c r="Y1391" s="1">
        <v>484.83</v>
      </c>
      <c r="Z1391" t="s">
        <v>47</v>
      </c>
      <c r="AA1391" s="2">
        <v>126.0558</v>
      </c>
      <c r="AB1391" s="3">
        <v>0.26</v>
      </c>
      <c r="AC1391" s="1">
        <v>-358.77420000000001</v>
      </c>
      <c r="AD1391">
        <v>0</v>
      </c>
      <c r="AE1391">
        <v>0</v>
      </c>
      <c r="AF1391" t="s">
        <v>48</v>
      </c>
      <c r="AG1391">
        <v>2016</v>
      </c>
      <c r="AH1391">
        <f>COUNTBLANK(datos[[#This Row],[Row ID]:[Year sales]])</f>
        <v>0</v>
      </c>
    </row>
    <row r="1392" spans="1:34" x14ac:dyDescent="0.3">
      <c r="A1392">
        <v>1391</v>
      </c>
      <c r="B1392" t="s">
        <v>3817</v>
      </c>
      <c r="C1392" s="4">
        <v>42405</v>
      </c>
      <c r="D1392" s="4">
        <v>42405</v>
      </c>
      <c r="E1392" t="s">
        <v>1312</v>
      </c>
      <c r="F1392" t="s">
        <v>3818</v>
      </c>
      <c r="G1392" t="s">
        <v>3819</v>
      </c>
      <c r="H1392" t="s">
        <v>122</v>
      </c>
      <c r="I1392" t="s">
        <v>38</v>
      </c>
      <c r="J1392" t="s">
        <v>3820</v>
      </c>
      <c r="K1392" t="s">
        <v>1294</v>
      </c>
      <c r="L1392">
        <v>30080</v>
      </c>
      <c r="M1392" t="s">
        <v>41</v>
      </c>
      <c r="N1392" t="s">
        <v>1754</v>
      </c>
      <c r="O1392" t="s">
        <v>62</v>
      </c>
      <c r="P1392" t="s">
        <v>110</v>
      </c>
      <c r="Q1392" t="s">
        <v>1755</v>
      </c>
      <c r="R1392" s="1">
        <v>122.97</v>
      </c>
      <c r="S1392">
        <v>3</v>
      </c>
      <c r="T1392">
        <f t="shared" si="21"/>
        <v>24</v>
      </c>
      <c r="U1392" t="s">
        <v>52</v>
      </c>
      <c r="V1392">
        <v>0</v>
      </c>
      <c r="W1392">
        <v>0</v>
      </c>
      <c r="X1392" s="1">
        <v>0</v>
      </c>
      <c r="Y1392" s="1">
        <v>122.97</v>
      </c>
      <c r="Z1392" t="s">
        <v>99</v>
      </c>
      <c r="AA1392" s="2">
        <v>60.255299999999998</v>
      </c>
      <c r="AB1392" s="3">
        <v>0.49</v>
      </c>
      <c r="AC1392" s="1">
        <v>-62.714700000000001</v>
      </c>
      <c r="AD1392">
        <v>0</v>
      </c>
      <c r="AE1392">
        <v>0</v>
      </c>
      <c r="AF1392" t="s">
        <v>48</v>
      </c>
      <c r="AG1392">
        <v>2016</v>
      </c>
      <c r="AH1392">
        <f>COUNTBLANK(datos[[#This Row],[Row ID]:[Year sales]])</f>
        <v>0</v>
      </c>
    </row>
    <row r="1393" spans="1:34" x14ac:dyDescent="0.3">
      <c r="A1393">
        <v>1392</v>
      </c>
      <c r="B1393" t="s">
        <v>3817</v>
      </c>
      <c r="C1393" s="4">
        <v>42405</v>
      </c>
      <c r="D1393" s="4">
        <v>42405</v>
      </c>
      <c r="E1393" t="s">
        <v>1312</v>
      </c>
      <c r="F1393" t="s">
        <v>3818</v>
      </c>
      <c r="G1393" t="s">
        <v>3819</v>
      </c>
      <c r="H1393" t="s">
        <v>122</v>
      </c>
      <c r="I1393" t="s">
        <v>38</v>
      </c>
      <c r="J1393" t="s">
        <v>3820</v>
      </c>
      <c r="K1393" t="s">
        <v>1294</v>
      </c>
      <c r="L1393">
        <v>30080</v>
      </c>
      <c r="M1393" t="s">
        <v>41</v>
      </c>
      <c r="N1393" t="s">
        <v>982</v>
      </c>
      <c r="O1393" t="s">
        <v>62</v>
      </c>
      <c r="P1393" t="s">
        <v>77</v>
      </c>
      <c r="Q1393" t="s">
        <v>983</v>
      </c>
      <c r="R1393" s="1">
        <v>154.44</v>
      </c>
      <c r="S1393">
        <v>3</v>
      </c>
      <c r="T1393">
        <f t="shared" si="21"/>
        <v>31</v>
      </c>
      <c r="U1393" t="s">
        <v>52</v>
      </c>
      <c r="V1393">
        <v>0</v>
      </c>
      <c r="W1393">
        <v>0</v>
      </c>
      <c r="X1393" s="1">
        <v>0</v>
      </c>
      <c r="Y1393" s="1">
        <v>154.44</v>
      </c>
      <c r="Z1393" t="s">
        <v>99</v>
      </c>
      <c r="AA1393" s="2">
        <v>1.5444</v>
      </c>
      <c r="AB1393" s="3">
        <v>0.01</v>
      </c>
      <c r="AC1393" s="1">
        <v>-152.8956</v>
      </c>
      <c r="AD1393">
        <v>0</v>
      </c>
      <c r="AE1393">
        <v>0</v>
      </c>
      <c r="AF1393" t="s">
        <v>48</v>
      </c>
      <c r="AG1393">
        <v>2016</v>
      </c>
      <c r="AH1393">
        <f>COUNTBLANK(datos[[#This Row],[Row ID]:[Year sales]])</f>
        <v>0</v>
      </c>
    </row>
    <row r="1394" spans="1:34" x14ac:dyDescent="0.3">
      <c r="A1394">
        <v>1393</v>
      </c>
      <c r="B1394" t="s">
        <v>3817</v>
      </c>
      <c r="C1394" s="4">
        <v>42405</v>
      </c>
      <c r="D1394" s="4">
        <v>42405</v>
      </c>
      <c r="E1394" t="s">
        <v>1312</v>
      </c>
      <c r="F1394" t="s">
        <v>3818</v>
      </c>
      <c r="G1394" t="s">
        <v>3819</v>
      </c>
      <c r="H1394" t="s">
        <v>122</v>
      </c>
      <c r="I1394" t="s">
        <v>38</v>
      </c>
      <c r="J1394" t="s">
        <v>3820</v>
      </c>
      <c r="K1394" t="s">
        <v>1294</v>
      </c>
      <c r="L1394">
        <v>30080</v>
      </c>
      <c r="M1394" t="s">
        <v>41</v>
      </c>
      <c r="N1394" t="s">
        <v>316</v>
      </c>
      <c r="O1394" t="s">
        <v>62</v>
      </c>
      <c r="P1394" t="s">
        <v>110</v>
      </c>
      <c r="Q1394" t="s">
        <v>317</v>
      </c>
      <c r="R1394" s="1">
        <v>342.37</v>
      </c>
      <c r="S1394">
        <v>7</v>
      </c>
      <c r="T1394">
        <f t="shared" si="21"/>
        <v>16</v>
      </c>
      <c r="U1394" t="s">
        <v>75</v>
      </c>
      <c r="V1394">
        <v>0</v>
      </c>
      <c r="W1394">
        <v>0</v>
      </c>
      <c r="X1394" s="1">
        <v>0</v>
      </c>
      <c r="Y1394" s="1">
        <v>342.37</v>
      </c>
      <c r="Z1394" t="s">
        <v>47</v>
      </c>
      <c r="AA1394" s="2">
        <v>160.91390000000001</v>
      </c>
      <c r="AB1394" s="3">
        <v>0.47000000000000003</v>
      </c>
      <c r="AC1394" s="1">
        <v>-181.45609999999999</v>
      </c>
      <c r="AD1394">
        <v>0</v>
      </c>
      <c r="AE1394">
        <v>0</v>
      </c>
      <c r="AF1394" t="s">
        <v>48</v>
      </c>
      <c r="AG1394">
        <v>2016</v>
      </c>
      <c r="AH1394">
        <f>COUNTBLANK(datos[[#This Row],[Row ID]:[Year sales]])</f>
        <v>0</v>
      </c>
    </row>
    <row r="1395" spans="1:34" x14ac:dyDescent="0.3">
      <c r="A1395">
        <v>1394</v>
      </c>
      <c r="B1395" t="s">
        <v>3828</v>
      </c>
      <c r="C1395" s="4">
        <v>42919</v>
      </c>
      <c r="D1395" s="4">
        <v>42920</v>
      </c>
      <c r="E1395" t="s">
        <v>208</v>
      </c>
      <c r="F1395" t="s">
        <v>3829</v>
      </c>
      <c r="G1395" t="s">
        <v>3830</v>
      </c>
      <c r="H1395" t="s">
        <v>57</v>
      </c>
      <c r="I1395" t="s">
        <v>38</v>
      </c>
      <c r="J1395" t="s">
        <v>2245</v>
      </c>
      <c r="K1395" t="s">
        <v>108</v>
      </c>
      <c r="L1395">
        <v>27217</v>
      </c>
      <c r="M1395" t="s">
        <v>41</v>
      </c>
      <c r="N1395" t="s">
        <v>792</v>
      </c>
      <c r="O1395" t="s">
        <v>62</v>
      </c>
      <c r="P1395" t="s">
        <v>86</v>
      </c>
      <c r="Q1395" t="s">
        <v>793</v>
      </c>
      <c r="R1395" s="1">
        <v>9.5519999999999996</v>
      </c>
      <c r="S1395">
        <v>3</v>
      </c>
      <c r="T1395">
        <f t="shared" si="21"/>
        <v>44</v>
      </c>
      <c r="U1395" t="s">
        <v>52</v>
      </c>
      <c r="V1395">
        <v>0.2</v>
      </c>
      <c r="W1395">
        <v>1.9104000000000001</v>
      </c>
      <c r="X1395" s="1">
        <v>-1.9104000000000001</v>
      </c>
      <c r="Y1395" s="1">
        <v>11.462399999999999</v>
      </c>
      <c r="Z1395" t="s">
        <v>65</v>
      </c>
      <c r="AA1395" s="2">
        <v>1.5522</v>
      </c>
      <c r="AB1395" s="3">
        <v>0.16250000000000001</v>
      </c>
      <c r="AC1395" s="1">
        <v>-6.0894000000000004</v>
      </c>
      <c r="AD1395">
        <v>1</v>
      </c>
      <c r="AE1395">
        <v>1</v>
      </c>
      <c r="AF1395" t="s">
        <v>48</v>
      </c>
      <c r="AG1395">
        <v>2017</v>
      </c>
      <c r="AH1395">
        <f>COUNTBLANK(datos[[#This Row],[Row ID]:[Year sales]])</f>
        <v>0</v>
      </c>
    </row>
    <row r="1396" spans="1:34" x14ac:dyDescent="0.3">
      <c r="A1396">
        <v>1395</v>
      </c>
      <c r="B1396" t="s">
        <v>3831</v>
      </c>
      <c r="C1396" s="4">
        <v>43017</v>
      </c>
      <c r="D1396" s="4">
        <v>43022</v>
      </c>
      <c r="E1396" t="s">
        <v>67</v>
      </c>
      <c r="F1396" t="s">
        <v>2657</v>
      </c>
      <c r="G1396" t="s">
        <v>2658</v>
      </c>
      <c r="H1396" t="s">
        <v>57</v>
      </c>
      <c r="I1396" t="s">
        <v>38</v>
      </c>
      <c r="J1396" t="s">
        <v>476</v>
      </c>
      <c r="K1396" t="s">
        <v>231</v>
      </c>
      <c r="L1396">
        <v>60505</v>
      </c>
      <c r="M1396" t="s">
        <v>125</v>
      </c>
      <c r="N1396" t="s">
        <v>3832</v>
      </c>
      <c r="O1396" t="s">
        <v>43</v>
      </c>
      <c r="P1396" t="s">
        <v>73</v>
      </c>
      <c r="Q1396" t="s">
        <v>3833</v>
      </c>
      <c r="R1396" s="1">
        <v>652.45000000000005</v>
      </c>
      <c r="S1396">
        <v>5</v>
      </c>
      <c r="T1396">
        <f t="shared" si="21"/>
        <v>36</v>
      </c>
      <c r="U1396" t="s">
        <v>75</v>
      </c>
      <c r="V1396">
        <v>0.5</v>
      </c>
      <c r="W1396">
        <v>326.22500000000002</v>
      </c>
      <c r="X1396" s="1">
        <v>-326.22500000000002</v>
      </c>
      <c r="Y1396" s="1">
        <v>978.67500000000007</v>
      </c>
      <c r="Z1396" t="s">
        <v>53</v>
      </c>
      <c r="AA1396" s="2">
        <v>-430.61700000000002</v>
      </c>
      <c r="AB1396" s="3">
        <v>-0.66</v>
      </c>
      <c r="AC1396" s="1">
        <v>-756.84199999999998</v>
      </c>
      <c r="AD1396">
        <v>5</v>
      </c>
      <c r="AE1396">
        <v>5</v>
      </c>
      <c r="AF1396" t="s">
        <v>48</v>
      </c>
      <c r="AG1396">
        <v>2017</v>
      </c>
      <c r="AH1396">
        <f>COUNTBLANK(datos[[#This Row],[Row ID]:[Year sales]])</f>
        <v>0</v>
      </c>
    </row>
    <row r="1397" spans="1:34" x14ac:dyDescent="0.3">
      <c r="A1397">
        <v>1396</v>
      </c>
      <c r="B1397" t="s">
        <v>3831</v>
      </c>
      <c r="C1397" s="4">
        <v>43017</v>
      </c>
      <c r="D1397" s="4">
        <v>43022</v>
      </c>
      <c r="E1397" t="s">
        <v>67</v>
      </c>
      <c r="F1397" t="s">
        <v>2657</v>
      </c>
      <c r="G1397" t="s">
        <v>2658</v>
      </c>
      <c r="H1397" t="s">
        <v>57</v>
      </c>
      <c r="I1397" t="s">
        <v>38</v>
      </c>
      <c r="J1397" t="s">
        <v>476</v>
      </c>
      <c r="K1397" t="s">
        <v>231</v>
      </c>
      <c r="L1397">
        <v>60505</v>
      </c>
      <c r="M1397" t="s">
        <v>125</v>
      </c>
      <c r="N1397" t="s">
        <v>3834</v>
      </c>
      <c r="O1397" t="s">
        <v>43</v>
      </c>
      <c r="P1397" t="s">
        <v>73</v>
      </c>
      <c r="Q1397" t="s">
        <v>3835</v>
      </c>
      <c r="R1397" s="1">
        <v>66.644999999999996</v>
      </c>
      <c r="S1397">
        <v>3</v>
      </c>
      <c r="T1397">
        <f t="shared" si="21"/>
        <v>22</v>
      </c>
      <c r="U1397" t="s">
        <v>52</v>
      </c>
      <c r="V1397">
        <v>0.5</v>
      </c>
      <c r="W1397">
        <v>33.322499999999998</v>
      </c>
      <c r="X1397" s="1">
        <v>-33.322499999999998</v>
      </c>
      <c r="Y1397" s="1">
        <v>99.967500000000001</v>
      </c>
      <c r="Z1397" t="s">
        <v>99</v>
      </c>
      <c r="AA1397" s="2">
        <v>-42.652799999999999</v>
      </c>
      <c r="AB1397" s="3">
        <v>-0.64</v>
      </c>
      <c r="AC1397" s="1">
        <v>-75.975300000000004</v>
      </c>
      <c r="AD1397">
        <v>5</v>
      </c>
      <c r="AE1397">
        <v>5</v>
      </c>
      <c r="AF1397" t="s">
        <v>48</v>
      </c>
      <c r="AG1397">
        <v>2017</v>
      </c>
      <c r="AH1397">
        <f>COUNTBLANK(datos[[#This Row],[Row ID]:[Year sales]])</f>
        <v>0</v>
      </c>
    </row>
    <row r="1398" spans="1:34" x14ac:dyDescent="0.3">
      <c r="A1398">
        <v>1397</v>
      </c>
      <c r="B1398" t="s">
        <v>3836</v>
      </c>
      <c r="C1398" s="4">
        <v>42698</v>
      </c>
      <c r="D1398" s="4">
        <v>42700</v>
      </c>
      <c r="E1398" t="s">
        <v>208</v>
      </c>
      <c r="F1398" t="s">
        <v>3329</v>
      </c>
      <c r="G1398" t="s">
        <v>3330</v>
      </c>
      <c r="H1398" t="s">
        <v>37</v>
      </c>
      <c r="I1398" t="s">
        <v>38</v>
      </c>
      <c r="J1398" t="s">
        <v>286</v>
      </c>
      <c r="K1398" t="s">
        <v>287</v>
      </c>
      <c r="L1398">
        <v>10035</v>
      </c>
      <c r="M1398" t="s">
        <v>168</v>
      </c>
      <c r="N1398" t="s">
        <v>3837</v>
      </c>
      <c r="O1398" t="s">
        <v>62</v>
      </c>
      <c r="P1398" t="s">
        <v>94</v>
      </c>
      <c r="Q1398" t="s">
        <v>3838</v>
      </c>
      <c r="R1398" s="1">
        <v>17.216000000000001</v>
      </c>
      <c r="S1398">
        <v>4</v>
      </c>
      <c r="T1398">
        <f t="shared" si="21"/>
        <v>17</v>
      </c>
      <c r="U1398" t="s">
        <v>52</v>
      </c>
      <c r="V1398">
        <v>0.2</v>
      </c>
      <c r="W1398">
        <v>3.4432000000000005</v>
      </c>
      <c r="X1398" s="1">
        <v>-3.4432</v>
      </c>
      <c r="Y1398" s="1">
        <v>20.659200000000002</v>
      </c>
      <c r="Z1398" t="s">
        <v>65</v>
      </c>
      <c r="AA1398" s="2">
        <v>6.0255999999999998</v>
      </c>
      <c r="AB1398" s="3">
        <v>0.35</v>
      </c>
      <c r="AC1398" s="1">
        <v>-7.7472000000000003</v>
      </c>
      <c r="AD1398">
        <v>2</v>
      </c>
      <c r="AE1398">
        <v>2</v>
      </c>
      <c r="AF1398" t="s">
        <v>48</v>
      </c>
      <c r="AG1398">
        <v>2016</v>
      </c>
      <c r="AH1398">
        <f>COUNTBLANK(datos[[#This Row],[Row ID]:[Year sales]])</f>
        <v>0</v>
      </c>
    </row>
    <row r="1399" spans="1:34" x14ac:dyDescent="0.3">
      <c r="A1399">
        <v>1398</v>
      </c>
      <c r="B1399" t="s">
        <v>3836</v>
      </c>
      <c r="C1399" s="4">
        <v>42698</v>
      </c>
      <c r="D1399" s="4">
        <v>42700</v>
      </c>
      <c r="E1399" t="s">
        <v>208</v>
      </c>
      <c r="F1399" t="s">
        <v>3329</v>
      </c>
      <c r="G1399" t="s">
        <v>3330</v>
      </c>
      <c r="H1399" t="s">
        <v>37</v>
      </c>
      <c r="I1399" t="s">
        <v>38</v>
      </c>
      <c r="J1399" t="s">
        <v>286</v>
      </c>
      <c r="K1399" t="s">
        <v>287</v>
      </c>
      <c r="L1399">
        <v>10035</v>
      </c>
      <c r="M1399" t="s">
        <v>168</v>
      </c>
      <c r="N1399" t="s">
        <v>2396</v>
      </c>
      <c r="O1399" t="s">
        <v>62</v>
      </c>
      <c r="P1399" t="s">
        <v>110</v>
      </c>
      <c r="Q1399" t="s">
        <v>2397</v>
      </c>
      <c r="R1399" s="1">
        <v>11.56</v>
      </c>
      <c r="S1399">
        <v>2</v>
      </c>
      <c r="T1399">
        <f t="shared" si="21"/>
        <v>18</v>
      </c>
      <c r="U1399" t="s">
        <v>46</v>
      </c>
      <c r="V1399">
        <v>0</v>
      </c>
      <c r="W1399">
        <v>0</v>
      </c>
      <c r="X1399" s="1">
        <v>0</v>
      </c>
      <c r="Y1399" s="1">
        <v>11.56</v>
      </c>
      <c r="Z1399" t="s">
        <v>65</v>
      </c>
      <c r="AA1399" s="2">
        <v>5.6643999999999997</v>
      </c>
      <c r="AB1399" s="3">
        <v>0.48999999999999994</v>
      </c>
      <c r="AC1399" s="1">
        <v>-5.8956</v>
      </c>
      <c r="AD1399">
        <v>2</v>
      </c>
      <c r="AE1399">
        <v>2</v>
      </c>
      <c r="AF1399" t="s">
        <v>48</v>
      </c>
      <c r="AG1399">
        <v>2016</v>
      </c>
      <c r="AH1399">
        <f>COUNTBLANK(datos[[#This Row],[Row ID]:[Year sales]])</f>
        <v>0</v>
      </c>
    </row>
    <row r="1400" spans="1:34" x14ac:dyDescent="0.3">
      <c r="A1400">
        <v>1399</v>
      </c>
      <c r="B1400" t="s">
        <v>3836</v>
      </c>
      <c r="C1400" s="4">
        <v>42698</v>
      </c>
      <c r="D1400" s="4">
        <v>42700</v>
      </c>
      <c r="E1400" t="s">
        <v>208</v>
      </c>
      <c r="F1400" t="s">
        <v>3329</v>
      </c>
      <c r="G1400" t="s">
        <v>3330</v>
      </c>
      <c r="H1400" t="s">
        <v>37</v>
      </c>
      <c r="I1400" t="s">
        <v>38</v>
      </c>
      <c r="J1400" t="s">
        <v>286</v>
      </c>
      <c r="K1400" t="s">
        <v>287</v>
      </c>
      <c r="L1400">
        <v>10035</v>
      </c>
      <c r="M1400" t="s">
        <v>168</v>
      </c>
      <c r="N1400" t="s">
        <v>775</v>
      </c>
      <c r="O1400" t="s">
        <v>90</v>
      </c>
      <c r="P1400" t="s">
        <v>181</v>
      </c>
      <c r="Q1400" t="s">
        <v>776</v>
      </c>
      <c r="R1400" s="1">
        <v>88.4</v>
      </c>
      <c r="S1400">
        <v>4</v>
      </c>
      <c r="T1400">
        <f t="shared" si="21"/>
        <v>44</v>
      </c>
      <c r="U1400" t="s">
        <v>52</v>
      </c>
      <c r="V1400">
        <v>0</v>
      </c>
      <c r="W1400">
        <v>0</v>
      </c>
      <c r="X1400" s="1">
        <v>0</v>
      </c>
      <c r="Y1400" s="1">
        <v>88.4</v>
      </c>
      <c r="Z1400" t="s">
        <v>99</v>
      </c>
      <c r="AA1400" s="2">
        <v>11.492000000000001</v>
      </c>
      <c r="AB1400" s="3">
        <v>0.13</v>
      </c>
      <c r="AC1400" s="1">
        <v>-76.908000000000001</v>
      </c>
      <c r="AD1400">
        <v>2</v>
      </c>
      <c r="AE1400">
        <v>2</v>
      </c>
      <c r="AF1400" t="s">
        <v>48</v>
      </c>
      <c r="AG1400">
        <v>2016</v>
      </c>
      <c r="AH1400">
        <f>COUNTBLANK(datos[[#This Row],[Row ID]:[Year sales]])</f>
        <v>0</v>
      </c>
    </row>
    <row r="1401" spans="1:34" x14ac:dyDescent="0.3">
      <c r="A1401">
        <v>1400</v>
      </c>
      <c r="B1401" t="s">
        <v>3836</v>
      </c>
      <c r="C1401" s="4">
        <v>42698</v>
      </c>
      <c r="D1401" s="4">
        <v>42700</v>
      </c>
      <c r="E1401" t="s">
        <v>208</v>
      </c>
      <c r="F1401" t="s">
        <v>3329</v>
      </c>
      <c r="G1401" t="s">
        <v>3330</v>
      </c>
      <c r="H1401" t="s">
        <v>37</v>
      </c>
      <c r="I1401" t="s">
        <v>38</v>
      </c>
      <c r="J1401" t="s">
        <v>286</v>
      </c>
      <c r="K1401" t="s">
        <v>287</v>
      </c>
      <c r="L1401">
        <v>10035</v>
      </c>
      <c r="M1401" t="s">
        <v>168</v>
      </c>
      <c r="N1401" t="s">
        <v>3839</v>
      </c>
      <c r="O1401" t="s">
        <v>62</v>
      </c>
      <c r="P1401" t="s">
        <v>110</v>
      </c>
      <c r="Q1401" t="s">
        <v>3840</v>
      </c>
      <c r="R1401" s="1">
        <v>6.48</v>
      </c>
      <c r="S1401">
        <v>1</v>
      </c>
      <c r="T1401">
        <f t="shared" si="21"/>
        <v>25</v>
      </c>
      <c r="U1401" t="s">
        <v>46</v>
      </c>
      <c r="V1401">
        <v>0</v>
      </c>
      <c r="W1401">
        <v>0</v>
      </c>
      <c r="X1401" s="1">
        <v>0</v>
      </c>
      <c r="Y1401" s="1">
        <v>6.48</v>
      </c>
      <c r="Z1401" t="s">
        <v>65</v>
      </c>
      <c r="AA1401" s="2">
        <v>3.1103999999999998</v>
      </c>
      <c r="AB1401" s="3">
        <v>0.47999999999999993</v>
      </c>
      <c r="AC1401" s="1">
        <v>-3.3696000000000002</v>
      </c>
      <c r="AD1401">
        <v>2</v>
      </c>
      <c r="AE1401">
        <v>2</v>
      </c>
      <c r="AF1401" t="s">
        <v>48</v>
      </c>
      <c r="AG1401">
        <v>2016</v>
      </c>
      <c r="AH1401">
        <f>COUNTBLANK(datos[[#This Row],[Row ID]:[Year sales]])</f>
        <v>0</v>
      </c>
    </row>
    <row r="1402" spans="1:34" x14ac:dyDescent="0.3">
      <c r="A1402">
        <v>1401</v>
      </c>
      <c r="B1402" t="s">
        <v>3841</v>
      </c>
      <c r="C1402" s="4">
        <v>42675</v>
      </c>
      <c r="D1402" s="4">
        <v>42679</v>
      </c>
      <c r="E1402" t="s">
        <v>67</v>
      </c>
      <c r="F1402" t="s">
        <v>3842</v>
      </c>
      <c r="G1402" t="s">
        <v>3843</v>
      </c>
      <c r="H1402" t="s">
        <v>122</v>
      </c>
      <c r="I1402" t="s">
        <v>38</v>
      </c>
      <c r="J1402" t="s">
        <v>2000</v>
      </c>
      <c r="K1402" t="s">
        <v>339</v>
      </c>
      <c r="L1402">
        <v>24153</v>
      </c>
      <c r="M1402" t="s">
        <v>41</v>
      </c>
      <c r="N1402" t="s">
        <v>268</v>
      </c>
      <c r="O1402" t="s">
        <v>90</v>
      </c>
      <c r="P1402" t="s">
        <v>91</v>
      </c>
      <c r="Q1402" t="s">
        <v>269</v>
      </c>
      <c r="R1402" s="1">
        <v>21.8</v>
      </c>
      <c r="S1402">
        <v>2</v>
      </c>
      <c r="T1402">
        <f t="shared" si="21"/>
        <v>28</v>
      </c>
      <c r="U1402" t="s">
        <v>46</v>
      </c>
      <c r="V1402">
        <v>0</v>
      </c>
      <c r="W1402">
        <v>0</v>
      </c>
      <c r="X1402" s="1">
        <v>0</v>
      </c>
      <c r="Y1402" s="1">
        <v>21.8</v>
      </c>
      <c r="Z1402" t="s">
        <v>65</v>
      </c>
      <c r="AA1402" s="2">
        <v>6.1040000000000001</v>
      </c>
      <c r="AB1402" s="3">
        <v>0.27999999999999997</v>
      </c>
      <c r="AC1402" s="1">
        <v>-15.696</v>
      </c>
      <c r="AD1402">
        <v>4</v>
      </c>
      <c r="AE1402">
        <v>4</v>
      </c>
      <c r="AF1402" t="s">
        <v>48</v>
      </c>
      <c r="AG1402">
        <v>2016</v>
      </c>
      <c r="AH1402">
        <f>COUNTBLANK(datos[[#This Row],[Row ID]:[Year sales]])</f>
        <v>0</v>
      </c>
    </row>
    <row r="1403" spans="1:34" x14ac:dyDescent="0.3">
      <c r="A1403">
        <v>1402</v>
      </c>
      <c r="B1403" t="s">
        <v>3841</v>
      </c>
      <c r="C1403" s="4">
        <v>42675</v>
      </c>
      <c r="D1403" s="4">
        <v>42679</v>
      </c>
      <c r="E1403" t="s">
        <v>67</v>
      </c>
      <c r="F1403" t="s">
        <v>3842</v>
      </c>
      <c r="G1403" t="s">
        <v>3843</v>
      </c>
      <c r="H1403" t="s">
        <v>122</v>
      </c>
      <c r="I1403" t="s">
        <v>38</v>
      </c>
      <c r="J1403" t="s">
        <v>2000</v>
      </c>
      <c r="K1403" t="s">
        <v>339</v>
      </c>
      <c r="L1403">
        <v>24153</v>
      </c>
      <c r="M1403" t="s">
        <v>41</v>
      </c>
      <c r="N1403" t="s">
        <v>2182</v>
      </c>
      <c r="O1403" t="s">
        <v>62</v>
      </c>
      <c r="P1403" t="s">
        <v>193</v>
      </c>
      <c r="Q1403" t="s">
        <v>2183</v>
      </c>
      <c r="R1403" s="1">
        <v>251.79</v>
      </c>
      <c r="S1403">
        <v>3</v>
      </c>
      <c r="T1403">
        <f t="shared" si="21"/>
        <v>19</v>
      </c>
      <c r="U1403" t="s">
        <v>52</v>
      </c>
      <c r="V1403">
        <v>0</v>
      </c>
      <c r="W1403">
        <v>0</v>
      </c>
      <c r="X1403" s="1">
        <v>0</v>
      </c>
      <c r="Y1403" s="1">
        <v>251.79</v>
      </c>
      <c r="Z1403" t="s">
        <v>47</v>
      </c>
      <c r="AA1403" s="2">
        <v>118.3413</v>
      </c>
      <c r="AB1403" s="3">
        <v>0.47000000000000003</v>
      </c>
      <c r="AC1403" s="1">
        <v>-133.4487</v>
      </c>
      <c r="AD1403">
        <v>4</v>
      </c>
      <c r="AE1403">
        <v>4</v>
      </c>
      <c r="AF1403" t="s">
        <v>48</v>
      </c>
      <c r="AG1403">
        <v>2016</v>
      </c>
      <c r="AH1403">
        <f>COUNTBLANK(datos[[#This Row],[Row ID]:[Year sales]])</f>
        <v>0</v>
      </c>
    </row>
    <row r="1404" spans="1:34" x14ac:dyDescent="0.3">
      <c r="A1404">
        <v>1403</v>
      </c>
      <c r="B1404" t="s">
        <v>3844</v>
      </c>
      <c r="C1404" s="4">
        <v>42479</v>
      </c>
      <c r="D1404" s="4">
        <v>42485</v>
      </c>
      <c r="E1404" t="s">
        <v>67</v>
      </c>
      <c r="F1404" t="s">
        <v>415</v>
      </c>
      <c r="G1404" t="s">
        <v>416</v>
      </c>
      <c r="H1404" t="s">
        <v>122</v>
      </c>
      <c r="I1404" t="s">
        <v>38</v>
      </c>
      <c r="J1404" t="s">
        <v>517</v>
      </c>
      <c r="K1404" t="s">
        <v>518</v>
      </c>
      <c r="L1404">
        <v>43229</v>
      </c>
      <c r="M1404" t="s">
        <v>168</v>
      </c>
      <c r="N1404" t="s">
        <v>3845</v>
      </c>
      <c r="O1404" t="s">
        <v>43</v>
      </c>
      <c r="P1404" t="s">
        <v>73</v>
      </c>
      <c r="Q1404" t="s">
        <v>3846</v>
      </c>
      <c r="R1404" s="1">
        <v>205.17599999999999</v>
      </c>
      <c r="S1404">
        <v>2</v>
      </c>
      <c r="T1404">
        <f t="shared" si="21"/>
        <v>12</v>
      </c>
      <c r="U1404" t="s">
        <v>46</v>
      </c>
      <c r="V1404">
        <v>0.4</v>
      </c>
      <c r="W1404">
        <v>82.070400000000006</v>
      </c>
      <c r="X1404" s="1">
        <v>-82.070400000000006</v>
      </c>
      <c r="Y1404" s="1">
        <v>287.24639999999999</v>
      </c>
      <c r="Z1404" t="s">
        <v>47</v>
      </c>
      <c r="AA1404" s="2">
        <v>-58.133200000000002</v>
      </c>
      <c r="AB1404" s="3">
        <v>-0.28333333333333338</v>
      </c>
      <c r="AC1404" s="1">
        <v>-181.2388</v>
      </c>
      <c r="AD1404">
        <v>6</v>
      </c>
      <c r="AE1404">
        <v>6</v>
      </c>
      <c r="AF1404" t="s">
        <v>48</v>
      </c>
      <c r="AG1404">
        <v>2016</v>
      </c>
      <c r="AH1404">
        <f>COUNTBLANK(datos[[#This Row],[Row ID]:[Year sales]])</f>
        <v>0</v>
      </c>
    </row>
    <row r="1405" spans="1:34" x14ac:dyDescent="0.3">
      <c r="A1405">
        <v>1404</v>
      </c>
      <c r="B1405" t="s">
        <v>3844</v>
      </c>
      <c r="C1405" s="4">
        <v>42479</v>
      </c>
      <c r="D1405" s="4">
        <v>42485</v>
      </c>
      <c r="E1405" t="s">
        <v>67</v>
      </c>
      <c r="F1405" t="s">
        <v>415</v>
      </c>
      <c r="G1405" t="s">
        <v>416</v>
      </c>
      <c r="H1405" t="s">
        <v>122</v>
      </c>
      <c r="I1405" t="s">
        <v>38</v>
      </c>
      <c r="J1405" t="s">
        <v>517</v>
      </c>
      <c r="K1405" t="s">
        <v>518</v>
      </c>
      <c r="L1405">
        <v>43229</v>
      </c>
      <c r="M1405" t="s">
        <v>168</v>
      </c>
      <c r="N1405" t="s">
        <v>3847</v>
      </c>
      <c r="O1405" t="s">
        <v>62</v>
      </c>
      <c r="P1405" t="s">
        <v>110</v>
      </c>
      <c r="Q1405" t="s">
        <v>3848</v>
      </c>
      <c r="R1405" s="1">
        <v>419.4</v>
      </c>
      <c r="S1405">
        <v>5</v>
      </c>
      <c r="T1405">
        <f t="shared" si="21"/>
        <v>19</v>
      </c>
      <c r="U1405" t="s">
        <v>75</v>
      </c>
      <c r="V1405">
        <v>0.2</v>
      </c>
      <c r="W1405">
        <v>83.88</v>
      </c>
      <c r="X1405" s="1">
        <v>-83.88</v>
      </c>
      <c r="Y1405" s="1">
        <v>503.28</v>
      </c>
      <c r="Z1405" t="s">
        <v>53</v>
      </c>
      <c r="AA1405" s="2">
        <v>146.79</v>
      </c>
      <c r="AB1405" s="3">
        <v>0.35</v>
      </c>
      <c r="AC1405" s="1">
        <v>-188.73</v>
      </c>
      <c r="AD1405">
        <v>6</v>
      </c>
      <c r="AE1405">
        <v>6</v>
      </c>
      <c r="AF1405" t="s">
        <v>48</v>
      </c>
      <c r="AG1405">
        <v>2016</v>
      </c>
      <c r="AH1405">
        <f>COUNTBLANK(datos[[#This Row],[Row ID]:[Year sales]])</f>
        <v>0</v>
      </c>
    </row>
    <row r="1406" spans="1:34" x14ac:dyDescent="0.3">
      <c r="A1406">
        <v>1405</v>
      </c>
      <c r="B1406" t="s">
        <v>3849</v>
      </c>
      <c r="C1406" s="4">
        <v>41735</v>
      </c>
      <c r="D1406" s="4">
        <v>41737</v>
      </c>
      <c r="E1406" t="s">
        <v>208</v>
      </c>
      <c r="F1406" t="s">
        <v>1521</v>
      </c>
      <c r="G1406" t="s">
        <v>1522</v>
      </c>
      <c r="H1406" t="s">
        <v>122</v>
      </c>
      <c r="I1406" t="s">
        <v>38</v>
      </c>
      <c r="J1406" t="s">
        <v>166</v>
      </c>
      <c r="K1406" t="s">
        <v>167</v>
      </c>
      <c r="L1406">
        <v>19143</v>
      </c>
      <c r="M1406" t="s">
        <v>168</v>
      </c>
      <c r="N1406" t="s">
        <v>1983</v>
      </c>
      <c r="O1406" t="s">
        <v>62</v>
      </c>
      <c r="P1406" t="s">
        <v>599</v>
      </c>
      <c r="Q1406" t="s">
        <v>1984</v>
      </c>
      <c r="R1406" s="1">
        <v>10.304</v>
      </c>
      <c r="S1406">
        <v>1</v>
      </c>
      <c r="T1406">
        <f t="shared" si="21"/>
        <v>20</v>
      </c>
      <c r="U1406" t="s">
        <v>46</v>
      </c>
      <c r="V1406">
        <v>0.2</v>
      </c>
      <c r="W1406">
        <v>2.0608</v>
      </c>
      <c r="X1406" s="1">
        <v>-2.0608</v>
      </c>
      <c r="Y1406" s="1">
        <v>12.364800000000001</v>
      </c>
      <c r="Z1406" t="s">
        <v>65</v>
      </c>
      <c r="AA1406" s="2">
        <v>-2.1896</v>
      </c>
      <c r="AB1406" s="3">
        <v>-0.21249999999999999</v>
      </c>
      <c r="AC1406" s="1">
        <v>-10.4328</v>
      </c>
      <c r="AD1406">
        <v>2</v>
      </c>
      <c r="AE1406">
        <v>2</v>
      </c>
      <c r="AF1406" t="s">
        <v>48</v>
      </c>
      <c r="AG1406">
        <v>2014</v>
      </c>
      <c r="AH1406">
        <f>COUNTBLANK(datos[[#This Row],[Row ID]:[Year sales]])</f>
        <v>0</v>
      </c>
    </row>
    <row r="1407" spans="1:34" x14ac:dyDescent="0.3">
      <c r="A1407">
        <v>1406</v>
      </c>
      <c r="B1407" t="s">
        <v>3849</v>
      </c>
      <c r="C1407" s="4">
        <v>41735</v>
      </c>
      <c r="D1407" s="4">
        <v>41737</v>
      </c>
      <c r="E1407" t="s">
        <v>208</v>
      </c>
      <c r="F1407" t="s">
        <v>1521</v>
      </c>
      <c r="G1407" t="s">
        <v>1522</v>
      </c>
      <c r="H1407" t="s">
        <v>122</v>
      </c>
      <c r="I1407" t="s">
        <v>38</v>
      </c>
      <c r="J1407" t="s">
        <v>166</v>
      </c>
      <c r="K1407" t="s">
        <v>167</v>
      </c>
      <c r="L1407">
        <v>19143</v>
      </c>
      <c r="M1407" t="s">
        <v>168</v>
      </c>
      <c r="N1407" t="s">
        <v>3850</v>
      </c>
      <c r="O1407" t="s">
        <v>43</v>
      </c>
      <c r="P1407" t="s">
        <v>73</v>
      </c>
      <c r="Q1407" t="s">
        <v>3301</v>
      </c>
      <c r="R1407" s="1">
        <v>154.76400000000001</v>
      </c>
      <c r="S1407">
        <v>3</v>
      </c>
      <c r="T1407">
        <f t="shared" si="21"/>
        <v>74</v>
      </c>
      <c r="U1407" t="s">
        <v>52</v>
      </c>
      <c r="V1407">
        <v>0.4</v>
      </c>
      <c r="W1407">
        <v>61.905600000000007</v>
      </c>
      <c r="X1407" s="1">
        <v>-61.9056</v>
      </c>
      <c r="Y1407" s="1">
        <v>216.6696</v>
      </c>
      <c r="Z1407" t="s">
        <v>47</v>
      </c>
      <c r="AA1407" s="2">
        <v>-36.111600000000003</v>
      </c>
      <c r="AB1407" s="3">
        <v>-0.23333333333333334</v>
      </c>
      <c r="AC1407" s="1">
        <v>-128.97</v>
      </c>
      <c r="AD1407">
        <v>2</v>
      </c>
      <c r="AE1407">
        <v>2</v>
      </c>
      <c r="AF1407" t="s">
        <v>48</v>
      </c>
      <c r="AG1407">
        <v>2014</v>
      </c>
      <c r="AH1407">
        <f>COUNTBLANK(datos[[#This Row],[Row ID]:[Year sales]])</f>
        <v>0</v>
      </c>
    </row>
    <row r="1408" spans="1:34" x14ac:dyDescent="0.3">
      <c r="A1408">
        <v>1407</v>
      </c>
      <c r="B1408" t="s">
        <v>3849</v>
      </c>
      <c r="C1408" s="4">
        <v>41735</v>
      </c>
      <c r="D1408" s="4">
        <v>41737</v>
      </c>
      <c r="E1408" t="s">
        <v>208</v>
      </c>
      <c r="F1408" t="s">
        <v>1521</v>
      </c>
      <c r="G1408" t="s">
        <v>1522</v>
      </c>
      <c r="H1408" t="s">
        <v>122</v>
      </c>
      <c r="I1408" t="s">
        <v>38</v>
      </c>
      <c r="J1408" t="s">
        <v>166</v>
      </c>
      <c r="K1408" t="s">
        <v>167</v>
      </c>
      <c r="L1408">
        <v>19143</v>
      </c>
      <c r="M1408" t="s">
        <v>168</v>
      </c>
      <c r="N1408" t="s">
        <v>752</v>
      </c>
      <c r="O1408" t="s">
        <v>90</v>
      </c>
      <c r="P1408" t="s">
        <v>181</v>
      </c>
      <c r="Q1408" t="s">
        <v>753</v>
      </c>
      <c r="R1408" s="1">
        <v>116.78400000000001</v>
      </c>
      <c r="S1408">
        <v>2</v>
      </c>
      <c r="T1408">
        <f t="shared" si="21"/>
        <v>32</v>
      </c>
      <c r="U1408" t="s">
        <v>46</v>
      </c>
      <c r="V1408">
        <v>0.2</v>
      </c>
      <c r="W1408">
        <v>23.356800000000003</v>
      </c>
      <c r="X1408" s="1">
        <v>-23.3568</v>
      </c>
      <c r="Y1408" s="1">
        <v>140.14080000000001</v>
      </c>
      <c r="Z1408" t="s">
        <v>99</v>
      </c>
      <c r="AA1408" s="2">
        <v>21.896999999999998</v>
      </c>
      <c r="AB1408" s="3">
        <v>0.18749999999999997</v>
      </c>
      <c r="AC1408" s="1">
        <v>-71.530199999999994</v>
      </c>
      <c r="AD1408">
        <v>2</v>
      </c>
      <c r="AE1408">
        <v>2</v>
      </c>
      <c r="AF1408" t="s">
        <v>48</v>
      </c>
      <c r="AG1408">
        <v>2014</v>
      </c>
      <c r="AH1408">
        <f>COUNTBLANK(datos[[#This Row],[Row ID]:[Year sales]])</f>
        <v>0</v>
      </c>
    </row>
    <row r="1409" spans="1:34" x14ac:dyDescent="0.3">
      <c r="A1409">
        <v>1408</v>
      </c>
      <c r="B1409" t="s">
        <v>3851</v>
      </c>
      <c r="C1409" s="4">
        <v>42615</v>
      </c>
      <c r="D1409" s="4">
        <v>42619</v>
      </c>
      <c r="E1409" t="s">
        <v>67</v>
      </c>
      <c r="F1409" t="s">
        <v>336</v>
      </c>
      <c r="G1409" t="s">
        <v>337</v>
      </c>
      <c r="H1409" t="s">
        <v>37</v>
      </c>
      <c r="I1409" t="s">
        <v>38</v>
      </c>
      <c r="J1409" t="s">
        <v>286</v>
      </c>
      <c r="K1409" t="s">
        <v>287</v>
      </c>
      <c r="L1409">
        <v>10024</v>
      </c>
      <c r="M1409" t="s">
        <v>168</v>
      </c>
      <c r="N1409" t="s">
        <v>3852</v>
      </c>
      <c r="O1409" t="s">
        <v>62</v>
      </c>
      <c r="P1409" t="s">
        <v>86</v>
      </c>
      <c r="Q1409" t="s">
        <v>3853</v>
      </c>
      <c r="R1409" s="1">
        <v>75.48</v>
      </c>
      <c r="S1409">
        <v>2</v>
      </c>
      <c r="T1409">
        <f t="shared" si="21"/>
        <v>16</v>
      </c>
      <c r="U1409" t="s">
        <v>46</v>
      </c>
      <c r="V1409">
        <v>0</v>
      </c>
      <c r="W1409">
        <v>0</v>
      </c>
      <c r="X1409" s="1">
        <v>0</v>
      </c>
      <c r="Y1409" s="1">
        <v>75.48</v>
      </c>
      <c r="Z1409" t="s">
        <v>99</v>
      </c>
      <c r="AA1409" s="2">
        <v>19.6248</v>
      </c>
      <c r="AB1409" s="3">
        <v>0.26</v>
      </c>
      <c r="AC1409" s="1">
        <v>-55.855200000000004</v>
      </c>
      <c r="AD1409">
        <v>4</v>
      </c>
      <c r="AE1409">
        <v>4</v>
      </c>
      <c r="AF1409" t="s">
        <v>48</v>
      </c>
      <c r="AG1409">
        <v>2016</v>
      </c>
      <c r="AH1409">
        <f>COUNTBLANK(datos[[#This Row],[Row ID]:[Year sales]])</f>
        <v>0</v>
      </c>
    </row>
    <row r="1410" spans="1:34" x14ac:dyDescent="0.3">
      <c r="A1410">
        <v>1409</v>
      </c>
      <c r="B1410" t="s">
        <v>3851</v>
      </c>
      <c r="C1410" s="4">
        <v>42615</v>
      </c>
      <c r="D1410" s="4">
        <v>42619</v>
      </c>
      <c r="E1410" t="s">
        <v>67</v>
      </c>
      <c r="F1410" t="s">
        <v>336</v>
      </c>
      <c r="G1410" t="s">
        <v>337</v>
      </c>
      <c r="H1410" t="s">
        <v>37</v>
      </c>
      <c r="I1410" t="s">
        <v>38</v>
      </c>
      <c r="J1410" t="s">
        <v>286</v>
      </c>
      <c r="K1410" t="s">
        <v>287</v>
      </c>
      <c r="L1410">
        <v>10024</v>
      </c>
      <c r="M1410" t="s">
        <v>168</v>
      </c>
      <c r="N1410" t="s">
        <v>1208</v>
      </c>
      <c r="O1410" t="s">
        <v>43</v>
      </c>
      <c r="P1410" t="s">
        <v>83</v>
      </c>
      <c r="Q1410" t="s">
        <v>1209</v>
      </c>
      <c r="R1410" s="1">
        <v>39.979999999999997</v>
      </c>
      <c r="S1410">
        <v>2</v>
      </c>
      <c r="T1410">
        <f t="shared" ref="T1410:T1473" si="22">SUMIF(Q:Q, Q1410, S:S)</f>
        <v>10</v>
      </c>
      <c r="U1410" t="s">
        <v>46</v>
      </c>
      <c r="V1410">
        <v>0</v>
      </c>
      <c r="W1410">
        <v>0</v>
      </c>
      <c r="X1410" s="1">
        <v>0</v>
      </c>
      <c r="Y1410" s="1">
        <v>39.979999999999997</v>
      </c>
      <c r="Z1410" t="s">
        <v>65</v>
      </c>
      <c r="AA1410" s="2">
        <v>9.9949999999999992</v>
      </c>
      <c r="AB1410" s="3">
        <v>0.25</v>
      </c>
      <c r="AC1410" s="1">
        <v>-29.984999999999999</v>
      </c>
      <c r="AD1410">
        <v>4</v>
      </c>
      <c r="AE1410">
        <v>4</v>
      </c>
      <c r="AF1410" t="s">
        <v>48</v>
      </c>
      <c r="AG1410">
        <v>2016</v>
      </c>
      <c r="AH1410">
        <f>COUNTBLANK(datos[[#This Row],[Row ID]:[Year sales]])</f>
        <v>0</v>
      </c>
    </row>
    <row r="1411" spans="1:34" x14ac:dyDescent="0.3">
      <c r="A1411">
        <v>1410</v>
      </c>
      <c r="B1411" t="s">
        <v>3854</v>
      </c>
      <c r="C1411" s="4">
        <v>42638</v>
      </c>
      <c r="D1411" s="4">
        <v>42643</v>
      </c>
      <c r="E1411" t="s">
        <v>67</v>
      </c>
      <c r="F1411" t="s">
        <v>3855</v>
      </c>
      <c r="G1411" t="s">
        <v>3856</v>
      </c>
      <c r="H1411" t="s">
        <v>37</v>
      </c>
      <c r="I1411" t="s">
        <v>38</v>
      </c>
      <c r="J1411" t="s">
        <v>564</v>
      </c>
      <c r="K1411" t="s">
        <v>330</v>
      </c>
      <c r="L1411">
        <v>85023</v>
      </c>
      <c r="M1411" t="s">
        <v>60</v>
      </c>
      <c r="N1411" t="s">
        <v>2901</v>
      </c>
      <c r="O1411" t="s">
        <v>43</v>
      </c>
      <c r="P1411" t="s">
        <v>73</v>
      </c>
      <c r="Q1411" t="s">
        <v>2902</v>
      </c>
      <c r="R1411" s="1">
        <v>393.16500000000002</v>
      </c>
      <c r="S1411">
        <v>3</v>
      </c>
      <c r="T1411">
        <f t="shared" si="22"/>
        <v>15</v>
      </c>
      <c r="U1411" t="s">
        <v>52</v>
      </c>
      <c r="V1411">
        <v>0.5</v>
      </c>
      <c r="W1411">
        <v>196.58250000000001</v>
      </c>
      <c r="X1411" s="1">
        <v>-196.58250000000001</v>
      </c>
      <c r="Y1411" s="1">
        <v>589.74750000000006</v>
      </c>
      <c r="Z1411" t="s">
        <v>53</v>
      </c>
      <c r="AA1411" s="2">
        <v>-204.44579999999999</v>
      </c>
      <c r="AB1411" s="3">
        <v>-0.51999999999999991</v>
      </c>
      <c r="AC1411" s="1">
        <v>-401.0283</v>
      </c>
      <c r="AD1411">
        <v>5</v>
      </c>
      <c r="AE1411">
        <v>5</v>
      </c>
      <c r="AF1411" t="s">
        <v>48</v>
      </c>
      <c r="AG1411">
        <v>2016</v>
      </c>
      <c r="AH1411">
        <f>COUNTBLANK(datos[[#This Row],[Row ID]:[Year sales]])</f>
        <v>0</v>
      </c>
    </row>
    <row r="1412" spans="1:34" x14ac:dyDescent="0.3">
      <c r="A1412">
        <v>1411</v>
      </c>
      <c r="B1412" t="s">
        <v>3857</v>
      </c>
      <c r="C1412" s="4">
        <v>43043</v>
      </c>
      <c r="D1412" s="4">
        <v>43050</v>
      </c>
      <c r="E1412" t="s">
        <v>67</v>
      </c>
      <c r="F1412" t="s">
        <v>3786</v>
      </c>
      <c r="G1412" t="s">
        <v>3787</v>
      </c>
      <c r="H1412" t="s">
        <v>122</v>
      </c>
      <c r="I1412" t="s">
        <v>38</v>
      </c>
      <c r="J1412" t="s">
        <v>780</v>
      </c>
      <c r="K1412" t="s">
        <v>124</v>
      </c>
      <c r="L1412">
        <v>75051</v>
      </c>
      <c r="M1412" t="s">
        <v>125</v>
      </c>
      <c r="N1412" t="s">
        <v>1691</v>
      </c>
      <c r="O1412" t="s">
        <v>62</v>
      </c>
      <c r="P1412" t="s">
        <v>63</v>
      </c>
      <c r="Q1412" t="s">
        <v>1692</v>
      </c>
      <c r="R1412" s="1">
        <v>23.68</v>
      </c>
      <c r="S1412">
        <v>2</v>
      </c>
      <c r="T1412">
        <f t="shared" si="22"/>
        <v>37</v>
      </c>
      <c r="U1412" t="s">
        <v>46</v>
      </c>
      <c r="V1412">
        <v>0.2</v>
      </c>
      <c r="W1412">
        <v>4.7359999999999998</v>
      </c>
      <c r="X1412" s="1">
        <v>-4.7359999999999998</v>
      </c>
      <c r="Y1412" s="1">
        <v>28.416</v>
      </c>
      <c r="Z1412" t="s">
        <v>65</v>
      </c>
      <c r="AA1412" s="2">
        <v>8.8800000000000008</v>
      </c>
      <c r="AB1412" s="3">
        <v>0.37500000000000006</v>
      </c>
      <c r="AC1412" s="1">
        <v>-10.064</v>
      </c>
      <c r="AD1412">
        <v>7</v>
      </c>
      <c r="AE1412">
        <v>7</v>
      </c>
      <c r="AF1412" t="s">
        <v>48</v>
      </c>
      <c r="AG1412">
        <v>2017</v>
      </c>
      <c r="AH1412">
        <f>COUNTBLANK(datos[[#This Row],[Row ID]:[Year sales]])</f>
        <v>0</v>
      </c>
    </row>
    <row r="1413" spans="1:34" x14ac:dyDescent="0.3">
      <c r="A1413">
        <v>1412</v>
      </c>
      <c r="B1413" t="s">
        <v>3858</v>
      </c>
      <c r="C1413" s="4">
        <v>42560</v>
      </c>
      <c r="D1413" s="4">
        <v>42564</v>
      </c>
      <c r="E1413" t="s">
        <v>67</v>
      </c>
      <c r="F1413" t="s">
        <v>602</v>
      </c>
      <c r="G1413" t="s">
        <v>603</v>
      </c>
      <c r="H1413" t="s">
        <v>57</v>
      </c>
      <c r="I1413" t="s">
        <v>38</v>
      </c>
      <c r="J1413" t="s">
        <v>286</v>
      </c>
      <c r="K1413" t="s">
        <v>287</v>
      </c>
      <c r="L1413">
        <v>10035</v>
      </c>
      <c r="M1413" t="s">
        <v>168</v>
      </c>
      <c r="N1413" t="s">
        <v>2480</v>
      </c>
      <c r="O1413" t="s">
        <v>43</v>
      </c>
      <c r="P1413" t="s">
        <v>50</v>
      </c>
      <c r="Q1413" t="s">
        <v>2481</v>
      </c>
      <c r="R1413" s="1">
        <v>408.00599999999997</v>
      </c>
      <c r="S1413">
        <v>2</v>
      </c>
      <c r="T1413">
        <f t="shared" si="22"/>
        <v>34</v>
      </c>
      <c r="U1413" t="s">
        <v>46</v>
      </c>
      <c r="V1413">
        <v>0.1</v>
      </c>
      <c r="W1413">
        <v>40.800600000000003</v>
      </c>
      <c r="X1413" s="1">
        <v>-40.800600000000003</v>
      </c>
      <c r="Y1413" s="1">
        <v>448.8066</v>
      </c>
      <c r="Z1413" t="s">
        <v>47</v>
      </c>
      <c r="AA1413" s="2">
        <v>72.534400000000005</v>
      </c>
      <c r="AB1413" s="3">
        <v>0.17777777777777781</v>
      </c>
      <c r="AC1413" s="1">
        <v>-294.67099999999999</v>
      </c>
      <c r="AD1413">
        <v>4</v>
      </c>
      <c r="AE1413">
        <v>4</v>
      </c>
      <c r="AF1413" t="s">
        <v>48</v>
      </c>
      <c r="AG1413">
        <v>2016</v>
      </c>
      <c r="AH1413">
        <f>COUNTBLANK(datos[[#This Row],[Row ID]:[Year sales]])</f>
        <v>0</v>
      </c>
    </row>
    <row r="1414" spans="1:34" x14ac:dyDescent="0.3">
      <c r="A1414">
        <v>1413</v>
      </c>
      <c r="B1414" t="s">
        <v>3858</v>
      </c>
      <c r="C1414" s="4">
        <v>42560</v>
      </c>
      <c r="D1414" s="4">
        <v>42564</v>
      </c>
      <c r="E1414" t="s">
        <v>67</v>
      </c>
      <c r="F1414" t="s">
        <v>602</v>
      </c>
      <c r="G1414" t="s">
        <v>603</v>
      </c>
      <c r="H1414" t="s">
        <v>57</v>
      </c>
      <c r="I1414" t="s">
        <v>38</v>
      </c>
      <c r="J1414" t="s">
        <v>286</v>
      </c>
      <c r="K1414" t="s">
        <v>287</v>
      </c>
      <c r="L1414">
        <v>10035</v>
      </c>
      <c r="M1414" t="s">
        <v>168</v>
      </c>
      <c r="N1414" t="s">
        <v>1882</v>
      </c>
      <c r="O1414" t="s">
        <v>43</v>
      </c>
      <c r="P1414" t="s">
        <v>83</v>
      </c>
      <c r="Q1414" t="s">
        <v>1883</v>
      </c>
      <c r="R1414" s="1">
        <v>165.28</v>
      </c>
      <c r="S1414">
        <v>4</v>
      </c>
      <c r="T1414">
        <f t="shared" si="22"/>
        <v>33</v>
      </c>
      <c r="U1414" t="s">
        <v>52</v>
      </c>
      <c r="V1414">
        <v>0</v>
      </c>
      <c r="W1414">
        <v>0</v>
      </c>
      <c r="X1414" s="1">
        <v>0</v>
      </c>
      <c r="Y1414" s="1">
        <v>165.28</v>
      </c>
      <c r="Z1414" t="s">
        <v>99</v>
      </c>
      <c r="AA1414" s="2">
        <v>14.8752</v>
      </c>
      <c r="AB1414" s="3">
        <v>0.09</v>
      </c>
      <c r="AC1414" s="1">
        <v>-150.40479999999999</v>
      </c>
      <c r="AD1414">
        <v>4</v>
      </c>
      <c r="AE1414">
        <v>4</v>
      </c>
      <c r="AF1414" t="s">
        <v>48</v>
      </c>
      <c r="AG1414">
        <v>2016</v>
      </c>
      <c r="AH1414">
        <f>COUNTBLANK(datos[[#This Row],[Row ID]:[Year sales]])</f>
        <v>0</v>
      </c>
    </row>
    <row r="1415" spans="1:34" x14ac:dyDescent="0.3">
      <c r="A1415">
        <v>1414</v>
      </c>
      <c r="B1415" t="s">
        <v>3859</v>
      </c>
      <c r="C1415" s="4">
        <v>41820</v>
      </c>
      <c r="D1415" s="4">
        <v>41825</v>
      </c>
      <c r="E1415" t="s">
        <v>67</v>
      </c>
      <c r="F1415" t="s">
        <v>3860</v>
      </c>
      <c r="G1415" t="s">
        <v>3861</v>
      </c>
      <c r="H1415" t="s">
        <v>37</v>
      </c>
      <c r="I1415" t="s">
        <v>38</v>
      </c>
      <c r="J1415" t="s">
        <v>286</v>
      </c>
      <c r="K1415" t="s">
        <v>287</v>
      </c>
      <c r="L1415">
        <v>10024</v>
      </c>
      <c r="M1415" t="s">
        <v>168</v>
      </c>
      <c r="N1415" t="s">
        <v>3862</v>
      </c>
      <c r="O1415" t="s">
        <v>62</v>
      </c>
      <c r="P1415" t="s">
        <v>94</v>
      </c>
      <c r="Q1415" t="s">
        <v>3863</v>
      </c>
      <c r="R1415" s="1">
        <v>334.76799999999997</v>
      </c>
      <c r="S1415">
        <v>7</v>
      </c>
      <c r="T1415">
        <f t="shared" si="22"/>
        <v>26</v>
      </c>
      <c r="U1415" t="s">
        <v>75</v>
      </c>
      <c r="V1415">
        <v>0.2</v>
      </c>
      <c r="W1415">
        <v>66.953599999999994</v>
      </c>
      <c r="X1415" s="1">
        <v>-66.953599999999994</v>
      </c>
      <c r="Y1415" s="1">
        <v>401.72159999999997</v>
      </c>
      <c r="Z1415" t="s">
        <v>47</v>
      </c>
      <c r="AA1415" s="2">
        <v>108.7996</v>
      </c>
      <c r="AB1415" s="3">
        <v>0.32500000000000001</v>
      </c>
      <c r="AC1415" s="1">
        <v>-159.01480000000001</v>
      </c>
      <c r="AD1415">
        <v>5</v>
      </c>
      <c r="AE1415">
        <v>5</v>
      </c>
      <c r="AF1415" t="s">
        <v>48</v>
      </c>
      <c r="AG1415">
        <v>2014</v>
      </c>
      <c r="AH1415">
        <f>COUNTBLANK(datos[[#This Row],[Row ID]:[Year sales]])</f>
        <v>0</v>
      </c>
    </row>
    <row r="1416" spans="1:34" x14ac:dyDescent="0.3">
      <c r="A1416">
        <v>1415</v>
      </c>
      <c r="B1416" t="s">
        <v>3864</v>
      </c>
      <c r="C1416" s="4">
        <v>42763</v>
      </c>
      <c r="D1416" s="4">
        <v>42766</v>
      </c>
      <c r="E1416" t="s">
        <v>34</v>
      </c>
      <c r="F1416" t="s">
        <v>3865</v>
      </c>
      <c r="G1416" t="s">
        <v>3866</v>
      </c>
      <c r="H1416" t="s">
        <v>122</v>
      </c>
      <c r="I1416" t="s">
        <v>38</v>
      </c>
      <c r="J1416" t="s">
        <v>1735</v>
      </c>
      <c r="K1416" t="s">
        <v>59</v>
      </c>
      <c r="L1416">
        <v>92627</v>
      </c>
      <c r="M1416" t="s">
        <v>60</v>
      </c>
      <c r="N1416" t="s">
        <v>3575</v>
      </c>
      <c r="O1416" t="s">
        <v>90</v>
      </c>
      <c r="P1416" t="s">
        <v>181</v>
      </c>
      <c r="Q1416" t="s">
        <v>3576</v>
      </c>
      <c r="R1416" s="1">
        <v>239.97</v>
      </c>
      <c r="S1416">
        <v>3</v>
      </c>
      <c r="T1416">
        <f t="shared" si="22"/>
        <v>14</v>
      </c>
      <c r="U1416" t="s">
        <v>52</v>
      </c>
      <c r="V1416">
        <v>0</v>
      </c>
      <c r="W1416">
        <v>0</v>
      </c>
      <c r="X1416" s="1">
        <v>0</v>
      </c>
      <c r="Y1416" s="1">
        <v>239.97</v>
      </c>
      <c r="Z1416" t="s">
        <v>47</v>
      </c>
      <c r="AA1416" s="2">
        <v>26.396699999999999</v>
      </c>
      <c r="AB1416" s="3">
        <v>0.11</v>
      </c>
      <c r="AC1416" s="1">
        <v>-213.57329999999999</v>
      </c>
      <c r="AD1416">
        <v>3</v>
      </c>
      <c r="AE1416">
        <v>3</v>
      </c>
      <c r="AF1416" t="s">
        <v>48</v>
      </c>
      <c r="AG1416">
        <v>2017</v>
      </c>
      <c r="AH1416">
        <f>COUNTBLANK(datos[[#This Row],[Row ID]:[Year sales]])</f>
        <v>0</v>
      </c>
    </row>
    <row r="1417" spans="1:34" x14ac:dyDescent="0.3">
      <c r="A1417">
        <v>1416</v>
      </c>
      <c r="B1417" t="s">
        <v>3864</v>
      </c>
      <c r="C1417" s="4">
        <v>42763</v>
      </c>
      <c r="D1417" s="4">
        <v>42766</v>
      </c>
      <c r="E1417" t="s">
        <v>34</v>
      </c>
      <c r="F1417" t="s">
        <v>3865</v>
      </c>
      <c r="G1417" t="s">
        <v>3866</v>
      </c>
      <c r="H1417" t="s">
        <v>122</v>
      </c>
      <c r="I1417" t="s">
        <v>38</v>
      </c>
      <c r="J1417" t="s">
        <v>1735</v>
      </c>
      <c r="K1417" t="s">
        <v>59</v>
      </c>
      <c r="L1417">
        <v>92627</v>
      </c>
      <c r="M1417" t="s">
        <v>60</v>
      </c>
      <c r="N1417" t="s">
        <v>3867</v>
      </c>
      <c r="O1417" t="s">
        <v>43</v>
      </c>
      <c r="P1417" t="s">
        <v>83</v>
      </c>
      <c r="Q1417" t="s">
        <v>3868</v>
      </c>
      <c r="R1417" s="1">
        <v>37.74</v>
      </c>
      <c r="S1417">
        <v>3</v>
      </c>
      <c r="T1417">
        <f t="shared" si="22"/>
        <v>17</v>
      </c>
      <c r="U1417" t="s">
        <v>52</v>
      </c>
      <c r="V1417">
        <v>0</v>
      </c>
      <c r="W1417">
        <v>0</v>
      </c>
      <c r="X1417" s="1">
        <v>0</v>
      </c>
      <c r="Y1417" s="1">
        <v>37.74</v>
      </c>
      <c r="Z1417" t="s">
        <v>65</v>
      </c>
      <c r="AA1417" s="2">
        <v>12.8316</v>
      </c>
      <c r="AB1417" s="3">
        <v>0.33999999999999997</v>
      </c>
      <c r="AC1417" s="1">
        <v>-24.9084</v>
      </c>
      <c r="AD1417">
        <v>3</v>
      </c>
      <c r="AE1417">
        <v>3</v>
      </c>
      <c r="AF1417" t="s">
        <v>48</v>
      </c>
      <c r="AG1417">
        <v>2017</v>
      </c>
      <c r="AH1417">
        <f>COUNTBLANK(datos[[#This Row],[Row ID]:[Year sales]])</f>
        <v>0</v>
      </c>
    </row>
    <row r="1418" spans="1:34" x14ac:dyDescent="0.3">
      <c r="A1418">
        <v>1417</v>
      </c>
      <c r="B1418" t="s">
        <v>3869</v>
      </c>
      <c r="C1418" s="4">
        <v>42268</v>
      </c>
      <c r="D1418" s="4">
        <v>42271</v>
      </c>
      <c r="E1418" t="s">
        <v>208</v>
      </c>
      <c r="F1418" t="s">
        <v>3870</v>
      </c>
      <c r="G1418" t="s">
        <v>3871</v>
      </c>
      <c r="H1418" t="s">
        <v>57</v>
      </c>
      <c r="I1418" t="s">
        <v>38</v>
      </c>
      <c r="J1418" t="s">
        <v>204</v>
      </c>
      <c r="K1418" t="s">
        <v>124</v>
      </c>
      <c r="L1418">
        <v>77041</v>
      </c>
      <c r="M1418" t="s">
        <v>125</v>
      </c>
      <c r="N1418" t="s">
        <v>3872</v>
      </c>
      <c r="O1418" t="s">
        <v>90</v>
      </c>
      <c r="P1418" t="s">
        <v>91</v>
      </c>
      <c r="Q1418" t="s">
        <v>3873</v>
      </c>
      <c r="R1418" s="1">
        <v>946.34400000000005</v>
      </c>
      <c r="S1418">
        <v>7</v>
      </c>
      <c r="T1418">
        <f t="shared" si="22"/>
        <v>21</v>
      </c>
      <c r="U1418" t="s">
        <v>75</v>
      </c>
      <c r="V1418">
        <v>0.2</v>
      </c>
      <c r="W1418">
        <v>189.26880000000003</v>
      </c>
      <c r="X1418" s="1">
        <v>-189.2688</v>
      </c>
      <c r="Y1418" s="1">
        <v>1135.6128000000001</v>
      </c>
      <c r="Z1418" t="s">
        <v>53</v>
      </c>
      <c r="AA1418" s="2">
        <v>118.29300000000001</v>
      </c>
      <c r="AB1418" s="3">
        <v>0.125</v>
      </c>
      <c r="AC1418" s="1">
        <v>-638.78219999999999</v>
      </c>
      <c r="AD1418">
        <v>3</v>
      </c>
      <c r="AE1418">
        <v>3</v>
      </c>
      <c r="AF1418" t="s">
        <v>48</v>
      </c>
      <c r="AG1418">
        <v>2015</v>
      </c>
      <c r="AH1418">
        <f>COUNTBLANK(datos[[#This Row],[Row ID]:[Year sales]])</f>
        <v>0</v>
      </c>
    </row>
    <row r="1419" spans="1:34" x14ac:dyDescent="0.3">
      <c r="A1419">
        <v>1418</v>
      </c>
      <c r="B1419" t="s">
        <v>3869</v>
      </c>
      <c r="C1419" s="4">
        <v>42268</v>
      </c>
      <c r="D1419" s="4">
        <v>42271</v>
      </c>
      <c r="E1419" t="s">
        <v>208</v>
      </c>
      <c r="F1419" t="s">
        <v>3870</v>
      </c>
      <c r="G1419" t="s">
        <v>3871</v>
      </c>
      <c r="H1419" t="s">
        <v>57</v>
      </c>
      <c r="I1419" t="s">
        <v>38</v>
      </c>
      <c r="J1419" t="s">
        <v>204</v>
      </c>
      <c r="K1419" t="s">
        <v>124</v>
      </c>
      <c r="L1419">
        <v>77041</v>
      </c>
      <c r="M1419" t="s">
        <v>125</v>
      </c>
      <c r="N1419" t="s">
        <v>2855</v>
      </c>
      <c r="O1419" t="s">
        <v>90</v>
      </c>
      <c r="P1419" t="s">
        <v>181</v>
      </c>
      <c r="Q1419" t="s">
        <v>2856</v>
      </c>
      <c r="R1419" s="1">
        <v>151.19999999999999</v>
      </c>
      <c r="S1419">
        <v>3</v>
      </c>
      <c r="T1419">
        <f t="shared" si="22"/>
        <v>21</v>
      </c>
      <c r="U1419" t="s">
        <v>52</v>
      </c>
      <c r="V1419">
        <v>0.2</v>
      </c>
      <c r="W1419">
        <v>30.24</v>
      </c>
      <c r="X1419" s="1">
        <v>-30.24</v>
      </c>
      <c r="Y1419" s="1">
        <v>181.44</v>
      </c>
      <c r="Z1419" t="s">
        <v>99</v>
      </c>
      <c r="AA1419" s="2">
        <v>32.130000000000003</v>
      </c>
      <c r="AB1419" s="3">
        <v>0.21250000000000002</v>
      </c>
      <c r="AC1419" s="1">
        <v>-88.83</v>
      </c>
      <c r="AD1419">
        <v>3</v>
      </c>
      <c r="AE1419">
        <v>3</v>
      </c>
      <c r="AF1419" t="s">
        <v>48</v>
      </c>
      <c r="AG1419">
        <v>2015</v>
      </c>
      <c r="AH1419">
        <f>COUNTBLANK(datos[[#This Row],[Row ID]:[Year sales]])</f>
        <v>0</v>
      </c>
    </row>
    <row r="1420" spans="1:34" x14ac:dyDescent="0.3">
      <c r="A1420">
        <v>1419</v>
      </c>
      <c r="B1420" t="s">
        <v>3869</v>
      </c>
      <c r="C1420" s="4">
        <v>42268</v>
      </c>
      <c r="D1420" s="4">
        <v>42271</v>
      </c>
      <c r="E1420" t="s">
        <v>208</v>
      </c>
      <c r="F1420" t="s">
        <v>3870</v>
      </c>
      <c r="G1420" t="s">
        <v>3871</v>
      </c>
      <c r="H1420" t="s">
        <v>57</v>
      </c>
      <c r="I1420" t="s">
        <v>38</v>
      </c>
      <c r="J1420" t="s">
        <v>204</v>
      </c>
      <c r="K1420" t="s">
        <v>124</v>
      </c>
      <c r="L1420">
        <v>77041</v>
      </c>
      <c r="M1420" t="s">
        <v>125</v>
      </c>
      <c r="N1420" t="s">
        <v>279</v>
      </c>
      <c r="O1420" t="s">
        <v>43</v>
      </c>
      <c r="P1420" t="s">
        <v>83</v>
      </c>
      <c r="Q1420" t="s">
        <v>280</v>
      </c>
      <c r="R1420" s="1">
        <v>4.9279999999999999</v>
      </c>
      <c r="S1420">
        <v>4</v>
      </c>
      <c r="T1420">
        <f t="shared" si="22"/>
        <v>44</v>
      </c>
      <c r="U1420" t="s">
        <v>52</v>
      </c>
      <c r="V1420">
        <v>0.6</v>
      </c>
      <c r="W1420">
        <v>2.9567999999999999</v>
      </c>
      <c r="X1420" s="1">
        <v>-2.9567999999999999</v>
      </c>
      <c r="Y1420" s="1">
        <v>7.8848000000000003</v>
      </c>
      <c r="Z1420" t="s">
        <v>65</v>
      </c>
      <c r="AA1420" s="2">
        <v>-1.4783999999999999</v>
      </c>
      <c r="AB1420" s="3">
        <v>-0.3</v>
      </c>
      <c r="AC1420" s="1">
        <v>-3.4496000000000002</v>
      </c>
      <c r="AD1420">
        <v>3</v>
      </c>
      <c r="AE1420">
        <v>3</v>
      </c>
      <c r="AF1420" t="s">
        <v>48</v>
      </c>
      <c r="AG1420">
        <v>2015</v>
      </c>
      <c r="AH1420">
        <f>COUNTBLANK(datos[[#This Row],[Row ID]:[Year sales]])</f>
        <v>0</v>
      </c>
    </row>
    <row r="1421" spans="1:34" x14ac:dyDescent="0.3">
      <c r="A1421">
        <v>1420</v>
      </c>
      <c r="B1421" t="s">
        <v>3874</v>
      </c>
      <c r="C1421" s="4">
        <v>42273</v>
      </c>
      <c r="D1421" s="4">
        <v>42277</v>
      </c>
      <c r="E1421" t="s">
        <v>67</v>
      </c>
      <c r="F1421" t="s">
        <v>3875</v>
      </c>
      <c r="G1421" t="s">
        <v>3876</v>
      </c>
      <c r="H1421" t="s">
        <v>57</v>
      </c>
      <c r="I1421" t="s">
        <v>38</v>
      </c>
      <c r="J1421" t="s">
        <v>1847</v>
      </c>
      <c r="K1421" t="s">
        <v>330</v>
      </c>
      <c r="L1421">
        <v>85204</v>
      </c>
      <c r="M1421" t="s">
        <v>60</v>
      </c>
      <c r="N1421" t="s">
        <v>3877</v>
      </c>
      <c r="O1421" t="s">
        <v>62</v>
      </c>
      <c r="P1421" t="s">
        <v>110</v>
      </c>
      <c r="Q1421" t="s">
        <v>3878</v>
      </c>
      <c r="R1421" s="1">
        <v>86.272000000000006</v>
      </c>
      <c r="S1421">
        <v>4</v>
      </c>
      <c r="T1421">
        <f t="shared" si="22"/>
        <v>10</v>
      </c>
      <c r="U1421" t="s">
        <v>52</v>
      </c>
      <c r="V1421">
        <v>0.2</v>
      </c>
      <c r="W1421">
        <v>17.2544</v>
      </c>
      <c r="X1421" s="1">
        <v>-17.2544</v>
      </c>
      <c r="Y1421" s="1">
        <v>103.52640000000001</v>
      </c>
      <c r="Z1421" t="s">
        <v>99</v>
      </c>
      <c r="AA1421" s="2">
        <v>31.273599999999998</v>
      </c>
      <c r="AB1421" s="3">
        <v>0.36249999999999993</v>
      </c>
      <c r="AC1421" s="1">
        <v>-37.744</v>
      </c>
      <c r="AD1421">
        <v>4</v>
      </c>
      <c r="AE1421">
        <v>4</v>
      </c>
      <c r="AF1421" t="s">
        <v>48</v>
      </c>
      <c r="AG1421">
        <v>2015</v>
      </c>
      <c r="AH1421">
        <f>COUNTBLANK(datos[[#This Row],[Row ID]:[Year sales]])</f>
        <v>0</v>
      </c>
    </row>
    <row r="1422" spans="1:34" x14ac:dyDescent="0.3">
      <c r="A1422">
        <v>1421</v>
      </c>
      <c r="B1422" t="s">
        <v>3874</v>
      </c>
      <c r="C1422" s="4">
        <v>42273</v>
      </c>
      <c r="D1422" s="4">
        <v>42277</v>
      </c>
      <c r="E1422" t="s">
        <v>67</v>
      </c>
      <c r="F1422" t="s">
        <v>3875</v>
      </c>
      <c r="G1422" t="s">
        <v>3876</v>
      </c>
      <c r="H1422" t="s">
        <v>57</v>
      </c>
      <c r="I1422" t="s">
        <v>38</v>
      </c>
      <c r="J1422" t="s">
        <v>1847</v>
      </c>
      <c r="K1422" t="s">
        <v>330</v>
      </c>
      <c r="L1422">
        <v>85204</v>
      </c>
      <c r="M1422" t="s">
        <v>60</v>
      </c>
      <c r="N1422" t="s">
        <v>1085</v>
      </c>
      <c r="O1422" t="s">
        <v>62</v>
      </c>
      <c r="P1422" t="s">
        <v>94</v>
      </c>
      <c r="Q1422" t="s">
        <v>1086</v>
      </c>
      <c r="R1422" s="1">
        <v>72.587999999999994</v>
      </c>
      <c r="S1422">
        <v>2</v>
      </c>
      <c r="T1422">
        <f t="shared" si="22"/>
        <v>15</v>
      </c>
      <c r="U1422" t="s">
        <v>46</v>
      </c>
      <c r="V1422">
        <v>0.7</v>
      </c>
      <c r="W1422">
        <v>50.811599999999991</v>
      </c>
      <c r="X1422" s="1">
        <v>-50.811599999999999</v>
      </c>
      <c r="Y1422" s="1">
        <v>123.39959999999999</v>
      </c>
      <c r="Z1422" t="s">
        <v>99</v>
      </c>
      <c r="AA1422" s="2">
        <v>-48.392000000000003</v>
      </c>
      <c r="AB1422" s="3">
        <v>-0.66666666666666674</v>
      </c>
      <c r="AC1422" s="1">
        <v>-70.168400000000005</v>
      </c>
      <c r="AD1422">
        <v>4</v>
      </c>
      <c r="AE1422">
        <v>4</v>
      </c>
      <c r="AF1422" t="s">
        <v>48</v>
      </c>
      <c r="AG1422">
        <v>2015</v>
      </c>
      <c r="AH1422">
        <f>COUNTBLANK(datos[[#This Row],[Row ID]:[Year sales]])</f>
        <v>0</v>
      </c>
    </row>
    <row r="1423" spans="1:34" x14ac:dyDescent="0.3">
      <c r="A1423">
        <v>1422</v>
      </c>
      <c r="B1423" t="s">
        <v>3874</v>
      </c>
      <c r="C1423" s="4">
        <v>42273</v>
      </c>
      <c r="D1423" s="4">
        <v>42277</v>
      </c>
      <c r="E1423" t="s">
        <v>67</v>
      </c>
      <c r="F1423" t="s">
        <v>3875</v>
      </c>
      <c r="G1423" t="s">
        <v>3876</v>
      </c>
      <c r="H1423" t="s">
        <v>57</v>
      </c>
      <c r="I1423" t="s">
        <v>38</v>
      </c>
      <c r="J1423" t="s">
        <v>1847</v>
      </c>
      <c r="K1423" t="s">
        <v>330</v>
      </c>
      <c r="L1423">
        <v>85204</v>
      </c>
      <c r="M1423" t="s">
        <v>60</v>
      </c>
      <c r="N1423" t="s">
        <v>3879</v>
      </c>
      <c r="O1423" t="s">
        <v>62</v>
      </c>
      <c r="P1423" t="s">
        <v>97</v>
      </c>
      <c r="Q1423" t="s">
        <v>3880</v>
      </c>
      <c r="R1423" s="1">
        <v>60.671999999999997</v>
      </c>
      <c r="S1423">
        <v>2</v>
      </c>
      <c r="T1423">
        <f t="shared" si="22"/>
        <v>14</v>
      </c>
      <c r="U1423" t="s">
        <v>46</v>
      </c>
      <c r="V1423">
        <v>0.2</v>
      </c>
      <c r="W1423">
        <v>12.134399999999999</v>
      </c>
      <c r="X1423" s="1">
        <v>-12.134399999999999</v>
      </c>
      <c r="Y1423" s="1">
        <v>72.806399999999996</v>
      </c>
      <c r="Z1423" t="s">
        <v>99</v>
      </c>
      <c r="AA1423" s="2">
        <v>14.409599999999999</v>
      </c>
      <c r="AB1423" s="3">
        <v>0.23749999999999999</v>
      </c>
      <c r="AC1423" s="1">
        <v>-34.128</v>
      </c>
      <c r="AD1423">
        <v>4</v>
      </c>
      <c r="AE1423">
        <v>4</v>
      </c>
      <c r="AF1423" t="s">
        <v>48</v>
      </c>
      <c r="AG1423">
        <v>2015</v>
      </c>
      <c r="AH1423">
        <f>COUNTBLANK(datos[[#This Row],[Row ID]:[Year sales]])</f>
        <v>0</v>
      </c>
    </row>
    <row r="1424" spans="1:34" x14ac:dyDescent="0.3">
      <c r="A1424">
        <v>1423</v>
      </c>
      <c r="B1424" t="s">
        <v>3874</v>
      </c>
      <c r="C1424" s="4">
        <v>42273</v>
      </c>
      <c r="D1424" s="4">
        <v>42277</v>
      </c>
      <c r="E1424" t="s">
        <v>67</v>
      </c>
      <c r="F1424" t="s">
        <v>3875</v>
      </c>
      <c r="G1424" t="s">
        <v>3876</v>
      </c>
      <c r="H1424" t="s">
        <v>57</v>
      </c>
      <c r="I1424" t="s">
        <v>38</v>
      </c>
      <c r="J1424" t="s">
        <v>1847</v>
      </c>
      <c r="K1424" t="s">
        <v>330</v>
      </c>
      <c r="L1424">
        <v>85204</v>
      </c>
      <c r="M1424" t="s">
        <v>60</v>
      </c>
      <c r="N1424" t="s">
        <v>2738</v>
      </c>
      <c r="O1424" t="s">
        <v>62</v>
      </c>
      <c r="P1424" t="s">
        <v>94</v>
      </c>
      <c r="Q1424" t="s">
        <v>2739</v>
      </c>
      <c r="R1424" s="1">
        <v>77.031000000000006</v>
      </c>
      <c r="S1424">
        <v>9</v>
      </c>
      <c r="T1424">
        <f t="shared" si="22"/>
        <v>44</v>
      </c>
      <c r="U1424" t="s">
        <v>75</v>
      </c>
      <c r="V1424">
        <v>0.7</v>
      </c>
      <c r="W1424">
        <v>53.921700000000001</v>
      </c>
      <c r="X1424" s="1">
        <v>-53.921700000000001</v>
      </c>
      <c r="Y1424" s="1">
        <v>130.95269999999999</v>
      </c>
      <c r="Z1424" t="s">
        <v>99</v>
      </c>
      <c r="AA1424" s="2">
        <v>-59.057099999999998</v>
      </c>
      <c r="AB1424" s="3">
        <v>-0.76666666666666661</v>
      </c>
      <c r="AC1424" s="1">
        <v>-82.166399999999996</v>
      </c>
      <c r="AD1424">
        <v>4</v>
      </c>
      <c r="AE1424">
        <v>4</v>
      </c>
      <c r="AF1424" t="s">
        <v>48</v>
      </c>
      <c r="AG1424">
        <v>2015</v>
      </c>
      <c r="AH1424">
        <f>COUNTBLANK(datos[[#This Row],[Row ID]:[Year sales]])</f>
        <v>0</v>
      </c>
    </row>
    <row r="1425" spans="1:34" x14ac:dyDescent="0.3">
      <c r="A1425">
        <v>1424</v>
      </c>
      <c r="B1425" t="s">
        <v>3874</v>
      </c>
      <c r="C1425" s="4">
        <v>42273</v>
      </c>
      <c r="D1425" s="4">
        <v>42277</v>
      </c>
      <c r="E1425" t="s">
        <v>67</v>
      </c>
      <c r="F1425" t="s">
        <v>3875</v>
      </c>
      <c r="G1425" t="s">
        <v>3876</v>
      </c>
      <c r="H1425" t="s">
        <v>57</v>
      </c>
      <c r="I1425" t="s">
        <v>38</v>
      </c>
      <c r="J1425" t="s">
        <v>1847</v>
      </c>
      <c r="K1425" t="s">
        <v>330</v>
      </c>
      <c r="L1425">
        <v>85204</v>
      </c>
      <c r="M1425" t="s">
        <v>60</v>
      </c>
      <c r="N1425" t="s">
        <v>1423</v>
      </c>
      <c r="O1425" t="s">
        <v>62</v>
      </c>
      <c r="P1425" t="s">
        <v>77</v>
      </c>
      <c r="Q1425" t="s">
        <v>1424</v>
      </c>
      <c r="R1425" s="1">
        <v>119.904</v>
      </c>
      <c r="S1425">
        <v>6</v>
      </c>
      <c r="T1425">
        <f t="shared" si="22"/>
        <v>16</v>
      </c>
      <c r="U1425" t="s">
        <v>75</v>
      </c>
      <c r="V1425">
        <v>0.2</v>
      </c>
      <c r="W1425">
        <v>23.980800000000002</v>
      </c>
      <c r="X1425" s="1">
        <v>-23.980799999999999</v>
      </c>
      <c r="Y1425" s="1">
        <v>143.88479999999998</v>
      </c>
      <c r="Z1425" t="s">
        <v>99</v>
      </c>
      <c r="AA1425" s="2">
        <v>-1.4987999999999999</v>
      </c>
      <c r="AB1425" s="3">
        <v>-1.2499999999999999E-2</v>
      </c>
      <c r="AC1425" s="1">
        <v>-97.421999999999997</v>
      </c>
      <c r="AD1425">
        <v>4</v>
      </c>
      <c r="AE1425">
        <v>4</v>
      </c>
      <c r="AF1425" t="s">
        <v>48</v>
      </c>
      <c r="AG1425">
        <v>2015</v>
      </c>
      <c r="AH1425">
        <f>COUNTBLANK(datos[[#This Row],[Row ID]:[Year sales]])</f>
        <v>0</v>
      </c>
    </row>
    <row r="1426" spans="1:34" x14ac:dyDescent="0.3">
      <c r="A1426">
        <v>1425</v>
      </c>
      <c r="B1426" t="s">
        <v>3874</v>
      </c>
      <c r="C1426" s="4">
        <v>42273</v>
      </c>
      <c r="D1426" s="4">
        <v>42277</v>
      </c>
      <c r="E1426" t="s">
        <v>67</v>
      </c>
      <c r="F1426" t="s">
        <v>3875</v>
      </c>
      <c r="G1426" t="s">
        <v>3876</v>
      </c>
      <c r="H1426" t="s">
        <v>57</v>
      </c>
      <c r="I1426" t="s">
        <v>38</v>
      </c>
      <c r="J1426" t="s">
        <v>1847</v>
      </c>
      <c r="K1426" t="s">
        <v>330</v>
      </c>
      <c r="L1426">
        <v>85204</v>
      </c>
      <c r="M1426" t="s">
        <v>60</v>
      </c>
      <c r="N1426" t="s">
        <v>3881</v>
      </c>
      <c r="O1426" t="s">
        <v>90</v>
      </c>
      <c r="P1426" t="s">
        <v>91</v>
      </c>
      <c r="Q1426" t="s">
        <v>3882</v>
      </c>
      <c r="R1426" s="1">
        <v>263.95999999999998</v>
      </c>
      <c r="S1426">
        <v>5</v>
      </c>
      <c r="T1426">
        <f t="shared" si="22"/>
        <v>24</v>
      </c>
      <c r="U1426" t="s">
        <v>75</v>
      </c>
      <c r="V1426">
        <v>0.2</v>
      </c>
      <c r="W1426">
        <v>52.792000000000002</v>
      </c>
      <c r="X1426" s="1">
        <v>-52.792000000000002</v>
      </c>
      <c r="Y1426" s="1">
        <v>316.75199999999995</v>
      </c>
      <c r="Z1426" t="s">
        <v>47</v>
      </c>
      <c r="AA1426" s="2">
        <v>23.096499999999999</v>
      </c>
      <c r="AB1426" s="3">
        <v>8.7500000000000008E-2</v>
      </c>
      <c r="AC1426" s="1">
        <v>-188.07149999999999</v>
      </c>
      <c r="AD1426">
        <v>4</v>
      </c>
      <c r="AE1426">
        <v>4</v>
      </c>
      <c r="AF1426" t="s">
        <v>48</v>
      </c>
      <c r="AG1426">
        <v>2015</v>
      </c>
      <c r="AH1426">
        <f>COUNTBLANK(datos[[#This Row],[Row ID]:[Year sales]])</f>
        <v>0</v>
      </c>
    </row>
    <row r="1427" spans="1:34" x14ac:dyDescent="0.3">
      <c r="A1427">
        <v>1426</v>
      </c>
      <c r="B1427" t="s">
        <v>3874</v>
      </c>
      <c r="C1427" s="4">
        <v>42273</v>
      </c>
      <c r="D1427" s="4">
        <v>42277</v>
      </c>
      <c r="E1427" t="s">
        <v>67</v>
      </c>
      <c r="F1427" t="s">
        <v>3875</v>
      </c>
      <c r="G1427" t="s">
        <v>3876</v>
      </c>
      <c r="H1427" t="s">
        <v>57</v>
      </c>
      <c r="I1427" t="s">
        <v>38</v>
      </c>
      <c r="J1427" t="s">
        <v>1847</v>
      </c>
      <c r="K1427" t="s">
        <v>330</v>
      </c>
      <c r="L1427">
        <v>85204</v>
      </c>
      <c r="M1427" t="s">
        <v>60</v>
      </c>
      <c r="N1427" t="s">
        <v>1653</v>
      </c>
      <c r="O1427" t="s">
        <v>62</v>
      </c>
      <c r="P1427" t="s">
        <v>77</v>
      </c>
      <c r="Q1427" t="s">
        <v>1654</v>
      </c>
      <c r="R1427" s="1">
        <v>363.64800000000002</v>
      </c>
      <c r="S1427">
        <v>4</v>
      </c>
      <c r="T1427">
        <f t="shared" si="22"/>
        <v>46</v>
      </c>
      <c r="U1427" t="s">
        <v>52</v>
      </c>
      <c r="V1427">
        <v>0.2</v>
      </c>
      <c r="W1427">
        <v>72.729600000000005</v>
      </c>
      <c r="X1427" s="1">
        <v>-72.729600000000005</v>
      </c>
      <c r="Y1427" s="1">
        <v>436.37760000000003</v>
      </c>
      <c r="Z1427" t="s">
        <v>47</v>
      </c>
      <c r="AA1427" s="2">
        <v>-86.366399999999999</v>
      </c>
      <c r="AB1427" s="3">
        <v>-0.23749999999999999</v>
      </c>
      <c r="AC1427" s="1">
        <v>-377.28480000000002</v>
      </c>
      <c r="AD1427">
        <v>4</v>
      </c>
      <c r="AE1427">
        <v>4</v>
      </c>
      <c r="AF1427" t="s">
        <v>48</v>
      </c>
      <c r="AG1427">
        <v>2015</v>
      </c>
      <c r="AH1427">
        <f>COUNTBLANK(datos[[#This Row],[Row ID]:[Year sales]])</f>
        <v>0</v>
      </c>
    </row>
    <row r="1428" spans="1:34" x14ac:dyDescent="0.3">
      <c r="A1428">
        <v>1427</v>
      </c>
      <c r="B1428" t="s">
        <v>3883</v>
      </c>
      <c r="C1428" s="4">
        <v>42308</v>
      </c>
      <c r="D1428" s="4">
        <v>42312</v>
      </c>
      <c r="E1428" t="s">
        <v>34</v>
      </c>
      <c r="F1428" t="s">
        <v>3884</v>
      </c>
      <c r="G1428" t="s">
        <v>3885</v>
      </c>
      <c r="H1428" t="s">
        <v>57</v>
      </c>
      <c r="I1428" t="s">
        <v>38</v>
      </c>
      <c r="J1428" t="s">
        <v>2665</v>
      </c>
      <c r="K1428" t="s">
        <v>59</v>
      </c>
      <c r="L1428">
        <v>93905</v>
      </c>
      <c r="M1428" t="s">
        <v>60</v>
      </c>
      <c r="N1428" t="s">
        <v>2062</v>
      </c>
      <c r="O1428" t="s">
        <v>62</v>
      </c>
      <c r="P1428" t="s">
        <v>94</v>
      </c>
      <c r="Q1428" t="s">
        <v>2063</v>
      </c>
      <c r="R1428" s="1">
        <v>9.7279999999999998</v>
      </c>
      <c r="S1428">
        <v>2</v>
      </c>
      <c r="T1428">
        <f t="shared" si="22"/>
        <v>21</v>
      </c>
      <c r="U1428" t="s">
        <v>46</v>
      </c>
      <c r="V1428">
        <v>0.2</v>
      </c>
      <c r="W1428">
        <v>1.9456</v>
      </c>
      <c r="X1428" s="1">
        <v>-1.9456</v>
      </c>
      <c r="Y1428" s="1">
        <v>11.6736</v>
      </c>
      <c r="Z1428" t="s">
        <v>65</v>
      </c>
      <c r="AA1428" s="2">
        <v>3.2831999999999999</v>
      </c>
      <c r="AB1428" s="3">
        <v>0.33750000000000002</v>
      </c>
      <c r="AC1428" s="1">
        <v>-4.4992000000000001</v>
      </c>
      <c r="AD1428">
        <v>4</v>
      </c>
      <c r="AE1428">
        <v>4</v>
      </c>
      <c r="AF1428" t="s">
        <v>48</v>
      </c>
      <c r="AG1428">
        <v>2015</v>
      </c>
      <c r="AH1428">
        <f>COUNTBLANK(datos[[#This Row],[Row ID]:[Year sales]])</f>
        <v>0</v>
      </c>
    </row>
    <row r="1429" spans="1:34" x14ac:dyDescent="0.3">
      <c r="A1429">
        <v>1428</v>
      </c>
      <c r="B1429" t="s">
        <v>3883</v>
      </c>
      <c r="C1429" s="4">
        <v>42308</v>
      </c>
      <c r="D1429" s="4">
        <v>42312</v>
      </c>
      <c r="E1429" t="s">
        <v>34</v>
      </c>
      <c r="F1429" t="s">
        <v>3884</v>
      </c>
      <c r="G1429" t="s">
        <v>3885</v>
      </c>
      <c r="H1429" t="s">
        <v>57</v>
      </c>
      <c r="I1429" t="s">
        <v>38</v>
      </c>
      <c r="J1429" t="s">
        <v>2665</v>
      </c>
      <c r="K1429" t="s">
        <v>59</v>
      </c>
      <c r="L1429">
        <v>93905</v>
      </c>
      <c r="M1429" t="s">
        <v>60</v>
      </c>
      <c r="N1429" t="s">
        <v>521</v>
      </c>
      <c r="O1429" t="s">
        <v>62</v>
      </c>
      <c r="P1429" t="s">
        <v>193</v>
      </c>
      <c r="Q1429" t="s">
        <v>522</v>
      </c>
      <c r="R1429" s="1">
        <v>14.75</v>
      </c>
      <c r="S1429">
        <v>5</v>
      </c>
      <c r="T1429">
        <f t="shared" si="22"/>
        <v>35</v>
      </c>
      <c r="U1429" t="s">
        <v>75</v>
      </c>
      <c r="V1429">
        <v>0</v>
      </c>
      <c r="W1429">
        <v>0</v>
      </c>
      <c r="X1429" s="1">
        <v>0</v>
      </c>
      <c r="Y1429" s="1">
        <v>14.75</v>
      </c>
      <c r="Z1429" t="s">
        <v>65</v>
      </c>
      <c r="AA1429" s="2">
        <v>7.08</v>
      </c>
      <c r="AB1429" s="3">
        <v>0.48</v>
      </c>
      <c r="AC1429" s="1">
        <v>-7.67</v>
      </c>
      <c r="AD1429">
        <v>4</v>
      </c>
      <c r="AE1429">
        <v>4</v>
      </c>
      <c r="AF1429" t="s">
        <v>48</v>
      </c>
      <c r="AG1429">
        <v>2015</v>
      </c>
      <c r="AH1429">
        <f>COUNTBLANK(datos[[#This Row],[Row ID]:[Year sales]])</f>
        <v>0</v>
      </c>
    </row>
    <row r="1430" spans="1:34" x14ac:dyDescent="0.3">
      <c r="A1430">
        <v>1429</v>
      </c>
      <c r="B1430" t="s">
        <v>3883</v>
      </c>
      <c r="C1430" s="4">
        <v>42308</v>
      </c>
      <c r="D1430" s="4">
        <v>42312</v>
      </c>
      <c r="E1430" t="s">
        <v>34</v>
      </c>
      <c r="F1430" t="s">
        <v>3884</v>
      </c>
      <c r="G1430" t="s">
        <v>3885</v>
      </c>
      <c r="H1430" t="s">
        <v>57</v>
      </c>
      <c r="I1430" t="s">
        <v>38</v>
      </c>
      <c r="J1430" t="s">
        <v>2665</v>
      </c>
      <c r="K1430" t="s">
        <v>59</v>
      </c>
      <c r="L1430">
        <v>93905</v>
      </c>
      <c r="M1430" t="s">
        <v>60</v>
      </c>
      <c r="N1430" t="s">
        <v>3886</v>
      </c>
      <c r="O1430" t="s">
        <v>62</v>
      </c>
      <c r="P1430" t="s">
        <v>94</v>
      </c>
      <c r="Q1430" t="s">
        <v>3887</v>
      </c>
      <c r="R1430" s="1">
        <v>29.8</v>
      </c>
      <c r="S1430">
        <v>5</v>
      </c>
      <c r="T1430">
        <f t="shared" si="22"/>
        <v>28</v>
      </c>
      <c r="U1430" t="s">
        <v>75</v>
      </c>
      <c r="V1430">
        <v>0.2</v>
      </c>
      <c r="W1430">
        <v>5.9600000000000009</v>
      </c>
      <c r="X1430" s="1">
        <v>-5.96</v>
      </c>
      <c r="Y1430" s="1">
        <v>35.760000000000005</v>
      </c>
      <c r="Z1430" t="s">
        <v>65</v>
      </c>
      <c r="AA1430" s="2">
        <v>9.3125</v>
      </c>
      <c r="AB1430" s="3">
        <v>0.3125</v>
      </c>
      <c r="AC1430" s="1">
        <v>-14.5275</v>
      </c>
      <c r="AD1430">
        <v>4</v>
      </c>
      <c r="AE1430">
        <v>4</v>
      </c>
      <c r="AF1430" t="s">
        <v>48</v>
      </c>
      <c r="AG1430">
        <v>2015</v>
      </c>
      <c r="AH1430">
        <f>COUNTBLANK(datos[[#This Row],[Row ID]:[Year sales]])</f>
        <v>0</v>
      </c>
    </row>
    <row r="1431" spans="1:34" x14ac:dyDescent="0.3">
      <c r="A1431">
        <v>1430</v>
      </c>
      <c r="B1431" t="s">
        <v>3883</v>
      </c>
      <c r="C1431" s="4">
        <v>42308</v>
      </c>
      <c r="D1431" s="4">
        <v>42312</v>
      </c>
      <c r="E1431" t="s">
        <v>34</v>
      </c>
      <c r="F1431" t="s">
        <v>3884</v>
      </c>
      <c r="G1431" t="s">
        <v>3885</v>
      </c>
      <c r="H1431" t="s">
        <v>57</v>
      </c>
      <c r="I1431" t="s">
        <v>38</v>
      </c>
      <c r="J1431" t="s">
        <v>2665</v>
      </c>
      <c r="K1431" t="s">
        <v>59</v>
      </c>
      <c r="L1431">
        <v>93905</v>
      </c>
      <c r="M1431" t="s">
        <v>60</v>
      </c>
      <c r="N1431" t="s">
        <v>2279</v>
      </c>
      <c r="O1431" t="s">
        <v>62</v>
      </c>
      <c r="P1431" t="s">
        <v>63</v>
      </c>
      <c r="Q1431" t="s">
        <v>2280</v>
      </c>
      <c r="R1431" s="1">
        <v>427.42</v>
      </c>
      <c r="S1431">
        <v>14</v>
      </c>
      <c r="T1431">
        <f t="shared" si="22"/>
        <v>43</v>
      </c>
      <c r="U1431" t="s">
        <v>75</v>
      </c>
      <c r="V1431">
        <v>0</v>
      </c>
      <c r="W1431">
        <v>0</v>
      </c>
      <c r="X1431" s="1">
        <v>0</v>
      </c>
      <c r="Y1431" s="1">
        <v>427.42</v>
      </c>
      <c r="Z1431" t="s">
        <v>47</v>
      </c>
      <c r="AA1431" s="2">
        <v>196.61320000000001</v>
      </c>
      <c r="AB1431" s="3">
        <v>0.46</v>
      </c>
      <c r="AC1431" s="1">
        <v>-230.80680000000001</v>
      </c>
      <c r="AD1431">
        <v>4</v>
      </c>
      <c r="AE1431">
        <v>4</v>
      </c>
      <c r="AF1431" t="s">
        <v>48</v>
      </c>
      <c r="AG1431">
        <v>2015</v>
      </c>
      <c r="AH1431">
        <f>COUNTBLANK(datos[[#This Row],[Row ID]:[Year sales]])</f>
        <v>0</v>
      </c>
    </row>
    <row r="1432" spans="1:34" x14ac:dyDescent="0.3">
      <c r="A1432">
        <v>1431</v>
      </c>
      <c r="B1432" t="s">
        <v>3888</v>
      </c>
      <c r="C1432" s="4">
        <v>43065</v>
      </c>
      <c r="D1432" s="4">
        <v>43069</v>
      </c>
      <c r="E1432" t="s">
        <v>67</v>
      </c>
      <c r="F1432" t="s">
        <v>2499</v>
      </c>
      <c r="G1432" t="s">
        <v>2500</v>
      </c>
      <c r="H1432" t="s">
        <v>37</v>
      </c>
      <c r="I1432" t="s">
        <v>38</v>
      </c>
      <c r="J1432" t="s">
        <v>517</v>
      </c>
      <c r="K1432" t="s">
        <v>518</v>
      </c>
      <c r="L1432">
        <v>43229</v>
      </c>
      <c r="M1432" t="s">
        <v>168</v>
      </c>
      <c r="N1432" t="s">
        <v>2044</v>
      </c>
      <c r="O1432" t="s">
        <v>90</v>
      </c>
      <c r="P1432" t="s">
        <v>91</v>
      </c>
      <c r="Q1432" t="s">
        <v>2045</v>
      </c>
      <c r="R1432" s="1">
        <v>220.75200000000001</v>
      </c>
      <c r="S1432">
        <v>8</v>
      </c>
      <c r="T1432">
        <f t="shared" si="22"/>
        <v>19</v>
      </c>
      <c r="U1432" t="s">
        <v>75</v>
      </c>
      <c r="V1432">
        <v>0.4</v>
      </c>
      <c r="W1432">
        <v>88.30080000000001</v>
      </c>
      <c r="X1432" s="1">
        <v>-88.300799999999995</v>
      </c>
      <c r="Y1432" s="1">
        <v>309.05280000000005</v>
      </c>
      <c r="Z1432" t="s">
        <v>47</v>
      </c>
      <c r="AA1432" s="2">
        <v>-40.471200000000003</v>
      </c>
      <c r="AB1432" s="3">
        <v>-0.18333333333333335</v>
      </c>
      <c r="AC1432" s="1">
        <v>-172.92240000000001</v>
      </c>
      <c r="AD1432">
        <v>4</v>
      </c>
      <c r="AE1432">
        <v>4</v>
      </c>
      <c r="AF1432" t="s">
        <v>48</v>
      </c>
      <c r="AG1432">
        <v>2017</v>
      </c>
      <c r="AH1432">
        <f>COUNTBLANK(datos[[#This Row],[Row ID]:[Year sales]])</f>
        <v>0</v>
      </c>
    </row>
    <row r="1433" spans="1:34" x14ac:dyDescent="0.3">
      <c r="A1433">
        <v>1432</v>
      </c>
      <c r="B1433" t="s">
        <v>3889</v>
      </c>
      <c r="C1433" s="4">
        <v>41992</v>
      </c>
      <c r="D1433" s="4">
        <v>41994</v>
      </c>
      <c r="E1433" t="s">
        <v>34</v>
      </c>
      <c r="F1433" t="s">
        <v>113</v>
      </c>
      <c r="G1433" t="s">
        <v>114</v>
      </c>
      <c r="H1433" t="s">
        <v>37</v>
      </c>
      <c r="I1433" t="s">
        <v>38</v>
      </c>
      <c r="J1433" t="s">
        <v>2604</v>
      </c>
      <c r="K1433" t="s">
        <v>378</v>
      </c>
      <c r="L1433">
        <v>35630</v>
      </c>
      <c r="M1433" t="s">
        <v>41</v>
      </c>
      <c r="N1433" t="s">
        <v>3890</v>
      </c>
      <c r="O1433" t="s">
        <v>62</v>
      </c>
      <c r="P1433" t="s">
        <v>94</v>
      </c>
      <c r="Q1433" t="s">
        <v>3891</v>
      </c>
      <c r="R1433" s="1">
        <v>152.76</v>
      </c>
      <c r="S1433">
        <v>6</v>
      </c>
      <c r="T1433">
        <f t="shared" si="22"/>
        <v>28</v>
      </c>
      <c r="U1433" t="s">
        <v>75</v>
      </c>
      <c r="V1433">
        <v>0</v>
      </c>
      <c r="W1433">
        <v>0</v>
      </c>
      <c r="X1433" s="1">
        <v>0</v>
      </c>
      <c r="Y1433" s="1">
        <v>152.76</v>
      </c>
      <c r="Z1433" t="s">
        <v>99</v>
      </c>
      <c r="AA1433" s="2">
        <v>74.852400000000003</v>
      </c>
      <c r="AB1433" s="3">
        <v>0.49000000000000005</v>
      </c>
      <c r="AC1433" s="1">
        <v>-77.907600000000002</v>
      </c>
      <c r="AD1433">
        <v>2</v>
      </c>
      <c r="AE1433">
        <v>2</v>
      </c>
      <c r="AF1433" t="s">
        <v>48</v>
      </c>
      <c r="AG1433">
        <v>2014</v>
      </c>
      <c r="AH1433">
        <f>COUNTBLANK(datos[[#This Row],[Row ID]:[Year sales]])</f>
        <v>0</v>
      </c>
    </row>
    <row r="1434" spans="1:34" x14ac:dyDescent="0.3">
      <c r="A1434">
        <v>1433</v>
      </c>
      <c r="B1434" t="s">
        <v>3889</v>
      </c>
      <c r="C1434" s="4">
        <v>41992</v>
      </c>
      <c r="D1434" s="4">
        <v>41994</v>
      </c>
      <c r="E1434" t="s">
        <v>34</v>
      </c>
      <c r="F1434" t="s">
        <v>113</v>
      </c>
      <c r="G1434" t="s">
        <v>114</v>
      </c>
      <c r="H1434" t="s">
        <v>37</v>
      </c>
      <c r="I1434" t="s">
        <v>38</v>
      </c>
      <c r="J1434" t="s">
        <v>2604</v>
      </c>
      <c r="K1434" t="s">
        <v>378</v>
      </c>
      <c r="L1434">
        <v>35630</v>
      </c>
      <c r="M1434" t="s">
        <v>41</v>
      </c>
      <c r="N1434" t="s">
        <v>2023</v>
      </c>
      <c r="O1434" t="s">
        <v>62</v>
      </c>
      <c r="P1434" t="s">
        <v>599</v>
      </c>
      <c r="Q1434" t="s">
        <v>2024</v>
      </c>
      <c r="R1434" s="1">
        <v>7.27</v>
      </c>
      <c r="S1434">
        <v>1</v>
      </c>
      <c r="T1434">
        <f t="shared" si="22"/>
        <v>13</v>
      </c>
      <c r="U1434" t="s">
        <v>46</v>
      </c>
      <c r="V1434">
        <v>0</v>
      </c>
      <c r="W1434">
        <v>0</v>
      </c>
      <c r="X1434" s="1">
        <v>0</v>
      </c>
      <c r="Y1434" s="1">
        <v>7.27</v>
      </c>
      <c r="Z1434" t="s">
        <v>65</v>
      </c>
      <c r="AA1434" s="2">
        <v>1.9629000000000001</v>
      </c>
      <c r="AB1434" s="3">
        <v>0.27</v>
      </c>
      <c r="AC1434" s="1">
        <v>-5.3071000000000002</v>
      </c>
      <c r="AD1434">
        <v>2</v>
      </c>
      <c r="AE1434">
        <v>2</v>
      </c>
      <c r="AF1434" t="s">
        <v>48</v>
      </c>
      <c r="AG1434">
        <v>2014</v>
      </c>
      <c r="AH1434">
        <f>COUNTBLANK(datos[[#This Row],[Row ID]:[Year sales]])</f>
        <v>0</v>
      </c>
    </row>
    <row r="1435" spans="1:34" x14ac:dyDescent="0.3">
      <c r="A1435">
        <v>1434</v>
      </c>
      <c r="B1435" t="s">
        <v>3889</v>
      </c>
      <c r="C1435" s="4">
        <v>41992</v>
      </c>
      <c r="D1435" s="4">
        <v>41994</v>
      </c>
      <c r="E1435" t="s">
        <v>34</v>
      </c>
      <c r="F1435" t="s">
        <v>113</v>
      </c>
      <c r="G1435" t="s">
        <v>114</v>
      </c>
      <c r="H1435" t="s">
        <v>37</v>
      </c>
      <c r="I1435" t="s">
        <v>38</v>
      </c>
      <c r="J1435" t="s">
        <v>2604</v>
      </c>
      <c r="K1435" t="s">
        <v>378</v>
      </c>
      <c r="L1435">
        <v>35630</v>
      </c>
      <c r="M1435" t="s">
        <v>41</v>
      </c>
      <c r="N1435" t="s">
        <v>356</v>
      </c>
      <c r="O1435" t="s">
        <v>43</v>
      </c>
      <c r="P1435" t="s">
        <v>50</v>
      </c>
      <c r="Q1435" t="s">
        <v>357</v>
      </c>
      <c r="R1435" s="1">
        <v>1819.86</v>
      </c>
      <c r="S1435">
        <v>14</v>
      </c>
      <c r="T1435">
        <f t="shared" si="22"/>
        <v>42</v>
      </c>
      <c r="U1435" t="s">
        <v>75</v>
      </c>
      <c r="V1435">
        <v>0</v>
      </c>
      <c r="W1435">
        <v>0</v>
      </c>
      <c r="X1435" s="1">
        <v>0</v>
      </c>
      <c r="Y1435" s="1">
        <v>1819.86</v>
      </c>
      <c r="Z1435" t="s">
        <v>53</v>
      </c>
      <c r="AA1435" s="2">
        <v>163.78739999999999</v>
      </c>
      <c r="AB1435" s="3">
        <v>0.09</v>
      </c>
      <c r="AC1435" s="1">
        <v>-1656.0726</v>
      </c>
      <c r="AD1435">
        <v>2</v>
      </c>
      <c r="AE1435">
        <v>2</v>
      </c>
      <c r="AF1435" t="s">
        <v>48</v>
      </c>
      <c r="AG1435">
        <v>2014</v>
      </c>
      <c r="AH1435">
        <f>COUNTBLANK(datos[[#This Row],[Row ID]:[Year sales]])</f>
        <v>0</v>
      </c>
    </row>
    <row r="1436" spans="1:34" x14ac:dyDescent="0.3">
      <c r="A1436">
        <v>1435</v>
      </c>
      <c r="B1436" t="s">
        <v>3892</v>
      </c>
      <c r="C1436" s="4">
        <v>42730</v>
      </c>
      <c r="D1436" s="4">
        <v>42734</v>
      </c>
      <c r="E1436" t="s">
        <v>67</v>
      </c>
      <c r="F1436" t="s">
        <v>1942</v>
      </c>
      <c r="G1436" t="s">
        <v>1943</v>
      </c>
      <c r="H1436" t="s">
        <v>37</v>
      </c>
      <c r="I1436" t="s">
        <v>38</v>
      </c>
      <c r="J1436" t="s">
        <v>115</v>
      </c>
      <c r="K1436" t="s">
        <v>116</v>
      </c>
      <c r="L1436">
        <v>98105</v>
      </c>
      <c r="M1436" t="s">
        <v>60</v>
      </c>
      <c r="N1436" t="s">
        <v>3893</v>
      </c>
      <c r="O1436" t="s">
        <v>62</v>
      </c>
      <c r="P1436" t="s">
        <v>110</v>
      </c>
      <c r="Q1436" t="s">
        <v>3894</v>
      </c>
      <c r="R1436" s="1">
        <v>33.9</v>
      </c>
      <c r="S1436">
        <v>5</v>
      </c>
      <c r="T1436">
        <f t="shared" si="22"/>
        <v>38</v>
      </c>
      <c r="U1436" t="s">
        <v>75</v>
      </c>
      <c r="V1436">
        <v>0</v>
      </c>
      <c r="W1436">
        <v>0</v>
      </c>
      <c r="X1436" s="1">
        <v>0</v>
      </c>
      <c r="Y1436" s="1">
        <v>33.9</v>
      </c>
      <c r="Z1436" t="s">
        <v>65</v>
      </c>
      <c r="AA1436" s="2">
        <v>15.593999999999999</v>
      </c>
      <c r="AB1436" s="3">
        <v>0.46</v>
      </c>
      <c r="AC1436" s="1">
        <v>-18.306000000000001</v>
      </c>
      <c r="AD1436">
        <v>4</v>
      </c>
      <c r="AE1436">
        <v>4</v>
      </c>
      <c r="AF1436" t="s">
        <v>48</v>
      </c>
      <c r="AG1436">
        <v>2016</v>
      </c>
      <c r="AH1436">
        <f>COUNTBLANK(datos[[#This Row],[Row ID]:[Year sales]])</f>
        <v>0</v>
      </c>
    </row>
    <row r="1437" spans="1:34" x14ac:dyDescent="0.3">
      <c r="A1437">
        <v>1436</v>
      </c>
      <c r="B1437" t="s">
        <v>3895</v>
      </c>
      <c r="C1437" s="4">
        <v>42906</v>
      </c>
      <c r="D1437" s="4">
        <v>42913</v>
      </c>
      <c r="E1437" t="s">
        <v>67</v>
      </c>
      <c r="F1437" t="s">
        <v>3896</v>
      </c>
      <c r="G1437" t="s">
        <v>3897</v>
      </c>
      <c r="H1437" t="s">
        <v>37</v>
      </c>
      <c r="I1437" t="s">
        <v>38</v>
      </c>
      <c r="J1437" t="s">
        <v>3898</v>
      </c>
      <c r="K1437" t="s">
        <v>518</v>
      </c>
      <c r="L1437">
        <v>44134</v>
      </c>
      <c r="M1437" t="s">
        <v>168</v>
      </c>
      <c r="N1437" t="s">
        <v>3899</v>
      </c>
      <c r="O1437" t="s">
        <v>62</v>
      </c>
      <c r="P1437" t="s">
        <v>110</v>
      </c>
      <c r="Q1437" t="s">
        <v>3900</v>
      </c>
      <c r="R1437" s="1">
        <v>31.103999999999999</v>
      </c>
      <c r="S1437">
        <v>6</v>
      </c>
      <c r="T1437">
        <f t="shared" si="22"/>
        <v>24</v>
      </c>
      <c r="U1437" t="s">
        <v>75</v>
      </c>
      <c r="V1437">
        <v>0.2</v>
      </c>
      <c r="W1437">
        <v>6.2208000000000006</v>
      </c>
      <c r="X1437" s="1">
        <v>-6.2207999999999997</v>
      </c>
      <c r="Y1437" s="1">
        <v>37.324799999999996</v>
      </c>
      <c r="Z1437" t="s">
        <v>65</v>
      </c>
      <c r="AA1437" s="2">
        <v>10.8864</v>
      </c>
      <c r="AB1437" s="3">
        <v>0.35000000000000003</v>
      </c>
      <c r="AC1437" s="1">
        <v>-13.9968</v>
      </c>
      <c r="AD1437">
        <v>7</v>
      </c>
      <c r="AE1437">
        <v>7</v>
      </c>
      <c r="AF1437" t="s">
        <v>48</v>
      </c>
      <c r="AG1437">
        <v>2017</v>
      </c>
      <c r="AH1437">
        <f>COUNTBLANK(datos[[#This Row],[Row ID]:[Year sales]])</f>
        <v>0</v>
      </c>
    </row>
    <row r="1438" spans="1:34" x14ac:dyDescent="0.3">
      <c r="A1438">
        <v>1437</v>
      </c>
      <c r="B1438" t="s">
        <v>3895</v>
      </c>
      <c r="C1438" s="4">
        <v>42906</v>
      </c>
      <c r="D1438" s="4">
        <v>42913</v>
      </c>
      <c r="E1438" t="s">
        <v>67</v>
      </c>
      <c r="F1438" t="s">
        <v>3896</v>
      </c>
      <c r="G1438" t="s">
        <v>3897</v>
      </c>
      <c r="H1438" t="s">
        <v>37</v>
      </c>
      <c r="I1438" t="s">
        <v>38</v>
      </c>
      <c r="J1438" t="s">
        <v>3898</v>
      </c>
      <c r="K1438" t="s">
        <v>518</v>
      </c>
      <c r="L1438">
        <v>44134</v>
      </c>
      <c r="M1438" t="s">
        <v>168</v>
      </c>
      <c r="N1438" t="s">
        <v>3744</v>
      </c>
      <c r="O1438" t="s">
        <v>62</v>
      </c>
      <c r="P1438" t="s">
        <v>86</v>
      </c>
      <c r="Q1438" t="s">
        <v>3745</v>
      </c>
      <c r="R1438" s="1">
        <v>5.2480000000000002</v>
      </c>
      <c r="S1438">
        <v>2</v>
      </c>
      <c r="T1438">
        <f t="shared" si="22"/>
        <v>30</v>
      </c>
      <c r="U1438" t="s">
        <v>46</v>
      </c>
      <c r="V1438">
        <v>0.2</v>
      </c>
      <c r="W1438">
        <v>1.0496000000000001</v>
      </c>
      <c r="X1438" s="1">
        <v>-1.0496000000000001</v>
      </c>
      <c r="Y1438" s="1">
        <v>6.2976000000000001</v>
      </c>
      <c r="Z1438" t="s">
        <v>65</v>
      </c>
      <c r="AA1438" s="2">
        <v>0.59040000000000004</v>
      </c>
      <c r="AB1438" s="3">
        <v>0.1125</v>
      </c>
      <c r="AC1438" s="1">
        <v>-3.6080000000000001</v>
      </c>
      <c r="AD1438">
        <v>7</v>
      </c>
      <c r="AE1438">
        <v>7</v>
      </c>
      <c r="AF1438" t="s">
        <v>48</v>
      </c>
      <c r="AG1438">
        <v>2017</v>
      </c>
      <c r="AH1438">
        <f>COUNTBLANK(datos[[#This Row],[Row ID]:[Year sales]])</f>
        <v>0</v>
      </c>
    </row>
    <row r="1439" spans="1:34" x14ac:dyDescent="0.3">
      <c r="A1439">
        <v>1438</v>
      </c>
      <c r="B1439" t="s">
        <v>3901</v>
      </c>
      <c r="C1439" s="4">
        <v>42292</v>
      </c>
      <c r="D1439" s="4">
        <v>42292</v>
      </c>
      <c r="E1439" t="s">
        <v>1312</v>
      </c>
      <c r="F1439" t="s">
        <v>352</v>
      </c>
      <c r="G1439" t="s">
        <v>353</v>
      </c>
      <c r="H1439" t="s">
        <v>37</v>
      </c>
      <c r="I1439" t="s">
        <v>38</v>
      </c>
      <c r="J1439" t="s">
        <v>1638</v>
      </c>
      <c r="K1439" t="s">
        <v>124</v>
      </c>
      <c r="L1439">
        <v>79109</v>
      </c>
      <c r="M1439" t="s">
        <v>125</v>
      </c>
      <c r="N1439" t="s">
        <v>3902</v>
      </c>
      <c r="O1439" t="s">
        <v>90</v>
      </c>
      <c r="P1439" t="s">
        <v>181</v>
      </c>
      <c r="Q1439" t="s">
        <v>3903</v>
      </c>
      <c r="R1439" s="1">
        <v>263.88</v>
      </c>
      <c r="S1439">
        <v>3</v>
      </c>
      <c r="T1439">
        <f t="shared" si="22"/>
        <v>18</v>
      </c>
      <c r="U1439" t="s">
        <v>52</v>
      </c>
      <c r="V1439">
        <v>0.2</v>
      </c>
      <c r="W1439">
        <v>52.776000000000003</v>
      </c>
      <c r="X1439" s="1">
        <v>-52.776000000000003</v>
      </c>
      <c r="Y1439" s="1">
        <v>316.65600000000001</v>
      </c>
      <c r="Z1439" t="s">
        <v>47</v>
      </c>
      <c r="AA1439" s="2">
        <v>42.880499999999998</v>
      </c>
      <c r="AB1439" s="3">
        <v>0.16250000000000001</v>
      </c>
      <c r="AC1439" s="1">
        <v>-168.2235</v>
      </c>
      <c r="AD1439">
        <v>0</v>
      </c>
      <c r="AE1439">
        <v>0</v>
      </c>
      <c r="AF1439" t="s">
        <v>48</v>
      </c>
      <c r="AG1439">
        <v>2015</v>
      </c>
      <c r="AH1439">
        <f>COUNTBLANK(datos[[#This Row],[Row ID]:[Year sales]])</f>
        <v>0</v>
      </c>
    </row>
    <row r="1440" spans="1:34" x14ac:dyDescent="0.3">
      <c r="A1440">
        <v>1439</v>
      </c>
      <c r="B1440" t="s">
        <v>3901</v>
      </c>
      <c r="C1440" s="4">
        <v>42292</v>
      </c>
      <c r="D1440" s="4">
        <v>42292</v>
      </c>
      <c r="E1440" t="s">
        <v>1312</v>
      </c>
      <c r="F1440" t="s">
        <v>352</v>
      </c>
      <c r="G1440" t="s">
        <v>353</v>
      </c>
      <c r="H1440" t="s">
        <v>37</v>
      </c>
      <c r="I1440" t="s">
        <v>38</v>
      </c>
      <c r="J1440" t="s">
        <v>1638</v>
      </c>
      <c r="K1440" t="s">
        <v>124</v>
      </c>
      <c r="L1440">
        <v>79109</v>
      </c>
      <c r="M1440" t="s">
        <v>125</v>
      </c>
      <c r="N1440" t="s">
        <v>1896</v>
      </c>
      <c r="O1440" t="s">
        <v>43</v>
      </c>
      <c r="P1440" t="s">
        <v>50</v>
      </c>
      <c r="Q1440" t="s">
        <v>1897</v>
      </c>
      <c r="R1440" s="1">
        <v>2453.4299999999998</v>
      </c>
      <c r="S1440">
        <v>5</v>
      </c>
      <c r="T1440">
        <f t="shared" si="22"/>
        <v>39</v>
      </c>
      <c r="U1440" t="s">
        <v>75</v>
      </c>
      <c r="V1440">
        <v>0.3</v>
      </c>
      <c r="W1440">
        <v>736.02899999999988</v>
      </c>
      <c r="X1440" s="1">
        <v>-736.029</v>
      </c>
      <c r="Y1440" s="1">
        <v>3189.4589999999998</v>
      </c>
      <c r="Z1440" t="s">
        <v>53</v>
      </c>
      <c r="AA1440" s="2">
        <v>-350.49</v>
      </c>
      <c r="AB1440" s="3">
        <v>-0.14285714285714288</v>
      </c>
      <c r="AC1440" s="1">
        <v>-2067.8910000000001</v>
      </c>
      <c r="AD1440">
        <v>0</v>
      </c>
      <c r="AE1440">
        <v>0</v>
      </c>
      <c r="AF1440" t="s">
        <v>48</v>
      </c>
      <c r="AG1440">
        <v>2015</v>
      </c>
      <c r="AH1440">
        <f>COUNTBLANK(datos[[#This Row],[Row ID]:[Year sales]])</f>
        <v>0</v>
      </c>
    </row>
    <row r="1441" spans="1:34" x14ac:dyDescent="0.3">
      <c r="A1441">
        <v>1440</v>
      </c>
      <c r="B1441" t="s">
        <v>3904</v>
      </c>
      <c r="C1441" s="4">
        <v>42837</v>
      </c>
      <c r="D1441" s="4">
        <v>42840</v>
      </c>
      <c r="E1441" t="s">
        <v>34</v>
      </c>
      <c r="F1441" t="s">
        <v>1894</v>
      </c>
      <c r="G1441" t="s">
        <v>1895</v>
      </c>
      <c r="H1441" t="s">
        <v>37</v>
      </c>
      <c r="I1441" t="s">
        <v>38</v>
      </c>
      <c r="J1441" t="s">
        <v>3605</v>
      </c>
      <c r="K1441" t="s">
        <v>1422</v>
      </c>
      <c r="L1441">
        <v>2908</v>
      </c>
      <c r="M1441" t="s">
        <v>168</v>
      </c>
      <c r="N1441" t="s">
        <v>3905</v>
      </c>
      <c r="O1441" t="s">
        <v>62</v>
      </c>
      <c r="P1441" t="s">
        <v>94</v>
      </c>
      <c r="Q1441" t="s">
        <v>1236</v>
      </c>
      <c r="R1441" s="1">
        <v>29.7</v>
      </c>
      <c r="S1441">
        <v>5</v>
      </c>
      <c r="T1441">
        <f t="shared" si="22"/>
        <v>71</v>
      </c>
      <c r="U1441" t="s">
        <v>75</v>
      </c>
      <c r="V1441">
        <v>0</v>
      </c>
      <c r="W1441">
        <v>0</v>
      </c>
      <c r="X1441" s="1">
        <v>0</v>
      </c>
      <c r="Y1441" s="1">
        <v>29.7</v>
      </c>
      <c r="Z1441" t="s">
        <v>65</v>
      </c>
      <c r="AA1441" s="2">
        <v>13.365</v>
      </c>
      <c r="AB1441" s="3">
        <v>0.45</v>
      </c>
      <c r="AC1441" s="1">
        <v>-16.335000000000001</v>
      </c>
      <c r="AD1441">
        <v>3</v>
      </c>
      <c r="AE1441">
        <v>3</v>
      </c>
      <c r="AF1441" t="s">
        <v>48</v>
      </c>
      <c r="AG1441">
        <v>2017</v>
      </c>
      <c r="AH1441">
        <f>COUNTBLANK(datos[[#This Row],[Row ID]:[Year sales]])</f>
        <v>0</v>
      </c>
    </row>
    <row r="1442" spans="1:34" x14ac:dyDescent="0.3">
      <c r="A1442">
        <v>1441</v>
      </c>
      <c r="B1442" t="s">
        <v>3904</v>
      </c>
      <c r="C1442" s="4">
        <v>42837</v>
      </c>
      <c r="D1442" s="4">
        <v>42840</v>
      </c>
      <c r="E1442" t="s">
        <v>34</v>
      </c>
      <c r="F1442" t="s">
        <v>1894</v>
      </c>
      <c r="G1442" t="s">
        <v>1895</v>
      </c>
      <c r="H1442" t="s">
        <v>37</v>
      </c>
      <c r="I1442" t="s">
        <v>38</v>
      </c>
      <c r="J1442" t="s">
        <v>3605</v>
      </c>
      <c r="K1442" t="s">
        <v>1422</v>
      </c>
      <c r="L1442">
        <v>2908</v>
      </c>
      <c r="M1442" t="s">
        <v>168</v>
      </c>
      <c r="N1442" t="s">
        <v>3906</v>
      </c>
      <c r="O1442" t="s">
        <v>62</v>
      </c>
      <c r="P1442" t="s">
        <v>110</v>
      </c>
      <c r="Q1442" t="s">
        <v>3907</v>
      </c>
      <c r="R1442" s="1">
        <v>39.96</v>
      </c>
      <c r="S1442">
        <v>4</v>
      </c>
      <c r="T1442">
        <f t="shared" si="22"/>
        <v>15</v>
      </c>
      <c r="U1442" t="s">
        <v>52</v>
      </c>
      <c r="V1442">
        <v>0</v>
      </c>
      <c r="W1442">
        <v>0</v>
      </c>
      <c r="X1442" s="1">
        <v>0</v>
      </c>
      <c r="Y1442" s="1">
        <v>39.96</v>
      </c>
      <c r="Z1442" t="s">
        <v>65</v>
      </c>
      <c r="AA1442" s="2">
        <v>17.981999999999999</v>
      </c>
      <c r="AB1442" s="3">
        <v>0.44999999999999996</v>
      </c>
      <c r="AC1442" s="1">
        <v>-21.978000000000002</v>
      </c>
      <c r="AD1442">
        <v>3</v>
      </c>
      <c r="AE1442">
        <v>3</v>
      </c>
      <c r="AF1442" t="s">
        <v>48</v>
      </c>
      <c r="AG1442">
        <v>2017</v>
      </c>
      <c r="AH1442">
        <f>COUNTBLANK(datos[[#This Row],[Row ID]:[Year sales]])</f>
        <v>0</v>
      </c>
    </row>
    <row r="1443" spans="1:34" x14ac:dyDescent="0.3">
      <c r="A1443">
        <v>1442</v>
      </c>
      <c r="B1443" t="s">
        <v>3908</v>
      </c>
      <c r="C1443" s="4">
        <v>43088</v>
      </c>
      <c r="D1443" s="4">
        <v>43093</v>
      </c>
      <c r="E1443" t="s">
        <v>34</v>
      </c>
      <c r="F1443" t="s">
        <v>3909</v>
      </c>
      <c r="G1443" t="s">
        <v>3910</v>
      </c>
      <c r="H1443" t="s">
        <v>37</v>
      </c>
      <c r="I1443" t="s">
        <v>38</v>
      </c>
      <c r="J1443" t="s">
        <v>147</v>
      </c>
      <c r="K1443" t="s">
        <v>59</v>
      </c>
      <c r="L1443">
        <v>94110</v>
      </c>
      <c r="M1443" t="s">
        <v>60</v>
      </c>
      <c r="N1443" t="s">
        <v>2799</v>
      </c>
      <c r="O1443" t="s">
        <v>62</v>
      </c>
      <c r="P1443" t="s">
        <v>94</v>
      </c>
      <c r="Q1443" t="s">
        <v>2800</v>
      </c>
      <c r="R1443" s="1">
        <v>36.671999999999997</v>
      </c>
      <c r="S1443">
        <v>2</v>
      </c>
      <c r="T1443">
        <f t="shared" si="22"/>
        <v>33</v>
      </c>
      <c r="U1443" t="s">
        <v>46</v>
      </c>
      <c r="V1443">
        <v>0.2</v>
      </c>
      <c r="W1443">
        <v>7.3343999999999996</v>
      </c>
      <c r="X1443" s="1">
        <v>-7.3343999999999996</v>
      </c>
      <c r="Y1443" s="1">
        <v>44.006399999999999</v>
      </c>
      <c r="Z1443" t="s">
        <v>65</v>
      </c>
      <c r="AA1443" s="2">
        <v>11.46</v>
      </c>
      <c r="AB1443" s="3">
        <v>0.31250000000000006</v>
      </c>
      <c r="AC1443" s="1">
        <v>-17.877600000000001</v>
      </c>
      <c r="AD1443">
        <v>5</v>
      </c>
      <c r="AE1443">
        <v>5</v>
      </c>
      <c r="AF1443" t="s">
        <v>48</v>
      </c>
      <c r="AG1443">
        <v>2017</v>
      </c>
      <c r="AH1443">
        <f>COUNTBLANK(datos[[#This Row],[Row ID]:[Year sales]])</f>
        <v>0</v>
      </c>
    </row>
    <row r="1444" spans="1:34" x14ac:dyDescent="0.3">
      <c r="A1444">
        <v>1443</v>
      </c>
      <c r="B1444" t="s">
        <v>3911</v>
      </c>
      <c r="C1444" s="4">
        <v>42952</v>
      </c>
      <c r="D1444" s="4">
        <v>42955</v>
      </c>
      <c r="E1444" t="s">
        <v>208</v>
      </c>
      <c r="F1444" t="s">
        <v>3912</v>
      </c>
      <c r="G1444" t="s">
        <v>3913</v>
      </c>
      <c r="H1444" t="s">
        <v>57</v>
      </c>
      <c r="I1444" t="s">
        <v>38</v>
      </c>
      <c r="J1444" t="s">
        <v>1488</v>
      </c>
      <c r="K1444" t="s">
        <v>40</v>
      </c>
      <c r="L1444">
        <v>40475</v>
      </c>
      <c r="M1444" t="s">
        <v>41</v>
      </c>
      <c r="N1444" t="s">
        <v>1288</v>
      </c>
      <c r="O1444" t="s">
        <v>62</v>
      </c>
      <c r="P1444" t="s">
        <v>110</v>
      </c>
      <c r="Q1444" t="s">
        <v>1289</v>
      </c>
      <c r="R1444" s="1">
        <v>13.76</v>
      </c>
      <c r="S1444">
        <v>2</v>
      </c>
      <c r="T1444">
        <f t="shared" si="22"/>
        <v>33</v>
      </c>
      <c r="U1444" t="s">
        <v>46</v>
      </c>
      <c r="V1444">
        <v>0</v>
      </c>
      <c r="W1444">
        <v>0</v>
      </c>
      <c r="X1444" s="1">
        <v>0</v>
      </c>
      <c r="Y1444" s="1">
        <v>13.76</v>
      </c>
      <c r="Z1444" t="s">
        <v>65</v>
      </c>
      <c r="AA1444" s="2">
        <v>6.3296000000000001</v>
      </c>
      <c r="AB1444" s="3">
        <v>0.46</v>
      </c>
      <c r="AC1444" s="1">
        <v>-7.4303999999999997</v>
      </c>
      <c r="AD1444">
        <v>3</v>
      </c>
      <c r="AE1444">
        <v>3</v>
      </c>
      <c r="AF1444" t="s">
        <v>48</v>
      </c>
      <c r="AG1444">
        <v>2017</v>
      </c>
      <c r="AH1444">
        <f>COUNTBLANK(datos[[#This Row],[Row ID]:[Year sales]])</f>
        <v>0</v>
      </c>
    </row>
    <row r="1445" spans="1:34" x14ac:dyDescent="0.3">
      <c r="A1445">
        <v>1444</v>
      </c>
      <c r="B1445" t="s">
        <v>3914</v>
      </c>
      <c r="C1445" s="4">
        <v>42278</v>
      </c>
      <c r="D1445" s="4">
        <v>42283</v>
      </c>
      <c r="E1445" t="s">
        <v>67</v>
      </c>
      <c r="F1445" t="s">
        <v>3915</v>
      </c>
      <c r="G1445" t="s">
        <v>3916</v>
      </c>
      <c r="H1445" t="s">
        <v>57</v>
      </c>
      <c r="I1445" t="s">
        <v>38</v>
      </c>
      <c r="J1445" t="s">
        <v>476</v>
      </c>
      <c r="K1445" t="s">
        <v>477</v>
      </c>
      <c r="L1445">
        <v>80013</v>
      </c>
      <c r="M1445" t="s">
        <v>60</v>
      </c>
      <c r="N1445" t="s">
        <v>567</v>
      </c>
      <c r="O1445" t="s">
        <v>62</v>
      </c>
      <c r="P1445" t="s">
        <v>77</v>
      </c>
      <c r="Q1445" t="s">
        <v>568</v>
      </c>
      <c r="R1445" s="1">
        <v>139.42400000000001</v>
      </c>
      <c r="S1445">
        <v>4</v>
      </c>
      <c r="T1445">
        <f t="shared" si="22"/>
        <v>30</v>
      </c>
      <c r="U1445" t="s">
        <v>52</v>
      </c>
      <c r="V1445">
        <v>0.2</v>
      </c>
      <c r="W1445">
        <v>27.884800000000002</v>
      </c>
      <c r="X1445" s="1">
        <v>-27.884799999999998</v>
      </c>
      <c r="Y1445" s="1">
        <v>167.30880000000002</v>
      </c>
      <c r="Z1445" t="s">
        <v>99</v>
      </c>
      <c r="AA1445" s="2">
        <v>17.428000000000001</v>
      </c>
      <c r="AB1445" s="3">
        <v>0.125</v>
      </c>
      <c r="AC1445" s="1">
        <v>-94.111199999999997</v>
      </c>
      <c r="AD1445">
        <v>5</v>
      </c>
      <c r="AE1445">
        <v>5</v>
      </c>
      <c r="AF1445" t="s">
        <v>48</v>
      </c>
      <c r="AG1445">
        <v>2015</v>
      </c>
      <c r="AH1445">
        <f>COUNTBLANK(datos[[#This Row],[Row ID]:[Year sales]])</f>
        <v>0</v>
      </c>
    </row>
    <row r="1446" spans="1:34" x14ac:dyDescent="0.3">
      <c r="A1446">
        <v>1445</v>
      </c>
      <c r="B1446" t="s">
        <v>3917</v>
      </c>
      <c r="C1446" s="4">
        <v>42513</v>
      </c>
      <c r="D1446" s="4">
        <v>42518</v>
      </c>
      <c r="E1446" t="s">
        <v>67</v>
      </c>
      <c r="F1446" t="s">
        <v>937</v>
      </c>
      <c r="G1446" t="s">
        <v>938</v>
      </c>
      <c r="H1446" t="s">
        <v>37</v>
      </c>
      <c r="I1446" t="s">
        <v>38</v>
      </c>
      <c r="J1446" t="s">
        <v>323</v>
      </c>
      <c r="K1446" t="s">
        <v>231</v>
      </c>
      <c r="L1446">
        <v>60623</v>
      </c>
      <c r="M1446" t="s">
        <v>125</v>
      </c>
      <c r="N1446" t="s">
        <v>3528</v>
      </c>
      <c r="O1446" t="s">
        <v>90</v>
      </c>
      <c r="P1446" t="s">
        <v>91</v>
      </c>
      <c r="Q1446" t="s">
        <v>3529</v>
      </c>
      <c r="R1446" s="1">
        <v>1979.9280000000001</v>
      </c>
      <c r="S1446">
        <v>9</v>
      </c>
      <c r="T1446">
        <f t="shared" si="22"/>
        <v>34</v>
      </c>
      <c r="U1446" t="s">
        <v>75</v>
      </c>
      <c r="V1446">
        <v>0.2</v>
      </c>
      <c r="W1446">
        <v>395.98560000000003</v>
      </c>
      <c r="X1446" s="1">
        <v>-395.98559999999998</v>
      </c>
      <c r="Y1446" s="1">
        <v>2375.9136000000003</v>
      </c>
      <c r="Z1446" t="s">
        <v>53</v>
      </c>
      <c r="AA1446" s="2">
        <v>148.49459999999999</v>
      </c>
      <c r="AB1446" s="3">
        <v>7.4999999999999997E-2</v>
      </c>
      <c r="AC1446" s="1">
        <v>-1435.4477999999999</v>
      </c>
      <c r="AD1446">
        <v>5</v>
      </c>
      <c r="AE1446">
        <v>5</v>
      </c>
      <c r="AF1446" t="s">
        <v>48</v>
      </c>
      <c r="AG1446">
        <v>2016</v>
      </c>
      <c r="AH1446">
        <f>COUNTBLANK(datos[[#This Row],[Row ID]:[Year sales]])</f>
        <v>0</v>
      </c>
    </row>
    <row r="1447" spans="1:34" x14ac:dyDescent="0.3">
      <c r="A1447">
        <v>1446</v>
      </c>
      <c r="B1447" t="s">
        <v>3918</v>
      </c>
      <c r="C1447" s="4">
        <v>42899</v>
      </c>
      <c r="D1447" s="4">
        <v>42902</v>
      </c>
      <c r="E1447" t="s">
        <v>208</v>
      </c>
      <c r="F1447" t="s">
        <v>1521</v>
      </c>
      <c r="G1447" t="s">
        <v>1522</v>
      </c>
      <c r="H1447" t="s">
        <v>122</v>
      </c>
      <c r="I1447" t="s">
        <v>38</v>
      </c>
      <c r="J1447" t="s">
        <v>323</v>
      </c>
      <c r="K1447" t="s">
        <v>231</v>
      </c>
      <c r="L1447">
        <v>60653</v>
      </c>
      <c r="M1447" t="s">
        <v>125</v>
      </c>
      <c r="N1447" t="s">
        <v>982</v>
      </c>
      <c r="O1447" t="s">
        <v>62</v>
      </c>
      <c r="P1447" t="s">
        <v>77</v>
      </c>
      <c r="Q1447" t="s">
        <v>983</v>
      </c>
      <c r="R1447" s="1">
        <v>164.73599999999999</v>
      </c>
      <c r="S1447">
        <v>4</v>
      </c>
      <c r="T1447">
        <f t="shared" si="22"/>
        <v>31</v>
      </c>
      <c r="U1447" t="s">
        <v>52</v>
      </c>
      <c r="V1447">
        <v>0.2</v>
      </c>
      <c r="W1447">
        <v>32.947200000000002</v>
      </c>
      <c r="X1447" s="1">
        <v>-32.947200000000002</v>
      </c>
      <c r="Y1447" s="1">
        <v>197.6832</v>
      </c>
      <c r="Z1447" t="s">
        <v>99</v>
      </c>
      <c r="AA1447" s="2">
        <v>-39.1248</v>
      </c>
      <c r="AB1447" s="3">
        <v>-0.23750000000000002</v>
      </c>
      <c r="AC1447" s="1">
        <v>-170.9136</v>
      </c>
      <c r="AD1447">
        <v>3</v>
      </c>
      <c r="AE1447">
        <v>3</v>
      </c>
      <c r="AF1447" t="s">
        <v>48</v>
      </c>
      <c r="AG1447">
        <v>2017</v>
      </c>
      <c r="AH1447">
        <f>COUNTBLANK(datos[[#This Row],[Row ID]:[Year sales]])</f>
        <v>0</v>
      </c>
    </row>
    <row r="1448" spans="1:34" x14ac:dyDescent="0.3">
      <c r="A1448">
        <v>1447</v>
      </c>
      <c r="B1448" t="s">
        <v>3918</v>
      </c>
      <c r="C1448" s="4">
        <v>42899</v>
      </c>
      <c r="D1448" s="4">
        <v>42902</v>
      </c>
      <c r="E1448" t="s">
        <v>208</v>
      </c>
      <c r="F1448" t="s">
        <v>1521</v>
      </c>
      <c r="G1448" t="s">
        <v>1522</v>
      </c>
      <c r="H1448" t="s">
        <v>122</v>
      </c>
      <c r="I1448" t="s">
        <v>38</v>
      </c>
      <c r="J1448" t="s">
        <v>323</v>
      </c>
      <c r="K1448" t="s">
        <v>231</v>
      </c>
      <c r="L1448">
        <v>60653</v>
      </c>
      <c r="M1448" t="s">
        <v>125</v>
      </c>
      <c r="N1448" t="s">
        <v>3919</v>
      </c>
      <c r="O1448" t="s">
        <v>43</v>
      </c>
      <c r="P1448" t="s">
        <v>50</v>
      </c>
      <c r="Q1448" t="s">
        <v>3920</v>
      </c>
      <c r="R1448" s="1">
        <v>470.30200000000002</v>
      </c>
      <c r="S1448">
        <v>7</v>
      </c>
      <c r="T1448">
        <f t="shared" si="22"/>
        <v>30</v>
      </c>
      <c r="U1448" t="s">
        <v>75</v>
      </c>
      <c r="V1448">
        <v>0.3</v>
      </c>
      <c r="W1448">
        <v>141.09059999999999</v>
      </c>
      <c r="X1448" s="1">
        <v>-141.09059999999999</v>
      </c>
      <c r="Y1448" s="1">
        <v>611.39260000000002</v>
      </c>
      <c r="Z1448" t="s">
        <v>53</v>
      </c>
      <c r="AA1448" s="2">
        <v>-87.341800000000006</v>
      </c>
      <c r="AB1448" s="3">
        <v>-0.18571428571428572</v>
      </c>
      <c r="AC1448" s="1">
        <v>-416.5532</v>
      </c>
      <c r="AD1448">
        <v>3</v>
      </c>
      <c r="AE1448">
        <v>3</v>
      </c>
      <c r="AF1448" t="s">
        <v>48</v>
      </c>
      <c r="AG1448">
        <v>2017</v>
      </c>
      <c r="AH1448">
        <f>COUNTBLANK(datos[[#This Row],[Row ID]:[Year sales]])</f>
        <v>0</v>
      </c>
    </row>
    <row r="1449" spans="1:34" x14ac:dyDescent="0.3">
      <c r="A1449">
        <v>1448</v>
      </c>
      <c r="B1449" t="s">
        <v>3918</v>
      </c>
      <c r="C1449" s="4">
        <v>42899</v>
      </c>
      <c r="D1449" s="4">
        <v>42902</v>
      </c>
      <c r="E1449" t="s">
        <v>208</v>
      </c>
      <c r="F1449" t="s">
        <v>1521</v>
      </c>
      <c r="G1449" t="s">
        <v>1522</v>
      </c>
      <c r="H1449" t="s">
        <v>122</v>
      </c>
      <c r="I1449" t="s">
        <v>38</v>
      </c>
      <c r="J1449" t="s">
        <v>323</v>
      </c>
      <c r="K1449" t="s">
        <v>231</v>
      </c>
      <c r="L1449">
        <v>60653</v>
      </c>
      <c r="M1449" t="s">
        <v>125</v>
      </c>
      <c r="N1449" t="s">
        <v>3921</v>
      </c>
      <c r="O1449" t="s">
        <v>90</v>
      </c>
      <c r="P1449" t="s">
        <v>91</v>
      </c>
      <c r="Q1449" t="s">
        <v>3922</v>
      </c>
      <c r="R1449" s="1">
        <v>47.984000000000002</v>
      </c>
      <c r="S1449">
        <v>2</v>
      </c>
      <c r="T1449">
        <f t="shared" si="22"/>
        <v>27</v>
      </c>
      <c r="U1449" t="s">
        <v>46</v>
      </c>
      <c r="V1449">
        <v>0.2</v>
      </c>
      <c r="W1449">
        <v>9.5968000000000018</v>
      </c>
      <c r="X1449" s="1">
        <v>-9.5968</v>
      </c>
      <c r="Y1449" s="1">
        <v>57.580800000000004</v>
      </c>
      <c r="Z1449" t="s">
        <v>99</v>
      </c>
      <c r="AA1449" s="2">
        <v>5.9980000000000002</v>
      </c>
      <c r="AB1449" s="3">
        <v>0.125</v>
      </c>
      <c r="AC1449" s="1">
        <v>-32.389200000000002</v>
      </c>
      <c r="AD1449">
        <v>3</v>
      </c>
      <c r="AE1449">
        <v>3</v>
      </c>
      <c r="AF1449" t="s">
        <v>48</v>
      </c>
      <c r="AG1449">
        <v>2017</v>
      </c>
      <c r="AH1449">
        <f>COUNTBLANK(datos[[#This Row],[Row ID]:[Year sales]])</f>
        <v>0</v>
      </c>
    </row>
    <row r="1450" spans="1:34" x14ac:dyDescent="0.3">
      <c r="A1450">
        <v>1449</v>
      </c>
      <c r="B1450" t="s">
        <v>3923</v>
      </c>
      <c r="C1450" s="4">
        <v>41752</v>
      </c>
      <c r="D1450" s="4">
        <v>41753</v>
      </c>
      <c r="E1450" t="s">
        <v>208</v>
      </c>
      <c r="F1450" t="s">
        <v>3163</v>
      </c>
      <c r="G1450" t="s">
        <v>3164</v>
      </c>
      <c r="H1450" t="s">
        <v>57</v>
      </c>
      <c r="I1450" t="s">
        <v>38</v>
      </c>
      <c r="J1450" t="s">
        <v>166</v>
      </c>
      <c r="K1450" t="s">
        <v>167</v>
      </c>
      <c r="L1450">
        <v>19134</v>
      </c>
      <c r="M1450" t="s">
        <v>168</v>
      </c>
      <c r="N1450" t="s">
        <v>3924</v>
      </c>
      <c r="O1450" t="s">
        <v>62</v>
      </c>
      <c r="P1450" t="s">
        <v>94</v>
      </c>
      <c r="Q1450" t="s">
        <v>3925</v>
      </c>
      <c r="R1450" s="1">
        <v>2.5019999999999998</v>
      </c>
      <c r="S1450">
        <v>3</v>
      </c>
      <c r="T1450">
        <f t="shared" si="22"/>
        <v>8</v>
      </c>
      <c r="U1450" t="s">
        <v>52</v>
      </c>
      <c r="V1450">
        <v>0.7</v>
      </c>
      <c r="W1450">
        <v>1.7513999999999996</v>
      </c>
      <c r="X1450" s="1">
        <v>-1.7514000000000001</v>
      </c>
      <c r="Y1450" s="1">
        <v>4.2533999999999992</v>
      </c>
      <c r="Z1450" t="s">
        <v>65</v>
      </c>
      <c r="AA1450" s="2">
        <v>-1.7514000000000001</v>
      </c>
      <c r="AB1450" s="3">
        <v>-0.70000000000000007</v>
      </c>
      <c r="AC1450" s="1">
        <v>-2.5019999999999998</v>
      </c>
      <c r="AD1450">
        <v>1</v>
      </c>
      <c r="AE1450">
        <v>1</v>
      </c>
      <c r="AF1450" t="s">
        <v>48</v>
      </c>
      <c r="AG1450">
        <v>2014</v>
      </c>
      <c r="AH1450">
        <f>COUNTBLANK(datos[[#This Row],[Row ID]:[Year sales]])</f>
        <v>0</v>
      </c>
    </row>
    <row r="1451" spans="1:34" x14ac:dyDescent="0.3">
      <c r="A1451">
        <v>1450</v>
      </c>
      <c r="B1451" t="s">
        <v>3926</v>
      </c>
      <c r="C1451" s="4">
        <v>42125</v>
      </c>
      <c r="D1451" s="4">
        <v>42131</v>
      </c>
      <c r="E1451" t="s">
        <v>67</v>
      </c>
      <c r="F1451" t="s">
        <v>726</v>
      </c>
      <c r="G1451" t="s">
        <v>727</v>
      </c>
      <c r="H1451" t="s">
        <v>57</v>
      </c>
      <c r="I1451" t="s">
        <v>38</v>
      </c>
      <c r="J1451" t="s">
        <v>58</v>
      </c>
      <c r="K1451" t="s">
        <v>59</v>
      </c>
      <c r="L1451">
        <v>90008</v>
      </c>
      <c r="M1451" t="s">
        <v>60</v>
      </c>
      <c r="N1451" t="s">
        <v>3927</v>
      </c>
      <c r="O1451" t="s">
        <v>90</v>
      </c>
      <c r="P1451" t="s">
        <v>91</v>
      </c>
      <c r="Q1451" t="s">
        <v>3928</v>
      </c>
      <c r="R1451" s="1">
        <v>88.751999999999995</v>
      </c>
      <c r="S1451">
        <v>3</v>
      </c>
      <c r="T1451">
        <f t="shared" si="22"/>
        <v>5</v>
      </c>
      <c r="U1451" t="s">
        <v>52</v>
      </c>
      <c r="V1451">
        <v>0.2</v>
      </c>
      <c r="W1451">
        <v>17.750399999999999</v>
      </c>
      <c r="X1451" s="1">
        <v>-17.750399999999999</v>
      </c>
      <c r="Y1451" s="1">
        <v>106.50239999999999</v>
      </c>
      <c r="Z1451" t="s">
        <v>99</v>
      </c>
      <c r="AA1451" s="2">
        <v>11.093999999999999</v>
      </c>
      <c r="AB1451" s="3">
        <v>0.125</v>
      </c>
      <c r="AC1451" s="1">
        <v>-59.907600000000002</v>
      </c>
      <c r="AD1451">
        <v>6</v>
      </c>
      <c r="AE1451">
        <v>6</v>
      </c>
      <c r="AF1451" t="s">
        <v>48</v>
      </c>
      <c r="AG1451">
        <v>2015</v>
      </c>
      <c r="AH1451">
        <f>COUNTBLANK(datos[[#This Row],[Row ID]:[Year sales]])</f>
        <v>0</v>
      </c>
    </row>
    <row r="1452" spans="1:34" x14ac:dyDescent="0.3">
      <c r="A1452">
        <v>1451</v>
      </c>
      <c r="B1452" t="s">
        <v>3929</v>
      </c>
      <c r="C1452" s="4">
        <v>42204</v>
      </c>
      <c r="D1452" s="4">
        <v>42205</v>
      </c>
      <c r="E1452" t="s">
        <v>208</v>
      </c>
      <c r="F1452" t="s">
        <v>3930</v>
      </c>
      <c r="G1452" t="s">
        <v>3931</v>
      </c>
      <c r="H1452" t="s">
        <v>37</v>
      </c>
      <c r="I1452" t="s">
        <v>38</v>
      </c>
      <c r="J1452" t="s">
        <v>564</v>
      </c>
      <c r="K1452" t="s">
        <v>330</v>
      </c>
      <c r="L1452">
        <v>85023</v>
      </c>
      <c r="M1452" t="s">
        <v>60</v>
      </c>
      <c r="N1452" t="s">
        <v>3932</v>
      </c>
      <c r="O1452" t="s">
        <v>62</v>
      </c>
      <c r="P1452" t="s">
        <v>94</v>
      </c>
      <c r="Q1452" t="s">
        <v>3933</v>
      </c>
      <c r="R1452" s="1">
        <v>2.0249999999999999</v>
      </c>
      <c r="S1452">
        <v>1</v>
      </c>
      <c r="T1452">
        <f t="shared" si="22"/>
        <v>6</v>
      </c>
      <c r="U1452" t="s">
        <v>46</v>
      </c>
      <c r="V1452">
        <v>0.7</v>
      </c>
      <c r="W1452">
        <v>1.4174999999999998</v>
      </c>
      <c r="X1452" s="1">
        <v>-1.4175</v>
      </c>
      <c r="Y1452" s="1">
        <v>3.4424999999999999</v>
      </c>
      <c r="Z1452" t="s">
        <v>65</v>
      </c>
      <c r="AA1452" s="2">
        <v>-1.35</v>
      </c>
      <c r="AB1452" s="3">
        <v>-0.66666666666666674</v>
      </c>
      <c r="AC1452" s="1">
        <v>-1.9575</v>
      </c>
      <c r="AD1452">
        <v>1</v>
      </c>
      <c r="AE1452">
        <v>1</v>
      </c>
      <c r="AF1452" t="s">
        <v>48</v>
      </c>
      <c r="AG1452">
        <v>2015</v>
      </c>
      <c r="AH1452">
        <f>COUNTBLANK(datos[[#This Row],[Row ID]:[Year sales]])</f>
        <v>0</v>
      </c>
    </row>
    <row r="1453" spans="1:34" x14ac:dyDescent="0.3">
      <c r="A1453">
        <v>1452</v>
      </c>
      <c r="B1453" t="s">
        <v>3934</v>
      </c>
      <c r="C1453" s="4">
        <v>42700</v>
      </c>
      <c r="D1453" s="4">
        <v>42703</v>
      </c>
      <c r="E1453" t="s">
        <v>208</v>
      </c>
      <c r="F1453" t="s">
        <v>3935</v>
      </c>
      <c r="G1453" t="s">
        <v>3936</v>
      </c>
      <c r="H1453" t="s">
        <v>57</v>
      </c>
      <c r="I1453" t="s">
        <v>38</v>
      </c>
      <c r="J1453" t="s">
        <v>3937</v>
      </c>
      <c r="K1453" t="s">
        <v>378</v>
      </c>
      <c r="L1453">
        <v>36608</v>
      </c>
      <c r="M1453" t="s">
        <v>41</v>
      </c>
      <c r="N1453" t="s">
        <v>3469</v>
      </c>
      <c r="O1453" t="s">
        <v>62</v>
      </c>
      <c r="P1453" t="s">
        <v>110</v>
      </c>
      <c r="Q1453" t="s">
        <v>206</v>
      </c>
      <c r="R1453" s="1">
        <v>70.98</v>
      </c>
      <c r="S1453">
        <v>7</v>
      </c>
      <c r="T1453">
        <f t="shared" si="22"/>
        <v>150</v>
      </c>
      <c r="U1453" t="s">
        <v>75</v>
      </c>
      <c r="V1453">
        <v>0</v>
      </c>
      <c r="W1453">
        <v>0</v>
      </c>
      <c r="X1453" s="1">
        <v>0</v>
      </c>
      <c r="Y1453" s="1">
        <v>70.98</v>
      </c>
      <c r="Z1453" t="s">
        <v>99</v>
      </c>
      <c r="AA1453" s="2">
        <v>34.780200000000001</v>
      </c>
      <c r="AB1453" s="3">
        <v>0.49</v>
      </c>
      <c r="AC1453" s="1">
        <v>-36.199800000000003</v>
      </c>
      <c r="AD1453">
        <v>3</v>
      </c>
      <c r="AE1453">
        <v>3</v>
      </c>
      <c r="AF1453" t="s">
        <v>48</v>
      </c>
      <c r="AG1453">
        <v>2016</v>
      </c>
      <c r="AH1453">
        <f>COUNTBLANK(datos[[#This Row],[Row ID]:[Year sales]])</f>
        <v>0</v>
      </c>
    </row>
    <row r="1454" spans="1:34" x14ac:dyDescent="0.3">
      <c r="A1454">
        <v>1453</v>
      </c>
      <c r="B1454" t="s">
        <v>3934</v>
      </c>
      <c r="C1454" s="4">
        <v>42700</v>
      </c>
      <c r="D1454" s="4">
        <v>42703</v>
      </c>
      <c r="E1454" t="s">
        <v>208</v>
      </c>
      <c r="F1454" t="s">
        <v>3935</v>
      </c>
      <c r="G1454" t="s">
        <v>3936</v>
      </c>
      <c r="H1454" t="s">
        <v>57</v>
      </c>
      <c r="I1454" t="s">
        <v>38</v>
      </c>
      <c r="J1454" t="s">
        <v>3937</v>
      </c>
      <c r="K1454" t="s">
        <v>378</v>
      </c>
      <c r="L1454">
        <v>36608</v>
      </c>
      <c r="M1454" t="s">
        <v>41</v>
      </c>
      <c r="N1454" t="s">
        <v>3938</v>
      </c>
      <c r="O1454" t="s">
        <v>62</v>
      </c>
      <c r="P1454" t="s">
        <v>94</v>
      </c>
      <c r="Q1454" t="s">
        <v>3939</v>
      </c>
      <c r="R1454" s="1">
        <v>91.68</v>
      </c>
      <c r="S1454">
        <v>3</v>
      </c>
      <c r="T1454">
        <f t="shared" si="22"/>
        <v>29</v>
      </c>
      <c r="U1454" t="s">
        <v>52</v>
      </c>
      <c r="V1454">
        <v>0</v>
      </c>
      <c r="W1454">
        <v>0</v>
      </c>
      <c r="X1454" s="1">
        <v>0</v>
      </c>
      <c r="Y1454" s="1">
        <v>91.68</v>
      </c>
      <c r="Z1454" t="s">
        <v>99</v>
      </c>
      <c r="AA1454" s="2">
        <v>45.84</v>
      </c>
      <c r="AB1454" s="3">
        <v>0.5</v>
      </c>
      <c r="AC1454" s="1">
        <v>-45.84</v>
      </c>
      <c r="AD1454">
        <v>3</v>
      </c>
      <c r="AE1454">
        <v>3</v>
      </c>
      <c r="AF1454" t="s">
        <v>48</v>
      </c>
      <c r="AG1454">
        <v>2016</v>
      </c>
      <c r="AH1454">
        <f>COUNTBLANK(datos[[#This Row],[Row ID]:[Year sales]])</f>
        <v>0</v>
      </c>
    </row>
    <row r="1455" spans="1:34" x14ac:dyDescent="0.3">
      <c r="A1455">
        <v>1454</v>
      </c>
      <c r="B1455" t="s">
        <v>3934</v>
      </c>
      <c r="C1455" s="4">
        <v>42700</v>
      </c>
      <c r="D1455" s="4">
        <v>42703</v>
      </c>
      <c r="E1455" t="s">
        <v>208</v>
      </c>
      <c r="F1455" t="s">
        <v>3935</v>
      </c>
      <c r="G1455" t="s">
        <v>3936</v>
      </c>
      <c r="H1455" t="s">
        <v>57</v>
      </c>
      <c r="I1455" t="s">
        <v>38</v>
      </c>
      <c r="J1455" t="s">
        <v>3937</v>
      </c>
      <c r="K1455" t="s">
        <v>378</v>
      </c>
      <c r="L1455">
        <v>36608</v>
      </c>
      <c r="M1455" t="s">
        <v>41</v>
      </c>
      <c r="N1455" t="s">
        <v>3932</v>
      </c>
      <c r="O1455" t="s">
        <v>62</v>
      </c>
      <c r="P1455" t="s">
        <v>94</v>
      </c>
      <c r="Q1455" t="s">
        <v>3933</v>
      </c>
      <c r="R1455" s="1">
        <v>33.75</v>
      </c>
      <c r="S1455">
        <v>5</v>
      </c>
      <c r="T1455">
        <f t="shared" si="22"/>
        <v>6</v>
      </c>
      <c r="U1455" t="s">
        <v>75</v>
      </c>
      <c r="V1455">
        <v>0</v>
      </c>
      <c r="W1455">
        <v>0</v>
      </c>
      <c r="X1455" s="1">
        <v>0</v>
      </c>
      <c r="Y1455" s="1">
        <v>33.75</v>
      </c>
      <c r="Z1455" t="s">
        <v>65</v>
      </c>
      <c r="AA1455" s="2">
        <v>16.875</v>
      </c>
      <c r="AB1455" s="3">
        <v>0.5</v>
      </c>
      <c r="AC1455" s="1">
        <v>-16.875</v>
      </c>
      <c r="AD1455">
        <v>3</v>
      </c>
      <c r="AE1455">
        <v>3</v>
      </c>
      <c r="AF1455" t="s">
        <v>48</v>
      </c>
      <c r="AG1455">
        <v>2016</v>
      </c>
      <c r="AH1455">
        <f>COUNTBLANK(datos[[#This Row],[Row ID]:[Year sales]])</f>
        <v>0</v>
      </c>
    </row>
    <row r="1456" spans="1:34" x14ac:dyDescent="0.3">
      <c r="A1456">
        <v>1455</v>
      </c>
      <c r="B1456" t="s">
        <v>3934</v>
      </c>
      <c r="C1456" s="4">
        <v>42700</v>
      </c>
      <c r="D1456" s="4">
        <v>42703</v>
      </c>
      <c r="E1456" t="s">
        <v>208</v>
      </c>
      <c r="F1456" t="s">
        <v>3935</v>
      </c>
      <c r="G1456" t="s">
        <v>3936</v>
      </c>
      <c r="H1456" t="s">
        <v>57</v>
      </c>
      <c r="I1456" t="s">
        <v>38</v>
      </c>
      <c r="J1456" t="s">
        <v>3937</v>
      </c>
      <c r="K1456" t="s">
        <v>378</v>
      </c>
      <c r="L1456">
        <v>36608</v>
      </c>
      <c r="M1456" t="s">
        <v>41</v>
      </c>
      <c r="N1456" t="s">
        <v>3940</v>
      </c>
      <c r="O1456" t="s">
        <v>90</v>
      </c>
      <c r="P1456" t="s">
        <v>704</v>
      </c>
      <c r="Q1456" t="s">
        <v>3941</v>
      </c>
      <c r="R1456" s="1">
        <v>3040</v>
      </c>
      <c r="S1456">
        <v>8</v>
      </c>
      <c r="T1456">
        <f t="shared" si="22"/>
        <v>8</v>
      </c>
      <c r="U1456" t="s">
        <v>75</v>
      </c>
      <c r="V1456">
        <v>0</v>
      </c>
      <c r="W1456">
        <v>0</v>
      </c>
      <c r="X1456" s="1">
        <v>0</v>
      </c>
      <c r="Y1456" s="1">
        <v>3040</v>
      </c>
      <c r="Z1456" t="s">
        <v>53</v>
      </c>
      <c r="AA1456" s="2">
        <v>1459.2</v>
      </c>
      <c r="AB1456" s="3">
        <v>0.48000000000000004</v>
      </c>
      <c r="AC1456" s="1">
        <v>-1580.8</v>
      </c>
      <c r="AD1456">
        <v>3</v>
      </c>
      <c r="AE1456">
        <v>3</v>
      </c>
      <c r="AF1456" t="s">
        <v>48</v>
      </c>
      <c r="AG1456">
        <v>2016</v>
      </c>
      <c r="AH1456">
        <f>COUNTBLANK(datos[[#This Row],[Row ID]:[Year sales]])</f>
        <v>0</v>
      </c>
    </row>
    <row r="1457" spans="1:34" x14ac:dyDescent="0.3">
      <c r="A1457">
        <v>1456</v>
      </c>
      <c r="B1457" t="s">
        <v>3942</v>
      </c>
      <c r="C1457" s="4">
        <v>42898</v>
      </c>
      <c r="D1457" s="4">
        <v>42905</v>
      </c>
      <c r="E1457" t="s">
        <v>67</v>
      </c>
      <c r="F1457" t="s">
        <v>3943</v>
      </c>
      <c r="G1457" t="s">
        <v>3944</v>
      </c>
      <c r="H1457" t="s">
        <v>122</v>
      </c>
      <c r="I1457" t="s">
        <v>38</v>
      </c>
      <c r="J1457" t="s">
        <v>517</v>
      </c>
      <c r="K1457" t="s">
        <v>1294</v>
      </c>
      <c r="L1457">
        <v>31907</v>
      </c>
      <c r="M1457" t="s">
        <v>41</v>
      </c>
      <c r="N1457" t="s">
        <v>3945</v>
      </c>
      <c r="O1457" t="s">
        <v>62</v>
      </c>
      <c r="P1457" t="s">
        <v>94</v>
      </c>
      <c r="Q1457" t="s">
        <v>3946</v>
      </c>
      <c r="R1457" s="1">
        <v>91.2</v>
      </c>
      <c r="S1457">
        <v>3</v>
      </c>
      <c r="T1457">
        <f t="shared" si="22"/>
        <v>47</v>
      </c>
      <c r="U1457" t="s">
        <v>52</v>
      </c>
      <c r="V1457">
        <v>0</v>
      </c>
      <c r="W1457">
        <v>0</v>
      </c>
      <c r="X1457" s="1">
        <v>0</v>
      </c>
      <c r="Y1457" s="1">
        <v>91.2</v>
      </c>
      <c r="Z1457" t="s">
        <v>99</v>
      </c>
      <c r="AA1457" s="2">
        <v>41.951999999999998</v>
      </c>
      <c r="AB1457" s="3">
        <v>0.45999999999999996</v>
      </c>
      <c r="AC1457" s="1">
        <v>-49.247999999999998</v>
      </c>
      <c r="AD1457">
        <v>7</v>
      </c>
      <c r="AE1457">
        <v>7</v>
      </c>
      <c r="AF1457" t="s">
        <v>48</v>
      </c>
      <c r="AG1457">
        <v>2017</v>
      </c>
      <c r="AH1457">
        <f>COUNTBLANK(datos[[#This Row],[Row ID]:[Year sales]])</f>
        <v>0</v>
      </c>
    </row>
    <row r="1458" spans="1:34" x14ac:dyDescent="0.3">
      <c r="A1458">
        <v>1457</v>
      </c>
      <c r="B1458" t="s">
        <v>3942</v>
      </c>
      <c r="C1458" s="4">
        <v>42898</v>
      </c>
      <c r="D1458" s="4">
        <v>42905</v>
      </c>
      <c r="E1458" t="s">
        <v>67</v>
      </c>
      <c r="F1458" t="s">
        <v>3943</v>
      </c>
      <c r="G1458" t="s">
        <v>3944</v>
      </c>
      <c r="H1458" t="s">
        <v>122</v>
      </c>
      <c r="I1458" t="s">
        <v>38</v>
      </c>
      <c r="J1458" t="s">
        <v>517</v>
      </c>
      <c r="K1458" t="s">
        <v>1294</v>
      </c>
      <c r="L1458">
        <v>31907</v>
      </c>
      <c r="M1458" t="s">
        <v>41</v>
      </c>
      <c r="N1458" t="s">
        <v>3947</v>
      </c>
      <c r="O1458" t="s">
        <v>43</v>
      </c>
      <c r="P1458" t="s">
        <v>73</v>
      </c>
      <c r="Q1458" t="s">
        <v>3948</v>
      </c>
      <c r="R1458" s="1">
        <v>452.94</v>
      </c>
      <c r="S1458">
        <v>3</v>
      </c>
      <c r="T1458">
        <f t="shared" si="22"/>
        <v>30</v>
      </c>
      <c r="U1458" t="s">
        <v>52</v>
      </c>
      <c r="V1458">
        <v>0</v>
      </c>
      <c r="W1458">
        <v>0</v>
      </c>
      <c r="X1458" s="1">
        <v>0</v>
      </c>
      <c r="Y1458" s="1">
        <v>452.94</v>
      </c>
      <c r="Z1458" t="s">
        <v>47</v>
      </c>
      <c r="AA1458" s="2">
        <v>67.941000000000003</v>
      </c>
      <c r="AB1458" s="3">
        <v>0.15</v>
      </c>
      <c r="AC1458" s="1">
        <v>-384.99900000000002</v>
      </c>
      <c r="AD1458">
        <v>7</v>
      </c>
      <c r="AE1458">
        <v>7</v>
      </c>
      <c r="AF1458" t="s">
        <v>48</v>
      </c>
      <c r="AG1458">
        <v>2017</v>
      </c>
      <c r="AH1458">
        <f>COUNTBLANK(datos[[#This Row],[Row ID]:[Year sales]])</f>
        <v>0</v>
      </c>
    </row>
    <row r="1459" spans="1:34" x14ac:dyDescent="0.3">
      <c r="A1459">
        <v>1458</v>
      </c>
      <c r="B1459" t="s">
        <v>3949</v>
      </c>
      <c r="C1459" s="4">
        <v>42233</v>
      </c>
      <c r="D1459" s="4">
        <v>42237</v>
      </c>
      <c r="E1459" t="s">
        <v>67</v>
      </c>
      <c r="F1459" t="s">
        <v>3915</v>
      </c>
      <c r="G1459" t="s">
        <v>3916</v>
      </c>
      <c r="H1459" t="s">
        <v>57</v>
      </c>
      <c r="I1459" t="s">
        <v>38</v>
      </c>
      <c r="J1459" t="s">
        <v>3950</v>
      </c>
      <c r="K1459" t="s">
        <v>1267</v>
      </c>
      <c r="L1459">
        <v>2740</v>
      </c>
      <c r="M1459" t="s">
        <v>168</v>
      </c>
      <c r="N1459" t="s">
        <v>1316</v>
      </c>
      <c r="O1459" t="s">
        <v>62</v>
      </c>
      <c r="P1459" t="s">
        <v>94</v>
      </c>
      <c r="Q1459" t="s">
        <v>1317</v>
      </c>
      <c r="R1459" s="1">
        <v>52.2</v>
      </c>
      <c r="S1459">
        <v>9</v>
      </c>
      <c r="T1459">
        <f t="shared" si="22"/>
        <v>22</v>
      </c>
      <c r="U1459" t="s">
        <v>75</v>
      </c>
      <c r="V1459">
        <v>0</v>
      </c>
      <c r="W1459">
        <v>0</v>
      </c>
      <c r="X1459" s="1">
        <v>0</v>
      </c>
      <c r="Y1459" s="1">
        <v>52.2</v>
      </c>
      <c r="Z1459" t="s">
        <v>99</v>
      </c>
      <c r="AA1459" s="2">
        <v>23.49</v>
      </c>
      <c r="AB1459" s="3">
        <v>0.44999999999999996</v>
      </c>
      <c r="AC1459" s="1">
        <v>-28.71</v>
      </c>
      <c r="AD1459">
        <v>4</v>
      </c>
      <c r="AE1459">
        <v>4</v>
      </c>
      <c r="AF1459" t="s">
        <v>48</v>
      </c>
      <c r="AG1459">
        <v>2015</v>
      </c>
      <c r="AH1459">
        <f>COUNTBLANK(datos[[#This Row],[Row ID]:[Year sales]])</f>
        <v>0</v>
      </c>
    </row>
    <row r="1460" spans="1:34" x14ac:dyDescent="0.3">
      <c r="A1460">
        <v>1459</v>
      </c>
      <c r="B1460" t="s">
        <v>3951</v>
      </c>
      <c r="C1460" s="4">
        <v>42638</v>
      </c>
      <c r="D1460" s="4">
        <v>42644</v>
      </c>
      <c r="E1460" t="s">
        <v>67</v>
      </c>
      <c r="F1460" t="s">
        <v>3952</v>
      </c>
      <c r="G1460" t="s">
        <v>3953</v>
      </c>
      <c r="H1460" t="s">
        <v>57</v>
      </c>
      <c r="I1460" t="s">
        <v>38</v>
      </c>
      <c r="J1460" t="s">
        <v>3954</v>
      </c>
      <c r="K1460" t="s">
        <v>124</v>
      </c>
      <c r="L1460">
        <v>75061</v>
      </c>
      <c r="M1460" t="s">
        <v>125</v>
      </c>
      <c r="N1460" t="s">
        <v>2517</v>
      </c>
      <c r="O1460" t="s">
        <v>62</v>
      </c>
      <c r="P1460" t="s">
        <v>63</v>
      </c>
      <c r="Q1460" t="s">
        <v>2518</v>
      </c>
      <c r="R1460" s="1">
        <v>15.936</v>
      </c>
      <c r="S1460">
        <v>4</v>
      </c>
      <c r="T1460">
        <f t="shared" si="22"/>
        <v>40</v>
      </c>
      <c r="U1460" t="s">
        <v>52</v>
      </c>
      <c r="V1460">
        <v>0.2</v>
      </c>
      <c r="W1460">
        <v>3.1872000000000003</v>
      </c>
      <c r="X1460" s="1">
        <v>-3.1871999999999998</v>
      </c>
      <c r="Y1460" s="1">
        <v>19.123200000000001</v>
      </c>
      <c r="Z1460" t="s">
        <v>65</v>
      </c>
      <c r="AA1460" s="2">
        <v>5.1791999999999998</v>
      </c>
      <c r="AB1460" s="3">
        <v>0.32500000000000001</v>
      </c>
      <c r="AC1460" s="1">
        <v>-7.5696000000000003</v>
      </c>
      <c r="AD1460">
        <v>6</v>
      </c>
      <c r="AE1460">
        <v>6</v>
      </c>
      <c r="AF1460" t="s">
        <v>48</v>
      </c>
      <c r="AG1460">
        <v>2016</v>
      </c>
      <c r="AH1460">
        <f>COUNTBLANK(datos[[#This Row],[Row ID]:[Year sales]])</f>
        <v>0</v>
      </c>
    </row>
    <row r="1461" spans="1:34" x14ac:dyDescent="0.3">
      <c r="A1461">
        <v>1460</v>
      </c>
      <c r="B1461" t="s">
        <v>3955</v>
      </c>
      <c r="C1461" s="4">
        <v>41763</v>
      </c>
      <c r="D1461" s="4">
        <v>41763</v>
      </c>
      <c r="E1461" t="s">
        <v>1312</v>
      </c>
      <c r="F1461" t="s">
        <v>105</v>
      </c>
      <c r="G1461" t="s">
        <v>106</v>
      </c>
      <c r="H1461" t="s">
        <v>37</v>
      </c>
      <c r="I1461" t="s">
        <v>38</v>
      </c>
      <c r="J1461" t="s">
        <v>3715</v>
      </c>
      <c r="K1461" t="s">
        <v>769</v>
      </c>
      <c r="L1461">
        <v>6457</v>
      </c>
      <c r="M1461" t="s">
        <v>168</v>
      </c>
      <c r="N1461" t="s">
        <v>3956</v>
      </c>
      <c r="O1461" t="s">
        <v>43</v>
      </c>
      <c r="P1461" t="s">
        <v>83</v>
      </c>
      <c r="Q1461" t="s">
        <v>3957</v>
      </c>
      <c r="R1461" s="1">
        <v>27.46</v>
      </c>
      <c r="S1461">
        <v>2</v>
      </c>
      <c r="T1461">
        <f t="shared" si="22"/>
        <v>40</v>
      </c>
      <c r="U1461" t="s">
        <v>46</v>
      </c>
      <c r="V1461">
        <v>0</v>
      </c>
      <c r="W1461">
        <v>0</v>
      </c>
      <c r="X1461" s="1">
        <v>0</v>
      </c>
      <c r="Y1461" s="1">
        <v>27.46</v>
      </c>
      <c r="Z1461" t="s">
        <v>65</v>
      </c>
      <c r="AA1461" s="2">
        <v>9.8856000000000002</v>
      </c>
      <c r="AB1461" s="3">
        <v>0.36</v>
      </c>
      <c r="AC1461" s="1">
        <v>-17.574400000000001</v>
      </c>
      <c r="AD1461">
        <v>0</v>
      </c>
      <c r="AE1461">
        <v>0</v>
      </c>
      <c r="AF1461" t="s">
        <v>48</v>
      </c>
      <c r="AG1461">
        <v>2014</v>
      </c>
      <c r="AH1461">
        <f>COUNTBLANK(datos[[#This Row],[Row ID]:[Year sales]])</f>
        <v>0</v>
      </c>
    </row>
    <row r="1462" spans="1:34" x14ac:dyDescent="0.3">
      <c r="A1462">
        <v>1461</v>
      </c>
      <c r="B1462" t="s">
        <v>3958</v>
      </c>
      <c r="C1462" s="4">
        <v>42339</v>
      </c>
      <c r="D1462" s="4">
        <v>42346</v>
      </c>
      <c r="E1462" t="s">
        <v>67</v>
      </c>
      <c r="F1462" t="s">
        <v>835</v>
      </c>
      <c r="G1462" t="s">
        <v>836</v>
      </c>
      <c r="H1462" t="s">
        <v>37</v>
      </c>
      <c r="I1462" t="s">
        <v>38</v>
      </c>
      <c r="J1462" t="s">
        <v>115</v>
      </c>
      <c r="K1462" t="s">
        <v>116</v>
      </c>
      <c r="L1462">
        <v>98103</v>
      </c>
      <c r="M1462" t="s">
        <v>60</v>
      </c>
      <c r="N1462" t="s">
        <v>3959</v>
      </c>
      <c r="O1462" t="s">
        <v>62</v>
      </c>
      <c r="P1462" t="s">
        <v>94</v>
      </c>
      <c r="Q1462" t="s">
        <v>3960</v>
      </c>
      <c r="R1462" s="1">
        <v>55.423999999999999</v>
      </c>
      <c r="S1462">
        <v>2</v>
      </c>
      <c r="T1462">
        <f t="shared" si="22"/>
        <v>22</v>
      </c>
      <c r="U1462" t="s">
        <v>46</v>
      </c>
      <c r="V1462">
        <v>0.2</v>
      </c>
      <c r="W1462">
        <v>11.084800000000001</v>
      </c>
      <c r="X1462" s="1">
        <v>-11.0848</v>
      </c>
      <c r="Y1462" s="1">
        <v>66.508800000000008</v>
      </c>
      <c r="Z1462" t="s">
        <v>99</v>
      </c>
      <c r="AA1462" s="2">
        <v>19.398399999999999</v>
      </c>
      <c r="AB1462" s="3">
        <v>0.35</v>
      </c>
      <c r="AC1462" s="1">
        <v>-24.940799999999999</v>
      </c>
      <c r="AD1462">
        <v>7</v>
      </c>
      <c r="AE1462">
        <v>7</v>
      </c>
      <c r="AF1462" t="s">
        <v>48</v>
      </c>
      <c r="AG1462">
        <v>2015</v>
      </c>
      <c r="AH1462">
        <f>COUNTBLANK(datos[[#This Row],[Row ID]:[Year sales]])</f>
        <v>0</v>
      </c>
    </row>
    <row r="1463" spans="1:34" x14ac:dyDescent="0.3">
      <c r="A1463">
        <v>1462</v>
      </c>
      <c r="B1463" t="s">
        <v>3961</v>
      </c>
      <c r="C1463" s="4">
        <v>42440</v>
      </c>
      <c r="D1463" s="4">
        <v>42444</v>
      </c>
      <c r="E1463" t="s">
        <v>67</v>
      </c>
      <c r="F1463" t="s">
        <v>3962</v>
      </c>
      <c r="G1463" t="s">
        <v>3963</v>
      </c>
      <c r="H1463" t="s">
        <v>37</v>
      </c>
      <c r="I1463" t="s">
        <v>38</v>
      </c>
      <c r="J1463" t="s">
        <v>3964</v>
      </c>
      <c r="K1463" t="s">
        <v>810</v>
      </c>
      <c r="L1463">
        <v>8360</v>
      </c>
      <c r="M1463" t="s">
        <v>168</v>
      </c>
      <c r="N1463" t="s">
        <v>2424</v>
      </c>
      <c r="O1463" t="s">
        <v>43</v>
      </c>
      <c r="P1463" t="s">
        <v>73</v>
      </c>
      <c r="Q1463" t="s">
        <v>2425</v>
      </c>
      <c r="R1463" s="1">
        <v>244.006</v>
      </c>
      <c r="S1463">
        <v>2</v>
      </c>
      <c r="T1463">
        <f t="shared" si="22"/>
        <v>61</v>
      </c>
      <c r="U1463" t="s">
        <v>46</v>
      </c>
      <c r="V1463">
        <v>0.3</v>
      </c>
      <c r="W1463">
        <v>73.201799999999992</v>
      </c>
      <c r="X1463" s="1">
        <v>-73.201800000000006</v>
      </c>
      <c r="Y1463" s="1">
        <v>317.20780000000002</v>
      </c>
      <c r="Z1463" t="s">
        <v>47</v>
      </c>
      <c r="AA1463" s="2">
        <v>-31.372199999999999</v>
      </c>
      <c r="AB1463" s="3">
        <v>-0.12857142857142856</v>
      </c>
      <c r="AC1463" s="1">
        <v>-202.1764</v>
      </c>
      <c r="AD1463">
        <v>4</v>
      </c>
      <c r="AE1463">
        <v>4</v>
      </c>
      <c r="AF1463" t="s">
        <v>48</v>
      </c>
      <c r="AG1463">
        <v>2016</v>
      </c>
      <c r="AH1463">
        <f>COUNTBLANK(datos[[#This Row],[Row ID]:[Year sales]])</f>
        <v>0</v>
      </c>
    </row>
    <row r="1464" spans="1:34" x14ac:dyDescent="0.3">
      <c r="A1464">
        <v>1463</v>
      </c>
      <c r="B1464" t="s">
        <v>3965</v>
      </c>
      <c r="C1464" s="4">
        <v>42608</v>
      </c>
      <c r="D1464" s="4">
        <v>42610</v>
      </c>
      <c r="E1464" t="s">
        <v>208</v>
      </c>
      <c r="F1464" t="s">
        <v>228</v>
      </c>
      <c r="G1464" t="s">
        <v>229</v>
      </c>
      <c r="H1464" t="s">
        <v>57</v>
      </c>
      <c r="I1464" t="s">
        <v>38</v>
      </c>
      <c r="J1464" t="s">
        <v>623</v>
      </c>
      <c r="K1464" t="s">
        <v>124</v>
      </c>
      <c r="L1464">
        <v>77506</v>
      </c>
      <c r="M1464" t="s">
        <v>125</v>
      </c>
      <c r="N1464" t="s">
        <v>1618</v>
      </c>
      <c r="O1464" t="s">
        <v>90</v>
      </c>
      <c r="P1464" t="s">
        <v>181</v>
      </c>
      <c r="Q1464" t="s">
        <v>1619</v>
      </c>
      <c r="R1464" s="1">
        <v>159.98400000000001</v>
      </c>
      <c r="S1464">
        <v>2</v>
      </c>
      <c r="T1464">
        <f t="shared" si="22"/>
        <v>25</v>
      </c>
      <c r="U1464" t="s">
        <v>46</v>
      </c>
      <c r="V1464">
        <v>0.2</v>
      </c>
      <c r="W1464">
        <v>31.996800000000004</v>
      </c>
      <c r="X1464" s="1">
        <v>-31.9968</v>
      </c>
      <c r="Y1464" s="1">
        <v>191.98080000000002</v>
      </c>
      <c r="Z1464" t="s">
        <v>99</v>
      </c>
      <c r="AA1464" s="2">
        <v>43.995600000000003</v>
      </c>
      <c r="AB1464" s="3">
        <v>0.27500000000000002</v>
      </c>
      <c r="AC1464" s="1">
        <v>-83.991600000000005</v>
      </c>
      <c r="AD1464">
        <v>2</v>
      </c>
      <c r="AE1464">
        <v>2</v>
      </c>
      <c r="AF1464" t="s">
        <v>48</v>
      </c>
      <c r="AG1464">
        <v>2016</v>
      </c>
      <c r="AH1464">
        <f>COUNTBLANK(datos[[#This Row],[Row ID]:[Year sales]])</f>
        <v>0</v>
      </c>
    </row>
    <row r="1465" spans="1:34" x14ac:dyDescent="0.3">
      <c r="A1465">
        <v>1464</v>
      </c>
      <c r="B1465" t="s">
        <v>3965</v>
      </c>
      <c r="C1465" s="4">
        <v>42608</v>
      </c>
      <c r="D1465" s="4">
        <v>42610</v>
      </c>
      <c r="E1465" t="s">
        <v>208</v>
      </c>
      <c r="F1465" t="s">
        <v>228</v>
      </c>
      <c r="G1465" t="s">
        <v>229</v>
      </c>
      <c r="H1465" t="s">
        <v>57</v>
      </c>
      <c r="I1465" t="s">
        <v>38</v>
      </c>
      <c r="J1465" t="s">
        <v>623</v>
      </c>
      <c r="K1465" t="s">
        <v>124</v>
      </c>
      <c r="L1465">
        <v>77506</v>
      </c>
      <c r="M1465" t="s">
        <v>125</v>
      </c>
      <c r="N1465" t="s">
        <v>3356</v>
      </c>
      <c r="O1465" t="s">
        <v>43</v>
      </c>
      <c r="P1465" t="s">
        <v>50</v>
      </c>
      <c r="Q1465" t="s">
        <v>3357</v>
      </c>
      <c r="R1465" s="1">
        <v>1024.7159999999999</v>
      </c>
      <c r="S1465">
        <v>6</v>
      </c>
      <c r="T1465">
        <f t="shared" si="22"/>
        <v>15</v>
      </c>
      <c r="U1465" t="s">
        <v>75</v>
      </c>
      <c r="V1465">
        <v>0.3</v>
      </c>
      <c r="W1465">
        <v>307.41479999999996</v>
      </c>
      <c r="X1465" s="1">
        <v>-307.41480000000001</v>
      </c>
      <c r="Y1465" s="1">
        <v>1332.1307999999999</v>
      </c>
      <c r="Z1465" t="s">
        <v>53</v>
      </c>
      <c r="AA1465" s="2">
        <v>-29.2776</v>
      </c>
      <c r="AB1465" s="3">
        <v>-2.8571428571428574E-2</v>
      </c>
      <c r="AC1465" s="1">
        <v>-746.5788</v>
      </c>
      <c r="AD1465">
        <v>2</v>
      </c>
      <c r="AE1465">
        <v>2</v>
      </c>
      <c r="AF1465" t="s">
        <v>48</v>
      </c>
      <c r="AG1465">
        <v>2016</v>
      </c>
      <c r="AH1465">
        <f>COUNTBLANK(datos[[#This Row],[Row ID]:[Year sales]])</f>
        <v>0</v>
      </c>
    </row>
    <row r="1466" spans="1:34" x14ac:dyDescent="0.3">
      <c r="A1466">
        <v>1465</v>
      </c>
      <c r="B1466" t="s">
        <v>3966</v>
      </c>
      <c r="C1466" s="4">
        <v>42720</v>
      </c>
      <c r="D1466" s="4">
        <v>42723</v>
      </c>
      <c r="E1466" t="s">
        <v>208</v>
      </c>
      <c r="F1466" t="s">
        <v>3967</v>
      </c>
      <c r="G1466" t="s">
        <v>3968</v>
      </c>
      <c r="H1466" t="s">
        <v>57</v>
      </c>
      <c r="I1466" t="s">
        <v>38</v>
      </c>
      <c r="J1466" t="s">
        <v>286</v>
      </c>
      <c r="K1466" t="s">
        <v>287</v>
      </c>
      <c r="L1466">
        <v>10009</v>
      </c>
      <c r="M1466" t="s">
        <v>168</v>
      </c>
      <c r="N1466" t="s">
        <v>3159</v>
      </c>
      <c r="O1466" t="s">
        <v>62</v>
      </c>
      <c r="P1466" t="s">
        <v>289</v>
      </c>
      <c r="Q1466" t="s">
        <v>3160</v>
      </c>
      <c r="R1466" s="1">
        <v>3.68</v>
      </c>
      <c r="S1466">
        <v>2</v>
      </c>
      <c r="T1466">
        <f t="shared" si="22"/>
        <v>5</v>
      </c>
      <c r="U1466" t="s">
        <v>46</v>
      </c>
      <c r="V1466">
        <v>0</v>
      </c>
      <c r="W1466">
        <v>0</v>
      </c>
      <c r="X1466" s="1">
        <v>0</v>
      </c>
      <c r="Y1466" s="1">
        <v>3.68</v>
      </c>
      <c r="Z1466" t="s">
        <v>65</v>
      </c>
      <c r="AA1466" s="2">
        <v>1.8031999999999999</v>
      </c>
      <c r="AB1466" s="3">
        <v>0.48999999999999994</v>
      </c>
      <c r="AC1466" s="1">
        <v>-1.8768</v>
      </c>
      <c r="AD1466">
        <v>3</v>
      </c>
      <c r="AE1466">
        <v>3</v>
      </c>
      <c r="AF1466" t="s">
        <v>48</v>
      </c>
      <c r="AG1466">
        <v>2016</v>
      </c>
      <c r="AH1466">
        <f>COUNTBLANK(datos[[#This Row],[Row ID]:[Year sales]])</f>
        <v>0</v>
      </c>
    </row>
    <row r="1467" spans="1:34" x14ac:dyDescent="0.3">
      <c r="A1467">
        <v>1466</v>
      </c>
      <c r="B1467" t="s">
        <v>3969</v>
      </c>
      <c r="C1467" s="4">
        <v>41859</v>
      </c>
      <c r="D1467" s="4">
        <v>41865</v>
      </c>
      <c r="E1467" t="s">
        <v>67</v>
      </c>
      <c r="F1467" t="s">
        <v>821</v>
      </c>
      <c r="G1467" t="s">
        <v>822</v>
      </c>
      <c r="H1467" t="s">
        <v>37</v>
      </c>
      <c r="I1467" t="s">
        <v>38</v>
      </c>
      <c r="J1467" t="s">
        <v>3970</v>
      </c>
      <c r="K1467" t="s">
        <v>330</v>
      </c>
      <c r="L1467">
        <v>85301</v>
      </c>
      <c r="M1467" t="s">
        <v>60</v>
      </c>
      <c r="N1467" t="s">
        <v>3038</v>
      </c>
      <c r="O1467" t="s">
        <v>43</v>
      </c>
      <c r="P1467" t="s">
        <v>83</v>
      </c>
      <c r="Q1467" t="s">
        <v>3039</v>
      </c>
      <c r="R1467" s="1">
        <v>121.376</v>
      </c>
      <c r="S1467">
        <v>4</v>
      </c>
      <c r="T1467">
        <f t="shared" si="22"/>
        <v>17</v>
      </c>
      <c r="U1467" t="s">
        <v>52</v>
      </c>
      <c r="V1467">
        <v>0.2</v>
      </c>
      <c r="W1467">
        <v>24.275200000000002</v>
      </c>
      <c r="X1467" s="1">
        <v>-24.275200000000002</v>
      </c>
      <c r="Y1467" s="1">
        <v>145.65120000000002</v>
      </c>
      <c r="Z1467" t="s">
        <v>99</v>
      </c>
      <c r="AA1467" s="2">
        <v>-3.0344000000000002</v>
      </c>
      <c r="AB1467" s="3">
        <v>-2.5000000000000001E-2</v>
      </c>
      <c r="AC1467" s="1">
        <v>-100.1352</v>
      </c>
      <c r="AD1467">
        <v>6</v>
      </c>
      <c r="AE1467">
        <v>6</v>
      </c>
      <c r="AF1467" t="s">
        <v>48</v>
      </c>
      <c r="AG1467">
        <v>2014</v>
      </c>
      <c r="AH1467">
        <f>COUNTBLANK(datos[[#This Row],[Row ID]:[Year sales]])</f>
        <v>0</v>
      </c>
    </row>
    <row r="1468" spans="1:34" x14ac:dyDescent="0.3">
      <c r="A1468">
        <v>1467</v>
      </c>
      <c r="B1468" t="s">
        <v>3969</v>
      </c>
      <c r="C1468" s="4">
        <v>41859</v>
      </c>
      <c r="D1468" s="4">
        <v>41865</v>
      </c>
      <c r="E1468" t="s">
        <v>67</v>
      </c>
      <c r="F1468" t="s">
        <v>821</v>
      </c>
      <c r="G1468" t="s">
        <v>822</v>
      </c>
      <c r="H1468" t="s">
        <v>37</v>
      </c>
      <c r="I1468" t="s">
        <v>38</v>
      </c>
      <c r="J1468" t="s">
        <v>3970</v>
      </c>
      <c r="K1468" t="s">
        <v>330</v>
      </c>
      <c r="L1468">
        <v>85301</v>
      </c>
      <c r="M1468" t="s">
        <v>60</v>
      </c>
      <c r="N1468" t="s">
        <v>464</v>
      </c>
      <c r="O1468" t="s">
        <v>90</v>
      </c>
      <c r="P1468" t="s">
        <v>181</v>
      </c>
      <c r="Q1468" t="s">
        <v>465</v>
      </c>
      <c r="R1468" s="1">
        <v>95.975999999999999</v>
      </c>
      <c r="S1468">
        <v>3</v>
      </c>
      <c r="T1468">
        <f t="shared" si="22"/>
        <v>25</v>
      </c>
      <c r="U1468" t="s">
        <v>52</v>
      </c>
      <c r="V1468">
        <v>0.2</v>
      </c>
      <c r="W1468">
        <v>19.1952</v>
      </c>
      <c r="X1468" s="1">
        <v>-19.1952</v>
      </c>
      <c r="Y1468" s="1">
        <v>115.1712</v>
      </c>
      <c r="Z1468" t="s">
        <v>99</v>
      </c>
      <c r="AA1468" s="2">
        <v>-10.7973</v>
      </c>
      <c r="AB1468" s="3">
        <v>-0.1125</v>
      </c>
      <c r="AC1468" s="1">
        <v>-87.578100000000006</v>
      </c>
      <c r="AD1468">
        <v>6</v>
      </c>
      <c r="AE1468">
        <v>6</v>
      </c>
      <c r="AF1468" t="s">
        <v>48</v>
      </c>
      <c r="AG1468">
        <v>2014</v>
      </c>
      <c r="AH1468">
        <f>COUNTBLANK(datos[[#This Row],[Row ID]:[Year sales]])</f>
        <v>0</v>
      </c>
    </row>
    <row r="1469" spans="1:34" x14ac:dyDescent="0.3">
      <c r="A1469">
        <v>1468</v>
      </c>
      <c r="B1469" t="s">
        <v>3971</v>
      </c>
      <c r="C1469" s="4">
        <v>42140</v>
      </c>
      <c r="D1469" s="4">
        <v>42140</v>
      </c>
      <c r="E1469" t="s">
        <v>1312</v>
      </c>
      <c r="F1469" t="s">
        <v>2308</v>
      </c>
      <c r="G1469" t="s">
        <v>2309</v>
      </c>
      <c r="H1469" t="s">
        <v>122</v>
      </c>
      <c r="I1469" t="s">
        <v>38</v>
      </c>
      <c r="J1469" t="s">
        <v>1545</v>
      </c>
      <c r="K1469" t="s">
        <v>71</v>
      </c>
      <c r="L1469">
        <v>32216</v>
      </c>
      <c r="M1469" t="s">
        <v>41</v>
      </c>
      <c r="N1469" t="s">
        <v>2589</v>
      </c>
      <c r="O1469" t="s">
        <v>90</v>
      </c>
      <c r="P1469" t="s">
        <v>181</v>
      </c>
      <c r="Q1469" t="s">
        <v>2590</v>
      </c>
      <c r="R1469" s="1">
        <v>255.96799999999999</v>
      </c>
      <c r="S1469">
        <v>4</v>
      </c>
      <c r="T1469">
        <f t="shared" si="22"/>
        <v>30</v>
      </c>
      <c r="U1469" t="s">
        <v>52</v>
      </c>
      <c r="V1469">
        <v>0.2</v>
      </c>
      <c r="W1469">
        <v>51.193600000000004</v>
      </c>
      <c r="X1469" s="1">
        <v>-51.193600000000004</v>
      </c>
      <c r="Y1469" s="1">
        <v>307.16160000000002</v>
      </c>
      <c r="Z1469" t="s">
        <v>47</v>
      </c>
      <c r="AA1469" s="2">
        <v>31.995999999999999</v>
      </c>
      <c r="AB1469" s="3">
        <v>0.125</v>
      </c>
      <c r="AC1469" s="1">
        <v>-172.7784</v>
      </c>
      <c r="AD1469">
        <v>0</v>
      </c>
      <c r="AE1469">
        <v>0</v>
      </c>
      <c r="AF1469" t="s">
        <v>48</v>
      </c>
      <c r="AG1469">
        <v>2015</v>
      </c>
      <c r="AH1469">
        <f>COUNTBLANK(datos[[#This Row],[Row ID]:[Year sales]])</f>
        <v>0</v>
      </c>
    </row>
    <row r="1470" spans="1:34" x14ac:dyDescent="0.3">
      <c r="A1470">
        <v>1469</v>
      </c>
      <c r="B1470" t="s">
        <v>3972</v>
      </c>
      <c r="C1470" s="4">
        <v>43078</v>
      </c>
      <c r="D1470" s="4">
        <v>43082</v>
      </c>
      <c r="E1470" t="s">
        <v>67</v>
      </c>
      <c r="F1470" t="s">
        <v>3884</v>
      </c>
      <c r="G1470" t="s">
        <v>3885</v>
      </c>
      <c r="H1470" t="s">
        <v>57</v>
      </c>
      <c r="I1470" t="s">
        <v>38</v>
      </c>
      <c r="J1470" t="s">
        <v>902</v>
      </c>
      <c r="K1470" t="s">
        <v>258</v>
      </c>
      <c r="L1470">
        <v>48234</v>
      </c>
      <c r="M1470" t="s">
        <v>125</v>
      </c>
      <c r="N1470" t="s">
        <v>3973</v>
      </c>
      <c r="O1470" t="s">
        <v>43</v>
      </c>
      <c r="P1470" t="s">
        <v>50</v>
      </c>
      <c r="Q1470" t="s">
        <v>3974</v>
      </c>
      <c r="R1470" s="1">
        <v>872.94</v>
      </c>
      <c r="S1470">
        <v>3</v>
      </c>
      <c r="T1470">
        <f t="shared" si="22"/>
        <v>18</v>
      </c>
      <c r="U1470" t="s">
        <v>52</v>
      </c>
      <c r="V1470">
        <v>0</v>
      </c>
      <c r="W1470">
        <v>0</v>
      </c>
      <c r="X1470" s="1">
        <v>0</v>
      </c>
      <c r="Y1470" s="1">
        <v>872.94</v>
      </c>
      <c r="Z1470" t="s">
        <v>53</v>
      </c>
      <c r="AA1470" s="2">
        <v>226.96440000000001</v>
      </c>
      <c r="AB1470" s="3">
        <v>0.26</v>
      </c>
      <c r="AC1470" s="1">
        <v>-645.97559999999999</v>
      </c>
      <c r="AD1470">
        <v>4</v>
      </c>
      <c r="AE1470">
        <v>4</v>
      </c>
      <c r="AF1470" t="s">
        <v>48</v>
      </c>
      <c r="AG1470">
        <v>2017</v>
      </c>
      <c r="AH1470">
        <f>COUNTBLANK(datos[[#This Row],[Row ID]:[Year sales]])</f>
        <v>0</v>
      </c>
    </row>
    <row r="1471" spans="1:34" x14ac:dyDescent="0.3">
      <c r="A1471">
        <v>1470</v>
      </c>
      <c r="B1471" t="s">
        <v>3972</v>
      </c>
      <c r="C1471" s="4">
        <v>43078</v>
      </c>
      <c r="D1471" s="4">
        <v>43082</v>
      </c>
      <c r="E1471" t="s">
        <v>67</v>
      </c>
      <c r="F1471" t="s">
        <v>3884</v>
      </c>
      <c r="G1471" t="s">
        <v>3885</v>
      </c>
      <c r="H1471" t="s">
        <v>57</v>
      </c>
      <c r="I1471" t="s">
        <v>38</v>
      </c>
      <c r="J1471" t="s">
        <v>902</v>
      </c>
      <c r="K1471" t="s">
        <v>258</v>
      </c>
      <c r="L1471">
        <v>48234</v>
      </c>
      <c r="M1471" t="s">
        <v>125</v>
      </c>
      <c r="N1471" t="s">
        <v>1409</v>
      </c>
      <c r="O1471" t="s">
        <v>62</v>
      </c>
      <c r="P1471" t="s">
        <v>94</v>
      </c>
      <c r="Q1471" t="s">
        <v>1410</v>
      </c>
      <c r="R1471" s="1">
        <v>41.54</v>
      </c>
      <c r="S1471">
        <v>2</v>
      </c>
      <c r="T1471">
        <f t="shared" si="22"/>
        <v>48</v>
      </c>
      <c r="U1471" t="s">
        <v>46</v>
      </c>
      <c r="V1471">
        <v>0</v>
      </c>
      <c r="W1471">
        <v>0</v>
      </c>
      <c r="X1471" s="1">
        <v>0</v>
      </c>
      <c r="Y1471" s="1">
        <v>41.54</v>
      </c>
      <c r="Z1471" t="s">
        <v>65</v>
      </c>
      <c r="AA1471" s="2">
        <v>19.523800000000001</v>
      </c>
      <c r="AB1471" s="3">
        <v>0.47000000000000003</v>
      </c>
      <c r="AC1471" s="1">
        <v>-22.016200000000001</v>
      </c>
      <c r="AD1471">
        <v>4</v>
      </c>
      <c r="AE1471">
        <v>4</v>
      </c>
      <c r="AF1471" t="s">
        <v>48</v>
      </c>
      <c r="AG1471">
        <v>2017</v>
      </c>
      <c r="AH1471">
        <f>COUNTBLANK(datos[[#This Row],[Row ID]:[Year sales]])</f>
        <v>0</v>
      </c>
    </row>
    <row r="1472" spans="1:34" x14ac:dyDescent="0.3">
      <c r="A1472">
        <v>1471</v>
      </c>
      <c r="B1472" t="s">
        <v>3972</v>
      </c>
      <c r="C1472" s="4">
        <v>43078</v>
      </c>
      <c r="D1472" s="4">
        <v>43082</v>
      </c>
      <c r="E1472" t="s">
        <v>67</v>
      </c>
      <c r="F1472" t="s">
        <v>3884</v>
      </c>
      <c r="G1472" t="s">
        <v>3885</v>
      </c>
      <c r="H1472" t="s">
        <v>57</v>
      </c>
      <c r="I1472" t="s">
        <v>38</v>
      </c>
      <c r="J1472" t="s">
        <v>902</v>
      </c>
      <c r="K1472" t="s">
        <v>258</v>
      </c>
      <c r="L1472">
        <v>48234</v>
      </c>
      <c r="M1472" t="s">
        <v>125</v>
      </c>
      <c r="N1472" t="s">
        <v>3975</v>
      </c>
      <c r="O1472" t="s">
        <v>62</v>
      </c>
      <c r="P1472" t="s">
        <v>110</v>
      </c>
      <c r="Q1472" t="s">
        <v>3976</v>
      </c>
      <c r="R1472" s="1">
        <v>12.96</v>
      </c>
      <c r="S1472">
        <v>2</v>
      </c>
      <c r="T1472">
        <f t="shared" si="22"/>
        <v>13</v>
      </c>
      <c r="U1472" t="s">
        <v>46</v>
      </c>
      <c r="V1472">
        <v>0</v>
      </c>
      <c r="W1472">
        <v>0</v>
      </c>
      <c r="X1472" s="1">
        <v>0</v>
      </c>
      <c r="Y1472" s="1">
        <v>12.96</v>
      </c>
      <c r="Z1472" t="s">
        <v>65</v>
      </c>
      <c r="AA1472" s="2">
        <v>6.2207999999999997</v>
      </c>
      <c r="AB1472" s="3">
        <v>0.47999999999999993</v>
      </c>
      <c r="AC1472" s="1">
        <v>-6.7392000000000003</v>
      </c>
      <c r="AD1472">
        <v>4</v>
      </c>
      <c r="AE1472">
        <v>4</v>
      </c>
      <c r="AF1472" t="s">
        <v>48</v>
      </c>
      <c r="AG1472">
        <v>2017</v>
      </c>
      <c r="AH1472">
        <f>COUNTBLANK(datos[[#This Row],[Row ID]:[Year sales]])</f>
        <v>0</v>
      </c>
    </row>
    <row r="1473" spans="1:34" x14ac:dyDescent="0.3">
      <c r="A1473">
        <v>1472</v>
      </c>
      <c r="B1473" t="s">
        <v>3977</v>
      </c>
      <c r="C1473" s="4">
        <v>42271</v>
      </c>
      <c r="D1473" s="4">
        <v>42274</v>
      </c>
      <c r="E1473" t="s">
        <v>34</v>
      </c>
      <c r="F1473" t="s">
        <v>246</v>
      </c>
      <c r="G1473" t="s">
        <v>247</v>
      </c>
      <c r="H1473" t="s">
        <v>57</v>
      </c>
      <c r="I1473" t="s">
        <v>38</v>
      </c>
      <c r="J1473" t="s">
        <v>166</v>
      </c>
      <c r="K1473" t="s">
        <v>167</v>
      </c>
      <c r="L1473">
        <v>19120</v>
      </c>
      <c r="M1473" t="s">
        <v>168</v>
      </c>
      <c r="N1473" t="s">
        <v>3978</v>
      </c>
      <c r="O1473" t="s">
        <v>62</v>
      </c>
      <c r="P1473" t="s">
        <v>86</v>
      </c>
      <c r="Q1473" t="s">
        <v>3979</v>
      </c>
      <c r="R1473" s="1">
        <v>6.8479999999999999</v>
      </c>
      <c r="S1473">
        <v>2</v>
      </c>
      <c r="T1473">
        <f t="shared" si="22"/>
        <v>23</v>
      </c>
      <c r="U1473" t="s">
        <v>46</v>
      </c>
      <c r="V1473">
        <v>0.2</v>
      </c>
      <c r="W1473">
        <v>1.3696000000000002</v>
      </c>
      <c r="X1473" s="1">
        <v>-1.3695999999999999</v>
      </c>
      <c r="Y1473" s="1">
        <v>8.2176000000000009</v>
      </c>
      <c r="Z1473" t="s">
        <v>65</v>
      </c>
      <c r="AA1473" s="2">
        <v>0.59919999999999995</v>
      </c>
      <c r="AB1473" s="3">
        <v>8.7499999999999994E-2</v>
      </c>
      <c r="AC1473" s="1">
        <v>-4.8792</v>
      </c>
      <c r="AD1473">
        <v>3</v>
      </c>
      <c r="AE1473">
        <v>3</v>
      </c>
      <c r="AF1473" t="s">
        <v>48</v>
      </c>
      <c r="AG1473">
        <v>2015</v>
      </c>
      <c r="AH1473">
        <f>COUNTBLANK(datos[[#This Row],[Row ID]:[Year sales]])</f>
        <v>0</v>
      </c>
    </row>
    <row r="1474" spans="1:34" x14ac:dyDescent="0.3">
      <c r="A1474">
        <v>1473</v>
      </c>
      <c r="B1474" t="s">
        <v>3980</v>
      </c>
      <c r="C1474" s="4">
        <v>42927</v>
      </c>
      <c r="D1474" s="4">
        <v>42931</v>
      </c>
      <c r="E1474" t="s">
        <v>67</v>
      </c>
      <c r="F1474" t="s">
        <v>3981</v>
      </c>
      <c r="G1474" t="s">
        <v>3982</v>
      </c>
      <c r="H1474" t="s">
        <v>57</v>
      </c>
      <c r="I1474" t="s">
        <v>38</v>
      </c>
      <c r="J1474" t="s">
        <v>58</v>
      </c>
      <c r="K1474" t="s">
        <v>59</v>
      </c>
      <c r="L1474">
        <v>90004</v>
      </c>
      <c r="M1474" t="s">
        <v>60</v>
      </c>
      <c r="N1474" t="s">
        <v>2700</v>
      </c>
      <c r="O1474" t="s">
        <v>62</v>
      </c>
      <c r="P1474" t="s">
        <v>63</v>
      </c>
      <c r="Q1474" t="s">
        <v>2701</v>
      </c>
      <c r="R1474" s="1">
        <v>8.67</v>
      </c>
      <c r="S1474">
        <v>3</v>
      </c>
      <c r="T1474">
        <f t="shared" ref="T1474:T1537" si="23">SUMIF(Q:Q, Q1474, S:S)</f>
        <v>4</v>
      </c>
      <c r="U1474" t="s">
        <v>52</v>
      </c>
      <c r="V1474">
        <v>0</v>
      </c>
      <c r="W1474">
        <v>0</v>
      </c>
      <c r="X1474" s="1">
        <v>0</v>
      </c>
      <c r="Y1474" s="1">
        <v>8.67</v>
      </c>
      <c r="Z1474" t="s">
        <v>65</v>
      </c>
      <c r="AA1474" s="2">
        <v>4.0749000000000004</v>
      </c>
      <c r="AB1474" s="3">
        <v>0.47000000000000003</v>
      </c>
      <c r="AC1474" s="1">
        <v>-4.5951000000000004</v>
      </c>
      <c r="AD1474">
        <v>4</v>
      </c>
      <c r="AE1474">
        <v>4</v>
      </c>
      <c r="AF1474" t="s">
        <v>48</v>
      </c>
      <c r="AG1474">
        <v>2017</v>
      </c>
      <c r="AH1474">
        <f>COUNTBLANK(datos[[#This Row],[Row ID]:[Year sales]])</f>
        <v>0</v>
      </c>
    </row>
    <row r="1475" spans="1:34" x14ac:dyDescent="0.3">
      <c r="A1475">
        <v>1474</v>
      </c>
      <c r="B1475" t="s">
        <v>3983</v>
      </c>
      <c r="C1475" s="4">
        <v>42339</v>
      </c>
      <c r="D1475" s="4">
        <v>42340</v>
      </c>
      <c r="E1475" t="s">
        <v>1312</v>
      </c>
      <c r="F1475" t="s">
        <v>3264</v>
      </c>
      <c r="G1475" t="s">
        <v>3265</v>
      </c>
      <c r="H1475" t="s">
        <v>37</v>
      </c>
      <c r="I1475" t="s">
        <v>38</v>
      </c>
      <c r="J1475" t="s">
        <v>204</v>
      </c>
      <c r="K1475" t="s">
        <v>124</v>
      </c>
      <c r="L1475">
        <v>77036</v>
      </c>
      <c r="M1475" t="s">
        <v>125</v>
      </c>
      <c r="N1475" t="s">
        <v>3984</v>
      </c>
      <c r="O1475" t="s">
        <v>43</v>
      </c>
      <c r="P1475" t="s">
        <v>83</v>
      </c>
      <c r="Q1475" t="s">
        <v>3985</v>
      </c>
      <c r="R1475" s="1">
        <v>6.6879999999999997</v>
      </c>
      <c r="S1475">
        <v>4</v>
      </c>
      <c r="T1475">
        <f t="shared" si="23"/>
        <v>31</v>
      </c>
      <c r="U1475" t="s">
        <v>52</v>
      </c>
      <c r="V1475">
        <v>0.6</v>
      </c>
      <c r="W1475">
        <v>4.0127999999999995</v>
      </c>
      <c r="X1475" s="1">
        <v>-4.0128000000000004</v>
      </c>
      <c r="Y1475" s="1">
        <v>10.700799999999999</v>
      </c>
      <c r="Z1475" t="s">
        <v>65</v>
      </c>
      <c r="AA1475" s="2">
        <v>-4.0128000000000004</v>
      </c>
      <c r="AB1475" s="3">
        <v>-0.60000000000000009</v>
      </c>
      <c r="AC1475" s="1">
        <v>-6.6879999999999997</v>
      </c>
      <c r="AD1475">
        <v>1</v>
      </c>
      <c r="AE1475">
        <v>1</v>
      </c>
      <c r="AF1475" t="s">
        <v>48</v>
      </c>
      <c r="AG1475">
        <v>2015</v>
      </c>
      <c r="AH1475">
        <f>COUNTBLANK(datos[[#This Row],[Row ID]:[Year sales]])</f>
        <v>0</v>
      </c>
    </row>
    <row r="1476" spans="1:34" x14ac:dyDescent="0.3">
      <c r="A1476">
        <v>1475</v>
      </c>
      <c r="B1476" t="s">
        <v>3986</v>
      </c>
      <c r="C1476" s="4">
        <v>42693</v>
      </c>
      <c r="D1476" s="4">
        <v>42699</v>
      </c>
      <c r="E1476" t="s">
        <v>67</v>
      </c>
      <c r="F1476" t="s">
        <v>3987</v>
      </c>
      <c r="G1476" t="s">
        <v>3988</v>
      </c>
      <c r="H1476" t="s">
        <v>122</v>
      </c>
      <c r="I1476" t="s">
        <v>38</v>
      </c>
      <c r="J1476" t="s">
        <v>3989</v>
      </c>
      <c r="K1476" t="s">
        <v>287</v>
      </c>
      <c r="L1476">
        <v>14304</v>
      </c>
      <c r="M1476" t="s">
        <v>168</v>
      </c>
      <c r="N1476" t="s">
        <v>3990</v>
      </c>
      <c r="O1476" t="s">
        <v>62</v>
      </c>
      <c r="P1476" t="s">
        <v>86</v>
      </c>
      <c r="Q1476" t="s">
        <v>3991</v>
      </c>
      <c r="R1476" s="1">
        <v>17.28</v>
      </c>
      <c r="S1476">
        <v>6</v>
      </c>
      <c r="T1476">
        <f t="shared" si="23"/>
        <v>9</v>
      </c>
      <c r="U1476" t="s">
        <v>75</v>
      </c>
      <c r="V1476">
        <v>0</v>
      </c>
      <c r="W1476">
        <v>0</v>
      </c>
      <c r="X1476" s="1">
        <v>0</v>
      </c>
      <c r="Y1476" s="1">
        <v>17.28</v>
      </c>
      <c r="Z1476" t="s">
        <v>65</v>
      </c>
      <c r="AA1476" s="2">
        <v>5.0111999999999997</v>
      </c>
      <c r="AB1476" s="3">
        <v>0.28999999999999998</v>
      </c>
      <c r="AC1476" s="1">
        <v>-12.268800000000001</v>
      </c>
      <c r="AD1476">
        <v>6</v>
      </c>
      <c r="AE1476">
        <v>6</v>
      </c>
      <c r="AF1476" t="s">
        <v>48</v>
      </c>
      <c r="AG1476">
        <v>2016</v>
      </c>
      <c r="AH1476">
        <f>COUNTBLANK(datos[[#This Row],[Row ID]:[Year sales]])</f>
        <v>0</v>
      </c>
    </row>
    <row r="1477" spans="1:34" x14ac:dyDescent="0.3">
      <c r="A1477">
        <v>1476</v>
      </c>
      <c r="B1477" t="s">
        <v>3986</v>
      </c>
      <c r="C1477" s="4">
        <v>42693</v>
      </c>
      <c r="D1477" s="4">
        <v>42699</v>
      </c>
      <c r="E1477" t="s">
        <v>67</v>
      </c>
      <c r="F1477" t="s">
        <v>3987</v>
      </c>
      <c r="G1477" t="s">
        <v>3988</v>
      </c>
      <c r="H1477" t="s">
        <v>122</v>
      </c>
      <c r="I1477" t="s">
        <v>38</v>
      </c>
      <c r="J1477" t="s">
        <v>3989</v>
      </c>
      <c r="K1477" t="s">
        <v>287</v>
      </c>
      <c r="L1477">
        <v>14304</v>
      </c>
      <c r="M1477" t="s">
        <v>168</v>
      </c>
      <c r="N1477" t="s">
        <v>3073</v>
      </c>
      <c r="O1477" t="s">
        <v>62</v>
      </c>
      <c r="P1477" t="s">
        <v>94</v>
      </c>
      <c r="Q1477" t="s">
        <v>3074</v>
      </c>
      <c r="R1477" s="1">
        <v>17.712</v>
      </c>
      <c r="S1477">
        <v>3</v>
      </c>
      <c r="T1477">
        <f t="shared" si="23"/>
        <v>30</v>
      </c>
      <c r="U1477" t="s">
        <v>52</v>
      </c>
      <c r="V1477">
        <v>0.2</v>
      </c>
      <c r="W1477">
        <v>3.5424000000000002</v>
      </c>
      <c r="X1477" s="1">
        <v>-3.5424000000000002</v>
      </c>
      <c r="Y1477" s="1">
        <v>21.2544</v>
      </c>
      <c r="Z1477" t="s">
        <v>65</v>
      </c>
      <c r="AA1477" s="2">
        <v>6.4206000000000003</v>
      </c>
      <c r="AB1477" s="3">
        <v>0.36250000000000004</v>
      </c>
      <c r="AC1477" s="1">
        <v>-7.7489999999999997</v>
      </c>
      <c r="AD1477">
        <v>6</v>
      </c>
      <c r="AE1477">
        <v>6</v>
      </c>
      <c r="AF1477" t="s">
        <v>48</v>
      </c>
      <c r="AG1477">
        <v>2016</v>
      </c>
      <c r="AH1477">
        <f>COUNTBLANK(datos[[#This Row],[Row ID]:[Year sales]])</f>
        <v>0</v>
      </c>
    </row>
    <row r="1478" spans="1:34" x14ac:dyDescent="0.3">
      <c r="A1478">
        <v>1477</v>
      </c>
      <c r="B1478" t="s">
        <v>3992</v>
      </c>
      <c r="C1478" s="4">
        <v>42813</v>
      </c>
      <c r="D1478" s="4">
        <v>42818</v>
      </c>
      <c r="E1478" t="s">
        <v>67</v>
      </c>
      <c r="F1478" t="s">
        <v>2870</v>
      </c>
      <c r="G1478" t="s">
        <v>2871</v>
      </c>
      <c r="H1478" t="s">
        <v>122</v>
      </c>
      <c r="I1478" t="s">
        <v>38</v>
      </c>
      <c r="J1478" t="s">
        <v>286</v>
      </c>
      <c r="K1478" t="s">
        <v>287</v>
      </c>
      <c r="L1478">
        <v>10024</v>
      </c>
      <c r="M1478" t="s">
        <v>168</v>
      </c>
      <c r="N1478" t="s">
        <v>3993</v>
      </c>
      <c r="O1478" t="s">
        <v>62</v>
      </c>
      <c r="P1478" t="s">
        <v>63</v>
      </c>
      <c r="Q1478" t="s">
        <v>3994</v>
      </c>
      <c r="R1478" s="1">
        <v>28.91</v>
      </c>
      <c r="S1478">
        <v>7</v>
      </c>
      <c r="T1478">
        <f t="shared" si="23"/>
        <v>17</v>
      </c>
      <c r="U1478" t="s">
        <v>75</v>
      </c>
      <c r="V1478">
        <v>0</v>
      </c>
      <c r="W1478">
        <v>0</v>
      </c>
      <c r="X1478" s="1">
        <v>0</v>
      </c>
      <c r="Y1478" s="1">
        <v>28.91</v>
      </c>
      <c r="Z1478" t="s">
        <v>65</v>
      </c>
      <c r="AA1478" s="2">
        <v>13.2986</v>
      </c>
      <c r="AB1478" s="3">
        <v>0.46</v>
      </c>
      <c r="AC1478" s="1">
        <v>-15.6114</v>
      </c>
      <c r="AD1478">
        <v>5</v>
      </c>
      <c r="AE1478">
        <v>5</v>
      </c>
      <c r="AF1478" t="s">
        <v>48</v>
      </c>
      <c r="AG1478">
        <v>2017</v>
      </c>
      <c r="AH1478">
        <f>COUNTBLANK(datos[[#This Row],[Row ID]:[Year sales]])</f>
        <v>0</v>
      </c>
    </row>
    <row r="1479" spans="1:34" x14ac:dyDescent="0.3">
      <c r="A1479">
        <v>1478</v>
      </c>
      <c r="B1479" t="s">
        <v>3995</v>
      </c>
      <c r="C1479" s="4">
        <v>42687</v>
      </c>
      <c r="D1479" s="4">
        <v>42691</v>
      </c>
      <c r="E1479" t="s">
        <v>67</v>
      </c>
      <c r="F1479" t="s">
        <v>3996</v>
      </c>
      <c r="G1479" t="s">
        <v>3997</v>
      </c>
      <c r="H1479" t="s">
        <v>37</v>
      </c>
      <c r="I1479" t="s">
        <v>38</v>
      </c>
      <c r="J1479" t="s">
        <v>3998</v>
      </c>
      <c r="K1479" t="s">
        <v>108</v>
      </c>
      <c r="L1479">
        <v>27360</v>
      </c>
      <c r="M1479" t="s">
        <v>41</v>
      </c>
      <c r="N1479" t="s">
        <v>2599</v>
      </c>
      <c r="O1479" t="s">
        <v>62</v>
      </c>
      <c r="P1479" t="s">
        <v>599</v>
      </c>
      <c r="Q1479" t="s">
        <v>2600</v>
      </c>
      <c r="R1479" s="1">
        <v>52.136000000000003</v>
      </c>
      <c r="S1479">
        <v>7</v>
      </c>
      <c r="T1479">
        <f t="shared" si="23"/>
        <v>32</v>
      </c>
      <c r="U1479" t="s">
        <v>75</v>
      </c>
      <c r="V1479">
        <v>0.2</v>
      </c>
      <c r="W1479">
        <v>10.427200000000001</v>
      </c>
      <c r="X1479" s="1">
        <v>-10.427199999999999</v>
      </c>
      <c r="Y1479" s="1">
        <v>62.563200000000002</v>
      </c>
      <c r="Z1479" t="s">
        <v>99</v>
      </c>
      <c r="AA1479" s="2">
        <v>5.8653000000000004</v>
      </c>
      <c r="AB1479" s="3">
        <v>0.1125</v>
      </c>
      <c r="AC1479" s="1">
        <v>-35.843499999999999</v>
      </c>
      <c r="AD1479">
        <v>4</v>
      </c>
      <c r="AE1479">
        <v>4</v>
      </c>
      <c r="AF1479" t="s">
        <v>48</v>
      </c>
      <c r="AG1479">
        <v>2016</v>
      </c>
      <c r="AH1479">
        <f>COUNTBLANK(datos[[#This Row],[Row ID]:[Year sales]])</f>
        <v>0</v>
      </c>
    </row>
    <row r="1480" spans="1:34" x14ac:dyDescent="0.3">
      <c r="A1480">
        <v>1479</v>
      </c>
      <c r="B1480" t="s">
        <v>3999</v>
      </c>
      <c r="C1480" s="4">
        <v>43058</v>
      </c>
      <c r="D1480" s="4">
        <v>43059</v>
      </c>
      <c r="E1480" t="s">
        <v>208</v>
      </c>
      <c r="F1480" t="s">
        <v>449</v>
      </c>
      <c r="G1480" t="s">
        <v>450</v>
      </c>
      <c r="H1480" t="s">
        <v>37</v>
      </c>
      <c r="I1480" t="s">
        <v>38</v>
      </c>
      <c r="J1480" t="s">
        <v>4000</v>
      </c>
      <c r="K1480" t="s">
        <v>59</v>
      </c>
      <c r="L1480">
        <v>92683</v>
      </c>
      <c r="M1480" t="s">
        <v>60</v>
      </c>
      <c r="N1480" t="s">
        <v>1706</v>
      </c>
      <c r="O1480" t="s">
        <v>90</v>
      </c>
      <c r="P1480" t="s">
        <v>91</v>
      </c>
      <c r="Q1480" t="s">
        <v>1707</v>
      </c>
      <c r="R1480" s="1">
        <v>31.968</v>
      </c>
      <c r="S1480">
        <v>4</v>
      </c>
      <c r="T1480">
        <f t="shared" si="23"/>
        <v>22</v>
      </c>
      <c r="U1480" t="s">
        <v>52</v>
      </c>
      <c r="V1480">
        <v>0.2</v>
      </c>
      <c r="W1480">
        <v>6.3936000000000002</v>
      </c>
      <c r="X1480" s="1">
        <v>-6.3936000000000002</v>
      </c>
      <c r="Y1480" s="1">
        <v>38.361600000000003</v>
      </c>
      <c r="Z1480" t="s">
        <v>65</v>
      </c>
      <c r="AA1480" s="2">
        <v>2.3976000000000002</v>
      </c>
      <c r="AB1480" s="3">
        <v>7.5000000000000011E-2</v>
      </c>
      <c r="AC1480" s="1">
        <v>-23.1768</v>
      </c>
      <c r="AD1480">
        <v>1</v>
      </c>
      <c r="AE1480">
        <v>1</v>
      </c>
      <c r="AF1480" t="s">
        <v>48</v>
      </c>
      <c r="AG1480">
        <v>2017</v>
      </c>
      <c r="AH1480">
        <f>COUNTBLANK(datos[[#This Row],[Row ID]:[Year sales]])</f>
        <v>0</v>
      </c>
    </row>
    <row r="1481" spans="1:34" x14ac:dyDescent="0.3">
      <c r="A1481">
        <v>1480</v>
      </c>
      <c r="B1481" t="s">
        <v>4001</v>
      </c>
      <c r="C1481" s="4">
        <v>42706</v>
      </c>
      <c r="D1481" s="4">
        <v>42712</v>
      </c>
      <c r="E1481" t="s">
        <v>67</v>
      </c>
      <c r="F1481" t="s">
        <v>1543</v>
      </c>
      <c r="G1481" t="s">
        <v>1544</v>
      </c>
      <c r="H1481" t="s">
        <v>37</v>
      </c>
      <c r="I1481" t="s">
        <v>38</v>
      </c>
      <c r="J1481" t="s">
        <v>147</v>
      </c>
      <c r="K1481" t="s">
        <v>59</v>
      </c>
      <c r="L1481">
        <v>94122</v>
      </c>
      <c r="M1481" t="s">
        <v>60</v>
      </c>
      <c r="N1481" t="s">
        <v>4002</v>
      </c>
      <c r="O1481" t="s">
        <v>62</v>
      </c>
      <c r="P1481" t="s">
        <v>110</v>
      </c>
      <c r="Q1481" t="s">
        <v>4003</v>
      </c>
      <c r="R1481" s="1">
        <v>25.92</v>
      </c>
      <c r="S1481">
        <v>4</v>
      </c>
      <c r="T1481">
        <f t="shared" si="23"/>
        <v>22</v>
      </c>
      <c r="U1481" t="s">
        <v>52</v>
      </c>
      <c r="V1481">
        <v>0</v>
      </c>
      <c r="W1481">
        <v>0</v>
      </c>
      <c r="X1481" s="1">
        <v>0</v>
      </c>
      <c r="Y1481" s="1">
        <v>25.92</v>
      </c>
      <c r="Z1481" t="s">
        <v>65</v>
      </c>
      <c r="AA1481" s="2">
        <v>12.441599999999999</v>
      </c>
      <c r="AB1481" s="3">
        <v>0.47999999999999993</v>
      </c>
      <c r="AC1481" s="1">
        <v>-13.478400000000001</v>
      </c>
      <c r="AD1481">
        <v>6</v>
      </c>
      <c r="AE1481">
        <v>6</v>
      </c>
      <c r="AF1481" t="s">
        <v>48</v>
      </c>
      <c r="AG1481">
        <v>2016</v>
      </c>
      <c r="AH1481">
        <f>COUNTBLANK(datos[[#This Row],[Row ID]:[Year sales]])</f>
        <v>0</v>
      </c>
    </row>
    <row r="1482" spans="1:34" x14ac:dyDescent="0.3">
      <c r="A1482">
        <v>1481</v>
      </c>
      <c r="B1482" t="s">
        <v>4001</v>
      </c>
      <c r="C1482" s="4">
        <v>42706</v>
      </c>
      <c r="D1482" s="4">
        <v>42712</v>
      </c>
      <c r="E1482" t="s">
        <v>67</v>
      </c>
      <c r="F1482" t="s">
        <v>1543</v>
      </c>
      <c r="G1482" t="s">
        <v>1544</v>
      </c>
      <c r="H1482" t="s">
        <v>37</v>
      </c>
      <c r="I1482" t="s">
        <v>38</v>
      </c>
      <c r="J1482" t="s">
        <v>147</v>
      </c>
      <c r="K1482" t="s">
        <v>59</v>
      </c>
      <c r="L1482">
        <v>94122</v>
      </c>
      <c r="M1482" t="s">
        <v>60</v>
      </c>
      <c r="N1482" t="s">
        <v>4004</v>
      </c>
      <c r="O1482" t="s">
        <v>62</v>
      </c>
      <c r="P1482" t="s">
        <v>110</v>
      </c>
      <c r="Q1482" t="s">
        <v>4005</v>
      </c>
      <c r="R1482" s="1">
        <v>40.46</v>
      </c>
      <c r="S1482">
        <v>7</v>
      </c>
      <c r="T1482">
        <f t="shared" si="23"/>
        <v>19</v>
      </c>
      <c r="U1482" t="s">
        <v>75</v>
      </c>
      <c r="V1482">
        <v>0</v>
      </c>
      <c r="W1482">
        <v>0</v>
      </c>
      <c r="X1482" s="1">
        <v>0</v>
      </c>
      <c r="Y1482" s="1">
        <v>40.46</v>
      </c>
      <c r="Z1482" t="s">
        <v>65</v>
      </c>
      <c r="AA1482" s="2">
        <v>19.825399999999998</v>
      </c>
      <c r="AB1482" s="3">
        <v>0.48999999999999994</v>
      </c>
      <c r="AC1482" s="1">
        <v>-20.634599999999999</v>
      </c>
      <c r="AD1482">
        <v>6</v>
      </c>
      <c r="AE1482">
        <v>6</v>
      </c>
      <c r="AF1482" t="s">
        <v>48</v>
      </c>
      <c r="AG1482">
        <v>2016</v>
      </c>
      <c r="AH1482">
        <f>COUNTBLANK(datos[[#This Row],[Row ID]:[Year sales]])</f>
        <v>0</v>
      </c>
    </row>
    <row r="1483" spans="1:34" x14ac:dyDescent="0.3">
      <c r="A1483">
        <v>1482</v>
      </c>
      <c r="B1483" t="s">
        <v>4001</v>
      </c>
      <c r="C1483" s="4">
        <v>42706</v>
      </c>
      <c r="D1483" s="4">
        <v>42712</v>
      </c>
      <c r="E1483" t="s">
        <v>67</v>
      </c>
      <c r="F1483" t="s">
        <v>1543</v>
      </c>
      <c r="G1483" t="s">
        <v>1544</v>
      </c>
      <c r="H1483" t="s">
        <v>37</v>
      </c>
      <c r="I1483" t="s">
        <v>38</v>
      </c>
      <c r="J1483" t="s">
        <v>147</v>
      </c>
      <c r="K1483" t="s">
        <v>59</v>
      </c>
      <c r="L1483">
        <v>94122</v>
      </c>
      <c r="M1483" t="s">
        <v>60</v>
      </c>
      <c r="N1483" t="s">
        <v>4006</v>
      </c>
      <c r="O1483" t="s">
        <v>62</v>
      </c>
      <c r="P1483" t="s">
        <v>77</v>
      </c>
      <c r="Q1483" t="s">
        <v>4007</v>
      </c>
      <c r="R1483" s="1">
        <v>33.869999999999997</v>
      </c>
      <c r="S1483">
        <v>3</v>
      </c>
      <c r="T1483">
        <f t="shared" si="23"/>
        <v>30</v>
      </c>
      <c r="U1483" t="s">
        <v>52</v>
      </c>
      <c r="V1483">
        <v>0</v>
      </c>
      <c r="W1483">
        <v>0</v>
      </c>
      <c r="X1483" s="1">
        <v>0</v>
      </c>
      <c r="Y1483" s="1">
        <v>33.869999999999997</v>
      </c>
      <c r="Z1483" t="s">
        <v>65</v>
      </c>
      <c r="AA1483" s="2">
        <v>8.8062000000000005</v>
      </c>
      <c r="AB1483" s="3">
        <v>0.26</v>
      </c>
      <c r="AC1483" s="1">
        <v>-25.063800000000001</v>
      </c>
      <c r="AD1483">
        <v>6</v>
      </c>
      <c r="AE1483">
        <v>6</v>
      </c>
      <c r="AF1483" t="s">
        <v>48</v>
      </c>
      <c r="AG1483">
        <v>2016</v>
      </c>
      <c r="AH1483">
        <f>COUNTBLANK(datos[[#This Row],[Row ID]:[Year sales]])</f>
        <v>0</v>
      </c>
    </row>
    <row r="1484" spans="1:34" x14ac:dyDescent="0.3">
      <c r="A1484">
        <v>1483</v>
      </c>
      <c r="B1484" t="s">
        <v>4008</v>
      </c>
      <c r="C1484" s="4">
        <v>42972</v>
      </c>
      <c r="D1484" s="4">
        <v>42975</v>
      </c>
      <c r="E1484" t="s">
        <v>34</v>
      </c>
      <c r="F1484" t="s">
        <v>3205</v>
      </c>
      <c r="G1484" t="s">
        <v>3206</v>
      </c>
      <c r="H1484" t="s">
        <v>37</v>
      </c>
      <c r="I1484" t="s">
        <v>38</v>
      </c>
      <c r="J1484" t="s">
        <v>348</v>
      </c>
      <c r="K1484" t="s">
        <v>355</v>
      </c>
      <c r="L1484">
        <v>38301</v>
      </c>
      <c r="M1484" t="s">
        <v>41</v>
      </c>
      <c r="N1484" t="s">
        <v>1913</v>
      </c>
      <c r="O1484" t="s">
        <v>62</v>
      </c>
      <c r="P1484" t="s">
        <v>86</v>
      </c>
      <c r="Q1484" t="s">
        <v>1914</v>
      </c>
      <c r="R1484" s="1">
        <v>9.7279999999999998</v>
      </c>
      <c r="S1484">
        <v>2</v>
      </c>
      <c r="T1484">
        <f t="shared" si="23"/>
        <v>20</v>
      </c>
      <c r="U1484" t="s">
        <v>46</v>
      </c>
      <c r="V1484">
        <v>0.2</v>
      </c>
      <c r="W1484">
        <v>1.9456</v>
      </c>
      <c r="X1484" s="1">
        <v>-1.9456</v>
      </c>
      <c r="Y1484" s="1">
        <v>11.6736</v>
      </c>
      <c r="Z1484" t="s">
        <v>65</v>
      </c>
      <c r="AA1484" s="2">
        <v>1.7023999999999999</v>
      </c>
      <c r="AB1484" s="3">
        <v>0.17499999999999999</v>
      </c>
      <c r="AC1484" s="1">
        <v>-6.08</v>
      </c>
      <c r="AD1484">
        <v>3</v>
      </c>
      <c r="AE1484">
        <v>3</v>
      </c>
      <c r="AF1484" t="s">
        <v>48</v>
      </c>
      <c r="AG1484">
        <v>2017</v>
      </c>
      <c r="AH1484">
        <f>COUNTBLANK(datos[[#This Row],[Row ID]:[Year sales]])</f>
        <v>0</v>
      </c>
    </row>
    <row r="1485" spans="1:34" x14ac:dyDescent="0.3">
      <c r="A1485">
        <v>1484</v>
      </c>
      <c r="B1485" t="s">
        <v>4008</v>
      </c>
      <c r="C1485" s="4">
        <v>42972</v>
      </c>
      <c r="D1485" s="4">
        <v>42975</v>
      </c>
      <c r="E1485" t="s">
        <v>34</v>
      </c>
      <c r="F1485" t="s">
        <v>3205</v>
      </c>
      <c r="G1485" t="s">
        <v>3206</v>
      </c>
      <c r="H1485" t="s">
        <v>37</v>
      </c>
      <c r="I1485" t="s">
        <v>38</v>
      </c>
      <c r="J1485" t="s">
        <v>348</v>
      </c>
      <c r="K1485" t="s">
        <v>355</v>
      </c>
      <c r="L1485">
        <v>38301</v>
      </c>
      <c r="M1485" t="s">
        <v>41</v>
      </c>
      <c r="N1485" t="s">
        <v>4009</v>
      </c>
      <c r="O1485" t="s">
        <v>62</v>
      </c>
      <c r="P1485" t="s">
        <v>110</v>
      </c>
      <c r="Q1485" t="s">
        <v>4010</v>
      </c>
      <c r="R1485" s="1">
        <v>3.4239999999999999</v>
      </c>
      <c r="S1485">
        <v>1</v>
      </c>
      <c r="T1485">
        <f t="shared" si="23"/>
        <v>16</v>
      </c>
      <c r="U1485" t="s">
        <v>46</v>
      </c>
      <c r="V1485">
        <v>0.2</v>
      </c>
      <c r="W1485">
        <v>0.68480000000000008</v>
      </c>
      <c r="X1485" s="1">
        <v>-0.68479999999999996</v>
      </c>
      <c r="Y1485" s="1">
        <v>4.1088000000000005</v>
      </c>
      <c r="Z1485" t="s">
        <v>65</v>
      </c>
      <c r="AA1485" s="2">
        <v>1.07</v>
      </c>
      <c r="AB1485" s="3">
        <v>0.3125</v>
      </c>
      <c r="AC1485" s="1">
        <v>-1.6692</v>
      </c>
      <c r="AD1485">
        <v>3</v>
      </c>
      <c r="AE1485">
        <v>3</v>
      </c>
      <c r="AF1485" t="s">
        <v>48</v>
      </c>
      <c r="AG1485">
        <v>2017</v>
      </c>
      <c r="AH1485">
        <f>COUNTBLANK(datos[[#This Row],[Row ID]:[Year sales]])</f>
        <v>0</v>
      </c>
    </row>
    <row r="1486" spans="1:34" x14ac:dyDescent="0.3">
      <c r="A1486">
        <v>1485</v>
      </c>
      <c r="B1486" t="s">
        <v>4011</v>
      </c>
      <c r="C1486" s="4">
        <v>42657</v>
      </c>
      <c r="D1486" s="4">
        <v>42661</v>
      </c>
      <c r="E1486" t="s">
        <v>67</v>
      </c>
      <c r="F1486" t="s">
        <v>2431</v>
      </c>
      <c r="G1486" t="s">
        <v>2432</v>
      </c>
      <c r="H1486" t="s">
        <v>57</v>
      </c>
      <c r="I1486" t="s">
        <v>38</v>
      </c>
      <c r="J1486" t="s">
        <v>115</v>
      </c>
      <c r="K1486" t="s">
        <v>116</v>
      </c>
      <c r="L1486">
        <v>98115</v>
      </c>
      <c r="M1486" t="s">
        <v>60</v>
      </c>
      <c r="N1486" t="s">
        <v>4012</v>
      </c>
      <c r="O1486" t="s">
        <v>90</v>
      </c>
      <c r="P1486" t="s">
        <v>181</v>
      </c>
      <c r="Q1486" t="s">
        <v>4013</v>
      </c>
      <c r="R1486" s="1">
        <v>177</v>
      </c>
      <c r="S1486">
        <v>3</v>
      </c>
      <c r="T1486">
        <f t="shared" si="23"/>
        <v>12</v>
      </c>
      <c r="U1486" t="s">
        <v>52</v>
      </c>
      <c r="V1486">
        <v>0</v>
      </c>
      <c r="W1486">
        <v>0</v>
      </c>
      <c r="X1486" s="1">
        <v>0</v>
      </c>
      <c r="Y1486" s="1">
        <v>177</v>
      </c>
      <c r="Z1486" t="s">
        <v>99</v>
      </c>
      <c r="AA1486" s="2">
        <v>30.09</v>
      </c>
      <c r="AB1486" s="3">
        <v>0.17</v>
      </c>
      <c r="AC1486" s="1">
        <v>-146.91</v>
      </c>
      <c r="AD1486">
        <v>4</v>
      </c>
      <c r="AE1486">
        <v>4</v>
      </c>
      <c r="AF1486" t="s">
        <v>48</v>
      </c>
      <c r="AG1486">
        <v>2016</v>
      </c>
      <c r="AH1486">
        <f>COUNTBLANK(datos[[#This Row],[Row ID]:[Year sales]])</f>
        <v>0</v>
      </c>
    </row>
    <row r="1487" spans="1:34" x14ac:dyDescent="0.3">
      <c r="A1487">
        <v>1486</v>
      </c>
      <c r="B1487" t="s">
        <v>4014</v>
      </c>
      <c r="C1487" s="4">
        <v>41970</v>
      </c>
      <c r="D1487" s="4">
        <v>41976</v>
      </c>
      <c r="E1487" t="s">
        <v>67</v>
      </c>
      <c r="F1487" t="s">
        <v>4015</v>
      </c>
      <c r="G1487" t="s">
        <v>4016</v>
      </c>
      <c r="H1487" t="s">
        <v>37</v>
      </c>
      <c r="I1487" t="s">
        <v>38</v>
      </c>
      <c r="J1487" t="s">
        <v>286</v>
      </c>
      <c r="K1487" t="s">
        <v>287</v>
      </c>
      <c r="L1487">
        <v>10035</v>
      </c>
      <c r="M1487" t="s">
        <v>168</v>
      </c>
      <c r="N1487" t="s">
        <v>4017</v>
      </c>
      <c r="O1487" t="s">
        <v>62</v>
      </c>
      <c r="P1487" t="s">
        <v>289</v>
      </c>
      <c r="Q1487" t="s">
        <v>583</v>
      </c>
      <c r="R1487" s="1">
        <v>3.76</v>
      </c>
      <c r="S1487">
        <v>2</v>
      </c>
      <c r="T1487">
        <f t="shared" si="23"/>
        <v>215</v>
      </c>
      <c r="U1487" t="s">
        <v>46</v>
      </c>
      <c r="V1487">
        <v>0</v>
      </c>
      <c r="W1487">
        <v>0</v>
      </c>
      <c r="X1487" s="1">
        <v>0</v>
      </c>
      <c r="Y1487" s="1">
        <v>3.76</v>
      </c>
      <c r="Z1487" t="s">
        <v>65</v>
      </c>
      <c r="AA1487" s="2">
        <v>1.3160000000000001</v>
      </c>
      <c r="AB1487" s="3">
        <v>0.35000000000000003</v>
      </c>
      <c r="AC1487" s="1">
        <v>-2.444</v>
      </c>
      <c r="AD1487">
        <v>6</v>
      </c>
      <c r="AE1487">
        <v>6</v>
      </c>
      <c r="AF1487" t="s">
        <v>48</v>
      </c>
      <c r="AG1487">
        <v>2014</v>
      </c>
      <c r="AH1487">
        <f>COUNTBLANK(datos[[#This Row],[Row ID]:[Year sales]])</f>
        <v>0</v>
      </c>
    </row>
    <row r="1488" spans="1:34" x14ac:dyDescent="0.3">
      <c r="A1488">
        <v>1487</v>
      </c>
      <c r="B1488" t="s">
        <v>4018</v>
      </c>
      <c r="C1488" s="4">
        <v>42311</v>
      </c>
      <c r="D1488" s="4">
        <v>42315</v>
      </c>
      <c r="E1488" t="s">
        <v>67</v>
      </c>
      <c r="F1488" t="s">
        <v>4019</v>
      </c>
      <c r="G1488" t="s">
        <v>4020</v>
      </c>
      <c r="H1488" t="s">
        <v>122</v>
      </c>
      <c r="I1488" t="s">
        <v>38</v>
      </c>
      <c r="J1488" t="s">
        <v>58</v>
      </c>
      <c r="K1488" t="s">
        <v>59</v>
      </c>
      <c r="L1488">
        <v>90008</v>
      </c>
      <c r="M1488" t="s">
        <v>60</v>
      </c>
      <c r="N1488" t="s">
        <v>4021</v>
      </c>
      <c r="O1488" t="s">
        <v>90</v>
      </c>
      <c r="P1488" t="s">
        <v>91</v>
      </c>
      <c r="Q1488" t="s">
        <v>4022</v>
      </c>
      <c r="R1488" s="1">
        <v>1212.848</v>
      </c>
      <c r="S1488">
        <v>7</v>
      </c>
      <c r="T1488">
        <f t="shared" si="23"/>
        <v>15</v>
      </c>
      <c r="U1488" t="s">
        <v>75</v>
      </c>
      <c r="V1488">
        <v>0.2</v>
      </c>
      <c r="W1488">
        <v>242.56960000000001</v>
      </c>
      <c r="X1488" s="1">
        <v>-242.56960000000001</v>
      </c>
      <c r="Y1488" s="1">
        <v>1455.4176</v>
      </c>
      <c r="Z1488" t="s">
        <v>53</v>
      </c>
      <c r="AA1488" s="2">
        <v>106.1242</v>
      </c>
      <c r="AB1488" s="3">
        <v>8.7500000000000008E-2</v>
      </c>
      <c r="AC1488" s="1">
        <v>-864.15419999999995</v>
      </c>
      <c r="AD1488">
        <v>4</v>
      </c>
      <c r="AE1488">
        <v>4</v>
      </c>
      <c r="AF1488" t="s">
        <v>48</v>
      </c>
      <c r="AG1488">
        <v>2015</v>
      </c>
      <c r="AH1488">
        <f>COUNTBLANK(datos[[#This Row],[Row ID]:[Year sales]])</f>
        <v>0</v>
      </c>
    </row>
    <row r="1489" spans="1:34" x14ac:dyDescent="0.3">
      <c r="A1489">
        <v>1488</v>
      </c>
      <c r="B1489" t="s">
        <v>4018</v>
      </c>
      <c r="C1489" s="4">
        <v>42311</v>
      </c>
      <c r="D1489" s="4">
        <v>42315</v>
      </c>
      <c r="E1489" t="s">
        <v>67</v>
      </c>
      <c r="F1489" t="s">
        <v>4019</v>
      </c>
      <c r="G1489" t="s">
        <v>4020</v>
      </c>
      <c r="H1489" t="s">
        <v>122</v>
      </c>
      <c r="I1489" t="s">
        <v>38</v>
      </c>
      <c r="J1489" t="s">
        <v>58</v>
      </c>
      <c r="K1489" t="s">
        <v>59</v>
      </c>
      <c r="L1489">
        <v>90008</v>
      </c>
      <c r="M1489" t="s">
        <v>60</v>
      </c>
      <c r="N1489" t="s">
        <v>4023</v>
      </c>
      <c r="O1489" t="s">
        <v>90</v>
      </c>
      <c r="P1489" t="s">
        <v>181</v>
      </c>
      <c r="Q1489" t="s">
        <v>4024</v>
      </c>
      <c r="R1489" s="1">
        <v>89.97</v>
      </c>
      <c r="S1489">
        <v>3</v>
      </c>
      <c r="T1489">
        <f t="shared" si="23"/>
        <v>28</v>
      </c>
      <c r="U1489" t="s">
        <v>52</v>
      </c>
      <c r="V1489">
        <v>0</v>
      </c>
      <c r="W1489">
        <v>0</v>
      </c>
      <c r="X1489" s="1">
        <v>0</v>
      </c>
      <c r="Y1489" s="1">
        <v>89.97</v>
      </c>
      <c r="Z1489" t="s">
        <v>99</v>
      </c>
      <c r="AA1489" s="2">
        <v>37.787399999999998</v>
      </c>
      <c r="AB1489" s="3">
        <v>0.42</v>
      </c>
      <c r="AC1489" s="1">
        <v>-52.182600000000001</v>
      </c>
      <c r="AD1489">
        <v>4</v>
      </c>
      <c r="AE1489">
        <v>4</v>
      </c>
      <c r="AF1489" t="s">
        <v>48</v>
      </c>
      <c r="AG1489">
        <v>2015</v>
      </c>
      <c r="AH1489">
        <f>COUNTBLANK(datos[[#This Row],[Row ID]:[Year sales]])</f>
        <v>0</v>
      </c>
    </row>
    <row r="1490" spans="1:34" x14ac:dyDescent="0.3">
      <c r="A1490">
        <v>1489</v>
      </c>
      <c r="B1490" t="s">
        <v>4018</v>
      </c>
      <c r="C1490" s="4">
        <v>42311</v>
      </c>
      <c r="D1490" s="4">
        <v>42315</v>
      </c>
      <c r="E1490" t="s">
        <v>67</v>
      </c>
      <c r="F1490" t="s">
        <v>4019</v>
      </c>
      <c r="G1490" t="s">
        <v>4020</v>
      </c>
      <c r="H1490" t="s">
        <v>122</v>
      </c>
      <c r="I1490" t="s">
        <v>38</v>
      </c>
      <c r="J1490" t="s">
        <v>58</v>
      </c>
      <c r="K1490" t="s">
        <v>59</v>
      </c>
      <c r="L1490">
        <v>90008</v>
      </c>
      <c r="M1490" t="s">
        <v>60</v>
      </c>
      <c r="N1490" t="s">
        <v>1516</v>
      </c>
      <c r="O1490" t="s">
        <v>43</v>
      </c>
      <c r="P1490" t="s">
        <v>83</v>
      </c>
      <c r="Q1490" t="s">
        <v>1517</v>
      </c>
      <c r="R1490" s="1">
        <v>42.6</v>
      </c>
      <c r="S1490">
        <v>3</v>
      </c>
      <c r="T1490">
        <f t="shared" si="23"/>
        <v>21</v>
      </c>
      <c r="U1490" t="s">
        <v>52</v>
      </c>
      <c r="V1490">
        <v>0</v>
      </c>
      <c r="W1490">
        <v>0</v>
      </c>
      <c r="X1490" s="1">
        <v>0</v>
      </c>
      <c r="Y1490" s="1">
        <v>42.6</v>
      </c>
      <c r="Z1490" t="s">
        <v>65</v>
      </c>
      <c r="AA1490" s="2">
        <v>16.614000000000001</v>
      </c>
      <c r="AB1490" s="3">
        <v>0.39</v>
      </c>
      <c r="AC1490" s="1">
        <v>-25.986000000000001</v>
      </c>
      <c r="AD1490">
        <v>4</v>
      </c>
      <c r="AE1490">
        <v>4</v>
      </c>
      <c r="AF1490" t="s">
        <v>48</v>
      </c>
      <c r="AG1490">
        <v>2015</v>
      </c>
      <c r="AH1490">
        <f>COUNTBLANK(datos[[#This Row],[Row ID]:[Year sales]])</f>
        <v>0</v>
      </c>
    </row>
    <row r="1491" spans="1:34" x14ac:dyDescent="0.3">
      <c r="A1491">
        <v>1490</v>
      </c>
      <c r="B1491" t="s">
        <v>4025</v>
      </c>
      <c r="C1491" s="4">
        <v>41972</v>
      </c>
      <c r="D1491" s="4">
        <v>41979</v>
      </c>
      <c r="E1491" t="s">
        <v>67</v>
      </c>
      <c r="F1491" t="s">
        <v>4026</v>
      </c>
      <c r="G1491" t="s">
        <v>4027</v>
      </c>
      <c r="H1491" t="s">
        <v>37</v>
      </c>
      <c r="I1491" t="s">
        <v>38</v>
      </c>
      <c r="J1491" t="s">
        <v>166</v>
      </c>
      <c r="K1491" t="s">
        <v>167</v>
      </c>
      <c r="L1491">
        <v>19143</v>
      </c>
      <c r="M1491" t="s">
        <v>168</v>
      </c>
      <c r="N1491" t="s">
        <v>3227</v>
      </c>
      <c r="O1491" t="s">
        <v>62</v>
      </c>
      <c r="P1491" t="s">
        <v>63</v>
      </c>
      <c r="Q1491" t="s">
        <v>3228</v>
      </c>
      <c r="R1491" s="1">
        <v>5.04</v>
      </c>
      <c r="S1491">
        <v>2</v>
      </c>
      <c r="T1491">
        <f t="shared" si="23"/>
        <v>17</v>
      </c>
      <c r="U1491" t="s">
        <v>46</v>
      </c>
      <c r="V1491">
        <v>0.2</v>
      </c>
      <c r="W1491">
        <v>1.008</v>
      </c>
      <c r="X1491" s="1">
        <v>-1.008</v>
      </c>
      <c r="Y1491" s="1">
        <v>6.048</v>
      </c>
      <c r="Z1491" t="s">
        <v>65</v>
      </c>
      <c r="AA1491" s="2">
        <v>1.764</v>
      </c>
      <c r="AB1491" s="3">
        <v>0.35</v>
      </c>
      <c r="AC1491" s="1">
        <v>-2.2679999999999998</v>
      </c>
      <c r="AD1491">
        <v>7</v>
      </c>
      <c r="AE1491">
        <v>7</v>
      </c>
      <c r="AF1491" t="s">
        <v>48</v>
      </c>
      <c r="AG1491">
        <v>2014</v>
      </c>
      <c r="AH1491">
        <f>COUNTBLANK(datos[[#This Row],[Row ID]:[Year sales]])</f>
        <v>0</v>
      </c>
    </row>
    <row r="1492" spans="1:34" x14ac:dyDescent="0.3">
      <c r="A1492">
        <v>1491</v>
      </c>
      <c r="B1492" t="s">
        <v>4028</v>
      </c>
      <c r="C1492" s="4">
        <v>42855</v>
      </c>
      <c r="D1492" s="4">
        <v>42860</v>
      </c>
      <c r="E1492" t="s">
        <v>34</v>
      </c>
      <c r="F1492" t="s">
        <v>3283</v>
      </c>
      <c r="G1492" t="s">
        <v>3284</v>
      </c>
      <c r="H1492" t="s">
        <v>57</v>
      </c>
      <c r="I1492" t="s">
        <v>38</v>
      </c>
      <c r="J1492" t="s">
        <v>286</v>
      </c>
      <c r="K1492" t="s">
        <v>287</v>
      </c>
      <c r="L1492">
        <v>10024</v>
      </c>
      <c r="M1492" t="s">
        <v>168</v>
      </c>
      <c r="N1492" t="s">
        <v>219</v>
      </c>
      <c r="O1492" t="s">
        <v>62</v>
      </c>
      <c r="P1492" t="s">
        <v>193</v>
      </c>
      <c r="Q1492" t="s">
        <v>220</v>
      </c>
      <c r="R1492" s="1">
        <v>62.96</v>
      </c>
      <c r="S1492">
        <v>4</v>
      </c>
      <c r="T1492">
        <f t="shared" si="23"/>
        <v>13</v>
      </c>
      <c r="U1492" t="s">
        <v>52</v>
      </c>
      <c r="V1492">
        <v>0</v>
      </c>
      <c r="W1492">
        <v>0</v>
      </c>
      <c r="X1492" s="1">
        <v>0</v>
      </c>
      <c r="Y1492" s="1">
        <v>62.96</v>
      </c>
      <c r="Z1492" t="s">
        <v>99</v>
      </c>
      <c r="AA1492" s="2">
        <v>28.332000000000001</v>
      </c>
      <c r="AB1492" s="3">
        <v>0.45</v>
      </c>
      <c r="AC1492" s="1">
        <v>-34.628</v>
      </c>
      <c r="AD1492">
        <v>5</v>
      </c>
      <c r="AE1492">
        <v>5</v>
      </c>
      <c r="AF1492" t="s">
        <v>48</v>
      </c>
      <c r="AG1492">
        <v>2017</v>
      </c>
      <c r="AH1492">
        <f>COUNTBLANK(datos[[#This Row],[Row ID]:[Year sales]])</f>
        <v>0</v>
      </c>
    </row>
    <row r="1493" spans="1:34" x14ac:dyDescent="0.3">
      <c r="A1493">
        <v>1492</v>
      </c>
      <c r="B1493" t="s">
        <v>4029</v>
      </c>
      <c r="C1493" s="4">
        <v>43063</v>
      </c>
      <c r="D1493" s="4">
        <v>43067</v>
      </c>
      <c r="E1493" t="s">
        <v>67</v>
      </c>
      <c r="F1493" t="s">
        <v>4030</v>
      </c>
      <c r="G1493" t="s">
        <v>4031</v>
      </c>
      <c r="H1493" t="s">
        <v>57</v>
      </c>
      <c r="I1493" t="s">
        <v>38</v>
      </c>
      <c r="J1493" t="s">
        <v>286</v>
      </c>
      <c r="K1493" t="s">
        <v>287</v>
      </c>
      <c r="L1493">
        <v>10035</v>
      </c>
      <c r="M1493" t="s">
        <v>168</v>
      </c>
      <c r="N1493" t="s">
        <v>4032</v>
      </c>
      <c r="O1493" t="s">
        <v>62</v>
      </c>
      <c r="P1493" t="s">
        <v>110</v>
      </c>
      <c r="Q1493" t="s">
        <v>4033</v>
      </c>
      <c r="R1493" s="1">
        <v>5.88</v>
      </c>
      <c r="S1493">
        <v>1</v>
      </c>
      <c r="T1493">
        <f t="shared" si="23"/>
        <v>24</v>
      </c>
      <c r="U1493" t="s">
        <v>46</v>
      </c>
      <c r="V1493">
        <v>0</v>
      </c>
      <c r="W1493">
        <v>0</v>
      </c>
      <c r="X1493" s="1">
        <v>0</v>
      </c>
      <c r="Y1493" s="1">
        <v>5.88</v>
      </c>
      <c r="Z1493" t="s">
        <v>65</v>
      </c>
      <c r="AA1493" s="2">
        <v>2.8812000000000002</v>
      </c>
      <c r="AB1493" s="3">
        <v>0.49000000000000005</v>
      </c>
      <c r="AC1493" s="1">
        <v>-2.9988000000000001</v>
      </c>
      <c r="AD1493">
        <v>4</v>
      </c>
      <c r="AE1493">
        <v>4</v>
      </c>
      <c r="AF1493" t="s">
        <v>48</v>
      </c>
      <c r="AG1493">
        <v>2017</v>
      </c>
      <c r="AH1493">
        <f>COUNTBLANK(datos[[#This Row],[Row ID]:[Year sales]])</f>
        <v>0</v>
      </c>
    </row>
    <row r="1494" spans="1:34" x14ac:dyDescent="0.3">
      <c r="A1494">
        <v>1493</v>
      </c>
      <c r="B1494" t="s">
        <v>4029</v>
      </c>
      <c r="C1494" s="4">
        <v>43063</v>
      </c>
      <c r="D1494" s="4">
        <v>43067</v>
      </c>
      <c r="E1494" t="s">
        <v>67</v>
      </c>
      <c r="F1494" t="s">
        <v>4030</v>
      </c>
      <c r="G1494" t="s">
        <v>4031</v>
      </c>
      <c r="H1494" t="s">
        <v>57</v>
      </c>
      <c r="I1494" t="s">
        <v>38</v>
      </c>
      <c r="J1494" t="s">
        <v>286</v>
      </c>
      <c r="K1494" t="s">
        <v>287</v>
      </c>
      <c r="L1494">
        <v>10035</v>
      </c>
      <c r="M1494" t="s">
        <v>168</v>
      </c>
      <c r="N1494" t="s">
        <v>1302</v>
      </c>
      <c r="O1494" t="s">
        <v>43</v>
      </c>
      <c r="P1494" t="s">
        <v>50</v>
      </c>
      <c r="Q1494" t="s">
        <v>1303</v>
      </c>
      <c r="R1494" s="1">
        <v>977.29200000000003</v>
      </c>
      <c r="S1494">
        <v>6</v>
      </c>
      <c r="T1494">
        <f t="shared" si="23"/>
        <v>39</v>
      </c>
      <c r="U1494" t="s">
        <v>75</v>
      </c>
      <c r="V1494">
        <v>0.1</v>
      </c>
      <c r="W1494">
        <v>97.729200000000006</v>
      </c>
      <c r="X1494" s="1">
        <v>-97.729200000000006</v>
      </c>
      <c r="Y1494" s="1">
        <v>1075.0212000000001</v>
      </c>
      <c r="Z1494" t="s">
        <v>53</v>
      </c>
      <c r="AA1494" s="2">
        <v>173.74080000000001</v>
      </c>
      <c r="AB1494" s="3">
        <v>0.17777777777777778</v>
      </c>
      <c r="AC1494" s="1">
        <v>-705.822</v>
      </c>
      <c r="AD1494">
        <v>4</v>
      </c>
      <c r="AE1494">
        <v>4</v>
      </c>
      <c r="AF1494" t="s">
        <v>48</v>
      </c>
      <c r="AG1494">
        <v>2017</v>
      </c>
      <c r="AH1494">
        <f>COUNTBLANK(datos[[#This Row],[Row ID]:[Year sales]])</f>
        <v>0</v>
      </c>
    </row>
    <row r="1495" spans="1:34" x14ac:dyDescent="0.3">
      <c r="A1495">
        <v>1494</v>
      </c>
      <c r="B1495" t="s">
        <v>4034</v>
      </c>
      <c r="C1495" s="4">
        <v>43038</v>
      </c>
      <c r="D1495" s="4">
        <v>43042</v>
      </c>
      <c r="E1495" t="s">
        <v>67</v>
      </c>
      <c r="F1495" t="s">
        <v>4035</v>
      </c>
      <c r="G1495" t="s">
        <v>4036</v>
      </c>
      <c r="H1495" t="s">
        <v>57</v>
      </c>
      <c r="I1495" t="s">
        <v>38</v>
      </c>
      <c r="J1495" t="s">
        <v>2166</v>
      </c>
      <c r="K1495" t="s">
        <v>116</v>
      </c>
      <c r="L1495">
        <v>98661</v>
      </c>
      <c r="M1495" t="s">
        <v>60</v>
      </c>
      <c r="N1495" t="s">
        <v>3015</v>
      </c>
      <c r="O1495" t="s">
        <v>43</v>
      </c>
      <c r="P1495" t="s">
        <v>83</v>
      </c>
      <c r="Q1495" t="s">
        <v>3016</v>
      </c>
      <c r="R1495" s="1">
        <v>9.64</v>
      </c>
      <c r="S1495">
        <v>2</v>
      </c>
      <c r="T1495">
        <f t="shared" si="23"/>
        <v>19</v>
      </c>
      <c r="U1495" t="s">
        <v>46</v>
      </c>
      <c r="V1495">
        <v>0</v>
      </c>
      <c r="W1495">
        <v>0</v>
      </c>
      <c r="X1495" s="1">
        <v>0</v>
      </c>
      <c r="Y1495" s="1">
        <v>9.64</v>
      </c>
      <c r="Z1495" t="s">
        <v>65</v>
      </c>
      <c r="AA1495" s="2">
        <v>3.6631999999999998</v>
      </c>
      <c r="AB1495" s="3">
        <v>0.37999999999999995</v>
      </c>
      <c r="AC1495" s="1">
        <v>-5.9767999999999999</v>
      </c>
      <c r="AD1495">
        <v>4</v>
      </c>
      <c r="AE1495">
        <v>4</v>
      </c>
      <c r="AF1495" t="s">
        <v>48</v>
      </c>
      <c r="AG1495">
        <v>2017</v>
      </c>
      <c r="AH1495">
        <f>COUNTBLANK(datos[[#This Row],[Row ID]:[Year sales]])</f>
        <v>0</v>
      </c>
    </row>
    <row r="1496" spans="1:34" x14ac:dyDescent="0.3">
      <c r="A1496">
        <v>1495</v>
      </c>
      <c r="B1496" t="s">
        <v>4037</v>
      </c>
      <c r="C1496" s="4">
        <v>41990</v>
      </c>
      <c r="D1496" s="4">
        <v>41992</v>
      </c>
      <c r="E1496" t="s">
        <v>34</v>
      </c>
      <c r="F1496" t="s">
        <v>1449</v>
      </c>
      <c r="G1496" t="s">
        <v>1450</v>
      </c>
      <c r="H1496" t="s">
        <v>37</v>
      </c>
      <c r="I1496" t="s">
        <v>38</v>
      </c>
      <c r="J1496" t="s">
        <v>517</v>
      </c>
      <c r="K1496" t="s">
        <v>1294</v>
      </c>
      <c r="L1496">
        <v>31907</v>
      </c>
      <c r="M1496" t="s">
        <v>41</v>
      </c>
      <c r="N1496" t="s">
        <v>3233</v>
      </c>
      <c r="O1496" t="s">
        <v>62</v>
      </c>
      <c r="P1496" t="s">
        <v>86</v>
      </c>
      <c r="Q1496" t="s">
        <v>3234</v>
      </c>
      <c r="R1496" s="1">
        <v>40.049999999999997</v>
      </c>
      <c r="S1496">
        <v>3</v>
      </c>
      <c r="T1496">
        <f t="shared" si="23"/>
        <v>24</v>
      </c>
      <c r="U1496" t="s">
        <v>52</v>
      </c>
      <c r="V1496">
        <v>0</v>
      </c>
      <c r="W1496">
        <v>0</v>
      </c>
      <c r="X1496" s="1">
        <v>0</v>
      </c>
      <c r="Y1496" s="1">
        <v>40.049999999999997</v>
      </c>
      <c r="Z1496" t="s">
        <v>65</v>
      </c>
      <c r="AA1496" s="2">
        <v>11.214</v>
      </c>
      <c r="AB1496" s="3">
        <v>0.28000000000000003</v>
      </c>
      <c r="AC1496" s="1">
        <v>-28.835999999999999</v>
      </c>
      <c r="AD1496">
        <v>2</v>
      </c>
      <c r="AE1496">
        <v>2</v>
      </c>
      <c r="AF1496" t="s">
        <v>48</v>
      </c>
      <c r="AG1496">
        <v>2014</v>
      </c>
      <c r="AH1496">
        <f>COUNTBLANK(datos[[#This Row],[Row ID]:[Year sales]])</f>
        <v>0</v>
      </c>
    </row>
    <row r="1497" spans="1:34" x14ac:dyDescent="0.3">
      <c r="A1497">
        <v>1496</v>
      </c>
      <c r="B1497" t="s">
        <v>4038</v>
      </c>
      <c r="C1497" s="4">
        <v>42982</v>
      </c>
      <c r="D1497" s="4">
        <v>42986</v>
      </c>
      <c r="E1497" t="s">
        <v>67</v>
      </c>
      <c r="F1497" t="s">
        <v>4039</v>
      </c>
      <c r="G1497" t="s">
        <v>4040</v>
      </c>
      <c r="H1497" t="s">
        <v>37</v>
      </c>
      <c r="I1497" t="s">
        <v>38</v>
      </c>
      <c r="J1497" t="s">
        <v>4041</v>
      </c>
      <c r="K1497" t="s">
        <v>124</v>
      </c>
      <c r="L1497">
        <v>75019</v>
      </c>
      <c r="M1497" t="s">
        <v>125</v>
      </c>
      <c r="N1497" t="s">
        <v>3347</v>
      </c>
      <c r="O1497" t="s">
        <v>62</v>
      </c>
      <c r="P1497" t="s">
        <v>86</v>
      </c>
      <c r="Q1497" t="s">
        <v>3348</v>
      </c>
      <c r="R1497" s="1">
        <v>10.192</v>
      </c>
      <c r="S1497">
        <v>7</v>
      </c>
      <c r="T1497">
        <f t="shared" si="23"/>
        <v>35</v>
      </c>
      <c r="U1497" t="s">
        <v>75</v>
      </c>
      <c r="V1497">
        <v>0.2</v>
      </c>
      <c r="W1497">
        <v>2.0384000000000002</v>
      </c>
      <c r="X1497" s="1">
        <v>-2.0384000000000002</v>
      </c>
      <c r="Y1497" s="1">
        <v>12.230399999999999</v>
      </c>
      <c r="Z1497" t="s">
        <v>65</v>
      </c>
      <c r="AA1497" s="2">
        <v>3.1850000000000001</v>
      </c>
      <c r="AB1497" s="3">
        <v>0.3125</v>
      </c>
      <c r="AC1497" s="1">
        <v>-4.9686000000000003</v>
      </c>
      <c r="AD1497">
        <v>4</v>
      </c>
      <c r="AE1497">
        <v>4</v>
      </c>
      <c r="AF1497" t="s">
        <v>48</v>
      </c>
      <c r="AG1497">
        <v>2017</v>
      </c>
      <c r="AH1497">
        <f>COUNTBLANK(datos[[#This Row],[Row ID]:[Year sales]])</f>
        <v>0</v>
      </c>
    </row>
    <row r="1498" spans="1:34" x14ac:dyDescent="0.3">
      <c r="A1498">
        <v>1497</v>
      </c>
      <c r="B1498" t="s">
        <v>4038</v>
      </c>
      <c r="C1498" s="4">
        <v>42982</v>
      </c>
      <c r="D1498" s="4">
        <v>42986</v>
      </c>
      <c r="E1498" t="s">
        <v>67</v>
      </c>
      <c r="F1498" t="s">
        <v>4039</v>
      </c>
      <c r="G1498" t="s">
        <v>4040</v>
      </c>
      <c r="H1498" t="s">
        <v>37</v>
      </c>
      <c r="I1498" t="s">
        <v>38</v>
      </c>
      <c r="J1498" t="s">
        <v>4041</v>
      </c>
      <c r="K1498" t="s">
        <v>124</v>
      </c>
      <c r="L1498">
        <v>75019</v>
      </c>
      <c r="M1498" t="s">
        <v>125</v>
      </c>
      <c r="N1498" t="s">
        <v>4042</v>
      </c>
      <c r="O1498" t="s">
        <v>62</v>
      </c>
      <c r="P1498" t="s">
        <v>77</v>
      </c>
      <c r="Q1498" t="s">
        <v>4043</v>
      </c>
      <c r="R1498" s="1">
        <v>16.783999999999999</v>
      </c>
      <c r="S1498">
        <v>1</v>
      </c>
      <c r="T1498">
        <f t="shared" si="23"/>
        <v>21</v>
      </c>
      <c r="U1498" t="s">
        <v>46</v>
      </c>
      <c r="V1498">
        <v>0.2</v>
      </c>
      <c r="W1498">
        <v>3.3567999999999998</v>
      </c>
      <c r="X1498" s="1">
        <v>-3.3567999999999998</v>
      </c>
      <c r="Y1498" s="1">
        <v>20.140799999999999</v>
      </c>
      <c r="Z1498" t="s">
        <v>65</v>
      </c>
      <c r="AA1498" s="2">
        <v>-0.20979999999999999</v>
      </c>
      <c r="AB1498" s="3">
        <v>-1.2500000000000001E-2</v>
      </c>
      <c r="AC1498" s="1">
        <v>-13.637</v>
      </c>
      <c r="AD1498">
        <v>4</v>
      </c>
      <c r="AE1498">
        <v>4</v>
      </c>
      <c r="AF1498" t="s">
        <v>48</v>
      </c>
      <c r="AG1498">
        <v>2017</v>
      </c>
      <c r="AH1498">
        <f>COUNTBLANK(datos[[#This Row],[Row ID]:[Year sales]])</f>
        <v>0</v>
      </c>
    </row>
    <row r="1499" spans="1:34" x14ac:dyDescent="0.3">
      <c r="A1499">
        <v>1498</v>
      </c>
      <c r="B1499" t="s">
        <v>4038</v>
      </c>
      <c r="C1499" s="4">
        <v>42982</v>
      </c>
      <c r="D1499" s="4">
        <v>42986</v>
      </c>
      <c r="E1499" t="s">
        <v>67</v>
      </c>
      <c r="F1499" t="s">
        <v>4039</v>
      </c>
      <c r="G1499" t="s">
        <v>4040</v>
      </c>
      <c r="H1499" t="s">
        <v>37</v>
      </c>
      <c r="I1499" t="s">
        <v>38</v>
      </c>
      <c r="J1499" t="s">
        <v>4041</v>
      </c>
      <c r="K1499" t="s">
        <v>124</v>
      </c>
      <c r="L1499">
        <v>75019</v>
      </c>
      <c r="M1499" t="s">
        <v>125</v>
      </c>
      <c r="N1499" t="s">
        <v>745</v>
      </c>
      <c r="O1499" t="s">
        <v>62</v>
      </c>
      <c r="P1499" t="s">
        <v>86</v>
      </c>
      <c r="Q1499" t="s">
        <v>746</v>
      </c>
      <c r="R1499" s="1">
        <v>13.12</v>
      </c>
      <c r="S1499">
        <v>5</v>
      </c>
      <c r="T1499">
        <f t="shared" si="23"/>
        <v>15</v>
      </c>
      <c r="U1499" t="s">
        <v>75</v>
      </c>
      <c r="V1499">
        <v>0.2</v>
      </c>
      <c r="W1499">
        <v>2.6240000000000001</v>
      </c>
      <c r="X1499" s="1">
        <v>-2.6240000000000001</v>
      </c>
      <c r="Y1499" s="1">
        <v>15.744</v>
      </c>
      <c r="Z1499" t="s">
        <v>65</v>
      </c>
      <c r="AA1499" s="2">
        <v>3.7719999999999998</v>
      </c>
      <c r="AB1499" s="3">
        <v>0.28749999999999998</v>
      </c>
      <c r="AC1499" s="1">
        <v>-6.7240000000000002</v>
      </c>
      <c r="AD1499">
        <v>4</v>
      </c>
      <c r="AE1499">
        <v>4</v>
      </c>
      <c r="AF1499" t="s">
        <v>48</v>
      </c>
      <c r="AG1499">
        <v>2017</v>
      </c>
      <c r="AH1499">
        <f>COUNTBLANK(datos[[#This Row],[Row ID]:[Year sales]])</f>
        <v>0</v>
      </c>
    </row>
    <row r="1500" spans="1:34" x14ac:dyDescent="0.3">
      <c r="A1500">
        <v>1499</v>
      </c>
      <c r="B1500" t="s">
        <v>4044</v>
      </c>
      <c r="C1500" s="4">
        <v>42660</v>
      </c>
      <c r="D1500" s="4">
        <v>42663</v>
      </c>
      <c r="E1500" t="s">
        <v>208</v>
      </c>
      <c r="F1500" t="s">
        <v>659</v>
      </c>
      <c r="G1500" t="s">
        <v>660</v>
      </c>
      <c r="H1500" t="s">
        <v>122</v>
      </c>
      <c r="I1500" t="s">
        <v>38</v>
      </c>
      <c r="J1500" t="s">
        <v>147</v>
      </c>
      <c r="K1500" t="s">
        <v>59</v>
      </c>
      <c r="L1500">
        <v>94122</v>
      </c>
      <c r="M1500" t="s">
        <v>60</v>
      </c>
      <c r="N1500" t="s">
        <v>512</v>
      </c>
      <c r="O1500" t="s">
        <v>62</v>
      </c>
      <c r="P1500" t="s">
        <v>94</v>
      </c>
      <c r="Q1500" t="s">
        <v>513</v>
      </c>
      <c r="R1500" s="1">
        <v>18.16</v>
      </c>
      <c r="S1500">
        <v>5</v>
      </c>
      <c r="T1500">
        <f t="shared" si="23"/>
        <v>34</v>
      </c>
      <c r="U1500" t="s">
        <v>75</v>
      </c>
      <c r="V1500">
        <v>0.2</v>
      </c>
      <c r="W1500">
        <v>3.6320000000000001</v>
      </c>
      <c r="X1500" s="1">
        <v>-3.6320000000000001</v>
      </c>
      <c r="Y1500" s="1">
        <v>21.792000000000002</v>
      </c>
      <c r="Z1500" t="s">
        <v>65</v>
      </c>
      <c r="AA1500" s="2">
        <v>6.5830000000000002</v>
      </c>
      <c r="AB1500" s="3">
        <v>0.36249999999999999</v>
      </c>
      <c r="AC1500" s="1">
        <v>-7.9450000000000003</v>
      </c>
      <c r="AD1500">
        <v>3</v>
      </c>
      <c r="AE1500">
        <v>3</v>
      </c>
      <c r="AF1500" t="s">
        <v>48</v>
      </c>
      <c r="AG1500">
        <v>2016</v>
      </c>
      <c r="AH1500">
        <f>COUNTBLANK(datos[[#This Row],[Row ID]:[Year sales]])</f>
        <v>0</v>
      </c>
    </row>
    <row r="1501" spans="1:34" x14ac:dyDescent="0.3">
      <c r="A1501">
        <v>1500</v>
      </c>
      <c r="B1501" t="s">
        <v>4045</v>
      </c>
      <c r="C1501" s="4">
        <v>43051</v>
      </c>
      <c r="D1501" s="4">
        <v>43057</v>
      </c>
      <c r="E1501" t="s">
        <v>67</v>
      </c>
      <c r="F1501" t="s">
        <v>1388</v>
      </c>
      <c r="G1501" t="s">
        <v>1389</v>
      </c>
      <c r="H1501" t="s">
        <v>37</v>
      </c>
      <c r="I1501" t="s">
        <v>38</v>
      </c>
      <c r="J1501" t="s">
        <v>1259</v>
      </c>
      <c r="K1501" t="s">
        <v>124</v>
      </c>
      <c r="L1501">
        <v>78745</v>
      </c>
      <c r="M1501" t="s">
        <v>125</v>
      </c>
      <c r="N1501" t="s">
        <v>818</v>
      </c>
      <c r="O1501" t="s">
        <v>62</v>
      </c>
      <c r="P1501" t="s">
        <v>110</v>
      </c>
      <c r="Q1501" t="s">
        <v>819</v>
      </c>
      <c r="R1501" s="1">
        <v>16.056000000000001</v>
      </c>
      <c r="S1501">
        <v>3</v>
      </c>
      <c r="T1501">
        <f t="shared" si="23"/>
        <v>12</v>
      </c>
      <c r="U1501" t="s">
        <v>52</v>
      </c>
      <c r="V1501">
        <v>0.2</v>
      </c>
      <c r="W1501">
        <v>3.2112000000000003</v>
      </c>
      <c r="X1501" s="1">
        <v>-3.2111999999999998</v>
      </c>
      <c r="Y1501" s="1">
        <v>19.267200000000003</v>
      </c>
      <c r="Z1501" t="s">
        <v>65</v>
      </c>
      <c r="AA1501" s="2">
        <v>5.8202999999999996</v>
      </c>
      <c r="AB1501" s="3">
        <v>0.36249999999999993</v>
      </c>
      <c r="AC1501" s="1">
        <v>-7.0244999999999997</v>
      </c>
      <c r="AD1501">
        <v>6</v>
      </c>
      <c r="AE1501">
        <v>6</v>
      </c>
      <c r="AF1501" t="s">
        <v>48</v>
      </c>
      <c r="AG1501">
        <v>2017</v>
      </c>
      <c r="AH1501">
        <f>COUNTBLANK(datos[[#This Row],[Row ID]:[Year sales]])</f>
        <v>0</v>
      </c>
    </row>
    <row r="1502" spans="1:34" x14ac:dyDescent="0.3">
      <c r="A1502">
        <v>1501</v>
      </c>
      <c r="B1502" t="s">
        <v>4045</v>
      </c>
      <c r="C1502" s="4">
        <v>43051</v>
      </c>
      <c r="D1502" s="4">
        <v>43057</v>
      </c>
      <c r="E1502" t="s">
        <v>67</v>
      </c>
      <c r="F1502" t="s">
        <v>1388</v>
      </c>
      <c r="G1502" t="s">
        <v>1389</v>
      </c>
      <c r="H1502" t="s">
        <v>37</v>
      </c>
      <c r="I1502" t="s">
        <v>38</v>
      </c>
      <c r="J1502" t="s">
        <v>1259</v>
      </c>
      <c r="K1502" t="s">
        <v>124</v>
      </c>
      <c r="L1502">
        <v>78745</v>
      </c>
      <c r="M1502" t="s">
        <v>125</v>
      </c>
      <c r="N1502" t="s">
        <v>4046</v>
      </c>
      <c r="O1502" t="s">
        <v>62</v>
      </c>
      <c r="P1502" t="s">
        <v>110</v>
      </c>
      <c r="Q1502" t="s">
        <v>4047</v>
      </c>
      <c r="R1502" s="1">
        <v>223.05600000000001</v>
      </c>
      <c r="S1502">
        <v>9</v>
      </c>
      <c r="T1502">
        <f t="shared" si="23"/>
        <v>18</v>
      </c>
      <c r="U1502" t="s">
        <v>75</v>
      </c>
      <c r="V1502">
        <v>0.2</v>
      </c>
      <c r="W1502">
        <v>44.611200000000004</v>
      </c>
      <c r="X1502" s="1">
        <v>-44.611199999999997</v>
      </c>
      <c r="Y1502" s="1">
        <v>267.66720000000004</v>
      </c>
      <c r="Z1502" t="s">
        <v>47</v>
      </c>
      <c r="AA1502" s="2">
        <v>69.704999999999998</v>
      </c>
      <c r="AB1502" s="3">
        <v>0.3125</v>
      </c>
      <c r="AC1502" s="1">
        <v>-108.7398</v>
      </c>
      <c r="AD1502">
        <v>6</v>
      </c>
      <c r="AE1502">
        <v>6</v>
      </c>
      <c r="AF1502" t="s">
        <v>48</v>
      </c>
      <c r="AG1502">
        <v>2017</v>
      </c>
      <c r="AH1502">
        <f>COUNTBLANK(datos[[#This Row],[Row ID]:[Year sales]])</f>
        <v>0</v>
      </c>
    </row>
    <row r="1503" spans="1:34" x14ac:dyDescent="0.3">
      <c r="A1503">
        <v>1502</v>
      </c>
      <c r="B1503" t="s">
        <v>4045</v>
      </c>
      <c r="C1503" s="4">
        <v>43051</v>
      </c>
      <c r="D1503" s="4">
        <v>43057</v>
      </c>
      <c r="E1503" t="s">
        <v>67</v>
      </c>
      <c r="F1503" t="s">
        <v>1388</v>
      </c>
      <c r="G1503" t="s">
        <v>1389</v>
      </c>
      <c r="H1503" t="s">
        <v>37</v>
      </c>
      <c r="I1503" t="s">
        <v>38</v>
      </c>
      <c r="J1503" t="s">
        <v>1259</v>
      </c>
      <c r="K1503" t="s">
        <v>124</v>
      </c>
      <c r="L1503">
        <v>78745</v>
      </c>
      <c r="M1503" t="s">
        <v>125</v>
      </c>
      <c r="N1503" t="s">
        <v>3538</v>
      </c>
      <c r="O1503" t="s">
        <v>62</v>
      </c>
      <c r="P1503" t="s">
        <v>77</v>
      </c>
      <c r="Q1503" t="s">
        <v>3539</v>
      </c>
      <c r="R1503" s="1">
        <v>540.048</v>
      </c>
      <c r="S1503">
        <v>3</v>
      </c>
      <c r="T1503">
        <f t="shared" si="23"/>
        <v>47</v>
      </c>
      <c r="U1503" t="s">
        <v>52</v>
      </c>
      <c r="V1503">
        <v>0.2</v>
      </c>
      <c r="W1503">
        <v>108.00960000000001</v>
      </c>
      <c r="X1503" s="1">
        <v>-108.00960000000001</v>
      </c>
      <c r="Y1503" s="1">
        <v>648.05759999999998</v>
      </c>
      <c r="Z1503" t="s">
        <v>53</v>
      </c>
      <c r="AA1503" s="2">
        <v>-47.254199999999997</v>
      </c>
      <c r="AB1503" s="3">
        <v>-8.7499999999999994E-2</v>
      </c>
      <c r="AC1503" s="1">
        <v>-479.29259999999999</v>
      </c>
      <c r="AD1503">
        <v>6</v>
      </c>
      <c r="AE1503">
        <v>6</v>
      </c>
      <c r="AF1503" t="s">
        <v>48</v>
      </c>
      <c r="AG1503">
        <v>2017</v>
      </c>
      <c r="AH1503">
        <f>COUNTBLANK(datos[[#This Row],[Row ID]:[Year sales]])</f>
        <v>0</v>
      </c>
    </row>
    <row r="1504" spans="1:34" x14ac:dyDescent="0.3">
      <c r="A1504">
        <v>1503</v>
      </c>
      <c r="B1504" t="s">
        <v>4048</v>
      </c>
      <c r="C1504" s="4">
        <v>42698</v>
      </c>
      <c r="D1504" s="4">
        <v>42705</v>
      </c>
      <c r="E1504" t="s">
        <v>67</v>
      </c>
      <c r="F1504" t="s">
        <v>3397</v>
      </c>
      <c r="G1504" t="s">
        <v>3398</v>
      </c>
      <c r="H1504" t="s">
        <v>122</v>
      </c>
      <c r="I1504" t="s">
        <v>38</v>
      </c>
      <c r="J1504" t="s">
        <v>58</v>
      </c>
      <c r="K1504" t="s">
        <v>59</v>
      </c>
      <c r="L1504">
        <v>90045</v>
      </c>
      <c r="M1504" t="s">
        <v>60</v>
      </c>
      <c r="N1504" t="s">
        <v>4049</v>
      </c>
      <c r="O1504" t="s">
        <v>90</v>
      </c>
      <c r="P1504" t="s">
        <v>91</v>
      </c>
      <c r="Q1504" t="s">
        <v>4050</v>
      </c>
      <c r="R1504" s="1">
        <v>33.520000000000003</v>
      </c>
      <c r="S1504">
        <v>2</v>
      </c>
      <c r="T1504">
        <f t="shared" si="23"/>
        <v>24</v>
      </c>
      <c r="U1504" t="s">
        <v>46</v>
      </c>
      <c r="V1504">
        <v>0.2</v>
      </c>
      <c r="W1504">
        <v>6.7040000000000006</v>
      </c>
      <c r="X1504" s="1">
        <v>-6.7039999999999997</v>
      </c>
      <c r="Y1504" s="1">
        <v>40.224000000000004</v>
      </c>
      <c r="Z1504" t="s">
        <v>65</v>
      </c>
      <c r="AA1504" s="2">
        <v>3.3519999999999999</v>
      </c>
      <c r="AB1504" s="3">
        <v>9.9999999999999992E-2</v>
      </c>
      <c r="AC1504" s="1">
        <v>-23.463999999999999</v>
      </c>
      <c r="AD1504">
        <v>7</v>
      </c>
      <c r="AE1504">
        <v>7</v>
      </c>
      <c r="AF1504" t="s">
        <v>48</v>
      </c>
      <c r="AG1504">
        <v>2016</v>
      </c>
      <c r="AH1504">
        <f>COUNTBLANK(datos[[#This Row],[Row ID]:[Year sales]])</f>
        <v>0</v>
      </c>
    </row>
    <row r="1505" spans="1:34" x14ac:dyDescent="0.3">
      <c r="A1505">
        <v>1504</v>
      </c>
      <c r="B1505" t="s">
        <v>4048</v>
      </c>
      <c r="C1505" s="4">
        <v>42698</v>
      </c>
      <c r="D1505" s="4">
        <v>42705</v>
      </c>
      <c r="E1505" t="s">
        <v>67</v>
      </c>
      <c r="F1505" t="s">
        <v>3397</v>
      </c>
      <c r="G1505" t="s">
        <v>3398</v>
      </c>
      <c r="H1505" t="s">
        <v>122</v>
      </c>
      <c r="I1505" t="s">
        <v>38</v>
      </c>
      <c r="J1505" t="s">
        <v>58</v>
      </c>
      <c r="K1505" t="s">
        <v>59</v>
      </c>
      <c r="L1505">
        <v>90045</v>
      </c>
      <c r="M1505" t="s">
        <v>60</v>
      </c>
      <c r="N1505" t="s">
        <v>2069</v>
      </c>
      <c r="O1505" t="s">
        <v>43</v>
      </c>
      <c r="P1505" t="s">
        <v>83</v>
      </c>
      <c r="Q1505" t="s">
        <v>2070</v>
      </c>
      <c r="R1505" s="1">
        <v>9.94</v>
      </c>
      <c r="S1505">
        <v>2</v>
      </c>
      <c r="T1505">
        <f t="shared" si="23"/>
        <v>36</v>
      </c>
      <c r="U1505" t="s">
        <v>46</v>
      </c>
      <c r="V1505">
        <v>0</v>
      </c>
      <c r="W1505">
        <v>0</v>
      </c>
      <c r="X1505" s="1">
        <v>0</v>
      </c>
      <c r="Y1505" s="1">
        <v>9.94</v>
      </c>
      <c r="Z1505" t="s">
        <v>65</v>
      </c>
      <c r="AA1505" s="2">
        <v>3.0813999999999999</v>
      </c>
      <c r="AB1505" s="3">
        <v>0.31</v>
      </c>
      <c r="AC1505" s="1">
        <v>-6.8586</v>
      </c>
      <c r="AD1505">
        <v>7</v>
      </c>
      <c r="AE1505">
        <v>7</v>
      </c>
      <c r="AF1505" t="s">
        <v>48</v>
      </c>
      <c r="AG1505">
        <v>2016</v>
      </c>
      <c r="AH1505">
        <f>COUNTBLANK(datos[[#This Row],[Row ID]:[Year sales]])</f>
        <v>0</v>
      </c>
    </row>
    <row r="1506" spans="1:34" x14ac:dyDescent="0.3">
      <c r="A1506">
        <v>1505</v>
      </c>
      <c r="B1506" t="s">
        <v>4051</v>
      </c>
      <c r="C1506" s="4">
        <v>42217</v>
      </c>
      <c r="D1506" s="4">
        <v>42223</v>
      </c>
      <c r="E1506" t="s">
        <v>67</v>
      </c>
      <c r="F1506" t="s">
        <v>4052</v>
      </c>
      <c r="G1506" t="s">
        <v>4053</v>
      </c>
      <c r="H1506" t="s">
        <v>122</v>
      </c>
      <c r="I1506" t="s">
        <v>38</v>
      </c>
      <c r="J1506" t="s">
        <v>58</v>
      </c>
      <c r="K1506" t="s">
        <v>59</v>
      </c>
      <c r="L1506">
        <v>90004</v>
      </c>
      <c r="M1506" t="s">
        <v>60</v>
      </c>
      <c r="N1506" t="s">
        <v>307</v>
      </c>
      <c r="O1506" t="s">
        <v>62</v>
      </c>
      <c r="P1506" t="s">
        <v>86</v>
      </c>
      <c r="Q1506" t="s">
        <v>308</v>
      </c>
      <c r="R1506" s="1">
        <v>6.72</v>
      </c>
      <c r="S1506">
        <v>4</v>
      </c>
      <c r="T1506">
        <f t="shared" si="23"/>
        <v>24</v>
      </c>
      <c r="U1506" t="s">
        <v>52</v>
      </c>
      <c r="V1506">
        <v>0</v>
      </c>
      <c r="W1506">
        <v>0</v>
      </c>
      <c r="X1506" s="1">
        <v>0</v>
      </c>
      <c r="Y1506" s="1">
        <v>6.72</v>
      </c>
      <c r="Z1506" t="s">
        <v>65</v>
      </c>
      <c r="AA1506" s="2">
        <v>3.36</v>
      </c>
      <c r="AB1506" s="3">
        <v>0.5</v>
      </c>
      <c r="AC1506" s="1">
        <v>-3.36</v>
      </c>
      <c r="AD1506">
        <v>6</v>
      </c>
      <c r="AE1506">
        <v>6</v>
      </c>
      <c r="AF1506" t="s">
        <v>48</v>
      </c>
      <c r="AG1506">
        <v>2015</v>
      </c>
      <c r="AH1506">
        <f>COUNTBLANK(datos[[#This Row],[Row ID]:[Year sales]])</f>
        <v>0</v>
      </c>
    </row>
    <row r="1507" spans="1:34" x14ac:dyDescent="0.3">
      <c r="A1507">
        <v>1506</v>
      </c>
      <c r="B1507" t="s">
        <v>4051</v>
      </c>
      <c r="C1507" s="4">
        <v>42217</v>
      </c>
      <c r="D1507" s="4">
        <v>42223</v>
      </c>
      <c r="E1507" t="s">
        <v>67</v>
      </c>
      <c r="F1507" t="s">
        <v>4052</v>
      </c>
      <c r="G1507" t="s">
        <v>4053</v>
      </c>
      <c r="H1507" t="s">
        <v>122</v>
      </c>
      <c r="I1507" t="s">
        <v>38</v>
      </c>
      <c r="J1507" t="s">
        <v>58</v>
      </c>
      <c r="K1507" t="s">
        <v>59</v>
      </c>
      <c r="L1507">
        <v>90004</v>
      </c>
      <c r="M1507" t="s">
        <v>60</v>
      </c>
      <c r="N1507" t="s">
        <v>4054</v>
      </c>
      <c r="O1507" t="s">
        <v>43</v>
      </c>
      <c r="P1507" t="s">
        <v>73</v>
      </c>
      <c r="Q1507" t="s">
        <v>4055</v>
      </c>
      <c r="R1507" s="1">
        <v>1004.976</v>
      </c>
      <c r="S1507">
        <v>6</v>
      </c>
      <c r="T1507">
        <f t="shared" si="23"/>
        <v>18</v>
      </c>
      <c r="U1507" t="s">
        <v>75</v>
      </c>
      <c r="V1507">
        <v>0.2</v>
      </c>
      <c r="W1507">
        <v>200.99520000000001</v>
      </c>
      <c r="X1507" s="1">
        <v>-200.99520000000001</v>
      </c>
      <c r="Y1507" s="1">
        <v>1205.9712</v>
      </c>
      <c r="Z1507" t="s">
        <v>53</v>
      </c>
      <c r="AA1507" s="2">
        <v>-175.8708</v>
      </c>
      <c r="AB1507" s="3">
        <v>-0.17500000000000002</v>
      </c>
      <c r="AC1507" s="1">
        <v>-979.85159999999996</v>
      </c>
      <c r="AD1507">
        <v>6</v>
      </c>
      <c r="AE1507">
        <v>6</v>
      </c>
      <c r="AF1507" t="s">
        <v>48</v>
      </c>
      <c r="AG1507">
        <v>2015</v>
      </c>
      <c r="AH1507">
        <f>COUNTBLANK(datos[[#This Row],[Row ID]:[Year sales]])</f>
        <v>0</v>
      </c>
    </row>
    <row r="1508" spans="1:34" x14ac:dyDescent="0.3">
      <c r="A1508">
        <v>1507</v>
      </c>
      <c r="B1508" t="s">
        <v>4056</v>
      </c>
      <c r="C1508" s="4">
        <v>43093</v>
      </c>
      <c r="D1508" s="4">
        <v>43098</v>
      </c>
      <c r="E1508" t="s">
        <v>67</v>
      </c>
      <c r="F1508" t="s">
        <v>4057</v>
      </c>
      <c r="G1508" t="s">
        <v>4058</v>
      </c>
      <c r="H1508" t="s">
        <v>37</v>
      </c>
      <c r="I1508" t="s">
        <v>38</v>
      </c>
      <c r="J1508" t="s">
        <v>286</v>
      </c>
      <c r="K1508" t="s">
        <v>287</v>
      </c>
      <c r="L1508">
        <v>10024</v>
      </c>
      <c r="M1508" t="s">
        <v>168</v>
      </c>
      <c r="N1508" t="s">
        <v>3886</v>
      </c>
      <c r="O1508" t="s">
        <v>62</v>
      </c>
      <c r="P1508" t="s">
        <v>94</v>
      </c>
      <c r="Q1508" t="s">
        <v>3887</v>
      </c>
      <c r="R1508" s="1">
        <v>17.88</v>
      </c>
      <c r="S1508">
        <v>3</v>
      </c>
      <c r="T1508">
        <f t="shared" si="23"/>
        <v>28</v>
      </c>
      <c r="U1508" t="s">
        <v>52</v>
      </c>
      <c r="V1508">
        <v>0.2</v>
      </c>
      <c r="W1508">
        <v>3.5760000000000001</v>
      </c>
      <c r="X1508" s="1">
        <v>-3.5760000000000001</v>
      </c>
      <c r="Y1508" s="1">
        <v>21.456</v>
      </c>
      <c r="Z1508" t="s">
        <v>65</v>
      </c>
      <c r="AA1508" s="2">
        <v>5.5875000000000004</v>
      </c>
      <c r="AB1508" s="3">
        <v>0.31250000000000006</v>
      </c>
      <c r="AC1508" s="1">
        <v>-8.7164999999999999</v>
      </c>
      <c r="AD1508">
        <v>5</v>
      </c>
      <c r="AE1508">
        <v>5</v>
      </c>
      <c r="AF1508" t="s">
        <v>48</v>
      </c>
      <c r="AG1508">
        <v>2017</v>
      </c>
      <c r="AH1508">
        <f>COUNTBLANK(datos[[#This Row],[Row ID]:[Year sales]])</f>
        <v>0</v>
      </c>
    </row>
    <row r="1509" spans="1:34" x14ac:dyDescent="0.3">
      <c r="A1509">
        <v>1508</v>
      </c>
      <c r="B1509" t="s">
        <v>4059</v>
      </c>
      <c r="C1509" s="4">
        <v>42630</v>
      </c>
      <c r="D1509" s="4">
        <v>42636</v>
      </c>
      <c r="E1509" t="s">
        <v>67</v>
      </c>
      <c r="F1509" t="s">
        <v>3996</v>
      </c>
      <c r="G1509" t="s">
        <v>3997</v>
      </c>
      <c r="H1509" t="s">
        <v>37</v>
      </c>
      <c r="I1509" t="s">
        <v>38</v>
      </c>
      <c r="J1509" t="s">
        <v>517</v>
      </c>
      <c r="K1509" t="s">
        <v>1294</v>
      </c>
      <c r="L1509">
        <v>31907</v>
      </c>
      <c r="M1509" t="s">
        <v>41</v>
      </c>
      <c r="N1509" t="s">
        <v>4060</v>
      </c>
      <c r="O1509" t="s">
        <v>90</v>
      </c>
      <c r="P1509" t="s">
        <v>704</v>
      </c>
      <c r="Q1509" t="s">
        <v>4061</v>
      </c>
      <c r="R1509" s="1">
        <v>396</v>
      </c>
      <c r="S1509">
        <v>4</v>
      </c>
      <c r="T1509">
        <f t="shared" si="23"/>
        <v>4</v>
      </c>
      <c r="U1509" t="s">
        <v>52</v>
      </c>
      <c r="V1509">
        <v>0</v>
      </c>
      <c r="W1509">
        <v>0</v>
      </c>
      <c r="X1509" s="1">
        <v>0</v>
      </c>
      <c r="Y1509" s="1">
        <v>396</v>
      </c>
      <c r="Z1509" t="s">
        <v>47</v>
      </c>
      <c r="AA1509" s="2">
        <v>190.08</v>
      </c>
      <c r="AB1509" s="3">
        <v>0.48000000000000004</v>
      </c>
      <c r="AC1509" s="1">
        <v>-205.92</v>
      </c>
      <c r="AD1509">
        <v>6</v>
      </c>
      <c r="AE1509">
        <v>6</v>
      </c>
      <c r="AF1509" t="s">
        <v>48</v>
      </c>
      <c r="AG1509">
        <v>2016</v>
      </c>
      <c r="AH1509">
        <f>COUNTBLANK(datos[[#This Row],[Row ID]:[Year sales]])</f>
        <v>0</v>
      </c>
    </row>
    <row r="1510" spans="1:34" x14ac:dyDescent="0.3">
      <c r="A1510">
        <v>1509</v>
      </c>
      <c r="B1510" t="s">
        <v>4062</v>
      </c>
      <c r="C1510" s="4">
        <v>43079</v>
      </c>
      <c r="D1510" s="4">
        <v>43079</v>
      </c>
      <c r="E1510" t="s">
        <v>1312</v>
      </c>
      <c r="F1510" t="s">
        <v>570</v>
      </c>
      <c r="G1510" t="s">
        <v>571</v>
      </c>
      <c r="H1510" t="s">
        <v>122</v>
      </c>
      <c r="I1510" t="s">
        <v>38</v>
      </c>
      <c r="J1510" t="s">
        <v>2555</v>
      </c>
      <c r="K1510" t="s">
        <v>158</v>
      </c>
      <c r="L1510">
        <v>68104</v>
      </c>
      <c r="M1510" t="s">
        <v>125</v>
      </c>
      <c r="N1510" t="s">
        <v>4063</v>
      </c>
      <c r="O1510" t="s">
        <v>62</v>
      </c>
      <c r="P1510" t="s">
        <v>94</v>
      </c>
      <c r="Q1510" t="s">
        <v>4064</v>
      </c>
      <c r="R1510" s="1">
        <v>34.5</v>
      </c>
      <c r="S1510">
        <v>3</v>
      </c>
      <c r="T1510">
        <f t="shared" si="23"/>
        <v>20</v>
      </c>
      <c r="U1510" t="s">
        <v>52</v>
      </c>
      <c r="V1510">
        <v>0</v>
      </c>
      <c r="W1510">
        <v>0</v>
      </c>
      <c r="X1510" s="1">
        <v>0</v>
      </c>
      <c r="Y1510" s="1">
        <v>34.5</v>
      </c>
      <c r="Z1510" t="s">
        <v>65</v>
      </c>
      <c r="AA1510" s="2">
        <v>15.525</v>
      </c>
      <c r="AB1510" s="3">
        <v>0.45</v>
      </c>
      <c r="AC1510" s="1">
        <v>-18.975000000000001</v>
      </c>
      <c r="AD1510">
        <v>0</v>
      </c>
      <c r="AE1510">
        <v>0</v>
      </c>
      <c r="AF1510" t="s">
        <v>48</v>
      </c>
      <c r="AG1510">
        <v>2017</v>
      </c>
      <c r="AH1510">
        <f>COUNTBLANK(datos[[#This Row],[Row ID]:[Year sales]])</f>
        <v>0</v>
      </c>
    </row>
    <row r="1511" spans="1:34" x14ac:dyDescent="0.3">
      <c r="A1511">
        <v>1510</v>
      </c>
      <c r="B1511" t="s">
        <v>4065</v>
      </c>
      <c r="C1511" s="4">
        <v>42990</v>
      </c>
      <c r="D1511" s="4">
        <v>42993</v>
      </c>
      <c r="E1511" t="s">
        <v>208</v>
      </c>
      <c r="F1511" t="s">
        <v>2851</v>
      </c>
      <c r="G1511" t="s">
        <v>2852</v>
      </c>
      <c r="H1511" t="s">
        <v>37</v>
      </c>
      <c r="I1511" t="s">
        <v>38</v>
      </c>
      <c r="J1511" t="s">
        <v>58</v>
      </c>
      <c r="K1511" t="s">
        <v>59</v>
      </c>
      <c r="L1511">
        <v>90036</v>
      </c>
      <c r="M1511" t="s">
        <v>60</v>
      </c>
      <c r="N1511" t="s">
        <v>3984</v>
      </c>
      <c r="O1511" t="s">
        <v>43</v>
      </c>
      <c r="P1511" t="s">
        <v>83</v>
      </c>
      <c r="Q1511" t="s">
        <v>3985</v>
      </c>
      <c r="R1511" s="1">
        <v>8.36</v>
      </c>
      <c r="S1511">
        <v>2</v>
      </c>
      <c r="T1511">
        <f t="shared" si="23"/>
        <v>31</v>
      </c>
      <c r="U1511" t="s">
        <v>46</v>
      </c>
      <c r="V1511">
        <v>0</v>
      </c>
      <c r="W1511">
        <v>0</v>
      </c>
      <c r="X1511" s="1">
        <v>0</v>
      </c>
      <c r="Y1511" s="1">
        <v>8.36</v>
      </c>
      <c r="Z1511" t="s">
        <v>65</v>
      </c>
      <c r="AA1511" s="2">
        <v>3.0095999999999998</v>
      </c>
      <c r="AB1511" s="3">
        <v>0.36</v>
      </c>
      <c r="AC1511" s="1">
        <v>-5.3503999999999996</v>
      </c>
      <c r="AD1511">
        <v>3</v>
      </c>
      <c r="AE1511">
        <v>3</v>
      </c>
      <c r="AF1511" t="s">
        <v>48</v>
      </c>
      <c r="AG1511">
        <v>2017</v>
      </c>
      <c r="AH1511">
        <f>COUNTBLANK(datos[[#This Row],[Row ID]:[Year sales]])</f>
        <v>0</v>
      </c>
    </row>
    <row r="1512" spans="1:34" x14ac:dyDescent="0.3">
      <c r="A1512">
        <v>1511</v>
      </c>
      <c r="B1512" t="s">
        <v>4066</v>
      </c>
      <c r="C1512" s="4">
        <v>42910</v>
      </c>
      <c r="D1512" s="4">
        <v>42917</v>
      </c>
      <c r="E1512" t="s">
        <v>67</v>
      </c>
      <c r="F1512" t="s">
        <v>3952</v>
      </c>
      <c r="G1512" t="s">
        <v>3953</v>
      </c>
      <c r="H1512" t="s">
        <v>57</v>
      </c>
      <c r="I1512" t="s">
        <v>38</v>
      </c>
      <c r="J1512" t="s">
        <v>4067</v>
      </c>
      <c r="K1512" t="s">
        <v>59</v>
      </c>
      <c r="L1512">
        <v>91767</v>
      </c>
      <c r="M1512" t="s">
        <v>60</v>
      </c>
      <c r="N1512" t="s">
        <v>1144</v>
      </c>
      <c r="O1512" t="s">
        <v>62</v>
      </c>
      <c r="P1512" t="s">
        <v>86</v>
      </c>
      <c r="Q1512" t="s">
        <v>1145</v>
      </c>
      <c r="R1512" s="1">
        <v>385.6</v>
      </c>
      <c r="S1512">
        <v>8</v>
      </c>
      <c r="T1512">
        <f t="shared" si="23"/>
        <v>25</v>
      </c>
      <c r="U1512" t="s">
        <v>75</v>
      </c>
      <c r="V1512">
        <v>0</v>
      </c>
      <c r="W1512">
        <v>0</v>
      </c>
      <c r="X1512" s="1">
        <v>0</v>
      </c>
      <c r="Y1512" s="1">
        <v>385.6</v>
      </c>
      <c r="Z1512" t="s">
        <v>47</v>
      </c>
      <c r="AA1512" s="2">
        <v>111.824</v>
      </c>
      <c r="AB1512" s="3">
        <v>0.28999999999999998</v>
      </c>
      <c r="AC1512" s="1">
        <v>-273.77600000000001</v>
      </c>
      <c r="AD1512">
        <v>7</v>
      </c>
      <c r="AE1512">
        <v>7</v>
      </c>
      <c r="AF1512" t="s">
        <v>48</v>
      </c>
      <c r="AG1512">
        <v>2017</v>
      </c>
      <c r="AH1512">
        <f>COUNTBLANK(datos[[#This Row],[Row ID]:[Year sales]])</f>
        <v>0</v>
      </c>
    </row>
    <row r="1513" spans="1:34" x14ac:dyDescent="0.3">
      <c r="A1513">
        <v>1512</v>
      </c>
      <c r="B1513" t="s">
        <v>4066</v>
      </c>
      <c r="C1513" s="4">
        <v>42910</v>
      </c>
      <c r="D1513" s="4">
        <v>42917</v>
      </c>
      <c r="E1513" t="s">
        <v>67</v>
      </c>
      <c r="F1513" t="s">
        <v>3952</v>
      </c>
      <c r="G1513" t="s">
        <v>3953</v>
      </c>
      <c r="H1513" t="s">
        <v>57</v>
      </c>
      <c r="I1513" t="s">
        <v>38</v>
      </c>
      <c r="J1513" t="s">
        <v>4067</v>
      </c>
      <c r="K1513" t="s">
        <v>59</v>
      </c>
      <c r="L1513">
        <v>91767</v>
      </c>
      <c r="M1513" t="s">
        <v>60</v>
      </c>
      <c r="N1513" t="s">
        <v>792</v>
      </c>
      <c r="O1513" t="s">
        <v>62</v>
      </c>
      <c r="P1513" t="s">
        <v>86</v>
      </c>
      <c r="Q1513" t="s">
        <v>793</v>
      </c>
      <c r="R1513" s="1">
        <v>35.82</v>
      </c>
      <c r="S1513">
        <v>9</v>
      </c>
      <c r="T1513">
        <f t="shared" si="23"/>
        <v>44</v>
      </c>
      <c r="U1513" t="s">
        <v>75</v>
      </c>
      <c r="V1513">
        <v>0</v>
      </c>
      <c r="W1513">
        <v>0</v>
      </c>
      <c r="X1513" s="1">
        <v>0</v>
      </c>
      <c r="Y1513" s="1">
        <v>35.82</v>
      </c>
      <c r="Z1513" t="s">
        <v>65</v>
      </c>
      <c r="AA1513" s="2">
        <v>11.820600000000001</v>
      </c>
      <c r="AB1513" s="3">
        <v>0.33</v>
      </c>
      <c r="AC1513" s="1">
        <v>-23.999400000000001</v>
      </c>
      <c r="AD1513">
        <v>7</v>
      </c>
      <c r="AE1513">
        <v>7</v>
      </c>
      <c r="AF1513" t="s">
        <v>48</v>
      </c>
      <c r="AG1513">
        <v>2017</v>
      </c>
      <c r="AH1513">
        <f>COUNTBLANK(datos[[#This Row],[Row ID]:[Year sales]])</f>
        <v>0</v>
      </c>
    </row>
    <row r="1514" spans="1:34" x14ac:dyDescent="0.3">
      <c r="A1514">
        <v>1513</v>
      </c>
      <c r="B1514" t="s">
        <v>4068</v>
      </c>
      <c r="C1514" s="4">
        <v>42965</v>
      </c>
      <c r="D1514" s="4">
        <v>42969</v>
      </c>
      <c r="E1514" t="s">
        <v>67</v>
      </c>
      <c r="F1514" t="s">
        <v>1352</v>
      </c>
      <c r="G1514" t="s">
        <v>1353</v>
      </c>
      <c r="H1514" t="s">
        <v>37</v>
      </c>
      <c r="I1514" t="s">
        <v>38</v>
      </c>
      <c r="J1514" t="s">
        <v>837</v>
      </c>
      <c r="K1514" t="s">
        <v>124</v>
      </c>
      <c r="L1514">
        <v>75220</v>
      </c>
      <c r="M1514" t="s">
        <v>125</v>
      </c>
      <c r="N1514" t="s">
        <v>955</v>
      </c>
      <c r="O1514" t="s">
        <v>62</v>
      </c>
      <c r="P1514" t="s">
        <v>77</v>
      </c>
      <c r="Q1514" t="s">
        <v>956</v>
      </c>
      <c r="R1514" s="1">
        <v>200.06399999999999</v>
      </c>
      <c r="S1514">
        <v>3</v>
      </c>
      <c r="T1514">
        <f t="shared" si="23"/>
        <v>9</v>
      </c>
      <c r="U1514" t="s">
        <v>52</v>
      </c>
      <c r="V1514">
        <v>0.2</v>
      </c>
      <c r="W1514">
        <v>40.012799999999999</v>
      </c>
      <c r="X1514" s="1">
        <v>-40.012799999999999</v>
      </c>
      <c r="Y1514" s="1">
        <v>240.07679999999999</v>
      </c>
      <c r="Z1514" t="s">
        <v>47</v>
      </c>
      <c r="AA1514" s="2">
        <v>12.504</v>
      </c>
      <c r="AB1514" s="3">
        <v>6.25E-2</v>
      </c>
      <c r="AC1514" s="1">
        <v>-147.5472</v>
      </c>
      <c r="AD1514">
        <v>4</v>
      </c>
      <c r="AE1514">
        <v>4</v>
      </c>
      <c r="AF1514" t="s">
        <v>48</v>
      </c>
      <c r="AG1514">
        <v>2017</v>
      </c>
      <c r="AH1514">
        <f>COUNTBLANK(datos[[#This Row],[Row ID]:[Year sales]])</f>
        <v>0</v>
      </c>
    </row>
    <row r="1515" spans="1:34" x14ac:dyDescent="0.3">
      <c r="A1515">
        <v>1514</v>
      </c>
      <c r="B1515" t="s">
        <v>4068</v>
      </c>
      <c r="C1515" s="4">
        <v>42965</v>
      </c>
      <c r="D1515" s="4">
        <v>42969</v>
      </c>
      <c r="E1515" t="s">
        <v>67</v>
      </c>
      <c r="F1515" t="s">
        <v>1352</v>
      </c>
      <c r="G1515" t="s">
        <v>1353</v>
      </c>
      <c r="H1515" t="s">
        <v>37</v>
      </c>
      <c r="I1515" t="s">
        <v>38</v>
      </c>
      <c r="J1515" t="s">
        <v>837</v>
      </c>
      <c r="K1515" t="s">
        <v>124</v>
      </c>
      <c r="L1515">
        <v>75220</v>
      </c>
      <c r="M1515" t="s">
        <v>125</v>
      </c>
      <c r="N1515" t="s">
        <v>1620</v>
      </c>
      <c r="O1515" t="s">
        <v>62</v>
      </c>
      <c r="P1515" t="s">
        <v>94</v>
      </c>
      <c r="Q1515" t="s">
        <v>1621</v>
      </c>
      <c r="R1515" s="1">
        <v>21.38</v>
      </c>
      <c r="S1515">
        <v>5</v>
      </c>
      <c r="T1515">
        <f t="shared" si="23"/>
        <v>31</v>
      </c>
      <c r="U1515" t="s">
        <v>75</v>
      </c>
      <c r="V1515">
        <v>0.8</v>
      </c>
      <c r="W1515">
        <v>17.103999999999999</v>
      </c>
      <c r="X1515" s="1">
        <v>-17.103999999999999</v>
      </c>
      <c r="Y1515" s="1">
        <v>38.483999999999995</v>
      </c>
      <c r="Z1515" t="s">
        <v>65</v>
      </c>
      <c r="AA1515" s="2">
        <v>-33.139000000000003</v>
      </c>
      <c r="AB1515" s="3">
        <v>-1.5500000000000003</v>
      </c>
      <c r="AC1515" s="1">
        <v>-37.414999999999999</v>
      </c>
      <c r="AD1515">
        <v>4</v>
      </c>
      <c r="AE1515">
        <v>4</v>
      </c>
      <c r="AF1515" t="s">
        <v>48</v>
      </c>
      <c r="AG1515">
        <v>2017</v>
      </c>
      <c r="AH1515">
        <f>COUNTBLANK(datos[[#This Row],[Row ID]:[Year sales]])</f>
        <v>0</v>
      </c>
    </row>
    <row r="1516" spans="1:34" x14ac:dyDescent="0.3">
      <c r="A1516">
        <v>1515</v>
      </c>
      <c r="B1516" t="s">
        <v>4068</v>
      </c>
      <c r="C1516" s="4">
        <v>42965</v>
      </c>
      <c r="D1516" s="4">
        <v>42969</v>
      </c>
      <c r="E1516" t="s">
        <v>67</v>
      </c>
      <c r="F1516" t="s">
        <v>1352</v>
      </c>
      <c r="G1516" t="s">
        <v>1353</v>
      </c>
      <c r="H1516" t="s">
        <v>37</v>
      </c>
      <c r="I1516" t="s">
        <v>38</v>
      </c>
      <c r="J1516" t="s">
        <v>837</v>
      </c>
      <c r="K1516" t="s">
        <v>124</v>
      </c>
      <c r="L1516">
        <v>75220</v>
      </c>
      <c r="M1516" t="s">
        <v>125</v>
      </c>
      <c r="N1516" t="s">
        <v>2641</v>
      </c>
      <c r="O1516" t="s">
        <v>62</v>
      </c>
      <c r="P1516" t="s">
        <v>94</v>
      </c>
      <c r="Q1516" t="s">
        <v>2642</v>
      </c>
      <c r="R1516" s="1">
        <v>6.7439999999999998</v>
      </c>
      <c r="S1516">
        <v>4</v>
      </c>
      <c r="T1516">
        <f t="shared" si="23"/>
        <v>41</v>
      </c>
      <c r="U1516" t="s">
        <v>52</v>
      </c>
      <c r="V1516">
        <v>0.8</v>
      </c>
      <c r="W1516">
        <v>5.3952</v>
      </c>
      <c r="X1516" s="1">
        <v>-5.3952</v>
      </c>
      <c r="Y1516" s="1">
        <v>12.139199999999999</v>
      </c>
      <c r="Z1516" t="s">
        <v>65</v>
      </c>
      <c r="AA1516" s="2">
        <v>-11.4648</v>
      </c>
      <c r="AB1516" s="3">
        <v>-1.7000000000000002</v>
      </c>
      <c r="AC1516" s="1">
        <v>-12.813599999999999</v>
      </c>
      <c r="AD1516">
        <v>4</v>
      </c>
      <c r="AE1516">
        <v>4</v>
      </c>
      <c r="AF1516" t="s">
        <v>48</v>
      </c>
      <c r="AG1516">
        <v>2017</v>
      </c>
      <c r="AH1516">
        <f>COUNTBLANK(datos[[#This Row],[Row ID]:[Year sales]])</f>
        <v>0</v>
      </c>
    </row>
    <row r="1517" spans="1:34" x14ac:dyDescent="0.3">
      <c r="A1517">
        <v>1516</v>
      </c>
      <c r="B1517" t="s">
        <v>4069</v>
      </c>
      <c r="C1517" s="4">
        <v>43080</v>
      </c>
      <c r="D1517" s="4">
        <v>43086</v>
      </c>
      <c r="E1517" t="s">
        <v>67</v>
      </c>
      <c r="F1517" t="s">
        <v>4070</v>
      </c>
      <c r="G1517" t="s">
        <v>4071</v>
      </c>
      <c r="H1517" t="s">
        <v>37</v>
      </c>
      <c r="I1517" t="s">
        <v>38</v>
      </c>
      <c r="J1517" t="s">
        <v>166</v>
      </c>
      <c r="K1517" t="s">
        <v>167</v>
      </c>
      <c r="L1517">
        <v>19120</v>
      </c>
      <c r="M1517" t="s">
        <v>168</v>
      </c>
      <c r="N1517" t="s">
        <v>3769</v>
      </c>
      <c r="O1517" t="s">
        <v>43</v>
      </c>
      <c r="P1517" t="s">
        <v>50</v>
      </c>
      <c r="Q1517" t="s">
        <v>3770</v>
      </c>
      <c r="R1517" s="1">
        <v>63.686</v>
      </c>
      <c r="S1517">
        <v>1</v>
      </c>
      <c r="T1517">
        <f t="shared" si="23"/>
        <v>19</v>
      </c>
      <c r="U1517" t="s">
        <v>46</v>
      </c>
      <c r="V1517">
        <v>0.3</v>
      </c>
      <c r="W1517">
        <v>19.105799999999999</v>
      </c>
      <c r="X1517" s="1">
        <v>-19.105799999999999</v>
      </c>
      <c r="Y1517" s="1">
        <v>82.791799999999995</v>
      </c>
      <c r="Z1517" t="s">
        <v>99</v>
      </c>
      <c r="AA1517" s="2">
        <v>-9.0980000000000008</v>
      </c>
      <c r="AB1517" s="3">
        <v>-0.14285714285714288</v>
      </c>
      <c r="AC1517" s="1">
        <v>-53.678199999999997</v>
      </c>
      <c r="AD1517">
        <v>6</v>
      </c>
      <c r="AE1517">
        <v>6</v>
      </c>
      <c r="AF1517" t="s">
        <v>48</v>
      </c>
      <c r="AG1517">
        <v>2017</v>
      </c>
      <c r="AH1517">
        <f>COUNTBLANK(datos[[#This Row],[Row ID]:[Year sales]])</f>
        <v>0</v>
      </c>
    </row>
    <row r="1518" spans="1:34" x14ac:dyDescent="0.3">
      <c r="A1518">
        <v>1517</v>
      </c>
      <c r="B1518" t="s">
        <v>4072</v>
      </c>
      <c r="C1518" s="4">
        <v>43079</v>
      </c>
      <c r="D1518" s="4">
        <v>43083</v>
      </c>
      <c r="E1518" t="s">
        <v>34</v>
      </c>
      <c r="F1518" t="s">
        <v>2249</v>
      </c>
      <c r="G1518" t="s">
        <v>2250</v>
      </c>
      <c r="H1518" t="s">
        <v>37</v>
      </c>
      <c r="I1518" t="s">
        <v>38</v>
      </c>
      <c r="J1518" t="s">
        <v>4073</v>
      </c>
      <c r="K1518" t="s">
        <v>1415</v>
      </c>
      <c r="L1518">
        <v>89031</v>
      </c>
      <c r="M1518" t="s">
        <v>60</v>
      </c>
      <c r="N1518" t="s">
        <v>1920</v>
      </c>
      <c r="O1518" t="s">
        <v>43</v>
      </c>
      <c r="P1518" t="s">
        <v>73</v>
      </c>
      <c r="Q1518" t="s">
        <v>1921</v>
      </c>
      <c r="R1518" s="1">
        <v>1669.6</v>
      </c>
      <c r="S1518">
        <v>4</v>
      </c>
      <c r="T1518">
        <f t="shared" si="23"/>
        <v>17</v>
      </c>
      <c r="U1518" t="s">
        <v>52</v>
      </c>
      <c r="V1518">
        <v>0</v>
      </c>
      <c r="W1518">
        <v>0</v>
      </c>
      <c r="X1518" s="1">
        <v>0</v>
      </c>
      <c r="Y1518" s="1">
        <v>1669.6</v>
      </c>
      <c r="Z1518" t="s">
        <v>53</v>
      </c>
      <c r="AA1518" s="2">
        <v>116.872</v>
      </c>
      <c r="AB1518" s="3">
        <v>7.0000000000000007E-2</v>
      </c>
      <c r="AC1518" s="1">
        <v>-1552.7280000000001</v>
      </c>
      <c r="AD1518">
        <v>4</v>
      </c>
      <c r="AE1518">
        <v>4</v>
      </c>
      <c r="AF1518" t="s">
        <v>48</v>
      </c>
      <c r="AG1518">
        <v>2017</v>
      </c>
      <c r="AH1518">
        <f>COUNTBLANK(datos[[#This Row],[Row ID]:[Year sales]])</f>
        <v>0</v>
      </c>
    </row>
    <row r="1519" spans="1:34" x14ac:dyDescent="0.3">
      <c r="A1519">
        <v>1518</v>
      </c>
      <c r="B1519" t="s">
        <v>4074</v>
      </c>
      <c r="C1519" s="4">
        <v>41673</v>
      </c>
      <c r="D1519" s="4">
        <v>41676</v>
      </c>
      <c r="E1519" t="s">
        <v>34</v>
      </c>
      <c r="F1519" t="s">
        <v>4075</v>
      </c>
      <c r="G1519" t="s">
        <v>4076</v>
      </c>
      <c r="H1519" t="s">
        <v>37</v>
      </c>
      <c r="I1519" t="s">
        <v>38</v>
      </c>
      <c r="J1519" t="s">
        <v>115</v>
      </c>
      <c r="K1519" t="s">
        <v>116</v>
      </c>
      <c r="L1519">
        <v>98105</v>
      </c>
      <c r="M1519" t="s">
        <v>60</v>
      </c>
      <c r="N1519" t="s">
        <v>1110</v>
      </c>
      <c r="O1519" t="s">
        <v>62</v>
      </c>
      <c r="P1519" t="s">
        <v>94</v>
      </c>
      <c r="Q1519" t="s">
        <v>1111</v>
      </c>
      <c r="R1519" s="1">
        <v>83.84</v>
      </c>
      <c r="S1519">
        <v>2</v>
      </c>
      <c r="T1519">
        <f t="shared" si="23"/>
        <v>34</v>
      </c>
      <c r="U1519" t="s">
        <v>46</v>
      </c>
      <c r="V1519">
        <v>0.2</v>
      </c>
      <c r="W1519">
        <v>16.768000000000001</v>
      </c>
      <c r="X1519" s="1">
        <v>-16.768000000000001</v>
      </c>
      <c r="Y1519" s="1">
        <v>100.608</v>
      </c>
      <c r="Z1519" t="s">
        <v>99</v>
      </c>
      <c r="AA1519" s="2">
        <v>27.248000000000001</v>
      </c>
      <c r="AB1519" s="3">
        <v>0.32500000000000001</v>
      </c>
      <c r="AC1519" s="1">
        <v>-39.823999999999998</v>
      </c>
      <c r="AD1519">
        <v>3</v>
      </c>
      <c r="AE1519">
        <v>3</v>
      </c>
      <c r="AF1519" t="s">
        <v>48</v>
      </c>
      <c r="AG1519">
        <v>2014</v>
      </c>
      <c r="AH1519">
        <f>COUNTBLANK(datos[[#This Row],[Row ID]:[Year sales]])</f>
        <v>0</v>
      </c>
    </row>
    <row r="1520" spans="1:34" x14ac:dyDescent="0.3">
      <c r="A1520">
        <v>1519</v>
      </c>
      <c r="B1520" t="s">
        <v>4074</v>
      </c>
      <c r="C1520" s="4">
        <v>41673</v>
      </c>
      <c r="D1520" s="4">
        <v>41676</v>
      </c>
      <c r="E1520" t="s">
        <v>34</v>
      </c>
      <c r="F1520" t="s">
        <v>4075</v>
      </c>
      <c r="G1520" t="s">
        <v>4076</v>
      </c>
      <c r="H1520" t="s">
        <v>37</v>
      </c>
      <c r="I1520" t="s">
        <v>38</v>
      </c>
      <c r="J1520" t="s">
        <v>115</v>
      </c>
      <c r="K1520" t="s">
        <v>116</v>
      </c>
      <c r="L1520">
        <v>98105</v>
      </c>
      <c r="M1520" t="s">
        <v>60</v>
      </c>
      <c r="N1520" t="s">
        <v>2180</v>
      </c>
      <c r="O1520" t="s">
        <v>62</v>
      </c>
      <c r="P1520" t="s">
        <v>94</v>
      </c>
      <c r="Q1520" t="s">
        <v>2181</v>
      </c>
      <c r="R1520" s="1">
        <v>13.272</v>
      </c>
      <c r="S1520">
        <v>3</v>
      </c>
      <c r="T1520">
        <f t="shared" si="23"/>
        <v>33</v>
      </c>
      <c r="U1520" t="s">
        <v>52</v>
      </c>
      <c r="V1520">
        <v>0.2</v>
      </c>
      <c r="W1520">
        <v>2.6544000000000003</v>
      </c>
      <c r="X1520" s="1">
        <v>-2.6543999999999999</v>
      </c>
      <c r="Y1520" s="1">
        <v>15.926400000000001</v>
      </c>
      <c r="Z1520" t="s">
        <v>65</v>
      </c>
      <c r="AA1520" s="2">
        <v>4.3133999999999997</v>
      </c>
      <c r="AB1520" s="3">
        <v>0.32499999999999996</v>
      </c>
      <c r="AC1520" s="1">
        <v>-6.3041999999999998</v>
      </c>
      <c r="AD1520">
        <v>3</v>
      </c>
      <c r="AE1520">
        <v>3</v>
      </c>
      <c r="AF1520" t="s">
        <v>48</v>
      </c>
      <c r="AG1520">
        <v>2014</v>
      </c>
      <c r="AH1520">
        <f>COUNTBLANK(datos[[#This Row],[Row ID]:[Year sales]])</f>
        <v>0</v>
      </c>
    </row>
    <row r="1521" spans="1:34" x14ac:dyDescent="0.3">
      <c r="A1521">
        <v>1520</v>
      </c>
      <c r="B1521" t="s">
        <v>4077</v>
      </c>
      <c r="C1521" s="4">
        <v>42777</v>
      </c>
      <c r="D1521" s="4">
        <v>42780</v>
      </c>
      <c r="E1521" t="s">
        <v>34</v>
      </c>
      <c r="F1521" t="s">
        <v>869</v>
      </c>
      <c r="G1521" t="s">
        <v>870</v>
      </c>
      <c r="H1521" t="s">
        <v>57</v>
      </c>
      <c r="I1521" t="s">
        <v>38</v>
      </c>
      <c r="J1521" t="s">
        <v>147</v>
      </c>
      <c r="K1521" t="s">
        <v>59</v>
      </c>
      <c r="L1521">
        <v>94110</v>
      </c>
      <c r="M1521" t="s">
        <v>60</v>
      </c>
      <c r="N1521" t="s">
        <v>2893</v>
      </c>
      <c r="O1521" t="s">
        <v>62</v>
      </c>
      <c r="P1521" t="s">
        <v>94</v>
      </c>
      <c r="Q1521" t="s">
        <v>2894</v>
      </c>
      <c r="R1521" s="1">
        <v>21.335999999999999</v>
      </c>
      <c r="S1521">
        <v>7</v>
      </c>
      <c r="T1521">
        <f t="shared" si="23"/>
        <v>24</v>
      </c>
      <c r="U1521" t="s">
        <v>75</v>
      </c>
      <c r="V1521">
        <v>0.2</v>
      </c>
      <c r="W1521">
        <v>4.2671999999999999</v>
      </c>
      <c r="X1521" s="1">
        <v>-4.2671999999999999</v>
      </c>
      <c r="Y1521" s="1">
        <v>25.603199999999998</v>
      </c>
      <c r="Z1521" t="s">
        <v>65</v>
      </c>
      <c r="AA1521" s="2">
        <v>7.7343000000000002</v>
      </c>
      <c r="AB1521" s="3">
        <v>0.36250000000000004</v>
      </c>
      <c r="AC1521" s="1">
        <v>-9.3345000000000002</v>
      </c>
      <c r="AD1521">
        <v>3</v>
      </c>
      <c r="AE1521">
        <v>3</v>
      </c>
      <c r="AF1521" t="s">
        <v>48</v>
      </c>
      <c r="AG1521">
        <v>2017</v>
      </c>
      <c r="AH1521">
        <f>COUNTBLANK(datos[[#This Row],[Row ID]:[Year sales]])</f>
        <v>0</v>
      </c>
    </row>
    <row r="1522" spans="1:34" x14ac:dyDescent="0.3">
      <c r="A1522">
        <v>1521</v>
      </c>
      <c r="B1522" t="s">
        <v>4078</v>
      </c>
      <c r="C1522" s="4">
        <v>42841</v>
      </c>
      <c r="D1522" s="4">
        <v>42846</v>
      </c>
      <c r="E1522" t="s">
        <v>67</v>
      </c>
      <c r="F1522" t="s">
        <v>4079</v>
      </c>
      <c r="G1522" t="s">
        <v>4080</v>
      </c>
      <c r="H1522" t="s">
        <v>122</v>
      </c>
      <c r="I1522" t="s">
        <v>38</v>
      </c>
      <c r="J1522" t="s">
        <v>323</v>
      </c>
      <c r="K1522" t="s">
        <v>231</v>
      </c>
      <c r="L1522">
        <v>60610</v>
      </c>
      <c r="M1522" t="s">
        <v>125</v>
      </c>
      <c r="N1522" t="s">
        <v>4081</v>
      </c>
      <c r="O1522" t="s">
        <v>62</v>
      </c>
      <c r="P1522" t="s">
        <v>86</v>
      </c>
      <c r="Q1522" t="s">
        <v>4082</v>
      </c>
      <c r="R1522" s="1">
        <v>16.52</v>
      </c>
      <c r="S1522">
        <v>5</v>
      </c>
      <c r="T1522">
        <f t="shared" si="23"/>
        <v>34</v>
      </c>
      <c r="U1522" t="s">
        <v>75</v>
      </c>
      <c r="V1522">
        <v>0.2</v>
      </c>
      <c r="W1522">
        <v>3.3040000000000003</v>
      </c>
      <c r="X1522" s="1">
        <v>-3.3039999999999998</v>
      </c>
      <c r="Y1522" s="1">
        <v>19.823999999999998</v>
      </c>
      <c r="Z1522" t="s">
        <v>65</v>
      </c>
      <c r="AA1522" s="2">
        <v>2.0649999999999999</v>
      </c>
      <c r="AB1522" s="3">
        <v>0.125</v>
      </c>
      <c r="AC1522" s="1">
        <v>-11.151</v>
      </c>
      <c r="AD1522">
        <v>5</v>
      </c>
      <c r="AE1522">
        <v>5</v>
      </c>
      <c r="AF1522" t="s">
        <v>48</v>
      </c>
      <c r="AG1522">
        <v>2017</v>
      </c>
      <c r="AH1522">
        <f>COUNTBLANK(datos[[#This Row],[Row ID]:[Year sales]])</f>
        <v>0</v>
      </c>
    </row>
    <row r="1523" spans="1:34" x14ac:dyDescent="0.3">
      <c r="A1523">
        <v>1522</v>
      </c>
      <c r="B1523" t="s">
        <v>4083</v>
      </c>
      <c r="C1523" s="4">
        <v>42344</v>
      </c>
      <c r="D1523" s="4">
        <v>42349</v>
      </c>
      <c r="E1523" t="s">
        <v>67</v>
      </c>
      <c r="F1523" t="s">
        <v>4084</v>
      </c>
      <c r="G1523" t="s">
        <v>4085</v>
      </c>
      <c r="H1523" t="s">
        <v>37</v>
      </c>
      <c r="I1523" t="s">
        <v>38</v>
      </c>
      <c r="J1523" t="s">
        <v>1333</v>
      </c>
      <c r="K1523" t="s">
        <v>330</v>
      </c>
      <c r="L1523">
        <v>85705</v>
      </c>
      <c r="M1523" t="s">
        <v>60</v>
      </c>
      <c r="N1523" t="s">
        <v>2331</v>
      </c>
      <c r="O1523" t="s">
        <v>43</v>
      </c>
      <c r="P1523" t="s">
        <v>83</v>
      </c>
      <c r="Q1523" t="s">
        <v>2332</v>
      </c>
      <c r="R1523" s="1">
        <v>206.11199999999999</v>
      </c>
      <c r="S1523">
        <v>6</v>
      </c>
      <c r="T1523">
        <f t="shared" si="23"/>
        <v>27</v>
      </c>
      <c r="U1523" t="s">
        <v>75</v>
      </c>
      <c r="V1523">
        <v>0.2</v>
      </c>
      <c r="W1523">
        <v>41.2224</v>
      </c>
      <c r="X1523" s="1">
        <v>-41.2224</v>
      </c>
      <c r="Y1523" s="1">
        <v>247.33439999999999</v>
      </c>
      <c r="Z1523" t="s">
        <v>47</v>
      </c>
      <c r="AA1523" s="2">
        <v>48.951599999999999</v>
      </c>
      <c r="AB1523" s="3">
        <v>0.23749999999999999</v>
      </c>
      <c r="AC1523" s="1">
        <v>-115.938</v>
      </c>
      <c r="AD1523">
        <v>5</v>
      </c>
      <c r="AE1523">
        <v>5</v>
      </c>
      <c r="AF1523" t="s">
        <v>48</v>
      </c>
      <c r="AG1523">
        <v>2015</v>
      </c>
      <c r="AH1523">
        <f>COUNTBLANK(datos[[#This Row],[Row ID]:[Year sales]])</f>
        <v>0</v>
      </c>
    </row>
    <row r="1524" spans="1:34" x14ac:dyDescent="0.3">
      <c r="A1524">
        <v>1523</v>
      </c>
      <c r="B1524" t="s">
        <v>4083</v>
      </c>
      <c r="C1524" s="4">
        <v>42344</v>
      </c>
      <c r="D1524" s="4">
        <v>42349</v>
      </c>
      <c r="E1524" t="s">
        <v>67</v>
      </c>
      <c r="F1524" t="s">
        <v>4084</v>
      </c>
      <c r="G1524" t="s">
        <v>4085</v>
      </c>
      <c r="H1524" t="s">
        <v>37</v>
      </c>
      <c r="I1524" t="s">
        <v>38</v>
      </c>
      <c r="J1524" t="s">
        <v>1333</v>
      </c>
      <c r="K1524" t="s">
        <v>330</v>
      </c>
      <c r="L1524">
        <v>85705</v>
      </c>
      <c r="M1524" t="s">
        <v>60</v>
      </c>
      <c r="N1524" t="s">
        <v>4086</v>
      </c>
      <c r="O1524" t="s">
        <v>62</v>
      </c>
      <c r="P1524" t="s">
        <v>110</v>
      </c>
      <c r="Q1524" t="s">
        <v>4087</v>
      </c>
      <c r="R1524" s="1">
        <v>19.920000000000002</v>
      </c>
      <c r="S1524">
        <v>5</v>
      </c>
      <c r="T1524">
        <f t="shared" si="23"/>
        <v>22</v>
      </c>
      <c r="U1524" t="s">
        <v>75</v>
      </c>
      <c r="V1524">
        <v>0.2</v>
      </c>
      <c r="W1524">
        <v>3.9840000000000004</v>
      </c>
      <c r="X1524" s="1">
        <v>-3.984</v>
      </c>
      <c r="Y1524" s="1">
        <v>23.904000000000003</v>
      </c>
      <c r="Z1524" t="s">
        <v>65</v>
      </c>
      <c r="AA1524" s="2">
        <v>6.7229999999999999</v>
      </c>
      <c r="AB1524" s="3">
        <v>0.33749999999999997</v>
      </c>
      <c r="AC1524" s="1">
        <v>-9.2129999999999992</v>
      </c>
      <c r="AD1524">
        <v>5</v>
      </c>
      <c r="AE1524">
        <v>5</v>
      </c>
      <c r="AF1524" t="s">
        <v>48</v>
      </c>
      <c r="AG1524">
        <v>2015</v>
      </c>
      <c r="AH1524">
        <f>COUNTBLANK(datos[[#This Row],[Row ID]:[Year sales]])</f>
        <v>0</v>
      </c>
    </row>
    <row r="1525" spans="1:34" x14ac:dyDescent="0.3">
      <c r="A1525">
        <v>1524</v>
      </c>
      <c r="B1525" t="s">
        <v>4083</v>
      </c>
      <c r="C1525" s="4">
        <v>42344</v>
      </c>
      <c r="D1525" s="4">
        <v>42349</v>
      </c>
      <c r="E1525" t="s">
        <v>67</v>
      </c>
      <c r="F1525" t="s">
        <v>4084</v>
      </c>
      <c r="G1525" t="s">
        <v>4085</v>
      </c>
      <c r="H1525" t="s">
        <v>37</v>
      </c>
      <c r="I1525" t="s">
        <v>38</v>
      </c>
      <c r="J1525" t="s">
        <v>1333</v>
      </c>
      <c r="K1525" t="s">
        <v>330</v>
      </c>
      <c r="L1525">
        <v>85705</v>
      </c>
      <c r="M1525" t="s">
        <v>60</v>
      </c>
      <c r="N1525" t="s">
        <v>1344</v>
      </c>
      <c r="O1525" t="s">
        <v>62</v>
      </c>
      <c r="P1525" t="s">
        <v>110</v>
      </c>
      <c r="Q1525" t="s">
        <v>1345</v>
      </c>
      <c r="R1525" s="1">
        <v>198.27199999999999</v>
      </c>
      <c r="S1525">
        <v>8</v>
      </c>
      <c r="T1525">
        <f t="shared" si="23"/>
        <v>32</v>
      </c>
      <c r="U1525" t="s">
        <v>75</v>
      </c>
      <c r="V1525">
        <v>0.2</v>
      </c>
      <c r="W1525">
        <v>39.654400000000003</v>
      </c>
      <c r="X1525" s="1">
        <v>-39.654400000000003</v>
      </c>
      <c r="Y1525" s="1">
        <v>237.9264</v>
      </c>
      <c r="Z1525" t="s">
        <v>47</v>
      </c>
      <c r="AA1525" s="2">
        <v>61.96</v>
      </c>
      <c r="AB1525" s="3">
        <v>0.3125</v>
      </c>
      <c r="AC1525" s="1">
        <v>-96.657600000000002</v>
      </c>
      <c r="AD1525">
        <v>5</v>
      </c>
      <c r="AE1525">
        <v>5</v>
      </c>
      <c r="AF1525" t="s">
        <v>48</v>
      </c>
      <c r="AG1525">
        <v>2015</v>
      </c>
      <c r="AH1525">
        <f>COUNTBLANK(datos[[#This Row],[Row ID]:[Year sales]])</f>
        <v>0</v>
      </c>
    </row>
    <row r="1526" spans="1:34" x14ac:dyDescent="0.3">
      <c r="A1526">
        <v>1525</v>
      </c>
      <c r="B1526" t="s">
        <v>4083</v>
      </c>
      <c r="C1526" s="4">
        <v>42344</v>
      </c>
      <c r="D1526" s="4">
        <v>42349</v>
      </c>
      <c r="E1526" t="s">
        <v>67</v>
      </c>
      <c r="F1526" t="s">
        <v>4084</v>
      </c>
      <c r="G1526" t="s">
        <v>4085</v>
      </c>
      <c r="H1526" t="s">
        <v>37</v>
      </c>
      <c r="I1526" t="s">
        <v>38</v>
      </c>
      <c r="J1526" t="s">
        <v>1333</v>
      </c>
      <c r="K1526" t="s">
        <v>330</v>
      </c>
      <c r="L1526">
        <v>85705</v>
      </c>
      <c r="M1526" t="s">
        <v>60</v>
      </c>
      <c r="N1526" t="s">
        <v>982</v>
      </c>
      <c r="O1526" t="s">
        <v>62</v>
      </c>
      <c r="P1526" t="s">
        <v>77</v>
      </c>
      <c r="Q1526" t="s">
        <v>983</v>
      </c>
      <c r="R1526" s="1">
        <v>247.10400000000001</v>
      </c>
      <c r="S1526">
        <v>6</v>
      </c>
      <c r="T1526">
        <f t="shared" si="23"/>
        <v>31</v>
      </c>
      <c r="U1526" t="s">
        <v>75</v>
      </c>
      <c r="V1526">
        <v>0.2</v>
      </c>
      <c r="W1526">
        <v>49.420800000000007</v>
      </c>
      <c r="X1526" s="1">
        <v>-49.4208</v>
      </c>
      <c r="Y1526" s="1">
        <v>296.52480000000003</v>
      </c>
      <c r="Z1526" t="s">
        <v>47</v>
      </c>
      <c r="AA1526" s="2">
        <v>-58.687199999999997</v>
      </c>
      <c r="AB1526" s="3">
        <v>-0.23749999999999999</v>
      </c>
      <c r="AC1526" s="1">
        <v>-256.37040000000002</v>
      </c>
      <c r="AD1526">
        <v>5</v>
      </c>
      <c r="AE1526">
        <v>5</v>
      </c>
      <c r="AF1526" t="s">
        <v>48</v>
      </c>
      <c r="AG1526">
        <v>2015</v>
      </c>
      <c r="AH1526">
        <f>COUNTBLANK(datos[[#This Row],[Row ID]:[Year sales]])</f>
        <v>0</v>
      </c>
    </row>
    <row r="1527" spans="1:34" x14ac:dyDescent="0.3">
      <c r="A1527">
        <v>1526</v>
      </c>
      <c r="B1527" t="s">
        <v>4083</v>
      </c>
      <c r="C1527" s="4">
        <v>42344</v>
      </c>
      <c r="D1527" s="4">
        <v>42349</v>
      </c>
      <c r="E1527" t="s">
        <v>67</v>
      </c>
      <c r="F1527" t="s">
        <v>4084</v>
      </c>
      <c r="G1527" t="s">
        <v>4085</v>
      </c>
      <c r="H1527" t="s">
        <v>37</v>
      </c>
      <c r="I1527" t="s">
        <v>38</v>
      </c>
      <c r="J1527" t="s">
        <v>1333</v>
      </c>
      <c r="K1527" t="s">
        <v>330</v>
      </c>
      <c r="L1527">
        <v>85705</v>
      </c>
      <c r="M1527" t="s">
        <v>60</v>
      </c>
      <c r="N1527" t="s">
        <v>195</v>
      </c>
      <c r="O1527" t="s">
        <v>62</v>
      </c>
      <c r="P1527" t="s">
        <v>86</v>
      </c>
      <c r="Q1527" t="s">
        <v>196</v>
      </c>
      <c r="R1527" s="1">
        <v>86.304000000000002</v>
      </c>
      <c r="S1527">
        <v>6</v>
      </c>
      <c r="T1527">
        <f t="shared" si="23"/>
        <v>30</v>
      </c>
      <c r="U1527" t="s">
        <v>75</v>
      </c>
      <c r="V1527">
        <v>0.2</v>
      </c>
      <c r="W1527">
        <v>17.2608</v>
      </c>
      <c r="X1527" s="1">
        <v>-17.2608</v>
      </c>
      <c r="Y1527" s="1">
        <v>103.56480000000001</v>
      </c>
      <c r="Z1527" t="s">
        <v>99</v>
      </c>
      <c r="AA1527" s="2">
        <v>9.7091999999999992</v>
      </c>
      <c r="AB1527" s="3">
        <v>0.11249999999999999</v>
      </c>
      <c r="AC1527" s="1">
        <v>-59.334000000000003</v>
      </c>
      <c r="AD1527">
        <v>5</v>
      </c>
      <c r="AE1527">
        <v>5</v>
      </c>
      <c r="AF1527" t="s">
        <v>48</v>
      </c>
      <c r="AG1527">
        <v>2015</v>
      </c>
      <c r="AH1527">
        <f>COUNTBLANK(datos[[#This Row],[Row ID]:[Year sales]])</f>
        <v>0</v>
      </c>
    </row>
    <row r="1528" spans="1:34" x14ac:dyDescent="0.3">
      <c r="A1528">
        <v>1527</v>
      </c>
      <c r="B1528" t="s">
        <v>4088</v>
      </c>
      <c r="C1528" s="4">
        <v>42573</v>
      </c>
      <c r="D1528" s="4">
        <v>42578</v>
      </c>
      <c r="E1528" t="s">
        <v>67</v>
      </c>
      <c r="F1528" t="s">
        <v>1477</v>
      </c>
      <c r="G1528" t="s">
        <v>1478</v>
      </c>
      <c r="H1528" t="s">
        <v>37</v>
      </c>
      <c r="I1528" t="s">
        <v>38</v>
      </c>
      <c r="J1528" t="s">
        <v>4089</v>
      </c>
      <c r="K1528" t="s">
        <v>167</v>
      </c>
      <c r="L1528">
        <v>18103</v>
      </c>
      <c r="M1528" t="s">
        <v>168</v>
      </c>
      <c r="N1528" t="s">
        <v>4090</v>
      </c>
      <c r="O1528" t="s">
        <v>62</v>
      </c>
      <c r="P1528" t="s">
        <v>86</v>
      </c>
      <c r="Q1528" t="s">
        <v>4091</v>
      </c>
      <c r="R1528" s="1">
        <v>4.16</v>
      </c>
      <c r="S1528">
        <v>2</v>
      </c>
      <c r="T1528">
        <f t="shared" si="23"/>
        <v>8</v>
      </c>
      <c r="U1528" t="s">
        <v>46</v>
      </c>
      <c r="V1528">
        <v>0.2</v>
      </c>
      <c r="W1528">
        <v>0.83200000000000007</v>
      </c>
      <c r="X1528" s="1">
        <v>-0.83199999999999996</v>
      </c>
      <c r="Y1528" s="1">
        <v>4.992</v>
      </c>
      <c r="Z1528" t="s">
        <v>65</v>
      </c>
      <c r="AA1528" s="2">
        <v>0.36399999999999999</v>
      </c>
      <c r="AB1528" s="3">
        <v>8.7499999999999994E-2</v>
      </c>
      <c r="AC1528" s="1">
        <v>-2.964</v>
      </c>
      <c r="AD1528">
        <v>5</v>
      </c>
      <c r="AE1528">
        <v>5</v>
      </c>
      <c r="AF1528" t="s">
        <v>48</v>
      </c>
      <c r="AG1528">
        <v>2016</v>
      </c>
      <c r="AH1528">
        <f>COUNTBLANK(datos[[#This Row],[Row ID]:[Year sales]])</f>
        <v>0</v>
      </c>
    </row>
    <row r="1529" spans="1:34" x14ac:dyDescent="0.3">
      <c r="A1529">
        <v>1528</v>
      </c>
      <c r="B1529" t="s">
        <v>4088</v>
      </c>
      <c r="C1529" s="4">
        <v>42573</v>
      </c>
      <c r="D1529" s="4">
        <v>42578</v>
      </c>
      <c r="E1529" t="s">
        <v>67</v>
      </c>
      <c r="F1529" t="s">
        <v>1477</v>
      </c>
      <c r="G1529" t="s">
        <v>1478</v>
      </c>
      <c r="H1529" t="s">
        <v>37</v>
      </c>
      <c r="I1529" t="s">
        <v>38</v>
      </c>
      <c r="J1529" t="s">
        <v>4089</v>
      </c>
      <c r="K1529" t="s">
        <v>167</v>
      </c>
      <c r="L1529">
        <v>18103</v>
      </c>
      <c r="M1529" t="s">
        <v>168</v>
      </c>
      <c r="N1529" t="s">
        <v>4092</v>
      </c>
      <c r="O1529" t="s">
        <v>43</v>
      </c>
      <c r="P1529" t="s">
        <v>83</v>
      </c>
      <c r="Q1529" t="s">
        <v>4093</v>
      </c>
      <c r="R1529" s="1">
        <v>11.648</v>
      </c>
      <c r="S1529">
        <v>2</v>
      </c>
      <c r="T1529">
        <f t="shared" si="23"/>
        <v>27</v>
      </c>
      <c r="U1529" t="s">
        <v>46</v>
      </c>
      <c r="V1529">
        <v>0.2</v>
      </c>
      <c r="W1529">
        <v>2.3296000000000001</v>
      </c>
      <c r="X1529" s="1">
        <v>-2.3296000000000001</v>
      </c>
      <c r="Y1529" s="1">
        <v>13.977599999999999</v>
      </c>
      <c r="Z1529" t="s">
        <v>65</v>
      </c>
      <c r="AA1529" s="2">
        <v>3.3488000000000002</v>
      </c>
      <c r="AB1529" s="3">
        <v>0.28750000000000003</v>
      </c>
      <c r="AC1529" s="1">
        <v>-5.9695999999999998</v>
      </c>
      <c r="AD1529">
        <v>5</v>
      </c>
      <c r="AE1529">
        <v>5</v>
      </c>
      <c r="AF1529" t="s">
        <v>48</v>
      </c>
      <c r="AG1529">
        <v>2016</v>
      </c>
      <c r="AH1529">
        <f>COUNTBLANK(datos[[#This Row],[Row ID]:[Year sales]])</f>
        <v>0</v>
      </c>
    </row>
    <row r="1530" spans="1:34" x14ac:dyDescent="0.3">
      <c r="A1530">
        <v>1529</v>
      </c>
      <c r="B1530" t="s">
        <v>4094</v>
      </c>
      <c r="C1530" s="4">
        <v>42315</v>
      </c>
      <c r="D1530" s="4">
        <v>42318</v>
      </c>
      <c r="E1530" t="s">
        <v>34</v>
      </c>
      <c r="F1530" t="s">
        <v>2540</v>
      </c>
      <c r="G1530" t="s">
        <v>2541</v>
      </c>
      <c r="H1530" t="s">
        <v>57</v>
      </c>
      <c r="I1530" t="s">
        <v>38</v>
      </c>
      <c r="J1530" t="s">
        <v>627</v>
      </c>
      <c r="K1530" t="s">
        <v>265</v>
      </c>
      <c r="L1530">
        <v>19711</v>
      </c>
      <c r="M1530" t="s">
        <v>168</v>
      </c>
      <c r="N1530" t="s">
        <v>4095</v>
      </c>
      <c r="O1530" t="s">
        <v>62</v>
      </c>
      <c r="P1530" t="s">
        <v>289</v>
      </c>
      <c r="Q1530" t="s">
        <v>4096</v>
      </c>
      <c r="R1530" s="1">
        <v>26.18</v>
      </c>
      <c r="S1530">
        <v>7</v>
      </c>
      <c r="T1530">
        <f t="shared" si="23"/>
        <v>16</v>
      </c>
      <c r="U1530" t="s">
        <v>75</v>
      </c>
      <c r="V1530">
        <v>0</v>
      </c>
      <c r="W1530">
        <v>0</v>
      </c>
      <c r="X1530" s="1">
        <v>0</v>
      </c>
      <c r="Y1530" s="1">
        <v>26.18</v>
      </c>
      <c r="Z1530" t="s">
        <v>65</v>
      </c>
      <c r="AA1530" s="2">
        <v>0.52359999999999995</v>
      </c>
      <c r="AB1530" s="3">
        <v>1.9999999999999997E-2</v>
      </c>
      <c r="AC1530" s="1">
        <v>-25.656400000000001</v>
      </c>
      <c r="AD1530">
        <v>3</v>
      </c>
      <c r="AE1530">
        <v>3</v>
      </c>
      <c r="AF1530" t="s">
        <v>48</v>
      </c>
      <c r="AG1530">
        <v>2015</v>
      </c>
      <c r="AH1530">
        <f>COUNTBLANK(datos[[#This Row],[Row ID]:[Year sales]])</f>
        <v>0</v>
      </c>
    </row>
    <row r="1531" spans="1:34" x14ac:dyDescent="0.3">
      <c r="A1531">
        <v>1530</v>
      </c>
      <c r="B1531" t="s">
        <v>4094</v>
      </c>
      <c r="C1531" s="4">
        <v>42315</v>
      </c>
      <c r="D1531" s="4">
        <v>42318</v>
      </c>
      <c r="E1531" t="s">
        <v>34</v>
      </c>
      <c r="F1531" t="s">
        <v>2540</v>
      </c>
      <c r="G1531" t="s">
        <v>2541</v>
      </c>
      <c r="H1531" t="s">
        <v>57</v>
      </c>
      <c r="I1531" t="s">
        <v>38</v>
      </c>
      <c r="J1531" t="s">
        <v>627</v>
      </c>
      <c r="K1531" t="s">
        <v>265</v>
      </c>
      <c r="L1531">
        <v>19711</v>
      </c>
      <c r="M1531" t="s">
        <v>168</v>
      </c>
      <c r="N1531" t="s">
        <v>4097</v>
      </c>
      <c r="O1531" t="s">
        <v>62</v>
      </c>
      <c r="P1531" t="s">
        <v>110</v>
      </c>
      <c r="Q1531" t="s">
        <v>4098</v>
      </c>
      <c r="R1531" s="1">
        <v>7.3</v>
      </c>
      <c r="S1531">
        <v>2</v>
      </c>
      <c r="T1531">
        <f t="shared" si="23"/>
        <v>5</v>
      </c>
      <c r="U1531" t="s">
        <v>46</v>
      </c>
      <c r="V1531">
        <v>0</v>
      </c>
      <c r="W1531">
        <v>0</v>
      </c>
      <c r="X1531" s="1">
        <v>0</v>
      </c>
      <c r="Y1531" s="1">
        <v>7.3</v>
      </c>
      <c r="Z1531" t="s">
        <v>65</v>
      </c>
      <c r="AA1531" s="2">
        <v>3.431</v>
      </c>
      <c r="AB1531" s="3">
        <v>0.47000000000000003</v>
      </c>
      <c r="AC1531" s="1">
        <v>-3.8690000000000002</v>
      </c>
      <c r="AD1531">
        <v>3</v>
      </c>
      <c r="AE1531">
        <v>3</v>
      </c>
      <c r="AF1531" t="s">
        <v>48</v>
      </c>
      <c r="AG1531">
        <v>2015</v>
      </c>
      <c r="AH1531">
        <f>COUNTBLANK(datos[[#This Row],[Row ID]:[Year sales]])</f>
        <v>0</v>
      </c>
    </row>
    <row r="1532" spans="1:34" x14ac:dyDescent="0.3">
      <c r="A1532">
        <v>1531</v>
      </c>
      <c r="B1532" t="s">
        <v>4099</v>
      </c>
      <c r="C1532" s="4">
        <v>42089</v>
      </c>
      <c r="D1532" s="4">
        <v>42094</v>
      </c>
      <c r="E1532" t="s">
        <v>67</v>
      </c>
      <c r="F1532" t="s">
        <v>2464</v>
      </c>
      <c r="G1532" t="s">
        <v>2465</v>
      </c>
      <c r="H1532" t="s">
        <v>57</v>
      </c>
      <c r="I1532" t="s">
        <v>38</v>
      </c>
      <c r="J1532" t="s">
        <v>1442</v>
      </c>
      <c r="K1532" t="s">
        <v>71</v>
      </c>
      <c r="L1532">
        <v>33142</v>
      </c>
      <c r="M1532" t="s">
        <v>41</v>
      </c>
      <c r="N1532" t="s">
        <v>4100</v>
      </c>
      <c r="O1532" t="s">
        <v>62</v>
      </c>
      <c r="P1532" t="s">
        <v>110</v>
      </c>
      <c r="Q1532" t="s">
        <v>4101</v>
      </c>
      <c r="R1532" s="1">
        <v>74.352000000000004</v>
      </c>
      <c r="S1532">
        <v>3</v>
      </c>
      <c r="T1532">
        <f t="shared" si="23"/>
        <v>41</v>
      </c>
      <c r="U1532" t="s">
        <v>52</v>
      </c>
      <c r="V1532">
        <v>0.2</v>
      </c>
      <c r="W1532">
        <v>14.870400000000002</v>
      </c>
      <c r="X1532" s="1">
        <v>-14.8704</v>
      </c>
      <c r="Y1532" s="1">
        <v>89.222400000000007</v>
      </c>
      <c r="Z1532" t="s">
        <v>99</v>
      </c>
      <c r="AA1532" s="2">
        <v>23.234999999999999</v>
      </c>
      <c r="AB1532" s="3">
        <v>0.3125</v>
      </c>
      <c r="AC1532" s="1">
        <v>-36.246600000000001</v>
      </c>
      <c r="AD1532">
        <v>5</v>
      </c>
      <c r="AE1532">
        <v>5</v>
      </c>
      <c r="AF1532" t="s">
        <v>48</v>
      </c>
      <c r="AG1532">
        <v>2015</v>
      </c>
      <c r="AH1532">
        <f>COUNTBLANK(datos[[#This Row],[Row ID]:[Year sales]])</f>
        <v>0</v>
      </c>
    </row>
    <row r="1533" spans="1:34" x14ac:dyDescent="0.3">
      <c r="A1533">
        <v>1532</v>
      </c>
      <c r="B1533" t="s">
        <v>4102</v>
      </c>
      <c r="C1533" s="4">
        <v>42978</v>
      </c>
      <c r="D1533" s="4">
        <v>42983</v>
      </c>
      <c r="E1533" t="s">
        <v>67</v>
      </c>
      <c r="F1533" t="s">
        <v>1937</v>
      </c>
      <c r="G1533" t="s">
        <v>1938</v>
      </c>
      <c r="H1533" t="s">
        <v>37</v>
      </c>
      <c r="I1533" t="s">
        <v>38</v>
      </c>
      <c r="J1533" t="s">
        <v>4103</v>
      </c>
      <c r="K1533" t="s">
        <v>330</v>
      </c>
      <c r="L1533">
        <v>85281</v>
      </c>
      <c r="M1533" t="s">
        <v>60</v>
      </c>
      <c r="N1533" t="s">
        <v>4104</v>
      </c>
      <c r="O1533" t="s">
        <v>62</v>
      </c>
      <c r="P1533" t="s">
        <v>77</v>
      </c>
      <c r="Q1533" t="s">
        <v>4105</v>
      </c>
      <c r="R1533" s="1">
        <v>10.744</v>
      </c>
      <c r="S1533">
        <v>1</v>
      </c>
      <c r="T1533">
        <f t="shared" si="23"/>
        <v>22</v>
      </c>
      <c r="U1533" t="s">
        <v>46</v>
      </c>
      <c r="V1533">
        <v>0.2</v>
      </c>
      <c r="W1533">
        <v>2.1488</v>
      </c>
      <c r="X1533" s="1">
        <v>-2.1488</v>
      </c>
      <c r="Y1533" s="1">
        <v>12.892799999999999</v>
      </c>
      <c r="Z1533" t="s">
        <v>65</v>
      </c>
      <c r="AA1533" s="2">
        <v>0.80579999999999996</v>
      </c>
      <c r="AB1533" s="3">
        <v>7.4999999999999997E-2</v>
      </c>
      <c r="AC1533" s="1">
        <v>-7.7893999999999997</v>
      </c>
      <c r="AD1533">
        <v>5</v>
      </c>
      <c r="AE1533">
        <v>5</v>
      </c>
      <c r="AF1533" t="s">
        <v>48</v>
      </c>
      <c r="AG1533">
        <v>2017</v>
      </c>
      <c r="AH1533">
        <f>COUNTBLANK(datos[[#This Row],[Row ID]:[Year sales]])</f>
        <v>0</v>
      </c>
    </row>
    <row r="1534" spans="1:34" x14ac:dyDescent="0.3">
      <c r="A1534">
        <v>1533</v>
      </c>
      <c r="B1534" t="s">
        <v>4102</v>
      </c>
      <c r="C1534" s="4">
        <v>42978</v>
      </c>
      <c r="D1534" s="4">
        <v>42983</v>
      </c>
      <c r="E1534" t="s">
        <v>67</v>
      </c>
      <c r="F1534" t="s">
        <v>1937</v>
      </c>
      <c r="G1534" t="s">
        <v>1938</v>
      </c>
      <c r="H1534" t="s">
        <v>37</v>
      </c>
      <c r="I1534" t="s">
        <v>38</v>
      </c>
      <c r="J1534" t="s">
        <v>4103</v>
      </c>
      <c r="K1534" t="s">
        <v>330</v>
      </c>
      <c r="L1534">
        <v>85281</v>
      </c>
      <c r="M1534" t="s">
        <v>60</v>
      </c>
      <c r="N1534" t="s">
        <v>889</v>
      </c>
      <c r="O1534" t="s">
        <v>62</v>
      </c>
      <c r="P1534" t="s">
        <v>289</v>
      </c>
      <c r="Q1534" t="s">
        <v>890</v>
      </c>
      <c r="R1534" s="1">
        <v>8.3759999999999994</v>
      </c>
      <c r="S1534">
        <v>3</v>
      </c>
      <c r="T1534">
        <f t="shared" si="23"/>
        <v>30</v>
      </c>
      <c r="U1534" t="s">
        <v>52</v>
      </c>
      <c r="V1534">
        <v>0.2</v>
      </c>
      <c r="W1534">
        <v>1.6752</v>
      </c>
      <c r="X1534" s="1">
        <v>-1.6752</v>
      </c>
      <c r="Y1534" s="1">
        <v>10.0512</v>
      </c>
      <c r="Z1534" t="s">
        <v>65</v>
      </c>
      <c r="AA1534" s="2">
        <v>2.7222</v>
      </c>
      <c r="AB1534" s="3">
        <v>0.32500000000000001</v>
      </c>
      <c r="AC1534" s="1">
        <v>-3.9786000000000001</v>
      </c>
      <c r="AD1534">
        <v>5</v>
      </c>
      <c r="AE1534">
        <v>5</v>
      </c>
      <c r="AF1534" t="s">
        <v>48</v>
      </c>
      <c r="AG1534">
        <v>2017</v>
      </c>
      <c r="AH1534">
        <f>COUNTBLANK(datos[[#This Row],[Row ID]:[Year sales]])</f>
        <v>0</v>
      </c>
    </row>
    <row r="1535" spans="1:34" x14ac:dyDescent="0.3">
      <c r="A1535">
        <v>1534</v>
      </c>
      <c r="B1535" t="s">
        <v>4106</v>
      </c>
      <c r="C1535" s="4">
        <v>42708</v>
      </c>
      <c r="D1535" s="4">
        <v>42712</v>
      </c>
      <c r="E1535" t="s">
        <v>67</v>
      </c>
      <c r="F1535" t="s">
        <v>1947</v>
      </c>
      <c r="G1535" t="s">
        <v>1948</v>
      </c>
      <c r="H1535" t="s">
        <v>57</v>
      </c>
      <c r="I1535" t="s">
        <v>38</v>
      </c>
      <c r="J1535" t="s">
        <v>286</v>
      </c>
      <c r="K1535" t="s">
        <v>287</v>
      </c>
      <c r="L1535">
        <v>10035</v>
      </c>
      <c r="M1535" t="s">
        <v>168</v>
      </c>
      <c r="N1535" t="s">
        <v>4107</v>
      </c>
      <c r="O1535" t="s">
        <v>62</v>
      </c>
      <c r="P1535" t="s">
        <v>77</v>
      </c>
      <c r="Q1535" t="s">
        <v>4108</v>
      </c>
      <c r="R1535" s="1">
        <v>212.88</v>
      </c>
      <c r="S1535">
        <v>6</v>
      </c>
      <c r="T1535">
        <f t="shared" si="23"/>
        <v>7</v>
      </c>
      <c r="U1535" t="s">
        <v>75</v>
      </c>
      <c r="V1535">
        <v>0</v>
      </c>
      <c r="W1535">
        <v>0</v>
      </c>
      <c r="X1535" s="1">
        <v>0</v>
      </c>
      <c r="Y1535" s="1">
        <v>212.88</v>
      </c>
      <c r="Z1535" t="s">
        <v>47</v>
      </c>
      <c r="AA1535" s="2">
        <v>0</v>
      </c>
      <c r="AB1535" s="3">
        <v>0</v>
      </c>
      <c r="AC1535" s="1">
        <v>-212.88</v>
      </c>
      <c r="AD1535">
        <v>4</v>
      </c>
      <c r="AE1535">
        <v>4</v>
      </c>
      <c r="AF1535" t="s">
        <v>48</v>
      </c>
      <c r="AG1535">
        <v>2016</v>
      </c>
      <c r="AH1535">
        <f>COUNTBLANK(datos[[#This Row],[Row ID]:[Year sales]])</f>
        <v>0</v>
      </c>
    </row>
    <row r="1536" spans="1:34" x14ac:dyDescent="0.3">
      <c r="A1536">
        <v>1535</v>
      </c>
      <c r="B1536" t="s">
        <v>4109</v>
      </c>
      <c r="C1536" s="4">
        <v>42776</v>
      </c>
      <c r="D1536" s="4">
        <v>42780</v>
      </c>
      <c r="E1536" t="s">
        <v>67</v>
      </c>
      <c r="F1536" t="s">
        <v>4110</v>
      </c>
      <c r="G1536" t="s">
        <v>4111</v>
      </c>
      <c r="H1536" t="s">
        <v>122</v>
      </c>
      <c r="I1536" t="s">
        <v>38</v>
      </c>
      <c r="J1536" t="s">
        <v>4112</v>
      </c>
      <c r="K1536" t="s">
        <v>59</v>
      </c>
      <c r="L1536">
        <v>92677</v>
      </c>
      <c r="M1536" t="s">
        <v>60</v>
      </c>
      <c r="N1536" t="s">
        <v>2256</v>
      </c>
      <c r="O1536" t="s">
        <v>43</v>
      </c>
      <c r="P1536" t="s">
        <v>44</v>
      </c>
      <c r="Q1536" t="s">
        <v>2257</v>
      </c>
      <c r="R1536" s="1">
        <v>203.983</v>
      </c>
      <c r="S1536">
        <v>2</v>
      </c>
      <c r="T1536">
        <f t="shared" si="23"/>
        <v>34</v>
      </c>
      <c r="U1536" t="s">
        <v>46</v>
      </c>
      <c r="V1536">
        <v>0.15</v>
      </c>
      <c r="W1536">
        <v>30.597449999999998</v>
      </c>
      <c r="X1536" s="1">
        <v>-30.597449999999998</v>
      </c>
      <c r="Y1536" s="1">
        <v>234.58045000000001</v>
      </c>
      <c r="Z1536" t="s">
        <v>47</v>
      </c>
      <c r="AA1536" s="2">
        <v>16.7986</v>
      </c>
      <c r="AB1536" s="3">
        <v>8.2352941176470587E-2</v>
      </c>
      <c r="AC1536" s="1">
        <v>-156.58695</v>
      </c>
      <c r="AD1536">
        <v>4</v>
      </c>
      <c r="AE1536">
        <v>4</v>
      </c>
      <c r="AF1536" t="s">
        <v>48</v>
      </c>
      <c r="AG1536">
        <v>2017</v>
      </c>
      <c r="AH1536">
        <f>COUNTBLANK(datos[[#This Row],[Row ID]:[Year sales]])</f>
        <v>0</v>
      </c>
    </row>
    <row r="1537" spans="1:34" x14ac:dyDescent="0.3">
      <c r="A1537">
        <v>1536</v>
      </c>
      <c r="B1537" t="s">
        <v>4113</v>
      </c>
      <c r="C1537" s="4">
        <v>42672</v>
      </c>
      <c r="D1537" s="4">
        <v>42676</v>
      </c>
      <c r="E1537" t="s">
        <v>67</v>
      </c>
      <c r="F1537" t="s">
        <v>4114</v>
      </c>
      <c r="G1537" t="s">
        <v>4115</v>
      </c>
      <c r="H1537" t="s">
        <v>57</v>
      </c>
      <c r="I1537" t="s">
        <v>38</v>
      </c>
      <c r="J1537" t="s">
        <v>4116</v>
      </c>
      <c r="K1537" t="s">
        <v>810</v>
      </c>
      <c r="L1537">
        <v>8302</v>
      </c>
      <c r="M1537" t="s">
        <v>168</v>
      </c>
      <c r="N1537" t="s">
        <v>4117</v>
      </c>
      <c r="O1537" t="s">
        <v>62</v>
      </c>
      <c r="P1537" t="s">
        <v>77</v>
      </c>
      <c r="Q1537" t="s">
        <v>4118</v>
      </c>
      <c r="R1537" s="1">
        <v>40.74</v>
      </c>
      <c r="S1537">
        <v>3</v>
      </c>
      <c r="T1537">
        <f t="shared" si="23"/>
        <v>24</v>
      </c>
      <c r="U1537" t="s">
        <v>52</v>
      </c>
      <c r="V1537">
        <v>0</v>
      </c>
      <c r="W1537">
        <v>0</v>
      </c>
      <c r="X1537" s="1">
        <v>0</v>
      </c>
      <c r="Y1537" s="1">
        <v>40.74</v>
      </c>
      <c r="Z1537" t="s">
        <v>65</v>
      </c>
      <c r="AA1537" s="2">
        <v>0.40739999999999998</v>
      </c>
      <c r="AB1537" s="3">
        <v>9.9999999999999985E-3</v>
      </c>
      <c r="AC1537" s="1">
        <v>-40.332599999999999</v>
      </c>
      <c r="AD1537">
        <v>4</v>
      </c>
      <c r="AE1537">
        <v>4</v>
      </c>
      <c r="AF1537" t="s">
        <v>48</v>
      </c>
      <c r="AG1537">
        <v>2016</v>
      </c>
      <c r="AH1537">
        <f>COUNTBLANK(datos[[#This Row],[Row ID]:[Year sales]])</f>
        <v>0</v>
      </c>
    </row>
    <row r="1538" spans="1:34" x14ac:dyDescent="0.3">
      <c r="A1538">
        <v>1537</v>
      </c>
      <c r="B1538" t="s">
        <v>4113</v>
      </c>
      <c r="C1538" s="4">
        <v>42672</v>
      </c>
      <c r="D1538" s="4">
        <v>42676</v>
      </c>
      <c r="E1538" t="s">
        <v>67</v>
      </c>
      <c r="F1538" t="s">
        <v>4114</v>
      </c>
      <c r="G1538" t="s">
        <v>4115</v>
      </c>
      <c r="H1538" t="s">
        <v>57</v>
      </c>
      <c r="I1538" t="s">
        <v>38</v>
      </c>
      <c r="J1538" t="s">
        <v>4116</v>
      </c>
      <c r="K1538" t="s">
        <v>810</v>
      </c>
      <c r="L1538">
        <v>8302</v>
      </c>
      <c r="M1538" t="s">
        <v>168</v>
      </c>
      <c r="N1538" t="s">
        <v>4119</v>
      </c>
      <c r="O1538" t="s">
        <v>62</v>
      </c>
      <c r="P1538" t="s">
        <v>97</v>
      </c>
      <c r="Q1538" t="s">
        <v>4120</v>
      </c>
      <c r="R1538" s="1">
        <v>11.67</v>
      </c>
      <c r="S1538">
        <v>3</v>
      </c>
      <c r="T1538">
        <f t="shared" ref="T1538:T1601" si="24">SUMIF(Q:Q, Q1538, S:S)</f>
        <v>17</v>
      </c>
      <c r="U1538" t="s">
        <v>52</v>
      </c>
      <c r="V1538">
        <v>0</v>
      </c>
      <c r="W1538">
        <v>0</v>
      </c>
      <c r="X1538" s="1">
        <v>0</v>
      </c>
      <c r="Y1538" s="1">
        <v>11.67</v>
      </c>
      <c r="Z1538" t="s">
        <v>65</v>
      </c>
      <c r="AA1538" s="2">
        <v>3.0341999999999998</v>
      </c>
      <c r="AB1538" s="3">
        <v>0.26</v>
      </c>
      <c r="AC1538" s="1">
        <v>-8.6357999999999997</v>
      </c>
      <c r="AD1538">
        <v>4</v>
      </c>
      <c r="AE1538">
        <v>4</v>
      </c>
      <c r="AF1538" t="s">
        <v>48</v>
      </c>
      <c r="AG1538">
        <v>2016</v>
      </c>
      <c r="AH1538">
        <f>COUNTBLANK(datos[[#This Row],[Row ID]:[Year sales]])</f>
        <v>0</v>
      </c>
    </row>
    <row r="1539" spans="1:34" x14ac:dyDescent="0.3">
      <c r="A1539">
        <v>1538</v>
      </c>
      <c r="B1539" t="s">
        <v>4121</v>
      </c>
      <c r="C1539" s="4">
        <v>42993</v>
      </c>
      <c r="D1539" s="4">
        <v>42995</v>
      </c>
      <c r="E1539" t="s">
        <v>34</v>
      </c>
      <c r="F1539" t="s">
        <v>4122</v>
      </c>
      <c r="G1539" t="s">
        <v>4123</v>
      </c>
      <c r="H1539" t="s">
        <v>37</v>
      </c>
      <c r="I1539" t="s">
        <v>38</v>
      </c>
      <c r="J1539" t="s">
        <v>4124</v>
      </c>
      <c r="K1539" t="s">
        <v>1267</v>
      </c>
      <c r="L1539">
        <v>2149</v>
      </c>
      <c r="M1539" t="s">
        <v>168</v>
      </c>
      <c r="N1539" t="s">
        <v>3466</v>
      </c>
      <c r="O1539" t="s">
        <v>90</v>
      </c>
      <c r="P1539" t="s">
        <v>91</v>
      </c>
      <c r="Q1539" t="s">
        <v>3467</v>
      </c>
      <c r="R1539" s="1">
        <v>39.99</v>
      </c>
      <c r="S1539">
        <v>1</v>
      </c>
      <c r="T1539">
        <f t="shared" si="24"/>
        <v>15</v>
      </c>
      <c r="U1539" t="s">
        <v>46</v>
      </c>
      <c r="V1539">
        <v>0</v>
      </c>
      <c r="W1539">
        <v>0</v>
      </c>
      <c r="X1539" s="1">
        <v>0</v>
      </c>
      <c r="Y1539" s="1">
        <v>39.99</v>
      </c>
      <c r="Z1539" t="s">
        <v>65</v>
      </c>
      <c r="AA1539" s="2">
        <v>11.597099999999999</v>
      </c>
      <c r="AB1539" s="3">
        <v>0.28999999999999998</v>
      </c>
      <c r="AC1539" s="1">
        <v>-28.392900000000001</v>
      </c>
      <c r="AD1539">
        <v>2</v>
      </c>
      <c r="AE1539">
        <v>2</v>
      </c>
      <c r="AF1539" t="s">
        <v>48</v>
      </c>
      <c r="AG1539">
        <v>2017</v>
      </c>
      <c r="AH1539">
        <f>COUNTBLANK(datos[[#This Row],[Row ID]:[Year sales]])</f>
        <v>0</v>
      </c>
    </row>
    <row r="1540" spans="1:34" x14ac:dyDescent="0.3">
      <c r="A1540">
        <v>1539</v>
      </c>
      <c r="B1540" t="s">
        <v>4121</v>
      </c>
      <c r="C1540" s="4">
        <v>42993</v>
      </c>
      <c r="D1540" s="4">
        <v>42995</v>
      </c>
      <c r="E1540" t="s">
        <v>34</v>
      </c>
      <c r="F1540" t="s">
        <v>4122</v>
      </c>
      <c r="G1540" t="s">
        <v>4123</v>
      </c>
      <c r="H1540" t="s">
        <v>37</v>
      </c>
      <c r="I1540" t="s">
        <v>38</v>
      </c>
      <c r="J1540" t="s">
        <v>4124</v>
      </c>
      <c r="K1540" t="s">
        <v>1267</v>
      </c>
      <c r="L1540">
        <v>2149</v>
      </c>
      <c r="M1540" t="s">
        <v>168</v>
      </c>
      <c r="N1540" t="s">
        <v>1446</v>
      </c>
      <c r="O1540" t="s">
        <v>62</v>
      </c>
      <c r="P1540" t="s">
        <v>86</v>
      </c>
      <c r="Q1540" t="s">
        <v>1447</v>
      </c>
      <c r="R1540" s="1">
        <v>16.28</v>
      </c>
      <c r="S1540">
        <v>2</v>
      </c>
      <c r="T1540">
        <f t="shared" si="24"/>
        <v>31</v>
      </c>
      <c r="U1540" t="s">
        <v>46</v>
      </c>
      <c r="V1540">
        <v>0</v>
      </c>
      <c r="W1540">
        <v>0</v>
      </c>
      <c r="X1540" s="1">
        <v>0</v>
      </c>
      <c r="Y1540" s="1">
        <v>16.28</v>
      </c>
      <c r="Z1540" t="s">
        <v>65</v>
      </c>
      <c r="AA1540" s="2">
        <v>6.5119999999999996</v>
      </c>
      <c r="AB1540" s="3">
        <v>0.39999999999999997</v>
      </c>
      <c r="AC1540" s="1">
        <v>-9.7680000000000007</v>
      </c>
      <c r="AD1540">
        <v>2</v>
      </c>
      <c r="AE1540">
        <v>2</v>
      </c>
      <c r="AF1540" t="s">
        <v>48</v>
      </c>
      <c r="AG1540">
        <v>2017</v>
      </c>
      <c r="AH1540">
        <f>COUNTBLANK(datos[[#This Row],[Row ID]:[Year sales]])</f>
        <v>0</v>
      </c>
    </row>
    <row r="1541" spans="1:34" x14ac:dyDescent="0.3">
      <c r="A1541">
        <v>1540</v>
      </c>
      <c r="B1541" t="s">
        <v>4121</v>
      </c>
      <c r="C1541" s="4">
        <v>42993</v>
      </c>
      <c r="D1541" s="4">
        <v>42995</v>
      </c>
      <c r="E1541" t="s">
        <v>34</v>
      </c>
      <c r="F1541" t="s">
        <v>4122</v>
      </c>
      <c r="G1541" t="s">
        <v>4123</v>
      </c>
      <c r="H1541" t="s">
        <v>37</v>
      </c>
      <c r="I1541" t="s">
        <v>38</v>
      </c>
      <c r="J1541" t="s">
        <v>4124</v>
      </c>
      <c r="K1541" t="s">
        <v>1267</v>
      </c>
      <c r="L1541">
        <v>2149</v>
      </c>
      <c r="M1541" t="s">
        <v>168</v>
      </c>
      <c r="N1541" t="s">
        <v>221</v>
      </c>
      <c r="O1541" t="s">
        <v>43</v>
      </c>
      <c r="P1541" t="s">
        <v>44</v>
      </c>
      <c r="Q1541" t="s">
        <v>222</v>
      </c>
      <c r="R1541" s="1">
        <v>782.94</v>
      </c>
      <c r="S1541">
        <v>3</v>
      </c>
      <c r="T1541">
        <f t="shared" si="24"/>
        <v>35</v>
      </c>
      <c r="U1541" t="s">
        <v>52</v>
      </c>
      <c r="V1541">
        <v>0</v>
      </c>
      <c r="W1541">
        <v>0</v>
      </c>
      <c r="X1541" s="1">
        <v>0</v>
      </c>
      <c r="Y1541" s="1">
        <v>782.94</v>
      </c>
      <c r="Z1541" t="s">
        <v>53</v>
      </c>
      <c r="AA1541" s="2">
        <v>203.56440000000001</v>
      </c>
      <c r="AB1541" s="3">
        <v>0.26</v>
      </c>
      <c r="AC1541" s="1">
        <v>-579.37559999999996</v>
      </c>
      <c r="AD1541">
        <v>2</v>
      </c>
      <c r="AE1541">
        <v>2</v>
      </c>
      <c r="AF1541" t="s">
        <v>48</v>
      </c>
      <c r="AG1541">
        <v>2017</v>
      </c>
      <c r="AH1541">
        <f>COUNTBLANK(datos[[#This Row],[Row ID]:[Year sales]])</f>
        <v>0</v>
      </c>
    </row>
    <row r="1542" spans="1:34" x14ac:dyDescent="0.3">
      <c r="A1542">
        <v>1541</v>
      </c>
      <c r="B1542" t="s">
        <v>4121</v>
      </c>
      <c r="C1542" s="4">
        <v>42993</v>
      </c>
      <c r="D1542" s="4">
        <v>42995</v>
      </c>
      <c r="E1542" t="s">
        <v>34</v>
      </c>
      <c r="F1542" t="s">
        <v>4122</v>
      </c>
      <c r="G1542" t="s">
        <v>4123</v>
      </c>
      <c r="H1542" t="s">
        <v>37</v>
      </c>
      <c r="I1542" t="s">
        <v>38</v>
      </c>
      <c r="J1542" t="s">
        <v>4124</v>
      </c>
      <c r="K1542" t="s">
        <v>1267</v>
      </c>
      <c r="L1542">
        <v>2149</v>
      </c>
      <c r="M1542" t="s">
        <v>168</v>
      </c>
      <c r="N1542" t="s">
        <v>3959</v>
      </c>
      <c r="O1542" t="s">
        <v>62</v>
      </c>
      <c r="P1542" t="s">
        <v>94</v>
      </c>
      <c r="Q1542" t="s">
        <v>3960</v>
      </c>
      <c r="R1542" s="1">
        <v>242.48</v>
      </c>
      <c r="S1542">
        <v>7</v>
      </c>
      <c r="T1542">
        <f t="shared" si="24"/>
        <v>22</v>
      </c>
      <c r="U1542" t="s">
        <v>75</v>
      </c>
      <c r="V1542">
        <v>0</v>
      </c>
      <c r="W1542">
        <v>0</v>
      </c>
      <c r="X1542" s="1">
        <v>0</v>
      </c>
      <c r="Y1542" s="1">
        <v>242.48</v>
      </c>
      <c r="Z1542" t="s">
        <v>47</v>
      </c>
      <c r="AA1542" s="2">
        <v>116.3904</v>
      </c>
      <c r="AB1542" s="3">
        <v>0.48000000000000004</v>
      </c>
      <c r="AC1542" s="1">
        <v>-126.0896</v>
      </c>
      <c r="AD1542">
        <v>2</v>
      </c>
      <c r="AE1542">
        <v>2</v>
      </c>
      <c r="AF1542" t="s">
        <v>48</v>
      </c>
      <c r="AG1542">
        <v>2017</v>
      </c>
      <c r="AH1542">
        <f>COUNTBLANK(datos[[#This Row],[Row ID]:[Year sales]])</f>
        <v>0</v>
      </c>
    </row>
    <row r="1543" spans="1:34" x14ac:dyDescent="0.3">
      <c r="A1543">
        <v>1542</v>
      </c>
      <c r="B1543" t="s">
        <v>4125</v>
      </c>
      <c r="C1543" s="4">
        <v>41709</v>
      </c>
      <c r="D1543" s="4">
        <v>41714</v>
      </c>
      <c r="E1543" t="s">
        <v>34</v>
      </c>
      <c r="F1543" t="s">
        <v>2026</v>
      </c>
      <c r="G1543" t="s">
        <v>2027</v>
      </c>
      <c r="H1543" t="s">
        <v>37</v>
      </c>
      <c r="I1543" t="s">
        <v>38</v>
      </c>
      <c r="J1543" t="s">
        <v>517</v>
      </c>
      <c r="K1543" t="s">
        <v>518</v>
      </c>
      <c r="L1543">
        <v>43229</v>
      </c>
      <c r="M1543" t="s">
        <v>168</v>
      </c>
      <c r="N1543" t="s">
        <v>4126</v>
      </c>
      <c r="O1543" t="s">
        <v>43</v>
      </c>
      <c r="P1543" t="s">
        <v>83</v>
      </c>
      <c r="Q1543" t="s">
        <v>1307</v>
      </c>
      <c r="R1543" s="1">
        <v>8.32</v>
      </c>
      <c r="S1543">
        <v>5</v>
      </c>
      <c r="T1543">
        <f t="shared" si="24"/>
        <v>61</v>
      </c>
      <c r="U1543" t="s">
        <v>75</v>
      </c>
      <c r="V1543">
        <v>0.2</v>
      </c>
      <c r="W1543">
        <v>1.6640000000000001</v>
      </c>
      <c r="X1543" s="1">
        <v>-1.6639999999999999</v>
      </c>
      <c r="Y1543" s="1">
        <v>9.984</v>
      </c>
      <c r="Z1543" t="s">
        <v>65</v>
      </c>
      <c r="AA1543" s="2">
        <v>2.2879999999999998</v>
      </c>
      <c r="AB1543" s="3">
        <v>0.27499999999999997</v>
      </c>
      <c r="AC1543" s="1">
        <v>-4.3680000000000003</v>
      </c>
      <c r="AD1543">
        <v>5</v>
      </c>
      <c r="AE1543">
        <v>5</v>
      </c>
      <c r="AF1543" t="s">
        <v>48</v>
      </c>
      <c r="AG1543">
        <v>2014</v>
      </c>
      <c r="AH1543">
        <f>COUNTBLANK(datos[[#This Row],[Row ID]:[Year sales]])</f>
        <v>0</v>
      </c>
    </row>
    <row r="1544" spans="1:34" x14ac:dyDescent="0.3">
      <c r="A1544">
        <v>1543</v>
      </c>
      <c r="B1544" t="s">
        <v>4125</v>
      </c>
      <c r="C1544" s="4">
        <v>41709</v>
      </c>
      <c r="D1544" s="4">
        <v>41714</v>
      </c>
      <c r="E1544" t="s">
        <v>34</v>
      </c>
      <c r="F1544" t="s">
        <v>2026</v>
      </c>
      <c r="G1544" t="s">
        <v>2027</v>
      </c>
      <c r="H1544" t="s">
        <v>37</v>
      </c>
      <c r="I1544" t="s">
        <v>38</v>
      </c>
      <c r="J1544" t="s">
        <v>517</v>
      </c>
      <c r="K1544" t="s">
        <v>518</v>
      </c>
      <c r="L1544">
        <v>43229</v>
      </c>
      <c r="M1544" t="s">
        <v>168</v>
      </c>
      <c r="N1544" t="s">
        <v>3324</v>
      </c>
      <c r="O1544" t="s">
        <v>62</v>
      </c>
      <c r="P1544" t="s">
        <v>289</v>
      </c>
      <c r="Q1544" t="s">
        <v>3325</v>
      </c>
      <c r="R1544" s="1">
        <v>10.464</v>
      </c>
      <c r="S1544">
        <v>6</v>
      </c>
      <c r="T1544">
        <f t="shared" si="24"/>
        <v>34</v>
      </c>
      <c r="U1544" t="s">
        <v>75</v>
      </c>
      <c r="V1544">
        <v>0.2</v>
      </c>
      <c r="W1544">
        <v>2.0928</v>
      </c>
      <c r="X1544" s="1">
        <v>-2.0928</v>
      </c>
      <c r="Y1544" s="1">
        <v>12.556800000000001</v>
      </c>
      <c r="Z1544" t="s">
        <v>65</v>
      </c>
      <c r="AA1544" s="2">
        <v>1.7003999999999999</v>
      </c>
      <c r="AB1544" s="3">
        <v>0.16249999999999998</v>
      </c>
      <c r="AC1544" s="1">
        <v>-6.6707999999999998</v>
      </c>
      <c r="AD1544">
        <v>5</v>
      </c>
      <c r="AE1544">
        <v>5</v>
      </c>
      <c r="AF1544" t="s">
        <v>48</v>
      </c>
      <c r="AG1544">
        <v>2014</v>
      </c>
      <c r="AH1544">
        <f>COUNTBLANK(datos[[#This Row],[Row ID]:[Year sales]])</f>
        <v>0</v>
      </c>
    </row>
    <row r="1545" spans="1:34" x14ac:dyDescent="0.3">
      <c r="A1545">
        <v>1544</v>
      </c>
      <c r="B1545" t="s">
        <v>4127</v>
      </c>
      <c r="C1545" s="4">
        <v>41674</v>
      </c>
      <c r="D1545" s="4">
        <v>41678</v>
      </c>
      <c r="E1545" t="s">
        <v>67</v>
      </c>
      <c r="F1545" t="s">
        <v>4128</v>
      </c>
      <c r="G1545" t="s">
        <v>4129</v>
      </c>
      <c r="H1545" t="s">
        <v>122</v>
      </c>
      <c r="I1545" t="s">
        <v>38</v>
      </c>
      <c r="J1545" t="s">
        <v>969</v>
      </c>
      <c r="K1545" t="s">
        <v>59</v>
      </c>
      <c r="L1545">
        <v>92024</v>
      </c>
      <c r="M1545" t="s">
        <v>60</v>
      </c>
      <c r="N1545" t="s">
        <v>2582</v>
      </c>
      <c r="O1545" t="s">
        <v>62</v>
      </c>
      <c r="P1545" t="s">
        <v>94</v>
      </c>
      <c r="Q1545" t="s">
        <v>2583</v>
      </c>
      <c r="R1545" s="1">
        <v>82.896000000000001</v>
      </c>
      <c r="S1545">
        <v>3</v>
      </c>
      <c r="T1545">
        <f t="shared" si="24"/>
        <v>20</v>
      </c>
      <c r="U1545" t="s">
        <v>52</v>
      </c>
      <c r="V1545">
        <v>0.2</v>
      </c>
      <c r="W1545">
        <v>16.5792</v>
      </c>
      <c r="X1545" s="1">
        <v>-16.5792</v>
      </c>
      <c r="Y1545" s="1">
        <v>99.475200000000001</v>
      </c>
      <c r="Z1545" t="s">
        <v>99</v>
      </c>
      <c r="AA1545" s="2">
        <v>29.0136</v>
      </c>
      <c r="AB1545" s="3">
        <v>0.35</v>
      </c>
      <c r="AC1545" s="1">
        <v>-37.303199999999997</v>
      </c>
      <c r="AD1545">
        <v>4</v>
      </c>
      <c r="AE1545">
        <v>4</v>
      </c>
      <c r="AF1545" t="s">
        <v>48</v>
      </c>
      <c r="AG1545">
        <v>2014</v>
      </c>
      <c r="AH1545">
        <f>COUNTBLANK(datos[[#This Row],[Row ID]:[Year sales]])</f>
        <v>0</v>
      </c>
    </row>
    <row r="1546" spans="1:34" x14ac:dyDescent="0.3">
      <c r="A1546">
        <v>1545</v>
      </c>
      <c r="B1546" t="s">
        <v>4127</v>
      </c>
      <c r="C1546" s="4">
        <v>41674</v>
      </c>
      <c r="D1546" s="4">
        <v>41678</v>
      </c>
      <c r="E1546" t="s">
        <v>67</v>
      </c>
      <c r="F1546" t="s">
        <v>4128</v>
      </c>
      <c r="G1546" t="s">
        <v>4129</v>
      </c>
      <c r="H1546" t="s">
        <v>122</v>
      </c>
      <c r="I1546" t="s">
        <v>38</v>
      </c>
      <c r="J1546" t="s">
        <v>969</v>
      </c>
      <c r="K1546" t="s">
        <v>59</v>
      </c>
      <c r="L1546">
        <v>92024</v>
      </c>
      <c r="M1546" t="s">
        <v>60</v>
      </c>
      <c r="N1546" t="s">
        <v>2889</v>
      </c>
      <c r="O1546" t="s">
        <v>62</v>
      </c>
      <c r="P1546" t="s">
        <v>110</v>
      </c>
      <c r="Q1546" t="s">
        <v>2890</v>
      </c>
      <c r="R1546" s="1">
        <v>34.24</v>
      </c>
      <c r="S1546">
        <v>4</v>
      </c>
      <c r="T1546">
        <f t="shared" si="24"/>
        <v>6</v>
      </c>
      <c r="U1546" t="s">
        <v>52</v>
      </c>
      <c r="V1546">
        <v>0</v>
      </c>
      <c r="W1546">
        <v>0</v>
      </c>
      <c r="X1546" s="1">
        <v>0</v>
      </c>
      <c r="Y1546" s="1">
        <v>34.24</v>
      </c>
      <c r="Z1546" t="s">
        <v>65</v>
      </c>
      <c r="AA1546" s="2">
        <v>16.0928</v>
      </c>
      <c r="AB1546" s="3">
        <v>0.47</v>
      </c>
      <c r="AC1546" s="1">
        <v>-18.147200000000002</v>
      </c>
      <c r="AD1546">
        <v>4</v>
      </c>
      <c r="AE1546">
        <v>4</v>
      </c>
      <c r="AF1546" t="s">
        <v>48</v>
      </c>
      <c r="AG1546">
        <v>2014</v>
      </c>
      <c r="AH1546">
        <f>COUNTBLANK(datos[[#This Row],[Row ID]:[Year sales]])</f>
        <v>0</v>
      </c>
    </row>
    <row r="1547" spans="1:34" x14ac:dyDescent="0.3">
      <c r="A1547">
        <v>1546</v>
      </c>
      <c r="B1547" t="s">
        <v>4130</v>
      </c>
      <c r="C1547" s="4">
        <v>42004</v>
      </c>
      <c r="D1547" s="4">
        <v>42008</v>
      </c>
      <c r="E1547" t="s">
        <v>34</v>
      </c>
      <c r="F1547" t="s">
        <v>2774</v>
      </c>
      <c r="G1547" t="s">
        <v>2775</v>
      </c>
      <c r="H1547" t="s">
        <v>57</v>
      </c>
      <c r="I1547" t="s">
        <v>38</v>
      </c>
      <c r="J1547" t="s">
        <v>4131</v>
      </c>
      <c r="K1547" t="s">
        <v>287</v>
      </c>
      <c r="L1547">
        <v>13601</v>
      </c>
      <c r="M1547" t="s">
        <v>168</v>
      </c>
      <c r="N1547" t="s">
        <v>786</v>
      </c>
      <c r="O1547" t="s">
        <v>43</v>
      </c>
      <c r="P1547" t="s">
        <v>44</v>
      </c>
      <c r="Q1547" t="s">
        <v>787</v>
      </c>
      <c r="R1547" s="1">
        <v>1573.4880000000001</v>
      </c>
      <c r="S1547">
        <v>7</v>
      </c>
      <c r="T1547">
        <f t="shared" si="24"/>
        <v>27</v>
      </c>
      <c r="U1547" t="s">
        <v>75</v>
      </c>
      <c r="V1547">
        <v>0.2</v>
      </c>
      <c r="W1547">
        <v>314.69760000000002</v>
      </c>
      <c r="X1547" s="1">
        <v>-314.69760000000002</v>
      </c>
      <c r="Y1547" s="1">
        <v>1888.1856</v>
      </c>
      <c r="Z1547" t="s">
        <v>53</v>
      </c>
      <c r="AA1547" s="2">
        <v>196.68600000000001</v>
      </c>
      <c r="AB1547" s="3">
        <v>0.125</v>
      </c>
      <c r="AC1547" s="1">
        <v>-1062.1043999999999</v>
      </c>
      <c r="AD1547">
        <v>4</v>
      </c>
      <c r="AE1547">
        <v>4</v>
      </c>
      <c r="AF1547" t="s">
        <v>48</v>
      </c>
      <c r="AG1547">
        <v>2014</v>
      </c>
      <c r="AH1547">
        <f>COUNTBLANK(datos[[#This Row],[Row ID]:[Year sales]])</f>
        <v>0</v>
      </c>
    </row>
    <row r="1548" spans="1:34" x14ac:dyDescent="0.3">
      <c r="A1548">
        <v>1547</v>
      </c>
      <c r="B1548" t="s">
        <v>4132</v>
      </c>
      <c r="C1548" s="4">
        <v>42331</v>
      </c>
      <c r="D1548" s="4">
        <v>42335</v>
      </c>
      <c r="E1548" t="s">
        <v>67</v>
      </c>
      <c r="F1548" t="s">
        <v>1292</v>
      </c>
      <c r="G1548" t="s">
        <v>1293</v>
      </c>
      <c r="H1548" t="s">
        <v>57</v>
      </c>
      <c r="I1548" t="s">
        <v>38</v>
      </c>
      <c r="J1548" t="s">
        <v>700</v>
      </c>
      <c r="K1548" t="s">
        <v>124</v>
      </c>
      <c r="L1548">
        <v>78207</v>
      </c>
      <c r="M1548" t="s">
        <v>125</v>
      </c>
      <c r="N1548" t="s">
        <v>3597</v>
      </c>
      <c r="O1548" t="s">
        <v>62</v>
      </c>
      <c r="P1548" t="s">
        <v>110</v>
      </c>
      <c r="Q1548" t="s">
        <v>3598</v>
      </c>
      <c r="R1548" s="1">
        <v>335.52</v>
      </c>
      <c r="S1548">
        <v>4</v>
      </c>
      <c r="T1548">
        <f t="shared" si="24"/>
        <v>28</v>
      </c>
      <c r="U1548" t="s">
        <v>52</v>
      </c>
      <c r="V1548">
        <v>0.2</v>
      </c>
      <c r="W1548">
        <v>67.103999999999999</v>
      </c>
      <c r="X1548" s="1">
        <v>-67.103999999999999</v>
      </c>
      <c r="Y1548" s="1">
        <v>402.62399999999997</v>
      </c>
      <c r="Z1548" t="s">
        <v>47</v>
      </c>
      <c r="AA1548" s="2">
        <v>117.432</v>
      </c>
      <c r="AB1548" s="3">
        <v>0.35000000000000003</v>
      </c>
      <c r="AC1548" s="1">
        <v>-150.98400000000001</v>
      </c>
      <c r="AD1548">
        <v>4</v>
      </c>
      <c r="AE1548">
        <v>4</v>
      </c>
      <c r="AF1548" t="s">
        <v>48</v>
      </c>
      <c r="AG1548">
        <v>2015</v>
      </c>
      <c r="AH1548">
        <f>COUNTBLANK(datos[[#This Row],[Row ID]:[Year sales]])</f>
        <v>0</v>
      </c>
    </row>
    <row r="1549" spans="1:34" x14ac:dyDescent="0.3">
      <c r="A1549">
        <v>1548</v>
      </c>
      <c r="B1549" t="s">
        <v>4132</v>
      </c>
      <c r="C1549" s="4">
        <v>42331</v>
      </c>
      <c r="D1549" s="4">
        <v>42335</v>
      </c>
      <c r="E1549" t="s">
        <v>67</v>
      </c>
      <c r="F1549" t="s">
        <v>1292</v>
      </c>
      <c r="G1549" t="s">
        <v>1293</v>
      </c>
      <c r="H1549" t="s">
        <v>57</v>
      </c>
      <c r="I1549" t="s">
        <v>38</v>
      </c>
      <c r="J1549" t="s">
        <v>700</v>
      </c>
      <c r="K1549" t="s">
        <v>124</v>
      </c>
      <c r="L1549">
        <v>78207</v>
      </c>
      <c r="M1549" t="s">
        <v>125</v>
      </c>
      <c r="N1549" t="s">
        <v>3862</v>
      </c>
      <c r="O1549" t="s">
        <v>62</v>
      </c>
      <c r="P1549" t="s">
        <v>94</v>
      </c>
      <c r="Q1549" t="s">
        <v>3863</v>
      </c>
      <c r="R1549" s="1">
        <v>23.911999999999999</v>
      </c>
      <c r="S1549">
        <v>2</v>
      </c>
      <c r="T1549">
        <f t="shared" si="24"/>
        <v>26</v>
      </c>
      <c r="U1549" t="s">
        <v>46</v>
      </c>
      <c r="V1549">
        <v>0.8</v>
      </c>
      <c r="W1549">
        <v>19.1296</v>
      </c>
      <c r="X1549" s="1">
        <v>-19.1296</v>
      </c>
      <c r="Y1549" s="1">
        <v>43.041600000000003</v>
      </c>
      <c r="Z1549" t="s">
        <v>65</v>
      </c>
      <c r="AA1549" s="2">
        <v>-40.650399999999998</v>
      </c>
      <c r="AB1549" s="3">
        <v>-1.7</v>
      </c>
      <c r="AC1549" s="1">
        <v>-45.4328</v>
      </c>
      <c r="AD1549">
        <v>4</v>
      </c>
      <c r="AE1549">
        <v>4</v>
      </c>
      <c r="AF1549" t="s">
        <v>48</v>
      </c>
      <c r="AG1549">
        <v>2015</v>
      </c>
      <c r="AH1549">
        <f>COUNTBLANK(datos[[#This Row],[Row ID]:[Year sales]])</f>
        <v>0</v>
      </c>
    </row>
    <row r="1550" spans="1:34" x14ac:dyDescent="0.3">
      <c r="A1550">
        <v>1549</v>
      </c>
      <c r="B1550" t="s">
        <v>4132</v>
      </c>
      <c r="C1550" s="4">
        <v>42331</v>
      </c>
      <c r="D1550" s="4">
        <v>42335</v>
      </c>
      <c r="E1550" t="s">
        <v>67</v>
      </c>
      <c r="F1550" t="s">
        <v>1292</v>
      </c>
      <c r="G1550" t="s">
        <v>1293</v>
      </c>
      <c r="H1550" t="s">
        <v>57</v>
      </c>
      <c r="I1550" t="s">
        <v>38</v>
      </c>
      <c r="J1550" t="s">
        <v>700</v>
      </c>
      <c r="K1550" t="s">
        <v>124</v>
      </c>
      <c r="L1550">
        <v>78207</v>
      </c>
      <c r="M1550" t="s">
        <v>125</v>
      </c>
      <c r="N1550" t="s">
        <v>4133</v>
      </c>
      <c r="O1550" t="s">
        <v>62</v>
      </c>
      <c r="P1550" t="s">
        <v>77</v>
      </c>
      <c r="Q1550" t="s">
        <v>4134</v>
      </c>
      <c r="R1550" s="1">
        <v>27.056000000000001</v>
      </c>
      <c r="S1550">
        <v>2</v>
      </c>
      <c r="T1550">
        <f t="shared" si="24"/>
        <v>15</v>
      </c>
      <c r="U1550" t="s">
        <v>46</v>
      </c>
      <c r="V1550">
        <v>0.2</v>
      </c>
      <c r="W1550">
        <v>5.4112000000000009</v>
      </c>
      <c r="X1550" s="1">
        <v>-5.4112</v>
      </c>
      <c r="Y1550" s="1">
        <v>32.467200000000005</v>
      </c>
      <c r="Z1550" t="s">
        <v>65</v>
      </c>
      <c r="AA1550" s="2">
        <v>2.3673999999999999</v>
      </c>
      <c r="AB1550" s="3">
        <v>8.7499999999999994E-2</v>
      </c>
      <c r="AC1550" s="1">
        <v>-19.2774</v>
      </c>
      <c r="AD1550">
        <v>4</v>
      </c>
      <c r="AE1550">
        <v>4</v>
      </c>
      <c r="AF1550" t="s">
        <v>48</v>
      </c>
      <c r="AG1550">
        <v>2015</v>
      </c>
      <c r="AH1550">
        <f>COUNTBLANK(datos[[#This Row],[Row ID]:[Year sales]])</f>
        <v>0</v>
      </c>
    </row>
    <row r="1551" spans="1:34" x14ac:dyDescent="0.3">
      <c r="A1551">
        <v>1550</v>
      </c>
      <c r="B1551" t="s">
        <v>4135</v>
      </c>
      <c r="C1551" s="4">
        <v>41826</v>
      </c>
      <c r="D1551" s="4">
        <v>41828</v>
      </c>
      <c r="E1551" t="s">
        <v>208</v>
      </c>
      <c r="F1551" t="s">
        <v>1851</v>
      </c>
      <c r="G1551" t="s">
        <v>1852</v>
      </c>
      <c r="H1551" t="s">
        <v>37</v>
      </c>
      <c r="I1551" t="s">
        <v>38</v>
      </c>
      <c r="J1551" t="s">
        <v>286</v>
      </c>
      <c r="K1551" t="s">
        <v>287</v>
      </c>
      <c r="L1551">
        <v>10011</v>
      </c>
      <c r="M1551" t="s">
        <v>168</v>
      </c>
      <c r="N1551" t="s">
        <v>3486</v>
      </c>
      <c r="O1551" t="s">
        <v>90</v>
      </c>
      <c r="P1551" t="s">
        <v>1238</v>
      </c>
      <c r="Q1551" t="s">
        <v>3487</v>
      </c>
      <c r="R1551" s="1">
        <v>559.99199999999996</v>
      </c>
      <c r="S1551">
        <v>1</v>
      </c>
      <c r="T1551">
        <f t="shared" si="24"/>
        <v>16</v>
      </c>
      <c r="U1551" t="s">
        <v>46</v>
      </c>
      <c r="V1551">
        <v>0.2</v>
      </c>
      <c r="W1551">
        <v>111.9984</v>
      </c>
      <c r="X1551" s="1">
        <v>-111.9984</v>
      </c>
      <c r="Y1551" s="1">
        <v>671.99039999999991</v>
      </c>
      <c r="Z1551" t="s">
        <v>53</v>
      </c>
      <c r="AA1551" s="2">
        <v>174.9975</v>
      </c>
      <c r="AB1551" s="3">
        <v>0.3125</v>
      </c>
      <c r="AC1551" s="1">
        <v>-272.99610000000001</v>
      </c>
      <c r="AD1551">
        <v>2</v>
      </c>
      <c r="AE1551">
        <v>2</v>
      </c>
      <c r="AF1551" t="s">
        <v>48</v>
      </c>
      <c r="AG1551">
        <v>2014</v>
      </c>
      <c r="AH1551">
        <f>COUNTBLANK(datos[[#This Row],[Row ID]:[Year sales]])</f>
        <v>0</v>
      </c>
    </row>
    <row r="1552" spans="1:34" x14ac:dyDescent="0.3">
      <c r="A1552">
        <v>1551</v>
      </c>
      <c r="B1552" t="s">
        <v>4136</v>
      </c>
      <c r="C1552" s="4">
        <v>43052</v>
      </c>
      <c r="D1552" s="4">
        <v>43057</v>
      </c>
      <c r="E1552" t="s">
        <v>34</v>
      </c>
      <c r="F1552" t="s">
        <v>3943</v>
      </c>
      <c r="G1552" t="s">
        <v>3944</v>
      </c>
      <c r="H1552" t="s">
        <v>122</v>
      </c>
      <c r="I1552" t="s">
        <v>38</v>
      </c>
      <c r="J1552" t="s">
        <v>204</v>
      </c>
      <c r="K1552" t="s">
        <v>124</v>
      </c>
      <c r="L1552">
        <v>77095</v>
      </c>
      <c r="M1552" t="s">
        <v>125</v>
      </c>
      <c r="N1552" t="s">
        <v>4137</v>
      </c>
      <c r="O1552" t="s">
        <v>62</v>
      </c>
      <c r="P1552" t="s">
        <v>97</v>
      </c>
      <c r="Q1552" t="s">
        <v>4138</v>
      </c>
      <c r="R1552" s="1">
        <v>9.3239999999999998</v>
      </c>
      <c r="S1552">
        <v>6</v>
      </c>
      <c r="T1552">
        <f t="shared" si="24"/>
        <v>18</v>
      </c>
      <c r="U1552" t="s">
        <v>75</v>
      </c>
      <c r="V1552">
        <v>0.8</v>
      </c>
      <c r="W1552">
        <v>7.4592000000000001</v>
      </c>
      <c r="X1552" s="1">
        <v>-7.4592000000000001</v>
      </c>
      <c r="Y1552" s="1">
        <v>16.783200000000001</v>
      </c>
      <c r="Z1552" t="s">
        <v>65</v>
      </c>
      <c r="AA1552" s="2">
        <v>-24.708600000000001</v>
      </c>
      <c r="AB1552" s="3">
        <v>-2.65</v>
      </c>
      <c r="AC1552" s="1">
        <v>-26.573399999999999</v>
      </c>
      <c r="AD1552">
        <v>5</v>
      </c>
      <c r="AE1552">
        <v>5</v>
      </c>
      <c r="AF1552" t="s">
        <v>48</v>
      </c>
      <c r="AG1552">
        <v>2017</v>
      </c>
      <c r="AH1552">
        <f>COUNTBLANK(datos[[#This Row],[Row ID]:[Year sales]])</f>
        <v>0</v>
      </c>
    </row>
    <row r="1553" spans="1:34" x14ac:dyDescent="0.3">
      <c r="A1553">
        <v>1552</v>
      </c>
      <c r="B1553" t="s">
        <v>4139</v>
      </c>
      <c r="C1553" s="4">
        <v>42538</v>
      </c>
      <c r="D1553" s="4">
        <v>42543</v>
      </c>
      <c r="E1553" t="s">
        <v>67</v>
      </c>
      <c r="F1553" t="s">
        <v>4140</v>
      </c>
      <c r="G1553" t="s">
        <v>4141</v>
      </c>
      <c r="H1553" t="s">
        <v>37</v>
      </c>
      <c r="I1553" t="s">
        <v>38</v>
      </c>
      <c r="J1553" t="s">
        <v>969</v>
      </c>
      <c r="K1553" t="s">
        <v>59</v>
      </c>
      <c r="L1553">
        <v>92024</v>
      </c>
      <c r="M1553" t="s">
        <v>60</v>
      </c>
      <c r="N1553" t="s">
        <v>3806</v>
      </c>
      <c r="O1553" t="s">
        <v>62</v>
      </c>
      <c r="P1553" t="s">
        <v>110</v>
      </c>
      <c r="Q1553" t="s">
        <v>3807</v>
      </c>
      <c r="R1553" s="1">
        <v>111.96</v>
      </c>
      <c r="S1553">
        <v>2</v>
      </c>
      <c r="T1553">
        <f t="shared" si="24"/>
        <v>20</v>
      </c>
      <c r="U1553" t="s">
        <v>46</v>
      </c>
      <c r="V1553">
        <v>0</v>
      </c>
      <c r="W1553">
        <v>0</v>
      </c>
      <c r="X1553" s="1">
        <v>0</v>
      </c>
      <c r="Y1553" s="1">
        <v>111.96</v>
      </c>
      <c r="Z1553" t="s">
        <v>99</v>
      </c>
      <c r="AA1553" s="2">
        <v>54.860399999999998</v>
      </c>
      <c r="AB1553" s="3">
        <v>0.49</v>
      </c>
      <c r="AC1553" s="1">
        <v>-57.099600000000002</v>
      </c>
      <c r="AD1553">
        <v>5</v>
      </c>
      <c r="AE1553">
        <v>5</v>
      </c>
      <c r="AF1553" t="s">
        <v>48</v>
      </c>
      <c r="AG1553">
        <v>2016</v>
      </c>
      <c r="AH1553">
        <f>COUNTBLANK(datos[[#This Row],[Row ID]:[Year sales]])</f>
        <v>0</v>
      </c>
    </row>
    <row r="1554" spans="1:34" x14ac:dyDescent="0.3">
      <c r="A1554">
        <v>1553</v>
      </c>
      <c r="B1554" t="s">
        <v>4142</v>
      </c>
      <c r="C1554" s="4">
        <v>41762</v>
      </c>
      <c r="D1554" s="4">
        <v>41764</v>
      </c>
      <c r="E1554" t="s">
        <v>208</v>
      </c>
      <c r="F1554" t="s">
        <v>1634</v>
      </c>
      <c r="G1554" t="s">
        <v>1635</v>
      </c>
      <c r="H1554" t="s">
        <v>122</v>
      </c>
      <c r="I1554" t="s">
        <v>38</v>
      </c>
      <c r="J1554" t="s">
        <v>4143</v>
      </c>
      <c r="K1554" t="s">
        <v>134</v>
      </c>
      <c r="L1554">
        <v>54915</v>
      </c>
      <c r="M1554" t="s">
        <v>125</v>
      </c>
      <c r="N1554" t="s">
        <v>4144</v>
      </c>
      <c r="O1554" t="s">
        <v>62</v>
      </c>
      <c r="P1554" t="s">
        <v>63</v>
      </c>
      <c r="Q1554" t="s">
        <v>4145</v>
      </c>
      <c r="R1554" s="1">
        <v>21.56</v>
      </c>
      <c r="S1554">
        <v>7</v>
      </c>
      <c r="T1554">
        <f t="shared" si="24"/>
        <v>30</v>
      </c>
      <c r="U1554" t="s">
        <v>75</v>
      </c>
      <c r="V1554">
        <v>0</v>
      </c>
      <c r="W1554">
        <v>0</v>
      </c>
      <c r="X1554" s="1">
        <v>0</v>
      </c>
      <c r="Y1554" s="1">
        <v>21.56</v>
      </c>
      <c r="Z1554" t="s">
        <v>65</v>
      </c>
      <c r="AA1554" s="2">
        <v>10.348800000000001</v>
      </c>
      <c r="AB1554" s="3">
        <v>0.48000000000000004</v>
      </c>
      <c r="AC1554" s="1">
        <v>-11.2112</v>
      </c>
      <c r="AD1554">
        <v>2</v>
      </c>
      <c r="AE1554">
        <v>2</v>
      </c>
      <c r="AF1554" t="s">
        <v>48</v>
      </c>
      <c r="AG1554">
        <v>2014</v>
      </c>
      <c r="AH1554">
        <f>COUNTBLANK(datos[[#This Row],[Row ID]:[Year sales]])</f>
        <v>0</v>
      </c>
    </row>
    <row r="1555" spans="1:34" x14ac:dyDescent="0.3">
      <c r="A1555">
        <v>1554</v>
      </c>
      <c r="B1555" t="s">
        <v>4146</v>
      </c>
      <c r="C1555" s="4">
        <v>43024</v>
      </c>
      <c r="D1555" s="4">
        <v>43029</v>
      </c>
      <c r="E1555" t="s">
        <v>67</v>
      </c>
      <c r="F1555" t="s">
        <v>4147</v>
      </c>
      <c r="G1555" t="s">
        <v>4148</v>
      </c>
      <c r="H1555" t="s">
        <v>37</v>
      </c>
      <c r="I1555" t="s">
        <v>38</v>
      </c>
      <c r="J1555" t="s">
        <v>1488</v>
      </c>
      <c r="K1555" t="s">
        <v>40</v>
      </c>
      <c r="L1555">
        <v>40475</v>
      </c>
      <c r="M1555" t="s">
        <v>41</v>
      </c>
      <c r="N1555" t="s">
        <v>2712</v>
      </c>
      <c r="O1555" t="s">
        <v>62</v>
      </c>
      <c r="P1555" t="s">
        <v>94</v>
      </c>
      <c r="Q1555" t="s">
        <v>2713</v>
      </c>
      <c r="R1555" s="1">
        <v>124.75</v>
      </c>
      <c r="S1555">
        <v>5</v>
      </c>
      <c r="T1555">
        <f t="shared" si="24"/>
        <v>22</v>
      </c>
      <c r="U1555" t="s">
        <v>75</v>
      </c>
      <c r="V1555">
        <v>0</v>
      </c>
      <c r="W1555">
        <v>0</v>
      </c>
      <c r="X1555" s="1">
        <v>0</v>
      </c>
      <c r="Y1555" s="1">
        <v>124.75</v>
      </c>
      <c r="Z1555" t="s">
        <v>99</v>
      </c>
      <c r="AA1555" s="2">
        <v>57.384999999999998</v>
      </c>
      <c r="AB1555" s="3">
        <v>0.45999999999999996</v>
      </c>
      <c r="AC1555" s="1">
        <v>-67.364999999999995</v>
      </c>
      <c r="AD1555">
        <v>5</v>
      </c>
      <c r="AE1555">
        <v>5</v>
      </c>
      <c r="AF1555" t="s">
        <v>48</v>
      </c>
      <c r="AG1555">
        <v>2017</v>
      </c>
      <c r="AH1555">
        <f>COUNTBLANK(datos[[#This Row],[Row ID]:[Year sales]])</f>
        <v>0</v>
      </c>
    </row>
    <row r="1556" spans="1:34" x14ac:dyDescent="0.3">
      <c r="A1556">
        <v>1555</v>
      </c>
      <c r="B1556" t="s">
        <v>4149</v>
      </c>
      <c r="C1556" s="4">
        <v>42041</v>
      </c>
      <c r="D1556" s="4">
        <v>42048</v>
      </c>
      <c r="E1556" t="s">
        <v>67</v>
      </c>
      <c r="F1556" t="s">
        <v>869</v>
      </c>
      <c r="G1556" t="s">
        <v>870</v>
      </c>
      <c r="H1556" t="s">
        <v>57</v>
      </c>
      <c r="I1556" t="s">
        <v>38</v>
      </c>
      <c r="J1556" t="s">
        <v>4150</v>
      </c>
      <c r="K1556" t="s">
        <v>116</v>
      </c>
      <c r="L1556">
        <v>98006</v>
      </c>
      <c r="M1556" t="s">
        <v>60</v>
      </c>
      <c r="N1556" t="s">
        <v>4151</v>
      </c>
      <c r="O1556" t="s">
        <v>62</v>
      </c>
      <c r="P1556" t="s">
        <v>86</v>
      </c>
      <c r="Q1556" t="s">
        <v>4152</v>
      </c>
      <c r="R1556" s="1">
        <v>5.28</v>
      </c>
      <c r="S1556">
        <v>3</v>
      </c>
      <c r="T1556">
        <f t="shared" si="24"/>
        <v>25</v>
      </c>
      <c r="U1556" t="s">
        <v>52</v>
      </c>
      <c r="V1556">
        <v>0</v>
      </c>
      <c r="W1556">
        <v>0</v>
      </c>
      <c r="X1556" s="1">
        <v>0</v>
      </c>
      <c r="Y1556" s="1">
        <v>5.28</v>
      </c>
      <c r="Z1556" t="s">
        <v>65</v>
      </c>
      <c r="AA1556" s="2">
        <v>1.5311999999999999</v>
      </c>
      <c r="AB1556" s="3">
        <v>0.28999999999999998</v>
      </c>
      <c r="AC1556" s="1">
        <v>-3.7488000000000001</v>
      </c>
      <c r="AD1556">
        <v>7</v>
      </c>
      <c r="AE1556">
        <v>7</v>
      </c>
      <c r="AF1556" t="s">
        <v>48</v>
      </c>
      <c r="AG1556">
        <v>2015</v>
      </c>
      <c r="AH1556">
        <f>COUNTBLANK(datos[[#This Row],[Row ID]:[Year sales]])</f>
        <v>0</v>
      </c>
    </row>
    <row r="1557" spans="1:34" x14ac:dyDescent="0.3">
      <c r="A1557">
        <v>1556</v>
      </c>
      <c r="B1557" t="s">
        <v>4153</v>
      </c>
      <c r="C1557" s="4">
        <v>42982</v>
      </c>
      <c r="D1557" s="4">
        <v>42986</v>
      </c>
      <c r="E1557" t="s">
        <v>67</v>
      </c>
      <c r="F1557" t="s">
        <v>4154</v>
      </c>
      <c r="G1557" t="s">
        <v>4155</v>
      </c>
      <c r="H1557" t="s">
        <v>37</v>
      </c>
      <c r="I1557" t="s">
        <v>38</v>
      </c>
      <c r="J1557" t="s">
        <v>1195</v>
      </c>
      <c r="K1557" t="s">
        <v>287</v>
      </c>
      <c r="L1557">
        <v>11561</v>
      </c>
      <c r="M1557" t="s">
        <v>168</v>
      </c>
      <c r="N1557" t="s">
        <v>250</v>
      </c>
      <c r="O1557" t="s">
        <v>90</v>
      </c>
      <c r="P1557" t="s">
        <v>181</v>
      </c>
      <c r="Q1557" t="s">
        <v>251</v>
      </c>
      <c r="R1557" s="1">
        <v>91.96</v>
      </c>
      <c r="S1557">
        <v>4</v>
      </c>
      <c r="T1557">
        <f t="shared" si="24"/>
        <v>12</v>
      </c>
      <c r="U1557" t="s">
        <v>52</v>
      </c>
      <c r="V1557">
        <v>0</v>
      </c>
      <c r="W1557">
        <v>0</v>
      </c>
      <c r="X1557" s="1">
        <v>0</v>
      </c>
      <c r="Y1557" s="1">
        <v>91.96</v>
      </c>
      <c r="Z1557" t="s">
        <v>99</v>
      </c>
      <c r="AA1557" s="2">
        <v>39.5428</v>
      </c>
      <c r="AB1557" s="3">
        <v>0.43000000000000005</v>
      </c>
      <c r="AC1557" s="1">
        <v>-52.417200000000001</v>
      </c>
      <c r="AD1557">
        <v>4</v>
      </c>
      <c r="AE1557">
        <v>4</v>
      </c>
      <c r="AF1557" t="s">
        <v>48</v>
      </c>
      <c r="AG1557">
        <v>2017</v>
      </c>
      <c r="AH1557">
        <f>COUNTBLANK(datos[[#This Row],[Row ID]:[Year sales]])</f>
        <v>0</v>
      </c>
    </row>
    <row r="1558" spans="1:34" x14ac:dyDescent="0.3">
      <c r="A1558">
        <v>1557</v>
      </c>
      <c r="B1558" t="s">
        <v>4156</v>
      </c>
      <c r="C1558" s="4">
        <v>42499</v>
      </c>
      <c r="D1558" s="4">
        <v>42505</v>
      </c>
      <c r="E1558" t="s">
        <v>67</v>
      </c>
      <c r="F1558" t="s">
        <v>4157</v>
      </c>
      <c r="G1558" t="s">
        <v>4158</v>
      </c>
      <c r="H1558" t="s">
        <v>37</v>
      </c>
      <c r="I1558" t="s">
        <v>38</v>
      </c>
      <c r="J1558" t="s">
        <v>166</v>
      </c>
      <c r="K1558" t="s">
        <v>167</v>
      </c>
      <c r="L1558">
        <v>19140</v>
      </c>
      <c r="M1558" t="s">
        <v>168</v>
      </c>
      <c r="N1558" t="s">
        <v>4159</v>
      </c>
      <c r="O1558" t="s">
        <v>62</v>
      </c>
      <c r="P1558" t="s">
        <v>193</v>
      </c>
      <c r="Q1558" t="s">
        <v>691</v>
      </c>
      <c r="R1558" s="1">
        <v>9.3439999999999994</v>
      </c>
      <c r="S1558">
        <v>1</v>
      </c>
      <c r="T1558">
        <f t="shared" si="24"/>
        <v>170</v>
      </c>
      <c r="U1558" t="s">
        <v>46</v>
      </c>
      <c r="V1558">
        <v>0.2</v>
      </c>
      <c r="W1558">
        <v>1.8688</v>
      </c>
      <c r="X1558" s="1">
        <v>-1.8688</v>
      </c>
      <c r="Y1558" s="1">
        <v>11.2128</v>
      </c>
      <c r="Z1558" t="s">
        <v>65</v>
      </c>
      <c r="AA1558" s="2">
        <v>3.504</v>
      </c>
      <c r="AB1558" s="3">
        <v>0.375</v>
      </c>
      <c r="AC1558" s="1">
        <v>-3.9712000000000001</v>
      </c>
      <c r="AD1558">
        <v>6</v>
      </c>
      <c r="AE1558">
        <v>6</v>
      </c>
      <c r="AF1558" t="s">
        <v>48</v>
      </c>
      <c r="AG1558">
        <v>2016</v>
      </c>
      <c r="AH1558">
        <f>COUNTBLANK(datos[[#This Row],[Row ID]:[Year sales]])</f>
        <v>0</v>
      </c>
    </row>
    <row r="1559" spans="1:34" x14ac:dyDescent="0.3">
      <c r="A1559">
        <v>1558</v>
      </c>
      <c r="B1559" t="s">
        <v>4156</v>
      </c>
      <c r="C1559" s="4">
        <v>42499</v>
      </c>
      <c r="D1559" s="4">
        <v>42505</v>
      </c>
      <c r="E1559" t="s">
        <v>67</v>
      </c>
      <c r="F1559" t="s">
        <v>4157</v>
      </c>
      <c r="G1559" t="s">
        <v>4158</v>
      </c>
      <c r="H1559" t="s">
        <v>37</v>
      </c>
      <c r="I1559" t="s">
        <v>38</v>
      </c>
      <c r="J1559" t="s">
        <v>166</v>
      </c>
      <c r="K1559" t="s">
        <v>167</v>
      </c>
      <c r="L1559">
        <v>19140</v>
      </c>
      <c r="M1559" t="s">
        <v>168</v>
      </c>
      <c r="N1559" t="s">
        <v>4160</v>
      </c>
      <c r="O1559" t="s">
        <v>62</v>
      </c>
      <c r="P1559" t="s">
        <v>86</v>
      </c>
      <c r="Q1559" t="s">
        <v>4161</v>
      </c>
      <c r="R1559" s="1">
        <v>79.36</v>
      </c>
      <c r="S1559">
        <v>5</v>
      </c>
      <c r="T1559">
        <f t="shared" si="24"/>
        <v>28</v>
      </c>
      <c r="U1559" t="s">
        <v>75</v>
      </c>
      <c r="V1559">
        <v>0.2</v>
      </c>
      <c r="W1559">
        <v>15.872</v>
      </c>
      <c r="X1559" s="1">
        <v>-15.872</v>
      </c>
      <c r="Y1559" s="1">
        <v>95.231999999999999</v>
      </c>
      <c r="Z1559" t="s">
        <v>99</v>
      </c>
      <c r="AA1559" s="2">
        <v>9.92</v>
      </c>
      <c r="AB1559" s="3">
        <v>0.125</v>
      </c>
      <c r="AC1559" s="1">
        <v>-53.567999999999998</v>
      </c>
      <c r="AD1559">
        <v>6</v>
      </c>
      <c r="AE1559">
        <v>6</v>
      </c>
      <c r="AF1559" t="s">
        <v>48</v>
      </c>
      <c r="AG1559">
        <v>2016</v>
      </c>
      <c r="AH1559">
        <f>COUNTBLANK(datos[[#This Row],[Row ID]:[Year sales]])</f>
        <v>0</v>
      </c>
    </row>
    <row r="1560" spans="1:34" x14ac:dyDescent="0.3">
      <c r="A1560">
        <v>1559</v>
      </c>
      <c r="B1560" t="s">
        <v>4162</v>
      </c>
      <c r="C1560" s="4">
        <v>42079</v>
      </c>
      <c r="D1560" s="4">
        <v>42081</v>
      </c>
      <c r="E1560" t="s">
        <v>34</v>
      </c>
      <c r="F1560" t="s">
        <v>1669</v>
      </c>
      <c r="G1560" t="s">
        <v>1670</v>
      </c>
      <c r="H1560" t="s">
        <v>37</v>
      </c>
      <c r="I1560" t="s">
        <v>38</v>
      </c>
      <c r="J1560" t="s">
        <v>115</v>
      </c>
      <c r="K1560" t="s">
        <v>116</v>
      </c>
      <c r="L1560">
        <v>98103</v>
      </c>
      <c r="M1560" t="s">
        <v>60</v>
      </c>
      <c r="N1560" t="s">
        <v>3850</v>
      </c>
      <c r="O1560" t="s">
        <v>43</v>
      </c>
      <c r="P1560" t="s">
        <v>73</v>
      </c>
      <c r="Q1560" t="s">
        <v>3301</v>
      </c>
      <c r="R1560" s="1">
        <v>171.96</v>
      </c>
      <c r="S1560">
        <v>2</v>
      </c>
      <c r="T1560">
        <f t="shared" si="24"/>
        <v>74</v>
      </c>
      <c r="U1560" t="s">
        <v>46</v>
      </c>
      <c r="V1560">
        <v>0</v>
      </c>
      <c r="W1560">
        <v>0</v>
      </c>
      <c r="X1560" s="1">
        <v>0</v>
      </c>
      <c r="Y1560" s="1">
        <v>171.96</v>
      </c>
      <c r="Z1560" t="s">
        <v>99</v>
      </c>
      <c r="AA1560" s="2">
        <v>44.709600000000002</v>
      </c>
      <c r="AB1560" s="3">
        <v>0.26</v>
      </c>
      <c r="AC1560" s="1">
        <v>-127.2504</v>
      </c>
      <c r="AD1560">
        <v>2</v>
      </c>
      <c r="AE1560">
        <v>2</v>
      </c>
      <c r="AF1560" t="s">
        <v>48</v>
      </c>
      <c r="AG1560">
        <v>2015</v>
      </c>
      <c r="AH1560">
        <f>COUNTBLANK(datos[[#This Row],[Row ID]:[Year sales]])</f>
        <v>0</v>
      </c>
    </row>
    <row r="1561" spans="1:34" x14ac:dyDescent="0.3">
      <c r="A1561">
        <v>1560</v>
      </c>
      <c r="B1561" t="s">
        <v>4163</v>
      </c>
      <c r="C1561" s="4">
        <v>42469</v>
      </c>
      <c r="D1561" s="4">
        <v>42473</v>
      </c>
      <c r="E1561" t="s">
        <v>67</v>
      </c>
      <c r="F1561" t="s">
        <v>4164</v>
      </c>
      <c r="G1561" t="s">
        <v>4165</v>
      </c>
      <c r="H1561" t="s">
        <v>57</v>
      </c>
      <c r="I1561" t="s">
        <v>38</v>
      </c>
      <c r="J1561" t="s">
        <v>115</v>
      </c>
      <c r="K1561" t="s">
        <v>116</v>
      </c>
      <c r="L1561">
        <v>98103</v>
      </c>
      <c r="M1561" t="s">
        <v>60</v>
      </c>
      <c r="N1561" t="s">
        <v>2735</v>
      </c>
      <c r="O1561" t="s">
        <v>62</v>
      </c>
      <c r="P1561" t="s">
        <v>94</v>
      </c>
      <c r="Q1561" t="s">
        <v>2736</v>
      </c>
      <c r="R1561" s="1">
        <v>35.351999999999997</v>
      </c>
      <c r="S1561">
        <v>9</v>
      </c>
      <c r="T1561">
        <f t="shared" si="24"/>
        <v>45</v>
      </c>
      <c r="U1561" t="s">
        <v>75</v>
      </c>
      <c r="V1561">
        <v>0.2</v>
      </c>
      <c r="W1561">
        <v>7.0703999999999994</v>
      </c>
      <c r="X1561" s="1">
        <v>-7.0704000000000002</v>
      </c>
      <c r="Y1561" s="1">
        <v>42.422399999999996</v>
      </c>
      <c r="Z1561" t="s">
        <v>65</v>
      </c>
      <c r="AA1561" s="2">
        <v>12.815099999999999</v>
      </c>
      <c r="AB1561" s="3">
        <v>0.36249999999999999</v>
      </c>
      <c r="AC1561" s="1">
        <v>-15.4665</v>
      </c>
      <c r="AD1561">
        <v>4</v>
      </c>
      <c r="AE1561">
        <v>4</v>
      </c>
      <c r="AF1561" t="s">
        <v>48</v>
      </c>
      <c r="AG1561">
        <v>2016</v>
      </c>
      <c r="AH1561">
        <f>COUNTBLANK(datos[[#This Row],[Row ID]:[Year sales]])</f>
        <v>0</v>
      </c>
    </row>
    <row r="1562" spans="1:34" x14ac:dyDescent="0.3">
      <c r="A1562">
        <v>1561</v>
      </c>
      <c r="B1562" t="s">
        <v>4166</v>
      </c>
      <c r="C1562" s="4">
        <v>41733</v>
      </c>
      <c r="D1562" s="4">
        <v>41738</v>
      </c>
      <c r="E1562" t="s">
        <v>67</v>
      </c>
      <c r="F1562" t="s">
        <v>2715</v>
      </c>
      <c r="G1562" t="s">
        <v>2716</v>
      </c>
      <c r="H1562" t="s">
        <v>122</v>
      </c>
      <c r="I1562" t="s">
        <v>38</v>
      </c>
      <c r="J1562" t="s">
        <v>147</v>
      </c>
      <c r="K1562" t="s">
        <v>59</v>
      </c>
      <c r="L1562">
        <v>94109</v>
      </c>
      <c r="M1562" t="s">
        <v>60</v>
      </c>
      <c r="N1562" t="s">
        <v>4167</v>
      </c>
      <c r="O1562" t="s">
        <v>62</v>
      </c>
      <c r="P1562" t="s">
        <v>63</v>
      </c>
      <c r="Q1562" t="s">
        <v>4168</v>
      </c>
      <c r="R1562" s="1">
        <v>18.899999999999999</v>
      </c>
      <c r="S1562">
        <v>6</v>
      </c>
      <c r="T1562">
        <f t="shared" si="24"/>
        <v>35</v>
      </c>
      <c r="U1562" t="s">
        <v>75</v>
      </c>
      <c r="V1562">
        <v>0</v>
      </c>
      <c r="W1562">
        <v>0</v>
      </c>
      <c r="X1562" s="1">
        <v>0</v>
      </c>
      <c r="Y1562" s="1">
        <v>18.899999999999999</v>
      </c>
      <c r="Z1562" t="s">
        <v>65</v>
      </c>
      <c r="AA1562" s="2">
        <v>9.0719999999999992</v>
      </c>
      <c r="AB1562" s="3">
        <v>0.48</v>
      </c>
      <c r="AC1562" s="1">
        <v>-9.8279999999999994</v>
      </c>
      <c r="AD1562">
        <v>5</v>
      </c>
      <c r="AE1562">
        <v>5</v>
      </c>
      <c r="AF1562" t="s">
        <v>48</v>
      </c>
      <c r="AG1562">
        <v>2014</v>
      </c>
      <c r="AH1562">
        <f>COUNTBLANK(datos[[#This Row],[Row ID]:[Year sales]])</f>
        <v>0</v>
      </c>
    </row>
    <row r="1563" spans="1:34" x14ac:dyDescent="0.3">
      <c r="A1563">
        <v>1562</v>
      </c>
      <c r="B1563" t="s">
        <v>4169</v>
      </c>
      <c r="C1563" s="4">
        <v>42983</v>
      </c>
      <c r="D1563" s="4">
        <v>42984</v>
      </c>
      <c r="E1563" t="s">
        <v>208</v>
      </c>
      <c r="F1563" t="s">
        <v>397</v>
      </c>
      <c r="G1563" t="s">
        <v>398</v>
      </c>
      <c r="H1563" t="s">
        <v>122</v>
      </c>
      <c r="I1563" t="s">
        <v>38</v>
      </c>
      <c r="J1563" t="s">
        <v>115</v>
      </c>
      <c r="K1563" t="s">
        <v>116</v>
      </c>
      <c r="L1563">
        <v>98115</v>
      </c>
      <c r="M1563" t="s">
        <v>60</v>
      </c>
      <c r="N1563" t="s">
        <v>1304</v>
      </c>
      <c r="O1563" t="s">
        <v>62</v>
      </c>
      <c r="P1563" t="s">
        <v>86</v>
      </c>
      <c r="Q1563" t="s">
        <v>1305</v>
      </c>
      <c r="R1563" s="1">
        <v>2.78</v>
      </c>
      <c r="S1563">
        <v>1</v>
      </c>
      <c r="T1563">
        <f t="shared" si="24"/>
        <v>33</v>
      </c>
      <c r="U1563" t="s">
        <v>46</v>
      </c>
      <c r="V1563">
        <v>0</v>
      </c>
      <c r="W1563">
        <v>0</v>
      </c>
      <c r="X1563" s="1">
        <v>0</v>
      </c>
      <c r="Y1563" s="1">
        <v>2.78</v>
      </c>
      <c r="Z1563" t="s">
        <v>65</v>
      </c>
      <c r="AA1563" s="2">
        <v>0.7228</v>
      </c>
      <c r="AB1563" s="3">
        <v>0.26</v>
      </c>
      <c r="AC1563" s="1">
        <v>-2.0571999999999999</v>
      </c>
      <c r="AD1563">
        <v>1</v>
      </c>
      <c r="AE1563">
        <v>1</v>
      </c>
      <c r="AF1563" t="s">
        <v>48</v>
      </c>
      <c r="AG1563">
        <v>2017</v>
      </c>
      <c r="AH1563">
        <f>COUNTBLANK(datos[[#This Row],[Row ID]:[Year sales]])</f>
        <v>0</v>
      </c>
    </row>
    <row r="1564" spans="1:34" x14ac:dyDescent="0.3">
      <c r="A1564">
        <v>1563</v>
      </c>
      <c r="B1564" t="s">
        <v>4170</v>
      </c>
      <c r="C1564" s="4">
        <v>42916</v>
      </c>
      <c r="D1564" s="4">
        <v>42916</v>
      </c>
      <c r="E1564" t="s">
        <v>1312</v>
      </c>
      <c r="F1564" t="s">
        <v>4171</v>
      </c>
      <c r="G1564" t="s">
        <v>4172</v>
      </c>
      <c r="H1564" t="s">
        <v>37</v>
      </c>
      <c r="I1564" t="s">
        <v>38</v>
      </c>
      <c r="J1564" t="s">
        <v>286</v>
      </c>
      <c r="K1564" t="s">
        <v>287</v>
      </c>
      <c r="L1564">
        <v>10011</v>
      </c>
      <c r="M1564" t="s">
        <v>168</v>
      </c>
      <c r="N1564" t="s">
        <v>72</v>
      </c>
      <c r="O1564" t="s">
        <v>43</v>
      </c>
      <c r="P1564" t="s">
        <v>73</v>
      </c>
      <c r="Q1564" t="s">
        <v>74</v>
      </c>
      <c r="R1564" s="1">
        <v>1044.6300000000001</v>
      </c>
      <c r="S1564">
        <v>5</v>
      </c>
      <c r="T1564">
        <f t="shared" si="24"/>
        <v>29</v>
      </c>
      <c r="U1564" t="s">
        <v>75</v>
      </c>
      <c r="V1564">
        <v>0.4</v>
      </c>
      <c r="W1564">
        <v>417.85200000000009</v>
      </c>
      <c r="X1564" s="1">
        <v>-417.85199999999998</v>
      </c>
      <c r="Y1564" s="1">
        <v>1462.4820000000002</v>
      </c>
      <c r="Z1564" t="s">
        <v>53</v>
      </c>
      <c r="AA1564" s="2">
        <v>-295.9785</v>
      </c>
      <c r="AB1564" s="3">
        <v>-0.28333333333333333</v>
      </c>
      <c r="AC1564" s="1">
        <v>-922.75649999999996</v>
      </c>
      <c r="AD1564">
        <v>0</v>
      </c>
      <c r="AE1564">
        <v>0</v>
      </c>
      <c r="AF1564" t="s">
        <v>48</v>
      </c>
      <c r="AG1564">
        <v>2017</v>
      </c>
      <c r="AH1564">
        <f>COUNTBLANK(datos[[#This Row],[Row ID]:[Year sales]])</f>
        <v>0</v>
      </c>
    </row>
    <row r="1565" spans="1:34" x14ac:dyDescent="0.3">
      <c r="A1565">
        <v>1564</v>
      </c>
      <c r="B1565" t="s">
        <v>4173</v>
      </c>
      <c r="C1565" s="4">
        <v>42317</v>
      </c>
      <c r="D1565" s="4">
        <v>42317</v>
      </c>
      <c r="E1565" t="s">
        <v>1312</v>
      </c>
      <c r="F1565" t="s">
        <v>4174</v>
      </c>
      <c r="G1565" t="s">
        <v>4175</v>
      </c>
      <c r="H1565" t="s">
        <v>37</v>
      </c>
      <c r="I1565" t="s">
        <v>38</v>
      </c>
      <c r="J1565" t="s">
        <v>166</v>
      </c>
      <c r="K1565" t="s">
        <v>167</v>
      </c>
      <c r="L1565">
        <v>19134</v>
      </c>
      <c r="M1565" t="s">
        <v>168</v>
      </c>
      <c r="N1565" t="s">
        <v>891</v>
      </c>
      <c r="O1565" t="s">
        <v>62</v>
      </c>
      <c r="P1565" t="s">
        <v>110</v>
      </c>
      <c r="Q1565" t="s">
        <v>892</v>
      </c>
      <c r="R1565" s="1">
        <v>11.352</v>
      </c>
      <c r="S1565">
        <v>3</v>
      </c>
      <c r="T1565">
        <f t="shared" si="24"/>
        <v>13</v>
      </c>
      <c r="U1565" t="s">
        <v>52</v>
      </c>
      <c r="V1565">
        <v>0.2</v>
      </c>
      <c r="W1565">
        <v>2.2704</v>
      </c>
      <c r="X1565" s="1">
        <v>-2.2704</v>
      </c>
      <c r="Y1565" s="1">
        <v>13.622400000000001</v>
      </c>
      <c r="Z1565" t="s">
        <v>65</v>
      </c>
      <c r="AA1565" s="2">
        <v>4.1151</v>
      </c>
      <c r="AB1565" s="3">
        <v>0.36249999999999999</v>
      </c>
      <c r="AC1565" s="1">
        <v>-4.9664999999999999</v>
      </c>
      <c r="AD1565">
        <v>0</v>
      </c>
      <c r="AE1565">
        <v>0</v>
      </c>
      <c r="AF1565" t="s">
        <v>48</v>
      </c>
      <c r="AG1565">
        <v>2015</v>
      </c>
      <c r="AH1565">
        <f>COUNTBLANK(datos[[#This Row],[Row ID]:[Year sales]])</f>
        <v>0</v>
      </c>
    </row>
    <row r="1566" spans="1:34" x14ac:dyDescent="0.3">
      <c r="A1566">
        <v>1565</v>
      </c>
      <c r="B1566" t="s">
        <v>4176</v>
      </c>
      <c r="C1566" s="4">
        <v>41702</v>
      </c>
      <c r="D1566" s="4">
        <v>41702</v>
      </c>
      <c r="E1566" t="s">
        <v>1312</v>
      </c>
      <c r="F1566" t="s">
        <v>506</v>
      </c>
      <c r="G1566" t="s">
        <v>507</v>
      </c>
      <c r="H1566" t="s">
        <v>37</v>
      </c>
      <c r="I1566" t="s">
        <v>38</v>
      </c>
      <c r="J1566" t="s">
        <v>402</v>
      </c>
      <c r="K1566" t="s">
        <v>403</v>
      </c>
      <c r="L1566">
        <v>29203</v>
      </c>
      <c r="M1566" t="s">
        <v>41</v>
      </c>
      <c r="N1566" t="s">
        <v>4177</v>
      </c>
      <c r="O1566" t="s">
        <v>62</v>
      </c>
      <c r="P1566" t="s">
        <v>77</v>
      </c>
      <c r="Q1566" t="s">
        <v>4178</v>
      </c>
      <c r="R1566" s="1">
        <v>354.9</v>
      </c>
      <c r="S1566">
        <v>5</v>
      </c>
      <c r="T1566">
        <f t="shared" si="24"/>
        <v>38</v>
      </c>
      <c r="U1566" t="s">
        <v>75</v>
      </c>
      <c r="V1566">
        <v>0</v>
      </c>
      <c r="W1566">
        <v>0</v>
      </c>
      <c r="X1566" s="1">
        <v>0</v>
      </c>
      <c r="Y1566" s="1">
        <v>354.9</v>
      </c>
      <c r="Z1566" t="s">
        <v>47</v>
      </c>
      <c r="AA1566" s="2">
        <v>17.745000000000001</v>
      </c>
      <c r="AB1566" s="3">
        <v>0.05</v>
      </c>
      <c r="AC1566" s="1">
        <v>-337.15499999999997</v>
      </c>
      <c r="AD1566">
        <v>0</v>
      </c>
      <c r="AE1566">
        <v>0</v>
      </c>
      <c r="AF1566" t="s">
        <v>48</v>
      </c>
      <c r="AG1566">
        <v>2014</v>
      </c>
      <c r="AH1566">
        <f>COUNTBLANK(datos[[#This Row],[Row ID]:[Year sales]])</f>
        <v>0</v>
      </c>
    </row>
    <row r="1567" spans="1:34" x14ac:dyDescent="0.3">
      <c r="A1567">
        <v>1566</v>
      </c>
      <c r="B1567" t="s">
        <v>4179</v>
      </c>
      <c r="C1567" s="4">
        <v>42082</v>
      </c>
      <c r="D1567" s="4">
        <v>42088</v>
      </c>
      <c r="E1567" t="s">
        <v>67</v>
      </c>
      <c r="F1567" t="s">
        <v>2274</v>
      </c>
      <c r="G1567" t="s">
        <v>2275</v>
      </c>
      <c r="H1567" t="s">
        <v>122</v>
      </c>
      <c r="I1567" t="s">
        <v>38</v>
      </c>
      <c r="J1567" t="s">
        <v>115</v>
      </c>
      <c r="K1567" t="s">
        <v>116</v>
      </c>
      <c r="L1567">
        <v>98105</v>
      </c>
      <c r="M1567" t="s">
        <v>60</v>
      </c>
      <c r="N1567" t="s">
        <v>3409</v>
      </c>
      <c r="O1567" t="s">
        <v>90</v>
      </c>
      <c r="P1567" t="s">
        <v>91</v>
      </c>
      <c r="Q1567" t="s">
        <v>3410</v>
      </c>
      <c r="R1567" s="1">
        <v>453.57600000000002</v>
      </c>
      <c r="S1567">
        <v>3</v>
      </c>
      <c r="T1567">
        <f t="shared" si="24"/>
        <v>24</v>
      </c>
      <c r="U1567" t="s">
        <v>52</v>
      </c>
      <c r="V1567">
        <v>0.2</v>
      </c>
      <c r="W1567">
        <v>90.71520000000001</v>
      </c>
      <c r="X1567" s="1">
        <v>-90.715199999999996</v>
      </c>
      <c r="Y1567" s="1">
        <v>544.2912</v>
      </c>
      <c r="Z1567" t="s">
        <v>53</v>
      </c>
      <c r="AA1567" s="2">
        <v>39.687899999999999</v>
      </c>
      <c r="AB1567" s="3">
        <v>8.7499999999999994E-2</v>
      </c>
      <c r="AC1567" s="1">
        <v>-323.17290000000003</v>
      </c>
      <c r="AD1567">
        <v>6</v>
      </c>
      <c r="AE1567">
        <v>6</v>
      </c>
      <c r="AF1567" t="s">
        <v>48</v>
      </c>
      <c r="AG1567">
        <v>2015</v>
      </c>
      <c r="AH1567">
        <f>COUNTBLANK(datos[[#This Row],[Row ID]:[Year sales]])</f>
        <v>0</v>
      </c>
    </row>
    <row r="1568" spans="1:34" x14ac:dyDescent="0.3">
      <c r="A1568">
        <v>1567</v>
      </c>
      <c r="B1568" t="s">
        <v>4180</v>
      </c>
      <c r="C1568" s="4">
        <v>42337</v>
      </c>
      <c r="D1568" s="4">
        <v>42338</v>
      </c>
      <c r="E1568" t="s">
        <v>208</v>
      </c>
      <c r="F1568" t="s">
        <v>4181</v>
      </c>
      <c r="G1568" t="s">
        <v>4182</v>
      </c>
      <c r="H1568" t="s">
        <v>37</v>
      </c>
      <c r="I1568" t="s">
        <v>38</v>
      </c>
      <c r="J1568" t="s">
        <v>4183</v>
      </c>
      <c r="K1568" t="s">
        <v>124</v>
      </c>
      <c r="L1568">
        <v>75002</v>
      </c>
      <c r="M1568" t="s">
        <v>125</v>
      </c>
      <c r="N1568" t="s">
        <v>4184</v>
      </c>
      <c r="O1568" t="s">
        <v>90</v>
      </c>
      <c r="P1568" t="s">
        <v>181</v>
      </c>
      <c r="Q1568" t="s">
        <v>4185</v>
      </c>
      <c r="R1568" s="1">
        <v>21.48</v>
      </c>
      <c r="S1568">
        <v>3</v>
      </c>
      <c r="T1568">
        <f t="shared" si="24"/>
        <v>57</v>
      </c>
      <c r="U1568" t="s">
        <v>52</v>
      </c>
      <c r="V1568">
        <v>0.2</v>
      </c>
      <c r="W1568">
        <v>4.2960000000000003</v>
      </c>
      <c r="X1568" s="1">
        <v>-4.2960000000000003</v>
      </c>
      <c r="Y1568" s="1">
        <v>25.776</v>
      </c>
      <c r="Z1568" t="s">
        <v>65</v>
      </c>
      <c r="AA1568" s="2">
        <v>-0.26850000000000002</v>
      </c>
      <c r="AB1568" s="3">
        <v>-1.2500000000000001E-2</v>
      </c>
      <c r="AC1568" s="1">
        <v>-17.452500000000001</v>
      </c>
      <c r="AD1568">
        <v>1</v>
      </c>
      <c r="AE1568">
        <v>1</v>
      </c>
      <c r="AF1568" t="s">
        <v>48</v>
      </c>
      <c r="AG1568">
        <v>2015</v>
      </c>
      <c r="AH1568">
        <f>COUNTBLANK(datos[[#This Row],[Row ID]:[Year sales]])</f>
        <v>0</v>
      </c>
    </row>
    <row r="1569" spans="1:34" x14ac:dyDescent="0.3">
      <c r="A1569">
        <v>1568</v>
      </c>
      <c r="B1569" t="s">
        <v>4180</v>
      </c>
      <c r="C1569" s="4">
        <v>42337</v>
      </c>
      <c r="D1569" s="4">
        <v>42338</v>
      </c>
      <c r="E1569" t="s">
        <v>208</v>
      </c>
      <c r="F1569" t="s">
        <v>4181</v>
      </c>
      <c r="G1569" t="s">
        <v>4182</v>
      </c>
      <c r="H1569" t="s">
        <v>37</v>
      </c>
      <c r="I1569" t="s">
        <v>38</v>
      </c>
      <c r="J1569" t="s">
        <v>4183</v>
      </c>
      <c r="K1569" t="s">
        <v>124</v>
      </c>
      <c r="L1569">
        <v>75002</v>
      </c>
      <c r="M1569" t="s">
        <v>125</v>
      </c>
      <c r="N1569" t="s">
        <v>4186</v>
      </c>
      <c r="O1569" t="s">
        <v>62</v>
      </c>
      <c r="P1569" t="s">
        <v>94</v>
      </c>
      <c r="Q1569" t="s">
        <v>4187</v>
      </c>
      <c r="R1569" s="1">
        <v>8.7840000000000007</v>
      </c>
      <c r="S1569">
        <v>4</v>
      </c>
      <c r="T1569">
        <f t="shared" si="24"/>
        <v>36</v>
      </c>
      <c r="U1569" t="s">
        <v>52</v>
      </c>
      <c r="V1569">
        <v>0.8</v>
      </c>
      <c r="W1569">
        <v>7.0272000000000006</v>
      </c>
      <c r="X1569" s="1">
        <v>-7.0271999999999997</v>
      </c>
      <c r="Y1569" s="1">
        <v>15.811200000000001</v>
      </c>
      <c r="Z1569" t="s">
        <v>65</v>
      </c>
      <c r="AA1569" s="2">
        <v>-13.6152</v>
      </c>
      <c r="AB1569" s="3">
        <v>-1.5499999999999998</v>
      </c>
      <c r="AC1569" s="1">
        <v>-15.372</v>
      </c>
      <c r="AD1569">
        <v>1</v>
      </c>
      <c r="AE1569">
        <v>1</v>
      </c>
      <c r="AF1569" t="s">
        <v>48</v>
      </c>
      <c r="AG1569">
        <v>2015</v>
      </c>
      <c r="AH1569">
        <f>COUNTBLANK(datos[[#This Row],[Row ID]:[Year sales]])</f>
        <v>0</v>
      </c>
    </row>
    <row r="1570" spans="1:34" x14ac:dyDescent="0.3">
      <c r="A1570">
        <v>1569</v>
      </c>
      <c r="B1570" t="s">
        <v>4188</v>
      </c>
      <c r="C1570" s="4">
        <v>42897</v>
      </c>
      <c r="D1570" s="4">
        <v>42897</v>
      </c>
      <c r="E1570" t="s">
        <v>1312</v>
      </c>
      <c r="F1570" t="s">
        <v>1986</v>
      </c>
      <c r="G1570" t="s">
        <v>1987</v>
      </c>
      <c r="H1570" t="s">
        <v>37</v>
      </c>
      <c r="I1570" t="s">
        <v>38</v>
      </c>
      <c r="J1570" t="s">
        <v>58</v>
      </c>
      <c r="K1570" t="s">
        <v>59</v>
      </c>
      <c r="L1570">
        <v>90004</v>
      </c>
      <c r="M1570" t="s">
        <v>60</v>
      </c>
      <c r="N1570" t="s">
        <v>1754</v>
      </c>
      <c r="O1570" t="s">
        <v>62</v>
      </c>
      <c r="P1570" t="s">
        <v>110</v>
      </c>
      <c r="Q1570" t="s">
        <v>1755</v>
      </c>
      <c r="R1570" s="1">
        <v>122.97</v>
      </c>
      <c r="S1570">
        <v>3</v>
      </c>
      <c r="T1570">
        <f t="shared" si="24"/>
        <v>24</v>
      </c>
      <c r="U1570" t="s">
        <v>52</v>
      </c>
      <c r="V1570">
        <v>0</v>
      </c>
      <c r="W1570">
        <v>0</v>
      </c>
      <c r="X1570" s="1">
        <v>0</v>
      </c>
      <c r="Y1570" s="1">
        <v>122.97</v>
      </c>
      <c r="Z1570" t="s">
        <v>99</v>
      </c>
      <c r="AA1570" s="2">
        <v>60.255299999999998</v>
      </c>
      <c r="AB1570" s="3">
        <v>0.49</v>
      </c>
      <c r="AC1570" s="1">
        <v>-62.714700000000001</v>
      </c>
      <c r="AD1570">
        <v>0</v>
      </c>
      <c r="AE1570">
        <v>0</v>
      </c>
      <c r="AF1570" t="s">
        <v>48</v>
      </c>
      <c r="AG1570">
        <v>2017</v>
      </c>
      <c r="AH1570">
        <f>COUNTBLANK(datos[[#This Row],[Row ID]:[Year sales]])</f>
        <v>0</v>
      </c>
    </row>
    <row r="1571" spans="1:34" x14ac:dyDescent="0.3">
      <c r="A1571">
        <v>1570</v>
      </c>
      <c r="B1571" t="s">
        <v>4189</v>
      </c>
      <c r="C1571" s="4">
        <v>43065</v>
      </c>
      <c r="D1571" s="4">
        <v>43069</v>
      </c>
      <c r="E1571" t="s">
        <v>67</v>
      </c>
      <c r="F1571" t="s">
        <v>2848</v>
      </c>
      <c r="G1571" t="s">
        <v>2849</v>
      </c>
      <c r="H1571" t="s">
        <v>57</v>
      </c>
      <c r="I1571" t="s">
        <v>38</v>
      </c>
      <c r="J1571" t="s">
        <v>1760</v>
      </c>
      <c r="K1571" t="s">
        <v>1294</v>
      </c>
      <c r="L1571">
        <v>30318</v>
      </c>
      <c r="M1571" t="s">
        <v>41</v>
      </c>
      <c r="N1571" t="s">
        <v>4190</v>
      </c>
      <c r="O1571" t="s">
        <v>62</v>
      </c>
      <c r="P1571" t="s">
        <v>86</v>
      </c>
      <c r="Q1571" t="s">
        <v>4191</v>
      </c>
      <c r="R1571" s="1">
        <v>12.84</v>
      </c>
      <c r="S1571">
        <v>3</v>
      </c>
      <c r="T1571">
        <f t="shared" si="24"/>
        <v>32</v>
      </c>
      <c r="U1571" t="s">
        <v>52</v>
      </c>
      <c r="V1571">
        <v>0</v>
      </c>
      <c r="W1571">
        <v>0</v>
      </c>
      <c r="X1571" s="1">
        <v>0</v>
      </c>
      <c r="Y1571" s="1">
        <v>12.84</v>
      </c>
      <c r="Z1571" t="s">
        <v>65</v>
      </c>
      <c r="AA1571" s="2">
        <v>3.7235999999999998</v>
      </c>
      <c r="AB1571" s="3">
        <v>0.28999999999999998</v>
      </c>
      <c r="AC1571" s="1">
        <v>-9.1164000000000005</v>
      </c>
      <c r="AD1571">
        <v>4</v>
      </c>
      <c r="AE1571">
        <v>4</v>
      </c>
      <c r="AF1571" t="s">
        <v>48</v>
      </c>
      <c r="AG1571">
        <v>2017</v>
      </c>
      <c r="AH1571">
        <f>COUNTBLANK(datos[[#This Row],[Row ID]:[Year sales]])</f>
        <v>0</v>
      </c>
    </row>
    <row r="1572" spans="1:34" x14ac:dyDescent="0.3">
      <c r="A1572">
        <v>1571</v>
      </c>
      <c r="B1572" t="s">
        <v>4192</v>
      </c>
      <c r="C1572" s="4">
        <v>41966</v>
      </c>
      <c r="D1572" s="4">
        <v>41968</v>
      </c>
      <c r="E1572" t="s">
        <v>208</v>
      </c>
      <c r="F1572" t="s">
        <v>1607</v>
      </c>
      <c r="G1572" t="s">
        <v>1608</v>
      </c>
      <c r="H1572" t="s">
        <v>37</v>
      </c>
      <c r="I1572" t="s">
        <v>38</v>
      </c>
      <c r="J1572" t="s">
        <v>58</v>
      </c>
      <c r="K1572" t="s">
        <v>59</v>
      </c>
      <c r="L1572">
        <v>90004</v>
      </c>
      <c r="M1572" t="s">
        <v>60</v>
      </c>
      <c r="N1572" t="s">
        <v>404</v>
      </c>
      <c r="O1572" t="s">
        <v>43</v>
      </c>
      <c r="P1572" t="s">
        <v>50</v>
      </c>
      <c r="Q1572" t="s">
        <v>405</v>
      </c>
      <c r="R1572" s="1">
        <v>603.91999999999996</v>
      </c>
      <c r="S1572">
        <v>5</v>
      </c>
      <c r="T1572">
        <f t="shared" si="24"/>
        <v>25</v>
      </c>
      <c r="U1572" t="s">
        <v>75</v>
      </c>
      <c r="V1572">
        <v>0.2</v>
      </c>
      <c r="W1572">
        <v>120.78399999999999</v>
      </c>
      <c r="X1572" s="1">
        <v>-120.78400000000001</v>
      </c>
      <c r="Y1572" s="1">
        <v>724.70399999999995</v>
      </c>
      <c r="Z1572" t="s">
        <v>53</v>
      </c>
      <c r="AA1572" s="2">
        <v>-67.941000000000003</v>
      </c>
      <c r="AB1572" s="3">
        <v>-0.11250000000000002</v>
      </c>
      <c r="AC1572" s="1">
        <v>-551.077</v>
      </c>
      <c r="AD1572">
        <v>2</v>
      </c>
      <c r="AE1572">
        <v>2</v>
      </c>
      <c r="AF1572" t="s">
        <v>48</v>
      </c>
      <c r="AG1572">
        <v>2014</v>
      </c>
      <c r="AH1572">
        <f>COUNTBLANK(datos[[#This Row],[Row ID]:[Year sales]])</f>
        <v>0</v>
      </c>
    </row>
    <row r="1573" spans="1:34" x14ac:dyDescent="0.3">
      <c r="A1573">
        <v>1572</v>
      </c>
      <c r="B1573" t="s">
        <v>4192</v>
      </c>
      <c r="C1573" s="4">
        <v>41966</v>
      </c>
      <c r="D1573" s="4">
        <v>41968</v>
      </c>
      <c r="E1573" t="s">
        <v>208</v>
      </c>
      <c r="F1573" t="s">
        <v>1607</v>
      </c>
      <c r="G1573" t="s">
        <v>1608</v>
      </c>
      <c r="H1573" t="s">
        <v>37</v>
      </c>
      <c r="I1573" t="s">
        <v>38</v>
      </c>
      <c r="J1573" t="s">
        <v>58</v>
      </c>
      <c r="K1573" t="s">
        <v>59</v>
      </c>
      <c r="L1573">
        <v>90004</v>
      </c>
      <c r="M1573" t="s">
        <v>60</v>
      </c>
      <c r="N1573" t="s">
        <v>4193</v>
      </c>
      <c r="O1573" t="s">
        <v>62</v>
      </c>
      <c r="P1573" t="s">
        <v>193</v>
      </c>
      <c r="Q1573" t="s">
        <v>4194</v>
      </c>
      <c r="R1573" s="1">
        <v>21.84</v>
      </c>
      <c r="S1573">
        <v>3</v>
      </c>
      <c r="T1573">
        <f t="shared" si="24"/>
        <v>9</v>
      </c>
      <c r="U1573" t="s">
        <v>52</v>
      </c>
      <c r="V1573">
        <v>0</v>
      </c>
      <c r="W1573">
        <v>0</v>
      </c>
      <c r="X1573" s="1">
        <v>0</v>
      </c>
      <c r="Y1573" s="1">
        <v>21.84</v>
      </c>
      <c r="Z1573" t="s">
        <v>65</v>
      </c>
      <c r="AA1573" s="2">
        <v>10.4832</v>
      </c>
      <c r="AB1573" s="3">
        <v>0.48</v>
      </c>
      <c r="AC1573" s="1">
        <v>-11.3568</v>
      </c>
      <c r="AD1573">
        <v>2</v>
      </c>
      <c r="AE1573">
        <v>2</v>
      </c>
      <c r="AF1573" t="s">
        <v>48</v>
      </c>
      <c r="AG1573">
        <v>2014</v>
      </c>
      <c r="AH1573">
        <f>COUNTBLANK(datos[[#This Row],[Row ID]:[Year sales]])</f>
        <v>0</v>
      </c>
    </row>
    <row r="1574" spans="1:34" x14ac:dyDescent="0.3">
      <c r="A1574">
        <v>1573</v>
      </c>
      <c r="B1574" t="s">
        <v>4192</v>
      </c>
      <c r="C1574" s="4">
        <v>41966</v>
      </c>
      <c r="D1574" s="4">
        <v>41968</v>
      </c>
      <c r="E1574" t="s">
        <v>208</v>
      </c>
      <c r="F1574" t="s">
        <v>1607</v>
      </c>
      <c r="G1574" t="s">
        <v>1608</v>
      </c>
      <c r="H1574" t="s">
        <v>37</v>
      </c>
      <c r="I1574" t="s">
        <v>38</v>
      </c>
      <c r="J1574" t="s">
        <v>58</v>
      </c>
      <c r="K1574" t="s">
        <v>59</v>
      </c>
      <c r="L1574">
        <v>90004</v>
      </c>
      <c r="M1574" t="s">
        <v>60</v>
      </c>
      <c r="N1574" t="s">
        <v>4195</v>
      </c>
      <c r="O1574" t="s">
        <v>90</v>
      </c>
      <c r="P1574" t="s">
        <v>181</v>
      </c>
      <c r="Q1574" t="s">
        <v>4196</v>
      </c>
      <c r="R1574" s="1">
        <v>29.99</v>
      </c>
      <c r="S1574">
        <v>1</v>
      </c>
      <c r="T1574">
        <f t="shared" si="24"/>
        <v>21</v>
      </c>
      <c r="U1574" t="s">
        <v>46</v>
      </c>
      <c r="V1574">
        <v>0</v>
      </c>
      <c r="W1574">
        <v>0</v>
      </c>
      <c r="X1574" s="1">
        <v>0</v>
      </c>
      <c r="Y1574" s="1">
        <v>29.99</v>
      </c>
      <c r="Z1574" t="s">
        <v>65</v>
      </c>
      <c r="AA1574" s="2">
        <v>6.2979000000000003</v>
      </c>
      <c r="AB1574" s="3">
        <v>0.21000000000000002</v>
      </c>
      <c r="AC1574" s="1">
        <v>-23.6921</v>
      </c>
      <c r="AD1574">
        <v>2</v>
      </c>
      <c r="AE1574">
        <v>2</v>
      </c>
      <c r="AF1574" t="s">
        <v>48</v>
      </c>
      <c r="AG1574">
        <v>2014</v>
      </c>
      <c r="AH1574">
        <f>COUNTBLANK(datos[[#This Row],[Row ID]:[Year sales]])</f>
        <v>0</v>
      </c>
    </row>
    <row r="1575" spans="1:34" x14ac:dyDescent="0.3">
      <c r="A1575">
        <v>1574</v>
      </c>
      <c r="B1575" t="s">
        <v>4192</v>
      </c>
      <c r="C1575" s="4">
        <v>41966</v>
      </c>
      <c r="D1575" s="4">
        <v>41968</v>
      </c>
      <c r="E1575" t="s">
        <v>208</v>
      </c>
      <c r="F1575" t="s">
        <v>1607</v>
      </c>
      <c r="G1575" t="s">
        <v>1608</v>
      </c>
      <c r="H1575" t="s">
        <v>37</v>
      </c>
      <c r="I1575" t="s">
        <v>38</v>
      </c>
      <c r="J1575" t="s">
        <v>58</v>
      </c>
      <c r="K1575" t="s">
        <v>59</v>
      </c>
      <c r="L1575">
        <v>90004</v>
      </c>
      <c r="M1575" t="s">
        <v>60</v>
      </c>
      <c r="N1575" t="s">
        <v>1831</v>
      </c>
      <c r="O1575" t="s">
        <v>43</v>
      </c>
      <c r="P1575" t="s">
        <v>50</v>
      </c>
      <c r="Q1575" t="s">
        <v>1832</v>
      </c>
      <c r="R1575" s="1">
        <v>381.44</v>
      </c>
      <c r="S1575">
        <v>2</v>
      </c>
      <c r="T1575">
        <f t="shared" si="24"/>
        <v>27</v>
      </c>
      <c r="U1575" t="s">
        <v>46</v>
      </c>
      <c r="V1575">
        <v>0.2</v>
      </c>
      <c r="W1575">
        <v>76.287999999999997</v>
      </c>
      <c r="X1575" s="1">
        <v>-76.287999999999997</v>
      </c>
      <c r="Y1575" s="1">
        <v>457.72800000000001</v>
      </c>
      <c r="Z1575" t="s">
        <v>47</v>
      </c>
      <c r="AA1575" s="2">
        <v>23.84</v>
      </c>
      <c r="AB1575" s="3">
        <v>6.25E-2</v>
      </c>
      <c r="AC1575" s="1">
        <v>-281.31200000000001</v>
      </c>
      <c r="AD1575">
        <v>2</v>
      </c>
      <c r="AE1575">
        <v>2</v>
      </c>
      <c r="AF1575" t="s">
        <v>48</v>
      </c>
      <c r="AG1575">
        <v>2014</v>
      </c>
      <c r="AH1575">
        <f>COUNTBLANK(datos[[#This Row],[Row ID]:[Year sales]])</f>
        <v>0</v>
      </c>
    </row>
    <row r="1576" spans="1:34" x14ac:dyDescent="0.3">
      <c r="A1576">
        <v>1575</v>
      </c>
      <c r="B1576" t="s">
        <v>4197</v>
      </c>
      <c r="C1576" s="4">
        <v>41988</v>
      </c>
      <c r="D1576" s="4">
        <v>41991</v>
      </c>
      <c r="E1576" t="s">
        <v>208</v>
      </c>
      <c r="F1576" t="s">
        <v>4198</v>
      </c>
      <c r="G1576" t="s">
        <v>4199</v>
      </c>
      <c r="H1576" t="s">
        <v>37</v>
      </c>
      <c r="I1576" t="s">
        <v>38</v>
      </c>
      <c r="J1576" t="s">
        <v>4200</v>
      </c>
      <c r="K1576" t="s">
        <v>124</v>
      </c>
      <c r="L1576">
        <v>79907</v>
      </c>
      <c r="M1576" t="s">
        <v>125</v>
      </c>
      <c r="N1576" t="s">
        <v>4201</v>
      </c>
      <c r="O1576" t="s">
        <v>90</v>
      </c>
      <c r="P1576" t="s">
        <v>91</v>
      </c>
      <c r="Q1576" t="s">
        <v>4202</v>
      </c>
      <c r="R1576" s="1">
        <v>40.68</v>
      </c>
      <c r="S1576">
        <v>3</v>
      </c>
      <c r="T1576">
        <f t="shared" si="24"/>
        <v>14</v>
      </c>
      <c r="U1576" t="s">
        <v>52</v>
      </c>
      <c r="V1576">
        <v>0.2</v>
      </c>
      <c r="W1576">
        <v>8.136000000000001</v>
      </c>
      <c r="X1576" s="1">
        <v>-8.1359999999999992</v>
      </c>
      <c r="Y1576" s="1">
        <v>48.816000000000003</v>
      </c>
      <c r="Z1576" t="s">
        <v>65</v>
      </c>
      <c r="AA1576" s="2">
        <v>-9.1530000000000005</v>
      </c>
      <c r="AB1576" s="3">
        <v>-0.22500000000000001</v>
      </c>
      <c r="AC1576" s="1">
        <v>-41.697000000000003</v>
      </c>
      <c r="AD1576">
        <v>3</v>
      </c>
      <c r="AE1576">
        <v>3</v>
      </c>
      <c r="AF1576" t="s">
        <v>48</v>
      </c>
      <c r="AG1576">
        <v>2014</v>
      </c>
      <c r="AH1576">
        <f>COUNTBLANK(datos[[#This Row],[Row ID]:[Year sales]])</f>
        <v>0</v>
      </c>
    </row>
    <row r="1577" spans="1:34" x14ac:dyDescent="0.3">
      <c r="A1577">
        <v>1576</v>
      </c>
      <c r="B1577" t="s">
        <v>4197</v>
      </c>
      <c r="C1577" s="4">
        <v>41988</v>
      </c>
      <c r="D1577" s="4">
        <v>41991</v>
      </c>
      <c r="E1577" t="s">
        <v>208</v>
      </c>
      <c r="F1577" t="s">
        <v>4198</v>
      </c>
      <c r="G1577" t="s">
        <v>4199</v>
      </c>
      <c r="H1577" t="s">
        <v>37</v>
      </c>
      <c r="I1577" t="s">
        <v>38</v>
      </c>
      <c r="J1577" t="s">
        <v>4200</v>
      </c>
      <c r="K1577" t="s">
        <v>124</v>
      </c>
      <c r="L1577">
        <v>79907</v>
      </c>
      <c r="M1577" t="s">
        <v>125</v>
      </c>
      <c r="N1577" t="s">
        <v>2501</v>
      </c>
      <c r="O1577" t="s">
        <v>43</v>
      </c>
      <c r="P1577" t="s">
        <v>50</v>
      </c>
      <c r="Q1577" t="s">
        <v>2502</v>
      </c>
      <c r="R1577" s="1">
        <v>763.28</v>
      </c>
      <c r="S1577">
        <v>5</v>
      </c>
      <c r="T1577">
        <f t="shared" si="24"/>
        <v>27</v>
      </c>
      <c r="U1577" t="s">
        <v>75</v>
      </c>
      <c r="V1577">
        <v>0.3</v>
      </c>
      <c r="W1577">
        <v>228.98399999999998</v>
      </c>
      <c r="X1577" s="1">
        <v>-228.98400000000001</v>
      </c>
      <c r="Y1577" s="1">
        <v>992.2639999999999</v>
      </c>
      <c r="Z1577" t="s">
        <v>53</v>
      </c>
      <c r="AA1577" s="2">
        <v>-21.808</v>
      </c>
      <c r="AB1577" s="3">
        <v>-2.8571428571428571E-2</v>
      </c>
      <c r="AC1577" s="1">
        <v>-556.10400000000004</v>
      </c>
      <c r="AD1577">
        <v>3</v>
      </c>
      <c r="AE1577">
        <v>3</v>
      </c>
      <c r="AF1577" t="s">
        <v>48</v>
      </c>
      <c r="AG1577">
        <v>2014</v>
      </c>
      <c r="AH1577">
        <f>COUNTBLANK(datos[[#This Row],[Row ID]:[Year sales]])</f>
        <v>0</v>
      </c>
    </row>
    <row r="1578" spans="1:34" x14ac:dyDescent="0.3">
      <c r="A1578">
        <v>1577</v>
      </c>
      <c r="B1578" t="s">
        <v>4203</v>
      </c>
      <c r="C1578" s="4">
        <v>42482</v>
      </c>
      <c r="D1578" s="4">
        <v>42487</v>
      </c>
      <c r="E1578" t="s">
        <v>67</v>
      </c>
      <c r="F1578" t="s">
        <v>4204</v>
      </c>
      <c r="G1578" t="s">
        <v>4205</v>
      </c>
      <c r="H1578" t="s">
        <v>122</v>
      </c>
      <c r="I1578" t="s">
        <v>38</v>
      </c>
      <c r="J1578" t="s">
        <v>476</v>
      </c>
      <c r="K1578" t="s">
        <v>231</v>
      </c>
      <c r="L1578">
        <v>60505</v>
      </c>
      <c r="M1578" t="s">
        <v>125</v>
      </c>
      <c r="N1578" t="s">
        <v>1320</v>
      </c>
      <c r="O1578" t="s">
        <v>62</v>
      </c>
      <c r="P1578" t="s">
        <v>77</v>
      </c>
      <c r="Q1578" t="s">
        <v>1321</v>
      </c>
      <c r="R1578" s="1">
        <v>23.952000000000002</v>
      </c>
      <c r="S1578">
        <v>2</v>
      </c>
      <c r="T1578">
        <f t="shared" si="24"/>
        <v>24</v>
      </c>
      <c r="U1578" t="s">
        <v>46</v>
      </c>
      <c r="V1578">
        <v>0.2</v>
      </c>
      <c r="W1578">
        <v>4.7904000000000009</v>
      </c>
      <c r="X1578" s="1">
        <v>-4.7904</v>
      </c>
      <c r="Y1578" s="1">
        <v>28.742400000000004</v>
      </c>
      <c r="Z1578" t="s">
        <v>65</v>
      </c>
      <c r="AA1578" s="2">
        <v>2.3952</v>
      </c>
      <c r="AB1578" s="3">
        <v>9.9999999999999992E-2</v>
      </c>
      <c r="AC1578" s="1">
        <v>-16.766400000000001</v>
      </c>
      <c r="AD1578">
        <v>5</v>
      </c>
      <c r="AE1578">
        <v>5</v>
      </c>
      <c r="AF1578" t="s">
        <v>48</v>
      </c>
      <c r="AG1578">
        <v>2016</v>
      </c>
      <c r="AH1578">
        <f>COUNTBLANK(datos[[#This Row],[Row ID]:[Year sales]])</f>
        <v>0</v>
      </c>
    </row>
    <row r="1579" spans="1:34" x14ac:dyDescent="0.3">
      <c r="A1579">
        <v>1578</v>
      </c>
      <c r="B1579" t="s">
        <v>4206</v>
      </c>
      <c r="C1579" s="4">
        <v>42513</v>
      </c>
      <c r="D1579" s="4">
        <v>42517</v>
      </c>
      <c r="E1579" t="s">
        <v>67</v>
      </c>
      <c r="F1579" t="s">
        <v>3367</v>
      </c>
      <c r="G1579" t="s">
        <v>3368</v>
      </c>
      <c r="H1579" t="s">
        <v>122</v>
      </c>
      <c r="I1579" t="s">
        <v>38</v>
      </c>
      <c r="J1579" t="s">
        <v>2604</v>
      </c>
      <c r="K1579" t="s">
        <v>378</v>
      </c>
      <c r="L1579">
        <v>35630</v>
      </c>
      <c r="M1579" t="s">
        <v>41</v>
      </c>
      <c r="N1579" t="s">
        <v>4207</v>
      </c>
      <c r="O1579" t="s">
        <v>62</v>
      </c>
      <c r="P1579" t="s">
        <v>110</v>
      </c>
      <c r="Q1579" t="s">
        <v>4208</v>
      </c>
      <c r="R1579" s="1">
        <v>4.9800000000000004</v>
      </c>
      <c r="S1579">
        <v>1</v>
      </c>
      <c r="T1579">
        <f t="shared" si="24"/>
        <v>28</v>
      </c>
      <c r="U1579" t="s">
        <v>46</v>
      </c>
      <c r="V1579">
        <v>0</v>
      </c>
      <c r="W1579">
        <v>0</v>
      </c>
      <c r="X1579" s="1">
        <v>0</v>
      </c>
      <c r="Y1579" s="1">
        <v>4.9800000000000004</v>
      </c>
      <c r="Z1579" t="s">
        <v>65</v>
      </c>
      <c r="AA1579" s="2">
        <v>2.4401999999999999</v>
      </c>
      <c r="AB1579" s="3">
        <v>0.48999999999999994</v>
      </c>
      <c r="AC1579" s="1">
        <v>-2.5398000000000001</v>
      </c>
      <c r="AD1579">
        <v>4</v>
      </c>
      <c r="AE1579">
        <v>4</v>
      </c>
      <c r="AF1579" t="s">
        <v>48</v>
      </c>
      <c r="AG1579">
        <v>2016</v>
      </c>
      <c r="AH1579">
        <f>COUNTBLANK(datos[[#This Row],[Row ID]:[Year sales]])</f>
        <v>0</v>
      </c>
    </row>
    <row r="1580" spans="1:34" x14ac:dyDescent="0.3">
      <c r="A1580">
        <v>1579</v>
      </c>
      <c r="B1580" t="s">
        <v>4209</v>
      </c>
      <c r="C1580" s="4">
        <v>42427</v>
      </c>
      <c r="D1580" s="4">
        <v>42430</v>
      </c>
      <c r="E1580" t="s">
        <v>208</v>
      </c>
      <c r="F1580" t="s">
        <v>2475</v>
      </c>
      <c r="G1580" t="s">
        <v>2476</v>
      </c>
      <c r="H1580" t="s">
        <v>37</v>
      </c>
      <c r="I1580" t="s">
        <v>38</v>
      </c>
      <c r="J1580" t="s">
        <v>286</v>
      </c>
      <c r="K1580" t="s">
        <v>287</v>
      </c>
      <c r="L1580">
        <v>10011</v>
      </c>
      <c r="M1580" t="s">
        <v>168</v>
      </c>
      <c r="N1580" t="s">
        <v>4210</v>
      </c>
      <c r="O1580" t="s">
        <v>62</v>
      </c>
      <c r="P1580" t="s">
        <v>97</v>
      </c>
      <c r="Q1580" t="s">
        <v>4211</v>
      </c>
      <c r="R1580" s="1">
        <v>170.88</v>
      </c>
      <c r="S1580">
        <v>3</v>
      </c>
      <c r="T1580">
        <f t="shared" si="24"/>
        <v>12</v>
      </c>
      <c r="U1580" t="s">
        <v>52</v>
      </c>
      <c r="V1580">
        <v>0</v>
      </c>
      <c r="W1580">
        <v>0</v>
      </c>
      <c r="X1580" s="1">
        <v>0</v>
      </c>
      <c r="Y1580" s="1">
        <v>170.88</v>
      </c>
      <c r="Z1580" t="s">
        <v>99</v>
      </c>
      <c r="AA1580" s="2">
        <v>49.555199999999999</v>
      </c>
      <c r="AB1580" s="3">
        <v>0.28999999999999998</v>
      </c>
      <c r="AC1580" s="1">
        <v>-121.3248</v>
      </c>
      <c r="AD1580">
        <v>3</v>
      </c>
      <c r="AE1580">
        <v>3</v>
      </c>
      <c r="AF1580" t="s">
        <v>48</v>
      </c>
      <c r="AG1580">
        <v>2016</v>
      </c>
      <c r="AH1580">
        <f>COUNTBLANK(datos[[#This Row],[Row ID]:[Year sales]])</f>
        <v>0</v>
      </c>
    </row>
    <row r="1581" spans="1:34" x14ac:dyDescent="0.3">
      <c r="A1581">
        <v>1580</v>
      </c>
      <c r="B1581" t="s">
        <v>4212</v>
      </c>
      <c r="C1581" s="4">
        <v>42225</v>
      </c>
      <c r="D1581" s="4">
        <v>42228</v>
      </c>
      <c r="E1581" t="s">
        <v>208</v>
      </c>
      <c r="F1581" t="s">
        <v>2259</v>
      </c>
      <c r="G1581" t="s">
        <v>2260</v>
      </c>
      <c r="H1581" t="s">
        <v>37</v>
      </c>
      <c r="I1581" t="s">
        <v>38</v>
      </c>
      <c r="J1581" t="s">
        <v>286</v>
      </c>
      <c r="K1581" t="s">
        <v>287</v>
      </c>
      <c r="L1581">
        <v>10024</v>
      </c>
      <c r="M1581" t="s">
        <v>168</v>
      </c>
      <c r="N1581" t="s">
        <v>1401</v>
      </c>
      <c r="O1581" t="s">
        <v>90</v>
      </c>
      <c r="P1581" t="s">
        <v>91</v>
      </c>
      <c r="Q1581" t="s">
        <v>1402</v>
      </c>
      <c r="R1581" s="1">
        <v>307.98</v>
      </c>
      <c r="S1581">
        <v>2</v>
      </c>
      <c r="T1581">
        <f t="shared" si="24"/>
        <v>32</v>
      </c>
      <c r="U1581" t="s">
        <v>46</v>
      </c>
      <c r="V1581">
        <v>0</v>
      </c>
      <c r="W1581">
        <v>0</v>
      </c>
      <c r="X1581" s="1">
        <v>0</v>
      </c>
      <c r="Y1581" s="1">
        <v>307.98</v>
      </c>
      <c r="Z1581" t="s">
        <v>47</v>
      </c>
      <c r="AA1581" s="2">
        <v>89.3142</v>
      </c>
      <c r="AB1581" s="3">
        <v>0.28999999999999998</v>
      </c>
      <c r="AC1581" s="1">
        <v>-218.66579999999999</v>
      </c>
      <c r="AD1581">
        <v>3</v>
      </c>
      <c r="AE1581">
        <v>3</v>
      </c>
      <c r="AF1581" t="s">
        <v>48</v>
      </c>
      <c r="AG1581">
        <v>2015</v>
      </c>
      <c r="AH1581">
        <f>COUNTBLANK(datos[[#This Row],[Row ID]:[Year sales]])</f>
        <v>0</v>
      </c>
    </row>
    <row r="1582" spans="1:34" x14ac:dyDescent="0.3">
      <c r="A1582">
        <v>1581</v>
      </c>
      <c r="B1582" t="s">
        <v>4212</v>
      </c>
      <c r="C1582" s="4">
        <v>42225</v>
      </c>
      <c r="D1582" s="4">
        <v>42228</v>
      </c>
      <c r="E1582" t="s">
        <v>208</v>
      </c>
      <c r="F1582" t="s">
        <v>2259</v>
      </c>
      <c r="G1582" t="s">
        <v>2260</v>
      </c>
      <c r="H1582" t="s">
        <v>37</v>
      </c>
      <c r="I1582" t="s">
        <v>38</v>
      </c>
      <c r="J1582" t="s">
        <v>286</v>
      </c>
      <c r="K1582" t="s">
        <v>287</v>
      </c>
      <c r="L1582">
        <v>10024</v>
      </c>
      <c r="M1582" t="s">
        <v>168</v>
      </c>
      <c r="N1582" t="s">
        <v>947</v>
      </c>
      <c r="O1582" t="s">
        <v>43</v>
      </c>
      <c r="P1582" t="s">
        <v>73</v>
      </c>
      <c r="Q1582" t="s">
        <v>948</v>
      </c>
      <c r="R1582" s="1">
        <v>382.80599999999998</v>
      </c>
      <c r="S1582">
        <v>9</v>
      </c>
      <c r="T1582">
        <f t="shared" si="24"/>
        <v>44</v>
      </c>
      <c r="U1582" t="s">
        <v>75</v>
      </c>
      <c r="V1582">
        <v>0.4</v>
      </c>
      <c r="W1582">
        <v>153.1224</v>
      </c>
      <c r="X1582" s="1">
        <v>-153.1224</v>
      </c>
      <c r="Y1582" s="1">
        <v>535.92840000000001</v>
      </c>
      <c r="Z1582" t="s">
        <v>53</v>
      </c>
      <c r="AA1582" s="2">
        <v>-153.1224</v>
      </c>
      <c r="AB1582" s="3">
        <v>-0.4</v>
      </c>
      <c r="AC1582" s="1">
        <v>-382.80599999999998</v>
      </c>
      <c r="AD1582">
        <v>3</v>
      </c>
      <c r="AE1582">
        <v>3</v>
      </c>
      <c r="AF1582" t="s">
        <v>48</v>
      </c>
      <c r="AG1582">
        <v>2015</v>
      </c>
      <c r="AH1582">
        <f>COUNTBLANK(datos[[#This Row],[Row ID]:[Year sales]])</f>
        <v>0</v>
      </c>
    </row>
    <row r="1583" spans="1:34" x14ac:dyDescent="0.3">
      <c r="A1583">
        <v>1582</v>
      </c>
      <c r="B1583" t="s">
        <v>4212</v>
      </c>
      <c r="C1583" s="4">
        <v>42225</v>
      </c>
      <c r="D1583" s="4">
        <v>42228</v>
      </c>
      <c r="E1583" t="s">
        <v>208</v>
      </c>
      <c r="F1583" t="s">
        <v>2259</v>
      </c>
      <c r="G1583" t="s">
        <v>2260</v>
      </c>
      <c r="H1583" t="s">
        <v>37</v>
      </c>
      <c r="I1583" t="s">
        <v>38</v>
      </c>
      <c r="J1583" t="s">
        <v>286</v>
      </c>
      <c r="K1583" t="s">
        <v>287</v>
      </c>
      <c r="L1583">
        <v>10024</v>
      </c>
      <c r="M1583" t="s">
        <v>168</v>
      </c>
      <c r="N1583" t="s">
        <v>855</v>
      </c>
      <c r="O1583" t="s">
        <v>62</v>
      </c>
      <c r="P1583" t="s">
        <v>77</v>
      </c>
      <c r="Q1583" t="s">
        <v>856</v>
      </c>
      <c r="R1583" s="1">
        <v>41.96</v>
      </c>
      <c r="S1583">
        <v>2</v>
      </c>
      <c r="T1583">
        <f t="shared" si="24"/>
        <v>22</v>
      </c>
      <c r="U1583" t="s">
        <v>46</v>
      </c>
      <c r="V1583">
        <v>0</v>
      </c>
      <c r="W1583">
        <v>0</v>
      </c>
      <c r="X1583" s="1">
        <v>0</v>
      </c>
      <c r="Y1583" s="1">
        <v>41.96</v>
      </c>
      <c r="Z1583" t="s">
        <v>65</v>
      </c>
      <c r="AA1583" s="2">
        <v>2.9371999999999998</v>
      </c>
      <c r="AB1583" s="3">
        <v>6.9999999999999993E-2</v>
      </c>
      <c r="AC1583" s="1">
        <v>-39.022799999999997</v>
      </c>
      <c r="AD1583">
        <v>3</v>
      </c>
      <c r="AE1583">
        <v>3</v>
      </c>
      <c r="AF1583" t="s">
        <v>48</v>
      </c>
      <c r="AG1583">
        <v>2015</v>
      </c>
      <c r="AH1583">
        <f>COUNTBLANK(datos[[#This Row],[Row ID]:[Year sales]])</f>
        <v>0</v>
      </c>
    </row>
    <row r="1584" spans="1:34" x14ac:dyDescent="0.3">
      <c r="A1584">
        <v>1583</v>
      </c>
      <c r="B1584" t="s">
        <v>4212</v>
      </c>
      <c r="C1584" s="4">
        <v>42225</v>
      </c>
      <c r="D1584" s="4">
        <v>42228</v>
      </c>
      <c r="E1584" t="s">
        <v>208</v>
      </c>
      <c r="F1584" t="s">
        <v>2259</v>
      </c>
      <c r="G1584" t="s">
        <v>2260</v>
      </c>
      <c r="H1584" t="s">
        <v>37</v>
      </c>
      <c r="I1584" t="s">
        <v>38</v>
      </c>
      <c r="J1584" t="s">
        <v>286</v>
      </c>
      <c r="K1584" t="s">
        <v>287</v>
      </c>
      <c r="L1584">
        <v>10024</v>
      </c>
      <c r="M1584" t="s">
        <v>168</v>
      </c>
      <c r="N1584" t="s">
        <v>2717</v>
      </c>
      <c r="O1584" t="s">
        <v>62</v>
      </c>
      <c r="P1584" t="s">
        <v>94</v>
      </c>
      <c r="Q1584" t="s">
        <v>2718</v>
      </c>
      <c r="R1584" s="1">
        <v>1217.568</v>
      </c>
      <c r="S1584">
        <v>2</v>
      </c>
      <c r="T1584">
        <f t="shared" si="24"/>
        <v>48</v>
      </c>
      <c r="U1584" t="s">
        <v>46</v>
      </c>
      <c r="V1584">
        <v>0.2</v>
      </c>
      <c r="W1584">
        <v>243.5136</v>
      </c>
      <c r="X1584" s="1">
        <v>-243.5136</v>
      </c>
      <c r="Y1584" s="1">
        <v>1461.0816</v>
      </c>
      <c r="Z1584" t="s">
        <v>53</v>
      </c>
      <c r="AA1584" s="2">
        <v>456.58800000000002</v>
      </c>
      <c r="AB1584" s="3">
        <v>0.375</v>
      </c>
      <c r="AC1584" s="1">
        <v>-517.46640000000002</v>
      </c>
      <c r="AD1584">
        <v>3</v>
      </c>
      <c r="AE1584">
        <v>3</v>
      </c>
      <c r="AF1584" t="s">
        <v>48</v>
      </c>
      <c r="AG1584">
        <v>2015</v>
      </c>
      <c r="AH1584">
        <f>COUNTBLANK(datos[[#This Row],[Row ID]:[Year sales]])</f>
        <v>0</v>
      </c>
    </row>
    <row r="1585" spans="1:34" x14ac:dyDescent="0.3">
      <c r="A1585">
        <v>1584</v>
      </c>
      <c r="B1585" t="s">
        <v>4212</v>
      </c>
      <c r="C1585" s="4">
        <v>42225</v>
      </c>
      <c r="D1585" s="4">
        <v>42228</v>
      </c>
      <c r="E1585" t="s">
        <v>208</v>
      </c>
      <c r="F1585" t="s">
        <v>2259</v>
      </c>
      <c r="G1585" t="s">
        <v>2260</v>
      </c>
      <c r="H1585" t="s">
        <v>37</v>
      </c>
      <c r="I1585" t="s">
        <v>38</v>
      </c>
      <c r="J1585" t="s">
        <v>286</v>
      </c>
      <c r="K1585" t="s">
        <v>287</v>
      </c>
      <c r="L1585">
        <v>10024</v>
      </c>
      <c r="M1585" t="s">
        <v>168</v>
      </c>
      <c r="N1585" t="s">
        <v>542</v>
      </c>
      <c r="O1585" t="s">
        <v>43</v>
      </c>
      <c r="P1585" t="s">
        <v>83</v>
      </c>
      <c r="Q1585" t="s">
        <v>543</v>
      </c>
      <c r="R1585" s="1">
        <v>47.04</v>
      </c>
      <c r="S1585">
        <v>3</v>
      </c>
      <c r="T1585">
        <f t="shared" si="24"/>
        <v>10</v>
      </c>
      <c r="U1585" t="s">
        <v>52</v>
      </c>
      <c r="V1585">
        <v>0</v>
      </c>
      <c r="W1585">
        <v>0</v>
      </c>
      <c r="X1585" s="1">
        <v>0</v>
      </c>
      <c r="Y1585" s="1">
        <v>47.04</v>
      </c>
      <c r="Z1585" t="s">
        <v>65</v>
      </c>
      <c r="AA1585" s="2">
        <v>18.345600000000001</v>
      </c>
      <c r="AB1585" s="3">
        <v>0.39</v>
      </c>
      <c r="AC1585" s="1">
        <v>-28.694400000000002</v>
      </c>
      <c r="AD1585">
        <v>3</v>
      </c>
      <c r="AE1585">
        <v>3</v>
      </c>
      <c r="AF1585" t="s">
        <v>48</v>
      </c>
      <c r="AG1585">
        <v>2015</v>
      </c>
      <c r="AH1585">
        <f>COUNTBLANK(datos[[#This Row],[Row ID]:[Year sales]])</f>
        <v>0</v>
      </c>
    </row>
    <row r="1586" spans="1:34" x14ac:dyDescent="0.3">
      <c r="A1586">
        <v>1585</v>
      </c>
      <c r="B1586" t="s">
        <v>4212</v>
      </c>
      <c r="C1586" s="4">
        <v>42225</v>
      </c>
      <c r="D1586" s="4">
        <v>42228</v>
      </c>
      <c r="E1586" t="s">
        <v>208</v>
      </c>
      <c r="F1586" t="s">
        <v>2259</v>
      </c>
      <c r="G1586" t="s">
        <v>2260</v>
      </c>
      <c r="H1586" t="s">
        <v>37</v>
      </c>
      <c r="I1586" t="s">
        <v>38</v>
      </c>
      <c r="J1586" t="s">
        <v>286</v>
      </c>
      <c r="K1586" t="s">
        <v>287</v>
      </c>
      <c r="L1586">
        <v>10024</v>
      </c>
      <c r="M1586" t="s">
        <v>168</v>
      </c>
      <c r="N1586" t="s">
        <v>279</v>
      </c>
      <c r="O1586" t="s">
        <v>43</v>
      </c>
      <c r="P1586" t="s">
        <v>83</v>
      </c>
      <c r="Q1586" t="s">
        <v>280</v>
      </c>
      <c r="R1586" s="1">
        <v>6.16</v>
      </c>
      <c r="S1586">
        <v>2</v>
      </c>
      <c r="T1586">
        <f t="shared" si="24"/>
        <v>44</v>
      </c>
      <c r="U1586" t="s">
        <v>46</v>
      </c>
      <c r="V1586">
        <v>0</v>
      </c>
      <c r="W1586">
        <v>0</v>
      </c>
      <c r="X1586" s="1">
        <v>0</v>
      </c>
      <c r="Y1586" s="1">
        <v>6.16</v>
      </c>
      <c r="Z1586" t="s">
        <v>65</v>
      </c>
      <c r="AA1586" s="2">
        <v>2.9567999999999999</v>
      </c>
      <c r="AB1586" s="3">
        <v>0.48</v>
      </c>
      <c r="AC1586" s="1">
        <v>-3.2031999999999998</v>
      </c>
      <c r="AD1586">
        <v>3</v>
      </c>
      <c r="AE1586">
        <v>3</v>
      </c>
      <c r="AF1586" t="s">
        <v>48</v>
      </c>
      <c r="AG1586">
        <v>2015</v>
      </c>
      <c r="AH1586">
        <f>COUNTBLANK(datos[[#This Row],[Row ID]:[Year sales]])</f>
        <v>0</v>
      </c>
    </row>
    <row r="1587" spans="1:34" x14ac:dyDescent="0.3">
      <c r="A1587">
        <v>1586</v>
      </c>
      <c r="B1587" t="s">
        <v>4212</v>
      </c>
      <c r="C1587" s="4">
        <v>42225</v>
      </c>
      <c r="D1587" s="4">
        <v>42228</v>
      </c>
      <c r="E1587" t="s">
        <v>208</v>
      </c>
      <c r="F1587" t="s">
        <v>2259</v>
      </c>
      <c r="G1587" t="s">
        <v>2260</v>
      </c>
      <c r="H1587" t="s">
        <v>37</v>
      </c>
      <c r="I1587" t="s">
        <v>38</v>
      </c>
      <c r="J1587" t="s">
        <v>286</v>
      </c>
      <c r="K1587" t="s">
        <v>287</v>
      </c>
      <c r="L1587">
        <v>10024</v>
      </c>
      <c r="M1587" t="s">
        <v>168</v>
      </c>
      <c r="N1587" t="s">
        <v>1842</v>
      </c>
      <c r="O1587" t="s">
        <v>90</v>
      </c>
      <c r="P1587" t="s">
        <v>91</v>
      </c>
      <c r="Q1587" t="s">
        <v>1843</v>
      </c>
      <c r="R1587" s="1">
        <v>979.95</v>
      </c>
      <c r="S1587">
        <v>5</v>
      </c>
      <c r="T1587">
        <f t="shared" si="24"/>
        <v>27</v>
      </c>
      <c r="U1587" t="s">
        <v>75</v>
      </c>
      <c r="V1587">
        <v>0</v>
      </c>
      <c r="W1587">
        <v>0</v>
      </c>
      <c r="X1587" s="1">
        <v>0</v>
      </c>
      <c r="Y1587" s="1">
        <v>979.95</v>
      </c>
      <c r="Z1587" t="s">
        <v>53</v>
      </c>
      <c r="AA1587" s="2">
        <v>274.38600000000002</v>
      </c>
      <c r="AB1587" s="3">
        <v>0.28000000000000003</v>
      </c>
      <c r="AC1587" s="1">
        <v>-705.56399999999996</v>
      </c>
      <c r="AD1587">
        <v>3</v>
      </c>
      <c r="AE1587">
        <v>3</v>
      </c>
      <c r="AF1587" t="s">
        <v>48</v>
      </c>
      <c r="AG1587">
        <v>2015</v>
      </c>
      <c r="AH1587">
        <f>COUNTBLANK(datos[[#This Row],[Row ID]:[Year sales]])</f>
        <v>0</v>
      </c>
    </row>
    <row r="1588" spans="1:34" x14ac:dyDescent="0.3">
      <c r="A1588">
        <v>1587</v>
      </c>
      <c r="B1588" t="s">
        <v>4212</v>
      </c>
      <c r="C1588" s="4">
        <v>42225</v>
      </c>
      <c r="D1588" s="4">
        <v>42228</v>
      </c>
      <c r="E1588" t="s">
        <v>208</v>
      </c>
      <c r="F1588" t="s">
        <v>2259</v>
      </c>
      <c r="G1588" t="s">
        <v>2260</v>
      </c>
      <c r="H1588" t="s">
        <v>37</v>
      </c>
      <c r="I1588" t="s">
        <v>38</v>
      </c>
      <c r="J1588" t="s">
        <v>286</v>
      </c>
      <c r="K1588" t="s">
        <v>287</v>
      </c>
      <c r="L1588">
        <v>10024</v>
      </c>
      <c r="M1588" t="s">
        <v>168</v>
      </c>
      <c r="N1588" t="s">
        <v>4213</v>
      </c>
      <c r="O1588" t="s">
        <v>62</v>
      </c>
      <c r="P1588" t="s">
        <v>110</v>
      </c>
      <c r="Q1588" t="s">
        <v>4214</v>
      </c>
      <c r="R1588" s="1">
        <v>143.69999999999999</v>
      </c>
      <c r="S1588">
        <v>3</v>
      </c>
      <c r="T1588">
        <f t="shared" si="24"/>
        <v>14</v>
      </c>
      <c r="U1588" t="s">
        <v>52</v>
      </c>
      <c r="V1588">
        <v>0</v>
      </c>
      <c r="W1588">
        <v>0</v>
      </c>
      <c r="X1588" s="1">
        <v>0</v>
      </c>
      <c r="Y1588" s="1">
        <v>143.69999999999999</v>
      </c>
      <c r="Z1588" t="s">
        <v>99</v>
      </c>
      <c r="AA1588" s="2">
        <v>68.975999999999999</v>
      </c>
      <c r="AB1588" s="3">
        <v>0.48000000000000004</v>
      </c>
      <c r="AC1588" s="1">
        <v>-74.724000000000004</v>
      </c>
      <c r="AD1588">
        <v>3</v>
      </c>
      <c r="AE1588">
        <v>3</v>
      </c>
      <c r="AF1588" t="s">
        <v>48</v>
      </c>
      <c r="AG1588">
        <v>2015</v>
      </c>
      <c r="AH1588">
        <f>COUNTBLANK(datos[[#This Row],[Row ID]:[Year sales]])</f>
        <v>0</v>
      </c>
    </row>
    <row r="1589" spans="1:34" x14ac:dyDescent="0.3">
      <c r="A1589">
        <v>1588</v>
      </c>
      <c r="B1589" t="s">
        <v>4212</v>
      </c>
      <c r="C1589" s="4">
        <v>42225</v>
      </c>
      <c r="D1589" s="4">
        <v>42228</v>
      </c>
      <c r="E1589" t="s">
        <v>208</v>
      </c>
      <c r="F1589" t="s">
        <v>2259</v>
      </c>
      <c r="G1589" t="s">
        <v>2260</v>
      </c>
      <c r="H1589" t="s">
        <v>37</v>
      </c>
      <c r="I1589" t="s">
        <v>38</v>
      </c>
      <c r="J1589" t="s">
        <v>286</v>
      </c>
      <c r="K1589" t="s">
        <v>287</v>
      </c>
      <c r="L1589">
        <v>10024</v>
      </c>
      <c r="M1589" t="s">
        <v>168</v>
      </c>
      <c r="N1589" t="s">
        <v>4215</v>
      </c>
      <c r="O1589" t="s">
        <v>62</v>
      </c>
      <c r="P1589" t="s">
        <v>289</v>
      </c>
      <c r="Q1589" t="s">
        <v>4216</v>
      </c>
      <c r="R1589" s="1">
        <v>10.65</v>
      </c>
      <c r="S1589">
        <v>3</v>
      </c>
      <c r="T1589">
        <f t="shared" si="24"/>
        <v>19</v>
      </c>
      <c r="U1589" t="s">
        <v>52</v>
      </c>
      <c r="V1589">
        <v>0</v>
      </c>
      <c r="W1589">
        <v>0</v>
      </c>
      <c r="X1589" s="1">
        <v>0</v>
      </c>
      <c r="Y1589" s="1">
        <v>10.65</v>
      </c>
      <c r="Z1589" t="s">
        <v>65</v>
      </c>
      <c r="AA1589" s="2">
        <v>5.0054999999999996</v>
      </c>
      <c r="AB1589" s="3">
        <v>0.47</v>
      </c>
      <c r="AC1589" s="1">
        <v>-5.6444999999999999</v>
      </c>
      <c r="AD1589">
        <v>3</v>
      </c>
      <c r="AE1589">
        <v>3</v>
      </c>
      <c r="AF1589" t="s">
        <v>48</v>
      </c>
      <c r="AG1589">
        <v>2015</v>
      </c>
      <c r="AH1589">
        <f>COUNTBLANK(datos[[#This Row],[Row ID]:[Year sales]])</f>
        <v>0</v>
      </c>
    </row>
    <row r="1590" spans="1:34" x14ac:dyDescent="0.3">
      <c r="A1590">
        <v>1589</v>
      </c>
      <c r="B1590" t="s">
        <v>4212</v>
      </c>
      <c r="C1590" s="4">
        <v>42225</v>
      </c>
      <c r="D1590" s="4">
        <v>42228</v>
      </c>
      <c r="E1590" t="s">
        <v>208</v>
      </c>
      <c r="F1590" t="s">
        <v>2259</v>
      </c>
      <c r="G1590" t="s">
        <v>2260</v>
      </c>
      <c r="H1590" t="s">
        <v>37</v>
      </c>
      <c r="I1590" t="s">
        <v>38</v>
      </c>
      <c r="J1590" t="s">
        <v>286</v>
      </c>
      <c r="K1590" t="s">
        <v>287</v>
      </c>
      <c r="L1590">
        <v>10024</v>
      </c>
      <c r="M1590" t="s">
        <v>168</v>
      </c>
      <c r="N1590" t="s">
        <v>1548</v>
      </c>
      <c r="O1590" t="s">
        <v>90</v>
      </c>
      <c r="P1590" t="s">
        <v>181</v>
      </c>
      <c r="Q1590" t="s">
        <v>1549</v>
      </c>
      <c r="R1590" s="1">
        <v>247.8</v>
      </c>
      <c r="S1590">
        <v>4</v>
      </c>
      <c r="T1590">
        <f t="shared" si="24"/>
        <v>9</v>
      </c>
      <c r="U1590" t="s">
        <v>52</v>
      </c>
      <c r="V1590">
        <v>0</v>
      </c>
      <c r="W1590">
        <v>0</v>
      </c>
      <c r="X1590" s="1">
        <v>0</v>
      </c>
      <c r="Y1590" s="1">
        <v>247.8</v>
      </c>
      <c r="Z1590" t="s">
        <v>47</v>
      </c>
      <c r="AA1590" s="2">
        <v>34.692</v>
      </c>
      <c r="AB1590" s="3">
        <v>0.13999999999999999</v>
      </c>
      <c r="AC1590" s="1">
        <v>-213.108</v>
      </c>
      <c r="AD1590">
        <v>3</v>
      </c>
      <c r="AE1590">
        <v>3</v>
      </c>
      <c r="AF1590" t="s">
        <v>48</v>
      </c>
      <c r="AG1590">
        <v>2015</v>
      </c>
      <c r="AH1590">
        <f>COUNTBLANK(datos[[#This Row],[Row ID]:[Year sales]])</f>
        <v>0</v>
      </c>
    </row>
    <row r="1591" spans="1:34" x14ac:dyDescent="0.3">
      <c r="A1591">
        <v>1590</v>
      </c>
      <c r="B1591" t="s">
        <v>4217</v>
      </c>
      <c r="C1591" s="4">
        <v>42502</v>
      </c>
      <c r="D1591" s="4">
        <v>42506</v>
      </c>
      <c r="E1591" t="s">
        <v>67</v>
      </c>
      <c r="F1591" t="s">
        <v>4218</v>
      </c>
      <c r="G1591" t="s">
        <v>4219</v>
      </c>
      <c r="H1591" t="s">
        <v>57</v>
      </c>
      <c r="I1591" t="s">
        <v>38</v>
      </c>
      <c r="J1591" t="s">
        <v>3004</v>
      </c>
      <c r="K1591" t="s">
        <v>339</v>
      </c>
      <c r="L1591">
        <v>23464</v>
      </c>
      <c r="M1591" t="s">
        <v>41</v>
      </c>
      <c r="N1591" t="s">
        <v>1761</v>
      </c>
      <c r="O1591" t="s">
        <v>62</v>
      </c>
      <c r="P1591" t="s">
        <v>86</v>
      </c>
      <c r="Q1591" t="s">
        <v>1762</v>
      </c>
      <c r="R1591" s="1">
        <v>10.96</v>
      </c>
      <c r="S1591">
        <v>4</v>
      </c>
      <c r="T1591">
        <f t="shared" si="24"/>
        <v>30</v>
      </c>
      <c r="U1591" t="s">
        <v>52</v>
      </c>
      <c r="V1591">
        <v>0</v>
      </c>
      <c r="W1591">
        <v>0</v>
      </c>
      <c r="X1591" s="1">
        <v>0</v>
      </c>
      <c r="Y1591" s="1">
        <v>10.96</v>
      </c>
      <c r="Z1591" t="s">
        <v>65</v>
      </c>
      <c r="AA1591" s="2">
        <v>2.9592000000000001</v>
      </c>
      <c r="AB1591" s="3">
        <v>0.26999999999999996</v>
      </c>
      <c r="AC1591" s="1">
        <v>-8.0007999999999999</v>
      </c>
      <c r="AD1591">
        <v>4</v>
      </c>
      <c r="AE1591">
        <v>4</v>
      </c>
      <c r="AF1591" t="s">
        <v>48</v>
      </c>
      <c r="AG1591">
        <v>2016</v>
      </c>
      <c r="AH1591">
        <f>COUNTBLANK(datos[[#This Row],[Row ID]:[Year sales]])</f>
        <v>0</v>
      </c>
    </row>
    <row r="1592" spans="1:34" x14ac:dyDescent="0.3">
      <c r="A1592">
        <v>1591</v>
      </c>
      <c r="B1592" t="s">
        <v>4220</v>
      </c>
      <c r="C1592" s="4">
        <v>42475</v>
      </c>
      <c r="D1592" s="4">
        <v>42479</v>
      </c>
      <c r="E1592" t="s">
        <v>67</v>
      </c>
      <c r="F1592" t="s">
        <v>4221</v>
      </c>
      <c r="G1592" t="s">
        <v>4222</v>
      </c>
      <c r="H1592" t="s">
        <v>57</v>
      </c>
      <c r="I1592" t="s">
        <v>38</v>
      </c>
      <c r="J1592" t="s">
        <v>4223</v>
      </c>
      <c r="K1592" t="s">
        <v>124</v>
      </c>
      <c r="L1592">
        <v>76051</v>
      </c>
      <c r="M1592" t="s">
        <v>125</v>
      </c>
      <c r="N1592" t="s">
        <v>4224</v>
      </c>
      <c r="O1592" t="s">
        <v>62</v>
      </c>
      <c r="P1592" t="s">
        <v>86</v>
      </c>
      <c r="Q1592" t="s">
        <v>4225</v>
      </c>
      <c r="R1592" s="1">
        <v>33.488</v>
      </c>
      <c r="S1592">
        <v>7</v>
      </c>
      <c r="T1592">
        <f t="shared" si="24"/>
        <v>14</v>
      </c>
      <c r="U1592" t="s">
        <v>75</v>
      </c>
      <c r="V1592">
        <v>0.2</v>
      </c>
      <c r="W1592">
        <v>6.6976000000000004</v>
      </c>
      <c r="X1592" s="1">
        <v>-6.6976000000000004</v>
      </c>
      <c r="Y1592" s="1">
        <v>40.185600000000001</v>
      </c>
      <c r="Z1592" t="s">
        <v>65</v>
      </c>
      <c r="AA1592" s="2">
        <v>5.8604000000000003</v>
      </c>
      <c r="AB1592" s="3">
        <v>0.17500000000000002</v>
      </c>
      <c r="AC1592" s="1">
        <v>-20.93</v>
      </c>
      <c r="AD1592">
        <v>4</v>
      </c>
      <c r="AE1592">
        <v>4</v>
      </c>
      <c r="AF1592" t="s">
        <v>48</v>
      </c>
      <c r="AG1592">
        <v>2016</v>
      </c>
      <c r="AH1592">
        <f>COUNTBLANK(datos[[#This Row],[Row ID]:[Year sales]])</f>
        <v>0</v>
      </c>
    </row>
    <row r="1593" spans="1:34" x14ac:dyDescent="0.3">
      <c r="A1593">
        <v>1592</v>
      </c>
      <c r="B1593" t="s">
        <v>4220</v>
      </c>
      <c r="C1593" s="4">
        <v>42475</v>
      </c>
      <c r="D1593" s="4">
        <v>42479</v>
      </c>
      <c r="E1593" t="s">
        <v>67</v>
      </c>
      <c r="F1593" t="s">
        <v>4221</v>
      </c>
      <c r="G1593" t="s">
        <v>4222</v>
      </c>
      <c r="H1593" t="s">
        <v>57</v>
      </c>
      <c r="I1593" t="s">
        <v>38</v>
      </c>
      <c r="J1593" t="s">
        <v>4223</v>
      </c>
      <c r="K1593" t="s">
        <v>124</v>
      </c>
      <c r="L1593">
        <v>76051</v>
      </c>
      <c r="M1593" t="s">
        <v>125</v>
      </c>
      <c r="N1593" t="s">
        <v>594</v>
      </c>
      <c r="O1593" t="s">
        <v>62</v>
      </c>
      <c r="P1593" t="s">
        <v>289</v>
      </c>
      <c r="Q1593" t="s">
        <v>595</v>
      </c>
      <c r="R1593" s="1">
        <v>8.0399999999999991</v>
      </c>
      <c r="S1593">
        <v>5</v>
      </c>
      <c r="T1593">
        <f t="shared" si="24"/>
        <v>33</v>
      </c>
      <c r="U1593" t="s">
        <v>75</v>
      </c>
      <c r="V1593">
        <v>0.2</v>
      </c>
      <c r="W1593">
        <v>1.6079999999999999</v>
      </c>
      <c r="X1593" s="1">
        <v>-1.6080000000000001</v>
      </c>
      <c r="Y1593" s="1">
        <v>9.6479999999999997</v>
      </c>
      <c r="Z1593" t="s">
        <v>65</v>
      </c>
      <c r="AA1593" s="2">
        <v>2.9144999999999999</v>
      </c>
      <c r="AB1593" s="3">
        <v>0.36250000000000004</v>
      </c>
      <c r="AC1593" s="1">
        <v>-3.5175000000000001</v>
      </c>
      <c r="AD1593">
        <v>4</v>
      </c>
      <c r="AE1593">
        <v>4</v>
      </c>
      <c r="AF1593" t="s">
        <v>48</v>
      </c>
      <c r="AG1593">
        <v>2016</v>
      </c>
      <c r="AH1593">
        <f>COUNTBLANK(datos[[#This Row],[Row ID]:[Year sales]])</f>
        <v>0</v>
      </c>
    </row>
    <row r="1594" spans="1:34" x14ac:dyDescent="0.3">
      <c r="A1594">
        <v>1593</v>
      </c>
      <c r="B1594" t="s">
        <v>4226</v>
      </c>
      <c r="C1594" s="4">
        <v>42178</v>
      </c>
      <c r="D1594" s="4">
        <v>42180</v>
      </c>
      <c r="E1594" t="s">
        <v>34</v>
      </c>
      <c r="F1594" t="s">
        <v>4227</v>
      </c>
      <c r="G1594" t="s">
        <v>4228</v>
      </c>
      <c r="H1594" t="s">
        <v>37</v>
      </c>
      <c r="I1594" t="s">
        <v>38</v>
      </c>
      <c r="J1594" t="s">
        <v>3041</v>
      </c>
      <c r="K1594" t="s">
        <v>116</v>
      </c>
      <c r="L1594">
        <v>98502</v>
      </c>
      <c r="M1594" t="s">
        <v>60</v>
      </c>
      <c r="N1594" t="s">
        <v>4229</v>
      </c>
      <c r="O1594" t="s">
        <v>90</v>
      </c>
      <c r="P1594" t="s">
        <v>91</v>
      </c>
      <c r="Q1594" t="s">
        <v>4230</v>
      </c>
      <c r="R1594" s="1">
        <v>201.56800000000001</v>
      </c>
      <c r="S1594">
        <v>4</v>
      </c>
      <c r="T1594">
        <f t="shared" si="24"/>
        <v>4</v>
      </c>
      <c r="U1594" t="s">
        <v>52</v>
      </c>
      <c r="V1594">
        <v>0.2</v>
      </c>
      <c r="W1594">
        <v>40.313600000000008</v>
      </c>
      <c r="X1594" s="1">
        <v>-40.313600000000001</v>
      </c>
      <c r="Y1594" s="1">
        <v>241.88160000000002</v>
      </c>
      <c r="Z1594" t="s">
        <v>47</v>
      </c>
      <c r="AA1594" s="2">
        <v>22.676400000000001</v>
      </c>
      <c r="AB1594" s="3">
        <v>0.1125</v>
      </c>
      <c r="AC1594" s="1">
        <v>-138.578</v>
      </c>
      <c r="AD1594">
        <v>2</v>
      </c>
      <c r="AE1594">
        <v>2</v>
      </c>
      <c r="AF1594" t="s">
        <v>48</v>
      </c>
      <c r="AG1594">
        <v>2015</v>
      </c>
      <c r="AH1594">
        <f>COUNTBLANK(datos[[#This Row],[Row ID]:[Year sales]])</f>
        <v>0</v>
      </c>
    </row>
    <row r="1595" spans="1:34" x14ac:dyDescent="0.3">
      <c r="A1595">
        <v>1594</v>
      </c>
      <c r="B1595" t="s">
        <v>4231</v>
      </c>
      <c r="C1595" s="4">
        <v>41931</v>
      </c>
      <c r="D1595" s="4">
        <v>41931</v>
      </c>
      <c r="E1595" t="s">
        <v>1312</v>
      </c>
      <c r="F1595" t="s">
        <v>1937</v>
      </c>
      <c r="G1595" t="s">
        <v>1938</v>
      </c>
      <c r="H1595" t="s">
        <v>37</v>
      </c>
      <c r="I1595" t="s">
        <v>38</v>
      </c>
      <c r="J1595" t="s">
        <v>58</v>
      </c>
      <c r="K1595" t="s">
        <v>59</v>
      </c>
      <c r="L1595">
        <v>90032</v>
      </c>
      <c r="M1595" t="s">
        <v>60</v>
      </c>
      <c r="N1595" t="s">
        <v>4232</v>
      </c>
      <c r="O1595" t="s">
        <v>62</v>
      </c>
      <c r="P1595" t="s">
        <v>110</v>
      </c>
      <c r="Q1595" t="s">
        <v>4233</v>
      </c>
      <c r="R1595" s="1">
        <v>13.44</v>
      </c>
      <c r="S1595">
        <v>3</v>
      </c>
      <c r="T1595">
        <f t="shared" si="24"/>
        <v>15</v>
      </c>
      <c r="U1595" t="s">
        <v>52</v>
      </c>
      <c r="V1595">
        <v>0</v>
      </c>
      <c r="W1595">
        <v>0</v>
      </c>
      <c r="X1595" s="1">
        <v>0</v>
      </c>
      <c r="Y1595" s="1">
        <v>13.44</v>
      </c>
      <c r="Z1595" t="s">
        <v>65</v>
      </c>
      <c r="AA1595" s="2">
        <v>6.5856000000000003</v>
      </c>
      <c r="AB1595" s="3">
        <v>0.49000000000000005</v>
      </c>
      <c r="AC1595" s="1">
        <v>-6.8544</v>
      </c>
      <c r="AD1595">
        <v>0</v>
      </c>
      <c r="AE1595">
        <v>0</v>
      </c>
      <c r="AF1595" t="s">
        <v>48</v>
      </c>
      <c r="AG1595">
        <v>2014</v>
      </c>
      <c r="AH1595">
        <f>COUNTBLANK(datos[[#This Row],[Row ID]:[Year sales]])</f>
        <v>0</v>
      </c>
    </row>
    <row r="1596" spans="1:34" x14ac:dyDescent="0.3">
      <c r="A1596">
        <v>1595</v>
      </c>
      <c r="B1596" t="s">
        <v>4234</v>
      </c>
      <c r="C1596" s="4">
        <v>42087</v>
      </c>
      <c r="D1596" s="4">
        <v>42090</v>
      </c>
      <c r="E1596" t="s">
        <v>208</v>
      </c>
      <c r="F1596" t="s">
        <v>4235</v>
      </c>
      <c r="G1596" t="s">
        <v>4236</v>
      </c>
      <c r="H1596" t="s">
        <v>122</v>
      </c>
      <c r="I1596" t="s">
        <v>38</v>
      </c>
      <c r="J1596" t="s">
        <v>1408</v>
      </c>
      <c r="K1596" t="s">
        <v>231</v>
      </c>
      <c r="L1596">
        <v>61604</v>
      </c>
      <c r="M1596" t="s">
        <v>125</v>
      </c>
      <c r="N1596" t="s">
        <v>4237</v>
      </c>
      <c r="O1596" t="s">
        <v>43</v>
      </c>
      <c r="P1596" t="s">
        <v>44</v>
      </c>
      <c r="Q1596" t="s">
        <v>4238</v>
      </c>
      <c r="R1596" s="1">
        <v>359.05799999999999</v>
      </c>
      <c r="S1596">
        <v>3</v>
      </c>
      <c r="T1596">
        <f t="shared" si="24"/>
        <v>14</v>
      </c>
      <c r="U1596" t="s">
        <v>52</v>
      </c>
      <c r="V1596">
        <v>0.3</v>
      </c>
      <c r="W1596">
        <v>107.7174</v>
      </c>
      <c r="X1596" s="1">
        <v>-107.7174</v>
      </c>
      <c r="Y1596" s="1">
        <v>466.77539999999999</v>
      </c>
      <c r="Z1596" t="s">
        <v>47</v>
      </c>
      <c r="AA1596" s="2">
        <v>-35.905799999999999</v>
      </c>
      <c r="AB1596" s="3">
        <v>-0.1</v>
      </c>
      <c r="AC1596" s="1">
        <v>-287.24639999999999</v>
      </c>
      <c r="AD1596">
        <v>3</v>
      </c>
      <c r="AE1596">
        <v>3</v>
      </c>
      <c r="AF1596" t="s">
        <v>48</v>
      </c>
      <c r="AG1596">
        <v>2015</v>
      </c>
      <c r="AH1596">
        <f>COUNTBLANK(datos[[#This Row],[Row ID]:[Year sales]])</f>
        <v>0</v>
      </c>
    </row>
    <row r="1597" spans="1:34" x14ac:dyDescent="0.3">
      <c r="A1597">
        <v>1596</v>
      </c>
      <c r="B1597" t="s">
        <v>4239</v>
      </c>
      <c r="C1597" s="4">
        <v>42863</v>
      </c>
      <c r="D1597" s="4">
        <v>42867</v>
      </c>
      <c r="E1597" t="s">
        <v>67</v>
      </c>
      <c r="F1597" t="s">
        <v>1728</v>
      </c>
      <c r="G1597" t="s">
        <v>1729</v>
      </c>
      <c r="H1597" t="s">
        <v>37</v>
      </c>
      <c r="I1597" t="s">
        <v>38</v>
      </c>
      <c r="J1597" t="s">
        <v>517</v>
      </c>
      <c r="K1597" t="s">
        <v>518</v>
      </c>
      <c r="L1597">
        <v>43229</v>
      </c>
      <c r="M1597" t="s">
        <v>168</v>
      </c>
      <c r="N1597" t="s">
        <v>3439</v>
      </c>
      <c r="O1597" t="s">
        <v>43</v>
      </c>
      <c r="P1597" t="s">
        <v>50</v>
      </c>
      <c r="Q1597" t="s">
        <v>3440</v>
      </c>
      <c r="R1597" s="1">
        <v>47.991999999999997</v>
      </c>
      <c r="S1597">
        <v>2</v>
      </c>
      <c r="T1597">
        <f t="shared" si="24"/>
        <v>32</v>
      </c>
      <c r="U1597" t="s">
        <v>46</v>
      </c>
      <c r="V1597">
        <v>0.3</v>
      </c>
      <c r="W1597">
        <v>14.397599999999999</v>
      </c>
      <c r="X1597" s="1">
        <v>-14.397600000000001</v>
      </c>
      <c r="Y1597" s="1">
        <v>62.389599999999994</v>
      </c>
      <c r="Z1597" t="s">
        <v>99</v>
      </c>
      <c r="AA1597" s="2">
        <v>-2.0568</v>
      </c>
      <c r="AB1597" s="3">
        <v>-4.2857142857142858E-2</v>
      </c>
      <c r="AC1597" s="1">
        <v>-35.651200000000003</v>
      </c>
      <c r="AD1597">
        <v>4</v>
      </c>
      <c r="AE1597">
        <v>4</v>
      </c>
      <c r="AF1597" t="s">
        <v>48</v>
      </c>
      <c r="AG1597">
        <v>2017</v>
      </c>
      <c r="AH1597">
        <f>COUNTBLANK(datos[[#This Row],[Row ID]:[Year sales]])</f>
        <v>0</v>
      </c>
    </row>
    <row r="1598" spans="1:34" x14ac:dyDescent="0.3">
      <c r="A1598">
        <v>1597</v>
      </c>
      <c r="B1598" t="s">
        <v>4240</v>
      </c>
      <c r="C1598" s="4">
        <v>43024</v>
      </c>
      <c r="D1598" s="4">
        <v>43026</v>
      </c>
      <c r="E1598" t="s">
        <v>208</v>
      </c>
      <c r="F1598" t="s">
        <v>1743</v>
      </c>
      <c r="G1598" t="s">
        <v>1744</v>
      </c>
      <c r="H1598" t="s">
        <v>57</v>
      </c>
      <c r="I1598" t="s">
        <v>38</v>
      </c>
      <c r="J1598" t="s">
        <v>286</v>
      </c>
      <c r="K1598" t="s">
        <v>287</v>
      </c>
      <c r="L1598">
        <v>10011</v>
      </c>
      <c r="M1598" t="s">
        <v>168</v>
      </c>
      <c r="N1598" t="s">
        <v>1772</v>
      </c>
      <c r="O1598" t="s">
        <v>43</v>
      </c>
      <c r="P1598" t="s">
        <v>83</v>
      </c>
      <c r="Q1598" t="s">
        <v>1773</v>
      </c>
      <c r="R1598" s="1">
        <v>547.29999999999995</v>
      </c>
      <c r="S1598">
        <v>13</v>
      </c>
      <c r="T1598">
        <f t="shared" si="24"/>
        <v>21</v>
      </c>
      <c r="U1598" t="s">
        <v>75</v>
      </c>
      <c r="V1598">
        <v>0</v>
      </c>
      <c r="W1598">
        <v>0</v>
      </c>
      <c r="X1598" s="1">
        <v>0</v>
      </c>
      <c r="Y1598" s="1">
        <v>547.29999999999995</v>
      </c>
      <c r="Z1598" t="s">
        <v>53</v>
      </c>
      <c r="AA1598" s="2">
        <v>175.136</v>
      </c>
      <c r="AB1598" s="3">
        <v>0.32</v>
      </c>
      <c r="AC1598" s="1">
        <v>-372.16399999999999</v>
      </c>
      <c r="AD1598">
        <v>2</v>
      </c>
      <c r="AE1598">
        <v>2</v>
      </c>
      <c r="AF1598" t="s">
        <v>48</v>
      </c>
      <c r="AG1598">
        <v>2017</v>
      </c>
      <c r="AH1598">
        <f>COUNTBLANK(datos[[#This Row],[Row ID]:[Year sales]])</f>
        <v>0</v>
      </c>
    </row>
    <row r="1599" spans="1:34" x14ac:dyDescent="0.3">
      <c r="A1599">
        <v>1598</v>
      </c>
      <c r="B1599" t="s">
        <v>4241</v>
      </c>
      <c r="C1599" s="4">
        <v>43058</v>
      </c>
      <c r="D1599" s="4">
        <v>43060</v>
      </c>
      <c r="E1599" t="s">
        <v>34</v>
      </c>
      <c r="F1599" t="s">
        <v>4154</v>
      </c>
      <c r="G1599" t="s">
        <v>4155</v>
      </c>
      <c r="H1599" t="s">
        <v>37</v>
      </c>
      <c r="I1599" t="s">
        <v>38</v>
      </c>
      <c r="J1599" t="s">
        <v>4242</v>
      </c>
      <c r="K1599" t="s">
        <v>124</v>
      </c>
      <c r="L1599">
        <v>75007</v>
      </c>
      <c r="M1599" t="s">
        <v>125</v>
      </c>
      <c r="N1599" t="s">
        <v>4243</v>
      </c>
      <c r="O1599" t="s">
        <v>62</v>
      </c>
      <c r="P1599" t="s">
        <v>110</v>
      </c>
      <c r="Q1599" t="s">
        <v>4244</v>
      </c>
      <c r="R1599" s="1">
        <v>16.896000000000001</v>
      </c>
      <c r="S1599">
        <v>4</v>
      </c>
      <c r="T1599">
        <f t="shared" si="24"/>
        <v>4</v>
      </c>
      <c r="U1599" t="s">
        <v>52</v>
      </c>
      <c r="V1599">
        <v>0.2</v>
      </c>
      <c r="W1599">
        <v>3.3792000000000004</v>
      </c>
      <c r="X1599" s="1">
        <v>-3.3792</v>
      </c>
      <c r="Y1599" s="1">
        <v>20.275200000000002</v>
      </c>
      <c r="Z1599" t="s">
        <v>65</v>
      </c>
      <c r="AA1599" s="2">
        <v>5.28</v>
      </c>
      <c r="AB1599" s="3">
        <v>0.3125</v>
      </c>
      <c r="AC1599" s="1">
        <v>-8.2368000000000006</v>
      </c>
      <c r="AD1599">
        <v>2</v>
      </c>
      <c r="AE1599">
        <v>2</v>
      </c>
      <c r="AF1599" t="s">
        <v>48</v>
      </c>
      <c r="AG1599">
        <v>2017</v>
      </c>
      <c r="AH1599">
        <f>COUNTBLANK(datos[[#This Row],[Row ID]:[Year sales]])</f>
        <v>0</v>
      </c>
    </row>
    <row r="1600" spans="1:34" x14ac:dyDescent="0.3">
      <c r="A1600">
        <v>1599</v>
      </c>
      <c r="B1600" t="s">
        <v>4241</v>
      </c>
      <c r="C1600" s="4">
        <v>43058</v>
      </c>
      <c r="D1600" s="4">
        <v>43060</v>
      </c>
      <c r="E1600" t="s">
        <v>34</v>
      </c>
      <c r="F1600" t="s">
        <v>4154</v>
      </c>
      <c r="G1600" t="s">
        <v>4155</v>
      </c>
      <c r="H1600" t="s">
        <v>37</v>
      </c>
      <c r="I1600" t="s">
        <v>38</v>
      </c>
      <c r="J1600" t="s">
        <v>4242</v>
      </c>
      <c r="K1600" t="s">
        <v>124</v>
      </c>
      <c r="L1600">
        <v>75007</v>
      </c>
      <c r="M1600" t="s">
        <v>125</v>
      </c>
      <c r="N1600" t="s">
        <v>4245</v>
      </c>
      <c r="O1600" t="s">
        <v>62</v>
      </c>
      <c r="P1600" t="s">
        <v>599</v>
      </c>
      <c r="Q1600" t="s">
        <v>4246</v>
      </c>
      <c r="R1600" s="1">
        <v>6.6719999999999997</v>
      </c>
      <c r="S1600">
        <v>1</v>
      </c>
      <c r="T1600">
        <f t="shared" si="24"/>
        <v>12</v>
      </c>
      <c r="U1600" t="s">
        <v>46</v>
      </c>
      <c r="V1600">
        <v>0.2</v>
      </c>
      <c r="W1600">
        <v>1.3344</v>
      </c>
      <c r="X1600" s="1">
        <v>-1.3344</v>
      </c>
      <c r="Y1600" s="1">
        <v>8.0063999999999993</v>
      </c>
      <c r="Z1600" t="s">
        <v>65</v>
      </c>
      <c r="AA1600" s="2">
        <v>0.50039999999999996</v>
      </c>
      <c r="AB1600" s="3">
        <v>7.4999999999999997E-2</v>
      </c>
      <c r="AC1600" s="1">
        <v>-4.8372000000000002</v>
      </c>
      <c r="AD1600">
        <v>2</v>
      </c>
      <c r="AE1600">
        <v>2</v>
      </c>
      <c r="AF1600" t="s">
        <v>48</v>
      </c>
      <c r="AG1600">
        <v>2017</v>
      </c>
      <c r="AH1600">
        <f>COUNTBLANK(datos[[#This Row],[Row ID]:[Year sales]])</f>
        <v>0</v>
      </c>
    </row>
    <row r="1601" spans="1:34" x14ac:dyDescent="0.3">
      <c r="A1601">
        <v>1600</v>
      </c>
      <c r="B1601" t="s">
        <v>4241</v>
      </c>
      <c r="C1601" s="4">
        <v>43058</v>
      </c>
      <c r="D1601" s="4">
        <v>43060</v>
      </c>
      <c r="E1601" t="s">
        <v>34</v>
      </c>
      <c r="F1601" t="s">
        <v>4154</v>
      </c>
      <c r="G1601" t="s">
        <v>4155</v>
      </c>
      <c r="H1601" t="s">
        <v>37</v>
      </c>
      <c r="I1601" t="s">
        <v>38</v>
      </c>
      <c r="J1601" t="s">
        <v>4242</v>
      </c>
      <c r="K1601" t="s">
        <v>124</v>
      </c>
      <c r="L1601">
        <v>75007</v>
      </c>
      <c r="M1601" t="s">
        <v>125</v>
      </c>
      <c r="N1601" t="s">
        <v>1181</v>
      </c>
      <c r="O1601" t="s">
        <v>62</v>
      </c>
      <c r="P1601" t="s">
        <v>86</v>
      </c>
      <c r="Q1601" t="s">
        <v>1182</v>
      </c>
      <c r="R1601" s="1">
        <v>99.135999999999996</v>
      </c>
      <c r="S1601">
        <v>4</v>
      </c>
      <c r="T1601">
        <f t="shared" si="24"/>
        <v>32</v>
      </c>
      <c r="U1601" t="s">
        <v>52</v>
      </c>
      <c r="V1601">
        <v>0.2</v>
      </c>
      <c r="W1601">
        <v>19.827200000000001</v>
      </c>
      <c r="X1601" s="1">
        <v>-19.827200000000001</v>
      </c>
      <c r="Y1601" s="1">
        <v>118.9632</v>
      </c>
      <c r="Z1601" t="s">
        <v>99</v>
      </c>
      <c r="AA1601" s="2">
        <v>8.6744000000000003</v>
      </c>
      <c r="AB1601" s="3">
        <v>8.7500000000000008E-2</v>
      </c>
      <c r="AC1601" s="1">
        <v>-70.634399999999999</v>
      </c>
      <c r="AD1601">
        <v>2</v>
      </c>
      <c r="AE1601">
        <v>2</v>
      </c>
      <c r="AF1601" t="s">
        <v>48</v>
      </c>
      <c r="AG1601">
        <v>2017</v>
      </c>
      <c r="AH1601">
        <f>COUNTBLANK(datos[[#This Row],[Row ID]:[Year sales]])</f>
        <v>0</v>
      </c>
    </row>
    <row r="1602" spans="1:34" x14ac:dyDescent="0.3">
      <c r="A1602">
        <v>1601</v>
      </c>
      <c r="B1602" t="s">
        <v>4241</v>
      </c>
      <c r="C1602" s="4">
        <v>43058</v>
      </c>
      <c r="D1602" s="4">
        <v>43060</v>
      </c>
      <c r="E1602" t="s">
        <v>34</v>
      </c>
      <c r="F1602" t="s">
        <v>4154</v>
      </c>
      <c r="G1602" t="s">
        <v>4155</v>
      </c>
      <c r="H1602" t="s">
        <v>37</v>
      </c>
      <c r="I1602" t="s">
        <v>38</v>
      </c>
      <c r="J1602" t="s">
        <v>4242</v>
      </c>
      <c r="K1602" t="s">
        <v>124</v>
      </c>
      <c r="L1602">
        <v>75007</v>
      </c>
      <c r="M1602" t="s">
        <v>125</v>
      </c>
      <c r="N1602" t="s">
        <v>1208</v>
      </c>
      <c r="O1602" t="s">
        <v>43</v>
      </c>
      <c r="P1602" t="s">
        <v>83</v>
      </c>
      <c r="Q1602" t="s">
        <v>1209</v>
      </c>
      <c r="R1602" s="1">
        <v>15.992000000000001</v>
      </c>
      <c r="S1602">
        <v>2</v>
      </c>
      <c r="T1602">
        <f t="shared" ref="T1602:T1665" si="25">SUMIF(Q:Q, Q1602, S:S)</f>
        <v>10</v>
      </c>
      <c r="U1602" t="s">
        <v>46</v>
      </c>
      <c r="V1602">
        <v>0.6</v>
      </c>
      <c r="W1602">
        <v>9.5952000000000002</v>
      </c>
      <c r="X1602" s="1">
        <v>-9.5952000000000002</v>
      </c>
      <c r="Y1602" s="1">
        <v>25.587200000000003</v>
      </c>
      <c r="Z1602" t="s">
        <v>65</v>
      </c>
      <c r="AA1602" s="2">
        <v>-13.993</v>
      </c>
      <c r="AB1602" s="3">
        <v>-0.875</v>
      </c>
      <c r="AC1602" s="1">
        <v>-20.389800000000001</v>
      </c>
      <c r="AD1602">
        <v>2</v>
      </c>
      <c r="AE1602">
        <v>2</v>
      </c>
      <c r="AF1602" t="s">
        <v>48</v>
      </c>
      <c r="AG1602">
        <v>2017</v>
      </c>
      <c r="AH1602">
        <f>COUNTBLANK(datos[[#This Row],[Row ID]:[Year sales]])</f>
        <v>0</v>
      </c>
    </row>
    <row r="1603" spans="1:34" x14ac:dyDescent="0.3">
      <c r="A1603">
        <v>1602</v>
      </c>
      <c r="B1603" t="s">
        <v>4247</v>
      </c>
      <c r="C1603" s="4">
        <v>42498</v>
      </c>
      <c r="D1603" s="4">
        <v>42503</v>
      </c>
      <c r="E1603" t="s">
        <v>34</v>
      </c>
      <c r="F1603" t="s">
        <v>2786</v>
      </c>
      <c r="G1603" t="s">
        <v>2787</v>
      </c>
      <c r="H1603" t="s">
        <v>57</v>
      </c>
      <c r="I1603" t="s">
        <v>38</v>
      </c>
      <c r="J1603" t="s">
        <v>264</v>
      </c>
      <c r="K1603" t="s">
        <v>265</v>
      </c>
      <c r="L1603">
        <v>19901</v>
      </c>
      <c r="M1603" t="s">
        <v>168</v>
      </c>
      <c r="N1603" t="s">
        <v>4248</v>
      </c>
      <c r="O1603" t="s">
        <v>43</v>
      </c>
      <c r="P1603" t="s">
        <v>83</v>
      </c>
      <c r="Q1603" t="s">
        <v>4249</v>
      </c>
      <c r="R1603" s="1">
        <v>211.96</v>
      </c>
      <c r="S1603">
        <v>2</v>
      </c>
      <c r="T1603">
        <f t="shared" si="25"/>
        <v>25</v>
      </c>
      <c r="U1603" t="s">
        <v>46</v>
      </c>
      <c r="V1603">
        <v>0</v>
      </c>
      <c r="W1603">
        <v>0</v>
      </c>
      <c r="X1603" s="1">
        <v>0</v>
      </c>
      <c r="Y1603" s="1">
        <v>211.96</v>
      </c>
      <c r="Z1603" t="s">
        <v>47</v>
      </c>
      <c r="AA1603" s="2">
        <v>42.392000000000003</v>
      </c>
      <c r="AB1603" s="3">
        <v>0.2</v>
      </c>
      <c r="AC1603" s="1">
        <v>-169.56800000000001</v>
      </c>
      <c r="AD1603">
        <v>5</v>
      </c>
      <c r="AE1603">
        <v>5</v>
      </c>
      <c r="AF1603" t="s">
        <v>48</v>
      </c>
      <c r="AG1603">
        <v>2016</v>
      </c>
      <c r="AH1603">
        <f>COUNTBLANK(datos[[#This Row],[Row ID]:[Year sales]])</f>
        <v>0</v>
      </c>
    </row>
    <row r="1604" spans="1:34" x14ac:dyDescent="0.3">
      <c r="A1604">
        <v>1603</v>
      </c>
      <c r="B1604" t="s">
        <v>4250</v>
      </c>
      <c r="C1604" s="4">
        <v>42715</v>
      </c>
      <c r="D1604" s="4">
        <v>42721</v>
      </c>
      <c r="E1604" t="s">
        <v>67</v>
      </c>
      <c r="F1604" t="s">
        <v>1930</v>
      </c>
      <c r="G1604" t="s">
        <v>1931</v>
      </c>
      <c r="H1604" t="s">
        <v>37</v>
      </c>
      <c r="I1604" t="s">
        <v>38</v>
      </c>
      <c r="J1604" t="s">
        <v>3820</v>
      </c>
      <c r="K1604" t="s">
        <v>355</v>
      </c>
      <c r="L1604">
        <v>37167</v>
      </c>
      <c r="M1604" t="s">
        <v>41</v>
      </c>
      <c r="N1604" t="s">
        <v>4251</v>
      </c>
      <c r="O1604" t="s">
        <v>62</v>
      </c>
      <c r="P1604" t="s">
        <v>86</v>
      </c>
      <c r="Q1604" t="s">
        <v>4252</v>
      </c>
      <c r="R1604" s="1">
        <v>6.6719999999999997</v>
      </c>
      <c r="S1604">
        <v>3</v>
      </c>
      <c r="T1604">
        <f t="shared" si="25"/>
        <v>39</v>
      </c>
      <c r="U1604" t="s">
        <v>52</v>
      </c>
      <c r="V1604">
        <v>0.2</v>
      </c>
      <c r="W1604">
        <v>1.3344</v>
      </c>
      <c r="X1604" s="1">
        <v>-1.3344</v>
      </c>
      <c r="Y1604" s="1">
        <v>8.0063999999999993</v>
      </c>
      <c r="Z1604" t="s">
        <v>65</v>
      </c>
      <c r="AA1604" s="2">
        <v>1.6679999999999999</v>
      </c>
      <c r="AB1604" s="3">
        <v>0.25</v>
      </c>
      <c r="AC1604" s="1">
        <v>-3.6696</v>
      </c>
      <c r="AD1604">
        <v>6</v>
      </c>
      <c r="AE1604">
        <v>6</v>
      </c>
      <c r="AF1604" t="s">
        <v>48</v>
      </c>
      <c r="AG1604">
        <v>2016</v>
      </c>
      <c r="AH1604">
        <f>COUNTBLANK(datos[[#This Row],[Row ID]:[Year sales]])</f>
        <v>0</v>
      </c>
    </row>
    <row r="1605" spans="1:34" x14ac:dyDescent="0.3">
      <c r="A1605">
        <v>1604</v>
      </c>
      <c r="B1605" t="s">
        <v>4253</v>
      </c>
      <c r="C1605" s="4">
        <v>43069</v>
      </c>
      <c r="D1605" s="4">
        <v>43073</v>
      </c>
      <c r="E1605" t="s">
        <v>67</v>
      </c>
      <c r="F1605" t="s">
        <v>2122</v>
      </c>
      <c r="G1605" t="s">
        <v>2123</v>
      </c>
      <c r="H1605" t="s">
        <v>37</v>
      </c>
      <c r="I1605" t="s">
        <v>38</v>
      </c>
      <c r="J1605" t="s">
        <v>627</v>
      </c>
      <c r="K1605" t="s">
        <v>265</v>
      </c>
      <c r="L1605">
        <v>19711</v>
      </c>
      <c r="M1605" t="s">
        <v>168</v>
      </c>
      <c r="N1605" t="s">
        <v>4254</v>
      </c>
      <c r="O1605" t="s">
        <v>62</v>
      </c>
      <c r="P1605" t="s">
        <v>86</v>
      </c>
      <c r="Q1605" t="s">
        <v>4255</v>
      </c>
      <c r="R1605" s="1">
        <v>155.94</v>
      </c>
      <c r="S1605">
        <v>6</v>
      </c>
      <c r="T1605">
        <f t="shared" si="25"/>
        <v>27</v>
      </c>
      <c r="U1605" t="s">
        <v>75</v>
      </c>
      <c r="V1605">
        <v>0</v>
      </c>
      <c r="W1605">
        <v>0</v>
      </c>
      <c r="X1605" s="1">
        <v>0</v>
      </c>
      <c r="Y1605" s="1">
        <v>155.94</v>
      </c>
      <c r="Z1605" t="s">
        <v>99</v>
      </c>
      <c r="AA1605" s="2">
        <v>45.2226</v>
      </c>
      <c r="AB1605" s="3">
        <v>0.28999999999999998</v>
      </c>
      <c r="AC1605" s="1">
        <v>-110.7174</v>
      </c>
      <c r="AD1605">
        <v>4</v>
      </c>
      <c r="AE1605">
        <v>4</v>
      </c>
      <c r="AF1605" t="s">
        <v>48</v>
      </c>
      <c r="AG1605">
        <v>2017</v>
      </c>
      <c r="AH1605">
        <f>COUNTBLANK(datos[[#This Row],[Row ID]:[Year sales]])</f>
        <v>0</v>
      </c>
    </row>
    <row r="1606" spans="1:34" x14ac:dyDescent="0.3">
      <c r="A1606">
        <v>1605</v>
      </c>
      <c r="B1606" t="s">
        <v>4256</v>
      </c>
      <c r="C1606" s="4">
        <v>42479</v>
      </c>
      <c r="D1606" s="4">
        <v>42484</v>
      </c>
      <c r="E1606" t="s">
        <v>34</v>
      </c>
      <c r="F1606" t="s">
        <v>1071</v>
      </c>
      <c r="G1606" t="s">
        <v>1072</v>
      </c>
      <c r="H1606" t="s">
        <v>37</v>
      </c>
      <c r="I1606" t="s">
        <v>38</v>
      </c>
      <c r="J1606" t="s">
        <v>58</v>
      </c>
      <c r="K1606" t="s">
        <v>59</v>
      </c>
      <c r="L1606">
        <v>90049</v>
      </c>
      <c r="M1606" t="s">
        <v>60</v>
      </c>
      <c r="N1606" t="s">
        <v>3369</v>
      </c>
      <c r="O1606" t="s">
        <v>90</v>
      </c>
      <c r="P1606" t="s">
        <v>91</v>
      </c>
      <c r="Q1606" t="s">
        <v>3370</v>
      </c>
      <c r="R1606" s="1">
        <v>39.96</v>
      </c>
      <c r="S1606">
        <v>5</v>
      </c>
      <c r="T1606">
        <f t="shared" si="25"/>
        <v>14</v>
      </c>
      <c r="U1606" t="s">
        <v>75</v>
      </c>
      <c r="V1606">
        <v>0.2</v>
      </c>
      <c r="W1606">
        <v>7.9920000000000009</v>
      </c>
      <c r="X1606" s="1">
        <v>-7.992</v>
      </c>
      <c r="Y1606" s="1">
        <v>47.951999999999998</v>
      </c>
      <c r="Z1606" t="s">
        <v>65</v>
      </c>
      <c r="AA1606" s="2">
        <v>12.987</v>
      </c>
      <c r="AB1606" s="3">
        <v>0.32500000000000001</v>
      </c>
      <c r="AC1606" s="1">
        <v>-18.981000000000002</v>
      </c>
      <c r="AD1606">
        <v>5</v>
      </c>
      <c r="AE1606">
        <v>5</v>
      </c>
      <c r="AF1606" t="s">
        <v>48</v>
      </c>
      <c r="AG1606">
        <v>2016</v>
      </c>
      <c r="AH1606">
        <f>COUNTBLANK(datos[[#This Row],[Row ID]:[Year sales]])</f>
        <v>0</v>
      </c>
    </row>
    <row r="1607" spans="1:34" x14ac:dyDescent="0.3">
      <c r="A1607">
        <v>1606</v>
      </c>
      <c r="B1607" t="s">
        <v>4256</v>
      </c>
      <c r="C1607" s="4">
        <v>42479</v>
      </c>
      <c r="D1607" s="4">
        <v>42484</v>
      </c>
      <c r="E1607" t="s">
        <v>34</v>
      </c>
      <c r="F1607" t="s">
        <v>1071</v>
      </c>
      <c r="G1607" t="s">
        <v>1072</v>
      </c>
      <c r="H1607" t="s">
        <v>37</v>
      </c>
      <c r="I1607" t="s">
        <v>38</v>
      </c>
      <c r="J1607" t="s">
        <v>58</v>
      </c>
      <c r="K1607" t="s">
        <v>59</v>
      </c>
      <c r="L1607">
        <v>90049</v>
      </c>
      <c r="M1607" t="s">
        <v>60</v>
      </c>
      <c r="N1607" t="s">
        <v>4257</v>
      </c>
      <c r="O1607" t="s">
        <v>62</v>
      </c>
      <c r="P1607" t="s">
        <v>86</v>
      </c>
      <c r="Q1607" t="s">
        <v>4258</v>
      </c>
      <c r="R1607" s="1">
        <v>5.46</v>
      </c>
      <c r="S1607">
        <v>3</v>
      </c>
      <c r="T1607">
        <f t="shared" si="25"/>
        <v>12</v>
      </c>
      <c r="U1607" t="s">
        <v>52</v>
      </c>
      <c r="V1607">
        <v>0</v>
      </c>
      <c r="W1607">
        <v>0</v>
      </c>
      <c r="X1607" s="1">
        <v>0</v>
      </c>
      <c r="Y1607" s="1">
        <v>5.46</v>
      </c>
      <c r="Z1607" t="s">
        <v>65</v>
      </c>
      <c r="AA1607" s="2">
        <v>1.5287999999999999</v>
      </c>
      <c r="AB1607" s="3">
        <v>0.27999999999999997</v>
      </c>
      <c r="AC1607" s="1">
        <v>-3.9312</v>
      </c>
      <c r="AD1607">
        <v>5</v>
      </c>
      <c r="AE1607">
        <v>5</v>
      </c>
      <c r="AF1607" t="s">
        <v>48</v>
      </c>
      <c r="AG1607">
        <v>2016</v>
      </c>
      <c r="AH1607">
        <f>COUNTBLANK(datos[[#This Row],[Row ID]:[Year sales]])</f>
        <v>0</v>
      </c>
    </row>
    <row r="1608" spans="1:34" x14ac:dyDescent="0.3">
      <c r="A1608">
        <v>1607</v>
      </c>
      <c r="B1608" t="s">
        <v>4256</v>
      </c>
      <c r="C1608" s="4">
        <v>42479</v>
      </c>
      <c r="D1608" s="4">
        <v>42484</v>
      </c>
      <c r="E1608" t="s">
        <v>34</v>
      </c>
      <c r="F1608" t="s">
        <v>1071</v>
      </c>
      <c r="G1608" t="s">
        <v>1072</v>
      </c>
      <c r="H1608" t="s">
        <v>37</v>
      </c>
      <c r="I1608" t="s">
        <v>38</v>
      </c>
      <c r="J1608" t="s">
        <v>58</v>
      </c>
      <c r="K1608" t="s">
        <v>59</v>
      </c>
      <c r="L1608">
        <v>90049</v>
      </c>
      <c r="M1608" t="s">
        <v>60</v>
      </c>
      <c r="N1608" t="s">
        <v>4259</v>
      </c>
      <c r="O1608" t="s">
        <v>62</v>
      </c>
      <c r="P1608" t="s">
        <v>86</v>
      </c>
      <c r="Q1608" t="s">
        <v>4260</v>
      </c>
      <c r="R1608" s="1">
        <v>73.2</v>
      </c>
      <c r="S1608">
        <v>5</v>
      </c>
      <c r="T1608">
        <f t="shared" si="25"/>
        <v>16</v>
      </c>
      <c r="U1608" t="s">
        <v>75</v>
      </c>
      <c r="V1608">
        <v>0</v>
      </c>
      <c r="W1608">
        <v>0</v>
      </c>
      <c r="X1608" s="1">
        <v>0</v>
      </c>
      <c r="Y1608" s="1">
        <v>73.2</v>
      </c>
      <c r="Z1608" t="s">
        <v>99</v>
      </c>
      <c r="AA1608" s="2">
        <v>21.228000000000002</v>
      </c>
      <c r="AB1608" s="3">
        <v>0.29000000000000004</v>
      </c>
      <c r="AC1608" s="1">
        <v>-51.972000000000001</v>
      </c>
      <c r="AD1608">
        <v>5</v>
      </c>
      <c r="AE1608">
        <v>5</v>
      </c>
      <c r="AF1608" t="s">
        <v>48</v>
      </c>
      <c r="AG1608">
        <v>2016</v>
      </c>
      <c r="AH1608">
        <f>COUNTBLANK(datos[[#This Row],[Row ID]:[Year sales]])</f>
        <v>0</v>
      </c>
    </row>
    <row r="1609" spans="1:34" x14ac:dyDescent="0.3">
      <c r="A1609">
        <v>1608</v>
      </c>
      <c r="B1609" t="s">
        <v>4256</v>
      </c>
      <c r="C1609" s="4">
        <v>42479</v>
      </c>
      <c r="D1609" s="4">
        <v>42484</v>
      </c>
      <c r="E1609" t="s">
        <v>34</v>
      </c>
      <c r="F1609" t="s">
        <v>1071</v>
      </c>
      <c r="G1609" t="s">
        <v>1072</v>
      </c>
      <c r="H1609" t="s">
        <v>37</v>
      </c>
      <c r="I1609" t="s">
        <v>38</v>
      </c>
      <c r="J1609" t="s">
        <v>58</v>
      </c>
      <c r="K1609" t="s">
        <v>59</v>
      </c>
      <c r="L1609">
        <v>90049</v>
      </c>
      <c r="M1609" t="s">
        <v>60</v>
      </c>
      <c r="N1609" t="s">
        <v>1395</v>
      </c>
      <c r="O1609" t="s">
        <v>62</v>
      </c>
      <c r="P1609" t="s">
        <v>94</v>
      </c>
      <c r="Q1609" t="s">
        <v>1396</v>
      </c>
      <c r="R1609" s="1">
        <v>5.84</v>
      </c>
      <c r="S1609">
        <v>1</v>
      </c>
      <c r="T1609">
        <f t="shared" si="25"/>
        <v>42</v>
      </c>
      <c r="U1609" t="s">
        <v>46</v>
      </c>
      <c r="V1609">
        <v>0.2</v>
      </c>
      <c r="W1609">
        <v>1.1679999999999999</v>
      </c>
      <c r="X1609" s="1">
        <v>-1.1679999999999999</v>
      </c>
      <c r="Y1609" s="1">
        <v>7.008</v>
      </c>
      <c r="Z1609" t="s">
        <v>65</v>
      </c>
      <c r="AA1609" s="2">
        <v>1.9710000000000001</v>
      </c>
      <c r="AB1609" s="3">
        <v>0.33750000000000002</v>
      </c>
      <c r="AC1609" s="1">
        <v>-2.7010000000000001</v>
      </c>
      <c r="AD1609">
        <v>5</v>
      </c>
      <c r="AE1609">
        <v>5</v>
      </c>
      <c r="AF1609" t="s">
        <v>48</v>
      </c>
      <c r="AG1609">
        <v>2016</v>
      </c>
      <c r="AH1609">
        <f>COUNTBLANK(datos[[#This Row],[Row ID]:[Year sales]])</f>
        <v>0</v>
      </c>
    </row>
    <row r="1610" spans="1:34" x14ac:dyDescent="0.3">
      <c r="A1610">
        <v>1609</v>
      </c>
      <c r="B1610" t="s">
        <v>4256</v>
      </c>
      <c r="C1610" s="4">
        <v>42479</v>
      </c>
      <c r="D1610" s="4">
        <v>42484</v>
      </c>
      <c r="E1610" t="s">
        <v>34</v>
      </c>
      <c r="F1610" t="s">
        <v>1071</v>
      </c>
      <c r="G1610" t="s">
        <v>1072</v>
      </c>
      <c r="H1610" t="s">
        <v>37</v>
      </c>
      <c r="I1610" t="s">
        <v>38</v>
      </c>
      <c r="J1610" t="s">
        <v>58</v>
      </c>
      <c r="K1610" t="s">
        <v>59</v>
      </c>
      <c r="L1610">
        <v>90049</v>
      </c>
      <c r="M1610" t="s">
        <v>60</v>
      </c>
      <c r="N1610" t="s">
        <v>580</v>
      </c>
      <c r="O1610" t="s">
        <v>62</v>
      </c>
      <c r="P1610" t="s">
        <v>110</v>
      </c>
      <c r="Q1610" t="s">
        <v>2212</v>
      </c>
      <c r="R1610" s="1">
        <v>22.72</v>
      </c>
      <c r="S1610">
        <v>4</v>
      </c>
      <c r="T1610">
        <f t="shared" si="25"/>
        <v>32</v>
      </c>
      <c r="U1610" t="s">
        <v>52</v>
      </c>
      <c r="V1610">
        <v>0</v>
      </c>
      <c r="W1610">
        <v>0</v>
      </c>
      <c r="X1610" s="1">
        <v>0</v>
      </c>
      <c r="Y1610" s="1">
        <v>22.72</v>
      </c>
      <c r="Z1610" t="s">
        <v>65</v>
      </c>
      <c r="AA1610" s="2">
        <v>10.224</v>
      </c>
      <c r="AB1610" s="3">
        <v>0.45</v>
      </c>
      <c r="AC1610" s="1">
        <v>-12.496</v>
      </c>
      <c r="AD1610">
        <v>5</v>
      </c>
      <c r="AE1610">
        <v>5</v>
      </c>
      <c r="AF1610" t="s">
        <v>48</v>
      </c>
      <c r="AG1610">
        <v>2016</v>
      </c>
      <c r="AH1610">
        <f>COUNTBLANK(datos[[#This Row],[Row ID]:[Year sales]])</f>
        <v>0</v>
      </c>
    </row>
    <row r="1611" spans="1:34" x14ac:dyDescent="0.3">
      <c r="A1611">
        <v>1610</v>
      </c>
      <c r="B1611" t="s">
        <v>4256</v>
      </c>
      <c r="C1611" s="4">
        <v>42479</v>
      </c>
      <c r="D1611" s="4">
        <v>42484</v>
      </c>
      <c r="E1611" t="s">
        <v>34</v>
      </c>
      <c r="F1611" t="s">
        <v>1071</v>
      </c>
      <c r="G1611" t="s">
        <v>1072</v>
      </c>
      <c r="H1611" t="s">
        <v>37</v>
      </c>
      <c r="I1611" t="s">
        <v>38</v>
      </c>
      <c r="J1611" t="s">
        <v>58</v>
      </c>
      <c r="K1611" t="s">
        <v>59</v>
      </c>
      <c r="L1611">
        <v>90049</v>
      </c>
      <c r="M1611" t="s">
        <v>60</v>
      </c>
      <c r="N1611" t="s">
        <v>4261</v>
      </c>
      <c r="O1611" t="s">
        <v>62</v>
      </c>
      <c r="P1611" t="s">
        <v>94</v>
      </c>
      <c r="Q1611" t="s">
        <v>4262</v>
      </c>
      <c r="R1611" s="1">
        <v>9.3360000000000003</v>
      </c>
      <c r="S1611">
        <v>3</v>
      </c>
      <c r="T1611">
        <f t="shared" si="25"/>
        <v>8</v>
      </c>
      <c r="U1611" t="s">
        <v>52</v>
      </c>
      <c r="V1611">
        <v>0.2</v>
      </c>
      <c r="W1611">
        <v>1.8672000000000002</v>
      </c>
      <c r="X1611" s="1">
        <v>-1.8672</v>
      </c>
      <c r="Y1611" s="1">
        <v>11.203200000000001</v>
      </c>
      <c r="Z1611" t="s">
        <v>65</v>
      </c>
      <c r="AA1611" s="2">
        <v>3.2675999999999998</v>
      </c>
      <c r="AB1611" s="3">
        <v>0.35</v>
      </c>
      <c r="AC1611" s="1">
        <v>-4.2012</v>
      </c>
      <c r="AD1611">
        <v>5</v>
      </c>
      <c r="AE1611">
        <v>5</v>
      </c>
      <c r="AF1611" t="s">
        <v>48</v>
      </c>
      <c r="AG1611">
        <v>2016</v>
      </c>
      <c r="AH1611">
        <f>COUNTBLANK(datos[[#This Row],[Row ID]:[Year sales]])</f>
        <v>0</v>
      </c>
    </row>
    <row r="1612" spans="1:34" x14ac:dyDescent="0.3">
      <c r="A1612">
        <v>1611</v>
      </c>
      <c r="B1612" t="s">
        <v>4263</v>
      </c>
      <c r="C1612" s="4">
        <v>41785</v>
      </c>
      <c r="D1612" s="4">
        <v>41789</v>
      </c>
      <c r="E1612" t="s">
        <v>67</v>
      </c>
      <c r="F1612" t="s">
        <v>4264</v>
      </c>
      <c r="G1612" t="s">
        <v>4265</v>
      </c>
      <c r="H1612" t="s">
        <v>57</v>
      </c>
      <c r="I1612" t="s">
        <v>38</v>
      </c>
      <c r="J1612" t="s">
        <v>58</v>
      </c>
      <c r="K1612" t="s">
        <v>59</v>
      </c>
      <c r="L1612">
        <v>90008</v>
      </c>
      <c r="M1612" t="s">
        <v>60</v>
      </c>
      <c r="N1612" t="s">
        <v>4237</v>
      </c>
      <c r="O1612" t="s">
        <v>43</v>
      </c>
      <c r="P1612" t="s">
        <v>44</v>
      </c>
      <c r="Q1612" t="s">
        <v>4238</v>
      </c>
      <c r="R1612" s="1">
        <v>290.666</v>
      </c>
      <c r="S1612">
        <v>2</v>
      </c>
      <c r="T1612">
        <f t="shared" si="25"/>
        <v>14</v>
      </c>
      <c r="U1612" t="s">
        <v>46</v>
      </c>
      <c r="V1612">
        <v>0.15</v>
      </c>
      <c r="W1612">
        <v>43.599899999999998</v>
      </c>
      <c r="X1612" s="1">
        <v>-43.599899999999998</v>
      </c>
      <c r="Y1612" s="1">
        <v>334.26589999999999</v>
      </c>
      <c r="Z1612" t="s">
        <v>47</v>
      </c>
      <c r="AA1612" s="2">
        <v>27.3568</v>
      </c>
      <c r="AB1612" s="3">
        <v>9.4117647058823528E-2</v>
      </c>
      <c r="AC1612" s="1">
        <v>-219.70930000000001</v>
      </c>
      <c r="AD1612">
        <v>4</v>
      </c>
      <c r="AE1612">
        <v>4</v>
      </c>
      <c r="AF1612" t="s">
        <v>48</v>
      </c>
      <c r="AG1612">
        <v>2014</v>
      </c>
      <c r="AH1612">
        <f>COUNTBLANK(datos[[#This Row],[Row ID]:[Year sales]])</f>
        <v>0</v>
      </c>
    </row>
    <row r="1613" spans="1:34" x14ac:dyDescent="0.3">
      <c r="A1613">
        <v>1612</v>
      </c>
      <c r="B1613" t="s">
        <v>4263</v>
      </c>
      <c r="C1613" s="4">
        <v>41785</v>
      </c>
      <c r="D1613" s="4">
        <v>41789</v>
      </c>
      <c r="E1613" t="s">
        <v>67</v>
      </c>
      <c r="F1613" t="s">
        <v>4264</v>
      </c>
      <c r="G1613" t="s">
        <v>4265</v>
      </c>
      <c r="H1613" t="s">
        <v>57</v>
      </c>
      <c r="I1613" t="s">
        <v>38</v>
      </c>
      <c r="J1613" t="s">
        <v>58</v>
      </c>
      <c r="K1613" t="s">
        <v>59</v>
      </c>
      <c r="L1613">
        <v>90008</v>
      </c>
      <c r="M1613" t="s">
        <v>60</v>
      </c>
      <c r="N1613" t="s">
        <v>4266</v>
      </c>
      <c r="O1613" t="s">
        <v>90</v>
      </c>
      <c r="P1613" t="s">
        <v>91</v>
      </c>
      <c r="Q1613" t="s">
        <v>4267</v>
      </c>
      <c r="R1613" s="1">
        <v>201.584</v>
      </c>
      <c r="S1613">
        <v>2</v>
      </c>
      <c r="T1613">
        <f t="shared" si="25"/>
        <v>25</v>
      </c>
      <c r="U1613" t="s">
        <v>46</v>
      </c>
      <c r="V1613">
        <v>0.2</v>
      </c>
      <c r="W1613">
        <v>40.316800000000001</v>
      </c>
      <c r="X1613" s="1">
        <v>-40.316800000000001</v>
      </c>
      <c r="Y1613" s="1">
        <v>241.9008</v>
      </c>
      <c r="Z1613" t="s">
        <v>47</v>
      </c>
      <c r="AA1613" s="2">
        <v>20.1584</v>
      </c>
      <c r="AB1613" s="3">
        <v>0.1</v>
      </c>
      <c r="AC1613" s="1">
        <v>-141.1088</v>
      </c>
      <c r="AD1613">
        <v>4</v>
      </c>
      <c r="AE1613">
        <v>4</v>
      </c>
      <c r="AF1613" t="s">
        <v>48</v>
      </c>
      <c r="AG1613">
        <v>2014</v>
      </c>
      <c r="AH1613">
        <f>COUNTBLANK(datos[[#This Row],[Row ID]:[Year sales]])</f>
        <v>0</v>
      </c>
    </row>
    <row r="1614" spans="1:34" x14ac:dyDescent="0.3">
      <c r="A1614">
        <v>1613</v>
      </c>
      <c r="B1614" t="s">
        <v>4263</v>
      </c>
      <c r="C1614" s="4">
        <v>41785</v>
      </c>
      <c r="D1614" s="4">
        <v>41789</v>
      </c>
      <c r="E1614" t="s">
        <v>67</v>
      </c>
      <c r="F1614" t="s">
        <v>4264</v>
      </c>
      <c r="G1614" t="s">
        <v>4265</v>
      </c>
      <c r="H1614" t="s">
        <v>57</v>
      </c>
      <c r="I1614" t="s">
        <v>38</v>
      </c>
      <c r="J1614" t="s">
        <v>58</v>
      </c>
      <c r="K1614" t="s">
        <v>59</v>
      </c>
      <c r="L1614">
        <v>90008</v>
      </c>
      <c r="M1614" t="s">
        <v>60</v>
      </c>
      <c r="N1614" t="s">
        <v>333</v>
      </c>
      <c r="O1614" t="s">
        <v>90</v>
      </c>
      <c r="P1614" t="s">
        <v>91</v>
      </c>
      <c r="Q1614" t="s">
        <v>334</v>
      </c>
      <c r="R1614" s="1">
        <v>83.983999999999995</v>
      </c>
      <c r="S1614">
        <v>2</v>
      </c>
      <c r="T1614">
        <f t="shared" si="25"/>
        <v>26</v>
      </c>
      <c r="U1614" t="s">
        <v>46</v>
      </c>
      <c r="V1614">
        <v>0.2</v>
      </c>
      <c r="W1614">
        <v>16.796800000000001</v>
      </c>
      <c r="X1614" s="1">
        <v>-16.796800000000001</v>
      </c>
      <c r="Y1614" s="1">
        <v>100.7808</v>
      </c>
      <c r="Z1614" t="s">
        <v>99</v>
      </c>
      <c r="AA1614" s="2">
        <v>31.494</v>
      </c>
      <c r="AB1614" s="3">
        <v>0.375</v>
      </c>
      <c r="AC1614" s="1">
        <v>-35.693199999999997</v>
      </c>
      <c r="AD1614">
        <v>4</v>
      </c>
      <c r="AE1614">
        <v>4</v>
      </c>
      <c r="AF1614" t="s">
        <v>48</v>
      </c>
      <c r="AG1614">
        <v>2014</v>
      </c>
      <c r="AH1614">
        <f>COUNTBLANK(datos[[#This Row],[Row ID]:[Year sales]])</f>
        <v>0</v>
      </c>
    </row>
    <row r="1615" spans="1:34" x14ac:dyDescent="0.3">
      <c r="A1615">
        <v>1614</v>
      </c>
      <c r="B1615" t="s">
        <v>4268</v>
      </c>
      <c r="C1615" s="4">
        <v>43090</v>
      </c>
      <c r="D1615" s="4">
        <v>43094</v>
      </c>
      <c r="E1615" t="s">
        <v>67</v>
      </c>
      <c r="F1615" t="s">
        <v>3829</v>
      </c>
      <c r="G1615" t="s">
        <v>3830</v>
      </c>
      <c r="H1615" t="s">
        <v>57</v>
      </c>
      <c r="I1615" t="s">
        <v>38</v>
      </c>
      <c r="J1615" t="s">
        <v>3226</v>
      </c>
      <c r="K1615" t="s">
        <v>59</v>
      </c>
      <c r="L1615">
        <v>94601</v>
      </c>
      <c r="M1615" t="s">
        <v>60</v>
      </c>
      <c r="N1615" t="s">
        <v>1540</v>
      </c>
      <c r="O1615" t="s">
        <v>62</v>
      </c>
      <c r="P1615" t="s">
        <v>77</v>
      </c>
      <c r="Q1615" t="s">
        <v>1541</v>
      </c>
      <c r="R1615" s="1">
        <v>1000.02</v>
      </c>
      <c r="S1615">
        <v>7</v>
      </c>
      <c r="T1615">
        <f t="shared" si="25"/>
        <v>33</v>
      </c>
      <c r="U1615" t="s">
        <v>75</v>
      </c>
      <c r="V1615">
        <v>0</v>
      </c>
      <c r="W1615">
        <v>0</v>
      </c>
      <c r="X1615" s="1">
        <v>0</v>
      </c>
      <c r="Y1615" s="1">
        <v>1000.02</v>
      </c>
      <c r="Z1615" t="s">
        <v>53</v>
      </c>
      <c r="AA1615" s="2">
        <v>290.00580000000002</v>
      </c>
      <c r="AB1615" s="3">
        <v>0.29000000000000004</v>
      </c>
      <c r="AC1615" s="1">
        <v>-710.01419999999996</v>
      </c>
      <c r="AD1615">
        <v>4</v>
      </c>
      <c r="AE1615">
        <v>4</v>
      </c>
      <c r="AF1615" t="s">
        <v>48</v>
      </c>
      <c r="AG1615">
        <v>2017</v>
      </c>
      <c r="AH1615">
        <f>COUNTBLANK(datos[[#This Row],[Row ID]:[Year sales]])</f>
        <v>0</v>
      </c>
    </row>
    <row r="1616" spans="1:34" x14ac:dyDescent="0.3">
      <c r="A1616">
        <v>1615</v>
      </c>
      <c r="B1616" t="s">
        <v>4269</v>
      </c>
      <c r="C1616" s="4">
        <v>42444</v>
      </c>
      <c r="D1616" s="4">
        <v>42448</v>
      </c>
      <c r="E1616" t="s">
        <v>67</v>
      </c>
      <c r="F1616" t="s">
        <v>4079</v>
      </c>
      <c r="G1616" t="s">
        <v>4080</v>
      </c>
      <c r="H1616" t="s">
        <v>122</v>
      </c>
      <c r="I1616" t="s">
        <v>38</v>
      </c>
      <c r="J1616" t="s">
        <v>166</v>
      </c>
      <c r="K1616" t="s">
        <v>167</v>
      </c>
      <c r="L1616">
        <v>19143</v>
      </c>
      <c r="M1616" t="s">
        <v>168</v>
      </c>
      <c r="N1616" t="s">
        <v>4270</v>
      </c>
      <c r="O1616" t="s">
        <v>90</v>
      </c>
      <c r="P1616" t="s">
        <v>181</v>
      </c>
      <c r="Q1616" t="s">
        <v>4271</v>
      </c>
      <c r="R1616" s="1">
        <v>83.975999999999999</v>
      </c>
      <c r="S1616">
        <v>3</v>
      </c>
      <c r="T1616">
        <f t="shared" si="25"/>
        <v>16</v>
      </c>
      <c r="U1616" t="s">
        <v>52</v>
      </c>
      <c r="V1616">
        <v>0.2</v>
      </c>
      <c r="W1616">
        <v>16.795200000000001</v>
      </c>
      <c r="X1616" s="1">
        <v>-16.795200000000001</v>
      </c>
      <c r="Y1616" s="1">
        <v>100.77119999999999</v>
      </c>
      <c r="Z1616" t="s">
        <v>99</v>
      </c>
      <c r="AA1616" s="2">
        <v>-13.646100000000001</v>
      </c>
      <c r="AB1616" s="3">
        <v>-0.16250000000000001</v>
      </c>
      <c r="AC1616" s="1">
        <v>-80.826899999999995</v>
      </c>
      <c r="AD1616">
        <v>4</v>
      </c>
      <c r="AE1616">
        <v>4</v>
      </c>
      <c r="AF1616" t="s">
        <v>48</v>
      </c>
      <c r="AG1616">
        <v>2016</v>
      </c>
      <c r="AH1616">
        <f>COUNTBLANK(datos[[#This Row],[Row ID]:[Year sales]])</f>
        <v>0</v>
      </c>
    </row>
    <row r="1617" spans="1:34" x14ac:dyDescent="0.3">
      <c r="A1617">
        <v>1616</v>
      </c>
      <c r="B1617" t="s">
        <v>4272</v>
      </c>
      <c r="C1617" s="4">
        <v>42226</v>
      </c>
      <c r="D1617" s="4">
        <v>42232</v>
      </c>
      <c r="E1617" t="s">
        <v>67</v>
      </c>
      <c r="F1617" t="s">
        <v>3815</v>
      </c>
      <c r="G1617" t="s">
        <v>3816</v>
      </c>
      <c r="H1617" t="s">
        <v>122</v>
      </c>
      <c r="I1617" t="s">
        <v>38</v>
      </c>
      <c r="J1617" t="s">
        <v>248</v>
      </c>
      <c r="K1617" t="s">
        <v>249</v>
      </c>
      <c r="L1617">
        <v>55122</v>
      </c>
      <c r="M1617" t="s">
        <v>125</v>
      </c>
      <c r="N1617" t="s">
        <v>2143</v>
      </c>
      <c r="O1617" t="s">
        <v>62</v>
      </c>
      <c r="P1617" t="s">
        <v>63</v>
      </c>
      <c r="Q1617" t="s">
        <v>2144</v>
      </c>
      <c r="R1617" s="1">
        <v>3.75</v>
      </c>
      <c r="S1617">
        <v>1</v>
      </c>
      <c r="T1617">
        <f t="shared" si="25"/>
        <v>24</v>
      </c>
      <c r="U1617" t="s">
        <v>46</v>
      </c>
      <c r="V1617">
        <v>0</v>
      </c>
      <c r="W1617">
        <v>0</v>
      </c>
      <c r="X1617" s="1">
        <v>0</v>
      </c>
      <c r="Y1617" s="1">
        <v>3.75</v>
      </c>
      <c r="Z1617" t="s">
        <v>65</v>
      </c>
      <c r="AA1617" s="2">
        <v>1.8</v>
      </c>
      <c r="AB1617" s="3">
        <v>0.48000000000000004</v>
      </c>
      <c r="AC1617" s="1">
        <v>-1.95</v>
      </c>
      <c r="AD1617">
        <v>6</v>
      </c>
      <c r="AE1617">
        <v>6</v>
      </c>
      <c r="AF1617" t="s">
        <v>48</v>
      </c>
      <c r="AG1617">
        <v>2015</v>
      </c>
      <c r="AH1617">
        <f>COUNTBLANK(datos[[#This Row],[Row ID]:[Year sales]])</f>
        <v>0</v>
      </c>
    </row>
    <row r="1618" spans="1:34" x14ac:dyDescent="0.3">
      <c r="A1618">
        <v>1617</v>
      </c>
      <c r="B1618" t="s">
        <v>4272</v>
      </c>
      <c r="C1618" s="4">
        <v>42226</v>
      </c>
      <c r="D1618" s="4">
        <v>42232</v>
      </c>
      <c r="E1618" t="s">
        <v>67</v>
      </c>
      <c r="F1618" t="s">
        <v>3815</v>
      </c>
      <c r="G1618" t="s">
        <v>3816</v>
      </c>
      <c r="H1618" t="s">
        <v>122</v>
      </c>
      <c r="I1618" t="s">
        <v>38</v>
      </c>
      <c r="J1618" t="s">
        <v>248</v>
      </c>
      <c r="K1618" t="s">
        <v>249</v>
      </c>
      <c r="L1618">
        <v>55122</v>
      </c>
      <c r="M1618" t="s">
        <v>125</v>
      </c>
      <c r="N1618" t="s">
        <v>1063</v>
      </c>
      <c r="O1618" t="s">
        <v>62</v>
      </c>
      <c r="P1618" t="s">
        <v>63</v>
      </c>
      <c r="Q1618" t="s">
        <v>1064</v>
      </c>
      <c r="R1618" s="1">
        <v>41.4</v>
      </c>
      <c r="S1618">
        <v>4</v>
      </c>
      <c r="T1618">
        <f t="shared" si="25"/>
        <v>16</v>
      </c>
      <c r="U1618" t="s">
        <v>52</v>
      </c>
      <c r="V1618">
        <v>0</v>
      </c>
      <c r="W1618">
        <v>0</v>
      </c>
      <c r="X1618" s="1">
        <v>0</v>
      </c>
      <c r="Y1618" s="1">
        <v>41.4</v>
      </c>
      <c r="Z1618" t="s">
        <v>65</v>
      </c>
      <c r="AA1618" s="2">
        <v>19.872</v>
      </c>
      <c r="AB1618" s="3">
        <v>0.48000000000000004</v>
      </c>
      <c r="AC1618" s="1">
        <v>-21.527999999999999</v>
      </c>
      <c r="AD1618">
        <v>6</v>
      </c>
      <c r="AE1618">
        <v>6</v>
      </c>
      <c r="AF1618" t="s">
        <v>48</v>
      </c>
      <c r="AG1618">
        <v>2015</v>
      </c>
      <c r="AH1618">
        <f>COUNTBLANK(datos[[#This Row],[Row ID]:[Year sales]])</f>
        <v>0</v>
      </c>
    </row>
    <row r="1619" spans="1:34" x14ac:dyDescent="0.3">
      <c r="A1619">
        <v>1618</v>
      </c>
      <c r="B1619" t="s">
        <v>4272</v>
      </c>
      <c r="C1619" s="4">
        <v>42226</v>
      </c>
      <c r="D1619" s="4">
        <v>42232</v>
      </c>
      <c r="E1619" t="s">
        <v>67</v>
      </c>
      <c r="F1619" t="s">
        <v>3815</v>
      </c>
      <c r="G1619" t="s">
        <v>3816</v>
      </c>
      <c r="H1619" t="s">
        <v>122</v>
      </c>
      <c r="I1619" t="s">
        <v>38</v>
      </c>
      <c r="J1619" t="s">
        <v>248</v>
      </c>
      <c r="K1619" t="s">
        <v>249</v>
      </c>
      <c r="L1619">
        <v>55122</v>
      </c>
      <c r="M1619" t="s">
        <v>125</v>
      </c>
      <c r="N1619" t="s">
        <v>4273</v>
      </c>
      <c r="O1619" t="s">
        <v>62</v>
      </c>
      <c r="P1619" t="s">
        <v>86</v>
      </c>
      <c r="Q1619" t="s">
        <v>4274</v>
      </c>
      <c r="R1619" s="1">
        <v>29.79</v>
      </c>
      <c r="S1619">
        <v>3</v>
      </c>
      <c r="T1619">
        <f t="shared" si="25"/>
        <v>31</v>
      </c>
      <c r="U1619" t="s">
        <v>52</v>
      </c>
      <c r="V1619">
        <v>0</v>
      </c>
      <c r="W1619">
        <v>0</v>
      </c>
      <c r="X1619" s="1">
        <v>0</v>
      </c>
      <c r="Y1619" s="1">
        <v>29.79</v>
      </c>
      <c r="Z1619" t="s">
        <v>65</v>
      </c>
      <c r="AA1619" s="2">
        <v>12.511799999999999</v>
      </c>
      <c r="AB1619" s="3">
        <v>0.42</v>
      </c>
      <c r="AC1619" s="1">
        <v>-17.278199999999998</v>
      </c>
      <c r="AD1619">
        <v>6</v>
      </c>
      <c r="AE1619">
        <v>6</v>
      </c>
      <c r="AF1619" t="s">
        <v>48</v>
      </c>
      <c r="AG1619">
        <v>2015</v>
      </c>
      <c r="AH1619">
        <f>COUNTBLANK(datos[[#This Row],[Row ID]:[Year sales]])</f>
        <v>0</v>
      </c>
    </row>
    <row r="1620" spans="1:34" x14ac:dyDescent="0.3">
      <c r="A1620">
        <v>1619</v>
      </c>
      <c r="B1620" t="s">
        <v>4275</v>
      </c>
      <c r="C1620" s="4">
        <v>42623</v>
      </c>
      <c r="D1620" s="4">
        <v>42627</v>
      </c>
      <c r="E1620" t="s">
        <v>34</v>
      </c>
      <c r="F1620" t="s">
        <v>444</v>
      </c>
      <c r="G1620" t="s">
        <v>445</v>
      </c>
      <c r="H1620" t="s">
        <v>122</v>
      </c>
      <c r="I1620" t="s">
        <v>38</v>
      </c>
      <c r="J1620" t="s">
        <v>286</v>
      </c>
      <c r="K1620" t="s">
        <v>287</v>
      </c>
      <c r="L1620">
        <v>10011</v>
      </c>
      <c r="M1620" t="s">
        <v>168</v>
      </c>
      <c r="N1620" t="s">
        <v>4276</v>
      </c>
      <c r="O1620" t="s">
        <v>62</v>
      </c>
      <c r="P1620" t="s">
        <v>77</v>
      </c>
      <c r="Q1620" t="s">
        <v>4277</v>
      </c>
      <c r="R1620" s="1">
        <v>59.48</v>
      </c>
      <c r="S1620">
        <v>2</v>
      </c>
      <c r="T1620">
        <f t="shared" si="25"/>
        <v>8</v>
      </c>
      <c r="U1620" t="s">
        <v>46</v>
      </c>
      <c r="V1620">
        <v>0</v>
      </c>
      <c r="W1620">
        <v>0</v>
      </c>
      <c r="X1620" s="1">
        <v>0</v>
      </c>
      <c r="Y1620" s="1">
        <v>59.48</v>
      </c>
      <c r="Z1620" t="s">
        <v>99</v>
      </c>
      <c r="AA1620" s="2">
        <v>8.9220000000000006</v>
      </c>
      <c r="AB1620" s="3">
        <v>0.15000000000000002</v>
      </c>
      <c r="AC1620" s="1">
        <v>-50.558</v>
      </c>
      <c r="AD1620">
        <v>4</v>
      </c>
      <c r="AE1620">
        <v>4</v>
      </c>
      <c r="AF1620" t="s">
        <v>48</v>
      </c>
      <c r="AG1620">
        <v>2016</v>
      </c>
      <c r="AH1620">
        <f>COUNTBLANK(datos[[#This Row],[Row ID]:[Year sales]])</f>
        <v>0</v>
      </c>
    </row>
    <row r="1621" spans="1:34" x14ac:dyDescent="0.3">
      <c r="A1621">
        <v>1620</v>
      </c>
      <c r="B1621" t="s">
        <v>4275</v>
      </c>
      <c r="C1621" s="4">
        <v>42623</v>
      </c>
      <c r="D1621" s="4">
        <v>42627</v>
      </c>
      <c r="E1621" t="s">
        <v>34</v>
      </c>
      <c r="F1621" t="s">
        <v>444</v>
      </c>
      <c r="G1621" t="s">
        <v>445</v>
      </c>
      <c r="H1621" t="s">
        <v>122</v>
      </c>
      <c r="I1621" t="s">
        <v>38</v>
      </c>
      <c r="J1621" t="s">
        <v>286</v>
      </c>
      <c r="K1621" t="s">
        <v>287</v>
      </c>
      <c r="L1621">
        <v>10011</v>
      </c>
      <c r="M1621" t="s">
        <v>168</v>
      </c>
      <c r="N1621" t="s">
        <v>4278</v>
      </c>
      <c r="O1621" t="s">
        <v>62</v>
      </c>
      <c r="P1621" t="s">
        <v>110</v>
      </c>
      <c r="Q1621" t="s">
        <v>4279</v>
      </c>
      <c r="R1621" s="1">
        <v>6.69</v>
      </c>
      <c r="S1621">
        <v>1</v>
      </c>
      <c r="T1621">
        <f t="shared" si="25"/>
        <v>34</v>
      </c>
      <c r="U1621" t="s">
        <v>46</v>
      </c>
      <c r="V1621">
        <v>0</v>
      </c>
      <c r="W1621">
        <v>0</v>
      </c>
      <c r="X1621" s="1">
        <v>0</v>
      </c>
      <c r="Y1621" s="1">
        <v>6.69</v>
      </c>
      <c r="Z1621" t="s">
        <v>65</v>
      </c>
      <c r="AA1621" s="2">
        <v>3.0773999999999999</v>
      </c>
      <c r="AB1621" s="3">
        <v>0.45999999999999996</v>
      </c>
      <c r="AC1621" s="1">
        <v>-3.6126</v>
      </c>
      <c r="AD1621">
        <v>4</v>
      </c>
      <c r="AE1621">
        <v>4</v>
      </c>
      <c r="AF1621" t="s">
        <v>48</v>
      </c>
      <c r="AG1621">
        <v>2016</v>
      </c>
      <c r="AH1621">
        <f>COUNTBLANK(datos[[#This Row],[Row ID]:[Year sales]])</f>
        <v>0</v>
      </c>
    </row>
    <row r="1622" spans="1:34" x14ac:dyDescent="0.3">
      <c r="A1622">
        <v>1621</v>
      </c>
      <c r="B1622" t="s">
        <v>4280</v>
      </c>
      <c r="C1622" s="4">
        <v>42924</v>
      </c>
      <c r="D1622" s="4">
        <v>42931</v>
      </c>
      <c r="E1622" t="s">
        <v>67</v>
      </c>
      <c r="F1622" t="s">
        <v>4281</v>
      </c>
      <c r="G1622" t="s">
        <v>4282</v>
      </c>
      <c r="H1622" t="s">
        <v>37</v>
      </c>
      <c r="I1622" t="s">
        <v>38</v>
      </c>
      <c r="J1622" t="s">
        <v>4283</v>
      </c>
      <c r="K1622" t="s">
        <v>116</v>
      </c>
      <c r="L1622">
        <v>98031</v>
      </c>
      <c r="M1622" t="s">
        <v>60</v>
      </c>
      <c r="N1622" t="s">
        <v>4284</v>
      </c>
      <c r="O1622" t="s">
        <v>43</v>
      </c>
      <c r="P1622" t="s">
        <v>83</v>
      </c>
      <c r="Q1622" t="s">
        <v>4285</v>
      </c>
      <c r="R1622" s="1">
        <v>198.46</v>
      </c>
      <c r="S1622">
        <v>2</v>
      </c>
      <c r="T1622">
        <f t="shared" si="25"/>
        <v>29</v>
      </c>
      <c r="U1622" t="s">
        <v>46</v>
      </c>
      <c r="V1622">
        <v>0</v>
      </c>
      <c r="W1622">
        <v>0</v>
      </c>
      <c r="X1622" s="1">
        <v>0</v>
      </c>
      <c r="Y1622" s="1">
        <v>198.46</v>
      </c>
      <c r="Z1622" t="s">
        <v>99</v>
      </c>
      <c r="AA1622" s="2">
        <v>99.23</v>
      </c>
      <c r="AB1622" s="3">
        <v>0.5</v>
      </c>
      <c r="AC1622" s="1">
        <v>-99.23</v>
      </c>
      <c r="AD1622">
        <v>7</v>
      </c>
      <c r="AE1622">
        <v>7</v>
      </c>
      <c r="AF1622" t="s">
        <v>48</v>
      </c>
      <c r="AG1622">
        <v>2017</v>
      </c>
      <c r="AH1622">
        <f>COUNTBLANK(datos[[#This Row],[Row ID]:[Year sales]])</f>
        <v>0</v>
      </c>
    </row>
    <row r="1623" spans="1:34" x14ac:dyDescent="0.3">
      <c r="A1623">
        <v>1622</v>
      </c>
      <c r="B1623" t="s">
        <v>4280</v>
      </c>
      <c r="C1623" s="4">
        <v>42924</v>
      </c>
      <c r="D1623" s="4">
        <v>42931</v>
      </c>
      <c r="E1623" t="s">
        <v>67</v>
      </c>
      <c r="F1623" t="s">
        <v>4281</v>
      </c>
      <c r="G1623" t="s">
        <v>4282</v>
      </c>
      <c r="H1623" t="s">
        <v>37</v>
      </c>
      <c r="I1623" t="s">
        <v>38</v>
      </c>
      <c r="J1623" t="s">
        <v>4283</v>
      </c>
      <c r="K1623" t="s">
        <v>116</v>
      </c>
      <c r="L1623">
        <v>98031</v>
      </c>
      <c r="M1623" t="s">
        <v>60</v>
      </c>
      <c r="N1623" t="s">
        <v>1995</v>
      </c>
      <c r="O1623" t="s">
        <v>62</v>
      </c>
      <c r="P1623" t="s">
        <v>63</v>
      </c>
      <c r="Q1623" t="s">
        <v>1996</v>
      </c>
      <c r="R1623" s="1">
        <v>786.48</v>
      </c>
      <c r="S1623">
        <v>8</v>
      </c>
      <c r="T1623">
        <f t="shared" si="25"/>
        <v>36</v>
      </c>
      <c r="U1623" t="s">
        <v>75</v>
      </c>
      <c r="V1623">
        <v>0</v>
      </c>
      <c r="W1623">
        <v>0</v>
      </c>
      <c r="X1623" s="1">
        <v>0</v>
      </c>
      <c r="Y1623" s="1">
        <v>786.48</v>
      </c>
      <c r="Z1623" t="s">
        <v>53</v>
      </c>
      <c r="AA1623" s="2">
        <v>385.37520000000001</v>
      </c>
      <c r="AB1623" s="3">
        <v>0.49</v>
      </c>
      <c r="AC1623" s="1">
        <v>-401.10480000000001</v>
      </c>
      <c r="AD1623">
        <v>7</v>
      </c>
      <c r="AE1623">
        <v>7</v>
      </c>
      <c r="AF1623" t="s">
        <v>48</v>
      </c>
      <c r="AG1623">
        <v>2017</v>
      </c>
      <c r="AH1623">
        <f>COUNTBLANK(datos[[#This Row],[Row ID]:[Year sales]])</f>
        <v>0</v>
      </c>
    </row>
    <row r="1624" spans="1:34" x14ac:dyDescent="0.3">
      <c r="A1624">
        <v>1623</v>
      </c>
      <c r="B1624" t="s">
        <v>4280</v>
      </c>
      <c r="C1624" s="4">
        <v>42924</v>
      </c>
      <c r="D1624" s="4">
        <v>42931</v>
      </c>
      <c r="E1624" t="s">
        <v>67</v>
      </c>
      <c r="F1624" t="s">
        <v>4281</v>
      </c>
      <c r="G1624" t="s">
        <v>4282</v>
      </c>
      <c r="H1624" t="s">
        <v>37</v>
      </c>
      <c r="I1624" t="s">
        <v>38</v>
      </c>
      <c r="J1624" t="s">
        <v>4283</v>
      </c>
      <c r="K1624" t="s">
        <v>116</v>
      </c>
      <c r="L1624">
        <v>98031</v>
      </c>
      <c r="M1624" t="s">
        <v>60</v>
      </c>
      <c r="N1624" t="s">
        <v>1951</v>
      </c>
      <c r="O1624" t="s">
        <v>62</v>
      </c>
      <c r="P1624" t="s">
        <v>94</v>
      </c>
      <c r="Q1624" t="s">
        <v>1952</v>
      </c>
      <c r="R1624" s="1">
        <v>23.167999999999999</v>
      </c>
      <c r="S1624">
        <v>2</v>
      </c>
      <c r="T1624">
        <f t="shared" si="25"/>
        <v>31</v>
      </c>
      <c r="U1624" t="s">
        <v>46</v>
      </c>
      <c r="V1624">
        <v>0.2</v>
      </c>
      <c r="W1624">
        <v>4.6336000000000004</v>
      </c>
      <c r="X1624" s="1">
        <v>-4.6336000000000004</v>
      </c>
      <c r="Y1624" s="1">
        <v>27.801600000000001</v>
      </c>
      <c r="Z1624" t="s">
        <v>65</v>
      </c>
      <c r="AA1624" s="2">
        <v>7.8192000000000004</v>
      </c>
      <c r="AB1624" s="3">
        <v>0.33750000000000002</v>
      </c>
      <c r="AC1624" s="1">
        <v>-10.715199999999999</v>
      </c>
      <c r="AD1624">
        <v>7</v>
      </c>
      <c r="AE1624">
        <v>7</v>
      </c>
      <c r="AF1624" t="s">
        <v>48</v>
      </c>
      <c r="AG1624">
        <v>2017</v>
      </c>
      <c r="AH1624">
        <f>COUNTBLANK(datos[[#This Row],[Row ID]:[Year sales]])</f>
        <v>0</v>
      </c>
    </row>
    <row r="1625" spans="1:34" x14ac:dyDescent="0.3">
      <c r="A1625">
        <v>1624</v>
      </c>
      <c r="B1625" t="s">
        <v>4280</v>
      </c>
      <c r="C1625" s="4">
        <v>42924</v>
      </c>
      <c r="D1625" s="4">
        <v>42931</v>
      </c>
      <c r="E1625" t="s">
        <v>67</v>
      </c>
      <c r="F1625" t="s">
        <v>4281</v>
      </c>
      <c r="G1625" t="s">
        <v>4282</v>
      </c>
      <c r="H1625" t="s">
        <v>37</v>
      </c>
      <c r="I1625" t="s">
        <v>38</v>
      </c>
      <c r="J1625" t="s">
        <v>4283</v>
      </c>
      <c r="K1625" t="s">
        <v>116</v>
      </c>
      <c r="L1625">
        <v>98031</v>
      </c>
      <c r="M1625" t="s">
        <v>60</v>
      </c>
      <c r="N1625" t="s">
        <v>4286</v>
      </c>
      <c r="O1625" t="s">
        <v>90</v>
      </c>
      <c r="P1625" t="s">
        <v>181</v>
      </c>
      <c r="Q1625" t="s">
        <v>4287</v>
      </c>
      <c r="R1625" s="1">
        <v>50</v>
      </c>
      <c r="S1625">
        <v>2</v>
      </c>
      <c r="T1625">
        <f t="shared" si="25"/>
        <v>18</v>
      </c>
      <c r="U1625" t="s">
        <v>46</v>
      </c>
      <c r="V1625">
        <v>0</v>
      </c>
      <c r="W1625">
        <v>0</v>
      </c>
      <c r="X1625" s="1">
        <v>0</v>
      </c>
      <c r="Y1625" s="1">
        <v>50</v>
      </c>
      <c r="Z1625" t="s">
        <v>65</v>
      </c>
      <c r="AA1625" s="2">
        <v>10.5</v>
      </c>
      <c r="AB1625" s="3">
        <v>0.21</v>
      </c>
      <c r="AC1625" s="1">
        <v>-39.5</v>
      </c>
      <c r="AD1625">
        <v>7</v>
      </c>
      <c r="AE1625">
        <v>7</v>
      </c>
      <c r="AF1625" t="s">
        <v>48</v>
      </c>
      <c r="AG1625">
        <v>2017</v>
      </c>
      <c r="AH1625">
        <f>COUNTBLANK(datos[[#This Row],[Row ID]:[Year sales]])</f>
        <v>0</v>
      </c>
    </row>
    <row r="1626" spans="1:34" x14ac:dyDescent="0.3">
      <c r="A1626">
        <v>1625</v>
      </c>
      <c r="B1626" t="s">
        <v>4288</v>
      </c>
      <c r="C1626" s="4">
        <v>42357</v>
      </c>
      <c r="D1626" s="4">
        <v>42362</v>
      </c>
      <c r="E1626" t="s">
        <v>67</v>
      </c>
      <c r="F1626" t="s">
        <v>4289</v>
      </c>
      <c r="G1626" t="s">
        <v>4290</v>
      </c>
      <c r="H1626" t="s">
        <v>37</v>
      </c>
      <c r="I1626" t="s">
        <v>38</v>
      </c>
      <c r="J1626" t="s">
        <v>58</v>
      </c>
      <c r="K1626" t="s">
        <v>59</v>
      </c>
      <c r="L1626">
        <v>90049</v>
      </c>
      <c r="M1626" t="s">
        <v>60</v>
      </c>
      <c r="N1626" t="s">
        <v>3872</v>
      </c>
      <c r="O1626" t="s">
        <v>90</v>
      </c>
      <c r="P1626" t="s">
        <v>91</v>
      </c>
      <c r="Q1626" t="s">
        <v>3873</v>
      </c>
      <c r="R1626" s="1">
        <v>675.96</v>
      </c>
      <c r="S1626">
        <v>5</v>
      </c>
      <c r="T1626">
        <f t="shared" si="25"/>
        <v>21</v>
      </c>
      <c r="U1626" t="s">
        <v>75</v>
      </c>
      <c r="V1626">
        <v>0.2</v>
      </c>
      <c r="W1626">
        <v>135.19200000000001</v>
      </c>
      <c r="X1626" s="1">
        <v>-135.19200000000001</v>
      </c>
      <c r="Y1626" s="1">
        <v>811.15200000000004</v>
      </c>
      <c r="Z1626" t="s">
        <v>53</v>
      </c>
      <c r="AA1626" s="2">
        <v>84.495000000000005</v>
      </c>
      <c r="AB1626" s="3">
        <v>0.125</v>
      </c>
      <c r="AC1626" s="1">
        <v>-456.27300000000002</v>
      </c>
      <c r="AD1626">
        <v>5</v>
      </c>
      <c r="AE1626">
        <v>5</v>
      </c>
      <c r="AF1626" t="s">
        <v>48</v>
      </c>
      <c r="AG1626">
        <v>2015</v>
      </c>
      <c r="AH1626">
        <f>COUNTBLANK(datos[[#This Row],[Row ID]:[Year sales]])</f>
        <v>0</v>
      </c>
    </row>
    <row r="1627" spans="1:34" x14ac:dyDescent="0.3">
      <c r="A1627">
        <v>1626</v>
      </c>
      <c r="B1627" t="s">
        <v>4288</v>
      </c>
      <c r="C1627" s="4">
        <v>42357</v>
      </c>
      <c r="D1627" s="4">
        <v>42362</v>
      </c>
      <c r="E1627" t="s">
        <v>67</v>
      </c>
      <c r="F1627" t="s">
        <v>4289</v>
      </c>
      <c r="G1627" t="s">
        <v>4290</v>
      </c>
      <c r="H1627" t="s">
        <v>37</v>
      </c>
      <c r="I1627" t="s">
        <v>38</v>
      </c>
      <c r="J1627" t="s">
        <v>58</v>
      </c>
      <c r="K1627" t="s">
        <v>59</v>
      </c>
      <c r="L1627">
        <v>90049</v>
      </c>
      <c r="M1627" t="s">
        <v>60</v>
      </c>
      <c r="N1627" t="s">
        <v>2730</v>
      </c>
      <c r="O1627" t="s">
        <v>90</v>
      </c>
      <c r="P1627" t="s">
        <v>181</v>
      </c>
      <c r="Q1627" t="s">
        <v>4291</v>
      </c>
      <c r="R1627" s="1">
        <v>1265.8499999999999</v>
      </c>
      <c r="S1627">
        <v>3</v>
      </c>
      <c r="T1627">
        <f t="shared" si="25"/>
        <v>24</v>
      </c>
      <c r="U1627" t="s">
        <v>52</v>
      </c>
      <c r="V1627">
        <v>0</v>
      </c>
      <c r="W1627">
        <v>0</v>
      </c>
      <c r="X1627" s="1">
        <v>0</v>
      </c>
      <c r="Y1627" s="1">
        <v>1265.8499999999999</v>
      </c>
      <c r="Z1627" t="s">
        <v>53</v>
      </c>
      <c r="AA1627" s="2">
        <v>556.97400000000005</v>
      </c>
      <c r="AB1627" s="3">
        <v>0.44000000000000006</v>
      </c>
      <c r="AC1627" s="1">
        <v>-708.87599999999998</v>
      </c>
      <c r="AD1627">
        <v>5</v>
      </c>
      <c r="AE1627">
        <v>5</v>
      </c>
      <c r="AF1627" t="s">
        <v>48</v>
      </c>
      <c r="AG1627">
        <v>2015</v>
      </c>
      <c r="AH1627">
        <f>COUNTBLANK(datos[[#This Row],[Row ID]:[Year sales]])</f>
        <v>0</v>
      </c>
    </row>
    <row r="1628" spans="1:34" x14ac:dyDescent="0.3">
      <c r="A1628">
        <v>1627</v>
      </c>
      <c r="B1628" t="s">
        <v>4292</v>
      </c>
      <c r="C1628" s="4">
        <v>42324</v>
      </c>
      <c r="D1628" s="4">
        <v>42330</v>
      </c>
      <c r="E1628" t="s">
        <v>67</v>
      </c>
      <c r="F1628" t="s">
        <v>1551</v>
      </c>
      <c r="G1628" t="s">
        <v>1552</v>
      </c>
      <c r="H1628" t="s">
        <v>122</v>
      </c>
      <c r="I1628" t="s">
        <v>38</v>
      </c>
      <c r="J1628" t="s">
        <v>286</v>
      </c>
      <c r="K1628" t="s">
        <v>287</v>
      </c>
      <c r="L1628">
        <v>10011</v>
      </c>
      <c r="M1628" t="s">
        <v>168</v>
      </c>
      <c r="N1628" t="s">
        <v>2156</v>
      </c>
      <c r="O1628" t="s">
        <v>62</v>
      </c>
      <c r="P1628" t="s">
        <v>97</v>
      </c>
      <c r="Q1628" t="s">
        <v>2157</v>
      </c>
      <c r="R1628" s="1">
        <v>523.25</v>
      </c>
      <c r="S1628">
        <v>5</v>
      </c>
      <c r="T1628">
        <f t="shared" si="25"/>
        <v>20</v>
      </c>
      <c r="U1628" t="s">
        <v>75</v>
      </c>
      <c r="V1628">
        <v>0</v>
      </c>
      <c r="W1628">
        <v>0</v>
      </c>
      <c r="X1628" s="1">
        <v>0</v>
      </c>
      <c r="Y1628" s="1">
        <v>523.25</v>
      </c>
      <c r="Z1628" t="s">
        <v>53</v>
      </c>
      <c r="AA1628" s="2">
        <v>141.2775</v>
      </c>
      <c r="AB1628" s="3">
        <v>0.27</v>
      </c>
      <c r="AC1628" s="1">
        <v>-381.97250000000003</v>
      </c>
      <c r="AD1628">
        <v>6</v>
      </c>
      <c r="AE1628">
        <v>6</v>
      </c>
      <c r="AF1628" t="s">
        <v>48</v>
      </c>
      <c r="AG1628">
        <v>2015</v>
      </c>
      <c r="AH1628">
        <f>COUNTBLANK(datos[[#This Row],[Row ID]:[Year sales]])</f>
        <v>0</v>
      </c>
    </row>
    <row r="1629" spans="1:34" x14ac:dyDescent="0.3">
      <c r="A1629">
        <v>1628</v>
      </c>
      <c r="B1629" t="s">
        <v>4293</v>
      </c>
      <c r="C1629" s="4">
        <v>42271</v>
      </c>
      <c r="D1629" s="4">
        <v>42277</v>
      </c>
      <c r="E1629" t="s">
        <v>67</v>
      </c>
      <c r="F1629" t="s">
        <v>4294</v>
      </c>
      <c r="G1629" t="s">
        <v>4295</v>
      </c>
      <c r="H1629" t="s">
        <v>37</v>
      </c>
      <c r="I1629" t="s">
        <v>38</v>
      </c>
      <c r="J1629" t="s">
        <v>4296</v>
      </c>
      <c r="K1629" t="s">
        <v>758</v>
      </c>
      <c r="L1629">
        <v>70506</v>
      </c>
      <c r="M1629" t="s">
        <v>41</v>
      </c>
      <c r="N1629" t="s">
        <v>3403</v>
      </c>
      <c r="O1629" t="s">
        <v>43</v>
      </c>
      <c r="P1629" t="s">
        <v>50</v>
      </c>
      <c r="Q1629" t="s">
        <v>3404</v>
      </c>
      <c r="R1629" s="1">
        <v>517.5</v>
      </c>
      <c r="S1629">
        <v>6</v>
      </c>
      <c r="T1629">
        <f t="shared" si="25"/>
        <v>34</v>
      </c>
      <c r="U1629" t="s">
        <v>75</v>
      </c>
      <c r="V1629">
        <v>0</v>
      </c>
      <c r="W1629">
        <v>0</v>
      </c>
      <c r="X1629" s="1">
        <v>0</v>
      </c>
      <c r="Y1629" s="1">
        <v>517.5</v>
      </c>
      <c r="Z1629" t="s">
        <v>53</v>
      </c>
      <c r="AA1629" s="2">
        <v>155.25</v>
      </c>
      <c r="AB1629" s="3">
        <v>0.3</v>
      </c>
      <c r="AC1629" s="1">
        <v>-362.25</v>
      </c>
      <c r="AD1629">
        <v>6</v>
      </c>
      <c r="AE1629">
        <v>6</v>
      </c>
      <c r="AF1629" t="s">
        <v>48</v>
      </c>
      <c r="AG1629">
        <v>2015</v>
      </c>
      <c r="AH1629">
        <f>COUNTBLANK(datos[[#This Row],[Row ID]:[Year sales]])</f>
        <v>0</v>
      </c>
    </row>
    <row r="1630" spans="1:34" x14ac:dyDescent="0.3">
      <c r="A1630">
        <v>1629</v>
      </c>
      <c r="B1630" t="s">
        <v>4297</v>
      </c>
      <c r="C1630" s="4">
        <v>42907</v>
      </c>
      <c r="D1630" s="4">
        <v>42911</v>
      </c>
      <c r="E1630" t="s">
        <v>34</v>
      </c>
      <c r="F1630" t="s">
        <v>2033</v>
      </c>
      <c r="G1630" t="s">
        <v>2034</v>
      </c>
      <c r="H1630" t="s">
        <v>37</v>
      </c>
      <c r="I1630" t="s">
        <v>38</v>
      </c>
      <c r="J1630" t="s">
        <v>2204</v>
      </c>
      <c r="K1630" t="s">
        <v>518</v>
      </c>
      <c r="L1630">
        <v>44105</v>
      </c>
      <c r="M1630" t="s">
        <v>168</v>
      </c>
      <c r="N1630" t="s">
        <v>4298</v>
      </c>
      <c r="O1630" t="s">
        <v>43</v>
      </c>
      <c r="P1630" t="s">
        <v>83</v>
      </c>
      <c r="Q1630" t="s">
        <v>4299</v>
      </c>
      <c r="R1630" s="1">
        <v>17.920000000000002</v>
      </c>
      <c r="S1630">
        <v>5</v>
      </c>
      <c r="T1630">
        <f t="shared" si="25"/>
        <v>16</v>
      </c>
      <c r="U1630" t="s">
        <v>75</v>
      </c>
      <c r="V1630">
        <v>0.2</v>
      </c>
      <c r="W1630">
        <v>3.5840000000000005</v>
      </c>
      <c r="X1630" s="1">
        <v>-3.5840000000000001</v>
      </c>
      <c r="Y1630" s="1">
        <v>21.504000000000001</v>
      </c>
      <c r="Z1630" t="s">
        <v>65</v>
      </c>
      <c r="AA1630" s="2">
        <v>2.464</v>
      </c>
      <c r="AB1630" s="3">
        <v>0.13749999999999998</v>
      </c>
      <c r="AC1630" s="1">
        <v>-11.872</v>
      </c>
      <c r="AD1630">
        <v>4</v>
      </c>
      <c r="AE1630">
        <v>4</v>
      </c>
      <c r="AF1630" t="s">
        <v>48</v>
      </c>
      <c r="AG1630">
        <v>2017</v>
      </c>
      <c r="AH1630">
        <f>COUNTBLANK(datos[[#This Row],[Row ID]:[Year sales]])</f>
        <v>0</v>
      </c>
    </row>
    <row r="1631" spans="1:34" x14ac:dyDescent="0.3">
      <c r="A1631">
        <v>1630</v>
      </c>
      <c r="B1631" t="s">
        <v>4297</v>
      </c>
      <c r="C1631" s="4">
        <v>42907</v>
      </c>
      <c r="D1631" s="4">
        <v>42911</v>
      </c>
      <c r="E1631" t="s">
        <v>34</v>
      </c>
      <c r="F1631" t="s">
        <v>2033</v>
      </c>
      <c r="G1631" t="s">
        <v>2034</v>
      </c>
      <c r="H1631" t="s">
        <v>37</v>
      </c>
      <c r="I1631" t="s">
        <v>38</v>
      </c>
      <c r="J1631" t="s">
        <v>2204</v>
      </c>
      <c r="K1631" t="s">
        <v>518</v>
      </c>
      <c r="L1631">
        <v>44105</v>
      </c>
      <c r="M1631" t="s">
        <v>168</v>
      </c>
      <c r="N1631" t="s">
        <v>2799</v>
      </c>
      <c r="O1631" t="s">
        <v>62</v>
      </c>
      <c r="P1631" t="s">
        <v>94</v>
      </c>
      <c r="Q1631" t="s">
        <v>2800</v>
      </c>
      <c r="R1631" s="1">
        <v>41.256</v>
      </c>
      <c r="S1631">
        <v>6</v>
      </c>
      <c r="T1631">
        <f t="shared" si="25"/>
        <v>33</v>
      </c>
      <c r="U1631" t="s">
        <v>75</v>
      </c>
      <c r="V1631">
        <v>0.7</v>
      </c>
      <c r="W1631">
        <v>28.879199999999997</v>
      </c>
      <c r="X1631" s="1">
        <v>-28.879200000000001</v>
      </c>
      <c r="Y1631" s="1">
        <v>70.135199999999998</v>
      </c>
      <c r="Z1631" t="s">
        <v>99</v>
      </c>
      <c r="AA1631" s="2">
        <v>-34.380000000000003</v>
      </c>
      <c r="AB1631" s="3">
        <v>-0.83333333333333337</v>
      </c>
      <c r="AC1631" s="1">
        <v>-46.756799999999998</v>
      </c>
      <c r="AD1631">
        <v>4</v>
      </c>
      <c r="AE1631">
        <v>4</v>
      </c>
      <c r="AF1631" t="s">
        <v>48</v>
      </c>
      <c r="AG1631">
        <v>2017</v>
      </c>
      <c r="AH1631">
        <f>COUNTBLANK(datos[[#This Row],[Row ID]:[Year sales]])</f>
        <v>0</v>
      </c>
    </row>
    <row r="1632" spans="1:34" x14ac:dyDescent="0.3">
      <c r="A1632">
        <v>1631</v>
      </c>
      <c r="B1632" t="s">
        <v>4300</v>
      </c>
      <c r="C1632" s="4">
        <v>42498</v>
      </c>
      <c r="D1632" s="4">
        <v>42498</v>
      </c>
      <c r="E1632" t="s">
        <v>1312</v>
      </c>
      <c r="F1632" t="s">
        <v>506</v>
      </c>
      <c r="G1632" t="s">
        <v>507</v>
      </c>
      <c r="H1632" t="s">
        <v>37</v>
      </c>
      <c r="I1632" t="s">
        <v>38</v>
      </c>
      <c r="J1632" t="s">
        <v>2204</v>
      </c>
      <c r="K1632" t="s">
        <v>518</v>
      </c>
      <c r="L1632">
        <v>44105</v>
      </c>
      <c r="M1632" t="s">
        <v>168</v>
      </c>
      <c r="N1632" t="s">
        <v>4301</v>
      </c>
      <c r="O1632" t="s">
        <v>62</v>
      </c>
      <c r="P1632" t="s">
        <v>77</v>
      </c>
      <c r="Q1632" t="s">
        <v>4302</v>
      </c>
      <c r="R1632" s="1">
        <v>1006.056</v>
      </c>
      <c r="S1632">
        <v>3</v>
      </c>
      <c r="T1632">
        <f t="shared" si="25"/>
        <v>12</v>
      </c>
      <c r="U1632" t="s">
        <v>52</v>
      </c>
      <c r="V1632">
        <v>0.2</v>
      </c>
      <c r="W1632">
        <v>201.21120000000002</v>
      </c>
      <c r="X1632" s="1">
        <v>-201.21119999999999</v>
      </c>
      <c r="Y1632" s="1">
        <v>1207.2672</v>
      </c>
      <c r="Z1632" t="s">
        <v>53</v>
      </c>
      <c r="AA1632" s="2">
        <v>88.029899999999998</v>
      </c>
      <c r="AB1632" s="3">
        <v>8.7499999999999994E-2</v>
      </c>
      <c r="AC1632" s="1">
        <v>-716.81489999999997</v>
      </c>
      <c r="AD1632">
        <v>0</v>
      </c>
      <c r="AE1632">
        <v>0</v>
      </c>
      <c r="AF1632" t="s">
        <v>48</v>
      </c>
      <c r="AG1632">
        <v>2016</v>
      </c>
      <c r="AH1632">
        <f>COUNTBLANK(datos[[#This Row],[Row ID]:[Year sales]])</f>
        <v>0</v>
      </c>
    </row>
    <row r="1633" spans="1:34" x14ac:dyDescent="0.3">
      <c r="A1633">
        <v>1632</v>
      </c>
      <c r="B1633" t="s">
        <v>4300</v>
      </c>
      <c r="C1633" s="4">
        <v>42498</v>
      </c>
      <c r="D1633" s="4">
        <v>42498</v>
      </c>
      <c r="E1633" t="s">
        <v>1312</v>
      </c>
      <c r="F1633" t="s">
        <v>506</v>
      </c>
      <c r="G1633" t="s">
        <v>507</v>
      </c>
      <c r="H1633" t="s">
        <v>37</v>
      </c>
      <c r="I1633" t="s">
        <v>38</v>
      </c>
      <c r="J1633" t="s">
        <v>2204</v>
      </c>
      <c r="K1633" t="s">
        <v>518</v>
      </c>
      <c r="L1633">
        <v>44105</v>
      </c>
      <c r="M1633" t="s">
        <v>168</v>
      </c>
      <c r="N1633" t="s">
        <v>1889</v>
      </c>
      <c r="O1633" t="s">
        <v>62</v>
      </c>
      <c r="P1633" t="s">
        <v>110</v>
      </c>
      <c r="Q1633" t="s">
        <v>1890</v>
      </c>
      <c r="R1633" s="1">
        <v>10.688000000000001</v>
      </c>
      <c r="S1633">
        <v>2</v>
      </c>
      <c r="T1633">
        <f t="shared" si="25"/>
        <v>46</v>
      </c>
      <c r="U1633" t="s">
        <v>46</v>
      </c>
      <c r="V1633">
        <v>0.2</v>
      </c>
      <c r="W1633">
        <v>2.1376000000000004</v>
      </c>
      <c r="X1633" s="1">
        <v>-2.1375999999999999</v>
      </c>
      <c r="Y1633" s="1">
        <v>12.825600000000001</v>
      </c>
      <c r="Z1633" t="s">
        <v>65</v>
      </c>
      <c r="AA1633" s="2">
        <v>3.7408000000000001</v>
      </c>
      <c r="AB1633" s="3">
        <v>0.35</v>
      </c>
      <c r="AC1633" s="1">
        <v>-4.8095999999999997</v>
      </c>
      <c r="AD1633">
        <v>0</v>
      </c>
      <c r="AE1633">
        <v>0</v>
      </c>
      <c r="AF1633" t="s">
        <v>48</v>
      </c>
      <c r="AG1633">
        <v>2016</v>
      </c>
      <c r="AH1633">
        <f>COUNTBLANK(datos[[#This Row],[Row ID]:[Year sales]])</f>
        <v>0</v>
      </c>
    </row>
    <row r="1634" spans="1:34" x14ac:dyDescent="0.3">
      <c r="A1634">
        <v>1633</v>
      </c>
      <c r="B1634" t="s">
        <v>4300</v>
      </c>
      <c r="C1634" s="4">
        <v>42498</v>
      </c>
      <c r="D1634" s="4">
        <v>42498</v>
      </c>
      <c r="E1634" t="s">
        <v>1312</v>
      </c>
      <c r="F1634" t="s">
        <v>506</v>
      </c>
      <c r="G1634" t="s">
        <v>507</v>
      </c>
      <c r="H1634" t="s">
        <v>37</v>
      </c>
      <c r="I1634" t="s">
        <v>38</v>
      </c>
      <c r="J1634" t="s">
        <v>2204</v>
      </c>
      <c r="K1634" t="s">
        <v>518</v>
      </c>
      <c r="L1634">
        <v>44105</v>
      </c>
      <c r="M1634" t="s">
        <v>168</v>
      </c>
      <c r="N1634" t="s">
        <v>1953</v>
      </c>
      <c r="O1634" t="s">
        <v>62</v>
      </c>
      <c r="P1634" t="s">
        <v>110</v>
      </c>
      <c r="Q1634" t="s">
        <v>1954</v>
      </c>
      <c r="R1634" s="1">
        <v>10.368</v>
      </c>
      <c r="S1634">
        <v>2</v>
      </c>
      <c r="T1634">
        <f t="shared" si="25"/>
        <v>22</v>
      </c>
      <c r="U1634" t="s">
        <v>46</v>
      </c>
      <c r="V1634">
        <v>0.2</v>
      </c>
      <c r="W1634">
        <v>2.0736000000000003</v>
      </c>
      <c r="X1634" s="1">
        <v>-2.0735999999999999</v>
      </c>
      <c r="Y1634" s="1">
        <v>12.441600000000001</v>
      </c>
      <c r="Z1634" t="s">
        <v>65</v>
      </c>
      <c r="AA1634" s="2">
        <v>3.6288</v>
      </c>
      <c r="AB1634" s="3">
        <v>0.35</v>
      </c>
      <c r="AC1634" s="1">
        <v>-4.6656000000000004</v>
      </c>
      <c r="AD1634">
        <v>0</v>
      </c>
      <c r="AE1634">
        <v>0</v>
      </c>
      <c r="AF1634" t="s">
        <v>48</v>
      </c>
      <c r="AG1634">
        <v>2016</v>
      </c>
      <c r="AH1634">
        <f>COUNTBLANK(datos[[#This Row],[Row ID]:[Year sales]])</f>
        <v>0</v>
      </c>
    </row>
    <row r="1635" spans="1:34" x14ac:dyDescent="0.3">
      <c r="A1635">
        <v>1634</v>
      </c>
      <c r="B1635" t="s">
        <v>4300</v>
      </c>
      <c r="C1635" s="4">
        <v>42498</v>
      </c>
      <c r="D1635" s="4">
        <v>42498</v>
      </c>
      <c r="E1635" t="s">
        <v>1312</v>
      </c>
      <c r="F1635" t="s">
        <v>506</v>
      </c>
      <c r="G1635" t="s">
        <v>507</v>
      </c>
      <c r="H1635" t="s">
        <v>37</v>
      </c>
      <c r="I1635" t="s">
        <v>38</v>
      </c>
      <c r="J1635" t="s">
        <v>2204</v>
      </c>
      <c r="K1635" t="s">
        <v>518</v>
      </c>
      <c r="L1635">
        <v>44105</v>
      </c>
      <c r="M1635" t="s">
        <v>168</v>
      </c>
      <c r="N1635" t="s">
        <v>3754</v>
      </c>
      <c r="O1635" t="s">
        <v>62</v>
      </c>
      <c r="P1635" t="s">
        <v>77</v>
      </c>
      <c r="Q1635" t="s">
        <v>3755</v>
      </c>
      <c r="R1635" s="1">
        <v>25.12</v>
      </c>
      <c r="S1635">
        <v>2</v>
      </c>
      <c r="T1635">
        <f t="shared" si="25"/>
        <v>17</v>
      </c>
      <c r="U1635" t="s">
        <v>46</v>
      </c>
      <c r="V1635">
        <v>0.2</v>
      </c>
      <c r="W1635">
        <v>5.0240000000000009</v>
      </c>
      <c r="X1635" s="1">
        <v>-5.024</v>
      </c>
      <c r="Y1635" s="1">
        <v>30.144000000000002</v>
      </c>
      <c r="Z1635" t="s">
        <v>65</v>
      </c>
      <c r="AA1635" s="2">
        <v>1.57</v>
      </c>
      <c r="AB1635" s="3">
        <v>6.25E-2</v>
      </c>
      <c r="AC1635" s="1">
        <v>-18.526</v>
      </c>
      <c r="AD1635">
        <v>0</v>
      </c>
      <c r="AE1635">
        <v>0</v>
      </c>
      <c r="AF1635" t="s">
        <v>48</v>
      </c>
      <c r="AG1635">
        <v>2016</v>
      </c>
      <c r="AH1635">
        <f>COUNTBLANK(datos[[#This Row],[Row ID]:[Year sales]])</f>
        <v>0</v>
      </c>
    </row>
    <row r="1636" spans="1:34" x14ac:dyDescent="0.3">
      <c r="A1636">
        <v>1635</v>
      </c>
      <c r="B1636" t="s">
        <v>4300</v>
      </c>
      <c r="C1636" s="4">
        <v>42498</v>
      </c>
      <c r="D1636" s="4">
        <v>42498</v>
      </c>
      <c r="E1636" t="s">
        <v>1312</v>
      </c>
      <c r="F1636" t="s">
        <v>506</v>
      </c>
      <c r="G1636" t="s">
        <v>507</v>
      </c>
      <c r="H1636" t="s">
        <v>37</v>
      </c>
      <c r="I1636" t="s">
        <v>38</v>
      </c>
      <c r="J1636" t="s">
        <v>2204</v>
      </c>
      <c r="K1636" t="s">
        <v>518</v>
      </c>
      <c r="L1636">
        <v>44105</v>
      </c>
      <c r="M1636" t="s">
        <v>168</v>
      </c>
      <c r="N1636" t="s">
        <v>1878</v>
      </c>
      <c r="O1636" t="s">
        <v>90</v>
      </c>
      <c r="P1636" t="s">
        <v>181</v>
      </c>
      <c r="Q1636" t="s">
        <v>1879</v>
      </c>
      <c r="R1636" s="1">
        <v>58.112000000000002</v>
      </c>
      <c r="S1636">
        <v>2</v>
      </c>
      <c r="T1636">
        <f t="shared" si="25"/>
        <v>34</v>
      </c>
      <c r="U1636" t="s">
        <v>46</v>
      </c>
      <c r="V1636">
        <v>0.2</v>
      </c>
      <c r="W1636">
        <v>11.622400000000001</v>
      </c>
      <c r="X1636" s="1">
        <v>-11.622400000000001</v>
      </c>
      <c r="Y1636" s="1">
        <v>69.734400000000008</v>
      </c>
      <c r="Z1636" t="s">
        <v>99</v>
      </c>
      <c r="AA1636" s="2">
        <v>7.2640000000000002</v>
      </c>
      <c r="AB1636" s="3">
        <v>0.125</v>
      </c>
      <c r="AC1636" s="1">
        <v>-39.2256</v>
      </c>
      <c r="AD1636">
        <v>0</v>
      </c>
      <c r="AE1636">
        <v>0</v>
      </c>
      <c r="AF1636" t="s">
        <v>48</v>
      </c>
      <c r="AG1636">
        <v>2016</v>
      </c>
      <c r="AH1636">
        <f>COUNTBLANK(datos[[#This Row],[Row ID]:[Year sales]])</f>
        <v>0</v>
      </c>
    </row>
    <row r="1637" spans="1:34" x14ac:dyDescent="0.3">
      <c r="A1637">
        <v>1636</v>
      </c>
      <c r="B1637" t="s">
        <v>4303</v>
      </c>
      <c r="C1637" s="4">
        <v>41969</v>
      </c>
      <c r="D1637" s="4">
        <v>41975</v>
      </c>
      <c r="E1637" t="s">
        <v>67</v>
      </c>
      <c r="F1637" t="s">
        <v>4304</v>
      </c>
      <c r="G1637" t="s">
        <v>4305</v>
      </c>
      <c r="H1637" t="s">
        <v>37</v>
      </c>
      <c r="I1637" t="s">
        <v>38</v>
      </c>
      <c r="J1637" t="s">
        <v>4306</v>
      </c>
      <c r="K1637" t="s">
        <v>440</v>
      </c>
      <c r="L1637">
        <v>97224</v>
      </c>
      <c r="M1637" t="s">
        <v>60</v>
      </c>
      <c r="N1637" t="s">
        <v>3078</v>
      </c>
      <c r="O1637" t="s">
        <v>62</v>
      </c>
      <c r="P1637" t="s">
        <v>110</v>
      </c>
      <c r="Q1637" t="s">
        <v>3079</v>
      </c>
      <c r="R1637" s="1">
        <v>15.552</v>
      </c>
      <c r="S1637">
        <v>3</v>
      </c>
      <c r="T1637">
        <f t="shared" si="25"/>
        <v>25</v>
      </c>
      <c r="U1637" t="s">
        <v>52</v>
      </c>
      <c r="V1637">
        <v>0.2</v>
      </c>
      <c r="W1637">
        <v>3.1104000000000003</v>
      </c>
      <c r="X1637" s="1">
        <v>-3.1103999999999998</v>
      </c>
      <c r="Y1637" s="1">
        <v>18.662399999999998</v>
      </c>
      <c r="Z1637" t="s">
        <v>65</v>
      </c>
      <c r="AA1637" s="2">
        <v>5.4432</v>
      </c>
      <c r="AB1637" s="3">
        <v>0.35000000000000003</v>
      </c>
      <c r="AC1637" s="1">
        <v>-6.9984000000000002</v>
      </c>
      <c r="AD1637">
        <v>6</v>
      </c>
      <c r="AE1637">
        <v>6</v>
      </c>
      <c r="AF1637" t="s">
        <v>48</v>
      </c>
      <c r="AG1637">
        <v>2014</v>
      </c>
      <c r="AH1637">
        <f>COUNTBLANK(datos[[#This Row],[Row ID]:[Year sales]])</f>
        <v>0</v>
      </c>
    </row>
    <row r="1638" spans="1:34" x14ac:dyDescent="0.3">
      <c r="A1638">
        <v>1637</v>
      </c>
      <c r="B1638" t="s">
        <v>4303</v>
      </c>
      <c r="C1638" s="4">
        <v>41969</v>
      </c>
      <c r="D1638" s="4">
        <v>41975</v>
      </c>
      <c r="E1638" t="s">
        <v>67</v>
      </c>
      <c r="F1638" t="s">
        <v>4304</v>
      </c>
      <c r="G1638" t="s">
        <v>4305</v>
      </c>
      <c r="H1638" t="s">
        <v>37</v>
      </c>
      <c r="I1638" t="s">
        <v>38</v>
      </c>
      <c r="J1638" t="s">
        <v>4306</v>
      </c>
      <c r="K1638" t="s">
        <v>440</v>
      </c>
      <c r="L1638">
        <v>97224</v>
      </c>
      <c r="M1638" t="s">
        <v>60</v>
      </c>
      <c r="N1638" t="s">
        <v>2955</v>
      </c>
      <c r="O1638" t="s">
        <v>62</v>
      </c>
      <c r="P1638" t="s">
        <v>77</v>
      </c>
      <c r="Q1638" t="s">
        <v>2956</v>
      </c>
      <c r="R1638" s="1">
        <v>669.08</v>
      </c>
      <c r="S1638">
        <v>5</v>
      </c>
      <c r="T1638">
        <f t="shared" si="25"/>
        <v>20</v>
      </c>
      <c r="U1638" t="s">
        <v>75</v>
      </c>
      <c r="V1638">
        <v>0.2</v>
      </c>
      <c r="W1638">
        <v>133.816</v>
      </c>
      <c r="X1638" s="1">
        <v>-133.816</v>
      </c>
      <c r="Y1638" s="1">
        <v>802.89600000000007</v>
      </c>
      <c r="Z1638" t="s">
        <v>53</v>
      </c>
      <c r="AA1638" s="2">
        <v>-167.27</v>
      </c>
      <c r="AB1638" s="3">
        <v>-0.25</v>
      </c>
      <c r="AC1638" s="1">
        <v>-702.53399999999999</v>
      </c>
      <c r="AD1638">
        <v>6</v>
      </c>
      <c r="AE1638">
        <v>6</v>
      </c>
      <c r="AF1638" t="s">
        <v>48</v>
      </c>
      <c r="AG1638">
        <v>2014</v>
      </c>
      <c r="AH1638">
        <f>COUNTBLANK(datos[[#This Row],[Row ID]:[Year sales]])</f>
        <v>0</v>
      </c>
    </row>
    <row r="1639" spans="1:34" x14ac:dyDescent="0.3">
      <c r="A1639">
        <v>1638</v>
      </c>
      <c r="B1639" t="s">
        <v>4303</v>
      </c>
      <c r="C1639" s="4">
        <v>41969</v>
      </c>
      <c r="D1639" s="4">
        <v>41975</v>
      </c>
      <c r="E1639" t="s">
        <v>67</v>
      </c>
      <c r="F1639" t="s">
        <v>4304</v>
      </c>
      <c r="G1639" t="s">
        <v>4305</v>
      </c>
      <c r="H1639" t="s">
        <v>37</v>
      </c>
      <c r="I1639" t="s">
        <v>38</v>
      </c>
      <c r="J1639" t="s">
        <v>4306</v>
      </c>
      <c r="K1639" t="s">
        <v>440</v>
      </c>
      <c r="L1639">
        <v>97224</v>
      </c>
      <c r="M1639" t="s">
        <v>60</v>
      </c>
      <c r="N1639" t="s">
        <v>4307</v>
      </c>
      <c r="O1639" t="s">
        <v>90</v>
      </c>
      <c r="P1639" t="s">
        <v>91</v>
      </c>
      <c r="Q1639" t="s">
        <v>4308</v>
      </c>
      <c r="R1639" s="1">
        <v>438.33600000000001</v>
      </c>
      <c r="S1639">
        <v>4</v>
      </c>
      <c r="T1639">
        <f t="shared" si="25"/>
        <v>18</v>
      </c>
      <c r="U1639" t="s">
        <v>52</v>
      </c>
      <c r="V1639">
        <v>0.2</v>
      </c>
      <c r="W1639">
        <v>87.667200000000008</v>
      </c>
      <c r="X1639" s="1">
        <v>-87.667199999999994</v>
      </c>
      <c r="Y1639" s="1">
        <v>526.00319999999999</v>
      </c>
      <c r="Z1639" t="s">
        <v>53</v>
      </c>
      <c r="AA1639" s="2">
        <v>-87.667199999999994</v>
      </c>
      <c r="AB1639" s="3">
        <v>-0.19999999999999998</v>
      </c>
      <c r="AC1639" s="1">
        <v>-438.33600000000001</v>
      </c>
      <c r="AD1639">
        <v>6</v>
      </c>
      <c r="AE1639">
        <v>6</v>
      </c>
      <c r="AF1639" t="s">
        <v>48</v>
      </c>
      <c r="AG1639">
        <v>2014</v>
      </c>
      <c r="AH1639">
        <f>COUNTBLANK(datos[[#This Row],[Row ID]:[Year sales]])</f>
        <v>0</v>
      </c>
    </row>
    <row r="1640" spans="1:34" x14ac:dyDescent="0.3">
      <c r="A1640">
        <v>1639</v>
      </c>
      <c r="B1640" t="s">
        <v>4309</v>
      </c>
      <c r="C1640" s="4">
        <v>42516</v>
      </c>
      <c r="D1640" s="4">
        <v>42522</v>
      </c>
      <c r="E1640" t="s">
        <v>67</v>
      </c>
      <c r="F1640" t="s">
        <v>4310</v>
      </c>
      <c r="G1640" t="s">
        <v>4311</v>
      </c>
      <c r="H1640" t="s">
        <v>37</v>
      </c>
      <c r="I1640" t="s">
        <v>38</v>
      </c>
      <c r="J1640" t="s">
        <v>116</v>
      </c>
      <c r="K1640" t="s">
        <v>3060</v>
      </c>
      <c r="L1640">
        <v>20016</v>
      </c>
      <c r="M1640" t="s">
        <v>168</v>
      </c>
      <c r="N1640" t="s">
        <v>4312</v>
      </c>
      <c r="O1640" t="s">
        <v>62</v>
      </c>
      <c r="P1640" t="s">
        <v>110</v>
      </c>
      <c r="Q1640" t="s">
        <v>4313</v>
      </c>
      <c r="R1640" s="1">
        <v>19.440000000000001</v>
      </c>
      <c r="S1640">
        <v>3</v>
      </c>
      <c r="T1640">
        <f t="shared" si="25"/>
        <v>25</v>
      </c>
      <c r="U1640" t="s">
        <v>52</v>
      </c>
      <c r="V1640">
        <v>0</v>
      </c>
      <c r="W1640">
        <v>0</v>
      </c>
      <c r="X1640" s="1">
        <v>0</v>
      </c>
      <c r="Y1640" s="1">
        <v>19.440000000000001</v>
      </c>
      <c r="Z1640" t="s">
        <v>65</v>
      </c>
      <c r="AA1640" s="2">
        <v>9.3312000000000008</v>
      </c>
      <c r="AB1640" s="3">
        <v>0.48000000000000004</v>
      </c>
      <c r="AC1640" s="1">
        <v>-10.1088</v>
      </c>
      <c r="AD1640">
        <v>6</v>
      </c>
      <c r="AE1640">
        <v>6</v>
      </c>
      <c r="AF1640" t="s">
        <v>48</v>
      </c>
      <c r="AG1640">
        <v>2016</v>
      </c>
      <c r="AH1640">
        <f>COUNTBLANK(datos[[#This Row],[Row ID]:[Year sales]])</f>
        <v>0</v>
      </c>
    </row>
    <row r="1641" spans="1:34" x14ac:dyDescent="0.3">
      <c r="A1641">
        <v>1640</v>
      </c>
      <c r="B1641" t="s">
        <v>4309</v>
      </c>
      <c r="C1641" s="4">
        <v>42516</v>
      </c>
      <c r="D1641" s="4">
        <v>42522</v>
      </c>
      <c r="E1641" t="s">
        <v>67</v>
      </c>
      <c r="F1641" t="s">
        <v>4310</v>
      </c>
      <c r="G1641" t="s">
        <v>4311</v>
      </c>
      <c r="H1641" t="s">
        <v>37</v>
      </c>
      <c r="I1641" t="s">
        <v>38</v>
      </c>
      <c r="J1641" t="s">
        <v>116</v>
      </c>
      <c r="K1641" t="s">
        <v>3060</v>
      </c>
      <c r="L1641">
        <v>20016</v>
      </c>
      <c r="M1641" t="s">
        <v>168</v>
      </c>
      <c r="N1641" t="s">
        <v>2130</v>
      </c>
      <c r="O1641" t="s">
        <v>62</v>
      </c>
      <c r="P1641" t="s">
        <v>94</v>
      </c>
      <c r="Q1641" t="s">
        <v>2131</v>
      </c>
      <c r="R1641" s="1">
        <v>9.64</v>
      </c>
      <c r="S1641">
        <v>2</v>
      </c>
      <c r="T1641">
        <f t="shared" si="25"/>
        <v>59</v>
      </c>
      <c r="U1641" t="s">
        <v>46</v>
      </c>
      <c r="V1641">
        <v>0</v>
      </c>
      <c r="W1641">
        <v>0</v>
      </c>
      <c r="X1641" s="1">
        <v>0</v>
      </c>
      <c r="Y1641" s="1">
        <v>9.64</v>
      </c>
      <c r="Z1641" t="s">
        <v>65</v>
      </c>
      <c r="AA1641" s="2">
        <v>4.4344000000000001</v>
      </c>
      <c r="AB1641" s="3">
        <v>0.45999999999999996</v>
      </c>
      <c r="AC1641" s="1">
        <v>-5.2055999999999996</v>
      </c>
      <c r="AD1641">
        <v>6</v>
      </c>
      <c r="AE1641">
        <v>6</v>
      </c>
      <c r="AF1641" t="s">
        <v>48</v>
      </c>
      <c r="AG1641">
        <v>2016</v>
      </c>
      <c r="AH1641">
        <f>COUNTBLANK(datos[[#This Row],[Row ID]:[Year sales]])</f>
        <v>0</v>
      </c>
    </row>
    <row r="1642" spans="1:34" x14ac:dyDescent="0.3">
      <c r="A1642">
        <v>1641</v>
      </c>
      <c r="B1642" t="s">
        <v>4309</v>
      </c>
      <c r="C1642" s="4">
        <v>42516</v>
      </c>
      <c r="D1642" s="4">
        <v>42522</v>
      </c>
      <c r="E1642" t="s">
        <v>67</v>
      </c>
      <c r="F1642" t="s">
        <v>4310</v>
      </c>
      <c r="G1642" t="s">
        <v>4311</v>
      </c>
      <c r="H1642" t="s">
        <v>37</v>
      </c>
      <c r="I1642" t="s">
        <v>38</v>
      </c>
      <c r="J1642" t="s">
        <v>116</v>
      </c>
      <c r="K1642" t="s">
        <v>3060</v>
      </c>
      <c r="L1642">
        <v>20016</v>
      </c>
      <c r="M1642" t="s">
        <v>168</v>
      </c>
      <c r="N1642" t="s">
        <v>349</v>
      </c>
      <c r="O1642" t="s">
        <v>62</v>
      </c>
      <c r="P1642" t="s">
        <v>110</v>
      </c>
      <c r="Q1642" t="s">
        <v>350</v>
      </c>
      <c r="R1642" s="1">
        <v>12.7</v>
      </c>
      <c r="S1642">
        <v>2</v>
      </c>
      <c r="T1642">
        <f t="shared" si="25"/>
        <v>17</v>
      </c>
      <c r="U1642" t="s">
        <v>46</v>
      </c>
      <c r="V1642">
        <v>0</v>
      </c>
      <c r="W1642">
        <v>0</v>
      </c>
      <c r="X1642" s="1">
        <v>0</v>
      </c>
      <c r="Y1642" s="1">
        <v>12.7</v>
      </c>
      <c r="Z1642" t="s">
        <v>65</v>
      </c>
      <c r="AA1642" s="2">
        <v>5.8419999999999996</v>
      </c>
      <c r="AB1642" s="3">
        <v>0.46</v>
      </c>
      <c r="AC1642" s="1">
        <v>-6.8579999999999997</v>
      </c>
      <c r="AD1642">
        <v>6</v>
      </c>
      <c r="AE1642">
        <v>6</v>
      </c>
      <c r="AF1642" t="s">
        <v>48</v>
      </c>
      <c r="AG1642">
        <v>2016</v>
      </c>
      <c r="AH1642">
        <f>COUNTBLANK(datos[[#This Row],[Row ID]:[Year sales]])</f>
        <v>0</v>
      </c>
    </row>
    <row r="1643" spans="1:34" x14ac:dyDescent="0.3">
      <c r="A1643">
        <v>1642</v>
      </c>
      <c r="B1643" t="s">
        <v>4309</v>
      </c>
      <c r="C1643" s="4">
        <v>42516</v>
      </c>
      <c r="D1643" s="4">
        <v>42522</v>
      </c>
      <c r="E1643" t="s">
        <v>67</v>
      </c>
      <c r="F1643" t="s">
        <v>4310</v>
      </c>
      <c r="G1643" t="s">
        <v>4311</v>
      </c>
      <c r="H1643" t="s">
        <v>37</v>
      </c>
      <c r="I1643" t="s">
        <v>38</v>
      </c>
      <c r="J1643" t="s">
        <v>116</v>
      </c>
      <c r="K1643" t="s">
        <v>3060</v>
      </c>
      <c r="L1643">
        <v>20016</v>
      </c>
      <c r="M1643" t="s">
        <v>168</v>
      </c>
      <c r="N1643" t="s">
        <v>446</v>
      </c>
      <c r="O1643" t="s">
        <v>43</v>
      </c>
      <c r="P1643" t="s">
        <v>83</v>
      </c>
      <c r="Q1643" t="s">
        <v>447</v>
      </c>
      <c r="R1643" s="1">
        <v>41.37</v>
      </c>
      <c r="S1643">
        <v>3</v>
      </c>
      <c r="T1643">
        <f t="shared" si="25"/>
        <v>34</v>
      </c>
      <c r="U1643" t="s">
        <v>52</v>
      </c>
      <c r="V1643">
        <v>0</v>
      </c>
      <c r="W1643">
        <v>0</v>
      </c>
      <c r="X1643" s="1">
        <v>0</v>
      </c>
      <c r="Y1643" s="1">
        <v>41.37</v>
      </c>
      <c r="Z1643" t="s">
        <v>65</v>
      </c>
      <c r="AA1643" s="2">
        <v>17.375399999999999</v>
      </c>
      <c r="AB1643" s="3">
        <v>0.42</v>
      </c>
      <c r="AC1643" s="1">
        <v>-23.994599999999998</v>
      </c>
      <c r="AD1643">
        <v>6</v>
      </c>
      <c r="AE1643">
        <v>6</v>
      </c>
      <c r="AF1643" t="s">
        <v>48</v>
      </c>
      <c r="AG1643">
        <v>2016</v>
      </c>
      <c r="AH1643">
        <f>COUNTBLANK(datos[[#This Row],[Row ID]:[Year sales]])</f>
        <v>0</v>
      </c>
    </row>
    <row r="1644" spans="1:34" x14ac:dyDescent="0.3">
      <c r="A1644">
        <v>1643</v>
      </c>
      <c r="B1644" t="s">
        <v>4314</v>
      </c>
      <c r="C1644" s="4">
        <v>41972</v>
      </c>
      <c r="D1644" s="4">
        <v>41977</v>
      </c>
      <c r="E1644" t="s">
        <v>67</v>
      </c>
      <c r="F1644" t="s">
        <v>4315</v>
      </c>
      <c r="G1644" t="s">
        <v>4316</v>
      </c>
      <c r="H1644" t="s">
        <v>57</v>
      </c>
      <c r="I1644" t="s">
        <v>38</v>
      </c>
      <c r="J1644" t="s">
        <v>4317</v>
      </c>
      <c r="K1644" t="s">
        <v>231</v>
      </c>
      <c r="L1644">
        <v>60076</v>
      </c>
      <c r="M1644" t="s">
        <v>125</v>
      </c>
      <c r="N1644" t="s">
        <v>2160</v>
      </c>
      <c r="O1644" t="s">
        <v>62</v>
      </c>
      <c r="P1644" t="s">
        <v>289</v>
      </c>
      <c r="Q1644" t="s">
        <v>583</v>
      </c>
      <c r="R1644" s="1">
        <v>12.624000000000001</v>
      </c>
      <c r="S1644">
        <v>2</v>
      </c>
      <c r="T1644">
        <f t="shared" si="25"/>
        <v>215</v>
      </c>
      <c r="U1644" t="s">
        <v>46</v>
      </c>
      <c r="V1644">
        <v>0.2</v>
      </c>
      <c r="W1644">
        <v>2.5248000000000004</v>
      </c>
      <c r="X1644" s="1">
        <v>-2.5247999999999999</v>
      </c>
      <c r="Y1644" s="1">
        <v>15.148800000000001</v>
      </c>
      <c r="Z1644" t="s">
        <v>65</v>
      </c>
      <c r="AA1644" s="2">
        <v>3.9449999999999998</v>
      </c>
      <c r="AB1644" s="3">
        <v>0.3125</v>
      </c>
      <c r="AC1644" s="1">
        <v>-6.1542000000000003</v>
      </c>
      <c r="AD1644">
        <v>5</v>
      </c>
      <c r="AE1644">
        <v>5</v>
      </c>
      <c r="AF1644" t="s">
        <v>48</v>
      </c>
      <c r="AG1644">
        <v>2014</v>
      </c>
      <c r="AH1644">
        <f>COUNTBLANK(datos[[#This Row],[Row ID]:[Year sales]])</f>
        <v>0</v>
      </c>
    </row>
    <row r="1645" spans="1:34" x14ac:dyDescent="0.3">
      <c r="A1645">
        <v>1644</v>
      </c>
      <c r="B1645" t="s">
        <v>4318</v>
      </c>
      <c r="C1645" s="4">
        <v>42082</v>
      </c>
      <c r="D1645" s="4">
        <v>42083</v>
      </c>
      <c r="E1645" t="s">
        <v>208</v>
      </c>
      <c r="F1645" t="s">
        <v>814</v>
      </c>
      <c r="G1645" t="s">
        <v>815</v>
      </c>
      <c r="H1645" t="s">
        <v>57</v>
      </c>
      <c r="I1645" t="s">
        <v>38</v>
      </c>
      <c r="J1645" t="s">
        <v>115</v>
      </c>
      <c r="K1645" t="s">
        <v>116</v>
      </c>
      <c r="L1645">
        <v>98115</v>
      </c>
      <c r="M1645" t="s">
        <v>60</v>
      </c>
      <c r="N1645" t="s">
        <v>1600</v>
      </c>
      <c r="O1645" t="s">
        <v>62</v>
      </c>
      <c r="P1645" t="s">
        <v>77</v>
      </c>
      <c r="Q1645" t="s">
        <v>1601</v>
      </c>
      <c r="R1645" s="1">
        <v>1247.6400000000001</v>
      </c>
      <c r="S1645">
        <v>3</v>
      </c>
      <c r="T1645">
        <f t="shared" si="25"/>
        <v>14</v>
      </c>
      <c r="U1645" t="s">
        <v>52</v>
      </c>
      <c r="V1645">
        <v>0</v>
      </c>
      <c r="W1645">
        <v>0</v>
      </c>
      <c r="X1645" s="1">
        <v>0</v>
      </c>
      <c r="Y1645" s="1">
        <v>1247.6400000000001</v>
      </c>
      <c r="Z1645" t="s">
        <v>53</v>
      </c>
      <c r="AA1645" s="2">
        <v>349.33920000000001</v>
      </c>
      <c r="AB1645" s="3">
        <v>0.27999999999999997</v>
      </c>
      <c r="AC1645" s="1">
        <v>-898.30079999999998</v>
      </c>
      <c r="AD1645">
        <v>1</v>
      </c>
      <c r="AE1645">
        <v>1</v>
      </c>
      <c r="AF1645" t="s">
        <v>48</v>
      </c>
      <c r="AG1645">
        <v>2015</v>
      </c>
      <c r="AH1645">
        <f>COUNTBLANK(datos[[#This Row],[Row ID]:[Year sales]])</f>
        <v>0</v>
      </c>
    </row>
    <row r="1646" spans="1:34" x14ac:dyDescent="0.3">
      <c r="A1646">
        <v>1645</v>
      </c>
      <c r="B1646" t="s">
        <v>4318</v>
      </c>
      <c r="C1646" s="4">
        <v>42082</v>
      </c>
      <c r="D1646" s="4">
        <v>42083</v>
      </c>
      <c r="E1646" t="s">
        <v>208</v>
      </c>
      <c r="F1646" t="s">
        <v>814</v>
      </c>
      <c r="G1646" t="s">
        <v>815</v>
      </c>
      <c r="H1646" t="s">
        <v>57</v>
      </c>
      <c r="I1646" t="s">
        <v>38</v>
      </c>
      <c r="J1646" t="s">
        <v>115</v>
      </c>
      <c r="K1646" t="s">
        <v>116</v>
      </c>
      <c r="L1646">
        <v>98115</v>
      </c>
      <c r="M1646" t="s">
        <v>60</v>
      </c>
      <c r="N1646" t="s">
        <v>4319</v>
      </c>
      <c r="O1646" t="s">
        <v>90</v>
      </c>
      <c r="P1646" t="s">
        <v>1238</v>
      </c>
      <c r="Q1646" t="s">
        <v>4320</v>
      </c>
      <c r="R1646" s="1">
        <v>3149.93</v>
      </c>
      <c r="S1646">
        <v>7</v>
      </c>
      <c r="T1646">
        <f t="shared" si="25"/>
        <v>15</v>
      </c>
      <c r="U1646" t="s">
        <v>75</v>
      </c>
      <c r="V1646">
        <v>0</v>
      </c>
      <c r="W1646">
        <v>0</v>
      </c>
      <c r="X1646" s="1">
        <v>0</v>
      </c>
      <c r="Y1646" s="1">
        <v>3149.93</v>
      </c>
      <c r="Z1646" t="s">
        <v>53</v>
      </c>
      <c r="AA1646" s="2">
        <v>1480.4671000000001</v>
      </c>
      <c r="AB1646" s="3">
        <v>0.47000000000000003</v>
      </c>
      <c r="AC1646" s="1">
        <v>-1669.4629</v>
      </c>
      <c r="AD1646">
        <v>1</v>
      </c>
      <c r="AE1646">
        <v>1</v>
      </c>
      <c r="AF1646" t="s">
        <v>48</v>
      </c>
      <c r="AG1646">
        <v>2015</v>
      </c>
      <c r="AH1646">
        <f>COUNTBLANK(datos[[#This Row],[Row ID]:[Year sales]])</f>
        <v>0</v>
      </c>
    </row>
    <row r="1647" spans="1:34" x14ac:dyDescent="0.3">
      <c r="A1647">
        <v>1646</v>
      </c>
      <c r="B1647" t="s">
        <v>4318</v>
      </c>
      <c r="C1647" s="4">
        <v>42082</v>
      </c>
      <c r="D1647" s="4">
        <v>42083</v>
      </c>
      <c r="E1647" t="s">
        <v>208</v>
      </c>
      <c r="F1647" t="s">
        <v>814</v>
      </c>
      <c r="G1647" t="s">
        <v>815</v>
      </c>
      <c r="H1647" t="s">
        <v>57</v>
      </c>
      <c r="I1647" t="s">
        <v>38</v>
      </c>
      <c r="J1647" t="s">
        <v>115</v>
      </c>
      <c r="K1647" t="s">
        <v>116</v>
      </c>
      <c r="L1647">
        <v>98115</v>
      </c>
      <c r="M1647" t="s">
        <v>60</v>
      </c>
      <c r="N1647" t="s">
        <v>4321</v>
      </c>
      <c r="O1647" t="s">
        <v>62</v>
      </c>
      <c r="P1647" t="s">
        <v>110</v>
      </c>
      <c r="Q1647" t="s">
        <v>4322</v>
      </c>
      <c r="R1647" s="1">
        <v>209.7</v>
      </c>
      <c r="S1647">
        <v>2</v>
      </c>
      <c r="T1647">
        <f t="shared" si="25"/>
        <v>19</v>
      </c>
      <c r="U1647" t="s">
        <v>46</v>
      </c>
      <c r="V1647">
        <v>0</v>
      </c>
      <c r="W1647">
        <v>0</v>
      </c>
      <c r="X1647" s="1">
        <v>0</v>
      </c>
      <c r="Y1647" s="1">
        <v>209.7</v>
      </c>
      <c r="Z1647" t="s">
        <v>47</v>
      </c>
      <c r="AA1647" s="2">
        <v>100.65600000000001</v>
      </c>
      <c r="AB1647" s="3">
        <v>0.48000000000000004</v>
      </c>
      <c r="AC1647" s="1">
        <v>-109.044</v>
      </c>
      <c r="AD1647">
        <v>1</v>
      </c>
      <c r="AE1647">
        <v>1</v>
      </c>
      <c r="AF1647" t="s">
        <v>48</v>
      </c>
      <c r="AG1647">
        <v>2015</v>
      </c>
      <c r="AH1647">
        <f>COUNTBLANK(datos[[#This Row],[Row ID]:[Year sales]])</f>
        <v>0</v>
      </c>
    </row>
    <row r="1648" spans="1:34" x14ac:dyDescent="0.3">
      <c r="A1648">
        <v>1647</v>
      </c>
      <c r="B1648" t="s">
        <v>4323</v>
      </c>
      <c r="C1648" s="4">
        <v>42309</v>
      </c>
      <c r="D1648" s="4">
        <v>42311</v>
      </c>
      <c r="E1648" t="s">
        <v>208</v>
      </c>
      <c r="F1648" t="s">
        <v>807</v>
      </c>
      <c r="G1648" t="s">
        <v>808</v>
      </c>
      <c r="H1648" t="s">
        <v>122</v>
      </c>
      <c r="I1648" t="s">
        <v>38</v>
      </c>
      <c r="J1648" t="s">
        <v>166</v>
      </c>
      <c r="K1648" t="s">
        <v>167</v>
      </c>
      <c r="L1648">
        <v>19140</v>
      </c>
      <c r="M1648" t="s">
        <v>168</v>
      </c>
      <c r="N1648" t="s">
        <v>775</v>
      </c>
      <c r="O1648" t="s">
        <v>90</v>
      </c>
      <c r="P1648" t="s">
        <v>181</v>
      </c>
      <c r="Q1648" t="s">
        <v>776</v>
      </c>
      <c r="R1648" s="1">
        <v>35.36</v>
      </c>
      <c r="S1648">
        <v>2</v>
      </c>
      <c r="T1648">
        <f t="shared" si="25"/>
        <v>44</v>
      </c>
      <c r="U1648" t="s">
        <v>46</v>
      </c>
      <c r="V1648">
        <v>0.2</v>
      </c>
      <c r="W1648">
        <v>7.0720000000000001</v>
      </c>
      <c r="X1648" s="1">
        <v>-7.0720000000000001</v>
      </c>
      <c r="Y1648" s="1">
        <v>42.432000000000002</v>
      </c>
      <c r="Z1648" t="s">
        <v>65</v>
      </c>
      <c r="AA1648" s="2">
        <v>-3.0939999999999999</v>
      </c>
      <c r="AB1648" s="3">
        <v>-8.7499999999999994E-2</v>
      </c>
      <c r="AC1648" s="1">
        <v>-31.382000000000001</v>
      </c>
      <c r="AD1648">
        <v>2</v>
      </c>
      <c r="AE1648">
        <v>2</v>
      </c>
      <c r="AF1648" t="s">
        <v>48</v>
      </c>
      <c r="AG1648">
        <v>2015</v>
      </c>
      <c r="AH1648">
        <f>COUNTBLANK(datos[[#This Row],[Row ID]:[Year sales]])</f>
        <v>0</v>
      </c>
    </row>
    <row r="1649" spans="1:34" x14ac:dyDescent="0.3">
      <c r="A1649">
        <v>1648</v>
      </c>
      <c r="B1649" t="s">
        <v>4323</v>
      </c>
      <c r="C1649" s="4">
        <v>42309</v>
      </c>
      <c r="D1649" s="4">
        <v>42311</v>
      </c>
      <c r="E1649" t="s">
        <v>208</v>
      </c>
      <c r="F1649" t="s">
        <v>807</v>
      </c>
      <c r="G1649" t="s">
        <v>808</v>
      </c>
      <c r="H1649" t="s">
        <v>122</v>
      </c>
      <c r="I1649" t="s">
        <v>38</v>
      </c>
      <c r="J1649" t="s">
        <v>166</v>
      </c>
      <c r="K1649" t="s">
        <v>167</v>
      </c>
      <c r="L1649">
        <v>19140</v>
      </c>
      <c r="M1649" t="s">
        <v>168</v>
      </c>
      <c r="N1649" t="s">
        <v>4324</v>
      </c>
      <c r="O1649" t="s">
        <v>62</v>
      </c>
      <c r="P1649" t="s">
        <v>289</v>
      </c>
      <c r="Q1649" t="s">
        <v>4325</v>
      </c>
      <c r="R1649" s="1">
        <v>3.1680000000000001</v>
      </c>
      <c r="S1649">
        <v>2</v>
      </c>
      <c r="T1649">
        <f t="shared" si="25"/>
        <v>7</v>
      </c>
      <c r="U1649" t="s">
        <v>46</v>
      </c>
      <c r="V1649">
        <v>0.2</v>
      </c>
      <c r="W1649">
        <v>0.63360000000000005</v>
      </c>
      <c r="X1649" s="1">
        <v>-0.63360000000000005</v>
      </c>
      <c r="Y1649" s="1">
        <v>3.8016000000000001</v>
      </c>
      <c r="Z1649" t="s">
        <v>65</v>
      </c>
      <c r="AA1649" s="2">
        <v>-0.71279999999999999</v>
      </c>
      <c r="AB1649" s="3">
        <v>-0.22499999999999998</v>
      </c>
      <c r="AC1649" s="1">
        <v>-3.2471999999999999</v>
      </c>
      <c r="AD1649">
        <v>2</v>
      </c>
      <c r="AE1649">
        <v>2</v>
      </c>
      <c r="AF1649" t="s">
        <v>48</v>
      </c>
      <c r="AG1649">
        <v>2015</v>
      </c>
      <c r="AH1649">
        <f>COUNTBLANK(datos[[#This Row],[Row ID]:[Year sales]])</f>
        <v>0</v>
      </c>
    </row>
    <row r="1650" spans="1:34" x14ac:dyDescent="0.3">
      <c r="A1650">
        <v>1649</v>
      </c>
      <c r="B1650" t="s">
        <v>4326</v>
      </c>
      <c r="C1650" s="4">
        <v>42273</v>
      </c>
      <c r="D1650" s="4">
        <v>42276</v>
      </c>
      <c r="E1650" t="s">
        <v>34</v>
      </c>
      <c r="F1650" t="s">
        <v>1963</v>
      </c>
      <c r="G1650" t="s">
        <v>1964</v>
      </c>
      <c r="H1650" t="s">
        <v>37</v>
      </c>
      <c r="I1650" t="s">
        <v>38</v>
      </c>
      <c r="J1650" t="s">
        <v>166</v>
      </c>
      <c r="K1650" t="s">
        <v>167</v>
      </c>
      <c r="L1650">
        <v>19143</v>
      </c>
      <c r="M1650" t="s">
        <v>168</v>
      </c>
      <c r="N1650" t="s">
        <v>4327</v>
      </c>
      <c r="O1650" t="s">
        <v>62</v>
      </c>
      <c r="P1650" t="s">
        <v>94</v>
      </c>
      <c r="Q1650" t="s">
        <v>4328</v>
      </c>
      <c r="R1650" s="1">
        <v>121.104</v>
      </c>
      <c r="S1650">
        <v>6</v>
      </c>
      <c r="T1650">
        <f t="shared" si="25"/>
        <v>36</v>
      </c>
      <c r="U1650" t="s">
        <v>75</v>
      </c>
      <c r="V1650">
        <v>0.7</v>
      </c>
      <c r="W1650">
        <v>84.772799999999989</v>
      </c>
      <c r="X1650" s="1">
        <v>-84.772800000000004</v>
      </c>
      <c r="Y1650" s="1">
        <v>205.8768</v>
      </c>
      <c r="Z1650" t="s">
        <v>47</v>
      </c>
      <c r="AA1650" s="2">
        <v>-100.92</v>
      </c>
      <c r="AB1650" s="3">
        <v>-0.83333333333333337</v>
      </c>
      <c r="AC1650" s="1">
        <v>-137.25120000000001</v>
      </c>
      <c r="AD1650">
        <v>3</v>
      </c>
      <c r="AE1650">
        <v>3</v>
      </c>
      <c r="AF1650" t="s">
        <v>48</v>
      </c>
      <c r="AG1650">
        <v>2015</v>
      </c>
      <c r="AH1650">
        <f>COUNTBLANK(datos[[#This Row],[Row ID]:[Year sales]])</f>
        <v>0</v>
      </c>
    </row>
    <row r="1651" spans="1:34" x14ac:dyDescent="0.3">
      <c r="A1651">
        <v>1650</v>
      </c>
      <c r="B1651" t="s">
        <v>4326</v>
      </c>
      <c r="C1651" s="4">
        <v>42273</v>
      </c>
      <c r="D1651" s="4">
        <v>42276</v>
      </c>
      <c r="E1651" t="s">
        <v>34</v>
      </c>
      <c r="F1651" t="s">
        <v>1963</v>
      </c>
      <c r="G1651" t="s">
        <v>1964</v>
      </c>
      <c r="H1651" t="s">
        <v>37</v>
      </c>
      <c r="I1651" t="s">
        <v>38</v>
      </c>
      <c r="J1651" t="s">
        <v>166</v>
      </c>
      <c r="K1651" t="s">
        <v>167</v>
      </c>
      <c r="L1651">
        <v>19143</v>
      </c>
      <c r="M1651" t="s">
        <v>168</v>
      </c>
      <c r="N1651" t="s">
        <v>4329</v>
      </c>
      <c r="O1651" t="s">
        <v>90</v>
      </c>
      <c r="P1651" t="s">
        <v>91</v>
      </c>
      <c r="Q1651" t="s">
        <v>4330</v>
      </c>
      <c r="R1651" s="1">
        <v>45.893999999999998</v>
      </c>
      <c r="S1651">
        <v>1</v>
      </c>
      <c r="T1651">
        <f t="shared" si="25"/>
        <v>10</v>
      </c>
      <c r="U1651" t="s">
        <v>46</v>
      </c>
      <c r="V1651">
        <v>0.4</v>
      </c>
      <c r="W1651">
        <v>18.357600000000001</v>
      </c>
      <c r="X1651" s="1">
        <v>-18.357600000000001</v>
      </c>
      <c r="Y1651" s="1">
        <v>64.251599999999996</v>
      </c>
      <c r="Z1651" t="s">
        <v>99</v>
      </c>
      <c r="AA1651" s="2">
        <v>-9.1788000000000007</v>
      </c>
      <c r="AB1651" s="3">
        <v>-0.2</v>
      </c>
      <c r="AC1651" s="1">
        <v>-36.715200000000003</v>
      </c>
      <c r="AD1651">
        <v>3</v>
      </c>
      <c r="AE1651">
        <v>3</v>
      </c>
      <c r="AF1651" t="s">
        <v>48</v>
      </c>
      <c r="AG1651">
        <v>2015</v>
      </c>
      <c r="AH1651">
        <f>COUNTBLANK(datos[[#This Row],[Row ID]:[Year sales]])</f>
        <v>0</v>
      </c>
    </row>
    <row r="1652" spans="1:34" x14ac:dyDescent="0.3">
      <c r="A1652">
        <v>1651</v>
      </c>
      <c r="B1652" t="s">
        <v>4331</v>
      </c>
      <c r="C1652" s="4">
        <v>41880</v>
      </c>
      <c r="D1652" s="4">
        <v>41880</v>
      </c>
      <c r="E1652" t="s">
        <v>1312</v>
      </c>
      <c r="F1652" t="s">
        <v>4332</v>
      </c>
      <c r="G1652" t="s">
        <v>4333</v>
      </c>
      <c r="H1652" t="s">
        <v>57</v>
      </c>
      <c r="I1652" t="s">
        <v>38</v>
      </c>
      <c r="J1652" t="s">
        <v>147</v>
      </c>
      <c r="K1652" t="s">
        <v>59</v>
      </c>
      <c r="L1652">
        <v>94110</v>
      </c>
      <c r="M1652" t="s">
        <v>60</v>
      </c>
      <c r="N1652" t="s">
        <v>4334</v>
      </c>
      <c r="O1652" t="s">
        <v>62</v>
      </c>
      <c r="P1652" t="s">
        <v>110</v>
      </c>
      <c r="Q1652" t="s">
        <v>4335</v>
      </c>
      <c r="R1652" s="1">
        <v>109.92</v>
      </c>
      <c r="S1652">
        <v>2</v>
      </c>
      <c r="T1652">
        <f t="shared" si="25"/>
        <v>12</v>
      </c>
      <c r="U1652" t="s">
        <v>46</v>
      </c>
      <c r="V1652">
        <v>0</v>
      </c>
      <c r="W1652">
        <v>0</v>
      </c>
      <c r="X1652" s="1">
        <v>0</v>
      </c>
      <c r="Y1652" s="1">
        <v>109.92</v>
      </c>
      <c r="Z1652" t="s">
        <v>99</v>
      </c>
      <c r="AA1652" s="2">
        <v>53.860799999999998</v>
      </c>
      <c r="AB1652" s="3">
        <v>0.49</v>
      </c>
      <c r="AC1652" s="1">
        <v>-56.059199999999997</v>
      </c>
      <c r="AD1652">
        <v>0</v>
      </c>
      <c r="AE1652">
        <v>0</v>
      </c>
      <c r="AF1652" t="s">
        <v>48</v>
      </c>
      <c r="AG1652">
        <v>2014</v>
      </c>
      <c r="AH1652">
        <f>COUNTBLANK(datos[[#This Row],[Row ID]:[Year sales]])</f>
        <v>0</v>
      </c>
    </row>
    <row r="1653" spans="1:34" x14ac:dyDescent="0.3">
      <c r="A1653">
        <v>1652</v>
      </c>
      <c r="B1653" t="s">
        <v>4331</v>
      </c>
      <c r="C1653" s="4">
        <v>41880</v>
      </c>
      <c r="D1653" s="4">
        <v>41880</v>
      </c>
      <c r="E1653" t="s">
        <v>1312</v>
      </c>
      <c r="F1653" t="s">
        <v>4332</v>
      </c>
      <c r="G1653" t="s">
        <v>4333</v>
      </c>
      <c r="H1653" t="s">
        <v>57</v>
      </c>
      <c r="I1653" t="s">
        <v>38</v>
      </c>
      <c r="J1653" t="s">
        <v>147</v>
      </c>
      <c r="K1653" t="s">
        <v>59</v>
      </c>
      <c r="L1653">
        <v>94110</v>
      </c>
      <c r="M1653" t="s">
        <v>60</v>
      </c>
      <c r="N1653" t="s">
        <v>4336</v>
      </c>
      <c r="O1653" t="s">
        <v>62</v>
      </c>
      <c r="P1653" t="s">
        <v>110</v>
      </c>
      <c r="Q1653" t="s">
        <v>4337</v>
      </c>
      <c r="R1653" s="1">
        <v>13.36</v>
      </c>
      <c r="S1653">
        <v>2</v>
      </c>
      <c r="T1653">
        <f t="shared" si="25"/>
        <v>13</v>
      </c>
      <c r="U1653" t="s">
        <v>46</v>
      </c>
      <c r="V1653">
        <v>0</v>
      </c>
      <c r="W1653">
        <v>0</v>
      </c>
      <c r="X1653" s="1">
        <v>0</v>
      </c>
      <c r="Y1653" s="1">
        <v>13.36</v>
      </c>
      <c r="Z1653" t="s">
        <v>65</v>
      </c>
      <c r="AA1653" s="2">
        <v>6.4127999999999998</v>
      </c>
      <c r="AB1653" s="3">
        <v>0.48</v>
      </c>
      <c r="AC1653" s="1">
        <v>-6.9471999999999996</v>
      </c>
      <c r="AD1653">
        <v>0</v>
      </c>
      <c r="AE1653">
        <v>0</v>
      </c>
      <c r="AF1653" t="s">
        <v>48</v>
      </c>
      <c r="AG1653">
        <v>2014</v>
      </c>
      <c r="AH1653">
        <f>COUNTBLANK(datos[[#This Row],[Row ID]:[Year sales]])</f>
        <v>0</v>
      </c>
    </row>
    <row r="1654" spans="1:34" x14ac:dyDescent="0.3">
      <c r="A1654">
        <v>1653</v>
      </c>
      <c r="B1654" t="s">
        <v>4338</v>
      </c>
      <c r="C1654" s="4">
        <v>43057</v>
      </c>
      <c r="D1654" s="4">
        <v>43060</v>
      </c>
      <c r="E1654" t="s">
        <v>208</v>
      </c>
      <c r="F1654" t="s">
        <v>4339</v>
      </c>
      <c r="G1654" t="s">
        <v>4340</v>
      </c>
      <c r="H1654" t="s">
        <v>37</v>
      </c>
      <c r="I1654" t="s">
        <v>38</v>
      </c>
      <c r="J1654" t="s">
        <v>115</v>
      </c>
      <c r="K1654" t="s">
        <v>116</v>
      </c>
      <c r="L1654">
        <v>98105</v>
      </c>
      <c r="M1654" t="s">
        <v>60</v>
      </c>
      <c r="N1654" t="s">
        <v>417</v>
      </c>
      <c r="O1654" t="s">
        <v>62</v>
      </c>
      <c r="P1654" t="s">
        <v>77</v>
      </c>
      <c r="Q1654" t="s">
        <v>418</v>
      </c>
      <c r="R1654" s="1">
        <v>169.68</v>
      </c>
      <c r="S1654">
        <v>6</v>
      </c>
      <c r="T1654">
        <f t="shared" si="25"/>
        <v>34</v>
      </c>
      <c r="U1654" t="s">
        <v>75</v>
      </c>
      <c r="V1654">
        <v>0</v>
      </c>
      <c r="W1654">
        <v>0</v>
      </c>
      <c r="X1654" s="1">
        <v>0</v>
      </c>
      <c r="Y1654" s="1">
        <v>169.68</v>
      </c>
      <c r="Z1654" t="s">
        <v>99</v>
      </c>
      <c r="AA1654" s="2">
        <v>45.813600000000001</v>
      </c>
      <c r="AB1654" s="3">
        <v>0.27</v>
      </c>
      <c r="AC1654" s="1">
        <v>-123.8664</v>
      </c>
      <c r="AD1654">
        <v>3</v>
      </c>
      <c r="AE1654">
        <v>3</v>
      </c>
      <c r="AF1654" t="s">
        <v>48</v>
      </c>
      <c r="AG1654">
        <v>2017</v>
      </c>
      <c r="AH1654">
        <f>COUNTBLANK(datos[[#This Row],[Row ID]:[Year sales]])</f>
        <v>0</v>
      </c>
    </row>
    <row r="1655" spans="1:34" x14ac:dyDescent="0.3">
      <c r="A1655">
        <v>1654</v>
      </c>
      <c r="B1655" t="s">
        <v>4338</v>
      </c>
      <c r="C1655" s="4">
        <v>43057</v>
      </c>
      <c r="D1655" s="4">
        <v>43060</v>
      </c>
      <c r="E1655" t="s">
        <v>208</v>
      </c>
      <c r="F1655" t="s">
        <v>4339</v>
      </c>
      <c r="G1655" t="s">
        <v>4340</v>
      </c>
      <c r="H1655" t="s">
        <v>37</v>
      </c>
      <c r="I1655" t="s">
        <v>38</v>
      </c>
      <c r="J1655" t="s">
        <v>115</v>
      </c>
      <c r="K1655" t="s">
        <v>116</v>
      </c>
      <c r="L1655">
        <v>98105</v>
      </c>
      <c r="M1655" t="s">
        <v>60</v>
      </c>
      <c r="N1655" t="s">
        <v>928</v>
      </c>
      <c r="O1655" t="s">
        <v>90</v>
      </c>
      <c r="P1655" t="s">
        <v>181</v>
      </c>
      <c r="Q1655" t="s">
        <v>1808</v>
      </c>
      <c r="R1655" s="1">
        <v>132.52000000000001</v>
      </c>
      <c r="S1655">
        <v>4</v>
      </c>
      <c r="T1655">
        <f t="shared" si="25"/>
        <v>34</v>
      </c>
      <c r="U1655" t="s">
        <v>52</v>
      </c>
      <c r="V1655">
        <v>0</v>
      </c>
      <c r="W1655">
        <v>0</v>
      </c>
      <c r="X1655" s="1">
        <v>0</v>
      </c>
      <c r="Y1655" s="1">
        <v>132.52000000000001</v>
      </c>
      <c r="Z1655" t="s">
        <v>99</v>
      </c>
      <c r="AA1655" s="2">
        <v>54.333199999999998</v>
      </c>
      <c r="AB1655" s="3">
        <v>0.41</v>
      </c>
      <c r="AC1655" s="1">
        <v>-78.186800000000005</v>
      </c>
      <c r="AD1655">
        <v>3</v>
      </c>
      <c r="AE1655">
        <v>3</v>
      </c>
      <c r="AF1655" t="s">
        <v>48</v>
      </c>
      <c r="AG1655">
        <v>2017</v>
      </c>
      <c r="AH1655">
        <f>COUNTBLANK(datos[[#This Row],[Row ID]:[Year sales]])</f>
        <v>0</v>
      </c>
    </row>
    <row r="1656" spans="1:34" x14ac:dyDescent="0.3">
      <c r="A1656">
        <v>1655</v>
      </c>
      <c r="B1656" t="s">
        <v>4338</v>
      </c>
      <c r="C1656" s="4">
        <v>43057</v>
      </c>
      <c r="D1656" s="4">
        <v>43060</v>
      </c>
      <c r="E1656" t="s">
        <v>208</v>
      </c>
      <c r="F1656" t="s">
        <v>4339</v>
      </c>
      <c r="G1656" t="s">
        <v>4340</v>
      </c>
      <c r="H1656" t="s">
        <v>37</v>
      </c>
      <c r="I1656" t="s">
        <v>38</v>
      </c>
      <c r="J1656" t="s">
        <v>115</v>
      </c>
      <c r="K1656" t="s">
        <v>116</v>
      </c>
      <c r="L1656">
        <v>98105</v>
      </c>
      <c r="M1656" t="s">
        <v>60</v>
      </c>
      <c r="N1656" t="s">
        <v>4341</v>
      </c>
      <c r="O1656" t="s">
        <v>62</v>
      </c>
      <c r="P1656" t="s">
        <v>289</v>
      </c>
      <c r="Q1656" t="s">
        <v>4342</v>
      </c>
      <c r="R1656" s="1">
        <v>2.96</v>
      </c>
      <c r="S1656">
        <v>2</v>
      </c>
      <c r="T1656">
        <f t="shared" si="25"/>
        <v>27</v>
      </c>
      <c r="U1656" t="s">
        <v>46</v>
      </c>
      <c r="V1656">
        <v>0</v>
      </c>
      <c r="W1656">
        <v>0</v>
      </c>
      <c r="X1656" s="1">
        <v>0</v>
      </c>
      <c r="Y1656" s="1">
        <v>2.96</v>
      </c>
      <c r="Z1656" t="s">
        <v>65</v>
      </c>
      <c r="AA1656" s="2">
        <v>1.4208000000000001</v>
      </c>
      <c r="AB1656" s="3">
        <v>0.48000000000000004</v>
      </c>
      <c r="AC1656" s="1">
        <v>-1.5391999999999999</v>
      </c>
      <c r="AD1656">
        <v>3</v>
      </c>
      <c r="AE1656">
        <v>3</v>
      </c>
      <c r="AF1656" t="s">
        <v>48</v>
      </c>
      <c r="AG1656">
        <v>2017</v>
      </c>
      <c r="AH1656">
        <f>COUNTBLANK(datos[[#This Row],[Row ID]:[Year sales]])</f>
        <v>0</v>
      </c>
    </row>
    <row r="1657" spans="1:34" x14ac:dyDescent="0.3">
      <c r="A1657">
        <v>1656</v>
      </c>
      <c r="B1657" t="s">
        <v>4338</v>
      </c>
      <c r="C1657" s="4">
        <v>43057</v>
      </c>
      <c r="D1657" s="4">
        <v>43060</v>
      </c>
      <c r="E1657" t="s">
        <v>208</v>
      </c>
      <c r="F1657" t="s">
        <v>4339</v>
      </c>
      <c r="G1657" t="s">
        <v>4340</v>
      </c>
      <c r="H1657" t="s">
        <v>37</v>
      </c>
      <c r="I1657" t="s">
        <v>38</v>
      </c>
      <c r="J1657" t="s">
        <v>115</v>
      </c>
      <c r="K1657" t="s">
        <v>116</v>
      </c>
      <c r="L1657">
        <v>98105</v>
      </c>
      <c r="M1657" t="s">
        <v>60</v>
      </c>
      <c r="N1657" t="s">
        <v>4343</v>
      </c>
      <c r="O1657" t="s">
        <v>62</v>
      </c>
      <c r="P1657" t="s">
        <v>94</v>
      </c>
      <c r="Q1657" t="s">
        <v>4344</v>
      </c>
      <c r="R1657" s="1">
        <v>8.4480000000000004</v>
      </c>
      <c r="S1657">
        <v>2</v>
      </c>
      <c r="T1657">
        <f t="shared" si="25"/>
        <v>46</v>
      </c>
      <c r="U1657" t="s">
        <v>46</v>
      </c>
      <c r="V1657">
        <v>0.2</v>
      </c>
      <c r="W1657">
        <v>1.6896000000000002</v>
      </c>
      <c r="X1657" s="1">
        <v>-1.6896</v>
      </c>
      <c r="Y1657" s="1">
        <v>10.137600000000001</v>
      </c>
      <c r="Z1657" t="s">
        <v>65</v>
      </c>
      <c r="AA1657" s="2">
        <v>2.9567999999999999</v>
      </c>
      <c r="AB1657" s="3">
        <v>0.35</v>
      </c>
      <c r="AC1657" s="1">
        <v>-3.8016000000000001</v>
      </c>
      <c r="AD1657">
        <v>3</v>
      </c>
      <c r="AE1657">
        <v>3</v>
      </c>
      <c r="AF1657" t="s">
        <v>48</v>
      </c>
      <c r="AG1657">
        <v>2017</v>
      </c>
      <c r="AH1657">
        <f>COUNTBLANK(datos[[#This Row],[Row ID]:[Year sales]])</f>
        <v>0</v>
      </c>
    </row>
    <row r="1658" spans="1:34" x14ac:dyDescent="0.3">
      <c r="A1658">
        <v>1657</v>
      </c>
      <c r="B1658" t="s">
        <v>4338</v>
      </c>
      <c r="C1658" s="4">
        <v>43057</v>
      </c>
      <c r="D1658" s="4">
        <v>43060</v>
      </c>
      <c r="E1658" t="s">
        <v>208</v>
      </c>
      <c r="F1658" t="s">
        <v>4339</v>
      </c>
      <c r="G1658" t="s">
        <v>4340</v>
      </c>
      <c r="H1658" t="s">
        <v>37</v>
      </c>
      <c r="I1658" t="s">
        <v>38</v>
      </c>
      <c r="J1658" t="s">
        <v>115</v>
      </c>
      <c r="K1658" t="s">
        <v>116</v>
      </c>
      <c r="L1658">
        <v>98105</v>
      </c>
      <c r="M1658" t="s">
        <v>60</v>
      </c>
      <c r="N1658" t="s">
        <v>3568</v>
      </c>
      <c r="O1658" t="s">
        <v>62</v>
      </c>
      <c r="P1658" t="s">
        <v>77</v>
      </c>
      <c r="Q1658" t="s">
        <v>3569</v>
      </c>
      <c r="R1658" s="1">
        <v>95.94</v>
      </c>
      <c r="S1658">
        <v>3</v>
      </c>
      <c r="T1658">
        <f t="shared" si="25"/>
        <v>50</v>
      </c>
      <c r="U1658" t="s">
        <v>52</v>
      </c>
      <c r="V1658">
        <v>0</v>
      </c>
      <c r="W1658">
        <v>0</v>
      </c>
      <c r="X1658" s="1">
        <v>0</v>
      </c>
      <c r="Y1658" s="1">
        <v>95.94</v>
      </c>
      <c r="Z1658" t="s">
        <v>99</v>
      </c>
      <c r="AA1658" s="2">
        <v>9.5939999999999994</v>
      </c>
      <c r="AB1658" s="3">
        <v>9.9999999999999992E-2</v>
      </c>
      <c r="AC1658" s="1">
        <v>-86.346000000000004</v>
      </c>
      <c r="AD1658">
        <v>3</v>
      </c>
      <c r="AE1658">
        <v>3</v>
      </c>
      <c r="AF1658" t="s">
        <v>48</v>
      </c>
      <c r="AG1658">
        <v>2017</v>
      </c>
      <c r="AH1658">
        <f>COUNTBLANK(datos[[#This Row],[Row ID]:[Year sales]])</f>
        <v>0</v>
      </c>
    </row>
    <row r="1659" spans="1:34" x14ac:dyDescent="0.3">
      <c r="A1659">
        <v>1658</v>
      </c>
      <c r="B1659" t="s">
        <v>4345</v>
      </c>
      <c r="C1659" s="4">
        <v>41771</v>
      </c>
      <c r="D1659" s="4">
        <v>41774</v>
      </c>
      <c r="E1659" t="s">
        <v>208</v>
      </c>
      <c r="F1659" t="s">
        <v>2779</v>
      </c>
      <c r="G1659" t="s">
        <v>2780</v>
      </c>
      <c r="H1659" t="s">
        <v>37</v>
      </c>
      <c r="I1659" t="s">
        <v>38</v>
      </c>
      <c r="J1659" t="s">
        <v>2573</v>
      </c>
      <c r="K1659" t="s">
        <v>134</v>
      </c>
      <c r="L1659">
        <v>53209</v>
      </c>
      <c r="M1659" t="s">
        <v>125</v>
      </c>
      <c r="N1659" t="s">
        <v>2069</v>
      </c>
      <c r="O1659" t="s">
        <v>43</v>
      </c>
      <c r="P1659" t="s">
        <v>83</v>
      </c>
      <c r="Q1659" t="s">
        <v>2070</v>
      </c>
      <c r="R1659" s="1">
        <v>34.79</v>
      </c>
      <c r="S1659">
        <v>7</v>
      </c>
      <c r="T1659">
        <f t="shared" si="25"/>
        <v>36</v>
      </c>
      <c r="U1659" t="s">
        <v>75</v>
      </c>
      <c r="V1659">
        <v>0</v>
      </c>
      <c r="W1659">
        <v>0</v>
      </c>
      <c r="X1659" s="1">
        <v>0</v>
      </c>
      <c r="Y1659" s="1">
        <v>34.79</v>
      </c>
      <c r="Z1659" t="s">
        <v>65</v>
      </c>
      <c r="AA1659" s="2">
        <v>10.7849</v>
      </c>
      <c r="AB1659" s="3">
        <v>0.31</v>
      </c>
      <c r="AC1659" s="1">
        <v>-24.005099999999999</v>
      </c>
      <c r="AD1659">
        <v>3</v>
      </c>
      <c r="AE1659">
        <v>3</v>
      </c>
      <c r="AF1659" t="s">
        <v>48</v>
      </c>
      <c r="AG1659">
        <v>2014</v>
      </c>
      <c r="AH1659">
        <f>COUNTBLANK(datos[[#This Row],[Row ID]:[Year sales]])</f>
        <v>0</v>
      </c>
    </row>
    <row r="1660" spans="1:34" x14ac:dyDescent="0.3">
      <c r="A1660">
        <v>1659</v>
      </c>
      <c r="B1660" t="s">
        <v>4346</v>
      </c>
      <c r="C1660" s="4">
        <v>42755</v>
      </c>
      <c r="D1660" s="4">
        <v>42761</v>
      </c>
      <c r="E1660" t="s">
        <v>67</v>
      </c>
      <c r="F1660" t="s">
        <v>4347</v>
      </c>
      <c r="G1660" t="s">
        <v>4348</v>
      </c>
      <c r="H1660" t="s">
        <v>37</v>
      </c>
      <c r="I1660" t="s">
        <v>38</v>
      </c>
      <c r="J1660" t="s">
        <v>58</v>
      </c>
      <c r="K1660" t="s">
        <v>59</v>
      </c>
      <c r="L1660">
        <v>90045</v>
      </c>
      <c r="M1660" t="s">
        <v>60</v>
      </c>
      <c r="N1660" t="s">
        <v>4349</v>
      </c>
      <c r="O1660" t="s">
        <v>90</v>
      </c>
      <c r="P1660" t="s">
        <v>91</v>
      </c>
      <c r="Q1660" t="s">
        <v>4350</v>
      </c>
      <c r="R1660" s="1">
        <v>160.77600000000001</v>
      </c>
      <c r="S1660">
        <v>3</v>
      </c>
      <c r="T1660">
        <f t="shared" si="25"/>
        <v>19</v>
      </c>
      <c r="U1660" t="s">
        <v>52</v>
      </c>
      <c r="V1660">
        <v>0.2</v>
      </c>
      <c r="W1660">
        <v>32.155200000000001</v>
      </c>
      <c r="X1660" s="1">
        <v>-32.155200000000001</v>
      </c>
      <c r="Y1660" s="1">
        <v>192.93120000000002</v>
      </c>
      <c r="Z1660" t="s">
        <v>99</v>
      </c>
      <c r="AA1660" s="2">
        <v>10.048500000000001</v>
      </c>
      <c r="AB1660" s="3">
        <v>6.25E-2</v>
      </c>
      <c r="AC1660" s="1">
        <v>-118.5723</v>
      </c>
      <c r="AD1660">
        <v>6</v>
      </c>
      <c r="AE1660">
        <v>6</v>
      </c>
      <c r="AF1660" t="s">
        <v>48</v>
      </c>
      <c r="AG1660">
        <v>2017</v>
      </c>
      <c r="AH1660">
        <f>COUNTBLANK(datos[[#This Row],[Row ID]:[Year sales]])</f>
        <v>0</v>
      </c>
    </row>
    <row r="1661" spans="1:34" x14ac:dyDescent="0.3">
      <c r="A1661">
        <v>1660</v>
      </c>
      <c r="B1661" t="s">
        <v>4351</v>
      </c>
      <c r="C1661" s="4">
        <v>43038</v>
      </c>
      <c r="D1661" s="4">
        <v>43045</v>
      </c>
      <c r="E1661" t="s">
        <v>67</v>
      </c>
      <c r="F1661" t="s">
        <v>4352</v>
      </c>
      <c r="G1661" t="s">
        <v>4353</v>
      </c>
      <c r="H1661" t="s">
        <v>37</v>
      </c>
      <c r="I1661" t="s">
        <v>38</v>
      </c>
      <c r="J1661" t="s">
        <v>115</v>
      </c>
      <c r="K1661" t="s">
        <v>116</v>
      </c>
      <c r="L1661">
        <v>98115</v>
      </c>
      <c r="M1661" t="s">
        <v>60</v>
      </c>
      <c r="N1661" t="s">
        <v>3171</v>
      </c>
      <c r="O1661" t="s">
        <v>62</v>
      </c>
      <c r="P1661" t="s">
        <v>94</v>
      </c>
      <c r="Q1661" t="s">
        <v>3172</v>
      </c>
      <c r="R1661" s="1">
        <v>88.751999999999995</v>
      </c>
      <c r="S1661">
        <v>3</v>
      </c>
      <c r="T1661">
        <f t="shared" si="25"/>
        <v>33</v>
      </c>
      <c r="U1661" t="s">
        <v>52</v>
      </c>
      <c r="V1661">
        <v>0.2</v>
      </c>
      <c r="W1661">
        <v>17.750399999999999</v>
      </c>
      <c r="X1661" s="1">
        <v>-17.750399999999999</v>
      </c>
      <c r="Y1661" s="1">
        <v>106.50239999999999</v>
      </c>
      <c r="Z1661" t="s">
        <v>99</v>
      </c>
      <c r="AA1661" s="2">
        <v>27.734999999999999</v>
      </c>
      <c r="AB1661" s="3">
        <v>0.3125</v>
      </c>
      <c r="AC1661" s="1">
        <v>-43.266599999999997</v>
      </c>
      <c r="AD1661">
        <v>7</v>
      </c>
      <c r="AE1661">
        <v>7</v>
      </c>
      <c r="AF1661" t="s">
        <v>48</v>
      </c>
      <c r="AG1661">
        <v>2017</v>
      </c>
      <c r="AH1661">
        <f>COUNTBLANK(datos[[#This Row],[Row ID]:[Year sales]])</f>
        <v>0</v>
      </c>
    </row>
    <row r="1662" spans="1:34" x14ac:dyDescent="0.3">
      <c r="A1662">
        <v>1661</v>
      </c>
      <c r="B1662" t="s">
        <v>4351</v>
      </c>
      <c r="C1662" s="4">
        <v>43038</v>
      </c>
      <c r="D1662" s="4">
        <v>43045</v>
      </c>
      <c r="E1662" t="s">
        <v>67</v>
      </c>
      <c r="F1662" t="s">
        <v>4352</v>
      </c>
      <c r="G1662" t="s">
        <v>4353</v>
      </c>
      <c r="H1662" t="s">
        <v>37</v>
      </c>
      <c r="I1662" t="s">
        <v>38</v>
      </c>
      <c r="J1662" t="s">
        <v>115</v>
      </c>
      <c r="K1662" t="s">
        <v>116</v>
      </c>
      <c r="L1662">
        <v>98115</v>
      </c>
      <c r="M1662" t="s">
        <v>60</v>
      </c>
      <c r="N1662" t="s">
        <v>3321</v>
      </c>
      <c r="O1662" t="s">
        <v>62</v>
      </c>
      <c r="P1662" t="s">
        <v>94</v>
      </c>
      <c r="Q1662" t="s">
        <v>3322</v>
      </c>
      <c r="R1662" s="1">
        <v>13.904</v>
      </c>
      <c r="S1662">
        <v>2</v>
      </c>
      <c r="T1662">
        <f t="shared" si="25"/>
        <v>17</v>
      </c>
      <c r="U1662" t="s">
        <v>46</v>
      </c>
      <c r="V1662">
        <v>0.2</v>
      </c>
      <c r="W1662">
        <v>2.7808000000000002</v>
      </c>
      <c r="X1662" s="1">
        <v>-2.7808000000000002</v>
      </c>
      <c r="Y1662" s="1">
        <v>16.684799999999999</v>
      </c>
      <c r="Z1662" t="s">
        <v>65</v>
      </c>
      <c r="AA1662" s="2">
        <v>5.2140000000000004</v>
      </c>
      <c r="AB1662" s="3">
        <v>0.37500000000000006</v>
      </c>
      <c r="AC1662" s="1">
        <v>-5.9092000000000002</v>
      </c>
      <c r="AD1662">
        <v>7</v>
      </c>
      <c r="AE1662">
        <v>7</v>
      </c>
      <c r="AF1662" t="s">
        <v>48</v>
      </c>
      <c r="AG1662">
        <v>2017</v>
      </c>
      <c r="AH1662">
        <f>COUNTBLANK(datos[[#This Row],[Row ID]:[Year sales]])</f>
        <v>0</v>
      </c>
    </row>
    <row r="1663" spans="1:34" x14ac:dyDescent="0.3">
      <c r="A1663">
        <v>1662</v>
      </c>
      <c r="B1663" t="s">
        <v>4354</v>
      </c>
      <c r="C1663" s="4">
        <v>42855</v>
      </c>
      <c r="D1663" s="4">
        <v>42861</v>
      </c>
      <c r="E1663" t="s">
        <v>67</v>
      </c>
      <c r="F1663" t="s">
        <v>3629</v>
      </c>
      <c r="G1663" t="s">
        <v>3630</v>
      </c>
      <c r="H1663" t="s">
        <v>57</v>
      </c>
      <c r="I1663" t="s">
        <v>38</v>
      </c>
      <c r="J1663" t="s">
        <v>166</v>
      </c>
      <c r="K1663" t="s">
        <v>167</v>
      </c>
      <c r="L1663">
        <v>19143</v>
      </c>
      <c r="M1663" t="s">
        <v>168</v>
      </c>
      <c r="N1663" t="s">
        <v>3726</v>
      </c>
      <c r="O1663" t="s">
        <v>90</v>
      </c>
      <c r="P1663" t="s">
        <v>91</v>
      </c>
      <c r="Q1663" t="s">
        <v>3727</v>
      </c>
      <c r="R1663" s="1">
        <v>677.58</v>
      </c>
      <c r="S1663">
        <v>5</v>
      </c>
      <c r="T1663">
        <f t="shared" si="25"/>
        <v>22</v>
      </c>
      <c r="U1663" t="s">
        <v>75</v>
      </c>
      <c r="V1663">
        <v>0.4</v>
      </c>
      <c r="W1663">
        <v>271.03200000000004</v>
      </c>
      <c r="X1663" s="1">
        <v>-271.03199999999998</v>
      </c>
      <c r="Y1663" s="1">
        <v>948.61200000000008</v>
      </c>
      <c r="Z1663" t="s">
        <v>53</v>
      </c>
      <c r="AA1663" s="2">
        <v>-158.102</v>
      </c>
      <c r="AB1663" s="3">
        <v>-0.23333333333333334</v>
      </c>
      <c r="AC1663" s="1">
        <v>-564.65</v>
      </c>
      <c r="AD1663">
        <v>6</v>
      </c>
      <c r="AE1663">
        <v>6</v>
      </c>
      <c r="AF1663" t="s">
        <v>48</v>
      </c>
      <c r="AG1663">
        <v>2017</v>
      </c>
      <c r="AH1663">
        <f>COUNTBLANK(datos[[#This Row],[Row ID]:[Year sales]])</f>
        <v>0</v>
      </c>
    </row>
    <row r="1664" spans="1:34" x14ac:dyDescent="0.3">
      <c r="A1664">
        <v>1663</v>
      </c>
      <c r="B1664" t="s">
        <v>4354</v>
      </c>
      <c r="C1664" s="4">
        <v>42855</v>
      </c>
      <c r="D1664" s="4">
        <v>42861</v>
      </c>
      <c r="E1664" t="s">
        <v>67</v>
      </c>
      <c r="F1664" t="s">
        <v>3629</v>
      </c>
      <c r="G1664" t="s">
        <v>3630</v>
      </c>
      <c r="H1664" t="s">
        <v>57</v>
      </c>
      <c r="I1664" t="s">
        <v>38</v>
      </c>
      <c r="J1664" t="s">
        <v>166</v>
      </c>
      <c r="K1664" t="s">
        <v>167</v>
      </c>
      <c r="L1664">
        <v>19143</v>
      </c>
      <c r="M1664" t="s">
        <v>168</v>
      </c>
      <c r="N1664" t="s">
        <v>4355</v>
      </c>
      <c r="O1664" t="s">
        <v>62</v>
      </c>
      <c r="P1664" t="s">
        <v>94</v>
      </c>
      <c r="Q1664" t="s">
        <v>4356</v>
      </c>
      <c r="R1664" s="1">
        <v>13.896000000000001</v>
      </c>
      <c r="S1664">
        <v>3</v>
      </c>
      <c r="T1664">
        <f t="shared" si="25"/>
        <v>42</v>
      </c>
      <c r="U1664" t="s">
        <v>52</v>
      </c>
      <c r="V1664">
        <v>0.7</v>
      </c>
      <c r="W1664">
        <v>9.7271999999999998</v>
      </c>
      <c r="X1664" s="1">
        <v>-9.7271999999999998</v>
      </c>
      <c r="Y1664" s="1">
        <v>23.623200000000001</v>
      </c>
      <c r="Z1664" t="s">
        <v>65</v>
      </c>
      <c r="AA1664" s="2">
        <v>-9.2639999999999993</v>
      </c>
      <c r="AB1664" s="3">
        <v>-0.66666666666666663</v>
      </c>
      <c r="AC1664" s="1">
        <v>-13.4328</v>
      </c>
      <c r="AD1664">
        <v>6</v>
      </c>
      <c r="AE1664">
        <v>6</v>
      </c>
      <c r="AF1664" t="s">
        <v>48</v>
      </c>
      <c r="AG1664">
        <v>2017</v>
      </c>
      <c r="AH1664">
        <f>COUNTBLANK(datos[[#This Row],[Row ID]:[Year sales]])</f>
        <v>0</v>
      </c>
    </row>
    <row r="1665" spans="1:34" x14ac:dyDescent="0.3">
      <c r="A1665">
        <v>1664</v>
      </c>
      <c r="B1665" t="s">
        <v>4357</v>
      </c>
      <c r="C1665" s="4">
        <v>42698</v>
      </c>
      <c r="D1665" s="4">
        <v>42700</v>
      </c>
      <c r="E1665" t="s">
        <v>34</v>
      </c>
      <c r="F1665" t="s">
        <v>4358</v>
      </c>
      <c r="G1665" t="s">
        <v>4359</v>
      </c>
      <c r="H1665" t="s">
        <v>37</v>
      </c>
      <c r="I1665" t="s">
        <v>38</v>
      </c>
      <c r="J1665" t="s">
        <v>837</v>
      </c>
      <c r="K1665" t="s">
        <v>124</v>
      </c>
      <c r="L1665">
        <v>75217</v>
      </c>
      <c r="M1665" t="s">
        <v>125</v>
      </c>
      <c r="N1665" t="s">
        <v>1848</v>
      </c>
      <c r="O1665" t="s">
        <v>62</v>
      </c>
      <c r="P1665" t="s">
        <v>77</v>
      </c>
      <c r="Q1665" t="s">
        <v>1849</v>
      </c>
      <c r="R1665" s="1">
        <v>41.92</v>
      </c>
      <c r="S1665">
        <v>5</v>
      </c>
      <c r="T1665">
        <f t="shared" si="25"/>
        <v>35</v>
      </c>
      <c r="U1665" t="s">
        <v>75</v>
      </c>
      <c r="V1665">
        <v>0.2</v>
      </c>
      <c r="W1665">
        <v>8.3840000000000003</v>
      </c>
      <c r="X1665" s="1">
        <v>-8.3840000000000003</v>
      </c>
      <c r="Y1665" s="1">
        <v>50.304000000000002</v>
      </c>
      <c r="Z1665" t="s">
        <v>99</v>
      </c>
      <c r="AA1665" s="2">
        <v>3.6680000000000001</v>
      </c>
      <c r="AB1665" s="3">
        <v>8.7499999999999994E-2</v>
      </c>
      <c r="AC1665" s="1">
        <v>-29.867999999999999</v>
      </c>
      <c r="AD1665">
        <v>2</v>
      </c>
      <c r="AE1665">
        <v>2</v>
      </c>
      <c r="AF1665" t="s">
        <v>48</v>
      </c>
      <c r="AG1665">
        <v>2016</v>
      </c>
      <c r="AH1665">
        <f>COUNTBLANK(datos[[#This Row],[Row ID]:[Year sales]])</f>
        <v>0</v>
      </c>
    </row>
    <row r="1666" spans="1:34" x14ac:dyDescent="0.3">
      <c r="A1666">
        <v>1665</v>
      </c>
      <c r="B1666" t="s">
        <v>4357</v>
      </c>
      <c r="C1666" s="4">
        <v>42698</v>
      </c>
      <c r="D1666" s="4">
        <v>42700</v>
      </c>
      <c r="E1666" t="s">
        <v>34</v>
      </c>
      <c r="F1666" t="s">
        <v>4358</v>
      </c>
      <c r="G1666" t="s">
        <v>4359</v>
      </c>
      <c r="H1666" t="s">
        <v>37</v>
      </c>
      <c r="I1666" t="s">
        <v>38</v>
      </c>
      <c r="J1666" t="s">
        <v>837</v>
      </c>
      <c r="K1666" t="s">
        <v>124</v>
      </c>
      <c r="L1666">
        <v>75217</v>
      </c>
      <c r="M1666" t="s">
        <v>125</v>
      </c>
      <c r="N1666" t="s">
        <v>2730</v>
      </c>
      <c r="O1666" t="s">
        <v>90</v>
      </c>
      <c r="P1666" t="s">
        <v>181</v>
      </c>
      <c r="Q1666" t="s">
        <v>2731</v>
      </c>
      <c r="R1666" s="1">
        <v>297.57600000000002</v>
      </c>
      <c r="S1666">
        <v>3</v>
      </c>
      <c r="T1666">
        <f t="shared" ref="T1666:T1729" si="26">SUMIF(Q:Q, Q1666, S:S)</f>
        <v>36</v>
      </c>
      <c r="U1666" t="s">
        <v>52</v>
      </c>
      <c r="V1666">
        <v>0.2</v>
      </c>
      <c r="W1666">
        <v>59.515200000000007</v>
      </c>
      <c r="X1666" s="1">
        <v>-59.5152</v>
      </c>
      <c r="Y1666" s="1">
        <v>357.09120000000001</v>
      </c>
      <c r="Z1666" t="s">
        <v>47</v>
      </c>
      <c r="AA1666" s="2">
        <v>-7.4394</v>
      </c>
      <c r="AB1666" s="3">
        <v>-2.4999999999999998E-2</v>
      </c>
      <c r="AC1666" s="1">
        <v>-245.50020000000001</v>
      </c>
      <c r="AD1666">
        <v>2</v>
      </c>
      <c r="AE1666">
        <v>2</v>
      </c>
      <c r="AF1666" t="s">
        <v>48</v>
      </c>
      <c r="AG1666">
        <v>2016</v>
      </c>
      <c r="AH1666">
        <f>COUNTBLANK(datos[[#This Row],[Row ID]:[Year sales]])</f>
        <v>0</v>
      </c>
    </row>
    <row r="1667" spans="1:34" x14ac:dyDescent="0.3">
      <c r="A1667">
        <v>1666</v>
      </c>
      <c r="B1667" t="s">
        <v>4357</v>
      </c>
      <c r="C1667" s="4">
        <v>42698</v>
      </c>
      <c r="D1667" s="4">
        <v>42700</v>
      </c>
      <c r="E1667" t="s">
        <v>34</v>
      </c>
      <c r="F1667" t="s">
        <v>4358</v>
      </c>
      <c r="G1667" t="s">
        <v>4359</v>
      </c>
      <c r="H1667" t="s">
        <v>37</v>
      </c>
      <c r="I1667" t="s">
        <v>38</v>
      </c>
      <c r="J1667" t="s">
        <v>837</v>
      </c>
      <c r="K1667" t="s">
        <v>124</v>
      </c>
      <c r="L1667">
        <v>75217</v>
      </c>
      <c r="M1667" t="s">
        <v>125</v>
      </c>
      <c r="N1667" t="s">
        <v>4360</v>
      </c>
      <c r="O1667" t="s">
        <v>62</v>
      </c>
      <c r="P1667" t="s">
        <v>289</v>
      </c>
      <c r="Q1667" t="s">
        <v>4361</v>
      </c>
      <c r="R1667" s="1">
        <v>4.3440000000000003</v>
      </c>
      <c r="S1667">
        <v>3</v>
      </c>
      <c r="T1667">
        <f t="shared" si="26"/>
        <v>15</v>
      </c>
      <c r="U1667" t="s">
        <v>52</v>
      </c>
      <c r="V1667">
        <v>0.2</v>
      </c>
      <c r="W1667">
        <v>0.86880000000000013</v>
      </c>
      <c r="X1667" s="1">
        <v>-0.86880000000000002</v>
      </c>
      <c r="Y1667" s="1">
        <v>5.2128000000000005</v>
      </c>
      <c r="Z1667" t="s">
        <v>65</v>
      </c>
      <c r="AA1667" s="2">
        <v>0.86880000000000002</v>
      </c>
      <c r="AB1667" s="3">
        <v>0.19999999999999998</v>
      </c>
      <c r="AC1667" s="1">
        <v>-2.6063999999999998</v>
      </c>
      <c r="AD1667">
        <v>2</v>
      </c>
      <c r="AE1667">
        <v>2</v>
      </c>
      <c r="AF1667" t="s">
        <v>48</v>
      </c>
      <c r="AG1667">
        <v>2016</v>
      </c>
      <c r="AH1667">
        <f>COUNTBLANK(datos[[#This Row],[Row ID]:[Year sales]])</f>
        <v>0</v>
      </c>
    </row>
    <row r="1668" spans="1:34" x14ac:dyDescent="0.3">
      <c r="A1668">
        <v>1667</v>
      </c>
      <c r="B1668" t="s">
        <v>4357</v>
      </c>
      <c r="C1668" s="4">
        <v>42698</v>
      </c>
      <c r="D1668" s="4">
        <v>42700</v>
      </c>
      <c r="E1668" t="s">
        <v>34</v>
      </c>
      <c r="F1668" t="s">
        <v>4358</v>
      </c>
      <c r="G1668" t="s">
        <v>4359</v>
      </c>
      <c r="H1668" t="s">
        <v>37</v>
      </c>
      <c r="I1668" t="s">
        <v>38</v>
      </c>
      <c r="J1668" t="s">
        <v>837</v>
      </c>
      <c r="K1668" t="s">
        <v>124</v>
      </c>
      <c r="L1668">
        <v>75217</v>
      </c>
      <c r="M1668" t="s">
        <v>125</v>
      </c>
      <c r="N1668" t="s">
        <v>4362</v>
      </c>
      <c r="O1668" t="s">
        <v>90</v>
      </c>
      <c r="P1668" t="s">
        <v>181</v>
      </c>
      <c r="Q1668" t="s">
        <v>4363</v>
      </c>
      <c r="R1668" s="1">
        <v>94.992000000000004</v>
      </c>
      <c r="S1668">
        <v>2</v>
      </c>
      <c r="T1668">
        <f t="shared" si="26"/>
        <v>14</v>
      </c>
      <c r="U1668" t="s">
        <v>46</v>
      </c>
      <c r="V1668">
        <v>0.2</v>
      </c>
      <c r="W1668">
        <v>18.9984</v>
      </c>
      <c r="X1668" s="1">
        <v>-18.9984</v>
      </c>
      <c r="Y1668" s="1">
        <v>113.99040000000001</v>
      </c>
      <c r="Z1668" t="s">
        <v>99</v>
      </c>
      <c r="AA1668" s="2">
        <v>-2.3748</v>
      </c>
      <c r="AB1668" s="3">
        <v>-2.4999999999999998E-2</v>
      </c>
      <c r="AC1668" s="1">
        <v>-78.368399999999994</v>
      </c>
      <c r="AD1668">
        <v>2</v>
      </c>
      <c r="AE1668">
        <v>2</v>
      </c>
      <c r="AF1668" t="s">
        <v>48</v>
      </c>
      <c r="AG1668">
        <v>2016</v>
      </c>
      <c r="AH1668">
        <f>COUNTBLANK(datos[[#This Row],[Row ID]:[Year sales]])</f>
        <v>0</v>
      </c>
    </row>
    <row r="1669" spans="1:34" x14ac:dyDescent="0.3">
      <c r="A1669">
        <v>1668</v>
      </c>
      <c r="B1669" t="s">
        <v>4357</v>
      </c>
      <c r="C1669" s="4">
        <v>42698</v>
      </c>
      <c r="D1669" s="4">
        <v>42700</v>
      </c>
      <c r="E1669" t="s">
        <v>34</v>
      </c>
      <c r="F1669" t="s">
        <v>4358</v>
      </c>
      <c r="G1669" t="s">
        <v>4359</v>
      </c>
      <c r="H1669" t="s">
        <v>37</v>
      </c>
      <c r="I1669" t="s">
        <v>38</v>
      </c>
      <c r="J1669" t="s">
        <v>837</v>
      </c>
      <c r="K1669" t="s">
        <v>124</v>
      </c>
      <c r="L1669">
        <v>75217</v>
      </c>
      <c r="M1669" t="s">
        <v>125</v>
      </c>
      <c r="N1669" t="s">
        <v>4364</v>
      </c>
      <c r="O1669" t="s">
        <v>62</v>
      </c>
      <c r="P1669" t="s">
        <v>110</v>
      </c>
      <c r="Q1669" t="s">
        <v>4365</v>
      </c>
      <c r="R1669" s="1">
        <v>74.352000000000004</v>
      </c>
      <c r="S1669">
        <v>3</v>
      </c>
      <c r="T1669">
        <f t="shared" si="26"/>
        <v>18</v>
      </c>
      <c r="U1669" t="s">
        <v>52</v>
      </c>
      <c r="V1669">
        <v>0.2</v>
      </c>
      <c r="W1669">
        <v>14.870400000000002</v>
      </c>
      <c r="X1669" s="1">
        <v>-14.8704</v>
      </c>
      <c r="Y1669" s="1">
        <v>89.222400000000007</v>
      </c>
      <c r="Z1669" t="s">
        <v>99</v>
      </c>
      <c r="AA1669" s="2">
        <v>23.234999999999999</v>
      </c>
      <c r="AB1669" s="3">
        <v>0.3125</v>
      </c>
      <c r="AC1669" s="1">
        <v>-36.246600000000001</v>
      </c>
      <c r="AD1669">
        <v>2</v>
      </c>
      <c r="AE1669">
        <v>2</v>
      </c>
      <c r="AF1669" t="s">
        <v>48</v>
      </c>
      <c r="AG1669">
        <v>2016</v>
      </c>
      <c r="AH1669">
        <f>COUNTBLANK(datos[[#This Row],[Row ID]:[Year sales]])</f>
        <v>0</v>
      </c>
    </row>
    <row r="1670" spans="1:34" x14ac:dyDescent="0.3">
      <c r="A1670">
        <v>1669</v>
      </c>
      <c r="B1670" t="s">
        <v>4357</v>
      </c>
      <c r="C1670" s="4">
        <v>42698</v>
      </c>
      <c r="D1670" s="4">
        <v>42700</v>
      </c>
      <c r="E1670" t="s">
        <v>34</v>
      </c>
      <c r="F1670" t="s">
        <v>4358</v>
      </c>
      <c r="G1670" t="s">
        <v>4359</v>
      </c>
      <c r="H1670" t="s">
        <v>37</v>
      </c>
      <c r="I1670" t="s">
        <v>38</v>
      </c>
      <c r="J1670" t="s">
        <v>837</v>
      </c>
      <c r="K1670" t="s">
        <v>124</v>
      </c>
      <c r="L1670">
        <v>75217</v>
      </c>
      <c r="M1670" t="s">
        <v>125</v>
      </c>
      <c r="N1670" t="s">
        <v>2477</v>
      </c>
      <c r="O1670" t="s">
        <v>62</v>
      </c>
      <c r="P1670" t="s">
        <v>86</v>
      </c>
      <c r="Q1670" t="s">
        <v>2478</v>
      </c>
      <c r="R1670" s="1">
        <v>14.04</v>
      </c>
      <c r="S1670">
        <v>3</v>
      </c>
      <c r="T1670">
        <f t="shared" si="26"/>
        <v>19</v>
      </c>
      <c r="U1670" t="s">
        <v>52</v>
      </c>
      <c r="V1670">
        <v>0.2</v>
      </c>
      <c r="W1670">
        <v>2.8079999999999998</v>
      </c>
      <c r="X1670" s="1">
        <v>-2.8079999999999998</v>
      </c>
      <c r="Y1670" s="1">
        <v>16.847999999999999</v>
      </c>
      <c r="Z1670" t="s">
        <v>65</v>
      </c>
      <c r="AA1670" s="2">
        <v>1.5794999999999999</v>
      </c>
      <c r="AB1670" s="3">
        <v>0.1125</v>
      </c>
      <c r="AC1670" s="1">
        <v>-9.6524999999999999</v>
      </c>
      <c r="AD1670">
        <v>2</v>
      </c>
      <c r="AE1670">
        <v>2</v>
      </c>
      <c r="AF1670" t="s">
        <v>48</v>
      </c>
      <c r="AG1670">
        <v>2016</v>
      </c>
      <c r="AH1670">
        <f>COUNTBLANK(datos[[#This Row],[Row ID]:[Year sales]])</f>
        <v>0</v>
      </c>
    </row>
    <row r="1671" spans="1:34" x14ac:dyDescent="0.3">
      <c r="A1671">
        <v>1670</v>
      </c>
      <c r="B1671" t="s">
        <v>4366</v>
      </c>
      <c r="C1671" s="4">
        <v>42014</v>
      </c>
      <c r="D1671" s="4">
        <v>42019</v>
      </c>
      <c r="E1671" t="s">
        <v>67</v>
      </c>
      <c r="F1671" t="s">
        <v>3909</v>
      </c>
      <c r="G1671" t="s">
        <v>3910</v>
      </c>
      <c r="H1671" t="s">
        <v>37</v>
      </c>
      <c r="I1671" t="s">
        <v>38</v>
      </c>
      <c r="J1671" t="s">
        <v>286</v>
      </c>
      <c r="K1671" t="s">
        <v>287</v>
      </c>
      <c r="L1671">
        <v>10011</v>
      </c>
      <c r="M1671" t="s">
        <v>168</v>
      </c>
      <c r="N1671" t="s">
        <v>1625</v>
      </c>
      <c r="O1671" t="s">
        <v>43</v>
      </c>
      <c r="P1671" t="s">
        <v>73</v>
      </c>
      <c r="Q1671" t="s">
        <v>1626</v>
      </c>
      <c r="R1671" s="1">
        <v>1018.104</v>
      </c>
      <c r="S1671">
        <v>4</v>
      </c>
      <c r="T1671">
        <f t="shared" si="26"/>
        <v>33</v>
      </c>
      <c r="U1671" t="s">
        <v>52</v>
      </c>
      <c r="V1671">
        <v>0.4</v>
      </c>
      <c r="W1671">
        <v>407.24160000000006</v>
      </c>
      <c r="X1671" s="1">
        <v>-407.24160000000001</v>
      </c>
      <c r="Y1671" s="1">
        <v>1425.3456000000001</v>
      </c>
      <c r="Z1671" t="s">
        <v>53</v>
      </c>
      <c r="AA1671" s="2">
        <v>-373.3048</v>
      </c>
      <c r="AB1671" s="3">
        <v>-0.36666666666666664</v>
      </c>
      <c r="AC1671" s="1">
        <v>-984.16719999999998</v>
      </c>
      <c r="AD1671">
        <v>5</v>
      </c>
      <c r="AE1671">
        <v>5</v>
      </c>
      <c r="AF1671" t="s">
        <v>48</v>
      </c>
      <c r="AG1671">
        <v>2015</v>
      </c>
      <c r="AH1671">
        <f>COUNTBLANK(datos[[#This Row],[Row ID]:[Year sales]])</f>
        <v>0</v>
      </c>
    </row>
    <row r="1672" spans="1:34" x14ac:dyDescent="0.3">
      <c r="A1672">
        <v>1671</v>
      </c>
      <c r="B1672" t="s">
        <v>4367</v>
      </c>
      <c r="C1672" s="4">
        <v>43027</v>
      </c>
      <c r="D1672" s="4">
        <v>43034</v>
      </c>
      <c r="E1672" t="s">
        <v>67</v>
      </c>
      <c r="F1672" t="s">
        <v>4227</v>
      </c>
      <c r="G1672" t="s">
        <v>4228</v>
      </c>
      <c r="H1672" t="s">
        <v>37</v>
      </c>
      <c r="I1672" t="s">
        <v>38</v>
      </c>
      <c r="J1672" t="s">
        <v>204</v>
      </c>
      <c r="K1672" t="s">
        <v>124</v>
      </c>
      <c r="L1672">
        <v>77095</v>
      </c>
      <c r="M1672" t="s">
        <v>125</v>
      </c>
      <c r="N1672" t="s">
        <v>4368</v>
      </c>
      <c r="O1672" t="s">
        <v>90</v>
      </c>
      <c r="P1672" t="s">
        <v>91</v>
      </c>
      <c r="Q1672" t="s">
        <v>4369</v>
      </c>
      <c r="R1672" s="1">
        <v>16.68</v>
      </c>
      <c r="S1672">
        <v>3</v>
      </c>
      <c r="T1672">
        <f t="shared" si="26"/>
        <v>13</v>
      </c>
      <c r="U1672" t="s">
        <v>52</v>
      </c>
      <c r="V1672">
        <v>0.2</v>
      </c>
      <c r="W1672">
        <v>3.3360000000000003</v>
      </c>
      <c r="X1672" s="1">
        <v>-3.3359999999999999</v>
      </c>
      <c r="Y1672" s="1">
        <v>20.015999999999998</v>
      </c>
      <c r="Z1672" t="s">
        <v>65</v>
      </c>
      <c r="AA1672" s="2">
        <v>5.2125000000000004</v>
      </c>
      <c r="AB1672" s="3">
        <v>0.3125</v>
      </c>
      <c r="AC1672" s="1">
        <v>-8.1315000000000008</v>
      </c>
      <c r="AD1672">
        <v>7</v>
      </c>
      <c r="AE1672">
        <v>7</v>
      </c>
      <c r="AF1672" t="s">
        <v>48</v>
      </c>
      <c r="AG1672">
        <v>2017</v>
      </c>
      <c r="AH1672">
        <f>COUNTBLANK(datos[[#This Row],[Row ID]:[Year sales]])</f>
        <v>0</v>
      </c>
    </row>
    <row r="1673" spans="1:34" x14ac:dyDescent="0.3">
      <c r="A1673">
        <v>1672</v>
      </c>
      <c r="B1673" t="s">
        <v>4370</v>
      </c>
      <c r="C1673" s="4">
        <v>42451</v>
      </c>
      <c r="D1673" s="4">
        <v>42454</v>
      </c>
      <c r="E1673" t="s">
        <v>208</v>
      </c>
      <c r="F1673" t="s">
        <v>4371</v>
      </c>
      <c r="G1673" t="s">
        <v>4372</v>
      </c>
      <c r="H1673" t="s">
        <v>57</v>
      </c>
      <c r="I1673" t="s">
        <v>38</v>
      </c>
      <c r="J1673" t="s">
        <v>4073</v>
      </c>
      <c r="K1673" t="s">
        <v>1415</v>
      </c>
      <c r="L1673">
        <v>89031</v>
      </c>
      <c r="M1673" t="s">
        <v>60</v>
      </c>
      <c r="N1673" t="s">
        <v>3258</v>
      </c>
      <c r="O1673" t="s">
        <v>90</v>
      </c>
      <c r="P1673" t="s">
        <v>181</v>
      </c>
      <c r="Q1673" t="s">
        <v>3259</v>
      </c>
      <c r="R1673" s="1">
        <v>58.58</v>
      </c>
      <c r="S1673">
        <v>2</v>
      </c>
      <c r="T1673">
        <f t="shared" si="26"/>
        <v>19</v>
      </c>
      <c r="U1673" t="s">
        <v>46</v>
      </c>
      <c r="V1673">
        <v>0</v>
      </c>
      <c r="W1673">
        <v>0</v>
      </c>
      <c r="X1673" s="1">
        <v>0</v>
      </c>
      <c r="Y1673" s="1">
        <v>58.58</v>
      </c>
      <c r="Z1673" t="s">
        <v>99</v>
      </c>
      <c r="AA1673" s="2">
        <v>19.331399999999999</v>
      </c>
      <c r="AB1673" s="3">
        <v>0.32999999999999996</v>
      </c>
      <c r="AC1673" s="1">
        <v>-39.248600000000003</v>
      </c>
      <c r="AD1673">
        <v>3</v>
      </c>
      <c r="AE1673">
        <v>3</v>
      </c>
      <c r="AF1673" t="s">
        <v>48</v>
      </c>
      <c r="AG1673">
        <v>2016</v>
      </c>
      <c r="AH1673">
        <f>COUNTBLANK(datos[[#This Row],[Row ID]:[Year sales]])</f>
        <v>0</v>
      </c>
    </row>
    <row r="1674" spans="1:34" x14ac:dyDescent="0.3">
      <c r="A1674">
        <v>1673</v>
      </c>
      <c r="B1674" t="s">
        <v>4373</v>
      </c>
      <c r="C1674" s="4">
        <v>42919</v>
      </c>
      <c r="D1674" s="4">
        <v>42923</v>
      </c>
      <c r="E1674" t="s">
        <v>67</v>
      </c>
      <c r="F1674" t="s">
        <v>3009</v>
      </c>
      <c r="G1674" t="s">
        <v>3010</v>
      </c>
      <c r="H1674" t="s">
        <v>37</v>
      </c>
      <c r="I1674" t="s">
        <v>38</v>
      </c>
      <c r="J1674" t="s">
        <v>4374</v>
      </c>
      <c r="K1674" t="s">
        <v>124</v>
      </c>
      <c r="L1674">
        <v>75023</v>
      </c>
      <c r="M1674" t="s">
        <v>125</v>
      </c>
      <c r="N1674" t="s">
        <v>333</v>
      </c>
      <c r="O1674" t="s">
        <v>90</v>
      </c>
      <c r="P1674" t="s">
        <v>91</v>
      </c>
      <c r="Q1674" t="s">
        <v>334</v>
      </c>
      <c r="R1674" s="1">
        <v>167.96799999999999</v>
      </c>
      <c r="S1674">
        <v>4</v>
      </c>
      <c r="T1674">
        <f t="shared" si="26"/>
        <v>26</v>
      </c>
      <c r="U1674" t="s">
        <v>52</v>
      </c>
      <c r="V1674">
        <v>0.2</v>
      </c>
      <c r="W1674">
        <v>33.593600000000002</v>
      </c>
      <c r="X1674" s="1">
        <v>-33.593600000000002</v>
      </c>
      <c r="Y1674" s="1">
        <v>201.5616</v>
      </c>
      <c r="Z1674" t="s">
        <v>47</v>
      </c>
      <c r="AA1674" s="2">
        <v>62.988</v>
      </c>
      <c r="AB1674" s="3">
        <v>0.375</v>
      </c>
      <c r="AC1674" s="1">
        <v>-71.386399999999995</v>
      </c>
      <c r="AD1674">
        <v>4</v>
      </c>
      <c r="AE1674">
        <v>4</v>
      </c>
      <c r="AF1674" t="s">
        <v>48</v>
      </c>
      <c r="AG1674">
        <v>2017</v>
      </c>
      <c r="AH1674">
        <f>COUNTBLANK(datos[[#This Row],[Row ID]:[Year sales]])</f>
        <v>0</v>
      </c>
    </row>
    <row r="1675" spans="1:34" x14ac:dyDescent="0.3">
      <c r="A1675">
        <v>1674</v>
      </c>
      <c r="B1675" t="s">
        <v>4375</v>
      </c>
      <c r="C1675" s="4">
        <v>42349</v>
      </c>
      <c r="D1675" s="4">
        <v>42350</v>
      </c>
      <c r="E1675" t="s">
        <v>208</v>
      </c>
      <c r="F1675" t="s">
        <v>4376</v>
      </c>
      <c r="G1675" t="s">
        <v>4377</v>
      </c>
      <c r="H1675" t="s">
        <v>37</v>
      </c>
      <c r="I1675" t="s">
        <v>38</v>
      </c>
      <c r="J1675" t="s">
        <v>4378</v>
      </c>
      <c r="K1675" t="s">
        <v>339</v>
      </c>
      <c r="L1675">
        <v>23434</v>
      </c>
      <c r="M1675" t="s">
        <v>41</v>
      </c>
      <c r="N1675" t="s">
        <v>1995</v>
      </c>
      <c r="O1675" t="s">
        <v>62</v>
      </c>
      <c r="P1675" t="s">
        <v>63</v>
      </c>
      <c r="Q1675" t="s">
        <v>1996</v>
      </c>
      <c r="R1675" s="1">
        <v>196.62</v>
      </c>
      <c r="S1675">
        <v>2</v>
      </c>
      <c r="T1675">
        <f t="shared" si="26"/>
        <v>36</v>
      </c>
      <c r="U1675" t="s">
        <v>46</v>
      </c>
      <c r="V1675">
        <v>0</v>
      </c>
      <c r="W1675">
        <v>0</v>
      </c>
      <c r="X1675" s="1">
        <v>0</v>
      </c>
      <c r="Y1675" s="1">
        <v>196.62</v>
      </c>
      <c r="Z1675" t="s">
        <v>99</v>
      </c>
      <c r="AA1675" s="2">
        <v>96.343800000000002</v>
      </c>
      <c r="AB1675" s="3">
        <v>0.49</v>
      </c>
      <c r="AC1675" s="1">
        <v>-100.2762</v>
      </c>
      <c r="AD1675">
        <v>1</v>
      </c>
      <c r="AE1675">
        <v>1</v>
      </c>
      <c r="AF1675" t="s">
        <v>48</v>
      </c>
      <c r="AG1675">
        <v>2015</v>
      </c>
      <c r="AH1675">
        <f>COUNTBLANK(datos[[#This Row],[Row ID]:[Year sales]])</f>
        <v>0</v>
      </c>
    </row>
    <row r="1676" spans="1:34" x14ac:dyDescent="0.3">
      <c r="A1676">
        <v>1675</v>
      </c>
      <c r="B1676" t="s">
        <v>4379</v>
      </c>
      <c r="C1676" s="4">
        <v>42264</v>
      </c>
      <c r="D1676" s="4">
        <v>42268</v>
      </c>
      <c r="E1676" t="s">
        <v>67</v>
      </c>
      <c r="F1676" t="s">
        <v>2081</v>
      </c>
      <c r="G1676" t="s">
        <v>2082</v>
      </c>
      <c r="H1676" t="s">
        <v>57</v>
      </c>
      <c r="I1676" t="s">
        <v>38</v>
      </c>
      <c r="J1676" t="s">
        <v>204</v>
      </c>
      <c r="K1676" t="s">
        <v>124</v>
      </c>
      <c r="L1676">
        <v>77041</v>
      </c>
      <c r="M1676" t="s">
        <v>125</v>
      </c>
      <c r="N1676" t="s">
        <v>3535</v>
      </c>
      <c r="O1676" t="s">
        <v>43</v>
      </c>
      <c r="P1676" t="s">
        <v>83</v>
      </c>
      <c r="Q1676" t="s">
        <v>3536</v>
      </c>
      <c r="R1676" s="1">
        <v>21.936</v>
      </c>
      <c r="S1676">
        <v>2</v>
      </c>
      <c r="T1676">
        <f t="shared" si="26"/>
        <v>21</v>
      </c>
      <c r="U1676" t="s">
        <v>46</v>
      </c>
      <c r="V1676">
        <v>0.6</v>
      </c>
      <c r="W1676">
        <v>13.1616</v>
      </c>
      <c r="X1676" s="1">
        <v>-13.1616</v>
      </c>
      <c r="Y1676" s="1">
        <v>35.0976</v>
      </c>
      <c r="Z1676" t="s">
        <v>65</v>
      </c>
      <c r="AA1676" s="2">
        <v>-10.419600000000001</v>
      </c>
      <c r="AB1676" s="3">
        <v>-0.47500000000000003</v>
      </c>
      <c r="AC1676" s="1">
        <v>-19.193999999999999</v>
      </c>
      <c r="AD1676">
        <v>4</v>
      </c>
      <c r="AE1676">
        <v>4</v>
      </c>
      <c r="AF1676" t="s">
        <v>48</v>
      </c>
      <c r="AG1676">
        <v>2015</v>
      </c>
      <c r="AH1676">
        <f>COUNTBLANK(datos[[#This Row],[Row ID]:[Year sales]])</f>
        <v>0</v>
      </c>
    </row>
    <row r="1677" spans="1:34" x14ac:dyDescent="0.3">
      <c r="A1677">
        <v>1676</v>
      </c>
      <c r="B1677" t="s">
        <v>4379</v>
      </c>
      <c r="C1677" s="4">
        <v>42264</v>
      </c>
      <c r="D1677" s="4">
        <v>42268</v>
      </c>
      <c r="E1677" t="s">
        <v>67</v>
      </c>
      <c r="F1677" t="s">
        <v>2081</v>
      </c>
      <c r="G1677" t="s">
        <v>2082</v>
      </c>
      <c r="H1677" t="s">
        <v>57</v>
      </c>
      <c r="I1677" t="s">
        <v>38</v>
      </c>
      <c r="J1677" t="s">
        <v>204</v>
      </c>
      <c r="K1677" t="s">
        <v>124</v>
      </c>
      <c r="L1677">
        <v>77041</v>
      </c>
      <c r="M1677" t="s">
        <v>125</v>
      </c>
      <c r="N1677" t="s">
        <v>4186</v>
      </c>
      <c r="O1677" t="s">
        <v>62</v>
      </c>
      <c r="P1677" t="s">
        <v>94</v>
      </c>
      <c r="Q1677" t="s">
        <v>4187</v>
      </c>
      <c r="R1677" s="1">
        <v>6.5880000000000001</v>
      </c>
      <c r="S1677">
        <v>3</v>
      </c>
      <c r="T1677">
        <f t="shared" si="26"/>
        <v>36</v>
      </c>
      <c r="U1677" t="s">
        <v>52</v>
      </c>
      <c r="V1677">
        <v>0.8</v>
      </c>
      <c r="W1677">
        <v>5.2704000000000004</v>
      </c>
      <c r="X1677" s="1">
        <v>-5.2704000000000004</v>
      </c>
      <c r="Y1677" s="1">
        <v>11.8584</v>
      </c>
      <c r="Z1677" t="s">
        <v>65</v>
      </c>
      <c r="AA1677" s="2">
        <v>-10.211399999999999</v>
      </c>
      <c r="AB1677" s="3">
        <v>-1.5499999999999998</v>
      </c>
      <c r="AC1677" s="1">
        <v>-11.529</v>
      </c>
      <c r="AD1677">
        <v>4</v>
      </c>
      <c r="AE1677">
        <v>4</v>
      </c>
      <c r="AF1677" t="s">
        <v>48</v>
      </c>
      <c r="AG1677">
        <v>2015</v>
      </c>
      <c r="AH1677">
        <f>COUNTBLANK(datos[[#This Row],[Row ID]:[Year sales]])</f>
        <v>0</v>
      </c>
    </row>
    <row r="1678" spans="1:34" x14ac:dyDescent="0.3">
      <c r="A1678">
        <v>1677</v>
      </c>
      <c r="B1678" t="s">
        <v>4380</v>
      </c>
      <c r="C1678" s="4">
        <v>42508</v>
      </c>
      <c r="D1678" s="4">
        <v>42514</v>
      </c>
      <c r="E1678" t="s">
        <v>67</v>
      </c>
      <c r="F1678" t="s">
        <v>4381</v>
      </c>
      <c r="G1678" t="s">
        <v>4382</v>
      </c>
      <c r="H1678" t="s">
        <v>37</v>
      </c>
      <c r="I1678" t="s">
        <v>38</v>
      </c>
      <c r="J1678" t="s">
        <v>147</v>
      </c>
      <c r="K1678" t="s">
        <v>59</v>
      </c>
      <c r="L1678">
        <v>94110</v>
      </c>
      <c r="M1678" t="s">
        <v>60</v>
      </c>
      <c r="N1678" t="s">
        <v>297</v>
      </c>
      <c r="O1678" t="s">
        <v>62</v>
      </c>
      <c r="P1678" t="s">
        <v>77</v>
      </c>
      <c r="Q1678" t="s">
        <v>298</v>
      </c>
      <c r="R1678" s="1">
        <v>104.28</v>
      </c>
      <c r="S1678">
        <v>3</v>
      </c>
      <c r="T1678">
        <f t="shared" si="26"/>
        <v>30</v>
      </c>
      <c r="U1678" t="s">
        <v>52</v>
      </c>
      <c r="V1678">
        <v>0</v>
      </c>
      <c r="W1678">
        <v>0</v>
      </c>
      <c r="X1678" s="1">
        <v>0</v>
      </c>
      <c r="Y1678" s="1">
        <v>104.28</v>
      </c>
      <c r="Z1678" t="s">
        <v>99</v>
      </c>
      <c r="AA1678" s="2">
        <v>26.07</v>
      </c>
      <c r="AB1678" s="3">
        <v>0.25</v>
      </c>
      <c r="AC1678" s="1">
        <v>-78.209999999999994</v>
      </c>
      <c r="AD1678">
        <v>6</v>
      </c>
      <c r="AE1678">
        <v>6</v>
      </c>
      <c r="AF1678" t="s">
        <v>48</v>
      </c>
      <c r="AG1678">
        <v>2016</v>
      </c>
      <c r="AH1678">
        <f>COUNTBLANK(datos[[#This Row],[Row ID]:[Year sales]])</f>
        <v>0</v>
      </c>
    </row>
    <row r="1679" spans="1:34" x14ac:dyDescent="0.3">
      <c r="A1679">
        <v>1678</v>
      </c>
      <c r="B1679" t="s">
        <v>4380</v>
      </c>
      <c r="C1679" s="4">
        <v>42508</v>
      </c>
      <c r="D1679" s="4">
        <v>42514</v>
      </c>
      <c r="E1679" t="s">
        <v>67</v>
      </c>
      <c r="F1679" t="s">
        <v>4381</v>
      </c>
      <c r="G1679" t="s">
        <v>4382</v>
      </c>
      <c r="H1679" t="s">
        <v>37</v>
      </c>
      <c r="I1679" t="s">
        <v>38</v>
      </c>
      <c r="J1679" t="s">
        <v>147</v>
      </c>
      <c r="K1679" t="s">
        <v>59</v>
      </c>
      <c r="L1679">
        <v>94110</v>
      </c>
      <c r="M1679" t="s">
        <v>60</v>
      </c>
      <c r="N1679" t="s">
        <v>471</v>
      </c>
      <c r="O1679" t="s">
        <v>62</v>
      </c>
      <c r="P1679" t="s">
        <v>110</v>
      </c>
      <c r="Q1679" t="s">
        <v>472</v>
      </c>
      <c r="R1679" s="1">
        <v>17.940000000000001</v>
      </c>
      <c r="S1679">
        <v>3</v>
      </c>
      <c r="T1679">
        <f t="shared" si="26"/>
        <v>24</v>
      </c>
      <c r="U1679" t="s">
        <v>52</v>
      </c>
      <c r="V1679">
        <v>0</v>
      </c>
      <c r="W1679">
        <v>0</v>
      </c>
      <c r="X1679" s="1">
        <v>0</v>
      </c>
      <c r="Y1679" s="1">
        <v>17.940000000000001</v>
      </c>
      <c r="Z1679" t="s">
        <v>65</v>
      </c>
      <c r="AA1679" s="2">
        <v>8.7905999999999995</v>
      </c>
      <c r="AB1679" s="3">
        <v>0.48999999999999994</v>
      </c>
      <c r="AC1679" s="1">
        <v>-9.1494</v>
      </c>
      <c r="AD1679">
        <v>6</v>
      </c>
      <c r="AE1679">
        <v>6</v>
      </c>
      <c r="AF1679" t="s">
        <v>48</v>
      </c>
      <c r="AG1679">
        <v>2016</v>
      </c>
      <c r="AH1679">
        <f>COUNTBLANK(datos[[#This Row],[Row ID]:[Year sales]])</f>
        <v>0</v>
      </c>
    </row>
    <row r="1680" spans="1:34" x14ac:dyDescent="0.3">
      <c r="A1680">
        <v>1679</v>
      </c>
      <c r="B1680" t="s">
        <v>4383</v>
      </c>
      <c r="C1680" s="4">
        <v>41889</v>
      </c>
      <c r="D1680" s="4">
        <v>41895</v>
      </c>
      <c r="E1680" t="s">
        <v>67</v>
      </c>
      <c r="F1680" t="s">
        <v>1001</v>
      </c>
      <c r="G1680" t="s">
        <v>1002</v>
      </c>
      <c r="H1680" t="s">
        <v>57</v>
      </c>
      <c r="I1680" t="s">
        <v>38</v>
      </c>
      <c r="J1680" t="s">
        <v>166</v>
      </c>
      <c r="K1680" t="s">
        <v>167</v>
      </c>
      <c r="L1680">
        <v>19134</v>
      </c>
      <c r="M1680" t="s">
        <v>168</v>
      </c>
      <c r="N1680" t="s">
        <v>3421</v>
      </c>
      <c r="O1680" t="s">
        <v>62</v>
      </c>
      <c r="P1680" t="s">
        <v>77</v>
      </c>
      <c r="Q1680" t="s">
        <v>3422</v>
      </c>
      <c r="R1680" s="1">
        <v>64.784000000000006</v>
      </c>
      <c r="S1680">
        <v>1</v>
      </c>
      <c r="T1680">
        <f t="shared" si="26"/>
        <v>22</v>
      </c>
      <c r="U1680" t="s">
        <v>46</v>
      </c>
      <c r="V1680">
        <v>0.2</v>
      </c>
      <c r="W1680">
        <v>12.956800000000001</v>
      </c>
      <c r="X1680" s="1">
        <v>-12.956799999999999</v>
      </c>
      <c r="Y1680" s="1">
        <v>77.740800000000007</v>
      </c>
      <c r="Z1680" t="s">
        <v>99</v>
      </c>
      <c r="AA1680" s="2">
        <v>-14.5764</v>
      </c>
      <c r="AB1680" s="3">
        <v>-0.22499999999999998</v>
      </c>
      <c r="AC1680" s="1">
        <v>-66.403599999999997</v>
      </c>
      <c r="AD1680">
        <v>6</v>
      </c>
      <c r="AE1680">
        <v>6</v>
      </c>
      <c r="AF1680" t="s">
        <v>48</v>
      </c>
      <c r="AG1680">
        <v>2014</v>
      </c>
      <c r="AH1680">
        <f>COUNTBLANK(datos[[#This Row],[Row ID]:[Year sales]])</f>
        <v>0</v>
      </c>
    </row>
    <row r="1681" spans="1:34" x14ac:dyDescent="0.3">
      <c r="A1681">
        <v>1680</v>
      </c>
      <c r="B1681" t="s">
        <v>4383</v>
      </c>
      <c r="C1681" s="4">
        <v>41889</v>
      </c>
      <c r="D1681" s="4">
        <v>41895</v>
      </c>
      <c r="E1681" t="s">
        <v>67</v>
      </c>
      <c r="F1681" t="s">
        <v>1001</v>
      </c>
      <c r="G1681" t="s">
        <v>1002</v>
      </c>
      <c r="H1681" t="s">
        <v>57</v>
      </c>
      <c r="I1681" t="s">
        <v>38</v>
      </c>
      <c r="J1681" t="s">
        <v>166</v>
      </c>
      <c r="K1681" t="s">
        <v>167</v>
      </c>
      <c r="L1681">
        <v>19134</v>
      </c>
      <c r="M1681" t="s">
        <v>168</v>
      </c>
      <c r="N1681" t="s">
        <v>3274</v>
      </c>
      <c r="O1681" t="s">
        <v>90</v>
      </c>
      <c r="P1681" t="s">
        <v>91</v>
      </c>
      <c r="Q1681" t="s">
        <v>3275</v>
      </c>
      <c r="R1681" s="1">
        <v>32.381999999999998</v>
      </c>
      <c r="S1681">
        <v>3</v>
      </c>
      <c r="T1681">
        <f t="shared" si="26"/>
        <v>29</v>
      </c>
      <c r="U1681" t="s">
        <v>52</v>
      </c>
      <c r="V1681">
        <v>0.4</v>
      </c>
      <c r="W1681">
        <v>12.9528</v>
      </c>
      <c r="X1681" s="1">
        <v>-12.9528</v>
      </c>
      <c r="Y1681" s="1">
        <v>45.334800000000001</v>
      </c>
      <c r="Z1681" t="s">
        <v>65</v>
      </c>
      <c r="AA1681" s="2">
        <v>4.3175999999999997</v>
      </c>
      <c r="AB1681" s="3">
        <v>0.13333333333333333</v>
      </c>
      <c r="AC1681" s="1">
        <v>-15.111599999999999</v>
      </c>
      <c r="AD1681">
        <v>6</v>
      </c>
      <c r="AE1681">
        <v>6</v>
      </c>
      <c r="AF1681" t="s">
        <v>48</v>
      </c>
      <c r="AG1681">
        <v>2014</v>
      </c>
      <c r="AH1681">
        <f>COUNTBLANK(datos[[#This Row],[Row ID]:[Year sales]])</f>
        <v>0</v>
      </c>
    </row>
    <row r="1682" spans="1:34" x14ac:dyDescent="0.3">
      <c r="A1682">
        <v>1681</v>
      </c>
      <c r="B1682" t="s">
        <v>4383</v>
      </c>
      <c r="C1682" s="4">
        <v>41889</v>
      </c>
      <c r="D1682" s="4">
        <v>41895</v>
      </c>
      <c r="E1682" t="s">
        <v>67</v>
      </c>
      <c r="F1682" t="s">
        <v>1001</v>
      </c>
      <c r="G1682" t="s">
        <v>1002</v>
      </c>
      <c r="H1682" t="s">
        <v>57</v>
      </c>
      <c r="I1682" t="s">
        <v>38</v>
      </c>
      <c r="J1682" t="s">
        <v>166</v>
      </c>
      <c r="K1682" t="s">
        <v>167</v>
      </c>
      <c r="L1682">
        <v>19134</v>
      </c>
      <c r="M1682" t="s">
        <v>168</v>
      </c>
      <c r="N1682" t="s">
        <v>4384</v>
      </c>
      <c r="O1682" t="s">
        <v>43</v>
      </c>
      <c r="P1682" t="s">
        <v>83</v>
      </c>
      <c r="Q1682" t="s">
        <v>4385</v>
      </c>
      <c r="R1682" s="1">
        <v>42.368000000000002</v>
      </c>
      <c r="S1682">
        <v>2</v>
      </c>
      <c r="T1682">
        <f t="shared" si="26"/>
        <v>23</v>
      </c>
      <c r="U1682" t="s">
        <v>46</v>
      </c>
      <c r="V1682">
        <v>0.2</v>
      </c>
      <c r="W1682">
        <v>8.4736000000000011</v>
      </c>
      <c r="X1682" s="1">
        <v>-8.4735999999999994</v>
      </c>
      <c r="Y1682" s="1">
        <v>50.8416</v>
      </c>
      <c r="Z1682" t="s">
        <v>99</v>
      </c>
      <c r="AA1682" s="2">
        <v>8.4735999999999994</v>
      </c>
      <c r="AB1682" s="3">
        <v>0.19999999999999998</v>
      </c>
      <c r="AC1682" s="1">
        <v>-25.4208</v>
      </c>
      <c r="AD1682">
        <v>6</v>
      </c>
      <c r="AE1682">
        <v>6</v>
      </c>
      <c r="AF1682" t="s">
        <v>48</v>
      </c>
      <c r="AG1682">
        <v>2014</v>
      </c>
      <c r="AH1682">
        <f>COUNTBLANK(datos[[#This Row],[Row ID]:[Year sales]])</f>
        <v>0</v>
      </c>
    </row>
    <row r="1683" spans="1:34" x14ac:dyDescent="0.3">
      <c r="A1683">
        <v>1682</v>
      </c>
      <c r="B1683" t="s">
        <v>4383</v>
      </c>
      <c r="C1683" s="4">
        <v>41889</v>
      </c>
      <c r="D1683" s="4">
        <v>41895</v>
      </c>
      <c r="E1683" t="s">
        <v>67</v>
      </c>
      <c r="F1683" t="s">
        <v>1001</v>
      </c>
      <c r="G1683" t="s">
        <v>1002</v>
      </c>
      <c r="H1683" t="s">
        <v>57</v>
      </c>
      <c r="I1683" t="s">
        <v>38</v>
      </c>
      <c r="J1683" t="s">
        <v>166</v>
      </c>
      <c r="K1683" t="s">
        <v>167</v>
      </c>
      <c r="L1683">
        <v>19134</v>
      </c>
      <c r="M1683" t="s">
        <v>168</v>
      </c>
      <c r="N1683" t="s">
        <v>4386</v>
      </c>
      <c r="O1683" t="s">
        <v>90</v>
      </c>
      <c r="P1683" t="s">
        <v>704</v>
      </c>
      <c r="Q1683" t="s">
        <v>4387</v>
      </c>
      <c r="R1683" s="1">
        <v>399.54</v>
      </c>
      <c r="S1683">
        <v>4</v>
      </c>
      <c r="T1683">
        <f t="shared" si="26"/>
        <v>13</v>
      </c>
      <c r="U1683" t="s">
        <v>52</v>
      </c>
      <c r="V1683">
        <v>0.7</v>
      </c>
      <c r="W1683">
        <v>279.678</v>
      </c>
      <c r="X1683" s="1">
        <v>-279.678</v>
      </c>
      <c r="Y1683" s="1">
        <v>679.21800000000007</v>
      </c>
      <c r="Z1683" t="s">
        <v>53</v>
      </c>
      <c r="AA1683" s="2">
        <v>-559.35599999999999</v>
      </c>
      <c r="AB1683" s="3">
        <v>-1.4</v>
      </c>
      <c r="AC1683" s="1">
        <v>-679.21799999999996</v>
      </c>
      <c r="AD1683">
        <v>6</v>
      </c>
      <c r="AE1683">
        <v>6</v>
      </c>
      <c r="AF1683" t="s">
        <v>48</v>
      </c>
      <c r="AG1683">
        <v>2014</v>
      </c>
      <c r="AH1683">
        <f>COUNTBLANK(datos[[#This Row],[Row ID]:[Year sales]])</f>
        <v>0</v>
      </c>
    </row>
    <row r="1684" spans="1:34" x14ac:dyDescent="0.3">
      <c r="A1684">
        <v>1683</v>
      </c>
      <c r="B1684" t="s">
        <v>4388</v>
      </c>
      <c r="C1684" s="4">
        <v>42642</v>
      </c>
      <c r="D1684" s="4">
        <v>42644</v>
      </c>
      <c r="E1684" t="s">
        <v>34</v>
      </c>
      <c r="F1684" t="s">
        <v>4389</v>
      </c>
      <c r="G1684" t="s">
        <v>4390</v>
      </c>
      <c r="H1684" t="s">
        <v>37</v>
      </c>
      <c r="I1684" t="s">
        <v>38</v>
      </c>
      <c r="J1684" t="s">
        <v>58</v>
      </c>
      <c r="K1684" t="s">
        <v>59</v>
      </c>
      <c r="L1684">
        <v>90008</v>
      </c>
      <c r="M1684" t="s">
        <v>60</v>
      </c>
      <c r="N1684" t="s">
        <v>2523</v>
      </c>
      <c r="O1684" t="s">
        <v>62</v>
      </c>
      <c r="P1684" t="s">
        <v>110</v>
      </c>
      <c r="Q1684" t="s">
        <v>2524</v>
      </c>
      <c r="R1684" s="1">
        <v>18.97</v>
      </c>
      <c r="S1684">
        <v>1</v>
      </c>
      <c r="T1684">
        <f t="shared" si="26"/>
        <v>30</v>
      </c>
      <c r="U1684" t="s">
        <v>46</v>
      </c>
      <c r="V1684">
        <v>0</v>
      </c>
      <c r="W1684">
        <v>0</v>
      </c>
      <c r="X1684" s="1">
        <v>0</v>
      </c>
      <c r="Y1684" s="1">
        <v>18.97</v>
      </c>
      <c r="Z1684" t="s">
        <v>65</v>
      </c>
      <c r="AA1684" s="2">
        <v>9.1056000000000008</v>
      </c>
      <c r="AB1684" s="3">
        <v>0.48000000000000009</v>
      </c>
      <c r="AC1684" s="1">
        <v>-9.8643999999999998</v>
      </c>
      <c r="AD1684">
        <v>2</v>
      </c>
      <c r="AE1684">
        <v>2</v>
      </c>
      <c r="AF1684" t="s">
        <v>48</v>
      </c>
      <c r="AG1684">
        <v>2016</v>
      </c>
      <c r="AH1684">
        <f>COUNTBLANK(datos[[#This Row],[Row ID]:[Year sales]])</f>
        <v>0</v>
      </c>
    </row>
    <row r="1685" spans="1:34" x14ac:dyDescent="0.3">
      <c r="A1685">
        <v>1684</v>
      </c>
      <c r="B1685" t="s">
        <v>4391</v>
      </c>
      <c r="C1685" s="4">
        <v>42681</v>
      </c>
      <c r="D1685" s="4">
        <v>42686</v>
      </c>
      <c r="E1685" t="s">
        <v>67</v>
      </c>
      <c r="F1685" t="s">
        <v>1017</v>
      </c>
      <c r="G1685" t="s">
        <v>1018</v>
      </c>
      <c r="H1685" t="s">
        <v>57</v>
      </c>
      <c r="I1685" t="s">
        <v>38</v>
      </c>
      <c r="J1685" t="s">
        <v>147</v>
      </c>
      <c r="K1685" t="s">
        <v>59</v>
      </c>
      <c r="L1685">
        <v>94110</v>
      </c>
      <c r="M1685" t="s">
        <v>60</v>
      </c>
      <c r="N1685" t="s">
        <v>2472</v>
      </c>
      <c r="O1685" t="s">
        <v>43</v>
      </c>
      <c r="P1685" t="s">
        <v>83</v>
      </c>
      <c r="Q1685" t="s">
        <v>2473</v>
      </c>
      <c r="R1685" s="1">
        <v>14.82</v>
      </c>
      <c r="S1685">
        <v>3</v>
      </c>
      <c r="T1685">
        <f t="shared" si="26"/>
        <v>28</v>
      </c>
      <c r="U1685" t="s">
        <v>52</v>
      </c>
      <c r="V1685">
        <v>0</v>
      </c>
      <c r="W1685">
        <v>0</v>
      </c>
      <c r="X1685" s="1">
        <v>0</v>
      </c>
      <c r="Y1685" s="1">
        <v>14.82</v>
      </c>
      <c r="Z1685" t="s">
        <v>65</v>
      </c>
      <c r="AA1685" s="2">
        <v>6.2244000000000002</v>
      </c>
      <c r="AB1685" s="3">
        <v>0.42</v>
      </c>
      <c r="AC1685" s="1">
        <v>-8.5955999999999992</v>
      </c>
      <c r="AD1685">
        <v>5</v>
      </c>
      <c r="AE1685">
        <v>5</v>
      </c>
      <c r="AF1685" t="s">
        <v>48</v>
      </c>
      <c r="AG1685">
        <v>2016</v>
      </c>
      <c r="AH1685">
        <f>COUNTBLANK(datos[[#This Row],[Row ID]:[Year sales]])</f>
        <v>0</v>
      </c>
    </row>
    <row r="1686" spans="1:34" x14ac:dyDescent="0.3">
      <c r="A1686">
        <v>1685</v>
      </c>
      <c r="B1686" t="s">
        <v>4392</v>
      </c>
      <c r="C1686" s="4">
        <v>42849</v>
      </c>
      <c r="D1686" s="4">
        <v>42852</v>
      </c>
      <c r="E1686" t="s">
        <v>208</v>
      </c>
      <c r="F1686" t="s">
        <v>3884</v>
      </c>
      <c r="G1686" t="s">
        <v>3885</v>
      </c>
      <c r="H1686" t="s">
        <v>57</v>
      </c>
      <c r="I1686" t="s">
        <v>38</v>
      </c>
      <c r="J1686" t="s">
        <v>166</v>
      </c>
      <c r="K1686" t="s">
        <v>167</v>
      </c>
      <c r="L1686">
        <v>19143</v>
      </c>
      <c r="M1686" t="s">
        <v>168</v>
      </c>
      <c r="N1686" t="s">
        <v>4393</v>
      </c>
      <c r="O1686" t="s">
        <v>62</v>
      </c>
      <c r="P1686" t="s">
        <v>97</v>
      </c>
      <c r="Q1686" t="s">
        <v>4394</v>
      </c>
      <c r="R1686" s="1">
        <v>99.28</v>
      </c>
      <c r="S1686">
        <v>2</v>
      </c>
      <c r="T1686">
        <f t="shared" si="26"/>
        <v>8</v>
      </c>
      <c r="U1686" t="s">
        <v>46</v>
      </c>
      <c r="V1686">
        <v>0.2</v>
      </c>
      <c r="W1686">
        <v>19.856000000000002</v>
      </c>
      <c r="X1686" s="1">
        <v>-19.856000000000002</v>
      </c>
      <c r="Y1686" s="1">
        <v>119.136</v>
      </c>
      <c r="Z1686" t="s">
        <v>99</v>
      </c>
      <c r="AA1686" s="2">
        <v>12.41</v>
      </c>
      <c r="AB1686" s="3">
        <v>0.125</v>
      </c>
      <c r="AC1686" s="1">
        <v>-67.013999999999996</v>
      </c>
      <c r="AD1686">
        <v>3</v>
      </c>
      <c r="AE1686">
        <v>3</v>
      </c>
      <c r="AF1686" t="s">
        <v>48</v>
      </c>
      <c r="AG1686">
        <v>2017</v>
      </c>
      <c r="AH1686">
        <f>COUNTBLANK(datos[[#This Row],[Row ID]:[Year sales]])</f>
        <v>0</v>
      </c>
    </row>
    <row r="1687" spans="1:34" x14ac:dyDescent="0.3">
      <c r="A1687">
        <v>1686</v>
      </c>
      <c r="B1687" t="s">
        <v>4392</v>
      </c>
      <c r="C1687" s="4">
        <v>42849</v>
      </c>
      <c r="D1687" s="4">
        <v>42852</v>
      </c>
      <c r="E1687" t="s">
        <v>208</v>
      </c>
      <c r="F1687" t="s">
        <v>3884</v>
      </c>
      <c r="G1687" t="s">
        <v>3885</v>
      </c>
      <c r="H1687" t="s">
        <v>57</v>
      </c>
      <c r="I1687" t="s">
        <v>38</v>
      </c>
      <c r="J1687" t="s">
        <v>166</v>
      </c>
      <c r="K1687" t="s">
        <v>167</v>
      </c>
      <c r="L1687">
        <v>19143</v>
      </c>
      <c r="M1687" t="s">
        <v>168</v>
      </c>
      <c r="N1687" t="s">
        <v>3600</v>
      </c>
      <c r="O1687" t="s">
        <v>62</v>
      </c>
      <c r="P1687" t="s">
        <v>94</v>
      </c>
      <c r="Q1687" t="s">
        <v>3601</v>
      </c>
      <c r="R1687" s="1">
        <v>1.1879999999999999</v>
      </c>
      <c r="S1687">
        <v>2</v>
      </c>
      <c r="T1687">
        <f t="shared" si="26"/>
        <v>41</v>
      </c>
      <c r="U1687" t="s">
        <v>46</v>
      </c>
      <c r="V1687">
        <v>0.7</v>
      </c>
      <c r="W1687">
        <v>0.83159999999999989</v>
      </c>
      <c r="X1687" s="1">
        <v>-0.83160000000000001</v>
      </c>
      <c r="Y1687" s="1">
        <v>2.0195999999999996</v>
      </c>
      <c r="Z1687" t="s">
        <v>65</v>
      </c>
      <c r="AA1687" s="2">
        <v>-0.99</v>
      </c>
      <c r="AB1687" s="3">
        <v>-0.83333333333333337</v>
      </c>
      <c r="AC1687" s="1">
        <v>-1.3464</v>
      </c>
      <c r="AD1687">
        <v>3</v>
      </c>
      <c r="AE1687">
        <v>3</v>
      </c>
      <c r="AF1687" t="s">
        <v>48</v>
      </c>
      <c r="AG1687">
        <v>2017</v>
      </c>
      <c r="AH1687">
        <f>COUNTBLANK(datos[[#This Row],[Row ID]:[Year sales]])</f>
        <v>0</v>
      </c>
    </row>
    <row r="1688" spans="1:34" x14ac:dyDescent="0.3">
      <c r="A1688">
        <v>1687</v>
      </c>
      <c r="B1688" t="s">
        <v>4392</v>
      </c>
      <c r="C1688" s="4">
        <v>42849</v>
      </c>
      <c r="D1688" s="4">
        <v>42852</v>
      </c>
      <c r="E1688" t="s">
        <v>208</v>
      </c>
      <c r="F1688" t="s">
        <v>3884</v>
      </c>
      <c r="G1688" t="s">
        <v>3885</v>
      </c>
      <c r="H1688" t="s">
        <v>57</v>
      </c>
      <c r="I1688" t="s">
        <v>38</v>
      </c>
      <c r="J1688" t="s">
        <v>166</v>
      </c>
      <c r="K1688" t="s">
        <v>167</v>
      </c>
      <c r="L1688">
        <v>19143</v>
      </c>
      <c r="M1688" t="s">
        <v>168</v>
      </c>
      <c r="N1688" t="s">
        <v>4395</v>
      </c>
      <c r="O1688" t="s">
        <v>62</v>
      </c>
      <c r="P1688" t="s">
        <v>94</v>
      </c>
      <c r="Q1688" t="s">
        <v>4396</v>
      </c>
      <c r="R1688" s="1">
        <v>7.5179999999999998</v>
      </c>
      <c r="S1688">
        <v>2</v>
      </c>
      <c r="T1688">
        <f t="shared" si="26"/>
        <v>12</v>
      </c>
      <c r="U1688" t="s">
        <v>46</v>
      </c>
      <c r="V1688">
        <v>0.7</v>
      </c>
      <c r="W1688">
        <v>5.2625999999999999</v>
      </c>
      <c r="X1688" s="1">
        <v>-5.2625999999999999</v>
      </c>
      <c r="Y1688" s="1">
        <v>12.7806</v>
      </c>
      <c r="Z1688" t="s">
        <v>65</v>
      </c>
      <c r="AA1688" s="2">
        <v>-5.7637999999999998</v>
      </c>
      <c r="AB1688" s="3">
        <v>-0.76666666666666661</v>
      </c>
      <c r="AC1688" s="1">
        <v>-8.0191999999999997</v>
      </c>
      <c r="AD1688">
        <v>3</v>
      </c>
      <c r="AE1688">
        <v>3</v>
      </c>
      <c r="AF1688" t="s">
        <v>48</v>
      </c>
      <c r="AG1688">
        <v>2017</v>
      </c>
      <c r="AH1688">
        <f>COUNTBLANK(datos[[#This Row],[Row ID]:[Year sales]])</f>
        <v>0</v>
      </c>
    </row>
    <row r="1689" spans="1:34" x14ac:dyDescent="0.3">
      <c r="A1689">
        <v>1688</v>
      </c>
      <c r="B1689" t="s">
        <v>4397</v>
      </c>
      <c r="C1689" s="4">
        <v>43079</v>
      </c>
      <c r="D1689" s="4">
        <v>43081</v>
      </c>
      <c r="E1689" t="s">
        <v>208</v>
      </c>
      <c r="F1689" t="s">
        <v>4181</v>
      </c>
      <c r="G1689" t="s">
        <v>4182</v>
      </c>
      <c r="H1689" t="s">
        <v>37</v>
      </c>
      <c r="I1689" t="s">
        <v>38</v>
      </c>
      <c r="J1689" t="s">
        <v>166</v>
      </c>
      <c r="K1689" t="s">
        <v>167</v>
      </c>
      <c r="L1689">
        <v>19140</v>
      </c>
      <c r="M1689" t="s">
        <v>168</v>
      </c>
      <c r="N1689" t="s">
        <v>2908</v>
      </c>
      <c r="O1689" t="s">
        <v>62</v>
      </c>
      <c r="P1689" t="s">
        <v>110</v>
      </c>
      <c r="Q1689" t="s">
        <v>2909</v>
      </c>
      <c r="R1689" s="1">
        <v>10.368</v>
      </c>
      <c r="S1689">
        <v>2</v>
      </c>
      <c r="T1689">
        <f t="shared" si="26"/>
        <v>18</v>
      </c>
      <c r="U1689" t="s">
        <v>46</v>
      </c>
      <c r="V1689">
        <v>0.2</v>
      </c>
      <c r="W1689">
        <v>2.0736000000000003</v>
      </c>
      <c r="X1689" s="1">
        <v>-2.0735999999999999</v>
      </c>
      <c r="Y1689" s="1">
        <v>12.441600000000001</v>
      </c>
      <c r="Z1689" t="s">
        <v>65</v>
      </c>
      <c r="AA1689" s="2">
        <v>3.6288</v>
      </c>
      <c r="AB1689" s="3">
        <v>0.35</v>
      </c>
      <c r="AC1689" s="1">
        <v>-4.6656000000000004</v>
      </c>
      <c r="AD1689">
        <v>2</v>
      </c>
      <c r="AE1689">
        <v>2</v>
      </c>
      <c r="AF1689" t="s">
        <v>48</v>
      </c>
      <c r="AG1689">
        <v>2017</v>
      </c>
      <c r="AH1689">
        <f>COUNTBLANK(datos[[#This Row],[Row ID]:[Year sales]])</f>
        <v>0</v>
      </c>
    </row>
    <row r="1690" spans="1:34" x14ac:dyDescent="0.3">
      <c r="A1690">
        <v>1689</v>
      </c>
      <c r="B1690" t="s">
        <v>4397</v>
      </c>
      <c r="C1690" s="4">
        <v>43079</v>
      </c>
      <c r="D1690" s="4">
        <v>43081</v>
      </c>
      <c r="E1690" t="s">
        <v>208</v>
      </c>
      <c r="F1690" t="s">
        <v>4181</v>
      </c>
      <c r="G1690" t="s">
        <v>4182</v>
      </c>
      <c r="H1690" t="s">
        <v>37</v>
      </c>
      <c r="I1690" t="s">
        <v>38</v>
      </c>
      <c r="J1690" t="s">
        <v>166</v>
      </c>
      <c r="K1690" t="s">
        <v>167</v>
      </c>
      <c r="L1690">
        <v>19140</v>
      </c>
      <c r="M1690" t="s">
        <v>168</v>
      </c>
      <c r="N1690" t="s">
        <v>2458</v>
      </c>
      <c r="O1690" t="s">
        <v>43</v>
      </c>
      <c r="P1690" t="s">
        <v>83</v>
      </c>
      <c r="Q1690" t="s">
        <v>2459</v>
      </c>
      <c r="R1690" s="1">
        <v>310.88</v>
      </c>
      <c r="S1690">
        <v>2</v>
      </c>
      <c r="T1690">
        <f t="shared" si="26"/>
        <v>17</v>
      </c>
      <c r="U1690" t="s">
        <v>46</v>
      </c>
      <c r="V1690">
        <v>0.2</v>
      </c>
      <c r="W1690">
        <v>62.176000000000002</v>
      </c>
      <c r="X1690" s="1">
        <v>-62.176000000000002</v>
      </c>
      <c r="Y1690" s="1">
        <v>373.05599999999998</v>
      </c>
      <c r="Z1690" t="s">
        <v>47</v>
      </c>
      <c r="AA1690" s="2">
        <v>23.315999999999999</v>
      </c>
      <c r="AB1690" s="3">
        <v>7.4999999999999997E-2</v>
      </c>
      <c r="AC1690" s="1">
        <v>-225.38800000000001</v>
      </c>
      <c r="AD1690">
        <v>2</v>
      </c>
      <c r="AE1690">
        <v>2</v>
      </c>
      <c r="AF1690" t="s">
        <v>48</v>
      </c>
      <c r="AG1690">
        <v>2017</v>
      </c>
      <c r="AH1690">
        <f>COUNTBLANK(datos[[#This Row],[Row ID]:[Year sales]])</f>
        <v>0</v>
      </c>
    </row>
    <row r="1691" spans="1:34" x14ac:dyDescent="0.3">
      <c r="A1691">
        <v>1690</v>
      </c>
      <c r="B1691" t="s">
        <v>4398</v>
      </c>
      <c r="C1691" s="4">
        <v>41867</v>
      </c>
      <c r="D1691" s="4">
        <v>41871</v>
      </c>
      <c r="E1691" t="s">
        <v>67</v>
      </c>
      <c r="F1691" t="s">
        <v>562</v>
      </c>
      <c r="G1691" t="s">
        <v>563</v>
      </c>
      <c r="H1691" t="s">
        <v>37</v>
      </c>
      <c r="I1691" t="s">
        <v>38</v>
      </c>
      <c r="J1691" t="s">
        <v>166</v>
      </c>
      <c r="K1691" t="s">
        <v>167</v>
      </c>
      <c r="L1691">
        <v>19143</v>
      </c>
      <c r="M1691" t="s">
        <v>168</v>
      </c>
      <c r="N1691" t="s">
        <v>100</v>
      </c>
      <c r="O1691" t="s">
        <v>43</v>
      </c>
      <c r="P1691" t="s">
        <v>73</v>
      </c>
      <c r="Q1691" t="s">
        <v>101</v>
      </c>
      <c r="R1691" s="1">
        <v>853.09199999999998</v>
      </c>
      <c r="S1691">
        <v>6</v>
      </c>
      <c r="T1691">
        <f t="shared" si="26"/>
        <v>30</v>
      </c>
      <c r="U1691" t="s">
        <v>75</v>
      </c>
      <c r="V1691">
        <v>0.4</v>
      </c>
      <c r="W1691">
        <v>341.23680000000002</v>
      </c>
      <c r="X1691" s="1">
        <v>-341.23680000000002</v>
      </c>
      <c r="Y1691" s="1">
        <v>1194.3288</v>
      </c>
      <c r="Z1691" t="s">
        <v>53</v>
      </c>
      <c r="AA1691" s="2">
        <v>-227.49119999999999</v>
      </c>
      <c r="AB1691" s="3">
        <v>-0.26666666666666666</v>
      </c>
      <c r="AC1691" s="1">
        <v>-739.34640000000002</v>
      </c>
      <c r="AD1691">
        <v>4</v>
      </c>
      <c r="AE1691">
        <v>4</v>
      </c>
      <c r="AF1691" t="s">
        <v>48</v>
      </c>
      <c r="AG1691">
        <v>2014</v>
      </c>
      <c r="AH1691">
        <f>COUNTBLANK(datos[[#This Row],[Row ID]:[Year sales]])</f>
        <v>0</v>
      </c>
    </row>
    <row r="1692" spans="1:34" x14ac:dyDescent="0.3">
      <c r="A1692">
        <v>1691</v>
      </c>
      <c r="B1692" t="s">
        <v>4399</v>
      </c>
      <c r="C1692" s="4">
        <v>43078</v>
      </c>
      <c r="D1692" s="4">
        <v>43084</v>
      </c>
      <c r="E1692" t="s">
        <v>67</v>
      </c>
      <c r="F1692" t="s">
        <v>4400</v>
      </c>
      <c r="G1692" t="s">
        <v>4401</v>
      </c>
      <c r="H1692" t="s">
        <v>37</v>
      </c>
      <c r="I1692" t="s">
        <v>38</v>
      </c>
      <c r="J1692" t="s">
        <v>4402</v>
      </c>
      <c r="K1692" t="s">
        <v>274</v>
      </c>
      <c r="L1692">
        <v>46203</v>
      </c>
      <c r="M1692" t="s">
        <v>125</v>
      </c>
      <c r="N1692" t="s">
        <v>4278</v>
      </c>
      <c r="O1692" t="s">
        <v>62</v>
      </c>
      <c r="P1692" t="s">
        <v>110</v>
      </c>
      <c r="Q1692" t="s">
        <v>4279</v>
      </c>
      <c r="R1692" s="1">
        <v>33.450000000000003</v>
      </c>
      <c r="S1692">
        <v>5</v>
      </c>
      <c r="T1692">
        <f t="shared" si="26"/>
        <v>34</v>
      </c>
      <c r="U1692" t="s">
        <v>75</v>
      </c>
      <c r="V1692">
        <v>0</v>
      </c>
      <c r="W1692">
        <v>0</v>
      </c>
      <c r="X1692" s="1">
        <v>0</v>
      </c>
      <c r="Y1692" s="1">
        <v>33.450000000000003</v>
      </c>
      <c r="Z1692" t="s">
        <v>65</v>
      </c>
      <c r="AA1692" s="2">
        <v>15.387</v>
      </c>
      <c r="AB1692" s="3">
        <v>0.45999999999999996</v>
      </c>
      <c r="AC1692" s="1">
        <v>-18.062999999999999</v>
      </c>
      <c r="AD1692">
        <v>6</v>
      </c>
      <c r="AE1692">
        <v>6</v>
      </c>
      <c r="AF1692" t="s">
        <v>48</v>
      </c>
      <c r="AG1692">
        <v>2017</v>
      </c>
      <c r="AH1692">
        <f>COUNTBLANK(datos[[#This Row],[Row ID]:[Year sales]])</f>
        <v>0</v>
      </c>
    </row>
    <row r="1693" spans="1:34" x14ac:dyDescent="0.3">
      <c r="A1693">
        <v>1692</v>
      </c>
      <c r="B1693" t="s">
        <v>4399</v>
      </c>
      <c r="C1693" s="4">
        <v>43078</v>
      </c>
      <c r="D1693" s="4">
        <v>43084</v>
      </c>
      <c r="E1693" t="s">
        <v>67</v>
      </c>
      <c r="F1693" t="s">
        <v>4400</v>
      </c>
      <c r="G1693" t="s">
        <v>4401</v>
      </c>
      <c r="H1693" t="s">
        <v>37</v>
      </c>
      <c r="I1693" t="s">
        <v>38</v>
      </c>
      <c r="J1693" t="s">
        <v>4402</v>
      </c>
      <c r="K1693" t="s">
        <v>274</v>
      </c>
      <c r="L1693">
        <v>46203</v>
      </c>
      <c r="M1693" t="s">
        <v>125</v>
      </c>
      <c r="N1693" t="s">
        <v>365</v>
      </c>
      <c r="O1693" t="s">
        <v>62</v>
      </c>
      <c r="P1693" t="s">
        <v>94</v>
      </c>
      <c r="Q1693" t="s">
        <v>366</v>
      </c>
      <c r="R1693" s="1">
        <v>10.4</v>
      </c>
      <c r="S1693">
        <v>5</v>
      </c>
      <c r="T1693">
        <f t="shared" si="26"/>
        <v>19</v>
      </c>
      <c r="U1693" t="s">
        <v>75</v>
      </c>
      <c r="V1693">
        <v>0</v>
      </c>
      <c r="W1693">
        <v>0</v>
      </c>
      <c r="X1693" s="1">
        <v>0</v>
      </c>
      <c r="Y1693" s="1">
        <v>10.4</v>
      </c>
      <c r="Z1693" t="s">
        <v>65</v>
      </c>
      <c r="AA1693" s="2">
        <v>5.0960000000000001</v>
      </c>
      <c r="AB1693" s="3">
        <v>0.49</v>
      </c>
      <c r="AC1693" s="1">
        <v>-5.3040000000000003</v>
      </c>
      <c r="AD1693">
        <v>6</v>
      </c>
      <c r="AE1693">
        <v>6</v>
      </c>
      <c r="AF1693" t="s">
        <v>48</v>
      </c>
      <c r="AG1693">
        <v>2017</v>
      </c>
      <c r="AH1693">
        <f>COUNTBLANK(datos[[#This Row],[Row ID]:[Year sales]])</f>
        <v>0</v>
      </c>
    </row>
    <row r="1694" spans="1:34" x14ac:dyDescent="0.3">
      <c r="A1694">
        <v>1693</v>
      </c>
      <c r="B1694" t="s">
        <v>4403</v>
      </c>
      <c r="C1694" s="4">
        <v>42443</v>
      </c>
      <c r="D1694" s="4">
        <v>42448</v>
      </c>
      <c r="E1694" t="s">
        <v>67</v>
      </c>
      <c r="F1694" t="s">
        <v>4404</v>
      </c>
      <c r="G1694" t="s">
        <v>4405</v>
      </c>
      <c r="H1694" t="s">
        <v>37</v>
      </c>
      <c r="I1694" t="s">
        <v>38</v>
      </c>
      <c r="J1694" t="s">
        <v>517</v>
      </c>
      <c r="K1694" t="s">
        <v>518</v>
      </c>
      <c r="L1694">
        <v>43229</v>
      </c>
      <c r="M1694" t="s">
        <v>168</v>
      </c>
      <c r="N1694" t="s">
        <v>1934</v>
      </c>
      <c r="O1694" t="s">
        <v>43</v>
      </c>
      <c r="P1694" t="s">
        <v>83</v>
      </c>
      <c r="Q1694" t="s">
        <v>1935</v>
      </c>
      <c r="R1694" s="1">
        <v>21.88</v>
      </c>
      <c r="S1694">
        <v>5</v>
      </c>
      <c r="T1694">
        <f t="shared" si="26"/>
        <v>20</v>
      </c>
      <c r="U1694" t="s">
        <v>75</v>
      </c>
      <c r="V1694">
        <v>0.2</v>
      </c>
      <c r="W1694">
        <v>4.3760000000000003</v>
      </c>
      <c r="X1694" s="1">
        <v>-4.3760000000000003</v>
      </c>
      <c r="Y1694" s="1">
        <v>26.256</v>
      </c>
      <c r="Z1694" t="s">
        <v>65</v>
      </c>
      <c r="AA1694" s="2">
        <v>6.2904999999999998</v>
      </c>
      <c r="AB1694" s="3">
        <v>0.28749999999999998</v>
      </c>
      <c r="AC1694" s="1">
        <v>-11.2135</v>
      </c>
      <c r="AD1694">
        <v>5</v>
      </c>
      <c r="AE1694">
        <v>5</v>
      </c>
      <c r="AF1694" t="s">
        <v>48</v>
      </c>
      <c r="AG1694">
        <v>2016</v>
      </c>
      <c r="AH1694">
        <f>COUNTBLANK(datos[[#This Row],[Row ID]:[Year sales]])</f>
        <v>0</v>
      </c>
    </row>
    <row r="1695" spans="1:34" x14ac:dyDescent="0.3">
      <c r="A1695">
        <v>1694</v>
      </c>
      <c r="B1695" t="s">
        <v>4406</v>
      </c>
      <c r="C1695" s="4">
        <v>42547</v>
      </c>
      <c r="D1695" s="4">
        <v>42550</v>
      </c>
      <c r="E1695" t="s">
        <v>34</v>
      </c>
      <c r="F1695" t="s">
        <v>3704</v>
      </c>
      <c r="G1695" t="s">
        <v>3705</v>
      </c>
      <c r="H1695" t="s">
        <v>122</v>
      </c>
      <c r="I1695" t="s">
        <v>38</v>
      </c>
      <c r="J1695" t="s">
        <v>4374</v>
      </c>
      <c r="K1695" t="s">
        <v>124</v>
      </c>
      <c r="L1695">
        <v>75023</v>
      </c>
      <c r="M1695" t="s">
        <v>125</v>
      </c>
      <c r="N1695" t="s">
        <v>4407</v>
      </c>
      <c r="O1695" t="s">
        <v>90</v>
      </c>
      <c r="P1695" t="s">
        <v>181</v>
      </c>
      <c r="Q1695" t="s">
        <v>4408</v>
      </c>
      <c r="R1695" s="1">
        <v>13.616</v>
      </c>
      <c r="S1695">
        <v>2</v>
      </c>
      <c r="T1695">
        <f t="shared" si="26"/>
        <v>2</v>
      </c>
      <c r="U1695" t="s">
        <v>46</v>
      </c>
      <c r="V1695">
        <v>0.2</v>
      </c>
      <c r="W1695">
        <v>2.7232000000000003</v>
      </c>
      <c r="X1695" s="1">
        <v>-2.7231999999999998</v>
      </c>
      <c r="Y1695" s="1">
        <v>16.339199999999998</v>
      </c>
      <c r="Z1695" t="s">
        <v>65</v>
      </c>
      <c r="AA1695" s="2">
        <v>3.5741999999999998</v>
      </c>
      <c r="AB1695" s="3">
        <v>0.26250000000000001</v>
      </c>
      <c r="AC1695" s="1">
        <v>-7.3186</v>
      </c>
      <c r="AD1695">
        <v>3</v>
      </c>
      <c r="AE1695">
        <v>3</v>
      </c>
      <c r="AF1695" t="s">
        <v>48</v>
      </c>
      <c r="AG1695">
        <v>2016</v>
      </c>
      <c r="AH1695">
        <f>COUNTBLANK(datos[[#This Row],[Row ID]:[Year sales]])</f>
        <v>0</v>
      </c>
    </row>
    <row r="1696" spans="1:34" x14ac:dyDescent="0.3">
      <c r="A1696">
        <v>1695</v>
      </c>
      <c r="B1696" t="s">
        <v>4409</v>
      </c>
      <c r="C1696" s="4">
        <v>42272</v>
      </c>
      <c r="D1696" s="4">
        <v>42275</v>
      </c>
      <c r="E1696" t="s">
        <v>34</v>
      </c>
      <c r="F1696" t="s">
        <v>2387</v>
      </c>
      <c r="G1696" t="s">
        <v>2388</v>
      </c>
      <c r="H1696" t="s">
        <v>122</v>
      </c>
      <c r="I1696" t="s">
        <v>38</v>
      </c>
      <c r="J1696" t="s">
        <v>4410</v>
      </c>
      <c r="K1696" t="s">
        <v>810</v>
      </c>
      <c r="L1696">
        <v>7002</v>
      </c>
      <c r="M1696" t="s">
        <v>168</v>
      </c>
      <c r="N1696" t="s">
        <v>4411</v>
      </c>
      <c r="O1696" t="s">
        <v>90</v>
      </c>
      <c r="P1696" t="s">
        <v>181</v>
      </c>
      <c r="Q1696" t="s">
        <v>4412</v>
      </c>
      <c r="R1696" s="1">
        <v>63.96</v>
      </c>
      <c r="S1696">
        <v>4</v>
      </c>
      <c r="T1696">
        <f t="shared" si="26"/>
        <v>39</v>
      </c>
      <c r="U1696" t="s">
        <v>52</v>
      </c>
      <c r="V1696">
        <v>0</v>
      </c>
      <c r="W1696">
        <v>0</v>
      </c>
      <c r="X1696" s="1">
        <v>0</v>
      </c>
      <c r="Y1696" s="1">
        <v>63.96</v>
      </c>
      <c r="Z1696" t="s">
        <v>99</v>
      </c>
      <c r="AA1696" s="2">
        <v>19.8276</v>
      </c>
      <c r="AB1696" s="3">
        <v>0.31</v>
      </c>
      <c r="AC1696" s="1">
        <v>-44.132399999999997</v>
      </c>
      <c r="AD1696">
        <v>3</v>
      </c>
      <c r="AE1696">
        <v>3</v>
      </c>
      <c r="AF1696" t="s">
        <v>48</v>
      </c>
      <c r="AG1696">
        <v>2015</v>
      </c>
      <c r="AH1696">
        <f>COUNTBLANK(datos[[#This Row],[Row ID]:[Year sales]])</f>
        <v>0</v>
      </c>
    </row>
    <row r="1697" spans="1:34" x14ac:dyDescent="0.3">
      <c r="A1697">
        <v>1696</v>
      </c>
      <c r="B1697" t="s">
        <v>4409</v>
      </c>
      <c r="C1697" s="4">
        <v>42272</v>
      </c>
      <c r="D1697" s="4">
        <v>42275</v>
      </c>
      <c r="E1697" t="s">
        <v>34</v>
      </c>
      <c r="F1697" t="s">
        <v>2387</v>
      </c>
      <c r="G1697" t="s">
        <v>2388</v>
      </c>
      <c r="H1697" t="s">
        <v>122</v>
      </c>
      <c r="I1697" t="s">
        <v>38</v>
      </c>
      <c r="J1697" t="s">
        <v>4410</v>
      </c>
      <c r="K1697" t="s">
        <v>810</v>
      </c>
      <c r="L1697">
        <v>7002</v>
      </c>
      <c r="M1697" t="s">
        <v>168</v>
      </c>
      <c r="N1697" t="s">
        <v>1245</v>
      </c>
      <c r="O1697" t="s">
        <v>62</v>
      </c>
      <c r="P1697" t="s">
        <v>94</v>
      </c>
      <c r="Q1697" t="s">
        <v>1246</v>
      </c>
      <c r="R1697" s="1">
        <v>14.46</v>
      </c>
      <c r="S1697">
        <v>3</v>
      </c>
      <c r="T1697">
        <f t="shared" si="26"/>
        <v>23</v>
      </c>
      <c r="U1697" t="s">
        <v>52</v>
      </c>
      <c r="V1697">
        <v>0</v>
      </c>
      <c r="W1697">
        <v>0</v>
      </c>
      <c r="X1697" s="1">
        <v>0</v>
      </c>
      <c r="Y1697" s="1">
        <v>14.46</v>
      </c>
      <c r="Z1697" t="s">
        <v>65</v>
      </c>
      <c r="AA1697" s="2">
        <v>7.0853999999999999</v>
      </c>
      <c r="AB1697" s="3">
        <v>0.49</v>
      </c>
      <c r="AC1697" s="1">
        <v>-7.3746</v>
      </c>
      <c r="AD1697">
        <v>3</v>
      </c>
      <c r="AE1697">
        <v>3</v>
      </c>
      <c r="AF1697" t="s">
        <v>48</v>
      </c>
      <c r="AG1697">
        <v>2015</v>
      </c>
      <c r="AH1697">
        <f>COUNTBLANK(datos[[#This Row],[Row ID]:[Year sales]])</f>
        <v>0</v>
      </c>
    </row>
    <row r="1698" spans="1:34" x14ac:dyDescent="0.3">
      <c r="A1698">
        <v>1697</v>
      </c>
      <c r="B1698" t="s">
        <v>4409</v>
      </c>
      <c r="C1698" s="4">
        <v>42272</v>
      </c>
      <c r="D1698" s="4">
        <v>42275</v>
      </c>
      <c r="E1698" t="s">
        <v>34</v>
      </c>
      <c r="F1698" t="s">
        <v>2387</v>
      </c>
      <c r="G1698" t="s">
        <v>2388</v>
      </c>
      <c r="H1698" t="s">
        <v>122</v>
      </c>
      <c r="I1698" t="s">
        <v>38</v>
      </c>
      <c r="J1698" t="s">
        <v>4410</v>
      </c>
      <c r="K1698" t="s">
        <v>810</v>
      </c>
      <c r="L1698">
        <v>7002</v>
      </c>
      <c r="M1698" t="s">
        <v>168</v>
      </c>
      <c r="N1698" t="s">
        <v>333</v>
      </c>
      <c r="O1698" t="s">
        <v>90</v>
      </c>
      <c r="P1698" t="s">
        <v>91</v>
      </c>
      <c r="Q1698" t="s">
        <v>334</v>
      </c>
      <c r="R1698" s="1">
        <v>104.98</v>
      </c>
      <c r="S1698">
        <v>2</v>
      </c>
      <c r="T1698">
        <f t="shared" si="26"/>
        <v>26</v>
      </c>
      <c r="U1698" t="s">
        <v>46</v>
      </c>
      <c r="V1698">
        <v>0</v>
      </c>
      <c r="W1698">
        <v>0</v>
      </c>
      <c r="X1698" s="1">
        <v>0</v>
      </c>
      <c r="Y1698" s="1">
        <v>104.98</v>
      </c>
      <c r="Z1698" t="s">
        <v>99</v>
      </c>
      <c r="AA1698" s="2">
        <v>52.49</v>
      </c>
      <c r="AB1698" s="3">
        <v>0.5</v>
      </c>
      <c r="AC1698" s="1">
        <v>-52.49</v>
      </c>
      <c r="AD1698">
        <v>3</v>
      </c>
      <c r="AE1698">
        <v>3</v>
      </c>
      <c r="AF1698" t="s">
        <v>48</v>
      </c>
      <c r="AG1698">
        <v>2015</v>
      </c>
      <c r="AH1698">
        <f>COUNTBLANK(datos[[#This Row],[Row ID]:[Year sales]])</f>
        <v>0</v>
      </c>
    </row>
    <row r="1699" spans="1:34" x14ac:dyDescent="0.3">
      <c r="A1699">
        <v>1698</v>
      </c>
      <c r="B1699" t="s">
        <v>4413</v>
      </c>
      <c r="C1699" s="4">
        <v>42365</v>
      </c>
      <c r="D1699" s="4">
        <v>42369</v>
      </c>
      <c r="E1699" t="s">
        <v>67</v>
      </c>
      <c r="F1699" t="s">
        <v>1331</v>
      </c>
      <c r="G1699" t="s">
        <v>1332</v>
      </c>
      <c r="H1699" t="s">
        <v>37</v>
      </c>
      <c r="I1699" t="s">
        <v>38</v>
      </c>
      <c r="J1699" t="s">
        <v>58</v>
      </c>
      <c r="K1699" t="s">
        <v>59</v>
      </c>
      <c r="L1699">
        <v>90008</v>
      </c>
      <c r="M1699" t="s">
        <v>60</v>
      </c>
      <c r="N1699" t="s">
        <v>2562</v>
      </c>
      <c r="O1699" t="s">
        <v>62</v>
      </c>
      <c r="P1699" t="s">
        <v>97</v>
      </c>
      <c r="Q1699" t="s">
        <v>2563</v>
      </c>
      <c r="R1699" s="1">
        <v>106.96</v>
      </c>
      <c r="S1699">
        <v>2</v>
      </c>
      <c r="T1699">
        <f t="shared" si="26"/>
        <v>16</v>
      </c>
      <c r="U1699" t="s">
        <v>46</v>
      </c>
      <c r="V1699">
        <v>0</v>
      </c>
      <c r="W1699">
        <v>0</v>
      </c>
      <c r="X1699" s="1">
        <v>0</v>
      </c>
      <c r="Y1699" s="1">
        <v>106.96</v>
      </c>
      <c r="Z1699" t="s">
        <v>99</v>
      </c>
      <c r="AA1699" s="2">
        <v>31.0184</v>
      </c>
      <c r="AB1699" s="3">
        <v>0.29000000000000004</v>
      </c>
      <c r="AC1699" s="1">
        <v>-75.941599999999994</v>
      </c>
      <c r="AD1699">
        <v>4</v>
      </c>
      <c r="AE1699">
        <v>4</v>
      </c>
      <c r="AF1699" t="s">
        <v>48</v>
      </c>
      <c r="AG1699">
        <v>2015</v>
      </c>
      <c r="AH1699">
        <f>COUNTBLANK(datos[[#This Row],[Row ID]:[Year sales]])</f>
        <v>0</v>
      </c>
    </row>
    <row r="1700" spans="1:34" x14ac:dyDescent="0.3">
      <c r="A1700">
        <v>1699</v>
      </c>
      <c r="B1700" t="s">
        <v>4413</v>
      </c>
      <c r="C1700" s="4">
        <v>42365</v>
      </c>
      <c r="D1700" s="4">
        <v>42369</v>
      </c>
      <c r="E1700" t="s">
        <v>67</v>
      </c>
      <c r="F1700" t="s">
        <v>1331</v>
      </c>
      <c r="G1700" t="s">
        <v>1332</v>
      </c>
      <c r="H1700" t="s">
        <v>37</v>
      </c>
      <c r="I1700" t="s">
        <v>38</v>
      </c>
      <c r="J1700" t="s">
        <v>58</v>
      </c>
      <c r="K1700" t="s">
        <v>59</v>
      </c>
      <c r="L1700">
        <v>90008</v>
      </c>
      <c r="M1700" t="s">
        <v>60</v>
      </c>
      <c r="N1700" t="s">
        <v>4414</v>
      </c>
      <c r="O1700" t="s">
        <v>62</v>
      </c>
      <c r="P1700" t="s">
        <v>63</v>
      </c>
      <c r="Q1700" t="s">
        <v>4415</v>
      </c>
      <c r="R1700" s="1">
        <v>21.56</v>
      </c>
      <c r="S1700">
        <v>7</v>
      </c>
      <c r="T1700">
        <f t="shared" si="26"/>
        <v>8</v>
      </c>
      <c r="U1700" t="s">
        <v>75</v>
      </c>
      <c r="V1700">
        <v>0</v>
      </c>
      <c r="W1700">
        <v>0</v>
      </c>
      <c r="X1700" s="1">
        <v>0</v>
      </c>
      <c r="Y1700" s="1">
        <v>21.56</v>
      </c>
      <c r="Z1700" t="s">
        <v>65</v>
      </c>
      <c r="AA1700" s="2">
        <v>10.348800000000001</v>
      </c>
      <c r="AB1700" s="3">
        <v>0.48000000000000004</v>
      </c>
      <c r="AC1700" s="1">
        <v>-11.2112</v>
      </c>
      <c r="AD1700">
        <v>4</v>
      </c>
      <c r="AE1700">
        <v>4</v>
      </c>
      <c r="AF1700" t="s">
        <v>48</v>
      </c>
      <c r="AG1700">
        <v>2015</v>
      </c>
      <c r="AH1700">
        <f>COUNTBLANK(datos[[#This Row],[Row ID]:[Year sales]])</f>
        <v>0</v>
      </c>
    </row>
    <row r="1701" spans="1:34" x14ac:dyDescent="0.3">
      <c r="A1701">
        <v>1700</v>
      </c>
      <c r="B1701" t="s">
        <v>4416</v>
      </c>
      <c r="C1701" s="4">
        <v>41793</v>
      </c>
      <c r="D1701" s="4">
        <v>41797</v>
      </c>
      <c r="E1701" t="s">
        <v>34</v>
      </c>
      <c r="F1701" t="s">
        <v>539</v>
      </c>
      <c r="G1701" t="s">
        <v>540</v>
      </c>
      <c r="H1701" t="s">
        <v>37</v>
      </c>
      <c r="I1701" t="s">
        <v>38</v>
      </c>
      <c r="J1701" t="s">
        <v>115</v>
      </c>
      <c r="K1701" t="s">
        <v>116</v>
      </c>
      <c r="L1701">
        <v>98115</v>
      </c>
      <c r="M1701" t="s">
        <v>60</v>
      </c>
      <c r="N1701" t="s">
        <v>3300</v>
      </c>
      <c r="O1701" t="s">
        <v>43</v>
      </c>
      <c r="P1701" t="s">
        <v>73</v>
      </c>
      <c r="Q1701" t="s">
        <v>3301</v>
      </c>
      <c r="R1701" s="1">
        <v>515.88</v>
      </c>
      <c r="S1701">
        <v>6</v>
      </c>
      <c r="T1701">
        <f t="shared" si="26"/>
        <v>74</v>
      </c>
      <c r="U1701" t="s">
        <v>75</v>
      </c>
      <c r="V1701">
        <v>0</v>
      </c>
      <c r="W1701">
        <v>0</v>
      </c>
      <c r="X1701" s="1">
        <v>0</v>
      </c>
      <c r="Y1701" s="1">
        <v>515.88</v>
      </c>
      <c r="Z1701" t="s">
        <v>53</v>
      </c>
      <c r="AA1701" s="2">
        <v>113.4936</v>
      </c>
      <c r="AB1701" s="3">
        <v>0.22</v>
      </c>
      <c r="AC1701" s="1">
        <v>-402.38639999999998</v>
      </c>
      <c r="AD1701">
        <v>4</v>
      </c>
      <c r="AE1701">
        <v>4</v>
      </c>
      <c r="AF1701" t="s">
        <v>48</v>
      </c>
      <c r="AG1701">
        <v>2014</v>
      </c>
      <c r="AH1701">
        <f>COUNTBLANK(datos[[#This Row],[Row ID]:[Year sales]])</f>
        <v>0</v>
      </c>
    </row>
    <row r="1702" spans="1:34" x14ac:dyDescent="0.3">
      <c r="A1702">
        <v>1701</v>
      </c>
      <c r="B1702" t="s">
        <v>4417</v>
      </c>
      <c r="C1702" s="4">
        <v>42198</v>
      </c>
      <c r="D1702" s="4">
        <v>42200</v>
      </c>
      <c r="E1702" t="s">
        <v>34</v>
      </c>
      <c r="F1702" t="s">
        <v>3759</v>
      </c>
      <c r="G1702" t="s">
        <v>3760</v>
      </c>
      <c r="H1702" t="s">
        <v>37</v>
      </c>
      <c r="I1702" t="s">
        <v>38</v>
      </c>
      <c r="J1702" t="s">
        <v>286</v>
      </c>
      <c r="K1702" t="s">
        <v>287</v>
      </c>
      <c r="L1702">
        <v>10035</v>
      </c>
      <c r="M1702" t="s">
        <v>168</v>
      </c>
      <c r="N1702" t="s">
        <v>3073</v>
      </c>
      <c r="O1702" t="s">
        <v>62</v>
      </c>
      <c r="P1702" t="s">
        <v>94</v>
      </c>
      <c r="Q1702" t="s">
        <v>3074</v>
      </c>
      <c r="R1702" s="1">
        <v>11.808</v>
      </c>
      <c r="S1702">
        <v>2</v>
      </c>
      <c r="T1702">
        <f t="shared" si="26"/>
        <v>30</v>
      </c>
      <c r="U1702" t="s">
        <v>46</v>
      </c>
      <c r="V1702">
        <v>0.2</v>
      </c>
      <c r="W1702">
        <v>2.3616000000000001</v>
      </c>
      <c r="X1702" s="1">
        <v>-2.3616000000000001</v>
      </c>
      <c r="Y1702" s="1">
        <v>14.169599999999999</v>
      </c>
      <c r="Z1702" t="s">
        <v>65</v>
      </c>
      <c r="AA1702" s="2">
        <v>4.2804000000000002</v>
      </c>
      <c r="AB1702" s="3">
        <v>0.36250000000000004</v>
      </c>
      <c r="AC1702" s="1">
        <v>-5.1660000000000004</v>
      </c>
      <c r="AD1702">
        <v>2</v>
      </c>
      <c r="AE1702">
        <v>2</v>
      </c>
      <c r="AF1702" t="s">
        <v>48</v>
      </c>
      <c r="AG1702">
        <v>2015</v>
      </c>
      <c r="AH1702">
        <f>COUNTBLANK(datos[[#This Row],[Row ID]:[Year sales]])</f>
        <v>0</v>
      </c>
    </row>
    <row r="1703" spans="1:34" x14ac:dyDescent="0.3">
      <c r="A1703">
        <v>1702</v>
      </c>
      <c r="B1703" t="s">
        <v>4417</v>
      </c>
      <c r="C1703" s="4">
        <v>42198</v>
      </c>
      <c r="D1703" s="4">
        <v>42200</v>
      </c>
      <c r="E1703" t="s">
        <v>34</v>
      </c>
      <c r="F1703" t="s">
        <v>3759</v>
      </c>
      <c r="G1703" t="s">
        <v>3760</v>
      </c>
      <c r="H1703" t="s">
        <v>37</v>
      </c>
      <c r="I1703" t="s">
        <v>38</v>
      </c>
      <c r="J1703" t="s">
        <v>286</v>
      </c>
      <c r="K1703" t="s">
        <v>287</v>
      </c>
      <c r="L1703">
        <v>10035</v>
      </c>
      <c r="M1703" t="s">
        <v>168</v>
      </c>
      <c r="N1703" t="s">
        <v>1831</v>
      </c>
      <c r="O1703" t="s">
        <v>43</v>
      </c>
      <c r="P1703" t="s">
        <v>50</v>
      </c>
      <c r="Q1703" t="s">
        <v>1832</v>
      </c>
      <c r="R1703" s="1">
        <v>1931.04</v>
      </c>
      <c r="S1703">
        <v>9</v>
      </c>
      <c r="T1703">
        <f t="shared" si="26"/>
        <v>27</v>
      </c>
      <c r="U1703" t="s">
        <v>75</v>
      </c>
      <c r="V1703">
        <v>0.1</v>
      </c>
      <c r="W1703">
        <v>193.10400000000001</v>
      </c>
      <c r="X1703" s="1">
        <v>-193.10400000000001</v>
      </c>
      <c r="Y1703" s="1">
        <v>2124.1439999999998</v>
      </c>
      <c r="Z1703" t="s">
        <v>53</v>
      </c>
      <c r="AA1703" s="2">
        <v>321.83999999999997</v>
      </c>
      <c r="AB1703" s="3">
        <v>0.16666666666666666</v>
      </c>
      <c r="AC1703" s="1">
        <v>-1416.096</v>
      </c>
      <c r="AD1703">
        <v>2</v>
      </c>
      <c r="AE1703">
        <v>2</v>
      </c>
      <c r="AF1703" t="s">
        <v>48</v>
      </c>
      <c r="AG1703">
        <v>2015</v>
      </c>
      <c r="AH1703">
        <f>COUNTBLANK(datos[[#This Row],[Row ID]:[Year sales]])</f>
        <v>0</v>
      </c>
    </row>
    <row r="1704" spans="1:34" x14ac:dyDescent="0.3">
      <c r="A1704">
        <v>1703</v>
      </c>
      <c r="B1704" t="s">
        <v>4417</v>
      </c>
      <c r="C1704" s="4">
        <v>42198</v>
      </c>
      <c r="D1704" s="4">
        <v>42200</v>
      </c>
      <c r="E1704" t="s">
        <v>34</v>
      </c>
      <c r="F1704" t="s">
        <v>3759</v>
      </c>
      <c r="G1704" t="s">
        <v>3760</v>
      </c>
      <c r="H1704" t="s">
        <v>37</v>
      </c>
      <c r="I1704" t="s">
        <v>38</v>
      </c>
      <c r="J1704" t="s">
        <v>286</v>
      </c>
      <c r="K1704" t="s">
        <v>287</v>
      </c>
      <c r="L1704">
        <v>10035</v>
      </c>
      <c r="M1704" t="s">
        <v>168</v>
      </c>
      <c r="N1704" t="s">
        <v>3212</v>
      </c>
      <c r="O1704" t="s">
        <v>62</v>
      </c>
      <c r="P1704" t="s">
        <v>110</v>
      </c>
      <c r="Q1704" t="s">
        <v>206</v>
      </c>
      <c r="R1704" s="1">
        <v>9.9600000000000009</v>
      </c>
      <c r="S1704">
        <v>2</v>
      </c>
      <c r="T1704">
        <f t="shared" si="26"/>
        <v>150</v>
      </c>
      <c r="U1704" t="s">
        <v>46</v>
      </c>
      <c r="V1704">
        <v>0</v>
      </c>
      <c r="W1704">
        <v>0</v>
      </c>
      <c r="X1704" s="1">
        <v>0</v>
      </c>
      <c r="Y1704" s="1">
        <v>9.9600000000000009</v>
      </c>
      <c r="Z1704" t="s">
        <v>65</v>
      </c>
      <c r="AA1704" s="2">
        <v>4.6811999999999996</v>
      </c>
      <c r="AB1704" s="3">
        <v>0.46999999999999992</v>
      </c>
      <c r="AC1704" s="1">
        <v>-5.2788000000000004</v>
      </c>
      <c r="AD1704">
        <v>2</v>
      </c>
      <c r="AE1704">
        <v>2</v>
      </c>
      <c r="AF1704" t="s">
        <v>48</v>
      </c>
      <c r="AG1704">
        <v>2015</v>
      </c>
      <c r="AH1704">
        <f>COUNTBLANK(datos[[#This Row],[Row ID]:[Year sales]])</f>
        <v>0</v>
      </c>
    </row>
    <row r="1705" spans="1:34" x14ac:dyDescent="0.3">
      <c r="A1705">
        <v>1704</v>
      </c>
      <c r="B1705" t="s">
        <v>4418</v>
      </c>
      <c r="C1705" s="4">
        <v>41672</v>
      </c>
      <c r="D1705" s="4">
        <v>41676</v>
      </c>
      <c r="E1705" t="s">
        <v>67</v>
      </c>
      <c r="F1705" t="s">
        <v>4419</v>
      </c>
      <c r="G1705" t="s">
        <v>4420</v>
      </c>
      <c r="H1705" t="s">
        <v>122</v>
      </c>
      <c r="I1705" t="s">
        <v>38</v>
      </c>
      <c r="J1705" t="s">
        <v>969</v>
      </c>
      <c r="K1705" t="s">
        <v>59</v>
      </c>
      <c r="L1705">
        <v>92037</v>
      </c>
      <c r="M1705" t="s">
        <v>60</v>
      </c>
      <c r="N1705" t="s">
        <v>4421</v>
      </c>
      <c r="O1705" t="s">
        <v>62</v>
      </c>
      <c r="P1705" t="s">
        <v>289</v>
      </c>
      <c r="Q1705" t="s">
        <v>583</v>
      </c>
      <c r="R1705" s="1">
        <v>12.35</v>
      </c>
      <c r="S1705">
        <v>5</v>
      </c>
      <c r="T1705">
        <f t="shared" si="26"/>
        <v>215</v>
      </c>
      <c r="U1705" t="s">
        <v>75</v>
      </c>
      <c r="V1705">
        <v>0</v>
      </c>
      <c r="W1705">
        <v>0</v>
      </c>
      <c r="X1705" s="1">
        <v>0</v>
      </c>
      <c r="Y1705" s="1">
        <v>12.35</v>
      </c>
      <c r="Z1705" t="s">
        <v>65</v>
      </c>
      <c r="AA1705" s="2">
        <v>5.8045</v>
      </c>
      <c r="AB1705" s="3">
        <v>0.47000000000000003</v>
      </c>
      <c r="AC1705" s="1">
        <v>-6.5454999999999997</v>
      </c>
      <c r="AD1705">
        <v>4</v>
      </c>
      <c r="AE1705">
        <v>4</v>
      </c>
      <c r="AF1705" t="s">
        <v>48</v>
      </c>
      <c r="AG1705">
        <v>2014</v>
      </c>
      <c r="AH1705">
        <f>COUNTBLANK(datos[[#This Row],[Row ID]:[Year sales]])</f>
        <v>0</v>
      </c>
    </row>
    <row r="1706" spans="1:34" x14ac:dyDescent="0.3">
      <c r="A1706">
        <v>1705</v>
      </c>
      <c r="B1706" t="s">
        <v>4422</v>
      </c>
      <c r="C1706" s="4">
        <v>42437</v>
      </c>
      <c r="D1706" s="4">
        <v>42437</v>
      </c>
      <c r="E1706" t="s">
        <v>1312</v>
      </c>
      <c r="F1706" t="s">
        <v>2592</v>
      </c>
      <c r="G1706" t="s">
        <v>2593</v>
      </c>
      <c r="H1706" t="s">
        <v>37</v>
      </c>
      <c r="I1706" t="s">
        <v>38</v>
      </c>
      <c r="J1706" t="s">
        <v>3970</v>
      </c>
      <c r="K1706" t="s">
        <v>330</v>
      </c>
      <c r="L1706">
        <v>85301</v>
      </c>
      <c r="M1706" t="s">
        <v>60</v>
      </c>
      <c r="N1706" t="s">
        <v>3269</v>
      </c>
      <c r="O1706" t="s">
        <v>62</v>
      </c>
      <c r="P1706" t="s">
        <v>94</v>
      </c>
      <c r="Q1706" t="s">
        <v>3270</v>
      </c>
      <c r="R1706" s="1">
        <v>9.702</v>
      </c>
      <c r="S1706">
        <v>3</v>
      </c>
      <c r="T1706">
        <f t="shared" si="26"/>
        <v>51</v>
      </c>
      <c r="U1706" t="s">
        <v>52</v>
      </c>
      <c r="V1706">
        <v>0.7</v>
      </c>
      <c r="W1706">
        <v>6.7913999999999994</v>
      </c>
      <c r="X1706" s="1">
        <v>-6.7914000000000003</v>
      </c>
      <c r="Y1706" s="1">
        <v>16.493400000000001</v>
      </c>
      <c r="Z1706" t="s">
        <v>65</v>
      </c>
      <c r="AA1706" s="2">
        <v>-7.1147999999999998</v>
      </c>
      <c r="AB1706" s="3">
        <v>-0.73333333333333328</v>
      </c>
      <c r="AC1706" s="1">
        <v>-10.025399999999999</v>
      </c>
      <c r="AD1706">
        <v>0</v>
      </c>
      <c r="AE1706">
        <v>0</v>
      </c>
      <c r="AF1706" t="s">
        <v>48</v>
      </c>
      <c r="AG1706">
        <v>2016</v>
      </c>
      <c r="AH1706">
        <f>COUNTBLANK(datos[[#This Row],[Row ID]:[Year sales]])</f>
        <v>0</v>
      </c>
    </row>
    <row r="1707" spans="1:34" x14ac:dyDescent="0.3">
      <c r="A1707">
        <v>1706</v>
      </c>
      <c r="B1707" t="s">
        <v>4423</v>
      </c>
      <c r="C1707" s="4">
        <v>42330</v>
      </c>
      <c r="D1707" s="4">
        <v>42334</v>
      </c>
      <c r="E1707" t="s">
        <v>67</v>
      </c>
      <c r="F1707" t="s">
        <v>113</v>
      </c>
      <c r="G1707" t="s">
        <v>114</v>
      </c>
      <c r="H1707" t="s">
        <v>37</v>
      </c>
      <c r="I1707" t="s">
        <v>38</v>
      </c>
      <c r="J1707" t="s">
        <v>166</v>
      </c>
      <c r="K1707" t="s">
        <v>167</v>
      </c>
      <c r="L1707">
        <v>19120</v>
      </c>
      <c r="M1707" t="s">
        <v>168</v>
      </c>
      <c r="N1707" t="s">
        <v>2411</v>
      </c>
      <c r="O1707" t="s">
        <v>62</v>
      </c>
      <c r="P1707" t="s">
        <v>94</v>
      </c>
      <c r="Q1707" t="s">
        <v>2412</v>
      </c>
      <c r="R1707" s="1">
        <v>11.61</v>
      </c>
      <c r="S1707">
        <v>2</v>
      </c>
      <c r="T1707">
        <f t="shared" si="26"/>
        <v>34</v>
      </c>
      <c r="U1707" t="s">
        <v>46</v>
      </c>
      <c r="V1707">
        <v>0.7</v>
      </c>
      <c r="W1707">
        <v>8.1269999999999989</v>
      </c>
      <c r="X1707" s="1">
        <v>-8.1270000000000007</v>
      </c>
      <c r="Y1707" s="1">
        <v>19.736999999999998</v>
      </c>
      <c r="Z1707" t="s">
        <v>65</v>
      </c>
      <c r="AA1707" s="2">
        <v>-9.2880000000000003</v>
      </c>
      <c r="AB1707" s="3">
        <v>-0.8</v>
      </c>
      <c r="AC1707" s="1">
        <v>-12.771000000000001</v>
      </c>
      <c r="AD1707">
        <v>4</v>
      </c>
      <c r="AE1707">
        <v>4</v>
      </c>
      <c r="AF1707" t="s">
        <v>48</v>
      </c>
      <c r="AG1707">
        <v>2015</v>
      </c>
      <c r="AH1707">
        <f>COUNTBLANK(datos[[#This Row],[Row ID]:[Year sales]])</f>
        <v>0</v>
      </c>
    </row>
    <row r="1708" spans="1:34" x14ac:dyDescent="0.3">
      <c r="A1708">
        <v>1707</v>
      </c>
      <c r="B1708" t="s">
        <v>4424</v>
      </c>
      <c r="C1708" s="4">
        <v>43038</v>
      </c>
      <c r="D1708" s="4">
        <v>43044</v>
      </c>
      <c r="E1708" t="s">
        <v>67</v>
      </c>
      <c r="F1708" t="s">
        <v>4425</v>
      </c>
      <c r="G1708" t="s">
        <v>4426</v>
      </c>
      <c r="H1708" t="s">
        <v>37</v>
      </c>
      <c r="I1708" t="s">
        <v>38</v>
      </c>
      <c r="J1708" t="s">
        <v>147</v>
      </c>
      <c r="K1708" t="s">
        <v>59</v>
      </c>
      <c r="L1708">
        <v>94122</v>
      </c>
      <c r="M1708" t="s">
        <v>60</v>
      </c>
      <c r="N1708" t="s">
        <v>4427</v>
      </c>
      <c r="O1708" t="s">
        <v>62</v>
      </c>
      <c r="P1708" t="s">
        <v>63</v>
      </c>
      <c r="Q1708" t="s">
        <v>4428</v>
      </c>
      <c r="R1708" s="1">
        <v>43.86</v>
      </c>
      <c r="S1708">
        <v>6</v>
      </c>
      <c r="T1708">
        <f t="shared" si="26"/>
        <v>8</v>
      </c>
      <c r="U1708" t="s">
        <v>75</v>
      </c>
      <c r="V1708">
        <v>0</v>
      </c>
      <c r="W1708">
        <v>0</v>
      </c>
      <c r="X1708" s="1">
        <v>0</v>
      </c>
      <c r="Y1708" s="1">
        <v>43.86</v>
      </c>
      <c r="Z1708" t="s">
        <v>65</v>
      </c>
      <c r="AA1708" s="2">
        <v>20.6142</v>
      </c>
      <c r="AB1708" s="3">
        <v>0.47000000000000003</v>
      </c>
      <c r="AC1708" s="1">
        <v>-23.245799999999999</v>
      </c>
      <c r="AD1708">
        <v>6</v>
      </c>
      <c r="AE1708">
        <v>6</v>
      </c>
      <c r="AF1708" t="s">
        <v>48</v>
      </c>
      <c r="AG1708">
        <v>2017</v>
      </c>
      <c r="AH1708">
        <f>COUNTBLANK(datos[[#This Row],[Row ID]:[Year sales]])</f>
        <v>0</v>
      </c>
    </row>
    <row r="1709" spans="1:34" x14ac:dyDescent="0.3">
      <c r="A1709">
        <v>1708</v>
      </c>
      <c r="B1709" t="s">
        <v>4424</v>
      </c>
      <c r="C1709" s="4">
        <v>43038</v>
      </c>
      <c r="D1709" s="4">
        <v>43044</v>
      </c>
      <c r="E1709" t="s">
        <v>67</v>
      </c>
      <c r="F1709" t="s">
        <v>4425</v>
      </c>
      <c r="G1709" t="s">
        <v>4426</v>
      </c>
      <c r="H1709" t="s">
        <v>37</v>
      </c>
      <c r="I1709" t="s">
        <v>38</v>
      </c>
      <c r="J1709" t="s">
        <v>147</v>
      </c>
      <c r="K1709" t="s">
        <v>59</v>
      </c>
      <c r="L1709">
        <v>94122</v>
      </c>
      <c r="M1709" t="s">
        <v>60</v>
      </c>
      <c r="N1709" t="s">
        <v>3590</v>
      </c>
      <c r="O1709" t="s">
        <v>90</v>
      </c>
      <c r="P1709" t="s">
        <v>91</v>
      </c>
      <c r="Q1709" t="s">
        <v>3591</v>
      </c>
      <c r="R1709" s="1">
        <v>148.47999999999999</v>
      </c>
      <c r="S1709">
        <v>2</v>
      </c>
      <c r="T1709">
        <f t="shared" si="26"/>
        <v>46</v>
      </c>
      <c r="U1709" t="s">
        <v>46</v>
      </c>
      <c r="V1709">
        <v>0.2</v>
      </c>
      <c r="W1709">
        <v>29.695999999999998</v>
      </c>
      <c r="X1709" s="1">
        <v>-29.696000000000002</v>
      </c>
      <c r="Y1709" s="1">
        <v>178.17599999999999</v>
      </c>
      <c r="Z1709" t="s">
        <v>99</v>
      </c>
      <c r="AA1709" s="2">
        <v>16.704000000000001</v>
      </c>
      <c r="AB1709" s="3">
        <v>0.11250000000000002</v>
      </c>
      <c r="AC1709" s="1">
        <v>-102.08</v>
      </c>
      <c r="AD1709">
        <v>6</v>
      </c>
      <c r="AE1709">
        <v>6</v>
      </c>
      <c r="AF1709" t="s">
        <v>48</v>
      </c>
      <c r="AG1709">
        <v>2017</v>
      </c>
      <c r="AH1709">
        <f>COUNTBLANK(datos[[#This Row],[Row ID]:[Year sales]])</f>
        <v>0</v>
      </c>
    </row>
    <row r="1710" spans="1:34" x14ac:dyDescent="0.3">
      <c r="A1710">
        <v>1709</v>
      </c>
      <c r="B1710" t="s">
        <v>4424</v>
      </c>
      <c r="C1710" s="4">
        <v>43038</v>
      </c>
      <c r="D1710" s="4">
        <v>43044</v>
      </c>
      <c r="E1710" t="s">
        <v>67</v>
      </c>
      <c r="F1710" t="s">
        <v>4425</v>
      </c>
      <c r="G1710" t="s">
        <v>4426</v>
      </c>
      <c r="H1710" t="s">
        <v>37</v>
      </c>
      <c r="I1710" t="s">
        <v>38</v>
      </c>
      <c r="J1710" t="s">
        <v>147</v>
      </c>
      <c r="K1710" t="s">
        <v>59</v>
      </c>
      <c r="L1710">
        <v>94122</v>
      </c>
      <c r="M1710" t="s">
        <v>60</v>
      </c>
      <c r="N1710" t="s">
        <v>4429</v>
      </c>
      <c r="O1710" t="s">
        <v>62</v>
      </c>
      <c r="P1710" t="s">
        <v>110</v>
      </c>
      <c r="Q1710" t="s">
        <v>4430</v>
      </c>
      <c r="R1710" s="1">
        <v>7.42</v>
      </c>
      <c r="S1710">
        <v>2</v>
      </c>
      <c r="T1710">
        <f t="shared" si="26"/>
        <v>8</v>
      </c>
      <c r="U1710" t="s">
        <v>46</v>
      </c>
      <c r="V1710">
        <v>0</v>
      </c>
      <c r="W1710">
        <v>0</v>
      </c>
      <c r="X1710" s="1">
        <v>0</v>
      </c>
      <c r="Y1710" s="1">
        <v>7.42</v>
      </c>
      <c r="Z1710" t="s">
        <v>65</v>
      </c>
      <c r="AA1710" s="2">
        <v>3.71</v>
      </c>
      <c r="AB1710" s="3">
        <v>0.5</v>
      </c>
      <c r="AC1710" s="1">
        <v>-3.71</v>
      </c>
      <c r="AD1710">
        <v>6</v>
      </c>
      <c r="AE1710">
        <v>6</v>
      </c>
      <c r="AF1710" t="s">
        <v>48</v>
      </c>
      <c r="AG1710">
        <v>2017</v>
      </c>
      <c r="AH1710">
        <f>COUNTBLANK(datos[[#This Row],[Row ID]:[Year sales]])</f>
        <v>0</v>
      </c>
    </row>
    <row r="1711" spans="1:34" x14ac:dyDescent="0.3">
      <c r="A1711">
        <v>1710</v>
      </c>
      <c r="B1711" t="s">
        <v>4424</v>
      </c>
      <c r="C1711" s="4">
        <v>43038</v>
      </c>
      <c r="D1711" s="4">
        <v>43044</v>
      </c>
      <c r="E1711" t="s">
        <v>67</v>
      </c>
      <c r="F1711" t="s">
        <v>4425</v>
      </c>
      <c r="G1711" t="s">
        <v>4426</v>
      </c>
      <c r="H1711" t="s">
        <v>37</v>
      </c>
      <c r="I1711" t="s">
        <v>38</v>
      </c>
      <c r="J1711" t="s">
        <v>147</v>
      </c>
      <c r="K1711" t="s">
        <v>59</v>
      </c>
      <c r="L1711">
        <v>94122</v>
      </c>
      <c r="M1711" t="s">
        <v>60</v>
      </c>
      <c r="N1711" t="s">
        <v>281</v>
      </c>
      <c r="O1711" t="s">
        <v>43</v>
      </c>
      <c r="P1711" t="s">
        <v>50</v>
      </c>
      <c r="Q1711" t="s">
        <v>282</v>
      </c>
      <c r="R1711" s="1">
        <v>71.992000000000004</v>
      </c>
      <c r="S1711">
        <v>1</v>
      </c>
      <c r="T1711">
        <f t="shared" si="26"/>
        <v>19</v>
      </c>
      <c r="U1711" t="s">
        <v>46</v>
      </c>
      <c r="V1711">
        <v>0.2</v>
      </c>
      <c r="W1711">
        <v>14.398400000000002</v>
      </c>
      <c r="X1711" s="1">
        <v>-14.398400000000001</v>
      </c>
      <c r="Y1711" s="1">
        <v>86.3904</v>
      </c>
      <c r="Z1711" t="s">
        <v>99</v>
      </c>
      <c r="AA1711" s="2">
        <v>-0.89990000000000003</v>
      </c>
      <c r="AB1711" s="3">
        <v>-1.2499999999999999E-2</v>
      </c>
      <c r="AC1711" s="1">
        <v>-58.493499999999997</v>
      </c>
      <c r="AD1711">
        <v>6</v>
      </c>
      <c r="AE1711">
        <v>6</v>
      </c>
      <c r="AF1711" t="s">
        <v>48</v>
      </c>
      <c r="AG1711">
        <v>2017</v>
      </c>
      <c r="AH1711">
        <f>COUNTBLANK(datos[[#This Row],[Row ID]:[Year sales]])</f>
        <v>0</v>
      </c>
    </row>
    <row r="1712" spans="1:34" x14ac:dyDescent="0.3">
      <c r="A1712">
        <v>1711</v>
      </c>
      <c r="B1712" t="s">
        <v>4424</v>
      </c>
      <c r="C1712" s="4">
        <v>43038</v>
      </c>
      <c r="D1712" s="4">
        <v>43044</v>
      </c>
      <c r="E1712" t="s">
        <v>67</v>
      </c>
      <c r="F1712" t="s">
        <v>4425</v>
      </c>
      <c r="G1712" t="s">
        <v>4426</v>
      </c>
      <c r="H1712" t="s">
        <v>37</v>
      </c>
      <c r="I1712" t="s">
        <v>38</v>
      </c>
      <c r="J1712" t="s">
        <v>147</v>
      </c>
      <c r="K1712" t="s">
        <v>59</v>
      </c>
      <c r="L1712">
        <v>94122</v>
      </c>
      <c r="M1712" t="s">
        <v>60</v>
      </c>
      <c r="N1712" t="s">
        <v>792</v>
      </c>
      <c r="O1712" t="s">
        <v>62</v>
      </c>
      <c r="P1712" t="s">
        <v>86</v>
      </c>
      <c r="Q1712" t="s">
        <v>793</v>
      </c>
      <c r="R1712" s="1">
        <v>19.899999999999999</v>
      </c>
      <c r="S1712">
        <v>5</v>
      </c>
      <c r="T1712">
        <f t="shared" si="26"/>
        <v>44</v>
      </c>
      <c r="U1712" t="s">
        <v>75</v>
      </c>
      <c r="V1712">
        <v>0</v>
      </c>
      <c r="W1712">
        <v>0</v>
      </c>
      <c r="X1712" s="1">
        <v>0</v>
      </c>
      <c r="Y1712" s="1">
        <v>19.899999999999999</v>
      </c>
      <c r="Z1712" t="s">
        <v>65</v>
      </c>
      <c r="AA1712" s="2">
        <v>6.5670000000000002</v>
      </c>
      <c r="AB1712" s="3">
        <v>0.33</v>
      </c>
      <c r="AC1712" s="1">
        <v>-13.333</v>
      </c>
      <c r="AD1712">
        <v>6</v>
      </c>
      <c r="AE1712">
        <v>6</v>
      </c>
      <c r="AF1712" t="s">
        <v>48</v>
      </c>
      <c r="AG1712">
        <v>2017</v>
      </c>
      <c r="AH1712">
        <f>COUNTBLANK(datos[[#This Row],[Row ID]:[Year sales]])</f>
        <v>0</v>
      </c>
    </row>
    <row r="1713" spans="1:34" x14ac:dyDescent="0.3">
      <c r="A1713">
        <v>1712</v>
      </c>
      <c r="B1713" t="s">
        <v>4424</v>
      </c>
      <c r="C1713" s="4">
        <v>43038</v>
      </c>
      <c r="D1713" s="4">
        <v>43044</v>
      </c>
      <c r="E1713" t="s">
        <v>67</v>
      </c>
      <c r="F1713" t="s">
        <v>4425</v>
      </c>
      <c r="G1713" t="s">
        <v>4426</v>
      </c>
      <c r="H1713" t="s">
        <v>37</v>
      </c>
      <c r="I1713" t="s">
        <v>38</v>
      </c>
      <c r="J1713" t="s">
        <v>147</v>
      </c>
      <c r="K1713" t="s">
        <v>59</v>
      </c>
      <c r="L1713">
        <v>94122</v>
      </c>
      <c r="M1713" t="s">
        <v>60</v>
      </c>
      <c r="N1713" t="s">
        <v>735</v>
      </c>
      <c r="O1713" t="s">
        <v>62</v>
      </c>
      <c r="P1713" t="s">
        <v>97</v>
      </c>
      <c r="Q1713" t="s">
        <v>736</v>
      </c>
      <c r="R1713" s="1">
        <v>1702.12</v>
      </c>
      <c r="S1713">
        <v>14</v>
      </c>
      <c r="T1713">
        <f t="shared" si="26"/>
        <v>31</v>
      </c>
      <c r="U1713" t="s">
        <v>75</v>
      </c>
      <c r="V1713">
        <v>0</v>
      </c>
      <c r="W1713">
        <v>0</v>
      </c>
      <c r="X1713" s="1">
        <v>0</v>
      </c>
      <c r="Y1713" s="1">
        <v>1702.12</v>
      </c>
      <c r="Z1713" t="s">
        <v>53</v>
      </c>
      <c r="AA1713" s="2">
        <v>510.63600000000002</v>
      </c>
      <c r="AB1713" s="3">
        <v>0.30000000000000004</v>
      </c>
      <c r="AC1713" s="1">
        <v>-1191.4839999999999</v>
      </c>
      <c r="AD1713">
        <v>6</v>
      </c>
      <c r="AE1713">
        <v>6</v>
      </c>
      <c r="AF1713" t="s">
        <v>48</v>
      </c>
      <c r="AG1713">
        <v>2017</v>
      </c>
      <c r="AH1713">
        <f>COUNTBLANK(datos[[#This Row],[Row ID]:[Year sales]])</f>
        <v>0</v>
      </c>
    </row>
    <row r="1714" spans="1:34" x14ac:dyDescent="0.3">
      <c r="A1714">
        <v>1713</v>
      </c>
      <c r="B1714" t="s">
        <v>4431</v>
      </c>
      <c r="C1714" s="4">
        <v>42034</v>
      </c>
      <c r="D1714" s="4">
        <v>42039</v>
      </c>
      <c r="E1714" t="s">
        <v>67</v>
      </c>
      <c r="F1714" t="s">
        <v>1651</v>
      </c>
      <c r="G1714" t="s">
        <v>1652</v>
      </c>
      <c r="H1714" t="s">
        <v>37</v>
      </c>
      <c r="I1714" t="s">
        <v>38</v>
      </c>
      <c r="J1714" t="s">
        <v>204</v>
      </c>
      <c r="K1714" t="s">
        <v>124</v>
      </c>
      <c r="L1714">
        <v>77070</v>
      </c>
      <c r="M1714" t="s">
        <v>125</v>
      </c>
      <c r="N1714" t="s">
        <v>4432</v>
      </c>
      <c r="O1714" t="s">
        <v>62</v>
      </c>
      <c r="P1714" t="s">
        <v>110</v>
      </c>
      <c r="Q1714" t="s">
        <v>4433</v>
      </c>
      <c r="R1714" s="1">
        <v>14.304</v>
      </c>
      <c r="S1714">
        <v>6</v>
      </c>
      <c r="T1714">
        <f t="shared" si="26"/>
        <v>11</v>
      </c>
      <c r="U1714" t="s">
        <v>75</v>
      </c>
      <c r="V1714">
        <v>0.2</v>
      </c>
      <c r="W1714">
        <v>2.8608000000000002</v>
      </c>
      <c r="X1714" s="1">
        <v>-2.8607999999999998</v>
      </c>
      <c r="Y1714" s="1">
        <v>17.1648</v>
      </c>
      <c r="Z1714" t="s">
        <v>65</v>
      </c>
      <c r="AA1714" s="2">
        <v>5.0064000000000002</v>
      </c>
      <c r="AB1714" s="3">
        <v>0.35000000000000003</v>
      </c>
      <c r="AC1714" s="1">
        <v>-6.4367999999999999</v>
      </c>
      <c r="AD1714">
        <v>5</v>
      </c>
      <c r="AE1714">
        <v>5</v>
      </c>
      <c r="AF1714" t="s">
        <v>48</v>
      </c>
      <c r="AG1714">
        <v>2015</v>
      </c>
      <c r="AH1714">
        <f>COUNTBLANK(datos[[#This Row],[Row ID]:[Year sales]])</f>
        <v>0</v>
      </c>
    </row>
    <row r="1715" spans="1:34" x14ac:dyDescent="0.3">
      <c r="A1715">
        <v>1714</v>
      </c>
      <c r="B1715" t="s">
        <v>4434</v>
      </c>
      <c r="C1715" s="4">
        <v>42986</v>
      </c>
      <c r="D1715" s="4">
        <v>42991</v>
      </c>
      <c r="E1715" t="s">
        <v>34</v>
      </c>
      <c r="F1715" t="s">
        <v>4352</v>
      </c>
      <c r="G1715" t="s">
        <v>4353</v>
      </c>
      <c r="H1715" t="s">
        <v>37</v>
      </c>
      <c r="I1715" t="s">
        <v>38</v>
      </c>
      <c r="J1715" t="s">
        <v>323</v>
      </c>
      <c r="K1715" t="s">
        <v>231</v>
      </c>
      <c r="L1715">
        <v>60610</v>
      </c>
      <c r="M1715" t="s">
        <v>125</v>
      </c>
      <c r="N1715" t="s">
        <v>830</v>
      </c>
      <c r="O1715" t="s">
        <v>43</v>
      </c>
      <c r="P1715" t="s">
        <v>73</v>
      </c>
      <c r="Q1715" t="s">
        <v>831</v>
      </c>
      <c r="R1715" s="1">
        <v>765.625</v>
      </c>
      <c r="S1715">
        <v>7</v>
      </c>
      <c r="T1715">
        <f t="shared" si="26"/>
        <v>15</v>
      </c>
      <c r="U1715" t="s">
        <v>75</v>
      </c>
      <c r="V1715">
        <v>0.5</v>
      </c>
      <c r="W1715">
        <v>382.8125</v>
      </c>
      <c r="X1715" s="1">
        <v>-382.8125</v>
      </c>
      <c r="Y1715" s="1">
        <v>1148.4375</v>
      </c>
      <c r="Z1715" t="s">
        <v>53</v>
      </c>
      <c r="AA1715" s="2">
        <v>-566.5625</v>
      </c>
      <c r="AB1715" s="3">
        <v>-0.74</v>
      </c>
      <c r="AC1715" s="1">
        <v>-949.375</v>
      </c>
      <c r="AD1715">
        <v>5</v>
      </c>
      <c r="AE1715">
        <v>5</v>
      </c>
      <c r="AF1715" t="s">
        <v>48</v>
      </c>
      <c r="AG1715">
        <v>2017</v>
      </c>
      <c r="AH1715">
        <f>COUNTBLANK(datos[[#This Row],[Row ID]:[Year sales]])</f>
        <v>0</v>
      </c>
    </row>
    <row r="1716" spans="1:34" x14ac:dyDescent="0.3">
      <c r="A1716">
        <v>1715</v>
      </c>
      <c r="B1716" t="s">
        <v>4435</v>
      </c>
      <c r="C1716" s="4">
        <v>43015</v>
      </c>
      <c r="D1716" s="4">
        <v>43021</v>
      </c>
      <c r="E1716" t="s">
        <v>67</v>
      </c>
      <c r="F1716" t="s">
        <v>2427</v>
      </c>
      <c r="G1716" t="s">
        <v>2428</v>
      </c>
      <c r="H1716" t="s">
        <v>37</v>
      </c>
      <c r="I1716" t="s">
        <v>38</v>
      </c>
      <c r="J1716" t="s">
        <v>147</v>
      </c>
      <c r="K1716" t="s">
        <v>59</v>
      </c>
      <c r="L1716">
        <v>94110</v>
      </c>
      <c r="M1716" t="s">
        <v>60</v>
      </c>
      <c r="N1716" t="s">
        <v>4436</v>
      </c>
      <c r="O1716" t="s">
        <v>43</v>
      </c>
      <c r="P1716" t="s">
        <v>44</v>
      </c>
      <c r="Q1716" t="s">
        <v>4437</v>
      </c>
      <c r="R1716" s="1">
        <v>307.666</v>
      </c>
      <c r="S1716">
        <v>2</v>
      </c>
      <c r="T1716">
        <f t="shared" si="26"/>
        <v>12</v>
      </c>
      <c r="U1716" t="s">
        <v>46</v>
      </c>
      <c r="V1716">
        <v>0.15</v>
      </c>
      <c r="W1716">
        <v>46.149899999999995</v>
      </c>
      <c r="X1716" s="1">
        <v>-46.149900000000002</v>
      </c>
      <c r="Y1716" s="1">
        <v>353.8159</v>
      </c>
      <c r="Z1716" t="s">
        <v>47</v>
      </c>
      <c r="AA1716" s="2">
        <v>-14.478400000000001</v>
      </c>
      <c r="AB1716" s="3">
        <v>-4.7058823529411764E-2</v>
      </c>
      <c r="AC1716" s="1">
        <v>-275.99450000000002</v>
      </c>
      <c r="AD1716">
        <v>6</v>
      </c>
      <c r="AE1716">
        <v>6</v>
      </c>
      <c r="AF1716" t="s">
        <v>48</v>
      </c>
      <c r="AG1716">
        <v>2017</v>
      </c>
      <c r="AH1716">
        <f>COUNTBLANK(datos[[#This Row],[Row ID]:[Year sales]])</f>
        <v>0</v>
      </c>
    </row>
    <row r="1717" spans="1:34" x14ac:dyDescent="0.3">
      <c r="A1717">
        <v>1716</v>
      </c>
      <c r="B1717" t="s">
        <v>4438</v>
      </c>
      <c r="C1717" s="4">
        <v>42490</v>
      </c>
      <c r="D1717" s="4">
        <v>42494</v>
      </c>
      <c r="E1717" t="s">
        <v>67</v>
      </c>
      <c r="F1717" t="s">
        <v>2138</v>
      </c>
      <c r="G1717" t="s">
        <v>2139</v>
      </c>
      <c r="H1717" t="s">
        <v>37</v>
      </c>
      <c r="I1717" t="s">
        <v>38</v>
      </c>
      <c r="J1717" t="s">
        <v>286</v>
      </c>
      <c r="K1717" t="s">
        <v>287</v>
      </c>
      <c r="L1717">
        <v>10011</v>
      </c>
      <c r="M1717" t="s">
        <v>168</v>
      </c>
      <c r="N1717" t="s">
        <v>1245</v>
      </c>
      <c r="O1717" t="s">
        <v>62</v>
      </c>
      <c r="P1717" t="s">
        <v>94</v>
      </c>
      <c r="Q1717" t="s">
        <v>1246</v>
      </c>
      <c r="R1717" s="1">
        <v>7.7119999999999997</v>
      </c>
      <c r="S1717">
        <v>2</v>
      </c>
      <c r="T1717">
        <f t="shared" si="26"/>
        <v>23</v>
      </c>
      <c r="U1717" t="s">
        <v>46</v>
      </c>
      <c r="V1717">
        <v>0.2</v>
      </c>
      <c r="W1717">
        <v>1.5424</v>
      </c>
      <c r="X1717" s="1">
        <v>-1.5424</v>
      </c>
      <c r="Y1717" s="1">
        <v>9.2544000000000004</v>
      </c>
      <c r="Z1717" t="s">
        <v>65</v>
      </c>
      <c r="AA1717" s="2">
        <v>2.7955999999999999</v>
      </c>
      <c r="AB1717" s="3">
        <v>0.36249999999999999</v>
      </c>
      <c r="AC1717" s="1">
        <v>-3.3740000000000001</v>
      </c>
      <c r="AD1717">
        <v>4</v>
      </c>
      <c r="AE1717">
        <v>4</v>
      </c>
      <c r="AF1717" t="s">
        <v>48</v>
      </c>
      <c r="AG1717">
        <v>2016</v>
      </c>
      <c r="AH1717">
        <f>COUNTBLANK(datos[[#This Row],[Row ID]:[Year sales]])</f>
        <v>0</v>
      </c>
    </row>
    <row r="1718" spans="1:34" x14ac:dyDescent="0.3">
      <c r="A1718">
        <v>1717</v>
      </c>
      <c r="B1718" t="s">
        <v>4439</v>
      </c>
      <c r="C1718" s="4">
        <v>42509</v>
      </c>
      <c r="D1718" s="4">
        <v>42514</v>
      </c>
      <c r="E1718" t="s">
        <v>67</v>
      </c>
      <c r="F1718" t="s">
        <v>1778</v>
      </c>
      <c r="G1718" t="s">
        <v>1779</v>
      </c>
      <c r="H1718" t="s">
        <v>37</v>
      </c>
      <c r="I1718" t="s">
        <v>38</v>
      </c>
      <c r="J1718" t="s">
        <v>286</v>
      </c>
      <c r="K1718" t="s">
        <v>287</v>
      </c>
      <c r="L1718">
        <v>10011</v>
      </c>
      <c r="M1718" t="s">
        <v>168</v>
      </c>
      <c r="N1718" t="s">
        <v>2098</v>
      </c>
      <c r="O1718" t="s">
        <v>62</v>
      </c>
      <c r="P1718" t="s">
        <v>97</v>
      </c>
      <c r="Q1718" t="s">
        <v>2099</v>
      </c>
      <c r="R1718" s="1">
        <v>242.9</v>
      </c>
      <c r="S1718">
        <v>5</v>
      </c>
      <c r="T1718">
        <f t="shared" si="26"/>
        <v>26</v>
      </c>
      <c r="U1718" t="s">
        <v>75</v>
      </c>
      <c r="V1718">
        <v>0</v>
      </c>
      <c r="W1718">
        <v>0</v>
      </c>
      <c r="X1718" s="1">
        <v>0</v>
      </c>
      <c r="Y1718" s="1">
        <v>242.9</v>
      </c>
      <c r="Z1718" t="s">
        <v>47</v>
      </c>
      <c r="AA1718" s="2">
        <v>70.441000000000003</v>
      </c>
      <c r="AB1718" s="3">
        <v>0.28999999999999998</v>
      </c>
      <c r="AC1718" s="1">
        <v>-172.459</v>
      </c>
      <c r="AD1718">
        <v>5</v>
      </c>
      <c r="AE1718">
        <v>5</v>
      </c>
      <c r="AF1718" t="s">
        <v>48</v>
      </c>
      <c r="AG1718">
        <v>2016</v>
      </c>
      <c r="AH1718">
        <f>COUNTBLANK(datos[[#This Row],[Row ID]:[Year sales]])</f>
        <v>0</v>
      </c>
    </row>
    <row r="1719" spans="1:34" x14ac:dyDescent="0.3">
      <c r="A1719">
        <v>1718</v>
      </c>
      <c r="B1719" t="s">
        <v>4439</v>
      </c>
      <c r="C1719" s="4">
        <v>42509</v>
      </c>
      <c r="D1719" s="4">
        <v>42514</v>
      </c>
      <c r="E1719" t="s">
        <v>67</v>
      </c>
      <c r="F1719" t="s">
        <v>1778</v>
      </c>
      <c r="G1719" t="s">
        <v>1779</v>
      </c>
      <c r="H1719" t="s">
        <v>37</v>
      </c>
      <c r="I1719" t="s">
        <v>38</v>
      </c>
      <c r="J1719" t="s">
        <v>286</v>
      </c>
      <c r="K1719" t="s">
        <v>287</v>
      </c>
      <c r="L1719">
        <v>10011</v>
      </c>
      <c r="M1719" t="s">
        <v>168</v>
      </c>
      <c r="N1719" t="s">
        <v>360</v>
      </c>
      <c r="O1719" t="s">
        <v>62</v>
      </c>
      <c r="P1719" t="s">
        <v>77</v>
      </c>
      <c r="Q1719" t="s">
        <v>361</v>
      </c>
      <c r="R1719" s="1">
        <v>454.9</v>
      </c>
      <c r="S1719">
        <v>5</v>
      </c>
      <c r="T1719">
        <f t="shared" si="26"/>
        <v>30</v>
      </c>
      <c r="U1719" t="s">
        <v>75</v>
      </c>
      <c r="V1719">
        <v>0</v>
      </c>
      <c r="W1719">
        <v>0</v>
      </c>
      <c r="X1719" s="1">
        <v>0</v>
      </c>
      <c r="Y1719" s="1">
        <v>454.9</v>
      </c>
      <c r="Z1719" t="s">
        <v>47</v>
      </c>
      <c r="AA1719" s="2">
        <v>0</v>
      </c>
      <c r="AB1719" s="3">
        <v>0</v>
      </c>
      <c r="AC1719" s="1">
        <v>-454.9</v>
      </c>
      <c r="AD1719">
        <v>5</v>
      </c>
      <c r="AE1719">
        <v>5</v>
      </c>
      <c r="AF1719" t="s">
        <v>48</v>
      </c>
      <c r="AG1719">
        <v>2016</v>
      </c>
      <c r="AH1719">
        <f>COUNTBLANK(datos[[#This Row],[Row ID]:[Year sales]])</f>
        <v>0</v>
      </c>
    </row>
    <row r="1720" spans="1:34" x14ac:dyDescent="0.3">
      <c r="A1720">
        <v>1719</v>
      </c>
      <c r="B1720" t="s">
        <v>4439</v>
      </c>
      <c r="C1720" s="4">
        <v>42509</v>
      </c>
      <c r="D1720" s="4">
        <v>42514</v>
      </c>
      <c r="E1720" t="s">
        <v>67</v>
      </c>
      <c r="F1720" t="s">
        <v>1778</v>
      </c>
      <c r="G1720" t="s">
        <v>1779</v>
      </c>
      <c r="H1720" t="s">
        <v>37</v>
      </c>
      <c r="I1720" t="s">
        <v>38</v>
      </c>
      <c r="J1720" t="s">
        <v>286</v>
      </c>
      <c r="K1720" t="s">
        <v>287</v>
      </c>
      <c r="L1720">
        <v>10011</v>
      </c>
      <c r="M1720" t="s">
        <v>168</v>
      </c>
      <c r="N1720" t="s">
        <v>4440</v>
      </c>
      <c r="O1720" t="s">
        <v>43</v>
      </c>
      <c r="P1720" t="s">
        <v>83</v>
      </c>
      <c r="Q1720" t="s">
        <v>4441</v>
      </c>
      <c r="R1720" s="1">
        <v>35.92</v>
      </c>
      <c r="S1720">
        <v>4</v>
      </c>
      <c r="T1720">
        <f t="shared" si="26"/>
        <v>22</v>
      </c>
      <c r="U1720" t="s">
        <v>52</v>
      </c>
      <c r="V1720">
        <v>0</v>
      </c>
      <c r="W1720">
        <v>0</v>
      </c>
      <c r="X1720" s="1">
        <v>0</v>
      </c>
      <c r="Y1720" s="1">
        <v>35.92</v>
      </c>
      <c r="Z1720" t="s">
        <v>65</v>
      </c>
      <c r="AA1720" s="2">
        <v>15.086399999999999</v>
      </c>
      <c r="AB1720" s="3">
        <v>0.42</v>
      </c>
      <c r="AC1720" s="1">
        <v>-20.833600000000001</v>
      </c>
      <c r="AD1720">
        <v>5</v>
      </c>
      <c r="AE1720">
        <v>5</v>
      </c>
      <c r="AF1720" t="s">
        <v>48</v>
      </c>
      <c r="AG1720">
        <v>2016</v>
      </c>
      <c r="AH1720">
        <f>COUNTBLANK(datos[[#This Row],[Row ID]:[Year sales]])</f>
        <v>0</v>
      </c>
    </row>
    <row r="1721" spans="1:34" x14ac:dyDescent="0.3">
      <c r="A1721">
        <v>1720</v>
      </c>
      <c r="B1721" t="s">
        <v>4439</v>
      </c>
      <c r="C1721" s="4">
        <v>42509</v>
      </c>
      <c r="D1721" s="4">
        <v>42514</v>
      </c>
      <c r="E1721" t="s">
        <v>67</v>
      </c>
      <c r="F1721" t="s">
        <v>1778</v>
      </c>
      <c r="G1721" t="s">
        <v>1779</v>
      </c>
      <c r="H1721" t="s">
        <v>37</v>
      </c>
      <c r="I1721" t="s">
        <v>38</v>
      </c>
      <c r="J1721" t="s">
        <v>286</v>
      </c>
      <c r="K1721" t="s">
        <v>287</v>
      </c>
      <c r="L1721">
        <v>10011</v>
      </c>
      <c r="M1721" t="s">
        <v>168</v>
      </c>
      <c r="N1721" t="s">
        <v>2069</v>
      </c>
      <c r="O1721" t="s">
        <v>43</v>
      </c>
      <c r="P1721" t="s">
        <v>83</v>
      </c>
      <c r="Q1721" t="s">
        <v>2070</v>
      </c>
      <c r="R1721" s="1">
        <v>39.76</v>
      </c>
      <c r="S1721">
        <v>8</v>
      </c>
      <c r="T1721">
        <f t="shared" si="26"/>
        <v>36</v>
      </c>
      <c r="U1721" t="s">
        <v>75</v>
      </c>
      <c r="V1721">
        <v>0</v>
      </c>
      <c r="W1721">
        <v>0</v>
      </c>
      <c r="X1721" s="1">
        <v>0</v>
      </c>
      <c r="Y1721" s="1">
        <v>39.76</v>
      </c>
      <c r="Z1721" t="s">
        <v>65</v>
      </c>
      <c r="AA1721" s="2">
        <v>12.3256</v>
      </c>
      <c r="AB1721" s="3">
        <v>0.31</v>
      </c>
      <c r="AC1721" s="1">
        <v>-27.4344</v>
      </c>
      <c r="AD1721">
        <v>5</v>
      </c>
      <c r="AE1721">
        <v>5</v>
      </c>
      <c r="AF1721" t="s">
        <v>48</v>
      </c>
      <c r="AG1721">
        <v>2016</v>
      </c>
      <c r="AH1721">
        <f>COUNTBLANK(datos[[#This Row],[Row ID]:[Year sales]])</f>
        <v>0</v>
      </c>
    </row>
    <row r="1722" spans="1:34" x14ac:dyDescent="0.3">
      <c r="A1722">
        <v>1721</v>
      </c>
      <c r="B1722" t="s">
        <v>4439</v>
      </c>
      <c r="C1722" s="4">
        <v>42509</v>
      </c>
      <c r="D1722" s="4">
        <v>42514</v>
      </c>
      <c r="E1722" t="s">
        <v>67</v>
      </c>
      <c r="F1722" t="s">
        <v>1778</v>
      </c>
      <c r="G1722" t="s">
        <v>1779</v>
      </c>
      <c r="H1722" t="s">
        <v>37</v>
      </c>
      <c r="I1722" t="s">
        <v>38</v>
      </c>
      <c r="J1722" t="s">
        <v>286</v>
      </c>
      <c r="K1722" t="s">
        <v>287</v>
      </c>
      <c r="L1722">
        <v>10011</v>
      </c>
      <c r="M1722" t="s">
        <v>168</v>
      </c>
      <c r="N1722" t="s">
        <v>2071</v>
      </c>
      <c r="O1722" t="s">
        <v>62</v>
      </c>
      <c r="P1722" t="s">
        <v>94</v>
      </c>
      <c r="Q1722" t="s">
        <v>2072</v>
      </c>
      <c r="R1722" s="1">
        <v>47.744</v>
      </c>
      <c r="S1722">
        <v>4</v>
      </c>
      <c r="T1722">
        <f t="shared" si="26"/>
        <v>35</v>
      </c>
      <c r="U1722" t="s">
        <v>52</v>
      </c>
      <c r="V1722">
        <v>0.2</v>
      </c>
      <c r="W1722">
        <v>9.5488</v>
      </c>
      <c r="X1722" s="1">
        <v>-9.5488</v>
      </c>
      <c r="Y1722" s="1">
        <v>57.2928</v>
      </c>
      <c r="Z1722" t="s">
        <v>99</v>
      </c>
      <c r="AA1722" s="2">
        <v>14.92</v>
      </c>
      <c r="AB1722" s="3">
        <v>0.3125</v>
      </c>
      <c r="AC1722" s="1">
        <v>-23.275200000000002</v>
      </c>
      <c r="AD1722">
        <v>5</v>
      </c>
      <c r="AE1722">
        <v>5</v>
      </c>
      <c r="AF1722" t="s">
        <v>48</v>
      </c>
      <c r="AG1722">
        <v>2016</v>
      </c>
      <c r="AH1722">
        <f>COUNTBLANK(datos[[#This Row],[Row ID]:[Year sales]])</f>
        <v>0</v>
      </c>
    </row>
    <row r="1723" spans="1:34" x14ac:dyDescent="0.3">
      <c r="A1723">
        <v>1722</v>
      </c>
      <c r="B1723" t="s">
        <v>4442</v>
      </c>
      <c r="C1723" s="4">
        <v>42358</v>
      </c>
      <c r="D1723" s="4">
        <v>42363</v>
      </c>
      <c r="E1723" t="s">
        <v>67</v>
      </c>
      <c r="F1723" t="s">
        <v>449</v>
      </c>
      <c r="G1723" t="s">
        <v>450</v>
      </c>
      <c r="H1723" t="s">
        <v>37</v>
      </c>
      <c r="I1723" t="s">
        <v>38</v>
      </c>
      <c r="J1723" t="s">
        <v>323</v>
      </c>
      <c r="K1723" t="s">
        <v>231</v>
      </c>
      <c r="L1723">
        <v>60623</v>
      </c>
      <c r="M1723" t="s">
        <v>125</v>
      </c>
      <c r="N1723" t="s">
        <v>3293</v>
      </c>
      <c r="O1723" t="s">
        <v>90</v>
      </c>
      <c r="P1723" t="s">
        <v>91</v>
      </c>
      <c r="Q1723" t="s">
        <v>3294</v>
      </c>
      <c r="R1723" s="1">
        <v>159.98400000000001</v>
      </c>
      <c r="S1723">
        <v>2</v>
      </c>
      <c r="T1723">
        <f t="shared" si="26"/>
        <v>15</v>
      </c>
      <c r="U1723" t="s">
        <v>46</v>
      </c>
      <c r="V1723">
        <v>0.2</v>
      </c>
      <c r="W1723">
        <v>31.996800000000004</v>
      </c>
      <c r="X1723" s="1">
        <v>-31.9968</v>
      </c>
      <c r="Y1723" s="1">
        <v>191.98080000000002</v>
      </c>
      <c r="Z1723" t="s">
        <v>99</v>
      </c>
      <c r="AA1723" s="2">
        <v>11.998799999999999</v>
      </c>
      <c r="AB1723" s="3">
        <v>7.4999999999999997E-2</v>
      </c>
      <c r="AC1723" s="1">
        <v>-115.9884</v>
      </c>
      <c r="AD1723">
        <v>5</v>
      </c>
      <c r="AE1723">
        <v>5</v>
      </c>
      <c r="AF1723" t="s">
        <v>48</v>
      </c>
      <c r="AG1723">
        <v>2015</v>
      </c>
      <c r="AH1723">
        <f>COUNTBLANK(datos[[#This Row],[Row ID]:[Year sales]])</f>
        <v>0</v>
      </c>
    </row>
    <row r="1724" spans="1:34" x14ac:dyDescent="0.3">
      <c r="A1724">
        <v>1723</v>
      </c>
      <c r="B1724" t="s">
        <v>4442</v>
      </c>
      <c r="C1724" s="4">
        <v>42358</v>
      </c>
      <c r="D1724" s="4">
        <v>42363</v>
      </c>
      <c r="E1724" t="s">
        <v>67</v>
      </c>
      <c r="F1724" t="s">
        <v>449</v>
      </c>
      <c r="G1724" t="s">
        <v>450</v>
      </c>
      <c r="H1724" t="s">
        <v>37</v>
      </c>
      <c r="I1724" t="s">
        <v>38</v>
      </c>
      <c r="J1724" t="s">
        <v>323</v>
      </c>
      <c r="K1724" t="s">
        <v>231</v>
      </c>
      <c r="L1724">
        <v>60623</v>
      </c>
      <c r="M1724" t="s">
        <v>125</v>
      </c>
      <c r="N1724" t="s">
        <v>4443</v>
      </c>
      <c r="O1724" t="s">
        <v>90</v>
      </c>
      <c r="P1724" t="s">
        <v>181</v>
      </c>
      <c r="Q1724" t="s">
        <v>4444</v>
      </c>
      <c r="R1724" s="1">
        <v>255.96799999999999</v>
      </c>
      <c r="S1724">
        <v>4</v>
      </c>
      <c r="T1724">
        <f t="shared" si="26"/>
        <v>21</v>
      </c>
      <c r="U1724" t="s">
        <v>52</v>
      </c>
      <c r="V1724">
        <v>0.2</v>
      </c>
      <c r="W1724">
        <v>51.193600000000004</v>
      </c>
      <c r="X1724" s="1">
        <v>-51.193600000000004</v>
      </c>
      <c r="Y1724" s="1">
        <v>307.16160000000002</v>
      </c>
      <c r="Z1724" t="s">
        <v>47</v>
      </c>
      <c r="AA1724" s="2">
        <v>51.193600000000004</v>
      </c>
      <c r="AB1724" s="3">
        <v>0.2</v>
      </c>
      <c r="AC1724" s="1">
        <v>-153.58080000000001</v>
      </c>
      <c r="AD1724">
        <v>5</v>
      </c>
      <c r="AE1724">
        <v>5</v>
      </c>
      <c r="AF1724" t="s">
        <v>48</v>
      </c>
      <c r="AG1724">
        <v>2015</v>
      </c>
      <c r="AH1724">
        <f>COUNTBLANK(datos[[#This Row],[Row ID]:[Year sales]])</f>
        <v>0</v>
      </c>
    </row>
    <row r="1725" spans="1:34" x14ac:dyDescent="0.3">
      <c r="A1725">
        <v>1724</v>
      </c>
      <c r="B1725" t="s">
        <v>4442</v>
      </c>
      <c r="C1725" s="4">
        <v>42358</v>
      </c>
      <c r="D1725" s="4">
        <v>42363</v>
      </c>
      <c r="E1725" t="s">
        <v>67</v>
      </c>
      <c r="F1725" t="s">
        <v>449</v>
      </c>
      <c r="G1725" t="s">
        <v>450</v>
      </c>
      <c r="H1725" t="s">
        <v>37</v>
      </c>
      <c r="I1725" t="s">
        <v>38</v>
      </c>
      <c r="J1725" t="s">
        <v>323</v>
      </c>
      <c r="K1725" t="s">
        <v>231</v>
      </c>
      <c r="L1725">
        <v>60623</v>
      </c>
      <c r="M1725" t="s">
        <v>125</v>
      </c>
      <c r="N1725" t="s">
        <v>4445</v>
      </c>
      <c r="O1725" t="s">
        <v>43</v>
      </c>
      <c r="P1725" t="s">
        <v>44</v>
      </c>
      <c r="Q1725" t="s">
        <v>4446</v>
      </c>
      <c r="R1725" s="1">
        <v>359.05799999999999</v>
      </c>
      <c r="S1725">
        <v>3</v>
      </c>
      <c r="T1725">
        <f t="shared" si="26"/>
        <v>10</v>
      </c>
      <c r="U1725" t="s">
        <v>52</v>
      </c>
      <c r="V1725">
        <v>0.3</v>
      </c>
      <c r="W1725">
        <v>107.7174</v>
      </c>
      <c r="X1725" s="1">
        <v>-107.7174</v>
      </c>
      <c r="Y1725" s="1">
        <v>466.77539999999999</v>
      </c>
      <c r="Z1725" t="s">
        <v>47</v>
      </c>
      <c r="AA1725" s="2">
        <v>-71.811599999999999</v>
      </c>
      <c r="AB1725" s="3">
        <v>-0.2</v>
      </c>
      <c r="AC1725" s="1">
        <v>-323.15219999999999</v>
      </c>
      <c r="AD1725">
        <v>5</v>
      </c>
      <c r="AE1725">
        <v>5</v>
      </c>
      <c r="AF1725" t="s">
        <v>48</v>
      </c>
      <c r="AG1725">
        <v>2015</v>
      </c>
      <c r="AH1725">
        <f>COUNTBLANK(datos[[#This Row],[Row ID]:[Year sales]])</f>
        <v>0</v>
      </c>
    </row>
    <row r="1726" spans="1:34" x14ac:dyDescent="0.3">
      <c r="A1726">
        <v>1725</v>
      </c>
      <c r="B1726" t="s">
        <v>4447</v>
      </c>
      <c r="C1726" s="4">
        <v>42357</v>
      </c>
      <c r="D1726" s="4">
        <v>42358</v>
      </c>
      <c r="E1726" t="s">
        <v>208</v>
      </c>
      <c r="F1726" t="s">
        <v>2290</v>
      </c>
      <c r="G1726" t="s">
        <v>2291</v>
      </c>
      <c r="H1726" t="s">
        <v>37</v>
      </c>
      <c r="I1726" t="s">
        <v>38</v>
      </c>
      <c r="J1726" t="s">
        <v>166</v>
      </c>
      <c r="K1726" t="s">
        <v>167</v>
      </c>
      <c r="L1726">
        <v>19143</v>
      </c>
      <c r="M1726" t="s">
        <v>168</v>
      </c>
      <c r="N1726" t="s">
        <v>4448</v>
      </c>
      <c r="O1726" t="s">
        <v>62</v>
      </c>
      <c r="P1726" t="s">
        <v>97</v>
      </c>
      <c r="Q1726" t="s">
        <v>4449</v>
      </c>
      <c r="R1726" s="1">
        <v>434.35199999999998</v>
      </c>
      <c r="S1726">
        <v>3</v>
      </c>
      <c r="T1726">
        <f t="shared" si="26"/>
        <v>24</v>
      </c>
      <c r="U1726" t="s">
        <v>52</v>
      </c>
      <c r="V1726">
        <v>0.2</v>
      </c>
      <c r="W1726">
        <v>86.870400000000004</v>
      </c>
      <c r="X1726" s="1">
        <v>-86.870400000000004</v>
      </c>
      <c r="Y1726" s="1">
        <v>521.22239999999999</v>
      </c>
      <c r="Z1726" t="s">
        <v>53</v>
      </c>
      <c r="AA1726" s="2">
        <v>43.435200000000002</v>
      </c>
      <c r="AB1726" s="3">
        <v>0.1</v>
      </c>
      <c r="AC1726" s="1">
        <v>-304.04640000000001</v>
      </c>
      <c r="AD1726">
        <v>1</v>
      </c>
      <c r="AE1726">
        <v>1</v>
      </c>
      <c r="AF1726" t="s">
        <v>48</v>
      </c>
      <c r="AG1726">
        <v>2015</v>
      </c>
      <c r="AH1726">
        <f>COUNTBLANK(datos[[#This Row],[Row ID]:[Year sales]])</f>
        <v>0</v>
      </c>
    </row>
    <row r="1727" spans="1:34" x14ac:dyDescent="0.3">
      <c r="A1727">
        <v>1726</v>
      </c>
      <c r="B1727" t="s">
        <v>4447</v>
      </c>
      <c r="C1727" s="4">
        <v>42357</v>
      </c>
      <c r="D1727" s="4">
        <v>42358</v>
      </c>
      <c r="E1727" t="s">
        <v>208</v>
      </c>
      <c r="F1727" t="s">
        <v>2290</v>
      </c>
      <c r="G1727" t="s">
        <v>2291</v>
      </c>
      <c r="H1727" t="s">
        <v>37</v>
      </c>
      <c r="I1727" t="s">
        <v>38</v>
      </c>
      <c r="J1727" t="s">
        <v>166</v>
      </c>
      <c r="K1727" t="s">
        <v>167</v>
      </c>
      <c r="L1727">
        <v>19143</v>
      </c>
      <c r="M1727" t="s">
        <v>168</v>
      </c>
      <c r="N1727" t="s">
        <v>4450</v>
      </c>
      <c r="O1727" t="s">
        <v>62</v>
      </c>
      <c r="P1727" t="s">
        <v>97</v>
      </c>
      <c r="Q1727" t="s">
        <v>4451</v>
      </c>
      <c r="R1727" s="1">
        <v>3.552</v>
      </c>
      <c r="S1727">
        <v>2</v>
      </c>
      <c r="T1727">
        <f t="shared" si="26"/>
        <v>6</v>
      </c>
      <c r="U1727" t="s">
        <v>46</v>
      </c>
      <c r="V1727">
        <v>0.2</v>
      </c>
      <c r="W1727">
        <v>0.71040000000000003</v>
      </c>
      <c r="X1727" s="1">
        <v>-0.71040000000000003</v>
      </c>
      <c r="Y1727" s="1">
        <v>4.2624000000000004</v>
      </c>
      <c r="Z1727" t="s">
        <v>65</v>
      </c>
      <c r="AA1727" s="2">
        <v>0.44400000000000001</v>
      </c>
      <c r="AB1727" s="3">
        <v>0.125</v>
      </c>
      <c r="AC1727" s="1">
        <v>-2.3976000000000002</v>
      </c>
      <c r="AD1727">
        <v>1</v>
      </c>
      <c r="AE1727">
        <v>1</v>
      </c>
      <c r="AF1727" t="s">
        <v>48</v>
      </c>
      <c r="AG1727">
        <v>2015</v>
      </c>
      <c r="AH1727">
        <f>COUNTBLANK(datos[[#This Row],[Row ID]:[Year sales]])</f>
        <v>0</v>
      </c>
    </row>
    <row r="1728" spans="1:34" x14ac:dyDescent="0.3">
      <c r="A1728">
        <v>1727</v>
      </c>
      <c r="B1728" t="s">
        <v>4447</v>
      </c>
      <c r="C1728" s="4">
        <v>42357</v>
      </c>
      <c r="D1728" s="4">
        <v>42358</v>
      </c>
      <c r="E1728" t="s">
        <v>208</v>
      </c>
      <c r="F1728" t="s">
        <v>2290</v>
      </c>
      <c r="G1728" t="s">
        <v>2291</v>
      </c>
      <c r="H1728" t="s">
        <v>37</v>
      </c>
      <c r="I1728" t="s">
        <v>38</v>
      </c>
      <c r="J1728" t="s">
        <v>166</v>
      </c>
      <c r="K1728" t="s">
        <v>167</v>
      </c>
      <c r="L1728">
        <v>19143</v>
      </c>
      <c r="M1728" t="s">
        <v>168</v>
      </c>
      <c r="N1728" t="s">
        <v>4452</v>
      </c>
      <c r="O1728" t="s">
        <v>62</v>
      </c>
      <c r="P1728" t="s">
        <v>97</v>
      </c>
      <c r="Q1728" t="s">
        <v>4453</v>
      </c>
      <c r="R1728" s="1">
        <v>88.831999999999994</v>
      </c>
      <c r="S1728">
        <v>4</v>
      </c>
      <c r="T1728">
        <f t="shared" si="26"/>
        <v>10</v>
      </c>
      <c r="U1728" t="s">
        <v>52</v>
      </c>
      <c r="V1728">
        <v>0.2</v>
      </c>
      <c r="W1728">
        <v>17.766400000000001</v>
      </c>
      <c r="X1728" s="1">
        <v>-17.766400000000001</v>
      </c>
      <c r="Y1728" s="1">
        <v>106.5984</v>
      </c>
      <c r="Z1728" t="s">
        <v>99</v>
      </c>
      <c r="AA1728" s="2">
        <v>7.7728000000000002</v>
      </c>
      <c r="AB1728" s="3">
        <v>8.7500000000000008E-2</v>
      </c>
      <c r="AC1728" s="1">
        <v>-63.2928</v>
      </c>
      <c r="AD1728">
        <v>1</v>
      </c>
      <c r="AE1728">
        <v>1</v>
      </c>
      <c r="AF1728" t="s">
        <v>48</v>
      </c>
      <c r="AG1728">
        <v>2015</v>
      </c>
      <c r="AH1728">
        <f>COUNTBLANK(datos[[#This Row],[Row ID]:[Year sales]])</f>
        <v>0</v>
      </c>
    </row>
    <row r="1729" spans="1:34" x14ac:dyDescent="0.3">
      <c r="A1729">
        <v>1728</v>
      </c>
      <c r="B1729" t="s">
        <v>4454</v>
      </c>
      <c r="C1729" s="4">
        <v>42854</v>
      </c>
      <c r="D1729" s="4">
        <v>42859</v>
      </c>
      <c r="E1729" t="s">
        <v>34</v>
      </c>
      <c r="F1729" t="s">
        <v>4455</v>
      </c>
      <c r="G1729" t="s">
        <v>4456</v>
      </c>
      <c r="H1729" t="s">
        <v>57</v>
      </c>
      <c r="I1729" t="s">
        <v>38</v>
      </c>
      <c r="J1729" t="s">
        <v>888</v>
      </c>
      <c r="K1729" t="s">
        <v>518</v>
      </c>
      <c r="L1729">
        <v>43017</v>
      </c>
      <c r="M1729" t="s">
        <v>168</v>
      </c>
      <c r="N1729" t="s">
        <v>4457</v>
      </c>
      <c r="O1729" t="s">
        <v>43</v>
      </c>
      <c r="P1729" t="s">
        <v>73</v>
      </c>
      <c r="Q1729" t="s">
        <v>4458</v>
      </c>
      <c r="R1729" s="1">
        <v>1048.3499999999999</v>
      </c>
      <c r="S1729">
        <v>5</v>
      </c>
      <c r="T1729">
        <f t="shared" si="26"/>
        <v>14</v>
      </c>
      <c r="U1729" t="s">
        <v>75</v>
      </c>
      <c r="V1729">
        <v>0.4</v>
      </c>
      <c r="W1729">
        <v>419.34</v>
      </c>
      <c r="X1729" s="1">
        <v>-419.34</v>
      </c>
      <c r="Y1729" s="1">
        <v>1467.6899999999998</v>
      </c>
      <c r="Z1729" t="s">
        <v>53</v>
      </c>
      <c r="AA1729" s="2">
        <v>-69.89</v>
      </c>
      <c r="AB1729" s="3">
        <v>-6.666666666666668E-2</v>
      </c>
      <c r="AC1729" s="1">
        <v>-698.9</v>
      </c>
      <c r="AD1729">
        <v>5</v>
      </c>
      <c r="AE1729">
        <v>5</v>
      </c>
      <c r="AF1729" t="s">
        <v>48</v>
      </c>
      <c r="AG1729">
        <v>2017</v>
      </c>
      <c r="AH1729">
        <f>COUNTBLANK(datos[[#This Row],[Row ID]:[Year sales]])</f>
        <v>0</v>
      </c>
    </row>
    <row r="1730" spans="1:34" x14ac:dyDescent="0.3">
      <c r="A1730">
        <v>1729</v>
      </c>
      <c r="B1730" t="s">
        <v>4459</v>
      </c>
      <c r="C1730" s="4">
        <v>42407</v>
      </c>
      <c r="D1730" s="4">
        <v>42407</v>
      </c>
      <c r="E1730" t="s">
        <v>1312</v>
      </c>
      <c r="F1730" t="s">
        <v>2076</v>
      </c>
      <c r="G1730" t="s">
        <v>2077</v>
      </c>
      <c r="H1730" t="s">
        <v>37</v>
      </c>
      <c r="I1730" t="s">
        <v>38</v>
      </c>
      <c r="J1730" t="s">
        <v>338</v>
      </c>
      <c r="K1730" t="s">
        <v>339</v>
      </c>
      <c r="L1730">
        <v>22153</v>
      </c>
      <c r="M1730" t="s">
        <v>41</v>
      </c>
      <c r="N1730" t="s">
        <v>4286</v>
      </c>
      <c r="O1730" t="s">
        <v>90</v>
      </c>
      <c r="P1730" t="s">
        <v>181</v>
      </c>
      <c r="Q1730" t="s">
        <v>4287</v>
      </c>
      <c r="R1730" s="1">
        <v>100</v>
      </c>
      <c r="S1730">
        <v>4</v>
      </c>
      <c r="T1730">
        <f t="shared" ref="T1730:T1793" si="27">SUMIF(Q:Q, Q1730, S:S)</f>
        <v>18</v>
      </c>
      <c r="U1730" t="s">
        <v>52</v>
      </c>
      <c r="V1730">
        <v>0</v>
      </c>
      <c r="W1730">
        <v>0</v>
      </c>
      <c r="X1730" s="1">
        <v>0</v>
      </c>
      <c r="Y1730" s="1">
        <v>100</v>
      </c>
      <c r="Z1730" t="s">
        <v>99</v>
      </c>
      <c r="AA1730" s="2">
        <v>21</v>
      </c>
      <c r="AB1730" s="3">
        <v>0.21</v>
      </c>
      <c r="AC1730" s="1">
        <v>-79</v>
      </c>
      <c r="AD1730">
        <v>0</v>
      </c>
      <c r="AE1730">
        <v>0</v>
      </c>
      <c r="AF1730" t="s">
        <v>48</v>
      </c>
      <c r="AG1730">
        <v>2016</v>
      </c>
      <c r="AH1730">
        <f>COUNTBLANK(datos[[#This Row],[Row ID]:[Year sales]])</f>
        <v>0</v>
      </c>
    </row>
    <row r="1731" spans="1:34" x14ac:dyDescent="0.3">
      <c r="A1731">
        <v>1730</v>
      </c>
      <c r="B1731" t="s">
        <v>4459</v>
      </c>
      <c r="C1731" s="4">
        <v>42407</v>
      </c>
      <c r="D1731" s="4">
        <v>42407</v>
      </c>
      <c r="E1731" t="s">
        <v>1312</v>
      </c>
      <c r="F1731" t="s">
        <v>2076</v>
      </c>
      <c r="G1731" t="s">
        <v>2077</v>
      </c>
      <c r="H1731" t="s">
        <v>37</v>
      </c>
      <c r="I1731" t="s">
        <v>38</v>
      </c>
      <c r="J1731" t="s">
        <v>338</v>
      </c>
      <c r="K1731" t="s">
        <v>339</v>
      </c>
      <c r="L1731">
        <v>22153</v>
      </c>
      <c r="M1731" t="s">
        <v>41</v>
      </c>
      <c r="N1731" t="s">
        <v>2797</v>
      </c>
      <c r="O1731" t="s">
        <v>62</v>
      </c>
      <c r="P1731" t="s">
        <v>63</v>
      </c>
      <c r="Q1731" t="s">
        <v>2798</v>
      </c>
      <c r="R1731" s="1">
        <v>7.83</v>
      </c>
      <c r="S1731">
        <v>3</v>
      </c>
      <c r="T1731">
        <f t="shared" si="27"/>
        <v>18</v>
      </c>
      <c r="U1731" t="s">
        <v>52</v>
      </c>
      <c r="V1731">
        <v>0</v>
      </c>
      <c r="W1731">
        <v>0</v>
      </c>
      <c r="X1731" s="1">
        <v>0</v>
      </c>
      <c r="Y1731" s="1">
        <v>7.83</v>
      </c>
      <c r="Z1731" t="s">
        <v>65</v>
      </c>
      <c r="AA1731" s="2">
        <v>3.6017999999999999</v>
      </c>
      <c r="AB1731" s="3">
        <v>0.45999999999999996</v>
      </c>
      <c r="AC1731" s="1">
        <v>-4.2282000000000002</v>
      </c>
      <c r="AD1731">
        <v>0</v>
      </c>
      <c r="AE1731">
        <v>0</v>
      </c>
      <c r="AF1731" t="s">
        <v>48</v>
      </c>
      <c r="AG1731">
        <v>2016</v>
      </c>
      <c r="AH1731">
        <f>COUNTBLANK(datos[[#This Row],[Row ID]:[Year sales]])</f>
        <v>0</v>
      </c>
    </row>
    <row r="1732" spans="1:34" x14ac:dyDescent="0.3">
      <c r="A1732">
        <v>1731</v>
      </c>
      <c r="B1732" t="s">
        <v>4460</v>
      </c>
      <c r="C1732" s="4">
        <v>41910</v>
      </c>
      <c r="D1732" s="4">
        <v>41915</v>
      </c>
      <c r="E1732" t="s">
        <v>67</v>
      </c>
      <c r="F1732" t="s">
        <v>3967</v>
      </c>
      <c r="G1732" t="s">
        <v>3968</v>
      </c>
      <c r="H1732" t="s">
        <v>57</v>
      </c>
      <c r="I1732" t="s">
        <v>38</v>
      </c>
      <c r="J1732" t="s">
        <v>1730</v>
      </c>
      <c r="K1732" t="s">
        <v>108</v>
      </c>
      <c r="L1732">
        <v>28314</v>
      </c>
      <c r="M1732" t="s">
        <v>41</v>
      </c>
      <c r="N1732" t="s">
        <v>4461</v>
      </c>
      <c r="O1732" t="s">
        <v>62</v>
      </c>
      <c r="P1732" t="s">
        <v>110</v>
      </c>
      <c r="Q1732" t="s">
        <v>4462</v>
      </c>
      <c r="R1732" s="1">
        <v>96.256</v>
      </c>
      <c r="S1732">
        <v>8</v>
      </c>
      <c r="T1732">
        <f t="shared" si="27"/>
        <v>14</v>
      </c>
      <c r="U1732" t="s">
        <v>75</v>
      </c>
      <c r="V1732">
        <v>0.2</v>
      </c>
      <c r="W1732">
        <v>19.251200000000001</v>
      </c>
      <c r="X1732" s="1">
        <v>-19.251200000000001</v>
      </c>
      <c r="Y1732" s="1">
        <v>115.5072</v>
      </c>
      <c r="Z1732" t="s">
        <v>99</v>
      </c>
      <c r="AA1732" s="2">
        <v>31.283200000000001</v>
      </c>
      <c r="AB1732" s="3">
        <v>0.32500000000000001</v>
      </c>
      <c r="AC1732" s="1">
        <v>-45.721600000000002</v>
      </c>
      <c r="AD1732">
        <v>5</v>
      </c>
      <c r="AE1732">
        <v>5</v>
      </c>
      <c r="AF1732" t="s">
        <v>48</v>
      </c>
      <c r="AG1732">
        <v>2014</v>
      </c>
      <c r="AH1732">
        <f>COUNTBLANK(datos[[#This Row],[Row ID]:[Year sales]])</f>
        <v>0</v>
      </c>
    </row>
    <row r="1733" spans="1:34" x14ac:dyDescent="0.3">
      <c r="A1733">
        <v>1732</v>
      </c>
      <c r="B1733" t="s">
        <v>4460</v>
      </c>
      <c r="C1733" s="4">
        <v>41910</v>
      </c>
      <c r="D1733" s="4">
        <v>41915</v>
      </c>
      <c r="E1733" t="s">
        <v>67</v>
      </c>
      <c r="F1733" t="s">
        <v>3967</v>
      </c>
      <c r="G1733" t="s">
        <v>3968</v>
      </c>
      <c r="H1733" t="s">
        <v>57</v>
      </c>
      <c r="I1733" t="s">
        <v>38</v>
      </c>
      <c r="J1733" t="s">
        <v>1730</v>
      </c>
      <c r="K1733" t="s">
        <v>108</v>
      </c>
      <c r="L1733">
        <v>28314</v>
      </c>
      <c r="M1733" t="s">
        <v>41</v>
      </c>
      <c r="N1733" t="s">
        <v>588</v>
      </c>
      <c r="O1733" t="s">
        <v>62</v>
      </c>
      <c r="P1733" t="s">
        <v>110</v>
      </c>
      <c r="Q1733" t="s">
        <v>589</v>
      </c>
      <c r="R1733" s="1">
        <v>10.688000000000001</v>
      </c>
      <c r="S1733">
        <v>2</v>
      </c>
      <c r="T1733">
        <f t="shared" si="27"/>
        <v>27</v>
      </c>
      <c r="U1733" t="s">
        <v>46</v>
      </c>
      <c r="V1733">
        <v>0.2</v>
      </c>
      <c r="W1733">
        <v>2.1376000000000004</v>
      </c>
      <c r="X1733" s="1">
        <v>-2.1375999999999999</v>
      </c>
      <c r="Y1733" s="1">
        <v>12.825600000000001</v>
      </c>
      <c r="Z1733" t="s">
        <v>65</v>
      </c>
      <c r="AA1733" s="2">
        <v>3.7408000000000001</v>
      </c>
      <c r="AB1733" s="3">
        <v>0.35</v>
      </c>
      <c r="AC1733" s="1">
        <v>-4.8095999999999997</v>
      </c>
      <c r="AD1733">
        <v>5</v>
      </c>
      <c r="AE1733">
        <v>5</v>
      </c>
      <c r="AF1733" t="s">
        <v>48</v>
      </c>
      <c r="AG1733">
        <v>2014</v>
      </c>
      <c r="AH1733">
        <f>COUNTBLANK(datos[[#This Row],[Row ID]:[Year sales]])</f>
        <v>0</v>
      </c>
    </row>
    <row r="1734" spans="1:34" x14ac:dyDescent="0.3">
      <c r="A1734">
        <v>1733</v>
      </c>
      <c r="B1734" t="s">
        <v>4463</v>
      </c>
      <c r="C1734" s="4">
        <v>42561</v>
      </c>
      <c r="D1734" s="4">
        <v>42565</v>
      </c>
      <c r="E1734" t="s">
        <v>67</v>
      </c>
      <c r="F1734" t="s">
        <v>962</v>
      </c>
      <c r="G1734" t="s">
        <v>963</v>
      </c>
      <c r="H1734" t="s">
        <v>37</v>
      </c>
      <c r="I1734" t="s">
        <v>38</v>
      </c>
      <c r="J1734" t="s">
        <v>837</v>
      </c>
      <c r="K1734" t="s">
        <v>124</v>
      </c>
      <c r="L1734">
        <v>75081</v>
      </c>
      <c r="M1734" t="s">
        <v>125</v>
      </c>
      <c r="N1734" t="s">
        <v>1676</v>
      </c>
      <c r="O1734" t="s">
        <v>62</v>
      </c>
      <c r="P1734" t="s">
        <v>77</v>
      </c>
      <c r="Q1734" t="s">
        <v>1677</v>
      </c>
      <c r="R1734" s="1">
        <v>338.04</v>
      </c>
      <c r="S1734">
        <v>3</v>
      </c>
      <c r="T1734">
        <f t="shared" si="27"/>
        <v>33</v>
      </c>
      <c r="U1734" t="s">
        <v>52</v>
      </c>
      <c r="V1734">
        <v>0.2</v>
      </c>
      <c r="W1734">
        <v>67.608000000000004</v>
      </c>
      <c r="X1734" s="1">
        <v>-67.608000000000004</v>
      </c>
      <c r="Y1734" s="1">
        <v>405.64800000000002</v>
      </c>
      <c r="Z1734" t="s">
        <v>47</v>
      </c>
      <c r="AA1734" s="2">
        <v>-33.804000000000002</v>
      </c>
      <c r="AB1734" s="3">
        <v>-0.1</v>
      </c>
      <c r="AC1734" s="1">
        <v>-304.23599999999999</v>
      </c>
      <c r="AD1734">
        <v>4</v>
      </c>
      <c r="AE1734">
        <v>4</v>
      </c>
      <c r="AF1734" t="s">
        <v>48</v>
      </c>
      <c r="AG1734">
        <v>2016</v>
      </c>
      <c r="AH1734">
        <f>COUNTBLANK(datos[[#This Row],[Row ID]:[Year sales]])</f>
        <v>0</v>
      </c>
    </row>
    <row r="1735" spans="1:34" x14ac:dyDescent="0.3">
      <c r="A1735">
        <v>1734</v>
      </c>
      <c r="B1735" t="s">
        <v>4463</v>
      </c>
      <c r="C1735" s="4">
        <v>42561</v>
      </c>
      <c r="D1735" s="4">
        <v>42565</v>
      </c>
      <c r="E1735" t="s">
        <v>67</v>
      </c>
      <c r="F1735" t="s">
        <v>962</v>
      </c>
      <c r="G1735" t="s">
        <v>963</v>
      </c>
      <c r="H1735" t="s">
        <v>37</v>
      </c>
      <c r="I1735" t="s">
        <v>38</v>
      </c>
      <c r="J1735" t="s">
        <v>837</v>
      </c>
      <c r="K1735" t="s">
        <v>124</v>
      </c>
      <c r="L1735">
        <v>75081</v>
      </c>
      <c r="M1735" t="s">
        <v>125</v>
      </c>
      <c r="N1735" t="s">
        <v>1144</v>
      </c>
      <c r="O1735" t="s">
        <v>62</v>
      </c>
      <c r="P1735" t="s">
        <v>86</v>
      </c>
      <c r="Q1735" t="s">
        <v>1145</v>
      </c>
      <c r="R1735" s="1">
        <v>154.24</v>
      </c>
      <c r="S1735">
        <v>4</v>
      </c>
      <c r="T1735">
        <f t="shared" si="27"/>
        <v>25</v>
      </c>
      <c r="U1735" t="s">
        <v>52</v>
      </c>
      <c r="V1735">
        <v>0.2</v>
      </c>
      <c r="W1735">
        <v>30.848000000000003</v>
      </c>
      <c r="X1735" s="1">
        <v>-30.847999999999999</v>
      </c>
      <c r="Y1735" s="1">
        <v>185.08800000000002</v>
      </c>
      <c r="Z1735" t="s">
        <v>99</v>
      </c>
      <c r="AA1735" s="2">
        <v>17.352</v>
      </c>
      <c r="AB1735" s="3">
        <v>0.11249999999999999</v>
      </c>
      <c r="AC1735" s="1">
        <v>-106.04</v>
      </c>
      <c r="AD1735">
        <v>4</v>
      </c>
      <c r="AE1735">
        <v>4</v>
      </c>
      <c r="AF1735" t="s">
        <v>48</v>
      </c>
      <c r="AG1735">
        <v>2016</v>
      </c>
      <c r="AH1735">
        <f>COUNTBLANK(datos[[#This Row],[Row ID]:[Year sales]])</f>
        <v>0</v>
      </c>
    </row>
    <row r="1736" spans="1:34" x14ac:dyDescent="0.3">
      <c r="A1736">
        <v>1735</v>
      </c>
      <c r="B1736" t="s">
        <v>4464</v>
      </c>
      <c r="C1736" s="4">
        <v>42945</v>
      </c>
      <c r="D1736" s="4">
        <v>42948</v>
      </c>
      <c r="E1736" t="s">
        <v>34</v>
      </c>
      <c r="F1736" t="s">
        <v>1431</v>
      </c>
      <c r="G1736" t="s">
        <v>1432</v>
      </c>
      <c r="H1736" t="s">
        <v>37</v>
      </c>
      <c r="I1736" t="s">
        <v>38</v>
      </c>
      <c r="J1736" t="s">
        <v>1545</v>
      </c>
      <c r="K1736" t="s">
        <v>108</v>
      </c>
      <c r="L1736">
        <v>28540</v>
      </c>
      <c r="M1736" t="s">
        <v>41</v>
      </c>
      <c r="N1736" t="s">
        <v>4465</v>
      </c>
      <c r="O1736" t="s">
        <v>62</v>
      </c>
      <c r="P1736" t="s">
        <v>97</v>
      </c>
      <c r="Q1736" t="s">
        <v>4466</v>
      </c>
      <c r="R1736" s="1">
        <v>34.847999999999999</v>
      </c>
      <c r="S1736">
        <v>2</v>
      </c>
      <c r="T1736">
        <f t="shared" si="27"/>
        <v>14</v>
      </c>
      <c r="U1736" t="s">
        <v>46</v>
      </c>
      <c r="V1736">
        <v>0.2</v>
      </c>
      <c r="W1736">
        <v>6.9695999999999998</v>
      </c>
      <c r="X1736" s="1">
        <v>-6.9695999999999998</v>
      </c>
      <c r="Y1736" s="1">
        <v>41.817599999999999</v>
      </c>
      <c r="Z1736" t="s">
        <v>65</v>
      </c>
      <c r="AA1736" s="2">
        <v>6.5339999999999998</v>
      </c>
      <c r="AB1736" s="3">
        <v>0.1875</v>
      </c>
      <c r="AC1736" s="1">
        <v>-21.3444</v>
      </c>
      <c r="AD1736">
        <v>3</v>
      </c>
      <c r="AE1736">
        <v>3</v>
      </c>
      <c r="AF1736" t="s">
        <v>48</v>
      </c>
      <c r="AG1736">
        <v>2017</v>
      </c>
      <c r="AH1736">
        <f>COUNTBLANK(datos[[#This Row],[Row ID]:[Year sales]])</f>
        <v>0</v>
      </c>
    </row>
    <row r="1737" spans="1:34" x14ac:dyDescent="0.3">
      <c r="A1737">
        <v>1736</v>
      </c>
      <c r="B1737" t="s">
        <v>4464</v>
      </c>
      <c r="C1737" s="4">
        <v>42945</v>
      </c>
      <c r="D1737" s="4">
        <v>42948</v>
      </c>
      <c r="E1737" t="s">
        <v>34</v>
      </c>
      <c r="F1737" t="s">
        <v>1431</v>
      </c>
      <c r="G1737" t="s">
        <v>1432</v>
      </c>
      <c r="H1737" t="s">
        <v>37</v>
      </c>
      <c r="I1737" t="s">
        <v>38</v>
      </c>
      <c r="J1737" t="s">
        <v>1545</v>
      </c>
      <c r="K1737" t="s">
        <v>108</v>
      </c>
      <c r="L1737">
        <v>28540</v>
      </c>
      <c r="M1737" t="s">
        <v>41</v>
      </c>
      <c r="N1737" t="s">
        <v>3502</v>
      </c>
      <c r="O1737" t="s">
        <v>90</v>
      </c>
      <c r="P1737" t="s">
        <v>91</v>
      </c>
      <c r="Q1737" t="s">
        <v>3503</v>
      </c>
      <c r="R1737" s="1">
        <v>22</v>
      </c>
      <c r="S1737">
        <v>5</v>
      </c>
      <c r="T1737">
        <f t="shared" si="27"/>
        <v>21</v>
      </c>
      <c r="U1737" t="s">
        <v>75</v>
      </c>
      <c r="V1737">
        <v>0.2</v>
      </c>
      <c r="W1737">
        <v>4.4000000000000004</v>
      </c>
      <c r="X1737" s="1">
        <v>-4.4000000000000004</v>
      </c>
      <c r="Y1737" s="1">
        <v>26.4</v>
      </c>
      <c r="Z1737" t="s">
        <v>65</v>
      </c>
      <c r="AA1737" s="2">
        <v>1.375</v>
      </c>
      <c r="AB1737" s="3">
        <v>6.25E-2</v>
      </c>
      <c r="AC1737" s="1">
        <v>-16.225000000000001</v>
      </c>
      <c r="AD1737">
        <v>3</v>
      </c>
      <c r="AE1737">
        <v>3</v>
      </c>
      <c r="AF1737" t="s">
        <v>48</v>
      </c>
      <c r="AG1737">
        <v>2017</v>
      </c>
      <c r="AH1737">
        <f>COUNTBLANK(datos[[#This Row],[Row ID]:[Year sales]])</f>
        <v>0</v>
      </c>
    </row>
    <row r="1738" spans="1:34" x14ac:dyDescent="0.3">
      <c r="A1738">
        <v>1737</v>
      </c>
      <c r="B1738" t="s">
        <v>4464</v>
      </c>
      <c r="C1738" s="4">
        <v>42945</v>
      </c>
      <c r="D1738" s="4">
        <v>42948</v>
      </c>
      <c r="E1738" t="s">
        <v>34</v>
      </c>
      <c r="F1738" t="s">
        <v>1431</v>
      </c>
      <c r="G1738" t="s">
        <v>1432</v>
      </c>
      <c r="H1738" t="s">
        <v>37</v>
      </c>
      <c r="I1738" t="s">
        <v>38</v>
      </c>
      <c r="J1738" t="s">
        <v>1545</v>
      </c>
      <c r="K1738" t="s">
        <v>108</v>
      </c>
      <c r="L1738">
        <v>28540</v>
      </c>
      <c r="M1738" t="s">
        <v>41</v>
      </c>
      <c r="N1738" t="s">
        <v>85</v>
      </c>
      <c r="O1738" t="s">
        <v>62</v>
      </c>
      <c r="P1738" t="s">
        <v>86</v>
      </c>
      <c r="Q1738" t="s">
        <v>87</v>
      </c>
      <c r="R1738" s="1">
        <v>4.3680000000000003</v>
      </c>
      <c r="S1738">
        <v>3</v>
      </c>
      <c r="T1738">
        <f t="shared" si="27"/>
        <v>18</v>
      </c>
      <c r="U1738" t="s">
        <v>52</v>
      </c>
      <c r="V1738">
        <v>0.2</v>
      </c>
      <c r="W1738">
        <v>0.87360000000000015</v>
      </c>
      <c r="X1738" s="1">
        <v>-0.87360000000000004</v>
      </c>
      <c r="Y1738" s="1">
        <v>5.2416</v>
      </c>
      <c r="Z1738" t="s">
        <v>65</v>
      </c>
      <c r="AA1738" s="2">
        <v>0.38219999999999998</v>
      </c>
      <c r="AB1738" s="3">
        <v>8.7499999999999994E-2</v>
      </c>
      <c r="AC1738" s="1">
        <v>-3.1122000000000001</v>
      </c>
      <c r="AD1738">
        <v>3</v>
      </c>
      <c r="AE1738">
        <v>3</v>
      </c>
      <c r="AF1738" t="s">
        <v>48</v>
      </c>
      <c r="AG1738">
        <v>2017</v>
      </c>
      <c r="AH1738">
        <f>COUNTBLANK(datos[[#This Row],[Row ID]:[Year sales]])</f>
        <v>0</v>
      </c>
    </row>
    <row r="1739" spans="1:34" x14ac:dyDescent="0.3">
      <c r="A1739">
        <v>1738</v>
      </c>
      <c r="B1739" t="s">
        <v>4467</v>
      </c>
      <c r="C1739" s="4">
        <v>42250</v>
      </c>
      <c r="D1739" s="4">
        <v>42256</v>
      </c>
      <c r="E1739" t="s">
        <v>67</v>
      </c>
      <c r="F1739" t="s">
        <v>931</v>
      </c>
      <c r="G1739" t="s">
        <v>932</v>
      </c>
      <c r="H1739" t="s">
        <v>57</v>
      </c>
      <c r="I1739" t="s">
        <v>38</v>
      </c>
      <c r="J1739" t="s">
        <v>147</v>
      </c>
      <c r="K1739" t="s">
        <v>59</v>
      </c>
      <c r="L1739">
        <v>94122</v>
      </c>
      <c r="M1739" t="s">
        <v>60</v>
      </c>
      <c r="N1739" t="s">
        <v>1848</v>
      </c>
      <c r="O1739" t="s">
        <v>62</v>
      </c>
      <c r="P1739" t="s">
        <v>77</v>
      </c>
      <c r="Q1739" t="s">
        <v>1849</v>
      </c>
      <c r="R1739" s="1">
        <v>31.44</v>
      </c>
      <c r="S1739">
        <v>3</v>
      </c>
      <c r="T1739">
        <f t="shared" si="27"/>
        <v>35</v>
      </c>
      <c r="U1739" t="s">
        <v>52</v>
      </c>
      <c r="V1739">
        <v>0</v>
      </c>
      <c r="W1739">
        <v>0</v>
      </c>
      <c r="X1739" s="1">
        <v>0</v>
      </c>
      <c r="Y1739" s="1">
        <v>31.44</v>
      </c>
      <c r="Z1739" t="s">
        <v>65</v>
      </c>
      <c r="AA1739" s="2">
        <v>8.4887999999999995</v>
      </c>
      <c r="AB1739" s="3">
        <v>0.26999999999999996</v>
      </c>
      <c r="AC1739" s="1">
        <v>-22.9512</v>
      </c>
      <c r="AD1739">
        <v>6</v>
      </c>
      <c r="AE1739">
        <v>6</v>
      </c>
      <c r="AF1739" t="s">
        <v>48</v>
      </c>
      <c r="AG1739">
        <v>2015</v>
      </c>
      <c r="AH1739">
        <f>COUNTBLANK(datos[[#This Row],[Row ID]:[Year sales]])</f>
        <v>0</v>
      </c>
    </row>
    <row r="1740" spans="1:34" x14ac:dyDescent="0.3">
      <c r="A1740">
        <v>1739</v>
      </c>
      <c r="B1740" t="s">
        <v>4467</v>
      </c>
      <c r="C1740" s="4">
        <v>42250</v>
      </c>
      <c r="D1740" s="4">
        <v>42256</v>
      </c>
      <c r="E1740" t="s">
        <v>67</v>
      </c>
      <c r="F1740" t="s">
        <v>931</v>
      </c>
      <c r="G1740" t="s">
        <v>932</v>
      </c>
      <c r="H1740" t="s">
        <v>57</v>
      </c>
      <c r="I1740" t="s">
        <v>38</v>
      </c>
      <c r="J1740" t="s">
        <v>147</v>
      </c>
      <c r="K1740" t="s">
        <v>59</v>
      </c>
      <c r="L1740">
        <v>94122</v>
      </c>
      <c r="M1740" t="s">
        <v>60</v>
      </c>
      <c r="N1740" t="s">
        <v>4184</v>
      </c>
      <c r="O1740" t="s">
        <v>90</v>
      </c>
      <c r="P1740" t="s">
        <v>181</v>
      </c>
      <c r="Q1740" t="s">
        <v>4185</v>
      </c>
      <c r="R1740" s="1">
        <v>17.899999999999999</v>
      </c>
      <c r="S1740">
        <v>2</v>
      </c>
      <c r="T1740">
        <f t="shared" si="27"/>
        <v>57</v>
      </c>
      <c r="U1740" t="s">
        <v>46</v>
      </c>
      <c r="V1740">
        <v>0</v>
      </c>
      <c r="W1740">
        <v>0</v>
      </c>
      <c r="X1740" s="1">
        <v>0</v>
      </c>
      <c r="Y1740" s="1">
        <v>17.899999999999999</v>
      </c>
      <c r="Z1740" t="s">
        <v>65</v>
      </c>
      <c r="AA1740" s="2">
        <v>3.4009999999999998</v>
      </c>
      <c r="AB1740" s="3">
        <v>0.19</v>
      </c>
      <c r="AC1740" s="1">
        <v>-14.499000000000001</v>
      </c>
      <c r="AD1740">
        <v>6</v>
      </c>
      <c r="AE1740">
        <v>6</v>
      </c>
      <c r="AF1740" t="s">
        <v>48</v>
      </c>
      <c r="AG1740">
        <v>2015</v>
      </c>
      <c r="AH1740">
        <f>COUNTBLANK(datos[[#This Row],[Row ID]:[Year sales]])</f>
        <v>0</v>
      </c>
    </row>
    <row r="1741" spans="1:34" x14ac:dyDescent="0.3">
      <c r="A1741">
        <v>1740</v>
      </c>
      <c r="B1741" t="s">
        <v>4467</v>
      </c>
      <c r="C1741" s="4">
        <v>42250</v>
      </c>
      <c r="D1741" s="4">
        <v>42256</v>
      </c>
      <c r="E1741" t="s">
        <v>67</v>
      </c>
      <c r="F1741" t="s">
        <v>931</v>
      </c>
      <c r="G1741" t="s">
        <v>932</v>
      </c>
      <c r="H1741" t="s">
        <v>57</v>
      </c>
      <c r="I1741" t="s">
        <v>38</v>
      </c>
      <c r="J1741" t="s">
        <v>147</v>
      </c>
      <c r="K1741" t="s">
        <v>59</v>
      </c>
      <c r="L1741">
        <v>94122</v>
      </c>
      <c r="M1741" t="s">
        <v>60</v>
      </c>
      <c r="N1741" t="s">
        <v>4468</v>
      </c>
      <c r="O1741" t="s">
        <v>90</v>
      </c>
      <c r="P1741" t="s">
        <v>181</v>
      </c>
      <c r="Q1741" t="s">
        <v>4469</v>
      </c>
      <c r="R1741" s="1">
        <v>129.44999999999999</v>
      </c>
      <c r="S1741">
        <v>5</v>
      </c>
      <c r="T1741">
        <f t="shared" si="27"/>
        <v>25</v>
      </c>
      <c r="U1741" t="s">
        <v>75</v>
      </c>
      <c r="V1741">
        <v>0</v>
      </c>
      <c r="W1741">
        <v>0</v>
      </c>
      <c r="X1741" s="1">
        <v>0</v>
      </c>
      <c r="Y1741" s="1">
        <v>129.44999999999999</v>
      </c>
      <c r="Z1741" t="s">
        <v>99</v>
      </c>
      <c r="AA1741" s="2">
        <v>46.601999999999997</v>
      </c>
      <c r="AB1741" s="3">
        <v>0.36</v>
      </c>
      <c r="AC1741" s="1">
        <v>-82.847999999999999</v>
      </c>
      <c r="AD1741">
        <v>6</v>
      </c>
      <c r="AE1741">
        <v>6</v>
      </c>
      <c r="AF1741" t="s">
        <v>48</v>
      </c>
      <c r="AG1741">
        <v>2015</v>
      </c>
      <c r="AH1741">
        <f>COUNTBLANK(datos[[#This Row],[Row ID]:[Year sales]])</f>
        <v>0</v>
      </c>
    </row>
    <row r="1742" spans="1:34" x14ac:dyDescent="0.3">
      <c r="A1742">
        <v>1741</v>
      </c>
      <c r="B1742" t="s">
        <v>4470</v>
      </c>
      <c r="C1742" s="4">
        <v>41860</v>
      </c>
      <c r="D1742" s="4">
        <v>41867</v>
      </c>
      <c r="E1742" t="s">
        <v>67</v>
      </c>
      <c r="F1742" t="s">
        <v>4471</v>
      </c>
      <c r="G1742" t="s">
        <v>4472</v>
      </c>
      <c r="H1742" t="s">
        <v>122</v>
      </c>
      <c r="I1742" t="s">
        <v>38</v>
      </c>
      <c r="J1742" t="s">
        <v>969</v>
      </c>
      <c r="K1742" t="s">
        <v>59</v>
      </c>
      <c r="L1742">
        <v>92037</v>
      </c>
      <c r="M1742" t="s">
        <v>60</v>
      </c>
      <c r="N1742" t="s">
        <v>3739</v>
      </c>
      <c r="O1742" t="s">
        <v>62</v>
      </c>
      <c r="P1742" t="s">
        <v>63</v>
      </c>
      <c r="Q1742" t="s">
        <v>3740</v>
      </c>
      <c r="R1742" s="1">
        <v>20.88</v>
      </c>
      <c r="S1742">
        <v>8</v>
      </c>
      <c r="T1742">
        <f t="shared" si="27"/>
        <v>23</v>
      </c>
      <c r="U1742" t="s">
        <v>75</v>
      </c>
      <c r="V1742">
        <v>0</v>
      </c>
      <c r="W1742">
        <v>0</v>
      </c>
      <c r="X1742" s="1">
        <v>0</v>
      </c>
      <c r="Y1742" s="1">
        <v>20.88</v>
      </c>
      <c r="Z1742" t="s">
        <v>65</v>
      </c>
      <c r="AA1742" s="2">
        <v>9.6047999999999991</v>
      </c>
      <c r="AB1742" s="3">
        <v>0.45999999999999996</v>
      </c>
      <c r="AC1742" s="1">
        <v>-11.2752</v>
      </c>
      <c r="AD1742">
        <v>7</v>
      </c>
      <c r="AE1742">
        <v>7</v>
      </c>
      <c r="AF1742" t="s">
        <v>48</v>
      </c>
      <c r="AG1742">
        <v>2014</v>
      </c>
      <c r="AH1742">
        <f>COUNTBLANK(datos[[#This Row],[Row ID]:[Year sales]])</f>
        <v>0</v>
      </c>
    </row>
    <row r="1743" spans="1:34" x14ac:dyDescent="0.3">
      <c r="A1743">
        <v>1742</v>
      </c>
      <c r="B1743" t="s">
        <v>4473</v>
      </c>
      <c r="C1743" s="4">
        <v>43038</v>
      </c>
      <c r="D1743" s="4">
        <v>43042</v>
      </c>
      <c r="E1743" t="s">
        <v>67</v>
      </c>
      <c r="F1743" t="s">
        <v>4198</v>
      </c>
      <c r="G1743" t="s">
        <v>4199</v>
      </c>
      <c r="H1743" t="s">
        <v>37</v>
      </c>
      <c r="I1743" t="s">
        <v>38</v>
      </c>
      <c r="J1743" t="s">
        <v>166</v>
      </c>
      <c r="K1743" t="s">
        <v>167</v>
      </c>
      <c r="L1743">
        <v>19140</v>
      </c>
      <c r="M1743" t="s">
        <v>168</v>
      </c>
      <c r="N1743" t="s">
        <v>4474</v>
      </c>
      <c r="O1743" t="s">
        <v>62</v>
      </c>
      <c r="P1743" t="s">
        <v>110</v>
      </c>
      <c r="Q1743" t="s">
        <v>4475</v>
      </c>
      <c r="R1743" s="1">
        <v>20.736000000000001</v>
      </c>
      <c r="S1743">
        <v>4</v>
      </c>
      <c r="T1743">
        <f t="shared" si="27"/>
        <v>14</v>
      </c>
      <c r="U1743" t="s">
        <v>52</v>
      </c>
      <c r="V1743">
        <v>0.2</v>
      </c>
      <c r="W1743">
        <v>4.1472000000000007</v>
      </c>
      <c r="X1743" s="1">
        <v>-4.1471999999999998</v>
      </c>
      <c r="Y1743" s="1">
        <v>24.883200000000002</v>
      </c>
      <c r="Z1743" t="s">
        <v>65</v>
      </c>
      <c r="AA1743" s="2">
        <v>7.2576000000000001</v>
      </c>
      <c r="AB1743" s="3">
        <v>0.35</v>
      </c>
      <c r="AC1743" s="1">
        <v>-9.3312000000000008</v>
      </c>
      <c r="AD1743">
        <v>4</v>
      </c>
      <c r="AE1743">
        <v>4</v>
      </c>
      <c r="AF1743" t="s">
        <v>48</v>
      </c>
      <c r="AG1743">
        <v>2017</v>
      </c>
      <c r="AH1743">
        <f>COUNTBLANK(datos[[#This Row],[Row ID]:[Year sales]])</f>
        <v>0</v>
      </c>
    </row>
    <row r="1744" spans="1:34" x14ac:dyDescent="0.3">
      <c r="A1744">
        <v>1743</v>
      </c>
      <c r="B1744" t="s">
        <v>4473</v>
      </c>
      <c r="C1744" s="4">
        <v>43038</v>
      </c>
      <c r="D1744" s="4">
        <v>43042</v>
      </c>
      <c r="E1744" t="s">
        <v>67</v>
      </c>
      <c r="F1744" t="s">
        <v>4198</v>
      </c>
      <c r="G1744" t="s">
        <v>4199</v>
      </c>
      <c r="H1744" t="s">
        <v>37</v>
      </c>
      <c r="I1744" t="s">
        <v>38</v>
      </c>
      <c r="J1744" t="s">
        <v>166</v>
      </c>
      <c r="K1744" t="s">
        <v>167</v>
      </c>
      <c r="L1744">
        <v>19140</v>
      </c>
      <c r="M1744" t="s">
        <v>168</v>
      </c>
      <c r="N1744" t="s">
        <v>4298</v>
      </c>
      <c r="O1744" t="s">
        <v>43</v>
      </c>
      <c r="P1744" t="s">
        <v>83</v>
      </c>
      <c r="Q1744" t="s">
        <v>4299</v>
      </c>
      <c r="R1744" s="1">
        <v>7.1680000000000001</v>
      </c>
      <c r="S1744">
        <v>2</v>
      </c>
      <c r="T1744">
        <f t="shared" si="27"/>
        <v>16</v>
      </c>
      <c r="U1744" t="s">
        <v>46</v>
      </c>
      <c r="V1744">
        <v>0.2</v>
      </c>
      <c r="W1744">
        <v>1.4336000000000002</v>
      </c>
      <c r="X1744" s="1">
        <v>-1.4336</v>
      </c>
      <c r="Y1744" s="1">
        <v>8.6016000000000012</v>
      </c>
      <c r="Z1744" t="s">
        <v>65</v>
      </c>
      <c r="AA1744" s="2">
        <v>0.98560000000000003</v>
      </c>
      <c r="AB1744" s="3">
        <v>0.13750000000000001</v>
      </c>
      <c r="AC1744" s="1">
        <v>-4.7488000000000001</v>
      </c>
      <c r="AD1744">
        <v>4</v>
      </c>
      <c r="AE1744">
        <v>4</v>
      </c>
      <c r="AF1744" t="s">
        <v>48</v>
      </c>
      <c r="AG1744">
        <v>2017</v>
      </c>
      <c r="AH1744">
        <f>COUNTBLANK(datos[[#This Row],[Row ID]:[Year sales]])</f>
        <v>0</v>
      </c>
    </row>
    <row r="1745" spans="1:34" x14ac:dyDescent="0.3">
      <c r="A1745">
        <v>1744</v>
      </c>
      <c r="B1745" t="s">
        <v>4473</v>
      </c>
      <c r="C1745" s="4">
        <v>43038</v>
      </c>
      <c r="D1745" s="4">
        <v>43042</v>
      </c>
      <c r="E1745" t="s">
        <v>67</v>
      </c>
      <c r="F1745" t="s">
        <v>4198</v>
      </c>
      <c r="G1745" t="s">
        <v>4199</v>
      </c>
      <c r="H1745" t="s">
        <v>37</v>
      </c>
      <c r="I1745" t="s">
        <v>38</v>
      </c>
      <c r="J1745" t="s">
        <v>166</v>
      </c>
      <c r="K1745" t="s">
        <v>167</v>
      </c>
      <c r="L1745">
        <v>19140</v>
      </c>
      <c r="M1745" t="s">
        <v>168</v>
      </c>
      <c r="N1745" t="s">
        <v>2756</v>
      </c>
      <c r="O1745" t="s">
        <v>62</v>
      </c>
      <c r="P1745" t="s">
        <v>77</v>
      </c>
      <c r="Q1745" t="s">
        <v>2757</v>
      </c>
      <c r="R1745" s="1">
        <v>11.167999999999999</v>
      </c>
      <c r="S1745">
        <v>2</v>
      </c>
      <c r="T1745">
        <f t="shared" si="27"/>
        <v>45</v>
      </c>
      <c r="U1745" t="s">
        <v>46</v>
      </c>
      <c r="V1745">
        <v>0.2</v>
      </c>
      <c r="W1745">
        <v>2.2336</v>
      </c>
      <c r="X1745" s="1">
        <v>-2.2336</v>
      </c>
      <c r="Y1745" s="1">
        <v>13.401599999999998</v>
      </c>
      <c r="Z1745" t="s">
        <v>65</v>
      </c>
      <c r="AA1745" s="2">
        <v>-2.5127999999999999</v>
      </c>
      <c r="AB1745" s="3">
        <v>-0.22500000000000001</v>
      </c>
      <c r="AC1745" s="1">
        <v>-11.4472</v>
      </c>
      <c r="AD1745">
        <v>4</v>
      </c>
      <c r="AE1745">
        <v>4</v>
      </c>
      <c r="AF1745" t="s">
        <v>48</v>
      </c>
      <c r="AG1745">
        <v>2017</v>
      </c>
      <c r="AH1745">
        <f>COUNTBLANK(datos[[#This Row],[Row ID]:[Year sales]])</f>
        <v>0</v>
      </c>
    </row>
    <row r="1746" spans="1:34" x14ac:dyDescent="0.3">
      <c r="A1746">
        <v>1745</v>
      </c>
      <c r="B1746" t="s">
        <v>4473</v>
      </c>
      <c r="C1746" s="4">
        <v>43038</v>
      </c>
      <c r="D1746" s="4">
        <v>43042</v>
      </c>
      <c r="E1746" t="s">
        <v>67</v>
      </c>
      <c r="F1746" t="s">
        <v>4198</v>
      </c>
      <c r="G1746" t="s">
        <v>4199</v>
      </c>
      <c r="H1746" t="s">
        <v>37</v>
      </c>
      <c r="I1746" t="s">
        <v>38</v>
      </c>
      <c r="J1746" t="s">
        <v>166</v>
      </c>
      <c r="K1746" t="s">
        <v>167</v>
      </c>
      <c r="L1746">
        <v>19140</v>
      </c>
      <c r="M1746" t="s">
        <v>168</v>
      </c>
      <c r="N1746" t="s">
        <v>2167</v>
      </c>
      <c r="O1746" t="s">
        <v>90</v>
      </c>
      <c r="P1746" t="s">
        <v>181</v>
      </c>
      <c r="Q1746" t="s">
        <v>2168</v>
      </c>
      <c r="R1746" s="1">
        <v>442.4</v>
      </c>
      <c r="S1746">
        <v>7</v>
      </c>
      <c r="T1746">
        <f t="shared" si="27"/>
        <v>24</v>
      </c>
      <c r="U1746" t="s">
        <v>75</v>
      </c>
      <c r="V1746">
        <v>0.2</v>
      </c>
      <c r="W1746">
        <v>88.48</v>
      </c>
      <c r="X1746" s="1">
        <v>-88.48</v>
      </c>
      <c r="Y1746" s="1">
        <v>530.88</v>
      </c>
      <c r="Z1746" t="s">
        <v>53</v>
      </c>
      <c r="AA1746" s="2">
        <v>-55.3</v>
      </c>
      <c r="AB1746" s="3">
        <v>-0.125</v>
      </c>
      <c r="AC1746" s="1">
        <v>-409.22</v>
      </c>
      <c r="AD1746">
        <v>4</v>
      </c>
      <c r="AE1746">
        <v>4</v>
      </c>
      <c r="AF1746" t="s">
        <v>48</v>
      </c>
      <c r="AG1746">
        <v>2017</v>
      </c>
      <c r="AH1746">
        <f>COUNTBLANK(datos[[#This Row],[Row ID]:[Year sales]])</f>
        <v>0</v>
      </c>
    </row>
    <row r="1747" spans="1:34" x14ac:dyDescent="0.3">
      <c r="A1747">
        <v>1746</v>
      </c>
      <c r="B1747" t="s">
        <v>4476</v>
      </c>
      <c r="C1747" s="4">
        <v>41796</v>
      </c>
      <c r="D1747" s="4">
        <v>41799</v>
      </c>
      <c r="E1747" t="s">
        <v>208</v>
      </c>
      <c r="F1747" t="s">
        <v>2485</v>
      </c>
      <c r="G1747" t="s">
        <v>2486</v>
      </c>
      <c r="H1747" t="s">
        <v>37</v>
      </c>
      <c r="I1747" t="s">
        <v>38</v>
      </c>
      <c r="J1747" t="s">
        <v>409</v>
      </c>
      <c r="K1747" t="s">
        <v>287</v>
      </c>
      <c r="L1747">
        <v>14609</v>
      </c>
      <c r="M1747" t="s">
        <v>168</v>
      </c>
      <c r="N1747" t="s">
        <v>710</v>
      </c>
      <c r="O1747" t="s">
        <v>62</v>
      </c>
      <c r="P1747" t="s">
        <v>86</v>
      </c>
      <c r="Q1747" t="s">
        <v>711</v>
      </c>
      <c r="R1747" s="1">
        <v>13.36</v>
      </c>
      <c r="S1747">
        <v>2</v>
      </c>
      <c r="T1747">
        <f t="shared" si="27"/>
        <v>24</v>
      </c>
      <c r="U1747" t="s">
        <v>46</v>
      </c>
      <c r="V1747">
        <v>0</v>
      </c>
      <c r="W1747">
        <v>0</v>
      </c>
      <c r="X1747" s="1">
        <v>0</v>
      </c>
      <c r="Y1747" s="1">
        <v>13.36</v>
      </c>
      <c r="Z1747" t="s">
        <v>65</v>
      </c>
      <c r="AA1747" s="2">
        <v>4.9432</v>
      </c>
      <c r="AB1747" s="3">
        <v>0.37</v>
      </c>
      <c r="AC1747" s="1">
        <v>-8.4168000000000003</v>
      </c>
      <c r="AD1747">
        <v>3</v>
      </c>
      <c r="AE1747">
        <v>3</v>
      </c>
      <c r="AF1747" t="s">
        <v>48</v>
      </c>
      <c r="AG1747">
        <v>2014</v>
      </c>
      <c r="AH1747">
        <f>COUNTBLANK(datos[[#This Row],[Row ID]:[Year sales]])</f>
        <v>0</v>
      </c>
    </row>
    <row r="1748" spans="1:34" x14ac:dyDescent="0.3">
      <c r="A1748">
        <v>1747</v>
      </c>
      <c r="B1748" t="s">
        <v>4477</v>
      </c>
      <c r="C1748" s="4">
        <v>42595</v>
      </c>
      <c r="D1748" s="4">
        <v>42599</v>
      </c>
      <c r="E1748" t="s">
        <v>34</v>
      </c>
      <c r="F1748" t="s">
        <v>1684</v>
      </c>
      <c r="G1748" t="s">
        <v>1685</v>
      </c>
      <c r="H1748" t="s">
        <v>37</v>
      </c>
      <c r="I1748" t="s">
        <v>38</v>
      </c>
      <c r="J1748" t="s">
        <v>1545</v>
      </c>
      <c r="K1748" t="s">
        <v>108</v>
      </c>
      <c r="L1748">
        <v>28540</v>
      </c>
      <c r="M1748" t="s">
        <v>41</v>
      </c>
      <c r="N1748" t="s">
        <v>2381</v>
      </c>
      <c r="O1748" t="s">
        <v>62</v>
      </c>
      <c r="P1748" t="s">
        <v>94</v>
      </c>
      <c r="Q1748" t="s">
        <v>2382</v>
      </c>
      <c r="R1748" s="1">
        <v>11.231999999999999</v>
      </c>
      <c r="S1748">
        <v>8</v>
      </c>
      <c r="T1748">
        <f t="shared" si="27"/>
        <v>31</v>
      </c>
      <c r="U1748" t="s">
        <v>75</v>
      </c>
      <c r="V1748">
        <v>0.7</v>
      </c>
      <c r="W1748">
        <v>7.8623999999999992</v>
      </c>
      <c r="X1748" s="1">
        <v>-7.8624000000000001</v>
      </c>
      <c r="Y1748" s="1">
        <v>19.0944</v>
      </c>
      <c r="Z1748" t="s">
        <v>65</v>
      </c>
      <c r="AA1748" s="2">
        <v>-8.2368000000000006</v>
      </c>
      <c r="AB1748" s="3">
        <v>-0.73333333333333339</v>
      </c>
      <c r="AC1748" s="1">
        <v>-11.606400000000001</v>
      </c>
      <c r="AD1748">
        <v>4</v>
      </c>
      <c r="AE1748">
        <v>4</v>
      </c>
      <c r="AF1748" t="s">
        <v>48</v>
      </c>
      <c r="AG1748">
        <v>2016</v>
      </c>
      <c r="AH1748">
        <f>COUNTBLANK(datos[[#This Row],[Row ID]:[Year sales]])</f>
        <v>0</v>
      </c>
    </row>
    <row r="1749" spans="1:34" x14ac:dyDescent="0.3">
      <c r="A1749">
        <v>1748</v>
      </c>
      <c r="B1749" t="s">
        <v>4477</v>
      </c>
      <c r="C1749" s="4">
        <v>42595</v>
      </c>
      <c r="D1749" s="4">
        <v>42599</v>
      </c>
      <c r="E1749" t="s">
        <v>34</v>
      </c>
      <c r="F1749" t="s">
        <v>1684</v>
      </c>
      <c r="G1749" t="s">
        <v>1685</v>
      </c>
      <c r="H1749" t="s">
        <v>37</v>
      </c>
      <c r="I1749" t="s">
        <v>38</v>
      </c>
      <c r="J1749" t="s">
        <v>1545</v>
      </c>
      <c r="K1749" t="s">
        <v>108</v>
      </c>
      <c r="L1749">
        <v>28540</v>
      </c>
      <c r="M1749" t="s">
        <v>41</v>
      </c>
      <c r="N1749" t="s">
        <v>4478</v>
      </c>
      <c r="O1749" t="s">
        <v>62</v>
      </c>
      <c r="P1749" t="s">
        <v>110</v>
      </c>
      <c r="Q1749" t="s">
        <v>206</v>
      </c>
      <c r="R1749" s="1">
        <v>10.272</v>
      </c>
      <c r="S1749">
        <v>3</v>
      </c>
      <c r="T1749">
        <f t="shared" si="27"/>
        <v>150</v>
      </c>
      <c r="U1749" t="s">
        <v>52</v>
      </c>
      <c r="V1749">
        <v>0.2</v>
      </c>
      <c r="W1749">
        <v>2.0544000000000002</v>
      </c>
      <c r="X1749" s="1">
        <v>-2.0543999999999998</v>
      </c>
      <c r="Y1749" s="1">
        <v>12.3264</v>
      </c>
      <c r="Z1749" t="s">
        <v>65</v>
      </c>
      <c r="AA1749" s="2">
        <v>3.21</v>
      </c>
      <c r="AB1749" s="3">
        <v>0.3125</v>
      </c>
      <c r="AC1749" s="1">
        <v>-5.0076000000000001</v>
      </c>
      <c r="AD1749">
        <v>4</v>
      </c>
      <c r="AE1749">
        <v>4</v>
      </c>
      <c r="AF1749" t="s">
        <v>48</v>
      </c>
      <c r="AG1749">
        <v>2016</v>
      </c>
      <c r="AH1749">
        <f>COUNTBLANK(datos[[#This Row],[Row ID]:[Year sales]])</f>
        <v>0</v>
      </c>
    </row>
    <row r="1750" spans="1:34" x14ac:dyDescent="0.3">
      <c r="A1750">
        <v>1749</v>
      </c>
      <c r="B1750" t="s">
        <v>4479</v>
      </c>
      <c r="C1750" s="4">
        <v>41754</v>
      </c>
      <c r="D1750" s="4">
        <v>41758</v>
      </c>
      <c r="E1750" t="s">
        <v>67</v>
      </c>
      <c r="F1750" t="s">
        <v>4480</v>
      </c>
      <c r="G1750" t="s">
        <v>4481</v>
      </c>
      <c r="H1750" t="s">
        <v>122</v>
      </c>
      <c r="I1750" t="s">
        <v>38</v>
      </c>
      <c r="J1750" t="s">
        <v>204</v>
      </c>
      <c r="K1750" t="s">
        <v>124</v>
      </c>
      <c r="L1750">
        <v>77095</v>
      </c>
      <c r="M1750" t="s">
        <v>125</v>
      </c>
      <c r="N1750" t="s">
        <v>2853</v>
      </c>
      <c r="O1750" t="s">
        <v>62</v>
      </c>
      <c r="P1750" t="s">
        <v>110</v>
      </c>
      <c r="Q1750" t="s">
        <v>2854</v>
      </c>
      <c r="R1750" s="1">
        <v>10.368</v>
      </c>
      <c r="S1750">
        <v>2</v>
      </c>
      <c r="T1750">
        <f t="shared" si="27"/>
        <v>5</v>
      </c>
      <c r="U1750" t="s">
        <v>46</v>
      </c>
      <c r="V1750">
        <v>0.2</v>
      </c>
      <c r="W1750">
        <v>2.0736000000000003</v>
      </c>
      <c r="X1750" s="1">
        <v>-2.0735999999999999</v>
      </c>
      <c r="Y1750" s="1">
        <v>12.441600000000001</v>
      </c>
      <c r="Z1750" t="s">
        <v>65</v>
      </c>
      <c r="AA1750" s="2">
        <v>3.6288</v>
      </c>
      <c r="AB1750" s="3">
        <v>0.35</v>
      </c>
      <c r="AC1750" s="1">
        <v>-4.6656000000000004</v>
      </c>
      <c r="AD1750">
        <v>4</v>
      </c>
      <c r="AE1750">
        <v>4</v>
      </c>
      <c r="AF1750" t="s">
        <v>48</v>
      </c>
      <c r="AG1750">
        <v>2014</v>
      </c>
      <c r="AH1750">
        <f>COUNTBLANK(datos[[#This Row],[Row ID]:[Year sales]])</f>
        <v>0</v>
      </c>
    </row>
    <row r="1751" spans="1:34" x14ac:dyDescent="0.3">
      <c r="A1751">
        <v>1750</v>
      </c>
      <c r="B1751" t="s">
        <v>4479</v>
      </c>
      <c r="C1751" s="4">
        <v>41754</v>
      </c>
      <c r="D1751" s="4">
        <v>41758</v>
      </c>
      <c r="E1751" t="s">
        <v>67</v>
      </c>
      <c r="F1751" t="s">
        <v>4480</v>
      </c>
      <c r="G1751" t="s">
        <v>4481</v>
      </c>
      <c r="H1751" t="s">
        <v>122</v>
      </c>
      <c r="I1751" t="s">
        <v>38</v>
      </c>
      <c r="J1751" t="s">
        <v>204</v>
      </c>
      <c r="K1751" t="s">
        <v>124</v>
      </c>
      <c r="L1751">
        <v>77095</v>
      </c>
      <c r="M1751" t="s">
        <v>125</v>
      </c>
      <c r="N1751" t="s">
        <v>4090</v>
      </c>
      <c r="O1751" t="s">
        <v>62</v>
      </c>
      <c r="P1751" t="s">
        <v>86</v>
      </c>
      <c r="Q1751" t="s">
        <v>4091</v>
      </c>
      <c r="R1751" s="1">
        <v>6.24</v>
      </c>
      <c r="S1751">
        <v>3</v>
      </c>
      <c r="T1751">
        <f t="shared" si="27"/>
        <v>8</v>
      </c>
      <c r="U1751" t="s">
        <v>52</v>
      </c>
      <c r="V1751">
        <v>0.2</v>
      </c>
      <c r="W1751">
        <v>1.2480000000000002</v>
      </c>
      <c r="X1751" s="1">
        <v>-1.248</v>
      </c>
      <c r="Y1751" s="1">
        <v>7.4880000000000004</v>
      </c>
      <c r="Z1751" t="s">
        <v>65</v>
      </c>
      <c r="AA1751" s="2">
        <v>0.54600000000000004</v>
      </c>
      <c r="AB1751" s="3">
        <v>8.7500000000000008E-2</v>
      </c>
      <c r="AC1751" s="1">
        <v>-4.4459999999999997</v>
      </c>
      <c r="AD1751">
        <v>4</v>
      </c>
      <c r="AE1751">
        <v>4</v>
      </c>
      <c r="AF1751" t="s">
        <v>48</v>
      </c>
      <c r="AG1751">
        <v>2014</v>
      </c>
      <c r="AH1751">
        <f>COUNTBLANK(datos[[#This Row],[Row ID]:[Year sales]])</f>
        <v>0</v>
      </c>
    </row>
    <row r="1752" spans="1:34" x14ac:dyDescent="0.3">
      <c r="A1752">
        <v>1751</v>
      </c>
      <c r="B1752" t="s">
        <v>4482</v>
      </c>
      <c r="C1752" s="4">
        <v>42330</v>
      </c>
      <c r="D1752" s="4">
        <v>42335</v>
      </c>
      <c r="E1752" t="s">
        <v>67</v>
      </c>
      <c r="F1752" t="s">
        <v>2091</v>
      </c>
      <c r="G1752" t="s">
        <v>2092</v>
      </c>
      <c r="H1752" t="s">
        <v>122</v>
      </c>
      <c r="I1752" t="s">
        <v>38</v>
      </c>
      <c r="J1752" t="s">
        <v>700</v>
      </c>
      <c r="K1752" t="s">
        <v>124</v>
      </c>
      <c r="L1752">
        <v>78207</v>
      </c>
      <c r="M1752" t="s">
        <v>125</v>
      </c>
      <c r="N1752" t="s">
        <v>4483</v>
      </c>
      <c r="O1752" t="s">
        <v>43</v>
      </c>
      <c r="P1752" t="s">
        <v>73</v>
      </c>
      <c r="Q1752" t="s">
        <v>4484</v>
      </c>
      <c r="R1752" s="1">
        <v>206.96199999999999</v>
      </c>
      <c r="S1752">
        <v>2</v>
      </c>
      <c r="T1752">
        <f t="shared" si="27"/>
        <v>18</v>
      </c>
      <c r="U1752" t="s">
        <v>46</v>
      </c>
      <c r="V1752">
        <v>0.3</v>
      </c>
      <c r="W1752">
        <v>62.088599999999992</v>
      </c>
      <c r="X1752" s="1">
        <v>-62.0886</v>
      </c>
      <c r="Y1752" s="1">
        <v>269.05059999999997</v>
      </c>
      <c r="Z1752" t="s">
        <v>47</v>
      </c>
      <c r="AA1752" s="2">
        <v>-32.522599999999997</v>
      </c>
      <c r="AB1752" s="3">
        <v>-0.15714285714285714</v>
      </c>
      <c r="AC1752" s="1">
        <v>-177.39599999999999</v>
      </c>
      <c r="AD1752">
        <v>5</v>
      </c>
      <c r="AE1752">
        <v>5</v>
      </c>
      <c r="AF1752" t="s">
        <v>48</v>
      </c>
      <c r="AG1752">
        <v>2015</v>
      </c>
      <c r="AH1752">
        <f>COUNTBLANK(datos[[#This Row],[Row ID]:[Year sales]])</f>
        <v>0</v>
      </c>
    </row>
    <row r="1753" spans="1:34" x14ac:dyDescent="0.3">
      <c r="A1753">
        <v>1752</v>
      </c>
      <c r="B1753" t="s">
        <v>4485</v>
      </c>
      <c r="C1753" s="4">
        <v>43022</v>
      </c>
      <c r="D1753" s="4">
        <v>43025</v>
      </c>
      <c r="E1753" t="s">
        <v>208</v>
      </c>
      <c r="F1753" t="s">
        <v>4486</v>
      </c>
      <c r="G1753" t="s">
        <v>4487</v>
      </c>
      <c r="H1753" t="s">
        <v>37</v>
      </c>
      <c r="I1753" t="s">
        <v>38</v>
      </c>
      <c r="J1753" t="s">
        <v>3226</v>
      </c>
      <c r="K1753" t="s">
        <v>59</v>
      </c>
      <c r="L1753">
        <v>94601</v>
      </c>
      <c r="M1753" t="s">
        <v>60</v>
      </c>
      <c r="N1753" t="s">
        <v>1156</v>
      </c>
      <c r="O1753" t="s">
        <v>43</v>
      </c>
      <c r="P1753" t="s">
        <v>83</v>
      </c>
      <c r="Q1753" t="s">
        <v>1157</v>
      </c>
      <c r="R1753" s="1">
        <v>9.4600000000000009</v>
      </c>
      <c r="S1753">
        <v>2</v>
      </c>
      <c r="T1753">
        <f t="shared" si="27"/>
        <v>31</v>
      </c>
      <c r="U1753" t="s">
        <v>46</v>
      </c>
      <c r="V1753">
        <v>0</v>
      </c>
      <c r="W1753">
        <v>0</v>
      </c>
      <c r="X1753" s="1">
        <v>0</v>
      </c>
      <c r="Y1753" s="1">
        <v>9.4600000000000009</v>
      </c>
      <c r="Z1753" t="s">
        <v>65</v>
      </c>
      <c r="AA1753" s="2">
        <v>3.6894</v>
      </c>
      <c r="AB1753" s="3">
        <v>0.38999999999999996</v>
      </c>
      <c r="AC1753" s="1">
        <v>-5.7706</v>
      </c>
      <c r="AD1753">
        <v>3</v>
      </c>
      <c r="AE1753">
        <v>3</v>
      </c>
      <c r="AF1753" t="s">
        <v>48</v>
      </c>
      <c r="AG1753">
        <v>2017</v>
      </c>
      <c r="AH1753">
        <f>COUNTBLANK(datos[[#This Row],[Row ID]:[Year sales]])</f>
        <v>0</v>
      </c>
    </row>
    <row r="1754" spans="1:34" x14ac:dyDescent="0.3">
      <c r="A1754">
        <v>1753</v>
      </c>
      <c r="B1754" t="s">
        <v>4488</v>
      </c>
      <c r="C1754" s="4">
        <v>43071</v>
      </c>
      <c r="D1754" s="4">
        <v>43074</v>
      </c>
      <c r="E1754" t="s">
        <v>208</v>
      </c>
      <c r="F1754" t="s">
        <v>869</v>
      </c>
      <c r="G1754" t="s">
        <v>870</v>
      </c>
      <c r="H1754" t="s">
        <v>57</v>
      </c>
      <c r="I1754" t="s">
        <v>38</v>
      </c>
      <c r="J1754" t="s">
        <v>147</v>
      </c>
      <c r="K1754" t="s">
        <v>59</v>
      </c>
      <c r="L1754">
        <v>94122</v>
      </c>
      <c r="M1754" t="s">
        <v>60</v>
      </c>
      <c r="N1754" t="s">
        <v>3246</v>
      </c>
      <c r="O1754" t="s">
        <v>62</v>
      </c>
      <c r="P1754" t="s">
        <v>77</v>
      </c>
      <c r="Q1754" t="s">
        <v>3247</v>
      </c>
      <c r="R1754" s="1">
        <v>559.62</v>
      </c>
      <c r="S1754">
        <v>9</v>
      </c>
      <c r="T1754">
        <f t="shared" si="27"/>
        <v>40</v>
      </c>
      <c r="U1754" t="s">
        <v>75</v>
      </c>
      <c r="V1754">
        <v>0</v>
      </c>
      <c r="W1754">
        <v>0</v>
      </c>
      <c r="X1754" s="1">
        <v>0</v>
      </c>
      <c r="Y1754" s="1">
        <v>559.62</v>
      </c>
      <c r="Z1754" t="s">
        <v>53</v>
      </c>
      <c r="AA1754" s="2">
        <v>151.09739999999999</v>
      </c>
      <c r="AB1754" s="3">
        <v>0.26999999999999996</v>
      </c>
      <c r="AC1754" s="1">
        <v>-408.52260000000001</v>
      </c>
      <c r="AD1754">
        <v>3</v>
      </c>
      <c r="AE1754">
        <v>3</v>
      </c>
      <c r="AF1754" t="s">
        <v>48</v>
      </c>
      <c r="AG1754">
        <v>2017</v>
      </c>
      <c r="AH1754">
        <f>COUNTBLANK(datos[[#This Row],[Row ID]:[Year sales]])</f>
        <v>0</v>
      </c>
    </row>
    <row r="1755" spans="1:34" x14ac:dyDescent="0.3">
      <c r="A1755">
        <v>1754</v>
      </c>
      <c r="B1755" t="s">
        <v>4488</v>
      </c>
      <c r="C1755" s="4">
        <v>43071</v>
      </c>
      <c r="D1755" s="4">
        <v>43074</v>
      </c>
      <c r="E1755" t="s">
        <v>208</v>
      </c>
      <c r="F1755" t="s">
        <v>869</v>
      </c>
      <c r="G1755" t="s">
        <v>870</v>
      </c>
      <c r="H1755" t="s">
        <v>57</v>
      </c>
      <c r="I1755" t="s">
        <v>38</v>
      </c>
      <c r="J1755" t="s">
        <v>147</v>
      </c>
      <c r="K1755" t="s">
        <v>59</v>
      </c>
      <c r="L1755">
        <v>94122</v>
      </c>
      <c r="M1755" t="s">
        <v>60</v>
      </c>
      <c r="N1755" t="s">
        <v>4334</v>
      </c>
      <c r="O1755" t="s">
        <v>62</v>
      </c>
      <c r="P1755" t="s">
        <v>110</v>
      </c>
      <c r="Q1755" t="s">
        <v>4335</v>
      </c>
      <c r="R1755" s="1">
        <v>109.92</v>
      </c>
      <c r="S1755">
        <v>2</v>
      </c>
      <c r="T1755">
        <f t="shared" si="27"/>
        <v>12</v>
      </c>
      <c r="U1755" t="s">
        <v>46</v>
      </c>
      <c r="V1755">
        <v>0</v>
      </c>
      <c r="W1755">
        <v>0</v>
      </c>
      <c r="X1755" s="1">
        <v>0</v>
      </c>
      <c r="Y1755" s="1">
        <v>109.92</v>
      </c>
      <c r="Z1755" t="s">
        <v>99</v>
      </c>
      <c r="AA1755" s="2">
        <v>53.860799999999998</v>
      </c>
      <c r="AB1755" s="3">
        <v>0.49</v>
      </c>
      <c r="AC1755" s="1">
        <v>-56.059199999999997</v>
      </c>
      <c r="AD1755">
        <v>3</v>
      </c>
      <c r="AE1755">
        <v>3</v>
      </c>
      <c r="AF1755" t="s">
        <v>48</v>
      </c>
      <c r="AG1755">
        <v>2017</v>
      </c>
      <c r="AH1755">
        <f>COUNTBLANK(datos[[#This Row],[Row ID]:[Year sales]])</f>
        <v>0</v>
      </c>
    </row>
    <row r="1756" spans="1:34" x14ac:dyDescent="0.3">
      <c r="A1756">
        <v>1755</v>
      </c>
      <c r="B1756" t="s">
        <v>4488</v>
      </c>
      <c r="C1756" s="4">
        <v>43071</v>
      </c>
      <c r="D1756" s="4">
        <v>43074</v>
      </c>
      <c r="E1756" t="s">
        <v>208</v>
      </c>
      <c r="F1756" t="s">
        <v>869</v>
      </c>
      <c r="G1756" t="s">
        <v>870</v>
      </c>
      <c r="H1756" t="s">
        <v>57</v>
      </c>
      <c r="I1756" t="s">
        <v>38</v>
      </c>
      <c r="J1756" t="s">
        <v>147</v>
      </c>
      <c r="K1756" t="s">
        <v>59</v>
      </c>
      <c r="L1756">
        <v>94122</v>
      </c>
      <c r="M1756" t="s">
        <v>60</v>
      </c>
      <c r="N1756" t="s">
        <v>4489</v>
      </c>
      <c r="O1756" t="s">
        <v>62</v>
      </c>
      <c r="P1756" t="s">
        <v>110</v>
      </c>
      <c r="Q1756" t="s">
        <v>4490</v>
      </c>
      <c r="R1756" s="1">
        <v>8.56</v>
      </c>
      <c r="S1756">
        <v>2</v>
      </c>
      <c r="T1756">
        <f t="shared" si="27"/>
        <v>28</v>
      </c>
      <c r="U1756" t="s">
        <v>46</v>
      </c>
      <c r="V1756">
        <v>0</v>
      </c>
      <c r="W1756">
        <v>0</v>
      </c>
      <c r="X1756" s="1">
        <v>0</v>
      </c>
      <c r="Y1756" s="1">
        <v>8.56</v>
      </c>
      <c r="Z1756" t="s">
        <v>65</v>
      </c>
      <c r="AA1756" s="2">
        <v>3.8519999999999999</v>
      </c>
      <c r="AB1756" s="3">
        <v>0.44999999999999996</v>
      </c>
      <c r="AC1756" s="1">
        <v>-4.7080000000000002</v>
      </c>
      <c r="AD1756">
        <v>3</v>
      </c>
      <c r="AE1756">
        <v>3</v>
      </c>
      <c r="AF1756" t="s">
        <v>48</v>
      </c>
      <c r="AG1756">
        <v>2017</v>
      </c>
      <c r="AH1756">
        <f>COUNTBLANK(datos[[#This Row],[Row ID]:[Year sales]])</f>
        <v>0</v>
      </c>
    </row>
    <row r="1757" spans="1:34" x14ac:dyDescent="0.3">
      <c r="A1757">
        <v>1756</v>
      </c>
      <c r="B1757" t="s">
        <v>4491</v>
      </c>
      <c r="C1757" s="4">
        <v>42346</v>
      </c>
      <c r="D1757" s="4">
        <v>42349</v>
      </c>
      <c r="E1757" t="s">
        <v>34</v>
      </c>
      <c r="F1757" t="s">
        <v>4204</v>
      </c>
      <c r="G1757" t="s">
        <v>4205</v>
      </c>
      <c r="H1757" t="s">
        <v>122</v>
      </c>
      <c r="I1757" t="s">
        <v>38</v>
      </c>
      <c r="J1757" t="s">
        <v>123</v>
      </c>
      <c r="K1757" t="s">
        <v>124</v>
      </c>
      <c r="L1757">
        <v>76106</v>
      </c>
      <c r="M1757" t="s">
        <v>125</v>
      </c>
      <c r="N1757" t="s">
        <v>3302</v>
      </c>
      <c r="O1757" t="s">
        <v>62</v>
      </c>
      <c r="P1757" t="s">
        <v>110</v>
      </c>
      <c r="Q1757" t="s">
        <v>3303</v>
      </c>
      <c r="R1757" s="1">
        <v>360.71199999999999</v>
      </c>
      <c r="S1757">
        <v>11</v>
      </c>
      <c r="T1757">
        <f t="shared" si="27"/>
        <v>45</v>
      </c>
      <c r="U1757" t="s">
        <v>75</v>
      </c>
      <c r="V1757">
        <v>0.2</v>
      </c>
      <c r="W1757">
        <v>72.142399999999995</v>
      </c>
      <c r="X1757" s="1">
        <v>-72.142399999999995</v>
      </c>
      <c r="Y1757" s="1">
        <v>432.8544</v>
      </c>
      <c r="Z1757" t="s">
        <v>47</v>
      </c>
      <c r="AA1757" s="2">
        <v>130.75810000000001</v>
      </c>
      <c r="AB1757" s="3">
        <v>0.36250000000000004</v>
      </c>
      <c r="AC1757" s="1">
        <v>-157.8115</v>
      </c>
      <c r="AD1757">
        <v>3</v>
      </c>
      <c r="AE1757">
        <v>3</v>
      </c>
      <c r="AF1757" t="s">
        <v>48</v>
      </c>
      <c r="AG1757">
        <v>2015</v>
      </c>
      <c r="AH1757">
        <f>COUNTBLANK(datos[[#This Row],[Row ID]:[Year sales]])</f>
        <v>0</v>
      </c>
    </row>
    <row r="1758" spans="1:34" x14ac:dyDescent="0.3">
      <c r="A1758">
        <v>1757</v>
      </c>
      <c r="B1758" t="s">
        <v>4491</v>
      </c>
      <c r="C1758" s="4">
        <v>42346</v>
      </c>
      <c r="D1758" s="4">
        <v>42349</v>
      </c>
      <c r="E1758" t="s">
        <v>34</v>
      </c>
      <c r="F1758" t="s">
        <v>4204</v>
      </c>
      <c r="G1758" t="s">
        <v>4205</v>
      </c>
      <c r="H1758" t="s">
        <v>122</v>
      </c>
      <c r="I1758" t="s">
        <v>38</v>
      </c>
      <c r="J1758" t="s">
        <v>123</v>
      </c>
      <c r="K1758" t="s">
        <v>124</v>
      </c>
      <c r="L1758">
        <v>76106</v>
      </c>
      <c r="M1758" t="s">
        <v>125</v>
      </c>
      <c r="N1758" t="s">
        <v>4492</v>
      </c>
      <c r="O1758" t="s">
        <v>90</v>
      </c>
      <c r="P1758" t="s">
        <v>91</v>
      </c>
      <c r="Q1758" t="s">
        <v>4493</v>
      </c>
      <c r="R1758" s="1">
        <v>1718.4</v>
      </c>
      <c r="S1758">
        <v>6</v>
      </c>
      <c r="T1758">
        <f t="shared" si="27"/>
        <v>32</v>
      </c>
      <c r="U1758" t="s">
        <v>75</v>
      </c>
      <c r="V1758">
        <v>0.2</v>
      </c>
      <c r="W1758">
        <v>343.68000000000006</v>
      </c>
      <c r="X1758" s="1">
        <v>-343.68</v>
      </c>
      <c r="Y1758" s="1">
        <v>2062.08</v>
      </c>
      <c r="Z1758" t="s">
        <v>53</v>
      </c>
      <c r="AA1758" s="2">
        <v>150.36000000000001</v>
      </c>
      <c r="AB1758" s="3">
        <v>8.7500000000000008E-2</v>
      </c>
      <c r="AC1758" s="1">
        <v>-1224.3599999999999</v>
      </c>
      <c r="AD1758">
        <v>3</v>
      </c>
      <c r="AE1758">
        <v>3</v>
      </c>
      <c r="AF1758" t="s">
        <v>48</v>
      </c>
      <c r="AG1758">
        <v>2015</v>
      </c>
      <c r="AH1758">
        <f>COUNTBLANK(datos[[#This Row],[Row ID]:[Year sales]])</f>
        <v>0</v>
      </c>
    </row>
    <row r="1759" spans="1:34" x14ac:dyDescent="0.3">
      <c r="A1759">
        <v>1758</v>
      </c>
      <c r="B1759" t="s">
        <v>4494</v>
      </c>
      <c r="C1759" s="4">
        <v>42198</v>
      </c>
      <c r="D1759" s="4">
        <v>42200</v>
      </c>
      <c r="E1759" t="s">
        <v>208</v>
      </c>
      <c r="F1759" t="s">
        <v>2995</v>
      </c>
      <c r="G1759" t="s">
        <v>2996</v>
      </c>
      <c r="H1759" t="s">
        <v>122</v>
      </c>
      <c r="I1759" t="s">
        <v>38</v>
      </c>
      <c r="J1759" t="s">
        <v>204</v>
      </c>
      <c r="K1759" t="s">
        <v>124</v>
      </c>
      <c r="L1759">
        <v>77095</v>
      </c>
      <c r="M1759" t="s">
        <v>125</v>
      </c>
      <c r="N1759" t="s">
        <v>3959</v>
      </c>
      <c r="O1759" t="s">
        <v>62</v>
      </c>
      <c r="P1759" t="s">
        <v>94</v>
      </c>
      <c r="Q1759" t="s">
        <v>3960</v>
      </c>
      <c r="R1759" s="1">
        <v>41.567999999999998</v>
      </c>
      <c r="S1759">
        <v>6</v>
      </c>
      <c r="T1759">
        <f t="shared" si="27"/>
        <v>22</v>
      </c>
      <c r="U1759" t="s">
        <v>75</v>
      </c>
      <c r="V1759">
        <v>0.8</v>
      </c>
      <c r="W1759">
        <v>33.254399999999997</v>
      </c>
      <c r="X1759" s="1">
        <v>-33.254399999999997</v>
      </c>
      <c r="Y1759" s="1">
        <v>74.822399999999988</v>
      </c>
      <c r="Z1759" t="s">
        <v>99</v>
      </c>
      <c r="AA1759" s="2">
        <v>-66.508799999999994</v>
      </c>
      <c r="AB1759" s="3">
        <v>-1.5999999999999999</v>
      </c>
      <c r="AC1759" s="1">
        <v>-74.822400000000002</v>
      </c>
      <c r="AD1759">
        <v>2</v>
      </c>
      <c r="AE1759">
        <v>2</v>
      </c>
      <c r="AF1759" t="s">
        <v>48</v>
      </c>
      <c r="AG1759">
        <v>2015</v>
      </c>
      <c r="AH1759">
        <f>COUNTBLANK(datos[[#This Row],[Row ID]:[Year sales]])</f>
        <v>0</v>
      </c>
    </row>
    <row r="1760" spans="1:34" x14ac:dyDescent="0.3">
      <c r="A1760">
        <v>1759</v>
      </c>
      <c r="B1760" t="s">
        <v>4495</v>
      </c>
      <c r="C1760" s="4">
        <v>41770</v>
      </c>
      <c r="D1760" s="4">
        <v>41776</v>
      </c>
      <c r="E1760" t="s">
        <v>67</v>
      </c>
      <c r="F1760" t="s">
        <v>4496</v>
      </c>
      <c r="G1760" t="s">
        <v>4497</v>
      </c>
      <c r="H1760" t="s">
        <v>37</v>
      </c>
      <c r="I1760" t="s">
        <v>38</v>
      </c>
      <c r="J1760" t="s">
        <v>204</v>
      </c>
      <c r="K1760" t="s">
        <v>124</v>
      </c>
      <c r="L1760">
        <v>77095</v>
      </c>
      <c r="M1760" t="s">
        <v>125</v>
      </c>
      <c r="N1760" t="s">
        <v>3258</v>
      </c>
      <c r="O1760" t="s">
        <v>90</v>
      </c>
      <c r="P1760" t="s">
        <v>181</v>
      </c>
      <c r="Q1760" t="s">
        <v>3259</v>
      </c>
      <c r="R1760" s="1">
        <v>46.863999999999997</v>
      </c>
      <c r="S1760">
        <v>2</v>
      </c>
      <c r="T1760">
        <f t="shared" si="27"/>
        <v>19</v>
      </c>
      <c r="U1760" t="s">
        <v>46</v>
      </c>
      <c r="V1760">
        <v>0.2</v>
      </c>
      <c r="W1760">
        <v>9.3727999999999998</v>
      </c>
      <c r="X1760" s="1">
        <v>-9.3727999999999998</v>
      </c>
      <c r="Y1760" s="1">
        <v>56.236799999999995</v>
      </c>
      <c r="Z1760" t="s">
        <v>99</v>
      </c>
      <c r="AA1760" s="2">
        <v>7.6154000000000002</v>
      </c>
      <c r="AB1760" s="3">
        <v>0.16250000000000001</v>
      </c>
      <c r="AC1760" s="1">
        <v>-29.875800000000002</v>
      </c>
      <c r="AD1760">
        <v>6</v>
      </c>
      <c r="AE1760">
        <v>6</v>
      </c>
      <c r="AF1760" t="s">
        <v>48</v>
      </c>
      <c r="AG1760">
        <v>2014</v>
      </c>
      <c r="AH1760">
        <f>COUNTBLANK(datos[[#This Row],[Row ID]:[Year sales]])</f>
        <v>0</v>
      </c>
    </row>
    <row r="1761" spans="1:34" x14ac:dyDescent="0.3">
      <c r="A1761">
        <v>1760</v>
      </c>
      <c r="B1761" t="s">
        <v>4498</v>
      </c>
      <c r="C1761" s="4">
        <v>41644</v>
      </c>
      <c r="D1761" s="4">
        <v>41651</v>
      </c>
      <c r="E1761" t="s">
        <v>67</v>
      </c>
      <c r="F1761" t="s">
        <v>3962</v>
      </c>
      <c r="G1761" t="s">
        <v>3963</v>
      </c>
      <c r="H1761" t="s">
        <v>37</v>
      </c>
      <c r="I1761" t="s">
        <v>38</v>
      </c>
      <c r="J1761" t="s">
        <v>166</v>
      </c>
      <c r="K1761" t="s">
        <v>167</v>
      </c>
      <c r="L1761">
        <v>19143</v>
      </c>
      <c r="M1761" t="s">
        <v>168</v>
      </c>
      <c r="N1761" t="s">
        <v>1446</v>
      </c>
      <c r="O1761" t="s">
        <v>62</v>
      </c>
      <c r="P1761" t="s">
        <v>86</v>
      </c>
      <c r="Q1761" t="s">
        <v>1447</v>
      </c>
      <c r="R1761" s="1">
        <v>19.536000000000001</v>
      </c>
      <c r="S1761">
        <v>3</v>
      </c>
      <c r="T1761">
        <f t="shared" si="27"/>
        <v>31</v>
      </c>
      <c r="U1761" t="s">
        <v>52</v>
      </c>
      <c r="V1761">
        <v>0.2</v>
      </c>
      <c r="W1761">
        <v>3.9072000000000005</v>
      </c>
      <c r="X1761" s="1">
        <v>-3.9072</v>
      </c>
      <c r="Y1761" s="1">
        <v>23.443200000000001</v>
      </c>
      <c r="Z1761" t="s">
        <v>65</v>
      </c>
      <c r="AA1761" s="2">
        <v>4.8840000000000003</v>
      </c>
      <c r="AB1761" s="3">
        <v>0.25</v>
      </c>
      <c r="AC1761" s="1">
        <v>-10.7448</v>
      </c>
      <c r="AD1761">
        <v>7</v>
      </c>
      <c r="AE1761">
        <v>7</v>
      </c>
      <c r="AF1761" t="s">
        <v>48</v>
      </c>
      <c r="AG1761">
        <v>2014</v>
      </c>
      <c r="AH1761">
        <f>COUNTBLANK(datos[[#This Row],[Row ID]:[Year sales]])</f>
        <v>0</v>
      </c>
    </row>
    <row r="1762" spans="1:34" x14ac:dyDescent="0.3">
      <c r="A1762">
        <v>1761</v>
      </c>
      <c r="B1762" t="s">
        <v>4499</v>
      </c>
      <c r="C1762" s="4">
        <v>42252</v>
      </c>
      <c r="D1762" s="4">
        <v>42256</v>
      </c>
      <c r="E1762" t="s">
        <v>67</v>
      </c>
      <c r="F1762" t="s">
        <v>1331</v>
      </c>
      <c r="G1762" t="s">
        <v>1332</v>
      </c>
      <c r="H1762" t="s">
        <v>37</v>
      </c>
      <c r="I1762" t="s">
        <v>38</v>
      </c>
      <c r="J1762" t="s">
        <v>969</v>
      </c>
      <c r="K1762" t="s">
        <v>59</v>
      </c>
      <c r="L1762">
        <v>92105</v>
      </c>
      <c r="M1762" t="s">
        <v>60</v>
      </c>
      <c r="N1762" t="s">
        <v>4500</v>
      </c>
      <c r="O1762" t="s">
        <v>43</v>
      </c>
      <c r="P1762" t="s">
        <v>44</v>
      </c>
      <c r="Q1762" t="s">
        <v>4501</v>
      </c>
      <c r="R1762" s="1">
        <v>411.33199999999999</v>
      </c>
      <c r="S1762">
        <v>4</v>
      </c>
      <c r="T1762">
        <f t="shared" si="27"/>
        <v>10</v>
      </c>
      <c r="U1762" t="s">
        <v>52</v>
      </c>
      <c r="V1762">
        <v>0.15</v>
      </c>
      <c r="W1762">
        <v>61.699799999999996</v>
      </c>
      <c r="X1762" s="1">
        <v>-61.699800000000003</v>
      </c>
      <c r="Y1762" s="1">
        <v>473.03179999999998</v>
      </c>
      <c r="Z1762" t="s">
        <v>47</v>
      </c>
      <c r="AA1762" s="2">
        <v>-4.8391999999999999</v>
      </c>
      <c r="AB1762" s="3">
        <v>-1.1764705882352941E-2</v>
      </c>
      <c r="AC1762" s="1">
        <v>-354.47140000000002</v>
      </c>
      <c r="AD1762">
        <v>4</v>
      </c>
      <c r="AE1762">
        <v>4</v>
      </c>
      <c r="AF1762" t="s">
        <v>48</v>
      </c>
      <c r="AG1762">
        <v>2015</v>
      </c>
      <c r="AH1762">
        <f>COUNTBLANK(datos[[#This Row],[Row ID]:[Year sales]])</f>
        <v>0</v>
      </c>
    </row>
    <row r="1763" spans="1:34" x14ac:dyDescent="0.3">
      <c r="A1763">
        <v>1762</v>
      </c>
      <c r="B1763" t="s">
        <v>4499</v>
      </c>
      <c r="C1763" s="4">
        <v>42252</v>
      </c>
      <c r="D1763" s="4">
        <v>42256</v>
      </c>
      <c r="E1763" t="s">
        <v>67</v>
      </c>
      <c r="F1763" t="s">
        <v>1331</v>
      </c>
      <c r="G1763" t="s">
        <v>1332</v>
      </c>
      <c r="H1763" t="s">
        <v>37</v>
      </c>
      <c r="I1763" t="s">
        <v>38</v>
      </c>
      <c r="J1763" t="s">
        <v>969</v>
      </c>
      <c r="K1763" t="s">
        <v>59</v>
      </c>
      <c r="L1763">
        <v>92105</v>
      </c>
      <c r="M1763" t="s">
        <v>60</v>
      </c>
      <c r="N1763" t="s">
        <v>4502</v>
      </c>
      <c r="O1763" t="s">
        <v>62</v>
      </c>
      <c r="P1763" t="s">
        <v>94</v>
      </c>
      <c r="Q1763" t="s">
        <v>4503</v>
      </c>
      <c r="R1763" s="1">
        <v>28.751999999999999</v>
      </c>
      <c r="S1763">
        <v>6</v>
      </c>
      <c r="T1763">
        <f t="shared" si="27"/>
        <v>26</v>
      </c>
      <c r="U1763" t="s">
        <v>75</v>
      </c>
      <c r="V1763">
        <v>0.2</v>
      </c>
      <c r="W1763">
        <v>5.7504</v>
      </c>
      <c r="X1763" s="1">
        <v>-5.7504</v>
      </c>
      <c r="Y1763" s="1">
        <v>34.502400000000002</v>
      </c>
      <c r="Z1763" t="s">
        <v>65</v>
      </c>
      <c r="AA1763" s="2">
        <v>9.7037999999999993</v>
      </c>
      <c r="AB1763" s="3">
        <v>0.33749999999999997</v>
      </c>
      <c r="AC1763" s="1">
        <v>-13.297800000000001</v>
      </c>
      <c r="AD1763">
        <v>4</v>
      </c>
      <c r="AE1763">
        <v>4</v>
      </c>
      <c r="AF1763" t="s">
        <v>48</v>
      </c>
      <c r="AG1763">
        <v>2015</v>
      </c>
      <c r="AH1763">
        <f>COUNTBLANK(datos[[#This Row],[Row ID]:[Year sales]])</f>
        <v>0</v>
      </c>
    </row>
    <row r="1764" spans="1:34" x14ac:dyDescent="0.3">
      <c r="A1764">
        <v>1763</v>
      </c>
      <c r="B1764" t="s">
        <v>4499</v>
      </c>
      <c r="C1764" s="4">
        <v>42252</v>
      </c>
      <c r="D1764" s="4">
        <v>42256</v>
      </c>
      <c r="E1764" t="s">
        <v>67</v>
      </c>
      <c r="F1764" t="s">
        <v>1331</v>
      </c>
      <c r="G1764" t="s">
        <v>1332</v>
      </c>
      <c r="H1764" t="s">
        <v>37</v>
      </c>
      <c r="I1764" t="s">
        <v>38</v>
      </c>
      <c r="J1764" t="s">
        <v>969</v>
      </c>
      <c r="K1764" t="s">
        <v>59</v>
      </c>
      <c r="L1764">
        <v>92105</v>
      </c>
      <c r="M1764" t="s">
        <v>60</v>
      </c>
      <c r="N1764" t="s">
        <v>4504</v>
      </c>
      <c r="O1764" t="s">
        <v>43</v>
      </c>
      <c r="P1764" t="s">
        <v>44</v>
      </c>
      <c r="Q1764" t="s">
        <v>4505</v>
      </c>
      <c r="R1764" s="1">
        <v>293.19900000000001</v>
      </c>
      <c r="S1764">
        <v>3</v>
      </c>
      <c r="T1764">
        <f t="shared" si="27"/>
        <v>19</v>
      </c>
      <c r="U1764" t="s">
        <v>52</v>
      </c>
      <c r="V1764">
        <v>0.15</v>
      </c>
      <c r="W1764">
        <v>43.979849999999999</v>
      </c>
      <c r="X1764" s="1">
        <v>-43.979849999999999</v>
      </c>
      <c r="Y1764" s="1">
        <v>337.17885000000001</v>
      </c>
      <c r="Z1764" t="s">
        <v>47</v>
      </c>
      <c r="AA1764" s="2">
        <v>-20.696400000000001</v>
      </c>
      <c r="AB1764" s="3">
        <v>-7.0588235294117646E-2</v>
      </c>
      <c r="AC1764" s="1">
        <v>-269.91555</v>
      </c>
      <c r="AD1764">
        <v>4</v>
      </c>
      <c r="AE1764">
        <v>4</v>
      </c>
      <c r="AF1764" t="s">
        <v>48</v>
      </c>
      <c r="AG1764">
        <v>2015</v>
      </c>
      <c r="AH1764">
        <f>COUNTBLANK(datos[[#This Row],[Row ID]:[Year sales]])</f>
        <v>0</v>
      </c>
    </row>
    <row r="1765" spans="1:34" x14ac:dyDescent="0.3">
      <c r="A1765">
        <v>1764</v>
      </c>
      <c r="B1765" t="s">
        <v>4506</v>
      </c>
      <c r="C1765" s="4">
        <v>42586</v>
      </c>
      <c r="D1765" s="4">
        <v>42590</v>
      </c>
      <c r="E1765" t="s">
        <v>67</v>
      </c>
      <c r="F1765" t="s">
        <v>4507</v>
      </c>
      <c r="G1765" t="s">
        <v>4508</v>
      </c>
      <c r="H1765" t="s">
        <v>122</v>
      </c>
      <c r="I1765" t="s">
        <v>38</v>
      </c>
      <c r="J1765" t="s">
        <v>4378</v>
      </c>
      <c r="K1765" t="s">
        <v>339</v>
      </c>
      <c r="L1765">
        <v>23434</v>
      </c>
      <c r="M1765" t="s">
        <v>41</v>
      </c>
      <c r="N1765" t="s">
        <v>1428</v>
      </c>
      <c r="O1765" t="s">
        <v>62</v>
      </c>
      <c r="P1765" t="s">
        <v>599</v>
      </c>
      <c r="Q1765" t="s">
        <v>1429</v>
      </c>
      <c r="R1765" s="1">
        <v>35.06</v>
      </c>
      <c r="S1765">
        <v>2</v>
      </c>
      <c r="T1765">
        <f t="shared" si="27"/>
        <v>26</v>
      </c>
      <c r="U1765" t="s">
        <v>46</v>
      </c>
      <c r="V1765">
        <v>0</v>
      </c>
      <c r="W1765">
        <v>0</v>
      </c>
      <c r="X1765" s="1">
        <v>0</v>
      </c>
      <c r="Y1765" s="1">
        <v>35.06</v>
      </c>
      <c r="Z1765" t="s">
        <v>65</v>
      </c>
      <c r="AA1765" s="2">
        <v>10.518000000000001</v>
      </c>
      <c r="AB1765" s="3">
        <v>0.3</v>
      </c>
      <c r="AC1765" s="1">
        <v>-24.542000000000002</v>
      </c>
      <c r="AD1765">
        <v>4</v>
      </c>
      <c r="AE1765">
        <v>4</v>
      </c>
      <c r="AF1765" t="s">
        <v>48</v>
      </c>
      <c r="AG1765">
        <v>2016</v>
      </c>
      <c r="AH1765">
        <f>COUNTBLANK(datos[[#This Row],[Row ID]:[Year sales]])</f>
        <v>0</v>
      </c>
    </row>
    <row r="1766" spans="1:34" x14ac:dyDescent="0.3">
      <c r="A1766">
        <v>1765</v>
      </c>
      <c r="B1766" t="s">
        <v>4506</v>
      </c>
      <c r="C1766" s="4">
        <v>42586</v>
      </c>
      <c r="D1766" s="4">
        <v>42590</v>
      </c>
      <c r="E1766" t="s">
        <v>67</v>
      </c>
      <c r="F1766" t="s">
        <v>4507</v>
      </c>
      <c r="G1766" t="s">
        <v>4508</v>
      </c>
      <c r="H1766" t="s">
        <v>122</v>
      </c>
      <c r="I1766" t="s">
        <v>38</v>
      </c>
      <c r="J1766" t="s">
        <v>4378</v>
      </c>
      <c r="K1766" t="s">
        <v>339</v>
      </c>
      <c r="L1766">
        <v>23434</v>
      </c>
      <c r="M1766" t="s">
        <v>41</v>
      </c>
      <c r="N1766" t="s">
        <v>2438</v>
      </c>
      <c r="O1766" t="s">
        <v>62</v>
      </c>
      <c r="P1766" t="s">
        <v>63</v>
      </c>
      <c r="Q1766" t="s">
        <v>2439</v>
      </c>
      <c r="R1766" s="1">
        <v>4.13</v>
      </c>
      <c r="S1766">
        <v>1</v>
      </c>
      <c r="T1766">
        <f t="shared" si="27"/>
        <v>37</v>
      </c>
      <c r="U1766" t="s">
        <v>46</v>
      </c>
      <c r="V1766">
        <v>0</v>
      </c>
      <c r="W1766">
        <v>0</v>
      </c>
      <c r="X1766" s="1">
        <v>0</v>
      </c>
      <c r="Y1766" s="1">
        <v>4.13</v>
      </c>
      <c r="Z1766" t="s">
        <v>65</v>
      </c>
      <c r="AA1766" s="2">
        <v>1.8997999999999999</v>
      </c>
      <c r="AB1766" s="3">
        <v>0.46</v>
      </c>
      <c r="AC1766" s="1">
        <v>-2.2302</v>
      </c>
      <c r="AD1766">
        <v>4</v>
      </c>
      <c r="AE1766">
        <v>4</v>
      </c>
      <c r="AF1766" t="s">
        <v>48</v>
      </c>
      <c r="AG1766">
        <v>2016</v>
      </c>
      <c r="AH1766">
        <f>COUNTBLANK(datos[[#This Row],[Row ID]:[Year sales]])</f>
        <v>0</v>
      </c>
    </row>
    <row r="1767" spans="1:34" x14ac:dyDescent="0.3">
      <c r="A1767">
        <v>1766</v>
      </c>
      <c r="B1767" t="s">
        <v>4506</v>
      </c>
      <c r="C1767" s="4">
        <v>42586</v>
      </c>
      <c r="D1767" s="4">
        <v>42590</v>
      </c>
      <c r="E1767" t="s">
        <v>67</v>
      </c>
      <c r="F1767" t="s">
        <v>4507</v>
      </c>
      <c r="G1767" t="s">
        <v>4508</v>
      </c>
      <c r="H1767" t="s">
        <v>122</v>
      </c>
      <c r="I1767" t="s">
        <v>38</v>
      </c>
      <c r="J1767" t="s">
        <v>4378</v>
      </c>
      <c r="K1767" t="s">
        <v>339</v>
      </c>
      <c r="L1767">
        <v>23434</v>
      </c>
      <c r="M1767" t="s">
        <v>41</v>
      </c>
      <c r="N1767" t="s">
        <v>4509</v>
      </c>
      <c r="O1767" t="s">
        <v>43</v>
      </c>
      <c r="P1767" t="s">
        <v>83</v>
      </c>
      <c r="Q1767" t="s">
        <v>4510</v>
      </c>
      <c r="R1767" s="1">
        <v>109.8</v>
      </c>
      <c r="S1767">
        <v>9</v>
      </c>
      <c r="T1767">
        <f t="shared" si="27"/>
        <v>23</v>
      </c>
      <c r="U1767" t="s">
        <v>75</v>
      </c>
      <c r="V1767">
        <v>0</v>
      </c>
      <c r="W1767">
        <v>0</v>
      </c>
      <c r="X1767" s="1">
        <v>0</v>
      </c>
      <c r="Y1767" s="1">
        <v>109.8</v>
      </c>
      <c r="Z1767" t="s">
        <v>99</v>
      </c>
      <c r="AA1767" s="2">
        <v>46.116</v>
      </c>
      <c r="AB1767" s="3">
        <v>0.42</v>
      </c>
      <c r="AC1767" s="1">
        <v>-63.683999999999997</v>
      </c>
      <c r="AD1767">
        <v>4</v>
      </c>
      <c r="AE1767">
        <v>4</v>
      </c>
      <c r="AF1767" t="s">
        <v>48</v>
      </c>
      <c r="AG1767">
        <v>2016</v>
      </c>
      <c r="AH1767">
        <f>COUNTBLANK(datos[[#This Row],[Row ID]:[Year sales]])</f>
        <v>0</v>
      </c>
    </row>
    <row r="1768" spans="1:34" x14ac:dyDescent="0.3">
      <c r="A1768">
        <v>1767</v>
      </c>
      <c r="B1768" t="s">
        <v>4506</v>
      </c>
      <c r="C1768" s="4">
        <v>42586</v>
      </c>
      <c r="D1768" s="4">
        <v>42590</v>
      </c>
      <c r="E1768" t="s">
        <v>67</v>
      </c>
      <c r="F1768" t="s">
        <v>4507</v>
      </c>
      <c r="G1768" t="s">
        <v>4508</v>
      </c>
      <c r="H1768" t="s">
        <v>122</v>
      </c>
      <c r="I1768" t="s">
        <v>38</v>
      </c>
      <c r="J1768" t="s">
        <v>4378</v>
      </c>
      <c r="K1768" t="s">
        <v>339</v>
      </c>
      <c r="L1768">
        <v>23434</v>
      </c>
      <c r="M1768" t="s">
        <v>41</v>
      </c>
      <c r="N1768" t="s">
        <v>4511</v>
      </c>
      <c r="O1768" t="s">
        <v>62</v>
      </c>
      <c r="P1768" t="s">
        <v>63</v>
      </c>
      <c r="Q1768" t="s">
        <v>4512</v>
      </c>
      <c r="R1768" s="1">
        <v>9.82</v>
      </c>
      <c r="S1768">
        <v>2</v>
      </c>
      <c r="T1768">
        <f t="shared" si="27"/>
        <v>18</v>
      </c>
      <c r="U1768" t="s">
        <v>46</v>
      </c>
      <c r="V1768">
        <v>0</v>
      </c>
      <c r="W1768">
        <v>0</v>
      </c>
      <c r="X1768" s="1">
        <v>0</v>
      </c>
      <c r="Y1768" s="1">
        <v>9.82</v>
      </c>
      <c r="Z1768" t="s">
        <v>65</v>
      </c>
      <c r="AA1768" s="2">
        <v>4.8117999999999999</v>
      </c>
      <c r="AB1768" s="3">
        <v>0.49</v>
      </c>
      <c r="AC1768" s="1">
        <v>-5.0082000000000004</v>
      </c>
      <c r="AD1768">
        <v>4</v>
      </c>
      <c r="AE1768">
        <v>4</v>
      </c>
      <c r="AF1768" t="s">
        <v>48</v>
      </c>
      <c r="AG1768">
        <v>2016</v>
      </c>
      <c r="AH1768">
        <f>COUNTBLANK(datos[[#This Row],[Row ID]:[Year sales]])</f>
        <v>0</v>
      </c>
    </row>
    <row r="1769" spans="1:34" x14ac:dyDescent="0.3">
      <c r="A1769">
        <v>1768</v>
      </c>
      <c r="B1769" t="s">
        <v>4513</v>
      </c>
      <c r="C1769" s="4">
        <v>41720</v>
      </c>
      <c r="D1769" s="4">
        <v>41724</v>
      </c>
      <c r="E1769" t="s">
        <v>67</v>
      </c>
      <c r="F1769" t="s">
        <v>4514</v>
      </c>
      <c r="G1769" t="s">
        <v>4515</v>
      </c>
      <c r="H1769" t="s">
        <v>37</v>
      </c>
      <c r="I1769" t="s">
        <v>38</v>
      </c>
      <c r="J1769" t="s">
        <v>4516</v>
      </c>
      <c r="K1769" t="s">
        <v>108</v>
      </c>
      <c r="L1769">
        <v>27405</v>
      </c>
      <c r="M1769" t="s">
        <v>41</v>
      </c>
      <c r="N1769" t="s">
        <v>275</v>
      </c>
      <c r="O1769" t="s">
        <v>62</v>
      </c>
      <c r="P1769" t="s">
        <v>94</v>
      </c>
      <c r="Q1769" t="s">
        <v>276</v>
      </c>
      <c r="R1769" s="1">
        <v>7.6440000000000001</v>
      </c>
      <c r="S1769">
        <v>4</v>
      </c>
      <c r="T1769">
        <f t="shared" si="27"/>
        <v>21</v>
      </c>
      <c r="U1769" t="s">
        <v>52</v>
      </c>
      <c r="V1769">
        <v>0.7</v>
      </c>
      <c r="W1769">
        <v>5.3507999999999996</v>
      </c>
      <c r="X1769" s="1">
        <v>-5.3507999999999996</v>
      </c>
      <c r="Y1769" s="1">
        <v>12.9948</v>
      </c>
      <c r="Z1769" t="s">
        <v>65</v>
      </c>
      <c r="AA1769" s="2">
        <v>-5.8604000000000003</v>
      </c>
      <c r="AB1769" s="3">
        <v>-0.76666666666666672</v>
      </c>
      <c r="AC1769" s="1">
        <v>-8.1536000000000008</v>
      </c>
      <c r="AD1769">
        <v>4</v>
      </c>
      <c r="AE1769">
        <v>4</v>
      </c>
      <c r="AF1769" t="s">
        <v>48</v>
      </c>
      <c r="AG1769">
        <v>2014</v>
      </c>
      <c r="AH1769">
        <f>COUNTBLANK(datos[[#This Row],[Row ID]:[Year sales]])</f>
        <v>0</v>
      </c>
    </row>
    <row r="1770" spans="1:34" x14ac:dyDescent="0.3">
      <c r="A1770">
        <v>1769</v>
      </c>
      <c r="B1770" t="s">
        <v>4513</v>
      </c>
      <c r="C1770" s="4">
        <v>41720</v>
      </c>
      <c r="D1770" s="4">
        <v>41724</v>
      </c>
      <c r="E1770" t="s">
        <v>67</v>
      </c>
      <c r="F1770" t="s">
        <v>4514</v>
      </c>
      <c r="G1770" t="s">
        <v>4515</v>
      </c>
      <c r="H1770" t="s">
        <v>37</v>
      </c>
      <c r="I1770" t="s">
        <v>38</v>
      </c>
      <c r="J1770" t="s">
        <v>4516</v>
      </c>
      <c r="K1770" t="s">
        <v>108</v>
      </c>
      <c r="L1770">
        <v>27405</v>
      </c>
      <c r="M1770" t="s">
        <v>41</v>
      </c>
      <c r="N1770" t="s">
        <v>638</v>
      </c>
      <c r="O1770" t="s">
        <v>62</v>
      </c>
      <c r="P1770" t="s">
        <v>94</v>
      </c>
      <c r="Q1770" t="s">
        <v>639</v>
      </c>
      <c r="R1770" s="1">
        <v>51.465000000000003</v>
      </c>
      <c r="S1770">
        <v>5</v>
      </c>
      <c r="T1770">
        <f t="shared" si="27"/>
        <v>39</v>
      </c>
      <c r="U1770" t="s">
        <v>75</v>
      </c>
      <c r="V1770">
        <v>0.7</v>
      </c>
      <c r="W1770">
        <v>36.025500000000001</v>
      </c>
      <c r="X1770" s="1">
        <v>-36.025500000000001</v>
      </c>
      <c r="Y1770" s="1">
        <v>87.490499999999997</v>
      </c>
      <c r="Z1770" t="s">
        <v>99</v>
      </c>
      <c r="AA1770" s="2">
        <v>-39.456499999999998</v>
      </c>
      <c r="AB1770" s="3">
        <v>-0.76666666666666661</v>
      </c>
      <c r="AC1770" s="1">
        <v>-54.896000000000001</v>
      </c>
      <c r="AD1770">
        <v>4</v>
      </c>
      <c r="AE1770">
        <v>4</v>
      </c>
      <c r="AF1770" t="s">
        <v>48</v>
      </c>
      <c r="AG1770">
        <v>2014</v>
      </c>
      <c r="AH1770">
        <f>COUNTBLANK(datos[[#This Row],[Row ID]:[Year sales]])</f>
        <v>0</v>
      </c>
    </row>
    <row r="1771" spans="1:34" x14ac:dyDescent="0.3">
      <c r="A1771">
        <v>1770</v>
      </c>
      <c r="B1771" t="s">
        <v>4517</v>
      </c>
      <c r="C1771" s="4">
        <v>42796</v>
      </c>
      <c r="D1771" s="4">
        <v>42802</v>
      </c>
      <c r="E1771" t="s">
        <v>67</v>
      </c>
      <c r="F1771" t="s">
        <v>375</v>
      </c>
      <c r="G1771" t="s">
        <v>376</v>
      </c>
      <c r="H1771" t="s">
        <v>57</v>
      </c>
      <c r="I1771" t="s">
        <v>38</v>
      </c>
      <c r="J1771" t="s">
        <v>837</v>
      </c>
      <c r="K1771" t="s">
        <v>124</v>
      </c>
      <c r="L1771">
        <v>75081</v>
      </c>
      <c r="M1771" t="s">
        <v>125</v>
      </c>
      <c r="N1771" t="s">
        <v>1892</v>
      </c>
      <c r="O1771" t="s">
        <v>62</v>
      </c>
      <c r="P1771" t="s">
        <v>599</v>
      </c>
      <c r="Q1771" t="s">
        <v>1319</v>
      </c>
      <c r="R1771" s="1">
        <v>6.976</v>
      </c>
      <c r="S1771">
        <v>4</v>
      </c>
      <c r="T1771">
        <f t="shared" si="27"/>
        <v>61</v>
      </c>
      <c r="U1771" t="s">
        <v>52</v>
      </c>
      <c r="V1771">
        <v>0.2</v>
      </c>
      <c r="W1771">
        <v>1.3952</v>
      </c>
      <c r="X1771" s="1">
        <v>-1.3952</v>
      </c>
      <c r="Y1771" s="1">
        <v>8.3712</v>
      </c>
      <c r="Z1771" t="s">
        <v>65</v>
      </c>
      <c r="AA1771" s="2">
        <v>-1.3952</v>
      </c>
      <c r="AB1771" s="3">
        <v>-0.2</v>
      </c>
      <c r="AC1771" s="1">
        <v>-6.976</v>
      </c>
      <c r="AD1771">
        <v>6</v>
      </c>
      <c r="AE1771">
        <v>6</v>
      </c>
      <c r="AF1771" t="s">
        <v>48</v>
      </c>
      <c r="AG1771">
        <v>2017</v>
      </c>
      <c r="AH1771">
        <f>COUNTBLANK(datos[[#This Row],[Row ID]:[Year sales]])</f>
        <v>0</v>
      </c>
    </row>
    <row r="1772" spans="1:34" x14ac:dyDescent="0.3">
      <c r="A1772">
        <v>1771</v>
      </c>
      <c r="B1772" t="s">
        <v>4517</v>
      </c>
      <c r="C1772" s="4">
        <v>42796</v>
      </c>
      <c r="D1772" s="4">
        <v>42802</v>
      </c>
      <c r="E1772" t="s">
        <v>67</v>
      </c>
      <c r="F1772" t="s">
        <v>375</v>
      </c>
      <c r="G1772" t="s">
        <v>376</v>
      </c>
      <c r="H1772" t="s">
        <v>57</v>
      </c>
      <c r="I1772" t="s">
        <v>38</v>
      </c>
      <c r="J1772" t="s">
        <v>837</v>
      </c>
      <c r="K1772" t="s">
        <v>124</v>
      </c>
      <c r="L1772">
        <v>75081</v>
      </c>
      <c r="M1772" t="s">
        <v>125</v>
      </c>
      <c r="N1772" t="s">
        <v>252</v>
      </c>
      <c r="O1772" t="s">
        <v>62</v>
      </c>
      <c r="P1772" t="s">
        <v>94</v>
      </c>
      <c r="Q1772" t="s">
        <v>253</v>
      </c>
      <c r="R1772" s="1">
        <v>12.222</v>
      </c>
      <c r="S1772">
        <v>7</v>
      </c>
      <c r="T1772">
        <f t="shared" si="27"/>
        <v>46</v>
      </c>
      <c r="U1772" t="s">
        <v>75</v>
      </c>
      <c r="V1772">
        <v>0.8</v>
      </c>
      <c r="W1772">
        <v>9.7775999999999996</v>
      </c>
      <c r="X1772" s="1">
        <v>-9.7775999999999996</v>
      </c>
      <c r="Y1772" s="1">
        <v>21.999600000000001</v>
      </c>
      <c r="Z1772" t="s">
        <v>65</v>
      </c>
      <c r="AA1772" s="2">
        <v>-20.1663</v>
      </c>
      <c r="AB1772" s="3">
        <v>-1.6500000000000001</v>
      </c>
      <c r="AC1772" s="1">
        <v>-22.610700000000001</v>
      </c>
      <c r="AD1772">
        <v>6</v>
      </c>
      <c r="AE1772">
        <v>6</v>
      </c>
      <c r="AF1772" t="s">
        <v>48</v>
      </c>
      <c r="AG1772">
        <v>2017</v>
      </c>
      <c r="AH1772">
        <f>COUNTBLANK(datos[[#This Row],[Row ID]:[Year sales]])</f>
        <v>0</v>
      </c>
    </row>
    <row r="1773" spans="1:34" x14ac:dyDescent="0.3">
      <c r="A1773">
        <v>1772</v>
      </c>
      <c r="B1773" t="s">
        <v>4518</v>
      </c>
      <c r="C1773" s="4">
        <v>42701</v>
      </c>
      <c r="D1773" s="4">
        <v>42703</v>
      </c>
      <c r="E1773" t="s">
        <v>34</v>
      </c>
      <c r="F1773" t="s">
        <v>533</v>
      </c>
      <c r="G1773" t="s">
        <v>534</v>
      </c>
      <c r="H1773" t="s">
        <v>57</v>
      </c>
      <c r="I1773" t="s">
        <v>38</v>
      </c>
      <c r="J1773" t="s">
        <v>323</v>
      </c>
      <c r="K1773" t="s">
        <v>231</v>
      </c>
      <c r="L1773">
        <v>60623</v>
      </c>
      <c r="M1773" t="s">
        <v>125</v>
      </c>
      <c r="N1773" t="s">
        <v>3351</v>
      </c>
      <c r="O1773" t="s">
        <v>62</v>
      </c>
      <c r="P1773" t="s">
        <v>77</v>
      </c>
      <c r="Q1773" t="s">
        <v>3352</v>
      </c>
      <c r="R1773" s="1">
        <v>97.983999999999995</v>
      </c>
      <c r="S1773">
        <v>2</v>
      </c>
      <c r="T1773">
        <f t="shared" si="27"/>
        <v>24</v>
      </c>
      <c r="U1773" t="s">
        <v>46</v>
      </c>
      <c r="V1773">
        <v>0.2</v>
      </c>
      <c r="W1773">
        <v>19.596800000000002</v>
      </c>
      <c r="X1773" s="1">
        <v>-19.596800000000002</v>
      </c>
      <c r="Y1773" s="1">
        <v>117.5808</v>
      </c>
      <c r="Z1773" t="s">
        <v>99</v>
      </c>
      <c r="AA1773" s="2">
        <v>-24.495999999999999</v>
      </c>
      <c r="AB1773" s="3">
        <v>-0.25</v>
      </c>
      <c r="AC1773" s="1">
        <v>-102.8832</v>
      </c>
      <c r="AD1773">
        <v>2</v>
      </c>
      <c r="AE1773">
        <v>2</v>
      </c>
      <c r="AF1773" t="s">
        <v>48</v>
      </c>
      <c r="AG1773">
        <v>2016</v>
      </c>
      <c r="AH1773">
        <f>COUNTBLANK(datos[[#This Row],[Row ID]:[Year sales]])</f>
        <v>0</v>
      </c>
    </row>
    <row r="1774" spans="1:34" x14ac:dyDescent="0.3">
      <c r="A1774">
        <v>1773</v>
      </c>
      <c r="B1774" t="s">
        <v>4518</v>
      </c>
      <c r="C1774" s="4">
        <v>42701</v>
      </c>
      <c r="D1774" s="4">
        <v>42703</v>
      </c>
      <c r="E1774" t="s">
        <v>34</v>
      </c>
      <c r="F1774" t="s">
        <v>533</v>
      </c>
      <c r="G1774" t="s">
        <v>534</v>
      </c>
      <c r="H1774" t="s">
        <v>57</v>
      </c>
      <c r="I1774" t="s">
        <v>38</v>
      </c>
      <c r="J1774" t="s">
        <v>323</v>
      </c>
      <c r="K1774" t="s">
        <v>231</v>
      </c>
      <c r="L1774">
        <v>60623</v>
      </c>
      <c r="M1774" t="s">
        <v>125</v>
      </c>
      <c r="N1774" t="s">
        <v>866</v>
      </c>
      <c r="O1774" t="s">
        <v>90</v>
      </c>
      <c r="P1774" t="s">
        <v>181</v>
      </c>
      <c r="Q1774" t="s">
        <v>867</v>
      </c>
      <c r="R1774" s="1">
        <v>62.4</v>
      </c>
      <c r="S1774">
        <v>6</v>
      </c>
      <c r="T1774">
        <f t="shared" si="27"/>
        <v>26</v>
      </c>
      <c r="U1774" t="s">
        <v>75</v>
      </c>
      <c r="V1774">
        <v>0.2</v>
      </c>
      <c r="W1774">
        <v>12.48</v>
      </c>
      <c r="X1774" s="1">
        <v>-12.48</v>
      </c>
      <c r="Y1774" s="1">
        <v>74.88</v>
      </c>
      <c r="Z1774" t="s">
        <v>99</v>
      </c>
      <c r="AA1774" s="2">
        <v>19.5</v>
      </c>
      <c r="AB1774" s="3">
        <v>0.3125</v>
      </c>
      <c r="AC1774" s="1">
        <v>-30.42</v>
      </c>
      <c r="AD1774">
        <v>2</v>
      </c>
      <c r="AE1774">
        <v>2</v>
      </c>
      <c r="AF1774" t="s">
        <v>48</v>
      </c>
      <c r="AG1774">
        <v>2016</v>
      </c>
      <c r="AH1774">
        <f>COUNTBLANK(datos[[#This Row],[Row ID]:[Year sales]])</f>
        <v>0</v>
      </c>
    </row>
    <row r="1775" spans="1:34" x14ac:dyDescent="0.3">
      <c r="A1775">
        <v>1774</v>
      </c>
      <c r="B1775" t="s">
        <v>4519</v>
      </c>
      <c r="C1775" s="4">
        <v>41757</v>
      </c>
      <c r="D1775" s="4">
        <v>41762</v>
      </c>
      <c r="E1775" t="s">
        <v>67</v>
      </c>
      <c r="F1775" t="s">
        <v>4221</v>
      </c>
      <c r="G1775" t="s">
        <v>4222</v>
      </c>
      <c r="H1775" t="s">
        <v>57</v>
      </c>
      <c r="I1775" t="s">
        <v>38</v>
      </c>
      <c r="J1775" t="s">
        <v>4520</v>
      </c>
      <c r="K1775" t="s">
        <v>2761</v>
      </c>
      <c r="L1775">
        <v>21215</v>
      </c>
      <c r="M1775" t="s">
        <v>168</v>
      </c>
      <c r="N1775" t="s">
        <v>4521</v>
      </c>
      <c r="O1775" t="s">
        <v>62</v>
      </c>
      <c r="P1775" t="s">
        <v>94</v>
      </c>
      <c r="Q1775" t="s">
        <v>4522</v>
      </c>
      <c r="R1775" s="1">
        <v>20.86</v>
      </c>
      <c r="S1775">
        <v>2</v>
      </c>
      <c r="T1775">
        <f t="shared" si="27"/>
        <v>39</v>
      </c>
      <c r="U1775" t="s">
        <v>46</v>
      </c>
      <c r="V1775">
        <v>0</v>
      </c>
      <c r="W1775">
        <v>0</v>
      </c>
      <c r="X1775" s="1">
        <v>0</v>
      </c>
      <c r="Y1775" s="1">
        <v>20.86</v>
      </c>
      <c r="Z1775" t="s">
        <v>65</v>
      </c>
      <c r="AA1775" s="2">
        <v>9.3870000000000005</v>
      </c>
      <c r="AB1775" s="3">
        <v>0.45</v>
      </c>
      <c r="AC1775" s="1">
        <v>-11.473000000000001</v>
      </c>
      <c r="AD1775">
        <v>5</v>
      </c>
      <c r="AE1775">
        <v>5</v>
      </c>
      <c r="AF1775" t="s">
        <v>48</v>
      </c>
      <c r="AG1775">
        <v>2014</v>
      </c>
      <c r="AH1775">
        <f>COUNTBLANK(datos[[#This Row],[Row ID]:[Year sales]])</f>
        <v>0</v>
      </c>
    </row>
    <row r="1776" spans="1:34" x14ac:dyDescent="0.3">
      <c r="A1776">
        <v>1775</v>
      </c>
      <c r="B1776" t="s">
        <v>4519</v>
      </c>
      <c r="C1776" s="4">
        <v>41757</v>
      </c>
      <c r="D1776" s="4">
        <v>41762</v>
      </c>
      <c r="E1776" t="s">
        <v>67</v>
      </c>
      <c r="F1776" t="s">
        <v>4221</v>
      </c>
      <c r="G1776" t="s">
        <v>4222</v>
      </c>
      <c r="H1776" t="s">
        <v>57</v>
      </c>
      <c r="I1776" t="s">
        <v>38</v>
      </c>
      <c r="J1776" t="s">
        <v>4520</v>
      </c>
      <c r="K1776" t="s">
        <v>2761</v>
      </c>
      <c r="L1776">
        <v>21215</v>
      </c>
      <c r="M1776" t="s">
        <v>168</v>
      </c>
      <c r="N1776" t="s">
        <v>4523</v>
      </c>
      <c r="O1776" t="s">
        <v>62</v>
      </c>
      <c r="P1776" t="s">
        <v>77</v>
      </c>
      <c r="Q1776" t="s">
        <v>4524</v>
      </c>
      <c r="R1776" s="1">
        <v>497.61</v>
      </c>
      <c r="S1776">
        <v>9</v>
      </c>
      <c r="T1776">
        <f t="shared" si="27"/>
        <v>20</v>
      </c>
      <c r="U1776" t="s">
        <v>75</v>
      </c>
      <c r="V1776">
        <v>0</v>
      </c>
      <c r="W1776">
        <v>0</v>
      </c>
      <c r="X1776" s="1">
        <v>0</v>
      </c>
      <c r="Y1776" s="1">
        <v>497.61</v>
      </c>
      <c r="Z1776" t="s">
        <v>47</v>
      </c>
      <c r="AA1776" s="2">
        <v>129.37860000000001</v>
      </c>
      <c r="AB1776" s="3">
        <v>0.26</v>
      </c>
      <c r="AC1776" s="1">
        <v>-368.23140000000001</v>
      </c>
      <c r="AD1776">
        <v>5</v>
      </c>
      <c r="AE1776">
        <v>5</v>
      </c>
      <c r="AF1776" t="s">
        <v>48</v>
      </c>
      <c r="AG1776">
        <v>2014</v>
      </c>
      <c r="AH1776">
        <f>COUNTBLANK(datos[[#This Row],[Row ID]:[Year sales]])</f>
        <v>0</v>
      </c>
    </row>
    <row r="1777" spans="1:34" x14ac:dyDescent="0.3">
      <c r="A1777">
        <v>1776</v>
      </c>
      <c r="B1777" t="s">
        <v>4519</v>
      </c>
      <c r="C1777" s="4">
        <v>41757</v>
      </c>
      <c r="D1777" s="4">
        <v>41762</v>
      </c>
      <c r="E1777" t="s">
        <v>67</v>
      </c>
      <c r="F1777" t="s">
        <v>4221</v>
      </c>
      <c r="G1777" t="s">
        <v>4222</v>
      </c>
      <c r="H1777" t="s">
        <v>57</v>
      </c>
      <c r="I1777" t="s">
        <v>38</v>
      </c>
      <c r="J1777" t="s">
        <v>4520</v>
      </c>
      <c r="K1777" t="s">
        <v>2761</v>
      </c>
      <c r="L1777">
        <v>21215</v>
      </c>
      <c r="M1777" t="s">
        <v>168</v>
      </c>
      <c r="N1777" t="s">
        <v>4525</v>
      </c>
      <c r="O1777" t="s">
        <v>62</v>
      </c>
      <c r="P1777" t="s">
        <v>86</v>
      </c>
      <c r="Q1777" t="s">
        <v>4526</v>
      </c>
      <c r="R1777" s="1">
        <v>5.34</v>
      </c>
      <c r="S1777">
        <v>2</v>
      </c>
      <c r="T1777">
        <f t="shared" si="27"/>
        <v>19</v>
      </c>
      <c r="U1777" t="s">
        <v>46</v>
      </c>
      <c r="V1777">
        <v>0</v>
      </c>
      <c r="W1777">
        <v>0</v>
      </c>
      <c r="X1777" s="1">
        <v>0</v>
      </c>
      <c r="Y1777" s="1">
        <v>5.34</v>
      </c>
      <c r="Z1777" t="s">
        <v>65</v>
      </c>
      <c r="AA1777" s="2">
        <v>1.4952000000000001</v>
      </c>
      <c r="AB1777" s="3">
        <v>0.28000000000000003</v>
      </c>
      <c r="AC1777" s="1">
        <v>-3.8448000000000002</v>
      </c>
      <c r="AD1777">
        <v>5</v>
      </c>
      <c r="AE1777">
        <v>5</v>
      </c>
      <c r="AF1777" t="s">
        <v>48</v>
      </c>
      <c r="AG1777">
        <v>2014</v>
      </c>
      <c r="AH1777">
        <f>COUNTBLANK(datos[[#This Row],[Row ID]:[Year sales]])</f>
        <v>0</v>
      </c>
    </row>
    <row r="1778" spans="1:34" x14ac:dyDescent="0.3">
      <c r="A1778">
        <v>1777</v>
      </c>
      <c r="B1778" t="s">
        <v>4519</v>
      </c>
      <c r="C1778" s="4">
        <v>41757</v>
      </c>
      <c r="D1778" s="4">
        <v>41762</v>
      </c>
      <c r="E1778" t="s">
        <v>67</v>
      </c>
      <c r="F1778" t="s">
        <v>4221</v>
      </c>
      <c r="G1778" t="s">
        <v>4222</v>
      </c>
      <c r="H1778" t="s">
        <v>57</v>
      </c>
      <c r="I1778" t="s">
        <v>38</v>
      </c>
      <c r="J1778" t="s">
        <v>4520</v>
      </c>
      <c r="K1778" t="s">
        <v>2761</v>
      </c>
      <c r="L1778">
        <v>21215</v>
      </c>
      <c r="M1778" t="s">
        <v>168</v>
      </c>
      <c r="N1778" t="s">
        <v>3227</v>
      </c>
      <c r="O1778" t="s">
        <v>62</v>
      </c>
      <c r="P1778" t="s">
        <v>63</v>
      </c>
      <c r="Q1778" t="s">
        <v>3228</v>
      </c>
      <c r="R1778" s="1">
        <v>3.15</v>
      </c>
      <c r="S1778">
        <v>1</v>
      </c>
      <c r="T1778">
        <f t="shared" si="27"/>
        <v>17</v>
      </c>
      <c r="U1778" t="s">
        <v>46</v>
      </c>
      <c r="V1778">
        <v>0</v>
      </c>
      <c r="W1778">
        <v>0</v>
      </c>
      <c r="X1778" s="1">
        <v>0</v>
      </c>
      <c r="Y1778" s="1">
        <v>3.15</v>
      </c>
      <c r="Z1778" t="s">
        <v>65</v>
      </c>
      <c r="AA1778" s="2">
        <v>1.512</v>
      </c>
      <c r="AB1778" s="3">
        <v>0.48000000000000004</v>
      </c>
      <c r="AC1778" s="1">
        <v>-1.6379999999999999</v>
      </c>
      <c r="AD1778">
        <v>5</v>
      </c>
      <c r="AE1778">
        <v>5</v>
      </c>
      <c r="AF1778" t="s">
        <v>48</v>
      </c>
      <c r="AG1778">
        <v>2014</v>
      </c>
      <c r="AH1778">
        <f>COUNTBLANK(datos[[#This Row],[Row ID]:[Year sales]])</f>
        <v>0</v>
      </c>
    </row>
    <row r="1779" spans="1:34" x14ac:dyDescent="0.3">
      <c r="A1779">
        <v>1778</v>
      </c>
      <c r="B1779" t="s">
        <v>4527</v>
      </c>
      <c r="C1779" s="4">
        <v>42332</v>
      </c>
      <c r="D1779" s="4">
        <v>42336</v>
      </c>
      <c r="E1779" t="s">
        <v>67</v>
      </c>
      <c r="F1779" t="s">
        <v>271</v>
      </c>
      <c r="G1779" t="s">
        <v>272</v>
      </c>
      <c r="H1779" t="s">
        <v>37</v>
      </c>
      <c r="I1779" t="s">
        <v>38</v>
      </c>
      <c r="J1779" t="s">
        <v>58</v>
      </c>
      <c r="K1779" t="s">
        <v>59</v>
      </c>
      <c r="L1779">
        <v>90004</v>
      </c>
      <c r="M1779" t="s">
        <v>60</v>
      </c>
      <c r="N1779" t="s">
        <v>4528</v>
      </c>
      <c r="O1779" t="s">
        <v>62</v>
      </c>
      <c r="P1779" t="s">
        <v>110</v>
      </c>
      <c r="Q1779" t="s">
        <v>4529</v>
      </c>
      <c r="R1779" s="1">
        <v>368.91</v>
      </c>
      <c r="S1779">
        <v>9</v>
      </c>
      <c r="T1779">
        <f t="shared" si="27"/>
        <v>40</v>
      </c>
      <c r="U1779" t="s">
        <v>75</v>
      </c>
      <c r="V1779">
        <v>0</v>
      </c>
      <c r="W1779">
        <v>0</v>
      </c>
      <c r="X1779" s="1">
        <v>0</v>
      </c>
      <c r="Y1779" s="1">
        <v>368.91</v>
      </c>
      <c r="Z1779" t="s">
        <v>47</v>
      </c>
      <c r="AA1779" s="2">
        <v>180.76589999999999</v>
      </c>
      <c r="AB1779" s="3">
        <v>0.48999999999999994</v>
      </c>
      <c r="AC1779" s="1">
        <v>-188.14410000000001</v>
      </c>
      <c r="AD1779">
        <v>4</v>
      </c>
      <c r="AE1779">
        <v>4</v>
      </c>
      <c r="AF1779" t="s">
        <v>48</v>
      </c>
      <c r="AG1779">
        <v>2015</v>
      </c>
      <c r="AH1779">
        <f>COUNTBLANK(datos[[#This Row],[Row ID]:[Year sales]])</f>
        <v>0</v>
      </c>
    </row>
    <row r="1780" spans="1:34" x14ac:dyDescent="0.3">
      <c r="A1780">
        <v>1779</v>
      </c>
      <c r="B1780" t="s">
        <v>4527</v>
      </c>
      <c r="C1780" s="4">
        <v>42332</v>
      </c>
      <c r="D1780" s="4">
        <v>42336</v>
      </c>
      <c r="E1780" t="s">
        <v>67</v>
      </c>
      <c r="F1780" t="s">
        <v>271</v>
      </c>
      <c r="G1780" t="s">
        <v>272</v>
      </c>
      <c r="H1780" t="s">
        <v>37</v>
      </c>
      <c r="I1780" t="s">
        <v>38</v>
      </c>
      <c r="J1780" t="s">
        <v>58</v>
      </c>
      <c r="K1780" t="s">
        <v>59</v>
      </c>
      <c r="L1780">
        <v>90004</v>
      </c>
      <c r="M1780" t="s">
        <v>60</v>
      </c>
      <c r="N1780" t="s">
        <v>1674</v>
      </c>
      <c r="O1780" t="s">
        <v>62</v>
      </c>
      <c r="P1780" t="s">
        <v>86</v>
      </c>
      <c r="Q1780" t="s">
        <v>1675</v>
      </c>
      <c r="R1780" s="1">
        <v>14.7</v>
      </c>
      <c r="S1780">
        <v>5</v>
      </c>
      <c r="T1780">
        <f t="shared" si="27"/>
        <v>32</v>
      </c>
      <c r="U1780" t="s">
        <v>75</v>
      </c>
      <c r="V1780">
        <v>0</v>
      </c>
      <c r="W1780">
        <v>0</v>
      </c>
      <c r="X1780" s="1">
        <v>0</v>
      </c>
      <c r="Y1780" s="1">
        <v>14.7</v>
      </c>
      <c r="Z1780" t="s">
        <v>65</v>
      </c>
      <c r="AA1780" s="2">
        <v>6.6150000000000002</v>
      </c>
      <c r="AB1780" s="3">
        <v>0.45</v>
      </c>
      <c r="AC1780" s="1">
        <v>-8.0850000000000009</v>
      </c>
      <c r="AD1780">
        <v>4</v>
      </c>
      <c r="AE1780">
        <v>4</v>
      </c>
      <c r="AF1780" t="s">
        <v>48</v>
      </c>
      <c r="AG1780">
        <v>2015</v>
      </c>
      <c r="AH1780">
        <f>COUNTBLANK(datos[[#This Row],[Row ID]:[Year sales]])</f>
        <v>0</v>
      </c>
    </row>
    <row r="1781" spans="1:34" x14ac:dyDescent="0.3">
      <c r="A1781">
        <v>1780</v>
      </c>
      <c r="B1781" t="s">
        <v>4530</v>
      </c>
      <c r="C1781" s="4">
        <v>42685</v>
      </c>
      <c r="D1781" s="4">
        <v>42690</v>
      </c>
      <c r="E1781" t="s">
        <v>67</v>
      </c>
      <c r="F1781" t="s">
        <v>3578</v>
      </c>
      <c r="G1781" t="s">
        <v>3579</v>
      </c>
      <c r="H1781" t="s">
        <v>37</v>
      </c>
      <c r="I1781" t="s">
        <v>38</v>
      </c>
      <c r="J1781" t="s">
        <v>286</v>
      </c>
      <c r="K1781" t="s">
        <v>287</v>
      </c>
      <c r="L1781">
        <v>10011</v>
      </c>
      <c r="M1781" t="s">
        <v>168</v>
      </c>
      <c r="N1781" t="s">
        <v>3197</v>
      </c>
      <c r="O1781" t="s">
        <v>90</v>
      </c>
      <c r="P1781" t="s">
        <v>181</v>
      </c>
      <c r="Q1781" t="s">
        <v>3198</v>
      </c>
      <c r="R1781" s="1">
        <v>59.97</v>
      </c>
      <c r="S1781">
        <v>3</v>
      </c>
      <c r="T1781">
        <f t="shared" si="27"/>
        <v>15</v>
      </c>
      <c r="U1781" t="s">
        <v>52</v>
      </c>
      <c r="V1781">
        <v>0</v>
      </c>
      <c r="W1781">
        <v>0</v>
      </c>
      <c r="X1781" s="1">
        <v>0</v>
      </c>
      <c r="Y1781" s="1">
        <v>59.97</v>
      </c>
      <c r="Z1781" t="s">
        <v>99</v>
      </c>
      <c r="AA1781" s="2">
        <v>14.9925</v>
      </c>
      <c r="AB1781" s="3">
        <v>0.25</v>
      </c>
      <c r="AC1781" s="1">
        <v>-44.977499999999999</v>
      </c>
      <c r="AD1781">
        <v>5</v>
      </c>
      <c r="AE1781">
        <v>5</v>
      </c>
      <c r="AF1781" t="s">
        <v>48</v>
      </c>
      <c r="AG1781">
        <v>2016</v>
      </c>
      <c r="AH1781">
        <f>COUNTBLANK(datos[[#This Row],[Row ID]:[Year sales]])</f>
        <v>0</v>
      </c>
    </row>
    <row r="1782" spans="1:34" x14ac:dyDescent="0.3">
      <c r="A1782">
        <v>1781</v>
      </c>
      <c r="B1782" t="s">
        <v>4530</v>
      </c>
      <c r="C1782" s="4">
        <v>42685</v>
      </c>
      <c r="D1782" s="4">
        <v>42690</v>
      </c>
      <c r="E1782" t="s">
        <v>67</v>
      </c>
      <c r="F1782" t="s">
        <v>3578</v>
      </c>
      <c r="G1782" t="s">
        <v>3579</v>
      </c>
      <c r="H1782" t="s">
        <v>37</v>
      </c>
      <c r="I1782" t="s">
        <v>38</v>
      </c>
      <c r="J1782" t="s">
        <v>286</v>
      </c>
      <c r="K1782" t="s">
        <v>287</v>
      </c>
      <c r="L1782">
        <v>10011</v>
      </c>
      <c r="M1782" t="s">
        <v>168</v>
      </c>
      <c r="N1782" t="s">
        <v>955</v>
      </c>
      <c r="O1782" t="s">
        <v>62</v>
      </c>
      <c r="P1782" t="s">
        <v>77</v>
      </c>
      <c r="Q1782" t="s">
        <v>956</v>
      </c>
      <c r="R1782" s="1">
        <v>83.36</v>
      </c>
      <c r="S1782">
        <v>1</v>
      </c>
      <c r="T1782">
        <f t="shared" si="27"/>
        <v>9</v>
      </c>
      <c r="U1782" t="s">
        <v>46</v>
      </c>
      <c r="V1782">
        <v>0</v>
      </c>
      <c r="W1782">
        <v>0</v>
      </c>
      <c r="X1782" s="1">
        <v>0</v>
      </c>
      <c r="Y1782" s="1">
        <v>83.36</v>
      </c>
      <c r="Z1782" t="s">
        <v>99</v>
      </c>
      <c r="AA1782" s="2">
        <v>20.84</v>
      </c>
      <c r="AB1782" s="3">
        <v>0.25</v>
      </c>
      <c r="AC1782" s="1">
        <v>-62.52</v>
      </c>
      <c r="AD1782">
        <v>5</v>
      </c>
      <c r="AE1782">
        <v>5</v>
      </c>
      <c r="AF1782" t="s">
        <v>48</v>
      </c>
      <c r="AG1782">
        <v>2016</v>
      </c>
      <c r="AH1782">
        <f>COUNTBLANK(datos[[#This Row],[Row ID]:[Year sales]])</f>
        <v>0</v>
      </c>
    </row>
    <row r="1783" spans="1:34" x14ac:dyDescent="0.3">
      <c r="A1783">
        <v>1782</v>
      </c>
      <c r="B1783" t="s">
        <v>4531</v>
      </c>
      <c r="C1783" s="4">
        <v>42194</v>
      </c>
      <c r="D1783" s="4">
        <v>42198</v>
      </c>
      <c r="E1783" t="s">
        <v>67</v>
      </c>
      <c r="F1783" t="s">
        <v>1017</v>
      </c>
      <c r="G1783" t="s">
        <v>1018</v>
      </c>
      <c r="H1783" t="s">
        <v>57</v>
      </c>
      <c r="I1783" t="s">
        <v>38</v>
      </c>
      <c r="J1783" t="s">
        <v>633</v>
      </c>
      <c r="K1783" t="s">
        <v>1267</v>
      </c>
      <c r="L1783">
        <v>2038</v>
      </c>
      <c r="M1783" t="s">
        <v>168</v>
      </c>
      <c r="N1783" t="s">
        <v>4532</v>
      </c>
      <c r="O1783" t="s">
        <v>62</v>
      </c>
      <c r="P1783" t="s">
        <v>110</v>
      </c>
      <c r="Q1783" t="s">
        <v>4533</v>
      </c>
      <c r="R1783" s="1">
        <v>6.58</v>
      </c>
      <c r="S1783">
        <v>2</v>
      </c>
      <c r="T1783">
        <f t="shared" si="27"/>
        <v>25</v>
      </c>
      <c r="U1783" t="s">
        <v>46</v>
      </c>
      <c r="V1783">
        <v>0</v>
      </c>
      <c r="W1783">
        <v>0</v>
      </c>
      <c r="X1783" s="1">
        <v>0</v>
      </c>
      <c r="Y1783" s="1">
        <v>6.58</v>
      </c>
      <c r="Z1783" t="s">
        <v>65</v>
      </c>
      <c r="AA1783" s="2">
        <v>3.0268000000000002</v>
      </c>
      <c r="AB1783" s="3">
        <v>0.46</v>
      </c>
      <c r="AC1783" s="1">
        <v>-3.5531999999999999</v>
      </c>
      <c r="AD1783">
        <v>4</v>
      </c>
      <c r="AE1783">
        <v>4</v>
      </c>
      <c r="AF1783" t="s">
        <v>48</v>
      </c>
      <c r="AG1783">
        <v>2015</v>
      </c>
      <c r="AH1783">
        <f>COUNTBLANK(datos[[#This Row],[Row ID]:[Year sales]])</f>
        <v>0</v>
      </c>
    </row>
    <row r="1784" spans="1:34" x14ac:dyDescent="0.3">
      <c r="A1784">
        <v>1783</v>
      </c>
      <c r="B1784" t="s">
        <v>4531</v>
      </c>
      <c r="C1784" s="4">
        <v>42194</v>
      </c>
      <c r="D1784" s="4">
        <v>42198</v>
      </c>
      <c r="E1784" t="s">
        <v>67</v>
      </c>
      <c r="F1784" t="s">
        <v>1017</v>
      </c>
      <c r="G1784" t="s">
        <v>1018</v>
      </c>
      <c r="H1784" t="s">
        <v>57</v>
      </c>
      <c r="I1784" t="s">
        <v>38</v>
      </c>
      <c r="J1784" t="s">
        <v>633</v>
      </c>
      <c r="K1784" t="s">
        <v>1267</v>
      </c>
      <c r="L1784">
        <v>2038</v>
      </c>
      <c r="M1784" t="s">
        <v>168</v>
      </c>
      <c r="N1784" t="s">
        <v>3154</v>
      </c>
      <c r="O1784" t="s">
        <v>62</v>
      </c>
      <c r="P1784" t="s">
        <v>94</v>
      </c>
      <c r="Q1784" t="s">
        <v>3155</v>
      </c>
      <c r="R1784" s="1">
        <v>122.94</v>
      </c>
      <c r="S1784">
        <v>3</v>
      </c>
      <c r="T1784">
        <f t="shared" si="27"/>
        <v>47</v>
      </c>
      <c r="U1784" t="s">
        <v>52</v>
      </c>
      <c r="V1784">
        <v>0</v>
      </c>
      <c r="W1784">
        <v>0</v>
      </c>
      <c r="X1784" s="1">
        <v>0</v>
      </c>
      <c r="Y1784" s="1">
        <v>122.94</v>
      </c>
      <c r="Z1784" t="s">
        <v>99</v>
      </c>
      <c r="AA1784" s="2">
        <v>59.011200000000002</v>
      </c>
      <c r="AB1784" s="3">
        <v>0.48000000000000004</v>
      </c>
      <c r="AC1784" s="1">
        <v>-63.928800000000003</v>
      </c>
      <c r="AD1784">
        <v>4</v>
      </c>
      <c r="AE1784">
        <v>4</v>
      </c>
      <c r="AF1784" t="s">
        <v>48</v>
      </c>
      <c r="AG1784">
        <v>2015</v>
      </c>
      <c r="AH1784">
        <f>COUNTBLANK(datos[[#This Row],[Row ID]:[Year sales]])</f>
        <v>0</v>
      </c>
    </row>
    <row r="1785" spans="1:34" x14ac:dyDescent="0.3">
      <c r="A1785">
        <v>1784</v>
      </c>
      <c r="B1785" t="s">
        <v>4534</v>
      </c>
      <c r="C1785" s="4">
        <v>43000</v>
      </c>
      <c r="D1785" s="4">
        <v>43004</v>
      </c>
      <c r="E1785" t="s">
        <v>67</v>
      </c>
      <c r="F1785" t="s">
        <v>4535</v>
      </c>
      <c r="G1785" t="s">
        <v>4536</v>
      </c>
      <c r="H1785" t="s">
        <v>57</v>
      </c>
      <c r="I1785" t="s">
        <v>38</v>
      </c>
      <c r="J1785" t="s">
        <v>2573</v>
      </c>
      <c r="K1785" t="s">
        <v>134</v>
      </c>
      <c r="L1785">
        <v>53209</v>
      </c>
      <c r="M1785" t="s">
        <v>125</v>
      </c>
      <c r="N1785" t="s">
        <v>4334</v>
      </c>
      <c r="O1785" t="s">
        <v>62</v>
      </c>
      <c r="P1785" t="s">
        <v>110</v>
      </c>
      <c r="Q1785" t="s">
        <v>4335</v>
      </c>
      <c r="R1785" s="1">
        <v>219.84</v>
      </c>
      <c r="S1785">
        <v>4</v>
      </c>
      <c r="T1785">
        <f t="shared" si="27"/>
        <v>12</v>
      </c>
      <c r="U1785" t="s">
        <v>52</v>
      </c>
      <c r="V1785">
        <v>0</v>
      </c>
      <c r="W1785">
        <v>0</v>
      </c>
      <c r="X1785" s="1">
        <v>0</v>
      </c>
      <c r="Y1785" s="1">
        <v>219.84</v>
      </c>
      <c r="Z1785" t="s">
        <v>47</v>
      </c>
      <c r="AA1785" s="2">
        <v>107.7216</v>
      </c>
      <c r="AB1785" s="3">
        <v>0.49</v>
      </c>
      <c r="AC1785" s="1">
        <v>-112.11839999999999</v>
      </c>
      <c r="AD1785">
        <v>4</v>
      </c>
      <c r="AE1785">
        <v>4</v>
      </c>
      <c r="AF1785" t="s">
        <v>48</v>
      </c>
      <c r="AG1785">
        <v>2017</v>
      </c>
      <c r="AH1785">
        <f>COUNTBLANK(datos[[#This Row],[Row ID]:[Year sales]])</f>
        <v>0</v>
      </c>
    </row>
    <row r="1786" spans="1:34" x14ac:dyDescent="0.3">
      <c r="A1786">
        <v>1785</v>
      </c>
      <c r="B1786" t="s">
        <v>4534</v>
      </c>
      <c r="C1786" s="4">
        <v>43000</v>
      </c>
      <c r="D1786" s="4">
        <v>43004</v>
      </c>
      <c r="E1786" t="s">
        <v>67</v>
      </c>
      <c r="F1786" t="s">
        <v>4535</v>
      </c>
      <c r="G1786" t="s">
        <v>4536</v>
      </c>
      <c r="H1786" t="s">
        <v>57</v>
      </c>
      <c r="I1786" t="s">
        <v>38</v>
      </c>
      <c r="J1786" t="s">
        <v>2573</v>
      </c>
      <c r="K1786" t="s">
        <v>134</v>
      </c>
      <c r="L1786">
        <v>53209</v>
      </c>
      <c r="M1786" t="s">
        <v>125</v>
      </c>
      <c r="N1786" t="s">
        <v>3793</v>
      </c>
      <c r="O1786" t="s">
        <v>90</v>
      </c>
      <c r="P1786" t="s">
        <v>181</v>
      </c>
      <c r="Q1786" t="s">
        <v>3794</v>
      </c>
      <c r="R1786" s="1">
        <v>98.16</v>
      </c>
      <c r="S1786">
        <v>6</v>
      </c>
      <c r="T1786">
        <f t="shared" si="27"/>
        <v>50</v>
      </c>
      <c r="U1786" t="s">
        <v>75</v>
      </c>
      <c r="V1786">
        <v>0</v>
      </c>
      <c r="W1786">
        <v>0</v>
      </c>
      <c r="X1786" s="1">
        <v>0</v>
      </c>
      <c r="Y1786" s="1">
        <v>98.16</v>
      </c>
      <c r="Z1786" t="s">
        <v>99</v>
      </c>
      <c r="AA1786" s="2">
        <v>9.8160000000000007</v>
      </c>
      <c r="AB1786" s="3">
        <v>0.1</v>
      </c>
      <c r="AC1786" s="1">
        <v>-88.343999999999994</v>
      </c>
      <c r="AD1786">
        <v>4</v>
      </c>
      <c r="AE1786">
        <v>4</v>
      </c>
      <c r="AF1786" t="s">
        <v>48</v>
      </c>
      <c r="AG1786">
        <v>2017</v>
      </c>
      <c r="AH1786">
        <f>COUNTBLANK(datos[[#This Row],[Row ID]:[Year sales]])</f>
        <v>0</v>
      </c>
    </row>
    <row r="1787" spans="1:34" x14ac:dyDescent="0.3">
      <c r="A1787">
        <v>1786</v>
      </c>
      <c r="B1787" t="s">
        <v>4534</v>
      </c>
      <c r="C1787" s="4">
        <v>43000</v>
      </c>
      <c r="D1787" s="4">
        <v>43004</v>
      </c>
      <c r="E1787" t="s">
        <v>67</v>
      </c>
      <c r="F1787" t="s">
        <v>4535</v>
      </c>
      <c r="G1787" t="s">
        <v>4536</v>
      </c>
      <c r="H1787" t="s">
        <v>57</v>
      </c>
      <c r="I1787" t="s">
        <v>38</v>
      </c>
      <c r="J1787" t="s">
        <v>2573</v>
      </c>
      <c r="K1787" t="s">
        <v>134</v>
      </c>
      <c r="L1787">
        <v>53209</v>
      </c>
      <c r="M1787" t="s">
        <v>125</v>
      </c>
      <c r="N1787" t="s">
        <v>3389</v>
      </c>
      <c r="O1787" t="s">
        <v>62</v>
      </c>
      <c r="P1787" t="s">
        <v>94</v>
      </c>
      <c r="Q1787" t="s">
        <v>3390</v>
      </c>
      <c r="R1787" s="1">
        <v>33.04</v>
      </c>
      <c r="S1787">
        <v>8</v>
      </c>
      <c r="T1787">
        <f t="shared" si="27"/>
        <v>21</v>
      </c>
      <c r="U1787" t="s">
        <v>75</v>
      </c>
      <c r="V1787">
        <v>0</v>
      </c>
      <c r="W1787">
        <v>0</v>
      </c>
      <c r="X1787" s="1">
        <v>0</v>
      </c>
      <c r="Y1787" s="1">
        <v>33.04</v>
      </c>
      <c r="Z1787" t="s">
        <v>65</v>
      </c>
      <c r="AA1787" s="2">
        <v>15.5288</v>
      </c>
      <c r="AB1787" s="3">
        <v>0.47000000000000003</v>
      </c>
      <c r="AC1787" s="1">
        <v>-17.511199999999999</v>
      </c>
      <c r="AD1787">
        <v>4</v>
      </c>
      <c r="AE1787">
        <v>4</v>
      </c>
      <c r="AF1787" t="s">
        <v>48</v>
      </c>
      <c r="AG1787">
        <v>2017</v>
      </c>
      <c r="AH1787">
        <f>COUNTBLANK(datos[[#This Row],[Row ID]:[Year sales]])</f>
        <v>0</v>
      </c>
    </row>
    <row r="1788" spans="1:34" x14ac:dyDescent="0.3">
      <c r="A1788">
        <v>1787</v>
      </c>
      <c r="B1788" t="s">
        <v>4534</v>
      </c>
      <c r="C1788" s="4">
        <v>43000</v>
      </c>
      <c r="D1788" s="4">
        <v>43004</v>
      </c>
      <c r="E1788" t="s">
        <v>67</v>
      </c>
      <c r="F1788" t="s">
        <v>4535</v>
      </c>
      <c r="G1788" t="s">
        <v>4536</v>
      </c>
      <c r="H1788" t="s">
        <v>57</v>
      </c>
      <c r="I1788" t="s">
        <v>38</v>
      </c>
      <c r="J1788" t="s">
        <v>2573</v>
      </c>
      <c r="K1788" t="s">
        <v>134</v>
      </c>
      <c r="L1788">
        <v>53209</v>
      </c>
      <c r="M1788" t="s">
        <v>125</v>
      </c>
      <c r="N1788" t="s">
        <v>4537</v>
      </c>
      <c r="O1788" t="s">
        <v>90</v>
      </c>
      <c r="P1788" t="s">
        <v>91</v>
      </c>
      <c r="Q1788" t="s">
        <v>4538</v>
      </c>
      <c r="R1788" s="1">
        <v>86.97</v>
      </c>
      <c r="S1788">
        <v>3</v>
      </c>
      <c r="T1788">
        <f t="shared" si="27"/>
        <v>17</v>
      </c>
      <c r="U1788" t="s">
        <v>52</v>
      </c>
      <c r="V1788">
        <v>0</v>
      </c>
      <c r="W1788">
        <v>0</v>
      </c>
      <c r="X1788" s="1">
        <v>0</v>
      </c>
      <c r="Y1788" s="1">
        <v>86.97</v>
      </c>
      <c r="Z1788" t="s">
        <v>99</v>
      </c>
      <c r="AA1788" s="2">
        <v>25.221299999999999</v>
      </c>
      <c r="AB1788" s="3">
        <v>0.28999999999999998</v>
      </c>
      <c r="AC1788" s="1">
        <v>-61.748699999999999</v>
      </c>
      <c r="AD1788">
        <v>4</v>
      </c>
      <c r="AE1788">
        <v>4</v>
      </c>
      <c r="AF1788" t="s">
        <v>48</v>
      </c>
      <c r="AG1788">
        <v>2017</v>
      </c>
      <c r="AH1788">
        <f>COUNTBLANK(datos[[#This Row],[Row ID]:[Year sales]])</f>
        <v>0</v>
      </c>
    </row>
    <row r="1789" spans="1:34" x14ac:dyDescent="0.3">
      <c r="A1789">
        <v>1788</v>
      </c>
      <c r="B1789" t="s">
        <v>4539</v>
      </c>
      <c r="C1789" s="4">
        <v>42050</v>
      </c>
      <c r="D1789" s="4">
        <v>42054</v>
      </c>
      <c r="E1789" t="s">
        <v>67</v>
      </c>
      <c r="F1789" t="s">
        <v>4540</v>
      </c>
      <c r="G1789" t="s">
        <v>4541</v>
      </c>
      <c r="H1789" t="s">
        <v>57</v>
      </c>
      <c r="I1789" t="s">
        <v>38</v>
      </c>
      <c r="J1789" t="s">
        <v>4542</v>
      </c>
      <c r="K1789" t="s">
        <v>134</v>
      </c>
      <c r="L1789">
        <v>53142</v>
      </c>
      <c r="M1789" t="s">
        <v>125</v>
      </c>
      <c r="N1789" t="s">
        <v>3230</v>
      </c>
      <c r="O1789" t="s">
        <v>90</v>
      </c>
      <c r="P1789" t="s">
        <v>91</v>
      </c>
      <c r="Q1789" t="s">
        <v>3231</v>
      </c>
      <c r="R1789" s="1">
        <v>134.97</v>
      </c>
      <c r="S1789">
        <v>3</v>
      </c>
      <c r="T1789">
        <f t="shared" si="27"/>
        <v>19</v>
      </c>
      <c r="U1789" t="s">
        <v>52</v>
      </c>
      <c r="V1789">
        <v>0</v>
      </c>
      <c r="W1789">
        <v>0</v>
      </c>
      <c r="X1789" s="1">
        <v>0</v>
      </c>
      <c r="Y1789" s="1">
        <v>134.97</v>
      </c>
      <c r="Z1789" t="s">
        <v>99</v>
      </c>
      <c r="AA1789" s="2">
        <v>64.785600000000002</v>
      </c>
      <c r="AB1789" s="3">
        <v>0.48000000000000004</v>
      </c>
      <c r="AC1789" s="1">
        <v>-70.184399999999997</v>
      </c>
      <c r="AD1789">
        <v>4</v>
      </c>
      <c r="AE1789">
        <v>4</v>
      </c>
      <c r="AF1789" t="s">
        <v>48</v>
      </c>
      <c r="AG1789">
        <v>2015</v>
      </c>
      <c r="AH1789">
        <f>COUNTBLANK(datos[[#This Row],[Row ID]:[Year sales]])</f>
        <v>0</v>
      </c>
    </row>
    <row r="1790" spans="1:34" x14ac:dyDescent="0.3">
      <c r="A1790">
        <v>1789</v>
      </c>
      <c r="B1790" t="s">
        <v>4539</v>
      </c>
      <c r="C1790" s="4">
        <v>42050</v>
      </c>
      <c r="D1790" s="4">
        <v>42054</v>
      </c>
      <c r="E1790" t="s">
        <v>67</v>
      </c>
      <c r="F1790" t="s">
        <v>4540</v>
      </c>
      <c r="G1790" t="s">
        <v>4541</v>
      </c>
      <c r="H1790" t="s">
        <v>57</v>
      </c>
      <c r="I1790" t="s">
        <v>38</v>
      </c>
      <c r="J1790" t="s">
        <v>4542</v>
      </c>
      <c r="K1790" t="s">
        <v>134</v>
      </c>
      <c r="L1790">
        <v>53142</v>
      </c>
      <c r="M1790" t="s">
        <v>125</v>
      </c>
      <c r="N1790" t="s">
        <v>2977</v>
      </c>
      <c r="O1790" t="s">
        <v>90</v>
      </c>
      <c r="P1790" t="s">
        <v>91</v>
      </c>
      <c r="Q1790" t="s">
        <v>2978</v>
      </c>
      <c r="R1790" s="1">
        <v>699.98</v>
      </c>
      <c r="S1790">
        <v>2</v>
      </c>
      <c r="T1790">
        <f t="shared" si="27"/>
        <v>28</v>
      </c>
      <c r="U1790" t="s">
        <v>46</v>
      </c>
      <c r="V1790">
        <v>0</v>
      </c>
      <c r="W1790">
        <v>0</v>
      </c>
      <c r="X1790" s="1">
        <v>0</v>
      </c>
      <c r="Y1790" s="1">
        <v>699.98</v>
      </c>
      <c r="Z1790" t="s">
        <v>53</v>
      </c>
      <c r="AA1790" s="2">
        <v>195.99440000000001</v>
      </c>
      <c r="AB1790" s="3">
        <v>0.28000000000000003</v>
      </c>
      <c r="AC1790" s="1">
        <v>-503.98559999999998</v>
      </c>
      <c r="AD1790">
        <v>4</v>
      </c>
      <c r="AE1790">
        <v>4</v>
      </c>
      <c r="AF1790" t="s">
        <v>48</v>
      </c>
      <c r="AG1790">
        <v>2015</v>
      </c>
      <c r="AH1790">
        <f>COUNTBLANK(datos[[#This Row],[Row ID]:[Year sales]])</f>
        <v>0</v>
      </c>
    </row>
    <row r="1791" spans="1:34" x14ac:dyDescent="0.3">
      <c r="A1791">
        <v>1790</v>
      </c>
      <c r="B1791" t="s">
        <v>4539</v>
      </c>
      <c r="C1791" s="4">
        <v>42050</v>
      </c>
      <c r="D1791" s="4">
        <v>42054</v>
      </c>
      <c r="E1791" t="s">
        <v>67</v>
      </c>
      <c r="F1791" t="s">
        <v>4540</v>
      </c>
      <c r="G1791" t="s">
        <v>4541</v>
      </c>
      <c r="H1791" t="s">
        <v>57</v>
      </c>
      <c r="I1791" t="s">
        <v>38</v>
      </c>
      <c r="J1791" t="s">
        <v>4542</v>
      </c>
      <c r="K1791" t="s">
        <v>134</v>
      </c>
      <c r="L1791">
        <v>53142</v>
      </c>
      <c r="M1791" t="s">
        <v>125</v>
      </c>
      <c r="N1791" t="s">
        <v>4543</v>
      </c>
      <c r="O1791" t="s">
        <v>90</v>
      </c>
      <c r="P1791" t="s">
        <v>181</v>
      </c>
      <c r="Q1791" t="s">
        <v>4544</v>
      </c>
      <c r="R1791" s="1">
        <v>139.94999999999999</v>
      </c>
      <c r="S1791">
        <v>5</v>
      </c>
      <c r="T1791">
        <f t="shared" si="27"/>
        <v>41</v>
      </c>
      <c r="U1791" t="s">
        <v>75</v>
      </c>
      <c r="V1791">
        <v>0</v>
      </c>
      <c r="W1791">
        <v>0</v>
      </c>
      <c r="X1791" s="1">
        <v>0</v>
      </c>
      <c r="Y1791" s="1">
        <v>139.94999999999999</v>
      </c>
      <c r="Z1791" t="s">
        <v>99</v>
      </c>
      <c r="AA1791" s="2">
        <v>26.590499999999999</v>
      </c>
      <c r="AB1791" s="3">
        <v>0.19</v>
      </c>
      <c r="AC1791" s="1">
        <v>-113.3595</v>
      </c>
      <c r="AD1791">
        <v>4</v>
      </c>
      <c r="AE1791">
        <v>4</v>
      </c>
      <c r="AF1791" t="s">
        <v>48</v>
      </c>
      <c r="AG1791">
        <v>2015</v>
      </c>
      <c r="AH1791">
        <f>COUNTBLANK(datos[[#This Row],[Row ID]:[Year sales]])</f>
        <v>0</v>
      </c>
    </row>
    <row r="1792" spans="1:34" x14ac:dyDescent="0.3">
      <c r="A1792">
        <v>1791</v>
      </c>
      <c r="B1792" t="s">
        <v>4545</v>
      </c>
      <c r="C1792" s="4">
        <v>41912</v>
      </c>
      <c r="D1792" s="4">
        <v>41916</v>
      </c>
      <c r="E1792" t="s">
        <v>67</v>
      </c>
      <c r="F1792" t="s">
        <v>1352</v>
      </c>
      <c r="G1792" t="s">
        <v>1353</v>
      </c>
      <c r="H1792" t="s">
        <v>37</v>
      </c>
      <c r="I1792" t="s">
        <v>38</v>
      </c>
      <c r="J1792" t="s">
        <v>286</v>
      </c>
      <c r="K1792" t="s">
        <v>287</v>
      </c>
      <c r="L1792">
        <v>10011</v>
      </c>
      <c r="M1792" t="s">
        <v>168</v>
      </c>
      <c r="N1792" t="s">
        <v>2339</v>
      </c>
      <c r="O1792" t="s">
        <v>62</v>
      </c>
      <c r="P1792" t="s">
        <v>110</v>
      </c>
      <c r="Q1792" t="s">
        <v>2340</v>
      </c>
      <c r="R1792" s="1">
        <v>48.94</v>
      </c>
      <c r="S1792">
        <v>1</v>
      </c>
      <c r="T1792">
        <f t="shared" si="27"/>
        <v>7</v>
      </c>
      <c r="U1792" t="s">
        <v>46</v>
      </c>
      <c r="V1792">
        <v>0</v>
      </c>
      <c r="W1792">
        <v>0</v>
      </c>
      <c r="X1792" s="1">
        <v>0</v>
      </c>
      <c r="Y1792" s="1">
        <v>48.94</v>
      </c>
      <c r="Z1792" t="s">
        <v>65</v>
      </c>
      <c r="AA1792" s="2">
        <v>24.47</v>
      </c>
      <c r="AB1792" s="3">
        <v>0.5</v>
      </c>
      <c r="AC1792" s="1">
        <v>-24.47</v>
      </c>
      <c r="AD1792">
        <v>4</v>
      </c>
      <c r="AE1792">
        <v>4</v>
      </c>
      <c r="AF1792" t="s">
        <v>48</v>
      </c>
      <c r="AG1792">
        <v>2014</v>
      </c>
      <c r="AH1792">
        <f>COUNTBLANK(datos[[#This Row],[Row ID]:[Year sales]])</f>
        <v>0</v>
      </c>
    </row>
    <row r="1793" spans="1:34" x14ac:dyDescent="0.3">
      <c r="A1793">
        <v>1792</v>
      </c>
      <c r="B1793" t="s">
        <v>4546</v>
      </c>
      <c r="C1793" s="4">
        <v>41974</v>
      </c>
      <c r="D1793" s="4">
        <v>41976</v>
      </c>
      <c r="E1793" t="s">
        <v>208</v>
      </c>
      <c r="F1793" t="s">
        <v>2202</v>
      </c>
      <c r="G1793" t="s">
        <v>2203</v>
      </c>
      <c r="H1793" t="s">
        <v>37</v>
      </c>
      <c r="I1793" t="s">
        <v>38</v>
      </c>
      <c r="J1793" t="s">
        <v>133</v>
      </c>
      <c r="K1793" t="s">
        <v>134</v>
      </c>
      <c r="L1793">
        <v>53711</v>
      </c>
      <c r="M1793" t="s">
        <v>125</v>
      </c>
      <c r="N1793" t="s">
        <v>4547</v>
      </c>
      <c r="O1793" t="s">
        <v>43</v>
      </c>
      <c r="P1793" t="s">
        <v>50</v>
      </c>
      <c r="Q1793" t="s">
        <v>4548</v>
      </c>
      <c r="R1793" s="1">
        <v>2807.84</v>
      </c>
      <c r="S1793">
        <v>8</v>
      </c>
      <c r="T1793">
        <f t="shared" si="27"/>
        <v>28</v>
      </c>
      <c r="U1793" t="s">
        <v>75</v>
      </c>
      <c r="V1793">
        <v>0</v>
      </c>
      <c r="W1793">
        <v>0</v>
      </c>
      <c r="X1793" s="1">
        <v>0</v>
      </c>
      <c r="Y1793" s="1">
        <v>2807.84</v>
      </c>
      <c r="Z1793" t="s">
        <v>53</v>
      </c>
      <c r="AA1793" s="2">
        <v>673.88160000000005</v>
      </c>
      <c r="AB1793" s="3">
        <v>0.24</v>
      </c>
      <c r="AC1793" s="1">
        <v>-2133.9584</v>
      </c>
      <c r="AD1793">
        <v>2</v>
      </c>
      <c r="AE1793">
        <v>2</v>
      </c>
      <c r="AF1793" t="s">
        <v>48</v>
      </c>
      <c r="AG1793">
        <v>2014</v>
      </c>
      <c r="AH1793">
        <f>COUNTBLANK(datos[[#This Row],[Row ID]:[Year sales]])</f>
        <v>0</v>
      </c>
    </row>
    <row r="1794" spans="1:34" x14ac:dyDescent="0.3">
      <c r="A1794">
        <v>1793</v>
      </c>
      <c r="B1794" t="s">
        <v>4546</v>
      </c>
      <c r="C1794" s="4">
        <v>41974</v>
      </c>
      <c r="D1794" s="4">
        <v>41976</v>
      </c>
      <c r="E1794" t="s">
        <v>208</v>
      </c>
      <c r="F1794" t="s">
        <v>2202</v>
      </c>
      <c r="G1794" t="s">
        <v>2203</v>
      </c>
      <c r="H1794" t="s">
        <v>37</v>
      </c>
      <c r="I1794" t="s">
        <v>38</v>
      </c>
      <c r="J1794" t="s">
        <v>133</v>
      </c>
      <c r="K1794" t="s">
        <v>134</v>
      </c>
      <c r="L1794">
        <v>53711</v>
      </c>
      <c r="M1794" t="s">
        <v>125</v>
      </c>
      <c r="N1794" t="s">
        <v>4549</v>
      </c>
      <c r="O1794" t="s">
        <v>62</v>
      </c>
      <c r="P1794" t="s">
        <v>86</v>
      </c>
      <c r="Q1794" t="s">
        <v>4550</v>
      </c>
      <c r="R1794" s="1">
        <v>46.64</v>
      </c>
      <c r="S1794">
        <v>4</v>
      </c>
      <c r="T1794">
        <f t="shared" ref="T1794:T1857" si="28">SUMIF(Q:Q, Q1794, S:S)</f>
        <v>8</v>
      </c>
      <c r="U1794" t="s">
        <v>52</v>
      </c>
      <c r="V1794">
        <v>0</v>
      </c>
      <c r="W1794">
        <v>0</v>
      </c>
      <c r="X1794" s="1">
        <v>0</v>
      </c>
      <c r="Y1794" s="1">
        <v>46.64</v>
      </c>
      <c r="Z1794" t="s">
        <v>65</v>
      </c>
      <c r="AA1794" s="2">
        <v>12.5928</v>
      </c>
      <c r="AB1794" s="3">
        <v>0.27</v>
      </c>
      <c r="AC1794" s="1">
        <v>-34.047199999999997</v>
      </c>
      <c r="AD1794">
        <v>2</v>
      </c>
      <c r="AE1794">
        <v>2</v>
      </c>
      <c r="AF1794" t="s">
        <v>48</v>
      </c>
      <c r="AG1794">
        <v>2014</v>
      </c>
      <c r="AH1794">
        <f>COUNTBLANK(datos[[#This Row],[Row ID]:[Year sales]])</f>
        <v>0</v>
      </c>
    </row>
    <row r="1795" spans="1:34" x14ac:dyDescent="0.3">
      <c r="A1795">
        <v>1794</v>
      </c>
      <c r="B1795" t="s">
        <v>4551</v>
      </c>
      <c r="C1795" s="4">
        <v>41981</v>
      </c>
      <c r="D1795" s="4">
        <v>41986</v>
      </c>
      <c r="E1795" t="s">
        <v>67</v>
      </c>
      <c r="F1795" t="s">
        <v>4552</v>
      </c>
      <c r="G1795" t="s">
        <v>4553</v>
      </c>
      <c r="H1795" t="s">
        <v>57</v>
      </c>
      <c r="I1795" t="s">
        <v>38</v>
      </c>
      <c r="J1795" t="s">
        <v>204</v>
      </c>
      <c r="K1795" t="s">
        <v>124</v>
      </c>
      <c r="L1795">
        <v>77041</v>
      </c>
      <c r="M1795" t="s">
        <v>125</v>
      </c>
      <c r="N1795" t="s">
        <v>544</v>
      </c>
      <c r="O1795" t="s">
        <v>62</v>
      </c>
      <c r="P1795" t="s">
        <v>77</v>
      </c>
      <c r="Q1795" t="s">
        <v>545</v>
      </c>
      <c r="R1795" s="1">
        <v>60.415999999999997</v>
      </c>
      <c r="S1795">
        <v>2</v>
      </c>
      <c r="T1795">
        <f t="shared" si="28"/>
        <v>17</v>
      </c>
      <c r="U1795" t="s">
        <v>46</v>
      </c>
      <c r="V1795">
        <v>0.2</v>
      </c>
      <c r="W1795">
        <v>12.0832</v>
      </c>
      <c r="X1795" s="1">
        <v>-12.0832</v>
      </c>
      <c r="Y1795" s="1">
        <v>72.499200000000002</v>
      </c>
      <c r="Z1795" t="s">
        <v>99</v>
      </c>
      <c r="AA1795" s="2">
        <v>6.0415999999999999</v>
      </c>
      <c r="AB1795" s="3">
        <v>0.1</v>
      </c>
      <c r="AC1795" s="1">
        <v>-42.291200000000003</v>
      </c>
      <c r="AD1795">
        <v>5</v>
      </c>
      <c r="AE1795">
        <v>5</v>
      </c>
      <c r="AF1795" t="s">
        <v>48</v>
      </c>
      <c r="AG1795">
        <v>2014</v>
      </c>
      <c r="AH1795">
        <f>COUNTBLANK(datos[[#This Row],[Row ID]:[Year sales]])</f>
        <v>0</v>
      </c>
    </row>
    <row r="1796" spans="1:34" x14ac:dyDescent="0.3">
      <c r="A1796">
        <v>1795</v>
      </c>
      <c r="B1796" t="s">
        <v>4554</v>
      </c>
      <c r="C1796" s="4">
        <v>42618</v>
      </c>
      <c r="D1796" s="4">
        <v>42623</v>
      </c>
      <c r="E1796" t="s">
        <v>67</v>
      </c>
      <c r="F1796" t="s">
        <v>4555</v>
      </c>
      <c r="G1796" t="s">
        <v>4556</v>
      </c>
      <c r="H1796" t="s">
        <v>122</v>
      </c>
      <c r="I1796" t="s">
        <v>38</v>
      </c>
      <c r="J1796" t="s">
        <v>4557</v>
      </c>
      <c r="K1796" t="s">
        <v>4558</v>
      </c>
      <c r="L1796">
        <v>66062</v>
      </c>
      <c r="M1796" t="s">
        <v>125</v>
      </c>
      <c r="N1796" t="s">
        <v>3580</v>
      </c>
      <c r="O1796" t="s">
        <v>62</v>
      </c>
      <c r="P1796" t="s">
        <v>86</v>
      </c>
      <c r="Q1796" t="s">
        <v>3581</v>
      </c>
      <c r="R1796" s="1">
        <v>107.94</v>
      </c>
      <c r="S1796">
        <v>3</v>
      </c>
      <c r="T1796">
        <f t="shared" si="28"/>
        <v>22</v>
      </c>
      <c r="U1796" t="s">
        <v>52</v>
      </c>
      <c r="V1796">
        <v>0</v>
      </c>
      <c r="W1796">
        <v>0</v>
      </c>
      <c r="X1796" s="1">
        <v>0</v>
      </c>
      <c r="Y1796" s="1">
        <v>107.94</v>
      </c>
      <c r="Z1796" t="s">
        <v>99</v>
      </c>
      <c r="AA1796" s="2">
        <v>26.984999999999999</v>
      </c>
      <c r="AB1796" s="3">
        <v>0.25</v>
      </c>
      <c r="AC1796" s="1">
        <v>-80.954999999999998</v>
      </c>
      <c r="AD1796">
        <v>5</v>
      </c>
      <c r="AE1796">
        <v>5</v>
      </c>
      <c r="AF1796" t="s">
        <v>48</v>
      </c>
      <c r="AG1796">
        <v>2016</v>
      </c>
      <c r="AH1796">
        <f>COUNTBLANK(datos[[#This Row],[Row ID]:[Year sales]])</f>
        <v>0</v>
      </c>
    </row>
    <row r="1797" spans="1:34" x14ac:dyDescent="0.3">
      <c r="A1797">
        <v>1796</v>
      </c>
      <c r="B1797" t="s">
        <v>4559</v>
      </c>
      <c r="C1797" s="4">
        <v>42974</v>
      </c>
      <c r="D1797" s="4">
        <v>42977</v>
      </c>
      <c r="E1797" t="s">
        <v>208</v>
      </c>
      <c r="F1797" t="s">
        <v>2347</v>
      </c>
      <c r="G1797" t="s">
        <v>2348</v>
      </c>
      <c r="H1797" t="s">
        <v>122</v>
      </c>
      <c r="I1797" t="s">
        <v>38</v>
      </c>
      <c r="J1797" t="s">
        <v>286</v>
      </c>
      <c r="K1797" t="s">
        <v>287</v>
      </c>
      <c r="L1797">
        <v>10024</v>
      </c>
      <c r="M1797" t="s">
        <v>168</v>
      </c>
      <c r="N1797" t="s">
        <v>3382</v>
      </c>
      <c r="O1797" t="s">
        <v>62</v>
      </c>
      <c r="P1797" t="s">
        <v>77</v>
      </c>
      <c r="Q1797" t="s">
        <v>3383</v>
      </c>
      <c r="R1797" s="1">
        <v>63.84</v>
      </c>
      <c r="S1797">
        <v>8</v>
      </c>
      <c r="T1797">
        <f t="shared" si="28"/>
        <v>30</v>
      </c>
      <c r="U1797" t="s">
        <v>75</v>
      </c>
      <c r="V1797">
        <v>0</v>
      </c>
      <c r="W1797">
        <v>0</v>
      </c>
      <c r="X1797" s="1">
        <v>0</v>
      </c>
      <c r="Y1797" s="1">
        <v>63.84</v>
      </c>
      <c r="Z1797" t="s">
        <v>99</v>
      </c>
      <c r="AA1797" s="2">
        <v>16.598400000000002</v>
      </c>
      <c r="AB1797" s="3">
        <v>0.26</v>
      </c>
      <c r="AC1797" s="1">
        <v>-47.241599999999998</v>
      </c>
      <c r="AD1797">
        <v>3</v>
      </c>
      <c r="AE1797">
        <v>3</v>
      </c>
      <c r="AF1797" t="s">
        <v>48</v>
      </c>
      <c r="AG1797">
        <v>2017</v>
      </c>
      <c r="AH1797">
        <f>COUNTBLANK(datos[[#This Row],[Row ID]:[Year sales]])</f>
        <v>0</v>
      </c>
    </row>
    <row r="1798" spans="1:34" x14ac:dyDescent="0.3">
      <c r="A1798">
        <v>1797</v>
      </c>
      <c r="B1798" t="s">
        <v>4559</v>
      </c>
      <c r="C1798" s="4">
        <v>42974</v>
      </c>
      <c r="D1798" s="4">
        <v>42977</v>
      </c>
      <c r="E1798" t="s">
        <v>208</v>
      </c>
      <c r="F1798" t="s">
        <v>2347</v>
      </c>
      <c r="G1798" t="s">
        <v>2348</v>
      </c>
      <c r="H1798" t="s">
        <v>122</v>
      </c>
      <c r="I1798" t="s">
        <v>38</v>
      </c>
      <c r="J1798" t="s">
        <v>286</v>
      </c>
      <c r="K1798" t="s">
        <v>287</v>
      </c>
      <c r="L1798">
        <v>10024</v>
      </c>
      <c r="M1798" t="s">
        <v>168</v>
      </c>
      <c r="N1798" t="s">
        <v>4560</v>
      </c>
      <c r="O1798" t="s">
        <v>90</v>
      </c>
      <c r="P1798" t="s">
        <v>91</v>
      </c>
      <c r="Q1798" t="s">
        <v>4561</v>
      </c>
      <c r="R1798" s="1">
        <v>347.97</v>
      </c>
      <c r="S1798">
        <v>3</v>
      </c>
      <c r="T1798">
        <f t="shared" si="28"/>
        <v>10</v>
      </c>
      <c r="U1798" t="s">
        <v>52</v>
      </c>
      <c r="V1798">
        <v>0</v>
      </c>
      <c r="W1798">
        <v>0</v>
      </c>
      <c r="X1798" s="1">
        <v>0</v>
      </c>
      <c r="Y1798" s="1">
        <v>347.97</v>
      </c>
      <c r="Z1798" t="s">
        <v>47</v>
      </c>
      <c r="AA1798" s="2">
        <v>100.9113</v>
      </c>
      <c r="AB1798" s="3">
        <v>0.28999999999999998</v>
      </c>
      <c r="AC1798" s="1">
        <v>-247.05869999999999</v>
      </c>
      <c r="AD1798">
        <v>3</v>
      </c>
      <c r="AE1798">
        <v>3</v>
      </c>
      <c r="AF1798" t="s">
        <v>48</v>
      </c>
      <c r="AG1798">
        <v>2017</v>
      </c>
      <c r="AH1798">
        <f>COUNTBLANK(datos[[#This Row],[Row ID]:[Year sales]])</f>
        <v>0</v>
      </c>
    </row>
    <row r="1799" spans="1:34" x14ac:dyDescent="0.3">
      <c r="A1799">
        <v>1798</v>
      </c>
      <c r="B1799" t="s">
        <v>4559</v>
      </c>
      <c r="C1799" s="4">
        <v>42974</v>
      </c>
      <c r="D1799" s="4">
        <v>42977</v>
      </c>
      <c r="E1799" t="s">
        <v>208</v>
      </c>
      <c r="F1799" t="s">
        <v>2347</v>
      </c>
      <c r="G1799" t="s">
        <v>2348</v>
      </c>
      <c r="H1799" t="s">
        <v>122</v>
      </c>
      <c r="I1799" t="s">
        <v>38</v>
      </c>
      <c r="J1799" t="s">
        <v>286</v>
      </c>
      <c r="K1799" t="s">
        <v>287</v>
      </c>
      <c r="L1799">
        <v>10024</v>
      </c>
      <c r="M1799" t="s">
        <v>168</v>
      </c>
      <c r="N1799" t="s">
        <v>93</v>
      </c>
      <c r="O1799" t="s">
        <v>62</v>
      </c>
      <c r="P1799" t="s">
        <v>94</v>
      </c>
      <c r="Q1799" t="s">
        <v>95</v>
      </c>
      <c r="R1799" s="1">
        <v>37.008000000000003</v>
      </c>
      <c r="S1799">
        <v>6</v>
      </c>
      <c r="T1799">
        <f t="shared" si="28"/>
        <v>35</v>
      </c>
      <c r="U1799" t="s">
        <v>75</v>
      </c>
      <c r="V1799">
        <v>0.2</v>
      </c>
      <c r="W1799">
        <v>7.4016000000000011</v>
      </c>
      <c r="X1799" s="1">
        <v>-7.4016000000000002</v>
      </c>
      <c r="Y1799" s="1">
        <v>44.409600000000005</v>
      </c>
      <c r="Z1799" t="s">
        <v>65</v>
      </c>
      <c r="AA1799" s="2">
        <v>11.565</v>
      </c>
      <c r="AB1799" s="3">
        <v>0.31249999999999994</v>
      </c>
      <c r="AC1799" s="1">
        <v>-18.041399999999999</v>
      </c>
      <c r="AD1799">
        <v>3</v>
      </c>
      <c r="AE1799">
        <v>3</v>
      </c>
      <c r="AF1799" t="s">
        <v>48</v>
      </c>
      <c r="AG1799">
        <v>2017</v>
      </c>
      <c r="AH1799">
        <f>COUNTBLANK(datos[[#This Row],[Row ID]:[Year sales]])</f>
        <v>0</v>
      </c>
    </row>
    <row r="1800" spans="1:34" x14ac:dyDescent="0.3">
      <c r="A1800">
        <v>1799</v>
      </c>
      <c r="B1800" t="s">
        <v>4562</v>
      </c>
      <c r="C1800" s="4">
        <v>42558</v>
      </c>
      <c r="D1800" s="4">
        <v>42562</v>
      </c>
      <c r="E1800" t="s">
        <v>67</v>
      </c>
      <c r="F1800" t="s">
        <v>4496</v>
      </c>
      <c r="G1800" t="s">
        <v>4497</v>
      </c>
      <c r="H1800" t="s">
        <v>37</v>
      </c>
      <c r="I1800" t="s">
        <v>38</v>
      </c>
      <c r="J1800" t="s">
        <v>651</v>
      </c>
      <c r="K1800" t="s">
        <v>59</v>
      </c>
      <c r="L1800">
        <v>95123</v>
      </c>
      <c r="M1800" t="s">
        <v>60</v>
      </c>
      <c r="N1800" t="s">
        <v>1899</v>
      </c>
      <c r="O1800" t="s">
        <v>43</v>
      </c>
      <c r="P1800" t="s">
        <v>83</v>
      </c>
      <c r="Q1800" t="s">
        <v>1900</v>
      </c>
      <c r="R1800" s="1">
        <v>215.65</v>
      </c>
      <c r="S1800">
        <v>5</v>
      </c>
      <c r="T1800">
        <f t="shared" si="28"/>
        <v>14</v>
      </c>
      <c r="U1800" t="s">
        <v>75</v>
      </c>
      <c r="V1800">
        <v>0</v>
      </c>
      <c r="W1800">
        <v>0</v>
      </c>
      <c r="X1800" s="1">
        <v>0</v>
      </c>
      <c r="Y1800" s="1">
        <v>215.65</v>
      </c>
      <c r="Z1800" t="s">
        <v>47</v>
      </c>
      <c r="AA1800" s="2">
        <v>73.320999999999998</v>
      </c>
      <c r="AB1800" s="3">
        <v>0.33999999999999997</v>
      </c>
      <c r="AC1800" s="1">
        <v>-142.32900000000001</v>
      </c>
      <c r="AD1800">
        <v>4</v>
      </c>
      <c r="AE1800">
        <v>4</v>
      </c>
      <c r="AF1800" t="s">
        <v>48</v>
      </c>
      <c r="AG1800">
        <v>2016</v>
      </c>
      <c r="AH1800">
        <f>COUNTBLANK(datos[[#This Row],[Row ID]:[Year sales]])</f>
        <v>0</v>
      </c>
    </row>
    <row r="1801" spans="1:34" x14ac:dyDescent="0.3">
      <c r="A1801">
        <v>1800</v>
      </c>
      <c r="B1801" t="s">
        <v>4563</v>
      </c>
      <c r="C1801" s="4">
        <v>42590</v>
      </c>
      <c r="D1801" s="4">
        <v>42592</v>
      </c>
      <c r="E1801" t="s">
        <v>34</v>
      </c>
      <c r="F1801" t="s">
        <v>4564</v>
      </c>
      <c r="G1801" t="s">
        <v>4565</v>
      </c>
      <c r="H1801" t="s">
        <v>37</v>
      </c>
      <c r="I1801" t="s">
        <v>38</v>
      </c>
      <c r="J1801" t="s">
        <v>837</v>
      </c>
      <c r="K1801" t="s">
        <v>124</v>
      </c>
      <c r="L1801">
        <v>75081</v>
      </c>
      <c r="M1801" t="s">
        <v>125</v>
      </c>
      <c r="N1801" t="s">
        <v>889</v>
      </c>
      <c r="O1801" t="s">
        <v>62</v>
      </c>
      <c r="P1801" t="s">
        <v>289</v>
      </c>
      <c r="Q1801" t="s">
        <v>890</v>
      </c>
      <c r="R1801" s="1">
        <v>11.167999999999999</v>
      </c>
      <c r="S1801">
        <v>4</v>
      </c>
      <c r="T1801">
        <f t="shared" si="28"/>
        <v>30</v>
      </c>
      <c r="U1801" t="s">
        <v>52</v>
      </c>
      <c r="V1801">
        <v>0.2</v>
      </c>
      <c r="W1801">
        <v>2.2336</v>
      </c>
      <c r="X1801" s="1">
        <v>-2.2336</v>
      </c>
      <c r="Y1801" s="1">
        <v>13.401599999999998</v>
      </c>
      <c r="Z1801" t="s">
        <v>65</v>
      </c>
      <c r="AA1801" s="2">
        <v>3.6295999999999999</v>
      </c>
      <c r="AB1801" s="3">
        <v>0.32500000000000001</v>
      </c>
      <c r="AC1801" s="1">
        <v>-5.3048000000000002</v>
      </c>
      <c r="AD1801">
        <v>2</v>
      </c>
      <c r="AE1801">
        <v>2</v>
      </c>
      <c r="AF1801" t="s">
        <v>48</v>
      </c>
      <c r="AG1801">
        <v>2016</v>
      </c>
      <c r="AH1801">
        <f>COUNTBLANK(datos[[#This Row],[Row ID]:[Year sales]])</f>
        <v>0</v>
      </c>
    </row>
    <row r="1802" spans="1:34" x14ac:dyDescent="0.3">
      <c r="A1802">
        <v>1801</v>
      </c>
      <c r="B1802" t="s">
        <v>4563</v>
      </c>
      <c r="C1802" s="4">
        <v>42590</v>
      </c>
      <c r="D1802" s="4">
        <v>42592</v>
      </c>
      <c r="E1802" t="s">
        <v>34</v>
      </c>
      <c r="F1802" t="s">
        <v>4564</v>
      </c>
      <c r="G1802" t="s">
        <v>4565</v>
      </c>
      <c r="H1802" t="s">
        <v>37</v>
      </c>
      <c r="I1802" t="s">
        <v>38</v>
      </c>
      <c r="J1802" t="s">
        <v>837</v>
      </c>
      <c r="K1802" t="s">
        <v>124</v>
      </c>
      <c r="L1802">
        <v>75081</v>
      </c>
      <c r="M1802" t="s">
        <v>125</v>
      </c>
      <c r="N1802" t="s">
        <v>4566</v>
      </c>
      <c r="O1802" t="s">
        <v>62</v>
      </c>
      <c r="P1802" t="s">
        <v>110</v>
      </c>
      <c r="Q1802" t="s">
        <v>4567</v>
      </c>
      <c r="R1802" s="1">
        <v>53.951999999999998</v>
      </c>
      <c r="S1802">
        <v>3</v>
      </c>
      <c r="T1802">
        <f t="shared" si="28"/>
        <v>6</v>
      </c>
      <c r="U1802" t="s">
        <v>52</v>
      </c>
      <c r="V1802">
        <v>0.2</v>
      </c>
      <c r="W1802">
        <v>10.7904</v>
      </c>
      <c r="X1802" s="1">
        <v>-10.7904</v>
      </c>
      <c r="Y1802" s="1">
        <v>64.742400000000004</v>
      </c>
      <c r="Z1802" t="s">
        <v>99</v>
      </c>
      <c r="AA1802" s="2">
        <v>17.534400000000002</v>
      </c>
      <c r="AB1802" s="3">
        <v>0.32500000000000007</v>
      </c>
      <c r="AC1802" s="1">
        <v>-25.627199999999998</v>
      </c>
      <c r="AD1802">
        <v>2</v>
      </c>
      <c r="AE1802">
        <v>2</v>
      </c>
      <c r="AF1802" t="s">
        <v>48</v>
      </c>
      <c r="AG1802">
        <v>2016</v>
      </c>
      <c r="AH1802">
        <f>COUNTBLANK(datos[[#This Row],[Row ID]:[Year sales]])</f>
        <v>0</v>
      </c>
    </row>
    <row r="1803" spans="1:34" x14ac:dyDescent="0.3">
      <c r="A1803">
        <v>1802</v>
      </c>
      <c r="B1803" t="s">
        <v>4568</v>
      </c>
      <c r="C1803" s="4">
        <v>42687</v>
      </c>
      <c r="D1803" s="4">
        <v>42693</v>
      </c>
      <c r="E1803" t="s">
        <v>67</v>
      </c>
      <c r="F1803" t="s">
        <v>1885</v>
      </c>
      <c r="G1803" t="s">
        <v>1886</v>
      </c>
      <c r="H1803" t="s">
        <v>122</v>
      </c>
      <c r="I1803" t="s">
        <v>38</v>
      </c>
      <c r="J1803" t="s">
        <v>1584</v>
      </c>
      <c r="K1803" t="s">
        <v>116</v>
      </c>
      <c r="L1803">
        <v>98002</v>
      </c>
      <c r="M1803" t="s">
        <v>60</v>
      </c>
      <c r="N1803" t="s">
        <v>3984</v>
      </c>
      <c r="O1803" t="s">
        <v>43</v>
      </c>
      <c r="P1803" t="s">
        <v>83</v>
      </c>
      <c r="Q1803" t="s">
        <v>3985</v>
      </c>
      <c r="R1803" s="1">
        <v>4.18</v>
      </c>
      <c r="S1803">
        <v>1</v>
      </c>
      <c r="T1803">
        <f t="shared" si="28"/>
        <v>31</v>
      </c>
      <c r="U1803" t="s">
        <v>46</v>
      </c>
      <c r="V1803">
        <v>0</v>
      </c>
      <c r="W1803">
        <v>0</v>
      </c>
      <c r="X1803" s="1">
        <v>0</v>
      </c>
      <c r="Y1803" s="1">
        <v>4.18</v>
      </c>
      <c r="Z1803" t="s">
        <v>65</v>
      </c>
      <c r="AA1803" s="2">
        <v>1.5047999999999999</v>
      </c>
      <c r="AB1803" s="3">
        <v>0.36</v>
      </c>
      <c r="AC1803" s="1">
        <v>-2.6751999999999998</v>
      </c>
      <c r="AD1803">
        <v>6</v>
      </c>
      <c r="AE1803">
        <v>6</v>
      </c>
      <c r="AF1803" t="s">
        <v>48</v>
      </c>
      <c r="AG1803">
        <v>2016</v>
      </c>
      <c r="AH1803">
        <f>COUNTBLANK(datos[[#This Row],[Row ID]:[Year sales]])</f>
        <v>0</v>
      </c>
    </row>
    <row r="1804" spans="1:34" x14ac:dyDescent="0.3">
      <c r="A1804">
        <v>1803</v>
      </c>
      <c r="B1804" t="s">
        <v>4569</v>
      </c>
      <c r="C1804" s="4">
        <v>43000</v>
      </c>
      <c r="D1804" s="4">
        <v>43004</v>
      </c>
      <c r="E1804" t="s">
        <v>34</v>
      </c>
      <c r="F1804" t="s">
        <v>2922</v>
      </c>
      <c r="G1804" t="s">
        <v>2923</v>
      </c>
      <c r="H1804" t="s">
        <v>37</v>
      </c>
      <c r="I1804" t="s">
        <v>38</v>
      </c>
      <c r="J1804" t="s">
        <v>166</v>
      </c>
      <c r="K1804" t="s">
        <v>167</v>
      </c>
      <c r="L1804">
        <v>19134</v>
      </c>
      <c r="M1804" t="s">
        <v>168</v>
      </c>
      <c r="N1804" t="s">
        <v>1736</v>
      </c>
      <c r="O1804" t="s">
        <v>62</v>
      </c>
      <c r="P1804" t="s">
        <v>94</v>
      </c>
      <c r="Q1804" t="s">
        <v>1737</v>
      </c>
      <c r="R1804" s="1">
        <v>5.6070000000000002</v>
      </c>
      <c r="S1804">
        <v>1</v>
      </c>
      <c r="T1804">
        <f t="shared" si="28"/>
        <v>29</v>
      </c>
      <c r="U1804" t="s">
        <v>46</v>
      </c>
      <c r="V1804">
        <v>0.7</v>
      </c>
      <c r="W1804">
        <v>3.9249000000000001</v>
      </c>
      <c r="X1804" s="1">
        <v>-3.9249000000000001</v>
      </c>
      <c r="Y1804" s="1">
        <v>9.5319000000000003</v>
      </c>
      <c r="Z1804" t="s">
        <v>65</v>
      </c>
      <c r="AA1804" s="2">
        <v>-4.2987000000000002</v>
      </c>
      <c r="AB1804" s="3">
        <v>-0.76666666666666672</v>
      </c>
      <c r="AC1804" s="1">
        <v>-5.9808000000000003</v>
      </c>
      <c r="AD1804">
        <v>4</v>
      </c>
      <c r="AE1804">
        <v>4</v>
      </c>
      <c r="AF1804" t="s">
        <v>48</v>
      </c>
      <c r="AG1804">
        <v>2017</v>
      </c>
      <c r="AH1804">
        <f>COUNTBLANK(datos[[#This Row],[Row ID]:[Year sales]])</f>
        <v>0</v>
      </c>
    </row>
    <row r="1805" spans="1:34" x14ac:dyDescent="0.3">
      <c r="A1805">
        <v>1804</v>
      </c>
      <c r="B1805" t="s">
        <v>4569</v>
      </c>
      <c r="C1805" s="4">
        <v>43000</v>
      </c>
      <c r="D1805" s="4">
        <v>43004</v>
      </c>
      <c r="E1805" t="s">
        <v>34</v>
      </c>
      <c r="F1805" t="s">
        <v>2922</v>
      </c>
      <c r="G1805" t="s">
        <v>2923</v>
      </c>
      <c r="H1805" t="s">
        <v>37</v>
      </c>
      <c r="I1805" t="s">
        <v>38</v>
      </c>
      <c r="J1805" t="s">
        <v>166</v>
      </c>
      <c r="K1805" t="s">
        <v>167</v>
      </c>
      <c r="L1805">
        <v>19134</v>
      </c>
      <c r="M1805" t="s">
        <v>168</v>
      </c>
      <c r="N1805" t="s">
        <v>1824</v>
      </c>
      <c r="O1805" t="s">
        <v>62</v>
      </c>
      <c r="P1805" t="s">
        <v>599</v>
      </c>
      <c r="Q1805" t="s">
        <v>1825</v>
      </c>
      <c r="R1805" s="1">
        <v>4663.7359999999999</v>
      </c>
      <c r="S1805">
        <v>7</v>
      </c>
      <c r="T1805">
        <f t="shared" si="28"/>
        <v>22</v>
      </c>
      <c r="U1805" t="s">
        <v>75</v>
      </c>
      <c r="V1805">
        <v>0.2</v>
      </c>
      <c r="W1805">
        <v>932.74720000000002</v>
      </c>
      <c r="X1805" s="1">
        <v>-932.74720000000002</v>
      </c>
      <c r="Y1805" s="1">
        <v>5596.4831999999997</v>
      </c>
      <c r="Z1805" t="s">
        <v>53</v>
      </c>
      <c r="AA1805" s="2">
        <v>-1049.3406</v>
      </c>
      <c r="AB1805" s="3">
        <v>-0.22500000000000001</v>
      </c>
      <c r="AC1805" s="1">
        <v>-4780.3293999999996</v>
      </c>
      <c r="AD1805">
        <v>4</v>
      </c>
      <c r="AE1805">
        <v>4</v>
      </c>
      <c r="AF1805" t="s">
        <v>48</v>
      </c>
      <c r="AG1805">
        <v>2017</v>
      </c>
      <c r="AH1805">
        <f>COUNTBLANK(datos[[#This Row],[Row ID]:[Year sales]])</f>
        <v>0</v>
      </c>
    </row>
    <row r="1806" spans="1:34" x14ac:dyDescent="0.3">
      <c r="A1806">
        <v>1805</v>
      </c>
      <c r="B1806" t="s">
        <v>4569</v>
      </c>
      <c r="C1806" s="4">
        <v>43000</v>
      </c>
      <c r="D1806" s="4">
        <v>43004</v>
      </c>
      <c r="E1806" t="s">
        <v>34</v>
      </c>
      <c r="F1806" t="s">
        <v>2922</v>
      </c>
      <c r="G1806" t="s">
        <v>2923</v>
      </c>
      <c r="H1806" t="s">
        <v>37</v>
      </c>
      <c r="I1806" t="s">
        <v>38</v>
      </c>
      <c r="J1806" t="s">
        <v>166</v>
      </c>
      <c r="K1806" t="s">
        <v>167</v>
      </c>
      <c r="L1806">
        <v>19134</v>
      </c>
      <c r="M1806" t="s">
        <v>168</v>
      </c>
      <c r="N1806" t="s">
        <v>4570</v>
      </c>
      <c r="O1806" t="s">
        <v>90</v>
      </c>
      <c r="P1806" t="s">
        <v>181</v>
      </c>
      <c r="Q1806" t="s">
        <v>4571</v>
      </c>
      <c r="R1806" s="1">
        <v>79.983999999999995</v>
      </c>
      <c r="S1806">
        <v>2</v>
      </c>
      <c r="T1806">
        <f t="shared" si="28"/>
        <v>30</v>
      </c>
      <c r="U1806" t="s">
        <v>46</v>
      </c>
      <c r="V1806">
        <v>0.2</v>
      </c>
      <c r="W1806">
        <v>15.9968</v>
      </c>
      <c r="X1806" s="1">
        <v>-15.9968</v>
      </c>
      <c r="Y1806" s="1">
        <v>95.980799999999988</v>
      </c>
      <c r="Z1806" t="s">
        <v>99</v>
      </c>
      <c r="AA1806" s="2">
        <v>22.9954</v>
      </c>
      <c r="AB1806" s="3">
        <v>0.28750000000000003</v>
      </c>
      <c r="AC1806" s="1">
        <v>-40.991799999999998</v>
      </c>
      <c r="AD1806">
        <v>4</v>
      </c>
      <c r="AE1806">
        <v>4</v>
      </c>
      <c r="AF1806" t="s">
        <v>48</v>
      </c>
      <c r="AG1806">
        <v>2017</v>
      </c>
      <c r="AH1806">
        <f>COUNTBLANK(datos[[#This Row],[Row ID]:[Year sales]])</f>
        <v>0</v>
      </c>
    </row>
    <row r="1807" spans="1:34" x14ac:dyDescent="0.3">
      <c r="A1807">
        <v>1806</v>
      </c>
      <c r="B1807" t="s">
        <v>4572</v>
      </c>
      <c r="C1807" s="4">
        <v>42729</v>
      </c>
      <c r="D1807" s="4">
        <v>42732</v>
      </c>
      <c r="E1807" t="s">
        <v>208</v>
      </c>
      <c r="F1807" t="s">
        <v>1199</v>
      </c>
      <c r="G1807" t="s">
        <v>1200</v>
      </c>
      <c r="H1807" t="s">
        <v>57</v>
      </c>
      <c r="I1807" t="s">
        <v>38</v>
      </c>
      <c r="J1807" t="s">
        <v>58</v>
      </c>
      <c r="K1807" t="s">
        <v>59</v>
      </c>
      <c r="L1807">
        <v>90049</v>
      </c>
      <c r="M1807" t="s">
        <v>60</v>
      </c>
      <c r="N1807" t="s">
        <v>3461</v>
      </c>
      <c r="O1807" t="s">
        <v>90</v>
      </c>
      <c r="P1807" t="s">
        <v>91</v>
      </c>
      <c r="Q1807" t="s">
        <v>3462</v>
      </c>
      <c r="R1807" s="1">
        <v>2575.944</v>
      </c>
      <c r="S1807">
        <v>7</v>
      </c>
      <c r="T1807">
        <f t="shared" si="28"/>
        <v>14</v>
      </c>
      <c r="U1807" t="s">
        <v>75</v>
      </c>
      <c r="V1807">
        <v>0.2</v>
      </c>
      <c r="W1807">
        <v>515.18880000000001</v>
      </c>
      <c r="X1807" s="1">
        <v>-515.18880000000001</v>
      </c>
      <c r="Y1807" s="1">
        <v>3091.1327999999999</v>
      </c>
      <c r="Z1807" t="s">
        <v>53</v>
      </c>
      <c r="AA1807" s="2">
        <v>257.59440000000001</v>
      </c>
      <c r="AB1807" s="3">
        <v>0.1</v>
      </c>
      <c r="AC1807" s="1">
        <v>-1803.1608000000001</v>
      </c>
      <c r="AD1807">
        <v>3</v>
      </c>
      <c r="AE1807">
        <v>3</v>
      </c>
      <c r="AF1807" t="s">
        <v>48</v>
      </c>
      <c r="AG1807">
        <v>2016</v>
      </c>
      <c r="AH1807">
        <f>COUNTBLANK(datos[[#This Row],[Row ID]:[Year sales]])</f>
        <v>0</v>
      </c>
    </row>
    <row r="1808" spans="1:34" x14ac:dyDescent="0.3">
      <c r="A1808">
        <v>1807</v>
      </c>
      <c r="B1808" t="s">
        <v>4572</v>
      </c>
      <c r="C1808" s="4">
        <v>42729</v>
      </c>
      <c r="D1808" s="4">
        <v>42732</v>
      </c>
      <c r="E1808" t="s">
        <v>208</v>
      </c>
      <c r="F1808" t="s">
        <v>1199</v>
      </c>
      <c r="G1808" t="s">
        <v>1200</v>
      </c>
      <c r="H1808" t="s">
        <v>57</v>
      </c>
      <c r="I1808" t="s">
        <v>38</v>
      </c>
      <c r="J1808" t="s">
        <v>58</v>
      </c>
      <c r="K1808" t="s">
        <v>59</v>
      </c>
      <c r="L1808">
        <v>90049</v>
      </c>
      <c r="M1808" t="s">
        <v>60</v>
      </c>
      <c r="N1808" t="s">
        <v>2003</v>
      </c>
      <c r="O1808" t="s">
        <v>62</v>
      </c>
      <c r="P1808" t="s">
        <v>110</v>
      </c>
      <c r="Q1808" t="s">
        <v>2004</v>
      </c>
      <c r="R1808" s="1">
        <v>45.36</v>
      </c>
      <c r="S1808">
        <v>7</v>
      </c>
      <c r="T1808">
        <f t="shared" si="28"/>
        <v>33</v>
      </c>
      <c r="U1808" t="s">
        <v>75</v>
      </c>
      <c r="V1808">
        <v>0</v>
      </c>
      <c r="W1808">
        <v>0</v>
      </c>
      <c r="X1808" s="1">
        <v>0</v>
      </c>
      <c r="Y1808" s="1">
        <v>45.36</v>
      </c>
      <c r="Z1808" t="s">
        <v>65</v>
      </c>
      <c r="AA1808" s="2">
        <v>21.7728</v>
      </c>
      <c r="AB1808" s="3">
        <v>0.48</v>
      </c>
      <c r="AC1808" s="1">
        <v>-23.587199999999999</v>
      </c>
      <c r="AD1808">
        <v>3</v>
      </c>
      <c r="AE1808">
        <v>3</v>
      </c>
      <c r="AF1808" t="s">
        <v>48</v>
      </c>
      <c r="AG1808">
        <v>2016</v>
      </c>
      <c r="AH1808">
        <f>COUNTBLANK(datos[[#This Row],[Row ID]:[Year sales]])</f>
        <v>0</v>
      </c>
    </row>
    <row r="1809" spans="1:34" x14ac:dyDescent="0.3">
      <c r="A1809">
        <v>1808</v>
      </c>
      <c r="B1809" t="s">
        <v>4572</v>
      </c>
      <c r="C1809" s="4">
        <v>42729</v>
      </c>
      <c r="D1809" s="4">
        <v>42732</v>
      </c>
      <c r="E1809" t="s">
        <v>208</v>
      </c>
      <c r="F1809" t="s">
        <v>1199</v>
      </c>
      <c r="G1809" t="s">
        <v>1200</v>
      </c>
      <c r="H1809" t="s">
        <v>57</v>
      </c>
      <c r="I1809" t="s">
        <v>38</v>
      </c>
      <c r="J1809" t="s">
        <v>58</v>
      </c>
      <c r="K1809" t="s">
        <v>59</v>
      </c>
      <c r="L1809">
        <v>90049</v>
      </c>
      <c r="M1809" t="s">
        <v>60</v>
      </c>
      <c r="N1809" t="s">
        <v>1878</v>
      </c>
      <c r="O1809" t="s">
        <v>90</v>
      </c>
      <c r="P1809" t="s">
        <v>181</v>
      </c>
      <c r="Q1809" t="s">
        <v>1879</v>
      </c>
      <c r="R1809" s="1">
        <v>254.24</v>
      </c>
      <c r="S1809">
        <v>7</v>
      </c>
      <c r="T1809">
        <f t="shared" si="28"/>
        <v>34</v>
      </c>
      <c r="U1809" t="s">
        <v>75</v>
      </c>
      <c r="V1809">
        <v>0</v>
      </c>
      <c r="W1809">
        <v>0</v>
      </c>
      <c r="X1809" s="1">
        <v>0</v>
      </c>
      <c r="Y1809" s="1">
        <v>254.24</v>
      </c>
      <c r="Z1809" t="s">
        <v>47</v>
      </c>
      <c r="AA1809" s="2">
        <v>76.272000000000006</v>
      </c>
      <c r="AB1809" s="3">
        <v>0.3</v>
      </c>
      <c r="AC1809" s="1">
        <v>-177.96799999999999</v>
      </c>
      <c r="AD1809">
        <v>3</v>
      </c>
      <c r="AE1809">
        <v>3</v>
      </c>
      <c r="AF1809" t="s">
        <v>48</v>
      </c>
      <c r="AG1809">
        <v>2016</v>
      </c>
      <c r="AH1809">
        <f>COUNTBLANK(datos[[#This Row],[Row ID]:[Year sales]])</f>
        <v>0</v>
      </c>
    </row>
    <row r="1810" spans="1:34" x14ac:dyDescent="0.3">
      <c r="A1810">
        <v>1809</v>
      </c>
      <c r="B1810" t="s">
        <v>4573</v>
      </c>
      <c r="C1810" s="4">
        <v>42411</v>
      </c>
      <c r="D1810" s="4">
        <v>42413</v>
      </c>
      <c r="E1810" t="s">
        <v>208</v>
      </c>
      <c r="F1810" t="s">
        <v>4574</v>
      </c>
      <c r="G1810" t="s">
        <v>4575</v>
      </c>
      <c r="H1810" t="s">
        <v>57</v>
      </c>
      <c r="I1810" t="s">
        <v>38</v>
      </c>
      <c r="J1810" t="s">
        <v>4576</v>
      </c>
      <c r="K1810" t="s">
        <v>670</v>
      </c>
      <c r="L1810">
        <v>74133</v>
      </c>
      <c r="M1810" t="s">
        <v>125</v>
      </c>
      <c r="N1810" t="s">
        <v>4577</v>
      </c>
      <c r="O1810" t="s">
        <v>90</v>
      </c>
      <c r="P1810" t="s">
        <v>91</v>
      </c>
      <c r="Q1810" t="s">
        <v>4578</v>
      </c>
      <c r="R1810" s="1">
        <v>69.930000000000007</v>
      </c>
      <c r="S1810">
        <v>7</v>
      </c>
      <c r="T1810">
        <f t="shared" si="28"/>
        <v>30</v>
      </c>
      <c r="U1810" t="s">
        <v>75</v>
      </c>
      <c r="V1810">
        <v>0</v>
      </c>
      <c r="W1810">
        <v>0</v>
      </c>
      <c r="X1810" s="1">
        <v>0</v>
      </c>
      <c r="Y1810" s="1">
        <v>69.930000000000007</v>
      </c>
      <c r="Z1810" t="s">
        <v>99</v>
      </c>
      <c r="AA1810" s="2">
        <v>0.69930000000000003</v>
      </c>
      <c r="AB1810" s="3">
        <v>0.01</v>
      </c>
      <c r="AC1810" s="1">
        <v>-69.230699999999999</v>
      </c>
      <c r="AD1810">
        <v>2</v>
      </c>
      <c r="AE1810">
        <v>2</v>
      </c>
      <c r="AF1810" t="s">
        <v>48</v>
      </c>
      <c r="AG1810">
        <v>2016</v>
      </c>
      <c r="AH1810">
        <f>COUNTBLANK(datos[[#This Row],[Row ID]:[Year sales]])</f>
        <v>0</v>
      </c>
    </row>
    <row r="1811" spans="1:34" x14ac:dyDescent="0.3">
      <c r="A1811">
        <v>1810</v>
      </c>
      <c r="B1811" t="s">
        <v>4579</v>
      </c>
      <c r="C1811" s="4">
        <v>42666</v>
      </c>
      <c r="D1811" s="4">
        <v>42672</v>
      </c>
      <c r="E1811" t="s">
        <v>67</v>
      </c>
      <c r="F1811" t="s">
        <v>841</v>
      </c>
      <c r="G1811" t="s">
        <v>842</v>
      </c>
      <c r="H1811" t="s">
        <v>57</v>
      </c>
      <c r="I1811" t="s">
        <v>38</v>
      </c>
      <c r="J1811" t="s">
        <v>323</v>
      </c>
      <c r="K1811" t="s">
        <v>231</v>
      </c>
      <c r="L1811">
        <v>60610</v>
      </c>
      <c r="M1811" t="s">
        <v>125</v>
      </c>
      <c r="N1811" t="s">
        <v>4580</v>
      </c>
      <c r="O1811" t="s">
        <v>43</v>
      </c>
      <c r="P1811" t="s">
        <v>83</v>
      </c>
      <c r="Q1811" t="s">
        <v>4581</v>
      </c>
      <c r="R1811" s="1">
        <v>16.155999999999999</v>
      </c>
      <c r="S1811">
        <v>7</v>
      </c>
      <c r="T1811">
        <f t="shared" si="28"/>
        <v>26</v>
      </c>
      <c r="U1811" t="s">
        <v>75</v>
      </c>
      <c r="V1811">
        <v>0.6</v>
      </c>
      <c r="W1811">
        <v>9.6935999999999982</v>
      </c>
      <c r="X1811" s="1">
        <v>-9.6936</v>
      </c>
      <c r="Y1811" s="1">
        <v>25.849599999999995</v>
      </c>
      <c r="Z1811" t="s">
        <v>65</v>
      </c>
      <c r="AA1811" s="2">
        <v>-12.117000000000001</v>
      </c>
      <c r="AB1811" s="3">
        <v>-0.75000000000000011</v>
      </c>
      <c r="AC1811" s="1">
        <v>-18.5794</v>
      </c>
      <c r="AD1811">
        <v>6</v>
      </c>
      <c r="AE1811">
        <v>6</v>
      </c>
      <c r="AF1811" t="s">
        <v>48</v>
      </c>
      <c r="AG1811">
        <v>2016</v>
      </c>
      <c r="AH1811">
        <f>COUNTBLANK(datos[[#This Row],[Row ID]:[Year sales]])</f>
        <v>0</v>
      </c>
    </row>
    <row r="1812" spans="1:34" x14ac:dyDescent="0.3">
      <c r="A1812">
        <v>1811</v>
      </c>
      <c r="B1812" t="s">
        <v>4579</v>
      </c>
      <c r="C1812" s="4">
        <v>42666</v>
      </c>
      <c r="D1812" s="4">
        <v>42672</v>
      </c>
      <c r="E1812" t="s">
        <v>67</v>
      </c>
      <c r="F1812" t="s">
        <v>841</v>
      </c>
      <c r="G1812" t="s">
        <v>842</v>
      </c>
      <c r="H1812" t="s">
        <v>57</v>
      </c>
      <c r="I1812" t="s">
        <v>38</v>
      </c>
      <c r="J1812" t="s">
        <v>323</v>
      </c>
      <c r="K1812" t="s">
        <v>231</v>
      </c>
      <c r="L1812">
        <v>60610</v>
      </c>
      <c r="M1812" t="s">
        <v>125</v>
      </c>
      <c r="N1812" t="s">
        <v>4582</v>
      </c>
      <c r="O1812" t="s">
        <v>62</v>
      </c>
      <c r="P1812" t="s">
        <v>110</v>
      </c>
      <c r="Q1812" t="s">
        <v>4583</v>
      </c>
      <c r="R1812" s="1">
        <v>54.816000000000003</v>
      </c>
      <c r="S1812">
        <v>3</v>
      </c>
      <c r="T1812">
        <f t="shared" si="28"/>
        <v>16</v>
      </c>
      <c r="U1812" t="s">
        <v>52</v>
      </c>
      <c r="V1812">
        <v>0.2</v>
      </c>
      <c r="W1812">
        <v>10.963200000000001</v>
      </c>
      <c r="X1812" s="1">
        <v>-10.963200000000001</v>
      </c>
      <c r="Y1812" s="1">
        <v>65.779200000000003</v>
      </c>
      <c r="Z1812" t="s">
        <v>99</v>
      </c>
      <c r="AA1812" s="2">
        <v>17.815200000000001</v>
      </c>
      <c r="AB1812" s="3">
        <v>0.32500000000000001</v>
      </c>
      <c r="AC1812" s="1">
        <v>-26.037600000000001</v>
      </c>
      <c r="AD1812">
        <v>6</v>
      </c>
      <c r="AE1812">
        <v>6</v>
      </c>
      <c r="AF1812" t="s">
        <v>48</v>
      </c>
      <c r="AG1812">
        <v>2016</v>
      </c>
      <c r="AH1812">
        <f>COUNTBLANK(datos[[#This Row],[Row ID]:[Year sales]])</f>
        <v>0</v>
      </c>
    </row>
    <row r="1813" spans="1:34" x14ac:dyDescent="0.3">
      <c r="A1813">
        <v>1812</v>
      </c>
      <c r="B1813" t="s">
        <v>4584</v>
      </c>
      <c r="C1813" s="4">
        <v>41799</v>
      </c>
      <c r="D1813" s="4">
        <v>41801</v>
      </c>
      <c r="E1813" t="s">
        <v>34</v>
      </c>
      <c r="F1813" t="s">
        <v>3188</v>
      </c>
      <c r="G1813" t="s">
        <v>3189</v>
      </c>
      <c r="H1813" t="s">
        <v>37</v>
      </c>
      <c r="I1813" t="s">
        <v>38</v>
      </c>
      <c r="J1813" t="s">
        <v>3350</v>
      </c>
      <c r="K1813" t="s">
        <v>339</v>
      </c>
      <c r="L1813">
        <v>22801</v>
      </c>
      <c r="M1813" t="s">
        <v>41</v>
      </c>
      <c r="N1813" t="s">
        <v>559</v>
      </c>
      <c r="O1813" t="s">
        <v>43</v>
      </c>
      <c r="P1813" t="s">
        <v>73</v>
      </c>
      <c r="Q1813" t="s">
        <v>560</v>
      </c>
      <c r="R1813" s="1">
        <v>1441.3</v>
      </c>
      <c r="S1813">
        <v>7</v>
      </c>
      <c r="T1813">
        <f t="shared" si="28"/>
        <v>20</v>
      </c>
      <c r="U1813" t="s">
        <v>75</v>
      </c>
      <c r="V1813">
        <v>0</v>
      </c>
      <c r="W1813">
        <v>0</v>
      </c>
      <c r="X1813" s="1">
        <v>0</v>
      </c>
      <c r="Y1813" s="1">
        <v>1441.3</v>
      </c>
      <c r="Z1813" t="s">
        <v>53</v>
      </c>
      <c r="AA1813" s="2">
        <v>245.02099999999999</v>
      </c>
      <c r="AB1813" s="3">
        <v>0.16999999999999998</v>
      </c>
      <c r="AC1813" s="1">
        <v>-1196.279</v>
      </c>
      <c r="AD1813">
        <v>2</v>
      </c>
      <c r="AE1813">
        <v>2</v>
      </c>
      <c r="AF1813" t="s">
        <v>48</v>
      </c>
      <c r="AG1813">
        <v>2014</v>
      </c>
      <c r="AH1813">
        <f>COUNTBLANK(datos[[#This Row],[Row ID]:[Year sales]])</f>
        <v>0</v>
      </c>
    </row>
    <row r="1814" spans="1:34" x14ac:dyDescent="0.3">
      <c r="A1814">
        <v>1813</v>
      </c>
      <c r="B1814" t="s">
        <v>4585</v>
      </c>
      <c r="C1814" s="4">
        <v>43059</v>
      </c>
      <c r="D1814" s="4">
        <v>43065</v>
      </c>
      <c r="E1814" t="s">
        <v>67</v>
      </c>
      <c r="F1814" t="s">
        <v>4586</v>
      </c>
      <c r="G1814" t="s">
        <v>4587</v>
      </c>
      <c r="H1814" t="s">
        <v>37</v>
      </c>
      <c r="I1814" t="s">
        <v>38</v>
      </c>
      <c r="J1814" t="s">
        <v>627</v>
      </c>
      <c r="K1814" t="s">
        <v>518</v>
      </c>
      <c r="L1814">
        <v>43055</v>
      </c>
      <c r="M1814" t="s">
        <v>168</v>
      </c>
      <c r="N1814" t="s">
        <v>1122</v>
      </c>
      <c r="O1814" t="s">
        <v>43</v>
      </c>
      <c r="P1814" t="s">
        <v>83</v>
      </c>
      <c r="Q1814" t="s">
        <v>1123</v>
      </c>
      <c r="R1814" s="1">
        <v>77.599999999999994</v>
      </c>
      <c r="S1814">
        <v>5</v>
      </c>
      <c r="T1814">
        <f t="shared" si="28"/>
        <v>24</v>
      </c>
      <c r="U1814" t="s">
        <v>75</v>
      </c>
      <c r="V1814">
        <v>0.2</v>
      </c>
      <c r="W1814">
        <v>15.52</v>
      </c>
      <c r="X1814" s="1">
        <v>-15.52</v>
      </c>
      <c r="Y1814" s="1">
        <v>93.11999999999999</v>
      </c>
      <c r="Z1814" t="s">
        <v>99</v>
      </c>
      <c r="AA1814" s="2">
        <v>28.13</v>
      </c>
      <c r="AB1814" s="3">
        <v>0.36249999999999999</v>
      </c>
      <c r="AC1814" s="1">
        <v>-33.950000000000003</v>
      </c>
      <c r="AD1814">
        <v>6</v>
      </c>
      <c r="AE1814">
        <v>6</v>
      </c>
      <c r="AF1814" t="s">
        <v>48</v>
      </c>
      <c r="AG1814">
        <v>2017</v>
      </c>
      <c r="AH1814">
        <f>COUNTBLANK(datos[[#This Row],[Row ID]:[Year sales]])</f>
        <v>0</v>
      </c>
    </row>
    <row r="1815" spans="1:34" x14ac:dyDescent="0.3">
      <c r="A1815">
        <v>1814</v>
      </c>
      <c r="B1815" t="s">
        <v>4585</v>
      </c>
      <c r="C1815" s="4">
        <v>43059</v>
      </c>
      <c r="D1815" s="4">
        <v>43065</v>
      </c>
      <c r="E1815" t="s">
        <v>67</v>
      </c>
      <c r="F1815" t="s">
        <v>4586</v>
      </c>
      <c r="G1815" t="s">
        <v>4587</v>
      </c>
      <c r="H1815" t="s">
        <v>37</v>
      </c>
      <c r="I1815" t="s">
        <v>38</v>
      </c>
      <c r="J1815" t="s">
        <v>627</v>
      </c>
      <c r="K1815" t="s">
        <v>518</v>
      </c>
      <c r="L1815">
        <v>43055</v>
      </c>
      <c r="M1815" t="s">
        <v>168</v>
      </c>
      <c r="N1815" t="s">
        <v>1579</v>
      </c>
      <c r="O1815" t="s">
        <v>43</v>
      </c>
      <c r="P1815" t="s">
        <v>83</v>
      </c>
      <c r="Q1815" t="s">
        <v>1580</v>
      </c>
      <c r="R1815" s="1">
        <v>4.6559999999999997</v>
      </c>
      <c r="S1815">
        <v>2</v>
      </c>
      <c r="T1815">
        <f t="shared" si="28"/>
        <v>20</v>
      </c>
      <c r="U1815" t="s">
        <v>46</v>
      </c>
      <c r="V1815">
        <v>0.2</v>
      </c>
      <c r="W1815">
        <v>0.93120000000000003</v>
      </c>
      <c r="X1815" s="1">
        <v>-0.93120000000000003</v>
      </c>
      <c r="Y1815" s="1">
        <v>5.5871999999999993</v>
      </c>
      <c r="Z1815" t="s">
        <v>65</v>
      </c>
      <c r="AA1815" s="2">
        <v>1.5713999999999999</v>
      </c>
      <c r="AB1815" s="3">
        <v>0.33750000000000002</v>
      </c>
      <c r="AC1815" s="1">
        <v>-2.1534</v>
      </c>
      <c r="AD1815">
        <v>6</v>
      </c>
      <c r="AE1815">
        <v>6</v>
      </c>
      <c r="AF1815" t="s">
        <v>48</v>
      </c>
      <c r="AG1815">
        <v>2017</v>
      </c>
      <c r="AH1815">
        <f>COUNTBLANK(datos[[#This Row],[Row ID]:[Year sales]])</f>
        <v>0</v>
      </c>
    </row>
    <row r="1816" spans="1:34" x14ac:dyDescent="0.3">
      <c r="A1816">
        <v>1815</v>
      </c>
      <c r="B1816" t="s">
        <v>4588</v>
      </c>
      <c r="C1816" s="4">
        <v>42261</v>
      </c>
      <c r="D1816" s="4">
        <v>42265</v>
      </c>
      <c r="E1816" t="s">
        <v>67</v>
      </c>
      <c r="F1816" t="s">
        <v>3455</v>
      </c>
      <c r="G1816" t="s">
        <v>3456</v>
      </c>
      <c r="H1816" t="s">
        <v>57</v>
      </c>
      <c r="I1816" t="s">
        <v>38</v>
      </c>
      <c r="J1816" t="s">
        <v>58</v>
      </c>
      <c r="K1816" t="s">
        <v>59</v>
      </c>
      <c r="L1816">
        <v>90045</v>
      </c>
      <c r="M1816" t="s">
        <v>60</v>
      </c>
      <c r="N1816" t="s">
        <v>947</v>
      </c>
      <c r="O1816" t="s">
        <v>43</v>
      </c>
      <c r="P1816" t="s">
        <v>73</v>
      </c>
      <c r="Q1816" t="s">
        <v>948</v>
      </c>
      <c r="R1816" s="1">
        <v>170.136</v>
      </c>
      <c r="S1816">
        <v>3</v>
      </c>
      <c r="T1816">
        <f t="shared" si="28"/>
        <v>44</v>
      </c>
      <c r="U1816" t="s">
        <v>52</v>
      </c>
      <c r="V1816">
        <v>0.2</v>
      </c>
      <c r="W1816">
        <v>34.027200000000001</v>
      </c>
      <c r="X1816" s="1">
        <v>-34.027200000000001</v>
      </c>
      <c r="Y1816" s="1">
        <v>204.16319999999999</v>
      </c>
      <c r="Z1816" t="s">
        <v>47</v>
      </c>
      <c r="AA1816" s="2">
        <v>-8.5068000000000001</v>
      </c>
      <c r="AB1816" s="3">
        <v>-0.05</v>
      </c>
      <c r="AC1816" s="1">
        <v>-144.6156</v>
      </c>
      <c r="AD1816">
        <v>4</v>
      </c>
      <c r="AE1816">
        <v>4</v>
      </c>
      <c r="AF1816" t="s">
        <v>48</v>
      </c>
      <c r="AG1816">
        <v>2015</v>
      </c>
      <c r="AH1816">
        <f>COUNTBLANK(datos[[#This Row],[Row ID]:[Year sales]])</f>
        <v>0</v>
      </c>
    </row>
    <row r="1817" spans="1:34" x14ac:dyDescent="0.3">
      <c r="A1817">
        <v>1816</v>
      </c>
      <c r="B1817" t="s">
        <v>4589</v>
      </c>
      <c r="C1817" s="4">
        <v>42159</v>
      </c>
      <c r="D1817" s="4">
        <v>42159</v>
      </c>
      <c r="E1817" t="s">
        <v>1312</v>
      </c>
      <c r="F1817" t="s">
        <v>2746</v>
      </c>
      <c r="G1817" t="s">
        <v>2747</v>
      </c>
      <c r="H1817" t="s">
        <v>37</v>
      </c>
      <c r="I1817" t="s">
        <v>38</v>
      </c>
      <c r="J1817" t="s">
        <v>115</v>
      </c>
      <c r="K1817" t="s">
        <v>116</v>
      </c>
      <c r="L1817">
        <v>98105</v>
      </c>
      <c r="M1817" t="s">
        <v>60</v>
      </c>
      <c r="N1817" t="s">
        <v>4590</v>
      </c>
      <c r="O1817" t="s">
        <v>62</v>
      </c>
      <c r="P1817" t="s">
        <v>63</v>
      </c>
      <c r="Q1817" t="s">
        <v>4591</v>
      </c>
      <c r="R1817" s="1">
        <v>7.38</v>
      </c>
      <c r="S1817">
        <v>2</v>
      </c>
      <c r="T1817">
        <f t="shared" si="28"/>
        <v>22</v>
      </c>
      <c r="U1817" t="s">
        <v>46</v>
      </c>
      <c r="V1817">
        <v>0</v>
      </c>
      <c r="W1817">
        <v>0</v>
      </c>
      <c r="X1817" s="1">
        <v>0</v>
      </c>
      <c r="Y1817" s="1">
        <v>7.38</v>
      </c>
      <c r="Z1817" t="s">
        <v>65</v>
      </c>
      <c r="AA1817" s="2">
        <v>3.4685999999999999</v>
      </c>
      <c r="AB1817" s="3">
        <v>0.47</v>
      </c>
      <c r="AC1817" s="1">
        <v>-3.9114</v>
      </c>
      <c r="AD1817">
        <v>0</v>
      </c>
      <c r="AE1817">
        <v>0</v>
      </c>
      <c r="AF1817" t="s">
        <v>48</v>
      </c>
      <c r="AG1817">
        <v>2015</v>
      </c>
      <c r="AH1817">
        <f>COUNTBLANK(datos[[#This Row],[Row ID]:[Year sales]])</f>
        <v>0</v>
      </c>
    </row>
    <row r="1818" spans="1:34" x14ac:dyDescent="0.3">
      <c r="A1818">
        <v>1817</v>
      </c>
      <c r="B1818" t="s">
        <v>4589</v>
      </c>
      <c r="C1818" s="4">
        <v>42159</v>
      </c>
      <c r="D1818" s="4">
        <v>42159</v>
      </c>
      <c r="E1818" t="s">
        <v>1312</v>
      </c>
      <c r="F1818" t="s">
        <v>2746</v>
      </c>
      <c r="G1818" t="s">
        <v>2747</v>
      </c>
      <c r="H1818" t="s">
        <v>37</v>
      </c>
      <c r="I1818" t="s">
        <v>38</v>
      </c>
      <c r="J1818" t="s">
        <v>115</v>
      </c>
      <c r="K1818" t="s">
        <v>116</v>
      </c>
      <c r="L1818">
        <v>98105</v>
      </c>
      <c r="M1818" t="s">
        <v>60</v>
      </c>
      <c r="N1818" t="s">
        <v>802</v>
      </c>
      <c r="O1818" t="s">
        <v>62</v>
      </c>
      <c r="P1818" t="s">
        <v>86</v>
      </c>
      <c r="Q1818" t="s">
        <v>803</v>
      </c>
      <c r="R1818" s="1">
        <v>9.26</v>
      </c>
      <c r="S1818">
        <v>2</v>
      </c>
      <c r="T1818">
        <f t="shared" si="28"/>
        <v>20</v>
      </c>
      <c r="U1818" t="s">
        <v>46</v>
      </c>
      <c r="V1818">
        <v>0</v>
      </c>
      <c r="W1818">
        <v>0</v>
      </c>
      <c r="X1818" s="1">
        <v>0</v>
      </c>
      <c r="Y1818" s="1">
        <v>9.26</v>
      </c>
      <c r="Z1818" t="s">
        <v>65</v>
      </c>
      <c r="AA1818" s="2">
        <v>3.0558000000000001</v>
      </c>
      <c r="AB1818" s="3">
        <v>0.33</v>
      </c>
      <c r="AC1818" s="1">
        <v>-6.2042000000000002</v>
      </c>
      <c r="AD1818">
        <v>0</v>
      </c>
      <c r="AE1818">
        <v>0</v>
      </c>
      <c r="AF1818" t="s">
        <v>48</v>
      </c>
      <c r="AG1818">
        <v>2015</v>
      </c>
      <c r="AH1818">
        <f>COUNTBLANK(datos[[#This Row],[Row ID]:[Year sales]])</f>
        <v>0</v>
      </c>
    </row>
    <row r="1819" spans="1:34" x14ac:dyDescent="0.3">
      <c r="A1819">
        <v>1818</v>
      </c>
      <c r="B1819" t="s">
        <v>4592</v>
      </c>
      <c r="C1819" s="4">
        <v>42351</v>
      </c>
      <c r="D1819" s="4">
        <v>42353</v>
      </c>
      <c r="E1819" t="s">
        <v>34</v>
      </c>
      <c r="F1819" t="s">
        <v>3672</v>
      </c>
      <c r="G1819" t="s">
        <v>3673</v>
      </c>
      <c r="H1819" t="s">
        <v>37</v>
      </c>
      <c r="I1819" t="s">
        <v>38</v>
      </c>
      <c r="J1819" t="s">
        <v>58</v>
      </c>
      <c r="K1819" t="s">
        <v>59</v>
      </c>
      <c r="L1819">
        <v>90036</v>
      </c>
      <c r="M1819" t="s">
        <v>60</v>
      </c>
      <c r="N1819" t="s">
        <v>4593</v>
      </c>
      <c r="O1819" t="s">
        <v>62</v>
      </c>
      <c r="P1819" t="s">
        <v>63</v>
      </c>
      <c r="Q1819" t="s">
        <v>4594</v>
      </c>
      <c r="R1819" s="1">
        <v>9.9600000000000009</v>
      </c>
      <c r="S1819">
        <v>2</v>
      </c>
      <c r="T1819">
        <f t="shared" si="28"/>
        <v>22</v>
      </c>
      <c r="U1819" t="s">
        <v>46</v>
      </c>
      <c r="V1819">
        <v>0</v>
      </c>
      <c r="W1819">
        <v>0</v>
      </c>
      <c r="X1819" s="1">
        <v>0</v>
      </c>
      <c r="Y1819" s="1">
        <v>9.9600000000000009</v>
      </c>
      <c r="Z1819" t="s">
        <v>65</v>
      </c>
      <c r="AA1819" s="2">
        <v>4.5815999999999999</v>
      </c>
      <c r="AB1819" s="3">
        <v>0.45999999999999996</v>
      </c>
      <c r="AC1819" s="1">
        <v>-5.3784000000000001</v>
      </c>
      <c r="AD1819">
        <v>2</v>
      </c>
      <c r="AE1819">
        <v>2</v>
      </c>
      <c r="AF1819" t="s">
        <v>48</v>
      </c>
      <c r="AG1819">
        <v>2015</v>
      </c>
      <c r="AH1819">
        <f>COUNTBLANK(datos[[#This Row],[Row ID]:[Year sales]])</f>
        <v>0</v>
      </c>
    </row>
    <row r="1820" spans="1:34" x14ac:dyDescent="0.3">
      <c r="A1820">
        <v>1819</v>
      </c>
      <c r="B1820" t="s">
        <v>4595</v>
      </c>
      <c r="C1820" s="4">
        <v>41784</v>
      </c>
      <c r="D1820" s="4">
        <v>41788</v>
      </c>
      <c r="E1820" t="s">
        <v>67</v>
      </c>
      <c r="F1820" t="s">
        <v>4596</v>
      </c>
      <c r="G1820" t="s">
        <v>4597</v>
      </c>
      <c r="H1820" t="s">
        <v>37</v>
      </c>
      <c r="I1820" t="s">
        <v>38</v>
      </c>
      <c r="J1820" t="s">
        <v>323</v>
      </c>
      <c r="K1820" t="s">
        <v>231</v>
      </c>
      <c r="L1820">
        <v>60623</v>
      </c>
      <c r="M1820" t="s">
        <v>125</v>
      </c>
      <c r="N1820" t="s">
        <v>4598</v>
      </c>
      <c r="O1820" t="s">
        <v>62</v>
      </c>
      <c r="P1820" t="s">
        <v>97</v>
      </c>
      <c r="Q1820" t="s">
        <v>4599</v>
      </c>
      <c r="R1820" s="1">
        <v>75.599999999999994</v>
      </c>
      <c r="S1820">
        <v>2</v>
      </c>
      <c r="T1820">
        <f t="shared" si="28"/>
        <v>13</v>
      </c>
      <c r="U1820" t="s">
        <v>46</v>
      </c>
      <c r="V1820">
        <v>0.8</v>
      </c>
      <c r="W1820">
        <v>60.48</v>
      </c>
      <c r="X1820" s="1">
        <v>-60.48</v>
      </c>
      <c r="Y1820" s="1">
        <v>136.07999999999998</v>
      </c>
      <c r="Z1820" t="s">
        <v>99</v>
      </c>
      <c r="AA1820" s="2">
        <v>-166.32</v>
      </c>
      <c r="AB1820" s="3">
        <v>-2.2000000000000002</v>
      </c>
      <c r="AC1820" s="1">
        <v>-181.44</v>
      </c>
      <c r="AD1820">
        <v>4</v>
      </c>
      <c r="AE1820">
        <v>4</v>
      </c>
      <c r="AF1820" t="s">
        <v>48</v>
      </c>
      <c r="AG1820">
        <v>2014</v>
      </c>
      <c r="AH1820">
        <f>COUNTBLANK(datos[[#This Row],[Row ID]:[Year sales]])</f>
        <v>0</v>
      </c>
    </row>
    <row r="1821" spans="1:34" x14ac:dyDescent="0.3">
      <c r="A1821">
        <v>1820</v>
      </c>
      <c r="B1821" t="s">
        <v>4595</v>
      </c>
      <c r="C1821" s="4">
        <v>41784</v>
      </c>
      <c r="D1821" s="4">
        <v>41788</v>
      </c>
      <c r="E1821" t="s">
        <v>67</v>
      </c>
      <c r="F1821" t="s">
        <v>4596</v>
      </c>
      <c r="G1821" t="s">
        <v>4597</v>
      </c>
      <c r="H1821" t="s">
        <v>37</v>
      </c>
      <c r="I1821" t="s">
        <v>38</v>
      </c>
      <c r="J1821" t="s">
        <v>323</v>
      </c>
      <c r="K1821" t="s">
        <v>231</v>
      </c>
      <c r="L1821">
        <v>60623</v>
      </c>
      <c r="M1821" t="s">
        <v>125</v>
      </c>
      <c r="N1821" t="s">
        <v>4600</v>
      </c>
      <c r="O1821" t="s">
        <v>43</v>
      </c>
      <c r="P1821" t="s">
        <v>83</v>
      </c>
      <c r="Q1821" t="s">
        <v>4601</v>
      </c>
      <c r="R1821" s="1">
        <v>29.32</v>
      </c>
      <c r="S1821">
        <v>2</v>
      </c>
      <c r="T1821">
        <f t="shared" si="28"/>
        <v>5</v>
      </c>
      <c r="U1821" t="s">
        <v>46</v>
      </c>
      <c r="V1821">
        <v>0.6</v>
      </c>
      <c r="W1821">
        <v>17.591999999999999</v>
      </c>
      <c r="X1821" s="1">
        <v>-17.591999999999999</v>
      </c>
      <c r="Y1821" s="1">
        <v>46.911999999999999</v>
      </c>
      <c r="Z1821" t="s">
        <v>65</v>
      </c>
      <c r="AA1821" s="2">
        <v>-24.189</v>
      </c>
      <c r="AB1821" s="3">
        <v>-0.82499999999999996</v>
      </c>
      <c r="AC1821" s="1">
        <v>-35.917000000000002</v>
      </c>
      <c r="AD1821">
        <v>4</v>
      </c>
      <c r="AE1821">
        <v>4</v>
      </c>
      <c r="AF1821" t="s">
        <v>48</v>
      </c>
      <c r="AG1821">
        <v>2014</v>
      </c>
      <c r="AH1821">
        <f>COUNTBLANK(datos[[#This Row],[Row ID]:[Year sales]])</f>
        <v>0</v>
      </c>
    </row>
    <row r="1822" spans="1:34" x14ac:dyDescent="0.3">
      <c r="A1822">
        <v>1821</v>
      </c>
      <c r="B1822" t="s">
        <v>4602</v>
      </c>
      <c r="C1822" s="4">
        <v>42416</v>
      </c>
      <c r="D1822" s="4">
        <v>42420</v>
      </c>
      <c r="E1822" t="s">
        <v>67</v>
      </c>
      <c r="F1822" t="s">
        <v>917</v>
      </c>
      <c r="G1822" t="s">
        <v>918</v>
      </c>
      <c r="H1822" t="s">
        <v>57</v>
      </c>
      <c r="I1822" t="s">
        <v>38</v>
      </c>
      <c r="J1822" t="s">
        <v>323</v>
      </c>
      <c r="K1822" t="s">
        <v>231</v>
      </c>
      <c r="L1822">
        <v>60623</v>
      </c>
      <c r="M1822" t="s">
        <v>125</v>
      </c>
      <c r="N1822" t="s">
        <v>4603</v>
      </c>
      <c r="O1822" t="s">
        <v>62</v>
      </c>
      <c r="P1822" t="s">
        <v>97</v>
      </c>
      <c r="Q1822" t="s">
        <v>4604</v>
      </c>
      <c r="R1822" s="1">
        <v>92.063999999999993</v>
      </c>
      <c r="S1822">
        <v>6</v>
      </c>
      <c r="T1822">
        <f t="shared" si="28"/>
        <v>9</v>
      </c>
      <c r="U1822" t="s">
        <v>75</v>
      </c>
      <c r="V1822">
        <v>0.8</v>
      </c>
      <c r="W1822">
        <v>73.651200000000003</v>
      </c>
      <c r="X1822" s="1">
        <v>-73.651200000000003</v>
      </c>
      <c r="Y1822" s="1">
        <v>165.71519999999998</v>
      </c>
      <c r="Z1822" t="s">
        <v>99</v>
      </c>
      <c r="AA1822" s="2">
        <v>-225.55680000000001</v>
      </c>
      <c r="AB1822" s="3">
        <v>-2.4500000000000002</v>
      </c>
      <c r="AC1822" s="1">
        <v>-243.96960000000001</v>
      </c>
      <c r="AD1822">
        <v>4</v>
      </c>
      <c r="AE1822">
        <v>4</v>
      </c>
      <c r="AF1822" t="s">
        <v>48</v>
      </c>
      <c r="AG1822">
        <v>2016</v>
      </c>
      <c r="AH1822">
        <f>COUNTBLANK(datos[[#This Row],[Row ID]:[Year sales]])</f>
        <v>0</v>
      </c>
    </row>
    <row r="1823" spans="1:34" x14ac:dyDescent="0.3">
      <c r="A1823">
        <v>1822</v>
      </c>
      <c r="B1823" t="s">
        <v>4602</v>
      </c>
      <c r="C1823" s="4">
        <v>42416</v>
      </c>
      <c r="D1823" s="4">
        <v>42420</v>
      </c>
      <c r="E1823" t="s">
        <v>67</v>
      </c>
      <c r="F1823" t="s">
        <v>917</v>
      </c>
      <c r="G1823" t="s">
        <v>918</v>
      </c>
      <c r="H1823" t="s">
        <v>57</v>
      </c>
      <c r="I1823" t="s">
        <v>38</v>
      </c>
      <c r="J1823" t="s">
        <v>323</v>
      </c>
      <c r="K1823" t="s">
        <v>231</v>
      </c>
      <c r="L1823">
        <v>60623</v>
      </c>
      <c r="M1823" t="s">
        <v>125</v>
      </c>
      <c r="N1823" t="s">
        <v>288</v>
      </c>
      <c r="O1823" t="s">
        <v>62</v>
      </c>
      <c r="P1823" t="s">
        <v>289</v>
      </c>
      <c r="Q1823" t="s">
        <v>290</v>
      </c>
      <c r="R1823" s="1">
        <v>6.976</v>
      </c>
      <c r="S1823">
        <v>4</v>
      </c>
      <c r="T1823">
        <f t="shared" si="28"/>
        <v>27</v>
      </c>
      <c r="U1823" t="s">
        <v>52</v>
      </c>
      <c r="V1823">
        <v>0.2</v>
      </c>
      <c r="W1823">
        <v>1.3952</v>
      </c>
      <c r="X1823" s="1">
        <v>-1.3952</v>
      </c>
      <c r="Y1823" s="1">
        <v>8.3712</v>
      </c>
      <c r="Z1823" t="s">
        <v>65</v>
      </c>
      <c r="AA1823" s="2">
        <v>1.8311999999999999</v>
      </c>
      <c r="AB1823" s="3">
        <v>0.26250000000000001</v>
      </c>
      <c r="AC1823" s="1">
        <v>-3.7496</v>
      </c>
      <c r="AD1823">
        <v>4</v>
      </c>
      <c r="AE1823">
        <v>4</v>
      </c>
      <c r="AF1823" t="s">
        <v>48</v>
      </c>
      <c r="AG1823">
        <v>2016</v>
      </c>
      <c r="AH1823">
        <f>COUNTBLANK(datos[[#This Row],[Row ID]:[Year sales]])</f>
        <v>0</v>
      </c>
    </row>
    <row r="1824" spans="1:34" x14ac:dyDescent="0.3">
      <c r="A1824">
        <v>1823</v>
      </c>
      <c r="B1824" t="s">
        <v>4602</v>
      </c>
      <c r="C1824" s="4">
        <v>42416</v>
      </c>
      <c r="D1824" s="4">
        <v>42420</v>
      </c>
      <c r="E1824" t="s">
        <v>67</v>
      </c>
      <c r="F1824" t="s">
        <v>917</v>
      </c>
      <c r="G1824" t="s">
        <v>918</v>
      </c>
      <c r="H1824" t="s">
        <v>57</v>
      </c>
      <c r="I1824" t="s">
        <v>38</v>
      </c>
      <c r="J1824" t="s">
        <v>323</v>
      </c>
      <c r="K1824" t="s">
        <v>231</v>
      </c>
      <c r="L1824">
        <v>60623</v>
      </c>
      <c r="M1824" t="s">
        <v>125</v>
      </c>
      <c r="N1824" t="s">
        <v>4605</v>
      </c>
      <c r="O1824" t="s">
        <v>43</v>
      </c>
      <c r="P1824" t="s">
        <v>50</v>
      </c>
      <c r="Q1824" t="s">
        <v>4606</v>
      </c>
      <c r="R1824" s="1">
        <v>62.957999999999998</v>
      </c>
      <c r="S1824">
        <v>3</v>
      </c>
      <c r="T1824">
        <f t="shared" si="28"/>
        <v>31</v>
      </c>
      <c r="U1824" t="s">
        <v>52</v>
      </c>
      <c r="V1824">
        <v>0.3</v>
      </c>
      <c r="W1824">
        <v>18.8874</v>
      </c>
      <c r="X1824" s="1">
        <v>-18.8874</v>
      </c>
      <c r="Y1824" s="1">
        <v>81.845399999999998</v>
      </c>
      <c r="Z1824" t="s">
        <v>99</v>
      </c>
      <c r="AA1824" s="2">
        <v>-2.6981999999999999</v>
      </c>
      <c r="AB1824" s="3">
        <v>-4.2857142857142858E-2</v>
      </c>
      <c r="AC1824" s="1">
        <v>-46.768799999999999</v>
      </c>
      <c r="AD1824">
        <v>4</v>
      </c>
      <c r="AE1824">
        <v>4</v>
      </c>
      <c r="AF1824" t="s">
        <v>48</v>
      </c>
      <c r="AG1824">
        <v>2016</v>
      </c>
      <c r="AH1824">
        <f>COUNTBLANK(datos[[#This Row],[Row ID]:[Year sales]])</f>
        <v>0</v>
      </c>
    </row>
    <row r="1825" spans="1:34" x14ac:dyDescent="0.3">
      <c r="A1825">
        <v>1824</v>
      </c>
      <c r="B1825" t="s">
        <v>4602</v>
      </c>
      <c r="C1825" s="4">
        <v>42416</v>
      </c>
      <c r="D1825" s="4">
        <v>42420</v>
      </c>
      <c r="E1825" t="s">
        <v>67</v>
      </c>
      <c r="F1825" t="s">
        <v>917</v>
      </c>
      <c r="G1825" t="s">
        <v>918</v>
      </c>
      <c r="H1825" t="s">
        <v>57</v>
      </c>
      <c r="I1825" t="s">
        <v>38</v>
      </c>
      <c r="J1825" t="s">
        <v>323</v>
      </c>
      <c r="K1825" t="s">
        <v>231</v>
      </c>
      <c r="L1825">
        <v>60623</v>
      </c>
      <c r="M1825" t="s">
        <v>125</v>
      </c>
      <c r="N1825" t="s">
        <v>4607</v>
      </c>
      <c r="O1825" t="s">
        <v>62</v>
      </c>
      <c r="P1825" t="s">
        <v>110</v>
      </c>
      <c r="Q1825" t="s">
        <v>4608</v>
      </c>
      <c r="R1825" s="1">
        <v>5.1840000000000002</v>
      </c>
      <c r="S1825">
        <v>1</v>
      </c>
      <c r="T1825">
        <f t="shared" si="28"/>
        <v>11</v>
      </c>
      <c r="U1825" t="s">
        <v>46</v>
      </c>
      <c r="V1825">
        <v>0.2</v>
      </c>
      <c r="W1825">
        <v>1.0368000000000002</v>
      </c>
      <c r="X1825" s="1">
        <v>-1.0367999999999999</v>
      </c>
      <c r="Y1825" s="1">
        <v>6.2208000000000006</v>
      </c>
      <c r="Z1825" t="s">
        <v>65</v>
      </c>
      <c r="AA1825" s="2">
        <v>1.8144</v>
      </c>
      <c r="AB1825" s="3">
        <v>0.35</v>
      </c>
      <c r="AC1825" s="1">
        <v>-2.3328000000000002</v>
      </c>
      <c r="AD1825">
        <v>4</v>
      </c>
      <c r="AE1825">
        <v>4</v>
      </c>
      <c r="AF1825" t="s">
        <v>48</v>
      </c>
      <c r="AG1825">
        <v>2016</v>
      </c>
      <c r="AH1825">
        <f>COUNTBLANK(datos[[#This Row],[Row ID]:[Year sales]])</f>
        <v>0</v>
      </c>
    </row>
    <row r="1826" spans="1:34" x14ac:dyDescent="0.3">
      <c r="A1826">
        <v>1825</v>
      </c>
      <c r="B1826" t="s">
        <v>4609</v>
      </c>
      <c r="C1826" s="4">
        <v>42726</v>
      </c>
      <c r="D1826" s="4">
        <v>42732</v>
      </c>
      <c r="E1826" t="s">
        <v>67</v>
      </c>
      <c r="F1826" t="s">
        <v>1698</v>
      </c>
      <c r="G1826" t="s">
        <v>1699</v>
      </c>
      <c r="H1826" t="s">
        <v>37</v>
      </c>
      <c r="I1826" t="s">
        <v>38</v>
      </c>
      <c r="J1826" t="s">
        <v>4610</v>
      </c>
      <c r="K1826" t="s">
        <v>440</v>
      </c>
      <c r="L1826">
        <v>97756</v>
      </c>
      <c r="M1826" t="s">
        <v>60</v>
      </c>
      <c r="N1826" t="s">
        <v>3393</v>
      </c>
      <c r="O1826" t="s">
        <v>62</v>
      </c>
      <c r="P1826" t="s">
        <v>94</v>
      </c>
      <c r="Q1826" t="s">
        <v>3394</v>
      </c>
      <c r="R1826" s="1">
        <v>31.32</v>
      </c>
      <c r="S1826">
        <v>10</v>
      </c>
      <c r="T1826">
        <f t="shared" si="28"/>
        <v>27</v>
      </c>
      <c r="U1826" t="s">
        <v>75</v>
      </c>
      <c r="V1826">
        <v>0.7</v>
      </c>
      <c r="W1826">
        <v>21.923999999999999</v>
      </c>
      <c r="X1826" s="1">
        <v>-21.923999999999999</v>
      </c>
      <c r="Y1826" s="1">
        <v>53.244</v>
      </c>
      <c r="Z1826" t="s">
        <v>99</v>
      </c>
      <c r="AA1826" s="2">
        <v>-25.056000000000001</v>
      </c>
      <c r="AB1826" s="3">
        <v>-0.8</v>
      </c>
      <c r="AC1826" s="1">
        <v>-34.451999999999998</v>
      </c>
      <c r="AD1826">
        <v>6</v>
      </c>
      <c r="AE1826">
        <v>6</v>
      </c>
      <c r="AF1826" t="s">
        <v>48</v>
      </c>
      <c r="AG1826">
        <v>2016</v>
      </c>
      <c r="AH1826">
        <f>COUNTBLANK(datos[[#This Row],[Row ID]:[Year sales]])</f>
        <v>0</v>
      </c>
    </row>
    <row r="1827" spans="1:34" x14ac:dyDescent="0.3">
      <c r="A1827">
        <v>1826</v>
      </c>
      <c r="B1827" t="s">
        <v>4609</v>
      </c>
      <c r="C1827" s="4">
        <v>42726</v>
      </c>
      <c r="D1827" s="4">
        <v>42732</v>
      </c>
      <c r="E1827" t="s">
        <v>67</v>
      </c>
      <c r="F1827" t="s">
        <v>1698</v>
      </c>
      <c r="G1827" t="s">
        <v>1699</v>
      </c>
      <c r="H1827" t="s">
        <v>37</v>
      </c>
      <c r="I1827" t="s">
        <v>38</v>
      </c>
      <c r="J1827" t="s">
        <v>4610</v>
      </c>
      <c r="K1827" t="s">
        <v>440</v>
      </c>
      <c r="L1827">
        <v>97756</v>
      </c>
      <c r="M1827" t="s">
        <v>60</v>
      </c>
      <c r="N1827" t="s">
        <v>1385</v>
      </c>
      <c r="O1827" t="s">
        <v>43</v>
      </c>
      <c r="P1827" t="s">
        <v>83</v>
      </c>
      <c r="Q1827" t="s">
        <v>1386</v>
      </c>
      <c r="R1827" s="1">
        <v>11.84</v>
      </c>
      <c r="S1827">
        <v>4</v>
      </c>
      <c r="T1827">
        <f t="shared" si="28"/>
        <v>33</v>
      </c>
      <c r="U1827" t="s">
        <v>52</v>
      </c>
      <c r="V1827">
        <v>0.2</v>
      </c>
      <c r="W1827">
        <v>2.3679999999999999</v>
      </c>
      <c r="X1827" s="1">
        <v>-2.3679999999999999</v>
      </c>
      <c r="Y1827" s="1">
        <v>14.208</v>
      </c>
      <c r="Z1827" t="s">
        <v>65</v>
      </c>
      <c r="AA1827" s="2">
        <v>3.1080000000000001</v>
      </c>
      <c r="AB1827" s="3">
        <v>0.26250000000000001</v>
      </c>
      <c r="AC1827" s="1">
        <v>-6.3639999999999999</v>
      </c>
      <c r="AD1827">
        <v>6</v>
      </c>
      <c r="AE1827">
        <v>6</v>
      </c>
      <c r="AF1827" t="s">
        <v>48</v>
      </c>
      <c r="AG1827">
        <v>2016</v>
      </c>
      <c r="AH1827">
        <f>COUNTBLANK(datos[[#This Row],[Row ID]:[Year sales]])</f>
        <v>0</v>
      </c>
    </row>
    <row r="1828" spans="1:34" x14ac:dyDescent="0.3">
      <c r="A1828">
        <v>1827</v>
      </c>
      <c r="B1828" t="s">
        <v>4609</v>
      </c>
      <c r="C1828" s="4">
        <v>42726</v>
      </c>
      <c r="D1828" s="4">
        <v>42732</v>
      </c>
      <c r="E1828" t="s">
        <v>67</v>
      </c>
      <c r="F1828" t="s">
        <v>1698</v>
      </c>
      <c r="G1828" t="s">
        <v>1699</v>
      </c>
      <c r="H1828" t="s">
        <v>37</v>
      </c>
      <c r="I1828" t="s">
        <v>38</v>
      </c>
      <c r="J1828" t="s">
        <v>4610</v>
      </c>
      <c r="K1828" t="s">
        <v>440</v>
      </c>
      <c r="L1828">
        <v>97756</v>
      </c>
      <c r="M1828" t="s">
        <v>60</v>
      </c>
      <c r="N1828" t="s">
        <v>4611</v>
      </c>
      <c r="O1828" t="s">
        <v>43</v>
      </c>
      <c r="P1828" t="s">
        <v>83</v>
      </c>
      <c r="Q1828" t="s">
        <v>4612</v>
      </c>
      <c r="R1828" s="1">
        <v>22.783999999999999</v>
      </c>
      <c r="S1828">
        <v>1</v>
      </c>
      <c r="T1828">
        <f t="shared" si="28"/>
        <v>17</v>
      </c>
      <c r="U1828" t="s">
        <v>46</v>
      </c>
      <c r="V1828">
        <v>0.2</v>
      </c>
      <c r="W1828">
        <v>4.5568</v>
      </c>
      <c r="X1828" s="1">
        <v>-4.5568</v>
      </c>
      <c r="Y1828" s="1">
        <v>27.340799999999998</v>
      </c>
      <c r="Z1828" t="s">
        <v>65</v>
      </c>
      <c r="AA1828" s="2">
        <v>4.8415999999999997</v>
      </c>
      <c r="AB1828" s="3">
        <v>0.21249999999999999</v>
      </c>
      <c r="AC1828" s="1">
        <v>-13.3856</v>
      </c>
      <c r="AD1828">
        <v>6</v>
      </c>
      <c r="AE1828">
        <v>6</v>
      </c>
      <c r="AF1828" t="s">
        <v>48</v>
      </c>
      <c r="AG1828">
        <v>2016</v>
      </c>
      <c r="AH1828">
        <f>COUNTBLANK(datos[[#This Row],[Row ID]:[Year sales]])</f>
        <v>0</v>
      </c>
    </row>
    <row r="1829" spans="1:34" x14ac:dyDescent="0.3">
      <c r="A1829">
        <v>1828</v>
      </c>
      <c r="B1829" t="s">
        <v>4613</v>
      </c>
      <c r="C1829" s="4">
        <v>42408</v>
      </c>
      <c r="D1829" s="4">
        <v>42411</v>
      </c>
      <c r="E1829" t="s">
        <v>34</v>
      </c>
      <c r="F1829" t="s">
        <v>4614</v>
      </c>
      <c r="G1829" t="s">
        <v>4615</v>
      </c>
      <c r="H1829" t="s">
        <v>122</v>
      </c>
      <c r="I1829" t="s">
        <v>38</v>
      </c>
      <c r="J1829" t="s">
        <v>4616</v>
      </c>
      <c r="K1829" t="s">
        <v>108</v>
      </c>
      <c r="L1829">
        <v>27604</v>
      </c>
      <c r="M1829" t="s">
        <v>41</v>
      </c>
      <c r="N1829" t="s">
        <v>4617</v>
      </c>
      <c r="O1829" t="s">
        <v>90</v>
      </c>
      <c r="P1829" t="s">
        <v>91</v>
      </c>
      <c r="Q1829" t="s">
        <v>4618</v>
      </c>
      <c r="R1829" s="1">
        <v>1127.9760000000001</v>
      </c>
      <c r="S1829">
        <v>3</v>
      </c>
      <c r="T1829">
        <f t="shared" si="28"/>
        <v>15</v>
      </c>
      <c r="U1829" t="s">
        <v>52</v>
      </c>
      <c r="V1829">
        <v>0.2</v>
      </c>
      <c r="W1829">
        <v>225.59520000000003</v>
      </c>
      <c r="X1829" s="1">
        <v>-225.59520000000001</v>
      </c>
      <c r="Y1829" s="1">
        <v>1353.5712000000001</v>
      </c>
      <c r="Z1829" t="s">
        <v>53</v>
      </c>
      <c r="AA1829" s="2">
        <v>126.8973</v>
      </c>
      <c r="AB1829" s="3">
        <v>0.11249999999999999</v>
      </c>
      <c r="AC1829" s="1">
        <v>-775.48350000000005</v>
      </c>
      <c r="AD1829">
        <v>3</v>
      </c>
      <c r="AE1829">
        <v>3</v>
      </c>
      <c r="AF1829" t="s">
        <v>48</v>
      </c>
      <c r="AG1829">
        <v>2016</v>
      </c>
      <c r="AH1829">
        <f>COUNTBLANK(datos[[#This Row],[Row ID]:[Year sales]])</f>
        <v>0</v>
      </c>
    </row>
    <row r="1830" spans="1:34" x14ac:dyDescent="0.3">
      <c r="A1830">
        <v>1829</v>
      </c>
      <c r="B1830" t="s">
        <v>4619</v>
      </c>
      <c r="C1830" s="4">
        <v>42198</v>
      </c>
      <c r="D1830" s="4">
        <v>42200</v>
      </c>
      <c r="E1830" t="s">
        <v>34</v>
      </c>
      <c r="F1830" t="s">
        <v>4620</v>
      </c>
      <c r="G1830" t="s">
        <v>4621</v>
      </c>
      <c r="H1830" t="s">
        <v>57</v>
      </c>
      <c r="I1830" t="s">
        <v>38</v>
      </c>
      <c r="J1830" t="s">
        <v>3583</v>
      </c>
      <c r="K1830" t="s">
        <v>1294</v>
      </c>
      <c r="L1830">
        <v>31204</v>
      </c>
      <c r="M1830" t="s">
        <v>41</v>
      </c>
      <c r="N1830" t="s">
        <v>2805</v>
      </c>
      <c r="O1830" t="s">
        <v>62</v>
      </c>
      <c r="P1830" t="s">
        <v>110</v>
      </c>
      <c r="Q1830" t="s">
        <v>2806</v>
      </c>
      <c r="R1830" s="1">
        <v>38.880000000000003</v>
      </c>
      <c r="S1830">
        <v>6</v>
      </c>
      <c r="T1830">
        <f t="shared" si="28"/>
        <v>36</v>
      </c>
      <c r="U1830" t="s">
        <v>75</v>
      </c>
      <c r="V1830">
        <v>0</v>
      </c>
      <c r="W1830">
        <v>0</v>
      </c>
      <c r="X1830" s="1">
        <v>0</v>
      </c>
      <c r="Y1830" s="1">
        <v>38.880000000000003</v>
      </c>
      <c r="Z1830" t="s">
        <v>65</v>
      </c>
      <c r="AA1830" s="2">
        <v>18.662400000000002</v>
      </c>
      <c r="AB1830" s="3">
        <v>0.48000000000000004</v>
      </c>
      <c r="AC1830" s="1">
        <v>-20.217600000000001</v>
      </c>
      <c r="AD1830">
        <v>2</v>
      </c>
      <c r="AE1830">
        <v>2</v>
      </c>
      <c r="AF1830" t="s">
        <v>48</v>
      </c>
      <c r="AG1830">
        <v>2015</v>
      </c>
      <c r="AH1830">
        <f>COUNTBLANK(datos[[#This Row],[Row ID]:[Year sales]])</f>
        <v>0</v>
      </c>
    </row>
    <row r="1831" spans="1:34" x14ac:dyDescent="0.3">
      <c r="A1831">
        <v>1830</v>
      </c>
      <c r="B1831" t="s">
        <v>4622</v>
      </c>
      <c r="C1831" s="4">
        <v>41777</v>
      </c>
      <c r="D1831" s="4">
        <v>41783</v>
      </c>
      <c r="E1831" t="s">
        <v>67</v>
      </c>
      <c r="F1831" t="s">
        <v>827</v>
      </c>
      <c r="G1831" t="s">
        <v>828</v>
      </c>
      <c r="H1831" t="s">
        <v>37</v>
      </c>
      <c r="I1831" t="s">
        <v>38</v>
      </c>
      <c r="J1831" t="s">
        <v>2204</v>
      </c>
      <c r="K1831" t="s">
        <v>518</v>
      </c>
      <c r="L1831">
        <v>44105</v>
      </c>
      <c r="M1831" t="s">
        <v>168</v>
      </c>
      <c r="N1831" t="s">
        <v>4623</v>
      </c>
      <c r="O1831" t="s">
        <v>90</v>
      </c>
      <c r="P1831" t="s">
        <v>91</v>
      </c>
      <c r="Q1831" t="s">
        <v>4624</v>
      </c>
      <c r="R1831" s="1">
        <v>779.79600000000005</v>
      </c>
      <c r="S1831">
        <v>2</v>
      </c>
      <c r="T1831">
        <f t="shared" si="28"/>
        <v>24</v>
      </c>
      <c r="U1831" t="s">
        <v>46</v>
      </c>
      <c r="V1831">
        <v>0.4</v>
      </c>
      <c r="W1831">
        <v>311.91840000000002</v>
      </c>
      <c r="X1831" s="1">
        <v>-311.91840000000002</v>
      </c>
      <c r="Y1831" s="1">
        <v>1091.7144000000001</v>
      </c>
      <c r="Z1831" t="s">
        <v>53</v>
      </c>
      <c r="AA1831" s="2">
        <v>-168.95580000000001</v>
      </c>
      <c r="AB1831" s="3">
        <v>-0.21666666666666667</v>
      </c>
      <c r="AC1831" s="1">
        <v>-636.83339999999998</v>
      </c>
      <c r="AD1831">
        <v>6</v>
      </c>
      <c r="AE1831">
        <v>6</v>
      </c>
      <c r="AF1831" t="s">
        <v>48</v>
      </c>
      <c r="AG1831">
        <v>2014</v>
      </c>
      <c r="AH1831">
        <f>COUNTBLANK(datos[[#This Row],[Row ID]:[Year sales]])</f>
        <v>0</v>
      </c>
    </row>
    <row r="1832" spans="1:34" x14ac:dyDescent="0.3">
      <c r="A1832">
        <v>1831</v>
      </c>
      <c r="B1832" t="s">
        <v>4625</v>
      </c>
      <c r="C1832" s="4">
        <v>43029</v>
      </c>
      <c r="D1832" s="4">
        <v>43029</v>
      </c>
      <c r="E1832" t="s">
        <v>1312</v>
      </c>
      <c r="F1832" t="s">
        <v>2995</v>
      </c>
      <c r="G1832" t="s">
        <v>2996</v>
      </c>
      <c r="H1832" t="s">
        <v>122</v>
      </c>
      <c r="I1832" t="s">
        <v>38</v>
      </c>
      <c r="J1832" t="s">
        <v>4626</v>
      </c>
      <c r="K1832" t="s">
        <v>670</v>
      </c>
      <c r="L1832">
        <v>74403</v>
      </c>
      <c r="M1832" t="s">
        <v>125</v>
      </c>
      <c r="N1832" t="s">
        <v>4627</v>
      </c>
      <c r="O1832" t="s">
        <v>90</v>
      </c>
      <c r="P1832" t="s">
        <v>91</v>
      </c>
      <c r="Q1832" t="s">
        <v>4628</v>
      </c>
      <c r="R1832" s="1">
        <v>1439.92</v>
      </c>
      <c r="S1832">
        <v>8</v>
      </c>
      <c r="T1832">
        <f t="shared" si="28"/>
        <v>40</v>
      </c>
      <c r="U1832" t="s">
        <v>75</v>
      </c>
      <c r="V1832">
        <v>0</v>
      </c>
      <c r="W1832">
        <v>0</v>
      </c>
      <c r="X1832" s="1">
        <v>0</v>
      </c>
      <c r="Y1832" s="1">
        <v>1439.92</v>
      </c>
      <c r="Z1832" t="s">
        <v>53</v>
      </c>
      <c r="AA1832" s="2">
        <v>374.37920000000003</v>
      </c>
      <c r="AB1832" s="3">
        <v>0.26</v>
      </c>
      <c r="AC1832" s="1">
        <v>-1065.5408</v>
      </c>
      <c r="AD1832">
        <v>0</v>
      </c>
      <c r="AE1832">
        <v>0</v>
      </c>
      <c r="AF1832" t="s">
        <v>48</v>
      </c>
      <c r="AG1832">
        <v>2017</v>
      </c>
      <c r="AH1832">
        <f>COUNTBLANK(datos[[#This Row],[Row ID]:[Year sales]])</f>
        <v>0</v>
      </c>
    </row>
    <row r="1833" spans="1:34" x14ac:dyDescent="0.3">
      <c r="A1833">
        <v>1832</v>
      </c>
      <c r="B1833" t="s">
        <v>4625</v>
      </c>
      <c r="C1833" s="4">
        <v>43029</v>
      </c>
      <c r="D1833" s="4">
        <v>43029</v>
      </c>
      <c r="E1833" t="s">
        <v>1312</v>
      </c>
      <c r="F1833" t="s">
        <v>2995</v>
      </c>
      <c r="G1833" t="s">
        <v>2996</v>
      </c>
      <c r="H1833" t="s">
        <v>122</v>
      </c>
      <c r="I1833" t="s">
        <v>38</v>
      </c>
      <c r="J1833" t="s">
        <v>4626</v>
      </c>
      <c r="K1833" t="s">
        <v>670</v>
      </c>
      <c r="L1833">
        <v>74403</v>
      </c>
      <c r="M1833" t="s">
        <v>125</v>
      </c>
      <c r="N1833" t="s">
        <v>2901</v>
      </c>
      <c r="O1833" t="s">
        <v>43</v>
      </c>
      <c r="P1833" t="s">
        <v>73</v>
      </c>
      <c r="Q1833" t="s">
        <v>2902</v>
      </c>
      <c r="R1833" s="1">
        <v>262.11</v>
      </c>
      <c r="S1833">
        <v>1</v>
      </c>
      <c r="T1833">
        <f t="shared" si="28"/>
        <v>15</v>
      </c>
      <c r="U1833" t="s">
        <v>46</v>
      </c>
      <c r="V1833">
        <v>0</v>
      </c>
      <c r="W1833">
        <v>0</v>
      </c>
      <c r="X1833" s="1">
        <v>0</v>
      </c>
      <c r="Y1833" s="1">
        <v>262.11</v>
      </c>
      <c r="Z1833" t="s">
        <v>47</v>
      </c>
      <c r="AA1833" s="2">
        <v>62.906399999999998</v>
      </c>
      <c r="AB1833" s="3">
        <v>0.24</v>
      </c>
      <c r="AC1833" s="1">
        <v>-199.20359999999999</v>
      </c>
      <c r="AD1833">
        <v>0</v>
      </c>
      <c r="AE1833">
        <v>0</v>
      </c>
      <c r="AF1833" t="s">
        <v>48</v>
      </c>
      <c r="AG1833">
        <v>2017</v>
      </c>
      <c r="AH1833">
        <f>COUNTBLANK(datos[[#This Row],[Row ID]:[Year sales]])</f>
        <v>0</v>
      </c>
    </row>
    <row r="1834" spans="1:34" x14ac:dyDescent="0.3">
      <c r="A1834">
        <v>1833</v>
      </c>
      <c r="B1834" t="s">
        <v>4629</v>
      </c>
      <c r="C1834" s="4">
        <v>42313</v>
      </c>
      <c r="D1834" s="4">
        <v>42317</v>
      </c>
      <c r="E1834" t="s">
        <v>67</v>
      </c>
      <c r="F1834" t="s">
        <v>2786</v>
      </c>
      <c r="G1834" t="s">
        <v>2787</v>
      </c>
      <c r="H1834" t="s">
        <v>57</v>
      </c>
      <c r="I1834" t="s">
        <v>38</v>
      </c>
      <c r="J1834" t="s">
        <v>757</v>
      </c>
      <c r="K1834" t="s">
        <v>108</v>
      </c>
      <c r="L1834">
        <v>28110</v>
      </c>
      <c r="M1834" t="s">
        <v>41</v>
      </c>
      <c r="N1834" t="s">
        <v>3403</v>
      </c>
      <c r="O1834" t="s">
        <v>43</v>
      </c>
      <c r="P1834" t="s">
        <v>50</v>
      </c>
      <c r="Q1834" t="s">
        <v>3404</v>
      </c>
      <c r="R1834" s="1">
        <v>207</v>
      </c>
      <c r="S1834">
        <v>3</v>
      </c>
      <c r="T1834">
        <f t="shared" si="28"/>
        <v>34</v>
      </c>
      <c r="U1834" t="s">
        <v>52</v>
      </c>
      <c r="V1834">
        <v>0.2</v>
      </c>
      <c r="W1834">
        <v>41.400000000000006</v>
      </c>
      <c r="X1834" s="1">
        <v>-41.4</v>
      </c>
      <c r="Y1834" s="1">
        <v>248.4</v>
      </c>
      <c r="Z1834" t="s">
        <v>47</v>
      </c>
      <c r="AA1834" s="2">
        <v>25.875</v>
      </c>
      <c r="AB1834" s="3">
        <v>0.125</v>
      </c>
      <c r="AC1834" s="1">
        <v>-139.72499999999999</v>
      </c>
      <c r="AD1834">
        <v>4</v>
      </c>
      <c r="AE1834">
        <v>4</v>
      </c>
      <c r="AF1834" t="s">
        <v>48</v>
      </c>
      <c r="AG1834">
        <v>2015</v>
      </c>
      <c r="AH1834">
        <f>COUNTBLANK(datos[[#This Row],[Row ID]:[Year sales]])</f>
        <v>0</v>
      </c>
    </row>
    <row r="1835" spans="1:34" x14ac:dyDescent="0.3">
      <c r="A1835">
        <v>1834</v>
      </c>
      <c r="B1835" t="s">
        <v>4630</v>
      </c>
      <c r="C1835" s="4">
        <v>42948</v>
      </c>
      <c r="D1835" s="4">
        <v>42954</v>
      </c>
      <c r="E1835" t="s">
        <v>67</v>
      </c>
      <c r="F1835" t="s">
        <v>3731</v>
      </c>
      <c r="G1835" t="s">
        <v>3732</v>
      </c>
      <c r="H1835" t="s">
        <v>57</v>
      </c>
      <c r="I1835" t="s">
        <v>38</v>
      </c>
      <c r="J1835" t="s">
        <v>1259</v>
      </c>
      <c r="K1835" t="s">
        <v>124</v>
      </c>
      <c r="L1835">
        <v>78745</v>
      </c>
      <c r="M1835" t="s">
        <v>125</v>
      </c>
      <c r="N1835" t="s">
        <v>4631</v>
      </c>
      <c r="O1835" t="s">
        <v>90</v>
      </c>
      <c r="P1835" t="s">
        <v>704</v>
      </c>
      <c r="Q1835" t="s">
        <v>4632</v>
      </c>
      <c r="R1835" s="1">
        <v>1439.982</v>
      </c>
      <c r="S1835">
        <v>3</v>
      </c>
      <c r="T1835">
        <f t="shared" si="28"/>
        <v>14</v>
      </c>
      <c r="U1835" t="s">
        <v>52</v>
      </c>
      <c r="V1835">
        <v>0.4</v>
      </c>
      <c r="W1835">
        <v>575.99279999999999</v>
      </c>
      <c r="X1835" s="1">
        <v>-575.99279999999999</v>
      </c>
      <c r="Y1835" s="1">
        <v>2015.9748</v>
      </c>
      <c r="Z1835" t="s">
        <v>53</v>
      </c>
      <c r="AA1835" s="2">
        <v>-263.99669999999998</v>
      </c>
      <c r="AB1835" s="3">
        <v>-0.18333333333333332</v>
      </c>
      <c r="AC1835" s="1">
        <v>-1127.9858999999999</v>
      </c>
      <c r="AD1835">
        <v>6</v>
      </c>
      <c r="AE1835">
        <v>6</v>
      </c>
      <c r="AF1835" t="s">
        <v>48</v>
      </c>
      <c r="AG1835">
        <v>2017</v>
      </c>
      <c r="AH1835">
        <f>COUNTBLANK(datos[[#This Row],[Row ID]:[Year sales]])</f>
        <v>0</v>
      </c>
    </row>
    <row r="1836" spans="1:34" x14ac:dyDescent="0.3">
      <c r="A1836">
        <v>1835</v>
      </c>
      <c r="B1836" t="s">
        <v>4630</v>
      </c>
      <c r="C1836" s="4">
        <v>42948</v>
      </c>
      <c r="D1836" s="4">
        <v>42954</v>
      </c>
      <c r="E1836" t="s">
        <v>67</v>
      </c>
      <c r="F1836" t="s">
        <v>3731</v>
      </c>
      <c r="G1836" t="s">
        <v>3732</v>
      </c>
      <c r="H1836" t="s">
        <v>57</v>
      </c>
      <c r="I1836" t="s">
        <v>38</v>
      </c>
      <c r="J1836" t="s">
        <v>1259</v>
      </c>
      <c r="K1836" t="s">
        <v>124</v>
      </c>
      <c r="L1836">
        <v>78745</v>
      </c>
      <c r="M1836" t="s">
        <v>125</v>
      </c>
      <c r="N1836" t="s">
        <v>4633</v>
      </c>
      <c r="O1836" t="s">
        <v>62</v>
      </c>
      <c r="P1836" t="s">
        <v>110</v>
      </c>
      <c r="Q1836" t="s">
        <v>4634</v>
      </c>
      <c r="R1836" s="1">
        <v>36.287999999999997</v>
      </c>
      <c r="S1836">
        <v>7</v>
      </c>
      <c r="T1836">
        <f t="shared" si="28"/>
        <v>9</v>
      </c>
      <c r="U1836" t="s">
        <v>75</v>
      </c>
      <c r="V1836">
        <v>0.2</v>
      </c>
      <c r="W1836">
        <v>7.2576000000000001</v>
      </c>
      <c r="X1836" s="1">
        <v>-7.2576000000000001</v>
      </c>
      <c r="Y1836" s="1">
        <v>43.545599999999993</v>
      </c>
      <c r="Z1836" t="s">
        <v>65</v>
      </c>
      <c r="AA1836" s="2">
        <v>12.700799999999999</v>
      </c>
      <c r="AB1836" s="3">
        <v>0.35000000000000003</v>
      </c>
      <c r="AC1836" s="1">
        <v>-16.329599999999999</v>
      </c>
      <c r="AD1836">
        <v>6</v>
      </c>
      <c r="AE1836">
        <v>6</v>
      </c>
      <c r="AF1836" t="s">
        <v>48</v>
      </c>
      <c r="AG1836">
        <v>2017</v>
      </c>
      <c r="AH1836">
        <f>COUNTBLANK(datos[[#This Row],[Row ID]:[Year sales]])</f>
        <v>0</v>
      </c>
    </row>
    <row r="1837" spans="1:34" x14ac:dyDescent="0.3">
      <c r="A1837">
        <v>1836</v>
      </c>
      <c r="B1837" t="s">
        <v>4635</v>
      </c>
      <c r="C1837" s="4">
        <v>41811</v>
      </c>
      <c r="D1837" s="4">
        <v>41814</v>
      </c>
      <c r="E1837" t="s">
        <v>208</v>
      </c>
      <c r="F1837" t="s">
        <v>4496</v>
      </c>
      <c r="G1837" t="s">
        <v>4497</v>
      </c>
      <c r="H1837" t="s">
        <v>37</v>
      </c>
      <c r="I1837" t="s">
        <v>38</v>
      </c>
      <c r="J1837" t="s">
        <v>4636</v>
      </c>
      <c r="K1837" t="s">
        <v>769</v>
      </c>
      <c r="L1837">
        <v>6450</v>
      </c>
      <c r="M1837" t="s">
        <v>168</v>
      </c>
      <c r="N1837" t="s">
        <v>148</v>
      </c>
      <c r="O1837" t="s">
        <v>62</v>
      </c>
      <c r="P1837" t="s">
        <v>86</v>
      </c>
      <c r="Q1837" t="s">
        <v>149</v>
      </c>
      <c r="R1837" s="1">
        <v>21.4</v>
      </c>
      <c r="S1837">
        <v>5</v>
      </c>
      <c r="T1837">
        <f t="shared" si="28"/>
        <v>23</v>
      </c>
      <c r="U1837" t="s">
        <v>75</v>
      </c>
      <c r="V1837">
        <v>0</v>
      </c>
      <c r="W1837">
        <v>0</v>
      </c>
      <c r="X1837" s="1">
        <v>0</v>
      </c>
      <c r="Y1837" s="1">
        <v>21.4</v>
      </c>
      <c r="Z1837" t="s">
        <v>65</v>
      </c>
      <c r="AA1837" s="2">
        <v>6.2060000000000004</v>
      </c>
      <c r="AB1837" s="3">
        <v>0.29000000000000004</v>
      </c>
      <c r="AC1837" s="1">
        <v>-15.194000000000001</v>
      </c>
      <c r="AD1837">
        <v>3</v>
      </c>
      <c r="AE1837">
        <v>3</v>
      </c>
      <c r="AF1837" t="s">
        <v>48</v>
      </c>
      <c r="AG1837">
        <v>2014</v>
      </c>
      <c r="AH1837">
        <f>COUNTBLANK(datos[[#This Row],[Row ID]:[Year sales]])</f>
        <v>0</v>
      </c>
    </row>
    <row r="1838" spans="1:34" x14ac:dyDescent="0.3">
      <c r="A1838">
        <v>1837</v>
      </c>
      <c r="B1838" t="s">
        <v>4637</v>
      </c>
      <c r="C1838" s="4">
        <v>42785</v>
      </c>
      <c r="D1838" s="4">
        <v>42787</v>
      </c>
      <c r="E1838" t="s">
        <v>34</v>
      </c>
      <c r="F1838" t="s">
        <v>3952</v>
      </c>
      <c r="G1838" t="s">
        <v>3953</v>
      </c>
      <c r="H1838" t="s">
        <v>57</v>
      </c>
      <c r="I1838" t="s">
        <v>38</v>
      </c>
      <c r="J1838" t="s">
        <v>3288</v>
      </c>
      <c r="K1838" t="s">
        <v>1294</v>
      </c>
      <c r="L1838">
        <v>30076</v>
      </c>
      <c r="M1838" t="s">
        <v>41</v>
      </c>
      <c r="N1838" t="s">
        <v>712</v>
      </c>
      <c r="O1838" t="s">
        <v>62</v>
      </c>
      <c r="P1838" t="s">
        <v>97</v>
      </c>
      <c r="Q1838" t="s">
        <v>713</v>
      </c>
      <c r="R1838" s="1">
        <v>1245.8599999999999</v>
      </c>
      <c r="S1838">
        <v>7</v>
      </c>
      <c r="T1838">
        <f t="shared" si="28"/>
        <v>21</v>
      </c>
      <c r="U1838" t="s">
        <v>75</v>
      </c>
      <c r="V1838">
        <v>0</v>
      </c>
      <c r="W1838">
        <v>0</v>
      </c>
      <c r="X1838" s="1">
        <v>0</v>
      </c>
      <c r="Y1838" s="1">
        <v>1245.8599999999999</v>
      </c>
      <c r="Z1838" t="s">
        <v>53</v>
      </c>
      <c r="AA1838" s="2">
        <v>361.29939999999999</v>
      </c>
      <c r="AB1838" s="3">
        <v>0.29000000000000004</v>
      </c>
      <c r="AC1838" s="1">
        <v>-884.56060000000002</v>
      </c>
      <c r="AD1838">
        <v>2</v>
      </c>
      <c r="AE1838">
        <v>2</v>
      </c>
      <c r="AF1838" t="s">
        <v>48</v>
      </c>
      <c r="AG1838">
        <v>2017</v>
      </c>
      <c r="AH1838">
        <f>COUNTBLANK(datos[[#This Row],[Row ID]:[Year sales]])</f>
        <v>0</v>
      </c>
    </row>
    <row r="1839" spans="1:34" x14ac:dyDescent="0.3">
      <c r="A1839">
        <v>1838</v>
      </c>
      <c r="B1839" t="s">
        <v>4638</v>
      </c>
      <c r="C1839" s="4">
        <v>41852</v>
      </c>
      <c r="D1839" s="4">
        <v>41856</v>
      </c>
      <c r="E1839" t="s">
        <v>67</v>
      </c>
      <c r="F1839" t="s">
        <v>4639</v>
      </c>
      <c r="G1839" t="s">
        <v>4640</v>
      </c>
      <c r="H1839" t="s">
        <v>57</v>
      </c>
      <c r="I1839" t="s">
        <v>38</v>
      </c>
      <c r="J1839" t="s">
        <v>487</v>
      </c>
      <c r="K1839" t="s">
        <v>108</v>
      </c>
      <c r="L1839">
        <v>28205</v>
      </c>
      <c r="M1839" t="s">
        <v>41</v>
      </c>
      <c r="N1839" t="s">
        <v>61</v>
      </c>
      <c r="O1839" t="s">
        <v>62</v>
      </c>
      <c r="P1839" t="s">
        <v>63</v>
      </c>
      <c r="Q1839" t="s">
        <v>64</v>
      </c>
      <c r="R1839" s="1">
        <v>17.544</v>
      </c>
      <c r="S1839">
        <v>3</v>
      </c>
      <c r="T1839">
        <f t="shared" si="28"/>
        <v>23</v>
      </c>
      <c r="U1839" t="s">
        <v>52</v>
      </c>
      <c r="V1839">
        <v>0.2</v>
      </c>
      <c r="W1839">
        <v>3.5088000000000004</v>
      </c>
      <c r="X1839" s="1">
        <v>-3.5087999999999999</v>
      </c>
      <c r="Y1839" s="1">
        <v>21.052800000000001</v>
      </c>
      <c r="Z1839" t="s">
        <v>65</v>
      </c>
      <c r="AA1839" s="2">
        <v>5.9211</v>
      </c>
      <c r="AB1839" s="3">
        <v>0.33749999999999997</v>
      </c>
      <c r="AC1839" s="1">
        <v>-8.1141000000000005</v>
      </c>
      <c r="AD1839">
        <v>4</v>
      </c>
      <c r="AE1839">
        <v>4</v>
      </c>
      <c r="AF1839" t="s">
        <v>48</v>
      </c>
      <c r="AG1839">
        <v>2014</v>
      </c>
      <c r="AH1839">
        <f>COUNTBLANK(datos[[#This Row],[Row ID]:[Year sales]])</f>
        <v>0</v>
      </c>
    </row>
    <row r="1840" spans="1:34" x14ac:dyDescent="0.3">
      <c r="A1840">
        <v>1839</v>
      </c>
      <c r="B1840" t="s">
        <v>4638</v>
      </c>
      <c r="C1840" s="4">
        <v>41852</v>
      </c>
      <c r="D1840" s="4">
        <v>41856</v>
      </c>
      <c r="E1840" t="s">
        <v>67</v>
      </c>
      <c r="F1840" t="s">
        <v>4639</v>
      </c>
      <c r="G1840" t="s">
        <v>4640</v>
      </c>
      <c r="H1840" t="s">
        <v>57</v>
      </c>
      <c r="I1840" t="s">
        <v>38</v>
      </c>
      <c r="J1840" t="s">
        <v>487</v>
      </c>
      <c r="K1840" t="s">
        <v>108</v>
      </c>
      <c r="L1840">
        <v>28205</v>
      </c>
      <c r="M1840" t="s">
        <v>41</v>
      </c>
      <c r="N1840" t="s">
        <v>446</v>
      </c>
      <c r="O1840" t="s">
        <v>43</v>
      </c>
      <c r="P1840" t="s">
        <v>83</v>
      </c>
      <c r="Q1840" t="s">
        <v>447</v>
      </c>
      <c r="R1840" s="1">
        <v>44.128</v>
      </c>
      <c r="S1840">
        <v>4</v>
      </c>
      <c r="T1840">
        <f t="shared" si="28"/>
        <v>34</v>
      </c>
      <c r="U1840" t="s">
        <v>52</v>
      </c>
      <c r="V1840">
        <v>0.2</v>
      </c>
      <c r="W1840">
        <v>8.8255999999999997</v>
      </c>
      <c r="X1840" s="1">
        <v>-8.8255999999999997</v>
      </c>
      <c r="Y1840" s="1">
        <v>52.953600000000002</v>
      </c>
      <c r="Z1840" t="s">
        <v>99</v>
      </c>
      <c r="AA1840" s="2">
        <v>12.135199999999999</v>
      </c>
      <c r="AB1840" s="3">
        <v>0.27499999999999997</v>
      </c>
      <c r="AC1840" s="1">
        <v>-23.167200000000001</v>
      </c>
      <c r="AD1840">
        <v>4</v>
      </c>
      <c r="AE1840">
        <v>4</v>
      </c>
      <c r="AF1840" t="s">
        <v>48</v>
      </c>
      <c r="AG1840">
        <v>2014</v>
      </c>
      <c r="AH1840">
        <f>COUNTBLANK(datos[[#This Row],[Row ID]:[Year sales]])</f>
        <v>0</v>
      </c>
    </row>
    <row r="1841" spans="1:34" x14ac:dyDescent="0.3">
      <c r="A1841">
        <v>1840</v>
      </c>
      <c r="B1841" t="s">
        <v>4638</v>
      </c>
      <c r="C1841" s="4">
        <v>41852</v>
      </c>
      <c r="D1841" s="4">
        <v>41856</v>
      </c>
      <c r="E1841" t="s">
        <v>67</v>
      </c>
      <c r="F1841" t="s">
        <v>4639</v>
      </c>
      <c r="G1841" t="s">
        <v>4640</v>
      </c>
      <c r="H1841" t="s">
        <v>57</v>
      </c>
      <c r="I1841" t="s">
        <v>38</v>
      </c>
      <c r="J1841" t="s">
        <v>487</v>
      </c>
      <c r="K1841" t="s">
        <v>108</v>
      </c>
      <c r="L1841">
        <v>28205</v>
      </c>
      <c r="M1841" t="s">
        <v>41</v>
      </c>
      <c r="N1841" t="s">
        <v>4641</v>
      </c>
      <c r="O1841" t="s">
        <v>62</v>
      </c>
      <c r="P1841" t="s">
        <v>97</v>
      </c>
      <c r="Q1841" t="s">
        <v>4642</v>
      </c>
      <c r="R1841" s="1">
        <v>62.92</v>
      </c>
      <c r="S1841">
        <v>1</v>
      </c>
      <c r="T1841">
        <f t="shared" si="28"/>
        <v>23</v>
      </c>
      <c r="U1841" t="s">
        <v>46</v>
      </c>
      <c r="V1841">
        <v>0.2</v>
      </c>
      <c r="W1841">
        <v>12.584000000000001</v>
      </c>
      <c r="X1841" s="1">
        <v>-12.584</v>
      </c>
      <c r="Y1841" s="1">
        <v>75.504000000000005</v>
      </c>
      <c r="Z1841" t="s">
        <v>99</v>
      </c>
      <c r="AA1841" s="2">
        <v>10.224500000000001</v>
      </c>
      <c r="AB1841" s="3">
        <v>0.16250000000000001</v>
      </c>
      <c r="AC1841" s="1">
        <v>-40.111499999999999</v>
      </c>
      <c r="AD1841">
        <v>4</v>
      </c>
      <c r="AE1841">
        <v>4</v>
      </c>
      <c r="AF1841" t="s">
        <v>48</v>
      </c>
      <c r="AG1841">
        <v>2014</v>
      </c>
      <c r="AH1841">
        <f>COUNTBLANK(datos[[#This Row],[Row ID]:[Year sales]])</f>
        <v>0</v>
      </c>
    </row>
    <row r="1842" spans="1:34" x14ac:dyDescent="0.3">
      <c r="A1842">
        <v>1841</v>
      </c>
      <c r="B1842" t="s">
        <v>4638</v>
      </c>
      <c r="C1842" s="4">
        <v>41852</v>
      </c>
      <c r="D1842" s="4">
        <v>41856</v>
      </c>
      <c r="E1842" t="s">
        <v>67</v>
      </c>
      <c r="F1842" t="s">
        <v>4639</v>
      </c>
      <c r="G1842" t="s">
        <v>4640</v>
      </c>
      <c r="H1842" t="s">
        <v>57</v>
      </c>
      <c r="I1842" t="s">
        <v>38</v>
      </c>
      <c r="J1842" t="s">
        <v>487</v>
      </c>
      <c r="K1842" t="s">
        <v>108</v>
      </c>
      <c r="L1842">
        <v>28205</v>
      </c>
      <c r="M1842" t="s">
        <v>41</v>
      </c>
      <c r="N1842" t="s">
        <v>580</v>
      </c>
      <c r="O1842" t="s">
        <v>62</v>
      </c>
      <c r="P1842" t="s">
        <v>110</v>
      </c>
      <c r="Q1842" t="s">
        <v>581</v>
      </c>
      <c r="R1842" s="1">
        <v>78.304000000000002</v>
      </c>
      <c r="S1842">
        <v>2</v>
      </c>
      <c r="T1842">
        <f t="shared" si="28"/>
        <v>20</v>
      </c>
      <c r="U1842" t="s">
        <v>46</v>
      </c>
      <c r="V1842">
        <v>0.2</v>
      </c>
      <c r="W1842">
        <v>15.660800000000002</v>
      </c>
      <c r="X1842" s="1">
        <v>-15.6608</v>
      </c>
      <c r="Y1842" s="1">
        <v>93.964799999999997</v>
      </c>
      <c r="Z1842" t="s">
        <v>99</v>
      </c>
      <c r="AA1842" s="2">
        <v>29.364000000000001</v>
      </c>
      <c r="AB1842" s="3">
        <v>0.375</v>
      </c>
      <c r="AC1842" s="1">
        <v>-33.279200000000003</v>
      </c>
      <c r="AD1842">
        <v>4</v>
      </c>
      <c r="AE1842">
        <v>4</v>
      </c>
      <c r="AF1842" t="s">
        <v>48</v>
      </c>
      <c r="AG1842">
        <v>2014</v>
      </c>
      <c r="AH1842">
        <f>COUNTBLANK(datos[[#This Row],[Row ID]:[Year sales]])</f>
        <v>0</v>
      </c>
    </row>
    <row r="1843" spans="1:34" x14ac:dyDescent="0.3">
      <c r="A1843">
        <v>1842</v>
      </c>
      <c r="B1843" t="s">
        <v>4643</v>
      </c>
      <c r="C1843" s="4">
        <v>42569</v>
      </c>
      <c r="D1843" s="4">
        <v>42574</v>
      </c>
      <c r="E1843" t="s">
        <v>67</v>
      </c>
      <c r="F1843" t="s">
        <v>4644</v>
      </c>
      <c r="G1843" t="s">
        <v>4645</v>
      </c>
      <c r="H1843" t="s">
        <v>57</v>
      </c>
      <c r="I1843" t="s">
        <v>38</v>
      </c>
      <c r="J1843" t="s">
        <v>4646</v>
      </c>
      <c r="K1843" t="s">
        <v>40</v>
      </c>
      <c r="L1843">
        <v>42104</v>
      </c>
      <c r="M1843" t="s">
        <v>41</v>
      </c>
      <c r="N1843" t="s">
        <v>4647</v>
      </c>
      <c r="O1843" t="s">
        <v>43</v>
      </c>
      <c r="P1843" t="s">
        <v>50</v>
      </c>
      <c r="Q1843" t="s">
        <v>4648</v>
      </c>
      <c r="R1843" s="1">
        <v>140.81</v>
      </c>
      <c r="S1843">
        <v>1</v>
      </c>
      <c r="T1843">
        <f t="shared" si="28"/>
        <v>44</v>
      </c>
      <c r="U1843" t="s">
        <v>46</v>
      </c>
      <c r="V1843">
        <v>0</v>
      </c>
      <c r="W1843">
        <v>0</v>
      </c>
      <c r="X1843" s="1">
        <v>0</v>
      </c>
      <c r="Y1843" s="1">
        <v>140.81</v>
      </c>
      <c r="Z1843" t="s">
        <v>99</v>
      </c>
      <c r="AA1843" s="2">
        <v>39.4268</v>
      </c>
      <c r="AB1843" s="3">
        <v>0.27999999999999997</v>
      </c>
      <c r="AC1843" s="1">
        <v>-101.3832</v>
      </c>
      <c r="AD1843">
        <v>5</v>
      </c>
      <c r="AE1843">
        <v>5</v>
      </c>
      <c r="AF1843" t="s">
        <v>48</v>
      </c>
      <c r="AG1843">
        <v>2016</v>
      </c>
      <c r="AH1843">
        <f>COUNTBLANK(datos[[#This Row],[Row ID]:[Year sales]])</f>
        <v>0</v>
      </c>
    </row>
    <row r="1844" spans="1:34" x14ac:dyDescent="0.3">
      <c r="A1844">
        <v>1843</v>
      </c>
      <c r="B1844" t="s">
        <v>4649</v>
      </c>
      <c r="C1844" s="4">
        <v>42044</v>
      </c>
      <c r="D1844" s="4">
        <v>42046</v>
      </c>
      <c r="E1844" t="s">
        <v>34</v>
      </c>
      <c r="F1844" t="s">
        <v>1193</v>
      </c>
      <c r="G1844" t="s">
        <v>1194</v>
      </c>
      <c r="H1844" t="s">
        <v>57</v>
      </c>
      <c r="I1844" t="s">
        <v>38</v>
      </c>
      <c r="J1844" t="s">
        <v>700</v>
      </c>
      <c r="K1844" t="s">
        <v>124</v>
      </c>
      <c r="L1844">
        <v>78207</v>
      </c>
      <c r="M1844" t="s">
        <v>125</v>
      </c>
      <c r="N1844" t="s">
        <v>1219</v>
      </c>
      <c r="O1844" t="s">
        <v>62</v>
      </c>
      <c r="P1844" t="s">
        <v>63</v>
      </c>
      <c r="Q1844" t="s">
        <v>1220</v>
      </c>
      <c r="R1844" s="1">
        <v>40.095999999999997</v>
      </c>
      <c r="S1844">
        <v>4</v>
      </c>
      <c r="T1844">
        <f t="shared" si="28"/>
        <v>39</v>
      </c>
      <c r="U1844" t="s">
        <v>52</v>
      </c>
      <c r="V1844">
        <v>0.2</v>
      </c>
      <c r="W1844">
        <v>8.0191999999999997</v>
      </c>
      <c r="X1844" s="1">
        <v>-8.0191999999999997</v>
      </c>
      <c r="Y1844" s="1">
        <v>48.115199999999994</v>
      </c>
      <c r="Z1844" t="s">
        <v>65</v>
      </c>
      <c r="AA1844" s="2">
        <v>13.532400000000001</v>
      </c>
      <c r="AB1844" s="3">
        <v>0.33750000000000008</v>
      </c>
      <c r="AC1844" s="1">
        <v>-18.5444</v>
      </c>
      <c r="AD1844">
        <v>2</v>
      </c>
      <c r="AE1844">
        <v>2</v>
      </c>
      <c r="AF1844" t="s">
        <v>48</v>
      </c>
      <c r="AG1844">
        <v>2015</v>
      </c>
      <c r="AH1844">
        <f>COUNTBLANK(datos[[#This Row],[Row ID]:[Year sales]])</f>
        <v>0</v>
      </c>
    </row>
    <row r="1845" spans="1:34" x14ac:dyDescent="0.3">
      <c r="A1845">
        <v>1844</v>
      </c>
      <c r="B1845" t="s">
        <v>4649</v>
      </c>
      <c r="C1845" s="4">
        <v>42044</v>
      </c>
      <c r="D1845" s="4">
        <v>42046</v>
      </c>
      <c r="E1845" t="s">
        <v>34</v>
      </c>
      <c r="F1845" t="s">
        <v>1193</v>
      </c>
      <c r="G1845" t="s">
        <v>1194</v>
      </c>
      <c r="H1845" t="s">
        <v>57</v>
      </c>
      <c r="I1845" t="s">
        <v>38</v>
      </c>
      <c r="J1845" t="s">
        <v>700</v>
      </c>
      <c r="K1845" t="s">
        <v>124</v>
      </c>
      <c r="L1845">
        <v>78207</v>
      </c>
      <c r="M1845" t="s">
        <v>125</v>
      </c>
      <c r="N1845" t="s">
        <v>4650</v>
      </c>
      <c r="O1845" t="s">
        <v>43</v>
      </c>
      <c r="P1845" t="s">
        <v>83</v>
      </c>
      <c r="Q1845" t="s">
        <v>4651</v>
      </c>
      <c r="R1845" s="1">
        <v>40.783999999999999</v>
      </c>
      <c r="S1845">
        <v>2</v>
      </c>
      <c r="T1845">
        <f t="shared" si="28"/>
        <v>14</v>
      </c>
      <c r="U1845" t="s">
        <v>46</v>
      </c>
      <c r="V1845">
        <v>0.6</v>
      </c>
      <c r="W1845">
        <v>24.470399999999998</v>
      </c>
      <c r="X1845" s="1">
        <v>-24.470400000000001</v>
      </c>
      <c r="Y1845" s="1">
        <v>65.254400000000004</v>
      </c>
      <c r="Z1845" t="s">
        <v>99</v>
      </c>
      <c r="AA1845" s="2">
        <v>-30.588000000000001</v>
      </c>
      <c r="AB1845" s="3">
        <v>-0.75</v>
      </c>
      <c r="AC1845" s="1">
        <v>-46.901600000000002</v>
      </c>
      <c r="AD1845">
        <v>2</v>
      </c>
      <c r="AE1845">
        <v>2</v>
      </c>
      <c r="AF1845" t="s">
        <v>48</v>
      </c>
      <c r="AG1845">
        <v>2015</v>
      </c>
      <c r="AH1845">
        <f>COUNTBLANK(datos[[#This Row],[Row ID]:[Year sales]])</f>
        <v>0</v>
      </c>
    </row>
    <row r="1846" spans="1:34" x14ac:dyDescent="0.3">
      <c r="A1846">
        <v>1845</v>
      </c>
      <c r="B1846" t="s">
        <v>4652</v>
      </c>
      <c r="C1846" s="4">
        <v>42945</v>
      </c>
      <c r="D1846" s="4">
        <v>42949</v>
      </c>
      <c r="E1846" t="s">
        <v>67</v>
      </c>
      <c r="F1846" t="s">
        <v>4653</v>
      </c>
      <c r="G1846" t="s">
        <v>4654</v>
      </c>
      <c r="H1846" t="s">
        <v>37</v>
      </c>
      <c r="I1846" t="s">
        <v>38</v>
      </c>
      <c r="J1846" t="s">
        <v>115</v>
      </c>
      <c r="K1846" t="s">
        <v>116</v>
      </c>
      <c r="L1846">
        <v>98115</v>
      </c>
      <c r="M1846" t="s">
        <v>60</v>
      </c>
      <c r="N1846" t="s">
        <v>180</v>
      </c>
      <c r="O1846" t="s">
        <v>90</v>
      </c>
      <c r="P1846" t="s">
        <v>181</v>
      </c>
      <c r="Q1846" t="s">
        <v>182</v>
      </c>
      <c r="R1846" s="1">
        <v>90.57</v>
      </c>
      <c r="S1846">
        <v>3</v>
      </c>
      <c r="T1846">
        <f t="shared" si="28"/>
        <v>13</v>
      </c>
      <c r="U1846" t="s">
        <v>52</v>
      </c>
      <c r="V1846">
        <v>0</v>
      </c>
      <c r="W1846">
        <v>0</v>
      </c>
      <c r="X1846" s="1">
        <v>0</v>
      </c>
      <c r="Y1846" s="1">
        <v>90.57</v>
      </c>
      <c r="Z1846" t="s">
        <v>99</v>
      </c>
      <c r="AA1846" s="2">
        <v>11.774100000000001</v>
      </c>
      <c r="AB1846" s="3">
        <v>0.13</v>
      </c>
      <c r="AC1846" s="1">
        <v>-78.795900000000003</v>
      </c>
      <c r="AD1846">
        <v>4</v>
      </c>
      <c r="AE1846">
        <v>4</v>
      </c>
      <c r="AF1846" t="s">
        <v>48</v>
      </c>
      <c r="AG1846">
        <v>2017</v>
      </c>
      <c r="AH1846">
        <f>COUNTBLANK(datos[[#This Row],[Row ID]:[Year sales]])</f>
        <v>0</v>
      </c>
    </row>
    <row r="1847" spans="1:34" x14ac:dyDescent="0.3">
      <c r="A1847">
        <v>1846</v>
      </c>
      <c r="B1847" t="s">
        <v>4655</v>
      </c>
      <c r="C1847" s="4">
        <v>42747</v>
      </c>
      <c r="D1847" s="4">
        <v>42752</v>
      </c>
      <c r="E1847" t="s">
        <v>34</v>
      </c>
      <c r="F1847" t="s">
        <v>4480</v>
      </c>
      <c r="G1847" t="s">
        <v>4481</v>
      </c>
      <c r="H1847" t="s">
        <v>122</v>
      </c>
      <c r="I1847" t="s">
        <v>38</v>
      </c>
      <c r="J1847" t="s">
        <v>116</v>
      </c>
      <c r="K1847" t="s">
        <v>3060</v>
      </c>
      <c r="L1847">
        <v>20016</v>
      </c>
      <c r="M1847" t="s">
        <v>168</v>
      </c>
      <c r="N1847" t="s">
        <v>588</v>
      </c>
      <c r="O1847" t="s">
        <v>62</v>
      </c>
      <c r="P1847" t="s">
        <v>110</v>
      </c>
      <c r="Q1847" t="s">
        <v>589</v>
      </c>
      <c r="R1847" s="1">
        <v>40.08</v>
      </c>
      <c r="S1847">
        <v>6</v>
      </c>
      <c r="T1847">
        <f t="shared" si="28"/>
        <v>27</v>
      </c>
      <c r="U1847" t="s">
        <v>75</v>
      </c>
      <c r="V1847">
        <v>0</v>
      </c>
      <c r="W1847">
        <v>0</v>
      </c>
      <c r="X1847" s="1">
        <v>0</v>
      </c>
      <c r="Y1847" s="1">
        <v>40.08</v>
      </c>
      <c r="Z1847" t="s">
        <v>65</v>
      </c>
      <c r="AA1847" s="2">
        <v>19.238399999999999</v>
      </c>
      <c r="AB1847" s="3">
        <v>0.48</v>
      </c>
      <c r="AC1847" s="1">
        <v>-20.8416</v>
      </c>
      <c r="AD1847">
        <v>5</v>
      </c>
      <c r="AE1847">
        <v>5</v>
      </c>
      <c r="AF1847" t="s">
        <v>48</v>
      </c>
      <c r="AG1847">
        <v>2017</v>
      </c>
      <c r="AH1847">
        <f>COUNTBLANK(datos[[#This Row],[Row ID]:[Year sales]])</f>
        <v>0</v>
      </c>
    </row>
    <row r="1848" spans="1:34" x14ac:dyDescent="0.3">
      <c r="A1848">
        <v>1847</v>
      </c>
      <c r="B1848" t="s">
        <v>4655</v>
      </c>
      <c r="C1848" s="4">
        <v>42747</v>
      </c>
      <c r="D1848" s="4">
        <v>42752</v>
      </c>
      <c r="E1848" t="s">
        <v>34</v>
      </c>
      <c r="F1848" t="s">
        <v>4480</v>
      </c>
      <c r="G1848" t="s">
        <v>4481</v>
      </c>
      <c r="H1848" t="s">
        <v>122</v>
      </c>
      <c r="I1848" t="s">
        <v>38</v>
      </c>
      <c r="J1848" t="s">
        <v>116</v>
      </c>
      <c r="K1848" t="s">
        <v>3060</v>
      </c>
      <c r="L1848">
        <v>20016</v>
      </c>
      <c r="M1848" t="s">
        <v>168</v>
      </c>
      <c r="N1848" t="s">
        <v>4656</v>
      </c>
      <c r="O1848" t="s">
        <v>43</v>
      </c>
      <c r="P1848" t="s">
        <v>83</v>
      </c>
      <c r="Q1848" t="s">
        <v>4657</v>
      </c>
      <c r="R1848" s="1">
        <v>37.68</v>
      </c>
      <c r="S1848">
        <v>2</v>
      </c>
      <c r="T1848">
        <f t="shared" si="28"/>
        <v>51</v>
      </c>
      <c r="U1848" t="s">
        <v>46</v>
      </c>
      <c r="V1848">
        <v>0</v>
      </c>
      <c r="W1848">
        <v>0</v>
      </c>
      <c r="X1848" s="1">
        <v>0</v>
      </c>
      <c r="Y1848" s="1">
        <v>37.68</v>
      </c>
      <c r="Z1848" t="s">
        <v>65</v>
      </c>
      <c r="AA1848" s="2">
        <v>15.8256</v>
      </c>
      <c r="AB1848" s="3">
        <v>0.42</v>
      </c>
      <c r="AC1848" s="1">
        <v>-21.854399999999998</v>
      </c>
      <c r="AD1848">
        <v>5</v>
      </c>
      <c r="AE1848">
        <v>5</v>
      </c>
      <c r="AF1848" t="s">
        <v>48</v>
      </c>
      <c r="AG1848">
        <v>2017</v>
      </c>
      <c r="AH1848">
        <f>COUNTBLANK(datos[[#This Row],[Row ID]:[Year sales]])</f>
        <v>0</v>
      </c>
    </row>
    <row r="1849" spans="1:34" x14ac:dyDescent="0.3">
      <c r="A1849">
        <v>1848</v>
      </c>
      <c r="B1849" t="s">
        <v>4658</v>
      </c>
      <c r="C1849" s="4">
        <v>42988</v>
      </c>
      <c r="D1849" s="4">
        <v>42988</v>
      </c>
      <c r="E1849" t="s">
        <v>1312</v>
      </c>
      <c r="F1849" t="s">
        <v>3314</v>
      </c>
      <c r="G1849" t="s">
        <v>3315</v>
      </c>
      <c r="H1849" t="s">
        <v>57</v>
      </c>
      <c r="I1849" t="s">
        <v>38</v>
      </c>
      <c r="J1849" t="s">
        <v>58</v>
      </c>
      <c r="K1849" t="s">
        <v>59</v>
      </c>
      <c r="L1849">
        <v>90004</v>
      </c>
      <c r="M1849" t="s">
        <v>60</v>
      </c>
      <c r="N1849" t="s">
        <v>1186</v>
      </c>
      <c r="O1849" t="s">
        <v>43</v>
      </c>
      <c r="P1849" t="s">
        <v>50</v>
      </c>
      <c r="Q1849" t="s">
        <v>1187</v>
      </c>
      <c r="R1849" s="1">
        <v>362.35199999999998</v>
      </c>
      <c r="S1849">
        <v>3</v>
      </c>
      <c r="T1849">
        <f t="shared" si="28"/>
        <v>37</v>
      </c>
      <c r="U1849" t="s">
        <v>52</v>
      </c>
      <c r="V1849">
        <v>0.2</v>
      </c>
      <c r="W1849">
        <v>72.470399999999998</v>
      </c>
      <c r="X1849" s="1">
        <v>-72.470399999999998</v>
      </c>
      <c r="Y1849" s="1">
        <v>434.82239999999996</v>
      </c>
      <c r="Z1849" t="s">
        <v>47</v>
      </c>
      <c r="AA1849" s="2">
        <v>27.176400000000001</v>
      </c>
      <c r="AB1849" s="3">
        <v>7.5000000000000011E-2</v>
      </c>
      <c r="AC1849" s="1">
        <v>-262.70519999999999</v>
      </c>
      <c r="AD1849">
        <v>0</v>
      </c>
      <c r="AE1849">
        <v>0</v>
      </c>
      <c r="AF1849" t="s">
        <v>48</v>
      </c>
      <c r="AG1849">
        <v>2017</v>
      </c>
      <c r="AH1849">
        <f>COUNTBLANK(datos[[#This Row],[Row ID]:[Year sales]])</f>
        <v>0</v>
      </c>
    </row>
    <row r="1850" spans="1:34" x14ac:dyDescent="0.3">
      <c r="A1850">
        <v>1849</v>
      </c>
      <c r="B1850" t="s">
        <v>4658</v>
      </c>
      <c r="C1850" s="4">
        <v>42988</v>
      </c>
      <c r="D1850" s="4">
        <v>42988</v>
      </c>
      <c r="E1850" t="s">
        <v>1312</v>
      </c>
      <c r="F1850" t="s">
        <v>3314</v>
      </c>
      <c r="G1850" t="s">
        <v>3315</v>
      </c>
      <c r="H1850" t="s">
        <v>57</v>
      </c>
      <c r="I1850" t="s">
        <v>38</v>
      </c>
      <c r="J1850" t="s">
        <v>58</v>
      </c>
      <c r="K1850" t="s">
        <v>59</v>
      </c>
      <c r="L1850">
        <v>90004</v>
      </c>
      <c r="M1850" t="s">
        <v>60</v>
      </c>
      <c r="N1850" t="s">
        <v>1240</v>
      </c>
      <c r="O1850" t="s">
        <v>62</v>
      </c>
      <c r="P1850" t="s">
        <v>94</v>
      </c>
      <c r="Q1850" t="s">
        <v>1241</v>
      </c>
      <c r="R1850" s="1">
        <v>7.1840000000000002</v>
      </c>
      <c r="S1850">
        <v>2</v>
      </c>
      <c r="T1850">
        <f t="shared" si="28"/>
        <v>71</v>
      </c>
      <c r="U1850" t="s">
        <v>46</v>
      </c>
      <c r="V1850">
        <v>0.2</v>
      </c>
      <c r="W1850">
        <v>1.4368000000000001</v>
      </c>
      <c r="X1850" s="1">
        <v>-1.4368000000000001</v>
      </c>
      <c r="Y1850" s="1">
        <v>8.6208000000000009</v>
      </c>
      <c r="Z1850" t="s">
        <v>65</v>
      </c>
      <c r="AA1850" s="2">
        <v>2.2450000000000001</v>
      </c>
      <c r="AB1850" s="3">
        <v>0.3125</v>
      </c>
      <c r="AC1850" s="1">
        <v>-3.5022000000000002</v>
      </c>
      <c r="AD1850">
        <v>0</v>
      </c>
      <c r="AE1850">
        <v>0</v>
      </c>
      <c r="AF1850" t="s">
        <v>48</v>
      </c>
      <c r="AG1850">
        <v>2017</v>
      </c>
      <c r="AH1850">
        <f>COUNTBLANK(datos[[#This Row],[Row ID]:[Year sales]])</f>
        <v>0</v>
      </c>
    </row>
    <row r="1851" spans="1:34" x14ac:dyDescent="0.3">
      <c r="A1851">
        <v>1850</v>
      </c>
      <c r="B1851" t="s">
        <v>4659</v>
      </c>
      <c r="C1851" s="4">
        <v>42205</v>
      </c>
      <c r="D1851" s="4">
        <v>42210</v>
      </c>
      <c r="E1851" t="s">
        <v>34</v>
      </c>
      <c r="F1851" t="s">
        <v>2865</v>
      </c>
      <c r="G1851" t="s">
        <v>2866</v>
      </c>
      <c r="H1851" t="s">
        <v>37</v>
      </c>
      <c r="I1851" t="s">
        <v>38</v>
      </c>
      <c r="J1851" t="s">
        <v>4660</v>
      </c>
      <c r="K1851" t="s">
        <v>274</v>
      </c>
      <c r="L1851">
        <v>46614</v>
      </c>
      <c r="M1851" t="s">
        <v>125</v>
      </c>
      <c r="N1851" t="s">
        <v>4661</v>
      </c>
      <c r="O1851" t="s">
        <v>62</v>
      </c>
      <c r="P1851" t="s">
        <v>77</v>
      </c>
      <c r="Q1851" t="s">
        <v>4662</v>
      </c>
      <c r="R1851" s="1">
        <v>34.76</v>
      </c>
      <c r="S1851">
        <v>1</v>
      </c>
      <c r="T1851">
        <f t="shared" si="28"/>
        <v>11</v>
      </c>
      <c r="U1851" t="s">
        <v>46</v>
      </c>
      <c r="V1851">
        <v>0</v>
      </c>
      <c r="W1851">
        <v>0</v>
      </c>
      <c r="X1851" s="1">
        <v>0</v>
      </c>
      <c r="Y1851" s="1">
        <v>34.76</v>
      </c>
      <c r="Z1851" t="s">
        <v>65</v>
      </c>
      <c r="AA1851" s="2">
        <v>9.7327999999999992</v>
      </c>
      <c r="AB1851" s="3">
        <v>0.27999999999999997</v>
      </c>
      <c r="AC1851" s="1">
        <v>-25.027200000000001</v>
      </c>
      <c r="AD1851">
        <v>5</v>
      </c>
      <c r="AE1851">
        <v>5</v>
      </c>
      <c r="AF1851" t="s">
        <v>48</v>
      </c>
      <c r="AG1851">
        <v>2015</v>
      </c>
      <c r="AH1851">
        <f>COUNTBLANK(datos[[#This Row],[Row ID]:[Year sales]])</f>
        <v>0</v>
      </c>
    </row>
    <row r="1852" spans="1:34" x14ac:dyDescent="0.3">
      <c r="A1852">
        <v>1851</v>
      </c>
      <c r="B1852" t="s">
        <v>4659</v>
      </c>
      <c r="C1852" s="4">
        <v>42205</v>
      </c>
      <c r="D1852" s="4">
        <v>42210</v>
      </c>
      <c r="E1852" t="s">
        <v>34</v>
      </c>
      <c r="F1852" t="s">
        <v>2865</v>
      </c>
      <c r="G1852" t="s">
        <v>2866</v>
      </c>
      <c r="H1852" t="s">
        <v>37</v>
      </c>
      <c r="I1852" t="s">
        <v>38</v>
      </c>
      <c r="J1852" t="s">
        <v>4660</v>
      </c>
      <c r="K1852" t="s">
        <v>274</v>
      </c>
      <c r="L1852">
        <v>46614</v>
      </c>
      <c r="M1852" t="s">
        <v>125</v>
      </c>
      <c r="N1852" t="s">
        <v>2269</v>
      </c>
      <c r="O1852" t="s">
        <v>90</v>
      </c>
      <c r="P1852" t="s">
        <v>181</v>
      </c>
      <c r="Q1852" t="s">
        <v>2270</v>
      </c>
      <c r="R1852" s="1">
        <v>831.2</v>
      </c>
      <c r="S1852">
        <v>5</v>
      </c>
      <c r="T1852">
        <f t="shared" si="28"/>
        <v>16</v>
      </c>
      <c r="U1852" t="s">
        <v>75</v>
      </c>
      <c r="V1852">
        <v>0</v>
      </c>
      <c r="W1852">
        <v>0</v>
      </c>
      <c r="X1852" s="1">
        <v>0</v>
      </c>
      <c r="Y1852" s="1">
        <v>831.2</v>
      </c>
      <c r="Z1852" t="s">
        <v>53</v>
      </c>
      <c r="AA1852" s="2">
        <v>124.68</v>
      </c>
      <c r="AB1852" s="3">
        <v>0.15</v>
      </c>
      <c r="AC1852" s="1">
        <v>-706.52</v>
      </c>
      <c r="AD1852">
        <v>5</v>
      </c>
      <c r="AE1852">
        <v>5</v>
      </c>
      <c r="AF1852" t="s">
        <v>48</v>
      </c>
      <c r="AG1852">
        <v>2015</v>
      </c>
      <c r="AH1852">
        <f>COUNTBLANK(datos[[#This Row],[Row ID]:[Year sales]])</f>
        <v>0</v>
      </c>
    </row>
    <row r="1853" spans="1:34" x14ac:dyDescent="0.3">
      <c r="A1853">
        <v>1852</v>
      </c>
      <c r="B1853" t="s">
        <v>4659</v>
      </c>
      <c r="C1853" s="4">
        <v>42205</v>
      </c>
      <c r="D1853" s="4">
        <v>42210</v>
      </c>
      <c r="E1853" t="s">
        <v>34</v>
      </c>
      <c r="F1853" t="s">
        <v>2865</v>
      </c>
      <c r="G1853" t="s">
        <v>2866</v>
      </c>
      <c r="H1853" t="s">
        <v>37</v>
      </c>
      <c r="I1853" t="s">
        <v>38</v>
      </c>
      <c r="J1853" t="s">
        <v>4660</v>
      </c>
      <c r="K1853" t="s">
        <v>274</v>
      </c>
      <c r="L1853">
        <v>46614</v>
      </c>
      <c r="M1853" t="s">
        <v>125</v>
      </c>
      <c r="N1853" t="s">
        <v>4663</v>
      </c>
      <c r="O1853" t="s">
        <v>62</v>
      </c>
      <c r="P1853" t="s">
        <v>110</v>
      </c>
      <c r="Q1853" t="s">
        <v>4664</v>
      </c>
      <c r="R1853" s="1">
        <v>26.4</v>
      </c>
      <c r="S1853">
        <v>5</v>
      </c>
      <c r="T1853">
        <f t="shared" si="28"/>
        <v>14</v>
      </c>
      <c r="U1853" t="s">
        <v>75</v>
      </c>
      <c r="V1853">
        <v>0</v>
      </c>
      <c r="W1853">
        <v>0</v>
      </c>
      <c r="X1853" s="1">
        <v>0</v>
      </c>
      <c r="Y1853" s="1">
        <v>26.4</v>
      </c>
      <c r="Z1853" t="s">
        <v>65</v>
      </c>
      <c r="AA1853" s="2">
        <v>11.88</v>
      </c>
      <c r="AB1853" s="3">
        <v>0.45000000000000007</v>
      </c>
      <c r="AC1853" s="1">
        <v>-14.52</v>
      </c>
      <c r="AD1853">
        <v>5</v>
      </c>
      <c r="AE1853">
        <v>5</v>
      </c>
      <c r="AF1853" t="s">
        <v>48</v>
      </c>
      <c r="AG1853">
        <v>2015</v>
      </c>
      <c r="AH1853">
        <f>COUNTBLANK(datos[[#This Row],[Row ID]:[Year sales]])</f>
        <v>0</v>
      </c>
    </row>
    <row r="1854" spans="1:34" x14ac:dyDescent="0.3">
      <c r="A1854">
        <v>1853</v>
      </c>
      <c r="B1854" t="s">
        <v>4659</v>
      </c>
      <c r="C1854" s="4">
        <v>42205</v>
      </c>
      <c r="D1854" s="4">
        <v>42210</v>
      </c>
      <c r="E1854" t="s">
        <v>34</v>
      </c>
      <c r="F1854" t="s">
        <v>2865</v>
      </c>
      <c r="G1854" t="s">
        <v>2866</v>
      </c>
      <c r="H1854" t="s">
        <v>37</v>
      </c>
      <c r="I1854" t="s">
        <v>38</v>
      </c>
      <c r="J1854" t="s">
        <v>4660</v>
      </c>
      <c r="K1854" t="s">
        <v>274</v>
      </c>
      <c r="L1854">
        <v>46614</v>
      </c>
      <c r="M1854" t="s">
        <v>125</v>
      </c>
      <c r="N1854" t="s">
        <v>1494</v>
      </c>
      <c r="O1854" t="s">
        <v>62</v>
      </c>
      <c r="P1854" t="s">
        <v>193</v>
      </c>
      <c r="Q1854" t="s">
        <v>1495</v>
      </c>
      <c r="R1854" s="1">
        <v>106.75</v>
      </c>
      <c r="S1854">
        <v>7</v>
      </c>
      <c r="T1854">
        <f t="shared" si="28"/>
        <v>22</v>
      </c>
      <c r="U1854" t="s">
        <v>75</v>
      </c>
      <c r="V1854">
        <v>0</v>
      </c>
      <c r="W1854">
        <v>0</v>
      </c>
      <c r="X1854" s="1">
        <v>0</v>
      </c>
      <c r="Y1854" s="1">
        <v>106.75</v>
      </c>
      <c r="Z1854" t="s">
        <v>99</v>
      </c>
      <c r="AA1854" s="2">
        <v>49.104999999999997</v>
      </c>
      <c r="AB1854" s="3">
        <v>0.45999999999999996</v>
      </c>
      <c r="AC1854" s="1">
        <v>-57.645000000000003</v>
      </c>
      <c r="AD1854">
        <v>5</v>
      </c>
      <c r="AE1854">
        <v>5</v>
      </c>
      <c r="AF1854" t="s">
        <v>48</v>
      </c>
      <c r="AG1854">
        <v>2015</v>
      </c>
      <c r="AH1854">
        <f>COUNTBLANK(datos[[#This Row],[Row ID]:[Year sales]])</f>
        <v>0</v>
      </c>
    </row>
    <row r="1855" spans="1:34" x14ac:dyDescent="0.3">
      <c r="A1855">
        <v>1854</v>
      </c>
      <c r="B1855" t="s">
        <v>4659</v>
      </c>
      <c r="C1855" s="4">
        <v>42205</v>
      </c>
      <c r="D1855" s="4">
        <v>42210</v>
      </c>
      <c r="E1855" t="s">
        <v>34</v>
      </c>
      <c r="F1855" t="s">
        <v>2865</v>
      </c>
      <c r="G1855" t="s">
        <v>2866</v>
      </c>
      <c r="H1855" t="s">
        <v>37</v>
      </c>
      <c r="I1855" t="s">
        <v>38</v>
      </c>
      <c r="J1855" t="s">
        <v>4660</v>
      </c>
      <c r="K1855" t="s">
        <v>274</v>
      </c>
      <c r="L1855">
        <v>46614</v>
      </c>
      <c r="M1855" t="s">
        <v>125</v>
      </c>
      <c r="N1855" t="s">
        <v>4665</v>
      </c>
      <c r="O1855" t="s">
        <v>62</v>
      </c>
      <c r="P1855" t="s">
        <v>110</v>
      </c>
      <c r="Q1855" t="s">
        <v>4666</v>
      </c>
      <c r="R1855" s="1">
        <v>97.82</v>
      </c>
      <c r="S1855">
        <v>2</v>
      </c>
      <c r="T1855">
        <f t="shared" si="28"/>
        <v>14</v>
      </c>
      <c r="U1855" t="s">
        <v>46</v>
      </c>
      <c r="V1855">
        <v>0</v>
      </c>
      <c r="W1855">
        <v>0</v>
      </c>
      <c r="X1855" s="1">
        <v>0</v>
      </c>
      <c r="Y1855" s="1">
        <v>97.82</v>
      </c>
      <c r="Z1855" t="s">
        <v>99</v>
      </c>
      <c r="AA1855" s="2">
        <v>45.9754</v>
      </c>
      <c r="AB1855" s="3">
        <v>0.47000000000000003</v>
      </c>
      <c r="AC1855" s="1">
        <v>-51.8446</v>
      </c>
      <c r="AD1855">
        <v>5</v>
      </c>
      <c r="AE1855">
        <v>5</v>
      </c>
      <c r="AF1855" t="s">
        <v>48</v>
      </c>
      <c r="AG1855">
        <v>2015</v>
      </c>
      <c r="AH1855">
        <f>COUNTBLANK(datos[[#This Row],[Row ID]:[Year sales]])</f>
        <v>0</v>
      </c>
    </row>
    <row r="1856" spans="1:34" x14ac:dyDescent="0.3">
      <c r="A1856">
        <v>1855</v>
      </c>
      <c r="B1856" t="s">
        <v>4659</v>
      </c>
      <c r="C1856" s="4">
        <v>42205</v>
      </c>
      <c r="D1856" s="4">
        <v>42210</v>
      </c>
      <c r="E1856" t="s">
        <v>34</v>
      </c>
      <c r="F1856" t="s">
        <v>2865</v>
      </c>
      <c r="G1856" t="s">
        <v>2866</v>
      </c>
      <c r="H1856" t="s">
        <v>37</v>
      </c>
      <c r="I1856" t="s">
        <v>38</v>
      </c>
      <c r="J1856" t="s">
        <v>4660</v>
      </c>
      <c r="K1856" t="s">
        <v>274</v>
      </c>
      <c r="L1856">
        <v>46614</v>
      </c>
      <c r="M1856" t="s">
        <v>125</v>
      </c>
      <c r="N1856" t="s">
        <v>417</v>
      </c>
      <c r="O1856" t="s">
        <v>62</v>
      </c>
      <c r="P1856" t="s">
        <v>77</v>
      </c>
      <c r="Q1856" t="s">
        <v>418</v>
      </c>
      <c r="R1856" s="1">
        <v>141.4</v>
      </c>
      <c r="S1856">
        <v>5</v>
      </c>
      <c r="T1856">
        <f t="shared" si="28"/>
        <v>34</v>
      </c>
      <c r="U1856" t="s">
        <v>75</v>
      </c>
      <c r="V1856">
        <v>0</v>
      </c>
      <c r="W1856">
        <v>0</v>
      </c>
      <c r="X1856" s="1">
        <v>0</v>
      </c>
      <c r="Y1856" s="1">
        <v>141.4</v>
      </c>
      <c r="Z1856" t="s">
        <v>99</v>
      </c>
      <c r="AA1856" s="2">
        <v>38.177999999999997</v>
      </c>
      <c r="AB1856" s="3">
        <v>0.26999999999999996</v>
      </c>
      <c r="AC1856" s="1">
        <v>-103.22199999999999</v>
      </c>
      <c r="AD1856">
        <v>5</v>
      </c>
      <c r="AE1856">
        <v>5</v>
      </c>
      <c r="AF1856" t="s">
        <v>48</v>
      </c>
      <c r="AG1856">
        <v>2015</v>
      </c>
      <c r="AH1856">
        <f>COUNTBLANK(datos[[#This Row],[Row ID]:[Year sales]])</f>
        <v>0</v>
      </c>
    </row>
    <row r="1857" spans="1:34" x14ac:dyDescent="0.3">
      <c r="A1857">
        <v>1856</v>
      </c>
      <c r="B1857" t="s">
        <v>4667</v>
      </c>
      <c r="C1857" s="4">
        <v>41803</v>
      </c>
      <c r="D1857" s="4">
        <v>41807</v>
      </c>
      <c r="E1857" t="s">
        <v>67</v>
      </c>
      <c r="F1857" t="s">
        <v>4455</v>
      </c>
      <c r="G1857" t="s">
        <v>4456</v>
      </c>
      <c r="H1857" t="s">
        <v>57</v>
      </c>
      <c r="I1857" t="s">
        <v>38</v>
      </c>
      <c r="J1857" t="s">
        <v>58</v>
      </c>
      <c r="K1857" t="s">
        <v>59</v>
      </c>
      <c r="L1857">
        <v>90032</v>
      </c>
      <c r="M1857" t="s">
        <v>60</v>
      </c>
      <c r="N1857" t="s">
        <v>4668</v>
      </c>
      <c r="O1857" t="s">
        <v>62</v>
      </c>
      <c r="P1857" t="s">
        <v>86</v>
      </c>
      <c r="Q1857" t="s">
        <v>3062</v>
      </c>
      <c r="R1857" s="1">
        <v>14.52</v>
      </c>
      <c r="S1857">
        <v>3</v>
      </c>
      <c r="T1857">
        <f t="shared" si="28"/>
        <v>86</v>
      </c>
      <c r="U1857" t="s">
        <v>52</v>
      </c>
      <c r="V1857">
        <v>0</v>
      </c>
      <c r="W1857">
        <v>0</v>
      </c>
      <c r="X1857" s="1">
        <v>0</v>
      </c>
      <c r="Y1857" s="1">
        <v>14.52</v>
      </c>
      <c r="Z1857" t="s">
        <v>65</v>
      </c>
      <c r="AA1857" s="2">
        <v>4.7915999999999999</v>
      </c>
      <c r="AB1857" s="3">
        <v>0.33</v>
      </c>
      <c r="AC1857" s="1">
        <v>-9.7284000000000006</v>
      </c>
      <c r="AD1857">
        <v>4</v>
      </c>
      <c r="AE1857">
        <v>4</v>
      </c>
      <c r="AF1857" t="s">
        <v>48</v>
      </c>
      <c r="AG1857">
        <v>2014</v>
      </c>
      <c r="AH1857">
        <f>COUNTBLANK(datos[[#This Row],[Row ID]:[Year sales]])</f>
        <v>0</v>
      </c>
    </row>
    <row r="1858" spans="1:34" x14ac:dyDescent="0.3">
      <c r="A1858">
        <v>1857</v>
      </c>
      <c r="B1858" t="s">
        <v>4669</v>
      </c>
      <c r="C1858" s="4">
        <v>42867</v>
      </c>
      <c r="D1858" s="4">
        <v>42870</v>
      </c>
      <c r="E1858" t="s">
        <v>34</v>
      </c>
      <c r="F1858" t="s">
        <v>1243</v>
      </c>
      <c r="G1858" t="s">
        <v>1244</v>
      </c>
      <c r="H1858" t="s">
        <v>57</v>
      </c>
      <c r="I1858" t="s">
        <v>38</v>
      </c>
      <c r="J1858" t="s">
        <v>204</v>
      </c>
      <c r="K1858" t="s">
        <v>124</v>
      </c>
      <c r="L1858">
        <v>77041</v>
      </c>
      <c r="M1858" t="s">
        <v>125</v>
      </c>
      <c r="N1858" t="s">
        <v>3568</v>
      </c>
      <c r="O1858" t="s">
        <v>62</v>
      </c>
      <c r="P1858" t="s">
        <v>77</v>
      </c>
      <c r="Q1858" t="s">
        <v>3569</v>
      </c>
      <c r="R1858" s="1">
        <v>127.92</v>
      </c>
      <c r="S1858">
        <v>5</v>
      </c>
      <c r="T1858">
        <f t="shared" ref="T1858:T1921" si="29">SUMIF(Q:Q, Q1858, S:S)</f>
        <v>50</v>
      </c>
      <c r="U1858" t="s">
        <v>75</v>
      </c>
      <c r="V1858">
        <v>0.2</v>
      </c>
      <c r="W1858">
        <v>25.584000000000003</v>
      </c>
      <c r="X1858" s="1">
        <v>-25.584</v>
      </c>
      <c r="Y1858" s="1">
        <v>153.50400000000002</v>
      </c>
      <c r="Z1858" t="s">
        <v>99</v>
      </c>
      <c r="AA1858" s="2">
        <v>-15.99</v>
      </c>
      <c r="AB1858" s="3">
        <v>-0.125</v>
      </c>
      <c r="AC1858" s="1">
        <v>-118.32599999999999</v>
      </c>
      <c r="AD1858">
        <v>3</v>
      </c>
      <c r="AE1858">
        <v>3</v>
      </c>
      <c r="AF1858" t="s">
        <v>48</v>
      </c>
      <c r="AG1858">
        <v>2017</v>
      </c>
      <c r="AH1858">
        <f>COUNTBLANK(datos[[#This Row],[Row ID]:[Year sales]])</f>
        <v>0</v>
      </c>
    </row>
    <row r="1859" spans="1:34" x14ac:dyDescent="0.3">
      <c r="A1859">
        <v>1858</v>
      </c>
      <c r="B1859" t="s">
        <v>4669</v>
      </c>
      <c r="C1859" s="4">
        <v>42867</v>
      </c>
      <c r="D1859" s="4">
        <v>42870</v>
      </c>
      <c r="E1859" t="s">
        <v>34</v>
      </c>
      <c r="F1859" t="s">
        <v>1243</v>
      </c>
      <c r="G1859" t="s">
        <v>1244</v>
      </c>
      <c r="H1859" t="s">
        <v>57</v>
      </c>
      <c r="I1859" t="s">
        <v>38</v>
      </c>
      <c r="J1859" t="s">
        <v>204</v>
      </c>
      <c r="K1859" t="s">
        <v>124</v>
      </c>
      <c r="L1859">
        <v>77041</v>
      </c>
      <c r="M1859" t="s">
        <v>125</v>
      </c>
      <c r="N1859" t="s">
        <v>4670</v>
      </c>
      <c r="O1859" t="s">
        <v>62</v>
      </c>
      <c r="P1859" t="s">
        <v>94</v>
      </c>
      <c r="Q1859" t="s">
        <v>4671</v>
      </c>
      <c r="R1859" s="1">
        <v>34.24</v>
      </c>
      <c r="S1859">
        <v>4</v>
      </c>
      <c r="T1859">
        <f t="shared" si="29"/>
        <v>42</v>
      </c>
      <c r="U1859" t="s">
        <v>52</v>
      </c>
      <c r="V1859">
        <v>0.8</v>
      </c>
      <c r="W1859">
        <v>27.392000000000003</v>
      </c>
      <c r="X1859" s="1">
        <v>-27.391999999999999</v>
      </c>
      <c r="Y1859" s="1">
        <v>61.632000000000005</v>
      </c>
      <c r="Z1859" t="s">
        <v>99</v>
      </c>
      <c r="AA1859" s="2">
        <v>-53.072000000000003</v>
      </c>
      <c r="AB1859" s="3">
        <v>-1.55</v>
      </c>
      <c r="AC1859" s="1">
        <v>-59.92</v>
      </c>
      <c r="AD1859">
        <v>3</v>
      </c>
      <c r="AE1859">
        <v>3</v>
      </c>
      <c r="AF1859" t="s">
        <v>48</v>
      </c>
      <c r="AG1859">
        <v>2017</v>
      </c>
      <c r="AH1859">
        <f>COUNTBLANK(datos[[#This Row],[Row ID]:[Year sales]])</f>
        <v>0</v>
      </c>
    </row>
    <row r="1860" spans="1:34" x14ac:dyDescent="0.3">
      <c r="A1860">
        <v>1859</v>
      </c>
      <c r="B1860" t="s">
        <v>4672</v>
      </c>
      <c r="C1860" s="4">
        <v>42250</v>
      </c>
      <c r="D1860" s="4">
        <v>42252</v>
      </c>
      <c r="E1860" t="s">
        <v>208</v>
      </c>
      <c r="F1860" t="s">
        <v>726</v>
      </c>
      <c r="G1860" t="s">
        <v>727</v>
      </c>
      <c r="H1860" t="s">
        <v>57</v>
      </c>
      <c r="I1860" t="s">
        <v>38</v>
      </c>
      <c r="J1860" t="s">
        <v>535</v>
      </c>
      <c r="K1860" t="s">
        <v>769</v>
      </c>
      <c r="L1860">
        <v>6010</v>
      </c>
      <c r="M1860" t="s">
        <v>168</v>
      </c>
      <c r="N1860" t="s">
        <v>126</v>
      </c>
      <c r="O1860" t="s">
        <v>62</v>
      </c>
      <c r="P1860" t="s">
        <v>97</v>
      </c>
      <c r="Q1860" t="s">
        <v>127</v>
      </c>
      <c r="R1860" s="1">
        <v>137.62</v>
      </c>
      <c r="S1860">
        <v>2</v>
      </c>
      <c r="T1860">
        <f t="shared" si="29"/>
        <v>26</v>
      </c>
      <c r="U1860" t="s">
        <v>46</v>
      </c>
      <c r="V1860">
        <v>0</v>
      </c>
      <c r="W1860">
        <v>0</v>
      </c>
      <c r="X1860" s="1">
        <v>0</v>
      </c>
      <c r="Y1860" s="1">
        <v>137.62</v>
      </c>
      <c r="Z1860" t="s">
        <v>99</v>
      </c>
      <c r="AA1860" s="2">
        <v>60.552799999999998</v>
      </c>
      <c r="AB1860" s="3">
        <v>0.43999999999999995</v>
      </c>
      <c r="AC1860" s="1">
        <v>-77.0672</v>
      </c>
      <c r="AD1860">
        <v>2</v>
      </c>
      <c r="AE1860">
        <v>2</v>
      </c>
      <c r="AF1860" t="s">
        <v>48</v>
      </c>
      <c r="AG1860">
        <v>2015</v>
      </c>
      <c r="AH1860">
        <f>COUNTBLANK(datos[[#This Row],[Row ID]:[Year sales]])</f>
        <v>0</v>
      </c>
    </row>
    <row r="1861" spans="1:34" x14ac:dyDescent="0.3">
      <c r="A1861">
        <v>1860</v>
      </c>
      <c r="B1861" t="s">
        <v>4672</v>
      </c>
      <c r="C1861" s="4">
        <v>42250</v>
      </c>
      <c r="D1861" s="4">
        <v>42252</v>
      </c>
      <c r="E1861" t="s">
        <v>208</v>
      </c>
      <c r="F1861" t="s">
        <v>726</v>
      </c>
      <c r="G1861" t="s">
        <v>727</v>
      </c>
      <c r="H1861" t="s">
        <v>57</v>
      </c>
      <c r="I1861" t="s">
        <v>38</v>
      </c>
      <c r="J1861" t="s">
        <v>535</v>
      </c>
      <c r="K1861" t="s">
        <v>769</v>
      </c>
      <c r="L1861">
        <v>6010</v>
      </c>
      <c r="M1861" t="s">
        <v>168</v>
      </c>
      <c r="N1861" t="s">
        <v>4673</v>
      </c>
      <c r="O1861" t="s">
        <v>90</v>
      </c>
      <c r="P1861" t="s">
        <v>91</v>
      </c>
      <c r="Q1861" t="s">
        <v>4674</v>
      </c>
      <c r="R1861" s="1">
        <v>100.49</v>
      </c>
      <c r="S1861">
        <v>1</v>
      </c>
      <c r="T1861">
        <f t="shared" si="29"/>
        <v>4</v>
      </c>
      <c r="U1861" t="s">
        <v>46</v>
      </c>
      <c r="V1861">
        <v>0</v>
      </c>
      <c r="W1861">
        <v>0</v>
      </c>
      <c r="X1861" s="1">
        <v>0</v>
      </c>
      <c r="Y1861" s="1">
        <v>100.49</v>
      </c>
      <c r="Z1861" t="s">
        <v>99</v>
      </c>
      <c r="AA1861" s="2">
        <v>25.122499999999999</v>
      </c>
      <c r="AB1861" s="3">
        <v>0.25</v>
      </c>
      <c r="AC1861" s="1">
        <v>-75.367500000000007</v>
      </c>
      <c r="AD1861">
        <v>2</v>
      </c>
      <c r="AE1861">
        <v>2</v>
      </c>
      <c r="AF1861" t="s">
        <v>48</v>
      </c>
      <c r="AG1861">
        <v>2015</v>
      </c>
      <c r="AH1861">
        <f>COUNTBLANK(datos[[#This Row],[Row ID]:[Year sales]])</f>
        <v>0</v>
      </c>
    </row>
    <row r="1862" spans="1:34" x14ac:dyDescent="0.3">
      <c r="A1862">
        <v>1861</v>
      </c>
      <c r="B1862" t="s">
        <v>4675</v>
      </c>
      <c r="C1862" s="4">
        <v>42820</v>
      </c>
      <c r="D1862" s="4">
        <v>42821</v>
      </c>
      <c r="E1862" t="s">
        <v>208</v>
      </c>
      <c r="F1862" t="s">
        <v>2545</v>
      </c>
      <c r="G1862" t="s">
        <v>2546</v>
      </c>
      <c r="H1862" t="s">
        <v>37</v>
      </c>
      <c r="I1862" t="s">
        <v>38</v>
      </c>
      <c r="J1862" t="s">
        <v>286</v>
      </c>
      <c r="K1862" t="s">
        <v>287</v>
      </c>
      <c r="L1862">
        <v>10009</v>
      </c>
      <c r="M1862" t="s">
        <v>168</v>
      </c>
      <c r="N1862" t="s">
        <v>4676</v>
      </c>
      <c r="O1862" t="s">
        <v>43</v>
      </c>
      <c r="P1862" t="s">
        <v>44</v>
      </c>
      <c r="Q1862" t="s">
        <v>4677</v>
      </c>
      <c r="R1862" s="1">
        <v>257.56799999999998</v>
      </c>
      <c r="S1862">
        <v>2</v>
      </c>
      <c r="T1862">
        <f t="shared" si="29"/>
        <v>10</v>
      </c>
      <c r="U1862" t="s">
        <v>46</v>
      </c>
      <c r="V1862">
        <v>0.2</v>
      </c>
      <c r="W1862">
        <v>51.513599999999997</v>
      </c>
      <c r="X1862" s="1">
        <v>-51.513599999999997</v>
      </c>
      <c r="Y1862" s="1">
        <v>309.08159999999998</v>
      </c>
      <c r="Z1862" t="s">
        <v>47</v>
      </c>
      <c r="AA1862" s="2">
        <v>-28.976400000000002</v>
      </c>
      <c r="AB1862" s="3">
        <v>-0.11250000000000002</v>
      </c>
      <c r="AC1862" s="1">
        <v>-235.0308</v>
      </c>
      <c r="AD1862">
        <v>1</v>
      </c>
      <c r="AE1862">
        <v>1</v>
      </c>
      <c r="AF1862" t="s">
        <v>48</v>
      </c>
      <c r="AG1862">
        <v>2017</v>
      </c>
      <c r="AH1862">
        <f>COUNTBLANK(datos[[#This Row],[Row ID]:[Year sales]])</f>
        <v>0</v>
      </c>
    </row>
    <row r="1863" spans="1:34" x14ac:dyDescent="0.3">
      <c r="A1863">
        <v>1862</v>
      </c>
      <c r="B1863" t="s">
        <v>4675</v>
      </c>
      <c r="C1863" s="4">
        <v>42820</v>
      </c>
      <c r="D1863" s="4">
        <v>42821</v>
      </c>
      <c r="E1863" t="s">
        <v>208</v>
      </c>
      <c r="F1863" t="s">
        <v>2545</v>
      </c>
      <c r="G1863" t="s">
        <v>2546</v>
      </c>
      <c r="H1863" t="s">
        <v>37</v>
      </c>
      <c r="I1863" t="s">
        <v>38</v>
      </c>
      <c r="J1863" t="s">
        <v>286</v>
      </c>
      <c r="K1863" t="s">
        <v>287</v>
      </c>
      <c r="L1863">
        <v>10009</v>
      </c>
      <c r="M1863" t="s">
        <v>168</v>
      </c>
      <c r="N1863" t="s">
        <v>761</v>
      </c>
      <c r="O1863" t="s">
        <v>90</v>
      </c>
      <c r="P1863" t="s">
        <v>91</v>
      </c>
      <c r="Q1863" t="s">
        <v>762</v>
      </c>
      <c r="R1863" s="1">
        <v>119.96</v>
      </c>
      <c r="S1863">
        <v>4</v>
      </c>
      <c r="T1863">
        <f t="shared" si="29"/>
        <v>20</v>
      </c>
      <c r="U1863" t="s">
        <v>52</v>
      </c>
      <c r="V1863">
        <v>0</v>
      </c>
      <c r="W1863">
        <v>0</v>
      </c>
      <c r="X1863" s="1">
        <v>0</v>
      </c>
      <c r="Y1863" s="1">
        <v>119.96</v>
      </c>
      <c r="Z1863" t="s">
        <v>99</v>
      </c>
      <c r="AA1863" s="2">
        <v>33.588799999999999</v>
      </c>
      <c r="AB1863" s="3">
        <v>0.28000000000000003</v>
      </c>
      <c r="AC1863" s="1">
        <v>-86.371200000000002</v>
      </c>
      <c r="AD1863">
        <v>1</v>
      </c>
      <c r="AE1863">
        <v>1</v>
      </c>
      <c r="AF1863" t="s">
        <v>48</v>
      </c>
      <c r="AG1863">
        <v>2017</v>
      </c>
      <c r="AH1863">
        <f>COUNTBLANK(datos[[#This Row],[Row ID]:[Year sales]])</f>
        <v>0</v>
      </c>
    </row>
    <row r="1864" spans="1:34" x14ac:dyDescent="0.3">
      <c r="A1864">
        <v>1863</v>
      </c>
      <c r="B1864" t="s">
        <v>4678</v>
      </c>
      <c r="C1864" s="4">
        <v>41955</v>
      </c>
      <c r="D1864" s="4">
        <v>41955</v>
      </c>
      <c r="E1864" t="s">
        <v>1312</v>
      </c>
      <c r="F1864" t="s">
        <v>1449</v>
      </c>
      <c r="G1864" t="s">
        <v>1450</v>
      </c>
      <c r="H1864" t="s">
        <v>37</v>
      </c>
      <c r="I1864" t="s">
        <v>38</v>
      </c>
      <c r="J1864" t="s">
        <v>700</v>
      </c>
      <c r="K1864" t="s">
        <v>124</v>
      </c>
      <c r="L1864">
        <v>78207</v>
      </c>
      <c r="M1864" t="s">
        <v>125</v>
      </c>
      <c r="N1864" t="s">
        <v>781</v>
      </c>
      <c r="O1864" t="s">
        <v>62</v>
      </c>
      <c r="P1864" t="s">
        <v>77</v>
      </c>
      <c r="Q1864" t="s">
        <v>782</v>
      </c>
      <c r="R1864" s="1">
        <v>49.631999999999998</v>
      </c>
      <c r="S1864">
        <v>4</v>
      </c>
      <c r="T1864">
        <f t="shared" si="29"/>
        <v>31</v>
      </c>
      <c r="U1864" t="s">
        <v>52</v>
      </c>
      <c r="V1864">
        <v>0.2</v>
      </c>
      <c r="W1864">
        <v>9.926400000000001</v>
      </c>
      <c r="X1864" s="1">
        <v>-9.9263999999999992</v>
      </c>
      <c r="Y1864" s="1">
        <v>59.558399999999999</v>
      </c>
      <c r="Z1864" t="s">
        <v>99</v>
      </c>
      <c r="AA1864" s="2">
        <v>4.9631999999999996</v>
      </c>
      <c r="AB1864" s="3">
        <v>9.9999999999999992E-2</v>
      </c>
      <c r="AC1864" s="1">
        <v>-34.742400000000004</v>
      </c>
      <c r="AD1864">
        <v>0</v>
      </c>
      <c r="AE1864">
        <v>0</v>
      </c>
      <c r="AF1864" t="s">
        <v>48</v>
      </c>
      <c r="AG1864">
        <v>2014</v>
      </c>
      <c r="AH1864">
        <f>COUNTBLANK(datos[[#This Row],[Row ID]:[Year sales]])</f>
        <v>0</v>
      </c>
    </row>
    <row r="1865" spans="1:34" x14ac:dyDescent="0.3">
      <c r="A1865">
        <v>1864</v>
      </c>
      <c r="B1865" t="s">
        <v>4679</v>
      </c>
      <c r="C1865" s="4">
        <v>42656</v>
      </c>
      <c r="D1865" s="4">
        <v>42660</v>
      </c>
      <c r="E1865" t="s">
        <v>67</v>
      </c>
      <c r="F1865" t="s">
        <v>4680</v>
      </c>
      <c r="G1865" t="s">
        <v>4681</v>
      </c>
      <c r="H1865" t="s">
        <v>57</v>
      </c>
      <c r="I1865" t="s">
        <v>38</v>
      </c>
      <c r="J1865" t="s">
        <v>476</v>
      </c>
      <c r="K1865" t="s">
        <v>477</v>
      </c>
      <c r="L1865">
        <v>80013</v>
      </c>
      <c r="M1865" t="s">
        <v>60</v>
      </c>
      <c r="N1865" t="s">
        <v>1247</v>
      </c>
      <c r="O1865" t="s">
        <v>43</v>
      </c>
      <c r="P1865" t="s">
        <v>73</v>
      </c>
      <c r="Q1865" t="s">
        <v>1248</v>
      </c>
      <c r="R1865" s="1">
        <v>727.45</v>
      </c>
      <c r="S1865">
        <v>5</v>
      </c>
      <c r="T1865">
        <f t="shared" si="29"/>
        <v>26</v>
      </c>
      <c r="U1865" t="s">
        <v>75</v>
      </c>
      <c r="V1865">
        <v>0.5</v>
      </c>
      <c r="W1865">
        <v>363.72500000000002</v>
      </c>
      <c r="X1865" s="1">
        <v>-363.72500000000002</v>
      </c>
      <c r="Y1865" s="1">
        <v>1091.1750000000002</v>
      </c>
      <c r="Z1865" t="s">
        <v>53</v>
      </c>
      <c r="AA1865" s="2">
        <v>-465.56799999999998</v>
      </c>
      <c r="AB1865" s="3">
        <v>-0.6399999999999999</v>
      </c>
      <c r="AC1865" s="1">
        <v>-829.29300000000001</v>
      </c>
      <c r="AD1865">
        <v>4</v>
      </c>
      <c r="AE1865">
        <v>4</v>
      </c>
      <c r="AF1865" t="s">
        <v>48</v>
      </c>
      <c r="AG1865">
        <v>2016</v>
      </c>
      <c r="AH1865">
        <f>COUNTBLANK(datos[[#This Row],[Row ID]:[Year sales]])</f>
        <v>0</v>
      </c>
    </row>
    <row r="1866" spans="1:34" x14ac:dyDescent="0.3">
      <c r="A1866">
        <v>1865</v>
      </c>
      <c r="B1866" t="s">
        <v>4679</v>
      </c>
      <c r="C1866" s="4">
        <v>42656</v>
      </c>
      <c r="D1866" s="4">
        <v>42660</v>
      </c>
      <c r="E1866" t="s">
        <v>67</v>
      </c>
      <c r="F1866" t="s">
        <v>4680</v>
      </c>
      <c r="G1866" t="s">
        <v>4681</v>
      </c>
      <c r="H1866" t="s">
        <v>57</v>
      </c>
      <c r="I1866" t="s">
        <v>38</v>
      </c>
      <c r="J1866" t="s">
        <v>476</v>
      </c>
      <c r="K1866" t="s">
        <v>477</v>
      </c>
      <c r="L1866">
        <v>80013</v>
      </c>
      <c r="M1866" t="s">
        <v>60</v>
      </c>
      <c r="N1866" t="s">
        <v>4682</v>
      </c>
      <c r="O1866" t="s">
        <v>43</v>
      </c>
      <c r="P1866" t="s">
        <v>83</v>
      </c>
      <c r="Q1866" t="s">
        <v>4683</v>
      </c>
      <c r="R1866" s="1">
        <v>24.96</v>
      </c>
      <c r="S1866">
        <v>3</v>
      </c>
      <c r="T1866">
        <f t="shared" si="29"/>
        <v>7</v>
      </c>
      <c r="U1866" t="s">
        <v>52</v>
      </c>
      <c r="V1866">
        <v>0.2</v>
      </c>
      <c r="W1866">
        <v>4.9920000000000009</v>
      </c>
      <c r="X1866" s="1">
        <v>-4.992</v>
      </c>
      <c r="Y1866" s="1">
        <v>29.952000000000002</v>
      </c>
      <c r="Z1866" t="s">
        <v>65</v>
      </c>
      <c r="AA1866" s="2">
        <v>4.3680000000000003</v>
      </c>
      <c r="AB1866" s="3">
        <v>0.17500000000000002</v>
      </c>
      <c r="AC1866" s="1">
        <v>-15.6</v>
      </c>
      <c r="AD1866">
        <v>4</v>
      </c>
      <c r="AE1866">
        <v>4</v>
      </c>
      <c r="AF1866" t="s">
        <v>48</v>
      </c>
      <c r="AG1866">
        <v>2016</v>
      </c>
      <c r="AH1866">
        <f>COUNTBLANK(datos[[#This Row],[Row ID]:[Year sales]])</f>
        <v>0</v>
      </c>
    </row>
    <row r="1867" spans="1:34" x14ac:dyDescent="0.3">
      <c r="A1867">
        <v>1866</v>
      </c>
      <c r="B1867" t="s">
        <v>4684</v>
      </c>
      <c r="C1867" s="4">
        <v>43051</v>
      </c>
      <c r="D1867" s="4">
        <v>43051</v>
      </c>
      <c r="E1867" t="s">
        <v>1312</v>
      </c>
      <c r="F1867" t="s">
        <v>2065</v>
      </c>
      <c r="G1867" t="s">
        <v>2066</v>
      </c>
      <c r="H1867" t="s">
        <v>57</v>
      </c>
      <c r="I1867" t="s">
        <v>38</v>
      </c>
      <c r="J1867" t="s">
        <v>627</v>
      </c>
      <c r="K1867" t="s">
        <v>518</v>
      </c>
      <c r="L1867">
        <v>43055</v>
      </c>
      <c r="M1867" t="s">
        <v>168</v>
      </c>
      <c r="N1867" t="s">
        <v>4685</v>
      </c>
      <c r="O1867" t="s">
        <v>90</v>
      </c>
      <c r="P1867" t="s">
        <v>91</v>
      </c>
      <c r="Q1867" t="s">
        <v>4686</v>
      </c>
      <c r="R1867" s="1">
        <v>370.78199999999998</v>
      </c>
      <c r="S1867">
        <v>3</v>
      </c>
      <c r="T1867">
        <f t="shared" si="29"/>
        <v>13</v>
      </c>
      <c r="U1867" t="s">
        <v>52</v>
      </c>
      <c r="V1867">
        <v>0.4</v>
      </c>
      <c r="W1867">
        <v>148.31280000000001</v>
      </c>
      <c r="X1867" s="1">
        <v>-148.31280000000001</v>
      </c>
      <c r="Y1867" s="1">
        <v>519.09479999999996</v>
      </c>
      <c r="Z1867" t="s">
        <v>53</v>
      </c>
      <c r="AA1867" s="2">
        <v>-92.695499999999996</v>
      </c>
      <c r="AB1867" s="3">
        <v>-0.25</v>
      </c>
      <c r="AC1867" s="1">
        <v>-315.16469999999998</v>
      </c>
      <c r="AD1867">
        <v>0</v>
      </c>
      <c r="AE1867">
        <v>0</v>
      </c>
      <c r="AF1867" t="s">
        <v>48</v>
      </c>
      <c r="AG1867">
        <v>2017</v>
      </c>
      <c r="AH1867">
        <f>COUNTBLANK(datos[[#This Row],[Row ID]:[Year sales]])</f>
        <v>0</v>
      </c>
    </row>
    <row r="1868" spans="1:34" x14ac:dyDescent="0.3">
      <c r="A1868">
        <v>1867</v>
      </c>
      <c r="B1868" t="s">
        <v>4687</v>
      </c>
      <c r="C1868" s="4">
        <v>42840</v>
      </c>
      <c r="D1868" s="4">
        <v>42843</v>
      </c>
      <c r="E1868" t="s">
        <v>208</v>
      </c>
      <c r="F1868" t="s">
        <v>2848</v>
      </c>
      <c r="G1868" t="s">
        <v>2849</v>
      </c>
      <c r="H1868" t="s">
        <v>57</v>
      </c>
      <c r="I1868" t="s">
        <v>38</v>
      </c>
      <c r="J1868" t="s">
        <v>39</v>
      </c>
      <c r="K1868" t="s">
        <v>1415</v>
      </c>
      <c r="L1868">
        <v>89015</v>
      </c>
      <c r="M1868" t="s">
        <v>60</v>
      </c>
      <c r="N1868" t="s">
        <v>3140</v>
      </c>
      <c r="O1868" t="s">
        <v>43</v>
      </c>
      <c r="P1868" t="s">
        <v>83</v>
      </c>
      <c r="Q1868" t="s">
        <v>3141</v>
      </c>
      <c r="R1868" s="1">
        <v>196.45</v>
      </c>
      <c r="S1868">
        <v>5</v>
      </c>
      <c r="T1868">
        <f t="shared" si="29"/>
        <v>14</v>
      </c>
      <c r="U1868" t="s">
        <v>75</v>
      </c>
      <c r="V1868">
        <v>0</v>
      </c>
      <c r="W1868">
        <v>0</v>
      </c>
      <c r="X1868" s="1">
        <v>0</v>
      </c>
      <c r="Y1868" s="1">
        <v>196.45</v>
      </c>
      <c r="Z1868" t="s">
        <v>99</v>
      </c>
      <c r="AA1868" s="2">
        <v>70.721999999999994</v>
      </c>
      <c r="AB1868" s="3">
        <v>0.36</v>
      </c>
      <c r="AC1868" s="1">
        <v>-125.72799999999999</v>
      </c>
      <c r="AD1868">
        <v>3</v>
      </c>
      <c r="AE1868">
        <v>3</v>
      </c>
      <c r="AF1868" t="s">
        <v>48</v>
      </c>
      <c r="AG1868">
        <v>2017</v>
      </c>
      <c r="AH1868">
        <f>COUNTBLANK(datos[[#This Row],[Row ID]:[Year sales]])</f>
        <v>0</v>
      </c>
    </row>
    <row r="1869" spans="1:34" x14ac:dyDescent="0.3">
      <c r="A1869">
        <v>1868</v>
      </c>
      <c r="B1869" t="s">
        <v>4688</v>
      </c>
      <c r="C1869" s="4">
        <v>42180</v>
      </c>
      <c r="D1869" s="4">
        <v>42186</v>
      </c>
      <c r="E1869" t="s">
        <v>67</v>
      </c>
      <c r="F1869" t="s">
        <v>4614</v>
      </c>
      <c r="G1869" t="s">
        <v>4615</v>
      </c>
      <c r="H1869" t="s">
        <v>122</v>
      </c>
      <c r="I1869" t="s">
        <v>38</v>
      </c>
      <c r="J1869" t="s">
        <v>166</v>
      </c>
      <c r="K1869" t="s">
        <v>167</v>
      </c>
      <c r="L1869">
        <v>19143</v>
      </c>
      <c r="M1869" t="s">
        <v>168</v>
      </c>
      <c r="N1869" t="s">
        <v>4689</v>
      </c>
      <c r="O1869" t="s">
        <v>62</v>
      </c>
      <c r="P1869" t="s">
        <v>110</v>
      </c>
      <c r="Q1869" t="s">
        <v>4690</v>
      </c>
      <c r="R1869" s="1">
        <v>31.103999999999999</v>
      </c>
      <c r="S1869">
        <v>6</v>
      </c>
      <c r="T1869">
        <f t="shared" si="29"/>
        <v>19</v>
      </c>
      <c r="U1869" t="s">
        <v>75</v>
      </c>
      <c r="V1869">
        <v>0.2</v>
      </c>
      <c r="W1869">
        <v>6.2208000000000006</v>
      </c>
      <c r="X1869" s="1">
        <v>-6.2207999999999997</v>
      </c>
      <c r="Y1869" s="1">
        <v>37.324799999999996</v>
      </c>
      <c r="Z1869" t="s">
        <v>65</v>
      </c>
      <c r="AA1869" s="2">
        <v>10.8864</v>
      </c>
      <c r="AB1869" s="3">
        <v>0.35000000000000003</v>
      </c>
      <c r="AC1869" s="1">
        <v>-13.9968</v>
      </c>
      <c r="AD1869">
        <v>6</v>
      </c>
      <c r="AE1869">
        <v>6</v>
      </c>
      <c r="AF1869" t="s">
        <v>48</v>
      </c>
      <c r="AG1869">
        <v>2015</v>
      </c>
      <c r="AH1869">
        <f>COUNTBLANK(datos[[#This Row],[Row ID]:[Year sales]])</f>
        <v>0</v>
      </c>
    </row>
    <row r="1870" spans="1:34" x14ac:dyDescent="0.3">
      <c r="A1870">
        <v>1869</v>
      </c>
      <c r="B1870" t="s">
        <v>4688</v>
      </c>
      <c r="C1870" s="4">
        <v>42180</v>
      </c>
      <c r="D1870" s="4">
        <v>42186</v>
      </c>
      <c r="E1870" t="s">
        <v>67</v>
      </c>
      <c r="F1870" t="s">
        <v>4614</v>
      </c>
      <c r="G1870" t="s">
        <v>4615</v>
      </c>
      <c r="H1870" t="s">
        <v>122</v>
      </c>
      <c r="I1870" t="s">
        <v>38</v>
      </c>
      <c r="J1870" t="s">
        <v>166</v>
      </c>
      <c r="K1870" t="s">
        <v>167</v>
      </c>
      <c r="L1870">
        <v>19143</v>
      </c>
      <c r="M1870" t="s">
        <v>168</v>
      </c>
      <c r="N1870" t="s">
        <v>4691</v>
      </c>
      <c r="O1870" t="s">
        <v>62</v>
      </c>
      <c r="P1870" t="s">
        <v>77</v>
      </c>
      <c r="Q1870" t="s">
        <v>4692</v>
      </c>
      <c r="R1870" s="1">
        <v>78.256</v>
      </c>
      <c r="S1870">
        <v>2</v>
      </c>
      <c r="T1870">
        <f t="shared" si="29"/>
        <v>29</v>
      </c>
      <c r="U1870" t="s">
        <v>46</v>
      </c>
      <c r="V1870">
        <v>0.2</v>
      </c>
      <c r="W1870">
        <v>15.651200000000001</v>
      </c>
      <c r="X1870" s="1">
        <v>-15.651199999999999</v>
      </c>
      <c r="Y1870" s="1">
        <v>93.907200000000003</v>
      </c>
      <c r="Z1870" t="s">
        <v>99</v>
      </c>
      <c r="AA1870" s="2">
        <v>-17.607600000000001</v>
      </c>
      <c r="AB1870" s="3">
        <v>-0.22500000000000001</v>
      </c>
      <c r="AC1870" s="1">
        <v>-80.212400000000002</v>
      </c>
      <c r="AD1870">
        <v>6</v>
      </c>
      <c r="AE1870">
        <v>6</v>
      </c>
      <c r="AF1870" t="s">
        <v>48</v>
      </c>
      <c r="AG1870">
        <v>2015</v>
      </c>
      <c r="AH1870">
        <f>COUNTBLANK(datos[[#This Row],[Row ID]:[Year sales]])</f>
        <v>0</v>
      </c>
    </row>
    <row r="1871" spans="1:34" x14ac:dyDescent="0.3">
      <c r="A1871">
        <v>1870</v>
      </c>
      <c r="B1871" t="s">
        <v>4693</v>
      </c>
      <c r="C1871" s="4">
        <v>42608</v>
      </c>
      <c r="D1871" s="4">
        <v>42611</v>
      </c>
      <c r="E1871" t="s">
        <v>34</v>
      </c>
      <c r="F1871" t="s">
        <v>1981</v>
      </c>
      <c r="G1871" t="s">
        <v>1982</v>
      </c>
      <c r="H1871" t="s">
        <v>37</v>
      </c>
      <c r="I1871" t="s">
        <v>38</v>
      </c>
      <c r="J1871" t="s">
        <v>115</v>
      </c>
      <c r="K1871" t="s">
        <v>116</v>
      </c>
      <c r="L1871">
        <v>98103</v>
      </c>
      <c r="M1871" t="s">
        <v>60</v>
      </c>
      <c r="N1871" t="s">
        <v>2805</v>
      </c>
      <c r="O1871" t="s">
        <v>62</v>
      </c>
      <c r="P1871" t="s">
        <v>110</v>
      </c>
      <c r="Q1871" t="s">
        <v>2806</v>
      </c>
      <c r="R1871" s="1">
        <v>6.48</v>
      </c>
      <c r="S1871">
        <v>1</v>
      </c>
      <c r="T1871">
        <f t="shared" si="29"/>
        <v>36</v>
      </c>
      <c r="U1871" t="s">
        <v>46</v>
      </c>
      <c r="V1871">
        <v>0</v>
      </c>
      <c r="W1871">
        <v>0</v>
      </c>
      <c r="X1871" s="1">
        <v>0</v>
      </c>
      <c r="Y1871" s="1">
        <v>6.48</v>
      </c>
      <c r="Z1871" t="s">
        <v>65</v>
      </c>
      <c r="AA1871" s="2">
        <v>3.1103999999999998</v>
      </c>
      <c r="AB1871" s="3">
        <v>0.47999999999999993</v>
      </c>
      <c r="AC1871" s="1">
        <v>-3.3696000000000002</v>
      </c>
      <c r="AD1871">
        <v>3</v>
      </c>
      <c r="AE1871">
        <v>3</v>
      </c>
      <c r="AF1871" t="s">
        <v>48</v>
      </c>
      <c r="AG1871">
        <v>2016</v>
      </c>
      <c r="AH1871">
        <f>COUNTBLANK(datos[[#This Row],[Row ID]:[Year sales]])</f>
        <v>0</v>
      </c>
    </row>
    <row r="1872" spans="1:34" x14ac:dyDescent="0.3">
      <c r="A1872">
        <v>1871</v>
      </c>
      <c r="B1872" t="s">
        <v>4694</v>
      </c>
      <c r="C1872" s="4">
        <v>41841</v>
      </c>
      <c r="D1872" s="4">
        <v>41845</v>
      </c>
      <c r="E1872" t="s">
        <v>67</v>
      </c>
      <c r="F1872" t="s">
        <v>4695</v>
      </c>
      <c r="G1872" t="s">
        <v>4696</v>
      </c>
      <c r="H1872" t="s">
        <v>57</v>
      </c>
      <c r="I1872" t="s">
        <v>38</v>
      </c>
      <c r="J1872" t="s">
        <v>147</v>
      </c>
      <c r="K1872" t="s">
        <v>59</v>
      </c>
      <c r="L1872">
        <v>94122</v>
      </c>
      <c r="M1872" t="s">
        <v>60</v>
      </c>
      <c r="N1872" t="s">
        <v>4697</v>
      </c>
      <c r="O1872" t="s">
        <v>62</v>
      </c>
      <c r="P1872" t="s">
        <v>86</v>
      </c>
      <c r="Q1872" t="s">
        <v>4698</v>
      </c>
      <c r="R1872" s="1">
        <v>99.2</v>
      </c>
      <c r="S1872">
        <v>5</v>
      </c>
      <c r="T1872">
        <f t="shared" si="29"/>
        <v>27</v>
      </c>
      <c r="U1872" t="s">
        <v>75</v>
      </c>
      <c r="V1872">
        <v>0</v>
      </c>
      <c r="W1872">
        <v>0</v>
      </c>
      <c r="X1872" s="1">
        <v>0</v>
      </c>
      <c r="Y1872" s="1">
        <v>99.2</v>
      </c>
      <c r="Z1872" t="s">
        <v>99</v>
      </c>
      <c r="AA1872" s="2">
        <v>25.792000000000002</v>
      </c>
      <c r="AB1872" s="3">
        <v>0.26</v>
      </c>
      <c r="AC1872" s="1">
        <v>-73.408000000000001</v>
      </c>
      <c r="AD1872">
        <v>4</v>
      </c>
      <c r="AE1872">
        <v>4</v>
      </c>
      <c r="AF1872" t="s">
        <v>48</v>
      </c>
      <c r="AG1872">
        <v>2014</v>
      </c>
      <c r="AH1872">
        <f>COUNTBLANK(datos[[#This Row],[Row ID]:[Year sales]])</f>
        <v>0</v>
      </c>
    </row>
    <row r="1873" spans="1:34" x14ac:dyDescent="0.3">
      <c r="A1873">
        <v>1872</v>
      </c>
      <c r="B1873" t="s">
        <v>4694</v>
      </c>
      <c r="C1873" s="4">
        <v>41841</v>
      </c>
      <c r="D1873" s="4">
        <v>41845</v>
      </c>
      <c r="E1873" t="s">
        <v>67</v>
      </c>
      <c r="F1873" t="s">
        <v>4695</v>
      </c>
      <c r="G1873" t="s">
        <v>4696</v>
      </c>
      <c r="H1873" t="s">
        <v>57</v>
      </c>
      <c r="I1873" t="s">
        <v>38</v>
      </c>
      <c r="J1873" t="s">
        <v>147</v>
      </c>
      <c r="K1873" t="s">
        <v>59</v>
      </c>
      <c r="L1873">
        <v>94122</v>
      </c>
      <c r="M1873" t="s">
        <v>60</v>
      </c>
      <c r="N1873" t="s">
        <v>1750</v>
      </c>
      <c r="O1873" t="s">
        <v>43</v>
      </c>
      <c r="P1873" t="s">
        <v>50</v>
      </c>
      <c r="Q1873" t="s">
        <v>1751</v>
      </c>
      <c r="R1873" s="1">
        <v>801.56799999999998</v>
      </c>
      <c r="S1873">
        <v>2</v>
      </c>
      <c r="T1873">
        <f t="shared" si="29"/>
        <v>32</v>
      </c>
      <c r="U1873" t="s">
        <v>46</v>
      </c>
      <c r="V1873">
        <v>0.2</v>
      </c>
      <c r="W1873">
        <v>160.31360000000001</v>
      </c>
      <c r="X1873" s="1">
        <v>-160.31360000000001</v>
      </c>
      <c r="Y1873" s="1">
        <v>961.88159999999993</v>
      </c>
      <c r="Z1873" t="s">
        <v>53</v>
      </c>
      <c r="AA1873" s="2">
        <v>50.097999999999999</v>
      </c>
      <c r="AB1873" s="3">
        <v>6.25E-2</v>
      </c>
      <c r="AC1873" s="1">
        <v>-591.15639999999996</v>
      </c>
      <c r="AD1873">
        <v>4</v>
      </c>
      <c r="AE1873">
        <v>4</v>
      </c>
      <c r="AF1873" t="s">
        <v>48</v>
      </c>
      <c r="AG1873">
        <v>2014</v>
      </c>
      <c r="AH1873">
        <f>COUNTBLANK(datos[[#This Row],[Row ID]:[Year sales]])</f>
        <v>0</v>
      </c>
    </row>
    <row r="1874" spans="1:34" x14ac:dyDescent="0.3">
      <c r="A1874">
        <v>1873</v>
      </c>
      <c r="B1874" t="s">
        <v>4694</v>
      </c>
      <c r="C1874" s="4">
        <v>41841</v>
      </c>
      <c r="D1874" s="4">
        <v>41845</v>
      </c>
      <c r="E1874" t="s">
        <v>67</v>
      </c>
      <c r="F1874" t="s">
        <v>4695</v>
      </c>
      <c r="G1874" t="s">
        <v>4696</v>
      </c>
      <c r="H1874" t="s">
        <v>57</v>
      </c>
      <c r="I1874" t="s">
        <v>38</v>
      </c>
      <c r="J1874" t="s">
        <v>147</v>
      </c>
      <c r="K1874" t="s">
        <v>59</v>
      </c>
      <c r="L1874">
        <v>94122</v>
      </c>
      <c r="M1874" t="s">
        <v>60</v>
      </c>
      <c r="N1874" t="s">
        <v>4699</v>
      </c>
      <c r="O1874" t="s">
        <v>43</v>
      </c>
      <c r="P1874" t="s">
        <v>73</v>
      </c>
      <c r="Q1874" t="s">
        <v>4700</v>
      </c>
      <c r="R1874" s="1">
        <v>272.84800000000001</v>
      </c>
      <c r="S1874">
        <v>1</v>
      </c>
      <c r="T1874">
        <f t="shared" si="29"/>
        <v>6</v>
      </c>
      <c r="U1874" t="s">
        <v>46</v>
      </c>
      <c r="V1874">
        <v>0.2</v>
      </c>
      <c r="W1874">
        <v>54.569600000000008</v>
      </c>
      <c r="X1874" s="1">
        <v>-54.569600000000001</v>
      </c>
      <c r="Y1874" s="1">
        <v>327.41759999999999</v>
      </c>
      <c r="Z1874" t="s">
        <v>47</v>
      </c>
      <c r="AA1874" s="2">
        <v>27.284800000000001</v>
      </c>
      <c r="AB1874" s="3">
        <v>9.9999999999999992E-2</v>
      </c>
      <c r="AC1874" s="1">
        <v>-190.99359999999999</v>
      </c>
      <c r="AD1874">
        <v>4</v>
      </c>
      <c r="AE1874">
        <v>4</v>
      </c>
      <c r="AF1874" t="s">
        <v>48</v>
      </c>
      <c r="AG1874">
        <v>2014</v>
      </c>
      <c r="AH1874">
        <f>COUNTBLANK(datos[[#This Row],[Row ID]:[Year sales]])</f>
        <v>0</v>
      </c>
    </row>
    <row r="1875" spans="1:34" x14ac:dyDescent="0.3">
      <c r="A1875">
        <v>1874</v>
      </c>
      <c r="B1875" t="s">
        <v>4701</v>
      </c>
      <c r="C1875" s="4">
        <v>43060</v>
      </c>
      <c r="D1875" s="4">
        <v>43064</v>
      </c>
      <c r="E1875" t="s">
        <v>67</v>
      </c>
      <c r="F1875" t="s">
        <v>4702</v>
      </c>
      <c r="G1875" t="s">
        <v>4703</v>
      </c>
      <c r="H1875" t="s">
        <v>37</v>
      </c>
      <c r="I1875" t="s">
        <v>38</v>
      </c>
      <c r="J1875" t="s">
        <v>4704</v>
      </c>
      <c r="K1875" t="s">
        <v>116</v>
      </c>
      <c r="L1875">
        <v>99207</v>
      </c>
      <c r="M1875" t="s">
        <v>60</v>
      </c>
      <c r="N1875" t="s">
        <v>4705</v>
      </c>
      <c r="O1875" t="s">
        <v>43</v>
      </c>
      <c r="P1875" t="s">
        <v>73</v>
      </c>
      <c r="Q1875" t="s">
        <v>4706</v>
      </c>
      <c r="R1875" s="1">
        <v>70.98</v>
      </c>
      <c r="S1875">
        <v>1</v>
      </c>
      <c r="T1875">
        <f t="shared" si="29"/>
        <v>12</v>
      </c>
      <c r="U1875" t="s">
        <v>46</v>
      </c>
      <c r="V1875">
        <v>0</v>
      </c>
      <c r="W1875">
        <v>0</v>
      </c>
      <c r="X1875" s="1">
        <v>0</v>
      </c>
      <c r="Y1875" s="1">
        <v>70.98</v>
      </c>
      <c r="Z1875" t="s">
        <v>99</v>
      </c>
      <c r="AA1875" s="2">
        <v>20.584199999999999</v>
      </c>
      <c r="AB1875" s="3">
        <v>0.28999999999999998</v>
      </c>
      <c r="AC1875" s="1">
        <v>-50.395800000000001</v>
      </c>
      <c r="AD1875">
        <v>4</v>
      </c>
      <c r="AE1875">
        <v>4</v>
      </c>
      <c r="AF1875" t="s">
        <v>48</v>
      </c>
      <c r="AG1875">
        <v>2017</v>
      </c>
      <c r="AH1875">
        <f>COUNTBLANK(datos[[#This Row],[Row ID]:[Year sales]])</f>
        <v>0</v>
      </c>
    </row>
    <row r="1876" spans="1:34" x14ac:dyDescent="0.3">
      <c r="A1876">
        <v>1875</v>
      </c>
      <c r="B1876" t="s">
        <v>4707</v>
      </c>
      <c r="C1876" s="4">
        <v>41794</v>
      </c>
      <c r="D1876" s="4">
        <v>41799</v>
      </c>
      <c r="E1876" t="s">
        <v>67</v>
      </c>
      <c r="F1876" t="s">
        <v>784</v>
      </c>
      <c r="G1876" t="s">
        <v>785</v>
      </c>
      <c r="H1876" t="s">
        <v>122</v>
      </c>
      <c r="I1876" t="s">
        <v>38</v>
      </c>
      <c r="J1876" t="s">
        <v>517</v>
      </c>
      <c r="K1876" t="s">
        <v>518</v>
      </c>
      <c r="L1876">
        <v>43229</v>
      </c>
      <c r="M1876" t="s">
        <v>168</v>
      </c>
      <c r="N1876" t="s">
        <v>3469</v>
      </c>
      <c r="O1876" t="s">
        <v>62</v>
      </c>
      <c r="P1876" t="s">
        <v>110</v>
      </c>
      <c r="Q1876" t="s">
        <v>206</v>
      </c>
      <c r="R1876" s="1">
        <v>16.224</v>
      </c>
      <c r="S1876">
        <v>2</v>
      </c>
      <c r="T1876">
        <f t="shared" si="29"/>
        <v>150</v>
      </c>
      <c r="U1876" t="s">
        <v>46</v>
      </c>
      <c r="V1876">
        <v>0.2</v>
      </c>
      <c r="W1876">
        <v>3.2448000000000001</v>
      </c>
      <c r="X1876" s="1">
        <v>-3.2448000000000001</v>
      </c>
      <c r="Y1876" s="1">
        <v>19.468800000000002</v>
      </c>
      <c r="Z1876" t="s">
        <v>65</v>
      </c>
      <c r="AA1876" s="2">
        <v>5.8811999999999998</v>
      </c>
      <c r="AB1876" s="3">
        <v>0.36249999999999999</v>
      </c>
      <c r="AC1876" s="1">
        <v>-7.0979999999999999</v>
      </c>
      <c r="AD1876">
        <v>5</v>
      </c>
      <c r="AE1876">
        <v>5</v>
      </c>
      <c r="AF1876" t="s">
        <v>48</v>
      </c>
      <c r="AG1876">
        <v>2014</v>
      </c>
      <c r="AH1876">
        <f>COUNTBLANK(datos[[#This Row],[Row ID]:[Year sales]])</f>
        <v>0</v>
      </c>
    </row>
    <row r="1877" spans="1:34" x14ac:dyDescent="0.3">
      <c r="A1877">
        <v>1876</v>
      </c>
      <c r="B1877" t="s">
        <v>4708</v>
      </c>
      <c r="C1877" s="4">
        <v>42439</v>
      </c>
      <c r="D1877" s="4">
        <v>42445</v>
      </c>
      <c r="E1877" t="s">
        <v>67</v>
      </c>
      <c r="F1877" t="s">
        <v>1477</v>
      </c>
      <c r="G1877" t="s">
        <v>1478</v>
      </c>
      <c r="H1877" t="s">
        <v>37</v>
      </c>
      <c r="I1877" t="s">
        <v>38</v>
      </c>
      <c r="J1877" t="s">
        <v>1195</v>
      </c>
      <c r="K1877" t="s">
        <v>287</v>
      </c>
      <c r="L1877">
        <v>11561</v>
      </c>
      <c r="M1877" t="s">
        <v>168</v>
      </c>
      <c r="N1877" t="s">
        <v>2305</v>
      </c>
      <c r="O1877" t="s">
        <v>43</v>
      </c>
      <c r="P1877" t="s">
        <v>44</v>
      </c>
      <c r="Q1877" t="s">
        <v>2306</v>
      </c>
      <c r="R1877" s="1">
        <v>176.78399999999999</v>
      </c>
      <c r="S1877">
        <v>1</v>
      </c>
      <c r="T1877">
        <f t="shared" si="29"/>
        <v>21</v>
      </c>
      <c r="U1877" t="s">
        <v>46</v>
      </c>
      <c r="V1877">
        <v>0.2</v>
      </c>
      <c r="W1877">
        <v>35.3568</v>
      </c>
      <c r="X1877" s="1">
        <v>-35.3568</v>
      </c>
      <c r="Y1877" s="1">
        <v>212.14079999999998</v>
      </c>
      <c r="Z1877" t="s">
        <v>47</v>
      </c>
      <c r="AA1877" s="2">
        <v>-22.097999999999999</v>
      </c>
      <c r="AB1877" s="3">
        <v>-0.125</v>
      </c>
      <c r="AC1877" s="1">
        <v>-163.52520000000001</v>
      </c>
      <c r="AD1877">
        <v>6</v>
      </c>
      <c r="AE1877">
        <v>6</v>
      </c>
      <c r="AF1877" t="s">
        <v>48</v>
      </c>
      <c r="AG1877">
        <v>2016</v>
      </c>
      <c r="AH1877">
        <f>COUNTBLANK(datos[[#This Row],[Row ID]:[Year sales]])</f>
        <v>0</v>
      </c>
    </row>
    <row r="1878" spans="1:34" x14ac:dyDescent="0.3">
      <c r="A1878">
        <v>1877</v>
      </c>
      <c r="B1878" t="s">
        <v>4709</v>
      </c>
      <c r="C1878" s="4">
        <v>42819</v>
      </c>
      <c r="D1878" s="4">
        <v>42823</v>
      </c>
      <c r="E1878" t="s">
        <v>67</v>
      </c>
      <c r="F1878" t="s">
        <v>4710</v>
      </c>
      <c r="G1878" t="s">
        <v>4711</v>
      </c>
      <c r="H1878" t="s">
        <v>37</v>
      </c>
      <c r="I1878" t="s">
        <v>38</v>
      </c>
      <c r="J1878" t="s">
        <v>700</v>
      </c>
      <c r="K1878" t="s">
        <v>124</v>
      </c>
      <c r="L1878">
        <v>78207</v>
      </c>
      <c r="M1878" t="s">
        <v>125</v>
      </c>
      <c r="N1878" t="s">
        <v>1842</v>
      </c>
      <c r="O1878" t="s">
        <v>90</v>
      </c>
      <c r="P1878" t="s">
        <v>91</v>
      </c>
      <c r="Q1878" t="s">
        <v>1843</v>
      </c>
      <c r="R1878" s="1">
        <v>470.37599999999998</v>
      </c>
      <c r="S1878">
        <v>3</v>
      </c>
      <c r="T1878">
        <f t="shared" si="29"/>
        <v>27</v>
      </c>
      <c r="U1878" t="s">
        <v>52</v>
      </c>
      <c r="V1878">
        <v>0.2</v>
      </c>
      <c r="W1878">
        <v>94.075199999999995</v>
      </c>
      <c r="X1878" s="1">
        <v>-94.075199999999995</v>
      </c>
      <c r="Y1878" s="1">
        <v>564.45119999999997</v>
      </c>
      <c r="Z1878" t="s">
        <v>53</v>
      </c>
      <c r="AA1878" s="2">
        <v>47.037599999999998</v>
      </c>
      <c r="AB1878" s="3">
        <v>0.1</v>
      </c>
      <c r="AC1878" s="1">
        <v>-329.26319999999998</v>
      </c>
      <c r="AD1878">
        <v>4</v>
      </c>
      <c r="AE1878">
        <v>4</v>
      </c>
      <c r="AF1878" t="s">
        <v>48</v>
      </c>
      <c r="AG1878">
        <v>2017</v>
      </c>
      <c r="AH1878">
        <f>COUNTBLANK(datos[[#This Row],[Row ID]:[Year sales]])</f>
        <v>0</v>
      </c>
    </row>
    <row r="1879" spans="1:34" x14ac:dyDescent="0.3">
      <c r="A1879">
        <v>1878</v>
      </c>
      <c r="B1879" t="s">
        <v>4712</v>
      </c>
      <c r="C1879" s="4">
        <v>43098</v>
      </c>
      <c r="D1879" s="4">
        <v>43102</v>
      </c>
      <c r="E1879" t="s">
        <v>67</v>
      </c>
      <c r="F1879" t="s">
        <v>4289</v>
      </c>
      <c r="G1879" t="s">
        <v>4290</v>
      </c>
      <c r="H1879" t="s">
        <v>37</v>
      </c>
      <c r="I1879" t="s">
        <v>38</v>
      </c>
      <c r="J1879" t="s">
        <v>58</v>
      </c>
      <c r="K1879" t="s">
        <v>59</v>
      </c>
      <c r="L1879">
        <v>90049</v>
      </c>
      <c r="M1879" t="s">
        <v>60</v>
      </c>
      <c r="N1879" t="s">
        <v>3213</v>
      </c>
      <c r="O1879" t="s">
        <v>43</v>
      </c>
      <c r="P1879" t="s">
        <v>50</v>
      </c>
      <c r="Q1879" t="s">
        <v>3214</v>
      </c>
      <c r="R1879" s="1">
        <v>393.56799999999998</v>
      </c>
      <c r="S1879">
        <v>4</v>
      </c>
      <c r="T1879">
        <f t="shared" si="29"/>
        <v>54</v>
      </c>
      <c r="U1879" t="s">
        <v>52</v>
      </c>
      <c r="V1879">
        <v>0.2</v>
      </c>
      <c r="W1879">
        <v>78.7136</v>
      </c>
      <c r="X1879" s="1">
        <v>-78.7136</v>
      </c>
      <c r="Y1879" s="1">
        <v>472.28159999999997</v>
      </c>
      <c r="Z1879" t="s">
        <v>47</v>
      </c>
      <c r="AA1879" s="2">
        <v>-44.276400000000002</v>
      </c>
      <c r="AB1879" s="3">
        <v>-0.11250000000000002</v>
      </c>
      <c r="AC1879" s="1">
        <v>-359.13080000000002</v>
      </c>
      <c r="AD1879">
        <v>4</v>
      </c>
      <c r="AE1879">
        <v>4</v>
      </c>
      <c r="AF1879" t="s">
        <v>48</v>
      </c>
      <c r="AG1879">
        <v>2017</v>
      </c>
      <c r="AH1879">
        <f>COUNTBLANK(datos[[#This Row],[Row ID]:[Year sales]])</f>
        <v>0</v>
      </c>
    </row>
    <row r="1880" spans="1:34" x14ac:dyDescent="0.3">
      <c r="A1880">
        <v>1879</v>
      </c>
      <c r="B1880" t="s">
        <v>4712</v>
      </c>
      <c r="C1880" s="4">
        <v>43098</v>
      </c>
      <c r="D1880" s="4">
        <v>43102</v>
      </c>
      <c r="E1880" t="s">
        <v>67</v>
      </c>
      <c r="F1880" t="s">
        <v>4289</v>
      </c>
      <c r="G1880" t="s">
        <v>4290</v>
      </c>
      <c r="H1880" t="s">
        <v>37</v>
      </c>
      <c r="I1880" t="s">
        <v>38</v>
      </c>
      <c r="J1880" t="s">
        <v>58</v>
      </c>
      <c r="K1880" t="s">
        <v>59</v>
      </c>
      <c r="L1880">
        <v>90049</v>
      </c>
      <c r="M1880" t="s">
        <v>60</v>
      </c>
      <c r="N1880" t="s">
        <v>883</v>
      </c>
      <c r="O1880" t="s">
        <v>90</v>
      </c>
      <c r="P1880" t="s">
        <v>91</v>
      </c>
      <c r="Q1880" t="s">
        <v>884</v>
      </c>
      <c r="R1880" s="1">
        <v>302.37599999999998</v>
      </c>
      <c r="S1880">
        <v>3</v>
      </c>
      <c r="T1880">
        <f t="shared" si="29"/>
        <v>18</v>
      </c>
      <c r="U1880" t="s">
        <v>52</v>
      </c>
      <c r="V1880">
        <v>0.2</v>
      </c>
      <c r="W1880">
        <v>60.475200000000001</v>
      </c>
      <c r="X1880" s="1">
        <v>-60.475200000000001</v>
      </c>
      <c r="Y1880" s="1">
        <v>362.85119999999995</v>
      </c>
      <c r="Z1880" t="s">
        <v>47</v>
      </c>
      <c r="AA1880" s="2">
        <v>22.6782</v>
      </c>
      <c r="AB1880" s="3">
        <v>7.5000000000000011E-2</v>
      </c>
      <c r="AC1880" s="1">
        <v>-219.2226</v>
      </c>
      <c r="AD1880">
        <v>4</v>
      </c>
      <c r="AE1880">
        <v>4</v>
      </c>
      <c r="AF1880" t="s">
        <v>48</v>
      </c>
      <c r="AG1880">
        <v>2017</v>
      </c>
      <c r="AH1880">
        <f>COUNTBLANK(datos[[#This Row],[Row ID]:[Year sales]])</f>
        <v>0</v>
      </c>
    </row>
    <row r="1881" spans="1:34" x14ac:dyDescent="0.3">
      <c r="A1881">
        <v>1880</v>
      </c>
      <c r="B1881" t="s">
        <v>4713</v>
      </c>
      <c r="C1881" s="4">
        <v>42822</v>
      </c>
      <c r="D1881" s="4">
        <v>42827</v>
      </c>
      <c r="E1881" t="s">
        <v>67</v>
      </c>
      <c r="F1881" t="s">
        <v>2657</v>
      </c>
      <c r="G1881" t="s">
        <v>2658</v>
      </c>
      <c r="H1881" t="s">
        <v>57</v>
      </c>
      <c r="I1881" t="s">
        <v>38</v>
      </c>
      <c r="J1881" t="s">
        <v>1545</v>
      </c>
      <c r="K1881" t="s">
        <v>71</v>
      </c>
      <c r="L1881">
        <v>32216</v>
      </c>
      <c r="M1881" t="s">
        <v>41</v>
      </c>
      <c r="N1881" t="s">
        <v>3890</v>
      </c>
      <c r="O1881" t="s">
        <v>62</v>
      </c>
      <c r="P1881" t="s">
        <v>94</v>
      </c>
      <c r="Q1881" t="s">
        <v>3891</v>
      </c>
      <c r="R1881" s="1">
        <v>68.742000000000004</v>
      </c>
      <c r="S1881">
        <v>9</v>
      </c>
      <c r="T1881">
        <f t="shared" si="29"/>
        <v>28</v>
      </c>
      <c r="U1881" t="s">
        <v>75</v>
      </c>
      <c r="V1881">
        <v>0.7</v>
      </c>
      <c r="W1881">
        <v>48.119399999999999</v>
      </c>
      <c r="X1881" s="1">
        <v>-48.119399999999999</v>
      </c>
      <c r="Y1881" s="1">
        <v>116.8614</v>
      </c>
      <c r="Z1881" t="s">
        <v>99</v>
      </c>
      <c r="AA1881" s="2">
        <v>-48.119399999999999</v>
      </c>
      <c r="AB1881" s="3">
        <v>-0.7</v>
      </c>
      <c r="AC1881" s="1">
        <v>-68.742000000000004</v>
      </c>
      <c r="AD1881">
        <v>5</v>
      </c>
      <c r="AE1881">
        <v>5</v>
      </c>
      <c r="AF1881" t="s">
        <v>48</v>
      </c>
      <c r="AG1881">
        <v>2017</v>
      </c>
      <c r="AH1881">
        <f>COUNTBLANK(datos[[#This Row],[Row ID]:[Year sales]])</f>
        <v>0</v>
      </c>
    </row>
    <row r="1882" spans="1:34" x14ac:dyDescent="0.3">
      <c r="A1882">
        <v>1881</v>
      </c>
      <c r="B1882" t="s">
        <v>4714</v>
      </c>
      <c r="C1882" s="4">
        <v>42068</v>
      </c>
      <c r="D1882" s="4">
        <v>42068</v>
      </c>
      <c r="E1882" t="s">
        <v>1312</v>
      </c>
      <c r="F1882" t="s">
        <v>1440</v>
      </c>
      <c r="G1882" t="s">
        <v>1441</v>
      </c>
      <c r="H1882" t="s">
        <v>37</v>
      </c>
      <c r="I1882" t="s">
        <v>38</v>
      </c>
      <c r="J1882" t="s">
        <v>286</v>
      </c>
      <c r="K1882" t="s">
        <v>287</v>
      </c>
      <c r="L1882">
        <v>10011</v>
      </c>
      <c r="M1882" t="s">
        <v>168</v>
      </c>
      <c r="N1882" t="s">
        <v>4715</v>
      </c>
      <c r="O1882" t="s">
        <v>62</v>
      </c>
      <c r="P1882" t="s">
        <v>193</v>
      </c>
      <c r="Q1882" t="s">
        <v>691</v>
      </c>
      <c r="R1882" s="1">
        <v>29.34</v>
      </c>
      <c r="S1882">
        <v>3</v>
      </c>
      <c r="T1882">
        <f t="shared" si="29"/>
        <v>170</v>
      </c>
      <c r="U1882" t="s">
        <v>52</v>
      </c>
      <c r="V1882">
        <v>0</v>
      </c>
      <c r="W1882">
        <v>0</v>
      </c>
      <c r="X1882" s="1">
        <v>0</v>
      </c>
      <c r="Y1882" s="1">
        <v>29.34</v>
      </c>
      <c r="Z1882" t="s">
        <v>65</v>
      </c>
      <c r="AA1882" s="2">
        <v>14.67</v>
      </c>
      <c r="AB1882" s="3">
        <v>0.5</v>
      </c>
      <c r="AC1882" s="1">
        <v>-14.67</v>
      </c>
      <c r="AD1882">
        <v>0</v>
      </c>
      <c r="AE1882">
        <v>0</v>
      </c>
      <c r="AF1882" t="s">
        <v>48</v>
      </c>
      <c r="AG1882">
        <v>2015</v>
      </c>
      <c r="AH1882">
        <f>COUNTBLANK(datos[[#This Row],[Row ID]:[Year sales]])</f>
        <v>0</v>
      </c>
    </row>
    <row r="1883" spans="1:34" x14ac:dyDescent="0.3">
      <c r="A1883">
        <v>1882</v>
      </c>
      <c r="B1883" t="s">
        <v>4714</v>
      </c>
      <c r="C1883" s="4">
        <v>42068</v>
      </c>
      <c r="D1883" s="4">
        <v>42068</v>
      </c>
      <c r="E1883" t="s">
        <v>1312</v>
      </c>
      <c r="F1883" t="s">
        <v>1440</v>
      </c>
      <c r="G1883" t="s">
        <v>1441</v>
      </c>
      <c r="H1883" t="s">
        <v>37</v>
      </c>
      <c r="I1883" t="s">
        <v>38</v>
      </c>
      <c r="J1883" t="s">
        <v>286</v>
      </c>
      <c r="K1883" t="s">
        <v>287</v>
      </c>
      <c r="L1883">
        <v>10011</v>
      </c>
      <c r="M1883" t="s">
        <v>168</v>
      </c>
      <c r="N1883" t="s">
        <v>324</v>
      </c>
      <c r="O1883" t="s">
        <v>43</v>
      </c>
      <c r="P1883" t="s">
        <v>50</v>
      </c>
      <c r="Q1883" t="s">
        <v>325</v>
      </c>
      <c r="R1883" s="1">
        <v>383.60700000000003</v>
      </c>
      <c r="S1883">
        <v>7</v>
      </c>
      <c r="T1883">
        <f t="shared" si="29"/>
        <v>39</v>
      </c>
      <c r="U1883" t="s">
        <v>75</v>
      </c>
      <c r="V1883">
        <v>0.1</v>
      </c>
      <c r="W1883">
        <v>38.360700000000001</v>
      </c>
      <c r="X1883" s="1">
        <v>-38.360700000000001</v>
      </c>
      <c r="Y1883" s="1">
        <v>421.96770000000004</v>
      </c>
      <c r="Z1883" t="s">
        <v>47</v>
      </c>
      <c r="AA1883" s="2">
        <v>63.9345</v>
      </c>
      <c r="AB1883" s="3">
        <v>0.16666666666666666</v>
      </c>
      <c r="AC1883" s="1">
        <v>-281.31180000000001</v>
      </c>
      <c r="AD1883">
        <v>0</v>
      </c>
      <c r="AE1883">
        <v>0</v>
      </c>
      <c r="AF1883" t="s">
        <v>48</v>
      </c>
      <c r="AG1883">
        <v>2015</v>
      </c>
      <c r="AH1883">
        <f>COUNTBLANK(datos[[#This Row],[Row ID]:[Year sales]])</f>
        <v>0</v>
      </c>
    </row>
    <row r="1884" spans="1:34" x14ac:dyDescent="0.3">
      <c r="A1884">
        <v>1883</v>
      </c>
      <c r="B1884" t="s">
        <v>4714</v>
      </c>
      <c r="C1884" s="4">
        <v>42068</v>
      </c>
      <c r="D1884" s="4">
        <v>42068</v>
      </c>
      <c r="E1884" t="s">
        <v>1312</v>
      </c>
      <c r="F1884" t="s">
        <v>1440</v>
      </c>
      <c r="G1884" t="s">
        <v>1441</v>
      </c>
      <c r="H1884" t="s">
        <v>37</v>
      </c>
      <c r="I1884" t="s">
        <v>38</v>
      </c>
      <c r="J1884" t="s">
        <v>286</v>
      </c>
      <c r="K1884" t="s">
        <v>287</v>
      </c>
      <c r="L1884">
        <v>10011</v>
      </c>
      <c r="M1884" t="s">
        <v>168</v>
      </c>
      <c r="N1884" t="s">
        <v>1676</v>
      </c>
      <c r="O1884" t="s">
        <v>62</v>
      </c>
      <c r="P1884" t="s">
        <v>77</v>
      </c>
      <c r="Q1884" t="s">
        <v>1677</v>
      </c>
      <c r="R1884" s="1">
        <v>563.4</v>
      </c>
      <c r="S1884">
        <v>4</v>
      </c>
      <c r="T1884">
        <f t="shared" si="29"/>
        <v>33</v>
      </c>
      <c r="U1884" t="s">
        <v>52</v>
      </c>
      <c r="V1884">
        <v>0</v>
      </c>
      <c r="W1884">
        <v>0</v>
      </c>
      <c r="X1884" s="1">
        <v>0</v>
      </c>
      <c r="Y1884" s="1">
        <v>563.4</v>
      </c>
      <c r="Z1884" t="s">
        <v>53</v>
      </c>
      <c r="AA1884" s="2">
        <v>67.608000000000004</v>
      </c>
      <c r="AB1884" s="3">
        <v>0.12000000000000001</v>
      </c>
      <c r="AC1884" s="1">
        <v>-495.79199999999997</v>
      </c>
      <c r="AD1884">
        <v>0</v>
      </c>
      <c r="AE1884">
        <v>0</v>
      </c>
      <c r="AF1884" t="s">
        <v>48</v>
      </c>
      <c r="AG1884">
        <v>2015</v>
      </c>
      <c r="AH1884">
        <f>COUNTBLANK(datos[[#This Row],[Row ID]:[Year sales]])</f>
        <v>0</v>
      </c>
    </row>
    <row r="1885" spans="1:34" x14ac:dyDescent="0.3">
      <c r="A1885">
        <v>1884</v>
      </c>
      <c r="B1885" t="s">
        <v>4716</v>
      </c>
      <c r="C1885" s="4">
        <v>42687</v>
      </c>
      <c r="D1885" s="4">
        <v>42691</v>
      </c>
      <c r="E1885" t="s">
        <v>67</v>
      </c>
      <c r="F1885" t="s">
        <v>2154</v>
      </c>
      <c r="G1885" t="s">
        <v>2155</v>
      </c>
      <c r="H1885" t="s">
        <v>122</v>
      </c>
      <c r="I1885" t="s">
        <v>38</v>
      </c>
      <c r="J1885" t="s">
        <v>166</v>
      </c>
      <c r="K1885" t="s">
        <v>167</v>
      </c>
      <c r="L1885">
        <v>19143</v>
      </c>
      <c r="M1885" t="s">
        <v>168</v>
      </c>
      <c r="N1885" t="s">
        <v>3821</v>
      </c>
      <c r="O1885" t="s">
        <v>62</v>
      </c>
      <c r="P1885" t="s">
        <v>110</v>
      </c>
      <c r="Q1885" t="s">
        <v>3822</v>
      </c>
      <c r="R1885" s="1">
        <v>217.05600000000001</v>
      </c>
      <c r="S1885">
        <v>7</v>
      </c>
      <c r="T1885">
        <f t="shared" si="29"/>
        <v>37</v>
      </c>
      <c r="U1885" t="s">
        <v>75</v>
      </c>
      <c r="V1885">
        <v>0.2</v>
      </c>
      <c r="W1885">
        <v>43.411200000000008</v>
      </c>
      <c r="X1885" s="1">
        <v>-43.411200000000001</v>
      </c>
      <c r="Y1885" s="1">
        <v>260.46720000000005</v>
      </c>
      <c r="Z1885" t="s">
        <v>47</v>
      </c>
      <c r="AA1885" s="2">
        <v>78.6828</v>
      </c>
      <c r="AB1885" s="3">
        <v>0.36249999999999999</v>
      </c>
      <c r="AC1885" s="1">
        <v>-94.962000000000003</v>
      </c>
      <c r="AD1885">
        <v>4</v>
      </c>
      <c r="AE1885">
        <v>4</v>
      </c>
      <c r="AF1885" t="s">
        <v>48</v>
      </c>
      <c r="AG1885">
        <v>2016</v>
      </c>
      <c r="AH1885">
        <f>COUNTBLANK(datos[[#This Row],[Row ID]:[Year sales]])</f>
        <v>0</v>
      </c>
    </row>
    <row r="1886" spans="1:34" x14ac:dyDescent="0.3">
      <c r="A1886">
        <v>1885</v>
      </c>
      <c r="B1886" t="s">
        <v>4717</v>
      </c>
      <c r="C1886" s="4">
        <v>42754</v>
      </c>
      <c r="D1886" s="4">
        <v>42758</v>
      </c>
      <c r="E1886" t="s">
        <v>34</v>
      </c>
      <c r="F1886" t="s">
        <v>2475</v>
      </c>
      <c r="G1886" t="s">
        <v>2476</v>
      </c>
      <c r="H1886" t="s">
        <v>37</v>
      </c>
      <c r="I1886" t="s">
        <v>38</v>
      </c>
      <c r="J1886" t="s">
        <v>4718</v>
      </c>
      <c r="K1886" t="s">
        <v>124</v>
      </c>
      <c r="L1886">
        <v>76248</v>
      </c>
      <c r="M1886" t="s">
        <v>125</v>
      </c>
      <c r="N1886" t="s">
        <v>4719</v>
      </c>
      <c r="O1886" t="s">
        <v>62</v>
      </c>
      <c r="P1886" t="s">
        <v>63</v>
      </c>
      <c r="Q1886" t="s">
        <v>4720</v>
      </c>
      <c r="R1886" s="1">
        <v>6</v>
      </c>
      <c r="S1886">
        <v>2</v>
      </c>
      <c r="T1886">
        <f t="shared" si="29"/>
        <v>7</v>
      </c>
      <c r="U1886" t="s">
        <v>46</v>
      </c>
      <c r="V1886">
        <v>0.2</v>
      </c>
      <c r="W1886">
        <v>1.2000000000000002</v>
      </c>
      <c r="X1886" s="1">
        <v>-1.2</v>
      </c>
      <c r="Y1886" s="1">
        <v>7.2</v>
      </c>
      <c r="Z1886" t="s">
        <v>65</v>
      </c>
      <c r="AA1886" s="2">
        <v>2.1</v>
      </c>
      <c r="AB1886" s="3">
        <v>0.35000000000000003</v>
      </c>
      <c r="AC1886" s="1">
        <v>-2.7</v>
      </c>
      <c r="AD1886">
        <v>4</v>
      </c>
      <c r="AE1886">
        <v>4</v>
      </c>
      <c r="AF1886" t="s">
        <v>48</v>
      </c>
      <c r="AG1886">
        <v>2017</v>
      </c>
      <c r="AH1886">
        <f>COUNTBLANK(datos[[#This Row],[Row ID]:[Year sales]])</f>
        <v>0</v>
      </c>
    </row>
    <row r="1887" spans="1:34" x14ac:dyDescent="0.3">
      <c r="A1887">
        <v>1886</v>
      </c>
      <c r="B1887" t="s">
        <v>4721</v>
      </c>
      <c r="C1887" s="4">
        <v>42482</v>
      </c>
      <c r="D1887" s="4">
        <v>42486</v>
      </c>
      <c r="E1887" t="s">
        <v>34</v>
      </c>
      <c r="F1887" t="s">
        <v>407</v>
      </c>
      <c r="G1887" t="s">
        <v>408</v>
      </c>
      <c r="H1887" t="s">
        <v>37</v>
      </c>
      <c r="I1887" t="s">
        <v>38</v>
      </c>
      <c r="J1887" t="s">
        <v>147</v>
      </c>
      <c r="K1887" t="s">
        <v>59</v>
      </c>
      <c r="L1887">
        <v>94122</v>
      </c>
      <c r="M1887" t="s">
        <v>60</v>
      </c>
      <c r="N1887" t="s">
        <v>4722</v>
      </c>
      <c r="O1887" t="s">
        <v>43</v>
      </c>
      <c r="P1887" t="s">
        <v>83</v>
      </c>
      <c r="Q1887" t="s">
        <v>4723</v>
      </c>
      <c r="R1887" s="1">
        <v>31.56</v>
      </c>
      <c r="S1887">
        <v>3</v>
      </c>
      <c r="T1887">
        <f t="shared" si="29"/>
        <v>27</v>
      </c>
      <c r="U1887" t="s">
        <v>52</v>
      </c>
      <c r="V1887">
        <v>0</v>
      </c>
      <c r="W1887">
        <v>0</v>
      </c>
      <c r="X1887" s="1">
        <v>0</v>
      </c>
      <c r="Y1887" s="1">
        <v>31.56</v>
      </c>
      <c r="Z1887" t="s">
        <v>65</v>
      </c>
      <c r="AA1887" s="2">
        <v>10.4148</v>
      </c>
      <c r="AB1887" s="3">
        <v>0.33</v>
      </c>
      <c r="AC1887" s="1">
        <v>-21.145199999999999</v>
      </c>
      <c r="AD1887">
        <v>4</v>
      </c>
      <c r="AE1887">
        <v>4</v>
      </c>
      <c r="AF1887" t="s">
        <v>48</v>
      </c>
      <c r="AG1887">
        <v>2016</v>
      </c>
      <c r="AH1887">
        <f>COUNTBLANK(datos[[#This Row],[Row ID]:[Year sales]])</f>
        <v>0</v>
      </c>
    </row>
    <row r="1888" spans="1:34" x14ac:dyDescent="0.3">
      <c r="A1888">
        <v>1887</v>
      </c>
      <c r="B1888" t="s">
        <v>4724</v>
      </c>
      <c r="C1888" s="4">
        <v>41772</v>
      </c>
      <c r="D1888" s="4">
        <v>41774</v>
      </c>
      <c r="E1888" t="s">
        <v>208</v>
      </c>
      <c r="F1888" t="s">
        <v>3185</v>
      </c>
      <c r="G1888" t="s">
        <v>3186</v>
      </c>
      <c r="H1888" t="s">
        <v>122</v>
      </c>
      <c r="I1888" t="s">
        <v>38</v>
      </c>
      <c r="J1888" t="s">
        <v>2354</v>
      </c>
      <c r="K1888" t="s">
        <v>71</v>
      </c>
      <c r="L1888">
        <v>33012</v>
      </c>
      <c r="M1888" t="s">
        <v>41</v>
      </c>
      <c r="N1888" t="s">
        <v>1812</v>
      </c>
      <c r="O1888" t="s">
        <v>62</v>
      </c>
      <c r="P1888" t="s">
        <v>289</v>
      </c>
      <c r="Q1888" t="s">
        <v>583</v>
      </c>
      <c r="R1888" s="1">
        <v>7.1040000000000001</v>
      </c>
      <c r="S1888">
        <v>2</v>
      </c>
      <c r="T1888">
        <f t="shared" si="29"/>
        <v>215</v>
      </c>
      <c r="U1888" t="s">
        <v>46</v>
      </c>
      <c r="V1888">
        <v>0.2</v>
      </c>
      <c r="W1888">
        <v>1.4208000000000001</v>
      </c>
      <c r="X1888" s="1">
        <v>-1.4208000000000001</v>
      </c>
      <c r="Y1888" s="1">
        <v>8.5248000000000008</v>
      </c>
      <c r="Z1888" t="s">
        <v>65</v>
      </c>
      <c r="AA1888" s="2">
        <v>2.3976000000000002</v>
      </c>
      <c r="AB1888" s="3">
        <v>0.33750000000000002</v>
      </c>
      <c r="AC1888" s="1">
        <v>-3.2856000000000001</v>
      </c>
      <c r="AD1888">
        <v>2</v>
      </c>
      <c r="AE1888">
        <v>2</v>
      </c>
      <c r="AF1888" t="s">
        <v>48</v>
      </c>
      <c r="AG1888">
        <v>2014</v>
      </c>
      <c r="AH1888">
        <f>COUNTBLANK(datos[[#This Row],[Row ID]:[Year sales]])</f>
        <v>0</v>
      </c>
    </row>
    <row r="1889" spans="1:34" x14ac:dyDescent="0.3">
      <c r="A1889">
        <v>1888</v>
      </c>
      <c r="B1889" t="s">
        <v>4724</v>
      </c>
      <c r="C1889" s="4">
        <v>41772</v>
      </c>
      <c r="D1889" s="4">
        <v>41774</v>
      </c>
      <c r="E1889" t="s">
        <v>208</v>
      </c>
      <c r="F1889" t="s">
        <v>3185</v>
      </c>
      <c r="G1889" t="s">
        <v>3186</v>
      </c>
      <c r="H1889" t="s">
        <v>122</v>
      </c>
      <c r="I1889" t="s">
        <v>38</v>
      </c>
      <c r="J1889" t="s">
        <v>2354</v>
      </c>
      <c r="K1889" t="s">
        <v>71</v>
      </c>
      <c r="L1889">
        <v>33012</v>
      </c>
      <c r="M1889" t="s">
        <v>41</v>
      </c>
      <c r="N1889" t="s">
        <v>3505</v>
      </c>
      <c r="O1889" t="s">
        <v>62</v>
      </c>
      <c r="P1889" t="s">
        <v>94</v>
      </c>
      <c r="Q1889" t="s">
        <v>3506</v>
      </c>
      <c r="R1889" s="1">
        <v>398.35199999999998</v>
      </c>
      <c r="S1889">
        <v>8</v>
      </c>
      <c r="T1889">
        <f t="shared" si="29"/>
        <v>27</v>
      </c>
      <c r="U1889" t="s">
        <v>75</v>
      </c>
      <c r="V1889">
        <v>0.7</v>
      </c>
      <c r="W1889">
        <v>278.84639999999996</v>
      </c>
      <c r="X1889" s="1">
        <v>-278.84640000000002</v>
      </c>
      <c r="Y1889" s="1">
        <v>677.19839999999999</v>
      </c>
      <c r="Z1889" t="s">
        <v>53</v>
      </c>
      <c r="AA1889" s="2">
        <v>-331.96</v>
      </c>
      <c r="AB1889" s="3">
        <v>-0.83333333333333337</v>
      </c>
      <c r="AC1889" s="1">
        <v>-451.46559999999999</v>
      </c>
      <c r="AD1889">
        <v>2</v>
      </c>
      <c r="AE1889">
        <v>2</v>
      </c>
      <c r="AF1889" t="s">
        <v>48</v>
      </c>
      <c r="AG1889">
        <v>2014</v>
      </c>
      <c r="AH1889">
        <f>COUNTBLANK(datos[[#This Row],[Row ID]:[Year sales]])</f>
        <v>0</v>
      </c>
    </row>
    <row r="1890" spans="1:34" x14ac:dyDescent="0.3">
      <c r="A1890">
        <v>1889</v>
      </c>
      <c r="B1890" t="s">
        <v>4725</v>
      </c>
      <c r="C1890" s="4">
        <v>41933</v>
      </c>
      <c r="D1890" s="4">
        <v>41934</v>
      </c>
      <c r="E1890" t="s">
        <v>208</v>
      </c>
      <c r="F1890" t="s">
        <v>184</v>
      </c>
      <c r="G1890" t="s">
        <v>185</v>
      </c>
      <c r="H1890" t="s">
        <v>37</v>
      </c>
      <c r="I1890" t="s">
        <v>38</v>
      </c>
      <c r="J1890" t="s">
        <v>768</v>
      </c>
      <c r="K1890" t="s">
        <v>518</v>
      </c>
      <c r="L1890">
        <v>45014</v>
      </c>
      <c r="M1890" t="s">
        <v>168</v>
      </c>
      <c r="N1890" t="s">
        <v>2016</v>
      </c>
      <c r="O1890" t="s">
        <v>62</v>
      </c>
      <c r="P1890" t="s">
        <v>97</v>
      </c>
      <c r="Q1890" t="s">
        <v>2017</v>
      </c>
      <c r="R1890" s="1">
        <v>121.792</v>
      </c>
      <c r="S1890">
        <v>4</v>
      </c>
      <c r="T1890">
        <f t="shared" si="29"/>
        <v>30</v>
      </c>
      <c r="U1890" t="s">
        <v>52</v>
      </c>
      <c r="V1890">
        <v>0.2</v>
      </c>
      <c r="W1890">
        <v>24.358400000000003</v>
      </c>
      <c r="X1890" s="1">
        <v>-24.3584</v>
      </c>
      <c r="Y1890" s="1">
        <v>146.15039999999999</v>
      </c>
      <c r="Z1890" t="s">
        <v>99</v>
      </c>
      <c r="AA1890" s="2">
        <v>13.701599999999999</v>
      </c>
      <c r="AB1890" s="3">
        <v>0.11249999999999999</v>
      </c>
      <c r="AC1890" s="1">
        <v>-83.731999999999999</v>
      </c>
      <c r="AD1890">
        <v>1</v>
      </c>
      <c r="AE1890">
        <v>1</v>
      </c>
      <c r="AF1890" t="s">
        <v>48</v>
      </c>
      <c r="AG1890">
        <v>2014</v>
      </c>
      <c r="AH1890">
        <f>COUNTBLANK(datos[[#This Row],[Row ID]:[Year sales]])</f>
        <v>0</v>
      </c>
    </row>
    <row r="1891" spans="1:34" x14ac:dyDescent="0.3">
      <c r="A1891">
        <v>1890</v>
      </c>
      <c r="B1891" t="s">
        <v>4725</v>
      </c>
      <c r="C1891" s="4">
        <v>41933</v>
      </c>
      <c r="D1891" s="4">
        <v>41934</v>
      </c>
      <c r="E1891" t="s">
        <v>208</v>
      </c>
      <c r="F1891" t="s">
        <v>184</v>
      </c>
      <c r="G1891" t="s">
        <v>185</v>
      </c>
      <c r="H1891" t="s">
        <v>37</v>
      </c>
      <c r="I1891" t="s">
        <v>38</v>
      </c>
      <c r="J1891" t="s">
        <v>768</v>
      </c>
      <c r="K1891" t="s">
        <v>518</v>
      </c>
      <c r="L1891">
        <v>45014</v>
      </c>
      <c r="M1891" t="s">
        <v>168</v>
      </c>
      <c r="N1891" t="s">
        <v>1376</v>
      </c>
      <c r="O1891" t="s">
        <v>43</v>
      </c>
      <c r="P1891" t="s">
        <v>73</v>
      </c>
      <c r="Q1891" t="s">
        <v>1377</v>
      </c>
      <c r="R1891" s="1">
        <v>409.59</v>
      </c>
      <c r="S1891">
        <v>3</v>
      </c>
      <c r="T1891">
        <f t="shared" si="29"/>
        <v>22</v>
      </c>
      <c r="U1891" t="s">
        <v>52</v>
      </c>
      <c r="V1891">
        <v>0.4</v>
      </c>
      <c r="W1891">
        <v>163.83600000000001</v>
      </c>
      <c r="X1891" s="1">
        <v>-163.83600000000001</v>
      </c>
      <c r="Y1891" s="1">
        <v>573.42599999999993</v>
      </c>
      <c r="Z1891" t="s">
        <v>53</v>
      </c>
      <c r="AA1891" s="2">
        <v>-122.877</v>
      </c>
      <c r="AB1891" s="3">
        <v>-0.3</v>
      </c>
      <c r="AC1891" s="1">
        <v>-368.63099999999997</v>
      </c>
      <c r="AD1891">
        <v>1</v>
      </c>
      <c r="AE1891">
        <v>1</v>
      </c>
      <c r="AF1891" t="s">
        <v>48</v>
      </c>
      <c r="AG1891">
        <v>2014</v>
      </c>
      <c r="AH1891">
        <f>COUNTBLANK(datos[[#This Row],[Row ID]:[Year sales]])</f>
        <v>0</v>
      </c>
    </row>
    <row r="1892" spans="1:34" x14ac:dyDescent="0.3">
      <c r="A1892">
        <v>1891</v>
      </c>
      <c r="B1892" t="s">
        <v>4726</v>
      </c>
      <c r="C1892" s="4">
        <v>41712</v>
      </c>
      <c r="D1892" s="4">
        <v>41716</v>
      </c>
      <c r="E1892" t="s">
        <v>67</v>
      </c>
      <c r="F1892" t="s">
        <v>1381</v>
      </c>
      <c r="G1892" t="s">
        <v>1382</v>
      </c>
      <c r="H1892" t="s">
        <v>57</v>
      </c>
      <c r="I1892" t="s">
        <v>38</v>
      </c>
      <c r="J1892" t="s">
        <v>1479</v>
      </c>
      <c r="K1892" t="s">
        <v>59</v>
      </c>
      <c r="L1892">
        <v>92646</v>
      </c>
      <c r="M1892" t="s">
        <v>60</v>
      </c>
      <c r="N1892" t="s">
        <v>2054</v>
      </c>
      <c r="O1892" t="s">
        <v>62</v>
      </c>
      <c r="P1892" t="s">
        <v>110</v>
      </c>
      <c r="Q1892" t="s">
        <v>2055</v>
      </c>
      <c r="R1892" s="1">
        <v>10.56</v>
      </c>
      <c r="S1892">
        <v>2</v>
      </c>
      <c r="T1892">
        <f t="shared" si="29"/>
        <v>10</v>
      </c>
      <c r="U1892" t="s">
        <v>46</v>
      </c>
      <c r="V1892">
        <v>0</v>
      </c>
      <c r="W1892">
        <v>0</v>
      </c>
      <c r="X1892" s="1">
        <v>0</v>
      </c>
      <c r="Y1892" s="1">
        <v>10.56</v>
      </c>
      <c r="Z1892" t="s">
        <v>65</v>
      </c>
      <c r="AA1892" s="2">
        <v>4.7519999999999998</v>
      </c>
      <c r="AB1892" s="3">
        <v>0.44999999999999996</v>
      </c>
      <c r="AC1892" s="1">
        <v>-5.8079999999999998</v>
      </c>
      <c r="AD1892">
        <v>4</v>
      </c>
      <c r="AE1892">
        <v>4</v>
      </c>
      <c r="AF1892" t="s">
        <v>48</v>
      </c>
      <c r="AG1892">
        <v>2014</v>
      </c>
      <c r="AH1892">
        <f>COUNTBLANK(datos[[#This Row],[Row ID]:[Year sales]])</f>
        <v>0</v>
      </c>
    </row>
    <row r="1893" spans="1:34" x14ac:dyDescent="0.3">
      <c r="A1893">
        <v>1892</v>
      </c>
      <c r="B1893" t="s">
        <v>4726</v>
      </c>
      <c r="C1893" s="4">
        <v>41712</v>
      </c>
      <c r="D1893" s="4">
        <v>41716</v>
      </c>
      <c r="E1893" t="s">
        <v>67</v>
      </c>
      <c r="F1893" t="s">
        <v>1381</v>
      </c>
      <c r="G1893" t="s">
        <v>1382</v>
      </c>
      <c r="H1893" t="s">
        <v>57</v>
      </c>
      <c r="I1893" t="s">
        <v>38</v>
      </c>
      <c r="J1893" t="s">
        <v>1479</v>
      </c>
      <c r="K1893" t="s">
        <v>59</v>
      </c>
      <c r="L1893">
        <v>92646</v>
      </c>
      <c r="M1893" t="s">
        <v>60</v>
      </c>
      <c r="N1893" t="s">
        <v>4727</v>
      </c>
      <c r="O1893" t="s">
        <v>62</v>
      </c>
      <c r="P1893" t="s">
        <v>86</v>
      </c>
      <c r="Q1893" t="s">
        <v>4728</v>
      </c>
      <c r="R1893" s="1">
        <v>3.38</v>
      </c>
      <c r="S1893">
        <v>1</v>
      </c>
      <c r="T1893">
        <f t="shared" si="29"/>
        <v>6</v>
      </c>
      <c r="U1893" t="s">
        <v>46</v>
      </c>
      <c r="V1893">
        <v>0</v>
      </c>
      <c r="W1893">
        <v>0</v>
      </c>
      <c r="X1893" s="1">
        <v>0</v>
      </c>
      <c r="Y1893" s="1">
        <v>3.38</v>
      </c>
      <c r="Z1893" t="s">
        <v>65</v>
      </c>
      <c r="AA1893" s="2">
        <v>1.2505999999999999</v>
      </c>
      <c r="AB1893" s="3">
        <v>0.37</v>
      </c>
      <c r="AC1893" s="1">
        <v>-2.1294</v>
      </c>
      <c r="AD1893">
        <v>4</v>
      </c>
      <c r="AE1893">
        <v>4</v>
      </c>
      <c r="AF1893" t="s">
        <v>48</v>
      </c>
      <c r="AG1893">
        <v>2014</v>
      </c>
      <c r="AH1893">
        <f>COUNTBLANK(datos[[#This Row],[Row ID]:[Year sales]])</f>
        <v>0</v>
      </c>
    </row>
    <row r="1894" spans="1:34" x14ac:dyDescent="0.3">
      <c r="A1894">
        <v>1893</v>
      </c>
      <c r="B1894" t="s">
        <v>4729</v>
      </c>
      <c r="C1894" s="4">
        <v>43091</v>
      </c>
      <c r="D1894" s="4">
        <v>43093</v>
      </c>
      <c r="E1894" t="s">
        <v>34</v>
      </c>
      <c r="F1894" t="s">
        <v>1651</v>
      </c>
      <c r="G1894" t="s">
        <v>1652</v>
      </c>
      <c r="H1894" t="s">
        <v>37</v>
      </c>
      <c r="I1894" t="s">
        <v>38</v>
      </c>
      <c r="J1894" t="s">
        <v>4730</v>
      </c>
      <c r="K1894" t="s">
        <v>71</v>
      </c>
      <c r="L1894">
        <v>32127</v>
      </c>
      <c r="M1894" t="s">
        <v>41</v>
      </c>
      <c r="N1894" t="s">
        <v>4715</v>
      </c>
      <c r="O1894" t="s">
        <v>62</v>
      </c>
      <c r="P1894" t="s">
        <v>193</v>
      </c>
      <c r="Q1894" t="s">
        <v>691</v>
      </c>
      <c r="R1894" s="1">
        <v>7.8239999999999998</v>
      </c>
      <c r="S1894">
        <v>1</v>
      </c>
      <c r="T1894">
        <f t="shared" si="29"/>
        <v>170</v>
      </c>
      <c r="U1894" t="s">
        <v>46</v>
      </c>
      <c r="V1894">
        <v>0.2</v>
      </c>
      <c r="W1894">
        <v>1.5648</v>
      </c>
      <c r="X1894" s="1">
        <v>-1.5648</v>
      </c>
      <c r="Y1894" s="1">
        <v>9.3887999999999998</v>
      </c>
      <c r="Z1894" t="s">
        <v>65</v>
      </c>
      <c r="AA1894" s="2">
        <v>2.9340000000000002</v>
      </c>
      <c r="AB1894" s="3">
        <v>0.37500000000000006</v>
      </c>
      <c r="AC1894" s="1">
        <v>-3.3252000000000002</v>
      </c>
      <c r="AD1894">
        <v>2</v>
      </c>
      <c r="AE1894">
        <v>2</v>
      </c>
      <c r="AF1894" t="s">
        <v>48</v>
      </c>
      <c r="AG1894">
        <v>2017</v>
      </c>
      <c r="AH1894">
        <f>COUNTBLANK(datos[[#This Row],[Row ID]:[Year sales]])</f>
        <v>0</v>
      </c>
    </row>
    <row r="1895" spans="1:34" x14ac:dyDescent="0.3">
      <c r="A1895">
        <v>1894</v>
      </c>
      <c r="B1895" t="s">
        <v>4731</v>
      </c>
      <c r="C1895" s="4">
        <v>42698</v>
      </c>
      <c r="D1895" s="4">
        <v>42703</v>
      </c>
      <c r="E1895" t="s">
        <v>67</v>
      </c>
      <c r="F1895" t="s">
        <v>2224</v>
      </c>
      <c r="G1895" t="s">
        <v>2225</v>
      </c>
      <c r="H1895" t="s">
        <v>37</v>
      </c>
      <c r="I1895" t="s">
        <v>38</v>
      </c>
      <c r="J1895" t="s">
        <v>4732</v>
      </c>
      <c r="K1895" t="s">
        <v>440</v>
      </c>
      <c r="L1895">
        <v>97504</v>
      </c>
      <c r="M1895" t="s">
        <v>60</v>
      </c>
      <c r="N1895" t="s">
        <v>4733</v>
      </c>
      <c r="O1895" t="s">
        <v>62</v>
      </c>
      <c r="P1895" t="s">
        <v>110</v>
      </c>
      <c r="Q1895" t="s">
        <v>4734</v>
      </c>
      <c r="R1895" s="1">
        <v>24.783999999999999</v>
      </c>
      <c r="S1895">
        <v>1</v>
      </c>
      <c r="T1895">
        <f t="shared" si="29"/>
        <v>16</v>
      </c>
      <c r="U1895" t="s">
        <v>46</v>
      </c>
      <c r="V1895">
        <v>0.2</v>
      </c>
      <c r="W1895">
        <v>4.9568000000000003</v>
      </c>
      <c r="X1895" s="1">
        <v>-4.9568000000000003</v>
      </c>
      <c r="Y1895" s="1">
        <v>29.7408</v>
      </c>
      <c r="Z1895" t="s">
        <v>65</v>
      </c>
      <c r="AA1895" s="2">
        <v>7.7450000000000001</v>
      </c>
      <c r="AB1895" s="3">
        <v>0.3125</v>
      </c>
      <c r="AC1895" s="1">
        <v>-12.0822</v>
      </c>
      <c r="AD1895">
        <v>5</v>
      </c>
      <c r="AE1895">
        <v>5</v>
      </c>
      <c r="AF1895" t="s">
        <v>48</v>
      </c>
      <c r="AG1895">
        <v>2016</v>
      </c>
      <c r="AH1895">
        <f>COUNTBLANK(datos[[#This Row],[Row ID]:[Year sales]])</f>
        <v>0</v>
      </c>
    </row>
    <row r="1896" spans="1:34" x14ac:dyDescent="0.3">
      <c r="A1896">
        <v>1895</v>
      </c>
      <c r="B1896" t="s">
        <v>4735</v>
      </c>
      <c r="C1896" s="4">
        <v>43071</v>
      </c>
      <c r="D1896" s="4">
        <v>43074</v>
      </c>
      <c r="E1896" t="s">
        <v>208</v>
      </c>
      <c r="F1896" t="s">
        <v>4736</v>
      </c>
      <c r="G1896" t="s">
        <v>4737</v>
      </c>
      <c r="H1896" t="s">
        <v>37</v>
      </c>
      <c r="I1896" t="s">
        <v>38</v>
      </c>
      <c r="J1896" t="s">
        <v>4738</v>
      </c>
      <c r="K1896" t="s">
        <v>339</v>
      </c>
      <c r="L1896">
        <v>22901</v>
      </c>
      <c r="M1896" t="s">
        <v>41</v>
      </c>
      <c r="N1896" t="s">
        <v>4739</v>
      </c>
      <c r="O1896" t="s">
        <v>62</v>
      </c>
      <c r="P1896" t="s">
        <v>86</v>
      </c>
      <c r="Q1896" t="s">
        <v>4740</v>
      </c>
      <c r="R1896" s="1">
        <v>34.65</v>
      </c>
      <c r="S1896">
        <v>3</v>
      </c>
      <c r="T1896">
        <f t="shared" si="29"/>
        <v>20</v>
      </c>
      <c r="U1896" t="s">
        <v>52</v>
      </c>
      <c r="V1896">
        <v>0</v>
      </c>
      <c r="W1896">
        <v>0</v>
      </c>
      <c r="X1896" s="1">
        <v>0</v>
      </c>
      <c r="Y1896" s="1">
        <v>34.65</v>
      </c>
      <c r="Z1896" t="s">
        <v>65</v>
      </c>
      <c r="AA1896" s="2">
        <v>10.395</v>
      </c>
      <c r="AB1896" s="3">
        <v>0.3</v>
      </c>
      <c r="AC1896" s="1">
        <v>-24.254999999999999</v>
      </c>
      <c r="AD1896">
        <v>3</v>
      </c>
      <c r="AE1896">
        <v>3</v>
      </c>
      <c r="AF1896" t="s">
        <v>48</v>
      </c>
      <c r="AG1896">
        <v>2017</v>
      </c>
      <c r="AH1896">
        <f>COUNTBLANK(datos[[#This Row],[Row ID]:[Year sales]])</f>
        <v>0</v>
      </c>
    </row>
    <row r="1897" spans="1:34" x14ac:dyDescent="0.3">
      <c r="A1897">
        <v>1896</v>
      </c>
      <c r="B1897" t="s">
        <v>4741</v>
      </c>
      <c r="C1897" s="4">
        <v>42369</v>
      </c>
      <c r="D1897" s="4">
        <v>42373</v>
      </c>
      <c r="E1897" t="s">
        <v>67</v>
      </c>
      <c r="F1897" t="s">
        <v>1071</v>
      </c>
      <c r="G1897" t="s">
        <v>1072</v>
      </c>
      <c r="H1897" t="s">
        <v>37</v>
      </c>
      <c r="I1897" t="s">
        <v>38</v>
      </c>
      <c r="J1897" t="s">
        <v>4742</v>
      </c>
      <c r="K1897" t="s">
        <v>1786</v>
      </c>
      <c r="L1897">
        <v>59801</v>
      </c>
      <c r="M1897" t="s">
        <v>60</v>
      </c>
      <c r="N1897" t="s">
        <v>2233</v>
      </c>
      <c r="O1897" t="s">
        <v>62</v>
      </c>
      <c r="P1897" t="s">
        <v>94</v>
      </c>
      <c r="Q1897" t="s">
        <v>2234</v>
      </c>
      <c r="R1897" s="1">
        <v>487.98399999999998</v>
      </c>
      <c r="S1897">
        <v>2</v>
      </c>
      <c r="T1897">
        <f t="shared" si="29"/>
        <v>34</v>
      </c>
      <c r="U1897" t="s">
        <v>46</v>
      </c>
      <c r="V1897">
        <v>0.2</v>
      </c>
      <c r="W1897">
        <v>97.596800000000002</v>
      </c>
      <c r="X1897" s="1">
        <v>-97.596800000000002</v>
      </c>
      <c r="Y1897" s="1">
        <v>585.58079999999995</v>
      </c>
      <c r="Z1897" t="s">
        <v>53</v>
      </c>
      <c r="AA1897" s="2">
        <v>152.495</v>
      </c>
      <c r="AB1897" s="3">
        <v>0.3125</v>
      </c>
      <c r="AC1897" s="1">
        <v>-237.8922</v>
      </c>
      <c r="AD1897">
        <v>4</v>
      </c>
      <c r="AE1897">
        <v>4</v>
      </c>
      <c r="AF1897" t="s">
        <v>48</v>
      </c>
      <c r="AG1897">
        <v>2015</v>
      </c>
      <c r="AH1897">
        <f>COUNTBLANK(datos[[#This Row],[Row ID]:[Year sales]])</f>
        <v>0</v>
      </c>
    </row>
    <row r="1898" spans="1:34" x14ac:dyDescent="0.3">
      <c r="A1898">
        <v>1897</v>
      </c>
      <c r="B1898" t="s">
        <v>4743</v>
      </c>
      <c r="C1898" s="4">
        <v>43011</v>
      </c>
      <c r="D1898" s="4">
        <v>43014</v>
      </c>
      <c r="E1898" t="s">
        <v>208</v>
      </c>
      <c r="F1898" t="s">
        <v>4744</v>
      </c>
      <c r="G1898" t="s">
        <v>4745</v>
      </c>
      <c r="H1898" t="s">
        <v>37</v>
      </c>
      <c r="I1898" t="s">
        <v>38</v>
      </c>
      <c r="J1898" t="s">
        <v>429</v>
      </c>
      <c r="K1898" t="s">
        <v>249</v>
      </c>
      <c r="L1898">
        <v>55407</v>
      </c>
      <c r="M1898" t="s">
        <v>125</v>
      </c>
      <c r="N1898" t="s">
        <v>4746</v>
      </c>
      <c r="O1898" t="s">
        <v>62</v>
      </c>
      <c r="P1898" t="s">
        <v>94</v>
      </c>
      <c r="Q1898" t="s">
        <v>4747</v>
      </c>
      <c r="R1898" s="1">
        <v>1793.98</v>
      </c>
      <c r="S1898">
        <v>2</v>
      </c>
      <c r="T1898">
        <f t="shared" si="29"/>
        <v>37</v>
      </c>
      <c r="U1898" t="s">
        <v>46</v>
      </c>
      <c r="V1898">
        <v>0</v>
      </c>
      <c r="W1898">
        <v>0</v>
      </c>
      <c r="X1898" s="1">
        <v>0</v>
      </c>
      <c r="Y1898" s="1">
        <v>1793.98</v>
      </c>
      <c r="Z1898" t="s">
        <v>53</v>
      </c>
      <c r="AA1898" s="2">
        <v>843.17060000000004</v>
      </c>
      <c r="AB1898" s="3">
        <v>0.47000000000000003</v>
      </c>
      <c r="AC1898" s="1">
        <v>-950.80939999999998</v>
      </c>
      <c r="AD1898">
        <v>3</v>
      </c>
      <c r="AE1898">
        <v>3</v>
      </c>
      <c r="AF1898" t="s">
        <v>48</v>
      </c>
      <c r="AG1898">
        <v>2017</v>
      </c>
      <c r="AH1898">
        <f>COUNTBLANK(datos[[#This Row],[Row ID]:[Year sales]])</f>
        <v>0</v>
      </c>
    </row>
    <row r="1899" spans="1:34" x14ac:dyDescent="0.3">
      <c r="A1899">
        <v>1898</v>
      </c>
      <c r="B1899" t="s">
        <v>4748</v>
      </c>
      <c r="C1899" s="4">
        <v>41880</v>
      </c>
      <c r="D1899" s="4">
        <v>41884</v>
      </c>
      <c r="E1899" t="s">
        <v>34</v>
      </c>
      <c r="F1899" t="s">
        <v>3022</v>
      </c>
      <c r="G1899" t="s">
        <v>3023</v>
      </c>
      <c r="H1899" t="s">
        <v>37</v>
      </c>
      <c r="I1899" t="s">
        <v>38</v>
      </c>
      <c r="J1899" t="s">
        <v>1442</v>
      </c>
      <c r="K1899" t="s">
        <v>71</v>
      </c>
      <c r="L1899">
        <v>33178</v>
      </c>
      <c r="M1899" t="s">
        <v>41</v>
      </c>
      <c r="N1899" t="s">
        <v>4749</v>
      </c>
      <c r="O1899" t="s">
        <v>62</v>
      </c>
      <c r="P1899" t="s">
        <v>193</v>
      </c>
      <c r="Q1899" t="s">
        <v>4750</v>
      </c>
      <c r="R1899" s="1">
        <v>29.808</v>
      </c>
      <c r="S1899">
        <v>2</v>
      </c>
      <c r="T1899">
        <f t="shared" si="29"/>
        <v>2</v>
      </c>
      <c r="U1899" t="s">
        <v>46</v>
      </c>
      <c r="V1899">
        <v>0.2</v>
      </c>
      <c r="W1899">
        <v>5.9616000000000007</v>
      </c>
      <c r="X1899" s="1">
        <v>-5.9615999999999998</v>
      </c>
      <c r="Y1899" s="1">
        <v>35.769599999999997</v>
      </c>
      <c r="Z1899" t="s">
        <v>65</v>
      </c>
      <c r="AA1899" s="2">
        <v>10.805400000000001</v>
      </c>
      <c r="AB1899" s="3">
        <v>0.36250000000000004</v>
      </c>
      <c r="AC1899" s="1">
        <v>-13.041</v>
      </c>
      <c r="AD1899">
        <v>4</v>
      </c>
      <c r="AE1899">
        <v>4</v>
      </c>
      <c r="AF1899" t="s">
        <v>48</v>
      </c>
      <c r="AG1899">
        <v>2014</v>
      </c>
      <c r="AH1899">
        <f>COUNTBLANK(datos[[#This Row],[Row ID]:[Year sales]])</f>
        <v>0</v>
      </c>
    </row>
    <row r="1900" spans="1:34" x14ac:dyDescent="0.3">
      <c r="A1900">
        <v>1899</v>
      </c>
      <c r="B1900" t="s">
        <v>4748</v>
      </c>
      <c r="C1900" s="4">
        <v>41880</v>
      </c>
      <c r="D1900" s="4">
        <v>41884</v>
      </c>
      <c r="E1900" t="s">
        <v>34</v>
      </c>
      <c r="F1900" t="s">
        <v>3022</v>
      </c>
      <c r="G1900" t="s">
        <v>3023</v>
      </c>
      <c r="H1900" t="s">
        <v>37</v>
      </c>
      <c r="I1900" t="s">
        <v>38</v>
      </c>
      <c r="J1900" t="s">
        <v>1442</v>
      </c>
      <c r="K1900" t="s">
        <v>71</v>
      </c>
      <c r="L1900">
        <v>33178</v>
      </c>
      <c r="M1900" t="s">
        <v>41</v>
      </c>
      <c r="N1900" t="s">
        <v>4751</v>
      </c>
      <c r="O1900" t="s">
        <v>62</v>
      </c>
      <c r="P1900" t="s">
        <v>94</v>
      </c>
      <c r="Q1900" t="s">
        <v>4752</v>
      </c>
      <c r="R1900" s="1">
        <v>505.17599999999999</v>
      </c>
      <c r="S1900">
        <v>4</v>
      </c>
      <c r="T1900">
        <f t="shared" si="29"/>
        <v>15</v>
      </c>
      <c r="U1900" t="s">
        <v>52</v>
      </c>
      <c r="V1900">
        <v>0.7</v>
      </c>
      <c r="W1900">
        <v>353.6232</v>
      </c>
      <c r="X1900" s="1">
        <v>-353.6232</v>
      </c>
      <c r="Y1900" s="1">
        <v>858.79919999999993</v>
      </c>
      <c r="Z1900" t="s">
        <v>53</v>
      </c>
      <c r="AA1900" s="2">
        <v>-336.78399999999999</v>
      </c>
      <c r="AB1900" s="3">
        <v>-0.66666666666666663</v>
      </c>
      <c r="AC1900" s="1">
        <v>-488.33679999999998</v>
      </c>
      <c r="AD1900">
        <v>4</v>
      </c>
      <c r="AE1900">
        <v>4</v>
      </c>
      <c r="AF1900" t="s">
        <v>48</v>
      </c>
      <c r="AG1900">
        <v>2014</v>
      </c>
      <c r="AH1900">
        <f>COUNTBLANK(datos[[#This Row],[Row ID]:[Year sales]])</f>
        <v>0</v>
      </c>
    </row>
    <row r="1901" spans="1:34" x14ac:dyDescent="0.3">
      <c r="A1901">
        <v>1900</v>
      </c>
      <c r="B1901" t="s">
        <v>4748</v>
      </c>
      <c r="C1901" s="4">
        <v>41880</v>
      </c>
      <c r="D1901" s="4">
        <v>41884</v>
      </c>
      <c r="E1901" t="s">
        <v>34</v>
      </c>
      <c r="F1901" t="s">
        <v>3022</v>
      </c>
      <c r="G1901" t="s">
        <v>3023</v>
      </c>
      <c r="H1901" t="s">
        <v>37</v>
      </c>
      <c r="I1901" t="s">
        <v>38</v>
      </c>
      <c r="J1901" t="s">
        <v>1442</v>
      </c>
      <c r="K1901" t="s">
        <v>71</v>
      </c>
      <c r="L1901">
        <v>33178</v>
      </c>
      <c r="M1901" t="s">
        <v>41</v>
      </c>
      <c r="N1901" t="s">
        <v>1725</v>
      </c>
      <c r="O1901" t="s">
        <v>43</v>
      </c>
      <c r="P1901" t="s">
        <v>73</v>
      </c>
      <c r="Q1901" t="s">
        <v>1726</v>
      </c>
      <c r="R1901" s="1">
        <v>174.05850000000001</v>
      </c>
      <c r="S1901">
        <v>3</v>
      </c>
      <c r="T1901">
        <f t="shared" si="29"/>
        <v>11</v>
      </c>
      <c r="U1901" t="s">
        <v>52</v>
      </c>
      <c r="V1901">
        <v>0.45</v>
      </c>
      <c r="W1901">
        <v>78.326325000000011</v>
      </c>
      <c r="X1901" s="1">
        <v>-78.326324999999997</v>
      </c>
      <c r="Y1901" s="1">
        <v>252.38482500000003</v>
      </c>
      <c r="Z1901" t="s">
        <v>47</v>
      </c>
      <c r="AA1901" s="2">
        <v>-110.7645</v>
      </c>
      <c r="AB1901" s="3">
        <v>-0.63636363636363635</v>
      </c>
      <c r="AC1901" s="1">
        <v>-206.49667500000001</v>
      </c>
      <c r="AD1901">
        <v>4</v>
      </c>
      <c r="AE1901">
        <v>4</v>
      </c>
      <c r="AF1901" t="s">
        <v>48</v>
      </c>
      <c r="AG1901">
        <v>2014</v>
      </c>
      <c r="AH1901">
        <f>COUNTBLANK(datos[[#This Row],[Row ID]:[Year sales]])</f>
        <v>0</v>
      </c>
    </row>
    <row r="1902" spans="1:34" x14ac:dyDescent="0.3">
      <c r="A1902">
        <v>1901</v>
      </c>
      <c r="B1902" t="s">
        <v>4753</v>
      </c>
      <c r="C1902" s="4">
        <v>42550</v>
      </c>
      <c r="D1902" s="4">
        <v>42554</v>
      </c>
      <c r="E1902" t="s">
        <v>34</v>
      </c>
      <c r="F1902" t="s">
        <v>4026</v>
      </c>
      <c r="G1902" t="s">
        <v>4027</v>
      </c>
      <c r="H1902" t="s">
        <v>37</v>
      </c>
      <c r="I1902" t="s">
        <v>38</v>
      </c>
      <c r="J1902" t="s">
        <v>2604</v>
      </c>
      <c r="K1902" t="s">
        <v>403</v>
      </c>
      <c r="L1902">
        <v>29501</v>
      </c>
      <c r="M1902" t="s">
        <v>41</v>
      </c>
      <c r="N1902" t="s">
        <v>3568</v>
      </c>
      <c r="O1902" t="s">
        <v>62</v>
      </c>
      <c r="P1902" t="s">
        <v>77</v>
      </c>
      <c r="Q1902" t="s">
        <v>3569</v>
      </c>
      <c r="R1902" s="1">
        <v>191.88</v>
      </c>
      <c r="S1902">
        <v>6</v>
      </c>
      <c r="T1902">
        <f t="shared" si="29"/>
        <v>50</v>
      </c>
      <c r="U1902" t="s">
        <v>75</v>
      </c>
      <c r="V1902">
        <v>0</v>
      </c>
      <c r="W1902">
        <v>0</v>
      </c>
      <c r="X1902" s="1">
        <v>0</v>
      </c>
      <c r="Y1902" s="1">
        <v>191.88</v>
      </c>
      <c r="Z1902" t="s">
        <v>99</v>
      </c>
      <c r="AA1902" s="2">
        <v>19.187999999999999</v>
      </c>
      <c r="AB1902" s="3">
        <v>9.9999999999999992E-2</v>
      </c>
      <c r="AC1902" s="1">
        <v>-172.69200000000001</v>
      </c>
      <c r="AD1902">
        <v>4</v>
      </c>
      <c r="AE1902">
        <v>4</v>
      </c>
      <c r="AF1902" t="s">
        <v>48</v>
      </c>
      <c r="AG1902">
        <v>2016</v>
      </c>
      <c r="AH1902">
        <f>COUNTBLANK(datos[[#This Row],[Row ID]:[Year sales]])</f>
        <v>0</v>
      </c>
    </row>
    <row r="1903" spans="1:34" x14ac:dyDescent="0.3">
      <c r="A1903">
        <v>1902</v>
      </c>
      <c r="B1903" t="s">
        <v>4754</v>
      </c>
      <c r="C1903" s="4">
        <v>42602</v>
      </c>
      <c r="D1903" s="4">
        <v>42605</v>
      </c>
      <c r="E1903" t="s">
        <v>208</v>
      </c>
      <c r="F1903" t="s">
        <v>952</v>
      </c>
      <c r="G1903" t="s">
        <v>953</v>
      </c>
      <c r="H1903" t="s">
        <v>122</v>
      </c>
      <c r="I1903" t="s">
        <v>38</v>
      </c>
      <c r="J1903" t="s">
        <v>902</v>
      </c>
      <c r="K1903" t="s">
        <v>258</v>
      </c>
      <c r="L1903">
        <v>48205</v>
      </c>
      <c r="M1903" t="s">
        <v>125</v>
      </c>
      <c r="N1903" t="s">
        <v>4755</v>
      </c>
      <c r="O1903" t="s">
        <v>90</v>
      </c>
      <c r="P1903" t="s">
        <v>91</v>
      </c>
      <c r="Q1903" t="s">
        <v>4756</v>
      </c>
      <c r="R1903" s="1">
        <v>14.78</v>
      </c>
      <c r="S1903">
        <v>2</v>
      </c>
      <c r="T1903">
        <f t="shared" si="29"/>
        <v>8</v>
      </c>
      <c r="U1903" t="s">
        <v>46</v>
      </c>
      <c r="V1903">
        <v>0</v>
      </c>
      <c r="W1903">
        <v>0</v>
      </c>
      <c r="X1903" s="1">
        <v>0</v>
      </c>
      <c r="Y1903" s="1">
        <v>14.78</v>
      </c>
      <c r="Z1903" t="s">
        <v>65</v>
      </c>
      <c r="AA1903" s="2">
        <v>3.9906000000000001</v>
      </c>
      <c r="AB1903" s="3">
        <v>0.27</v>
      </c>
      <c r="AC1903" s="1">
        <v>-10.789400000000001</v>
      </c>
      <c r="AD1903">
        <v>3</v>
      </c>
      <c r="AE1903">
        <v>3</v>
      </c>
      <c r="AF1903" t="s">
        <v>48</v>
      </c>
      <c r="AG1903">
        <v>2016</v>
      </c>
      <c r="AH1903">
        <f>COUNTBLANK(datos[[#This Row],[Row ID]:[Year sales]])</f>
        <v>0</v>
      </c>
    </row>
    <row r="1904" spans="1:34" x14ac:dyDescent="0.3">
      <c r="A1904">
        <v>1903</v>
      </c>
      <c r="B1904" t="s">
        <v>4757</v>
      </c>
      <c r="C1904" s="4">
        <v>43029</v>
      </c>
      <c r="D1904" s="4">
        <v>43030</v>
      </c>
      <c r="E1904" t="s">
        <v>208</v>
      </c>
      <c r="F1904" t="s">
        <v>3884</v>
      </c>
      <c r="G1904" t="s">
        <v>3885</v>
      </c>
      <c r="H1904" t="s">
        <v>57</v>
      </c>
      <c r="I1904" t="s">
        <v>38</v>
      </c>
      <c r="J1904" t="s">
        <v>338</v>
      </c>
      <c r="K1904" t="s">
        <v>440</v>
      </c>
      <c r="L1904">
        <v>97477</v>
      </c>
      <c r="M1904" t="s">
        <v>60</v>
      </c>
      <c r="N1904" t="s">
        <v>2542</v>
      </c>
      <c r="O1904" t="s">
        <v>62</v>
      </c>
      <c r="P1904" t="s">
        <v>110</v>
      </c>
      <c r="Q1904" t="s">
        <v>2543</v>
      </c>
      <c r="R1904" s="1">
        <v>5.1840000000000002</v>
      </c>
      <c r="S1904">
        <v>1</v>
      </c>
      <c r="T1904">
        <f t="shared" si="29"/>
        <v>8</v>
      </c>
      <c r="U1904" t="s">
        <v>46</v>
      </c>
      <c r="V1904">
        <v>0.2</v>
      </c>
      <c r="W1904">
        <v>1.0368000000000002</v>
      </c>
      <c r="X1904" s="1">
        <v>-1.0367999999999999</v>
      </c>
      <c r="Y1904" s="1">
        <v>6.2208000000000006</v>
      </c>
      <c r="Z1904" t="s">
        <v>65</v>
      </c>
      <c r="AA1904" s="2">
        <v>1.8144</v>
      </c>
      <c r="AB1904" s="3">
        <v>0.35</v>
      </c>
      <c r="AC1904" s="1">
        <v>-2.3328000000000002</v>
      </c>
      <c r="AD1904">
        <v>1</v>
      </c>
      <c r="AE1904">
        <v>1</v>
      </c>
      <c r="AF1904" t="s">
        <v>48</v>
      </c>
      <c r="AG1904">
        <v>2017</v>
      </c>
      <c r="AH1904">
        <f>COUNTBLANK(datos[[#This Row],[Row ID]:[Year sales]])</f>
        <v>0</v>
      </c>
    </row>
    <row r="1905" spans="1:34" x14ac:dyDescent="0.3">
      <c r="A1905">
        <v>1904</v>
      </c>
      <c r="B1905" t="s">
        <v>4757</v>
      </c>
      <c r="C1905" s="4">
        <v>43029</v>
      </c>
      <c r="D1905" s="4">
        <v>43030</v>
      </c>
      <c r="E1905" t="s">
        <v>208</v>
      </c>
      <c r="F1905" t="s">
        <v>3884</v>
      </c>
      <c r="G1905" t="s">
        <v>3885</v>
      </c>
      <c r="H1905" t="s">
        <v>57</v>
      </c>
      <c r="I1905" t="s">
        <v>38</v>
      </c>
      <c r="J1905" t="s">
        <v>338</v>
      </c>
      <c r="K1905" t="s">
        <v>440</v>
      </c>
      <c r="L1905">
        <v>97477</v>
      </c>
      <c r="M1905" t="s">
        <v>60</v>
      </c>
      <c r="N1905" t="s">
        <v>4758</v>
      </c>
      <c r="O1905" t="s">
        <v>43</v>
      </c>
      <c r="P1905" t="s">
        <v>50</v>
      </c>
      <c r="Q1905" t="s">
        <v>4759</v>
      </c>
      <c r="R1905" s="1">
        <v>478.48</v>
      </c>
      <c r="S1905">
        <v>2</v>
      </c>
      <c r="T1905">
        <f t="shared" si="29"/>
        <v>14</v>
      </c>
      <c r="U1905" t="s">
        <v>46</v>
      </c>
      <c r="V1905">
        <v>0.2</v>
      </c>
      <c r="W1905">
        <v>95.696000000000012</v>
      </c>
      <c r="X1905" s="1">
        <v>-95.695999999999998</v>
      </c>
      <c r="Y1905" s="1">
        <v>574.17600000000004</v>
      </c>
      <c r="Z1905" t="s">
        <v>53</v>
      </c>
      <c r="AA1905" s="2">
        <v>47.847999999999999</v>
      </c>
      <c r="AB1905" s="3">
        <v>9.9999999999999992E-2</v>
      </c>
      <c r="AC1905" s="1">
        <v>-334.93599999999998</v>
      </c>
      <c r="AD1905">
        <v>1</v>
      </c>
      <c r="AE1905">
        <v>1</v>
      </c>
      <c r="AF1905" t="s">
        <v>48</v>
      </c>
      <c r="AG1905">
        <v>2017</v>
      </c>
      <c r="AH1905">
        <f>COUNTBLANK(datos[[#This Row],[Row ID]:[Year sales]])</f>
        <v>0</v>
      </c>
    </row>
    <row r="1906" spans="1:34" x14ac:dyDescent="0.3">
      <c r="A1906">
        <v>1905</v>
      </c>
      <c r="B1906" t="s">
        <v>4757</v>
      </c>
      <c r="C1906" s="4">
        <v>43029</v>
      </c>
      <c r="D1906" s="4">
        <v>43030</v>
      </c>
      <c r="E1906" t="s">
        <v>208</v>
      </c>
      <c r="F1906" t="s">
        <v>3884</v>
      </c>
      <c r="G1906" t="s">
        <v>3885</v>
      </c>
      <c r="H1906" t="s">
        <v>57</v>
      </c>
      <c r="I1906" t="s">
        <v>38</v>
      </c>
      <c r="J1906" t="s">
        <v>338</v>
      </c>
      <c r="K1906" t="s">
        <v>440</v>
      </c>
      <c r="L1906">
        <v>97477</v>
      </c>
      <c r="M1906" t="s">
        <v>60</v>
      </c>
      <c r="N1906" t="s">
        <v>3665</v>
      </c>
      <c r="O1906" t="s">
        <v>90</v>
      </c>
      <c r="P1906" t="s">
        <v>181</v>
      </c>
      <c r="Q1906" t="s">
        <v>3666</v>
      </c>
      <c r="R1906" s="1">
        <v>28.4</v>
      </c>
      <c r="S1906">
        <v>2</v>
      </c>
      <c r="T1906">
        <f t="shared" si="29"/>
        <v>32</v>
      </c>
      <c r="U1906" t="s">
        <v>46</v>
      </c>
      <c r="V1906">
        <v>0.2</v>
      </c>
      <c r="W1906">
        <v>5.68</v>
      </c>
      <c r="X1906" s="1">
        <v>-5.68</v>
      </c>
      <c r="Y1906" s="1">
        <v>34.08</v>
      </c>
      <c r="Z1906" t="s">
        <v>65</v>
      </c>
      <c r="AA1906" s="2">
        <v>6.7450000000000001</v>
      </c>
      <c r="AB1906" s="3">
        <v>0.23750000000000002</v>
      </c>
      <c r="AC1906" s="1">
        <v>-15.975</v>
      </c>
      <c r="AD1906">
        <v>1</v>
      </c>
      <c r="AE1906">
        <v>1</v>
      </c>
      <c r="AF1906" t="s">
        <v>48</v>
      </c>
      <c r="AG1906">
        <v>2017</v>
      </c>
      <c r="AH1906">
        <f>COUNTBLANK(datos[[#This Row],[Row ID]:[Year sales]])</f>
        <v>0</v>
      </c>
    </row>
    <row r="1907" spans="1:34" x14ac:dyDescent="0.3">
      <c r="A1907">
        <v>1906</v>
      </c>
      <c r="B1907" t="s">
        <v>4760</v>
      </c>
      <c r="C1907" s="4">
        <v>43029</v>
      </c>
      <c r="D1907" s="4">
        <v>43032</v>
      </c>
      <c r="E1907" t="s">
        <v>208</v>
      </c>
      <c r="F1907" t="s">
        <v>4761</v>
      </c>
      <c r="G1907" t="s">
        <v>4762</v>
      </c>
      <c r="H1907" t="s">
        <v>57</v>
      </c>
      <c r="I1907" t="s">
        <v>38</v>
      </c>
      <c r="J1907" t="s">
        <v>4402</v>
      </c>
      <c r="K1907" t="s">
        <v>274</v>
      </c>
      <c r="L1907">
        <v>46203</v>
      </c>
      <c r="M1907" t="s">
        <v>125</v>
      </c>
      <c r="N1907" t="s">
        <v>1653</v>
      </c>
      <c r="O1907" t="s">
        <v>62</v>
      </c>
      <c r="P1907" t="s">
        <v>77</v>
      </c>
      <c r="Q1907" t="s">
        <v>1654</v>
      </c>
      <c r="R1907" s="1">
        <v>909.12</v>
      </c>
      <c r="S1907">
        <v>8</v>
      </c>
      <c r="T1907">
        <f t="shared" si="29"/>
        <v>46</v>
      </c>
      <c r="U1907" t="s">
        <v>75</v>
      </c>
      <c r="V1907">
        <v>0</v>
      </c>
      <c r="W1907">
        <v>0</v>
      </c>
      <c r="X1907" s="1">
        <v>0</v>
      </c>
      <c r="Y1907" s="1">
        <v>909.12</v>
      </c>
      <c r="Z1907" t="s">
        <v>53</v>
      </c>
      <c r="AA1907" s="2">
        <v>9.0912000000000006</v>
      </c>
      <c r="AB1907" s="3">
        <v>0.01</v>
      </c>
      <c r="AC1907" s="1">
        <v>-900.02880000000005</v>
      </c>
      <c r="AD1907">
        <v>3</v>
      </c>
      <c r="AE1907">
        <v>3</v>
      </c>
      <c r="AF1907" t="s">
        <v>48</v>
      </c>
      <c r="AG1907">
        <v>2017</v>
      </c>
      <c r="AH1907">
        <f>COUNTBLANK(datos[[#This Row],[Row ID]:[Year sales]])</f>
        <v>0</v>
      </c>
    </row>
    <row r="1908" spans="1:34" x14ac:dyDescent="0.3">
      <c r="A1908">
        <v>1907</v>
      </c>
      <c r="B1908" t="s">
        <v>4763</v>
      </c>
      <c r="C1908" s="4">
        <v>42507</v>
      </c>
      <c r="D1908" s="4">
        <v>42511</v>
      </c>
      <c r="E1908" t="s">
        <v>67</v>
      </c>
      <c r="F1908" t="s">
        <v>4540</v>
      </c>
      <c r="G1908" t="s">
        <v>4541</v>
      </c>
      <c r="H1908" t="s">
        <v>57</v>
      </c>
      <c r="I1908" t="s">
        <v>38</v>
      </c>
      <c r="J1908" t="s">
        <v>4764</v>
      </c>
      <c r="K1908" t="s">
        <v>71</v>
      </c>
      <c r="L1908">
        <v>32712</v>
      </c>
      <c r="M1908" t="s">
        <v>41</v>
      </c>
      <c r="N1908" t="s">
        <v>4765</v>
      </c>
      <c r="O1908" t="s">
        <v>62</v>
      </c>
      <c r="P1908" t="s">
        <v>94</v>
      </c>
      <c r="Q1908" t="s">
        <v>4766</v>
      </c>
      <c r="R1908" s="1">
        <v>2.952</v>
      </c>
      <c r="S1908">
        <v>2</v>
      </c>
      <c r="T1908">
        <f t="shared" si="29"/>
        <v>48</v>
      </c>
      <c r="U1908" t="s">
        <v>46</v>
      </c>
      <c r="V1908">
        <v>0.7</v>
      </c>
      <c r="W1908">
        <v>2.0663999999999998</v>
      </c>
      <c r="X1908" s="1">
        <v>-2.0663999999999998</v>
      </c>
      <c r="Y1908" s="1">
        <v>5.0183999999999997</v>
      </c>
      <c r="Z1908" t="s">
        <v>65</v>
      </c>
      <c r="AA1908" s="2">
        <v>-2.1648000000000001</v>
      </c>
      <c r="AB1908" s="3">
        <v>-0.73333333333333339</v>
      </c>
      <c r="AC1908" s="1">
        <v>-3.0503999999999998</v>
      </c>
      <c r="AD1908">
        <v>4</v>
      </c>
      <c r="AE1908">
        <v>4</v>
      </c>
      <c r="AF1908" t="s">
        <v>48</v>
      </c>
      <c r="AG1908">
        <v>2016</v>
      </c>
      <c r="AH1908">
        <f>COUNTBLANK(datos[[#This Row],[Row ID]:[Year sales]])</f>
        <v>0</v>
      </c>
    </row>
    <row r="1909" spans="1:34" x14ac:dyDescent="0.3">
      <c r="A1909">
        <v>1908</v>
      </c>
      <c r="B1909" t="s">
        <v>4763</v>
      </c>
      <c r="C1909" s="4">
        <v>42507</v>
      </c>
      <c r="D1909" s="4">
        <v>42511</v>
      </c>
      <c r="E1909" t="s">
        <v>67</v>
      </c>
      <c r="F1909" t="s">
        <v>4540</v>
      </c>
      <c r="G1909" t="s">
        <v>4541</v>
      </c>
      <c r="H1909" t="s">
        <v>57</v>
      </c>
      <c r="I1909" t="s">
        <v>38</v>
      </c>
      <c r="J1909" t="s">
        <v>4764</v>
      </c>
      <c r="K1909" t="s">
        <v>71</v>
      </c>
      <c r="L1909">
        <v>32712</v>
      </c>
      <c r="M1909" t="s">
        <v>41</v>
      </c>
      <c r="N1909" t="s">
        <v>1927</v>
      </c>
      <c r="O1909" t="s">
        <v>62</v>
      </c>
      <c r="P1909" t="s">
        <v>94</v>
      </c>
      <c r="Q1909" t="s">
        <v>1928</v>
      </c>
      <c r="R1909" s="1">
        <v>27.018000000000001</v>
      </c>
      <c r="S1909">
        <v>6</v>
      </c>
      <c r="T1909">
        <f t="shared" si="29"/>
        <v>38</v>
      </c>
      <c r="U1909" t="s">
        <v>75</v>
      </c>
      <c r="V1909">
        <v>0.7</v>
      </c>
      <c r="W1909">
        <v>18.912599999999998</v>
      </c>
      <c r="X1909" s="1">
        <v>-18.912600000000001</v>
      </c>
      <c r="Y1909" s="1">
        <v>45.930599999999998</v>
      </c>
      <c r="Z1909" t="s">
        <v>65</v>
      </c>
      <c r="AA1909" s="2">
        <v>-21.6144</v>
      </c>
      <c r="AB1909" s="3">
        <v>-0.79999999999999993</v>
      </c>
      <c r="AC1909" s="1">
        <v>-29.719799999999999</v>
      </c>
      <c r="AD1909">
        <v>4</v>
      </c>
      <c r="AE1909">
        <v>4</v>
      </c>
      <c r="AF1909" t="s">
        <v>48</v>
      </c>
      <c r="AG1909">
        <v>2016</v>
      </c>
      <c r="AH1909">
        <f>COUNTBLANK(datos[[#This Row],[Row ID]:[Year sales]])</f>
        <v>0</v>
      </c>
    </row>
    <row r="1910" spans="1:34" x14ac:dyDescent="0.3">
      <c r="A1910">
        <v>1909</v>
      </c>
      <c r="B1910" t="s">
        <v>4767</v>
      </c>
      <c r="C1910" s="4">
        <v>42038</v>
      </c>
      <c r="D1910" s="4">
        <v>42039</v>
      </c>
      <c r="E1910" t="s">
        <v>208</v>
      </c>
      <c r="F1910" t="s">
        <v>3875</v>
      </c>
      <c r="G1910" t="s">
        <v>3876</v>
      </c>
      <c r="H1910" t="s">
        <v>57</v>
      </c>
      <c r="I1910" t="s">
        <v>38</v>
      </c>
      <c r="J1910" t="s">
        <v>58</v>
      </c>
      <c r="K1910" t="s">
        <v>59</v>
      </c>
      <c r="L1910">
        <v>90008</v>
      </c>
      <c r="M1910" t="s">
        <v>60</v>
      </c>
      <c r="N1910" t="s">
        <v>4768</v>
      </c>
      <c r="O1910" t="s">
        <v>43</v>
      </c>
      <c r="P1910" t="s">
        <v>83</v>
      </c>
      <c r="Q1910" t="s">
        <v>4769</v>
      </c>
      <c r="R1910" s="1">
        <v>136.91999999999999</v>
      </c>
      <c r="S1910">
        <v>4</v>
      </c>
      <c r="T1910">
        <f t="shared" si="29"/>
        <v>8</v>
      </c>
      <c r="U1910" t="s">
        <v>52</v>
      </c>
      <c r="V1910">
        <v>0</v>
      </c>
      <c r="W1910">
        <v>0</v>
      </c>
      <c r="X1910" s="1">
        <v>0</v>
      </c>
      <c r="Y1910" s="1">
        <v>136.91999999999999</v>
      </c>
      <c r="Z1910" t="s">
        <v>99</v>
      </c>
      <c r="AA1910" s="2">
        <v>41.076000000000001</v>
      </c>
      <c r="AB1910" s="3">
        <v>0.30000000000000004</v>
      </c>
      <c r="AC1910" s="1">
        <v>-95.843999999999994</v>
      </c>
      <c r="AD1910">
        <v>1</v>
      </c>
      <c r="AE1910">
        <v>1</v>
      </c>
      <c r="AF1910" t="s">
        <v>48</v>
      </c>
      <c r="AG1910">
        <v>2015</v>
      </c>
      <c r="AH1910">
        <f>COUNTBLANK(datos[[#This Row],[Row ID]:[Year sales]])</f>
        <v>0</v>
      </c>
    </row>
    <row r="1911" spans="1:34" x14ac:dyDescent="0.3">
      <c r="A1911">
        <v>1910</v>
      </c>
      <c r="B1911" t="s">
        <v>4770</v>
      </c>
      <c r="C1911" s="4">
        <v>43087</v>
      </c>
      <c r="D1911" s="4">
        <v>43092</v>
      </c>
      <c r="E1911" t="s">
        <v>67</v>
      </c>
      <c r="F1911" t="s">
        <v>4771</v>
      </c>
      <c r="G1911" t="s">
        <v>4772</v>
      </c>
      <c r="H1911" t="s">
        <v>37</v>
      </c>
      <c r="I1911" t="s">
        <v>38</v>
      </c>
      <c r="J1911" t="s">
        <v>2367</v>
      </c>
      <c r="K1911" t="s">
        <v>287</v>
      </c>
      <c r="L1911">
        <v>11572</v>
      </c>
      <c r="M1911" t="s">
        <v>168</v>
      </c>
      <c r="N1911" t="s">
        <v>4773</v>
      </c>
      <c r="O1911" t="s">
        <v>43</v>
      </c>
      <c r="P1911" t="s">
        <v>83</v>
      </c>
      <c r="Q1911" t="s">
        <v>4774</v>
      </c>
      <c r="R1911" s="1">
        <v>18.96</v>
      </c>
      <c r="S1911">
        <v>2</v>
      </c>
      <c r="T1911">
        <f t="shared" si="29"/>
        <v>23</v>
      </c>
      <c r="U1911" t="s">
        <v>46</v>
      </c>
      <c r="V1911">
        <v>0</v>
      </c>
      <c r="W1911">
        <v>0</v>
      </c>
      <c r="X1911" s="1">
        <v>0</v>
      </c>
      <c r="Y1911" s="1">
        <v>18.96</v>
      </c>
      <c r="Z1911" t="s">
        <v>65</v>
      </c>
      <c r="AA1911" s="2">
        <v>8.532</v>
      </c>
      <c r="AB1911" s="3">
        <v>0.44999999999999996</v>
      </c>
      <c r="AC1911" s="1">
        <v>-10.428000000000001</v>
      </c>
      <c r="AD1911">
        <v>5</v>
      </c>
      <c r="AE1911">
        <v>5</v>
      </c>
      <c r="AF1911" t="s">
        <v>48</v>
      </c>
      <c r="AG1911">
        <v>2017</v>
      </c>
      <c r="AH1911">
        <f>COUNTBLANK(datos[[#This Row],[Row ID]:[Year sales]])</f>
        <v>0</v>
      </c>
    </row>
    <row r="1912" spans="1:34" x14ac:dyDescent="0.3">
      <c r="A1912">
        <v>1911</v>
      </c>
      <c r="B1912" t="s">
        <v>4775</v>
      </c>
      <c r="C1912" s="4">
        <v>42689</v>
      </c>
      <c r="D1912" s="4">
        <v>42696</v>
      </c>
      <c r="E1912" t="s">
        <v>67</v>
      </c>
      <c r="F1912" t="s">
        <v>375</v>
      </c>
      <c r="G1912" t="s">
        <v>376</v>
      </c>
      <c r="H1912" t="s">
        <v>57</v>
      </c>
      <c r="I1912" t="s">
        <v>38</v>
      </c>
      <c r="J1912" t="s">
        <v>58</v>
      </c>
      <c r="K1912" t="s">
        <v>59</v>
      </c>
      <c r="L1912">
        <v>90008</v>
      </c>
      <c r="M1912" t="s">
        <v>60</v>
      </c>
      <c r="N1912" t="s">
        <v>928</v>
      </c>
      <c r="O1912" t="s">
        <v>90</v>
      </c>
      <c r="P1912" t="s">
        <v>181</v>
      </c>
      <c r="Q1912" t="s">
        <v>1808</v>
      </c>
      <c r="R1912" s="1">
        <v>99.39</v>
      </c>
      <c r="S1912">
        <v>3</v>
      </c>
      <c r="T1912">
        <f t="shared" si="29"/>
        <v>34</v>
      </c>
      <c r="U1912" t="s">
        <v>52</v>
      </c>
      <c r="V1912">
        <v>0</v>
      </c>
      <c r="W1912">
        <v>0</v>
      </c>
      <c r="X1912" s="1">
        <v>0</v>
      </c>
      <c r="Y1912" s="1">
        <v>99.39</v>
      </c>
      <c r="Z1912" t="s">
        <v>99</v>
      </c>
      <c r="AA1912" s="2">
        <v>40.749899999999997</v>
      </c>
      <c r="AB1912" s="3">
        <v>0.41</v>
      </c>
      <c r="AC1912" s="1">
        <v>-58.640099999999997</v>
      </c>
      <c r="AD1912">
        <v>7</v>
      </c>
      <c r="AE1912">
        <v>7</v>
      </c>
      <c r="AF1912" t="s">
        <v>48</v>
      </c>
      <c r="AG1912">
        <v>2016</v>
      </c>
      <c r="AH1912">
        <f>COUNTBLANK(datos[[#This Row],[Row ID]:[Year sales]])</f>
        <v>0</v>
      </c>
    </row>
    <row r="1913" spans="1:34" x14ac:dyDescent="0.3">
      <c r="A1913">
        <v>1912</v>
      </c>
      <c r="B1913" t="s">
        <v>4776</v>
      </c>
      <c r="C1913" s="4">
        <v>42919</v>
      </c>
      <c r="D1913" s="4">
        <v>42922</v>
      </c>
      <c r="E1913" t="s">
        <v>34</v>
      </c>
      <c r="F1913" t="s">
        <v>3314</v>
      </c>
      <c r="G1913" t="s">
        <v>3315</v>
      </c>
      <c r="H1913" t="s">
        <v>57</v>
      </c>
      <c r="I1913" t="s">
        <v>38</v>
      </c>
      <c r="J1913" t="s">
        <v>204</v>
      </c>
      <c r="K1913" t="s">
        <v>124</v>
      </c>
      <c r="L1913">
        <v>77041</v>
      </c>
      <c r="M1913" t="s">
        <v>125</v>
      </c>
      <c r="N1913" t="s">
        <v>4777</v>
      </c>
      <c r="O1913" t="s">
        <v>62</v>
      </c>
      <c r="P1913" t="s">
        <v>110</v>
      </c>
      <c r="Q1913" t="s">
        <v>4778</v>
      </c>
      <c r="R1913" s="1">
        <v>273.89600000000002</v>
      </c>
      <c r="S1913">
        <v>7</v>
      </c>
      <c r="T1913">
        <f t="shared" si="29"/>
        <v>30</v>
      </c>
      <c r="U1913" t="s">
        <v>75</v>
      </c>
      <c r="V1913">
        <v>0.2</v>
      </c>
      <c r="W1913">
        <v>54.779200000000003</v>
      </c>
      <c r="X1913" s="1">
        <v>-54.779200000000003</v>
      </c>
      <c r="Y1913" s="1">
        <v>328.67520000000002</v>
      </c>
      <c r="Z1913" t="s">
        <v>47</v>
      </c>
      <c r="AA1913" s="2">
        <v>92.439899999999994</v>
      </c>
      <c r="AB1913" s="3">
        <v>0.33749999999999997</v>
      </c>
      <c r="AC1913" s="1">
        <v>-126.6769</v>
      </c>
      <c r="AD1913">
        <v>3</v>
      </c>
      <c r="AE1913">
        <v>3</v>
      </c>
      <c r="AF1913" t="s">
        <v>48</v>
      </c>
      <c r="AG1913">
        <v>2017</v>
      </c>
      <c r="AH1913">
        <f>COUNTBLANK(datos[[#This Row],[Row ID]:[Year sales]])</f>
        <v>0</v>
      </c>
    </row>
    <row r="1914" spans="1:34" x14ac:dyDescent="0.3">
      <c r="A1914">
        <v>1913</v>
      </c>
      <c r="B1914" t="s">
        <v>4776</v>
      </c>
      <c r="C1914" s="4">
        <v>42919</v>
      </c>
      <c r="D1914" s="4">
        <v>42922</v>
      </c>
      <c r="E1914" t="s">
        <v>34</v>
      </c>
      <c r="F1914" t="s">
        <v>3314</v>
      </c>
      <c r="G1914" t="s">
        <v>3315</v>
      </c>
      <c r="H1914" t="s">
        <v>57</v>
      </c>
      <c r="I1914" t="s">
        <v>38</v>
      </c>
      <c r="J1914" t="s">
        <v>204</v>
      </c>
      <c r="K1914" t="s">
        <v>124</v>
      </c>
      <c r="L1914">
        <v>77041</v>
      </c>
      <c r="M1914" t="s">
        <v>125</v>
      </c>
      <c r="N1914" t="s">
        <v>4779</v>
      </c>
      <c r="O1914" t="s">
        <v>90</v>
      </c>
      <c r="P1914" t="s">
        <v>704</v>
      </c>
      <c r="Q1914" t="s">
        <v>4780</v>
      </c>
      <c r="R1914" s="1">
        <v>597.13199999999995</v>
      </c>
      <c r="S1914">
        <v>3</v>
      </c>
      <c r="T1914">
        <f t="shared" si="29"/>
        <v>3</v>
      </c>
      <c r="U1914" t="s">
        <v>52</v>
      </c>
      <c r="V1914">
        <v>0.4</v>
      </c>
      <c r="W1914">
        <v>238.8528</v>
      </c>
      <c r="X1914" s="1">
        <v>-238.8528</v>
      </c>
      <c r="Y1914" s="1">
        <v>835.98479999999995</v>
      </c>
      <c r="Z1914" t="s">
        <v>53</v>
      </c>
      <c r="AA1914" s="2">
        <v>49.761000000000003</v>
      </c>
      <c r="AB1914" s="3">
        <v>8.3333333333333343E-2</v>
      </c>
      <c r="AC1914" s="1">
        <v>-308.51819999999998</v>
      </c>
      <c r="AD1914">
        <v>3</v>
      </c>
      <c r="AE1914">
        <v>3</v>
      </c>
      <c r="AF1914" t="s">
        <v>48</v>
      </c>
      <c r="AG1914">
        <v>2017</v>
      </c>
      <c r="AH1914">
        <f>COUNTBLANK(datos[[#This Row],[Row ID]:[Year sales]])</f>
        <v>0</v>
      </c>
    </row>
    <row r="1915" spans="1:34" x14ac:dyDescent="0.3">
      <c r="A1915">
        <v>1914</v>
      </c>
      <c r="B1915" t="s">
        <v>4781</v>
      </c>
      <c r="C1915" s="4">
        <v>41654</v>
      </c>
      <c r="D1915" s="4">
        <v>41656</v>
      </c>
      <c r="E1915" t="s">
        <v>208</v>
      </c>
      <c r="F1915" t="s">
        <v>4782</v>
      </c>
      <c r="G1915" t="s">
        <v>4783</v>
      </c>
      <c r="H1915" t="s">
        <v>37</v>
      </c>
      <c r="I1915" t="s">
        <v>38</v>
      </c>
      <c r="J1915" t="s">
        <v>3288</v>
      </c>
      <c r="K1915" t="s">
        <v>1294</v>
      </c>
      <c r="L1915">
        <v>30076</v>
      </c>
      <c r="M1915" t="s">
        <v>41</v>
      </c>
      <c r="N1915" t="s">
        <v>1040</v>
      </c>
      <c r="O1915" t="s">
        <v>90</v>
      </c>
      <c r="P1915" t="s">
        <v>181</v>
      </c>
      <c r="Q1915" t="s">
        <v>1041</v>
      </c>
      <c r="R1915" s="1">
        <v>149.94999999999999</v>
      </c>
      <c r="S1915">
        <v>5</v>
      </c>
      <c r="T1915">
        <f t="shared" si="29"/>
        <v>52</v>
      </c>
      <c r="U1915" t="s">
        <v>75</v>
      </c>
      <c r="V1915">
        <v>0</v>
      </c>
      <c r="W1915">
        <v>0</v>
      </c>
      <c r="X1915" s="1">
        <v>0</v>
      </c>
      <c r="Y1915" s="1">
        <v>149.94999999999999</v>
      </c>
      <c r="Z1915" t="s">
        <v>99</v>
      </c>
      <c r="AA1915" s="2">
        <v>65.977999999999994</v>
      </c>
      <c r="AB1915" s="3">
        <v>0.44</v>
      </c>
      <c r="AC1915" s="1">
        <v>-83.971999999999994</v>
      </c>
      <c r="AD1915">
        <v>2</v>
      </c>
      <c r="AE1915">
        <v>2</v>
      </c>
      <c r="AF1915" t="s">
        <v>48</v>
      </c>
      <c r="AG1915">
        <v>2014</v>
      </c>
      <c r="AH1915">
        <f>COUNTBLANK(datos[[#This Row],[Row ID]:[Year sales]])</f>
        <v>0</v>
      </c>
    </row>
    <row r="1916" spans="1:34" x14ac:dyDescent="0.3">
      <c r="A1916">
        <v>1915</v>
      </c>
      <c r="B1916" t="s">
        <v>4784</v>
      </c>
      <c r="C1916" s="4">
        <v>42855</v>
      </c>
      <c r="D1916" s="4">
        <v>42860</v>
      </c>
      <c r="E1916" t="s">
        <v>67</v>
      </c>
      <c r="F1916" t="s">
        <v>2980</v>
      </c>
      <c r="G1916" t="s">
        <v>2981</v>
      </c>
      <c r="H1916" t="s">
        <v>122</v>
      </c>
      <c r="I1916" t="s">
        <v>38</v>
      </c>
      <c r="J1916" t="s">
        <v>3489</v>
      </c>
      <c r="K1916" t="s">
        <v>71</v>
      </c>
      <c r="L1916">
        <v>33437</v>
      </c>
      <c r="M1916" t="s">
        <v>41</v>
      </c>
      <c r="N1916" t="s">
        <v>4785</v>
      </c>
      <c r="O1916" t="s">
        <v>62</v>
      </c>
      <c r="P1916" t="s">
        <v>63</v>
      </c>
      <c r="Q1916" t="s">
        <v>4786</v>
      </c>
      <c r="R1916" s="1">
        <v>4.6079999999999997</v>
      </c>
      <c r="S1916">
        <v>2</v>
      </c>
      <c r="T1916">
        <f t="shared" si="29"/>
        <v>30</v>
      </c>
      <c r="U1916" t="s">
        <v>46</v>
      </c>
      <c r="V1916">
        <v>0.2</v>
      </c>
      <c r="W1916">
        <v>0.92159999999999997</v>
      </c>
      <c r="X1916" s="1">
        <v>-0.92159999999999997</v>
      </c>
      <c r="Y1916" s="1">
        <v>5.5295999999999994</v>
      </c>
      <c r="Z1916" t="s">
        <v>65</v>
      </c>
      <c r="AA1916" s="2">
        <v>1.6704000000000001</v>
      </c>
      <c r="AB1916" s="3">
        <v>0.36250000000000004</v>
      </c>
      <c r="AC1916" s="1">
        <v>-2.016</v>
      </c>
      <c r="AD1916">
        <v>5</v>
      </c>
      <c r="AE1916">
        <v>5</v>
      </c>
      <c r="AF1916" t="s">
        <v>48</v>
      </c>
      <c r="AG1916">
        <v>2017</v>
      </c>
      <c r="AH1916">
        <f>COUNTBLANK(datos[[#This Row],[Row ID]:[Year sales]])</f>
        <v>0</v>
      </c>
    </row>
    <row r="1917" spans="1:34" x14ac:dyDescent="0.3">
      <c r="A1917">
        <v>1916</v>
      </c>
      <c r="B1917" t="s">
        <v>4784</v>
      </c>
      <c r="C1917" s="4">
        <v>42855</v>
      </c>
      <c r="D1917" s="4">
        <v>42860</v>
      </c>
      <c r="E1917" t="s">
        <v>67</v>
      </c>
      <c r="F1917" t="s">
        <v>2980</v>
      </c>
      <c r="G1917" t="s">
        <v>2981</v>
      </c>
      <c r="H1917" t="s">
        <v>122</v>
      </c>
      <c r="I1917" t="s">
        <v>38</v>
      </c>
      <c r="J1917" t="s">
        <v>3489</v>
      </c>
      <c r="K1917" t="s">
        <v>71</v>
      </c>
      <c r="L1917">
        <v>33437</v>
      </c>
      <c r="M1917" t="s">
        <v>41</v>
      </c>
      <c r="N1917" t="s">
        <v>3522</v>
      </c>
      <c r="O1917" t="s">
        <v>62</v>
      </c>
      <c r="P1917" t="s">
        <v>86</v>
      </c>
      <c r="Q1917" t="s">
        <v>3062</v>
      </c>
      <c r="R1917" s="1">
        <v>15.528</v>
      </c>
      <c r="S1917">
        <v>3</v>
      </c>
      <c r="T1917">
        <f t="shared" si="29"/>
        <v>86</v>
      </c>
      <c r="U1917" t="s">
        <v>52</v>
      </c>
      <c r="V1917">
        <v>0.2</v>
      </c>
      <c r="W1917">
        <v>3.1056000000000004</v>
      </c>
      <c r="X1917" s="1">
        <v>-3.1055999999999999</v>
      </c>
      <c r="Y1917" s="1">
        <v>18.633600000000001</v>
      </c>
      <c r="Z1917" t="s">
        <v>65</v>
      </c>
      <c r="AA1917" s="2">
        <v>4.8525</v>
      </c>
      <c r="AB1917" s="3">
        <v>0.3125</v>
      </c>
      <c r="AC1917" s="1">
        <v>-7.5698999999999996</v>
      </c>
      <c r="AD1917">
        <v>5</v>
      </c>
      <c r="AE1917">
        <v>5</v>
      </c>
      <c r="AF1917" t="s">
        <v>48</v>
      </c>
      <c r="AG1917">
        <v>2017</v>
      </c>
      <c r="AH1917">
        <f>COUNTBLANK(datos[[#This Row],[Row ID]:[Year sales]])</f>
        <v>0</v>
      </c>
    </row>
    <row r="1918" spans="1:34" x14ac:dyDescent="0.3">
      <c r="A1918">
        <v>1917</v>
      </c>
      <c r="B1918" t="s">
        <v>4784</v>
      </c>
      <c r="C1918" s="4">
        <v>42855</v>
      </c>
      <c r="D1918" s="4">
        <v>42860</v>
      </c>
      <c r="E1918" t="s">
        <v>67</v>
      </c>
      <c r="F1918" t="s">
        <v>2980</v>
      </c>
      <c r="G1918" t="s">
        <v>2981</v>
      </c>
      <c r="H1918" t="s">
        <v>122</v>
      </c>
      <c r="I1918" t="s">
        <v>38</v>
      </c>
      <c r="J1918" t="s">
        <v>3489</v>
      </c>
      <c r="K1918" t="s">
        <v>71</v>
      </c>
      <c r="L1918">
        <v>33437</v>
      </c>
      <c r="M1918" t="s">
        <v>41</v>
      </c>
      <c r="N1918" t="s">
        <v>2517</v>
      </c>
      <c r="O1918" t="s">
        <v>62</v>
      </c>
      <c r="P1918" t="s">
        <v>63</v>
      </c>
      <c r="Q1918" t="s">
        <v>2518</v>
      </c>
      <c r="R1918" s="1">
        <v>11.952</v>
      </c>
      <c r="S1918">
        <v>3</v>
      </c>
      <c r="T1918">
        <f t="shared" si="29"/>
        <v>40</v>
      </c>
      <c r="U1918" t="s">
        <v>52</v>
      </c>
      <c r="V1918">
        <v>0.2</v>
      </c>
      <c r="W1918">
        <v>2.3904000000000001</v>
      </c>
      <c r="X1918" s="1">
        <v>-2.3904000000000001</v>
      </c>
      <c r="Y1918" s="1">
        <v>14.3424</v>
      </c>
      <c r="Z1918" t="s">
        <v>65</v>
      </c>
      <c r="AA1918" s="2">
        <v>3.8843999999999999</v>
      </c>
      <c r="AB1918" s="3">
        <v>0.32500000000000001</v>
      </c>
      <c r="AC1918" s="1">
        <v>-5.6772</v>
      </c>
      <c r="AD1918">
        <v>5</v>
      </c>
      <c r="AE1918">
        <v>5</v>
      </c>
      <c r="AF1918" t="s">
        <v>48</v>
      </c>
      <c r="AG1918">
        <v>2017</v>
      </c>
      <c r="AH1918">
        <f>COUNTBLANK(datos[[#This Row],[Row ID]:[Year sales]])</f>
        <v>0</v>
      </c>
    </row>
    <row r="1919" spans="1:34" x14ac:dyDescent="0.3">
      <c r="A1919">
        <v>1918</v>
      </c>
      <c r="B1919" t="s">
        <v>4787</v>
      </c>
      <c r="C1919" s="4">
        <v>42316</v>
      </c>
      <c r="D1919" s="4">
        <v>42322</v>
      </c>
      <c r="E1919" t="s">
        <v>67</v>
      </c>
      <c r="F1919" t="s">
        <v>3860</v>
      </c>
      <c r="G1919" t="s">
        <v>3861</v>
      </c>
      <c r="H1919" t="s">
        <v>37</v>
      </c>
      <c r="I1919" t="s">
        <v>38</v>
      </c>
      <c r="J1919" t="s">
        <v>633</v>
      </c>
      <c r="K1919" t="s">
        <v>1267</v>
      </c>
      <c r="L1919">
        <v>2038</v>
      </c>
      <c r="M1919" t="s">
        <v>168</v>
      </c>
      <c r="N1919" t="s">
        <v>1492</v>
      </c>
      <c r="O1919" t="s">
        <v>62</v>
      </c>
      <c r="P1919" t="s">
        <v>86</v>
      </c>
      <c r="Q1919" t="s">
        <v>1493</v>
      </c>
      <c r="R1919" s="1">
        <v>11.65</v>
      </c>
      <c r="S1919">
        <v>5</v>
      </c>
      <c r="T1919">
        <f t="shared" si="29"/>
        <v>21</v>
      </c>
      <c r="U1919" t="s">
        <v>75</v>
      </c>
      <c r="V1919">
        <v>0</v>
      </c>
      <c r="W1919">
        <v>0</v>
      </c>
      <c r="X1919" s="1">
        <v>0</v>
      </c>
      <c r="Y1919" s="1">
        <v>11.65</v>
      </c>
      <c r="Z1919" t="s">
        <v>65</v>
      </c>
      <c r="AA1919" s="2">
        <v>3.3784999999999998</v>
      </c>
      <c r="AB1919" s="3">
        <v>0.28999999999999998</v>
      </c>
      <c r="AC1919" s="1">
        <v>-8.2714999999999996</v>
      </c>
      <c r="AD1919">
        <v>6</v>
      </c>
      <c r="AE1919">
        <v>6</v>
      </c>
      <c r="AF1919" t="s">
        <v>48</v>
      </c>
      <c r="AG1919">
        <v>2015</v>
      </c>
      <c r="AH1919">
        <f>COUNTBLANK(datos[[#This Row],[Row ID]:[Year sales]])</f>
        <v>0</v>
      </c>
    </row>
    <row r="1920" spans="1:34" x14ac:dyDescent="0.3">
      <c r="A1920">
        <v>1919</v>
      </c>
      <c r="B1920" t="s">
        <v>4788</v>
      </c>
      <c r="C1920" s="4">
        <v>42307</v>
      </c>
      <c r="D1920" s="4">
        <v>42309</v>
      </c>
      <c r="E1920" t="s">
        <v>34</v>
      </c>
      <c r="F1920" t="s">
        <v>4614</v>
      </c>
      <c r="G1920" t="s">
        <v>4615</v>
      </c>
      <c r="H1920" t="s">
        <v>122</v>
      </c>
      <c r="I1920" t="s">
        <v>38</v>
      </c>
      <c r="J1920" t="s">
        <v>902</v>
      </c>
      <c r="K1920" t="s">
        <v>258</v>
      </c>
      <c r="L1920">
        <v>48227</v>
      </c>
      <c r="M1920" t="s">
        <v>125</v>
      </c>
      <c r="N1920" t="s">
        <v>4789</v>
      </c>
      <c r="O1920" t="s">
        <v>90</v>
      </c>
      <c r="P1920" t="s">
        <v>91</v>
      </c>
      <c r="Q1920" t="s">
        <v>4790</v>
      </c>
      <c r="R1920" s="1">
        <v>299.89999999999998</v>
      </c>
      <c r="S1920">
        <v>2</v>
      </c>
      <c r="T1920">
        <f t="shared" si="29"/>
        <v>10</v>
      </c>
      <c r="U1920" t="s">
        <v>46</v>
      </c>
      <c r="V1920">
        <v>0</v>
      </c>
      <c r="W1920">
        <v>0</v>
      </c>
      <c r="X1920" s="1">
        <v>0</v>
      </c>
      <c r="Y1920" s="1">
        <v>299.89999999999998</v>
      </c>
      <c r="Z1920" t="s">
        <v>47</v>
      </c>
      <c r="AA1920" s="2">
        <v>74.974999999999994</v>
      </c>
      <c r="AB1920" s="3">
        <v>0.25</v>
      </c>
      <c r="AC1920" s="1">
        <v>-224.92500000000001</v>
      </c>
      <c r="AD1920">
        <v>2</v>
      </c>
      <c r="AE1920">
        <v>2</v>
      </c>
      <c r="AF1920" t="s">
        <v>48</v>
      </c>
      <c r="AG1920">
        <v>2015</v>
      </c>
      <c r="AH1920">
        <f>COUNTBLANK(datos[[#This Row],[Row ID]:[Year sales]])</f>
        <v>0</v>
      </c>
    </row>
    <row r="1921" spans="1:34" x14ac:dyDescent="0.3">
      <c r="A1921">
        <v>1920</v>
      </c>
      <c r="B1921" t="s">
        <v>4791</v>
      </c>
      <c r="C1921" s="4">
        <v>42964</v>
      </c>
      <c r="D1921" s="4">
        <v>42966</v>
      </c>
      <c r="E1921" t="s">
        <v>208</v>
      </c>
      <c r="F1921" t="s">
        <v>4792</v>
      </c>
      <c r="G1921" t="s">
        <v>4793</v>
      </c>
      <c r="H1921" t="s">
        <v>57</v>
      </c>
      <c r="I1921" t="s">
        <v>38</v>
      </c>
      <c r="J1921" t="s">
        <v>4131</v>
      </c>
      <c r="K1921" t="s">
        <v>287</v>
      </c>
      <c r="L1921">
        <v>13601</v>
      </c>
      <c r="M1921" t="s">
        <v>168</v>
      </c>
      <c r="N1921" t="s">
        <v>4794</v>
      </c>
      <c r="O1921" t="s">
        <v>62</v>
      </c>
      <c r="P1921" t="s">
        <v>94</v>
      </c>
      <c r="Q1921" t="s">
        <v>4795</v>
      </c>
      <c r="R1921" s="1">
        <v>895.92</v>
      </c>
      <c r="S1921">
        <v>5</v>
      </c>
      <c r="T1921">
        <f t="shared" si="29"/>
        <v>23</v>
      </c>
      <c r="U1921" t="s">
        <v>75</v>
      </c>
      <c r="V1921">
        <v>0.2</v>
      </c>
      <c r="W1921">
        <v>179.184</v>
      </c>
      <c r="X1921" s="1">
        <v>-179.184</v>
      </c>
      <c r="Y1921" s="1">
        <v>1075.104</v>
      </c>
      <c r="Z1921" t="s">
        <v>53</v>
      </c>
      <c r="AA1921" s="2">
        <v>302.37299999999999</v>
      </c>
      <c r="AB1921" s="3">
        <v>0.33750000000000002</v>
      </c>
      <c r="AC1921" s="1">
        <v>-414.363</v>
      </c>
      <c r="AD1921">
        <v>2</v>
      </c>
      <c r="AE1921">
        <v>2</v>
      </c>
      <c r="AF1921" t="s">
        <v>48</v>
      </c>
      <c r="AG1921">
        <v>2017</v>
      </c>
      <c r="AH1921">
        <f>COUNTBLANK(datos[[#This Row],[Row ID]:[Year sales]])</f>
        <v>0</v>
      </c>
    </row>
    <row r="1922" spans="1:34" x14ac:dyDescent="0.3">
      <c r="A1922">
        <v>1921</v>
      </c>
      <c r="B1922" t="s">
        <v>4791</v>
      </c>
      <c r="C1922" s="4">
        <v>42964</v>
      </c>
      <c r="D1922" s="4">
        <v>42966</v>
      </c>
      <c r="E1922" t="s">
        <v>208</v>
      </c>
      <c r="F1922" t="s">
        <v>4792</v>
      </c>
      <c r="G1922" t="s">
        <v>4793</v>
      </c>
      <c r="H1922" t="s">
        <v>57</v>
      </c>
      <c r="I1922" t="s">
        <v>38</v>
      </c>
      <c r="J1922" t="s">
        <v>4131</v>
      </c>
      <c r="K1922" t="s">
        <v>287</v>
      </c>
      <c r="L1922">
        <v>13601</v>
      </c>
      <c r="M1922" t="s">
        <v>168</v>
      </c>
      <c r="N1922" t="s">
        <v>4796</v>
      </c>
      <c r="O1922" t="s">
        <v>43</v>
      </c>
      <c r="P1922" t="s">
        <v>50</v>
      </c>
      <c r="Q1922" t="s">
        <v>4797</v>
      </c>
      <c r="R1922" s="1">
        <v>462.56400000000002</v>
      </c>
      <c r="S1922">
        <v>2</v>
      </c>
      <c r="T1922">
        <f t="shared" ref="T1922:T1985" si="30">SUMIF(Q:Q, Q1922, S:S)</f>
        <v>24</v>
      </c>
      <c r="U1922" t="s">
        <v>46</v>
      </c>
      <c r="V1922">
        <v>0.1</v>
      </c>
      <c r="W1922">
        <v>46.256400000000006</v>
      </c>
      <c r="X1922" s="1">
        <v>-46.256399999999999</v>
      </c>
      <c r="Y1922" s="1">
        <v>508.82040000000001</v>
      </c>
      <c r="Z1922" t="s">
        <v>53</v>
      </c>
      <c r="AA1922" s="2">
        <v>97.6524</v>
      </c>
      <c r="AB1922" s="3">
        <v>0.21111111111111111</v>
      </c>
      <c r="AC1922" s="1">
        <v>-318.65519999999998</v>
      </c>
      <c r="AD1922">
        <v>2</v>
      </c>
      <c r="AE1922">
        <v>2</v>
      </c>
      <c r="AF1922" t="s">
        <v>48</v>
      </c>
      <c r="AG1922">
        <v>2017</v>
      </c>
      <c r="AH1922">
        <f>COUNTBLANK(datos[[#This Row],[Row ID]:[Year sales]])</f>
        <v>0</v>
      </c>
    </row>
    <row r="1923" spans="1:34" x14ac:dyDescent="0.3">
      <c r="A1923">
        <v>1922</v>
      </c>
      <c r="B1923" t="s">
        <v>4798</v>
      </c>
      <c r="C1923" s="4">
        <v>42280</v>
      </c>
      <c r="D1923" s="4">
        <v>42286</v>
      </c>
      <c r="E1923" t="s">
        <v>67</v>
      </c>
      <c r="F1923" t="s">
        <v>795</v>
      </c>
      <c r="G1923" t="s">
        <v>796</v>
      </c>
      <c r="H1923" t="s">
        <v>57</v>
      </c>
      <c r="I1923" t="s">
        <v>38</v>
      </c>
      <c r="J1923" t="s">
        <v>4799</v>
      </c>
      <c r="K1923" t="s">
        <v>167</v>
      </c>
      <c r="L1923">
        <v>19601</v>
      </c>
      <c r="M1923" t="s">
        <v>168</v>
      </c>
      <c r="N1923" t="s">
        <v>4800</v>
      </c>
      <c r="O1923" t="s">
        <v>62</v>
      </c>
      <c r="P1923" t="s">
        <v>77</v>
      </c>
      <c r="Q1923" t="s">
        <v>2680</v>
      </c>
      <c r="R1923" s="1">
        <v>15.007999999999999</v>
      </c>
      <c r="S1923">
        <v>2</v>
      </c>
      <c r="T1923">
        <f t="shared" si="30"/>
        <v>33</v>
      </c>
      <c r="U1923" t="s">
        <v>46</v>
      </c>
      <c r="V1923">
        <v>0.2</v>
      </c>
      <c r="W1923">
        <v>3.0015999999999998</v>
      </c>
      <c r="X1923" s="1">
        <v>-3.0015999999999998</v>
      </c>
      <c r="Y1923" s="1">
        <v>18.009599999999999</v>
      </c>
      <c r="Z1923" t="s">
        <v>65</v>
      </c>
      <c r="AA1923" s="2">
        <v>1.5007999999999999</v>
      </c>
      <c r="AB1923" s="3">
        <v>0.1</v>
      </c>
      <c r="AC1923" s="1">
        <v>-10.505599999999999</v>
      </c>
      <c r="AD1923">
        <v>6</v>
      </c>
      <c r="AE1923">
        <v>6</v>
      </c>
      <c r="AF1923" t="s">
        <v>48</v>
      </c>
      <c r="AG1923">
        <v>2015</v>
      </c>
      <c r="AH1923">
        <f>COUNTBLANK(datos[[#This Row],[Row ID]:[Year sales]])</f>
        <v>0</v>
      </c>
    </row>
    <row r="1924" spans="1:34" x14ac:dyDescent="0.3">
      <c r="A1924">
        <v>1923</v>
      </c>
      <c r="B1924" t="s">
        <v>4801</v>
      </c>
      <c r="C1924" s="4">
        <v>42559</v>
      </c>
      <c r="D1924" s="4">
        <v>42561</v>
      </c>
      <c r="E1924" t="s">
        <v>34</v>
      </c>
      <c r="F1924" t="s">
        <v>4802</v>
      </c>
      <c r="G1924" t="s">
        <v>4803</v>
      </c>
      <c r="H1924" t="s">
        <v>57</v>
      </c>
      <c r="I1924" t="s">
        <v>38</v>
      </c>
      <c r="J1924" t="s">
        <v>1149</v>
      </c>
      <c r="K1924" t="s">
        <v>124</v>
      </c>
      <c r="L1924">
        <v>76017</v>
      </c>
      <c r="M1924" t="s">
        <v>125</v>
      </c>
      <c r="N1924" t="s">
        <v>4804</v>
      </c>
      <c r="O1924" t="s">
        <v>90</v>
      </c>
      <c r="P1924" t="s">
        <v>91</v>
      </c>
      <c r="Q1924" t="s">
        <v>4805</v>
      </c>
      <c r="R1924" s="1">
        <v>863.64</v>
      </c>
      <c r="S1924">
        <v>9</v>
      </c>
      <c r="T1924">
        <f t="shared" si="30"/>
        <v>21</v>
      </c>
      <c r="U1924" t="s">
        <v>75</v>
      </c>
      <c r="V1924">
        <v>0.2</v>
      </c>
      <c r="W1924">
        <v>172.72800000000001</v>
      </c>
      <c r="X1924" s="1">
        <v>-172.72800000000001</v>
      </c>
      <c r="Y1924" s="1">
        <v>1036.3679999999999</v>
      </c>
      <c r="Z1924" t="s">
        <v>53</v>
      </c>
      <c r="AA1924" s="2">
        <v>107.955</v>
      </c>
      <c r="AB1924" s="3">
        <v>0.125</v>
      </c>
      <c r="AC1924" s="1">
        <v>-582.95699999999999</v>
      </c>
      <c r="AD1924">
        <v>2</v>
      </c>
      <c r="AE1924">
        <v>2</v>
      </c>
      <c r="AF1924" t="s">
        <v>48</v>
      </c>
      <c r="AG1924">
        <v>2016</v>
      </c>
      <c r="AH1924">
        <f>COUNTBLANK(datos[[#This Row],[Row ID]:[Year sales]])</f>
        <v>0</v>
      </c>
    </row>
    <row r="1925" spans="1:34" x14ac:dyDescent="0.3">
      <c r="A1925">
        <v>1924</v>
      </c>
      <c r="B1925" t="s">
        <v>4801</v>
      </c>
      <c r="C1925" s="4">
        <v>42559</v>
      </c>
      <c r="D1925" s="4">
        <v>42561</v>
      </c>
      <c r="E1925" t="s">
        <v>34</v>
      </c>
      <c r="F1925" t="s">
        <v>4802</v>
      </c>
      <c r="G1925" t="s">
        <v>4803</v>
      </c>
      <c r="H1925" t="s">
        <v>57</v>
      </c>
      <c r="I1925" t="s">
        <v>38</v>
      </c>
      <c r="J1925" t="s">
        <v>1149</v>
      </c>
      <c r="K1925" t="s">
        <v>124</v>
      </c>
      <c r="L1925">
        <v>76017</v>
      </c>
      <c r="M1925" t="s">
        <v>125</v>
      </c>
      <c r="N1925" t="s">
        <v>1585</v>
      </c>
      <c r="O1925" t="s">
        <v>62</v>
      </c>
      <c r="P1925" t="s">
        <v>86</v>
      </c>
      <c r="Q1925" t="s">
        <v>1586</v>
      </c>
      <c r="R1925" s="1">
        <v>47.616</v>
      </c>
      <c r="S1925">
        <v>3</v>
      </c>
      <c r="T1925">
        <f t="shared" si="30"/>
        <v>26</v>
      </c>
      <c r="U1925" t="s">
        <v>52</v>
      </c>
      <c r="V1925">
        <v>0.2</v>
      </c>
      <c r="W1925">
        <v>9.523200000000001</v>
      </c>
      <c r="X1925" s="1">
        <v>-9.5231999999999992</v>
      </c>
      <c r="Y1925" s="1">
        <v>57.139200000000002</v>
      </c>
      <c r="Z1925" t="s">
        <v>99</v>
      </c>
      <c r="AA1925" s="2">
        <v>3.5712000000000002</v>
      </c>
      <c r="AB1925" s="3">
        <v>7.4999999999999997E-2</v>
      </c>
      <c r="AC1925" s="1">
        <v>-34.521599999999999</v>
      </c>
      <c r="AD1925">
        <v>2</v>
      </c>
      <c r="AE1925">
        <v>2</v>
      </c>
      <c r="AF1925" t="s">
        <v>48</v>
      </c>
      <c r="AG1925">
        <v>2016</v>
      </c>
      <c r="AH1925">
        <f>COUNTBLANK(datos[[#This Row],[Row ID]:[Year sales]])</f>
        <v>0</v>
      </c>
    </row>
    <row r="1926" spans="1:34" x14ac:dyDescent="0.3">
      <c r="A1926">
        <v>1925</v>
      </c>
      <c r="B1926" t="s">
        <v>4806</v>
      </c>
      <c r="C1926" s="4">
        <v>43074</v>
      </c>
      <c r="D1926" s="4">
        <v>43076</v>
      </c>
      <c r="E1926" t="s">
        <v>34</v>
      </c>
      <c r="F1926" t="s">
        <v>2259</v>
      </c>
      <c r="G1926" t="s">
        <v>2260</v>
      </c>
      <c r="H1926" t="s">
        <v>37</v>
      </c>
      <c r="I1926" t="s">
        <v>38</v>
      </c>
      <c r="J1926" t="s">
        <v>969</v>
      </c>
      <c r="K1926" t="s">
        <v>59</v>
      </c>
      <c r="L1926">
        <v>92024</v>
      </c>
      <c r="M1926" t="s">
        <v>60</v>
      </c>
      <c r="N1926" t="s">
        <v>1344</v>
      </c>
      <c r="O1926" t="s">
        <v>62</v>
      </c>
      <c r="P1926" t="s">
        <v>110</v>
      </c>
      <c r="Q1926" t="s">
        <v>1345</v>
      </c>
      <c r="R1926" s="1">
        <v>92.94</v>
      </c>
      <c r="S1926">
        <v>3</v>
      </c>
      <c r="T1926">
        <f t="shared" si="30"/>
        <v>32</v>
      </c>
      <c r="U1926" t="s">
        <v>52</v>
      </c>
      <c r="V1926">
        <v>0</v>
      </c>
      <c r="W1926">
        <v>0</v>
      </c>
      <c r="X1926" s="1">
        <v>0</v>
      </c>
      <c r="Y1926" s="1">
        <v>92.94</v>
      </c>
      <c r="Z1926" t="s">
        <v>99</v>
      </c>
      <c r="AA1926" s="2">
        <v>41.823</v>
      </c>
      <c r="AB1926" s="3">
        <v>0.45</v>
      </c>
      <c r="AC1926" s="1">
        <v>-51.116999999999997</v>
      </c>
      <c r="AD1926">
        <v>2</v>
      </c>
      <c r="AE1926">
        <v>2</v>
      </c>
      <c r="AF1926" t="s">
        <v>48</v>
      </c>
      <c r="AG1926">
        <v>2017</v>
      </c>
      <c r="AH1926">
        <f>COUNTBLANK(datos[[#This Row],[Row ID]:[Year sales]])</f>
        <v>0</v>
      </c>
    </row>
    <row r="1927" spans="1:34" x14ac:dyDescent="0.3">
      <c r="A1927">
        <v>1926</v>
      </c>
      <c r="B1927" t="s">
        <v>4807</v>
      </c>
      <c r="C1927" s="4">
        <v>42803</v>
      </c>
      <c r="D1927" s="4">
        <v>42807</v>
      </c>
      <c r="E1927" t="s">
        <v>67</v>
      </c>
      <c r="F1927" t="s">
        <v>2934</v>
      </c>
      <c r="G1927" t="s">
        <v>2935</v>
      </c>
      <c r="H1927" t="s">
        <v>57</v>
      </c>
      <c r="I1927" t="s">
        <v>38</v>
      </c>
      <c r="J1927" t="s">
        <v>147</v>
      </c>
      <c r="K1927" t="s">
        <v>59</v>
      </c>
      <c r="L1927">
        <v>94110</v>
      </c>
      <c r="M1927" t="s">
        <v>60</v>
      </c>
      <c r="N1927" t="s">
        <v>1202</v>
      </c>
      <c r="O1927" t="s">
        <v>90</v>
      </c>
      <c r="P1927" t="s">
        <v>181</v>
      </c>
      <c r="Q1927" t="s">
        <v>1203</v>
      </c>
      <c r="R1927" s="1">
        <v>199.98</v>
      </c>
      <c r="S1927">
        <v>2</v>
      </c>
      <c r="T1927">
        <f t="shared" si="30"/>
        <v>32</v>
      </c>
      <c r="U1927" t="s">
        <v>46</v>
      </c>
      <c r="V1927">
        <v>0</v>
      </c>
      <c r="W1927">
        <v>0</v>
      </c>
      <c r="X1927" s="1">
        <v>0</v>
      </c>
      <c r="Y1927" s="1">
        <v>199.98</v>
      </c>
      <c r="Z1927" t="s">
        <v>99</v>
      </c>
      <c r="AA1927" s="2">
        <v>69.992999999999995</v>
      </c>
      <c r="AB1927" s="3">
        <v>0.35</v>
      </c>
      <c r="AC1927" s="1">
        <v>-129.98699999999999</v>
      </c>
      <c r="AD1927">
        <v>4</v>
      </c>
      <c r="AE1927">
        <v>4</v>
      </c>
      <c r="AF1927" t="s">
        <v>48</v>
      </c>
      <c r="AG1927">
        <v>2017</v>
      </c>
      <c r="AH1927">
        <f>COUNTBLANK(datos[[#This Row],[Row ID]:[Year sales]])</f>
        <v>0</v>
      </c>
    </row>
    <row r="1928" spans="1:34" x14ac:dyDescent="0.3">
      <c r="A1928">
        <v>1927</v>
      </c>
      <c r="B1928" t="s">
        <v>4808</v>
      </c>
      <c r="C1928" s="4">
        <v>42530</v>
      </c>
      <c r="D1928" s="4">
        <v>42536</v>
      </c>
      <c r="E1928" t="s">
        <v>67</v>
      </c>
      <c r="F1928" t="s">
        <v>3495</v>
      </c>
      <c r="G1928" t="s">
        <v>3496</v>
      </c>
      <c r="H1928" t="s">
        <v>37</v>
      </c>
      <c r="I1928" t="s">
        <v>38</v>
      </c>
      <c r="J1928" t="s">
        <v>58</v>
      </c>
      <c r="K1928" t="s">
        <v>59</v>
      </c>
      <c r="L1928">
        <v>90045</v>
      </c>
      <c r="M1928" t="s">
        <v>60</v>
      </c>
      <c r="N1928" t="s">
        <v>4809</v>
      </c>
      <c r="O1928" t="s">
        <v>90</v>
      </c>
      <c r="P1928" t="s">
        <v>91</v>
      </c>
      <c r="Q1928" t="s">
        <v>4810</v>
      </c>
      <c r="R1928" s="1">
        <v>177.48</v>
      </c>
      <c r="S1928">
        <v>3</v>
      </c>
      <c r="T1928">
        <f t="shared" si="30"/>
        <v>12</v>
      </c>
      <c r="U1928" t="s">
        <v>52</v>
      </c>
      <c r="V1928">
        <v>0.2</v>
      </c>
      <c r="W1928">
        <v>35.496000000000002</v>
      </c>
      <c r="X1928" s="1">
        <v>-35.496000000000002</v>
      </c>
      <c r="Y1928" s="1">
        <v>212.976</v>
      </c>
      <c r="Z1928" t="s">
        <v>47</v>
      </c>
      <c r="AA1928" s="2">
        <v>19.9665</v>
      </c>
      <c r="AB1928" s="3">
        <v>0.1125</v>
      </c>
      <c r="AC1928" s="1">
        <v>-122.0175</v>
      </c>
      <c r="AD1928">
        <v>6</v>
      </c>
      <c r="AE1928">
        <v>6</v>
      </c>
      <c r="AF1928" t="s">
        <v>48</v>
      </c>
      <c r="AG1928">
        <v>2016</v>
      </c>
      <c r="AH1928">
        <f>COUNTBLANK(datos[[#This Row],[Row ID]:[Year sales]])</f>
        <v>0</v>
      </c>
    </row>
    <row r="1929" spans="1:34" x14ac:dyDescent="0.3">
      <c r="A1929">
        <v>1928</v>
      </c>
      <c r="B1929" t="s">
        <v>4811</v>
      </c>
      <c r="C1929" s="4">
        <v>43067</v>
      </c>
      <c r="D1929" s="4">
        <v>43070</v>
      </c>
      <c r="E1929" t="s">
        <v>208</v>
      </c>
      <c r="F1929" t="s">
        <v>2520</v>
      </c>
      <c r="G1929" t="s">
        <v>2521</v>
      </c>
      <c r="H1929" t="s">
        <v>37</v>
      </c>
      <c r="I1929" t="s">
        <v>38</v>
      </c>
      <c r="J1929" t="s">
        <v>829</v>
      </c>
      <c r="K1929" t="s">
        <v>477</v>
      </c>
      <c r="L1929">
        <v>80219</v>
      </c>
      <c r="M1929" t="s">
        <v>60</v>
      </c>
      <c r="N1929" t="s">
        <v>1648</v>
      </c>
      <c r="O1929" t="s">
        <v>62</v>
      </c>
      <c r="P1929" t="s">
        <v>110</v>
      </c>
      <c r="Q1929" t="s">
        <v>1649</v>
      </c>
      <c r="R1929" s="1">
        <v>88.768000000000001</v>
      </c>
      <c r="S1929">
        <v>2</v>
      </c>
      <c r="T1929">
        <f t="shared" si="30"/>
        <v>21</v>
      </c>
      <c r="U1929" t="s">
        <v>46</v>
      </c>
      <c r="V1929">
        <v>0.2</v>
      </c>
      <c r="W1929">
        <v>17.753600000000002</v>
      </c>
      <c r="X1929" s="1">
        <v>-17.753599999999999</v>
      </c>
      <c r="Y1929" s="1">
        <v>106.52160000000001</v>
      </c>
      <c r="Z1929" t="s">
        <v>99</v>
      </c>
      <c r="AA1929" s="2">
        <v>31.0688</v>
      </c>
      <c r="AB1929" s="3">
        <v>0.35</v>
      </c>
      <c r="AC1929" s="1">
        <v>-39.945599999999999</v>
      </c>
      <c r="AD1929">
        <v>3</v>
      </c>
      <c r="AE1929">
        <v>3</v>
      </c>
      <c r="AF1929" t="s">
        <v>48</v>
      </c>
      <c r="AG1929">
        <v>2017</v>
      </c>
      <c r="AH1929">
        <f>COUNTBLANK(datos[[#This Row],[Row ID]:[Year sales]])</f>
        <v>0</v>
      </c>
    </row>
    <row r="1930" spans="1:34" x14ac:dyDescent="0.3">
      <c r="A1930">
        <v>1929</v>
      </c>
      <c r="B1930" t="s">
        <v>4812</v>
      </c>
      <c r="C1930" s="4">
        <v>42810</v>
      </c>
      <c r="D1930" s="4">
        <v>42812</v>
      </c>
      <c r="E1930" t="s">
        <v>34</v>
      </c>
      <c r="F1930" t="s">
        <v>807</v>
      </c>
      <c r="G1930" t="s">
        <v>808</v>
      </c>
      <c r="H1930" t="s">
        <v>122</v>
      </c>
      <c r="I1930" t="s">
        <v>38</v>
      </c>
      <c r="J1930" t="s">
        <v>115</v>
      </c>
      <c r="K1930" t="s">
        <v>116</v>
      </c>
      <c r="L1930">
        <v>98105</v>
      </c>
      <c r="M1930" t="s">
        <v>60</v>
      </c>
      <c r="N1930" t="s">
        <v>4813</v>
      </c>
      <c r="O1930" t="s">
        <v>62</v>
      </c>
      <c r="P1930" t="s">
        <v>110</v>
      </c>
      <c r="Q1930" t="s">
        <v>4814</v>
      </c>
      <c r="R1930" s="1">
        <v>6.48</v>
      </c>
      <c r="S1930">
        <v>1</v>
      </c>
      <c r="T1930">
        <f t="shared" si="30"/>
        <v>37</v>
      </c>
      <c r="U1930" t="s">
        <v>46</v>
      </c>
      <c r="V1930">
        <v>0</v>
      </c>
      <c r="W1930">
        <v>0</v>
      </c>
      <c r="X1930" s="1">
        <v>0</v>
      </c>
      <c r="Y1930" s="1">
        <v>6.48</v>
      </c>
      <c r="Z1930" t="s">
        <v>65</v>
      </c>
      <c r="AA1930" s="2">
        <v>3.1103999999999998</v>
      </c>
      <c r="AB1930" s="3">
        <v>0.47999999999999993</v>
      </c>
      <c r="AC1930" s="1">
        <v>-3.3696000000000002</v>
      </c>
      <c r="AD1930">
        <v>2</v>
      </c>
      <c r="AE1930">
        <v>2</v>
      </c>
      <c r="AF1930" t="s">
        <v>48</v>
      </c>
      <c r="AG1930">
        <v>2017</v>
      </c>
      <c r="AH1930">
        <f>COUNTBLANK(datos[[#This Row],[Row ID]:[Year sales]])</f>
        <v>0</v>
      </c>
    </row>
    <row r="1931" spans="1:34" x14ac:dyDescent="0.3">
      <c r="A1931">
        <v>1930</v>
      </c>
      <c r="B1931" t="s">
        <v>4812</v>
      </c>
      <c r="C1931" s="4">
        <v>42810</v>
      </c>
      <c r="D1931" s="4">
        <v>42812</v>
      </c>
      <c r="E1931" t="s">
        <v>34</v>
      </c>
      <c r="F1931" t="s">
        <v>807</v>
      </c>
      <c r="G1931" t="s">
        <v>808</v>
      </c>
      <c r="H1931" t="s">
        <v>122</v>
      </c>
      <c r="I1931" t="s">
        <v>38</v>
      </c>
      <c r="J1931" t="s">
        <v>115</v>
      </c>
      <c r="K1931" t="s">
        <v>116</v>
      </c>
      <c r="L1931">
        <v>98105</v>
      </c>
      <c r="M1931" t="s">
        <v>60</v>
      </c>
      <c r="N1931" t="s">
        <v>1030</v>
      </c>
      <c r="O1931" t="s">
        <v>62</v>
      </c>
      <c r="P1931" t="s">
        <v>77</v>
      </c>
      <c r="Q1931" t="s">
        <v>1031</v>
      </c>
      <c r="R1931" s="1">
        <v>46.51</v>
      </c>
      <c r="S1931">
        <v>1</v>
      </c>
      <c r="T1931">
        <f t="shared" si="30"/>
        <v>11</v>
      </c>
      <c r="U1931" t="s">
        <v>46</v>
      </c>
      <c r="V1931">
        <v>0</v>
      </c>
      <c r="W1931">
        <v>0</v>
      </c>
      <c r="X1931" s="1">
        <v>0</v>
      </c>
      <c r="Y1931" s="1">
        <v>46.51</v>
      </c>
      <c r="Z1931" t="s">
        <v>65</v>
      </c>
      <c r="AA1931" s="2">
        <v>1.8604000000000001</v>
      </c>
      <c r="AB1931" s="3">
        <v>0.04</v>
      </c>
      <c r="AC1931" s="1">
        <v>-44.6496</v>
      </c>
      <c r="AD1931">
        <v>2</v>
      </c>
      <c r="AE1931">
        <v>2</v>
      </c>
      <c r="AF1931" t="s">
        <v>48</v>
      </c>
      <c r="AG1931">
        <v>2017</v>
      </c>
      <c r="AH1931">
        <f>COUNTBLANK(datos[[#This Row],[Row ID]:[Year sales]])</f>
        <v>0</v>
      </c>
    </row>
    <row r="1932" spans="1:34" x14ac:dyDescent="0.3">
      <c r="A1932">
        <v>1931</v>
      </c>
      <c r="B1932" t="s">
        <v>4812</v>
      </c>
      <c r="C1932" s="4">
        <v>42810</v>
      </c>
      <c r="D1932" s="4">
        <v>42812</v>
      </c>
      <c r="E1932" t="s">
        <v>34</v>
      </c>
      <c r="F1932" t="s">
        <v>807</v>
      </c>
      <c r="G1932" t="s">
        <v>808</v>
      </c>
      <c r="H1932" t="s">
        <v>122</v>
      </c>
      <c r="I1932" t="s">
        <v>38</v>
      </c>
      <c r="J1932" t="s">
        <v>115</v>
      </c>
      <c r="K1932" t="s">
        <v>116</v>
      </c>
      <c r="L1932">
        <v>98105</v>
      </c>
      <c r="M1932" t="s">
        <v>60</v>
      </c>
      <c r="N1932" t="s">
        <v>3528</v>
      </c>
      <c r="O1932" t="s">
        <v>90</v>
      </c>
      <c r="P1932" t="s">
        <v>91</v>
      </c>
      <c r="Q1932" t="s">
        <v>3529</v>
      </c>
      <c r="R1932" s="1">
        <v>659.976</v>
      </c>
      <c r="S1932">
        <v>3</v>
      </c>
      <c r="T1932">
        <f t="shared" si="30"/>
        <v>34</v>
      </c>
      <c r="U1932" t="s">
        <v>52</v>
      </c>
      <c r="V1932">
        <v>0.2</v>
      </c>
      <c r="W1932">
        <v>131.99520000000001</v>
      </c>
      <c r="X1932" s="1">
        <v>-131.99520000000001</v>
      </c>
      <c r="Y1932" s="1">
        <v>791.97119999999995</v>
      </c>
      <c r="Z1932" t="s">
        <v>53</v>
      </c>
      <c r="AA1932" s="2">
        <v>49.498199999999997</v>
      </c>
      <c r="AB1932" s="3">
        <v>7.4999999999999997E-2</v>
      </c>
      <c r="AC1932" s="1">
        <v>-478.48259999999999</v>
      </c>
      <c r="AD1932">
        <v>2</v>
      </c>
      <c r="AE1932">
        <v>2</v>
      </c>
      <c r="AF1932" t="s">
        <v>48</v>
      </c>
      <c r="AG1932">
        <v>2017</v>
      </c>
      <c r="AH1932">
        <f>COUNTBLANK(datos[[#This Row],[Row ID]:[Year sales]])</f>
        <v>0</v>
      </c>
    </row>
    <row r="1933" spans="1:34" x14ac:dyDescent="0.3">
      <c r="A1933">
        <v>1932</v>
      </c>
      <c r="B1933" t="s">
        <v>4815</v>
      </c>
      <c r="C1933" s="4">
        <v>42701</v>
      </c>
      <c r="D1933" s="4">
        <v>42703</v>
      </c>
      <c r="E1933" t="s">
        <v>34</v>
      </c>
      <c r="F1933" t="s">
        <v>987</v>
      </c>
      <c r="G1933" t="s">
        <v>988</v>
      </c>
      <c r="H1933" t="s">
        <v>37</v>
      </c>
      <c r="I1933" t="s">
        <v>38</v>
      </c>
      <c r="J1933" t="s">
        <v>643</v>
      </c>
      <c r="K1933" t="s">
        <v>330</v>
      </c>
      <c r="L1933">
        <v>85254</v>
      </c>
      <c r="M1933" t="s">
        <v>60</v>
      </c>
      <c r="N1933" t="s">
        <v>4816</v>
      </c>
      <c r="O1933" t="s">
        <v>90</v>
      </c>
      <c r="P1933" t="s">
        <v>91</v>
      </c>
      <c r="Q1933" t="s">
        <v>4817</v>
      </c>
      <c r="R1933" s="1">
        <v>271.99200000000002</v>
      </c>
      <c r="S1933">
        <v>1</v>
      </c>
      <c r="T1933">
        <f t="shared" si="30"/>
        <v>6</v>
      </c>
      <c r="U1933" t="s">
        <v>46</v>
      </c>
      <c r="V1933">
        <v>0.2</v>
      </c>
      <c r="W1933">
        <v>54.398400000000009</v>
      </c>
      <c r="X1933" s="1">
        <v>-54.398400000000002</v>
      </c>
      <c r="Y1933" s="1">
        <v>326.3904</v>
      </c>
      <c r="Z1933" t="s">
        <v>47</v>
      </c>
      <c r="AA1933" s="2">
        <v>23.799299999999999</v>
      </c>
      <c r="AB1933" s="3">
        <v>8.7499999999999994E-2</v>
      </c>
      <c r="AC1933" s="1">
        <v>-193.79429999999999</v>
      </c>
      <c r="AD1933">
        <v>2</v>
      </c>
      <c r="AE1933">
        <v>2</v>
      </c>
      <c r="AF1933" t="s">
        <v>48</v>
      </c>
      <c r="AG1933">
        <v>2016</v>
      </c>
      <c r="AH1933">
        <f>COUNTBLANK(datos[[#This Row],[Row ID]:[Year sales]])</f>
        <v>0</v>
      </c>
    </row>
    <row r="1934" spans="1:34" x14ac:dyDescent="0.3">
      <c r="A1934">
        <v>1933</v>
      </c>
      <c r="B1934" t="s">
        <v>4818</v>
      </c>
      <c r="C1934" s="4">
        <v>42953</v>
      </c>
      <c r="D1934" s="4">
        <v>42957</v>
      </c>
      <c r="E1934" t="s">
        <v>34</v>
      </c>
      <c r="F1934" t="s">
        <v>2328</v>
      </c>
      <c r="G1934" t="s">
        <v>2329</v>
      </c>
      <c r="H1934" t="s">
        <v>37</v>
      </c>
      <c r="I1934" t="s">
        <v>38</v>
      </c>
      <c r="J1934" t="s">
        <v>4296</v>
      </c>
      <c r="K1934" t="s">
        <v>758</v>
      </c>
      <c r="L1934">
        <v>70506</v>
      </c>
      <c r="M1934" t="s">
        <v>41</v>
      </c>
      <c r="N1934" t="s">
        <v>4819</v>
      </c>
      <c r="O1934" t="s">
        <v>43</v>
      </c>
      <c r="P1934" t="s">
        <v>44</v>
      </c>
      <c r="Q1934" t="s">
        <v>4820</v>
      </c>
      <c r="R1934" s="1">
        <v>145.74</v>
      </c>
      <c r="S1934">
        <v>3</v>
      </c>
      <c r="T1934">
        <f t="shared" si="30"/>
        <v>21</v>
      </c>
      <c r="U1934" t="s">
        <v>52</v>
      </c>
      <c r="V1934">
        <v>0</v>
      </c>
      <c r="W1934">
        <v>0</v>
      </c>
      <c r="X1934" s="1">
        <v>0</v>
      </c>
      <c r="Y1934" s="1">
        <v>145.74</v>
      </c>
      <c r="Z1934" t="s">
        <v>99</v>
      </c>
      <c r="AA1934" s="2">
        <v>23.3184</v>
      </c>
      <c r="AB1934" s="3">
        <v>0.16</v>
      </c>
      <c r="AC1934" s="1">
        <v>-122.4216</v>
      </c>
      <c r="AD1934">
        <v>4</v>
      </c>
      <c r="AE1934">
        <v>4</v>
      </c>
      <c r="AF1934" t="s">
        <v>48</v>
      </c>
      <c r="AG1934">
        <v>2017</v>
      </c>
      <c r="AH1934">
        <f>COUNTBLANK(datos[[#This Row],[Row ID]:[Year sales]])</f>
        <v>0</v>
      </c>
    </row>
    <row r="1935" spans="1:34" x14ac:dyDescent="0.3">
      <c r="A1935">
        <v>1934</v>
      </c>
      <c r="B1935" t="s">
        <v>4818</v>
      </c>
      <c r="C1935" s="4">
        <v>42953</v>
      </c>
      <c r="D1935" s="4">
        <v>42957</v>
      </c>
      <c r="E1935" t="s">
        <v>34</v>
      </c>
      <c r="F1935" t="s">
        <v>2328</v>
      </c>
      <c r="G1935" t="s">
        <v>2329</v>
      </c>
      <c r="H1935" t="s">
        <v>37</v>
      </c>
      <c r="I1935" t="s">
        <v>38</v>
      </c>
      <c r="J1935" t="s">
        <v>4296</v>
      </c>
      <c r="K1935" t="s">
        <v>758</v>
      </c>
      <c r="L1935">
        <v>70506</v>
      </c>
      <c r="M1935" t="s">
        <v>41</v>
      </c>
      <c r="N1935" t="s">
        <v>279</v>
      </c>
      <c r="O1935" t="s">
        <v>43</v>
      </c>
      <c r="P1935" t="s">
        <v>83</v>
      </c>
      <c r="Q1935" t="s">
        <v>280</v>
      </c>
      <c r="R1935" s="1">
        <v>15.4</v>
      </c>
      <c r="S1935">
        <v>5</v>
      </c>
      <c r="T1935">
        <f t="shared" si="30"/>
        <v>44</v>
      </c>
      <c r="U1935" t="s">
        <v>75</v>
      </c>
      <c r="V1935">
        <v>0</v>
      </c>
      <c r="W1935">
        <v>0</v>
      </c>
      <c r="X1935" s="1">
        <v>0</v>
      </c>
      <c r="Y1935" s="1">
        <v>15.4</v>
      </c>
      <c r="Z1935" t="s">
        <v>65</v>
      </c>
      <c r="AA1935" s="2">
        <v>7.3920000000000003</v>
      </c>
      <c r="AB1935" s="3">
        <v>0.48000000000000004</v>
      </c>
      <c r="AC1935" s="1">
        <v>-8.0079999999999991</v>
      </c>
      <c r="AD1935">
        <v>4</v>
      </c>
      <c r="AE1935">
        <v>4</v>
      </c>
      <c r="AF1935" t="s">
        <v>48</v>
      </c>
      <c r="AG1935">
        <v>2017</v>
      </c>
      <c r="AH1935">
        <f>COUNTBLANK(datos[[#This Row],[Row ID]:[Year sales]])</f>
        <v>0</v>
      </c>
    </row>
    <row r="1936" spans="1:34" x14ac:dyDescent="0.3">
      <c r="A1936">
        <v>1935</v>
      </c>
      <c r="B1936" t="s">
        <v>4821</v>
      </c>
      <c r="C1936" s="4">
        <v>43066</v>
      </c>
      <c r="D1936" s="4">
        <v>43072</v>
      </c>
      <c r="E1936" t="s">
        <v>67</v>
      </c>
      <c r="F1936" t="s">
        <v>2934</v>
      </c>
      <c r="G1936" t="s">
        <v>2935</v>
      </c>
      <c r="H1936" t="s">
        <v>57</v>
      </c>
      <c r="I1936" t="s">
        <v>38</v>
      </c>
      <c r="J1936" t="s">
        <v>147</v>
      </c>
      <c r="K1936" t="s">
        <v>59</v>
      </c>
      <c r="L1936">
        <v>94109</v>
      </c>
      <c r="M1936" t="s">
        <v>60</v>
      </c>
      <c r="N1936" t="s">
        <v>4665</v>
      </c>
      <c r="O1936" t="s">
        <v>62</v>
      </c>
      <c r="P1936" t="s">
        <v>110</v>
      </c>
      <c r="Q1936" t="s">
        <v>4666</v>
      </c>
      <c r="R1936" s="1">
        <v>244.55</v>
      </c>
      <c r="S1936">
        <v>5</v>
      </c>
      <c r="T1936">
        <f t="shared" si="30"/>
        <v>14</v>
      </c>
      <c r="U1936" t="s">
        <v>75</v>
      </c>
      <c r="V1936">
        <v>0</v>
      </c>
      <c r="W1936">
        <v>0</v>
      </c>
      <c r="X1936" s="1">
        <v>0</v>
      </c>
      <c r="Y1936" s="1">
        <v>244.55</v>
      </c>
      <c r="Z1936" t="s">
        <v>47</v>
      </c>
      <c r="AA1936" s="2">
        <v>114.9385</v>
      </c>
      <c r="AB1936" s="3">
        <v>0.47</v>
      </c>
      <c r="AC1936" s="1">
        <v>-129.61150000000001</v>
      </c>
      <c r="AD1936">
        <v>6</v>
      </c>
      <c r="AE1936">
        <v>6</v>
      </c>
      <c r="AF1936" t="s">
        <v>48</v>
      </c>
      <c r="AG1936">
        <v>2017</v>
      </c>
      <c r="AH1936">
        <f>COUNTBLANK(datos[[#This Row],[Row ID]:[Year sales]])</f>
        <v>0</v>
      </c>
    </row>
    <row r="1937" spans="1:34" x14ac:dyDescent="0.3">
      <c r="A1937">
        <v>1936</v>
      </c>
      <c r="B1937" t="s">
        <v>4821</v>
      </c>
      <c r="C1937" s="4">
        <v>43066</v>
      </c>
      <c r="D1937" s="4">
        <v>43072</v>
      </c>
      <c r="E1937" t="s">
        <v>67</v>
      </c>
      <c r="F1937" t="s">
        <v>2934</v>
      </c>
      <c r="G1937" t="s">
        <v>2935</v>
      </c>
      <c r="H1937" t="s">
        <v>57</v>
      </c>
      <c r="I1937" t="s">
        <v>38</v>
      </c>
      <c r="J1937" t="s">
        <v>147</v>
      </c>
      <c r="K1937" t="s">
        <v>59</v>
      </c>
      <c r="L1937">
        <v>94109</v>
      </c>
      <c r="M1937" t="s">
        <v>60</v>
      </c>
      <c r="N1937" t="s">
        <v>4822</v>
      </c>
      <c r="O1937" t="s">
        <v>90</v>
      </c>
      <c r="P1937" t="s">
        <v>181</v>
      </c>
      <c r="Q1937" t="s">
        <v>4823</v>
      </c>
      <c r="R1937" s="1">
        <v>166.16</v>
      </c>
      <c r="S1937">
        <v>8</v>
      </c>
      <c r="T1937">
        <f t="shared" si="30"/>
        <v>24</v>
      </c>
      <c r="U1937" t="s">
        <v>75</v>
      </c>
      <c r="V1937">
        <v>0</v>
      </c>
      <c r="W1937">
        <v>0</v>
      </c>
      <c r="X1937" s="1">
        <v>0</v>
      </c>
      <c r="Y1937" s="1">
        <v>166.16</v>
      </c>
      <c r="Z1937" t="s">
        <v>99</v>
      </c>
      <c r="AA1937" s="2">
        <v>59.817599999999999</v>
      </c>
      <c r="AB1937" s="3">
        <v>0.36</v>
      </c>
      <c r="AC1937" s="1">
        <v>-106.3424</v>
      </c>
      <c r="AD1937">
        <v>6</v>
      </c>
      <c r="AE1937">
        <v>6</v>
      </c>
      <c r="AF1937" t="s">
        <v>48</v>
      </c>
      <c r="AG1937">
        <v>2017</v>
      </c>
      <c r="AH1937">
        <f>COUNTBLANK(datos[[#This Row],[Row ID]:[Year sales]])</f>
        <v>0</v>
      </c>
    </row>
    <row r="1938" spans="1:34" x14ac:dyDescent="0.3">
      <c r="A1938">
        <v>1937</v>
      </c>
      <c r="B1938" t="s">
        <v>4824</v>
      </c>
      <c r="C1938" s="4">
        <v>42149</v>
      </c>
      <c r="D1938" s="4">
        <v>42151</v>
      </c>
      <c r="E1938" t="s">
        <v>34</v>
      </c>
      <c r="F1938" t="s">
        <v>3987</v>
      </c>
      <c r="G1938" t="s">
        <v>3988</v>
      </c>
      <c r="H1938" t="s">
        <v>122</v>
      </c>
      <c r="I1938" t="s">
        <v>38</v>
      </c>
      <c r="J1938" t="s">
        <v>147</v>
      </c>
      <c r="K1938" t="s">
        <v>59</v>
      </c>
      <c r="L1938">
        <v>94109</v>
      </c>
      <c r="M1938" t="s">
        <v>60</v>
      </c>
      <c r="N1938" t="s">
        <v>3434</v>
      </c>
      <c r="O1938" t="s">
        <v>43</v>
      </c>
      <c r="P1938" t="s">
        <v>83</v>
      </c>
      <c r="Q1938" t="s">
        <v>3435</v>
      </c>
      <c r="R1938" s="1">
        <v>14.73</v>
      </c>
      <c r="S1938">
        <v>3</v>
      </c>
      <c r="T1938">
        <f t="shared" si="30"/>
        <v>34</v>
      </c>
      <c r="U1938" t="s">
        <v>52</v>
      </c>
      <c r="V1938">
        <v>0</v>
      </c>
      <c r="W1938">
        <v>0</v>
      </c>
      <c r="X1938" s="1">
        <v>0</v>
      </c>
      <c r="Y1938" s="1">
        <v>14.73</v>
      </c>
      <c r="Z1938" t="s">
        <v>65</v>
      </c>
      <c r="AA1938" s="2">
        <v>4.8609</v>
      </c>
      <c r="AB1938" s="3">
        <v>0.33</v>
      </c>
      <c r="AC1938" s="1">
        <v>-9.8690999999999995</v>
      </c>
      <c r="AD1938">
        <v>2</v>
      </c>
      <c r="AE1938">
        <v>2</v>
      </c>
      <c r="AF1938" t="s">
        <v>48</v>
      </c>
      <c r="AG1938">
        <v>2015</v>
      </c>
      <c r="AH1938">
        <f>COUNTBLANK(datos[[#This Row],[Row ID]:[Year sales]])</f>
        <v>0</v>
      </c>
    </row>
    <row r="1939" spans="1:34" x14ac:dyDescent="0.3">
      <c r="A1939">
        <v>1938</v>
      </c>
      <c r="B1939" t="s">
        <v>4825</v>
      </c>
      <c r="C1939" s="4">
        <v>42559</v>
      </c>
      <c r="D1939" s="4">
        <v>42563</v>
      </c>
      <c r="E1939" t="s">
        <v>67</v>
      </c>
      <c r="F1939" t="s">
        <v>4826</v>
      </c>
      <c r="G1939" t="s">
        <v>4827</v>
      </c>
      <c r="H1939" t="s">
        <v>37</v>
      </c>
      <c r="I1939" t="s">
        <v>38</v>
      </c>
      <c r="J1939" t="s">
        <v>4828</v>
      </c>
      <c r="K1939" t="s">
        <v>477</v>
      </c>
      <c r="L1939">
        <v>80020</v>
      </c>
      <c r="M1939" t="s">
        <v>60</v>
      </c>
      <c r="N1939" t="s">
        <v>4829</v>
      </c>
      <c r="O1939" t="s">
        <v>62</v>
      </c>
      <c r="P1939" t="s">
        <v>94</v>
      </c>
      <c r="Q1939" t="s">
        <v>4830</v>
      </c>
      <c r="R1939" s="1">
        <v>19.968</v>
      </c>
      <c r="S1939">
        <v>2</v>
      </c>
      <c r="T1939">
        <f t="shared" si="30"/>
        <v>47</v>
      </c>
      <c r="U1939" t="s">
        <v>46</v>
      </c>
      <c r="V1939">
        <v>0.7</v>
      </c>
      <c r="W1939">
        <v>13.977599999999999</v>
      </c>
      <c r="X1939" s="1">
        <v>-13.977600000000001</v>
      </c>
      <c r="Y1939" s="1">
        <v>33.945599999999999</v>
      </c>
      <c r="Z1939" t="s">
        <v>65</v>
      </c>
      <c r="AA1939" s="2">
        <v>-13.311999999999999</v>
      </c>
      <c r="AB1939" s="3">
        <v>-0.66666666666666663</v>
      </c>
      <c r="AC1939" s="1">
        <v>-19.302399999999999</v>
      </c>
      <c r="AD1939">
        <v>4</v>
      </c>
      <c r="AE1939">
        <v>4</v>
      </c>
      <c r="AF1939" t="s">
        <v>48</v>
      </c>
      <c r="AG1939">
        <v>2016</v>
      </c>
      <c r="AH1939">
        <f>COUNTBLANK(datos[[#This Row],[Row ID]:[Year sales]])</f>
        <v>0</v>
      </c>
    </row>
    <row r="1940" spans="1:34" x14ac:dyDescent="0.3">
      <c r="A1940">
        <v>1939</v>
      </c>
      <c r="B1940" t="s">
        <v>4825</v>
      </c>
      <c r="C1940" s="4">
        <v>42559</v>
      </c>
      <c r="D1940" s="4">
        <v>42563</v>
      </c>
      <c r="E1940" t="s">
        <v>67</v>
      </c>
      <c r="F1940" t="s">
        <v>4826</v>
      </c>
      <c r="G1940" t="s">
        <v>4827</v>
      </c>
      <c r="H1940" t="s">
        <v>37</v>
      </c>
      <c r="I1940" t="s">
        <v>38</v>
      </c>
      <c r="J1940" t="s">
        <v>4828</v>
      </c>
      <c r="K1940" t="s">
        <v>477</v>
      </c>
      <c r="L1940">
        <v>80020</v>
      </c>
      <c r="M1940" t="s">
        <v>60</v>
      </c>
      <c r="N1940" t="s">
        <v>4831</v>
      </c>
      <c r="O1940" t="s">
        <v>62</v>
      </c>
      <c r="P1940" t="s">
        <v>77</v>
      </c>
      <c r="Q1940" t="s">
        <v>4832</v>
      </c>
      <c r="R1940" s="1">
        <v>33.488</v>
      </c>
      <c r="S1940">
        <v>7</v>
      </c>
      <c r="T1940">
        <f t="shared" si="30"/>
        <v>33</v>
      </c>
      <c r="U1940" t="s">
        <v>75</v>
      </c>
      <c r="V1940">
        <v>0.2</v>
      </c>
      <c r="W1940">
        <v>6.6976000000000004</v>
      </c>
      <c r="X1940" s="1">
        <v>-6.6976000000000004</v>
      </c>
      <c r="Y1940" s="1">
        <v>40.185600000000001</v>
      </c>
      <c r="Z1940" t="s">
        <v>65</v>
      </c>
      <c r="AA1940" s="2">
        <v>-1.2558</v>
      </c>
      <c r="AB1940" s="3">
        <v>-3.7499999999999999E-2</v>
      </c>
      <c r="AC1940" s="1">
        <v>-28.046199999999999</v>
      </c>
      <c r="AD1940">
        <v>4</v>
      </c>
      <c r="AE1940">
        <v>4</v>
      </c>
      <c r="AF1940" t="s">
        <v>48</v>
      </c>
      <c r="AG1940">
        <v>2016</v>
      </c>
      <c r="AH1940">
        <f>COUNTBLANK(datos[[#This Row],[Row ID]:[Year sales]])</f>
        <v>0</v>
      </c>
    </row>
    <row r="1941" spans="1:34" x14ac:dyDescent="0.3">
      <c r="A1941">
        <v>1940</v>
      </c>
      <c r="B1941" t="s">
        <v>4825</v>
      </c>
      <c r="C1941" s="4">
        <v>42559</v>
      </c>
      <c r="D1941" s="4">
        <v>42563</v>
      </c>
      <c r="E1941" t="s">
        <v>67</v>
      </c>
      <c r="F1941" t="s">
        <v>4826</v>
      </c>
      <c r="G1941" t="s">
        <v>4827</v>
      </c>
      <c r="H1941" t="s">
        <v>37</v>
      </c>
      <c r="I1941" t="s">
        <v>38</v>
      </c>
      <c r="J1941" t="s">
        <v>4828</v>
      </c>
      <c r="K1941" t="s">
        <v>477</v>
      </c>
      <c r="L1941">
        <v>80020</v>
      </c>
      <c r="M1941" t="s">
        <v>60</v>
      </c>
      <c r="N1941" t="s">
        <v>178</v>
      </c>
      <c r="O1941" t="s">
        <v>62</v>
      </c>
      <c r="P1941" t="s">
        <v>94</v>
      </c>
      <c r="Q1941" t="s">
        <v>179</v>
      </c>
      <c r="R1941" s="1">
        <v>8.7360000000000007</v>
      </c>
      <c r="S1941">
        <v>4</v>
      </c>
      <c r="T1941">
        <f t="shared" si="30"/>
        <v>21</v>
      </c>
      <c r="U1941" t="s">
        <v>52</v>
      </c>
      <c r="V1941">
        <v>0.7</v>
      </c>
      <c r="W1941">
        <v>6.1151999999999997</v>
      </c>
      <c r="X1941" s="1">
        <v>-6.1151999999999997</v>
      </c>
      <c r="Y1941" s="1">
        <v>14.8512</v>
      </c>
      <c r="Z1941" t="s">
        <v>65</v>
      </c>
      <c r="AA1941" s="2">
        <v>-6.1151999999999997</v>
      </c>
      <c r="AB1941" s="3">
        <v>-0.7</v>
      </c>
      <c r="AC1941" s="1">
        <v>-8.7360000000000007</v>
      </c>
      <c r="AD1941">
        <v>4</v>
      </c>
      <c r="AE1941">
        <v>4</v>
      </c>
      <c r="AF1941" t="s">
        <v>48</v>
      </c>
      <c r="AG1941">
        <v>2016</v>
      </c>
      <c r="AH1941">
        <f>COUNTBLANK(datos[[#This Row],[Row ID]:[Year sales]])</f>
        <v>0</v>
      </c>
    </row>
    <row r="1942" spans="1:34" x14ac:dyDescent="0.3">
      <c r="A1942">
        <v>1941</v>
      </c>
      <c r="B1942" t="s">
        <v>4825</v>
      </c>
      <c r="C1942" s="4">
        <v>42559</v>
      </c>
      <c r="D1942" s="4">
        <v>42563</v>
      </c>
      <c r="E1942" t="s">
        <v>67</v>
      </c>
      <c r="F1942" t="s">
        <v>4826</v>
      </c>
      <c r="G1942" t="s">
        <v>4827</v>
      </c>
      <c r="H1942" t="s">
        <v>37</v>
      </c>
      <c r="I1942" t="s">
        <v>38</v>
      </c>
      <c r="J1942" t="s">
        <v>4828</v>
      </c>
      <c r="K1942" t="s">
        <v>477</v>
      </c>
      <c r="L1942">
        <v>80020</v>
      </c>
      <c r="M1942" t="s">
        <v>60</v>
      </c>
      <c r="N1942" t="s">
        <v>708</v>
      </c>
      <c r="O1942" t="s">
        <v>43</v>
      </c>
      <c r="P1942" t="s">
        <v>50</v>
      </c>
      <c r="Q1942" t="s">
        <v>709</v>
      </c>
      <c r="R1942" s="1">
        <v>662.88</v>
      </c>
      <c r="S1942">
        <v>3</v>
      </c>
      <c r="T1942">
        <f t="shared" si="30"/>
        <v>53</v>
      </c>
      <c r="U1942" t="s">
        <v>52</v>
      </c>
      <c r="V1942">
        <v>0.2</v>
      </c>
      <c r="W1942">
        <v>132.57599999999999</v>
      </c>
      <c r="X1942" s="1">
        <v>-132.57599999999999</v>
      </c>
      <c r="Y1942" s="1">
        <v>795.45600000000002</v>
      </c>
      <c r="Z1942" t="s">
        <v>53</v>
      </c>
      <c r="AA1942" s="2">
        <v>74.573999999999998</v>
      </c>
      <c r="AB1942" s="3">
        <v>0.1125</v>
      </c>
      <c r="AC1942" s="1">
        <v>-455.73</v>
      </c>
      <c r="AD1942">
        <v>4</v>
      </c>
      <c r="AE1942">
        <v>4</v>
      </c>
      <c r="AF1942" t="s">
        <v>48</v>
      </c>
      <c r="AG1942">
        <v>2016</v>
      </c>
      <c r="AH1942">
        <f>COUNTBLANK(datos[[#This Row],[Row ID]:[Year sales]])</f>
        <v>0</v>
      </c>
    </row>
    <row r="1943" spans="1:34" x14ac:dyDescent="0.3">
      <c r="A1943">
        <v>1942</v>
      </c>
      <c r="B1943" t="s">
        <v>4833</v>
      </c>
      <c r="C1943" s="4">
        <v>42976</v>
      </c>
      <c r="D1943" s="4">
        <v>42979</v>
      </c>
      <c r="E1943" t="s">
        <v>208</v>
      </c>
      <c r="F1943" t="s">
        <v>3693</v>
      </c>
      <c r="G1943" t="s">
        <v>3694</v>
      </c>
      <c r="H1943" t="s">
        <v>57</v>
      </c>
      <c r="I1943" t="s">
        <v>38</v>
      </c>
      <c r="J1943" t="s">
        <v>1343</v>
      </c>
      <c r="K1943" t="s">
        <v>231</v>
      </c>
      <c r="L1943">
        <v>62301</v>
      </c>
      <c r="M1943" t="s">
        <v>125</v>
      </c>
      <c r="N1943" t="s">
        <v>872</v>
      </c>
      <c r="O1943" t="s">
        <v>62</v>
      </c>
      <c r="P1943" t="s">
        <v>63</v>
      </c>
      <c r="Q1943" t="s">
        <v>873</v>
      </c>
      <c r="R1943" s="1">
        <v>47.36</v>
      </c>
      <c r="S1943">
        <v>4</v>
      </c>
      <c r="T1943">
        <f t="shared" si="30"/>
        <v>28</v>
      </c>
      <c r="U1943" t="s">
        <v>52</v>
      </c>
      <c r="V1943">
        <v>0.2</v>
      </c>
      <c r="W1943">
        <v>9.4719999999999995</v>
      </c>
      <c r="X1943" s="1">
        <v>-9.4719999999999995</v>
      </c>
      <c r="Y1943" s="1">
        <v>56.832000000000001</v>
      </c>
      <c r="Z1943" t="s">
        <v>99</v>
      </c>
      <c r="AA1943" s="2">
        <v>17.760000000000002</v>
      </c>
      <c r="AB1943" s="3">
        <v>0.37500000000000006</v>
      </c>
      <c r="AC1943" s="1">
        <v>-20.128</v>
      </c>
      <c r="AD1943">
        <v>3</v>
      </c>
      <c r="AE1943">
        <v>3</v>
      </c>
      <c r="AF1943" t="s">
        <v>48</v>
      </c>
      <c r="AG1943">
        <v>2017</v>
      </c>
      <c r="AH1943">
        <f>COUNTBLANK(datos[[#This Row],[Row ID]:[Year sales]])</f>
        <v>0</v>
      </c>
    </row>
    <row r="1944" spans="1:34" x14ac:dyDescent="0.3">
      <c r="A1944">
        <v>1943</v>
      </c>
      <c r="B1944" t="s">
        <v>4833</v>
      </c>
      <c r="C1944" s="4">
        <v>42976</v>
      </c>
      <c r="D1944" s="4">
        <v>42979</v>
      </c>
      <c r="E1944" t="s">
        <v>208</v>
      </c>
      <c r="F1944" t="s">
        <v>3693</v>
      </c>
      <c r="G1944" t="s">
        <v>3694</v>
      </c>
      <c r="H1944" t="s">
        <v>57</v>
      </c>
      <c r="I1944" t="s">
        <v>38</v>
      </c>
      <c r="J1944" t="s">
        <v>1343</v>
      </c>
      <c r="K1944" t="s">
        <v>231</v>
      </c>
      <c r="L1944">
        <v>62301</v>
      </c>
      <c r="M1944" t="s">
        <v>125</v>
      </c>
      <c r="N1944" t="s">
        <v>1789</v>
      </c>
      <c r="O1944" t="s">
        <v>62</v>
      </c>
      <c r="P1944" t="s">
        <v>77</v>
      </c>
      <c r="Q1944" t="s">
        <v>1790</v>
      </c>
      <c r="R1944" s="1">
        <v>27.44</v>
      </c>
      <c r="S1944">
        <v>2</v>
      </c>
      <c r="T1944">
        <f t="shared" si="30"/>
        <v>27</v>
      </c>
      <c r="U1944" t="s">
        <v>46</v>
      </c>
      <c r="V1944">
        <v>0.2</v>
      </c>
      <c r="W1944">
        <v>5.4880000000000004</v>
      </c>
      <c r="X1944" s="1">
        <v>-5.4880000000000004</v>
      </c>
      <c r="Y1944" s="1">
        <v>32.928000000000004</v>
      </c>
      <c r="Z1944" t="s">
        <v>65</v>
      </c>
      <c r="AA1944" s="2">
        <v>2.4009999999999998</v>
      </c>
      <c r="AB1944" s="3">
        <v>8.7499999999999994E-2</v>
      </c>
      <c r="AC1944" s="1">
        <v>-19.550999999999998</v>
      </c>
      <c r="AD1944">
        <v>3</v>
      </c>
      <c r="AE1944">
        <v>3</v>
      </c>
      <c r="AF1944" t="s">
        <v>48</v>
      </c>
      <c r="AG1944">
        <v>2017</v>
      </c>
      <c r="AH1944">
        <f>COUNTBLANK(datos[[#This Row],[Row ID]:[Year sales]])</f>
        <v>0</v>
      </c>
    </row>
    <row r="1945" spans="1:34" x14ac:dyDescent="0.3">
      <c r="A1945">
        <v>1944</v>
      </c>
      <c r="B1945" t="s">
        <v>4833</v>
      </c>
      <c r="C1945" s="4">
        <v>42976</v>
      </c>
      <c r="D1945" s="4">
        <v>42979</v>
      </c>
      <c r="E1945" t="s">
        <v>208</v>
      </c>
      <c r="F1945" t="s">
        <v>3693</v>
      </c>
      <c r="G1945" t="s">
        <v>3694</v>
      </c>
      <c r="H1945" t="s">
        <v>57</v>
      </c>
      <c r="I1945" t="s">
        <v>38</v>
      </c>
      <c r="J1945" t="s">
        <v>1343</v>
      </c>
      <c r="K1945" t="s">
        <v>231</v>
      </c>
      <c r="L1945">
        <v>62301</v>
      </c>
      <c r="M1945" t="s">
        <v>125</v>
      </c>
      <c r="N1945" t="s">
        <v>2962</v>
      </c>
      <c r="O1945" t="s">
        <v>62</v>
      </c>
      <c r="P1945" t="s">
        <v>94</v>
      </c>
      <c r="Q1945" t="s">
        <v>2963</v>
      </c>
      <c r="R1945" s="1">
        <v>3.24</v>
      </c>
      <c r="S1945">
        <v>9</v>
      </c>
      <c r="T1945">
        <f t="shared" si="30"/>
        <v>49</v>
      </c>
      <c r="U1945" t="s">
        <v>75</v>
      </c>
      <c r="V1945">
        <v>0.8</v>
      </c>
      <c r="W1945">
        <v>2.5920000000000005</v>
      </c>
      <c r="X1945" s="1">
        <v>-2.5920000000000001</v>
      </c>
      <c r="Y1945" s="1">
        <v>5.8320000000000007</v>
      </c>
      <c r="Z1945" t="s">
        <v>65</v>
      </c>
      <c r="AA1945" s="2">
        <v>-5.1840000000000002</v>
      </c>
      <c r="AB1945" s="3">
        <v>-1.5999999999999999</v>
      </c>
      <c r="AC1945" s="1">
        <v>-5.8319999999999999</v>
      </c>
      <c r="AD1945">
        <v>3</v>
      </c>
      <c r="AE1945">
        <v>3</v>
      </c>
      <c r="AF1945" t="s">
        <v>48</v>
      </c>
      <c r="AG1945">
        <v>2017</v>
      </c>
      <c r="AH1945">
        <f>COUNTBLANK(datos[[#This Row],[Row ID]:[Year sales]])</f>
        <v>0</v>
      </c>
    </row>
    <row r="1946" spans="1:34" x14ac:dyDescent="0.3">
      <c r="A1946">
        <v>1945</v>
      </c>
      <c r="B1946" t="s">
        <v>4834</v>
      </c>
      <c r="C1946" s="4">
        <v>42541</v>
      </c>
      <c r="D1946" s="4">
        <v>42547</v>
      </c>
      <c r="E1946" t="s">
        <v>67</v>
      </c>
      <c r="F1946" t="s">
        <v>917</v>
      </c>
      <c r="G1946" t="s">
        <v>918</v>
      </c>
      <c r="H1946" t="s">
        <v>57</v>
      </c>
      <c r="I1946" t="s">
        <v>38</v>
      </c>
      <c r="J1946" t="s">
        <v>4242</v>
      </c>
      <c r="K1946" t="s">
        <v>124</v>
      </c>
      <c r="L1946">
        <v>75007</v>
      </c>
      <c r="M1946" t="s">
        <v>125</v>
      </c>
      <c r="N1946" t="s">
        <v>4023</v>
      </c>
      <c r="O1946" t="s">
        <v>90</v>
      </c>
      <c r="P1946" t="s">
        <v>181</v>
      </c>
      <c r="Q1946" t="s">
        <v>4024</v>
      </c>
      <c r="R1946" s="1">
        <v>95.968000000000004</v>
      </c>
      <c r="S1946">
        <v>4</v>
      </c>
      <c r="T1946">
        <f t="shared" si="30"/>
        <v>28</v>
      </c>
      <c r="U1946" t="s">
        <v>52</v>
      </c>
      <c r="V1946">
        <v>0.2</v>
      </c>
      <c r="W1946">
        <v>19.193600000000004</v>
      </c>
      <c r="X1946" s="1">
        <v>-19.1936</v>
      </c>
      <c r="Y1946" s="1">
        <v>115.16160000000001</v>
      </c>
      <c r="Z1946" t="s">
        <v>99</v>
      </c>
      <c r="AA1946" s="2">
        <v>26.391200000000001</v>
      </c>
      <c r="AB1946" s="3">
        <v>0.27500000000000002</v>
      </c>
      <c r="AC1946" s="1">
        <v>-50.383200000000002</v>
      </c>
      <c r="AD1946">
        <v>6</v>
      </c>
      <c r="AE1946">
        <v>6</v>
      </c>
      <c r="AF1946" t="s">
        <v>48</v>
      </c>
      <c r="AG1946">
        <v>2016</v>
      </c>
      <c r="AH1946">
        <f>COUNTBLANK(datos[[#This Row],[Row ID]:[Year sales]])</f>
        <v>0</v>
      </c>
    </row>
    <row r="1947" spans="1:34" x14ac:dyDescent="0.3">
      <c r="A1947">
        <v>1946</v>
      </c>
      <c r="B1947" t="s">
        <v>4834</v>
      </c>
      <c r="C1947" s="4">
        <v>42541</v>
      </c>
      <c r="D1947" s="4">
        <v>42547</v>
      </c>
      <c r="E1947" t="s">
        <v>67</v>
      </c>
      <c r="F1947" t="s">
        <v>917</v>
      </c>
      <c r="G1947" t="s">
        <v>918</v>
      </c>
      <c r="H1947" t="s">
        <v>57</v>
      </c>
      <c r="I1947" t="s">
        <v>38</v>
      </c>
      <c r="J1947" t="s">
        <v>4242</v>
      </c>
      <c r="K1947" t="s">
        <v>124</v>
      </c>
      <c r="L1947">
        <v>75007</v>
      </c>
      <c r="M1947" t="s">
        <v>125</v>
      </c>
      <c r="N1947" t="s">
        <v>4607</v>
      </c>
      <c r="O1947" t="s">
        <v>62</v>
      </c>
      <c r="P1947" t="s">
        <v>110</v>
      </c>
      <c r="Q1947" t="s">
        <v>4608</v>
      </c>
      <c r="R1947" s="1">
        <v>10.368</v>
      </c>
      <c r="S1947">
        <v>2</v>
      </c>
      <c r="T1947">
        <f t="shared" si="30"/>
        <v>11</v>
      </c>
      <c r="U1947" t="s">
        <v>46</v>
      </c>
      <c r="V1947">
        <v>0.2</v>
      </c>
      <c r="W1947">
        <v>2.0736000000000003</v>
      </c>
      <c r="X1947" s="1">
        <v>-2.0735999999999999</v>
      </c>
      <c r="Y1947" s="1">
        <v>12.441600000000001</v>
      </c>
      <c r="Z1947" t="s">
        <v>65</v>
      </c>
      <c r="AA1947" s="2">
        <v>3.6288</v>
      </c>
      <c r="AB1947" s="3">
        <v>0.35</v>
      </c>
      <c r="AC1947" s="1">
        <v>-4.6656000000000004</v>
      </c>
      <c r="AD1947">
        <v>6</v>
      </c>
      <c r="AE1947">
        <v>6</v>
      </c>
      <c r="AF1947" t="s">
        <v>48</v>
      </c>
      <c r="AG1947">
        <v>2016</v>
      </c>
      <c r="AH1947">
        <f>COUNTBLANK(datos[[#This Row],[Row ID]:[Year sales]])</f>
        <v>0</v>
      </c>
    </row>
    <row r="1948" spans="1:34" x14ac:dyDescent="0.3">
      <c r="A1948">
        <v>1947</v>
      </c>
      <c r="B1948" t="s">
        <v>4835</v>
      </c>
      <c r="C1948" s="4">
        <v>42980</v>
      </c>
      <c r="D1948" s="4">
        <v>42984</v>
      </c>
      <c r="E1948" t="s">
        <v>67</v>
      </c>
      <c r="F1948" t="s">
        <v>4836</v>
      </c>
      <c r="G1948" t="s">
        <v>4837</v>
      </c>
      <c r="H1948" t="s">
        <v>57</v>
      </c>
      <c r="I1948" t="s">
        <v>38</v>
      </c>
      <c r="J1948" t="s">
        <v>286</v>
      </c>
      <c r="K1948" t="s">
        <v>287</v>
      </c>
      <c r="L1948">
        <v>10009</v>
      </c>
      <c r="M1948" t="s">
        <v>168</v>
      </c>
      <c r="N1948" t="s">
        <v>1336</v>
      </c>
      <c r="O1948" t="s">
        <v>62</v>
      </c>
      <c r="P1948" t="s">
        <v>86</v>
      </c>
      <c r="Q1948" t="s">
        <v>1337</v>
      </c>
      <c r="R1948" s="1">
        <v>23.1</v>
      </c>
      <c r="S1948">
        <v>2</v>
      </c>
      <c r="T1948">
        <f t="shared" si="30"/>
        <v>23</v>
      </c>
      <c r="U1948" t="s">
        <v>46</v>
      </c>
      <c r="V1948">
        <v>0</v>
      </c>
      <c r="W1948">
        <v>0</v>
      </c>
      <c r="X1948" s="1">
        <v>0</v>
      </c>
      <c r="Y1948" s="1">
        <v>23.1</v>
      </c>
      <c r="Z1948" t="s">
        <v>65</v>
      </c>
      <c r="AA1948" s="2">
        <v>6.468</v>
      </c>
      <c r="AB1948" s="3">
        <v>0.27999999999999997</v>
      </c>
      <c r="AC1948" s="1">
        <v>-16.632000000000001</v>
      </c>
      <c r="AD1948">
        <v>4</v>
      </c>
      <c r="AE1948">
        <v>4</v>
      </c>
      <c r="AF1948" t="s">
        <v>48</v>
      </c>
      <c r="AG1948">
        <v>2017</v>
      </c>
      <c r="AH1948">
        <f>COUNTBLANK(datos[[#This Row],[Row ID]:[Year sales]])</f>
        <v>0</v>
      </c>
    </row>
    <row r="1949" spans="1:34" x14ac:dyDescent="0.3">
      <c r="A1949">
        <v>1948</v>
      </c>
      <c r="B1949" t="s">
        <v>4835</v>
      </c>
      <c r="C1949" s="4">
        <v>42980</v>
      </c>
      <c r="D1949" s="4">
        <v>42984</v>
      </c>
      <c r="E1949" t="s">
        <v>67</v>
      </c>
      <c r="F1949" t="s">
        <v>4836</v>
      </c>
      <c r="G1949" t="s">
        <v>4837</v>
      </c>
      <c r="H1949" t="s">
        <v>57</v>
      </c>
      <c r="I1949" t="s">
        <v>38</v>
      </c>
      <c r="J1949" t="s">
        <v>286</v>
      </c>
      <c r="K1949" t="s">
        <v>287</v>
      </c>
      <c r="L1949">
        <v>10009</v>
      </c>
      <c r="M1949" t="s">
        <v>168</v>
      </c>
      <c r="N1949" t="s">
        <v>4580</v>
      </c>
      <c r="O1949" t="s">
        <v>43</v>
      </c>
      <c r="P1949" t="s">
        <v>83</v>
      </c>
      <c r="Q1949" t="s">
        <v>4581</v>
      </c>
      <c r="R1949" s="1">
        <v>11.54</v>
      </c>
      <c r="S1949">
        <v>2</v>
      </c>
      <c r="T1949">
        <f t="shared" si="30"/>
        <v>26</v>
      </c>
      <c r="U1949" t="s">
        <v>46</v>
      </c>
      <c r="V1949">
        <v>0</v>
      </c>
      <c r="W1949">
        <v>0</v>
      </c>
      <c r="X1949" s="1">
        <v>0</v>
      </c>
      <c r="Y1949" s="1">
        <v>11.54</v>
      </c>
      <c r="Z1949" t="s">
        <v>65</v>
      </c>
      <c r="AA1949" s="2">
        <v>3.4620000000000002</v>
      </c>
      <c r="AB1949" s="3">
        <v>0.30000000000000004</v>
      </c>
      <c r="AC1949" s="1">
        <v>-8.0779999999999994</v>
      </c>
      <c r="AD1949">
        <v>4</v>
      </c>
      <c r="AE1949">
        <v>4</v>
      </c>
      <c r="AF1949" t="s">
        <v>48</v>
      </c>
      <c r="AG1949">
        <v>2017</v>
      </c>
      <c r="AH1949">
        <f>COUNTBLANK(datos[[#This Row],[Row ID]:[Year sales]])</f>
        <v>0</v>
      </c>
    </row>
    <row r="1950" spans="1:34" x14ac:dyDescent="0.3">
      <c r="A1950">
        <v>1949</v>
      </c>
      <c r="B1950" t="s">
        <v>4835</v>
      </c>
      <c r="C1950" s="4">
        <v>42980</v>
      </c>
      <c r="D1950" s="4">
        <v>42984</v>
      </c>
      <c r="E1950" t="s">
        <v>67</v>
      </c>
      <c r="F1950" t="s">
        <v>4836</v>
      </c>
      <c r="G1950" t="s">
        <v>4837</v>
      </c>
      <c r="H1950" t="s">
        <v>57</v>
      </c>
      <c r="I1950" t="s">
        <v>38</v>
      </c>
      <c r="J1950" t="s">
        <v>286</v>
      </c>
      <c r="K1950" t="s">
        <v>287</v>
      </c>
      <c r="L1950">
        <v>10009</v>
      </c>
      <c r="M1950" t="s">
        <v>168</v>
      </c>
      <c r="N1950" t="s">
        <v>1625</v>
      </c>
      <c r="O1950" t="s">
        <v>43</v>
      </c>
      <c r="P1950" t="s">
        <v>73</v>
      </c>
      <c r="Q1950" t="s">
        <v>1626</v>
      </c>
      <c r="R1950" s="1">
        <v>254.52600000000001</v>
      </c>
      <c r="S1950">
        <v>1</v>
      </c>
      <c r="T1950">
        <f t="shared" si="30"/>
        <v>33</v>
      </c>
      <c r="U1950" t="s">
        <v>46</v>
      </c>
      <c r="V1950">
        <v>0.4</v>
      </c>
      <c r="W1950">
        <v>101.81040000000002</v>
      </c>
      <c r="X1950" s="1">
        <v>-101.8104</v>
      </c>
      <c r="Y1950" s="1">
        <v>356.33640000000003</v>
      </c>
      <c r="Z1950" t="s">
        <v>47</v>
      </c>
      <c r="AA1950" s="2">
        <v>-93.3262</v>
      </c>
      <c r="AB1950" s="3">
        <v>-0.36666666666666664</v>
      </c>
      <c r="AC1950" s="1">
        <v>-246.04179999999999</v>
      </c>
      <c r="AD1950">
        <v>4</v>
      </c>
      <c r="AE1950">
        <v>4</v>
      </c>
      <c r="AF1950" t="s">
        <v>48</v>
      </c>
      <c r="AG1950">
        <v>2017</v>
      </c>
      <c r="AH1950">
        <f>COUNTBLANK(datos[[#This Row],[Row ID]:[Year sales]])</f>
        <v>0</v>
      </c>
    </row>
    <row r="1951" spans="1:34" x14ac:dyDescent="0.3">
      <c r="A1951">
        <v>1950</v>
      </c>
      <c r="B1951" t="s">
        <v>4835</v>
      </c>
      <c r="C1951" s="4">
        <v>42980</v>
      </c>
      <c r="D1951" s="4">
        <v>42984</v>
      </c>
      <c r="E1951" t="s">
        <v>67</v>
      </c>
      <c r="F1951" t="s">
        <v>4836</v>
      </c>
      <c r="G1951" t="s">
        <v>4837</v>
      </c>
      <c r="H1951" t="s">
        <v>57</v>
      </c>
      <c r="I1951" t="s">
        <v>38</v>
      </c>
      <c r="J1951" t="s">
        <v>286</v>
      </c>
      <c r="K1951" t="s">
        <v>287</v>
      </c>
      <c r="L1951">
        <v>10009</v>
      </c>
      <c r="M1951" t="s">
        <v>168</v>
      </c>
      <c r="N1951" t="s">
        <v>457</v>
      </c>
      <c r="O1951" t="s">
        <v>62</v>
      </c>
      <c r="P1951" t="s">
        <v>97</v>
      </c>
      <c r="Q1951" t="s">
        <v>458</v>
      </c>
      <c r="R1951" s="1">
        <v>12.98</v>
      </c>
      <c r="S1951">
        <v>1</v>
      </c>
      <c r="T1951">
        <f t="shared" si="30"/>
        <v>41</v>
      </c>
      <c r="U1951" t="s">
        <v>46</v>
      </c>
      <c r="V1951">
        <v>0</v>
      </c>
      <c r="W1951">
        <v>0</v>
      </c>
      <c r="X1951" s="1">
        <v>0</v>
      </c>
      <c r="Y1951" s="1">
        <v>12.98</v>
      </c>
      <c r="Z1951" t="s">
        <v>65</v>
      </c>
      <c r="AA1951" s="2">
        <v>3.7642000000000002</v>
      </c>
      <c r="AB1951" s="3">
        <v>0.28999999999999998</v>
      </c>
      <c r="AC1951" s="1">
        <v>-9.2157999999999998</v>
      </c>
      <c r="AD1951">
        <v>4</v>
      </c>
      <c r="AE1951">
        <v>4</v>
      </c>
      <c r="AF1951" t="s">
        <v>48</v>
      </c>
      <c r="AG1951">
        <v>2017</v>
      </c>
      <c r="AH1951">
        <f>COUNTBLANK(datos[[#This Row],[Row ID]:[Year sales]])</f>
        <v>0</v>
      </c>
    </row>
    <row r="1952" spans="1:34" x14ac:dyDescent="0.3">
      <c r="A1952">
        <v>1951</v>
      </c>
      <c r="B1952" t="s">
        <v>4835</v>
      </c>
      <c r="C1952" s="4">
        <v>42980</v>
      </c>
      <c r="D1952" s="4">
        <v>42984</v>
      </c>
      <c r="E1952" t="s">
        <v>67</v>
      </c>
      <c r="F1952" t="s">
        <v>4836</v>
      </c>
      <c r="G1952" t="s">
        <v>4837</v>
      </c>
      <c r="H1952" t="s">
        <v>57</v>
      </c>
      <c r="I1952" t="s">
        <v>38</v>
      </c>
      <c r="J1952" t="s">
        <v>286</v>
      </c>
      <c r="K1952" t="s">
        <v>287</v>
      </c>
      <c r="L1952">
        <v>10009</v>
      </c>
      <c r="M1952" t="s">
        <v>168</v>
      </c>
      <c r="N1952" t="s">
        <v>3615</v>
      </c>
      <c r="O1952" t="s">
        <v>62</v>
      </c>
      <c r="P1952" t="s">
        <v>94</v>
      </c>
      <c r="Q1952" t="s">
        <v>3616</v>
      </c>
      <c r="R1952" s="1">
        <v>26.431999999999999</v>
      </c>
      <c r="S1952">
        <v>8</v>
      </c>
      <c r="T1952">
        <f t="shared" si="30"/>
        <v>44</v>
      </c>
      <c r="U1952" t="s">
        <v>75</v>
      </c>
      <c r="V1952">
        <v>0.2</v>
      </c>
      <c r="W1952">
        <v>5.2864000000000004</v>
      </c>
      <c r="X1952" s="1">
        <v>-5.2864000000000004</v>
      </c>
      <c r="Y1952" s="1">
        <v>31.718399999999999</v>
      </c>
      <c r="Z1952" t="s">
        <v>65</v>
      </c>
      <c r="AA1952" s="2">
        <v>8.9207999999999998</v>
      </c>
      <c r="AB1952" s="3">
        <v>0.33750000000000002</v>
      </c>
      <c r="AC1952" s="1">
        <v>-12.2248</v>
      </c>
      <c r="AD1952">
        <v>4</v>
      </c>
      <c r="AE1952">
        <v>4</v>
      </c>
      <c r="AF1952" t="s">
        <v>48</v>
      </c>
      <c r="AG1952">
        <v>2017</v>
      </c>
      <c r="AH1952">
        <f>COUNTBLANK(datos[[#This Row],[Row ID]:[Year sales]])</f>
        <v>0</v>
      </c>
    </row>
    <row r="1953" spans="1:34" x14ac:dyDescent="0.3">
      <c r="A1953">
        <v>1952</v>
      </c>
      <c r="B1953" t="s">
        <v>4835</v>
      </c>
      <c r="C1953" s="4">
        <v>42980</v>
      </c>
      <c r="D1953" s="4">
        <v>42984</v>
      </c>
      <c r="E1953" t="s">
        <v>67</v>
      </c>
      <c r="F1953" t="s">
        <v>4836</v>
      </c>
      <c r="G1953" t="s">
        <v>4837</v>
      </c>
      <c r="H1953" t="s">
        <v>57</v>
      </c>
      <c r="I1953" t="s">
        <v>38</v>
      </c>
      <c r="J1953" t="s">
        <v>286</v>
      </c>
      <c r="K1953" t="s">
        <v>287</v>
      </c>
      <c r="L1953">
        <v>10009</v>
      </c>
      <c r="M1953" t="s">
        <v>168</v>
      </c>
      <c r="N1953" t="s">
        <v>3085</v>
      </c>
      <c r="O1953" t="s">
        <v>90</v>
      </c>
      <c r="P1953" t="s">
        <v>91</v>
      </c>
      <c r="Q1953" t="s">
        <v>3086</v>
      </c>
      <c r="R1953" s="1">
        <v>197.97</v>
      </c>
      <c r="S1953">
        <v>3</v>
      </c>
      <c r="T1953">
        <f t="shared" si="30"/>
        <v>15</v>
      </c>
      <c r="U1953" t="s">
        <v>52</v>
      </c>
      <c r="V1953">
        <v>0</v>
      </c>
      <c r="W1953">
        <v>0</v>
      </c>
      <c r="X1953" s="1">
        <v>0</v>
      </c>
      <c r="Y1953" s="1">
        <v>197.97</v>
      </c>
      <c r="Z1953" t="s">
        <v>99</v>
      </c>
      <c r="AA1953" s="2">
        <v>57.411299999999997</v>
      </c>
      <c r="AB1953" s="3">
        <v>0.28999999999999998</v>
      </c>
      <c r="AC1953" s="1">
        <v>-140.55869999999999</v>
      </c>
      <c r="AD1953">
        <v>4</v>
      </c>
      <c r="AE1953">
        <v>4</v>
      </c>
      <c r="AF1953" t="s">
        <v>48</v>
      </c>
      <c r="AG1953">
        <v>2017</v>
      </c>
      <c r="AH1953">
        <f>COUNTBLANK(datos[[#This Row],[Row ID]:[Year sales]])</f>
        <v>0</v>
      </c>
    </row>
    <row r="1954" spans="1:34" x14ac:dyDescent="0.3">
      <c r="A1954">
        <v>1953</v>
      </c>
      <c r="B1954" t="s">
        <v>4835</v>
      </c>
      <c r="C1954" s="4">
        <v>42980</v>
      </c>
      <c r="D1954" s="4">
        <v>42984</v>
      </c>
      <c r="E1954" t="s">
        <v>67</v>
      </c>
      <c r="F1954" t="s">
        <v>4836</v>
      </c>
      <c r="G1954" t="s">
        <v>4837</v>
      </c>
      <c r="H1954" t="s">
        <v>57</v>
      </c>
      <c r="I1954" t="s">
        <v>38</v>
      </c>
      <c r="J1954" t="s">
        <v>286</v>
      </c>
      <c r="K1954" t="s">
        <v>287</v>
      </c>
      <c r="L1954">
        <v>10009</v>
      </c>
      <c r="M1954" t="s">
        <v>168</v>
      </c>
      <c r="N1954" t="s">
        <v>4167</v>
      </c>
      <c r="O1954" t="s">
        <v>62</v>
      </c>
      <c r="P1954" t="s">
        <v>63</v>
      </c>
      <c r="Q1954" t="s">
        <v>4168</v>
      </c>
      <c r="R1954" s="1">
        <v>18.899999999999999</v>
      </c>
      <c r="S1954">
        <v>6</v>
      </c>
      <c r="T1954">
        <f t="shared" si="30"/>
        <v>35</v>
      </c>
      <c r="U1954" t="s">
        <v>75</v>
      </c>
      <c r="V1954">
        <v>0</v>
      </c>
      <c r="W1954">
        <v>0</v>
      </c>
      <c r="X1954" s="1">
        <v>0</v>
      </c>
      <c r="Y1954" s="1">
        <v>18.899999999999999</v>
      </c>
      <c r="Z1954" t="s">
        <v>65</v>
      </c>
      <c r="AA1954" s="2">
        <v>9.0719999999999992</v>
      </c>
      <c r="AB1954" s="3">
        <v>0.48</v>
      </c>
      <c r="AC1954" s="1">
        <v>-9.8279999999999994</v>
      </c>
      <c r="AD1954">
        <v>4</v>
      </c>
      <c r="AE1954">
        <v>4</v>
      </c>
      <c r="AF1954" t="s">
        <v>48</v>
      </c>
      <c r="AG1954">
        <v>2017</v>
      </c>
      <c r="AH1954">
        <f>COUNTBLANK(datos[[#This Row],[Row ID]:[Year sales]])</f>
        <v>0</v>
      </c>
    </row>
    <row r="1955" spans="1:34" x14ac:dyDescent="0.3">
      <c r="A1955">
        <v>1954</v>
      </c>
      <c r="B1955" t="s">
        <v>4835</v>
      </c>
      <c r="C1955" s="4">
        <v>42980</v>
      </c>
      <c r="D1955" s="4">
        <v>42984</v>
      </c>
      <c r="E1955" t="s">
        <v>67</v>
      </c>
      <c r="F1955" t="s">
        <v>4836</v>
      </c>
      <c r="G1955" t="s">
        <v>4837</v>
      </c>
      <c r="H1955" t="s">
        <v>57</v>
      </c>
      <c r="I1955" t="s">
        <v>38</v>
      </c>
      <c r="J1955" t="s">
        <v>286</v>
      </c>
      <c r="K1955" t="s">
        <v>287</v>
      </c>
      <c r="L1955">
        <v>10009</v>
      </c>
      <c r="M1955" t="s">
        <v>168</v>
      </c>
      <c r="N1955" t="s">
        <v>1817</v>
      </c>
      <c r="O1955" t="s">
        <v>43</v>
      </c>
      <c r="P1955" t="s">
        <v>50</v>
      </c>
      <c r="Q1955" t="s">
        <v>1818</v>
      </c>
      <c r="R1955" s="1">
        <v>1282.4100000000001</v>
      </c>
      <c r="S1955">
        <v>5</v>
      </c>
      <c r="T1955">
        <f t="shared" si="30"/>
        <v>33</v>
      </c>
      <c r="U1955" t="s">
        <v>75</v>
      </c>
      <c r="V1955">
        <v>0.1</v>
      </c>
      <c r="W1955">
        <v>128.24100000000001</v>
      </c>
      <c r="X1955" s="1">
        <v>-128.24100000000001</v>
      </c>
      <c r="Y1955" s="1">
        <v>1410.6510000000001</v>
      </c>
      <c r="Z1955" t="s">
        <v>53</v>
      </c>
      <c r="AA1955" s="2">
        <v>213.73500000000001</v>
      </c>
      <c r="AB1955" s="3">
        <v>0.16666666666666666</v>
      </c>
      <c r="AC1955" s="1">
        <v>-940.43399999999997</v>
      </c>
      <c r="AD1955">
        <v>4</v>
      </c>
      <c r="AE1955">
        <v>4</v>
      </c>
      <c r="AF1955" t="s">
        <v>48</v>
      </c>
      <c r="AG1955">
        <v>2017</v>
      </c>
      <c r="AH1955">
        <f>COUNTBLANK(datos[[#This Row],[Row ID]:[Year sales]])</f>
        <v>0</v>
      </c>
    </row>
    <row r="1956" spans="1:34" x14ac:dyDescent="0.3">
      <c r="A1956">
        <v>1955</v>
      </c>
      <c r="B1956" t="s">
        <v>4835</v>
      </c>
      <c r="C1956" s="4">
        <v>42980</v>
      </c>
      <c r="D1956" s="4">
        <v>42984</v>
      </c>
      <c r="E1956" t="s">
        <v>67</v>
      </c>
      <c r="F1956" t="s">
        <v>4836</v>
      </c>
      <c r="G1956" t="s">
        <v>4837</v>
      </c>
      <c r="H1956" t="s">
        <v>57</v>
      </c>
      <c r="I1956" t="s">
        <v>38</v>
      </c>
      <c r="J1956" t="s">
        <v>286</v>
      </c>
      <c r="K1956" t="s">
        <v>287</v>
      </c>
      <c r="L1956">
        <v>10009</v>
      </c>
      <c r="M1956" t="s">
        <v>168</v>
      </c>
      <c r="N1956" t="s">
        <v>4838</v>
      </c>
      <c r="O1956" t="s">
        <v>62</v>
      </c>
      <c r="P1956" t="s">
        <v>86</v>
      </c>
      <c r="Q1956" t="s">
        <v>4839</v>
      </c>
      <c r="R1956" s="1">
        <v>4.92</v>
      </c>
      <c r="S1956">
        <v>3</v>
      </c>
      <c r="T1956">
        <f t="shared" si="30"/>
        <v>17</v>
      </c>
      <c r="U1956" t="s">
        <v>52</v>
      </c>
      <c r="V1956">
        <v>0</v>
      </c>
      <c r="W1956">
        <v>0</v>
      </c>
      <c r="X1956" s="1">
        <v>0</v>
      </c>
      <c r="Y1956" s="1">
        <v>4.92</v>
      </c>
      <c r="Z1956" t="s">
        <v>65</v>
      </c>
      <c r="AA1956" s="2">
        <v>2.214</v>
      </c>
      <c r="AB1956" s="3">
        <v>0.45</v>
      </c>
      <c r="AC1956" s="1">
        <v>-2.706</v>
      </c>
      <c r="AD1956">
        <v>4</v>
      </c>
      <c r="AE1956">
        <v>4</v>
      </c>
      <c r="AF1956" t="s">
        <v>48</v>
      </c>
      <c r="AG1956">
        <v>2017</v>
      </c>
      <c r="AH1956">
        <f>COUNTBLANK(datos[[#This Row],[Row ID]:[Year sales]])</f>
        <v>0</v>
      </c>
    </row>
    <row r="1957" spans="1:34" x14ac:dyDescent="0.3">
      <c r="A1957">
        <v>1956</v>
      </c>
      <c r="B1957" t="s">
        <v>4835</v>
      </c>
      <c r="C1957" s="4">
        <v>42980</v>
      </c>
      <c r="D1957" s="4">
        <v>42984</v>
      </c>
      <c r="E1957" t="s">
        <v>67</v>
      </c>
      <c r="F1957" t="s">
        <v>4836</v>
      </c>
      <c r="G1957" t="s">
        <v>4837</v>
      </c>
      <c r="H1957" t="s">
        <v>57</v>
      </c>
      <c r="I1957" t="s">
        <v>38</v>
      </c>
      <c r="J1957" t="s">
        <v>286</v>
      </c>
      <c r="K1957" t="s">
        <v>287</v>
      </c>
      <c r="L1957">
        <v>10009</v>
      </c>
      <c r="M1957" t="s">
        <v>168</v>
      </c>
      <c r="N1957" t="s">
        <v>4840</v>
      </c>
      <c r="O1957" t="s">
        <v>90</v>
      </c>
      <c r="P1957" t="s">
        <v>181</v>
      </c>
      <c r="Q1957" t="s">
        <v>4841</v>
      </c>
      <c r="R1957" s="1">
        <v>238</v>
      </c>
      <c r="S1957">
        <v>2</v>
      </c>
      <c r="T1957">
        <f t="shared" si="30"/>
        <v>35</v>
      </c>
      <c r="U1957" t="s">
        <v>46</v>
      </c>
      <c r="V1957">
        <v>0</v>
      </c>
      <c r="W1957">
        <v>0</v>
      </c>
      <c r="X1957" s="1">
        <v>0</v>
      </c>
      <c r="Y1957" s="1">
        <v>238</v>
      </c>
      <c r="Z1957" t="s">
        <v>47</v>
      </c>
      <c r="AA1957" s="2">
        <v>38.08</v>
      </c>
      <c r="AB1957" s="3">
        <v>0.16</v>
      </c>
      <c r="AC1957" s="1">
        <v>-199.92</v>
      </c>
      <c r="AD1957">
        <v>4</v>
      </c>
      <c r="AE1957">
        <v>4</v>
      </c>
      <c r="AF1957" t="s">
        <v>48</v>
      </c>
      <c r="AG1957">
        <v>2017</v>
      </c>
      <c r="AH1957">
        <f>COUNTBLANK(datos[[#This Row],[Row ID]:[Year sales]])</f>
        <v>0</v>
      </c>
    </row>
    <row r="1958" spans="1:34" x14ac:dyDescent="0.3">
      <c r="A1958">
        <v>1957</v>
      </c>
      <c r="B1958" t="s">
        <v>4835</v>
      </c>
      <c r="C1958" s="4">
        <v>42980</v>
      </c>
      <c r="D1958" s="4">
        <v>42984</v>
      </c>
      <c r="E1958" t="s">
        <v>67</v>
      </c>
      <c r="F1958" t="s">
        <v>4836</v>
      </c>
      <c r="G1958" t="s">
        <v>4837</v>
      </c>
      <c r="H1958" t="s">
        <v>57</v>
      </c>
      <c r="I1958" t="s">
        <v>38</v>
      </c>
      <c r="J1958" t="s">
        <v>286</v>
      </c>
      <c r="K1958" t="s">
        <v>287</v>
      </c>
      <c r="L1958">
        <v>10009</v>
      </c>
      <c r="M1958" t="s">
        <v>168</v>
      </c>
      <c r="N1958" t="s">
        <v>878</v>
      </c>
      <c r="O1958" t="s">
        <v>90</v>
      </c>
      <c r="P1958" t="s">
        <v>181</v>
      </c>
      <c r="Q1958" t="s">
        <v>879</v>
      </c>
      <c r="R1958" s="1">
        <v>167.97</v>
      </c>
      <c r="S1958">
        <v>3</v>
      </c>
      <c r="T1958">
        <f t="shared" si="30"/>
        <v>29</v>
      </c>
      <c r="U1958" t="s">
        <v>52</v>
      </c>
      <c r="V1958">
        <v>0</v>
      </c>
      <c r="W1958">
        <v>0</v>
      </c>
      <c r="X1958" s="1">
        <v>0</v>
      </c>
      <c r="Y1958" s="1">
        <v>167.97</v>
      </c>
      <c r="Z1958" t="s">
        <v>99</v>
      </c>
      <c r="AA1958" s="2">
        <v>40.312800000000003</v>
      </c>
      <c r="AB1958" s="3">
        <v>0.24000000000000002</v>
      </c>
      <c r="AC1958" s="1">
        <v>-127.6572</v>
      </c>
      <c r="AD1958">
        <v>4</v>
      </c>
      <c r="AE1958">
        <v>4</v>
      </c>
      <c r="AF1958" t="s">
        <v>48</v>
      </c>
      <c r="AG1958">
        <v>2017</v>
      </c>
      <c r="AH1958">
        <f>COUNTBLANK(datos[[#This Row],[Row ID]:[Year sales]])</f>
        <v>0</v>
      </c>
    </row>
    <row r="1959" spans="1:34" x14ac:dyDescent="0.3">
      <c r="A1959">
        <v>1958</v>
      </c>
      <c r="B1959" t="s">
        <v>4835</v>
      </c>
      <c r="C1959" s="4">
        <v>42980</v>
      </c>
      <c r="D1959" s="4">
        <v>42984</v>
      </c>
      <c r="E1959" t="s">
        <v>67</v>
      </c>
      <c r="F1959" t="s">
        <v>4836</v>
      </c>
      <c r="G1959" t="s">
        <v>4837</v>
      </c>
      <c r="H1959" t="s">
        <v>57</v>
      </c>
      <c r="I1959" t="s">
        <v>38</v>
      </c>
      <c r="J1959" t="s">
        <v>286</v>
      </c>
      <c r="K1959" t="s">
        <v>287</v>
      </c>
      <c r="L1959">
        <v>10009</v>
      </c>
      <c r="M1959" t="s">
        <v>168</v>
      </c>
      <c r="N1959" t="s">
        <v>4489</v>
      </c>
      <c r="O1959" t="s">
        <v>62</v>
      </c>
      <c r="P1959" t="s">
        <v>110</v>
      </c>
      <c r="Q1959" t="s">
        <v>4490</v>
      </c>
      <c r="R1959" s="1">
        <v>17.12</v>
      </c>
      <c r="S1959">
        <v>4</v>
      </c>
      <c r="T1959">
        <f t="shared" si="30"/>
        <v>28</v>
      </c>
      <c r="U1959" t="s">
        <v>52</v>
      </c>
      <c r="V1959">
        <v>0</v>
      </c>
      <c r="W1959">
        <v>0</v>
      </c>
      <c r="X1959" s="1">
        <v>0</v>
      </c>
      <c r="Y1959" s="1">
        <v>17.12</v>
      </c>
      <c r="Z1959" t="s">
        <v>65</v>
      </c>
      <c r="AA1959" s="2">
        <v>7.7039999999999997</v>
      </c>
      <c r="AB1959" s="3">
        <v>0.44999999999999996</v>
      </c>
      <c r="AC1959" s="1">
        <v>-9.4160000000000004</v>
      </c>
      <c r="AD1959">
        <v>4</v>
      </c>
      <c r="AE1959">
        <v>4</v>
      </c>
      <c r="AF1959" t="s">
        <v>48</v>
      </c>
      <c r="AG1959">
        <v>2017</v>
      </c>
      <c r="AH1959">
        <f>COUNTBLANK(datos[[#This Row],[Row ID]:[Year sales]])</f>
        <v>0</v>
      </c>
    </row>
    <row r="1960" spans="1:34" x14ac:dyDescent="0.3">
      <c r="A1960">
        <v>1959</v>
      </c>
      <c r="B1960" t="s">
        <v>4842</v>
      </c>
      <c r="C1960" s="4">
        <v>42988</v>
      </c>
      <c r="D1960" s="4">
        <v>42993</v>
      </c>
      <c r="E1960" t="s">
        <v>34</v>
      </c>
      <c r="F1960" t="s">
        <v>2966</v>
      </c>
      <c r="G1960" t="s">
        <v>2967</v>
      </c>
      <c r="H1960" t="s">
        <v>37</v>
      </c>
      <c r="I1960" t="s">
        <v>38</v>
      </c>
      <c r="J1960" t="s">
        <v>338</v>
      </c>
      <c r="K1960" t="s">
        <v>617</v>
      </c>
      <c r="L1960">
        <v>65807</v>
      </c>
      <c r="M1960" t="s">
        <v>125</v>
      </c>
      <c r="N1960" t="s">
        <v>3190</v>
      </c>
      <c r="O1960" t="s">
        <v>62</v>
      </c>
      <c r="P1960" t="s">
        <v>94</v>
      </c>
      <c r="Q1960" t="s">
        <v>3191</v>
      </c>
      <c r="R1960" s="1">
        <v>16.2</v>
      </c>
      <c r="S1960">
        <v>3</v>
      </c>
      <c r="T1960">
        <f t="shared" si="30"/>
        <v>26</v>
      </c>
      <c r="U1960" t="s">
        <v>52</v>
      </c>
      <c r="V1960">
        <v>0</v>
      </c>
      <c r="W1960">
        <v>0</v>
      </c>
      <c r="X1960" s="1">
        <v>0</v>
      </c>
      <c r="Y1960" s="1">
        <v>16.2</v>
      </c>
      <c r="Z1960" t="s">
        <v>65</v>
      </c>
      <c r="AA1960" s="2">
        <v>7.7759999999999998</v>
      </c>
      <c r="AB1960" s="3">
        <v>0.48</v>
      </c>
      <c r="AC1960" s="1">
        <v>-8.4239999999999995</v>
      </c>
      <c r="AD1960">
        <v>5</v>
      </c>
      <c r="AE1960">
        <v>5</v>
      </c>
      <c r="AF1960" t="s">
        <v>48</v>
      </c>
      <c r="AG1960">
        <v>2017</v>
      </c>
      <c r="AH1960">
        <f>COUNTBLANK(datos[[#This Row],[Row ID]:[Year sales]])</f>
        <v>0</v>
      </c>
    </row>
    <row r="1961" spans="1:34" x14ac:dyDescent="0.3">
      <c r="A1961">
        <v>1960</v>
      </c>
      <c r="B1961" t="s">
        <v>4842</v>
      </c>
      <c r="C1961" s="4">
        <v>42988</v>
      </c>
      <c r="D1961" s="4">
        <v>42993</v>
      </c>
      <c r="E1961" t="s">
        <v>34</v>
      </c>
      <c r="F1961" t="s">
        <v>2966</v>
      </c>
      <c r="G1961" t="s">
        <v>2967</v>
      </c>
      <c r="H1961" t="s">
        <v>37</v>
      </c>
      <c r="I1961" t="s">
        <v>38</v>
      </c>
      <c r="J1961" t="s">
        <v>338</v>
      </c>
      <c r="K1961" t="s">
        <v>617</v>
      </c>
      <c r="L1961">
        <v>65807</v>
      </c>
      <c r="M1961" t="s">
        <v>125</v>
      </c>
      <c r="N1961" t="s">
        <v>4843</v>
      </c>
      <c r="O1961" t="s">
        <v>62</v>
      </c>
      <c r="P1961" t="s">
        <v>97</v>
      </c>
      <c r="Q1961" t="s">
        <v>4844</v>
      </c>
      <c r="R1961" s="1">
        <v>33.99</v>
      </c>
      <c r="S1961">
        <v>3</v>
      </c>
      <c r="T1961">
        <f t="shared" si="30"/>
        <v>18</v>
      </c>
      <c r="U1961" t="s">
        <v>52</v>
      </c>
      <c r="V1961">
        <v>0</v>
      </c>
      <c r="W1961">
        <v>0</v>
      </c>
      <c r="X1961" s="1">
        <v>0</v>
      </c>
      <c r="Y1961" s="1">
        <v>33.99</v>
      </c>
      <c r="Z1961" t="s">
        <v>65</v>
      </c>
      <c r="AA1961" s="2">
        <v>14.6157</v>
      </c>
      <c r="AB1961" s="3">
        <v>0.43</v>
      </c>
      <c r="AC1961" s="1">
        <v>-19.374300000000002</v>
      </c>
      <c r="AD1961">
        <v>5</v>
      </c>
      <c r="AE1961">
        <v>5</v>
      </c>
      <c r="AF1961" t="s">
        <v>48</v>
      </c>
      <c r="AG1961">
        <v>2017</v>
      </c>
      <c r="AH1961">
        <f>COUNTBLANK(datos[[#This Row],[Row ID]:[Year sales]])</f>
        <v>0</v>
      </c>
    </row>
    <row r="1962" spans="1:34" x14ac:dyDescent="0.3">
      <c r="A1962">
        <v>1961</v>
      </c>
      <c r="B1962" t="s">
        <v>4842</v>
      </c>
      <c r="C1962" s="4">
        <v>42988</v>
      </c>
      <c r="D1962" s="4">
        <v>42993</v>
      </c>
      <c r="E1962" t="s">
        <v>34</v>
      </c>
      <c r="F1962" t="s">
        <v>2966</v>
      </c>
      <c r="G1962" t="s">
        <v>2967</v>
      </c>
      <c r="H1962" t="s">
        <v>37</v>
      </c>
      <c r="I1962" t="s">
        <v>38</v>
      </c>
      <c r="J1962" t="s">
        <v>338</v>
      </c>
      <c r="K1962" t="s">
        <v>617</v>
      </c>
      <c r="L1962">
        <v>65807</v>
      </c>
      <c r="M1962" t="s">
        <v>125</v>
      </c>
      <c r="N1962" t="s">
        <v>4362</v>
      </c>
      <c r="O1962" t="s">
        <v>90</v>
      </c>
      <c r="P1962" t="s">
        <v>181</v>
      </c>
      <c r="Q1962" t="s">
        <v>4363</v>
      </c>
      <c r="R1962" s="1">
        <v>296.85000000000002</v>
      </c>
      <c r="S1962">
        <v>5</v>
      </c>
      <c r="T1962">
        <f t="shared" si="30"/>
        <v>14</v>
      </c>
      <c r="U1962" t="s">
        <v>75</v>
      </c>
      <c r="V1962">
        <v>0</v>
      </c>
      <c r="W1962">
        <v>0</v>
      </c>
      <c r="X1962" s="1">
        <v>0</v>
      </c>
      <c r="Y1962" s="1">
        <v>296.85000000000002</v>
      </c>
      <c r="Z1962" t="s">
        <v>47</v>
      </c>
      <c r="AA1962" s="2">
        <v>53.433</v>
      </c>
      <c r="AB1962" s="3">
        <v>0.18</v>
      </c>
      <c r="AC1962" s="1">
        <v>-243.417</v>
      </c>
      <c r="AD1962">
        <v>5</v>
      </c>
      <c r="AE1962">
        <v>5</v>
      </c>
      <c r="AF1962" t="s">
        <v>48</v>
      </c>
      <c r="AG1962">
        <v>2017</v>
      </c>
      <c r="AH1962">
        <f>COUNTBLANK(datos[[#This Row],[Row ID]:[Year sales]])</f>
        <v>0</v>
      </c>
    </row>
    <row r="1963" spans="1:34" x14ac:dyDescent="0.3">
      <c r="A1963">
        <v>1962</v>
      </c>
      <c r="B1963" t="s">
        <v>4842</v>
      </c>
      <c r="C1963" s="4">
        <v>42988</v>
      </c>
      <c r="D1963" s="4">
        <v>42993</v>
      </c>
      <c r="E1963" t="s">
        <v>34</v>
      </c>
      <c r="F1963" t="s">
        <v>2966</v>
      </c>
      <c r="G1963" t="s">
        <v>2967</v>
      </c>
      <c r="H1963" t="s">
        <v>37</v>
      </c>
      <c r="I1963" t="s">
        <v>38</v>
      </c>
      <c r="J1963" t="s">
        <v>338</v>
      </c>
      <c r="K1963" t="s">
        <v>617</v>
      </c>
      <c r="L1963">
        <v>65807</v>
      </c>
      <c r="M1963" t="s">
        <v>125</v>
      </c>
      <c r="N1963" t="s">
        <v>4845</v>
      </c>
      <c r="O1963" t="s">
        <v>90</v>
      </c>
      <c r="P1963" t="s">
        <v>181</v>
      </c>
      <c r="Q1963" t="s">
        <v>4846</v>
      </c>
      <c r="R1963" s="1">
        <v>112.8</v>
      </c>
      <c r="S1963">
        <v>6</v>
      </c>
      <c r="T1963">
        <f t="shared" si="30"/>
        <v>25</v>
      </c>
      <c r="U1963" t="s">
        <v>75</v>
      </c>
      <c r="V1963">
        <v>0</v>
      </c>
      <c r="W1963">
        <v>0</v>
      </c>
      <c r="X1963" s="1">
        <v>0</v>
      </c>
      <c r="Y1963" s="1">
        <v>112.8</v>
      </c>
      <c r="Z1963" t="s">
        <v>99</v>
      </c>
      <c r="AA1963" s="2">
        <v>6.7679999999999998</v>
      </c>
      <c r="AB1963" s="3">
        <v>0.06</v>
      </c>
      <c r="AC1963" s="1">
        <v>-106.032</v>
      </c>
      <c r="AD1963">
        <v>5</v>
      </c>
      <c r="AE1963">
        <v>5</v>
      </c>
      <c r="AF1963" t="s">
        <v>48</v>
      </c>
      <c r="AG1963">
        <v>2017</v>
      </c>
      <c r="AH1963">
        <f>COUNTBLANK(datos[[#This Row],[Row ID]:[Year sales]])</f>
        <v>0</v>
      </c>
    </row>
    <row r="1964" spans="1:34" x14ac:dyDescent="0.3">
      <c r="A1964">
        <v>1963</v>
      </c>
      <c r="B1964" t="s">
        <v>4842</v>
      </c>
      <c r="C1964" s="4">
        <v>42988</v>
      </c>
      <c r="D1964" s="4">
        <v>42993</v>
      </c>
      <c r="E1964" t="s">
        <v>34</v>
      </c>
      <c r="F1964" t="s">
        <v>2966</v>
      </c>
      <c r="G1964" t="s">
        <v>2967</v>
      </c>
      <c r="H1964" t="s">
        <v>37</v>
      </c>
      <c r="I1964" t="s">
        <v>38</v>
      </c>
      <c r="J1964" t="s">
        <v>338</v>
      </c>
      <c r="K1964" t="s">
        <v>617</v>
      </c>
      <c r="L1964">
        <v>65807</v>
      </c>
      <c r="M1964" t="s">
        <v>125</v>
      </c>
      <c r="N1964" t="s">
        <v>4847</v>
      </c>
      <c r="O1964" t="s">
        <v>62</v>
      </c>
      <c r="P1964" t="s">
        <v>94</v>
      </c>
      <c r="Q1964" t="s">
        <v>4848</v>
      </c>
      <c r="R1964" s="1">
        <v>13.71</v>
      </c>
      <c r="S1964">
        <v>3</v>
      </c>
      <c r="T1964">
        <f t="shared" si="30"/>
        <v>20</v>
      </c>
      <c r="U1964" t="s">
        <v>52</v>
      </c>
      <c r="V1964">
        <v>0</v>
      </c>
      <c r="W1964">
        <v>0</v>
      </c>
      <c r="X1964" s="1">
        <v>0</v>
      </c>
      <c r="Y1964" s="1">
        <v>13.71</v>
      </c>
      <c r="Z1964" t="s">
        <v>65</v>
      </c>
      <c r="AA1964" s="2">
        <v>6.5808</v>
      </c>
      <c r="AB1964" s="3">
        <v>0.48</v>
      </c>
      <c r="AC1964" s="1">
        <v>-7.1292</v>
      </c>
      <c r="AD1964">
        <v>5</v>
      </c>
      <c r="AE1964">
        <v>5</v>
      </c>
      <c r="AF1964" t="s">
        <v>48</v>
      </c>
      <c r="AG1964">
        <v>2017</v>
      </c>
      <c r="AH1964">
        <f>COUNTBLANK(datos[[#This Row],[Row ID]:[Year sales]])</f>
        <v>0</v>
      </c>
    </row>
    <row r="1965" spans="1:34" x14ac:dyDescent="0.3">
      <c r="A1965">
        <v>1964</v>
      </c>
      <c r="B1965" t="s">
        <v>4842</v>
      </c>
      <c r="C1965" s="4">
        <v>42988</v>
      </c>
      <c r="D1965" s="4">
        <v>42993</v>
      </c>
      <c r="E1965" t="s">
        <v>34</v>
      </c>
      <c r="F1965" t="s">
        <v>2966</v>
      </c>
      <c r="G1965" t="s">
        <v>2967</v>
      </c>
      <c r="H1965" t="s">
        <v>37</v>
      </c>
      <c r="I1965" t="s">
        <v>38</v>
      </c>
      <c r="J1965" t="s">
        <v>338</v>
      </c>
      <c r="K1965" t="s">
        <v>617</v>
      </c>
      <c r="L1965">
        <v>65807</v>
      </c>
      <c r="M1965" t="s">
        <v>125</v>
      </c>
      <c r="N1965" t="s">
        <v>4086</v>
      </c>
      <c r="O1965" t="s">
        <v>62</v>
      </c>
      <c r="P1965" t="s">
        <v>110</v>
      </c>
      <c r="Q1965" t="s">
        <v>4087</v>
      </c>
      <c r="R1965" s="1">
        <v>24.9</v>
      </c>
      <c r="S1965">
        <v>5</v>
      </c>
      <c r="T1965">
        <f t="shared" si="30"/>
        <v>22</v>
      </c>
      <c r="U1965" t="s">
        <v>75</v>
      </c>
      <c r="V1965">
        <v>0</v>
      </c>
      <c r="W1965">
        <v>0</v>
      </c>
      <c r="X1965" s="1">
        <v>0</v>
      </c>
      <c r="Y1965" s="1">
        <v>24.9</v>
      </c>
      <c r="Z1965" t="s">
        <v>65</v>
      </c>
      <c r="AA1965" s="2">
        <v>11.702999999999999</v>
      </c>
      <c r="AB1965" s="3">
        <v>0.47000000000000003</v>
      </c>
      <c r="AC1965" s="1">
        <v>-13.196999999999999</v>
      </c>
      <c r="AD1965">
        <v>5</v>
      </c>
      <c r="AE1965">
        <v>5</v>
      </c>
      <c r="AF1965" t="s">
        <v>48</v>
      </c>
      <c r="AG1965">
        <v>2017</v>
      </c>
      <c r="AH1965">
        <f>COUNTBLANK(datos[[#This Row],[Row ID]:[Year sales]])</f>
        <v>0</v>
      </c>
    </row>
    <row r="1966" spans="1:34" x14ac:dyDescent="0.3">
      <c r="A1966">
        <v>1965</v>
      </c>
      <c r="B1966" t="s">
        <v>4842</v>
      </c>
      <c r="C1966" s="4">
        <v>42988</v>
      </c>
      <c r="D1966" s="4">
        <v>42993</v>
      </c>
      <c r="E1966" t="s">
        <v>34</v>
      </c>
      <c r="F1966" t="s">
        <v>2966</v>
      </c>
      <c r="G1966" t="s">
        <v>2967</v>
      </c>
      <c r="H1966" t="s">
        <v>37</v>
      </c>
      <c r="I1966" t="s">
        <v>38</v>
      </c>
      <c r="J1966" t="s">
        <v>338</v>
      </c>
      <c r="K1966" t="s">
        <v>617</v>
      </c>
      <c r="L1966">
        <v>65807</v>
      </c>
      <c r="M1966" t="s">
        <v>125</v>
      </c>
      <c r="N1966" t="s">
        <v>2453</v>
      </c>
      <c r="O1966" t="s">
        <v>62</v>
      </c>
      <c r="P1966" t="s">
        <v>77</v>
      </c>
      <c r="Q1966" t="s">
        <v>2454</v>
      </c>
      <c r="R1966" s="1">
        <v>286.29000000000002</v>
      </c>
      <c r="S1966">
        <v>3</v>
      </c>
      <c r="T1966">
        <f t="shared" si="30"/>
        <v>37</v>
      </c>
      <c r="U1966" t="s">
        <v>52</v>
      </c>
      <c r="V1966">
        <v>0</v>
      </c>
      <c r="W1966">
        <v>0</v>
      </c>
      <c r="X1966" s="1">
        <v>0</v>
      </c>
      <c r="Y1966" s="1">
        <v>286.29000000000002</v>
      </c>
      <c r="Z1966" t="s">
        <v>47</v>
      </c>
      <c r="AA1966" s="2">
        <v>17.177399999999999</v>
      </c>
      <c r="AB1966" s="3">
        <v>5.9999999999999991E-2</v>
      </c>
      <c r="AC1966" s="1">
        <v>-269.11259999999999</v>
      </c>
      <c r="AD1966">
        <v>5</v>
      </c>
      <c r="AE1966">
        <v>5</v>
      </c>
      <c r="AF1966" t="s">
        <v>48</v>
      </c>
      <c r="AG1966">
        <v>2017</v>
      </c>
      <c r="AH1966">
        <f>COUNTBLANK(datos[[#This Row],[Row ID]:[Year sales]])</f>
        <v>0</v>
      </c>
    </row>
    <row r="1967" spans="1:34" x14ac:dyDescent="0.3">
      <c r="A1967">
        <v>1966</v>
      </c>
      <c r="B1967" t="s">
        <v>4842</v>
      </c>
      <c r="C1967" s="4">
        <v>42988</v>
      </c>
      <c r="D1967" s="4">
        <v>42993</v>
      </c>
      <c r="E1967" t="s">
        <v>34</v>
      </c>
      <c r="F1967" t="s">
        <v>2966</v>
      </c>
      <c r="G1967" t="s">
        <v>2967</v>
      </c>
      <c r="H1967" t="s">
        <v>37</v>
      </c>
      <c r="I1967" t="s">
        <v>38</v>
      </c>
      <c r="J1967" t="s">
        <v>338</v>
      </c>
      <c r="K1967" t="s">
        <v>617</v>
      </c>
      <c r="L1967">
        <v>65807</v>
      </c>
      <c r="M1967" t="s">
        <v>125</v>
      </c>
      <c r="N1967" t="s">
        <v>4849</v>
      </c>
      <c r="O1967" t="s">
        <v>62</v>
      </c>
      <c r="P1967" t="s">
        <v>97</v>
      </c>
      <c r="Q1967" t="s">
        <v>4850</v>
      </c>
      <c r="R1967" s="1">
        <v>24.18</v>
      </c>
      <c r="S1967">
        <v>2</v>
      </c>
      <c r="T1967">
        <f t="shared" si="30"/>
        <v>15</v>
      </c>
      <c r="U1967" t="s">
        <v>46</v>
      </c>
      <c r="V1967">
        <v>0</v>
      </c>
      <c r="W1967">
        <v>0</v>
      </c>
      <c r="X1967" s="1">
        <v>0</v>
      </c>
      <c r="Y1967" s="1">
        <v>24.18</v>
      </c>
      <c r="Z1967" t="s">
        <v>65</v>
      </c>
      <c r="AA1967" s="2">
        <v>7.2539999999999996</v>
      </c>
      <c r="AB1967" s="3">
        <v>0.3</v>
      </c>
      <c r="AC1967" s="1">
        <v>-16.925999999999998</v>
      </c>
      <c r="AD1967">
        <v>5</v>
      </c>
      <c r="AE1967">
        <v>5</v>
      </c>
      <c r="AF1967" t="s">
        <v>48</v>
      </c>
      <c r="AG1967">
        <v>2017</v>
      </c>
      <c r="AH1967">
        <f>COUNTBLANK(datos[[#This Row],[Row ID]:[Year sales]])</f>
        <v>0</v>
      </c>
    </row>
    <row r="1968" spans="1:34" x14ac:dyDescent="0.3">
      <c r="A1968">
        <v>1967</v>
      </c>
      <c r="B1968" t="s">
        <v>4851</v>
      </c>
      <c r="C1968" s="4">
        <v>43090</v>
      </c>
      <c r="D1968" s="4">
        <v>43097</v>
      </c>
      <c r="E1968" t="s">
        <v>67</v>
      </c>
      <c r="F1968" t="s">
        <v>1796</v>
      </c>
      <c r="G1968" t="s">
        <v>1797</v>
      </c>
      <c r="H1968" t="s">
        <v>37</v>
      </c>
      <c r="I1968" t="s">
        <v>38</v>
      </c>
      <c r="J1968" t="s">
        <v>4852</v>
      </c>
      <c r="K1968" t="s">
        <v>810</v>
      </c>
      <c r="L1968">
        <v>7501</v>
      </c>
      <c r="M1968" t="s">
        <v>168</v>
      </c>
      <c r="N1968" t="s">
        <v>2110</v>
      </c>
      <c r="O1968" t="s">
        <v>90</v>
      </c>
      <c r="P1968" t="s">
        <v>91</v>
      </c>
      <c r="Q1968" t="s">
        <v>2111</v>
      </c>
      <c r="R1968" s="1">
        <v>281.97000000000003</v>
      </c>
      <c r="S1968">
        <v>3</v>
      </c>
      <c r="T1968">
        <f t="shared" si="30"/>
        <v>37</v>
      </c>
      <c r="U1968" t="s">
        <v>52</v>
      </c>
      <c r="V1968">
        <v>0</v>
      </c>
      <c r="W1968">
        <v>0</v>
      </c>
      <c r="X1968" s="1">
        <v>0</v>
      </c>
      <c r="Y1968" s="1">
        <v>281.97000000000003</v>
      </c>
      <c r="Z1968" t="s">
        <v>47</v>
      </c>
      <c r="AA1968" s="2">
        <v>78.951599999999999</v>
      </c>
      <c r="AB1968" s="3">
        <v>0.27999999999999997</v>
      </c>
      <c r="AC1968" s="1">
        <v>-203.01840000000001</v>
      </c>
      <c r="AD1968">
        <v>7</v>
      </c>
      <c r="AE1968">
        <v>7</v>
      </c>
      <c r="AF1968" t="s">
        <v>48</v>
      </c>
      <c r="AG1968">
        <v>2017</v>
      </c>
      <c r="AH1968">
        <f>COUNTBLANK(datos[[#This Row],[Row ID]:[Year sales]])</f>
        <v>0</v>
      </c>
    </row>
    <row r="1969" spans="1:34" x14ac:dyDescent="0.3">
      <c r="A1969">
        <v>1968</v>
      </c>
      <c r="B1969" t="s">
        <v>4851</v>
      </c>
      <c r="C1969" s="4">
        <v>43090</v>
      </c>
      <c r="D1969" s="4">
        <v>43097</v>
      </c>
      <c r="E1969" t="s">
        <v>67</v>
      </c>
      <c r="F1969" t="s">
        <v>1796</v>
      </c>
      <c r="G1969" t="s">
        <v>1797</v>
      </c>
      <c r="H1969" t="s">
        <v>37</v>
      </c>
      <c r="I1969" t="s">
        <v>38</v>
      </c>
      <c r="J1969" t="s">
        <v>4852</v>
      </c>
      <c r="K1969" t="s">
        <v>810</v>
      </c>
      <c r="L1969">
        <v>7501</v>
      </c>
      <c r="M1969" t="s">
        <v>168</v>
      </c>
      <c r="N1969" t="s">
        <v>4853</v>
      </c>
      <c r="O1969" t="s">
        <v>62</v>
      </c>
      <c r="P1969" t="s">
        <v>599</v>
      </c>
      <c r="Q1969" t="s">
        <v>4854</v>
      </c>
      <c r="R1969" s="1">
        <v>69.5</v>
      </c>
      <c r="S1969">
        <v>5</v>
      </c>
      <c r="T1969">
        <f t="shared" si="30"/>
        <v>36</v>
      </c>
      <c r="U1969" t="s">
        <v>75</v>
      </c>
      <c r="V1969">
        <v>0</v>
      </c>
      <c r="W1969">
        <v>0</v>
      </c>
      <c r="X1969" s="1">
        <v>0</v>
      </c>
      <c r="Y1969" s="1">
        <v>69.5</v>
      </c>
      <c r="Z1969" t="s">
        <v>99</v>
      </c>
      <c r="AA1969" s="2">
        <v>20.155000000000001</v>
      </c>
      <c r="AB1969" s="3">
        <v>0.29000000000000004</v>
      </c>
      <c r="AC1969" s="1">
        <v>-49.344999999999999</v>
      </c>
      <c r="AD1969">
        <v>7</v>
      </c>
      <c r="AE1969">
        <v>7</v>
      </c>
      <c r="AF1969" t="s">
        <v>48</v>
      </c>
      <c r="AG1969">
        <v>2017</v>
      </c>
      <c r="AH1969">
        <f>COUNTBLANK(datos[[#This Row],[Row ID]:[Year sales]])</f>
        <v>0</v>
      </c>
    </row>
    <row r="1970" spans="1:34" x14ac:dyDescent="0.3">
      <c r="A1970">
        <v>1969</v>
      </c>
      <c r="B1970" t="s">
        <v>4851</v>
      </c>
      <c r="C1970" s="4">
        <v>43090</v>
      </c>
      <c r="D1970" s="4">
        <v>43097</v>
      </c>
      <c r="E1970" t="s">
        <v>67</v>
      </c>
      <c r="F1970" t="s">
        <v>1796</v>
      </c>
      <c r="G1970" t="s">
        <v>1797</v>
      </c>
      <c r="H1970" t="s">
        <v>37</v>
      </c>
      <c r="I1970" t="s">
        <v>38</v>
      </c>
      <c r="J1970" t="s">
        <v>4852</v>
      </c>
      <c r="K1970" t="s">
        <v>810</v>
      </c>
      <c r="L1970">
        <v>7501</v>
      </c>
      <c r="M1970" t="s">
        <v>168</v>
      </c>
      <c r="N1970" t="s">
        <v>721</v>
      </c>
      <c r="O1970" t="s">
        <v>62</v>
      </c>
      <c r="P1970" t="s">
        <v>110</v>
      </c>
      <c r="Q1970" t="s">
        <v>722</v>
      </c>
      <c r="R1970" s="1">
        <v>166.44</v>
      </c>
      <c r="S1970">
        <v>3</v>
      </c>
      <c r="T1970">
        <f t="shared" si="30"/>
        <v>17</v>
      </c>
      <c r="U1970" t="s">
        <v>52</v>
      </c>
      <c r="V1970">
        <v>0</v>
      </c>
      <c r="W1970">
        <v>0</v>
      </c>
      <c r="X1970" s="1">
        <v>0</v>
      </c>
      <c r="Y1970" s="1">
        <v>166.44</v>
      </c>
      <c r="Z1970" t="s">
        <v>99</v>
      </c>
      <c r="AA1970" s="2">
        <v>79.891199999999998</v>
      </c>
      <c r="AB1970" s="3">
        <v>0.48</v>
      </c>
      <c r="AC1970" s="1">
        <v>-86.5488</v>
      </c>
      <c r="AD1970">
        <v>7</v>
      </c>
      <c r="AE1970">
        <v>7</v>
      </c>
      <c r="AF1970" t="s">
        <v>48</v>
      </c>
      <c r="AG1970">
        <v>2017</v>
      </c>
      <c r="AH1970">
        <f>COUNTBLANK(datos[[#This Row],[Row ID]:[Year sales]])</f>
        <v>0</v>
      </c>
    </row>
    <row r="1971" spans="1:34" x14ac:dyDescent="0.3">
      <c r="A1971">
        <v>1970</v>
      </c>
      <c r="B1971" t="s">
        <v>4855</v>
      </c>
      <c r="C1971" s="4">
        <v>43001</v>
      </c>
      <c r="D1971" s="4">
        <v>43007</v>
      </c>
      <c r="E1971" t="s">
        <v>67</v>
      </c>
      <c r="F1971" t="s">
        <v>1894</v>
      </c>
      <c r="G1971" t="s">
        <v>1895</v>
      </c>
      <c r="H1971" t="s">
        <v>37</v>
      </c>
      <c r="I1971" t="s">
        <v>38</v>
      </c>
      <c r="J1971" t="s">
        <v>4576</v>
      </c>
      <c r="K1971" t="s">
        <v>670</v>
      </c>
      <c r="L1971">
        <v>74133</v>
      </c>
      <c r="M1971" t="s">
        <v>125</v>
      </c>
      <c r="N1971" t="s">
        <v>752</v>
      </c>
      <c r="O1971" t="s">
        <v>90</v>
      </c>
      <c r="P1971" t="s">
        <v>181</v>
      </c>
      <c r="Q1971" t="s">
        <v>753</v>
      </c>
      <c r="R1971" s="1">
        <v>291.95999999999998</v>
      </c>
      <c r="S1971">
        <v>4</v>
      </c>
      <c r="T1971">
        <f t="shared" si="30"/>
        <v>32</v>
      </c>
      <c r="U1971" t="s">
        <v>52</v>
      </c>
      <c r="V1971">
        <v>0</v>
      </c>
      <c r="W1971">
        <v>0</v>
      </c>
      <c r="X1971" s="1">
        <v>0</v>
      </c>
      <c r="Y1971" s="1">
        <v>291.95999999999998</v>
      </c>
      <c r="Z1971" t="s">
        <v>47</v>
      </c>
      <c r="AA1971" s="2">
        <v>102.18600000000001</v>
      </c>
      <c r="AB1971" s="3">
        <v>0.35000000000000003</v>
      </c>
      <c r="AC1971" s="1">
        <v>-189.774</v>
      </c>
      <c r="AD1971">
        <v>6</v>
      </c>
      <c r="AE1971">
        <v>6</v>
      </c>
      <c r="AF1971" t="s">
        <v>48</v>
      </c>
      <c r="AG1971">
        <v>2017</v>
      </c>
      <c r="AH1971">
        <f>COUNTBLANK(datos[[#This Row],[Row ID]:[Year sales]])</f>
        <v>0</v>
      </c>
    </row>
    <row r="1972" spans="1:34" x14ac:dyDescent="0.3">
      <c r="A1972">
        <v>1971</v>
      </c>
      <c r="B1972" t="s">
        <v>4856</v>
      </c>
      <c r="C1972" s="4">
        <v>42861</v>
      </c>
      <c r="D1972" s="4">
        <v>42866</v>
      </c>
      <c r="E1972" t="s">
        <v>67</v>
      </c>
      <c r="F1972" t="s">
        <v>4507</v>
      </c>
      <c r="G1972" t="s">
        <v>4508</v>
      </c>
      <c r="H1972" t="s">
        <v>122</v>
      </c>
      <c r="I1972" t="s">
        <v>38</v>
      </c>
      <c r="J1972" t="s">
        <v>323</v>
      </c>
      <c r="K1972" t="s">
        <v>231</v>
      </c>
      <c r="L1972">
        <v>60623</v>
      </c>
      <c r="M1972" t="s">
        <v>125</v>
      </c>
      <c r="N1972" t="s">
        <v>4525</v>
      </c>
      <c r="O1972" t="s">
        <v>62</v>
      </c>
      <c r="P1972" t="s">
        <v>86</v>
      </c>
      <c r="Q1972" t="s">
        <v>4526</v>
      </c>
      <c r="R1972" s="1">
        <v>6.4080000000000004</v>
      </c>
      <c r="S1972">
        <v>3</v>
      </c>
      <c r="T1972">
        <f t="shared" si="30"/>
        <v>19</v>
      </c>
      <c r="U1972" t="s">
        <v>52</v>
      </c>
      <c r="V1972">
        <v>0.2</v>
      </c>
      <c r="W1972">
        <v>1.2816000000000001</v>
      </c>
      <c r="X1972" s="1">
        <v>-1.2816000000000001</v>
      </c>
      <c r="Y1972" s="1">
        <v>7.6896000000000004</v>
      </c>
      <c r="Z1972" t="s">
        <v>65</v>
      </c>
      <c r="AA1972" s="2">
        <v>0.64080000000000004</v>
      </c>
      <c r="AB1972" s="3">
        <v>0.1</v>
      </c>
      <c r="AC1972" s="1">
        <v>-4.4855999999999998</v>
      </c>
      <c r="AD1972">
        <v>5</v>
      </c>
      <c r="AE1972">
        <v>5</v>
      </c>
      <c r="AF1972" t="s">
        <v>48</v>
      </c>
      <c r="AG1972">
        <v>2017</v>
      </c>
      <c r="AH1972">
        <f>COUNTBLANK(datos[[#This Row],[Row ID]:[Year sales]])</f>
        <v>0</v>
      </c>
    </row>
    <row r="1973" spans="1:34" x14ac:dyDescent="0.3">
      <c r="A1973">
        <v>1972</v>
      </c>
      <c r="B1973" t="s">
        <v>4856</v>
      </c>
      <c r="C1973" s="4">
        <v>42861</v>
      </c>
      <c r="D1973" s="4">
        <v>42866</v>
      </c>
      <c r="E1973" t="s">
        <v>67</v>
      </c>
      <c r="F1973" t="s">
        <v>4507</v>
      </c>
      <c r="G1973" t="s">
        <v>4508</v>
      </c>
      <c r="H1973" t="s">
        <v>122</v>
      </c>
      <c r="I1973" t="s">
        <v>38</v>
      </c>
      <c r="J1973" t="s">
        <v>323</v>
      </c>
      <c r="K1973" t="s">
        <v>231</v>
      </c>
      <c r="L1973">
        <v>60623</v>
      </c>
      <c r="M1973" t="s">
        <v>125</v>
      </c>
      <c r="N1973" t="s">
        <v>752</v>
      </c>
      <c r="O1973" t="s">
        <v>90</v>
      </c>
      <c r="P1973" t="s">
        <v>181</v>
      </c>
      <c r="Q1973" t="s">
        <v>753</v>
      </c>
      <c r="R1973" s="1">
        <v>408.74400000000003</v>
      </c>
      <c r="S1973">
        <v>7</v>
      </c>
      <c r="T1973">
        <f t="shared" si="30"/>
        <v>32</v>
      </c>
      <c r="U1973" t="s">
        <v>75</v>
      </c>
      <c r="V1973">
        <v>0.2</v>
      </c>
      <c r="W1973">
        <v>81.748800000000017</v>
      </c>
      <c r="X1973" s="1">
        <v>-81.748800000000003</v>
      </c>
      <c r="Y1973" s="1">
        <v>490.49280000000005</v>
      </c>
      <c r="Z1973" t="s">
        <v>47</v>
      </c>
      <c r="AA1973" s="2">
        <v>76.639499999999998</v>
      </c>
      <c r="AB1973" s="3">
        <v>0.18749999999999997</v>
      </c>
      <c r="AC1973" s="1">
        <v>-250.35570000000001</v>
      </c>
      <c r="AD1973">
        <v>5</v>
      </c>
      <c r="AE1973">
        <v>5</v>
      </c>
      <c r="AF1973" t="s">
        <v>48</v>
      </c>
      <c r="AG1973">
        <v>2017</v>
      </c>
      <c r="AH1973">
        <f>COUNTBLANK(datos[[#This Row],[Row ID]:[Year sales]])</f>
        <v>0</v>
      </c>
    </row>
    <row r="1974" spans="1:34" x14ac:dyDescent="0.3">
      <c r="A1974">
        <v>1973</v>
      </c>
      <c r="B1974" t="s">
        <v>4857</v>
      </c>
      <c r="C1974" s="4">
        <v>41987</v>
      </c>
      <c r="D1974" s="4">
        <v>41992</v>
      </c>
      <c r="E1974" t="s">
        <v>67</v>
      </c>
      <c r="F1974" t="s">
        <v>4858</v>
      </c>
      <c r="G1974" t="s">
        <v>4859</v>
      </c>
      <c r="H1974" t="s">
        <v>37</v>
      </c>
      <c r="I1974" t="s">
        <v>38</v>
      </c>
      <c r="J1974" t="s">
        <v>323</v>
      </c>
      <c r="K1974" t="s">
        <v>231</v>
      </c>
      <c r="L1974">
        <v>60610</v>
      </c>
      <c r="M1974" t="s">
        <v>125</v>
      </c>
      <c r="N1974" t="s">
        <v>4860</v>
      </c>
      <c r="O1974" t="s">
        <v>62</v>
      </c>
      <c r="P1974" t="s">
        <v>94</v>
      </c>
      <c r="Q1974" t="s">
        <v>4861</v>
      </c>
      <c r="R1974" s="1">
        <v>5.1040000000000001</v>
      </c>
      <c r="S1974">
        <v>4</v>
      </c>
      <c r="T1974">
        <f t="shared" si="30"/>
        <v>41</v>
      </c>
      <c r="U1974" t="s">
        <v>52</v>
      </c>
      <c r="V1974">
        <v>0.8</v>
      </c>
      <c r="W1974">
        <v>4.0832000000000006</v>
      </c>
      <c r="X1974" s="1">
        <v>-4.0831999999999997</v>
      </c>
      <c r="Y1974" s="1">
        <v>9.1872000000000007</v>
      </c>
      <c r="Z1974" t="s">
        <v>65</v>
      </c>
      <c r="AA1974" s="2">
        <v>-8.6768000000000001</v>
      </c>
      <c r="AB1974" s="3">
        <v>-1.7</v>
      </c>
      <c r="AC1974" s="1">
        <v>-9.6975999999999996</v>
      </c>
      <c r="AD1974">
        <v>5</v>
      </c>
      <c r="AE1974">
        <v>5</v>
      </c>
      <c r="AF1974" t="s">
        <v>48</v>
      </c>
      <c r="AG1974">
        <v>2014</v>
      </c>
      <c r="AH1974">
        <f>COUNTBLANK(datos[[#This Row],[Row ID]:[Year sales]])</f>
        <v>0</v>
      </c>
    </row>
    <row r="1975" spans="1:34" x14ac:dyDescent="0.3">
      <c r="A1975">
        <v>1974</v>
      </c>
      <c r="B1975" t="s">
        <v>4857</v>
      </c>
      <c r="C1975" s="4">
        <v>41987</v>
      </c>
      <c r="D1975" s="4">
        <v>41992</v>
      </c>
      <c r="E1975" t="s">
        <v>67</v>
      </c>
      <c r="F1975" t="s">
        <v>4858</v>
      </c>
      <c r="G1975" t="s">
        <v>4859</v>
      </c>
      <c r="H1975" t="s">
        <v>37</v>
      </c>
      <c r="I1975" t="s">
        <v>38</v>
      </c>
      <c r="J1975" t="s">
        <v>323</v>
      </c>
      <c r="K1975" t="s">
        <v>231</v>
      </c>
      <c r="L1975">
        <v>60610</v>
      </c>
      <c r="M1975" t="s">
        <v>125</v>
      </c>
      <c r="N1975" t="s">
        <v>3169</v>
      </c>
      <c r="O1975" t="s">
        <v>62</v>
      </c>
      <c r="P1975" t="s">
        <v>289</v>
      </c>
      <c r="Q1975" t="s">
        <v>3170</v>
      </c>
      <c r="R1975" s="1">
        <v>2.8959999999999999</v>
      </c>
      <c r="S1975">
        <v>2</v>
      </c>
      <c r="T1975">
        <f t="shared" si="30"/>
        <v>21</v>
      </c>
      <c r="U1975" t="s">
        <v>46</v>
      </c>
      <c r="V1975">
        <v>0.2</v>
      </c>
      <c r="W1975">
        <v>0.57920000000000005</v>
      </c>
      <c r="X1975" s="1">
        <v>-0.57920000000000005</v>
      </c>
      <c r="Y1975" s="1">
        <v>3.4752000000000001</v>
      </c>
      <c r="Z1975" t="s">
        <v>65</v>
      </c>
      <c r="AA1975" s="2">
        <v>0.47060000000000002</v>
      </c>
      <c r="AB1975" s="3">
        <v>0.16250000000000001</v>
      </c>
      <c r="AC1975" s="1">
        <v>-1.8462000000000001</v>
      </c>
      <c r="AD1975">
        <v>5</v>
      </c>
      <c r="AE1975">
        <v>5</v>
      </c>
      <c r="AF1975" t="s">
        <v>48</v>
      </c>
      <c r="AG1975">
        <v>2014</v>
      </c>
      <c r="AH1975">
        <f>COUNTBLANK(datos[[#This Row],[Row ID]:[Year sales]])</f>
        <v>0</v>
      </c>
    </row>
    <row r="1976" spans="1:34" x14ac:dyDescent="0.3">
      <c r="A1976">
        <v>1975</v>
      </c>
      <c r="B1976" t="s">
        <v>4857</v>
      </c>
      <c r="C1976" s="4">
        <v>41987</v>
      </c>
      <c r="D1976" s="4">
        <v>41992</v>
      </c>
      <c r="E1976" t="s">
        <v>67</v>
      </c>
      <c r="F1976" t="s">
        <v>4858</v>
      </c>
      <c r="G1976" t="s">
        <v>4859</v>
      </c>
      <c r="H1976" t="s">
        <v>37</v>
      </c>
      <c r="I1976" t="s">
        <v>38</v>
      </c>
      <c r="J1976" t="s">
        <v>323</v>
      </c>
      <c r="K1976" t="s">
        <v>231</v>
      </c>
      <c r="L1976">
        <v>60610</v>
      </c>
      <c r="M1976" t="s">
        <v>125</v>
      </c>
      <c r="N1976" t="s">
        <v>4862</v>
      </c>
      <c r="O1976" t="s">
        <v>90</v>
      </c>
      <c r="P1976" t="s">
        <v>181</v>
      </c>
      <c r="Q1976" t="s">
        <v>4863</v>
      </c>
      <c r="R1976" s="1">
        <v>35.015999999999998</v>
      </c>
      <c r="S1976">
        <v>3</v>
      </c>
      <c r="T1976">
        <f t="shared" si="30"/>
        <v>21</v>
      </c>
      <c r="U1976" t="s">
        <v>52</v>
      </c>
      <c r="V1976">
        <v>0.2</v>
      </c>
      <c r="W1976">
        <v>7.0031999999999996</v>
      </c>
      <c r="X1976" s="1">
        <v>-7.0031999999999996</v>
      </c>
      <c r="Y1976" s="1">
        <v>42.019199999999998</v>
      </c>
      <c r="Z1976" t="s">
        <v>65</v>
      </c>
      <c r="AA1976" s="2">
        <v>-2.1884999999999999</v>
      </c>
      <c r="AB1976" s="3">
        <v>-6.25E-2</v>
      </c>
      <c r="AC1976" s="1">
        <v>-30.2013</v>
      </c>
      <c r="AD1976">
        <v>5</v>
      </c>
      <c r="AE1976">
        <v>5</v>
      </c>
      <c r="AF1976" t="s">
        <v>48</v>
      </c>
      <c r="AG1976">
        <v>2014</v>
      </c>
      <c r="AH1976">
        <f>COUNTBLANK(datos[[#This Row],[Row ID]:[Year sales]])</f>
        <v>0</v>
      </c>
    </row>
    <row r="1977" spans="1:34" x14ac:dyDescent="0.3">
      <c r="A1977">
        <v>1976</v>
      </c>
      <c r="B1977" t="s">
        <v>4864</v>
      </c>
      <c r="C1977" s="4">
        <v>41930</v>
      </c>
      <c r="D1977" s="4">
        <v>41932</v>
      </c>
      <c r="E1977" t="s">
        <v>34</v>
      </c>
      <c r="F1977" t="s">
        <v>1130</v>
      </c>
      <c r="G1977" t="s">
        <v>1131</v>
      </c>
      <c r="H1977" t="s">
        <v>57</v>
      </c>
      <c r="I1977" t="s">
        <v>38</v>
      </c>
      <c r="J1977" t="s">
        <v>1841</v>
      </c>
      <c r="K1977" t="s">
        <v>378</v>
      </c>
      <c r="L1977">
        <v>36116</v>
      </c>
      <c r="M1977" t="s">
        <v>41</v>
      </c>
      <c r="N1977" t="s">
        <v>861</v>
      </c>
      <c r="O1977" t="s">
        <v>62</v>
      </c>
      <c r="P1977" t="s">
        <v>77</v>
      </c>
      <c r="Q1977" t="s">
        <v>862</v>
      </c>
      <c r="R1977" s="1">
        <v>275.97000000000003</v>
      </c>
      <c r="S1977">
        <v>3</v>
      </c>
      <c r="T1977">
        <f t="shared" si="30"/>
        <v>28</v>
      </c>
      <c r="U1977" t="s">
        <v>52</v>
      </c>
      <c r="V1977">
        <v>0</v>
      </c>
      <c r="W1977">
        <v>0</v>
      </c>
      <c r="X1977" s="1">
        <v>0</v>
      </c>
      <c r="Y1977" s="1">
        <v>275.97000000000003</v>
      </c>
      <c r="Z1977" t="s">
        <v>47</v>
      </c>
      <c r="AA1977" s="2">
        <v>11.0388</v>
      </c>
      <c r="AB1977" s="3">
        <v>3.9999999999999994E-2</v>
      </c>
      <c r="AC1977" s="1">
        <v>-264.93119999999999</v>
      </c>
      <c r="AD1977">
        <v>2</v>
      </c>
      <c r="AE1977">
        <v>2</v>
      </c>
      <c r="AF1977" t="s">
        <v>48</v>
      </c>
      <c r="AG1977">
        <v>2014</v>
      </c>
      <c r="AH1977">
        <f>COUNTBLANK(datos[[#This Row],[Row ID]:[Year sales]])</f>
        <v>0</v>
      </c>
    </row>
    <row r="1978" spans="1:34" x14ac:dyDescent="0.3">
      <c r="A1978">
        <v>1977</v>
      </c>
      <c r="B1978" t="s">
        <v>4864</v>
      </c>
      <c r="C1978" s="4">
        <v>41930</v>
      </c>
      <c r="D1978" s="4">
        <v>41932</v>
      </c>
      <c r="E1978" t="s">
        <v>34</v>
      </c>
      <c r="F1978" t="s">
        <v>1130</v>
      </c>
      <c r="G1978" t="s">
        <v>1131</v>
      </c>
      <c r="H1978" t="s">
        <v>57</v>
      </c>
      <c r="I1978" t="s">
        <v>38</v>
      </c>
      <c r="J1978" t="s">
        <v>1841</v>
      </c>
      <c r="K1978" t="s">
        <v>378</v>
      </c>
      <c r="L1978">
        <v>36116</v>
      </c>
      <c r="M1978" t="s">
        <v>41</v>
      </c>
      <c r="N1978" t="s">
        <v>4865</v>
      </c>
      <c r="O1978" t="s">
        <v>90</v>
      </c>
      <c r="P1978" t="s">
        <v>91</v>
      </c>
      <c r="Q1978" t="s">
        <v>4866</v>
      </c>
      <c r="R1978" s="1">
        <v>1394.95</v>
      </c>
      <c r="S1978">
        <v>5</v>
      </c>
      <c r="T1978">
        <f t="shared" si="30"/>
        <v>5</v>
      </c>
      <c r="U1978" t="s">
        <v>75</v>
      </c>
      <c r="V1978">
        <v>0</v>
      </c>
      <c r="W1978">
        <v>0</v>
      </c>
      <c r="X1978" s="1">
        <v>0</v>
      </c>
      <c r="Y1978" s="1">
        <v>1394.95</v>
      </c>
      <c r="Z1978" t="s">
        <v>53</v>
      </c>
      <c r="AA1978" s="2">
        <v>362.68700000000001</v>
      </c>
      <c r="AB1978" s="3">
        <v>0.26</v>
      </c>
      <c r="AC1978" s="1">
        <v>-1032.2629999999999</v>
      </c>
      <c r="AD1978">
        <v>2</v>
      </c>
      <c r="AE1978">
        <v>2</v>
      </c>
      <c r="AF1978" t="s">
        <v>48</v>
      </c>
      <c r="AG1978">
        <v>2014</v>
      </c>
      <c r="AH1978">
        <f>COUNTBLANK(datos[[#This Row],[Row ID]:[Year sales]])</f>
        <v>0</v>
      </c>
    </row>
    <row r="1979" spans="1:34" x14ac:dyDescent="0.3">
      <c r="A1979">
        <v>1978</v>
      </c>
      <c r="B1979" t="s">
        <v>4864</v>
      </c>
      <c r="C1979" s="4">
        <v>41930</v>
      </c>
      <c r="D1979" s="4">
        <v>41932</v>
      </c>
      <c r="E1979" t="s">
        <v>34</v>
      </c>
      <c r="F1979" t="s">
        <v>1130</v>
      </c>
      <c r="G1979" t="s">
        <v>1131</v>
      </c>
      <c r="H1979" t="s">
        <v>57</v>
      </c>
      <c r="I1979" t="s">
        <v>38</v>
      </c>
      <c r="J1979" t="s">
        <v>1841</v>
      </c>
      <c r="K1979" t="s">
        <v>378</v>
      </c>
      <c r="L1979">
        <v>36116</v>
      </c>
      <c r="M1979" t="s">
        <v>41</v>
      </c>
      <c r="N1979" t="s">
        <v>4867</v>
      </c>
      <c r="O1979" t="s">
        <v>43</v>
      </c>
      <c r="P1979" t="s">
        <v>50</v>
      </c>
      <c r="Q1979" t="s">
        <v>4868</v>
      </c>
      <c r="R1979" s="1">
        <v>545.88</v>
      </c>
      <c r="S1979">
        <v>6</v>
      </c>
      <c r="T1979">
        <f t="shared" si="30"/>
        <v>59</v>
      </c>
      <c r="U1979" t="s">
        <v>75</v>
      </c>
      <c r="V1979">
        <v>0</v>
      </c>
      <c r="W1979">
        <v>0</v>
      </c>
      <c r="X1979" s="1">
        <v>0</v>
      </c>
      <c r="Y1979" s="1">
        <v>545.88</v>
      </c>
      <c r="Z1979" t="s">
        <v>53</v>
      </c>
      <c r="AA1979" s="2">
        <v>70.964399999999998</v>
      </c>
      <c r="AB1979" s="3">
        <v>0.13</v>
      </c>
      <c r="AC1979" s="1">
        <v>-474.91559999999998</v>
      </c>
      <c r="AD1979">
        <v>2</v>
      </c>
      <c r="AE1979">
        <v>2</v>
      </c>
      <c r="AF1979" t="s">
        <v>48</v>
      </c>
      <c r="AG1979">
        <v>2014</v>
      </c>
      <c r="AH1979">
        <f>COUNTBLANK(datos[[#This Row],[Row ID]:[Year sales]])</f>
        <v>0</v>
      </c>
    </row>
    <row r="1980" spans="1:34" x14ac:dyDescent="0.3">
      <c r="A1980">
        <v>1979</v>
      </c>
      <c r="B1980" t="s">
        <v>4869</v>
      </c>
      <c r="C1980" s="4">
        <v>42132</v>
      </c>
      <c r="D1980" s="4">
        <v>42136</v>
      </c>
      <c r="E1980" t="s">
        <v>67</v>
      </c>
      <c r="F1980" t="s">
        <v>1845</v>
      </c>
      <c r="G1980" t="s">
        <v>1846</v>
      </c>
      <c r="H1980" t="s">
        <v>37</v>
      </c>
      <c r="I1980" t="s">
        <v>38</v>
      </c>
      <c r="J1980" t="s">
        <v>2000</v>
      </c>
      <c r="K1980" t="s">
        <v>440</v>
      </c>
      <c r="L1980">
        <v>97301</v>
      </c>
      <c r="M1980" t="s">
        <v>60</v>
      </c>
      <c r="N1980" t="s">
        <v>4870</v>
      </c>
      <c r="O1980" t="s">
        <v>62</v>
      </c>
      <c r="P1980" t="s">
        <v>86</v>
      </c>
      <c r="Q1980" t="s">
        <v>4871</v>
      </c>
      <c r="R1980" s="1">
        <v>5.2480000000000002</v>
      </c>
      <c r="S1980">
        <v>2</v>
      </c>
      <c r="T1980">
        <f t="shared" si="30"/>
        <v>22</v>
      </c>
      <c r="U1980" t="s">
        <v>46</v>
      </c>
      <c r="V1980">
        <v>0.2</v>
      </c>
      <c r="W1980">
        <v>1.0496000000000001</v>
      </c>
      <c r="X1980" s="1">
        <v>-1.0496000000000001</v>
      </c>
      <c r="Y1980" s="1">
        <v>6.2976000000000001</v>
      </c>
      <c r="Z1980" t="s">
        <v>65</v>
      </c>
      <c r="AA1980" s="2">
        <v>0.59040000000000004</v>
      </c>
      <c r="AB1980" s="3">
        <v>0.1125</v>
      </c>
      <c r="AC1980" s="1">
        <v>-3.6080000000000001</v>
      </c>
      <c r="AD1980">
        <v>4</v>
      </c>
      <c r="AE1980">
        <v>4</v>
      </c>
      <c r="AF1980" t="s">
        <v>48</v>
      </c>
      <c r="AG1980">
        <v>2015</v>
      </c>
      <c r="AH1980">
        <f>COUNTBLANK(datos[[#This Row],[Row ID]:[Year sales]])</f>
        <v>0</v>
      </c>
    </row>
    <row r="1981" spans="1:34" x14ac:dyDescent="0.3">
      <c r="A1981">
        <v>1980</v>
      </c>
      <c r="B1981" t="s">
        <v>4872</v>
      </c>
      <c r="C1981" s="4">
        <v>42474</v>
      </c>
      <c r="D1981" s="4">
        <v>42474</v>
      </c>
      <c r="E1981" t="s">
        <v>1312</v>
      </c>
      <c r="F1981" t="s">
        <v>3767</v>
      </c>
      <c r="G1981" t="s">
        <v>3768</v>
      </c>
      <c r="H1981" t="s">
        <v>37</v>
      </c>
      <c r="I1981" t="s">
        <v>38</v>
      </c>
      <c r="J1981" t="s">
        <v>3970</v>
      </c>
      <c r="K1981" t="s">
        <v>330</v>
      </c>
      <c r="L1981">
        <v>85301</v>
      </c>
      <c r="M1981" t="s">
        <v>60</v>
      </c>
      <c r="N1981" t="s">
        <v>1158</v>
      </c>
      <c r="O1981" t="s">
        <v>43</v>
      </c>
      <c r="P1981" t="s">
        <v>50</v>
      </c>
      <c r="Q1981" t="s">
        <v>1159</v>
      </c>
      <c r="R1981" s="1">
        <v>933.53599999999994</v>
      </c>
      <c r="S1981">
        <v>4</v>
      </c>
      <c r="T1981">
        <f t="shared" si="30"/>
        <v>34</v>
      </c>
      <c r="U1981" t="s">
        <v>52</v>
      </c>
      <c r="V1981">
        <v>0.2</v>
      </c>
      <c r="W1981">
        <v>186.7072</v>
      </c>
      <c r="X1981" s="1">
        <v>-186.7072</v>
      </c>
      <c r="Y1981" s="1">
        <v>1120.2431999999999</v>
      </c>
      <c r="Z1981" t="s">
        <v>53</v>
      </c>
      <c r="AA1981" s="2">
        <v>105.0228</v>
      </c>
      <c r="AB1981" s="3">
        <v>0.11250000000000002</v>
      </c>
      <c r="AC1981" s="1">
        <v>-641.80600000000004</v>
      </c>
      <c r="AD1981">
        <v>0</v>
      </c>
      <c r="AE1981">
        <v>0</v>
      </c>
      <c r="AF1981" t="s">
        <v>48</v>
      </c>
      <c r="AG1981">
        <v>2016</v>
      </c>
      <c r="AH1981">
        <f>COUNTBLANK(datos[[#This Row],[Row ID]:[Year sales]])</f>
        <v>0</v>
      </c>
    </row>
    <row r="1982" spans="1:34" x14ac:dyDescent="0.3">
      <c r="A1982">
        <v>1981</v>
      </c>
      <c r="B1982" t="s">
        <v>4872</v>
      </c>
      <c r="C1982" s="4">
        <v>42474</v>
      </c>
      <c r="D1982" s="4">
        <v>42474</v>
      </c>
      <c r="E1982" t="s">
        <v>1312</v>
      </c>
      <c r="F1982" t="s">
        <v>3767</v>
      </c>
      <c r="G1982" t="s">
        <v>3768</v>
      </c>
      <c r="H1982" t="s">
        <v>37</v>
      </c>
      <c r="I1982" t="s">
        <v>38</v>
      </c>
      <c r="J1982" t="s">
        <v>3970</v>
      </c>
      <c r="K1982" t="s">
        <v>330</v>
      </c>
      <c r="L1982">
        <v>85301</v>
      </c>
      <c r="M1982" t="s">
        <v>60</v>
      </c>
      <c r="N1982" t="s">
        <v>975</v>
      </c>
      <c r="O1982" t="s">
        <v>62</v>
      </c>
      <c r="P1982" t="s">
        <v>77</v>
      </c>
      <c r="Q1982" t="s">
        <v>976</v>
      </c>
      <c r="R1982" s="1">
        <v>42.975999999999999</v>
      </c>
      <c r="S1982">
        <v>4</v>
      </c>
      <c r="T1982">
        <f t="shared" si="30"/>
        <v>24</v>
      </c>
      <c r="U1982" t="s">
        <v>52</v>
      </c>
      <c r="V1982">
        <v>0.2</v>
      </c>
      <c r="W1982">
        <v>8.5952000000000002</v>
      </c>
      <c r="X1982" s="1">
        <v>-8.5952000000000002</v>
      </c>
      <c r="Y1982" s="1">
        <v>51.571199999999997</v>
      </c>
      <c r="Z1982" t="s">
        <v>99</v>
      </c>
      <c r="AA1982" s="2">
        <v>4.2976000000000001</v>
      </c>
      <c r="AB1982" s="3">
        <v>0.1</v>
      </c>
      <c r="AC1982" s="1">
        <v>-30.083200000000001</v>
      </c>
      <c r="AD1982">
        <v>0</v>
      </c>
      <c r="AE1982">
        <v>0</v>
      </c>
      <c r="AF1982" t="s">
        <v>48</v>
      </c>
      <c r="AG1982">
        <v>2016</v>
      </c>
      <c r="AH1982">
        <f>COUNTBLANK(datos[[#This Row],[Row ID]:[Year sales]])</f>
        <v>0</v>
      </c>
    </row>
    <row r="1983" spans="1:34" x14ac:dyDescent="0.3">
      <c r="A1983">
        <v>1982</v>
      </c>
      <c r="B1983" t="s">
        <v>4873</v>
      </c>
      <c r="C1983" s="4">
        <v>42352</v>
      </c>
      <c r="D1983" s="4">
        <v>42354</v>
      </c>
      <c r="E1983" t="s">
        <v>34</v>
      </c>
      <c r="F1983" t="s">
        <v>1341</v>
      </c>
      <c r="G1983" t="s">
        <v>1342</v>
      </c>
      <c r="H1983" t="s">
        <v>57</v>
      </c>
      <c r="I1983" t="s">
        <v>38</v>
      </c>
      <c r="J1983" t="s">
        <v>517</v>
      </c>
      <c r="K1983" t="s">
        <v>1294</v>
      </c>
      <c r="L1983">
        <v>31907</v>
      </c>
      <c r="M1983" t="s">
        <v>41</v>
      </c>
      <c r="N1983" t="s">
        <v>2451</v>
      </c>
      <c r="O1983" t="s">
        <v>62</v>
      </c>
      <c r="P1983" t="s">
        <v>94</v>
      </c>
      <c r="Q1983" t="s">
        <v>2452</v>
      </c>
      <c r="R1983" s="1">
        <v>3.76</v>
      </c>
      <c r="S1983">
        <v>2</v>
      </c>
      <c r="T1983">
        <f t="shared" si="30"/>
        <v>26</v>
      </c>
      <c r="U1983" t="s">
        <v>46</v>
      </c>
      <c r="V1983">
        <v>0</v>
      </c>
      <c r="W1983">
        <v>0</v>
      </c>
      <c r="X1983" s="1">
        <v>0</v>
      </c>
      <c r="Y1983" s="1">
        <v>3.76</v>
      </c>
      <c r="Z1983" t="s">
        <v>65</v>
      </c>
      <c r="AA1983" s="2">
        <v>1.8048</v>
      </c>
      <c r="AB1983" s="3">
        <v>0.48000000000000004</v>
      </c>
      <c r="AC1983" s="1">
        <v>-1.9552</v>
      </c>
      <c r="AD1983">
        <v>2</v>
      </c>
      <c r="AE1983">
        <v>2</v>
      </c>
      <c r="AF1983" t="s">
        <v>48</v>
      </c>
      <c r="AG1983">
        <v>2015</v>
      </c>
      <c r="AH1983">
        <f>COUNTBLANK(datos[[#This Row],[Row ID]:[Year sales]])</f>
        <v>0</v>
      </c>
    </row>
    <row r="1984" spans="1:34" x14ac:dyDescent="0.3">
      <c r="A1984">
        <v>1983</v>
      </c>
      <c r="B1984" t="s">
        <v>4874</v>
      </c>
      <c r="C1984" s="4">
        <v>41976</v>
      </c>
      <c r="D1984" s="4">
        <v>41982</v>
      </c>
      <c r="E1984" t="s">
        <v>67</v>
      </c>
      <c r="F1984" t="s">
        <v>1388</v>
      </c>
      <c r="G1984" t="s">
        <v>1389</v>
      </c>
      <c r="H1984" t="s">
        <v>37</v>
      </c>
      <c r="I1984" t="s">
        <v>38</v>
      </c>
      <c r="J1984" t="s">
        <v>4875</v>
      </c>
      <c r="K1984" t="s">
        <v>670</v>
      </c>
      <c r="L1984">
        <v>73120</v>
      </c>
      <c r="M1984" t="s">
        <v>125</v>
      </c>
      <c r="N1984" t="s">
        <v>4876</v>
      </c>
      <c r="O1984" t="s">
        <v>90</v>
      </c>
      <c r="P1984" t="s">
        <v>91</v>
      </c>
      <c r="Q1984" t="s">
        <v>4877</v>
      </c>
      <c r="R1984" s="1">
        <v>479.96</v>
      </c>
      <c r="S1984">
        <v>4</v>
      </c>
      <c r="T1984">
        <f t="shared" si="30"/>
        <v>22</v>
      </c>
      <c r="U1984" t="s">
        <v>52</v>
      </c>
      <c r="V1984">
        <v>0</v>
      </c>
      <c r="W1984">
        <v>0</v>
      </c>
      <c r="X1984" s="1">
        <v>0</v>
      </c>
      <c r="Y1984" s="1">
        <v>479.96</v>
      </c>
      <c r="Z1984" t="s">
        <v>47</v>
      </c>
      <c r="AA1984" s="2">
        <v>134.3888</v>
      </c>
      <c r="AB1984" s="3">
        <v>0.28000000000000003</v>
      </c>
      <c r="AC1984" s="1">
        <v>-345.57119999999998</v>
      </c>
      <c r="AD1984">
        <v>6</v>
      </c>
      <c r="AE1984">
        <v>6</v>
      </c>
      <c r="AF1984" t="s">
        <v>48</v>
      </c>
      <c r="AG1984">
        <v>2014</v>
      </c>
      <c r="AH1984">
        <f>COUNTBLANK(datos[[#This Row],[Row ID]:[Year sales]])</f>
        <v>0</v>
      </c>
    </row>
    <row r="1985" spans="1:34" x14ac:dyDescent="0.3">
      <c r="A1985">
        <v>1984</v>
      </c>
      <c r="B1985" t="s">
        <v>4878</v>
      </c>
      <c r="C1985" s="4">
        <v>41968</v>
      </c>
      <c r="D1985" s="4">
        <v>41970</v>
      </c>
      <c r="E1985" t="s">
        <v>34</v>
      </c>
      <c r="F1985" t="s">
        <v>3668</v>
      </c>
      <c r="G1985" t="s">
        <v>3669</v>
      </c>
      <c r="H1985" t="s">
        <v>57</v>
      </c>
      <c r="I1985" t="s">
        <v>38</v>
      </c>
      <c r="J1985" t="s">
        <v>1013</v>
      </c>
      <c r="K1985" t="s">
        <v>59</v>
      </c>
      <c r="L1985">
        <v>94513</v>
      </c>
      <c r="M1985" t="s">
        <v>60</v>
      </c>
      <c r="N1985" t="s">
        <v>2562</v>
      </c>
      <c r="O1985" t="s">
        <v>62</v>
      </c>
      <c r="P1985" t="s">
        <v>97</v>
      </c>
      <c r="Q1985" t="s">
        <v>2563</v>
      </c>
      <c r="R1985" s="1">
        <v>320.88</v>
      </c>
      <c r="S1985">
        <v>6</v>
      </c>
      <c r="T1985">
        <f t="shared" si="30"/>
        <v>16</v>
      </c>
      <c r="U1985" t="s">
        <v>75</v>
      </c>
      <c r="V1985">
        <v>0</v>
      </c>
      <c r="W1985">
        <v>0</v>
      </c>
      <c r="X1985" s="1">
        <v>0</v>
      </c>
      <c r="Y1985" s="1">
        <v>320.88</v>
      </c>
      <c r="Z1985" t="s">
        <v>47</v>
      </c>
      <c r="AA1985" s="2">
        <v>93.055199999999999</v>
      </c>
      <c r="AB1985" s="3">
        <v>0.28999999999999998</v>
      </c>
      <c r="AC1985" s="1">
        <v>-227.82480000000001</v>
      </c>
      <c r="AD1985">
        <v>2</v>
      </c>
      <c r="AE1985">
        <v>2</v>
      </c>
      <c r="AF1985" t="s">
        <v>48</v>
      </c>
      <c r="AG1985">
        <v>2014</v>
      </c>
      <c r="AH1985">
        <f>COUNTBLANK(datos[[#This Row],[Row ID]:[Year sales]])</f>
        <v>0</v>
      </c>
    </row>
    <row r="1986" spans="1:34" x14ac:dyDescent="0.3">
      <c r="A1986">
        <v>1985</v>
      </c>
      <c r="B1986" t="s">
        <v>4878</v>
      </c>
      <c r="C1986" s="4">
        <v>41968</v>
      </c>
      <c r="D1986" s="4">
        <v>41970</v>
      </c>
      <c r="E1986" t="s">
        <v>34</v>
      </c>
      <c r="F1986" t="s">
        <v>3668</v>
      </c>
      <c r="G1986" t="s">
        <v>3669</v>
      </c>
      <c r="H1986" t="s">
        <v>57</v>
      </c>
      <c r="I1986" t="s">
        <v>38</v>
      </c>
      <c r="J1986" t="s">
        <v>1013</v>
      </c>
      <c r="K1986" t="s">
        <v>59</v>
      </c>
      <c r="L1986">
        <v>94513</v>
      </c>
      <c r="M1986" t="s">
        <v>60</v>
      </c>
      <c r="N1986" t="s">
        <v>2913</v>
      </c>
      <c r="O1986" t="s">
        <v>43</v>
      </c>
      <c r="P1986" t="s">
        <v>83</v>
      </c>
      <c r="Q1986" t="s">
        <v>944</v>
      </c>
      <c r="R1986" s="1">
        <v>23.88</v>
      </c>
      <c r="S1986">
        <v>3</v>
      </c>
      <c r="T1986">
        <f t="shared" ref="T1986:T2049" si="31">SUMIF(Q:Q, Q1986, S:S)</f>
        <v>62</v>
      </c>
      <c r="U1986" t="s">
        <v>52</v>
      </c>
      <c r="V1986">
        <v>0</v>
      </c>
      <c r="W1986">
        <v>0</v>
      </c>
      <c r="X1986" s="1">
        <v>0</v>
      </c>
      <c r="Y1986" s="1">
        <v>23.88</v>
      </c>
      <c r="Z1986" t="s">
        <v>65</v>
      </c>
      <c r="AA1986" s="2">
        <v>10.507199999999999</v>
      </c>
      <c r="AB1986" s="3">
        <v>0.44</v>
      </c>
      <c r="AC1986" s="1">
        <v>-13.3728</v>
      </c>
      <c r="AD1986">
        <v>2</v>
      </c>
      <c r="AE1986">
        <v>2</v>
      </c>
      <c r="AF1986" t="s">
        <v>48</v>
      </c>
      <c r="AG1986">
        <v>2014</v>
      </c>
      <c r="AH1986">
        <f>COUNTBLANK(datos[[#This Row],[Row ID]:[Year sales]])</f>
        <v>0</v>
      </c>
    </row>
    <row r="1987" spans="1:34" x14ac:dyDescent="0.3">
      <c r="A1987">
        <v>1986</v>
      </c>
      <c r="B1987" t="s">
        <v>4878</v>
      </c>
      <c r="C1987" s="4">
        <v>41968</v>
      </c>
      <c r="D1987" s="4">
        <v>41970</v>
      </c>
      <c r="E1987" t="s">
        <v>34</v>
      </c>
      <c r="F1987" t="s">
        <v>3668</v>
      </c>
      <c r="G1987" t="s">
        <v>3669</v>
      </c>
      <c r="H1987" t="s">
        <v>57</v>
      </c>
      <c r="I1987" t="s">
        <v>38</v>
      </c>
      <c r="J1987" t="s">
        <v>1013</v>
      </c>
      <c r="K1987" t="s">
        <v>59</v>
      </c>
      <c r="L1987">
        <v>94513</v>
      </c>
      <c r="M1987" t="s">
        <v>60</v>
      </c>
      <c r="N1987" t="s">
        <v>4278</v>
      </c>
      <c r="O1987" t="s">
        <v>62</v>
      </c>
      <c r="P1987" t="s">
        <v>110</v>
      </c>
      <c r="Q1987" t="s">
        <v>4279</v>
      </c>
      <c r="R1987" s="1">
        <v>26.76</v>
      </c>
      <c r="S1987">
        <v>4</v>
      </c>
      <c r="T1987">
        <f t="shared" si="31"/>
        <v>34</v>
      </c>
      <c r="U1987" t="s">
        <v>52</v>
      </c>
      <c r="V1987">
        <v>0</v>
      </c>
      <c r="W1987">
        <v>0</v>
      </c>
      <c r="X1987" s="1">
        <v>0</v>
      </c>
      <c r="Y1987" s="1">
        <v>26.76</v>
      </c>
      <c r="Z1987" t="s">
        <v>65</v>
      </c>
      <c r="AA1987" s="2">
        <v>12.3096</v>
      </c>
      <c r="AB1987" s="3">
        <v>0.45999999999999996</v>
      </c>
      <c r="AC1987" s="1">
        <v>-14.4504</v>
      </c>
      <c r="AD1987">
        <v>2</v>
      </c>
      <c r="AE1987">
        <v>2</v>
      </c>
      <c r="AF1987" t="s">
        <v>48</v>
      </c>
      <c r="AG1987">
        <v>2014</v>
      </c>
      <c r="AH1987">
        <f>COUNTBLANK(datos[[#This Row],[Row ID]:[Year sales]])</f>
        <v>0</v>
      </c>
    </row>
    <row r="1988" spans="1:34" x14ac:dyDescent="0.3">
      <c r="A1988">
        <v>1987</v>
      </c>
      <c r="B1988" t="s">
        <v>4879</v>
      </c>
      <c r="C1988" s="4">
        <v>42576</v>
      </c>
      <c r="D1988" s="4">
        <v>42578</v>
      </c>
      <c r="E1988" t="s">
        <v>208</v>
      </c>
      <c r="F1988" t="s">
        <v>4880</v>
      </c>
      <c r="G1988" t="s">
        <v>4881</v>
      </c>
      <c r="H1988" t="s">
        <v>37</v>
      </c>
      <c r="I1988" t="s">
        <v>38</v>
      </c>
      <c r="J1988" t="s">
        <v>517</v>
      </c>
      <c r="K1988" t="s">
        <v>518</v>
      </c>
      <c r="L1988">
        <v>43229</v>
      </c>
      <c r="M1988" t="s">
        <v>168</v>
      </c>
      <c r="N1988" t="s">
        <v>1237</v>
      </c>
      <c r="O1988" t="s">
        <v>90</v>
      </c>
      <c r="P1988" t="s">
        <v>1238</v>
      </c>
      <c r="Q1988" t="s">
        <v>1239</v>
      </c>
      <c r="R1988" s="1">
        <v>1439.9760000000001</v>
      </c>
      <c r="S1988">
        <v>4</v>
      </c>
      <c r="T1988">
        <f t="shared" si="31"/>
        <v>38</v>
      </c>
      <c r="U1988" t="s">
        <v>52</v>
      </c>
      <c r="V1988">
        <v>0.4</v>
      </c>
      <c r="W1988">
        <v>575.99040000000002</v>
      </c>
      <c r="X1988" s="1">
        <v>-575.99040000000002</v>
      </c>
      <c r="Y1988" s="1">
        <v>2015.9664000000002</v>
      </c>
      <c r="Z1988" t="s">
        <v>53</v>
      </c>
      <c r="AA1988" s="2">
        <v>191.99680000000001</v>
      </c>
      <c r="AB1988" s="3">
        <v>0.13333333333333333</v>
      </c>
      <c r="AC1988" s="1">
        <v>-671.98879999999997</v>
      </c>
      <c r="AD1988">
        <v>2</v>
      </c>
      <c r="AE1988">
        <v>2</v>
      </c>
      <c r="AF1988" t="s">
        <v>48</v>
      </c>
      <c r="AG1988">
        <v>2016</v>
      </c>
      <c r="AH1988">
        <f>COUNTBLANK(datos[[#This Row],[Row ID]:[Year sales]])</f>
        <v>0</v>
      </c>
    </row>
    <row r="1989" spans="1:34" x14ac:dyDescent="0.3">
      <c r="A1989">
        <v>1988</v>
      </c>
      <c r="B1989" t="s">
        <v>4882</v>
      </c>
      <c r="C1989" s="4">
        <v>42317</v>
      </c>
      <c r="D1989" s="4">
        <v>42321</v>
      </c>
      <c r="E1989" t="s">
        <v>67</v>
      </c>
      <c r="F1989" t="s">
        <v>4736</v>
      </c>
      <c r="G1989" t="s">
        <v>4737</v>
      </c>
      <c r="H1989" t="s">
        <v>37</v>
      </c>
      <c r="I1989" t="s">
        <v>38</v>
      </c>
      <c r="J1989" t="s">
        <v>338</v>
      </c>
      <c r="K1989" t="s">
        <v>617</v>
      </c>
      <c r="L1989">
        <v>65807</v>
      </c>
      <c r="M1989" t="s">
        <v>125</v>
      </c>
      <c r="N1989" t="s">
        <v>4883</v>
      </c>
      <c r="O1989" t="s">
        <v>62</v>
      </c>
      <c r="P1989" t="s">
        <v>94</v>
      </c>
      <c r="Q1989" t="s">
        <v>4884</v>
      </c>
      <c r="R1989" s="1">
        <v>17.22</v>
      </c>
      <c r="S1989">
        <v>3</v>
      </c>
      <c r="T1989">
        <f t="shared" si="31"/>
        <v>16</v>
      </c>
      <c r="U1989" t="s">
        <v>52</v>
      </c>
      <c r="V1989">
        <v>0</v>
      </c>
      <c r="W1989">
        <v>0</v>
      </c>
      <c r="X1989" s="1">
        <v>0</v>
      </c>
      <c r="Y1989" s="1">
        <v>17.22</v>
      </c>
      <c r="Z1989" t="s">
        <v>65</v>
      </c>
      <c r="AA1989" s="2">
        <v>7.9211999999999998</v>
      </c>
      <c r="AB1989" s="3">
        <v>0.46</v>
      </c>
      <c r="AC1989" s="1">
        <v>-9.2988</v>
      </c>
      <c r="AD1989">
        <v>4</v>
      </c>
      <c r="AE1989">
        <v>4</v>
      </c>
      <c r="AF1989" t="s">
        <v>48</v>
      </c>
      <c r="AG1989">
        <v>2015</v>
      </c>
      <c r="AH1989">
        <f>COUNTBLANK(datos[[#This Row],[Row ID]:[Year sales]])</f>
        <v>0</v>
      </c>
    </row>
    <row r="1990" spans="1:34" x14ac:dyDescent="0.3">
      <c r="A1990">
        <v>1989</v>
      </c>
      <c r="B1990" t="s">
        <v>4882</v>
      </c>
      <c r="C1990" s="4">
        <v>42317</v>
      </c>
      <c r="D1990" s="4">
        <v>42321</v>
      </c>
      <c r="E1990" t="s">
        <v>67</v>
      </c>
      <c r="F1990" t="s">
        <v>4736</v>
      </c>
      <c r="G1990" t="s">
        <v>4737</v>
      </c>
      <c r="H1990" t="s">
        <v>37</v>
      </c>
      <c r="I1990" t="s">
        <v>38</v>
      </c>
      <c r="J1990" t="s">
        <v>338</v>
      </c>
      <c r="K1990" t="s">
        <v>617</v>
      </c>
      <c r="L1990">
        <v>65807</v>
      </c>
      <c r="M1990" t="s">
        <v>125</v>
      </c>
      <c r="N1990" t="s">
        <v>4885</v>
      </c>
      <c r="O1990" t="s">
        <v>43</v>
      </c>
      <c r="P1990" t="s">
        <v>73</v>
      </c>
      <c r="Q1990" t="s">
        <v>4886</v>
      </c>
      <c r="R1990" s="1">
        <v>1024.3800000000001</v>
      </c>
      <c r="S1990">
        <v>7</v>
      </c>
      <c r="T1990">
        <f t="shared" si="31"/>
        <v>19</v>
      </c>
      <c r="U1990" t="s">
        <v>75</v>
      </c>
      <c r="V1990">
        <v>0</v>
      </c>
      <c r="W1990">
        <v>0</v>
      </c>
      <c r="X1990" s="1">
        <v>0</v>
      </c>
      <c r="Y1990" s="1">
        <v>1024.3800000000001</v>
      </c>
      <c r="Z1990" t="s">
        <v>53</v>
      </c>
      <c r="AA1990" s="2">
        <v>215.1198</v>
      </c>
      <c r="AB1990" s="3">
        <v>0.20999999999999996</v>
      </c>
      <c r="AC1990" s="1">
        <v>-809.26020000000005</v>
      </c>
      <c r="AD1990">
        <v>4</v>
      </c>
      <c r="AE1990">
        <v>4</v>
      </c>
      <c r="AF1990" t="s">
        <v>48</v>
      </c>
      <c r="AG1990">
        <v>2015</v>
      </c>
      <c r="AH1990">
        <f>COUNTBLANK(datos[[#This Row],[Row ID]:[Year sales]])</f>
        <v>0</v>
      </c>
    </row>
    <row r="1991" spans="1:34" x14ac:dyDescent="0.3">
      <c r="A1991">
        <v>1990</v>
      </c>
      <c r="B1991" t="s">
        <v>4882</v>
      </c>
      <c r="C1991" s="4">
        <v>42317</v>
      </c>
      <c r="D1991" s="4">
        <v>42321</v>
      </c>
      <c r="E1991" t="s">
        <v>67</v>
      </c>
      <c r="F1991" t="s">
        <v>4736</v>
      </c>
      <c r="G1991" t="s">
        <v>4737</v>
      </c>
      <c r="H1991" t="s">
        <v>37</v>
      </c>
      <c r="I1991" t="s">
        <v>38</v>
      </c>
      <c r="J1991" t="s">
        <v>338</v>
      </c>
      <c r="K1991" t="s">
        <v>617</v>
      </c>
      <c r="L1991">
        <v>65807</v>
      </c>
      <c r="M1991" t="s">
        <v>125</v>
      </c>
      <c r="N1991" t="s">
        <v>4887</v>
      </c>
      <c r="O1991" t="s">
        <v>62</v>
      </c>
      <c r="P1991" t="s">
        <v>193</v>
      </c>
      <c r="Q1991" t="s">
        <v>2983</v>
      </c>
      <c r="R1991" s="1">
        <v>26.22</v>
      </c>
      <c r="S1991">
        <v>3</v>
      </c>
      <c r="T1991">
        <f t="shared" si="31"/>
        <v>37</v>
      </c>
      <c r="U1991" t="s">
        <v>52</v>
      </c>
      <c r="V1991">
        <v>0</v>
      </c>
      <c r="W1991">
        <v>0</v>
      </c>
      <c r="X1991" s="1">
        <v>0</v>
      </c>
      <c r="Y1991" s="1">
        <v>26.22</v>
      </c>
      <c r="Z1991" t="s">
        <v>65</v>
      </c>
      <c r="AA1991" s="2">
        <v>12.323399999999999</v>
      </c>
      <c r="AB1991" s="3">
        <v>0.47</v>
      </c>
      <c r="AC1991" s="1">
        <v>-13.896599999999999</v>
      </c>
      <c r="AD1991">
        <v>4</v>
      </c>
      <c r="AE1991">
        <v>4</v>
      </c>
      <c r="AF1991" t="s">
        <v>48</v>
      </c>
      <c r="AG1991">
        <v>2015</v>
      </c>
      <c r="AH1991">
        <f>COUNTBLANK(datos[[#This Row],[Row ID]:[Year sales]])</f>
        <v>0</v>
      </c>
    </row>
    <row r="1992" spans="1:34" x14ac:dyDescent="0.3">
      <c r="A1992">
        <v>1991</v>
      </c>
      <c r="B1992" t="s">
        <v>4882</v>
      </c>
      <c r="C1992" s="4">
        <v>42317</v>
      </c>
      <c r="D1992" s="4">
        <v>42321</v>
      </c>
      <c r="E1992" t="s">
        <v>67</v>
      </c>
      <c r="F1992" t="s">
        <v>4736</v>
      </c>
      <c r="G1992" t="s">
        <v>4737</v>
      </c>
      <c r="H1992" t="s">
        <v>37</v>
      </c>
      <c r="I1992" t="s">
        <v>38</v>
      </c>
      <c r="J1992" t="s">
        <v>338</v>
      </c>
      <c r="K1992" t="s">
        <v>617</v>
      </c>
      <c r="L1992">
        <v>65807</v>
      </c>
      <c r="M1992" t="s">
        <v>125</v>
      </c>
      <c r="N1992" t="s">
        <v>4888</v>
      </c>
      <c r="O1992" t="s">
        <v>62</v>
      </c>
      <c r="P1992" t="s">
        <v>110</v>
      </c>
      <c r="Q1992" t="s">
        <v>4889</v>
      </c>
      <c r="R1992" s="1">
        <v>17.34</v>
      </c>
      <c r="S1992">
        <v>3</v>
      </c>
      <c r="T1992">
        <f t="shared" si="31"/>
        <v>34</v>
      </c>
      <c r="U1992" t="s">
        <v>52</v>
      </c>
      <c r="V1992">
        <v>0</v>
      </c>
      <c r="W1992">
        <v>0</v>
      </c>
      <c r="X1992" s="1">
        <v>0</v>
      </c>
      <c r="Y1992" s="1">
        <v>17.34</v>
      </c>
      <c r="Z1992" t="s">
        <v>65</v>
      </c>
      <c r="AA1992" s="2">
        <v>8.4966000000000008</v>
      </c>
      <c r="AB1992" s="3">
        <v>0.49000000000000005</v>
      </c>
      <c r="AC1992" s="1">
        <v>-8.8434000000000008</v>
      </c>
      <c r="AD1992">
        <v>4</v>
      </c>
      <c r="AE1992">
        <v>4</v>
      </c>
      <c r="AF1992" t="s">
        <v>48</v>
      </c>
      <c r="AG1992">
        <v>2015</v>
      </c>
      <c r="AH1992">
        <f>COUNTBLANK(datos[[#This Row],[Row ID]:[Year sales]])</f>
        <v>0</v>
      </c>
    </row>
    <row r="1993" spans="1:34" x14ac:dyDescent="0.3">
      <c r="A1993">
        <v>1992</v>
      </c>
      <c r="B1993" t="s">
        <v>4890</v>
      </c>
      <c r="C1993" s="4">
        <v>42790</v>
      </c>
      <c r="D1993" s="4">
        <v>42794</v>
      </c>
      <c r="E1993" t="s">
        <v>67</v>
      </c>
      <c r="F1993" t="s">
        <v>4880</v>
      </c>
      <c r="G1993" t="s">
        <v>4881</v>
      </c>
      <c r="H1993" t="s">
        <v>37</v>
      </c>
      <c r="I1993" t="s">
        <v>38</v>
      </c>
      <c r="J1993" t="s">
        <v>166</v>
      </c>
      <c r="K1993" t="s">
        <v>167</v>
      </c>
      <c r="L1993">
        <v>19134</v>
      </c>
      <c r="M1993" t="s">
        <v>168</v>
      </c>
      <c r="N1993" t="s">
        <v>3615</v>
      </c>
      <c r="O1993" t="s">
        <v>62</v>
      </c>
      <c r="P1993" t="s">
        <v>94</v>
      </c>
      <c r="Q1993" t="s">
        <v>3616</v>
      </c>
      <c r="R1993" s="1">
        <v>4.9560000000000004</v>
      </c>
      <c r="S1993">
        <v>4</v>
      </c>
      <c r="T1993">
        <f t="shared" si="31"/>
        <v>44</v>
      </c>
      <c r="U1993" t="s">
        <v>52</v>
      </c>
      <c r="V1993">
        <v>0.7</v>
      </c>
      <c r="W1993">
        <v>3.4692000000000003</v>
      </c>
      <c r="X1993" s="1">
        <v>-3.4691999999999998</v>
      </c>
      <c r="Y1993" s="1">
        <v>8.4252000000000002</v>
      </c>
      <c r="Z1993" t="s">
        <v>65</v>
      </c>
      <c r="AA1993" s="2">
        <v>-3.7995999999999999</v>
      </c>
      <c r="AB1993" s="3">
        <v>-0.76666666666666661</v>
      </c>
      <c r="AC1993" s="1">
        <v>-5.2864000000000004</v>
      </c>
      <c r="AD1993">
        <v>4</v>
      </c>
      <c r="AE1993">
        <v>4</v>
      </c>
      <c r="AF1993" t="s">
        <v>48</v>
      </c>
      <c r="AG1993">
        <v>2017</v>
      </c>
      <c r="AH1993">
        <f>COUNTBLANK(datos[[#This Row],[Row ID]:[Year sales]])</f>
        <v>0</v>
      </c>
    </row>
    <row r="1994" spans="1:34" x14ac:dyDescent="0.3">
      <c r="A1994">
        <v>1993</v>
      </c>
      <c r="B1994" t="s">
        <v>4891</v>
      </c>
      <c r="C1994" s="4">
        <v>42911</v>
      </c>
      <c r="D1994" s="4">
        <v>42918</v>
      </c>
      <c r="E1994" t="s">
        <v>67</v>
      </c>
      <c r="F1994" t="s">
        <v>4507</v>
      </c>
      <c r="G1994" t="s">
        <v>4508</v>
      </c>
      <c r="H1994" t="s">
        <v>122</v>
      </c>
      <c r="I1994" t="s">
        <v>38</v>
      </c>
      <c r="J1994" t="s">
        <v>338</v>
      </c>
      <c r="K1994" t="s">
        <v>440</v>
      </c>
      <c r="L1994">
        <v>97477</v>
      </c>
      <c r="M1994" t="s">
        <v>60</v>
      </c>
      <c r="N1994" t="s">
        <v>1691</v>
      </c>
      <c r="O1994" t="s">
        <v>62</v>
      </c>
      <c r="P1994" t="s">
        <v>63</v>
      </c>
      <c r="Q1994" t="s">
        <v>1692</v>
      </c>
      <c r="R1994" s="1">
        <v>71.040000000000006</v>
      </c>
      <c r="S1994">
        <v>6</v>
      </c>
      <c r="T1994">
        <f t="shared" si="31"/>
        <v>37</v>
      </c>
      <c r="U1994" t="s">
        <v>75</v>
      </c>
      <c r="V1994">
        <v>0.2</v>
      </c>
      <c r="W1994">
        <v>14.208000000000002</v>
      </c>
      <c r="X1994" s="1">
        <v>-14.208</v>
      </c>
      <c r="Y1994" s="1">
        <v>85.248000000000005</v>
      </c>
      <c r="Z1994" t="s">
        <v>99</v>
      </c>
      <c r="AA1994" s="2">
        <v>26.64</v>
      </c>
      <c r="AB1994" s="3">
        <v>0.375</v>
      </c>
      <c r="AC1994" s="1">
        <v>-30.192</v>
      </c>
      <c r="AD1994">
        <v>7</v>
      </c>
      <c r="AE1994">
        <v>7</v>
      </c>
      <c r="AF1994" t="s">
        <v>48</v>
      </c>
      <c r="AG1994">
        <v>2017</v>
      </c>
      <c r="AH1994">
        <f>COUNTBLANK(datos[[#This Row],[Row ID]:[Year sales]])</f>
        <v>0</v>
      </c>
    </row>
    <row r="1995" spans="1:34" x14ac:dyDescent="0.3">
      <c r="A1995">
        <v>1994</v>
      </c>
      <c r="B1995" t="s">
        <v>4891</v>
      </c>
      <c r="C1995" s="4">
        <v>42911</v>
      </c>
      <c r="D1995" s="4">
        <v>42918</v>
      </c>
      <c r="E1995" t="s">
        <v>67</v>
      </c>
      <c r="F1995" t="s">
        <v>4507</v>
      </c>
      <c r="G1995" t="s">
        <v>4508</v>
      </c>
      <c r="H1995" t="s">
        <v>122</v>
      </c>
      <c r="I1995" t="s">
        <v>38</v>
      </c>
      <c r="J1995" t="s">
        <v>338</v>
      </c>
      <c r="K1995" t="s">
        <v>440</v>
      </c>
      <c r="L1995">
        <v>97477</v>
      </c>
      <c r="M1995" t="s">
        <v>60</v>
      </c>
      <c r="N1995" t="s">
        <v>4892</v>
      </c>
      <c r="O1995" t="s">
        <v>62</v>
      </c>
      <c r="P1995" t="s">
        <v>86</v>
      </c>
      <c r="Q1995" t="s">
        <v>4893</v>
      </c>
      <c r="R1995" s="1">
        <v>5.3440000000000003</v>
      </c>
      <c r="S1995">
        <v>2</v>
      </c>
      <c r="T1995">
        <f t="shared" si="31"/>
        <v>18</v>
      </c>
      <c r="U1995" t="s">
        <v>46</v>
      </c>
      <c r="V1995">
        <v>0.2</v>
      </c>
      <c r="W1995">
        <v>1.0688000000000002</v>
      </c>
      <c r="X1995" s="1">
        <v>-1.0688</v>
      </c>
      <c r="Y1995" s="1">
        <v>6.4128000000000007</v>
      </c>
      <c r="Z1995" t="s">
        <v>65</v>
      </c>
      <c r="AA1995" s="2">
        <v>0.73480000000000001</v>
      </c>
      <c r="AB1995" s="3">
        <v>0.13749999999999998</v>
      </c>
      <c r="AC1995" s="1">
        <v>-3.5404</v>
      </c>
      <c r="AD1995">
        <v>7</v>
      </c>
      <c r="AE1995">
        <v>7</v>
      </c>
      <c r="AF1995" t="s">
        <v>48</v>
      </c>
      <c r="AG1995">
        <v>2017</v>
      </c>
      <c r="AH1995">
        <f>COUNTBLANK(datos[[#This Row],[Row ID]:[Year sales]])</f>
        <v>0</v>
      </c>
    </row>
    <row r="1996" spans="1:34" x14ac:dyDescent="0.3">
      <c r="A1996">
        <v>1995</v>
      </c>
      <c r="B1996" t="s">
        <v>4891</v>
      </c>
      <c r="C1996" s="4">
        <v>42911</v>
      </c>
      <c r="D1996" s="4">
        <v>42918</v>
      </c>
      <c r="E1996" t="s">
        <v>67</v>
      </c>
      <c r="F1996" t="s">
        <v>4507</v>
      </c>
      <c r="G1996" t="s">
        <v>4508</v>
      </c>
      <c r="H1996" t="s">
        <v>122</v>
      </c>
      <c r="I1996" t="s">
        <v>38</v>
      </c>
      <c r="J1996" t="s">
        <v>338</v>
      </c>
      <c r="K1996" t="s">
        <v>440</v>
      </c>
      <c r="L1996">
        <v>97477</v>
      </c>
      <c r="M1996" t="s">
        <v>60</v>
      </c>
      <c r="N1996" t="s">
        <v>4894</v>
      </c>
      <c r="O1996" t="s">
        <v>62</v>
      </c>
      <c r="P1996" t="s">
        <v>289</v>
      </c>
      <c r="Q1996" t="s">
        <v>4895</v>
      </c>
      <c r="R1996" s="1">
        <v>11.304</v>
      </c>
      <c r="S1996">
        <v>3</v>
      </c>
      <c r="T1996">
        <f t="shared" si="31"/>
        <v>18</v>
      </c>
      <c r="U1996" t="s">
        <v>52</v>
      </c>
      <c r="V1996">
        <v>0.2</v>
      </c>
      <c r="W1996">
        <v>2.2608000000000001</v>
      </c>
      <c r="X1996" s="1">
        <v>-2.2608000000000001</v>
      </c>
      <c r="Y1996" s="1">
        <v>13.5648</v>
      </c>
      <c r="Z1996" t="s">
        <v>65</v>
      </c>
      <c r="AA1996" s="2">
        <v>-2.1194999999999999</v>
      </c>
      <c r="AB1996" s="3">
        <v>-0.1875</v>
      </c>
      <c r="AC1996" s="1">
        <v>-11.162699999999999</v>
      </c>
      <c r="AD1996">
        <v>7</v>
      </c>
      <c r="AE1996">
        <v>7</v>
      </c>
      <c r="AF1996" t="s">
        <v>48</v>
      </c>
      <c r="AG1996">
        <v>2017</v>
      </c>
      <c r="AH1996">
        <f>COUNTBLANK(datos[[#This Row],[Row ID]:[Year sales]])</f>
        <v>0</v>
      </c>
    </row>
    <row r="1997" spans="1:34" x14ac:dyDescent="0.3">
      <c r="A1997">
        <v>1996</v>
      </c>
      <c r="B1997" t="s">
        <v>4896</v>
      </c>
      <c r="C1997" s="4">
        <v>43071</v>
      </c>
      <c r="D1997" s="4">
        <v>43073</v>
      </c>
      <c r="E1997" t="s">
        <v>34</v>
      </c>
      <c r="F1997" t="s">
        <v>4897</v>
      </c>
      <c r="G1997" t="s">
        <v>4898</v>
      </c>
      <c r="H1997" t="s">
        <v>37</v>
      </c>
      <c r="I1997" t="s">
        <v>38</v>
      </c>
      <c r="J1997" t="s">
        <v>204</v>
      </c>
      <c r="K1997" t="s">
        <v>124</v>
      </c>
      <c r="L1997">
        <v>77036</v>
      </c>
      <c r="M1997" t="s">
        <v>125</v>
      </c>
      <c r="N1997" t="s">
        <v>4899</v>
      </c>
      <c r="O1997" t="s">
        <v>62</v>
      </c>
      <c r="P1997" t="s">
        <v>97</v>
      </c>
      <c r="Q1997" t="s">
        <v>4900</v>
      </c>
      <c r="R1997" s="1">
        <v>294.62</v>
      </c>
      <c r="S1997">
        <v>5</v>
      </c>
      <c r="T1997">
        <f t="shared" si="31"/>
        <v>18</v>
      </c>
      <c r="U1997" t="s">
        <v>75</v>
      </c>
      <c r="V1997">
        <v>0.8</v>
      </c>
      <c r="W1997">
        <v>235.69600000000003</v>
      </c>
      <c r="X1997" s="1">
        <v>-235.696</v>
      </c>
      <c r="Y1997" s="1">
        <v>530.31600000000003</v>
      </c>
      <c r="Z1997" t="s">
        <v>53</v>
      </c>
      <c r="AA1997" s="2">
        <v>-766.01199999999994</v>
      </c>
      <c r="AB1997" s="3">
        <v>-2.5999999999999996</v>
      </c>
      <c r="AC1997" s="1">
        <v>-824.93600000000004</v>
      </c>
      <c r="AD1997">
        <v>2</v>
      </c>
      <c r="AE1997">
        <v>2</v>
      </c>
      <c r="AF1997" t="s">
        <v>48</v>
      </c>
      <c r="AG1997">
        <v>2017</v>
      </c>
      <c r="AH1997">
        <f>COUNTBLANK(datos[[#This Row],[Row ID]:[Year sales]])</f>
        <v>0</v>
      </c>
    </row>
    <row r="1998" spans="1:34" x14ac:dyDescent="0.3">
      <c r="A1998">
        <v>1997</v>
      </c>
      <c r="B1998" t="s">
        <v>4896</v>
      </c>
      <c r="C1998" s="4">
        <v>43071</v>
      </c>
      <c r="D1998" s="4">
        <v>43073</v>
      </c>
      <c r="E1998" t="s">
        <v>34</v>
      </c>
      <c r="F1998" t="s">
        <v>4897</v>
      </c>
      <c r="G1998" t="s">
        <v>4898</v>
      </c>
      <c r="H1998" t="s">
        <v>37</v>
      </c>
      <c r="I1998" t="s">
        <v>38</v>
      </c>
      <c r="J1998" t="s">
        <v>204</v>
      </c>
      <c r="K1998" t="s">
        <v>124</v>
      </c>
      <c r="L1998">
        <v>77036</v>
      </c>
      <c r="M1998" t="s">
        <v>125</v>
      </c>
      <c r="N1998" t="s">
        <v>1934</v>
      </c>
      <c r="O1998" t="s">
        <v>43</v>
      </c>
      <c r="P1998" t="s">
        <v>83</v>
      </c>
      <c r="Q1998" t="s">
        <v>1935</v>
      </c>
      <c r="R1998" s="1">
        <v>8.7520000000000007</v>
      </c>
      <c r="S1998">
        <v>4</v>
      </c>
      <c r="T1998">
        <f t="shared" si="31"/>
        <v>20</v>
      </c>
      <c r="U1998" t="s">
        <v>52</v>
      </c>
      <c r="V1998">
        <v>0.6</v>
      </c>
      <c r="W1998">
        <v>5.2511999999999999</v>
      </c>
      <c r="X1998" s="1">
        <v>-5.2511999999999999</v>
      </c>
      <c r="Y1998" s="1">
        <v>14.0032</v>
      </c>
      <c r="Z1998" t="s">
        <v>65</v>
      </c>
      <c r="AA1998" s="2">
        <v>-3.7195999999999998</v>
      </c>
      <c r="AB1998" s="3">
        <v>-0.42499999999999993</v>
      </c>
      <c r="AC1998" s="1">
        <v>-7.2203999999999997</v>
      </c>
      <c r="AD1998">
        <v>2</v>
      </c>
      <c r="AE1998">
        <v>2</v>
      </c>
      <c r="AF1998" t="s">
        <v>48</v>
      </c>
      <c r="AG1998">
        <v>2017</v>
      </c>
      <c r="AH1998">
        <f>COUNTBLANK(datos[[#This Row],[Row ID]:[Year sales]])</f>
        <v>0</v>
      </c>
    </row>
    <row r="1999" spans="1:34" x14ac:dyDescent="0.3">
      <c r="A1999">
        <v>1998</v>
      </c>
      <c r="B1999" t="s">
        <v>4901</v>
      </c>
      <c r="C1999" s="4">
        <v>41676</v>
      </c>
      <c r="D1999" s="4">
        <v>41679</v>
      </c>
      <c r="E1999" t="s">
        <v>208</v>
      </c>
      <c r="F1999" t="s">
        <v>4620</v>
      </c>
      <c r="G1999" t="s">
        <v>4621</v>
      </c>
      <c r="H1999" t="s">
        <v>57</v>
      </c>
      <c r="I1999" t="s">
        <v>38</v>
      </c>
      <c r="J1999" t="s">
        <v>4902</v>
      </c>
      <c r="K1999" t="s">
        <v>339</v>
      </c>
      <c r="L1999">
        <v>23320</v>
      </c>
      <c r="M1999" t="s">
        <v>41</v>
      </c>
      <c r="N1999" t="s">
        <v>2143</v>
      </c>
      <c r="O1999" t="s">
        <v>62</v>
      </c>
      <c r="P1999" t="s">
        <v>63</v>
      </c>
      <c r="Q1999" t="s">
        <v>2144</v>
      </c>
      <c r="R1999" s="1">
        <v>15</v>
      </c>
      <c r="S1999">
        <v>4</v>
      </c>
      <c r="T1999">
        <f t="shared" si="31"/>
        <v>24</v>
      </c>
      <c r="U1999" t="s">
        <v>52</v>
      </c>
      <c r="V1999">
        <v>0</v>
      </c>
      <c r="W1999">
        <v>0</v>
      </c>
      <c r="X1999" s="1">
        <v>0</v>
      </c>
      <c r="Y1999" s="1">
        <v>15</v>
      </c>
      <c r="Z1999" t="s">
        <v>65</v>
      </c>
      <c r="AA1999" s="2">
        <v>7.2</v>
      </c>
      <c r="AB1999" s="3">
        <v>0.48000000000000004</v>
      </c>
      <c r="AC1999" s="1">
        <v>-7.8</v>
      </c>
      <c r="AD1999">
        <v>3</v>
      </c>
      <c r="AE1999">
        <v>3</v>
      </c>
      <c r="AF1999" t="s">
        <v>48</v>
      </c>
      <c r="AG1999">
        <v>2014</v>
      </c>
      <c r="AH1999">
        <f>COUNTBLANK(datos[[#This Row],[Row ID]:[Year sales]])</f>
        <v>0</v>
      </c>
    </row>
    <row r="2000" spans="1:34" x14ac:dyDescent="0.3">
      <c r="A2000">
        <v>1999</v>
      </c>
      <c r="B2000" t="s">
        <v>4901</v>
      </c>
      <c r="C2000" s="4">
        <v>41676</v>
      </c>
      <c r="D2000" s="4">
        <v>41679</v>
      </c>
      <c r="E2000" t="s">
        <v>208</v>
      </c>
      <c r="F2000" t="s">
        <v>4620</v>
      </c>
      <c r="G2000" t="s">
        <v>4621</v>
      </c>
      <c r="H2000" t="s">
        <v>57</v>
      </c>
      <c r="I2000" t="s">
        <v>38</v>
      </c>
      <c r="J2000" t="s">
        <v>4902</v>
      </c>
      <c r="K2000" t="s">
        <v>339</v>
      </c>
      <c r="L2000">
        <v>23320</v>
      </c>
      <c r="M2000" t="s">
        <v>41</v>
      </c>
      <c r="N2000" t="s">
        <v>1213</v>
      </c>
      <c r="O2000" t="s">
        <v>90</v>
      </c>
      <c r="P2000" t="s">
        <v>91</v>
      </c>
      <c r="Q2000" t="s">
        <v>1214</v>
      </c>
      <c r="R2000" s="1">
        <v>161.61000000000001</v>
      </c>
      <c r="S2000">
        <v>1</v>
      </c>
      <c r="T2000">
        <f t="shared" si="31"/>
        <v>26</v>
      </c>
      <c r="U2000" t="s">
        <v>46</v>
      </c>
      <c r="V2000">
        <v>0</v>
      </c>
      <c r="W2000">
        <v>0</v>
      </c>
      <c r="X2000" s="1">
        <v>0</v>
      </c>
      <c r="Y2000" s="1">
        <v>161.61000000000001</v>
      </c>
      <c r="Z2000" t="s">
        <v>99</v>
      </c>
      <c r="AA2000" s="2">
        <v>42.018599999999999</v>
      </c>
      <c r="AB2000" s="3">
        <v>0.25999999999999995</v>
      </c>
      <c r="AC2000" s="1">
        <v>-119.59139999999999</v>
      </c>
      <c r="AD2000">
        <v>3</v>
      </c>
      <c r="AE2000">
        <v>3</v>
      </c>
      <c r="AF2000" t="s">
        <v>48</v>
      </c>
      <c r="AG2000">
        <v>2014</v>
      </c>
      <c r="AH2000">
        <f>COUNTBLANK(datos[[#This Row],[Row ID]:[Year sales]])</f>
        <v>0</v>
      </c>
    </row>
    <row r="2001" spans="1:34" x14ac:dyDescent="0.3">
      <c r="A2001">
        <v>2000</v>
      </c>
      <c r="B2001" t="s">
        <v>4901</v>
      </c>
      <c r="C2001" s="4">
        <v>41676</v>
      </c>
      <c r="D2001" s="4">
        <v>41679</v>
      </c>
      <c r="E2001" t="s">
        <v>208</v>
      </c>
      <c r="F2001" t="s">
        <v>4620</v>
      </c>
      <c r="G2001" t="s">
        <v>4621</v>
      </c>
      <c r="H2001" t="s">
        <v>57</v>
      </c>
      <c r="I2001" t="s">
        <v>38</v>
      </c>
      <c r="J2001" t="s">
        <v>4902</v>
      </c>
      <c r="K2001" t="s">
        <v>339</v>
      </c>
      <c r="L2001">
        <v>23320</v>
      </c>
      <c r="M2001" t="s">
        <v>41</v>
      </c>
      <c r="N2001" t="s">
        <v>4537</v>
      </c>
      <c r="O2001" t="s">
        <v>90</v>
      </c>
      <c r="P2001" t="s">
        <v>91</v>
      </c>
      <c r="Q2001" t="s">
        <v>4538</v>
      </c>
      <c r="R2001" s="1">
        <v>144.94999999999999</v>
      </c>
      <c r="S2001">
        <v>5</v>
      </c>
      <c r="T2001">
        <f t="shared" si="31"/>
        <v>17</v>
      </c>
      <c r="U2001" t="s">
        <v>75</v>
      </c>
      <c r="V2001">
        <v>0</v>
      </c>
      <c r="W2001">
        <v>0</v>
      </c>
      <c r="X2001" s="1">
        <v>0</v>
      </c>
      <c r="Y2001" s="1">
        <v>144.94999999999999</v>
      </c>
      <c r="Z2001" t="s">
        <v>99</v>
      </c>
      <c r="AA2001" s="2">
        <v>42.035499999999999</v>
      </c>
      <c r="AB2001" s="3">
        <v>0.29000000000000004</v>
      </c>
      <c r="AC2001" s="1">
        <v>-102.9145</v>
      </c>
      <c r="AD2001">
        <v>3</v>
      </c>
      <c r="AE2001">
        <v>3</v>
      </c>
      <c r="AF2001" t="s">
        <v>48</v>
      </c>
      <c r="AG2001">
        <v>2014</v>
      </c>
      <c r="AH2001">
        <f>COUNTBLANK(datos[[#This Row],[Row ID]:[Year sales]])</f>
        <v>0</v>
      </c>
    </row>
    <row r="2002" spans="1:34" x14ac:dyDescent="0.3">
      <c r="A2002">
        <v>2001</v>
      </c>
      <c r="B2002" t="s">
        <v>4903</v>
      </c>
      <c r="C2002" s="4">
        <v>42836</v>
      </c>
      <c r="D2002" s="4">
        <v>42843</v>
      </c>
      <c r="E2002" t="s">
        <v>67</v>
      </c>
      <c r="F2002" t="s">
        <v>4904</v>
      </c>
      <c r="G2002" t="s">
        <v>4905</v>
      </c>
      <c r="H2002" t="s">
        <v>37</v>
      </c>
      <c r="I2002" t="s">
        <v>38</v>
      </c>
      <c r="J2002" t="s">
        <v>623</v>
      </c>
      <c r="K2002" t="s">
        <v>59</v>
      </c>
      <c r="L2002">
        <v>91104</v>
      </c>
      <c r="M2002" t="s">
        <v>60</v>
      </c>
      <c r="N2002" t="s">
        <v>464</v>
      </c>
      <c r="O2002" t="s">
        <v>90</v>
      </c>
      <c r="P2002" t="s">
        <v>181</v>
      </c>
      <c r="Q2002" t="s">
        <v>465</v>
      </c>
      <c r="R2002" s="1">
        <v>199.95</v>
      </c>
      <c r="S2002">
        <v>5</v>
      </c>
      <c r="T2002">
        <f t="shared" si="31"/>
        <v>25</v>
      </c>
      <c r="U2002" t="s">
        <v>75</v>
      </c>
      <c r="V2002">
        <v>0</v>
      </c>
      <c r="W2002">
        <v>0</v>
      </c>
      <c r="X2002" s="1">
        <v>0</v>
      </c>
      <c r="Y2002" s="1">
        <v>199.95</v>
      </c>
      <c r="Z2002" t="s">
        <v>99</v>
      </c>
      <c r="AA2002" s="2">
        <v>21.994499999999999</v>
      </c>
      <c r="AB2002" s="3">
        <v>0.11</v>
      </c>
      <c r="AC2002" s="1">
        <v>-177.9555</v>
      </c>
      <c r="AD2002">
        <v>7</v>
      </c>
      <c r="AE2002">
        <v>7</v>
      </c>
      <c r="AF2002" t="s">
        <v>48</v>
      </c>
      <c r="AG2002">
        <v>2017</v>
      </c>
      <c r="AH2002">
        <f>COUNTBLANK(datos[[#This Row],[Row ID]:[Year sales]])</f>
        <v>0</v>
      </c>
    </row>
    <row r="2003" spans="1:34" x14ac:dyDescent="0.3">
      <c r="A2003">
        <v>2002</v>
      </c>
      <c r="B2003" t="s">
        <v>4903</v>
      </c>
      <c r="C2003" s="4">
        <v>42836</v>
      </c>
      <c r="D2003" s="4">
        <v>42843</v>
      </c>
      <c r="E2003" t="s">
        <v>67</v>
      </c>
      <c r="F2003" t="s">
        <v>4904</v>
      </c>
      <c r="G2003" t="s">
        <v>4905</v>
      </c>
      <c r="H2003" t="s">
        <v>37</v>
      </c>
      <c r="I2003" t="s">
        <v>38</v>
      </c>
      <c r="J2003" t="s">
        <v>623</v>
      </c>
      <c r="K2003" t="s">
        <v>59</v>
      </c>
      <c r="L2003">
        <v>91104</v>
      </c>
      <c r="M2003" t="s">
        <v>60</v>
      </c>
      <c r="N2003" t="s">
        <v>4224</v>
      </c>
      <c r="O2003" t="s">
        <v>62</v>
      </c>
      <c r="P2003" t="s">
        <v>86</v>
      </c>
      <c r="Q2003" t="s">
        <v>4225</v>
      </c>
      <c r="R2003" s="1">
        <v>41.86</v>
      </c>
      <c r="S2003">
        <v>7</v>
      </c>
      <c r="T2003">
        <f t="shared" si="31"/>
        <v>14</v>
      </c>
      <c r="U2003" t="s">
        <v>75</v>
      </c>
      <c r="V2003">
        <v>0</v>
      </c>
      <c r="W2003">
        <v>0</v>
      </c>
      <c r="X2003" s="1">
        <v>0</v>
      </c>
      <c r="Y2003" s="1">
        <v>41.86</v>
      </c>
      <c r="Z2003" t="s">
        <v>65</v>
      </c>
      <c r="AA2003" s="2">
        <v>14.2324</v>
      </c>
      <c r="AB2003" s="3">
        <v>0.34</v>
      </c>
      <c r="AC2003" s="1">
        <v>-27.627600000000001</v>
      </c>
      <c r="AD2003">
        <v>7</v>
      </c>
      <c r="AE2003">
        <v>7</v>
      </c>
      <c r="AF2003" t="s">
        <v>48</v>
      </c>
      <c r="AG2003">
        <v>2017</v>
      </c>
      <c r="AH2003">
        <f>COUNTBLANK(datos[[#This Row],[Row ID]:[Year sales]])</f>
        <v>0</v>
      </c>
    </row>
    <row r="2004" spans="1:34" x14ac:dyDescent="0.3">
      <c r="A2004">
        <v>2003</v>
      </c>
      <c r="B2004" t="s">
        <v>4906</v>
      </c>
      <c r="C2004" s="4">
        <v>43094</v>
      </c>
      <c r="D2004" s="4">
        <v>43097</v>
      </c>
      <c r="E2004" t="s">
        <v>34</v>
      </c>
      <c r="F2004" t="s">
        <v>4486</v>
      </c>
      <c r="G2004" t="s">
        <v>4487</v>
      </c>
      <c r="H2004" t="s">
        <v>37</v>
      </c>
      <c r="I2004" t="s">
        <v>38</v>
      </c>
      <c r="J2004" t="s">
        <v>1497</v>
      </c>
      <c r="K2004" t="s">
        <v>40</v>
      </c>
      <c r="L2004">
        <v>40214</v>
      </c>
      <c r="M2004" t="s">
        <v>41</v>
      </c>
      <c r="N2004" t="s">
        <v>3568</v>
      </c>
      <c r="O2004" t="s">
        <v>62</v>
      </c>
      <c r="P2004" t="s">
        <v>77</v>
      </c>
      <c r="Q2004" t="s">
        <v>3569</v>
      </c>
      <c r="R2004" s="1">
        <v>95.94</v>
      </c>
      <c r="S2004">
        <v>3</v>
      </c>
      <c r="T2004">
        <f t="shared" si="31"/>
        <v>50</v>
      </c>
      <c r="U2004" t="s">
        <v>52</v>
      </c>
      <c r="V2004">
        <v>0</v>
      </c>
      <c r="W2004">
        <v>0</v>
      </c>
      <c r="X2004" s="1">
        <v>0</v>
      </c>
      <c r="Y2004" s="1">
        <v>95.94</v>
      </c>
      <c r="Z2004" t="s">
        <v>99</v>
      </c>
      <c r="AA2004" s="2">
        <v>9.5939999999999994</v>
      </c>
      <c r="AB2004" s="3">
        <v>9.9999999999999992E-2</v>
      </c>
      <c r="AC2004" s="1">
        <v>-86.346000000000004</v>
      </c>
      <c r="AD2004">
        <v>3</v>
      </c>
      <c r="AE2004">
        <v>3</v>
      </c>
      <c r="AF2004" t="s">
        <v>48</v>
      </c>
      <c r="AG2004">
        <v>2017</v>
      </c>
      <c r="AH2004">
        <f>COUNTBLANK(datos[[#This Row],[Row ID]:[Year sales]])</f>
        <v>0</v>
      </c>
    </row>
    <row r="2005" spans="1:34" x14ac:dyDescent="0.3">
      <c r="A2005">
        <v>2004</v>
      </c>
      <c r="B2005" t="s">
        <v>4906</v>
      </c>
      <c r="C2005" s="4">
        <v>43094</v>
      </c>
      <c r="D2005" s="4">
        <v>43097</v>
      </c>
      <c r="E2005" t="s">
        <v>34</v>
      </c>
      <c r="F2005" t="s">
        <v>4486</v>
      </c>
      <c r="G2005" t="s">
        <v>4487</v>
      </c>
      <c r="H2005" t="s">
        <v>37</v>
      </c>
      <c r="I2005" t="s">
        <v>38</v>
      </c>
      <c r="J2005" t="s">
        <v>1497</v>
      </c>
      <c r="K2005" t="s">
        <v>40</v>
      </c>
      <c r="L2005">
        <v>40214</v>
      </c>
      <c r="M2005" t="s">
        <v>41</v>
      </c>
      <c r="N2005" t="s">
        <v>324</v>
      </c>
      <c r="O2005" t="s">
        <v>43</v>
      </c>
      <c r="P2005" t="s">
        <v>50</v>
      </c>
      <c r="Q2005" t="s">
        <v>325</v>
      </c>
      <c r="R2005" s="1">
        <v>304.45</v>
      </c>
      <c r="S2005">
        <v>5</v>
      </c>
      <c r="T2005">
        <f t="shared" si="31"/>
        <v>39</v>
      </c>
      <c r="U2005" t="s">
        <v>75</v>
      </c>
      <c r="V2005">
        <v>0</v>
      </c>
      <c r="W2005">
        <v>0</v>
      </c>
      <c r="X2005" s="1">
        <v>0</v>
      </c>
      <c r="Y2005" s="1">
        <v>304.45</v>
      </c>
      <c r="Z2005" t="s">
        <v>47</v>
      </c>
      <c r="AA2005" s="2">
        <v>76.112499999999997</v>
      </c>
      <c r="AB2005" s="3">
        <v>0.25</v>
      </c>
      <c r="AC2005" s="1">
        <v>-228.33750000000001</v>
      </c>
      <c r="AD2005">
        <v>3</v>
      </c>
      <c r="AE2005">
        <v>3</v>
      </c>
      <c r="AF2005" t="s">
        <v>48</v>
      </c>
      <c r="AG2005">
        <v>2017</v>
      </c>
      <c r="AH2005">
        <f>COUNTBLANK(datos[[#This Row],[Row ID]:[Year sales]])</f>
        <v>0</v>
      </c>
    </row>
    <row r="2006" spans="1:34" x14ac:dyDescent="0.3">
      <c r="A2006">
        <v>2005</v>
      </c>
      <c r="B2006" t="s">
        <v>4907</v>
      </c>
      <c r="C2006" s="4">
        <v>42836</v>
      </c>
      <c r="D2006" s="4">
        <v>42843</v>
      </c>
      <c r="E2006" t="s">
        <v>67</v>
      </c>
      <c r="F2006" t="s">
        <v>2824</v>
      </c>
      <c r="G2006" t="s">
        <v>2825</v>
      </c>
      <c r="H2006" t="s">
        <v>122</v>
      </c>
      <c r="I2006" t="s">
        <v>38</v>
      </c>
      <c r="J2006" t="s">
        <v>4908</v>
      </c>
      <c r="K2006" t="s">
        <v>124</v>
      </c>
      <c r="L2006">
        <v>79424</v>
      </c>
      <c r="M2006" t="s">
        <v>125</v>
      </c>
      <c r="N2006" t="s">
        <v>441</v>
      </c>
      <c r="O2006" t="s">
        <v>62</v>
      </c>
      <c r="P2006" t="s">
        <v>94</v>
      </c>
      <c r="Q2006" t="s">
        <v>442</v>
      </c>
      <c r="R2006" s="1">
        <v>11.364000000000001</v>
      </c>
      <c r="S2006">
        <v>3</v>
      </c>
      <c r="T2006">
        <f t="shared" si="31"/>
        <v>13</v>
      </c>
      <c r="U2006" t="s">
        <v>52</v>
      </c>
      <c r="V2006">
        <v>0.8</v>
      </c>
      <c r="W2006">
        <v>9.0912000000000006</v>
      </c>
      <c r="X2006" s="1">
        <v>-9.0912000000000006</v>
      </c>
      <c r="Y2006" s="1">
        <v>20.455200000000001</v>
      </c>
      <c r="Z2006" t="s">
        <v>65</v>
      </c>
      <c r="AA2006" s="2">
        <v>-17.045999999999999</v>
      </c>
      <c r="AB2006" s="3">
        <v>-1.4999999999999998</v>
      </c>
      <c r="AC2006" s="1">
        <v>-19.3188</v>
      </c>
      <c r="AD2006">
        <v>7</v>
      </c>
      <c r="AE2006">
        <v>7</v>
      </c>
      <c r="AF2006" t="s">
        <v>48</v>
      </c>
      <c r="AG2006">
        <v>2017</v>
      </c>
      <c r="AH2006">
        <f>COUNTBLANK(datos[[#This Row],[Row ID]:[Year sales]])</f>
        <v>0</v>
      </c>
    </row>
    <row r="2007" spans="1:34" x14ac:dyDescent="0.3">
      <c r="A2007">
        <v>2006</v>
      </c>
      <c r="B2007" t="s">
        <v>4909</v>
      </c>
      <c r="C2007" s="4">
        <v>42004</v>
      </c>
      <c r="D2007" s="4">
        <v>42008</v>
      </c>
      <c r="E2007" t="s">
        <v>67</v>
      </c>
      <c r="F2007" t="s">
        <v>2832</v>
      </c>
      <c r="G2007" t="s">
        <v>2833</v>
      </c>
      <c r="H2007" t="s">
        <v>57</v>
      </c>
      <c r="I2007" t="s">
        <v>38</v>
      </c>
      <c r="J2007" t="s">
        <v>402</v>
      </c>
      <c r="K2007" t="s">
        <v>617</v>
      </c>
      <c r="L2007">
        <v>65203</v>
      </c>
      <c r="M2007" t="s">
        <v>125</v>
      </c>
      <c r="N2007" t="s">
        <v>2975</v>
      </c>
      <c r="O2007" t="s">
        <v>62</v>
      </c>
      <c r="P2007" t="s">
        <v>86</v>
      </c>
      <c r="Q2007" t="s">
        <v>2976</v>
      </c>
      <c r="R2007" s="1">
        <v>29.68</v>
      </c>
      <c r="S2007">
        <v>7</v>
      </c>
      <c r="T2007">
        <f t="shared" si="31"/>
        <v>29</v>
      </c>
      <c r="U2007" t="s">
        <v>75</v>
      </c>
      <c r="V2007">
        <v>0</v>
      </c>
      <c r="W2007">
        <v>0</v>
      </c>
      <c r="X2007" s="1">
        <v>0</v>
      </c>
      <c r="Y2007" s="1">
        <v>29.68</v>
      </c>
      <c r="Z2007" t="s">
        <v>65</v>
      </c>
      <c r="AA2007" s="2">
        <v>11.575200000000001</v>
      </c>
      <c r="AB2007" s="3">
        <v>0.39</v>
      </c>
      <c r="AC2007" s="1">
        <v>-18.104800000000001</v>
      </c>
      <c r="AD2007">
        <v>4</v>
      </c>
      <c r="AE2007">
        <v>4</v>
      </c>
      <c r="AF2007" t="s">
        <v>48</v>
      </c>
      <c r="AG2007">
        <v>2014</v>
      </c>
      <c r="AH2007">
        <f>COUNTBLANK(datos[[#This Row],[Row ID]:[Year sales]])</f>
        <v>0</v>
      </c>
    </row>
    <row r="2008" spans="1:34" x14ac:dyDescent="0.3">
      <c r="A2008">
        <v>2007</v>
      </c>
      <c r="B2008" t="s">
        <v>4909</v>
      </c>
      <c r="C2008" s="4">
        <v>42004</v>
      </c>
      <c r="D2008" s="4">
        <v>42008</v>
      </c>
      <c r="E2008" t="s">
        <v>67</v>
      </c>
      <c r="F2008" t="s">
        <v>2832</v>
      </c>
      <c r="G2008" t="s">
        <v>2833</v>
      </c>
      <c r="H2008" t="s">
        <v>57</v>
      </c>
      <c r="I2008" t="s">
        <v>38</v>
      </c>
      <c r="J2008" t="s">
        <v>402</v>
      </c>
      <c r="K2008" t="s">
        <v>617</v>
      </c>
      <c r="L2008">
        <v>65203</v>
      </c>
      <c r="M2008" t="s">
        <v>125</v>
      </c>
      <c r="N2008" t="s">
        <v>989</v>
      </c>
      <c r="O2008" t="s">
        <v>90</v>
      </c>
      <c r="P2008" t="s">
        <v>181</v>
      </c>
      <c r="Q2008" t="s">
        <v>990</v>
      </c>
      <c r="R2008" s="1">
        <v>47.53</v>
      </c>
      <c r="S2008">
        <v>7</v>
      </c>
      <c r="T2008">
        <f t="shared" si="31"/>
        <v>15</v>
      </c>
      <c r="U2008" t="s">
        <v>75</v>
      </c>
      <c r="V2008">
        <v>0</v>
      </c>
      <c r="W2008">
        <v>0</v>
      </c>
      <c r="X2008" s="1">
        <v>0</v>
      </c>
      <c r="Y2008" s="1">
        <v>47.53</v>
      </c>
      <c r="Z2008" t="s">
        <v>65</v>
      </c>
      <c r="AA2008" s="2">
        <v>16.1602</v>
      </c>
      <c r="AB2008" s="3">
        <v>0.33999999999999997</v>
      </c>
      <c r="AC2008" s="1">
        <v>-31.369800000000001</v>
      </c>
      <c r="AD2008">
        <v>4</v>
      </c>
      <c r="AE2008">
        <v>4</v>
      </c>
      <c r="AF2008" t="s">
        <v>48</v>
      </c>
      <c r="AG2008">
        <v>2014</v>
      </c>
      <c r="AH2008">
        <f>COUNTBLANK(datos[[#This Row],[Row ID]:[Year sales]])</f>
        <v>0</v>
      </c>
    </row>
    <row r="2009" spans="1:34" x14ac:dyDescent="0.3">
      <c r="A2009">
        <v>2008</v>
      </c>
      <c r="B2009" t="s">
        <v>4910</v>
      </c>
      <c r="C2009" s="4">
        <v>42950</v>
      </c>
      <c r="D2009" s="4">
        <v>42951</v>
      </c>
      <c r="E2009" t="s">
        <v>208</v>
      </c>
      <c r="F2009" t="s">
        <v>4174</v>
      </c>
      <c r="G2009" t="s">
        <v>4175</v>
      </c>
      <c r="H2009" t="s">
        <v>37</v>
      </c>
      <c r="I2009" t="s">
        <v>38</v>
      </c>
      <c r="J2009" t="s">
        <v>323</v>
      </c>
      <c r="K2009" t="s">
        <v>231</v>
      </c>
      <c r="L2009">
        <v>60623</v>
      </c>
      <c r="M2009" t="s">
        <v>125</v>
      </c>
      <c r="N2009" t="s">
        <v>4911</v>
      </c>
      <c r="O2009" t="s">
        <v>43</v>
      </c>
      <c r="P2009" t="s">
        <v>44</v>
      </c>
      <c r="Q2009" t="s">
        <v>4912</v>
      </c>
      <c r="R2009" s="1">
        <v>183.37200000000001</v>
      </c>
      <c r="S2009">
        <v>2</v>
      </c>
      <c r="T2009">
        <f t="shared" si="31"/>
        <v>18</v>
      </c>
      <c r="U2009" t="s">
        <v>46</v>
      </c>
      <c r="V2009">
        <v>0.3</v>
      </c>
      <c r="W2009">
        <v>55.011600000000001</v>
      </c>
      <c r="X2009" s="1">
        <v>-55.011600000000001</v>
      </c>
      <c r="Y2009" s="1">
        <v>238.3836</v>
      </c>
      <c r="Z2009" t="s">
        <v>47</v>
      </c>
      <c r="AA2009" s="2">
        <v>-36.674399999999999</v>
      </c>
      <c r="AB2009" s="3">
        <v>-0.19999999999999998</v>
      </c>
      <c r="AC2009" s="1">
        <v>-165.03479999999999</v>
      </c>
      <c r="AD2009">
        <v>1</v>
      </c>
      <c r="AE2009">
        <v>1</v>
      </c>
      <c r="AF2009" t="s">
        <v>48</v>
      </c>
      <c r="AG2009">
        <v>2017</v>
      </c>
      <c r="AH2009">
        <f>COUNTBLANK(datos[[#This Row],[Row ID]:[Year sales]])</f>
        <v>0</v>
      </c>
    </row>
    <row r="2010" spans="1:34" x14ac:dyDescent="0.3">
      <c r="A2010">
        <v>2009</v>
      </c>
      <c r="B2010" t="s">
        <v>4913</v>
      </c>
      <c r="C2010" s="4">
        <v>41958</v>
      </c>
      <c r="D2010" s="4">
        <v>41964</v>
      </c>
      <c r="E2010" t="s">
        <v>67</v>
      </c>
      <c r="F2010" t="s">
        <v>3719</v>
      </c>
      <c r="G2010" t="s">
        <v>3720</v>
      </c>
      <c r="H2010" t="s">
        <v>37</v>
      </c>
      <c r="I2010" t="s">
        <v>38</v>
      </c>
      <c r="J2010" t="s">
        <v>4914</v>
      </c>
      <c r="K2010" t="s">
        <v>355</v>
      </c>
      <c r="L2010">
        <v>37604</v>
      </c>
      <c r="M2010" t="s">
        <v>41</v>
      </c>
      <c r="N2010" t="s">
        <v>4151</v>
      </c>
      <c r="O2010" t="s">
        <v>62</v>
      </c>
      <c r="P2010" t="s">
        <v>86</v>
      </c>
      <c r="Q2010" t="s">
        <v>4152</v>
      </c>
      <c r="R2010" s="1">
        <v>4.2240000000000002</v>
      </c>
      <c r="S2010">
        <v>3</v>
      </c>
      <c r="T2010">
        <f t="shared" si="31"/>
        <v>25</v>
      </c>
      <c r="U2010" t="s">
        <v>52</v>
      </c>
      <c r="V2010">
        <v>0.2</v>
      </c>
      <c r="W2010">
        <v>0.84480000000000011</v>
      </c>
      <c r="X2010" s="1">
        <v>-0.8448</v>
      </c>
      <c r="Y2010" s="1">
        <v>5.0688000000000004</v>
      </c>
      <c r="Z2010" t="s">
        <v>65</v>
      </c>
      <c r="AA2010" s="2">
        <v>0.47520000000000001</v>
      </c>
      <c r="AB2010" s="3">
        <v>0.1125</v>
      </c>
      <c r="AC2010" s="1">
        <v>-2.9039999999999999</v>
      </c>
      <c r="AD2010">
        <v>6</v>
      </c>
      <c r="AE2010">
        <v>6</v>
      </c>
      <c r="AF2010" t="s">
        <v>48</v>
      </c>
      <c r="AG2010">
        <v>2014</v>
      </c>
      <c r="AH2010">
        <f>COUNTBLANK(datos[[#This Row],[Row ID]:[Year sales]])</f>
        <v>0</v>
      </c>
    </row>
    <row r="2011" spans="1:34" x14ac:dyDescent="0.3">
      <c r="A2011">
        <v>2010</v>
      </c>
      <c r="B2011" t="s">
        <v>4913</v>
      </c>
      <c r="C2011" s="4">
        <v>41958</v>
      </c>
      <c r="D2011" s="4">
        <v>41964</v>
      </c>
      <c r="E2011" t="s">
        <v>67</v>
      </c>
      <c r="F2011" t="s">
        <v>3719</v>
      </c>
      <c r="G2011" t="s">
        <v>3720</v>
      </c>
      <c r="H2011" t="s">
        <v>37</v>
      </c>
      <c r="I2011" t="s">
        <v>38</v>
      </c>
      <c r="J2011" t="s">
        <v>4914</v>
      </c>
      <c r="K2011" t="s">
        <v>355</v>
      </c>
      <c r="L2011">
        <v>37604</v>
      </c>
      <c r="M2011" t="s">
        <v>41</v>
      </c>
      <c r="N2011" t="s">
        <v>379</v>
      </c>
      <c r="O2011" t="s">
        <v>62</v>
      </c>
      <c r="P2011" t="s">
        <v>97</v>
      </c>
      <c r="Q2011" t="s">
        <v>380</v>
      </c>
      <c r="R2011" s="1">
        <v>333.05599999999998</v>
      </c>
      <c r="S2011">
        <v>2</v>
      </c>
      <c r="T2011">
        <f t="shared" si="31"/>
        <v>14</v>
      </c>
      <c r="U2011" t="s">
        <v>46</v>
      </c>
      <c r="V2011">
        <v>0.2</v>
      </c>
      <c r="W2011">
        <v>66.611199999999997</v>
      </c>
      <c r="X2011" s="1">
        <v>-66.611199999999997</v>
      </c>
      <c r="Y2011" s="1">
        <v>399.66719999999998</v>
      </c>
      <c r="Z2011" t="s">
        <v>47</v>
      </c>
      <c r="AA2011" s="2">
        <v>29.142399999999999</v>
      </c>
      <c r="AB2011" s="3">
        <v>8.7499999999999994E-2</v>
      </c>
      <c r="AC2011" s="1">
        <v>-237.30240000000001</v>
      </c>
      <c r="AD2011">
        <v>6</v>
      </c>
      <c r="AE2011">
        <v>6</v>
      </c>
      <c r="AF2011" t="s">
        <v>48</v>
      </c>
      <c r="AG2011">
        <v>2014</v>
      </c>
      <c r="AH2011">
        <f>COUNTBLANK(datos[[#This Row],[Row ID]:[Year sales]])</f>
        <v>0</v>
      </c>
    </row>
    <row r="2012" spans="1:34" x14ac:dyDescent="0.3">
      <c r="A2012">
        <v>2011</v>
      </c>
      <c r="B2012" t="s">
        <v>4913</v>
      </c>
      <c r="C2012" s="4">
        <v>41958</v>
      </c>
      <c r="D2012" s="4">
        <v>41964</v>
      </c>
      <c r="E2012" t="s">
        <v>67</v>
      </c>
      <c r="F2012" t="s">
        <v>3719</v>
      </c>
      <c r="G2012" t="s">
        <v>3720</v>
      </c>
      <c r="H2012" t="s">
        <v>37</v>
      </c>
      <c r="I2012" t="s">
        <v>38</v>
      </c>
      <c r="J2012" t="s">
        <v>4914</v>
      </c>
      <c r="K2012" t="s">
        <v>355</v>
      </c>
      <c r="L2012">
        <v>37604</v>
      </c>
      <c r="M2012" t="s">
        <v>41</v>
      </c>
      <c r="N2012" t="s">
        <v>2221</v>
      </c>
      <c r="O2012" t="s">
        <v>62</v>
      </c>
      <c r="P2012" t="s">
        <v>110</v>
      </c>
      <c r="Q2012" t="s">
        <v>2222</v>
      </c>
      <c r="R2012" s="1">
        <v>24.896000000000001</v>
      </c>
      <c r="S2012">
        <v>4</v>
      </c>
      <c r="T2012">
        <f t="shared" si="31"/>
        <v>35</v>
      </c>
      <c r="U2012" t="s">
        <v>52</v>
      </c>
      <c r="V2012">
        <v>0.2</v>
      </c>
      <c r="W2012">
        <v>4.9792000000000005</v>
      </c>
      <c r="X2012" s="1">
        <v>-4.9791999999999996</v>
      </c>
      <c r="Y2012" s="1">
        <v>29.8752</v>
      </c>
      <c r="Z2012" t="s">
        <v>65</v>
      </c>
      <c r="AA2012" s="2">
        <v>7.78</v>
      </c>
      <c r="AB2012" s="3">
        <v>0.3125</v>
      </c>
      <c r="AC2012" s="1">
        <v>-12.136799999999999</v>
      </c>
      <c r="AD2012">
        <v>6</v>
      </c>
      <c r="AE2012">
        <v>6</v>
      </c>
      <c r="AF2012" t="s">
        <v>48</v>
      </c>
      <c r="AG2012">
        <v>2014</v>
      </c>
      <c r="AH2012">
        <f>COUNTBLANK(datos[[#This Row],[Row ID]:[Year sales]])</f>
        <v>0</v>
      </c>
    </row>
    <row r="2013" spans="1:34" x14ac:dyDescent="0.3">
      <c r="A2013">
        <v>2012</v>
      </c>
      <c r="B2013" t="s">
        <v>4915</v>
      </c>
      <c r="C2013" s="4">
        <v>42349</v>
      </c>
      <c r="D2013" s="4">
        <v>42349</v>
      </c>
      <c r="E2013" t="s">
        <v>1312</v>
      </c>
      <c r="F2013" t="s">
        <v>4916</v>
      </c>
      <c r="G2013" t="s">
        <v>4917</v>
      </c>
      <c r="H2013" t="s">
        <v>37</v>
      </c>
      <c r="I2013" t="s">
        <v>38</v>
      </c>
      <c r="J2013" t="s">
        <v>204</v>
      </c>
      <c r="K2013" t="s">
        <v>124</v>
      </c>
      <c r="L2013">
        <v>77041</v>
      </c>
      <c r="M2013" t="s">
        <v>125</v>
      </c>
      <c r="N2013" t="s">
        <v>2322</v>
      </c>
      <c r="O2013" t="s">
        <v>90</v>
      </c>
      <c r="P2013" t="s">
        <v>181</v>
      </c>
      <c r="Q2013" t="s">
        <v>2323</v>
      </c>
      <c r="R2013" s="1">
        <v>159.98400000000001</v>
      </c>
      <c r="S2013">
        <v>2</v>
      </c>
      <c r="T2013">
        <f t="shared" si="31"/>
        <v>21</v>
      </c>
      <c r="U2013" t="s">
        <v>46</v>
      </c>
      <c r="V2013">
        <v>0.2</v>
      </c>
      <c r="W2013">
        <v>31.996800000000004</v>
      </c>
      <c r="X2013" s="1">
        <v>-31.9968</v>
      </c>
      <c r="Y2013" s="1">
        <v>191.98080000000002</v>
      </c>
      <c r="Z2013" t="s">
        <v>99</v>
      </c>
      <c r="AA2013" s="2">
        <v>35.996400000000001</v>
      </c>
      <c r="AB2013" s="3">
        <v>0.22500000000000001</v>
      </c>
      <c r="AC2013" s="1">
        <v>-91.990799999999993</v>
      </c>
      <c r="AD2013">
        <v>0</v>
      </c>
      <c r="AE2013">
        <v>0</v>
      </c>
      <c r="AF2013" t="s">
        <v>48</v>
      </c>
      <c r="AG2013">
        <v>2015</v>
      </c>
      <c r="AH2013">
        <f>COUNTBLANK(datos[[#This Row],[Row ID]:[Year sales]])</f>
        <v>0</v>
      </c>
    </row>
    <row r="2014" spans="1:34" x14ac:dyDescent="0.3">
      <c r="A2014">
        <v>2013</v>
      </c>
      <c r="B2014" t="s">
        <v>4915</v>
      </c>
      <c r="C2014" s="4">
        <v>42349</v>
      </c>
      <c r="D2014" s="4">
        <v>42349</v>
      </c>
      <c r="E2014" t="s">
        <v>1312</v>
      </c>
      <c r="F2014" t="s">
        <v>4916</v>
      </c>
      <c r="G2014" t="s">
        <v>4917</v>
      </c>
      <c r="H2014" t="s">
        <v>37</v>
      </c>
      <c r="I2014" t="s">
        <v>38</v>
      </c>
      <c r="J2014" t="s">
        <v>204</v>
      </c>
      <c r="K2014" t="s">
        <v>124</v>
      </c>
      <c r="L2014">
        <v>77041</v>
      </c>
      <c r="M2014" t="s">
        <v>125</v>
      </c>
      <c r="N2014" t="s">
        <v>4918</v>
      </c>
      <c r="O2014" t="s">
        <v>62</v>
      </c>
      <c r="P2014" t="s">
        <v>77</v>
      </c>
      <c r="Q2014" t="s">
        <v>4919</v>
      </c>
      <c r="R2014" s="1">
        <v>46.344000000000001</v>
      </c>
      <c r="S2014">
        <v>3</v>
      </c>
      <c r="T2014">
        <f t="shared" si="31"/>
        <v>35</v>
      </c>
      <c r="U2014" t="s">
        <v>52</v>
      </c>
      <c r="V2014">
        <v>0.2</v>
      </c>
      <c r="W2014">
        <v>9.2688000000000006</v>
      </c>
      <c r="X2014" s="1">
        <v>-9.2688000000000006</v>
      </c>
      <c r="Y2014" s="1">
        <v>55.6128</v>
      </c>
      <c r="Z2014" t="s">
        <v>99</v>
      </c>
      <c r="AA2014" s="2">
        <v>4.6344000000000003</v>
      </c>
      <c r="AB2014" s="3">
        <v>0.1</v>
      </c>
      <c r="AC2014" s="1">
        <v>-32.440800000000003</v>
      </c>
      <c r="AD2014">
        <v>0</v>
      </c>
      <c r="AE2014">
        <v>0</v>
      </c>
      <c r="AF2014" t="s">
        <v>48</v>
      </c>
      <c r="AG2014">
        <v>2015</v>
      </c>
      <c r="AH2014">
        <f>COUNTBLANK(datos[[#This Row],[Row ID]:[Year sales]])</f>
        <v>0</v>
      </c>
    </row>
    <row r="2015" spans="1:34" x14ac:dyDescent="0.3">
      <c r="A2015">
        <v>2014</v>
      </c>
      <c r="B2015" t="s">
        <v>4920</v>
      </c>
      <c r="C2015" s="4">
        <v>42631</v>
      </c>
      <c r="D2015" s="4">
        <v>42636</v>
      </c>
      <c r="E2015" t="s">
        <v>67</v>
      </c>
      <c r="F2015" t="s">
        <v>4921</v>
      </c>
      <c r="G2015" t="s">
        <v>4922</v>
      </c>
      <c r="H2015" t="s">
        <v>37</v>
      </c>
      <c r="I2015" t="s">
        <v>38</v>
      </c>
      <c r="J2015" t="s">
        <v>1584</v>
      </c>
      <c r="K2015" t="s">
        <v>378</v>
      </c>
      <c r="L2015">
        <v>36830</v>
      </c>
      <c r="M2015" t="s">
        <v>41</v>
      </c>
      <c r="N2015" t="s">
        <v>4547</v>
      </c>
      <c r="O2015" t="s">
        <v>43</v>
      </c>
      <c r="P2015" t="s">
        <v>50</v>
      </c>
      <c r="Q2015" t="s">
        <v>4548</v>
      </c>
      <c r="R2015" s="1">
        <v>350.98</v>
      </c>
      <c r="S2015">
        <v>1</v>
      </c>
      <c r="T2015">
        <f t="shared" si="31"/>
        <v>28</v>
      </c>
      <c r="U2015" t="s">
        <v>46</v>
      </c>
      <c r="V2015">
        <v>0</v>
      </c>
      <c r="W2015">
        <v>0</v>
      </c>
      <c r="X2015" s="1">
        <v>0</v>
      </c>
      <c r="Y2015" s="1">
        <v>350.98</v>
      </c>
      <c r="Z2015" t="s">
        <v>47</v>
      </c>
      <c r="AA2015" s="2">
        <v>84.235200000000006</v>
      </c>
      <c r="AB2015" s="3">
        <v>0.24</v>
      </c>
      <c r="AC2015" s="1">
        <v>-266.7448</v>
      </c>
      <c r="AD2015">
        <v>5</v>
      </c>
      <c r="AE2015">
        <v>5</v>
      </c>
      <c r="AF2015" t="s">
        <v>48</v>
      </c>
      <c r="AG2015">
        <v>2016</v>
      </c>
      <c r="AH2015">
        <f>COUNTBLANK(datos[[#This Row],[Row ID]:[Year sales]])</f>
        <v>0</v>
      </c>
    </row>
    <row r="2016" spans="1:34" x14ac:dyDescent="0.3">
      <c r="A2016">
        <v>2015</v>
      </c>
      <c r="B2016" t="s">
        <v>4920</v>
      </c>
      <c r="C2016" s="4">
        <v>42631</v>
      </c>
      <c r="D2016" s="4">
        <v>42636</v>
      </c>
      <c r="E2016" t="s">
        <v>67</v>
      </c>
      <c r="F2016" t="s">
        <v>4921</v>
      </c>
      <c r="G2016" t="s">
        <v>4922</v>
      </c>
      <c r="H2016" t="s">
        <v>37</v>
      </c>
      <c r="I2016" t="s">
        <v>38</v>
      </c>
      <c r="J2016" t="s">
        <v>1584</v>
      </c>
      <c r="K2016" t="s">
        <v>378</v>
      </c>
      <c r="L2016">
        <v>36830</v>
      </c>
      <c r="M2016" t="s">
        <v>41</v>
      </c>
      <c r="N2016" t="s">
        <v>4923</v>
      </c>
      <c r="O2016" t="s">
        <v>62</v>
      </c>
      <c r="P2016" t="s">
        <v>110</v>
      </c>
      <c r="Q2016" t="s">
        <v>4924</v>
      </c>
      <c r="R2016" s="1">
        <v>13.08</v>
      </c>
      <c r="S2016">
        <v>2</v>
      </c>
      <c r="T2016">
        <f t="shared" si="31"/>
        <v>15</v>
      </c>
      <c r="U2016" t="s">
        <v>46</v>
      </c>
      <c r="V2016">
        <v>0</v>
      </c>
      <c r="W2016">
        <v>0</v>
      </c>
      <c r="X2016" s="1">
        <v>0</v>
      </c>
      <c r="Y2016" s="1">
        <v>13.08</v>
      </c>
      <c r="Z2016" t="s">
        <v>65</v>
      </c>
      <c r="AA2016" s="2">
        <v>6.0167999999999999</v>
      </c>
      <c r="AB2016" s="3">
        <v>0.45999999999999996</v>
      </c>
      <c r="AC2016" s="1">
        <v>-7.0632000000000001</v>
      </c>
      <c r="AD2016">
        <v>5</v>
      </c>
      <c r="AE2016">
        <v>5</v>
      </c>
      <c r="AF2016" t="s">
        <v>48</v>
      </c>
      <c r="AG2016">
        <v>2016</v>
      </c>
      <c r="AH2016">
        <f>COUNTBLANK(datos[[#This Row],[Row ID]:[Year sales]])</f>
        <v>0</v>
      </c>
    </row>
    <row r="2017" spans="1:34" x14ac:dyDescent="0.3">
      <c r="A2017">
        <v>2016</v>
      </c>
      <c r="B2017" t="s">
        <v>4920</v>
      </c>
      <c r="C2017" s="4">
        <v>42631</v>
      </c>
      <c r="D2017" s="4">
        <v>42636</v>
      </c>
      <c r="E2017" t="s">
        <v>67</v>
      </c>
      <c r="F2017" t="s">
        <v>4921</v>
      </c>
      <c r="G2017" t="s">
        <v>4922</v>
      </c>
      <c r="H2017" t="s">
        <v>37</v>
      </c>
      <c r="I2017" t="s">
        <v>38</v>
      </c>
      <c r="J2017" t="s">
        <v>1584</v>
      </c>
      <c r="K2017" t="s">
        <v>378</v>
      </c>
      <c r="L2017">
        <v>36830</v>
      </c>
      <c r="M2017" t="s">
        <v>41</v>
      </c>
      <c r="N2017" t="s">
        <v>3538</v>
      </c>
      <c r="O2017" t="s">
        <v>62</v>
      </c>
      <c r="P2017" t="s">
        <v>77</v>
      </c>
      <c r="Q2017" t="s">
        <v>3539</v>
      </c>
      <c r="R2017" s="1">
        <v>900.08</v>
      </c>
      <c r="S2017">
        <v>4</v>
      </c>
      <c r="T2017">
        <f t="shared" si="31"/>
        <v>47</v>
      </c>
      <c r="U2017" t="s">
        <v>52</v>
      </c>
      <c r="V2017">
        <v>0</v>
      </c>
      <c r="W2017">
        <v>0</v>
      </c>
      <c r="X2017" s="1">
        <v>0</v>
      </c>
      <c r="Y2017" s="1">
        <v>900.08</v>
      </c>
      <c r="Z2017" t="s">
        <v>53</v>
      </c>
      <c r="AA2017" s="2">
        <v>117.0104</v>
      </c>
      <c r="AB2017" s="3">
        <v>0.13</v>
      </c>
      <c r="AC2017" s="1">
        <v>-783.06960000000004</v>
      </c>
      <c r="AD2017">
        <v>5</v>
      </c>
      <c r="AE2017">
        <v>5</v>
      </c>
      <c r="AF2017" t="s">
        <v>48</v>
      </c>
      <c r="AG2017">
        <v>2016</v>
      </c>
      <c r="AH2017">
        <f>COUNTBLANK(datos[[#This Row],[Row ID]:[Year sales]])</f>
        <v>0</v>
      </c>
    </row>
    <row r="2018" spans="1:34" x14ac:dyDescent="0.3">
      <c r="A2018">
        <v>2017</v>
      </c>
      <c r="B2018" t="s">
        <v>4925</v>
      </c>
      <c r="C2018" s="4">
        <v>42082</v>
      </c>
      <c r="D2018" s="4">
        <v>42086</v>
      </c>
      <c r="E2018" t="s">
        <v>67</v>
      </c>
      <c r="F2018" t="s">
        <v>2673</v>
      </c>
      <c r="G2018" t="s">
        <v>2674</v>
      </c>
      <c r="H2018" t="s">
        <v>37</v>
      </c>
      <c r="I2018" t="s">
        <v>38</v>
      </c>
      <c r="J2018" t="s">
        <v>4926</v>
      </c>
      <c r="K2018" t="s">
        <v>59</v>
      </c>
      <c r="L2018">
        <v>92404</v>
      </c>
      <c r="M2018" t="s">
        <v>60</v>
      </c>
      <c r="N2018" t="s">
        <v>4186</v>
      </c>
      <c r="O2018" t="s">
        <v>62</v>
      </c>
      <c r="P2018" t="s">
        <v>94</v>
      </c>
      <c r="Q2018" t="s">
        <v>4187</v>
      </c>
      <c r="R2018" s="1">
        <v>17.568000000000001</v>
      </c>
      <c r="S2018">
        <v>2</v>
      </c>
      <c r="T2018">
        <f t="shared" si="31"/>
        <v>36</v>
      </c>
      <c r="U2018" t="s">
        <v>46</v>
      </c>
      <c r="V2018">
        <v>0.2</v>
      </c>
      <c r="W2018">
        <v>3.5136000000000003</v>
      </c>
      <c r="X2018" s="1">
        <v>-3.5135999999999998</v>
      </c>
      <c r="Y2018" s="1">
        <v>21.081600000000002</v>
      </c>
      <c r="Z2018" t="s">
        <v>65</v>
      </c>
      <c r="AA2018" s="2">
        <v>6.3684000000000003</v>
      </c>
      <c r="AB2018" s="3">
        <v>0.36249999999999999</v>
      </c>
      <c r="AC2018" s="1">
        <v>-7.6859999999999999</v>
      </c>
      <c r="AD2018">
        <v>4</v>
      </c>
      <c r="AE2018">
        <v>4</v>
      </c>
      <c r="AF2018" t="s">
        <v>48</v>
      </c>
      <c r="AG2018">
        <v>2015</v>
      </c>
      <c r="AH2018">
        <f>COUNTBLANK(datos[[#This Row],[Row ID]:[Year sales]])</f>
        <v>0</v>
      </c>
    </row>
    <row r="2019" spans="1:34" x14ac:dyDescent="0.3">
      <c r="A2019">
        <v>2018</v>
      </c>
      <c r="B2019" t="s">
        <v>4925</v>
      </c>
      <c r="C2019" s="4">
        <v>42082</v>
      </c>
      <c r="D2019" s="4">
        <v>42086</v>
      </c>
      <c r="E2019" t="s">
        <v>67</v>
      </c>
      <c r="F2019" t="s">
        <v>2673</v>
      </c>
      <c r="G2019" t="s">
        <v>2674</v>
      </c>
      <c r="H2019" t="s">
        <v>37</v>
      </c>
      <c r="I2019" t="s">
        <v>38</v>
      </c>
      <c r="J2019" t="s">
        <v>4926</v>
      </c>
      <c r="K2019" t="s">
        <v>59</v>
      </c>
      <c r="L2019">
        <v>92404</v>
      </c>
      <c r="M2019" t="s">
        <v>60</v>
      </c>
      <c r="N2019" t="s">
        <v>61</v>
      </c>
      <c r="O2019" t="s">
        <v>62</v>
      </c>
      <c r="P2019" t="s">
        <v>63</v>
      </c>
      <c r="Q2019" t="s">
        <v>64</v>
      </c>
      <c r="R2019" s="1">
        <v>14.62</v>
      </c>
      <c r="S2019">
        <v>2</v>
      </c>
      <c r="T2019">
        <f t="shared" si="31"/>
        <v>23</v>
      </c>
      <c r="U2019" t="s">
        <v>46</v>
      </c>
      <c r="V2019">
        <v>0</v>
      </c>
      <c r="W2019">
        <v>0</v>
      </c>
      <c r="X2019" s="1">
        <v>0</v>
      </c>
      <c r="Y2019" s="1">
        <v>14.62</v>
      </c>
      <c r="Z2019" t="s">
        <v>65</v>
      </c>
      <c r="AA2019" s="2">
        <v>6.8714000000000004</v>
      </c>
      <c r="AB2019" s="3">
        <v>0.47000000000000003</v>
      </c>
      <c r="AC2019" s="1">
        <v>-7.7485999999999997</v>
      </c>
      <c r="AD2019">
        <v>4</v>
      </c>
      <c r="AE2019">
        <v>4</v>
      </c>
      <c r="AF2019" t="s">
        <v>48</v>
      </c>
      <c r="AG2019">
        <v>2015</v>
      </c>
      <c r="AH2019">
        <f>COUNTBLANK(datos[[#This Row],[Row ID]:[Year sales]])</f>
        <v>0</v>
      </c>
    </row>
    <row r="2020" spans="1:34" x14ac:dyDescent="0.3">
      <c r="A2020">
        <v>2019</v>
      </c>
      <c r="B2020" t="s">
        <v>4925</v>
      </c>
      <c r="C2020" s="4">
        <v>42082</v>
      </c>
      <c r="D2020" s="4">
        <v>42086</v>
      </c>
      <c r="E2020" t="s">
        <v>67</v>
      </c>
      <c r="F2020" t="s">
        <v>2673</v>
      </c>
      <c r="G2020" t="s">
        <v>2674</v>
      </c>
      <c r="H2020" t="s">
        <v>37</v>
      </c>
      <c r="I2020" t="s">
        <v>38</v>
      </c>
      <c r="J2020" t="s">
        <v>4926</v>
      </c>
      <c r="K2020" t="s">
        <v>59</v>
      </c>
      <c r="L2020">
        <v>92404</v>
      </c>
      <c r="M2020" t="s">
        <v>60</v>
      </c>
      <c r="N2020" t="s">
        <v>4245</v>
      </c>
      <c r="O2020" t="s">
        <v>62</v>
      </c>
      <c r="P2020" t="s">
        <v>599</v>
      </c>
      <c r="Q2020" t="s">
        <v>4246</v>
      </c>
      <c r="R2020" s="1">
        <v>33.36</v>
      </c>
      <c r="S2020">
        <v>4</v>
      </c>
      <c r="T2020">
        <f t="shared" si="31"/>
        <v>12</v>
      </c>
      <c r="U2020" t="s">
        <v>52</v>
      </c>
      <c r="V2020">
        <v>0</v>
      </c>
      <c r="W2020">
        <v>0</v>
      </c>
      <c r="X2020" s="1">
        <v>0</v>
      </c>
      <c r="Y2020" s="1">
        <v>33.36</v>
      </c>
      <c r="Z2020" t="s">
        <v>65</v>
      </c>
      <c r="AA2020" s="2">
        <v>8.6736000000000004</v>
      </c>
      <c r="AB2020" s="3">
        <v>0.26</v>
      </c>
      <c r="AC2020" s="1">
        <v>-24.686399999999999</v>
      </c>
      <c r="AD2020">
        <v>4</v>
      </c>
      <c r="AE2020">
        <v>4</v>
      </c>
      <c r="AF2020" t="s">
        <v>48</v>
      </c>
      <c r="AG2020">
        <v>2015</v>
      </c>
      <c r="AH2020">
        <f>COUNTBLANK(datos[[#This Row],[Row ID]:[Year sales]])</f>
        <v>0</v>
      </c>
    </row>
    <row r="2021" spans="1:34" x14ac:dyDescent="0.3">
      <c r="A2021">
        <v>2020</v>
      </c>
      <c r="B2021" t="s">
        <v>4925</v>
      </c>
      <c r="C2021" s="4">
        <v>42082</v>
      </c>
      <c r="D2021" s="4">
        <v>42086</v>
      </c>
      <c r="E2021" t="s">
        <v>67</v>
      </c>
      <c r="F2021" t="s">
        <v>2673</v>
      </c>
      <c r="G2021" t="s">
        <v>2674</v>
      </c>
      <c r="H2021" t="s">
        <v>37</v>
      </c>
      <c r="I2021" t="s">
        <v>38</v>
      </c>
      <c r="J2021" t="s">
        <v>4926</v>
      </c>
      <c r="K2021" t="s">
        <v>59</v>
      </c>
      <c r="L2021">
        <v>92404</v>
      </c>
      <c r="M2021" t="s">
        <v>60</v>
      </c>
      <c r="N2021" t="s">
        <v>818</v>
      </c>
      <c r="O2021" t="s">
        <v>62</v>
      </c>
      <c r="P2021" t="s">
        <v>110</v>
      </c>
      <c r="Q2021" t="s">
        <v>819</v>
      </c>
      <c r="R2021" s="1">
        <v>40.14</v>
      </c>
      <c r="S2021">
        <v>6</v>
      </c>
      <c r="T2021">
        <f t="shared" si="31"/>
        <v>12</v>
      </c>
      <c r="U2021" t="s">
        <v>75</v>
      </c>
      <c r="V2021">
        <v>0</v>
      </c>
      <c r="W2021">
        <v>0</v>
      </c>
      <c r="X2021" s="1">
        <v>0</v>
      </c>
      <c r="Y2021" s="1">
        <v>40.14</v>
      </c>
      <c r="Z2021" t="s">
        <v>65</v>
      </c>
      <c r="AA2021" s="2">
        <v>19.668600000000001</v>
      </c>
      <c r="AB2021" s="3">
        <v>0.49000000000000005</v>
      </c>
      <c r="AC2021" s="1">
        <v>-20.471399999999999</v>
      </c>
      <c r="AD2021">
        <v>4</v>
      </c>
      <c r="AE2021">
        <v>4</v>
      </c>
      <c r="AF2021" t="s">
        <v>48</v>
      </c>
      <c r="AG2021">
        <v>2015</v>
      </c>
      <c r="AH2021">
        <f>COUNTBLANK(datos[[#This Row],[Row ID]:[Year sales]])</f>
        <v>0</v>
      </c>
    </row>
    <row r="2022" spans="1:34" x14ac:dyDescent="0.3">
      <c r="A2022">
        <v>2021</v>
      </c>
      <c r="B2022" t="s">
        <v>4927</v>
      </c>
      <c r="C2022" s="4">
        <v>42632</v>
      </c>
      <c r="D2022" s="4">
        <v>42634</v>
      </c>
      <c r="E2022" t="s">
        <v>208</v>
      </c>
      <c r="F2022" t="s">
        <v>4928</v>
      </c>
      <c r="G2022" t="s">
        <v>4929</v>
      </c>
      <c r="H2022" t="s">
        <v>122</v>
      </c>
      <c r="I2022" t="s">
        <v>38</v>
      </c>
      <c r="J2022" t="s">
        <v>3605</v>
      </c>
      <c r="K2022" t="s">
        <v>1422</v>
      </c>
      <c r="L2022">
        <v>2908</v>
      </c>
      <c r="M2022" t="s">
        <v>168</v>
      </c>
      <c r="N2022" t="s">
        <v>2035</v>
      </c>
      <c r="O2022" t="s">
        <v>62</v>
      </c>
      <c r="P2022" t="s">
        <v>77</v>
      </c>
      <c r="Q2022" t="s">
        <v>2036</v>
      </c>
      <c r="R2022" s="1">
        <v>1606.23</v>
      </c>
      <c r="S2022">
        <v>9</v>
      </c>
      <c r="T2022">
        <f t="shared" si="31"/>
        <v>49</v>
      </c>
      <c r="U2022" t="s">
        <v>75</v>
      </c>
      <c r="V2022">
        <v>0</v>
      </c>
      <c r="W2022">
        <v>0</v>
      </c>
      <c r="X2022" s="1">
        <v>0</v>
      </c>
      <c r="Y2022" s="1">
        <v>1606.23</v>
      </c>
      <c r="Z2022" t="s">
        <v>53</v>
      </c>
      <c r="AA2022" s="2">
        <v>481.86900000000003</v>
      </c>
      <c r="AB2022" s="3">
        <v>0.3</v>
      </c>
      <c r="AC2022" s="1">
        <v>-1124.3610000000001</v>
      </c>
      <c r="AD2022">
        <v>2</v>
      </c>
      <c r="AE2022">
        <v>2</v>
      </c>
      <c r="AF2022" t="s">
        <v>48</v>
      </c>
      <c r="AG2022">
        <v>2016</v>
      </c>
      <c r="AH2022">
        <f>COUNTBLANK(datos[[#This Row],[Row ID]:[Year sales]])</f>
        <v>0</v>
      </c>
    </row>
    <row r="2023" spans="1:34" x14ac:dyDescent="0.3">
      <c r="A2023">
        <v>2022</v>
      </c>
      <c r="B2023" t="s">
        <v>4927</v>
      </c>
      <c r="C2023" s="4">
        <v>42632</v>
      </c>
      <c r="D2023" s="4">
        <v>42634</v>
      </c>
      <c r="E2023" t="s">
        <v>208</v>
      </c>
      <c r="F2023" t="s">
        <v>4928</v>
      </c>
      <c r="G2023" t="s">
        <v>4929</v>
      </c>
      <c r="H2023" t="s">
        <v>122</v>
      </c>
      <c r="I2023" t="s">
        <v>38</v>
      </c>
      <c r="J2023" t="s">
        <v>3605</v>
      </c>
      <c r="K2023" t="s">
        <v>1422</v>
      </c>
      <c r="L2023">
        <v>2908</v>
      </c>
      <c r="M2023" t="s">
        <v>168</v>
      </c>
      <c r="N2023" t="s">
        <v>580</v>
      </c>
      <c r="O2023" t="s">
        <v>62</v>
      </c>
      <c r="P2023" t="s">
        <v>110</v>
      </c>
      <c r="Q2023" t="s">
        <v>2212</v>
      </c>
      <c r="R2023" s="1">
        <v>17.04</v>
      </c>
      <c r="S2023">
        <v>3</v>
      </c>
      <c r="T2023">
        <f t="shared" si="31"/>
        <v>32</v>
      </c>
      <c r="U2023" t="s">
        <v>52</v>
      </c>
      <c r="V2023">
        <v>0</v>
      </c>
      <c r="W2023">
        <v>0</v>
      </c>
      <c r="X2023" s="1">
        <v>0</v>
      </c>
      <c r="Y2023" s="1">
        <v>17.04</v>
      </c>
      <c r="Z2023" t="s">
        <v>65</v>
      </c>
      <c r="AA2023" s="2">
        <v>7.6680000000000001</v>
      </c>
      <c r="AB2023" s="3">
        <v>0.45</v>
      </c>
      <c r="AC2023" s="1">
        <v>-9.3719999999999999</v>
      </c>
      <c r="AD2023">
        <v>2</v>
      </c>
      <c r="AE2023">
        <v>2</v>
      </c>
      <c r="AF2023" t="s">
        <v>48</v>
      </c>
      <c r="AG2023">
        <v>2016</v>
      </c>
      <c r="AH2023">
        <f>COUNTBLANK(datos[[#This Row],[Row ID]:[Year sales]])</f>
        <v>0</v>
      </c>
    </row>
    <row r="2024" spans="1:34" x14ac:dyDescent="0.3">
      <c r="A2024">
        <v>2023</v>
      </c>
      <c r="B2024" t="s">
        <v>4927</v>
      </c>
      <c r="C2024" s="4">
        <v>42632</v>
      </c>
      <c r="D2024" s="4">
        <v>42634</v>
      </c>
      <c r="E2024" t="s">
        <v>208</v>
      </c>
      <c r="F2024" t="s">
        <v>4928</v>
      </c>
      <c r="G2024" t="s">
        <v>4929</v>
      </c>
      <c r="H2024" t="s">
        <v>122</v>
      </c>
      <c r="I2024" t="s">
        <v>38</v>
      </c>
      <c r="J2024" t="s">
        <v>3605</v>
      </c>
      <c r="K2024" t="s">
        <v>1422</v>
      </c>
      <c r="L2024">
        <v>2908</v>
      </c>
      <c r="M2024" t="s">
        <v>168</v>
      </c>
      <c r="N2024" t="s">
        <v>2874</v>
      </c>
      <c r="O2024" t="s">
        <v>62</v>
      </c>
      <c r="P2024" t="s">
        <v>94</v>
      </c>
      <c r="Q2024" t="s">
        <v>2875</v>
      </c>
      <c r="R2024" s="1">
        <v>49.53</v>
      </c>
      <c r="S2024">
        <v>3</v>
      </c>
      <c r="T2024">
        <f t="shared" si="31"/>
        <v>18</v>
      </c>
      <c r="U2024" t="s">
        <v>52</v>
      </c>
      <c r="V2024">
        <v>0</v>
      </c>
      <c r="W2024">
        <v>0</v>
      </c>
      <c r="X2024" s="1">
        <v>0</v>
      </c>
      <c r="Y2024" s="1">
        <v>49.53</v>
      </c>
      <c r="Z2024" t="s">
        <v>65</v>
      </c>
      <c r="AA2024" s="2">
        <v>23.7744</v>
      </c>
      <c r="AB2024" s="3">
        <v>0.48</v>
      </c>
      <c r="AC2024" s="1">
        <v>-25.755600000000001</v>
      </c>
      <c r="AD2024">
        <v>2</v>
      </c>
      <c r="AE2024">
        <v>2</v>
      </c>
      <c r="AF2024" t="s">
        <v>48</v>
      </c>
      <c r="AG2024">
        <v>2016</v>
      </c>
      <c r="AH2024">
        <f>COUNTBLANK(datos[[#This Row],[Row ID]:[Year sales]])</f>
        <v>0</v>
      </c>
    </row>
    <row r="2025" spans="1:34" x14ac:dyDescent="0.3">
      <c r="A2025">
        <v>2024</v>
      </c>
      <c r="B2025" t="s">
        <v>4927</v>
      </c>
      <c r="C2025" s="4">
        <v>42632</v>
      </c>
      <c r="D2025" s="4">
        <v>42634</v>
      </c>
      <c r="E2025" t="s">
        <v>208</v>
      </c>
      <c r="F2025" t="s">
        <v>4928</v>
      </c>
      <c r="G2025" t="s">
        <v>4929</v>
      </c>
      <c r="H2025" t="s">
        <v>122</v>
      </c>
      <c r="I2025" t="s">
        <v>38</v>
      </c>
      <c r="J2025" t="s">
        <v>3605</v>
      </c>
      <c r="K2025" t="s">
        <v>1422</v>
      </c>
      <c r="L2025">
        <v>2908</v>
      </c>
      <c r="M2025" t="s">
        <v>168</v>
      </c>
      <c r="N2025" t="s">
        <v>2501</v>
      </c>
      <c r="O2025" t="s">
        <v>43</v>
      </c>
      <c r="P2025" t="s">
        <v>50</v>
      </c>
      <c r="Q2025" t="s">
        <v>2502</v>
      </c>
      <c r="R2025" s="1">
        <v>872.32</v>
      </c>
      <c r="S2025">
        <v>4</v>
      </c>
      <c r="T2025">
        <f t="shared" si="31"/>
        <v>27</v>
      </c>
      <c r="U2025" t="s">
        <v>52</v>
      </c>
      <c r="V2025">
        <v>0</v>
      </c>
      <c r="W2025">
        <v>0</v>
      </c>
      <c r="X2025" s="1">
        <v>0</v>
      </c>
      <c r="Y2025" s="1">
        <v>872.32</v>
      </c>
      <c r="Z2025" t="s">
        <v>53</v>
      </c>
      <c r="AA2025" s="2">
        <v>244.24959999999999</v>
      </c>
      <c r="AB2025" s="3">
        <v>0.27999999999999997</v>
      </c>
      <c r="AC2025" s="1">
        <v>-628.07039999999995</v>
      </c>
      <c r="AD2025">
        <v>2</v>
      </c>
      <c r="AE2025">
        <v>2</v>
      </c>
      <c r="AF2025" t="s">
        <v>48</v>
      </c>
      <c r="AG2025">
        <v>2016</v>
      </c>
      <c r="AH2025">
        <f>COUNTBLANK(datos[[#This Row],[Row ID]:[Year sales]])</f>
        <v>0</v>
      </c>
    </row>
    <row r="2026" spans="1:34" x14ac:dyDescent="0.3">
      <c r="A2026">
        <v>2025</v>
      </c>
      <c r="B2026" t="s">
        <v>4930</v>
      </c>
      <c r="C2026" s="4">
        <v>42967</v>
      </c>
      <c r="D2026" s="4">
        <v>42969</v>
      </c>
      <c r="E2026" t="s">
        <v>34</v>
      </c>
      <c r="F2026" t="s">
        <v>3603</v>
      </c>
      <c r="G2026" t="s">
        <v>3604</v>
      </c>
      <c r="H2026" t="s">
        <v>37</v>
      </c>
      <c r="I2026" t="s">
        <v>38</v>
      </c>
      <c r="J2026" t="s">
        <v>3516</v>
      </c>
      <c r="K2026" t="s">
        <v>59</v>
      </c>
      <c r="L2026">
        <v>93727</v>
      </c>
      <c r="M2026" t="s">
        <v>60</v>
      </c>
      <c r="N2026" t="s">
        <v>3862</v>
      </c>
      <c r="O2026" t="s">
        <v>62</v>
      </c>
      <c r="P2026" t="s">
        <v>94</v>
      </c>
      <c r="Q2026" t="s">
        <v>3863</v>
      </c>
      <c r="R2026" s="1">
        <v>239.12</v>
      </c>
      <c r="S2026">
        <v>5</v>
      </c>
      <c r="T2026">
        <f t="shared" si="31"/>
        <v>26</v>
      </c>
      <c r="U2026" t="s">
        <v>75</v>
      </c>
      <c r="V2026">
        <v>0.2</v>
      </c>
      <c r="W2026">
        <v>47.824000000000005</v>
      </c>
      <c r="X2026" s="1">
        <v>-47.823999999999998</v>
      </c>
      <c r="Y2026" s="1">
        <v>286.94400000000002</v>
      </c>
      <c r="Z2026" t="s">
        <v>47</v>
      </c>
      <c r="AA2026" s="2">
        <v>77.713999999999999</v>
      </c>
      <c r="AB2026" s="3">
        <v>0.32500000000000001</v>
      </c>
      <c r="AC2026" s="1">
        <v>-113.58199999999999</v>
      </c>
      <c r="AD2026">
        <v>2</v>
      </c>
      <c r="AE2026">
        <v>2</v>
      </c>
      <c r="AF2026" t="s">
        <v>48</v>
      </c>
      <c r="AG2026">
        <v>2017</v>
      </c>
      <c r="AH2026">
        <f>COUNTBLANK(datos[[#This Row],[Row ID]:[Year sales]])</f>
        <v>0</v>
      </c>
    </row>
    <row r="2027" spans="1:34" x14ac:dyDescent="0.3">
      <c r="A2027">
        <v>2026</v>
      </c>
      <c r="B2027" t="s">
        <v>4931</v>
      </c>
      <c r="C2027" s="4">
        <v>42076</v>
      </c>
      <c r="D2027" s="4">
        <v>42078</v>
      </c>
      <c r="E2027" t="s">
        <v>208</v>
      </c>
      <c r="F2027" t="s">
        <v>4294</v>
      </c>
      <c r="G2027" t="s">
        <v>4295</v>
      </c>
      <c r="H2027" t="s">
        <v>37</v>
      </c>
      <c r="I2027" t="s">
        <v>38</v>
      </c>
      <c r="J2027" t="s">
        <v>115</v>
      </c>
      <c r="K2027" t="s">
        <v>116</v>
      </c>
      <c r="L2027">
        <v>98103</v>
      </c>
      <c r="M2027" t="s">
        <v>60</v>
      </c>
      <c r="N2027" t="s">
        <v>2487</v>
      </c>
      <c r="O2027" t="s">
        <v>43</v>
      </c>
      <c r="P2027" t="s">
        <v>44</v>
      </c>
      <c r="Q2027" t="s">
        <v>2488</v>
      </c>
      <c r="R2027" s="1">
        <v>141.96</v>
      </c>
      <c r="S2027">
        <v>2</v>
      </c>
      <c r="T2027">
        <f t="shared" si="31"/>
        <v>17</v>
      </c>
      <c r="U2027" t="s">
        <v>46</v>
      </c>
      <c r="V2027">
        <v>0</v>
      </c>
      <c r="W2027">
        <v>0</v>
      </c>
      <c r="X2027" s="1">
        <v>0</v>
      </c>
      <c r="Y2027" s="1">
        <v>141.96</v>
      </c>
      <c r="Z2027" t="s">
        <v>99</v>
      </c>
      <c r="AA2027" s="2">
        <v>39.748800000000003</v>
      </c>
      <c r="AB2027" s="3">
        <v>0.28000000000000003</v>
      </c>
      <c r="AC2027" s="1">
        <v>-102.21120000000001</v>
      </c>
      <c r="AD2027">
        <v>2</v>
      </c>
      <c r="AE2027">
        <v>2</v>
      </c>
      <c r="AF2027" t="s">
        <v>48</v>
      </c>
      <c r="AG2027">
        <v>2015</v>
      </c>
      <c r="AH2027">
        <f>COUNTBLANK(datos[[#This Row],[Row ID]:[Year sales]])</f>
        <v>0</v>
      </c>
    </row>
    <row r="2028" spans="1:34" x14ac:dyDescent="0.3">
      <c r="A2028">
        <v>2027</v>
      </c>
      <c r="B2028" t="s">
        <v>4932</v>
      </c>
      <c r="C2028" s="4">
        <v>42621</v>
      </c>
      <c r="D2028" s="4">
        <v>42623</v>
      </c>
      <c r="E2028" t="s">
        <v>34</v>
      </c>
      <c r="F2028" t="s">
        <v>807</v>
      </c>
      <c r="G2028" t="s">
        <v>808</v>
      </c>
      <c r="H2028" t="s">
        <v>122</v>
      </c>
      <c r="I2028" t="s">
        <v>38</v>
      </c>
      <c r="J2028" t="s">
        <v>2495</v>
      </c>
      <c r="K2028" t="s">
        <v>59</v>
      </c>
      <c r="L2028">
        <v>93534</v>
      </c>
      <c r="M2028" t="s">
        <v>60</v>
      </c>
      <c r="N2028" t="s">
        <v>1365</v>
      </c>
      <c r="O2028" t="s">
        <v>62</v>
      </c>
      <c r="P2028" t="s">
        <v>94</v>
      </c>
      <c r="Q2028" t="s">
        <v>1366</v>
      </c>
      <c r="R2028" s="1">
        <v>33.024000000000001</v>
      </c>
      <c r="S2028">
        <v>2</v>
      </c>
      <c r="T2028">
        <f t="shared" si="31"/>
        <v>22</v>
      </c>
      <c r="U2028" t="s">
        <v>46</v>
      </c>
      <c r="V2028">
        <v>0.2</v>
      </c>
      <c r="W2028">
        <v>6.6048000000000009</v>
      </c>
      <c r="X2028" s="1">
        <v>-6.6048</v>
      </c>
      <c r="Y2028" s="1">
        <v>39.628799999999998</v>
      </c>
      <c r="Z2028" t="s">
        <v>65</v>
      </c>
      <c r="AA2028" s="2">
        <v>11.558400000000001</v>
      </c>
      <c r="AB2028" s="3">
        <v>0.35000000000000003</v>
      </c>
      <c r="AC2028" s="1">
        <v>-14.860799999999999</v>
      </c>
      <c r="AD2028">
        <v>2</v>
      </c>
      <c r="AE2028">
        <v>2</v>
      </c>
      <c r="AF2028" t="s">
        <v>48</v>
      </c>
      <c r="AG2028">
        <v>2016</v>
      </c>
      <c r="AH2028">
        <f>COUNTBLANK(datos[[#This Row],[Row ID]:[Year sales]])</f>
        <v>0</v>
      </c>
    </row>
    <row r="2029" spans="1:34" x14ac:dyDescent="0.3">
      <c r="A2029">
        <v>2028</v>
      </c>
      <c r="B2029" t="s">
        <v>4932</v>
      </c>
      <c r="C2029" s="4">
        <v>42621</v>
      </c>
      <c r="D2029" s="4">
        <v>42623</v>
      </c>
      <c r="E2029" t="s">
        <v>34</v>
      </c>
      <c r="F2029" t="s">
        <v>807</v>
      </c>
      <c r="G2029" t="s">
        <v>808</v>
      </c>
      <c r="H2029" t="s">
        <v>122</v>
      </c>
      <c r="I2029" t="s">
        <v>38</v>
      </c>
      <c r="J2029" t="s">
        <v>2495</v>
      </c>
      <c r="K2029" t="s">
        <v>59</v>
      </c>
      <c r="L2029">
        <v>93534</v>
      </c>
      <c r="M2029" t="s">
        <v>60</v>
      </c>
      <c r="N2029" t="s">
        <v>2124</v>
      </c>
      <c r="O2029" t="s">
        <v>62</v>
      </c>
      <c r="P2029" t="s">
        <v>94</v>
      </c>
      <c r="Q2029" t="s">
        <v>2125</v>
      </c>
      <c r="R2029" s="1">
        <v>67.135999999999996</v>
      </c>
      <c r="S2029">
        <v>4</v>
      </c>
      <c r="T2029">
        <f t="shared" si="31"/>
        <v>43</v>
      </c>
      <c r="U2029" t="s">
        <v>52</v>
      </c>
      <c r="V2029">
        <v>0.2</v>
      </c>
      <c r="W2029">
        <v>13.427199999999999</v>
      </c>
      <c r="X2029" s="1">
        <v>-13.427199999999999</v>
      </c>
      <c r="Y2029" s="1">
        <v>80.563199999999995</v>
      </c>
      <c r="Z2029" t="s">
        <v>99</v>
      </c>
      <c r="AA2029" s="2">
        <v>23.497599999999998</v>
      </c>
      <c r="AB2029" s="3">
        <v>0.35</v>
      </c>
      <c r="AC2029" s="1">
        <v>-30.211200000000002</v>
      </c>
      <c r="AD2029">
        <v>2</v>
      </c>
      <c r="AE2029">
        <v>2</v>
      </c>
      <c r="AF2029" t="s">
        <v>48</v>
      </c>
      <c r="AG2029">
        <v>2016</v>
      </c>
      <c r="AH2029">
        <f>COUNTBLANK(datos[[#This Row],[Row ID]:[Year sales]])</f>
        <v>0</v>
      </c>
    </row>
    <row r="2030" spans="1:34" x14ac:dyDescent="0.3">
      <c r="A2030">
        <v>2029</v>
      </c>
      <c r="B2030" t="s">
        <v>4933</v>
      </c>
      <c r="C2030" s="4">
        <v>42334</v>
      </c>
      <c r="D2030" s="4">
        <v>42338</v>
      </c>
      <c r="E2030" t="s">
        <v>67</v>
      </c>
      <c r="F2030" t="s">
        <v>2710</v>
      </c>
      <c r="G2030" t="s">
        <v>2711</v>
      </c>
      <c r="H2030" t="s">
        <v>57</v>
      </c>
      <c r="I2030" t="s">
        <v>38</v>
      </c>
      <c r="J2030" t="s">
        <v>4934</v>
      </c>
      <c r="K2030" t="s">
        <v>1267</v>
      </c>
      <c r="L2030">
        <v>1453</v>
      </c>
      <c r="M2030" t="s">
        <v>168</v>
      </c>
      <c r="N2030" t="s">
        <v>816</v>
      </c>
      <c r="O2030" t="s">
        <v>62</v>
      </c>
      <c r="P2030" t="s">
        <v>94</v>
      </c>
      <c r="Q2030" t="s">
        <v>817</v>
      </c>
      <c r="R2030" s="1">
        <v>14.73</v>
      </c>
      <c r="S2030">
        <v>3</v>
      </c>
      <c r="T2030">
        <f t="shared" si="31"/>
        <v>44</v>
      </c>
      <c r="U2030" t="s">
        <v>52</v>
      </c>
      <c r="V2030">
        <v>0</v>
      </c>
      <c r="W2030">
        <v>0</v>
      </c>
      <c r="X2030" s="1">
        <v>0</v>
      </c>
      <c r="Y2030" s="1">
        <v>14.73</v>
      </c>
      <c r="Z2030" t="s">
        <v>65</v>
      </c>
      <c r="AA2030" s="2">
        <v>6.9230999999999998</v>
      </c>
      <c r="AB2030" s="3">
        <v>0.47</v>
      </c>
      <c r="AC2030" s="1">
        <v>-7.8068999999999997</v>
      </c>
      <c r="AD2030">
        <v>4</v>
      </c>
      <c r="AE2030">
        <v>4</v>
      </c>
      <c r="AF2030" t="s">
        <v>48</v>
      </c>
      <c r="AG2030">
        <v>2015</v>
      </c>
      <c r="AH2030">
        <f>COUNTBLANK(datos[[#This Row],[Row ID]:[Year sales]])</f>
        <v>0</v>
      </c>
    </row>
    <row r="2031" spans="1:34" x14ac:dyDescent="0.3">
      <c r="A2031">
        <v>2030</v>
      </c>
      <c r="B2031" t="s">
        <v>4933</v>
      </c>
      <c r="C2031" s="4">
        <v>42334</v>
      </c>
      <c r="D2031" s="4">
        <v>42338</v>
      </c>
      <c r="E2031" t="s">
        <v>67</v>
      </c>
      <c r="F2031" t="s">
        <v>2710</v>
      </c>
      <c r="G2031" t="s">
        <v>2711</v>
      </c>
      <c r="H2031" t="s">
        <v>57</v>
      </c>
      <c r="I2031" t="s">
        <v>38</v>
      </c>
      <c r="J2031" t="s">
        <v>4934</v>
      </c>
      <c r="K2031" t="s">
        <v>1267</v>
      </c>
      <c r="L2031">
        <v>1453</v>
      </c>
      <c r="M2031" t="s">
        <v>168</v>
      </c>
      <c r="N2031" t="s">
        <v>4935</v>
      </c>
      <c r="O2031" t="s">
        <v>62</v>
      </c>
      <c r="P2031" t="s">
        <v>77</v>
      </c>
      <c r="Q2031" t="s">
        <v>4936</v>
      </c>
      <c r="R2031" s="1">
        <v>104.9</v>
      </c>
      <c r="S2031">
        <v>5</v>
      </c>
      <c r="T2031">
        <f t="shared" si="31"/>
        <v>22</v>
      </c>
      <c r="U2031" t="s">
        <v>75</v>
      </c>
      <c r="V2031">
        <v>0</v>
      </c>
      <c r="W2031">
        <v>0</v>
      </c>
      <c r="X2031" s="1">
        <v>0</v>
      </c>
      <c r="Y2031" s="1">
        <v>104.9</v>
      </c>
      <c r="Z2031" t="s">
        <v>99</v>
      </c>
      <c r="AA2031" s="2">
        <v>25.175999999999998</v>
      </c>
      <c r="AB2031" s="3">
        <v>0.23999999999999996</v>
      </c>
      <c r="AC2031" s="1">
        <v>-79.724000000000004</v>
      </c>
      <c r="AD2031">
        <v>4</v>
      </c>
      <c r="AE2031">
        <v>4</v>
      </c>
      <c r="AF2031" t="s">
        <v>48</v>
      </c>
      <c r="AG2031">
        <v>2015</v>
      </c>
      <c r="AH2031">
        <f>COUNTBLANK(datos[[#This Row],[Row ID]:[Year sales]])</f>
        <v>0</v>
      </c>
    </row>
    <row r="2032" spans="1:34" x14ac:dyDescent="0.3">
      <c r="A2032">
        <v>2031</v>
      </c>
      <c r="B2032" t="s">
        <v>4933</v>
      </c>
      <c r="C2032" s="4">
        <v>42334</v>
      </c>
      <c r="D2032" s="4">
        <v>42338</v>
      </c>
      <c r="E2032" t="s">
        <v>67</v>
      </c>
      <c r="F2032" t="s">
        <v>2710</v>
      </c>
      <c r="G2032" t="s">
        <v>2711</v>
      </c>
      <c r="H2032" t="s">
        <v>57</v>
      </c>
      <c r="I2032" t="s">
        <v>38</v>
      </c>
      <c r="J2032" t="s">
        <v>4934</v>
      </c>
      <c r="K2032" t="s">
        <v>1267</v>
      </c>
      <c r="L2032">
        <v>1453</v>
      </c>
      <c r="M2032" t="s">
        <v>168</v>
      </c>
      <c r="N2032" t="s">
        <v>3101</v>
      </c>
      <c r="O2032" t="s">
        <v>62</v>
      </c>
      <c r="P2032" t="s">
        <v>94</v>
      </c>
      <c r="Q2032" t="s">
        <v>3102</v>
      </c>
      <c r="R2032" s="1">
        <v>61.04</v>
      </c>
      <c r="S2032">
        <v>4</v>
      </c>
      <c r="T2032">
        <f t="shared" si="31"/>
        <v>41</v>
      </c>
      <c r="U2032" t="s">
        <v>52</v>
      </c>
      <c r="V2032">
        <v>0</v>
      </c>
      <c r="W2032">
        <v>0</v>
      </c>
      <c r="X2032" s="1">
        <v>0</v>
      </c>
      <c r="Y2032" s="1">
        <v>61.04</v>
      </c>
      <c r="Z2032" t="s">
        <v>99</v>
      </c>
      <c r="AA2032" s="2">
        <v>30.52</v>
      </c>
      <c r="AB2032" s="3">
        <v>0.5</v>
      </c>
      <c r="AC2032" s="1">
        <v>-30.52</v>
      </c>
      <c r="AD2032">
        <v>4</v>
      </c>
      <c r="AE2032">
        <v>4</v>
      </c>
      <c r="AF2032" t="s">
        <v>48</v>
      </c>
      <c r="AG2032">
        <v>2015</v>
      </c>
      <c r="AH2032">
        <f>COUNTBLANK(datos[[#This Row],[Row ID]:[Year sales]])</f>
        <v>0</v>
      </c>
    </row>
    <row r="2033" spans="1:34" x14ac:dyDescent="0.3">
      <c r="A2033">
        <v>2032</v>
      </c>
      <c r="B2033" t="s">
        <v>4933</v>
      </c>
      <c r="C2033" s="4">
        <v>42334</v>
      </c>
      <c r="D2033" s="4">
        <v>42338</v>
      </c>
      <c r="E2033" t="s">
        <v>67</v>
      </c>
      <c r="F2033" t="s">
        <v>2710</v>
      </c>
      <c r="G2033" t="s">
        <v>2711</v>
      </c>
      <c r="H2033" t="s">
        <v>57</v>
      </c>
      <c r="I2033" t="s">
        <v>38</v>
      </c>
      <c r="J2033" t="s">
        <v>4934</v>
      </c>
      <c r="K2033" t="s">
        <v>1267</v>
      </c>
      <c r="L2033">
        <v>1453</v>
      </c>
      <c r="M2033" t="s">
        <v>168</v>
      </c>
      <c r="N2033" t="s">
        <v>4097</v>
      </c>
      <c r="O2033" t="s">
        <v>62</v>
      </c>
      <c r="P2033" t="s">
        <v>110</v>
      </c>
      <c r="Q2033" t="s">
        <v>4098</v>
      </c>
      <c r="R2033" s="1">
        <v>10.95</v>
      </c>
      <c r="S2033">
        <v>3</v>
      </c>
      <c r="T2033">
        <f t="shared" si="31"/>
        <v>5</v>
      </c>
      <c r="U2033" t="s">
        <v>52</v>
      </c>
      <c r="V2033">
        <v>0</v>
      </c>
      <c r="W2033">
        <v>0</v>
      </c>
      <c r="X2033" s="1">
        <v>0</v>
      </c>
      <c r="Y2033" s="1">
        <v>10.95</v>
      </c>
      <c r="Z2033" t="s">
        <v>65</v>
      </c>
      <c r="AA2033" s="2">
        <v>5.1464999999999996</v>
      </c>
      <c r="AB2033" s="3">
        <v>0.47</v>
      </c>
      <c r="AC2033" s="1">
        <v>-5.8034999999999997</v>
      </c>
      <c r="AD2033">
        <v>4</v>
      </c>
      <c r="AE2033">
        <v>4</v>
      </c>
      <c r="AF2033" t="s">
        <v>48</v>
      </c>
      <c r="AG2033">
        <v>2015</v>
      </c>
      <c r="AH2033">
        <f>COUNTBLANK(datos[[#This Row],[Row ID]:[Year sales]])</f>
        <v>0</v>
      </c>
    </row>
    <row r="2034" spans="1:34" x14ac:dyDescent="0.3">
      <c r="A2034">
        <v>2033</v>
      </c>
      <c r="B2034" t="s">
        <v>4937</v>
      </c>
      <c r="C2034" s="4">
        <v>42713</v>
      </c>
      <c r="D2034" s="4">
        <v>42717</v>
      </c>
      <c r="E2034" t="s">
        <v>67</v>
      </c>
      <c r="F2034" t="s">
        <v>2786</v>
      </c>
      <c r="G2034" t="s">
        <v>2787</v>
      </c>
      <c r="H2034" t="s">
        <v>57</v>
      </c>
      <c r="I2034" t="s">
        <v>38</v>
      </c>
      <c r="J2034" t="s">
        <v>123</v>
      </c>
      <c r="K2034" t="s">
        <v>124</v>
      </c>
      <c r="L2034">
        <v>76106</v>
      </c>
      <c r="M2034" t="s">
        <v>125</v>
      </c>
      <c r="N2034" t="s">
        <v>2788</v>
      </c>
      <c r="O2034" t="s">
        <v>62</v>
      </c>
      <c r="P2034" t="s">
        <v>110</v>
      </c>
      <c r="Q2034" t="s">
        <v>2789</v>
      </c>
      <c r="R2034" s="1">
        <v>9.3919999999999995</v>
      </c>
      <c r="S2034">
        <v>2</v>
      </c>
      <c r="T2034">
        <f t="shared" si="31"/>
        <v>26</v>
      </c>
      <c r="U2034" t="s">
        <v>46</v>
      </c>
      <c r="V2034">
        <v>0.2</v>
      </c>
      <c r="W2034">
        <v>1.8784000000000001</v>
      </c>
      <c r="X2034" s="1">
        <v>-1.8784000000000001</v>
      </c>
      <c r="Y2034" s="1">
        <v>11.270399999999999</v>
      </c>
      <c r="Z2034" t="s">
        <v>65</v>
      </c>
      <c r="AA2034" s="2">
        <v>3.2871999999999999</v>
      </c>
      <c r="AB2034" s="3">
        <v>0.35000000000000003</v>
      </c>
      <c r="AC2034" s="1">
        <v>-4.2263999999999999</v>
      </c>
      <c r="AD2034">
        <v>4</v>
      </c>
      <c r="AE2034">
        <v>4</v>
      </c>
      <c r="AF2034" t="s">
        <v>48</v>
      </c>
      <c r="AG2034">
        <v>2016</v>
      </c>
      <c r="AH2034">
        <f>COUNTBLANK(datos[[#This Row],[Row ID]:[Year sales]])</f>
        <v>0</v>
      </c>
    </row>
    <row r="2035" spans="1:34" x14ac:dyDescent="0.3">
      <c r="A2035">
        <v>2034</v>
      </c>
      <c r="B2035" t="s">
        <v>4937</v>
      </c>
      <c r="C2035" s="4">
        <v>42713</v>
      </c>
      <c r="D2035" s="4">
        <v>42717</v>
      </c>
      <c r="E2035" t="s">
        <v>67</v>
      </c>
      <c r="F2035" t="s">
        <v>2786</v>
      </c>
      <c r="G2035" t="s">
        <v>2787</v>
      </c>
      <c r="H2035" t="s">
        <v>57</v>
      </c>
      <c r="I2035" t="s">
        <v>38</v>
      </c>
      <c r="J2035" t="s">
        <v>123</v>
      </c>
      <c r="K2035" t="s">
        <v>124</v>
      </c>
      <c r="L2035">
        <v>76106</v>
      </c>
      <c r="M2035" t="s">
        <v>125</v>
      </c>
      <c r="N2035" t="s">
        <v>4549</v>
      </c>
      <c r="O2035" t="s">
        <v>62</v>
      </c>
      <c r="P2035" t="s">
        <v>86</v>
      </c>
      <c r="Q2035" t="s">
        <v>4550</v>
      </c>
      <c r="R2035" s="1">
        <v>9.3279999999999994</v>
      </c>
      <c r="S2035">
        <v>1</v>
      </c>
      <c r="T2035">
        <f t="shared" si="31"/>
        <v>8</v>
      </c>
      <c r="U2035" t="s">
        <v>46</v>
      </c>
      <c r="V2035">
        <v>0.2</v>
      </c>
      <c r="W2035">
        <v>1.8655999999999999</v>
      </c>
      <c r="X2035" s="1">
        <v>-1.8655999999999999</v>
      </c>
      <c r="Y2035" s="1">
        <v>11.1936</v>
      </c>
      <c r="Z2035" t="s">
        <v>65</v>
      </c>
      <c r="AA2035" s="2">
        <v>0.81620000000000004</v>
      </c>
      <c r="AB2035" s="3">
        <v>8.7500000000000008E-2</v>
      </c>
      <c r="AC2035" s="1">
        <v>-6.6462000000000003</v>
      </c>
      <c r="AD2035">
        <v>4</v>
      </c>
      <c r="AE2035">
        <v>4</v>
      </c>
      <c r="AF2035" t="s">
        <v>48</v>
      </c>
      <c r="AG2035">
        <v>2016</v>
      </c>
      <c r="AH2035">
        <f>COUNTBLANK(datos[[#This Row],[Row ID]:[Year sales]])</f>
        <v>0</v>
      </c>
    </row>
    <row r="2036" spans="1:34" x14ac:dyDescent="0.3">
      <c r="A2036">
        <v>2035</v>
      </c>
      <c r="B2036" t="s">
        <v>4938</v>
      </c>
      <c r="C2036" s="4">
        <v>43003</v>
      </c>
      <c r="D2036" s="4">
        <v>43007</v>
      </c>
      <c r="E2036" t="s">
        <v>67</v>
      </c>
      <c r="F2036" t="s">
        <v>4939</v>
      </c>
      <c r="G2036" t="s">
        <v>4940</v>
      </c>
      <c r="H2036" t="s">
        <v>37</v>
      </c>
      <c r="I2036" t="s">
        <v>38</v>
      </c>
      <c r="J2036" t="s">
        <v>409</v>
      </c>
      <c r="K2036" t="s">
        <v>249</v>
      </c>
      <c r="L2036">
        <v>55901</v>
      </c>
      <c r="M2036" t="s">
        <v>125</v>
      </c>
      <c r="N2036" t="s">
        <v>3389</v>
      </c>
      <c r="O2036" t="s">
        <v>62</v>
      </c>
      <c r="P2036" t="s">
        <v>94</v>
      </c>
      <c r="Q2036" t="s">
        <v>3390</v>
      </c>
      <c r="R2036" s="1">
        <v>8.26</v>
      </c>
      <c r="S2036">
        <v>2</v>
      </c>
      <c r="T2036">
        <f t="shared" si="31"/>
        <v>21</v>
      </c>
      <c r="U2036" t="s">
        <v>46</v>
      </c>
      <c r="V2036">
        <v>0</v>
      </c>
      <c r="W2036">
        <v>0</v>
      </c>
      <c r="X2036" s="1">
        <v>0</v>
      </c>
      <c r="Y2036" s="1">
        <v>8.26</v>
      </c>
      <c r="Z2036" t="s">
        <v>65</v>
      </c>
      <c r="AA2036" s="2">
        <v>3.8822000000000001</v>
      </c>
      <c r="AB2036" s="3">
        <v>0.47000000000000003</v>
      </c>
      <c r="AC2036" s="1">
        <v>-4.3777999999999997</v>
      </c>
      <c r="AD2036">
        <v>4</v>
      </c>
      <c r="AE2036">
        <v>4</v>
      </c>
      <c r="AF2036" t="s">
        <v>48</v>
      </c>
      <c r="AG2036">
        <v>2017</v>
      </c>
      <c r="AH2036">
        <f>COUNTBLANK(datos[[#This Row],[Row ID]:[Year sales]])</f>
        <v>0</v>
      </c>
    </row>
    <row r="2037" spans="1:34" x14ac:dyDescent="0.3">
      <c r="A2037">
        <v>2036</v>
      </c>
      <c r="B2037" t="s">
        <v>4938</v>
      </c>
      <c r="C2037" s="4">
        <v>43003</v>
      </c>
      <c r="D2037" s="4">
        <v>43007</v>
      </c>
      <c r="E2037" t="s">
        <v>67</v>
      </c>
      <c r="F2037" t="s">
        <v>4939</v>
      </c>
      <c r="G2037" t="s">
        <v>4940</v>
      </c>
      <c r="H2037" t="s">
        <v>37</v>
      </c>
      <c r="I2037" t="s">
        <v>38</v>
      </c>
      <c r="J2037" t="s">
        <v>409</v>
      </c>
      <c r="K2037" t="s">
        <v>249</v>
      </c>
      <c r="L2037">
        <v>55901</v>
      </c>
      <c r="M2037" t="s">
        <v>125</v>
      </c>
      <c r="N2037" t="s">
        <v>281</v>
      </c>
      <c r="O2037" t="s">
        <v>43</v>
      </c>
      <c r="P2037" t="s">
        <v>50</v>
      </c>
      <c r="Q2037" t="s">
        <v>282</v>
      </c>
      <c r="R2037" s="1">
        <v>269.97000000000003</v>
      </c>
      <c r="S2037">
        <v>3</v>
      </c>
      <c r="T2037">
        <f t="shared" si="31"/>
        <v>19</v>
      </c>
      <c r="U2037" t="s">
        <v>52</v>
      </c>
      <c r="V2037">
        <v>0</v>
      </c>
      <c r="W2037">
        <v>0</v>
      </c>
      <c r="X2037" s="1">
        <v>0</v>
      </c>
      <c r="Y2037" s="1">
        <v>269.97000000000003</v>
      </c>
      <c r="Z2037" t="s">
        <v>47</v>
      </c>
      <c r="AA2037" s="2">
        <v>51.2943</v>
      </c>
      <c r="AB2037" s="3">
        <v>0.18999999999999997</v>
      </c>
      <c r="AC2037" s="1">
        <v>-218.67570000000001</v>
      </c>
      <c r="AD2037">
        <v>4</v>
      </c>
      <c r="AE2037">
        <v>4</v>
      </c>
      <c r="AF2037" t="s">
        <v>48</v>
      </c>
      <c r="AG2037">
        <v>2017</v>
      </c>
      <c r="AH2037">
        <f>COUNTBLANK(datos[[#This Row],[Row ID]:[Year sales]])</f>
        <v>0</v>
      </c>
    </row>
    <row r="2038" spans="1:34" x14ac:dyDescent="0.3">
      <c r="A2038">
        <v>2037</v>
      </c>
      <c r="B2038" t="s">
        <v>4941</v>
      </c>
      <c r="C2038" s="4">
        <v>42027</v>
      </c>
      <c r="D2038" s="4">
        <v>42031</v>
      </c>
      <c r="E2038" t="s">
        <v>67</v>
      </c>
      <c r="F2038" t="s">
        <v>1703</v>
      </c>
      <c r="G2038" t="s">
        <v>1704</v>
      </c>
      <c r="H2038" t="s">
        <v>122</v>
      </c>
      <c r="I2038" t="s">
        <v>38</v>
      </c>
      <c r="J2038" t="s">
        <v>4942</v>
      </c>
      <c r="K2038" t="s">
        <v>1786</v>
      </c>
      <c r="L2038">
        <v>59715</v>
      </c>
      <c r="M2038" t="s">
        <v>60</v>
      </c>
      <c r="N2038" t="s">
        <v>1462</v>
      </c>
      <c r="O2038" t="s">
        <v>62</v>
      </c>
      <c r="P2038" t="s">
        <v>110</v>
      </c>
      <c r="Q2038" t="s">
        <v>1463</v>
      </c>
      <c r="R2038" s="1">
        <v>29.04</v>
      </c>
      <c r="S2038">
        <v>3</v>
      </c>
      <c r="T2038">
        <f t="shared" si="31"/>
        <v>13</v>
      </c>
      <c r="U2038" t="s">
        <v>52</v>
      </c>
      <c r="V2038">
        <v>0</v>
      </c>
      <c r="W2038">
        <v>0</v>
      </c>
      <c r="X2038" s="1">
        <v>0</v>
      </c>
      <c r="Y2038" s="1">
        <v>29.04</v>
      </c>
      <c r="Z2038" t="s">
        <v>65</v>
      </c>
      <c r="AA2038" s="2">
        <v>13.9392</v>
      </c>
      <c r="AB2038" s="3">
        <v>0.48</v>
      </c>
      <c r="AC2038" s="1">
        <v>-15.1008</v>
      </c>
      <c r="AD2038">
        <v>4</v>
      </c>
      <c r="AE2038">
        <v>4</v>
      </c>
      <c r="AF2038" t="s">
        <v>48</v>
      </c>
      <c r="AG2038">
        <v>2015</v>
      </c>
      <c r="AH2038">
        <f>COUNTBLANK(datos[[#This Row],[Row ID]:[Year sales]])</f>
        <v>0</v>
      </c>
    </row>
    <row r="2039" spans="1:34" x14ac:dyDescent="0.3">
      <c r="A2039">
        <v>2038</v>
      </c>
      <c r="B2039" t="s">
        <v>4941</v>
      </c>
      <c r="C2039" s="4">
        <v>42027</v>
      </c>
      <c r="D2039" s="4">
        <v>42031</v>
      </c>
      <c r="E2039" t="s">
        <v>67</v>
      </c>
      <c r="F2039" t="s">
        <v>1703</v>
      </c>
      <c r="G2039" t="s">
        <v>1704</v>
      </c>
      <c r="H2039" t="s">
        <v>122</v>
      </c>
      <c r="I2039" t="s">
        <v>38</v>
      </c>
      <c r="J2039" t="s">
        <v>4942</v>
      </c>
      <c r="K2039" t="s">
        <v>1786</v>
      </c>
      <c r="L2039">
        <v>59715</v>
      </c>
      <c r="M2039" t="s">
        <v>60</v>
      </c>
      <c r="N2039" t="s">
        <v>4427</v>
      </c>
      <c r="O2039" t="s">
        <v>62</v>
      </c>
      <c r="P2039" t="s">
        <v>63</v>
      </c>
      <c r="Q2039" t="s">
        <v>4428</v>
      </c>
      <c r="R2039" s="1">
        <v>14.62</v>
      </c>
      <c r="S2039">
        <v>2</v>
      </c>
      <c r="T2039">
        <f t="shared" si="31"/>
        <v>8</v>
      </c>
      <c r="U2039" t="s">
        <v>46</v>
      </c>
      <c r="V2039">
        <v>0</v>
      </c>
      <c r="W2039">
        <v>0</v>
      </c>
      <c r="X2039" s="1">
        <v>0</v>
      </c>
      <c r="Y2039" s="1">
        <v>14.62</v>
      </c>
      <c r="Z2039" t="s">
        <v>65</v>
      </c>
      <c r="AA2039" s="2">
        <v>6.8714000000000004</v>
      </c>
      <c r="AB2039" s="3">
        <v>0.47000000000000003</v>
      </c>
      <c r="AC2039" s="1">
        <v>-7.7485999999999997</v>
      </c>
      <c r="AD2039">
        <v>4</v>
      </c>
      <c r="AE2039">
        <v>4</v>
      </c>
      <c r="AF2039" t="s">
        <v>48</v>
      </c>
      <c r="AG2039">
        <v>2015</v>
      </c>
      <c r="AH2039">
        <f>COUNTBLANK(datos[[#This Row],[Row ID]:[Year sales]])</f>
        <v>0</v>
      </c>
    </row>
    <row r="2040" spans="1:34" x14ac:dyDescent="0.3">
      <c r="A2040">
        <v>2039</v>
      </c>
      <c r="B2040" t="s">
        <v>4943</v>
      </c>
      <c r="C2040" s="4">
        <v>42173</v>
      </c>
      <c r="D2040" s="4">
        <v>42178</v>
      </c>
      <c r="E2040" t="s">
        <v>67</v>
      </c>
      <c r="F2040" t="s">
        <v>3182</v>
      </c>
      <c r="G2040" t="s">
        <v>3183</v>
      </c>
      <c r="H2040" t="s">
        <v>122</v>
      </c>
      <c r="I2040" t="s">
        <v>38</v>
      </c>
      <c r="J2040" t="s">
        <v>1408</v>
      </c>
      <c r="K2040" t="s">
        <v>330</v>
      </c>
      <c r="L2040">
        <v>85345</v>
      </c>
      <c r="M2040" t="s">
        <v>60</v>
      </c>
      <c r="N2040" t="s">
        <v>4944</v>
      </c>
      <c r="O2040" t="s">
        <v>62</v>
      </c>
      <c r="P2040" t="s">
        <v>110</v>
      </c>
      <c r="Q2040" t="s">
        <v>4945</v>
      </c>
      <c r="R2040" s="1">
        <v>11.952</v>
      </c>
      <c r="S2040">
        <v>3</v>
      </c>
      <c r="T2040">
        <f t="shared" si="31"/>
        <v>3</v>
      </c>
      <c r="U2040" t="s">
        <v>52</v>
      </c>
      <c r="V2040">
        <v>0.2</v>
      </c>
      <c r="W2040">
        <v>2.3904000000000001</v>
      </c>
      <c r="X2040" s="1">
        <v>-2.3904000000000001</v>
      </c>
      <c r="Y2040" s="1">
        <v>14.3424</v>
      </c>
      <c r="Z2040" t="s">
        <v>65</v>
      </c>
      <c r="AA2040" s="2">
        <v>4.3326000000000002</v>
      </c>
      <c r="AB2040" s="3">
        <v>0.36250000000000004</v>
      </c>
      <c r="AC2040" s="1">
        <v>-5.2290000000000001</v>
      </c>
      <c r="AD2040">
        <v>5</v>
      </c>
      <c r="AE2040">
        <v>5</v>
      </c>
      <c r="AF2040" t="s">
        <v>48</v>
      </c>
      <c r="AG2040">
        <v>2015</v>
      </c>
      <c r="AH2040">
        <f>COUNTBLANK(datos[[#This Row],[Row ID]:[Year sales]])</f>
        <v>0</v>
      </c>
    </row>
    <row r="2041" spans="1:34" x14ac:dyDescent="0.3">
      <c r="A2041">
        <v>2040</v>
      </c>
      <c r="B2041" t="s">
        <v>4943</v>
      </c>
      <c r="C2041" s="4">
        <v>42173</v>
      </c>
      <c r="D2041" s="4">
        <v>42178</v>
      </c>
      <c r="E2041" t="s">
        <v>67</v>
      </c>
      <c r="F2041" t="s">
        <v>3182</v>
      </c>
      <c r="G2041" t="s">
        <v>3183</v>
      </c>
      <c r="H2041" t="s">
        <v>122</v>
      </c>
      <c r="I2041" t="s">
        <v>38</v>
      </c>
      <c r="J2041" t="s">
        <v>1408</v>
      </c>
      <c r="K2041" t="s">
        <v>330</v>
      </c>
      <c r="L2041">
        <v>85345</v>
      </c>
      <c r="M2041" t="s">
        <v>60</v>
      </c>
      <c r="N2041" t="s">
        <v>3419</v>
      </c>
      <c r="O2041" t="s">
        <v>62</v>
      </c>
      <c r="P2041" t="s">
        <v>94</v>
      </c>
      <c r="Q2041" t="s">
        <v>3420</v>
      </c>
      <c r="R2041" s="1">
        <v>4.5359999999999996</v>
      </c>
      <c r="S2041">
        <v>7</v>
      </c>
      <c r="T2041">
        <f t="shared" si="31"/>
        <v>30</v>
      </c>
      <c r="U2041" t="s">
        <v>75</v>
      </c>
      <c r="V2041">
        <v>0.7</v>
      </c>
      <c r="W2041">
        <v>3.1751999999999994</v>
      </c>
      <c r="X2041" s="1">
        <v>-3.1751999999999998</v>
      </c>
      <c r="Y2041" s="1">
        <v>7.7111999999999989</v>
      </c>
      <c r="Z2041" t="s">
        <v>65</v>
      </c>
      <c r="AA2041" s="2">
        <v>-3.3264</v>
      </c>
      <c r="AB2041" s="3">
        <v>-0.73333333333333339</v>
      </c>
      <c r="AC2041" s="1">
        <v>-4.6871999999999998</v>
      </c>
      <c r="AD2041">
        <v>5</v>
      </c>
      <c r="AE2041">
        <v>5</v>
      </c>
      <c r="AF2041" t="s">
        <v>48</v>
      </c>
      <c r="AG2041">
        <v>2015</v>
      </c>
      <c r="AH2041">
        <f>COUNTBLANK(datos[[#This Row],[Row ID]:[Year sales]])</f>
        <v>0</v>
      </c>
    </row>
    <row r="2042" spans="1:34" x14ac:dyDescent="0.3">
      <c r="A2042">
        <v>2041</v>
      </c>
      <c r="B2042" t="s">
        <v>4943</v>
      </c>
      <c r="C2042" s="4">
        <v>42173</v>
      </c>
      <c r="D2042" s="4">
        <v>42178</v>
      </c>
      <c r="E2042" t="s">
        <v>67</v>
      </c>
      <c r="F2042" t="s">
        <v>3182</v>
      </c>
      <c r="G2042" t="s">
        <v>3183</v>
      </c>
      <c r="H2042" t="s">
        <v>122</v>
      </c>
      <c r="I2042" t="s">
        <v>38</v>
      </c>
      <c r="J2042" t="s">
        <v>1408</v>
      </c>
      <c r="K2042" t="s">
        <v>330</v>
      </c>
      <c r="L2042">
        <v>85345</v>
      </c>
      <c r="M2042" t="s">
        <v>60</v>
      </c>
      <c r="N2042" t="s">
        <v>3101</v>
      </c>
      <c r="O2042" t="s">
        <v>62</v>
      </c>
      <c r="P2042" t="s">
        <v>94</v>
      </c>
      <c r="Q2042" t="s">
        <v>3102</v>
      </c>
      <c r="R2042" s="1">
        <v>9.1560000000000006</v>
      </c>
      <c r="S2042">
        <v>2</v>
      </c>
      <c r="T2042">
        <f t="shared" si="31"/>
        <v>41</v>
      </c>
      <c r="U2042" t="s">
        <v>46</v>
      </c>
      <c r="V2042">
        <v>0.7</v>
      </c>
      <c r="W2042">
        <v>6.4092000000000002</v>
      </c>
      <c r="X2042" s="1">
        <v>-6.4092000000000002</v>
      </c>
      <c r="Y2042" s="1">
        <v>15.565200000000001</v>
      </c>
      <c r="Z2042" t="s">
        <v>65</v>
      </c>
      <c r="AA2042" s="2">
        <v>-6.1040000000000001</v>
      </c>
      <c r="AB2042" s="3">
        <v>-0.66666666666666663</v>
      </c>
      <c r="AC2042" s="1">
        <v>-8.8507999999999996</v>
      </c>
      <c r="AD2042">
        <v>5</v>
      </c>
      <c r="AE2042">
        <v>5</v>
      </c>
      <c r="AF2042" t="s">
        <v>48</v>
      </c>
      <c r="AG2042">
        <v>2015</v>
      </c>
      <c r="AH2042">
        <f>COUNTBLANK(datos[[#This Row],[Row ID]:[Year sales]])</f>
        <v>0</v>
      </c>
    </row>
    <row r="2043" spans="1:34" x14ac:dyDescent="0.3">
      <c r="A2043">
        <v>2042</v>
      </c>
      <c r="B2043" t="s">
        <v>4943</v>
      </c>
      <c r="C2043" s="4">
        <v>42173</v>
      </c>
      <c r="D2043" s="4">
        <v>42178</v>
      </c>
      <c r="E2043" t="s">
        <v>67</v>
      </c>
      <c r="F2043" t="s">
        <v>3182</v>
      </c>
      <c r="G2043" t="s">
        <v>3183</v>
      </c>
      <c r="H2043" t="s">
        <v>122</v>
      </c>
      <c r="I2043" t="s">
        <v>38</v>
      </c>
      <c r="J2043" t="s">
        <v>1408</v>
      </c>
      <c r="K2043" t="s">
        <v>330</v>
      </c>
      <c r="L2043">
        <v>85345</v>
      </c>
      <c r="M2043" t="s">
        <v>60</v>
      </c>
      <c r="N2043" t="s">
        <v>4656</v>
      </c>
      <c r="O2043" t="s">
        <v>43</v>
      </c>
      <c r="P2043" t="s">
        <v>83</v>
      </c>
      <c r="Q2043" t="s">
        <v>4657</v>
      </c>
      <c r="R2043" s="1">
        <v>75.36</v>
      </c>
      <c r="S2043">
        <v>5</v>
      </c>
      <c r="T2043">
        <f t="shared" si="31"/>
        <v>51</v>
      </c>
      <c r="U2043" t="s">
        <v>75</v>
      </c>
      <c r="V2043">
        <v>0.2</v>
      </c>
      <c r="W2043">
        <v>15.072000000000001</v>
      </c>
      <c r="X2043" s="1">
        <v>-15.071999999999999</v>
      </c>
      <c r="Y2043" s="1">
        <v>90.432000000000002</v>
      </c>
      <c r="Z2043" t="s">
        <v>99</v>
      </c>
      <c r="AA2043" s="2">
        <v>20.724</v>
      </c>
      <c r="AB2043" s="3">
        <v>0.27500000000000002</v>
      </c>
      <c r="AC2043" s="1">
        <v>-39.564</v>
      </c>
      <c r="AD2043">
        <v>5</v>
      </c>
      <c r="AE2043">
        <v>5</v>
      </c>
      <c r="AF2043" t="s">
        <v>48</v>
      </c>
      <c r="AG2043">
        <v>2015</v>
      </c>
      <c r="AH2043">
        <f>COUNTBLANK(datos[[#This Row],[Row ID]:[Year sales]])</f>
        <v>0</v>
      </c>
    </row>
    <row r="2044" spans="1:34" x14ac:dyDescent="0.3">
      <c r="A2044">
        <v>2043</v>
      </c>
      <c r="B2044" t="s">
        <v>4946</v>
      </c>
      <c r="C2044" s="4">
        <v>42279</v>
      </c>
      <c r="D2044" s="4">
        <v>42285</v>
      </c>
      <c r="E2044" t="s">
        <v>67</v>
      </c>
      <c r="F2044" t="s">
        <v>1598</v>
      </c>
      <c r="G2044" t="s">
        <v>1599</v>
      </c>
      <c r="H2044" t="s">
        <v>57</v>
      </c>
      <c r="I2044" t="s">
        <v>38</v>
      </c>
      <c r="J2044" t="s">
        <v>969</v>
      </c>
      <c r="K2044" t="s">
        <v>59</v>
      </c>
      <c r="L2044">
        <v>92105</v>
      </c>
      <c r="M2044" t="s">
        <v>60</v>
      </c>
      <c r="N2044" t="s">
        <v>4947</v>
      </c>
      <c r="O2044" t="s">
        <v>62</v>
      </c>
      <c r="P2044" t="s">
        <v>94</v>
      </c>
      <c r="Q2044" t="s">
        <v>4948</v>
      </c>
      <c r="R2044" s="1">
        <v>57.503999999999998</v>
      </c>
      <c r="S2044">
        <v>6</v>
      </c>
      <c r="T2044">
        <f t="shared" si="31"/>
        <v>27</v>
      </c>
      <c r="U2044" t="s">
        <v>75</v>
      </c>
      <c r="V2044">
        <v>0.2</v>
      </c>
      <c r="W2044">
        <v>11.5008</v>
      </c>
      <c r="X2044" s="1">
        <v>-11.5008</v>
      </c>
      <c r="Y2044" s="1">
        <v>69.004800000000003</v>
      </c>
      <c r="Z2044" t="s">
        <v>99</v>
      </c>
      <c r="AA2044" s="2">
        <v>20.1264</v>
      </c>
      <c r="AB2044" s="3">
        <v>0.35000000000000003</v>
      </c>
      <c r="AC2044" s="1">
        <v>-25.876799999999999</v>
      </c>
      <c r="AD2044">
        <v>6</v>
      </c>
      <c r="AE2044">
        <v>6</v>
      </c>
      <c r="AF2044" t="s">
        <v>48</v>
      </c>
      <c r="AG2044">
        <v>2015</v>
      </c>
      <c r="AH2044">
        <f>COUNTBLANK(datos[[#This Row],[Row ID]:[Year sales]])</f>
        <v>0</v>
      </c>
    </row>
    <row r="2045" spans="1:34" x14ac:dyDescent="0.3">
      <c r="A2045">
        <v>2044</v>
      </c>
      <c r="B2045" t="s">
        <v>4949</v>
      </c>
      <c r="C2045" s="4">
        <v>43057</v>
      </c>
      <c r="D2045" s="4">
        <v>43062</v>
      </c>
      <c r="E2045" t="s">
        <v>67</v>
      </c>
      <c r="F2045" t="s">
        <v>4035</v>
      </c>
      <c r="G2045" t="s">
        <v>4036</v>
      </c>
      <c r="H2045" t="s">
        <v>57</v>
      </c>
      <c r="I2045" t="s">
        <v>38</v>
      </c>
      <c r="J2045" t="s">
        <v>1141</v>
      </c>
      <c r="K2045" t="s">
        <v>518</v>
      </c>
      <c r="L2045">
        <v>44107</v>
      </c>
      <c r="M2045" t="s">
        <v>168</v>
      </c>
      <c r="N2045" t="s">
        <v>3612</v>
      </c>
      <c r="O2045" t="s">
        <v>62</v>
      </c>
      <c r="P2045" t="s">
        <v>86</v>
      </c>
      <c r="Q2045" t="s">
        <v>3613</v>
      </c>
      <c r="R2045" s="1">
        <v>38.863999999999997</v>
      </c>
      <c r="S2045">
        <v>7</v>
      </c>
      <c r="T2045">
        <f t="shared" si="31"/>
        <v>27</v>
      </c>
      <c r="U2045" t="s">
        <v>75</v>
      </c>
      <c r="V2045">
        <v>0.2</v>
      </c>
      <c r="W2045">
        <v>7.7728000000000002</v>
      </c>
      <c r="X2045" s="1">
        <v>-7.7728000000000002</v>
      </c>
      <c r="Y2045" s="1">
        <v>46.636799999999994</v>
      </c>
      <c r="Z2045" t="s">
        <v>65</v>
      </c>
      <c r="AA2045" s="2">
        <v>7.7728000000000002</v>
      </c>
      <c r="AB2045" s="3">
        <v>0.2</v>
      </c>
      <c r="AC2045" s="1">
        <v>-23.3184</v>
      </c>
      <c r="AD2045">
        <v>5</v>
      </c>
      <c r="AE2045">
        <v>5</v>
      </c>
      <c r="AF2045" t="s">
        <v>48</v>
      </c>
      <c r="AG2045">
        <v>2017</v>
      </c>
      <c r="AH2045">
        <f>COUNTBLANK(datos[[#This Row],[Row ID]:[Year sales]])</f>
        <v>0</v>
      </c>
    </row>
    <row r="2046" spans="1:34" x14ac:dyDescent="0.3">
      <c r="A2046">
        <v>2045</v>
      </c>
      <c r="B2046" t="s">
        <v>4950</v>
      </c>
      <c r="C2046" s="4">
        <v>41868</v>
      </c>
      <c r="D2046" s="4">
        <v>41874</v>
      </c>
      <c r="E2046" t="s">
        <v>67</v>
      </c>
      <c r="F2046" t="s">
        <v>155</v>
      </c>
      <c r="G2046" t="s">
        <v>156</v>
      </c>
      <c r="H2046" t="s">
        <v>57</v>
      </c>
      <c r="I2046" t="s">
        <v>38</v>
      </c>
      <c r="J2046" t="s">
        <v>204</v>
      </c>
      <c r="K2046" t="s">
        <v>124</v>
      </c>
      <c r="L2046">
        <v>77095</v>
      </c>
      <c r="M2046" t="s">
        <v>125</v>
      </c>
      <c r="N2046" t="s">
        <v>3899</v>
      </c>
      <c r="O2046" t="s">
        <v>62</v>
      </c>
      <c r="P2046" t="s">
        <v>110</v>
      </c>
      <c r="Q2046" t="s">
        <v>3900</v>
      </c>
      <c r="R2046" s="1">
        <v>15.552</v>
      </c>
      <c r="S2046">
        <v>3</v>
      </c>
      <c r="T2046">
        <f t="shared" si="31"/>
        <v>24</v>
      </c>
      <c r="U2046" t="s">
        <v>52</v>
      </c>
      <c r="V2046">
        <v>0.2</v>
      </c>
      <c r="W2046">
        <v>3.1104000000000003</v>
      </c>
      <c r="X2046" s="1">
        <v>-3.1103999999999998</v>
      </c>
      <c r="Y2046" s="1">
        <v>18.662399999999998</v>
      </c>
      <c r="Z2046" t="s">
        <v>65</v>
      </c>
      <c r="AA2046" s="2">
        <v>5.4432</v>
      </c>
      <c r="AB2046" s="3">
        <v>0.35000000000000003</v>
      </c>
      <c r="AC2046" s="1">
        <v>-6.9984000000000002</v>
      </c>
      <c r="AD2046">
        <v>6</v>
      </c>
      <c r="AE2046">
        <v>6</v>
      </c>
      <c r="AF2046" t="s">
        <v>48</v>
      </c>
      <c r="AG2046">
        <v>2014</v>
      </c>
      <c r="AH2046">
        <f>COUNTBLANK(datos[[#This Row],[Row ID]:[Year sales]])</f>
        <v>0</v>
      </c>
    </row>
    <row r="2047" spans="1:34" x14ac:dyDescent="0.3">
      <c r="A2047">
        <v>2046</v>
      </c>
      <c r="B2047" t="s">
        <v>4951</v>
      </c>
      <c r="C2047" s="4">
        <v>42568</v>
      </c>
      <c r="D2047" s="4">
        <v>42572</v>
      </c>
      <c r="E2047" t="s">
        <v>67</v>
      </c>
      <c r="F2047" t="s">
        <v>4952</v>
      </c>
      <c r="G2047" t="s">
        <v>4953</v>
      </c>
      <c r="H2047" t="s">
        <v>57</v>
      </c>
      <c r="I2047" t="s">
        <v>38</v>
      </c>
      <c r="J2047" t="s">
        <v>4954</v>
      </c>
      <c r="K2047" t="s">
        <v>810</v>
      </c>
      <c r="L2047">
        <v>8861</v>
      </c>
      <c r="M2047" t="s">
        <v>168</v>
      </c>
      <c r="N2047" t="s">
        <v>2845</v>
      </c>
      <c r="O2047" t="s">
        <v>62</v>
      </c>
      <c r="P2047" t="s">
        <v>97</v>
      </c>
      <c r="Q2047" t="s">
        <v>2846</v>
      </c>
      <c r="R2047" s="1">
        <v>162.63999999999999</v>
      </c>
      <c r="S2047">
        <v>2</v>
      </c>
      <c r="T2047">
        <f t="shared" si="31"/>
        <v>36</v>
      </c>
      <c r="U2047" t="s">
        <v>46</v>
      </c>
      <c r="V2047">
        <v>0</v>
      </c>
      <c r="W2047">
        <v>0</v>
      </c>
      <c r="X2047" s="1">
        <v>0</v>
      </c>
      <c r="Y2047" s="1">
        <v>162.63999999999999</v>
      </c>
      <c r="Z2047" t="s">
        <v>99</v>
      </c>
      <c r="AA2047" s="2">
        <v>45.539200000000001</v>
      </c>
      <c r="AB2047" s="3">
        <v>0.28000000000000003</v>
      </c>
      <c r="AC2047" s="1">
        <v>-117.10080000000001</v>
      </c>
      <c r="AD2047">
        <v>4</v>
      </c>
      <c r="AE2047">
        <v>4</v>
      </c>
      <c r="AF2047" t="s">
        <v>48</v>
      </c>
      <c r="AG2047">
        <v>2016</v>
      </c>
      <c r="AH2047">
        <f>COUNTBLANK(datos[[#This Row],[Row ID]:[Year sales]])</f>
        <v>0</v>
      </c>
    </row>
    <row r="2048" spans="1:34" x14ac:dyDescent="0.3">
      <c r="A2048">
        <v>2047</v>
      </c>
      <c r="B2048" t="s">
        <v>4951</v>
      </c>
      <c r="C2048" s="4">
        <v>42568</v>
      </c>
      <c r="D2048" s="4">
        <v>42572</v>
      </c>
      <c r="E2048" t="s">
        <v>67</v>
      </c>
      <c r="F2048" t="s">
        <v>4952</v>
      </c>
      <c r="G2048" t="s">
        <v>4953</v>
      </c>
      <c r="H2048" t="s">
        <v>57</v>
      </c>
      <c r="I2048" t="s">
        <v>38</v>
      </c>
      <c r="J2048" t="s">
        <v>4954</v>
      </c>
      <c r="K2048" t="s">
        <v>810</v>
      </c>
      <c r="L2048">
        <v>8861</v>
      </c>
      <c r="M2048" t="s">
        <v>168</v>
      </c>
      <c r="N2048" t="s">
        <v>1068</v>
      </c>
      <c r="O2048" t="s">
        <v>90</v>
      </c>
      <c r="P2048" t="s">
        <v>91</v>
      </c>
      <c r="Q2048" t="s">
        <v>1069</v>
      </c>
      <c r="R2048" s="1">
        <v>597</v>
      </c>
      <c r="S2048">
        <v>3</v>
      </c>
      <c r="T2048">
        <f t="shared" si="31"/>
        <v>18</v>
      </c>
      <c r="U2048" t="s">
        <v>52</v>
      </c>
      <c r="V2048">
        <v>0</v>
      </c>
      <c r="W2048">
        <v>0</v>
      </c>
      <c r="X2048" s="1">
        <v>0</v>
      </c>
      <c r="Y2048" s="1">
        <v>597</v>
      </c>
      <c r="Z2048" t="s">
        <v>53</v>
      </c>
      <c r="AA2048" s="2">
        <v>280.58999999999997</v>
      </c>
      <c r="AB2048" s="3">
        <v>0.47</v>
      </c>
      <c r="AC2048" s="1">
        <v>-316.41000000000003</v>
      </c>
      <c r="AD2048">
        <v>4</v>
      </c>
      <c r="AE2048">
        <v>4</v>
      </c>
      <c r="AF2048" t="s">
        <v>48</v>
      </c>
      <c r="AG2048">
        <v>2016</v>
      </c>
      <c r="AH2048">
        <f>COUNTBLANK(datos[[#This Row],[Row ID]:[Year sales]])</f>
        <v>0</v>
      </c>
    </row>
    <row r="2049" spans="1:34" x14ac:dyDescent="0.3">
      <c r="A2049">
        <v>2048</v>
      </c>
      <c r="B2049" t="s">
        <v>4951</v>
      </c>
      <c r="C2049" s="4">
        <v>42568</v>
      </c>
      <c r="D2049" s="4">
        <v>42572</v>
      </c>
      <c r="E2049" t="s">
        <v>67</v>
      </c>
      <c r="F2049" t="s">
        <v>4952</v>
      </c>
      <c r="G2049" t="s">
        <v>4953</v>
      </c>
      <c r="H2049" t="s">
        <v>57</v>
      </c>
      <c r="I2049" t="s">
        <v>38</v>
      </c>
      <c r="J2049" t="s">
        <v>4954</v>
      </c>
      <c r="K2049" t="s">
        <v>810</v>
      </c>
      <c r="L2049">
        <v>8861</v>
      </c>
      <c r="M2049" t="s">
        <v>168</v>
      </c>
      <c r="N2049" t="s">
        <v>1648</v>
      </c>
      <c r="O2049" t="s">
        <v>62</v>
      </c>
      <c r="P2049" t="s">
        <v>110</v>
      </c>
      <c r="Q2049" t="s">
        <v>1649</v>
      </c>
      <c r="R2049" s="1">
        <v>55.48</v>
      </c>
      <c r="S2049">
        <v>1</v>
      </c>
      <c r="T2049">
        <f t="shared" si="31"/>
        <v>21</v>
      </c>
      <c r="U2049" t="s">
        <v>46</v>
      </c>
      <c r="V2049">
        <v>0</v>
      </c>
      <c r="W2049">
        <v>0</v>
      </c>
      <c r="X2049" s="1">
        <v>0</v>
      </c>
      <c r="Y2049" s="1">
        <v>55.48</v>
      </c>
      <c r="Z2049" t="s">
        <v>99</v>
      </c>
      <c r="AA2049" s="2">
        <v>26.630400000000002</v>
      </c>
      <c r="AB2049" s="3">
        <v>0.48000000000000004</v>
      </c>
      <c r="AC2049" s="1">
        <v>-28.849599999999999</v>
      </c>
      <c r="AD2049">
        <v>4</v>
      </c>
      <c r="AE2049">
        <v>4</v>
      </c>
      <c r="AF2049" t="s">
        <v>48</v>
      </c>
      <c r="AG2049">
        <v>2016</v>
      </c>
      <c r="AH2049">
        <f>COUNTBLANK(datos[[#This Row],[Row ID]:[Year sales]])</f>
        <v>0</v>
      </c>
    </row>
    <row r="2050" spans="1:34" x14ac:dyDescent="0.3">
      <c r="A2050">
        <v>2049</v>
      </c>
      <c r="B2050" t="s">
        <v>4955</v>
      </c>
      <c r="C2050" s="4">
        <v>42196</v>
      </c>
      <c r="D2050" s="4">
        <v>42198</v>
      </c>
      <c r="E2050" t="s">
        <v>208</v>
      </c>
      <c r="F2050" t="s">
        <v>2059</v>
      </c>
      <c r="G2050" t="s">
        <v>2060</v>
      </c>
      <c r="H2050" t="s">
        <v>37</v>
      </c>
      <c r="I2050" t="s">
        <v>38</v>
      </c>
      <c r="J2050" t="s">
        <v>166</v>
      </c>
      <c r="K2050" t="s">
        <v>167</v>
      </c>
      <c r="L2050">
        <v>19134</v>
      </c>
      <c r="M2050" t="s">
        <v>168</v>
      </c>
      <c r="N2050" t="s">
        <v>190</v>
      </c>
      <c r="O2050" t="s">
        <v>43</v>
      </c>
      <c r="P2050" t="s">
        <v>83</v>
      </c>
      <c r="Q2050" t="s">
        <v>191</v>
      </c>
      <c r="R2050" s="1">
        <v>289.8</v>
      </c>
      <c r="S2050">
        <v>7</v>
      </c>
      <c r="T2050">
        <f t="shared" ref="T2050:T2113" si="32">SUMIF(Q:Q, Q2050, S:S)</f>
        <v>31</v>
      </c>
      <c r="U2050" t="s">
        <v>75</v>
      </c>
      <c r="V2050">
        <v>0.2</v>
      </c>
      <c r="W2050">
        <v>57.960000000000008</v>
      </c>
      <c r="X2050" s="1">
        <v>-57.96</v>
      </c>
      <c r="Y2050" s="1">
        <v>347.76</v>
      </c>
      <c r="Z2050" t="s">
        <v>47</v>
      </c>
      <c r="AA2050" s="2">
        <v>36.225000000000001</v>
      </c>
      <c r="AB2050" s="3">
        <v>0.125</v>
      </c>
      <c r="AC2050" s="1">
        <v>-195.61500000000001</v>
      </c>
      <c r="AD2050">
        <v>2</v>
      </c>
      <c r="AE2050">
        <v>2</v>
      </c>
      <c r="AF2050" t="s">
        <v>48</v>
      </c>
      <c r="AG2050">
        <v>2015</v>
      </c>
      <c r="AH2050">
        <f>COUNTBLANK(datos[[#This Row],[Row ID]:[Year sales]])</f>
        <v>0</v>
      </c>
    </row>
    <row r="2051" spans="1:34" x14ac:dyDescent="0.3">
      <c r="A2051">
        <v>2050</v>
      </c>
      <c r="B2051" t="s">
        <v>4955</v>
      </c>
      <c r="C2051" s="4">
        <v>42196</v>
      </c>
      <c r="D2051" s="4">
        <v>42198</v>
      </c>
      <c r="E2051" t="s">
        <v>208</v>
      </c>
      <c r="F2051" t="s">
        <v>2059</v>
      </c>
      <c r="G2051" t="s">
        <v>2060</v>
      </c>
      <c r="H2051" t="s">
        <v>37</v>
      </c>
      <c r="I2051" t="s">
        <v>38</v>
      </c>
      <c r="J2051" t="s">
        <v>166</v>
      </c>
      <c r="K2051" t="s">
        <v>167</v>
      </c>
      <c r="L2051">
        <v>19134</v>
      </c>
      <c r="M2051" t="s">
        <v>168</v>
      </c>
      <c r="N2051" t="s">
        <v>2989</v>
      </c>
      <c r="O2051" t="s">
        <v>62</v>
      </c>
      <c r="P2051" t="s">
        <v>94</v>
      </c>
      <c r="Q2051" t="s">
        <v>2990</v>
      </c>
      <c r="R2051" s="1">
        <v>2.5019999999999998</v>
      </c>
      <c r="S2051">
        <v>3</v>
      </c>
      <c r="T2051">
        <f t="shared" si="32"/>
        <v>29</v>
      </c>
      <c r="U2051" t="s">
        <v>52</v>
      </c>
      <c r="V2051">
        <v>0.7</v>
      </c>
      <c r="W2051">
        <v>1.7513999999999996</v>
      </c>
      <c r="X2051" s="1">
        <v>-1.7514000000000001</v>
      </c>
      <c r="Y2051" s="1">
        <v>4.2533999999999992</v>
      </c>
      <c r="Z2051" t="s">
        <v>65</v>
      </c>
      <c r="AA2051" s="2">
        <v>-2.0015999999999998</v>
      </c>
      <c r="AB2051" s="3">
        <v>-0.8</v>
      </c>
      <c r="AC2051" s="1">
        <v>-2.7522000000000002</v>
      </c>
      <c r="AD2051">
        <v>2</v>
      </c>
      <c r="AE2051">
        <v>2</v>
      </c>
      <c r="AF2051" t="s">
        <v>48</v>
      </c>
      <c r="AG2051">
        <v>2015</v>
      </c>
      <c r="AH2051">
        <f>COUNTBLANK(datos[[#This Row],[Row ID]:[Year sales]])</f>
        <v>0</v>
      </c>
    </row>
    <row r="2052" spans="1:34" x14ac:dyDescent="0.3">
      <c r="A2052">
        <v>2051</v>
      </c>
      <c r="B2052" t="s">
        <v>4955</v>
      </c>
      <c r="C2052" s="4">
        <v>42196</v>
      </c>
      <c r="D2052" s="4">
        <v>42198</v>
      </c>
      <c r="E2052" t="s">
        <v>208</v>
      </c>
      <c r="F2052" t="s">
        <v>2059</v>
      </c>
      <c r="G2052" t="s">
        <v>2060</v>
      </c>
      <c r="H2052" t="s">
        <v>37</v>
      </c>
      <c r="I2052" t="s">
        <v>38</v>
      </c>
      <c r="J2052" t="s">
        <v>166</v>
      </c>
      <c r="K2052" t="s">
        <v>167</v>
      </c>
      <c r="L2052">
        <v>19134</v>
      </c>
      <c r="M2052" t="s">
        <v>168</v>
      </c>
      <c r="N2052" t="s">
        <v>3190</v>
      </c>
      <c r="O2052" t="s">
        <v>62</v>
      </c>
      <c r="P2052" t="s">
        <v>94</v>
      </c>
      <c r="Q2052" t="s">
        <v>3191</v>
      </c>
      <c r="R2052" s="1">
        <v>6.48</v>
      </c>
      <c r="S2052">
        <v>4</v>
      </c>
      <c r="T2052">
        <f t="shared" si="32"/>
        <v>26</v>
      </c>
      <c r="U2052" t="s">
        <v>52</v>
      </c>
      <c r="V2052">
        <v>0.7</v>
      </c>
      <c r="W2052">
        <v>4.5359999999999996</v>
      </c>
      <c r="X2052" s="1">
        <v>-4.5359999999999996</v>
      </c>
      <c r="Y2052" s="1">
        <v>11.016</v>
      </c>
      <c r="Z2052" t="s">
        <v>65</v>
      </c>
      <c r="AA2052" s="2">
        <v>-4.7519999999999998</v>
      </c>
      <c r="AB2052" s="3">
        <v>-0.73333333333333328</v>
      </c>
      <c r="AC2052" s="1">
        <v>-6.6959999999999997</v>
      </c>
      <c r="AD2052">
        <v>2</v>
      </c>
      <c r="AE2052">
        <v>2</v>
      </c>
      <c r="AF2052" t="s">
        <v>48</v>
      </c>
      <c r="AG2052">
        <v>2015</v>
      </c>
      <c r="AH2052">
        <f>COUNTBLANK(datos[[#This Row],[Row ID]:[Year sales]])</f>
        <v>0</v>
      </c>
    </row>
    <row r="2053" spans="1:34" x14ac:dyDescent="0.3">
      <c r="A2053">
        <v>2052</v>
      </c>
      <c r="B2053" t="s">
        <v>4955</v>
      </c>
      <c r="C2053" s="4">
        <v>42196</v>
      </c>
      <c r="D2053" s="4">
        <v>42198</v>
      </c>
      <c r="E2053" t="s">
        <v>208</v>
      </c>
      <c r="F2053" t="s">
        <v>2059</v>
      </c>
      <c r="G2053" t="s">
        <v>2060</v>
      </c>
      <c r="H2053" t="s">
        <v>37</v>
      </c>
      <c r="I2053" t="s">
        <v>38</v>
      </c>
      <c r="J2053" t="s">
        <v>166</v>
      </c>
      <c r="K2053" t="s">
        <v>167</v>
      </c>
      <c r="L2053">
        <v>19134</v>
      </c>
      <c r="M2053" t="s">
        <v>168</v>
      </c>
      <c r="N2053" t="s">
        <v>4956</v>
      </c>
      <c r="O2053" t="s">
        <v>43</v>
      </c>
      <c r="P2053" t="s">
        <v>50</v>
      </c>
      <c r="Q2053" t="s">
        <v>4957</v>
      </c>
      <c r="R2053" s="1">
        <v>341.488</v>
      </c>
      <c r="S2053">
        <v>8</v>
      </c>
      <c r="T2053">
        <f t="shared" si="32"/>
        <v>39</v>
      </c>
      <c r="U2053" t="s">
        <v>75</v>
      </c>
      <c r="V2053">
        <v>0.3</v>
      </c>
      <c r="W2053">
        <v>102.4464</v>
      </c>
      <c r="X2053" s="1">
        <v>-102.4464</v>
      </c>
      <c r="Y2053" s="1">
        <v>443.93439999999998</v>
      </c>
      <c r="Z2053" t="s">
        <v>47</v>
      </c>
      <c r="AA2053" s="2">
        <v>-73.176000000000002</v>
      </c>
      <c r="AB2053" s="3">
        <v>-0.2142857142857143</v>
      </c>
      <c r="AC2053" s="1">
        <v>-312.2176</v>
      </c>
      <c r="AD2053">
        <v>2</v>
      </c>
      <c r="AE2053">
        <v>2</v>
      </c>
      <c r="AF2053" t="s">
        <v>48</v>
      </c>
      <c r="AG2053">
        <v>2015</v>
      </c>
      <c r="AH2053">
        <f>COUNTBLANK(datos[[#This Row],[Row ID]:[Year sales]])</f>
        <v>0</v>
      </c>
    </row>
    <row r="2054" spans="1:34" x14ac:dyDescent="0.3">
      <c r="A2054">
        <v>2053</v>
      </c>
      <c r="B2054" t="s">
        <v>4955</v>
      </c>
      <c r="C2054" s="4">
        <v>42196</v>
      </c>
      <c r="D2054" s="4">
        <v>42198</v>
      </c>
      <c r="E2054" t="s">
        <v>208</v>
      </c>
      <c r="F2054" t="s">
        <v>2059</v>
      </c>
      <c r="G2054" t="s">
        <v>2060</v>
      </c>
      <c r="H2054" t="s">
        <v>37</v>
      </c>
      <c r="I2054" t="s">
        <v>38</v>
      </c>
      <c r="J2054" t="s">
        <v>166</v>
      </c>
      <c r="K2054" t="s">
        <v>167</v>
      </c>
      <c r="L2054">
        <v>19134</v>
      </c>
      <c r="M2054" t="s">
        <v>168</v>
      </c>
      <c r="N2054" t="s">
        <v>1304</v>
      </c>
      <c r="O2054" t="s">
        <v>62</v>
      </c>
      <c r="P2054" t="s">
        <v>86</v>
      </c>
      <c r="Q2054" t="s">
        <v>1305</v>
      </c>
      <c r="R2054" s="1">
        <v>11.12</v>
      </c>
      <c r="S2054">
        <v>5</v>
      </c>
      <c r="T2054">
        <f t="shared" si="32"/>
        <v>33</v>
      </c>
      <c r="U2054" t="s">
        <v>75</v>
      </c>
      <c r="V2054">
        <v>0.2</v>
      </c>
      <c r="W2054">
        <v>2.2239999999999998</v>
      </c>
      <c r="X2054" s="1">
        <v>-2.2240000000000002</v>
      </c>
      <c r="Y2054" s="1">
        <v>13.343999999999999</v>
      </c>
      <c r="Z2054" t="s">
        <v>65</v>
      </c>
      <c r="AA2054" s="2">
        <v>0.83399999999999996</v>
      </c>
      <c r="AB2054" s="3">
        <v>7.4999999999999997E-2</v>
      </c>
      <c r="AC2054" s="1">
        <v>-8.0619999999999994</v>
      </c>
      <c r="AD2054">
        <v>2</v>
      </c>
      <c r="AE2054">
        <v>2</v>
      </c>
      <c r="AF2054" t="s">
        <v>48</v>
      </c>
      <c r="AG2054">
        <v>2015</v>
      </c>
      <c r="AH2054">
        <f>COUNTBLANK(datos[[#This Row],[Row ID]:[Year sales]])</f>
        <v>0</v>
      </c>
    </row>
    <row r="2055" spans="1:34" x14ac:dyDescent="0.3">
      <c r="A2055">
        <v>2054</v>
      </c>
      <c r="B2055" t="s">
        <v>4955</v>
      </c>
      <c r="C2055" s="4">
        <v>42196</v>
      </c>
      <c r="D2055" s="4">
        <v>42198</v>
      </c>
      <c r="E2055" t="s">
        <v>208</v>
      </c>
      <c r="F2055" t="s">
        <v>2059</v>
      </c>
      <c r="G2055" t="s">
        <v>2060</v>
      </c>
      <c r="H2055" t="s">
        <v>37</v>
      </c>
      <c r="I2055" t="s">
        <v>38</v>
      </c>
      <c r="J2055" t="s">
        <v>166</v>
      </c>
      <c r="K2055" t="s">
        <v>167</v>
      </c>
      <c r="L2055">
        <v>19134</v>
      </c>
      <c r="M2055" t="s">
        <v>168</v>
      </c>
      <c r="N2055" t="s">
        <v>4958</v>
      </c>
      <c r="O2055" t="s">
        <v>43</v>
      </c>
      <c r="P2055" t="s">
        <v>83</v>
      </c>
      <c r="Q2055" t="s">
        <v>4959</v>
      </c>
      <c r="R2055" s="1">
        <v>25.344000000000001</v>
      </c>
      <c r="S2055">
        <v>6</v>
      </c>
      <c r="T2055">
        <f t="shared" si="32"/>
        <v>30</v>
      </c>
      <c r="U2055" t="s">
        <v>75</v>
      </c>
      <c r="V2055">
        <v>0.2</v>
      </c>
      <c r="W2055">
        <v>5.0688000000000004</v>
      </c>
      <c r="X2055" s="1">
        <v>-5.0688000000000004</v>
      </c>
      <c r="Y2055" s="1">
        <v>30.412800000000001</v>
      </c>
      <c r="Z2055" t="s">
        <v>65</v>
      </c>
      <c r="AA2055" s="2">
        <v>3.4847999999999999</v>
      </c>
      <c r="AB2055" s="3">
        <v>0.13749999999999998</v>
      </c>
      <c r="AC2055" s="1">
        <v>-16.790400000000002</v>
      </c>
      <c r="AD2055">
        <v>2</v>
      </c>
      <c r="AE2055">
        <v>2</v>
      </c>
      <c r="AF2055" t="s">
        <v>48</v>
      </c>
      <c r="AG2055">
        <v>2015</v>
      </c>
      <c r="AH2055">
        <f>COUNTBLANK(datos[[#This Row],[Row ID]:[Year sales]])</f>
        <v>0</v>
      </c>
    </row>
    <row r="2056" spans="1:34" x14ac:dyDescent="0.3">
      <c r="A2056">
        <v>2055</v>
      </c>
      <c r="B2056" t="s">
        <v>4960</v>
      </c>
      <c r="C2056" s="4">
        <v>42705</v>
      </c>
      <c r="D2056" s="4">
        <v>42711</v>
      </c>
      <c r="E2056" t="s">
        <v>67</v>
      </c>
      <c r="F2056" t="s">
        <v>4227</v>
      </c>
      <c r="G2056" t="s">
        <v>4228</v>
      </c>
      <c r="H2056" t="s">
        <v>37</v>
      </c>
      <c r="I2056" t="s">
        <v>38</v>
      </c>
      <c r="J2056" t="s">
        <v>1488</v>
      </c>
      <c r="K2056" t="s">
        <v>274</v>
      </c>
      <c r="L2056">
        <v>47374</v>
      </c>
      <c r="M2056" t="s">
        <v>125</v>
      </c>
      <c r="N2056" t="s">
        <v>4580</v>
      </c>
      <c r="O2056" t="s">
        <v>43</v>
      </c>
      <c r="P2056" t="s">
        <v>83</v>
      </c>
      <c r="Q2056" t="s">
        <v>4581</v>
      </c>
      <c r="R2056" s="1">
        <v>17.309999999999999</v>
      </c>
      <c r="S2056">
        <v>3</v>
      </c>
      <c r="T2056">
        <f t="shared" si="32"/>
        <v>26</v>
      </c>
      <c r="U2056" t="s">
        <v>52</v>
      </c>
      <c r="V2056">
        <v>0</v>
      </c>
      <c r="W2056">
        <v>0</v>
      </c>
      <c r="X2056" s="1">
        <v>0</v>
      </c>
      <c r="Y2056" s="1">
        <v>17.309999999999999</v>
      </c>
      <c r="Z2056" t="s">
        <v>65</v>
      </c>
      <c r="AA2056" s="2">
        <v>5.1929999999999996</v>
      </c>
      <c r="AB2056" s="3">
        <v>0.3</v>
      </c>
      <c r="AC2056" s="1">
        <v>-12.117000000000001</v>
      </c>
      <c r="AD2056">
        <v>6</v>
      </c>
      <c r="AE2056">
        <v>6</v>
      </c>
      <c r="AF2056" t="s">
        <v>48</v>
      </c>
      <c r="AG2056">
        <v>2016</v>
      </c>
      <c r="AH2056">
        <f>COUNTBLANK(datos[[#This Row],[Row ID]:[Year sales]])</f>
        <v>0</v>
      </c>
    </row>
    <row r="2057" spans="1:34" x14ac:dyDescent="0.3">
      <c r="A2057">
        <v>2056</v>
      </c>
      <c r="B2057" t="s">
        <v>4961</v>
      </c>
      <c r="C2057" s="4">
        <v>43091</v>
      </c>
      <c r="D2057" s="4">
        <v>43094</v>
      </c>
      <c r="E2057" t="s">
        <v>208</v>
      </c>
      <c r="F2057" t="s">
        <v>2021</v>
      </c>
      <c r="G2057" t="s">
        <v>2022</v>
      </c>
      <c r="H2057" t="s">
        <v>37</v>
      </c>
      <c r="I2057" t="s">
        <v>38</v>
      </c>
      <c r="J2057" t="s">
        <v>902</v>
      </c>
      <c r="K2057" t="s">
        <v>258</v>
      </c>
      <c r="L2057">
        <v>48227</v>
      </c>
      <c r="M2057" t="s">
        <v>125</v>
      </c>
      <c r="N2057" t="s">
        <v>4962</v>
      </c>
      <c r="O2057" t="s">
        <v>90</v>
      </c>
      <c r="P2057" t="s">
        <v>181</v>
      </c>
      <c r="Q2057" t="s">
        <v>4963</v>
      </c>
      <c r="R2057" s="1">
        <v>199.95</v>
      </c>
      <c r="S2057">
        <v>5</v>
      </c>
      <c r="T2057">
        <f t="shared" si="32"/>
        <v>15</v>
      </c>
      <c r="U2057" t="s">
        <v>75</v>
      </c>
      <c r="V2057">
        <v>0</v>
      </c>
      <c r="W2057">
        <v>0</v>
      </c>
      <c r="X2057" s="1">
        <v>0</v>
      </c>
      <c r="Y2057" s="1">
        <v>199.95</v>
      </c>
      <c r="Z2057" t="s">
        <v>99</v>
      </c>
      <c r="AA2057" s="2">
        <v>63.984000000000002</v>
      </c>
      <c r="AB2057" s="3">
        <v>0.32</v>
      </c>
      <c r="AC2057" s="1">
        <v>-135.96600000000001</v>
      </c>
      <c r="AD2057">
        <v>3</v>
      </c>
      <c r="AE2057">
        <v>3</v>
      </c>
      <c r="AF2057" t="s">
        <v>48</v>
      </c>
      <c r="AG2057">
        <v>2017</v>
      </c>
      <c r="AH2057">
        <f>COUNTBLANK(datos[[#This Row],[Row ID]:[Year sales]])</f>
        <v>0</v>
      </c>
    </row>
    <row r="2058" spans="1:34" x14ac:dyDescent="0.3">
      <c r="A2058">
        <v>2057</v>
      </c>
      <c r="B2058" t="s">
        <v>4961</v>
      </c>
      <c r="C2058" s="4">
        <v>43091</v>
      </c>
      <c r="D2058" s="4">
        <v>43094</v>
      </c>
      <c r="E2058" t="s">
        <v>208</v>
      </c>
      <c r="F2058" t="s">
        <v>2021</v>
      </c>
      <c r="G2058" t="s">
        <v>2022</v>
      </c>
      <c r="H2058" t="s">
        <v>37</v>
      </c>
      <c r="I2058" t="s">
        <v>38</v>
      </c>
      <c r="J2058" t="s">
        <v>902</v>
      </c>
      <c r="K2058" t="s">
        <v>258</v>
      </c>
      <c r="L2058">
        <v>48227</v>
      </c>
      <c r="M2058" t="s">
        <v>125</v>
      </c>
      <c r="N2058" t="s">
        <v>2480</v>
      </c>
      <c r="O2058" t="s">
        <v>43</v>
      </c>
      <c r="P2058" t="s">
        <v>50</v>
      </c>
      <c r="Q2058" t="s">
        <v>2481</v>
      </c>
      <c r="R2058" s="1">
        <v>1586.69</v>
      </c>
      <c r="S2058">
        <v>7</v>
      </c>
      <c r="T2058">
        <f t="shared" si="32"/>
        <v>34</v>
      </c>
      <c r="U2058" t="s">
        <v>75</v>
      </c>
      <c r="V2058">
        <v>0</v>
      </c>
      <c r="W2058">
        <v>0</v>
      </c>
      <c r="X2058" s="1">
        <v>0</v>
      </c>
      <c r="Y2058" s="1">
        <v>1586.69</v>
      </c>
      <c r="Z2058" t="s">
        <v>53</v>
      </c>
      <c r="AA2058" s="2">
        <v>412.5394</v>
      </c>
      <c r="AB2058" s="3">
        <v>0.26</v>
      </c>
      <c r="AC2058" s="1">
        <v>-1174.1505999999999</v>
      </c>
      <c r="AD2058">
        <v>3</v>
      </c>
      <c r="AE2058">
        <v>3</v>
      </c>
      <c r="AF2058" t="s">
        <v>48</v>
      </c>
      <c r="AG2058">
        <v>2017</v>
      </c>
      <c r="AH2058">
        <f>COUNTBLANK(datos[[#This Row],[Row ID]:[Year sales]])</f>
        <v>0</v>
      </c>
    </row>
    <row r="2059" spans="1:34" x14ac:dyDescent="0.3">
      <c r="A2059">
        <v>2058</v>
      </c>
      <c r="B2059" t="s">
        <v>4961</v>
      </c>
      <c r="C2059" s="4">
        <v>43091</v>
      </c>
      <c r="D2059" s="4">
        <v>43094</v>
      </c>
      <c r="E2059" t="s">
        <v>208</v>
      </c>
      <c r="F2059" t="s">
        <v>2021</v>
      </c>
      <c r="G2059" t="s">
        <v>2022</v>
      </c>
      <c r="H2059" t="s">
        <v>37</v>
      </c>
      <c r="I2059" t="s">
        <v>38</v>
      </c>
      <c r="J2059" t="s">
        <v>902</v>
      </c>
      <c r="K2059" t="s">
        <v>258</v>
      </c>
      <c r="L2059">
        <v>48227</v>
      </c>
      <c r="M2059" t="s">
        <v>125</v>
      </c>
      <c r="N2059" t="s">
        <v>498</v>
      </c>
      <c r="O2059" t="s">
        <v>90</v>
      </c>
      <c r="P2059" t="s">
        <v>181</v>
      </c>
      <c r="Q2059" t="s">
        <v>499</v>
      </c>
      <c r="R2059" s="1">
        <v>84.99</v>
      </c>
      <c r="S2059">
        <v>1</v>
      </c>
      <c r="T2059">
        <f t="shared" si="32"/>
        <v>31</v>
      </c>
      <c r="U2059" t="s">
        <v>46</v>
      </c>
      <c r="V2059">
        <v>0</v>
      </c>
      <c r="W2059">
        <v>0</v>
      </c>
      <c r="X2059" s="1">
        <v>0</v>
      </c>
      <c r="Y2059" s="1">
        <v>84.99</v>
      </c>
      <c r="Z2059" t="s">
        <v>99</v>
      </c>
      <c r="AA2059" s="2">
        <v>30.596399999999999</v>
      </c>
      <c r="AB2059" s="3">
        <v>0.36</v>
      </c>
      <c r="AC2059" s="1">
        <v>-54.393599999999999</v>
      </c>
      <c r="AD2059">
        <v>3</v>
      </c>
      <c r="AE2059">
        <v>3</v>
      </c>
      <c r="AF2059" t="s">
        <v>48</v>
      </c>
      <c r="AG2059">
        <v>2017</v>
      </c>
      <c r="AH2059">
        <f>COUNTBLANK(datos[[#This Row],[Row ID]:[Year sales]])</f>
        <v>0</v>
      </c>
    </row>
    <row r="2060" spans="1:34" x14ac:dyDescent="0.3">
      <c r="A2060">
        <v>2059</v>
      </c>
      <c r="B2060" t="s">
        <v>4961</v>
      </c>
      <c r="C2060" s="4">
        <v>43091</v>
      </c>
      <c r="D2060" s="4">
        <v>43094</v>
      </c>
      <c r="E2060" t="s">
        <v>208</v>
      </c>
      <c r="F2060" t="s">
        <v>2021</v>
      </c>
      <c r="G2060" t="s">
        <v>2022</v>
      </c>
      <c r="H2060" t="s">
        <v>37</v>
      </c>
      <c r="I2060" t="s">
        <v>38</v>
      </c>
      <c r="J2060" t="s">
        <v>902</v>
      </c>
      <c r="K2060" t="s">
        <v>258</v>
      </c>
      <c r="L2060">
        <v>48227</v>
      </c>
      <c r="M2060" t="s">
        <v>125</v>
      </c>
      <c r="N2060" t="s">
        <v>559</v>
      </c>
      <c r="O2060" t="s">
        <v>43</v>
      </c>
      <c r="P2060" t="s">
        <v>73</v>
      </c>
      <c r="Q2060" t="s">
        <v>560</v>
      </c>
      <c r="R2060" s="1">
        <v>411.8</v>
      </c>
      <c r="S2060">
        <v>2</v>
      </c>
      <c r="T2060">
        <f t="shared" si="32"/>
        <v>20</v>
      </c>
      <c r="U2060" t="s">
        <v>46</v>
      </c>
      <c r="V2060">
        <v>0</v>
      </c>
      <c r="W2060">
        <v>0</v>
      </c>
      <c r="X2060" s="1">
        <v>0</v>
      </c>
      <c r="Y2060" s="1">
        <v>411.8</v>
      </c>
      <c r="Z2060" t="s">
        <v>47</v>
      </c>
      <c r="AA2060" s="2">
        <v>70.006</v>
      </c>
      <c r="AB2060" s="3">
        <v>0.16999999999999998</v>
      </c>
      <c r="AC2060" s="1">
        <v>-341.79399999999998</v>
      </c>
      <c r="AD2060">
        <v>3</v>
      </c>
      <c r="AE2060">
        <v>3</v>
      </c>
      <c r="AF2060" t="s">
        <v>48</v>
      </c>
      <c r="AG2060">
        <v>2017</v>
      </c>
      <c r="AH2060">
        <f>COUNTBLANK(datos[[#This Row],[Row ID]:[Year sales]])</f>
        <v>0</v>
      </c>
    </row>
    <row r="2061" spans="1:34" x14ac:dyDescent="0.3">
      <c r="A2061">
        <v>2060</v>
      </c>
      <c r="B2061" t="s">
        <v>4964</v>
      </c>
      <c r="C2061" s="4">
        <v>41943</v>
      </c>
      <c r="D2061" s="4">
        <v>41947</v>
      </c>
      <c r="E2061" t="s">
        <v>67</v>
      </c>
      <c r="F2061" t="s">
        <v>533</v>
      </c>
      <c r="G2061" t="s">
        <v>534</v>
      </c>
      <c r="H2061" t="s">
        <v>57</v>
      </c>
      <c r="I2061" t="s">
        <v>38</v>
      </c>
      <c r="J2061" t="s">
        <v>58</v>
      </c>
      <c r="K2061" t="s">
        <v>59</v>
      </c>
      <c r="L2061">
        <v>90049</v>
      </c>
      <c r="M2061" t="s">
        <v>60</v>
      </c>
      <c r="N2061" t="s">
        <v>4965</v>
      </c>
      <c r="O2061" t="s">
        <v>62</v>
      </c>
      <c r="P2061" t="s">
        <v>289</v>
      </c>
      <c r="Q2061" t="s">
        <v>583</v>
      </c>
      <c r="R2061" s="1">
        <v>11.34</v>
      </c>
      <c r="S2061">
        <v>3</v>
      </c>
      <c r="T2061">
        <f t="shared" si="32"/>
        <v>215</v>
      </c>
      <c r="U2061" t="s">
        <v>52</v>
      </c>
      <c r="V2061">
        <v>0</v>
      </c>
      <c r="W2061">
        <v>0</v>
      </c>
      <c r="X2061" s="1">
        <v>0</v>
      </c>
      <c r="Y2061" s="1">
        <v>11.34</v>
      </c>
      <c r="Z2061" t="s">
        <v>65</v>
      </c>
      <c r="AA2061" s="2">
        <v>5.2164000000000001</v>
      </c>
      <c r="AB2061" s="3">
        <v>0.46</v>
      </c>
      <c r="AC2061" s="1">
        <v>-6.1235999999999997</v>
      </c>
      <c r="AD2061">
        <v>4</v>
      </c>
      <c r="AE2061">
        <v>4</v>
      </c>
      <c r="AF2061" t="s">
        <v>48</v>
      </c>
      <c r="AG2061">
        <v>2014</v>
      </c>
      <c r="AH2061">
        <f>COUNTBLANK(datos[[#This Row],[Row ID]:[Year sales]])</f>
        <v>0</v>
      </c>
    </row>
    <row r="2062" spans="1:34" x14ac:dyDescent="0.3">
      <c r="A2062">
        <v>2061</v>
      </c>
      <c r="B2062" t="s">
        <v>4964</v>
      </c>
      <c r="C2062" s="4">
        <v>41943</v>
      </c>
      <c r="D2062" s="4">
        <v>41947</v>
      </c>
      <c r="E2062" t="s">
        <v>67</v>
      </c>
      <c r="F2062" t="s">
        <v>533</v>
      </c>
      <c r="G2062" t="s">
        <v>534</v>
      </c>
      <c r="H2062" t="s">
        <v>57</v>
      </c>
      <c r="I2062" t="s">
        <v>38</v>
      </c>
      <c r="J2062" t="s">
        <v>58</v>
      </c>
      <c r="K2062" t="s">
        <v>59</v>
      </c>
      <c r="L2062">
        <v>90049</v>
      </c>
      <c r="M2062" t="s">
        <v>60</v>
      </c>
      <c r="N2062" t="s">
        <v>4966</v>
      </c>
      <c r="O2062" t="s">
        <v>62</v>
      </c>
      <c r="P2062" t="s">
        <v>77</v>
      </c>
      <c r="Q2062" t="s">
        <v>4967</v>
      </c>
      <c r="R2062" s="1">
        <v>80.3</v>
      </c>
      <c r="S2062">
        <v>5</v>
      </c>
      <c r="T2062">
        <f t="shared" si="32"/>
        <v>14</v>
      </c>
      <c r="U2062" t="s">
        <v>75</v>
      </c>
      <c r="V2062">
        <v>0</v>
      </c>
      <c r="W2062">
        <v>0</v>
      </c>
      <c r="X2062" s="1">
        <v>0</v>
      </c>
      <c r="Y2062" s="1">
        <v>80.3</v>
      </c>
      <c r="Z2062" t="s">
        <v>99</v>
      </c>
      <c r="AA2062" s="2">
        <v>20.878</v>
      </c>
      <c r="AB2062" s="3">
        <v>0.26</v>
      </c>
      <c r="AC2062" s="1">
        <v>-59.421999999999997</v>
      </c>
      <c r="AD2062">
        <v>4</v>
      </c>
      <c r="AE2062">
        <v>4</v>
      </c>
      <c r="AF2062" t="s">
        <v>48</v>
      </c>
      <c r="AG2062">
        <v>2014</v>
      </c>
      <c r="AH2062">
        <f>COUNTBLANK(datos[[#This Row],[Row ID]:[Year sales]])</f>
        <v>0</v>
      </c>
    </row>
    <row r="2063" spans="1:34" x14ac:dyDescent="0.3">
      <c r="A2063">
        <v>2062</v>
      </c>
      <c r="B2063" t="s">
        <v>4964</v>
      </c>
      <c r="C2063" s="4">
        <v>41943</v>
      </c>
      <c r="D2063" s="4">
        <v>41947</v>
      </c>
      <c r="E2063" t="s">
        <v>67</v>
      </c>
      <c r="F2063" t="s">
        <v>533</v>
      </c>
      <c r="G2063" t="s">
        <v>534</v>
      </c>
      <c r="H2063" t="s">
        <v>57</v>
      </c>
      <c r="I2063" t="s">
        <v>38</v>
      </c>
      <c r="J2063" t="s">
        <v>58</v>
      </c>
      <c r="K2063" t="s">
        <v>59</v>
      </c>
      <c r="L2063">
        <v>90049</v>
      </c>
      <c r="M2063" t="s">
        <v>60</v>
      </c>
      <c r="N2063" t="s">
        <v>4968</v>
      </c>
      <c r="O2063" t="s">
        <v>62</v>
      </c>
      <c r="P2063" t="s">
        <v>94</v>
      </c>
      <c r="Q2063" t="s">
        <v>4969</v>
      </c>
      <c r="R2063" s="1">
        <v>15.968</v>
      </c>
      <c r="S2063">
        <v>2</v>
      </c>
      <c r="T2063">
        <f t="shared" si="32"/>
        <v>19</v>
      </c>
      <c r="U2063" t="s">
        <v>46</v>
      </c>
      <c r="V2063">
        <v>0.2</v>
      </c>
      <c r="W2063">
        <v>3.1936</v>
      </c>
      <c r="X2063" s="1">
        <v>-3.1936</v>
      </c>
      <c r="Y2063" s="1">
        <v>19.1616</v>
      </c>
      <c r="Z2063" t="s">
        <v>65</v>
      </c>
      <c r="AA2063" s="2">
        <v>5.3891999999999998</v>
      </c>
      <c r="AB2063" s="3">
        <v>0.33749999999999997</v>
      </c>
      <c r="AC2063" s="1">
        <v>-7.3852000000000002</v>
      </c>
      <c r="AD2063">
        <v>4</v>
      </c>
      <c r="AE2063">
        <v>4</v>
      </c>
      <c r="AF2063" t="s">
        <v>48</v>
      </c>
      <c r="AG2063">
        <v>2014</v>
      </c>
      <c r="AH2063">
        <f>COUNTBLANK(datos[[#This Row],[Row ID]:[Year sales]])</f>
        <v>0</v>
      </c>
    </row>
    <row r="2064" spans="1:34" x14ac:dyDescent="0.3">
      <c r="A2064">
        <v>2063</v>
      </c>
      <c r="B2064" t="s">
        <v>4964</v>
      </c>
      <c r="C2064" s="4">
        <v>41943</v>
      </c>
      <c r="D2064" s="4">
        <v>41947</v>
      </c>
      <c r="E2064" t="s">
        <v>67</v>
      </c>
      <c r="F2064" t="s">
        <v>533</v>
      </c>
      <c r="G2064" t="s">
        <v>534</v>
      </c>
      <c r="H2064" t="s">
        <v>57</v>
      </c>
      <c r="I2064" t="s">
        <v>38</v>
      </c>
      <c r="J2064" t="s">
        <v>58</v>
      </c>
      <c r="K2064" t="s">
        <v>59</v>
      </c>
      <c r="L2064">
        <v>90049</v>
      </c>
      <c r="M2064" t="s">
        <v>60</v>
      </c>
      <c r="N2064" t="s">
        <v>4970</v>
      </c>
      <c r="O2064" t="s">
        <v>62</v>
      </c>
      <c r="P2064" t="s">
        <v>110</v>
      </c>
      <c r="Q2064" t="s">
        <v>4971</v>
      </c>
      <c r="R2064" s="1">
        <v>64.739999999999995</v>
      </c>
      <c r="S2064">
        <v>13</v>
      </c>
      <c r="T2064">
        <f t="shared" si="32"/>
        <v>20</v>
      </c>
      <c r="U2064" t="s">
        <v>75</v>
      </c>
      <c r="V2064">
        <v>0</v>
      </c>
      <c r="W2064">
        <v>0</v>
      </c>
      <c r="X2064" s="1">
        <v>0</v>
      </c>
      <c r="Y2064" s="1">
        <v>64.739999999999995</v>
      </c>
      <c r="Z2064" t="s">
        <v>99</v>
      </c>
      <c r="AA2064" s="2">
        <v>30.427800000000001</v>
      </c>
      <c r="AB2064" s="3">
        <v>0.47000000000000008</v>
      </c>
      <c r="AC2064" s="1">
        <v>-34.312199999999997</v>
      </c>
      <c r="AD2064">
        <v>4</v>
      </c>
      <c r="AE2064">
        <v>4</v>
      </c>
      <c r="AF2064" t="s">
        <v>48</v>
      </c>
      <c r="AG2064">
        <v>2014</v>
      </c>
      <c r="AH2064">
        <f>COUNTBLANK(datos[[#This Row],[Row ID]:[Year sales]])</f>
        <v>0</v>
      </c>
    </row>
    <row r="2065" spans="1:34" x14ac:dyDescent="0.3">
      <c r="A2065">
        <v>2064</v>
      </c>
      <c r="B2065" t="s">
        <v>4964</v>
      </c>
      <c r="C2065" s="4">
        <v>41943</v>
      </c>
      <c r="D2065" s="4">
        <v>41947</v>
      </c>
      <c r="E2065" t="s">
        <v>67</v>
      </c>
      <c r="F2065" t="s">
        <v>533</v>
      </c>
      <c r="G2065" t="s">
        <v>534</v>
      </c>
      <c r="H2065" t="s">
        <v>57</v>
      </c>
      <c r="I2065" t="s">
        <v>38</v>
      </c>
      <c r="J2065" t="s">
        <v>58</v>
      </c>
      <c r="K2065" t="s">
        <v>59</v>
      </c>
      <c r="L2065">
        <v>90049</v>
      </c>
      <c r="M2065" t="s">
        <v>60</v>
      </c>
      <c r="N2065" t="s">
        <v>4972</v>
      </c>
      <c r="O2065" t="s">
        <v>62</v>
      </c>
      <c r="P2065" t="s">
        <v>94</v>
      </c>
      <c r="Q2065" t="s">
        <v>4973</v>
      </c>
      <c r="R2065" s="1">
        <v>19.295999999999999</v>
      </c>
      <c r="S2065">
        <v>3</v>
      </c>
      <c r="T2065">
        <f t="shared" si="32"/>
        <v>42</v>
      </c>
      <c r="U2065" t="s">
        <v>52</v>
      </c>
      <c r="V2065">
        <v>0.2</v>
      </c>
      <c r="W2065">
        <v>3.8592</v>
      </c>
      <c r="X2065" s="1">
        <v>-3.8592</v>
      </c>
      <c r="Y2065" s="1">
        <v>23.155200000000001</v>
      </c>
      <c r="Z2065" t="s">
        <v>65</v>
      </c>
      <c r="AA2065" s="2">
        <v>6.03</v>
      </c>
      <c r="AB2065" s="3">
        <v>0.3125</v>
      </c>
      <c r="AC2065" s="1">
        <v>-9.4068000000000005</v>
      </c>
      <c r="AD2065">
        <v>4</v>
      </c>
      <c r="AE2065">
        <v>4</v>
      </c>
      <c r="AF2065" t="s">
        <v>48</v>
      </c>
      <c r="AG2065">
        <v>2014</v>
      </c>
      <c r="AH2065">
        <f>COUNTBLANK(datos[[#This Row],[Row ID]:[Year sales]])</f>
        <v>0</v>
      </c>
    </row>
    <row r="2066" spans="1:34" x14ac:dyDescent="0.3">
      <c r="A2066">
        <v>2065</v>
      </c>
      <c r="B2066" t="s">
        <v>4964</v>
      </c>
      <c r="C2066" s="4">
        <v>41943</v>
      </c>
      <c r="D2066" s="4">
        <v>41947</v>
      </c>
      <c r="E2066" t="s">
        <v>67</v>
      </c>
      <c r="F2066" t="s">
        <v>533</v>
      </c>
      <c r="G2066" t="s">
        <v>534</v>
      </c>
      <c r="H2066" t="s">
        <v>57</v>
      </c>
      <c r="I2066" t="s">
        <v>38</v>
      </c>
      <c r="J2066" t="s">
        <v>58</v>
      </c>
      <c r="K2066" t="s">
        <v>59</v>
      </c>
      <c r="L2066">
        <v>90049</v>
      </c>
      <c r="M2066" t="s">
        <v>60</v>
      </c>
      <c r="N2066" t="s">
        <v>2106</v>
      </c>
      <c r="O2066" t="s">
        <v>62</v>
      </c>
      <c r="P2066" t="s">
        <v>77</v>
      </c>
      <c r="Q2066" t="s">
        <v>2107</v>
      </c>
      <c r="R2066" s="1">
        <v>405.64</v>
      </c>
      <c r="S2066">
        <v>4</v>
      </c>
      <c r="T2066">
        <f t="shared" si="32"/>
        <v>18</v>
      </c>
      <c r="U2066" t="s">
        <v>52</v>
      </c>
      <c r="V2066">
        <v>0</v>
      </c>
      <c r="W2066">
        <v>0</v>
      </c>
      <c r="X2066" s="1">
        <v>0</v>
      </c>
      <c r="Y2066" s="1">
        <v>405.64</v>
      </c>
      <c r="Z2066" t="s">
        <v>47</v>
      </c>
      <c r="AA2066" s="2">
        <v>12.1692</v>
      </c>
      <c r="AB2066" s="3">
        <v>3.0000000000000002E-2</v>
      </c>
      <c r="AC2066" s="1">
        <v>-393.4708</v>
      </c>
      <c r="AD2066">
        <v>4</v>
      </c>
      <c r="AE2066">
        <v>4</v>
      </c>
      <c r="AF2066" t="s">
        <v>48</v>
      </c>
      <c r="AG2066">
        <v>2014</v>
      </c>
      <c r="AH2066">
        <f>COUNTBLANK(datos[[#This Row],[Row ID]:[Year sales]])</f>
        <v>0</v>
      </c>
    </row>
    <row r="2067" spans="1:34" x14ac:dyDescent="0.3">
      <c r="A2067">
        <v>2066</v>
      </c>
      <c r="B2067" t="s">
        <v>4964</v>
      </c>
      <c r="C2067" s="4">
        <v>41943</v>
      </c>
      <c r="D2067" s="4">
        <v>41947</v>
      </c>
      <c r="E2067" t="s">
        <v>67</v>
      </c>
      <c r="F2067" t="s">
        <v>533</v>
      </c>
      <c r="G2067" t="s">
        <v>534</v>
      </c>
      <c r="H2067" t="s">
        <v>57</v>
      </c>
      <c r="I2067" t="s">
        <v>38</v>
      </c>
      <c r="J2067" t="s">
        <v>58</v>
      </c>
      <c r="K2067" t="s">
        <v>59</v>
      </c>
      <c r="L2067">
        <v>90049</v>
      </c>
      <c r="M2067" t="s">
        <v>60</v>
      </c>
      <c r="N2067" t="s">
        <v>4956</v>
      </c>
      <c r="O2067" t="s">
        <v>43</v>
      </c>
      <c r="P2067" t="s">
        <v>50</v>
      </c>
      <c r="Q2067" t="s">
        <v>4957</v>
      </c>
      <c r="R2067" s="1">
        <v>146.352</v>
      </c>
      <c r="S2067">
        <v>3</v>
      </c>
      <c r="T2067">
        <f t="shared" si="32"/>
        <v>39</v>
      </c>
      <c r="U2067" t="s">
        <v>52</v>
      </c>
      <c r="V2067">
        <v>0.2</v>
      </c>
      <c r="W2067">
        <v>29.270400000000002</v>
      </c>
      <c r="X2067" s="1">
        <v>-29.270399999999999</v>
      </c>
      <c r="Y2067" s="1">
        <v>175.6224</v>
      </c>
      <c r="Z2067" t="s">
        <v>99</v>
      </c>
      <c r="AA2067" s="2">
        <v>-9.1470000000000002</v>
      </c>
      <c r="AB2067" s="3">
        <v>-6.25E-2</v>
      </c>
      <c r="AC2067" s="1">
        <v>-126.2286</v>
      </c>
      <c r="AD2067">
        <v>4</v>
      </c>
      <c r="AE2067">
        <v>4</v>
      </c>
      <c r="AF2067" t="s">
        <v>48</v>
      </c>
      <c r="AG2067">
        <v>2014</v>
      </c>
      <c r="AH2067">
        <f>COUNTBLANK(datos[[#This Row],[Row ID]:[Year sales]])</f>
        <v>0</v>
      </c>
    </row>
    <row r="2068" spans="1:34" x14ac:dyDescent="0.3">
      <c r="A2068">
        <v>2067</v>
      </c>
      <c r="B2068" t="s">
        <v>4964</v>
      </c>
      <c r="C2068" s="4">
        <v>41943</v>
      </c>
      <c r="D2068" s="4">
        <v>41947</v>
      </c>
      <c r="E2068" t="s">
        <v>67</v>
      </c>
      <c r="F2068" t="s">
        <v>533</v>
      </c>
      <c r="G2068" t="s">
        <v>534</v>
      </c>
      <c r="H2068" t="s">
        <v>57</v>
      </c>
      <c r="I2068" t="s">
        <v>38</v>
      </c>
      <c r="J2068" t="s">
        <v>58</v>
      </c>
      <c r="K2068" t="s">
        <v>59</v>
      </c>
      <c r="L2068">
        <v>90049</v>
      </c>
      <c r="M2068" t="s">
        <v>60</v>
      </c>
      <c r="N2068" t="s">
        <v>4543</v>
      </c>
      <c r="O2068" t="s">
        <v>90</v>
      </c>
      <c r="P2068" t="s">
        <v>181</v>
      </c>
      <c r="Q2068" t="s">
        <v>4544</v>
      </c>
      <c r="R2068" s="1">
        <v>251.91</v>
      </c>
      <c r="S2068">
        <v>9</v>
      </c>
      <c r="T2068">
        <f t="shared" si="32"/>
        <v>41</v>
      </c>
      <c r="U2068" t="s">
        <v>75</v>
      </c>
      <c r="V2068">
        <v>0</v>
      </c>
      <c r="W2068">
        <v>0</v>
      </c>
      <c r="X2068" s="1">
        <v>0</v>
      </c>
      <c r="Y2068" s="1">
        <v>251.91</v>
      </c>
      <c r="Z2068" t="s">
        <v>47</v>
      </c>
      <c r="AA2068" s="2">
        <v>47.862900000000003</v>
      </c>
      <c r="AB2068" s="3">
        <v>0.19</v>
      </c>
      <c r="AC2068" s="1">
        <v>-204.0471</v>
      </c>
      <c r="AD2068">
        <v>4</v>
      </c>
      <c r="AE2068">
        <v>4</v>
      </c>
      <c r="AF2068" t="s">
        <v>48</v>
      </c>
      <c r="AG2068">
        <v>2014</v>
      </c>
      <c r="AH2068">
        <f>COUNTBLANK(datos[[#This Row],[Row ID]:[Year sales]])</f>
        <v>0</v>
      </c>
    </row>
    <row r="2069" spans="1:34" x14ac:dyDescent="0.3">
      <c r="A2069">
        <v>2068</v>
      </c>
      <c r="B2069" t="s">
        <v>4964</v>
      </c>
      <c r="C2069" s="4">
        <v>41943</v>
      </c>
      <c r="D2069" s="4">
        <v>41947</v>
      </c>
      <c r="E2069" t="s">
        <v>67</v>
      </c>
      <c r="F2069" t="s">
        <v>533</v>
      </c>
      <c r="G2069" t="s">
        <v>534</v>
      </c>
      <c r="H2069" t="s">
        <v>57</v>
      </c>
      <c r="I2069" t="s">
        <v>38</v>
      </c>
      <c r="J2069" t="s">
        <v>58</v>
      </c>
      <c r="K2069" t="s">
        <v>59</v>
      </c>
      <c r="L2069">
        <v>90049</v>
      </c>
      <c r="M2069" t="s">
        <v>60</v>
      </c>
      <c r="N2069" t="s">
        <v>4081</v>
      </c>
      <c r="O2069" t="s">
        <v>62</v>
      </c>
      <c r="P2069" t="s">
        <v>86</v>
      </c>
      <c r="Q2069" t="s">
        <v>4082</v>
      </c>
      <c r="R2069" s="1">
        <v>12.39</v>
      </c>
      <c r="S2069">
        <v>3</v>
      </c>
      <c r="T2069">
        <f t="shared" si="32"/>
        <v>34</v>
      </c>
      <c r="U2069" t="s">
        <v>52</v>
      </c>
      <c r="V2069">
        <v>0</v>
      </c>
      <c r="W2069">
        <v>0</v>
      </c>
      <c r="X2069" s="1">
        <v>0</v>
      </c>
      <c r="Y2069" s="1">
        <v>12.39</v>
      </c>
      <c r="Z2069" t="s">
        <v>65</v>
      </c>
      <c r="AA2069" s="2">
        <v>3.7170000000000001</v>
      </c>
      <c r="AB2069" s="3">
        <v>0.3</v>
      </c>
      <c r="AC2069" s="1">
        <v>-8.673</v>
      </c>
      <c r="AD2069">
        <v>4</v>
      </c>
      <c r="AE2069">
        <v>4</v>
      </c>
      <c r="AF2069" t="s">
        <v>48</v>
      </c>
      <c r="AG2069">
        <v>2014</v>
      </c>
      <c r="AH2069">
        <f>COUNTBLANK(datos[[#This Row],[Row ID]:[Year sales]])</f>
        <v>0</v>
      </c>
    </row>
    <row r="2070" spans="1:34" x14ac:dyDescent="0.3">
      <c r="A2070">
        <v>2069</v>
      </c>
      <c r="B2070" t="s">
        <v>4974</v>
      </c>
      <c r="C2070" s="4">
        <v>42107</v>
      </c>
      <c r="D2070" s="4">
        <v>42113</v>
      </c>
      <c r="E2070" t="s">
        <v>67</v>
      </c>
      <c r="F2070" t="s">
        <v>1998</v>
      </c>
      <c r="G2070" t="s">
        <v>1999</v>
      </c>
      <c r="H2070" t="s">
        <v>37</v>
      </c>
      <c r="I2070" t="s">
        <v>38</v>
      </c>
      <c r="J2070" t="s">
        <v>4067</v>
      </c>
      <c r="K2070" t="s">
        <v>59</v>
      </c>
      <c r="L2070">
        <v>91767</v>
      </c>
      <c r="M2070" t="s">
        <v>60</v>
      </c>
      <c r="N2070" t="s">
        <v>4975</v>
      </c>
      <c r="O2070" t="s">
        <v>90</v>
      </c>
      <c r="P2070" t="s">
        <v>181</v>
      </c>
      <c r="Q2070" t="s">
        <v>4976</v>
      </c>
      <c r="R2070" s="1">
        <v>199.96</v>
      </c>
      <c r="S2070">
        <v>4</v>
      </c>
      <c r="T2070">
        <f t="shared" si="32"/>
        <v>34</v>
      </c>
      <c r="U2070" t="s">
        <v>52</v>
      </c>
      <c r="V2070">
        <v>0</v>
      </c>
      <c r="W2070">
        <v>0</v>
      </c>
      <c r="X2070" s="1">
        <v>0</v>
      </c>
      <c r="Y2070" s="1">
        <v>199.96</v>
      </c>
      <c r="Z2070" t="s">
        <v>99</v>
      </c>
      <c r="AA2070" s="2">
        <v>69.986000000000004</v>
      </c>
      <c r="AB2070" s="3">
        <v>0.35000000000000003</v>
      </c>
      <c r="AC2070" s="1">
        <v>-129.97399999999999</v>
      </c>
      <c r="AD2070">
        <v>6</v>
      </c>
      <c r="AE2070">
        <v>6</v>
      </c>
      <c r="AF2070" t="s">
        <v>48</v>
      </c>
      <c r="AG2070">
        <v>2015</v>
      </c>
      <c r="AH2070">
        <f>COUNTBLANK(datos[[#This Row],[Row ID]:[Year sales]])</f>
        <v>0</v>
      </c>
    </row>
    <row r="2071" spans="1:34" x14ac:dyDescent="0.3">
      <c r="A2071">
        <v>2070</v>
      </c>
      <c r="B2071" t="s">
        <v>4974</v>
      </c>
      <c r="C2071" s="4">
        <v>42107</v>
      </c>
      <c r="D2071" s="4">
        <v>42113</v>
      </c>
      <c r="E2071" t="s">
        <v>67</v>
      </c>
      <c r="F2071" t="s">
        <v>1998</v>
      </c>
      <c r="G2071" t="s">
        <v>1999</v>
      </c>
      <c r="H2071" t="s">
        <v>37</v>
      </c>
      <c r="I2071" t="s">
        <v>38</v>
      </c>
      <c r="J2071" t="s">
        <v>4067</v>
      </c>
      <c r="K2071" t="s">
        <v>59</v>
      </c>
      <c r="L2071">
        <v>91767</v>
      </c>
      <c r="M2071" t="s">
        <v>60</v>
      </c>
      <c r="N2071" t="s">
        <v>4977</v>
      </c>
      <c r="O2071" t="s">
        <v>43</v>
      </c>
      <c r="P2071" t="s">
        <v>73</v>
      </c>
      <c r="Q2071" t="s">
        <v>4978</v>
      </c>
      <c r="R2071" s="1">
        <v>710.83199999999999</v>
      </c>
      <c r="S2071">
        <v>3</v>
      </c>
      <c r="T2071">
        <f t="shared" si="32"/>
        <v>30</v>
      </c>
      <c r="U2071" t="s">
        <v>52</v>
      </c>
      <c r="V2071">
        <v>0.2</v>
      </c>
      <c r="W2071">
        <v>142.16640000000001</v>
      </c>
      <c r="X2071" s="1">
        <v>-142.16640000000001</v>
      </c>
      <c r="Y2071" s="1">
        <v>852.99839999999995</v>
      </c>
      <c r="Z2071" t="s">
        <v>53</v>
      </c>
      <c r="AA2071" s="2">
        <v>-97.739400000000003</v>
      </c>
      <c r="AB2071" s="3">
        <v>-0.13750000000000001</v>
      </c>
      <c r="AC2071" s="1">
        <v>-666.40499999999997</v>
      </c>
      <c r="AD2071">
        <v>6</v>
      </c>
      <c r="AE2071">
        <v>6</v>
      </c>
      <c r="AF2071" t="s">
        <v>48</v>
      </c>
      <c r="AG2071">
        <v>2015</v>
      </c>
      <c r="AH2071">
        <f>COUNTBLANK(datos[[#This Row],[Row ID]:[Year sales]])</f>
        <v>0</v>
      </c>
    </row>
    <row r="2072" spans="1:34" x14ac:dyDescent="0.3">
      <c r="A2072">
        <v>2071</v>
      </c>
      <c r="B2072" t="s">
        <v>4979</v>
      </c>
      <c r="C2072" s="4">
        <v>42572</v>
      </c>
      <c r="D2072" s="4">
        <v>42574</v>
      </c>
      <c r="E2072" t="s">
        <v>34</v>
      </c>
      <c r="F2072" t="s">
        <v>4980</v>
      </c>
      <c r="G2072" t="s">
        <v>4981</v>
      </c>
      <c r="H2072" t="s">
        <v>57</v>
      </c>
      <c r="I2072" t="s">
        <v>38</v>
      </c>
      <c r="J2072" t="s">
        <v>166</v>
      </c>
      <c r="K2072" t="s">
        <v>167</v>
      </c>
      <c r="L2072">
        <v>19134</v>
      </c>
      <c r="M2072" t="s">
        <v>168</v>
      </c>
      <c r="N2072" t="s">
        <v>2468</v>
      </c>
      <c r="O2072" t="s">
        <v>62</v>
      </c>
      <c r="P2072" t="s">
        <v>94</v>
      </c>
      <c r="Q2072" t="s">
        <v>2469</v>
      </c>
      <c r="R2072" s="1">
        <v>1.9410000000000001</v>
      </c>
      <c r="S2072">
        <v>1</v>
      </c>
      <c r="T2072">
        <f t="shared" si="32"/>
        <v>50</v>
      </c>
      <c r="U2072" t="s">
        <v>46</v>
      </c>
      <c r="V2072">
        <v>0.7</v>
      </c>
      <c r="W2072">
        <v>1.3587</v>
      </c>
      <c r="X2072" s="1">
        <v>-1.3587</v>
      </c>
      <c r="Y2072" s="1">
        <v>3.2997000000000001</v>
      </c>
      <c r="Z2072" t="s">
        <v>65</v>
      </c>
      <c r="AA2072" s="2">
        <v>-1.294</v>
      </c>
      <c r="AB2072" s="3">
        <v>-0.66666666666666663</v>
      </c>
      <c r="AC2072" s="1">
        <v>-1.8763000000000001</v>
      </c>
      <c r="AD2072">
        <v>2</v>
      </c>
      <c r="AE2072">
        <v>2</v>
      </c>
      <c r="AF2072" t="s">
        <v>48</v>
      </c>
      <c r="AG2072">
        <v>2016</v>
      </c>
      <c r="AH2072">
        <f>COUNTBLANK(datos[[#This Row],[Row ID]:[Year sales]])</f>
        <v>0</v>
      </c>
    </row>
    <row r="2073" spans="1:34" x14ac:dyDescent="0.3">
      <c r="A2073">
        <v>2072</v>
      </c>
      <c r="B2073" t="s">
        <v>4982</v>
      </c>
      <c r="C2073" s="4">
        <v>43059</v>
      </c>
      <c r="D2073" s="4">
        <v>43064</v>
      </c>
      <c r="E2073" t="s">
        <v>67</v>
      </c>
      <c r="F2073" t="s">
        <v>4983</v>
      </c>
      <c r="G2073" t="s">
        <v>4984</v>
      </c>
      <c r="H2073" t="s">
        <v>37</v>
      </c>
      <c r="I2073" t="s">
        <v>38</v>
      </c>
      <c r="J2073" t="s">
        <v>4985</v>
      </c>
      <c r="K2073" t="s">
        <v>59</v>
      </c>
      <c r="L2073">
        <v>91761</v>
      </c>
      <c r="M2073" t="s">
        <v>60</v>
      </c>
      <c r="N2073" t="s">
        <v>1469</v>
      </c>
      <c r="O2073" t="s">
        <v>43</v>
      </c>
      <c r="P2073" t="s">
        <v>50</v>
      </c>
      <c r="Q2073" t="s">
        <v>1470</v>
      </c>
      <c r="R2073" s="1">
        <v>283.92</v>
      </c>
      <c r="S2073">
        <v>5</v>
      </c>
      <c r="T2073">
        <f t="shared" si="32"/>
        <v>16</v>
      </c>
      <c r="U2073" t="s">
        <v>75</v>
      </c>
      <c r="V2073">
        <v>0.2</v>
      </c>
      <c r="W2073">
        <v>56.784000000000006</v>
      </c>
      <c r="X2073" s="1">
        <v>-56.783999999999999</v>
      </c>
      <c r="Y2073" s="1">
        <v>340.70400000000001</v>
      </c>
      <c r="Z2073" t="s">
        <v>47</v>
      </c>
      <c r="AA2073" s="2">
        <v>-46.137</v>
      </c>
      <c r="AB2073" s="3">
        <v>-0.16250000000000001</v>
      </c>
      <c r="AC2073" s="1">
        <v>-273.27300000000002</v>
      </c>
      <c r="AD2073">
        <v>5</v>
      </c>
      <c r="AE2073">
        <v>5</v>
      </c>
      <c r="AF2073" t="s">
        <v>48</v>
      </c>
      <c r="AG2073">
        <v>2017</v>
      </c>
      <c r="AH2073">
        <f>COUNTBLANK(datos[[#This Row],[Row ID]:[Year sales]])</f>
        <v>0</v>
      </c>
    </row>
    <row r="2074" spans="1:34" x14ac:dyDescent="0.3">
      <c r="A2074">
        <v>2073</v>
      </c>
      <c r="B2074" t="s">
        <v>4986</v>
      </c>
      <c r="C2074" s="4">
        <v>42700</v>
      </c>
      <c r="D2074" s="4">
        <v>42706</v>
      </c>
      <c r="E2074" t="s">
        <v>67</v>
      </c>
      <c r="F2074" t="s">
        <v>4987</v>
      </c>
      <c r="G2074" t="s">
        <v>4988</v>
      </c>
      <c r="H2074" t="s">
        <v>57</v>
      </c>
      <c r="I2074" t="s">
        <v>38</v>
      </c>
      <c r="J2074" t="s">
        <v>115</v>
      </c>
      <c r="K2074" t="s">
        <v>116</v>
      </c>
      <c r="L2074">
        <v>98105</v>
      </c>
      <c r="M2074" t="s">
        <v>60</v>
      </c>
      <c r="N2074" t="s">
        <v>4847</v>
      </c>
      <c r="O2074" t="s">
        <v>62</v>
      </c>
      <c r="P2074" t="s">
        <v>94</v>
      </c>
      <c r="Q2074" t="s">
        <v>4848</v>
      </c>
      <c r="R2074" s="1">
        <v>7.3120000000000003</v>
      </c>
      <c r="S2074">
        <v>2</v>
      </c>
      <c r="T2074">
        <f t="shared" si="32"/>
        <v>20</v>
      </c>
      <c r="U2074" t="s">
        <v>46</v>
      </c>
      <c r="V2074">
        <v>0.2</v>
      </c>
      <c r="W2074">
        <v>1.4624000000000001</v>
      </c>
      <c r="X2074" s="1">
        <v>-1.4623999999999999</v>
      </c>
      <c r="Y2074" s="1">
        <v>8.7744</v>
      </c>
      <c r="Z2074" t="s">
        <v>65</v>
      </c>
      <c r="AA2074" s="2">
        <v>2.5592000000000001</v>
      </c>
      <c r="AB2074" s="3">
        <v>0.35000000000000003</v>
      </c>
      <c r="AC2074" s="1">
        <v>-3.2904</v>
      </c>
      <c r="AD2074">
        <v>6</v>
      </c>
      <c r="AE2074">
        <v>6</v>
      </c>
      <c r="AF2074" t="s">
        <v>48</v>
      </c>
      <c r="AG2074">
        <v>2016</v>
      </c>
      <c r="AH2074">
        <f>COUNTBLANK(datos[[#This Row],[Row ID]:[Year sales]])</f>
        <v>0</v>
      </c>
    </row>
    <row r="2075" spans="1:34" x14ac:dyDescent="0.3">
      <c r="A2075">
        <v>2074</v>
      </c>
      <c r="B2075" t="s">
        <v>4989</v>
      </c>
      <c r="C2075" s="4">
        <v>43046</v>
      </c>
      <c r="D2075" s="4">
        <v>43051</v>
      </c>
      <c r="E2075" t="s">
        <v>34</v>
      </c>
      <c r="F2075" t="s">
        <v>4128</v>
      </c>
      <c r="G2075" t="s">
        <v>4129</v>
      </c>
      <c r="H2075" t="s">
        <v>122</v>
      </c>
      <c r="I2075" t="s">
        <v>38</v>
      </c>
      <c r="J2075" t="s">
        <v>1013</v>
      </c>
      <c r="K2075" t="s">
        <v>59</v>
      </c>
      <c r="L2075">
        <v>94513</v>
      </c>
      <c r="M2075" t="s">
        <v>60</v>
      </c>
      <c r="N2075" t="s">
        <v>4990</v>
      </c>
      <c r="O2075" t="s">
        <v>90</v>
      </c>
      <c r="P2075" t="s">
        <v>181</v>
      </c>
      <c r="Q2075" t="s">
        <v>4991</v>
      </c>
      <c r="R2075" s="1">
        <v>59.97</v>
      </c>
      <c r="S2075">
        <v>3</v>
      </c>
      <c r="T2075">
        <f t="shared" si="32"/>
        <v>26</v>
      </c>
      <c r="U2075" t="s">
        <v>52</v>
      </c>
      <c r="V2075">
        <v>0</v>
      </c>
      <c r="W2075">
        <v>0</v>
      </c>
      <c r="X2075" s="1">
        <v>0</v>
      </c>
      <c r="Y2075" s="1">
        <v>59.97</v>
      </c>
      <c r="Z2075" t="s">
        <v>99</v>
      </c>
      <c r="AA2075" s="2">
        <v>13.793100000000001</v>
      </c>
      <c r="AB2075" s="3">
        <v>0.23</v>
      </c>
      <c r="AC2075" s="1">
        <v>-46.176900000000003</v>
      </c>
      <c r="AD2075">
        <v>5</v>
      </c>
      <c r="AE2075">
        <v>5</v>
      </c>
      <c r="AF2075" t="s">
        <v>48</v>
      </c>
      <c r="AG2075">
        <v>2017</v>
      </c>
      <c r="AH2075">
        <f>COUNTBLANK(datos[[#This Row],[Row ID]:[Year sales]])</f>
        <v>0</v>
      </c>
    </row>
    <row r="2076" spans="1:34" x14ac:dyDescent="0.3">
      <c r="A2076">
        <v>2075</v>
      </c>
      <c r="B2076" t="s">
        <v>4989</v>
      </c>
      <c r="C2076" s="4">
        <v>43046</v>
      </c>
      <c r="D2076" s="4">
        <v>43051</v>
      </c>
      <c r="E2076" t="s">
        <v>34</v>
      </c>
      <c r="F2076" t="s">
        <v>4128</v>
      </c>
      <c r="G2076" t="s">
        <v>4129</v>
      </c>
      <c r="H2076" t="s">
        <v>122</v>
      </c>
      <c r="I2076" t="s">
        <v>38</v>
      </c>
      <c r="J2076" t="s">
        <v>1013</v>
      </c>
      <c r="K2076" t="s">
        <v>59</v>
      </c>
      <c r="L2076">
        <v>94513</v>
      </c>
      <c r="M2076" t="s">
        <v>60</v>
      </c>
      <c r="N2076" t="s">
        <v>4992</v>
      </c>
      <c r="O2076" t="s">
        <v>90</v>
      </c>
      <c r="P2076" t="s">
        <v>91</v>
      </c>
      <c r="Q2076" t="s">
        <v>4993</v>
      </c>
      <c r="R2076" s="1">
        <v>761.54399999999998</v>
      </c>
      <c r="S2076">
        <v>7</v>
      </c>
      <c r="T2076">
        <f t="shared" si="32"/>
        <v>13</v>
      </c>
      <c r="U2076" t="s">
        <v>75</v>
      </c>
      <c r="V2076">
        <v>0.2</v>
      </c>
      <c r="W2076">
        <v>152.30879999999999</v>
      </c>
      <c r="X2076" s="1">
        <v>-152.30879999999999</v>
      </c>
      <c r="Y2076" s="1">
        <v>913.8528</v>
      </c>
      <c r="Z2076" t="s">
        <v>53</v>
      </c>
      <c r="AA2076" s="2">
        <v>66.635099999999994</v>
      </c>
      <c r="AB2076" s="3">
        <v>8.7499999999999994E-2</v>
      </c>
      <c r="AC2076" s="1">
        <v>-542.6001</v>
      </c>
      <c r="AD2076">
        <v>5</v>
      </c>
      <c r="AE2076">
        <v>5</v>
      </c>
      <c r="AF2076" t="s">
        <v>48</v>
      </c>
      <c r="AG2076">
        <v>2017</v>
      </c>
      <c r="AH2076">
        <f>COUNTBLANK(datos[[#This Row],[Row ID]:[Year sales]])</f>
        <v>0</v>
      </c>
    </row>
    <row r="2077" spans="1:34" x14ac:dyDescent="0.3">
      <c r="A2077">
        <v>2076</v>
      </c>
      <c r="B2077" t="s">
        <v>4994</v>
      </c>
      <c r="C2077" s="4">
        <v>41974</v>
      </c>
      <c r="D2077" s="4">
        <v>41978</v>
      </c>
      <c r="E2077" t="s">
        <v>67</v>
      </c>
      <c r="F2077" t="s">
        <v>2587</v>
      </c>
      <c r="G2077" t="s">
        <v>2588</v>
      </c>
      <c r="H2077" t="s">
        <v>37</v>
      </c>
      <c r="I2077" t="s">
        <v>38</v>
      </c>
      <c r="J2077" t="s">
        <v>147</v>
      </c>
      <c r="K2077" t="s">
        <v>59</v>
      </c>
      <c r="L2077">
        <v>94122</v>
      </c>
      <c r="M2077" t="s">
        <v>60</v>
      </c>
      <c r="N2077" t="s">
        <v>1122</v>
      </c>
      <c r="O2077" t="s">
        <v>43</v>
      </c>
      <c r="P2077" t="s">
        <v>83</v>
      </c>
      <c r="Q2077" t="s">
        <v>1123</v>
      </c>
      <c r="R2077" s="1">
        <v>58.2</v>
      </c>
      <c r="S2077">
        <v>3</v>
      </c>
      <c r="T2077">
        <f t="shared" si="32"/>
        <v>24</v>
      </c>
      <c r="U2077" t="s">
        <v>52</v>
      </c>
      <c r="V2077">
        <v>0</v>
      </c>
      <c r="W2077">
        <v>0</v>
      </c>
      <c r="X2077" s="1">
        <v>0</v>
      </c>
      <c r="Y2077" s="1">
        <v>58.2</v>
      </c>
      <c r="Z2077" t="s">
        <v>99</v>
      </c>
      <c r="AA2077" s="2">
        <v>28.518000000000001</v>
      </c>
      <c r="AB2077" s="3">
        <v>0.49</v>
      </c>
      <c r="AC2077" s="1">
        <v>-29.681999999999999</v>
      </c>
      <c r="AD2077">
        <v>4</v>
      </c>
      <c r="AE2077">
        <v>4</v>
      </c>
      <c r="AF2077" t="s">
        <v>48</v>
      </c>
      <c r="AG2077">
        <v>2014</v>
      </c>
      <c r="AH2077">
        <f>COUNTBLANK(datos[[#This Row],[Row ID]:[Year sales]])</f>
        <v>0</v>
      </c>
    </row>
    <row r="2078" spans="1:34" x14ac:dyDescent="0.3">
      <c r="A2078">
        <v>2077</v>
      </c>
      <c r="B2078" t="s">
        <v>4995</v>
      </c>
      <c r="C2078" s="4">
        <v>42990</v>
      </c>
      <c r="D2078" s="4">
        <v>42993</v>
      </c>
      <c r="E2078" t="s">
        <v>208</v>
      </c>
      <c r="F2078" t="s">
        <v>4996</v>
      </c>
      <c r="G2078" t="s">
        <v>4997</v>
      </c>
      <c r="H2078" t="s">
        <v>37</v>
      </c>
      <c r="I2078" t="s">
        <v>38</v>
      </c>
      <c r="J2078" t="s">
        <v>4520</v>
      </c>
      <c r="K2078" t="s">
        <v>2761</v>
      </c>
      <c r="L2078">
        <v>21215</v>
      </c>
      <c r="M2078" t="s">
        <v>168</v>
      </c>
      <c r="N2078" t="s">
        <v>957</v>
      </c>
      <c r="O2078" t="s">
        <v>62</v>
      </c>
      <c r="P2078" t="s">
        <v>110</v>
      </c>
      <c r="Q2078" t="s">
        <v>958</v>
      </c>
      <c r="R2078" s="1">
        <v>39.9</v>
      </c>
      <c r="S2078">
        <v>5</v>
      </c>
      <c r="T2078">
        <f t="shared" si="32"/>
        <v>28</v>
      </c>
      <c r="U2078" t="s">
        <v>75</v>
      </c>
      <c r="V2078">
        <v>0</v>
      </c>
      <c r="W2078">
        <v>0</v>
      </c>
      <c r="X2078" s="1">
        <v>0</v>
      </c>
      <c r="Y2078" s="1">
        <v>39.9</v>
      </c>
      <c r="Z2078" t="s">
        <v>65</v>
      </c>
      <c r="AA2078" s="2">
        <v>19.95</v>
      </c>
      <c r="AB2078" s="3">
        <v>0.5</v>
      </c>
      <c r="AC2078" s="1">
        <v>-19.95</v>
      </c>
      <c r="AD2078">
        <v>3</v>
      </c>
      <c r="AE2078">
        <v>3</v>
      </c>
      <c r="AF2078" t="s">
        <v>48</v>
      </c>
      <c r="AG2078">
        <v>2017</v>
      </c>
      <c r="AH2078">
        <f>COUNTBLANK(datos[[#This Row],[Row ID]:[Year sales]])</f>
        <v>0</v>
      </c>
    </row>
    <row r="2079" spans="1:34" x14ac:dyDescent="0.3">
      <c r="A2079">
        <v>2078</v>
      </c>
      <c r="B2079" t="s">
        <v>4995</v>
      </c>
      <c r="C2079" s="4">
        <v>42990</v>
      </c>
      <c r="D2079" s="4">
        <v>42993</v>
      </c>
      <c r="E2079" t="s">
        <v>208</v>
      </c>
      <c r="F2079" t="s">
        <v>4996</v>
      </c>
      <c r="G2079" t="s">
        <v>4997</v>
      </c>
      <c r="H2079" t="s">
        <v>37</v>
      </c>
      <c r="I2079" t="s">
        <v>38</v>
      </c>
      <c r="J2079" t="s">
        <v>4520</v>
      </c>
      <c r="K2079" t="s">
        <v>2761</v>
      </c>
      <c r="L2079">
        <v>21215</v>
      </c>
      <c r="M2079" t="s">
        <v>168</v>
      </c>
      <c r="N2079" t="s">
        <v>457</v>
      </c>
      <c r="O2079" t="s">
        <v>62</v>
      </c>
      <c r="P2079" t="s">
        <v>97</v>
      </c>
      <c r="Q2079" t="s">
        <v>458</v>
      </c>
      <c r="R2079" s="1">
        <v>90.86</v>
      </c>
      <c r="S2079">
        <v>7</v>
      </c>
      <c r="T2079">
        <f t="shared" si="32"/>
        <v>41</v>
      </c>
      <c r="U2079" t="s">
        <v>75</v>
      </c>
      <c r="V2079">
        <v>0</v>
      </c>
      <c r="W2079">
        <v>0</v>
      </c>
      <c r="X2079" s="1">
        <v>0</v>
      </c>
      <c r="Y2079" s="1">
        <v>90.86</v>
      </c>
      <c r="Z2079" t="s">
        <v>99</v>
      </c>
      <c r="AA2079" s="2">
        <v>26.349399999999999</v>
      </c>
      <c r="AB2079" s="3">
        <v>0.28999999999999998</v>
      </c>
      <c r="AC2079" s="1">
        <v>-64.510599999999997</v>
      </c>
      <c r="AD2079">
        <v>3</v>
      </c>
      <c r="AE2079">
        <v>3</v>
      </c>
      <c r="AF2079" t="s">
        <v>48</v>
      </c>
      <c r="AG2079">
        <v>2017</v>
      </c>
      <c r="AH2079">
        <f>COUNTBLANK(datos[[#This Row],[Row ID]:[Year sales]])</f>
        <v>0</v>
      </c>
    </row>
    <row r="2080" spans="1:34" x14ac:dyDescent="0.3">
      <c r="A2080">
        <v>2079</v>
      </c>
      <c r="B2080" t="s">
        <v>4995</v>
      </c>
      <c r="C2080" s="4">
        <v>42990</v>
      </c>
      <c r="D2080" s="4">
        <v>42993</v>
      </c>
      <c r="E2080" t="s">
        <v>208</v>
      </c>
      <c r="F2080" t="s">
        <v>4996</v>
      </c>
      <c r="G2080" t="s">
        <v>4997</v>
      </c>
      <c r="H2080" t="s">
        <v>37</v>
      </c>
      <c r="I2080" t="s">
        <v>38</v>
      </c>
      <c r="J2080" t="s">
        <v>4520</v>
      </c>
      <c r="K2080" t="s">
        <v>2761</v>
      </c>
      <c r="L2080">
        <v>21215</v>
      </c>
      <c r="M2080" t="s">
        <v>168</v>
      </c>
      <c r="N2080" t="s">
        <v>1120</v>
      </c>
      <c r="O2080" t="s">
        <v>62</v>
      </c>
      <c r="P2080" t="s">
        <v>110</v>
      </c>
      <c r="Q2080" t="s">
        <v>1121</v>
      </c>
      <c r="R2080" s="1">
        <v>94.85</v>
      </c>
      <c r="S2080">
        <v>5</v>
      </c>
      <c r="T2080">
        <f t="shared" si="32"/>
        <v>22</v>
      </c>
      <c r="U2080" t="s">
        <v>75</v>
      </c>
      <c r="V2080">
        <v>0</v>
      </c>
      <c r="W2080">
        <v>0</v>
      </c>
      <c r="X2080" s="1">
        <v>0</v>
      </c>
      <c r="Y2080" s="1">
        <v>94.85</v>
      </c>
      <c r="Z2080" t="s">
        <v>99</v>
      </c>
      <c r="AA2080" s="2">
        <v>45.527999999999999</v>
      </c>
      <c r="AB2080" s="3">
        <v>0.48000000000000004</v>
      </c>
      <c r="AC2080" s="1">
        <v>-49.322000000000003</v>
      </c>
      <c r="AD2080">
        <v>3</v>
      </c>
      <c r="AE2080">
        <v>3</v>
      </c>
      <c r="AF2080" t="s">
        <v>48</v>
      </c>
      <c r="AG2080">
        <v>2017</v>
      </c>
      <c r="AH2080">
        <f>COUNTBLANK(datos[[#This Row],[Row ID]:[Year sales]])</f>
        <v>0</v>
      </c>
    </row>
    <row r="2081" spans="1:34" x14ac:dyDescent="0.3">
      <c r="A2081">
        <v>2080</v>
      </c>
      <c r="B2081" t="s">
        <v>4998</v>
      </c>
      <c r="C2081" s="4">
        <v>42362</v>
      </c>
      <c r="D2081" s="4">
        <v>42367</v>
      </c>
      <c r="E2081" t="s">
        <v>67</v>
      </c>
      <c r="F2081" t="s">
        <v>2783</v>
      </c>
      <c r="G2081" t="s">
        <v>2784</v>
      </c>
      <c r="H2081" t="s">
        <v>37</v>
      </c>
      <c r="I2081" t="s">
        <v>38</v>
      </c>
      <c r="J2081" t="s">
        <v>564</v>
      </c>
      <c r="K2081" t="s">
        <v>330</v>
      </c>
      <c r="L2081">
        <v>85023</v>
      </c>
      <c r="M2081" t="s">
        <v>60</v>
      </c>
      <c r="N2081" t="s">
        <v>4999</v>
      </c>
      <c r="O2081" t="s">
        <v>62</v>
      </c>
      <c r="P2081" t="s">
        <v>110</v>
      </c>
      <c r="Q2081" t="s">
        <v>5000</v>
      </c>
      <c r="R2081" s="1">
        <v>106.232</v>
      </c>
      <c r="S2081">
        <v>7</v>
      </c>
      <c r="T2081">
        <f t="shared" si="32"/>
        <v>24</v>
      </c>
      <c r="U2081" t="s">
        <v>75</v>
      </c>
      <c r="V2081">
        <v>0.2</v>
      </c>
      <c r="W2081">
        <v>21.246400000000001</v>
      </c>
      <c r="X2081" s="1">
        <v>-21.246400000000001</v>
      </c>
      <c r="Y2081" s="1">
        <v>127.47839999999999</v>
      </c>
      <c r="Z2081" t="s">
        <v>99</v>
      </c>
      <c r="AA2081" s="2">
        <v>37.181199999999997</v>
      </c>
      <c r="AB2081" s="3">
        <v>0.35</v>
      </c>
      <c r="AC2081" s="1">
        <v>-47.804400000000001</v>
      </c>
      <c r="AD2081">
        <v>5</v>
      </c>
      <c r="AE2081">
        <v>5</v>
      </c>
      <c r="AF2081" t="s">
        <v>48</v>
      </c>
      <c r="AG2081">
        <v>2015</v>
      </c>
      <c r="AH2081">
        <f>COUNTBLANK(datos[[#This Row],[Row ID]:[Year sales]])</f>
        <v>0</v>
      </c>
    </row>
    <row r="2082" spans="1:34" x14ac:dyDescent="0.3">
      <c r="A2082">
        <v>2081</v>
      </c>
      <c r="B2082" t="s">
        <v>4998</v>
      </c>
      <c r="C2082" s="4">
        <v>42362</v>
      </c>
      <c r="D2082" s="4">
        <v>42367</v>
      </c>
      <c r="E2082" t="s">
        <v>67</v>
      </c>
      <c r="F2082" t="s">
        <v>2783</v>
      </c>
      <c r="G2082" t="s">
        <v>2784</v>
      </c>
      <c r="H2082" t="s">
        <v>37</v>
      </c>
      <c r="I2082" t="s">
        <v>38</v>
      </c>
      <c r="J2082" t="s">
        <v>564</v>
      </c>
      <c r="K2082" t="s">
        <v>330</v>
      </c>
      <c r="L2082">
        <v>85023</v>
      </c>
      <c r="M2082" t="s">
        <v>60</v>
      </c>
      <c r="N2082" t="s">
        <v>2362</v>
      </c>
      <c r="O2082" t="s">
        <v>90</v>
      </c>
      <c r="P2082" t="s">
        <v>91</v>
      </c>
      <c r="Q2082" t="s">
        <v>2363</v>
      </c>
      <c r="R2082" s="1">
        <v>111.98399999999999</v>
      </c>
      <c r="S2082">
        <v>2</v>
      </c>
      <c r="T2082">
        <f t="shared" si="32"/>
        <v>19</v>
      </c>
      <c r="U2082" t="s">
        <v>46</v>
      </c>
      <c r="V2082">
        <v>0.2</v>
      </c>
      <c r="W2082">
        <v>22.396799999999999</v>
      </c>
      <c r="X2082" s="1">
        <v>-22.396799999999999</v>
      </c>
      <c r="Y2082" s="1">
        <v>134.38079999999999</v>
      </c>
      <c r="Z2082" t="s">
        <v>99</v>
      </c>
      <c r="AA2082" s="2">
        <v>11.198399999999999</v>
      </c>
      <c r="AB2082" s="3">
        <v>0.1</v>
      </c>
      <c r="AC2082" s="1">
        <v>-78.388800000000003</v>
      </c>
      <c r="AD2082">
        <v>5</v>
      </c>
      <c r="AE2082">
        <v>5</v>
      </c>
      <c r="AF2082" t="s">
        <v>48</v>
      </c>
      <c r="AG2082">
        <v>2015</v>
      </c>
      <c r="AH2082">
        <f>COUNTBLANK(datos[[#This Row],[Row ID]:[Year sales]])</f>
        <v>0</v>
      </c>
    </row>
    <row r="2083" spans="1:34" x14ac:dyDescent="0.3">
      <c r="A2083">
        <v>2082</v>
      </c>
      <c r="B2083" t="s">
        <v>4998</v>
      </c>
      <c r="C2083" s="4">
        <v>42362</v>
      </c>
      <c r="D2083" s="4">
        <v>42367</v>
      </c>
      <c r="E2083" t="s">
        <v>67</v>
      </c>
      <c r="F2083" t="s">
        <v>2783</v>
      </c>
      <c r="G2083" t="s">
        <v>2784</v>
      </c>
      <c r="H2083" t="s">
        <v>37</v>
      </c>
      <c r="I2083" t="s">
        <v>38</v>
      </c>
      <c r="J2083" t="s">
        <v>564</v>
      </c>
      <c r="K2083" t="s">
        <v>330</v>
      </c>
      <c r="L2083">
        <v>85023</v>
      </c>
      <c r="M2083" t="s">
        <v>60</v>
      </c>
      <c r="N2083" t="s">
        <v>3015</v>
      </c>
      <c r="O2083" t="s">
        <v>43</v>
      </c>
      <c r="P2083" t="s">
        <v>83</v>
      </c>
      <c r="Q2083" t="s">
        <v>3016</v>
      </c>
      <c r="R2083" s="1">
        <v>7.7119999999999997</v>
      </c>
      <c r="S2083">
        <v>2</v>
      </c>
      <c r="T2083">
        <f t="shared" si="32"/>
        <v>19</v>
      </c>
      <c r="U2083" t="s">
        <v>46</v>
      </c>
      <c r="V2083">
        <v>0.2</v>
      </c>
      <c r="W2083">
        <v>1.5424</v>
      </c>
      <c r="X2083" s="1">
        <v>-1.5424</v>
      </c>
      <c r="Y2083" s="1">
        <v>9.2544000000000004</v>
      </c>
      <c r="Z2083" t="s">
        <v>65</v>
      </c>
      <c r="AA2083" s="2">
        <v>1.7352000000000001</v>
      </c>
      <c r="AB2083" s="3">
        <v>0.22500000000000001</v>
      </c>
      <c r="AC2083" s="1">
        <v>-4.4344000000000001</v>
      </c>
      <c r="AD2083">
        <v>5</v>
      </c>
      <c r="AE2083">
        <v>5</v>
      </c>
      <c r="AF2083" t="s">
        <v>48</v>
      </c>
      <c r="AG2083">
        <v>2015</v>
      </c>
      <c r="AH2083">
        <f>COUNTBLANK(datos[[#This Row],[Row ID]:[Year sales]])</f>
        <v>0</v>
      </c>
    </row>
    <row r="2084" spans="1:34" x14ac:dyDescent="0.3">
      <c r="A2084">
        <v>2083</v>
      </c>
      <c r="B2084" t="s">
        <v>5001</v>
      </c>
      <c r="C2084" s="4">
        <v>42789</v>
      </c>
      <c r="D2084" s="4">
        <v>42795</v>
      </c>
      <c r="E2084" t="s">
        <v>67</v>
      </c>
      <c r="F2084" t="s">
        <v>2059</v>
      </c>
      <c r="G2084" t="s">
        <v>2060</v>
      </c>
      <c r="H2084" t="s">
        <v>37</v>
      </c>
      <c r="I2084" t="s">
        <v>38</v>
      </c>
      <c r="J2084" t="s">
        <v>58</v>
      </c>
      <c r="K2084" t="s">
        <v>59</v>
      </c>
      <c r="L2084">
        <v>90008</v>
      </c>
      <c r="M2084" t="s">
        <v>60</v>
      </c>
      <c r="N2084" t="s">
        <v>3565</v>
      </c>
      <c r="O2084" t="s">
        <v>62</v>
      </c>
      <c r="P2084" t="s">
        <v>110</v>
      </c>
      <c r="Q2084" t="s">
        <v>3566</v>
      </c>
      <c r="R2084" s="1">
        <v>37.44</v>
      </c>
      <c r="S2084">
        <v>6</v>
      </c>
      <c r="T2084">
        <f t="shared" si="32"/>
        <v>20</v>
      </c>
      <c r="U2084" t="s">
        <v>75</v>
      </c>
      <c r="V2084">
        <v>0</v>
      </c>
      <c r="W2084">
        <v>0</v>
      </c>
      <c r="X2084" s="1">
        <v>0</v>
      </c>
      <c r="Y2084" s="1">
        <v>37.44</v>
      </c>
      <c r="Z2084" t="s">
        <v>65</v>
      </c>
      <c r="AA2084" s="2">
        <v>16.847999999999999</v>
      </c>
      <c r="AB2084" s="3">
        <v>0.45</v>
      </c>
      <c r="AC2084" s="1">
        <v>-20.591999999999999</v>
      </c>
      <c r="AD2084">
        <v>6</v>
      </c>
      <c r="AE2084">
        <v>6</v>
      </c>
      <c r="AF2084" t="s">
        <v>48</v>
      </c>
      <c r="AG2084">
        <v>2017</v>
      </c>
      <c r="AH2084">
        <f>COUNTBLANK(datos[[#This Row],[Row ID]:[Year sales]])</f>
        <v>0</v>
      </c>
    </row>
    <row r="2085" spans="1:34" x14ac:dyDescent="0.3">
      <c r="A2085">
        <v>2084</v>
      </c>
      <c r="B2085" t="s">
        <v>5002</v>
      </c>
      <c r="C2085" s="4">
        <v>41966</v>
      </c>
      <c r="D2085" s="4">
        <v>41972</v>
      </c>
      <c r="E2085" t="s">
        <v>67</v>
      </c>
      <c r="F2085" t="s">
        <v>4471</v>
      </c>
      <c r="G2085" t="s">
        <v>4472</v>
      </c>
      <c r="H2085" t="s">
        <v>122</v>
      </c>
      <c r="I2085" t="s">
        <v>38</v>
      </c>
      <c r="J2085" t="s">
        <v>204</v>
      </c>
      <c r="K2085" t="s">
        <v>124</v>
      </c>
      <c r="L2085">
        <v>77036</v>
      </c>
      <c r="M2085" t="s">
        <v>125</v>
      </c>
      <c r="N2085" t="s">
        <v>1691</v>
      </c>
      <c r="O2085" t="s">
        <v>62</v>
      </c>
      <c r="P2085" t="s">
        <v>63</v>
      </c>
      <c r="Q2085" t="s">
        <v>1692</v>
      </c>
      <c r="R2085" s="1">
        <v>23.68</v>
      </c>
      <c r="S2085">
        <v>2</v>
      </c>
      <c r="T2085">
        <f t="shared" si="32"/>
        <v>37</v>
      </c>
      <c r="U2085" t="s">
        <v>46</v>
      </c>
      <c r="V2085">
        <v>0.2</v>
      </c>
      <c r="W2085">
        <v>4.7359999999999998</v>
      </c>
      <c r="X2085" s="1">
        <v>-4.7359999999999998</v>
      </c>
      <c r="Y2085" s="1">
        <v>28.416</v>
      </c>
      <c r="Z2085" t="s">
        <v>65</v>
      </c>
      <c r="AA2085" s="2">
        <v>8.8800000000000008</v>
      </c>
      <c r="AB2085" s="3">
        <v>0.37500000000000006</v>
      </c>
      <c r="AC2085" s="1">
        <v>-10.064</v>
      </c>
      <c r="AD2085">
        <v>6</v>
      </c>
      <c r="AE2085">
        <v>6</v>
      </c>
      <c r="AF2085" t="s">
        <v>48</v>
      </c>
      <c r="AG2085">
        <v>2014</v>
      </c>
      <c r="AH2085">
        <f>COUNTBLANK(datos[[#This Row],[Row ID]:[Year sales]])</f>
        <v>0</v>
      </c>
    </row>
    <row r="2086" spans="1:34" x14ac:dyDescent="0.3">
      <c r="A2086">
        <v>2085</v>
      </c>
      <c r="B2086" t="s">
        <v>5003</v>
      </c>
      <c r="C2086" s="4">
        <v>42544</v>
      </c>
      <c r="D2086" s="4">
        <v>42549</v>
      </c>
      <c r="E2086" t="s">
        <v>67</v>
      </c>
      <c r="F2086" t="s">
        <v>113</v>
      </c>
      <c r="G2086" t="s">
        <v>114</v>
      </c>
      <c r="H2086" t="s">
        <v>37</v>
      </c>
      <c r="I2086" t="s">
        <v>38</v>
      </c>
      <c r="J2086" t="s">
        <v>286</v>
      </c>
      <c r="K2086" t="s">
        <v>287</v>
      </c>
      <c r="L2086">
        <v>10009</v>
      </c>
      <c r="M2086" t="s">
        <v>168</v>
      </c>
      <c r="N2086" t="s">
        <v>2279</v>
      </c>
      <c r="O2086" t="s">
        <v>62</v>
      </c>
      <c r="P2086" t="s">
        <v>63</v>
      </c>
      <c r="Q2086" t="s">
        <v>2280</v>
      </c>
      <c r="R2086" s="1">
        <v>122.12</v>
      </c>
      <c r="S2086">
        <v>4</v>
      </c>
      <c r="T2086">
        <f t="shared" si="32"/>
        <v>43</v>
      </c>
      <c r="U2086" t="s">
        <v>52</v>
      </c>
      <c r="V2086">
        <v>0</v>
      </c>
      <c r="W2086">
        <v>0</v>
      </c>
      <c r="X2086" s="1">
        <v>0</v>
      </c>
      <c r="Y2086" s="1">
        <v>122.12</v>
      </c>
      <c r="Z2086" t="s">
        <v>99</v>
      </c>
      <c r="AA2086" s="2">
        <v>56.175199999999997</v>
      </c>
      <c r="AB2086" s="3">
        <v>0.45999999999999996</v>
      </c>
      <c r="AC2086" s="1">
        <v>-65.944800000000001</v>
      </c>
      <c r="AD2086">
        <v>5</v>
      </c>
      <c r="AE2086">
        <v>5</v>
      </c>
      <c r="AF2086" t="s">
        <v>48</v>
      </c>
      <c r="AG2086">
        <v>2016</v>
      </c>
      <c r="AH2086">
        <f>COUNTBLANK(datos[[#This Row],[Row ID]:[Year sales]])</f>
        <v>0</v>
      </c>
    </row>
    <row r="2087" spans="1:34" x14ac:dyDescent="0.3">
      <c r="A2087">
        <v>2086</v>
      </c>
      <c r="B2087" t="s">
        <v>5003</v>
      </c>
      <c r="C2087" s="4">
        <v>42544</v>
      </c>
      <c r="D2087" s="4">
        <v>42549</v>
      </c>
      <c r="E2087" t="s">
        <v>67</v>
      </c>
      <c r="F2087" t="s">
        <v>113</v>
      </c>
      <c r="G2087" t="s">
        <v>114</v>
      </c>
      <c r="H2087" t="s">
        <v>37</v>
      </c>
      <c r="I2087" t="s">
        <v>38</v>
      </c>
      <c r="J2087" t="s">
        <v>286</v>
      </c>
      <c r="K2087" t="s">
        <v>287</v>
      </c>
      <c r="L2087">
        <v>10009</v>
      </c>
      <c r="M2087" t="s">
        <v>168</v>
      </c>
      <c r="N2087" t="s">
        <v>5004</v>
      </c>
      <c r="O2087" t="s">
        <v>62</v>
      </c>
      <c r="P2087" t="s">
        <v>63</v>
      </c>
      <c r="Q2087" t="s">
        <v>5005</v>
      </c>
      <c r="R2087" s="1">
        <v>18.45</v>
      </c>
      <c r="S2087">
        <v>5</v>
      </c>
      <c r="T2087">
        <f t="shared" si="32"/>
        <v>19</v>
      </c>
      <c r="U2087" t="s">
        <v>75</v>
      </c>
      <c r="V2087">
        <v>0</v>
      </c>
      <c r="W2087">
        <v>0</v>
      </c>
      <c r="X2087" s="1">
        <v>0</v>
      </c>
      <c r="Y2087" s="1">
        <v>18.45</v>
      </c>
      <c r="Z2087" t="s">
        <v>65</v>
      </c>
      <c r="AA2087" s="2">
        <v>8.6715</v>
      </c>
      <c r="AB2087" s="3">
        <v>0.47000000000000003</v>
      </c>
      <c r="AC2087" s="1">
        <v>-9.7784999999999993</v>
      </c>
      <c r="AD2087">
        <v>5</v>
      </c>
      <c r="AE2087">
        <v>5</v>
      </c>
      <c r="AF2087" t="s">
        <v>48</v>
      </c>
      <c r="AG2087">
        <v>2016</v>
      </c>
      <c r="AH2087">
        <f>COUNTBLANK(datos[[#This Row],[Row ID]:[Year sales]])</f>
        <v>0</v>
      </c>
    </row>
    <row r="2088" spans="1:34" x14ac:dyDescent="0.3">
      <c r="A2088">
        <v>2087</v>
      </c>
      <c r="B2088" t="s">
        <v>5003</v>
      </c>
      <c r="C2088" s="4">
        <v>42544</v>
      </c>
      <c r="D2088" s="4">
        <v>42549</v>
      </c>
      <c r="E2088" t="s">
        <v>67</v>
      </c>
      <c r="F2088" t="s">
        <v>113</v>
      </c>
      <c r="G2088" t="s">
        <v>114</v>
      </c>
      <c r="H2088" t="s">
        <v>37</v>
      </c>
      <c r="I2088" t="s">
        <v>38</v>
      </c>
      <c r="J2088" t="s">
        <v>286</v>
      </c>
      <c r="K2088" t="s">
        <v>287</v>
      </c>
      <c r="L2088">
        <v>10009</v>
      </c>
      <c r="M2088" t="s">
        <v>168</v>
      </c>
      <c r="N2088" t="s">
        <v>1566</v>
      </c>
      <c r="O2088" t="s">
        <v>62</v>
      </c>
      <c r="P2088" t="s">
        <v>77</v>
      </c>
      <c r="Q2088" t="s">
        <v>1567</v>
      </c>
      <c r="R2088" s="1">
        <v>324.89999999999998</v>
      </c>
      <c r="S2088">
        <v>5</v>
      </c>
      <c r="T2088">
        <f t="shared" si="32"/>
        <v>43</v>
      </c>
      <c r="U2088" t="s">
        <v>75</v>
      </c>
      <c r="V2088">
        <v>0</v>
      </c>
      <c r="W2088">
        <v>0</v>
      </c>
      <c r="X2088" s="1">
        <v>0</v>
      </c>
      <c r="Y2088" s="1">
        <v>324.89999999999998</v>
      </c>
      <c r="Z2088" t="s">
        <v>47</v>
      </c>
      <c r="AA2088" s="2">
        <v>38.988</v>
      </c>
      <c r="AB2088" s="3">
        <v>0.12000000000000001</v>
      </c>
      <c r="AC2088" s="1">
        <v>-285.91199999999998</v>
      </c>
      <c r="AD2088">
        <v>5</v>
      </c>
      <c r="AE2088">
        <v>5</v>
      </c>
      <c r="AF2088" t="s">
        <v>48</v>
      </c>
      <c r="AG2088">
        <v>2016</v>
      </c>
      <c r="AH2088">
        <f>COUNTBLANK(datos[[#This Row],[Row ID]:[Year sales]])</f>
        <v>0</v>
      </c>
    </row>
    <row r="2089" spans="1:34" x14ac:dyDescent="0.3">
      <c r="A2089">
        <v>2088</v>
      </c>
      <c r="B2089" t="s">
        <v>5003</v>
      </c>
      <c r="C2089" s="4">
        <v>42544</v>
      </c>
      <c r="D2089" s="4">
        <v>42549</v>
      </c>
      <c r="E2089" t="s">
        <v>67</v>
      </c>
      <c r="F2089" t="s">
        <v>113</v>
      </c>
      <c r="G2089" t="s">
        <v>114</v>
      </c>
      <c r="H2089" t="s">
        <v>37</v>
      </c>
      <c r="I2089" t="s">
        <v>38</v>
      </c>
      <c r="J2089" t="s">
        <v>286</v>
      </c>
      <c r="K2089" t="s">
        <v>287</v>
      </c>
      <c r="L2089">
        <v>10009</v>
      </c>
      <c r="M2089" t="s">
        <v>168</v>
      </c>
      <c r="N2089" t="s">
        <v>4665</v>
      </c>
      <c r="O2089" t="s">
        <v>62</v>
      </c>
      <c r="P2089" t="s">
        <v>110</v>
      </c>
      <c r="Q2089" t="s">
        <v>4666</v>
      </c>
      <c r="R2089" s="1">
        <v>146.72999999999999</v>
      </c>
      <c r="S2089">
        <v>3</v>
      </c>
      <c r="T2089">
        <f t="shared" si="32"/>
        <v>14</v>
      </c>
      <c r="U2089" t="s">
        <v>52</v>
      </c>
      <c r="V2089">
        <v>0</v>
      </c>
      <c r="W2089">
        <v>0</v>
      </c>
      <c r="X2089" s="1">
        <v>0</v>
      </c>
      <c r="Y2089" s="1">
        <v>146.72999999999999</v>
      </c>
      <c r="Z2089" t="s">
        <v>99</v>
      </c>
      <c r="AA2089" s="2">
        <v>68.963099999999997</v>
      </c>
      <c r="AB2089" s="3">
        <v>0.47000000000000003</v>
      </c>
      <c r="AC2089" s="1">
        <v>-77.766900000000007</v>
      </c>
      <c r="AD2089">
        <v>5</v>
      </c>
      <c r="AE2089">
        <v>5</v>
      </c>
      <c r="AF2089" t="s">
        <v>48</v>
      </c>
      <c r="AG2089">
        <v>2016</v>
      </c>
      <c r="AH2089">
        <f>COUNTBLANK(datos[[#This Row],[Row ID]:[Year sales]])</f>
        <v>0</v>
      </c>
    </row>
    <row r="2090" spans="1:34" x14ac:dyDescent="0.3">
      <c r="A2090">
        <v>2089</v>
      </c>
      <c r="B2090" t="s">
        <v>5003</v>
      </c>
      <c r="C2090" s="4">
        <v>42544</v>
      </c>
      <c r="D2090" s="4">
        <v>42549</v>
      </c>
      <c r="E2090" t="s">
        <v>67</v>
      </c>
      <c r="F2090" t="s">
        <v>113</v>
      </c>
      <c r="G2090" t="s">
        <v>114</v>
      </c>
      <c r="H2090" t="s">
        <v>37</v>
      </c>
      <c r="I2090" t="s">
        <v>38</v>
      </c>
      <c r="J2090" t="s">
        <v>286</v>
      </c>
      <c r="K2090" t="s">
        <v>287</v>
      </c>
      <c r="L2090">
        <v>10009</v>
      </c>
      <c r="M2090" t="s">
        <v>168</v>
      </c>
      <c r="N2090" t="s">
        <v>5006</v>
      </c>
      <c r="O2090" t="s">
        <v>62</v>
      </c>
      <c r="P2090" t="s">
        <v>289</v>
      </c>
      <c r="Q2090" t="s">
        <v>5007</v>
      </c>
      <c r="R2090" s="1">
        <v>3.96</v>
      </c>
      <c r="S2090">
        <v>2</v>
      </c>
      <c r="T2090">
        <f t="shared" si="32"/>
        <v>15</v>
      </c>
      <c r="U2090" t="s">
        <v>46</v>
      </c>
      <c r="V2090">
        <v>0</v>
      </c>
      <c r="W2090">
        <v>0</v>
      </c>
      <c r="X2090" s="1">
        <v>0</v>
      </c>
      <c r="Y2090" s="1">
        <v>3.96</v>
      </c>
      <c r="Z2090" t="s">
        <v>65</v>
      </c>
      <c r="AA2090" s="2">
        <v>1.4652000000000001</v>
      </c>
      <c r="AB2090" s="3">
        <v>0.37</v>
      </c>
      <c r="AC2090" s="1">
        <v>-2.4948000000000001</v>
      </c>
      <c r="AD2090">
        <v>5</v>
      </c>
      <c r="AE2090">
        <v>5</v>
      </c>
      <c r="AF2090" t="s">
        <v>48</v>
      </c>
      <c r="AG2090">
        <v>2016</v>
      </c>
      <c r="AH2090">
        <f>COUNTBLANK(datos[[#This Row],[Row ID]:[Year sales]])</f>
        <v>0</v>
      </c>
    </row>
    <row r="2091" spans="1:34" x14ac:dyDescent="0.3">
      <c r="A2091">
        <v>2090</v>
      </c>
      <c r="B2091" t="s">
        <v>5008</v>
      </c>
      <c r="C2091" s="4">
        <v>42303</v>
      </c>
      <c r="D2091" s="4">
        <v>42307</v>
      </c>
      <c r="E2091" t="s">
        <v>67</v>
      </c>
      <c r="F2091" t="s">
        <v>1743</v>
      </c>
      <c r="G2091" t="s">
        <v>1744</v>
      </c>
      <c r="H2091" t="s">
        <v>57</v>
      </c>
      <c r="I2091" t="s">
        <v>38</v>
      </c>
      <c r="J2091" t="s">
        <v>5009</v>
      </c>
      <c r="K2091" t="s">
        <v>59</v>
      </c>
      <c r="L2091">
        <v>91730</v>
      </c>
      <c r="M2091" t="s">
        <v>60</v>
      </c>
      <c r="N2091" t="s">
        <v>5010</v>
      </c>
      <c r="O2091" t="s">
        <v>62</v>
      </c>
      <c r="P2091" t="s">
        <v>63</v>
      </c>
      <c r="Q2091" t="s">
        <v>5011</v>
      </c>
      <c r="R2091" s="1">
        <v>5.76</v>
      </c>
      <c r="S2091">
        <v>2</v>
      </c>
      <c r="T2091">
        <f t="shared" si="32"/>
        <v>10</v>
      </c>
      <c r="U2091" t="s">
        <v>46</v>
      </c>
      <c r="V2091">
        <v>0</v>
      </c>
      <c r="W2091">
        <v>0</v>
      </c>
      <c r="X2091" s="1">
        <v>0</v>
      </c>
      <c r="Y2091" s="1">
        <v>5.76</v>
      </c>
      <c r="Z2091" t="s">
        <v>65</v>
      </c>
      <c r="AA2091" s="2">
        <v>2.6496</v>
      </c>
      <c r="AB2091" s="3">
        <v>0.46</v>
      </c>
      <c r="AC2091" s="1">
        <v>-3.1103999999999998</v>
      </c>
      <c r="AD2091">
        <v>4</v>
      </c>
      <c r="AE2091">
        <v>4</v>
      </c>
      <c r="AF2091" t="s">
        <v>48</v>
      </c>
      <c r="AG2091">
        <v>2015</v>
      </c>
      <c r="AH2091">
        <f>COUNTBLANK(datos[[#This Row],[Row ID]:[Year sales]])</f>
        <v>0</v>
      </c>
    </row>
    <row r="2092" spans="1:34" x14ac:dyDescent="0.3">
      <c r="A2092">
        <v>2091</v>
      </c>
      <c r="B2092" t="s">
        <v>5012</v>
      </c>
      <c r="C2092" s="4">
        <v>42931</v>
      </c>
      <c r="D2092" s="4">
        <v>42935</v>
      </c>
      <c r="E2092" t="s">
        <v>67</v>
      </c>
      <c r="F2092" t="s">
        <v>5013</v>
      </c>
      <c r="G2092" t="s">
        <v>5014</v>
      </c>
      <c r="H2092" t="s">
        <v>37</v>
      </c>
      <c r="I2092" t="s">
        <v>38</v>
      </c>
      <c r="J2092" t="s">
        <v>541</v>
      </c>
      <c r="K2092" t="s">
        <v>265</v>
      </c>
      <c r="L2092">
        <v>19805</v>
      </c>
      <c r="M2092" t="s">
        <v>168</v>
      </c>
      <c r="N2092" t="s">
        <v>2391</v>
      </c>
      <c r="O2092" t="s">
        <v>62</v>
      </c>
      <c r="P2092" t="s">
        <v>94</v>
      </c>
      <c r="Q2092" t="s">
        <v>2392</v>
      </c>
      <c r="R2092" s="1">
        <v>26.55</v>
      </c>
      <c r="S2092">
        <v>3</v>
      </c>
      <c r="T2092">
        <f t="shared" si="32"/>
        <v>13</v>
      </c>
      <c r="U2092" t="s">
        <v>52</v>
      </c>
      <c r="V2092">
        <v>0</v>
      </c>
      <c r="W2092">
        <v>0</v>
      </c>
      <c r="X2092" s="1">
        <v>0</v>
      </c>
      <c r="Y2092" s="1">
        <v>26.55</v>
      </c>
      <c r="Z2092" t="s">
        <v>65</v>
      </c>
      <c r="AA2092" s="2">
        <v>13.009499999999999</v>
      </c>
      <c r="AB2092" s="3">
        <v>0.48999999999999994</v>
      </c>
      <c r="AC2092" s="1">
        <v>-13.5405</v>
      </c>
      <c r="AD2092">
        <v>4</v>
      </c>
      <c r="AE2092">
        <v>4</v>
      </c>
      <c r="AF2092" t="s">
        <v>48</v>
      </c>
      <c r="AG2092">
        <v>2017</v>
      </c>
      <c r="AH2092">
        <f>COUNTBLANK(datos[[#This Row],[Row ID]:[Year sales]])</f>
        <v>0</v>
      </c>
    </row>
    <row r="2093" spans="1:34" x14ac:dyDescent="0.3">
      <c r="A2093">
        <v>2092</v>
      </c>
      <c r="B2093" t="s">
        <v>5012</v>
      </c>
      <c r="C2093" s="4">
        <v>42931</v>
      </c>
      <c r="D2093" s="4">
        <v>42935</v>
      </c>
      <c r="E2093" t="s">
        <v>67</v>
      </c>
      <c r="F2093" t="s">
        <v>5013</v>
      </c>
      <c r="G2093" t="s">
        <v>5014</v>
      </c>
      <c r="H2093" t="s">
        <v>37</v>
      </c>
      <c r="I2093" t="s">
        <v>38</v>
      </c>
      <c r="J2093" t="s">
        <v>541</v>
      </c>
      <c r="K2093" t="s">
        <v>265</v>
      </c>
      <c r="L2093">
        <v>19805</v>
      </c>
      <c r="M2093" t="s">
        <v>168</v>
      </c>
      <c r="N2093" t="s">
        <v>4483</v>
      </c>
      <c r="O2093" t="s">
        <v>43</v>
      </c>
      <c r="P2093" t="s">
        <v>73</v>
      </c>
      <c r="Q2093" t="s">
        <v>4484</v>
      </c>
      <c r="R2093" s="1">
        <v>310.44299999999998</v>
      </c>
      <c r="S2093">
        <v>3</v>
      </c>
      <c r="T2093">
        <f t="shared" si="32"/>
        <v>18</v>
      </c>
      <c r="U2093" t="s">
        <v>52</v>
      </c>
      <c r="V2093">
        <v>0.3</v>
      </c>
      <c r="W2093">
        <v>93.132899999999992</v>
      </c>
      <c r="X2093" s="1">
        <v>-93.132900000000006</v>
      </c>
      <c r="Y2093" s="1">
        <v>403.57589999999999</v>
      </c>
      <c r="Z2093" t="s">
        <v>47</v>
      </c>
      <c r="AA2093" s="2">
        <v>-48.783900000000003</v>
      </c>
      <c r="AB2093" s="3">
        <v>-0.15714285714285717</v>
      </c>
      <c r="AC2093" s="1">
        <v>-266.09399999999999</v>
      </c>
      <c r="AD2093">
        <v>4</v>
      </c>
      <c r="AE2093">
        <v>4</v>
      </c>
      <c r="AF2093" t="s">
        <v>48</v>
      </c>
      <c r="AG2093">
        <v>2017</v>
      </c>
      <c r="AH2093">
        <f>COUNTBLANK(datos[[#This Row],[Row ID]:[Year sales]])</f>
        <v>0</v>
      </c>
    </row>
    <row r="2094" spans="1:34" x14ac:dyDescent="0.3">
      <c r="A2094">
        <v>2093</v>
      </c>
      <c r="B2094" t="s">
        <v>5015</v>
      </c>
      <c r="C2094" s="4">
        <v>41960</v>
      </c>
      <c r="D2094" s="4">
        <v>41964</v>
      </c>
      <c r="E2094" t="s">
        <v>67</v>
      </c>
      <c r="F2094" t="s">
        <v>784</v>
      </c>
      <c r="G2094" t="s">
        <v>785</v>
      </c>
      <c r="H2094" t="s">
        <v>122</v>
      </c>
      <c r="I2094" t="s">
        <v>38</v>
      </c>
      <c r="J2094" t="s">
        <v>5016</v>
      </c>
      <c r="K2094" t="s">
        <v>249</v>
      </c>
      <c r="L2094">
        <v>56560</v>
      </c>
      <c r="M2094" t="s">
        <v>125</v>
      </c>
      <c r="N2094" t="s">
        <v>3919</v>
      </c>
      <c r="O2094" t="s">
        <v>43</v>
      </c>
      <c r="P2094" t="s">
        <v>50</v>
      </c>
      <c r="Q2094" t="s">
        <v>3920</v>
      </c>
      <c r="R2094" s="1">
        <v>479.9</v>
      </c>
      <c r="S2094">
        <v>5</v>
      </c>
      <c r="T2094">
        <f t="shared" si="32"/>
        <v>30</v>
      </c>
      <c r="U2094" t="s">
        <v>75</v>
      </c>
      <c r="V2094">
        <v>0</v>
      </c>
      <c r="W2094">
        <v>0</v>
      </c>
      <c r="X2094" s="1">
        <v>0</v>
      </c>
      <c r="Y2094" s="1">
        <v>479.9</v>
      </c>
      <c r="Z2094" t="s">
        <v>47</v>
      </c>
      <c r="AA2094" s="2">
        <v>81.582999999999998</v>
      </c>
      <c r="AB2094" s="3">
        <v>0.17</v>
      </c>
      <c r="AC2094" s="1">
        <v>-398.31700000000001</v>
      </c>
      <c r="AD2094">
        <v>4</v>
      </c>
      <c r="AE2094">
        <v>4</v>
      </c>
      <c r="AF2094" t="s">
        <v>48</v>
      </c>
      <c r="AG2094">
        <v>2014</v>
      </c>
      <c r="AH2094">
        <f>COUNTBLANK(datos[[#This Row],[Row ID]:[Year sales]])</f>
        <v>0</v>
      </c>
    </row>
    <row r="2095" spans="1:34" x14ac:dyDescent="0.3">
      <c r="A2095">
        <v>2094</v>
      </c>
      <c r="B2095" t="s">
        <v>5017</v>
      </c>
      <c r="C2095" s="4">
        <v>42107</v>
      </c>
      <c r="D2095" s="4">
        <v>42109</v>
      </c>
      <c r="E2095" t="s">
        <v>34</v>
      </c>
      <c r="F2095" t="s">
        <v>4181</v>
      </c>
      <c r="G2095" t="s">
        <v>4182</v>
      </c>
      <c r="H2095" t="s">
        <v>37</v>
      </c>
      <c r="I2095" t="s">
        <v>38</v>
      </c>
      <c r="J2095" t="s">
        <v>2877</v>
      </c>
      <c r="K2095" t="s">
        <v>689</v>
      </c>
      <c r="L2095">
        <v>87401</v>
      </c>
      <c r="M2095" t="s">
        <v>60</v>
      </c>
      <c r="N2095" t="s">
        <v>1983</v>
      </c>
      <c r="O2095" t="s">
        <v>62</v>
      </c>
      <c r="P2095" t="s">
        <v>599</v>
      </c>
      <c r="Q2095" t="s">
        <v>1984</v>
      </c>
      <c r="R2095" s="1">
        <v>12.88</v>
      </c>
      <c r="S2095">
        <v>1</v>
      </c>
      <c r="T2095">
        <f t="shared" si="32"/>
        <v>20</v>
      </c>
      <c r="U2095" t="s">
        <v>46</v>
      </c>
      <c r="V2095">
        <v>0</v>
      </c>
      <c r="W2095">
        <v>0</v>
      </c>
      <c r="X2095" s="1">
        <v>0</v>
      </c>
      <c r="Y2095" s="1">
        <v>12.88</v>
      </c>
      <c r="Z2095" t="s">
        <v>65</v>
      </c>
      <c r="AA2095" s="2">
        <v>0.38640000000000002</v>
      </c>
      <c r="AB2095" s="3">
        <v>0.03</v>
      </c>
      <c r="AC2095" s="1">
        <v>-12.493600000000001</v>
      </c>
      <c r="AD2095">
        <v>2</v>
      </c>
      <c r="AE2095">
        <v>2</v>
      </c>
      <c r="AF2095" t="s">
        <v>48</v>
      </c>
      <c r="AG2095">
        <v>2015</v>
      </c>
      <c r="AH2095">
        <f>COUNTBLANK(datos[[#This Row],[Row ID]:[Year sales]])</f>
        <v>0</v>
      </c>
    </row>
    <row r="2096" spans="1:34" x14ac:dyDescent="0.3">
      <c r="A2096">
        <v>2095</v>
      </c>
      <c r="B2096" t="s">
        <v>5018</v>
      </c>
      <c r="C2096" s="4">
        <v>42333</v>
      </c>
      <c r="D2096" s="4">
        <v>42337</v>
      </c>
      <c r="E2096" t="s">
        <v>67</v>
      </c>
      <c r="F2096" t="s">
        <v>164</v>
      </c>
      <c r="G2096" t="s">
        <v>165</v>
      </c>
      <c r="H2096" t="s">
        <v>37</v>
      </c>
      <c r="I2096" t="s">
        <v>38</v>
      </c>
      <c r="J2096" t="s">
        <v>541</v>
      </c>
      <c r="K2096" t="s">
        <v>108</v>
      </c>
      <c r="L2096">
        <v>28403</v>
      </c>
      <c r="M2096" t="s">
        <v>41</v>
      </c>
      <c r="N2096" t="s">
        <v>5019</v>
      </c>
      <c r="O2096" t="s">
        <v>62</v>
      </c>
      <c r="P2096" t="s">
        <v>86</v>
      </c>
      <c r="Q2096" t="s">
        <v>5020</v>
      </c>
      <c r="R2096" s="1">
        <v>13.12</v>
      </c>
      <c r="S2096">
        <v>5</v>
      </c>
      <c r="T2096">
        <f t="shared" si="32"/>
        <v>14</v>
      </c>
      <c r="U2096" t="s">
        <v>75</v>
      </c>
      <c r="V2096">
        <v>0.2</v>
      </c>
      <c r="W2096">
        <v>2.6240000000000001</v>
      </c>
      <c r="X2096" s="1">
        <v>-2.6240000000000001</v>
      </c>
      <c r="Y2096" s="1">
        <v>15.744</v>
      </c>
      <c r="Z2096" t="s">
        <v>65</v>
      </c>
      <c r="AA2096" s="2">
        <v>1.476</v>
      </c>
      <c r="AB2096" s="3">
        <v>0.1125</v>
      </c>
      <c r="AC2096" s="1">
        <v>-9.02</v>
      </c>
      <c r="AD2096">
        <v>4</v>
      </c>
      <c r="AE2096">
        <v>4</v>
      </c>
      <c r="AF2096" t="s">
        <v>48</v>
      </c>
      <c r="AG2096">
        <v>2015</v>
      </c>
      <c r="AH2096">
        <f>COUNTBLANK(datos[[#This Row],[Row ID]:[Year sales]])</f>
        <v>0</v>
      </c>
    </row>
    <row r="2097" spans="1:34" x14ac:dyDescent="0.3">
      <c r="A2097">
        <v>2096</v>
      </c>
      <c r="B2097" t="s">
        <v>5021</v>
      </c>
      <c r="C2097" s="4">
        <v>42505</v>
      </c>
      <c r="D2097" s="4">
        <v>42510</v>
      </c>
      <c r="E2097" t="s">
        <v>67</v>
      </c>
      <c r="F2097" t="s">
        <v>217</v>
      </c>
      <c r="G2097" t="s">
        <v>218</v>
      </c>
      <c r="H2097" t="s">
        <v>122</v>
      </c>
      <c r="I2097" t="s">
        <v>38</v>
      </c>
      <c r="J2097" t="s">
        <v>348</v>
      </c>
      <c r="K2097" t="s">
        <v>1511</v>
      </c>
      <c r="L2097">
        <v>39212</v>
      </c>
      <c r="M2097" t="s">
        <v>41</v>
      </c>
      <c r="N2097" t="s">
        <v>5022</v>
      </c>
      <c r="O2097" t="s">
        <v>62</v>
      </c>
      <c r="P2097" t="s">
        <v>94</v>
      </c>
      <c r="Q2097" t="s">
        <v>5023</v>
      </c>
      <c r="R2097" s="1">
        <v>511.84</v>
      </c>
      <c r="S2097">
        <v>8</v>
      </c>
      <c r="T2097">
        <f t="shared" si="32"/>
        <v>50</v>
      </c>
      <c r="U2097" t="s">
        <v>75</v>
      </c>
      <c r="V2097">
        <v>0</v>
      </c>
      <c r="W2097">
        <v>0</v>
      </c>
      <c r="X2097" s="1">
        <v>0</v>
      </c>
      <c r="Y2097" s="1">
        <v>511.84</v>
      </c>
      <c r="Z2097" t="s">
        <v>53</v>
      </c>
      <c r="AA2097" s="2">
        <v>240.56479999999999</v>
      </c>
      <c r="AB2097" s="3">
        <v>0.47000000000000003</v>
      </c>
      <c r="AC2097" s="1">
        <v>-271.27519999999998</v>
      </c>
      <c r="AD2097">
        <v>5</v>
      </c>
      <c r="AE2097">
        <v>5</v>
      </c>
      <c r="AF2097" t="s">
        <v>48</v>
      </c>
      <c r="AG2097">
        <v>2016</v>
      </c>
      <c r="AH2097">
        <f>COUNTBLANK(datos[[#This Row],[Row ID]:[Year sales]])</f>
        <v>0</v>
      </c>
    </row>
    <row r="2098" spans="1:34" x14ac:dyDescent="0.3">
      <c r="A2098">
        <v>2097</v>
      </c>
      <c r="B2098" t="s">
        <v>5021</v>
      </c>
      <c r="C2098" s="4">
        <v>42505</v>
      </c>
      <c r="D2098" s="4">
        <v>42510</v>
      </c>
      <c r="E2098" t="s">
        <v>67</v>
      </c>
      <c r="F2098" t="s">
        <v>217</v>
      </c>
      <c r="G2098" t="s">
        <v>218</v>
      </c>
      <c r="H2098" t="s">
        <v>122</v>
      </c>
      <c r="I2098" t="s">
        <v>38</v>
      </c>
      <c r="J2098" t="s">
        <v>348</v>
      </c>
      <c r="K2098" t="s">
        <v>1511</v>
      </c>
      <c r="L2098">
        <v>39212</v>
      </c>
      <c r="M2098" t="s">
        <v>41</v>
      </c>
      <c r="N2098" t="s">
        <v>5024</v>
      </c>
      <c r="O2098" t="s">
        <v>62</v>
      </c>
      <c r="P2098" t="s">
        <v>86</v>
      </c>
      <c r="Q2098" t="s">
        <v>5025</v>
      </c>
      <c r="R2098" s="1">
        <v>91.96</v>
      </c>
      <c r="S2098">
        <v>4</v>
      </c>
      <c r="T2098">
        <f t="shared" si="32"/>
        <v>25</v>
      </c>
      <c r="U2098" t="s">
        <v>52</v>
      </c>
      <c r="V2098">
        <v>0</v>
      </c>
      <c r="W2098">
        <v>0</v>
      </c>
      <c r="X2098" s="1">
        <v>0</v>
      </c>
      <c r="Y2098" s="1">
        <v>91.96</v>
      </c>
      <c r="Z2098" t="s">
        <v>99</v>
      </c>
      <c r="AA2098" s="2">
        <v>25.748799999999999</v>
      </c>
      <c r="AB2098" s="3">
        <v>0.28000000000000003</v>
      </c>
      <c r="AC2098" s="1">
        <v>-66.211200000000005</v>
      </c>
      <c r="AD2098">
        <v>5</v>
      </c>
      <c r="AE2098">
        <v>5</v>
      </c>
      <c r="AF2098" t="s">
        <v>48</v>
      </c>
      <c r="AG2098">
        <v>2016</v>
      </c>
      <c r="AH2098">
        <f>COUNTBLANK(datos[[#This Row],[Row ID]:[Year sales]])</f>
        <v>0</v>
      </c>
    </row>
    <row r="2099" spans="1:34" x14ac:dyDescent="0.3">
      <c r="A2099">
        <v>2098</v>
      </c>
      <c r="B2099" t="s">
        <v>5021</v>
      </c>
      <c r="C2099" s="4">
        <v>42505</v>
      </c>
      <c r="D2099" s="4">
        <v>42510</v>
      </c>
      <c r="E2099" t="s">
        <v>67</v>
      </c>
      <c r="F2099" t="s">
        <v>217</v>
      </c>
      <c r="G2099" t="s">
        <v>218</v>
      </c>
      <c r="H2099" t="s">
        <v>122</v>
      </c>
      <c r="I2099" t="s">
        <v>38</v>
      </c>
      <c r="J2099" t="s">
        <v>348</v>
      </c>
      <c r="K2099" t="s">
        <v>1511</v>
      </c>
      <c r="L2099">
        <v>39212</v>
      </c>
      <c r="M2099" t="s">
        <v>41</v>
      </c>
      <c r="N2099" t="s">
        <v>1763</v>
      </c>
      <c r="O2099" t="s">
        <v>62</v>
      </c>
      <c r="P2099" t="s">
        <v>86</v>
      </c>
      <c r="Q2099" t="s">
        <v>1764</v>
      </c>
      <c r="R2099" s="1">
        <v>8.34</v>
      </c>
      <c r="S2099">
        <v>3</v>
      </c>
      <c r="T2099">
        <f t="shared" si="32"/>
        <v>18</v>
      </c>
      <c r="U2099" t="s">
        <v>52</v>
      </c>
      <c r="V2099">
        <v>0</v>
      </c>
      <c r="W2099">
        <v>0</v>
      </c>
      <c r="X2099" s="1">
        <v>0</v>
      </c>
      <c r="Y2099" s="1">
        <v>8.34</v>
      </c>
      <c r="Z2099" t="s">
        <v>65</v>
      </c>
      <c r="AA2099" s="2">
        <v>2.1684000000000001</v>
      </c>
      <c r="AB2099" s="3">
        <v>0.26</v>
      </c>
      <c r="AC2099" s="1">
        <v>-6.1715999999999998</v>
      </c>
      <c r="AD2099">
        <v>5</v>
      </c>
      <c r="AE2099">
        <v>5</v>
      </c>
      <c r="AF2099" t="s">
        <v>48</v>
      </c>
      <c r="AG2099">
        <v>2016</v>
      </c>
      <c r="AH2099">
        <f>COUNTBLANK(datos[[#This Row],[Row ID]:[Year sales]])</f>
        <v>0</v>
      </c>
    </row>
    <row r="2100" spans="1:34" x14ac:dyDescent="0.3">
      <c r="A2100">
        <v>2099</v>
      </c>
      <c r="B2100" t="s">
        <v>5026</v>
      </c>
      <c r="C2100" s="4">
        <v>42985</v>
      </c>
      <c r="D2100" s="4">
        <v>42990</v>
      </c>
      <c r="E2100" t="s">
        <v>67</v>
      </c>
      <c r="F2100" t="s">
        <v>686</v>
      </c>
      <c r="G2100" t="s">
        <v>687</v>
      </c>
      <c r="H2100" t="s">
        <v>37</v>
      </c>
      <c r="I2100" t="s">
        <v>38</v>
      </c>
      <c r="J2100" t="s">
        <v>439</v>
      </c>
      <c r="K2100" t="s">
        <v>440</v>
      </c>
      <c r="L2100">
        <v>97206</v>
      </c>
      <c r="M2100" t="s">
        <v>60</v>
      </c>
      <c r="N2100" t="s">
        <v>3754</v>
      </c>
      <c r="O2100" t="s">
        <v>62</v>
      </c>
      <c r="P2100" t="s">
        <v>77</v>
      </c>
      <c r="Q2100" t="s">
        <v>3755</v>
      </c>
      <c r="R2100" s="1">
        <v>37.68</v>
      </c>
      <c r="S2100">
        <v>3</v>
      </c>
      <c r="T2100">
        <f t="shared" si="32"/>
        <v>17</v>
      </c>
      <c r="U2100" t="s">
        <v>52</v>
      </c>
      <c r="V2100">
        <v>0.2</v>
      </c>
      <c r="W2100">
        <v>7.5360000000000005</v>
      </c>
      <c r="X2100" s="1">
        <v>-7.5359999999999996</v>
      </c>
      <c r="Y2100" s="1">
        <v>45.216000000000001</v>
      </c>
      <c r="Z2100" t="s">
        <v>65</v>
      </c>
      <c r="AA2100" s="2">
        <v>2.355</v>
      </c>
      <c r="AB2100" s="3">
        <v>6.25E-2</v>
      </c>
      <c r="AC2100" s="1">
        <v>-27.789000000000001</v>
      </c>
      <c r="AD2100">
        <v>5</v>
      </c>
      <c r="AE2100">
        <v>5</v>
      </c>
      <c r="AF2100" t="s">
        <v>48</v>
      </c>
      <c r="AG2100">
        <v>2017</v>
      </c>
      <c r="AH2100">
        <f>COUNTBLANK(datos[[#This Row],[Row ID]:[Year sales]])</f>
        <v>0</v>
      </c>
    </row>
    <row r="2101" spans="1:34" x14ac:dyDescent="0.3">
      <c r="A2101">
        <v>2100</v>
      </c>
      <c r="B2101" t="s">
        <v>5026</v>
      </c>
      <c r="C2101" s="4">
        <v>42985</v>
      </c>
      <c r="D2101" s="4">
        <v>42990</v>
      </c>
      <c r="E2101" t="s">
        <v>67</v>
      </c>
      <c r="F2101" t="s">
        <v>686</v>
      </c>
      <c r="G2101" t="s">
        <v>687</v>
      </c>
      <c r="H2101" t="s">
        <v>37</v>
      </c>
      <c r="I2101" t="s">
        <v>38</v>
      </c>
      <c r="J2101" t="s">
        <v>439</v>
      </c>
      <c r="K2101" t="s">
        <v>440</v>
      </c>
      <c r="L2101">
        <v>97206</v>
      </c>
      <c r="M2101" t="s">
        <v>60</v>
      </c>
      <c r="N2101" t="s">
        <v>4570</v>
      </c>
      <c r="O2101" t="s">
        <v>90</v>
      </c>
      <c r="P2101" t="s">
        <v>181</v>
      </c>
      <c r="Q2101" t="s">
        <v>4571</v>
      </c>
      <c r="R2101" s="1">
        <v>279.94400000000002</v>
      </c>
      <c r="S2101">
        <v>7</v>
      </c>
      <c r="T2101">
        <f t="shared" si="32"/>
        <v>30</v>
      </c>
      <c r="U2101" t="s">
        <v>75</v>
      </c>
      <c r="V2101">
        <v>0.2</v>
      </c>
      <c r="W2101">
        <v>55.988800000000005</v>
      </c>
      <c r="X2101" s="1">
        <v>-55.988799999999998</v>
      </c>
      <c r="Y2101" s="1">
        <v>335.93280000000004</v>
      </c>
      <c r="Z2101" t="s">
        <v>47</v>
      </c>
      <c r="AA2101" s="2">
        <v>80.483900000000006</v>
      </c>
      <c r="AB2101" s="3">
        <v>0.28749999999999998</v>
      </c>
      <c r="AC2101" s="1">
        <v>-143.47130000000001</v>
      </c>
      <c r="AD2101">
        <v>5</v>
      </c>
      <c r="AE2101">
        <v>5</v>
      </c>
      <c r="AF2101" t="s">
        <v>48</v>
      </c>
      <c r="AG2101">
        <v>2017</v>
      </c>
      <c r="AH2101">
        <f>COUNTBLANK(datos[[#This Row],[Row ID]:[Year sales]])</f>
        <v>0</v>
      </c>
    </row>
    <row r="2102" spans="1:34" x14ac:dyDescent="0.3">
      <c r="A2102">
        <v>2101</v>
      </c>
      <c r="B2102" t="s">
        <v>5027</v>
      </c>
      <c r="C2102" s="4">
        <v>41708</v>
      </c>
      <c r="D2102" s="4">
        <v>41715</v>
      </c>
      <c r="E2102" t="s">
        <v>67</v>
      </c>
      <c r="F2102" t="s">
        <v>3478</v>
      </c>
      <c r="G2102" t="s">
        <v>3479</v>
      </c>
      <c r="H2102" t="s">
        <v>37</v>
      </c>
      <c r="I2102" t="s">
        <v>38</v>
      </c>
      <c r="J2102" t="s">
        <v>829</v>
      </c>
      <c r="K2102" t="s">
        <v>477</v>
      </c>
      <c r="L2102">
        <v>80219</v>
      </c>
      <c r="M2102" t="s">
        <v>60</v>
      </c>
      <c r="N2102" t="s">
        <v>5028</v>
      </c>
      <c r="O2102" t="s">
        <v>62</v>
      </c>
      <c r="P2102" t="s">
        <v>77</v>
      </c>
      <c r="Q2102" t="s">
        <v>5029</v>
      </c>
      <c r="R2102" s="1">
        <v>636.40800000000002</v>
      </c>
      <c r="S2102">
        <v>3</v>
      </c>
      <c r="T2102">
        <f t="shared" si="32"/>
        <v>43</v>
      </c>
      <c r="U2102" t="s">
        <v>52</v>
      </c>
      <c r="V2102">
        <v>0.2</v>
      </c>
      <c r="W2102">
        <v>127.28160000000001</v>
      </c>
      <c r="X2102" s="1">
        <v>-127.2816</v>
      </c>
      <c r="Y2102" s="1">
        <v>763.68960000000004</v>
      </c>
      <c r="Z2102" t="s">
        <v>53</v>
      </c>
      <c r="AA2102" s="2">
        <v>-15.9102</v>
      </c>
      <c r="AB2102" s="3">
        <v>-2.4999999999999998E-2</v>
      </c>
      <c r="AC2102" s="1">
        <v>-525.03660000000002</v>
      </c>
      <c r="AD2102">
        <v>7</v>
      </c>
      <c r="AE2102">
        <v>7</v>
      </c>
      <c r="AF2102" t="s">
        <v>48</v>
      </c>
      <c r="AG2102">
        <v>2014</v>
      </c>
      <c r="AH2102">
        <f>COUNTBLANK(datos[[#This Row],[Row ID]:[Year sales]])</f>
        <v>0</v>
      </c>
    </row>
    <row r="2103" spans="1:34" x14ac:dyDescent="0.3">
      <c r="A2103">
        <v>2102</v>
      </c>
      <c r="B2103" t="s">
        <v>5027</v>
      </c>
      <c r="C2103" s="4">
        <v>41708</v>
      </c>
      <c r="D2103" s="4">
        <v>41715</v>
      </c>
      <c r="E2103" t="s">
        <v>67</v>
      </c>
      <c r="F2103" t="s">
        <v>3478</v>
      </c>
      <c r="G2103" t="s">
        <v>3479</v>
      </c>
      <c r="H2103" t="s">
        <v>37</v>
      </c>
      <c r="I2103" t="s">
        <v>38</v>
      </c>
      <c r="J2103" t="s">
        <v>829</v>
      </c>
      <c r="K2103" t="s">
        <v>477</v>
      </c>
      <c r="L2103">
        <v>80219</v>
      </c>
      <c r="M2103" t="s">
        <v>60</v>
      </c>
      <c r="N2103" t="s">
        <v>4254</v>
      </c>
      <c r="O2103" t="s">
        <v>62</v>
      </c>
      <c r="P2103" t="s">
        <v>86</v>
      </c>
      <c r="Q2103" t="s">
        <v>4255</v>
      </c>
      <c r="R2103" s="1">
        <v>83.168000000000006</v>
      </c>
      <c r="S2103">
        <v>4</v>
      </c>
      <c r="T2103">
        <f t="shared" si="32"/>
        <v>27</v>
      </c>
      <c r="U2103" t="s">
        <v>52</v>
      </c>
      <c r="V2103">
        <v>0.2</v>
      </c>
      <c r="W2103">
        <v>16.633600000000001</v>
      </c>
      <c r="X2103" s="1">
        <v>-16.633600000000001</v>
      </c>
      <c r="Y2103" s="1">
        <v>99.801600000000008</v>
      </c>
      <c r="Z2103" t="s">
        <v>99</v>
      </c>
      <c r="AA2103" s="2">
        <v>9.3564000000000007</v>
      </c>
      <c r="AB2103" s="3">
        <v>0.1125</v>
      </c>
      <c r="AC2103" s="1">
        <v>-57.177999999999997</v>
      </c>
      <c r="AD2103">
        <v>7</v>
      </c>
      <c r="AE2103">
        <v>7</v>
      </c>
      <c r="AF2103" t="s">
        <v>48</v>
      </c>
      <c r="AG2103">
        <v>2014</v>
      </c>
      <c r="AH2103">
        <f>COUNTBLANK(datos[[#This Row],[Row ID]:[Year sales]])</f>
        <v>0</v>
      </c>
    </row>
    <row r="2104" spans="1:34" x14ac:dyDescent="0.3">
      <c r="A2104">
        <v>2103</v>
      </c>
      <c r="B2104" t="s">
        <v>5030</v>
      </c>
      <c r="C2104" s="4">
        <v>41838</v>
      </c>
      <c r="D2104" s="4">
        <v>41838</v>
      </c>
      <c r="E2104" t="s">
        <v>1312</v>
      </c>
      <c r="F2104" t="s">
        <v>5031</v>
      </c>
      <c r="G2104" t="s">
        <v>5032</v>
      </c>
      <c r="H2104" t="s">
        <v>122</v>
      </c>
      <c r="I2104" t="s">
        <v>38</v>
      </c>
      <c r="J2104" t="s">
        <v>1333</v>
      </c>
      <c r="K2104" t="s">
        <v>330</v>
      </c>
      <c r="L2104">
        <v>85705</v>
      </c>
      <c r="M2104" t="s">
        <v>60</v>
      </c>
      <c r="N2104" t="s">
        <v>1572</v>
      </c>
      <c r="O2104" t="s">
        <v>43</v>
      </c>
      <c r="P2104" t="s">
        <v>50</v>
      </c>
      <c r="Q2104" t="s">
        <v>1573</v>
      </c>
      <c r="R2104" s="1">
        <v>259.13600000000002</v>
      </c>
      <c r="S2104">
        <v>4</v>
      </c>
      <c r="T2104">
        <f t="shared" si="32"/>
        <v>19</v>
      </c>
      <c r="U2104" t="s">
        <v>52</v>
      </c>
      <c r="V2104">
        <v>0.2</v>
      </c>
      <c r="W2104">
        <v>51.827200000000005</v>
      </c>
      <c r="X2104" s="1">
        <v>-51.827199999999998</v>
      </c>
      <c r="Y2104" s="1">
        <v>310.96320000000003</v>
      </c>
      <c r="Z2104" t="s">
        <v>47</v>
      </c>
      <c r="AA2104" s="2">
        <v>-25.913599999999999</v>
      </c>
      <c r="AB2104" s="3">
        <v>-9.9999999999999992E-2</v>
      </c>
      <c r="AC2104" s="1">
        <v>-233.22239999999999</v>
      </c>
      <c r="AD2104">
        <v>0</v>
      </c>
      <c r="AE2104">
        <v>0</v>
      </c>
      <c r="AF2104" t="s">
        <v>48</v>
      </c>
      <c r="AG2104">
        <v>2014</v>
      </c>
      <c r="AH2104">
        <f>COUNTBLANK(datos[[#This Row],[Row ID]:[Year sales]])</f>
        <v>0</v>
      </c>
    </row>
    <row r="2105" spans="1:34" x14ac:dyDescent="0.3">
      <c r="A2105">
        <v>2104</v>
      </c>
      <c r="B2105" t="s">
        <v>5033</v>
      </c>
      <c r="C2105" s="4">
        <v>42818</v>
      </c>
      <c r="D2105" s="4">
        <v>42822</v>
      </c>
      <c r="E2105" t="s">
        <v>34</v>
      </c>
      <c r="F2105" t="s">
        <v>2630</v>
      </c>
      <c r="G2105" t="s">
        <v>2631</v>
      </c>
      <c r="H2105" t="s">
        <v>57</v>
      </c>
      <c r="I2105" t="s">
        <v>38</v>
      </c>
      <c r="J2105" t="s">
        <v>286</v>
      </c>
      <c r="K2105" t="s">
        <v>287</v>
      </c>
      <c r="L2105">
        <v>10009</v>
      </c>
      <c r="M2105" t="s">
        <v>168</v>
      </c>
      <c r="N2105" t="s">
        <v>1754</v>
      </c>
      <c r="O2105" t="s">
        <v>62</v>
      </c>
      <c r="P2105" t="s">
        <v>110</v>
      </c>
      <c r="Q2105" t="s">
        <v>5034</v>
      </c>
      <c r="R2105" s="1">
        <v>221.92</v>
      </c>
      <c r="S2105">
        <v>4</v>
      </c>
      <c r="T2105">
        <f t="shared" si="32"/>
        <v>24</v>
      </c>
      <c r="U2105" t="s">
        <v>52</v>
      </c>
      <c r="V2105">
        <v>0</v>
      </c>
      <c r="W2105">
        <v>0</v>
      </c>
      <c r="X2105" s="1">
        <v>0</v>
      </c>
      <c r="Y2105" s="1">
        <v>221.92</v>
      </c>
      <c r="Z2105" t="s">
        <v>47</v>
      </c>
      <c r="AA2105" s="2">
        <v>106.52160000000001</v>
      </c>
      <c r="AB2105" s="3">
        <v>0.48000000000000004</v>
      </c>
      <c r="AC2105" s="1">
        <v>-115.3984</v>
      </c>
      <c r="AD2105">
        <v>4</v>
      </c>
      <c r="AE2105">
        <v>4</v>
      </c>
      <c r="AF2105" t="s">
        <v>48</v>
      </c>
      <c r="AG2105">
        <v>2017</v>
      </c>
      <c r="AH2105">
        <f>COUNTBLANK(datos[[#This Row],[Row ID]:[Year sales]])</f>
        <v>0</v>
      </c>
    </row>
    <row r="2106" spans="1:34" x14ac:dyDescent="0.3">
      <c r="A2106">
        <v>2105</v>
      </c>
      <c r="B2106" t="s">
        <v>5033</v>
      </c>
      <c r="C2106" s="4">
        <v>42818</v>
      </c>
      <c r="D2106" s="4">
        <v>42822</v>
      </c>
      <c r="E2106" t="s">
        <v>34</v>
      </c>
      <c r="F2106" t="s">
        <v>2630</v>
      </c>
      <c r="G2106" t="s">
        <v>2631</v>
      </c>
      <c r="H2106" t="s">
        <v>57</v>
      </c>
      <c r="I2106" t="s">
        <v>38</v>
      </c>
      <c r="J2106" t="s">
        <v>286</v>
      </c>
      <c r="K2106" t="s">
        <v>287</v>
      </c>
      <c r="L2106">
        <v>10009</v>
      </c>
      <c r="M2106" t="s">
        <v>168</v>
      </c>
      <c r="N2106" t="s">
        <v>866</v>
      </c>
      <c r="O2106" t="s">
        <v>90</v>
      </c>
      <c r="P2106" t="s">
        <v>181</v>
      </c>
      <c r="Q2106" t="s">
        <v>867</v>
      </c>
      <c r="R2106" s="1">
        <v>26</v>
      </c>
      <c r="S2106">
        <v>2</v>
      </c>
      <c r="T2106">
        <f t="shared" si="32"/>
        <v>26</v>
      </c>
      <c r="U2106" t="s">
        <v>46</v>
      </c>
      <c r="V2106">
        <v>0</v>
      </c>
      <c r="W2106">
        <v>0</v>
      </c>
      <c r="X2106" s="1">
        <v>0</v>
      </c>
      <c r="Y2106" s="1">
        <v>26</v>
      </c>
      <c r="Z2106" t="s">
        <v>65</v>
      </c>
      <c r="AA2106" s="2">
        <v>11.7</v>
      </c>
      <c r="AB2106" s="3">
        <v>0.44999999999999996</v>
      </c>
      <c r="AC2106" s="1">
        <v>-14.3</v>
      </c>
      <c r="AD2106">
        <v>4</v>
      </c>
      <c r="AE2106">
        <v>4</v>
      </c>
      <c r="AF2106" t="s">
        <v>48</v>
      </c>
      <c r="AG2106">
        <v>2017</v>
      </c>
      <c r="AH2106">
        <f>COUNTBLANK(datos[[#This Row],[Row ID]:[Year sales]])</f>
        <v>0</v>
      </c>
    </row>
    <row r="2107" spans="1:34" x14ac:dyDescent="0.3">
      <c r="A2107">
        <v>2106</v>
      </c>
      <c r="B2107" t="s">
        <v>5035</v>
      </c>
      <c r="C2107" s="4">
        <v>41912</v>
      </c>
      <c r="D2107" s="4">
        <v>41917</v>
      </c>
      <c r="E2107" t="s">
        <v>67</v>
      </c>
      <c r="F2107" t="s">
        <v>5036</v>
      </c>
      <c r="G2107" t="s">
        <v>5037</v>
      </c>
      <c r="H2107" t="s">
        <v>37</v>
      </c>
      <c r="I2107" t="s">
        <v>38</v>
      </c>
      <c r="J2107" t="s">
        <v>3489</v>
      </c>
      <c r="K2107" t="s">
        <v>71</v>
      </c>
      <c r="L2107">
        <v>33437</v>
      </c>
      <c r="M2107" t="s">
        <v>41</v>
      </c>
      <c r="N2107" t="s">
        <v>3839</v>
      </c>
      <c r="O2107" t="s">
        <v>62</v>
      </c>
      <c r="P2107" t="s">
        <v>110</v>
      </c>
      <c r="Q2107" t="s">
        <v>3840</v>
      </c>
      <c r="R2107" s="1">
        <v>15.552</v>
      </c>
      <c r="S2107">
        <v>3</v>
      </c>
      <c r="T2107">
        <f t="shared" si="32"/>
        <v>25</v>
      </c>
      <c r="U2107" t="s">
        <v>52</v>
      </c>
      <c r="V2107">
        <v>0.2</v>
      </c>
      <c r="W2107">
        <v>3.1104000000000003</v>
      </c>
      <c r="X2107" s="1">
        <v>-3.1103999999999998</v>
      </c>
      <c r="Y2107" s="1">
        <v>18.662399999999998</v>
      </c>
      <c r="Z2107" t="s">
        <v>65</v>
      </c>
      <c r="AA2107" s="2">
        <v>5.4432</v>
      </c>
      <c r="AB2107" s="3">
        <v>0.35000000000000003</v>
      </c>
      <c r="AC2107" s="1">
        <v>-6.9984000000000002</v>
      </c>
      <c r="AD2107">
        <v>5</v>
      </c>
      <c r="AE2107">
        <v>5</v>
      </c>
      <c r="AF2107" t="s">
        <v>48</v>
      </c>
      <c r="AG2107">
        <v>2014</v>
      </c>
      <c r="AH2107">
        <f>COUNTBLANK(datos[[#This Row],[Row ID]:[Year sales]])</f>
        <v>0</v>
      </c>
    </row>
    <row r="2108" spans="1:34" x14ac:dyDescent="0.3">
      <c r="A2108">
        <v>2107</v>
      </c>
      <c r="B2108" t="s">
        <v>5038</v>
      </c>
      <c r="C2108" s="4">
        <v>41908</v>
      </c>
      <c r="D2108" s="4">
        <v>41908</v>
      </c>
      <c r="E2108" t="s">
        <v>1312</v>
      </c>
      <c r="F2108" t="s">
        <v>3658</v>
      </c>
      <c r="G2108" t="s">
        <v>3659</v>
      </c>
      <c r="H2108" t="s">
        <v>57</v>
      </c>
      <c r="I2108" t="s">
        <v>38</v>
      </c>
      <c r="J2108" t="s">
        <v>5039</v>
      </c>
      <c r="K2108" t="s">
        <v>124</v>
      </c>
      <c r="L2108">
        <v>75150</v>
      </c>
      <c r="M2108" t="s">
        <v>125</v>
      </c>
      <c r="N2108" t="s">
        <v>993</v>
      </c>
      <c r="O2108" t="s">
        <v>62</v>
      </c>
      <c r="P2108" t="s">
        <v>94</v>
      </c>
      <c r="Q2108" t="s">
        <v>994</v>
      </c>
      <c r="R2108" s="1">
        <v>0.876</v>
      </c>
      <c r="S2108">
        <v>1</v>
      </c>
      <c r="T2108">
        <f t="shared" si="32"/>
        <v>36</v>
      </c>
      <c r="U2108" t="s">
        <v>46</v>
      </c>
      <c r="V2108">
        <v>0.8</v>
      </c>
      <c r="W2108">
        <v>0.70080000000000009</v>
      </c>
      <c r="X2108" s="1">
        <v>-0.70079999999999998</v>
      </c>
      <c r="Y2108" s="1">
        <v>1.5768</v>
      </c>
      <c r="Z2108" t="s">
        <v>65</v>
      </c>
      <c r="AA2108" s="2">
        <v>-1.4016</v>
      </c>
      <c r="AB2108" s="3">
        <v>-1.5999999999999999</v>
      </c>
      <c r="AC2108" s="1">
        <v>-1.5768</v>
      </c>
      <c r="AD2108">
        <v>0</v>
      </c>
      <c r="AE2108">
        <v>0</v>
      </c>
      <c r="AF2108" t="s">
        <v>48</v>
      </c>
      <c r="AG2108">
        <v>2014</v>
      </c>
      <c r="AH2108">
        <f>COUNTBLANK(datos[[#This Row],[Row ID]:[Year sales]])</f>
        <v>0</v>
      </c>
    </row>
    <row r="2109" spans="1:34" x14ac:dyDescent="0.3">
      <c r="A2109">
        <v>2108</v>
      </c>
      <c r="B2109" t="s">
        <v>5040</v>
      </c>
      <c r="C2109" s="4">
        <v>42308</v>
      </c>
      <c r="D2109" s="4">
        <v>42308</v>
      </c>
      <c r="E2109" t="s">
        <v>1312</v>
      </c>
      <c r="F2109" t="s">
        <v>614</v>
      </c>
      <c r="G2109" t="s">
        <v>615</v>
      </c>
      <c r="H2109" t="s">
        <v>37</v>
      </c>
      <c r="I2109" t="s">
        <v>38</v>
      </c>
      <c r="J2109" t="s">
        <v>797</v>
      </c>
      <c r="K2109" t="s">
        <v>59</v>
      </c>
      <c r="L2109">
        <v>92374</v>
      </c>
      <c r="M2109" t="s">
        <v>60</v>
      </c>
      <c r="N2109" t="s">
        <v>1474</v>
      </c>
      <c r="O2109" t="s">
        <v>62</v>
      </c>
      <c r="P2109" t="s">
        <v>110</v>
      </c>
      <c r="Q2109" t="s">
        <v>1475</v>
      </c>
      <c r="R2109" s="1">
        <v>19.98</v>
      </c>
      <c r="S2109">
        <v>1</v>
      </c>
      <c r="T2109">
        <f t="shared" si="32"/>
        <v>39</v>
      </c>
      <c r="U2109" t="s">
        <v>46</v>
      </c>
      <c r="V2109">
        <v>0</v>
      </c>
      <c r="W2109">
        <v>0</v>
      </c>
      <c r="X2109" s="1">
        <v>0</v>
      </c>
      <c r="Y2109" s="1">
        <v>19.98</v>
      </c>
      <c r="Z2109" t="s">
        <v>65</v>
      </c>
      <c r="AA2109" s="2">
        <v>9.3905999999999992</v>
      </c>
      <c r="AB2109" s="3">
        <v>0.47</v>
      </c>
      <c r="AC2109" s="1">
        <v>-10.589399999999999</v>
      </c>
      <c r="AD2109">
        <v>0</v>
      </c>
      <c r="AE2109">
        <v>0</v>
      </c>
      <c r="AF2109" t="s">
        <v>48</v>
      </c>
      <c r="AG2109">
        <v>2015</v>
      </c>
      <c r="AH2109">
        <f>COUNTBLANK(datos[[#This Row],[Row ID]:[Year sales]])</f>
        <v>0</v>
      </c>
    </row>
    <row r="2110" spans="1:34" x14ac:dyDescent="0.3">
      <c r="A2110">
        <v>2109</v>
      </c>
      <c r="B2110" t="s">
        <v>5040</v>
      </c>
      <c r="C2110" s="4">
        <v>42308</v>
      </c>
      <c r="D2110" s="4">
        <v>42308</v>
      </c>
      <c r="E2110" t="s">
        <v>1312</v>
      </c>
      <c r="F2110" t="s">
        <v>614</v>
      </c>
      <c r="G2110" t="s">
        <v>615</v>
      </c>
      <c r="H2110" t="s">
        <v>37</v>
      </c>
      <c r="I2110" t="s">
        <v>38</v>
      </c>
      <c r="J2110" t="s">
        <v>797</v>
      </c>
      <c r="K2110" t="s">
        <v>59</v>
      </c>
      <c r="L2110">
        <v>92374</v>
      </c>
      <c r="M2110" t="s">
        <v>60</v>
      </c>
      <c r="N2110" t="s">
        <v>3505</v>
      </c>
      <c r="O2110" t="s">
        <v>62</v>
      </c>
      <c r="P2110" t="s">
        <v>94</v>
      </c>
      <c r="Q2110" t="s">
        <v>3506</v>
      </c>
      <c r="R2110" s="1">
        <v>398.35199999999998</v>
      </c>
      <c r="S2110">
        <v>3</v>
      </c>
      <c r="T2110">
        <f t="shared" si="32"/>
        <v>27</v>
      </c>
      <c r="U2110" t="s">
        <v>52</v>
      </c>
      <c r="V2110">
        <v>0.2</v>
      </c>
      <c r="W2110">
        <v>79.670400000000001</v>
      </c>
      <c r="X2110" s="1">
        <v>-79.670400000000001</v>
      </c>
      <c r="Y2110" s="1">
        <v>478.02239999999995</v>
      </c>
      <c r="Z2110" t="s">
        <v>47</v>
      </c>
      <c r="AA2110" s="2">
        <v>124.485</v>
      </c>
      <c r="AB2110" s="3">
        <v>0.3125</v>
      </c>
      <c r="AC2110" s="1">
        <v>-194.19659999999999</v>
      </c>
      <c r="AD2110">
        <v>0</v>
      </c>
      <c r="AE2110">
        <v>0</v>
      </c>
      <c r="AF2110" t="s">
        <v>48</v>
      </c>
      <c r="AG2110">
        <v>2015</v>
      </c>
      <c r="AH2110">
        <f>COUNTBLANK(datos[[#This Row],[Row ID]:[Year sales]])</f>
        <v>0</v>
      </c>
    </row>
    <row r="2111" spans="1:34" x14ac:dyDescent="0.3">
      <c r="A2111">
        <v>2110</v>
      </c>
      <c r="B2111" t="s">
        <v>5040</v>
      </c>
      <c r="C2111" s="4">
        <v>42308</v>
      </c>
      <c r="D2111" s="4">
        <v>42308</v>
      </c>
      <c r="E2111" t="s">
        <v>1312</v>
      </c>
      <c r="F2111" t="s">
        <v>614</v>
      </c>
      <c r="G2111" t="s">
        <v>615</v>
      </c>
      <c r="H2111" t="s">
        <v>37</v>
      </c>
      <c r="I2111" t="s">
        <v>38</v>
      </c>
      <c r="J2111" t="s">
        <v>797</v>
      </c>
      <c r="K2111" t="s">
        <v>59</v>
      </c>
      <c r="L2111">
        <v>92374</v>
      </c>
      <c r="M2111" t="s">
        <v>60</v>
      </c>
      <c r="N2111" t="s">
        <v>5041</v>
      </c>
      <c r="O2111" t="s">
        <v>62</v>
      </c>
      <c r="P2111" t="s">
        <v>86</v>
      </c>
      <c r="Q2111" t="s">
        <v>5042</v>
      </c>
      <c r="R2111" s="1">
        <v>5.04</v>
      </c>
      <c r="S2111">
        <v>3</v>
      </c>
      <c r="T2111">
        <f t="shared" si="32"/>
        <v>5</v>
      </c>
      <c r="U2111" t="s">
        <v>52</v>
      </c>
      <c r="V2111">
        <v>0</v>
      </c>
      <c r="W2111">
        <v>0</v>
      </c>
      <c r="X2111" s="1">
        <v>0</v>
      </c>
      <c r="Y2111" s="1">
        <v>5.04</v>
      </c>
      <c r="Z2111" t="s">
        <v>65</v>
      </c>
      <c r="AA2111" s="2">
        <v>1.26</v>
      </c>
      <c r="AB2111" s="3">
        <v>0.25</v>
      </c>
      <c r="AC2111" s="1">
        <v>-3.78</v>
      </c>
      <c r="AD2111">
        <v>0</v>
      </c>
      <c r="AE2111">
        <v>0</v>
      </c>
      <c r="AF2111" t="s">
        <v>48</v>
      </c>
      <c r="AG2111">
        <v>2015</v>
      </c>
      <c r="AH2111">
        <f>COUNTBLANK(datos[[#This Row],[Row ID]:[Year sales]])</f>
        <v>0</v>
      </c>
    </row>
    <row r="2112" spans="1:34" x14ac:dyDescent="0.3">
      <c r="A2112">
        <v>2111</v>
      </c>
      <c r="B2112" t="s">
        <v>5040</v>
      </c>
      <c r="C2112" s="4">
        <v>42308</v>
      </c>
      <c r="D2112" s="4">
        <v>42308</v>
      </c>
      <c r="E2112" t="s">
        <v>1312</v>
      </c>
      <c r="F2112" t="s">
        <v>614</v>
      </c>
      <c r="G2112" t="s">
        <v>615</v>
      </c>
      <c r="H2112" t="s">
        <v>37</v>
      </c>
      <c r="I2112" t="s">
        <v>38</v>
      </c>
      <c r="J2112" t="s">
        <v>797</v>
      </c>
      <c r="K2112" t="s">
        <v>59</v>
      </c>
      <c r="L2112">
        <v>92374</v>
      </c>
      <c r="M2112" t="s">
        <v>60</v>
      </c>
      <c r="N2112" t="s">
        <v>889</v>
      </c>
      <c r="O2112" t="s">
        <v>62</v>
      </c>
      <c r="P2112" t="s">
        <v>289</v>
      </c>
      <c r="Q2112" t="s">
        <v>890</v>
      </c>
      <c r="R2112" s="1">
        <v>17.45</v>
      </c>
      <c r="S2112">
        <v>5</v>
      </c>
      <c r="T2112">
        <f t="shared" si="32"/>
        <v>30</v>
      </c>
      <c r="U2112" t="s">
        <v>75</v>
      </c>
      <c r="V2112">
        <v>0</v>
      </c>
      <c r="W2112">
        <v>0</v>
      </c>
      <c r="X2112" s="1">
        <v>0</v>
      </c>
      <c r="Y2112" s="1">
        <v>17.45</v>
      </c>
      <c r="Z2112" t="s">
        <v>65</v>
      </c>
      <c r="AA2112" s="2">
        <v>8.0269999999999992</v>
      </c>
      <c r="AB2112" s="3">
        <v>0.45999999999999996</v>
      </c>
      <c r="AC2112" s="1">
        <v>-9.423</v>
      </c>
      <c r="AD2112">
        <v>0</v>
      </c>
      <c r="AE2112">
        <v>0</v>
      </c>
      <c r="AF2112" t="s">
        <v>48</v>
      </c>
      <c r="AG2112">
        <v>2015</v>
      </c>
      <c r="AH2112">
        <f>COUNTBLANK(datos[[#This Row],[Row ID]:[Year sales]])</f>
        <v>0</v>
      </c>
    </row>
    <row r="2113" spans="1:34" x14ac:dyDescent="0.3">
      <c r="A2113">
        <v>2112</v>
      </c>
      <c r="B2113" t="s">
        <v>5040</v>
      </c>
      <c r="C2113" s="4">
        <v>42308</v>
      </c>
      <c r="D2113" s="4">
        <v>42308</v>
      </c>
      <c r="E2113" t="s">
        <v>1312</v>
      </c>
      <c r="F2113" t="s">
        <v>614</v>
      </c>
      <c r="G2113" t="s">
        <v>615</v>
      </c>
      <c r="H2113" t="s">
        <v>37</v>
      </c>
      <c r="I2113" t="s">
        <v>38</v>
      </c>
      <c r="J2113" t="s">
        <v>797</v>
      </c>
      <c r="K2113" t="s">
        <v>59</v>
      </c>
      <c r="L2113">
        <v>92374</v>
      </c>
      <c r="M2113" t="s">
        <v>60</v>
      </c>
      <c r="N2113" t="s">
        <v>223</v>
      </c>
      <c r="O2113" t="s">
        <v>43</v>
      </c>
      <c r="P2113" t="s">
        <v>50</v>
      </c>
      <c r="Q2113" t="s">
        <v>224</v>
      </c>
      <c r="R2113" s="1">
        <v>323.13600000000002</v>
      </c>
      <c r="S2113">
        <v>4</v>
      </c>
      <c r="T2113">
        <f t="shared" si="32"/>
        <v>35</v>
      </c>
      <c r="U2113" t="s">
        <v>52</v>
      </c>
      <c r="V2113">
        <v>0.2</v>
      </c>
      <c r="W2113">
        <v>64.627200000000002</v>
      </c>
      <c r="X2113" s="1">
        <v>-64.627200000000002</v>
      </c>
      <c r="Y2113" s="1">
        <v>387.76320000000004</v>
      </c>
      <c r="Z2113" t="s">
        <v>47</v>
      </c>
      <c r="AA2113" s="2">
        <v>20.196000000000002</v>
      </c>
      <c r="AB2113" s="3">
        <v>6.25E-2</v>
      </c>
      <c r="AC2113" s="1">
        <v>-238.31280000000001</v>
      </c>
      <c r="AD2113">
        <v>0</v>
      </c>
      <c r="AE2113">
        <v>0</v>
      </c>
      <c r="AF2113" t="s">
        <v>48</v>
      </c>
      <c r="AG2113">
        <v>2015</v>
      </c>
      <c r="AH2113">
        <f>COUNTBLANK(datos[[#This Row],[Row ID]:[Year sales]])</f>
        <v>0</v>
      </c>
    </row>
    <row r="2114" spans="1:34" x14ac:dyDescent="0.3">
      <c r="A2114">
        <v>2113</v>
      </c>
      <c r="B2114" t="s">
        <v>5040</v>
      </c>
      <c r="C2114" s="4">
        <v>42308</v>
      </c>
      <c r="D2114" s="4">
        <v>42308</v>
      </c>
      <c r="E2114" t="s">
        <v>1312</v>
      </c>
      <c r="F2114" t="s">
        <v>614</v>
      </c>
      <c r="G2114" t="s">
        <v>615</v>
      </c>
      <c r="H2114" t="s">
        <v>37</v>
      </c>
      <c r="I2114" t="s">
        <v>38</v>
      </c>
      <c r="J2114" t="s">
        <v>797</v>
      </c>
      <c r="K2114" t="s">
        <v>59</v>
      </c>
      <c r="L2114">
        <v>92374</v>
      </c>
      <c r="M2114" t="s">
        <v>60</v>
      </c>
      <c r="N2114" t="s">
        <v>2197</v>
      </c>
      <c r="O2114" t="s">
        <v>62</v>
      </c>
      <c r="P2114" t="s">
        <v>599</v>
      </c>
      <c r="Q2114" t="s">
        <v>2198</v>
      </c>
      <c r="R2114" s="1">
        <v>29.7</v>
      </c>
      <c r="S2114">
        <v>3</v>
      </c>
      <c r="T2114">
        <f t="shared" ref="T2114:T2177" si="33">SUMIF(Q:Q, Q2114, S:S)</f>
        <v>22</v>
      </c>
      <c r="U2114" t="s">
        <v>52</v>
      </c>
      <c r="V2114">
        <v>0</v>
      </c>
      <c r="W2114">
        <v>0</v>
      </c>
      <c r="X2114" s="1">
        <v>0</v>
      </c>
      <c r="Y2114" s="1">
        <v>29.7</v>
      </c>
      <c r="Z2114" t="s">
        <v>65</v>
      </c>
      <c r="AA2114" s="2">
        <v>8.0190000000000001</v>
      </c>
      <c r="AB2114" s="3">
        <v>0.27</v>
      </c>
      <c r="AC2114" s="1">
        <v>-21.681000000000001</v>
      </c>
      <c r="AD2114">
        <v>0</v>
      </c>
      <c r="AE2114">
        <v>0</v>
      </c>
      <c r="AF2114" t="s">
        <v>48</v>
      </c>
      <c r="AG2114">
        <v>2015</v>
      </c>
      <c r="AH2114">
        <f>COUNTBLANK(datos[[#This Row],[Row ID]:[Year sales]])</f>
        <v>0</v>
      </c>
    </row>
    <row r="2115" spans="1:34" x14ac:dyDescent="0.3">
      <c r="A2115">
        <v>2114</v>
      </c>
      <c r="B2115" t="s">
        <v>5040</v>
      </c>
      <c r="C2115" s="4">
        <v>42308</v>
      </c>
      <c r="D2115" s="4">
        <v>42308</v>
      </c>
      <c r="E2115" t="s">
        <v>1312</v>
      </c>
      <c r="F2115" t="s">
        <v>614</v>
      </c>
      <c r="G2115" t="s">
        <v>615</v>
      </c>
      <c r="H2115" t="s">
        <v>37</v>
      </c>
      <c r="I2115" t="s">
        <v>38</v>
      </c>
      <c r="J2115" t="s">
        <v>797</v>
      </c>
      <c r="K2115" t="s">
        <v>59</v>
      </c>
      <c r="L2115">
        <v>92374</v>
      </c>
      <c r="M2115" t="s">
        <v>60</v>
      </c>
      <c r="N2115" t="s">
        <v>5043</v>
      </c>
      <c r="O2115" t="s">
        <v>90</v>
      </c>
      <c r="P2115" t="s">
        <v>91</v>
      </c>
      <c r="Q2115" t="s">
        <v>5044</v>
      </c>
      <c r="R2115" s="1">
        <v>1295.8399999999999</v>
      </c>
      <c r="S2115">
        <v>4</v>
      </c>
      <c r="T2115">
        <f t="shared" si="33"/>
        <v>12</v>
      </c>
      <c r="U2115" t="s">
        <v>52</v>
      </c>
      <c r="V2115">
        <v>0.2</v>
      </c>
      <c r="W2115">
        <v>259.16800000000001</v>
      </c>
      <c r="X2115" s="1">
        <v>-259.16800000000001</v>
      </c>
      <c r="Y2115" s="1">
        <v>1555.0079999999998</v>
      </c>
      <c r="Z2115" t="s">
        <v>53</v>
      </c>
      <c r="AA2115" s="2">
        <v>145.78200000000001</v>
      </c>
      <c r="AB2115" s="3">
        <v>0.11250000000000002</v>
      </c>
      <c r="AC2115" s="1">
        <v>-890.89</v>
      </c>
      <c r="AD2115">
        <v>0</v>
      </c>
      <c r="AE2115">
        <v>0</v>
      </c>
      <c r="AF2115" t="s">
        <v>48</v>
      </c>
      <c r="AG2115">
        <v>2015</v>
      </c>
      <c r="AH2115">
        <f>COUNTBLANK(datos[[#This Row],[Row ID]:[Year sales]])</f>
        <v>0</v>
      </c>
    </row>
    <row r="2116" spans="1:34" x14ac:dyDescent="0.3">
      <c r="A2116">
        <v>2115</v>
      </c>
      <c r="B2116" t="s">
        <v>5040</v>
      </c>
      <c r="C2116" s="4">
        <v>42308</v>
      </c>
      <c r="D2116" s="4">
        <v>42308</v>
      </c>
      <c r="E2116" t="s">
        <v>1312</v>
      </c>
      <c r="F2116" t="s">
        <v>614</v>
      </c>
      <c r="G2116" t="s">
        <v>615</v>
      </c>
      <c r="H2116" t="s">
        <v>37</v>
      </c>
      <c r="I2116" t="s">
        <v>38</v>
      </c>
      <c r="J2116" t="s">
        <v>797</v>
      </c>
      <c r="K2116" t="s">
        <v>59</v>
      </c>
      <c r="L2116">
        <v>92374</v>
      </c>
      <c r="M2116" t="s">
        <v>60</v>
      </c>
      <c r="N2116" t="s">
        <v>5045</v>
      </c>
      <c r="O2116" t="s">
        <v>62</v>
      </c>
      <c r="P2116" t="s">
        <v>77</v>
      </c>
      <c r="Q2116" t="s">
        <v>5046</v>
      </c>
      <c r="R2116" s="1">
        <v>46.84</v>
      </c>
      <c r="S2116">
        <v>2</v>
      </c>
      <c r="T2116">
        <f t="shared" si="33"/>
        <v>21</v>
      </c>
      <c r="U2116" t="s">
        <v>46</v>
      </c>
      <c r="V2116">
        <v>0</v>
      </c>
      <c r="W2116">
        <v>0</v>
      </c>
      <c r="X2116" s="1">
        <v>0</v>
      </c>
      <c r="Y2116" s="1">
        <v>46.84</v>
      </c>
      <c r="Z2116" t="s">
        <v>65</v>
      </c>
      <c r="AA2116" s="2">
        <v>12.646800000000001</v>
      </c>
      <c r="AB2116" s="3">
        <v>0.27</v>
      </c>
      <c r="AC2116" s="1">
        <v>-34.193199999999997</v>
      </c>
      <c r="AD2116">
        <v>0</v>
      </c>
      <c r="AE2116">
        <v>0</v>
      </c>
      <c r="AF2116" t="s">
        <v>48</v>
      </c>
      <c r="AG2116">
        <v>2015</v>
      </c>
      <c r="AH2116">
        <f>COUNTBLANK(datos[[#This Row],[Row ID]:[Year sales]])</f>
        <v>0</v>
      </c>
    </row>
    <row r="2117" spans="1:34" x14ac:dyDescent="0.3">
      <c r="A2117">
        <v>2116</v>
      </c>
      <c r="B2117" t="s">
        <v>5040</v>
      </c>
      <c r="C2117" s="4">
        <v>42308</v>
      </c>
      <c r="D2117" s="4">
        <v>42308</v>
      </c>
      <c r="E2117" t="s">
        <v>1312</v>
      </c>
      <c r="F2117" t="s">
        <v>614</v>
      </c>
      <c r="G2117" t="s">
        <v>615</v>
      </c>
      <c r="H2117" t="s">
        <v>37</v>
      </c>
      <c r="I2117" t="s">
        <v>38</v>
      </c>
      <c r="J2117" t="s">
        <v>797</v>
      </c>
      <c r="K2117" t="s">
        <v>59</v>
      </c>
      <c r="L2117">
        <v>92374</v>
      </c>
      <c r="M2117" t="s">
        <v>60</v>
      </c>
      <c r="N2117" t="s">
        <v>5047</v>
      </c>
      <c r="O2117" t="s">
        <v>43</v>
      </c>
      <c r="P2117" t="s">
        <v>44</v>
      </c>
      <c r="Q2117" t="s">
        <v>5048</v>
      </c>
      <c r="R2117" s="1">
        <v>425.83300000000003</v>
      </c>
      <c r="S2117">
        <v>1</v>
      </c>
      <c r="T2117">
        <f t="shared" si="33"/>
        <v>27</v>
      </c>
      <c r="U2117" t="s">
        <v>46</v>
      </c>
      <c r="V2117">
        <v>0.15</v>
      </c>
      <c r="W2117">
        <v>63.874949999999998</v>
      </c>
      <c r="X2117" s="1">
        <v>-63.874949999999998</v>
      </c>
      <c r="Y2117" s="1">
        <v>489.70795000000004</v>
      </c>
      <c r="Z2117" t="s">
        <v>47</v>
      </c>
      <c r="AA2117" s="2">
        <v>20.039200000000001</v>
      </c>
      <c r="AB2117" s="3">
        <v>4.7058823529411764E-2</v>
      </c>
      <c r="AC2117" s="1">
        <v>-341.91885000000002</v>
      </c>
      <c r="AD2117">
        <v>0</v>
      </c>
      <c r="AE2117">
        <v>0</v>
      </c>
      <c r="AF2117" t="s">
        <v>48</v>
      </c>
      <c r="AG2117">
        <v>2015</v>
      </c>
      <c r="AH2117">
        <f>COUNTBLANK(datos[[#This Row],[Row ID]:[Year sales]])</f>
        <v>0</v>
      </c>
    </row>
    <row r="2118" spans="1:34" x14ac:dyDescent="0.3">
      <c r="A2118">
        <v>2117</v>
      </c>
      <c r="B2118" t="s">
        <v>5049</v>
      </c>
      <c r="C2118" s="4">
        <v>42289</v>
      </c>
      <c r="D2118" s="4">
        <v>42294</v>
      </c>
      <c r="E2118" t="s">
        <v>34</v>
      </c>
      <c r="F2118" t="s">
        <v>2865</v>
      </c>
      <c r="G2118" t="s">
        <v>2866</v>
      </c>
      <c r="H2118" t="s">
        <v>37</v>
      </c>
      <c r="I2118" t="s">
        <v>38</v>
      </c>
      <c r="J2118" t="s">
        <v>409</v>
      </c>
      <c r="K2118" t="s">
        <v>287</v>
      </c>
      <c r="L2118">
        <v>14609</v>
      </c>
      <c r="M2118" t="s">
        <v>168</v>
      </c>
      <c r="N2118" t="s">
        <v>4457</v>
      </c>
      <c r="O2118" t="s">
        <v>43</v>
      </c>
      <c r="P2118" t="s">
        <v>73</v>
      </c>
      <c r="Q2118" t="s">
        <v>4458</v>
      </c>
      <c r="R2118" s="1">
        <v>209.67</v>
      </c>
      <c r="S2118">
        <v>1</v>
      </c>
      <c r="T2118">
        <f t="shared" si="33"/>
        <v>14</v>
      </c>
      <c r="U2118" t="s">
        <v>46</v>
      </c>
      <c r="V2118">
        <v>0.4</v>
      </c>
      <c r="W2118">
        <v>83.867999999999995</v>
      </c>
      <c r="X2118" s="1">
        <v>-83.867999999999995</v>
      </c>
      <c r="Y2118" s="1">
        <v>293.53800000000001</v>
      </c>
      <c r="Z2118" t="s">
        <v>47</v>
      </c>
      <c r="AA2118" s="2">
        <v>-13.978</v>
      </c>
      <c r="AB2118" s="3">
        <v>-6.6666666666666666E-2</v>
      </c>
      <c r="AC2118" s="1">
        <v>-139.78</v>
      </c>
      <c r="AD2118">
        <v>5</v>
      </c>
      <c r="AE2118">
        <v>5</v>
      </c>
      <c r="AF2118" t="s">
        <v>48</v>
      </c>
      <c r="AG2118">
        <v>2015</v>
      </c>
      <c r="AH2118">
        <f>COUNTBLANK(datos[[#This Row],[Row ID]:[Year sales]])</f>
        <v>0</v>
      </c>
    </row>
    <row r="2119" spans="1:34" x14ac:dyDescent="0.3">
      <c r="A2119">
        <v>2118</v>
      </c>
      <c r="B2119" t="s">
        <v>5050</v>
      </c>
      <c r="C2119" s="4">
        <v>42632</v>
      </c>
      <c r="D2119" s="4">
        <v>42636</v>
      </c>
      <c r="E2119" t="s">
        <v>67</v>
      </c>
      <c r="F2119" t="s">
        <v>5051</v>
      </c>
      <c r="G2119" t="s">
        <v>5052</v>
      </c>
      <c r="H2119" t="s">
        <v>37</v>
      </c>
      <c r="I2119" t="s">
        <v>38</v>
      </c>
      <c r="J2119" t="s">
        <v>5053</v>
      </c>
      <c r="K2119" t="s">
        <v>59</v>
      </c>
      <c r="L2119">
        <v>95207</v>
      </c>
      <c r="M2119" t="s">
        <v>60</v>
      </c>
      <c r="N2119" t="s">
        <v>1570</v>
      </c>
      <c r="O2119" t="s">
        <v>62</v>
      </c>
      <c r="P2119" t="s">
        <v>110</v>
      </c>
      <c r="Q2119" t="s">
        <v>1571</v>
      </c>
      <c r="R2119" s="1">
        <v>159.88</v>
      </c>
      <c r="S2119">
        <v>7</v>
      </c>
      <c r="T2119">
        <f t="shared" si="33"/>
        <v>27</v>
      </c>
      <c r="U2119" t="s">
        <v>75</v>
      </c>
      <c r="V2119">
        <v>0</v>
      </c>
      <c r="W2119">
        <v>0</v>
      </c>
      <c r="X2119" s="1">
        <v>0</v>
      </c>
      <c r="Y2119" s="1">
        <v>159.88</v>
      </c>
      <c r="Z2119" t="s">
        <v>99</v>
      </c>
      <c r="AA2119" s="2">
        <v>73.544799999999995</v>
      </c>
      <c r="AB2119" s="3">
        <v>0.45999999999999996</v>
      </c>
      <c r="AC2119" s="1">
        <v>-86.3352</v>
      </c>
      <c r="AD2119">
        <v>4</v>
      </c>
      <c r="AE2119">
        <v>4</v>
      </c>
      <c r="AF2119" t="s">
        <v>48</v>
      </c>
      <c r="AG2119">
        <v>2016</v>
      </c>
      <c r="AH2119">
        <f>COUNTBLANK(datos[[#This Row],[Row ID]:[Year sales]])</f>
        <v>0</v>
      </c>
    </row>
    <row r="2120" spans="1:34" x14ac:dyDescent="0.3">
      <c r="A2120">
        <v>2119</v>
      </c>
      <c r="B2120" t="s">
        <v>5054</v>
      </c>
      <c r="C2120" s="4">
        <v>42838</v>
      </c>
      <c r="D2120" s="4">
        <v>42840</v>
      </c>
      <c r="E2120" t="s">
        <v>208</v>
      </c>
      <c r="F2120" t="s">
        <v>2832</v>
      </c>
      <c r="G2120" t="s">
        <v>2833</v>
      </c>
      <c r="H2120" t="s">
        <v>57</v>
      </c>
      <c r="I2120" t="s">
        <v>38</v>
      </c>
      <c r="J2120" t="s">
        <v>115</v>
      </c>
      <c r="K2120" t="s">
        <v>116</v>
      </c>
      <c r="L2120">
        <v>98105</v>
      </c>
      <c r="M2120" t="s">
        <v>60</v>
      </c>
      <c r="N2120" t="s">
        <v>934</v>
      </c>
      <c r="O2120" t="s">
        <v>62</v>
      </c>
      <c r="P2120" t="s">
        <v>110</v>
      </c>
      <c r="Q2120" t="s">
        <v>935</v>
      </c>
      <c r="R2120" s="1">
        <v>5.28</v>
      </c>
      <c r="S2120">
        <v>1</v>
      </c>
      <c r="T2120">
        <f t="shared" si="33"/>
        <v>30</v>
      </c>
      <c r="U2120" t="s">
        <v>46</v>
      </c>
      <c r="V2120">
        <v>0</v>
      </c>
      <c r="W2120">
        <v>0</v>
      </c>
      <c r="X2120" s="1">
        <v>0</v>
      </c>
      <c r="Y2120" s="1">
        <v>5.28</v>
      </c>
      <c r="Z2120" t="s">
        <v>65</v>
      </c>
      <c r="AA2120" s="2">
        <v>2.3759999999999999</v>
      </c>
      <c r="AB2120" s="3">
        <v>0.44999999999999996</v>
      </c>
      <c r="AC2120" s="1">
        <v>-2.9039999999999999</v>
      </c>
      <c r="AD2120">
        <v>2</v>
      </c>
      <c r="AE2120">
        <v>2</v>
      </c>
      <c r="AF2120" t="s">
        <v>48</v>
      </c>
      <c r="AG2120">
        <v>2017</v>
      </c>
      <c r="AH2120">
        <f>COUNTBLANK(datos[[#This Row],[Row ID]:[Year sales]])</f>
        <v>0</v>
      </c>
    </row>
    <row r="2121" spans="1:34" x14ac:dyDescent="0.3">
      <c r="A2121">
        <v>2120</v>
      </c>
      <c r="B2121" t="s">
        <v>5054</v>
      </c>
      <c r="C2121" s="4">
        <v>42838</v>
      </c>
      <c r="D2121" s="4">
        <v>42840</v>
      </c>
      <c r="E2121" t="s">
        <v>208</v>
      </c>
      <c r="F2121" t="s">
        <v>2832</v>
      </c>
      <c r="G2121" t="s">
        <v>2833</v>
      </c>
      <c r="H2121" t="s">
        <v>57</v>
      </c>
      <c r="I2121" t="s">
        <v>38</v>
      </c>
      <c r="J2121" t="s">
        <v>115</v>
      </c>
      <c r="K2121" t="s">
        <v>116</v>
      </c>
      <c r="L2121">
        <v>98105</v>
      </c>
      <c r="M2121" t="s">
        <v>60</v>
      </c>
      <c r="N2121" t="s">
        <v>4794</v>
      </c>
      <c r="O2121" t="s">
        <v>62</v>
      </c>
      <c r="P2121" t="s">
        <v>94</v>
      </c>
      <c r="Q2121" t="s">
        <v>4795</v>
      </c>
      <c r="R2121" s="1">
        <v>895.92</v>
      </c>
      <c r="S2121">
        <v>5</v>
      </c>
      <c r="T2121">
        <f t="shared" si="33"/>
        <v>23</v>
      </c>
      <c r="U2121" t="s">
        <v>75</v>
      </c>
      <c r="V2121">
        <v>0.2</v>
      </c>
      <c r="W2121">
        <v>179.184</v>
      </c>
      <c r="X2121" s="1">
        <v>-179.184</v>
      </c>
      <c r="Y2121" s="1">
        <v>1075.104</v>
      </c>
      <c r="Z2121" t="s">
        <v>53</v>
      </c>
      <c r="AA2121" s="2">
        <v>302.37299999999999</v>
      </c>
      <c r="AB2121" s="3">
        <v>0.33750000000000002</v>
      </c>
      <c r="AC2121" s="1">
        <v>-414.363</v>
      </c>
      <c r="AD2121">
        <v>2</v>
      </c>
      <c r="AE2121">
        <v>2</v>
      </c>
      <c r="AF2121" t="s">
        <v>48</v>
      </c>
      <c r="AG2121">
        <v>2017</v>
      </c>
      <c r="AH2121">
        <f>COUNTBLANK(datos[[#This Row],[Row ID]:[Year sales]])</f>
        <v>0</v>
      </c>
    </row>
    <row r="2122" spans="1:34" x14ac:dyDescent="0.3">
      <c r="A2122">
        <v>2121</v>
      </c>
      <c r="B2122" t="s">
        <v>5055</v>
      </c>
      <c r="C2122" s="4">
        <v>42742</v>
      </c>
      <c r="D2122" s="4">
        <v>42748</v>
      </c>
      <c r="E2122" t="s">
        <v>67</v>
      </c>
      <c r="F2122" t="s">
        <v>3930</v>
      </c>
      <c r="G2122" t="s">
        <v>3931</v>
      </c>
      <c r="H2122" t="s">
        <v>37</v>
      </c>
      <c r="I2122" t="s">
        <v>38</v>
      </c>
      <c r="J2122" t="s">
        <v>5056</v>
      </c>
      <c r="K2122" t="s">
        <v>71</v>
      </c>
      <c r="L2122">
        <v>32174</v>
      </c>
      <c r="M2122" t="s">
        <v>41</v>
      </c>
      <c r="N2122" t="s">
        <v>2939</v>
      </c>
      <c r="O2122" t="s">
        <v>62</v>
      </c>
      <c r="P2122" t="s">
        <v>94</v>
      </c>
      <c r="Q2122" t="s">
        <v>2940</v>
      </c>
      <c r="R2122" s="1">
        <v>2.8079999999999998</v>
      </c>
      <c r="S2122">
        <v>3</v>
      </c>
      <c r="T2122">
        <f t="shared" si="33"/>
        <v>44</v>
      </c>
      <c r="U2122" t="s">
        <v>52</v>
      </c>
      <c r="V2122">
        <v>0.7</v>
      </c>
      <c r="W2122">
        <v>1.9655999999999998</v>
      </c>
      <c r="X2122" s="1">
        <v>-1.9656</v>
      </c>
      <c r="Y2122" s="1">
        <v>4.7736000000000001</v>
      </c>
      <c r="Z2122" t="s">
        <v>65</v>
      </c>
      <c r="AA2122" s="2">
        <v>-1.9656</v>
      </c>
      <c r="AB2122" s="3">
        <v>-0.70000000000000007</v>
      </c>
      <c r="AC2122" s="1">
        <v>-2.8079999999999998</v>
      </c>
      <c r="AD2122">
        <v>6</v>
      </c>
      <c r="AE2122">
        <v>6</v>
      </c>
      <c r="AF2122" t="s">
        <v>48</v>
      </c>
      <c r="AG2122">
        <v>2017</v>
      </c>
      <c r="AH2122">
        <f>COUNTBLANK(datos[[#This Row],[Row ID]:[Year sales]])</f>
        <v>0</v>
      </c>
    </row>
    <row r="2123" spans="1:34" x14ac:dyDescent="0.3">
      <c r="A2123">
        <v>2122</v>
      </c>
      <c r="B2123" t="s">
        <v>5057</v>
      </c>
      <c r="C2123" s="4">
        <v>43048</v>
      </c>
      <c r="D2123" s="4">
        <v>43050</v>
      </c>
      <c r="E2123" t="s">
        <v>208</v>
      </c>
      <c r="F2123" t="s">
        <v>726</v>
      </c>
      <c r="G2123" t="s">
        <v>727</v>
      </c>
      <c r="H2123" t="s">
        <v>57</v>
      </c>
      <c r="I2123" t="s">
        <v>38</v>
      </c>
      <c r="J2123" t="s">
        <v>5058</v>
      </c>
      <c r="K2123" t="s">
        <v>59</v>
      </c>
      <c r="L2123">
        <v>94086</v>
      </c>
      <c r="M2123" t="s">
        <v>60</v>
      </c>
      <c r="N2123" t="s">
        <v>281</v>
      </c>
      <c r="O2123" t="s">
        <v>43</v>
      </c>
      <c r="P2123" t="s">
        <v>50</v>
      </c>
      <c r="Q2123" t="s">
        <v>282</v>
      </c>
      <c r="R2123" s="1">
        <v>215.976</v>
      </c>
      <c r="S2123">
        <v>3</v>
      </c>
      <c r="T2123">
        <f t="shared" si="33"/>
        <v>19</v>
      </c>
      <c r="U2123" t="s">
        <v>52</v>
      </c>
      <c r="V2123">
        <v>0.2</v>
      </c>
      <c r="W2123">
        <v>43.1952</v>
      </c>
      <c r="X2123" s="1">
        <v>-43.1952</v>
      </c>
      <c r="Y2123" s="1">
        <v>259.1712</v>
      </c>
      <c r="Z2123" t="s">
        <v>47</v>
      </c>
      <c r="AA2123" s="2">
        <v>-2.6997</v>
      </c>
      <c r="AB2123" s="3">
        <v>-1.2500000000000001E-2</v>
      </c>
      <c r="AC2123" s="1">
        <v>-175.48050000000001</v>
      </c>
      <c r="AD2123">
        <v>2</v>
      </c>
      <c r="AE2123">
        <v>2</v>
      </c>
      <c r="AF2123" t="s">
        <v>48</v>
      </c>
      <c r="AG2123">
        <v>2017</v>
      </c>
      <c r="AH2123">
        <f>COUNTBLANK(datos[[#This Row],[Row ID]:[Year sales]])</f>
        <v>0</v>
      </c>
    </row>
    <row r="2124" spans="1:34" x14ac:dyDescent="0.3">
      <c r="A2124">
        <v>2123</v>
      </c>
      <c r="B2124" t="s">
        <v>5059</v>
      </c>
      <c r="C2124" s="4">
        <v>43000</v>
      </c>
      <c r="D2124" s="4">
        <v>43002</v>
      </c>
      <c r="E2124" t="s">
        <v>34</v>
      </c>
      <c r="F2124" t="s">
        <v>3185</v>
      </c>
      <c r="G2124" t="s">
        <v>3186</v>
      </c>
      <c r="H2124" t="s">
        <v>122</v>
      </c>
      <c r="I2124" t="s">
        <v>38</v>
      </c>
      <c r="J2124" t="s">
        <v>3331</v>
      </c>
      <c r="K2124" t="s">
        <v>258</v>
      </c>
      <c r="L2124">
        <v>48911</v>
      </c>
      <c r="M2124" t="s">
        <v>125</v>
      </c>
      <c r="N2124" t="s">
        <v>1467</v>
      </c>
      <c r="O2124" t="s">
        <v>43</v>
      </c>
      <c r="P2124" t="s">
        <v>44</v>
      </c>
      <c r="Q2124" t="s">
        <v>1468</v>
      </c>
      <c r="R2124" s="1">
        <v>241.96</v>
      </c>
      <c r="S2124">
        <v>2</v>
      </c>
      <c r="T2124">
        <f t="shared" si="33"/>
        <v>37</v>
      </c>
      <c r="U2124" t="s">
        <v>46</v>
      </c>
      <c r="V2124">
        <v>0</v>
      </c>
      <c r="W2124">
        <v>0</v>
      </c>
      <c r="X2124" s="1">
        <v>0</v>
      </c>
      <c r="Y2124" s="1">
        <v>241.96</v>
      </c>
      <c r="Z2124" t="s">
        <v>47</v>
      </c>
      <c r="AA2124" s="2">
        <v>41.133200000000002</v>
      </c>
      <c r="AB2124" s="3">
        <v>0.17</v>
      </c>
      <c r="AC2124" s="1">
        <v>-200.82679999999999</v>
      </c>
      <c r="AD2124">
        <v>2</v>
      </c>
      <c r="AE2124">
        <v>2</v>
      </c>
      <c r="AF2124" t="s">
        <v>48</v>
      </c>
      <c r="AG2124">
        <v>2017</v>
      </c>
      <c r="AH2124">
        <f>COUNTBLANK(datos[[#This Row],[Row ID]:[Year sales]])</f>
        <v>0</v>
      </c>
    </row>
    <row r="2125" spans="1:34" x14ac:dyDescent="0.3">
      <c r="A2125">
        <v>2124</v>
      </c>
      <c r="B2125" t="s">
        <v>5059</v>
      </c>
      <c r="C2125" s="4">
        <v>43000</v>
      </c>
      <c r="D2125" s="4">
        <v>43002</v>
      </c>
      <c r="E2125" t="s">
        <v>34</v>
      </c>
      <c r="F2125" t="s">
        <v>3185</v>
      </c>
      <c r="G2125" t="s">
        <v>3186</v>
      </c>
      <c r="H2125" t="s">
        <v>122</v>
      </c>
      <c r="I2125" t="s">
        <v>38</v>
      </c>
      <c r="J2125" t="s">
        <v>3331</v>
      </c>
      <c r="K2125" t="s">
        <v>258</v>
      </c>
      <c r="L2125">
        <v>48911</v>
      </c>
      <c r="M2125" t="s">
        <v>125</v>
      </c>
      <c r="N2125" t="s">
        <v>412</v>
      </c>
      <c r="O2125" t="s">
        <v>62</v>
      </c>
      <c r="P2125" t="s">
        <v>63</v>
      </c>
      <c r="Q2125" t="s">
        <v>413</v>
      </c>
      <c r="R2125" s="1">
        <v>27.72</v>
      </c>
      <c r="S2125">
        <v>9</v>
      </c>
      <c r="T2125">
        <f t="shared" si="33"/>
        <v>20</v>
      </c>
      <c r="U2125" t="s">
        <v>75</v>
      </c>
      <c r="V2125">
        <v>0</v>
      </c>
      <c r="W2125">
        <v>0</v>
      </c>
      <c r="X2125" s="1">
        <v>0</v>
      </c>
      <c r="Y2125" s="1">
        <v>27.72</v>
      </c>
      <c r="Z2125" t="s">
        <v>65</v>
      </c>
      <c r="AA2125" s="2">
        <v>13.3056</v>
      </c>
      <c r="AB2125" s="3">
        <v>0.48000000000000004</v>
      </c>
      <c r="AC2125" s="1">
        <v>-14.414400000000001</v>
      </c>
      <c r="AD2125">
        <v>2</v>
      </c>
      <c r="AE2125">
        <v>2</v>
      </c>
      <c r="AF2125" t="s">
        <v>48</v>
      </c>
      <c r="AG2125">
        <v>2017</v>
      </c>
      <c r="AH2125">
        <f>COUNTBLANK(datos[[#This Row],[Row ID]:[Year sales]])</f>
        <v>0</v>
      </c>
    </row>
    <row r="2126" spans="1:34" x14ac:dyDescent="0.3">
      <c r="A2126">
        <v>2125</v>
      </c>
      <c r="B2126" t="s">
        <v>5060</v>
      </c>
      <c r="C2126" s="4">
        <v>43070</v>
      </c>
      <c r="D2126" s="4">
        <v>43074</v>
      </c>
      <c r="E2126" t="s">
        <v>67</v>
      </c>
      <c r="F2126" t="s">
        <v>3185</v>
      </c>
      <c r="G2126" t="s">
        <v>3186</v>
      </c>
      <c r="H2126" t="s">
        <v>122</v>
      </c>
      <c r="I2126" t="s">
        <v>38</v>
      </c>
      <c r="J2126" t="s">
        <v>166</v>
      </c>
      <c r="K2126" t="s">
        <v>167</v>
      </c>
      <c r="L2126">
        <v>19143</v>
      </c>
      <c r="M2126" t="s">
        <v>168</v>
      </c>
      <c r="N2126" t="s">
        <v>5061</v>
      </c>
      <c r="O2126" t="s">
        <v>62</v>
      </c>
      <c r="P2126" t="s">
        <v>193</v>
      </c>
      <c r="Q2126" t="s">
        <v>5062</v>
      </c>
      <c r="R2126" s="1">
        <v>104.68</v>
      </c>
      <c r="S2126">
        <v>5</v>
      </c>
      <c r="T2126">
        <f t="shared" si="33"/>
        <v>11</v>
      </c>
      <c r="U2126" t="s">
        <v>75</v>
      </c>
      <c r="V2126">
        <v>0.2</v>
      </c>
      <c r="W2126">
        <v>20.936000000000003</v>
      </c>
      <c r="X2126" s="1">
        <v>-20.936</v>
      </c>
      <c r="Y2126" s="1">
        <v>125.61600000000001</v>
      </c>
      <c r="Z2126" t="s">
        <v>99</v>
      </c>
      <c r="AA2126" s="2">
        <v>35.329500000000003</v>
      </c>
      <c r="AB2126" s="3">
        <v>0.33750000000000002</v>
      </c>
      <c r="AC2126" s="1">
        <v>-48.414499999999997</v>
      </c>
      <c r="AD2126">
        <v>4</v>
      </c>
      <c r="AE2126">
        <v>4</v>
      </c>
      <c r="AF2126" t="s">
        <v>48</v>
      </c>
      <c r="AG2126">
        <v>2017</v>
      </c>
      <c r="AH2126">
        <f>COUNTBLANK(datos[[#This Row],[Row ID]:[Year sales]])</f>
        <v>0</v>
      </c>
    </row>
    <row r="2127" spans="1:34" x14ac:dyDescent="0.3">
      <c r="A2127">
        <v>2126</v>
      </c>
      <c r="B2127" t="s">
        <v>5060</v>
      </c>
      <c r="C2127" s="4">
        <v>43070</v>
      </c>
      <c r="D2127" s="4">
        <v>43074</v>
      </c>
      <c r="E2127" t="s">
        <v>67</v>
      </c>
      <c r="F2127" t="s">
        <v>3185</v>
      </c>
      <c r="G2127" t="s">
        <v>3186</v>
      </c>
      <c r="H2127" t="s">
        <v>122</v>
      </c>
      <c r="I2127" t="s">
        <v>38</v>
      </c>
      <c r="J2127" t="s">
        <v>166</v>
      </c>
      <c r="K2127" t="s">
        <v>167</v>
      </c>
      <c r="L2127">
        <v>19143</v>
      </c>
      <c r="M2127" t="s">
        <v>168</v>
      </c>
      <c r="N2127" t="s">
        <v>5063</v>
      </c>
      <c r="O2127" t="s">
        <v>90</v>
      </c>
      <c r="P2127" t="s">
        <v>91</v>
      </c>
      <c r="Q2127" t="s">
        <v>5064</v>
      </c>
      <c r="R2127" s="1">
        <v>62.957999999999998</v>
      </c>
      <c r="S2127">
        <v>7</v>
      </c>
      <c r="T2127">
        <f t="shared" si="33"/>
        <v>21</v>
      </c>
      <c r="U2127" t="s">
        <v>75</v>
      </c>
      <c r="V2127">
        <v>0.4</v>
      </c>
      <c r="W2127">
        <v>25.183199999999999</v>
      </c>
      <c r="X2127" s="1">
        <v>-25.183199999999999</v>
      </c>
      <c r="Y2127" s="1">
        <v>88.141199999999998</v>
      </c>
      <c r="Z2127" t="s">
        <v>99</v>
      </c>
      <c r="AA2127" s="2">
        <v>9.4436999999999998</v>
      </c>
      <c r="AB2127" s="3">
        <v>0.15</v>
      </c>
      <c r="AC2127" s="1">
        <v>-28.331099999999999</v>
      </c>
      <c r="AD2127">
        <v>4</v>
      </c>
      <c r="AE2127">
        <v>4</v>
      </c>
      <c r="AF2127" t="s">
        <v>48</v>
      </c>
      <c r="AG2127">
        <v>2017</v>
      </c>
      <c r="AH2127">
        <f>COUNTBLANK(datos[[#This Row],[Row ID]:[Year sales]])</f>
        <v>0</v>
      </c>
    </row>
    <row r="2128" spans="1:34" x14ac:dyDescent="0.3">
      <c r="A2128">
        <v>2127</v>
      </c>
      <c r="B2128" t="s">
        <v>5065</v>
      </c>
      <c r="C2128" s="4">
        <v>41813</v>
      </c>
      <c r="D2128" s="4">
        <v>41818</v>
      </c>
      <c r="E2128" t="s">
        <v>67</v>
      </c>
      <c r="F2128" t="s">
        <v>5066</v>
      </c>
      <c r="G2128" t="s">
        <v>5067</v>
      </c>
      <c r="H2128" t="s">
        <v>37</v>
      </c>
      <c r="I2128" t="s">
        <v>38</v>
      </c>
      <c r="J2128" t="s">
        <v>166</v>
      </c>
      <c r="K2128" t="s">
        <v>167</v>
      </c>
      <c r="L2128">
        <v>19143</v>
      </c>
      <c r="M2128" t="s">
        <v>168</v>
      </c>
      <c r="N2128" t="s">
        <v>1437</v>
      </c>
      <c r="O2128" t="s">
        <v>90</v>
      </c>
      <c r="P2128" t="s">
        <v>181</v>
      </c>
      <c r="Q2128" t="s">
        <v>1438</v>
      </c>
      <c r="R2128" s="1">
        <v>86.376000000000005</v>
      </c>
      <c r="S2128">
        <v>3</v>
      </c>
      <c r="T2128">
        <f t="shared" si="33"/>
        <v>27</v>
      </c>
      <c r="U2128" t="s">
        <v>52</v>
      </c>
      <c r="V2128">
        <v>0.2</v>
      </c>
      <c r="W2128">
        <v>17.275200000000002</v>
      </c>
      <c r="X2128" s="1">
        <v>-17.275200000000002</v>
      </c>
      <c r="Y2128" s="1">
        <v>103.6512</v>
      </c>
      <c r="Z2128" t="s">
        <v>99</v>
      </c>
      <c r="AA2128" s="2">
        <v>1.0797000000000001</v>
      </c>
      <c r="AB2128" s="3">
        <v>1.2500000000000001E-2</v>
      </c>
      <c r="AC2128" s="1">
        <v>-68.021100000000004</v>
      </c>
      <c r="AD2128">
        <v>5</v>
      </c>
      <c r="AE2128">
        <v>5</v>
      </c>
      <c r="AF2128" t="s">
        <v>48</v>
      </c>
      <c r="AG2128">
        <v>2014</v>
      </c>
      <c r="AH2128">
        <f>COUNTBLANK(datos[[#This Row],[Row ID]:[Year sales]])</f>
        <v>0</v>
      </c>
    </row>
    <row r="2129" spans="1:34" x14ac:dyDescent="0.3">
      <c r="A2129">
        <v>2128</v>
      </c>
      <c r="B2129" t="s">
        <v>5068</v>
      </c>
      <c r="C2129" s="4">
        <v>42281</v>
      </c>
      <c r="D2129" s="4">
        <v>42286</v>
      </c>
      <c r="E2129" t="s">
        <v>67</v>
      </c>
      <c r="F2129" t="s">
        <v>3815</v>
      </c>
      <c r="G2129" t="s">
        <v>3816</v>
      </c>
      <c r="H2129" t="s">
        <v>122</v>
      </c>
      <c r="I2129" t="s">
        <v>38</v>
      </c>
      <c r="J2129" t="s">
        <v>166</v>
      </c>
      <c r="K2129" t="s">
        <v>167</v>
      </c>
      <c r="L2129">
        <v>19134</v>
      </c>
      <c r="M2129" t="s">
        <v>168</v>
      </c>
      <c r="N2129" t="s">
        <v>5069</v>
      </c>
      <c r="O2129" t="s">
        <v>43</v>
      </c>
      <c r="P2129" t="s">
        <v>83</v>
      </c>
      <c r="Q2129" t="s">
        <v>5070</v>
      </c>
      <c r="R2129" s="1">
        <v>64.944000000000003</v>
      </c>
      <c r="S2129">
        <v>3</v>
      </c>
      <c r="T2129">
        <f t="shared" si="33"/>
        <v>21</v>
      </c>
      <c r="U2129" t="s">
        <v>52</v>
      </c>
      <c r="V2129">
        <v>0.2</v>
      </c>
      <c r="W2129">
        <v>12.988800000000001</v>
      </c>
      <c r="X2129" s="1">
        <v>-12.988799999999999</v>
      </c>
      <c r="Y2129" s="1">
        <v>77.9328</v>
      </c>
      <c r="Z2129" t="s">
        <v>99</v>
      </c>
      <c r="AA2129" s="2">
        <v>6.4943999999999997</v>
      </c>
      <c r="AB2129" s="3">
        <v>9.9999999999999992E-2</v>
      </c>
      <c r="AC2129" s="1">
        <v>-45.460799999999999</v>
      </c>
      <c r="AD2129">
        <v>5</v>
      </c>
      <c r="AE2129">
        <v>5</v>
      </c>
      <c r="AF2129" t="s">
        <v>48</v>
      </c>
      <c r="AG2129">
        <v>2015</v>
      </c>
      <c r="AH2129">
        <f>COUNTBLANK(datos[[#This Row],[Row ID]:[Year sales]])</f>
        <v>0</v>
      </c>
    </row>
    <row r="2130" spans="1:34" x14ac:dyDescent="0.3">
      <c r="A2130">
        <v>2129</v>
      </c>
      <c r="B2130" t="s">
        <v>5068</v>
      </c>
      <c r="C2130" s="4">
        <v>42281</v>
      </c>
      <c r="D2130" s="4">
        <v>42286</v>
      </c>
      <c r="E2130" t="s">
        <v>67</v>
      </c>
      <c r="F2130" t="s">
        <v>3815</v>
      </c>
      <c r="G2130" t="s">
        <v>3816</v>
      </c>
      <c r="H2130" t="s">
        <v>122</v>
      </c>
      <c r="I2130" t="s">
        <v>38</v>
      </c>
      <c r="J2130" t="s">
        <v>166</v>
      </c>
      <c r="K2130" t="s">
        <v>167</v>
      </c>
      <c r="L2130">
        <v>19134</v>
      </c>
      <c r="M2130" t="s">
        <v>168</v>
      </c>
      <c r="N2130" t="s">
        <v>3975</v>
      </c>
      <c r="O2130" t="s">
        <v>62</v>
      </c>
      <c r="P2130" t="s">
        <v>110</v>
      </c>
      <c r="Q2130" t="s">
        <v>3976</v>
      </c>
      <c r="R2130" s="1">
        <v>20.736000000000001</v>
      </c>
      <c r="S2130">
        <v>4</v>
      </c>
      <c r="T2130">
        <f t="shared" si="33"/>
        <v>13</v>
      </c>
      <c r="U2130" t="s">
        <v>52</v>
      </c>
      <c r="V2130">
        <v>0.2</v>
      </c>
      <c r="W2130">
        <v>4.1472000000000007</v>
      </c>
      <c r="X2130" s="1">
        <v>-4.1471999999999998</v>
      </c>
      <c r="Y2130" s="1">
        <v>24.883200000000002</v>
      </c>
      <c r="Z2130" t="s">
        <v>65</v>
      </c>
      <c r="AA2130" s="2">
        <v>7.2576000000000001</v>
      </c>
      <c r="AB2130" s="3">
        <v>0.35</v>
      </c>
      <c r="AC2130" s="1">
        <v>-9.3312000000000008</v>
      </c>
      <c r="AD2130">
        <v>5</v>
      </c>
      <c r="AE2130">
        <v>5</v>
      </c>
      <c r="AF2130" t="s">
        <v>48</v>
      </c>
      <c r="AG2130">
        <v>2015</v>
      </c>
      <c r="AH2130">
        <f>COUNTBLANK(datos[[#This Row],[Row ID]:[Year sales]])</f>
        <v>0</v>
      </c>
    </row>
    <row r="2131" spans="1:34" x14ac:dyDescent="0.3">
      <c r="A2131">
        <v>2130</v>
      </c>
      <c r="B2131" t="s">
        <v>5071</v>
      </c>
      <c r="C2131" s="4">
        <v>41779</v>
      </c>
      <c r="D2131" s="4">
        <v>41781</v>
      </c>
      <c r="E2131" t="s">
        <v>34</v>
      </c>
      <c r="F2131" t="s">
        <v>5072</v>
      </c>
      <c r="G2131" t="s">
        <v>5073</v>
      </c>
      <c r="H2131" t="s">
        <v>57</v>
      </c>
      <c r="I2131" t="s">
        <v>38</v>
      </c>
      <c r="J2131" t="s">
        <v>264</v>
      </c>
      <c r="K2131" t="s">
        <v>2720</v>
      </c>
      <c r="L2131">
        <v>3820</v>
      </c>
      <c r="M2131" t="s">
        <v>168</v>
      </c>
      <c r="N2131" t="s">
        <v>5074</v>
      </c>
      <c r="O2131" t="s">
        <v>62</v>
      </c>
      <c r="P2131" t="s">
        <v>97</v>
      </c>
      <c r="Q2131" t="s">
        <v>5075</v>
      </c>
      <c r="R2131" s="1">
        <v>33.28</v>
      </c>
      <c r="S2131">
        <v>4</v>
      </c>
      <c r="T2131">
        <f t="shared" si="33"/>
        <v>7</v>
      </c>
      <c r="U2131" t="s">
        <v>52</v>
      </c>
      <c r="V2131">
        <v>0</v>
      </c>
      <c r="W2131">
        <v>0</v>
      </c>
      <c r="X2131" s="1">
        <v>0</v>
      </c>
      <c r="Y2131" s="1">
        <v>33.28</v>
      </c>
      <c r="Z2131" t="s">
        <v>65</v>
      </c>
      <c r="AA2131" s="2">
        <v>9.3184000000000005</v>
      </c>
      <c r="AB2131" s="3">
        <v>0.28000000000000003</v>
      </c>
      <c r="AC2131" s="1">
        <v>-23.961600000000001</v>
      </c>
      <c r="AD2131">
        <v>2</v>
      </c>
      <c r="AE2131">
        <v>2</v>
      </c>
      <c r="AF2131" t="s">
        <v>48</v>
      </c>
      <c r="AG2131">
        <v>2014</v>
      </c>
      <c r="AH2131">
        <f>COUNTBLANK(datos[[#This Row],[Row ID]:[Year sales]])</f>
        <v>0</v>
      </c>
    </row>
    <row r="2132" spans="1:34" x14ac:dyDescent="0.3">
      <c r="A2132">
        <v>2131</v>
      </c>
      <c r="B2132" t="s">
        <v>5071</v>
      </c>
      <c r="C2132" s="4">
        <v>41779</v>
      </c>
      <c r="D2132" s="4">
        <v>41781</v>
      </c>
      <c r="E2132" t="s">
        <v>34</v>
      </c>
      <c r="F2132" t="s">
        <v>5072</v>
      </c>
      <c r="G2132" t="s">
        <v>5073</v>
      </c>
      <c r="H2132" t="s">
        <v>57</v>
      </c>
      <c r="I2132" t="s">
        <v>38</v>
      </c>
      <c r="J2132" t="s">
        <v>264</v>
      </c>
      <c r="K2132" t="s">
        <v>2720</v>
      </c>
      <c r="L2132">
        <v>3820</v>
      </c>
      <c r="M2132" t="s">
        <v>168</v>
      </c>
      <c r="N2132" t="s">
        <v>5076</v>
      </c>
      <c r="O2132" t="s">
        <v>62</v>
      </c>
      <c r="P2132" t="s">
        <v>86</v>
      </c>
      <c r="Q2132" t="s">
        <v>5077</v>
      </c>
      <c r="R2132" s="1">
        <v>38.520000000000003</v>
      </c>
      <c r="S2132">
        <v>9</v>
      </c>
      <c r="T2132">
        <f t="shared" si="33"/>
        <v>11</v>
      </c>
      <c r="U2132" t="s">
        <v>75</v>
      </c>
      <c r="V2132">
        <v>0</v>
      </c>
      <c r="W2132">
        <v>0</v>
      </c>
      <c r="X2132" s="1">
        <v>0</v>
      </c>
      <c r="Y2132" s="1">
        <v>38.520000000000003</v>
      </c>
      <c r="Z2132" t="s">
        <v>65</v>
      </c>
      <c r="AA2132" s="2">
        <v>11.9412</v>
      </c>
      <c r="AB2132" s="3">
        <v>0.31</v>
      </c>
      <c r="AC2132" s="1">
        <v>-26.578800000000001</v>
      </c>
      <c r="AD2132">
        <v>2</v>
      </c>
      <c r="AE2132">
        <v>2</v>
      </c>
      <c r="AF2132" t="s">
        <v>48</v>
      </c>
      <c r="AG2132">
        <v>2014</v>
      </c>
      <c r="AH2132">
        <f>COUNTBLANK(datos[[#This Row],[Row ID]:[Year sales]])</f>
        <v>0</v>
      </c>
    </row>
    <row r="2133" spans="1:34" x14ac:dyDescent="0.3">
      <c r="A2133">
        <v>2132</v>
      </c>
      <c r="B2133" t="s">
        <v>5071</v>
      </c>
      <c r="C2133" s="4">
        <v>41779</v>
      </c>
      <c r="D2133" s="4">
        <v>41781</v>
      </c>
      <c r="E2133" t="s">
        <v>34</v>
      </c>
      <c r="F2133" t="s">
        <v>5072</v>
      </c>
      <c r="G2133" t="s">
        <v>5073</v>
      </c>
      <c r="H2133" t="s">
        <v>57</v>
      </c>
      <c r="I2133" t="s">
        <v>38</v>
      </c>
      <c r="J2133" t="s">
        <v>264</v>
      </c>
      <c r="K2133" t="s">
        <v>2720</v>
      </c>
      <c r="L2133">
        <v>3820</v>
      </c>
      <c r="M2133" t="s">
        <v>168</v>
      </c>
      <c r="N2133" t="s">
        <v>3490</v>
      </c>
      <c r="O2133" t="s">
        <v>43</v>
      </c>
      <c r="P2133" t="s">
        <v>83</v>
      </c>
      <c r="Q2133" t="s">
        <v>3491</v>
      </c>
      <c r="R2133" s="1">
        <v>139.86000000000001</v>
      </c>
      <c r="S2133">
        <v>7</v>
      </c>
      <c r="T2133">
        <f t="shared" si="33"/>
        <v>27</v>
      </c>
      <c r="U2133" t="s">
        <v>75</v>
      </c>
      <c r="V2133">
        <v>0</v>
      </c>
      <c r="W2133">
        <v>0</v>
      </c>
      <c r="X2133" s="1">
        <v>0</v>
      </c>
      <c r="Y2133" s="1">
        <v>139.86000000000001</v>
      </c>
      <c r="Z2133" t="s">
        <v>99</v>
      </c>
      <c r="AA2133" s="2">
        <v>60.139800000000001</v>
      </c>
      <c r="AB2133" s="3">
        <v>0.42999999999999994</v>
      </c>
      <c r="AC2133" s="1">
        <v>-79.720200000000006</v>
      </c>
      <c r="AD2133">
        <v>2</v>
      </c>
      <c r="AE2133">
        <v>2</v>
      </c>
      <c r="AF2133" t="s">
        <v>48</v>
      </c>
      <c r="AG2133">
        <v>2014</v>
      </c>
      <c r="AH2133">
        <f>COUNTBLANK(datos[[#This Row],[Row ID]:[Year sales]])</f>
        <v>0</v>
      </c>
    </row>
    <row r="2134" spans="1:34" x14ac:dyDescent="0.3">
      <c r="A2134">
        <v>2133</v>
      </c>
      <c r="B2134" t="s">
        <v>5078</v>
      </c>
      <c r="C2134" s="4">
        <v>42328</v>
      </c>
      <c r="D2134" s="4">
        <v>42334</v>
      </c>
      <c r="E2134" t="s">
        <v>67</v>
      </c>
      <c r="F2134" t="s">
        <v>2475</v>
      </c>
      <c r="G2134" t="s">
        <v>2476</v>
      </c>
      <c r="H2134" t="s">
        <v>37</v>
      </c>
      <c r="I2134" t="s">
        <v>38</v>
      </c>
      <c r="J2134" t="s">
        <v>286</v>
      </c>
      <c r="K2134" t="s">
        <v>287</v>
      </c>
      <c r="L2134">
        <v>10011</v>
      </c>
      <c r="M2134" t="s">
        <v>168</v>
      </c>
      <c r="N2134" t="s">
        <v>5079</v>
      </c>
      <c r="O2134" t="s">
        <v>62</v>
      </c>
      <c r="P2134" t="s">
        <v>110</v>
      </c>
      <c r="Q2134" t="s">
        <v>5080</v>
      </c>
      <c r="R2134" s="1">
        <v>19.649999999999999</v>
      </c>
      <c r="S2134">
        <v>3</v>
      </c>
      <c r="T2134">
        <f t="shared" si="33"/>
        <v>19</v>
      </c>
      <c r="U2134" t="s">
        <v>52</v>
      </c>
      <c r="V2134">
        <v>0</v>
      </c>
      <c r="W2134">
        <v>0</v>
      </c>
      <c r="X2134" s="1">
        <v>0</v>
      </c>
      <c r="Y2134" s="1">
        <v>19.649999999999999</v>
      </c>
      <c r="Z2134" t="s">
        <v>65</v>
      </c>
      <c r="AA2134" s="2">
        <v>9.0389999999999997</v>
      </c>
      <c r="AB2134" s="3">
        <v>0.46</v>
      </c>
      <c r="AC2134" s="1">
        <v>-10.611000000000001</v>
      </c>
      <c r="AD2134">
        <v>6</v>
      </c>
      <c r="AE2134">
        <v>6</v>
      </c>
      <c r="AF2134" t="s">
        <v>48</v>
      </c>
      <c r="AG2134">
        <v>2015</v>
      </c>
      <c r="AH2134">
        <f>COUNTBLANK(datos[[#This Row],[Row ID]:[Year sales]])</f>
        <v>0</v>
      </c>
    </row>
    <row r="2135" spans="1:34" x14ac:dyDescent="0.3">
      <c r="A2135">
        <v>2134</v>
      </c>
      <c r="B2135" t="s">
        <v>5081</v>
      </c>
      <c r="C2135" s="4">
        <v>42338</v>
      </c>
      <c r="D2135" s="4">
        <v>42342</v>
      </c>
      <c r="E2135" t="s">
        <v>67</v>
      </c>
      <c r="F2135" t="s">
        <v>5082</v>
      </c>
      <c r="G2135" t="s">
        <v>5083</v>
      </c>
      <c r="H2135" t="s">
        <v>37</v>
      </c>
      <c r="I2135" t="s">
        <v>38</v>
      </c>
      <c r="J2135" t="s">
        <v>166</v>
      </c>
      <c r="K2135" t="s">
        <v>167</v>
      </c>
      <c r="L2135">
        <v>19134</v>
      </c>
      <c r="M2135" t="s">
        <v>168</v>
      </c>
      <c r="N2135" t="s">
        <v>117</v>
      </c>
      <c r="O2135" t="s">
        <v>62</v>
      </c>
      <c r="P2135" t="s">
        <v>94</v>
      </c>
      <c r="Q2135" t="s">
        <v>118</v>
      </c>
      <c r="R2135" s="1">
        <v>152.99100000000001</v>
      </c>
      <c r="S2135">
        <v>3</v>
      </c>
      <c r="T2135">
        <f t="shared" si="33"/>
        <v>38</v>
      </c>
      <c r="U2135" t="s">
        <v>52</v>
      </c>
      <c r="V2135">
        <v>0.7</v>
      </c>
      <c r="W2135">
        <v>107.0937</v>
      </c>
      <c r="X2135" s="1">
        <v>-107.0937</v>
      </c>
      <c r="Y2135" s="1">
        <v>260.0847</v>
      </c>
      <c r="Z2135" t="s">
        <v>47</v>
      </c>
      <c r="AA2135" s="2">
        <v>-122.39279999999999</v>
      </c>
      <c r="AB2135" s="3">
        <v>-0.79999999999999993</v>
      </c>
      <c r="AC2135" s="1">
        <v>-168.2901</v>
      </c>
      <c r="AD2135">
        <v>4</v>
      </c>
      <c r="AE2135">
        <v>4</v>
      </c>
      <c r="AF2135" t="s">
        <v>48</v>
      </c>
      <c r="AG2135">
        <v>2015</v>
      </c>
      <c r="AH2135">
        <f>COUNTBLANK(datos[[#This Row],[Row ID]:[Year sales]])</f>
        <v>0</v>
      </c>
    </row>
    <row r="2136" spans="1:34" x14ac:dyDescent="0.3">
      <c r="A2136">
        <v>2135</v>
      </c>
      <c r="B2136" t="s">
        <v>5081</v>
      </c>
      <c r="C2136" s="4">
        <v>42338</v>
      </c>
      <c r="D2136" s="4">
        <v>42342</v>
      </c>
      <c r="E2136" t="s">
        <v>67</v>
      </c>
      <c r="F2136" t="s">
        <v>5082</v>
      </c>
      <c r="G2136" t="s">
        <v>5083</v>
      </c>
      <c r="H2136" t="s">
        <v>37</v>
      </c>
      <c r="I2136" t="s">
        <v>38</v>
      </c>
      <c r="J2136" t="s">
        <v>166</v>
      </c>
      <c r="K2136" t="s">
        <v>167</v>
      </c>
      <c r="L2136">
        <v>19134</v>
      </c>
      <c r="M2136" t="s">
        <v>168</v>
      </c>
      <c r="N2136" t="s">
        <v>3823</v>
      </c>
      <c r="O2136" t="s">
        <v>62</v>
      </c>
      <c r="P2136" t="s">
        <v>289</v>
      </c>
      <c r="Q2136" t="s">
        <v>3824</v>
      </c>
      <c r="R2136" s="1">
        <v>10.584</v>
      </c>
      <c r="S2136">
        <v>7</v>
      </c>
      <c r="T2136">
        <f t="shared" si="33"/>
        <v>29</v>
      </c>
      <c r="U2136" t="s">
        <v>75</v>
      </c>
      <c r="V2136">
        <v>0.2</v>
      </c>
      <c r="W2136">
        <v>2.1168</v>
      </c>
      <c r="X2136" s="1">
        <v>-2.1168</v>
      </c>
      <c r="Y2136" s="1">
        <v>12.700799999999999</v>
      </c>
      <c r="Z2136" t="s">
        <v>65</v>
      </c>
      <c r="AA2136" s="2">
        <v>-2.3814000000000002</v>
      </c>
      <c r="AB2136" s="3">
        <v>-0.22500000000000003</v>
      </c>
      <c r="AC2136" s="1">
        <v>-10.848599999999999</v>
      </c>
      <c r="AD2136">
        <v>4</v>
      </c>
      <c r="AE2136">
        <v>4</v>
      </c>
      <c r="AF2136" t="s">
        <v>48</v>
      </c>
      <c r="AG2136">
        <v>2015</v>
      </c>
      <c r="AH2136">
        <f>COUNTBLANK(datos[[#This Row],[Row ID]:[Year sales]])</f>
        <v>0</v>
      </c>
    </row>
    <row r="2137" spans="1:34" x14ac:dyDescent="0.3">
      <c r="A2137">
        <v>2136</v>
      </c>
      <c r="B2137" t="s">
        <v>5081</v>
      </c>
      <c r="C2137" s="4">
        <v>42338</v>
      </c>
      <c r="D2137" s="4">
        <v>42342</v>
      </c>
      <c r="E2137" t="s">
        <v>67</v>
      </c>
      <c r="F2137" t="s">
        <v>5082</v>
      </c>
      <c r="G2137" t="s">
        <v>5083</v>
      </c>
      <c r="H2137" t="s">
        <v>37</v>
      </c>
      <c r="I2137" t="s">
        <v>38</v>
      </c>
      <c r="J2137" t="s">
        <v>166</v>
      </c>
      <c r="K2137" t="s">
        <v>167</v>
      </c>
      <c r="L2137">
        <v>19134</v>
      </c>
      <c r="M2137" t="s">
        <v>168</v>
      </c>
      <c r="N2137" t="s">
        <v>5084</v>
      </c>
      <c r="O2137" t="s">
        <v>90</v>
      </c>
      <c r="P2137" t="s">
        <v>91</v>
      </c>
      <c r="Q2137" t="s">
        <v>5085</v>
      </c>
      <c r="R2137" s="1">
        <v>94.92</v>
      </c>
      <c r="S2137">
        <v>4</v>
      </c>
      <c r="T2137">
        <f t="shared" si="33"/>
        <v>15</v>
      </c>
      <c r="U2137" t="s">
        <v>52</v>
      </c>
      <c r="V2137">
        <v>0.4</v>
      </c>
      <c r="W2137">
        <v>37.968000000000004</v>
      </c>
      <c r="X2137" s="1">
        <v>-37.968000000000004</v>
      </c>
      <c r="Y2137" s="1">
        <v>132.88800000000001</v>
      </c>
      <c r="Z2137" t="s">
        <v>99</v>
      </c>
      <c r="AA2137" s="2">
        <v>15.82</v>
      </c>
      <c r="AB2137" s="3">
        <v>0.16666666666666666</v>
      </c>
      <c r="AC2137" s="1">
        <v>-41.131999999999998</v>
      </c>
      <c r="AD2137">
        <v>4</v>
      </c>
      <c r="AE2137">
        <v>4</v>
      </c>
      <c r="AF2137" t="s">
        <v>48</v>
      </c>
      <c r="AG2137">
        <v>2015</v>
      </c>
      <c r="AH2137">
        <f>COUNTBLANK(datos[[#This Row],[Row ID]:[Year sales]])</f>
        <v>0</v>
      </c>
    </row>
    <row r="2138" spans="1:34" x14ac:dyDescent="0.3">
      <c r="A2138">
        <v>2137</v>
      </c>
      <c r="B2138" t="s">
        <v>5086</v>
      </c>
      <c r="C2138" s="4">
        <v>42369</v>
      </c>
      <c r="D2138" s="4">
        <v>42374</v>
      </c>
      <c r="E2138" t="s">
        <v>67</v>
      </c>
      <c r="F2138" t="s">
        <v>5087</v>
      </c>
      <c r="G2138" t="s">
        <v>5088</v>
      </c>
      <c r="H2138" t="s">
        <v>37</v>
      </c>
      <c r="I2138" t="s">
        <v>38</v>
      </c>
      <c r="J2138" t="s">
        <v>780</v>
      </c>
      <c r="K2138" t="s">
        <v>124</v>
      </c>
      <c r="L2138">
        <v>75051</v>
      </c>
      <c r="M2138" t="s">
        <v>125</v>
      </c>
      <c r="N2138" t="s">
        <v>5089</v>
      </c>
      <c r="O2138" t="s">
        <v>43</v>
      </c>
      <c r="P2138" t="s">
        <v>83</v>
      </c>
      <c r="Q2138" t="s">
        <v>5090</v>
      </c>
      <c r="R2138" s="1">
        <v>14.76</v>
      </c>
      <c r="S2138">
        <v>5</v>
      </c>
      <c r="T2138">
        <f t="shared" si="33"/>
        <v>33</v>
      </c>
      <c r="U2138" t="s">
        <v>75</v>
      </c>
      <c r="V2138">
        <v>0.6</v>
      </c>
      <c r="W2138">
        <v>8.8559999999999999</v>
      </c>
      <c r="X2138" s="1">
        <v>-8.8559999999999999</v>
      </c>
      <c r="Y2138" s="1">
        <v>23.616</v>
      </c>
      <c r="Z2138" t="s">
        <v>65</v>
      </c>
      <c r="AA2138" s="2">
        <v>-11.439</v>
      </c>
      <c r="AB2138" s="3">
        <v>-0.77500000000000002</v>
      </c>
      <c r="AC2138" s="1">
        <v>-17.343</v>
      </c>
      <c r="AD2138">
        <v>5</v>
      </c>
      <c r="AE2138">
        <v>5</v>
      </c>
      <c r="AF2138" t="s">
        <v>48</v>
      </c>
      <c r="AG2138">
        <v>2015</v>
      </c>
      <c r="AH2138">
        <f>COUNTBLANK(datos[[#This Row],[Row ID]:[Year sales]])</f>
        <v>0</v>
      </c>
    </row>
    <row r="2139" spans="1:34" x14ac:dyDescent="0.3">
      <c r="A2139">
        <v>2138</v>
      </c>
      <c r="B2139" t="s">
        <v>5086</v>
      </c>
      <c r="C2139" s="4">
        <v>42369</v>
      </c>
      <c r="D2139" s="4">
        <v>42374</v>
      </c>
      <c r="E2139" t="s">
        <v>67</v>
      </c>
      <c r="F2139" t="s">
        <v>5087</v>
      </c>
      <c r="G2139" t="s">
        <v>5088</v>
      </c>
      <c r="H2139" t="s">
        <v>37</v>
      </c>
      <c r="I2139" t="s">
        <v>38</v>
      </c>
      <c r="J2139" t="s">
        <v>780</v>
      </c>
      <c r="K2139" t="s">
        <v>124</v>
      </c>
      <c r="L2139">
        <v>75051</v>
      </c>
      <c r="M2139" t="s">
        <v>125</v>
      </c>
      <c r="N2139" t="s">
        <v>4847</v>
      </c>
      <c r="O2139" t="s">
        <v>62</v>
      </c>
      <c r="P2139" t="s">
        <v>94</v>
      </c>
      <c r="Q2139" t="s">
        <v>4848</v>
      </c>
      <c r="R2139" s="1">
        <v>3.6560000000000001</v>
      </c>
      <c r="S2139">
        <v>4</v>
      </c>
      <c r="T2139">
        <f t="shared" si="33"/>
        <v>20</v>
      </c>
      <c r="U2139" t="s">
        <v>52</v>
      </c>
      <c r="V2139">
        <v>0.8</v>
      </c>
      <c r="W2139">
        <v>2.9248000000000003</v>
      </c>
      <c r="X2139" s="1">
        <v>-2.9247999999999998</v>
      </c>
      <c r="Y2139" s="1">
        <v>6.5808</v>
      </c>
      <c r="Z2139" t="s">
        <v>65</v>
      </c>
      <c r="AA2139" s="2">
        <v>-5.8495999999999997</v>
      </c>
      <c r="AB2139" s="3">
        <v>-1.5999999999999999</v>
      </c>
      <c r="AC2139" s="1">
        <v>-6.5808</v>
      </c>
      <c r="AD2139">
        <v>5</v>
      </c>
      <c r="AE2139">
        <v>5</v>
      </c>
      <c r="AF2139" t="s">
        <v>48</v>
      </c>
      <c r="AG2139">
        <v>2015</v>
      </c>
      <c r="AH2139">
        <f>COUNTBLANK(datos[[#This Row],[Row ID]:[Year sales]])</f>
        <v>0</v>
      </c>
    </row>
    <row r="2140" spans="1:34" x14ac:dyDescent="0.3">
      <c r="A2140">
        <v>2139</v>
      </c>
      <c r="B2140" t="s">
        <v>5091</v>
      </c>
      <c r="C2140" s="4">
        <v>43055</v>
      </c>
      <c r="D2140" s="4">
        <v>43055</v>
      </c>
      <c r="E2140" t="s">
        <v>1312</v>
      </c>
      <c r="F2140" t="s">
        <v>4880</v>
      </c>
      <c r="G2140" t="s">
        <v>4881</v>
      </c>
      <c r="H2140" t="s">
        <v>37</v>
      </c>
      <c r="I2140" t="s">
        <v>38</v>
      </c>
      <c r="J2140" t="s">
        <v>286</v>
      </c>
      <c r="K2140" t="s">
        <v>287</v>
      </c>
      <c r="L2140">
        <v>10009</v>
      </c>
      <c r="M2140" t="s">
        <v>168</v>
      </c>
      <c r="N2140" t="s">
        <v>2339</v>
      </c>
      <c r="O2140" t="s">
        <v>62</v>
      </c>
      <c r="P2140" t="s">
        <v>110</v>
      </c>
      <c r="Q2140" t="s">
        <v>2340</v>
      </c>
      <c r="R2140" s="1">
        <v>146.82</v>
      </c>
      <c r="S2140">
        <v>3</v>
      </c>
      <c r="T2140">
        <f t="shared" si="33"/>
        <v>7</v>
      </c>
      <c r="U2140" t="s">
        <v>52</v>
      </c>
      <c r="V2140">
        <v>0</v>
      </c>
      <c r="W2140">
        <v>0</v>
      </c>
      <c r="X2140" s="1">
        <v>0</v>
      </c>
      <c r="Y2140" s="1">
        <v>146.82</v>
      </c>
      <c r="Z2140" t="s">
        <v>99</v>
      </c>
      <c r="AA2140" s="2">
        <v>73.41</v>
      </c>
      <c r="AB2140" s="3">
        <v>0.5</v>
      </c>
      <c r="AC2140" s="1">
        <v>-73.41</v>
      </c>
      <c r="AD2140">
        <v>0</v>
      </c>
      <c r="AE2140">
        <v>0</v>
      </c>
      <c r="AF2140" t="s">
        <v>48</v>
      </c>
      <c r="AG2140">
        <v>2017</v>
      </c>
      <c r="AH2140">
        <f>COUNTBLANK(datos[[#This Row],[Row ID]:[Year sales]])</f>
        <v>0</v>
      </c>
    </row>
    <row r="2141" spans="1:34" x14ac:dyDescent="0.3">
      <c r="A2141">
        <v>2140</v>
      </c>
      <c r="B2141" t="s">
        <v>5092</v>
      </c>
      <c r="C2141" s="4">
        <v>41796</v>
      </c>
      <c r="D2141" s="4">
        <v>41801</v>
      </c>
      <c r="E2141" t="s">
        <v>67</v>
      </c>
      <c r="F2141" t="s">
        <v>2243</v>
      </c>
      <c r="G2141" t="s">
        <v>2244</v>
      </c>
      <c r="H2141" t="s">
        <v>57</v>
      </c>
      <c r="I2141" t="s">
        <v>38</v>
      </c>
      <c r="J2141" t="s">
        <v>1195</v>
      </c>
      <c r="K2141" t="s">
        <v>287</v>
      </c>
      <c r="L2141">
        <v>11561</v>
      </c>
      <c r="M2141" t="s">
        <v>168</v>
      </c>
      <c r="N2141" t="s">
        <v>1409</v>
      </c>
      <c r="O2141" t="s">
        <v>62</v>
      </c>
      <c r="P2141" t="s">
        <v>94</v>
      </c>
      <c r="Q2141" t="s">
        <v>1410</v>
      </c>
      <c r="R2141" s="1">
        <v>149.54400000000001</v>
      </c>
      <c r="S2141">
        <v>9</v>
      </c>
      <c r="T2141">
        <f t="shared" si="33"/>
        <v>48</v>
      </c>
      <c r="U2141" t="s">
        <v>75</v>
      </c>
      <c r="V2141">
        <v>0.2</v>
      </c>
      <c r="W2141">
        <v>29.908800000000003</v>
      </c>
      <c r="X2141" s="1">
        <v>-29.908799999999999</v>
      </c>
      <c r="Y2141" s="1">
        <v>179.45280000000002</v>
      </c>
      <c r="Z2141" t="s">
        <v>99</v>
      </c>
      <c r="AA2141" s="2">
        <v>50.4711</v>
      </c>
      <c r="AB2141" s="3">
        <v>0.33749999999999997</v>
      </c>
      <c r="AC2141" s="1">
        <v>-69.164100000000005</v>
      </c>
      <c r="AD2141">
        <v>5</v>
      </c>
      <c r="AE2141">
        <v>5</v>
      </c>
      <c r="AF2141" t="s">
        <v>48</v>
      </c>
      <c r="AG2141">
        <v>2014</v>
      </c>
      <c r="AH2141">
        <f>COUNTBLANK(datos[[#This Row],[Row ID]:[Year sales]])</f>
        <v>0</v>
      </c>
    </row>
    <row r="2142" spans="1:34" x14ac:dyDescent="0.3">
      <c r="A2142">
        <v>2141</v>
      </c>
      <c r="B2142" t="s">
        <v>5092</v>
      </c>
      <c r="C2142" s="4">
        <v>41796</v>
      </c>
      <c r="D2142" s="4">
        <v>41801</v>
      </c>
      <c r="E2142" t="s">
        <v>67</v>
      </c>
      <c r="F2142" t="s">
        <v>2243</v>
      </c>
      <c r="G2142" t="s">
        <v>2244</v>
      </c>
      <c r="H2142" t="s">
        <v>57</v>
      </c>
      <c r="I2142" t="s">
        <v>38</v>
      </c>
      <c r="J2142" t="s">
        <v>1195</v>
      </c>
      <c r="K2142" t="s">
        <v>287</v>
      </c>
      <c r="L2142">
        <v>11561</v>
      </c>
      <c r="M2142" t="s">
        <v>168</v>
      </c>
      <c r="N2142" t="s">
        <v>5093</v>
      </c>
      <c r="O2142" t="s">
        <v>62</v>
      </c>
      <c r="P2142" t="s">
        <v>599</v>
      </c>
      <c r="Q2142" t="s">
        <v>5094</v>
      </c>
      <c r="R2142" s="1">
        <v>17.14</v>
      </c>
      <c r="S2142">
        <v>2</v>
      </c>
      <c r="T2142">
        <f t="shared" si="33"/>
        <v>21</v>
      </c>
      <c r="U2142" t="s">
        <v>46</v>
      </c>
      <c r="V2142">
        <v>0</v>
      </c>
      <c r="W2142">
        <v>0</v>
      </c>
      <c r="X2142" s="1">
        <v>0</v>
      </c>
      <c r="Y2142" s="1">
        <v>17.14</v>
      </c>
      <c r="Z2142" t="s">
        <v>65</v>
      </c>
      <c r="AA2142" s="2">
        <v>4.4564000000000004</v>
      </c>
      <c r="AB2142" s="3">
        <v>0.26</v>
      </c>
      <c r="AC2142" s="1">
        <v>-12.6836</v>
      </c>
      <c r="AD2142">
        <v>5</v>
      </c>
      <c r="AE2142">
        <v>5</v>
      </c>
      <c r="AF2142" t="s">
        <v>48</v>
      </c>
      <c r="AG2142">
        <v>2014</v>
      </c>
      <c r="AH2142">
        <f>COUNTBLANK(datos[[#This Row],[Row ID]:[Year sales]])</f>
        <v>0</v>
      </c>
    </row>
    <row r="2143" spans="1:34" x14ac:dyDescent="0.3">
      <c r="A2143">
        <v>2142</v>
      </c>
      <c r="B2143" t="s">
        <v>5092</v>
      </c>
      <c r="C2143" s="4">
        <v>41796</v>
      </c>
      <c r="D2143" s="4">
        <v>41801</v>
      </c>
      <c r="E2143" t="s">
        <v>67</v>
      </c>
      <c r="F2143" t="s">
        <v>2243</v>
      </c>
      <c r="G2143" t="s">
        <v>2244</v>
      </c>
      <c r="H2143" t="s">
        <v>57</v>
      </c>
      <c r="I2143" t="s">
        <v>38</v>
      </c>
      <c r="J2143" t="s">
        <v>1195</v>
      </c>
      <c r="K2143" t="s">
        <v>287</v>
      </c>
      <c r="L2143">
        <v>11561</v>
      </c>
      <c r="M2143" t="s">
        <v>168</v>
      </c>
      <c r="N2143" t="s">
        <v>5095</v>
      </c>
      <c r="O2143" t="s">
        <v>43</v>
      </c>
      <c r="P2143" t="s">
        <v>73</v>
      </c>
      <c r="Q2143" t="s">
        <v>5096</v>
      </c>
      <c r="R2143" s="1">
        <v>991.76400000000001</v>
      </c>
      <c r="S2143">
        <v>3</v>
      </c>
      <c r="T2143">
        <f t="shared" si="33"/>
        <v>11</v>
      </c>
      <c r="U2143" t="s">
        <v>52</v>
      </c>
      <c r="V2143">
        <v>0.4</v>
      </c>
      <c r="W2143">
        <v>396.7056</v>
      </c>
      <c r="X2143" s="1">
        <v>-396.7056</v>
      </c>
      <c r="Y2143" s="1">
        <v>1388.4695999999999</v>
      </c>
      <c r="Z2143" t="s">
        <v>53</v>
      </c>
      <c r="AA2143" s="2">
        <v>-347.11739999999998</v>
      </c>
      <c r="AB2143" s="3">
        <v>-0.35</v>
      </c>
      <c r="AC2143" s="1">
        <v>-942.17579999999998</v>
      </c>
      <c r="AD2143">
        <v>5</v>
      </c>
      <c r="AE2143">
        <v>5</v>
      </c>
      <c r="AF2143" t="s">
        <v>48</v>
      </c>
      <c r="AG2143">
        <v>2014</v>
      </c>
      <c r="AH2143">
        <f>COUNTBLANK(datos[[#This Row],[Row ID]:[Year sales]])</f>
        <v>0</v>
      </c>
    </row>
    <row r="2144" spans="1:34" x14ac:dyDescent="0.3">
      <c r="A2144">
        <v>2143</v>
      </c>
      <c r="B2144" t="s">
        <v>5097</v>
      </c>
      <c r="C2144" s="4">
        <v>42614</v>
      </c>
      <c r="D2144" s="4">
        <v>42618</v>
      </c>
      <c r="E2144" t="s">
        <v>67</v>
      </c>
      <c r="F2144" t="s">
        <v>1381</v>
      </c>
      <c r="G2144" t="s">
        <v>1382</v>
      </c>
      <c r="H2144" t="s">
        <v>57</v>
      </c>
      <c r="I2144" t="s">
        <v>38</v>
      </c>
      <c r="J2144" t="s">
        <v>166</v>
      </c>
      <c r="K2144" t="s">
        <v>167</v>
      </c>
      <c r="L2144">
        <v>19140</v>
      </c>
      <c r="M2144" t="s">
        <v>168</v>
      </c>
      <c r="N2144" t="s">
        <v>349</v>
      </c>
      <c r="O2144" t="s">
        <v>62</v>
      </c>
      <c r="P2144" t="s">
        <v>110</v>
      </c>
      <c r="Q2144" t="s">
        <v>350</v>
      </c>
      <c r="R2144" s="1">
        <v>30.48</v>
      </c>
      <c r="S2144">
        <v>6</v>
      </c>
      <c r="T2144">
        <f t="shared" si="33"/>
        <v>17</v>
      </c>
      <c r="U2144" t="s">
        <v>75</v>
      </c>
      <c r="V2144">
        <v>0.2</v>
      </c>
      <c r="W2144">
        <v>6.0960000000000001</v>
      </c>
      <c r="X2144" s="1">
        <v>-6.0960000000000001</v>
      </c>
      <c r="Y2144" s="1">
        <v>36.576000000000001</v>
      </c>
      <c r="Z2144" t="s">
        <v>65</v>
      </c>
      <c r="AA2144" s="2">
        <v>9.9060000000000006</v>
      </c>
      <c r="AB2144" s="3">
        <v>0.32500000000000001</v>
      </c>
      <c r="AC2144" s="1">
        <v>-14.478</v>
      </c>
      <c r="AD2144">
        <v>4</v>
      </c>
      <c r="AE2144">
        <v>4</v>
      </c>
      <c r="AF2144" t="s">
        <v>48</v>
      </c>
      <c r="AG2144">
        <v>2016</v>
      </c>
      <c r="AH2144">
        <f>COUNTBLANK(datos[[#This Row],[Row ID]:[Year sales]])</f>
        <v>0</v>
      </c>
    </row>
    <row r="2145" spans="1:34" x14ac:dyDescent="0.3">
      <c r="A2145">
        <v>2144</v>
      </c>
      <c r="B2145" t="s">
        <v>5097</v>
      </c>
      <c r="C2145" s="4">
        <v>42614</v>
      </c>
      <c r="D2145" s="4">
        <v>42618</v>
      </c>
      <c r="E2145" t="s">
        <v>67</v>
      </c>
      <c r="F2145" t="s">
        <v>1381</v>
      </c>
      <c r="G2145" t="s">
        <v>1382</v>
      </c>
      <c r="H2145" t="s">
        <v>57</v>
      </c>
      <c r="I2145" t="s">
        <v>38</v>
      </c>
      <c r="J2145" t="s">
        <v>166</v>
      </c>
      <c r="K2145" t="s">
        <v>167</v>
      </c>
      <c r="L2145">
        <v>19140</v>
      </c>
      <c r="M2145" t="s">
        <v>168</v>
      </c>
      <c r="N2145" t="s">
        <v>578</v>
      </c>
      <c r="O2145" t="s">
        <v>90</v>
      </c>
      <c r="P2145" t="s">
        <v>91</v>
      </c>
      <c r="Q2145" t="s">
        <v>579</v>
      </c>
      <c r="R2145" s="1">
        <v>23.988</v>
      </c>
      <c r="S2145">
        <v>2</v>
      </c>
      <c r="T2145">
        <f t="shared" si="33"/>
        <v>22</v>
      </c>
      <c r="U2145" t="s">
        <v>46</v>
      </c>
      <c r="V2145">
        <v>0.4</v>
      </c>
      <c r="W2145">
        <v>9.5952000000000002</v>
      </c>
      <c r="X2145" s="1">
        <v>-9.5952000000000002</v>
      </c>
      <c r="Y2145" s="1">
        <v>33.583199999999998</v>
      </c>
      <c r="Z2145" t="s">
        <v>65</v>
      </c>
      <c r="AA2145" s="2">
        <v>-4.7976000000000001</v>
      </c>
      <c r="AB2145" s="3">
        <v>-0.2</v>
      </c>
      <c r="AC2145" s="1">
        <v>-19.1904</v>
      </c>
      <c r="AD2145">
        <v>4</v>
      </c>
      <c r="AE2145">
        <v>4</v>
      </c>
      <c r="AF2145" t="s">
        <v>48</v>
      </c>
      <c r="AG2145">
        <v>2016</v>
      </c>
      <c r="AH2145">
        <f>COUNTBLANK(datos[[#This Row],[Row ID]:[Year sales]])</f>
        <v>0</v>
      </c>
    </row>
    <row r="2146" spans="1:34" x14ac:dyDescent="0.3">
      <c r="A2146">
        <v>2145</v>
      </c>
      <c r="B2146" t="s">
        <v>5097</v>
      </c>
      <c r="C2146" s="4">
        <v>42614</v>
      </c>
      <c r="D2146" s="4">
        <v>42618</v>
      </c>
      <c r="E2146" t="s">
        <v>67</v>
      </c>
      <c r="F2146" t="s">
        <v>1381</v>
      </c>
      <c r="G2146" t="s">
        <v>1382</v>
      </c>
      <c r="H2146" t="s">
        <v>57</v>
      </c>
      <c r="I2146" t="s">
        <v>38</v>
      </c>
      <c r="J2146" t="s">
        <v>166</v>
      </c>
      <c r="K2146" t="s">
        <v>167</v>
      </c>
      <c r="L2146">
        <v>19140</v>
      </c>
      <c r="M2146" t="s">
        <v>168</v>
      </c>
      <c r="N2146" t="s">
        <v>582</v>
      </c>
      <c r="O2146" t="s">
        <v>62</v>
      </c>
      <c r="P2146" t="s">
        <v>289</v>
      </c>
      <c r="Q2146" t="s">
        <v>583</v>
      </c>
      <c r="R2146" s="1">
        <v>16.687999999999999</v>
      </c>
      <c r="S2146">
        <v>7</v>
      </c>
      <c r="T2146">
        <f t="shared" si="33"/>
        <v>215</v>
      </c>
      <c r="U2146" t="s">
        <v>75</v>
      </c>
      <c r="V2146">
        <v>0.2</v>
      </c>
      <c r="W2146">
        <v>3.3376000000000001</v>
      </c>
      <c r="X2146" s="1">
        <v>-3.3376000000000001</v>
      </c>
      <c r="Y2146" s="1">
        <v>20.025599999999997</v>
      </c>
      <c r="Z2146" t="s">
        <v>65</v>
      </c>
      <c r="AA2146" s="2">
        <v>5.4236000000000004</v>
      </c>
      <c r="AB2146" s="3">
        <v>0.32500000000000007</v>
      </c>
      <c r="AC2146" s="1">
        <v>-7.9268000000000001</v>
      </c>
      <c r="AD2146">
        <v>4</v>
      </c>
      <c r="AE2146">
        <v>4</v>
      </c>
      <c r="AF2146" t="s">
        <v>48</v>
      </c>
      <c r="AG2146">
        <v>2016</v>
      </c>
      <c r="AH2146">
        <f>COUNTBLANK(datos[[#This Row],[Row ID]:[Year sales]])</f>
        <v>0</v>
      </c>
    </row>
    <row r="2147" spans="1:34" x14ac:dyDescent="0.3">
      <c r="A2147">
        <v>2146</v>
      </c>
      <c r="B2147" t="s">
        <v>5098</v>
      </c>
      <c r="C2147" s="4">
        <v>42546</v>
      </c>
      <c r="D2147" s="4">
        <v>42550</v>
      </c>
      <c r="E2147" t="s">
        <v>67</v>
      </c>
      <c r="F2147" t="s">
        <v>3163</v>
      </c>
      <c r="G2147" t="s">
        <v>3164</v>
      </c>
      <c r="H2147" t="s">
        <v>57</v>
      </c>
      <c r="I2147" t="s">
        <v>38</v>
      </c>
      <c r="J2147" t="s">
        <v>5099</v>
      </c>
      <c r="K2147" t="s">
        <v>167</v>
      </c>
      <c r="L2147">
        <v>17403</v>
      </c>
      <c r="M2147" t="s">
        <v>168</v>
      </c>
      <c r="N2147" t="s">
        <v>964</v>
      </c>
      <c r="O2147" t="s">
        <v>43</v>
      </c>
      <c r="P2147" t="s">
        <v>50</v>
      </c>
      <c r="Q2147" t="s">
        <v>965</v>
      </c>
      <c r="R2147" s="1">
        <v>422.05799999999999</v>
      </c>
      <c r="S2147">
        <v>3</v>
      </c>
      <c r="T2147">
        <f t="shared" si="33"/>
        <v>39</v>
      </c>
      <c r="U2147" t="s">
        <v>52</v>
      </c>
      <c r="V2147">
        <v>0.3</v>
      </c>
      <c r="W2147">
        <v>126.61739999999999</v>
      </c>
      <c r="X2147" s="1">
        <v>-126.6174</v>
      </c>
      <c r="Y2147" s="1">
        <v>548.67539999999997</v>
      </c>
      <c r="Z2147" t="s">
        <v>53</v>
      </c>
      <c r="AA2147" s="2">
        <v>-18.088200000000001</v>
      </c>
      <c r="AB2147" s="3">
        <v>-4.2857142857142858E-2</v>
      </c>
      <c r="AC2147" s="1">
        <v>-313.52879999999999</v>
      </c>
      <c r="AD2147">
        <v>4</v>
      </c>
      <c r="AE2147">
        <v>4</v>
      </c>
      <c r="AF2147" t="s">
        <v>48</v>
      </c>
      <c r="AG2147">
        <v>2016</v>
      </c>
      <c r="AH2147">
        <f>COUNTBLANK(datos[[#This Row],[Row ID]:[Year sales]])</f>
        <v>0</v>
      </c>
    </row>
    <row r="2148" spans="1:34" x14ac:dyDescent="0.3">
      <c r="A2148">
        <v>2147</v>
      </c>
      <c r="B2148" t="s">
        <v>5098</v>
      </c>
      <c r="C2148" s="4">
        <v>42546</v>
      </c>
      <c r="D2148" s="4">
        <v>42550</v>
      </c>
      <c r="E2148" t="s">
        <v>67</v>
      </c>
      <c r="F2148" t="s">
        <v>3163</v>
      </c>
      <c r="G2148" t="s">
        <v>3164</v>
      </c>
      <c r="H2148" t="s">
        <v>57</v>
      </c>
      <c r="I2148" t="s">
        <v>38</v>
      </c>
      <c r="J2148" t="s">
        <v>5099</v>
      </c>
      <c r="K2148" t="s">
        <v>167</v>
      </c>
      <c r="L2148">
        <v>17403</v>
      </c>
      <c r="M2148" t="s">
        <v>168</v>
      </c>
      <c r="N2148" t="s">
        <v>596</v>
      </c>
      <c r="O2148" t="s">
        <v>62</v>
      </c>
      <c r="P2148" t="s">
        <v>94</v>
      </c>
      <c r="Q2148" t="s">
        <v>597</v>
      </c>
      <c r="R2148" s="1">
        <v>38.088000000000001</v>
      </c>
      <c r="S2148">
        <v>4</v>
      </c>
      <c r="T2148">
        <f t="shared" si="33"/>
        <v>14</v>
      </c>
      <c r="U2148" t="s">
        <v>52</v>
      </c>
      <c r="V2148">
        <v>0.7</v>
      </c>
      <c r="W2148">
        <v>26.6616</v>
      </c>
      <c r="X2148" s="1">
        <v>-26.6616</v>
      </c>
      <c r="Y2148" s="1">
        <v>64.749600000000001</v>
      </c>
      <c r="Z2148" t="s">
        <v>99</v>
      </c>
      <c r="AA2148" s="2">
        <v>-27.9312</v>
      </c>
      <c r="AB2148" s="3">
        <v>-0.73333333333333328</v>
      </c>
      <c r="AC2148" s="1">
        <v>-39.357599999999998</v>
      </c>
      <c r="AD2148">
        <v>4</v>
      </c>
      <c r="AE2148">
        <v>4</v>
      </c>
      <c r="AF2148" t="s">
        <v>48</v>
      </c>
      <c r="AG2148">
        <v>2016</v>
      </c>
      <c r="AH2148">
        <f>COUNTBLANK(datos[[#This Row],[Row ID]:[Year sales]])</f>
        <v>0</v>
      </c>
    </row>
    <row r="2149" spans="1:34" x14ac:dyDescent="0.3">
      <c r="A2149">
        <v>2148</v>
      </c>
      <c r="B2149" t="s">
        <v>5098</v>
      </c>
      <c r="C2149" s="4">
        <v>42546</v>
      </c>
      <c r="D2149" s="4">
        <v>42550</v>
      </c>
      <c r="E2149" t="s">
        <v>67</v>
      </c>
      <c r="F2149" t="s">
        <v>3163</v>
      </c>
      <c r="G2149" t="s">
        <v>3164</v>
      </c>
      <c r="H2149" t="s">
        <v>57</v>
      </c>
      <c r="I2149" t="s">
        <v>38</v>
      </c>
      <c r="J2149" t="s">
        <v>5099</v>
      </c>
      <c r="K2149" t="s">
        <v>167</v>
      </c>
      <c r="L2149">
        <v>17403</v>
      </c>
      <c r="M2149" t="s">
        <v>168</v>
      </c>
      <c r="N2149" t="s">
        <v>259</v>
      </c>
      <c r="O2149" t="s">
        <v>62</v>
      </c>
      <c r="P2149" t="s">
        <v>77</v>
      </c>
      <c r="Q2149" t="s">
        <v>260</v>
      </c>
      <c r="R2149" s="1">
        <v>254.352</v>
      </c>
      <c r="S2149">
        <v>6</v>
      </c>
      <c r="T2149">
        <f t="shared" si="33"/>
        <v>20</v>
      </c>
      <c r="U2149" t="s">
        <v>75</v>
      </c>
      <c r="V2149">
        <v>0.2</v>
      </c>
      <c r="W2149">
        <v>50.870400000000004</v>
      </c>
      <c r="X2149" s="1">
        <v>-50.870399999999997</v>
      </c>
      <c r="Y2149" s="1">
        <v>305.22239999999999</v>
      </c>
      <c r="Z2149" t="s">
        <v>47</v>
      </c>
      <c r="AA2149" s="2">
        <v>-50.870399999999997</v>
      </c>
      <c r="AB2149" s="3">
        <v>-0.19999999999999998</v>
      </c>
      <c r="AC2149" s="1">
        <v>-254.352</v>
      </c>
      <c r="AD2149">
        <v>4</v>
      </c>
      <c r="AE2149">
        <v>4</v>
      </c>
      <c r="AF2149" t="s">
        <v>48</v>
      </c>
      <c r="AG2149">
        <v>2016</v>
      </c>
      <c r="AH2149">
        <f>COUNTBLANK(datos[[#This Row],[Row ID]:[Year sales]])</f>
        <v>0</v>
      </c>
    </row>
    <row r="2150" spans="1:34" x14ac:dyDescent="0.3">
      <c r="A2150">
        <v>2149</v>
      </c>
      <c r="B2150" t="s">
        <v>5100</v>
      </c>
      <c r="C2150" s="4">
        <v>41985</v>
      </c>
      <c r="D2150" s="4">
        <v>41990</v>
      </c>
      <c r="E2150" t="s">
        <v>67</v>
      </c>
      <c r="F2150" t="s">
        <v>5082</v>
      </c>
      <c r="G2150" t="s">
        <v>5083</v>
      </c>
      <c r="H2150" t="s">
        <v>37</v>
      </c>
      <c r="I2150" t="s">
        <v>38</v>
      </c>
      <c r="J2150" t="s">
        <v>107</v>
      </c>
      <c r="K2150" t="s">
        <v>59</v>
      </c>
      <c r="L2150">
        <v>94521</v>
      </c>
      <c r="M2150" t="s">
        <v>60</v>
      </c>
      <c r="N2150" t="s">
        <v>3096</v>
      </c>
      <c r="O2150" t="s">
        <v>43</v>
      </c>
      <c r="P2150" t="s">
        <v>83</v>
      </c>
      <c r="Q2150" t="s">
        <v>3097</v>
      </c>
      <c r="R2150" s="1">
        <v>43.31</v>
      </c>
      <c r="S2150">
        <v>1</v>
      </c>
      <c r="T2150">
        <f t="shared" si="33"/>
        <v>13</v>
      </c>
      <c r="U2150" t="s">
        <v>46</v>
      </c>
      <c r="V2150">
        <v>0</v>
      </c>
      <c r="W2150">
        <v>0</v>
      </c>
      <c r="X2150" s="1">
        <v>0</v>
      </c>
      <c r="Y2150" s="1">
        <v>43.31</v>
      </c>
      <c r="Z2150" t="s">
        <v>65</v>
      </c>
      <c r="AA2150" s="2">
        <v>4.3310000000000004</v>
      </c>
      <c r="AB2150" s="3">
        <v>0.1</v>
      </c>
      <c r="AC2150" s="1">
        <v>-38.978999999999999</v>
      </c>
      <c r="AD2150">
        <v>5</v>
      </c>
      <c r="AE2150">
        <v>5</v>
      </c>
      <c r="AF2150" t="s">
        <v>48</v>
      </c>
      <c r="AG2150">
        <v>2014</v>
      </c>
      <c r="AH2150">
        <f>COUNTBLANK(datos[[#This Row],[Row ID]:[Year sales]])</f>
        <v>0</v>
      </c>
    </row>
    <row r="2151" spans="1:34" x14ac:dyDescent="0.3">
      <c r="A2151">
        <v>2150</v>
      </c>
      <c r="B2151" t="s">
        <v>5101</v>
      </c>
      <c r="C2151" s="4">
        <v>42825</v>
      </c>
      <c r="D2151" s="4">
        <v>42830</v>
      </c>
      <c r="E2151" t="s">
        <v>67</v>
      </c>
      <c r="F2151" t="s">
        <v>1373</v>
      </c>
      <c r="G2151" t="s">
        <v>1374</v>
      </c>
      <c r="H2151" t="s">
        <v>37</v>
      </c>
      <c r="I2151" t="s">
        <v>38</v>
      </c>
      <c r="J2151" t="s">
        <v>286</v>
      </c>
      <c r="K2151" t="s">
        <v>287</v>
      </c>
      <c r="L2151">
        <v>10035</v>
      </c>
      <c r="M2151" t="s">
        <v>168</v>
      </c>
      <c r="N2151" t="s">
        <v>5102</v>
      </c>
      <c r="O2151" t="s">
        <v>90</v>
      </c>
      <c r="P2151" t="s">
        <v>91</v>
      </c>
      <c r="Q2151" t="s">
        <v>5103</v>
      </c>
      <c r="R2151" s="1">
        <v>84.95</v>
      </c>
      <c r="S2151">
        <v>5</v>
      </c>
      <c r="T2151">
        <f t="shared" si="33"/>
        <v>15</v>
      </c>
      <c r="U2151" t="s">
        <v>75</v>
      </c>
      <c r="V2151">
        <v>0</v>
      </c>
      <c r="W2151">
        <v>0</v>
      </c>
      <c r="X2151" s="1">
        <v>0</v>
      </c>
      <c r="Y2151" s="1">
        <v>84.95</v>
      </c>
      <c r="Z2151" t="s">
        <v>99</v>
      </c>
      <c r="AA2151" s="2">
        <v>22.087</v>
      </c>
      <c r="AB2151" s="3">
        <v>0.26</v>
      </c>
      <c r="AC2151" s="1">
        <v>-62.863</v>
      </c>
      <c r="AD2151">
        <v>5</v>
      </c>
      <c r="AE2151">
        <v>5</v>
      </c>
      <c r="AF2151" t="s">
        <v>48</v>
      </c>
      <c r="AG2151">
        <v>2017</v>
      </c>
      <c r="AH2151">
        <f>COUNTBLANK(datos[[#This Row],[Row ID]:[Year sales]])</f>
        <v>0</v>
      </c>
    </row>
    <row r="2152" spans="1:34" x14ac:dyDescent="0.3">
      <c r="A2152">
        <v>2151</v>
      </c>
      <c r="B2152" t="s">
        <v>5104</v>
      </c>
      <c r="C2152" s="4">
        <v>43058</v>
      </c>
      <c r="D2152" s="4">
        <v>43065</v>
      </c>
      <c r="E2152" t="s">
        <v>67</v>
      </c>
      <c r="F2152" t="s">
        <v>5105</v>
      </c>
      <c r="G2152" t="s">
        <v>5106</v>
      </c>
      <c r="H2152" t="s">
        <v>37</v>
      </c>
      <c r="I2152" t="s">
        <v>38</v>
      </c>
      <c r="J2152" t="s">
        <v>5107</v>
      </c>
      <c r="K2152" t="s">
        <v>124</v>
      </c>
      <c r="L2152">
        <v>77840</v>
      </c>
      <c r="M2152" t="s">
        <v>125</v>
      </c>
      <c r="N2152" t="s">
        <v>3573</v>
      </c>
      <c r="O2152" t="s">
        <v>43</v>
      </c>
      <c r="P2152" t="s">
        <v>50</v>
      </c>
      <c r="Q2152" t="s">
        <v>3574</v>
      </c>
      <c r="R2152" s="1">
        <v>233.05799999999999</v>
      </c>
      <c r="S2152">
        <v>3</v>
      </c>
      <c r="T2152">
        <f t="shared" si="33"/>
        <v>21</v>
      </c>
      <c r="U2152" t="s">
        <v>52</v>
      </c>
      <c r="V2152">
        <v>0.3</v>
      </c>
      <c r="W2152">
        <v>69.917400000000001</v>
      </c>
      <c r="X2152" s="1">
        <v>-69.917400000000001</v>
      </c>
      <c r="Y2152" s="1">
        <v>302.97539999999998</v>
      </c>
      <c r="Z2152" t="s">
        <v>47</v>
      </c>
      <c r="AA2152" s="2">
        <v>-53.270400000000002</v>
      </c>
      <c r="AB2152" s="3">
        <v>-0.22857142857142859</v>
      </c>
      <c r="AC2152" s="1">
        <v>-216.411</v>
      </c>
      <c r="AD2152">
        <v>7</v>
      </c>
      <c r="AE2152">
        <v>7</v>
      </c>
      <c r="AF2152" t="s">
        <v>48</v>
      </c>
      <c r="AG2152">
        <v>2017</v>
      </c>
      <c r="AH2152">
        <f>COUNTBLANK(datos[[#This Row],[Row ID]:[Year sales]])</f>
        <v>0</v>
      </c>
    </row>
    <row r="2153" spans="1:34" x14ac:dyDescent="0.3">
      <c r="A2153">
        <v>2152</v>
      </c>
      <c r="B2153" t="s">
        <v>5108</v>
      </c>
      <c r="C2153" s="4">
        <v>41967</v>
      </c>
      <c r="D2153" s="4">
        <v>41972</v>
      </c>
      <c r="E2153" t="s">
        <v>34</v>
      </c>
      <c r="F2153" t="s">
        <v>5109</v>
      </c>
      <c r="G2153" t="s">
        <v>5110</v>
      </c>
      <c r="H2153" t="s">
        <v>37</v>
      </c>
      <c r="I2153" t="s">
        <v>38</v>
      </c>
      <c r="J2153" t="s">
        <v>5111</v>
      </c>
      <c r="K2153" t="s">
        <v>617</v>
      </c>
      <c r="L2153">
        <v>63116</v>
      </c>
      <c r="M2153" t="s">
        <v>125</v>
      </c>
      <c r="N2153" t="s">
        <v>1604</v>
      </c>
      <c r="O2153" t="s">
        <v>90</v>
      </c>
      <c r="P2153" t="s">
        <v>181</v>
      </c>
      <c r="Q2153" t="s">
        <v>1605</v>
      </c>
      <c r="R2153" s="1">
        <v>111.79</v>
      </c>
      <c r="S2153">
        <v>7</v>
      </c>
      <c r="T2153">
        <f t="shared" si="33"/>
        <v>45</v>
      </c>
      <c r="U2153" t="s">
        <v>75</v>
      </c>
      <c r="V2153">
        <v>0</v>
      </c>
      <c r="W2153">
        <v>0</v>
      </c>
      <c r="X2153" s="1">
        <v>0</v>
      </c>
      <c r="Y2153" s="1">
        <v>111.79</v>
      </c>
      <c r="Z2153" t="s">
        <v>99</v>
      </c>
      <c r="AA2153" s="2">
        <v>43.598100000000002</v>
      </c>
      <c r="AB2153" s="3">
        <v>0.39</v>
      </c>
      <c r="AC2153" s="1">
        <v>-68.191900000000004</v>
      </c>
      <c r="AD2153">
        <v>5</v>
      </c>
      <c r="AE2153">
        <v>5</v>
      </c>
      <c r="AF2153" t="s">
        <v>48</v>
      </c>
      <c r="AG2153">
        <v>2014</v>
      </c>
      <c r="AH2153">
        <f>COUNTBLANK(datos[[#This Row],[Row ID]:[Year sales]])</f>
        <v>0</v>
      </c>
    </row>
    <row r="2154" spans="1:34" x14ac:dyDescent="0.3">
      <c r="A2154">
        <v>2153</v>
      </c>
      <c r="B2154" t="s">
        <v>5112</v>
      </c>
      <c r="C2154" s="4">
        <v>42330</v>
      </c>
      <c r="D2154" s="4">
        <v>42334</v>
      </c>
      <c r="E2154" t="s">
        <v>67</v>
      </c>
      <c r="F2154" t="s">
        <v>4057</v>
      </c>
      <c r="G2154" t="s">
        <v>4058</v>
      </c>
      <c r="H2154" t="s">
        <v>37</v>
      </c>
      <c r="I2154" t="s">
        <v>38</v>
      </c>
      <c r="J2154" t="s">
        <v>1343</v>
      </c>
      <c r="K2154" t="s">
        <v>1267</v>
      </c>
      <c r="L2154">
        <v>2169</v>
      </c>
      <c r="M2154" t="s">
        <v>168</v>
      </c>
      <c r="N2154" t="s">
        <v>4086</v>
      </c>
      <c r="O2154" t="s">
        <v>62</v>
      </c>
      <c r="P2154" t="s">
        <v>110</v>
      </c>
      <c r="Q2154" t="s">
        <v>4087</v>
      </c>
      <c r="R2154" s="1">
        <v>14.94</v>
      </c>
      <c r="S2154">
        <v>3</v>
      </c>
      <c r="T2154">
        <f t="shared" si="33"/>
        <v>22</v>
      </c>
      <c r="U2154" t="s">
        <v>52</v>
      </c>
      <c r="V2154">
        <v>0</v>
      </c>
      <c r="W2154">
        <v>0</v>
      </c>
      <c r="X2154" s="1">
        <v>0</v>
      </c>
      <c r="Y2154" s="1">
        <v>14.94</v>
      </c>
      <c r="Z2154" t="s">
        <v>65</v>
      </c>
      <c r="AA2154" s="2">
        <v>7.0217999999999998</v>
      </c>
      <c r="AB2154" s="3">
        <v>0.47000000000000003</v>
      </c>
      <c r="AC2154" s="1">
        <v>-7.9181999999999997</v>
      </c>
      <c r="AD2154">
        <v>4</v>
      </c>
      <c r="AE2154">
        <v>4</v>
      </c>
      <c r="AF2154" t="s">
        <v>48</v>
      </c>
      <c r="AG2154">
        <v>2015</v>
      </c>
      <c r="AH2154">
        <f>COUNTBLANK(datos[[#This Row],[Row ID]:[Year sales]])</f>
        <v>0</v>
      </c>
    </row>
    <row r="2155" spans="1:34" x14ac:dyDescent="0.3">
      <c r="A2155">
        <v>2154</v>
      </c>
      <c r="B2155" t="s">
        <v>5113</v>
      </c>
      <c r="C2155" s="4">
        <v>42565</v>
      </c>
      <c r="D2155" s="4">
        <v>42569</v>
      </c>
      <c r="E2155" t="s">
        <v>67</v>
      </c>
      <c r="F2155" t="s">
        <v>980</v>
      </c>
      <c r="G2155" t="s">
        <v>981</v>
      </c>
      <c r="H2155" t="s">
        <v>57</v>
      </c>
      <c r="I2155" t="s">
        <v>38</v>
      </c>
      <c r="J2155" t="s">
        <v>286</v>
      </c>
      <c r="K2155" t="s">
        <v>287</v>
      </c>
      <c r="L2155">
        <v>10009</v>
      </c>
      <c r="M2155" t="s">
        <v>168</v>
      </c>
      <c r="N2155" t="s">
        <v>2391</v>
      </c>
      <c r="O2155" t="s">
        <v>62</v>
      </c>
      <c r="P2155" t="s">
        <v>94</v>
      </c>
      <c r="Q2155" t="s">
        <v>2392</v>
      </c>
      <c r="R2155" s="1">
        <v>14.16</v>
      </c>
      <c r="S2155">
        <v>2</v>
      </c>
      <c r="T2155">
        <f t="shared" si="33"/>
        <v>13</v>
      </c>
      <c r="U2155" t="s">
        <v>46</v>
      </c>
      <c r="V2155">
        <v>0.2</v>
      </c>
      <c r="W2155">
        <v>2.8320000000000003</v>
      </c>
      <c r="X2155" s="1">
        <v>-2.8319999999999999</v>
      </c>
      <c r="Y2155" s="1">
        <v>16.992000000000001</v>
      </c>
      <c r="Z2155" t="s">
        <v>65</v>
      </c>
      <c r="AA2155" s="2">
        <v>5.133</v>
      </c>
      <c r="AB2155" s="3">
        <v>0.36249999999999999</v>
      </c>
      <c r="AC2155" s="1">
        <v>-6.1950000000000003</v>
      </c>
      <c r="AD2155">
        <v>4</v>
      </c>
      <c r="AE2155">
        <v>4</v>
      </c>
      <c r="AF2155" t="s">
        <v>48</v>
      </c>
      <c r="AG2155">
        <v>2016</v>
      </c>
      <c r="AH2155">
        <f>COUNTBLANK(datos[[#This Row],[Row ID]:[Year sales]])</f>
        <v>0</v>
      </c>
    </row>
    <row r="2156" spans="1:34" x14ac:dyDescent="0.3">
      <c r="A2156">
        <v>2155</v>
      </c>
      <c r="B2156" t="s">
        <v>5114</v>
      </c>
      <c r="C2156" s="4">
        <v>42490</v>
      </c>
      <c r="D2156" s="4">
        <v>42495</v>
      </c>
      <c r="E2156" t="s">
        <v>67</v>
      </c>
      <c r="F2156" t="s">
        <v>3464</v>
      </c>
      <c r="G2156" t="s">
        <v>3465</v>
      </c>
      <c r="H2156" t="s">
        <v>122</v>
      </c>
      <c r="I2156" t="s">
        <v>38</v>
      </c>
      <c r="J2156" t="s">
        <v>837</v>
      </c>
      <c r="K2156" t="s">
        <v>124</v>
      </c>
      <c r="L2156">
        <v>75081</v>
      </c>
      <c r="M2156" t="s">
        <v>125</v>
      </c>
      <c r="N2156" t="s">
        <v>4656</v>
      </c>
      <c r="O2156" t="s">
        <v>43</v>
      </c>
      <c r="P2156" t="s">
        <v>83</v>
      </c>
      <c r="Q2156" t="s">
        <v>4657</v>
      </c>
      <c r="R2156" s="1">
        <v>22.608000000000001</v>
      </c>
      <c r="S2156">
        <v>3</v>
      </c>
      <c r="T2156">
        <f t="shared" si="33"/>
        <v>51</v>
      </c>
      <c r="U2156" t="s">
        <v>52</v>
      </c>
      <c r="V2156">
        <v>0.6</v>
      </c>
      <c r="W2156">
        <v>13.5648</v>
      </c>
      <c r="X2156" s="1">
        <v>-13.5648</v>
      </c>
      <c r="Y2156" s="1">
        <v>36.172800000000002</v>
      </c>
      <c r="Z2156" t="s">
        <v>65</v>
      </c>
      <c r="AA2156" s="2">
        <v>-10.1736</v>
      </c>
      <c r="AB2156" s="3">
        <v>-0.45</v>
      </c>
      <c r="AC2156" s="1">
        <v>-19.216799999999999</v>
      </c>
      <c r="AD2156">
        <v>5</v>
      </c>
      <c r="AE2156">
        <v>5</v>
      </c>
      <c r="AF2156" t="s">
        <v>48</v>
      </c>
      <c r="AG2156">
        <v>2016</v>
      </c>
      <c r="AH2156">
        <f>COUNTBLANK(datos[[#This Row],[Row ID]:[Year sales]])</f>
        <v>0</v>
      </c>
    </row>
    <row r="2157" spans="1:34" x14ac:dyDescent="0.3">
      <c r="A2157">
        <v>2156</v>
      </c>
      <c r="B2157" t="s">
        <v>5115</v>
      </c>
      <c r="C2157" s="4">
        <v>42576</v>
      </c>
      <c r="D2157" s="4">
        <v>42578</v>
      </c>
      <c r="E2157" t="s">
        <v>34</v>
      </c>
      <c r="F2157" t="s">
        <v>3764</v>
      </c>
      <c r="G2157" t="s">
        <v>3765</v>
      </c>
      <c r="H2157" t="s">
        <v>37</v>
      </c>
      <c r="I2157" t="s">
        <v>38</v>
      </c>
      <c r="J2157" t="s">
        <v>58</v>
      </c>
      <c r="K2157" t="s">
        <v>59</v>
      </c>
      <c r="L2157">
        <v>90032</v>
      </c>
      <c r="M2157" t="s">
        <v>60</v>
      </c>
      <c r="N2157" t="s">
        <v>1196</v>
      </c>
      <c r="O2157" t="s">
        <v>62</v>
      </c>
      <c r="P2157" t="s">
        <v>289</v>
      </c>
      <c r="Q2157" t="s">
        <v>1197</v>
      </c>
      <c r="R2157" s="1">
        <v>21.48</v>
      </c>
      <c r="S2157">
        <v>6</v>
      </c>
      <c r="T2157">
        <f t="shared" si="33"/>
        <v>38</v>
      </c>
      <c r="U2157" t="s">
        <v>75</v>
      </c>
      <c r="V2157">
        <v>0</v>
      </c>
      <c r="W2157">
        <v>0</v>
      </c>
      <c r="X2157" s="1">
        <v>0</v>
      </c>
      <c r="Y2157" s="1">
        <v>21.48</v>
      </c>
      <c r="Z2157" t="s">
        <v>65</v>
      </c>
      <c r="AA2157" s="2">
        <v>10.74</v>
      </c>
      <c r="AB2157" s="3">
        <v>0.5</v>
      </c>
      <c r="AC2157" s="1">
        <v>-10.74</v>
      </c>
      <c r="AD2157">
        <v>2</v>
      </c>
      <c r="AE2157">
        <v>2</v>
      </c>
      <c r="AF2157" t="s">
        <v>48</v>
      </c>
      <c r="AG2157">
        <v>2016</v>
      </c>
      <c r="AH2157">
        <f>COUNTBLANK(datos[[#This Row],[Row ID]:[Year sales]])</f>
        <v>0</v>
      </c>
    </row>
    <row r="2158" spans="1:34" x14ac:dyDescent="0.3">
      <c r="A2158">
        <v>2157</v>
      </c>
      <c r="B2158" t="s">
        <v>5116</v>
      </c>
      <c r="C2158" s="4">
        <v>41812</v>
      </c>
      <c r="D2158" s="4">
        <v>41814</v>
      </c>
      <c r="E2158" t="s">
        <v>208</v>
      </c>
      <c r="F2158" t="s">
        <v>1986</v>
      </c>
      <c r="G2158" t="s">
        <v>1987</v>
      </c>
      <c r="H2158" t="s">
        <v>37</v>
      </c>
      <c r="I2158" t="s">
        <v>38</v>
      </c>
      <c r="J2158" t="s">
        <v>429</v>
      </c>
      <c r="K2158" t="s">
        <v>249</v>
      </c>
      <c r="L2158">
        <v>55407</v>
      </c>
      <c r="M2158" t="s">
        <v>125</v>
      </c>
      <c r="N2158" t="s">
        <v>2955</v>
      </c>
      <c r="O2158" t="s">
        <v>62</v>
      </c>
      <c r="P2158" t="s">
        <v>77</v>
      </c>
      <c r="Q2158" t="s">
        <v>2956</v>
      </c>
      <c r="R2158" s="1">
        <v>501.81</v>
      </c>
      <c r="S2158">
        <v>3</v>
      </c>
      <c r="T2158">
        <f t="shared" si="33"/>
        <v>20</v>
      </c>
      <c r="U2158" t="s">
        <v>52</v>
      </c>
      <c r="V2158">
        <v>0</v>
      </c>
      <c r="W2158">
        <v>0</v>
      </c>
      <c r="X2158" s="1">
        <v>0</v>
      </c>
      <c r="Y2158" s="1">
        <v>501.81</v>
      </c>
      <c r="Z2158" t="s">
        <v>53</v>
      </c>
      <c r="AA2158" s="2">
        <v>0</v>
      </c>
      <c r="AB2158" s="3">
        <v>0</v>
      </c>
      <c r="AC2158" s="1">
        <v>-501.81</v>
      </c>
      <c r="AD2158">
        <v>2</v>
      </c>
      <c r="AE2158">
        <v>2</v>
      </c>
      <c r="AF2158" t="s">
        <v>48</v>
      </c>
      <c r="AG2158">
        <v>2014</v>
      </c>
      <c r="AH2158">
        <f>COUNTBLANK(datos[[#This Row],[Row ID]:[Year sales]])</f>
        <v>0</v>
      </c>
    </row>
    <row r="2159" spans="1:34" x14ac:dyDescent="0.3">
      <c r="A2159">
        <v>2158</v>
      </c>
      <c r="B2159" t="s">
        <v>5116</v>
      </c>
      <c r="C2159" s="4">
        <v>41812</v>
      </c>
      <c r="D2159" s="4">
        <v>41814</v>
      </c>
      <c r="E2159" t="s">
        <v>208</v>
      </c>
      <c r="F2159" t="s">
        <v>1986</v>
      </c>
      <c r="G2159" t="s">
        <v>1987</v>
      </c>
      <c r="H2159" t="s">
        <v>37</v>
      </c>
      <c r="I2159" t="s">
        <v>38</v>
      </c>
      <c r="J2159" t="s">
        <v>429</v>
      </c>
      <c r="K2159" t="s">
        <v>249</v>
      </c>
      <c r="L2159">
        <v>55407</v>
      </c>
      <c r="M2159" t="s">
        <v>125</v>
      </c>
      <c r="N2159" t="s">
        <v>1587</v>
      </c>
      <c r="O2159" t="s">
        <v>62</v>
      </c>
      <c r="P2159" t="s">
        <v>77</v>
      </c>
      <c r="Q2159" t="s">
        <v>1588</v>
      </c>
      <c r="R2159" s="1">
        <v>161.94</v>
      </c>
      <c r="S2159">
        <v>3</v>
      </c>
      <c r="T2159">
        <f t="shared" si="33"/>
        <v>24</v>
      </c>
      <c r="U2159" t="s">
        <v>52</v>
      </c>
      <c r="V2159">
        <v>0</v>
      </c>
      <c r="W2159">
        <v>0</v>
      </c>
      <c r="X2159" s="1">
        <v>0</v>
      </c>
      <c r="Y2159" s="1">
        <v>161.94</v>
      </c>
      <c r="Z2159" t="s">
        <v>99</v>
      </c>
      <c r="AA2159" s="2">
        <v>9.7164000000000001</v>
      </c>
      <c r="AB2159" s="3">
        <v>6.0000000000000005E-2</v>
      </c>
      <c r="AC2159" s="1">
        <v>-152.2236</v>
      </c>
      <c r="AD2159">
        <v>2</v>
      </c>
      <c r="AE2159">
        <v>2</v>
      </c>
      <c r="AF2159" t="s">
        <v>48</v>
      </c>
      <c r="AG2159">
        <v>2014</v>
      </c>
      <c r="AH2159">
        <f>COUNTBLANK(datos[[#This Row],[Row ID]:[Year sales]])</f>
        <v>0</v>
      </c>
    </row>
    <row r="2160" spans="1:34" x14ac:dyDescent="0.3">
      <c r="A2160">
        <v>2159</v>
      </c>
      <c r="B2160" t="s">
        <v>5117</v>
      </c>
      <c r="C2160" s="4">
        <v>43029</v>
      </c>
      <c r="D2160" s="4">
        <v>43034</v>
      </c>
      <c r="E2160" t="s">
        <v>67</v>
      </c>
      <c r="F2160" t="s">
        <v>659</v>
      </c>
      <c r="G2160" t="s">
        <v>660</v>
      </c>
      <c r="H2160" t="s">
        <v>122</v>
      </c>
      <c r="I2160" t="s">
        <v>38</v>
      </c>
      <c r="J2160" t="s">
        <v>3670</v>
      </c>
      <c r="K2160" t="s">
        <v>71</v>
      </c>
      <c r="L2160">
        <v>32725</v>
      </c>
      <c r="M2160" t="s">
        <v>41</v>
      </c>
      <c r="N2160" t="s">
        <v>5118</v>
      </c>
      <c r="O2160" t="s">
        <v>62</v>
      </c>
      <c r="P2160" t="s">
        <v>86</v>
      </c>
      <c r="Q2160" t="s">
        <v>5119</v>
      </c>
      <c r="R2160" s="1">
        <v>17.856000000000002</v>
      </c>
      <c r="S2160">
        <v>4</v>
      </c>
      <c r="T2160">
        <f t="shared" si="33"/>
        <v>10</v>
      </c>
      <c r="U2160" t="s">
        <v>52</v>
      </c>
      <c r="V2160">
        <v>0.2</v>
      </c>
      <c r="W2160">
        <v>3.5712000000000006</v>
      </c>
      <c r="X2160" s="1">
        <v>-3.5712000000000002</v>
      </c>
      <c r="Y2160" s="1">
        <v>21.427200000000003</v>
      </c>
      <c r="Z2160" t="s">
        <v>65</v>
      </c>
      <c r="AA2160" s="2">
        <v>2.0087999999999999</v>
      </c>
      <c r="AB2160" s="3">
        <v>0.11249999999999999</v>
      </c>
      <c r="AC2160" s="1">
        <v>-12.276</v>
      </c>
      <c r="AD2160">
        <v>5</v>
      </c>
      <c r="AE2160">
        <v>5</v>
      </c>
      <c r="AF2160" t="s">
        <v>48</v>
      </c>
      <c r="AG2160">
        <v>2017</v>
      </c>
      <c r="AH2160">
        <f>COUNTBLANK(datos[[#This Row],[Row ID]:[Year sales]])</f>
        <v>0</v>
      </c>
    </row>
    <row r="2161" spans="1:34" x14ac:dyDescent="0.3">
      <c r="A2161">
        <v>2160</v>
      </c>
      <c r="B2161" t="s">
        <v>5120</v>
      </c>
      <c r="C2161" s="4">
        <v>42616</v>
      </c>
      <c r="D2161" s="4">
        <v>42622</v>
      </c>
      <c r="E2161" t="s">
        <v>67</v>
      </c>
      <c r="F2161" t="s">
        <v>1976</v>
      </c>
      <c r="G2161" t="s">
        <v>1977</v>
      </c>
      <c r="H2161" t="s">
        <v>37</v>
      </c>
      <c r="I2161" t="s">
        <v>38</v>
      </c>
      <c r="J2161" t="s">
        <v>323</v>
      </c>
      <c r="K2161" t="s">
        <v>231</v>
      </c>
      <c r="L2161">
        <v>60610</v>
      </c>
      <c r="M2161" t="s">
        <v>125</v>
      </c>
      <c r="N2161" t="s">
        <v>3549</v>
      </c>
      <c r="O2161" t="s">
        <v>62</v>
      </c>
      <c r="P2161" t="s">
        <v>94</v>
      </c>
      <c r="Q2161" t="s">
        <v>3550</v>
      </c>
      <c r="R2161" s="1">
        <v>8.8079999999999998</v>
      </c>
      <c r="S2161">
        <v>3</v>
      </c>
      <c r="T2161">
        <f t="shared" si="33"/>
        <v>39</v>
      </c>
      <c r="U2161" t="s">
        <v>52</v>
      </c>
      <c r="V2161">
        <v>0.8</v>
      </c>
      <c r="W2161">
        <v>7.0464000000000002</v>
      </c>
      <c r="X2161" s="1">
        <v>-7.0464000000000002</v>
      </c>
      <c r="Y2161" s="1">
        <v>15.8544</v>
      </c>
      <c r="Z2161" t="s">
        <v>65</v>
      </c>
      <c r="AA2161" s="2">
        <v>-14.973599999999999</v>
      </c>
      <c r="AB2161" s="3">
        <v>-1.7</v>
      </c>
      <c r="AC2161" s="1">
        <v>-16.735199999999999</v>
      </c>
      <c r="AD2161">
        <v>6</v>
      </c>
      <c r="AE2161">
        <v>6</v>
      </c>
      <c r="AF2161" t="s">
        <v>48</v>
      </c>
      <c r="AG2161">
        <v>2016</v>
      </c>
      <c r="AH2161">
        <f>COUNTBLANK(datos[[#This Row],[Row ID]:[Year sales]])</f>
        <v>0</v>
      </c>
    </row>
    <row r="2162" spans="1:34" x14ac:dyDescent="0.3">
      <c r="A2162">
        <v>2161</v>
      </c>
      <c r="B2162" t="s">
        <v>5121</v>
      </c>
      <c r="C2162" s="4">
        <v>42504</v>
      </c>
      <c r="D2162" s="4">
        <v>42504</v>
      </c>
      <c r="E2162" t="s">
        <v>1312</v>
      </c>
      <c r="F2162" t="s">
        <v>962</v>
      </c>
      <c r="G2162" t="s">
        <v>963</v>
      </c>
      <c r="H2162" t="s">
        <v>37</v>
      </c>
      <c r="I2162" t="s">
        <v>38</v>
      </c>
      <c r="J2162" t="s">
        <v>1029</v>
      </c>
      <c r="K2162" t="s">
        <v>518</v>
      </c>
      <c r="L2162">
        <v>45231</v>
      </c>
      <c r="M2162" t="s">
        <v>168</v>
      </c>
      <c r="N2162" t="s">
        <v>4284</v>
      </c>
      <c r="O2162" t="s">
        <v>43</v>
      </c>
      <c r="P2162" t="s">
        <v>83</v>
      </c>
      <c r="Q2162" t="s">
        <v>4285</v>
      </c>
      <c r="R2162" s="1">
        <v>79.384</v>
      </c>
      <c r="S2162">
        <v>1</v>
      </c>
      <c r="T2162">
        <f t="shared" si="33"/>
        <v>29</v>
      </c>
      <c r="U2162" t="s">
        <v>46</v>
      </c>
      <c r="V2162">
        <v>0.2</v>
      </c>
      <c r="W2162">
        <v>15.876800000000001</v>
      </c>
      <c r="X2162" s="1">
        <v>-15.876799999999999</v>
      </c>
      <c r="Y2162" s="1">
        <v>95.260800000000003</v>
      </c>
      <c r="Z2162" t="s">
        <v>99</v>
      </c>
      <c r="AA2162" s="2">
        <v>29.768999999999998</v>
      </c>
      <c r="AB2162" s="3">
        <v>0.375</v>
      </c>
      <c r="AC2162" s="1">
        <v>-33.738199999999999</v>
      </c>
      <c r="AD2162">
        <v>0</v>
      </c>
      <c r="AE2162">
        <v>0</v>
      </c>
      <c r="AF2162" t="s">
        <v>48</v>
      </c>
      <c r="AG2162">
        <v>2016</v>
      </c>
      <c r="AH2162">
        <f>COUNTBLANK(datos[[#This Row],[Row ID]:[Year sales]])</f>
        <v>0</v>
      </c>
    </row>
    <row r="2163" spans="1:34" x14ac:dyDescent="0.3">
      <c r="A2163">
        <v>2162</v>
      </c>
      <c r="B2163" t="s">
        <v>5122</v>
      </c>
      <c r="C2163" s="4">
        <v>42376</v>
      </c>
      <c r="D2163" s="4">
        <v>42381</v>
      </c>
      <c r="E2163" t="s">
        <v>67</v>
      </c>
      <c r="F2163" t="s">
        <v>952</v>
      </c>
      <c r="G2163" t="s">
        <v>953</v>
      </c>
      <c r="H2163" t="s">
        <v>122</v>
      </c>
      <c r="I2163" t="s">
        <v>38</v>
      </c>
      <c r="J2163" t="s">
        <v>3226</v>
      </c>
      <c r="K2163" t="s">
        <v>59</v>
      </c>
      <c r="L2163">
        <v>94601</v>
      </c>
      <c r="M2163" t="s">
        <v>60</v>
      </c>
      <c r="N2163" t="s">
        <v>5123</v>
      </c>
      <c r="O2163" t="s">
        <v>62</v>
      </c>
      <c r="P2163" t="s">
        <v>86</v>
      </c>
      <c r="Q2163" t="s">
        <v>5124</v>
      </c>
      <c r="R2163" s="1">
        <v>34.58</v>
      </c>
      <c r="S2163">
        <v>1</v>
      </c>
      <c r="T2163">
        <f t="shared" si="33"/>
        <v>4</v>
      </c>
      <c r="U2163" t="s">
        <v>46</v>
      </c>
      <c r="V2163">
        <v>0</v>
      </c>
      <c r="W2163">
        <v>0</v>
      </c>
      <c r="X2163" s="1">
        <v>0</v>
      </c>
      <c r="Y2163" s="1">
        <v>34.58</v>
      </c>
      <c r="Z2163" t="s">
        <v>65</v>
      </c>
      <c r="AA2163" s="2">
        <v>10.0282</v>
      </c>
      <c r="AB2163" s="3">
        <v>0.29000000000000004</v>
      </c>
      <c r="AC2163" s="1">
        <v>-24.5518</v>
      </c>
      <c r="AD2163">
        <v>5</v>
      </c>
      <c r="AE2163">
        <v>5</v>
      </c>
      <c r="AF2163" t="s">
        <v>48</v>
      </c>
      <c r="AG2163">
        <v>2016</v>
      </c>
      <c r="AH2163">
        <f>COUNTBLANK(datos[[#This Row],[Row ID]:[Year sales]])</f>
        <v>0</v>
      </c>
    </row>
    <row r="2164" spans="1:34" x14ac:dyDescent="0.3">
      <c r="A2164">
        <v>2163</v>
      </c>
      <c r="B2164" t="s">
        <v>5125</v>
      </c>
      <c r="C2164" s="4">
        <v>42807</v>
      </c>
      <c r="D2164" s="4">
        <v>42813</v>
      </c>
      <c r="E2164" t="s">
        <v>67</v>
      </c>
      <c r="F2164" t="s">
        <v>5126</v>
      </c>
      <c r="G2164" t="s">
        <v>5127</v>
      </c>
      <c r="H2164" t="s">
        <v>122</v>
      </c>
      <c r="I2164" t="s">
        <v>38</v>
      </c>
      <c r="J2164" t="s">
        <v>5128</v>
      </c>
      <c r="K2164" t="s">
        <v>59</v>
      </c>
      <c r="L2164">
        <v>95336</v>
      </c>
      <c r="M2164" t="s">
        <v>60</v>
      </c>
      <c r="N2164" t="s">
        <v>4321</v>
      </c>
      <c r="O2164" t="s">
        <v>62</v>
      </c>
      <c r="P2164" t="s">
        <v>110</v>
      </c>
      <c r="Q2164" t="s">
        <v>4322</v>
      </c>
      <c r="R2164" s="1">
        <v>314.55</v>
      </c>
      <c r="S2164">
        <v>3</v>
      </c>
      <c r="T2164">
        <f t="shared" si="33"/>
        <v>19</v>
      </c>
      <c r="U2164" t="s">
        <v>52</v>
      </c>
      <c r="V2164">
        <v>0</v>
      </c>
      <c r="W2164">
        <v>0</v>
      </c>
      <c r="X2164" s="1">
        <v>0</v>
      </c>
      <c r="Y2164" s="1">
        <v>314.55</v>
      </c>
      <c r="Z2164" t="s">
        <v>47</v>
      </c>
      <c r="AA2164" s="2">
        <v>150.98400000000001</v>
      </c>
      <c r="AB2164" s="3">
        <v>0.48000000000000004</v>
      </c>
      <c r="AC2164" s="1">
        <v>-163.566</v>
      </c>
      <c r="AD2164">
        <v>6</v>
      </c>
      <c r="AE2164">
        <v>6</v>
      </c>
      <c r="AF2164" t="s">
        <v>48</v>
      </c>
      <c r="AG2164">
        <v>2017</v>
      </c>
      <c r="AH2164">
        <f>COUNTBLANK(datos[[#This Row],[Row ID]:[Year sales]])</f>
        <v>0</v>
      </c>
    </row>
    <row r="2165" spans="1:34" x14ac:dyDescent="0.3">
      <c r="A2165">
        <v>2164</v>
      </c>
      <c r="B2165" t="s">
        <v>5129</v>
      </c>
      <c r="C2165" s="4">
        <v>42656</v>
      </c>
      <c r="D2165" s="4">
        <v>42662</v>
      </c>
      <c r="E2165" t="s">
        <v>67</v>
      </c>
      <c r="F2165" t="s">
        <v>621</v>
      </c>
      <c r="G2165" t="s">
        <v>622</v>
      </c>
      <c r="H2165" t="s">
        <v>37</v>
      </c>
      <c r="I2165" t="s">
        <v>38</v>
      </c>
      <c r="J2165" t="s">
        <v>2010</v>
      </c>
      <c r="K2165" t="s">
        <v>124</v>
      </c>
      <c r="L2165">
        <v>78041</v>
      </c>
      <c r="M2165" t="s">
        <v>125</v>
      </c>
      <c r="N2165" t="s">
        <v>2589</v>
      </c>
      <c r="O2165" t="s">
        <v>90</v>
      </c>
      <c r="P2165" t="s">
        <v>181</v>
      </c>
      <c r="Q2165" t="s">
        <v>2590</v>
      </c>
      <c r="R2165" s="1">
        <v>191.976</v>
      </c>
      <c r="S2165">
        <v>3</v>
      </c>
      <c r="T2165">
        <f t="shared" si="33"/>
        <v>30</v>
      </c>
      <c r="U2165" t="s">
        <v>52</v>
      </c>
      <c r="V2165">
        <v>0.2</v>
      </c>
      <c r="W2165">
        <v>38.395200000000003</v>
      </c>
      <c r="X2165" s="1">
        <v>-38.395200000000003</v>
      </c>
      <c r="Y2165" s="1">
        <v>230.37119999999999</v>
      </c>
      <c r="Z2165" t="s">
        <v>47</v>
      </c>
      <c r="AA2165" s="2">
        <v>23.997</v>
      </c>
      <c r="AB2165" s="3">
        <v>0.125</v>
      </c>
      <c r="AC2165" s="1">
        <v>-129.5838</v>
      </c>
      <c r="AD2165">
        <v>6</v>
      </c>
      <c r="AE2165">
        <v>6</v>
      </c>
      <c r="AF2165" t="s">
        <v>48</v>
      </c>
      <c r="AG2165">
        <v>2016</v>
      </c>
      <c r="AH2165">
        <f>COUNTBLANK(datos[[#This Row],[Row ID]:[Year sales]])</f>
        <v>0</v>
      </c>
    </row>
    <row r="2166" spans="1:34" x14ac:dyDescent="0.3">
      <c r="A2166">
        <v>2165</v>
      </c>
      <c r="B2166" t="s">
        <v>5129</v>
      </c>
      <c r="C2166" s="4">
        <v>42656</v>
      </c>
      <c r="D2166" s="4">
        <v>42662</v>
      </c>
      <c r="E2166" t="s">
        <v>67</v>
      </c>
      <c r="F2166" t="s">
        <v>621</v>
      </c>
      <c r="G2166" t="s">
        <v>622</v>
      </c>
      <c r="H2166" t="s">
        <v>37</v>
      </c>
      <c r="I2166" t="s">
        <v>38</v>
      </c>
      <c r="J2166" t="s">
        <v>2010</v>
      </c>
      <c r="K2166" t="s">
        <v>124</v>
      </c>
      <c r="L2166">
        <v>78041</v>
      </c>
      <c r="M2166" t="s">
        <v>125</v>
      </c>
      <c r="N2166" t="s">
        <v>5130</v>
      </c>
      <c r="O2166" t="s">
        <v>62</v>
      </c>
      <c r="P2166" t="s">
        <v>110</v>
      </c>
      <c r="Q2166" t="s">
        <v>5131</v>
      </c>
      <c r="R2166" s="1">
        <v>8.2880000000000003</v>
      </c>
      <c r="S2166">
        <v>2</v>
      </c>
      <c r="T2166">
        <f t="shared" si="33"/>
        <v>11</v>
      </c>
      <c r="U2166" t="s">
        <v>46</v>
      </c>
      <c r="V2166">
        <v>0.2</v>
      </c>
      <c r="W2166">
        <v>1.6576000000000002</v>
      </c>
      <c r="X2166" s="1">
        <v>-1.6576</v>
      </c>
      <c r="Y2166" s="1">
        <v>9.9456000000000007</v>
      </c>
      <c r="Z2166" t="s">
        <v>65</v>
      </c>
      <c r="AA2166" s="2">
        <v>3.0044</v>
      </c>
      <c r="AB2166" s="3">
        <v>0.36249999999999999</v>
      </c>
      <c r="AC2166" s="1">
        <v>-3.6259999999999999</v>
      </c>
      <c r="AD2166">
        <v>6</v>
      </c>
      <c r="AE2166">
        <v>6</v>
      </c>
      <c r="AF2166" t="s">
        <v>48</v>
      </c>
      <c r="AG2166">
        <v>2016</v>
      </c>
      <c r="AH2166">
        <f>COUNTBLANK(datos[[#This Row],[Row ID]:[Year sales]])</f>
        <v>0</v>
      </c>
    </row>
    <row r="2167" spans="1:34" x14ac:dyDescent="0.3">
      <c r="A2167">
        <v>2166</v>
      </c>
      <c r="B2167" t="s">
        <v>5129</v>
      </c>
      <c r="C2167" s="4">
        <v>42656</v>
      </c>
      <c r="D2167" s="4">
        <v>42662</v>
      </c>
      <c r="E2167" t="s">
        <v>67</v>
      </c>
      <c r="F2167" t="s">
        <v>621</v>
      </c>
      <c r="G2167" t="s">
        <v>622</v>
      </c>
      <c r="H2167" t="s">
        <v>37</v>
      </c>
      <c r="I2167" t="s">
        <v>38</v>
      </c>
      <c r="J2167" t="s">
        <v>2010</v>
      </c>
      <c r="K2167" t="s">
        <v>124</v>
      </c>
      <c r="L2167">
        <v>78041</v>
      </c>
      <c r="M2167" t="s">
        <v>125</v>
      </c>
      <c r="N2167" t="s">
        <v>2287</v>
      </c>
      <c r="O2167" t="s">
        <v>43</v>
      </c>
      <c r="P2167" t="s">
        <v>83</v>
      </c>
      <c r="Q2167" t="s">
        <v>2288</v>
      </c>
      <c r="R2167" s="1">
        <v>139.91999999999999</v>
      </c>
      <c r="S2167">
        <v>5</v>
      </c>
      <c r="T2167">
        <f t="shared" si="33"/>
        <v>26</v>
      </c>
      <c r="U2167" t="s">
        <v>75</v>
      </c>
      <c r="V2167">
        <v>0.6</v>
      </c>
      <c r="W2167">
        <v>83.951999999999984</v>
      </c>
      <c r="X2167" s="1">
        <v>-83.951999999999998</v>
      </c>
      <c r="Y2167" s="1">
        <v>223.87199999999996</v>
      </c>
      <c r="Z2167" t="s">
        <v>47</v>
      </c>
      <c r="AA2167" s="2">
        <v>-150.41399999999999</v>
      </c>
      <c r="AB2167" s="3">
        <v>-1.075</v>
      </c>
      <c r="AC2167" s="1">
        <v>-206.38200000000001</v>
      </c>
      <c r="AD2167">
        <v>6</v>
      </c>
      <c r="AE2167">
        <v>6</v>
      </c>
      <c r="AF2167" t="s">
        <v>48</v>
      </c>
      <c r="AG2167">
        <v>2016</v>
      </c>
      <c r="AH2167">
        <f>COUNTBLANK(datos[[#This Row],[Row ID]:[Year sales]])</f>
        <v>0</v>
      </c>
    </row>
    <row r="2168" spans="1:34" x14ac:dyDescent="0.3">
      <c r="A2168">
        <v>2167</v>
      </c>
      <c r="B2168" t="s">
        <v>5129</v>
      </c>
      <c r="C2168" s="4">
        <v>42656</v>
      </c>
      <c r="D2168" s="4">
        <v>42662</v>
      </c>
      <c r="E2168" t="s">
        <v>67</v>
      </c>
      <c r="F2168" t="s">
        <v>621</v>
      </c>
      <c r="G2168" t="s">
        <v>622</v>
      </c>
      <c r="H2168" t="s">
        <v>37</v>
      </c>
      <c r="I2168" t="s">
        <v>38</v>
      </c>
      <c r="J2168" t="s">
        <v>2010</v>
      </c>
      <c r="K2168" t="s">
        <v>124</v>
      </c>
      <c r="L2168">
        <v>78041</v>
      </c>
      <c r="M2168" t="s">
        <v>125</v>
      </c>
      <c r="N2168" t="s">
        <v>4697</v>
      </c>
      <c r="O2168" t="s">
        <v>62</v>
      </c>
      <c r="P2168" t="s">
        <v>86</v>
      </c>
      <c r="Q2168" t="s">
        <v>4698</v>
      </c>
      <c r="R2168" s="1">
        <v>15.872</v>
      </c>
      <c r="S2168">
        <v>1</v>
      </c>
      <c r="T2168">
        <f t="shared" si="33"/>
        <v>27</v>
      </c>
      <c r="U2168" t="s">
        <v>46</v>
      </c>
      <c r="V2168">
        <v>0.2</v>
      </c>
      <c r="W2168">
        <v>3.1744000000000003</v>
      </c>
      <c r="X2168" s="1">
        <v>-3.1743999999999999</v>
      </c>
      <c r="Y2168" s="1">
        <v>19.046399999999998</v>
      </c>
      <c r="Z2168" t="s">
        <v>65</v>
      </c>
      <c r="AA2168" s="2">
        <v>1.1903999999999999</v>
      </c>
      <c r="AB2168" s="3">
        <v>7.4999999999999997E-2</v>
      </c>
      <c r="AC2168" s="1">
        <v>-11.507199999999999</v>
      </c>
      <c r="AD2168">
        <v>6</v>
      </c>
      <c r="AE2168">
        <v>6</v>
      </c>
      <c r="AF2168" t="s">
        <v>48</v>
      </c>
      <c r="AG2168">
        <v>2016</v>
      </c>
      <c r="AH2168">
        <f>COUNTBLANK(datos[[#This Row],[Row ID]:[Year sales]])</f>
        <v>0</v>
      </c>
    </row>
    <row r="2169" spans="1:34" x14ac:dyDescent="0.3">
      <c r="A2169">
        <v>2168</v>
      </c>
      <c r="B2169" t="s">
        <v>5129</v>
      </c>
      <c r="C2169" s="4">
        <v>42656</v>
      </c>
      <c r="D2169" s="4">
        <v>42662</v>
      </c>
      <c r="E2169" t="s">
        <v>67</v>
      </c>
      <c r="F2169" t="s">
        <v>621</v>
      </c>
      <c r="G2169" t="s">
        <v>622</v>
      </c>
      <c r="H2169" t="s">
        <v>37</v>
      </c>
      <c r="I2169" t="s">
        <v>38</v>
      </c>
      <c r="J2169" t="s">
        <v>2010</v>
      </c>
      <c r="K2169" t="s">
        <v>124</v>
      </c>
      <c r="L2169">
        <v>78041</v>
      </c>
      <c r="M2169" t="s">
        <v>125</v>
      </c>
      <c r="N2169" t="s">
        <v>1240</v>
      </c>
      <c r="O2169" t="s">
        <v>62</v>
      </c>
      <c r="P2169" t="s">
        <v>94</v>
      </c>
      <c r="Q2169" t="s">
        <v>1241</v>
      </c>
      <c r="R2169" s="1">
        <v>6.2859999999999996</v>
      </c>
      <c r="S2169">
        <v>7</v>
      </c>
      <c r="T2169">
        <f t="shared" si="33"/>
        <v>71</v>
      </c>
      <c r="U2169" t="s">
        <v>75</v>
      </c>
      <c r="V2169">
        <v>0.8</v>
      </c>
      <c r="W2169">
        <v>5.0288000000000004</v>
      </c>
      <c r="X2169" s="1">
        <v>-5.0288000000000004</v>
      </c>
      <c r="Y2169" s="1">
        <v>11.3148</v>
      </c>
      <c r="Z2169" t="s">
        <v>65</v>
      </c>
      <c r="AA2169" s="2">
        <v>-11.000500000000001</v>
      </c>
      <c r="AB2169" s="3">
        <v>-1.7500000000000002</v>
      </c>
      <c r="AC2169" s="1">
        <v>-12.2577</v>
      </c>
      <c r="AD2169">
        <v>6</v>
      </c>
      <c r="AE2169">
        <v>6</v>
      </c>
      <c r="AF2169" t="s">
        <v>48</v>
      </c>
      <c r="AG2169">
        <v>2016</v>
      </c>
      <c r="AH2169">
        <f>COUNTBLANK(datos[[#This Row],[Row ID]:[Year sales]])</f>
        <v>0</v>
      </c>
    </row>
    <row r="2170" spans="1:34" x14ac:dyDescent="0.3">
      <c r="A2170">
        <v>2169</v>
      </c>
      <c r="B2170" t="s">
        <v>5132</v>
      </c>
      <c r="C2170" s="4">
        <v>42762</v>
      </c>
      <c r="D2170" s="4">
        <v>42765</v>
      </c>
      <c r="E2170" t="s">
        <v>34</v>
      </c>
      <c r="F2170" t="s">
        <v>5133</v>
      </c>
      <c r="G2170" t="s">
        <v>5134</v>
      </c>
      <c r="H2170" t="s">
        <v>37</v>
      </c>
      <c r="I2170" t="s">
        <v>38</v>
      </c>
      <c r="J2170" t="s">
        <v>4283</v>
      </c>
      <c r="K2170" t="s">
        <v>518</v>
      </c>
      <c r="L2170">
        <v>44240</v>
      </c>
      <c r="M2170" t="s">
        <v>168</v>
      </c>
      <c r="N2170" t="s">
        <v>2011</v>
      </c>
      <c r="O2170" t="s">
        <v>62</v>
      </c>
      <c r="P2170" t="s">
        <v>86</v>
      </c>
      <c r="Q2170" t="s">
        <v>2012</v>
      </c>
      <c r="R2170" s="1">
        <v>14.016</v>
      </c>
      <c r="S2170">
        <v>3</v>
      </c>
      <c r="T2170">
        <f t="shared" si="33"/>
        <v>49</v>
      </c>
      <c r="U2170" t="s">
        <v>52</v>
      </c>
      <c r="V2170">
        <v>0.2</v>
      </c>
      <c r="W2170">
        <v>2.8032000000000004</v>
      </c>
      <c r="X2170" s="1">
        <v>-2.8031999999999999</v>
      </c>
      <c r="Y2170" s="1">
        <v>16.819200000000002</v>
      </c>
      <c r="Z2170" t="s">
        <v>65</v>
      </c>
      <c r="AA2170" s="2">
        <v>1.752</v>
      </c>
      <c r="AB2170" s="3">
        <v>0.125</v>
      </c>
      <c r="AC2170" s="1">
        <v>-9.4608000000000008</v>
      </c>
      <c r="AD2170">
        <v>3</v>
      </c>
      <c r="AE2170">
        <v>3</v>
      </c>
      <c r="AF2170" t="s">
        <v>48</v>
      </c>
      <c r="AG2170">
        <v>2017</v>
      </c>
      <c r="AH2170">
        <f>COUNTBLANK(datos[[#This Row],[Row ID]:[Year sales]])</f>
        <v>0</v>
      </c>
    </row>
    <row r="2171" spans="1:34" x14ac:dyDescent="0.3">
      <c r="A2171">
        <v>2170</v>
      </c>
      <c r="B2171" t="s">
        <v>5132</v>
      </c>
      <c r="C2171" s="4">
        <v>42762</v>
      </c>
      <c r="D2171" s="4">
        <v>42765</v>
      </c>
      <c r="E2171" t="s">
        <v>34</v>
      </c>
      <c r="F2171" t="s">
        <v>5133</v>
      </c>
      <c r="G2171" t="s">
        <v>5134</v>
      </c>
      <c r="H2171" t="s">
        <v>37</v>
      </c>
      <c r="I2171" t="s">
        <v>38</v>
      </c>
      <c r="J2171" t="s">
        <v>4283</v>
      </c>
      <c r="K2171" t="s">
        <v>518</v>
      </c>
      <c r="L2171">
        <v>44240</v>
      </c>
      <c r="M2171" t="s">
        <v>168</v>
      </c>
      <c r="N2171" t="s">
        <v>2764</v>
      </c>
      <c r="O2171" t="s">
        <v>90</v>
      </c>
      <c r="P2171" t="s">
        <v>181</v>
      </c>
      <c r="Q2171" t="s">
        <v>2765</v>
      </c>
      <c r="R2171" s="1">
        <v>71.975999999999999</v>
      </c>
      <c r="S2171">
        <v>3</v>
      </c>
      <c r="T2171">
        <f t="shared" si="33"/>
        <v>17</v>
      </c>
      <c r="U2171" t="s">
        <v>52</v>
      </c>
      <c r="V2171">
        <v>0.2</v>
      </c>
      <c r="W2171">
        <v>14.395200000000001</v>
      </c>
      <c r="X2171" s="1">
        <v>-14.395200000000001</v>
      </c>
      <c r="Y2171" s="1">
        <v>86.371200000000002</v>
      </c>
      <c r="Z2171" t="s">
        <v>99</v>
      </c>
      <c r="AA2171" s="2">
        <v>-8.9969999999999999</v>
      </c>
      <c r="AB2171" s="3">
        <v>-0.125</v>
      </c>
      <c r="AC2171" s="1">
        <v>-66.577799999999996</v>
      </c>
      <c r="AD2171">
        <v>3</v>
      </c>
      <c r="AE2171">
        <v>3</v>
      </c>
      <c r="AF2171" t="s">
        <v>48</v>
      </c>
      <c r="AG2171">
        <v>2017</v>
      </c>
      <c r="AH2171">
        <f>COUNTBLANK(datos[[#This Row],[Row ID]:[Year sales]])</f>
        <v>0</v>
      </c>
    </row>
    <row r="2172" spans="1:34" x14ac:dyDescent="0.3">
      <c r="A2172">
        <v>2171</v>
      </c>
      <c r="B2172" t="s">
        <v>5132</v>
      </c>
      <c r="C2172" s="4">
        <v>42762</v>
      </c>
      <c r="D2172" s="4">
        <v>42765</v>
      </c>
      <c r="E2172" t="s">
        <v>34</v>
      </c>
      <c r="F2172" t="s">
        <v>5133</v>
      </c>
      <c r="G2172" t="s">
        <v>5134</v>
      </c>
      <c r="H2172" t="s">
        <v>37</v>
      </c>
      <c r="I2172" t="s">
        <v>38</v>
      </c>
      <c r="J2172" t="s">
        <v>4283</v>
      </c>
      <c r="K2172" t="s">
        <v>518</v>
      </c>
      <c r="L2172">
        <v>44240</v>
      </c>
      <c r="M2172" t="s">
        <v>168</v>
      </c>
      <c r="N2172" t="s">
        <v>714</v>
      </c>
      <c r="O2172" t="s">
        <v>90</v>
      </c>
      <c r="P2172" t="s">
        <v>91</v>
      </c>
      <c r="Q2172" t="s">
        <v>715</v>
      </c>
      <c r="R2172" s="1">
        <v>107.982</v>
      </c>
      <c r="S2172">
        <v>3</v>
      </c>
      <c r="T2172">
        <f t="shared" si="33"/>
        <v>17</v>
      </c>
      <c r="U2172" t="s">
        <v>52</v>
      </c>
      <c r="V2172">
        <v>0.4</v>
      </c>
      <c r="W2172">
        <v>43.192800000000005</v>
      </c>
      <c r="X2172" s="1">
        <v>-43.192799999999998</v>
      </c>
      <c r="Y2172" s="1">
        <v>151.1748</v>
      </c>
      <c r="Z2172" t="s">
        <v>99</v>
      </c>
      <c r="AA2172" s="2">
        <v>-26.9955</v>
      </c>
      <c r="AB2172" s="3">
        <v>-0.25</v>
      </c>
      <c r="AC2172" s="1">
        <v>-91.784700000000001</v>
      </c>
      <c r="AD2172">
        <v>3</v>
      </c>
      <c r="AE2172">
        <v>3</v>
      </c>
      <c r="AF2172" t="s">
        <v>48</v>
      </c>
      <c r="AG2172">
        <v>2017</v>
      </c>
      <c r="AH2172">
        <f>COUNTBLANK(datos[[#This Row],[Row ID]:[Year sales]])</f>
        <v>0</v>
      </c>
    </row>
    <row r="2173" spans="1:34" x14ac:dyDescent="0.3">
      <c r="A2173">
        <v>2172</v>
      </c>
      <c r="B2173" t="s">
        <v>5135</v>
      </c>
      <c r="C2173" s="4">
        <v>43058</v>
      </c>
      <c r="D2173" s="4">
        <v>43064</v>
      </c>
      <c r="E2173" t="s">
        <v>67</v>
      </c>
      <c r="F2173" t="s">
        <v>228</v>
      </c>
      <c r="G2173" t="s">
        <v>229</v>
      </c>
      <c r="H2173" t="s">
        <v>57</v>
      </c>
      <c r="I2173" t="s">
        <v>38</v>
      </c>
      <c r="J2173" t="s">
        <v>5136</v>
      </c>
      <c r="K2173" t="s">
        <v>124</v>
      </c>
      <c r="L2173">
        <v>76903</v>
      </c>
      <c r="M2173" t="s">
        <v>125</v>
      </c>
      <c r="N2173" t="s">
        <v>2501</v>
      </c>
      <c r="O2173" t="s">
        <v>43</v>
      </c>
      <c r="P2173" t="s">
        <v>50</v>
      </c>
      <c r="Q2173" t="s">
        <v>2502</v>
      </c>
      <c r="R2173" s="1">
        <v>305.31200000000001</v>
      </c>
      <c r="S2173">
        <v>2</v>
      </c>
      <c r="T2173">
        <f t="shared" si="33"/>
        <v>27</v>
      </c>
      <c r="U2173" t="s">
        <v>46</v>
      </c>
      <c r="V2173">
        <v>0.3</v>
      </c>
      <c r="W2173">
        <v>91.593599999999995</v>
      </c>
      <c r="X2173" s="1">
        <v>-91.593599999999995</v>
      </c>
      <c r="Y2173" s="1">
        <v>396.90559999999999</v>
      </c>
      <c r="Z2173" t="s">
        <v>47</v>
      </c>
      <c r="AA2173" s="2">
        <v>-8.7232000000000003</v>
      </c>
      <c r="AB2173" s="3">
        <v>-2.8571428571428571E-2</v>
      </c>
      <c r="AC2173" s="1">
        <v>-222.44159999999999</v>
      </c>
      <c r="AD2173">
        <v>6</v>
      </c>
      <c r="AE2173">
        <v>6</v>
      </c>
      <c r="AF2173" t="s">
        <v>48</v>
      </c>
      <c r="AG2173">
        <v>2017</v>
      </c>
      <c r="AH2173">
        <f>COUNTBLANK(datos[[#This Row],[Row ID]:[Year sales]])</f>
        <v>0</v>
      </c>
    </row>
    <row r="2174" spans="1:34" x14ac:dyDescent="0.3">
      <c r="A2174">
        <v>2173</v>
      </c>
      <c r="B2174" t="s">
        <v>5137</v>
      </c>
      <c r="C2174" s="4">
        <v>41852</v>
      </c>
      <c r="D2174" s="4">
        <v>41854</v>
      </c>
      <c r="E2174" t="s">
        <v>208</v>
      </c>
      <c r="F2174" t="s">
        <v>5138</v>
      </c>
      <c r="G2174" t="s">
        <v>5139</v>
      </c>
      <c r="H2174" t="s">
        <v>37</v>
      </c>
      <c r="I2174" t="s">
        <v>38</v>
      </c>
      <c r="J2174" t="s">
        <v>147</v>
      </c>
      <c r="K2174" t="s">
        <v>59</v>
      </c>
      <c r="L2174">
        <v>94122</v>
      </c>
      <c r="M2174" t="s">
        <v>60</v>
      </c>
      <c r="N2174" t="s">
        <v>5140</v>
      </c>
      <c r="O2174" t="s">
        <v>62</v>
      </c>
      <c r="P2174" t="s">
        <v>94</v>
      </c>
      <c r="Q2174" t="s">
        <v>5141</v>
      </c>
      <c r="R2174" s="1">
        <v>19.751999999999999</v>
      </c>
      <c r="S2174">
        <v>3</v>
      </c>
      <c r="T2174">
        <f t="shared" si="33"/>
        <v>12</v>
      </c>
      <c r="U2174" t="s">
        <v>52</v>
      </c>
      <c r="V2174">
        <v>0.2</v>
      </c>
      <c r="W2174">
        <v>3.9504000000000001</v>
      </c>
      <c r="X2174" s="1">
        <v>-3.9504000000000001</v>
      </c>
      <c r="Y2174" s="1">
        <v>23.702399999999997</v>
      </c>
      <c r="Z2174" t="s">
        <v>65</v>
      </c>
      <c r="AA2174" s="2">
        <v>6.9131999999999998</v>
      </c>
      <c r="AB2174" s="3">
        <v>0.35000000000000003</v>
      </c>
      <c r="AC2174" s="1">
        <v>-8.8884000000000007</v>
      </c>
      <c r="AD2174">
        <v>2</v>
      </c>
      <c r="AE2174">
        <v>2</v>
      </c>
      <c r="AF2174" t="s">
        <v>48</v>
      </c>
      <c r="AG2174">
        <v>2014</v>
      </c>
      <c r="AH2174">
        <f>COUNTBLANK(datos[[#This Row],[Row ID]:[Year sales]])</f>
        <v>0</v>
      </c>
    </row>
    <row r="2175" spans="1:34" x14ac:dyDescent="0.3">
      <c r="A2175">
        <v>2174</v>
      </c>
      <c r="B2175" t="s">
        <v>5142</v>
      </c>
      <c r="C2175" s="4">
        <v>42581</v>
      </c>
      <c r="D2175" s="4">
        <v>42586</v>
      </c>
      <c r="E2175" t="s">
        <v>67</v>
      </c>
      <c r="F2175" t="s">
        <v>570</v>
      </c>
      <c r="G2175" t="s">
        <v>571</v>
      </c>
      <c r="H2175" t="s">
        <v>122</v>
      </c>
      <c r="I2175" t="s">
        <v>38</v>
      </c>
      <c r="J2175" t="s">
        <v>204</v>
      </c>
      <c r="K2175" t="s">
        <v>124</v>
      </c>
      <c r="L2175">
        <v>77070</v>
      </c>
      <c r="M2175" t="s">
        <v>125</v>
      </c>
      <c r="N2175" t="s">
        <v>4355</v>
      </c>
      <c r="O2175" t="s">
        <v>62</v>
      </c>
      <c r="P2175" t="s">
        <v>94</v>
      </c>
      <c r="Q2175" t="s">
        <v>4356</v>
      </c>
      <c r="R2175" s="1">
        <v>9.2639999999999993</v>
      </c>
      <c r="S2175">
        <v>3</v>
      </c>
      <c r="T2175">
        <f t="shared" si="33"/>
        <v>42</v>
      </c>
      <c r="U2175" t="s">
        <v>52</v>
      </c>
      <c r="V2175">
        <v>0.8</v>
      </c>
      <c r="W2175">
        <v>7.4112</v>
      </c>
      <c r="X2175" s="1">
        <v>-7.4112</v>
      </c>
      <c r="Y2175" s="1">
        <v>16.6752</v>
      </c>
      <c r="Z2175" t="s">
        <v>65</v>
      </c>
      <c r="AA2175" s="2">
        <v>-13.896000000000001</v>
      </c>
      <c r="AB2175" s="3">
        <v>-1.5000000000000002</v>
      </c>
      <c r="AC2175" s="1">
        <v>-15.748799999999999</v>
      </c>
      <c r="AD2175">
        <v>5</v>
      </c>
      <c r="AE2175">
        <v>5</v>
      </c>
      <c r="AF2175" t="s">
        <v>48</v>
      </c>
      <c r="AG2175">
        <v>2016</v>
      </c>
      <c r="AH2175">
        <f>COUNTBLANK(datos[[#This Row],[Row ID]:[Year sales]])</f>
        <v>0</v>
      </c>
    </row>
    <row r="2176" spans="1:34" x14ac:dyDescent="0.3">
      <c r="A2176">
        <v>2175</v>
      </c>
      <c r="B2176" t="s">
        <v>5143</v>
      </c>
      <c r="C2176" s="4">
        <v>42215</v>
      </c>
      <c r="D2176" s="4">
        <v>42219</v>
      </c>
      <c r="E2176" t="s">
        <v>34</v>
      </c>
      <c r="F2176" t="s">
        <v>4980</v>
      </c>
      <c r="G2176" t="s">
        <v>4981</v>
      </c>
      <c r="H2176" t="s">
        <v>57</v>
      </c>
      <c r="I2176" t="s">
        <v>38</v>
      </c>
      <c r="J2176" t="s">
        <v>204</v>
      </c>
      <c r="K2176" t="s">
        <v>124</v>
      </c>
      <c r="L2176">
        <v>77041</v>
      </c>
      <c r="M2176" t="s">
        <v>125</v>
      </c>
      <c r="N2176" t="s">
        <v>4918</v>
      </c>
      <c r="O2176" t="s">
        <v>62</v>
      </c>
      <c r="P2176" t="s">
        <v>77</v>
      </c>
      <c r="Q2176" t="s">
        <v>4919</v>
      </c>
      <c r="R2176" s="1">
        <v>61.792000000000002</v>
      </c>
      <c r="S2176">
        <v>4</v>
      </c>
      <c r="T2176">
        <f t="shared" si="33"/>
        <v>35</v>
      </c>
      <c r="U2176" t="s">
        <v>52</v>
      </c>
      <c r="V2176">
        <v>0.2</v>
      </c>
      <c r="W2176">
        <v>12.358400000000001</v>
      </c>
      <c r="X2176" s="1">
        <v>-12.3584</v>
      </c>
      <c r="Y2176" s="1">
        <v>74.150400000000005</v>
      </c>
      <c r="Z2176" t="s">
        <v>99</v>
      </c>
      <c r="AA2176" s="2">
        <v>6.1791999999999998</v>
      </c>
      <c r="AB2176" s="3">
        <v>9.9999999999999992E-2</v>
      </c>
      <c r="AC2176" s="1">
        <v>-43.254399999999997</v>
      </c>
      <c r="AD2176">
        <v>4</v>
      </c>
      <c r="AE2176">
        <v>4</v>
      </c>
      <c r="AF2176" t="s">
        <v>48</v>
      </c>
      <c r="AG2176">
        <v>2015</v>
      </c>
      <c r="AH2176">
        <f>COUNTBLANK(datos[[#This Row],[Row ID]:[Year sales]])</f>
        <v>0</v>
      </c>
    </row>
    <row r="2177" spans="1:34" x14ac:dyDescent="0.3">
      <c r="A2177">
        <v>2176</v>
      </c>
      <c r="B2177" t="s">
        <v>5144</v>
      </c>
      <c r="C2177" s="4">
        <v>42658</v>
      </c>
      <c r="D2177" s="4">
        <v>42664</v>
      </c>
      <c r="E2177" t="s">
        <v>67</v>
      </c>
      <c r="F2177" t="s">
        <v>5145</v>
      </c>
      <c r="G2177" t="s">
        <v>5146</v>
      </c>
      <c r="H2177" t="s">
        <v>122</v>
      </c>
      <c r="I2177" t="s">
        <v>38</v>
      </c>
      <c r="J2177" t="s">
        <v>5147</v>
      </c>
      <c r="K2177" t="s">
        <v>141</v>
      </c>
      <c r="L2177">
        <v>84106</v>
      </c>
      <c r="M2177" t="s">
        <v>60</v>
      </c>
      <c r="N2177" t="s">
        <v>5148</v>
      </c>
      <c r="O2177" t="s">
        <v>62</v>
      </c>
      <c r="P2177" t="s">
        <v>110</v>
      </c>
      <c r="Q2177" t="s">
        <v>5149</v>
      </c>
      <c r="R2177" s="1">
        <v>45.68</v>
      </c>
      <c r="S2177">
        <v>2</v>
      </c>
      <c r="T2177">
        <f t="shared" si="33"/>
        <v>12</v>
      </c>
      <c r="U2177" t="s">
        <v>46</v>
      </c>
      <c r="V2177">
        <v>0</v>
      </c>
      <c r="W2177">
        <v>0</v>
      </c>
      <c r="X2177" s="1">
        <v>0</v>
      </c>
      <c r="Y2177" s="1">
        <v>45.68</v>
      </c>
      <c r="Z2177" t="s">
        <v>65</v>
      </c>
      <c r="AA2177" s="2">
        <v>21.012799999999999</v>
      </c>
      <c r="AB2177" s="3">
        <v>0.45999999999999996</v>
      </c>
      <c r="AC2177" s="1">
        <v>-24.667200000000001</v>
      </c>
      <c r="AD2177">
        <v>6</v>
      </c>
      <c r="AE2177">
        <v>6</v>
      </c>
      <c r="AF2177" t="s">
        <v>48</v>
      </c>
      <c r="AG2177">
        <v>2016</v>
      </c>
      <c r="AH2177">
        <f>COUNTBLANK(datos[[#This Row],[Row ID]:[Year sales]])</f>
        <v>0</v>
      </c>
    </row>
    <row r="2178" spans="1:34" x14ac:dyDescent="0.3">
      <c r="A2178">
        <v>2177</v>
      </c>
      <c r="B2178" t="s">
        <v>5144</v>
      </c>
      <c r="C2178" s="4">
        <v>42658</v>
      </c>
      <c r="D2178" s="4">
        <v>42664</v>
      </c>
      <c r="E2178" t="s">
        <v>67</v>
      </c>
      <c r="F2178" t="s">
        <v>5145</v>
      </c>
      <c r="G2178" t="s">
        <v>5146</v>
      </c>
      <c r="H2178" t="s">
        <v>122</v>
      </c>
      <c r="I2178" t="s">
        <v>38</v>
      </c>
      <c r="J2178" t="s">
        <v>5147</v>
      </c>
      <c r="K2178" t="s">
        <v>141</v>
      </c>
      <c r="L2178">
        <v>84106</v>
      </c>
      <c r="M2178" t="s">
        <v>60</v>
      </c>
      <c r="N2178" t="s">
        <v>4336</v>
      </c>
      <c r="O2178" t="s">
        <v>62</v>
      </c>
      <c r="P2178" t="s">
        <v>110</v>
      </c>
      <c r="Q2178" t="s">
        <v>4337</v>
      </c>
      <c r="R2178" s="1">
        <v>60.12</v>
      </c>
      <c r="S2178">
        <v>9</v>
      </c>
      <c r="T2178">
        <f t="shared" ref="T2178:T2241" si="34">SUMIF(Q:Q, Q2178, S:S)</f>
        <v>13</v>
      </c>
      <c r="U2178" t="s">
        <v>75</v>
      </c>
      <c r="V2178">
        <v>0</v>
      </c>
      <c r="W2178">
        <v>0</v>
      </c>
      <c r="X2178" s="1">
        <v>0</v>
      </c>
      <c r="Y2178" s="1">
        <v>60.12</v>
      </c>
      <c r="Z2178" t="s">
        <v>99</v>
      </c>
      <c r="AA2178" s="2">
        <v>28.857600000000001</v>
      </c>
      <c r="AB2178" s="3">
        <v>0.48000000000000004</v>
      </c>
      <c r="AC2178" s="1">
        <v>-31.2624</v>
      </c>
      <c r="AD2178">
        <v>6</v>
      </c>
      <c r="AE2178">
        <v>6</v>
      </c>
      <c r="AF2178" t="s">
        <v>48</v>
      </c>
      <c r="AG2178">
        <v>2016</v>
      </c>
      <c r="AH2178">
        <f>COUNTBLANK(datos[[#This Row],[Row ID]:[Year sales]])</f>
        <v>0</v>
      </c>
    </row>
    <row r="2179" spans="1:34" x14ac:dyDescent="0.3">
      <c r="A2179">
        <v>2178</v>
      </c>
      <c r="B2179" t="s">
        <v>5144</v>
      </c>
      <c r="C2179" s="4">
        <v>42658</v>
      </c>
      <c r="D2179" s="4">
        <v>42664</v>
      </c>
      <c r="E2179" t="s">
        <v>67</v>
      </c>
      <c r="F2179" t="s">
        <v>5145</v>
      </c>
      <c r="G2179" t="s">
        <v>5146</v>
      </c>
      <c r="H2179" t="s">
        <v>122</v>
      </c>
      <c r="I2179" t="s">
        <v>38</v>
      </c>
      <c r="J2179" t="s">
        <v>5147</v>
      </c>
      <c r="K2179" t="s">
        <v>141</v>
      </c>
      <c r="L2179">
        <v>84106</v>
      </c>
      <c r="M2179" t="s">
        <v>60</v>
      </c>
      <c r="N2179" t="s">
        <v>4521</v>
      </c>
      <c r="O2179" t="s">
        <v>62</v>
      </c>
      <c r="P2179" t="s">
        <v>94</v>
      </c>
      <c r="Q2179" t="s">
        <v>4522</v>
      </c>
      <c r="R2179" s="1">
        <v>41.72</v>
      </c>
      <c r="S2179">
        <v>5</v>
      </c>
      <c r="T2179">
        <f t="shared" si="34"/>
        <v>39</v>
      </c>
      <c r="U2179" t="s">
        <v>75</v>
      </c>
      <c r="V2179">
        <v>0.2</v>
      </c>
      <c r="W2179">
        <v>8.3439999999999994</v>
      </c>
      <c r="X2179" s="1">
        <v>-8.3439999999999994</v>
      </c>
      <c r="Y2179" s="1">
        <v>50.064</v>
      </c>
      <c r="Z2179" t="s">
        <v>99</v>
      </c>
      <c r="AA2179" s="2">
        <v>13.0375</v>
      </c>
      <c r="AB2179" s="3">
        <v>0.3125</v>
      </c>
      <c r="AC2179" s="1">
        <v>-20.3385</v>
      </c>
      <c r="AD2179">
        <v>6</v>
      </c>
      <c r="AE2179">
        <v>6</v>
      </c>
      <c r="AF2179" t="s">
        <v>48</v>
      </c>
      <c r="AG2179">
        <v>2016</v>
      </c>
      <c r="AH2179">
        <f>COUNTBLANK(datos[[#This Row],[Row ID]:[Year sales]])</f>
        <v>0</v>
      </c>
    </row>
    <row r="2180" spans="1:34" x14ac:dyDescent="0.3">
      <c r="A2180">
        <v>2179</v>
      </c>
      <c r="B2180" t="s">
        <v>5144</v>
      </c>
      <c r="C2180" s="4">
        <v>42658</v>
      </c>
      <c r="D2180" s="4">
        <v>42664</v>
      </c>
      <c r="E2180" t="s">
        <v>67</v>
      </c>
      <c r="F2180" t="s">
        <v>5145</v>
      </c>
      <c r="G2180" t="s">
        <v>5146</v>
      </c>
      <c r="H2180" t="s">
        <v>122</v>
      </c>
      <c r="I2180" t="s">
        <v>38</v>
      </c>
      <c r="J2180" t="s">
        <v>5147</v>
      </c>
      <c r="K2180" t="s">
        <v>141</v>
      </c>
      <c r="L2180">
        <v>84106</v>
      </c>
      <c r="M2180" t="s">
        <v>60</v>
      </c>
      <c r="N2180" t="s">
        <v>1661</v>
      </c>
      <c r="O2180" t="s">
        <v>62</v>
      </c>
      <c r="P2180" t="s">
        <v>110</v>
      </c>
      <c r="Q2180" t="s">
        <v>1662</v>
      </c>
      <c r="R2180" s="1">
        <v>71.599999999999994</v>
      </c>
      <c r="S2180">
        <v>8</v>
      </c>
      <c r="T2180">
        <f t="shared" si="34"/>
        <v>30</v>
      </c>
      <c r="U2180" t="s">
        <v>75</v>
      </c>
      <c r="V2180">
        <v>0</v>
      </c>
      <c r="W2180">
        <v>0</v>
      </c>
      <c r="X2180" s="1">
        <v>0</v>
      </c>
      <c r="Y2180" s="1">
        <v>71.599999999999994</v>
      </c>
      <c r="Z2180" t="s">
        <v>99</v>
      </c>
      <c r="AA2180" s="2">
        <v>32.936</v>
      </c>
      <c r="AB2180" s="3">
        <v>0.46</v>
      </c>
      <c r="AC2180" s="1">
        <v>-38.664000000000001</v>
      </c>
      <c r="AD2180">
        <v>6</v>
      </c>
      <c r="AE2180">
        <v>6</v>
      </c>
      <c r="AF2180" t="s">
        <v>48</v>
      </c>
      <c r="AG2180">
        <v>2016</v>
      </c>
      <c r="AH2180">
        <f>COUNTBLANK(datos[[#This Row],[Row ID]:[Year sales]])</f>
        <v>0</v>
      </c>
    </row>
    <row r="2181" spans="1:34" x14ac:dyDescent="0.3">
      <c r="A2181">
        <v>2180</v>
      </c>
      <c r="B2181" t="s">
        <v>5150</v>
      </c>
      <c r="C2181" s="4">
        <v>42497</v>
      </c>
      <c r="D2181" s="4">
        <v>42501</v>
      </c>
      <c r="E2181" t="s">
        <v>67</v>
      </c>
      <c r="F2181" t="s">
        <v>1477</v>
      </c>
      <c r="G2181" t="s">
        <v>1478</v>
      </c>
      <c r="H2181" t="s">
        <v>37</v>
      </c>
      <c r="I2181" t="s">
        <v>38</v>
      </c>
      <c r="J2181" t="s">
        <v>286</v>
      </c>
      <c r="K2181" t="s">
        <v>287</v>
      </c>
      <c r="L2181">
        <v>10009</v>
      </c>
      <c r="M2181" t="s">
        <v>168</v>
      </c>
      <c r="N2181" t="s">
        <v>1358</v>
      </c>
      <c r="O2181" t="s">
        <v>62</v>
      </c>
      <c r="P2181" t="s">
        <v>94</v>
      </c>
      <c r="Q2181" t="s">
        <v>1359</v>
      </c>
      <c r="R2181" s="1">
        <v>85.231999999999999</v>
      </c>
      <c r="S2181">
        <v>7</v>
      </c>
      <c r="T2181">
        <f t="shared" si="34"/>
        <v>35</v>
      </c>
      <c r="U2181" t="s">
        <v>75</v>
      </c>
      <c r="V2181">
        <v>0.2</v>
      </c>
      <c r="W2181">
        <v>17.046400000000002</v>
      </c>
      <c r="X2181" s="1">
        <v>-17.046399999999998</v>
      </c>
      <c r="Y2181" s="1">
        <v>102.2784</v>
      </c>
      <c r="Z2181" t="s">
        <v>99</v>
      </c>
      <c r="AA2181" s="2">
        <v>30.896599999999999</v>
      </c>
      <c r="AB2181" s="3">
        <v>0.36249999999999999</v>
      </c>
      <c r="AC2181" s="1">
        <v>-37.289000000000001</v>
      </c>
      <c r="AD2181">
        <v>4</v>
      </c>
      <c r="AE2181">
        <v>4</v>
      </c>
      <c r="AF2181" t="s">
        <v>48</v>
      </c>
      <c r="AG2181">
        <v>2016</v>
      </c>
      <c r="AH2181">
        <f>COUNTBLANK(datos[[#This Row],[Row ID]:[Year sales]])</f>
        <v>0</v>
      </c>
    </row>
    <row r="2182" spans="1:34" x14ac:dyDescent="0.3">
      <c r="A2182">
        <v>2181</v>
      </c>
      <c r="B2182" t="s">
        <v>5150</v>
      </c>
      <c r="C2182" s="4">
        <v>42497</v>
      </c>
      <c r="D2182" s="4">
        <v>42501</v>
      </c>
      <c r="E2182" t="s">
        <v>67</v>
      </c>
      <c r="F2182" t="s">
        <v>1477</v>
      </c>
      <c r="G2182" t="s">
        <v>1478</v>
      </c>
      <c r="H2182" t="s">
        <v>37</v>
      </c>
      <c r="I2182" t="s">
        <v>38</v>
      </c>
      <c r="J2182" t="s">
        <v>286</v>
      </c>
      <c r="K2182" t="s">
        <v>287</v>
      </c>
      <c r="L2182">
        <v>10009</v>
      </c>
      <c r="M2182" t="s">
        <v>168</v>
      </c>
      <c r="N2182" t="s">
        <v>1691</v>
      </c>
      <c r="O2182" t="s">
        <v>62</v>
      </c>
      <c r="P2182" t="s">
        <v>63</v>
      </c>
      <c r="Q2182" t="s">
        <v>1692</v>
      </c>
      <c r="R2182" s="1">
        <v>44.4</v>
      </c>
      <c r="S2182">
        <v>3</v>
      </c>
      <c r="T2182">
        <f t="shared" si="34"/>
        <v>37</v>
      </c>
      <c r="U2182" t="s">
        <v>52</v>
      </c>
      <c r="V2182">
        <v>0</v>
      </c>
      <c r="W2182">
        <v>0</v>
      </c>
      <c r="X2182" s="1">
        <v>0</v>
      </c>
      <c r="Y2182" s="1">
        <v>44.4</v>
      </c>
      <c r="Z2182" t="s">
        <v>65</v>
      </c>
      <c r="AA2182" s="2">
        <v>22.2</v>
      </c>
      <c r="AB2182" s="3">
        <v>0.5</v>
      </c>
      <c r="AC2182" s="1">
        <v>-22.2</v>
      </c>
      <c r="AD2182">
        <v>4</v>
      </c>
      <c r="AE2182">
        <v>4</v>
      </c>
      <c r="AF2182" t="s">
        <v>48</v>
      </c>
      <c r="AG2182">
        <v>2016</v>
      </c>
      <c r="AH2182">
        <f>COUNTBLANK(datos[[#This Row],[Row ID]:[Year sales]])</f>
        <v>0</v>
      </c>
    </row>
    <row r="2183" spans="1:34" x14ac:dyDescent="0.3">
      <c r="A2183">
        <v>2182</v>
      </c>
      <c r="B2183" t="s">
        <v>5150</v>
      </c>
      <c r="C2183" s="4">
        <v>42497</v>
      </c>
      <c r="D2183" s="4">
        <v>42501</v>
      </c>
      <c r="E2183" t="s">
        <v>67</v>
      </c>
      <c r="F2183" t="s">
        <v>1477</v>
      </c>
      <c r="G2183" t="s">
        <v>1478</v>
      </c>
      <c r="H2183" t="s">
        <v>37</v>
      </c>
      <c r="I2183" t="s">
        <v>38</v>
      </c>
      <c r="J2183" t="s">
        <v>286</v>
      </c>
      <c r="K2183" t="s">
        <v>287</v>
      </c>
      <c r="L2183">
        <v>10009</v>
      </c>
      <c r="M2183" t="s">
        <v>168</v>
      </c>
      <c r="N2183" t="s">
        <v>5151</v>
      </c>
      <c r="O2183" t="s">
        <v>43</v>
      </c>
      <c r="P2183" t="s">
        <v>50</v>
      </c>
      <c r="Q2183" t="s">
        <v>5152</v>
      </c>
      <c r="R2183" s="1">
        <v>442.76400000000001</v>
      </c>
      <c r="S2183">
        <v>4</v>
      </c>
      <c r="T2183">
        <f t="shared" si="34"/>
        <v>23</v>
      </c>
      <c r="U2183" t="s">
        <v>52</v>
      </c>
      <c r="V2183">
        <v>0.1</v>
      </c>
      <c r="W2183">
        <v>44.276400000000002</v>
      </c>
      <c r="X2183" s="1">
        <v>-44.276400000000002</v>
      </c>
      <c r="Y2183" s="1">
        <v>487.04040000000003</v>
      </c>
      <c r="Z2183" t="s">
        <v>47</v>
      </c>
      <c r="AA2183" s="2">
        <v>59.035200000000003</v>
      </c>
      <c r="AB2183" s="3">
        <v>0.13333333333333333</v>
      </c>
      <c r="AC2183" s="1">
        <v>-339.45240000000001</v>
      </c>
      <c r="AD2183">
        <v>4</v>
      </c>
      <c r="AE2183">
        <v>4</v>
      </c>
      <c r="AF2183" t="s">
        <v>48</v>
      </c>
      <c r="AG2183">
        <v>2016</v>
      </c>
      <c r="AH2183">
        <f>COUNTBLANK(datos[[#This Row],[Row ID]:[Year sales]])</f>
        <v>0</v>
      </c>
    </row>
    <row r="2184" spans="1:34" x14ac:dyDescent="0.3">
      <c r="A2184">
        <v>2183</v>
      </c>
      <c r="B2184" t="s">
        <v>5150</v>
      </c>
      <c r="C2184" s="4">
        <v>42497</v>
      </c>
      <c r="D2184" s="4">
        <v>42501</v>
      </c>
      <c r="E2184" t="s">
        <v>67</v>
      </c>
      <c r="F2184" t="s">
        <v>1477</v>
      </c>
      <c r="G2184" t="s">
        <v>1478</v>
      </c>
      <c r="H2184" t="s">
        <v>37</v>
      </c>
      <c r="I2184" t="s">
        <v>38</v>
      </c>
      <c r="J2184" t="s">
        <v>286</v>
      </c>
      <c r="K2184" t="s">
        <v>287</v>
      </c>
      <c r="L2184">
        <v>10009</v>
      </c>
      <c r="M2184" t="s">
        <v>168</v>
      </c>
      <c r="N2184" t="s">
        <v>4631</v>
      </c>
      <c r="O2184" t="s">
        <v>90</v>
      </c>
      <c r="P2184" t="s">
        <v>704</v>
      </c>
      <c r="Q2184" t="s">
        <v>4632</v>
      </c>
      <c r="R2184" s="1">
        <v>3999.95</v>
      </c>
      <c r="S2184">
        <v>5</v>
      </c>
      <c r="T2184">
        <f t="shared" si="34"/>
        <v>14</v>
      </c>
      <c r="U2184" t="s">
        <v>75</v>
      </c>
      <c r="V2184">
        <v>0</v>
      </c>
      <c r="W2184">
        <v>0</v>
      </c>
      <c r="X2184" s="1">
        <v>0</v>
      </c>
      <c r="Y2184" s="1">
        <v>3999.95</v>
      </c>
      <c r="Z2184" t="s">
        <v>53</v>
      </c>
      <c r="AA2184" s="2">
        <v>1159.9855</v>
      </c>
      <c r="AB2184" s="3">
        <v>0.29000000000000004</v>
      </c>
      <c r="AC2184" s="1">
        <v>-2839.9645</v>
      </c>
      <c r="AD2184">
        <v>4</v>
      </c>
      <c r="AE2184">
        <v>4</v>
      </c>
      <c r="AF2184" t="s">
        <v>48</v>
      </c>
      <c r="AG2184">
        <v>2016</v>
      </c>
      <c r="AH2184">
        <f>COUNTBLANK(datos[[#This Row],[Row ID]:[Year sales]])</f>
        <v>0</v>
      </c>
    </row>
    <row r="2185" spans="1:34" x14ac:dyDescent="0.3">
      <c r="A2185">
        <v>2184</v>
      </c>
      <c r="B2185" t="s">
        <v>5150</v>
      </c>
      <c r="C2185" s="4">
        <v>42497</v>
      </c>
      <c r="D2185" s="4">
        <v>42501</v>
      </c>
      <c r="E2185" t="s">
        <v>67</v>
      </c>
      <c r="F2185" t="s">
        <v>1477</v>
      </c>
      <c r="G2185" t="s">
        <v>1478</v>
      </c>
      <c r="H2185" t="s">
        <v>37</v>
      </c>
      <c r="I2185" t="s">
        <v>38</v>
      </c>
      <c r="J2185" t="s">
        <v>286</v>
      </c>
      <c r="K2185" t="s">
        <v>287</v>
      </c>
      <c r="L2185">
        <v>10009</v>
      </c>
      <c r="M2185" t="s">
        <v>168</v>
      </c>
      <c r="N2185" t="s">
        <v>464</v>
      </c>
      <c r="O2185" t="s">
        <v>90</v>
      </c>
      <c r="P2185" t="s">
        <v>181</v>
      </c>
      <c r="Q2185" t="s">
        <v>465</v>
      </c>
      <c r="R2185" s="1">
        <v>199.95</v>
      </c>
      <c r="S2185">
        <v>5</v>
      </c>
      <c r="T2185">
        <f t="shared" si="34"/>
        <v>25</v>
      </c>
      <c r="U2185" t="s">
        <v>75</v>
      </c>
      <c r="V2185">
        <v>0</v>
      </c>
      <c r="W2185">
        <v>0</v>
      </c>
      <c r="X2185" s="1">
        <v>0</v>
      </c>
      <c r="Y2185" s="1">
        <v>199.95</v>
      </c>
      <c r="Z2185" t="s">
        <v>99</v>
      </c>
      <c r="AA2185" s="2">
        <v>21.994499999999999</v>
      </c>
      <c r="AB2185" s="3">
        <v>0.11</v>
      </c>
      <c r="AC2185" s="1">
        <v>-177.9555</v>
      </c>
      <c r="AD2185">
        <v>4</v>
      </c>
      <c r="AE2185">
        <v>4</v>
      </c>
      <c r="AF2185" t="s">
        <v>48</v>
      </c>
      <c r="AG2185">
        <v>2016</v>
      </c>
      <c r="AH2185">
        <f>COUNTBLANK(datos[[#This Row],[Row ID]:[Year sales]])</f>
        <v>0</v>
      </c>
    </row>
    <row r="2186" spans="1:34" x14ac:dyDescent="0.3">
      <c r="A2186">
        <v>2185</v>
      </c>
      <c r="B2186" t="s">
        <v>5150</v>
      </c>
      <c r="C2186" s="4">
        <v>42497</v>
      </c>
      <c r="D2186" s="4">
        <v>42501</v>
      </c>
      <c r="E2186" t="s">
        <v>67</v>
      </c>
      <c r="F2186" t="s">
        <v>1477</v>
      </c>
      <c r="G2186" t="s">
        <v>1478</v>
      </c>
      <c r="H2186" t="s">
        <v>37</v>
      </c>
      <c r="I2186" t="s">
        <v>38</v>
      </c>
      <c r="J2186" t="s">
        <v>286</v>
      </c>
      <c r="K2186" t="s">
        <v>287</v>
      </c>
      <c r="L2186">
        <v>10009</v>
      </c>
      <c r="M2186" t="s">
        <v>168</v>
      </c>
      <c r="N2186" t="s">
        <v>2913</v>
      </c>
      <c r="O2186" t="s">
        <v>43</v>
      </c>
      <c r="P2186" t="s">
        <v>83</v>
      </c>
      <c r="Q2186" t="s">
        <v>944</v>
      </c>
      <c r="R2186" s="1">
        <v>63.68</v>
      </c>
      <c r="S2186">
        <v>8</v>
      </c>
      <c r="T2186">
        <f t="shared" si="34"/>
        <v>62</v>
      </c>
      <c r="U2186" t="s">
        <v>75</v>
      </c>
      <c r="V2186">
        <v>0</v>
      </c>
      <c r="W2186">
        <v>0</v>
      </c>
      <c r="X2186" s="1">
        <v>0</v>
      </c>
      <c r="Y2186" s="1">
        <v>63.68</v>
      </c>
      <c r="Z2186" t="s">
        <v>99</v>
      </c>
      <c r="AA2186" s="2">
        <v>28.019200000000001</v>
      </c>
      <c r="AB2186" s="3">
        <v>0.44</v>
      </c>
      <c r="AC2186" s="1">
        <v>-35.660800000000002</v>
      </c>
      <c r="AD2186">
        <v>4</v>
      </c>
      <c r="AE2186">
        <v>4</v>
      </c>
      <c r="AF2186" t="s">
        <v>48</v>
      </c>
      <c r="AG2186">
        <v>2016</v>
      </c>
      <c r="AH2186">
        <f>COUNTBLANK(datos[[#This Row],[Row ID]:[Year sales]])</f>
        <v>0</v>
      </c>
    </row>
    <row r="2187" spans="1:34" x14ac:dyDescent="0.3">
      <c r="A2187">
        <v>2186</v>
      </c>
      <c r="B2187" t="s">
        <v>5153</v>
      </c>
      <c r="C2187" s="4">
        <v>42948</v>
      </c>
      <c r="D2187" s="4">
        <v>42951</v>
      </c>
      <c r="E2187" t="s">
        <v>34</v>
      </c>
      <c r="F2187" t="s">
        <v>841</v>
      </c>
      <c r="G2187" t="s">
        <v>842</v>
      </c>
      <c r="H2187" t="s">
        <v>57</v>
      </c>
      <c r="I2187" t="s">
        <v>38</v>
      </c>
      <c r="J2187" t="s">
        <v>2665</v>
      </c>
      <c r="K2187" t="s">
        <v>59</v>
      </c>
      <c r="L2187">
        <v>93905</v>
      </c>
      <c r="M2187" t="s">
        <v>60</v>
      </c>
      <c r="N2187" t="s">
        <v>638</v>
      </c>
      <c r="O2187" t="s">
        <v>62</v>
      </c>
      <c r="P2187" t="s">
        <v>94</v>
      </c>
      <c r="Q2187" t="s">
        <v>639</v>
      </c>
      <c r="R2187" s="1">
        <v>54.896000000000001</v>
      </c>
      <c r="S2187">
        <v>2</v>
      </c>
      <c r="T2187">
        <f t="shared" si="34"/>
        <v>39</v>
      </c>
      <c r="U2187" t="s">
        <v>46</v>
      </c>
      <c r="V2187">
        <v>0.2</v>
      </c>
      <c r="W2187">
        <v>10.979200000000001</v>
      </c>
      <c r="X2187" s="1">
        <v>-10.979200000000001</v>
      </c>
      <c r="Y2187" s="1">
        <v>65.875200000000007</v>
      </c>
      <c r="Z2187" t="s">
        <v>99</v>
      </c>
      <c r="AA2187" s="2">
        <v>18.5274</v>
      </c>
      <c r="AB2187" s="3">
        <v>0.33750000000000002</v>
      </c>
      <c r="AC2187" s="1">
        <v>-25.389399999999998</v>
      </c>
      <c r="AD2187">
        <v>3</v>
      </c>
      <c r="AE2187">
        <v>3</v>
      </c>
      <c r="AF2187" t="s">
        <v>48</v>
      </c>
      <c r="AG2187">
        <v>2017</v>
      </c>
      <c r="AH2187">
        <f>COUNTBLANK(datos[[#This Row],[Row ID]:[Year sales]])</f>
        <v>0</v>
      </c>
    </row>
    <row r="2188" spans="1:34" x14ac:dyDescent="0.3">
      <c r="A2188">
        <v>2187</v>
      </c>
      <c r="B2188" t="s">
        <v>5154</v>
      </c>
      <c r="C2188" s="4">
        <v>42565</v>
      </c>
      <c r="D2188" s="4">
        <v>42565</v>
      </c>
      <c r="E2188" t="s">
        <v>1312</v>
      </c>
      <c r="F2188" t="s">
        <v>5155</v>
      </c>
      <c r="G2188" t="s">
        <v>5156</v>
      </c>
      <c r="H2188" t="s">
        <v>37</v>
      </c>
      <c r="I2188" t="s">
        <v>38</v>
      </c>
      <c r="J2188" t="s">
        <v>1705</v>
      </c>
      <c r="K2188" t="s">
        <v>378</v>
      </c>
      <c r="L2188">
        <v>35810</v>
      </c>
      <c r="M2188" t="s">
        <v>41</v>
      </c>
      <c r="N2188" t="s">
        <v>763</v>
      </c>
      <c r="O2188" t="s">
        <v>90</v>
      </c>
      <c r="P2188" t="s">
        <v>181</v>
      </c>
      <c r="Q2188" t="s">
        <v>764</v>
      </c>
      <c r="R2188" s="1">
        <v>29</v>
      </c>
      <c r="S2188">
        <v>2</v>
      </c>
      <c r="T2188">
        <f t="shared" si="34"/>
        <v>20</v>
      </c>
      <c r="U2188" t="s">
        <v>46</v>
      </c>
      <c r="V2188">
        <v>0</v>
      </c>
      <c r="W2188">
        <v>0</v>
      </c>
      <c r="X2188" s="1">
        <v>0</v>
      </c>
      <c r="Y2188" s="1">
        <v>29</v>
      </c>
      <c r="Z2188" t="s">
        <v>65</v>
      </c>
      <c r="AA2188" s="2">
        <v>7.25</v>
      </c>
      <c r="AB2188" s="3">
        <v>0.25</v>
      </c>
      <c r="AC2188" s="1">
        <v>-21.75</v>
      </c>
      <c r="AD2188">
        <v>0</v>
      </c>
      <c r="AE2188">
        <v>0</v>
      </c>
      <c r="AF2188" t="s">
        <v>48</v>
      </c>
      <c r="AG2188">
        <v>2016</v>
      </c>
      <c r="AH2188">
        <f>COUNTBLANK(datos[[#This Row],[Row ID]:[Year sales]])</f>
        <v>0</v>
      </c>
    </row>
    <row r="2189" spans="1:34" x14ac:dyDescent="0.3">
      <c r="A2189">
        <v>2188</v>
      </c>
      <c r="B2189" t="s">
        <v>5157</v>
      </c>
      <c r="C2189" s="4">
        <v>42957</v>
      </c>
      <c r="D2189" s="4">
        <v>42962</v>
      </c>
      <c r="E2189" t="s">
        <v>67</v>
      </c>
      <c r="F2189" t="s">
        <v>5138</v>
      </c>
      <c r="G2189" t="s">
        <v>5139</v>
      </c>
      <c r="H2189" t="s">
        <v>37</v>
      </c>
      <c r="I2189" t="s">
        <v>38</v>
      </c>
      <c r="J2189" t="s">
        <v>517</v>
      </c>
      <c r="K2189" t="s">
        <v>274</v>
      </c>
      <c r="L2189">
        <v>47201</v>
      </c>
      <c r="M2189" t="s">
        <v>125</v>
      </c>
      <c r="N2189" t="s">
        <v>4159</v>
      </c>
      <c r="O2189" t="s">
        <v>62</v>
      </c>
      <c r="P2189" t="s">
        <v>193</v>
      </c>
      <c r="Q2189" t="s">
        <v>691</v>
      </c>
      <c r="R2189" s="1">
        <v>70.08</v>
      </c>
      <c r="S2189">
        <v>6</v>
      </c>
      <c r="T2189">
        <f t="shared" si="34"/>
        <v>170</v>
      </c>
      <c r="U2189" t="s">
        <v>75</v>
      </c>
      <c r="V2189">
        <v>0</v>
      </c>
      <c r="W2189">
        <v>0</v>
      </c>
      <c r="X2189" s="1">
        <v>0</v>
      </c>
      <c r="Y2189" s="1">
        <v>70.08</v>
      </c>
      <c r="Z2189" t="s">
        <v>99</v>
      </c>
      <c r="AA2189" s="2">
        <v>35.04</v>
      </c>
      <c r="AB2189" s="3">
        <v>0.5</v>
      </c>
      <c r="AC2189" s="1">
        <v>-35.04</v>
      </c>
      <c r="AD2189">
        <v>5</v>
      </c>
      <c r="AE2189">
        <v>5</v>
      </c>
      <c r="AF2189" t="s">
        <v>48</v>
      </c>
      <c r="AG2189">
        <v>2017</v>
      </c>
      <c r="AH2189">
        <f>COUNTBLANK(datos[[#This Row],[Row ID]:[Year sales]])</f>
        <v>0</v>
      </c>
    </row>
    <row r="2190" spans="1:34" x14ac:dyDescent="0.3">
      <c r="A2190">
        <v>2189</v>
      </c>
      <c r="B2190" t="s">
        <v>5157</v>
      </c>
      <c r="C2190" s="4">
        <v>42957</v>
      </c>
      <c r="D2190" s="4">
        <v>42962</v>
      </c>
      <c r="E2190" t="s">
        <v>67</v>
      </c>
      <c r="F2190" t="s">
        <v>5138</v>
      </c>
      <c r="G2190" t="s">
        <v>5139</v>
      </c>
      <c r="H2190" t="s">
        <v>37</v>
      </c>
      <c r="I2190" t="s">
        <v>38</v>
      </c>
      <c r="J2190" t="s">
        <v>517</v>
      </c>
      <c r="K2190" t="s">
        <v>274</v>
      </c>
      <c r="L2190">
        <v>47201</v>
      </c>
      <c r="M2190" t="s">
        <v>125</v>
      </c>
      <c r="N2190" t="s">
        <v>358</v>
      </c>
      <c r="O2190" t="s">
        <v>43</v>
      </c>
      <c r="P2190" t="s">
        <v>83</v>
      </c>
      <c r="Q2190" t="s">
        <v>359</v>
      </c>
      <c r="R2190" s="1">
        <v>121.3</v>
      </c>
      <c r="S2190">
        <v>2</v>
      </c>
      <c r="T2190">
        <f t="shared" si="34"/>
        <v>24</v>
      </c>
      <c r="U2190" t="s">
        <v>46</v>
      </c>
      <c r="V2190">
        <v>0</v>
      </c>
      <c r="W2190">
        <v>0</v>
      </c>
      <c r="X2190" s="1">
        <v>0</v>
      </c>
      <c r="Y2190" s="1">
        <v>121.3</v>
      </c>
      <c r="Z2190" t="s">
        <v>99</v>
      </c>
      <c r="AA2190" s="2">
        <v>25.472999999999999</v>
      </c>
      <c r="AB2190" s="3">
        <v>0.21</v>
      </c>
      <c r="AC2190" s="1">
        <v>-95.826999999999998</v>
      </c>
      <c r="AD2190">
        <v>5</v>
      </c>
      <c r="AE2190">
        <v>5</v>
      </c>
      <c r="AF2190" t="s">
        <v>48</v>
      </c>
      <c r="AG2190">
        <v>2017</v>
      </c>
      <c r="AH2190">
        <f>COUNTBLANK(datos[[#This Row],[Row ID]:[Year sales]])</f>
        <v>0</v>
      </c>
    </row>
    <row r="2191" spans="1:34" x14ac:dyDescent="0.3">
      <c r="A2191">
        <v>2190</v>
      </c>
      <c r="B2191" t="s">
        <v>5157</v>
      </c>
      <c r="C2191" s="4">
        <v>42957</v>
      </c>
      <c r="D2191" s="4">
        <v>42962</v>
      </c>
      <c r="E2191" t="s">
        <v>67</v>
      </c>
      <c r="F2191" t="s">
        <v>5138</v>
      </c>
      <c r="G2191" t="s">
        <v>5139</v>
      </c>
      <c r="H2191" t="s">
        <v>37</v>
      </c>
      <c r="I2191" t="s">
        <v>38</v>
      </c>
      <c r="J2191" t="s">
        <v>517</v>
      </c>
      <c r="K2191" t="s">
        <v>274</v>
      </c>
      <c r="L2191">
        <v>47201</v>
      </c>
      <c r="M2191" t="s">
        <v>125</v>
      </c>
      <c r="N2191" t="s">
        <v>1213</v>
      </c>
      <c r="O2191" t="s">
        <v>90</v>
      </c>
      <c r="P2191" t="s">
        <v>91</v>
      </c>
      <c r="Q2191" t="s">
        <v>1214</v>
      </c>
      <c r="R2191" s="1">
        <v>1454.49</v>
      </c>
      <c r="S2191">
        <v>9</v>
      </c>
      <c r="T2191">
        <f t="shared" si="34"/>
        <v>26</v>
      </c>
      <c r="U2191" t="s">
        <v>75</v>
      </c>
      <c r="V2191">
        <v>0</v>
      </c>
      <c r="W2191">
        <v>0</v>
      </c>
      <c r="X2191" s="1">
        <v>0</v>
      </c>
      <c r="Y2191" s="1">
        <v>1454.49</v>
      </c>
      <c r="Z2191" t="s">
        <v>53</v>
      </c>
      <c r="AA2191" s="2">
        <v>378.16739999999999</v>
      </c>
      <c r="AB2191" s="3">
        <v>0.26</v>
      </c>
      <c r="AC2191" s="1">
        <v>-1076.3226</v>
      </c>
      <c r="AD2191">
        <v>5</v>
      </c>
      <c r="AE2191">
        <v>5</v>
      </c>
      <c r="AF2191" t="s">
        <v>48</v>
      </c>
      <c r="AG2191">
        <v>2017</v>
      </c>
      <c r="AH2191">
        <f>COUNTBLANK(datos[[#This Row],[Row ID]:[Year sales]])</f>
        <v>0</v>
      </c>
    </row>
    <row r="2192" spans="1:34" x14ac:dyDescent="0.3">
      <c r="A2192">
        <v>2191</v>
      </c>
      <c r="B2192" t="s">
        <v>5158</v>
      </c>
      <c r="C2192" s="4">
        <v>42546</v>
      </c>
      <c r="D2192" s="4">
        <v>42550</v>
      </c>
      <c r="E2192" t="s">
        <v>67</v>
      </c>
      <c r="F2192" t="s">
        <v>2033</v>
      </c>
      <c r="G2192" t="s">
        <v>2034</v>
      </c>
      <c r="H2192" t="s">
        <v>37</v>
      </c>
      <c r="I2192" t="s">
        <v>38</v>
      </c>
      <c r="J2192" t="s">
        <v>58</v>
      </c>
      <c r="K2192" t="s">
        <v>59</v>
      </c>
      <c r="L2192">
        <v>90049</v>
      </c>
      <c r="M2192" t="s">
        <v>60</v>
      </c>
      <c r="N2192" t="s">
        <v>5159</v>
      </c>
      <c r="O2192" t="s">
        <v>62</v>
      </c>
      <c r="P2192" t="s">
        <v>97</v>
      </c>
      <c r="Q2192" t="s">
        <v>5160</v>
      </c>
      <c r="R2192" s="1">
        <v>60.81</v>
      </c>
      <c r="S2192">
        <v>3</v>
      </c>
      <c r="T2192">
        <f t="shared" si="34"/>
        <v>19</v>
      </c>
      <c r="U2192" t="s">
        <v>52</v>
      </c>
      <c r="V2192">
        <v>0</v>
      </c>
      <c r="W2192">
        <v>0</v>
      </c>
      <c r="X2192" s="1">
        <v>0</v>
      </c>
      <c r="Y2192" s="1">
        <v>60.81</v>
      </c>
      <c r="Z2192" t="s">
        <v>99</v>
      </c>
      <c r="AA2192" s="2">
        <v>17.026800000000001</v>
      </c>
      <c r="AB2192" s="3">
        <v>0.28000000000000003</v>
      </c>
      <c r="AC2192" s="1">
        <v>-43.783200000000001</v>
      </c>
      <c r="AD2192">
        <v>4</v>
      </c>
      <c r="AE2192">
        <v>4</v>
      </c>
      <c r="AF2192" t="s">
        <v>48</v>
      </c>
      <c r="AG2192">
        <v>2016</v>
      </c>
      <c r="AH2192">
        <f>COUNTBLANK(datos[[#This Row],[Row ID]:[Year sales]])</f>
        <v>0</v>
      </c>
    </row>
    <row r="2193" spans="1:34" x14ac:dyDescent="0.3">
      <c r="A2193">
        <v>2192</v>
      </c>
      <c r="B2193" t="s">
        <v>5161</v>
      </c>
      <c r="C2193" s="4">
        <v>42714</v>
      </c>
      <c r="D2193" s="4">
        <v>42721</v>
      </c>
      <c r="E2193" t="s">
        <v>67</v>
      </c>
      <c r="F2193" t="s">
        <v>2311</v>
      </c>
      <c r="G2193" t="s">
        <v>2312</v>
      </c>
      <c r="H2193" t="s">
        <v>37</v>
      </c>
      <c r="I2193" t="s">
        <v>38</v>
      </c>
      <c r="J2193" t="s">
        <v>115</v>
      </c>
      <c r="K2193" t="s">
        <v>116</v>
      </c>
      <c r="L2193">
        <v>98105</v>
      </c>
      <c r="M2193" t="s">
        <v>60</v>
      </c>
      <c r="N2193" t="s">
        <v>5022</v>
      </c>
      <c r="O2193" t="s">
        <v>62</v>
      </c>
      <c r="P2193" t="s">
        <v>94</v>
      </c>
      <c r="Q2193" t="s">
        <v>5023</v>
      </c>
      <c r="R2193" s="1">
        <v>153.55199999999999</v>
      </c>
      <c r="S2193">
        <v>3</v>
      </c>
      <c r="T2193">
        <f t="shared" si="34"/>
        <v>50</v>
      </c>
      <c r="U2193" t="s">
        <v>52</v>
      </c>
      <c r="V2193">
        <v>0.2</v>
      </c>
      <c r="W2193">
        <v>30.7104</v>
      </c>
      <c r="X2193" s="1">
        <v>-30.7104</v>
      </c>
      <c r="Y2193" s="1">
        <v>184.26239999999999</v>
      </c>
      <c r="Z2193" t="s">
        <v>99</v>
      </c>
      <c r="AA2193" s="2">
        <v>51.823799999999999</v>
      </c>
      <c r="AB2193" s="3">
        <v>0.33750000000000002</v>
      </c>
      <c r="AC2193" s="1">
        <v>-71.017799999999994</v>
      </c>
      <c r="AD2193">
        <v>7</v>
      </c>
      <c r="AE2193">
        <v>7</v>
      </c>
      <c r="AF2193" t="s">
        <v>48</v>
      </c>
      <c r="AG2193">
        <v>2016</v>
      </c>
      <c r="AH2193">
        <f>COUNTBLANK(datos[[#This Row],[Row ID]:[Year sales]])</f>
        <v>0</v>
      </c>
    </row>
    <row r="2194" spans="1:34" x14ac:dyDescent="0.3">
      <c r="A2194">
        <v>2193</v>
      </c>
      <c r="B2194" t="s">
        <v>5161</v>
      </c>
      <c r="C2194" s="4">
        <v>42714</v>
      </c>
      <c r="D2194" s="4">
        <v>42721</v>
      </c>
      <c r="E2194" t="s">
        <v>67</v>
      </c>
      <c r="F2194" t="s">
        <v>2311</v>
      </c>
      <c r="G2194" t="s">
        <v>2312</v>
      </c>
      <c r="H2194" t="s">
        <v>37</v>
      </c>
      <c r="I2194" t="s">
        <v>38</v>
      </c>
      <c r="J2194" t="s">
        <v>115</v>
      </c>
      <c r="K2194" t="s">
        <v>116</v>
      </c>
      <c r="L2194">
        <v>98105</v>
      </c>
      <c r="M2194" t="s">
        <v>60</v>
      </c>
      <c r="N2194" t="s">
        <v>4465</v>
      </c>
      <c r="O2194" t="s">
        <v>62</v>
      </c>
      <c r="P2194" t="s">
        <v>97</v>
      </c>
      <c r="Q2194" t="s">
        <v>4466</v>
      </c>
      <c r="R2194" s="1">
        <v>65.34</v>
      </c>
      <c r="S2194">
        <v>3</v>
      </c>
      <c r="T2194">
        <f t="shared" si="34"/>
        <v>14</v>
      </c>
      <c r="U2194" t="s">
        <v>52</v>
      </c>
      <c r="V2194">
        <v>0</v>
      </c>
      <c r="W2194">
        <v>0</v>
      </c>
      <c r="X2194" s="1">
        <v>0</v>
      </c>
      <c r="Y2194" s="1">
        <v>65.34</v>
      </c>
      <c r="Z2194" t="s">
        <v>99</v>
      </c>
      <c r="AA2194" s="2">
        <v>22.869</v>
      </c>
      <c r="AB2194" s="3">
        <v>0.35</v>
      </c>
      <c r="AC2194" s="1">
        <v>-42.470999999999997</v>
      </c>
      <c r="AD2194">
        <v>7</v>
      </c>
      <c r="AE2194">
        <v>7</v>
      </c>
      <c r="AF2194" t="s">
        <v>48</v>
      </c>
      <c r="AG2194">
        <v>2016</v>
      </c>
      <c r="AH2194">
        <f>COUNTBLANK(datos[[#This Row],[Row ID]:[Year sales]])</f>
        <v>0</v>
      </c>
    </row>
    <row r="2195" spans="1:34" x14ac:dyDescent="0.3">
      <c r="A2195">
        <v>2194</v>
      </c>
      <c r="B2195" t="s">
        <v>5161</v>
      </c>
      <c r="C2195" s="4">
        <v>42714</v>
      </c>
      <c r="D2195" s="4">
        <v>42721</v>
      </c>
      <c r="E2195" t="s">
        <v>67</v>
      </c>
      <c r="F2195" t="s">
        <v>2311</v>
      </c>
      <c r="G2195" t="s">
        <v>2312</v>
      </c>
      <c r="H2195" t="s">
        <v>37</v>
      </c>
      <c r="I2195" t="s">
        <v>38</v>
      </c>
      <c r="J2195" t="s">
        <v>115</v>
      </c>
      <c r="K2195" t="s">
        <v>116</v>
      </c>
      <c r="L2195">
        <v>98105</v>
      </c>
      <c r="M2195" t="s">
        <v>60</v>
      </c>
      <c r="N2195" t="s">
        <v>4100</v>
      </c>
      <c r="O2195" t="s">
        <v>62</v>
      </c>
      <c r="P2195" t="s">
        <v>110</v>
      </c>
      <c r="Q2195" t="s">
        <v>4101</v>
      </c>
      <c r="R2195" s="1">
        <v>123.92</v>
      </c>
      <c r="S2195">
        <v>4</v>
      </c>
      <c r="T2195">
        <f t="shared" si="34"/>
        <v>41</v>
      </c>
      <c r="U2195" t="s">
        <v>52</v>
      </c>
      <c r="V2195">
        <v>0</v>
      </c>
      <c r="W2195">
        <v>0</v>
      </c>
      <c r="X2195" s="1">
        <v>0</v>
      </c>
      <c r="Y2195" s="1">
        <v>123.92</v>
      </c>
      <c r="Z2195" t="s">
        <v>99</v>
      </c>
      <c r="AA2195" s="2">
        <v>55.764000000000003</v>
      </c>
      <c r="AB2195" s="3">
        <v>0.45</v>
      </c>
      <c r="AC2195" s="1">
        <v>-68.156000000000006</v>
      </c>
      <c r="AD2195">
        <v>7</v>
      </c>
      <c r="AE2195">
        <v>7</v>
      </c>
      <c r="AF2195" t="s">
        <v>48</v>
      </c>
      <c r="AG2195">
        <v>2016</v>
      </c>
      <c r="AH2195">
        <f>COUNTBLANK(datos[[#This Row],[Row ID]:[Year sales]])</f>
        <v>0</v>
      </c>
    </row>
    <row r="2196" spans="1:34" x14ac:dyDescent="0.3">
      <c r="A2196">
        <v>2195</v>
      </c>
      <c r="B2196" t="s">
        <v>5161</v>
      </c>
      <c r="C2196" s="4">
        <v>42714</v>
      </c>
      <c r="D2196" s="4">
        <v>42721</v>
      </c>
      <c r="E2196" t="s">
        <v>67</v>
      </c>
      <c r="F2196" t="s">
        <v>2311</v>
      </c>
      <c r="G2196" t="s">
        <v>2312</v>
      </c>
      <c r="H2196" t="s">
        <v>37</v>
      </c>
      <c r="I2196" t="s">
        <v>38</v>
      </c>
      <c r="J2196" t="s">
        <v>115</v>
      </c>
      <c r="K2196" t="s">
        <v>116</v>
      </c>
      <c r="L2196">
        <v>98105</v>
      </c>
      <c r="M2196" t="s">
        <v>60</v>
      </c>
      <c r="N2196" t="s">
        <v>5162</v>
      </c>
      <c r="O2196" t="s">
        <v>62</v>
      </c>
      <c r="P2196" t="s">
        <v>97</v>
      </c>
      <c r="Q2196" t="s">
        <v>5163</v>
      </c>
      <c r="R2196" s="1">
        <v>35.1</v>
      </c>
      <c r="S2196">
        <v>3</v>
      </c>
      <c r="T2196">
        <f t="shared" si="34"/>
        <v>12</v>
      </c>
      <c r="U2196" t="s">
        <v>52</v>
      </c>
      <c r="V2196">
        <v>0</v>
      </c>
      <c r="W2196">
        <v>0</v>
      </c>
      <c r="X2196" s="1">
        <v>0</v>
      </c>
      <c r="Y2196" s="1">
        <v>35.1</v>
      </c>
      <c r="Z2196" t="s">
        <v>65</v>
      </c>
      <c r="AA2196" s="2">
        <v>12.285</v>
      </c>
      <c r="AB2196" s="3">
        <v>0.35</v>
      </c>
      <c r="AC2196" s="1">
        <v>-22.815000000000001</v>
      </c>
      <c r="AD2196">
        <v>7</v>
      </c>
      <c r="AE2196">
        <v>7</v>
      </c>
      <c r="AF2196" t="s">
        <v>48</v>
      </c>
      <c r="AG2196">
        <v>2016</v>
      </c>
      <c r="AH2196">
        <f>COUNTBLANK(datos[[#This Row],[Row ID]:[Year sales]])</f>
        <v>0</v>
      </c>
    </row>
    <row r="2197" spans="1:34" x14ac:dyDescent="0.3">
      <c r="A2197">
        <v>2196</v>
      </c>
      <c r="B2197" t="s">
        <v>5161</v>
      </c>
      <c r="C2197" s="4">
        <v>42714</v>
      </c>
      <c r="D2197" s="4">
        <v>42721</v>
      </c>
      <c r="E2197" t="s">
        <v>67</v>
      </c>
      <c r="F2197" t="s">
        <v>2311</v>
      </c>
      <c r="G2197" t="s">
        <v>2312</v>
      </c>
      <c r="H2197" t="s">
        <v>37</v>
      </c>
      <c r="I2197" t="s">
        <v>38</v>
      </c>
      <c r="J2197" t="s">
        <v>115</v>
      </c>
      <c r="K2197" t="s">
        <v>116</v>
      </c>
      <c r="L2197">
        <v>98105</v>
      </c>
      <c r="M2197" t="s">
        <v>60</v>
      </c>
      <c r="N2197" t="s">
        <v>4184</v>
      </c>
      <c r="O2197" t="s">
        <v>90</v>
      </c>
      <c r="P2197" t="s">
        <v>181</v>
      </c>
      <c r="Q2197" t="s">
        <v>4185</v>
      </c>
      <c r="R2197" s="1">
        <v>44.75</v>
      </c>
      <c r="S2197">
        <v>5</v>
      </c>
      <c r="T2197">
        <f t="shared" si="34"/>
        <v>57</v>
      </c>
      <c r="U2197" t="s">
        <v>75</v>
      </c>
      <c r="V2197">
        <v>0</v>
      </c>
      <c r="W2197">
        <v>0</v>
      </c>
      <c r="X2197" s="1">
        <v>0</v>
      </c>
      <c r="Y2197" s="1">
        <v>44.75</v>
      </c>
      <c r="Z2197" t="s">
        <v>65</v>
      </c>
      <c r="AA2197" s="2">
        <v>8.5024999999999995</v>
      </c>
      <c r="AB2197" s="3">
        <v>0.19</v>
      </c>
      <c r="AC2197" s="1">
        <v>-36.247500000000002</v>
      </c>
      <c r="AD2197">
        <v>7</v>
      </c>
      <c r="AE2197">
        <v>7</v>
      </c>
      <c r="AF2197" t="s">
        <v>48</v>
      </c>
      <c r="AG2197">
        <v>2016</v>
      </c>
      <c r="AH2197">
        <f>COUNTBLANK(datos[[#This Row],[Row ID]:[Year sales]])</f>
        <v>0</v>
      </c>
    </row>
    <row r="2198" spans="1:34" x14ac:dyDescent="0.3">
      <c r="A2198">
        <v>2197</v>
      </c>
      <c r="B2198" t="s">
        <v>5164</v>
      </c>
      <c r="C2198" s="4">
        <v>42705</v>
      </c>
      <c r="D2198" s="4">
        <v>42710</v>
      </c>
      <c r="E2198" t="s">
        <v>67</v>
      </c>
      <c r="F2198" t="s">
        <v>3090</v>
      </c>
      <c r="G2198" t="s">
        <v>3091</v>
      </c>
      <c r="H2198" t="s">
        <v>37</v>
      </c>
      <c r="I2198" t="s">
        <v>38</v>
      </c>
      <c r="J2198" t="s">
        <v>5165</v>
      </c>
      <c r="K2198" t="s">
        <v>355</v>
      </c>
      <c r="L2198">
        <v>37918</v>
      </c>
      <c r="M2198" t="s">
        <v>41</v>
      </c>
      <c r="N2198" t="s">
        <v>607</v>
      </c>
      <c r="O2198" t="s">
        <v>62</v>
      </c>
      <c r="P2198" t="s">
        <v>86</v>
      </c>
      <c r="Q2198" t="s">
        <v>608</v>
      </c>
      <c r="R2198" s="1">
        <v>4.7039999999999997</v>
      </c>
      <c r="S2198">
        <v>2</v>
      </c>
      <c r="T2198">
        <f t="shared" si="34"/>
        <v>24</v>
      </c>
      <c r="U2198" t="s">
        <v>46</v>
      </c>
      <c r="V2198">
        <v>0.2</v>
      </c>
      <c r="W2198">
        <v>0.94079999999999997</v>
      </c>
      <c r="X2198" s="1">
        <v>-0.94079999999999997</v>
      </c>
      <c r="Y2198" s="1">
        <v>5.6448</v>
      </c>
      <c r="Z2198" t="s">
        <v>65</v>
      </c>
      <c r="AA2198" s="2">
        <v>0.41160000000000002</v>
      </c>
      <c r="AB2198" s="3">
        <v>8.7500000000000008E-2</v>
      </c>
      <c r="AC2198" s="1">
        <v>-3.3515999999999999</v>
      </c>
      <c r="AD2198">
        <v>5</v>
      </c>
      <c r="AE2198">
        <v>5</v>
      </c>
      <c r="AF2198" t="s">
        <v>48</v>
      </c>
      <c r="AG2198">
        <v>2016</v>
      </c>
      <c r="AH2198">
        <f>COUNTBLANK(datos[[#This Row],[Row ID]:[Year sales]])</f>
        <v>0</v>
      </c>
    </row>
    <row r="2199" spans="1:34" x14ac:dyDescent="0.3">
      <c r="A2199">
        <v>2198</v>
      </c>
      <c r="B2199" t="s">
        <v>5166</v>
      </c>
      <c r="C2199" s="4">
        <v>41971</v>
      </c>
      <c r="D2199" s="4">
        <v>41977</v>
      </c>
      <c r="E2199" t="s">
        <v>67</v>
      </c>
      <c r="F2199" t="s">
        <v>4996</v>
      </c>
      <c r="G2199" t="s">
        <v>4997</v>
      </c>
      <c r="H2199" t="s">
        <v>37</v>
      </c>
      <c r="I2199" t="s">
        <v>38</v>
      </c>
      <c r="J2199" t="s">
        <v>1841</v>
      </c>
      <c r="K2199" t="s">
        <v>378</v>
      </c>
      <c r="L2199">
        <v>36116</v>
      </c>
      <c r="M2199" t="s">
        <v>41</v>
      </c>
      <c r="N2199" t="s">
        <v>2214</v>
      </c>
      <c r="O2199" t="s">
        <v>62</v>
      </c>
      <c r="P2199" t="s">
        <v>86</v>
      </c>
      <c r="Q2199" t="s">
        <v>2215</v>
      </c>
      <c r="R2199" s="1">
        <v>14.67</v>
      </c>
      <c r="S2199">
        <v>3</v>
      </c>
      <c r="T2199">
        <f t="shared" si="34"/>
        <v>17</v>
      </c>
      <c r="U2199" t="s">
        <v>52</v>
      </c>
      <c r="V2199">
        <v>0</v>
      </c>
      <c r="W2199">
        <v>0</v>
      </c>
      <c r="X2199" s="1">
        <v>0</v>
      </c>
      <c r="Y2199" s="1">
        <v>14.67</v>
      </c>
      <c r="Z2199" t="s">
        <v>65</v>
      </c>
      <c r="AA2199" s="2">
        <v>3.9609000000000001</v>
      </c>
      <c r="AB2199" s="3">
        <v>0.27</v>
      </c>
      <c r="AC2199" s="1">
        <v>-10.709099999999999</v>
      </c>
      <c r="AD2199">
        <v>6</v>
      </c>
      <c r="AE2199">
        <v>6</v>
      </c>
      <c r="AF2199" t="s">
        <v>48</v>
      </c>
      <c r="AG2199">
        <v>2014</v>
      </c>
      <c r="AH2199">
        <f>COUNTBLANK(datos[[#This Row],[Row ID]:[Year sales]])</f>
        <v>0</v>
      </c>
    </row>
    <row r="2200" spans="1:34" x14ac:dyDescent="0.3">
      <c r="A2200">
        <v>2199</v>
      </c>
      <c r="B2200" t="s">
        <v>5167</v>
      </c>
      <c r="C2200" s="4">
        <v>42091</v>
      </c>
      <c r="D2200" s="4">
        <v>42096</v>
      </c>
      <c r="E2200" t="s">
        <v>67</v>
      </c>
      <c r="F2200" t="s">
        <v>2026</v>
      </c>
      <c r="G2200" t="s">
        <v>2027</v>
      </c>
      <c r="H2200" t="s">
        <v>37</v>
      </c>
      <c r="I2200" t="s">
        <v>38</v>
      </c>
      <c r="J2200" t="s">
        <v>166</v>
      </c>
      <c r="K2200" t="s">
        <v>167</v>
      </c>
      <c r="L2200">
        <v>19120</v>
      </c>
      <c r="M2200" t="s">
        <v>168</v>
      </c>
      <c r="N2200" t="s">
        <v>430</v>
      </c>
      <c r="O2200" t="s">
        <v>62</v>
      </c>
      <c r="P2200" t="s">
        <v>110</v>
      </c>
      <c r="Q2200" t="s">
        <v>431</v>
      </c>
      <c r="R2200" s="1">
        <v>15.552</v>
      </c>
      <c r="S2200">
        <v>3</v>
      </c>
      <c r="T2200">
        <f t="shared" si="34"/>
        <v>17</v>
      </c>
      <c r="U2200" t="s">
        <v>52</v>
      </c>
      <c r="V2200">
        <v>0.2</v>
      </c>
      <c r="W2200">
        <v>3.1104000000000003</v>
      </c>
      <c r="X2200" s="1">
        <v>-3.1103999999999998</v>
      </c>
      <c r="Y2200" s="1">
        <v>18.662399999999998</v>
      </c>
      <c r="Z2200" t="s">
        <v>65</v>
      </c>
      <c r="AA2200" s="2">
        <v>5.4432</v>
      </c>
      <c r="AB2200" s="3">
        <v>0.35000000000000003</v>
      </c>
      <c r="AC2200" s="1">
        <v>-6.9984000000000002</v>
      </c>
      <c r="AD2200">
        <v>5</v>
      </c>
      <c r="AE2200">
        <v>5</v>
      </c>
      <c r="AF2200" t="s">
        <v>48</v>
      </c>
      <c r="AG2200">
        <v>2015</v>
      </c>
      <c r="AH2200">
        <f>COUNTBLANK(datos[[#This Row],[Row ID]:[Year sales]])</f>
        <v>0</v>
      </c>
    </row>
    <row r="2201" spans="1:34" x14ac:dyDescent="0.3">
      <c r="A2201">
        <v>2200</v>
      </c>
      <c r="B2201" t="s">
        <v>5167</v>
      </c>
      <c r="C2201" s="4">
        <v>42091</v>
      </c>
      <c r="D2201" s="4">
        <v>42096</v>
      </c>
      <c r="E2201" t="s">
        <v>67</v>
      </c>
      <c r="F2201" t="s">
        <v>2026</v>
      </c>
      <c r="G2201" t="s">
        <v>2027</v>
      </c>
      <c r="H2201" t="s">
        <v>37</v>
      </c>
      <c r="I2201" t="s">
        <v>38</v>
      </c>
      <c r="J2201" t="s">
        <v>166</v>
      </c>
      <c r="K2201" t="s">
        <v>167</v>
      </c>
      <c r="L2201">
        <v>19120</v>
      </c>
      <c r="M2201" t="s">
        <v>168</v>
      </c>
      <c r="N2201" t="s">
        <v>4923</v>
      </c>
      <c r="O2201" t="s">
        <v>62</v>
      </c>
      <c r="P2201" t="s">
        <v>110</v>
      </c>
      <c r="Q2201" t="s">
        <v>4924</v>
      </c>
      <c r="R2201" s="1">
        <v>5.2320000000000002</v>
      </c>
      <c r="S2201">
        <v>1</v>
      </c>
      <c r="T2201">
        <f t="shared" si="34"/>
        <v>15</v>
      </c>
      <c r="U2201" t="s">
        <v>46</v>
      </c>
      <c r="V2201">
        <v>0.2</v>
      </c>
      <c r="W2201">
        <v>1.0464</v>
      </c>
      <c r="X2201" s="1">
        <v>-1.0464</v>
      </c>
      <c r="Y2201" s="1">
        <v>6.2784000000000004</v>
      </c>
      <c r="Z2201" t="s">
        <v>65</v>
      </c>
      <c r="AA2201" s="2">
        <v>1.7003999999999999</v>
      </c>
      <c r="AB2201" s="3">
        <v>0.32499999999999996</v>
      </c>
      <c r="AC2201" s="1">
        <v>-2.4851999999999999</v>
      </c>
      <c r="AD2201">
        <v>5</v>
      </c>
      <c r="AE2201">
        <v>5</v>
      </c>
      <c r="AF2201" t="s">
        <v>48</v>
      </c>
      <c r="AG2201">
        <v>2015</v>
      </c>
      <c r="AH2201">
        <f>COUNTBLANK(datos[[#This Row],[Row ID]:[Year sales]])</f>
        <v>0</v>
      </c>
    </row>
    <row r="2202" spans="1:34" x14ac:dyDescent="0.3">
      <c r="A2202">
        <v>2201</v>
      </c>
      <c r="B2202" t="s">
        <v>5168</v>
      </c>
      <c r="C2202" s="4">
        <v>41791</v>
      </c>
      <c r="D2202" s="4">
        <v>41796</v>
      </c>
      <c r="E2202" t="s">
        <v>67</v>
      </c>
      <c r="F2202" t="s">
        <v>2499</v>
      </c>
      <c r="G2202" t="s">
        <v>2500</v>
      </c>
      <c r="H2202" t="s">
        <v>37</v>
      </c>
      <c r="I2202" t="s">
        <v>38</v>
      </c>
      <c r="J2202" t="s">
        <v>5169</v>
      </c>
      <c r="K2202" t="s">
        <v>1731</v>
      </c>
      <c r="L2202">
        <v>72209</v>
      </c>
      <c r="M2202" t="s">
        <v>41</v>
      </c>
      <c r="N2202" t="s">
        <v>1385</v>
      </c>
      <c r="O2202" t="s">
        <v>43</v>
      </c>
      <c r="P2202" t="s">
        <v>83</v>
      </c>
      <c r="Q2202" t="s">
        <v>1386</v>
      </c>
      <c r="R2202" s="1">
        <v>22.2</v>
      </c>
      <c r="S2202">
        <v>6</v>
      </c>
      <c r="T2202">
        <f t="shared" si="34"/>
        <v>33</v>
      </c>
      <c r="U2202" t="s">
        <v>75</v>
      </c>
      <c r="V2202">
        <v>0</v>
      </c>
      <c r="W2202">
        <v>0</v>
      </c>
      <c r="X2202" s="1">
        <v>0</v>
      </c>
      <c r="Y2202" s="1">
        <v>22.2</v>
      </c>
      <c r="Z2202" t="s">
        <v>65</v>
      </c>
      <c r="AA2202" s="2">
        <v>9.1020000000000003</v>
      </c>
      <c r="AB2202" s="3">
        <v>0.41000000000000003</v>
      </c>
      <c r="AC2202" s="1">
        <v>-13.098000000000001</v>
      </c>
      <c r="AD2202">
        <v>5</v>
      </c>
      <c r="AE2202">
        <v>5</v>
      </c>
      <c r="AF2202" t="s">
        <v>48</v>
      </c>
      <c r="AG2202">
        <v>2014</v>
      </c>
      <c r="AH2202">
        <f>COUNTBLANK(datos[[#This Row],[Row ID]:[Year sales]])</f>
        <v>0</v>
      </c>
    </row>
    <row r="2203" spans="1:34" x14ac:dyDescent="0.3">
      <c r="A2203">
        <v>2202</v>
      </c>
      <c r="B2203" t="s">
        <v>5168</v>
      </c>
      <c r="C2203" s="4">
        <v>41791</v>
      </c>
      <c r="D2203" s="4">
        <v>41796</v>
      </c>
      <c r="E2203" t="s">
        <v>67</v>
      </c>
      <c r="F2203" t="s">
        <v>2499</v>
      </c>
      <c r="G2203" t="s">
        <v>2500</v>
      </c>
      <c r="H2203" t="s">
        <v>37</v>
      </c>
      <c r="I2203" t="s">
        <v>38</v>
      </c>
      <c r="J2203" t="s">
        <v>5169</v>
      </c>
      <c r="K2203" t="s">
        <v>1731</v>
      </c>
      <c r="L2203">
        <v>72209</v>
      </c>
      <c r="M2203" t="s">
        <v>41</v>
      </c>
      <c r="N2203" t="s">
        <v>883</v>
      </c>
      <c r="O2203" t="s">
        <v>90</v>
      </c>
      <c r="P2203" t="s">
        <v>91</v>
      </c>
      <c r="Q2203" t="s">
        <v>884</v>
      </c>
      <c r="R2203" s="1">
        <v>881.93</v>
      </c>
      <c r="S2203">
        <v>7</v>
      </c>
      <c r="T2203">
        <f t="shared" si="34"/>
        <v>18</v>
      </c>
      <c r="U2203" t="s">
        <v>75</v>
      </c>
      <c r="V2203">
        <v>0</v>
      </c>
      <c r="W2203">
        <v>0</v>
      </c>
      <c r="X2203" s="1">
        <v>0</v>
      </c>
      <c r="Y2203" s="1">
        <v>881.93</v>
      </c>
      <c r="Z2203" t="s">
        <v>53</v>
      </c>
      <c r="AA2203" s="2">
        <v>229.30179999999999</v>
      </c>
      <c r="AB2203" s="3">
        <v>0.26</v>
      </c>
      <c r="AC2203" s="1">
        <v>-652.62819999999999</v>
      </c>
      <c r="AD2203">
        <v>5</v>
      </c>
      <c r="AE2203">
        <v>5</v>
      </c>
      <c r="AF2203" t="s">
        <v>48</v>
      </c>
      <c r="AG2203">
        <v>2014</v>
      </c>
      <c r="AH2203">
        <f>COUNTBLANK(datos[[#This Row],[Row ID]:[Year sales]])</f>
        <v>0</v>
      </c>
    </row>
    <row r="2204" spans="1:34" x14ac:dyDescent="0.3">
      <c r="A2204">
        <v>2203</v>
      </c>
      <c r="B2204" t="s">
        <v>5170</v>
      </c>
      <c r="C2204" s="4">
        <v>42253</v>
      </c>
      <c r="D2204" s="4">
        <v>42259</v>
      </c>
      <c r="E2204" t="s">
        <v>67</v>
      </c>
      <c r="F2204" t="s">
        <v>3865</v>
      </c>
      <c r="G2204" t="s">
        <v>3866</v>
      </c>
      <c r="H2204" t="s">
        <v>122</v>
      </c>
      <c r="I2204" t="s">
        <v>38</v>
      </c>
      <c r="J2204" t="s">
        <v>115</v>
      </c>
      <c r="K2204" t="s">
        <v>116</v>
      </c>
      <c r="L2204">
        <v>98103</v>
      </c>
      <c r="M2204" t="s">
        <v>60</v>
      </c>
      <c r="N2204" t="s">
        <v>1275</v>
      </c>
      <c r="O2204" t="s">
        <v>62</v>
      </c>
      <c r="P2204" t="s">
        <v>94</v>
      </c>
      <c r="Q2204" t="s">
        <v>1276</v>
      </c>
      <c r="R2204" s="1">
        <v>6.0960000000000001</v>
      </c>
      <c r="S2204">
        <v>2</v>
      </c>
      <c r="T2204">
        <f t="shared" si="34"/>
        <v>17</v>
      </c>
      <c r="U2204" t="s">
        <v>46</v>
      </c>
      <c r="V2204">
        <v>0.2</v>
      </c>
      <c r="W2204">
        <v>1.2192000000000001</v>
      </c>
      <c r="X2204" s="1">
        <v>-1.2192000000000001</v>
      </c>
      <c r="Y2204" s="1">
        <v>7.3151999999999999</v>
      </c>
      <c r="Z2204" t="s">
        <v>65</v>
      </c>
      <c r="AA2204" s="2">
        <v>2.1335999999999999</v>
      </c>
      <c r="AB2204" s="3">
        <v>0.35</v>
      </c>
      <c r="AC2204" s="1">
        <v>-2.7431999999999999</v>
      </c>
      <c r="AD2204">
        <v>6</v>
      </c>
      <c r="AE2204">
        <v>6</v>
      </c>
      <c r="AF2204" t="s">
        <v>48</v>
      </c>
      <c r="AG2204">
        <v>2015</v>
      </c>
      <c r="AH2204">
        <f>COUNTBLANK(datos[[#This Row],[Row ID]:[Year sales]])</f>
        <v>0</v>
      </c>
    </row>
    <row r="2205" spans="1:34" x14ac:dyDescent="0.3">
      <c r="A2205">
        <v>2204</v>
      </c>
      <c r="B2205" t="s">
        <v>5170</v>
      </c>
      <c r="C2205" s="4">
        <v>42253</v>
      </c>
      <c r="D2205" s="4">
        <v>42259</v>
      </c>
      <c r="E2205" t="s">
        <v>67</v>
      </c>
      <c r="F2205" t="s">
        <v>3865</v>
      </c>
      <c r="G2205" t="s">
        <v>3866</v>
      </c>
      <c r="H2205" t="s">
        <v>122</v>
      </c>
      <c r="I2205" t="s">
        <v>38</v>
      </c>
      <c r="J2205" t="s">
        <v>115</v>
      </c>
      <c r="K2205" t="s">
        <v>116</v>
      </c>
      <c r="L2205">
        <v>98103</v>
      </c>
      <c r="M2205" t="s">
        <v>60</v>
      </c>
      <c r="N2205" t="s">
        <v>5171</v>
      </c>
      <c r="O2205" t="s">
        <v>43</v>
      </c>
      <c r="P2205" t="s">
        <v>83</v>
      </c>
      <c r="Q2205" t="s">
        <v>5172</v>
      </c>
      <c r="R2205" s="1">
        <v>191.82</v>
      </c>
      <c r="S2205">
        <v>3</v>
      </c>
      <c r="T2205">
        <f t="shared" si="34"/>
        <v>12</v>
      </c>
      <c r="U2205" t="s">
        <v>52</v>
      </c>
      <c r="V2205">
        <v>0</v>
      </c>
      <c r="W2205">
        <v>0</v>
      </c>
      <c r="X2205" s="1">
        <v>0</v>
      </c>
      <c r="Y2205" s="1">
        <v>191.82</v>
      </c>
      <c r="Z2205" t="s">
        <v>99</v>
      </c>
      <c r="AA2205" s="2">
        <v>74.809799999999996</v>
      </c>
      <c r="AB2205" s="3">
        <v>0.39</v>
      </c>
      <c r="AC2205" s="1">
        <v>-117.0102</v>
      </c>
      <c r="AD2205">
        <v>6</v>
      </c>
      <c r="AE2205">
        <v>6</v>
      </c>
      <c r="AF2205" t="s">
        <v>48</v>
      </c>
      <c r="AG2205">
        <v>2015</v>
      </c>
      <c r="AH2205">
        <f>COUNTBLANK(datos[[#This Row],[Row ID]:[Year sales]])</f>
        <v>0</v>
      </c>
    </row>
    <row r="2206" spans="1:34" x14ac:dyDescent="0.3">
      <c r="A2206">
        <v>2205</v>
      </c>
      <c r="B2206" t="s">
        <v>5173</v>
      </c>
      <c r="C2206" s="4">
        <v>42184</v>
      </c>
      <c r="D2206" s="4">
        <v>42190</v>
      </c>
      <c r="E2206" t="s">
        <v>67</v>
      </c>
      <c r="F2206" t="s">
        <v>539</v>
      </c>
      <c r="G2206" t="s">
        <v>540</v>
      </c>
      <c r="H2206" t="s">
        <v>37</v>
      </c>
      <c r="I2206" t="s">
        <v>38</v>
      </c>
      <c r="J2206" t="s">
        <v>2495</v>
      </c>
      <c r="K2206" t="s">
        <v>167</v>
      </c>
      <c r="L2206">
        <v>17602</v>
      </c>
      <c r="M2206" t="s">
        <v>168</v>
      </c>
      <c r="N2206" t="s">
        <v>3956</v>
      </c>
      <c r="O2206" t="s">
        <v>43</v>
      </c>
      <c r="P2206" t="s">
        <v>83</v>
      </c>
      <c r="Q2206" t="s">
        <v>5174</v>
      </c>
      <c r="R2206" s="1">
        <v>20.103999999999999</v>
      </c>
      <c r="S2206">
        <v>1</v>
      </c>
      <c r="T2206">
        <f t="shared" si="34"/>
        <v>17</v>
      </c>
      <c r="U2206" t="s">
        <v>46</v>
      </c>
      <c r="V2206">
        <v>0.2</v>
      </c>
      <c r="W2206">
        <v>4.0208000000000004</v>
      </c>
      <c r="X2206" s="1">
        <v>-4.0208000000000004</v>
      </c>
      <c r="Y2206" s="1">
        <v>24.1248</v>
      </c>
      <c r="Z2206" t="s">
        <v>65</v>
      </c>
      <c r="AA2206" s="2">
        <v>1.7591000000000001</v>
      </c>
      <c r="AB2206" s="3">
        <v>8.7500000000000008E-2</v>
      </c>
      <c r="AC2206" s="1">
        <v>-14.3241</v>
      </c>
      <c r="AD2206">
        <v>6</v>
      </c>
      <c r="AE2206">
        <v>6</v>
      </c>
      <c r="AF2206" t="s">
        <v>48</v>
      </c>
      <c r="AG2206">
        <v>2015</v>
      </c>
      <c r="AH2206">
        <f>COUNTBLANK(datos[[#This Row],[Row ID]:[Year sales]])</f>
        <v>0</v>
      </c>
    </row>
    <row r="2207" spans="1:34" x14ac:dyDescent="0.3">
      <c r="A2207">
        <v>2206</v>
      </c>
      <c r="B2207" t="s">
        <v>5175</v>
      </c>
      <c r="C2207" s="4">
        <v>42623</v>
      </c>
      <c r="D2207" s="4">
        <v>42625</v>
      </c>
      <c r="E2207" t="s">
        <v>34</v>
      </c>
      <c r="F2207" t="s">
        <v>2870</v>
      </c>
      <c r="G2207" t="s">
        <v>2871</v>
      </c>
      <c r="H2207" t="s">
        <v>122</v>
      </c>
      <c r="I2207" t="s">
        <v>38</v>
      </c>
      <c r="J2207" t="s">
        <v>535</v>
      </c>
      <c r="K2207" t="s">
        <v>355</v>
      </c>
      <c r="L2207">
        <v>37620</v>
      </c>
      <c r="M2207" t="s">
        <v>41</v>
      </c>
      <c r="N2207" t="s">
        <v>5176</v>
      </c>
      <c r="O2207" t="s">
        <v>62</v>
      </c>
      <c r="P2207" t="s">
        <v>86</v>
      </c>
      <c r="Q2207" t="s">
        <v>5177</v>
      </c>
      <c r="R2207" s="1">
        <v>67.56</v>
      </c>
      <c r="S2207">
        <v>3</v>
      </c>
      <c r="T2207">
        <f t="shared" si="34"/>
        <v>15</v>
      </c>
      <c r="U2207" t="s">
        <v>52</v>
      </c>
      <c r="V2207">
        <v>0.2</v>
      </c>
      <c r="W2207">
        <v>13.512</v>
      </c>
      <c r="X2207" s="1">
        <v>-13.512</v>
      </c>
      <c r="Y2207" s="1">
        <v>81.072000000000003</v>
      </c>
      <c r="Z2207" t="s">
        <v>99</v>
      </c>
      <c r="AA2207" s="2">
        <v>8.4450000000000003</v>
      </c>
      <c r="AB2207" s="3">
        <v>0.125</v>
      </c>
      <c r="AC2207" s="1">
        <v>-45.603000000000002</v>
      </c>
      <c r="AD2207">
        <v>2</v>
      </c>
      <c r="AE2207">
        <v>2</v>
      </c>
      <c r="AF2207" t="s">
        <v>48</v>
      </c>
      <c r="AG2207">
        <v>2016</v>
      </c>
      <c r="AH2207">
        <f>COUNTBLANK(datos[[#This Row],[Row ID]:[Year sales]])</f>
        <v>0</v>
      </c>
    </row>
    <row r="2208" spans="1:34" x14ac:dyDescent="0.3">
      <c r="A2208">
        <v>2207</v>
      </c>
      <c r="B2208" t="s">
        <v>5178</v>
      </c>
      <c r="C2208" s="4">
        <v>41834</v>
      </c>
      <c r="D2208" s="4">
        <v>41840</v>
      </c>
      <c r="E2208" t="s">
        <v>67</v>
      </c>
      <c r="F2208" t="s">
        <v>5179</v>
      </c>
      <c r="G2208" t="s">
        <v>5180</v>
      </c>
      <c r="H2208" t="s">
        <v>122</v>
      </c>
      <c r="I2208" t="s">
        <v>38</v>
      </c>
      <c r="J2208" t="s">
        <v>476</v>
      </c>
      <c r="K2208" t="s">
        <v>231</v>
      </c>
      <c r="L2208">
        <v>60505</v>
      </c>
      <c r="M2208" t="s">
        <v>125</v>
      </c>
      <c r="N2208" t="s">
        <v>1620</v>
      </c>
      <c r="O2208" t="s">
        <v>62</v>
      </c>
      <c r="P2208" t="s">
        <v>94</v>
      </c>
      <c r="Q2208" t="s">
        <v>1621</v>
      </c>
      <c r="R2208" s="1">
        <v>29.931999999999999</v>
      </c>
      <c r="S2208">
        <v>7</v>
      </c>
      <c r="T2208">
        <f t="shared" si="34"/>
        <v>31</v>
      </c>
      <c r="U2208" t="s">
        <v>75</v>
      </c>
      <c r="V2208">
        <v>0.8</v>
      </c>
      <c r="W2208">
        <v>23.945599999999999</v>
      </c>
      <c r="X2208" s="1">
        <v>-23.945599999999999</v>
      </c>
      <c r="Y2208" s="1">
        <v>53.877600000000001</v>
      </c>
      <c r="Z2208" t="s">
        <v>99</v>
      </c>
      <c r="AA2208" s="2">
        <v>-46.394599999999997</v>
      </c>
      <c r="AB2208" s="3">
        <v>-1.55</v>
      </c>
      <c r="AC2208" s="1">
        <v>-52.381</v>
      </c>
      <c r="AD2208">
        <v>6</v>
      </c>
      <c r="AE2208">
        <v>6</v>
      </c>
      <c r="AF2208" t="s">
        <v>48</v>
      </c>
      <c r="AG2208">
        <v>2014</v>
      </c>
      <c r="AH2208">
        <f>COUNTBLANK(datos[[#This Row],[Row ID]:[Year sales]])</f>
        <v>0</v>
      </c>
    </row>
    <row r="2209" spans="1:34" x14ac:dyDescent="0.3">
      <c r="A2209">
        <v>2208</v>
      </c>
      <c r="B2209" t="s">
        <v>5178</v>
      </c>
      <c r="C2209" s="4">
        <v>41834</v>
      </c>
      <c r="D2209" s="4">
        <v>41840</v>
      </c>
      <c r="E2209" t="s">
        <v>67</v>
      </c>
      <c r="F2209" t="s">
        <v>5179</v>
      </c>
      <c r="G2209" t="s">
        <v>5180</v>
      </c>
      <c r="H2209" t="s">
        <v>122</v>
      </c>
      <c r="I2209" t="s">
        <v>38</v>
      </c>
      <c r="J2209" t="s">
        <v>476</v>
      </c>
      <c r="K2209" t="s">
        <v>231</v>
      </c>
      <c r="L2209">
        <v>60505</v>
      </c>
      <c r="M2209" t="s">
        <v>125</v>
      </c>
      <c r="N2209" t="s">
        <v>788</v>
      </c>
      <c r="O2209" t="s">
        <v>90</v>
      </c>
      <c r="P2209" t="s">
        <v>91</v>
      </c>
      <c r="Q2209" t="s">
        <v>789</v>
      </c>
      <c r="R2209" s="1">
        <v>38.271999999999998</v>
      </c>
      <c r="S2209">
        <v>4</v>
      </c>
      <c r="T2209">
        <f t="shared" si="34"/>
        <v>52</v>
      </c>
      <c r="U2209" t="s">
        <v>52</v>
      </c>
      <c r="V2209">
        <v>0.2</v>
      </c>
      <c r="W2209">
        <v>7.6543999999999999</v>
      </c>
      <c r="X2209" s="1">
        <v>-7.6543999999999999</v>
      </c>
      <c r="Y2209" s="1">
        <v>45.926400000000001</v>
      </c>
      <c r="Z2209" t="s">
        <v>65</v>
      </c>
      <c r="AA2209" s="2">
        <v>3.8271999999999999</v>
      </c>
      <c r="AB2209" s="3">
        <v>0.1</v>
      </c>
      <c r="AC2209" s="1">
        <v>-26.790400000000002</v>
      </c>
      <c r="AD2209">
        <v>6</v>
      </c>
      <c r="AE2209">
        <v>6</v>
      </c>
      <c r="AF2209" t="s">
        <v>48</v>
      </c>
      <c r="AG2209">
        <v>2014</v>
      </c>
      <c r="AH2209">
        <f>COUNTBLANK(datos[[#This Row],[Row ID]:[Year sales]])</f>
        <v>0</v>
      </c>
    </row>
    <row r="2210" spans="1:34" x14ac:dyDescent="0.3">
      <c r="A2210">
        <v>2209</v>
      </c>
      <c r="B2210" t="s">
        <v>5181</v>
      </c>
      <c r="C2210" s="4">
        <v>42238</v>
      </c>
      <c r="D2210" s="4">
        <v>42242</v>
      </c>
      <c r="E2210" t="s">
        <v>67</v>
      </c>
      <c r="F2210" t="s">
        <v>437</v>
      </c>
      <c r="G2210" t="s">
        <v>438</v>
      </c>
      <c r="H2210" t="s">
        <v>122</v>
      </c>
      <c r="I2210" t="s">
        <v>38</v>
      </c>
      <c r="J2210" t="s">
        <v>286</v>
      </c>
      <c r="K2210" t="s">
        <v>287</v>
      </c>
      <c r="L2210">
        <v>10009</v>
      </c>
      <c r="M2210" t="s">
        <v>168</v>
      </c>
      <c r="N2210" t="s">
        <v>492</v>
      </c>
      <c r="O2210" t="s">
        <v>62</v>
      </c>
      <c r="P2210" t="s">
        <v>86</v>
      </c>
      <c r="Q2210" t="s">
        <v>493</v>
      </c>
      <c r="R2210" s="1">
        <v>16.52</v>
      </c>
      <c r="S2210">
        <v>4</v>
      </c>
      <c r="T2210">
        <f t="shared" si="34"/>
        <v>21</v>
      </c>
      <c r="U2210" t="s">
        <v>52</v>
      </c>
      <c r="V2210">
        <v>0</v>
      </c>
      <c r="W2210">
        <v>0</v>
      </c>
      <c r="X2210" s="1">
        <v>0</v>
      </c>
      <c r="Y2210" s="1">
        <v>16.52</v>
      </c>
      <c r="Z2210" t="s">
        <v>65</v>
      </c>
      <c r="AA2210" s="2">
        <v>7.5991999999999997</v>
      </c>
      <c r="AB2210" s="3">
        <v>0.46</v>
      </c>
      <c r="AC2210" s="1">
        <v>-8.9207999999999998</v>
      </c>
      <c r="AD2210">
        <v>4</v>
      </c>
      <c r="AE2210">
        <v>4</v>
      </c>
      <c r="AF2210" t="s">
        <v>48</v>
      </c>
      <c r="AG2210">
        <v>2015</v>
      </c>
      <c r="AH2210">
        <f>COUNTBLANK(datos[[#This Row],[Row ID]:[Year sales]])</f>
        <v>0</v>
      </c>
    </row>
    <row r="2211" spans="1:34" x14ac:dyDescent="0.3">
      <c r="A2211">
        <v>2210</v>
      </c>
      <c r="B2211" t="s">
        <v>5182</v>
      </c>
      <c r="C2211" s="4">
        <v>41957</v>
      </c>
      <c r="D2211" s="4">
        <v>41959</v>
      </c>
      <c r="E2211" t="s">
        <v>34</v>
      </c>
      <c r="F2211" t="s">
        <v>5183</v>
      </c>
      <c r="G2211" t="s">
        <v>5184</v>
      </c>
      <c r="H2211" t="s">
        <v>37</v>
      </c>
      <c r="I2211" t="s">
        <v>38</v>
      </c>
      <c r="J2211" t="s">
        <v>768</v>
      </c>
      <c r="K2211" t="s">
        <v>769</v>
      </c>
      <c r="L2211">
        <v>6824</v>
      </c>
      <c r="M2211" t="s">
        <v>168</v>
      </c>
      <c r="N2211" t="s">
        <v>5185</v>
      </c>
      <c r="O2211" t="s">
        <v>90</v>
      </c>
      <c r="P2211" t="s">
        <v>91</v>
      </c>
      <c r="Q2211" t="s">
        <v>5186</v>
      </c>
      <c r="R2211" s="1">
        <v>832.93</v>
      </c>
      <c r="S2211">
        <v>7</v>
      </c>
      <c r="T2211">
        <f t="shared" si="34"/>
        <v>19</v>
      </c>
      <c r="U2211" t="s">
        <v>75</v>
      </c>
      <c r="V2211">
        <v>0</v>
      </c>
      <c r="W2211">
        <v>0</v>
      </c>
      <c r="X2211" s="1">
        <v>0</v>
      </c>
      <c r="Y2211" s="1">
        <v>832.93</v>
      </c>
      <c r="Z2211" t="s">
        <v>53</v>
      </c>
      <c r="AA2211" s="2">
        <v>233.22040000000001</v>
      </c>
      <c r="AB2211" s="3">
        <v>0.28000000000000003</v>
      </c>
      <c r="AC2211" s="1">
        <v>-599.70960000000002</v>
      </c>
      <c r="AD2211">
        <v>2</v>
      </c>
      <c r="AE2211">
        <v>2</v>
      </c>
      <c r="AF2211" t="s">
        <v>48</v>
      </c>
      <c r="AG2211">
        <v>2014</v>
      </c>
      <c r="AH2211">
        <f>COUNTBLANK(datos[[#This Row],[Row ID]:[Year sales]])</f>
        <v>0</v>
      </c>
    </row>
    <row r="2212" spans="1:34" x14ac:dyDescent="0.3">
      <c r="A2212">
        <v>2211</v>
      </c>
      <c r="B2212" t="s">
        <v>5182</v>
      </c>
      <c r="C2212" s="4">
        <v>41957</v>
      </c>
      <c r="D2212" s="4">
        <v>41959</v>
      </c>
      <c r="E2212" t="s">
        <v>34</v>
      </c>
      <c r="F2212" t="s">
        <v>5183</v>
      </c>
      <c r="G2212" t="s">
        <v>5184</v>
      </c>
      <c r="H2212" t="s">
        <v>37</v>
      </c>
      <c r="I2212" t="s">
        <v>38</v>
      </c>
      <c r="J2212" t="s">
        <v>768</v>
      </c>
      <c r="K2212" t="s">
        <v>769</v>
      </c>
      <c r="L2212">
        <v>6824</v>
      </c>
      <c r="M2212" t="s">
        <v>168</v>
      </c>
      <c r="N2212" t="s">
        <v>993</v>
      </c>
      <c r="O2212" t="s">
        <v>62</v>
      </c>
      <c r="P2212" t="s">
        <v>94</v>
      </c>
      <c r="Q2212" t="s">
        <v>994</v>
      </c>
      <c r="R2212" s="1">
        <v>43.8</v>
      </c>
      <c r="S2212">
        <v>10</v>
      </c>
      <c r="T2212">
        <f t="shared" si="34"/>
        <v>36</v>
      </c>
      <c r="U2212" t="s">
        <v>75</v>
      </c>
      <c r="V2212">
        <v>0</v>
      </c>
      <c r="W2212">
        <v>0</v>
      </c>
      <c r="X2212" s="1">
        <v>0</v>
      </c>
      <c r="Y2212" s="1">
        <v>43.8</v>
      </c>
      <c r="Z2212" t="s">
        <v>65</v>
      </c>
      <c r="AA2212" s="2">
        <v>21.024000000000001</v>
      </c>
      <c r="AB2212" s="3">
        <v>0.48000000000000004</v>
      </c>
      <c r="AC2212" s="1">
        <v>-22.776</v>
      </c>
      <c r="AD2212">
        <v>2</v>
      </c>
      <c r="AE2212">
        <v>2</v>
      </c>
      <c r="AF2212" t="s">
        <v>48</v>
      </c>
      <c r="AG2212">
        <v>2014</v>
      </c>
      <c r="AH2212">
        <f>COUNTBLANK(datos[[#This Row],[Row ID]:[Year sales]])</f>
        <v>0</v>
      </c>
    </row>
    <row r="2213" spans="1:34" x14ac:dyDescent="0.3">
      <c r="A2213">
        <v>2212</v>
      </c>
      <c r="B2213" t="s">
        <v>5187</v>
      </c>
      <c r="C2213" s="4">
        <v>42701</v>
      </c>
      <c r="D2213" s="4">
        <v>42704</v>
      </c>
      <c r="E2213" t="s">
        <v>208</v>
      </c>
      <c r="F2213" t="s">
        <v>1292</v>
      </c>
      <c r="G2213" t="s">
        <v>1293</v>
      </c>
      <c r="H2213" t="s">
        <v>57</v>
      </c>
      <c r="I2213" t="s">
        <v>38</v>
      </c>
      <c r="J2213" t="s">
        <v>5188</v>
      </c>
      <c r="K2213" t="s">
        <v>258</v>
      </c>
      <c r="L2213">
        <v>48146</v>
      </c>
      <c r="M2213" t="s">
        <v>125</v>
      </c>
      <c r="N2213" t="s">
        <v>5189</v>
      </c>
      <c r="O2213" t="s">
        <v>62</v>
      </c>
      <c r="P2213" t="s">
        <v>97</v>
      </c>
      <c r="Q2213" t="s">
        <v>5190</v>
      </c>
      <c r="R2213" s="1">
        <v>167.292</v>
      </c>
      <c r="S2213">
        <v>6</v>
      </c>
      <c r="T2213">
        <f t="shared" si="34"/>
        <v>24</v>
      </c>
      <c r="U2213" t="s">
        <v>75</v>
      </c>
      <c r="V2213">
        <v>0.1</v>
      </c>
      <c r="W2213">
        <v>16.729200000000002</v>
      </c>
      <c r="X2213" s="1">
        <v>-16.729199999999999</v>
      </c>
      <c r="Y2213" s="1">
        <v>184.02119999999999</v>
      </c>
      <c r="Z2213" t="s">
        <v>99</v>
      </c>
      <c r="AA2213" s="2">
        <v>29.7408</v>
      </c>
      <c r="AB2213" s="3">
        <v>0.17777777777777778</v>
      </c>
      <c r="AC2213" s="1">
        <v>-120.822</v>
      </c>
      <c r="AD2213">
        <v>3</v>
      </c>
      <c r="AE2213">
        <v>3</v>
      </c>
      <c r="AF2213" t="s">
        <v>48</v>
      </c>
      <c r="AG2213">
        <v>2016</v>
      </c>
      <c r="AH2213">
        <f>COUNTBLANK(datos[[#This Row],[Row ID]:[Year sales]])</f>
        <v>0</v>
      </c>
    </row>
    <row r="2214" spans="1:34" x14ac:dyDescent="0.3">
      <c r="A2214">
        <v>2213</v>
      </c>
      <c r="B2214" t="s">
        <v>5191</v>
      </c>
      <c r="C2214" s="4">
        <v>43060</v>
      </c>
      <c r="D2214" s="4">
        <v>43064</v>
      </c>
      <c r="E2214" t="s">
        <v>67</v>
      </c>
      <c r="F2214" t="s">
        <v>2919</v>
      </c>
      <c r="G2214" t="s">
        <v>2920</v>
      </c>
      <c r="H2214" t="s">
        <v>37</v>
      </c>
      <c r="I2214" t="s">
        <v>38</v>
      </c>
      <c r="J2214" t="s">
        <v>286</v>
      </c>
      <c r="K2214" t="s">
        <v>287</v>
      </c>
      <c r="L2214">
        <v>10035</v>
      </c>
      <c r="M2214" t="s">
        <v>168</v>
      </c>
      <c r="N2214" t="s">
        <v>3535</v>
      </c>
      <c r="O2214" t="s">
        <v>43</v>
      </c>
      <c r="P2214" t="s">
        <v>83</v>
      </c>
      <c r="Q2214" t="s">
        <v>3536</v>
      </c>
      <c r="R2214" s="1">
        <v>27.42</v>
      </c>
      <c r="S2214">
        <v>1</v>
      </c>
      <c r="T2214">
        <f t="shared" si="34"/>
        <v>21</v>
      </c>
      <c r="U2214" t="s">
        <v>46</v>
      </c>
      <c r="V2214">
        <v>0</v>
      </c>
      <c r="W2214">
        <v>0</v>
      </c>
      <c r="X2214" s="1">
        <v>0</v>
      </c>
      <c r="Y2214" s="1">
        <v>27.42</v>
      </c>
      <c r="Z2214" t="s">
        <v>65</v>
      </c>
      <c r="AA2214" s="2">
        <v>11.2422</v>
      </c>
      <c r="AB2214" s="3">
        <v>0.41</v>
      </c>
      <c r="AC2214" s="1">
        <v>-16.177800000000001</v>
      </c>
      <c r="AD2214">
        <v>4</v>
      </c>
      <c r="AE2214">
        <v>4</v>
      </c>
      <c r="AF2214" t="s">
        <v>48</v>
      </c>
      <c r="AG2214">
        <v>2017</v>
      </c>
      <c r="AH2214">
        <f>COUNTBLANK(datos[[#This Row],[Row ID]:[Year sales]])</f>
        <v>0</v>
      </c>
    </row>
    <row r="2215" spans="1:34" x14ac:dyDescent="0.3">
      <c r="A2215">
        <v>2214</v>
      </c>
      <c r="B2215" t="s">
        <v>5192</v>
      </c>
      <c r="C2215" s="4">
        <v>43009</v>
      </c>
      <c r="D2215" s="4">
        <v>43010</v>
      </c>
      <c r="E2215" t="s">
        <v>208</v>
      </c>
      <c r="F2215" t="s">
        <v>4358</v>
      </c>
      <c r="G2215" t="s">
        <v>4359</v>
      </c>
      <c r="H2215" t="s">
        <v>37</v>
      </c>
      <c r="I2215" t="s">
        <v>38</v>
      </c>
      <c r="J2215" t="s">
        <v>651</v>
      </c>
      <c r="K2215" t="s">
        <v>59</v>
      </c>
      <c r="L2215">
        <v>95123</v>
      </c>
      <c r="M2215" t="s">
        <v>60</v>
      </c>
      <c r="N2215" t="s">
        <v>2962</v>
      </c>
      <c r="O2215" t="s">
        <v>62</v>
      </c>
      <c r="P2215" t="s">
        <v>94</v>
      </c>
      <c r="Q2215" t="s">
        <v>2963</v>
      </c>
      <c r="R2215" s="1">
        <v>1.44</v>
      </c>
      <c r="S2215">
        <v>1</v>
      </c>
      <c r="T2215">
        <f t="shared" si="34"/>
        <v>49</v>
      </c>
      <c r="U2215" t="s">
        <v>46</v>
      </c>
      <c r="V2215">
        <v>0.2</v>
      </c>
      <c r="W2215">
        <v>0.28799999999999998</v>
      </c>
      <c r="X2215" s="1">
        <v>-0.28799999999999998</v>
      </c>
      <c r="Y2215" s="1">
        <v>1.728</v>
      </c>
      <c r="Z2215" t="s">
        <v>65</v>
      </c>
      <c r="AA2215" s="2">
        <v>0.504</v>
      </c>
      <c r="AB2215" s="3">
        <v>0.35000000000000003</v>
      </c>
      <c r="AC2215" s="1">
        <v>-0.64800000000000002</v>
      </c>
      <c r="AD2215">
        <v>1</v>
      </c>
      <c r="AE2215">
        <v>1</v>
      </c>
      <c r="AF2215" t="s">
        <v>48</v>
      </c>
      <c r="AG2215">
        <v>2017</v>
      </c>
      <c r="AH2215">
        <f>COUNTBLANK(datos[[#This Row],[Row ID]:[Year sales]])</f>
        <v>0</v>
      </c>
    </row>
    <row r="2216" spans="1:34" x14ac:dyDescent="0.3">
      <c r="A2216">
        <v>2215</v>
      </c>
      <c r="B2216" t="s">
        <v>5192</v>
      </c>
      <c r="C2216" s="4">
        <v>43009</v>
      </c>
      <c r="D2216" s="4">
        <v>43010</v>
      </c>
      <c r="E2216" t="s">
        <v>208</v>
      </c>
      <c r="F2216" t="s">
        <v>4358</v>
      </c>
      <c r="G2216" t="s">
        <v>4359</v>
      </c>
      <c r="H2216" t="s">
        <v>37</v>
      </c>
      <c r="I2216" t="s">
        <v>38</v>
      </c>
      <c r="J2216" t="s">
        <v>651</v>
      </c>
      <c r="K2216" t="s">
        <v>59</v>
      </c>
      <c r="L2216">
        <v>95123</v>
      </c>
      <c r="M2216" t="s">
        <v>60</v>
      </c>
      <c r="N2216" t="s">
        <v>1235</v>
      </c>
      <c r="O2216" t="s">
        <v>62</v>
      </c>
      <c r="P2216" t="s">
        <v>94</v>
      </c>
      <c r="Q2216" t="s">
        <v>1236</v>
      </c>
      <c r="R2216" s="1">
        <v>61.776000000000003</v>
      </c>
      <c r="S2216">
        <v>13</v>
      </c>
      <c r="T2216">
        <f t="shared" si="34"/>
        <v>71</v>
      </c>
      <c r="U2216" t="s">
        <v>75</v>
      </c>
      <c r="V2216">
        <v>0.2</v>
      </c>
      <c r="W2216">
        <v>12.355200000000002</v>
      </c>
      <c r="X2216" s="1">
        <v>-12.3552</v>
      </c>
      <c r="Y2216" s="1">
        <v>74.131200000000007</v>
      </c>
      <c r="Z2216" t="s">
        <v>99</v>
      </c>
      <c r="AA2216" s="2">
        <v>20.849399999999999</v>
      </c>
      <c r="AB2216" s="3">
        <v>0.33749999999999997</v>
      </c>
      <c r="AC2216" s="1">
        <v>-28.571400000000001</v>
      </c>
      <c r="AD2216">
        <v>1</v>
      </c>
      <c r="AE2216">
        <v>1</v>
      </c>
      <c r="AF2216" t="s">
        <v>48</v>
      </c>
      <c r="AG2216">
        <v>2017</v>
      </c>
      <c r="AH2216">
        <f>COUNTBLANK(datos[[#This Row],[Row ID]:[Year sales]])</f>
        <v>0</v>
      </c>
    </row>
    <row r="2217" spans="1:34" x14ac:dyDescent="0.3">
      <c r="A2217">
        <v>2216</v>
      </c>
      <c r="B2217" t="s">
        <v>5192</v>
      </c>
      <c r="C2217" s="4">
        <v>43009</v>
      </c>
      <c r="D2217" s="4">
        <v>43010</v>
      </c>
      <c r="E2217" t="s">
        <v>208</v>
      </c>
      <c r="F2217" t="s">
        <v>4358</v>
      </c>
      <c r="G2217" t="s">
        <v>4359</v>
      </c>
      <c r="H2217" t="s">
        <v>37</v>
      </c>
      <c r="I2217" t="s">
        <v>38</v>
      </c>
      <c r="J2217" t="s">
        <v>651</v>
      </c>
      <c r="K2217" t="s">
        <v>59</v>
      </c>
      <c r="L2217">
        <v>95123</v>
      </c>
      <c r="M2217" t="s">
        <v>60</v>
      </c>
      <c r="N2217" t="s">
        <v>2537</v>
      </c>
      <c r="O2217" t="s">
        <v>62</v>
      </c>
      <c r="P2217" t="s">
        <v>97</v>
      </c>
      <c r="Q2217" t="s">
        <v>3361</v>
      </c>
      <c r="R2217" s="1">
        <v>241.96</v>
      </c>
      <c r="S2217">
        <v>2</v>
      </c>
      <c r="T2217">
        <f t="shared" si="34"/>
        <v>13</v>
      </c>
      <c r="U2217" t="s">
        <v>46</v>
      </c>
      <c r="V2217">
        <v>0</v>
      </c>
      <c r="W2217">
        <v>0</v>
      </c>
      <c r="X2217" s="1">
        <v>0</v>
      </c>
      <c r="Y2217" s="1">
        <v>241.96</v>
      </c>
      <c r="Z2217" t="s">
        <v>47</v>
      </c>
      <c r="AA2217" s="2">
        <v>60.49</v>
      </c>
      <c r="AB2217" s="3">
        <v>0.25</v>
      </c>
      <c r="AC2217" s="1">
        <v>-181.47</v>
      </c>
      <c r="AD2217">
        <v>1</v>
      </c>
      <c r="AE2217">
        <v>1</v>
      </c>
      <c r="AF2217" t="s">
        <v>48</v>
      </c>
      <c r="AG2217">
        <v>2017</v>
      </c>
      <c r="AH2217">
        <f>COUNTBLANK(datos[[#This Row],[Row ID]:[Year sales]])</f>
        <v>0</v>
      </c>
    </row>
    <row r="2218" spans="1:34" x14ac:dyDescent="0.3">
      <c r="A2218">
        <v>2217</v>
      </c>
      <c r="B2218" t="s">
        <v>5192</v>
      </c>
      <c r="C2218" s="4">
        <v>43009</v>
      </c>
      <c r="D2218" s="4">
        <v>43010</v>
      </c>
      <c r="E2218" t="s">
        <v>208</v>
      </c>
      <c r="F2218" t="s">
        <v>4358</v>
      </c>
      <c r="G2218" t="s">
        <v>4359</v>
      </c>
      <c r="H2218" t="s">
        <v>37</v>
      </c>
      <c r="I2218" t="s">
        <v>38</v>
      </c>
      <c r="J2218" t="s">
        <v>651</v>
      </c>
      <c r="K2218" t="s">
        <v>59</v>
      </c>
      <c r="L2218">
        <v>95123</v>
      </c>
      <c r="M2218" t="s">
        <v>60</v>
      </c>
      <c r="N2218" t="s">
        <v>5193</v>
      </c>
      <c r="O2218" t="s">
        <v>43</v>
      </c>
      <c r="P2218" t="s">
        <v>50</v>
      </c>
      <c r="Q2218" t="s">
        <v>5194</v>
      </c>
      <c r="R2218" s="1">
        <v>108.608</v>
      </c>
      <c r="S2218">
        <v>4</v>
      </c>
      <c r="T2218">
        <f t="shared" si="34"/>
        <v>23</v>
      </c>
      <c r="U2218" t="s">
        <v>52</v>
      </c>
      <c r="V2218">
        <v>0.2</v>
      </c>
      <c r="W2218">
        <v>21.721600000000002</v>
      </c>
      <c r="X2218" s="1">
        <v>-21.721599999999999</v>
      </c>
      <c r="Y2218" s="1">
        <v>130.3296</v>
      </c>
      <c r="Z2218" t="s">
        <v>99</v>
      </c>
      <c r="AA2218" s="2">
        <v>9.5031999999999996</v>
      </c>
      <c r="AB2218" s="3">
        <v>8.7499999999999994E-2</v>
      </c>
      <c r="AC2218" s="1">
        <v>-77.383200000000002</v>
      </c>
      <c r="AD2218">
        <v>1</v>
      </c>
      <c r="AE2218">
        <v>1</v>
      </c>
      <c r="AF2218" t="s">
        <v>48</v>
      </c>
      <c r="AG2218">
        <v>2017</v>
      </c>
      <c r="AH2218">
        <f>COUNTBLANK(datos[[#This Row],[Row ID]:[Year sales]])</f>
        <v>0</v>
      </c>
    </row>
    <row r="2219" spans="1:34" x14ac:dyDescent="0.3">
      <c r="A2219">
        <v>2218</v>
      </c>
      <c r="B2219" t="s">
        <v>5195</v>
      </c>
      <c r="C2219" s="4">
        <v>41902</v>
      </c>
      <c r="D2219" s="4">
        <v>41907</v>
      </c>
      <c r="E2219" t="s">
        <v>67</v>
      </c>
      <c r="F2219" t="s">
        <v>5196</v>
      </c>
      <c r="G2219" t="s">
        <v>5197</v>
      </c>
      <c r="H2219" t="s">
        <v>57</v>
      </c>
      <c r="I2219" t="s">
        <v>38</v>
      </c>
      <c r="J2219" t="s">
        <v>1545</v>
      </c>
      <c r="K2219" t="s">
        <v>71</v>
      </c>
      <c r="L2219">
        <v>32216</v>
      </c>
      <c r="M2219" t="s">
        <v>41</v>
      </c>
      <c r="N2219" t="s">
        <v>5198</v>
      </c>
      <c r="O2219" t="s">
        <v>62</v>
      </c>
      <c r="P2219" t="s">
        <v>86</v>
      </c>
      <c r="Q2219" t="s">
        <v>5199</v>
      </c>
      <c r="R2219" s="1">
        <v>2.8159999999999998</v>
      </c>
      <c r="S2219">
        <v>2</v>
      </c>
      <c r="T2219">
        <f t="shared" si="34"/>
        <v>27</v>
      </c>
      <c r="U2219" t="s">
        <v>46</v>
      </c>
      <c r="V2219">
        <v>0.2</v>
      </c>
      <c r="W2219">
        <v>0.56320000000000003</v>
      </c>
      <c r="X2219" s="1">
        <v>-0.56320000000000003</v>
      </c>
      <c r="Y2219" s="1">
        <v>3.3792</v>
      </c>
      <c r="Z2219" t="s">
        <v>65</v>
      </c>
      <c r="AA2219" s="2">
        <v>0.98560000000000003</v>
      </c>
      <c r="AB2219" s="3">
        <v>0.35000000000000003</v>
      </c>
      <c r="AC2219" s="1">
        <v>-1.2672000000000001</v>
      </c>
      <c r="AD2219">
        <v>5</v>
      </c>
      <c r="AE2219">
        <v>5</v>
      </c>
      <c r="AF2219" t="s">
        <v>48</v>
      </c>
      <c r="AG2219">
        <v>2014</v>
      </c>
      <c r="AH2219">
        <f>COUNTBLANK(datos[[#This Row],[Row ID]:[Year sales]])</f>
        <v>0</v>
      </c>
    </row>
    <row r="2220" spans="1:34" x14ac:dyDescent="0.3">
      <c r="A2220">
        <v>2219</v>
      </c>
      <c r="B2220" t="s">
        <v>5200</v>
      </c>
      <c r="C2220" s="4">
        <v>42944</v>
      </c>
      <c r="D2220" s="4">
        <v>42948</v>
      </c>
      <c r="E2220" t="s">
        <v>67</v>
      </c>
      <c r="F2220" t="s">
        <v>5201</v>
      </c>
      <c r="G2220" t="s">
        <v>5202</v>
      </c>
      <c r="H2220" t="s">
        <v>57</v>
      </c>
      <c r="I2220" t="s">
        <v>38</v>
      </c>
      <c r="J2220" t="s">
        <v>147</v>
      </c>
      <c r="K2220" t="s">
        <v>59</v>
      </c>
      <c r="L2220">
        <v>94110</v>
      </c>
      <c r="M2220" t="s">
        <v>60</v>
      </c>
      <c r="N2220" t="s">
        <v>2939</v>
      </c>
      <c r="O2220" t="s">
        <v>62</v>
      </c>
      <c r="P2220" t="s">
        <v>94</v>
      </c>
      <c r="Q2220" t="s">
        <v>2940</v>
      </c>
      <c r="R2220" s="1">
        <v>9.984</v>
      </c>
      <c r="S2220">
        <v>4</v>
      </c>
      <c r="T2220">
        <f t="shared" si="34"/>
        <v>44</v>
      </c>
      <c r="U2220" t="s">
        <v>52</v>
      </c>
      <c r="V2220">
        <v>0.2</v>
      </c>
      <c r="W2220">
        <v>1.9968000000000001</v>
      </c>
      <c r="X2220" s="1">
        <v>-1.9967999999999999</v>
      </c>
      <c r="Y2220" s="1">
        <v>11.9808</v>
      </c>
      <c r="Z2220" t="s">
        <v>65</v>
      </c>
      <c r="AA2220" s="2">
        <v>3.6192000000000002</v>
      </c>
      <c r="AB2220" s="3">
        <v>0.36250000000000004</v>
      </c>
      <c r="AC2220" s="1">
        <v>-4.3680000000000003</v>
      </c>
      <c r="AD2220">
        <v>4</v>
      </c>
      <c r="AE2220">
        <v>4</v>
      </c>
      <c r="AF2220" t="s">
        <v>48</v>
      </c>
      <c r="AG2220">
        <v>2017</v>
      </c>
      <c r="AH2220">
        <f>COUNTBLANK(datos[[#This Row],[Row ID]:[Year sales]])</f>
        <v>0</v>
      </c>
    </row>
    <row r="2221" spans="1:34" x14ac:dyDescent="0.3">
      <c r="A2221">
        <v>2220</v>
      </c>
      <c r="B2221" t="s">
        <v>5200</v>
      </c>
      <c r="C2221" s="4">
        <v>42944</v>
      </c>
      <c r="D2221" s="4">
        <v>42948</v>
      </c>
      <c r="E2221" t="s">
        <v>67</v>
      </c>
      <c r="F2221" t="s">
        <v>5201</v>
      </c>
      <c r="G2221" t="s">
        <v>5202</v>
      </c>
      <c r="H2221" t="s">
        <v>57</v>
      </c>
      <c r="I2221" t="s">
        <v>38</v>
      </c>
      <c r="J2221" t="s">
        <v>147</v>
      </c>
      <c r="K2221" t="s">
        <v>59</v>
      </c>
      <c r="L2221">
        <v>94110</v>
      </c>
      <c r="M2221" t="s">
        <v>60</v>
      </c>
      <c r="N2221" t="s">
        <v>1433</v>
      </c>
      <c r="O2221" t="s">
        <v>62</v>
      </c>
      <c r="P2221" t="s">
        <v>77</v>
      </c>
      <c r="Q2221" t="s">
        <v>1434</v>
      </c>
      <c r="R2221" s="1">
        <v>14.98</v>
      </c>
      <c r="S2221">
        <v>1</v>
      </c>
      <c r="T2221">
        <f t="shared" si="34"/>
        <v>13</v>
      </c>
      <c r="U2221" t="s">
        <v>46</v>
      </c>
      <c r="V2221">
        <v>0</v>
      </c>
      <c r="W2221">
        <v>0</v>
      </c>
      <c r="X2221" s="1">
        <v>0</v>
      </c>
      <c r="Y2221" s="1">
        <v>14.98</v>
      </c>
      <c r="Z2221" t="s">
        <v>65</v>
      </c>
      <c r="AA2221" s="2">
        <v>4.1943999999999999</v>
      </c>
      <c r="AB2221" s="3">
        <v>0.27999999999999997</v>
      </c>
      <c r="AC2221" s="1">
        <v>-10.785600000000001</v>
      </c>
      <c r="AD2221">
        <v>4</v>
      </c>
      <c r="AE2221">
        <v>4</v>
      </c>
      <c r="AF2221" t="s">
        <v>48</v>
      </c>
      <c r="AG2221">
        <v>2017</v>
      </c>
      <c r="AH2221">
        <f>COUNTBLANK(datos[[#This Row],[Row ID]:[Year sales]])</f>
        <v>0</v>
      </c>
    </row>
    <row r="2222" spans="1:34" x14ac:dyDescent="0.3">
      <c r="A2222">
        <v>2221</v>
      </c>
      <c r="B2222" t="s">
        <v>5200</v>
      </c>
      <c r="C2222" s="4">
        <v>42944</v>
      </c>
      <c r="D2222" s="4">
        <v>42948</v>
      </c>
      <c r="E2222" t="s">
        <v>67</v>
      </c>
      <c r="F2222" t="s">
        <v>5201</v>
      </c>
      <c r="G2222" t="s">
        <v>5202</v>
      </c>
      <c r="H2222" t="s">
        <v>57</v>
      </c>
      <c r="I2222" t="s">
        <v>38</v>
      </c>
      <c r="J2222" t="s">
        <v>147</v>
      </c>
      <c r="K2222" t="s">
        <v>59</v>
      </c>
      <c r="L2222">
        <v>94110</v>
      </c>
      <c r="M2222" t="s">
        <v>60</v>
      </c>
      <c r="N2222" t="s">
        <v>4492</v>
      </c>
      <c r="O2222" t="s">
        <v>90</v>
      </c>
      <c r="P2222" t="s">
        <v>91</v>
      </c>
      <c r="Q2222" t="s">
        <v>4493</v>
      </c>
      <c r="R2222" s="1">
        <v>1145.5999999999999</v>
      </c>
      <c r="S2222">
        <v>4</v>
      </c>
      <c r="T2222">
        <f t="shared" si="34"/>
        <v>32</v>
      </c>
      <c r="U2222" t="s">
        <v>52</v>
      </c>
      <c r="V2222">
        <v>0.2</v>
      </c>
      <c r="W2222">
        <v>229.12</v>
      </c>
      <c r="X2222" s="1">
        <v>-229.12</v>
      </c>
      <c r="Y2222" s="1">
        <v>1374.7199999999998</v>
      </c>
      <c r="Z2222" t="s">
        <v>53</v>
      </c>
      <c r="AA2222" s="2">
        <v>100.24</v>
      </c>
      <c r="AB2222" s="3">
        <v>8.7500000000000008E-2</v>
      </c>
      <c r="AC2222" s="1">
        <v>-816.24</v>
      </c>
      <c r="AD2222">
        <v>4</v>
      </c>
      <c r="AE2222">
        <v>4</v>
      </c>
      <c r="AF2222" t="s">
        <v>48</v>
      </c>
      <c r="AG2222">
        <v>2017</v>
      </c>
      <c r="AH2222">
        <f>COUNTBLANK(datos[[#This Row],[Row ID]:[Year sales]])</f>
        <v>0</v>
      </c>
    </row>
    <row r="2223" spans="1:34" x14ac:dyDescent="0.3">
      <c r="A2223">
        <v>2222</v>
      </c>
      <c r="B2223" t="s">
        <v>5203</v>
      </c>
      <c r="C2223" s="4">
        <v>42344</v>
      </c>
      <c r="D2223" s="4">
        <v>42344</v>
      </c>
      <c r="E2223" t="s">
        <v>1312</v>
      </c>
      <c r="F2223" t="s">
        <v>5204</v>
      </c>
      <c r="G2223" t="s">
        <v>5205</v>
      </c>
      <c r="H2223" t="s">
        <v>37</v>
      </c>
      <c r="I2223" t="s">
        <v>38</v>
      </c>
      <c r="J2223" t="s">
        <v>5206</v>
      </c>
      <c r="K2223" t="s">
        <v>518</v>
      </c>
      <c r="L2223">
        <v>43302</v>
      </c>
      <c r="M2223" t="s">
        <v>168</v>
      </c>
      <c r="N2223" t="s">
        <v>5043</v>
      </c>
      <c r="O2223" t="s">
        <v>90</v>
      </c>
      <c r="P2223" t="s">
        <v>91</v>
      </c>
      <c r="Q2223" t="s">
        <v>5044</v>
      </c>
      <c r="R2223" s="1">
        <v>485.94</v>
      </c>
      <c r="S2223">
        <v>2</v>
      </c>
      <c r="T2223">
        <f t="shared" si="34"/>
        <v>12</v>
      </c>
      <c r="U2223" t="s">
        <v>46</v>
      </c>
      <c r="V2223">
        <v>0.4</v>
      </c>
      <c r="W2223">
        <v>194.376</v>
      </c>
      <c r="X2223" s="1">
        <v>-194.376</v>
      </c>
      <c r="Y2223" s="1">
        <v>680.31600000000003</v>
      </c>
      <c r="Z2223" t="s">
        <v>53</v>
      </c>
      <c r="AA2223" s="2">
        <v>-89.088999999999999</v>
      </c>
      <c r="AB2223" s="3">
        <v>-0.18333333333333332</v>
      </c>
      <c r="AC2223" s="1">
        <v>-380.65300000000002</v>
      </c>
      <c r="AD2223">
        <v>0</v>
      </c>
      <c r="AE2223">
        <v>0</v>
      </c>
      <c r="AF2223" t="s">
        <v>48</v>
      </c>
      <c r="AG2223">
        <v>2015</v>
      </c>
      <c r="AH2223">
        <f>COUNTBLANK(datos[[#This Row],[Row ID]:[Year sales]])</f>
        <v>0</v>
      </c>
    </row>
    <row r="2224" spans="1:34" x14ac:dyDescent="0.3">
      <c r="A2224">
        <v>2223</v>
      </c>
      <c r="B2224" t="s">
        <v>5203</v>
      </c>
      <c r="C2224" s="4">
        <v>42344</v>
      </c>
      <c r="D2224" s="4">
        <v>42344</v>
      </c>
      <c r="E2224" t="s">
        <v>1312</v>
      </c>
      <c r="F2224" t="s">
        <v>5204</v>
      </c>
      <c r="G2224" t="s">
        <v>5205</v>
      </c>
      <c r="H2224" t="s">
        <v>37</v>
      </c>
      <c r="I2224" t="s">
        <v>38</v>
      </c>
      <c r="J2224" t="s">
        <v>5206</v>
      </c>
      <c r="K2224" t="s">
        <v>518</v>
      </c>
      <c r="L2224">
        <v>43302</v>
      </c>
      <c r="M2224" t="s">
        <v>168</v>
      </c>
      <c r="N2224" t="s">
        <v>2011</v>
      </c>
      <c r="O2224" t="s">
        <v>62</v>
      </c>
      <c r="P2224" t="s">
        <v>86</v>
      </c>
      <c r="Q2224" t="s">
        <v>2012</v>
      </c>
      <c r="R2224" s="1">
        <v>37.375999999999998</v>
      </c>
      <c r="S2224">
        <v>8</v>
      </c>
      <c r="T2224">
        <f t="shared" si="34"/>
        <v>49</v>
      </c>
      <c r="U2224" t="s">
        <v>75</v>
      </c>
      <c r="V2224">
        <v>0.2</v>
      </c>
      <c r="W2224">
        <v>7.4752000000000001</v>
      </c>
      <c r="X2224" s="1">
        <v>-7.4752000000000001</v>
      </c>
      <c r="Y2224" s="1">
        <v>44.851199999999999</v>
      </c>
      <c r="Z2224" t="s">
        <v>65</v>
      </c>
      <c r="AA2224" s="2">
        <v>4.6719999999999997</v>
      </c>
      <c r="AB2224" s="3">
        <v>0.125</v>
      </c>
      <c r="AC2224" s="1">
        <v>-25.2288</v>
      </c>
      <c r="AD2224">
        <v>0</v>
      </c>
      <c r="AE2224">
        <v>0</v>
      </c>
      <c r="AF2224" t="s">
        <v>48</v>
      </c>
      <c r="AG2224">
        <v>2015</v>
      </c>
      <c r="AH2224">
        <f>COUNTBLANK(datos[[#This Row],[Row ID]:[Year sales]])</f>
        <v>0</v>
      </c>
    </row>
    <row r="2225" spans="1:34" x14ac:dyDescent="0.3">
      <c r="A2225">
        <v>2224</v>
      </c>
      <c r="B2225" t="s">
        <v>5203</v>
      </c>
      <c r="C2225" s="4">
        <v>42344</v>
      </c>
      <c r="D2225" s="4">
        <v>42344</v>
      </c>
      <c r="E2225" t="s">
        <v>1312</v>
      </c>
      <c r="F2225" t="s">
        <v>5204</v>
      </c>
      <c r="G2225" t="s">
        <v>5205</v>
      </c>
      <c r="H2225" t="s">
        <v>37</v>
      </c>
      <c r="I2225" t="s">
        <v>38</v>
      </c>
      <c r="J2225" t="s">
        <v>5206</v>
      </c>
      <c r="K2225" t="s">
        <v>518</v>
      </c>
      <c r="L2225">
        <v>43302</v>
      </c>
      <c r="M2225" t="s">
        <v>168</v>
      </c>
      <c r="N2225" t="s">
        <v>912</v>
      </c>
      <c r="O2225" t="s">
        <v>43</v>
      </c>
      <c r="P2225" t="s">
        <v>50</v>
      </c>
      <c r="Q2225" t="s">
        <v>913</v>
      </c>
      <c r="R2225" s="1">
        <v>70.686000000000007</v>
      </c>
      <c r="S2225">
        <v>1</v>
      </c>
      <c r="T2225">
        <f t="shared" si="34"/>
        <v>21</v>
      </c>
      <c r="U2225" t="s">
        <v>46</v>
      </c>
      <c r="V2225">
        <v>0.3</v>
      </c>
      <c r="W2225">
        <v>21.2058</v>
      </c>
      <c r="X2225" s="1">
        <v>-21.2058</v>
      </c>
      <c r="Y2225" s="1">
        <v>91.891800000000003</v>
      </c>
      <c r="Z2225" t="s">
        <v>99</v>
      </c>
      <c r="AA2225" s="2">
        <v>-24.235199999999999</v>
      </c>
      <c r="AB2225" s="3">
        <v>-0.3428571428571428</v>
      </c>
      <c r="AC2225" s="1">
        <v>-73.715400000000002</v>
      </c>
      <c r="AD2225">
        <v>0</v>
      </c>
      <c r="AE2225">
        <v>0</v>
      </c>
      <c r="AF2225" t="s">
        <v>48</v>
      </c>
      <c r="AG2225">
        <v>2015</v>
      </c>
      <c r="AH2225">
        <f>COUNTBLANK(datos[[#This Row],[Row ID]:[Year sales]])</f>
        <v>0</v>
      </c>
    </row>
    <row r="2226" spans="1:34" x14ac:dyDescent="0.3">
      <c r="A2226">
        <v>2225</v>
      </c>
      <c r="B2226" t="s">
        <v>5207</v>
      </c>
      <c r="C2226" s="4">
        <v>42947</v>
      </c>
      <c r="D2226" s="4">
        <v>42952</v>
      </c>
      <c r="E2226" t="s">
        <v>67</v>
      </c>
      <c r="F2226" t="s">
        <v>917</v>
      </c>
      <c r="G2226" t="s">
        <v>918</v>
      </c>
      <c r="H2226" t="s">
        <v>57</v>
      </c>
      <c r="I2226" t="s">
        <v>38</v>
      </c>
      <c r="J2226" t="s">
        <v>166</v>
      </c>
      <c r="K2226" t="s">
        <v>167</v>
      </c>
      <c r="L2226">
        <v>19134</v>
      </c>
      <c r="M2226" t="s">
        <v>168</v>
      </c>
      <c r="N2226" t="s">
        <v>5208</v>
      </c>
      <c r="O2226" t="s">
        <v>62</v>
      </c>
      <c r="P2226" t="s">
        <v>110</v>
      </c>
      <c r="Q2226" t="s">
        <v>5209</v>
      </c>
      <c r="R2226" s="1">
        <v>54.816000000000003</v>
      </c>
      <c r="S2226">
        <v>3</v>
      </c>
      <c r="T2226">
        <f t="shared" si="34"/>
        <v>26</v>
      </c>
      <c r="U2226" t="s">
        <v>52</v>
      </c>
      <c r="V2226">
        <v>0.2</v>
      </c>
      <c r="W2226">
        <v>10.963200000000001</v>
      </c>
      <c r="X2226" s="1">
        <v>-10.963200000000001</v>
      </c>
      <c r="Y2226" s="1">
        <v>65.779200000000003</v>
      </c>
      <c r="Z2226" t="s">
        <v>99</v>
      </c>
      <c r="AA2226" s="2">
        <v>17.815200000000001</v>
      </c>
      <c r="AB2226" s="3">
        <v>0.32500000000000001</v>
      </c>
      <c r="AC2226" s="1">
        <v>-26.037600000000001</v>
      </c>
      <c r="AD2226">
        <v>5</v>
      </c>
      <c r="AE2226">
        <v>5</v>
      </c>
      <c r="AF2226" t="s">
        <v>48</v>
      </c>
      <c r="AG2226">
        <v>2017</v>
      </c>
      <c r="AH2226">
        <f>COUNTBLANK(datos[[#This Row],[Row ID]:[Year sales]])</f>
        <v>0</v>
      </c>
    </row>
    <row r="2227" spans="1:34" x14ac:dyDescent="0.3">
      <c r="A2227">
        <v>2226</v>
      </c>
      <c r="B2227" t="s">
        <v>5210</v>
      </c>
      <c r="C2227" s="4">
        <v>42448</v>
      </c>
      <c r="D2227" s="4">
        <v>42450</v>
      </c>
      <c r="E2227" t="s">
        <v>34</v>
      </c>
      <c r="F2227" t="s">
        <v>5211</v>
      </c>
      <c r="G2227" t="s">
        <v>5212</v>
      </c>
      <c r="H2227" t="s">
        <v>37</v>
      </c>
      <c r="I2227" t="s">
        <v>38</v>
      </c>
      <c r="J2227" t="s">
        <v>5213</v>
      </c>
      <c r="K2227" t="s">
        <v>477</v>
      </c>
      <c r="L2227">
        <v>80122</v>
      </c>
      <c r="M2227" t="s">
        <v>60</v>
      </c>
      <c r="N2227" t="s">
        <v>5214</v>
      </c>
      <c r="O2227" t="s">
        <v>43</v>
      </c>
      <c r="P2227" t="s">
        <v>44</v>
      </c>
      <c r="Q2227" t="s">
        <v>5215</v>
      </c>
      <c r="R2227" s="1">
        <v>72.293999999999997</v>
      </c>
      <c r="S2227">
        <v>1</v>
      </c>
      <c r="T2227">
        <f t="shared" si="34"/>
        <v>3</v>
      </c>
      <c r="U2227" t="s">
        <v>46</v>
      </c>
      <c r="V2227">
        <v>0.7</v>
      </c>
      <c r="W2227">
        <v>50.605799999999995</v>
      </c>
      <c r="X2227" s="1">
        <v>-50.605800000000002</v>
      </c>
      <c r="Y2227" s="1">
        <v>122.8998</v>
      </c>
      <c r="Z2227" t="s">
        <v>99</v>
      </c>
      <c r="AA2227" s="2">
        <v>-98.8018</v>
      </c>
      <c r="AB2227" s="3">
        <v>-1.3666666666666667</v>
      </c>
      <c r="AC2227" s="1">
        <v>-120.49</v>
      </c>
      <c r="AD2227">
        <v>2</v>
      </c>
      <c r="AE2227">
        <v>2</v>
      </c>
      <c r="AF2227" t="s">
        <v>48</v>
      </c>
      <c r="AG2227">
        <v>2016</v>
      </c>
      <c r="AH2227">
        <f>COUNTBLANK(datos[[#This Row],[Row ID]:[Year sales]])</f>
        <v>0</v>
      </c>
    </row>
    <row r="2228" spans="1:34" x14ac:dyDescent="0.3">
      <c r="A2228">
        <v>2227</v>
      </c>
      <c r="B2228" t="s">
        <v>5216</v>
      </c>
      <c r="C2228" s="4">
        <v>42945</v>
      </c>
      <c r="D2228" s="4">
        <v>42950</v>
      </c>
      <c r="E2228" t="s">
        <v>67</v>
      </c>
      <c r="F2228" t="s">
        <v>1368</v>
      </c>
      <c r="G2228" t="s">
        <v>1369</v>
      </c>
      <c r="H2228" t="s">
        <v>57</v>
      </c>
      <c r="I2228" t="s">
        <v>38</v>
      </c>
      <c r="J2228" t="s">
        <v>1259</v>
      </c>
      <c r="K2228" t="s">
        <v>124</v>
      </c>
      <c r="L2228">
        <v>78745</v>
      </c>
      <c r="M2228" t="s">
        <v>125</v>
      </c>
      <c r="N2228" t="s">
        <v>3169</v>
      </c>
      <c r="O2228" t="s">
        <v>62</v>
      </c>
      <c r="P2228" t="s">
        <v>289</v>
      </c>
      <c r="Q2228" t="s">
        <v>3170</v>
      </c>
      <c r="R2228" s="1">
        <v>2.8959999999999999</v>
      </c>
      <c r="S2228">
        <v>2</v>
      </c>
      <c r="T2228">
        <f t="shared" si="34"/>
        <v>21</v>
      </c>
      <c r="U2228" t="s">
        <v>46</v>
      </c>
      <c r="V2228">
        <v>0.2</v>
      </c>
      <c r="W2228">
        <v>0.57920000000000005</v>
      </c>
      <c r="X2228" s="1">
        <v>-0.57920000000000005</v>
      </c>
      <c r="Y2228" s="1">
        <v>3.4752000000000001</v>
      </c>
      <c r="Z2228" t="s">
        <v>65</v>
      </c>
      <c r="AA2228" s="2">
        <v>0.47060000000000002</v>
      </c>
      <c r="AB2228" s="3">
        <v>0.16250000000000001</v>
      </c>
      <c r="AC2228" s="1">
        <v>-1.8462000000000001</v>
      </c>
      <c r="AD2228">
        <v>5</v>
      </c>
      <c r="AE2228">
        <v>5</v>
      </c>
      <c r="AF2228" t="s">
        <v>48</v>
      </c>
      <c r="AG2228">
        <v>2017</v>
      </c>
      <c r="AH2228">
        <f>COUNTBLANK(datos[[#This Row],[Row ID]:[Year sales]])</f>
        <v>0</v>
      </c>
    </row>
    <row r="2229" spans="1:34" x14ac:dyDescent="0.3">
      <c r="A2229">
        <v>2228</v>
      </c>
      <c r="B2229" t="s">
        <v>5216</v>
      </c>
      <c r="C2229" s="4">
        <v>42945</v>
      </c>
      <c r="D2229" s="4">
        <v>42950</v>
      </c>
      <c r="E2229" t="s">
        <v>67</v>
      </c>
      <c r="F2229" t="s">
        <v>1368</v>
      </c>
      <c r="G2229" t="s">
        <v>1369</v>
      </c>
      <c r="H2229" t="s">
        <v>57</v>
      </c>
      <c r="I2229" t="s">
        <v>38</v>
      </c>
      <c r="J2229" t="s">
        <v>1259</v>
      </c>
      <c r="K2229" t="s">
        <v>124</v>
      </c>
      <c r="L2229">
        <v>78745</v>
      </c>
      <c r="M2229" t="s">
        <v>125</v>
      </c>
      <c r="N2229" t="s">
        <v>1944</v>
      </c>
      <c r="O2229" t="s">
        <v>90</v>
      </c>
      <c r="P2229" t="s">
        <v>91</v>
      </c>
      <c r="Q2229" t="s">
        <v>1945</v>
      </c>
      <c r="R2229" s="1">
        <v>124.792</v>
      </c>
      <c r="S2229">
        <v>1</v>
      </c>
      <c r="T2229">
        <f t="shared" si="34"/>
        <v>30</v>
      </c>
      <c r="U2229" t="s">
        <v>46</v>
      </c>
      <c r="V2229">
        <v>0.2</v>
      </c>
      <c r="W2229">
        <v>24.958400000000001</v>
      </c>
      <c r="X2229" s="1">
        <v>-24.958400000000001</v>
      </c>
      <c r="Y2229" s="1">
        <v>149.75040000000001</v>
      </c>
      <c r="Z2229" t="s">
        <v>99</v>
      </c>
      <c r="AA2229" s="2">
        <v>15.599</v>
      </c>
      <c r="AB2229" s="3">
        <v>0.125</v>
      </c>
      <c r="AC2229" s="1">
        <v>-84.2346</v>
      </c>
      <c r="AD2229">
        <v>5</v>
      </c>
      <c r="AE2229">
        <v>5</v>
      </c>
      <c r="AF2229" t="s">
        <v>48</v>
      </c>
      <c r="AG2229">
        <v>2017</v>
      </c>
      <c r="AH2229">
        <f>COUNTBLANK(datos[[#This Row],[Row ID]:[Year sales]])</f>
        <v>0</v>
      </c>
    </row>
    <row r="2230" spans="1:34" x14ac:dyDescent="0.3">
      <c r="A2230">
        <v>2229</v>
      </c>
      <c r="B2230" t="s">
        <v>5217</v>
      </c>
      <c r="C2230" s="4">
        <v>42644</v>
      </c>
      <c r="D2230" s="4">
        <v>42648</v>
      </c>
      <c r="E2230" t="s">
        <v>67</v>
      </c>
      <c r="F2230" t="s">
        <v>3495</v>
      </c>
      <c r="G2230" t="s">
        <v>3496</v>
      </c>
      <c r="H2230" t="s">
        <v>37</v>
      </c>
      <c r="I2230" t="s">
        <v>38</v>
      </c>
      <c r="J2230" t="s">
        <v>286</v>
      </c>
      <c r="K2230" t="s">
        <v>287</v>
      </c>
      <c r="L2230">
        <v>10024</v>
      </c>
      <c r="M2230" t="s">
        <v>168</v>
      </c>
      <c r="N2230" t="s">
        <v>5095</v>
      </c>
      <c r="O2230" t="s">
        <v>43</v>
      </c>
      <c r="P2230" t="s">
        <v>73</v>
      </c>
      <c r="Q2230" t="s">
        <v>5096</v>
      </c>
      <c r="R2230" s="1">
        <v>330.58800000000002</v>
      </c>
      <c r="S2230">
        <v>1</v>
      </c>
      <c r="T2230">
        <f t="shared" si="34"/>
        <v>11</v>
      </c>
      <c r="U2230" t="s">
        <v>46</v>
      </c>
      <c r="V2230">
        <v>0.4</v>
      </c>
      <c r="W2230">
        <v>132.23520000000002</v>
      </c>
      <c r="X2230" s="1">
        <v>-132.23519999999999</v>
      </c>
      <c r="Y2230" s="1">
        <v>462.82320000000004</v>
      </c>
      <c r="Z2230" t="s">
        <v>47</v>
      </c>
      <c r="AA2230" s="2">
        <v>-115.7058</v>
      </c>
      <c r="AB2230" s="3">
        <v>-0.35</v>
      </c>
      <c r="AC2230" s="1">
        <v>-314.05860000000001</v>
      </c>
      <c r="AD2230">
        <v>4</v>
      </c>
      <c r="AE2230">
        <v>4</v>
      </c>
      <c r="AF2230" t="s">
        <v>48</v>
      </c>
      <c r="AG2230">
        <v>2016</v>
      </c>
      <c r="AH2230">
        <f>COUNTBLANK(datos[[#This Row],[Row ID]:[Year sales]])</f>
        <v>0</v>
      </c>
    </row>
    <row r="2231" spans="1:34" x14ac:dyDescent="0.3">
      <c r="A2231">
        <v>2230</v>
      </c>
      <c r="B2231" t="s">
        <v>5218</v>
      </c>
      <c r="C2231" s="4">
        <v>41729</v>
      </c>
      <c r="D2231" s="4">
        <v>41734</v>
      </c>
      <c r="E2231" t="s">
        <v>67</v>
      </c>
      <c r="F2231" t="s">
        <v>3359</v>
      </c>
      <c r="G2231" t="s">
        <v>3360</v>
      </c>
      <c r="H2231" t="s">
        <v>37</v>
      </c>
      <c r="I2231" t="s">
        <v>38</v>
      </c>
      <c r="J2231" t="s">
        <v>147</v>
      </c>
      <c r="K2231" t="s">
        <v>59</v>
      </c>
      <c r="L2231">
        <v>94122</v>
      </c>
      <c r="M2231" t="s">
        <v>60</v>
      </c>
      <c r="N2231" t="s">
        <v>4751</v>
      </c>
      <c r="O2231" t="s">
        <v>62</v>
      </c>
      <c r="P2231" t="s">
        <v>94</v>
      </c>
      <c r="Q2231" t="s">
        <v>4752</v>
      </c>
      <c r="R2231" s="1">
        <v>673.56799999999998</v>
      </c>
      <c r="S2231">
        <v>2</v>
      </c>
      <c r="T2231">
        <f t="shared" si="34"/>
        <v>15</v>
      </c>
      <c r="U2231" t="s">
        <v>46</v>
      </c>
      <c r="V2231">
        <v>0.2</v>
      </c>
      <c r="W2231">
        <v>134.71360000000001</v>
      </c>
      <c r="X2231" s="1">
        <v>-134.71360000000001</v>
      </c>
      <c r="Y2231" s="1">
        <v>808.28160000000003</v>
      </c>
      <c r="Z2231" t="s">
        <v>53</v>
      </c>
      <c r="AA2231" s="2">
        <v>252.58799999999999</v>
      </c>
      <c r="AB2231" s="3">
        <v>0.375</v>
      </c>
      <c r="AC2231" s="1">
        <v>-286.26639999999998</v>
      </c>
      <c r="AD2231">
        <v>5</v>
      </c>
      <c r="AE2231">
        <v>5</v>
      </c>
      <c r="AF2231" t="s">
        <v>48</v>
      </c>
      <c r="AG2231">
        <v>2014</v>
      </c>
      <c r="AH2231">
        <f>COUNTBLANK(datos[[#This Row],[Row ID]:[Year sales]])</f>
        <v>0</v>
      </c>
    </row>
    <row r="2232" spans="1:34" x14ac:dyDescent="0.3">
      <c r="A2232">
        <v>2231</v>
      </c>
      <c r="B2232" t="s">
        <v>5218</v>
      </c>
      <c r="C2232" s="4">
        <v>41729</v>
      </c>
      <c r="D2232" s="4">
        <v>41734</v>
      </c>
      <c r="E2232" t="s">
        <v>67</v>
      </c>
      <c r="F2232" t="s">
        <v>3359</v>
      </c>
      <c r="G2232" t="s">
        <v>3360</v>
      </c>
      <c r="H2232" t="s">
        <v>37</v>
      </c>
      <c r="I2232" t="s">
        <v>38</v>
      </c>
      <c r="J2232" t="s">
        <v>147</v>
      </c>
      <c r="K2232" t="s">
        <v>59</v>
      </c>
      <c r="L2232">
        <v>94122</v>
      </c>
      <c r="M2232" t="s">
        <v>60</v>
      </c>
      <c r="N2232" t="s">
        <v>5219</v>
      </c>
      <c r="O2232" t="s">
        <v>62</v>
      </c>
      <c r="P2232" t="s">
        <v>97</v>
      </c>
      <c r="Q2232" t="s">
        <v>5220</v>
      </c>
      <c r="R2232" s="1">
        <v>52.98</v>
      </c>
      <c r="S2232">
        <v>2</v>
      </c>
      <c r="T2232">
        <f t="shared" si="34"/>
        <v>15</v>
      </c>
      <c r="U2232" t="s">
        <v>46</v>
      </c>
      <c r="V2232">
        <v>0</v>
      </c>
      <c r="W2232">
        <v>0</v>
      </c>
      <c r="X2232" s="1">
        <v>0</v>
      </c>
      <c r="Y2232" s="1">
        <v>52.98</v>
      </c>
      <c r="Z2232" t="s">
        <v>99</v>
      </c>
      <c r="AA2232" s="2">
        <v>14.8344</v>
      </c>
      <c r="AB2232" s="3">
        <v>0.28000000000000003</v>
      </c>
      <c r="AC2232" s="1">
        <v>-38.145600000000002</v>
      </c>
      <c r="AD2232">
        <v>5</v>
      </c>
      <c r="AE2232">
        <v>5</v>
      </c>
      <c r="AF2232" t="s">
        <v>48</v>
      </c>
      <c r="AG2232">
        <v>2014</v>
      </c>
      <c r="AH2232">
        <f>COUNTBLANK(datos[[#This Row],[Row ID]:[Year sales]])</f>
        <v>0</v>
      </c>
    </row>
    <row r="2233" spans="1:34" x14ac:dyDescent="0.3">
      <c r="A2233">
        <v>2232</v>
      </c>
      <c r="B2233" t="s">
        <v>5221</v>
      </c>
      <c r="C2233" s="4">
        <v>42912</v>
      </c>
      <c r="D2233" s="4">
        <v>42917</v>
      </c>
      <c r="E2233" t="s">
        <v>67</v>
      </c>
      <c r="F2233" t="s">
        <v>5222</v>
      </c>
      <c r="G2233" t="s">
        <v>5223</v>
      </c>
      <c r="H2233" t="s">
        <v>37</v>
      </c>
      <c r="I2233" t="s">
        <v>38</v>
      </c>
      <c r="J2233" t="s">
        <v>3316</v>
      </c>
      <c r="K2233" t="s">
        <v>274</v>
      </c>
      <c r="L2233">
        <v>46350</v>
      </c>
      <c r="M2233" t="s">
        <v>125</v>
      </c>
      <c r="N2233" t="s">
        <v>3136</v>
      </c>
      <c r="O2233" t="s">
        <v>43</v>
      </c>
      <c r="P2233" t="s">
        <v>83</v>
      </c>
      <c r="Q2233" t="s">
        <v>3137</v>
      </c>
      <c r="R2233" s="1">
        <v>526.45000000000005</v>
      </c>
      <c r="S2233">
        <v>5</v>
      </c>
      <c r="T2233">
        <f t="shared" si="34"/>
        <v>14</v>
      </c>
      <c r="U2233" t="s">
        <v>75</v>
      </c>
      <c r="V2233">
        <v>0</v>
      </c>
      <c r="W2233">
        <v>0</v>
      </c>
      <c r="X2233" s="1">
        <v>0</v>
      </c>
      <c r="Y2233" s="1">
        <v>526.45000000000005</v>
      </c>
      <c r="Z2233" t="s">
        <v>53</v>
      </c>
      <c r="AA2233" s="2">
        <v>31.587</v>
      </c>
      <c r="AB2233" s="3">
        <v>0.06</v>
      </c>
      <c r="AC2233" s="1">
        <v>-494.863</v>
      </c>
      <c r="AD2233">
        <v>5</v>
      </c>
      <c r="AE2233">
        <v>5</v>
      </c>
      <c r="AF2233" t="s">
        <v>48</v>
      </c>
      <c r="AG2233">
        <v>2017</v>
      </c>
      <c r="AH2233">
        <f>COUNTBLANK(datos[[#This Row],[Row ID]:[Year sales]])</f>
        <v>0</v>
      </c>
    </row>
    <row r="2234" spans="1:34" x14ac:dyDescent="0.3">
      <c r="A2234">
        <v>2233</v>
      </c>
      <c r="B2234" t="s">
        <v>5224</v>
      </c>
      <c r="C2234" s="4">
        <v>42925</v>
      </c>
      <c r="D2234" s="4">
        <v>42930</v>
      </c>
      <c r="E2234" t="s">
        <v>67</v>
      </c>
      <c r="F2234" t="s">
        <v>5133</v>
      </c>
      <c r="G2234" t="s">
        <v>5134</v>
      </c>
      <c r="H2234" t="s">
        <v>37</v>
      </c>
      <c r="I2234" t="s">
        <v>38</v>
      </c>
      <c r="J2234" t="s">
        <v>323</v>
      </c>
      <c r="K2234" t="s">
        <v>231</v>
      </c>
      <c r="L2234">
        <v>60610</v>
      </c>
      <c r="M2234" t="s">
        <v>125</v>
      </c>
      <c r="N2234" t="s">
        <v>5225</v>
      </c>
      <c r="O2234" t="s">
        <v>62</v>
      </c>
      <c r="P2234" t="s">
        <v>77</v>
      </c>
      <c r="Q2234" t="s">
        <v>5226</v>
      </c>
      <c r="R2234" s="1">
        <v>228.92</v>
      </c>
      <c r="S2234">
        <v>5</v>
      </c>
      <c r="T2234">
        <f t="shared" si="34"/>
        <v>21</v>
      </c>
      <c r="U2234" t="s">
        <v>75</v>
      </c>
      <c r="V2234">
        <v>0.2</v>
      </c>
      <c r="W2234">
        <v>45.783999999999999</v>
      </c>
      <c r="X2234" s="1">
        <v>-45.783999999999999</v>
      </c>
      <c r="Y2234" s="1">
        <v>274.70400000000001</v>
      </c>
      <c r="Z2234" t="s">
        <v>47</v>
      </c>
      <c r="AA2234" s="2">
        <v>14.307499999999999</v>
      </c>
      <c r="AB2234" s="3">
        <v>6.25E-2</v>
      </c>
      <c r="AC2234" s="1">
        <v>-168.82849999999999</v>
      </c>
      <c r="AD2234">
        <v>5</v>
      </c>
      <c r="AE2234">
        <v>5</v>
      </c>
      <c r="AF2234" t="s">
        <v>48</v>
      </c>
      <c r="AG2234">
        <v>2017</v>
      </c>
      <c r="AH2234">
        <f>COUNTBLANK(datos[[#This Row],[Row ID]:[Year sales]])</f>
        <v>0</v>
      </c>
    </row>
    <row r="2235" spans="1:34" x14ac:dyDescent="0.3">
      <c r="A2235">
        <v>2234</v>
      </c>
      <c r="B2235" t="s">
        <v>5227</v>
      </c>
      <c r="C2235" s="4">
        <v>42352</v>
      </c>
      <c r="D2235" s="4">
        <v>42354</v>
      </c>
      <c r="E2235" t="s">
        <v>34</v>
      </c>
      <c r="F2235" t="s">
        <v>2236</v>
      </c>
      <c r="G2235" t="s">
        <v>2237</v>
      </c>
      <c r="H2235" t="s">
        <v>37</v>
      </c>
      <c r="I2235" t="s">
        <v>38</v>
      </c>
      <c r="J2235" t="s">
        <v>439</v>
      </c>
      <c r="K2235" t="s">
        <v>440</v>
      </c>
      <c r="L2235">
        <v>97206</v>
      </c>
      <c r="M2235" t="s">
        <v>60</v>
      </c>
      <c r="N2235" t="s">
        <v>5228</v>
      </c>
      <c r="O2235" t="s">
        <v>90</v>
      </c>
      <c r="P2235" t="s">
        <v>91</v>
      </c>
      <c r="Q2235" t="s">
        <v>5229</v>
      </c>
      <c r="R2235" s="1">
        <v>319.96800000000002</v>
      </c>
      <c r="S2235">
        <v>4</v>
      </c>
      <c r="T2235">
        <f t="shared" si="34"/>
        <v>14</v>
      </c>
      <c r="U2235" t="s">
        <v>52</v>
      </c>
      <c r="V2235">
        <v>0.2</v>
      </c>
      <c r="W2235">
        <v>63.993600000000008</v>
      </c>
      <c r="X2235" s="1">
        <v>-63.993600000000001</v>
      </c>
      <c r="Y2235" s="1">
        <v>383.96160000000003</v>
      </c>
      <c r="Z2235" t="s">
        <v>47</v>
      </c>
      <c r="AA2235" s="2">
        <v>35.996400000000001</v>
      </c>
      <c r="AB2235" s="3">
        <v>0.1125</v>
      </c>
      <c r="AC2235" s="1">
        <v>-219.97800000000001</v>
      </c>
      <c r="AD2235">
        <v>2</v>
      </c>
      <c r="AE2235">
        <v>2</v>
      </c>
      <c r="AF2235" t="s">
        <v>48</v>
      </c>
      <c r="AG2235">
        <v>2015</v>
      </c>
      <c r="AH2235">
        <f>COUNTBLANK(datos[[#This Row],[Row ID]:[Year sales]])</f>
        <v>0</v>
      </c>
    </row>
    <row r="2236" spans="1:34" x14ac:dyDescent="0.3">
      <c r="A2236">
        <v>2235</v>
      </c>
      <c r="B2236" t="s">
        <v>5230</v>
      </c>
      <c r="C2236" s="4">
        <v>43074</v>
      </c>
      <c r="D2236" s="4">
        <v>43079</v>
      </c>
      <c r="E2236" t="s">
        <v>67</v>
      </c>
      <c r="F2236" t="s">
        <v>3629</v>
      </c>
      <c r="G2236" t="s">
        <v>3630</v>
      </c>
      <c r="H2236" t="s">
        <v>57</v>
      </c>
      <c r="I2236" t="s">
        <v>38</v>
      </c>
      <c r="J2236" t="s">
        <v>2245</v>
      </c>
      <c r="K2236" t="s">
        <v>5231</v>
      </c>
      <c r="L2236">
        <v>5408</v>
      </c>
      <c r="M2236" t="s">
        <v>168</v>
      </c>
      <c r="N2236" t="s">
        <v>3258</v>
      </c>
      <c r="O2236" t="s">
        <v>90</v>
      </c>
      <c r="P2236" t="s">
        <v>181</v>
      </c>
      <c r="Q2236" t="s">
        <v>3259</v>
      </c>
      <c r="R2236" s="1">
        <v>205.03</v>
      </c>
      <c r="S2236">
        <v>7</v>
      </c>
      <c r="T2236">
        <f t="shared" si="34"/>
        <v>19</v>
      </c>
      <c r="U2236" t="s">
        <v>75</v>
      </c>
      <c r="V2236">
        <v>0</v>
      </c>
      <c r="W2236">
        <v>0</v>
      </c>
      <c r="X2236" s="1">
        <v>0</v>
      </c>
      <c r="Y2236" s="1">
        <v>205.03</v>
      </c>
      <c r="Z2236" t="s">
        <v>47</v>
      </c>
      <c r="AA2236" s="2">
        <v>67.659899999999993</v>
      </c>
      <c r="AB2236" s="3">
        <v>0.32999999999999996</v>
      </c>
      <c r="AC2236" s="1">
        <v>-137.37010000000001</v>
      </c>
      <c r="AD2236">
        <v>5</v>
      </c>
      <c r="AE2236">
        <v>5</v>
      </c>
      <c r="AF2236" t="s">
        <v>48</v>
      </c>
      <c r="AG2236">
        <v>2017</v>
      </c>
      <c r="AH2236">
        <f>COUNTBLANK(datos[[#This Row],[Row ID]:[Year sales]])</f>
        <v>0</v>
      </c>
    </row>
    <row r="2237" spans="1:34" x14ac:dyDescent="0.3">
      <c r="A2237">
        <v>2236</v>
      </c>
      <c r="B2237" t="s">
        <v>5232</v>
      </c>
      <c r="C2237" s="4">
        <v>42262</v>
      </c>
      <c r="D2237" s="4">
        <v>42264</v>
      </c>
      <c r="E2237" t="s">
        <v>34</v>
      </c>
      <c r="F2237" t="s">
        <v>4939</v>
      </c>
      <c r="G2237" t="s">
        <v>4940</v>
      </c>
      <c r="H2237" t="s">
        <v>37</v>
      </c>
      <c r="I2237" t="s">
        <v>38</v>
      </c>
      <c r="J2237" t="s">
        <v>4402</v>
      </c>
      <c r="K2237" t="s">
        <v>274</v>
      </c>
      <c r="L2237">
        <v>46203</v>
      </c>
      <c r="M2237" t="s">
        <v>125</v>
      </c>
      <c r="N2237" t="s">
        <v>2453</v>
      </c>
      <c r="O2237" t="s">
        <v>62</v>
      </c>
      <c r="P2237" t="s">
        <v>77</v>
      </c>
      <c r="Q2237" t="s">
        <v>2454</v>
      </c>
      <c r="R2237" s="1">
        <v>190.86</v>
      </c>
      <c r="S2237">
        <v>2</v>
      </c>
      <c r="T2237">
        <f t="shared" si="34"/>
        <v>37</v>
      </c>
      <c r="U2237" t="s">
        <v>46</v>
      </c>
      <c r="V2237">
        <v>0</v>
      </c>
      <c r="W2237">
        <v>0</v>
      </c>
      <c r="X2237" s="1">
        <v>0</v>
      </c>
      <c r="Y2237" s="1">
        <v>190.86</v>
      </c>
      <c r="Z2237" t="s">
        <v>99</v>
      </c>
      <c r="AA2237" s="2">
        <v>11.451599999999999</v>
      </c>
      <c r="AB2237" s="3">
        <v>5.9999999999999991E-2</v>
      </c>
      <c r="AC2237" s="1">
        <v>-179.4084</v>
      </c>
      <c r="AD2237">
        <v>2</v>
      </c>
      <c r="AE2237">
        <v>2</v>
      </c>
      <c r="AF2237" t="s">
        <v>48</v>
      </c>
      <c r="AG2237">
        <v>2015</v>
      </c>
      <c r="AH2237">
        <f>COUNTBLANK(datos[[#This Row],[Row ID]:[Year sales]])</f>
        <v>0</v>
      </c>
    </row>
    <row r="2238" spans="1:34" x14ac:dyDescent="0.3">
      <c r="A2238">
        <v>2237</v>
      </c>
      <c r="B2238" t="s">
        <v>5232</v>
      </c>
      <c r="C2238" s="4">
        <v>42262</v>
      </c>
      <c r="D2238" s="4">
        <v>42264</v>
      </c>
      <c r="E2238" t="s">
        <v>34</v>
      </c>
      <c r="F2238" t="s">
        <v>4939</v>
      </c>
      <c r="G2238" t="s">
        <v>4940</v>
      </c>
      <c r="H2238" t="s">
        <v>37</v>
      </c>
      <c r="I2238" t="s">
        <v>38</v>
      </c>
      <c r="J2238" t="s">
        <v>4402</v>
      </c>
      <c r="K2238" t="s">
        <v>274</v>
      </c>
      <c r="L2238">
        <v>46203</v>
      </c>
      <c r="M2238" t="s">
        <v>125</v>
      </c>
      <c r="N2238" t="s">
        <v>5233</v>
      </c>
      <c r="O2238" t="s">
        <v>62</v>
      </c>
      <c r="P2238" t="s">
        <v>86</v>
      </c>
      <c r="Q2238" t="s">
        <v>5234</v>
      </c>
      <c r="R2238" s="1">
        <v>24.32</v>
      </c>
      <c r="S2238">
        <v>8</v>
      </c>
      <c r="T2238">
        <f t="shared" si="34"/>
        <v>30</v>
      </c>
      <c r="U2238" t="s">
        <v>75</v>
      </c>
      <c r="V2238">
        <v>0</v>
      </c>
      <c r="W2238">
        <v>0</v>
      </c>
      <c r="X2238" s="1">
        <v>0</v>
      </c>
      <c r="Y2238" s="1">
        <v>24.32</v>
      </c>
      <c r="Z2238" t="s">
        <v>65</v>
      </c>
      <c r="AA2238" s="2">
        <v>8.2688000000000006</v>
      </c>
      <c r="AB2238" s="3">
        <v>0.34</v>
      </c>
      <c r="AC2238" s="1">
        <v>-16.051200000000001</v>
      </c>
      <c r="AD2238">
        <v>2</v>
      </c>
      <c r="AE2238">
        <v>2</v>
      </c>
      <c r="AF2238" t="s">
        <v>48</v>
      </c>
      <c r="AG2238">
        <v>2015</v>
      </c>
      <c r="AH2238">
        <f>COUNTBLANK(datos[[#This Row],[Row ID]:[Year sales]])</f>
        <v>0</v>
      </c>
    </row>
    <row r="2239" spans="1:34" x14ac:dyDescent="0.3">
      <c r="A2239">
        <v>2238</v>
      </c>
      <c r="B2239" t="s">
        <v>5235</v>
      </c>
      <c r="C2239" s="4">
        <v>42566</v>
      </c>
      <c r="D2239" s="4">
        <v>42572</v>
      </c>
      <c r="E2239" t="s">
        <v>67</v>
      </c>
      <c r="F2239" t="s">
        <v>4928</v>
      </c>
      <c r="G2239" t="s">
        <v>4929</v>
      </c>
      <c r="H2239" t="s">
        <v>122</v>
      </c>
      <c r="I2239" t="s">
        <v>38</v>
      </c>
      <c r="J2239" t="s">
        <v>3799</v>
      </c>
      <c r="K2239" t="s">
        <v>141</v>
      </c>
      <c r="L2239">
        <v>84604</v>
      </c>
      <c r="M2239" t="s">
        <v>60</v>
      </c>
      <c r="N2239" t="s">
        <v>5236</v>
      </c>
      <c r="O2239" t="s">
        <v>62</v>
      </c>
      <c r="P2239" t="s">
        <v>599</v>
      </c>
      <c r="Q2239" t="s">
        <v>5237</v>
      </c>
      <c r="R2239" s="1">
        <v>44.4</v>
      </c>
      <c r="S2239">
        <v>5</v>
      </c>
      <c r="T2239">
        <f t="shared" si="34"/>
        <v>11</v>
      </c>
      <c r="U2239" t="s">
        <v>75</v>
      </c>
      <c r="V2239">
        <v>0</v>
      </c>
      <c r="W2239">
        <v>0</v>
      </c>
      <c r="X2239" s="1">
        <v>0</v>
      </c>
      <c r="Y2239" s="1">
        <v>44.4</v>
      </c>
      <c r="Z2239" t="s">
        <v>65</v>
      </c>
      <c r="AA2239" s="2">
        <v>12.432</v>
      </c>
      <c r="AB2239" s="3">
        <v>0.28000000000000003</v>
      </c>
      <c r="AC2239" s="1">
        <v>-31.968</v>
      </c>
      <c r="AD2239">
        <v>6</v>
      </c>
      <c r="AE2239">
        <v>6</v>
      </c>
      <c r="AF2239" t="s">
        <v>48</v>
      </c>
      <c r="AG2239">
        <v>2016</v>
      </c>
      <c r="AH2239">
        <f>COUNTBLANK(datos[[#This Row],[Row ID]:[Year sales]])</f>
        <v>0</v>
      </c>
    </row>
    <row r="2240" spans="1:34" x14ac:dyDescent="0.3">
      <c r="A2240">
        <v>2239</v>
      </c>
      <c r="B2240" t="s">
        <v>5238</v>
      </c>
      <c r="C2240" s="4">
        <v>42845</v>
      </c>
      <c r="D2240" s="4">
        <v>42851</v>
      </c>
      <c r="E2240" t="s">
        <v>67</v>
      </c>
      <c r="F2240" t="s">
        <v>2682</v>
      </c>
      <c r="G2240" t="s">
        <v>2683</v>
      </c>
      <c r="H2240" t="s">
        <v>122</v>
      </c>
      <c r="I2240" t="s">
        <v>38</v>
      </c>
      <c r="J2240" t="s">
        <v>323</v>
      </c>
      <c r="K2240" t="s">
        <v>231</v>
      </c>
      <c r="L2240">
        <v>60610</v>
      </c>
      <c r="M2240" t="s">
        <v>125</v>
      </c>
      <c r="N2240" t="s">
        <v>5239</v>
      </c>
      <c r="O2240" t="s">
        <v>43</v>
      </c>
      <c r="P2240" t="s">
        <v>83</v>
      </c>
      <c r="Q2240" t="s">
        <v>5240</v>
      </c>
      <c r="R2240" s="1">
        <v>44.4</v>
      </c>
      <c r="S2240">
        <v>2</v>
      </c>
      <c r="T2240">
        <f t="shared" si="34"/>
        <v>8</v>
      </c>
      <c r="U2240" t="s">
        <v>46</v>
      </c>
      <c r="V2240">
        <v>0.6</v>
      </c>
      <c r="W2240">
        <v>26.639999999999997</v>
      </c>
      <c r="X2240" s="1">
        <v>-26.64</v>
      </c>
      <c r="Y2240" s="1">
        <v>71.039999999999992</v>
      </c>
      <c r="Z2240" t="s">
        <v>99</v>
      </c>
      <c r="AA2240" s="2">
        <v>-52.17</v>
      </c>
      <c r="AB2240" s="3">
        <v>-1.175</v>
      </c>
      <c r="AC2240" s="1">
        <v>-69.930000000000007</v>
      </c>
      <c r="AD2240">
        <v>6</v>
      </c>
      <c r="AE2240">
        <v>6</v>
      </c>
      <c r="AF2240" t="s">
        <v>48</v>
      </c>
      <c r="AG2240">
        <v>2017</v>
      </c>
      <c r="AH2240">
        <f>COUNTBLANK(datos[[#This Row],[Row ID]:[Year sales]])</f>
        <v>0</v>
      </c>
    </row>
    <row r="2241" spans="1:34" x14ac:dyDescent="0.3">
      <c r="A2241">
        <v>2240</v>
      </c>
      <c r="B2241" t="s">
        <v>5241</v>
      </c>
      <c r="C2241" s="4">
        <v>42689</v>
      </c>
      <c r="D2241" s="4">
        <v>42691</v>
      </c>
      <c r="E2241" t="s">
        <v>34</v>
      </c>
      <c r="F2241" t="s">
        <v>5242</v>
      </c>
      <c r="G2241" t="s">
        <v>5243</v>
      </c>
      <c r="H2241" t="s">
        <v>37</v>
      </c>
      <c r="I2241" t="s">
        <v>38</v>
      </c>
      <c r="J2241" t="s">
        <v>58</v>
      </c>
      <c r="K2241" t="s">
        <v>59</v>
      </c>
      <c r="L2241">
        <v>90049</v>
      </c>
      <c r="M2241" t="s">
        <v>60</v>
      </c>
      <c r="N2241" t="s">
        <v>1766</v>
      </c>
      <c r="O2241" t="s">
        <v>62</v>
      </c>
      <c r="P2241" t="s">
        <v>94</v>
      </c>
      <c r="Q2241" t="s">
        <v>1767</v>
      </c>
      <c r="R2241" s="1">
        <v>1016.792</v>
      </c>
      <c r="S2241">
        <v>1</v>
      </c>
      <c r="T2241">
        <f t="shared" si="34"/>
        <v>31</v>
      </c>
      <c r="U2241" t="s">
        <v>46</v>
      </c>
      <c r="V2241">
        <v>0.2</v>
      </c>
      <c r="W2241">
        <v>203.35840000000002</v>
      </c>
      <c r="X2241" s="1">
        <v>-203.35839999999999</v>
      </c>
      <c r="Y2241" s="1">
        <v>1220.1504</v>
      </c>
      <c r="Z2241" t="s">
        <v>53</v>
      </c>
      <c r="AA2241" s="2">
        <v>381.29700000000003</v>
      </c>
      <c r="AB2241" s="3">
        <v>0.375</v>
      </c>
      <c r="AC2241" s="1">
        <v>-432.13659999999999</v>
      </c>
      <c r="AD2241">
        <v>2</v>
      </c>
      <c r="AE2241">
        <v>2</v>
      </c>
      <c r="AF2241" t="s">
        <v>48</v>
      </c>
      <c r="AG2241">
        <v>2016</v>
      </c>
      <c r="AH2241">
        <f>COUNTBLANK(datos[[#This Row],[Row ID]:[Year sales]])</f>
        <v>0</v>
      </c>
    </row>
    <row r="2242" spans="1:34" x14ac:dyDescent="0.3">
      <c r="A2242">
        <v>2241</v>
      </c>
      <c r="B2242" t="s">
        <v>5241</v>
      </c>
      <c r="C2242" s="4">
        <v>42689</v>
      </c>
      <c r="D2242" s="4">
        <v>42691</v>
      </c>
      <c r="E2242" t="s">
        <v>34</v>
      </c>
      <c r="F2242" t="s">
        <v>5242</v>
      </c>
      <c r="G2242" t="s">
        <v>5243</v>
      </c>
      <c r="H2242" t="s">
        <v>37</v>
      </c>
      <c r="I2242" t="s">
        <v>38</v>
      </c>
      <c r="J2242" t="s">
        <v>58</v>
      </c>
      <c r="K2242" t="s">
        <v>59</v>
      </c>
      <c r="L2242">
        <v>90049</v>
      </c>
      <c r="M2242" t="s">
        <v>60</v>
      </c>
      <c r="N2242" t="s">
        <v>5244</v>
      </c>
      <c r="O2242" t="s">
        <v>62</v>
      </c>
      <c r="P2242" t="s">
        <v>94</v>
      </c>
      <c r="Q2242" t="s">
        <v>5245</v>
      </c>
      <c r="R2242" s="1">
        <v>38.136000000000003</v>
      </c>
      <c r="S2242">
        <v>7</v>
      </c>
      <c r="T2242">
        <f t="shared" ref="T2242:T2305" si="35">SUMIF(Q:Q, Q2242, S:S)</f>
        <v>41</v>
      </c>
      <c r="U2242" t="s">
        <v>75</v>
      </c>
      <c r="V2242">
        <v>0.2</v>
      </c>
      <c r="W2242">
        <v>7.6272000000000011</v>
      </c>
      <c r="X2242" s="1">
        <v>-7.6272000000000002</v>
      </c>
      <c r="Y2242" s="1">
        <v>45.763200000000005</v>
      </c>
      <c r="Z2242" t="s">
        <v>65</v>
      </c>
      <c r="AA2242" s="2">
        <v>13.3476</v>
      </c>
      <c r="AB2242" s="3">
        <v>0.35</v>
      </c>
      <c r="AC2242" s="1">
        <v>-17.161200000000001</v>
      </c>
      <c r="AD2242">
        <v>2</v>
      </c>
      <c r="AE2242">
        <v>2</v>
      </c>
      <c r="AF2242" t="s">
        <v>48</v>
      </c>
      <c r="AG2242">
        <v>2016</v>
      </c>
      <c r="AH2242">
        <f>COUNTBLANK(datos[[#This Row],[Row ID]:[Year sales]])</f>
        <v>0</v>
      </c>
    </row>
    <row r="2243" spans="1:34" x14ac:dyDescent="0.3">
      <c r="A2243">
        <v>2242</v>
      </c>
      <c r="B2243" t="s">
        <v>5246</v>
      </c>
      <c r="C2243" s="4">
        <v>42700</v>
      </c>
      <c r="D2243" s="4">
        <v>42705</v>
      </c>
      <c r="E2243" t="s">
        <v>67</v>
      </c>
      <c r="F2243" t="s">
        <v>4939</v>
      </c>
      <c r="G2243" t="s">
        <v>4940</v>
      </c>
      <c r="H2243" t="s">
        <v>37</v>
      </c>
      <c r="I2243" t="s">
        <v>38</v>
      </c>
      <c r="J2243" t="s">
        <v>166</v>
      </c>
      <c r="K2243" t="s">
        <v>167</v>
      </c>
      <c r="L2243">
        <v>19134</v>
      </c>
      <c r="M2243" t="s">
        <v>168</v>
      </c>
      <c r="N2243" t="s">
        <v>3528</v>
      </c>
      <c r="O2243" t="s">
        <v>90</v>
      </c>
      <c r="P2243" t="s">
        <v>91</v>
      </c>
      <c r="Q2243" t="s">
        <v>3529</v>
      </c>
      <c r="R2243" s="1">
        <v>494.98200000000003</v>
      </c>
      <c r="S2243">
        <v>3</v>
      </c>
      <c r="T2243">
        <f t="shared" si="35"/>
        <v>34</v>
      </c>
      <c r="U2243" t="s">
        <v>52</v>
      </c>
      <c r="V2243">
        <v>0.4</v>
      </c>
      <c r="W2243">
        <v>197.99280000000002</v>
      </c>
      <c r="X2243" s="1">
        <v>-197.99279999999999</v>
      </c>
      <c r="Y2243" s="1">
        <v>692.97480000000007</v>
      </c>
      <c r="Z2243" t="s">
        <v>53</v>
      </c>
      <c r="AA2243" s="2">
        <v>-115.4958</v>
      </c>
      <c r="AB2243" s="3">
        <v>-0.23333333333333334</v>
      </c>
      <c r="AC2243" s="1">
        <v>-412.48500000000001</v>
      </c>
      <c r="AD2243">
        <v>5</v>
      </c>
      <c r="AE2243">
        <v>5</v>
      </c>
      <c r="AF2243" t="s">
        <v>48</v>
      </c>
      <c r="AG2243">
        <v>2016</v>
      </c>
      <c r="AH2243">
        <f>COUNTBLANK(datos[[#This Row],[Row ID]:[Year sales]])</f>
        <v>0</v>
      </c>
    </row>
    <row r="2244" spans="1:34" x14ac:dyDescent="0.3">
      <c r="A2244">
        <v>2243</v>
      </c>
      <c r="B2244" t="s">
        <v>5247</v>
      </c>
      <c r="C2244" s="4">
        <v>43060</v>
      </c>
      <c r="D2244" s="4">
        <v>43064</v>
      </c>
      <c r="E2244" t="s">
        <v>67</v>
      </c>
      <c r="F2244" t="s">
        <v>5248</v>
      </c>
      <c r="G2244" t="s">
        <v>5249</v>
      </c>
      <c r="H2244" t="s">
        <v>122</v>
      </c>
      <c r="I2244" t="s">
        <v>38</v>
      </c>
      <c r="J2244" t="s">
        <v>623</v>
      </c>
      <c r="K2244" t="s">
        <v>59</v>
      </c>
      <c r="L2244">
        <v>91104</v>
      </c>
      <c r="M2244" t="s">
        <v>60</v>
      </c>
      <c r="N2244" t="s">
        <v>417</v>
      </c>
      <c r="O2244" t="s">
        <v>62</v>
      </c>
      <c r="P2244" t="s">
        <v>77</v>
      </c>
      <c r="Q2244" t="s">
        <v>418</v>
      </c>
      <c r="R2244" s="1">
        <v>56.56</v>
      </c>
      <c r="S2244">
        <v>2</v>
      </c>
      <c r="T2244">
        <f t="shared" si="35"/>
        <v>34</v>
      </c>
      <c r="U2244" t="s">
        <v>46</v>
      </c>
      <c r="V2244">
        <v>0</v>
      </c>
      <c r="W2244">
        <v>0</v>
      </c>
      <c r="X2244" s="1">
        <v>0</v>
      </c>
      <c r="Y2244" s="1">
        <v>56.56</v>
      </c>
      <c r="Z2244" t="s">
        <v>99</v>
      </c>
      <c r="AA2244" s="2">
        <v>15.2712</v>
      </c>
      <c r="AB2244" s="3">
        <v>0.27</v>
      </c>
      <c r="AC2244" s="1">
        <v>-41.288800000000002</v>
      </c>
      <c r="AD2244">
        <v>4</v>
      </c>
      <c r="AE2244">
        <v>4</v>
      </c>
      <c r="AF2244" t="s">
        <v>48</v>
      </c>
      <c r="AG2244">
        <v>2017</v>
      </c>
      <c r="AH2244">
        <f>COUNTBLANK(datos[[#This Row],[Row ID]:[Year sales]])</f>
        <v>0</v>
      </c>
    </row>
    <row r="2245" spans="1:34" x14ac:dyDescent="0.3">
      <c r="A2245">
        <v>2244</v>
      </c>
      <c r="B2245" t="s">
        <v>5247</v>
      </c>
      <c r="C2245" s="4">
        <v>43060</v>
      </c>
      <c r="D2245" s="4">
        <v>43064</v>
      </c>
      <c r="E2245" t="s">
        <v>67</v>
      </c>
      <c r="F2245" t="s">
        <v>5248</v>
      </c>
      <c r="G2245" t="s">
        <v>5249</v>
      </c>
      <c r="H2245" t="s">
        <v>122</v>
      </c>
      <c r="I2245" t="s">
        <v>38</v>
      </c>
      <c r="J2245" t="s">
        <v>623</v>
      </c>
      <c r="K2245" t="s">
        <v>59</v>
      </c>
      <c r="L2245">
        <v>91104</v>
      </c>
      <c r="M2245" t="s">
        <v>60</v>
      </c>
      <c r="N2245" t="s">
        <v>1763</v>
      </c>
      <c r="O2245" t="s">
        <v>62</v>
      </c>
      <c r="P2245" t="s">
        <v>86</v>
      </c>
      <c r="Q2245" t="s">
        <v>1764</v>
      </c>
      <c r="R2245" s="1">
        <v>5.56</v>
      </c>
      <c r="S2245">
        <v>2</v>
      </c>
      <c r="T2245">
        <f t="shared" si="35"/>
        <v>18</v>
      </c>
      <c r="U2245" t="s">
        <v>46</v>
      </c>
      <c r="V2245">
        <v>0</v>
      </c>
      <c r="W2245">
        <v>0</v>
      </c>
      <c r="X2245" s="1">
        <v>0</v>
      </c>
      <c r="Y2245" s="1">
        <v>5.56</v>
      </c>
      <c r="Z2245" t="s">
        <v>65</v>
      </c>
      <c r="AA2245" s="2">
        <v>1.4456</v>
      </c>
      <c r="AB2245" s="3">
        <v>0.26</v>
      </c>
      <c r="AC2245" s="1">
        <v>-4.1143999999999998</v>
      </c>
      <c r="AD2245">
        <v>4</v>
      </c>
      <c r="AE2245">
        <v>4</v>
      </c>
      <c r="AF2245" t="s">
        <v>48</v>
      </c>
      <c r="AG2245">
        <v>2017</v>
      </c>
      <c r="AH2245">
        <f>COUNTBLANK(datos[[#This Row],[Row ID]:[Year sales]])</f>
        <v>0</v>
      </c>
    </row>
    <row r="2246" spans="1:34" x14ac:dyDescent="0.3">
      <c r="A2246">
        <v>2245</v>
      </c>
      <c r="B2246" t="s">
        <v>5247</v>
      </c>
      <c r="C2246" s="4">
        <v>43060</v>
      </c>
      <c r="D2246" s="4">
        <v>43064</v>
      </c>
      <c r="E2246" t="s">
        <v>67</v>
      </c>
      <c r="F2246" t="s">
        <v>5248</v>
      </c>
      <c r="G2246" t="s">
        <v>5249</v>
      </c>
      <c r="H2246" t="s">
        <v>122</v>
      </c>
      <c r="I2246" t="s">
        <v>38</v>
      </c>
      <c r="J2246" t="s">
        <v>623</v>
      </c>
      <c r="K2246" t="s">
        <v>59</v>
      </c>
      <c r="L2246">
        <v>91104</v>
      </c>
      <c r="M2246" t="s">
        <v>60</v>
      </c>
      <c r="N2246" t="s">
        <v>1904</v>
      </c>
      <c r="O2246" t="s">
        <v>62</v>
      </c>
      <c r="P2246" t="s">
        <v>289</v>
      </c>
      <c r="Q2246" t="s">
        <v>1905</v>
      </c>
      <c r="R2246" s="1">
        <v>9.02</v>
      </c>
      <c r="S2246">
        <v>2</v>
      </c>
      <c r="T2246">
        <f t="shared" si="35"/>
        <v>16</v>
      </c>
      <c r="U2246" t="s">
        <v>46</v>
      </c>
      <c r="V2246">
        <v>0</v>
      </c>
      <c r="W2246">
        <v>0</v>
      </c>
      <c r="X2246" s="1">
        <v>0</v>
      </c>
      <c r="Y2246" s="1">
        <v>9.02</v>
      </c>
      <c r="Z2246" t="s">
        <v>65</v>
      </c>
      <c r="AA2246" s="2">
        <v>3.5177999999999998</v>
      </c>
      <c r="AB2246" s="3">
        <v>0.39</v>
      </c>
      <c r="AC2246" s="1">
        <v>-5.5022000000000002</v>
      </c>
      <c r="AD2246">
        <v>4</v>
      </c>
      <c r="AE2246">
        <v>4</v>
      </c>
      <c r="AF2246" t="s">
        <v>48</v>
      </c>
      <c r="AG2246">
        <v>2017</v>
      </c>
      <c r="AH2246">
        <f>COUNTBLANK(datos[[#This Row],[Row ID]:[Year sales]])</f>
        <v>0</v>
      </c>
    </row>
    <row r="2247" spans="1:34" x14ac:dyDescent="0.3">
      <c r="A2247">
        <v>2246</v>
      </c>
      <c r="B2247" t="s">
        <v>5247</v>
      </c>
      <c r="C2247" s="4">
        <v>43060</v>
      </c>
      <c r="D2247" s="4">
        <v>43064</v>
      </c>
      <c r="E2247" t="s">
        <v>67</v>
      </c>
      <c r="F2247" t="s">
        <v>5248</v>
      </c>
      <c r="G2247" t="s">
        <v>5249</v>
      </c>
      <c r="H2247" t="s">
        <v>122</v>
      </c>
      <c r="I2247" t="s">
        <v>38</v>
      </c>
      <c r="J2247" t="s">
        <v>623</v>
      </c>
      <c r="K2247" t="s">
        <v>59</v>
      </c>
      <c r="L2247">
        <v>91104</v>
      </c>
      <c r="M2247" t="s">
        <v>60</v>
      </c>
      <c r="N2247" t="s">
        <v>161</v>
      </c>
      <c r="O2247" t="s">
        <v>62</v>
      </c>
      <c r="P2247" t="s">
        <v>97</v>
      </c>
      <c r="Q2247" t="s">
        <v>162</v>
      </c>
      <c r="R2247" s="1">
        <v>8.6199999999999992</v>
      </c>
      <c r="S2247">
        <v>1</v>
      </c>
      <c r="T2247">
        <f t="shared" si="35"/>
        <v>41</v>
      </c>
      <c r="U2247" t="s">
        <v>46</v>
      </c>
      <c r="V2247">
        <v>0</v>
      </c>
      <c r="W2247">
        <v>0</v>
      </c>
      <c r="X2247" s="1">
        <v>0</v>
      </c>
      <c r="Y2247" s="1">
        <v>8.6199999999999992</v>
      </c>
      <c r="Z2247" t="s">
        <v>65</v>
      </c>
      <c r="AA2247" s="2">
        <v>2.2412000000000001</v>
      </c>
      <c r="AB2247" s="3">
        <v>0.26</v>
      </c>
      <c r="AC2247" s="1">
        <v>-6.3788</v>
      </c>
      <c r="AD2247">
        <v>4</v>
      </c>
      <c r="AE2247">
        <v>4</v>
      </c>
      <c r="AF2247" t="s">
        <v>48</v>
      </c>
      <c r="AG2247">
        <v>2017</v>
      </c>
      <c r="AH2247">
        <f>COUNTBLANK(datos[[#This Row],[Row ID]:[Year sales]])</f>
        <v>0</v>
      </c>
    </row>
    <row r="2248" spans="1:34" x14ac:dyDescent="0.3">
      <c r="A2248">
        <v>2247</v>
      </c>
      <c r="B2248" t="s">
        <v>5247</v>
      </c>
      <c r="C2248" s="4">
        <v>43060</v>
      </c>
      <c r="D2248" s="4">
        <v>43064</v>
      </c>
      <c r="E2248" t="s">
        <v>67</v>
      </c>
      <c r="F2248" t="s">
        <v>5248</v>
      </c>
      <c r="G2248" t="s">
        <v>5249</v>
      </c>
      <c r="H2248" t="s">
        <v>122</v>
      </c>
      <c r="I2248" t="s">
        <v>38</v>
      </c>
      <c r="J2248" t="s">
        <v>623</v>
      </c>
      <c r="K2248" t="s">
        <v>59</v>
      </c>
      <c r="L2248">
        <v>91104</v>
      </c>
      <c r="M2248" t="s">
        <v>60</v>
      </c>
      <c r="N2248" t="s">
        <v>3528</v>
      </c>
      <c r="O2248" t="s">
        <v>90</v>
      </c>
      <c r="P2248" t="s">
        <v>91</v>
      </c>
      <c r="Q2248" t="s">
        <v>3529</v>
      </c>
      <c r="R2248" s="1">
        <v>659.976</v>
      </c>
      <c r="S2248">
        <v>3</v>
      </c>
      <c r="T2248">
        <f t="shared" si="35"/>
        <v>34</v>
      </c>
      <c r="U2248" t="s">
        <v>52</v>
      </c>
      <c r="V2248">
        <v>0.2</v>
      </c>
      <c r="W2248">
        <v>131.99520000000001</v>
      </c>
      <c r="X2248" s="1">
        <v>-131.99520000000001</v>
      </c>
      <c r="Y2248" s="1">
        <v>791.97119999999995</v>
      </c>
      <c r="Z2248" t="s">
        <v>53</v>
      </c>
      <c r="AA2248" s="2">
        <v>49.498199999999997</v>
      </c>
      <c r="AB2248" s="3">
        <v>7.4999999999999997E-2</v>
      </c>
      <c r="AC2248" s="1">
        <v>-478.48259999999999</v>
      </c>
      <c r="AD2248">
        <v>4</v>
      </c>
      <c r="AE2248">
        <v>4</v>
      </c>
      <c r="AF2248" t="s">
        <v>48</v>
      </c>
      <c r="AG2248">
        <v>2017</v>
      </c>
      <c r="AH2248">
        <f>COUNTBLANK(datos[[#This Row],[Row ID]:[Year sales]])</f>
        <v>0</v>
      </c>
    </row>
    <row r="2249" spans="1:34" x14ac:dyDescent="0.3">
      <c r="A2249">
        <v>2248</v>
      </c>
      <c r="B2249" t="s">
        <v>5250</v>
      </c>
      <c r="C2249" s="4">
        <v>42050</v>
      </c>
      <c r="D2249" s="4">
        <v>42053</v>
      </c>
      <c r="E2249" t="s">
        <v>34</v>
      </c>
      <c r="F2249" t="s">
        <v>5251</v>
      </c>
      <c r="G2249" t="s">
        <v>5252</v>
      </c>
      <c r="H2249" t="s">
        <v>37</v>
      </c>
      <c r="I2249" t="s">
        <v>38</v>
      </c>
      <c r="J2249" t="s">
        <v>58</v>
      </c>
      <c r="K2249" t="s">
        <v>59</v>
      </c>
      <c r="L2249">
        <v>90004</v>
      </c>
      <c r="M2249" t="s">
        <v>60</v>
      </c>
      <c r="N2249" t="s">
        <v>5253</v>
      </c>
      <c r="O2249" t="s">
        <v>62</v>
      </c>
      <c r="P2249" t="s">
        <v>110</v>
      </c>
      <c r="Q2249" t="s">
        <v>5254</v>
      </c>
      <c r="R2249" s="1">
        <v>13.36</v>
      </c>
      <c r="S2249">
        <v>2</v>
      </c>
      <c r="T2249">
        <f t="shared" si="35"/>
        <v>21</v>
      </c>
      <c r="U2249" t="s">
        <v>46</v>
      </c>
      <c r="V2249">
        <v>0</v>
      </c>
      <c r="W2249">
        <v>0</v>
      </c>
      <c r="X2249" s="1">
        <v>0</v>
      </c>
      <c r="Y2249" s="1">
        <v>13.36</v>
      </c>
      <c r="Z2249" t="s">
        <v>65</v>
      </c>
      <c r="AA2249" s="2">
        <v>6.4127999999999998</v>
      </c>
      <c r="AB2249" s="3">
        <v>0.48</v>
      </c>
      <c r="AC2249" s="1">
        <v>-6.9471999999999996</v>
      </c>
      <c r="AD2249">
        <v>3</v>
      </c>
      <c r="AE2249">
        <v>3</v>
      </c>
      <c r="AF2249" t="s">
        <v>48</v>
      </c>
      <c r="AG2249">
        <v>2015</v>
      </c>
      <c r="AH2249">
        <f>COUNTBLANK(datos[[#This Row],[Row ID]:[Year sales]])</f>
        <v>0</v>
      </c>
    </row>
    <row r="2250" spans="1:34" x14ac:dyDescent="0.3">
      <c r="A2250">
        <v>2249</v>
      </c>
      <c r="B2250" t="s">
        <v>5250</v>
      </c>
      <c r="C2250" s="4">
        <v>42050</v>
      </c>
      <c r="D2250" s="4">
        <v>42053</v>
      </c>
      <c r="E2250" t="s">
        <v>34</v>
      </c>
      <c r="F2250" t="s">
        <v>5251</v>
      </c>
      <c r="G2250" t="s">
        <v>5252</v>
      </c>
      <c r="H2250" t="s">
        <v>37</v>
      </c>
      <c r="I2250" t="s">
        <v>38</v>
      </c>
      <c r="J2250" t="s">
        <v>58</v>
      </c>
      <c r="K2250" t="s">
        <v>59</v>
      </c>
      <c r="L2250">
        <v>90004</v>
      </c>
      <c r="M2250" t="s">
        <v>60</v>
      </c>
      <c r="N2250" t="s">
        <v>4521</v>
      </c>
      <c r="O2250" t="s">
        <v>62</v>
      </c>
      <c r="P2250" t="s">
        <v>94</v>
      </c>
      <c r="Q2250" t="s">
        <v>4522</v>
      </c>
      <c r="R2250" s="1">
        <v>41.72</v>
      </c>
      <c r="S2250">
        <v>5</v>
      </c>
      <c r="T2250">
        <f t="shared" si="35"/>
        <v>39</v>
      </c>
      <c r="U2250" t="s">
        <v>75</v>
      </c>
      <c r="V2250">
        <v>0.2</v>
      </c>
      <c r="W2250">
        <v>8.3439999999999994</v>
      </c>
      <c r="X2250" s="1">
        <v>-8.3439999999999994</v>
      </c>
      <c r="Y2250" s="1">
        <v>50.064</v>
      </c>
      <c r="Z2250" t="s">
        <v>99</v>
      </c>
      <c r="AA2250" s="2">
        <v>13.0375</v>
      </c>
      <c r="AB2250" s="3">
        <v>0.3125</v>
      </c>
      <c r="AC2250" s="1">
        <v>-20.3385</v>
      </c>
      <c r="AD2250">
        <v>3</v>
      </c>
      <c r="AE2250">
        <v>3</v>
      </c>
      <c r="AF2250" t="s">
        <v>48</v>
      </c>
      <c r="AG2250">
        <v>2015</v>
      </c>
      <c r="AH2250">
        <f>COUNTBLANK(datos[[#This Row],[Row ID]:[Year sales]])</f>
        <v>0</v>
      </c>
    </row>
    <row r="2251" spans="1:34" x14ac:dyDescent="0.3">
      <c r="A2251">
        <v>2250</v>
      </c>
      <c r="B2251" t="s">
        <v>5250</v>
      </c>
      <c r="C2251" s="4">
        <v>42050</v>
      </c>
      <c r="D2251" s="4">
        <v>42053</v>
      </c>
      <c r="E2251" t="s">
        <v>34</v>
      </c>
      <c r="F2251" t="s">
        <v>5251</v>
      </c>
      <c r="G2251" t="s">
        <v>5252</v>
      </c>
      <c r="H2251" t="s">
        <v>37</v>
      </c>
      <c r="I2251" t="s">
        <v>38</v>
      </c>
      <c r="J2251" t="s">
        <v>58</v>
      </c>
      <c r="K2251" t="s">
        <v>59</v>
      </c>
      <c r="L2251">
        <v>90004</v>
      </c>
      <c r="M2251" t="s">
        <v>60</v>
      </c>
      <c r="N2251" t="s">
        <v>2415</v>
      </c>
      <c r="O2251" t="s">
        <v>62</v>
      </c>
      <c r="P2251" t="s">
        <v>94</v>
      </c>
      <c r="Q2251" t="s">
        <v>2416</v>
      </c>
      <c r="R2251" s="1">
        <v>11.52</v>
      </c>
      <c r="S2251">
        <v>5</v>
      </c>
      <c r="T2251">
        <f t="shared" si="35"/>
        <v>50</v>
      </c>
      <c r="U2251" t="s">
        <v>75</v>
      </c>
      <c r="V2251">
        <v>0.2</v>
      </c>
      <c r="W2251">
        <v>2.3039999999999998</v>
      </c>
      <c r="X2251" s="1">
        <v>-2.3039999999999998</v>
      </c>
      <c r="Y2251" s="1">
        <v>13.824</v>
      </c>
      <c r="Z2251" t="s">
        <v>65</v>
      </c>
      <c r="AA2251" s="2">
        <v>4.1760000000000002</v>
      </c>
      <c r="AB2251" s="3">
        <v>0.36250000000000004</v>
      </c>
      <c r="AC2251" s="1">
        <v>-5.04</v>
      </c>
      <c r="AD2251">
        <v>3</v>
      </c>
      <c r="AE2251">
        <v>3</v>
      </c>
      <c r="AF2251" t="s">
        <v>48</v>
      </c>
      <c r="AG2251">
        <v>2015</v>
      </c>
      <c r="AH2251">
        <f>COUNTBLANK(datos[[#This Row],[Row ID]:[Year sales]])</f>
        <v>0</v>
      </c>
    </row>
    <row r="2252" spans="1:34" x14ac:dyDescent="0.3">
      <c r="A2252">
        <v>2251</v>
      </c>
      <c r="B2252" t="s">
        <v>5250</v>
      </c>
      <c r="C2252" s="4">
        <v>42050</v>
      </c>
      <c r="D2252" s="4">
        <v>42053</v>
      </c>
      <c r="E2252" t="s">
        <v>34</v>
      </c>
      <c r="F2252" t="s">
        <v>5251</v>
      </c>
      <c r="G2252" t="s">
        <v>5252</v>
      </c>
      <c r="H2252" t="s">
        <v>37</v>
      </c>
      <c r="I2252" t="s">
        <v>38</v>
      </c>
      <c r="J2252" t="s">
        <v>58</v>
      </c>
      <c r="K2252" t="s">
        <v>59</v>
      </c>
      <c r="L2252">
        <v>90004</v>
      </c>
      <c r="M2252" t="s">
        <v>60</v>
      </c>
      <c r="N2252" t="s">
        <v>5255</v>
      </c>
      <c r="O2252" t="s">
        <v>62</v>
      </c>
      <c r="P2252" t="s">
        <v>97</v>
      </c>
      <c r="Q2252" t="s">
        <v>5256</v>
      </c>
      <c r="R2252" s="1">
        <v>541.44000000000005</v>
      </c>
      <c r="S2252">
        <v>6</v>
      </c>
      <c r="T2252">
        <f t="shared" si="35"/>
        <v>9</v>
      </c>
      <c r="U2252" t="s">
        <v>75</v>
      </c>
      <c r="V2252">
        <v>0</v>
      </c>
      <c r="W2252">
        <v>0</v>
      </c>
      <c r="X2252" s="1">
        <v>0</v>
      </c>
      <c r="Y2252" s="1">
        <v>541.44000000000005</v>
      </c>
      <c r="Z2252" t="s">
        <v>53</v>
      </c>
      <c r="AA2252" s="2">
        <v>157.01759999999999</v>
      </c>
      <c r="AB2252" s="3">
        <v>0.28999999999999992</v>
      </c>
      <c r="AC2252" s="1">
        <v>-384.42239999999998</v>
      </c>
      <c r="AD2252">
        <v>3</v>
      </c>
      <c r="AE2252">
        <v>3</v>
      </c>
      <c r="AF2252" t="s">
        <v>48</v>
      </c>
      <c r="AG2252">
        <v>2015</v>
      </c>
      <c r="AH2252">
        <f>COUNTBLANK(datos[[#This Row],[Row ID]:[Year sales]])</f>
        <v>0</v>
      </c>
    </row>
    <row r="2253" spans="1:34" x14ac:dyDescent="0.3">
      <c r="A2253">
        <v>2252</v>
      </c>
      <c r="B2253" t="s">
        <v>5250</v>
      </c>
      <c r="C2253" s="4">
        <v>42050</v>
      </c>
      <c r="D2253" s="4">
        <v>42053</v>
      </c>
      <c r="E2253" t="s">
        <v>34</v>
      </c>
      <c r="F2253" t="s">
        <v>5251</v>
      </c>
      <c r="G2253" t="s">
        <v>5252</v>
      </c>
      <c r="H2253" t="s">
        <v>37</v>
      </c>
      <c r="I2253" t="s">
        <v>38</v>
      </c>
      <c r="J2253" t="s">
        <v>58</v>
      </c>
      <c r="K2253" t="s">
        <v>59</v>
      </c>
      <c r="L2253">
        <v>90004</v>
      </c>
      <c r="M2253" t="s">
        <v>60</v>
      </c>
      <c r="N2253" t="s">
        <v>4970</v>
      </c>
      <c r="O2253" t="s">
        <v>62</v>
      </c>
      <c r="P2253" t="s">
        <v>110</v>
      </c>
      <c r="Q2253" t="s">
        <v>5257</v>
      </c>
      <c r="R2253" s="1">
        <v>19.440000000000001</v>
      </c>
      <c r="S2253">
        <v>3</v>
      </c>
      <c r="T2253">
        <f t="shared" si="35"/>
        <v>13</v>
      </c>
      <c r="U2253" t="s">
        <v>52</v>
      </c>
      <c r="V2253">
        <v>0</v>
      </c>
      <c r="W2253">
        <v>0</v>
      </c>
      <c r="X2253" s="1">
        <v>0</v>
      </c>
      <c r="Y2253" s="1">
        <v>19.440000000000001</v>
      </c>
      <c r="Z2253" t="s">
        <v>65</v>
      </c>
      <c r="AA2253" s="2">
        <v>9.3312000000000008</v>
      </c>
      <c r="AB2253" s="3">
        <v>0.48000000000000004</v>
      </c>
      <c r="AC2253" s="1">
        <v>-10.1088</v>
      </c>
      <c r="AD2253">
        <v>3</v>
      </c>
      <c r="AE2253">
        <v>3</v>
      </c>
      <c r="AF2253" t="s">
        <v>48</v>
      </c>
      <c r="AG2253">
        <v>2015</v>
      </c>
      <c r="AH2253">
        <f>COUNTBLANK(datos[[#This Row],[Row ID]:[Year sales]])</f>
        <v>0</v>
      </c>
    </row>
    <row r="2254" spans="1:34" x14ac:dyDescent="0.3">
      <c r="A2254">
        <v>2253</v>
      </c>
      <c r="B2254" t="s">
        <v>5258</v>
      </c>
      <c r="C2254" s="4">
        <v>42475</v>
      </c>
      <c r="D2254" s="4">
        <v>42477</v>
      </c>
      <c r="E2254" t="s">
        <v>34</v>
      </c>
      <c r="F2254" t="s">
        <v>3815</v>
      </c>
      <c r="G2254" t="s">
        <v>3816</v>
      </c>
      <c r="H2254" t="s">
        <v>122</v>
      </c>
      <c r="I2254" t="s">
        <v>38</v>
      </c>
      <c r="J2254" t="s">
        <v>969</v>
      </c>
      <c r="K2254" t="s">
        <v>59</v>
      </c>
      <c r="L2254">
        <v>92105</v>
      </c>
      <c r="M2254" t="s">
        <v>60</v>
      </c>
      <c r="N2254" t="s">
        <v>611</v>
      </c>
      <c r="O2254" t="s">
        <v>62</v>
      </c>
      <c r="P2254" t="s">
        <v>110</v>
      </c>
      <c r="Q2254" t="s">
        <v>612</v>
      </c>
      <c r="R2254" s="1">
        <v>143.69999999999999</v>
      </c>
      <c r="S2254">
        <v>3</v>
      </c>
      <c r="T2254">
        <f t="shared" si="35"/>
        <v>13</v>
      </c>
      <c r="U2254" t="s">
        <v>52</v>
      </c>
      <c r="V2254">
        <v>0</v>
      </c>
      <c r="W2254">
        <v>0</v>
      </c>
      <c r="X2254" s="1">
        <v>0</v>
      </c>
      <c r="Y2254" s="1">
        <v>143.69999999999999</v>
      </c>
      <c r="Z2254" t="s">
        <v>99</v>
      </c>
      <c r="AA2254" s="2">
        <v>68.975999999999999</v>
      </c>
      <c r="AB2254" s="3">
        <v>0.48000000000000004</v>
      </c>
      <c r="AC2254" s="1">
        <v>-74.724000000000004</v>
      </c>
      <c r="AD2254">
        <v>2</v>
      </c>
      <c r="AE2254">
        <v>2</v>
      </c>
      <c r="AF2254" t="s">
        <v>48</v>
      </c>
      <c r="AG2254">
        <v>2016</v>
      </c>
      <c r="AH2254">
        <f>COUNTBLANK(datos[[#This Row],[Row ID]:[Year sales]])</f>
        <v>0</v>
      </c>
    </row>
    <row r="2255" spans="1:34" x14ac:dyDescent="0.3">
      <c r="A2255">
        <v>2254</v>
      </c>
      <c r="B2255" t="s">
        <v>5259</v>
      </c>
      <c r="C2255" s="4">
        <v>42275</v>
      </c>
      <c r="D2255" s="4">
        <v>42278</v>
      </c>
      <c r="E2255" t="s">
        <v>208</v>
      </c>
      <c r="F2255" t="s">
        <v>3658</v>
      </c>
      <c r="G2255" t="s">
        <v>3659</v>
      </c>
      <c r="H2255" t="s">
        <v>57</v>
      </c>
      <c r="I2255" t="s">
        <v>38</v>
      </c>
      <c r="J2255" t="s">
        <v>147</v>
      </c>
      <c r="K2255" t="s">
        <v>59</v>
      </c>
      <c r="L2255">
        <v>94110</v>
      </c>
      <c r="M2255" t="s">
        <v>60</v>
      </c>
      <c r="N2255" t="s">
        <v>1354</v>
      </c>
      <c r="O2255" t="s">
        <v>62</v>
      </c>
      <c r="P2255" t="s">
        <v>97</v>
      </c>
      <c r="Q2255" t="s">
        <v>1355</v>
      </c>
      <c r="R2255" s="1">
        <v>43.26</v>
      </c>
      <c r="S2255">
        <v>3</v>
      </c>
      <c r="T2255">
        <f t="shared" si="35"/>
        <v>30</v>
      </c>
      <c r="U2255" t="s">
        <v>52</v>
      </c>
      <c r="V2255">
        <v>0</v>
      </c>
      <c r="W2255">
        <v>0</v>
      </c>
      <c r="X2255" s="1">
        <v>0</v>
      </c>
      <c r="Y2255" s="1">
        <v>43.26</v>
      </c>
      <c r="Z2255" t="s">
        <v>65</v>
      </c>
      <c r="AA2255" s="2">
        <v>14.2758</v>
      </c>
      <c r="AB2255" s="3">
        <v>0.33</v>
      </c>
      <c r="AC2255" s="1">
        <v>-28.984200000000001</v>
      </c>
      <c r="AD2255">
        <v>3</v>
      </c>
      <c r="AE2255">
        <v>3</v>
      </c>
      <c r="AF2255" t="s">
        <v>48</v>
      </c>
      <c r="AG2255">
        <v>2015</v>
      </c>
      <c r="AH2255">
        <f>COUNTBLANK(datos[[#This Row],[Row ID]:[Year sales]])</f>
        <v>0</v>
      </c>
    </row>
    <row r="2256" spans="1:34" x14ac:dyDescent="0.3">
      <c r="A2256">
        <v>2255</v>
      </c>
      <c r="B2256" t="s">
        <v>5259</v>
      </c>
      <c r="C2256" s="4">
        <v>42275</v>
      </c>
      <c r="D2256" s="4">
        <v>42278</v>
      </c>
      <c r="E2256" t="s">
        <v>208</v>
      </c>
      <c r="F2256" t="s">
        <v>3658</v>
      </c>
      <c r="G2256" t="s">
        <v>3659</v>
      </c>
      <c r="H2256" t="s">
        <v>57</v>
      </c>
      <c r="I2256" t="s">
        <v>38</v>
      </c>
      <c r="J2256" t="s">
        <v>147</v>
      </c>
      <c r="K2256" t="s">
        <v>59</v>
      </c>
      <c r="L2256">
        <v>94110</v>
      </c>
      <c r="M2256" t="s">
        <v>60</v>
      </c>
      <c r="N2256" t="s">
        <v>4465</v>
      </c>
      <c r="O2256" t="s">
        <v>62</v>
      </c>
      <c r="P2256" t="s">
        <v>97</v>
      </c>
      <c r="Q2256" t="s">
        <v>4466</v>
      </c>
      <c r="R2256" s="1">
        <v>43.56</v>
      </c>
      <c r="S2256">
        <v>2</v>
      </c>
      <c r="T2256">
        <f t="shared" si="35"/>
        <v>14</v>
      </c>
      <c r="U2256" t="s">
        <v>46</v>
      </c>
      <c r="V2256">
        <v>0</v>
      </c>
      <c r="W2256">
        <v>0</v>
      </c>
      <c r="X2256" s="1">
        <v>0</v>
      </c>
      <c r="Y2256" s="1">
        <v>43.56</v>
      </c>
      <c r="Z2256" t="s">
        <v>65</v>
      </c>
      <c r="AA2256" s="2">
        <v>15.246</v>
      </c>
      <c r="AB2256" s="3">
        <v>0.35</v>
      </c>
      <c r="AC2256" s="1">
        <v>-28.314</v>
      </c>
      <c r="AD2256">
        <v>3</v>
      </c>
      <c r="AE2256">
        <v>3</v>
      </c>
      <c r="AF2256" t="s">
        <v>48</v>
      </c>
      <c r="AG2256">
        <v>2015</v>
      </c>
      <c r="AH2256">
        <f>COUNTBLANK(datos[[#This Row],[Row ID]:[Year sales]])</f>
        <v>0</v>
      </c>
    </row>
    <row r="2257" spans="1:34" x14ac:dyDescent="0.3">
      <c r="A2257">
        <v>2256</v>
      </c>
      <c r="B2257" t="s">
        <v>5260</v>
      </c>
      <c r="C2257" s="4">
        <v>42630</v>
      </c>
      <c r="D2257" s="4">
        <v>42635</v>
      </c>
      <c r="E2257" t="s">
        <v>67</v>
      </c>
      <c r="F2257" t="s">
        <v>1368</v>
      </c>
      <c r="G2257" t="s">
        <v>1369</v>
      </c>
      <c r="H2257" t="s">
        <v>57</v>
      </c>
      <c r="I2257" t="s">
        <v>38</v>
      </c>
      <c r="J2257" t="s">
        <v>5261</v>
      </c>
      <c r="K2257" t="s">
        <v>5262</v>
      </c>
      <c r="L2257">
        <v>4401</v>
      </c>
      <c r="M2257" t="s">
        <v>168</v>
      </c>
      <c r="N2257" t="s">
        <v>5263</v>
      </c>
      <c r="O2257" t="s">
        <v>90</v>
      </c>
      <c r="P2257" t="s">
        <v>91</v>
      </c>
      <c r="Q2257" t="s">
        <v>5264</v>
      </c>
      <c r="R2257" s="1">
        <v>437.85</v>
      </c>
      <c r="S2257">
        <v>3</v>
      </c>
      <c r="T2257">
        <f t="shared" si="35"/>
        <v>19</v>
      </c>
      <c r="U2257" t="s">
        <v>52</v>
      </c>
      <c r="V2257">
        <v>0</v>
      </c>
      <c r="W2257">
        <v>0</v>
      </c>
      <c r="X2257" s="1">
        <v>0</v>
      </c>
      <c r="Y2257" s="1">
        <v>437.85</v>
      </c>
      <c r="Z2257" t="s">
        <v>47</v>
      </c>
      <c r="AA2257" s="2">
        <v>131.35499999999999</v>
      </c>
      <c r="AB2257" s="3">
        <v>0.29999999999999993</v>
      </c>
      <c r="AC2257" s="1">
        <v>-306.495</v>
      </c>
      <c r="AD2257">
        <v>5</v>
      </c>
      <c r="AE2257">
        <v>5</v>
      </c>
      <c r="AF2257" t="s">
        <v>48</v>
      </c>
      <c r="AG2257">
        <v>2016</v>
      </c>
      <c r="AH2257">
        <f>COUNTBLANK(datos[[#This Row],[Row ID]:[Year sales]])</f>
        <v>0</v>
      </c>
    </row>
    <row r="2258" spans="1:34" x14ac:dyDescent="0.3">
      <c r="A2258">
        <v>2257</v>
      </c>
      <c r="B2258" t="s">
        <v>5260</v>
      </c>
      <c r="C2258" s="4">
        <v>42630</v>
      </c>
      <c r="D2258" s="4">
        <v>42635</v>
      </c>
      <c r="E2258" t="s">
        <v>67</v>
      </c>
      <c r="F2258" t="s">
        <v>1368</v>
      </c>
      <c r="G2258" t="s">
        <v>1369</v>
      </c>
      <c r="H2258" t="s">
        <v>57</v>
      </c>
      <c r="I2258" t="s">
        <v>38</v>
      </c>
      <c r="J2258" t="s">
        <v>5261</v>
      </c>
      <c r="K2258" t="s">
        <v>5262</v>
      </c>
      <c r="L2258">
        <v>4401</v>
      </c>
      <c r="M2258" t="s">
        <v>168</v>
      </c>
      <c r="N2258" t="s">
        <v>3378</v>
      </c>
      <c r="O2258" t="s">
        <v>43</v>
      </c>
      <c r="P2258" t="s">
        <v>83</v>
      </c>
      <c r="Q2258" t="s">
        <v>3379</v>
      </c>
      <c r="R2258" s="1">
        <v>109.48</v>
      </c>
      <c r="S2258">
        <v>2</v>
      </c>
      <c r="T2258">
        <f t="shared" si="35"/>
        <v>13</v>
      </c>
      <c r="U2258" t="s">
        <v>46</v>
      </c>
      <c r="V2258">
        <v>0</v>
      </c>
      <c r="W2258">
        <v>0</v>
      </c>
      <c r="X2258" s="1">
        <v>0</v>
      </c>
      <c r="Y2258" s="1">
        <v>109.48</v>
      </c>
      <c r="Z2258" t="s">
        <v>99</v>
      </c>
      <c r="AA2258" s="2">
        <v>33.938800000000001</v>
      </c>
      <c r="AB2258" s="3">
        <v>0.31</v>
      </c>
      <c r="AC2258" s="1">
        <v>-75.541200000000003</v>
      </c>
      <c r="AD2258">
        <v>5</v>
      </c>
      <c r="AE2258">
        <v>5</v>
      </c>
      <c r="AF2258" t="s">
        <v>48</v>
      </c>
      <c r="AG2258">
        <v>2016</v>
      </c>
      <c r="AH2258">
        <f>COUNTBLANK(datos[[#This Row],[Row ID]:[Year sales]])</f>
        <v>0</v>
      </c>
    </row>
    <row r="2259" spans="1:34" x14ac:dyDescent="0.3">
      <c r="A2259">
        <v>2258</v>
      </c>
      <c r="B2259" t="s">
        <v>5265</v>
      </c>
      <c r="C2259" s="4">
        <v>42902</v>
      </c>
      <c r="D2259" s="4">
        <v>42905</v>
      </c>
      <c r="E2259" t="s">
        <v>208</v>
      </c>
      <c r="F2259" t="s">
        <v>562</v>
      </c>
      <c r="G2259" t="s">
        <v>563</v>
      </c>
      <c r="H2259" t="s">
        <v>37</v>
      </c>
      <c r="I2259" t="s">
        <v>38</v>
      </c>
      <c r="J2259" t="s">
        <v>147</v>
      </c>
      <c r="K2259" t="s">
        <v>59</v>
      </c>
      <c r="L2259">
        <v>94122</v>
      </c>
      <c r="M2259" t="s">
        <v>60</v>
      </c>
      <c r="N2259" t="s">
        <v>1512</v>
      </c>
      <c r="O2259" t="s">
        <v>43</v>
      </c>
      <c r="P2259" t="s">
        <v>50</v>
      </c>
      <c r="Q2259" t="s">
        <v>1513</v>
      </c>
      <c r="R2259" s="1">
        <v>1212.96</v>
      </c>
      <c r="S2259">
        <v>7</v>
      </c>
      <c r="T2259">
        <f t="shared" si="35"/>
        <v>36</v>
      </c>
      <c r="U2259" t="s">
        <v>75</v>
      </c>
      <c r="V2259">
        <v>0.2</v>
      </c>
      <c r="W2259">
        <v>242.59200000000001</v>
      </c>
      <c r="X2259" s="1">
        <v>-242.59200000000001</v>
      </c>
      <c r="Y2259" s="1">
        <v>1455.5520000000001</v>
      </c>
      <c r="Z2259" t="s">
        <v>53</v>
      </c>
      <c r="AA2259" s="2">
        <v>90.971999999999994</v>
      </c>
      <c r="AB2259" s="3">
        <v>7.4999999999999997E-2</v>
      </c>
      <c r="AC2259" s="1">
        <v>-879.39599999999996</v>
      </c>
      <c r="AD2259">
        <v>3</v>
      </c>
      <c r="AE2259">
        <v>3</v>
      </c>
      <c r="AF2259" t="s">
        <v>48</v>
      </c>
      <c r="AG2259">
        <v>2017</v>
      </c>
      <c r="AH2259">
        <f>COUNTBLANK(datos[[#This Row],[Row ID]:[Year sales]])</f>
        <v>0</v>
      </c>
    </row>
    <row r="2260" spans="1:34" x14ac:dyDescent="0.3">
      <c r="A2260">
        <v>2259</v>
      </c>
      <c r="B2260" t="s">
        <v>5265</v>
      </c>
      <c r="C2260" s="4">
        <v>42902</v>
      </c>
      <c r="D2260" s="4">
        <v>42905</v>
      </c>
      <c r="E2260" t="s">
        <v>208</v>
      </c>
      <c r="F2260" t="s">
        <v>562</v>
      </c>
      <c r="G2260" t="s">
        <v>563</v>
      </c>
      <c r="H2260" t="s">
        <v>37</v>
      </c>
      <c r="I2260" t="s">
        <v>38</v>
      </c>
      <c r="J2260" t="s">
        <v>147</v>
      </c>
      <c r="K2260" t="s">
        <v>59</v>
      </c>
      <c r="L2260">
        <v>94122</v>
      </c>
      <c r="M2260" t="s">
        <v>60</v>
      </c>
      <c r="N2260" t="s">
        <v>5266</v>
      </c>
      <c r="O2260" t="s">
        <v>62</v>
      </c>
      <c r="P2260" t="s">
        <v>110</v>
      </c>
      <c r="Q2260" t="s">
        <v>5267</v>
      </c>
      <c r="R2260" s="1">
        <v>18.54</v>
      </c>
      <c r="S2260">
        <v>2</v>
      </c>
      <c r="T2260">
        <f t="shared" si="35"/>
        <v>28</v>
      </c>
      <c r="U2260" t="s">
        <v>46</v>
      </c>
      <c r="V2260">
        <v>0</v>
      </c>
      <c r="W2260">
        <v>0</v>
      </c>
      <c r="X2260" s="1">
        <v>0</v>
      </c>
      <c r="Y2260" s="1">
        <v>18.54</v>
      </c>
      <c r="Z2260" t="s">
        <v>65</v>
      </c>
      <c r="AA2260" s="2">
        <v>8.7138000000000009</v>
      </c>
      <c r="AB2260" s="3">
        <v>0.47000000000000008</v>
      </c>
      <c r="AC2260" s="1">
        <v>-9.8262</v>
      </c>
      <c r="AD2260">
        <v>3</v>
      </c>
      <c r="AE2260">
        <v>3</v>
      </c>
      <c r="AF2260" t="s">
        <v>48</v>
      </c>
      <c r="AG2260">
        <v>2017</v>
      </c>
      <c r="AH2260">
        <f>COUNTBLANK(datos[[#This Row],[Row ID]:[Year sales]])</f>
        <v>0</v>
      </c>
    </row>
    <row r="2261" spans="1:34" x14ac:dyDescent="0.3">
      <c r="A2261">
        <v>2260</v>
      </c>
      <c r="B2261" t="s">
        <v>5268</v>
      </c>
      <c r="C2261" s="4">
        <v>42316</v>
      </c>
      <c r="D2261" s="4">
        <v>42318</v>
      </c>
      <c r="E2261" t="s">
        <v>34</v>
      </c>
      <c r="F2261" t="s">
        <v>5269</v>
      </c>
      <c r="G2261" t="s">
        <v>5270</v>
      </c>
      <c r="H2261" t="s">
        <v>122</v>
      </c>
      <c r="I2261" t="s">
        <v>38</v>
      </c>
      <c r="J2261" t="s">
        <v>969</v>
      </c>
      <c r="K2261" t="s">
        <v>59</v>
      </c>
      <c r="L2261">
        <v>92024</v>
      </c>
      <c r="M2261" t="s">
        <v>60</v>
      </c>
      <c r="N2261" t="s">
        <v>2597</v>
      </c>
      <c r="O2261" t="s">
        <v>62</v>
      </c>
      <c r="P2261" t="s">
        <v>289</v>
      </c>
      <c r="Q2261" t="s">
        <v>2598</v>
      </c>
      <c r="R2261" s="1">
        <v>5</v>
      </c>
      <c r="S2261">
        <v>1</v>
      </c>
      <c r="T2261">
        <f t="shared" si="35"/>
        <v>47</v>
      </c>
      <c r="U2261" t="s">
        <v>46</v>
      </c>
      <c r="V2261">
        <v>0</v>
      </c>
      <c r="W2261">
        <v>0</v>
      </c>
      <c r="X2261" s="1">
        <v>0</v>
      </c>
      <c r="Y2261" s="1">
        <v>5</v>
      </c>
      <c r="Z2261" t="s">
        <v>65</v>
      </c>
      <c r="AA2261" s="2">
        <v>2.4</v>
      </c>
      <c r="AB2261" s="3">
        <v>0.48</v>
      </c>
      <c r="AC2261" s="1">
        <v>-2.6</v>
      </c>
      <c r="AD2261">
        <v>2</v>
      </c>
      <c r="AE2261">
        <v>2</v>
      </c>
      <c r="AF2261" t="s">
        <v>48</v>
      </c>
      <c r="AG2261">
        <v>2015</v>
      </c>
      <c r="AH2261">
        <f>COUNTBLANK(datos[[#This Row],[Row ID]:[Year sales]])</f>
        <v>0</v>
      </c>
    </row>
    <row r="2262" spans="1:34" x14ac:dyDescent="0.3">
      <c r="A2262">
        <v>2261</v>
      </c>
      <c r="B2262" t="s">
        <v>5268</v>
      </c>
      <c r="C2262" s="4">
        <v>42316</v>
      </c>
      <c r="D2262" s="4">
        <v>42318</v>
      </c>
      <c r="E2262" t="s">
        <v>34</v>
      </c>
      <c r="F2262" t="s">
        <v>5269</v>
      </c>
      <c r="G2262" t="s">
        <v>5270</v>
      </c>
      <c r="H2262" t="s">
        <v>122</v>
      </c>
      <c r="I2262" t="s">
        <v>38</v>
      </c>
      <c r="J2262" t="s">
        <v>969</v>
      </c>
      <c r="K2262" t="s">
        <v>59</v>
      </c>
      <c r="L2262">
        <v>92024</v>
      </c>
      <c r="M2262" t="s">
        <v>60</v>
      </c>
      <c r="N2262" t="s">
        <v>2730</v>
      </c>
      <c r="O2262" t="s">
        <v>90</v>
      </c>
      <c r="P2262" t="s">
        <v>181</v>
      </c>
      <c r="Q2262" t="s">
        <v>2731</v>
      </c>
      <c r="R2262" s="1">
        <v>371.97</v>
      </c>
      <c r="S2262">
        <v>3</v>
      </c>
      <c r="T2262">
        <f t="shared" si="35"/>
        <v>36</v>
      </c>
      <c r="U2262" t="s">
        <v>52</v>
      </c>
      <c r="V2262">
        <v>0</v>
      </c>
      <c r="W2262">
        <v>0</v>
      </c>
      <c r="X2262" s="1">
        <v>0</v>
      </c>
      <c r="Y2262" s="1">
        <v>371.97</v>
      </c>
      <c r="Z2262" t="s">
        <v>47</v>
      </c>
      <c r="AA2262" s="2">
        <v>66.954599999999999</v>
      </c>
      <c r="AB2262" s="3">
        <v>0.18</v>
      </c>
      <c r="AC2262" s="1">
        <v>-305.0154</v>
      </c>
      <c r="AD2262">
        <v>2</v>
      </c>
      <c r="AE2262">
        <v>2</v>
      </c>
      <c r="AF2262" t="s">
        <v>48</v>
      </c>
      <c r="AG2262">
        <v>2015</v>
      </c>
      <c r="AH2262">
        <f>COUNTBLANK(datos[[#This Row],[Row ID]:[Year sales]])</f>
        <v>0</v>
      </c>
    </row>
    <row r="2263" spans="1:34" x14ac:dyDescent="0.3">
      <c r="A2263">
        <v>2262</v>
      </c>
      <c r="B2263" t="s">
        <v>5271</v>
      </c>
      <c r="C2263" s="4">
        <v>42356</v>
      </c>
      <c r="D2263" s="4">
        <v>42356</v>
      </c>
      <c r="E2263" t="s">
        <v>1312</v>
      </c>
      <c r="F2263" t="s">
        <v>5272</v>
      </c>
      <c r="G2263" t="s">
        <v>5273</v>
      </c>
      <c r="H2263" t="s">
        <v>37</v>
      </c>
      <c r="I2263" t="s">
        <v>38</v>
      </c>
      <c r="J2263" t="s">
        <v>286</v>
      </c>
      <c r="K2263" t="s">
        <v>287</v>
      </c>
      <c r="L2263">
        <v>10035</v>
      </c>
      <c r="M2263" t="s">
        <v>168</v>
      </c>
      <c r="N2263" t="s">
        <v>2269</v>
      </c>
      <c r="O2263" t="s">
        <v>90</v>
      </c>
      <c r="P2263" t="s">
        <v>181</v>
      </c>
      <c r="Q2263" t="s">
        <v>2270</v>
      </c>
      <c r="R2263" s="1">
        <v>166.24</v>
      </c>
      <c r="S2263">
        <v>1</v>
      </c>
      <c r="T2263">
        <f t="shared" si="35"/>
        <v>16</v>
      </c>
      <c r="U2263" t="s">
        <v>46</v>
      </c>
      <c r="V2263">
        <v>0</v>
      </c>
      <c r="W2263">
        <v>0</v>
      </c>
      <c r="X2263" s="1">
        <v>0</v>
      </c>
      <c r="Y2263" s="1">
        <v>166.24</v>
      </c>
      <c r="Z2263" t="s">
        <v>99</v>
      </c>
      <c r="AA2263" s="2">
        <v>24.936</v>
      </c>
      <c r="AB2263" s="3">
        <v>0.15</v>
      </c>
      <c r="AC2263" s="1">
        <v>-141.304</v>
      </c>
      <c r="AD2263">
        <v>0</v>
      </c>
      <c r="AE2263">
        <v>0</v>
      </c>
      <c r="AF2263" t="s">
        <v>48</v>
      </c>
      <c r="AG2263">
        <v>2015</v>
      </c>
      <c r="AH2263">
        <f>COUNTBLANK(datos[[#This Row],[Row ID]:[Year sales]])</f>
        <v>0</v>
      </c>
    </row>
    <row r="2264" spans="1:34" x14ac:dyDescent="0.3">
      <c r="A2264">
        <v>2263</v>
      </c>
      <c r="B2264" t="s">
        <v>5274</v>
      </c>
      <c r="C2264" s="4">
        <v>42772</v>
      </c>
      <c r="D2264" s="4">
        <v>42775</v>
      </c>
      <c r="E2264" t="s">
        <v>208</v>
      </c>
      <c r="F2264" t="s">
        <v>5275</v>
      </c>
      <c r="G2264" t="s">
        <v>5276</v>
      </c>
      <c r="H2264" t="s">
        <v>37</v>
      </c>
      <c r="I2264" t="s">
        <v>38</v>
      </c>
      <c r="J2264" t="s">
        <v>1149</v>
      </c>
      <c r="K2264" t="s">
        <v>339</v>
      </c>
      <c r="L2264">
        <v>22204</v>
      </c>
      <c r="M2264" t="s">
        <v>41</v>
      </c>
      <c r="N2264" t="s">
        <v>2256</v>
      </c>
      <c r="O2264" t="s">
        <v>43</v>
      </c>
      <c r="P2264" t="s">
        <v>44</v>
      </c>
      <c r="Q2264" t="s">
        <v>2257</v>
      </c>
      <c r="R2264" s="1">
        <v>359.97</v>
      </c>
      <c r="S2264">
        <v>3</v>
      </c>
      <c r="T2264">
        <f t="shared" si="35"/>
        <v>34</v>
      </c>
      <c r="U2264" t="s">
        <v>52</v>
      </c>
      <c r="V2264">
        <v>0</v>
      </c>
      <c r="W2264">
        <v>0</v>
      </c>
      <c r="X2264" s="1">
        <v>0</v>
      </c>
      <c r="Y2264" s="1">
        <v>359.97</v>
      </c>
      <c r="Z2264" t="s">
        <v>47</v>
      </c>
      <c r="AA2264" s="2">
        <v>79.193399999999997</v>
      </c>
      <c r="AB2264" s="3">
        <v>0.21999999999999997</v>
      </c>
      <c r="AC2264" s="1">
        <v>-280.77659999999997</v>
      </c>
      <c r="AD2264">
        <v>3</v>
      </c>
      <c r="AE2264">
        <v>3</v>
      </c>
      <c r="AF2264" t="s">
        <v>48</v>
      </c>
      <c r="AG2264">
        <v>2017</v>
      </c>
      <c r="AH2264">
        <f>COUNTBLANK(datos[[#This Row],[Row ID]:[Year sales]])</f>
        <v>0</v>
      </c>
    </row>
    <row r="2265" spans="1:34" x14ac:dyDescent="0.3">
      <c r="A2265">
        <v>2264</v>
      </c>
      <c r="B2265" t="s">
        <v>5277</v>
      </c>
      <c r="C2265" s="4">
        <v>42688</v>
      </c>
      <c r="D2265" s="4">
        <v>42690</v>
      </c>
      <c r="E2265" t="s">
        <v>34</v>
      </c>
      <c r="F2265" t="s">
        <v>1845</v>
      </c>
      <c r="G2265" t="s">
        <v>1846</v>
      </c>
      <c r="H2265" t="s">
        <v>37</v>
      </c>
      <c r="I2265" t="s">
        <v>38</v>
      </c>
      <c r="J2265" t="s">
        <v>1760</v>
      </c>
      <c r="K2265" t="s">
        <v>1294</v>
      </c>
      <c r="L2265">
        <v>30318</v>
      </c>
      <c r="M2265" t="s">
        <v>41</v>
      </c>
      <c r="N2265" t="s">
        <v>5278</v>
      </c>
      <c r="O2265" t="s">
        <v>90</v>
      </c>
      <c r="P2265" t="s">
        <v>181</v>
      </c>
      <c r="Q2265" t="s">
        <v>5279</v>
      </c>
      <c r="R2265" s="1">
        <v>499.98</v>
      </c>
      <c r="S2265">
        <v>2</v>
      </c>
      <c r="T2265">
        <f t="shared" si="35"/>
        <v>31</v>
      </c>
      <c r="U2265" t="s">
        <v>46</v>
      </c>
      <c r="V2265">
        <v>0</v>
      </c>
      <c r="W2265">
        <v>0</v>
      </c>
      <c r="X2265" s="1">
        <v>0</v>
      </c>
      <c r="Y2265" s="1">
        <v>499.98</v>
      </c>
      <c r="Z2265" t="s">
        <v>47</v>
      </c>
      <c r="AA2265" s="2">
        <v>114.9954</v>
      </c>
      <c r="AB2265" s="3">
        <v>0.23</v>
      </c>
      <c r="AC2265" s="1">
        <v>-384.9846</v>
      </c>
      <c r="AD2265">
        <v>2</v>
      </c>
      <c r="AE2265">
        <v>2</v>
      </c>
      <c r="AF2265" t="s">
        <v>48</v>
      </c>
      <c r="AG2265">
        <v>2016</v>
      </c>
      <c r="AH2265">
        <f>COUNTBLANK(datos[[#This Row],[Row ID]:[Year sales]])</f>
        <v>0</v>
      </c>
    </row>
    <row r="2266" spans="1:34" x14ac:dyDescent="0.3">
      <c r="A2266">
        <v>2265</v>
      </c>
      <c r="B2266" t="s">
        <v>5277</v>
      </c>
      <c r="C2266" s="4">
        <v>42688</v>
      </c>
      <c r="D2266" s="4">
        <v>42690</v>
      </c>
      <c r="E2266" t="s">
        <v>34</v>
      </c>
      <c r="F2266" t="s">
        <v>1845</v>
      </c>
      <c r="G2266" t="s">
        <v>1846</v>
      </c>
      <c r="H2266" t="s">
        <v>37</v>
      </c>
      <c r="I2266" t="s">
        <v>38</v>
      </c>
      <c r="J2266" t="s">
        <v>1760</v>
      </c>
      <c r="K2266" t="s">
        <v>1294</v>
      </c>
      <c r="L2266">
        <v>30318</v>
      </c>
      <c r="M2266" t="s">
        <v>41</v>
      </c>
      <c r="N2266" t="s">
        <v>934</v>
      </c>
      <c r="O2266" t="s">
        <v>62</v>
      </c>
      <c r="P2266" t="s">
        <v>110</v>
      </c>
      <c r="Q2266" t="s">
        <v>935</v>
      </c>
      <c r="R2266" s="1">
        <v>5.28</v>
      </c>
      <c r="S2266">
        <v>1</v>
      </c>
      <c r="T2266">
        <f t="shared" si="35"/>
        <v>30</v>
      </c>
      <c r="U2266" t="s">
        <v>46</v>
      </c>
      <c r="V2266">
        <v>0</v>
      </c>
      <c r="W2266">
        <v>0</v>
      </c>
      <c r="X2266" s="1">
        <v>0</v>
      </c>
      <c r="Y2266" s="1">
        <v>5.28</v>
      </c>
      <c r="Z2266" t="s">
        <v>65</v>
      </c>
      <c r="AA2266" s="2">
        <v>2.3759999999999999</v>
      </c>
      <c r="AB2266" s="3">
        <v>0.44999999999999996</v>
      </c>
      <c r="AC2266" s="1">
        <v>-2.9039999999999999</v>
      </c>
      <c r="AD2266">
        <v>2</v>
      </c>
      <c r="AE2266">
        <v>2</v>
      </c>
      <c r="AF2266" t="s">
        <v>48</v>
      </c>
      <c r="AG2266">
        <v>2016</v>
      </c>
      <c r="AH2266">
        <f>COUNTBLANK(datos[[#This Row],[Row ID]:[Year sales]])</f>
        <v>0</v>
      </c>
    </row>
    <row r="2267" spans="1:34" x14ac:dyDescent="0.3">
      <c r="A2267">
        <v>2266</v>
      </c>
      <c r="B2267" t="s">
        <v>5277</v>
      </c>
      <c r="C2267" s="4">
        <v>42688</v>
      </c>
      <c r="D2267" s="4">
        <v>42690</v>
      </c>
      <c r="E2267" t="s">
        <v>34</v>
      </c>
      <c r="F2267" t="s">
        <v>1845</v>
      </c>
      <c r="G2267" t="s">
        <v>1846</v>
      </c>
      <c r="H2267" t="s">
        <v>37</v>
      </c>
      <c r="I2267" t="s">
        <v>38</v>
      </c>
      <c r="J2267" t="s">
        <v>1760</v>
      </c>
      <c r="K2267" t="s">
        <v>1294</v>
      </c>
      <c r="L2267">
        <v>30318</v>
      </c>
      <c r="M2267" t="s">
        <v>41</v>
      </c>
      <c r="N2267" t="s">
        <v>3615</v>
      </c>
      <c r="O2267" t="s">
        <v>62</v>
      </c>
      <c r="P2267" t="s">
        <v>94</v>
      </c>
      <c r="Q2267" t="s">
        <v>3616</v>
      </c>
      <c r="R2267" s="1">
        <v>8.26</v>
      </c>
      <c r="S2267">
        <v>2</v>
      </c>
      <c r="T2267">
        <f t="shared" si="35"/>
        <v>44</v>
      </c>
      <c r="U2267" t="s">
        <v>46</v>
      </c>
      <c r="V2267">
        <v>0</v>
      </c>
      <c r="W2267">
        <v>0</v>
      </c>
      <c r="X2267" s="1">
        <v>0</v>
      </c>
      <c r="Y2267" s="1">
        <v>8.26</v>
      </c>
      <c r="Z2267" t="s">
        <v>65</v>
      </c>
      <c r="AA2267" s="2">
        <v>3.8822000000000001</v>
      </c>
      <c r="AB2267" s="3">
        <v>0.47000000000000003</v>
      </c>
      <c r="AC2267" s="1">
        <v>-4.3777999999999997</v>
      </c>
      <c r="AD2267">
        <v>2</v>
      </c>
      <c r="AE2267">
        <v>2</v>
      </c>
      <c r="AF2267" t="s">
        <v>48</v>
      </c>
      <c r="AG2267">
        <v>2016</v>
      </c>
      <c r="AH2267">
        <f>COUNTBLANK(datos[[#This Row],[Row ID]:[Year sales]])</f>
        <v>0</v>
      </c>
    </row>
    <row r="2268" spans="1:34" x14ac:dyDescent="0.3">
      <c r="A2268">
        <v>2267</v>
      </c>
      <c r="B2268" t="s">
        <v>5280</v>
      </c>
      <c r="C2268" s="4">
        <v>43020</v>
      </c>
      <c r="D2268" s="4">
        <v>43020</v>
      </c>
      <c r="E2268" t="s">
        <v>1312</v>
      </c>
      <c r="F2268" t="s">
        <v>5281</v>
      </c>
      <c r="G2268" t="s">
        <v>5282</v>
      </c>
      <c r="H2268" t="s">
        <v>122</v>
      </c>
      <c r="I2268" t="s">
        <v>38</v>
      </c>
      <c r="J2268" t="s">
        <v>757</v>
      </c>
      <c r="K2268" t="s">
        <v>108</v>
      </c>
      <c r="L2268">
        <v>28110</v>
      </c>
      <c r="M2268" t="s">
        <v>41</v>
      </c>
      <c r="N2268" t="s">
        <v>5283</v>
      </c>
      <c r="O2268" t="s">
        <v>62</v>
      </c>
      <c r="P2268" t="s">
        <v>110</v>
      </c>
      <c r="Q2268" t="s">
        <v>5284</v>
      </c>
      <c r="R2268" s="1">
        <v>7.968</v>
      </c>
      <c r="S2268">
        <v>2</v>
      </c>
      <c r="T2268">
        <f t="shared" si="35"/>
        <v>2</v>
      </c>
      <c r="U2268" t="s">
        <v>46</v>
      </c>
      <c r="V2268">
        <v>0.2</v>
      </c>
      <c r="W2268">
        <v>1.5936000000000001</v>
      </c>
      <c r="X2268" s="1">
        <v>-1.5935999999999999</v>
      </c>
      <c r="Y2268" s="1">
        <v>9.5616000000000003</v>
      </c>
      <c r="Z2268" t="s">
        <v>65</v>
      </c>
      <c r="AA2268" s="2">
        <v>2.6892</v>
      </c>
      <c r="AB2268" s="3">
        <v>0.33750000000000002</v>
      </c>
      <c r="AC2268" s="1">
        <v>-3.6852</v>
      </c>
      <c r="AD2268">
        <v>0</v>
      </c>
      <c r="AE2268">
        <v>0</v>
      </c>
      <c r="AF2268" t="s">
        <v>48</v>
      </c>
      <c r="AG2268">
        <v>2017</v>
      </c>
      <c r="AH2268">
        <f>COUNTBLANK(datos[[#This Row],[Row ID]:[Year sales]])</f>
        <v>0</v>
      </c>
    </row>
    <row r="2269" spans="1:34" x14ac:dyDescent="0.3">
      <c r="A2269">
        <v>2268</v>
      </c>
      <c r="B2269" t="s">
        <v>5285</v>
      </c>
      <c r="C2269" s="4">
        <v>42995</v>
      </c>
      <c r="D2269" s="4">
        <v>42995</v>
      </c>
      <c r="E2269" t="s">
        <v>1312</v>
      </c>
      <c r="F2269" t="s">
        <v>5286</v>
      </c>
      <c r="G2269" t="s">
        <v>5287</v>
      </c>
      <c r="H2269" t="s">
        <v>37</v>
      </c>
      <c r="I2269" t="s">
        <v>38</v>
      </c>
      <c r="J2269" t="s">
        <v>115</v>
      </c>
      <c r="K2269" t="s">
        <v>116</v>
      </c>
      <c r="L2269">
        <v>98115</v>
      </c>
      <c r="M2269" t="s">
        <v>60</v>
      </c>
      <c r="N2269" t="s">
        <v>5288</v>
      </c>
      <c r="O2269" t="s">
        <v>62</v>
      </c>
      <c r="P2269" t="s">
        <v>110</v>
      </c>
      <c r="Q2269" t="s">
        <v>5289</v>
      </c>
      <c r="R2269" s="1">
        <v>12.96</v>
      </c>
      <c r="S2269">
        <v>2</v>
      </c>
      <c r="T2269">
        <f t="shared" si="35"/>
        <v>2</v>
      </c>
      <c r="U2269" t="s">
        <v>46</v>
      </c>
      <c r="V2269">
        <v>0</v>
      </c>
      <c r="W2269">
        <v>0</v>
      </c>
      <c r="X2269" s="1">
        <v>0</v>
      </c>
      <c r="Y2269" s="1">
        <v>12.96</v>
      </c>
      <c r="Z2269" t="s">
        <v>65</v>
      </c>
      <c r="AA2269" s="2">
        <v>6.3503999999999996</v>
      </c>
      <c r="AB2269" s="3">
        <v>0.48999999999999994</v>
      </c>
      <c r="AC2269" s="1">
        <v>-6.6096000000000004</v>
      </c>
      <c r="AD2269">
        <v>0</v>
      </c>
      <c r="AE2269">
        <v>0</v>
      </c>
      <c r="AF2269" t="s">
        <v>48</v>
      </c>
      <c r="AG2269">
        <v>2017</v>
      </c>
      <c r="AH2269">
        <f>COUNTBLANK(datos[[#This Row],[Row ID]:[Year sales]])</f>
        <v>0</v>
      </c>
    </row>
    <row r="2270" spans="1:34" x14ac:dyDescent="0.3">
      <c r="A2270">
        <v>2269</v>
      </c>
      <c r="B2270" t="s">
        <v>5290</v>
      </c>
      <c r="C2270" s="4">
        <v>43089</v>
      </c>
      <c r="D2270" s="4">
        <v>43095</v>
      </c>
      <c r="E2270" t="s">
        <v>67</v>
      </c>
      <c r="F2270" t="s">
        <v>1381</v>
      </c>
      <c r="G2270" t="s">
        <v>1382</v>
      </c>
      <c r="H2270" t="s">
        <v>57</v>
      </c>
      <c r="I2270" t="s">
        <v>38</v>
      </c>
      <c r="J2270" t="s">
        <v>409</v>
      </c>
      <c r="K2270" t="s">
        <v>287</v>
      </c>
      <c r="L2270">
        <v>14609</v>
      </c>
      <c r="M2270" t="s">
        <v>168</v>
      </c>
      <c r="N2270" t="s">
        <v>5291</v>
      </c>
      <c r="O2270" t="s">
        <v>62</v>
      </c>
      <c r="P2270" t="s">
        <v>110</v>
      </c>
      <c r="Q2270" t="s">
        <v>5292</v>
      </c>
      <c r="R2270" s="1">
        <v>6.48</v>
      </c>
      <c r="S2270">
        <v>1</v>
      </c>
      <c r="T2270">
        <f t="shared" si="35"/>
        <v>22</v>
      </c>
      <c r="U2270" t="s">
        <v>46</v>
      </c>
      <c r="V2270">
        <v>0</v>
      </c>
      <c r="W2270">
        <v>0</v>
      </c>
      <c r="X2270" s="1">
        <v>0</v>
      </c>
      <c r="Y2270" s="1">
        <v>6.48</v>
      </c>
      <c r="Z2270" t="s">
        <v>65</v>
      </c>
      <c r="AA2270" s="2">
        <v>3.1103999999999998</v>
      </c>
      <c r="AB2270" s="3">
        <v>0.47999999999999993</v>
      </c>
      <c r="AC2270" s="1">
        <v>-3.3696000000000002</v>
      </c>
      <c r="AD2270">
        <v>6</v>
      </c>
      <c r="AE2270">
        <v>6</v>
      </c>
      <c r="AF2270" t="s">
        <v>48</v>
      </c>
      <c r="AG2270">
        <v>2017</v>
      </c>
      <c r="AH2270">
        <f>COUNTBLANK(datos[[#This Row],[Row ID]:[Year sales]])</f>
        <v>0</v>
      </c>
    </row>
    <row r="2271" spans="1:34" x14ac:dyDescent="0.3">
      <c r="A2271">
        <v>2270</v>
      </c>
      <c r="B2271" t="s">
        <v>5290</v>
      </c>
      <c r="C2271" s="4">
        <v>43089</v>
      </c>
      <c r="D2271" s="4">
        <v>43095</v>
      </c>
      <c r="E2271" t="s">
        <v>67</v>
      </c>
      <c r="F2271" t="s">
        <v>1381</v>
      </c>
      <c r="G2271" t="s">
        <v>1382</v>
      </c>
      <c r="H2271" t="s">
        <v>57</v>
      </c>
      <c r="I2271" t="s">
        <v>38</v>
      </c>
      <c r="J2271" t="s">
        <v>409</v>
      </c>
      <c r="K2271" t="s">
        <v>287</v>
      </c>
      <c r="L2271">
        <v>14609</v>
      </c>
      <c r="M2271" t="s">
        <v>168</v>
      </c>
      <c r="N2271" t="s">
        <v>252</v>
      </c>
      <c r="O2271" t="s">
        <v>62</v>
      </c>
      <c r="P2271" t="s">
        <v>94</v>
      </c>
      <c r="Q2271" t="s">
        <v>253</v>
      </c>
      <c r="R2271" s="1">
        <v>6.984</v>
      </c>
      <c r="S2271">
        <v>1</v>
      </c>
      <c r="T2271">
        <f t="shared" si="35"/>
        <v>46</v>
      </c>
      <c r="U2271" t="s">
        <v>46</v>
      </c>
      <c r="V2271">
        <v>0.2</v>
      </c>
      <c r="W2271">
        <v>1.3968</v>
      </c>
      <c r="X2271" s="1">
        <v>-1.3968</v>
      </c>
      <c r="Y2271" s="1">
        <v>8.3808000000000007</v>
      </c>
      <c r="Z2271" t="s">
        <v>65</v>
      </c>
      <c r="AA2271" s="2">
        <v>2.3571</v>
      </c>
      <c r="AB2271" s="3">
        <v>0.33750000000000002</v>
      </c>
      <c r="AC2271" s="1">
        <v>-3.2301000000000002</v>
      </c>
      <c r="AD2271">
        <v>6</v>
      </c>
      <c r="AE2271">
        <v>6</v>
      </c>
      <c r="AF2271" t="s">
        <v>48</v>
      </c>
      <c r="AG2271">
        <v>2017</v>
      </c>
      <c r="AH2271">
        <f>COUNTBLANK(datos[[#This Row],[Row ID]:[Year sales]])</f>
        <v>0</v>
      </c>
    </row>
    <row r="2272" spans="1:34" x14ac:dyDescent="0.3">
      <c r="A2272">
        <v>2271</v>
      </c>
      <c r="B2272" t="s">
        <v>5293</v>
      </c>
      <c r="C2272" s="4">
        <v>43071</v>
      </c>
      <c r="D2272" s="4">
        <v>43076</v>
      </c>
      <c r="E2272" t="s">
        <v>67</v>
      </c>
      <c r="F2272" t="s">
        <v>1313</v>
      </c>
      <c r="G2272" t="s">
        <v>1314</v>
      </c>
      <c r="H2272" t="s">
        <v>57</v>
      </c>
      <c r="I2272" t="s">
        <v>38</v>
      </c>
      <c r="J2272" t="s">
        <v>1442</v>
      </c>
      <c r="K2272" t="s">
        <v>71</v>
      </c>
      <c r="L2272">
        <v>33180</v>
      </c>
      <c r="M2272" t="s">
        <v>41</v>
      </c>
      <c r="N2272" t="s">
        <v>1480</v>
      </c>
      <c r="O2272" t="s">
        <v>62</v>
      </c>
      <c r="P2272" t="s">
        <v>86</v>
      </c>
      <c r="Q2272" t="s">
        <v>1481</v>
      </c>
      <c r="R2272" s="1">
        <v>47.96</v>
      </c>
      <c r="S2272">
        <v>5</v>
      </c>
      <c r="T2272">
        <f t="shared" si="35"/>
        <v>31</v>
      </c>
      <c r="U2272" t="s">
        <v>75</v>
      </c>
      <c r="V2272">
        <v>0.2</v>
      </c>
      <c r="W2272">
        <v>9.5920000000000005</v>
      </c>
      <c r="X2272" s="1">
        <v>-9.5920000000000005</v>
      </c>
      <c r="Y2272" s="1">
        <v>57.552</v>
      </c>
      <c r="Z2272" t="s">
        <v>99</v>
      </c>
      <c r="AA2272" s="2">
        <v>4.1965000000000003</v>
      </c>
      <c r="AB2272" s="3">
        <v>8.7500000000000008E-2</v>
      </c>
      <c r="AC2272" s="1">
        <v>-34.171500000000002</v>
      </c>
      <c r="AD2272">
        <v>5</v>
      </c>
      <c r="AE2272">
        <v>5</v>
      </c>
      <c r="AF2272" t="s">
        <v>48</v>
      </c>
      <c r="AG2272">
        <v>2017</v>
      </c>
      <c r="AH2272">
        <f>COUNTBLANK(datos[[#This Row],[Row ID]:[Year sales]])</f>
        <v>0</v>
      </c>
    </row>
    <row r="2273" spans="1:34" x14ac:dyDescent="0.3">
      <c r="A2273">
        <v>2272</v>
      </c>
      <c r="B2273" t="s">
        <v>5294</v>
      </c>
      <c r="C2273" s="4">
        <v>42268</v>
      </c>
      <c r="D2273" s="4">
        <v>42274</v>
      </c>
      <c r="E2273" t="s">
        <v>67</v>
      </c>
      <c r="F2273" t="s">
        <v>717</v>
      </c>
      <c r="G2273" t="s">
        <v>718</v>
      </c>
      <c r="H2273" t="s">
        <v>37</v>
      </c>
      <c r="I2273" t="s">
        <v>38</v>
      </c>
      <c r="J2273" t="s">
        <v>115</v>
      </c>
      <c r="K2273" t="s">
        <v>116</v>
      </c>
      <c r="L2273">
        <v>98105</v>
      </c>
      <c r="M2273" t="s">
        <v>60</v>
      </c>
      <c r="N2273" t="s">
        <v>5295</v>
      </c>
      <c r="O2273" t="s">
        <v>62</v>
      </c>
      <c r="P2273" t="s">
        <v>77</v>
      </c>
      <c r="Q2273" t="s">
        <v>5296</v>
      </c>
      <c r="R2273" s="1">
        <v>199.74</v>
      </c>
      <c r="S2273">
        <v>6</v>
      </c>
      <c r="T2273">
        <f t="shared" si="35"/>
        <v>26</v>
      </c>
      <c r="U2273" t="s">
        <v>75</v>
      </c>
      <c r="V2273">
        <v>0</v>
      </c>
      <c r="W2273">
        <v>0</v>
      </c>
      <c r="X2273" s="1">
        <v>0</v>
      </c>
      <c r="Y2273" s="1">
        <v>199.74</v>
      </c>
      <c r="Z2273" t="s">
        <v>99</v>
      </c>
      <c r="AA2273" s="2">
        <v>47.937600000000003</v>
      </c>
      <c r="AB2273" s="3">
        <v>0.24000000000000002</v>
      </c>
      <c r="AC2273" s="1">
        <v>-151.80240000000001</v>
      </c>
      <c r="AD2273">
        <v>6</v>
      </c>
      <c r="AE2273">
        <v>6</v>
      </c>
      <c r="AF2273" t="s">
        <v>48</v>
      </c>
      <c r="AG2273">
        <v>2015</v>
      </c>
      <c r="AH2273">
        <f>COUNTBLANK(datos[[#This Row],[Row ID]:[Year sales]])</f>
        <v>0</v>
      </c>
    </row>
    <row r="2274" spans="1:34" x14ac:dyDescent="0.3">
      <c r="A2274">
        <v>2273</v>
      </c>
      <c r="B2274" t="s">
        <v>5297</v>
      </c>
      <c r="C2274" s="4">
        <v>42069</v>
      </c>
      <c r="D2274" s="4">
        <v>42074</v>
      </c>
      <c r="E2274" t="s">
        <v>67</v>
      </c>
      <c r="F2274" t="s">
        <v>1224</v>
      </c>
      <c r="G2274" t="s">
        <v>1225</v>
      </c>
      <c r="H2274" t="s">
        <v>37</v>
      </c>
      <c r="I2274" t="s">
        <v>38</v>
      </c>
      <c r="J2274" t="s">
        <v>147</v>
      </c>
      <c r="K2274" t="s">
        <v>59</v>
      </c>
      <c r="L2274">
        <v>94122</v>
      </c>
      <c r="M2274" t="s">
        <v>60</v>
      </c>
      <c r="N2274" t="s">
        <v>5298</v>
      </c>
      <c r="O2274" t="s">
        <v>43</v>
      </c>
      <c r="P2274" t="s">
        <v>83</v>
      </c>
      <c r="Q2274" t="s">
        <v>5299</v>
      </c>
      <c r="R2274" s="1">
        <v>435.26</v>
      </c>
      <c r="S2274">
        <v>7</v>
      </c>
      <c r="T2274">
        <f t="shared" si="35"/>
        <v>26</v>
      </c>
      <c r="U2274" t="s">
        <v>75</v>
      </c>
      <c r="V2274">
        <v>0</v>
      </c>
      <c r="W2274">
        <v>0</v>
      </c>
      <c r="X2274" s="1">
        <v>0</v>
      </c>
      <c r="Y2274" s="1">
        <v>435.26</v>
      </c>
      <c r="Z2274" t="s">
        <v>47</v>
      </c>
      <c r="AA2274" s="2">
        <v>95.757199999999997</v>
      </c>
      <c r="AB2274" s="3">
        <v>0.22</v>
      </c>
      <c r="AC2274" s="1">
        <v>-339.50279999999998</v>
      </c>
      <c r="AD2274">
        <v>5</v>
      </c>
      <c r="AE2274">
        <v>5</v>
      </c>
      <c r="AF2274" t="s">
        <v>48</v>
      </c>
      <c r="AG2274">
        <v>2015</v>
      </c>
      <c r="AH2274">
        <f>COUNTBLANK(datos[[#This Row],[Row ID]:[Year sales]])</f>
        <v>0</v>
      </c>
    </row>
    <row r="2275" spans="1:34" x14ac:dyDescent="0.3">
      <c r="A2275">
        <v>2274</v>
      </c>
      <c r="B2275" t="s">
        <v>5297</v>
      </c>
      <c r="C2275" s="4">
        <v>42069</v>
      </c>
      <c r="D2275" s="4">
        <v>42074</v>
      </c>
      <c r="E2275" t="s">
        <v>67</v>
      </c>
      <c r="F2275" t="s">
        <v>1224</v>
      </c>
      <c r="G2275" t="s">
        <v>1225</v>
      </c>
      <c r="H2275" t="s">
        <v>37</v>
      </c>
      <c r="I2275" t="s">
        <v>38</v>
      </c>
      <c r="J2275" t="s">
        <v>147</v>
      </c>
      <c r="K2275" t="s">
        <v>59</v>
      </c>
      <c r="L2275">
        <v>94122</v>
      </c>
      <c r="M2275" t="s">
        <v>60</v>
      </c>
      <c r="N2275" t="s">
        <v>5300</v>
      </c>
      <c r="O2275" t="s">
        <v>90</v>
      </c>
      <c r="P2275" t="s">
        <v>1238</v>
      </c>
      <c r="Q2275" t="s">
        <v>5301</v>
      </c>
      <c r="R2275" s="1">
        <v>1119.9839999999999</v>
      </c>
      <c r="S2275">
        <v>2</v>
      </c>
      <c r="T2275">
        <f t="shared" si="35"/>
        <v>19</v>
      </c>
      <c r="U2275" t="s">
        <v>46</v>
      </c>
      <c r="V2275">
        <v>0.2</v>
      </c>
      <c r="W2275">
        <v>223.99680000000001</v>
      </c>
      <c r="X2275" s="1">
        <v>-223.99680000000001</v>
      </c>
      <c r="Y2275" s="1">
        <v>1343.9807999999998</v>
      </c>
      <c r="Z2275" t="s">
        <v>53</v>
      </c>
      <c r="AA2275" s="2">
        <v>377.99459999999999</v>
      </c>
      <c r="AB2275" s="3">
        <v>0.33750000000000002</v>
      </c>
      <c r="AC2275" s="1">
        <v>-517.99260000000004</v>
      </c>
      <c r="AD2275">
        <v>5</v>
      </c>
      <c r="AE2275">
        <v>5</v>
      </c>
      <c r="AF2275" t="s">
        <v>48</v>
      </c>
      <c r="AG2275">
        <v>2015</v>
      </c>
      <c r="AH2275">
        <f>COUNTBLANK(datos[[#This Row],[Row ID]:[Year sales]])</f>
        <v>0</v>
      </c>
    </row>
    <row r="2276" spans="1:34" x14ac:dyDescent="0.3">
      <c r="A2276">
        <v>2275</v>
      </c>
      <c r="B2276" t="s">
        <v>5302</v>
      </c>
      <c r="C2276" s="4">
        <v>41915</v>
      </c>
      <c r="D2276" s="4">
        <v>41920</v>
      </c>
      <c r="E2276" t="s">
        <v>34</v>
      </c>
      <c r="F2276" t="s">
        <v>1347</v>
      </c>
      <c r="G2276" t="s">
        <v>1348</v>
      </c>
      <c r="H2276" t="s">
        <v>57</v>
      </c>
      <c r="I2276" t="s">
        <v>38</v>
      </c>
      <c r="J2276" t="s">
        <v>58</v>
      </c>
      <c r="K2276" t="s">
        <v>59</v>
      </c>
      <c r="L2276">
        <v>90036</v>
      </c>
      <c r="M2276" t="s">
        <v>60</v>
      </c>
      <c r="N2276" t="s">
        <v>5303</v>
      </c>
      <c r="O2276" t="s">
        <v>43</v>
      </c>
      <c r="P2276" t="s">
        <v>73</v>
      </c>
      <c r="Q2276" t="s">
        <v>5304</v>
      </c>
      <c r="R2276" s="1">
        <v>143.43199999999999</v>
      </c>
      <c r="S2276">
        <v>1</v>
      </c>
      <c r="T2276">
        <f t="shared" si="35"/>
        <v>4</v>
      </c>
      <c r="U2276" t="s">
        <v>46</v>
      </c>
      <c r="V2276">
        <v>0.2</v>
      </c>
      <c r="W2276">
        <v>28.686399999999999</v>
      </c>
      <c r="X2276" s="1">
        <v>-28.686399999999999</v>
      </c>
      <c r="Y2276" s="1">
        <v>172.11839999999998</v>
      </c>
      <c r="Z2276" t="s">
        <v>99</v>
      </c>
      <c r="AA2276" s="2">
        <v>3.5857999999999999</v>
      </c>
      <c r="AB2276" s="3">
        <v>2.5000000000000001E-2</v>
      </c>
      <c r="AC2276" s="1">
        <v>-111.1598</v>
      </c>
      <c r="AD2276">
        <v>5</v>
      </c>
      <c r="AE2276">
        <v>5</v>
      </c>
      <c r="AF2276" t="s">
        <v>48</v>
      </c>
      <c r="AG2276">
        <v>2014</v>
      </c>
      <c r="AH2276">
        <f>COUNTBLANK(datos[[#This Row],[Row ID]:[Year sales]])</f>
        <v>0</v>
      </c>
    </row>
    <row r="2277" spans="1:34" x14ac:dyDescent="0.3">
      <c r="A2277">
        <v>2276</v>
      </c>
      <c r="B2277" t="s">
        <v>5302</v>
      </c>
      <c r="C2277" s="4">
        <v>41915</v>
      </c>
      <c r="D2277" s="4">
        <v>41920</v>
      </c>
      <c r="E2277" t="s">
        <v>34</v>
      </c>
      <c r="F2277" t="s">
        <v>1347</v>
      </c>
      <c r="G2277" t="s">
        <v>1348</v>
      </c>
      <c r="H2277" t="s">
        <v>57</v>
      </c>
      <c r="I2277" t="s">
        <v>38</v>
      </c>
      <c r="J2277" t="s">
        <v>58</v>
      </c>
      <c r="K2277" t="s">
        <v>59</v>
      </c>
      <c r="L2277">
        <v>90036</v>
      </c>
      <c r="M2277" t="s">
        <v>60</v>
      </c>
      <c r="N2277" t="s">
        <v>169</v>
      </c>
      <c r="O2277" t="s">
        <v>43</v>
      </c>
      <c r="P2277" t="s">
        <v>50</v>
      </c>
      <c r="Q2277" t="s">
        <v>170</v>
      </c>
      <c r="R2277" s="1">
        <v>122.352</v>
      </c>
      <c r="S2277">
        <v>3</v>
      </c>
      <c r="T2277">
        <f t="shared" si="35"/>
        <v>19</v>
      </c>
      <c r="U2277" t="s">
        <v>52</v>
      </c>
      <c r="V2277">
        <v>0.2</v>
      </c>
      <c r="W2277">
        <v>24.470400000000001</v>
      </c>
      <c r="X2277" s="1">
        <v>-24.470400000000001</v>
      </c>
      <c r="Y2277" s="1">
        <v>146.82240000000002</v>
      </c>
      <c r="Z2277" t="s">
        <v>99</v>
      </c>
      <c r="AA2277" s="2">
        <v>13.7646</v>
      </c>
      <c r="AB2277" s="3">
        <v>0.11249999999999999</v>
      </c>
      <c r="AC2277" s="1">
        <v>-84.117000000000004</v>
      </c>
      <c r="AD2277">
        <v>5</v>
      </c>
      <c r="AE2277">
        <v>5</v>
      </c>
      <c r="AF2277" t="s">
        <v>48</v>
      </c>
      <c r="AG2277">
        <v>2014</v>
      </c>
      <c r="AH2277">
        <f>COUNTBLANK(datos[[#This Row],[Row ID]:[Year sales]])</f>
        <v>0</v>
      </c>
    </row>
    <row r="2278" spans="1:34" x14ac:dyDescent="0.3">
      <c r="A2278">
        <v>2277</v>
      </c>
      <c r="B2278" t="s">
        <v>5305</v>
      </c>
      <c r="C2278" s="4">
        <v>41817</v>
      </c>
      <c r="D2278" s="4">
        <v>41821</v>
      </c>
      <c r="E2278" t="s">
        <v>67</v>
      </c>
      <c r="F2278" t="s">
        <v>1875</v>
      </c>
      <c r="G2278" t="s">
        <v>1876</v>
      </c>
      <c r="H2278" t="s">
        <v>37</v>
      </c>
      <c r="I2278" t="s">
        <v>38</v>
      </c>
      <c r="J2278" t="s">
        <v>5306</v>
      </c>
      <c r="K2278" t="s">
        <v>1511</v>
      </c>
      <c r="L2278">
        <v>38671</v>
      </c>
      <c r="M2278" t="s">
        <v>41</v>
      </c>
      <c r="N2278" t="s">
        <v>3351</v>
      </c>
      <c r="O2278" t="s">
        <v>62</v>
      </c>
      <c r="P2278" t="s">
        <v>77</v>
      </c>
      <c r="Q2278" t="s">
        <v>3352</v>
      </c>
      <c r="R2278" s="1">
        <v>306.2</v>
      </c>
      <c r="S2278">
        <v>5</v>
      </c>
      <c r="T2278">
        <f t="shared" si="35"/>
        <v>24</v>
      </c>
      <c r="U2278" t="s">
        <v>75</v>
      </c>
      <c r="V2278">
        <v>0</v>
      </c>
      <c r="W2278">
        <v>0</v>
      </c>
      <c r="X2278" s="1">
        <v>0</v>
      </c>
      <c r="Y2278" s="1">
        <v>306.2</v>
      </c>
      <c r="Z2278" t="s">
        <v>47</v>
      </c>
      <c r="AA2278" s="2">
        <v>0</v>
      </c>
      <c r="AB2278" s="3">
        <v>0</v>
      </c>
      <c r="AC2278" s="1">
        <v>-306.2</v>
      </c>
      <c r="AD2278">
        <v>4</v>
      </c>
      <c r="AE2278">
        <v>4</v>
      </c>
      <c r="AF2278" t="s">
        <v>48</v>
      </c>
      <c r="AG2278">
        <v>2014</v>
      </c>
      <c r="AH2278">
        <f>COUNTBLANK(datos[[#This Row],[Row ID]:[Year sales]])</f>
        <v>0</v>
      </c>
    </row>
    <row r="2279" spans="1:34" x14ac:dyDescent="0.3">
      <c r="A2279">
        <v>2278</v>
      </c>
      <c r="B2279" t="s">
        <v>5305</v>
      </c>
      <c r="C2279" s="4">
        <v>41817</v>
      </c>
      <c r="D2279" s="4">
        <v>41821</v>
      </c>
      <c r="E2279" t="s">
        <v>67</v>
      </c>
      <c r="F2279" t="s">
        <v>1875</v>
      </c>
      <c r="G2279" t="s">
        <v>1876</v>
      </c>
      <c r="H2279" t="s">
        <v>37</v>
      </c>
      <c r="I2279" t="s">
        <v>38</v>
      </c>
      <c r="J2279" t="s">
        <v>5306</v>
      </c>
      <c r="K2279" t="s">
        <v>1511</v>
      </c>
      <c r="L2279">
        <v>38671</v>
      </c>
      <c r="M2279" t="s">
        <v>41</v>
      </c>
      <c r="N2279" t="s">
        <v>3850</v>
      </c>
      <c r="O2279" t="s">
        <v>43</v>
      </c>
      <c r="P2279" t="s">
        <v>73</v>
      </c>
      <c r="Q2279" t="s">
        <v>3301</v>
      </c>
      <c r="R2279" s="1">
        <v>85.98</v>
      </c>
      <c r="S2279">
        <v>1</v>
      </c>
      <c r="T2279">
        <f t="shared" si="35"/>
        <v>74</v>
      </c>
      <c r="U2279" t="s">
        <v>46</v>
      </c>
      <c r="V2279">
        <v>0</v>
      </c>
      <c r="W2279">
        <v>0</v>
      </c>
      <c r="X2279" s="1">
        <v>0</v>
      </c>
      <c r="Y2279" s="1">
        <v>85.98</v>
      </c>
      <c r="Z2279" t="s">
        <v>99</v>
      </c>
      <c r="AA2279" s="2">
        <v>22.354800000000001</v>
      </c>
      <c r="AB2279" s="3">
        <v>0.26</v>
      </c>
      <c r="AC2279" s="1">
        <v>-63.6252</v>
      </c>
      <c r="AD2279">
        <v>4</v>
      </c>
      <c r="AE2279">
        <v>4</v>
      </c>
      <c r="AF2279" t="s">
        <v>48</v>
      </c>
      <c r="AG2279">
        <v>2014</v>
      </c>
      <c r="AH2279">
        <f>COUNTBLANK(datos[[#This Row],[Row ID]:[Year sales]])</f>
        <v>0</v>
      </c>
    </row>
    <row r="2280" spans="1:34" x14ac:dyDescent="0.3">
      <c r="A2280">
        <v>2279</v>
      </c>
      <c r="B2280" t="s">
        <v>5305</v>
      </c>
      <c r="C2280" s="4">
        <v>41817</v>
      </c>
      <c r="D2280" s="4">
        <v>41821</v>
      </c>
      <c r="E2280" t="s">
        <v>67</v>
      </c>
      <c r="F2280" t="s">
        <v>1875</v>
      </c>
      <c r="G2280" t="s">
        <v>1876</v>
      </c>
      <c r="H2280" t="s">
        <v>37</v>
      </c>
      <c r="I2280" t="s">
        <v>38</v>
      </c>
      <c r="J2280" t="s">
        <v>5306</v>
      </c>
      <c r="K2280" t="s">
        <v>1511</v>
      </c>
      <c r="L2280">
        <v>38671</v>
      </c>
      <c r="M2280" t="s">
        <v>41</v>
      </c>
      <c r="N2280" t="s">
        <v>878</v>
      </c>
      <c r="O2280" t="s">
        <v>90</v>
      </c>
      <c r="P2280" t="s">
        <v>181</v>
      </c>
      <c r="Q2280" t="s">
        <v>879</v>
      </c>
      <c r="R2280" s="1">
        <v>223.96</v>
      </c>
      <c r="S2280">
        <v>4</v>
      </c>
      <c r="T2280">
        <f t="shared" si="35"/>
        <v>29</v>
      </c>
      <c r="U2280" t="s">
        <v>52</v>
      </c>
      <c r="V2280">
        <v>0</v>
      </c>
      <c r="W2280">
        <v>0</v>
      </c>
      <c r="X2280" s="1">
        <v>0</v>
      </c>
      <c r="Y2280" s="1">
        <v>223.96</v>
      </c>
      <c r="Z2280" t="s">
        <v>47</v>
      </c>
      <c r="AA2280" s="2">
        <v>53.750399999999999</v>
      </c>
      <c r="AB2280" s="3">
        <v>0.24</v>
      </c>
      <c r="AC2280" s="1">
        <v>-170.20959999999999</v>
      </c>
      <c r="AD2280">
        <v>4</v>
      </c>
      <c r="AE2280">
        <v>4</v>
      </c>
      <c r="AF2280" t="s">
        <v>48</v>
      </c>
      <c r="AG2280">
        <v>2014</v>
      </c>
      <c r="AH2280">
        <f>COUNTBLANK(datos[[#This Row],[Row ID]:[Year sales]])</f>
        <v>0</v>
      </c>
    </row>
    <row r="2281" spans="1:34" x14ac:dyDescent="0.3">
      <c r="A2281">
        <v>2280</v>
      </c>
      <c r="B2281" t="s">
        <v>5307</v>
      </c>
      <c r="C2281" s="4">
        <v>43038</v>
      </c>
      <c r="D2281" s="4">
        <v>43041</v>
      </c>
      <c r="E2281" t="s">
        <v>208</v>
      </c>
      <c r="F2281" t="s">
        <v>5308</v>
      </c>
      <c r="G2281" t="s">
        <v>5309</v>
      </c>
      <c r="H2281" t="s">
        <v>37</v>
      </c>
      <c r="I2281" t="s">
        <v>38</v>
      </c>
      <c r="J2281" t="s">
        <v>115</v>
      </c>
      <c r="K2281" t="s">
        <v>116</v>
      </c>
      <c r="L2281">
        <v>98115</v>
      </c>
      <c r="M2281" t="s">
        <v>60</v>
      </c>
      <c r="N2281" t="s">
        <v>4956</v>
      </c>
      <c r="O2281" t="s">
        <v>43</v>
      </c>
      <c r="P2281" t="s">
        <v>50</v>
      </c>
      <c r="Q2281" t="s">
        <v>4957</v>
      </c>
      <c r="R2281" s="1">
        <v>97.567999999999998</v>
      </c>
      <c r="S2281">
        <v>2</v>
      </c>
      <c r="T2281">
        <f t="shared" si="35"/>
        <v>39</v>
      </c>
      <c r="U2281" t="s">
        <v>46</v>
      </c>
      <c r="V2281">
        <v>0.2</v>
      </c>
      <c r="W2281">
        <v>19.5136</v>
      </c>
      <c r="X2281" s="1">
        <v>-19.5136</v>
      </c>
      <c r="Y2281" s="1">
        <v>117.08159999999999</v>
      </c>
      <c r="Z2281" t="s">
        <v>99</v>
      </c>
      <c r="AA2281" s="2">
        <v>-6.0979999999999999</v>
      </c>
      <c r="AB2281" s="3">
        <v>-6.25E-2</v>
      </c>
      <c r="AC2281" s="1">
        <v>-84.1524</v>
      </c>
      <c r="AD2281">
        <v>3</v>
      </c>
      <c r="AE2281">
        <v>3</v>
      </c>
      <c r="AF2281" t="s">
        <v>48</v>
      </c>
      <c r="AG2281">
        <v>2017</v>
      </c>
      <c r="AH2281">
        <f>COUNTBLANK(datos[[#This Row],[Row ID]:[Year sales]])</f>
        <v>0</v>
      </c>
    </row>
    <row r="2282" spans="1:34" x14ac:dyDescent="0.3">
      <c r="A2282">
        <v>2281</v>
      </c>
      <c r="B2282" t="s">
        <v>5307</v>
      </c>
      <c r="C2282" s="4">
        <v>43038</v>
      </c>
      <c r="D2282" s="4">
        <v>43041</v>
      </c>
      <c r="E2282" t="s">
        <v>208</v>
      </c>
      <c r="F2282" t="s">
        <v>5308</v>
      </c>
      <c r="G2282" t="s">
        <v>5309</v>
      </c>
      <c r="H2282" t="s">
        <v>37</v>
      </c>
      <c r="I2282" t="s">
        <v>38</v>
      </c>
      <c r="J2282" t="s">
        <v>115</v>
      </c>
      <c r="K2282" t="s">
        <v>116</v>
      </c>
      <c r="L2282">
        <v>98115</v>
      </c>
      <c r="M2282" t="s">
        <v>60</v>
      </c>
      <c r="N2282" t="s">
        <v>3919</v>
      </c>
      <c r="O2282" t="s">
        <v>43</v>
      </c>
      <c r="P2282" t="s">
        <v>50</v>
      </c>
      <c r="Q2282" t="s">
        <v>3920</v>
      </c>
      <c r="R2282" s="1">
        <v>614.27200000000005</v>
      </c>
      <c r="S2282">
        <v>8</v>
      </c>
      <c r="T2282">
        <f t="shared" si="35"/>
        <v>30</v>
      </c>
      <c r="U2282" t="s">
        <v>75</v>
      </c>
      <c r="V2282">
        <v>0.2</v>
      </c>
      <c r="W2282">
        <v>122.85440000000001</v>
      </c>
      <c r="X2282" s="1">
        <v>-122.8544</v>
      </c>
      <c r="Y2282" s="1">
        <v>737.1264000000001</v>
      </c>
      <c r="Z2282" t="s">
        <v>53</v>
      </c>
      <c r="AA2282" s="2">
        <v>-23.0352</v>
      </c>
      <c r="AB2282" s="3">
        <v>-3.7499999999999999E-2</v>
      </c>
      <c r="AC2282" s="1">
        <v>-514.45280000000002</v>
      </c>
      <c r="AD2282">
        <v>3</v>
      </c>
      <c r="AE2282">
        <v>3</v>
      </c>
      <c r="AF2282" t="s">
        <v>48</v>
      </c>
      <c r="AG2282">
        <v>2017</v>
      </c>
      <c r="AH2282">
        <f>COUNTBLANK(datos[[#This Row],[Row ID]:[Year sales]])</f>
        <v>0</v>
      </c>
    </row>
    <row r="2283" spans="1:34" x14ac:dyDescent="0.3">
      <c r="A2283">
        <v>2282</v>
      </c>
      <c r="B2283" t="s">
        <v>5307</v>
      </c>
      <c r="C2283" s="4">
        <v>43038</v>
      </c>
      <c r="D2283" s="4">
        <v>43041</v>
      </c>
      <c r="E2283" t="s">
        <v>208</v>
      </c>
      <c r="F2283" t="s">
        <v>5308</v>
      </c>
      <c r="G2283" t="s">
        <v>5309</v>
      </c>
      <c r="H2283" t="s">
        <v>37</v>
      </c>
      <c r="I2283" t="s">
        <v>38</v>
      </c>
      <c r="J2283" t="s">
        <v>115</v>
      </c>
      <c r="K2283" t="s">
        <v>116</v>
      </c>
      <c r="L2283">
        <v>98115</v>
      </c>
      <c r="M2283" t="s">
        <v>60</v>
      </c>
      <c r="N2283" t="s">
        <v>3519</v>
      </c>
      <c r="O2283" t="s">
        <v>43</v>
      </c>
      <c r="P2283" t="s">
        <v>44</v>
      </c>
      <c r="Q2283" t="s">
        <v>3520</v>
      </c>
      <c r="R2283" s="1">
        <v>199.98</v>
      </c>
      <c r="S2283">
        <v>2</v>
      </c>
      <c r="T2283">
        <f t="shared" si="35"/>
        <v>31</v>
      </c>
      <c r="U2283" t="s">
        <v>46</v>
      </c>
      <c r="V2283">
        <v>0</v>
      </c>
      <c r="W2283">
        <v>0</v>
      </c>
      <c r="X2283" s="1">
        <v>0</v>
      </c>
      <c r="Y2283" s="1">
        <v>199.98</v>
      </c>
      <c r="Z2283" t="s">
        <v>99</v>
      </c>
      <c r="AA2283" s="2">
        <v>37.996200000000002</v>
      </c>
      <c r="AB2283" s="3">
        <v>0.19000000000000003</v>
      </c>
      <c r="AC2283" s="1">
        <v>-161.9838</v>
      </c>
      <c r="AD2283">
        <v>3</v>
      </c>
      <c r="AE2283">
        <v>3</v>
      </c>
      <c r="AF2283" t="s">
        <v>48</v>
      </c>
      <c r="AG2283">
        <v>2017</v>
      </c>
      <c r="AH2283">
        <f>COUNTBLANK(datos[[#This Row],[Row ID]:[Year sales]])</f>
        <v>0</v>
      </c>
    </row>
    <row r="2284" spans="1:34" x14ac:dyDescent="0.3">
      <c r="A2284">
        <v>2283</v>
      </c>
      <c r="B2284" t="s">
        <v>5310</v>
      </c>
      <c r="C2284" s="4">
        <v>42616</v>
      </c>
      <c r="D2284" s="4">
        <v>42618</v>
      </c>
      <c r="E2284" t="s">
        <v>208</v>
      </c>
      <c r="F2284" t="s">
        <v>4455</v>
      </c>
      <c r="G2284" t="s">
        <v>4456</v>
      </c>
      <c r="H2284" t="s">
        <v>57</v>
      </c>
      <c r="I2284" t="s">
        <v>38</v>
      </c>
      <c r="J2284" t="s">
        <v>3715</v>
      </c>
      <c r="K2284" t="s">
        <v>769</v>
      </c>
      <c r="L2284">
        <v>6457</v>
      </c>
      <c r="M2284" t="s">
        <v>168</v>
      </c>
      <c r="N2284" t="s">
        <v>1288</v>
      </c>
      <c r="O2284" t="s">
        <v>62</v>
      </c>
      <c r="P2284" t="s">
        <v>110</v>
      </c>
      <c r="Q2284" t="s">
        <v>1289</v>
      </c>
      <c r="R2284" s="1">
        <v>48.16</v>
      </c>
      <c r="S2284">
        <v>7</v>
      </c>
      <c r="T2284">
        <f t="shared" si="35"/>
        <v>33</v>
      </c>
      <c r="U2284" t="s">
        <v>75</v>
      </c>
      <c r="V2284">
        <v>0</v>
      </c>
      <c r="W2284">
        <v>0</v>
      </c>
      <c r="X2284" s="1">
        <v>0</v>
      </c>
      <c r="Y2284" s="1">
        <v>48.16</v>
      </c>
      <c r="Z2284" t="s">
        <v>65</v>
      </c>
      <c r="AA2284" s="2">
        <v>22.153600000000001</v>
      </c>
      <c r="AB2284" s="3">
        <v>0.46000000000000008</v>
      </c>
      <c r="AC2284" s="1">
        <v>-26.006399999999999</v>
      </c>
      <c r="AD2284">
        <v>2</v>
      </c>
      <c r="AE2284">
        <v>2</v>
      </c>
      <c r="AF2284" t="s">
        <v>48</v>
      </c>
      <c r="AG2284">
        <v>2016</v>
      </c>
      <c r="AH2284">
        <f>COUNTBLANK(datos[[#This Row],[Row ID]:[Year sales]])</f>
        <v>0</v>
      </c>
    </row>
    <row r="2285" spans="1:34" x14ac:dyDescent="0.3">
      <c r="A2285">
        <v>2284</v>
      </c>
      <c r="B2285" t="s">
        <v>5311</v>
      </c>
      <c r="C2285" s="4">
        <v>42068</v>
      </c>
      <c r="D2285" s="4">
        <v>42072</v>
      </c>
      <c r="E2285" t="s">
        <v>67</v>
      </c>
      <c r="F2285" t="s">
        <v>1963</v>
      </c>
      <c r="G2285" t="s">
        <v>1964</v>
      </c>
      <c r="H2285" t="s">
        <v>37</v>
      </c>
      <c r="I2285" t="s">
        <v>38</v>
      </c>
      <c r="J2285" t="s">
        <v>5312</v>
      </c>
      <c r="K2285" t="s">
        <v>274</v>
      </c>
      <c r="L2285">
        <v>47362</v>
      </c>
      <c r="M2285" t="s">
        <v>125</v>
      </c>
      <c r="N2285" t="s">
        <v>788</v>
      </c>
      <c r="O2285" t="s">
        <v>90</v>
      </c>
      <c r="P2285" t="s">
        <v>91</v>
      </c>
      <c r="Q2285" t="s">
        <v>789</v>
      </c>
      <c r="R2285" s="1">
        <v>23.92</v>
      </c>
      <c r="S2285">
        <v>2</v>
      </c>
      <c r="T2285">
        <f t="shared" si="35"/>
        <v>52</v>
      </c>
      <c r="U2285" t="s">
        <v>46</v>
      </c>
      <c r="V2285">
        <v>0</v>
      </c>
      <c r="W2285">
        <v>0</v>
      </c>
      <c r="X2285" s="1">
        <v>0</v>
      </c>
      <c r="Y2285" s="1">
        <v>23.92</v>
      </c>
      <c r="Z2285" t="s">
        <v>65</v>
      </c>
      <c r="AA2285" s="2">
        <v>6.6976000000000004</v>
      </c>
      <c r="AB2285" s="3">
        <v>0.27999999999999997</v>
      </c>
      <c r="AC2285" s="1">
        <v>-17.2224</v>
      </c>
      <c r="AD2285">
        <v>4</v>
      </c>
      <c r="AE2285">
        <v>4</v>
      </c>
      <c r="AF2285" t="s">
        <v>48</v>
      </c>
      <c r="AG2285">
        <v>2015</v>
      </c>
      <c r="AH2285">
        <f>COUNTBLANK(datos[[#This Row],[Row ID]:[Year sales]])</f>
        <v>0</v>
      </c>
    </row>
    <row r="2286" spans="1:34" x14ac:dyDescent="0.3">
      <c r="A2286">
        <v>2285</v>
      </c>
      <c r="B2286" t="s">
        <v>5311</v>
      </c>
      <c r="C2286" s="4">
        <v>42068</v>
      </c>
      <c r="D2286" s="4">
        <v>42072</v>
      </c>
      <c r="E2286" t="s">
        <v>67</v>
      </c>
      <c r="F2286" t="s">
        <v>1963</v>
      </c>
      <c r="G2286" t="s">
        <v>1964</v>
      </c>
      <c r="H2286" t="s">
        <v>37</v>
      </c>
      <c r="I2286" t="s">
        <v>38</v>
      </c>
      <c r="J2286" t="s">
        <v>5312</v>
      </c>
      <c r="K2286" t="s">
        <v>274</v>
      </c>
      <c r="L2286">
        <v>47362</v>
      </c>
      <c r="M2286" t="s">
        <v>125</v>
      </c>
      <c r="N2286" t="s">
        <v>5313</v>
      </c>
      <c r="O2286" t="s">
        <v>62</v>
      </c>
      <c r="P2286" t="s">
        <v>97</v>
      </c>
      <c r="Q2286" t="s">
        <v>1452</v>
      </c>
      <c r="R2286" s="1">
        <v>60.69</v>
      </c>
      <c r="S2286">
        <v>7</v>
      </c>
      <c r="T2286">
        <f t="shared" si="35"/>
        <v>52</v>
      </c>
      <c r="U2286" t="s">
        <v>75</v>
      </c>
      <c r="V2286">
        <v>0</v>
      </c>
      <c r="W2286">
        <v>0</v>
      </c>
      <c r="X2286" s="1">
        <v>0</v>
      </c>
      <c r="Y2286" s="1">
        <v>60.69</v>
      </c>
      <c r="Z2286" t="s">
        <v>99</v>
      </c>
      <c r="AA2286" s="2">
        <v>16.386299999999999</v>
      </c>
      <c r="AB2286" s="3">
        <v>0.26999999999999996</v>
      </c>
      <c r="AC2286" s="1">
        <v>-44.303699999999999</v>
      </c>
      <c r="AD2286">
        <v>4</v>
      </c>
      <c r="AE2286">
        <v>4</v>
      </c>
      <c r="AF2286" t="s">
        <v>48</v>
      </c>
      <c r="AG2286">
        <v>2015</v>
      </c>
      <c r="AH2286">
        <f>COUNTBLANK(datos[[#This Row],[Row ID]:[Year sales]])</f>
        <v>0</v>
      </c>
    </row>
    <row r="2287" spans="1:34" x14ac:dyDescent="0.3">
      <c r="A2287">
        <v>2286</v>
      </c>
      <c r="B2287" t="s">
        <v>5314</v>
      </c>
      <c r="C2287" s="4">
        <v>42495</v>
      </c>
      <c r="D2287" s="4">
        <v>42498</v>
      </c>
      <c r="E2287" t="s">
        <v>208</v>
      </c>
      <c r="F2287" t="s">
        <v>5315</v>
      </c>
      <c r="G2287" t="s">
        <v>5316</v>
      </c>
      <c r="H2287" t="s">
        <v>57</v>
      </c>
      <c r="I2287" t="s">
        <v>38</v>
      </c>
      <c r="J2287" t="s">
        <v>1207</v>
      </c>
      <c r="K2287" t="s">
        <v>355</v>
      </c>
      <c r="L2287">
        <v>37130</v>
      </c>
      <c r="M2287" t="s">
        <v>41</v>
      </c>
      <c r="N2287" t="s">
        <v>5317</v>
      </c>
      <c r="O2287" t="s">
        <v>62</v>
      </c>
      <c r="P2287" t="s">
        <v>110</v>
      </c>
      <c r="Q2287" t="s">
        <v>5318</v>
      </c>
      <c r="R2287" s="1">
        <v>14.352</v>
      </c>
      <c r="S2287">
        <v>3</v>
      </c>
      <c r="T2287">
        <f t="shared" si="35"/>
        <v>10</v>
      </c>
      <c r="U2287" t="s">
        <v>52</v>
      </c>
      <c r="V2287">
        <v>0.2</v>
      </c>
      <c r="W2287">
        <v>2.8704000000000001</v>
      </c>
      <c r="X2287" s="1">
        <v>-2.8704000000000001</v>
      </c>
      <c r="Y2287" s="1">
        <v>17.2224</v>
      </c>
      <c r="Z2287" t="s">
        <v>65</v>
      </c>
      <c r="AA2287" s="2">
        <v>5.2026000000000003</v>
      </c>
      <c r="AB2287" s="3">
        <v>0.36249999999999999</v>
      </c>
      <c r="AC2287" s="1">
        <v>-6.2789999999999999</v>
      </c>
      <c r="AD2287">
        <v>3</v>
      </c>
      <c r="AE2287">
        <v>3</v>
      </c>
      <c r="AF2287" t="s">
        <v>48</v>
      </c>
      <c r="AG2287">
        <v>2016</v>
      </c>
      <c r="AH2287">
        <f>COUNTBLANK(datos[[#This Row],[Row ID]:[Year sales]])</f>
        <v>0</v>
      </c>
    </row>
    <row r="2288" spans="1:34" x14ac:dyDescent="0.3">
      <c r="A2288">
        <v>2287</v>
      </c>
      <c r="B2288" t="s">
        <v>5319</v>
      </c>
      <c r="C2288" s="4">
        <v>43056</v>
      </c>
      <c r="D2288" s="4">
        <v>43062</v>
      </c>
      <c r="E2288" t="s">
        <v>67</v>
      </c>
      <c r="F2288" t="s">
        <v>3286</v>
      </c>
      <c r="G2288" t="s">
        <v>3287</v>
      </c>
      <c r="H2288" t="s">
        <v>37</v>
      </c>
      <c r="I2288" t="s">
        <v>38</v>
      </c>
      <c r="J2288" t="s">
        <v>2000</v>
      </c>
      <c r="K2288" t="s">
        <v>339</v>
      </c>
      <c r="L2288">
        <v>24153</v>
      </c>
      <c r="M2288" t="s">
        <v>41</v>
      </c>
      <c r="N2288" t="s">
        <v>5320</v>
      </c>
      <c r="O2288" t="s">
        <v>62</v>
      </c>
      <c r="P2288" t="s">
        <v>97</v>
      </c>
      <c r="Q2288" t="s">
        <v>5321</v>
      </c>
      <c r="R2288" s="1">
        <v>35.04</v>
      </c>
      <c r="S2288">
        <v>2</v>
      </c>
      <c r="T2288">
        <f t="shared" si="35"/>
        <v>16</v>
      </c>
      <c r="U2288" t="s">
        <v>46</v>
      </c>
      <c r="V2288">
        <v>0</v>
      </c>
      <c r="W2288">
        <v>0</v>
      </c>
      <c r="X2288" s="1">
        <v>0</v>
      </c>
      <c r="Y2288" s="1">
        <v>35.04</v>
      </c>
      <c r="Z2288" t="s">
        <v>65</v>
      </c>
      <c r="AA2288" s="2">
        <v>12.263999999999999</v>
      </c>
      <c r="AB2288" s="3">
        <v>0.35</v>
      </c>
      <c r="AC2288" s="1">
        <v>-22.776</v>
      </c>
      <c r="AD2288">
        <v>6</v>
      </c>
      <c r="AE2288">
        <v>6</v>
      </c>
      <c r="AF2288" t="s">
        <v>48</v>
      </c>
      <c r="AG2288">
        <v>2017</v>
      </c>
      <c r="AH2288">
        <f>COUNTBLANK(datos[[#This Row],[Row ID]:[Year sales]])</f>
        <v>0</v>
      </c>
    </row>
    <row r="2289" spans="1:34" x14ac:dyDescent="0.3">
      <c r="A2289">
        <v>2288</v>
      </c>
      <c r="B2289" t="s">
        <v>5322</v>
      </c>
      <c r="C2289" s="4">
        <v>42887</v>
      </c>
      <c r="D2289" s="4">
        <v>42891</v>
      </c>
      <c r="E2289" t="s">
        <v>34</v>
      </c>
      <c r="F2289" t="s">
        <v>1047</v>
      </c>
      <c r="G2289" t="s">
        <v>1048</v>
      </c>
      <c r="H2289" t="s">
        <v>57</v>
      </c>
      <c r="I2289" t="s">
        <v>38</v>
      </c>
      <c r="J2289" t="s">
        <v>2861</v>
      </c>
      <c r="K2289" t="s">
        <v>518</v>
      </c>
      <c r="L2289">
        <v>43615</v>
      </c>
      <c r="M2289" t="s">
        <v>168</v>
      </c>
      <c r="N2289" t="s">
        <v>5323</v>
      </c>
      <c r="O2289" t="s">
        <v>62</v>
      </c>
      <c r="P2289" t="s">
        <v>97</v>
      </c>
      <c r="Q2289" t="s">
        <v>5324</v>
      </c>
      <c r="R2289" s="1">
        <v>17.48</v>
      </c>
      <c r="S2289">
        <v>5</v>
      </c>
      <c r="T2289">
        <f t="shared" si="35"/>
        <v>22</v>
      </c>
      <c r="U2289" t="s">
        <v>75</v>
      </c>
      <c r="V2289">
        <v>0.2</v>
      </c>
      <c r="W2289">
        <v>3.4960000000000004</v>
      </c>
      <c r="X2289" s="1">
        <v>-3.496</v>
      </c>
      <c r="Y2289" s="1">
        <v>20.975999999999999</v>
      </c>
      <c r="Z2289" t="s">
        <v>65</v>
      </c>
      <c r="AA2289" s="2">
        <v>1.3109999999999999</v>
      </c>
      <c r="AB2289" s="3">
        <v>7.4999999999999997E-2</v>
      </c>
      <c r="AC2289" s="1">
        <v>-12.673</v>
      </c>
      <c r="AD2289">
        <v>4</v>
      </c>
      <c r="AE2289">
        <v>4</v>
      </c>
      <c r="AF2289" t="s">
        <v>48</v>
      </c>
      <c r="AG2289">
        <v>2017</v>
      </c>
      <c r="AH2289">
        <f>COUNTBLANK(datos[[#This Row],[Row ID]:[Year sales]])</f>
        <v>0</v>
      </c>
    </row>
    <row r="2290" spans="1:34" x14ac:dyDescent="0.3">
      <c r="A2290">
        <v>2289</v>
      </c>
      <c r="B2290" t="s">
        <v>5325</v>
      </c>
      <c r="C2290" s="4">
        <v>42896</v>
      </c>
      <c r="D2290" s="4">
        <v>42899</v>
      </c>
      <c r="E2290" t="s">
        <v>208</v>
      </c>
      <c r="F2290" t="s">
        <v>5036</v>
      </c>
      <c r="G2290" t="s">
        <v>5037</v>
      </c>
      <c r="H2290" t="s">
        <v>37</v>
      </c>
      <c r="I2290" t="s">
        <v>38</v>
      </c>
      <c r="J2290" t="s">
        <v>58</v>
      </c>
      <c r="K2290" t="s">
        <v>59</v>
      </c>
      <c r="L2290">
        <v>90032</v>
      </c>
      <c r="M2290" t="s">
        <v>60</v>
      </c>
      <c r="N2290" t="s">
        <v>3295</v>
      </c>
      <c r="O2290" t="s">
        <v>62</v>
      </c>
      <c r="P2290" t="s">
        <v>86</v>
      </c>
      <c r="Q2290" t="s">
        <v>3296</v>
      </c>
      <c r="R2290" s="1">
        <v>16.399999999999999</v>
      </c>
      <c r="S2290">
        <v>5</v>
      </c>
      <c r="T2290">
        <f t="shared" si="35"/>
        <v>26</v>
      </c>
      <c r="U2290" t="s">
        <v>75</v>
      </c>
      <c r="V2290">
        <v>0</v>
      </c>
      <c r="W2290">
        <v>0</v>
      </c>
      <c r="X2290" s="1">
        <v>0</v>
      </c>
      <c r="Y2290" s="1">
        <v>16.399999999999999</v>
      </c>
      <c r="Z2290" t="s">
        <v>65</v>
      </c>
      <c r="AA2290" s="2">
        <v>4.7560000000000002</v>
      </c>
      <c r="AB2290" s="3">
        <v>0.29000000000000004</v>
      </c>
      <c r="AC2290" s="1">
        <v>-11.644</v>
      </c>
      <c r="AD2290">
        <v>3</v>
      </c>
      <c r="AE2290">
        <v>3</v>
      </c>
      <c r="AF2290" t="s">
        <v>48</v>
      </c>
      <c r="AG2290">
        <v>2017</v>
      </c>
      <c r="AH2290">
        <f>COUNTBLANK(datos[[#This Row],[Row ID]:[Year sales]])</f>
        <v>0</v>
      </c>
    </row>
    <row r="2291" spans="1:34" x14ac:dyDescent="0.3">
      <c r="A2291">
        <v>2290</v>
      </c>
      <c r="B2291" t="s">
        <v>5326</v>
      </c>
      <c r="C2291" s="4">
        <v>42743</v>
      </c>
      <c r="D2291" s="4">
        <v>42746</v>
      </c>
      <c r="E2291" t="s">
        <v>208</v>
      </c>
      <c r="F2291" t="s">
        <v>5327</v>
      </c>
      <c r="G2291" t="s">
        <v>5328</v>
      </c>
      <c r="H2291" t="s">
        <v>57</v>
      </c>
      <c r="I2291" t="s">
        <v>38</v>
      </c>
      <c r="J2291" t="s">
        <v>115</v>
      </c>
      <c r="K2291" t="s">
        <v>116</v>
      </c>
      <c r="L2291">
        <v>98115</v>
      </c>
      <c r="M2291" t="s">
        <v>60</v>
      </c>
      <c r="N2291" t="s">
        <v>5329</v>
      </c>
      <c r="O2291" t="s">
        <v>43</v>
      </c>
      <c r="P2291" t="s">
        <v>73</v>
      </c>
      <c r="Q2291" t="s">
        <v>5330</v>
      </c>
      <c r="R2291" s="1">
        <v>892.98</v>
      </c>
      <c r="S2291">
        <v>2</v>
      </c>
      <c r="T2291">
        <f t="shared" si="35"/>
        <v>19</v>
      </c>
      <c r="U2291" t="s">
        <v>46</v>
      </c>
      <c r="V2291">
        <v>0</v>
      </c>
      <c r="W2291">
        <v>0</v>
      </c>
      <c r="X2291" s="1">
        <v>0</v>
      </c>
      <c r="Y2291" s="1">
        <v>892.98</v>
      </c>
      <c r="Z2291" t="s">
        <v>53</v>
      </c>
      <c r="AA2291" s="2">
        <v>80.368200000000002</v>
      </c>
      <c r="AB2291" s="3">
        <v>0.09</v>
      </c>
      <c r="AC2291" s="1">
        <v>-812.61180000000002</v>
      </c>
      <c r="AD2291">
        <v>3</v>
      </c>
      <c r="AE2291">
        <v>3</v>
      </c>
      <c r="AF2291" t="s">
        <v>48</v>
      </c>
      <c r="AG2291">
        <v>2017</v>
      </c>
      <c r="AH2291">
        <f>COUNTBLANK(datos[[#This Row],[Row ID]:[Year sales]])</f>
        <v>0</v>
      </c>
    </row>
    <row r="2292" spans="1:34" x14ac:dyDescent="0.3">
      <c r="A2292">
        <v>2291</v>
      </c>
      <c r="B2292" t="s">
        <v>5331</v>
      </c>
      <c r="C2292" s="4">
        <v>42114</v>
      </c>
      <c r="D2292" s="4">
        <v>42119</v>
      </c>
      <c r="E2292" t="s">
        <v>67</v>
      </c>
      <c r="F2292" t="s">
        <v>3163</v>
      </c>
      <c r="G2292" t="s">
        <v>3164</v>
      </c>
      <c r="H2292" t="s">
        <v>57</v>
      </c>
      <c r="I2292" t="s">
        <v>38</v>
      </c>
      <c r="J2292" t="s">
        <v>517</v>
      </c>
      <c r="K2292" t="s">
        <v>1294</v>
      </c>
      <c r="L2292">
        <v>31907</v>
      </c>
      <c r="M2292" t="s">
        <v>41</v>
      </c>
      <c r="N2292" t="s">
        <v>2609</v>
      </c>
      <c r="O2292" t="s">
        <v>90</v>
      </c>
      <c r="P2292" t="s">
        <v>91</v>
      </c>
      <c r="Q2292" t="s">
        <v>2610</v>
      </c>
      <c r="R2292" s="1">
        <v>287.97000000000003</v>
      </c>
      <c r="S2292">
        <v>3</v>
      </c>
      <c r="T2292">
        <f t="shared" si="35"/>
        <v>43</v>
      </c>
      <c r="U2292" t="s">
        <v>52</v>
      </c>
      <c r="V2292">
        <v>0</v>
      </c>
      <c r="W2292">
        <v>0</v>
      </c>
      <c r="X2292" s="1">
        <v>0</v>
      </c>
      <c r="Y2292" s="1">
        <v>287.97000000000003</v>
      </c>
      <c r="Z2292" t="s">
        <v>47</v>
      </c>
      <c r="AA2292" s="2">
        <v>77.751900000000006</v>
      </c>
      <c r="AB2292" s="3">
        <v>0.27</v>
      </c>
      <c r="AC2292" s="1">
        <v>-210.21809999999999</v>
      </c>
      <c r="AD2292">
        <v>5</v>
      </c>
      <c r="AE2292">
        <v>5</v>
      </c>
      <c r="AF2292" t="s">
        <v>48</v>
      </c>
      <c r="AG2292">
        <v>2015</v>
      </c>
      <c r="AH2292">
        <f>COUNTBLANK(datos[[#This Row],[Row ID]:[Year sales]])</f>
        <v>0</v>
      </c>
    </row>
    <row r="2293" spans="1:34" x14ac:dyDescent="0.3">
      <c r="A2293">
        <v>2292</v>
      </c>
      <c r="B2293" t="s">
        <v>5331</v>
      </c>
      <c r="C2293" s="4">
        <v>42114</v>
      </c>
      <c r="D2293" s="4">
        <v>42119</v>
      </c>
      <c r="E2293" t="s">
        <v>67</v>
      </c>
      <c r="F2293" t="s">
        <v>3163</v>
      </c>
      <c r="G2293" t="s">
        <v>3164</v>
      </c>
      <c r="H2293" t="s">
        <v>57</v>
      </c>
      <c r="I2293" t="s">
        <v>38</v>
      </c>
      <c r="J2293" t="s">
        <v>517</v>
      </c>
      <c r="K2293" t="s">
        <v>1294</v>
      </c>
      <c r="L2293">
        <v>31907</v>
      </c>
      <c r="M2293" t="s">
        <v>41</v>
      </c>
      <c r="N2293" t="s">
        <v>4284</v>
      </c>
      <c r="O2293" t="s">
        <v>43</v>
      </c>
      <c r="P2293" t="s">
        <v>83</v>
      </c>
      <c r="Q2293" t="s">
        <v>4285</v>
      </c>
      <c r="R2293" s="1">
        <v>595.38</v>
      </c>
      <c r="S2293">
        <v>6</v>
      </c>
      <c r="T2293">
        <f t="shared" si="35"/>
        <v>29</v>
      </c>
      <c r="U2293" t="s">
        <v>75</v>
      </c>
      <c r="V2293">
        <v>0</v>
      </c>
      <c r="W2293">
        <v>0</v>
      </c>
      <c r="X2293" s="1">
        <v>0</v>
      </c>
      <c r="Y2293" s="1">
        <v>595.38</v>
      </c>
      <c r="Z2293" t="s">
        <v>53</v>
      </c>
      <c r="AA2293" s="2">
        <v>297.69</v>
      </c>
      <c r="AB2293" s="3">
        <v>0.5</v>
      </c>
      <c r="AC2293" s="1">
        <v>-297.69</v>
      </c>
      <c r="AD2293">
        <v>5</v>
      </c>
      <c r="AE2293">
        <v>5</v>
      </c>
      <c r="AF2293" t="s">
        <v>48</v>
      </c>
      <c r="AG2293">
        <v>2015</v>
      </c>
      <c r="AH2293">
        <f>COUNTBLANK(datos[[#This Row],[Row ID]:[Year sales]])</f>
        <v>0</v>
      </c>
    </row>
    <row r="2294" spans="1:34" x14ac:dyDescent="0.3">
      <c r="A2294">
        <v>2293</v>
      </c>
      <c r="B2294" t="s">
        <v>5331</v>
      </c>
      <c r="C2294" s="4">
        <v>42114</v>
      </c>
      <c r="D2294" s="4">
        <v>42119</v>
      </c>
      <c r="E2294" t="s">
        <v>67</v>
      </c>
      <c r="F2294" t="s">
        <v>3163</v>
      </c>
      <c r="G2294" t="s">
        <v>3164</v>
      </c>
      <c r="H2294" t="s">
        <v>57</v>
      </c>
      <c r="I2294" t="s">
        <v>38</v>
      </c>
      <c r="J2294" t="s">
        <v>517</v>
      </c>
      <c r="K2294" t="s">
        <v>1294</v>
      </c>
      <c r="L2294">
        <v>31907</v>
      </c>
      <c r="M2294" t="s">
        <v>41</v>
      </c>
      <c r="N2294" t="s">
        <v>3078</v>
      </c>
      <c r="O2294" t="s">
        <v>62</v>
      </c>
      <c r="P2294" t="s">
        <v>110</v>
      </c>
      <c r="Q2294" t="s">
        <v>3079</v>
      </c>
      <c r="R2294" s="1">
        <v>12.96</v>
      </c>
      <c r="S2294">
        <v>2</v>
      </c>
      <c r="T2294">
        <f t="shared" si="35"/>
        <v>25</v>
      </c>
      <c r="U2294" t="s">
        <v>46</v>
      </c>
      <c r="V2294">
        <v>0</v>
      </c>
      <c r="W2294">
        <v>0</v>
      </c>
      <c r="X2294" s="1">
        <v>0</v>
      </c>
      <c r="Y2294" s="1">
        <v>12.96</v>
      </c>
      <c r="Z2294" t="s">
        <v>65</v>
      </c>
      <c r="AA2294" s="2">
        <v>6.2207999999999997</v>
      </c>
      <c r="AB2294" s="3">
        <v>0.47999999999999993</v>
      </c>
      <c r="AC2294" s="1">
        <v>-6.7392000000000003</v>
      </c>
      <c r="AD2294">
        <v>5</v>
      </c>
      <c r="AE2294">
        <v>5</v>
      </c>
      <c r="AF2294" t="s">
        <v>48</v>
      </c>
      <c r="AG2294">
        <v>2015</v>
      </c>
      <c r="AH2294">
        <f>COUNTBLANK(datos[[#This Row],[Row ID]:[Year sales]])</f>
        <v>0</v>
      </c>
    </row>
    <row r="2295" spans="1:34" x14ac:dyDescent="0.3">
      <c r="A2295">
        <v>2294</v>
      </c>
      <c r="B2295" t="s">
        <v>5332</v>
      </c>
      <c r="C2295" s="4">
        <v>42309</v>
      </c>
      <c r="D2295" s="4">
        <v>42314</v>
      </c>
      <c r="E2295" t="s">
        <v>67</v>
      </c>
      <c r="F2295" t="s">
        <v>3629</v>
      </c>
      <c r="G2295" t="s">
        <v>3630</v>
      </c>
      <c r="H2295" t="s">
        <v>57</v>
      </c>
      <c r="I2295" t="s">
        <v>38</v>
      </c>
      <c r="J2295" t="s">
        <v>286</v>
      </c>
      <c r="K2295" t="s">
        <v>287</v>
      </c>
      <c r="L2295">
        <v>10009</v>
      </c>
      <c r="M2295" t="s">
        <v>168</v>
      </c>
      <c r="N2295" t="s">
        <v>1960</v>
      </c>
      <c r="O2295" t="s">
        <v>90</v>
      </c>
      <c r="P2295" t="s">
        <v>91</v>
      </c>
      <c r="Q2295" t="s">
        <v>1961</v>
      </c>
      <c r="R2295" s="1">
        <v>4.95</v>
      </c>
      <c r="S2295">
        <v>1</v>
      </c>
      <c r="T2295">
        <f t="shared" si="35"/>
        <v>17</v>
      </c>
      <c r="U2295" t="s">
        <v>46</v>
      </c>
      <c r="V2295">
        <v>0</v>
      </c>
      <c r="W2295">
        <v>0</v>
      </c>
      <c r="X2295" s="1">
        <v>0</v>
      </c>
      <c r="Y2295" s="1">
        <v>4.95</v>
      </c>
      <c r="Z2295" t="s">
        <v>65</v>
      </c>
      <c r="AA2295" s="2">
        <v>1.3365</v>
      </c>
      <c r="AB2295" s="3">
        <v>0.27</v>
      </c>
      <c r="AC2295" s="1">
        <v>-3.6135000000000002</v>
      </c>
      <c r="AD2295">
        <v>5</v>
      </c>
      <c r="AE2295">
        <v>5</v>
      </c>
      <c r="AF2295" t="s">
        <v>48</v>
      </c>
      <c r="AG2295">
        <v>2015</v>
      </c>
      <c r="AH2295">
        <f>COUNTBLANK(datos[[#This Row],[Row ID]:[Year sales]])</f>
        <v>0</v>
      </c>
    </row>
    <row r="2296" spans="1:34" x14ac:dyDescent="0.3">
      <c r="A2296">
        <v>2295</v>
      </c>
      <c r="B2296" t="s">
        <v>5333</v>
      </c>
      <c r="C2296" s="4">
        <v>43092</v>
      </c>
      <c r="D2296" s="4">
        <v>43096</v>
      </c>
      <c r="E2296" t="s">
        <v>67</v>
      </c>
      <c r="F2296" t="s">
        <v>4455</v>
      </c>
      <c r="G2296" t="s">
        <v>4456</v>
      </c>
      <c r="H2296" t="s">
        <v>57</v>
      </c>
      <c r="I2296" t="s">
        <v>38</v>
      </c>
      <c r="J2296" t="s">
        <v>3715</v>
      </c>
      <c r="K2296" t="s">
        <v>769</v>
      </c>
      <c r="L2296">
        <v>6457</v>
      </c>
      <c r="M2296" t="s">
        <v>168</v>
      </c>
      <c r="N2296" t="s">
        <v>358</v>
      </c>
      <c r="O2296" t="s">
        <v>43</v>
      </c>
      <c r="P2296" t="s">
        <v>83</v>
      </c>
      <c r="Q2296" t="s">
        <v>359</v>
      </c>
      <c r="R2296" s="1">
        <v>181.95</v>
      </c>
      <c r="S2296">
        <v>3</v>
      </c>
      <c r="T2296">
        <f t="shared" si="35"/>
        <v>24</v>
      </c>
      <c r="U2296" t="s">
        <v>52</v>
      </c>
      <c r="V2296">
        <v>0</v>
      </c>
      <c r="W2296">
        <v>0</v>
      </c>
      <c r="X2296" s="1">
        <v>0</v>
      </c>
      <c r="Y2296" s="1">
        <v>181.95</v>
      </c>
      <c r="Z2296" t="s">
        <v>99</v>
      </c>
      <c r="AA2296" s="2">
        <v>38.209499999999998</v>
      </c>
      <c r="AB2296" s="3">
        <v>0.21</v>
      </c>
      <c r="AC2296" s="1">
        <v>-143.7405</v>
      </c>
      <c r="AD2296">
        <v>4</v>
      </c>
      <c r="AE2296">
        <v>4</v>
      </c>
      <c r="AF2296" t="s">
        <v>48</v>
      </c>
      <c r="AG2296">
        <v>2017</v>
      </c>
      <c r="AH2296">
        <f>COUNTBLANK(datos[[#This Row],[Row ID]:[Year sales]])</f>
        <v>0</v>
      </c>
    </row>
    <row r="2297" spans="1:34" x14ac:dyDescent="0.3">
      <c r="A2297">
        <v>2296</v>
      </c>
      <c r="B2297" t="s">
        <v>5334</v>
      </c>
      <c r="C2297" s="4">
        <v>42309</v>
      </c>
      <c r="D2297" s="4">
        <v>42313</v>
      </c>
      <c r="E2297" t="s">
        <v>67</v>
      </c>
      <c r="F2297" t="s">
        <v>910</v>
      </c>
      <c r="G2297" t="s">
        <v>911</v>
      </c>
      <c r="H2297" t="s">
        <v>37</v>
      </c>
      <c r="I2297" t="s">
        <v>38</v>
      </c>
      <c r="J2297" t="s">
        <v>286</v>
      </c>
      <c r="K2297" t="s">
        <v>287</v>
      </c>
      <c r="L2297">
        <v>10011</v>
      </c>
      <c r="M2297" t="s">
        <v>168</v>
      </c>
      <c r="N2297" t="s">
        <v>3683</v>
      </c>
      <c r="O2297" t="s">
        <v>62</v>
      </c>
      <c r="P2297" t="s">
        <v>110</v>
      </c>
      <c r="Q2297" t="s">
        <v>3684</v>
      </c>
      <c r="R2297" s="1">
        <v>13.52</v>
      </c>
      <c r="S2297">
        <v>4</v>
      </c>
      <c r="T2297">
        <f t="shared" si="35"/>
        <v>21</v>
      </c>
      <c r="U2297" t="s">
        <v>52</v>
      </c>
      <c r="V2297">
        <v>0</v>
      </c>
      <c r="W2297">
        <v>0</v>
      </c>
      <c r="X2297" s="1">
        <v>0</v>
      </c>
      <c r="Y2297" s="1">
        <v>13.52</v>
      </c>
      <c r="Z2297" t="s">
        <v>65</v>
      </c>
      <c r="AA2297" s="2">
        <v>6.2191999999999998</v>
      </c>
      <c r="AB2297" s="3">
        <v>0.46</v>
      </c>
      <c r="AC2297" s="1">
        <v>-7.3007999999999997</v>
      </c>
      <c r="AD2297">
        <v>4</v>
      </c>
      <c r="AE2297">
        <v>4</v>
      </c>
      <c r="AF2297" t="s">
        <v>48</v>
      </c>
      <c r="AG2297">
        <v>2015</v>
      </c>
      <c r="AH2297">
        <f>COUNTBLANK(datos[[#This Row],[Row ID]:[Year sales]])</f>
        <v>0</v>
      </c>
    </row>
    <row r="2298" spans="1:34" x14ac:dyDescent="0.3">
      <c r="A2298">
        <v>2297</v>
      </c>
      <c r="B2298" t="s">
        <v>5334</v>
      </c>
      <c r="C2298" s="4">
        <v>42309</v>
      </c>
      <c r="D2298" s="4">
        <v>42313</v>
      </c>
      <c r="E2298" t="s">
        <v>67</v>
      </c>
      <c r="F2298" t="s">
        <v>910</v>
      </c>
      <c r="G2298" t="s">
        <v>911</v>
      </c>
      <c r="H2298" t="s">
        <v>37</v>
      </c>
      <c r="I2298" t="s">
        <v>38</v>
      </c>
      <c r="J2298" t="s">
        <v>286</v>
      </c>
      <c r="K2298" t="s">
        <v>287</v>
      </c>
      <c r="L2298">
        <v>10011</v>
      </c>
      <c r="M2298" t="s">
        <v>168</v>
      </c>
      <c r="N2298" t="s">
        <v>2702</v>
      </c>
      <c r="O2298" t="s">
        <v>43</v>
      </c>
      <c r="P2298" t="s">
        <v>83</v>
      </c>
      <c r="Q2298" t="s">
        <v>2703</v>
      </c>
      <c r="R2298" s="1">
        <v>259.7</v>
      </c>
      <c r="S2298">
        <v>5</v>
      </c>
      <c r="T2298">
        <f t="shared" si="35"/>
        <v>24</v>
      </c>
      <c r="U2298" t="s">
        <v>75</v>
      </c>
      <c r="V2298">
        <v>0</v>
      </c>
      <c r="W2298">
        <v>0</v>
      </c>
      <c r="X2298" s="1">
        <v>0</v>
      </c>
      <c r="Y2298" s="1">
        <v>259.7</v>
      </c>
      <c r="Z2298" t="s">
        <v>47</v>
      </c>
      <c r="AA2298" s="2">
        <v>106.477</v>
      </c>
      <c r="AB2298" s="3">
        <v>0.41000000000000003</v>
      </c>
      <c r="AC2298" s="1">
        <v>-153.22300000000001</v>
      </c>
      <c r="AD2298">
        <v>4</v>
      </c>
      <c r="AE2298">
        <v>4</v>
      </c>
      <c r="AF2298" t="s">
        <v>48</v>
      </c>
      <c r="AG2298">
        <v>2015</v>
      </c>
      <c r="AH2298">
        <f>COUNTBLANK(datos[[#This Row],[Row ID]:[Year sales]])</f>
        <v>0</v>
      </c>
    </row>
    <row r="2299" spans="1:34" x14ac:dyDescent="0.3">
      <c r="A2299">
        <v>2298</v>
      </c>
      <c r="B2299" t="s">
        <v>5334</v>
      </c>
      <c r="C2299" s="4">
        <v>42309</v>
      </c>
      <c r="D2299" s="4">
        <v>42313</v>
      </c>
      <c r="E2299" t="s">
        <v>67</v>
      </c>
      <c r="F2299" t="s">
        <v>910</v>
      </c>
      <c r="G2299" t="s">
        <v>911</v>
      </c>
      <c r="H2299" t="s">
        <v>37</v>
      </c>
      <c r="I2299" t="s">
        <v>38</v>
      </c>
      <c r="J2299" t="s">
        <v>286</v>
      </c>
      <c r="K2299" t="s">
        <v>287</v>
      </c>
      <c r="L2299">
        <v>10011</v>
      </c>
      <c r="M2299" t="s">
        <v>168</v>
      </c>
      <c r="N2299" t="s">
        <v>5335</v>
      </c>
      <c r="O2299" t="s">
        <v>90</v>
      </c>
      <c r="P2299" t="s">
        <v>91</v>
      </c>
      <c r="Q2299" t="s">
        <v>5336</v>
      </c>
      <c r="R2299" s="1">
        <v>42.95</v>
      </c>
      <c r="S2299">
        <v>1</v>
      </c>
      <c r="T2299">
        <f t="shared" si="35"/>
        <v>15</v>
      </c>
      <c r="U2299" t="s">
        <v>46</v>
      </c>
      <c r="V2299">
        <v>0</v>
      </c>
      <c r="W2299">
        <v>0</v>
      </c>
      <c r="X2299" s="1">
        <v>0</v>
      </c>
      <c r="Y2299" s="1">
        <v>42.95</v>
      </c>
      <c r="Z2299" t="s">
        <v>65</v>
      </c>
      <c r="AA2299" s="2">
        <v>1.2885</v>
      </c>
      <c r="AB2299" s="3">
        <v>0.03</v>
      </c>
      <c r="AC2299" s="1">
        <v>-41.661499999999997</v>
      </c>
      <c r="AD2299">
        <v>4</v>
      </c>
      <c r="AE2299">
        <v>4</v>
      </c>
      <c r="AF2299" t="s">
        <v>48</v>
      </c>
      <c r="AG2299">
        <v>2015</v>
      </c>
      <c r="AH2299">
        <f>COUNTBLANK(datos[[#This Row],[Row ID]:[Year sales]])</f>
        <v>0</v>
      </c>
    </row>
    <row r="2300" spans="1:34" x14ac:dyDescent="0.3">
      <c r="A2300">
        <v>2299</v>
      </c>
      <c r="B2300" t="s">
        <v>5334</v>
      </c>
      <c r="C2300" s="4">
        <v>42309</v>
      </c>
      <c r="D2300" s="4">
        <v>42313</v>
      </c>
      <c r="E2300" t="s">
        <v>67</v>
      </c>
      <c r="F2300" t="s">
        <v>910</v>
      </c>
      <c r="G2300" t="s">
        <v>911</v>
      </c>
      <c r="H2300" t="s">
        <v>37</v>
      </c>
      <c r="I2300" t="s">
        <v>38</v>
      </c>
      <c r="J2300" t="s">
        <v>286</v>
      </c>
      <c r="K2300" t="s">
        <v>287</v>
      </c>
      <c r="L2300">
        <v>10011</v>
      </c>
      <c r="M2300" t="s">
        <v>168</v>
      </c>
      <c r="N2300" t="s">
        <v>2568</v>
      </c>
      <c r="O2300" t="s">
        <v>90</v>
      </c>
      <c r="P2300" t="s">
        <v>181</v>
      </c>
      <c r="Q2300" t="s">
        <v>2569</v>
      </c>
      <c r="R2300" s="1">
        <v>1399.93</v>
      </c>
      <c r="S2300">
        <v>7</v>
      </c>
      <c r="T2300">
        <f t="shared" si="35"/>
        <v>26</v>
      </c>
      <c r="U2300" t="s">
        <v>75</v>
      </c>
      <c r="V2300">
        <v>0</v>
      </c>
      <c r="W2300">
        <v>0</v>
      </c>
      <c r="X2300" s="1">
        <v>0</v>
      </c>
      <c r="Y2300" s="1">
        <v>1399.93</v>
      </c>
      <c r="Z2300" t="s">
        <v>53</v>
      </c>
      <c r="AA2300" s="2">
        <v>601.96990000000005</v>
      </c>
      <c r="AB2300" s="3">
        <v>0.43</v>
      </c>
      <c r="AC2300" s="1">
        <v>-797.96010000000001</v>
      </c>
      <c r="AD2300">
        <v>4</v>
      </c>
      <c r="AE2300">
        <v>4</v>
      </c>
      <c r="AF2300" t="s">
        <v>48</v>
      </c>
      <c r="AG2300">
        <v>2015</v>
      </c>
      <c r="AH2300">
        <f>COUNTBLANK(datos[[#This Row],[Row ID]:[Year sales]])</f>
        <v>0</v>
      </c>
    </row>
    <row r="2301" spans="1:34" x14ac:dyDescent="0.3">
      <c r="A2301">
        <v>2300</v>
      </c>
      <c r="B2301" t="s">
        <v>5334</v>
      </c>
      <c r="C2301" s="4">
        <v>42309</v>
      </c>
      <c r="D2301" s="4">
        <v>42313</v>
      </c>
      <c r="E2301" t="s">
        <v>67</v>
      </c>
      <c r="F2301" t="s">
        <v>910</v>
      </c>
      <c r="G2301" t="s">
        <v>911</v>
      </c>
      <c r="H2301" t="s">
        <v>37</v>
      </c>
      <c r="I2301" t="s">
        <v>38</v>
      </c>
      <c r="J2301" t="s">
        <v>286</v>
      </c>
      <c r="K2301" t="s">
        <v>287</v>
      </c>
      <c r="L2301">
        <v>10011</v>
      </c>
      <c r="M2301" t="s">
        <v>168</v>
      </c>
      <c r="N2301" t="s">
        <v>1880</v>
      </c>
      <c r="O2301" t="s">
        <v>90</v>
      </c>
      <c r="P2301" t="s">
        <v>91</v>
      </c>
      <c r="Q2301" t="s">
        <v>1881</v>
      </c>
      <c r="R2301" s="1">
        <v>503.96</v>
      </c>
      <c r="S2301">
        <v>4</v>
      </c>
      <c r="T2301">
        <f t="shared" si="35"/>
        <v>5</v>
      </c>
      <c r="U2301" t="s">
        <v>52</v>
      </c>
      <c r="V2301">
        <v>0</v>
      </c>
      <c r="W2301">
        <v>0</v>
      </c>
      <c r="X2301" s="1">
        <v>0</v>
      </c>
      <c r="Y2301" s="1">
        <v>503.96</v>
      </c>
      <c r="Z2301" t="s">
        <v>53</v>
      </c>
      <c r="AA2301" s="2">
        <v>125.99</v>
      </c>
      <c r="AB2301" s="3">
        <v>0.25</v>
      </c>
      <c r="AC2301" s="1">
        <v>-377.97</v>
      </c>
      <c r="AD2301">
        <v>4</v>
      </c>
      <c r="AE2301">
        <v>4</v>
      </c>
      <c r="AF2301" t="s">
        <v>48</v>
      </c>
      <c r="AG2301">
        <v>2015</v>
      </c>
      <c r="AH2301">
        <f>COUNTBLANK(datos[[#This Row],[Row ID]:[Year sales]])</f>
        <v>0</v>
      </c>
    </row>
    <row r="2302" spans="1:34" x14ac:dyDescent="0.3">
      <c r="A2302">
        <v>2301</v>
      </c>
      <c r="B2302" t="s">
        <v>5337</v>
      </c>
      <c r="C2302" s="4">
        <v>41957</v>
      </c>
      <c r="D2302" s="4">
        <v>41961</v>
      </c>
      <c r="E2302" t="s">
        <v>67</v>
      </c>
      <c r="F2302" t="s">
        <v>1280</v>
      </c>
      <c r="G2302" t="s">
        <v>1281</v>
      </c>
      <c r="H2302" t="s">
        <v>37</v>
      </c>
      <c r="I2302" t="s">
        <v>38</v>
      </c>
      <c r="J2302" t="s">
        <v>5338</v>
      </c>
      <c r="K2302" t="s">
        <v>258</v>
      </c>
      <c r="L2302">
        <v>48640</v>
      </c>
      <c r="M2302" t="s">
        <v>125</v>
      </c>
      <c r="N2302" t="s">
        <v>128</v>
      </c>
      <c r="O2302" t="s">
        <v>62</v>
      </c>
      <c r="P2302" t="s">
        <v>94</v>
      </c>
      <c r="Q2302" t="s">
        <v>129</v>
      </c>
      <c r="R2302" s="1">
        <v>12.72</v>
      </c>
      <c r="S2302">
        <v>3</v>
      </c>
      <c r="T2302">
        <f t="shared" si="35"/>
        <v>39</v>
      </c>
      <c r="U2302" t="s">
        <v>52</v>
      </c>
      <c r="V2302">
        <v>0</v>
      </c>
      <c r="W2302">
        <v>0</v>
      </c>
      <c r="X2302" s="1">
        <v>0</v>
      </c>
      <c r="Y2302" s="1">
        <v>12.72</v>
      </c>
      <c r="Z2302" t="s">
        <v>65</v>
      </c>
      <c r="AA2302" s="2">
        <v>6.36</v>
      </c>
      <c r="AB2302" s="3">
        <v>0.5</v>
      </c>
      <c r="AC2302" s="1">
        <v>-6.36</v>
      </c>
      <c r="AD2302">
        <v>4</v>
      </c>
      <c r="AE2302">
        <v>4</v>
      </c>
      <c r="AF2302" t="s">
        <v>48</v>
      </c>
      <c r="AG2302">
        <v>2014</v>
      </c>
      <c r="AH2302">
        <f>COUNTBLANK(datos[[#This Row],[Row ID]:[Year sales]])</f>
        <v>0</v>
      </c>
    </row>
    <row r="2303" spans="1:34" x14ac:dyDescent="0.3">
      <c r="A2303">
        <v>2302</v>
      </c>
      <c r="B2303" t="s">
        <v>5337</v>
      </c>
      <c r="C2303" s="4">
        <v>41957</v>
      </c>
      <c r="D2303" s="4">
        <v>41961</v>
      </c>
      <c r="E2303" t="s">
        <v>67</v>
      </c>
      <c r="F2303" t="s">
        <v>1280</v>
      </c>
      <c r="G2303" t="s">
        <v>1281</v>
      </c>
      <c r="H2303" t="s">
        <v>37</v>
      </c>
      <c r="I2303" t="s">
        <v>38</v>
      </c>
      <c r="J2303" t="s">
        <v>5338</v>
      </c>
      <c r="K2303" t="s">
        <v>258</v>
      </c>
      <c r="L2303">
        <v>48640</v>
      </c>
      <c r="M2303" t="s">
        <v>125</v>
      </c>
      <c r="N2303" t="s">
        <v>2415</v>
      </c>
      <c r="O2303" t="s">
        <v>62</v>
      </c>
      <c r="P2303" t="s">
        <v>94</v>
      </c>
      <c r="Q2303" t="s">
        <v>2416</v>
      </c>
      <c r="R2303" s="1">
        <v>11.52</v>
      </c>
      <c r="S2303">
        <v>4</v>
      </c>
      <c r="T2303">
        <f t="shared" si="35"/>
        <v>50</v>
      </c>
      <c r="U2303" t="s">
        <v>52</v>
      </c>
      <c r="V2303">
        <v>0</v>
      </c>
      <c r="W2303">
        <v>0</v>
      </c>
      <c r="X2303" s="1">
        <v>0</v>
      </c>
      <c r="Y2303" s="1">
        <v>11.52</v>
      </c>
      <c r="Z2303" t="s">
        <v>65</v>
      </c>
      <c r="AA2303" s="2">
        <v>5.6448</v>
      </c>
      <c r="AB2303" s="3">
        <v>0.49000000000000005</v>
      </c>
      <c r="AC2303" s="1">
        <v>-5.8752000000000004</v>
      </c>
      <c r="AD2303">
        <v>4</v>
      </c>
      <c r="AE2303">
        <v>4</v>
      </c>
      <c r="AF2303" t="s">
        <v>48</v>
      </c>
      <c r="AG2303">
        <v>2014</v>
      </c>
      <c r="AH2303">
        <f>COUNTBLANK(datos[[#This Row],[Row ID]:[Year sales]])</f>
        <v>0</v>
      </c>
    </row>
    <row r="2304" spans="1:34" x14ac:dyDescent="0.3">
      <c r="A2304">
        <v>2303</v>
      </c>
      <c r="B2304" t="s">
        <v>5339</v>
      </c>
      <c r="C2304" s="4">
        <v>42386</v>
      </c>
      <c r="D2304" s="4">
        <v>42390</v>
      </c>
      <c r="E2304" t="s">
        <v>67</v>
      </c>
      <c r="F2304" t="s">
        <v>3283</v>
      </c>
      <c r="G2304" t="s">
        <v>3284</v>
      </c>
      <c r="H2304" t="s">
        <v>57</v>
      </c>
      <c r="I2304" t="s">
        <v>38</v>
      </c>
      <c r="J2304" t="s">
        <v>517</v>
      </c>
      <c r="K2304" t="s">
        <v>1294</v>
      </c>
      <c r="L2304">
        <v>31907</v>
      </c>
      <c r="M2304" t="s">
        <v>41</v>
      </c>
      <c r="N2304" t="s">
        <v>2167</v>
      </c>
      <c r="O2304" t="s">
        <v>90</v>
      </c>
      <c r="P2304" t="s">
        <v>181</v>
      </c>
      <c r="Q2304" t="s">
        <v>2168</v>
      </c>
      <c r="R2304" s="1">
        <v>316</v>
      </c>
      <c r="S2304">
        <v>4</v>
      </c>
      <c r="T2304">
        <f t="shared" si="35"/>
        <v>24</v>
      </c>
      <c r="U2304" t="s">
        <v>52</v>
      </c>
      <c r="V2304">
        <v>0</v>
      </c>
      <c r="W2304">
        <v>0</v>
      </c>
      <c r="X2304" s="1">
        <v>0</v>
      </c>
      <c r="Y2304" s="1">
        <v>316</v>
      </c>
      <c r="Z2304" t="s">
        <v>47</v>
      </c>
      <c r="AA2304" s="2">
        <v>31.6</v>
      </c>
      <c r="AB2304" s="3">
        <v>0.1</v>
      </c>
      <c r="AC2304" s="1">
        <v>-284.39999999999998</v>
      </c>
      <c r="AD2304">
        <v>4</v>
      </c>
      <c r="AE2304">
        <v>4</v>
      </c>
      <c r="AF2304" t="s">
        <v>48</v>
      </c>
      <c r="AG2304">
        <v>2016</v>
      </c>
      <c r="AH2304">
        <f>COUNTBLANK(datos[[#This Row],[Row ID]:[Year sales]])</f>
        <v>0</v>
      </c>
    </row>
    <row r="2305" spans="1:34" x14ac:dyDescent="0.3">
      <c r="A2305">
        <v>2304</v>
      </c>
      <c r="B2305" t="s">
        <v>5340</v>
      </c>
      <c r="C2305" s="4">
        <v>42995</v>
      </c>
      <c r="D2305" s="4">
        <v>43000</v>
      </c>
      <c r="E2305" t="s">
        <v>34</v>
      </c>
      <c r="F2305" t="s">
        <v>2091</v>
      </c>
      <c r="G2305" t="s">
        <v>2092</v>
      </c>
      <c r="H2305" t="s">
        <v>122</v>
      </c>
      <c r="I2305" t="s">
        <v>38</v>
      </c>
      <c r="J2305" t="s">
        <v>3288</v>
      </c>
      <c r="K2305" t="s">
        <v>1294</v>
      </c>
      <c r="L2305">
        <v>30076</v>
      </c>
      <c r="M2305" t="s">
        <v>41</v>
      </c>
      <c r="N2305" t="s">
        <v>1302</v>
      </c>
      <c r="O2305" t="s">
        <v>43</v>
      </c>
      <c r="P2305" t="s">
        <v>50</v>
      </c>
      <c r="Q2305" t="s">
        <v>1303</v>
      </c>
      <c r="R2305" s="1">
        <v>723.92</v>
      </c>
      <c r="S2305">
        <v>4</v>
      </c>
      <c r="T2305">
        <f t="shared" si="35"/>
        <v>39</v>
      </c>
      <c r="U2305" t="s">
        <v>52</v>
      </c>
      <c r="V2305">
        <v>0</v>
      </c>
      <c r="W2305">
        <v>0</v>
      </c>
      <c r="X2305" s="1">
        <v>0</v>
      </c>
      <c r="Y2305" s="1">
        <v>723.92</v>
      </c>
      <c r="Z2305" t="s">
        <v>53</v>
      </c>
      <c r="AA2305" s="2">
        <v>188.2192</v>
      </c>
      <c r="AB2305" s="3">
        <v>0.26</v>
      </c>
      <c r="AC2305" s="1">
        <v>-535.70079999999996</v>
      </c>
      <c r="AD2305">
        <v>5</v>
      </c>
      <c r="AE2305">
        <v>5</v>
      </c>
      <c r="AF2305" t="s">
        <v>48</v>
      </c>
      <c r="AG2305">
        <v>2017</v>
      </c>
      <c r="AH2305">
        <f>COUNTBLANK(datos[[#This Row],[Row ID]:[Year sales]])</f>
        <v>0</v>
      </c>
    </row>
    <row r="2306" spans="1:34" x14ac:dyDescent="0.3">
      <c r="A2306">
        <v>2305</v>
      </c>
      <c r="B2306" t="s">
        <v>5340</v>
      </c>
      <c r="C2306" s="4">
        <v>42995</v>
      </c>
      <c r="D2306" s="4">
        <v>43000</v>
      </c>
      <c r="E2306" t="s">
        <v>34</v>
      </c>
      <c r="F2306" t="s">
        <v>2091</v>
      </c>
      <c r="G2306" t="s">
        <v>2092</v>
      </c>
      <c r="H2306" t="s">
        <v>122</v>
      </c>
      <c r="I2306" t="s">
        <v>38</v>
      </c>
      <c r="J2306" t="s">
        <v>3288</v>
      </c>
      <c r="K2306" t="s">
        <v>1294</v>
      </c>
      <c r="L2306">
        <v>30076</v>
      </c>
      <c r="M2306" t="s">
        <v>41</v>
      </c>
      <c r="N2306" t="s">
        <v>1076</v>
      </c>
      <c r="O2306" t="s">
        <v>62</v>
      </c>
      <c r="P2306" t="s">
        <v>110</v>
      </c>
      <c r="Q2306" t="s">
        <v>206</v>
      </c>
      <c r="R2306" s="1">
        <v>106.32</v>
      </c>
      <c r="S2306">
        <v>3</v>
      </c>
      <c r="T2306">
        <f t="shared" ref="T2306:T2369" si="36">SUMIF(Q:Q, Q2306, S:S)</f>
        <v>150</v>
      </c>
      <c r="U2306" t="s">
        <v>52</v>
      </c>
      <c r="V2306">
        <v>0</v>
      </c>
      <c r="W2306">
        <v>0</v>
      </c>
      <c r="X2306" s="1">
        <v>0</v>
      </c>
      <c r="Y2306" s="1">
        <v>106.32</v>
      </c>
      <c r="Z2306" t="s">
        <v>99</v>
      </c>
      <c r="AA2306" s="2">
        <v>49.970399999999998</v>
      </c>
      <c r="AB2306" s="3">
        <v>0.47000000000000003</v>
      </c>
      <c r="AC2306" s="1">
        <v>-56.349600000000002</v>
      </c>
      <c r="AD2306">
        <v>5</v>
      </c>
      <c r="AE2306">
        <v>5</v>
      </c>
      <c r="AF2306" t="s">
        <v>48</v>
      </c>
      <c r="AG2306">
        <v>2017</v>
      </c>
      <c r="AH2306">
        <f>COUNTBLANK(datos[[#This Row],[Row ID]:[Year sales]])</f>
        <v>0</v>
      </c>
    </row>
    <row r="2307" spans="1:34" x14ac:dyDescent="0.3">
      <c r="A2307">
        <v>2306</v>
      </c>
      <c r="B2307" t="s">
        <v>5341</v>
      </c>
      <c r="C2307" s="4">
        <v>42727</v>
      </c>
      <c r="D2307" s="4">
        <v>42728</v>
      </c>
      <c r="E2307" t="s">
        <v>208</v>
      </c>
      <c r="F2307" t="s">
        <v>1153</v>
      </c>
      <c r="G2307" t="s">
        <v>1154</v>
      </c>
      <c r="H2307" t="s">
        <v>57</v>
      </c>
      <c r="I2307" t="s">
        <v>38</v>
      </c>
      <c r="J2307" t="s">
        <v>323</v>
      </c>
      <c r="K2307" t="s">
        <v>231</v>
      </c>
      <c r="L2307">
        <v>60623</v>
      </c>
      <c r="M2307" t="s">
        <v>125</v>
      </c>
      <c r="N2307" t="s">
        <v>2808</v>
      </c>
      <c r="O2307" t="s">
        <v>43</v>
      </c>
      <c r="P2307" t="s">
        <v>44</v>
      </c>
      <c r="Q2307" t="s">
        <v>2809</v>
      </c>
      <c r="R2307" s="1">
        <v>141.37200000000001</v>
      </c>
      <c r="S2307">
        <v>2</v>
      </c>
      <c r="T2307">
        <f t="shared" si="36"/>
        <v>18</v>
      </c>
      <c r="U2307" t="s">
        <v>46</v>
      </c>
      <c r="V2307">
        <v>0.3</v>
      </c>
      <c r="W2307">
        <v>42.4116</v>
      </c>
      <c r="X2307" s="1">
        <v>-42.4116</v>
      </c>
      <c r="Y2307" s="1">
        <v>183.78360000000001</v>
      </c>
      <c r="Z2307" t="s">
        <v>99</v>
      </c>
      <c r="AA2307" s="2">
        <v>-14.1372</v>
      </c>
      <c r="AB2307" s="3">
        <v>-9.9999999999999992E-2</v>
      </c>
      <c r="AC2307" s="1">
        <v>-113.0976</v>
      </c>
      <c r="AD2307">
        <v>1</v>
      </c>
      <c r="AE2307">
        <v>1</v>
      </c>
      <c r="AF2307" t="s">
        <v>48</v>
      </c>
      <c r="AG2307">
        <v>2016</v>
      </c>
      <c r="AH2307">
        <f>COUNTBLANK(datos[[#This Row],[Row ID]:[Year sales]])</f>
        <v>0</v>
      </c>
    </row>
    <row r="2308" spans="1:34" x14ac:dyDescent="0.3">
      <c r="A2308">
        <v>2307</v>
      </c>
      <c r="B2308" t="s">
        <v>5342</v>
      </c>
      <c r="C2308" s="4">
        <v>42222</v>
      </c>
      <c r="D2308" s="4">
        <v>42224</v>
      </c>
      <c r="E2308" t="s">
        <v>208</v>
      </c>
      <c r="F2308" t="s">
        <v>864</v>
      </c>
      <c r="G2308" t="s">
        <v>865</v>
      </c>
      <c r="H2308" t="s">
        <v>57</v>
      </c>
      <c r="I2308" t="s">
        <v>38</v>
      </c>
      <c r="J2308" t="s">
        <v>204</v>
      </c>
      <c r="K2308" t="s">
        <v>124</v>
      </c>
      <c r="L2308">
        <v>77041</v>
      </c>
      <c r="M2308" t="s">
        <v>125</v>
      </c>
      <c r="N2308" t="s">
        <v>2969</v>
      </c>
      <c r="O2308" t="s">
        <v>62</v>
      </c>
      <c r="P2308" t="s">
        <v>110</v>
      </c>
      <c r="Q2308" t="s">
        <v>2970</v>
      </c>
      <c r="R2308" s="1">
        <v>27.216000000000001</v>
      </c>
      <c r="S2308">
        <v>3</v>
      </c>
      <c r="T2308">
        <f t="shared" si="36"/>
        <v>20</v>
      </c>
      <c r="U2308" t="s">
        <v>52</v>
      </c>
      <c r="V2308">
        <v>0.2</v>
      </c>
      <c r="W2308">
        <v>5.4432000000000009</v>
      </c>
      <c r="X2308" s="1">
        <v>-5.4432</v>
      </c>
      <c r="Y2308" s="1">
        <v>32.659199999999998</v>
      </c>
      <c r="Z2308" t="s">
        <v>65</v>
      </c>
      <c r="AA2308" s="2">
        <v>9.8658000000000001</v>
      </c>
      <c r="AB2308" s="3">
        <v>0.36249999999999999</v>
      </c>
      <c r="AC2308" s="1">
        <v>-11.907</v>
      </c>
      <c r="AD2308">
        <v>2</v>
      </c>
      <c r="AE2308">
        <v>2</v>
      </c>
      <c r="AF2308" t="s">
        <v>48</v>
      </c>
      <c r="AG2308">
        <v>2015</v>
      </c>
      <c r="AH2308">
        <f>COUNTBLANK(datos[[#This Row],[Row ID]:[Year sales]])</f>
        <v>0</v>
      </c>
    </row>
    <row r="2309" spans="1:34" x14ac:dyDescent="0.3">
      <c r="A2309">
        <v>2308</v>
      </c>
      <c r="B2309" t="s">
        <v>5343</v>
      </c>
      <c r="C2309" s="4">
        <v>43044</v>
      </c>
      <c r="D2309" s="4">
        <v>43048</v>
      </c>
      <c r="E2309" t="s">
        <v>67</v>
      </c>
      <c r="F2309" t="s">
        <v>5344</v>
      </c>
      <c r="G2309" t="s">
        <v>5345</v>
      </c>
      <c r="H2309" t="s">
        <v>37</v>
      </c>
      <c r="I2309" t="s">
        <v>38</v>
      </c>
      <c r="J2309" t="s">
        <v>286</v>
      </c>
      <c r="K2309" t="s">
        <v>287</v>
      </c>
      <c r="L2309">
        <v>10009</v>
      </c>
      <c r="M2309" t="s">
        <v>168</v>
      </c>
      <c r="N2309" t="s">
        <v>1869</v>
      </c>
      <c r="O2309" t="s">
        <v>90</v>
      </c>
      <c r="P2309" t="s">
        <v>181</v>
      </c>
      <c r="Q2309" t="s">
        <v>1870</v>
      </c>
      <c r="R2309" s="1">
        <v>390.75</v>
      </c>
      <c r="S2309">
        <v>5</v>
      </c>
      <c r="T2309">
        <f t="shared" si="36"/>
        <v>21</v>
      </c>
      <c r="U2309" t="s">
        <v>75</v>
      </c>
      <c r="V2309">
        <v>0</v>
      </c>
      <c r="W2309">
        <v>0</v>
      </c>
      <c r="X2309" s="1">
        <v>0</v>
      </c>
      <c r="Y2309" s="1">
        <v>390.75</v>
      </c>
      <c r="Z2309" t="s">
        <v>47</v>
      </c>
      <c r="AA2309" s="2">
        <v>171.93</v>
      </c>
      <c r="AB2309" s="3">
        <v>0.44</v>
      </c>
      <c r="AC2309" s="1">
        <v>-218.82</v>
      </c>
      <c r="AD2309">
        <v>4</v>
      </c>
      <c r="AE2309">
        <v>4</v>
      </c>
      <c r="AF2309" t="s">
        <v>48</v>
      </c>
      <c r="AG2309">
        <v>2017</v>
      </c>
      <c r="AH2309">
        <f>COUNTBLANK(datos[[#This Row],[Row ID]:[Year sales]])</f>
        <v>0</v>
      </c>
    </row>
    <row r="2310" spans="1:34" x14ac:dyDescent="0.3">
      <c r="A2310">
        <v>2309</v>
      </c>
      <c r="B2310" t="s">
        <v>5346</v>
      </c>
      <c r="C2310" s="4">
        <v>42897</v>
      </c>
      <c r="D2310" s="4">
        <v>42898</v>
      </c>
      <c r="E2310" t="s">
        <v>208</v>
      </c>
      <c r="F2310" t="s">
        <v>5347</v>
      </c>
      <c r="G2310" t="s">
        <v>5348</v>
      </c>
      <c r="H2310" t="s">
        <v>122</v>
      </c>
      <c r="I2310" t="s">
        <v>38</v>
      </c>
      <c r="J2310" t="s">
        <v>1408</v>
      </c>
      <c r="K2310" t="s">
        <v>330</v>
      </c>
      <c r="L2310">
        <v>85345</v>
      </c>
      <c r="M2310" t="s">
        <v>60</v>
      </c>
      <c r="N2310" t="s">
        <v>2580</v>
      </c>
      <c r="O2310" t="s">
        <v>43</v>
      </c>
      <c r="P2310" t="s">
        <v>50</v>
      </c>
      <c r="Q2310" t="s">
        <v>2581</v>
      </c>
      <c r="R2310" s="1">
        <v>280.79199999999997</v>
      </c>
      <c r="S2310">
        <v>1</v>
      </c>
      <c r="T2310">
        <f t="shared" si="36"/>
        <v>21</v>
      </c>
      <c r="U2310" t="s">
        <v>46</v>
      </c>
      <c r="V2310">
        <v>0.2</v>
      </c>
      <c r="W2310">
        <v>56.1584</v>
      </c>
      <c r="X2310" s="1">
        <v>-56.1584</v>
      </c>
      <c r="Y2310" s="1">
        <v>336.95039999999995</v>
      </c>
      <c r="Z2310" t="s">
        <v>47</v>
      </c>
      <c r="AA2310" s="2">
        <v>35.098999999999997</v>
      </c>
      <c r="AB2310" s="3">
        <v>0.125</v>
      </c>
      <c r="AC2310" s="1">
        <v>-189.53460000000001</v>
      </c>
      <c r="AD2310">
        <v>1</v>
      </c>
      <c r="AE2310">
        <v>1</v>
      </c>
      <c r="AF2310" t="s">
        <v>48</v>
      </c>
      <c r="AG2310">
        <v>2017</v>
      </c>
      <c r="AH2310">
        <f>COUNTBLANK(datos[[#This Row],[Row ID]:[Year sales]])</f>
        <v>0</v>
      </c>
    </row>
    <row r="2311" spans="1:34" x14ac:dyDescent="0.3">
      <c r="A2311">
        <v>2310</v>
      </c>
      <c r="B2311" t="s">
        <v>5346</v>
      </c>
      <c r="C2311" s="4">
        <v>42897</v>
      </c>
      <c r="D2311" s="4">
        <v>42898</v>
      </c>
      <c r="E2311" t="s">
        <v>208</v>
      </c>
      <c r="F2311" t="s">
        <v>5347</v>
      </c>
      <c r="G2311" t="s">
        <v>5348</v>
      </c>
      <c r="H2311" t="s">
        <v>122</v>
      </c>
      <c r="I2311" t="s">
        <v>38</v>
      </c>
      <c r="J2311" t="s">
        <v>1408</v>
      </c>
      <c r="K2311" t="s">
        <v>330</v>
      </c>
      <c r="L2311">
        <v>85345</v>
      </c>
      <c r="M2311" t="s">
        <v>60</v>
      </c>
      <c r="N2311" t="s">
        <v>388</v>
      </c>
      <c r="O2311" t="s">
        <v>62</v>
      </c>
      <c r="P2311" t="s">
        <v>77</v>
      </c>
      <c r="Q2311" t="s">
        <v>389</v>
      </c>
      <c r="R2311" s="1">
        <v>68.447999999999993</v>
      </c>
      <c r="S2311">
        <v>4</v>
      </c>
      <c r="T2311">
        <f t="shared" si="36"/>
        <v>24</v>
      </c>
      <c r="U2311" t="s">
        <v>52</v>
      </c>
      <c r="V2311">
        <v>0.2</v>
      </c>
      <c r="W2311">
        <v>13.689599999999999</v>
      </c>
      <c r="X2311" s="1">
        <v>-13.6896</v>
      </c>
      <c r="Y2311" s="1">
        <v>82.137599999999992</v>
      </c>
      <c r="Z2311" t="s">
        <v>99</v>
      </c>
      <c r="AA2311" s="2">
        <v>7.7004000000000001</v>
      </c>
      <c r="AB2311" s="3">
        <v>0.11250000000000002</v>
      </c>
      <c r="AC2311" s="1">
        <v>-47.058</v>
      </c>
      <c r="AD2311">
        <v>1</v>
      </c>
      <c r="AE2311">
        <v>1</v>
      </c>
      <c r="AF2311" t="s">
        <v>48</v>
      </c>
      <c r="AG2311">
        <v>2017</v>
      </c>
      <c r="AH2311">
        <f>COUNTBLANK(datos[[#This Row],[Row ID]:[Year sales]])</f>
        <v>0</v>
      </c>
    </row>
    <row r="2312" spans="1:34" x14ac:dyDescent="0.3">
      <c r="A2312">
        <v>2311</v>
      </c>
      <c r="B2312" t="s">
        <v>5346</v>
      </c>
      <c r="C2312" s="4">
        <v>42897</v>
      </c>
      <c r="D2312" s="4">
        <v>42898</v>
      </c>
      <c r="E2312" t="s">
        <v>208</v>
      </c>
      <c r="F2312" t="s">
        <v>5347</v>
      </c>
      <c r="G2312" t="s">
        <v>5348</v>
      </c>
      <c r="H2312" t="s">
        <v>122</v>
      </c>
      <c r="I2312" t="s">
        <v>38</v>
      </c>
      <c r="J2312" t="s">
        <v>1408</v>
      </c>
      <c r="K2312" t="s">
        <v>330</v>
      </c>
      <c r="L2312">
        <v>85345</v>
      </c>
      <c r="M2312" t="s">
        <v>60</v>
      </c>
      <c r="N2312" t="s">
        <v>2614</v>
      </c>
      <c r="O2312" t="s">
        <v>62</v>
      </c>
      <c r="P2312" t="s">
        <v>86</v>
      </c>
      <c r="Q2312" t="s">
        <v>2615</v>
      </c>
      <c r="R2312" s="1">
        <v>88.04</v>
      </c>
      <c r="S2312">
        <v>5</v>
      </c>
      <c r="T2312">
        <f t="shared" si="36"/>
        <v>23</v>
      </c>
      <c r="U2312" t="s">
        <v>75</v>
      </c>
      <c r="V2312">
        <v>0.2</v>
      </c>
      <c r="W2312">
        <v>17.608000000000001</v>
      </c>
      <c r="X2312" s="1">
        <v>-17.608000000000001</v>
      </c>
      <c r="Y2312" s="1">
        <v>105.64800000000001</v>
      </c>
      <c r="Z2312" t="s">
        <v>99</v>
      </c>
      <c r="AA2312" s="2">
        <v>6.6029999999999998</v>
      </c>
      <c r="AB2312" s="3">
        <v>7.4999999999999997E-2</v>
      </c>
      <c r="AC2312" s="1">
        <v>-63.829000000000001</v>
      </c>
      <c r="AD2312">
        <v>1</v>
      </c>
      <c r="AE2312">
        <v>1</v>
      </c>
      <c r="AF2312" t="s">
        <v>48</v>
      </c>
      <c r="AG2312">
        <v>2017</v>
      </c>
      <c r="AH2312">
        <f>COUNTBLANK(datos[[#This Row],[Row ID]:[Year sales]])</f>
        <v>0</v>
      </c>
    </row>
    <row r="2313" spans="1:34" x14ac:dyDescent="0.3">
      <c r="A2313">
        <v>2312</v>
      </c>
      <c r="B2313" t="s">
        <v>5346</v>
      </c>
      <c r="C2313" s="4">
        <v>42897</v>
      </c>
      <c r="D2313" s="4">
        <v>42898</v>
      </c>
      <c r="E2313" t="s">
        <v>208</v>
      </c>
      <c r="F2313" t="s">
        <v>5347</v>
      </c>
      <c r="G2313" t="s">
        <v>5348</v>
      </c>
      <c r="H2313" t="s">
        <v>122</v>
      </c>
      <c r="I2313" t="s">
        <v>38</v>
      </c>
      <c r="J2313" t="s">
        <v>1408</v>
      </c>
      <c r="K2313" t="s">
        <v>330</v>
      </c>
      <c r="L2313">
        <v>85345</v>
      </c>
      <c r="M2313" t="s">
        <v>60</v>
      </c>
      <c r="N2313" t="s">
        <v>4160</v>
      </c>
      <c r="O2313" t="s">
        <v>62</v>
      </c>
      <c r="P2313" t="s">
        <v>86</v>
      </c>
      <c r="Q2313" t="s">
        <v>4161</v>
      </c>
      <c r="R2313" s="1">
        <v>15.872</v>
      </c>
      <c r="S2313">
        <v>1</v>
      </c>
      <c r="T2313">
        <f t="shared" si="36"/>
        <v>28</v>
      </c>
      <c r="U2313" t="s">
        <v>46</v>
      </c>
      <c r="V2313">
        <v>0.2</v>
      </c>
      <c r="W2313">
        <v>3.1744000000000003</v>
      </c>
      <c r="X2313" s="1">
        <v>-3.1743999999999999</v>
      </c>
      <c r="Y2313" s="1">
        <v>19.046399999999998</v>
      </c>
      <c r="Z2313" t="s">
        <v>65</v>
      </c>
      <c r="AA2313" s="2">
        <v>1.984</v>
      </c>
      <c r="AB2313" s="3">
        <v>0.125</v>
      </c>
      <c r="AC2313" s="1">
        <v>-10.7136</v>
      </c>
      <c r="AD2313">
        <v>1</v>
      </c>
      <c r="AE2313">
        <v>1</v>
      </c>
      <c r="AF2313" t="s">
        <v>48</v>
      </c>
      <c r="AG2313">
        <v>2017</v>
      </c>
      <c r="AH2313">
        <f>COUNTBLANK(datos[[#This Row],[Row ID]:[Year sales]])</f>
        <v>0</v>
      </c>
    </row>
    <row r="2314" spans="1:34" x14ac:dyDescent="0.3">
      <c r="A2314">
        <v>2313</v>
      </c>
      <c r="B2314" t="s">
        <v>5346</v>
      </c>
      <c r="C2314" s="4">
        <v>42897</v>
      </c>
      <c r="D2314" s="4">
        <v>42898</v>
      </c>
      <c r="E2314" t="s">
        <v>208</v>
      </c>
      <c r="F2314" t="s">
        <v>5347</v>
      </c>
      <c r="G2314" t="s">
        <v>5348</v>
      </c>
      <c r="H2314" t="s">
        <v>122</v>
      </c>
      <c r="I2314" t="s">
        <v>38</v>
      </c>
      <c r="J2314" t="s">
        <v>1408</v>
      </c>
      <c r="K2314" t="s">
        <v>330</v>
      </c>
      <c r="L2314">
        <v>85345</v>
      </c>
      <c r="M2314" t="s">
        <v>60</v>
      </c>
      <c r="N2314" t="s">
        <v>1713</v>
      </c>
      <c r="O2314" t="s">
        <v>62</v>
      </c>
      <c r="P2314" t="s">
        <v>77</v>
      </c>
      <c r="Q2314" t="s">
        <v>1714</v>
      </c>
      <c r="R2314" s="1">
        <v>215.59200000000001</v>
      </c>
      <c r="S2314">
        <v>3</v>
      </c>
      <c r="T2314">
        <f t="shared" si="36"/>
        <v>55</v>
      </c>
      <c r="U2314" t="s">
        <v>52</v>
      </c>
      <c r="V2314">
        <v>0.2</v>
      </c>
      <c r="W2314">
        <v>43.118400000000008</v>
      </c>
      <c r="X2314" s="1">
        <v>-43.118400000000001</v>
      </c>
      <c r="Y2314" s="1">
        <v>258.71040000000005</v>
      </c>
      <c r="Z2314" t="s">
        <v>47</v>
      </c>
      <c r="AA2314" s="2">
        <v>-48.508200000000002</v>
      </c>
      <c r="AB2314" s="3">
        <v>-0.22500000000000001</v>
      </c>
      <c r="AC2314" s="1">
        <v>-220.98179999999999</v>
      </c>
      <c r="AD2314">
        <v>1</v>
      </c>
      <c r="AE2314">
        <v>1</v>
      </c>
      <c r="AF2314" t="s">
        <v>48</v>
      </c>
      <c r="AG2314">
        <v>2017</v>
      </c>
      <c r="AH2314">
        <f>COUNTBLANK(datos[[#This Row],[Row ID]:[Year sales]])</f>
        <v>0</v>
      </c>
    </row>
    <row r="2315" spans="1:34" x14ac:dyDescent="0.3">
      <c r="A2315">
        <v>2314</v>
      </c>
      <c r="B2315" t="s">
        <v>5349</v>
      </c>
      <c r="C2315" s="4">
        <v>42936</v>
      </c>
      <c r="D2315" s="4">
        <v>42941</v>
      </c>
      <c r="E2315" t="s">
        <v>67</v>
      </c>
      <c r="F2315" t="s">
        <v>5350</v>
      </c>
      <c r="G2315" t="s">
        <v>5351</v>
      </c>
      <c r="H2315" t="s">
        <v>57</v>
      </c>
      <c r="I2315" t="s">
        <v>38</v>
      </c>
      <c r="J2315" t="s">
        <v>5352</v>
      </c>
      <c r="K2315" t="s">
        <v>5353</v>
      </c>
      <c r="L2315">
        <v>57103</v>
      </c>
      <c r="M2315" t="s">
        <v>125</v>
      </c>
      <c r="N2315" t="s">
        <v>2645</v>
      </c>
      <c r="O2315" t="s">
        <v>62</v>
      </c>
      <c r="P2315" t="s">
        <v>63</v>
      </c>
      <c r="Q2315" t="s">
        <v>2646</v>
      </c>
      <c r="R2315" s="1">
        <v>14.62</v>
      </c>
      <c r="S2315">
        <v>2</v>
      </c>
      <c r="T2315">
        <f t="shared" si="36"/>
        <v>24</v>
      </c>
      <c r="U2315" t="s">
        <v>46</v>
      </c>
      <c r="V2315">
        <v>0</v>
      </c>
      <c r="W2315">
        <v>0</v>
      </c>
      <c r="X2315" s="1">
        <v>0</v>
      </c>
      <c r="Y2315" s="1">
        <v>14.62</v>
      </c>
      <c r="Z2315" t="s">
        <v>65</v>
      </c>
      <c r="AA2315" s="2">
        <v>6.8714000000000004</v>
      </c>
      <c r="AB2315" s="3">
        <v>0.47000000000000003</v>
      </c>
      <c r="AC2315" s="1">
        <v>-7.7485999999999997</v>
      </c>
      <c r="AD2315">
        <v>5</v>
      </c>
      <c r="AE2315">
        <v>5</v>
      </c>
      <c r="AF2315" t="s">
        <v>48</v>
      </c>
      <c r="AG2315">
        <v>2017</v>
      </c>
      <c r="AH2315">
        <f>COUNTBLANK(datos[[#This Row],[Row ID]:[Year sales]])</f>
        <v>0</v>
      </c>
    </row>
    <row r="2316" spans="1:34" x14ac:dyDescent="0.3">
      <c r="A2316">
        <v>2315</v>
      </c>
      <c r="B2316" t="s">
        <v>5349</v>
      </c>
      <c r="C2316" s="4">
        <v>42936</v>
      </c>
      <c r="D2316" s="4">
        <v>42941</v>
      </c>
      <c r="E2316" t="s">
        <v>67</v>
      </c>
      <c r="F2316" t="s">
        <v>5350</v>
      </c>
      <c r="G2316" t="s">
        <v>5351</v>
      </c>
      <c r="H2316" t="s">
        <v>57</v>
      </c>
      <c r="I2316" t="s">
        <v>38</v>
      </c>
      <c r="J2316" t="s">
        <v>5352</v>
      </c>
      <c r="K2316" t="s">
        <v>5353</v>
      </c>
      <c r="L2316">
        <v>57103</v>
      </c>
      <c r="M2316" t="s">
        <v>125</v>
      </c>
      <c r="N2316" t="s">
        <v>379</v>
      </c>
      <c r="O2316" t="s">
        <v>62</v>
      </c>
      <c r="P2316" t="s">
        <v>97</v>
      </c>
      <c r="Q2316" t="s">
        <v>380</v>
      </c>
      <c r="R2316" s="1">
        <v>416.32</v>
      </c>
      <c r="S2316">
        <v>2</v>
      </c>
      <c r="T2316">
        <f t="shared" si="36"/>
        <v>14</v>
      </c>
      <c r="U2316" t="s">
        <v>46</v>
      </c>
      <c r="V2316">
        <v>0</v>
      </c>
      <c r="W2316">
        <v>0</v>
      </c>
      <c r="X2316" s="1">
        <v>0</v>
      </c>
      <c r="Y2316" s="1">
        <v>416.32</v>
      </c>
      <c r="Z2316" t="s">
        <v>47</v>
      </c>
      <c r="AA2316" s="2">
        <v>112.4064</v>
      </c>
      <c r="AB2316" s="3">
        <v>0.27</v>
      </c>
      <c r="AC2316" s="1">
        <v>-303.91359999999997</v>
      </c>
      <c r="AD2316">
        <v>5</v>
      </c>
      <c r="AE2316">
        <v>5</v>
      </c>
      <c r="AF2316" t="s">
        <v>48</v>
      </c>
      <c r="AG2316">
        <v>2017</v>
      </c>
      <c r="AH2316">
        <f>COUNTBLANK(datos[[#This Row],[Row ID]:[Year sales]])</f>
        <v>0</v>
      </c>
    </row>
    <row r="2317" spans="1:34" x14ac:dyDescent="0.3">
      <c r="A2317">
        <v>2316</v>
      </c>
      <c r="B2317" t="s">
        <v>5349</v>
      </c>
      <c r="C2317" s="4">
        <v>42936</v>
      </c>
      <c r="D2317" s="4">
        <v>42941</v>
      </c>
      <c r="E2317" t="s">
        <v>67</v>
      </c>
      <c r="F2317" t="s">
        <v>5350</v>
      </c>
      <c r="G2317" t="s">
        <v>5351</v>
      </c>
      <c r="H2317" t="s">
        <v>57</v>
      </c>
      <c r="I2317" t="s">
        <v>38</v>
      </c>
      <c r="J2317" t="s">
        <v>5352</v>
      </c>
      <c r="K2317" t="s">
        <v>5353</v>
      </c>
      <c r="L2317">
        <v>57103</v>
      </c>
      <c r="M2317" t="s">
        <v>125</v>
      </c>
      <c r="N2317" t="s">
        <v>1887</v>
      </c>
      <c r="O2317" t="s">
        <v>62</v>
      </c>
      <c r="P2317" t="s">
        <v>94</v>
      </c>
      <c r="Q2317" t="s">
        <v>1888</v>
      </c>
      <c r="R2317" s="1">
        <v>43</v>
      </c>
      <c r="S2317">
        <v>5</v>
      </c>
      <c r="T2317">
        <f t="shared" si="36"/>
        <v>16</v>
      </c>
      <c r="U2317" t="s">
        <v>75</v>
      </c>
      <c r="V2317">
        <v>0</v>
      </c>
      <c r="W2317">
        <v>0</v>
      </c>
      <c r="X2317" s="1">
        <v>0</v>
      </c>
      <c r="Y2317" s="1">
        <v>43</v>
      </c>
      <c r="Z2317" t="s">
        <v>65</v>
      </c>
      <c r="AA2317" s="2">
        <v>20.21</v>
      </c>
      <c r="AB2317" s="3">
        <v>0.47000000000000003</v>
      </c>
      <c r="AC2317" s="1">
        <v>-22.79</v>
      </c>
      <c r="AD2317">
        <v>5</v>
      </c>
      <c r="AE2317">
        <v>5</v>
      </c>
      <c r="AF2317" t="s">
        <v>48</v>
      </c>
      <c r="AG2317">
        <v>2017</v>
      </c>
      <c r="AH2317">
        <f>COUNTBLANK(datos[[#This Row],[Row ID]:[Year sales]])</f>
        <v>0</v>
      </c>
    </row>
    <row r="2318" spans="1:34" x14ac:dyDescent="0.3">
      <c r="A2318">
        <v>2317</v>
      </c>
      <c r="B2318" t="s">
        <v>5349</v>
      </c>
      <c r="C2318" s="4">
        <v>42936</v>
      </c>
      <c r="D2318" s="4">
        <v>42941</v>
      </c>
      <c r="E2318" t="s">
        <v>67</v>
      </c>
      <c r="F2318" t="s">
        <v>5350</v>
      </c>
      <c r="G2318" t="s">
        <v>5351</v>
      </c>
      <c r="H2318" t="s">
        <v>57</v>
      </c>
      <c r="I2318" t="s">
        <v>38</v>
      </c>
      <c r="J2318" t="s">
        <v>5352</v>
      </c>
      <c r="K2318" t="s">
        <v>5353</v>
      </c>
      <c r="L2318">
        <v>57103</v>
      </c>
      <c r="M2318" t="s">
        <v>125</v>
      </c>
      <c r="N2318" t="s">
        <v>4956</v>
      </c>
      <c r="O2318" t="s">
        <v>43</v>
      </c>
      <c r="P2318" t="s">
        <v>50</v>
      </c>
      <c r="Q2318" t="s">
        <v>4957</v>
      </c>
      <c r="R2318" s="1">
        <v>182.94</v>
      </c>
      <c r="S2318">
        <v>3</v>
      </c>
      <c r="T2318">
        <f t="shared" si="36"/>
        <v>39</v>
      </c>
      <c r="U2318" t="s">
        <v>52</v>
      </c>
      <c r="V2318">
        <v>0</v>
      </c>
      <c r="W2318">
        <v>0</v>
      </c>
      <c r="X2318" s="1">
        <v>0</v>
      </c>
      <c r="Y2318" s="1">
        <v>182.94</v>
      </c>
      <c r="Z2318" t="s">
        <v>99</v>
      </c>
      <c r="AA2318" s="2">
        <v>27.440999999999999</v>
      </c>
      <c r="AB2318" s="3">
        <v>0.15</v>
      </c>
      <c r="AC2318" s="1">
        <v>-155.499</v>
      </c>
      <c r="AD2318">
        <v>5</v>
      </c>
      <c r="AE2318">
        <v>5</v>
      </c>
      <c r="AF2318" t="s">
        <v>48</v>
      </c>
      <c r="AG2318">
        <v>2017</v>
      </c>
      <c r="AH2318">
        <f>COUNTBLANK(datos[[#This Row],[Row ID]:[Year sales]])</f>
        <v>0</v>
      </c>
    </row>
    <row r="2319" spans="1:34" x14ac:dyDescent="0.3">
      <c r="A2319">
        <v>2318</v>
      </c>
      <c r="B2319" t="s">
        <v>5349</v>
      </c>
      <c r="C2319" s="4">
        <v>42936</v>
      </c>
      <c r="D2319" s="4">
        <v>42941</v>
      </c>
      <c r="E2319" t="s">
        <v>67</v>
      </c>
      <c r="F2319" t="s">
        <v>5350</v>
      </c>
      <c r="G2319" t="s">
        <v>5351</v>
      </c>
      <c r="H2319" t="s">
        <v>57</v>
      </c>
      <c r="I2319" t="s">
        <v>38</v>
      </c>
      <c r="J2319" t="s">
        <v>5352</v>
      </c>
      <c r="K2319" t="s">
        <v>5353</v>
      </c>
      <c r="L2319">
        <v>57103</v>
      </c>
      <c r="M2319" t="s">
        <v>125</v>
      </c>
      <c r="N2319" t="s">
        <v>3321</v>
      </c>
      <c r="O2319" t="s">
        <v>62</v>
      </c>
      <c r="P2319" t="s">
        <v>94</v>
      </c>
      <c r="Q2319" t="s">
        <v>3322</v>
      </c>
      <c r="R2319" s="1">
        <v>60.83</v>
      </c>
      <c r="S2319">
        <v>7</v>
      </c>
      <c r="T2319">
        <f t="shared" si="36"/>
        <v>17</v>
      </c>
      <c r="U2319" t="s">
        <v>75</v>
      </c>
      <c r="V2319">
        <v>0</v>
      </c>
      <c r="W2319">
        <v>0</v>
      </c>
      <c r="X2319" s="1">
        <v>0</v>
      </c>
      <c r="Y2319" s="1">
        <v>60.83</v>
      </c>
      <c r="Z2319" t="s">
        <v>99</v>
      </c>
      <c r="AA2319" s="2">
        <v>30.414999999999999</v>
      </c>
      <c r="AB2319" s="3">
        <v>0.5</v>
      </c>
      <c r="AC2319" s="1">
        <v>-30.414999999999999</v>
      </c>
      <c r="AD2319">
        <v>5</v>
      </c>
      <c r="AE2319">
        <v>5</v>
      </c>
      <c r="AF2319" t="s">
        <v>48</v>
      </c>
      <c r="AG2319">
        <v>2017</v>
      </c>
      <c r="AH2319">
        <f>COUNTBLANK(datos[[#This Row],[Row ID]:[Year sales]])</f>
        <v>0</v>
      </c>
    </row>
    <row r="2320" spans="1:34" x14ac:dyDescent="0.3">
      <c r="A2320">
        <v>2319</v>
      </c>
      <c r="B2320" t="s">
        <v>5349</v>
      </c>
      <c r="C2320" s="4">
        <v>42936</v>
      </c>
      <c r="D2320" s="4">
        <v>42941</v>
      </c>
      <c r="E2320" t="s">
        <v>67</v>
      </c>
      <c r="F2320" t="s">
        <v>5350</v>
      </c>
      <c r="G2320" t="s">
        <v>5351</v>
      </c>
      <c r="H2320" t="s">
        <v>57</v>
      </c>
      <c r="I2320" t="s">
        <v>38</v>
      </c>
      <c r="J2320" t="s">
        <v>5352</v>
      </c>
      <c r="K2320" t="s">
        <v>5353</v>
      </c>
      <c r="L2320">
        <v>57103</v>
      </c>
      <c r="M2320" t="s">
        <v>125</v>
      </c>
      <c r="N2320" t="s">
        <v>5354</v>
      </c>
      <c r="O2320" t="s">
        <v>90</v>
      </c>
      <c r="P2320" t="s">
        <v>181</v>
      </c>
      <c r="Q2320" t="s">
        <v>5355</v>
      </c>
      <c r="R2320" s="1">
        <v>389.97</v>
      </c>
      <c r="S2320">
        <v>3</v>
      </c>
      <c r="T2320">
        <f t="shared" si="36"/>
        <v>17</v>
      </c>
      <c r="U2320" t="s">
        <v>52</v>
      </c>
      <c r="V2320">
        <v>0</v>
      </c>
      <c r="W2320">
        <v>0</v>
      </c>
      <c r="X2320" s="1">
        <v>0</v>
      </c>
      <c r="Y2320" s="1">
        <v>389.97</v>
      </c>
      <c r="Z2320" t="s">
        <v>47</v>
      </c>
      <c r="AA2320" s="2">
        <v>132.5898</v>
      </c>
      <c r="AB2320" s="3">
        <v>0.33999999999999997</v>
      </c>
      <c r="AC2320" s="1">
        <v>-257.3802</v>
      </c>
      <c r="AD2320">
        <v>5</v>
      </c>
      <c r="AE2320">
        <v>5</v>
      </c>
      <c r="AF2320" t="s">
        <v>48</v>
      </c>
      <c r="AG2320">
        <v>2017</v>
      </c>
      <c r="AH2320">
        <f>COUNTBLANK(datos[[#This Row],[Row ID]:[Year sales]])</f>
        <v>0</v>
      </c>
    </row>
    <row r="2321" spans="1:34" x14ac:dyDescent="0.3">
      <c r="A2321">
        <v>2320</v>
      </c>
      <c r="B2321" t="s">
        <v>5356</v>
      </c>
      <c r="C2321" s="4">
        <v>42361</v>
      </c>
      <c r="D2321" s="4">
        <v>42364</v>
      </c>
      <c r="E2321" t="s">
        <v>208</v>
      </c>
      <c r="F2321" t="s">
        <v>1866</v>
      </c>
      <c r="G2321" t="s">
        <v>1867</v>
      </c>
      <c r="H2321" t="s">
        <v>37</v>
      </c>
      <c r="I2321" t="s">
        <v>38</v>
      </c>
      <c r="J2321" t="s">
        <v>1488</v>
      </c>
      <c r="K2321" t="s">
        <v>339</v>
      </c>
      <c r="L2321">
        <v>23223</v>
      </c>
      <c r="M2321" t="s">
        <v>41</v>
      </c>
      <c r="N2321" t="s">
        <v>2098</v>
      </c>
      <c r="O2321" t="s">
        <v>62</v>
      </c>
      <c r="P2321" t="s">
        <v>97</v>
      </c>
      <c r="Q2321" t="s">
        <v>2099</v>
      </c>
      <c r="R2321" s="1">
        <v>194.32</v>
      </c>
      <c r="S2321">
        <v>4</v>
      </c>
      <c r="T2321">
        <f t="shared" si="36"/>
        <v>26</v>
      </c>
      <c r="U2321" t="s">
        <v>52</v>
      </c>
      <c r="V2321">
        <v>0</v>
      </c>
      <c r="W2321">
        <v>0</v>
      </c>
      <c r="X2321" s="1">
        <v>0</v>
      </c>
      <c r="Y2321" s="1">
        <v>194.32</v>
      </c>
      <c r="Z2321" t="s">
        <v>99</v>
      </c>
      <c r="AA2321" s="2">
        <v>56.352800000000002</v>
      </c>
      <c r="AB2321" s="3">
        <v>0.29000000000000004</v>
      </c>
      <c r="AC2321" s="1">
        <v>-137.96719999999999</v>
      </c>
      <c r="AD2321">
        <v>3</v>
      </c>
      <c r="AE2321">
        <v>3</v>
      </c>
      <c r="AF2321" t="s">
        <v>48</v>
      </c>
      <c r="AG2321">
        <v>2015</v>
      </c>
      <c r="AH2321">
        <f>COUNTBLANK(datos[[#This Row],[Row ID]:[Year sales]])</f>
        <v>0</v>
      </c>
    </row>
    <row r="2322" spans="1:34" x14ac:dyDescent="0.3">
      <c r="A2322">
        <v>2321</v>
      </c>
      <c r="B2322" t="s">
        <v>5357</v>
      </c>
      <c r="C2322" s="4">
        <v>42814</v>
      </c>
      <c r="D2322" s="4">
        <v>42818</v>
      </c>
      <c r="E2322" t="s">
        <v>67</v>
      </c>
      <c r="F2322" t="s">
        <v>2532</v>
      </c>
      <c r="G2322" t="s">
        <v>2533</v>
      </c>
      <c r="H2322" t="s">
        <v>57</v>
      </c>
      <c r="I2322" t="s">
        <v>38</v>
      </c>
      <c r="J2322" t="s">
        <v>115</v>
      </c>
      <c r="K2322" t="s">
        <v>116</v>
      </c>
      <c r="L2322">
        <v>98115</v>
      </c>
      <c r="M2322" t="s">
        <v>60</v>
      </c>
      <c r="N2322" t="s">
        <v>5358</v>
      </c>
      <c r="O2322" t="s">
        <v>90</v>
      </c>
      <c r="P2322" t="s">
        <v>181</v>
      </c>
      <c r="Q2322" t="s">
        <v>5359</v>
      </c>
      <c r="R2322" s="1">
        <v>265.93</v>
      </c>
      <c r="S2322">
        <v>7</v>
      </c>
      <c r="T2322">
        <f t="shared" si="36"/>
        <v>24</v>
      </c>
      <c r="U2322" t="s">
        <v>75</v>
      </c>
      <c r="V2322">
        <v>0</v>
      </c>
      <c r="W2322">
        <v>0</v>
      </c>
      <c r="X2322" s="1">
        <v>0</v>
      </c>
      <c r="Y2322" s="1">
        <v>265.93</v>
      </c>
      <c r="Z2322" t="s">
        <v>47</v>
      </c>
      <c r="AA2322" s="2">
        <v>63.8232</v>
      </c>
      <c r="AB2322" s="3">
        <v>0.24</v>
      </c>
      <c r="AC2322" s="1">
        <v>-202.10679999999999</v>
      </c>
      <c r="AD2322">
        <v>4</v>
      </c>
      <c r="AE2322">
        <v>4</v>
      </c>
      <c r="AF2322" t="s">
        <v>48</v>
      </c>
      <c r="AG2322">
        <v>2017</v>
      </c>
      <c r="AH2322">
        <f>COUNTBLANK(datos[[#This Row],[Row ID]:[Year sales]])</f>
        <v>0</v>
      </c>
    </row>
    <row r="2323" spans="1:34" x14ac:dyDescent="0.3">
      <c r="A2323">
        <v>2322</v>
      </c>
      <c r="B2323" t="s">
        <v>5360</v>
      </c>
      <c r="C2323" s="4">
        <v>42369</v>
      </c>
      <c r="D2323" s="4">
        <v>42372</v>
      </c>
      <c r="E2323" t="s">
        <v>34</v>
      </c>
      <c r="F2323" t="s">
        <v>2887</v>
      </c>
      <c r="G2323" t="s">
        <v>2888</v>
      </c>
      <c r="H2323" t="s">
        <v>57</v>
      </c>
      <c r="I2323" t="s">
        <v>38</v>
      </c>
      <c r="J2323" t="s">
        <v>39</v>
      </c>
      <c r="K2323" t="s">
        <v>40</v>
      </c>
      <c r="L2323">
        <v>42420</v>
      </c>
      <c r="M2323" t="s">
        <v>41</v>
      </c>
      <c r="N2323" t="s">
        <v>1416</v>
      </c>
      <c r="O2323" t="s">
        <v>62</v>
      </c>
      <c r="P2323" t="s">
        <v>94</v>
      </c>
      <c r="Q2323" t="s">
        <v>1417</v>
      </c>
      <c r="R2323" s="1">
        <v>94.74</v>
      </c>
      <c r="S2323">
        <v>3</v>
      </c>
      <c r="T2323">
        <f t="shared" si="36"/>
        <v>26</v>
      </c>
      <c r="U2323" t="s">
        <v>52</v>
      </c>
      <c r="V2323">
        <v>0</v>
      </c>
      <c r="W2323">
        <v>0</v>
      </c>
      <c r="X2323" s="1">
        <v>0</v>
      </c>
      <c r="Y2323" s="1">
        <v>94.74</v>
      </c>
      <c r="Z2323" t="s">
        <v>99</v>
      </c>
      <c r="AA2323" s="2">
        <v>44.527799999999999</v>
      </c>
      <c r="AB2323" s="3">
        <v>0.47000000000000003</v>
      </c>
      <c r="AC2323" s="1">
        <v>-50.212200000000003</v>
      </c>
      <c r="AD2323">
        <v>3</v>
      </c>
      <c r="AE2323">
        <v>3</v>
      </c>
      <c r="AF2323" t="s">
        <v>48</v>
      </c>
      <c r="AG2323">
        <v>2015</v>
      </c>
      <c r="AH2323">
        <f>COUNTBLANK(datos[[#This Row],[Row ID]:[Year sales]])</f>
        <v>0</v>
      </c>
    </row>
    <row r="2324" spans="1:34" x14ac:dyDescent="0.3">
      <c r="A2324">
        <v>2323</v>
      </c>
      <c r="B2324" t="s">
        <v>5360</v>
      </c>
      <c r="C2324" s="4">
        <v>42369</v>
      </c>
      <c r="D2324" s="4">
        <v>42372</v>
      </c>
      <c r="E2324" t="s">
        <v>34</v>
      </c>
      <c r="F2324" t="s">
        <v>2887</v>
      </c>
      <c r="G2324" t="s">
        <v>2888</v>
      </c>
      <c r="H2324" t="s">
        <v>57</v>
      </c>
      <c r="I2324" t="s">
        <v>38</v>
      </c>
      <c r="J2324" t="s">
        <v>39</v>
      </c>
      <c r="K2324" t="s">
        <v>40</v>
      </c>
      <c r="L2324">
        <v>42420</v>
      </c>
      <c r="M2324" t="s">
        <v>41</v>
      </c>
      <c r="N2324" t="s">
        <v>1142</v>
      </c>
      <c r="O2324" t="s">
        <v>62</v>
      </c>
      <c r="P2324" t="s">
        <v>94</v>
      </c>
      <c r="Q2324" t="s">
        <v>1143</v>
      </c>
      <c r="R2324" s="1">
        <v>60.64</v>
      </c>
      <c r="S2324">
        <v>4</v>
      </c>
      <c r="T2324">
        <f t="shared" si="36"/>
        <v>15</v>
      </c>
      <c r="U2324" t="s">
        <v>52</v>
      </c>
      <c r="V2324">
        <v>0</v>
      </c>
      <c r="W2324">
        <v>0</v>
      </c>
      <c r="X2324" s="1">
        <v>0</v>
      </c>
      <c r="Y2324" s="1">
        <v>60.64</v>
      </c>
      <c r="Z2324" t="s">
        <v>99</v>
      </c>
      <c r="AA2324" s="2">
        <v>27.894400000000001</v>
      </c>
      <c r="AB2324" s="3">
        <v>0.46</v>
      </c>
      <c r="AC2324" s="1">
        <v>-32.745600000000003</v>
      </c>
      <c r="AD2324">
        <v>3</v>
      </c>
      <c r="AE2324">
        <v>3</v>
      </c>
      <c r="AF2324" t="s">
        <v>48</v>
      </c>
      <c r="AG2324">
        <v>2015</v>
      </c>
      <c r="AH2324">
        <f>COUNTBLANK(datos[[#This Row],[Row ID]:[Year sales]])</f>
        <v>0</v>
      </c>
    </row>
    <row r="2325" spans="1:34" x14ac:dyDescent="0.3">
      <c r="A2325">
        <v>2324</v>
      </c>
      <c r="B2325" t="s">
        <v>5360</v>
      </c>
      <c r="C2325" s="4">
        <v>42369</v>
      </c>
      <c r="D2325" s="4">
        <v>42372</v>
      </c>
      <c r="E2325" t="s">
        <v>34</v>
      </c>
      <c r="F2325" t="s">
        <v>2887</v>
      </c>
      <c r="G2325" t="s">
        <v>2888</v>
      </c>
      <c r="H2325" t="s">
        <v>57</v>
      </c>
      <c r="I2325" t="s">
        <v>38</v>
      </c>
      <c r="J2325" t="s">
        <v>39</v>
      </c>
      <c r="K2325" t="s">
        <v>40</v>
      </c>
      <c r="L2325">
        <v>42420</v>
      </c>
      <c r="M2325" t="s">
        <v>41</v>
      </c>
      <c r="N2325" t="s">
        <v>3101</v>
      </c>
      <c r="O2325" t="s">
        <v>62</v>
      </c>
      <c r="P2325" t="s">
        <v>94</v>
      </c>
      <c r="Q2325" t="s">
        <v>3102</v>
      </c>
      <c r="R2325" s="1">
        <v>76.3</v>
      </c>
      <c r="S2325">
        <v>5</v>
      </c>
      <c r="T2325">
        <f t="shared" si="36"/>
        <v>41</v>
      </c>
      <c r="U2325" t="s">
        <v>75</v>
      </c>
      <c r="V2325">
        <v>0</v>
      </c>
      <c r="W2325">
        <v>0</v>
      </c>
      <c r="X2325" s="1">
        <v>0</v>
      </c>
      <c r="Y2325" s="1">
        <v>76.3</v>
      </c>
      <c r="Z2325" t="s">
        <v>99</v>
      </c>
      <c r="AA2325" s="2">
        <v>38.15</v>
      </c>
      <c r="AB2325" s="3">
        <v>0.5</v>
      </c>
      <c r="AC2325" s="1">
        <v>-38.15</v>
      </c>
      <c r="AD2325">
        <v>3</v>
      </c>
      <c r="AE2325">
        <v>3</v>
      </c>
      <c r="AF2325" t="s">
        <v>48</v>
      </c>
      <c r="AG2325">
        <v>2015</v>
      </c>
      <c r="AH2325">
        <f>COUNTBLANK(datos[[#This Row],[Row ID]:[Year sales]])</f>
        <v>0</v>
      </c>
    </row>
    <row r="2326" spans="1:34" x14ac:dyDescent="0.3">
      <c r="A2326">
        <v>2325</v>
      </c>
      <c r="B2326" t="s">
        <v>5360</v>
      </c>
      <c r="C2326" s="4">
        <v>42369</v>
      </c>
      <c r="D2326" s="4">
        <v>42372</v>
      </c>
      <c r="E2326" t="s">
        <v>34</v>
      </c>
      <c r="F2326" t="s">
        <v>2887</v>
      </c>
      <c r="G2326" t="s">
        <v>2888</v>
      </c>
      <c r="H2326" t="s">
        <v>57</v>
      </c>
      <c r="I2326" t="s">
        <v>38</v>
      </c>
      <c r="J2326" t="s">
        <v>39</v>
      </c>
      <c r="K2326" t="s">
        <v>40</v>
      </c>
      <c r="L2326">
        <v>42420</v>
      </c>
      <c r="M2326" t="s">
        <v>41</v>
      </c>
      <c r="N2326" t="s">
        <v>3945</v>
      </c>
      <c r="O2326" t="s">
        <v>62</v>
      </c>
      <c r="P2326" t="s">
        <v>94</v>
      </c>
      <c r="Q2326" t="s">
        <v>3946</v>
      </c>
      <c r="R2326" s="1">
        <v>364.8</v>
      </c>
      <c r="S2326">
        <v>12</v>
      </c>
      <c r="T2326">
        <f t="shared" si="36"/>
        <v>47</v>
      </c>
      <c r="U2326" t="s">
        <v>75</v>
      </c>
      <c r="V2326">
        <v>0</v>
      </c>
      <c r="W2326">
        <v>0</v>
      </c>
      <c r="X2326" s="1">
        <v>0</v>
      </c>
      <c r="Y2326" s="1">
        <v>364.8</v>
      </c>
      <c r="Z2326" t="s">
        <v>47</v>
      </c>
      <c r="AA2326" s="2">
        <v>167.80799999999999</v>
      </c>
      <c r="AB2326" s="3">
        <v>0.45999999999999996</v>
      </c>
      <c r="AC2326" s="1">
        <v>-196.99199999999999</v>
      </c>
      <c r="AD2326">
        <v>3</v>
      </c>
      <c r="AE2326">
        <v>3</v>
      </c>
      <c r="AF2326" t="s">
        <v>48</v>
      </c>
      <c r="AG2326">
        <v>2015</v>
      </c>
      <c r="AH2326">
        <f>COUNTBLANK(datos[[#This Row],[Row ID]:[Year sales]])</f>
        <v>0</v>
      </c>
    </row>
    <row r="2327" spans="1:34" x14ac:dyDescent="0.3">
      <c r="A2327">
        <v>2326</v>
      </c>
      <c r="B2327" t="s">
        <v>5361</v>
      </c>
      <c r="C2327" s="4">
        <v>42262</v>
      </c>
      <c r="D2327" s="4">
        <v>42266</v>
      </c>
      <c r="E2327" t="s">
        <v>34</v>
      </c>
      <c r="F2327" t="s">
        <v>5362</v>
      </c>
      <c r="G2327" t="s">
        <v>5363</v>
      </c>
      <c r="H2327" t="s">
        <v>57</v>
      </c>
      <c r="I2327" t="s">
        <v>38</v>
      </c>
      <c r="J2327" t="s">
        <v>286</v>
      </c>
      <c r="K2327" t="s">
        <v>287</v>
      </c>
      <c r="L2327">
        <v>10035</v>
      </c>
      <c r="M2327" t="s">
        <v>168</v>
      </c>
      <c r="N2327" t="s">
        <v>4829</v>
      </c>
      <c r="O2327" t="s">
        <v>62</v>
      </c>
      <c r="P2327" t="s">
        <v>94</v>
      </c>
      <c r="Q2327" t="s">
        <v>4830</v>
      </c>
      <c r="R2327" s="1">
        <v>79.872</v>
      </c>
      <c r="S2327">
        <v>3</v>
      </c>
      <c r="T2327">
        <f t="shared" si="36"/>
        <v>47</v>
      </c>
      <c r="U2327" t="s">
        <v>52</v>
      </c>
      <c r="V2327">
        <v>0.2</v>
      </c>
      <c r="W2327">
        <v>15.974400000000001</v>
      </c>
      <c r="X2327" s="1">
        <v>-15.974399999999999</v>
      </c>
      <c r="Y2327" s="1">
        <v>95.846400000000003</v>
      </c>
      <c r="Z2327" t="s">
        <v>99</v>
      </c>
      <c r="AA2327" s="2">
        <v>29.952000000000002</v>
      </c>
      <c r="AB2327" s="3">
        <v>0.375</v>
      </c>
      <c r="AC2327" s="1">
        <v>-33.945599999999999</v>
      </c>
      <c r="AD2327">
        <v>4</v>
      </c>
      <c r="AE2327">
        <v>4</v>
      </c>
      <c r="AF2327" t="s">
        <v>48</v>
      </c>
      <c r="AG2327">
        <v>2015</v>
      </c>
      <c r="AH2327">
        <f>COUNTBLANK(datos[[#This Row],[Row ID]:[Year sales]])</f>
        <v>0</v>
      </c>
    </row>
    <row r="2328" spans="1:34" x14ac:dyDescent="0.3">
      <c r="A2328">
        <v>2327</v>
      </c>
      <c r="B2328" t="s">
        <v>5361</v>
      </c>
      <c r="C2328" s="4">
        <v>42262</v>
      </c>
      <c r="D2328" s="4">
        <v>42266</v>
      </c>
      <c r="E2328" t="s">
        <v>34</v>
      </c>
      <c r="F2328" t="s">
        <v>5362</v>
      </c>
      <c r="G2328" t="s">
        <v>5363</v>
      </c>
      <c r="H2328" t="s">
        <v>57</v>
      </c>
      <c r="I2328" t="s">
        <v>38</v>
      </c>
      <c r="J2328" t="s">
        <v>286</v>
      </c>
      <c r="K2328" t="s">
        <v>287</v>
      </c>
      <c r="L2328">
        <v>10035</v>
      </c>
      <c r="M2328" t="s">
        <v>168</v>
      </c>
      <c r="N2328" t="s">
        <v>1098</v>
      </c>
      <c r="O2328" t="s">
        <v>43</v>
      </c>
      <c r="P2328" t="s">
        <v>44</v>
      </c>
      <c r="Q2328" t="s">
        <v>1099</v>
      </c>
      <c r="R2328" s="1">
        <v>46.384</v>
      </c>
      <c r="S2328">
        <v>1</v>
      </c>
      <c r="T2328">
        <f t="shared" si="36"/>
        <v>32</v>
      </c>
      <c r="U2328" t="s">
        <v>46</v>
      </c>
      <c r="V2328">
        <v>0.2</v>
      </c>
      <c r="W2328">
        <v>9.2767999999999997</v>
      </c>
      <c r="X2328" s="1">
        <v>-9.2767999999999997</v>
      </c>
      <c r="Y2328" s="1">
        <v>55.660800000000002</v>
      </c>
      <c r="Z2328" t="s">
        <v>99</v>
      </c>
      <c r="AA2328" s="2">
        <v>1.1596</v>
      </c>
      <c r="AB2328" s="3">
        <v>2.4999999999999998E-2</v>
      </c>
      <c r="AC2328" s="1">
        <v>-35.947600000000001</v>
      </c>
      <c r="AD2328">
        <v>4</v>
      </c>
      <c r="AE2328">
        <v>4</v>
      </c>
      <c r="AF2328" t="s">
        <v>48</v>
      </c>
      <c r="AG2328">
        <v>2015</v>
      </c>
      <c r="AH2328">
        <f>COUNTBLANK(datos[[#This Row],[Row ID]:[Year sales]])</f>
        <v>0</v>
      </c>
    </row>
    <row r="2329" spans="1:34" x14ac:dyDescent="0.3">
      <c r="A2329">
        <v>2328</v>
      </c>
      <c r="B2329" t="s">
        <v>5361</v>
      </c>
      <c r="C2329" s="4">
        <v>42262</v>
      </c>
      <c r="D2329" s="4">
        <v>42266</v>
      </c>
      <c r="E2329" t="s">
        <v>34</v>
      </c>
      <c r="F2329" t="s">
        <v>5362</v>
      </c>
      <c r="G2329" t="s">
        <v>5363</v>
      </c>
      <c r="H2329" t="s">
        <v>57</v>
      </c>
      <c r="I2329" t="s">
        <v>38</v>
      </c>
      <c r="J2329" t="s">
        <v>286</v>
      </c>
      <c r="K2329" t="s">
        <v>287</v>
      </c>
      <c r="L2329">
        <v>10035</v>
      </c>
      <c r="M2329" t="s">
        <v>168</v>
      </c>
      <c r="N2329" t="s">
        <v>109</v>
      </c>
      <c r="O2329" t="s">
        <v>62</v>
      </c>
      <c r="P2329" t="s">
        <v>110</v>
      </c>
      <c r="Q2329" t="s">
        <v>111</v>
      </c>
      <c r="R2329" s="1">
        <v>12.96</v>
      </c>
      <c r="S2329">
        <v>2</v>
      </c>
      <c r="T2329">
        <f t="shared" si="36"/>
        <v>15</v>
      </c>
      <c r="U2329" t="s">
        <v>46</v>
      </c>
      <c r="V2329">
        <v>0</v>
      </c>
      <c r="W2329">
        <v>0</v>
      </c>
      <c r="X2329" s="1">
        <v>0</v>
      </c>
      <c r="Y2329" s="1">
        <v>12.96</v>
      </c>
      <c r="Z2329" t="s">
        <v>65</v>
      </c>
      <c r="AA2329" s="2">
        <v>6.2207999999999997</v>
      </c>
      <c r="AB2329" s="3">
        <v>0.47999999999999993</v>
      </c>
      <c r="AC2329" s="1">
        <v>-6.7392000000000003</v>
      </c>
      <c r="AD2329">
        <v>4</v>
      </c>
      <c r="AE2329">
        <v>4</v>
      </c>
      <c r="AF2329" t="s">
        <v>48</v>
      </c>
      <c r="AG2329">
        <v>2015</v>
      </c>
      <c r="AH2329">
        <f>COUNTBLANK(datos[[#This Row],[Row ID]:[Year sales]])</f>
        <v>0</v>
      </c>
    </row>
    <row r="2330" spans="1:34" x14ac:dyDescent="0.3">
      <c r="A2330">
        <v>2329</v>
      </c>
      <c r="B2330" t="s">
        <v>5364</v>
      </c>
      <c r="C2330" s="4">
        <v>43001</v>
      </c>
      <c r="D2330" s="4">
        <v>43004</v>
      </c>
      <c r="E2330" t="s">
        <v>208</v>
      </c>
      <c r="F2330" t="s">
        <v>5365</v>
      </c>
      <c r="G2330" t="s">
        <v>5366</v>
      </c>
      <c r="H2330" t="s">
        <v>122</v>
      </c>
      <c r="I2330" t="s">
        <v>38</v>
      </c>
      <c r="J2330" t="s">
        <v>5367</v>
      </c>
      <c r="K2330" t="s">
        <v>477</v>
      </c>
      <c r="L2330">
        <v>80525</v>
      </c>
      <c r="M2330" t="s">
        <v>60</v>
      </c>
      <c r="N2330" t="s">
        <v>5368</v>
      </c>
      <c r="O2330" t="s">
        <v>62</v>
      </c>
      <c r="P2330" t="s">
        <v>193</v>
      </c>
      <c r="Q2330" t="s">
        <v>5369</v>
      </c>
      <c r="R2330" s="1">
        <v>14.352</v>
      </c>
      <c r="S2330">
        <v>3</v>
      </c>
      <c r="T2330">
        <f t="shared" si="36"/>
        <v>9</v>
      </c>
      <c r="U2330" t="s">
        <v>52</v>
      </c>
      <c r="V2330">
        <v>0.2</v>
      </c>
      <c r="W2330">
        <v>2.8704000000000001</v>
      </c>
      <c r="X2330" s="1">
        <v>-2.8704000000000001</v>
      </c>
      <c r="Y2330" s="1">
        <v>17.2224</v>
      </c>
      <c r="Z2330" t="s">
        <v>65</v>
      </c>
      <c r="AA2330" s="2">
        <v>5.2026000000000003</v>
      </c>
      <c r="AB2330" s="3">
        <v>0.36249999999999999</v>
      </c>
      <c r="AC2330" s="1">
        <v>-6.2789999999999999</v>
      </c>
      <c r="AD2330">
        <v>3</v>
      </c>
      <c r="AE2330">
        <v>3</v>
      </c>
      <c r="AF2330" t="s">
        <v>48</v>
      </c>
      <c r="AG2330">
        <v>2017</v>
      </c>
      <c r="AH2330">
        <f>COUNTBLANK(datos[[#This Row],[Row ID]:[Year sales]])</f>
        <v>0</v>
      </c>
    </row>
    <row r="2331" spans="1:34" x14ac:dyDescent="0.3">
      <c r="A2331">
        <v>2330</v>
      </c>
      <c r="B2331" t="s">
        <v>5370</v>
      </c>
      <c r="C2331" s="4">
        <v>42363</v>
      </c>
      <c r="D2331" s="4">
        <v>42367</v>
      </c>
      <c r="E2331" t="s">
        <v>67</v>
      </c>
      <c r="F2331" t="s">
        <v>2133</v>
      </c>
      <c r="G2331" t="s">
        <v>2134</v>
      </c>
      <c r="H2331" t="s">
        <v>57</v>
      </c>
      <c r="I2331" t="s">
        <v>38</v>
      </c>
      <c r="J2331" t="s">
        <v>166</v>
      </c>
      <c r="K2331" t="s">
        <v>167</v>
      </c>
      <c r="L2331">
        <v>19140</v>
      </c>
      <c r="M2331" t="s">
        <v>168</v>
      </c>
      <c r="N2331" t="s">
        <v>5371</v>
      </c>
      <c r="O2331" t="s">
        <v>43</v>
      </c>
      <c r="P2331" t="s">
        <v>83</v>
      </c>
      <c r="Q2331" t="s">
        <v>5372</v>
      </c>
      <c r="R2331" s="1">
        <v>547.13599999999997</v>
      </c>
      <c r="S2331">
        <v>4</v>
      </c>
      <c r="T2331">
        <f t="shared" si="36"/>
        <v>25</v>
      </c>
      <c r="U2331" t="s">
        <v>52</v>
      </c>
      <c r="V2331">
        <v>0.2</v>
      </c>
      <c r="W2331">
        <v>109.4272</v>
      </c>
      <c r="X2331" s="1">
        <v>-109.4272</v>
      </c>
      <c r="Y2331" s="1">
        <v>656.56319999999994</v>
      </c>
      <c r="Z2331" t="s">
        <v>53</v>
      </c>
      <c r="AA2331" s="2">
        <v>-68.391999999999996</v>
      </c>
      <c r="AB2331" s="3">
        <v>-0.125</v>
      </c>
      <c r="AC2331" s="1">
        <v>-506.10079999999999</v>
      </c>
      <c r="AD2331">
        <v>4</v>
      </c>
      <c r="AE2331">
        <v>4</v>
      </c>
      <c r="AF2331" t="s">
        <v>48</v>
      </c>
      <c r="AG2331">
        <v>2015</v>
      </c>
      <c r="AH2331">
        <f>COUNTBLANK(datos[[#This Row],[Row ID]:[Year sales]])</f>
        <v>0</v>
      </c>
    </row>
    <row r="2332" spans="1:34" x14ac:dyDescent="0.3">
      <c r="A2332">
        <v>2331</v>
      </c>
      <c r="B2332" t="s">
        <v>5373</v>
      </c>
      <c r="C2332" s="4">
        <v>42637</v>
      </c>
      <c r="D2332" s="4">
        <v>42639</v>
      </c>
      <c r="E2332" t="s">
        <v>34</v>
      </c>
      <c r="F2332" t="s">
        <v>1368</v>
      </c>
      <c r="G2332" t="s">
        <v>1369</v>
      </c>
      <c r="H2332" t="s">
        <v>57</v>
      </c>
      <c r="I2332" t="s">
        <v>38</v>
      </c>
      <c r="J2332" t="s">
        <v>58</v>
      </c>
      <c r="K2332" t="s">
        <v>59</v>
      </c>
      <c r="L2332">
        <v>90004</v>
      </c>
      <c r="M2332" t="s">
        <v>60</v>
      </c>
      <c r="N2332" t="s">
        <v>855</v>
      </c>
      <c r="O2332" t="s">
        <v>62</v>
      </c>
      <c r="P2332" t="s">
        <v>77</v>
      </c>
      <c r="Q2332" t="s">
        <v>856</v>
      </c>
      <c r="R2332" s="1">
        <v>41.96</v>
      </c>
      <c r="S2332">
        <v>2</v>
      </c>
      <c r="T2332">
        <f t="shared" si="36"/>
        <v>22</v>
      </c>
      <c r="U2332" t="s">
        <v>46</v>
      </c>
      <c r="V2332">
        <v>0</v>
      </c>
      <c r="W2332">
        <v>0</v>
      </c>
      <c r="X2332" s="1">
        <v>0</v>
      </c>
      <c r="Y2332" s="1">
        <v>41.96</v>
      </c>
      <c r="Z2332" t="s">
        <v>65</v>
      </c>
      <c r="AA2332" s="2">
        <v>2.9371999999999998</v>
      </c>
      <c r="AB2332" s="3">
        <v>6.9999999999999993E-2</v>
      </c>
      <c r="AC2332" s="1">
        <v>-39.022799999999997</v>
      </c>
      <c r="AD2332">
        <v>2</v>
      </c>
      <c r="AE2332">
        <v>2</v>
      </c>
      <c r="AF2332" t="s">
        <v>48</v>
      </c>
      <c r="AG2332">
        <v>2016</v>
      </c>
      <c r="AH2332">
        <f>COUNTBLANK(datos[[#This Row],[Row ID]:[Year sales]])</f>
        <v>0</v>
      </c>
    </row>
    <row r="2333" spans="1:34" x14ac:dyDescent="0.3">
      <c r="A2333">
        <v>2332</v>
      </c>
      <c r="B2333" t="s">
        <v>5373</v>
      </c>
      <c r="C2333" s="4">
        <v>42637</v>
      </c>
      <c r="D2333" s="4">
        <v>42639</v>
      </c>
      <c r="E2333" t="s">
        <v>34</v>
      </c>
      <c r="F2333" t="s">
        <v>1368</v>
      </c>
      <c r="G2333" t="s">
        <v>1369</v>
      </c>
      <c r="H2333" t="s">
        <v>57</v>
      </c>
      <c r="I2333" t="s">
        <v>38</v>
      </c>
      <c r="J2333" t="s">
        <v>58</v>
      </c>
      <c r="K2333" t="s">
        <v>59</v>
      </c>
      <c r="L2333">
        <v>90004</v>
      </c>
      <c r="M2333" t="s">
        <v>60</v>
      </c>
      <c r="N2333" t="s">
        <v>5374</v>
      </c>
      <c r="O2333" t="s">
        <v>62</v>
      </c>
      <c r="P2333" t="s">
        <v>110</v>
      </c>
      <c r="Q2333" t="s">
        <v>5375</v>
      </c>
      <c r="R2333" s="1">
        <v>41.7</v>
      </c>
      <c r="S2333">
        <v>5</v>
      </c>
      <c r="T2333">
        <f t="shared" si="36"/>
        <v>37</v>
      </c>
      <c r="U2333" t="s">
        <v>75</v>
      </c>
      <c r="V2333">
        <v>0</v>
      </c>
      <c r="W2333">
        <v>0</v>
      </c>
      <c r="X2333" s="1">
        <v>0</v>
      </c>
      <c r="Y2333" s="1">
        <v>41.7</v>
      </c>
      <c r="Z2333" t="s">
        <v>65</v>
      </c>
      <c r="AA2333" s="2">
        <v>20.85</v>
      </c>
      <c r="AB2333" s="3">
        <v>0.5</v>
      </c>
      <c r="AC2333" s="1">
        <v>-20.85</v>
      </c>
      <c r="AD2333">
        <v>2</v>
      </c>
      <c r="AE2333">
        <v>2</v>
      </c>
      <c r="AF2333" t="s">
        <v>48</v>
      </c>
      <c r="AG2333">
        <v>2016</v>
      </c>
      <c r="AH2333">
        <f>COUNTBLANK(datos[[#This Row],[Row ID]:[Year sales]])</f>
        <v>0</v>
      </c>
    </row>
    <row r="2334" spans="1:34" x14ac:dyDescent="0.3">
      <c r="A2334">
        <v>2333</v>
      </c>
      <c r="B2334" t="s">
        <v>5376</v>
      </c>
      <c r="C2334" s="4">
        <v>42815</v>
      </c>
      <c r="D2334" s="4">
        <v>42819</v>
      </c>
      <c r="E2334" t="s">
        <v>67</v>
      </c>
      <c r="F2334" t="s">
        <v>2966</v>
      </c>
      <c r="G2334" t="s">
        <v>2967</v>
      </c>
      <c r="H2334" t="s">
        <v>37</v>
      </c>
      <c r="I2334" t="s">
        <v>38</v>
      </c>
      <c r="J2334" t="s">
        <v>4296</v>
      </c>
      <c r="K2334" t="s">
        <v>274</v>
      </c>
      <c r="L2334">
        <v>47905</v>
      </c>
      <c r="M2334" t="s">
        <v>125</v>
      </c>
      <c r="N2334" t="s">
        <v>1648</v>
      </c>
      <c r="O2334" t="s">
        <v>62</v>
      </c>
      <c r="P2334" t="s">
        <v>110</v>
      </c>
      <c r="Q2334" t="s">
        <v>1649</v>
      </c>
      <c r="R2334" s="1">
        <v>277.39999999999998</v>
      </c>
      <c r="S2334">
        <v>5</v>
      </c>
      <c r="T2334">
        <f t="shared" si="36"/>
        <v>21</v>
      </c>
      <c r="U2334" t="s">
        <v>75</v>
      </c>
      <c r="V2334">
        <v>0</v>
      </c>
      <c r="W2334">
        <v>0</v>
      </c>
      <c r="X2334" s="1">
        <v>0</v>
      </c>
      <c r="Y2334" s="1">
        <v>277.39999999999998</v>
      </c>
      <c r="Z2334" t="s">
        <v>47</v>
      </c>
      <c r="AA2334" s="2">
        <v>133.15199999999999</v>
      </c>
      <c r="AB2334" s="3">
        <v>0.48</v>
      </c>
      <c r="AC2334" s="1">
        <v>-144.24799999999999</v>
      </c>
      <c r="AD2334">
        <v>4</v>
      </c>
      <c r="AE2334">
        <v>4</v>
      </c>
      <c r="AF2334" t="s">
        <v>48</v>
      </c>
      <c r="AG2334">
        <v>2017</v>
      </c>
      <c r="AH2334">
        <f>COUNTBLANK(datos[[#This Row],[Row ID]:[Year sales]])</f>
        <v>0</v>
      </c>
    </row>
    <row r="2335" spans="1:34" x14ac:dyDescent="0.3">
      <c r="A2335">
        <v>2334</v>
      </c>
      <c r="B2335" t="s">
        <v>5376</v>
      </c>
      <c r="C2335" s="4">
        <v>42815</v>
      </c>
      <c r="D2335" s="4">
        <v>42819</v>
      </c>
      <c r="E2335" t="s">
        <v>67</v>
      </c>
      <c r="F2335" t="s">
        <v>2966</v>
      </c>
      <c r="G2335" t="s">
        <v>2967</v>
      </c>
      <c r="H2335" t="s">
        <v>37</v>
      </c>
      <c r="I2335" t="s">
        <v>38</v>
      </c>
      <c r="J2335" t="s">
        <v>4296</v>
      </c>
      <c r="K2335" t="s">
        <v>274</v>
      </c>
      <c r="L2335">
        <v>47905</v>
      </c>
      <c r="M2335" t="s">
        <v>125</v>
      </c>
      <c r="N2335" t="s">
        <v>2396</v>
      </c>
      <c r="O2335" t="s">
        <v>62</v>
      </c>
      <c r="P2335" t="s">
        <v>110</v>
      </c>
      <c r="Q2335" t="s">
        <v>2397</v>
      </c>
      <c r="R2335" s="1">
        <v>5.78</v>
      </c>
      <c r="S2335">
        <v>1</v>
      </c>
      <c r="T2335">
        <f t="shared" si="36"/>
        <v>18</v>
      </c>
      <c r="U2335" t="s">
        <v>46</v>
      </c>
      <c r="V2335">
        <v>0</v>
      </c>
      <c r="W2335">
        <v>0</v>
      </c>
      <c r="X2335" s="1">
        <v>0</v>
      </c>
      <c r="Y2335" s="1">
        <v>5.78</v>
      </c>
      <c r="Z2335" t="s">
        <v>65</v>
      </c>
      <c r="AA2335" s="2">
        <v>2.8321999999999998</v>
      </c>
      <c r="AB2335" s="3">
        <v>0.48999999999999994</v>
      </c>
      <c r="AC2335" s="1">
        <v>-2.9478</v>
      </c>
      <c r="AD2335">
        <v>4</v>
      </c>
      <c r="AE2335">
        <v>4</v>
      </c>
      <c r="AF2335" t="s">
        <v>48</v>
      </c>
      <c r="AG2335">
        <v>2017</v>
      </c>
      <c r="AH2335">
        <f>COUNTBLANK(datos[[#This Row],[Row ID]:[Year sales]])</f>
        <v>0</v>
      </c>
    </row>
    <row r="2336" spans="1:34" x14ac:dyDescent="0.3">
      <c r="A2336">
        <v>2335</v>
      </c>
      <c r="B2336" t="s">
        <v>5377</v>
      </c>
      <c r="C2336" s="4">
        <v>41912</v>
      </c>
      <c r="D2336" s="4">
        <v>41916</v>
      </c>
      <c r="E2336" t="s">
        <v>67</v>
      </c>
      <c r="F2336" t="s">
        <v>5378</v>
      </c>
      <c r="G2336" t="s">
        <v>5379</v>
      </c>
      <c r="H2336" t="s">
        <v>37</v>
      </c>
      <c r="I2336" t="s">
        <v>38</v>
      </c>
      <c r="J2336" t="s">
        <v>5380</v>
      </c>
      <c r="K2336" t="s">
        <v>355</v>
      </c>
      <c r="L2336">
        <v>37042</v>
      </c>
      <c r="M2336" t="s">
        <v>41</v>
      </c>
      <c r="N2336" t="s">
        <v>1354</v>
      </c>
      <c r="O2336" t="s">
        <v>62</v>
      </c>
      <c r="P2336" t="s">
        <v>97</v>
      </c>
      <c r="Q2336" t="s">
        <v>1355</v>
      </c>
      <c r="R2336" s="1">
        <v>69.215999999999994</v>
      </c>
      <c r="S2336">
        <v>6</v>
      </c>
      <c r="T2336">
        <f t="shared" si="36"/>
        <v>30</v>
      </c>
      <c r="U2336" t="s">
        <v>75</v>
      </c>
      <c r="V2336">
        <v>0.2</v>
      </c>
      <c r="W2336">
        <v>13.8432</v>
      </c>
      <c r="X2336" s="1">
        <v>-13.8432</v>
      </c>
      <c r="Y2336" s="1">
        <v>83.05919999999999</v>
      </c>
      <c r="Z2336" t="s">
        <v>99</v>
      </c>
      <c r="AA2336" s="2">
        <v>11.2476</v>
      </c>
      <c r="AB2336" s="3">
        <v>0.16250000000000001</v>
      </c>
      <c r="AC2336" s="1">
        <v>-44.1252</v>
      </c>
      <c r="AD2336">
        <v>4</v>
      </c>
      <c r="AE2336">
        <v>4</v>
      </c>
      <c r="AF2336" t="s">
        <v>48</v>
      </c>
      <c r="AG2336">
        <v>2014</v>
      </c>
      <c r="AH2336">
        <f>COUNTBLANK(datos[[#This Row],[Row ID]:[Year sales]])</f>
        <v>0</v>
      </c>
    </row>
    <row r="2337" spans="1:34" x14ac:dyDescent="0.3">
      <c r="A2337">
        <v>2336</v>
      </c>
      <c r="B2337" t="s">
        <v>5381</v>
      </c>
      <c r="C2337" s="4">
        <v>43079</v>
      </c>
      <c r="D2337" s="4">
        <v>43079</v>
      </c>
      <c r="E2337" t="s">
        <v>1312</v>
      </c>
      <c r="F2337" t="s">
        <v>3553</v>
      </c>
      <c r="G2337" t="s">
        <v>3554</v>
      </c>
      <c r="H2337" t="s">
        <v>37</v>
      </c>
      <c r="I2337" t="s">
        <v>38</v>
      </c>
      <c r="J2337" t="s">
        <v>768</v>
      </c>
      <c r="K2337" t="s">
        <v>769</v>
      </c>
      <c r="L2337">
        <v>6824</v>
      </c>
      <c r="M2337" t="s">
        <v>168</v>
      </c>
      <c r="N2337" t="s">
        <v>609</v>
      </c>
      <c r="O2337" t="s">
        <v>62</v>
      </c>
      <c r="P2337" t="s">
        <v>193</v>
      </c>
      <c r="Q2337" t="s">
        <v>610</v>
      </c>
      <c r="R2337" s="1">
        <v>10.86</v>
      </c>
      <c r="S2337">
        <v>3</v>
      </c>
      <c r="T2337">
        <f t="shared" si="36"/>
        <v>18</v>
      </c>
      <c r="U2337" t="s">
        <v>52</v>
      </c>
      <c r="V2337">
        <v>0</v>
      </c>
      <c r="W2337">
        <v>0</v>
      </c>
      <c r="X2337" s="1">
        <v>0</v>
      </c>
      <c r="Y2337" s="1">
        <v>10.86</v>
      </c>
      <c r="Z2337" t="s">
        <v>65</v>
      </c>
      <c r="AA2337" s="2">
        <v>5.1041999999999996</v>
      </c>
      <c r="AB2337" s="3">
        <v>0.47</v>
      </c>
      <c r="AC2337" s="1">
        <v>-5.7557999999999998</v>
      </c>
      <c r="AD2337">
        <v>0</v>
      </c>
      <c r="AE2337">
        <v>0</v>
      </c>
      <c r="AF2337" t="s">
        <v>48</v>
      </c>
      <c r="AG2337">
        <v>2017</v>
      </c>
      <c r="AH2337">
        <f>COUNTBLANK(datos[[#This Row],[Row ID]:[Year sales]])</f>
        <v>0</v>
      </c>
    </row>
    <row r="2338" spans="1:34" x14ac:dyDescent="0.3">
      <c r="A2338">
        <v>2337</v>
      </c>
      <c r="B2338" t="s">
        <v>5381</v>
      </c>
      <c r="C2338" s="4">
        <v>43079</v>
      </c>
      <c r="D2338" s="4">
        <v>43079</v>
      </c>
      <c r="E2338" t="s">
        <v>1312</v>
      </c>
      <c r="F2338" t="s">
        <v>3553</v>
      </c>
      <c r="G2338" t="s">
        <v>3554</v>
      </c>
      <c r="H2338" t="s">
        <v>37</v>
      </c>
      <c r="I2338" t="s">
        <v>38</v>
      </c>
      <c r="J2338" t="s">
        <v>768</v>
      </c>
      <c r="K2338" t="s">
        <v>769</v>
      </c>
      <c r="L2338">
        <v>6824</v>
      </c>
      <c r="M2338" t="s">
        <v>168</v>
      </c>
      <c r="N2338" t="s">
        <v>5382</v>
      </c>
      <c r="O2338" t="s">
        <v>62</v>
      </c>
      <c r="P2338" t="s">
        <v>97</v>
      </c>
      <c r="Q2338" t="s">
        <v>5383</v>
      </c>
      <c r="R2338" s="1">
        <v>426.79</v>
      </c>
      <c r="S2338">
        <v>7</v>
      </c>
      <c r="T2338">
        <f t="shared" si="36"/>
        <v>27</v>
      </c>
      <c r="U2338" t="s">
        <v>75</v>
      </c>
      <c r="V2338">
        <v>0</v>
      </c>
      <c r="W2338">
        <v>0</v>
      </c>
      <c r="X2338" s="1">
        <v>0</v>
      </c>
      <c r="Y2338" s="1">
        <v>426.79</v>
      </c>
      <c r="Z2338" t="s">
        <v>47</v>
      </c>
      <c r="AA2338" s="2">
        <v>123.76909999999999</v>
      </c>
      <c r="AB2338" s="3">
        <v>0.28999999999999998</v>
      </c>
      <c r="AC2338" s="1">
        <v>-303.02089999999998</v>
      </c>
      <c r="AD2338">
        <v>0</v>
      </c>
      <c r="AE2338">
        <v>0</v>
      </c>
      <c r="AF2338" t="s">
        <v>48</v>
      </c>
      <c r="AG2338">
        <v>2017</v>
      </c>
      <c r="AH2338">
        <f>COUNTBLANK(datos[[#This Row],[Row ID]:[Year sales]])</f>
        <v>0</v>
      </c>
    </row>
    <row r="2339" spans="1:34" x14ac:dyDescent="0.3">
      <c r="A2339">
        <v>2338</v>
      </c>
      <c r="B2339" t="s">
        <v>5384</v>
      </c>
      <c r="C2339" s="4">
        <v>41874</v>
      </c>
      <c r="D2339" s="4">
        <v>41874</v>
      </c>
      <c r="E2339" t="s">
        <v>1312</v>
      </c>
      <c r="F2339" t="s">
        <v>2520</v>
      </c>
      <c r="G2339" t="s">
        <v>2521</v>
      </c>
      <c r="H2339" t="s">
        <v>37</v>
      </c>
      <c r="I2339" t="s">
        <v>38</v>
      </c>
      <c r="J2339" t="s">
        <v>286</v>
      </c>
      <c r="K2339" t="s">
        <v>287</v>
      </c>
      <c r="L2339">
        <v>10009</v>
      </c>
      <c r="M2339" t="s">
        <v>168</v>
      </c>
      <c r="N2339" t="s">
        <v>5385</v>
      </c>
      <c r="O2339" t="s">
        <v>62</v>
      </c>
      <c r="P2339" t="s">
        <v>110</v>
      </c>
      <c r="Q2339" t="s">
        <v>5386</v>
      </c>
      <c r="R2339" s="1">
        <v>25.92</v>
      </c>
      <c r="S2339">
        <v>4</v>
      </c>
      <c r="T2339">
        <f t="shared" si="36"/>
        <v>13</v>
      </c>
      <c r="U2339" t="s">
        <v>52</v>
      </c>
      <c r="V2339">
        <v>0</v>
      </c>
      <c r="W2339">
        <v>0</v>
      </c>
      <c r="X2339" s="1">
        <v>0</v>
      </c>
      <c r="Y2339" s="1">
        <v>25.92</v>
      </c>
      <c r="Z2339" t="s">
        <v>65</v>
      </c>
      <c r="AA2339" s="2">
        <v>12.441599999999999</v>
      </c>
      <c r="AB2339" s="3">
        <v>0.47999999999999993</v>
      </c>
      <c r="AC2339" s="1">
        <v>-13.478400000000001</v>
      </c>
      <c r="AD2339">
        <v>0</v>
      </c>
      <c r="AE2339">
        <v>0</v>
      </c>
      <c r="AF2339" t="s">
        <v>48</v>
      </c>
      <c r="AG2339">
        <v>2014</v>
      </c>
      <c r="AH2339">
        <f>COUNTBLANK(datos[[#This Row],[Row ID]:[Year sales]])</f>
        <v>0</v>
      </c>
    </row>
    <row r="2340" spans="1:34" x14ac:dyDescent="0.3">
      <c r="A2340">
        <v>2339</v>
      </c>
      <c r="B2340" t="s">
        <v>5384</v>
      </c>
      <c r="C2340" s="4">
        <v>41874</v>
      </c>
      <c r="D2340" s="4">
        <v>41874</v>
      </c>
      <c r="E2340" t="s">
        <v>1312</v>
      </c>
      <c r="F2340" t="s">
        <v>2520</v>
      </c>
      <c r="G2340" t="s">
        <v>2521</v>
      </c>
      <c r="H2340" t="s">
        <v>37</v>
      </c>
      <c r="I2340" t="s">
        <v>38</v>
      </c>
      <c r="J2340" t="s">
        <v>286</v>
      </c>
      <c r="K2340" t="s">
        <v>287</v>
      </c>
      <c r="L2340">
        <v>10009</v>
      </c>
      <c r="M2340" t="s">
        <v>168</v>
      </c>
      <c r="N2340" t="s">
        <v>1949</v>
      </c>
      <c r="O2340" t="s">
        <v>62</v>
      </c>
      <c r="P2340" t="s">
        <v>110</v>
      </c>
      <c r="Q2340" t="s">
        <v>1950</v>
      </c>
      <c r="R2340" s="1">
        <v>45.92</v>
      </c>
      <c r="S2340">
        <v>4</v>
      </c>
      <c r="T2340">
        <f t="shared" si="36"/>
        <v>28</v>
      </c>
      <c r="U2340" t="s">
        <v>52</v>
      </c>
      <c r="V2340">
        <v>0</v>
      </c>
      <c r="W2340">
        <v>0</v>
      </c>
      <c r="X2340" s="1">
        <v>0</v>
      </c>
      <c r="Y2340" s="1">
        <v>45.92</v>
      </c>
      <c r="Z2340" t="s">
        <v>65</v>
      </c>
      <c r="AA2340" s="2">
        <v>22.500800000000002</v>
      </c>
      <c r="AB2340" s="3">
        <v>0.49</v>
      </c>
      <c r="AC2340" s="1">
        <v>-23.4192</v>
      </c>
      <c r="AD2340">
        <v>0</v>
      </c>
      <c r="AE2340">
        <v>0</v>
      </c>
      <c r="AF2340" t="s">
        <v>48</v>
      </c>
      <c r="AG2340">
        <v>2014</v>
      </c>
      <c r="AH2340">
        <f>COUNTBLANK(datos[[#This Row],[Row ID]:[Year sales]])</f>
        <v>0</v>
      </c>
    </row>
    <row r="2341" spans="1:34" x14ac:dyDescent="0.3">
      <c r="A2341">
        <v>2340</v>
      </c>
      <c r="B2341" t="s">
        <v>5387</v>
      </c>
      <c r="C2341" s="4">
        <v>41870</v>
      </c>
      <c r="D2341" s="4">
        <v>41875</v>
      </c>
      <c r="E2341" t="s">
        <v>67</v>
      </c>
      <c r="F2341" t="s">
        <v>5308</v>
      </c>
      <c r="G2341" t="s">
        <v>5309</v>
      </c>
      <c r="H2341" t="s">
        <v>37</v>
      </c>
      <c r="I2341" t="s">
        <v>38</v>
      </c>
      <c r="J2341" t="s">
        <v>517</v>
      </c>
      <c r="K2341" t="s">
        <v>518</v>
      </c>
      <c r="L2341">
        <v>43229</v>
      </c>
      <c r="M2341" t="s">
        <v>168</v>
      </c>
      <c r="N2341" t="s">
        <v>422</v>
      </c>
      <c r="O2341" t="s">
        <v>62</v>
      </c>
      <c r="P2341" t="s">
        <v>86</v>
      </c>
      <c r="Q2341" t="s">
        <v>423</v>
      </c>
      <c r="R2341" s="1">
        <v>10.72</v>
      </c>
      <c r="S2341">
        <v>2</v>
      </c>
      <c r="T2341">
        <f t="shared" si="36"/>
        <v>6</v>
      </c>
      <c r="U2341" t="s">
        <v>46</v>
      </c>
      <c r="V2341">
        <v>0.2</v>
      </c>
      <c r="W2341">
        <v>2.1440000000000001</v>
      </c>
      <c r="X2341" s="1">
        <v>-2.1440000000000001</v>
      </c>
      <c r="Y2341" s="1">
        <v>12.864000000000001</v>
      </c>
      <c r="Z2341" t="s">
        <v>65</v>
      </c>
      <c r="AA2341" s="2">
        <v>1.742</v>
      </c>
      <c r="AB2341" s="3">
        <v>0.16249999999999998</v>
      </c>
      <c r="AC2341" s="1">
        <v>-6.8339999999999996</v>
      </c>
      <c r="AD2341">
        <v>5</v>
      </c>
      <c r="AE2341">
        <v>5</v>
      </c>
      <c r="AF2341" t="s">
        <v>48</v>
      </c>
      <c r="AG2341">
        <v>2014</v>
      </c>
      <c r="AH2341">
        <f>COUNTBLANK(datos[[#This Row],[Row ID]:[Year sales]])</f>
        <v>0</v>
      </c>
    </row>
    <row r="2342" spans="1:34" x14ac:dyDescent="0.3">
      <c r="A2342">
        <v>2341</v>
      </c>
      <c r="B2342" t="s">
        <v>5388</v>
      </c>
      <c r="C2342" s="4">
        <v>42684</v>
      </c>
      <c r="D2342" s="4">
        <v>42689</v>
      </c>
      <c r="E2342" t="s">
        <v>67</v>
      </c>
      <c r="F2342" t="s">
        <v>2427</v>
      </c>
      <c r="G2342" t="s">
        <v>2428</v>
      </c>
      <c r="H2342" t="s">
        <v>37</v>
      </c>
      <c r="I2342" t="s">
        <v>38</v>
      </c>
      <c r="J2342" t="s">
        <v>2118</v>
      </c>
      <c r="K2342" t="s">
        <v>1294</v>
      </c>
      <c r="L2342">
        <v>31088</v>
      </c>
      <c r="M2342" t="s">
        <v>41</v>
      </c>
      <c r="N2342" t="s">
        <v>3450</v>
      </c>
      <c r="O2342" t="s">
        <v>62</v>
      </c>
      <c r="P2342" t="s">
        <v>86</v>
      </c>
      <c r="Q2342" t="s">
        <v>3451</v>
      </c>
      <c r="R2342" s="1">
        <v>41.86</v>
      </c>
      <c r="S2342">
        <v>7</v>
      </c>
      <c r="T2342">
        <f t="shared" si="36"/>
        <v>25</v>
      </c>
      <c r="U2342" t="s">
        <v>75</v>
      </c>
      <c r="V2342">
        <v>0</v>
      </c>
      <c r="W2342">
        <v>0</v>
      </c>
      <c r="X2342" s="1">
        <v>0</v>
      </c>
      <c r="Y2342" s="1">
        <v>41.86</v>
      </c>
      <c r="Z2342" t="s">
        <v>65</v>
      </c>
      <c r="AA2342" s="2">
        <v>10.465</v>
      </c>
      <c r="AB2342" s="3">
        <v>0.25</v>
      </c>
      <c r="AC2342" s="1">
        <v>-31.395</v>
      </c>
      <c r="AD2342">
        <v>5</v>
      </c>
      <c r="AE2342">
        <v>5</v>
      </c>
      <c r="AF2342" t="s">
        <v>48</v>
      </c>
      <c r="AG2342">
        <v>2016</v>
      </c>
      <c r="AH2342">
        <f>COUNTBLANK(datos[[#This Row],[Row ID]:[Year sales]])</f>
        <v>0</v>
      </c>
    </row>
    <row r="2343" spans="1:34" x14ac:dyDescent="0.3">
      <c r="A2343">
        <v>2342</v>
      </c>
      <c r="B2343" t="s">
        <v>5389</v>
      </c>
      <c r="C2343" s="4">
        <v>42004</v>
      </c>
      <c r="D2343" s="4">
        <v>42007</v>
      </c>
      <c r="E2343" t="s">
        <v>208</v>
      </c>
      <c r="F2343" t="s">
        <v>415</v>
      </c>
      <c r="G2343" t="s">
        <v>416</v>
      </c>
      <c r="H2343" t="s">
        <v>122</v>
      </c>
      <c r="I2343" t="s">
        <v>38</v>
      </c>
      <c r="J2343" t="s">
        <v>633</v>
      </c>
      <c r="K2343" t="s">
        <v>1267</v>
      </c>
      <c r="L2343">
        <v>2038</v>
      </c>
      <c r="M2343" t="s">
        <v>168</v>
      </c>
      <c r="N2343" t="s">
        <v>5390</v>
      </c>
      <c r="O2343" t="s">
        <v>43</v>
      </c>
      <c r="P2343" t="s">
        <v>83</v>
      </c>
      <c r="Q2343" t="s">
        <v>5391</v>
      </c>
      <c r="R2343" s="1">
        <v>63.2</v>
      </c>
      <c r="S2343">
        <v>5</v>
      </c>
      <c r="T2343">
        <f t="shared" si="36"/>
        <v>39</v>
      </c>
      <c r="U2343" t="s">
        <v>75</v>
      </c>
      <c r="V2343">
        <v>0</v>
      </c>
      <c r="W2343">
        <v>0</v>
      </c>
      <c r="X2343" s="1">
        <v>0</v>
      </c>
      <c r="Y2343" s="1">
        <v>63.2</v>
      </c>
      <c r="Z2343" t="s">
        <v>99</v>
      </c>
      <c r="AA2343" s="2">
        <v>23.384</v>
      </c>
      <c r="AB2343" s="3">
        <v>0.37</v>
      </c>
      <c r="AC2343" s="1">
        <v>-39.816000000000003</v>
      </c>
      <c r="AD2343">
        <v>3</v>
      </c>
      <c r="AE2343">
        <v>3</v>
      </c>
      <c r="AF2343" t="s">
        <v>48</v>
      </c>
      <c r="AG2343">
        <v>2014</v>
      </c>
      <c r="AH2343">
        <f>COUNTBLANK(datos[[#This Row],[Row ID]:[Year sales]])</f>
        <v>0</v>
      </c>
    </row>
    <row r="2344" spans="1:34" x14ac:dyDescent="0.3">
      <c r="A2344">
        <v>2343</v>
      </c>
      <c r="B2344" t="s">
        <v>5389</v>
      </c>
      <c r="C2344" s="4">
        <v>42004</v>
      </c>
      <c r="D2344" s="4">
        <v>42007</v>
      </c>
      <c r="E2344" t="s">
        <v>208</v>
      </c>
      <c r="F2344" t="s">
        <v>415</v>
      </c>
      <c r="G2344" t="s">
        <v>416</v>
      </c>
      <c r="H2344" t="s">
        <v>122</v>
      </c>
      <c r="I2344" t="s">
        <v>38</v>
      </c>
      <c r="J2344" t="s">
        <v>633</v>
      </c>
      <c r="K2344" t="s">
        <v>1267</v>
      </c>
      <c r="L2344">
        <v>2038</v>
      </c>
      <c r="M2344" t="s">
        <v>168</v>
      </c>
      <c r="N2344" t="s">
        <v>5358</v>
      </c>
      <c r="O2344" t="s">
        <v>90</v>
      </c>
      <c r="P2344" t="s">
        <v>181</v>
      </c>
      <c r="Q2344" t="s">
        <v>5359</v>
      </c>
      <c r="R2344" s="1">
        <v>113.97</v>
      </c>
      <c r="S2344">
        <v>3</v>
      </c>
      <c r="T2344">
        <f t="shared" si="36"/>
        <v>24</v>
      </c>
      <c r="U2344" t="s">
        <v>52</v>
      </c>
      <c r="V2344">
        <v>0</v>
      </c>
      <c r="W2344">
        <v>0</v>
      </c>
      <c r="X2344" s="1">
        <v>0</v>
      </c>
      <c r="Y2344" s="1">
        <v>113.97</v>
      </c>
      <c r="Z2344" t="s">
        <v>99</v>
      </c>
      <c r="AA2344" s="2">
        <v>27.352799999999998</v>
      </c>
      <c r="AB2344" s="3">
        <v>0.24</v>
      </c>
      <c r="AC2344" s="1">
        <v>-86.617199999999997</v>
      </c>
      <c r="AD2344">
        <v>3</v>
      </c>
      <c r="AE2344">
        <v>3</v>
      </c>
      <c r="AF2344" t="s">
        <v>48</v>
      </c>
      <c r="AG2344">
        <v>2014</v>
      </c>
      <c r="AH2344">
        <f>COUNTBLANK(datos[[#This Row],[Row ID]:[Year sales]])</f>
        <v>0</v>
      </c>
    </row>
    <row r="2345" spans="1:34" x14ac:dyDescent="0.3">
      <c r="A2345">
        <v>2344</v>
      </c>
      <c r="B2345" t="s">
        <v>5392</v>
      </c>
      <c r="C2345" s="4">
        <v>41846</v>
      </c>
      <c r="D2345" s="4">
        <v>41850</v>
      </c>
      <c r="E2345" t="s">
        <v>34</v>
      </c>
      <c r="F2345" t="s">
        <v>4122</v>
      </c>
      <c r="G2345" t="s">
        <v>4123</v>
      </c>
      <c r="H2345" t="s">
        <v>37</v>
      </c>
      <c r="I2345" t="s">
        <v>38</v>
      </c>
      <c r="J2345" t="s">
        <v>323</v>
      </c>
      <c r="K2345" t="s">
        <v>231</v>
      </c>
      <c r="L2345">
        <v>60623</v>
      </c>
      <c r="M2345" t="s">
        <v>125</v>
      </c>
      <c r="N2345" t="s">
        <v>982</v>
      </c>
      <c r="O2345" t="s">
        <v>62</v>
      </c>
      <c r="P2345" t="s">
        <v>77</v>
      </c>
      <c r="Q2345" t="s">
        <v>983</v>
      </c>
      <c r="R2345" s="1">
        <v>123.55200000000001</v>
      </c>
      <c r="S2345">
        <v>3</v>
      </c>
      <c r="T2345">
        <f t="shared" si="36"/>
        <v>31</v>
      </c>
      <c r="U2345" t="s">
        <v>52</v>
      </c>
      <c r="V2345">
        <v>0.2</v>
      </c>
      <c r="W2345">
        <v>24.710400000000003</v>
      </c>
      <c r="X2345" s="1">
        <v>-24.7104</v>
      </c>
      <c r="Y2345" s="1">
        <v>148.26240000000001</v>
      </c>
      <c r="Z2345" t="s">
        <v>99</v>
      </c>
      <c r="AA2345" s="2">
        <v>-29.343599999999999</v>
      </c>
      <c r="AB2345" s="3">
        <v>-0.23749999999999999</v>
      </c>
      <c r="AC2345" s="1">
        <v>-128.18520000000001</v>
      </c>
      <c r="AD2345">
        <v>4</v>
      </c>
      <c r="AE2345">
        <v>4</v>
      </c>
      <c r="AF2345" t="s">
        <v>48</v>
      </c>
      <c r="AG2345">
        <v>2014</v>
      </c>
      <c r="AH2345">
        <f>COUNTBLANK(datos[[#This Row],[Row ID]:[Year sales]])</f>
        <v>0</v>
      </c>
    </row>
    <row r="2346" spans="1:34" x14ac:dyDescent="0.3">
      <c r="A2346">
        <v>2345</v>
      </c>
      <c r="B2346" t="s">
        <v>5393</v>
      </c>
      <c r="C2346" s="4">
        <v>42422</v>
      </c>
      <c r="D2346" s="4">
        <v>42428</v>
      </c>
      <c r="E2346" t="s">
        <v>67</v>
      </c>
      <c r="F2346" t="s">
        <v>3254</v>
      </c>
      <c r="G2346" t="s">
        <v>3255</v>
      </c>
      <c r="H2346" t="s">
        <v>122</v>
      </c>
      <c r="I2346" t="s">
        <v>38</v>
      </c>
      <c r="J2346" t="s">
        <v>2573</v>
      </c>
      <c r="K2346" t="s">
        <v>134</v>
      </c>
      <c r="L2346">
        <v>53209</v>
      </c>
      <c r="M2346" t="s">
        <v>125</v>
      </c>
      <c r="N2346" t="s">
        <v>5394</v>
      </c>
      <c r="O2346" t="s">
        <v>62</v>
      </c>
      <c r="P2346" t="s">
        <v>97</v>
      </c>
      <c r="Q2346" t="s">
        <v>5395</v>
      </c>
      <c r="R2346" s="1">
        <v>490.32</v>
      </c>
      <c r="S2346">
        <v>9</v>
      </c>
      <c r="T2346">
        <f t="shared" si="36"/>
        <v>40</v>
      </c>
      <c r="U2346" t="s">
        <v>75</v>
      </c>
      <c r="V2346">
        <v>0</v>
      </c>
      <c r="W2346">
        <v>0</v>
      </c>
      <c r="X2346" s="1">
        <v>0</v>
      </c>
      <c r="Y2346" s="1">
        <v>490.32</v>
      </c>
      <c r="Z2346" t="s">
        <v>47</v>
      </c>
      <c r="AA2346" s="2">
        <v>137.28960000000001</v>
      </c>
      <c r="AB2346" s="3">
        <v>0.28000000000000003</v>
      </c>
      <c r="AC2346" s="1">
        <v>-353.03039999999999</v>
      </c>
      <c r="AD2346">
        <v>6</v>
      </c>
      <c r="AE2346">
        <v>6</v>
      </c>
      <c r="AF2346" t="s">
        <v>48</v>
      </c>
      <c r="AG2346">
        <v>2016</v>
      </c>
      <c r="AH2346">
        <f>COUNTBLANK(datos[[#This Row],[Row ID]:[Year sales]])</f>
        <v>0</v>
      </c>
    </row>
    <row r="2347" spans="1:34" x14ac:dyDescent="0.3">
      <c r="A2347">
        <v>2346</v>
      </c>
      <c r="B2347" t="s">
        <v>5396</v>
      </c>
      <c r="C2347" s="4">
        <v>42442</v>
      </c>
      <c r="D2347" s="4">
        <v>42447</v>
      </c>
      <c r="E2347" t="s">
        <v>67</v>
      </c>
      <c r="F2347" t="s">
        <v>2499</v>
      </c>
      <c r="G2347" t="s">
        <v>2500</v>
      </c>
      <c r="H2347" t="s">
        <v>37</v>
      </c>
      <c r="I2347" t="s">
        <v>38</v>
      </c>
      <c r="J2347" t="s">
        <v>700</v>
      </c>
      <c r="K2347" t="s">
        <v>124</v>
      </c>
      <c r="L2347">
        <v>78207</v>
      </c>
      <c r="M2347" t="s">
        <v>125</v>
      </c>
      <c r="N2347" t="s">
        <v>719</v>
      </c>
      <c r="O2347" t="s">
        <v>62</v>
      </c>
      <c r="P2347" t="s">
        <v>110</v>
      </c>
      <c r="Q2347" t="s">
        <v>5397</v>
      </c>
      <c r="R2347" s="1">
        <v>70.08</v>
      </c>
      <c r="S2347">
        <v>5</v>
      </c>
      <c r="T2347">
        <f t="shared" si="36"/>
        <v>25</v>
      </c>
      <c r="U2347" t="s">
        <v>75</v>
      </c>
      <c r="V2347">
        <v>0.2</v>
      </c>
      <c r="W2347">
        <v>14.016</v>
      </c>
      <c r="X2347" s="1">
        <v>-14.016</v>
      </c>
      <c r="Y2347" s="1">
        <v>84.096000000000004</v>
      </c>
      <c r="Z2347" t="s">
        <v>99</v>
      </c>
      <c r="AA2347" s="2">
        <v>24.527999999999999</v>
      </c>
      <c r="AB2347" s="3">
        <v>0.35</v>
      </c>
      <c r="AC2347" s="1">
        <v>-31.536000000000001</v>
      </c>
      <c r="AD2347">
        <v>5</v>
      </c>
      <c r="AE2347">
        <v>5</v>
      </c>
      <c r="AF2347" t="s">
        <v>48</v>
      </c>
      <c r="AG2347">
        <v>2016</v>
      </c>
      <c r="AH2347">
        <f>COUNTBLANK(datos[[#This Row],[Row ID]:[Year sales]])</f>
        <v>0</v>
      </c>
    </row>
    <row r="2348" spans="1:34" x14ac:dyDescent="0.3">
      <c r="A2348">
        <v>2347</v>
      </c>
      <c r="B2348" t="s">
        <v>5396</v>
      </c>
      <c r="C2348" s="4">
        <v>42442</v>
      </c>
      <c r="D2348" s="4">
        <v>42447</v>
      </c>
      <c r="E2348" t="s">
        <v>67</v>
      </c>
      <c r="F2348" t="s">
        <v>2499</v>
      </c>
      <c r="G2348" t="s">
        <v>2500</v>
      </c>
      <c r="H2348" t="s">
        <v>37</v>
      </c>
      <c r="I2348" t="s">
        <v>38</v>
      </c>
      <c r="J2348" t="s">
        <v>700</v>
      </c>
      <c r="K2348" t="s">
        <v>124</v>
      </c>
      <c r="L2348">
        <v>78207</v>
      </c>
      <c r="M2348" t="s">
        <v>125</v>
      </c>
      <c r="N2348" t="s">
        <v>5398</v>
      </c>
      <c r="O2348" t="s">
        <v>62</v>
      </c>
      <c r="P2348" t="s">
        <v>94</v>
      </c>
      <c r="Q2348" t="s">
        <v>5399</v>
      </c>
      <c r="R2348" s="1">
        <v>1.272</v>
      </c>
      <c r="S2348">
        <v>2</v>
      </c>
      <c r="T2348">
        <f t="shared" si="36"/>
        <v>13</v>
      </c>
      <c r="U2348" t="s">
        <v>46</v>
      </c>
      <c r="V2348">
        <v>0.8</v>
      </c>
      <c r="W2348">
        <v>1.0176000000000001</v>
      </c>
      <c r="X2348" s="1">
        <v>-1.0176000000000001</v>
      </c>
      <c r="Y2348" s="1">
        <v>2.2896000000000001</v>
      </c>
      <c r="Z2348" t="s">
        <v>65</v>
      </c>
      <c r="AA2348" s="2">
        <v>-2.1623999999999999</v>
      </c>
      <c r="AB2348" s="3">
        <v>-1.7</v>
      </c>
      <c r="AC2348" s="1">
        <v>-2.4167999999999998</v>
      </c>
      <c r="AD2348">
        <v>5</v>
      </c>
      <c r="AE2348">
        <v>5</v>
      </c>
      <c r="AF2348" t="s">
        <v>48</v>
      </c>
      <c r="AG2348">
        <v>2016</v>
      </c>
      <c r="AH2348">
        <f>COUNTBLANK(datos[[#This Row],[Row ID]:[Year sales]])</f>
        <v>0</v>
      </c>
    </row>
    <row r="2349" spans="1:34" x14ac:dyDescent="0.3">
      <c r="A2349">
        <v>2348</v>
      </c>
      <c r="B2349" t="s">
        <v>5396</v>
      </c>
      <c r="C2349" s="4">
        <v>42442</v>
      </c>
      <c r="D2349" s="4">
        <v>42447</v>
      </c>
      <c r="E2349" t="s">
        <v>67</v>
      </c>
      <c r="F2349" t="s">
        <v>2499</v>
      </c>
      <c r="G2349" t="s">
        <v>2500</v>
      </c>
      <c r="H2349" t="s">
        <v>37</v>
      </c>
      <c r="I2349" t="s">
        <v>38</v>
      </c>
      <c r="J2349" t="s">
        <v>700</v>
      </c>
      <c r="K2349" t="s">
        <v>124</v>
      </c>
      <c r="L2349">
        <v>78207</v>
      </c>
      <c r="M2349" t="s">
        <v>125</v>
      </c>
      <c r="N2349" t="s">
        <v>3517</v>
      </c>
      <c r="O2349" t="s">
        <v>43</v>
      </c>
      <c r="P2349" t="s">
        <v>73</v>
      </c>
      <c r="Q2349" t="s">
        <v>3518</v>
      </c>
      <c r="R2349" s="1">
        <v>557.58500000000004</v>
      </c>
      <c r="S2349">
        <v>5</v>
      </c>
      <c r="T2349">
        <f t="shared" si="36"/>
        <v>29</v>
      </c>
      <c r="U2349" t="s">
        <v>75</v>
      </c>
      <c r="V2349">
        <v>0.3</v>
      </c>
      <c r="W2349">
        <v>167.27549999999999</v>
      </c>
      <c r="X2349" s="1">
        <v>-167.27549999999999</v>
      </c>
      <c r="Y2349" s="1">
        <v>724.8605</v>
      </c>
      <c r="Z2349" t="s">
        <v>53</v>
      </c>
      <c r="AA2349" s="2">
        <v>0</v>
      </c>
      <c r="AB2349" s="3">
        <v>0</v>
      </c>
      <c r="AC2349" s="1">
        <v>-390.30950000000001</v>
      </c>
      <c r="AD2349">
        <v>5</v>
      </c>
      <c r="AE2349">
        <v>5</v>
      </c>
      <c r="AF2349" t="s">
        <v>48</v>
      </c>
      <c r="AG2349">
        <v>2016</v>
      </c>
      <c r="AH2349">
        <f>COUNTBLANK(datos[[#This Row],[Row ID]:[Year sales]])</f>
        <v>0</v>
      </c>
    </row>
    <row r="2350" spans="1:34" x14ac:dyDescent="0.3">
      <c r="A2350">
        <v>2349</v>
      </c>
      <c r="B2350" t="s">
        <v>5400</v>
      </c>
      <c r="C2350" s="4">
        <v>43071</v>
      </c>
      <c r="D2350" s="4">
        <v>43072</v>
      </c>
      <c r="E2350" t="s">
        <v>1312</v>
      </c>
      <c r="F2350" t="s">
        <v>778</v>
      </c>
      <c r="G2350" t="s">
        <v>779</v>
      </c>
      <c r="H2350" t="s">
        <v>57</v>
      </c>
      <c r="I2350" t="s">
        <v>38</v>
      </c>
      <c r="J2350" t="s">
        <v>58</v>
      </c>
      <c r="K2350" t="s">
        <v>59</v>
      </c>
      <c r="L2350">
        <v>90032</v>
      </c>
      <c r="M2350" t="s">
        <v>60</v>
      </c>
      <c r="N2350" t="s">
        <v>2451</v>
      </c>
      <c r="O2350" t="s">
        <v>62</v>
      </c>
      <c r="P2350" t="s">
        <v>94</v>
      </c>
      <c r="Q2350" t="s">
        <v>2452</v>
      </c>
      <c r="R2350" s="1">
        <v>9.0239999999999991</v>
      </c>
      <c r="S2350">
        <v>6</v>
      </c>
      <c r="T2350">
        <f t="shared" si="36"/>
        <v>26</v>
      </c>
      <c r="U2350" t="s">
        <v>75</v>
      </c>
      <c r="V2350">
        <v>0.2</v>
      </c>
      <c r="W2350">
        <v>1.8048</v>
      </c>
      <c r="X2350" s="1">
        <v>-1.8048</v>
      </c>
      <c r="Y2350" s="1">
        <v>10.828799999999999</v>
      </c>
      <c r="Z2350" t="s">
        <v>65</v>
      </c>
      <c r="AA2350" s="2">
        <v>3.1583999999999999</v>
      </c>
      <c r="AB2350" s="3">
        <v>0.35000000000000003</v>
      </c>
      <c r="AC2350" s="1">
        <v>-4.0608000000000004</v>
      </c>
      <c r="AD2350">
        <v>1</v>
      </c>
      <c r="AE2350">
        <v>1</v>
      </c>
      <c r="AF2350" t="s">
        <v>48</v>
      </c>
      <c r="AG2350">
        <v>2017</v>
      </c>
      <c r="AH2350">
        <f>COUNTBLANK(datos[[#This Row],[Row ID]:[Year sales]])</f>
        <v>0</v>
      </c>
    </row>
    <row r="2351" spans="1:34" x14ac:dyDescent="0.3">
      <c r="A2351">
        <v>2350</v>
      </c>
      <c r="B2351" t="s">
        <v>5400</v>
      </c>
      <c r="C2351" s="4">
        <v>43071</v>
      </c>
      <c r="D2351" s="4">
        <v>43072</v>
      </c>
      <c r="E2351" t="s">
        <v>1312</v>
      </c>
      <c r="F2351" t="s">
        <v>778</v>
      </c>
      <c r="G2351" t="s">
        <v>779</v>
      </c>
      <c r="H2351" t="s">
        <v>57</v>
      </c>
      <c r="I2351" t="s">
        <v>38</v>
      </c>
      <c r="J2351" t="s">
        <v>58</v>
      </c>
      <c r="K2351" t="s">
        <v>59</v>
      </c>
      <c r="L2351">
        <v>90032</v>
      </c>
      <c r="M2351" t="s">
        <v>60</v>
      </c>
      <c r="N2351" t="s">
        <v>5401</v>
      </c>
      <c r="O2351" t="s">
        <v>62</v>
      </c>
      <c r="P2351" t="s">
        <v>94</v>
      </c>
      <c r="Q2351" t="s">
        <v>5402</v>
      </c>
      <c r="R2351" s="1">
        <v>69.456000000000003</v>
      </c>
      <c r="S2351">
        <v>2</v>
      </c>
      <c r="T2351">
        <f t="shared" si="36"/>
        <v>38</v>
      </c>
      <c r="U2351" t="s">
        <v>46</v>
      </c>
      <c r="V2351">
        <v>0.2</v>
      </c>
      <c r="W2351">
        <v>13.891200000000001</v>
      </c>
      <c r="X2351" s="1">
        <v>-13.8912</v>
      </c>
      <c r="Y2351" s="1">
        <v>83.347200000000001</v>
      </c>
      <c r="Z2351" t="s">
        <v>99</v>
      </c>
      <c r="AA2351" s="2">
        <v>22.5732</v>
      </c>
      <c r="AB2351" s="3">
        <v>0.32500000000000001</v>
      </c>
      <c r="AC2351" s="1">
        <v>-32.991599999999998</v>
      </c>
      <c r="AD2351">
        <v>1</v>
      </c>
      <c r="AE2351">
        <v>1</v>
      </c>
      <c r="AF2351" t="s">
        <v>48</v>
      </c>
      <c r="AG2351">
        <v>2017</v>
      </c>
      <c r="AH2351">
        <f>COUNTBLANK(datos[[#This Row],[Row ID]:[Year sales]])</f>
        <v>0</v>
      </c>
    </row>
    <row r="2352" spans="1:34" x14ac:dyDescent="0.3">
      <c r="A2352">
        <v>2351</v>
      </c>
      <c r="B2352" t="s">
        <v>5400</v>
      </c>
      <c r="C2352" s="4">
        <v>43071</v>
      </c>
      <c r="D2352" s="4">
        <v>43072</v>
      </c>
      <c r="E2352" t="s">
        <v>1312</v>
      </c>
      <c r="F2352" t="s">
        <v>778</v>
      </c>
      <c r="G2352" t="s">
        <v>779</v>
      </c>
      <c r="H2352" t="s">
        <v>57</v>
      </c>
      <c r="I2352" t="s">
        <v>38</v>
      </c>
      <c r="J2352" t="s">
        <v>58</v>
      </c>
      <c r="K2352" t="s">
        <v>59</v>
      </c>
      <c r="L2352">
        <v>90032</v>
      </c>
      <c r="M2352" t="s">
        <v>60</v>
      </c>
      <c r="N2352" t="s">
        <v>1458</v>
      </c>
      <c r="O2352" t="s">
        <v>62</v>
      </c>
      <c r="P2352" t="s">
        <v>110</v>
      </c>
      <c r="Q2352" t="s">
        <v>1459</v>
      </c>
      <c r="R2352" s="1">
        <v>10.86</v>
      </c>
      <c r="S2352">
        <v>2</v>
      </c>
      <c r="T2352">
        <f t="shared" si="36"/>
        <v>35</v>
      </c>
      <c r="U2352" t="s">
        <v>46</v>
      </c>
      <c r="V2352">
        <v>0</v>
      </c>
      <c r="W2352">
        <v>0</v>
      </c>
      <c r="X2352" s="1">
        <v>0</v>
      </c>
      <c r="Y2352" s="1">
        <v>10.86</v>
      </c>
      <c r="Z2352" t="s">
        <v>65</v>
      </c>
      <c r="AA2352" s="2">
        <v>5.3213999999999997</v>
      </c>
      <c r="AB2352" s="3">
        <v>0.49</v>
      </c>
      <c r="AC2352" s="1">
        <v>-5.5385999999999997</v>
      </c>
      <c r="AD2352">
        <v>1</v>
      </c>
      <c r="AE2352">
        <v>1</v>
      </c>
      <c r="AF2352" t="s">
        <v>48</v>
      </c>
      <c r="AG2352">
        <v>2017</v>
      </c>
      <c r="AH2352">
        <f>COUNTBLANK(datos[[#This Row],[Row ID]:[Year sales]])</f>
        <v>0</v>
      </c>
    </row>
    <row r="2353" spans="1:34" x14ac:dyDescent="0.3">
      <c r="A2353">
        <v>2352</v>
      </c>
      <c r="B2353" t="s">
        <v>5400</v>
      </c>
      <c r="C2353" s="4">
        <v>43071</v>
      </c>
      <c r="D2353" s="4">
        <v>43072</v>
      </c>
      <c r="E2353" t="s">
        <v>1312</v>
      </c>
      <c r="F2353" t="s">
        <v>778</v>
      </c>
      <c r="G2353" t="s">
        <v>779</v>
      </c>
      <c r="H2353" t="s">
        <v>57</v>
      </c>
      <c r="I2353" t="s">
        <v>38</v>
      </c>
      <c r="J2353" t="s">
        <v>58</v>
      </c>
      <c r="K2353" t="s">
        <v>59</v>
      </c>
      <c r="L2353">
        <v>90032</v>
      </c>
      <c r="M2353" t="s">
        <v>60</v>
      </c>
      <c r="N2353" t="s">
        <v>5219</v>
      </c>
      <c r="O2353" t="s">
        <v>62</v>
      </c>
      <c r="P2353" t="s">
        <v>97</v>
      </c>
      <c r="Q2353" t="s">
        <v>5220</v>
      </c>
      <c r="R2353" s="1">
        <v>79.47</v>
      </c>
      <c r="S2353">
        <v>3</v>
      </c>
      <c r="T2353">
        <f t="shared" si="36"/>
        <v>15</v>
      </c>
      <c r="U2353" t="s">
        <v>52</v>
      </c>
      <c r="V2353">
        <v>0</v>
      </c>
      <c r="W2353">
        <v>0</v>
      </c>
      <c r="X2353" s="1">
        <v>0</v>
      </c>
      <c r="Y2353" s="1">
        <v>79.47</v>
      </c>
      <c r="Z2353" t="s">
        <v>99</v>
      </c>
      <c r="AA2353" s="2">
        <v>22.2516</v>
      </c>
      <c r="AB2353" s="3">
        <v>0.28000000000000003</v>
      </c>
      <c r="AC2353" s="1">
        <v>-57.218400000000003</v>
      </c>
      <c r="AD2353">
        <v>1</v>
      </c>
      <c r="AE2353">
        <v>1</v>
      </c>
      <c r="AF2353" t="s">
        <v>48</v>
      </c>
      <c r="AG2353">
        <v>2017</v>
      </c>
      <c r="AH2353">
        <f>COUNTBLANK(datos[[#This Row],[Row ID]:[Year sales]])</f>
        <v>0</v>
      </c>
    </row>
    <row r="2354" spans="1:34" x14ac:dyDescent="0.3">
      <c r="A2354">
        <v>2353</v>
      </c>
      <c r="B2354" t="s">
        <v>5400</v>
      </c>
      <c r="C2354" s="4">
        <v>43071</v>
      </c>
      <c r="D2354" s="4">
        <v>43072</v>
      </c>
      <c r="E2354" t="s">
        <v>1312</v>
      </c>
      <c r="F2354" t="s">
        <v>778</v>
      </c>
      <c r="G2354" t="s">
        <v>779</v>
      </c>
      <c r="H2354" t="s">
        <v>57</v>
      </c>
      <c r="I2354" t="s">
        <v>38</v>
      </c>
      <c r="J2354" t="s">
        <v>58</v>
      </c>
      <c r="K2354" t="s">
        <v>59</v>
      </c>
      <c r="L2354">
        <v>90032</v>
      </c>
      <c r="M2354" t="s">
        <v>60</v>
      </c>
      <c r="N2354" t="s">
        <v>307</v>
      </c>
      <c r="O2354" t="s">
        <v>62</v>
      </c>
      <c r="P2354" t="s">
        <v>86</v>
      </c>
      <c r="Q2354" t="s">
        <v>308</v>
      </c>
      <c r="R2354" s="1">
        <v>10.08</v>
      </c>
      <c r="S2354">
        <v>6</v>
      </c>
      <c r="T2354">
        <f t="shared" si="36"/>
        <v>24</v>
      </c>
      <c r="U2354" t="s">
        <v>75</v>
      </c>
      <c r="V2354">
        <v>0</v>
      </c>
      <c r="W2354">
        <v>0</v>
      </c>
      <c r="X2354" s="1">
        <v>0</v>
      </c>
      <c r="Y2354" s="1">
        <v>10.08</v>
      </c>
      <c r="Z2354" t="s">
        <v>65</v>
      </c>
      <c r="AA2354" s="2">
        <v>5.04</v>
      </c>
      <c r="AB2354" s="3">
        <v>0.5</v>
      </c>
      <c r="AC2354" s="1">
        <v>-5.04</v>
      </c>
      <c r="AD2354">
        <v>1</v>
      </c>
      <c r="AE2354">
        <v>1</v>
      </c>
      <c r="AF2354" t="s">
        <v>48</v>
      </c>
      <c r="AG2354">
        <v>2017</v>
      </c>
      <c r="AH2354">
        <f>COUNTBLANK(datos[[#This Row],[Row ID]:[Year sales]])</f>
        <v>0</v>
      </c>
    </row>
    <row r="2355" spans="1:34" x14ac:dyDescent="0.3">
      <c r="A2355">
        <v>2354</v>
      </c>
      <c r="B2355" t="s">
        <v>5403</v>
      </c>
      <c r="C2355" s="4">
        <v>42247</v>
      </c>
      <c r="D2355" s="4">
        <v>42249</v>
      </c>
      <c r="E2355" t="s">
        <v>208</v>
      </c>
      <c r="F2355" t="s">
        <v>5404</v>
      </c>
      <c r="G2355" t="s">
        <v>5405</v>
      </c>
      <c r="H2355" t="s">
        <v>57</v>
      </c>
      <c r="I2355" t="s">
        <v>38</v>
      </c>
      <c r="J2355" t="s">
        <v>147</v>
      </c>
      <c r="K2355" t="s">
        <v>59</v>
      </c>
      <c r="L2355">
        <v>94122</v>
      </c>
      <c r="M2355" t="s">
        <v>60</v>
      </c>
      <c r="N2355" t="s">
        <v>221</v>
      </c>
      <c r="O2355" t="s">
        <v>43</v>
      </c>
      <c r="P2355" t="s">
        <v>44</v>
      </c>
      <c r="Q2355" t="s">
        <v>222</v>
      </c>
      <c r="R2355" s="1">
        <v>1552.8309999999999</v>
      </c>
      <c r="S2355">
        <v>7</v>
      </c>
      <c r="T2355">
        <f t="shared" si="36"/>
        <v>35</v>
      </c>
      <c r="U2355" t="s">
        <v>75</v>
      </c>
      <c r="V2355">
        <v>0.15</v>
      </c>
      <c r="W2355">
        <v>232.92464999999999</v>
      </c>
      <c r="X2355" s="1">
        <v>-232.92465000000001</v>
      </c>
      <c r="Y2355" s="1">
        <v>1785.7556499999998</v>
      </c>
      <c r="Z2355" t="s">
        <v>53</v>
      </c>
      <c r="AA2355" s="2">
        <v>200.9546</v>
      </c>
      <c r="AB2355" s="3">
        <v>0.12941176470588237</v>
      </c>
      <c r="AC2355" s="1">
        <v>-1118.9517499999999</v>
      </c>
      <c r="AD2355">
        <v>2</v>
      </c>
      <c r="AE2355">
        <v>2</v>
      </c>
      <c r="AF2355" t="s">
        <v>48</v>
      </c>
      <c r="AG2355">
        <v>2015</v>
      </c>
      <c r="AH2355">
        <f>COUNTBLANK(datos[[#This Row],[Row ID]:[Year sales]])</f>
        <v>0</v>
      </c>
    </row>
    <row r="2356" spans="1:34" x14ac:dyDescent="0.3">
      <c r="A2356">
        <v>2355</v>
      </c>
      <c r="B2356" t="s">
        <v>5403</v>
      </c>
      <c r="C2356" s="4">
        <v>42247</v>
      </c>
      <c r="D2356" s="4">
        <v>42249</v>
      </c>
      <c r="E2356" t="s">
        <v>208</v>
      </c>
      <c r="F2356" t="s">
        <v>5404</v>
      </c>
      <c r="G2356" t="s">
        <v>5405</v>
      </c>
      <c r="H2356" t="s">
        <v>57</v>
      </c>
      <c r="I2356" t="s">
        <v>38</v>
      </c>
      <c r="J2356" t="s">
        <v>147</v>
      </c>
      <c r="K2356" t="s">
        <v>59</v>
      </c>
      <c r="L2356">
        <v>94122</v>
      </c>
      <c r="M2356" t="s">
        <v>60</v>
      </c>
      <c r="N2356" t="s">
        <v>638</v>
      </c>
      <c r="O2356" t="s">
        <v>62</v>
      </c>
      <c r="P2356" t="s">
        <v>94</v>
      </c>
      <c r="Q2356" t="s">
        <v>639</v>
      </c>
      <c r="R2356" s="1">
        <v>137.24</v>
      </c>
      <c r="S2356">
        <v>5</v>
      </c>
      <c r="T2356">
        <f t="shared" si="36"/>
        <v>39</v>
      </c>
      <c r="U2356" t="s">
        <v>75</v>
      </c>
      <c r="V2356">
        <v>0.2</v>
      </c>
      <c r="W2356">
        <v>27.448000000000004</v>
      </c>
      <c r="X2356" s="1">
        <v>-27.448</v>
      </c>
      <c r="Y2356" s="1">
        <v>164.68800000000002</v>
      </c>
      <c r="Z2356" t="s">
        <v>99</v>
      </c>
      <c r="AA2356" s="2">
        <v>46.3185</v>
      </c>
      <c r="AB2356" s="3">
        <v>0.33749999999999997</v>
      </c>
      <c r="AC2356" s="1">
        <v>-63.473500000000001</v>
      </c>
      <c r="AD2356">
        <v>2</v>
      </c>
      <c r="AE2356">
        <v>2</v>
      </c>
      <c r="AF2356" t="s">
        <v>48</v>
      </c>
      <c r="AG2356">
        <v>2015</v>
      </c>
      <c r="AH2356">
        <f>COUNTBLANK(datos[[#This Row],[Row ID]:[Year sales]])</f>
        <v>0</v>
      </c>
    </row>
    <row r="2357" spans="1:34" x14ac:dyDescent="0.3">
      <c r="A2357">
        <v>2356</v>
      </c>
      <c r="B2357" t="s">
        <v>5403</v>
      </c>
      <c r="C2357" s="4">
        <v>42247</v>
      </c>
      <c r="D2357" s="4">
        <v>42249</v>
      </c>
      <c r="E2357" t="s">
        <v>208</v>
      </c>
      <c r="F2357" t="s">
        <v>5404</v>
      </c>
      <c r="G2357" t="s">
        <v>5405</v>
      </c>
      <c r="H2357" t="s">
        <v>57</v>
      </c>
      <c r="I2357" t="s">
        <v>38</v>
      </c>
      <c r="J2357" t="s">
        <v>147</v>
      </c>
      <c r="K2357" t="s">
        <v>59</v>
      </c>
      <c r="L2357">
        <v>94122</v>
      </c>
      <c r="M2357" t="s">
        <v>60</v>
      </c>
      <c r="N2357" t="s">
        <v>5406</v>
      </c>
      <c r="O2357" t="s">
        <v>90</v>
      </c>
      <c r="P2357" t="s">
        <v>181</v>
      </c>
      <c r="Q2357" t="s">
        <v>5407</v>
      </c>
      <c r="R2357" s="1">
        <v>36.51</v>
      </c>
      <c r="S2357">
        <v>1</v>
      </c>
      <c r="T2357">
        <f t="shared" si="36"/>
        <v>12</v>
      </c>
      <c r="U2357" t="s">
        <v>46</v>
      </c>
      <c r="V2357">
        <v>0</v>
      </c>
      <c r="W2357">
        <v>0</v>
      </c>
      <c r="X2357" s="1">
        <v>0</v>
      </c>
      <c r="Y2357" s="1">
        <v>36.51</v>
      </c>
      <c r="Z2357" t="s">
        <v>65</v>
      </c>
      <c r="AA2357" s="2">
        <v>15.699299999999999</v>
      </c>
      <c r="AB2357" s="3">
        <v>0.43</v>
      </c>
      <c r="AC2357" s="1">
        <v>-20.810700000000001</v>
      </c>
      <c r="AD2357">
        <v>2</v>
      </c>
      <c r="AE2357">
        <v>2</v>
      </c>
      <c r="AF2357" t="s">
        <v>48</v>
      </c>
      <c r="AG2357">
        <v>2015</v>
      </c>
      <c r="AH2357">
        <f>COUNTBLANK(datos[[#This Row],[Row ID]:[Year sales]])</f>
        <v>0</v>
      </c>
    </row>
    <row r="2358" spans="1:34" x14ac:dyDescent="0.3">
      <c r="A2358">
        <v>2357</v>
      </c>
      <c r="B2358" t="s">
        <v>5403</v>
      </c>
      <c r="C2358" s="4">
        <v>42247</v>
      </c>
      <c r="D2358" s="4">
        <v>42249</v>
      </c>
      <c r="E2358" t="s">
        <v>208</v>
      </c>
      <c r="F2358" t="s">
        <v>5404</v>
      </c>
      <c r="G2358" t="s">
        <v>5405</v>
      </c>
      <c r="H2358" t="s">
        <v>57</v>
      </c>
      <c r="I2358" t="s">
        <v>38</v>
      </c>
      <c r="J2358" t="s">
        <v>147</v>
      </c>
      <c r="K2358" t="s">
        <v>59</v>
      </c>
      <c r="L2358">
        <v>94122</v>
      </c>
      <c r="M2358" t="s">
        <v>60</v>
      </c>
      <c r="N2358" t="s">
        <v>5408</v>
      </c>
      <c r="O2358" t="s">
        <v>90</v>
      </c>
      <c r="P2358" t="s">
        <v>704</v>
      </c>
      <c r="Q2358" t="s">
        <v>5409</v>
      </c>
      <c r="R2358" s="1">
        <v>239.976</v>
      </c>
      <c r="S2358">
        <v>3</v>
      </c>
      <c r="T2358">
        <f t="shared" si="36"/>
        <v>5</v>
      </c>
      <c r="U2358" t="s">
        <v>52</v>
      </c>
      <c r="V2358">
        <v>0.2</v>
      </c>
      <c r="W2358">
        <v>47.995200000000004</v>
      </c>
      <c r="X2358" s="1">
        <v>-47.995199999999997</v>
      </c>
      <c r="Y2358" s="1">
        <v>287.97120000000001</v>
      </c>
      <c r="Z2358" t="s">
        <v>47</v>
      </c>
      <c r="AA2358" s="2">
        <v>80.991900000000001</v>
      </c>
      <c r="AB2358" s="3">
        <v>0.33750000000000002</v>
      </c>
      <c r="AC2358" s="1">
        <v>-110.9889</v>
      </c>
      <c r="AD2358">
        <v>2</v>
      </c>
      <c r="AE2358">
        <v>2</v>
      </c>
      <c r="AF2358" t="s">
        <v>48</v>
      </c>
      <c r="AG2358">
        <v>2015</v>
      </c>
      <c r="AH2358">
        <f>COUNTBLANK(datos[[#This Row],[Row ID]:[Year sales]])</f>
        <v>0</v>
      </c>
    </row>
    <row r="2359" spans="1:34" x14ac:dyDescent="0.3">
      <c r="A2359">
        <v>2358</v>
      </c>
      <c r="B2359" t="s">
        <v>5410</v>
      </c>
      <c r="C2359" s="4">
        <v>41715</v>
      </c>
      <c r="D2359" s="4">
        <v>41719</v>
      </c>
      <c r="E2359" t="s">
        <v>67</v>
      </c>
      <c r="F2359" t="s">
        <v>2431</v>
      </c>
      <c r="G2359" t="s">
        <v>2432</v>
      </c>
      <c r="H2359" t="s">
        <v>57</v>
      </c>
      <c r="I2359" t="s">
        <v>38</v>
      </c>
      <c r="J2359" t="s">
        <v>286</v>
      </c>
      <c r="K2359" t="s">
        <v>287</v>
      </c>
      <c r="L2359">
        <v>10024</v>
      </c>
      <c r="M2359" t="s">
        <v>168</v>
      </c>
      <c r="N2359" t="s">
        <v>924</v>
      </c>
      <c r="O2359" t="s">
        <v>43</v>
      </c>
      <c r="P2359" t="s">
        <v>73</v>
      </c>
      <c r="Q2359" t="s">
        <v>925</v>
      </c>
      <c r="R2359" s="1">
        <v>1579.7460000000001</v>
      </c>
      <c r="S2359">
        <v>7</v>
      </c>
      <c r="T2359">
        <f t="shared" si="36"/>
        <v>46</v>
      </c>
      <c r="U2359" t="s">
        <v>75</v>
      </c>
      <c r="V2359">
        <v>0.4</v>
      </c>
      <c r="W2359">
        <v>631.89840000000004</v>
      </c>
      <c r="X2359" s="1">
        <v>-631.89840000000004</v>
      </c>
      <c r="Y2359" s="1">
        <v>2211.6444000000001</v>
      </c>
      <c r="Z2359" t="s">
        <v>53</v>
      </c>
      <c r="AA2359" s="2">
        <v>-447.59469999999999</v>
      </c>
      <c r="AB2359" s="3">
        <v>-0.28333333333333333</v>
      </c>
      <c r="AC2359" s="1">
        <v>-1395.4422999999999</v>
      </c>
      <c r="AD2359">
        <v>4</v>
      </c>
      <c r="AE2359">
        <v>4</v>
      </c>
      <c r="AF2359" t="s">
        <v>48</v>
      </c>
      <c r="AG2359">
        <v>2014</v>
      </c>
      <c r="AH2359">
        <f>COUNTBLANK(datos[[#This Row],[Row ID]:[Year sales]])</f>
        <v>0</v>
      </c>
    </row>
    <row r="2360" spans="1:34" x14ac:dyDescent="0.3">
      <c r="A2360">
        <v>2359</v>
      </c>
      <c r="B2360" t="s">
        <v>5410</v>
      </c>
      <c r="C2360" s="4">
        <v>41715</v>
      </c>
      <c r="D2360" s="4">
        <v>41719</v>
      </c>
      <c r="E2360" t="s">
        <v>67</v>
      </c>
      <c r="F2360" t="s">
        <v>2431</v>
      </c>
      <c r="G2360" t="s">
        <v>2432</v>
      </c>
      <c r="H2360" t="s">
        <v>57</v>
      </c>
      <c r="I2360" t="s">
        <v>38</v>
      </c>
      <c r="J2360" t="s">
        <v>286</v>
      </c>
      <c r="K2360" t="s">
        <v>287</v>
      </c>
      <c r="L2360">
        <v>10024</v>
      </c>
      <c r="M2360" t="s">
        <v>168</v>
      </c>
      <c r="N2360" t="s">
        <v>5329</v>
      </c>
      <c r="O2360" t="s">
        <v>43</v>
      </c>
      <c r="P2360" t="s">
        <v>73</v>
      </c>
      <c r="Q2360" t="s">
        <v>5330</v>
      </c>
      <c r="R2360" s="1">
        <v>1071.576</v>
      </c>
      <c r="S2360">
        <v>4</v>
      </c>
      <c r="T2360">
        <f t="shared" si="36"/>
        <v>19</v>
      </c>
      <c r="U2360" t="s">
        <v>52</v>
      </c>
      <c r="V2360">
        <v>0.4</v>
      </c>
      <c r="W2360">
        <v>428.63040000000001</v>
      </c>
      <c r="X2360" s="1">
        <v>-428.63040000000001</v>
      </c>
      <c r="Y2360" s="1">
        <v>1500.2064</v>
      </c>
      <c r="Z2360" t="s">
        <v>53</v>
      </c>
      <c r="AA2360" s="2">
        <v>-553.64760000000001</v>
      </c>
      <c r="AB2360" s="3">
        <v>-0.51666666666666672</v>
      </c>
      <c r="AC2360" s="1">
        <v>-1196.5932</v>
      </c>
      <c r="AD2360">
        <v>4</v>
      </c>
      <c r="AE2360">
        <v>4</v>
      </c>
      <c r="AF2360" t="s">
        <v>48</v>
      </c>
      <c r="AG2360">
        <v>2014</v>
      </c>
      <c r="AH2360">
        <f>COUNTBLANK(datos[[#This Row],[Row ID]:[Year sales]])</f>
        <v>0</v>
      </c>
    </row>
    <row r="2361" spans="1:34" x14ac:dyDescent="0.3">
      <c r="A2361">
        <v>2360</v>
      </c>
      <c r="B2361" t="s">
        <v>5410</v>
      </c>
      <c r="C2361" s="4">
        <v>41715</v>
      </c>
      <c r="D2361" s="4">
        <v>41719</v>
      </c>
      <c r="E2361" t="s">
        <v>67</v>
      </c>
      <c r="F2361" t="s">
        <v>2431</v>
      </c>
      <c r="G2361" t="s">
        <v>2432</v>
      </c>
      <c r="H2361" t="s">
        <v>57</v>
      </c>
      <c r="I2361" t="s">
        <v>38</v>
      </c>
      <c r="J2361" t="s">
        <v>286</v>
      </c>
      <c r="K2361" t="s">
        <v>287</v>
      </c>
      <c r="L2361">
        <v>10024</v>
      </c>
      <c r="M2361" t="s">
        <v>168</v>
      </c>
      <c r="N2361" t="s">
        <v>4699</v>
      </c>
      <c r="O2361" t="s">
        <v>43</v>
      </c>
      <c r="P2361" t="s">
        <v>73</v>
      </c>
      <c r="Q2361" t="s">
        <v>4700</v>
      </c>
      <c r="R2361" s="1">
        <v>613.90800000000002</v>
      </c>
      <c r="S2361">
        <v>3</v>
      </c>
      <c r="T2361">
        <f t="shared" si="36"/>
        <v>6</v>
      </c>
      <c r="U2361" t="s">
        <v>52</v>
      </c>
      <c r="V2361">
        <v>0.4</v>
      </c>
      <c r="W2361">
        <v>245.56320000000002</v>
      </c>
      <c r="X2361" s="1">
        <v>-245.56319999999999</v>
      </c>
      <c r="Y2361" s="1">
        <v>859.47120000000007</v>
      </c>
      <c r="Z2361" t="s">
        <v>53</v>
      </c>
      <c r="AA2361" s="2">
        <v>-122.7816</v>
      </c>
      <c r="AB2361" s="3">
        <v>-0.19999999999999998</v>
      </c>
      <c r="AC2361" s="1">
        <v>-491.12639999999999</v>
      </c>
      <c r="AD2361">
        <v>4</v>
      </c>
      <c r="AE2361">
        <v>4</v>
      </c>
      <c r="AF2361" t="s">
        <v>48</v>
      </c>
      <c r="AG2361">
        <v>2014</v>
      </c>
      <c r="AH2361">
        <f>COUNTBLANK(datos[[#This Row],[Row ID]:[Year sales]])</f>
        <v>0</v>
      </c>
    </row>
    <row r="2362" spans="1:34" x14ac:dyDescent="0.3">
      <c r="A2362">
        <v>2361</v>
      </c>
      <c r="B2362" t="s">
        <v>5410</v>
      </c>
      <c r="C2362" s="4">
        <v>41715</v>
      </c>
      <c r="D2362" s="4">
        <v>41719</v>
      </c>
      <c r="E2362" t="s">
        <v>67</v>
      </c>
      <c r="F2362" t="s">
        <v>2431</v>
      </c>
      <c r="G2362" t="s">
        <v>2432</v>
      </c>
      <c r="H2362" t="s">
        <v>57</v>
      </c>
      <c r="I2362" t="s">
        <v>38</v>
      </c>
      <c r="J2362" t="s">
        <v>286</v>
      </c>
      <c r="K2362" t="s">
        <v>287</v>
      </c>
      <c r="L2362">
        <v>10024</v>
      </c>
      <c r="M2362" t="s">
        <v>168</v>
      </c>
      <c r="N2362" t="s">
        <v>5411</v>
      </c>
      <c r="O2362" t="s">
        <v>62</v>
      </c>
      <c r="P2362" t="s">
        <v>110</v>
      </c>
      <c r="Q2362" t="s">
        <v>5412</v>
      </c>
      <c r="R2362" s="1">
        <v>34.86</v>
      </c>
      <c r="S2362">
        <v>7</v>
      </c>
      <c r="T2362">
        <f t="shared" si="36"/>
        <v>7</v>
      </c>
      <c r="U2362" t="s">
        <v>75</v>
      </c>
      <c r="V2362">
        <v>0</v>
      </c>
      <c r="W2362">
        <v>0</v>
      </c>
      <c r="X2362" s="1">
        <v>0</v>
      </c>
      <c r="Y2362" s="1">
        <v>34.86</v>
      </c>
      <c r="Z2362" t="s">
        <v>65</v>
      </c>
      <c r="AA2362" s="2">
        <v>16.3842</v>
      </c>
      <c r="AB2362" s="3">
        <v>0.47000000000000003</v>
      </c>
      <c r="AC2362" s="1">
        <v>-18.4758</v>
      </c>
      <c r="AD2362">
        <v>4</v>
      </c>
      <c r="AE2362">
        <v>4</v>
      </c>
      <c r="AF2362" t="s">
        <v>48</v>
      </c>
      <c r="AG2362">
        <v>2014</v>
      </c>
      <c r="AH2362">
        <f>COUNTBLANK(datos[[#This Row],[Row ID]:[Year sales]])</f>
        <v>0</v>
      </c>
    </row>
    <row r="2363" spans="1:34" x14ac:dyDescent="0.3">
      <c r="A2363">
        <v>2362</v>
      </c>
      <c r="B2363" t="s">
        <v>5410</v>
      </c>
      <c r="C2363" s="4">
        <v>41715</v>
      </c>
      <c r="D2363" s="4">
        <v>41719</v>
      </c>
      <c r="E2363" t="s">
        <v>67</v>
      </c>
      <c r="F2363" t="s">
        <v>2431</v>
      </c>
      <c r="G2363" t="s">
        <v>2432</v>
      </c>
      <c r="H2363" t="s">
        <v>57</v>
      </c>
      <c r="I2363" t="s">
        <v>38</v>
      </c>
      <c r="J2363" t="s">
        <v>286</v>
      </c>
      <c r="K2363" t="s">
        <v>287</v>
      </c>
      <c r="L2363">
        <v>10024</v>
      </c>
      <c r="M2363" t="s">
        <v>168</v>
      </c>
      <c r="N2363" t="s">
        <v>5413</v>
      </c>
      <c r="O2363" t="s">
        <v>62</v>
      </c>
      <c r="P2363" t="s">
        <v>110</v>
      </c>
      <c r="Q2363" t="s">
        <v>5414</v>
      </c>
      <c r="R2363" s="1">
        <v>155.04</v>
      </c>
      <c r="S2363">
        <v>4</v>
      </c>
      <c r="T2363">
        <f t="shared" si="36"/>
        <v>4</v>
      </c>
      <c r="U2363" t="s">
        <v>52</v>
      </c>
      <c r="V2363">
        <v>0</v>
      </c>
      <c r="W2363">
        <v>0</v>
      </c>
      <c r="X2363" s="1">
        <v>0</v>
      </c>
      <c r="Y2363" s="1">
        <v>155.04</v>
      </c>
      <c r="Z2363" t="s">
        <v>99</v>
      </c>
      <c r="AA2363" s="2">
        <v>75.9696</v>
      </c>
      <c r="AB2363" s="3">
        <v>0.49000000000000005</v>
      </c>
      <c r="AC2363" s="1">
        <v>-79.070400000000006</v>
      </c>
      <c r="AD2363">
        <v>4</v>
      </c>
      <c r="AE2363">
        <v>4</v>
      </c>
      <c r="AF2363" t="s">
        <v>48</v>
      </c>
      <c r="AG2363">
        <v>2014</v>
      </c>
      <c r="AH2363">
        <f>COUNTBLANK(datos[[#This Row],[Row ID]:[Year sales]])</f>
        <v>0</v>
      </c>
    </row>
    <row r="2364" spans="1:34" x14ac:dyDescent="0.3">
      <c r="A2364">
        <v>2363</v>
      </c>
      <c r="B2364" t="s">
        <v>5415</v>
      </c>
      <c r="C2364" s="4">
        <v>42841</v>
      </c>
      <c r="D2364" s="4">
        <v>42845</v>
      </c>
      <c r="E2364" t="s">
        <v>67</v>
      </c>
      <c r="F2364" t="s">
        <v>1449</v>
      </c>
      <c r="G2364" t="s">
        <v>1450</v>
      </c>
      <c r="H2364" t="s">
        <v>37</v>
      </c>
      <c r="I2364" t="s">
        <v>38</v>
      </c>
      <c r="J2364" t="s">
        <v>517</v>
      </c>
      <c r="K2364" t="s">
        <v>518</v>
      </c>
      <c r="L2364">
        <v>43229</v>
      </c>
      <c r="M2364" t="s">
        <v>168</v>
      </c>
      <c r="N2364" t="s">
        <v>5416</v>
      </c>
      <c r="O2364" t="s">
        <v>62</v>
      </c>
      <c r="P2364" t="s">
        <v>94</v>
      </c>
      <c r="Q2364" t="s">
        <v>5417</v>
      </c>
      <c r="R2364" s="1">
        <v>13.71</v>
      </c>
      <c r="S2364">
        <v>5</v>
      </c>
      <c r="T2364">
        <f t="shared" si="36"/>
        <v>22</v>
      </c>
      <c r="U2364" t="s">
        <v>75</v>
      </c>
      <c r="V2364">
        <v>0.7</v>
      </c>
      <c r="W2364">
        <v>9.5969999999999995</v>
      </c>
      <c r="X2364" s="1">
        <v>-9.5969999999999995</v>
      </c>
      <c r="Y2364" s="1">
        <v>23.307000000000002</v>
      </c>
      <c r="Z2364" t="s">
        <v>65</v>
      </c>
      <c r="AA2364" s="2">
        <v>-10.054</v>
      </c>
      <c r="AB2364" s="3">
        <v>-0.73333333333333328</v>
      </c>
      <c r="AC2364" s="1">
        <v>-14.167</v>
      </c>
      <c r="AD2364">
        <v>4</v>
      </c>
      <c r="AE2364">
        <v>4</v>
      </c>
      <c r="AF2364" t="s">
        <v>48</v>
      </c>
      <c r="AG2364">
        <v>2017</v>
      </c>
      <c r="AH2364">
        <f>COUNTBLANK(datos[[#This Row],[Row ID]:[Year sales]])</f>
        <v>0</v>
      </c>
    </row>
    <row r="2365" spans="1:34" x14ac:dyDescent="0.3">
      <c r="A2365">
        <v>2364</v>
      </c>
      <c r="B2365" t="s">
        <v>5418</v>
      </c>
      <c r="C2365" s="4">
        <v>42442</v>
      </c>
      <c r="D2365" s="4">
        <v>42447</v>
      </c>
      <c r="E2365" t="s">
        <v>67</v>
      </c>
      <c r="F2365" t="s">
        <v>1271</v>
      </c>
      <c r="G2365" t="s">
        <v>1272</v>
      </c>
      <c r="H2365" t="s">
        <v>122</v>
      </c>
      <c r="I2365" t="s">
        <v>38</v>
      </c>
      <c r="J2365" t="s">
        <v>2261</v>
      </c>
      <c r="K2365" t="s">
        <v>339</v>
      </c>
      <c r="L2365">
        <v>22980</v>
      </c>
      <c r="M2365" t="s">
        <v>41</v>
      </c>
      <c r="N2365" t="s">
        <v>1738</v>
      </c>
      <c r="O2365" t="s">
        <v>43</v>
      </c>
      <c r="P2365" t="s">
        <v>83</v>
      </c>
      <c r="Q2365" t="s">
        <v>1739</v>
      </c>
      <c r="R2365" s="1">
        <v>127.88</v>
      </c>
      <c r="S2365">
        <v>2</v>
      </c>
      <c r="T2365">
        <f t="shared" si="36"/>
        <v>29</v>
      </c>
      <c r="U2365" t="s">
        <v>46</v>
      </c>
      <c r="V2365">
        <v>0</v>
      </c>
      <c r="W2365">
        <v>0</v>
      </c>
      <c r="X2365" s="1">
        <v>0</v>
      </c>
      <c r="Y2365" s="1">
        <v>127.88</v>
      </c>
      <c r="Z2365" t="s">
        <v>99</v>
      </c>
      <c r="AA2365" s="2">
        <v>40.921599999999998</v>
      </c>
      <c r="AB2365" s="3">
        <v>0.32</v>
      </c>
      <c r="AC2365" s="1">
        <v>-86.958399999999997</v>
      </c>
      <c r="AD2365">
        <v>5</v>
      </c>
      <c r="AE2365">
        <v>5</v>
      </c>
      <c r="AF2365" t="s">
        <v>48</v>
      </c>
      <c r="AG2365">
        <v>2016</v>
      </c>
      <c r="AH2365">
        <f>COUNTBLANK(datos[[#This Row],[Row ID]:[Year sales]])</f>
        <v>0</v>
      </c>
    </row>
    <row r="2366" spans="1:34" x14ac:dyDescent="0.3">
      <c r="A2366">
        <v>2365</v>
      </c>
      <c r="B2366" t="s">
        <v>5418</v>
      </c>
      <c r="C2366" s="4">
        <v>42442</v>
      </c>
      <c r="D2366" s="4">
        <v>42447</v>
      </c>
      <c r="E2366" t="s">
        <v>67</v>
      </c>
      <c r="F2366" t="s">
        <v>1271</v>
      </c>
      <c r="G2366" t="s">
        <v>1272</v>
      </c>
      <c r="H2366" t="s">
        <v>122</v>
      </c>
      <c r="I2366" t="s">
        <v>38</v>
      </c>
      <c r="J2366" t="s">
        <v>2261</v>
      </c>
      <c r="K2366" t="s">
        <v>339</v>
      </c>
      <c r="L2366">
        <v>22980</v>
      </c>
      <c r="M2366" t="s">
        <v>41</v>
      </c>
      <c r="N2366" t="s">
        <v>5419</v>
      </c>
      <c r="O2366" t="s">
        <v>62</v>
      </c>
      <c r="P2366" t="s">
        <v>97</v>
      </c>
      <c r="Q2366" t="s">
        <v>5420</v>
      </c>
      <c r="R2366" s="1">
        <v>160.32</v>
      </c>
      <c r="S2366">
        <v>2</v>
      </c>
      <c r="T2366">
        <f t="shared" si="36"/>
        <v>13</v>
      </c>
      <c r="U2366" t="s">
        <v>46</v>
      </c>
      <c r="V2366">
        <v>0</v>
      </c>
      <c r="W2366">
        <v>0</v>
      </c>
      <c r="X2366" s="1">
        <v>0</v>
      </c>
      <c r="Y2366" s="1">
        <v>160.32</v>
      </c>
      <c r="Z2366" t="s">
        <v>99</v>
      </c>
      <c r="AA2366" s="2">
        <v>44.889600000000002</v>
      </c>
      <c r="AB2366" s="3">
        <v>0.28000000000000003</v>
      </c>
      <c r="AC2366" s="1">
        <v>-115.43040000000001</v>
      </c>
      <c r="AD2366">
        <v>5</v>
      </c>
      <c r="AE2366">
        <v>5</v>
      </c>
      <c r="AF2366" t="s">
        <v>48</v>
      </c>
      <c r="AG2366">
        <v>2016</v>
      </c>
      <c r="AH2366">
        <f>COUNTBLANK(datos[[#This Row],[Row ID]:[Year sales]])</f>
        <v>0</v>
      </c>
    </row>
    <row r="2367" spans="1:34" x14ac:dyDescent="0.3">
      <c r="A2367">
        <v>2366</v>
      </c>
      <c r="B2367" t="s">
        <v>5418</v>
      </c>
      <c r="C2367" s="4">
        <v>42442</v>
      </c>
      <c r="D2367" s="4">
        <v>42447</v>
      </c>
      <c r="E2367" t="s">
        <v>67</v>
      </c>
      <c r="F2367" t="s">
        <v>1271</v>
      </c>
      <c r="G2367" t="s">
        <v>1272</v>
      </c>
      <c r="H2367" t="s">
        <v>122</v>
      </c>
      <c r="I2367" t="s">
        <v>38</v>
      </c>
      <c r="J2367" t="s">
        <v>2261</v>
      </c>
      <c r="K2367" t="s">
        <v>339</v>
      </c>
      <c r="L2367">
        <v>22980</v>
      </c>
      <c r="M2367" t="s">
        <v>41</v>
      </c>
      <c r="N2367" t="s">
        <v>4063</v>
      </c>
      <c r="O2367" t="s">
        <v>62</v>
      </c>
      <c r="P2367" t="s">
        <v>94</v>
      </c>
      <c r="Q2367" t="s">
        <v>4064</v>
      </c>
      <c r="R2367" s="1">
        <v>46</v>
      </c>
      <c r="S2367">
        <v>4</v>
      </c>
      <c r="T2367">
        <f t="shared" si="36"/>
        <v>20</v>
      </c>
      <c r="U2367" t="s">
        <v>52</v>
      </c>
      <c r="V2367">
        <v>0</v>
      </c>
      <c r="W2367">
        <v>0</v>
      </c>
      <c r="X2367" s="1">
        <v>0</v>
      </c>
      <c r="Y2367" s="1">
        <v>46</v>
      </c>
      <c r="Z2367" t="s">
        <v>65</v>
      </c>
      <c r="AA2367" s="2">
        <v>20.7</v>
      </c>
      <c r="AB2367" s="3">
        <v>0.45</v>
      </c>
      <c r="AC2367" s="1">
        <v>-25.3</v>
      </c>
      <c r="AD2367">
        <v>5</v>
      </c>
      <c r="AE2367">
        <v>5</v>
      </c>
      <c r="AF2367" t="s">
        <v>48</v>
      </c>
      <c r="AG2367">
        <v>2016</v>
      </c>
      <c r="AH2367">
        <f>COUNTBLANK(datos[[#This Row],[Row ID]:[Year sales]])</f>
        <v>0</v>
      </c>
    </row>
    <row r="2368" spans="1:34" x14ac:dyDescent="0.3">
      <c r="A2368">
        <v>2367</v>
      </c>
      <c r="B2368" t="s">
        <v>5421</v>
      </c>
      <c r="C2368" s="4">
        <v>41967</v>
      </c>
      <c r="D2368" s="4">
        <v>41969</v>
      </c>
      <c r="E2368" t="s">
        <v>34</v>
      </c>
      <c r="F2368" t="s">
        <v>4782</v>
      </c>
      <c r="G2368" t="s">
        <v>4783</v>
      </c>
      <c r="H2368" t="s">
        <v>37</v>
      </c>
      <c r="I2368" t="s">
        <v>38</v>
      </c>
      <c r="J2368" t="s">
        <v>5422</v>
      </c>
      <c r="K2368" t="s">
        <v>59</v>
      </c>
      <c r="L2368">
        <v>95823</v>
      </c>
      <c r="M2368" t="s">
        <v>60</v>
      </c>
      <c r="N2368" t="s">
        <v>5423</v>
      </c>
      <c r="O2368" t="s">
        <v>43</v>
      </c>
      <c r="P2368" t="s">
        <v>50</v>
      </c>
      <c r="Q2368" t="s">
        <v>5424</v>
      </c>
      <c r="R2368" s="1">
        <v>120.712</v>
      </c>
      <c r="S2368">
        <v>1</v>
      </c>
      <c r="T2368">
        <f t="shared" si="36"/>
        <v>13</v>
      </c>
      <c r="U2368" t="s">
        <v>46</v>
      </c>
      <c r="V2368">
        <v>0.2</v>
      </c>
      <c r="W2368">
        <v>24.142400000000002</v>
      </c>
      <c r="X2368" s="1">
        <v>-24.142399999999999</v>
      </c>
      <c r="Y2368" s="1">
        <v>144.8544</v>
      </c>
      <c r="Z2368" t="s">
        <v>99</v>
      </c>
      <c r="AA2368" s="2">
        <v>-18.1068</v>
      </c>
      <c r="AB2368" s="3">
        <v>-0.15</v>
      </c>
      <c r="AC2368" s="1">
        <v>-114.6764</v>
      </c>
      <c r="AD2368">
        <v>2</v>
      </c>
      <c r="AE2368">
        <v>2</v>
      </c>
      <c r="AF2368" t="s">
        <v>48</v>
      </c>
      <c r="AG2368">
        <v>2014</v>
      </c>
      <c r="AH2368">
        <f>COUNTBLANK(datos[[#This Row],[Row ID]:[Year sales]])</f>
        <v>0</v>
      </c>
    </row>
    <row r="2369" spans="1:34" x14ac:dyDescent="0.3">
      <c r="A2369">
        <v>2368</v>
      </c>
      <c r="B2369" t="s">
        <v>5425</v>
      </c>
      <c r="C2369" s="4">
        <v>42776</v>
      </c>
      <c r="D2369" s="4">
        <v>42779</v>
      </c>
      <c r="E2369" t="s">
        <v>208</v>
      </c>
      <c r="F2369" t="s">
        <v>3707</v>
      </c>
      <c r="G2369" t="s">
        <v>3708</v>
      </c>
      <c r="H2369" t="s">
        <v>37</v>
      </c>
      <c r="I2369" t="s">
        <v>38</v>
      </c>
      <c r="J2369" t="s">
        <v>3240</v>
      </c>
      <c r="K2369" t="s">
        <v>2761</v>
      </c>
      <c r="L2369">
        <v>20735</v>
      </c>
      <c r="M2369" t="s">
        <v>168</v>
      </c>
      <c r="N2369" t="s">
        <v>4004</v>
      </c>
      <c r="O2369" t="s">
        <v>62</v>
      </c>
      <c r="P2369" t="s">
        <v>110</v>
      </c>
      <c r="Q2369" t="s">
        <v>4005</v>
      </c>
      <c r="R2369" s="1">
        <v>23.12</v>
      </c>
      <c r="S2369">
        <v>4</v>
      </c>
      <c r="T2369">
        <f t="shared" si="36"/>
        <v>19</v>
      </c>
      <c r="U2369" t="s">
        <v>52</v>
      </c>
      <c r="V2369">
        <v>0</v>
      </c>
      <c r="W2369">
        <v>0</v>
      </c>
      <c r="X2369" s="1">
        <v>0</v>
      </c>
      <c r="Y2369" s="1">
        <v>23.12</v>
      </c>
      <c r="Z2369" t="s">
        <v>65</v>
      </c>
      <c r="AA2369" s="2">
        <v>11.328799999999999</v>
      </c>
      <c r="AB2369" s="3">
        <v>0.48999999999999994</v>
      </c>
      <c r="AC2369" s="1">
        <v>-11.7912</v>
      </c>
      <c r="AD2369">
        <v>3</v>
      </c>
      <c r="AE2369">
        <v>3</v>
      </c>
      <c r="AF2369" t="s">
        <v>48</v>
      </c>
      <c r="AG2369">
        <v>2017</v>
      </c>
      <c r="AH2369">
        <f>COUNTBLANK(datos[[#This Row],[Row ID]:[Year sales]])</f>
        <v>0</v>
      </c>
    </row>
    <row r="2370" spans="1:34" x14ac:dyDescent="0.3">
      <c r="A2370">
        <v>2369</v>
      </c>
      <c r="B2370" t="s">
        <v>5426</v>
      </c>
      <c r="C2370" s="4">
        <v>42636</v>
      </c>
      <c r="D2370" s="4">
        <v>42640</v>
      </c>
      <c r="E2370" t="s">
        <v>67</v>
      </c>
      <c r="F2370" t="s">
        <v>1101</v>
      </c>
      <c r="G2370" t="s">
        <v>1102</v>
      </c>
      <c r="H2370" t="s">
        <v>57</v>
      </c>
      <c r="I2370" t="s">
        <v>38</v>
      </c>
      <c r="J2370" t="s">
        <v>768</v>
      </c>
      <c r="K2370" t="s">
        <v>518</v>
      </c>
      <c r="L2370">
        <v>45014</v>
      </c>
      <c r="M2370" t="s">
        <v>168</v>
      </c>
      <c r="N2370" t="s">
        <v>5427</v>
      </c>
      <c r="O2370" t="s">
        <v>43</v>
      </c>
      <c r="P2370" t="s">
        <v>83</v>
      </c>
      <c r="Q2370" t="s">
        <v>5428</v>
      </c>
      <c r="R2370" s="1">
        <v>532.70399999999995</v>
      </c>
      <c r="S2370">
        <v>6</v>
      </c>
      <c r="T2370">
        <f t="shared" ref="T2370:T2433" si="37">SUMIF(Q:Q, Q2370, S:S)</f>
        <v>24</v>
      </c>
      <c r="U2370" t="s">
        <v>75</v>
      </c>
      <c r="V2370">
        <v>0.2</v>
      </c>
      <c r="W2370">
        <v>106.54079999999999</v>
      </c>
      <c r="X2370" s="1">
        <v>-106.5408</v>
      </c>
      <c r="Y2370" s="1">
        <v>639.24479999999994</v>
      </c>
      <c r="Z2370" t="s">
        <v>53</v>
      </c>
      <c r="AA2370" s="2">
        <v>-26.635200000000001</v>
      </c>
      <c r="AB2370" s="3">
        <v>-5.000000000000001E-2</v>
      </c>
      <c r="AC2370" s="1">
        <v>-452.79840000000002</v>
      </c>
      <c r="AD2370">
        <v>4</v>
      </c>
      <c r="AE2370">
        <v>4</v>
      </c>
      <c r="AF2370" t="s">
        <v>48</v>
      </c>
      <c r="AG2370">
        <v>2016</v>
      </c>
      <c r="AH2370">
        <f>COUNTBLANK(datos[[#This Row],[Row ID]:[Year sales]])</f>
        <v>0</v>
      </c>
    </row>
    <row r="2371" spans="1:34" x14ac:dyDescent="0.3">
      <c r="A2371">
        <v>2370</v>
      </c>
      <c r="B2371" t="s">
        <v>5426</v>
      </c>
      <c r="C2371" s="4">
        <v>42636</v>
      </c>
      <c r="D2371" s="4">
        <v>42640</v>
      </c>
      <c r="E2371" t="s">
        <v>67</v>
      </c>
      <c r="F2371" t="s">
        <v>1101</v>
      </c>
      <c r="G2371" t="s">
        <v>1102</v>
      </c>
      <c r="H2371" t="s">
        <v>57</v>
      </c>
      <c r="I2371" t="s">
        <v>38</v>
      </c>
      <c r="J2371" t="s">
        <v>768</v>
      </c>
      <c r="K2371" t="s">
        <v>518</v>
      </c>
      <c r="L2371">
        <v>45014</v>
      </c>
      <c r="M2371" t="s">
        <v>168</v>
      </c>
      <c r="N2371" t="s">
        <v>5429</v>
      </c>
      <c r="O2371" t="s">
        <v>62</v>
      </c>
      <c r="P2371" t="s">
        <v>86</v>
      </c>
      <c r="Q2371" t="s">
        <v>5430</v>
      </c>
      <c r="R2371" s="1">
        <v>4.9119999999999999</v>
      </c>
      <c r="S2371">
        <v>2</v>
      </c>
      <c r="T2371">
        <f t="shared" si="37"/>
        <v>8</v>
      </c>
      <c r="U2371" t="s">
        <v>46</v>
      </c>
      <c r="V2371">
        <v>0.2</v>
      </c>
      <c r="W2371">
        <v>0.98240000000000005</v>
      </c>
      <c r="X2371" s="1">
        <v>-0.98240000000000005</v>
      </c>
      <c r="Y2371" s="1">
        <v>5.8944000000000001</v>
      </c>
      <c r="Z2371" t="s">
        <v>65</v>
      </c>
      <c r="AA2371" s="2">
        <v>0.307</v>
      </c>
      <c r="AB2371" s="3">
        <v>6.25E-2</v>
      </c>
      <c r="AC2371" s="1">
        <v>-3.6225999999999998</v>
      </c>
      <c r="AD2371">
        <v>4</v>
      </c>
      <c r="AE2371">
        <v>4</v>
      </c>
      <c r="AF2371" t="s">
        <v>48</v>
      </c>
      <c r="AG2371">
        <v>2016</v>
      </c>
      <c r="AH2371">
        <f>COUNTBLANK(datos[[#This Row],[Row ID]:[Year sales]])</f>
        <v>0</v>
      </c>
    </row>
    <row r="2372" spans="1:34" x14ac:dyDescent="0.3">
      <c r="A2372">
        <v>2371</v>
      </c>
      <c r="B2372" t="s">
        <v>5431</v>
      </c>
      <c r="C2372" s="4">
        <v>42923</v>
      </c>
      <c r="D2372" s="4">
        <v>42925</v>
      </c>
      <c r="E2372" t="s">
        <v>34</v>
      </c>
      <c r="F2372" t="s">
        <v>1501</v>
      </c>
      <c r="G2372" t="s">
        <v>1502</v>
      </c>
      <c r="H2372" t="s">
        <v>57</v>
      </c>
      <c r="I2372" t="s">
        <v>38</v>
      </c>
      <c r="J2372" t="s">
        <v>1421</v>
      </c>
      <c r="K2372" t="s">
        <v>1422</v>
      </c>
      <c r="L2372">
        <v>2886</v>
      </c>
      <c r="M2372" t="s">
        <v>168</v>
      </c>
      <c r="N2372" t="s">
        <v>2855</v>
      </c>
      <c r="O2372" t="s">
        <v>90</v>
      </c>
      <c r="P2372" t="s">
        <v>181</v>
      </c>
      <c r="Q2372" t="s">
        <v>2856</v>
      </c>
      <c r="R2372" s="1">
        <v>252</v>
      </c>
      <c r="S2372">
        <v>4</v>
      </c>
      <c r="T2372">
        <f t="shared" si="37"/>
        <v>21</v>
      </c>
      <c r="U2372" t="s">
        <v>52</v>
      </c>
      <c r="V2372">
        <v>0</v>
      </c>
      <c r="W2372">
        <v>0</v>
      </c>
      <c r="X2372" s="1">
        <v>0</v>
      </c>
      <c r="Y2372" s="1">
        <v>252</v>
      </c>
      <c r="Z2372" t="s">
        <v>47</v>
      </c>
      <c r="AA2372" s="2">
        <v>93.24</v>
      </c>
      <c r="AB2372" s="3">
        <v>0.37</v>
      </c>
      <c r="AC2372" s="1">
        <v>-158.76</v>
      </c>
      <c r="AD2372">
        <v>2</v>
      </c>
      <c r="AE2372">
        <v>2</v>
      </c>
      <c r="AF2372" t="s">
        <v>48</v>
      </c>
      <c r="AG2372">
        <v>2017</v>
      </c>
      <c r="AH2372">
        <f>COUNTBLANK(datos[[#This Row],[Row ID]:[Year sales]])</f>
        <v>0</v>
      </c>
    </row>
    <row r="2373" spans="1:34" x14ac:dyDescent="0.3">
      <c r="A2373">
        <v>2372</v>
      </c>
      <c r="B2373" t="s">
        <v>5432</v>
      </c>
      <c r="C2373" s="4">
        <v>42558</v>
      </c>
      <c r="D2373" s="4">
        <v>42562</v>
      </c>
      <c r="E2373" t="s">
        <v>34</v>
      </c>
      <c r="F2373" t="s">
        <v>2434</v>
      </c>
      <c r="G2373" t="s">
        <v>2435</v>
      </c>
      <c r="H2373" t="s">
        <v>57</v>
      </c>
      <c r="I2373" t="s">
        <v>38</v>
      </c>
      <c r="J2373" t="s">
        <v>476</v>
      </c>
      <c r="K2373" t="s">
        <v>231</v>
      </c>
      <c r="L2373">
        <v>60505</v>
      </c>
      <c r="M2373" t="s">
        <v>125</v>
      </c>
      <c r="N2373" t="s">
        <v>4656</v>
      </c>
      <c r="O2373" t="s">
        <v>43</v>
      </c>
      <c r="P2373" t="s">
        <v>83</v>
      </c>
      <c r="Q2373" t="s">
        <v>4657</v>
      </c>
      <c r="R2373" s="1">
        <v>60.287999999999997</v>
      </c>
      <c r="S2373">
        <v>8</v>
      </c>
      <c r="T2373">
        <f t="shared" si="37"/>
        <v>51</v>
      </c>
      <c r="U2373" t="s">
        <v>75</v>
      </c>
      <c r="V2373">
        <v>0.6</v>
      </c>
      <c r="W2373">
        <v>36.172799999999995</v>
      </c>
      <c r="X2373" s="1">
        <v>-36.172800000000002</v>
      </c>
      <c r="Y2373" s="1">
        <v>96.460799999999992</v>
      </c>
      <c r="Z2373" t="s">
        <v>99</v>
      </c>
      <c r="AA2373" s="2">
        <v>-27.1296</v>
      </c>
      <c r="AB2373" s="3">
        <v>-0.45</v>
      </c>
      <c r="AC2373" s="1">
        <v>-51.244799999999998</v>
      </c>
      <c r="AD2373">
        <v>4</v>
      </c>
      <c r="AE2373">
        <v>4</v>
      </c>
      <c r="AF2373" t="s">
        <v>48</v>
      </c>
      <c r="AG2373">
        <v>2016</v>
      </c>
      <c r="AH2373">
        <f>COUNTBLANK(datos[[#This Row],[Row ID]:[Year sales]])</f>
        <v>0</v>
      </c>
    </row>
    <row r="2374" spans="1:34" x14ac:dyDescent="0.3">
      <c r="A2374">
        <v>2373</v>
      </c>
      <c r="B2374" t="s">
        <v>5432</v>
      </c>
      <c r="C2374" s="4">
        <v>42558</v>
      </c>
      <c r="D2374" s="4">
        <v>42562</v>
      </c>
      <c r="E2374" t="s">
        <v>34</v>
      </c>
      <c r="F2374" t="s">
        <v>2434</v>
      </c>
      <c r="G2374" t="s">
        <v>2435</v>
      </c>
      <c r="H2374" t="s">
        <v>57</v>
      </c>
      <c r="I2374" t="s">
        <v>38</v>
      </c>
      <c r="J2374" t="s">
        <v>476</v>
      </c>
      <c r="K2374" t="s">
        <v>231</v>
      </c>
      <c r="L2374">
        <v>60505</v>
      </c>
      <c r="M2374" t="s">
        <v>125</v>
      </c>
      <c r="N2374" t="s">
        <v>5433</v>
      </c>
      <c r="O2374" t="s">
        <v>62</v>
      </c>
      <c r="P2374" t="s">
        <v>289</v>
      </c>
      <c r="Q2374" t="s">
        <v>5434</v>
      </c>
      <c r="R2374" s="1">
        <v>2.6320000000000001</v>
      </c>
      <c r="S2374">
        <v>1</v>
      </c>
      <c r="T2374">
        <f t="shared" si="37"/>
        <v>23</v>
      </c>
      <c r="U2374" t="s">
        <v>46</v>
      </c>
      <c r="V2374">
        <v>0.2</v>
      </c>
      <c r="W2374">
        <v>0.52640000000000009</v>
      </c>
      <c r="X2374" s="1">
        <v>-0.52639999999999998</v>
      </c>
      <c r="Y2374" s="1">
        <v>3.1584000000000003</v>
      </c>
      <c r="Z2374" t="s">
        <v>65</v>
      </c>
      <c r="AA2374" s="2">
        <v>0.82250000000000001</v>
      </c>
      <c r="AB2374" s="3">
        <v>0.3125</v>
      </c>
      <c r="AC2374" s="1">
        <v>-1.2830999999999999</v>
      </c>
      <c r="AD2374">
        <v>4</v>
      </c>
      <c r="AE2374">
        <v>4</v>
      </c>
      <c r="AF2374" t="s">
        <v>48</v>
      </c>
      <c r="AG2374">
        <v>2016</v>
      </c>
      <c r="AH2374">
        <f>COUNTBLANK(datos[[#This Row],[Row ID]:[Year sales]])</f>
        <v>0</v>
      </c>
    </row>
    <row r="2375" spans="1:34" x14ac:dyDescent="0.3">
      <c r="A2375">
        <v>2374</v>
      </c>
      <c r="B2375" t="s">
        <v>5432</v>
      </c>
      <c r="C2375" s="4">
        <v>42558</v>
      </c>
      <c r="D2375" s="4">
        <v>42562</v>
      </c>
      <c r="E2375" t="s">
        <v>34</v>
      </c>
      <c r="F2375" t="s">
        <v>2434</v>
      </c>
      <c r="G2375" t="s">
        <v>2435</v>
      </c>
      <c r="H2375" t="s">
        <v>57</v>
      </c>
      <c r="I2375" t="s">
        <v>38</v>
      </c>
      <c r="J2375" t="s">
        <v>476</v>
      </c>
      <c r="K2375" t="s">
        <v>231</v>
      </c>
      <c r="L2375">
        <v>60505</v>
      </c>
      <c r="M2375" t="s">
        <v>125</v>
      </c>
      <c r="N2375" t="s">
        <v>4532</v>
      </c>
      <c r="O2375" t="s">
        <v>62</v>
      </c>
      <c r="P2375" t="s">
        <v>110</v>
      </c>
      <c r="Q2375" t="s">
        <v>4533</v>
      </c>
      <c r="R2375" s="1">
        <v>23.687999999999999</v>
      </c>
      <c r="S2375">
        <v>9</v>
      </c>
      <c r="T2375">
        <f t="shared" si="37"/>
        <v>25</v>
      </c>
      <c r="U2375" t="s">
        <v>75</v>
      </c>
      <c r="V2375">
        <v>0.2</v>
      </c>
      <c r="W2375">
        <v>4.7375999999999996</v>
      </c>
      <c r="X2375" s="1">
        <v>-4.7375999999999996</v>
      </c>
      <c r="Y2375" s="1">
        <v>28.425599999999999</v>
      </c>
      <c r="Z2375" t="s">
        <v>65</v>
      </c>
      <c r="AA2375" s="2">
        <v>7.6985999999999999</v>
      </c>
      <c r="AB2375" s="3">
        <v>0.32500000000000001</v>
      </c>
      <c r="AC2375" s="1">
        <v>-11.251799999999999</v>
      </c>
      <c r="AD2375">
        <v>4</v>
      </c>
      <c r="AE2375">
        <v>4</v>
      </c>
      <c r="AF2375" t="s">
        <v>48</v>
      </c>
      <c r="AG2375">
        <v>2016</v>
      </c>
      <c r="AH2375">
        <f>COUNTBLANK(datos[[#This Row],[Row ID]:[Year sales]])</f>
        <v>0</v>
      </c>
    </row>
    <row r="2376" spans="1:34" x14ac:dyDescent="0.3">
      <c r="A2376">
        <v>2375</v>
      </c>
      <c r="B2376" t="s">
        <v>5432</v>
      </c>
      <c r="C2376" s="4">
        <v>42558</v>
      </c>
      <c r="D2376" s="4">
        <v>42562</v>
      </c>
      <c r="E2376" t="s">
        <v>34</v>
      </c>
      <c r="F2376" t="s">
        <v>2434</v>
      </c>
      <c r="G2376" t="s">
        <v>2435</v>
      </c>
      <c r="H2376" t="s">
        <v>57</v>
      </c>
      <c r="I2376" t="s">
        <v>38</v>
      </c>
      <c r="J2376" t="s">
        <v>476</v>
      </c>
      <c r="K2376" t="s">
        <v>231</v>
      </c>
      <c r="L2376">
        <v>60505</v>
      </c>
      <c r="M2376" t="s">
        <v>125</v>
      </c>
      <c r="N2376" t="s">
        <v>1302</v>
      </c>
      <c r="O2376" t="s">
        <v>43</v>
      </c>
      <c r="P2376" t="s">
        <v>50</v>
      </c>
      <c r="Q2376" t="s">
        <v>1303</v>
      </c>
      <c r="R2376" s="1">
        <v>253.37200000000001</v>
      </c>
      <c r="S2376">
        <v>2</v>
      </c>
      <c r="T2376">
        <f t="shared" si="37"/>
        <v>39</v>
      </c>
      <c r="U2376" t="s">
        <v>46</v>
      </c>
      <c r="V2376">
        <v>0.3</v>
      </c>
      <c r="W2376">
        <v>76.011600000000001</v>
      </c>
      <c r="X2376" s="1">
        <v>-76.011600000000001</v>
      </c>
      <c r="Y2376" s="1">
        <v>329.3836</v>
      </c>
      <c r="Z2376" t="s">
        <v>47</v>
      </c>
      <c r="AA2376" s="2">
        <v>-14.478400000000001</v>
      </c>
      <c r="AB2376" s="3">
        <v>-5.7142857142857141E-2</v>
      </c>
      <c r="AC2376" s="1">
        <v>-191.83879999999999</v>
      </c>
      <c r="AD2376">
        <v>4</v>
      </c>
      <c r="AE2376">
        <v>4</v>
      </c>
      <c r="AF2376" t="s">
        <v>48</v>
      </c>
      <c r="AG2376">
        <v>2016</v>
      </c>
      <c r="AH2376">
        <f>COUNTBLANK(datos[[#This Row],[Row ID]:[Year sales]])</f>
        <v>0</v>
      </c>
    </row>
    <row r="2377" spans="1:34" x14ac:dyDescent="0.3">
      <c r="A2377">
        <v>2376</v>
      </c>
      <c r="B2377" t="s">
        <v>5435</v>
      </c>
      <c r="C2377" s="4">
        <v>42759</v>
      </c>
      <c r="D2377" s="4">
        <v>42765</v>
      </c>
      <c r="E2377" t="s">
        <v>67</v>
      </c>
      <c r="F2377" t="s">
        <v>2021</v>
      </c>
      <c r="G2377" t="s">
        <v>2022</v>
      </c>
      <c r="H2377" t="s">
        <v>37</v>
      </c>
      <c r="I2377" t="s">
        <v>38</v>
      </c>
      <c r="J2377" t="s">
        <v>3820</v>
      </c>
      <c r="K2377" t="s">
        <v>1294</v>
      </c>
      <c r="L2377">
        <v>30080</v>
      </c>
      <c r="M2377" t="s">
        <v>41</v>
      </c>
      <c r="N2377" t="s">
        <v>3823</v>
      </c>
      <c r="O2377" t="s">
        <v>62</v>
      </c>
      <c r="P2377" t="s">
        <v>289</v>
      </c>
      <c r="Q2377" t="s">
        <v>3824</v>
      </c>
      <c r="R2377" s="1">
        <v>5.67</v>
      </c>
      <c r="S2377">
        <v>3</v>
      </c>
      <c r="T2377">
        <f t="shared" si="37"/>
        <v>29</v>
      </c>
      <c r="U2377" t="s">
        <v>52</v>
      </c>
      <c r="V2377">
        <v>0</v>
      </c>
      <c r="W2377">
        <v>0</v>
      </c>
      <c r="X2377" s="1">
        <v>0</v>
      </c>
      <c r="Y2377" s="1">
        <v>5.67</v>
      </c>
      <c r="Z2377" t="s">
        <v>65</v>
      </c>
      <c r="AA2377" s="2">
        <v>0.1134</v>
      </c>
      <c r="AB2377" s="3">
        <v>0.02</v>
      </c>
      <c r="AC2377" s="1">
        <v>-5.5566000000000004</v>
      </c>
      <c r="AD2377">
        <v>6</v>
      </c>
      <c r="AE2377">
        <v>6</v>
      </c>
      <c r="AF2377" t="s">
        <v>48</v>
      </c>
      <c r="AG2377">
        <v>2017</v>
      </c>
      <c r="AH2377">
        <f>COUNTBLANK(datos[[#This Row],[Row ID]:[Year sales]])</f>
        <v>0</v>
      </c>
    </row>
    <row r="2378" spans="1:34" x14ac:dyDescent="0.3">
      <c r="A2378">
        <v>2377</v>
      </c>
      <c r="B2378" t="s">
        <v>5436</v>
      </c>
      <c r="C2378" s="4">
        <v>41870</v>
      </c>
      <c r="D2378" s="4">
        <v>41872</v>
      </c>
      <c r="E2378" t="s">
        <v>34</v>
      </c>
      <c r="F2378" t="s">
        <v>4015</v>
      </c>
      <c r="G2378" t="s">
        <v>4016</v>
      </c>
      <c r="H2378" t="s">
        <v>37</v>
      </c>
      <c r="I2378" t="s">
        <v>38</v>
      </c>
      <c r="J2378" t="s">
        <v>517</v>
      </c>
      <c r="K2378" t="s">
        <v>518</v>
      </c>
      <c r="L2378">
        <v>43229</v>
      </c>
      <c r="M2378" t="s">
        <v>168</v>
      </c>
      <c r="N2378" t="s">
        <v>5022</v>
      </c>
      <c r="O2378" t="s">
        <v>62</v>
      </c>
      <c r="P2378" t="s">
        <v>94</v>
      </c>
      <c r="Q2378" t="s">
        <v>5023</v>
      </c>
      <c r="R2378" s="1">
        <v>76.775999999999996</v>
      </c>
      <c r="S2378">
        <v>4</v>
      </c>
      <c r="T2378">
        <f t="shared" si="37"/>
        <v>50</v>
      </c>
      <c r="U2378" t="s">
        <v>52</v>
      </c>
      <c r="V2378">
        <v>0.7</v>
      </c>
      <c r="W2378">
        <v>53.743199999999995</v>
      </c>
      <c r="X2378" s="1">
        <v>-53.743200000000002</v>
      </c>
      <c r="Y2378" s="1">
        <v>130.51919999999998</v>
      </c>
      <c r="Z2378" t="s">
        <v>99</v>
      </c>
      <c r="AA2378" s="2">
        <v>-58.861600000000003</v>
      </c>
      <c r="AB2378" s="3">
        <v>-0.76666666666666672</v>
      </c>
      <c r="AC2378" s="1">
        <v>-81.894400000000005</v>
      </c>
      <c r="AD2378">
        <v>2</v>
      </c>
      <c r="AE2378">
        <v>2</v>
      </c>
      <c r="AF2378" t="s">
        <v>48</v>
      </c>
      <c r="AG2378">
        <v>2014</v>
      </c>
      <c r="AH2378">
        <f>COUNTBLANK(datos[[#This Row],[Row ID]:[Year sales]])</f>
        <v>0</v>
      </c>
    </row>
    <row r="2379" spans="1:34" x14ac:dyDescent="0.3">
      <c r="A2379">
        <v>2378</v>
      </c>
      <c r="B2379" t="s">
        <v>5436</v>
      </c>
      <c r="C2379" s="4">
        <v>41870</v>
      </c>
      <c r="D2379" s="4">
        <v>41872</v>
      </c>
      <c r="E2379" t="s">
        <v>34</v>
      </c>
      <c r="F2379" t="s">
        <v>4015</v>
      </c>
      <c r="G2379" t="s">
        <v>4016</v>
      </c>
      <c r="H2379" t="s">
        <v>37</v>
      </c>
      <c r="I2379" t="s">
        <v>38</v>
      </c>
      <c r="J2379" t="s">
        <v>517</v>
      </c>
      <c r="K2379" t="s">
        <v>518</v>
      </c>
      <c r="L2379">
        <v>43229</v>
      </c>
      <c r="M2379" t="s">
        <v>168</v>
      </c>
      <c r="N2379" t="s">
        <v>5437</v>
      </c>
      <c r="O2379" t="s">
        <v>62</v>
      </c>
      <c r="P2379" t="s">
        <v>599</v>
      </c>
      <c r="Q2379" t="s">
        <v>5438</v>
      </c>
      <c r="R2379" s="1">
        <v>9.1839999999999993</v>
      </c>
      <c r="S2379">
        <v>2</v>
      </c>
      <c r="T2379">
        <f t="shared" si="37"/>
        <v>7</v>
      </c>
      <c r="U2379" t="s">
        <v>46</v>
      </c>
      <c r="V2379">
        <v>0.2</v>
      </c>
      <c r="W2379">
        <v>1.8368</v>
      </c>
      <c r="X2379" s="1">
        <v>-1.8368</v>
      </c>
      <c r="Y2379" s="1">
        <v>11.020799999999999</v>
      </c>
      <c r="Z2379" t="s">
        <v>65</v>
      </c>
      <c r="AA2379" s="2">
        <v>1.1479999999999999</v>
      </c>
      <c r="AB2379" s="3">
        <v>0.125</v>
      </c>
      <c r="AC2379" s="1">
        <v>-6.1992000000000003</v>
      </c>
      <c r="AD2379">
        <v>2</v>
      </c>
      <c r="AE2379">
        <v>2</v>
      </c>
      <c r="AF2379" t="s">
        <v>48</v>
      </c>
      <c r="AG2379">
        <v>2014</v>
      </c>
      <c r="AH2379">
        <f>COUNTBLANK(datos[[#This Row],[Row ID]:[Year sales]])</f>
        <v>0</v>
      </c>
    </row>
    <row r="2380" spans="1:34" x14ac:dyDescent="0.3">
      <c r="A2380">
        <v>2379</v>
      </c>
      <c r="B2380" t="s">
        <v>5439</v>
      </c>
      <c r="C2380" s="4">
        <v>42344</v>
      </c>
      <c r="D2380" s="4">
        <v>42349</v>
      </c>
      <c r="E2380" t="s">
        <v>67</v>
      </c>
      <c r="F2380" t="s">
        <v>3842</v>
      </c>
      <c r="G2380" t="s">
        <v>3843</v>
      </c>
      <c r="H2380" t="s">
        <v>122</v>
      </c>
      <c r="I2380" t="s">
        <v>38</v>
      </c>
      <c r="J2380" t="s">
        <v>5440</v>
      </c>
      <c r="K2380" t="s">
        <v>59</v>
      </c>
      <c r="L2380">
        <v>91360</v>
      </c>
      <c r="M2380" t="s">
        <v>60</v>
      </c>
      <c r="N2380" t="s">
        <v>5079</v>
      </c>
      <c r="O2380" t="s">
        <v>62</v>
      </c>
      <c r="P2380" t="s">
        <v>110</v>
      </c>
      <c r="Q2380" t="s">
        <v>5080</v>
      </c>
      <c r="R2380" s="1">
        <v>32.75</v>
      </c>
      <c r="S2380">
        <v>5</v>
      </c>
      <c r="T2380">
        <f t="shared" si="37"/>
        <v>19</v>
      </c>
      <c r="U2380" t="s">
        <v>75</v>
      </c>
      <c r="V2380">
        <v>0</v>
      </c>
      <c r="W2380">
        <v>0</v>
      </c>
      <c r="X2380" s="1">
        <v>0</v>
      </c>
      <c r="Y2380" s="1">
        <v>32.75</v>
      </c>
      <c r="Z2380" t="s">
        <v>65</v>
      </c>
      <c r="AA2380" s="2">
        <v>15.065</v>
      </c>
      <c r="AB2380" s="3">
        <v>0.45999999999999996</v>
      </c>
      <c r="AC2380" s="1">
        <v>-17.684999999999999</v>
      </c>
      <c r="AD2380">
        <v>5</v>
      </c>
      <c r="AE2380">
        <v>5</v>
      </c>
      <c r="AF2380" t="s">
        <v>48</v>
      </c>
      <c r="AG2380">
        <v>2015</v>
      </c>
      <c r="AH2380">
        <f>COUNTBLANK(datos[[#This Row],[Row ID]:[Year sales]])</f>
        <v>0</v>
      </c>
    </row>
    <row r="2381" spans="1:34" x14ac:dyDescent="0.3">
      <c r="A2381">
        <v>2380</v>
      </c>
      <c r="B2381" t="s">
        <v>5441</v>
      </c>
      <c r="C2381" s="4">
        <v>42496</v>
      </c>
      <c r="D2381" s="4">
        <v>42500</v>
      </c>
      <c r="E2381" t="s">
        <v>67</v>
      </c>
      <c r="F2381" t="s">
        <v>4555</v>
      </c>
      <c r="G2381" t="s">
        <v>4556</v>
      </c>
      <c r="H2381" t="s">
        <v>122</v>
      </c>
      <c r="I2381" t="s">
        <v>38</v>
      </c>
      <c r="J2381" t="s">
        <v>2653</v>
      </c>
      <c r="K2381" t="s">
        <v>518</v>
      </c>
      <c r="L2381">
        <v>44052</v>
      </c>
      <c r="M2381" t="s">
        <v>168</v>
      </c>
      <c r="N2381" t="s">
        <v>1904</v>
      </c>
      <c r="O2381" t="s">
        <v>62</v>
      </c>
      <c r="P2381" t="s">
        <v>289</v>
      </c>
      <c r="Q2381" t="s">
        <v>1905</v>
      </c>
      <c r="R2381" s="1">
        <v>7.2160000000000002</v>
      </c>
      <c r="S2381">
        <v>2</v>
      </c>
      <c r="T2381">
        <f t="shared" si="37"/>
        <v>16</v>
      </c>
      <c r="U2381" t="s">
        <v>46</v>
      </c>
      <c r="V2381">
        <v>0.2</v>
      </c>
      <c r="W2381">
        <v>1.4432</v>
      </c>
      <c r="X2381" s="1">
        <v>-1.4432</v>
      </c>
      <c r="Y2381" s="1">
        <v>8.6592000000000002</v>
      </c>
      <c r="Z2381" t="s">
        <v>65</v>
      </c>
      <c r="AA2381" s="2">
        <v>1.7138</v>
      </c>
      <c r="AB2381" s="3">
        <v>0.23749999999999999</v>
      </c>
      <c r="AC2381" s="1">
        <v>-4.0590000000000002</v>
      </c>
      <c r="AD2381">
        <v>4</v>
      </c>
      <c r="AE2381">
        <v>4</v>
      </c>
      <c r="AF2381" t="s">
        <v>48</v>
      </c>
      <c r="AG2381">
        <v>2016</v>
      </c>
      <c r="AH2381">
        <f>COUNTBLANK(datos[[#This Row],[Row ID]:[Year sales]])</f>
        <v>0</v>
      </c>
    </row>
    <row r="2382" spans="1:34" x14ac:dyDescent="0.3">
      <c r="A2382">
        <v>2381</v>
      </c>
      <c r="B2382" t="s">
        <v>5441</v>
      </c>
      <c r="C2382" s="4">
        <v>42496</v>
      </c>
      <c r="D2382" s="4">
        <v>42500</v>
      </c>
      <c r="E2382" t="s">
        <v>67</v>
      </c>
      <c r="F2382" t="s">
        <v>4555</v>
      </c>
      <c r="G2382" t="s">
        <v>4556</v>
      </c>
      <c r="H2382" t="s">
        <v>122</v>
      </c>
      <c r="I2382" t="s">
        <v>38</v>
      </c>
      <c r="J2382" t="s">
        <v>2653</v>
      </c>
      <c r="K2382" t="s">
        <v>518</v>
      </c>
      <c r="L2382">
        <v>44052</v>
      </c>
      <c r="M2382" t="s">
        <v>168</v>
      </c>
      <c r="N2382" t="s">
        <v>5442</v>
      </c>
      <c r="O2382" t="s">
        <v>62</v>
      </c>
      <c r="P2382" t="s">
        <v>110</v>
      </c>
      <c r="Q2382" t="s">
        <v>5443</v>
      </c>
      <c r="R2382" s="1">
        <v>49.567999999999998</v>
      </c>
      <c r="S2382">
        <v>2</v>
      </c>
      <c r="T2382">
        <f t="shared" si="37"/>
        <v>30</v>
      </c>
      <c r="U2382" t="s">
        <v>46</v>
      </c>
      <c r="V2382">
        <v>0.2</v>
      </c>
      <c r="W2382">
        <v>9.9136000000000006</v>
      </c>
      <c r="X2382" s="1">
        <v>-9.9136000000000006</v>
      </c>
      <c r="Y2382" s="1">
        <v>59.4816</v>
      </c>
      <c r="Z2382" t="s">
        <v>99</v>
      </c>
      <c r="AA2382" s="2">
        <v>15.49</v>
      </c>
      <c r="AB2382" s="3">
        <v>0.3125</v>
      </c>
      <c r="AC2382" s="1">
        <v>-24.164400000000001</v>
      </c>
      <c r="AD2382">
        <v>4</v>
      </c>
      <c r="AE2382">
        <v>4</v>
      </c>
      <c r="AF2382" t="s">
        <v>48</v>
      </c>
      <c r="AG2382">
        <v>2016</v>
      </c>
      <c r="AH2382">
        <f>COUNTBLANK(datos[[#This Row],[Row ID]:[Year sales]])</f>
        <v>0</v>
      </c>
    </row>
    <row r="2383" spans="1:34" x14ac:dyDescent="0.3">
      <c r="A2383">
        <v>2382</v>
      </c>
      <c r="B2383" t="s">
        <v>5441</v>
      </c>
      <c r="C2383" s="4">
        <v>42496</v>
      </c>
      <c r="D2383" s="4">
        <v>42500</v>
      </c>
      <c r="E2383" t="s">
        <v>67</v>
      </c>
      <c r="F2383" t="s">
        <v>4555</v>
      </c>
      <c r="G2383" t="s">
        <v>4556</v>
      </c>
      <c r="H2383" t="s">
        <v>122</v>
      </c>
      <c r="I2383" t="s">
        <v>38</v>
      </c>
      <c r="J2383" t="s">
        <v>2653</v>
      </c>
      <c r="K2383" t="s">
        <v>518</v>
      </c>
      <c r="L2383">
        <v>44052</v>
      </c>
      <c r="M2383" t="s">
        <v>168</v>
      </c>
      <c r="N2383" t="s">
        <v>190</v>
      </c>
      <c r="O2383" t="s">
        <v>43</v>
      </c>
      <c r="P2383" t="s">
        <v>83</v>
      </c>
      <c r="Q2383" t="s">
        <v>5444</v>
      </c>
      <c r="R2383" s="1">
        <v>54.712000000000003</v>
      </c>
      <c r="S2383">
        <v>7</v>
      </c>
      <c r="T2383">
        <f t="shared" si="37"/>
        <v>13</v>
      </c>
      <c r="U2383" t="s">
        <v>75</v>
      </c>
      <c r="V2383">
        <v>0.2</v>
      </c>
      <c r="W2383">
        <v>10.942400000000001</v>
      </c>
      <c r="X2383" s="1">
        <v>-10.942399999999999</v>
      </c>
      <c r="Y2383" s="1">
        <v>65.65440000000001</v>
      </c>
      <c r="Z2383" t="s">
        <v>99</v>
      </c>
      <c r="AA2383" s="2">
        <v>11.626300000000001</v>
      </c>
      <c r="AB2383" s="3">
        <v>0.21249999999999999</v>
      </c>
      <c r="AC2383" s="1">
        <v>-32.143300000000004</v>
      </c>
      <c r="AD2383">
        <v>4</v>
      </c>
      <c r="AE2383">
        <v>4</v>
      </c>
      <c r="AF2383" t="s">
        <v>48</v>
      </c>
      <c r="AG2383">
        <v>2016</v>
      </c>
      <c r="AH2383">
        <f>COUNTBLANK(datos[[#This Row],[Row ID]:[Year sales]])</f>
        <v>0</v>
      </c>
    </row>
    <row r="2384" spans="1:34" x14ac:dyDescent="0.3">
      <c r="A2384">
        <v>2383</v>
      </c>
      <c r="B2384" t="s">
        <v>5445</v>
      </c>
      <c r="C2384" s="4">
        <v>42819</v>
      </c>
      <c r="D2384" s="4">
        <v>42820</v>
      </c>
      <c r="E2384" t="s">
        <v>208</v>
      </c>
      <c r="F2384" t="s">
        <v>5446</v>
      </c>
      <c r="G2384" t="s">
        <v>5447</v>
      </c>
      <c r="H2384" t="s">
        <v>37</v>
      </c>
      <c r="I2384" t="s">
        <v>38</v>
      </c>
      <c r="J2384" t="s">
        <v>3516</v>
      </c>
      <c r="K2384" t="s">
        <v>59</v>
      </c>
      <c r="L2384">
        <v>93727</v>
      </c>
      <c r="M2384" t="s">
        <v>60</v>
      </c>
      <c r="N2384" t="s">
        <v>5448</v>
      </c>
      <c r="O2384" t="s">
        <v>62</v>
      </c>
      <c r="P2384" t="s">
        <v>97</v>
      </c>
      <c r="Q2384" t="s">
        <v>5449</v>
      </c>
      <c r="R2384" s="1">
        <v>176.04</v>
      </c>
      <c r="S2384">
        <v>4</v>
      </c>
      <c r="T2384">
        <f t="shared" si="37"/>
        <v>14</v>
      </c>
      <c r="U2384" t="s">
        <v>52</v>
      </c>
      <c r="V2384">
        <v>0</v>
      </c>
      <c r="W2384">
        <v>0</v>
      </c>
      <c r="X2384" s="1">
        <v>0</v>
      </c>
      <c r="Y2384" s="1">
        <v>176.04</v>
      </c>
      <c r="Z2384" t="s">
        <v>99</v>
      </c>
      <c r="AA2384" s="2">
        <v>45.770400000000002</v>
      </c>
      <c r="AB2384" s="3">
        <v>0.26</v>
      </c>
      <c r="AC2384" s="1">
        <v>-130.2696</v>
      </c>
      <c r="AD2384">
        <v>1</v>
      </c>
      <c r="AE2384">
        <v>1</v>
      </c>
      <c r="AF2384" t="s">
        <v>48</v>
      </c>
      <c r="AG2384">
        <v>2017</v>
      </c>
      <c r="AH2384">
        <f>COUNTBLANK(datos[[#This Row],[Row ID]:[Year sales]])</f>
        <v>0</v>
      </c>
    </row>
    <row r="2385" spans="1:34" x14ac:dyDescent="0.3">
      <c r="A2385">
        <v>2384</v>
      </c>
      <c r="B2385" t="s">
        <v>5445</v>
      </c>
      <c r="C2385" s="4">
        <v>42819</v>
      </c>
      <c r="D2385" s="4">
        <v>42820</v>
      </c>
      <c r="E2385" t="s">
        <v>208</v>
      </c>
      <c r="F2385" t="s">
        <v>5446</v>
      </c>
      <c r="G2385" t="s">
        <v>5447</v>
      </c>
      <c r="H2385" t="s">
        <v>37</v>
      </c>
      <c r="I2385" t="s">
        <v>38</v>
      </c>
      <c r="J2385" t="s">
        <v>3516</v>
      </c>
      <c r="K2385" t="s">
        <v>59</v>
      </c>
      <c r="L2385">
        <v>93727</v>
      </c>
      <c r="M2385" t="s">
        <v>60</v>
      </c>
      <c r="N2385" t="s">
        <v>5450</v>
      </c>
      <c r="O2385" t="s">
        <v>62</v>
      </c>
      <c r="P2385" t="s">
        <v>86</v>
      </c>
      <c r="Q2385" t="s">
        <v>3062</v>
      </c>
      <c r="R2385" s="1">
        <v>16.02</v>
      </c>
      <c r="S2385">
        <v>9</v>
      </c>
      <c r="T2385">
        <f t="shared" si="37"/>
        <v>86</v>
      </c>
      <c r="U2385" t="s">
        <v>75</v>
      </c>
      <c r="V2385">
        <v>0</v>
      </c>
      <c r="W2385">
        <v>0</v>
      </c>
      <c r="X2385" s="1">
        <v>0</v>
      </c>
      <c r="Y2385" s="1">
        <v>16.02</v>
      </c>
      <c r="Z2385" t="s">
        <v>65</v>
      </c>
      <c r="AA2385" s="2">
        <v>4.4855999999999998</v>
      </c>
      <c r="AB2385" s="3">
        <v>0.27999999999999997</v>
      </c>
      <c r="AC2385" s="1">
        <v>-11.5344</v>
      </c>
      <c r="AD2385">
        <v>1</v>
      </c>
      <c r="AE2385">
        <v>1</v>
      </c>
      <c r="AF2385" t="s">
        <v>48</v>
      </c>
      <c r="AG2385">
        <v>2017</v>
      </c>
      <c r="AH2385">
        <f>COUNTBLANK(datos[[#This Row],[Row ID]:[Year sales]])</f>
        <v>0</v>
      </c>
    </row>
    <row r="2386" spans="1:34" x14ac:dyDescent="0.3">
      <c r="A2386">
        <v>2385</v>
      </c>
      <c r="B2386" t="s">
        <v>5445</v>
      </c>
      <c r="C2386" s="4">
        <v>42819</v>
      </c>
      <c r="D2386" s="4">
        <v>42820</v>
      </c>
      <c r="E2386" t="s">
        <v>208</v>
      </c>
      <c r="F2386" t="s">
        <v>5446</v>
      </c>
      <c r="G2386" t="s">
        <v>5447</v>
      </c>
      <c r="H2386" t="s">
        <v>37</v>
      </c>
      <c r="I2386" t="s">
        <v>38</v>
      </c>
      <c r="J2386" t="s">
        <v>3516</v>
      </c>
      <c r="K2386" t="s">
        <v>59</v>
      </c>
      <c r="L2386">
        <v>93727</v>
      </c>
      <c r="M2386" t="s">
        <v>60</v>
      </c>
      <c r="N2386" t="s">
        <v>3595</v>
      </c>
      <c r="O2386" t="s">
        <v>62</v>
      </c>
      <c r="P2386" t="s">
        <v>94</v>
      </c>
      <c r="Q2386" t="s">
        <v>3596</v>
      </c>
      <c r="R2386" s="1">
        <v>185.92</v>
      </c>
      <c r="S2386">
        <v>4</v>
      </c>
      <c r="T2386">
        <f t="shared" si="37"/>
        <v>40</v>
      </c>
      <c r="U2386" t="s">
        <v>52</v>
      </c>
      <c r="V2386">
        <v>0.2</v>
      </c>
      <c r="W2386">
        <v>37.183999999999997</v>
      </c>
      <c r="X2386" s="1">
        <v>-37.183999999999997</v>
      </c>
      <c r="Y2386" s="1">
        <v>223.10399999999998</v>
      </c>
      <c r="Z2386" t="s">
        <v>47</v>
      </c>
      <c r="AA2386" s="2">
        <v>62.747999999999998</v>
      </c>
      <c r="AB2386" s="3">
        <v>0.33750000000000002</v>
      </c>
      <c r="AC2386" s="1">
        <v>-85.988</v>
      </c>
      <c r="AD2386">
        <v>1</v>
      </c>
      <c r="AE2386">
        <v>1</v>
      </c>
      <c r="AF2386" t="s">
        <v>48</v>
      </c>
      <c r="AG2386">
        <v>2017</v>
      </c>
      <c r="AH2386">
        <f>COUNTBLANK(datos[[#This Row],[Row ID]:[Year sales]])</f>
        <v>0</v>
      </c>
    </row>
    <row r="2387" spans="1:34" x14ac:dyDescent="0.3">
      <c r="A2387">
        <v>2386</v>
      </c>
      <c r="B2387" t="s">
        <v>5445</v>
      </c>
      <c r="C2387" s="4">
        <v>42819</v>
      </c>
      <c r="D2387" s="4">
        <v>42820</v>
      </c>
      <c r="E2387" t="s">
        <v>208</v>
      </c>
      <c r="F2387" t="s">
        <v>5446</v>
      </c>
      <c r="G2387" t="s">
        <v>5447</v>
      </c>
      <c r="H2387" t="s">
        <v>37</v>
      </c>
      <c r="I2387" t="s">
        <v>38</v>
      </c>
      <c r="J2387" t="s">
        <v>3516</v>
      </c>
      <c r="K2387" t="s">
        <v>59</v>
      </c>
      <c r="L2387">
        <v>93727</v>
      </c>
      <c r="M2387" t="s">
        <v>60</v>
      </c>
      <c r="N2387" t="s">
        <v>5451</v>
      </c>
      <c r="O2387" t="s">
        <v>90</v>
      </c>
      <c r="P2387" t="s">
        <v>91</v>
      </c>
      <c r="Q2387" t="s">
        <v>5452</v>
      </c>
      <c r="R2387" s="1">
        <v>211.16800000000001</v>
      </c>
      <c r="S2387">
        <v>4</v>
      </c>
      <c r="T2387">
        <f t="shared" si="37"/>
        <v>11</v>
      </c>
      <c r="U2387" t="s">
        <v>52</v>
      </c>
      <c r="V2387">
        <v>0.2</v>
      </c>
      <c r="W2387">
        <v>42.233600000000003</v>
      </c>
      <c r="X2387" s="1">
        <v>-42.233600000000003</v>
      </c>
      <c r="Y2387" s="1">
        <v>253.4016</v>
      </c>
      <c r="Z2387" t="s">
        <v>47</v>
      </c>
      <c r="AA2387" s="2">
        <v>15.8376</v>
      </c>
      <c r="AB2387" s="3">
        <v>7.4999999999999997E-2</v>
      </c>
      <c r="AC2387" s="1">
        <v>-153.0968</v>
      </c>
      <c r="AD2387">
        <v>1</v>
      </c>
      <c r="AE2387">
        <v>1</v>
      </c>
      <c r="AF2387" t="s">
        <v>48</v>
      </c>
      <c r="AG2387">
        <v>2017</v>
      </c>
      <c r="AH2387">
        <f>COUNTBLANK(datos[[#This Row],[Row ID]:[Year sales]])</f>
        <v>0</v>
      </c>
    </row>
    <row r="2388" spans="1:34" x14ac:dyDescent="0.3">
      <c r="A2388">
        <v>2387</v>
      </c>
      <c r="B2388" t="s">
        <v>5445</v>
      </c>
      <c r="C2388" s="4">
        <v>42819</v>
      </c>
      <c r="D2388" s="4">
        <v>42820</v>
      </c>
      <c r="E2388" t="s">
        <v>208</v>
      </c>
      <c r="F2388" t="s">
        <v>5446</v>
      </c>
      <c r="G2388" t="s">
        <v>5447</v>
      </c>
      <c r="H2388" t="s">
        <v>37</v>
      </c>
      <c r="I2388" t="s">
        <v>38</v>
      </c>
      <c r="J2388" t="s">
        <v>3516</v>
      </c>
      <c r="K2388" t="s">
        <v>59</v>
      </c>
      <c r="L2388">
        <v>93727</v>
      </c>
      <c r="M2388" t="s">
        <v>60</v>
      </c>
      <c r="N2388" t="s">
        <v>5453</v>
      </c>
      <c r="O2388" t="s">
        <v>90</v>
      </c>
      <c r="P2388" t="s">
        <v>1238</v>
      </c>
      <c r="Q2388" t="s">
        <v>5454</v>
      </c>
      <c r="R2388" s="1">
        <v>479.98399999999998</v>
      </c>
      <c r="S2388">
        <v>2</v>
      </c>
      <c r="T2388">
        <f t="shared" si="37"/>
        <v>16</v>
      </c>
      <c r="U2388" t="s">
        <v>46</v>
      </c>
      <c r="V2388">
        <v>0.2</v>
      </c>
      <c r="W2388">
        <v>95.996800000000007</v>
      </c>
      <c r="X2388" s="1">
        <v>-95.996799999999993</v>
      </c>
      <c r="Y2388" s="1">
        <v>575.98080000000004</v>
      </c>
      <c r="Z2388" t="s">
        <v>53</v>
      </c>
      <c r="AA2388" s="2">
        <v>59.997999999999998</v>
      </c>
      <c r="AB2388" s="3">
        <v>0.125</v>
      </c>
      <c r="AC2388" s="1">
        <v>-323.98919999999998</v>
      </c>
      <c r="AD2388">
        <v>1</v>
      </c>
      <c r="AE2388">
        <v>1</v>
      </c>
      <c r="AF2388" t="s">
        <v>48</v>
      </c>
      <c r="AG2388">
        <v>2017</v>
      </c>
      <c r="AH2388">
        <f>COUNTBLANK(datos[[#This Row],[Row ID]:[Year sales]])</f>
        <v>0</v>
      </c>
    </row>
    <row r="2389" spans="1:34" x14ac:dyDescent="0.3">
      <c r="A2389">
        <v>2388</v>
      </c>
      <c r="B2389" t="s">
        <v>5455</v>
      </c>
      <c r="C2389" s="4">
        <v>42350</v>
      </c>
      <c r="D2389" s="4">
        <v>42353</v>
      </c>
      <c r="E2389" t="s">
        <v>208</v>
      </c>
      <c r="F2389" t="s">
        <v>5204</v>
      </c>
      <c r="G2389" t="s">
        <v>5205</v>
      </c>
      <c r="H2389" t="s">
        <v>37</v>
      </c>
      <c r="I2389" t="s">
        <v>38</v>
      </c>
      <c r="J2389" t="s">
        <v>969</v>
      </c>
      <c r="K2389" t="s">
        <v>59</v>
      </c>
      <c r="L2389">
        <v>92105</v>
      </c>
      <c r="M2389" t="s">
        <v>60</v>
      </c>
      <c r="N2389" t="s">
        <v>5456</v>
      </c>
      <c r="O2389" t="s">
        <v>62</v>
      </c>
      <c r="P2389" t="s">
        <v>289</v>
      </c>
      <c r="Q2389" t="s">
        <v>583</v>
      </c>
      <c r="R2389" s="1">
        <v>7.86</v>
      </c>
      <c r="S2389">
        <v>2</v>
      </c>
      <c r="T2389">
        <f t="shared" si="37"/>
        <v>215</v>
      </c>
      <c r="U2389" t="s">
        <v>46</v>
      </c>
      <c r="V2389">
        <v>0</v>
      </c>
      <c r="W2389">
        <v>0</v>
      </c>
      <c r="X2389" s="1">
        <v>0</v>
      </c>
      <c r="Y2389" s="1">
        <v>7.86</v>
      </c>
      <c r="Z2389" t="s">
        <v>65</v>
      </c>
      <c r="AA2389" s="2">
        <v>3.6156000000000001</v>
      </c>
      <c r="AB2389" s="3">
        <v>0.46</v>
      </c>
      <c r="AC2389" s="1">
        <v>-4.2443999999999997</v>
      </c>
      <c r="AD2389">
        <v>3</v>
      </c>
      <c r="AE2389">
        <v>3</v>
      </c>
      <c r="AF2389" t="s">
        <v>48</v>
      </c>
      <c r="AG2389">
        <v>2015</v>
      </c>
      <c r="AH2389">
        <f>COUNTBLANK(datos[[#This Row],[Row ID]:[Year sales]])</f>
        <v>0</v>
      </c>
    </row>
    <row r="2390" spans="1:34" x14ac:dyDescent="0.3">
      <c r="A2390">
        <v>2389</v>
      </c>
      <c r="B2390" t="s">
        <v>5455</v>
      </c>
      <c r="C2390" s="4">
        <v>42350</v>
      </c>
      <c r="D2390" s="4">
        <v>42353</v>
      </c>
      <c r="E2390" t="s">
        <v>208</v>
      </c>
      <c r="F2390" t="s">
        <v>5204</v>
      </c>
      <c r="G2390" t="s">
        <v>5205</v>
      </c>
      <c r="H2390" t="s">
        <v>37</v>
      </c>
      <c r="I2390" t="s">
        <v>38</v>
      </c>
      <c r="J2390" t="s">
        <v>969</v>
      </c>
      <c r="K2390" t="s">
        <v>59</v>
      </c>
      <c r="L2390">
        <v>92105</v>
      </c>
      <c r="M2390" t="s">
        <v>60</v>
      </c>
      <c r="N2390" t="s">
        <v>5457</v>
      </c>
      <c r="O2390" t="s">
        <v>62</v>
      </c>
      <c r="P2390" t="s">
        <v>94</v>
      </c>
      <c r="Q2390" t="s">
        <v>5458</v>
      </c>
      <c r="R2390" s="1">
        <v>24.448</v>
      </c>
      <c r="S2390">
        <v>2</v>
      </c>
      <c r="T2390">
        <f t="shared" si="37"/>
        <v>9</v>
      </c>
      <c r="U2390" t="s">
        <v>46</v>
      </c>
      <c r="V2390">
        <v>0.2</v>
      </c>
      <c r="W2390">
        <v>4.8896000000000006</v>
      </c>
      <c r="X2390" s="1">
        <v>-4.8895999999999997</v>
      </c>
      <c r="Y2390" s="1">
        <v>29.337600000000002</v>
      </c>
      <c r="Z2390" t="s">
        <v>65</v>
      </c>
      <c r="AA2390" s="2">
        <v>8.8623999999999992</v>
      </c>
      <c r="AB2390" s="3">
        <v>0.36249999999999993</v>
      </c>
      <c r="AC2390" s="1">
        <v>-10.696</v>
      </c>
      <c r="AD2390">
        <v>3</v>
      </c>
      <c r="AE2390">
        <v>3</v>
      </c>
      <c r="AF2390" t="s">
        <v>48</v>
      </c>
      <c r="AG2390">
        <v>2015</v>
      </c>
      <c r="AH2390">
        <f>COUNTBLANK(datos[[#This Row],[Row ID]:[Year sales]])</f>
        <v>0</v>
      </c>
    </row>
    <row r="2391" spans="1:34" x14ac:dyDescent="0.3">
      <c r="A2391">
        <v>2390</v>
      </c>
      <c r="B2391" t="s">
        <v>5459</v>
      </c>
      <c r="C2391" s="4">
        <v>42344</v>
      </c>
      <c r="D2391" s="4">
        <v>42348</v>
      </c>
      <c r="E2391" t="s">
        <v>67</v>
      </c>
      <c r="F2391" t="s">
        <v>5460</v>
      </c>
      <c r="G2391" t="s">
        <v>5461</v>
      </c>
      <c r="H2391" t="s">
        <v>37</v>
      </c>
      <c r="I2391" t="s">
        <v>38</v>
      </c>
      <c r="J2391" t="s">
        <v>286</v>
      </c>
      <c r="K2391" t="s">
        <v>287</v>
      </c>
      <c r="L2391">
        <v>10009</v>
      </c>
      <c r="M2391" t="s">
        <v>168</v>
      </c>
      <c r="N2391" t="s">
        <v>5462</v>
      </c>
      <c r="O2391" t="s">
        <v>62</v>
      </c>
      <c r="P2391" t="s">
        <v>110</v>
      </c>
      <c r="Q2391" t="s">
        <v>5463</v>
      </c>
      <c r="R2391" s="1">
        <v>6.48</v>
      </c>
      <c r="S2391">
        <v>1</v>
      </c>
      <c r="T2391">
        <f t="shared" si="37"/>
        <v>15</v>
      </c>
      <c r="U2391" t="s">
        <v>46</v>
      </c>
      <c r="V2391">
        <v>0</v>
      </c>
      <c r="W2391">
        <v>0</v>
      </c>
      <c r="X2391" s="1">
        <v>0</v>
      </c>
      <c r="Y2391" s="1">
        <v>6.48</v>
      </c>
      <c r="Z2391" t="s">
        <v>65</v>
      </c>
      <c r="AA2391" s="2">
        <v>3.1103999999999998</v>
      </c>
      <c r="AB2391" s="3">
        <v>0.47999999999999993</v>
      </c>
      <c r="AC2391" s="1">
        <v>-3.3696000000000002</v>
      </c>
      <c r="AD2391">
        <v>4</v>
      </c>
      <c r="AE2391">
        <v>4</v>
      </c>
      <c r="AF2391" t="s">
        <v>48</v>
      </c>
      <c r="AG2391">
        <v>2015</v>
      </c>
      <c r="AH2391">
        <f>COUNTBLANK(datos[[#This Row],[Row ID]:[Year sales]])</f>
        <v>0</v>
      </c>
    </row>
    <row r="2392" spans="1:34" x14ac:dyDescent="0.3">
      <c r="A2392">
        <v>2391</v>
      </c>
      <c r="B2392" t="s">
        <v>5459</v>
      </c>
      <c r="C2392" s="4">
        <v>42344</v>
      </c>
      <c r="D2392" s="4">
        <v>42348</v>
      </c>
      <c r="E2392" t="s">
        <v>67</v>
      </c>
      <c r="F2392" t="s">
        <v>5460</v>
      </c>
      <c r="G2392" t="s">
        <v>5461</v>
      </c>
      <c r="H2392" t="s">
        <v>37</v>
      </c>
      <c r="I2392" t="s">
        <v>38</v>
      </c>
      <c r="J2392" t="s">
        <v>286</v>
      </c>
      <c r="K2392" t="s">
        <v>287</v>
      </c>
      <c r="L2392">
        <v>10009</v>
      </c>
      <c r="M2392" t="s">
        <v>168</v>
      </c>
      <c r="N2392" t="s">
        <v>5464</v>
      </c>
      <c r="O2392" t="s">
        <v>62</v>
      </c>
      <c r="P2392" t="s">
        <v>110</v>
      </c>
      <c r="Q2392" t="s">
        <v>5465</v>
      </c>
      <c r="R2392" s="1">
        <v>41.86</v>
      </c>
      <c r="S2392">
        <v>7</v>
      </c>
      <c r="T2392">
        <f t="shared" si="37"/>
        <v>24</v>
      </c>
      <c r="U2392" t="s">
        <v>75</v>
      </c>
      <c r="V2392">
        <v>0</v>
      </c>
      <c r="W2392">
        <v>0</v>
      </c>
      <c r="X2392" s="1">
        <v>0</v>
      </c>
      <c r="Y2392" s="1">
        <v>41.86</v>
      </c>
      <c r="Z2392" t="s">
        <v>65</v>
      </c>
      <c r="AA2392" s="2">
        <v>20.511399999999998</v>
      </c>
      <c r="AB2392" s="3">
        <v>0.49</v>
      </c>
      <c r="AC2392" s="1">
        <v>-21.348600000000001</v>
      </c>
      <c r="AD2392">
        <v>4</v>
      </c>
      <c r="AE2392">
        <v>4</v>
      </c>
      <c r="AF2392" t="s">
        <v>48</v>
      </c>
      <c r="AG2392">
        <v>2015</v>
      </c>
      <c r="AH2392">
        <f>COUNTBLANK(datos[[#This Row],[Row ID]:[Year sales]])</f>
        <v>0</v>
      </c>
    </row>
    <row r="2393" spans="1:34" x14ac:dyDescent="0.3">
      <c r="A2393">
        <v>2392</v>
      </c>
      <c r="B2393" t="s">
        <v>5459</v>
      </c>
      <c r="C2393" s="4">
        <v>42344</v>
      </c>
      <c r="D2393" s="4">
        <v>42348</v>
      </c>
      <c r="E2393" t="s">
        <v>67</v>
      </c>
      <c r="F2393" t="s">
        <v>5460</v>
      </c>
      <c r="G2393" t="s">
        <v>5461</v>
      </c>
      <c r="H2393" t="s">
        <v>37</v>
      </c>
      <c r="I2393" t="s">
        <v>38</v>
      </c>
      <c r="J2393" t="s">
        <v>286</v>
      </c>
      <c r="K2393" t="s">
        <v>287</v>
      </c>
      <c r="L2393">
        <v>10009</v>
      </c>
      <c r="M2393" t="s">
        <v>168</v>
      </c>
      <c r="N2393" t="s">
        <v>5466</v>
      </c>
      <c r="O2393" t="s">
        <v>90</v>
      </c>
      <c r="P2393" t="s">
        <v>181</v>
      </c>
      <c r="Q2393" t="s">
        <v>5467</v>
      </c>
      <c r="R2393" s="1">
        <v>1619.91</v>
      </c>
      <c r="S2393">
        <v>9</v>
      </c>
      <c r="T2393">
        <f t="shared" si="37"/>
        <v>22</v>
      </c>
      <c r="U2393" t="s">
        <v>75</v>
      </c>
      <c r="V2393">
        <v>0</v>
      </c>
      <c r="W2393">
        <v>0</v>
      </c>
      <c r="X2393" s="1">
        <v>0</v>
      </c>
      <c r="Y2393" s="1">
        <v>1619.91</v>
      </c>
      <c r="Z2393" t="s">
        <v>53</v>
      </c>
      <c r="AA2393" s="2">
        <v>97.194599999999994</v>
      </c>
      <c r="AB2393" s="3">
        <v>5.9999999999999991E-2</v>
      </c>
      <c r="AC2393" s="1">
        <v>-1522.7154</v>
      </c>
      <c r="AD2393">
        <v>4</v>
      </c>
      <c r="AE2393">
        <v>4</v>
      </c>
      <c r="AF2393" t="s">
        <v>48</v>
      </c>
      <c r="AG2393">
        <v>2015</v>
      </c>
      <c r="AH2393">
        <f>COUNTBLANK(datos[[#This Row],[Row ID]:[Year sales]])</f>
        <v>0</v>
      </c>
    </row>
    <row r="2394" spans="1:34" x14ac:dyDescent="0.3">
      <c r="A2394">
        <v>2393</v>
      </c>
      <c r="B2394" t="s">
        <v>5459</v>
      </c>
      <c r="C2394" s="4">
        <v>42344</v>
      </c>
      <c r="D2394" s="4">
        <v>42348</v>
      </c>
      <c r="E2394" t="s">
        <v>67</v>
      </c>
      <c r="F2394" t="s">
        <v>5460</v>
      </c>
      <c r="G2394" t="s">
        <v>5461</v>
      </c>
      <c r="H2394" t="s">
        <v>37</v>
      </c>
      <c r="I2394" t="s">
        <v>38</v>
      </c>
      <c r="J2394" t="s">
        <v>286</v>
      </c>
      <c r="K2394" t="s">
        <v>287</v>
      </c>
      <c r="L2394">
        <v>10009</v>
      </c>
      <c r="M2394" t="s">
        <v>168</v>
      </c>
      <c r="N2394" t="s">
        <v>4611</v>
      </c>
      <c r="O2394" t="s">
        <v>43</v>
      </c>
      <c r="P2394" t="s">
        <v>83</v>
      </c>
      <c r="Q2394" t="s">
        <v>4612</v>
      </c>
      <c r="R2394" s="1">
        <v>113.92</v>
      </c>
      <c r="S2394">
        <v>4</v>
      </c>
      <c r="T2394">
        <f t="shared" si="37"/>
        <v>17</v>
      </c>
      <c r="U2394" t="s">
        <v>52</v>
      </c>
      <c r="V2394">
        <v>0</v>
      </c>
      <c r="W2394">
        <v>0</v>
      </c>
      <c r="X2394" s="1">
        <v>0</v>
      </c>
      <c r="Y2394" s="1">
        <v>113.92</v>
      </c>
      <c r="Z2394" t="s">
        <v>99</v>
      </c>
      <c r="AA2394" s="2">
        <v>42.150399999999998</v>
      </c>
      <c r="AB2394" s="3">
        <v>0.37</v>
      </c>
      <c r="AC2394" s="1">
        <v>-71.769599999999997</v>
      </c>
      <c r="AD2394">
        <v>4</v>
      </c>
      <c r="AE2394">
        <v>4</v>
      </c>
      <c r="AF2394" t="s">
        <v>48</v>
      </c>
      <c r="AG2394">
        <v>2015</v>
      </c>
      <c r="AH2394">
        <f>COUNTBLANK(datos[[#This Row],[Row ID]:[Year sales]])</f>
        <v>0</v>
      </c>
    </row>
    <row r="2395" spans="1:34" x14ac:dyDescent="0.3">
      <c r="A2395">
        <v>2394</v>
      </c>
      <c r="B2395" t="s">
        <v>5468</v>
      </c>
      <c r="C2395" s="4">
        <v>42446</v>
      </c>
      <c r="D2395" s="4">
        <v>42452</v>
      </c>
      <c r="E2395" t="s">
        <v>67</v>
      </c>
      <c r="F2395" t="s">
        <v>3286</v>
      </c>
      <c r="G2395" t="s">
        <v>3287</v>
      </c>
      <c r="H2395" t="s">
        <v>37</v>
      </c>
      <c r="I2395" t="s">
        <v>38</v>
      </c>
      <c r="J2395" t="s">
        <v>5469</v>
      </c>
      <c r="K2395" t="s">
        <v>1267</v>
      </c>
      <c r="L2395">
        <v>2148</v>
      </c>
      <c r="M2395" t="s">
        <v>168</v>
      </c>
      <c r="N2395" t="s">
        <v>1585</v>
      </c>
      <c r="O2395" t="s">
        <v>62</v>
      </c>
      <c r="P2395" t="s">
        <v>86</v>
      </c>
      <c r="Q2395" t="s">
        <v>1586</v>
      </c>
      <c r="R2395" s="1">
        <v>39.68</v>
      </c>
      <c r="S2395">
        <v>2</v>
      </c>
      <c r="T2395">
        <f t="shared" si="37"/>
        <v>26</v>
      </c>
      <c r="U2395" t="s">
        <v>46</v>
      </c>
      <c r="V2395">
        <v>0</v>
      </c>
      <c r="W2395">
        <v>0</v>
      </c>
      <c r="X2395" s="1">
        <v>0</v>
      </c>
      <c r="Y2395" s="1">
        <v>39.68</v>
      </c>
      <c r="Z2395" t="s">
        <v>65</v>
      </c>
      <c r="AA2395" s="2">
        <v>10.316800000000001</v>
      </c>
      <c r="AB2395" s="3">
        <v>0.26</v>
      </c>
      <c r="AC2395" s="1">
        <v>-29.363199999999999</v>
      </c>
      <c r="AD2395">
        <v>6</v>
      </c>
      <c r="AE2395">
        <v>6</v>
      </c>
      <c r="AF2395" t="s">
        <v>48</v>
      </c>
      <c r="AG2395">
        <v>2016</v>
      </c>
      <c r="AH2395">
        <f>COUNTBLANK(datos[[#This Row],[Row ID]:[Year sales]])</f>
        <v>0</v>
      </c>
    </row>
    <row r="2396" spans="1:34" x14ac:dyDescent="0.3">
      <c r="A2396">
        <v>2395</v>
      </c>
      <c r="B2396" t="s">
        <v>5470</v>
      </c>
      <c r="C2396" s="4">
        <v>42322</v>
      </c>
      <c r="D2396" s="4">
        <v>42327</v>
      </c>
      <c r="E2396" t="s">
        <v>67</v>
      </c>
      <c r="F2396" t="s">
        <v>5315</v>
      </c>
      <c r="G2396" t="s">
        <v>5316</v>
      </c>
      <c r="H2396" t="s">
        <v>57</v>
      </c>
      <c r="I2396" t="s">
        <v>38</v>
      </c>
      <c r="J2396" t="s">
        <v>286</v>
      </c>
      <c r="K2396" t="s">
        <v>287</v>
      </c>
      <c r="L2396">
        <v>10035</v>
      </c>
      <c r="M2396" t="s">
        <v>168</v>
      </c>
      <c r="N2396" t="s">
        <v>4845</v>
      </c>
      <c r="O2396" t="s">
        <v>90</v>
      </c>
      <c r="P2396" t="s">
        <v>181</v>
      </c>
      <c r="Q2396" t="s">
        <v>4846</v>
      </c>
      <c r="R2396" s="1">
        <v>37.6</v>
      </c>
      <c r="S2396">
        <v>2</v>
      </c>
      <c r="T2396">
        <f t="shared" si="37"/>
        <v>25</v>
      </c>
      <c r="U2396" t="s">
        <v>46</v>
      </c>
      <c r="V2396">
        <v>0</v>
      </c>
      <c r="W2396">
        <v>0</v>
      </c>
      <c r="X2396" s="1">
        <v>0</v>
      </c>
      <c r="Y2396" s="1">
        <v>37.6</v>
      </c>
      <c r="Z2396" t="s">
        <v>65</v>
      </c>
      <c r="AA2396" s="2">
        <v>2.2559999999999998</v>
      </c>
      <c r="AB2396" s="3">
        <v>5.9999999999999991E-2</v>
      </c>
      <c r="AC2396" s="1">
        <v>-35.344000000000001</v>
      </c>
      <c r="AD2396">
        <v>5</v>
      </c>
      <c r="AE2396">
        <v>5</v>
      </c>
      <c r="AF2396" t="s">
        <v>48</v>
      </c>
      <c r="AG2396">
        <v>2015</v>
      </c>
      <c r="AH2396">
        <f>COUNTBLANK(datos[[#This Row],[Row ID]:[Year sales]])</f>
        <v>0</v>
      </c>
    </row>
    <row r="2397" spans="1:34" x14ac:dyDescent="0.3">
      <c r="A2397">
        <v>2396</v>
      </c>
      <c r="B2397" t="s">
        <v>5470</v>
      </c>
      <c r="C2397" s="4">
        <v>42322</v>
      </c>
      <c r="D2397" s="4">
        <v>42327</v>
      </c>
      <c r="E2397" t="s">
        <v>67</v>
      </c>
      <c r="F2397" t="s">
        <v>5315</v>
      </c>
      <c r="G2397" t="s">
        <v>5316</v>
      </c>
      <c r="H2397" t="s">
        <v>57</v>
      </c>
      <c r="I2397" t="s">
        <v>38</v>
      </c>
      <c r="J2397" t="s">
        <v>286</v>
      </c>
      <c r="K2397" t="s">
        <v>287</v>
      </c>
      <c r="L2397">
        <v>10035</v>
      </c>
      <c r="M2397" t="s">
        <v>168</v>
      </c>
      <c r="N2397" t="s">
        <v>2108</v>
      </c>
      <c r="O2397" t="s">
        <v>90</v>
      </c>
      <c r="P2397" t="s">
        <v>181</v>
      </c>
      <c r="Q2397" t="s">
        <v>2109</v>
      </c>
      <c r="R2397" s="1">
        <v>59.9</v>
      </c>
      <c r="S2397">
        <v>2</v>
      </c>
      <c r="T2397">
        <f t="shared" si="37"/>
        <v>18</v>
      </c>
      <c r="U2397" t="s">
        <v>46</v>
      </c>
      <c r="V2397">
        <v>0</v>
      </c>
      <c r="W2397">
        <v>0</v>
      </c>
      <c r="X2397" s="1">
        <v>0</v>
      </c>
      <c r="Y2397" s="1">
        <v>59.9</v>
      </c>
      <c r="Z2397" t="s">
        <v>99</v>
      </c>
      <c r="AA2397" s="2">
        <v>23.96</v>
      </c>
      <c r="AB2397" s="3">
        <v>0.4</v>
      </c>
      <c r="AC2397" s="1">
        <v>-35.94</v>
      </c>
      <c r="AD2397">
        <v>5</v>
      </c>
      <c r="AE2397">
        <v>5</v>
      </c>
      <c r="AF2397" t="s">
        <v>48</v>
      </c>
      <c r="AG2397">
        <v>2015</v>
      </c>
      <c r="AH2397">
        <f>COUNTBLANK(datos[[#This Row],[Row ID]:[Year sales]])</f>
        <v>0</v>
      </c>
    </row>
    <row r="2398" spans="1:34" x14ac:dyDescent="0.3">
      <c r="A2398">
        <v>2397</v>
      </c>
      <c r="B2398" t="s">
        <v>5470</v>
      </c>
      <c r="C2398" s="4">
        <v>42322</v>
      </c>
      <c r="D2398" s="4">
        <v>42327</v>
      </c>
      <c r="E2398" t="s">
        <v>67</v>
      </c>
      <c r="F2398" t="s">
        <v>5315</v>
      </c>
      <c r="G2398" t="s">
        <v>5316</v>
      </c>
      <c r="H2398" t="s">
        <v>57</v>
      </c>
      <c r="I2398" t="s">
        <v>38</v>
      </c>
      <c r="J2398" t="s">
        <v>286</v>
      </c>
      <c r="K2398" t="s">
        <v>287</v>
      </c>
      <c r="L2398">
        <v>10035</v>
      </c>
      <c r="M2398" t="s">
        <v>168</v>
      </c>
      <c r="N2398" t="s">
        <v>3774</v>
      </c>
      <c r="O2398" t="s">
        <v>62</v>
      </c>
      <c r="P2398" t="s">
        <v>110</v>
      </c>
      <c r="Q2398" t="s">
        <v>3775</v>
      </c>
      <c r="R2398" s="1">
        <v>37</v>
      </c>
      <c r="S2398">
        <v>5</v>
      </c>
      <c r="T2398">
        <f t="shared" si="37"/>
        <v>25</v>
      </c>
      <c r="U2398" t="s">
        <v>75</v>
      </c>
      <c r="V2398">
        <v>0</v>
      </c>
      <c r="W2398">
        <v>0</v>
      </c>
      <c r="X2398" s="1">
        <v>0</v>
      </c>
      <c r="Y2398" s="1">
        <v>37</v>
      </c>
      <c r="Z2398" t="s">
        <v>65</v>
      </c>
      <c r="AA2398" s="2">
        <v>16.649999999999999</v>
      </c>
      <c r="AB2398" s="3">
        <v>0.44999999999999996</v>
      </c>
      <c r="AC2398" s="1">
        <v>-20.350000000000001</v>
      </c>
      <c r="AD2398">
        <v>5</v>
      </c>
      <c r="AE2398">
        <v>5</v>
      </c>
      <c r="AF2398" t="s">
        <v>48</v>
      </c>
      <c r="AG2398">
        <v>2015</v>
      </c>
      <c r="AH2398">
        <f>COUNTBLANK(datos[[#This Row],[Row ID]:[Year sales]])</f>
        <v>0</v>
      </c>
    </row>
    <row r="2399" spans="1:34" x14ac:dyDescent="0.3">
      <c r="A2399">
        <v>2398</v>
      </c>
      <c r="B2399" t="s">
        <v>5471</v>
      </c>
      <c r="C2399" s="4">
        <v>42961</v>
      </c>
      <c r="D2399" s="4">
        <v>42963</v>
      </c>
      <c r="E2399" t="s">
        <v>34</v>
      </c>
      <c r="F2399" t="s">
        <v>3514</v>
      </c>
      <c r="G2399" t="s">
        <v>3515</v>
      </c>
      <c r="H2399" t="s">
        <v>37</v>
      </c>
      <c r="I2399" t="s">
        <v>38</v>
      </c>
      <c r="J2399" t="s">
        <v>147</v>
      </c>
      <c r="K2399" t="s">
        <v>59</v>
      </c>
      <c r="L2399">
        <v>94109</v>
      </c>
      <c r="M2399" t="s">
        <v>60</v>
      </c>
      <c r="N2399" t="s">
        <v>2944</v>
      </c>
      <c r="O2399" t="s">
        <v>62</v>
      </c>
      <c r="P2399" t="s">
        <v>63</v>
      </c>
      <c r="Q2399" t="s">
        <v>2945</v>
      </c>
      <c r="R2399" s="1">
        <v>5.76</v>
      </c>
      <c r="S2399">
        <v>2</v>
      </c>
      <c r="T2399">
        <f t="shared" si="37"/>
        <v>44</v>
      </c>
      <c r="U2399" t="s">
        <v>46</v>
      </c>
      <c r="V2399">
        <v>0</v>
      </c>
      <c r="W2399">
        <v>0</v>
      </c>
      <c r="X2399" s="1">
        <v>0</v>
      </c>
      <c r="Y2399" s="1">
        <v>5.76</v>
      </c>
      <c r="Z2399" t="s">
        <v>65</v>
      </c>
      <c r="AA2399" s="2">
        <v>2.8224</v>
      </c>
      <c r="AB2399" s="3">
        <v>0.49000000000000005</v>
      </c>
      <c r="AC2399" s="1">
        <v>-2.9376000000000002</v>
      </c>
      <c r="AD2399">
        <v>2</v>
      </c>
      <c r="AE2399">
        <v>2</v>
      </c>
      <c r="AF2399" t="s">
        <v>48</v>
      </c>
      <c r="AG2399">
        <v>2017</v>
      </c>
      <c r="AH2399">
        <f>COUNTBLANK(datos[[#This Row],[Row ID]:[Year sales]])</f>
        <v>0</v>
      </c>
    </row>
    <row r="2400" spans="1:34" x14ac:dyDescent="0.3">
      <c r="A2400">
        <v>2399</v>
      </c>
      <c r="B2400" t="s">
        <v>5471</v>
      </c>
      <c r="C2400" s="4">
        <v>42961</v>
      </c>
      <c r="D2400" s="4">
        <v>42963</v>
      </c>
      <c r="E2400" t="s">
        <v>34</v>
      </c>
      <c r="F2400" t="s">
        <v>3514</v>
      </c>
      <c r="G2400" t="s">
        <v>3515</v>
      </c>
      <c r="H2400" t="s">
        <v>37</v>
      </c>
      <c r="I2400" t="s">
        <v>38</v>
      </c>
      <c r="J2400" t="s">
        <v>147</v>
      </c>
      <c r="K2400" t="s">
        <v>59</v>
      </c>
      <c r="L2400">
        <v>94109</v>
      </c>
      <c r="M2400" t="s">
        <v>60</v>
      </c>
      <c r="N2400" t="s">
        <v>159</v>
      </c>
      <c r="O2400" t="s">
        <v>62</v>
      </c>
      <c r="P2400" t="s">
        <v>86</v>
      </c>
      <c r="Q2400" t="s">
        <v>160</v>
      </c>
      <c r="R2400" s="1">
        <v>16.68</v>
      </c>
      <c r="S2400">
        <v>6</v>
      </c>
      <c r="T2400">
        <f t="shared" si="37"/>
        <v>23</v>
      </c>
      <c r="U2400" t="s">
        <v>75</v>
      </c>
      <c r="V2400">
        <v>0</v>
      </c>
      <c r="W2400">
        <v>0</v>
      </c>
      <c r="X2400" s="1">
        <v>0</v>
      </c>
      <c r="Y2400" s="1">
        <v>16.68</v>
      </c>
      <c r="Z2400" t="s">
        <v>65</v>
      </c>
      <c r="AA2400" s="2">
        <v>4.3368000000000002</v>
      </c>
      <c r="AB2400" s="3">
        <v>0.26</v>
      </c>
      <c r="AC2400" s="1">
        <v>-12.3432</v>
      </c>
      <c r="AD2400">
        <v>2</v>
      </c>
      <c r="AE2400">
        <v>2</v>
      </c>
      <c r="AF2400" t="s">
        <v>48</v>
      </c>
      <c r="AG2400">
        <v>2017</v>
      </c>
      <c r="AH2400">
        <f>COUNTBLANK(datos[[#This Row],[Row ID]:[Year sales]])</f>
        <v>0</v>
      </c>
    </row>
    <row r="2401" spans="1:34" x14ac:dyDescent="0.3">
      <c r="A2401">
        <v>2400</v>
      </c>
      <c r="B2401" t="s">
        <v>5472</v>
      </c>
      <c r="C2401" s="4">
        <v>42987</v>
      </c>
      <c r="D2401" s="4">
        <v>42993</v>
      </c>
      <c r="E2401" t="s">
        <v>67</v>
      </c>
      <c r="F2401" t="s">
        <v>1001</v>
      </c>
      <c r="G2401" t="s">
        <v>1002</v>
      </c>
      <c r="H2401" t="s">
        <v>57</v>
      </c>
      <c r="I2401" t="s">
        <v>38</v>
      </c>
      <c r="J2401" t="s">
        <v>2604</v>
      </c>
      <c r="K2401" t="s">
        <v>403</v>
      </c>
      <c r="L2401">
        <v>29501</v>
      </c>
      <c r="M2401" t="s">
        <v>41</v>
      </c>
      <c r="N2401" t="s">
        <v>1713</v>
      </c>
      <c r="O2401" t="s">
        <v>62</v>
      </c>
      <c r="P2401" t="s">
        <v>77</v>
      </c>
      <c r="Q2401" t="s">
        <v>1714</v>
      </c>
      <c r="R2401" s="1">
        <v>628.80999999999995</v>
      </c>
      <c r="S2401">
        <v>7</v>
      </c>
      <c r="T2401">
        <f t="shared" si="37"/>
        <v>55</v>
      </c>
      <c r="U2401" t="s">
        <v>75</v>
      </c>
      <c r="V2401">
        <v>0</v>
      </c>
      <c r="W2401">
        <v>0</v>
      </c>
      <c r="X2401" s="1">
        <v>0</v>
      </c>
      <c r="Y2401" s="1">
        <v>628.80999999999995</v>
      </c>
      <c r="Z2401" t="s">
        <v>53</v>
      </c>
      <c r="AA2401" s="2">
        <v>12.5762</v>
      </c>
      <c r="AB2401" s="3">
        <v>0.02</v>
      </c>
      <c r="AC2401" s="1">
        <v>-616.23379999999997</v>
      </c>
      <c r="AD2401">
        <v>6</v>
      </c>
      <c r="AE2401">
        <v>6</v>
      </c>
      <c r="AF2401" t="s">
        <v>48</v>
      </c>
      <c r="AG2401">
        <v>2017</v>
      </c>
      <c r="AH2401">
        <f>COUNTBLANK(datos[[#This Row],[Row ID]:[Year sales]])</f>
        <v>0</v>
      </c>
    </row>
    <row r="2402" spans="1:34" x14ac:dyDescent="0.3">
      <c r="A2402">
        <v>2401</v>
      </c>
      <c r="B2402" t="s">
        <v>5472</v>
      </c>
      <c r="C2402" s="4">
        <v>42987</v>
      </c>
      <c r="D2402" s="4">
        <v>42993</v>
      </c>
      <c r="E2402" t="s">
        <v>67</v>
      </c>
      <c r="F2402" t="s">
        <v>1001</v>
      </c>
      <c r="G2402" t="s">
        <v>1002</v>
      </c>
      <c r="H2402" t="s">
        <v>57</v>
      </c>
      <c r="I2402" t="s">
        <v>38</v>
      </c>
      <c r="J2402" t="s">
        <v>2604</v>
      </c>
      <c r="K2402" t="s">
        <v>403</v>
      </c>
      <c r="L2402">
        <v>29501</v>
      </c>
      <c r="M2402" t="s">
        <v>41</v>
      </c>
      <c r="N2402" t="s">
        <v>4006</v>
      </c>
      <c r="O2402" t="s">
        <v>62</v>
      </c>
      <c r="P2402" t="s">
        <v>77</v>
      </c>
      <c r="Q2402" t="s">
        <v>4007</v>
      </c>
      <c r="R2402" s="1">
        <v>56.45</v>
      </c>
      <c r="S2402">
        <v>5</v>
      </c>
      <c r="T2402">
        <f t="shared" si="37"/>
        <v>30</v>
      </c>
      <c r="U2402" t="s">
        <v>75</v>
      </c>
      <c r="V2402">
        <v>0</v>
      </c>
      <c r="W2402">
        <v>0</v>
      </c>
      <c r="X2402" s="1">
        <v>0</v>
      </c>
      <c r="Y2402" s="1">
        <v>56.45</v>
      </c>
      <c r="Z2402" t="s">
        <v>99</v>
      </c>
      <c r="AA2402" s="2">
        <v>14.677</v>
      </c>
      <c r="AB2402" s="3">
        <v>0.25999999999999995</v>
      </c>
      <c r="AC2402" s="1">
        <v>-41.773000000000003</v>
      </c>
      <c r="AD2402">
        <v>6</v>
      </c>
      <c r="AE2402">
        <v>6</v>
      </c>
      <c r="AF2402" t="s">
        <v>48</v>
      </c>
      <c r="AG2402">
        <v>2017</v>
      </c>
      <c r="AH2402">
        <f>COUNTBLANK(datos[[#This Row],[Row ID]:[Year sales]])</f>
        <v>0</v>
      </c>
    </row>
    <row r="2403" spans="1:34" x14ac:dyDescent="0.3">
      <c r="A2403">
        <v>2402</v>
      </c>
      <c r="B2403" t="s">
        <v>5473</v>
      </c>
      <c r="C2403" s="4">
        <v>42826</v>
      </c>
      <c r="D2403" s="4">
        <v>42829</v>
      </c>
      <c r="E2403" t="s">
        <v>34</v>
      </c>
      <c r="F2403" t="s">
        <v>4736</v>
      </c>
      <c r="G2403" t="s">
        <v>4737</v>
      </c>
      <c r="H2403" t="s">
        <v>37</v>
      </c>
      <c r="I2403" t="s">
        <v>38</v>
      </c>
      <c r="J2403" t="s">
        <v>338</v>
      </c>
      <c r="K2403" t="s">
        <v>617</v>
      </c>
      <c r="L2403">
        <v>65807</v>
      </c>
      <c r="M2403" t="s">
        <v>125</v>
      </c>
      <c r="N2403" t="s">
        <v>3754</v>
      </c>
      <c r="O2403" t="s">
        <v>62</v>
      </c>
      <c r="P2403" t="s">
        <v>77</v>
      </c>
      <c r="Q2403" t="s">
        <v>3755</v>
      </c>
      <c r="R2403" s="1">
        <v>94.2</v>
      </c>
      <c r="S2403">
        <v>6</v>
      </c>
      <c r="T2403">
        <f t="shared" si="37"/>
        <v>17</v>
      </c>
      <c r="U2403" t="s">
        <v>75</v>
      </c>
      <c r="V2403">
        <v>0</v>
      </c>
      <c r="W2403">
        <v>0</v>
      </c>
      <c r="X2403" s="1">
        <v>0</v>
      </c>
      <c r="Y2403" s="1">
        <v>94.2</v>
      </c>
      <c r="Z2403" t="s">
        <v>99</v>
      </c>
      <c r="AA2403" s="2">
        <v>23.55</v>
      </c>
      <c r="AB2403" s="3">
        <v>0.25</v>
      </c>
      <c r="AC2403" s="1">
        <v>-70.650000000000006</v>
      </c>
      <c r="AD2403">
        <v>3</v>
      </c>
      <c r="AE2403">
        <v>3</v>
      </c>
      <c r="AF2403" t="s">
        <v>48</v>
      </c>
      <c r="AG2403">
        <v>2017</v>
      </c>
      <c r="AH2403">
        <f>COUNTBLANK(datos[[#This Row],[Row ID]:[Year sales]])</f>
        <v>0</v>
      </c>
    </row>
    <row r="2404" spans="1:34" x14ac:dyDescent="0.3">
      <c r="A2404">
        <v>2403</v>
      </c>
      <c r="B2404" t="s">
        <v>5473</v>
      </c>
      <c r="C2404" s="4">
        <v>42826</v>
      </c>
      <c r="D2404" s="4">
        <v>42829</v>
      </c>
      <c r="E2404" t="s">
        <v>34</v>
      </c>
      <c r="F2404" t="s">
        <v>4736</v>
      </c>
      <c r="G2404" t="s">
        <v>4737</v>
      </c>
      <c r="H2404" t="s">
        <v>37</v>
      </c>
      <c r="I2404" t="s">
        <v>38</v>
      </c>
      <c r="J2404" t="s">
        <v>338</v>
      </c>
      <c r="K2404" t="s">
        <v>617</v>
      </c>
      <c r="L2404">
        <v>65807</v>
      </c>
      <c r="M2404" t="s">
        <v>125</v>
      </c>
      <c r="N2404" t="s">
        <v>690</v>
      </c>
      <c r="O2404" t="s">
        <v>62</v>
      </c>
      <c r="P2404" t="s">
        <v>193</v>
      </c>
      <c r="Q2404" t="s">
        <v>691</v>
      </c>
      <c r="R2404" s="1">
        <v>28.4</v>
      </c>
      <c r="S2404">
        <v>5</v>
      </c>
      <c r="T2404">
        <f t="shared" si="37"/>
        <v>170</v>
      </c>
      <c r="U2404" t="s">
        <v>75</v>
      </c>
      <c r="V2404">
        <v>0</v>
      </c>
      <c r="W2404">
        <v>0</v>
      </c>
      <c r="X2404" s="1">
        <v>0</v>
      </c>
      <c r="Y2404" s="1">
        <v>28.4</v>
      </c>
      <c r="Z2404" t="s">
        <v>65</v>
      </c>
      <c r="AA2404" s="2">
        <v>13.348000000000001</v>
      </c>
      <c r="AB2404" s="3">
        <v>0.47000000000000003</v>
      </c>
      <c r="AC2404" s="1">
        <v>-15.052</v>
      </c>
      <c r="AD2404">
        <v>3</v>
      </c>
      <c r="AE2404">
        <v>3</v>
      </c>
      <c r="AF2404" t="s">
        <v>48</v>
      </c>
      <c r="AG2404">
        <v>2017</v>
      </c>
      <c r="AH2404">
        <f>COUNTBLANK(datos[[#This Row],[Row ID]:[Year sales]])</f>
        <v>0</v>
      </c>
    </row>
    <row r="2405" spans="1:34" x14ac:dyDescent="0.3">
      <c r="A2405">
        <v>2404</v>
      </c>
      <c r="B2405" t="s">
        <v>5474</v>
      </c>
      <c r="C2405" s="4">
        <v>42640</v>
      </c>
      <c r="D2405" s="4">
        <v>42646</v>
      </c>
      <c r="E2405" t="s">
        <v>67</v>
      </c>
      <c r="F2405" t="s">
        <v>3772</v>
      </c>
      <c r="G2405" t="s">
        <v>3773</v>
      </c>
      <c r="H2405" t="s">
        <v>57</v>
      </c>
      <c r="I2405" t="s">
        <v>38</v>
      </c>
      <c r="J2405" t="s">
        <v>1705</v>
      </c>
      <c r="K2405" t="s">
        <v>124</v>
      </c>
      <c r="L2405">
        <v>77340</v>
      </c>
      <c r="M2405" t="s">
        <v>125</v>
      </c>
      <c r="N2405" t="s">
        <v>5475</v>
      </c>
      <c r="O2405" t="s">
        <v>43</v>
      </c>
      <c r="P2405" t="s">
        <v>44</v>
      </c>
      <c r="Q2405" t="s">
        <v>5476</v>
      </c>
      <c r="R2405" s="1">
        <v>956.66480000000001</v>
      </c>
      <c r="S2405">
        <v>7</v>
      </c>
      <c r="T2405">
        <f t="shared" si="37"/>
        <v>22</v>
      </c>
      <c r="U2405" t="s">
        <v>75</v>
      </c>
      <c r="V2405">
        <v>0.32</v>
      </c>
      <c r="W2405">
        <v>306.13273600000002</v>
      </c>
      <c r="X2405" s="1">
        <v>-306.13273600000002</v>
      </c>
      <c r="Y2405" s="1">
        <v>1262.797536</v>
      </c>
      <c r="Z2405" t="s">
        <v>53</v>
      </c>
      <c r="AA2405" s="2">
        <v>-225.0976</v>
      </c>
      <c r="AB2405" s="3">
        <v>-0.23529411764705882</v>
      </c>
      <c r="AC2405" s="1">
        <v>-875.62966400000005</v>
      </c>
      <c r="AD2405">
        <v>6</v>
      </c>
      <c r="AE2405">
        <v>6</v>
      </c>
      <c r="AF2405" t="s">
        <v>48</v>
      </c>
      <c r="AG2405">
        <v>2016</v>
      </c>
      <c r="AH2405">
        <f>COUNTBLANK(datos[[#This Row],[Row ID]:[Year sales]])</f>
        <v>0</v>
      </c>
    </row>
    <row r="2406" spans="1:34" x14ac:dyDescent="0.3">
      <c r="A2406">
        <v>2405</v>
      </c>
      <c r="B2406" t="s">
        <v>5477</v>
      </c>
      <c r="C2406" s="4">
        <v>43015</v>
      </c>
      <c r="D2406" s="4">
        <v>43019</v>
      </c>
      <c r="E2406" t="s">
        <v>67</v>
      </c>
      <c r="F2406" t="s">
        <v>1820</v>
      </c>
      <c r="G2406" t="s">
        <v>1821</v>
      </c>
      <c r="H2406" t="s">
        <v>37</v>
      </c>
      <c r="I2406" t="s">
        <v>38</v>
      </c>
      <c r="J2406" t="s">
        <v>58</v>
      </c>
      <c r="K2406" t="s">
        <v>59</v>
      </c>
      <c r="L2406">
        <v>90045</v>
      </c>
      <c r="M2406" t="s">
        <v>60</v>
      </c>
      <c r="N2406" t="s">
        <v>2730</v>
      </c>
      <c r="O2406" t="s">
        <v>90</v>
      </c>
      <c r="P2406" t="s">
        <v>181</v>
      </c>
      <c r="Q2406" t="s">
        <v>2731</v>
      </c>
      <c r="R2406" s="1">
        <v>1115.9100000000001</v>
      </c>
      <c r="S2406">
        <v>9</v>
      </c>
      <c r="T2406">
        <f t="shared" si="37"/>
        <v>36</v>
      </c>
      <c r="U2406" t="s">
        <v>75</v>
      </c>
      <c r="V2406">
        <v>0</v>
      </c>
      <c r="W2406">
        <v>0</v>
      </c>
      <c r="X2406" s="1">
        <v>0</v>
      </c>
      <c r="Y2406" s="1">
        <v>1115.9100000000001</v>
      </c>
      <c r="Z2406" t="s">
        <v>53</v>
      </c>
      <c r="AA2406" s="2">
        <v>200.8638</v>
      </c>
      <c r="AB2406" s="3">
        <v>0.18</v>
      </c>
      <c r="AC2406" s="1">
        <v>-915.0462</v>
      </c>
      <c r="AD2406">
        <v>4</v>
      </c>
      <c r="AE2406">
        <v>4</v>
      </c>
      <c r="AF2406" t="s">
        <v>48</v>
      </c>
      <c r="AG2406">
        <v>2017</v>
      </c>
      <c r="AH2406">
        <f>COUNTBLANK(datos[[#This Row],[Row ID]:[Year sales]])</f>
        <v>0</v>
      </c>
    </row>
    <row r="2407" spans="1:34" x14ac:dyDescent="0.3">
      <c r="A2407">
        <v>2406</v>
      </c>
      <c r="B2407" t="s">
        <v>5477</v>
      </c>
      <c r="C2407" s="4">
        <v>43015</v>
      </c>
      <c r="D2407" s="4">
        <v>43019</v>
      </c>
      <c r="E2407" t="s">
        <v>67</v>
      </c>
      <c r="F2407" t="s">
        <v>1820</v>
      </c>
      <c r="G2407" t="s">
        <v>1821</v>
      </c>
      <c r="H2407" t="s">
        <v>37</v>
      </c>
      <c r="I2407" t="s">
        <v>38</v>
      </c>
      <c r="J2407" t="s">
        <v>58</v>
      </c>
      <c r="K2407" t="s">
        <v>59</v>
      </c>
      <c r="L2407">
        <v>90045</v>
      </c>
      <c r="M2407" t="s">
        <v>60</v>
      </c>
      <c r="N2407" t="s">
        <v>1806</v>
      </c>
      <c r="O2407" t="s">
        <v>90</v>
      </c>
      <c r="P2407" t="s">
        <v>91</v>
      </c>
      <c r="Q2407" t="s">
        <v>1807</v>
      </c>
      <c r="R2407" s="1">
        <v>128.744</v>
      </c>
      <c r="S2407">
        <v>7</v>
      </c>
      <c r="T2407">
        <f t="shared" si="37"/>
        <v>41</v>
      </c>
      <c r="U2407" t="s">
        <v>75</v>
      </c>
      <c r="V2407">
        <v>0.2</v>
      </c>
      <c r="W2407">
        <v>25.748800000000003</v>
      </c>
      <c r="X2407" s="1">
        <v>-25.748799999999999</v>
      </c>
      <c r="Y2407" s="1">
        <v>154.49279999999999</v>
      </c>
      <c r="Z2407" t="s">
        <v>99</v>
      </c>
      <c r="AA2407" s="2">
        <v>-28.967400000000001</v>
      </c>
      <c r="AB2407" s="3">
        <v>-0.22500000000000001</v>
      </c>
      <c r="AC2407" s="1">
        <v>-131.96260000000001</v>
      </c>
      <c r="AD2407">
        <v>4</v>
      </c>
      <c r="AE2407">
        <v>4</v>
      </c>
      <c r="AF2407" t="s">
        <v>48</v>
      </c>
      <c r="AG2407">
        <v>2017</v>
      </c>
      <c r="AH2407">
        <f>COUNTBLANK(datos[[#This Row],[Row ID]:[Year sales]])</f>
        <v>0</v>
      </c>
    </row>
    <row r="2408" spans="1:34" x14ac:dyDescent="0.3">
      <c r="A2408">
        <v>2407</v>
      </c>
      <c r="B2408" t="s">
        <v>5477</v>
      </c>
      <c r="C2408" s="4">
        <v>43015</v>
      </c>
      <c r="D2408" s="4">
        <v>43019</v>
      </c>
      <c r="E2408" t="s">
        <v>67</v>
      </c>
      <c r="F2408" t="s">
        <v>1820</v>
      </c>
      <c r="G2408" t="s">
        <v>1821</v>
      </c>
      <c r="H2408" t="s">
        <v>37</v>
      </c>
      <c r="I2408" t="s">
        <v>38</v>
      </c>
      <c r="J2408" t="s">
        <v>58</v>
      </c>
      <c r="K2408" t="s">
        <v>59</v>
      </c>
      <c r="L2408">
        <v>90045</v>
      </c>
      <c r="M2408" t="s">
        <v>60</v>
      </c>
      <c r="N2408" t="s">
        <v>1256</v>
      </c>
      <c r="O2408" t="s">
        <v>90</v>
      </c>
      <c r="P2408" t="s">
        <v>91</v>
      </c>
      <c r="Q2408" t="s">
        <v>1257</v>
      </c>
      <c r="R2408" s="1">
        <v>79.92</v>
      </c>
      <c r="S2408">
        <v>10</v>
      </c>
      <c r="T2408">
        <f t="shared" si="37"/>
        <v>27</v>
      </c>
      <c r="U2408" t="s">
        <v>75</v>
      </c>
      <c r="V2408">
        <v>0.2</v>
      </c>
      <c r="W2408">
        <v>15.984000000000002</v>
      </c>
      <c r="X2408" s="1">
        <v>-15.984</v>
      </c>
      <c r="Y2408" s="1">
        <v>95.903999999999996</v>
      </c>
      <c r="Z2408" t="s">
        <v>99</v>
      </c>
      <c r="AA2408" s="2">
        <v>26.972999999999999</v>
      </c>
      <c r="AB2408" s="3">
        <v>0.33749999999999997</v>
      </c>
      <c r="AC2408" s="1">
        <v>-36.963000000000001</v>
      </c>
      <c r="AD2408">
        <v>4</v>
      </c>
      <c r="AE2408">
        <v>4</v>
      </c>
      <c r="AF2408" t="s">
        <v>48</v>
      </c>
      <c r="AG2408">
        <v>2017</v>
      </c>
      <c r="AH2408">
        <f>COUNTBLANK(datos[[#This Row],[Row ID]:[Year sales]])</f>
        <v>0</v>
      </c>
    </row>
    <row r="2409" spans="1:34" x14ac:dyDescent="0.3">
      <c r="A2409">
        <v>2408</v>
      </c>
      <c r="B2409" t="s">
        <v>5478</v>
      </c>
      <c r="C2409" s="4">
        <v>42755</v>
      </c>
      <c r="D2409" s="4">
        <v>42760</v>
      </c>
      <c r="E2409" t="s">
        <v>67</v>
      </c>
      <c r="F2409" t="s">
        <v>5479</v>
      </c>
      <c r="G2409" t="s">
        <v>5480</v>
      </c>
      <c r="H2409" t="s">
        <v>37</v>
      </c>
      <c r="I2409" t="s">
        <v>38</v>
      </c>
      <c r="J2409" t="s">
        <v>147</v>
      </c>
      <c r="K2409" t="s">
        <v>59</v>
      </c>
      <c r="L2409">
        <v>94122</v>
      </c>
      <c r="M2409" t="s">
        <v>60</v>
      </c>
      <c r="N2409" t="s">
        <v>4668</v>
      </c>
      <c r="O2409" t="s">
        <v>62</v>
      </c>
      <c r="P2409" t="s">
        <v>86</v>
      </c>
      <c r="Q2409" t="s">
        <v>3062</v>
      </c>
      <c r="R2409" s="1">
        <v>24.2</v>
      </c>
      <c r="S2409">
        <v>5</v>
      </c>
      <c r="T2409">
        <f t="shared" si="37"/>
        <v>86</v>
      </c>
      <c r="U2409" t="s">
        <v>75</v>
      </c>
      <c r="V2409">
        <v>0</v>
      </c>
      <c r="W2409">
        <v>0</v>
      </c>
      <c r="X2409" s="1">
        <v>0</v>
      </c>
      <c r="Y2409" s="1">
        <v>24.2</v>
      </c>
      <c r="Z2409" t="s">
        <v>65</v>
      </c>
      <c r="AA2409" s="2">
        <v>7.9859999999999998</v>
      </c>
      <c r="AB2409" s="3">
        <v>0.33</v>
      </c>
      <c r="AC2409" s="1">
        <v>-16.213999999999999</v>
      </c>
      <c r="AD2409">
        <v>5</v>
      </c>
      <c r="AE2409">
        <v>5</v>
      </c>
      <c r="AF2409" t="s">
        <v>48</v>
      </c>
      <c r="AG2409">
        <v>2017</v>
      </c>
      <c r="AH2409">
        <f>COUNTBLANK(datos[[#This Row],[Row ID]:[Year sales]])</f>
        <v>0</v>
      </c>
    </row>
    <row r="2410" spans="1:34" x14ac:dyDescent="0.3">
      <c r="A2410">
        <v>2409</v>
      </c>
      <c r="B2410" t="s">
        <v>5478</v>
      </c>
      <c r="C2410" s="4">
        <v>42755</v>
      </c>
      <c r="D2410" s="4">
        <v>42760</v>
      </c>
      <c r="E2410" t="s">
        <v>67</v>
      </c>
      <c r="F2410" t="s">
        <v>5479</v>
      </c>
      <c r="G2410" t="s">
        <v>5480</v>
      </c>
      <c r="H2410" t="s">
        <v>37</v>
      </c>
      <c r="I2410" t="s">
        <v>38</v>
      </c>
      <c r="J2410" t="s">
        <v>147</v>
      </c>
      <c r="K2410" t="s">
        <v>59</v>
      </c>
      <c r="L2410">
        <v>94122</v>
      </c>
      <c r="M2410" t="s">
        <v>60</v>
      </c>
      <c r="N2410" t="s">
        <v>5481</v>
      </c>
      <c r="O2410" t="s">
        <v>90</v>
      </c>
      <c r="P2410" t="s">
        <v>91</v>
      </c>
      <c r="Q2410" t="s">
        <v>5482</v>
      </c>
      <c r="R2410" s="1">
        <v>359.976</v>
      </c>
      <c r="S2410">
        <v>3</v>
      </c>
      <c r="T2410">
        <f t="shared" si="37"/>
        <v>25</v>
      </c>
      <c r="U2410" t="s">
        <v>52</v>
      </c>
      <c r="V2410">
        <v>0.2</v>
      </c>
      <c r="W2410">
        <v>71.995199999999997</v>
      </c>
      <c r="X2410" s="1">
        <v>-71.995199999999997</v>
      </c>
      <c r="Y2410" s="1">
        <v>431.97120000000001</v>
      </c>
      <c r="Z2410" t="s">
        <v>47</v>
      </c>
      <c r="AA2410" s="2">
        <v>130.4913</v>
      </c>
      <c r="AB2410" s="3">
        <v>0.36249999999999999</v>
      </c>
      <c r="AC2410" s="1">
        <v>-157.48949999999999</v>
      </c>
      <c r="AD2410">
        <v>5</v>
      </c>
      <c r="AE2410">
        <v>5</v>
      </c>
      <c r="AF2410" t="s">
        <v>48</v>
      </c>
      <c r="AG2410">
        <v>2017</v>
      </c>
      <c r="AH2410">
        <f>COUNTBLANK(datos[[#This Row],[Row ID]:[Year sales]])</f>
        <v>0</v>
      </c>
    </row>
    <row r="2411" spans="1:34" x14ac:dyDescent="0.3">
      <c r="A2411">
        <v>2410</v>
      </c>
      <c r="B2411" t="s">
        <v>5483</v>
      </c>
      <c r="C2411" s="4">
        <v>42817</v>
      </c>
      <c r="D2411" s="4">
        <v>42819</v>
      </c>
      <c r="E2411" t="s">
        <v>208</v>
      </c>
      <c r="F2411" t="s">
        <v>2815</v>
      </c>
      <c r="G2411" t="s">
        <v>2816</v>
      </c>
      <c r="H2411" t="s">
        <v>122</v>
      </c>
      <c r="I2411" t="s">
        <v>38</v>
      </c>
      <c r="J2411" t="s">
        <v>147</v>
      </c>
      <c r="K2411" t="s">
        <v>59</v>
      </c>
      <c r="L2411">
        <v>94122</v>
      </c>
      <c r="M2411" t="s">
        <v>60</v>
      </c>
      <c r="N2411" t="s">
        <v>4384</v>
      </c>
      <c r="O2411" t="s">
        <v>43</v>
      </c>
      <c r="P2411" t="s">
        <v>83</v>
      </c>
      <c r="Q2411" t="s">
        <v>4385</v>
      </c>
      <c r="R2411" s="1">
        <v>211.84</v>
      </c>
      <c r="S2411">
        <v>8</v>
      </c>
      <c r="T2411">
        <f t="shared" si="37"/>
        <v>23</v>
      </c>
      <c r="U2411" t="s">
        <v>75</v>
      </c>
      <c r="V2411">
        <v>0</v>
      </c>
      <c r="W2411">
        <v>0</v>
      </c>
      <c r="X2411" s="1">
        <v>0</v>
      </c>
      <c r="Y2411" s="1">
        <v>211.84</v>
      </c>
      <c r="Z2411" t="s">
        <v>47</v>
      </c>
      <c r="AA2411" s="2">
        <v>76.2624</v>
      </c>
      <c r="AB2411" s="3">
        <v>0.36</v>
      </c>
      <c r="AC2411" s="1">
        <v>-135.57759999999999</v>
      </c>
      <c r="AD2411">
        <v>2</v>
      </c>
      <c r="AE2411">
        <v>2</v>
      </c>
      <c r="AF2411" t="s">
        <v>48</v>
      </c>
      <c r="AG2411">
        <v>2017</v>
      </c>
      <c r="AH2411">
        <f>COUNTBLANK(datos[[#This Row],[Row ID]:[Year sales]])</f>
        <v>0</v>
      </c>
    </row>
    <row r="2412" spans="1:34" x14ac:dyDescent="0.3">
      <c r="A2412">
        <v>2411</v>
      </c>
      <c r="B2412" t="s">
        <v>5484</v>
      </c>
      <c r="C2412" s="4">
        <v>41852</v>
      </c>
      <c r="D2412" s="4">
        <v>41857</v>
      </c>
      <c r="E2412" t="s">
        <v>67</v>
      </c>
      <c r="F2412" t="s">
        <v>2980</v>
      </c>
      <c r="G2412" t="s">
        <v>2981</v>
      </c>
      <c r="H2412" t="s">
        <v>122</v>
      </c>
      <c r="I2412" t="s">
        <v>38</v>
      </c>
      <c r="J2412" t="s">
        <v>166</v>
      </c>
      <c r="K2412" t="s">
        <v>167</v>
      </c>
      <c r="L2412">
        <v>19120</v>
      </c>
      <c r="M2412" t="s">
        <v>168</v>
      </c>
      <c r="N2412" t="s">
        <v>4215</v>
      </c>
      <c r="O2412" t="s">
        <v>62</v>
      </c>
      <c r="P2412" t="s">
        <v>289</v>
      </c>
      <c r="Q2412" t="s">
        <v>4216</v>
      </c>
      <c r="R2412" s="1">
        <v>5.68</v>
      </c>
      <c r="S2412">
        <v>2</v>
      </c>
      <c r="T2412">
        <f t="shared" si="37"/>
        <v>19</v>
      </c>
      <c r="U2412" t="s">
        <v>46</v>
      </c>
      <c r="V2412">
        <v>0.2</v>
      </c>
      <c r="W2412">
        <v>1.1359999999999999</v>
      </c>
      <c r="X2412" s="1">
        <v>-1.1359999999999999</v>
      </c>
      <c r="Y2412" s="1">
        <v>6.8159999999999998</v>
      </c>
      <c r="Z2412" t="s">
        <v>65</v>
      </c>
      <c r="AA2412" s="2">
        <v>1.917</v>
      </c>
      <c r="AB2412" s="3">
        <v>0.33750000000000002</v>
      </c>
      <c r="AC2412" s="1">
        <v>-2.6269999999999998</v>
      </c>
      <c r="AD2412">
        <v>5</v>
      </c>
      <c r="AE2412">
        <v>5</v>
      </c>
      <c r="AF2412" t="s">
        <v>48</v>
      </c>
      <c r="AG2412">
        <v>2014</v>
      </c>
      <c r="AH2412">
        <f>COUNTBLANK(datos[[#This Row],[Row ID]:[Year sales]])</f>
        <v>0</v>
      </c>
    </row>
    <row r="2413" spans="1:34" x14ac:dyDescent="0.3">
      <c r="A2413">
        <v>2412</v>
      </c>
      <c r="B2413" t="s">
        <v>5485</v>
      </c>
      <c r="C2413" s="4">
        <v>42162</v>
      </c>
      <c r="D2413" s="4">
        <v>42164</v>
      </c>
      <c r="E2413" t="s">
        <v>34</v>
      </c>
      <c r="F2413" t="s">
        <v>5486</v>
      </c>
      <c r="G2413" t="s">
        <v>5487</v>
      </c>
      <c r="H2413" t="s">
        <v>57</v>
      </c>
      <c r="I2413" t="s">
        <v>38</v>
      </c>
      <c r="J2413" t="s">
        <v>58</v>
      </c>
      <c r="K2413" t="s">
        <v>59</v>
      </c>
      <c r="L2413">
        <v>90036</v>
      </c>
      <c r="M2413" t="s">
        <v>60</v>
      </c>
      <c r="N2413" t="s">
        <v>2451</v>
      </c>
      <c r="O2413" t="s">
        <v>62</v>
      </c>
      <c r="P2413" t="s">
        <v>94</v>
      </c>
      <c r="Q2413" t="s">
        <v>2452</v>
      </c>
      <c r="R2413" s="1">
        <v>7.52</v>
      </c>
      <c r="S2413">
        <v>5</v>
      </c>
      <c r="T2413">
        <f t="shared" si="37"/>
        <v>26</v>
      </c>
      <c r="U2413" t="s">
        <v>75</v>
      </c>
      <c r="V2413">
        <v>0.2</v>
      </c>
      <c r="W2413">
        <v>1.504</v>
      </c>
      <c r="X2413" s="1">
        <v>-1.504</v>
      </c>
      <c r="Y2413" s="1">
        <v>9.0239999999999991</v>
      </c>
      <c r="Z2413" t="s">
        <v>65</v>
      </c>
      <c r="AA2413" s="2">
        <v>2.6320000000000001</v>
      </c>
      <c r="AB2413" s="3">
        <v>0.35000000000000003</v>
      </c>
      <c r="AC2413" s="1">
        <v>-3.3839999999999999</v>
      </c>
      <c r="AD2413">
        <v>2</v>
      </c>
      <c r="AE2413">
        <v>2</v>
      </c>
      <c r="AF2413" t="s">
        <v>48</v>
      </c>
      <c r="AG2413">
        <v>2015</v>
      </c>
      <c r="AH2413">
        <f>COUNTBLANK(datos[[#This Row],[Row ID]:[Year sales]])</f>
        <v>0</v>
      </c>
    </row>
    <row r="2414" spans="1:34" x14ac:dyDescent="0.3">
      <c r="A2414">
        <v>2413</v>
      </c>
      <c r="B2414" t="s">
        <v>5488</v>
      </c>
      <c r="C2414" s="4">
        <v>41955</v>
      </c>
      <c r="D2414" s="4">
        <v>41959</v>
      </c>
      <c r="E2414" t="s">
        <v>67</v>
      </c>
      <c r="F2414" t="s">
        <v>2922</v>
      </c>
      <c r="G2414" t="s">
        <v>2923</v>
      </c>
      <c r="H2414" t="s">
        <v>37</v>
      </c>
      <c r="I2414" t="s">
        <v>38</v>
      </c>
      <c r="J2414" t="s">
        <v>58</v>
      </c>
      <c r="K2414" t="s">
        <v>59</v>
      </c>
      <c r="L2414">
        <v>90045</v>
      </c>
      <c r="M2414" t="s">
        <v>60</v>
      </c>
      <c r="N2414" t="s">
        <v>1443</v>
      </c>
      <c r="O2414" t="s">
        <v>62</v>
      </c>
      <c r="P2414" t="s">
        <v>110</v>
      </c>
      <c r="Q2414" t="s">
        <v>1444</v>
      </c>
      <c r="R2414" s="1">
        <v>11.96</v>
      </c>
      <c r="S2414">
        <v>2</v>
      </c>
      <c r="T2414">
        <f t="shared" si="37"/>
        <v>10</v>
      </c>
      <c r="U2414" t="s">
        <v>46</v>
      </c>
      <c r="V2414">
        <v>0</v>
      </c>
      <c r="W2414">
        <v>0</v>
      </c>
      <c r="X2414" s="1">
        <v>0</v>
      </c>
      <c r="Y2414" s="1">
        <v>11.96</v>
      </c>
      <c r="Z2414" t="s">
        <v>65</v>
      </c>
      <c r="AA2414" s="2">
        <v>5.8604000000000003</v>
      </c>
      <c r="AB2414" s="3">
        <v>0.49</v>
      </c>
      <c r="AC2414" s="1">
        <v>-6.0995999999999997</v>
      </c>
      <c r="AD2414">
        <v>4</v>
      </c>
      <c r="AE2414">
        <v>4</v>
      </c>
      <c r="AF2414" t="s">
        <v>48</v>
      </c>
      <c r="AG2414">
        <v>2014</v>
      </c>
      <c r="AH2414">
        <f>COUNTBLANK(datos[[#This Row],[Row ID]:[Year sales]])</f>
        <v>0</v>
      </c>
    </row>
    <row r="2415" spans="1:34" x14ac:dyDescent="0.3">
      <c r="A2415">
        <v>2414</v>
      </c>
      <c r="B2415" t="s">
        <v>5488</v>
      </c>
      <c r="C2415" s="4">
        <v>41955</v>
      </c>
      <c r="D2415" s="4">
        <v>41959</v>
      </c>
      <c r="E2415" t="s">
        <v>67</v>
      </c>
      <c r="F2415" t="s">
        <v>2922</v>
      </c>
      <c r="G2415" t="s">
        <v>2923</v>
      </c>
      <c r="H2415" t="s">
        <v>37</v>
      </c>
      <c r="I2415" t="s">
        <v>38</v>
      </c>
      <c r="J2415" t="s">
        <v>58</v>
      </c>
      <c r="K2415" t="s">
        <v>59</v>
      </c>
      <c r="L2415">
        <v>90045</v>
      </c>
      <c r="M2415" t="s">
        <v>60</v>
      </c>
      <c r="N2415" t="s">
        <v>2901</v>
      </c>
      <c r="O2415" t="s">
        <v>43</v>
      </c>
      <c r="P2415" t="s">
        <v>73</v>
      </c>
      <c r="Q2415" t="s">
        <v>2902</v>
      </c>
      <c r="R2415" s="1">
        <v>629.06399999999996</v>
      </c>
      <c r="S2415">
        <v>3</v>
      </c>
      <c r="T2415">
        <f t="shared" si="37"/>
        <v>15</v>
      </c>
      <c r="U2415" t="s">
        <v>52</v>
      </c>
      <c r="V2415">
        <v>0.2</v>
      </c>
      <c r="W2415">
        <v>125.8128</v>
      </c>
      <c r="X2415" s="1">
        <v>-125.8128</v>
      </c>
      <c r="Y2415" s="1">
        <v>754.8768</v>
      </c>
      <c r="Z2415" t="s">
        <v>53</v>
      </c>
      <c r="AA2415" s="2">
        <v>31.453199999999999</v>
      </c>
      <c r="AB2415" s="3">
        <v>0.05</v>
      </c>
      <c r="AC2415" s="1">
        <v>-471.798</v>
      </c>
      <c r="AD2415">
        <v>4</v>
      </c>
      <c r="AE2415">
        <v>4</v>
      </c>
      <c r="AF2415" t="s">
        <v>48</v>
      </c>
      <c r="AG2415">
        <v>2014</v>
      </c>
      <c r="AH2415">
        <f>COUNTBLANK(datos[[#This Row],[Row ID]:[Year sales]])</f>
        <v>0</v>
      </c>
    </row>
    <row r="2416" spans="1:34" x14ac:dyDescent="0.3">
      <c r="A2416">
        <v>2415</v>
      </c>
      <c r="B2416" t="s">
        <v>5489</v>
      </c>
      <c r="C2416" s="4">
        <v>42733</v>
      </c>
      <c r="D2416" s="4">
        <v>42737</v>
      </c>
      <c r="E2416" t="s">
        <v>67</v>
      </c>
      <c r="F2416" t="s">
        <v>1577</v>
      </c>
      <c r="G2416" t="s">
        <v>1578</v>
      </c>
      <c r="H2416" t="s">
        <v>37</v>
      </c>
      <c r="I2416" t="s">
        <v>38</v>
      </c>
      <c r="J2416" t="s">
        <v>2573</v>
      </c>
      <c r="K2416" t="s">
        <v>134</v>
      </c>
      <c r="L2416">
        <v>53209</v>
      </c>
      <c r="M2416" t="s">
        <v>125</v>
      </c>
      <c r="N2416" t="s">
        <v>5423</v>
      </c>
      <c r="O2416" t="s">
        <v>43</v>
      </c>
      <c r="P2416" t="s">
        <v>50</v>
      </c>
      <c r="Q2416" t="s">
        <v>5424</v>
      </c>
      <c r="R2416" s="1">
        <v>754.45</v>
      </c>
      <c r="S2416">
        <v>5</v>
      </c>
      <c r="T2416">
        <f t="shared" si="37"/>
        <v>13</v>
      </c>
      <c r="U2416" t="s">
        <v>75</v>
      </c>
      <c r="V2416">
        <v>0</v>
      </c>
      <c r="W2416">
        <v>0</v>
      </c>
      <c r="X2416" s="1">
        <v>0</v>
      </c>
      <c r="Y2416" s="1">
        <v>754.45</v>
      </c>
      <c r="Z2416" t="s">
        <v>53</v>
      </c>
      <c r="AA2416" s="2">
        <v>60.356000000000002</v>
      </c>
      <c r="AB2416" s="3">
        <v>0.08</v>
      </c>
      <c r="AC2416" s="1">
        <v>-694.09400000000005</v>
      </c>
      <c r="AD2416">
        <v>4</v>
      </c>
      <c r="AE2416">
        <v>4</v>
      </c>
      <c r="AF2416" t="s">
        <v>48</v>
      </c>
      <c r="AG2416">
        <v>2016</v>
      </c>
      <c r="AH2416">
        <f>COUNTBLANK(datos[[#This Row],[Row ID]:[Year sales]])</f>
        <v>0</v>
      </c>
    </row>
    <row r="2417" spans="1:34" x14ac:dyDescent="0.3">
      <c r="A2417">
        <v>2416</v>
      </c>
      <c r="B2417" t="s">
        <v>5490</v>
      </c>
      <c r="C2417" s="4">
        <v>42191</v>
      </c>
      <c r="D2417" s="4">
        <v>42196</v>
      </c>
      <c r="E2417" t="s">
        <v>67</v>
      </c>
      <c r="F2417" t="s">
        <v>3818</v>
      </c>
      <c r="G2417" t="s">
        <v>3819</v>
      </c>
      <c r="H2417" t="s">
        <v>122</v>
      </c>
      <c r="I2417" t="s">
        <v>38</v>
      </c>
      <c r="J2417" t="s">
        <v>5491</v>
      </c>
      <c r="K2417" t="s">
        <v>1267</v>
      </c>
      <c r="L2417">
        <v>1040</v>
      </c>
      <c r="M2417" t="s">
        <v>168</v>
      </c>
      <c r="N2417" t="s">
        <v>1639</v>
      </c>
      <c r="O2417" t="s">
        <v>43</v>
      </c>
      <c r="P2417" t="s">
        <v>44</v>
      </c>
      <c r="Q2417" t="s">
        <v>1640</v>
      </c>
      <c r="R2417" s="1">
        <v>301.95999999999998</v>
      </c>
      <c r="S2417">
        <v>2</v>
      </c>
      <c r="T2417">
        <f t="shared" si="37"/>
        <v>6</v>
      </c>
      <c r="U2417" t="s">
        <v>46</v>
      </c>
      <c r="V2417">
        <v>0</v>
      </c>
      <c r="W2417">
        <v>0</v>
      </c>
      <c r="X2417" s="1">
        <v>0</v>
      </c>
      <c r="Y2417" s="1">
        <v>301.95999999999998</v>
      </c>
      <c r="Z2417" t="s">
        <v>47</v>
      </c>
      <c r="AA2417" s="2">
        <v>60.392000000000003</v>
      </c>
      <c r="AB2417" s="3">
        <v>0.2</v>
      </c>
      <c r="AC2417" s="1">
        <v>-241.56800000000001</v>
      </c>
      <c r="AD2417">
        <v>5</v>
      </c>
      <c r="AE2417">
        <v>5</v>
      </c>
      <c r="AF2417" t="s">
        <v>48</v>
      </c>
      <c r="AG2417">
        <v>2015</v>
      </c>
      <c r="AH2417">
        <f>COUNTBLANK(datos[[#This Row],[Row ID]:[Year sales]])</f>
        <v>0</v>
      </c>
    </row>
    <row r="2418" spans="1:34" x14ac:dyDescent="0.3">
      <c r="A2418">
        <v>2417</v>
      </c>
      <c r="B2418" t="s">
        <v>5492</v>
      </c>
      <c r="C2418" s="4">
        <v>43020</v>
      </c>
      <c r="D2418" s="4">
        <v>43026</v>
      </c>
      <c r="E2418" t="s">
        <v>67</v>
      </c>
      <c r="F2418" t="s">
        <v>5493</v>
      </c>
      <c r="G2418" t="s">
        <v>5494</v>
      </c>
      <c r="H2418" t="s">
        <v>57</v>
      </c>
      <c r="I2418" t="s">
        <v>38</v>
      </c>
      <c r="J2418" t="s">
        <v>5495</v>
      </c>
      <c r="K2418" t="s">
        <v>689</v>
      </c>
      <c r="L2418">
        <v>87105</v>
      </c>
      <c r="M2418" t="s">
        <v>60</v>
      </c>
      <c r="N2418" t="s">
        <v>4840</v>
      </c>
      <c r="O2418" t="s">
        <v>90</v>
      </c>
      <c r="P2418" t="s">
        <v>181</v>
      </c>
      <c r="Q2418" t="s">
        <v>4841</v>
      </c>
      <c r="R2418" s="1">
        <v>595</v>
      </c>
      <c r="S2418">
        <v>5</v>
      </c>
      <c r="T2418">
        <f t="shared" si="37"/>
        <v>35</v>
      </c>
      <c r="U2418" t="s">
        <v>75</v>
      </c>
      <c r="V2418">
        <v>0</v>
      </c>
      <c r="W2418">
        <v>0</v>
      </c>
      <c r="X2418" s="1">
        <v>0</v>
      </c>
      <c r="Y2418" s="1">
        <v>595</v>
      </c>
      <c r="Z2418" t="s">
        <v>53</v>
      </c>
      <c r="AA2418" s="2">
        <v>95.2</v>
      </c>
      <c r="AB2418" s="3">
        <v>0.16</v>
      </c>
      <c r="AC2418" s="1">
        <v>-499.8</v>
      </c>
      <c r="AD2418">
        <v>6</v>
      </c>
      <c r="AE2418">
        <v>6</v>
      </c>
      <c r="AF2418" t="s">
        <v>48</v>
      </c>
      <c r="AG2418">
        <v>2017</v>
      </c>
      <c r="AH2418">
        <f>COUNTBLANK(datos[[#This Row],[Row ID]:[Year sales]])</f>
        <v>0</v>
      </c>
    </row>
    <row r="2419" spans="1:34" x14ac:dyDescent="0.3">
      <c r="A2419">
        <v>2418</v>
      </c>
      <c r="B2419" t="s">
        <v>5492</v>
      </c>
      <c r="C2419" s="4">
        <v>43020</v>
      </c>
      <c r="D2419" s="4">
        <v>43026</v>
      </c>
      <c r="E2419" t="s">
        <v>67</v>
      </c>
      <c r="F2419" t="s">
        <v>5493</v>
      </c>
      <c r="G2419" t="s">
        <v>5494</v>
      </c>
      <c r="H2419" t="s">
        <v>57</v>
      </c>
      <c r="I2419" t="s">
        <v>38</v>
      </c>
      <c r="J2419" t="s">
        <v>5495</v>
      </c>
      <c r="K2419" t="s">
        <v>689</v>
      </c>
      <c r="L2419">
        <v>87105</v>
      </c>
      <c r="M2419" t="s">
        <v>60</v>
      </c>
      <c r="N2419" t="s">
        <v>4829</v>
      </c>
      <c r="O2419" t="s">
        <v>62</v>
      </c>
      <c r="P2419" t="s">
        <v>94</v>
      </c>
      <c r="Q2419" t="s">
        <v>4830</v>
      </c>
      <c r="R2419" s="1">
        <v>79.872</v>
      </c>
      <c r="S2419">
        <v>3</v>
      </c>
      <c r="T2419">
        <f t="shared" si="37"/>
        <v>47</v>
      </c>
      <c r="U2419" t="s">
        <v>52</v>
      </c>
      <c r="V2419">
        <v>0.2</v>
      </c>
      <c r="W2419">
        <v>15.974400000000001</v>
      </c>
      <c r="X2419" s="1">
        <v>-15.974399999999999</v>
      </c>
      <c r="Y2419" s="1">
        <v>95.846400000000003</v>
      </c>
      <c r="Z2419" t="s">
        <v>99</v>
      </c>
      <c r="AA2419" s="2">
        <v>29.952000000000002</v>
      </c>
      <c r="AB2419" s="3">
        <v>0.375</v>
      </c>
      <c r="AC2419" s="1">
        <v>-33.945599999999999</v>
      </c>
      <c r="AD2419">
        <v>6</v>
      </c>
      <c r="AE2419">
        <v>6</v>
      </c>
      <c r="AF2419" t="s">
        <v>48</v>
      </c>
      <c r="AG2419">
        <v>2017</v>
      </c>
      <c r="AH2419">
        <f>COUNTBLANK(datos[[#This Row],[Row ID]:[Year sales]])</f>
        <v>0</v>
      </c>
    </row>
    <row r="2420" spans="1:34" x14ac:dyDescent="0.3">
      <c r="A2420">
        <v>2419</v>
      </c>
      <c r="B2420" t="s">
        <v>5496</v>
      </c>
      <c r="C2420" s="4">
        <v>42511</v>
      </c>
      <c r="D2420" s="4">
        <v>42518</v>
      </c>
      <c r="E2420" t="s">
        <v>67</v>
      </c>
      <c r="F2420" t="s">
        <v>228</v>
      </c>
      <c r="G2420" t="s">
        <v>229</v>
      </c>
      <c r="H2420" t="s">
        <v>57</v>
      </c>
      <c r="I2420" t="s">
        <v>38</v>
      </c>
      <c r="J2420" t="s">
        <v>5497</v>
      </c>
      <c r="K2420" t="s">
        <v>1415</v>
      </c>
      <c r="L2420">
        <v>89431</v>
      </c>
      <c r="M2420" t="s">
        <v>60</v>
      </c>
      <c r="N2420" t="s">
        <v>5498</v>
      </c>
      <c r="O2420" t="s">
        <v>90</v>
      </c>
      <c r="P2420" t="s">
        <v>704</v>
      </c>
      <c r="Q2420" t="s">
        <v>5499</v>
      </c>
      <c r="R2420" s="1">
        <v>2396.4</v>
      </c>
      <c r="S2420">
        <v>10</v>
      </c>
      <c r="T2420">
        <f t="shared" si="37"/>
        <v>10</v>
      </c>
      <c r="U2420" t="s">
        <v>75</v>
      </c>
      <c r="V2420">
        <v>0.2</v>
      </c>
      <c r="W2420">
        <v>479.28000000000003</v>
      </c>
      <c r="X2420" s="1">
        <v>-479.28</v>
      </c>
      <c r="Y2420" s="1">
        <v>2875.6800000000003</v>
      </c>
      <c r="Z2420" t="s">
        <v>53</v>
      </c>
      <c r="AA2420" s="2">
        <v>179.73</v>
      </c>
      <c r="AB2420" s="3">
        <v>7.4999999999999997E-2</v>
      </c>
      <c r="AC2420" s="1">
        <v>-1737.39</v>
      </c>
      <c r="AD2420">
        <v>7</v>
      </c>
      <c r="AE2420">
        <v>7</v>
      </c>
      <c r="AF2420" t="s">
        <v>48</v>
      </c>
      <c r="AG2420">
        <v>2016</v>
      </c>
      <c r="AH2420">
        <f>COUNTBLANK(datos[[#This Row],[Row ID]:[Year sales]])</f>
        <v>0</v>
      </c>
    </row>
    <row r="2421" spans="1:34" x14ac:dyDescent="0.3">
      <c r="A2421">
        <v>2420</v>
      </c>
      <c r="B2421" t="s">
        <v>5500</v>
      </c>
      <c r="C2421" s="4">
        <v>43048</v>
      </c>
      <c r="D2421" s="4">
        <v>43053</v>
      </c>
      <c r="E2421" t="s">
        <v>67</v>
      </c>
      <c r="F2421" t="s">
        <v>4952</v>
      </c>
      <c r="G2421" t="s">
        <v>4953</v>
      </c>
      <c r="H2421" t="s">
        <v>57</v>
      </c>
      <c r="I2421" t="s">
        <v>38</v>
      </c>
      <c r="J2421" t="s">
        <v>5501</v>
      </c>
      <c r="K2421" t="s">
        <v>59</v>
      </c>
      <c r="L2421">
        <v>92236</v>
      </c>
      <c r="M2421" t="s">
        <v>60</v>
      </c>
      <c r="N2421" t="s">
        <v>3812</v>
      </c>
      <c r="O2421" t="s">
        <v>62</v>
      </c>
      <c r="P2421" t="s">
        <v>77</v>
      </c>
      <c r="Q2421" t="s">
        <v>3813</v>
      </c>
      <c r="R2421" s="1">
        <v>63.56</v>
      </c>
      <c r="S2421">
        <v>2</v>
      </c>
      <c r="T2421">
        <f t="shared" si="37"/>
        <v>13</v>
      </c>
      <c r="U2421" t="s">
        <v>46</v>
      </c>
      <c r="V2421">
        <v>0</v>
      </c>
      <c r="W2421">
        <v>0</v>
      </c>
      <c r="X2421" s="1">
        <v>0</v>
      </c>
      <c r="Y2421" s="1">
        <v>63.56</v>
      </c>
      <c r="Z2421" t="s">
        <v>99</v>
      </c>
      <c r="AA2421" s="2">
        <v>3.1779999999999999</v>
      </c>
      <c r="AB2421" s="3">
        <v>4.9999999999999996E-2</v>
      </c>
      <c r="AC2421" s="1">
        <v>-60.381999999999998</v>
      </c>
      <c r="AD2421">
        <v>5</v>
      </c>
      <c r="AE2421">
        <v>5</v>
      </c>
      <c r="AF2421" t="s">
        <v>48</v>
      </c>
      <c r="AG2421">
        <v>2017</v>
      </c>
      <c r="AH2421">
        <f>COUNTBLANK(datos[[#This Row],[Row ID]:[Year sales]])</f>
        <v>0</v>
      </c>
    </row>
    <row r="2422" spans="1:34" x14ac:dyDescent="0.3">
      <c r="A2422">
        <v>2421</v>
      </c>
      <c r="B2422" t="s">
        <v>5500</v>
      </c>
      <c r="C2422" s="4">
        <v>43048</v>
      </c>
      <c r="D2422" s="4">
        <v>43053</v>
      </c>
      <c r="E2422" t="s">
        <v>67</v>
      </c>
      <c r="F2422" t="s">
        <v>4952</v>
      </c>
      <c r="G2422" t="s">
        <v>4953</v>
      </c>
      <c r="H2422" t="s">
        <v>57</v>
      </c>
      <c r="I2422" t="s">
        <v>38</v>
      </c>
      <c r="J2422" t="s">
        <v>5501</v>
      </c>
      <c r="K2422" t="s">
        <v>59</v>
      </c>
      <c r="L2422">
        <v>92236</v>
      </c>
      <c r="M2422" t="s">
        <v>60</v>
      </c>
      <c r="N2422" t="s">
        <v>5502</v>
      </c>
      <c r="O2422" t="s">
        <v>90</v>
      </c>
      <c r="P2422" t="s">
        <v>181</v>
      </c>
      <c r="Q2422" t="s">
        <v>5503</v>
      </c>
      <c r="R2422" s="1">
        <v>99.99</v>
      </c>
      <c r="S2422">
        <v>1</v>
      </c>
      <c r="T2422">
        <f t="shared" si="37"/>
        <v>29</v>
      </c>
      <c r="U2422" t="s">
        <v>46</v>
      </c>
      <c r="V2422">
        <v>0</v>
      </c>
      <c r="W2422">
        <v>0</v>
      </c>
      <c r="X2422" s="1">
        <v>0</v>
      </c>
      <c r="Y2422" s="1">
        <v>99.99</v>
      </c>
      <c r="Z2422" t="s">
        <v>99</v>
      </c>
      <c r="AA2422" s="2">
        <v>43.995600000000003</v>
      </c>
      <c r="AB2422" s="3">
        <v>0.44000000000000006</v>
      </c>
      <c r="AC2422" s="1">
        <v>-55.994399999999999</v>
      </c>
      <c r="AD2422">
        <v>5</v>
      </c>
      <c r="AE2422">
        <v>5</v>
      </c>
      <c r="AF2422" t="s">
        <v>48</v>
      </c>
      <c r="AG2422">
        <v>2017</v>
      </c>
      <c r="AH2422">
        <f>COUNTBLANK(datos[[#This Row],[Row ID]:[Year sales]])</f>
        <v>0</v>
      </c>
    </row>
    <row r="2423" spans="1:34" x14ac:dyDescent="0.3">
      <c r="A2423">
        <v>2422</v>
      </c>
      <c r="B2423" t="s">
        <v>5504</v>
      </c>
      <c r="C2423" s="4">
        <v>42478</v>
      </c>
      <c r="D2423" s="4">
        <v>42483</v>
      </c>
      <c r="E2423" t="s">
        <v>67</v>
      </c>
      <c r="F2423" t="s">
        <v>5505</v>
      </c>
      <c r="G2423" t="s">
        <v>5506</v>
      </c>
      <c r="H2423" t="s">
        <v>122</v>
      </c>
      <c r="I2423" t="s">
        <v>38</v>
      </c>
      <c r="J2423" t="s">
        <v>5507</v>
      </c>
      <c r="K2423" t="s">
        <v>231</v>
      </c>
      <c r="L2423">
        <v>60126</v>
      </c>
      <c r="M2423" t="s">
        <v>125</v>
      </c>
      <c r="N2423" t="s">
        <v>399</v>
      </c>
      <c r="O2423" t="s">
        <v>62</v>
      </c>
      <c r="P2423" t="s">
        <v>77</v>
      </c>
      <c r="Q2423" t="s">
        <v>400</v>
      </c>
      <c r="R2423" s="1">
        <v>230.376</v>
      </c>
      <c r="S2423">
        <v>3</v>
      </c>
      <c r="T2423">
        <f t="shared" si="37"/>
        <v>16</v>
      </c>
      <c r="U2423" t="s">
        <v>52</v>
      </c>
      <c r="V2423">
        <v>0.2</v>
      </c>
      <c r="W2423">
        <v>46.075200000000002</v>
      </c>
      <c r="X2423" s="1">
        <v>-46.075200000000002</v>
      </c>
      <c r="Y2423" s="1">
        <v>276.45120000000003</v>
      </c>
      <c r="Z2423" t="s">
        <v>47</v>
      </c>
      <c r="AA2423" s="2">
        <v>-48.954900000000002</v>
      </c>
      <c r="AB2423" s="3">
        <v>-0.21249999999999999</v>
      </c>
      <c r="AC2423" s="1">
        <v>-233.25569999999999</v>
      </c>
      <c r="AD2423">
        <v>5</v>
      </c>
      <c r="AE2423">
        <v>5</v>
      </c>
      <c r="AF2423" t="s">
        <v>48</v>
      </c>
      <c r="AG2423">
        <v>2016</v>
      </c>
      <c r="AH2423">
        <f>COUNTBLANK(datos[[#This Row],[Row ID]:[Year sales]])</f>
        <v>0</v>
      </c>
    </row>
    <row r="2424" spans="1:34" x14ac:dyDescent="0.3">
      <c r="A2424">
        <v>2423</v>
      </c>
      <c r="B2424" t="s">
        <v>5504</v>
      </c>
      <c r="C2424" s="4">
        <v>42478</v>
      </c>
      <c r="D2424" s="4">
        <v>42483</v>
      </c>
      <c r="E2424" t="s">
        <v>67</v>
      </c>
      <c r="F2424" t="s">
        <v>5505</v>
      </c>
      <c r="G2424" t="s">
        <v>5506</v>
      </c>
      <c r="H2424" t="s">
        <v>122</v>
      </c>
      <c r="I2424" t="s">
        <v>38</v>
      </c>
      <c r="J2424" t="s">
        <v>5507</v>
      </c>
      <c r="K2424" t="s">
        <v>231</v>
      </c>
      <c r="L2424">
        <v>60126</v>
      </c>
      <c r="M2424" t="s">
        <v>125</v>
      </c>
      <c r="N2424" t="s">
        <v>2626</v>
      </c>
      <c r="O2424" t="s">
        <v>62</v>
      </c>
      <c r="P2424" t="s">
        <v>110</v>
      </c>
      <c r="Q2424" t="s">
        <v>2627</v>
      </c>
      <c r="R2424" s="1">
        <v>9.6639999999999997</v>
      </c>
      <c r="S2424">
        <v>2</v>
      </c>
      <c r="T2424">
        <f t="shared" si="37"/>
        <v>15</v>
      </c>
      <c r="U2424" t="s">
        <v>46</v>
      </c>
      <c r="V2424">
        <v>0.2</v>
      </c>
      <c r="W2424">
        <v>1.9328000000000001</v>
      </c>
      <c r="X2424" s="1">
        <v>-1.9328000000000001</v>
      </c>
      <c r="Y2424" s="1">
        <v>11.5968</v>
      </c>
      <c r="Z2424" t="s">
        <v>65</v>
      </c>
      <c r="AA2424" s="2">
        <v>3.2616000000000001</v>
      </c>
      <c r="AB2424" s="3">
        <v>0.33750000000000002</v>
      </c>
      <c r="AC2424" s="1">
        <v>-4.4695999999999998</v>
      </c>
      <c r="AD2424">
        <v>5</v>
      </c>
      <c r="AE2424">
        <v>5</v>
      </c>
      <c r="AF2424" t="s">
        <v>48</v>
      </c>
      <c r="AG2424">
        <v>2016</v>
      </c>
      <c r="AH2424">
        <f>COUNTBLANK(datos[[#This Row],[Row ID]:[Year sales]])</f>
        <v>0</v>
      </c>
    </row>
    <row r="2425" spans="1:34" x14ac:dyDescent="0.3">
      <c r="A2425">
        <v>2424</v>
      </c>
      <c r="B2425" t="s">
        <v>5508</v>
      </c>
      <c r="C2425" s="4">
        <v>43094</v>
      </c>
      <c r="D2425" s="4">
        <v>43099</v>
      </c>
      <c r="E2425" t="s">
        <v>67</v>
      </c>
      <c r="F2425" t="s">
        <v>5344</v>
      </c>
      <c r="G2425" t="s">
        <v>5345</v>
      </c>
      <c r="H2425" t="s">
        <v>37</v>
      </c>
      <c r="I2425" t="s">
        <v>38</v>
      </c>
      <c r="J2425" t="s">
        <v>768</v>
      </c>
      <c r="K2425" t="s">
        <v>518</v>
      </c>
      <c r="L2425">
        <v>45014</v>
      </c>
      <c r="M2425" t="s">
        <v>168</v>
      </c>
      <c r="N2425" t="s">
        <v>2841</v>
      </c>
      <c r="O2425" t="s">
        <v>90</v>
      </c>
      <c r="P2425" t="s">
        <v>181</v>
      </c>
      <c r="Q2425" t="s">
        <v>2842</v>
      </c>
      <c r="R2425" s="1">
        <v>158.928</v>
      </c>
      <c r="S2425">
        <v>7</v>
      </c>
      <c r="T2425">
        <f t="shared" si="37"/>
        <v>49</v>
      </c>
      <c r="U2425" t="s">
        <v>75</v>
      </c>
      <c r="V2425">
        <v>0.2</v>
      </c>
      <c r="W2425">
        <v>31.785600000000002</v>
      </c>
      <c r="X2425" s="1">
        <v>-31.785599999999999</v>
      </c>
      <c r="Y2425" s="1">
        <v>190.71359999999999</v>
      </c>
      <c r="Z2425" t="s">
        <v>99</v>
      </c>
      <c r="AA2425" s="2">
        <v>41.718600000000002</v>
      </c>
      <c r="AB2425" s="3">
        <v>0.26250000000000001</v>
      </c>
      <c r="AC2425" s="1">
        <v>-85.4238</v>
      </c>
      <c r="AD2425">
        <v>5</v>
      </c>
      <c r="AE2425">
        <v>5</v>
      </c>
      <c r="AF2425" t="s">
        <v>48</v>
      </c>
      <c r="AG2425">
        <v>2017</v>
      </c>
      <c r="AH2425">
        <f>COUNTBLANK(datos[[#This Row],[Row ID]:[Year sales]])</f>
        <v>0</v>
      </c>
    </row>
    <row r="2426" spans="1:34" x14ac:dyDescent="0.3">
      <c r="A2426">
        <v>2425</v>
      </c>
      <c r="B2426" t="s">
        <v>5508</v>
      </c>
      <c r="C2426" s="4">
        <v>43094</v>
      </c>
      <c r="D2426" s="4">
        <v>43099</v>
      </c>
      <c r="E2426" t="s">
        <v>67</v>
      </c>
      <c r="F2426" t="s">
        <v>5344</v>
      </c>
      <c r="G2426" t="s">
        <v>5345</v>
      </c>
      <c r="H2426" t="s">
        <v>37</v>
      </c>
      <c r="I2426" t="s">
        <v>38</v>
      </c>
      <c r="J2426" t="s">
        <v>768</v>
      </c>
      <c r="K2426" t="s">
        <v>518</v>
      </c>
      <c r="L2426">
        <v>45014</v>
      </c>
      <c r="M2426" t="s">
        <v>168</v>
      </c>
      <c r="N2426" t="s">
        <v>5401</v>
      </c>
      <c r="O2426" t="s">
        <v>62</v>
      </c>
      <c r="P2426" t="s">
        <v>94</v>
      </c>
      <c r="Q2426" t="s">
        <v>5402</v>
      </c>
      <c r="R2426" s="1">
        <v>13.023</v>
      </c>
      <c r="S2426">
        <v>1</v>
      </c>
      <c r="T2426">
        <f t="shared" si="37"/>
        <v>38</v>
      </c>
      <c r="U2426" t="s">
        <v>46</v>
      </c>
      <c r="V2426">
        <v>0.7</v>
      </c>
      <c r="W2426">
        <v>9.1160999999999994</v>
      </c>
      <c r="X2426" s="1">
        <v>-9.1160999999999994</v>
      </c>
      <c r="Y2426" s="1">
        <v>22.139099999999999</v>
      </c>
      <c r="Z2426" t="s">
        <v>65</v>
      </c>
      <c r="AA2426" s="2">
        <v>-10.4184</v>
      </c>
      <c r="AB2426" s="3">
        <v>-0.8</v>
      </c>
      <c r="AC2426" s="1">
        <v>-14.3253</v>
      </c>
      <c r="AD2426">
        <v>5</v>
      </c>
      <c r="AE2426">
        <v>5</v>
      </c>
      <c r="AF2426" t="s">
        <v>48</v>
      </c>
      <c r="AG2426">
        <v>2017</v>
      </c>
      <c r="AH2426">
        <f>COUNTBLANK(datos[[#This Row],[Row ID]:[Year sales]])</f>
        <v>0</v>
      </c>
    </row>
    <row r="2427" spans="1:34" x14ac:dyDescent="0.3">
      <c r="A2427">
        <v>2426</v>
      </c>
      <c r="B2427" t="s">
        <v>5508</v>
      </c>
      <c r="C2427" s="4">
        <v>43094</v>
      </c>
      <c r="D2427" s="4">
        <v>43099</v>
      </c>
      <c r="E2427" t="s">
        <v>67</v>
      </c>
      <c r="F2427" t="s">
        <v>5344</v>
      </c>
      <c r="G2427" t="s">
        <v>5345</v>
      </c>
      <c r="H2427" t="s">
        <v>37</v>
      </c>
      <c r="I2427" t="s">
        <v>38</v>
      </c>
      <c r="J2427" t="s">
        <v>768</v>
      </c>
      <c r="K2427" t="s">
        <v>518</v>
      </c>
      <c r="L2427">
        <v>45014</v>
      </c>
      <c r="M2427" t="s">
        <v>168</v>
      </c>
      <c r="N2427" t="s">
        <v>5509</v>
      </c>
      <c r="O2427" t="s">
        <v>43</v>
      </c>
      <c r="P2427" t="s">
        <v>73</v>
      </c>
      <c r="Q2427" t="s">
        <v>5510</v>
      </c>
      <c r="R2427" s="1">
        <v>273.06</v>
      </c>
      <c r="S2427">
        <v>2</v>
      </c>
      <c r="T2427">
        <f t="shared" si="37"/>
        <v>20</v>
      </c>
      <c r="U2427" t="s">
        <v>46</v>
      </c>
      <c r="V2427">
        <v>0.4</v>
      </c>
      <c r="W2427">
        <v>109.224</v>
      </c>
      <c r="X2427" s="1">
        <v>-109.224</v>
      </c>
      <c r="Y2427" s="1">
        <v>382.28399999999999</v>
      </c>
      <c r="Z2427" t="s">
        <v>47</v>
      </c>
      <c r="AA2427" s="2">
        <v>-104.673</v>
      </c>
      <c r="AB2427" s="3">
        <v>-0.38333333333333336</v>
      </c>
      <c r="AC2427" s="1">
        <v>-268.50900000000001</v>
      </c>
      <c r="AD2427">
        <v>5</v>
      </c>
      <c r="AE2427">
        <v>5</v>
      </c>
      <c r="AF2427" t="s">
        <v>48</v>
      </c>
      <c r="AG2427">
        <v>2017</v>
      </c>
      <c r="AH2427">
        <f>COUNTBLANK(datos[[#This Row],[Row ID]:[Year sales]])</f>
        <v>0</v>
      </c>
    </row>
    <row r="2428" spans="1:34" x14ac:dyDescent="0.3">
      <c r="A2428">
        <v>2427</v>
      </c>
      <c r="B2428" t="s">
        <v>5508</v>
      </c>
      <c r="C2428" s="4">
        <v>43094</v>
      </c>
      <c r="D2428" s="4">
        <v>43099</v>
      </c>
      <c r="E2428" t="s">
        <v>67</v>
      </c>
      <c r="F2428" t="s">
        <v>5344</v>
      </c>
      <c r="G2428" t="s">
        <v>5345</v>
      </c>
      <c r="H2428" t="s">
        <v>37</v>
      </c>
      <c r="I2428" t="s">
        <v>38</v>
      </c>
      <c r="J2428" t="s">
        <v>768</v>
      </c>
      <c r="K2428" t="s">
        <v>518</v>
      </c>
      <c r="L2428">
        <v>45014</v>
      </c>
      <c r="M2428" t="s">
        <v>168</v>
      </c>
      <c r="N2428" t="s">
        <v>4965</v>
      </c>
      <c r="O2428" t="s">
        <v>62</v>
      </c>
      <c r="P2428" t="s">
        <v>289</v>
      </c>
      <c r="Q2428" t="s">
        <v>583</v>
      </c>
      <c r="R2428" s="1">
        <v>39.311999999999998</v>
      </c>
      <c r="S2428">
        <v>13</v>
      </c>
      <c r="T2428">
        <f t="shared" si="37"/>
        <v>215</v>
      </c>
      <c r="U2428" t="s">
        <v>75</v>
      </c>
      <c r="V2428">
        <v>0.2</v>
      </c>
      <c r="W2428">
        <v>7.8624000000000001</v>
      </c>
      <c r="X2428" s="1">
        <v>-7.8624000000000001</v>
      </c>
      <c r="Y2428" s="1">
        <v>47.174399999999999</v>
      </c>
      <c r="Z2428" t="s">
        <v>65</v>
      </c>
      <c r="AA2428" s="2">
        <v>12.776400000000001</v>
      </c>
      <c r="AB2428" s="3">
        <v>0.32500000000000001</v>
      </c>
      <c r="AC2428" s="1">
        <v>-18.673200000000001</v>
      </c>
      <c r="AD2428">
        <v>5</v>
      </c>
      <c r="AE2428">
        <v>5</v>
      </c>
      <c r="AF2428" t="s">
        <v>48</v>
      </c>
      <c r="AG2428">
        <v>2017</v>
      </c>
      <c r="AH2428">
        <f>COUNTBLANK(datos[[#This Row],[Row ID]:[Year sales]])</f>
        <v>0</v>
      </c>
    </row>
    <row r="2429" spans="1:34" x14ac:dyDescent="0.3">
      <c r="A2429">
        <v>2428</v>
      </c>
      <c r="B2429" t="s">
        <v>5511</v>
      </c>
      <c r="C2429" s="4">
        <v>42532</v>
      </c>
      <c r="D2429" s="4">
        <v>42538</v>
      </c>
      <c r="E2429" t="s">
        <v>67</v>
      </c>
      <c r="F2429" t="s">
        <v>795</v>
      </c>
      <c r="G2429" t="s">
        <v>796</v>
      </c>
      <c r="H2429" t="s">
        <v>57</v>
      </c>
      <c r="I2429" t="s">
        <v>38</v>
      </c>
      <c r="J2429" t="s">
        <v>1149</v>
      </c>
      <c r="K2429" t="s">
        <v>124</v>
      </c>
      <c r="L2429">
        <v>76017</v>
      </c>
      <c r="M2429" t="s">
        <v>125</v>
      </c>
      <c r="N2429" t="s">
        <v>5512</v>
      </c>
      <c r="O2429" t="s">
        <v>62</v>
      </c>
      <c r="P2429" t="s">
        <v>94</v>
      </c>
      <c r="Q2429" t="s">
        <v>5513</v>
      </c>
      <c r="R2429" s="1">
        <v>1.3440000000000001</v>
      </c>
      <c r="S2429">
        <v>4</v>
      </c>
      <c r="T2429">
        <f t="shared" si="37"/>
        <v>15</v>
      </c>
      <c r="U2429" t="s">
        <v>52</v>
      </c>
      <c r="V2429">
        <v>0.8</v>
      </c>
      <c r="W2429">
        <v>1.0752000000000002</v>
      </c>
      <c r="X2429" s="1">
        <v>-1.0751999999999999</v>
      </c>
      <c r="Y2429" s="1">
        <v>2.4192</v>
      </c>
      <c r="Z2429" t="s">
        <v>65</v>
      </c>
      <c r="AA2429" s="2">
        <v>-2.1503999999999999</v>
      </c>
      <c r="AB2429" s="3">
        <v>-1.5999999999999999</v>
      </c>
      <c r="AC2429" s="1">
        <v>-2.4192</v>
      </c>
      <c r="AD2429">
        <v>6</v>
      </c>
      <c r="AE2429">
        <v>6</v>
      </c>
      <c r="AF2429" t="s">
        <v>48</v>
      </c>
      <c r="AG2429">
        <v>2016</v>
      </c>
      <c r="AH2429">
        <f>COUNTBLANK(datos[[#This Row],[Row ID]:[Year sales]])</f>
        <v>0</v>
      </c>
    </row>
    <row r="2430" spans="1:34" x14ac:dyDescent="0.3">
      <c r="A2430">
        <v>2429</v>
      </c>
      <c r="B2430" t="s">
        <v>5511</v>
      </c>
      <c r="C2430" s="4">
        <v>42532</v>
      </c>
      <c r="D2430" s="4">
        <v>42538</v>
      </c>
      <c r="E2430" t="s">
        <v>67</v>
      </c>
      <c r="F2430" t="s">
        <v>795</v>
      </c>
      <c r="G2430" t="s">
        <v>796</v>
      </c>
      <c r="H2430" t="s">
        <v>57</v>
      </c>
      <c r="I2430" t="s">
        <v>38</v>
      </c>
      <c r="J2430" t="s">
        <v>1149</v>
      </c>
      <c r="K2430" t="s">
        <v>124</v>
      </c>
      <c r="L2430">
        <v>76017</v>
      </c>
      <c r="M2430" t="s">
        <v>125</v>
      </c>
      <c r="N2430" t="s">
        <v>5514</v>
      </c>
      <c r="O2430" t="s">
        <v>62</v>
      </c>
      <c r="P2430" t="s">
        <v>94</v>
      </c>
      <c r="Q2430" t="s">
        <v>5515</v>
      </c>
      <c r="R2430" s="1">
        <v>8.2720000000000002</v>
      </c>
      <c r="S2430">
        <v>4</v>
      </c>
      <c r="T2430">
        <f t="shared" si="37"/>
        <v>26</v>
      </c>
      <c r="U2430" t="s">
        <v>52</v>
      </c>
      <c r="V2430">
        <v>0.8</v>
      </c>
      <c r="W2430">
        <v>6.6176000000000004</v>
      </c>
      <c r="X2430" s="1">
        <v>-6.6176000000000004</v>
      </c>
      <c r="Y2430" s="1">
        <v>14.889600000000002</v>
      </c>
      <c r="Z2430" t="s">
        <v>65</v>
      </c>
      <c r="AA2430" s="2">
        <v>-13.6488</v>
      </c>
      <c r="AB2430" s="3">
        <v>-1.65</v>
      </c>
      <c r="AC2430" s="1">
        <v>-15.3032</v>
      </c>
      <c r="AD2430">
        <v>6</v>
      </c>
      <c r="AE2430">
        <v>6</v>
      </c>
      <c r="AF2430" t="s">
        <v>48</v>
      </c>
      <c r="AG2430">
        <v>2016</v>
      </c>
      <c r="AH2430">
        <f>COUNTBLANK(datos[[#This Row],[Row ID]:[Year sales]])</f>
        <v>0</v>
      </c>
    </row>
    <row r="2431" spans="1:34" x14ac:dyDescent="0.3">
      <c r="A2431">
        <v>2430</v>
      </c>
      <c r="B2431" t="s">
        <v>5511</v>
      </c>
      <c r="C2431" s="4">
        <v>42532</v>
      </c>
      <c r="D2431" s="4">
        <v>42538</v>
      </c>
      <c r="E2431" t="s">
        <v>67</v>
      </c>
      <c r="F2431" t="s">
        <v>795</v>
      </c>
      <c r="G2431" t="s">
        <v>796</v>
      </c>
      <c r="H2431" t="s">
        <v>57</v>
      </c>
      <c r="I2431" t="s">
        <v>38</v>
      </c>
      <c r="J2431" t="s">
        <v>1149</v>
      </c>
      <c r="K2431" t="s">
        <v>124</v>
      </c>
      <c r="L2431">
        <v>76017</v>
      </c>
      <c r="M2431" t="s">
        <v>125</v>
      </c>
      <c r="N2431" t="s">
        <v>4298</v>
      </c>
      <c r="O2431" t="s">
        <v>43</v>
      </c>
      <c r="P2431" t="s">
        <v>83</v>
      </c>
      <c r="Q2431" t="s">
        <v>4299</v>
      </c>
      <c r="R2431" s="1">
        <v>12.544</v>
      </c>
      <c r="S2431">
        <v>7</v>
      </c>
      <c r="T2431">
        <f t="shared" si="37"/>
        <v>16</v>
      </c>
      <c r="U2431" t="s">
        <v>75</v>
      </c>
      <c r="V2431">
        <v>0.6</v>
      </c>
      <c r="W2431">
        <v>7.5263999999999998</v>
      </c>
      <c r="X2431" s="1">
        <v>-7.5263999999999998</v>
      </c>
      <c r="Y2431" s="1">
        <v>20.070399999999999</v>
      </c>
      <c r="Z2431" t="s">
        <v>65</v>
      </c>
      <c r="AA2431" s="2">
        <v>-9.0944000000000003</v>
      </c>
      <c r="AB2431" s="3">
        <v>-0.72499999999999998</v>
      </c>
      <c r="AC2431" s="1">
        <v>-14.112</v>
      </c>
      <c r="AD2431">
        <v>6</v>
      </c>
      <c r="AE2431">
        <v>6</v>
      </c>
      <c r="AF2431" t="s">
        <v>48</v>
      </c>
      <c r="AG2431">
        <v>2016</v>
      </c>
      <c r="AH2431">
        <f>COUNTBLANK(datos[[#This Row],[Row ID]:[Year sales]])</f>
        <v>0</v>
      </c>
    </row>
    <row r="2432" spans="1:34" x14ac:dyDescent="0.3">
      <c r="A2432">
        <v>2431</v>
      </c>
      <c r="B2432" t="s">
        <v>5516</v>
      </c>
      <c r="C2432" s="4">
        <v>42868</v>
      </c>
      <c r="D2432" s="4">
        <v>42875</v>
      </c>
      <c r="E2432" t="s">
        <v>67</v>
      </c>
      <c r="F2432" t="s">
        <v>1532</v>
      </c>
      <c r="G2432" t="s">
        <v>1533</v>
      </c>
      <c r="H2432" t="s">
        <v>122</v>
      </c>
      <c r="I2432" t="s">
        <v>38</v>
      </c>
      <c r="J2432" t="s">
        <v>147</v>
      </c>
      <c r="K2432" t="s">
        <v>59</v>
      </c>
      <c r="L2432">
        <v>94110</v>
      </c>
      <c r="M2432" t="s">
        <v>60</v>
      </c>
      <c r="N2432" t="s">
        <v>61</v>
      </c>
      <c r="O2432" t="s">
        <v>62</v>
      </c>
      <c r="P2432" t="s">
        <v>63</v>
      </c>
      <c r="Q2432" t="s">
        <v>64</v>
      </c>
      <c r="R2432" s="1">
        <v>58.48</v>
      </c>
      <c r="S2432">
        <v>8</v>
      </c>
      <c r="T2432">
        <f t="shared" si="37"/>
        <v>23</v>
      </c>
      <c r="U2432" t="s">
        <v>75</v>
      </c>
      <c r="V2432">
        <v>0</v>
      </c>
      <c r="W2432">
        <v>0</v>
      </c>
      <c r="X2432" s="1">
        <v>0</v>
      </c>
      <c r="Y2432" s="1">
        <v>58.48</v>
      </c>
      <c r="Z2432" t="s">
        <v>99</v>
      </c>
      <c r="AA2432" s="2">
        <v>27.485600000000002</v>
      </c>
      <c r="AB2432" s="3">
        <v>0.47000000000000003</v>
      </c>
      <c r="AC2432" s="1">
        <v>-30.994399999999999</v>
      </c>
      <c r="AD2432">
        <v>7</v>
      </c>
      <c r="AE2432">
        <v>7</v>
      </c>
      <c r="AF2432" t="s">
        <v>48</v>
      </c>
      <c r="AG2432">
        <v>2017</v>
      </c>
      <c r="AH2432">
        <f>COUNTBLANK(datos[[#This Row],[Row ID]:[Year sales]])</f>
        <v>0</v>
      </c>
    </row>
    <row r="2433" spans="1:34" x14ac:dyDescent="0.3">
      <c r="A2433">
        <v>2432</v>
      </c>
      <c r="B2433" t="s">
        <v>5517</v>
      </c>
      <c r="C2433" s="4">
        <v>43097</v>
      </c>
      <c r="D2433" s="4">
        <v>43102</v>
      </c>
      <c r="E2433" t="s">
        <v>67</v>
      </c>
      <c r="F2433" t="s">
        <v>3772</v>
      </c>
      <c r="G2433" t="s">
        <v>3773</v>
      </c>
      <c r="H2433" t="s">
        <v>57</v>
      </c>
      <c r="I2433" t="s">
        <v>38</v>
      </c>
      <c r="J2433" t="s">
        <v>115</v>
      </c>
      <c r="K2433" t="s">
        <v>116</v>
      </c>
      <c r="L2433">
        <v>98103</v>
      </c>
      <c r="M2433" t="s">
        <v>60</v>
      </c>
      <c r="N2433" t="s">
        <v>1385</v>
      </c>
      <c r="O2433" t="s">
        <v>43</v>
      </c>
      <c r="P2433" t="s">
        <v>83</v>
      </c>
      <c r="Q2433" t="s">
        <v>1386</v>
      </c>
      <c r="R2433" s="1">
        <v>7.4</v>
      </c>
      <c r="S2433">
        <v>2</v>
      </c>
      <c r="T2433">
        <f t="shared" si="37"/>
        <v>33</v>
      </c>
      <c r="U2433" t="s">
        <v>46</v>
      </c>
      <c r="V2433">
        <v>0</v>
      </c>
      <c r="W2433">
        <v>0</v>
      </c>
      <c r="X2433" s="1">
        <v>0</v>
      </c>
      <c r="Y2433" s="1">
        <v>7.4</v>
      </c>
      <c r="Z2433" t="s">
        <v>65</v>
      </c>
      <c r="AA2433" s="2">
        <v>3.0339999999999998</v>
      </c>
      <c r="AB2433" s="3">
        <v>0.41</v>
      </c>
      <c r="AC2433" s="1">
        <v>-4.3659999999999997</v>
      </c>
      <c r="AD2433">
        <v>5</v>
      </c>
      <c r="AE2433">
        <v>5</v>
      </c>
      <c r="AF2433" t="s">
        <v>48</v>
      </c>
      <c r="AG2433">
        <v>2017</v>
      </c>
      <c r="AH2433">
        <f>COUNTBLANK(datos[[#This Row],[Row ID]:[Year sales]])</f>
        <v>0</v>
      </c>
    </row>
    <row r="2434" spans="1:34" x14ac:dyDescent="0.3">
      <c r="A2434">
        <v>2433</v>
      </c>
      <c r="B2434" t="s">
        <v>5518</v>
      </c>
      <c r="C2434" s="4">
        <v>41723</v>
      </c>
      <c r="D2434" s="4">
        <v>41730</v>
      </c>
      <c r="E2434" t="s">
        <v>67</v>
      </c>
      <c r="F2434" t="s">
        <v>5519</v>
      </c>
      <c r="G2434" t="s">
        <v>5520</v>
      </c>
      <c r="H2434" t="s">
        <v>37</v>
      </c>
      <c r="I2434" t="s">
        <v>38</v>
      </c>
      <c r="J2434" t="s">
        <v>286</v>
      </c>
      <c r="K2434" t="s">
        <v>287</v>
      </c>
      <c r="L2434">
        <v>10009</v>
      </c>
      <c r="M2434" t="s">
        <v>168</v>
      </c>
      <c r="N2434" t="s">
        <v>5521</v>
      </c>
      <c r="O2434" t="s">
        <v>43</v>
      </c>
      <c r="P2434" t="s">
        <v>50</v>
      </c>
      <c r="Q2434" t="s">
        <v>5522</v>
      </c>
      <c r="R2434" s="1">
        <v>366.786</v>
      </c>
      <c r="S2434">
        <v>7</v>
      </c>
      <c r="T2434">
        <f t="shared" ref="T2434:T2497" si="38">SUMIF(Q:Q, Q2434, S:S)</f>
        <v>31</v>
      </c>
      <c r="U2434" t="s">
        <v>75</v>
      </c>
      <c r="V2434">
        <v>0.1</v>
      </c>
      <c r="W2434">
        <v>36.678600000000003</v>
      </c>
      <c r="X2434" s="1">
        <v>-36.678600000000003</v>
      </c>
      <c r="Y2434" s="1">
        <v>403.46460000000002</v>
      </c>
      <c r="Z2434" t="s">
        <v>47</v>
      </c>
      <c r="AA2434" s="2">
        <v>65.206400000000002</v>
      </c>
      <c r="AB2434" s="3">
        <v>0.17777777777777778</v>
      </c>
      <c r="AC2434" s="1">
        <v>-264.90100000000001</v>
      </c>
      <c r="AD2434">
        <v>7</v>
      </c>
      <c r="AE2434">
        <v>7</v>
      </c>
      <c r="AF2434" t="s">
        <v>48</v>
      </c>
      <c r="AG2434">
        <v>2014</v>
      </c>
      <c r="AH2434">
        <f>COUNTBLANK(datos[[#This Row],[Row ID]:[Year sales]])</f>
        <v>0</v>
      </c>
    </row>
    <row r="2435" spans="1:34" x14ac:dyDescent="0.3">
      <c r="A2435">
        <v>2434</v>
      </c>
      <c r="B2435" t="s">
        <v>5523</v>
      </c>
      <c r="C2435" s="4">
        <v>42883</v>
      </c>
      <c r="D2435" s="4">
        <v>42887</v>
      </c>
      <c r="E2435" t="s">
        <v>67</v>
      </c>
      <c r="F2435" t="s">
        <v>881</v>
      </c>
      <c r="G2435" t="s">
        <v>882</v>
      </c>
      <c r="H2435" t="s">
        <v>37</v>
      </c>
      <c r="I2435" t="s">
        <v>38</v>
      </c>
      <c r="J2435" t="s">
        <v>204</v>
      </c>
      <c r="K2435" t="s">
        <v>124</v>
      </c>
      <c r="L2435">
        <v>77070</v>
      </c>
      <c r="M2435" t="s">
        <v>125</v>
      </c>
      <c r="N2435" t="s">
        <v>5102</v>
      </c>
      <c r="O2435" t="s">
        <v>90</v>
      </c>
      <c r="P2435" t="s">
        <v>91</v>
      </c>
      <c r="Q2435" t="s">
        <v>5103</v>
      </c>
      <c r="R2435" s="1">
        <v>54.368000000000002</v>
      </c>
      <c r="S2435">
        <v>4</v>
      </c>
      <c r="T2435">
        <f t="shared" si="38"/>
        <v>15</v>
      </c>
      <c r="U2435" t="s">
        <v>52</v>
      </c>
      <c r="V2435">
        <v>0.2</v>
      </c>
      <c r="W2435">
        <v>10.873600000000001</v>
      </c>
      <c r="X2435" s="1">
        <v>-10.8736</v>
      </c>
      <c r="Y2435" s="1">
        <v>65.241600000000005</v>
      </c>
      <c r="Z2435" t="s">
        <v>99</v>
      </c>
      <c r="AA2435" s="2">
        <v>4.0776000000000003</v>
      </c>
      <c r="AB2435" s="3">
        <v>7.4999999999999997E-2</v>
      </c>
      <c r="AC2435" s="1">
        <v>-39.416800000000002</v>
      </c>
      <c r="AD2435">
        <v>4</v>
      </c>
      <c r="AE2435">
        <v>4</v>
      </c>
      <c r="AF2435" t="s">
        <v>48</v>
      </c>
      <c r="AG2435">
        <v>2017</v>
      </c>
      <c r="AH2435">
        <f>COUNTBLANK(datos[[#This Row],[Row ID]:[Year sales]])</f>
        <v>0</v>
      </c>
    </row>
    <row r="2436" spans="1:34" x14ac:dyDescent="0.3">
      <c r="A2436">
        <v>2435</v>
      </c>
      <c r="B2436" t="s">
        <v>5524</v>
      </c>
      <c r="C2436" s="4">
        <v>42322</v>
      </c>
      <c r="D2436" s="4">
        <v>42325</v>
      </c>
      <c r="E2436" t="s">
        <v>208</v>
      </c>
      <c r="F2436" t="s">
        <v>5315</v>
      </c>
      <c r="G2436" t="s">
        <v>5316</v>
      </c>
      <c r="H2436" t="s">
        <v>57</v>
      </c>
      <c r="I2436" t="s">
        <v>38</v>
      </c>
      <c r="J2436" t="s">
        <v>338</v>
      </c>
      <c r="K2436" t="s">
        <v>339</v>
      </c>
      <c r="L2436">
        <v>22153</v>
      </c>
      <c r="M2436" t="s">
        <v>41</v>
      </c>
      <c r="N2436" t="s">
        <v>2447</v>
      </c>
      <c r="O2436" t="s">
        <v>62</v>
      </c>
      <c r="P2436" t="s">
        <v>193</v>
      </c>
      <c r="Q2436" t="s">
        <v>2448</v>
      </c>
      <c r="R2436" s="1">
        <v>33.96</v>
      </c>
      <c r="S2436">
        <v>2</v>
      </c>
      <c r="T2436">
        <f t="shared" si="38"/>
        <v>15</v>
      </c>
      <c r="U2436" t="s">
        <v>46</v>
      </c>
      <c r="V2436">
        <v>0</v>
      </c>
      <c r="W2436">
        <v>0</v>
      </c>
      <c r="X2436" s="1">
        <v>0</v>
      </c>
      <c r="Y2436" s="1">
        <v>33.96</v>
      </c>
      <c r="Z2436" t="s">
        <v>65</v>
      </c>
      <c r="AA2436" s="2">
        <v>16.98</v>
      </c>
      <c r="AB2436" s="3">
        <v>0.5</v>
      </c>
      <c r="AC2436" s="1">
        <v>-16.98</v>
      </c>
      <c r="AD2436">
        <v>3</v>
      </c>
      <c r="AE2436">
        <v>3</v>
      </c>
      <c r="AF2436" t="s">
        <v>48</v>
      </c>
      <c r="AG2436">
        <v>2015</v>
      </c>
      <c r="AH2436">
        <f>COUNTBLANK(datos[[#This Row],[Row ID]:[Year sales]])</f>
        <v>0</v>
      </c>
    </row>
    <row r="2437" spans="1:34" x14ac:dyDescent="0.3">
      <c r="A2437">
        <v>2436</v>
      </c>
      <c r="B2437" t="s">
        <v>5524</v>
      </c>
      <c r="C2437" s="4">
        <v>42322</v>
      </c>
      <c r="D2437" s="4">
        <v>42325</v>
      </c>
      <c r="E2437" t="s">
        <v>208</v>
      </c>
      <c r="F2437" t="s">
        <v>5315</v>
      </c>
      <c r="G2437" t="s">
        <v>5316</v>
      </c>
      <c r="H2437" t="s">
        <v>57</v>
      </c>
      <c r="I2437" t="s">
        <v>38</v>
      </c>
      <c r="J2437" t="s">
        <v>338</v>
      </c>
      <c r="K2437" t="s">
        <v>339</v>
      </c>
      <c r="L2437">
        <v>22153</v>
      </c>
      <c r="M2437" t="s">
        <v>41</v>
      </c>
      <c r="N2437" t="s">
        <v>5525</v>
      </c>
      <c r="O2437" t="s">
        <v>62</v>
      </c>
      <c r="P2437" t="s">
        <v>97</v>
      </c>
      <c r="Q2437" t="s">
        <v>5526</v>
      </c>
      <c r="R2437" s="1">
        <v>826.11</v>
      </c>
      <c r="S2437">
        <v>3</v>
      </c>
      <c r="T2437">
        <f t="shared" si="38"/>
        <v>14</v>
      </c>
      <c r="U2437" t="s">
        <v>52</v>
      </c>
      <c r="V2437">
        <v>0</v>
      </c>
      <c r="W2437">
        <v>0</v>
      </c>
      <c r="X2437" s="1">
        <v>0</v>
      </c>
      <c r="Y2437" s="1">
        <v>826.11</v>
      </c>
      <c r="Z2437" t="s">
        <v>53</v>
      </c>
      <c r="AA2437" s="2">
        <v>322.18290000000002</v>
      </c>
      <c r="AB2437" s="3">
        <v>0.39</v>
      </c>
      <c r="AC2437" s="1">
        <v>-503.9271</v>
      </c>
      <c r="AD2437">
        <v>3</v>
      </c>
      <c r="AE2437">
        <v>3</v>
      </c>
      <c r="AF2437" t="s">
        <v>48</v>
      </c>
      <c r="AG2437">
        <v>2015</v>
      </c>
      <c r="AH2437">
        <f>COUNTBLANK(datos[[#This Row],[Row ID]:[Year sales]])</f>
        <v>0</v>
      </c>
    </row>
    <row r="2438" spans="1:34" x14ac:dyDescent="0.3">
      <c r="A2438">
        <v>2437</v>
      </c>
      <c r="B2438" t="s">
        <v>5527</v>
      </c>
      <c r="C2438" s="4">
        <v>42919</v>
      </c>
      <c r="D2438" s="4">
        <v>42926</v>
      </c>
      <c r="E2438" t="s">
        <v>67</v>
      </c>
      <c r="F2438" t="s">
        <v>2076</v>
      </c>
      <c r="G2438" t="s">
        <v>2077</v>
      </c>
      <c r="H2438" t="s">
        <v>37</v>
      </c>
      <c r="I2438" t="s">
        <v>38</v>
      </c>
      <c r="J2438" t="s">
        <v>2877</v>
      </c>
      <c r="K2438" t="s">
        <v>689</v>
      </c>
      <c r="L2438">
        <v>87401</v>
      </c>
      <c r="M2438" t="s">
        <v>60</v>
      </c>
      <c r="N2438" t="s">
        <v>358</v>
      </c>
      <c r="O2438" t="s">
        <v>43</v>
      </c>
      <c r="P2438" t="s">
        <v>83</v>
      </c>
      <c r="Q2438" t="s">
        <v>359</v>
      </c>
      <c r="R2438" s="1">
        <v>545.85</v>
      </c>
      <c r="S2438">
        <v>9</v>
      </c>
      <c r="T2438">
        <f t="shared" si="38"/>
        <v>24</v>
      </c>
      <c r="U2438" t="s">
        <v>75</v>
      </c>
      <c r="V2438">
        <v>0</v>
      </c>
      <c r="W2438">
        <v>0</v>
      </c>
      <c r="X2438" s="1">
        <v>0</v>
      </c>
      <c r="Y2438" s="1">
        <v>545.85</v>
      </c>
      <c r="Z2438" t="s">
        <v>53</v>
      </c>
      <c r="AA2438" s="2">
        <v>114.6285</v>
      </c>
      <c r="AB2438" s="3">
        <v>0.21</v>
      </c>
      <c r="AC2438" s="1">
        <v>-431.22149999999999</v>
      </c>
      <c r="AD2438">
        <v>7</v>
      </c>
      <c r="AE2438">
        <v>7</v>
      </c>
      <c r="AF2438" t="s">
        <v>48</v>
      </c>
      <c r="AG2438">
        <v>2017</v>
      </c>
      <c r="AH2438">
        <f>COUNTBLANK(datos[[#This Row],[Row ID]:[Year sales]])</f>
        <v>0</v>
      </c>
    </row>
    <row r="2439" spans="1:34" x14ac:dyDescent="0.3">
      <c r="A2439">
        <v>2438</v>
      </c>
      <c r="B2439" t="s">
        <v>5528</v>
      </c>
      <c r="C2439" s="4">
        <v>41961</v>
      </c>
      <c r="D2439" s="4">
        <v>41963</v>
      </c>
      <c r="E2439" t="s">
        <v>34</v>
      </c>
      <c r="F2439" t="s">
        <v>5529</v>
      </c>
      <c r="G2439" t="s">
        <v>5530</v>
      </c>
      <c r="H2439" t="s">
        <v>37</v>
      </c>
      <c r="I2439" t="s">
        <v>38</v>
      </c>
      <c r="J2439" t="s">
        <v>1497</v>
      </c>
      <c r="K2439" t="s">
        <v>477</v>
      </c>
      <c r="L2439">
        <v>80027</v>
      </c>
      <c r="M2439" t="s">
        <v>60</v>
      </c>
      <c r="N2439" t="s">
        <v>5531</v>
      </c>
      <c r="O2439" t="s">
        <v>43</v>
      </c>
      <c r="P2439" t="s">
        <v>73</v>
      </c>
      <c r="Q2439" t="s">
        <v>5532</v>
      </c>
      <c r="R2439" s="1">
        <v>145.97999999999999</v>
      </c>
      <c r="S2439">
        <v>2</v>
      </c>
      <c r="T2439">
        <f t="shared" si="38"/>
        <v>13</v>
      </c>
      <c r="U2439" t="s">
        <v>46</v>
      </c>
      <c r="V2439">
        <v>0.5</v>
      </c>
      <c r="W2439">
        <v>72.989999999999995</v>
      </c>
      <c r="X2439" s="1">
        <v>-72.989999999999995</v>
      </c>
      <c r="Y2439" s="1">
        <v>218.96999999999997</v>
      </c>
      <c r="Z2439" t="s">
        <v>47</v>
      </c>
      <c r="AA2439" s="2">
        <v>-99.266400000000004</v>
      </c>
      <c r="AB2439" s="3">
        <v>-0.68</v>
      </c>
      <c r="AC2439" s="1">
        <v>-172.25640000000001</v>
      </c>
      <c r="AD2439">
        <v>2</v>
      </c>
      <c r="AE2439">
        <v>2</v>
      </c>
      <c r="AF2439" t="s">
        <v>48</v>
      </c>
      <c r="AG2439">
        <v>2014</v>
      </c>
      <c r="AH2439">
        <f>COUNTBLANK(datos[[#This Row],[Row ID]:[Year sales]])</f>
        <v>0</v>
      </c>
    </row>
    <row r="2440" spans="1:34" x14ac:dyDescent="0.3">
      <c r="A2440">
        <v>2439</v>
      </c>
      <c r="B2440" t="s">
        <v>5528</v>
      </c>
      <c r="C2440" s="4">
        <v>41961</v>
      </c>
      <c r="D2440" s="4">
        <v>41963</v>
      </c>
      <c r="E2440" t="s">
        <v>34</v>
      </c>
      <c r="F2440" t="s">
        <v>5529</v>
      </c>
      <c r="G2440" t="s">
        <v>5530</v>
      </c>
      <c r="H2440" t="s">
        <v>37</v>
      </c>
      <c r="I2440" t="s">
        <v>38</v>
      </c>
      <c r="J2440" t="s">
        <v>1497</v>
      </c>
      <c r="K2440" t="s">
        <v>477</v>
      </c>
      <c r="L2440">
        <v>80027</v>
      </c>
      <c r="M2440" t="s">
        <v>60</v>
      </c>
      <c r="N2440" t="s">
        <v>3386</v>
      </c>
      <c r="O2440" t="s">
        <v>62</v>
      </c>
      <c r="P2440" t="s">
        <v>110</v>
      </c>
      <c r="Q2440" t="s">
        <v>3387</v>
      </c>
      <c r="R2440" s="1">
        <v>35.808</v>
      </c>
      <c r="S2440">
        <v>4</v>
      </c>
      <c r="T2440">
        <f t="shared" si="38"/>
        <v>8</v>
      </c>
      <c r="U2440" t="s">
        <v>52</v>
      </c>
      <c r="V2440">
        <v>0.2</v>
      </c>
      <c r="W2440">
        <v>7.1616</v>
      </c>
      <c r="X2440" s="1">
        <v>-7.1616</v>
      </c>
      <c r="Y2440" s="1">
        <v>42.9696</v>
      </c>
      <c r="Z2440" t="s">
        <v>65</v>
      </c>
      <c r="AA2440" s="2">
        <v>12.5328</v>
      </c>
      <c r="AB2440" s="3">
        <v>0.35</v>
      </c>
      <c r="AC2440" s="1">
        <v>-16.113600000000002</v>
      </c>
      <c r="AD2440">
        <v>2</v>
      </c>
      <c r="AE2440">
        <v>2</v>
      </c>
      <c r="AF2440" t="s">
        <v>48</v>
      </c>
      <c r="AG2440">
        <v>2014</v>
      </c>
      <c r="AH2440">
        <f>COUNTBLANK(datos[[#This Row],[Row ID]:[Year sales]])</f>
        <v>0</v>
      </c>
    </row>
    <row r="2441" spans="1:34" x14ac:dyDescent="0.3">
      <c r="A2441">
        <v>2440</v>
      </c>
      <c r="B2441" t="s">
        <v>5533</v>
      </c>
      <c r="C2441" s="4">
        <v>42933</v>
      </c>
      <c r="D2441" s="4">
        <v>42938</v>
      </c>
      <c r="E2441" t="s">
        <v>67</v>
      </c>
      <c r="F2441" t="s">
        <v>4376</v>
      </c>
      <c r="G2441" t="s">
        <v>4377</v>
      </c>
      <c r="H2441" t="s">
        <v>37</v>
      </c>
      <c r="I2441" t="s">
        <v>38</v>
      </c>
      <c r="J2441" t="s">
        <v>70</v>
      </c>
      <c r="K2441" t="s">
        <v>71</v>
      </c>
      <c r="L2441">
        <v>33614</v>
      </c>
      <c r="M2441" t="s">
        <v>41</v>
      </c>
      <c r="N2441" t="s">
        <v>2472</v>
      </c>
      <c r="O2441" t="s">
        <v>43</v>
      </c>
      <c r="P2441" t="s">
        <v>83</v>
      </c>
      <c r="Q2441" t="s">
        <v>2473</v>
      </c>
      <c r="R2441" s="1">
        <v>7.9039999999999999</v>
      </c>
      <c r="S2441">
        <v>2</v>
      </c>
      <c r="T2441">
        <f t="shared" si="38"/>
        <v>28</v>
      </c>
      <c r="U2441" t="s">
        <v>46</v>
      </c>
      <c r="V2441">
        <v>0.2</v>
      </c>
      <c r="W2441">
        <v>1.5808</v>
      </c>
      <c r="X2441" s="1">
        <v>-1.5808</v>
      </c>
      <c r="Y2441" s="1">
        <v>9.4847999999999999</v>
      </c>
      <c r="Z2441" t="s">
        <v>65</v>
      </c>
      <c r="AA2441" s="2">
        <v>2.1736</v>
      </c>
      <c r="AB2441" s="3">
        <v>0.27500000000000002</v>
      </c>
      <c r="AC2441" s="1">
        <v>-4.1496000000000004</v>
      </c>
      <c r="AD2441">
        <v>5</v>
      </c>
      <c r="AE2441">
        <v>5</v>
      </c>
      <c r="AF2441" t="s">
        <v>48</v>
      </c>
      <c r="AG2441">
        <v>2017</v>
      </c>
      <c r="AH2441">
        <f>COUNTBLANK(datos[[#This Row],[Row ID]:[Year sales]])</f>
        <v>0</v>
      </c>
    </row>
    <row r="2442" spans="1:34" x14ac:dyDescent="0.3">
      <c r="A2442">
        <v>2441</v>
      </c>
      <c r="B2442" t="s">
        <v>5534</v>
      </c>
      <c r="C2442" s="4">
        <v>42512</v>
      </c>
      <c r="D2442" s="4">
        <v>42517</v>
      </c>
      <c r="E2442" t="s">
        <v>67</v>
      </c>
      <c r="F2442" t="s">
        <v>5105</v>
      </c>
      <c r="G2442" t="s">
        <v>5106</v>
      </c>
      <c r="H2442" t="s">
        <v>37</v>
      </c>
      <c r="I2442" t="s">
        <v>38</v>
      </c>
      <c r="J2442" t="s">
        <v>5535</v>
      </c>
      <c r="K2442" t="s">
        <v>810</v>
      </c>
      <c r="L2442">
        <v>7055</v>
      </c>
      <c r="M2442" t="s">
        <v>168</v>
      </c>
      <c r="N2442" t="s">
        <v>1226</v>
      </c>
      <c r="O2442" t="s">
        <v>90</v>
      </c>
      <c r="P2442" t="s">
        <v>91</v>
      </c>
      <c r="Q2442" t="s">
        <v>1227</v>
      </c>
      <c r="R2442" s="1">
        <v>345</v>
      </c>
      <c r="S2442">
        <v>5</v>
      </c>
      <c r="T2442">
        <f t="shared" si="38"/>
        <v>28</v>
      </c>
      <c r="U2442" t="s">
        <v>75</v>
      </c>
      <c r="V2442">
        <v>0</v>
      </c>
      <c r="W2442">
        <v>0</v>
      </c>
      <c r="X2442" s="1">
        <v>0</v>
      </c>
      <c r="Y2442" s="1">
        <v>345</v>
      </c>
      <c r="Z2442" t="s">
        <v>47</v>
      </c>
      <c r="AA2442" s="2">
        <v>86.25</v>
      </c>
      <c r="AB2442" s="3">
        <v>0.25</v>
      </c>
      <c r="AC2442" s="1">
        <v>-258.75</v>
      </c>
      <c r="AD2442">
        <v>5</v>
      </c>
      <c r="AE2442">
        <v>5</v>
      </c>
      <c r="AF2442" t="s">
        <v>48</v>
      </c>
      <c r="AG2442">
        <v>2016</v>
      </c>
      <c r="AH2442">
        <f>COUNTBLANK(datos[[#This Row],[Row ID]:[Year sales]])</f>
        <v>0</v>
      </c>
    </row>
    <row r="2443" spans="1:34" x14ac:dyDescent="0.3">
      <c r="A2443">
        <v>2442</v>
      </c>
      <c r="B2443" t="s">
        <v>5534</v>
      </c>
      <c r="C2443" s="4">
        <v>42512</v>
      </c>
      <c r="D2443" s="4">
        <v>42517</v>
      </c>
      <c r="E2443" t="s">
        <v>67</v>
      </c>
      <c r="F2443" t="s">
        <v>5105</v>
      </c>
      <c r="G2443" t="s">
        <v>5106</v>
      </c>
      <c r="H2443" t="s">
        <v>37</v>
      </c>
      <c r="I2443" t="s">
        <v>38</v>
      </c>
      <c r="J2443" t="s">
        <v>5535</v>
      </c>
      <c r="K2443" t="s">
        <v>810</v>
      </c>
      <c r="L2443">
        <v>7055</v>
      </c>
      <c r="M2443" t="s">
        <v>168</v>
      </c>
      <c r="N2443" t="s">
        <v>905</v>
      </c>
      <c r="O2443" t="s">
        <v>43</v>
      </c>
      <c r="P2443" t="s">
        <v>73</v>
      </c>
      <c r="Q2443" t="s">
        <v>906</v>
      </c>
      <c r="R2443" s="1">
        <v>174.286</v>
      </c>
      <c r="S2443">
        <v>2</v>
      </c>
      <c r="T2443">
        <f t="shared" si="38"/>
        <v>40</v>
      </c>
      <c r="U2443" t="s">
        <v>46</v>
      </c>
      <c r="V2443">
        <v>0.3</v>
      </c>
      <c r="W2443">
        <v>52.285800000000002</v>
      </c>
      <c r="X2443" s="1">
        <v>-52.285800000000002</v>
      </c>
      <c r="Y2443" s="1">
        <v>226.5718</v>
      </c>
      <c r="Z2443" t="s">
        <v>47</v>
      </c>
      <c r="AA2443" s="2">
        <v>-19.918399999999998</v>
      </c>
      <c r="AB2443" s="3">
        <v>-0.11428571428571428</v>
      </c>
      <c r="AC2443" s="1">
        <v>-141.9186</v>
      </c>
      <c r="AD2443">
        <v>5</v>
      </c>
      <c r="AE2443">
        <v>5</v>
      </c>
      <c r="AF2443" t="s">
        <v>48</v>
      </c>
      <c r="AG2443">
        <v>2016</v>
      </c>
      <c r="AH2443">
        <f>COUNTBLANK(datos[[#This Row],[Row ID]:[Year sales]])</f>
        <v>0</v>
      </c>
    </row>
    <row r="2444" spans="1:34" x14ac:dyDescent="0.3">
      <c r="A2444">
        <v>2443</v>
      </c>
      <c r="B2444" t="s">
        <v>5534</v>
      </c>
      <c r="C2444" s="4">
        <v>42512</v>
      </c>
      <c r="D2444" s="4">
        <v>42517</v>
      </c>
      <c r="E2444" t="s">
        <v>67</v>
      </c>
      <c r="F2444" t="s">
        <v>5105</v>
      </c>
      <c r="G2444" t="s">
        <v>5106</v>
      </c>
      <c r="H2444" t="s">
        <v>37</v>
      </c>
      <c r="I2444" t="s">
        <v>38</v>
      </c>
      <c r="J2444" t="s">
        <v>5535</v>
      </c>
      <c r="K2444" t="s">
        <v>810</v>
      </c>
      <c r="L2444">
        <v>7055</v>
      </c>
      <c r="M2444" t="s">
        <v>168</v>
      </c>
      <c r="N2444" t="s">
        <v>838</v>
      </c>
      <c r="O2444" t="s">
        <v>62</v>
      </c>
      <c r="P2444" t="s">
        <v>97</v>
      </c>
      <c r="Q2444" t="s">
        <v>839</v>
      </c>
      <c r="R2444" s="1">
        <v>662.84</v>
      </c>
      <c r="S2444">
        <v>4</v>
      </c>
      <c r="T2444">
        <f t="shared" si="38"/>
        <v>12</v>
      </c>
      <c r="U2444" t="s">
        <v>52</v>
      </c>
      <c r="V2444">
        <v>0</v>
      </c>
      <c r="W2444">
        <v>0</v>
      </c>
      <c r="X2444" s="1">
        <v>0</v>
      </c>
      <c r="Y2444" s="1">
        <v>662.84</v>
      </c>
      <c r="Z2444" t="s">
        <v>53</v>
      </c>
      <c r="AA2444" s="2">
        <v>172.33840000000001</v>
      </c>
      <c r="AB2444" s="3">
        <v>0.26</v>
      </c>
      <c r="AC2444" s="1">
        <v>-490.5016</v>
      </c>
      <c r="AD2444">
        <v>5</v>
      </c>
      <c r="AE2444">
        <v>5</v>
      </c>
      <c r="AF2444" t="s">
        <v>48</v>
      </c>
      <c r="AG2444">
        <v>2016</v>
      </c>
      <c r="AH2444">
        <f>COUNTBLANK(datos[[#This Row],[Row ID]:[Year sales]])</f>
        <v>0</v>
      </c>
    </row>
    <row r="2445" spans="1:34" x14ac:dyDescent="0.3">
      <c r="A2445">
        <v>2444</v>
      </c>
      <c r="B2445" t="s">
        <v>5534</v>
      </c>
      <c r="C2445" s="4">
        <v>42512</v>
      </c>
      <c r="D2445" s="4">
        <v>42517</v>
      </c>
      <c r="E2445" t="s">
        <v>67</v>
      </c>
      <c r="F2445" t="s">
        <v>5105</v>
      </c>
      <c r="G2445" t="s">
        <v>5106</v>
      </c>
      <c r="H2445" t="s">
        <v>37</v>
      </c>
      <c r="I2445" t="s">
        <v>38</v>
      </c>
      <c r="J2445" t="s">
        <v>5535</v>
      </c>
      <c r="K2445" t="s">
        <v>810</v>
      </c>
      <c r="L2445">
        <v>7055</v>
      </c>
      <c r="M2445" t="s">
        <v>168</v>
      </c>
      <c r="N2445" t="s">
        <v>1774</v>
      </c>
      <c r="O2445" t="s">
        <v>90</v>
      </c>
      <c r="P2445" t="s">
        <v>181</v>
      </c>
      <c r="Q2445" t="s">
        <v>1775</v>
      </c>
      <c r="R2445" s="1">
        <v>95.1</v>
      </c>
      <c r="S2445">
        <v>5</v>
      </c>
      <c r="T2445">
        <f t="shared" si="38"/>
        <v>20</v>
      </c>
      <c r="U2445" t="s">
        <v>75</v>
      </c>
      <c r="V2445">
        <v>0</v>
      </c>
      <c r="W2445">
        <v>0</v>
      </c>
      <c r="X2445" s="1">
        <v>0</v>
      </c>
      <c r="Y2445" s="1">
        <v>95.1</v>
      </c>
      <c r="Z2445" t="s">
        <v>99</v>
      </c>
      <c r="AA2445" s="2">
        <v>30.431999999999999</v>
      </c>
      <c r="AB2445" s="3">
        <v>0.32</v>
      </c>
      <c r="AC2445" s="1">
        <v>-64.668000000000006</v>
      </c>
      <c r="AD2445">
        <v>5</v>
      </c>
      <c r="AE2445">
        <v>5</v>
      </c>
      <c r="AF2445" t="s">
        <v>48</v>
      </c>
      <c r="AG2445">
        <v>2016</v>
      </c>
      <c r="AH2445">
        <f>COUNTBLANK(datos[[#This Row],[Row ID]:[Year sales]])</f>
        <v>0</v>
      </c>
    </row>
    <row r="2446" spans="1:34" x14ac:dyDescent="0.3">
      <c r="A2446">
        <v>2445</v>
      </c>
      <c r="B2446" t="s">
        <v>5534</v>
      </c>
      <c r="C2446" s="4">
        <v>42512</v>
      </c>
      <c r="D2446" s="4">
        <v>42517</v>
      </c>
      <c r="E2446" t="s">
        <v>67</v>
      </c>
      <c r="F2446" t="s">
        <v>5105</v>
      </c>
      <c r="G2446" t="s">
        <v>5106</v>
      </c>
      <c r="H2446" t="s">
        <v>37</v>
      </c>
      <c r="I2446" t="s">
        <v>38</v>
      </c>
      <c r="J2446" t="s">
        <v>5535</v>
      </c>
      <c r="K2446" t="s">
        <v>810</v>
      </c>
      <c r="L2446">
        <v>7055</v>
      </c>
      <c r="M2446" t="s">
        <v>168</v>
      </c>
      <c r="N2446" t="s">
        <v>5536</v>
      </c>
      <c r="O2446" t="s">
        <v>62</v>
      </c>
      <c r="P2446" t="s">
        <v>193</v>
      </c>
      <c r="Q2446" t="s">
        <v>5537</v>
      </c>
      <c r="R2446" s="1">
        <v>26.88</v>
      </c>
      <c r="S2446">
        <v>6</v>
      </c>
      <c r="T2446">
        <f t="shared" si="38"/>
        <v>12</v>
      </c>
      <c r="U2446" t="s">
        <v>75</v>
      </c>
      <c r="V2446">
        <v>0</v>
      </c>
      <c r="W2446">
        <v>0</v>
      </c>
      <c r="X2446" s="1">
        <v>0</v>
      </c>
      <c r="Y2446" s="1">
        <v>26.88</v>
      </c>
      <c r="Z2446" t="s">
        <v>65</v>
      </c>
      <c r="AA2446" s="2">
        <v>12.9024</v>
      </c>
      <c r="AB2446" s="3">
        <v>0.48000000000000004</v>
      </c>
      <c r="AC2446" s="1">
        <v>-13.977600000000001</v>
      </c>
      <c r="AD2446">
        <v>5</v>
      </c>
      <c r="AE2446">
        <v>5</v>
      </c>
      <c r="AF2446" t="s">
        <v>48</v>
      </c>
      <c r="AG2446">
        <v>2016</v>
      </c>
      <c r="AH2446">
        <f>COUNTBLANK(datos[[#This Row],[Row ID]:[Year sales]])</f>
        <v>0</v>
      </c>
    </row>
    <row r="2447" spans="1:34" x14ac:dyDescent="0.3">
      <c r="A2447">
        <v>2446</v>
      </c>
      <c r="B2447" t="s">
        <v>5534</v>
      </c>
      <c r="C2447" s="4">
        <v>42512</v>
      </c>
      <c r="D2447" s="4">
        <v>42517</v>
      </c>
      <c r="E2447" t="s">
        <v>67</v>
      </c>
      <c r="F2447" t="s">
        <v>5105</v>
      </c>
      <c r="G2447" t="s">
        <v>5106</v>
      </c>
      <c r="H2447" t="s">
        <v>37</v>
      </c>
      <c r="I2447" t="s">
        <v>38</v>
      </c>
      <c r="J2447" t="s">
        <v>5535</v>
      </c>
      <c r="K2447" t="s">
        <v>810</v>
      </c>
      <c r="L2447">
        <v>7055</v>
      </c>
      <c r="M2447" t="s">
        <v>168</v>
      </c>
      <c r="N2447" t="s">
        <v>3776</v>
      </c>
      <c r="O2447" t="s">
        <v>90</v>
      </c>
      <c r="P2447" t="s">
        <v>91</v>
      </c>
      <c r="Q2447" t="s">
        <v>3777</v>
      </c>
      <c r="R2447" s="1">
        <v>257.98</v>
      </c>
      <c r="S2447">
        <v>2</v>
      </c>
      <c r="T2447">
        <f t="shared" si="38"/>
        <v>27</v>
      </c>
      <c r="U2447" t="s">
        <v>46</v>
      </c>
      <c r="V2447">
        <v>0</v>
      </c>
      <c r="W2447">
        <v>0</v>
      </c>
      <c r="X2447" s="1">
        <v>0</v>
      </c>
      <c r="Y2447" s="1">
        <v>257.98</v>
      </c>
      <c r="Z2447" t="s">
        <v>47</v>
      </c>
      <c r="AA2447" s="2">
        <v>74.8142</v>
      </c>
      <c r="AB2447" s="3">
        <v>0.28999999999999998</v>
      </c>
      <c r="AC2447" s="1">
        <v>-183.16579999999999</v>
      </c>
      <c r="AD2447">
        <v>5</v>
      </c>
      <c r="AE2447">
        <v>5</v>
      </c>
      <c r="AF2447" t="s">
        <v>48</v>
      </c>
      <c r="AG2447">
        <v>2016</v>
      </c>
      <c r="AH2447">
        <f>COUNTBLANK(datos[[#This Row],[Row ID]:[Year sales]])</f>
        <v>0</v>
      </c>
    </row>
    <row r="2448" spans="1:34" x14ac:dyDescent="0.3">
      <c r="A2448">
        <v>2447</v>
      </c>
      <c r="B2448" t="s">
        <v>5538</v>
      </c>
      <c r="C2448" s="4">
        <v>42272</v>
      </c>
      <c r="D2448" s="4">
        <v>42278</v>
      </c>
      <c r="E2448" t="s">
        <v>67</v>
      </c>
      <c r="F2448" t="s">
        <v>4921</v>
      </c>
      <c r="G2448" t="s">
        <v>4922</v>
      </c>
      <c r="H2448" t="s">
        <v>37</v>
      </c>
      <c r="I2448" t="s">
        <v>38</v>
      </c>
      <c r="J2448" t="s">
        <v>58</v>
      </c>
      <c r="K2448" t="s">
        <v>59</v>
      </c>
      <c r="L2448">
        <v>90004</v>
      </c>
      <c r="M2448" t="s">
        <v>60</v>
      </c>
      <c r="N2448" t="s">
        <v>2982</v>
      </c>
      <c r="O2448" t="s">
        <v>62</v>
      </c>
      <c r="P2448" t="s">
        <v>193</v>
      </c>
      <c r="Q2448" t="s">
        <v>2983</v>
      </c>
      <c r="R2448" s="1">
        <v>17.48</v>
      </c>
      <c r="S2448">
        <v>2</v>
      </c>
      <c r="T2448">
        <f t="shared" si="38"/>
        <v>37</v>
      </c>
      <c r="U2448" t="s">
        <v>46</v>
      </c>
      <c r="V2448">
        <v>0</v>
      </c>
      <c r="W2448">
        <v>0</v>
      </c>
      <c r="X2448" s="1">
        <v>0</v>
      </c>
      <c r="Y2448" s="1">
        <v>17.48</v>
      </c>
      <c r="Z2448" t="s">
        <v>65</v>
      </c>
      <c r="AA2448" s="2">
        <v>8.2156000000000002</v>
      </c>
      <c r="AB2448" s="3">
        <v>0.47000000000000003</v>
      </c>
      <c r="AC2448" s="1">
        <v>-9.2644000000000002</v>
      </c>
      <c r="AD2448">
        <v>6</v>
      </c>
      <c r="AE2448">
        <v>6</v>
      </c>
      <c r="AF2448" t="s">
        <v>48</v>
      </c>
      <c r="AG2448">
        <v>2015</v>
      </c>
      <c r="AH2448">
        <f>COUNTBLANK(datos[[#This Row],[Row ID]:[Year sales]])</f>
        <v>0</v>
      </c>
    </row>
    <row r="2449" spans="1:34" x14ac:dyDescent="0.3">
      <c r="A2449">
        <v>2448</v>
      </c>
      <c r="B2449" t="s">
        <v>5539</v>
      </c>
      <c r="C2449" s="4">
        <v>42674</v>
      </c>
      <c r="D2449" s="4">
        <v>42680</v>
      </c>
      <c r="E2449" t="s">
        <v>67</v>
      </c>
      <c r="F2449" t="s">
        <v>1894</v>
      </c>
      <c r="G2449" t="s">
        <v>1895</v>
      </c>
      <c r="H2449" t="s">
        <v>37</v>
      </c>
      <c r="I2449" t="s">
        <v>38</v>
      </c>
      <c r="J2449" t="s">
        <v>166</v>
      </c>
      <c r="K2449" t="s">
        <v>167</v>
      </c>
      <c r="L2449">
        <v>19143</v>
      </c>
      <c r="M2449" t="s">
        <v>168</v>
      </c>
      <c r="N2449" t="s">
        <v>4647</v>
      </c>
      <c r="O2449" t="s">
        <v>43</v>
      </c>
      <c r="P2449" t="s">
        <v>50</v>
      </c>
      <c r="Q2449" t="s">
        <v>4648</v>
      </c>
      <c r="R2449" s="1">
        <v>492.83499999999998</v>
      </c>
      <c r="S2449">
        <v>5</v>
      </c>
      <c r="T2449">
        <f t="shared" si="38"/>
        <v>44</v>
      </c>
      <c r="U2449" t="s">
        <v>75</v>
      </c>
      <c r="V2449">
        <v>0.3</v>
      </c>
      <c r="W2449">
        <v>147.85049999999998</v>
      </c>
      <c r="X2449" s="1">
        <v>-147.85050000000001</v>
      </c>
      <c r="Y2449" s="1">
        <v>640.68549999999993</v>
      </c>
      <c r="Z2449" t="s">
        <v>53</v>
      </c>
      <c r="AA2449" s="2">
        <v>-14.081</v>
      </c>
      <c r="AB2449" s="3">
        <v>-2.8571428571428571E-2</v>
      </c>
      <c r="AC2449" s="1">
        <v>-359.06549999999999</v>
      </c>
      <c r="AD2449">
        <v>6</v>
      </c>
      <c r="AE2449">
        <v>6</v>
      </c>
      <c r="AF2449" t="s">
        <v>48</v>
      </c>
      <c r="AG2449">
        <v>2016</v>
      </c>
      <c r="AH2449">
        <f>COUNTBLANK(datos[[#This Row],[Row ID]:[Year sales]])</f>
        <v>0</v>
      </c>
    </row>
    <row r="2450" spans="1:34" x14ac:dyDescent="0.3">
      <c r="A2450">
        <v>2449</v>
      </c>
      <c r="B2450" t="s">
        <v>5540</v>
      </c>
      <c r="C2450" s="4">
        <v>42261</v>
      </c>
      <c r="D2450" s="4">
        <v>42264</v>
      </c>
      <c r="E2450" t="s">
        <v>34</v>
      </c>
      <c r="F2450" t="s">
        <v>1758</v>
      </c>
      <c r="G2450" t="s">
        <v>1759</v>
      </c>
      <c r="H2450" t="s">
        <v>37</v>
      </c>
      <c r="I2450" t="s">
        <v>38</v>
      </c>
      <c r="J2450" t="s">
        <v>5541</v>
      </c>
      <c r="K2450" t="s">
        <v>403</v>
      </c>
      <c r="L2450">
        <v>29406</v>
      </c>
      <c r="M2450" t="s">
        <v>41</v>
      </c>
      <c r="N2450" t="s">
        <v>1713</v>
      </c>
      <c r="O2450" t="s">
        <v>62</v>
      </c>
      <c r="P2450" t="s">
        <v>77</v>
      </c>
      <c r="Q2450" t="s">
        <v>1714</v>
      </c>
      <c r="R2450" s="1">
        <v>269.49</v>
      </c>
      <c r="S2450">
        <v>3</v>
      </c>
      <c r="T2450">
        <f t="shared" si="38"/>
        <v>55</v>
      </c>
      <c r="U2450" t="s">
        <v>52</v>
      </c>
      <c r="V2450">
        <v>0</v>
      </c>
      <c r="W2450">
        <v>0</v>
      </c>
      <c r="X2450" s="1">
        <v>0</v>
      </c>
      <c r="Y2450" s="1">
        <v>269.49</v>
      </c>
      <c r="Z2450" t="s">
        <v>47</v>
      </c>
      <c r="AA2450" s="2">
        <v>5.3898000000000001</v>
      </c>
      <c r="AB2450" s="3">
        <v>0.02</v>
      </c>
      <c r="AC2450" s="1">
        <v>-264.10019999999997</v>
      </c>
      <c r="AD2450">
        <v>3</v>
      </c>
      <c r="AE2450">
        <v>3</v>
      </c>
      <c r="AF2450" t="s">
        <v>48</v>
      </c>
      <c r="AG2450">
        <v>2015</v>
      </c>
      <c r="AH2450">
        <f>COUNTBLANK(datos[[#This Row],[Row ID]:[Year sales]])</f>
        <v>0</v>
      </c>
    </row>
    <row r="2451" spans="1:34" x14ac:dyDescent="0.3">
      <c r="A2451">
        <v>2450</v>
      </c>
      <c r="B2451" t="s">
        <v>5542</v>
      </c>
      <c r="C2451" s="4">
        <v>42679</v>
      </c>
      <c r="D2451" s="4">
        <v>42684</v>
      </c>
      <c r="E2451" t="s">
        <v>67</v>
      </c>
      <c r="F2451" t="s">
        <v>397</v>
      </c>
      <c r="G2451" t="s">
        <v>398</v>
      </c>
      <c r="H2451" t="s">
        <v>122</v>
      </c>
      <c r="I2451" t="s">
        <v>38</v>
      </c>
      <c r="J2451" t="s">
        <v>651</v>
      </c>
      <c r="K2451" t="s">
        <v>59</v>
      </c>
      <c r="L2451">
        <v>95123</v>
      </c>
      <c r="M2451" t="s">
        <v>60</v>
      </c>
      <c r="N2451" t="s">
        <v>5543</v>
      </c>
      <c r="O2451" t="s">
        <v>62</v>
      </c>
      <c r="P2451" t="s">
        <v>94</v>
      </c>
      <c r="Q2451" t="s">
        <v>5544</v>
      </c>
      <c r="R2451" s="1">
        <v>29.12</v>
      </c>
      <c r="S2451">
        <v>5</v>
      </c>
      <c r="T2451">
        <f t="shared" si="38"/>
        <v>16</v>
      </c>
      <c r="U2451" t="s">
        <v>75</v>
      </c>
      <c r="V2451">
        <v>0.2</v>
      </c>
      <c r="W2451">
        <v>5.8240000000000007</v>
      </c>
      <c r="X2451" s="1">
        <v>-5.8239999999999998</v>
      </c>
      <c r="Y2451" s="1">
        <v>34.944000000000003</v>
      </c>
      <c r="Z2451" t="s">
        <v>65</v>
      </c>
      <c r="AA2451" s="2">
        <v>9.8279999999999994</v>
      </c>
      <c r="AB2451" s="3">
        <v>0.33749999999999997</v>
      </c>
      <c r="AC2451" s="1">
        <v>-13.468</v>
      </c>
      <c r="AD2451">
        <v>5</v>
      </c>
      <c r="AE2451">
        <v>5</v>
      </c>
      <c r="AF2451" t="s">
        <v>48</v>
      </c>
      <c r="AG2451">
        <v>2016</v>
      </c>
      <c r="AH2451">
        <f>COUNTBLANK(datos[[#This Row],[Row ID]:[Year sales]])</f>
        <v>0</v>
      </c>
    </row>
    <row r="2452" spans="1:34" x14ac:dyDescent="0.3">
      <c r="A2452">
        <v>2451</v>
      </c>
      <c r="B2452" t="s">
        <v>5545</v>
      </c>
      <c r="C2452" s="4">
        <v>42811</v>
      </c>
      <c r="D2452" s="4">
        <v>42816</v>
      </c>
      <c r="E2452" t="s">
        <v>34</v>
      </c>
      <c r="F2452" t="s">
        <v>5222</v>
      </c>
      <c r="G2452" t="s">
        <v>5223</v>
      </c>
      <c r="H2452" t="s">
        <v>37</v>
      </c>
      <c r="I2452" t="s">
        <v>38</v>
      </c>
      <c r="J2452" t="s">
        <v>286</v>
      </c>
      <c r="K2452" t="s">
        <v>287</v>
      </c>
      <c r="L2452">
        <v>10011</v>
      </c>
      <c r="M2452" t="s">
        <v>168</v>
      </c>
      <c r="N2452" t="s">
        <v>5546</v>
      </c>
      <c r="O2452" t="s">
        <v>62</v>
      </c>
      <c r="P2452" t="s">
        <v>63</v>
      </c>
      <c r="Q2452" t="s">
        <v>5547</v>
      </c>
      <c r="R2452" s="1">
        <v>18.75</v>
      </c>
      <c r="S2452">
        <v>5</v>
      </c>
      <c r="T2452">
        <f t="shared" si="38"/>
        <v>14</v>
      </c>
      <c r="U2452" t="s">
        <v>75</v>
      </c>
      <c r="V2452">
        <v>0</v>
      </c>
      <c r="W2452">
        <v>0</v>
      </c>
      <c r="X2452" s="1">
        <v>0</v>
      </c>
      <c r="Y2452" s="1">
        <v>18.75</v>
      </c>
      <c r="Z2452" t="s">
        <v>65</v>
      </c>
      <c r="AA2452" s="2">
        <v>9</v>
      </c>
      <c r="AB2452" s="3">
        <v>0.48</v>
      </c>
      <c r="AC2452" s="1">
        <v>-9.75</v>
      </c>
      <c r="AD2452">
        <v>5</v>
      </c>
      <c r="AE2452">
        <v>5</v>
      </c>
      <c r="AF2452" t="s">
        <v>48</v>
      </c>
      <c r="AG2452">
        <v>2017</v>
      </c>
      <c r="AH2452">
        <f>COUNTBLANK(datos[[#This Row],[Row ID]:[Year sales]])</f>
        <v>0</v>
      </c>
    </row>
    <row r="2453" spans="1:34" x14ac:dyDescent="0.3">
      <c r="A2453">
        <v>2452</v>
      </c>
      <c r="B2453" t="s">
        <v>5545</v>
      </c>
      <c r="C2453" s="4">
        <v>42811</v>
      </c>
      <c r="D2453" s="4">
        <v>42816</v>
      </c>
      <c r="E2453" t="s">
        <v>34</v>
      </c>
      <c r="F2453" t="s">
        <v>5222</v>
      </c>
      <c r="G2453" t="s">
        <v>5223</v>
      </c>
      <c r="H2453" t="s">
        <v>37</v>
      </c>
      <c r="I2453" t="s">
        <v>38</v>
      </c>
      <c r="J2453" t="s">
        <v>286</v>
      </c>
      <c r="K2453" t="s">
        <v>287</v>
      </c>
      <c r="L2453">
        <v>10011</v>
      </c>
      <c r="M2453" t="s">
        <v>168</v>
      </c>
      <c r="N2453" t="s">
        <v>1666</v>
      </c>
      <c r="O2453" t="s">
        <v>90</v>
      </c>
      <c r="P2453" t="s">
        <v>91</v>
      </c>
      <c r="Q2453" t="s">
        <v>1667</v>
      </c>
      <c r="R2453" s="1">
        <v>119.7</v>
      </c>
      <c r="S2453">
        <v>6</v>
      </c>
      <c r="T2453">
        <f t="shared" si="38"/>
        <v>26</v>
      </c>
      <c r="U2453" t="s">
        <v>75</v>
      </c>
      <c r="V2453">
        <v>0</v>
      </c>
      <c r="W2453">
        <v>0</v>
      </c>
      <c r="X2453" s="1">
        <v>0</v>
      </c>
      <c r="Y2453" s="1">
        <v>119.7</v>
      </c>
      <c r="Z2453" t="s">
        <v>99</v>
      </c>
      <c r="AA2453" s="2">
        <v>31.122</v>
      </c>
      <c r="AB2453" s="3">
        <v>0.26</v>
      </c>
      <c r="AC2453" s="1">
        <v>-88.578000000000003</v>
      </c>
      <c r="AD2453">
        <v>5</v>
      </c>
      <c r="AE2453">
        <v>5</v>
      </c>
      <c r="AF2453" t="s">
        <v>48</v>
      </c>
      <c r="AG2453">
        <v>2017</v>
      </c>
      <c r="AH2453">
        <f>COUNTBLANK(datos[[#This Row],[Row ID]:[Year sales]])</f>
        <v>0</v>
      </c>
    </row>
    <row r="2454" spans="1:34" x14ac:dyDescent="0.3">
      <c r="A2454">
        <v>2453</v>
      </c>
      <c r="B2454" t="s">
        <v>5545</v>
      </c>
      <c r="C2454" s="4">
        <v>42811</v>
      </c>
      <c r="D2454" s="4">
        <v>42816</v>
      </c>
      <c r="E2454" t="s">
        <v>34</v>
      </c>
      <c r="F2454" t="s">
        <v>5222</v>
      </c>
      <c r="G2454" t="s">
        <v>5223</v>
      </c>
      <c r="H2454" t="s">
        <v>37</v>
      </c>
      <c r="I2454" t="s">
        <v>38</v>
      </c>
      <c r="J2454" t="s">
        <v>286</v>
      </c>
      <c r="K2454" t="s">
        <v>287</v>
      </c>
      <c r="L2454">
        <v>10011</v>
      </c>
      <c r="M2454" t="s">
        <v>168</v>
      </c>
      <c r="N2454" t="s">
        <v>2101</v>
      </c>
      <c r="O2454" t="s">
        <v>62</v>
      </c>
      <c r="P2454" t="s">
        <v>94</v>
      </c>
      <c r="Q2454" t="s">
        <v>2102</v>
      </c>
      <c r="R2454" s="1">
        <v>9.1440000000000001</v>
      </c>
      <c r="S2454">
        <v>3</v>
      </c>
      <c r="T2454">
        <f t="shared" si="38"/>
        <v>28</v>
      </c>
      <c r="U2454" t="s">
        <v>52</v>
      </c>
      <c r="V2454">
        <v>0.2</v>
      </c>
      <c r="W2454">
        <v>1.8288000000000002</v>
      </c>
      <c r="X2454" s="1">
        <v>-1.8288</v>
      </c>
      <c r="Y2454" s="1">
        <v>10.972799999999999</v>
      </c>
      <c r="Z2454" t="s">
        <v>65</v>
      </c>
      <c r="AA2454" s="2">
        <v>3.0861000000000001</v>
      </c>
      <c r="AB2454" s="3">
        <v>0.33750000000000002</v>
      </c>
      <c r="AC2454" s="1">
        <v>-4.2290999999999999</v>
      </c>
      <c r="AD2454">
        <v>5</v>
      </c>
      <c r="AE2454">
        <v>5</v>
      </c>
      <c r="AF2454" t="s">
        <v>48</v>
      </c>
      <c r="AG2454">
        <v>2017</v>
      </c>
      <c r="AH2454">
        <f>COUNTBLANK(datos[[#This Row],[Row ID]:[Year sales]])</f>
        <v>0</v>
      </c>
    </row>
    <row r="2455" spans="1:34" x14ac:dyDescent="0.3">
      <c r="A2455">
        <v>2454</v>
      </c>
      <c r="B2455" t="s">
        <v>5545</v>
      </c>
      <c r="C2455" s="4">
        <v>42811</v>
      </c>
      <c r="D2455" s="4">
        <v>42816</v>
      </c>
      <c r="E2455" t="s">
        <v>34</v>
      </c>
      <c r="F2455" t="s">
        <v>5222</v>
      </c>
      <c r="G2455" t="s">
        <v>5223</v>
      </c>
      <c r="H2455" t="s">
        <v>37</v>
      </c>
      <c r="I2455" t="s">
        <v>38</v>
      </c>
      <c r="J2455" t="s">
        <v>286</v>
      </c>
      <c r="K2455" t="s">
        <v>287</v>
      </c>
      <c r="L2455">
        <v>10011</v>
      </c>
      <c r="M2455" t="s">
        <v>168</v>
      </c>
      <c r="N2455" t="s">
        <v>1774</v>
      </c>
      <c r="O2455" t="s">
        <v>90</v>
      </c>
      <c r="P2455" t="s">
        <v>181</v>
      </c>
      <c r="Q2455" t="s">
        <v>1775</v>
      </c>
      <c r="R2455" s="1">
        <v>57.06</v>
      </c>
      <c r="S2455">
        <v>3</v>
      </c>
      <c r="T2455">
        <f t="shared" si="38"/>
        <v>20</v>
      </c>
      <c r="U2455" t="s">
        <v>52</v>
      </c>
      <c r="V2455">
        <v>0</v>
      </c>
      <c r="W2455">
        <v>0</v>
      </c>
      <c r="X2455" s="1">
        <v>0</v>
      </c>
      <c r="Y2455" s="1">
        <v>57.06</v>
      </c>
      <c r="Z2455" t="s">
        <v>99</v>
      </c>
      <c r="AA2455" s="2">
        <v>18.2592</v>
      </c>
      <c r="AB2455" s="3">
        <v>0.32</v>
      </c>
      <c r="AC2455" s="1">
        <v>-38.800800000000002</v>
      </c>
      <c r="AD2455">
        <v>5</v>
      </c>
      <c r="AE2455">
        <v>5</v>
      </c>
      <c r="AF2455" t="s">
        <v>48</v>
      </c>
      <c r="AG2455">
        <v>2017</v>
      </c>
      <c r="AH2455">
        <f>COUNTBLANK(datos[[#This Row],[Row ID]:[Year sales]])</f>
        <v>0</v>
      </c>
    </row>
    <row r="2456" spans="1:34" x14ac:dyDescent="0.3">
      <c r="A2456">
        <v>2455</v>
      </c>
      <c r="B2456" t="s">
        <v>5545</v>
      </c>
      <c r="C2456" s="4">
        <v>42811</v>
      </c>
      <c r="D2456" s="4">
        <v>42816</v>
      </c>
      <c r="E2456" t="s">
        <v>34</v>
      </c>
      <c r="F2456" t="s">
        <v>5222</v>
      </c>
      <c r="G2456" t="s">
        <v>5223</v>
      </c>
      <c r="H2456" t="s">
        <v>37</v>
      </c>
      <c r="I2456" t="s">
        <v>38</v>
      </c>
      <c r="J2456" t="s">
        <v>286</v>
      </c>
      <c r="K2456" t="s">
        <v>287</v>
      </c>
      <c r="L2456">
        <v>10011</v>
      </c>
      <c r="M2456" t="s">
        <v>168</v>
      </c>
      <c r="N2456" t="s">
        <v>4184</v>
      </c>
      <c r="O2456" t="s">
        <v>90</v>
      </c>
      <c r="P2456" t="s">
        <v>181</v>
      </c>
      <c r="Q2456" t="s">
        <v>4185</v>
      </c>
      <c r="R2456" s="1">
        <v>71.599999999999994</v>
      </c>
      <c r="S2456">
        <v>8</v>
      </c>
      <c r="T2456">
        <f t="shared" si="38"/>
        <v>57</v>
      </c>
      <c r="U2456" t="s">
        <v>75</v>
      </c>
      <c r="V2456">
        <v>0</v>
      </c>
      <c r="W2456">
        <v>0</v>
      </c>
      <c r="X2456" s="1">
        <v>0</v>
      </c>
      <c r="Y2456" s="1">
        <v>71.599999999999994</v>
      </c>
      <c r="Z2456" t="s">
        <v>99</v>
      </c>
      <c r="AA2456" s="2">
        <v>13.603999999999999</v>
      </c>
      <c r="AB2456" s="3">
        <v>0.19</v>
      </c>
      <c r="AC2456" s="1">
        <v>-57.996000000000002</v>
      </c>
      <c r="AD2456">
        <v>5</v>
      </c>
      <c r="AE2456">
        <v>5</v>
      </c>
      <c r="AF2456" t="s">
        <v>48</v>
      </c>
      <c r="AG2456">
        <v>2017</v>
      </c>
      <c r="AH2456">
        <f>COUNTBLANK(datos[[#This Row],[Row ID]:[Year sales]])</f>
        <v>0</v>
      </c>
    </row>
    <row r="2457" spans="1:34" x14ac:dyDescent="0.3">
      <c r="A2457">
        <v>2456</v>
      </c>
      <c r="B2457" t="s">
        <v>5545</v>
      </c>
      <c r="C2457" s="4">
        <v>42811</v>
      </c>
      <c r="D2457" s="4">
        <v>42816</v>
      </c>
      <c r="E2457" t="s">
        <v>34</v>
      </c>
      <c r="F2457" t="s">
        <v>5222</v>
      </c>
      <c r="G2457" t="s">
        <v>5223</v>
      </c>
      <c r="H2457" t="s">
        <v>37</v>
      </c>
      <c r="I2457" t="s">
        <v>38</v>
      </c>
      <c r="J2457" t="s">
        <v>286</v>
      </c>
      <c r="K2457" t="s">
        <v>287</v>
      </c>
      <c r="L2457">
        <v>10011</v>
      </c>
      <c r="M2457" t="s">
        <v>168</v>
      </c>
      <c r="N2457" t="s">
        <v>4104</v>
      </c>
      <c r="O2457" t="s">
        <v>62</v>
      </c>
      <c r="P2457" t="s">
        <v>77</v>
      </c>
      <c r="Q2457" t="s">
        <v>4105</v>
      </c>
      <c r="R2457" s="1">
        <v>107.44</v>
      </c>
      <c r="S2457">
        <v>8</v>
      </c>
      <c r="T2457">
        <f t="shared" si="38"/>
        <v>22</v>
      </c>
      <c r="U2457" t="s">
        <v>75</v>
      </c>
      <c r="V2457">
        <v>0</v>
      </c>
      <c r="W2457">
        <v>0</v>
      </c>
      <c r="X2457" s="1">
        <v>0</v>
      </c>
      <c r="Y2457" s="1">
        <v>107.44</v>
      </c>
      <c r="Z2457" t="s">
        <v>99</v>
      </c>
      <c r="AA2457" s="2">
        <v>27.9344</v>
      </c>
      <c r="AB2457" s="3">
        <v>0.26</v>
      </c>
      <c r="AC2457" s="1">
        <v>-79.505600000000001</v>
      </c>
      <c r="AD2457">
        <v>5</v>
      </c>
      <c r="AE2457">
        <v>5</v>
      </c>
      <c r="AF2457" t="s">
        <v>48</v>
      </c>
      <c r="AG2457">
        <v>2017</v>
      </c>
      <c r="AH2457">
        <f>COUNTBLANK(datos[[#This Row],[Row ID]:[Year sales]])</f>
        <v>0</v>
      </c>
    </row>
    <row r="2458" spans="1:34" x14ac:dyDescent="0.3">
      <c r="A2458">
        <v>2457</v>
      </c>
      <c r="B2458" t="s">
        <v>5545</v>
      </c>
      <c r="C2458" s="4">
        <v>42811</v>
      </c>
      <c r="D2458" s="4">
        <v>42816</v>
      </c>
      <c r="E2458" t="s">
        <v>34</v>
      </c>
      <c r="F2458" t="s">
        <v>5222</v>
      </c>
      <c r="G2458" t="s">
        <v>5223</v>
      </c>
      <c r="H2458" t="s">
        <v>37</v>
      </c>
      <c r="I2458" t="s">
        <v>38</v>
      </c>
      <c r="J2458" t="s">
        <v>286</v>
      </c>
      <c r="K2458" t="s">
        <v>287</v>
      </c>
      <c r="L2458">
        <v>10011</v>
      </c>
      <c r="M2458" t="s">
        <v>168</v>
      </c>
      <c r="N2458" t="s">
        <v>2645</v>
      </c>
      <c r="O2458" t="s">
        <v>62</v>
      </c>
      <c r="P2458" t="s">
        <v>63</v>
      </c>
      <c r="Q2458" t="s">
        <v>2646</v>
      </c>
      <c r="R2458" s="1">
        <v>7.31</v>
      </c>
      <c r="S2458">
        <v>1</v>
      </c>
      <c r="T2458">
        <f t="shared" si="38"/>
        <v>24</v>
      </c>
      <c r="U2458" t="s">
        <v>46</v>
      </c>
      <c r="V2458">
        <v>0</v>
      </c>
      <c r="W2458">
        <v>0</v>
      </c>
      <c r="X2458" s="1">
        <v>0</v>
      </c>
      <c r="Y2458" s="1">
        <v>7.31</v>
      </c>
      <c r="Z2458" t="s">
        <v>65</v>
      </c>
      <c r="AA2458" s="2">
        <v>3.4357000000000002</v>
      </c>
      <c r="AB2458" s="3">
        <v>0.47000000000000003</v>
      </c>
      <c r="AC2458" s="1">
        <v>-3.8742999999999999</v>
      </c>
      <c r="AD2458">
        <v>5</v>
      </c>
      <c r="AE2458">
        <v>5</v>
      </c>
      <c r="AF2458" t="s">
        <v>48</v>
      </c>
      <c r="AG2458">
        <v>2017</v>
      </c>
      <c r="AH2458">
        <f>COUNTBLANK(datos[[#This Row],[Row ID]:[Year sales]])</f>
        <v>0</v>
      </c>
    </row>
    <row r="2459" spans="1:34" x14ac:dyDescent="0.3">
      <c r="A2459">
        <v>2458</v>
      </c>
      <c r="B2459" t="s">
        <v>5545</v>
      </c>
      <c r="C2459" s="4">
        <v>42811</v>
      </c>
      <c r="D2459" s="4">
        <v>42816</v>
      </c>
      <c r="E2459" t="s">
        <v>34</v>
      </c>
      <c r="F2459" t="s">
        <v>5222</v>
      </c>
      <c r="G2459" t="s">
        <v>5223</v>
      </c>
      <c r="H2459" t="s">
        <v>37</v>
      </c>
      <c r="I2459" t="s">
        <v>38</v>
      </c>
      <c r="J2459" t="s">
        <v>286</v>
      </c>
      <c r="K2459" t="s">
        <v>287</v>
      </c>
      <c r="L2459">
        <v>10011</v>
      </c>
      <c r="M2459" t="s">
        <v>168</v>
      </c>
      <c r="N2459" t="s">
        <v>199</v>
      </c>
      <c r="O2459" t="s">
        <v>62</v>
      </c>
      <c r="P2459" t="s">
        <v>86</v>
      </c>
      <c r="Q2459" t="s">
        <v>200</v>
      </c>
      <c r="R2459" s="1">
        <v>59.1</v>
      </c>
      <c r="S2459">
        <v>6</v>
      </c>
      <c r="T2459">
        <f t="shared" si="38"/>
        <v>19</v>
      </c>
      <c r="U2459" t="s">
        <v>75</v>
      </c>
      <c r="V2459">
        <v>0</v>
      </c>
      <c r="W2459">
        <v>0</v>
      </c>
      <c r="X2459" s="1">
        <v>0</v>
      </c>
      <c r="Y2459" s="1">
        <v>59.1</v>
      </c>
      <c r="Z2459" t="s">
        <v>99</v>
      </c>
      <c r="AA2459" s="2">
        <v>22.457999999999998</v>
      </c>
      <c r="AB2459" s="3">
        <v>0.37999999999999995</v>
      </c>
      <c r="AC2459" s="1">
        <v>-36.642000000000003</v>
      </c>
      <c r="AD2459">
        <v>5</v>
      </c>
      <c r="AE2459">
        <v>5</v>
      </c>
      <c r="AF2459" t="s">
        <v>48</v>
      </c>
      <c r="AG2459">
        <v>2017</v>
      </c>
      <c r="AH2459">
        <f>COUNTBLANK(datos[[#This Row],[Row ID]:[Year sales]])</f>
        <v>0</v>
      </c>
    </row>
    <row r="2460" spans="1:34" x14ac:dyDescent="0.3">
      <c r="A2460">
        <v>2459</v>
      </c>
      <c r="B2460" t="s">
        <v>5545</v>
      </c>
      <c r="C2460" s="4">
        <v>42811</v>
      </c>
      <c r="D2460" s="4">
        <v>42816</v>
      </c>
      <c r="E2460" t="s">
        <v>34</v>
      </c>
      <c r="F2460" t="s">
        <v>5222</v>
      </c>
      <c r="G2460" t="s">
        <v>5223</v>
      </c>
      <c r="H2460" t="s">
        <v>37</v>
      </c>
      <c r="I2460" t="s">
        <v>38</v>
      </c>
      <c r="J2460" t="s">
        <v>286</v>
      </c>
      <c r="K2460" t="s">
        <v>287</v>
      </c>
      <c r="L2460">
        <v>10011</v>
      </c>
      <c r="M2460" t="s">
        <v>168</v>
      </c>
      <c r="N2460" t="s">
        <v>750</v>
      </c>
      <c r="O2460" t="s">
        <v>62</v>
      </c>
      <c r="P2460" t="s">
        <v>77</v>
      </c>
      <c r="Q2460" t="s">
        <v>751</v>
      </c>
      <c r="R2460" s="1">
        <v>46.53</v>
      </c>
      <c r="S2460">
        <v>3</v>
      </c>
      <c r="T2460">
        <f t="shared" si="38"/>
        <v>24</v>
      </c>
      <c r="U2460" t="s">
        <v>52</v>
      </c>
      <c r="V2460">
        <v>0</v>
      </c>
      <c r="W2460">
        <v>0</v>
      </c>
      <c r="X2460" s="1">
        <v>0</v>
      </c>
      <c r="Y2460" s="1">
        <v>46.53</v>
      </c>
      <c r="Z2460" t="s">
        <v>65</v>
      </c>
      <c r="AA2460" s="2">
        <v>12.097799999999999</v>
      </c>
      <c r="AB2460" s="3">
        <v>0.26</v>
      </c>
      <c r="AC2460" s="1">
        <v>-34.432200000000002</v>
      </c>
      <c r="AD2460">
        <v>5</v>
      </c>
      <c r="AE2460">
        <v>5</v>
      </c>
      <c r="AF2460" t="s">
        <v>48</v>
      </c>
      <c r="AG2460">
        <v>2017</v>
      </c>
      <c r="AH2460">
        <f>COUNTBLANK(datos[[#This Row],[Row ID]:[Year sales]])</f>
        <v>0</v>
      </c>
    </row>
    <row r="2461" spans="1:34" x14ac:dyDescent="0.3">
      <c r="A2461">
        <v>2460</v>
      </c>
      <c r="B2461" t="s">
        <v>5548</v>
      </c>
      <c r="C2461" s="4">
        <v>42962</v>
      </c>
      <c r="D2461" s="4">
        <v>42968</v>
      </c>
      <c r="E2461" t="s">
        <v>67</v>
      </c>
      <c r="F2461" t="s">
        <v>4289</v>
      </c>
      <c r="G2461" t="s">
        <v>4290</v>
      </c>
      <c r="H2461" t="s">
        <v>37</v>
      </c>
      <c r="I2461" t="s">
        <v>38</v>
      </c>
      <c r="J2461" t="s">
        <v>2150</v>
      </c>
      <c r="K2461" t="s">
        <v>810</v>
      </c>
      <c r="L2461">
        <v>7060</v>
      </c>
      <c r="M2461" t="s">
        <v>168</v>
      </c>
      <c r="N2461" t="s">
        <v>1631</v>
      </c>
      <c r="O2461" t="s">
        <v>62</v>
      </c>
      <c r="P2461" t="s">
        <v>97</v>
      </c>
      <c r="Q2461" t="s">
        <v>1632</v>
      </c>
      <c r="R2461" s="1">
        <v>97.84</v>
      </c>
      <c r="S2461">
        <v>2</v>
      </c>
      <c r="T2461">
        <f t="shared" si="38"/>
        <v>21</v>
      </c>
      <c r="U2461" t="s">
        <v>46</v>
      </c>
      <c r="V2461">
        <v>0</v>
      </c>
      <c r="W2461">
        <v>0</v>
      </c>
      <c r="X2461" s="1">
        <v>0</v>
      </c>
      <c r="Y2461" s="1">
        <v>97.84</v>
      </c>
      <c r="Z2461" t="s">
        <v>99</v>
      </c>
      <c r="AA2461" s="2">
        <v>25.438400000000001</v>
      </c>
      <c r="AB2461" s="3">
        <v>0.26</v>
      </c>
      <c r="AC2461" s="1">
        <v>-72.401600000000002</v>
      </c>
      <c r="AD2461">
        <v>6</v>
      </c>
      <c r="AE2461">
        <v>6</v>
      </c>
      <c r="AF2461" t="s">
        <v>48</v>
      </c>
      <c r="AG2461">
        <v>2017</v>
      </c>
      <c r="AH2461">
        <f>COUNTBLANK(datos[[#This Row],[Row ID]:[Year sales]])</f>
        <v>0</v>
      </c>
    </row>
    <row r="2462" spans="1:34" x14ac:dyDescent="0.3">
      <c r="A2462">
        <v>2461</v>
      </c>
      <c r="B2462" t="s">
        <v>5549</v>
      </c>
      <c r="C2462" s="4">
        <v>42196</v>
      </c>
      <c r="D2462" s="4">
        <v>42198</v>
      </c>
      <c r="E2462" t="s">
        <v>34</v>
      </c>
      <c r="F2462" t="s">
        <v>5550</v>
      </c>
      <c r="G2462" t="s">
        <v>5551</v>
      </c>
      <c r="H2462" t="s">
        <v>37</v>
      </c>
      <c r="I2462" t="s">
        <v>38</v>
      </c>
      <c r="J2462" t="s">
        <v>115</v>
      </c>
      <c r="K2462" t="s">
        <v>116</v>
      </c>
      <c r="L2462">
        <v>98115</v>
      </c>
      <c r="M2462" t="s">
        <v>60</v>
      </c>
      <c r="N2462" t="s">
        <v>3319</v>
      </c>
      <c r="O2462" t="s">
        <v>62</v>
      </c>
      <c r="P2462" t="s">
        <v>110</v>
      </c>
      <c r="Q2462" t="s">
        <v>3320</v>
      </c>
      <c r="R2462" s="1">
        <v>29.97</v>
      </c>
      <c r="S2462">
        <v>3</v>
      </c>
      <c r="T2462">
        <f t="shared" si="38"/>
        <v>5</v>
      </c>
      <c r="U2462" t="s">
        <v>52</v>
      </c>
      <c r="V2462">
        <v>0</v>
      </c>
      <c r="W2462">
        <v>0</v>
      </c>
      <c r="X2462" s="1">
        <v>0</v>
      </c>
      <c r="Y2462" s="1">
        <v>29.97</v>
      </c>
      <c r="Z2462" t="s">
        <v>65</v>
      </c>
      <c r="AA2462" s="2">
        <v>13.486499999999999</v>
      </c>
      <c r="AB2462" s="3">
        <v>0.45</v>
      </c>
      <c r="AC2462" s="1">
        <v>-16.483499999999999</v>
      </c>
      <c r="AD2462">
        <v>2</v>
      </c>
      <c r="AE2462">
        <v>2</v>
      </c>
      <c r="AF2462" t="s">
        <v>48</v>
      </c>
      <c r="AG2462">
        <v>2015</v>
      </c>
      <c r="AH2462">
        <f>COUNTBLANK(datos[[#This Row],[Row ID]:[Year sales]])</f>
        <v>0</v>
      </c>
    </row>
    <row r="2463" spans="1:34" x14ac:dyDescent="0.3">
      <c r="A2463">
        <v>2462</v>
      </c>
      <c r="B2463" t="s">
        <v>5549</v>
      </c>
      <c r="C2463" s="4">
        <v>42196</v>
      </c>
      <c r="D2463" s="4">
        <v>42198</v>
      </c>
      <c r="E2463" t="s">
        <v>34</v>
      </c>
      <c r="F2463" t="s">
        <v>5550</v>
      </c>
      <c r="G2463" t="s">
        <v>5551</v>
      </c>
      <c r="H2463" t="s">
        <v>37</v>
      </c>
      <c r="I2463" t="s">
        <v>38</v>
      </c>
      <c r="J2463" t="s">
        <v>115</v>
      </c>
      <c r="K2463" t="s">
        <v>116</v>
      </c>
      <c r="L2463">
        <v>98115</v>
      </c>
      <c r="M2463" t="s">
        <v>60</v>
      </c>
      <c r="N2463" t="s">
        <v>3154</v>
      </c>
      <c r="O2463" t="s">
        <v>62</v>
      </c>
      <c r="P2463" t="s">
        <v>94</v>
      </c>
      <c r="Q2463" t="s">
        <v>3155</v>
      </c>
      <c r="R2463" s="1">
        <v>98.352000000000004</v>
      </c>
      <c r="S2463">
        <v>3</v>
      </c>
      <c r="T2463">
        <f t="shared" si="38"/>
        <v>47</v>
      </c>
      <c r="U2463" t="s">
        <v>52</v>
      </c>
      <c r="V2463">
        <v>0.2</v>
      </c>
      <c r="W2463">
        <v>19.670400000000001</v>
      </c>
      <c r="X2463" s="1">
        <v>-19.670400000000001</v>
      </c>
      <c r="Y2463" s="1">
        <v>118.0224</v>
      </c>
      <c r="Z2463" t="s">
        <v>99</v>
      </c>
      <c r="AA2463" s="2">
        <v>34.423200000000001</v>
      </c>
      <c r="AB2463" s="3">
        <v>0.35</v>
      </c>
      <c r="AC2463" s="1">
        <v>-44.258400000000002</v>
      </c>
      <c r="AD2463">
        <v>2</v>
      </c>
      <c r="AE2463">
        <v>2</v>
      </c>
      <c r="AF2463" t="s">
        <v>48</v>
      </c>
      <c r="AG2463">
        <v>2015</v>
      </c>
      <c r="AH2463">
        <f>COUNTBLANK(datos[[#This Row],[Row ID]:[Year sales]])</f>
        <v>0</v>
      </c>
    </row>
    <row r="2464" spans="1:34" x14ac:dyDescent="0.3">
      <c r="A2464">
        <v>2463</v>
      </c>
      <c r="B2464" t="s">
        <v>5552</v>
      </c>
      <c r="C2464" s="4">
        <v>43072</v>
      </c>
      <c r="D2464" s="4">
        <v>43078</v>
      </c>
      <c r="E2464" t="s">
        <v>67</v>
      </c>
      <c r="F2464" t="s">
        <v>3639</v>
      </c>
      <c r="G2464" t="s">
        <v>3640</v>
      </c>
      <c r="H2464" t="s">
        <v>37</v>
      </c>
      <c r="I2464" t="s">
        <v>38</v>
      </c>
      <c r="J2464" t="s">
        <v>286</v>
      </c>
      <c r="K2464" t="s">
        <v>287</v>
      </c>
      <c r="L2464">
        <v>10009</v>
      </c>
      <c r="M2464" t="s">
        <v>168</v>
      </c>
      <c r="N2464" t="s">
        <v>1221</v>
      </c>
      <c r="O2464" t="s">
        <v>62</v>
      </c>
      <c r="P2464" t="s">
        <v>94</v>
      </c>
      <c r="Q2464" t="s">
        <v>1222</v>
      </c>
      <c r="R2464" s="1">
        <v>83.92</v>
      </c>
      <c r="S2464">
        <v>5</v>
      </c>
      <c r="T2464">
        <f t="shared" si="38"/>
        <v>67</v>
      </c>
      <c r="U2464" t="s">
        <v>75</v>
      </c>
      <c r="V2464">
        <v>0.2</v>
      </c>
      <c r="W2464">
        <v>16.784000000000002</v>
      </c>
      <c r="X2464" s="1">
        <v>-16.783999999999999</v>
      </c>
      <c r="Y2464" s="1">
        <v>100.70400000000001</v>
      </c>
      <c r="Z2464" t="s">
        <v>99</v>
      </c>
      <c r="AA2464" s="2">
        <v>29.372</v>
      </c>
      <c r="AB2464" s="3">
        <v>0.35</v>
      </c>
      <c r="AC2464" s="1">
        <v>-37.764000000000003</v>
      </c>
      <c r="AD2464">
        <v>6</v>
      </c>
      <c r="AE2464">
        <v>6</v>
      </c>
      <c r="AF2464" t="s">
        <v>48</v>
      </c>
      <c r="AG2464">
        <v>2017</v>
      </c>
      <c r="AH2464">
        <f>COUNTBLANK(datos[[#This Row],[Row ID]:[Year sales]])</f>
        <v>0</v>
      </c>
    </row>
    <row r="2465" spans="1:34" x14ac:dyDescent="0.3">
      <c r="A2465">
        <v>2464</v>
      </c>
      <c r="B2465" t="s">
        <v>5552</v>
      </c>
      <c r="C2465" s="4">
        <v>43072</v>
      </c>
      <c r="D2465" s="4">
        <v>43078</v>
      </c>
      <c r="E2465" t="s">
        <v>67</v>
      </c>
      <c r="F2465" t="s">
        <v>3639</v>
      </c>
      <c r="G2465" t="s">
        <v>3640</v>
      </c>
      <c r="H2465" t="s">
        <v>37</v>
      </c>
      <c r="I2465" t="s">
        <v>38</v>
      </c>
      <c r="J2465" t="s">
        <v>286</v>
      </c>
      <c r="K2465" t="s">
        <v>287</v>
      </c>
      <c r="L2465">
        <v>10009</v>
      </c>
      <c r="M2465" t="s">
        <v>168</v>
      </c>
      <c r="N2465" t="s">
        <v>5416</v>
      </c>
      <c r="O2465" t="s">
        <v>62</v>
      </c>
      <c r="P2465" t="s">
        <v>94</v>
      </c>
      <c r="Q2465" t="s">
        <v>5417</v>
      </c>
      <c r="R2465" s="1">
        <v>14.624000000000001</v>
      </c>
      <c r="S2465">
        <v>2</v>
      </c>
      <c r="T2465">
        <f t="shared" si="38"/>
        <v>22</v>
      </c>
      <c r="U2465" t="s">
        <v>46</v>
      </c>
      <c r="V2465">
        <v>0.2</v>
      </c>
      <c r="W2465">
        <v>2.9248000000000003</v>
      </c>
      <c r="X2465" s="1">
        <v>-2.9247999999999998</v>
      </c>
      <c r="Y2465" s="1">
        <v>17.5488</v>
      </c>
      <c r="Z2465" t="s">
        <v>65</v>
      </c>
      <c r="AA2465" s="2">
        <v>5.1184000000000003</v>
      </c>
      <c r="AB2465" s="3">
        <v>0.35000000000000003</v>
      </c>
      <c r="AC2465" s="1">
        <v>-6.5808</v>
      </c>
      <c r="AD2465">
        <v>6</v>
      </c>
      <c r="AE2465">
        <v>6</v>
      </c>
      <c r="AF2465" t="s">
        <v>48</v>
      </c>
      <c r="AG2465">
        <v>2017</v>
      </c>
      <c r="AH2465">
        <f>COUNTBLANK(datos[[#This Row],[Row ID]:[Year sales]])</f>
        <v>0</v>
      </c>
    </row>
    <row r="2466" spans="1:34" x14ac:dyDescent="0.3">
      <c r="A2466">
        <v>2465</v>
      </c>
      <c r="B2466" t="s">
        <v>5552</v>
      </c>
      <c r="C2466" s="4">
        <v>43072</v>
      </c>
      <c r="D2466" s="4">
        <v>43078</v>
      </c>
      <c r="E2466" t="s">
        <v>67</v>
      </c>
      <c r="F2466" t="s">
        <v>3639</v>
      </c>
      <c r="G2466" t="s">
        <v>3640</v>
      </c>
      <c r="H2466" t="s">
        <v>37</v>
      </c>
      <c r="I2466" t="s">
        <v>38</v>
      </c>
      <c r="J2466" t="s">
        <v>286</v>
      </c>
      <c r="K2466" t="s">
        <v>287</v>
      </c>
      <c r="L2466">
        <v>10009</v>
      </c>
      <c r="M2466" t="s">
        <v>168</v>
      </c>
      <c r="N2466" t="s">
        <v>3235</v>
      </c>
      <c r="O2466" t="s">
        <v>90</v>
      </c>
      <c r="P2466" t="s">
        <v>91</v>
      </c>
      <c r="Q2466" t="s">
        <v>3236</v>
      </c>
      <c r="R2466" s="1">
        <v>136.99</v>
      </c>
      <c r="S2466">
        <v>1</v>
      </c>
      <c r="T2466">
        <f t="shared" si="38"/>
        <v>18</v>
      </c>
      <c r="U2466" t="s">
        <v>46</v>
      </c>
      <c r="V2466">
        <v>0</v>
      </c>
      <c r="W2466">
        <v>0</v>
      </c>
      <c r="X2466" s="1">
        <v>0</v>
      </c>
      <c r="Y2466" s="1">
        <v>136.99</v>
      </c>
      <c r="Z2466" t="s">
        <v>99</v>
      </c>
      <c r="AA2466" s="2">
        <v>36.987299999999998</v>
      </c>
      <c r="AB2466" s="3">
        <v>0.26999999999999996</v>
      </c>
      <c r="AC2466" s="1">
        <v>-100.0027</v>
      </c>
      <c r="AD2466">
        <v>6</v>
      </c>
      <c r="AE2466">
        <v>6</v>
      </c>
      <c r="AF2466" t="s">
        <v>48</v>
      </c>
      <c r="AG2466">
        <v>2017</v>
      </c>
      <c r="AH2466">
        <f>COUNTBLANK(datos[[#This Row],[Row ID]:[Year sales]])</f>
        <v>0</v>
      </c>
    </row>
    <row r="2467" spans="1:34" x14ac:dyDescent="0.3">
      <c r="A2467">
        <v>2466</v>
      </c>
      <c r="B2467" t="s">
        <v>5552</v>
      </c>
      <c r="C2467" s="4">
        <v>43072</v>
      </c>
      <c r="D2467" s="4">
        <v>43078</v>
      </c>
      <c r="E2467" t="s">
        <v>67</v>
      </c>
      <c r="F2467" t="s">
        <v>3639</v>
      </c>
      <c r="G2467" t="s">
        <v>3640</v>
      </c>
      <c r="H2467" t="s">
        <v>37</v>
      </c>
      <c r="I2467" t="s">
        <v>38</v>
      </c>
      <c r="J2467" t="s">
        <v>286</v>
      </c>
      <c r="K2467" t="s">
        <v>287</v>
      </c>
      <c r="L2467">
        <v>10009</v>
      </c>
      <c r="M2467" t="s">
        <v>168</v>
      </c>
      <c r="N2467" t="s">
        <v>1574</v>
      </c>
      <c r="O2467" t="s">
        <v>62</v>
      </c>
      <c r="P2467" t="s">
        <v>63</v>
      </c>
      <c r="Q2467" t="s">
        <v>1575</v>
      </c>
      <c r="R2467" s="1">
        <v>3.15</v>
      </c>
      <c r="S2467">
        <v>1</v>
      </c>
      <c r="T2467">
        <f t="shared" si="38"/>
        <v>15</v>
      </c>
      <c r="U2467" t="s">
        <v>46</v>
      </c>
      <c r="V2467">
        <v>0</v>
      </c>
      <c r="W2467">
        <v>0</v>
      </c>
      <c r="X2467" s="1">
        <v>0</v>
      </c>
      <c r="Y2467" s="1">
        <v>3.15</v>
      </c>
      <c r="Z2467" t="s">
        <v>65</v>
      </c>
      <c r="AA2467" s="2">
        <v>1.512</v>
      </c>
      <c r="AB2467" s="3">
        <v>0.48000000000000004</v>
      </c>
      <c r="AC2467" s="1">
        <v>-1.6379999999999999</v>
      </c>
      <c r="AD2467">
        <v>6</v>
      </c>
      <c r="AE2467">
        <v>6</v>
      </c>
      <c r="AF2467" t="s">
        <v>48</v>
      </c>
      <c r="AG2467">
        <v>2017</v>
      </c>
      <c r="AH2467">
        <f>COUNTBLANK(datos[[#This Row],[Row ID]:[Year sales]])</f>
        <v>0</v>
      </c>
    </row>
    <row r="2468" spans="1:34" x14ac:dyDescent="0.3">
      <c r="A2468">
        <v>2467</v>
      </c>
      <c r="B2468" t="s">
        <v>5553</v>
      </c>
      <c r="C2468" s="4">
        <v>42859</v>
      </c>
      <c r="D2468" s="4">
        <v>42863</v>
      </c>
      <c r="E2468" t="s">
        <v>67</v>
      </c>
      <c r="F2468" t="s">
        <v>1543</v>
      </c>
      <c r="G2468" t="s">
        <v>1544</v>
      </c>
      <c r="H2468" t="s">
        <v>37</v>
      </c>
      <c r="I2468" t="s">
        <v>38</v>
      </c>
      <c r="J2468" t="s">
        <v>5554</v>
      </c>
      <c r="K2468" t="s">
        <v>339</v>
      </c>
      <c r="L2468">
        <v>23602</v>
      </c>
      <c r="M2468" t="s">
        <v>41</v>
      </c>
      <c r="N2468" t="s">
        <v>5555</v>
      </c>
      <c r="O2468" t="s">
        <v>62</v>
      </c>
      <c r="P2468" t="s">
        <v>110</v>
      </c>
      <c r="Q2468" t="s">
        <v>5556</v>
      </c>
      <c r="R2468" s="1">
        <v>9.11</v>
      </c>
      <c r="S2468">
        <v>1</v>
      </c>
      <c r="T2468">
        <f t="shared" si="38"/>
        <v>19</v>
      </c>
      <c r="U2468" t="s">
        <v>46</v>
      </c>
      <c r="V2468">
        <v>0</v>
      </c>
      <c r="W2468">
        <v>0</v>
      </c>
      <c r="X2468" s="1">
        <v>0</v>
      </c>
      <c r="Y2468" s="1">
        <v>9.11</v>
      </c>
      <c r="Z2468" t="s">
        <v>65</v>
      </c>
      <c r="AA2468" s="2">
        <v>4.0994999999999999</v>
      </c>
      <c r="AB2468" s="3">
        <v>0.45</v>
      </c>
      <c r="AC2468" s="1">
        <v>-5.0105000000000004</v>
      </c>
      <c r="AD2468">
        <v>4</v>
      </c>
      <c r="AE2468">
        <v>4</v>
      </c>
      <c r="AF2468" t="s">
        <v>48</v>
      </c>
      <c r="AG2468">
        <v>2017</v>
      </c>
      <c r="AH2468">
        <f>COUNTBLANK(datos[[#This Row],[Row ID]:[Year sales]])</f>
        <v>0</v>
      </c>
    </row>
    <row r="2469" spans="1:34" x14ac:dyDescent="0.3">
      <c r="A2469">
        <v>2468</v>
      </c>
      <c r="B2469" t="s">
        <v>5553</v>
      </c>
      <c r="C2469" s="4">
        <v>42859</v>
      </c>
      <c r="D2469" s="4">
        <v>42863</v>
      </c>
      <c r="E2469" t="s">
        <v>67</v>
      </c>
      <c r="F2469" t="s">
        <v>1543</v>
      </c>
      <c r="G2469" t="s">
        <v>1544</v>
      </c>
      <c r="H2469" t="s">
        <v>37</v>
      </c>
      <c r="I2469" t="s">
        <v>38</v>
      </c>
      <c r="J2469" t="s">
        <v>5554</v>
      </c>
      <c r="K2469" t="s">
        <v>339</v>
      </c>
      <c r="L2469">
        <v>23602</v>
      </c>
      <c r="M2469" t="s">
        <v>41</v>
      </c>
      <c r="N2469" t="s">
        <v>1540</v>
      </c>
      <c r="O2469" t="s">
        <v>62</v>
      </c>
      <c r="P2469" t="s">
        <v>77</v>
      </c>
      <c r="Q2469" t="s">
        <v>1541</v>
      </c>
      <c r="R2469" s="1">
        <v>571.44000000000005</v>
      </c>
      <c r="S2469">
        <v>4</v>
      </c>
      <c r="T2469">
        <f t="shared" si="38"/>
        <v>33</v>
      </c>
      <c r="U2469" t="s">
        <v>52</v>
      </c>
      <c r="V2469">
        <v>0</v>
      </c>
      <c r="W2469">
        <v>0</v>
      </c>
      <c r="X2469" s="1">
        <v>0</v>
      </c>
      <c r="Y2469" s="1">
        <v>571.44000000000005</v>
      </c>
      <c r="Z2469" t="s">
        <v>53</v>
      </c>
      <c r="AA2469" s="2">
        <v>165.7176</v>
      </c>
      <c r="AB2469" s="3">
        <v>0.28999999999999998</v>
      </c>
      <c r="AC2469" s="1">
        <v>-405.72239999999999</v>
      </c>
      <c r="AD2469">
        <v>4</v>
      </c>
      <c r="AE2469">
        <v>4</v>
      </c>
      <c r="AF2469" t="s">
        <v>48</v>
      </c>
      <c r="AG2469">
        <v>2017</v>
      </c>
      <c r="AH2469">
        <f>COUNTBLANK(datos[[#This Row],[Row ID]:[Year sales]])</f>
        <v>0</v>
      </c>
    </row>
    <row r="2470" spans="1:34" x14ac:dyDescent="0.3">
      <c r="A2470">
        <v>2469</v>
      </c>
      <c r="B2470" t="s">
        <v>5553</v>
      </c>
      <c r="C2470" s="4">
        <v>42859</v>
      </c>
      <c r="D2470" s="4">
        <v>42863</v>
      </c>
      <c r="E2470" t="s">
        <v>67</v>
      </c>
      <c r="F2470" t="s">
        <v>1543</v>
      </c>
      <c r="G2470" t="s">
        <v>1544</v>
      </c>
      <c r="H2470" t="s">
        <v>37</v>
      </c>
      <c r="I2470" t="s">
        <v>38</v>
      </c>
      <c r="J2470" t="s">
        <v>5554</v>
      </c>
      <c r="K2470" t="s">
        <v>339</v>
      </c>
      <c r="L2470">
        <v>23602</v>
      </c>
      <c r="M2470" t="s">
        <v>41</v>
      </c>
      <c r="N2470" t="s">
        <v>5557</v>
      </c>
      <c r="O2470" t="s">
        <v>62</v>
      </c>
      <c r="P2470" t="s">
        <v>110</v>
      </c>
      <c r="Q2470" t="s">
        <v>5558</v>
      </c>
      <c r="R2470" s="1">
        <v>32.4</v>
      </c>
      <c r="S2470">
        <v>5</v>
      </c>
      <c r="T2470">
        <f t="shared" si="38"/>
        <v>23</v>
      </c>
      <c r="U2470" t="s">
        <v>75</v>
      </c>
      <c r="V2470">
        <v>0</v>
      </c>
      <c r="W2470">
        <v>0</v>
      </c>
      <c r="X2470" s="1">
        <v>0</v>
      </c>
      <c r="Y2470" s="1">
        <v>32.4</v>
      </c>
      <c r="Z2470" t="s">
        <v>65</v>
      </c>
      <c r="AA2470" s="2">
        <v>15.552</v>
      </c>
      <c r="AB2470" s="3">
        <v>0.48</v>
      </c>
      <c r="AC2470" s="1">
        <v>-16.847999999999999</v>
      </c>
      <c r="AD2470">
        <v>4</v>
      </c>
      <c r="AE2470">
        <v>4</v>
      </c>
      <c r="AF2470" t="s">
        <v>48</v>
      </c>
      <c r="AG2470">
        <v>2017</v>
      </c>
      <c r="AH2470">
        <f>COUNTBLANK(datos[[#This Row],[Row ID]:[Year sales]])</f>
        <v>0</v>
      </c>
    </row>
    <row r="2471" spans="1:34" x14ac:dyDescent="0.3">
      <c r="A2471">
        <v>2470</v>
      </c>
      <c r="B2471" t="s">
        <v>5553</v>
      </c>
      <c r="C2471" s="4">
        <v>42859</v>
      </c>
      <c r="D2471" s="4">
        <v>42863</v>
      </c>
      <c r="E2471" t="s">
        <v>67</v>
      </c>
      <c r="F2471" t="s">
        <v>1543</v>
      </c>
      <c r="G2471" t="s">
        <v>1544</v>
      </c>
      <c r="H2471" t="s">
        <v>37</v>
      </c>
      <c r="I2471" t="s">
        <v>38</v>
      </c>
      <c r="J2471" t="s">
        <v>5554</v>
      </c>
      <c r="K2471" t="s">
        <v>339</v>
      </c>
      <c r="L2471">
        <v>23602</v>
      </c>
      <c r="M2471" t="s">
        <v>41</v>
      </c>
      <c r="N2471" t="s">
        <v>4133</v>
      </c>
      <c r="O2471" t="s">
        <v>62</v>
      </c>
      <c r="P2471" t="s">
        <v>77</v>
      </c>
      <c r="Q2471" t="s">
        <v>4134</v>
      </c>
      <c r="R2471" s="1">
        <v>16.91</v>
      </c>
      <c r="S2471">
        <v>1</v>
      </c>
      <c r="T2471">
        <f t="shared" si="38"/>
        <v>15</v>
      </c>
      <c r="U2471" t="s">
        <v>46</v>
      </c>
      <c r="V2471">
        <v>0</v>
      </c>
      <c r="W2471">
        <v>0</v>
      </c>
      <c r="X2471" s="1">
        <v>0</v>
      </c>
      <c r="Y2471" s="1">
        <v>16.91</v>
      </c>
      <c r="Z2471" t="s">
        <v>65</v>
      </c>
      <c r="AA2471" s="2">
        <v>4.5656999999999996</v>
      </c>
      <c r="AB2471" s="3">
        <v>0.26999999999999996</v>
      </c>
      <c r="AC2471" s="1">
        <v>-12.3443</v>
      </c>
      <c r="AD2471">
        <v>4</v>
      </c>
      <c r="AE2471">
        <v>4</v>
      </c>
      <c r="AF2471" t="s">
        <v>48</v>
      </c>
      <c r="AG2471">
        <v>2017</v>
      </c>
      <c r="AH2471">
        <f>COUNTBLANK(datos[[#This Row],[Row ID]:[Year sales]])</f>
        <v>0</v>
      </c>
    </row>
    <row r="2472" spans="1:34" x14ac:dyDescent="0.3">
      <c r="A2472">
        <v>2471</v>
      </c>
      <c r="B2472" t="s">
        <v>5559</v>
      </c>
      <c r="C2472" s="4">
        <v>42391</v>
      </c>
      <c r="D2472" s="4">
        <v>42397</v>
      </c>
      <c r="E2472" t="s">
        <v>67</v>
      </c>
      <c r="F2472" t="s">
        <v>5560</v>
      </c>
      <c r="G2472" t="s">
        <v>5561</v>
      </c>
      <c r="H2472" t="s">
        <v>37</v>
      </c>
      <c r="I2472" t="s">
        <v>38</v>
      </c>
      <c r="J2472" t="s">
        <v>1730</v>
      </c>
      <c r="K2472" t="s">
        <v>108</v>
      </c>
      <c r="L2472">
        <v>28314</v>
      </c>
      <c r="M2472" t="s">
        <v>41</v>
      </c>
      <c r="N2472" t="s">
        <v>5562</v>
      </c>
      <c r="O2472" t="s">
        <v>43</v>
      </c>
      <c r="P2472" t="s">
        <v>83</v>
      </c>
      <c r="Q2472" t="s">
        <v>5563</v>
      </c>
      <c r="R2472" s="1">
        <v>14.272</v>
      </c>
      <c r="S2472">
        <v>8</v>
      </c>
      <c r="T2472">
        <f t="shared" si="38"/>
        <v>19</v>
      </c>
      <c r="U2472" t="s">
        <v>75</v>
      </c>
      <c r="V2472">
        <v>0.2</v>
      </c>
      <c r="W2472">
        <v>2.8544</v>
      </c>
      <c r="X2472" s="1">
        <v>-2.8544</v>
      </c>
      <c r="Y2472" s="1">
        <v>17.1264</v>
      </c>
      <c r="Z2472" t="s">
        <v>65</v>
      </c>
      <c r="AA2472" s="2">
        <v>4.2816000000000001</v>
      </c>
      <c r="AB2472" s="3">
        <v>0.3</v>
      </c>
      <c r="AC2472" s="1">
        <v>-7.1360000000000001</v>
      </c>
      <c r="AD2472">
        <v>6</v>
      </c>
      <c r="AE2472">
        <v>6</v>
      </c>
      <c r="AF2472" t="s">
        <v>48</v>
      </c>
      <c r="AG2472">
        <v>2016</v>
      </c>
      <c r="AH2472">
        <f>COUNTBLANK(datos[[#This Row],[Row ID]:[Year sales]])</f>
        <v>0</v>
      </c>
    </row>
    <row r="2473" spans="1:34" x14ac:dyDescent="0.3">
      <c r="A2473">
        <v>2472</v>
      </c>
      <c r="B2473" t="s">
        <v>5559</v>
      </c>
      <c r="C2473" s="4">
        <v>42391</v>
      </c>
      <c r="D2473" s="4">
        <v>42397</v>
      </c>
      <c r="E2473" t="s">
        <v>67</v>
      </c>
      <c r="F2473" t="s">
        <v>5560</v>
      </c>
      <c r="G2473" t="s">
        <v>5561</v>
      </c>
      <c r="H2473" t="s">
        <v>37</v>
      </c>
      <c r="I2473" t="s">
        <v>38</v>
      </c>
      <c r="J2473" t="s">
        <v>1730</v>
      </c>
      <c r="K2473" t="s">
        <v>108</v>
      </c>
      <c r="L2473">
        <v>28314</v>
      </c>
      <c r="M2473" t="s">
        <v>41</v>
      </c>
      <c r="N2473" t="s">
        <v>5047</v>
      </c>
      <c r="O2473" t="s">
        <v>43</v>
      </c>
      <c r="P2473" t="s">
        <v>44</v>
      </c>
      <c r="Q2473" t="s">
        <v>5564</v>
      </c>
      <c r="R2473" s="1">
        <v>451.13600000000002</v>
      </c>
      <c r="S2473">
        <v>4</v>
      </c>
      <c r="T2473">
        <f t="shared" si="38"/>
        <v>15</v>
      </c>
      <c r="U2473" t="s">
        <v>52</v>
      </c>
      <c r="V2473">
        <v>0.2</v>
      </c>
      <c r="W2473">
        <v>90.227200000000011</v>
      </c>
      <c r="X2473" s="1">
        <v>-90.227199999999996</v>
      </c>
      <c r="Y2473" s="1">
        <v>541.36320000000001</v>
      </c>
      <c r="Z2473" t="s">
        <v>53</v>
      </c>
      <c r="AA2473" s="2">
        <v>-67.670400000000001</v>
      </c>
      <c r="AB2473" s="3">
        <v>-0.15</v>
      </c>
      <c r="AC2473" s="1">
        <v>-428.57920000000001</v>
      </c>
      <c r="AD2473">
        <v>6</v>
      </c>
      <c r="AE2473">
        <v>6</v>
      </c>
      <c r="AF2473" t="s">
        <v>48</v>
      </c>
      <c r="AG2473">
        <v>2016</v>
      </c>
      <c r="AH2473">
        <f>COUNTBLANK(datos[[#This Row],[Row ID]:[Year sales]])</f>
        <v>0</v>
      </c>
    </row>
    <row r="2474" spans="1:34" x14ac:dyDescent="0.3">
      <c r="A2474">
        <v>2473</v>
      </c>
      <c r="B2474" t="s">
        <v>5559</v>
      </c>
      <c r="C2474" s="4">
        <v>42391</v>
      </c>
      <c r="D2474" s="4">
        <v>42397</v>
      </c>
      <c r="E2474" t="s">
        <v>67</v>
      </c>
      <c r="F2474" t="s">
        <v>5560</v>
      </c>
      <c r="G2474" t="s">
        <v>5561</v>
      </c>
      <c r="H2474" t="s">
        <v>37</v>
      </c>
      <c r="I2474" t="s">
        <v>38</v>
      </c>
      <c r="J2474" t="s">
        <v>1730</v>
      </c>
      <c r="K2474" t="s">
        <v>108</v>
      </c>
      <c r="L2474">
        <v>28314</v>
      </c>
      <c r="M2474" t="s">
        <v>41</v>
      </c>
      <c r="N2474" t="s">
        <v>5159</v>
      </c>
      <c r="O2474" t="s">
        <v>62</v>
      </c>
      <c r="P2474" t="s">
        <v>97</v>
      </c>
      <c r="Q2474" t="s">
        <v>5160</v>
      </c>
      <c r="R2474" s="1">
        <v>64.864000000000004</v>
      </c>
      <c r="S2474">
        <v>4</v>
      </c>
      <c r="T2474">
        <f t="shared" si="38"/>
        <v>19</v>
      </c>
      <c r="U2474" t="s">
        <v>52</v>
      </c>
      <c r="V2474">
        <v>0.2</v>
      </c>
      <c r="W2474">
        <v>12.972800000000001</v>
      </c>
      <c r="X2474" s="1">
        <v>-12.972799999999999</v>
      </c>
      <c r="Y2474" s="1">
        <v>77.836800000000011</v>
      </c>
      <c r="Z2474" t="s">
        <v>99</v>
      </c>
      <c r="AA2474" s="2">
        <v>6.4863999999999997</v>
      </c>
      <c r="AB2474" s="3">
        <v>9.9999999999999992E-2</v>
      </c>
      <c r="AC2474" s="1">
        <v>-45.404800000000002</v>
      </c>
      <c r="AD2474">
        <v>6</v>
      </c>
      <c r="AE2474">
        <v>6</v>
      </c>
      <c r="AF2474" t="s">
        <v>48</v>
      </c>
      <c r="AG2474">
        <v>2016</v>
      </c>
      <c r="AH2474">
        <f>COUNTBLANK(datos[[#This Row],[Row ID]:[Year sales]])</f>
        <v>0</v>
      </c>
    </row>
    <row r="2475" spans="1:34" x14ac:dyDescent="0.3">
      <c r="A2475">
        <v>2474</v>
      </c>
      <c r="B2475" t="s">
        <v>5565</v>
      </c>
      <c r="C2475" s="4">
        <v>42677</v>
      </c>
      <c r="D2475" s="4">
        <v>42680</v>
      </c>
      <c r="E2475" t="s">
        <v>208</v>
      </c>
      <c r="F2475" t="s">
        <v>3556</v>
      </c>
      <c r="G2475" t="s">
        <v>3557</v>
      </c>
      <c r="H2475" t="s">
        <v>37</v>
      </c>
      <c r="I2475" t="s">
        <v>38</v>
      </c>
      <c r="J2475" t="s">
        <v>58</v>
      </c>
      <c r="K2475" t="s">
        <v>59</v>
      </c>
      <c r="L2475">
        <v>90032</v>
      </c>
      <c r="M2475" t="s">
        <v>60</v>
      </c>
      <c r="N2475" t="s">
        <v>5566</v>
      </c>
      <c r="O2475" t="s">
        <v>43</v>
      </c>
      <c r="P2475" t="s">
        <v>50</v>
      </c>
      <c r="Q2475" t="s">
        <v>5567</v>
      </c>
      <c r="R2475" s="1">
        <v>217.584</v>
      </c>
      <c r="S2475">
        <v>2</v>
      </c>
      <c r="T2475">
        <f t="shared" si="38"/>
        <v>10</v>
      </c>
      <c r="U2475" t="s">
        <v>46</v>
      </c>
      <c r="V2475">
        <v>0.2</v>
      </c>
      <c r="W2475">
        <v>43.516800000000003</v>
      </c>
      <c r="X2475" s="1">
        <v>-43.516800000000003</v>
      </c>
      <c r="Y2475" s="1">
        <v>261.10079999999999</v>
      </c>
      <c r="Z2475" t="s">
        <v>47</v>
      </c>
      <c r="AA2475" s="2">
        <v>-29.9178</v>
      </c>
      <c r="AB2475" s="3">
        <v>-0.13749999999999998</v>
      </c>
      <c r="AC2475" s="1">
        <v>-203.98500000000001</v>
      </c>
      <c r="AD2475">
        <v>3</v>
      </c>
      <c r="AE2475">
        <v>3</v>
      </c>
      <c r="AF2475" t="s">
        <v>48</v>
      </c>
      <c r="AG2475">
        <v>2016</v>
      </c>
      <c r="AH2475">
        <f>COUNTBLANK(datos[[#This Row],[Row ID]:[Year sales]])</f>
        <v>0</v>
      </c>
    </row>
    <row r="2476" spans="1:34" x14ac:dyDescent="0.3">
      <c r="A2476">
        <v>2475</v>
      </c>
      <c r="B2476" t="s">
        <v>5565</v>
      </c>
      <c r="C2476" s="4">
        <v>42677</v>
      </c>
      <c r="D2476" s="4">
        <v>42680</v>
      </c>
      <c r="E2476" t="s">
        <v>208</v>
      </c>
      <c r="F2476" t="s">
        <v>3556</v>
      </c>
      <c r="G2476" t="s">
        <v>3557</v>
      </c>
      <c r="H2476" t="s">
        <v>37</v>
      </c>
      <c r="I2476" t="s">
        <v>38</v>
      </c>
      <c r="J2476" t="s">
        <v>58</v>
      </c>
      <c r="K2476" t="s">
        <v>59</v>
      </c>
      <c r="L2476">
        <v>90032</v>
      </c>
      <c r="M2476" t="s">
        <v>60</v>
      </c>
      <c r="N2476" t="s">
        <v>5568</v>
      </c>
      <c r="O2476" t="s">
        <v>90</v>
      </c>
      <c r="P2476" t="s">
        <v>181</v>
      </c>
      <c r="Q2476" t="s">
        <v>5569</v>
      </c>
      <c r="R2476" s="1">
        <v>82.95</v>
      </c>
      <c r="S2476">
        <v>5</v>
      </c>
      <c r="T2476">
        <f t="shared" si="38"/>
        <v>20</v>
      </c>
      <c r="U2476" t="s">
        <v>75</v>
      </c>
      <c r="V2476">
        <v>0</v>
      </c>
      <c r="W2476">
        <v>0</v>
      </c>
      <c r="X2476" s="1">
        <v>0</v>
      </c>
      <c r="Y2476" s="1">
        <v>82.95</v>
      </c>
      <c r="Z2476" t="s">
        <v>99</v>
      </c>
      <c r="AA2476" s="2">
        <v>29.032499999999999</v>
      </c>
      <c r="AB2476" s="3">
        <v>0.35</v>
      </c>
      <c r="AC2476" s="1">
        <v>-53.917499999999997</v>
      </c>
      <c r="AD2476">
        <v>3</v>
      </c>
      <c r="AE2476">
        <v>3</v>
      </c>
      <c r="AF2476" t="s">
        <v>48</v>
      </c>
      <c r="AG2476">
        <v>2016</v>
      </c>
      <c r="AH2476">
        <f>COUNTBLANK(datos[[#This Row],[Row ID]:[Year sales]])</f>
        <v>0</v>
      </c>
    </row>
    <row r="2477" spans="1:34" x14ac:dyDescent="0.3">
      <c r="A2477">
        <v>2476</v>
      </c>
      <c r="B2477" t="s">
        <v>5565</v>
      </c>
      <c r="C2477" s="4">
        <v>42677</v>
      </c>
      <c r="D2477" s="4">
        <v>42680</v>
      </c>
      <c r="E2477" t="s">
        <v>208</v>
      </c>
      <c r="F2477" t="s">
        <v>3556</v>
      </c>
      <c r="G2477" t="s">
        <v>3557</v>
      </c>
      <c r="H2477" t="s">
        <v>37</v>
      </c>
      <c r="I2477" t="s">
        <v>38</v>
      </c>
      <c r="J2477" t="s">
        <v>58</v>
      </c>
      <c r="K2477" t="s">
        <v>59</v>
      </c>
      <c r="L2477">
        <v>90032</v>
      </c>
      <c r="M2477" t="s">
        <v>60</v>
      </c>
      <c r="N2477" t="s">
        <v>5570</v>
      </c>
      <c r="O2477" t="s">
        <v>62</v>
      </c>
      <c r="P2477" t="s">
        <v>63</v>
      </c>
      <c r="Q2477" t="s">
        <v>5571</v>
      </c>
      <c r="R2477" s="1">
        <v>87.71</v>
      </c>
      <c r="S2477">
        <v>7</v>
      </c>
      <c r="T2477">
        <f t="shared" si="38"/>
        <v>20</v>
      </c>
      <c r="U2477" t="s">
        <v>75</v>
      </c>
      <c r="V2477">
        <v>0</v>
      </c>
      <c r="W2477">
        <v>0</v>
      </c>
      <c r="X2477" s="1">
        <v>0</v>
      </c>
      <c r="Y2477" s="1">
        <v>87.71</v>
      </c>
      <c r="Z2477" t="s">
        <v>99</v>
      </c>
      <c r="AA2477" s="2">
        <v>41.223700000000001</v>
      </c>
      <c r="AB2477" s="3">
        <v>0.47000000000000003</v>
      </c>
      <c r="AC2477" s="1">
        <v>-46.4863</v>
      </c>
      <c r="AD2477">
        <v>3</v>
      </c>
      <c r="AE2477">
        <v>3</v>
      </c>
      <c r="AF2477" t="s">
        <v>48</v>
      </c>
      <c r="AG2477">
        <v>2016</v>
      </c>
      <c r="AH2477">
        <f>COUNTBLANK(datos[[#This Row],[Row ID]:[Year sales]])</f>
        <v>0</v>
      </c>
    </row>
    <row r="2478" spans="1:34" x14ac:dyDescent="0.3">
      <c r="A2478">
        <v>2477</v>
      </c>
      <c r="B2478" t="s">
        <v>5565</v>
      </c>
      <c r="C2478" s="4">
        <v>42677</v>
      </c>
      <c r="D2478" s="4">
        <v>42680</v>
      </c>
      <c r="E2478" t="s">
        <v>208</v>
      </c>
      <c r="F2478" t="s">
        <v>3556</v>
      </c>
      <c r="G2478" t="s">
        <v>3557</v>
      </c>
      <c r="H2478" t="s">
        <v>37</v>
      </c>
      <c r="I2478" t="s">
        <v>38</v>
      </c>
      <c r="J2478" t="s">
        <v>58</v>
      </c>
      <c r="K2478" t="s">
        <v>59</v>
      </c>
      <c r="L2478">
        <v>90032</v>
      </c>
      <c r="M2478" t="s">
        <v>60</v>
      </c>
      <c r="N2478" t="s">
        <v>5525</v>
      </c>
      <c r="O2478" t="s">
        <v>62</v>
      </c>
      <c r="P2478" t="s">
        <v>97</v>
      </c>
      <c r="Q2478" t="s">
        <v>5526</v>
      </c>
      <c r="R2478" s="1">
        <v>1101.48</v>
      </c>
      <c r="S2478">
        <v>4</v>
      </c>
      <c r="T2478">
        <f t="shared" si="38"/>
        <v>14</v>
      </c>
      <c r="U2478" t="s">
        <v>52</v>
      </c>
      <c r="V2478">
        <v>0</v>
      </c>
      <c r="W2478">
        <v>0</v>
      </c>
      <c r="X2478" s="1">
        <v>0</v>
      </c>
      <c r="Y2478" s="1">
        <v>1101.48</v>
      </c>
      <c r="Z2478" t="s">
        <v>53</v>
      </c>
      <c r="AA2478" s="2">
        <v>429.5772</v>
      </c>
      <c r="AB2478" s="3">
        <v>0.39</v>
      </c>
      <c r="AC2478" s="1">
        <v>-671.90279999999996</v>
      </c>
      <c r="AD2478">
        <v>3</v>
      </c>
      <c r="AE2478">
        <v>3</v>
      </c>
      <c r="AF2478" t="s">
        <v>48</v>
      </c>
      <c r="AG2478">
        <v>2016</v>
      </c>
      <c r="AH2478">
        <f>COUNTBLANK(datos[[#This Row],[Row ID]:[Year sales]])</f>
        <v>0</v>
      </c>
    </row>
    <row r="2479" spans="1:34" x14ac:dyDescent="0.3">
      <c r="A2479">
        <v>2478</v>
      </c>
      <c r="B2479" t="s">
        <v>5572</v>
      </c>
      <c r="C2479" s="4">
        <v>42982</v>
      </c>
      <c r="D2479" s="4">
        <v>42986</v>
      </c>
      <c r="E2479" t="s">
        <v>34</v>
      </c>
      <c r="F2479" t="s">
        <v>5573</v>
      </c>
      <c r="G2479" t="s">
        <v>5574</v>
      </c>
      <c r="H2479" t="s">
        <v>57</v>
      </c>
      <c r="I2479" t="s">
        <v>38</v>
      </c>
      <c r="J2479" t="s">
        <v>58</v>
      </c>
      <c r="K2479" t="s">
        <v>59</v>
      </c>
      <c r="L2479">
        <v>90036</v>
      </c>
      <c r="M2479" t="s">
        <v>60</v>
      </c>
      <c r="N2479" t="s">
        <v>2342</v>
      </c>
      <c r="O2479" t="s">
        <v>43</v>
      </c>
      <c r="P2479" t="s">
        <v>73</v>
      </c>
      <c r="Q2479" t="s">
        <v>2343</v>
      </c>
      <c r="R2479" s="1">
        <v>1322.3520000000001</v>
      </c>
      <c r="S2479">
        <v>3</v>
      </c>
      <c r="T2479">
        <f t="shared" si="38"/>
        <v>27</v>
      </c>
      <c r="U2479" t="s">
        <v>52</v>
      </c>
      <c r="V2479">
        <v>0.2</v>
      </c>
      <c r="W2479">
        <v>264.47040000000004</v>
      </c>
      <c r="X2479" s="1">
        <v>-264.47039999999998</v>
      </c>
      <c r="Y2479" s="1">
        <v>1586.8224</v>
      </c>
      <c r="Z2479" t="s">
        <v>53</v>
      </c>
      <c r="AA2479" s="2">
        <v>-99.176400000000001</v>
      </c>
      <c r="AB2479" s="3">
        <v>-7.4999999999999997E-2</v>
      </c>
      <c r="AC2479" s="1">
        <v>-1157.058</v>
      </c>
      <c r="AD2479">
        <v>4</v>
      </c>
      <c r="AE2479">
        <v>4</v>
      </c>
      <c r="AF2479" t="s">
        <v>48</v>
      </c>
      <c r="AG2479">
        <v>2017</v>
      </c>
      <c r="AH2479">
        <f>COUNTBLANK(datos[[#This Row],[Row ID]:[Year sales]])</f>
        <v>0</v>
      </c>
    </row>
    <row r="2480" spans="1:34" x14ac:dyDescent="0.3">
      <c r="A2480">
        <v>2479</v>
      </c>
      <c r="B2480" t="s">
        <v>5575</v>
      </c>
      <c r="C2480" s="4">
        <v>41895</v>
      </c>
      <c r="D2480" s="4">
        <v>41901</v>
      </c>
      <c r="E2480" t="s">
        <v>67</v>
      </c>
      <c r="F2480" t="s">
        <v>3563</v>
      </c>
      <c r="G2480" t="s">
        <v>3564</v>
      </c>
      <c r="H2480" t="s">
        <v>37</v>
      </c>
      <c r="I2480" t="s">
        <v>38</v>
      </c>
      <c r="J2480" t="s">
        <v>286</v>
      </c>
      <c r="K2480" t="s">
        <v>287</v>
      </c>
      <c r="L2480">
        <v>10011</v>
      </c>
      <c r="M2480" t="s">
        <v>168</v>
      </c>
      <c r="N2480" t="s">
        <v>85</v>
      </c>
      <c r="O2480" t="s">
        <v>62</v>
      </c>
      <c r="P2480" t="s">
        <v>86</v>
      </c>
      <c r="Q2480" t="s">
        <v>87</v>
      </c>
      <c r="R2480" s="1">
        <v>5.46</v>
      </c>
      <c r="S2480">
        <v>3</v>
      </c>
      <c r="T2480">
        <f t="shared" si="38"/>
        <v>18</v>
      </c>
      <c r="U2480" t="s">
        <v>52</v>
      </c>
      <c r="V2480">
        <v>0</v>
      </c>
      <c r="W2480">
        <v>0</v>
      </c>
      <c r="X2480" s="1">
        <v>0</v>
      </c>
      <c r="Y2480" s="1">
        <v>5.46</v>
      </c>
      <c r="Z2480" t="s">
        <v>65</v>
      </c>
      <c r="AA2480" s="2">
        <v>1.4742</v>
      </c>
      <c r="AB2480" s="3">
        <v>0.27</v>
      </c>
      <c r="AC2480" s="1">
        <v>-3.9857999999999998</v>
      </c>
      <c r="AD2480">
        <v>6</v>
      </c>
      <c r="AE2480">
        <v>6</v>
      </c>
      <c r="AF2480" t="s">
        <v>48</v>
      </c>
      <c r="AG2480">
        <v>2014</v>
      </c>
      <c r="AH2480">
        <f>COUNTBLANK(datos[[#This Row],[Row ID]:[Year sales]])</f>
        <v>0</v>
      </c>
    </row>
    <row r="2481" spans="1:34" x14ac:dyDescent="0.3">
      <c r="A2481">
        <v>2480</v>
      </c>
      <c r="B2481" t="s">
        <v>5576</v>
      </c>
      <c r="C2481" s="4">
        <v>42905</v>
      </c>
      <c r="D2481" s="4">
        <v>42911</v>
      </c>
      <c r="E2481" t="s">
        <v>67</v>
      </c>
      <c r="F2481" t="s">
        <v>3188</v>
      </c>
      <c r="G2481" t="s">
        <v>3189</v>
      </c>
      <c r="H2481" t="s">
        <v>37</v>
      </c>
      <c r="I2481" t="s">
        <v>38</v>
      </c>
      <c r="J2481" t="s">
        <v>837</v>
      </c>
      <c r="K2481" t="s">
        <v>124</v>
      </c>
      <c r="L2481">
        <v>75220</v>
      </c>
      <c r="M2481" t="s">
        <v>125</v>
      </c>
      <c r="N2481" t="s">
        <v>5577</v>
      </c>
      <c r="O2481" t="s">
        <v>62</v>
      </c>
      <c r="P2481" t="s">
        <v>599</v>
      </c>
      <c r="Q2481" t="s">
        <v>5578</v>
      </c>
      <c r="R2481" s="1">
        <v>11.183999999999999</v>
      </c>
      <c r="S2481">
        <v>1</v>
      </c>
      <c r="T2481">
        <f t="shared" si="38"/>
        <v>6</v>
      </c>
      <c r="U2481" t="s">
        <v>46</v>
      </c>
      <c r="V2481">
        <v>0.2</v>
      </c>
      <c r="W2481">
        <v>2.2368000000000001</v>
      </c>
      <c r="X2481" s="1">
        <v>-2.2368000000000001</v>
      </c>
      <c r="Y2481" s="1">
        <v>13.4208</v>
      </c>
      <c r="Z2481" t="s">
        <v>65</v>
      </c>
      <c r="AA2481" s="2">
        <v>0.83879999999999999</v>
      </c>
      <c r="AB2481" s="3">
        <v>7.4999999999999997E-2</v>
      </c>
      <c r="AC2481" s="1">
        <v>-8.1083999999999996</v>
      </c>
      <c r="AD2481">
        <v>6</v>
      </c>
      <c r="AE2481">
        <v>6</v>
      </c>
      <c r="AF2481" t="s">
        <v>48</v>
      </c>
      <c r="AG2481">
        <v>2017</v>
      </c>
      <c r="AH2481">
        <f>COUNTBLANK(datos[[#This Row],[Row ID]:[Year sales]])</f>
        <v>0</v>
      </c>
    </row>
    <row r="2482" spans="1:34" x14ac:dyDescent="0.3">
      <c r="A2482">
        <v>2481</v>
      </c>
      <c r="B2482" t="s">
        <v>5576</v>
      </c>
      <c r="C2482" s="4">
        <v>42905</v>
      </c>
      <c r="D2482" s="4">
        <v>42911</v>
      </c>
      <c r="E2482" t="s">
        <v>67</v>
      </c>
      <c r="F2482" t="s">
        <v>3188</v>
      </c>
      <c r="G2482" t="s">
        <v>3189</v>
      </c>
      <c r="H2482" t="s">
        <v>37</v>
      </c>
      <c r="I2482" t="s">
        <v>38</v>
      </c>
      <c r="J2482" t="s">
        <v>837</v>
      </c>
      <c r="K2482" t="s">
        <v>124</v>
      </c>
      <c r="L2482">
        <v>75220</v>
      </c>
      <c r="M2482" t="s">
        <v>125</v>
      </c>
      <c r="N2482" t="s">
        <v>399</v>
      </c>
      <c r="O2482" t="s">
        <v>62</v>
      </c>
      <c r="P2482" t="s">
        <v>77</v>
      </c>
      <c r="Q2482" t="s">
        <v>400</v>
      </c>
      <c r="R2482" s="1">
        <v>153.584</v>
      </c>
      <c r="S2482">
        <v>2</v>
      </c>
      <c r="T2482">
        <f t="shared" si="38"/>
        <v>16</v>
      </c>
      <c r="U2482" t="s">
        <v>46</v>
      </c>
      <c r="V2482">
        <v>0.2</v>
      </c>
      <c r="W2482">
        <v>30.716800000000003</v>
      </c>
      <c r="X2482" s="1">
        <v>-30.716799999999999</v>
      </c>
      <c r="Y2482" s="1">
        <v>184.30080000000001</v>
      </c>
      <c r="Z2482" t="s">
        <v>99</v>
      </c>
      <c r="AA2482" s="2">
        <v>-32.636600000000001</v>
      </c>
      <c r="AB2482" s="3">
        <v>-0.21249999999999999</v>
      </c>
      <c r="AC2482" s="1">
        <v>-155.50380000000001</v>
      </c>
      <c r="AD2482">
        <v>6</v>
      </c>
      <c r="AE2482">
        <v>6</v>
      </c>
      <c r="AF2482" t="s">
        <v>48</v>
      </c>
      <c r="AG2482">
        <v>2017</v>
      </c>
      <c r="AH2482">
        <f>COUNTBLANK(datos[[#This Row],[Row ID]:[Year sales]])</f>
        <v>0</v>
      </c>
    </row>
    <row r="2483" spans="1:34" x14ac:dyDescent="0.3">
      <c r="A2483">
        <v>2482</v>
      </c>
      <c r="B2483" t="s">
        <v>5579</v>
      </c>
      <c r="C2483" s="4">
        <v>43093</v>
      </c>
      <c r="D2483" s="4">
        <v>43100</v>
      </c>
      <c r="E2483" t="s">
        <v>67</v>
      </c>
      <c r="F2483" t="s">
        <v>1011</v>
      </c>
      <c r="G2483" t="s">
        <v>1012</v>
      </c>
      <c r="H2483" t="s">
        <v>37</v>
      </c>
      <c r="I2483" t="s">
        <v>38</v>
      </c>
      <c r="J2483" t="s">
        <v>115</v>
      </c>
      <c r="K2483" t="s">
        <v>116</v>
      </c>
      <c r="L2483">
        <v>98105</v>
      </c>
      <c r="M2483" t="s">
        <v>60</v>
      </c>
      <c r="N2483" t="s">
        <v>2955</v>
      </c>
      <c r="O2483" t="s">
        <v>62</v>
      </c>
      <c r="P2483" t="s">
        <v>77</v>
      </c>
      <c r="Q2483" t="s">
        <v>2956</v>
      </c>
      <c r="R2483" s="1">
        <v>1003.62</v>
      </c>
      <c r="S2483">
        <v>6</v>
      </c>
      <c r="T2483">
        <f t="shared" si="38"/>
        <v>20</v>
      </c>
      <c r="U2483" t="s">
        <v>75</v>
      </c>
      <c r="V2483">
        <v>0</v>
      </c>
      <c r="W2483">
        <v>0</v>
      </c>
      <c r="X2483" s="1">
        <v>0</v>
      </c>
      <c r="Y2483" s="1">
        <v>1003.62</v>
      </c>
      <c r="Z2483" t="s">
        <v>53</v>
      </c>
      <c r="AA2483" s="2">
        <v>0</v>
      </c>
      <c r="AB2483" s="3">
        <v>0</v>
      </c>
      <c r="AC2483" s="1">
        <v>-1003.62</v>
      </c>
      <c r="AD2483">
        <v>7</v>
      </c>
      <c r="AE2483">
        <v>7</v>
      </c>
      <c r="AF2483" t="s">
        <v>48</v>
      </c>
      <c r="AG2483">
        <v>2017</v>
      </c>
      <c r="AH2483">
        <f>COUNTBLANK(datos[[#This Row],[Row ID]:[Year sales]])</f>
        <v>0</v>
      </c>
    </row>
    <row r="2484" spans="1:34" x14ac:dyDescent="0.3">
      <c r="A2484">
        <v>2483</v>
      </c>
      <c r="B2484" t="s">
        <v>5580</v>
      </c>
      <c r="C2484" s="4">
        <v>42975</v>
      </c>
      <c r="D2484" s="4">
        <v>42981</v>
      </c>
      <c r="E2484" t="s">
        <v>67</v>
      </c>
      <c r="F2484" t="s">
        <v>5365</v>
      </c>
      <c r="G2484" t="s">
        <v>5366</v>
      </c>
      <c r="H2484" t="s">
        <v>122</v>
      </c>
      <c r="I2484" t="s">
        <v>38</v>
      </c>
      <c r="J2484" t="s">
        <v>115</v>
      </c>
      <c r="K2484" t="s">
        <v>116</v>
      </c>
      <c r="L2484">
        <v>98105</v>
      </c>
      <c r="M2484" t="s">
        <v>60</v>
      </c>
      <c r="N2484" t="s">
        <v>5581</v>
      </c>
      <c r="O2484" t="s">
        <v>90</v>
      </c>
      <c r="P2484" t="s">
        <v>91</v>
      </c>
      <c r="Q2484" t="s">
        <v>5582</v>
      </c>
      <c r="R2484" s="1">
        <v>35.167999999999999</v>
      </c>
      <c r="S2484">
        <v>4</v>
      </c>
      <c r="T2484">
        <f t="shared" si="38"/>
        <v>8</v>
      </c>
      <c r="U2484" t="s">
        <v>52</v>
      </c>
      <c r="V2484">
        <v>0.2</v>
      </c>
      <c r="W2484">
        <v>7.0335999999999999</v>
      </c>
      <c r="X2484" s="1">
        <v>-7.0335999999999999</v>
      </c>
      <c r="Y2484" s="1">
        <v>42.201599999999999</v>
      </c>
      <c r="Z2484" t="s">
        <v>65</v>
      </c>
      <c r="AA2484" s="2">
        <v>11.429600000000001</v>
      </c>
      <c r="AB2484" s="3">
        <v>0.32500000000000001</v>
      </c>
      <c r="AC2484" s="1">
        <v>-16.704799999999999</v>
      </c>
      <c r="AD2484">
        <v>6</v>
      </c>
      <c r="AE2484">
        <v>6</v>
      </c>
      <c r="AF2484" t="s">
        <v>48</v>
      </c>
      <c r="AG2484">
        <v>2017</v>
      </c>
      <c r="AH2484">
        <f>COUNTBLANK(datos[[#This Row],[Row ID]:[Year sales]])</f>
        <v>0</v>
      </c>
    </row>
    <row r="2485" spans="1:34" x14ac:dyDescent="0.3">
      <c r="A2485">
        <v>2484</v>
      </c>
      <c r="B2485" t="s">
        <v>5580</v>
      </c>
      <c r="C2485" s="4">
        <v>42975</v>
      </c>
      <c r="D2485" s="4">
        <v>42981</v>
      </c>
      <c r="E2485" t="s">
        <v>67</v>
      </c>
      <c r="F2485" t="s">
        <v>5365</v>
      </c>
      <c r="G2485" t="s">
        <v>5366</v>
      </c>
      <c r="H2485" t="s">
        <v>122</v>
      </c>
      <c r="I2485" t="s">
        <v>38</v>
      </c>
      <c r="J2485" t="s">
        <v>115</v>
      </c>
      <c r="K2485" t="s">
        <v>116</v>
      </c>
      <c r="L2485">
        <v>98105</v>
      </c>
      <c r="M2485" t="s">
        <v>60</v>
      </c>
      <c r="N2485" t="s">
        <v>1376</v>
      </c>
      <c r="O2485" t="s">
        <v>43</v>
      </c>
      <c r="P2485" t="s">
        <v>73</v>
      </c>
      <c r="Q2485" t="s">
        <v>1377</v>
      </c>
      <c r="R2485" s="1">
        <v>1137.75</v>
      </c>
      <c r="S2485">
        <v>5</v>
      </c>
      <c r="T2485">
        <f t="shared" si="38"/>
        <v>22</v>
      </c>
      <c r="U2485" t="s">
        <v>75</v>
      </c>
      <c r="V2485">
        <v>0</v>
      </c>
      <c r="W2485">
        <v>0</v>
      </c>
      <c r="X2485" s="1">
        <v>0</v>
      </c>
      <c r="Y2485" s="1">
        <v>1137.75</v>
      </c>
      <c r="Z2485" t="s">
        <v>53</v>
      </c>
      <c r="AA2485" s="2">
        <v>250.30500000000001</v>
      </c>
      <c r="AB2485" s="3">
        <v>0.22</v>
      </c>
      <c r="AC2485" s="1">
        <v>-887.44500000000005</v>
      </c>
      <c r="AD2485">
        <v>6</v>
      </c>
      <c r="AE2485">
        <v>6</v>
      </c>
      <c r="AF2485" t="s">
        <v>48</v>
      </c>
      <c r="AG2485">
        <v>2017</v>
      </c>
      <c r="AH2485">
        <f>COUNTBLANK(datos[[#This Row],[Row ID]:[Year sales]])</f>
        <v>0</v>
      </c>
    </row>
    <row r="2486" spans="1:34" x14ac:dyDescent="0.3">
      <c r="A2486">
        <v>2485</v>
      </c>
      <c r="B2486" t="s">
        <v>5580</v>
      </c>
      <c r="C2486" s="4">
        <v>42975</v>
      </c>
      <c r="D2486" s="4">
        <v>42981</v>
      </c>
      <c r="E2486" t="s">
        <v>67</v>
      </c>
      <c r="F2486" t="s">
        <v>5365</v>
      </c>
      <c r="G2486" t="s">
        <v>5366</v>
      </c>
      <c r="H2486" t="s">
        <v>122</v>
      </c>
      <c r="I2486" t="s">
        <v>38</v>
      </c>
      <c r="J2486" t="s">
        <v>115</v>
      </c>
      <c r="K2486" t="s">
        <v>116</v>
      </c>
      <c r="L2486">
        <v>98105</v>
      </c>
      <c r="M2486" t="s">
        <v>60</v>
      </c>
      <c r="N2486" t="s">
        <v>1748</v>
      </c>
      <c r="O2486" t="s">
        <v>62</v>
      </c>
      <c r="P2486" t="s">
        <v>94</v>
      </c>
      <c r="Q2486" t="s">
        <v>1749</v>
      </c>
      <c r="R2486" s="1">
        <v>99.68</v>
      </c>
      <c r="S2486">
        <v>5</v>
      </c>
      <c r="T2486">
        <f t="shared" si="38"/>
        <v>34</v>
      </c>
      <c r="U2486" t="s">
        <v>75</v>
      </c>
      <c r="V2486">
        <v>0.2</v>
      </c>
      <c r="W2486">
        <v>19.936000000000003</v>
      </c>
      <c r="X2486" s="1">
        <v>-19.936</v>
      </c>
      <c r="Y2486" s="1">
        <v>119.61600000000001</v>
      </c>
      <c r="Z2486" t="s">
        <v>99</v>
      </c>
      <c r="AA2486" s="2">
        <v>32.396000000000001</v>
      </c>
      <c r="AB2486" s="3">
        <v>0.32500000000000001</v>
      </c>
      <c r="AC2486" s="1">
        <v>-47.347999999999999</v>
      </c>
      <c r="AD2486">
        <v>6</v>
      </c>
      <c r="AE2486">
        <v>6</v>
      </c>
      <c r="AF2486" t="s">
        <v>48</v>
      </c>
      <c r="AG2486">
        <v>2017</v>
      </c>
      <c r="AH2486">
        <f>COUNTBLANK(datos[[#This Row],[Row ID]:[Year sales]])</f>
        <v>0</v>
      </c>
    </row>
    <row r="2487" spans="1:34" x14ac:dyDescent="0.3">
      <c r="A2487">
        <v>2486</v>
      </c>
      <c r="B2487" t="s">
        <v>5580</v>
      </c>
      <c r="C2487" s="4">
        <v>42975</v>
      </c>
      <c r="D2487" s="4">
        <v>42981</v>
      </c>
      <c r="E2487" t="s">
        <v>67</v>
      </c>
      <c r="F2487" t="s">
        <v>5365</v>
      </c>
      <c r="G2487" t="s">
        <v>5366</v>
      </c>
      <c r="H2487" t="s">
        <v>122</v>
      </c>
      <c r="I2487" t="s">
        <v>38</v>
      </c>
      <c r="J2487" t="s">
        <v>115</v>
      </c>
      <c r="K2487" t="s">
        <v>116</v>
      </c>
      <c r="L2487">
        <v>98105</v>
      </c>
      <c r="M2487" t="s">
        <v>60</v>
      </c>
      <c r="N2487" t="s">
        <v>1763</v>
      </c>
      <c r="O2487" t="s">
        <v>62</v>
      </c>
      <c r="P2487" t="s">
        <v>86</v>
      </c>
      <c r="Q2487" t="s">
        <v>1764</v>
      </c>
      <c r="R2487" s="1">
        <v>5.56</v>
      </c>
      <c r="S2487">
        <v>2</v>
      </c>
      <c r="T2487">
        <f t="shared" si="38"/>
        <v>18</v>
      </c>
      <c r="U2487" t="s">
        <v>46</v>
      </c>
      <c r="V2487">
        <v>0</v>
      </c>
      <c r="W2487">
        <v>0</v>
      </c>
      <c r="X2487" s="1">
        <v>0</v>
      </c>
      <c r="Y2487" s="1">
        <v>5.56</v>
      </c>
      <c r="Z2487" t="s">
        <v>65</v>
      </c>
      <c r="AA2487" s="2">
        <v>1.4456</v>
      </c>
      <c r="AB2487" s="3">
        <v>0.26</v>
      </c>
      <c r="AC2487" s="1">
        <v>-4.1143999999999998</v>
      </c>
      <c r="AD2487">
        <v>6</v>
      </c>
      <c r="AE2487">
        <v>6</v>
      </c>
      <c r="AF2487" t="s">
        <v>48</v>
      </c>
      <c r="AG2487">
        <v>2017</v>
      </c>
      <c r="AH2487">
        <f>COUNTBLANK(datos[[#This Row],[Row ID]:[Year sales]])</f>
        <v>0</v>
      </c>
    </row>
    <row r="2488" spans="1:34" x14ac:dyDescent="0.3">
      <c r="A2488">
        <v>2487</v>
      </c>
      <c r="B2488" t="s">
        <v>5583</v>
      </c>
      <c r="C2488" s="4">
        <v>42006</v>
      </c>
      <c r="D2488" s="4">
        <v>42008</v>
      </c>
      <c r="E2488" t="s">
        <v>34</v>
      </c>
      <c r="F2488" t="s">
        <v>1017</v>
      </c>
      <c r="G2488" t="s">
        <v>1018</v>
      </c>
      <c r="H2488" t="s">
        <v>57</v>
      </c>
      <c r="I2488" t="s">
        <v>38</v>
      </c>
      <c r="J2488" t="s">
        <v>627</v>
      </c>
      <c r="K2488" t="s">
        <v>265</v>
      </c>
      <c r="L2488">
        <v>19711</v>
      </c>
      <c r="M2488" t="s">
        <v>168</v>
      </c>
      <c r="N2488" t="s">
        <v>5584</v>
      </c>
      <c r="O2488" t="s">
        <v>62</v>
      </c>
      <c r="P2488" t="s">
        <v>77</v>
      </c>
      <c r="Q2488" t="s">
        <v>5585</v>
      </c>
      <c r="R2488" s="1">
        <v>85.52</v>
      </c>
      <c r="S2488">
        <v>2</v>
      </c>
      <c r="T2488">
        <f t="shared" si="38"/>
        <v>31</v>
      </c>
      <c r="U2488" t="s">
        <v>46</v>
      </c>
      <c r="V2488">
        <v>0</v>
      </c>
      <c r="W2488">
        <v>0</v>
      </c>
      <c r="X2488" s="1">
        <v>0</v>
      </c>
      <c r="Y2488" s="1">
        <v>85.52</v>
      </c>
      <c r="Z2488" t="s">
        <v>99</v>
      </c>
      <c r="AA2488" s="2">
        <v>22.235199999999999</v>
      </c>
      <c r="AB2488" s="3">
        <v>0.26</v>
      </c>
      <c r="AC2488" s="1">
        <v>-63.284799999999997</v>
      </c>
      <c r="AD2488">
        <v>2</v>
      </c>
      <c r="AE2488">
        <v>2</v>
      </c>
      <c r="AF2488" t="s">
        <v>48</v>
      </c>
      <c r="AG2488">
        <v>2015</v>
      </c>
      <c r="AH2488">
        <f>COUNTBLANK(datos[[#This Row],[Row ID]:[Year sales]])</f>
        <v>0</v>
      </c>
    </row>
    <row r="2489" spans="1:34" x14ac:dyDescent="0.3">
      <c r="A2489">
        <v>2488</v>
      </c>
      <c r="B2489" t="s">
        <v>5583</v>
      </c>
      <c r="C2489" s="4">
        <v>42006</v>
      </c>
      <c r="D2489" s="4">
        <v>42008</v>
      </c>
      <c r="E2489" t="s">
        <v>34</v>
      </c>
      <c r="F2489" t="s">
        <v>1017</v>
      </c>
      <c r="G2489" t="s">
        <v>1018</v>
      </c>
      <c r="H2489" t="s">
        <v>57</v>
      </c>
      <c r="I2489" t="s">
        <v>38</v>
      </c>
      <c r="J2489" t="s">
        <v>627</v>
      </c>
      <c r="K2489" t="s">
        <v>265</v>
      </c>
      <c r="L2489">
        <v>19711</v>
      </c>
      <c r="M2489" t="s">
        <v>168</v>
      </c>
      <c r="N2489" t="s">
        <v>5586</v>
      </c>
      <c r="O2489" t="s">
        <v>62</v>
      </c>
      <c r="P2489" t="s">
        <v>86</v>
      </c>
      <c r="Q2489" t="s">
        <v>5587</v>
      </c>
      <c r="R2489" s="1">
        <v>9.84</v>
      </c>
      <c r="S2489">
        <v>3</v>
      </c>
      <c r="T2489">
        <f t="shared" si="38"/>
        <v>10</v>
      </c>
      <c r="U2489" t="s">
        <v>52</v>
      </c>
      <c r="V2489">
        <v>0</v>
      </c>
      <c r="W2489">
        <v>0</v>
      </c>
      <c r="X2489" s="1">
        <v>0</v>
      </c>
      <c r="Y2489" s="1">
        <v>9.84</v>
      </c>
      <c r="Z2489" t="s">
        <v>65</v>
      </c>
      <c r="AA2489" s="2">
        <v>2.6568000000000001</v>
      </c>
      <c r="AB2489" s="3">
        <v>0.27</v>
      </c>
      <c r="AC2489" s="1">
        <v>-7.1832000000000003</v>
      </c>
      <c r="AD2489">
        <v>2</v>
      </c>
      <c r="AE2489">
        <v>2</v>
      </c>
      <c r="AF2489" t="s">
        <v>48</v>
      </c>
      <c r="AG2489">
        <v>2015</v>
      </c>
      <c r="AH2489">
        <f>COUNTBLANK(datos[[#This Row],[Row ID]:[Year sales]])</f>
        <v>0</v>
      </c>
    </row>
    <row r="2490" spans="1:34" x14ac:dyDescent="0.3">
      <c r="A2490">
        <v>2489</v>
      </c>
      <c r="B2490" t="s">
        <v>5583</v>
      </c>
      <c r="C2490" s="4">
        <v>42006</v>
      </c>
      <c r="D2490" s="4">
        <v>42008</v>
      </c>
      <c r="E2490" t="s">
        <v>34</v>
      </c>
      <c r="F2490" t="s">
        <v>1017</v>
      </c>
      <c r="G2490" t="s">
        <v>1018</v>
      </c>
      <c r="H2490" t="s">
        <v>57</v>
      </c>
      <c r="I2490" t="s">
        <v>38</v>
      </c>
      <c r="J2490" t="s">
        <v>627</v>
      </c>
      <c r="K2490" t="s">
        <v>265</v>
      </c>
      <c r="L2490">
        <v>19711</v>
      </c>
      <c r="M2490" t="s">
        <v>168</v>
      </c>
      <c r="N2490" t="s">
        <v>5253</v>
      </c>
      <c r="O2490" t="s">
        <v>62</v>
      </c>
      <c r="P2490" t="s">
        <v>110</v>
      </c>
      <c r="Q2490" t="s">
        <v>5254</v>
      </c>
      <c r="R2490" s="1">
        <v>20.04</v>
      </c>
      <c r="S2490">
        <v>3</v>
      </c>
      <c r="T2490">
        <f t="shared" si="38"/>
        <v>21</v>
      </c>
      <c r="U2490" t="s">
        <v>52</v>
      </c>
      <c r="V2490">
        <v>0</v>
      </c>
      <c r="W2490">
        <v>0</v>
      </c>
      <c r="X2490" s="1">
        <v>0</v>
      </c>
      <c r="Y2490" s="1">
        <v>20.04</v>
      </c>
      <c r="Z2490" t="s">
        <v>65</v>
      </c>
      <c r="AA2490" s="2">
        <v>9.6191999999999993</v>
      </c>
      <c r="AB2490" s="3">
        <v>0.48</v>
      </c>
      <c r="AC2490" s="1">
        <v>-10.4208</v>
      </c>
      <c r="AD2490">
        <v>2</v>
      </c>
      <c r="AE2490">
        <v>2</v>
      </c>
      <c r="AF2490" t="s">
        <v>48</v>
      </c>
      <c r="AG2490">
        <v>2015</v>
      </c>
      <c r="AH2490">
        <f>COUNTBLANK(datos[[#This Row],[Row ID]:[Year sales]])</f>
        <v>0</v>
      </c>
    </row>
    <row r="2491" spans="1:34" x14ac:dyDescent="0.3">
      <c r="A2491">
        <v>2490</v>
      </c>
      <c r="B2491" t="s">
        <v>5588</v>
      </c>
      <c r="C2491" s="4">
        <v>42286</v>
      </c>
      <c r="D2491" s="4">
        <v>42290</v>
      </c>
      <c r="E2491" t="s">
        <v>34</v>
      </c>
      <c r="F2491" t="s">
        <v>5589</v>
      </c>
      <c r="G2491" t="s">
        <v>5590</v>
      </c>
      <c r="H2491" t="s">
        <v>37</v>
      </c>
      <c r="I2491" t="s">
        <v>38</v>
      </c>
      <c r="J2491" t="s">
        <v>286</v>
      </c>
      <c r="K2491" t="s">
        <v>287</v>
      </c>
      <c r="L2491">
        <v>10024</v>
      </c>
      <c r="M2491" t="s">
        <v>168</v>
      </c>
      <c r="N2491" t="s">
        <v>5591</v>
      </c>
      <c r="O2491" t="s">
        <v>90</v>
      </c>
      <c r="P2491" t="s">
        <v>91</v>
      </c>
      <c r="Q2491" t="s">
        <v>5592</v>
      </c>
      <c r="R2491" s="1">
        <v>631.96</v>
      </c>
      <c r="S2491">
        <v>4</v>
      </c>
      <c r="T2491">
        <f t="shared" si="38"/>
        <v>14</v>
      </c>
      <c r="U2491" t="s">
        <v>52</v>
      </c>
      <c r="V2491">
        <v>0</v>
      </c>
      <c r="W2491">
        <v>0</v>
      </c>
      <c r="X2491" s="1">
        <v>0</v>
      </c>
      <c r="Y2491" s="1">
        <v>631.96</v>
      </c>
      <c r="Z2491" t="s">
        <v>53</v>
      </c>
      <c r="AA2491" s="2">
        <v>303.3408</v>
      </c>
      <c r="AB2491" s="3">
        <v>0.48</v>
      </c>
      <c r="AC2491" s="1">
        <v>-328.61919999999998</v>
      </c>
      <c r="AD2491">
        <v>4</v>
      </c>
      <c r="AE2491">
        <v>4</v>
      </c>
      <c r="AF2491" t="s">
        <v>48</v>
      </c>
      <c r="AG2491">
        <v>2015</v>
      </c>
      <c r="AH2491">
        <f>COUNTBLANK(datos[[#This Row],[Row ID]:[Year sales]])</f>
        <v>0</v>
      </c>
    </row>
    <row r="2492" spans="1:34" x14ac:dyDescent="0.3">
      <c r="A2492">
        <v>2491</v>
      </c>
      <c r="B2492" t="s">
        <v>5588</v>
      </c>
      <c r="C2492" s="4">
        <v>42286</v>
      </c>
      <c r="D2492" s="4">
        <v>42290</v>
      </c>
      <c r="E2492" t="s">
        <v>34</v>
      </c>
      <c r="F2492" t="s">
        <v>5589</v>
      </c>
      <c r="G2492" t="s">
        <v>5590</v>
      </c>
      <c r="H2492" t="s">
        <v>37</v>
      </c>
      <c r="I2492" t="s">
        <v>38</v>
      </c>
      <c r="J2492" t="s">
        <v>286</v>
      </c>
      <c r="K2492" t="s">
        <v>287</v>
      </c>
      <c r="L2492">
        <v>10024</v>
      </c>
      <c r="M2492" t="s">
        <v>168</v>
      </c>
      <c r="N2492" t="s">
        <v>5593</v>
      </c>
      <c r="O2492" t="s">
        <v>62</v>
      </c>
      <c r="P2492" t="s">
        <v>110</v>
      </c>
      <c r="Q2492" t="s">
        <v>5594</v>
      </c>
      <c r="R2492" s="1">
        <v>23.92</v>
      </c>
      <c r="S2492">
        <v>4</v>
      </c>
      <c r="T2492">
        <f t="shared" si="38"/>
        <v>33</v>
      </c>
      <c r="U2492" t="s">
        <v>52</v>
      </c>
      <c r="V2492">
        <v>0</v>
      </c>
      <c r="W2492">
        <v>0</v>
      </c>
      <c r="X2492" s="1">
        <v>0</v>
      </c>
      <c r="Y2492" s="1">
        <v>23.92</v>
      </c>
      <c r="Z2492" t="s">
        <v>65</v>
      </c>
      <c r="AA2492" s="2">
        <v>10.763999999999999</v>
      </c>
      <c r="AB2492" s="3">
        <v>0.44999999999999996</v>
      </c>
      <c r="AC2492" s="1">
        <v>-13.156000000000001</v>
      </c>
      <c r="AD2492">
        <v>4</v>
      </c>
      <c r="AE2492">
        <v>4</v>
      </c>
      <c r="AF2492" t="s">
        <v>48</v>
      </c>
      <c r="AG2492">
        <v>2015</v>
      </c>
      <c r="AH2492">
        <f>COUNTBLANK(datos[[#This Row],[Row ID]:[Year sales]])</f>
        <v>0</v>
      </c>
    </row>
    <row r="2493" spans="1:34" x14ac:dyDescent="0.3">
      <c r="A2493">
        <v>2492</v>
      </c>
      <c r="B2493" t="s">
        <v>5595</v>
      </c>
      <c r="C2493" s="4">
        <v>41986</v>
      </c>
      <c r="D2493" s="4">
        <v>41988</v>
      </c>
      <c r="E2493" t="s">
        <v>34</v>
      </c>
      <c r="F2493" t="s">
        <v>449</v>
      </c>
      <c r="G2493" t="s">
        <v>450</v>
      </c>
      <c r="H2493" t="s">
        <v>37</v>
      </c>
      <c r="I2493" t="s">
        <v>38</v>
      </c>
      <c r="J2493" t="s">
        <v>58</v>
      </c>
      <c r="K2493" t="s">
        <v>59</v>
      </c>
      <c r="L2493">
        <v>90049</v>
      </c>
      <c r="M2493" t="s">
        <v>60</v>
      </c>
      <c r="N2493" t="s">
        <v>4461</v>
      </c>
      <c r="O2493" t="s">
        <v>62</v>
      </c>
      <c r="P2493" t="s">
        <v>110</v>
      </c>
      <c r="Q2493" t="s">
        <v>4462</v>
      </c>
      <c r="R2493" s="1">
        <v>90.24</v>
      </c>
      <c r="S2493">
        <v>6</v>
      </c>
      <c r="T2493">
        <f t="shared" si="38"/>
        <v>14</v>
      </c>
      <c r="U2493" t="s">
        <v>75</v>
      </c>
      <c r="V2493">
        <v>0</v>
      </c>
      <c r="W2493">
        <v>0</v>
      </c>
      <c r="X2493" s="1">
        <v>0</v>
      </c>
      <c r="Y2493" s="1">
        <v>90.24</v>
      </c>
      <c r="Z2493" t="s">
        <v>99</v>
      </c>
      <c r="AA2493" s="2">
        <v>41.510399999999997</v>
      </c>
      <c r="AB2493" s="3">
        <v>0.46</v>
      </c>
      <c r="AC2493" s="1">
        <v>-48.729599999999998</v>
      </c>
      <c r="AD2493">
        <v>2</v>
      </c>
      <c r="AE2493">
        <v>2</v>
      </c>
      <c r="AF2493" t="s">
        <v>48</v>
      </c>
      <c r="AG2493">
        <v>2014</v>
      </c>
      <c r="AH2493">
        <f>COUNTBLANK(datos[[#This Row],[Row ID]:[Year sales]])</f>
        <v>0</v>
      </c>
    </row>
    <row r="2494" spans="1:34" x14ac:dyDescent="0.3">
      <c r="A2494">
        <v>2493</v>
      </c>
      <c r="B2494" t="s">
        <v>5596</v>
      </c>
      <c r="C2494" s="4">
        <v>41962</v>
      </c>
      <c r="D2494" s="4">
        <v>41966</v>
      </c>
      <c r="E2494" t="s">
        <v>67</v>
      </c>
      <c r="F2494" t="s">
        <v>5597</v>
      </c>
      <c r="G2494" t="s">
        <v>5598</v>
      </c>
      <c r="H2494" t="s">
        <v>37</v>
      </c>
      <c r="I2494" t="s">
        <v>38</v>
      </c>
      <c r="J2494" t="s">
        <v>5599</v>
      </c>
      <c r="K2494" t="s">
        <v>287</v>
      </c>
      <c r="L2494">
        <v>14701</v>
      </c>
      <c r="M2494" t="s">
        <v>168</v>
      </c>
      <c r="N2494" t="s">
        <v>4623</v>
      </c>
      <c r="O2494" t="s">
        <v>90</v>
      </c>
      <c r="P2494" t="s">
        <v>91</v>
      </c>
      <c r="Q2494" t="s">
        <v>4624</v>
      </c>
      <c r="R2494" s="1">
        <v>4548.8100000000004</v>
      </c>
      <c r="S2494">
        <v>7</v>
      </c>
      <c r="T2494">
        <f t="shared" si="38"/>
        <v>24</v>
      </c>
      <c r="U2494" t="s">
        <v>75</v>
      </c>
      <c r="V2494">
        <v>0</v>
      </c>
      <c r="W2494">
        <v>0</v>
      </c>
      <c r="X2494" s="1">
        <v>0</v>
      </c>
      <c r="Y2494" s="1">
        <v>4548.8100000000004</v>
      </c>
      <c r="Z2494" t="s">
        <v>53</v>
      </c>
      <c r="AA2494" s="2">
        <v>1228.1786999999999</v>
      </c>
      <c r="AB2494" s="3">
        <v>0.26999999999999996</v>
      </c>
      <c r="AC2494" s="1">
        <v>-3320.6313</v>
      </c>
      <c r="AD2494">
        <v>4</v>
      </c>
      <c r="AE2494">
        <v>4</v>
      </c>
      <c r="AF2494" t="s">
        <v>48</v>
      </c>
      <c r="AG2494">
        <v>2014</v>
      </c>
      <c r="AH2494">
        <f>COUNTBLANK(datos[[#This Row],[Row ID]:[Year sales]])</f>
        <v>0</v>
      </c>
    </row>
    <row r="2495" spans="1:34" x14ac:dyDescent="0.3">
      <c r="A2495">
        <v>2494</v>
      </c>
      <c r="B2495" t="s">
        <v>5600</v>
      </c>
      <c r="C2495" s="4">
        <v>42623</v>
      </c>
      <c r="D2495" s="4">
        <v>42627</v>
      </c>
      <c r="E2495" t="s">
        <v>34</v>
      </c>
      <c r="F2495" t="s">
        <v>3478</v>
      </c>
      <c r="G2495" t="s">
        <v>3479</v>
      </c>
      <c r="H2495" t="s">
        <v>37</v>
      </c>
      <c r="I2495" t="s">
        <v>38</v>
      </c>
      <c r="J2495" t="s">
        <v>204</v>
      </c>
      <c r="K2495" t="s">
        <v>124</v>
      </c>
      <c r="L2495">
        <v>77095</v>
      </c>
      <c r="M2495" t="s">
        <v>125</v>
      </c>
      <c r="N2495" t="s">
        <v>3300</v>
      </c>
      <c r="O2495" t="s">
        <v>43</v>
      </c>
      <c r="P2495" t="s">
        <v>73</v>
      </c>
      <c r="Q2495" t="s">
        <v>3301</v>
      </c>
      <c r="R2495" s="1">
        <v>300.93</v>
      </c>
      <c r="S2495">
        <v>5</v>
      </c>
      <c r="T2495">
        <f t="shared" si="38"/>
        <v>74</v>
      </c>
      <c r="U2495" t="s">
        <v>75</v>
      </c>
      <c r="V2495">
        <v>0.3</v>
      </c>
      <c r="W2495">
        <v>90.278999999999996</v>
      </c>
      <c r="X2495" s="1">
        <v>-90.278999999999996</v>
      </c>
      <c r="Y2495" s="1">
        <v>391.209</v>
      </c>
      <c r="Z2495" t="s">
        <v>47</v>
      </c>
      <c r="AA2495" s="2">
        <v>-34.392000000000003</v>
      </c>
      <c r="AB2495" s="3">
        <v>-0.1142857142857143</v>
      </c>
      <c r="AC2495" s="1">
        <v>-245.04300000000001</v>
      </c>
      <c r="AD2495">
        <v>4</v>
      </c>
      <c r="AE2495">
        <v>4</v>
      </c>
      <c r="AF2495" t="s">
        <v>48</v>
      </c>
      <c r="AG2495">
        <v>2016</v>
      </c>
      <c r="AH2495">
        <f>COUNTBLANK(datos[[#This Row],[Row ID]:[Year sales]])</f>
        <v>0</v>
      </c>
    </row>
    <row r="2496" spans="1:34" x14ac:dyDescent="0.3">
      <c r="A2496">
        <v>2495</v>
      </c>
      <c r="B2496" t="s">
        <v>5600</v>
      </c>
      <c r="C2496" s="4">
        <v>42623</v>
      </c>
      <c r="D2496" s="4">
        <v>42627</v>
      </c>
      <c r="E2496" t="s">
        <v>34</v>
      </c>
      <c r="F2496" t="s">
        <v>3478</v>
      </c>
      <c r="G2496" t="s">
        <v>3479</v>
      </c>
      <c r="H2496" t="s">
        <v>37</v>
      </c>
      <c r="I2496" t="s">
        <v>38</v>
      </c>
      <c r="J2496" t="s">
        <v>204</v>
      </c>
      <c r="K2496" t="s">
        <v>124</v>
      </c>
      <c r="L2496">
        <v>77095</v>
      </c>
      <c r="M2496" t="s">
        <v>125</v>
      </c>
      <c r="N2496" t="s">
        <v>4627</v>
      </c>
      <c r="O2496" t="s">
        <v>90</v>
      </c>
      <c r="P2496" t="s">
        <v>91</v>
      </c>
      <c r="Q2496" t="s">
        <v>4628</v>
      </c>
      <c r="R2496" s="1">
        <v>719.96</v>
      </c>
      <c r="S2496">
        <v>5</v>
      </c>
      <c r="T2496">
        <f t="shared" si="38"/>
        <v>40</v>
      </c>
      <c r="U2496" t="s">
        <v>75</v>
      </c>
      <c r="V2496">
        <v>0.2</v>
      </c>
      <c r="W2496">
        <v>143.99200000000002</v>
      </c>
      <c r="X2496" s="1">
        <v>-143.99199999999999</v>
      </c>
      <c r="Y2496" s="1">
        <v>863.952</v>
      </c>
      <c r="Z2496" t="s">
        <v>53</v>
      </c>
      <c r="AA2496" s="2">
        <v>53.997</v>
      </c>
      <c r="AB2496" s="3">
        <v>7.4999999999999997E-2</v>
      </c>
      <c r="AC2496" s="1">
        <v>-521.971</v>
      </c>
      <c r="AD2496">
        <v>4</v>
      </c>
      <c r="AE2496">
        <v>4</v>
      </c>
      <c r="AF2496" t="s">
        <v>48</v>
      </c>
      <c r="AG2496">
        <v>2016</v>
      </c>
      <c r="AH2496">
        <f>COUNTBLANK(datos[[#This Row],[Row ID]:[Year sales]])</f>
        <v>0</v>
      </c>
    </row>
    <row r="2497" spans="1:34" x14ac:dyDescent="0.3">
      <c r="A2497">
        <v>2496</v>
      </c>
      <c r="B2497" t="s">
        <v>5601</v>
      </c>
      <c r="C2497" s="4">
        <v>41806</v>
      </c>
      <c r="D2497" s="4">
        <v>41812</v>
      </c>
      <c r="E2497" t="s">
        <v>67</v>
      </c>
      <c r="F2497" t="s">
        <v>5602</v>
      </c>
      <c r="G2497" t="s">
        <v>5603</v>
      </c>
      <c r="H2497" t="s">
        <v>37</v>
      </c>
      <c r="I2497" t="s">
        <v>38</v>
      </c>
      <c r="J2497" t="s">
        <v>5604</v>
      </c>
      <c r="K2497" t="s">
        <v>274</v>
      </c>
      <c r="L2497">
        <v>46544</v>
      </c>
      <c r="M2497" t="s">
        <v>125</v>
      </c>
      <c r="N2497" t="s">
        <v>1609</v>
      </c>
      <c r="O2497" t="s">
        <v>43</v>
      </c>
      <c r="P2497" t="s">
        <v>50</v>
      </c>
      <c r="Q2497" t="s">
        <v>1610</v>
      </c>
      <c r="R2497" s="1">
        <v>647.84</v>
      </c>
      <c r="S2497">
        <v>8</v>
      </c>
      <c r="T2497">
        <f t="shared" si="38"/>
        <v>25</v>
      </c>
      <c r="U2497" t="s">
        <v>75</v>
      </c>
      <c r="V2497">
        <v>0</v>
      </c>
      <c r="W2497">
        <v>0</v>
      </c>
      <c r="X2497" s="1">
        <v>0</v>
      </c>
      <c r="Y2497" s="1">
        <v>647.84</v>
      </c>
      <c r="Z2497" t="s">
        <v>53</v>
      </c>
      <c r="AA2497" s="2">
        <v>32.392000000000003</v>
      </c>
      <c r="AB2497" s="3">
        <v>0.05</v>
      </c>
      <c r="AC2497" s="1">
        <v>-615.44799999999998</v>
      </c>
      <c r="AD2497">
        <v>6</v>
      </c>
      <c r="AE2497">
        <v>6</v>
      </c>
      <c r="AF2497" t="s">
        <v>48</v>
      </c>
      <c r="AG2497">
        <v>2014</v>
      </c>
      <c r="AH2497">
        <f>COUNTBLANK(datos[[#This Row],[Row ID]:[Year sales]])</f>
        <v>0</v>
      </c>
    </row>
    <row r="2498" spans="1:34" x14ac:dyDescent="0.3">
      <c r="A2498">
        <v>2497</v>
      </c>
      <c r="B2498" t="s">
        <v>5605</v>
      </c>
      <c r="C2498" s="4">
        <v>42273</v>
      </c>
      <c r="D2498" s="4">
        <v>42278</v>
      </c>
      <c r="E2498" t="s">
        <v>67</v>
      </c>
      <c r="F2498" t="s">
        <v>2947</v>
      </c>
      <c r="G2498" t="s">
        <v>2948</v>
      </c>
      <c r="H2498" t="s">
        <v>122</v>
      </c>
      <c r="I2498" t="s">
        <v>38</v>
      </c>
      <c r="J2498" t="s">
        <v>969</v>
      </c>
      <c r="K2498" t="s">
        <v>59</v>
      </c>
      <c r="L2498">
        <v>92037</v>
      </c>
      <c r="M2498" t="s">
        <v>60</v>
      </c>
      <c r="N2498" t="s">
        <v>388</v>
      </c>
      <c r="O2498" t="s">
        <v>62</v>
      </c>
      <c r="P2498" t="s">
        <v>77</v>
      </c>
      <c r="Q2498" t="s">
        <v>389</v>
      </c>
      <c r="R2498" s="1">
        <v>64.17</v>
      </c>
      <c r="S2498">
        <v>3</v>
      </c>
      <c r="T2498">
        <f t="shared" ref="T2498:T2561" si="39">SUMIF(Q:Q, Q2498, S:S)</f>
        <v>24</v>
      </c>
      <c r="U2498" t="s">
        <v>52</v>
      </c>
      <c r="V2498">
        <v>0</v>
      </c>
      <c r="W2498">
        <v>0</v>
      </c>
      <c r="X2498" s="1">
        <v>0</v>
      </c>
      <c r="Y2498" s="1">
        <v>64.17</v>
      </c>
      <c r="Z2498" t="s">
        <v>99</v>
      </c>
      <c r="AA2498" s="2">
        <v>18.609300000000001</v>
      </c>
      <c r="AB2498" s="3">
        <v>0.29000000000000004</v>
      </c>
      <c r="AC2498" s="1">
        <v>-45.560699999999997</v>
      </c>
      <c r="AD2498">
        <v>5</v>
      </c>
      <c r="AE2498">
        <v>5</v>
      </c>
      <c r="AF2498" t="s">
        <v>48</v>
      </c>
      <c r="AG2498">
        <v>2015</v>
      </c>
      <c r="AH2498">
        <f>COUNTBLANK(datos[[#This Row],[Row ID]:[Year sales]])</f>
        <v>0</v>
      </c>
    </row>
    <row r="2499" spans="1:34" x14ac:dyDescent="0.3">
      <c r="A2499">
        <v>2498</v>
      </c>
      <c r="B2499" t="s">
        <v>5605</v>
      </c>
      <c r="C2499" s="4">
        <v>42273</v>
      </c>
      <c r="D2499" s="4">
        <v>42278</v>
      </c>
      <c r="E2499" t="s">
        <v>67</v>
      </c>
      <c r="F2499" t="s">
        <v>2947</v>
      </c>
      <c r="G2499" t="s">
        <v>2948</v>
      </c>
      <c r="H2499" t="s">
        <v>122</v>
      </c>
      <c r="I2499" t="s">
        <v>38</v>
      </c>
      <c r="J2499" t="s">
        <v>969</v>
      </c>
      <c r="K2499" t="s">
        <v>59</v>
      </c>
      <c r="L2499">
        <v>92037</v>
      </c>
      <c r="M2499" t="s">
        <v>60</v>
      </c>
      <c r="N2499" t="s">
        <v>2492</v>
      </c>
      <c r="O2499" t="s">
        <v>62</v>
      </c>
      <c r="P2499" t="s">
        <v>193</v>
      </c>
      <c r="Q2499" t="s">
        <v>2493</v>
      </c>
      <c r="R2499" s="1">
        <v>124.46</v>
      </c>
      <c r="S2499">
        <v>2</v>
      </c>
      <c r="T2499">
        <f t="shared" si="39"/>
        <v>28</v>
      </c>
      <c r="U2499" t="s">
        <v>46</v>
      </c>
      <c r="V2499">
        <v>0</v>
      </c>
      <c r="W2499">
        <v>0</v>
      </c>
      <c r="X2499" s="1">
        <v>0</v>
      </c>
      <c r="Y2499" s="1">
        <v>124.46</v>
      </c>
      <c r="Z2499" t="s">
        <v>99</v>
      </c>
      <c r="AA2499" s="2">
        <v>58.496200000000002</v>
      </c>
      <c r="AB2499" s="3">
        <v>0.47000000000000003</v>
      </c>
      <c r="AC2499" s="1">
        <v>-65.963800000000006</v>
      </c>
      <c r="AD2499">
        <v>5</v>
      </c>
      <c r="AE2499">
        <v>5</v>
      </c>
      <c r="AF2499" t="s">
        <v>48</v>
      </c>
      <c r="AG2499">
        <v>2015</v>
      </c>
      <c r="AH2499">
        <f>COUNTBLANK(datos[[#This Row],[Row ID]:[Year sales]])</f>
        <v>0</v>
      </c>
    </row>
    <row r="2500" spans="1:34" x14ac:dyDescent="0.3">
      <c r="A2500">
        <v>2499</v>
      </c>
      <c r="B2500" t="s">
        <v>5606</v>
      </c>
      <c r="C2500" s="4">
        <v>42509</v>
      </c>
      <c r="D2500" s="4">
        <v>42514</v>
      </c>
      <c r="E2500" t="s">
        <v>67</v>
      </c>
      <c r="F2500" t="s">
        <v>3210</v>
      </c>
      <c r="G2500" t="s">
        <v>3211</v>
      </c>
      <c r="H2500" t="s">
        <v>57</v>
      </c>
      <c r="I2500" t="s">
        <v>38</v>
      </c>
      <c r="J2500" t="s">
        <v>147</v>
      </c>
      <c r="K2500" t="s">
        <v>59</v>
      </c>
      <c r="L2500">
        <v>94109</v>
      </c>
      <c r="M2500" t="s">
        <v>60</v>
      </c>
      <c r="N2500" t="s">
        <v>4947</v>
      </c>
      <c r="O2500" t="s">
        <v>62</v>
      </c>
      <c r="P2500" t="s">
        <v>94</v>
      </c>
      <c r="Q2500" t="s">
        <v>4948</v>
      </c>
      <c r="R2500" s="1">
        <v>9.5839999999999996</v>
      </c>
      <c r="S2500">
        <v>1</v>
      </c>
      <c r="T2500">
        <f t="shared" si="39"/>
        <v>27</v>
      </c>
      <c r="U2500" t="s">
        <v>46</v>
      </c>
      <c r="V2500">
        <v>0.2</v>
      </c>
      <c r="W2500">
        <v>1.9168000000000001</v>
      </c>
      <c r="X2500" s="1">
        <v>-1.9168000000000001</v>
      </c>
      <c r="Y2500" s="1">
        <v>11.5008</v>
      </c>
      <c r="Z2500" t="s">
        <v>65</v>
      </c>
      <c r="AA2500" s="2">
        <v>3.3544</v>
      </c>
      <c r="AB2500" s="3">
        <v>0.35000000000000003</v>
      </c>
      <c r="AC2500" s="1">
        <v>-4.3128000000000002</v>
      </c>
      <c r="AD2500">
        <v>5</v>
      </c>
      <c r="AE2500">
        <v>5</v>
      </c>
      <c r="AF2500" t="s">
        <v>48</v>
      </c>
      <c r="AG2500">
        <v>2016</v>
      </c>
      <c r="AH2500">
        <f>COUNTBLANK(datos[[#This Row],[Row ID]:[Year sales]])</f>
        <v>0</v>
      </c>
    </row>
    <row r="2501" spans="1:34" x14ac:dyDescent="0.3">
      <c r="A2501">
        <v>2500</v>
      </c>
      <c r="B2501" t="s">
        <v>5607</v>
      </c>
      <c r="C2501" s="4">
        <v>42908</v>
      </c>
      <c r="D2501" s="4">
        <v>42909</v>
      </c>
      <c r="E2501" t="s">
        <v>208</v>
      </c>
      <c r="F2501" t="s">
        <v>3563</v>
      </c>
      <c r="G2501" t="s">
        <v>3564</v>
      </c>
      <c r="H2501" t="s">
        <v>37</v>
      </c>
      <c r="I2501" t="s">
        <v>38</v>
      </c>
      <c r="J2501" t="s">
        <v>1442</v>
      </c>
      <c r="K2501" t="s">
        <v>71</v>
      </c>
      <c r="L2501">
        <v>33178</v>
      </c>
      <c r="M2501" t="s">
        <v>41</v>
      </c>
      <c r="N2501" t="s">
        <v>5608</v>
      </c>
      <c r="O2501" t="s">
        <v>62</v>
      </c>
      <c r="P2501" t="s">
        <v>193</v>
      </c>
      <c r="Q2501" t="s">
        <v>5609</v>
      </c>
      <c r="R2501" s="1">
        <v>37.607999999999997</v>
      </c>
      <c r="S2501">
        <v>3</v>
      </c>
      <c r="T2501">
        <f t="shared" si="39"/>
        <v>32</v>
      </c>
      <c r="U2501" t="s">
        <v>52</v>
      </c>
      <c r="V2501">
        <v>0.2</v>
      </c>
      <c r="W2501">
        <v>7.5215999999999994</v>
      </c>
      <c r="X2501" s="1">
        <v>-7.5216000000000003</v>
      </c>
      <c r="Y2501" s="1">
        <v>45.129599999999996</v>
      </c>
      <c r="Z2501" t="s">
        <v>65</v>
      </c>
      <c r="AA2501" s="2">
        <v>12.6927</v>
      </c>
      <c r="AB2501" s="3">
        <v>0.33750000000000002</v>
      </c>
      <c r="AC2501" s="1">
        <v>-17.393699999999999</v>
      </c>
      <c r="AD2501">
        <v>1</v>
      </c>
      <c r="AE2501">
        <v>1</v>
      </c>
      <c r="AF2501" t="s">
        <v>48</v>
      </c>
      <c r="AG2501">
        <v>2017</v>
      </c>
      <c r="AH2501">
        <f>COUNTBLANK(datos[[#This Row],[Row ID]:[Year sales]])</f>
        <v>0</v>
      </c>
    </row>
    <row r="2502" spans="1:34" x14ac:dyDescent="0.3">
      <c r="A2502">
        <v>2501</v>
      </c>
      <c r="B2502" t="s">
        <v>5610</v>
      </c>
      <c r="C2502" s="4">
        <v>42903</v>
      </c>
      <c r="D2502" s="4">
        <v>42906</v>
      </c>
      <c r="E2502" t="s">
        <v>208</v>
      </c>
      <c r="F2502" t="s">
        <v>5611</v>
      </c>
      <c r="G2502" t="s">
        <v>5612</v>
      </c>
      <c r="H2502" t="s">
        <v>57</v>
      </c>
      <c r="I2502" t="s">
        <v>38</v>
      </c>
      <c r="J2502" t="s">
        <v>4317</v>
      </c>
      <c r="K2502" t="s">
        <v>231</v>
      </c>
      <c r="L2502">
        <v>60076</v>
      </c>
      <c r="M2502" t="s">
        <v>125</v>
      </c>
      <c r="N2502" t="s">
        <v>3266</v>
      </c>
      <c r="O2502" t="s">
        <v>62</v>
      </c>
      <c r="P2502" t="s">
        <v>110</v>
      </c>
      <c r="Q2502" t="s">
        <v>3267</v>
      </c>
      <c r="R2502" s="1">
        <v>12.224</v>
      </c>
      <c r="S2502">
        <v>2</v>
      </c>
      <c r="T2502">
        <f t="shared" si="39"/>
        <v>17</v>
      </c>
      <c r="U2502" t="s">
        <v>46</v>
      </c>
      <c r="V2502">
        <v>0.2</v>
      </c>
      <c r="W2502">
        <v>2.4448000000000003</v>
      </c>
      <c r="X2502" s="1">
        <v>-2.4447999999999999</v>
      </c>
      <c r="Y2502" s="1">
        <v>14.668800000000001</v>
      </c>
      <c r="Z2502" t="s">
        <v>65</v>
      </c>
      <c r="AA2502" s="2">
        <v>4.4311999999999996</v>
      </c>
      <c r="AB2502" s="3">
        <v>0.36249999999999993</v>
      </c>
      <c r="AC2502" s="1">
        <v>-5.3479999999999999</v>
      </c>
      <c r="AD2502">
        <v>3</v>
      </c>
      <c r="AE2502">
        <v>3</v>
      </c>
      <c r="AF2502" t="s">
        <v>48</v>
      </c>
      <c r="AG2502">
        <v>2017</v>
      </c>
      <c r="AH2502">
        <f>COUNTBLANK(datos[[#This Row],[Row ID]:[Year sales]])</f>
        <v>0</v>
      </c>
    </row>
    <row r="2503" spans="1:34" x14ac:dyDescent="0.3">
      <c r="A2503">
        <v>2502</v>
      </c>
      <c r="B2503" t="s">
        <v>5610</v>
      </c>
      <c r="C2503" s="4">
        <v>42903</v>
      </c>
      <c r="D2503" s="4">
        <v>42906</v>
      </c>
      <c r="E2503" t="s">
        <v>208</v>
      </c>
      <c r="F2503" t="s">
        <v>5611</v>
      </c>
      <c r="G2503" t="s">
        <v>5612</v>
      </c>
      <c r="H2503" t="s">
        <v>57</v>
      </c>
      <c r="I2503" t="s">
        <v>38</v>
      </c>
      <c r="J2503" t="s">
        <v>4317</v>
      </c>
      <c r="K2503" t="s">
        <v>231</v>
      </c>
      <c r="L2503">
        <v>60076</v>
      </c>
      <c r="M2503" t="s">
        <v>125</v>
      </c>
      <c r="N2503" t="s">
        <v>2415</v>
      </c>
      <c r="O2503" t="s">
        <v>62</v>
      </c>
      <c r="P2503" t="s">
        <v>94</v>
      </c>
      <c r="Q2503" t="s">
        <v>2416</v>
      </c>
      <c r="R2503" s="1">
        <v>2.3039999999999998</v>
      </c>
      <c r="S2503">
        <v>4</v>
      </c>
      <c r="T2503">
        <f t="shared" si="39"/>
        <v>50</v>
      </c>
      <c r="U2503" t="s">
        <v>52</v>
      </c>
      <c r="V2503">
        <v>0.8</v>
      </c>
      <c r="W2503">
        <v>1.8431999999999999</v>
      </c>
      <c r="X2503" s="1">
        <v>-1.8431999999999999</v>
      </c>
      <c r="Y2503" s="1">
        <v>4.1471999999999998</v>
      </c>
      <c r="Z2503" t="s">
        <v>65</v>
      </c>
      <c r="AA2503" s="2">
        <v>-3.5712000000000002</v>
      </c>
      <c r="AB2503" s="3">
        <v>-1.5500000000000003</v>
      </c>
      <c r="AC2503" s="1">
        <v>-4.032</v>
      </c>
      <c r="AD2503">
        <v>3</v>
      </c>
      <c r="AE2503">
        <v>3</v>
      </c>
      <c r="AF2503" t="s">
        <v>48</v>
      </c>
      <c r="AG2503">
        <v>2017</v>
      </c>
      <c r="AH2503">
        <f>COUNTBLANK(datos[[#This Row],[Row ID]:[Year sales]])</f>
        <v>0</v>
      </c>
    </row>
    <row r="2504" spans="1:34" x14ac:dyDescent="0.3">
      <c r="A2504">
        <v>2503</v>
      </c>
      <c r="B2504" t="s">
        <v>5610</v>
      </c>
      <c r="C2504" s="4">
        <v>42903</v>
      </c>
      <c r="D2504" s="4">
        <v>42906</v>
      </c>
      <c r="E2504" t="s">
        <v>208</v>
      </c>
      <c r="F2504" t="s">
        <v>5611</v>
      </c>
      <c r="G2504" t="s">
        <v>5612</v>
      </c>
      <c r="H2504" t="s">
        <v>57</v>
      </c>
      <c r="I2504" t="s">
        <v>38</v>
      </c>
      <c r="J2504" t="s">
        <v>4317</v>
      </c>
      <c r="K2504" t="s">
        <v>231</v>
      </c>
      <c r="L2504">
        <v>60076</v>
      </c>
      <c r="M2504" t="s">
        <v>125</v>
      </c>
      <c r="N2504" t="s">
        <v>2639</v>
      </c>
      <c r="O2504" t="s">
        <v>62</v>
      </c>
      <c r="P2504" t="s">
        <v>94</v>
      </c>
      <c r="Q2504" t="s">
        <v>2640</v>
      </c>
      <c r="R2504" s="1">
        <v>9.36</v>
      </c>
      <c r="S2504">
        <v>4</v>
      </c>
      <c r="T2504">
        <f t="shared" si="39"/>
        <v>31</v>
      </c>
      <c r="U2504" t="s">
        <v>52</v>
      </c>
      <c r="V2504">
        <v>0.8</v>
      </c>
      <c r="W2504">
        <v>7.4879999999999995</v>
      </c>
      <c r="X2504" s="1">
        <v>-7.4880000000000004</v>
      </c>
      <c r="Y2504" s="1">
        <v>16.847999999999999</v>
      </c>
      <c r="Z2504" t="s">
        <v>65</v>
      </c>
      <c r="AA2504" s="2">
        <v>-16.38</v>
      </c>
      <c r="AB2504" s="3">
        <v>-1.75</v>
      </c>
      <c r="AC2504" s="1">
        <v>-18.251999999999999</v>
      </c>
      <c r="AD2504">
        <v>3</v>
      </c>
      <c r="AE2504">
        <v>3</v>
      </c>
      <c r="AF2504" t="s">
        <v>48</v>
      </c>
      <c r="AG2504">
        <v>2017</v>
      </c>
      <c r="AH2504">
        <f>COUNTBLANK(datos[[#This Row],[Row ID]:[Year sales]])</f>
        <v>0</v>
      </c>
    </row>
    <row r="2505" spans="1:34" x14ac:dyDescent="0.3">
      <c r="A2505">
        <v>2504</v>
      </c>
      <c r="B2505" t="s">
        <v>5613</v>
      </c>
      <c r="C2505" s="4">
        <v>42688</v>
      </c>
      <c r="D2505" s="4">
        <v>42693</v>
      </c>
      <c r="E2505" t="s">
        <v>67</v>
      </c>
      <c r="F2505" t="s">
        <v>5614</v>
      </c>
      <c r="G2505" t="s">
        <v>5615</v>
      </c>
      <c r="H2505" t="s">
        <v>37</v>
      </c>
      <c r="I2505" t="s">
        <v>38</v>
      </c>
      <c r="J2505" t="s">
        <v>147</v>
      </c>
      <c r="K2505" t="s">
        <v>59</v>
      </c>
      <c r="L2505">
        <v>94110</v>
      </c>
      <c r="M2505" t="s">
        <v>60</v>
      </c>
      <c r="N2505" t="s">
        <v>5004</v>
      </c>
      <c r="O2505" t="s">
        <v>62</v>
      </c>
      <c r="P2505" t="s">
        <v>63</v>
      </c>
      <c r="Q2505" t="s">
        <v>5005</v>
      </c>
      <c r="R2505" s="1">
        <v>7.38</v>
      </c>
      <c r="S2505">
        <v>2</v>
      </c>
      <c r="T2505">
        <f t="shared" si="39"/>
        <v>19</v>
      </c>
      <c r="U2505" t="s">
        <v>46</v>
      </c>
      <c r="V2505">
        <v>0</v>
      </c>
      <c r="W2505">
        <v>0</v>
      </c>
      <c r="X2505" s="1">
        <v>0</v>
      </c>
      <c r="Y2505" s="1">
        <v>7.38</v>
      </c>
      <c r="Z2505" t="s">
        <v>65</v>
      </c>
      <c r="AA2505" s="2">
        <v>3.4685999999999999</v>
      </c>
      <c r="AB2505" s="3">
        <v>0.47</v>
      </c>
      <c r="AC2505" s="1">
        <v>-3.9114</v>
      </c>
      <c r="AD2505">
        <v>5</v>
      </c>
      <c r="AE2505">
        <v>5</v>
      </c>
      <c r="AF2505" t="s">
        <v>48</v>
      </c>
      <c r="AG2505">
        <v>2016</v>
      </c>
      <c r="AH2505">
        <f>COUNTBLANK(datos[[#This Row],[Row ID]:[Year sales]])</f>
        <v>0</v>
      </c>
    </row>
    <row r="2506" spans="1:34" x14ac:dyDescent="0.3">
      <c r="A2506">
        <v>2505</v>
      </c>
      <c r="B2506" t="s">
        <v>5616</v>
      </c>
      <c r="C2506" s="4">
        <v>41845</v>
      </c>
      <c r="D2506" s="4">
        <v>41847</v>
      </c>
      <c r="E2506" t="s">
        <v>34</v>
      </c>
      <c r="F2506" t="s">
        <v>937</v>
      </c>
      <c r="G2506" t="s">
        <v>938</v>
      </c>
      <c r="H2506" t="s">
        <v>37</v>
      </c>
      <c r="I2506" t="s">
        <v>38</v>
      </c>
      <c r="J2506" t="s">
        <v>147</v>
      </c>
      <c r="K2506" t="s">
        <v>59</v>
      </c>
      <c r="L2506">
        <v>94122</v>
      </c>
      <c r="M2506" t="s">
        <v>60</v>
      </c>
      <c r="N2506" t="s">
        <v>975</v>
      </c>
      <c r="O2506" t="s">
        <v>62</v>
      </c>
      <c r="P2506" t="s">
        <v>77</v>
      </c>
      <c r="Q2506" t="s">
        <v>976</v>
      </c>
      <c r="R2506" s="1">
        <v>53.72</v>
      </c>
      <c r="S2506">
        <v>4</v>
      </c>
      <c r="T2506">
        <f t="shared" si="39"/>
        <v>24</v>
      </c>
      <c r="U2506" t="s">
        <v>52</v>
      </c>
      <c r="V2506">
        <v>0</v>
      </c>
      <c r="W2506">
        <v>0</v>
      </c>
      <c r="X2506" s="1">
        <v>0</v>
      </c>
      <c r="Y2506" s="1">
        <v>53.72</v>
      </c>
      <c r="Z2506" t="s">
        <v>99</v>
      </c>
      <c r="AA2506" s="2">
        <v>15.041600000000001</v>
      </c>
      <c r="AB2506" s="3">
        <v>0.28000000000000003</v>
      </c>
      <c r="AC2506" s="1">
        <v>-38.678400000000003</v>
      </c>
      <c r="AD2506">
        <v>2</v>
      </c>
      <c r="AE2506">
        <v>2</v>
      </c>
      <c r="AF2506" t="s">
        <v>48</v>
      </c>
      <c r="AG2506">
        <v>2014</v>
      </c>
      <c r="AH2506">
        <f>COUNTBLANK(datos[[#This Row],[Row ID]:[Year sales]])</f>
        <v>0</v>
      </c>
    </row>
    <row r="2507" spans="1:34" x14ac:dyDescent="0.3">
      <c r="A2507">
        <v>2506</v>
      </c>
      <c r="B2507" t="s">
        <v>5616</v>
      </c>
      <c r="C2507" s="4">
        <v>41845</v>
      </c>
      <c r="D2507" s="4">
        <v>41847</v>
      </c>
      <c r="E2507" t="s">
        <v>34</v>
      </c>
      <c r="F2507" t="s">
        <v>937</v>
      </c>
      <c r="G2507" t="s">
        <v>938</v>
      </c>
      <c r="H2507" t="s">
        <v>37</v>
      </c>
      <c r="I2507" t="s">
        <v>38</v>
      </c>
      <c r="J2507" t="s">
        <v>147</v>
      </c>
      <c r="K2507" t="s">
        <v>59</v>
      </c>
      <c r="L2507">
        <v>94122</v>
      </c>
      <c r="M2507" t="s">
        <v>60</v>
      </c>
      <c r="N2507" t="s">
        <v>5617</v>
      </c>
      <c r="O2507" t="s">
        <v>62</v>
      </c>
      <c r="P2507" t="s">
        <v>599</v>
      </c>
      <c r="Q2507" t="s">
        <v>5618</v>
      </c>
      <c r="R2507" s="1">
        <v>8187.65</v>
      </c>
      <c r="S2507">
        <v>5</v>
      </c>
      <c r="T2507">
        <f t="shared" si="39"/>
        <v>11</v>
      </c>
      <c r="U2507" t="s">
        <v>75</v>
      </c>
      <c r="V2507">
        <v>0</v>
      </c>
      <c r="W2507">
        <v>0</v>
      </c>
      <c r="X2507" s="1">
        <v>0</v>
      </c>
      <c r="Y2507" s="1">
        <v>8187.65</v>
      </c>
      <c r="Z2507" t="s">
        <v>53</v>
      </c>
      <c r="AA2507" s="2">
        <v>327.50599999999997</v>
      </c>
      <c r="AB2507" s="3">
        <v>0.04</v>
      </c>
      <c r="AC2507" s="1">
        <v>-7860.1440000000002</v>
      </c>
      <c r="AD2507">
        <v>2</v>
      </c>
      <c r="AE2507">
        <v>2</v>
      </c>
      <c r="AF2507" t="s">
        <v>48</v>
      </c>
      <c r="AG2507">
        <v>2014</v>
      </c>
      <c r="AH2507">
        <f>COUNTBLANK(datos[[#This Row],[Row ID]:[Year sales]])</f>
        <v>0</v>
      </c>
    </row>
    <row r="2508" spans="1:34" x14ac:dyDescent="0.3">
      <c r="A2508">
        <v>2507</v>
      </c>
      <c r="B2508" t="s">
        <v>5616</v>
      </c>
      <c r="C2508" s="4">
        <v>41845</v>
      </c>
      <c r="D2508" s="4">
        <v>41847</v>
      </c>
      <c r="E2508" t="s">
        <v>34</v>
      </c>
      <c r="F2508" t="s">
        <v>937</v>
      </c>
      <c r="G2508" t="s">
        <v>938</v>
      </c>
      <c r="H2508" t="s">
        <v>37</v>
      </c>
      <c r="I2508" t="s">
        <v>38</v>
      </c>
      <c r="J2508" t="s">
        <v>147</v>
      </c>
      <c r="K2508" t="s">
        <v>59</v>
      </c>
      <c r="L2508">
        <v>94122</v>
      </c>
      <c r="M2508" t="s">
        <v>60</v>
      </c>
      <c r="N2508" t="s">
        <v>943</v>
      </c>
      <c r="O2508" t="s">
        <v>43</v>
      </c>
      <c r="P2508" t="s">
        <v>83</v>
      </c>
      <c r="Q2508" t="s">
        <v>944</v>
      </c>
      <c r="R2508" s="1">
        <v>77.92</v>
      </c>
      <c r="S2508">
        <v>8</v>
      </c>
      <c r="T2508">
        <f t="shared" si="39"/>
        <v>62</v>
      </c>
      <c r="U2508" t="s">
        <v>75</v>
      </c>
      <c r="V2508">
        <v>0</v>
      </c>
      <c r="W2508">
        <v>0</v>
      </c>
      <c r="X2508" s="1">
        <v>0</v>
      </c>
      <c r="Y2508" s="1">
        <v>77.92</v>
      </c>
      <c r="Z2508" t="s">
        <v>99</v>
      </c>
      <c r="AA2508" s="2">
        <v>34.284799999999997</v>
      </c>
      <c r="AB2508" s="3">
        <v>0.43999999999999995</v>
      </c>
      <c r="AC2508" s="1">
        <v>-43.635199999999998</v>
      </c>
      <c r="AD2508">
        <v>2</v>
      </c>
      <c r="AE2508">
        <v>2</v>
      </c>
      <c r="AF2508" t="s">
        <v>48</v>
      </c>
      <c r="AG2508">
        <v>2014</v>
      </c>
      <c r="AH2508">
        <f>COUNTBLANK(datos[[#This Row],[Row ID]:[Year sales]])</f>
        <v>0</v>
      </c>
    </row>
    <row r="2509" spans="1:34" x14ac:dyDescent="0.3">
      <c r="A2509">
        <v>2508</v>
      </c>
      <c r="B2509" t="s">
        <v>5619</v>
      </c>
      <c r="C2509" s="4">
        <v>42187</v>
      </c>
      <c r="D2509" s="4">
        <v>42187</v>
      </c>
      <c r="E2509" t="s">
        <v>1312</v>
      </c>
      <c r="F2509" t="s">
        <v>5109</v>
      </c>
      <c r="G2509" t="s">
        <v>5110</v>
      </c>
      <c r="H2509" t="s">
        <v>37</v>
      </c>
      <c r="I2509" t="s">
        <v>38</v>
      </c>
      <c r="J2509" t="s">
        <v>204</v>
      </c>
      <c r="K2509" t="s">
        <v>124</v>
      </c>
      <c r="L2509">
        <v>77070</v>
      </c>
      <c r="M2509" t="s">
        <v>125</v>
      </c>
      <c r="N2509" t="s">
        <v>5620</v>
      </c>
      <c r="O2509" t="s">
        <v>62</v>
      </c>
      <c r="P2509" t="s">
        <v>97</v>
      </c>
      <c r="Q2509" t="s">
        <v>5621</v>
      </c>
      <c r="R2509" s="1">
        <v>32.783999999999999</v>
      </c>
      <c r="S2509">
        <v>4</v>
      </c>
      <c r="T2509">
        <f t="shared" si="39"/>
        <v>30</v>
      </c>
      <c r="U2509" t="s">
        <v>52</v>
      </c>
      <c r="V2509">
        <v>0.8</v>
      </c>
      <c r="W2509">
        <v>26.2272</v>
      </c>
      <c r="X2509" s="1">
        <v>-26.2272</v>
      </c>
      <c r="Y2509" s="1">
        <v>59.011200000000002</v>
      </c>
      <c r="Z2509" t="s">
        <v>99</v>
      </c>
      <c r="AA2509" s="2">
        <v>-85.238399999999999</v>
      </c>
      <c r="AB2509" s="3">
        <v>-2.6</v>
      </c>
      <c r="AC2509" s="1">
        <v>-91.795199999999994</v>
      </c>
      <c r="AD2509">
        <v>0</v>
      </c>
      <c r="AE2509">
        <v>0</v>
      </c>
      <c r="AF2509" t="s">
        <v>48</v>
      </c>
      <c r="AG2509">
        <v>2015</v>
      </c>
      <c r="AH2509">
        <f>COUNTBLANK(datos[[#This Row],[Row ID]:[Year sales]])</f>
        <v>0</v>
      </c>
    </row>
    <row r="2510" spans="1:34" x14ac:dyDescent="0.3">
      <c r="A2510">
        <v>2509</v>
      </c>
      <c r="B2510" t="s">
        <v>5622</v>
      </c>
      <c r="C2510" s="4">
        <v>42796</v>
      </c>
      <c r="D2510" s="4">
        <v>42802</v>
      </c>
      <c r="E2510" t="s">
        <v>67</v>
      </c>
      <c r="F2510" t="s">
        <v>1743</v>
      </c>
      <c r="G2510" t="s">
        <v>1744</v>
      </c>
      <c r="H2510" t="s">
        <v>57</v>
      </c>
      <c r="I2510" t="s">
        <v>38</v>
      </c>
      <c r="J2510" t="s">
        <v>58</v>
      </c>
      <c r="K2510" t="s">
        <v>59</v>
      </c>
      <c r="L2510">
        <v>90045</v>
      </c>
      <c r="M2510" t="s">
        <v>60</v>
      </c>
      <c r="N2510" t="s">
        <v>5623</v>
      </c>
      <c r="O2510" t="s">
        <v>90</v>
      </c>
      <c r="P2510" t="s">
        <v>91</v>
      </c>
      <c r="Q2510" t="s">
        <v>5624</v>
      </c>
      <c r="R2510" s="1">
        <v>196.77600000000001</v>
      </c>
      <c r="S2510">
        <v>3</v>
      </c>
      <c r="T2510">
        <f t="shared" si="39"/>
        <v>9</v>
      </c>
      <c r="U2510" t="s">
        <v>52</v>
      </c>
      <c r="V2510">
        <v>0.2</v>
      </c>
      <c r="W2510">
        <v>39.355200000000004</v>
      </c>
      <c r="X2510" s="1">
        <v>-39.355200000000004</v>
      </c>
      <c r="Y2510" s="1">
        <v>236.13120000000001</v>
      </c>
      <c r="Z2510" t="s">
        <v>47</v>
      </c>
      <c r="AA2510" s="2">
        <v>14.7582</v>
      </c>
      <c r="AB2510" s="3">
        <v>7.4999999999999997E-2</v>
      </c>
      <c r="AC2510" s="1">
        <v>-142.6626</v>
      </c>
      <c r="AD2510">
        <v>6</v>
      </c>
      <c r="AE2510">
        <v>6</v>
      </c>
      <c r="AF2510" t="s">
        <v>48</v>
      </c>
      <c r="AG2510">
        <v>2017</v>
      </c>
      <c r="AH2510">
        <f>COUNTBLANK(datos[[#This Row],[Row ID]:[Year sales]])</f>
        <v>0</v>
      </c>
    </row>
    <row r="2511" spans="1:34" x14ac:dyDescent="0.3">
      <c r="A2511">
        <v>2510</v>
      </c>
      <c r="B2511" t="s">
        <v>5622</v>
      </c>
      <c r="C2511" s="4">
        <v>42796</v>
      </c>
      <c r="D2511" s="4">
        <v>42802</v>
      </c>
      <c r="E2511" t="s">
        <v>67</v>
      </c>
      <c r="F2511" t="s">
        <v>1743</v>
      </c>
      <c r="G2511" t="s">
        <v>1744</v>
      </c>
      <c r="H2511" t="s">
        <v>57</v>
      </c>
      <c r="I2511" t="s">
        <v>38</v>
      </c>
      <c r="J2511" t="s">
        <v>58</v>
      </c>
      <c r="K2511" t="s">
        <v>59</v>
      </c>
      <c r="L2511">
        <v>90045</v>
      </c>
      <c r="M2511" t="s">
        <v>60</v>
      </c>
      <c r="N2511" t="s">
        <v>3575</v>
      </c>
      <c r="O2511" t="s">
        <v>90</v>
      </c>
      <c r="P2511" t="s">
        <v>181</v>
      </c>
      <c r="Q2511" t="s">
        <v>3576</v>
      </c>
      <c r="R2511" s="1">
        <v>479.94</v>
      </c>
      <c r="S2511">
        <v>6</v>
      </c>
      <c r="T2511">
        <f t="shared" si="39"/>
        <v>14</v>
      </c>
      <c r="U2511" t="s">
        <v>75</v>
      </c>
      <c r="V2511">
        <v>0</v>
      </c>
      <c r="W2511">
        <v>0</v>
      </c>
      <c r="X2511" s="1">
        <v>0</v>
      </c>
      <c r="Y2511" s="1">
        <v>479.94</v>
      </c>
      <c r="Z2511" t="s">
        <v>47</v>
      </c>
      <c r="AA2511" s="2">
        <v>52.793399999999998</v>
      </c>
      <c r="AB2511" s="3">
        <v>0.11</v>
      </c>
      <c r="AC2511" s="1">
        <v>-427.14659999999998</v>
      </c>
      <c r="AD2511">
        <v>6</v>
      </c>
      <c r="AE2511">
        <v>6</v>
      </c>
      <c r="AF2511" t="s">
        <v>48</v>
      </c>
      <c r="AG2511">
        <v>2017</v>
      </c>
      <c r="AH2511">
        <f>COUNTBLANK(datos[[#This Row],[Row ID]:[Year sales]])</f>
        <v>0</v>
      </c>
    </row>
    <row r="2512" spans="1:34" x14ac:dyDescent="0.3">
      <c r="A2512">
        <v>2511</v>
      </c>
      <c r="B2512" t="s">
        <v>5625</v>
      </c>
      <c r="C2512" s="4">
        <v>42692</v>
      </c>
      <c r="D2512" s="4">
        <v>42697</v>
      </c>
      <c r="E2512" t="s">
        <v>67</v>
      </c>
      <c r="F2512" t="s">
        <v>5179</v>
      </c>
      <c r="G2512" t="s">
        <v>5180</v>
      </c>
      <c r="H2512" t="s">
        <v>122</v>
      </c>
      <c r="I2512" t="s">
        <v>38</v>
      </c>
      <c r="J2512" t="s">
        <v>4875</v>
      </c>
      <c r="K2512" t="s">
        <v>670</v>
      </c>
      <c r="L2512">
        <v>73120</v>
      </c>
      <c r="M2512" t="s">
        <v>125</v>
      </c>
      <c r="N2512" t="s">
        <v>5626</v>
      </c>
      <c r="O2512" t="s">
        <v>62</v>
      </c>
      <c r="P2512" t="s">
        <v>77</v>
      </c>
      <c r="Q2512" t="s">
        <v>5627</v>
      </c>
      <c r="R2512" s="1">
        <v>1117.92</v>
      </c>
      <c r="S2512">
        <v>4</v>
      </c>
      <c r="T2512">
        <f t="shared" si="39"/>
        <v>25</v>
      </c>
      <c r="U2512" t="s">
        <v>52</v>
      </c>
      <c r="V2512">
        <v>0</v>
      </c>
      <c r="W2512">
        <v>0</v>
      </c>
      <c r="X2512" s="1">
        <v>0</v>
      </c>
      <c r="Y2512" s="1">
        <v>1117.92</v>
      </c>
      <c r="Z2512" t="s">
        <v>53</v>
      </c>
      <c r="AA2512" s="2">
        <v>55.896000000000001</v>
      </c>
      <c r="AB2512" s="3">
        <v>4.9999999999999996E-2</v>
      </c>
      <c r="AC2512" s="1">
        <v>-1062.0239999999999</v>
      </c>
      <c r="AD2512">
        <v>5</v>
      </c>
      <c r="AE2512">
        <v>5</v>
      </c>
      <c r="AF2512" t="s">
        <v>48</v>
      </c>
      <c r="AG2512">
        <v>2016</v>
      </c>
      <c r="AH2512">
        <f>COUNTBLANK(datos[[#This Row],[Row ID]:[Year sales]])</f>
        <v>0</v>
      </c>
    </row>
    <row r="2513" spans="1:34" x14ac:dyDescent="0.3">
      <c r="A2513">
        <v>2512</v>
      </c>
      <c r="B2513" t="s">
        <v>5628</v>
      </c>
      <c r="C2513" s="4">
        <v>42112</v>
      </c>
      <c r="D2513" s="4">
        <v>42113</v>
      </c>
      <c r="E2513" t="s">
        <v>208</v>
      </c>
      <c r="F2513" t="s">
        <v>5378</v>
      </c>
      <c r="G2513" t="s">
        <v>5379</v>
      </c>
      <c r="H2513" t="s">
        <v>37</v>
      </c>
      <c r="I2513" t="s">
        <v>38</v>
      </c>
      <c r="J2513" t="s">
        <v>757</v>
      </c>
      <c r="K2513" t="s">
        <v>758</v>
      </c>
      <c r="L2513">
        <v>71203</v>
      </c>
      <c r="M2513" t="s">
        <v>41</v>
      </c>
      <c r="N2513" t="s">
        <v>3665</v>
      </c>
      <c r="O2513" t="s">
        <v>90</v>
      </c>
      <c r="P2513" t="s">
        <v>181</v>
      </c>
      <c r="Q2513" t="s">
        <v>3666</v>
      </c>
      <c r="R2513" s="1">
        <v>106.5</v>
      </c>
      <c r="S2513">
        <v>6</v>
      </c>
      <c r="T2513">
        <f t="shared" si="39"/>
        <v>32</v>
      </c>
      <c r="U2513" t="s">
        <v>75</v>
      </c>
      <c r="V2513">
        <v>0</v>
      </c>
      <c r="W2513">
        <v>0</v>
      </c>
      <c r="X2513" s="1">
        <v>0</v>
      </c>
      <c r="Y2513" s="1">
        <v>106.5</v>
      </c>
      <c r="Z2513" t="s">
        <v>99</v>
      </c>
      <c r="AA2513" s="2">
        <v>41.534999999999997</v>
      </c>
      <c r="AB2513" s="3">
        <v>0.38999999999999996</v>
      </c>
      <c r="AC2513" s="1">
        <v>-64.965000000000003</v>
      </c>
      <c r="AD2513">
        <v>1</v>
      </c>
      <c r="AE2513">
        <v>1</v>
      </c>
      <c r="AF2513" t="s">
        <v>48</v>
      </c>
      <c r="AG2513">
        <v>2015</v>
      </c>
      <c r="AH2513">
        <f>COUNTBLANK(datos[[#This Row],[Row ID]:[Year sales]])</f>
        <v>0</v>
      </c>
    </row>
    <row r="2514" spans="1:34" x14ac:dyDescent="0.3">
      <c r="A2514">
        <v>2513</v>
      </c>
      <c r="B2514" t="s">
        <v>5629</v>
      </c>
      <c r="C2514" s="4">
        <v>43071</v>
      </c>
      <c r="D2514" s="4">
        <v>43075</v>
      </c>
      <c r="E2514" t="s">
        <v>67</v>
      </c>
      <c r="F2514" t="s">
        <v>5630</v>
      </c>
      <c r="G2514" t="s">
        <v>5631</v>
      </c>
      <c r="H2514" t="s">
        <v>122</v>
      </c>
      <c r="I2514" t="s">
        <v>38</v>
      </c>
      <c r="J2514" t="s">
        <v>70</v>
      </c>
      <c r="K2514" t="s">
        <v>71</v>
      </c>
      <c r="L2514">
        <v>33614</v>
      </c>
      <c r="M2514" t="s">
        <v>41</v>
      </c>
      <c r="N2514" t="s">
        <v>1853</v>
      </c>
      <c r="O2514" t="s">
        <v>62</v>
      </c>
      <c r="P2514" t="s">
        <v>94</v>
      </c>
      <c r="Q2514" t="s">
        <v>1854</v>
      </c>
      <c r="R2514" s="1">
        <v>45.66</v>
      </c>
      <c r="S2514">
        <v>5</v>
      </c>
      <c r="T2514">
        <f t="shared" si="39"/>
        <v>46</v>
      </c>
      <c r="U2514" t="s">
        <v>75</v>
      </c>
      <c r="V2514">
        <v>0.7</v>
      </c>
      <c r="W2514">
        <v>31.961999999999996</v>
      </c>
      <c r="X2514" s="1">
        <v>-31.962</v>
      </c>
      <c r="Y2514" s="1">
        <v>77.621999999999986</v>
      </c>
      <c r="Z2514" t="s">
        <v>99</v>
      </c>
      <c r="AA2514" s="2">
        <v>-33.484000000000002</v>
      </c>
      <c r="AB2514" s="3">
        <v>-0.73333333333333339</v>
      </c>
      <c r="AC2514" s="1">
        <v>-47.182000000000002</v>
      </c>
      <c r="AD2514">
        <v>4</v>
      </c>
      <c r="AE2514">
        <v>4</v>
      </c>
      <c r="AF2514" t="s">
        <v>48</v>
      </c>
      <c r="AG2514">
        <v>2017</v>
      </c>
      <c r="AH2514">
        <f>COUNTBLANK(datos[[#This Row],[Row ID]:[Year sales]])</f>
        <v>0</v>
      </c>
    </row>
    <row r="2515" spans="1:34" x14ac:dyDescent="0.3">
      <c r="A2515">
        <v>2514</v>
      </c>
      <c r="B2515" t="s">
        <v>5632</v>
      </c>
      <c r="C2515" s="4">
        <v>42685</v>
      </c>
      <c r="D2515" s="4">
        <v>42691</v>
      </c>
      <c r="E2515" t="s">
        <v>67</v>
      </c>
      <c r="F2515" t="s">
        <v>1556</v>
      </c>
      <c r="G2515" t="s">
        <v>1557</v>
      </c>
      <c r="H2515" t="s">
        <v>57</v>
      </c>
      <c r="I2515" t="s">
        <v>38</v>
      </c>
      <c r="J2515" t="s">
        <v>323</v>
      </c>
      <c r="K2515" t="s">
        <v>231</v>
      </c>
      <c r="L2515">
        <v>60623</v>
      </c>
      <c r="M2515" t="s">
        <v>125</v>
      </c>
      <c r="N2515" t="s">
        <v>4195</v>
      </c>
      <c r="O2515" t="s">
        <v>90</v>
      </c>
      <c r="P2515" t="s">
        <v>181</v>
      </c>
      <c r="Q2515" t="s">
        <v>4196</v>
      </c>
      <c r="R2515" s="1">
        <v>95.968000000000004</v>
      </c>
      <c r="S2515">
        <v>4</v>
      </c>
      <c r="T2515">
        <f t="shared" si="39"/>
        <v>21</v>
      </c>
      <c r="U2515" t="s">
        <v>52</v>
      </c>
      <c r="V2515">
        <v>0.2</v>
      </c>
      <c r="W2515">
        <v>19.193600000000004</v>
      </c>
      <c r="X2515" s="1">
        <v>-19.1936</v>
      </c>
      <c r="Y2515" s="1">
        <v>115.16160000000001</v>
      </c>
      <c r="Z2515" t="s">
        <v>99</v>
      </c>
      <c r="AA2515" s="2">
        <v>1.1996</v>
      </c>
      <c r="AB2515" s="3">
        <v>1.2499999999999999E-2</v>
      </c>
      <c r="AC2515" s="1">
        <v>-75.574799999999996</v>
      </c>
      <c r="AD2515">
        <v>6</v>
      </c>
      <c r="AE2515">
        <v>6</v>
      </c>
      <c r="AF2515" t="s">
        <v>48</v>
      </c>
      <c r="AG2515">
        <v>2016</v>
      </c>
      <c r="AH2515">
        <f>COUNTBLANK(datos[[#This Row],[Row ID]:[Year sales]])</f>
        <v>0</v>
      </c>
    </row>
    <row r="2516" spans="1:34" x14ac:dyDescent="0.3">
      <c r="A2516">
        <v>2515</v>
      </c>
      <c r="B2516" t="s">
        <v>5632</v>
      </c>
      <c r="C2516" s="4">
        <v>42685</v>
      </c>
      <c r="D2516" s="4">
        <v>42691</v>
      </c>
      <c r="E2516" t="s">
        <v>67</v>
      </c>
      <c r="F2516" t="s">
        <v>1556</v>
      </c>
      <c r="G2516" t="s">
        <v>1557</v>
      </c>
      <c r="H2516" t="s">
        <v>57</v>
      </c>
      <c r="I2516" t="s">
        <v>38</v>
      </c>
      <c r="J2516" t="s">
        <v>323</v>
      </c>
      <c r="K2516" t="s">
        <v>231</v>
      </c>
      <c r="L2516">
        <v>60623</v>
      </c>
      <c r="M2516" t="s">
        <v>125</v>
      </c>
      <c r="N2516" t="s">
        <v>3439</v>
      </c>
      <c r="O2516" t="s">
        <v>43</v>
      </c>
      <c r="P2516" t="s">
        <v>50</v>
      </c>
      <c r="Q2516" t="s">
        <v>3440</v>
      </c>
      <c r="R2516" s="1">
        <v>47.991999999999997</v>
      </c>
      <c r="S2516">
        <v>2</v>
      </c>
      <c r="T2516">
        <f t="shared" si="39"/>
        <v>32</v>
      </c>
      <c r="U2516" t="s">
        <v>46</v>
      </c>
      <c r="V2516">
        <v>0.3</v>
      </c>
      <c r="W2516">
        <v>14.397599999999999</v>
      </c>
      <c r="X2516" s="1">
        <v>-14.397600000000001</v>
      </c>
      <c r="Y2516" s="1">
        <v>62.389599999999994</v>
      </c>
      <c r="Z2516" t="s">
        <v>99</v>
      </c>
      <c r="AA2516" s="2">
        <v>-2.0568</v>
      </c>
      <c r="AB2516" s="3">
        <v>-4.2857142857142858E-2</v>
      </c>
      <c r="AC2516" s="1">
        <v>-35.651200000000003</v>
      </c>
      <c r="AD2516">
        <v>6</v>
      </c>
      <c r="AE2516">
        <v>6</v>
      </c>
      <c r="AF2516" t="s">
        <v>48</v>
      </c>
      <c r="AG2516">
        <v>2016</v>
      </c>
      <c r="AH2516">
        <f>COUNTBLANK(datos[[#This Row],[Row ID]:[Year sales]])</f>
        <v>0</v>
      </c>
    </row>
    <row r="2517" spans="1:34" x14ac:dyDescent="0.3">
      <c r="A2517">
        <v>2516</v>
      </c>
      <c r="B2517" t="s">
        <v>5633</v>
      </c>
      <c r="C2517" s="4">
        <v>41887</v>
      </c>
      <c r="D2517" s="4">
        <v>41892</v>
      </c>
      <c r="E2517" t="s">
        <v>67</v>
      </c>
      <c r="F2517" t="s">
        <v>3514</v>
      </c>
      <c r="G2517" t="s">
        <v>3515</v>
      </c>
      <c r="H2517" t="s">
        <v>37</v>
      </c>
      <c r="I2517" t="s">
        <v>38</v>
      </c>
      <c r="J2517" t="s">
        <v>4646</v>
      </c>
      <c r="K2517" t="s">
        <v>518</v>
      </c>
      <c r="L2517">
        <v>43402</v>
      </c>
      <c r="M2517" t="s">
        <v>168</v>
      </c>
      <c r="N2517" t="s">
        <v>2141</v>
      </c>
      <c r="O2517" t="s">
        <v>62</v>
      </c>
      <c r="P2517" t="s">
        <v>77</v>
      </c>
      <c r="Q2517" t="s">
        <v>2142</v>
      </c>
      <c r="R2517" s="1">
        <v>264.32</v>
      </c>
      <c r="S2517">
        <v>2</v>
      </c>
      <c r="T2517">
        <f t="shared" si="39"/>
        <v>20</v>
      </c>
      <c r="U2517" t="s">
        <v>46</v>
      </c>
      <c r="V2517">
        <v>0.2</v>
      </c>
      <c r="W2517">
        <v>52.864000000000004</v>
      </c>
      <c r="X2517" s="1">
        <v>-52.863999999999997</v>
      </c>
      <c r="Y2517" s="1">
        <v>317.18399999999997</v>
      </c>
      <c r="Z2517" t="s">
        <v>47</v>
      </c>
      <c r="AA2517" s="2">
        <v>19.824000000000002</v>
      </c>
      <c r="AB2517" s="3">
        <v>7.5000000000000011E-2</v>
      </c>
      <c r="AC2517" s="1">
        <v>-191.63200000000001</v>
      </c>
      <c r="AD2517">
        <v>5</v>
      </c>
      <c r="AE2517">
        <v>5</v>
      </c>
      <c r="AF2517" t="s">
        <v>48</v>
      </c>
      <c r="AG2517">
        <v>2014</v>
      </c>
      <c r="AH2517">
        <f>COUNTBLANK(datos[[#This Row],[Row ID]:[Year sales]])</f>
        <v>0</v>
      </c>
    </row>
    <row r="2518" spans="1:34" x14ac:dyDescent="0.3">
      <c r="A2518">
        <v>2517</v>
      </c>
      <c r="B2518" t="s">
        <v>5634</v>
      </c>
      <c r="C2518" s="4">
        <v>41958</v>
      </c>
      <c r="D2518" s="4">
        <v>41965</v>
      </c>
      <c r="E2518" t="s">
        <v>67</v>
      </c>
      <c r="F2518" t="s">
        <v>2402</v>
      </c>
      <c r="G2518" t="s">
        <v>2403</v>
      </c>
      <c r="H2518" t="s">
        <v>37</v>
      </c>
      <c r="I2518" t="s">
        <v>38</v>
      </c>
      <c r="J2518" t="s">
        <v>204</v>
      </c>
      <c r="K2518" t="s">
        <v>124</v>
      </c>
      <c r="L2518">
        <v>77095</v>
      </c>
      <c r="M2518" t="s">
        <v>125</v>
      </c>
      <c r="N2518" t="s">
        <v>3826</v>
      </c>
      <c r="O2518" t="s">
        <v>62</v>
      </c>
      <c r="P2518" t="s">
        <v>193</v>
      </c>
      <c r="Q2518" t="s">
        <v>3827</v>
      </c>
      <c r="R2518" s="1">
        <v>604.65599999999995</v>
      </c>
      <c r="S2518">
        <v>9</v>
      </c>
      <c r="T2518">
        <f t="shared" si="39"/>
        <v>18</v>
      </c>
      <c r="U2518" t="s">
        <v>75</v>
      </c>
      <c r="V2518">
        <v>0.2</v>
      </c>
      <c r="W2518">
        <v>120.93119999999999</v>
      </c>
      <c r="X2518" s="1">
        <v>-120.9312</v>
      </c>
      <c r="Y2518" s="1">
        <v>725.58719999999994</v>
      </c>
      <c r="Z2518" t="s">
        <v>53</v>
      </c>
      <c r="AA2518" s="2">
        <v>204.07140000000001</v>
      </c>
      <c r="AB2518" s="3">
        <v>0.33750000000000002</v>
      </c>
      <c r="AC2518" s="1">
        <v>-279.65339999999998</v>
      </c>
      <c r="AD2518">
        <v>7</v>
      </c>
      <c r="AE2518">
        <v>7</v>
      </c>
      <c r="AF2518" t="s">
        <v>48</v>
      </c>
      <c r="AG2518">
        <v>2014</v>
      </c>
      <c r="AH2518">
        <f>COUNTBLANK(datos[[#This Row],[Row ID]:[Year sales]])</f>
        <v>0</v>
      </c>
    </row>
    <row r="2519" spans="1:34" x14ac:dyDescent="0.3">
      <c r="A2519">
        <v>2518</v>
      </c>
      <c r="B2519" t="s">
        <v>5635</v>
      </c>
      <c r="C2519" s="4">
        <v>42857</v>
      </c>
      <c r="D2519" s="4">
        <v>42862</v>
      </c>
      <c r="E2519" t="s">
        <v>67</v>
      </c>
      <c r="F2519" t="s">
        <v>576</v>
      </c>
      <c r="G2519" t="s">
        <v>577</v>
      </c>
      <c r="H2519" t="s">
        <v>57</v>
      </c>
      <c r="I2519" t="s">
        <v>38</v>
      </c>
      <c r="J2519" t="s">
        <v>809</v>
      </c>
      <c r="K2519" t="s">
        <v>810</v>
      </c>
      <c r="L2519">
        <v>7090</v>
      </c>
      <c r="M2519" t="s">
        <v>168</v>
      </c>
      <c r="N2519" t="s">
        <v>3096</v>
      </c>
      <c r="O2519" t="s">
        <v>43</v>
      </c>
      <c r="P2519" t="s">
        <v>83</v>
      </c>
      <c r="Q2519" t="s">
        <v>3097</v>
      </c>
      <c r="R2519" s="1">
        <v>129.93</v>
      </c>
      <c r="S2519">
        <v>3</v>
      </c>
      <c r="T2519">
        <f t="shared" si="39"/>
        <v>13</v>
      </c>
      <c r="U2519" t="s">
        <v>52</v>
      </c>
      <c r="V2519">
        <v>0</v>
      </c>
      <c r="W2519">
        <v>0</v>
      </c>
      <c r="X2519" s="1">
        <v>0</v>
      </c>
      <c r="Y2519" s="1">
        <v>129.93</v>
      </c>
      <c r="Z2519" t="s">
        <v>99</v>
      </c>
      <c r="AA2519" s="2">
        <v>12.993</v>
      </c>
      <c r="AB2519" s="3">
        <v>9.9999999999999992E-2</v>
      </c>
      <c r="AC2519" s="1">
        <v>-116.937</v>
      </c>
      <c r="AD2519">
        <v>5</v>
      </c>
      <c r="AE2519">
        <v>5</v>
      </c>
      <c r="AF2519" t="s">
        <v>48</v>
      </c>
      <c r="AG2519">
        <v>2017</v>
      </c>
      <c r="AH2519">
        <f>COUNTBLANK(datos[[#This Row],[Row ID]:[Year sales]])</f>
        <v>0</v>
      </c>
    </row>
    <row r="2520" spans="1:34" x14ac:dyDescent="0.3">
      <c r="A2520">
        <v>2519</v>
      </c>
      <c r="B2520" t="s">
        <v>5636</v>
      </c>
      <c r="C2520" s="4">
        <v>42658</v>
      </c>
      <c r="D2520" s="4">
        <v>42664</v>
      </c>
      <c r="E2520" t="s">
        <v>67</v>
      </c>
      <c r="F2520" t="s">
        <v>4419</v>
      </c>
      <c r="G2520" t="s">
        <v>4420</v>
      </c>
      <c r="H2520" t="s">
        <v>122</v>
      </c>
      <c r="I2520" t="s">
        <v>38</v>
      </c>
      <c r="J2520" t="s">
        <v>4875</v>
      </c>
      <c r="K2520" t="s">
        <v>670</v>
      </c>
      <c r="L2520">
        <v>73120</v>
      </c>
      <c r="M2520" t="s">
        <v>125</v>
      </c>
      <c r="N2520" t="s">
        <v>5637</v>
      </c>
      <c r="O2520" t="s">
        <v>62</v>
      </c>
      <c r="P2520" t="s">
        <v>63</v>
      </c>
      <c r="Q2520" t="s">
        <v>5638</v>
      </c>
      <c r="R2520" s="1">
        <v>20.16</v>
      </c>
      <c r="S2520">
        <v>7</v>
      </c>
      <c r="T2520">
        <f t="shared" si="39"/>
        <v>24</v>
      </c>
      <c r="U2520" t="s">
        <v>75</v>
      </c>
      <c r="V2520">
        <v>0</v>
      </c>
      <c r="W2520">
        <v>0</v>
      </c>
      <c r="X2520" s="1">
        <v>0</v>
      </c>
      <c r="Y2520" s="1">
        <v>20.16</v>
      </c>
      <c r="Z2520" t="s">
        <v>65</v>
      </c>
      <c r="AA2520" s="2">
        <v>9.8783999999999992</v>
      </c>
      <c r="AB2520" s="3">
        <v>0.48999999999999994</v>
      </c>
      <c r="AC2520" s="1">
        <v>-10.281599999999999</v>
      </c>
      <c r="AD2520">
        <v>6</v>
      </c>
      <c r="AE2520">
        <v>6</v>
      </c>
      <c r="AF2520" t="s">
        <v>48</v>
      </c>
      <c r="AG2520">
        <v>2016</v>
      </c>
      <c r="AH2520">
        <f>COUNTBLANK(datos[[#This Row],[Row ID]:[Year sales]])</f>
        <v>0</v>
      </c>
    </row>
    <row r="2521" spans="1:34" x14ac:dyDescent="0.3">
      <c r="A2521">
        <v>2520</v>
      </c>
      <c r="B2521" t="s">
        <v>5636</v>
      </c>
      <c r="C2521" s="4">
        <v>42658</v>
      </c>
      <c r="D2521" s="4">
        <v>42664</v>
      </c>
      <c r="E2521" t="s">
        <v>67</v>
      </c>
      <c r="F2521" t="s">
        <v>4419</v>
      </c>
      <c r="G2521" t="s">
        <v>4420</v>
      </c>
      <c r="H2521" t="s">
        <v>122</v>
      </c>
      <c r="I2521" t="s">
        <v>38</v>
      </c>
      <c r="J2521" t="s">
        <v>4875</v>
      </c>
      <c r="K2521" t="s">
        <v>670</v>
      </c>
      <c r="L2521">
        <v>73120</v>
      </c>
      <c r="M2521" t="s">
        <v>125</v>
      </c>
      <c r="N2521" t="s">
        <v>2389</v>
      </c>
      <c r="O2521" t="s">
        <v>62</v>
      </c>
      <c r="P2521" t="s">
        <v>63</v>
      </c>
      <c r="Q2521" t="s">
        <v>2390</v>
      </c>
      <c r="R2521" s="1">
        <v>29.46</v>
      </c>
      <c r="S2521">
        <v>6</v>
      </c>
      <c r="T2521">
        <f t="shared" si="39"/>
        <v>19</v>
      </c>
      <c r="U2521" t="s">
        <v>75</v>
      </c>
      <c r="V2521">
        <v>0</v>
      </c>
      <c r="W2521">
        <v>0</v>
      </c>
      <c r="X2521" s="1">
        <v>0</v>
      </c>
      <c r="Y2521" s="1">
        <v>29.46</v>
      </c>
      <c r="Z2521" t="s">
        <v>65</v>
      </c>
      <c r="AA2521" s="2">
        <v>14.4354</v>
      </c>
      <c r="AB2521" s="3">
        <v>0.49</v>
      </c>
      <c r="AC2521" s="1">
        <v>-15.0246</v>
      </c>
      <c r="AD2521">
        <v>6</v>
      </c>
      <c r="AE2521">
        <v>6</v>
      </c>
      <c r="AF2521" t="s">
        <v>48</v>
      </c>
      <c r="AG2521">
        <v>2016</v>
      </c>
      <c r="AH2521">
        <f>COUNTBLANK(datos[[#This Row],[Row ID]:[Year sales]])</f>
        <v>0</v>
      </c>
    </row>
    <row r="2522" spans="1:34" x14ac:dyDescent="0.3">
      <c r="A2522">
        <v>2521</v>
      </c>
      <c r="B2522" t="s">
        <v>5636</v>
      </c>
      <c r="C2522" s="4">
        <v>42658</v>
      </c>
      <c r="D2522" s="4">
        <v>42664</v>
      </c>
      <c r="E2522" t="s">
        <v>67</v>
      </c>
      <c r="F2522" t="s">
        <v>4419</v>
      </c>
      <c r="G2522" t="s">
        <v>4420</v>
      </c>
      <c r="H2522" t="s">
        <v>122</v>
      </c>
      <c r="I2522" t="s">
        <v>38</v>
      </c>
      <c r="J2522" t="s">
        <v>4875</v>
      </c>
      <c r="K2522" t="s">
        <v>670</v>
      </c>
      <c r="L2522">
        <v>73120</v>
      </c>
      <c r="M2522" t="s">
        <v>125</v>
      </c>
      <c r="N2522" t="s">
        <v>5639</v>
      </c>
      <c r="O2522" t="s">
        <v>62</v>
      </c>
      <c r="P2522" t="s">
        <v>97</v>
      </c>
      <c r="Q2522" t="s">
        <v>5640</v>
      </c>
      <c r="R2522" s="1">
        <v>868.59</v>
      </c>
      <c r="S2522">
        <v>3</v>
      </c>
      <c r="T2522">
        <f t="shared" si="39"/>
        <v>31</v>
      </c>
      <c r="U2522" t="s">
        <v>52</v>
      </c>
      <c r="V2522">
        <v>0</v>
      </c>
      <c r="W2522">
        <v>0</v>
      </c>
      <c r="X2522" s="1">
        <v>0</v>
      </c>
      <c r="Y2522" s="1">
        <v>868.59</v>
      </c>
      <c r="Z2522" t="s">
        <v>53</v>
      </c>
      <c r="AA2522" s="2">
        <v>251.89109999999999</v>
      </c>
      <c r="AB2522" s="3">
        <v>0.28999999999999998</v>
      </c>
      <c r="AC2522" s="1">
        <v>-616.69889999999998</v>
      </c>
      <c r="AD2522">
        <v>6</v>
      </c>
      <c r="AE2522">
        <v>6</v>
      </c>
      <c r="AF2522" t="s">
        <v>48</v>
      </c>
      <c r="AG2522">
        <v>2016</v>
      </c>
      <c r="AH2522">
        <f>COUNTBLANK(datos[[#This Row],[Row ID]:[Year sales]])</f>
        <v>0</v>
      </c>
    </row>
    <row r="2523" spans="1:34" x14ac:dyDescent="0.3">
      <c r="A2523">
        <v>2522</v>
      </c>
      <c r="B2523" t="s">
        <v>5636</v>
      </c>
      <c r="C2523" s="4">
        <v>42658</v>
      </c>
      <c r="D2523" s="4">
        <v>42664</v>
      </c>
      <c r="E2523" t="s">
        <v>67</v>
      </c>
      <c r="F2523" t="s">
        <v>4419</v>
      </c>
      <c r="G2523" t="s">
        <v>4420</v>
      </c>
      <c r="H2523" t="s">
        <v>122</v>
      </c>
      <c r="I2523" t="s">
        <v>38</v>
      </c>
      <c r="J2523" t="s">
        <v>4875</v>
      </c>
      <c r="K2523" t="s">
        <v>670</v>
      </c>
      <c r="L2523">
        <v>73120</v>
      </c>
      <c r="M2523" t="s">
        <v>125</v>
      </c>
      <c r="N2523" t="s">
        <v>430</v>
      </c>
      <c r="O2523" t="s">
        <v>62</v>
      </c>
      <c r="P2523" t="s">
        <v>110</v>
      </c>
      <c r="Q2523" t="s">
        <v>431</v>
      </c>
      <c r="R2523" s="1">
        <v>12.96</v>
      </c>
      <c r="S2523">
        <v>2</v>
      </c>
      <c r="T2523">
        <f t="shared" si="39"/>
        <v>17</v>
      </c>
      <c r="U2523" t="s">
        <v>46</v>
      </c>
      <c r="V2523">
        <v>0</v>
      </c>
      <c r="W2523">
        <v>0</v>
      </c>
      <c r="X2523" s="1">
        <v>0</v>
      </c>
      <c r="Y2523" s="1">
        <v>12.96</v>
      </c>
      <c r="Z2523" t="s">
        <v>65</v>
      </c>
      <c r="AA2523" s="2">
        <v>6.2207999999999997</v>
      </c>
      <c r="AB2523" s="3">
        <v>0.47999999999999993</v>
      </c>
      <c r="AC2523" s="1">
        <v>-6.7392000000000003</v>
      </c>
      <c r="AD2523">
        <v>6</v>
      </c>
      <c r="AE2523">
        <v>6</v>
      </c>
      <c r="AF2523" t="s">
        <v>48</v>
      </c>
      <c r="AG2523">
        <v>2016</v>
      </c>
      <c r="AH2523">
        <f>COUNTBLANK(datos[[#This Row],[Row ID]:[Year sales]])</f>
        <v>0</v>
      </c>
    </row>
    <row r="2524" spans="1:34" x14ac:dyDescent="0.3">
      <c r="A2524">
        <v>2523</v>
      </c>
      <c r="B2524" t="s">
        <v>5636</v>
      </c>
      <c r="C2524" s="4">
        <v>42658</v>
      </c>
      <c r="D2524" s="4">
        <v>42664</v>
      </c>
      <c r="E2524" t="s">
        <v>67</v>
      </c>
      <c r="F2524" t="s">
        <v>4419</v>
      </c>
      <c r="G2524" t="s">
        <v>4420</v>
      </c>
      <c r="H2524" t="s">
        <v>122</v>
      </c>
      <c r="I2524" t="s">
        <v>38</v>
      </c>
      <c r="J2524" t="s">
        <v>4875</v>
      </c>
      <c r="K2524" t="s">
        <v>670</v>
      </c>
      <c r="L2524">
        <v>73120</v>
      </c>
      <c r="M2524" t="s">
        <v>125</v>
      </c>
      <c r="N2524" t="s">
        <v>3502</v>
      </c>
      <c r="O2524" t="s">
        <v>90</v>
      </c>
      <c r="P2524" t="s">
        <v>91</v>
      </c>
      <c r="Q2524" t="s">
        <v>3503</v>
      </c>
      <c r="R2524" s="1">
        <v>5.5</v>
      </c>
      <c r="S2524">
        <v>1</v>
      </c>
      <c r="T2524">
        <f t="shared" si="39"/>
        <v>21</v>
      </c>
      <c r="U2524" t="s">
        <v>46</v>
      </c>
      <c r="V2524">
        <v>0</v>
      </c>
      <c r="W2524">
        <v>0</v>
      </c>
      <c r="X2524" s="1">
        <v>0</v>
      </c>
      <c r="Y2524" s="1">
        <v>5.5</v>
      </c>
      <c r="Z2524" t="s">
        <v>65</v>
      </c>
      <c r="AA2524" s="2">
        <v>1.375</v>
      </c>
      <c r="AB2524" s="3">
        <v>0.25</v>
      </c>
      <c r="AC2524" s="1">
        <v>-4.125</v>
      </c>
      <c r="AD2524">
        <v>6</v>
      </c>
      <c r="AE2524">
        <v>6</v>
      </c>
      <c r="AF2524" t="s">
        <v>48</v>
      </c>
      <c r="AG2524">
        <v>2016</v>
      </c>
      <c r="AH2524">
        <f>COUNTBLANK(datos[[#This Row],[Row ID]:[Year sales]])</f>
        <v>0</v>
      </c>
    </row>
    <row r="2525" spans="1:34" x14ac:dyDescent="0.3">
      <c r="A2525">
        <v>2524</v>
      </c>
      <c r="B2525" t="s">
        <v>5636</v>
      </c>
      <c r="C2525" s="4">
        <v>42658</v>
      </c>
      <c r="D2525" s="4">
        <v>42664</v>
      </c>
      <c r="E2525" t="s">
        <v>67</v>
      </c>
      <c r="F2525" t="s">
        <v>4419</v>
      </c>
      <c r="G2525" t="s">
        <v>4420</v>
      </c>
      <c r="H2525" t="s">
        <v>122</v>
      </c>
      <c r="I2525" t="s">
        <v>38</v>
      </c>
      <c r="J2525" t="s">
        <v>4875</v>
      </c>
      <c r="K2525" t="s">
        <v>670</v>
      </c>
      <c r="L2525">
        <v>73120</v>
      </c>
      <c r="M2525" t="s">
        <v>125</v>
      </c>
      <c r="N2525" t="s">
        <v>3945</v>
      </c>
      <c r="O2525" t="s">
        <v>62</v>
      </c>
      <c r="P2525" t="s">
        <v>94</v>
      </c>
      <c r="Q2525" t="s">
        <v>3946</v>
      </c>
      <c r="R2525" s="1">
        <v>121.6</v>
      </c>
      <c r="S2525">
        <v>4</v>
      </c>
      <c r="T2525">
        <f t="shared" si="39"/>
        <v>47</v>
      </c>
      <c r="U2525" t="s">
        <v>52</v>
      </c>
      <c r="V2525">
        <v>0</v>
      </c>
      <c r="W2525">
        <v>0</v>
      </c>
      <c r="X2525" s="1">
        <v>0</v>
      </c>
      <c r="Y2525" s="1">
        <v>121.6</v>
      </c>
      <c r="Z2525" t="s">
        <v>99</v>
      </c>
      <c r="AA2525" s="2">
        <v>55.936</v>
      </c>
      <c r="AB2525" s="3">
        <v>0.46</v>
      </c>
      <c r="AC2525" s="1">
        <v>-65.664000000000001</v>
      </c>
      <c r="AD2525">
        <v>6</v>
      </c>
      <c r="AE2525">
        <v>6</v>
      </c>
      <c r="AF2525" t="s">
        <v>48</v>
      </c>
      <c r="AG2525">
        <v>2016</v>
      </c>
      <c r="AH2525">
        <f>COUNTBLANK(datos[[#This Row],[Row ID]:[Year sales]])</f>
        <v>0</v>
      </c>
    </row>
    <row r="2526" spans="1:34" x14ac:dyDescent="0.3">
      <c r="A2526">
        <v>2525</v>
      </c>
      <c r="B2526" t="s">
        <v>5641</v>
      </c>
      <c r="C2526" s="4">
        <v>42100</v>
      </c>
      <c r="D2526" s="4">
        <v>42104</v>
      </c>
      <c r="E2526" t="s">
        <v>67</v>
      </c>
      <c r="F2526" t="s">
        <v>5642</v>
      </c>
      <c r="G2526" t="s">
        <v>5643</v>
      </c>
      <c r="H2526" t="s">
        <v>37</v>
      </c>
      <c r="I2526" t="s">
        <v>38</v>
      </c>
      <c r="J2526" t="s">
        <v>204</v>
      </c>
      <c r="K2526" t="s">
        <v>124</v>
      </c>
      <c r="L2526">
        <v>77041</v>
      </c>
      <c r="M2526" t="s">
        <v>125</v>
      </c>
      <c r="N2526" t="s">
        <v>2011</v>
      </c>
      <c r="O2526" t="s">
        <v>62</v>
      </c>
      <c r="P2526" t="s">
        <v>86</v>
      </c>
      <c r="Q2526" t="s">
        <v>2012</v>
      </c>
      <c r="R2526" s="1">
        <v>42.048000000000002</v>
      </c>
      <c r="S2526">
        <v>9</v>
      </c>
      <c r="T2526">
        <f t="shared" si="39"/>
        <v>49</v>
      </c>
      <c r="U2526" t="s">
        <v>75</v>
      </c>
      <c r="V2526">
        <v>0.2</v>
      </c>
      <c r="W2526">
        <v>8.4096000000000011</v>
      </c>
      <c r="X2526" s="1">
        <v>-8.4095999999999993</v>
      </c>
      <c r="Y2526" s="1">
        <v>50.457599999999999</v>
      </c>
      <c r="Z2526" t="s">
        <v>99</v>
      </c>
      <c r="AA2526" s="2">
        <v>5.2560000000000002</v>
      </c>
      <c r="AB2526" s="3">
        <v>0.125</v>
      </c>
      <c r="AC2526" s="1">
        <v>-28.382400000000001</v>
      </c>
      <c r="AD2526">
        <v>4</v>
      </c>
      <c r="AE2526">
        <v>4</v>
      </c>
      <c r="AF2526" t="s">
        <v>48</v>
      </c>
      <c r="AG2526">
        <v>2015</v>
      </c>
      <c r="AH2526">
        <f>COUNTBLANK(datos[[#This Row],[Row ID]:[Year sales]])</f>
        <v>0</v>
      </c>
    </row>
    <row r="2527" spans="1:34" x14ac:dyDescent="0.3">
      <c r="A2527">
        <v>2526</v>
      </c>
      <c r="B2527" t="s">
        <v>5641</v>
      </c>
      <c r="C2527" s="4">
        <v>42100</v>
      </c>
      <c r="D2527" s="4">
        <v>42104</v>
      </c>
      <c r="E2527" t="s">
        <v>67</v>
      </c>
      <c r="F2527" t="s">
        <v>5642</v>
      </c>
      <c r="G2527" t="s">
        <v>5643</v>
      </c>
      <c r="H2527" t="s">
        <v>37</v>
      </c>
      <c r="I2527" t="s">
        <v>38</v>
      </c>
      <c r="J2527" t="s">
        <v>204</v>
      </c>
      <c r="K2527" t="s">
        <v>124</v>
      </c>
      <c r="L2527">
        <v>77041</v>
      </c>
      <c r="M2527" t="s">
        <v>125</v>
      </c>
      <c r="N2527" t="s">
        <v>5644</v>
      </c>
      <c r="O2527" t="s">
        <v>90</v>
      </c>
      <c r="P2527" t="s">
        <v>181</v>
      </c>
      <c r="Q2527" t="s">
        <v>5645</v>
      </c>
      <c r="R2527" s="1">
        <v>25.488</v>
      </c>
      <c r="S2527">
        <v>2</v>
      </c>
      <c r="T2527">
        <f t="shared" si="39"/>
        <v>10</v>
      </c>
      <c r="U2527" t="s">
        <v>46</v>
      </c>
      <c r="V2527">
        <v>0.2</v>
      </c>
      <c r="W2527">
        <v>5.0975999999999999</v>
      </c>
      <c r="X2527" s="1">
        <v>-5.0975999999999999</v>
      </c>
      <c r="Y2527" s="1">
        <v>30.585599999999999</v>
      </c>
      <c r="Z2527" t="s">
        <v>65</v>
      </c>
      <c r="AA2527" s="2">
        <v>4.4603999999999999</v>
      </c>
      <c r="AB2527" s="3">
        <v>0.17499999999999999</v>
      </c>
      <c r="AC2527" s="1">
        <v>-15.93</v>
      </c>
      <c r="AD2527">
        <v>4</v>
      </c>
      <c r="AE2527">
        <v>4</v>
      </c>
      <c r="AF2527" t="s">
        <v>48</v>
      </c>
      <c r="AG2527">
        <v>2015</v>
      </c>
      <c r="AH2527">
        <f>COUNTBLANK(datos[[#This Row],[Row ID]:[Year sales]])</f>
        <v>0</v>
      </c>
    </row>
    <row r="2528" spans="1:34" x14ac:dyDescent="0.3">
      <c r="A2528">
        <v>2527</v>
      </c>
      <c r="B2528" t="s">
        <v>5641</v>
      </c>
      <c r="C2528" s="4">
        <v>42100</v>
      </c>
      <c r="D2528" s="4">
        <v>42104</v>
      </c>
      <c r="E2528" t="s">
        <v>67</v>
      </c>
      <c r="F2528" t="s">
        <v>5642</v>
      </c>
      <c r="G2528" t="s">
        <v>5643</v>
      </c>
      <c r="H2528" t="s">
        <v>37</v>
      </c>
      <c r="I2528" t="s">
        <v>38</v>
      </c>
      <c r="J2528" t="s">
        <v>204</v>
      </c>
      <c r="K2528" t="s">
        <v>124</v>
      </c>
      <c r="L2528">
        <v>77041</v>
      </c>
      <c r="M2528" t="s">
        <v>125</v>
      </c>
      <c r="N2528" t="s">
        <v>4063</v>
      </c>
      <c r="O2528" t="s">
        <v>62</v>
      </c>
      <c r="P2528" t="s">
        <v>94</v>
      </c>
      <c r="Q2528" t="s">
        <v>4064</v>
      </c>
      <c r="R2528" s="1">
        <v>6.9</v>
      </c>
      <c r="S2528">
        <v>3</v>
      </c>
      <c r="T2528">
        <f t="shared" si="39"/>
        <v>20</v>
      </c>
      <c r="U2528" t="s">
        <v>52</v>
      </c>
      <c r="V2528">
        <v>0.8</v>
      </c>
      <c r="W2528">
        <v>5.5200000000000005</v>
      </c>
      <c r="X2528" s="1">
        <v>-5.52</v>
      </c>
      <c r="Y2528" s="1">
        <v>12.420000000000002</v>
      </c>
      <c r="Z2528" t="s">
        <v>65</v>
      </c>
      <c r="AA2528" s="2">
        <v>-12.074999999999999</v>
      </c>
      <c r="AB2528" s="3">
        <v>-1.7499999999999998</v>
      </c>
      <c r="AC2528" s="1">
        <v>-13.455</v>
      </c>
      <c r="AD2528">
        <v>4</v>
      </c>
      <c r="AE2528">
        <v>4</v>
      </c>
      <c r="AF2528" t="s">
        <v>48</v>
      </c>
      <c r="AG2528">
        <v>2015</v>
      </c>
      <c r="AH2528">
        <f>COUNTBLANK(datos[[#This Row],[Row ID]:[Year sales]])</f>
        <v>0</v>
      </c>
    </row>
    <row r="2529" spans="1:34" x14ac:dyDescent="0.3">
      <c r="A2529">
        <v>2528</v>
      </c>
      <c r="B2529" t="s">
        <v>5641</v>
      </c>
      <c r="C2529" s="4">
        <v>42100</v>
      </c>
      <c r="D2529" s="4">
        <v>42104</v>
      </c>
      <c r="E2529" t="s">
        <v>67</v>
      </c>
      <c r="F2529" t="s">
        <v>5642</v>
      </c>
      <c r="G2529" t="s">
        <v>5643</v>
      </c>
      <c r="H2529" t="s">
        <v>37</v>
      </c>
      <c r="I2529" t="s">
        <v>38</v>
      </c>
      <c r="J2529" t="s">
        <v>204</v>
      </c>
      <c r="K2529" t="s">
        <v>124</v>
      </c>
      <c r="L2529">
        <v>77041</v>
      </c>
      <c r="M2529" t="s">
        <v>125</v>
      </c>
      <c r="N2529" t="s">
        <v>4972</v>
      </c>
      <c r="O2529" t="s">
        <v>62</v>
      </c>
      <c r="P2529" t="s">
        <v>94</v>
      </c>
      <c r="Q2529" t="s">
        <v>4973</v>
      </c>
      <c r="R2529" s="1">
        <v>9.6479999999999997</v>
      </c>
      <c r="S2529">
        <v>6</v>
      </c>
      <c r="T2529">
        <f t="shared" si="39"/>
        <v>42</v>
      </c>
      <c r="U2529" t="s">
        <v>75</v>
      </c>
      <c r="V2529">
        <v>0.8</v>
      </c>
      <c r="W2529">
        <v>7.7183999999999999</v>
      </c>
      <c r="X2529" s="1">
        <v>-7.7183999999999999</v>
      </c>
      <c r="Y2529" s="1">
        <v>17.366399999999999</v>
      </c>
      <c r="Z2529" t="s">
        <v>65</v>
      </c>
      <c r="AA2529" s="2">
        <v>-16.884</v>
      </c>
      <c r="AB2529" s="3">
        <v>-1.75</v>
      </c>
      <c r="AC2529" s="1">
        <v>-18.813600000000001</v>
      </c>
      <c r="AD2529">
        <v>4</v>
      </c>
      <c r="AE2529">
        <v>4</v>
      </c>
      <c r="AF2529" t="s">
        <v>48</v>
      </c>
      <c r="AG2529">
        <v>2015</v>
      </c>
      <c r="AH2529">
        <f>COUNTBLANK(datos[[#This Row],[Row ID]:[Year sales]])</f>
        <v>0</v>
      </c>
    </row>
    <row r="2530" spans="1:34" x14ac:dyDescent="0.3">
      <c r="A2530">
        <v>2529</v>
      </c>
      <c r="B2530" t="s">
        <v>5641</v>
      </c>
      <c r="C2530" s="4">
        <v>42100</v>
      </c>
      <c r="D2530" s="4">
        <v>42104</v>
      </c>
      <c r="E2530" t="s">
        <v>67</v>
      </c>
      <c r="F2530" t="s">
        <v>5642</v>
      </c>
      <c r="G2530" t="s">
        <v>5643</v>
      </c>
      <c r="H2530" t="s">
        <v>37</v>
      </c>
      <c r="I2530" t="s">
        <v>38</v>
      </c>
      <c r="J2530" t="s">
        <v>204</v>
      </c>
      <c r="K2530" t="s">
        <v>124</v>
      </c>
      <c r="L2530">
        <v>77041</v>
      </c>
      <c r="M2530" t="s">
        <v>125</v>
      </c>
      <c r="N2530" t="s">
        <v>4207</v>
      </c>
      <c r="O2530" t="s">
        <v>62</v>
      </c>
      <c r="P2530" t="s">
        <v>110</v>
      </c>
      <c r="Q2530" t="s">
        <v>4208</v>
      </c>
      <c r="R2530" s="1">
        <v>7.968</v>
      </c>
      <c r="S2530">
        <v>2</v>
      </c>
      <c r="T2530">
        <f t="shared" si="39"/>
        <v>28</v>
      </c>
      <c r="U2530" t="s">
        <v>46</v>
      </c>
      <c r="V2530">
        <v>0.2</v>
      </c>
      <c r="W2530">
        <v>1.5936000000000001</v>
      </c>
      <c r="X2530" s="1">
        <v>-1.5935999999999999</v>
      </c>
      <c r="Y2530" s="1">
        <v>9.5616000000000003</v>
      </c>
      <c r="Z2530" t="s">
        <v>65</v>
      </c>
      <c r="AA2530" s="2">
        <v>2.8883999999999999</v>
      </c>
      <c r="AB2530" s="3">
        <v>0.36249999999999999</v>
      </c>
      <c r="AC2530" s="1">
        <v>-3.4860000000000002</v>
      </c>
      <c r="AD2530">
        <v>4</v>
      </c>
      <c r="AE2530">
        <v>4</v>
      </c>
      <c r="AF2530" t="s">
        <v>48</v>
      </c>
      <c r="AG2530">
        <v>2015</v>
      </c>
      <c r="AH2530">
        <f>COUNTBLANK(datos[[#This Row],[Row ID]:[Year sales]])</f>
        <v>0</v>
      </c>
    </row>
    <row r="2531" spans="1:34" x14ac:dyDescent="0.3">
      <c r="A2531">
        <v>2530</v>
      </c>
      <c r="B2531" t="s">
        <v>5646</v>
      </c>
      <c r="C2531" s="4">
        <v>41936</v>
      </c>
      <c r="D2531" s="4">
        <v>41941</v>
      </c>
      <c r="E2531" t="s">
        <v>67</v>
      </c>
      <c r="F2531" t="s">
        <v>5630</v>
      </c>
      <c r="G2531" t="s">
        <v>5631</v>
      </c>
      <c r="H2531" t="s">
        <v>122</v>
      </c>
      <c r="I2531" t="s">
        <v>38</v>
      </c>
      <c r="J2531" t="s">
        <v>5647</v>
      </c>
      <c r="K2531" t="s">
        <v>71</v>
      </c>
      <c r="L2531">
        <v>33311</v>
      </c>
      <c r="M2531" t="s">
        <v>41</v>
      </c>
      <c r="N2531" t="s">
        <v>2908</v>
      </c>
      <c r="O2531" t="s">
        <v>62</v>
      </c>
      <c r="P2531" t="s">
        <v>110</v>
      </c>
      <c r="Q2531" t="s">
        <v>2909</v>
      </c>
      <c r="R2531" s="1">
        <v>10.368</v>
      </c>
      <c r="S2531">
        <v>2</v>
      </c>
      <c r="T2531">
        <f t="shared" si="39"/>
        <v>18</v>
      </c>
      <c r="U2531" t="s">
        <v>46</v>
      </c>
      <c r="V2531">
        <v>0.2</v>
      </c>
      <c r="W2531">
        <v>2.0736000000000003</v>
      </c>
      <c r="X2531" s="1">
        <v>-2.0735999999999999</v>
      </c>
      <c r="Y2531" s="1">
        <v>12.441600000000001</v>
      </c>
      <c r="Z2531" t="s">
        <v>65</v>
      </c>
      <c r="AA2531" s="2">
        <v>3.6288</v>
      </c>
      <c r="AB2531" s="3">
        <v>0.35</v>
      </c>
      <c r="AC2531" s="1">
        <v>-4.6656000000000004</v>
      </c>
      <c r="AD2531">
        <v>5</v>
      </c>
      <c r="AE2531">
        <v>5</v>
      </c>
      <c r="AF2531" t="s">
        <v>48</v>
      </c>
      <c r="AG2531">
        <v>2014</v>
      </c>
      <c r="AH2531">
        <f>COUNTBLANK(datos[[#This Row],[Row ID]:[Year sales]])</f>
        <v>0</v>
      </c>
    </row>
    <row r="2532" spans="1:34" x14ac:dyDescent="0.3">
      <c r="A2532">
        <v>2531</v>
      </c>
      <c r="B2532" t="s">
        <v>5648</v>
      </c>
      <c r="C2532" s="4">
        <v>41868</v>
      </c>
      <c r="D2532" s="4">
        <v>41872</v>
      </c>
      <c r="E2532" t="s">
        <v>67</v>
      </c>
      <c r="F2532" t="s">
        <v>1205</v>
      </c>
      <c r="G2532" t="s">
        <v>1206</v>
      </c>
      <c r="H2532" t="s">
        <v>57</v>
      </c>
      <c r="I2532" t="s">
        <v>38</v>
      </c>
      <c r="J2532" t="s">
        <v>5169</v>
      </c>
      <c r="K2532" t="s">
        <v>1731</v>
      </c>
      <c r="L2532">
        <v>72209</v>
      </c>
      <c r="M2532" t="s">
        <v>41</v>
      </c>
      <c r="N2532" t="s">
        <v>4582</v>
      </c>
      <c r="O2532" t="s">
        <v>62</v>
      </c>
      <c r="P2532" t="s">
        <v>110</v>
      </c>
      <c r="Q2532" t="s">
        <v>4583</v>
      </c>
      <c r="R2532" s="1">
        <v>114.2</v>
      </c>
      <c r="S2532">
        <v>5</v>
      </c>
      <c r="T2532">
        <f t="shared" si="39"/>
        <v>16</v>
      </c>
      <c r="U2532" t="s">
        <v>75</v>
      </c>
      <c r="V2532">
        <v>0</v>
      </c>
      <c r="W2532">
        <v>0</v>
      </c>
      <c r="X2532" s="1">
        <v>0</v>
      </c>
      <c r="Y2532" s="1">
        <v>114.2</v>
      </c>
      <c r="Z2532" t="s">
        <v>99</v>
      </c>
      <c r="AA2532" s="2">
        <v>52.531999999999996</v>
      </c>
      <c r="AB2532" s="3">
        <v>0.45999999999999996</v>
      </c>
      <c r="AC2532" s="1">
        <v>-61.667999999999999</v>
      </c>
      <c r="AD2532">
        <v>4</v>
      </c>
      <c r="AE2532">
        <v>4</v>
      </c>
      <c r="AF2532" t="s">
        <v>48</v>
      </c>
      <c r="AG2532">
        <v>2014</v>
      </c>
      <c r="AH2532">
        <f>COUNTBLANK(datos[[#This Row],[Row ID]:[Year sales]])</f>
        <v>0</v>
      </c>
    </row>
    <row r="2533" spans="1:34" x14ac:dyDescent="0.3">
      <c r="A2533">
        <v>2532</v>
      </c>
      <c r="B2533" t="s">
        <v>5648</v>
      </c>
      <c r="C2533" s="4">
        <v>41868</v>
      </c>
      <c r="D2533" s="4">
        <v>41872</v>
      </c>
      <c r="E2533" t="s">
        <v>67</v>
      </c>
      <c r="F2533" t="s">
        <v>1205</v>
      </c>
      <c r="G2533" t="s">
        <v>1206</v>
      </c>
      <c r="H2533" t="s">
        <v>57</v>
      </c>
      <c r="I2533" t="s">
        <v>38</v>
      </c>
      <c r="J2533" t="s">
        <v>5169</v>
      </c>
      <c r="K2533" t="s">
        <v>1731</v>
      </c>
      <c r="L2533">
        <v>72209</v>
      </c>
      <c r="M2533" t="s">
        <v>41</v>
      </c>
      <c r="N2533" t="s">
        <v>5649</v>
      </c>
      <c r="O2533" t="s">
        <v>62</v>
      </c>
      <c r="P2533" t="s">
        <v>94</v>
      </c>
      <c r="Q2533" t="s">
        <v>1241</v>
      </c>
      <c r="R2533" s="1">
        <v>17.96</v>
      </c>
      <c r="S2533">
        <v>4</v>
      </c>
      <c r="T2533">
        <f t="shared" si="39"/>
        <v>71</v>
      </c>
      <c r="U2533" t="s">
        <v>52</v>
      </c>
      <c r="V2533">
        <v>0</v>
      </c>
      <c r="W2533">
        <v>0</v>
      </c>
      <c r="X2533" s="1">
        <v>0</v>
      </c>
      <c r="Y2533" s="1">
        <v>17.96</v>
      </c>
      <c r="Z2533" t="s">
        <v>65</v>
      </c>
      <c r="AA2533" s="2">
        <v>8.2615999999999996</v>
      </c>
      <c r="AB2533" s="3">
        <v>0.45999999999999996</v>
      </c>
      <c r="AC2533" s="1">
        <v>-9.6983999999999995</v>
      </c>
      <c r="AD2533">
        <v>4</v>
      </c>
      <c r="AE2533">
        <v>4</v>
      </c>
      <c r="AF2533" t="s">
        <v>48</v>
      </c>
      <c r="AG2533">
        <v>2014</v>
      </c>
      <c r="AH2533">
        <f>COUNTBLANK(datos[[#This Row],[Row ID]:[Year sales]])</f>
        <v>0</v>
      </c>
    </row>
    <row r="2534" spans="1:34" x14ac:dyDescent="0.3">
      <c r="A2534">
        <v>2533</v>
      </c>
      <c r="B2534" t="s">
        <v>5648</v>
      </c>
      <c r="C2534" s="4">
        <v>41868</v>
      </c>
      <c r="D2534" s="4">
        <v>41872</v>
      </c>
      <c r="E2534" t="s">
        <v>67</v>
      </c>
      <c r="F2534" t="s">
        <v>1205</v>
      </c>
      <c r="G2534" t="s">
        <v>1206</v>
      </c>
      <c r="H2534" t="s">
        <v>57</v>
      </c>
      <c r="I2534" t="s">
        <v>38</v>
      </c>
      <c r="J2534" t="s">
        <v>5169</v>
      </c>
      <c r="K2534" t="s">
        <v>1731</v>
      </c>
      <c r="L2534">
        <v>72209</v>
      </c>
      <c r="M2534" t="s">
        <v>41</v>
      </c>
      <c r="N2534" t="s">
        <v>4360</v>
      </c>
      <c r="O2534" t="s">
        <v>62</v>
      </c>
      <c r="P2534" t="s">
        <v>289</v>
      </c>
      <c r="Q2534" t="s">
        <v>4361</v>
      </c>
      <c r="R2534" s="1">
        <v>12.67</v>
      </c>
      <c r="S2534">
        <v>7</v>
      </c>
      <c r="T2534">
        <f t="shared" si="39"/>
        <v>15</v>
      </c>
      <c r="U2534" t="s">
        <v>75</v>
      </c>
      <c r="V2534">
        <v>0</v>
      </c>
      <c r="W2534">
        <v>0</v>
      </c>
      <c r="X2534" s="1">
        <v>0</v>
      </c>
      <c r="Y2534" s="1">
        <v>12.67</v>
      </c>
      <c r="Z2534" t="s">
        <v>65</v>
      </c>
      <c r="AA2534" s="2">
        <v>4.5612000000000004</v>
      </c>
      <c r="AB2534" s="3">
        <v>0.36000000000000004</v>
      </c>
      <c r="AC2534" s="1">
        <v>-8.1088000000000005</v>
      </c>
      <c r="AD2534">
        <v>4</v>
      </c>
      <c r="AE2534">
        <v>4</v>
      </c>
      <c r="AF2534" t="s">
        <v>48</v>
      </c>
      <c r="AG2534">
        <v>2014</v>
      </c>
      <c r="AH2534">
        <f>COUNTBLANK(datos[[#This Row],[Row ID]:[Year sales]])</f>
        <v>0</v>
      </c>
    </row>
    <row r="2535" spans="1:34" x14ac:dyDescent="0.3">
      <c r="A2535">
        <v>2534</v>
      </c>
      <c r="B2535" t="s">
        <v>5648</v>
      </c>
      <c r="C2535" s="4">
        <v>41868</v>
      </c>
      <c r="D2535" s="4">
        <v>41872</v>
      </c>
      <c r="E2535" t="s">
        <v>67</v>
      </c>
      <c r="F2535" t="s">
        <v>1205</v>
      </c>
      <c r="G2535" t="s">
        <v>1206</v>
      </c>
      <c r="H2535" t="s">
        <v>57</v>
      </c>
      <c r="I2535" t="s">
        <v>38</v>
      </c>
      <c r="J2535" t="s">
        <v>5169</v>
      </c>
      <c r="K2535" t="s">
        <v>1731</v>
      </c>
      <c r="L2535">
        <v>72209</v>
      </c>
      <c r="M2535" t="s">
        <v>41</v>
      </c>
      <c r="N2535" t="s">
        <v>498</v>
      </c>
      <c r="O2535" t="s">
        <v>90</v>
      </c>
      <c r="P2535" t="s">
        <v>181</v>
      </c>
      <c r="Q2535" t="s">
        <v>499</v>
      </c>
      <c r="R2535" s="1">
        <v>339.96</v>
      </c>
      <c r="S2535">
        <v>4</v>
      </c>
      <c r="T2535">
        <f t="shared" si="39"/>
        <v>31</v>
      </c>
      <c r="U2535" t="s">
        <v>52</v>
      </c>
      <c r="V2535">
        <v>0</v>
      </c>
      <c r="W2535">
        <v>0</v>
      </c>
      <c r="X2535" s="1">
        <v>0</v>
      </c>
      <c r="Y2535" s="1">
        <v>339.96</v>
      </c>
      <c r="Z2535" t="s">
        <v>47</v>
      </c>
      <c r="AA2535" s="2">
        <v>122.3856</v>
      </c>
      <c r="AB2535" s="3">
        <v>0.36</v>
      </c>
      <c r="AC2535" s="1">
        <v>-217.5744</v>
      </c>
      <c r="AD2535">
        <v>4</v>
      </c>
      <c r="AE2535">
        <v>4</v>
      </c>
      <c r="AF2535" t="s">
        <v>48</v>
      </c>
      <c r="AG2535">
        <v>2014</v>
      </c>
      <c r="AH2535">
        <f>COUNTBLANK(datos[[#This Row],[Row ID]:[Year sales]])</f>
        <v>0</v>
      </c>
    </row>
    <row r="2536" spans="1:34" x14ac:dyDescent="0.3">
      <c r="A2536">
        <v>2535</v>
      </c>
      <c r="B2536" t="s">
        <v>5650</v>
      </c>
      <c r="C2536" s="4">
        <v>42962</v>
      </c>
      <c r="D2536" s="4">
        <v>42965</v>
      </c>
      <c r="E2536" t="s">
        <v>34</v>
      </c>
      <c r="F2536" t="s">
        <v>3283</v>
      </c>
      <c r="G2536" t="s">
        <v>3284</v>
      </c>
      <c r="H2536" t="s">
        <v>57</v>
      </c>
      <c r="I2536" t="s">
        <v>38</v>
      </c>
      <c r="J2536" t="s">
        <v>166</v>
      </c>
      <c r="K2536" t="s">
        <v>167</v>
      </c>
      <c r="L2536">
        <v>19120</v>
      </c>
      <c r="M2536" t="s">
        <v>168</v>
      </c>
      <c r="N2536" t="s">
        <v>1793</v>
      </c>
      <c r="O2536" t="s">
        <v>62</v>
      </c>
      <c r="P2536" t="s">
        <v>77</v>
      </c>
      <c r="Q2536" t="s">
        <v>1794</v>
      </c>
      <c r="R2536" s="1">
        <v>1801.6320000000001</v>
      </c>
      <c r="S2536">
        <v>6</v>
      </c>
      <c r="T2536">
        <f t="shared" si="39"/>
        <v>28</v>
      </c>
      <c r="U2536" t="s">
        <v>75</v>
      </c>
      <c r="V2536">
        <v>0.2</v>
      </c>
      <c r="W2536">
        <v>360.32640000000004</v>
      </c>
      <c r="X2536" s="1">
        <v>-360.32639999999998</v>
      </c>
      <c r="Y2536" s="1">
        <v>2161.9584</v>
      </c>
      <c r="Z2536" t="s">
        <v>53</v>
      </c>
      <c r="AA2536" s="2">
        <v>-337.80599999999998</v>
      </c>
      <c r="AB2536" s="3">
        <v>-0.18749999999999997</v>
      </c>
      <c r="AC2536" s="1">
        <v>-1779.1116</v>
      </c>
      <c r="AD2536">
        <v>3</v>
      </c>
      <c r="AE2536">
        <v>3</v>
      </c>
      <c r="AF2536" t="s">
        <v>48</v>
      </c>
      <c r="AG2536">
        <v>2017</v>
      </c>
      <c r="AH2536">
        <f>COUNTBLANK(datos[[#This Row],[Row ID]:[Year sales]])</f>
        <v>0</v>
      </c>
    </row>
    <row r="2537" spans="1:34" x14ac:dyDescent="0.3">
      <c r="A2537">
        <v>2536</v>
      </c>
      <c r="B2537" t="s">
        <v>5651</v>
      </c>
      <c r="C2537" s="4">
        <v>42253</v>
      </c>
      <c r="D2537" s="4">
        <v>42255</v>
      </c>
      <c r="E2537" t="s">
        <v>208</v>
      </c>
      <c r="F2537" t="s">
        <v>5652</v>
      </c>
      <c r="G2537" t="s">
        <v>5653</v>
      </c>
      <c r="H2537" t="s">
        <v>57</v>
      </c>
      <c r="I2537" t="s">
        <v>38</v>
      </c>
      <c r="J2537" t="s">
        <v>5654</v>
      </c>
      <c r="K2537" t="s">
        <v>59</v>
      </c>
      <c r="L2537">
        <v>92253</v>
      </c>
      <c r="M2537" t="s">
        <v>60</v>
      </c>
      <c r="N2537" t="s">
        <v>488</v>
      </c>
      <c r="O2537" t="s">
        <v>90</v>
      </c>
      <c r="P2537" t="s">
        <v>181</v>
      </c>
      <c r="Q2537" t="s">
        <v>489</v>
      </c>
      <c r="R2537" s="1">
        <v>46.32</v>
      </c>
      <c r="S2537">
        <v>4</v>
      </c>
      <c r="T2537">
        <f t="shared" si="39"/>
        <v>20</v>
      </c>
      <c r="U2537" t="s">
        <v>52</v>
      </c>
      <c r="V2537">
        <v>0</v>
      </c>
      <c r="W2537">
        <v>0</v>
      </c>
      <c r="X2537" s="1">
        <v>0</v>
      </c>
      <c r="Y2537" s="1">
        <v>46.32</v>
      </c>
      <c r="Z2537" t="s">
        <v>65</v>
      </c>
      <c r="AA2537" s="2">
        <v>18.064800000000002</v>
      </c>
      <c r="AB2537" s="3">
        <v>0.39</v>
      </c>
      <c r="AC2537" s="1">
        <v>-28.255199999999999</v>
      </c>
      <c r="AD2537">
        <v>2</v>
      </c>
      <c r="AE2537">
        <v>2</v>
      </c>
      <c r="AF2537" t="s">
        <v>48</v>
      </c>
      <c r="AG2537">
        <v>2015</v>
      </c>
      <c r="AH2537">
        <f>COUNTBLANK(datos[[#This Row],[Row ID]:[Year sales]])</f>
        <v>0</v>
      </c>
    </row>
    <row r="2538" spans="1:34" x14ac:dyDescent="0.3">
      <c r="A2538">
        <v>2537</v>
      </c>
      <c r="B2538" t="s">
        <v>5655</v>
      </c>
      <c r="C2538" s="4">
        <v>42031</v>
      </c>
      <c r="D2538" s="4">
        <v>42033</v>
      </c>
      <c r="E2538" t="s">
        <v>34</v>
      </c>
      <c r="F2538" t="s">
        <v>2328</v>
      </c>
      <c r="G2538" t="s">
        <v>2329</v>
      </c>
      <c r="H2538" t="s">
        <v>37</v>
      </c>
      <c r="I2538" t="s">
        <v>38</v>
      </c>
      <c r="J2538" t="s">
        <v>2204</v>
      </c>
      <c r="K2538" t="s">
        <v>518</v>
      </c>
      <c r="L2538">
        <v>44105</v>
      </c>
      <c r="M2538" t="s">
        <v>168</v>
      </c>
      <c r="N2538" t="s">
        <v>356</v>
      </c>
      <c r="O2538" t="s">
        <v>43</v>
      </c>
      <c r="P2538" t="s">
        <v>50</v>
      </c>
      <c r="Q2538" t="s">
        <v>357</v>
      </c>
      <c r="R2538" s="1">
        <v>181.98599999999999</v>
      </c>
      <c r="S2538">
        <v>2</v>
      </c>
      <c r="T2538">
        <f t="shared" si="39"/>
        <v>42</v>
      </c>
      <c r="U2538" t="s">
        <v>46</v>
      </c>
      <c r="V2538">
        <v>0.3</v>
      </c>
      <c r="W2538">
        <v>54.595799999999997</v>
      </c>
      <c r="X2538" s="1">
        <v>-54.595799999999997</v>
      </c>
      <c r="Y2538" s="1">
        <v>236.58179999999999</v>
      </c>
      <c r="Z2538" t="s">
        <v>47</v>
      </c>
      <c r="AA2538" s="2">
        <v>-54.595799999999997</v>
      </c>
      <c r="AB2538" s="3">
        <v>-0.3</v>
      </c>
      <c r="AC2538" s="1">
        <v>-181.98599999999999</v>
      </c>
      <c r="AD2538">
        <v>2</v>
      </c>
      <c r="AE2538">
        <v>2</v>
      </c>
      <c r="AF2538" t="s">
        <v>48</v>
      </c>
      <c r="AG2538">
        <v>2015</v>
      </c>
      <c r="AH2538">
        <f>COUNTBLANK(datos[[#This Row],[Row ID]:[Year sales]])</f>
        <v>0</v>
      </c>
    </row>
    <row r="2539" spans="1:34" x14ac:dyDescent="0.3">
      <c r="A2539">
        <v>2538</v>
      </c>
      <c r="B2539" t="s">
        <v>5655</v>
      </c>
      <c r="C2539" s="4">
        <v>42031</v>
      </c>
      <c r="D2539" s="4">
        <v>42033</v>
      </c>
      <c r="E2539" t="s">
        <v>34</v>
      </c>
      <c r="F2539" t="s">
        <v>2328</v>
      </c>
      <c r="G2539" t="s">
        <v>2329</v>
      </c>
      <c r="H2539" t="s">
        <v>37</v>
      </c>
      <c r="I2539" t="s">
        <v>38</v>
      </c>
      <c r="J2539" t="s">
        <v>2204</v>
      </c>
      <c r="K2539" t="s">
        <v>518</v>
      </c>
      <c r="L2539">
        <v>44105</v>
      </c>
      <c r="M2539" t="s">
        <v>168</v>
      </c>
      <c r="N2539" t="s">
        <v>4627</v>
      </c>
      <c r="O2539" t="s">
        <v>90</v>
      </c>
      <c r="P2539" t="s">
        <v>91</v>
      </c>
      <c r="Q2539" t="s">
        <v>4628</v>
      </c>
      <c r="R2539" s="1">
        <v>431.976</v>
      </c>
      <c r="S2539">
        <v>4</v>
      </c>
      <c r="T2539">
        <f t="shared" si="39"/>
        <v>40</v>
      </c>
      <c r="U2539" t="s">
        <v>52</v>
      </c>
      <c r="V2539">
        <v>0.4</v>
      </c>
      <c r="W2539">
        <v>172.79040000000001</v>
      </c>
      <c r="X2539" s="1">
        <v>-172.79040000000001</v>
      </c>
      <c r="Y2539" s="1">
        <v>604.76639999999998</v>
      </c>
      <c r="Z2539" t="s">
        <v>53</v>
      </c>
      <c r="AA2539" s="2">
        <v>-100.7944</v>
      </c>
      <c r="AB2539" s="3">
        <v>-0.23333333333333334</v>
      </c>
      <c r="AC2539" s="1">
        <v>-359.98</v>
      </c>
      <c r="AD2539">
        <v>2</v>
      </c>
      <c r="AE2539">
        <v>2</v>
      </c>
      <c r="AF2539" t="s">
        <v>48</v>
      </c>
      <c r="AG2539">
        <v>2015</v>
      </c>
      <c r="AH2539">
        <f>COUNTBLANK(datos[[#This Row],[Row ID]:[Year sales]])</f>
        <v>0</v>
      </c>
    </row>
    <row r="2540" spans="1:34" x14ac:dyDescent="0.3">
      <c r="A2540">
        <v>2539</v>
      </c>
      <c r="B2540" t="s">
        <v>5655</v>
      </c>
      <c r="C2540" s="4">
        <v>42031</v>
      </c>
      <c r="D2540" s="4">
        <v>42033</v>
      </c>
      <c r="E2540" t="s">
        <v>34</v>
      </c>
      <c r="F2540" t="s">
        <v>2328</v>
      </c>
      <c r="G2540" t="s">
        <v>2329</v>
      </c>
      <c r="H2540" t="s">
        <v>37</v>
      </c>
      <c r="I2540" t="s">
        <v>38</v>
      </c>
      <c r="J2540" t="s">
        <v>2204</v>
      </c>
      <c r="K2540" t="s">
        <v>518</v>
      </c>
      <c r="L2540">
        <v>44105</v>
      </c>
      <c r="M2540" t="s">
        <v>168</v>
      </c>
      <c r="N2540" t="s">
        <v>5656</v>
      </c>
      <c r="O2540" t="s">
        <v>90</v>
      </c>
      <c r="P2540" t="s">
        <v>91</v>
      </c>
      <c r="Q2540" t="s">
        <v>5657</v>
      </c>
      <c r="R2540" s="1">
        <v>155.37</v>
      </c>
      <c r="S2540">
        <v>1</v>
      </c>
      <c r="T2540">
        <f t="shared" si="39"/>
        <v>13</v>
      </c>
      <c r="U2540" t="s">
        <v>46</v>
      </c>
      <c r="V2540">
        <v>0.4</v>
      </c>
      <c r="W2540">
        <v>62.148000000000003</v>
      </c>
      <c r="X2540" s="1">
        <v>-62.148000000000003</v>
      </c>
      <c r="Y2540" s="1">
        <v>217.518</v>
      </c>
      <c r="Z2540" t="s">
        <v>47</v>
      </c>
      <c r="AA2540" s="2">
        <v>-36.253</v>
      </c>
      <c r="AB2540" s="3">
        <v>-0.23333333333333334</v>
      </c>
      <c r="AC2540" s="1">
        <v>-129.47499999999999</v>
      </c>
      <c r="AD2540">
        <v>2</v>
      </c>
      <c r="AE2540">
        <v>2</v>
      </c>
      <c r="AF2540" t="s">
        <v>48</v>
      </c>
      <c r="AG2540">
        <v>2015</v>
      </c>
      <c r="AH2540">
        <f>COUNTBLANK(datos[[#This Row],[Row ID]:[Year sales]])</f>
        <v>0</v>
      </c>
    </row>
    <row r="2541" spans="1:34" x14ac:dyDescent="0.3">
      <c r="A2541">
        <v>2540</v>
      </c>
      <c r="B2541" t="s">
        <v>5658</v>
      </c>
      <c r="C2541" s="4">
        <v>42201</v>
      </c>
      <c r="D2541" s="4">
        <v>42201</v>
      </c>
      <c r="E2541" t="s">
        <v>1312</v>
      </c>
      <c r="F2541" t="s">
        <v>5486</v>
      </c>
      <c r="G2541" t="s">
        <v>5487</v>
      </c>
      <c r="H2541" t="s">
        <v>57</v>
      </c>
      <c r="I2541" t="s">
        <v>38</v>
      </c>
      <c r="J2541" t="s">
        <v>147</v>
      </c>
      <c r="K2541" t="s">
        <v>59</v>
      </c>
      <c r="L2541">
        <v>94122</v>
      </c>
      <c r="M2541" t="s">
        <v>60</v>
      </c>
      <c r="N2541" t="s">
        <v>1217</v>
      </c>
      <c r="O2541" t="s">
        <v>43</v>
      </c>
      <c r="P2541" t="s">
        <v>50</v>
      </c>
      <c r="Q2541" t="s">
        <v>1218</v>
      </c>
      <c r="R2541" s="1">
        <v>1348.704</v>
      </c>
      <c r="S2541">
        <v>6</v>
      </c>
      <c r="T2541">
        <f t="shared" si="39"/>
        <v>24</v>
      </c>
      <c r="U2541" t="s">
        <v>75</v>
      </c>
      <c r="V2541">
        <v>0.2</v>
      </c>
      <c r="W2541">
        <v>269.74079999999998</v>
      </c>
      <c r="X2541" s="1">
        <v>-269.74079999999998</v>
      </c>
      <c r="Y2541" s="1">
        <v>1618.4448</v>
      </c>
      <c r="Z2541" t="s">
        <v>53</v>
      </c>
      <c r="AA2541" s="2">
        <v>-219.1644</v>
      </c>
      <c r="AB2541" s="3">
        <v>-0.16250000000000001</v>
      </c>
      <c r="AC2541" s="1">
        <v>-1298.1276</v>
      </c>
      <c r="AD2541">
        <v>0</v>
      </c>
      <c r="AE2541">
        <v>0</v>
      </c>
      <c r="AF2541" t="s">
        <v>48</v>
      </c>
      <c r="AG2541">
        <v>2015</v>
      </c>
      <c r="AH2541">
        <f>COUNTBLANK(datos[[#This Row],[Row ID]:[Year sales]])</f>
        <v>0</v>
      </c>
    </row>
    <row r="2542" spans="1:34" x14ac:dyDescent="0.3">
      <c r="A2542">
        <v>2541</v>
      </c>
      <c r="B2542" t="s">
        <v>5658</v>
      </c>
      <c r="C2542" s="4">
        <v>42201</v>
      </c>
      <c r="D2542" s="4">
        <v>42201</v>
      </c>
      <c r="E2542" t="s">
        <v>1312</v>
      </c>
      <c r="F2542" t="s">
        <v>5486</v>
      </c>
      <c r="G2542" t="s">
        <v>5487</v>
      </c>
      <c r="H2542" t="s">
        <v>57</v>
      </c>
      <c r="I2542" t="s">
        <v>38</v>
      </c>
      <c r="J2542" t="s">
        <v>147</v>
      </c>
      <c r="K2542" t="s">
        <v>59</v>
      </c>
      <c r="L2542">
        <v>94122</v>
      </c>
      <c r="M2542" t="s">
        <v>60</v>
      </c>
      <c r="N2542" t="s">
        <v>1158</v>
      </c>
      <c r="O2542" t="s">
        <v>43</v>
      </c>
      <c r="P2542" t="s">
        <v>50</v>
      </c>
      <c r="Q2542" t="s">
        <v>1159</v>
      </c>
      <c r="R2542" s="1">
        <v>700.15200000000004</v>
      </c>
      <c r="S2542">
        <v>3</v>
      </c>
      <c r="T2542">
        <f t="shared" si="39"/>
        <v>34</v>
      </c>
      <c r="U2542" t="s">
        <v>52</v>
      </c>
      <c r="V2542">
        <v>0.2</v>
      </c>
      <c r="W2542">
        <v>140.03040000000001</v>
      </c>
      <c r="X2542" s="1">
        <v>-140.03039999999999</v>
      </c>
      <c r="Y2542" s="1">
        <v>840.18240000000003</v>
      </c>
      <c r="Z2542" t="s">
        <v>53</v>
      </c>
      <c r="AA2542" s="2">
        <v>78.767099999999999</v>
      </c>
      <c r="AB2542" s="3">
        <v>0.11249999999999999</v>
      </c>
      <c r="AC2542" s="1">
        <v>-481.35449999999997</v>
      </c>
      <c r="AD2542">
        <v>0</v>
      </c>
      <c r="AE2542">
        <v>0</v>
      </c>
      <c r="AF2542" t="s">
        <v>48</v>
      </c>
      <c r="AG2542">
        <v>2015</v>
      </c>
      <c r="AH2542">
        <f>COUNTBLANK(datos[[#This Row],[Row ID]:[Year sales]])</f>
        <v>0</v>
      </c>
    </row>
    <row r="2543" spans="1:34" x14ac:dyDescent="0.3">
      <c r="A2543">
        <v>2542</v>
      </c>
      <c r="B2543" t="s">
        <v>5659</v>
      </c>
      <c r="C2543" s="4">
        <v>42490</v>
      </c>
      <c r="D2543" s="4">
        <v>42494</v>
      </c>
      <c r="E2543" t="s">
        <v>67</v>
      </c>
      <c r="F2543" t="s">
        <v>5660</v>
      </c>
      <c r="G2543" t="s">
        <v>5661</v>
      </c>
      <c r="H2543" t="s">
        <v>57</v>
      </c>
      <c r="I2543" t="s">
        <v>38</v>
      </c>
      <c r="J2543" t="s">
        <v>643</v>
      </c>
      <c r="K2543" t="s">
        <v>330</v>
      </c>
      <c r="L2543">
        <v>85254</v>
      </c>
      <c r="M2543" t="s">
        <v>60</v>
      </c>
      <c r="N2543" t="s">
        <v>2208</v>
      </c>
      <c r="O2543" t="s">
        <v>43</v>
      </c>
      <c r="P2543" t="s">
        <v>83</v>
      </c>
      <c r="Q2543" t="s">
        <v>2209</v>
      </c>
      <c r="R2543" s="1">
        <v>111.88800000000001</v>
      </c>
      <c r="S2543">
        <v>7</v>
      </c>
      <c r="T2543">
        <f t="shared" si="39"/>
        <v>36</v>
      </c>
      <c r="U2543" t="s">
        <v>75</v>
      </c>
      <c r="V2543">
        <v>0.2</v>
      </c>
      <c r="W2543">
        <v>22.377600000000001</v>
      </c>
      <c r="X2543" s="1">
        <v>-22.377600000000001</v>
      </c>
      <c r="Y2543" s="1">
        <v>134.26560000000001</v>
      </c>
      <c r="Z2543" t="s">
        <v>99</v>
      </c>
      <c r="AA2543" s="2">
        <v>22.377600000000001</v>
      </c>
      <c r="AB2543" s="3">
        <v>0.2</v>
      </c>
      <c r="AC2543" s="1">
        <v>-67.132800000000003</v>
      </c>
      <c r="AD2543">
        <v>4</v>
      </c>
      <c r="AE2543">
        <v>4</v>
      </c>
      <c r="AF2543" t="s">
        <v>48</v>
      </c>
      <c r="AG2543">
        <v>2016</v>
      </c>
      <c r="AH2543">
        <f>COUNTBLANK(datos[[#This Row],[Row ID]:[Year sales]])</f>
        <v>0</v>
      </c>
    </row>
    <row r="2544" spans="1:34" x14ac:dyDescent="0.3">
      <c r="A2544">
        <v>2543</v>
      </c>
      <c r="B2544" t="s">
        <v>5662</v>
      </c>
      <c r="C2544" s="4">
        <v>41908</v>
      </c>
      <c r="D2544" s="4">
        <v>41913</v>
      </c>
      <c r="E2544" t="s">
        <v>34</v>
      </c>
      <c r="F2544" t="s">
        <v>5663</v>
      </c>
      <c r="G2544" t="s">
        <v>5664</v>
      </c>
      <c r="H2544" t="s">
        <v>57</v>
      </c>
      <c r="I2544" t="s">
        <v>38</v>
      </c>
      <c r="J2544" t="s">
        <v>166</v>
      </c>
      <c r="K2544" t="s">
        <v>167</v>
      </c>
      <c r="L2544">
        <v>19134</v>
      </c>
      <c r="M2544" t="s">
        <v>168</v>
      </c>
      <c r="N2544" t="s">
        <v>3207</v>
      </c>
      <c r="O2544" t="s">
        <v>62</v>
      </c>
      <c r="P2544" t="s">
        <v>97</v>
      </c>
      <c r="Q2544" t="s">
        <v>3208</v>
      </c>
      <c r="R2544" s="1">
        <v>143.952</v>
      </c>
      <c r="S2544">
        <v>3</v>
      </c>
      <c r="T2544">
        <f t="shared" si="39"/>
        <v>15</v>
      </c>
      <c r="U2544" t="s">
        <v>52</v>
      </c>
      <c r="V2544">
        <v>0.2</v>
      </c>
      <c r="W2544">
        <v>28.790400000000002</v>
      </c>
      <c r="X2544" s="1">
        <v>-28.790400000000002</v>
      </c>
      <c r="Y2544" s="1">
        <v>172.7424</v>
      </c>
      <c r="Z2544" t="s">
        <v>99</v>
      </c>
      <c r="AA2544" s="2">
        <v>14.395200000000001</v>
      </c>
      <c r="AB2544" s="3">
        <v>0.1</v>
      </c>
      <c r="AC2544" s="1">
        <v>-100.7664</v>
      </c>
      <c r="AD2544">
        <v>5</v>
      </c>
      <c r="AE2544">
        <v>5</v>
      </c>
      <c r="AF2544" t="s">
        <v>48</v>
      </c>
      <c r="AG2544">
        <v>2014</v>
      </c>
      <c r="AH2544">
        <f>COUNTBLANK(datos[[#This Row],[Row ID]:[Year sales]])</f>
        <v>0</v>
      </c>
    </row>
    <row r="2545" spans="1:34" x14ac:dyDescent="0.3">
      <c r="A2545">
        <v>2544</v>
      </c>
      <c r="B2545" t="s">
        <v>5665</v>
      </c>
      <c r="C2545" s="4">
        <v>42621</v>
      </c>
      <c r="D2545" s="4">
        <v>42627</v>
      </c>
      <c r="E2545" t="s">
        <v>67</v>
      </c>
      <c r="F2545" t="s">
        <v>3367</v>
      </c>
      <c r="G2545" t="s">
        <v>3368</v>
      </c>
      <c r="H2545" t="s">
        <v>122</v>
      </c>
      <c r="I2545" t="s">
        <v>38</v>
      </c>
      <c r="J2545" t="s">
        <v>5469</v>
      </c>
      <c r="K2545" t="s">
        <v>1267</v>
      </c>
      <c r="L2545">
        <v>2148</v>
      </c>
      <c r="M2545" t="s">
        <v>168</v>
      </c>
      <c r="N2545" t="s">
        <v>5666</v>
      </c>
      <c r="O2545" t="s">
        <v>43</v>
      </c>
      <c r="P2545" t="s">
        <v>44</v>
      </c>
      <c r="Q2545" t="s">
        <v>5667</v>
      </c>
      <c r="R2545" s="1">
        <v>173.94</v>
      </c>
      <c r="S2545">
        <v>3</v>
      </c>
      <c r="T2545">
        <f t="shared" si="39"/>
        <v>14</v>
      </c>
      <c r="U2545" t="s">
        <v>52</v>
      </c>
      <c r="V2545">
        <v>0</v>
      </c>
      <c r="W2545">
        <v>0</v>
      </c>
      <c r="X2545" s="1">
        <v>0</v>
      </c>
      <c r="Y2545" s="1">
        <v>173.94</v>
      </c>
      <c r="Z2545" t="s">
        <v>99</v>
      </c>
      <c r="AA2545" s="2">
        <v>13.9152</v>
      </c>
      <c r="AB2545" s="3">
        <v>0.08</v>
      </c>
      <c r="AC2545" s="1">
        <v>-160.0248</v>
      </c>
      <c r="AD2545">
        <v>6</v>
      </c>
      <c r="AE2545">
        <v>6</v>
      </c>
      <c r="AF2545" t="s">
        <v>48</v>
      </c>
      <c r="AG2545">
        <v>2016</v>
      </c>
      <c r="AH2545">
        <f>COUNTBLANK(datos[[#This Row],[Row ID]:[Year sales]])</f>
        <v>0</v>
      </c>
    </row>
    <row r="2546" spans="1:34" x14ac:dyDescent="0.3">
      <c r="A2546">
        <v>2545</v>
      </c>
      <c r="B2546" t="s">
        <v>5665</v>
      </c>
      <c r="C2546" s="4">
        <v>42621</v>
      </c>
      <c r="D2546" s="4">
        <v>42627</v>
      </c>
      <c r="E2546" t="s">
        <v>67</v>
      </c>
      <c r="F2546" t="s">
        <v>3367</v>
      </c>
      <c r="G2546" t="s">
        <v>3368</v>
      </c>
      <c r="H2546" t="s">
        <v>122</v>
      </c>
      <c r="I2546" t="s">
        <v>38</v>
      </c>
      <c r="J2546" t="s">
        <v>5469</v>
      </c>
      <c r="K2546" t="s">
        <v>1267</v>
      </c>
      <c r="L2546">
        <v>2148</v>
      </c>
      <c r="M2546" t="s">
        <v>168</v>
      </c>
      <c r="N2546" t="s">
        <v>5004</v>
      </c>
      <c r="O2546" t="s">
        <v>62</v>
      </c>
      <c r="P2546" t="s">
        <v>63</v>
      </c>
      <c r="Q2546" t="s">
        <v>5005</v>
      </c>
      <c r="R2546" s="1">
        <v>14.76</v>
      </c>
      <c r="S2546">
        <v>4</v>
      </c>
      <c r="T2546">
        <f t="shared" si="39"/>
        <v>19</v>
      </c>
      <c r="U2546" t="s">
        <v>52</v>
      </c>
      <c r="V2546">
        <v>0</v>
      </c>
      <c r="W2546">
        <v>0</v>
      </c>
      <c r="X2546" s="1">
        <v>0</v>
      </c>
      <c r="Y2546" s="1">
        <v>14.76</v>
      </c>
      <c r="Z2546" t="s">
        <v>65</v>
      </c>
      <c r="AA2546" s="2">
        <v>6.9371999999999998</v>
      </c>
      <c r="AB2546" s="3">
        <v>0.47</v>
      </c>
      <c r="AC2546" s="1">
        <v>-7.8228</v>
      </c>
      <c r="AD2546">
        <v>6</v>
      </c>
      <c r="AE2546">
        <v>6</v>
      </c>
      <c r="AF2546" t="s">
        <v>48</v>
      </c>
      <c r="AG2546">
        <v>2016</v>
      </c>
      <c r="AH2546">
        <f>COUNTBLANK(datos[[#This Row],[Row ID]:[Year sales]])</f>
        <v>0</v>
      </c>
    </row>
    <row r="2547" spans="1:34" x14ac:dyDescent="0.3">
      <c r="A2547">
        <v>2546</v>
      </c>
      <c r="B2547" t="s">
        <v>5668</v>
      </c>
      <c r="C2547" s="4">
        <v>42841</v>
      </c>
      <c r="D2547" s="4">
        <v>42845</v>
      </c>
      <c r="E2547" t="s">
        <v>67</v>
      </c>
      <c r="F2547" t="s">
        <v>352</v>
      </c>
      <c r="G2547" t="s">
        <v>353</v>
      </c>
      <c r="H2547" t="s">
        <v>37</v>
      </c>
      <c r="I2547" t="s">
        <v>38</v>
      </c>
      <c r="J2547" t="s">
        <v>651</v>
      </c>
      <c r="K2547" t="s">
        <v>59</v>
      </c>
      <c r="L2547">
        <v>95123</v>
      </c>
      <c r="M2547" t="s">
        <v>60</v>
      </c>
      <c r="N2547" t="s">
        <v>982</v>
      </c>
      <c r="O2547" t="s">
        <v>62</v>
      </c>
      <c r="P2547" t="s">
        <v>77</v>
      </c>
      <c r="Q2547" t="s">
        <v>983</v>
      </c>
      <c r="R2547" s="1">
        <v>205.92</v>
      </c>
      <c r="S2547">
        <v>4</v>
      </c>
      <c r="T2547">
        <f t="shared" si="39"/>
        <v>31</v>
      </c>
      <c r="U2547" t="s">
        <v>52</v>
      </c>
      <c r="V2547">
        <v>0</v>
      </c>
      <c r="W2547">
        <v>0</v>
      </c>
      <c r="X2547" s="1">
        <v>0</v>
      </c>
      <c r="Y2547" s="1">
        <v>205.92</v>
      </c>
      <c r="Z2547" t="s">
        <v>47</v>
      </c>
      <c r="AA2547" s="2">
        <v>2.0592000000000001</v>
      </c>
      <c r="AB2547" s="3">
        <v>1.0000000000000002E-2</v>
      </c>
      <c r="AC2547" s="1">
        <v>-203.86080000000001</v>
      </c>
      <c r="AD2547">
        <v>4</v>
      </c>
      <c r="AE2547">
        <v>4</v>
      </c>
      <c r="AF2547" t="s">
        <v>48</v>
      </c>
      <c r="AG2547">
        <v>2017</v>
      </c>
      <c r="AH2547">
        <f>COUNTBLANK(datos[[#This Row],[Row ID]:[Year sales]])</f>
        <v>0</v>
      </c>
    </row>
    <row r="2548" spans="1:34" x14ac:dyDescent="0.3">
      <c r="A2548">
        <v>2547</v>
      </c>
      <c r="B2548" t="s">
        <v>5668</v>
      </c>
      <c r="C2548" s="4">
        <v>42841</v>
      </c>
      <c r="D2548" s="4">
        <v>42845</v>
      </c>
      <c r="E2548" t="s">
        <v>67</v>
      </c>
      <c r="F2548" t="s">
        <v>352</v>
      </c>
      <c r="G2548" t="s">
        <v>353</v>
      </c>
      <c r="H2548" t="s">
        <v>37</v>
      </c>
      <c r="I2548" t="s">
        <v>38</v>
      </c>
      <c r="J2548" t="s">
        <v>651</v>
      </c>
      <c r="K2548" t="s">
        <v>59</v>
      </c>
      <c r="L2548">
        <v>95123</v>
      </c>
      <c r="M2548" t="s">
        <v>60</v>
      </c>
      <c r="N2548" t="s">
        <v>1693</v>
      </c>
      <c r="O2548" t="s">
        <v>43</v>
      </c>
      <c r="P2548" t="s">
        <v>44</v>
      </c>
      <c r="Q2548" t="s">
        <v>1694</v>
      </c>
      <c r="R2548" s="1">
        <v>102.833</v>
      </c>
      <c r="S2548">
        <v>1</v>
      </c>
      <c r="T2548">
        <f t="shared" si="39"/>
        <v>28</v>
      </c>
      <c r="U2548" t="s">
        <v>46</v>
      </c>
      <c r="V2548">
        <v>0.15</v>
      </c>
      <c r="W2548">
        <v>15.424949999999999</v>
      </c>
      <c r="X2548" s="1">
        <v>-15.424950000000001</v>
      </c>
      <c r="Y2548" s="1">
        <v>118.25794999999999</v>
      </c>
      <c r="Z2548" t="s">
        <v>99</v>
      </c>
      <c r="AA2548" s="2">
        <v>-6.0490000000000004</v>
      </c>
      <c r="AB2548" s="3">
        <v>-5.8823529411764712E-2</v>
      </c>
      <c r="AC2548" s="1">
        <v>-93.457049999999995</v>
      </c>
      <c r="AD2548">
        <v>4</v>
      </c>
      <c r="AE2548">
        <v>4</v>
      </c>
      <c r="AF2548" t="s">
        <v>48</v>
      </c>
      <c r="AG2548">
        <v>2017</v>
      </c>
      <c r="AH2548">
        <f>COUNTBLANK(datos[[#This Row],[Row ID]:[Year sales]])</f>
        <v>0</v>
      </c>
    </row>
    <row r="2549" spans="1:34" x14ac:dyDescent="0.3">
      <c r="A2549">
        <v>2548</v>
      </c>
      <c r="B2549" t="s">
        <v>5669</v>
      </c>
      <c r="C2549" s="4">
        <v>42232</v>
      </c>
      <c r="D2549" s="4">
        <v>42238</v>
      </c>
      <c r="E2549" t="s">
        <v>67</v>
      </c>
      <c r="F2549" t="s">
        <v>5597</v>
      </c>
      <c r="G2549" t="s">
        <v>5598</v>
      </c>
      <c r="H2549" t="s">
        <v>37</v>
      </c>
      <c r="I2549" t="s">
        <v>38</v>
      </c>
      <c r="J2549" t="s">
        <v>564</v>
      </c>
      <c r="K2549" t="s">
        <v>330</v>
      </c>
      <c r="L2549">
        <v>85023</v>
      </c>
      <c r="M2549" t="s">
        <v>60</v>
      </c>
      <c r="N2549" t="s">
        <v>3260</v>
      </c>
      <c r="O2549" t="s">
        <v>62</v>
      </c>
      <c r="P2549" t="s">
        <v>86</v>
      </c>
      <c r="Q2549" t="s">
        <v>3261</v>
      </c>
      <c r="R2549" s="1">
        <v>2.3039999999999998</v>
      </c>
      <c r="S2549">
        <v>1</v>
      </c>
      <c r="T2549">
        <f t="shared" si="39"/>
        <v>11</v>
      </c>
      <c r="U2549" t="s">
        <v>46</v>
      </c>
      <c r="V2549">
        <v>0.2</v>
      </c>
      <c r="W2549">
        <v>0.46079999999999999</v>
      </c>
      <c r="X2549" s="1">
        <v>-0.46079999999999999</v>
      </c>
      <c r="Y2549" s="1">
        <v>2.7647999999999997</v>
      </c>
      <c r="Z2549" t="s">
        <v>65</v>
      </c>
      <c r="AA2549" s="2">
        <v>0.25919999999999999</v>
      </c>
      <c r="AB2549" s="3">
        <v>0.1125</v>
      </c>
      <c r="AC2549" s="1">
        <v>-1.5840000000000001</v>
      </c>
      <c r="AD2549">
        <v>6</v>
      </c>
      <c r="AE2549">
        <v>6</v>
      </c>
      <c r="AF2549" t="s">
        <v>48</v>
      </c>
      <c r="AG2549">
        <v>2015</v>
      </c>
      <c r="AH2549">
        <f>COUNTBLANK(datos[[#This Row],[Row ID]:[Year sales]])</f>
        <v>0</v>
      </c>
    </row>
    <row r="2550" spans="1:34" x14ac:dyDescent="0.3">
      <c r="A2550">
        <v>2549</v>
      </c>
      <c r="B2550" t="s">
        <v>5669</v>
      </c>
      <c r="C2550" s="4">
        <v>42232</v>
      </c>
      <c r="D2550" s="4">
        <v>42238</v>
      </c>
      <c r="E2550" t="s">
        <v>67</v>
      </c>
      <c r="F2550" t="s">
        <v>5597</v>
      </c>
      <c r="G2550" t="s">
        <v>5598</v>
      </c>
      <c r="H2550" t="s">
        <v>37</v>
      </c>
      <c r="I2550" t="s">
        <v>38</v>
      </c>
      <c r="J2550" t="s">
        <v>564</v>
      </c>
      <c r="K2550" t="s">
        <v>330</v>
      </c>
      <c r="L2550">
        <v>85023</v>
      </c>
      <c r="M2550" t="s">
        <v>60</v>
      </c>
      <c r="N2550" t="s">
        <v>4617</v>
      </c>
      <c r="O2550" t="s">
        <v>90</v>
      </c>
      <c r="P2550" t="s">
        <v>91</v>
      </c>
      <c r="Q2550" t="s">
        <v>4618</v>
      </c>
      <c r="R2550" s="1">
        <v>1879.96</v>
      </c>
      <c r="S2550">
        <v>5</v>
      </c>
      <c r="T2550">
        <f t="shared" si="39"/>
        <v>15</v>
      </c>
      <c r="U2550" t="s">
        <v>75</v>
      </c>
      <c r="V2550">
        <v>0.2</v>
      </c>
      <c r="W2550">
        <v>375.99200000000002</v>
      </c>
      <c r="X2550" s="1">
        <v>-375.99200000000002</v>
      </c>
      <c r="Y2550" s="1">
        <v>2255.9520000000002</v>
      </c>
      <c r="Z2550" t="s">
        <v>53</v>
      </c>
      <c r="AA2550" s="2">
        <v>211.49549999999999</v>
      </c>
      <c r="AB2550" s="3">
        <v>0.11249999999999999</v>
      </c>
      <c r="AC2550" s="1">
        <v>-1292.4725000000001</v>
      </c>
      <c r="AD2550">
        <v>6</v>
      </c>
      <c r="AE2550">
        <v>6</v>
      </c>
      <c r="AF2550" t="s">
        <v>48</v>
      </c>
      <c r="AG2550">
        <v>2015</v>
      </c>
      <c r="AH2550">
        <f>COUNTBLANK(datos[[#This Row],[Row ID]:[Year sales]])</f>
        <v>0</v>
      </c>
    </row>
    <row r="2551" spans="1:34" x14ac:dyDescent="0.3">
      <c r="A2551">
        <v>2550</v>
      </c>
      <c r="B2551" t="s">
        <v>5669</v>
      </c>
      <c r="C2551" s="4">
        <v>42232</v>
      </c>
      <c r="D2551" s="4">
        <v>42238</v>
      </c>
      <c r="E2551" t="s">
        <v>67</v>
      </c>
      <c r="F2551" t="s">
        <v>5597</v>
      </c>
      <c r="G2551" t="s">
        <v>5598</v>
      </c>
      <c r="H2551" t="s">
        <v>37</v>
      </c>
      <c r="I2551" t="s">
        <v>38</v>
      </c>
      <c r="J2551" t="s">
        <v>564</v>
      </c>
      <c r="K2551" t="s">
        <v>330</v>
      </c>
      <c r="L2551">
        <v>85023</v>
      </c>
      <c r="M2551" t="s">
        <v>60</v>
      </c>
      <c r="N2551" t="s">
        <v>4777</v>
      </c>
      <c r="O2551" t="s">
        <v>62</v>
      </c>
      <c r="P2551" t="s">
        <v>110</v>
      </c>
      <c r="Q2551" t="s">
        <v>4778</v>
      </c>
      <c r="R2551" s="1">
        <v>313.024</v>
      </c>
      <c r="S2551">
        <v>8</v>
      </c>
      <c r="T2551">
        <f t="shared" si="39"/>
        <v>30</v>
      </c>
      <c r="U2551" t="s">
        <v>75</v>
      </c>
      <c r="V2551">
        <v>0.2</v>
      </c>
      <c r="W2551">
        <v>62.604800000000004</v>
      </c>
      <c r="X2551" s="1">
        <v>-62.604799999999997</v>
      </c>
      <c r="Y2551" s="1">
        <v>375.62880000000001</v>
      </c>
      <c r="Z2551" t="s">
        <v>47</v>
      </c>
      <c r="AA2551" s="2">
        <v>105.6456</v>
      </c>
      <c r="AB2551" s="3">
        <v>0.33750000000000002</v>
      </c>
      <c r="AC2551" s="1">
        <v>-144.77359999999999</v>
      </c>
      <c r="AD2551">
        <v>6</v>
      </c>
      <c r="AE2551">
        <v>6</v>
      </c>
      <c r="AF2551" t="s">
        <v>48</v>
      </c>
      <c r="AG2551">
        <v>2015</v>
      </c>
      <c r="AH2551">
        <f>COUNTBLANK(datos[[#This Row],[Row ID]:[Year sales]])</f>
        <v>0</v>
      </c>
    </row>
    <row r="2552" spans="1:34" x14ac:dyDescent="0.3">
      <c r="A2552">
        <v>2551</v>
      </c>
      <c r="B2552" t="s">
        <v>5669</v>
      </c>
      <c r="C2552" s="4">
        <v>42232</v>
      </c>
      <c r="D2552" s="4">
        <v>42238</v>
      </c>
      <c r="E2552" t="s">
        <v>67</v>
      </c>
      <c r="F2552" t="s">
        <v>5597</v>
      </c>
      <c r="G2552" t="s">
        <v>5598</v>
      </c>
      <c r="H2552" t="s">
        <v>37</v>
      </c>
      <c r="I2552" t="s">
        <v>38</v>
      </c>
      <c r="J2552" t="s">
        <v>564</v>
      </c>
      <c r="K2552" t="s">
        <v>330</v>
      </c>
      <c r="L2552">
        <v>85023</v>
      </c>
      <c r="M2552" t="s">
        <v>60</v>
      </c>
      <c r="N2552" t="s">
        <v>3227</v>
      </c>
      <c r="O2552" t="s">
        <v>62</v>
      </c>
      <c r="P2552" t="s">
        <v>63</v>
      </c>
      <c r="Q2552" t="s">
        <v>3228</v>
      </c>
      <c r="R2552" s="1">
        <v>5.04</v>
      </c>
      <c r="S2552">
        <v>2</v>
      </c>
      <c r="T2552">
        <f t="shared" si="39"/>
        <v>17</v>
      </c>
      <c r="U2552" t="s">
        <v>46</v>
      </c>
      <c r="V2552">
        <v>0.2</v>
      </c>
      <c r="W2552">
        <v>1.008</v>
      </c>
      <c r="X2552" s="1">
        <v>-1.008</v>
      </c>
      <c r="Y2552" s="1">
        <v>6.048</v>
      </c>
      <c r="Z2552" t="s">
        <v>65</v>
      </c>
      <c r="AA2552" s="2">
        <v>1.764</v>
      </c>
      <c r="AB2552" s="3">
        <v>0.35</v>
      </c>
      <c r="AC2552" s="1">
        <v>-2.2679999999999998</v>
      </c>
      <c r="AD2552">
        <v>6</v>
      </c>
      <c r="AE2552">
        <v>6</v>
      </c>
      <c r="AF2552" t="s">
        <v>48</v>
      </c>
      <c r="AG2552">
        <v>2015</v>
      </c>
      <c r="AH2552">
        <f>COUNTBLANK(datos[[#This Row],[Row ID]:[Year sales]])</f>
        <v>0</v>
      </c>
    </row>
    <row r="2553" spans="1:34" x14ac:dyDescent="0.3">
      <c r="A2553">
        <v>2552</v>
      </c>
      <c r="B2553" t="s">
        <v>5670</v>
      </c>
      <c r="C2553" s="4">
        <v>43058</v>
      </c>
      <c r="D2553" s="4">
        <v>43062</v>
      </c>
      <c r="E2553" t="s">
        <v>67</v>
      </c>
      <c r="F2553" t="s">
        <v>3855</v>
      </c>
      <c r="G2553" t="s">
        <v>3856</v>
      </c>
      <c r="H2553" t="s">
        <v>37</v>
      </c>
      <c r="I2553" t="s">
        <v>38</v>
      </c>
      <c r="J2553" t="s">
        <v>39</v>
      </c>
      <c r="K2553" t="s">
        <v>40</v>
      </c>
      <c r="L2553">
        <v>42420</v>
      </c>
      <c r="M2553" t="s">
        <v>41</v>
      </c>
      <c r="N2553" t="s">
        <v>5671</v>
      </c>
      <c r="O2553" t="s">
        <v>43</v>
      </c>
      <c r="P2553" t="s">
        <v>83</v>
      </c>
      <c r="Q2553" t="s">
        <v>5672</v>
      </c>
      <c r="R2553" s="1">
        <v>821.88</v>
      </c>
      <c r="S2553">
        <v>6</v>
      </c>
      <c r="T2553">
        <f t="shared" si="39"/>
        <v>16</v>
      </c>
      <c r="U2553" t="s">
        <v>75</v>
      </c>
      <c r="V2553">
        <v>0</v>
      </c>
      <c r="W2553">
        <v>0</v>
      </c>
      <c r="X2553" s="1">
        <v>0</v>
      </c>
      <c r="Y2553" s="1">
        <v>821.88</v>
      </c>
      <c r="Z2553" t="s">
        <v>53</v>
      </c>
      <c r="AA2553" s="2">
        <v>213.68879999999999</v>
      </c>
      <c r="AB2553" s="3">
        <v>0.26</v>
      </c>
      <c r="AC2553" s="1">
        <v>-608.19119999999998</v>
      </c>
      <c r="AD2553">
        <v>4</v>
      </c>
      <c r="AE2553">
        <v>4</v>
      </c>
      <c r="AF2553" t="s">
        <v>48</v>
      </c>
      <c r="AG2553">
        <v>2017</v>
      </c>
      <c r="AH2553">
        <f>COUNTBLANK(datos[[#This Row],[Row ID]:[Year sales]])</f>
        <v>0</v>
      </c>
    </row>
    <row r="2554" spans="1:34" x14ac:dyDescent="0.3">
      <c r="A2554">
        <v>2553</v>
      </c>
      <c r="B2554" t="s">
        <v>5670</v>
      </c>
      <c r="C2554" s="4">
        <v>43058</v>
      </c>
      <c r="D2554" s="4">
        <v>43062</v>
      </c>
      <c r="E2554" t="s">
        <v>67</v>
      </c>
      <c r="F2554" t="s">
        <v>3855</v>
      </c>
      <c r="G2554" t="s">
        <v>3856</v>
      </c>
      <c r="H2554" t="s">
        <v>37</v>
      </c>
      <c r="I2554" t="s">
        <v>38</v>
      </c>
      <c r="J2554" t="s">
        <v>39</v>
      </c>
      <c r="K2554" t="s">
        <v>40</v>
      </c>
      <c r="L2554">
        <v>42420</v>
      </c>
      <c r="M2554" t="s">
        <v>41</v>
      </c>
      <c r="N2554" t="s">
        <v>4186</v>
      </c>
      <c r="O2554" t="s">
        <v>62</v>
      </c>
      <c r="P2554" t="s">
        <v>94</v>
      </c>
      <c r="Q2554" t="s">
        <v>4187</v>
      </c>
      <c r="R2554" s="1">
        <v>21.96</v>
      </c>
      <c r="S2554">
        <v>2</v>
      </c>
      <c r="T2554">
        <f t="shared" si="39"/>
        <v>36</v>
      </c>
      <c r="U2554" t="s">
        <v>46</v>
      </c>
      <c r="V2554">
        <v>0</v>
      </c>
      <c r="W2554">
        <v>0</v>
      </c>
      <c r="X2554" s="1">
        <v>0</v>
      </c>
      <c r="Y2554" s="1">
        <v>21.96</v>
      </c>
      <c r="Z2554" t="s">
        <v>65</v>
      </c>
      <c r="AA2554" s="2">
        <v>10.760400000000001</v>
      </c>
      <c r="AB2554" s="3">
        <v>0.49</v>
      </c>
      <c r="AC2554" s="1">
        <v>-11.1996</v>
      </c>
      <c r="AD2554">
        <v>4</v>
      </c>
      <c r="AE2554">
        <v>4</v>
      </c>
      <c r="AF2554" t="s">
        <v>48</v>
      </c>
      <c r="AG2554">
        <v>2017</v>
      </c>
      <c r="AH2554">
        <f>COUNTBLANK(datos[[#This Row],[Row ID]:[Year sales]])</f>
        <v>0</v>
      </c>
    </row>
    <row r="2555" spans="1:34" x14ac:dyDescent="0.3">
      <c r="A2555">
        <v>2554</v>
      </c>
      <c r="B2555" t="s">
        <v>5673</v>
      </c>
      <c r="C2555" s="4">
        <v>42627</v>
      </c>
      <c r="D2555" s="4">
        <v>42631</v>
      </c>
      <c r="E2555" t="s">
        <v>67</v>
      </c>
      <c r="F2555" t="s">
        <v>444</v>
      </c>
      <c r="G2555" t="s">
        <v>445</v>
      </c>
      <c r="H2555" t="s">
        <v>122</v>
      </c>
      <c r="I2555" t="s">
        <v>38</v>
      </c>
      <c r="J2555" t="s">
        <v>402</v>
      </c>
      <c r="K2555" t="s">
        <v>403</v>
      </c>
      <c r="L2555">
        <v>29203</v>
      </c>
      <c r="M2555" t="s">
        <v>41</v>
      </c>
      <c r="N2555" t="s">
        <v>3221</v>
      </c>
      <c r="O2555" t="s">
        <v>62</v>
      </c>
      <c r="P2555" t="s">
        <v>110</v>
      </c>
      <c r="Q2555" t="s">
        <v>3222</v>
      </c>
      <c r="R2555" s="1">
        <v>25.92</v>
      </c>
      <c r="S2555">
        <v>4</v>
      </c>
      <c r="T2555">
        <f t="shared" si="39"/>
        <v>17</v>
      </c>
      <c r="U2555" t="s">
        <v>52</v>
      </c>
      <c r="V2555">
        <v>0</v>
      </c>
      <c r="W2555">
        <v>0</v>
      </c>
      <c r="X2555" s="1">
        <v>0</v>
      </c>
      <c r="Y2555" s="1">
        <v>25.92</v>
      </c>
      <c r="Z2555" t="s">
        <v>65</v>
      </c>
      <c r="AA2555" s="2">
        <v>12.441599999999999</v>
      </c>
      <c r="AB2555" s="3">
        <v>0.47999999999999993</v>
      </c>
      <c r="AC2555" s="1">
        <v>-13.478400000000001</v>
      </c>
      <c r="AD2555">
        <v>4</v>
      </c>
      <c r="AE2555">
        <v>4</v>
      </c>
      <c r="AF2555" t="s">
        <v>48</v>
      </c>
      <c r="AG2555">
        <v>2016</v>
      </c>
      <c r="AH2555">
        <f>COUNTBLANK(datos[[#This Row],[Row ID]:[Year sales]])</f>
        <v>0</v>
      </c>
    </row>
    <row r="2556" spans="1:34" x14ac:dyDescent="0.3">
      <c r="A2556">
        <v>2555</v>
      </c>
      <c r="B2556" t="s">
        <v>5674</v>
      </c>
      <c r="C2556" s="4">
        <v>42597</v>
      </c>
      <c r="D2556" s="4">
        <v>42602</v>
      </c>
      <c r="E2556" t="s">
        <v>67</v>
      </c>
      <c r="F2556" t="s">
        <v>4710</v>
      </c>
      <c r="G2556" t="s">
        <v>4711</v>
      </c>
      <c r="H2556" t="s">
        <v>37</v>
      </c>
      <c r="I2556" t="s">
        <v>38</v>
      </c>
      <c r="J2556" t="s">
        <v>5675</v>
      </c>
      <c r="K2556" t="s">
        <v>71</v>
      </c>
      <c r="L2556">
        <v>32303</v>
      </c>
      <c r="M2556" t="s">
        <v>41</v>
      </c>
      <c r="N2556" t="s">
        <v>5676</v>
      </c>
      <c r="O2556" t="s">
        <v>90</v>
      </c>
      <c r="P2556" t="s">
        <v>91</v>
      </c>
      <c r="Q2556" t="s">
        <v>5677</v>
      </c>
      <c r="R2556" s="1">
        <v>705.54399999999998</v>
      </c>
      <c r="S2556">
        <v>7</v>
      </c>
      <c r="T2556">
        <f t="shared" si="39"/>
        <v>19</v>
      </c>
      <c r="U2556" t="s">
        <v>75</v>
      </c>
      <c r="V2556">
        <v>0.2</v>
      </c>
      <c r="W2556">
        <v>141.1088</v>
      </c>
      <c r="X2556" s="1">
        <v>-141.1088</v>
      </c>
      <c r="Y2556" s="1">
        <v>846.65279999999996</v>
      </c>
      <c r="Z2556" t="s">
        <v>53</v>
      </c>
      <c r="AA2556" s="2">
        <v>70.554400000000001</v>
      </c>
      <c r="AB2556" s="3">
        <v>0.1</v>
      </c>
      <c r="AC2556" s="1">
        <v>-493.88080000000002</v>
      </c>
      <c r="AD2556">
        <v>5</v>
      </c>
      <c r="AE2556">
        <v>5</v>
      </c>
      <c r="AF2556" t="s">
        <v>48</v>
      </c>
      <c r="AG2556">
        <v>2016</v>
      </c>
      <c r="AH2556">
        <f>COUNTBLANK(datos[[#This Row],[Row ID]:[Year sales]])</f>
        <v>0</v>
      </c>
    </row>
    <row r="2557" spans="1:34" x14ac:dyDescent="0.3">
      <c r="A2557">
        <v>2556</v>
      </c>
      <c r="B2557" t="s">
        <v>5678</v>
      </c>
      <c r="C2557" s="4">
        <v>42273</v>
      </c>
      <c r="D2557" s="4">
        <v>42277</v>
      </c>
      <c r="E2557" t="s">
        <v>67</v>
      </c>
      <c r="F2557" t="s">
        <v>556</v>
      </c>
      <c r="G2557" t="s">
        <v>557</v>
      </c>
      <c r="H2557" t="s">
        <v>37</v>
      </c>
      <c r="I2557" t="s">
        <v>38</v>
      </c>
      <c r="J2557" t="s">
        <v>286</v>
      </c>
      <c r="K2557" t="s">
        <v>287</v>
      </c>
      <c r="L2557">
        <v>10035</v>
      </c>
      <c r="M2557" t="s">
        <v>168</v>
      </c>
      <c r="N2557" t="s">
        <v>5679</v>
      </c>
      <c r="O2557" t="s">
        <v>90</v>
      </c>
      <c r="P2557" t="s">
        <v>181</v>
      </c>
      <c r="Q2557" t="s">
        <v>5680</v>
      </c>
      <c r="R2557" s="1">
        <v>50</v>
      </c>
      <c r="S2557">
        <v>2</v>
      </c>
      <c r="T2557">
        <f t="shared" si="39"/>
        <v>5</v>
      </c>
      <c r="U2557" t="s">
        <v>46</v>
      </c>
      <c r="V2557">
        <v>0</v>
      </c>
      <c r="W2557">
        <v>0</v>
      </c>
      <c r="X2557" s="1">
        <v>0</v>
      </c>
      <c r="Y2557" s="1">
        <v>50</v>
      </c>
      <c r="Z2557" t="s">
        <v>65</v>
      </c>
      <c r="AA2557" s="2">
        <v>12</v>
      </c>
      <c r="AB2557" s="3">
        <v>0.24</v>
      </c>
      <c r="AC2557" s="1">
        <v>-38</v>
      </c>
      <c r="AD2557">
        <v>4</v>
      </c>
      <c r="AE2557">
        <v>4</v>
      </c>
      <c r="AF2557" t="s">
        <v>48</v>
      </c>
      <c r="AG2557">
        <v>2015</v>
      </c>
      <c r="AH2557">
        <f>COUNTBLANK(datos[[#This Row],[Row ID]:[Year sales]])</f>
        <v>0</v>
      </c>
    </row>
    <row r="2558" spans="1:34" x14ac:dyDescent="0.3">
      <c r="A2558">
        <v>2557</v>
      </c>
      <c r="B2558" t="s">
        <v>5681</v>
      </c>
      <c r="C2558" s="4">
        <v>42651</v>
      </c>
      <c r="D2558" s="4">
        <v>42657</v>
      </c>
      <c r="E2558" t="s">
        <v>67</v>
      </c>
      <c r="F2558" t="s">
        <v>2571</v>
      </c>
      <c r="G2558" t="s">
        <v>2572</v>
      </c>
      <c r="H2558" t="s">
        <v>57</v>
      </c>
      <c r="I2558" t="s">
        <v>38</v>
      </c>
      <c r="J2558" t="s">
        <v>204</v>
      </c>
      <c r="K2558" t="s">
        <v>124</v>
      </c>
      <c r="L2558">
        <v>77070</v>
      </c>
      <c r="M2558" t="s">
        <v>125</v>
      </c>
      <c r="N2558" t="s">
        <v>5682</v>
      </c>
      <c r="O2558" t="s">
        <v>43</v>
      </c>
      <c r="P2558" t="s">
        <v>83</v>
      </c>
      <c r="Q2558" t="s">
        <v>5683</v>
      </c>
      <c r="R2558" s="1">
        <v>51.712000000000003</v>
      </c>
      <c r="S2558">
        <v>8</v>
      </c>
      <c r="T2558">
        <f t="shared" si="39"/>
        <v>18</v>
      </c>
      <c r="U2558" t="s">
        <v>75</v>
      </c>
      <c r="V2558">
        <v>0.6</v>
      </c>
      <c r="W2558">
        <v>31.027200000000001</v>
      </c>
      <c r="X2558" s="1">
        <v>-31.027200000000001</v>
      </c>
      <c r="Y2558" s="1">
        <v>82.739200000000011</v>
      </c>
      <c r="Z2558" t="s">
        <v>99</v>
      </c>
      <c r="AA2558" s="2">
        <v>-32.32</v>
      </c>
      <c r="AB2558" s="3">
        <v>-0.625</v>
      </c>
      <c r="AC2558" s="1">
        <v>-53.004800000000003</v>
      </c>
      <c r="AD2558">
        <v>6</v>
      </c>
      <c r="AE2558">
        <v>6</v>
      </c>
      <c r="AF2558" t="s">
        <v>48</v>
      </c>
      <c r="AG2558">
        <v>2016</v>
      </c>
      <c r="AH2558">
        <f>COUNTBLANK(datos[[#This Row],[Row ID]:[Year sales]])</f>
        <v>0</v>
      </c>
    </row>
    <row r="2559" spans="1:34" x14ac:dyDescent="0.3">
      <c r="A2559">
        <v>2558</v>
      </c>
      <c r="B2559" t="s">
        <v>5684</v>
      </c>
      <c r="C2559" s="4">
        <v>42087</v>
      </c>
      <c r="D2559" s="4">
        <v>42093</v>
      </c>
      <c r="E2559" t="s">
        <v>67</v>
      </c>
      <c r="F2559" t="s">
        <v>1153</v>
      </c>
      <c r="G2559" t="s">
        <v>1154</v>
      </c>
      <c r="H2559" t="s">
        <v>57</v>
      </c>
      <c r="I2559" t="s">
        <v>38</v>
      </c>
      <c r="J2559" t="s">
        <v>3433</v>
      </c>
      <c r="K2559" t="s">
        <v>71</v>
      </c>
      <c r="L2559">
        <v>33065</v>
      </c>
      <c r="M2559" t="s">
        <v>41</v>
      </c>
      <c r="N2559" t="s">
        <v>5323</v>
      </c>
      <c r="O2559" t="s">
        <v>62</v>
      </c>
      <c r="P2559" t="s">
        <v>97</v>
      </c>
      <c r="Q2559" t="s">
        <v>5324</v>
      </c>
      <c r="R2559" s="1">
        <v>6.992</v>
      </c>
      <c r="S2559">
        <v>2</v>
      </c>
      <c r="T2559">
        <f t="shared" si="39"/>
        <v>22</v>
      </c>
      <c r="U2559" t="s">
        <v>46</v>
      </c>
      <c r="V2559">
        <v>0.2</v>
      </c>
      <c r="W2559">
        <v>1.3984000000000001</v>
      </c>
      <c r="X2559" s="1">
        <v>-1.3984000000000001</v>
      </c>
      <c r="Y2559" s="1">
        <v>8.3903999999999996</v>
      </c>
      <c r="Z2559" t="s">
        <v>65</v>
      </c>
      <c r="AA2559" s="2">
        <v>0.52439999999999998</v>
      </c>
      <c r="AB2559" s="3">
        <v>7.4999999999999997E-2</v>
      </c>
      <c r="AC2559" s="1">
        <v>-5.0692000000000004</v>
      </c>
      <c r="AD2559">
        <v>6</v>
      </c>
      <c r="AE2559">
        <v>6</v>
      </c>
      <c r="AF2559" t="s">
        <v>48</v>
      </c>
      <c r="AG2559">
        <v>2015</v>
      </c>
      <c r="AH2559">
        <f>COUNTBLANK(datos[[#This Row],[Row ID]:[Year sales]])</f>
        <v>0</v>
      </c>
    </row>
    <row r="2560" spans="1:34" x14ac:dyDescent="0.3">
      <c r="A2560">
        <v>2559</v>
      </c>
      <c r="B2560" t="s">
        <v>5685</v>
      </c>
      <c r="C2560" s="4">
        <v>42155</v>
      </c>
      <c r="D2560" s="4">
        <v>42159</v>
      </c>
      <c r="E2560" t="s">
        <v>67</v>
      </c>
      <c r="F2560" t="s">
        <v>5479</v>
      </c>
      <c r="G2560" t="s">
        <v>5480</v>
      </c>
      <c r="H2560" t="s">
        <v>37</v>
      </c>
      <c r="I2560" t="s">
        <v>38</v>
      </c>
      <c r="J2560" t="s">
        <v>174</v>
      </c>
      <c r="K2560" t="s">
        <v>141</v>
      </c>
      <c r="L2560">
        <v>84057</v>
      </c>
      <c r="M2560" t="s">
        <v>60</v>
      </c>
      <c r="N2560" t="s">
        <v>5686</v>
      </c>
      <c r="O2560" t="s">
        <v>43</v>
      </c>
      <c r="P2560" t="s">
        <v>44</v>
      </c>
      <c r="Q2560" t="s">
        <v>5687</v>
      </c>
      <c r="R2560" s="1">
        <v>1406.86</v>
      </c>
      <c r="S2560">
        <v>7</v>
      </c>
      <c r="T2560">
        <f t="shared" si="39"/>
        <v>17</v>
      </c>
      <c r="U2560" t="s">
        <v>75</v>
      </c>
      <c r="V2560">
        <v>0</v>
      </c>
      <c r="W2560">
        <v>0</v>
      </c>
      <c r="X2560" s="1">
        <v>0</v>
      </c>
      <c r="Y2560" s="1">
        <v>1406.86</v>
      </c>
      <c r="Z2560" t="s">
        <v>53</v>
      </c>
      <c r="AA2560" s="2">
        <v>140.68600000000001</v>
      </c>
      <c r="AB2560" s="3">
        <v>0.1</v>
      </c>
      <c r="AC2560" s="1">
        <v>-1266.174</v>
      </c>
      <c r="AD2560">
        <v>4</v>
      </c>
      <c r="AE2560">
        <v>4</v>
      </c>
      <c r="AF2560" t="s">
        <v>48</v>
      </c>
      <c r="AG2560">
        <v>2015</v>
      </c>
      <c r="AH2560">
        <f>COUNTBLANK(datos[[#This Row],[Row ID]:[Year sales]])</f>
        <v>0</v>
      </c>
    </row>
    <row r="2561" spans="1:34" x14ac:dyDescent="0.3">
      <c r="A2561">
        <v>2560</v>
      </c>
      <c r="B2561" t="s">
        <v>5685</v>
      </c>
      <c r="C2561" s="4">
        <v>42155</v>
      </c>
      <c r="D2561" s="4">
        <v>42159</v>
      </c>
      <c r="E2561" t="s">
        <v>67</v>
      </c>
      <c r="F2561" t="s">
        <v>5479</v>
      </c>
      <c r="G2561" t="s">
        <v>5480</v>
      </c>
      <c r="H2561" t="s">
        <v>37</v>
      </c>
      <c r="I2561" t="s">
        <v>38</v>
      </c>
      <c r="J2561" t="s">
        <v>174</v>
      </c>
      <c r="K2561" t="s">
        <v>141</v>
      </c>
      <c r="L2561">
        <v>84057</v>
      </c>
      <c r="M2561" t="s">
        <v>60</v>
      </c>
      <c r="N2561" t="s">
        <v>1464</v>
      </c>
      <c r="O2561" t="s">
        <v>62</v>
      </c>
      <c r="P2561" t="s">
        <v>63</v>
      </c>
      <c r="Q2561" t="s">
        <v>1465</v>
      </c>
      <c r="R2561" s="1">
        <v>15.75</v>
      </c>
      <c r="S2561">
        <v>5</v>
      </c>
      <c r="T2561">
        <f t="shared" si="39"/>
        <v>35</v>
      </c>
      <c r="U2561" t="s">
        <v>75</v>
      </c>
      <c r="V2561">
        <v>0</v>
      </c>
      <c r="W2561">
        <v>0</v>
      </c>
      <c r="X2561" s="1">
        <v>0</v>
      </c>
      <c r="Y2561" s="1">
        <v>15.75</v>
      </c>
      <c r="Z2561" t="s">
        <v>65</v>
      </c>
      <c r="AA2561" s="2">
        <v>7.56</v>
      </c>
      <c r="AB2561" s="3">
        <v>0.48</v>
      </c>
      <c r="AC2561" s="1">
        <v>-8.19</v>
      </c>
      <c r="AD2561">
        <v>4</v>
      </c>
      <c r="AE2561">
        <v>4</v>
      </c>
      <c r="AF2561" t="s">
        <v>48</v>
      </c>
      <c r="AG2561">
        <v>2015</v>
      </c>
      <c r="AH2561">
        <f>COUNTBLANK(datos[[#This Row],[Row ID]:[Year sales]])</f>
        <v>0</v>
      </c>
    </row>
    <row r="2562" spans="1:34" x14ac:dyDescent="0.3">
      <c r="A2562">
        <v>2561</v>
      </c>
      <c r="B2562" t="s">
        <v>5685</v>
      </c>
      <c r="C2562" s="4">
        <v>42155</v>
      </c>
      <c r="D2562" s="4">
        <v>42159</v>
      </c>
      <c r="E2562" t="s">
        <v>67</v>
      </c>
      <c r="F2562" t="s">
        <v>5479</v>
      </c>
      <c r="G2562" t="s">
        <v>5480</v>
      </c>
      <c r="H2562" t="s">
        <v>37</v>
      </c>
      <c r="I2562" t="s">
        <v>38</v>
      </c>
      <c r="J2562" t="s">
        <v>174</v>
      </c>
      <c r="K2562" t="s">
        <v>141</v>
      </c>
      <c r="L2562">
        <v>84057</v>
      </c>
      <c r="M2562" t="s">
        <v>60</v>
      </c>
      <c r="N2562" t="s">
        <v>3025</v>
      </c>
      <c r="O2562" t="s">
        <v>62</v>
      </c>
      <c r="P2562" t="s">
        <v>77</v>
      </c>
      <c r="Q2562" t="s">
        <v>3026</v>
      </c>
      <c r="R2562" s="1">
        <v>323.10000000000002</v>
      </c>
      <c r="S2562">
        <v>2</v>
      </c>
      <c r="T2562">
        <f t="shared" ref="T2562:T2625" si="40">SUMIF(Q:Q, Q2562, S:S)</f>
        <v>27</v>
      </c>
      <c r="U2562" t="s">
        <v>46</v>
      </c>
      <c r="V2562">
        <v>0</v>
      </c>
      <c r="W2562">
        <v>0</v>
      </c>
      <c r="X2562" s="1">
        <v>0</v>
      </c>
      <c r="Y2562" s="1">
        <v>323.10000000000002</v>
      </c>
      <c r="Z2562" t="s">
        <v>47</v>
      </c>
      <c r="AA2562" s="2">
        <v>61.389000000000003</v>
      </c>
      <c r="AB2562" s="3">
        <v>0.19</v>
      </c>
      <c r="AC2562" s="1">
        <v>-261.71100000000001</v>
      </c>
      <c r="AD2562">
        <v>4</v>
      </c>
      <c r="AE2562">
        <v>4</v>
      </c>
      <c r="AF2562" t="s">
        <v>48</v>
      </c>
      <c r="AG2562">
        <v>2015</v>
      </c>
      <c r="AH2562">
        <f>COUNTBLANK(datos[[#This Row],[Row ID]:[Year sales]])</f>
        <v>0</v>
      </c>
    </row>
    <row r="2563" spans="1:34" x14ac:dyDescent="0.3">
      <c r="A2563">
        <v>2562</v>
      </c>
      <c r="B2563" t="s">
        <v>5688</v>
      </c>
      <c r="C2563" s="4">
        <v>42363</v>
      </c>
      <c r="D2563" s="4">
        <v>42369</v>
      </c>
      <c r="E2563" t="s">
        <v>67</v>
      </c>
      <c r="F2563" t="s">
        <v>821</v>
      </c>
      <c r="G2563" t="s">
        <v>822</v>
      </c>
      <c r="H2563" t="s">
        <v>37</v>
      </c>
      <c r="I2563" t="s">
        <v>38</v>
      </c>
      <c r="J2563" t="s">
        <v>5689</v>
      </c>
      <c r="K2563" t="s">
        <v>355</v>
      </c>
      <c r="L2563">
        <v>37211</v>
      </c>
      <c r="M2563" t="s">
        <v>41</v>
      </c>
      <c r="N2563" t="s">
        <v>4785</v>
      </c>
      <c r="O2563" t="s">
        <v>62</v>
      </c>
      <c r="P2563" t="s">
        <v>63</v>
      </c>
      <c r="Q2563" t="s">
        <v>4786</v>
      </c>
      <c r="R2563" s="1">
        <v>9.2159999999999993</v>
      </c>
      <c r="S2563">
        <v>4</v>
      </c>
      <c r="T2563">
        <f t="shared" si="40"/>
        <v>30</v>
      </c>
      <c r="U2563" t="s">
        <v>52</v>
      </c>
      <c r="V2563">
        <v>0.2</v>
      </c>
      <c r="W2563">
        <v>1.8431999999999999</v>
      </c>
      <c r="X2563" s="1">
        <v>-1.8431999999999999</v>
      </c>
      <c r="Y2563" s="1">
        <v>11.059199999999999</v>
      </c>
      <c r="Z2563" t="s">
        <v>65</v>
      </c>
      <c r="AA2563" s="2">
        <v>3.3408000000000002</v>
      </c>
      <c r="AB2563" s="3">
        <v>0.36250000000000004</v>
      </c>
      <c r="AC2563" s="1">
        <v>-4.032</v>
      </c>
      <c r="AD2563">
        <v>6</v>
      </c>
      <c r="AE2563">
        <v>6</v>
      </c>
      <c r="AF2563" t="s">
        <v>48</v>
      </c>
      <c r="AG2563">
        <v>2015</v>
      </c>
      <c r="AH2563">
        <f>COUNTBLANK(datos[[#This Row],[Row ID]:[Year sales]])</f>
        <v>0</v>
      </c>
    </row>
    <row r="2564" spans="1:34" x14ac:dyDescent="0.3">
      <c r="A2564">
        <v>2563</v>
      </c>
      <c r="B2564" t="s">
        <v>5688</v>
      </c>
      <c r="C2564" s="4">
        <v>42363</v>
      </c>
      <c r="D2564" s="4">
        <v>42369</v>
      </c>
      <c r="E2564" t="s">
        <v>67</v>
      </c>
      <c r="F2564" t="s">
        <v>821</v>
      </c>
      <c r="G2564" t="s">
        <v>822</v>
      </c>
      <c r="H2564" t="s">
        <v>37</v>
      </c>
      <c r="I2564" t="s">
        <v>38</v>
      </c>
      <c r="J2564" t="s">
        <v>5689</v>
      </c>
      <c r="K2564" t="s">
        <v>355</v>
      </c>
      <c r="L2564">
        <v>37211</v>
      </c>
      <c r="M2564" t="s">
        <v>41</v>
      </c>
      <c r="N2564" t="s">
        <v>5291</v>
      </c>
      <c r="O2564" t="s">
        <v>62</v>
      </c>
      <c r="P2564" t="s">
        <v>110</v>
      </c>
      <c r="Q2564" t="s">
        <v>5292</v>
      </c>
      <c r="R2564" s="1">
        <v>10.368</v>
      </c>
      <c r="S2564">
        <v>2</v>
      </c>
      <c r="T2564">
        <f t="shared" si="40"/>
        <v>22</v>
      </c>
      <c r="U2564" t="s">
        <v>46</v>
      </c>
      <c r="V2564">
        <v>0.2</v>
      </c>
      <c r="W2564">
        <v>2.0736000000000003</v>
      </c>
      <c r="X2564" s="1">
        <v>-2.0735999999999999</v>
      </c>
      <c r="Y2564" s="1">
        <v>12.441600000000001</v>
      </c>
      <c r="Z2564" t="s">
        <v>65</v>
      </c>
      <c r="AA2564" s="2">
        <v>3.6288</v>
      </c>
      <c r="AB2564" s="3">
        <v>0.35</v>
      </c>
      <c r="AC2564" s="1">
        <v>-4.6656000000000004</v>
      </c>
      <c r="AD2564">
        <v>6</v>
      </c>
      <c r="AE2564">
        <v>6</v>
      </c>
      <c r="AF2564" t="s">
        <v>48</v>
      </c>
      <c r="AG2564">
        <v>2015</v>
      </c>
      <c r="AH2564">
        <f>COUNTBLANK(datos[[#This Row],[Row ID]:[Year sales]])</f>
        <v>0</v>
      </c>
    </row>
    <row r="2565" spans="1:34" x14ac:dyDescent="0.3">
      <c r="A2565">
        <v>2564</v>
      </c>
      <c r="B2565" t="s">
        <v>5690</v>
      </c>
      <c r="C2565" s="4">
        <v>42080</v>
      </c>
      <c r="D2565" s="4">
        <v>42085</v>
      </c>
      <c r="E2565" t="s">
        <v>34</v>
      </c>
      <c r="F2565" t="s">
        <v>3417</v>
      </c>
      <c r="G2565" t="s">
        <v>3418</v>
      </c>
      <c r="H2565" t="s">
        <v>57</v>
      </c>
      <c r="I2565" t="s">
        <v>38</v>
      </c>
      <c r="J2565" t="s">
        <v>286</v>
      </c>
      <c r="K2565" t="s">
        <v>287</v>
      </c>
      <c r="L2565">
        <v>10009</v>
      </c>
      <c r="M2565" t="s">
        <v>168</v>
      </c>
      <c r="N2565" t="s">
        <v>5691</v>
      </c>
      <c r="O2565" t="s">
        <v>90</v>
      </c>
      <c r="P2565" t="s">
        <v>181</v>
      </c>
      <c r="Q2565" t="s">
        <v>5692</v>
      </c>
      <c r="R2565" s="1">
        <v>15.02</v>
      </c>
      <c r="S2565">
        <v>1</v>
      </c>
      <c r="T2565">
        <f t="shared" si="40"/>
        <v>6</v>
      </c>
      <c r="U2565" t="s">
        <v>46</v>
      </c>
      <c r="V2565">
        <v>0</v>
      </c>
      <c r="W2565">
        <v>0</v>
      </c>
      <c r="X2565" s="1">
        <v>0</v>
      </c>
      <c r="Y2565" s="1">
        <v>15.02</v>
      </c>
      <c r="Z2565" t="s">
        <v>65</v>
      </c>
      <c r="AA2565" s="2">
        <v>2.7035999999999998</v>
      </c>
      <c r="AB2565" s="3">
        <v>0.18</v>
      </c>
      <c r="AC2565" s="1">
        <v>-12.3164</v>
      </c>
      <c r="AD2565">
        <v>5</v>
      </c>
      <c r="AE2565">
        <v>5</v>
      </c>
      <c r="AF2565" t="s">
        <v>48</v>
      </c>
      <c r="AG2565">
        <v>2015</v>
      </c>
      <c r="AH2565">
        <f>COUNTBLANK(datos[[#This Row],[Row ID]:[Year sales]])</f>
        <v>0</v>
      </c>
    </row>
    <row r="2566" spans="1:34" x14ac:dyDescent="0.3">
      <c r="A2566">
        <v>2565</v>
      </c>
      <c r="B2566" t="s">
        <v>5690</v>
      </c>
      <c r="C2566" s="4">
        <v>42080</v>
      </c>
      <c r="D2566" s="4">
        <v>42085</v>
      </c>
      <c r="E2566" t="s">
        <v>34</v>
      </c>
      <c r="F2566" t="s">
        <v>3417</v>
      </c>
      <c r="G2566" t="s">
        <v>3418</v>
      </c>
      <c r="H2566" t="s">
        <v>57</v>
      </c>
      <c r="I2566" t="s">
        <v>38</v>
      </c>
      <c r="J2566" t="s">
        <v>286</v>
      </c>
      <c r="K2566" t="s">
        <v>287</v>
      </c>
      <c r="L2566">
        <v>10009</v>
      </c>
      <c r="M2566" t="s">
        <v>168</v>
      </c>
      <c r="N2566" t="s">
        <v>4133</v>
      </c>
      <c r="O2566" t="s">
        <v>62</v>
      </c>
      <c r="P2566" t="s">
        <v>77</v>
      </c>
      <c r="Q2566" t="s">
        <v>4134</v>
      </c>
      <c r="R2566" s="1">
        <v>33.82</v>
      </c>
      <c r="S2566">
        <v>2</v>
      </c>
      <c r="T2566">
        <f t="shared" si="40"/>
        <v>15</v>
      </c>
      <c r="U2566" t="s">
        <v>46</v>
      </c>
      <c r="V2566">
        <v>0</v>
      </c>
      <c r="W2566">
        <v>0</v>
      </c>
      <c r="X2566" s="1">
        <v>0</v>
      </c>
      <c r="Y2566" s="1">
        <v>33.82</v>
      </c>
      <c r="Z2566" t="s">
        <v>65</v>
      </c>
      <c r="AA2566" s="2">
        <v>9.1313999999999993</v>
      </c>
      <c r="AB2566" s="3">
        <v>0.26999999999999996</v>
      </c>
      <c r="AC2566" s="1">
        <v>-24.688600000000001</v>
      </c>
      <c r="AD2566">
        <v>5</v>
      </c>
      <c r="AE2566">
        <v>5</v>
      </c>
      <c r="AF2566" t="s">
        <v>48</v>
      </c>
      <c r="AG2566">
        <v>2015</v>
      </c>
      <c r="AH2566">
        <f>COUNTBLANK(datos[[#This Row],[Row ID]:[Year sales]])</f>
        <v>0</v>
      </c>
    </row>
    <row r="2567" spans="1:34" x14ac:dyDescent="0.3">
      <c r="A2567">
        <v>2566</v>
      </c>
      <c r="B2567" t="s">
        <v>5693</v>
      </c>
      <c r="C2567" s="4">
        <v>43090</v>
      </c>
      <c r="D2567" s="4">
        <v>43093</v>
      </c>
      <c r="E2567" t="s">
        <v>208</v>
      </c>
      <c r="F2567" t="s">
        <v>5694</v>
      </c>
      <c r="G2567" t="s">
        <v>5695</v>
      </c>
      <c r="H2567" t="s">
        <v>37</v>
      </c>
      <c r="I2567" t="s">
        <v>38</v>
      </c>
      <c r="J2567" t="s">
        <v>4646</v>
      </c>
      <c r="K2567" t="s">
        <v>40</v>
      </c>
      <c r="L2567">
        <v>42104</v>
      </c>
      <c r="M2567" t="s">
        <v>41</v>
      </c>
      <c r="N2567" t="s">
        <v>3665</v>
      </c>
      <c r="O2567" t="s">
        <v>90</v>
      </c>
      <c r="P2567" t="s">
        <v>181</v>
      </c>
      <c r="Q2567" t="s">
        <v>3666</v>
      </c>
      <c r="R2567" s="1">
        <v>71</v>
      </c>
      <c r="S2567">
        <v>4</v>
      </c>
      <c r="T2567">
        <f t="shared" si="40"/>
        <v>32</v>
      </c>
      <c r="U2567" t="s">
        <v>52</v>
      </c>
      <c r="V2567">
        <v>0</v>
      </c>
      <c r="W2567">
        <v>0</v>
      </c>
      <c r="X2567" s="1">
        <v>0</v>
      </c>
      <c r="Y2567" s="1">
        <v>71</v>
      </c>
      <c r="Z2567" t="s">
        <v>99</v>
      </c>
      <c r="AA2567" s="2">
        <v>27.69</v>
      </c>
      <c r="AB2567" s="3">
        <v>0.39</v>
      </c>
      <c r="AC2567" s="1">
        <v>-43.31</v>
      </c>
      <c r="AD2567">
        <v>3</v>
      </c>
      <c r="AE2567">
        <v>3</v>
      </c>
      <c r="AF2567" t="s">
        <v>48</v>
      </c>
      <c r="AG2567">
        <v>2017</v>
      </c>
      <c r="AH2567">
        <f>COUNTBLANK(datos[[#This Row],[Row ID]:[Year sales]])</f>
        <v>0</v>
      </c>
    </row>
    <row r="2568" spans="1:34" x14ac:dyDescent="0.3">
      <c r="A2568">
        <v>2567</v>
      </c>
      <c r="B2568" t="s">
        <v>5696</v>
      </c>
      <c r="C2568" s="4">
        <v>43040</v>
      </c>
      <c r="D2568" s="4">
        <v>43042</v>
      </c>
      <c r="E2568" t="s">
        <v>34</v>
      </c>
      <c r="F2568" t="s">
        <v>1963</v>
      </c>
      <c r="G2568" t="s">
        <v>1964</v>
      </c>
      <c r="H2568" t="s">
        <v>37</v>
      </c>
      <c r="I2568" t="s">
        <v>38</v>
      </c>
      <c r="J2568" t="s">
        <v>5697</v>
      </c>
      <c r="K2568" t="s">
        <v>116</v>
      </c>
      <c r="L2568">
        <v>98226</v>
      </c>
      <c r="M2568" t="s">
        <v>60</v>
      </c>
      <c r="N2568" t="s">
        <v>5698</v>
      </c>
      <c r="O2568" t="s">
        <v>62</v>
      </c>
      <c r="P2568" t="s">
        <v>94</v>
      </c>
      <c r="Q2568" t="s">
        <v>5699</v>
      </c>
      <c r="R2568" s="1">
        <v>25.12</v>
      </c>
      <c r="S2568">
        <v>5</v>
      </c>
      <c r="T2568">
        <f t="shared" si="40"/>
        <v>30</v>
      </c>
      <c r="U2568" t="s">
        <v>75</v>
      </c>
      <c r="V2568">
        <v>0.2</v>
      </c>
      <c r="W2568">
        <v>5.0240000000000009</v>
      </c>
      <c r="X2568" s="1">
        <v>-5.024</v>
      </c>
      <c r="Y2568" s="1">
        <v>30.144000000000002</v>
      </c>
      <c r="Z2568" t="s">
        <v>65</v>
      </c>
      <c r="AA2568" s="2">
        <v>7.85</v>
      </c>
      <c r="AB2568" s="3">
        <v>0.3125</v>
      </c>
      <c r="AC2568" s="1">
        <v>-12.246</v>
      </c>
      <c r="AD2568">
        <v>2</v>
      </c>
      <c r="AE2568">
        <v>2</v>
      </c>
      <c r="AF2568" t="s">
        <v>48</v>
      </c>
      <c r="AG2568">
        <v>2017</v>
      </c>
      <c r="AH2568">
        <f>COUNTBLANK(datos[[#This Row],[Row ID]:[Year sales]])</f>
        <v>0</v>
      </c>
    </row>
    <row r="2569" spans="1:34" x14ac:dyDescent="0.3">
      <c r="A2569">
        <v>2568</v>
      </c>
      <c r="B2569" t="s">
        <v>5696</v>
      </c>
      <c r="C2569" s="4">
        <v>43040</v>
      </c>
      <c r="D2569" s="4">
        <v>43042</v>
      </c>
      <c r="E2569" t="s">
        <v>34</v>
      </c>
      <c r="F2569" t="s">
        <v>1963</v>
      </c>
      <c r="G2569" t="s">
        <v>1964</v>
      </c>
      <c r="H2569" t="s">
        <v>37</v>
      </c>
      <c r="I2569" t="s">
        <v>38</v>
      </c>
      <c r="J2569" t="s">
        <v>5697</v>
      </c>
      <c r="K2569" t="s">
        <v>116</v>
      </c>
      <c r="L2569">
        <v>98226</v>
      </c>
      <c r="M2569" t="s">
        <v>60</v>
      </c>
      <c r="N2569" t="s">
        <v>4977</v>
      </c>
      <c r="O2569" t="s">
        <v>43</v>
      </c>
      <c r="P2569" t="s">
        <v>73</v>
      </c>
      <c r="Q2569" t="s">
        <v>4978</v>
      </c>
      <c r="R2569" s="1">
        <v>2665.62</v>
      </c>
      <c r="S2569">
        <v>9</v>
      </c>
      <c r="T2569">
        <f t="shared" si="40"/>
        <v>30</v>
      </c>
      <c r="U2569" t="s">
        <v>75</v>
      </c>
      <c r="V2569">
        <v>0</v>
      </c>
      <c r="W2569">
        <v>0</v>
      </c>
      <c r="X2569" s="1">
        <v>0</v>
      </c>
      <c r="Y2569" s="1">
        <v>2665.62</v>
      </c>
      <c r="Z2569" t="s">
        <v>53</v>
      </c>
      <c r="AA2569" s="2">
        <v>239.9058</v>
      </c>
      <c r="AB2569" s="3">
        <v>0.09</v>
      </c>
      <c r="AC2569" s="1">
        <v>-2425.7141999999999</v>
      </c>
      <c r="AD2569">
        <v>2</v>
      </c>
      <c r="AE2569">
        <v>2</v>
      </c>
      <c r="AF2569" t="s">
        <v>48</v>
      </c>
      <c r="AG2569">
        <v>2017</v>
      </c>
      <c r="AH2569">
        <f>COUNTBLANK(datos[[#This Row],[Row ID]:[Year sales]])</f>
        <v>0</v>
      </c>
    </row>
    <row r="2570" spans="1:34" x14ac:dyDescent="0.3">
      <c r="A2570">
        <v>2569</v>
      </c>
      <c r="B2570" t="s">
        <v>5700</v>
      </c>
      <c r="C2570" s="4">
        <v>42985</v>
      </c>
      <c r="D2570" s="4">
        <v>42989</v>
      </c>
      <c r="E2570" t="s">
        <v>67</v>
      </c>
      <c r="F2570" t="s">
        <v>3455</v>
      </c>
      <c r="G2570" t="s">
        <v>3456</v>
      </c>
      <c r="H2570" t="s">
        <v>57</v>
      </c>
      <c r="I2570" t="s">
        <v>38</v>
      </c>
      <c r="J2570" t="s">
        <v>286</v>
      </c>
      <c r="K2570" t="s">
        <v>287</v>
      </c>
      <c r="L2570">
        <v>10011</v>
      </c>
      <c r="M2570" t="s">
        <v>168</v>
      </c>
      <c r="N2570" t="s">
        <v>243</v>
      </c>
      <c r="O2570" t="s">
        <v>62</v>
      </c>
      <c r="P2570" t="s">
        <v>77</v>
      </c>
      <c r="Q2570" t="s">
        <v>244</v>
      </c>
      <c r="R2570" s="1">
        <v>478.08</v>
      </c>
      <c r="S2570">
        <v>8</v>
      </c>
      <c r="T2570">
        <f t="shared" si="40"/>
        <v>18</v>
      </c>
      <c r="U2570" t="s">
        <v>75</v>
      </c>
      <c r="V2570">
        <v>0</v>
      </c>
      <c r="W2570">
        <v>0</v>
      </c>
      <c r="X2570" s="1">
        <v>0</v>
      </c>
      <c r="Y2570" s="1">
        <v>478.08</v>
      </c>
      <c r="Z2570" t="s">
        <v>47</v>
      </c>
      <c r="AA2570" s="2">
        <v>133.86240000000001</v>
      </c>
      <c r="AB2570" s="3">
        <v>0.28000000000000003</v>
      </c>
      <c r="AC2570" s="1">
        <v>-344.2176</v>
      </c>
      <c r="AD2570">
        <v>4</v>
      </c>
      <c r="AE2570">
        <v>4</v>
      </c>
      <c r="AF2570" t="s">
        <v>48</v>
      </c>
      <c r="AG2570">
        <v>2017</v>
      </c>
      <c r="AH2570">
        <f>COUNTBLANK(datos[[#This Row],[Row ID]:[Year sales]])</f>
        <v>0</v>
      </c>
    </row>
    <row r="2571" spans="1:34" x14ac:dyDescent="0.3">
      <c r="A2571">
        <v>2570</v>
      </c>
      <c r="B2571" t="s">
        <v>5701</v>
      </c>
      <c r="C2571" s="4">
        <v>43096</v>
      </c>
      <c r="D2571" s="4">
        <v>43096</v>
      </c>
      <c r="E2571" t="s">
        <v>1312</v>
      </c>
      <c r="F2571" t="s">
        <v>980</v>
      </c>
      <c r="G2571" t="s">
        <v>981</v>
      </c>
      <c r="H2571" t="s">
        <v>57</v>
      </c>
      <c r="I2571" t="s">
        <v>38</v>
      </c>
      <c r="J2571" t="s">
        <v>627</v>
      </c>
      <c r="K2571" t="s">
        <v>518</v>
      </c>
      <c r="L2571">
        <v>43055</v>
      </c>
      <c r="M2571" t="s">
        <v>168</v>
      </c>
      <c r="N2571" t="s">
        <v>3235</v>
      </c>
      <c r="O2571" t="s">
        <v>90</v>
      </c>
      <c r="P2571" t="s">
        <v>91</v>
      </c>
      <c r="Q2571" t="s">
        <v>3236</v>
      </c>
      <c r="R2571" s="1">
        <v>164.38800000000001</v>
      </c>
      <c r="S2571">
        <v>2</v>
      </c>
      <c r="T2571">
        <f t="shared" si="40"/>
        <v>18</v>
      </c>
      <c r="U2571" t="s">
        <v>46</v>
      </c>
      <c r="V2571">
        <v>0.4</v>
      </c>
      <c r="W2571">
        <v>65.755200000000002</v>
      </c>
      <c r="X2571" s="1">
        <v>-65.755200000000002</v>
      </c>
      <c r="Y2571" s="1">
        <v>230.14320000000001</v>
      </c>
      <c r="Z2571" t="s">
        <v>47</v>
      </c>
      <c r="AA2571" s="2">
        <v>-35.617400000000004</v>
      </c>
      <c r="AB2571" s="3">
        <v>-0.21666666666666667</v>
      </c>
      <c r="AC2571" s="1">
        <v>-134.25020000000001</v>
      </c>
      <c r="AD2571">
        <v>0</v>
      </c>
      <c r="AE2571">
        <v>0</v>
      </c>
      <c r="AF2571" t="s">
        <v>48</v>
      </c>
      <c r="AG2571">
        <v>2017</v>
      </c>
      <c r="AH2571">
        <f>COUNTBLANK(datos[[#This Row],[Row ID]:[Year sales]])</f>
        <v>0</v>
      </c>
    </row>
    <row r="2572" spans="1:34" x14ac:dyDescent="0.3">
      <c r="A2572">
        <v>2571</v>
      </c>
      <c r="B2572" t="s">
        <v>5701</v>
      </c>
      <c r="C2572" s="4">
        <v>43096</v>
      </c>
      <c r="D2572" s="4">
        <v>43096</v>
      </c>
      <c r="E2572" t="s">
        <v>1312</v>
      </c>
      <c r="F2572" t="s">
        <v>980</v>
      </c>
      <c r="G2572" t="s">
        <v>981</v>
      </c>
      <c r="H2572" t="s">
        <v>57</v>
      </c>
      <c r="I2572" t="s">
        <v>38</v>
      </c>
      <c r="J2572" t="s">
        <v>627</v>
      </c>
      <c r="K2572" t="s">
        <v>518</v>
      </c>
      <c r="L2572">
        <v>43055</v>
      </c>
      <c r="M2572" t="s">
        <v>168</v>
      </c>
      <c r="N2572" t="s">
        <v>701</v>
      </c>
      <c r="O2572" t="s">
        <v>62</v>
      </c>
      <c r="P2572" t="s">
        <v>86</v>
      </c>
      <c r="Q2572" t="s">
        <v>702</v>
      </c>
      <c r="R2572" s="1">
        <v>13.247999999999999</v>
      </c>
      <c r="S2572">
        <v>4</v>
      </c>
      <c r="T2572">
        <f t="shared" si="40"/>
        <v>23</v>
      </c>
      <c r="U2572" t="s">
        <v>52</v>
      </c>
      <c r="V2572">
        <v>0.2</v>
      </c>
      <c r="W2572">
        <v>2.6496</v>
      </c>
      <c r="X2572" s="1">
        <v>-2.6496</v>
      </c>
      <c r="Y2572" s="1">
        <v>15.897599999999999</v>
      </c>
      <c r="Z2572" t="s">
        <v>65</v>
      </c>
      <c r="AA2572" s="2">
        <v>3.6432000000000002</v>
      </c>
      <c r="AB2572" s="3">
        <v>0.27500000000000002</v>
      </c>
      <c r="AC2572" s="1">
        <v>-6.9551999999999996</v>
      </c>
      <c r="AD2572">
        <v>0</v>
      </c>
      <c r="AE2572">
        <v>0</v>
      </c>
      <c r="AF2572" t="s">
        <v>48</v>
      </c>
      <c r="AG2572">
        <v>2017</v>
      </c>
      <c r="AH2572">
        <f>COUNTBLANK(datos[[#This Row],[Row ID]:[Year sales]])</f>
        <v>0</v>
      </c>
    </row>
    <row r="2573" spans="1:34" x14ac:dyDescent="0.3">
      <c r="A2573">
        <v>2572</v>
      </c>
      <c r="B2573" t="s">
        <v>5702</v>
      </c>
      <c r="C2573" s="4">
        <v>42932</v>
      </c>
      <c r="D2573" s="4">
        <v>42937</v>
      </c>
      <c r="E2573" t="s">
        <v>67</v>
      </c>
      <c r="F2573" t="s">
        <v>807</v>
      </c>
      <c r="G2573" t="s">
        <v>808</v>
      </c>
      <c r="H2573" t="s">
        <v>122</v>
      </c>
      <c r="I2573" t="s">
        <v>38</v>
      </c>
      <c r="J2573" t="s">
        <v>5703</v>
      </c>
      <c r="K2573" t="s">
        <v>231</v>
      </c>
      <c r="L2573">
        <v>60098</v>
      </c>
      <c r="M2573" t="s">
        <v>125</v>
      </c>
      <c r="N2573" t="s">
        <v>3347</v>
      </c>
      <c r="O2573" t="s">
        <v>62</v>
      </c>
      <c r="P2573" t="s">
        <v>86</v>
      </c>
      <c r="Q2573" t="s">
        <v>3348</v>
      </c>
      <c r="R2573" s="1">
        <v>2.9119999999999999</v>
      </c>
      <c r="S2573">
        <v>2</v>
      </c>
      <c r="T2573">
        <f t="shared" si="40"/>
        <v>35</v>
      </c>
      <c r="U2573" t="s">
        <v>46</v>
      </c>
      <c r="V2573">
        <v>0.2</v>
      </c>
      <c r="W2573">
        <v>0.58240000000000003</v>
      </c>
      <c r="X2573" s="1">
        <v>-0.58240000000000003</v>
      </c>
      <c r="Y2573" s="1">
        <v>3.4943999999999997</v>
      </c>
      <c r="Z2573" t="s">
        <v>65</v>
      </c>
      <c r="AA2573" s="2">
        <v>0.91</v>
      </c>
      <c r="AB2573" s="3">
        <v>0.3125</v>
      </c>
      <c r="AC2573" s="1">
        <v>-1.4196</v>
      </c>
      <c r="AD2573">
        <v>5</v>
      </c>
      <c r="AE2573">
        <v>5</v>
      </c>
      <c r="AF2573" t="s">
        <v>48</v>
      </c>
      <c r="AG2573">
        <v>2017</v>
      </c>
      <c r="AH2573">
        <f>COUNTBLANK(datos[[#This Row],[Row ID]:[Year sales]])</f>
        <v>0</v>
      </c>
    </row>
    <row r="2574" spans="1:34" x14ac:dyDescent="0.3">
      <c r="A2574">
        <v>2573</v>
      </c>
      <c r="B2574" t="s">
        <v>5704</v>
      </c>
      <c r="C2574" s="4">
        <v>42594</v>
      </c>
      <c r="D2574" s="4">
        <v>42597</v>
      </c>
      <c r="E2574" t="s">
        <v>34</v>
      </c>
      <c r="F2574" t="s">
        <v>5705</v>
      </c>
      <c r="G2574" t="s">
        <v>5706</v>
      </c>
      <c r="H2574" t="s">
        <v>37</v>
      </c>
      <c r="I2574" t="s">
        <v>38</v>
      </c>
      <c r="J2574" t="s">
        <v>4242</v>
      </c>
      <c r="K2574" t="s">
        <v>124</v>
      </c>
      <c r="L2574">
        <v>75007</v>
      </c>
      <c r="M2574" t="s">
        <v>125</v>
      </c>
      <c r="N2574" t="s">
        <v>5278</v>
      </c>
      <c r="O2574" t="s">
        <v>90</v>
      </c>
      <c r="P2574" t="s">
        <v>181</v>
      </c>
      <c r="Q2574" t="s">
        <v>5279</v>
      </c>
      <c r="R2574" s="1">
        <v>1399.944</v>
      </c>
      <c r="S2574">
        <v>7</v>
      </c>
      <c r="T2574">
        <f t="shared" si="40"/>
        <v>31</v>
      </c>
      <c r="U2574" t="s">
        <v>75</v>
      </c>
      <c r="V2574">
        <v>0.2</v>
      </c>
      <c r="W2574">
        <v>279.98880000000003</v>
      </c>
      <c r="X2574" s="1">
        <v>-279.98880000000003</v>
      </c>
      <c r="Y2574" s="1">
        <v>1679.9328</v>
      </c>
      <c r="Z2574" t="s">
        <v>53</v>
      </c>
      <c r="AA2574" s="2">
        <v>52.497900000000001</v>
      </c>
      <c r="AB2574" s="3">
        <v>3.7499999999999999E-2</v>
      </c>
      <c r="AC2574" s="1">
        <v>-1067.4573</v>
      </c>
      <c r="AD2574">
        <v>3</v>
      </c>
      <c r="AE2574">
        <v>3</v>
      </c>
      <c r="AF2574" t="s">
        <v>48</v>
      </c>
      <c r="AG2574">
        <v>2016</v>
      </c>
      <c r="AH2574">
        <f>COUNTBLANK(datos[[#This Row],[Row ID]:[Year sales]])</f>
        <v>0</v>
      </c>
    </row>
    <row r="2575" spans="1:34" x14ac:dyDescent="0.3">
      <c r="A2575">
        <v>2574</v>
      </c>
      <c r="B2575" t="s">
        <v>5707</v>
      </c>
      <c r="C2575" s="4">
        <v>42925</v>
      </c>
      <c r="D2575" s="4">
        <v>42930</v>
      </c>
      <c r="E2575" t="s">
        <v>67</v>
      </c>
      <c r="F2575" t="s">
        <v>5281</v>
      </c>
      <c r="G2575" t="s">
        <v>5282</v>
      </c>
      <c r="H2575" t="s">
        <v>122</v>
      </c>
      <c r="I2575" t="s">
        <v>38</v>
      </c>
      <c r="J2575" t="s">
        <v>4296</v>
      </c>
      <c r="K2575" t="s">
        <v>274</v>
      </c>
      <c r="L2575">
        <v>47905</v>
      </c>
      <c r="M2575" t="s">
        <v>125</v>
      </c>
      <c r="N2575" t="s">
        <v>3136</v>
      </c>
      <c r="O2575" t="s">
        <v>43</v>
      </c>
      <c r="P2575" t="s">
        <v>83</v>
      </c>
      <c r="Q2575" t="s">
        <v>3137</v>
      </c>
      <c r="R2575" s="1">
        <v>526.45000000000005</v>
      </c>
      <c r="S2575">
        <v>5</v>
      </c>
      <c r="T2575">
        <f t="shared" si="40"/>
        <v>14</v>
      </c>
      <c r="U2575" t="s">
        <v>75</v>
      </c>
      <c r="V2575">
        <v>0</v>
      </c>
      <c r="W2575">
        <v>0</v>
      </c>
      <c r="X2575" s="1">
        <v>0</v>
      </c>
      <c r="Y2575" s="1">
        <v>526.45000000000005</v>
      </c>
      <c r="Z2575" t="s">
        <v>53</v>
      </c>
      <c r="AA2575" s="2">
        <v>31.587</v>
      </c>
      <c r="AB2575" s="3">
        <v>0.06</v>
      </c>
      <c r="AC2575" s="1">
        <v>-494.863</v>
      </c>
      <c r="AD2575">
        <v>5</v>
      </c>
      <c r="AE2575">
        <v>5</v>
      </c>
      <c r="AF2575" t="s">
        <v>48</v>
      </c>
      <c r="AG2575">
        <v>2017</v>
      </c>
      <c r="AH2575">
        <f>COUNTBLANK(datos[[#This Row],[Row ID]:[Year sales]])</f>
        <v>0</v>
      </c>
    </row>
    <row r="2576" spans="1:34" x14ac:dyDescent="0.3">
      <c r="A2576">
        <v>2575</v>
      </c>
      <c r="B2576" t="s">
        <v>5708</v>
      </c>
      <c r="C2576" s="4">
        <v>41965</v>
      </c>
      <c r="D2576" s="4">
        <v>41970</v>
      </c>
      <c r="E2576" t="s">
        <v>67</v>
      </c>
      <c r="F2576" t="s">
        <v>235</v>
      </c>
      <c r="G2576" t="s">
        <v>236</v>
      </c>
      <c r="H2576" t="s">
        <v>57</v>
      </c>
      <c r="I2576" t="s">
        <v>38</v>
      </c>
      <c r="J2576" t="s">
        <v>517</v>
      </c>
      <c r="K2576" t="s">
        <v>1294</v>
      </c>
      <c r="L2576">
        <v>31907</v>
      </c>
      <c r="M2576" t="s">
        <v>41</v>
      </c>
      <c r="N2576" t="s">
        <v>3511</v>
      </c>
      <c r="O2576" t="s">
        <v>62</v>
      </c>
      <c r="P2576" t="s">
        <v>193</v>
      </c>
      <c r="Q2576" t="s">
        <v>3512</v>
      </c>
      <c r="R2576" s="1">
        <v>16.23</v>
      </c>
      <c r="S2576">
        <v>3</v>
      </c>
      <c r="T2576">
        <f t="shared" si="40"/>
        <v>15</v>
      </c>
      <c r="U2576" t="s">
        <v>52</v>
      </c>
      <c r="V2576">
        <v>0</v>
      </c>
      <c r="W2576">
        <v>0</v>
      </c>
      <c r="X2576" s="1">
        <v>0</v>
      </c>
      <c r="Y2576" s="1">
        <v>16.23</v>
      </c>
      <c r="Z2576" t="s">
        <v>65</v>
      </c>
      <c r="AA2576" s="2">
        <v>7.9527000000000001</v>
      </c>
      <c r="AB2576" s="3">
        <v>0.49</v>
      </c>
      <c r="AC2576" s="1">
        <v>-8.2773000000000003</v>
      </c>
      <c r="AD2576">
        <v>5</v>
      </c>
      <c r="AE2576">
        <v>5</v>
      </c>
      <c r="AF2576" t="s">
        <v>48</v>
      </c>
      <c r="AG2576">
        <v>2014</v>
      </c>
      <c r="AH2576">
        <f>COUNTBLANK(datos[[#This Row],[Row ID]:[Year sales]])</f>
        <v>0</v>
      </c>
    </row>
    <row r="2577" spans="1:34" x14ac:dyDescent="0.3">
      <c r="A2577">
        <v>2576</v>
      </c>
      <c r="B2577" t="s">
        <v>5708</v>
      </c>
      <c r="C2577" s="4">
        <v>41965</v>
      </c>
      <c r="D2577" s="4">
        <v>41970</v>
      </c>
      <c r="E2577" t="s">
        <v>67</v>
      </c>
      <c r="F2577" t="s">
        <v>235</v>
      </c>
      <c r="G2577" t="s">
        <v>236</v>
      </c>
      <c r="H2577" t="s">
        <v>57</v>
      </c>
      <c r="I2577" t="s">
        <v>38</v>
      </c>
      <c r="J2577" t="s">
        <v>517</v>
      </c>
      <c r="K2577" t="s">
        <v>1294</v>
      </c>
      <c r="L2577">
        <v>31907</v>
      </c>
      <c r="M2577" t="s">
        <v>41</v>
      </c>
      <c r="N2577" t="s">
        <v>2621</v>
      </c>
      <c r="O2577" t="s">
        <v>62</v>
      </c>
      <c r="P2577" t="s">
        <v>94</v>
      </c>
      <c r="Q2577" t="s">
        <v>2622</v>
      </c>
      <c r="R2577" s="1">
        <v>319.89999999999998</v>
      </c>
      <c r="S2577">
        <v>5</v>
      </c>
      <c r="T2577">
        <f t="shared" si="40"/>
        <v>31</v>
      </c>
      <c r="U2577" t="s">
        <v>75</v>
      </c>
      <c r="V2577">
        <v>0</v>
      </c>
      <c r="W2577">
        <v>0</v>
      </c>
      <c r="X2577" s="1">
        <v>0</v>
      </c>
      <c r="Y2577" s="1">
        <v>319.89999999999998</v>
      </c>
      <c r="Z2577" t="s">
        <v>47</v>
      </c>
      <c r="AA2577" s="2">
        <v>156.751</v>
      </c>
      <c r="AB2577" s="3">
        <v>0.49000000000000005</v>
      </c>
      <c r="AC2577" s="1">
        <v>-163.149</v>
      </c>
      <c r="AD2577">
        <v>5</v>
      </c>
      <c r="AE2577">
        <v>5</v>
      </c>
      <c r="AF2577" t="s">
        <v>48</v>
      </c>
      <c r="AG2577">
        <v>2014</v>
      </c>
      <c r="AH2577">
        <f>COUNTBLANK(datos[[#This Row],[Row ID]:[Year sales]])</f>
        <v>0</v>
      </c>
    </row>
    <row r="2578" spans="1:34" x14ac:dyDescent="0.3">
      <c r="A2578">
        <v>2577</v>
      </c>
      <c r="B2578" t="s">
        <v>5708</v>
      </c>
      <c r="C2578" s="4">
        <v>41965</v>
      </c>
      <c r="D2578" s="4">
        <v>41970</v>
      </c>
      <c r="E2578" t="s">
        <v>67</v>
      </c>
      <c r="F2578" t="s">
        <v>235</v>
      </c>
      <c r="G2578" t="s">
        <v>236</v>
      </c>
      <c r="H2578" t="s">
        <v>57</v>
      </c>
      <c r="I2578" t="s">
        <v>38</v>
      </c>
      <c r="J2578" t="s">
        <v>517</v>
      </c>
      <c r="K2578" t="s">
        <v>1294</v>
      </c>
      <c r="L2578">
        <v>31907</v>
      </c>
      <c r="M2578" t="s">
        <v>41</v>
      </c>
      <c r="N2578" t="s">
        <v>690</v>
      </c>
      <c r="O2578" t="s">
        <v>62</v>
      </c>
      <c r="P2578" t="s">
        <v>193</v>
      </c>
      <c r="Q2578" t="s">
        <v>691</v>
      </c>
      <c r="R2578" s="1">
        <v>11.36</v>
      </c>
      <c r="S2578">
        <v>2</v>
      </c>
      <c r="T2578">
        <f t="shared" si="40"/>
        <v>170</v>
      </c>
      <c r="U2578" t="s">
        <v>46</v>
      </c>
      <c r="V2578">
        <v>0</v>
      </c>
      <c r="W2578">
        <v>0</v>
      </c>
      <c r="X2578" s="1">
        <v>0</v>
      </c>
      <c r="Y2578" s="1">
        <v>11.36</v>
      </c>
      <c r="Z2578" t="s">
        <v>65</v>
      </c>
      <c r="AA2578" s="2">
        <v>5.3391999999999999</v>
      </c>
      <c r="AB2578" s="3">
        <v>0.47000000000000003</v>
      </c>
      <c r="AC2578" s="1">
        <v>-6.0208000000000004</v>
      </c>
      <c r="AD2578">
        <v>5</v>
      </c>
      <c r="AE2578">
        <v>5</v>
      </c>
      <c r="AF2578" t="s">
        <v>48</v>
      </c>
      <c r="AG2578">
        <v>2014</v>
      </c>
      <c r="AH2578">
        <f>COUNTBLANK(datos[[#This Row],[Row ID]:[Year sales]])</f>
        <v>0</v>
      </c>
    </row>
    <row r="2579" spans="1:34" x14ac:dyDescent="0.3">
      <c r="A2579">
        <v>2578</v>
      </c>
      <c r="B2579" t="s">
        <v>5708</v>
      </c>
      <c r="C2579" s="4">
        <v>41965</v>
      </c>
      <c r="D2579" s="4">
        <v>41970</v>
      </c>
      <c r="E2579" t="s">
        <v>67</v>
      </c>
      <c r="F2579" t="s">
        <v>235</v>
      </c>
      <c r="G2579" t="s">
        <v>236</v>
      </c>
      <c r="H2579" t="s">
        <v>57</v>
      </c>
      <c r="I2579" t="s">
        <v>38</v>
      </c>
      <c r="J2579" t="s">
        <v>517</v>
      </c>
      <c r="K2579" t="s">
        <v>1294</v>
      </c>
      <c r="L2579">
        <v>31907</v>
      </c>
      <c r="M2579" t="s">
        <v>41</v>
      </c>
      <c r="N2579" t="s">
        <v>5709</v>
      </c>
      <c r="O2579" t="s">
        <v>62</v>
      </c>
      <c r="P2579" t="s">
        <v>97</v>
      </c>
      <c r="Q2579" t="s">
        <v>5710</v>
      </c>
      <c r="R2579" s="1">
        <v>675.12</v>
      </c>
      <c r="S2579">
        <v>3</v>
      </c>
      <c r="T2579">
        <f t="shared" si="40"/>
        <v>3</v>
      </c>
      <c r="U2579" t="s">
        <v>52</v>
      </c>
      <c r="V2579">
        <v>0</v>
      </c>
      <c r="W2579">
        <v>0</v>
      </c>
      <c r="X2579" s="1">
        <v>0</v>
      </c>
      <c r="Y2579" s="1">
        <v>675.12</v>
      </c>
      <c r="Z2579" t="s">
        <v>53</v>
      </c>
      <c r="AA2579" s="2">
        <v>290.30160000000001</v>
      </c>
      <c r="AB2579" s="3">
        <v>0.43</v>
      </c>
      <c r="AC2579" s="1">
        <v>-384.8184</v>
      </c>
      <c r="AD2579">
        <v>5</v>
      </c>
      <c r="AE2579">
        <v>5</v>
      </c>
      <c r="AF2579" t="s">
        <v>48</v>
      </c>
      <c r="AG2579">
        <v>2014</v>
      </c>
      <c r="AH2579">
        <f>COUNTBLANK(datos[[#This Row],[Row ID]:[Year sales]])</f>
        <v>0</v>
      </c>
    </row>
    <row r="2580" spans="1:34" x14ac:dyDescent="0.3">
      <c r="A2580">
        <v>2579</v>
      </c>
      <c r="B2580" t="s">
        <v>5711</v>
      </c>
      <c r="C2580" s="4">
        <v>41665</v>
      </c>
      <c r="D2580" s="4">
        <v>41670</v>
      </c>
      <c r="E2580" t="s">
        <v>67</v>
      </c>
      <c r="F2580" t="s">
        <v>1521</v>
      </c>
      <c r="G2580" t="s">
        <v>1522</v>
      </c>
      <c r="H2580" t="s">
        <v>122</v>
      </c>
      <c r="I2580" t="s">
        <v>38</v>
      </c>
      <c r="J2580" t="s">
        <v>2837</v>
      </c>
      <c r="K2580" t="s">
        <v>339</v>
      </c>
      <c r="L2580">
        <v>22304</v>
      </c>
      <c r="M2580" t="s">
        <v>41</v>
      </c>
      <c r="N2580" t="s">
        <v>5712</v>
      </c>
      <c r="O2580" t="s">
        <v>43</v>
      </c>
      <c r="P2580" t="s">
        <v>83</v>
      </c>
      <c r="Q2580" t="s">
        <v>5713</v>
      </c>
      <c r="R2580" s="1">
        <v>62.82</v>
      </c>
      <c r="S2580">
        <v>3</v>
      </c>
      <c r="T2580">
        <f t="shared" si="40"/>
        <v>15</v>
      </c>
      <c r="U2580" t="s">
        <v>52</v>
      </c>
      <c r="V2580">
        <v>0</v>
      </c>
      <c r="W2580">
        <v>0</v>
      </c>
      <c r="X2580" s="1">
        <v>0</v>
      </c>
      <c r="Y2580" s="1">
        <v>62.82</v>
      </c>
      <c r="Z2580" t="s">
        <v>99</v>
      </c>
      <c r="AA2580" s="2">
        <v>30.7818</v>
      </c>
      <c r="AB2580" s="3">
        <v>0.49</v>
      </c>
      <c r="AC2580" s="1">
        <v>-32.038200000000003</v>
      </c>
      <c r="AD2580">
        <v>5</v>
      </c>
      <c r="AE2580">
        <v>5</v>
      </c>
      <c r="AF2580" t="s">
        <v>48</v>
      </c>
      <c r="AG2580">
        <v>2014</v>
      </c>
      <c r="AH2580">
        <f>COUNTBLANK(datos[[#This Row],[Row ID]:[Year sales]])</f>
        <v>0</v>
      </c>
    </row>
    <row r="2581" spans="1:34" x14ac:dyDescent="0.3">
      <c r="A2581">
        <v>2580</v>
      </c>
      <c r="B2581" t="s">
        <v>5711</v>
      </c>
      <c r="C2581" s="4">
        <v>41665</v>
      </c>
      <c r="D2581" s="4">
        <v>41670</v>
      </c>
      <c r="E2581" t="s">
        <v>67</v>
      </c>
      <c r="F2581" t="s">
        <v>1521</v>
      </c>
      <c r="G2581" t="s">
        <v>1522</v>
      </c>
      <c r="H2581" t="s">
        <v>122</v>
      </c>
      <c r="I2581" t="s">
        <v>38</v>
      </c>
      <c r="J2581" t="s">
        <v>2837</v>
      </c>
      <c r="K2581" t="s">
        <v>339</v>
      </c>
      <c r="L2581">
        <v>22304</v>
      </c>
      <c r="M2581" t="s">
        <v>41</v>
      </c>
      <c r="N2581" t="s">
        <v>3351</v>
      </c>
      <c r="O2581" t="s">
        <v>62</v>
      </c>
      <c r="P2581" t="s">
        <v>77</v>
      </c>
      <c r="Q2581" t="s">
        <v>3352</v>
      </c>
      <c r="R2581" s="1">
        <v>489.92</v>
      </c>
      <c r="S2581">
        <v>8</v>
      </c>
      <c r="T2581">
        <f t="shared" si="40"/>
        <v>24</v>
      </c>
      <c r="U2581" t="s">
        <v>75</v>
      </c>
      <c r="V2581">
        <v>0</v>
      </c>
      <c r="W2581">
        <v>0</v>
      </c>
      <c r="X2581" s="1">
        <v>0</v>
      </c>
      <c r="Y2581" s="1">
        <v>489.92</v>
      </c>
      <c r="Z2581" t="s">
        <v>47</v>
      </c>
      <c r="AA2581" s="2">
        <v>0</v>
      </c>
      <c r="AB2581" s="3">
        <v>0</v>
      </c>
      <c r="AC2581" s="1">
        <v>-489.92</v>
      </c>
      <c r="AD2581">
        <v>5</v>
      </c>
      <c r="AE2581">
        <v>5</v>
      </c>
      <c r="AF2581" t="s">
        <v>48</v>
      </c>
      <c r="AG2581">
        <v>2014</v>
      </c>
      <c r="AH2581">
        <f>COUNTBLANK(datos[[#This Row],[Row ID]:[Year sales]])</f>
        <v>0</v>
      </c>
    </row>
    <row r="2582" spans="1:34" x14ac:dyDescent="0.3">
      <c r="A2582">
        <v>2581</v>
      </c>
      <c r="B2582" t="s">
        <v>5711</v>
      </c>
      <c r="C2582" s="4">
        <v>41665</v>
      </c>
      <c r="D2582" s="4">
        <v>41670</v>
      </c>
      <c r="E2582" t="s">
        <v>67</v>
      </c>
      <c r="F2582" t="s">
        <v>1521</v>
      </c>
      <c r="G2582" t="s">
        <v>1522</v>
      </c>
      <c r="H2582" t="s">
        <v>122</v>
      </c>
      <c r="I2582" t="s">
        <v>38</v>
      </c>
      <c r="J2582" t="s">
        <v>2837</v>
      </c>
      <c r="K2582" t="s">
        <v>339</v>
      </c>
      <c r="L2582">
        <v>22304</v>
      </c>
      <c r="M2582" t="s">
        <v>41</v>
      </c>
      <c r="N2582" t="s">
        <v>3660</v>
      </c>
      <c r="O2582" t="s">
        <v>62</v>
      </c>
      <c r="P2582" t="s">
        <v>110</v>
      </c>
      <c r="Q2582" t="s">
        <v>3661</v>
      </c>
      <c r="R2582" s="1">
        <v>19.440000000000001</v>
      </c>
      <c r="S2582">
        <v>3</v>
      </c>
      <c r="T2582">
        <f t="shared" si="40"/>
        <v>19</v>
      </c>
      <c r="U2582" t="s">
        <v>52</v>
      </c>
      <c r="V2582">
        <v>0</v>
      </c>
      <c r="W2582">
        <v>0</v>
      </c>
      <c r="X2582" s="1">
        <v>0</v>
      </c>
      <c r="Y2582" s="1">
        <v>19.440000000000001</v>
      </c>
      <c r="Z2582" t="s">
        <v>65</v>
      </c>
      <c r="AA2582" s="2">
        <v>9.3312000000000008</v>
      </c>
      <c r="AB2582" s="3">
        <v>0.48000000000000004</v>
      </c>
      <c r="AC2582" s="1">
        <v>-10.1088</v>
      </c>
      <c r="AD2582">
        <v>5</v>
      </c>
      <c r="AE2582">
        <v>5</v>
      </c>
      <c r="AF2582" t="s">
        <v>48</v>
      </c>
      <c r="AG2582">
        <v>2014</v>
      </c>
      <c r="AH2582">
        <f>COUNTBLANK(datos[[#This Row],[Row ID]:[Year sales]])</f>
        <v>0</v>
      </c>
    </row>
    <row r="2583" spans="1:34" x14ac:dyDescent="0.3">
      <c r="A2583">
        <v>2582</v>
      </c>
      <c r="B2583" t="s">
        <v>5711</v>
      </c>
      <c r="C2583" s="4">
        <v>41665</v>
      </c>
      <c r="D2583" s="4">
        <v>41670</v>
      </c>
      <c r="E2583" t="s">
        <v>67</v>
      </c>
      <c r="F2583" t="s">
        <v>1521</v>
      </c>
      <c r="G2583" t="s">
        <v>1522</v>
      </c>
      <c r="H2583" t="s">
        <v>122</v>
      </c>
      <c r="I2583" t="s">
        <v>38</v>
      </c>
      <c r="J2583" t="s">
        <v>2837</v>
      </c>
      <c r="K2583" t="s">
        <v>339</v>
      </c>
      <c r="L2583">
        <v>22304</v>
      </c>
      <c r="M2583" t="s">
        <v>41</v>
      </c>
      <c r="N2583" t="s">
        <v>5374</v>
      </c>
      <c r="O2583" t="s">
        <v>62</v>
      </c>
      <c r="P2583" t="s">
        <v>110</v>
      </c>
      <c r="Q2583" t="s">
        <v>5375</v>
      </c>
      <c r="R2583" s="1">
        <v>16.68</v>
      </c>
      <c r="S2583">
        <v>2</v>
      </c>
      <c r="T2583">
        <f t="shared" si="40"/>
        <v>37</v>
      </c>
      <c r="U2583" t="s">
        <v>46</v>
      </c>
      <c r="V2583">
        <v>0</v>
      </c>
      <c r="W2583">
        <v>0</v>
      </c>
      <c r="X2583" s="1">
        <v>0</v>
      </c>
      <c r="Y2583" s="1">
        <v>16.68</v>
      </c>
      <c r="Z2583" t="s">
        <v>65</v>
      </c>
      <c r="AA2583" s="2">
        <v>8.34</v>
      </c>
      <c r="AB2583" s="3">
        <v>0.5</v>
      </c>
      <c r="AC2583" s="1">
        <v>-8.34</v>
      </c>
      <c r="AD2583">
        <v>5</v>
      </c>
      <c r="AE2583">
        <v>5</v>
      </c>
      <c r="AF2583" t="s">
        <v>48</v>
      </c>
      <c r="AG2583">
        <v>2014</v>
      </c>
      <c r="AH2583">
        <f>COUNTBLANK(datos[[#This Row],[Row ID]:[Year sales]])</f>
        <v>0</v>
      </c>
    </row>
    <row r="2584" spans="1:34" x14ac:dyDescent="0.3">
      <c r="A2584">
        <v>2583</v>
      </c>
      <c r="B2584" t="s">
        <v>5711</v>
      </c>
      <c r="C2584" s="4">
        <v>41665</v>
      </c>
      <c r="D2584" s="4">
        <v>41670</v>
      </c>
      <c r="E2584" t="s">
        <v>67</v>
      </c>
      <c r="F2584" t="s">
        <v>1521</v>
      </c>
      <c r="G2584" t="s">
        <v>1522</v>
      </c>
      <c r="H2584" t="s">
        <v>122</v>
      </c>
      <c r="I2584" t="s">
        <v>38</v>
      </c>
      <c r="J2584" t="s">
        <v>2837</v>
      </c>
      <c r="K2584" t="s">
        <v>339</v>
      </c>
      <c r="L2584">
        <v>22304</v>
      </c>
      <c r="M2584" t="s">
        <v>41</v>
      </c>
      <c r="N2584" t="s">
        <v>5714</v>
      </c>
      <c r="O2584" t="s">
        <v>90</v>
      </c>
      <c r="P2584" t="s">
        <v>91</v>
      </c>
      <c r="Q2584" t="s">
        <v>5715</v>
      </c>
      <c r="R2584" s="1">
        <v>155.35</v>
      </c>
      <c r="S2584">
        <v>13</v>
      </c>
      <c r="T2584">
        <f t="shared" si="40"/>
        <v>26</v>
      </c>
      <c r="U2584" t="s">
        <v>75</v>
      </c>
      <c r="V2584">
        <v>0</v>
      </c>
      <c r="W2584">
        <v>0</v>
      </c>
      <c r="X2584" s="1">
        <v>0</v>
      </c>
      <c r="Y2584" s="1">
        <v>155.35</v>
      </c>
      <c r="Z2584" t="s">
        <v>99</v>
      </c>
      <c r="AA2584" s="2">
        <v>0</v>
      </c>
      <c r="AB2584" s="3">
        <v>0</v>
      </c>
      <c r="AC2584" s="1">
        <v>-155.35</v>
      </c>
      <c r="AD2584">
        <v>5</v>
      </c>
      <c r="AE2584">
        <v>5</v>
      </c>
      <c r="AF2584" t="s">
        <v>48</v>
      </c>
      <c r="AG2584">
        <v>2014</v>
      </c>
      <c r="AH2584">
        <f>COUNTBLANK(datos[[#This Row],[Row ID]:[Year sales]])</f>
        <v>0</v>
      </c>
    </row>
    <row r="2585" spans="1:34" x14ac:dyDescent="0.3">
      <c r="A2585">
        <v>2584</v>
      </c>
      <c r="B2585" t="s">
        <v>5711</v>
      </c>
      <c r="C2585" s="4">
        <v>41665</v>
      </c>
      <c r="D2585" s="4">
        <v>41670</v>
      </c>
      <c r="E2585" t="s">
        <v>67</v>
      </c>
      <c r="F2585" t="s">
        <v>1521</v>
      </c>
      <c r="G2585" t="s">
        <v>1522</v>
      </c>
      <c r="H2585" t="s">
        <v>122</v>
      </c>
      <c r="I2585" t="s">
        <v>38</v>
      </c>
      <c r="J2585" t="s">
        <v>2837</v>
      </c>
      <c r="K2585" t="s">
        <v>339</v>
      </c>
      <c r="L2585">
        <v>22304</v>
      </c>
      <c r="M2585" t="s">
        <v>41</v>
      </c>
      <c r="N2585" t="s">
        <v>5716</v>
      </c>
      <c r="O2585" t="s">
        <v>43</v>
      </c>
      <c r="P2585" t="s">
        <v>83</v>
      </c>
      <c r="Q2585" t="s">
        <v>5717</v>
      </c>
      <c r="R2585" s="1">
        <v>12.42</v>
      </c>
      <c r="S2585">
        <v>3</v>
      </c>
      <c r="T2585">
        <f t="shared" si="40"/>
        <v>12</v>
      </c>
      <c r="U2585" t="s">
        <v>52</v>
      </c>
      <c r="V2585">
        <v>0</v>
      </c>
      <c r="W2585">
        <v>0</v>
      </c>
      <c r="X2585" s="1">
        <v>0</v>
      </c>
      <c r="Y2585" s="1">
        <v>12.42</v>
      </c>
      <c r="Z2585" t="s">
        <v>65</v>
      </c>
      <c r="AA2585" s="2">
        <v>4.4711999999999996</v>
      </c>
      <c r="AB2585" s="3">
        <v>0.36</v>
      </c>
      <c r="AC2585" s="1">
        <v>-7.9488000000000003</v>
      </c>
      <c r="AD2585">
        <v>5</v>
      </c>
      <c r="AE2585">
        <v>5</v>
      </c>
      <c r="AF2585" t="s">
        <v>48</v>
      </c>
      <c r="AG2585">
        <v>2014</v>
      </c>
      <c r="AH2585">
        <f>COUNTBLANK(datos[[#This Row],[Row ID]:[Year sales]])</f>
        <v>0</v>
      </c>
    </row>
    <row r="2586" spans="1:34" x14ac:dyDescent="0.3">
      <c r="A2586">
        <v>2585</v>
      </c>
      <c r="B2586" t="s">
        <v>5711</v>
      </c>
      <c r="C2586" s="4">
        <v>41665</v>
      </c>
      <c r="D2586" s="4">
        <v>41670</v>
      </c>
      <c r="E2586" t="s">
        <v>67</v>
      </c>
      <c r="F2586" t="s">
        <v>1521</v>
      </c>
      <c r="G2586" t="s">
        <v>1522</v>
      </c>
      <c r="H2586" t="s">
        <v>122</v>
      </c>
      <c r="I2586" t="s">
        <v>38</v>
      </c>
      <c r="J2586" t="s">
        <v>2837</v>
      </c>
      <c r="K2586" t="s">
        <v>339</v>
      </c>
      <c r="L2586">
        <v>22304</v>
      </c>
      <c r="M2586" t="s">
        <v>41</v>
      </c>
      <c r="N2586" t="s">
        <v>2110</v>
      </c>
      <c r="O2586" t="s">
        <v>90</v>
      </c>
      <c r="P2586" t="s">
        <v>91</v>
      </c>
      <c r="Q2586" t="s">
        <v>2111</v>
      </c>
      <c r="R2586" s="1">
        <v>187.98</v>
      </c>
      <c r="S2586">
        <v>2</v>
      </c>
      <c r="T2586">
        <f t="shared" si="40"/>
        <v>37</v>
      </c>
      <c r="U2586" t="s">
        <v>46</v>
      </c>
      <c r="V2586">
        <v>0</v>
      </c>
      <c r="W2586">
        <v>0</v>
      </c>
      <c r="X2586" s="1">
        <v>0</v>
      </c>
      <c r="Y2586" s="1">
        <v>187.98</v>
      </c>
      <c r="Z2586" t="s">
        <v>99</v>
      </c>
      <c r="AA2586" s="2">
        <v>52.634399999999999</v>
      </c>
      <c r="AB2586" s="3">
        <v>0.28000000000000003</v>
      </c>
      <c r="AC2586" s="1">
        <v>-135.34559999999999</v>
      </c>
      <c r="AD2586">
        <v>5</v>
      </c>
      <c r="AE2586">
        <v>5</v>
      </c>
      <c r="AF2586" t="s">
        <v>48</v>
      </c>
      <c r="AG2586">
        <v>2014</v>
      </c>
      <c r="AH2586">
        <f>COUNTBLANK(datos[[#This Row],[Row ID]:[Year sales]])</f>
        <v>0</v>
      </c>
    </row>
    <row r="2587" spans="1:34" x14ac:dyDescent="0.3">
      <c r="A2587">
        <v>2586</v>
      </c>
      <c r="B2587" t="s">
        <v>5718</v>
      </c>
      <c r="C2587" s="4">
        <v>42311</v>
      </c>
      <c r="D2587" s="4">
        <v>42318</v>
      </c>
      <c r="E2587" t="s">
        <v>67</v>
      </c>
      <c r="F2587" t="s">
        <v>2444</v>
      </c>
      <c r="G2587" t="s">
        <v>2445</v>
      </c>
      <c r="H2587" t="s">
        <v>57</v>
      </c>
      <c r="I2587" t="s">
        <v>38</v>
      </c>
      <c r="J2587" t="s">
        <v>5719</v>
      </c>
      <c r="K2587" t="s">
        <v>124</v>
      </c>
      <c r="L2587">
        <v>76117</v>
      </c>
      <c r="M2587" t="s">
        <v>125</v>
      </c>
      <c r="N2587" t="s">
        <v>1284</v>
      </c>
      <c r="O2587" t="s">
        <v>62</v>
      </c>
      <c r="P2587" t="s">
        <v>193</v>
      </c>
      <c r="Q2587" t="s">
        <v>1285</v>
      </c>
      <c r="R2587" s="1">
        <v>6.6079999999999997</v>
      </c>
      <c r="S2587">
        <v>2</v>
      </c>
      <c r="T2587">
        <f t="shared" si="40"/>
        <v>11</v>
      </c>
      <c r="U2587" t="s">
        <v>46</v>
      </c>
      <c r="V2587">
        <v>0.2</v>
      </c>
      <c r="W2587">
        <v>1.3216000000000001</v>
      </c>
      <c r="X2587" s="1">
        <v>-1.3216000000000001</v>
      </c>
      <c r="Y2587" s="1">
        <v>7.9295999999999998</v>
      </c>
      <c r="Z2587" t="s">
        <v>65</v>
      </c>
      <c r="AA2587" s="2">
        <v>2.1476000000000002</v>
      </c>
      <c r="AB2587" s="3">
        <v>0.32500000000000007</v>
      </c>
      <c r="AC2587" s="1">
        <v>-3.1387999999999998</v>
      </c>
      <c r="AD2587">
        <v>7</v>
      </c>
      <c r="AE2587">
        <v>7</v>
      </c>
      <c r="AF2587" t="s">
        <v>48</v>
      </c>
      <c r="AG2587">
        <v>2015</v>
      </c>
      <c r="AH2587">
        <f>COUNTBLANK(datos[[#This Row],[Row ID]:[Year sales]])</f>
        <v>0</v>
      </c>
    </row>
    <row r="2588" spans="1:34" x14ac:dyDescent="0.3">
      <c r="A2588">
        <v>2587</v>
      </c>
      <c r="B2588" t="s">
        <v>5720</v>
      </c>
      <c r="C2588" s="4">
        <v>42916</v>
      </c>
      <c r="D2588" s="4">
        <v>42922</v>
      </c>
      <c r="E2588" t="s">
        <v>67</v>
      </c>
      <c r="F2588" t="s">
        <v>2254</v>
      </c>
      <c r="G2588" t="s">
        <v>2255</v>
      </c>
      <c r="H2588" t="s">
        <v>37</v>
      </c>
      <c r="I2588" t="s">
        <v>38</v>
      </c>
      <c r="J2588" t="s">
        <v>286</v>
      </c>
      <c r="K2588" t="s">
        <v>287</v>
      </c>
      <c r="L2588">
        <v>10024</v>
      </c>
      <c r="M2588" t="s">
        <v>168</v>
      </c>
      <c r="N2588" t="s">
        <v>3311</v>
      </c>
      <c r="O2588" t="s">
        <v>62</v>
      </c>
      <c r="P2588" t="s">
        <v>77</v>
      </c>
      <c r="Q2588" t="s">
        <v>3312</v>
      </c>
      <c r="R2588" s="1">
        <v>248.57</v>
      </c>
      <c r="S2588">
        <v>7</v>
      </c>
      <c r="T2588">
        <f t="shared" si="40"/>
        <v>29</v>
      </c>
      <c r="U2588" t="s">
        <v>75</v>
      </c>
      <c r="V2588">
        <v>0</v>
      </c>
      <c r="W2588">
        <v>0</v>
      </c>
      <c r="X2588" s="1">
        <v>0</v>
      </c>
      <c r="Y2588" s="1">
        <v>248.57</v>
      </c>
      <c r="Z2588" t="s">
        <v>47</v>
      </c>
      <c r="AA2588" s="2">
        <v>67.113900000000001</v>
      </c>
      <c r="AB2588" s="3">
        <v>0.27</v>
      </c>
      <c r="AC2588" s="1">
        <v>-181.45609999999999</v>
      </c>
      <c r="AD2588">
        <v>6</v>
      </c>
      <c r="AE2588">
        <v>6</v>
      </c>
      <c r="AF2588" t="s">
        <v>48</v>
      </c>
      <c r="AG2588">
        <v>2017</v>
      </c>
      <c r="AH2588">
        <f>COUNTBLANK(datos[[#This Row],[Row ID]:[Year sales]])</f>
        <v>0</v>
      </c>
    </row>
    <row r="2589" spans="1:34" x14ac:dyDescent="0.3">
      <c r="A2589">
        <v>2588</v>
      </c>
      <c r="B2589" t="s">
        <v>5720</v>
      </c>
      <c r="C2589" s="4">
        <v>42916</v>
      </c>
      <c r="D2589" s="4">
        <v>42922</v>
      </c>
      <c r="E2589" t="s">
        <v>67</v>
      </c>
      <c r="F2589" t="s">
        <v>2254</v>
      </c>
      <c r="G2589" t="s">
        <v>2255</v>
      </c>
      <c r="H2589" t="s">
        <v>37</v>
      </c>
      <c r="I2589" t="s">
        <v>38</v>
      </c>
      <c r="J2589" t="s">
        <v>286</v>
      </c>
      <c r="K2589" t="s">
        <v>287</v>
      </c>
      <c r="L2589">
        <v>10024</v>
      </c>
      <c r="M2589" t="s">
        <v>168</v>
      </c>
      <c r="N2589" t="s">
        <v>5721</v>
      </c>
      <c r="O2589" t="s">
        <v>43</v>
      </c>
      <c r="P2589" t="s">
        <v>83</v>
      </c>
      <c r="Q2589" t="s">
        <v>5722</v>
      </c>
      <c r="R2589" s="1">
        <v>22.23</v>
      </c>
      <c r="S2589">
        <v>1</v>
      </c>
      <c r="T2589">
        <f t="shared" si="40"/>
        <v>17</v>
      </c>
      <c r="U2589" t="s">
        <v>46</v>
      </c>
      <c r="V2589">
        <v>0</v>
      </c>
      <c r="W2589">
        <v>0</v>
      </c>
      <c r="X2589" s="1">
        <v>0</v>
      </c>
      <c r="Y2589" s="1">
        <v>22.23</v>
      </c>
      <c r="Z2589" t="s">
        <v>65</v>
      </c>
      <c r="AA2589" s="2">
        <v>9.7812000000000001</v>
      </c>
      <c r="AB2589" s="3">
        <v>0.44</v>
      </c>
      <c r="AC2589" s="1">
        <v>-12.4488</v>
      </c>
      <c r="AD2589">
        <v>6</v>
      </c>
      <c r="AE2589">
        <v>6</v>
      </c>
      <c r="AF2589" t="s">
        <v>48</v>
      </c>
      <c r="AG2589">
        <v>2017</v>
      </c>
      <c r="AH2589">
        <f>COUNTBLANK(datos[[#This Row],[Row ID]:[Year sales]])</f>
        <v>0</v>
      </c>
    </row>
    <row r="2590" spans="1:34" x14ac:dyDescent="0.3">
      <c r="A2590">
        <v>2589</v>
      </c>
      <c r="B2590" t="s">
        <v>5723</v>
      </c>
      <c r="C2590" s="4">
        <v>42495</v>
      </c>
      <c r="D2590" s="4">
        <v>42499</v>
      </c>
      <c r="E2590" t="s">
        <v>67</v>
      </c>
      <c r="F2590" t="s">
        <v>5248</v>
      </c>
      <c r="G2590" t="s">
        <v>5249</v>
      </c>
      <c r="H2590" t="s">
        <v>122</v>
      </c>
      <c r="I2590" t="s">
        <v>38</v>
      </c>
      <c r="J2590" t="s">
        <v>58</v>
      </c>
      <c r="K2590" t="s">
        <v>59</v>
      </c>
      <c r="L2590">
        <v>90004</v>
      </c>
      <c r="M2590" t="s">
        <v>60</v>
      </c>
      <c r="N2590" t="s">
        <v>4831</v>
      </c>
      <c r="O2590" t="s">
        <v>62</v>
      </c>
      <c r="P2590" t="s">
        <v>77</v>
      </c>
      <c r="Q2590" t="s">
        <v>4832</v>
      </c>
      <c r="R2590" s="1">
        <v>5.98</v>
      </c>
      <c r="S2590">
        <v>1</v>
      </c>
      <c r="T2590">
        <f t="shared" si="40"/>
        <v>33</v>
      </c>
      <c r="U2590" t="s">
        <v>46</v>
      </c>
      <c r="V2590">
        <v>0</v>
      </c>
      <c r="W2590">
        <v>0</v>
      </c>
      <c r="X2590" s="1">
        <v>0</v>
      </c>
      <c r="Y2590" s="1">
        <v>5.98</v>
      </c>
      <c r="Z2590" t="s">
        <v>65</v>
      </c>
      <c r="AA2590" s="2">
        <v>1.0165999999999999</v>
      </c>
      <c r="AB2590" s="3">
        <v>0.16999999999999998</v>
      </c>
      <c r="AC2590" s="1">
        <v>-4.9634</v>
      </c>
      <c r="AD2590">
        <v>4</v>
      </c>
      <c r="AE2590">
        <v>4</v>
      </c>
      <c r="AF2590" t="s">
        <v>48</v>
      </c>
      <c r="AG2590">
        <v>2016</v>
      </c>
      <c r="AH2590">
        <f>COUNTBLANK(datos[[#This Row],[Row ID]:[Year sales]])</f>
        <v>0</v>
      </c>
    </row>
    <row r="2591" spans="1:34" x14ac:dyDescent="0.3">
      <c r="A2591">
        <v>2590</v>
      </c>
      <c r="B2591" t="s">
        <v>5723</v>
      </c>
      <c r="C2591" s="4">
        <v>42495</v>
      </c>
      <c r="D2591" s="4">
        <v>42499</v>
      </c>
      <c r="E2591" t="s">
        <v>67</v>
      </c>
      <c r="F2591" t="s">
        <v>5248</v>
      </c>
      <c r="G2591" t="s">
        <v>5249</v>
      </c>
      <c r="H2591" t="s">
        <v>122</v>
      </c>
      <c r="I2591" t="s">
        <v>38</v>
      </c>
      <c r="J2591" t="s">
        <v>58</v>
      </c>
      <c r="K2591" t="s">
        <v>59</v>
      </c>
      <c r="L2591">
        <v>90004</v>
      </c>
      <c r="M2591" t="s">
        <v>60</v>
      </c>
      <c r="N2591" t="s">
        <v>1008</v>
      </c>
      <c r="O2591" t="s">
        <v>90</v>
      </c>
      <c r="P2591" t="s">
        <v>91</v>
      </c>
      <c r="Q2591" t="s">
        <v>1009</v>
      </c>
      <c r="R2591" s="1">
        <v>246.16800000000001</v>
      </c>
      <c r="S2591">
        <v>3</v>
      </c>
      <c r="T2591">
        <f t="shared" si="40"/>
        <v>11</v>
      </c>
      <c r="U2591" t="s">
        <v>52</v>
      </c>
      <c r="V2591">
        <v>0.2</v>
      </c>
      <c r="W2591">
        <v>49.233600000000003</v>
      </c>
      <c r="X2591" s="1">
        <v>-49.233600000000003</v>
      </c>
      <c r="Y2591" s="1">
        <v>295.40160000000003</v>
      </c>
      <c r="Z2591" t="s">
        <v>47</v>
      </c>
      <c r="AA2591" s="2">
        <v>21.5397</v>
      </c>
      <c r="AB2591" s="3">
        <v>8.7499999999999994E-2</v>
      </c>
      <c r="AC2591" s="1">
        <v>-175.3947</v>
      </c>
      <c r="AD2591">
        <v>4</v>
      </c>
      <c r="AE2591">
        <v>4</v>
      </c>
      <c r="AF2591" t="s">
        <v>48</v>
      </c>
      <c r="AG2591">
        <v>2016</v>
      </c>
      <c r="AH2591">
        <f>COUNTBLANK(datos[[#This Row],[Row ID]:[Year sales]])</f>
        <v>0</v>
      </c>
    </row>
    <row r="2592" spans="1:34" x14ac:dyDescent="0.3">
      <c r="A2592">
        <v>2591</v>
      </c>
      <c r="B2592" t="s">
        <v>5724</v>
      </c>
      <c r="C2592" s="4">
        <v>42621</v>
      </c>
      <c r="D2592" s="4">
        <v>42627</v>
      </c>
      <c r="E2592" t="s">
        <v>67</v>
      </c>
      <c r="F2592" t="s">
        <v>2839</v>
      </c>
      <c r="G2592" t="s">
        <v>2840</v>
      </c>
      <c r="H2592" t="s">
        <v>37</v>
      </c>
      <c r="I2592" t="s">
        <v>38</v>
      </c>
      <c r="J2592" t="s">
        <v>5725</v>
      </c>
      <c r="K2592" t="s">
        <v>231</v>
      </c>
      <c r="L2592">
        <v>60090</v>
      </c>
      <c r="M2592" t="s">
        <v>125</v>
      </c>
      <c r="N2592" t="s">
        <v>5726</v>
      </c>
      <c r="O2592" t="s">
        <v>43</v>
      </c>
      <c r="P2592" t="s">
        <v>83</v>
      </c>
      <c r="Q2592" t="s">
        <v>5727</v>
      </c>
      <c r="R2592" s="1">
        <v>14.135999999999999</v>
      </c>
      <c r="S2592">
        <v>2</v>
      </c>
      <c r="T2592">
        <f t="shared" si="40"/>
        <v>14</v>
      </c>
      <c r="U2592" t="s">
        <v>46</v>
      </c>
      <c r="V2592">
        <v>0.6</v>
      </c>
      <c r="W2592">
        <v>8.4815999999999985</v>
      </c>
      <c r="X2592" s="1">
        <v>-8.4816000000000003</v>
      </c>
      <c r="Y2592" s="1">
        <v>22.617599999999996</v>
      </c>
      <c r="Z2592" t="s">
        <v>65</v>
      </c>
      <c r="AA2592" s="2">
        <v>-7.7747999999999999</v>
      </c>
      <c r="AB2592" s="3">
        <v>-0.55000000000000004</v>
      </c>
      <c r="AC2592" s="1">
        <v>-13.4292</v>
      </c>
      <c r="AD2592">
        <v>6</v>
      </c>
      <c r="AE2592">
        <v>6</v>
      </c>
      <c r="AF2592" t="s">
        <v>48</v>
      </c>
      <c r="AG2592">
        <v>2016</v>
      </c>
      <c r="AH2592">
        <f>COUNTBLANK(datos[[#This Row],[Row ID]:[Year sales]])</f>
        <v>0</v>
      </c>
    </row>
    <row r="2593" spans="1:34" x14ac:dyDescent="0.3">
      <c r="A2593">
        <v>2592</v>
      </c>
      <c r="B2593" t="s">
        <v>5724</v>
      </c>
      <c r="C2593" s="4">
        <v>42621</v>
      </c>
      <c r="D2593" s="4">
        <v>42627</v>
      </c>
      <c r="E2593" t="s">
        <v>67</v>
      </c>
      <c r="F2593" t="s">
        <v>2839</v>
      </c>
      <c r="G2593" t="s">
        <v>2840</v>
      </c>
      <c r="H2593" t="s">
        <v>37</v>
      </c>
      <c r="I2593" t="s">
        <v>38</v>
      </c>
      <c r="J2593" t="s">
        <v>5725</v>
      </c>
      <c r="K2593" t="s">
        <v>231</v>
      </c>
      <c r="L2593">
        <v>60090</v>
      </c>
      <c r="M2593" t="s">
        <v>125</v>
      </c>
      <c r="N2593" t="s">
        <v>5728</v>
      </c>
      <c r="O2593" t="s">
        <v>43</v>
      </c>
      <c r="P2593" t="s">
        <v>73</v>
      </c>
      <c r="Q2593" t="s">
        <v>5729</v>
      </c>
      <c r="R2593" s="1">
        <v>601.47</v>
      </c>
      <c r="S2593">
        <v>3</v>
      </c>
      <c r="T2593">
        <f t="shared" si="40"/>
        <v>21</v>
      </c>
      <c r="U2593" t="s">
        <v>52</v>
      </c>
      <c r="V2593">
        <v>0.5</v>
      </c>
      <c r="W2593">
        <v>300.73500000000001</v>
      </c>
      <c r="X2593" s="1">
        <v>-300.73500000000001</v>
      </c>
      <c r="Y2593" s="1">
        <v>902.20500000000004</v>
      </c>
      <c r="Z2593" t="s">
        <v>53</v>
      </c>
      <c r="AA2593" s="2">
        <v>-300.73500000000001</v>
      </c>
      <c r="AB2593" s="3">
        <v>-0.5</v>
      </c>
      <c r="AC2593" s="1">
        <v>-601.47</v>
      </c>
      <c r="AD2593">
        <v>6</v>
      </c>
      <c r="AE2593">
        <v>6</v>
      </c>
      <c r="AF2593" t="s">
        <v>48</v>
      </c>
      <c r="AG2593">
        <v>2016</v>
      </c>
      <c r="AH2593">
        <f>COUNTBLANK(datos[[#This Row],[Row ID]:[Year sales]])</f>
        <v>0</v>
      </c>
    </row>
    <row r="2594" spans="1:34" x14ac:dyDescent="0.3">
      <c r="A2594">
        <v>2593</v>
      </c>
      <c r="B2594" t="s">
        <v>5730</v>
      </c>
      <c r="C2594" s="4">
        <v>43063</v>
      </c>
      <c r="D2594" s="4">
        <v>43065</v>
      </c>
      <c r="E2594" t="s">
        <v>34</v>
      </c>
      <c r="F2594" t="s">
        <v>2317</v>
      </c>
      <c r="G2594" t="s">
        <v>2318</v>
      </c>
      <c r="H2594" t="s">
        <v>57</v>
      </c>
      <c r="I2594" t="s">
        <v>38</v>
      </c>
      <c r="J2594" t="s">
        <v>5731</v>
      </c>
      <c r="K2594" t="s">
        <v>403</v>
      </c>
      <c r="L2594">
        <v>29483</v>
      </c>
      <c r="M2594" t="s">
        <v>41</v>
      </c>
      <c r="N2594" t="s">
        <v>5084</v>
      </c>
      <c r="O2594" t="s">
        <v>90</v>
      </c>
      <c r="P2594" t="s">
        <v>91</v>
      </c>
      <c r="Q2594" t="s">
        <v>5085</v>
      </c>
      <c r="R2594" s="1">
        <v>79.099999999999994</v>
      </c>
      <c r="S2594">
        <v>2</v>
      </c>
      <c r="T2594">
        <f t="shared" si="40"/>
        <v>15</v>
      </c>
      <c r="U2594" t="s">
        <v>46</v>
      </c>
      <c r="V2594">
        <v>0</v>
      </c>
      <c r="W2594">
        <v>0</v>
      </c>
      <c r="X2594" s="1">
        <v>0</v>
      </c>
      <c r="Y2594" s="1">
        <v>79.099999999999994</v>
      </c>
      <c r="Z2594" t="s">
        <v>99</v>
      </c>
      <c r="AA2594" s="2">
        <v>39.549999999999997</v>
      </c>
      <c r="AB2594" s="3">
        <v>0.5</v>
      </c>
      <c r="AC2594" s="1">
        <v>-39.549999999999997</v>
      </c>
      <c r="AD2594">
        <v>2</v>
      </c>
      <c r="AE2594">
        <v>2</v>
      </c>
      <c r="AF2594" t="s">
        <v>48</v>
      </c>
      <c r="AG2594">
        <v>2017</v>
      </c>
      <c r="AH2594">
        <f>COUNTBLANK(datos[[#This Row],[Row ID]:[Year sales]])</f>
        <v>0</v>
      </c>
    </row>
    <row r="2595" spans="1:34" x14ac:dyDescent="0.3">
      <c r="A2595">
        <v>2594</v>
      </c>
      <c r="B2595" t="s">
        <v>5730</v>
      </c>
      <c r="C2595" s="4">
        <v>43063</v>
      </c>
      <c r="D2595" s="4">
        <v>43065</v>
      </c>
      <c r="E2595" t="s">
        <v>34</v>
      </c>
      <c r="F2595" t="s">
        <v>2317</v>
      </c>
      <c r="G2595" t="s">
        <v>2318</v>
      </c>
      <c r="H2595" t="s">
        <v>57</v>
      </c>
      <c r="I2595" t="s">
        <v>38</v>
      </c>
      <c r="J2595" t="s">
        <v>5731</v>
      </c>
      <c r="K2595" t="s">
        <v>403</v>
      </c>
      <c r="L2595">
        <v>29483</v>
      </c>
      <c r="M2595" t="s">
        <v>41</v>
      </c>
      <c r="N2595" t="s">
        <v>3154</v>
      </c>
      <c r="O2595" t="s">
        <v>62</v>
      </c>
      <c r="P2595" t="s">
        <v>94</v>
      </c>
      <c r="Q2595" t="s">
        <v>3155</v>
      </c>
      <c r="R2595" s="1">
        <v>327.84</v>
      </c>
      <c r="S2595">
        <v>8</v>
      </c>
      <c r="T2595">
        <f t="shared" si="40"/>
        <v>47</v>
      </c>
      <c r="U2595" t="s">
        <v>75</v>
      </c>
      <c r="V2595">
        <v>0</v>
      </c>
      <c r="W2595">
        <v>0</v>
      </c>
      <c r="X2595" s="1">
        <v>0</v>
      </c>
      <c r="Y2595" s="1">
        <v>327.84</v>
      </c>
      <c r="Z2595" t="s">
        <v>47</v>
      </c>
      <c r="AA2595" s="2">
        <v>157.36320000000001</v>
      </c>
      <c r="AB2595" s="3">
        <v>0.48000000000000004</v>
      </c>
      <c r="AC2595" s="1">
        <v>-170.4768</v>
      </c>
      <c r="AD2595">
        <v>2</v>
      </c>
      <c r="AE2595">
        <v>2</v>
      </c>
      <c r="AF2595" t="s">
        <v>48</v>
      </c>
      <c r="AG2595">
        <v>2017</v>
      </c>
      <c r="AH2595">
        <f>COUNTBLANK(datos[[#This Row],[Row ID]:[Year sales]])</f>
        <v>0</v>
      </c>
    </row>
    <row r="2596" spans="1:34" x14ac:dyDescent="0.3">
      <c r="A2596">
        <v>2595</v>
      </c>
      <c r="B2596" t="s">
        <v>5732</v>
      </c>
      <c r="C2596" s="4">
        <v>42868</v>
      </c>
      <c r="D2596" s="4">
        <v>42872</v>
      </c>
      <c r="E2596" t="s">
        <v>67</v>
      </c>
      <c r="F2596" t="s">
        <v>2630</v>
      </c>
      <c r="G2596" t="s">
        <v>2631</v>
      </c>
      <c r="H2596" t="s">
        <v>57</v>
      </c>
      <c r="I2596" t="s">
        <v>38</v>
      </c>
      <c r="J2596" t="s">
        <v>517</v>
      </c>
      <c r="K2596" t="s">
        <v>274</v>
      </c>
      <c r="L2596">
        <v>47201</v>
      </c>
      <c r="M2596" t="s">
        <v>125</v>
      </c>
      <c r="N2596" t="s">
        <v>977</v>
      </c>
      <c r="O2596" t="s">
        <v>62</v>
      </c>
      <c r="P2596" t="s">
        <v>193</v>
      </c>
      <c r="Q2596" t="s">
        <v>978</v>
      </c>
      <c r="R2596" s="1">
        <v>180.96</v>
      </c>
      <c r="S2596">
        <v>2</v>
      </c>
      <c r="T2596">
        <f t="shared" si="40"/>
        <v>14</v>
      </c>
      <c r="U2596" t="s">
        <v>46</v>
      </c>
      <c r="V2596">
        <v>0</v>
      </c>
      <c r="W2596">
        <v>0</v>
      </c>
      <c r="X2596" s="1">
        <v>0</v>
      </c>
      <c r="Y2596" s="1">
        <v>180.96</v>
      </c>
      <c r="Z2596" t="s">
        <v>99</v>
      </c>
      <c r="AA2596" s="2">
        <v>81.432000000000002</v>
      </c>
      <c r="AB2596" s="3">
        <v>0.45</v>
      </c>
      <c r="AC2596" s="1">
        <v>-99.528000000000006</v>
      </c>
      <c r="AD2596">
        <v>4</v>
      </c>
      <c r="AE2596">
        <v>4</v>
      </c>
      <c r="AF2596" t="s">
        <v>48</v>
      </c>
      <c r="AG2596">
        <v>2017</v>
      </c>
      <c r="AH2596">
        <f>COUNTBLANK(datos[[#This Row],[Row ID]:[Year sales]])</f>
        <v>0</v>
      </c>
    </row>
    <row r="2597" spans="1:34" x14ac:dyDescent="0.3">
      <c r="A2597">
        <v>2596</v>
      </c>
      <c r="B2597" t="s">
        <v>5732</v>
      </c>
      <c r="C2597" s="4">
        <v>42868</v>
      </c>
      <c r="D2597" s="4">
        <v>42872</v>
      </c>
      <c r="E2597" t="s">
        <v>67</v>
      </c>
      <c r="F2597" t="s">
        <v>2630</v>
      </c>
      <c r="G2597" t="s">
        <v>2631</v>
      </c>
      <c r="H2597" t="s">
        <v>57</v>
      </c>
      <c r="I2597" t="s">
        <v>38</v>
      </c>
      <c r="J2597" t="s">
        <v>517</v>
      </c>
      <c r="K2597" t="s">
        <v>274</v>
      </c>
      <c r="L2597">
        <v>47201</v>
      </c>
      <c r="M2597" t="s">
        <v>125</v>
      </c>
      <c r="N2597" t="s">
        <v>2233</v>
      </c>
      <c r="O2597" t="s">
        <v>62</v>
      </c>
      <c r="P2597" t="s">
        <v>94</v>
      </c>
      <c r="Q2597" t="s">
        <v>2234</v>
      </c>
      <c r="R2597" s="1">
        <v>914.97</v>
      </c>
      <c r="S2597">
        <v>3</v>
      </c>
      <c r="T2597">
        <f t="shared" si="40"/>
        <v>34</v>
      </c>
      <c r="U2597" t="s">
        <v>52</v>
      </c>
      <c r="V2597">
        <v>0</v>
      </c>
      <c r="W2597">
        <v>0</v>
      </c>
      <c r="X2597" s="1">
        <v>0</v>
      </c>
      <c r="Y2597" s="1">
        <v>914.97</v>
      </c>
      <c r="Z2597" t="s">
        <v>53</v>
      </c>
      <c r="AA2597" s="2">
        <v>411.73649999999998</v>
      </c>
      <c r="AB2597" s="3">
        <v>0.44999999999999996</v>
      </c>
      <c r="AC2597" s="1">
        <v>-503.23349999999999</v>
      </c>
      <c r="AD2597">
        <v>4</v>
      </c>
      <c r="AE2597">
        <v>4</v>
      </c>
      <c r="AF2597" t="s">
        <v>48</v>
      </c>
      <c r="AG2597">
        <v>2017</v>
      </c>
      <c r="AH2597">
        <f>COUNTBLANK(datos[[#This Row],[Row ID]:[Year sales]])</f>
        <v>0</v>
      </c>
    </row>
    <row r="2598" spans="1:34" x14ac:dyDescent="0.3">
      <c r="A2598">
        <v>2597</v>
      </c>
      <c r="B2598" t="s">
        <v>5732</v>
      </c>
      <c r="C2598" s="4">
        <v>42868</v>
      </c>
      <c r="D2598" s="4">
        <v>42872</v>
      </c>
      <c r="E2598" t="s">
        <v>67</v>
      </c>
      <c r="F2598" t="s">
        <v>2630</v>
      </c>
      <c r="G2598" t="s">
        <v>2631</v>
      </c>
      <c r="H2598" t="s">
        <v>57</v>
      </c>
      <c r="I2598" t="s">
        <v>38</v>
      </c>
      <c r="J2598" t="s">
        <v>517</v>
      </c>
      <c r="K2598" t="s">
        <v>274</v>
      </c>
      <c r="L2598">
        <v>47201</v>
      </c>
      <c r="M2598" t="s">
        <v>125</v>
      </c>
      <c r="N2598" t="s">
        <v>3810</v>
      </c>
      <c r="O2598" t="s">
        <v>90</v>
      </c>
      <c r="P2598" t="s">
        <v>91</v>
      </c>
      <c r="Q2598" t="s">
        <v>5733</v>
      </c>
      <c r="R2598" s="1">
        <v>587.97</v>
      </c>
      <c r="S2598">
        <v>3</v>
      </c>
      <c r="T2598">
        <f t="shared" si="40"/>
        <v>14</v>
      </c>
      <c r="U2598" t="s">
        <v>52</v>
      </c>
      <c r="V2598">
        <v>0</v>
      </c>
      <c r="W2598">
        <v>0</v>
      </c>
      <c r="X2598" s="1">
        <v>0</v>
      </c>
      <c r="Y2598" s="1">
        <v>587.97</v>
      </c>
      <c r="Z2598" t="s">
        <v>53</v>
      </c>
      <c r="AA2598" s="2">
        <v>158.75190000000001</v>
      </c>
      <c r="AB2598" s="3">
        <v>0.27</v>
      </c>
      <c r="AC2598" s="1">
        <v>-429.21809999999999</v>
      </c>
      <c r="AD2598">
        <v>4</v>
      </c>
      <c r="AE2598">
        <v>4</v>
      </c>
      <c r="AF2598" t="s">
        <v>48</v>
      </c>
      <c r="AG2598">
        <v>2017</v>
      </c>
      <c r="AH2598">
        <f>COUNTBLANK(datos[[#This Row],[Row ID]:[Year sales]])</f>
        <v>0</v>
      </c>
    </row>
    <row r="2599" spans="1:34" x14ac:dyDescent="0.3">
      <c r="A2599">
        <v>2598</v>
      </c>
      <c r="B2599" t="s">
        <v>5732</v>
      </c>
      <c r="C2599" s="4">
        <v>42868</v>
      </c>
      <c r="D2599" s="4">
        <v>42872</v>
      </c>
      <c r="E2599" t="s">
        <v>67</v>
      </c>
      <c r="F2599" t="s">
        <v>2630</v>
      </c>
      <c r="G2599" t="s">
        <v>2631</v>
      </c>
      <c r="H2599" t="s">
        <v>57</v>
      </c>
      <c r="I2599" t="s">
        <v>38</v>
      </c>
      <c r="J2599" t="s">
        <v>517</v>
      </c>
      <c r="K2599" t="s">
        <v>274</v>
      </c>
      <c r="L2599">
        <v>47201</v>
      </c>
      <c r="M2599" t="s">
        <v>125</v>
      </c>
      <c r="N2599" t="s">
        <v>5028</v>
      </c>
      <c r="O2599" t="s">
        <v>62</v>
      </c>
      <c r="P2599" t="s">
        <v>77</v>
      </c>
      <c r="Q2599" t="s">
        <v>5029</v>
      </c>
      <c r="R2599" s="1">
        <v>530.34</v>
      </c>
      <c r="S2599">
        <v>2</v>
      </c>
      <c r="T2599">
        <f t="shared" si="40"/>
        <v>43</v>
      </c>
      <c r="U2599" t="s">
        <v>46</v>
      </c>
      <c r="V2599">
        <v>0</v>
      </c>
      <c r="W2599">
        <v>0</v>
      </c>
      <c r="X2599" s="1">
        <v>0</v>
      </c>
      <c r="Y2599" s="1">
        <v>530.34</v>
      </c>
      <c r="Z2599" t="s">
        <v>53</v>
      </c>
      <c r="AA2599" s="2">
        <v>95.461200000000005</v>
      </c>
      <c r="AB2599" s="3">
        <v>0.18</v>
      </c>
      <c r="AC2599" s="1">
        <v>-434.87880000000001</v>
      </c>
      <c r="AD2599">
        <v>4</v>
      </c>
      <c r="AE2599">
        <v>4</v>
      </c>
      <c r="AF2599" t="s">
        <v>48</v>
      </c>
      <c r="AG2599">
        <v>2017</v>
      </c>
      <c r="AH2599">
        <f>COUNTBLANK(datos[[#This Row],[Row ID]:[Year sales]])</f>
        <v>0</v>
      </c>
    </row>
    <row r="2600" spans="1:34" x14ac:dyDescent="0.3">
      <c r="A2600">
        <v>2599</v>
      </c>
      <c r="B2600" t="s">
        <v>5732</v>
      </c>
      <c r="C2600" s="4">
        <v>42868</v>
      </c>
      <c r="D2600" s="4">
        <v>42872</v>
      </c>
      <c r="E2600" t="s">
        <v>67</v>
      </c>
      <c r="F2600" t="s">
        <v>2630</v>
      </c>
      <c r="G2600" t="s">
        <v>2631</v>
      </c>
      <c r="H2600" t="s">
        <v>57</v>
      </c>
      <c r="I2600" t="s">
        <v>38</v>
      </c>
      <c r="J2600" t="s">
        <v>517</v>
      </c>
      <c r="K2600" t="s">
        <v>274</v>
      </c>
      <c r="L2600">
        <v>47201</v>
      </c>
      <c r="M2600" t="s">
        <v>125</v>
      </c>
      <c r="N2600" t="s">
        <v>5734</v>
      </c>
      <c r="O2600" t="s">
        <v>62</v>
      </c>
      <c r="P2600" t="s">
        <v>110</v>
      </c>
      <c r="Q2600" t="s">
        <v>5735</v>
      </c>
      <c r="R2600" s="1">
        <v>14.94</v>
      </c>
      <c r="S2600">
        <v>3</v>
      </c>
      <c r="T2600">
        <f t="shared" si="40"/>
        <v>7</v>
      </c>
      <c r="U2600" t="s">
        <v>52</v>
      </c>
      <c r="V2600">
        <v>0</v>
      </c>
      <c r="W2600">
        <v>0</v>
      </c>
      <c r="X2600" s="1">
        <v>0</v>
      </c>
      <c r="Y2600" s="1">
        <v>14.94</v>
      </c>
      <c r="Z2600" t="s">
        <v>65</v>
      </c>
      <c r="AA2600" s="2">
        <v>7.3205999999999998</v>
      </c>
      <c r="AB2600" s="3">
        <v>0.49</v>
      </c>
      <c r="AC2600" s="1">
        <v>-7.6193999999999997</v>
      </c>
      <c r="AD2600">
        <v>4</v>
      </c>
      <c r="AE2600">
        <v>4</v>
      </c>
      <c r="AF2600" t="s">
        <v>48</v>
      </c>
      <c r="AG2600">
        <v>2017</v>
      </c>
      <c r="AH2600">
        <f>COUNTBLANK(datos[[#This Row],[Row ID]:[Year sales]])</f>
        <v>0</v>
      </c>
    </row>
    <row r="2601" spans="1:34" x14ac:dyDescent="0.3">
      <c r="A2601">
        <v>2600</v>
      </c>
      <c r="B2601" t="s">
        <v>5736</v>
      </c>
      <c r="C2601" s="4">
        <v>42848</v>
      </c>
      <c r="D2601" s="4">
        <v>42854</v>
      </c>
      <c r="E2601" t="s">
        <v>67</v>
      </c>
      <c r="F2601" t="s">
        <v>766</v>
      </c>
      <c r="G2601" t="s">
        <v>767</v>
      </c>
      <c r="H2601" t="s">
        <v>37</v>
      </c>
      <c r="I2601" t="s">
        <v>38</v>
      </c>
      <c r="J2601" t="s">
        <v>286</v>
      </c>
      <c r="K2601" t="s">
        <v>287</v>
      </c>
      <c r="L2601">
        <v>10024</v>
      </c>
      <c r="M2601" t="s">
        <v>168</v>
      </c>
      <c r="N2601" t="s">
        <v>5382</v>
      </c>
      <c r="O2601" t="s">
        <v>62</v>
      </c>
      <c r="P2601" t="s">
        <v>97</v>
      </c>
      <c r="Q2601" t="s">
        <v>5383</v>
      </c>
      <c r="R2601" s="1">
        <v>121.94</v>
      </c>
      <c r="S2601">
        <v>2</v>
      </c>
      <c r="T2601">
        <f t="shared" si="40"/>
        <v>27</v>
      </c>
      <c r="U2601" t="s">
        <v>46</v>
      </c>
      <c r="V2601">
        <v>0</v>
      </c>
      <c r="W2601">
        <v>0</v>
      </c>
      <c r="X2601" s="1">
        <v>0</v>
      </c>
      <c r="Y2601" s="1">
        <v>121.94</v>
      </c>
      <c r="Z2601" t="s">
        <v>99</v>
      </c>
      <c r="AA2601" s="2">
        <v>35.3626</v>
      </c>
      <c r="AB2601" s="3">
        <v>0.29000000000000004</v>
      </c>
      <c r="AC2601" s="1">
        <v>-86.577399999999997</v>
      </c>
      <c r="AD2601">
        <v>6</v>
      </c>
      <c r="AE2601">
        <v>6</v>
      </c>
      <c r="AF2601" t="s">
        <v>48</v>
      </c>
      <c r="AG2601">
        <v>2017</v>
      </c>
      <c r="AH2601">
        <f>COUNTBLANK(datos[[#This Row],[Row ID]:[Year sales]])</f>
        <v>0</v>
      </c>
    </row>
    <row r="2602" spans="1:34" x14ac:dyDescent="0.3">
      <c r="A2602">
        <v>2601</v>
      </c>
      <c r="B2602" t="s">
        <v>5736</v>
      </c>
      <c r="C2602" s="4">
        <v>42848</v>
      </c>
      <c r="D2602" s="4">
        <v>42854</v>
      </c>
      <c r="E2602" t="s">
        <v>67</v>
      </c>
      <c r="F2602" t="s">
        <v>766</v>
      </c>
      <c r="G2602" t="s">
        <v>767</v>
      </c>
      <c r="H2602" t="s">
        <v>37</v>
      </c>
      <c r="I2602" t="s">
        <v>38</v>
      </c>
      <c r="J2602" t="s">
        <v>286</v>
      </c>
      <c r="K2602" t="s">
        <v>287</v>
      </c>
      <c r="L2602">
        <v>10024</v>
      </c>
      <c r="M2602" t="s">
        <v>168</v>
      </c>
      <c r="N2602" t="s">
        <v>1428</v>
      </c>
      <c r="O2602" t="s">
        <v>62</v>
      </c>
      <c r="P2602" t="s">
        <v>599</v>
      </c>
      <c r="Q2602" t="s">
        <v>1429</v>
      </c>
      <c r="R2602" s="1">
        <v>122.71</v>
      </c>
      <c r="S2602">
        <v>7</v>
      </c>
      <c r="T2602">
        <f t="shared" si="40"/>
        <v>26</v>
      </c>
      <c r="U2602" t="s">
        <v>75</v>
      </c>
      <c r="V2602">
        <v>0</v>
      </c>
      <c r="W2602">
        <v>0</v>
      </c>
      <c r="X2602" s="1">
        <v>0</v>
      </c>
      <c r="Y2602" s="1">
        <v>122.71</v>
      </c>
      <c r="Z2602" t="s">
        <v>99</v>
      </c>
      <c r="AA2602" s="2">
        <v>36.813000000000002</v>
      </c>
      <c r="AB2602" s="3">
        <v>0.30000000000000004</v>
      </c>
      <c r="AC2602" s="1">
        <v>-85.897000000000006</v>
      </c>
      <c r="AD2602">
        <v>6</v>
      </c>
      <c r="AE2602">
        <v>6</v>
      </c>
      <c r="AF2602" t="s">
        <v>48</v>
      </c>
      <c r="AG2602">
        <v>2017</v>
      </c>
      <c r="AH2602">
        <f>COUNTBLANK(datos[[#This Row],[Row ID]:[Year sales]])</f>
        <v>0</v>
      </c>
    </row>
    <row r="2603" spans="1:34" x14ac:dyDescent="0.3">
      <c r="A2603">
        <v>2602</v>
      </c>
      <c r="B2603" t="s">
        <v>5737</v>
      </c>
      <c r="C2603" s="4">
        <v>42525</v>
      </c>
      <c r="D2603" s="4">
        <v>42525</v>
      </c>
      <c r="E2603" t="s">
        <v>1312</v>
      </c>
      <c r="F2603" t="s">
        <v>5738</v>
      </c>
      <c r="G2603" t="s">
        <v>5739</v>
      </c>
      <c r="H2603" t="s">
        <v>37</v>
      </c>
      <c r="I2603" t="s">
        <v>38</v>
      </c>
      <c r="J2603" t="s">
        <v>286</v>
      </c>
      <c r="K2603" t="s">
        <v>287</v>
      </c>
      <c r="L2603">
        <v>10035</v>
      </c>
      <c r="M2603" t="s">
        <v>168</v>
      </c>
      <c r="N2603" t="s">
        <v>3212</v>
      </c>
      <c r="O2603" t="s">
        <v>62</v>
      </c>
      <c r="P2603" t="s">
        <v>110</v>
      </c>
      <c r="Q2603" t="s">
        <v>206</v>
      </c>
      <c r="R2603" s="1">
        <v>14.94</v>
      </c>
      <c r="S2603">
        <v>3</v>
      </c>
      <c r="T2603">
        <f t="shared" si="40"/>
        <v>150</v>
      </c>
      <c r="U2603" t="s">
        <v>52</v>
      </c>
      <c r="V2603">
        <v>0</v>
      </c>
      <c r="W2603">
        <v>0</v>
      </c>
      <c r="X2603" s="1">
        <v>0</v>
      </c>
      <c r="Y2603" s="1">
        <v>14.94</v>
      </c>
      <c r="Z2603" t="s">
        <v>65</v>
      </c>
      <c r="AA2603" s="2">
        <v>7.0217999999999998</v>
      </c>
      <c r="AB2603" s="3">
        <v>0.47000000000000003</v>
      </c>
      <c r="AC2603" s="1">
        <v>-7.9181999999999997</v>
      </c>
      <c r="AD2603">
        <v>0</v>
      </c>
      <c r="AE2603">
        <v>0</v>
      </c>
      <c r="AF2603" t="s">
        <v>48</v>
      </c>
      <c r="AG2603">
        <v>2016</v>
      </c>
      <c r="AH2603">
        <f>COUNTBLANK(datos[[#This Row],[Row ID]:[Year sales]])</f>
        <v>0</v>
      </c>
    </row>
    <row r="2604" spans="1:34" x14ac:dyDescent="0.3">
      <c r="A2604">
        <v>2603</v>
      </c>
      <c r="B2604" t="s">
        <v>5737</v>
      </c>
      <c r="C2604" s="4">
        <v>42525</v>
      </c>
      <c r="D2604" s="4">
        <v>42525</v>
      </c>
      <c r="E2604" t="s">
        <v>1312</v>
      </c>
      <c r="F2604" t="s">
        <v>5738</v>
      </c>
      <c r="G2604" t="s">
        <v>5739</v>
      </c>
      <c r="H2604" t="s">
        <v>37</v>
      </c>
      <c r="I2604" t="s">
        <v>38</v>
      </c>
      <c r="J2604" t="s">
        <v>286</v>
      </c>
      <c r="K2604" t="s">
        <v>287</v>
      </c>
      <c r="L2604">
        <v>10035</v>
      </c>
      <c r="M2604" t="s">
        <v>168</v>
      </c>
      <c r="N2604" t="s">
        <v>5740</v>
      </c>
      <c r="O2604" t="s">
        <v>90</v>
      </c>
      <c r="P2604" t="s">
        <v>704</v>
      </c>
      <c r="Q2604" t="s">
        <v>5741</v>
      </c>
      <c r="R2604" s="1">
        <v>1349.85</v>
      </c>
      <c r="S2604">
        <v>3</v>
      </c>
      <c r="T2604">
        <f t="shared" si="40"/>
        <v>5</v>
      </c>
      <c r="U2604" t="s">
        <v>52</v>
      </c>
      <c r="V2604">
        <v>0</v>
      </c>
      <c r="W2604">
        <v>0</v>
      </c>
      <c r="X2604" s="1">
        <v>0</v>
      </c>
      <c r="Y2604" s="1">
        <v>1349.85</v>
      </c>
      <c r="Z2604" t="s">
        <v>53</v>
      </c>
      <c r="AA2604" s="2">
        <v>364.45949999999999</v>
      </c>
      <c r="AB2604" s="3">
        <v>0.27</v>
      </c>
      <c r="AC2604" s="1">
        <v>-985.39049999999997</v>
      </c>
      <c r="AD2604">
        <v>0</v>
      </c>
      <c r="AE2604">
        <v>0</v>
      </c>
      <c r="AF2604" t="s">
        <v>48</v>
      </c>
      <c r="AG2604">
        <v>2016</v>
      </c>
      <c r="AH2604">
        <f>COUNTBLANK(datos[[#This Row],[Row ID]:[Year sales]])</f>
        <v>0</v>
      </c>
    </row>
    <row r="2605" spans="1:34" x14ac:dyDescent="0.3">
      <c r="A2605">
        <v>2604</v>
      </c>
      <c r="B2605" t="s">
        <v>5737</v>
      </c>
      <c r="C2605" s="4">
        <v>42525</v>
      </c>
      <c r="D2605" s="4">
        <v>42525</v>
      </c>
      <c r="E2605" t="s">
        <v>1312</v>
      </c>
      <c r="F2605" t="s">
        <v>5738</v>
      </c>
      <c r="G2605" t="s">
        <v>5739</v>
      </c>
      <c r="H2605" t="s">
        <v>37</v>
      </c>
      <c r="I2605" t="s">
        <v>38</v>
      </c>
      <c r="J2605" t="s">
        <v>286</v>
      </c>
      <c r="K2605" t="s">
        <v>287</v>
      </c>
      <c r="L2605">
        <v>10035</v>
      </c>
      <c r="M2605" t="s">
        <v>168</v>
      </c>
      <c r="N2605" t="s">
        <v>4237</v>
      </c>
      <c r="O2605" t="s">
        <v>43</v>
      </c>
      <c r="P2605" t="s">
        <v>44</v>
      </c>
      <c r="Q2605" t="s">
        <v>4238</v>
      </c>
      <c r="R2605" s="1">
        <v>136.78399999999999</v>
      </c>
      <c r="S2605">
        <v>1</v>
      </c>
      <c r="T2605">
        <f t="shared" si="40"/>
        <v>14</v>
      </c>
      <c r="U2605" t="s">
        <v>46</v>
      </c>
      <c r="V2605">
        <v>0.2</v>
      </c>
      <c r="W2605">
        <v>27.3568</v>
      </c>
      <c r="X2605" s="1">
        <v>-27.3568</v>
      </c>
      <c r="Y2605" s="1">
        <v>164.14079999999998</v>
      </c>
      <c r="Z2605" t="s">
        <v>99</v>
      </c>
      <c r="AA2605" s="2">
        <v>5.1294000000000004</v>
      </c>
      <c r="AB2605" s="3">
        <v>3.7500000000000006E-2</v>
      </c>
      <c r="AC2605" s="1">
        <v>-104.2978</v>
      </c>
      <c r="AD2605">
        <v>0</v>
      </c>
      <c r="AE2605">
        <v>0</v>
      </c>
      <c r="AF2605" t="s">
        <v>48</v>
      </c>
      <c r="AG2605">
        <v>2016</v>
      </c>
      <c r="AH2605">
        <f>COUNTBLANK(datos[[#This Row],[Row ID]:[Year sales]])</f>
        <v>0</v>
      </c>
    </row>
    <row r="2606" spans="1:34" x14ac:dyDescent="0.3">
      <c r="A2606">
        <v>2605</v>
      </c>
      <c r="B2606" t="s">
        <v>5737</v>
      </c>
      <c r="C2606" s="4">
        <v>42525</v>
      </c>
      <c r="D2606" s="4">
        <v>42525</v>
      </c>
      <c r="E2606" t="s">
        <v>1312</v>
      </c>
      <c r="F2606" t="s">
        <v>5738</v>
      </c>
      <c r="G2606" t="s">
        <v>5739</v>
      </c>
      <c r="H2606" t="s">
        <v>37</v>
      </c>
      <c r="I2606" t="s">
        <v>38</v>
      </c>
      <c r="J2606" t="s">
        <v>286</v>
      </c>
      <c r="K2606" t="s">
        <v>287</v>
      </c>
      <c r="L2606">
        <v>10035</v>
      </c>
      <c r="M2606" t="s">
        <v>168</v>
      </c>
      <c r="N2606" t="s">
        <v>2654</v>
      </c>
      <c r="O2606" t="s">
        <v>43</v>
      </c>
      <c r="P2606" t="s">
        <v>83</v>
      </c>
      <c r="Q2606" t="s">
        <v>2655</v>
      </c>
      <c r="R2606" s="1">
        <v>61.12</v>
      </c>
      <c r="S2606">
        <v>4</v>
      </c>
      <c r="T2606">
        <f t="shared" si="40"/>
        <v>21</v>
      </c>
      <c r="U2606" t="s">
        <v>52</v>
      </c>
      <c r="V2606">
        <v>0</v>
      </c>
      <c r="W2606">
        <v>0</v>
      </c>
      <c r="X2606" s="1">
        <v>0</v>
      </c>
      <c r="Y2606" s="1">
        <v>61.12</v>
      </c>
      <c r="Z2606" t="s">
        <v>99</v>
      </c>
      <c r="AA2606" s="2">
        <v>20.780799999999999</v>
      </c>
      <c r="AB2606" s="3">
        <v>0.34</v>
      </c>
      <c r="AC2606" s="1">
        <v>-40.339199999999998</v>
      </c>
      <c r="AD2606">
        <v>0</v>
      </c>
      <c r="AE2606">
        <v>0</v>
      </c>
      <c r="AF2606" t="s">
        <v>48</v>
      </c>
      <c r="AG2606">
        <v>2016</v>
      </c>
      <c r="AH2606">
        <f>COUNTBLANK(datos[[#This Row],[Row ID]:[Year sales]])</f>
        <v>0</v>
      </c>
    </row>
    <row r="2607" spans="1:34" x14ac:dyDescent="0.3">
      <c r="A2607">
        <v>2606</v>
      </c>
      <c r="B2607" t="s">
        <v>5742</v>
      </c>
      <c r="C2607" s="4">
        <v>41989</v>
      </c>
      <c r="D2607" s="4">
        <v>41994</v>
      </c>
      <c r="E2607" t="s">
        <v>67</v>
      </c>
      <c r="F2607" t="s">
        <v>5743</v>
      </c>
      <c r="G2607" t="s">
        <v>5744</v>
      </c>
      <c r="H2607" t="s">
        <v>57</v>
      </c>
      <c r="I2607" t="s">
        <v>38</v>
      </c>
      <c r="J2607" t="s">
        <v>1545</v>
      </c>
      <c r="K2607" t="s">
        <v>71</v>
      </c>
      <c r="L2607">
        <v>32216</v>
      </c>
      <c r="M2607" t="s">
        <v>41</v>
      </c>
      <c r="N2607" t="s">
        <v>4261</v>
      </c>
      <c r="O2607" t="s">
        <v>62</v>
      </c>
      <c r="P2607" t="s">
        <v>94</v>
      </c>
      <c r="Q2607" t="s">
        <v>4262</v>
      </c>
      <c r="R2607" s="1">
        <v>1.167</v>
      </c>
      <c r="S2607">
        <v>1</v>
      </c>
      <c r="T2607">
        <f t="shared" si="40"/>
        <v>8</v>
      </c>
      <c r="U2607" t="s">
        <v>46</v>
      </c>
      <c r="V2607">
        <v>0.7</v>
      </c>
      <c r="W2607">
        <v>0.81689999999999996</v>
      </c>
      <c r="X2607" s="1">
        <v>-0.81689999999999996</v>
      </c>
      <c r="Y2607" s="1">
        <v>1.9839</v>
      </c>
      <c r="Z2607" t="s">
        <v>65</v>
      </c>
      <c r="AA2607" s="2">
        <v>-0.85580000000000001</v>
      </c>
      <c r="AB2607" s="3">
        <v>-0.73333333333333328</v>
      </c>
      <c r="AC2607" s="1">
        <v>-1.2059</v>
      </c>
      <c r="AD2607">
        <v>5</v>
      </c>
      <c r="AE2607">
        <v>5</v>
      </c>
      <c r="AF2607" t="s">
        <v>48</v>
      </c>
      <c r="AG2607">
        <v>2014</v>
      </c>
      <c r="AH2607">
        <f>COUNTBLANK(datos[[#This Row],[Row ID]:[Year sales]])</f>
        <v>0</v>
      </c>
    </row>
    <row r="2608" spans="1:34" x14ac:dyDescent="0.3">
      <c r="A2608">
        <v>2607</v>
      </c>
      <c r="B2608" t="s">
        <v>5745</v>
      </c>
      <c r="C2608" s="4">
        <v>42433</v>
      </c>
      <c r="D2608" s="4">
        <v>42439</v>
      </c>
      <c r="E2608" t="s">
        <v>67</v>
      </c>
      <c r="F2608" t="s">
        <v>3791</v>
      </c>
      <c r="G2608" t="s">
        <v>3792</v>
      </c>
      <c r="H2608" t="s">
        <v>122</v>
      </c>
      <c r="I2608" t="s">
        <v>38</v>
      </c>
      <c r="J2608" t="s">
        <v>969</v>
      </c>
      <c r="K2608" t="s">
        <v>59</v>
      </c>
      <c r="L2608">
        <v>92024</v>
      </c>
      <c r="M2608" t="s">
        <v>60</v>
      </c>
      <c r="N2608" t="s">
        <v>5746</v>
      </c>
      <c r="O2608" t="s">
        <v>62</v>
      </c>
      <c r="P2608" t="s">
        <v>86</v>
      </c>
      <c r="Q2608" t="s">
        <v>5747</v>
      </c>
      <c r="R2608" s="1">
        <v>16.989999999999998</v>
      </c>
      <c r="S2608">
        <v>1</v>
      </c>
      <c r="T2608">
        <f t="shared" si="40"/>
        <v>17</v>
      </c>
      <c r="U2608" t="s">
        <v>46</v>
      </c>
      <c r="V2608">
        <v>0</v>
      </c>
      <c r="W2608">
        <v>0</v>
      </c>
      <c r="X2608" s="1">
        <v>0</v>
      </c>
      <c r="Y2608" s="1">
        <v>16.989999999999998</v>
      </c>
      <c r="Z2608" t="s">
        <v>65</v>
      </c>
      <c r="AA2608" s="2">
        <v>4.9271000000000003</v>
      </c>
      <c r="AB2608" s="3">
        <v>0.29000000000000004</v>
      </c>
      <c r="AC2608" s="1">
        <v>-12.062900000000001</v>
      </c>
      <c r="AD2608">
        <v>6</v>
      </c>
      <c r="AE2608">
        <v>6</v>
      </c>
      <c r="AF2608" t="s">
        <v>48</v>
      </c>
      <c r="AG2608">
        <v>2016</v>
      </c>
      <c r="AH2608">
        <f>COUNTBLANK(datos[[#This Row],[Row ID]:[Year sales]])</f>
        <v>0</v>
      </c>
    </row>
    <row r="2609" spans="1:34" x14ac:dyDescent="0.3">
      <c r="A2609">
        <v>2608</v>
      </c>
      <c r="B2609" t="s">
        <v>5748</v>
      </c>
      <c r="C2609" s="4">
        <v>41968</v>
      </c>
      <c r="D2609" s="4">
        <v>41973</v>
      </c>
      <c r="E2609" t="s">
        <v>67</v>
      </c>
      <c r="F2609" t="s">
        <v>4952</v>
      </c>
      <c r="G2609" t="s">
        <v>4953</v>
      </c>
      <c r="H2609" t="s">
        <v>57</v>
      </c>
      <c r="I2609" t="s">
        <v>38</v>
      </c>
      <c r="J2609" t="s">
        <v>1149</v>
      </c>
      <c r="K2609" t="s">
        <v>124</v>
      </c>
      <c r="L2609">
        <v>76017</v>
      </c>
      <c r="M2609" t="s">
        <v>125</v>
      </c>
      <c r="N2609" t="s">
        <v>5749</v>
      </c>
      <c r="O2609" t="s">
        <v>90</v>
      </c>
      <c r="P2609" t="s">
        <v>181</v>
      </c>
      <c r="Q2609" t="s">
        <v>5750</v>
      </c>
      <c r="R2609" s="1">
        <v>24.672000000000001</v>
      </c>
      <c r="S2609">
        <v>3</v>
      </c>
      <c r="T2609">
        <f t="shared" si="40"/>
        <v>15</v>
      </c>
      <c r="U2609" t="s">
        <v>52</v>
      </c>
      <c r="V2609">
        <v>0.2</v>
      </c>
      <c r="W2609">
        <v>4.9344000000000001</v>
      </c>
      <c r="X2609" s="1">
        <v>-4.9344000000000001</v>
      </c>
      <c r="Y2609" s="1">
        <v>29.606400000000001</v>
      </c>
      <c r="Z2609" t="s">
        <v>65</v>
      </c>
      <c r="AA2609" s="2">
        <v>0</v>
      </c>
      <c r="AB2609" s="3">
        <v>0</v>
      </c>
      <c r="AC2609" s="1">
        <v>-19.7376</v>
      </c>
      <c r="AD2609">
        <v>5</v>
      </c>
      <c r="AE2609">
        <v>5</v>
      </c>
      <c r="AF2609" t="s">
        <v>48</v>
      </c>
      <c r="AG2609">
        <v>2014</v>
      </c>
      <c r="AH2609">
        <f>COUNTBLANK(datos[[#This Row],[Row ID]:[Year sales]])</f>
        <v>0</v>
      </c>
    </row>
    <row r="2610" spans="1:34" x14ac:dyDescent="0.3">
      <c r="A2610">
        <v>2609</v>
      </c>
      <c r="B2610" t="s">
        <v>5748</v>
      </c>
      <c r="C2610" s="4">
        <v>41968</v>
      </c>
      <c r="D2610" s="4">
        <v>41973</v>
      </c>
      <c r="E2610" t="s">
        <v>67</v>
      </c>
      <c r="F2610" t="s">
        <v>4952</v>
      </c>
      <c r="G2610" t="s">
        <v>4953</v>
      </c>
      <c r="H2610" t="s">
        <v>57</v>
      </c>
      <c r="I2610" t="s">
        <v>38</v>
      </c>
      <c r="J2610" t="s">
        <v>1149</v>
      </c>
      <c r="K2610" t="s">
        <v>124</v>
      </c>
      <c r="L2610">
        <v>76017</v>
      </c>
      <c r="M2610" t="s">
        <v>125</v>
      </c>
      <c r="N2610" t="s">
        <v>1574</v>
      </c>
      <c r="O2610" t="s">
        <v>62</v>
      </c>
      <c r="P2610" t="s">
        <v>63</v>
      </c>
      <c r="Q2610" t="s">
        <v>1575</v>
      </c>
      <c r="R2610" s="1">
        <v>2.52</v>
      </c>
      <c r="S2610">
        <v>1</v>
      </c>
      <c r="T2610">
        <f t="shared" si="40"/>
        <v>15</v>
      </c>
      <c r="U2610" t="s">
        <v>46</v>
      </c>
      <c r="V2610">
        <v>0.2</v>
      </c>
      <c r="W2610">
        <v>0.504</v>
      </c>
      <c r="X2610" s="1">
        <v>-0.504</v>
      </c>
      <c r="Y2610" s="1">
        <v>3.024</v>
      </c>
      <c r="Z2610" t="s">
        <v>65</v>
      </c>
      <c r="AA2610" s="2">
        <v>0.88200000000000001</v>
      </c>
      <c r="AB2610" s="3">
        <v>0.35</v>
      </c>
      <c r="AC2610" s="1">
        <v>-1.1339999999999999</v>
      </c>
      <c r="AD2610">
        <v>5</v>
      </c>
      <c r="AE2610">
        <v>5</v>
      </c>
      <c r="AF2610" t="s">
        <v>48</v>
      </c>
      <c r="AG2610">
        <v>2014</v>
      </c>
      <c r="AH2610">
        <f>COUNTBLANK(datos[[#This Row],[Row ID]:[Year sales]])</f>
        <v>0</v>
      </c>
    </row>
    <row r="2611" spans="1:34" x14ac:dyDescent="0.3">
      <c r="A2611">
        <v>2610</v>
      </c>
      <c r="B2611" t="s">
        <v>5748</v>
      </c>
      <c r="C2611" s="4">
        <v>41968</v>
      </c>
      <c r="D2611" s="4">
        <v>41973</v>
      </c>
      <c r="E2611" t="s">
        <v>67</v>
      </c>
      <c r="F2611" t="s">
        <v>4952</v>
      </c>
      <c r="G2611" t="s">
        <v>4953</v>
      </c>
      <c r="H2611" t="s">
        <v>57</v>
      </c>
      <c r="I2611" t="s">
        <v>38</v>
      </c>
      <c r="J2611" t="s">
        <v>1149</v>
      </c>
      <c r="K2611" t="s">
        <v>124</v>
      </c>
      <c r="L2611">
        <v>76017</v>
      </c>
      <c r="M2611" t="s">
        <v>125</v>
      </c>
      <c r="N2611" t="s">
        <v>72</v>
      </c>
      <c r="O2611" t="s">
        <v>43</v>
      </c>
      <c r="P2611" t="s">
        <v>73</v>
      </c>
      <c r="Q2611" t="s">
        <v>74</v>
      </c>
      <c r="R2611" s="1">
        <v>1218.7349999999999</v>
      </c>
      <c r="S2611">
        <v>5</v>
      </c>
      <c r="T2611">
        <f t="shared" si="40"/>
        <v>29</v>
      </c>
      <c r="U2611" t="s">
        <v>75</v>
      </c>
      <c r="V2611">
        <v>0.3</v>
      </c>
      <c r="W2611">
        <v>365.62049999999994</v>
      </c>
      <c r="X2611" s="1">
        <v>-365.62049999999999</v>
      </c>
      <c r="Y2611" s="1">
        <v>1584.3554999999999</v>
      </c>
      <c r="Z2611" t="s">
        <v>53</v>
      </c>
      <c r="AA2611" s="2">
        <v>-121.87350000000001</v>
      </c>
      <c r="AB2611" s="3">
        <v>-0.10000000000000002</v>
      </c>
      <c r="AC2611" s="1">
        <v>-974.98800000000006</v>
      </c>
      <c r="AD2611">
        <v>5</v>
      </c>
      <c r="AE2611">
        <v>5</v>
      </c>
      <c r="AF2611" t="s">
        <v>48</v>
      </c>
      <c r="AG2611">
        <v>2014</v>
      </c>
      <c r="AH2611">
        <f>COUNTBLANK(datos[[#This Row],[Row ID]:[Year sales]])</f>
        <v>0</v>
      </c>
    </row>
    <row r="2612" spans="1:34" x14ac:dyDescent="0.3">
      <c r="A2612">
        <v>2611</v>
      </c>
      <c r="B2612" t="s">
        <v>5748</v>
      </c>
      <c r="C2612" s="4">
        <v>41968</v>
      </c>
      <c r="D2612" s="4">
        <v>41973</v>
      </c>
      <c r="E2612" t="s">
        <v>67</v>
      </c>
      <c r="F2612" t="s">
        <v>4952</v>
      </c>
      <c r="G2612" t="s">
        <v>4953</v>
      </c>
      <c r="H2612" t="s">
        <v>57</v>
      </c>
      <c r="I2612" t="s">
        <v>38</v>
      </c>
      <c r="J2612" t="s">
        <v>1149</v>
      </c>
      <c r="K2612" t="s">
        <v>124</v>
      </c>
      <c r="L2612">
        <v>76017</v>
      </c>
      <c r="M2612" t="s">
        <v>125</v>
      </c>
      <c r="N2612" t="s">
        <v>5004</v>
      </c>
      <c r="O2612" t="s">
        <v>62</v>
      </c>
      <c r="P2612" t="s">
        <v>63</v>
      </c>
      <c r="Q2612" t="s">
        <v>5005</v>
      </c>
      <c r="R2612" s="1">
        <v>5.9039999999999999</v>
      </c>
      <c r="S2612">
        <v>2</v>
      </c>
      <c r="T2612">
        <f t="shared" si="40"/>
        <v>19</v>
      </c>
      <c r="U2612" t="s">
        <v>46</v>
      </c>
      <c r="V2612">
        <v>0.2</v>
      </c>
      <c r="W2612">
        <v>1.1808000000000001</v>
      </c>
      <c r="X2612" s="1">
        <v>-1.1808000000000001</v>
      </c>
      <c r="Y2612" s="1">
        <v>7.0847999999999995</v>
      </c>
      <c r="Z2612" t="s">
        <v>65</v>
      </c>
      <c r="AA2612" s="2">
        <v>1.9925999999999999</v>
      </c>
      <c r="AB2612" s="3">
        <v>0.33749999999999997</v>
      </c>
      <c r="AC2612" s="1">
        <v>-2.7305999999999999</v>
      </c>
      <c r="AD2612">
        <v>5</v>
      </c>
      <c r="AE2612">
        <v>5</v>
      </c>
      <c r="AF2612" t="s">
        <v>48</v>
      </c>
      <c r="AG2612">
        <v>2014</v>
      </c>
      <c r="AH2612">
        <f>COUNTBLANK(datos[[#This Row],[Row ID]:[Year sales]])</f>
        <v>0</v>
      </c>
    </row>
    <row r="2613" spans="1:34" x14ac:dyDescent="0.3">
      <c r="A2613">
        <v>2612</v>
      </c>
      <c r="B2613" t="s">
        <v>5748</v>
      </c>
      <c r="C2613" s="4">
        <v>41968</v>
      </c>
      <c r="D2613" s="4">
        <v>41973</v>
      </c>
      <c r="E2613" t="s">
        <v>67</v>
      </c>
      <c r="F2613" t="s">
        <v>4952</v>
      </c>
      <c r="G2613" t="s">
        <v>4953</v>
      </c>
      <c r="H2613" t="s">
        <v>57</v>
      </c>
      <c r="I2613" t="s">
        <v>38</v>
      </c>
      <c r="J2613" t="s">
        <v>1149</v>
      </c>
      <c r="K2613" t="s">
        <v>124</v>
      </c>
      <c r="L2613">
        <v>76017</v>
      </c>
      <c r="M2613" t="s">
        <v>125</v>
      </c>
      <c r="N2613" t="s">
        <v>3092</v>
      </c>
      <c r="O2613" t="s">
        <v>62</v>
      </c>
      <c r="P2613" t="s">
        <v>110</v>
      </c>
      <c r="Q2613" t="s">
        <v>3093</v>
      </c>
      <c r="R2613" s="1">
        <v>15.696</v>
      </c>
      <c r="S2613">
        <v>3</v>
      </c>
      <c r="T2613">
        <f t="shared" si="40"/>
        <v>7</v>
      </c>
      <c r="U2613" t="s">
        <v>52</v>
      </c>
      <c r="V2613">
        <v>0.2</v>
      </c>
      <c r="W2613">
        <v>3.1392000000000002</v>
      </c>
      <c r="X2613" s="1">
        <v>-3.1392000000000002</v>
      </c>
      <c r="Y2613" s="1">
        <v>18.8352</v>
      </c>
      <c r="Z2613" t="s">
        <v>65</v>
      </c>
      <c r="AA2613" s="2">
        <v>5.1012000000000004</v>
      </c>
      <c r="AB2613" s="3">
        <v>0.32500000000000001</v>
      </c>
      <c r="AC2613" s="1">
        <v>-7.4555999999999996</v>
      </c>
      <c r="AD2613">
        <v>5</v>
      </c>
      <c r="AE2613">
        <v>5</v>
      </c>
      <c r="AF2613" t="s">
        <v>48</v>
      </c>
      <c r="AG2613">
        <v>2014</v>
      </c>
      <c r="AH2613">
        <f>COUNTBLANK(datos[[#This Row],[Row ID]:[Year sales]])</f>
        <v>0</v>
      </c>
    </row>
    <row r="2614" spans="1:34" x14ac:dyDescent="0.3">
      <c r="A2614">
        <v>2613</v>
      </c>
      <c r="B2614" t="s">
        <v>5748</v>
      </c>
      <c r="C2614" s="4">
        <v>41968</v>
      </c>
      <c r="D2614" s="4">
        <v>41973</v>
      </c>
      <c r="E2614" t="s">
        <v>67</v>
      </c>
      <c r="F2614" t="s">
        <v>4952</v>
      </c>
      <c r="G2614" t="s">
        <v>4953</v>
      </c>
      <c r="H2614" t="s">
        <v>57</v>
      </c>
      <c r="I2614" t="s">
        <v>38</v>
      </c>
      <c r="J2614" t="s">
        <v>1149</v>
      </c>
      <c r="K2614" t="s">
        <v>124</v>
      </c>
      <c r="L2614">
        <v>76017</v>
      </c>
      <c r="M2614" t="s">
        <v>125</v>
      </c>
      <c r="N2614" t="s">
        <v>2093</v>
      </c>
      <c r="O2614" t="s">
        <v>43</v>
      </c>
      <c r="P2614" t="s">
        <v>83</v>
      </c>
      <c r="Q2614" t="s">
        <v>2094</v>
      </c>
      <c r="R2614" s="1">
        <v>6.0960000000000001</v>
      </c>
      <c r="S2614">
        <v>3</v>
      </c>
      <c r="T2614">
        <f t="shared" si="40"/>
        <v>38</v>
      </c>
      <c r="U2614" t="s">
        <v>52</v>
      </c>
      <c r="V2614">
        <v>0.6</v>
      </c>
      <c r="W2614">
        <v>3.6576</v>
      </c>
      <c r="X2614" s="1">
        <v>-3.6576</v>
      </c>
      <c r="Y2614" s="1">
        <v>9.7536000000000005</v>
      </c>
      <c r="Z2614" t="s">
        <v>65</v>
      </c>
      <c r="AA2614" s="2">
        <v>-3.9624000000000001</v>
      </c>
      <c r="AB2614" s="3">
        <v>-0.65</v>
      </c>
      <c r="AC2614" s="1">
        <v>-6.4008000000000003</v>
      </c>
      <c r="AD2614">
        <v>5</v>
      </c>
      <c r="AE2614">
        <v>5</v>
      </c>
      <c r="AF2614" t="s">
        <v>48</v>
      </c>
      <c r="AG2614">
        <v>2014</v>
      </c>
      <c r="AH2614">
        <f>COUNTBLANK(datos[[#This Row],[Row ID]:[Year sales]])</f>
        <v>0</v>
      </c>
    </row>
    <row r="2615" spans="1:34" x14ac:dyDescent="0.3">
      <c r="A2615">
        <v>2614</v>
      </c>
      <c r="B2615" t="s">
        <v>5751</v>
      </c>
      <c r="C2615" s="4">
        <v>42488</v>
      </c>
      <c r="D2615" s="4">
        <v>42495</v>
      </c>
      <c r="E2615" t="s">
        <v>67</v>
      </c>
      <c r="F2615" t="s">
        <v>5752</v>
      </c>
      <c r="G2615" t="s">
        <v>5753</v>
      </c>
      <c r="H2615" t="s">
        <v>57</v>
      </c>
      <c r="I2615" t="s">
        <v>38</v>
      </c>
      <c r="J2615" t="s">
        <v>58</v>
      </c>
      <c r="K2615" t="s">
        <v>59</v>
      </c>
      <c r="L2615">
        <v>90045</v>
      </c>
      <c r="M2615" t="s">
        <v>60</v>
      </c>
      <c r="N2615" t="s">
        <v>3129</v>
      </c>
      <c r="O2615" t="s">
        <v>43</v>
      </c>
      <c r="P2615" t="s">
        <v>50</v>
      </c>
      <c r="Q2615" t="s">
        <v>3130</v>
      </c>
      <c r="R2615" s="1">
        <v>41.567999999999998</v>
      </c>
      <c r="S2615">
        <v>2</v>
      </c>
      <c r="T2615">
        <f t="shared" si="40"/>
        <v>44</v>
      </c>
      <c r="U2615" t="s">
        <v>46</v>
      </c>
      <c r="V2615">
        <v>0.2</v>
      </c>
      <c r="W2615">
        <v>8.3135999999999992</v>
      </c>
      <c r="X2615" s="1">
        <v>-8.3135999999999992</v>
      </c>
      <c r="Y2615" s="1">
        <v>49.881599999999999</v>
      </c>
      <c r="Z2615" t="s">
        <v>65</v>
      </c>
      <c r="AA2615" s="2">
        <v>2.5979999999999999</v>
      </c>
      <c r="AB2615" s="3">
        <v>6.25E-2</v>
      </c>
      <c r="AC2615" s="1">
        <v>-30.656400000000001</v>
      </c>
      <c r="AD2615">
        <v>7</v>
      </c>
      <c r="AE2615">
        <v>7</v>
      </c>
      <c r="AF2615" t="s">
        <v>48</v>
      </c>
      <c r="AG2615">
        <v>2016</v>
      </c>
      <c r="AH2615">
        <f>COUNTBLANK(datos[[#This Row],[Row ID]:[Year sales]])</f>
        <v>0</v>
      </c>
    </row>
    <row r="2616" spans="1:34" x14ac:dyDescent="0.3">
      <c r="A2616">
        <v>2615</v>
      </c>
      <c r="B2616" t="s">
        <v>5754</v>
      </c>
      <c r="C2616" s="4">
        <v>41755</v>
      </c>
      <c r="D2616" s="4">
        <v>41762</v>
      </c>
      <c r="E2616" t="s">
        <v>67</v>
      </c>
      <c r="F2616" t="s">
        <v>5755</v>
      </c>
      <c r="G2616" t="s">
        <v>5756</v>
      </c>
      <c r="H2616" t="s">
        <v>57</v>
      </c>
      <c r="I2616" t="s">
        <v>38</v>
      </c>
      <c r="J2616" t="s">
        <v>58</v>
      </c>
      <c r="K2616" t="s">
        <v>59</v>
      </c>
      <c r="L2616">
        <v>90049</v>
      </c>
      <c r="M2616" t="s">
        <v>60</v>
      </c>
      <c r="N2616" t="s">
        <v>1485</v>
      </c>
      <c r="O2616" t="s">
        <v>43</v>
      </c>
      <c r="P2616" t="s">
        <v>50</v>
      </c>
      <c r="Q2616" t="s">
        <v>1486</v>
      </c>
      <c r="R2616" s="1">
        <v>230.28</v>
      </c>
      <c r="S2616">
        <v>3</v>
      </c>
      <c r="T2616">
        <f t="shared" si="40"/>
        <v>24</v>
      </c>
      <c r="U2616" t="s">
        <v>52</v>
      </c>
      <c r="V2616">
        <v>0.2</v>
      </c>
      <c r="W2616">
        <v>46.056000000000004</v>
      </c>
      <c r="X2616" s="1">
        <v>-46.055999999999997</v>
      </c>
      <c r="Y2616" s="1">
        <v>276.33600000000001</v>
      </c>
      <c r="Z2616" t="s">
        <v>47</v>
      </c>
      <c r="AA2616" s="2">
        <v>23.027999999999999</v>
      </c>
      <c r="AB2616" s="3">
        <v>9.9999999999999992E-2</v>
      </c>
      <c r="AC2616" s="1">
        <v>-161.196</v>
      </c>
      <c r="AD2616">
        <v>7</v>
      </c>
      <c r="AE2616">
        <v>7</v>
      </c>
      <c r="AF2616" t="s">
        <v>48</v>
      </c>
      <c r="AG2616">
        <v>2014</v>
      </c>
      <c r="AH2616">
        <f>COUNTBLANK(datos[[#This Row],[Row ID]:[Year sales]])</f>
        <v>0</v>
      </c>
    </row>
    <row r="2617" spans="1:34" x14ac:dyDescent="0.3">
      <c r="A2617">
        <v>2616</v>
      </c>
      <c r="B2617" t="s">
        <v>5754</v>
      </c>
      <c r="C2617" s="4">
        <v>41755</v>
      </c>
      <c r="D2617" s="4">
        <v>41762</v>
      </c>
      <c r="E2617" t="s">
        <v>67</v>
      </c>
      <c r="F2617" t="s">
        <v>5755</v>
      </c>
      <c r="G2617" t="s">
        <v>5756</v>
      </c>
      <c r="H2617" t="s">
        <v>57</v>
      </c>
      <c r="I2617" t="s">
        <v>38</v>
      </c>
      <c r="J2617" t="s">
        <v>58</v>
      </c>
      <c r="K2617" t="s">
        <v>59</v>
      </c>
      <c r="L2617">
        <v>90049</v>
      </c>
      <c r="M2617" t="s">
        <v>60</v>
      </c>
      <c r="N2617" t="s">
        <v>197</v>
      </c>
      <c r="O2617" t="s">
        <v>62</v>
      </c>
      <c r="P2617" t="s">
        <v>94</v>
      </c>
      <c r="Q2617" t="s">
        <v>198</v>
      </c>
      <c r="R2617" s="1">
        <v>18.288</v>
      </c>
      <c r="S2617">
        <v>6</v>
      </c>
      <c r="T2617">
        <f t="shared" si="40"/>
        <v>37</v>
      </c>
      <c r="U2617" t="s">
        <v>75</v>
      </c>
      <c r="V2617">
        <v>0.2</v>
      </c>
      <c r="W2617">
        <v>3.6576000000000004</v>
      </c>
      <c r="X2617" s="1">
        <v>-3.6576</v>
      </c>
      <c r="Y2617" s="1">
        <v>21.945599999999999</v>
      </c>
      <c r="Z2617" t="s">
        <v>65</v>
      </c>
      <c r="AA2617" s="2">
        <v>5.7149999999999999</v>
      </c>
      <c r="AB2617" s="3">
        <v>0.3125</v>
      </c>
      <c r="AC2617" s="1">
        <v>-8.9154</v>
      </c>
      <c r="AD2617">
        <v>7</v>
      </c>
      <c r="AE2617">
        <v>7</v>
      </c>
      <c r="AF2617" t="s">
        <v>48</v>
      </c>
      <c r="AG2617">
        <v>2014</v>
      </c>
      <c r="AH2617">
        <f>COUNTBLANK(datos[[#This Row],[Row ID]:[Year sales]])</f>
        <v>0</v>
      </c>
    </row>
    <row r="2618" spans="1:34" x14ac:dyDescent="0.3">
      <c r="A2618">
        <v>2617</v>
      </c>
      <c r="B2618" t="s">
        <v>5757</v>
      </c>
      <c r="C2618" s="4">
        <v>42826</v>
      </c>
      <c r="D2618" s="4">
        <v>42830</v>
      </c>
      <c r="E2618" t="s">
        <v>67</v>
      </c>
      <c r="F2618" t="s">
        <v>2783</v>
      </c>
      <c r="G2618" t="s">
        <v>2784</v>
      </c>
      <c r="H2618" t="s">
        <v>37</v>
      </c>
      <c r="I2618" t="s">
        <v>38</v>
      </c>
      <c r="J2618" t="s">
        <v>147</v>
      </c>
      <c r="K2618" t="s">
        <v>59</v>
      </c>
      <c r="L2618">
        <v>94110</v>
      </c>
      <c r="M2618" t="s">
        <v>60</v>
      </c>
      <c r="N2618" t="s">
        <v>5758</v>
      </c>
      <c r="O2618" t="s">
        <v>62</v>
      </c>
      <c r="P2618" t="s">
        <v>63</v>
      </c>
      <c r="Q2618" t="s">
        <v>5759</v>
      </c>
      <c r="R2618" s="1">
        <v>5.78</v>
      </c>
      <c r="S2618">
        <v>2</v>
      </c>
      <c r="T2618">
        <f t="shared" si="40"/>
        <v>13</v>
      </c>
      <c r="U2618" t="s">
        <v>46</v>
      </c>
      <c r="V2618">
        <v>0</v>
      </c>
      <c r="W2618">
        <v>0</v>
      </c>
      <c r="X2618" s="1">
        <v>0</v>
      </c>
      <c r="Y2618" s="1">
        <v>5.78</v>
      </c>
      <c r="Z2618" t="s">
        <v>65</v>
      </c>
      <c r="AA2618" s="2">
        <v>2.7166000000000001</v>
      </c>
      <c r="AB2618" s="3">
        <v>0.47000000000000003</v>
      </c>
      <c r="AC2618" s="1">
        <v>-3.0634000000000001</v>
      </c>
      <c r="AD2618">
        <v>4</v>
      </c>
      <c r="AE2618">
        <v>4</v>
      </c>
      <c r="AF2618" t="s">
        <v>48</v>
      </c>
      <c r="AG2618">
        <v>2017</v>
      </c>
      <c r="AH2618">
        <f>COUNTBLANK(datos[[#This Row],[Row ID]:[Year sales]])</f>
        <v>0</v>
      </c>
    </row>
    <row r="2619" spans="1:34" x14ac:dyDescent="0.3">
      <c r="A2619">
        <v>2618</v>
      </c>
      <c r="B2619" t="s">
        <v>5757</v>
      </c>
      <c r="C2619" s="4">
        <v>42826</v>
      </c>
      <c r="D2619" s="4">
        <v>42830</v>
      </c>
      <c r="E2619" t="s">
        <v>67</v>
      </c>
      <c r="F2619" t="s">
        <v>2783</v>
      </c>
      <c r="G2619" t="s">
        <v>2784</v>
      </c>
      <c r="H2619" t="s">
        <v>37</v>
      </c>
      <c r="I2619" t="s">
        <v>38</v>
      </c>
      <c r="J2619" t="s">
        <v>147</v>
      </c>
      <c r="K2619" t="s">
        <v>59</v>
      </c>
      <c r="L2619">
        <v>94110</v>
      </c>
      <c r="M2619" t="s">
        <v>60</v>
      </c>
      <c r="N2619" t="s">
        <v>2639</v>
      </c>
      <c r="O2619" t="s">
        <v>62</v>
      </c>
      <c r="P2619" t="s">
        <v>94</v>
      </c>
      <c r="Q2619" t="s">
        <v>2640</v>
      </c>
      <c r="R2619" s="1">
        <v>121.68</v>
      </c>
      <c r="S2619">
        <v>13</v>
      </c>
      <c r="T2619">
        <f t="shared" si="40"/>
        <v>31</v>
      </c>
      <c r="U2619" t="s">
        <v>75</v>
      </c>
      <c r="V2619">
        <v>0.2</v>
      </c>
      <c r="W2619">
        <v>24.336000000000002</v>
      </c>
      <c r="X2619" s="1">
        <v>-24.335999999999999</v>
      </c>
      <c r="Y2619" s="1">
        <v>146.01600000000002</v>
      </c>
      <c r="Z2619" t="s">
        <v>99</v>
      </c>
      <c r="AA2619" s="2">
        <v>38.024999999999999</v>
      </c>
      <c r="AB2619" s="3">
        <v>0.31249999999999994</v>
      </c>
      <c r="AC2619" s="1">
        <v>-59.319000000000003</v>
      </c>
      <c r="AD2619">
        <v>4</v>
      </c>
      <c r="AE2619">
        <v>4</v>
      </c>
      <c r="AF2619" t="s">
        <v>48</v>
      </c>
      <c r="AG2619">
        <v>2017</v>
      </c>
      <c r="AH2619">
        <f>COUNTBLANK(datos[[#This Row],[Row ID]:[Year sales]])</f>
        <v>0</v>
      </c>
    </row>
    <row r="2620" spans="1:34" x14ac:dyDescent="0.3">
      <c r="A2620">
        <v>2619</v>
      </c>
      <c r="B2620" t="s">
        <v>5760</v>
      </c>
      <c r="C2620" s="4">
        <v>43091</v>
      </c>
      <c r="D2620" s="4">
        <v>43095</v>
      </c>
      <c r="E2620" t="s">
        <v>67</v>
      </c>
      <c r="F2620" t="s">
        <v>4114</v>
      </c>
      <c r="G2620" t="s">
        <v>4115</v>
      </c>
      <c r="H2620" t="s">
        <v>57</v>
      </c>
      <c r="I2620" t="s">
        <v>38</v>
      </c>
      <c r="J2620" t="s">
        <v>688</v>
      </c>
      <c r="K2620" t="s">
        <v>689</v>
      </c>
      <c r="L2620">
        <v>88220</v>
      </c>
      <c r="M2620" t="s">
        <v>60</v>
      </c>
      <c r="N2620" t="s">
        <v>1529</v>
      </c>
      <c r="O2620" t="s">
        <v>62</v>
      </c>
      <c r="P2620" t="s">
        <v>86</v>
      </c>
      <c r="Q2620" t="s">
        <v>1530</v>
      </c>
      <c r="R2620" s="1">
        <v>4.17</v>
      </c>
      <c r="S2620">
        <v>3</v>
      </c>
      <c r="T2620">
        <f t="shared" si="40"/>
        <v>11</v>
      </c>
      <c r="U2620" t="s">
        <v>52</v>
      </c>
      <c r="V2620">
        <v>0</v>
      </c>
      <c r="W2620">
        <v>0</v>
      </c>
      <c r="X2620" s="1">
        <v>0</v>
      </c>
      <c r="Y2620" s="1">
        <v>4.17</v>
      </c>
      <c r="Z2620" t="s">
        <v>65</v>
      </c>
      <c r="AA2620" s="2">
        <v>1.0842000000000001</v>
      </c>
      <c r="AB2620" s="3">
        <v>0.26</v>
      </c>
      <c r="AC2620" s="1">
        <v>-3.0857999999999999</v>
      </c>
      <c r="AD2620">
        <v>4</v>
      </c>
      <c r="AE2620">
        <v>4</v>
      </c>
      <c r="AF2620" t="s">
        <v>48</v>
      </c>
      <c r="AG2620">
        <v>2017</v>
      </c>
      <c r="AH2620">
        <f>COUNTBLANK(datos[[#This Row],[Row ID]:[Year sales]])</f>
        <v>0</v>
      </c>
    </row>
    <row r="2621" spans="1:34" x14ac:dyDescent="0.3">
      <c r="A2621">
        <v>2620</v>
      </c>
      <c r="B2621" t="s">
        <v>5760</v>
      </c>
      <c r="C2621" s="4">
        <v>43091</v>
      </c>
      <c r="D2621" s="4">
        <v>43095</v>
      </c>
      <c r="E2621" t="s">
        <v>67</v>
      </c>
      <c r="F2621" t="s">
        <v>4114</v>
      </c>
      <c r="G2621" t="s">
        <v>4115</v>
      </c>
      <c r="H2621" t="s">
        <v>57</v>
      </c>
      <c r="I2621" t="s">
        <v>38</v>
      </c>
      <c r="J2621" t="s">
        <v>688</v>
      </c>
      <c r="K2621" t="s">
        <v>689</v>
      </c>
      <c r="L2621">
        <v>88220</v>
      </c>
      <c r="M2621" t="s">
        <v>60</v>
      </c>
      <c r="N2621" t="s">
        <v>4049</v>
      </c>
      <c r="O2621" t="s">
        <v>90</v>
      </c>
      <c r="P2621" t="s">
        <v>91</v>
      </c>
      <c r="Q2621" t="s">
        <v>4050</v>
      </c>
      <c r="R2621" s="1">
        <v>67.040000000000006</v>
      </c>
      <c r="S2621">
        <v>4</v>
      </c>
      <c r="T2621">
        <f t="shared" si="40"/>
        <v>24</v>
      </c>
      <c r="U2621" t="s">
        <v>52</v>
      </c>
      <c r="V2621">
        <v>0.2</v>
      </c>
      <c r="W2621">
        <v>13.408000000000001</v>
      </c>
      <c r="X2621" s="1">
        <v>-13.407999999999999</v>
      </c>
      <c r="Y2621" s="1">
        <v>80.448000000000008</v>
      </c>
      <c r="Z2621" t="s">
        <v>99</v>
      </c>
      <c r="AA2621" s="2">
        <v>6.7039999999999997</v>
      </c>
      <c r="AB2621" s="3">
        <v>9.9999999999999992E-2</v>
      </c>
      <c r="AC2621" s="1">
        <v>-46.927999999999997</v>
      </c>
      <c r="AD2621">
        <v>4</v>
      </c>
      <c r="AE2621">
        <v>4</v>
      </c>
      <c r="AF2621" t="s">
        <v>48</v>
      </c>
      <c r="AG2621">
        <v>2017</v>
      </c>
      <c r="AH2621">
        <f>COUNTBLANK(datos[[#This Row],[Row ID]:[Year sales]])</f>
        <v>0</v>
      </c>
    </row>
    <row r="2622" spans="1:34" x14ac:dyDescent="0.3">
      <c r="A2622">
        <v>2621</v>
      </c>
      <c r="B2622" t="s">
        <v>5760</v>
      </c>
      <c r="C2622" s="4">
        <v>43091</v>
      </c>
      <c r="D2622" s="4">
        <v>43095</v>
      </c>
      <c r="E2622" t="s">
        <v>67</v>
      </c>
      <c r="F2622" t="s">
        <v>4114</v>
      </c>
      <c r="G2622" t="s">
        <v>4115</v>
      </c>
      <c r="H2622" t="s">
        <v>57</v>
      </c>
      <c r="I2622" t="s">
        <v>38</v>
      </c>
      <c r="J2622" t="s">
        <v>688</v>
      </c>
      <c r="K2622" t="s">
        <v>689</v>
      </c>
      <c r="L2622">
        <v>88220</v>
      </c>
      <c r="M2622" t="s">
        <v>60</v>
      </c>
      <c r="N2622" t="s">
        <v>1061</v>
      </c>
      <c r="O2622" t="s">
        <v>62</v>
      </c>
      <c r="P2622" t="s">
        <v>77</v>
      </c>
      <c r="Q2622" t="s">
        <v>1062</v>
      </c>
      <c r="R2622" s="1">
        <v>37.32</v>
      </c>
      <c r="S2622">
        <v>3</v>
      </c>
      <c r="T2622">
        <f t="shared" si="40"/>
        <v>30</v>
      </c>
      <c r="U2622" t="s">
        <v>52</v>
      </c>
      <c r="V2622">
        <v>0</v>
      </c>
      <c r="W2622">
        <v>0</v>
      </c>
      <c r="X2622" s="1">
        <v>0</v>
      </c>
      <c r="Y2622" s="1">
        <v>37.32</v>
      </c>
      <c r="Z2622" t="s">
        <v>65</v>
      </c>
      <c r="AA2622" s="2">
        <v>10.4496</v>
      </c>
      <c r="AB2622" s="3">
        <v>0.28000000000000003</v>
      </c>
      <c r="AC2622" s="1">
        <v>-26.8704</v>
      </c>
      <c r="AD2622">
        <v>4</v>
      </c>
      <c r="AE2622">
        <v>4</v>
      </c>
      <c r="AF2622" t="s">
        <v>48</v>
      </c>
      <c r="AG2622">
        <v>2017</v>
      </c>
      <c r="AH2622">
        <f>COUNTBLANK(datos[[#This Row],[Row ID]:[Year sales]])</f>
        <v>0</v>
      </c>
    </row>
    <row r="2623" spans="1:34" x14ac:dyDescent="0.3">
      <c r="A2623">
        <v>2622</v>
      </c>
      <c r="B2623" t="s">
        <v>5760</v>
      </c>
      <c r="C2623" s="4">
        <v>43091</v>
      </c>
      <c r="D2623" s="4">
        <v>43095</v>
      </c>
      <c r="E2623" t="s">
        <v>67</v>
      </c>
      <c r="F2623" t="s">
        <v>4114</v>
      </c>
      <c r="G2623" t="s">
        <v>4115</v>
      </c>
      <c r="H2623" t="s">
        <v>57</v>
      </c>
      <c r="I2623" t="s">
        <v>38</v>
      </c>
      <c r="J2623" t="s">
        <v>688</v>
      </c>
      <c r="K2623" t="s">
        <v>689</v>
      </c>
      <c r="L2623">
        <v>88220</v>
      </c>
      <c r="M2623" t="s">
        <v>60</v>
      </c>
      <c r="N2623" t="s">
        <v>3652</v>
      </c>
      <c r="O2623" t="s">
        <v>62</v>
      </c>
      <c r="P2623" t="s">
        <v>63</v>
      </c>
      <c r="Q2623" t="s">
        <v>3653</v>
      </c>
      <c r="R2623" s="1">
        <v>18.45</v>
      </c>
      <c r="S2623">
        <v>5</v>
      </c>
      <c r="T2623">
        <f t="shared" si="40"/>
        <v>13</v>
      </c>
      <c r="U2623" t="s">
        <v>75</v>
      </c>
      <c r="V2623">
        <v>0</v>
      </c>
      <c r="W2623">
        <v>0</v>
      </c>
      <c r="X2623" s="1">
        <v>0</v>
      </c>
      <c r="Y2623" s="1">
        <v>18.45</v>
      </c>
      <c r="Z2623" t="s">
        <v>65</v>
      </c>
      <c r="AA2623" s="2">
        <v>8.6715</v>
      </c>
      <c r="AB2623" s="3">
        <v>0.47000000000000003</v>
      </c>
      <c r="AC2623" s="1">
        <v>-9.7784999999999993</v>
      </c>
      <c r="AD2623">
        <v>4</v>
      </c>
      <c r="AE2623">
        <v>4</v>
      </c>
      <c r="AF2623" t="s">
        <v>48</v>
      </c>
      <c r="AG2623">
        <v>2017</v>
      </c>
      <c r="AH2623">
        <f>COUNTBLANK(datos[[#This Row],[Row ID]:[Year sales]])</f>
        <v>0</v>
      </c>
    </row>
    <row r="2624" spans="1:34" x14ac:dyDescent="0.3">
      <c r="A2624">
        <v>2623</v>
      </c>
      <c r="B2624" t="s">
        <v>5761</v>
      </c>
      <c r="C2624" s="4">
        <v>41976</v>
      </c>
      <c r="D2624" s="4">
        <v>41979</v>
      </c>
      <c r="E2624" t="s">
        <v>34</v>
      </c>
      <c r="F2624" t="s">
        <v>5762</v>
      </c>
      <c r="G2624" t="s">
        <v>5763</v>
      </c>
      <c r="H2624" t="s">
        <v>57</v>
      </c>
      <c r="I2624" t="s">
        <v>38</v>
      </c>
      <c r="J2624" t="s">
        <v>5111</v>
      </c>
      <c r="K2624" t="s">
        <v>617</v>
      </c>
      <c r="L2624">
        <v>63116</v>
      </c>
      <c r="M2624" t="s">
        <v>125</v>
      </c>
      <c r="N2624" t="s">
        <v>4813</v>
      </c>
      <c r="O2624" t="s">
        <v>62</v>
      </c>
      <c r="P2624" t="s">
        <v>110</v>
      </c>
      <c r="Q2624" t="s">
        <v>4814</v>
      </c>
      <c r="R2624" s="1">
        <v>25.92</v>
      </c>
      <c r="S2624">
        <v>4</v>
      </c>
      <c r="T2624">
        <f t="shared" si="40"/>
        <v>37</v>
      </c>
      <c r="U2624" t="s">
        <v>52</v>
      </c>
      <c r="V2624">
        <v>0</v>
      </c>
      <c r="W2624">
        <v>0</v>
      </c>
      <c r="X2624" s="1">
        <v>0</v>
      </c>
      <c r="Y2624" s="1">
        <v>25.92</v>
      </c>
      <c r="Z2624" t="s">
        <v>65</v>
      </c>
      <c r="AA2624" s="2">
        <v>12.441599999999999</v>
      </c>
      <c r="AB2624" s="3">
        <v>0.47999999999999993</v>
      </c>
      <c r="AC2624" s="1">
        <v>-13.478400000000001</v>
      </c>
      <c r="AD2624">
        <v>3</v>
      </c>
      <c r="AE2624">
        <v>3</v>
      </c>
      <c r="AF2624" t="s">
        <v>48</v>
      </c>
      <c r="AG2624">
        <v>2014</v>
      </c>
      <c r="AH2624">
        <f>COUNTBLANK(datos[[#This Row],[Row ID]:[Year sales]])</f>
        <v>0</v>
      </c>
    </row>
    <row r="2625" spans="1:34" x14ac:dyDescent="0.3">
      <c r="A2625">
        <v>2624</v>
      </c>
      <c r="B2625" t="s">
        <v>5764</v>
      </c>
      <c r="C2625" s="4">
        <v>43030</v>
      </c>
      <c r="D2625" s="4">
        <v>43032</v>
      </c>
      <c r="E2625" t="s">
        <v>208</v>
      </c>
      <c r="F2625" t="s">
        <v>5765</v>
      </c>
      <c r="G2625" t="s">
        <v>5766</v>
      </c>
      <c r="H2625" t="s">
        <v>122</v>
      </c>
      <c r="I2625" t="s">
        <v>38</v>
      </c>
      <c r="J2625" t="s">
        <v>286</v>
      </c>
      <c r="K2625" t="s">
        <v>287</v>
      </c>
      <c r="L2625">
        <v>10024</v>
      </c>
      <c r="M2625" t="s">
        <v>168</v>
      </c>
      <c r="N2625" t="s">
        <v>5767</v>
      </c>
      <c r="O2625" t="s">
        <v>90</v>
      </c>
      <c r="P2625" t="s">
        <v>1238</v>
      </c>
      <c r="Q2625" t="s">
        <v>5768</v>
      </c>
      <c r="R2625" s="1">
        <v>11199.968000000001</v>
      </c>
      <c r="S2625">
        <v>4</v>
      </c>
      <c r="T2625">
        <f t="shared" si="40"/>
        <v>20</v>
      </c>
      <c r="U2625" t="s">
        <v>52</v>
      </c>
      <c r="V2625">
        <v>0.2</v>
      </c>
      <c r="W2625">
        <v>2239.9936000000002</v>
      </c>
      <c r="X2625" s="1">
        <v>-2239.9935999999998</v>
      </c>
      <c r="Y2625" s="1">
        <v>13439.961600000001</v>
      </c>
      <c r="Z2625" t="s">
        <v>53</v>
      </c>
      <c r="AA2625" s="2">
        <v>3919.9888000000001</v>
      </c>
      <c r="AB2625" s="3">
        <v>0.35</v>
      </c>
      <c r="AC2625" s="1">
        <v>-5039.9856</v>
      </c>
      <c r="AD2625">
        <v>2</v>
      </c>
      <c r="AE2625">
        <v>2</v>
      </c>
      <c r="AF2625" t="s">
        <v>48</v>
      </c>
      <c r="AG2625">
        <v>2017</v>
      </c>
      <c r="AH2625">
        <f>COUNTBLANK(datos[[#This Row],[Row ID]:[Year sales]])</f>
        <v>0</v>
      </c>
    </row>
    <row r="2626" spans="1:34" x14ac:dyDescent="0.3">
      <c r="A2626">
        <v>2625</v>
      </c>
      <c r="B2626" t="s">
        <v>5764</v>
      </c>
      <c r="C2626" s="4">
        <v>43030</v>
      </c>
      <c r="D2626" s="4">
        <v>43032</v>
      </c>
      <c r="E2626" t="s">
        <v>208</v>
      </c>
      <c r="F2626" t="s">
        <v>5765</v>
      </c>
      <c r="G2626" t="s">
        <v>5766</v>
      </c>
      <c r="H2626" t="s">
        <v>122</v>
      </c>
      <c r="I2626" t="s">
        <v>38</v>
      </c>
      <c r="J2626" t="s">
        <v>286</v>
      </c>
      <c r="K2626" t="s">
        <v>287</v>
      </c>
      <c r="L2626">
        <v>10024</v>
      </c>
      <c r="M2626" t="s">
        <v>168</v>
      </c>
      <c r="N2626" t="s">
        <v>2817</v>
      </c>
      <c r="O2626" t="s">
        <v>90</v>
      </c>
      <c r="P2626" t="s">
        <v>91</v>
      </c>
      <c r="Q2626" t="s">
        <v>2818</v>
      </c>
      <c r="R2626" s="1">
        <v>2399.6</v>
      </c>
      <c r="S2626">
        <v>8</v>
      </c>
      <c r="T2626">
        <f t="shared" ref="T2626:T2689" si="41">SUMIF(Q:Q, Q2626, S:S)</f>
        <v>17</v>
      </c>
      <c r="U2626" t="s">
        <v>75</v>
      </c>
      <c r="V2626">
        <v>0</v>
      </c>
      <c r="W2626">
        <v>0</v>
      </c>
      <c r="X2626" s="1">
        <v>0</v>
      </c>
      <c r="Y2626" s="1">
        <v>2399.6</v>
      </c>
      <c r="Z2626" t="s">
        <v>53</v>
      </c>
      <c r="AA2626" s="2">
        <v>647.89200000000005</v>
      </c>
      <c r="AB2626" s="3">
        <v>0.27</v>
      </c>
      <c r="AC2626" s="1">
        <v>-1751.7080000000001</v>
      </c>
      <c r="AD2626">
        <v>2</v>
      </c>
      <c r="AE2626">
        <v>2</v>
      </c>
      <c r="AF2626" t="s">
        <v>48</v>
      </c>
      <c r="AG2626">
        <v>2017</v>
      </c>
      <c r="AH2626">
        <f>COUNTBLANK(datos[[#This Row],[Row ID]:[Year sales]])</f>
        <v>0</v>
      </c>
    </row>
    <row r="2627" spans="1:34" x14ac:dyDescent="0.3">
      <c r="A2627">
        <v>2626</v>
      </c>
      <c r="B2627" t="s">
        <v>5764</v>
      </c>
      <c r="C2627" s="4">
        <v>43030</v>
      </c>
      <c r="D2627" s="4">
        <v>43032</v>
      </c>
      <c r="E2627" t="s">
        <v>208</v>
      </c>
      <c r="F2627" t="s">
        <v>5765</v>
      </c>
      <c r="G2627" t="s">
        <v>5766</v>
      </c>
      <c r="H2627" t="s">
        <v>122</v>
      </c>
      <c r="I2627" t="s">
        <v>38</v>
      </c>
      <c r="J2627" t="s">
        <v>286</v>
      </c>
      <c r="K2627" t="s">
        <v>287</v>
      </c>
      <c r="L2627">
        <v>10024</v>
      </c>
      <c r="M2627" t="s">
        <v>168</v>
      </c>
      <c r="N2627" t="s">
        <v>546</v>
      </c>
      <c r="O2627" t="s">
        <v>62</v>
      </c>
      <c r="P2627" t="s">
        <v>193</v>
      </c>
      <c r="Q2627" t="s">
        <v>547</v>
      </c>
      <c r="R2627" s="1">
        <v>63.9</v>
      </c>
      <c r="S2627">
        <v>5</v>
      </c>
      <c r="T2627">
        <f t="shared" si="41"/>
        <v>30</v>
      </c>
      <c r="U2627" t="s">
        <v>75</v>
      </c>
      <c r="V2627">
        <v>0</v>
      </c>
      <c r="W2627">
        <v>0</v>
      </c>
      <c r="X2627" s="1">
        <v>0</v>
      </c>
      <c r="Y2627" s="1">
        <v>63.9</v>
      </c>
      <c r="Z2627" t="s">
        <v>99</v>
      </c>
      <c r="AA2627" s="2">
        <v>28.754999999999999</v>
      </c>
      <c r="AB2627" s="3">
        <v>0.45</v>
      </c>
      <c r="AC2627" s="1">
        <v>-35.145000000000003</v>
      </c>
      <c r="AD2627">
        <v>2</v>
      </c>
      <c r="AE2627">
        <v>2</v>
      </c>
      <c r="AF2627" t="s">
        <v>48</v>
      </c>
      <c r="AG2627">
        <v>2017</v>
      </c>
      <c r="AH2627">
        <f>COUNTBLANK(datos[[#This Row],[Row ID]:[Year sales]])</f>
        <v>0</v>
      </c>
    </row>
    <row r="2628" spans="1:34" x14ac:dyDescent="0.3">
      <c r="A2628">
        <v>2627</v>
      </c>
      <c r="B2628" t="s">
        <v>5764</v>
      </c>
      <c r="C2628" s="4">
        <v>43030</v>
      </c>
      <c r="D2628" s="4">
        <v>43032</v>
      </c>
      <c r="E2628" t="s">
        <v>208</v>
      </c>
      <c r="F2628" t="s">
        <v>5765</v>
      </c>
      <c r="G2628" t="s">
        <v>5766</v>
      </c>
      <c r="H2628" t="s">
        <v>122</v>
      </c>
      <c r="I2628" t="s">
        <v>38</v>
      </c>
      <c r="J2628" t="s">
        <v>286</v>
      </c>
      <c r="K2628" t="s">
        <v>287</v>
      </c>
      <c r="L2628">
        <v>10024</v>
      </c>
      <c r="M2628" t="s">
        <v>168</v>
      </c>
      <c r="N2628" t="s">
        <v>2001</v>
      </c>
      <c r="O2628" t="s">
        <v>90</v>
      </c>
      <c r="P2628" t="s">
        <v>91</v>
      </c>
      <c r="Q2628" t="s">
        <v>2002</v>
      </c>
      <c r="R2628" s="1">
        <v>52.99</v>
      </c>
      <c r="S2628">
        <v>1</v>
      </c>
      <c r="T2628">
        <f t="shared" si="41"/>
        <v>9</v>
      </c>
      <c r="U2628" t="s">
        <v>46</v>
      </c>
      <c r="V2628">
        <v>0</v>
      </c>
      <c r="W2628">
        <v>0</v>
      </c>
      <c r="X2628" s="1">
        <v>0</v>
      </c>
      <c r="Y2628" s="1">
        <v>52.99</v>
      </c>
      <c r="Z2628" t="s">
        <v>99</v>
      </c>
      <c r="AA2628" s="2">
        <v>0.52990000000000004</v>
      </c>
      <c r="AB2628" s="3">
        <v>0.01</v>
      </c>
      <c r="AC2628" s="1">
        <v>-52.460099999999997</v>
      </c>
      <c r="AD2628">
        <v>2</v>
      </c>
      <c r="AE2628">
        <v>2</v>
      </c>
      <c r="AF2628" t="s">
        <v>48</v>
      </c>
      <c r="AG2628">
        <v>2017</v>
      </c>
      <c r="AH2628">
        <f>COUNTBLANK(datos[[#This Row],[Row ID]:[Year sales]])</f>
        <v>0</v>
      </c>
    </row>
    <row r="2629" spans="1:34" x14ac:dyDescent="0.3">
      <c r="A2629">
        <v>2628</v>
      </c>
      <c r="B2629" t="s">
        <v>5769</v>
      </c>
      <c r="C2629" s="4">
        <v>43052</v>
      </c>
      <c r="D2629" s="4">
        <v>43054</v>
      </c>
      <c r="E2629" t="s">
        <v>208</v>
      </c>
      <c r="F2629" t="s">
        <v>1001</v>
      </c>
      <c r="G2629" t="s">
        <v>1002</v>
      </c>
      <c r="H2629" t="s">
        <v>57</v>
      </c>
      <c r="I2629" t="s">
        <v>38</v>
      </c>
      <c r="J2629" t="s">
        <v>338</v>
      </c>
      <c r="K2629" t="s">
        <v>518</v>
      </c>
      <c r="L2629">
        <v>45503</v>
      </c>
      <c r="M2629" t="s">
        <v>168</v>
      </c>
      <c r="N2629" t="s">
        <v>1774</v>
      </c>
      <c r="O2629" t="s">
        <v>90</v>
      </c>
      <c r="P2629" t="s">
        <v>181</v>
      </c>
      <c r="Q2629" t="s">
        <v>1775</v>
      </c>
      <c r="R2629" s="1">
        <v>60.863999999999997</v>
      </c>
      <c r="S2629">
        <v>4</v>
      </c>
      <c r="T2629">
        <f t="shared" si="41"/>
        <v>20</v>
      </c>
      <c r="U2629" t="s">
        <v>52</v>
      </c>
      <c r="V2629">
        <v>0.2</v>
      </c>
      <c r="W2629">
        <v>12.172800000000001</v>
      </c>
      <c r="X2629" s="1">
        <v>-12.172800000000001</v>
      </c>
      <c r="Y2629" s="1">
        <v>73.036799999999999</v>
      </c>
      <c r="Z2629" t="s">
        <v>99</v>
      </c>
      <c r="AA2629" s="2">
        <v>9.1295999999999999</v>
      </c>
      <c r="AB2629" s="3">
        <v>0.15</v>
      </c>
      <c r="AC2629" s="1">
        <v>-39.561599999999999</v>
      </c>
      <c r="AD2629">
        <v>2</v>
      </c>
      <c r="AE2629">
        <v>2</v>
      </c>
      <c r="AF2629" t="s">
        <v>48</v>
      </c>
      <c r="AG2629">
        <v>2017</v>
      </c>
      <c r="AH2629">
        <f>COUNTBLANK(datos[[#This Row],[Row ID]:[Year sales]])</f>
        <v>0</v>
      </c>
    </row>
    <row r="2630" spans="1:34" x14ac:dyDescent="0.3">
      <c r="A2630">
        <v>2629</v>
      </c>
      <c r="B2630" t="s">
        <v>5769</v>
      </c>
      <c r="C2630" s="4">
        <v>43052</v>
      </c>
      <c r="D2630" s="4">
        <v>43054</v>
      </c>
      <c r="E2630" t="s">
        <v>208</v>
      </c>
      <c r="F2630" t="s">
        <v>1001</v>
      </c>
      <c r="G2630" t="s">
        <v>1002</v>
      </c>
      <c r="H2630" t="s">
        <v>57</v>
      </c>
      <c r="I2630" t="s">
        <v>38</v>
      </c>
      <c r="J2630" t="s">
        <v>338</v>
      </c>
      <c r="K2630" t="s">
        <v>518</v>
      </c>
      <c r="L2630">
        <v>45503</v>
      </c>
      <c r="M2630" t="s">
        <v>168</v>
      </c>
      <c r="N2630" t="s">
        <v>5770</v>
      </c>
      <c r="O2630" t="s">
        <v>90</v>
      </c>
      <c r="P2630" t="s">
        <v>704</v>
      </c>
      <c r="Q2630" t="s">
        <v>5771</v>
      </c>
      <c r="R2630" s="1">
        <v>652.995</v>
      </c>
      <c r="S2630">
        <v>7</v>
      </c>
      <c r="T2630">
        <f t="shared" si="41"/>
        <v>10</v>
      </c>
      <c r="U2630" t="s">
        <v>75</v>
      </c>
      <c r="V2630">
        <v>0.7</v>
      </c>
      <c r="W2630">
        <v>457.09649999999999</v>
      </c>
      <c r="X2630" s="1">
        <v>-457.09649999999999</v>
      </c>
      <c r="Y2630" s="1">
        <v>1110.0915</v>
      </c>
      <c r="Z2630" t="s">
        <v>53</v>
      </c>
      <c r="AA2630" s="2">
        <v>-935.95950000000005</v>
      </c>
      <c r="AB2630" s="3">
        <v>-1.4333333333333333</v>
      </c>
      <c r="AC2630" s="1">
        <v>-1131.8579999999999</v>
      </c>
      <c r="AD2630">
        <v>2</v>
      </c>
      <c r="AE2630">
        <v>2</v>
      </c>
      <c r="AF2630" t="s">
        <v>48</v>
      </c>
      <c r="AG2630">
        <v>2017</v>
      </c>
      <c r="AH2630">
        <f>COUNTBLANK(datos[[#This Row],[Row ID]:[Year sales]])</f>
        <v>0</v>
      </c>
    </row>
    <row r="2631" spans="1:34" x14ac:dyDescent="0.3">
      <c r="A2631">
        <v>2630</v>
      </c>
      <c r="B2631" t="s">
        <v>5769</v>
      </c>
      <c r="C2631" s="4">
        <v>43052</v>
      </c>
      <c r="D2631" s="4">
        <v>43054</v>
      </c>
      <c r="E2631" t="s">
        <v>208</v>
      </c>
      <c r="F2631" t="s">
        <v>1001</v>
      </c>
      <c r="G2631" t="s">
        <v>1002</v>
      </c>
      <c r="H2631" t="s">
        <v>57</v>
      </c>
      <c r="I2631" t="s">
        <v>38</v>
      </c>
      <c r="J2631" t="s">
        <v>338</v>
      </c>
      <c r="K2631" t="s">
        <v>518</v>
      </c>
      <c r="L2631">
        <v>45503</v>
      </c>
      <c r="M2631" t="s">
        <v>168</v>
      </c>
      <c r="N2631" t="s">
        <v>5772</v>
      </c>
      <c r="O2631" t="s">
        <v>62</v>
      </c>
      <c r="P2631" t="s">
        <v>94</v>
      </c>
      <c r="Q2631" t="s">
        <v>5773</v>
      </c>
      <c r="R2631" s="1">
        <v>11.22</v>
      </c>
      <c r="S2631">
        <v>10</v>
      </c>
      <c r="T2631">
        <f t="shared" si="41"/>
        <v>34</v>
      </c>
      <c r="U2631" t="s">
        <v>75</v>
      </c>
      <c r="V2631">
        <v>0.7</v>
      </c>
      <c r="W2631">
        <v>7.8540000000000001</v>
      </c>
      <c r="X2631" s="1">
        <v>-7.8540000000000001</v>
      </c>
      <c r="Y2631" s="1">
        <v>19.074000000000002</v>
      </c>
      <c r="Z2631" t="s">
        <v>65</v>
      </c>
      <c r="AA2631" s="2">
        <v>-7.48</v>
      </c>
      <c r="AB2631" s="3">
        <v>-0.66666666666666663</v>
      </c>
      <c r="AC2631" s="1">
        <v>-10.846</v>
      </c>
      <c r="AD2631">
        <v>2</v>
      </c>
      <c r="AE2631">
        <v>2</v>
      </c>
      <c r="AF2631" t="s">
        <v>48</v>
      </c>
      <c r="AG2631">
        <v>2017</v>
      </c>
      <c r="AH2631">
        <f>COUNTBLANK(datos[[#This Row],[Row ID]:[Year sales]])</f>
        <v>0</v>
      </c>
    </row>
    <row r="2632" spans="1:34" x14ac:dyDescent="0.3">
      <c r="A2632">
        <v>2631</v>
      </c>
      <c r="B2632" t="s">
        <v>5774</v>
      </c>
      <c r="C2632" s="4">
        <v>42257</v>
      </c>
      <c r="D2632" s="4">
        <v>42262</v>
      </c>
      <c r="E2632" t="s">
        <v>67</v>
      </c>
      <c r="F2632" t="s">
        <v>4154</v>
      </c>
      <c r="G2632" t="s">
        <v>4155</v>
      </c>
      <c r="H2632" t="s">
        <v>37</v>
      </c>
      <c r="I2632" t="s">
        <v>38</v>
      </c>
      <c r="J2632" t="s">
        <v>4576</v>
      </c>
      <c r="K2632" t="s">
        <v>670</v>
      </c>
      <c r="L2632">
        <v>74133</v>
      </c>
      <c r="M2632" t="s">
        <v>125</v>
      </c>
      <c r="N2632" t="s">
        <v>4970</v>
      </c>
      <c r="O2632" t="s">
        <v>62</v>
      </c>
      <c r="P2632" t="s">
        <v>110</v>
      </c>
      <c r="Q2632" t="s">
        <v>4971</v>
      </c>
      <c r="R2632" s="1">
        <v>14.94</v>
      </c>
      <c r="S2632">
        <v>3</v>
      </c>
      <c r="T2632">
        <f t="shared" si="41"/>
        <v>20</v>
      </c>
      <c r="U2632" t="s">
        <v>52</v>
      </c>
      <c r="V2632">
        <v>0</v>
      </c>
      <c r="W2632">
        <v>0</v>
      </c>
      <c r="X2632" s="1">
        <v>0</v>
      </c>
      <c r="Y2632" s="1">
        <v>14.94</v>
      </c>
      <c r="Z2632" t="s">
        <v>65</v>
      </c>
      <c r="AA2632" s="2">
        <v>7.0217999999999998</v>
      </c>
      <c r="AB2632" s="3">
        <v>0.47000000000000003</v>
      </c>
      <c r="AC2632" s="1">
        <v>-7.9181999999999997</v>
      </c>
      <c r="AD2632">
        <v>5</v>
      </c>
      <c r="AE2632">
        <v>5</v>
      </c>
      <c r="AF2632" t="s">
        <v>48</v>
      </c>
      <c r="AG2632">
        <v>2015</v>
      </c>
      <c r="AH2632">
        <f>COUNTBLANK(datos[[#This Row],[Row ID]:[Year sales]])</f>
        <v>0</v>
      </c>
    </row>
    <row r="2633" spans="1:34" x14ac:dyDescent="0.3">
      <c r="A2633">
        <v>2632</v>
      </c>
      <c r="B2633" t="s">
        <v>5775</v>
      </c>
      <c r="C2633" s="4">
        <v>42870</v>
      </c>
      <c r="D2633" s="4">
        <v>42875</v>
      </c>
      <c r="E2633" t="s">
        <v>67</v>
      </c>
      <c r="F2633" t="s">
        <v>5776</v>
      </c>
      <c r="G2633" t="s">
        <v>5777</v>
      </c>
      <c r="H2633" t="s">
        <v>37</v>
      </c>
      <c r="I2633" t="s">
        <v>38</v>
      </c>
      <c r="J2633" t="s">
        <v>115</v>
      </c>
      <c r="K2633" t="s">
        <v>116</v>
      </c>
      <c r="L2633">
        <v>98103</v>
      </c>
      <c r="M2633" t="s">
        <v>60</v>
      </c>
      <c r="N2633" t="s">
        <v>3490</v>
      </c>
      <c r="O2633" t="s">
        <v>43</v>
      </c>
      <c r="P2633" t="s">
        <v>83</v>
      </c>
      <c r="Q2633" t="s">
        <v>3491</v>
      </c>
      <c r="R2633" s="1">
        <v>39.96</v>
      </c>
      <c r="S2633">
        <v>2</v>
      </c>
      <c r="T2633">
        <f t="shared" si="41"/>
        <v>27</v>
      </c>
      <c r="U2633" t="s">
        <v>46</v>
      </c>
      <c r="V2633">
        <v>0</v>
      </c>
      <c r="W2633">
        <v>0</v>
      </c>
      <c r="X2633" s="1">
        <v>0</v>
      </c>
      <c r="Y2633" s="1">
        <v>39.96</v>
      </c>
      <c r="Z2633" t="s">
        <v>65</v>
      </c>
      <c r="AA2633" s="2">
        <v>17.1828</v>
      </c>
      <c r="AB2633" s="3">
        <v>0.43</v>
      </c>
      <c r="AC2633" s="1">
        <v>-22.777200000000001</v>
      </c>
      <c r="AD2633">
        <v>5</v>
      </c>
      <c r="AE2633">
        <v>5</v>
      </c>
      <c r="AF2633" t="s">
        <v>48</v>
      </c>
      <c r="AG2633">
        <v>2017</v>
      </c>
      <c r="AH2633">
        <f>COUNTBLANK(datos[[#This Row],[Row ID]:[Year sales]])</f>
        <v>0</v>
      </c>
    </row>
    <row r="2634" spans="1:34" x14ac:dyDescent="0.3">
      <c r="A2634">
        <v>2633</v>
      </c>
      <c r="B2634" t="s">
        <v>5775</v>
      </c>
      <c r="C2634" s="4">
        <v>42870</v>
      </c>
      <c r="D2634" s="4">
        <v>42875</v>
      </c>
      <c r="E2634" t="s">
        <v>67</v>
      </c>
      <c r="F2634" t="s">
        <v>5776</v>
      </c>
      <c r="G2634" t="s">
        <v>5777</v>
      </c>
      <c r="H2634" t="s">
        <v>37</v>
      </c>
      <c r="I2634" t="s">
        <v>38</v>
      </c>
      <c r="J2634" t="s">
        <v>115</v>
      </c>
      <c r="K2634" t="s">
        <v>116</v>
      </c>
      <c r="L2634">
        <v>98103</v>
      </c>
      <c r="M2634" t="s">
        <v>60</v>
      </c>
      <c r="N2634" t="s">
        <v>5778</v>
      </c>
      <c r="O2634" t="s">
        <v>43</v>
      </c>
      <c r="P2634" t="s">
        <v>50</v>
      </c>
      <c r="Q2634" t="s">
        <v>5779</v>
      </c>
      <c r="R2634" s="1">
        <v>42.624000000000002</v>
      </c>
      <c r="S2634">
        <v>2</v>
      </c>
      <c r="T2634">
        <f t="shared" si="41"/>
        <v>12</v>
      </c>
      <c r="U2634" t="s">
        <v>46</v>
      </c>
      <c r="V2634">
        <v>0.2</v>
      </c>
      <c r="W2634">
        <v>8.5248000000000008</v>
      </c>
      <c r="X2634" s="1">
        <v>-8.5248000000000008</v>
      </c>
      <c r="Y2634" s="1">
        <v>51.148800000000001</v>
      </c>
      <c r="Z2634" t="s">
        <v>99</v>
      </c>
      <c r="AA2634" s="2">
        <v>4.2624000000000004</v>
      </c>
      <c r="AB2634" s="3">
        <v>0.1</v>
      </c>
      <c r="AC2634" s="1">
        <v>-29.8368</v>
      </c>
      <c r="AD2634">
        <v>5</v>
      </c>
      <c r="AE2634">
        <v>5</v>
      </c>
      <c r="AF2634" t="s">
        <v>48</v>
      </c>
      <c r="AG2634">
        <v>2017</v>
      </c>
      <c r="AH2634">
        <f>COUNTBLANK(datos[[#This Row],[Row ID]:[Year sales]])</f>
        <v>0</v>
      </c>
    </row>
    <row r="2635" spans="1:34" x14ac:dyDescent="0.3">
      <c r="A2635">
        <v>2634</v>
      </c>
      <c r="B2635" t="s">
        <v>5775</v>
      </c>
      <c r="C2635" s="4">
        <v>42870</v>
      </c>
      <c r="D2635" s="4">
        <v>42875</v>
      </c>
      <c r="E2635" t="s">
        <v>67</v>
      </c>
      <c r="F2635" t="s">
        <v>5776</v>
      </c>
      <c r="G2635" t="s">
        <v>5777</v>
      </c>
      <c r="H2635" t="s">
        <v>37</v>
      </c>
      <c r="I2635" t="s">
        <v>38</v>
      </c>
      <c r="J2635" t="s">
        <v>115</v>
      </c>
      <c r="K2635" t="s">
        <v>116</v>
      </c>
      <c r="L2635">
        <v>98103</v>
      </c>
      <c r="M2635" t="s">
        <v>60</v>
      </c>
      <c r="N2635" t="s">
        <v>708</v>
      </c>
      <c r="O2635" t="s">
        <v>43</v>
      </c>
      <c r="P2635" t="s">
        <v>50</v>
      </c>
      <c r="Q2635" t="s">
        <v>709</v>
      </c>
      <c r="R2635" s="1">
        <v>220.96</v>
      </c>
      <c r="S2635">
        <v>1</v>
      </c>
      <c r="T2635">
        <f t="shared" si="41"/>
        <v>53</v>
      </c>
      <c r="U2635" t="s">
        <v>46</v>
      </c>
      <c r="V2635">
        <v>0.2</v>
      </c>
      <c r="W2635">
        <v>44.192000000000007</v>
      </c>
      <c r="X2635" s="1">
        <v>-44.192</v>
      </c>
      <c r="Y2635" s="1">
        <v>265.15200000000004</v>
      </c>
      <c r="Z2635" t="s">
        <v>47</v>
      </c>
      <c r="AA2635" s="2">
        <v>24.858000000000001</v>
      </c>
      <c r="AB2635" s="3">
        <v>0.1125</v>
      </c>
      <c r="AC2635" s="1">
        <v>-151.91</v>
      </c>
      <c r="AD2635">
        <v>5</v>
      </c>
      <c r="AE2635">
        <v>5</v>
      </c>
      <c r="AF2635" t="s">
        <v>48</v>
      </c>
      <c r="AG2635">
        <v>2017</v>
      </c>
      <c r="AH2635">
        <f>COUNTBLANK(datos[[#This Row],[Row ID]:[Year sales]])</f>
        <v>0</v>
      </c>
    </row>
    <row r="2636" spans="1:34" x14ac:dyDescent="0.3">
      <c r="A2636">
        <v>2635</v>
      </c>
      <c r="B2636" t="s">
        <v>5780</v>
      </c>
      <c r="C2636" s="4">
        <v>42190</v>
      </c>
      <c r="D2636" s="4">
        <v>42195</v>
      </c>
      <c r="E2636" t="s">
        <v>34</v>
      </c>
      <c r="F2636" t="s">
        <v>4639</v>
      </c>
      <c r="G2636" t="s">
        <v>4640</v>
      </c>
      <c r="H2636" t="s">
        <v>57</v>
      </c>
      <c r="I2636" t="s">
        <v>38</v>
      </c>
      <c r="J2636" t="s">
        <v>1730</v>
      </c>
      <c r="K2636" t="s">
        <v>108</v>
      </c>
      <c r="L2636">
        <v>28314</v>
      </c>
      <c r="M2636" t="s">
        <v>41</v>
      </c>
      <c r="N2636" t="s">
        <v>5781</v>
      </c>
      <c r="O2636" t="s">
        <v>43</v>
      </c>
      <c r="P2636" t="s">
        <v>83</v>
      </c>
      <c r="Q2636" t="s">
        <v>5782</v>
      </c>
      <c r="R2636" s="1">
        <v>4.9279999999999999</v>
      </c>
      <c r="S2636">
        <v>2</v>
      </c>
      <c r="T2636">
        <f t="shared" si="41"/>
        <v>23</v>
      </c>
      <c r="U2636" t="s">
        <v>46</v>
      </c>
      <c r="V2636">
        <v>0.2</v>
      </c>
      <c r="W2636">
        <v>0.98560000000000003</v>
      </c>
      <c r="X2636" s="1">
        <v>-0.98560000000000003</v>
      </c>
      <c r="Y2636" s="1">
        <v>5.9135999999999997</v>
      </c>
      <c r="Z2636" t="s">
        <v>65</v>
      </c>
      <c r="AA2636" s="2">
        <v>0.73919999999999997</v>
      </c>
      <c r="AB2636" s="3">
        <v>0.15</v>
      </c>
      <c r="AC2636" s="1">
        <v>-3.2031999999999998</v>
      </c>
      <c r="AD2636">
        <v>5</v>
      </c>
      <c r="AE2636">
        <v>5</v>
      </c>
      <c r="AF2636" t="s">
        <v>48</v>
      </c>
      <c r="AG2636">
        <v>2015</v>
      </c>
      <c r="AH2636">
        <f>COUNTBLANK(datos[[#This Row],[Row ID]:[Year sales]])</f>
        <v>0</v>
      </c>
    </row>
    <row r="2637" spans="1:34" x14ac:dyDescent="0.3">
      <c r="A2637">
        <v>2636</v>
      </c>
      <c r="B2637" t="s">
        <v>5780</v>
      </c>
      <c r="C2637" s="4">
        <v>42190</v>
      </c>
      <c r="D2637" s="4">
        <v>42195</v>
      </c>
      <c r="E2637" t="s">
        <v>34</v>
      </c>
      <c r="F2637" t="s">
        <v>4639</v>
      </c>
      <c r="G2637" t="s">
        <v>4640</v>
      </c>
      <c r="H2637" t="s">
        <v>57</v>
      </c>
      <c r="I2637" t="s">
        <v>38</v>
      </c>
      <c r="J2637" t="s">
        <v>1730</v>
      </c>
      <c r="K2637" t="s">
        <v>108</v>
      </c>
      <c r="L2637">
        <v>28314</v>
      </c>
      <c r="M2637" t="s">
        <v>41</v>
      </c>
      <c r="N2637" t="s">
        <v>2130</v>
      </c>
      <c r="O2637" t="s">
        <v>62</v>
      </c>
      <c r="P2637" t="s">
        <v>94</v>
      </c>
      <c r="Q2637" t="s">
        <v>2131</v>
      </c>
      <c r="R2637" s="1">
        <v>7.23</v>
      </c>
      <c r="S2637">
        <v>5</v>
      </c>
      <c r="T2637">
        <f t="shared" si="41"/>
        <v>59</v>
      </c>
      <c r="U2637" t="s">
        <v>75</v>
      </c>
      <c r="V2637">
        <v>0.7</v>
      </c>
      <c r="W2637">
        <v>5.0609999999999999</v>
      </c>
      <c r="X2637" s="1">
        <v>-5.0609999999999999</v>
      </c>
      <c r="Y2637" s="1">
        <v>12.291</v>
      </c>
      <c r="Z2637" t="s">
        <v>65</v>
      </c>
      <c r="AA2637" s="2">
        <v>-5.7839999999999998</v>
      </c>
      <c r="AB2637" s="3">
        <v>-0.79999999999999993</v>
      </c>
      <c r="AC2637" s="1">
        <v>-7.9530000000000003</v>
      </c>
      <c r="AD2637">
        <v>5</v>
      </c>
      <c r="AE2637">
        <v>5</v>
      </c>
      <c r="AF2637" t="s">
        <v>48</v>
      </c>
      <c r="AG2637">
        <v>2015</v>
      </c>
      <c r="AH2637">
        <f>COUNTBLANK(datos[[#This Row],[Row ID]:[Year sales]])</f>
        <v>0</v>
      </c>
    </row>
    <row r="2638" spans="1:34" x14ac:dyDescent="0.3">
      <c r="A2638">
        <v>2637</v>
      </c>
      <c r="B2638" t="s">
        <v>5783</v>
      </c>
      <c r="C2638" s="4">
        <v>42231</v>
      </c>
      <c r="D2638" s="4">
        <v>42235</v>
      </c>
      <c r="E2638" t="s">
        <v>67</v>
      </c>
      <c r="F2638" t="s">
        <v>5784</v>
      </c>
      <c r="G2638" t="s">
        <v>5785</v>
      </c>
      <c r="H2638" t="s">
        <v>57</v>
      </c>
      <c r="I2638" t="s">
        <v>38</v>
      </c>
      <c r="J2638" t="s">
        <v>58</v>
      </c>
      <c r="K2638" t="s">
        <v>59</v>
      </c>
      <c r="L2638">
        <v>90045</v>
      </c>
      <c r="M2638" t="s">
        <v>60</v>
      </c>
      <c r="N2638" t="s">
        <v>3025</v>
      </c>
      <c r="O2638" t="s">
        <v>62</v>
      </c>
      <c r="P2638" t="s">
        <v>77</v>
      </c>
      <c r="Q2638" t="s">
        <v>3026</v>
      </c>
      <c r="R2638" s="1">
        <v>323.10000000000002</v>
      </c>
      <c r="S2638">
        <v>2</v>
      </c>
      <c r="T2638">
        <f t="shared" si="41"/>
        <v>27</v>
      </c>
      <c r="U2638" t="s">
        <v>46</v>
      </c>
      <c r="V2638">
        <v>0</v>
      </c>
      <c r="W2638">
        <v>0</v>
      </c>
      <c r="X2638" s="1">
        <v>0</v>
      </c>
      <c r="Y2638" s="1">
        <v>323.10000000000002</v>
      </c>
      <c r="Z2638" t="s">
        <v>47</v>
      </c>
      <c r="AA2638" s="2">
        <v>61.389000000000003</v>
      </c>
      <c r="AB2638" s="3">
        <v>0.19</v>
      </c>
      <c r="AC2638" s="1">
        <v>-261.71100000000001</v>
      </c>
      <c r="AD2638">
        <v>4</v>
      </c>
      <c r="AE2638">
        <v>4</v>
      </c>
      <c r="AF2638" t="s">
        <v>48</v>
      </c>
      <c r="AG2638">
        <v>2015</v>
      </c>
      <c r="AH2638">
        <f>COUNTBLANK(datos[[#This Row],[Row ID]:[Year sales]])</f>
        <v>0</v>
      </c>
    </row>
    <row r="2639" spans="1:34" x14ac:dyDescent="0.3">
      <c r="A2639">
        <v>2638</v>
      </c>
      <c r="B2639" t="s">
        <v>5786</v>
      </c>
      <c r="C2639" s="4">
        <v>42898</v>
      </c>
      <c r="D2639" s="4">
        <v>42904</v>
      </c>
      <c r="E2639" t="s">
        <v>67</v>
      </c>
      <c r="F2639" t="s">
        <v>5787</v>
      </c>
      <c r="G2639" t="s">
        <v>5788</v>
      </c>
      <c r="H2639" t="s">
        <v>37</v>
      </c>
      <c r="I2639" t="s">
        <v>38</v>
      </c>
      <c r="J2639" t="s">
        <v>286</v>
      </c>
      <c r="K2639" t="s">
        <v>287</v>
      </c>
      <c r="L2639">
        <v>10035</v>
      </c>
      <c r="M2639" t="s">
        <v>168</v>
      </c>
      <c r="N2639" t="s">
        <v>5789</v>
      </c>
      <c r="O2639" t="s">
        <v>62</v>
      </c>
      <c r="P2639" t="s">
        <v>110</v>
      </c>
      <c r="Q2639" t="s">
        <v>5790</v>
      </c>
      <c r="R2639" s="1">
        <v>19.04</v>
      </c>
      <c r="S2639">
        <v>4</v>
      </c>
      <c r="T2639">
        <f t="shared" si="41"/>
        <v>12</v>
      </c>
      <c r="U2639" t="s">
        <v>52</v>
      </c>
      <c r="V2639">
        <v>0</v>
      </c>
      <c r="W2639">
        <v>0</v>
      </c>
      <c r="X2639" s="1">
        <v>0</v>
      </c>
      <c r="Y2639" s="1">
        <v>19.04</v>
      </c>
      <c r="Z2639" t="s">
        <v>65</v>
      </c>
      <c r="AA2639" s="2">
        <v>9.3295999999999992</v>
      </c>
      <c r="AB2639" s="3">
        <v>0.49</v>
      </c>
      <c r="AC2639" s="1">
        <v>-9.7103999999999999</v>
      </c>
      <c r="AD2639">
        <v>6</v>
      </c>
      <c r="AE2639">
        <v>6</v>
      </c>
      <c r="AF2639" t="s">
        <v>48</v>
      </c>
      <c r="AG2639">
        <v>2017</v>
      </c>
      <c r="AH2639">
        <f>COUNTBLANK(datos[[#This Row],[Row ID]:[Year sales]])</f>
        <v>0</v>
      </c>
    </row>
    <row r="2640" spans="1:34" x14ac:dyDescent="0.3">
      <c r="A2640">
        <v>2639</v>
      </c>
      <c r="B2640" t="s">
        <v>5786</v>
      </c>
      <c r="C2640" s="4">
        <v>42898</v>
      </c>
      <c r="D2640" s="4">
        <v>42904</v>
      </c>
      <c r="E2640" t="s">
        <v>67</v>
      </c>
      <c r="F2640" t="s">
        <v>5787</v>
      </c>
      <c r="G2640" t="s">
        <v>5788</v>
      </c>
      <c r="H2640" t="s">
        <v>37</v>
      </c>
      <c r="I2640" t="s">
        <v>38</v>
      </c>
      <c r="J2640" t="s">
        <v>286</v>
      </c>
      <c r="K2640" t="s">
        <v>287</v>
      </c>
      <c r="L2640">
        <v>10035</v>
      </c>
      <c r="M2640" t="s">
        <v>168</v>
      </c>
      <c r="N2640" t="s">
        <v>2042</v>
      </c>
      <c r="O2640" t="s">
        <v>62</v>
      </c>
      <c r="P2640" t="s">
        <v>94</v>
      </c>
      <c r="Q2640" t="s">
        <v>2043</v>
      </c>
      <c r="R2640" s="1">
        <v>13.128</v>
      </c>
      <c r="S2640">
        <v>3</v>
      </c>
      <c r="T2640">
        <f t="shared" si="41"/>
        <v>14</v>
      </c>
      <c r="U2640" t="s">
        <v>52</v>
      </c>
      <c r="V2640">
        <v>0.2</v>
      </c>
      <c r="W2640">
        <v>2.6256000000000004</v>
      </c>
      <c r="X2640" s="1">
        <v>-2.6255999999999999</v>
      </c>
      <c r="Y2640" s="1">
        <v>15.7536</v>
      </c>
      <c r="Z2640" t="s">
        <v>65</v>
      </c>
      <c r="AA2640" s="2">
        <v>4.2666000000000004</v>
      </c>
      <c r="AB2640" s="3">
        <v>0.32500000000000001</v>
      </c>
      <c r="AC2640" s="1">
        <v>-6.2358000000000002</v>
      </c>
      <c r="AD2640">
        <v>6</v>
      </c>
      <c r="AE2640">
        <v>6</v>
      </c>
      <c r="AF2640" t="s">
        <v>48</v>
      </c>
      <c r="AG2640">
        <v>2017</v>
      </c>
      <c r="AH2640">
        <f>COUNTBLANK(datos[[#This Row],[Row ID]:[Year sales]])</f>
        <v>0</v>
      </c>
    </row>
    <row r="2641" spans="1:34" x14ac:dyDescent="0.3">
      <c r="A2641">
        <v>2640</v>
      </c>
      <c r="B2641" t="s">
        <v>5786</v>
      </c>
      <c r="C2641" s="4">
        <v>42898</v>
      </c>
      <c r="D2641" s="4">
        <v>42904</v>
      </c>
      <c r="E2641" t="s">
        <v>67</v>
      </c>
      <c r="F2641" t="s">
        <v>5787</v>
      </c>
      <c r="G2641" t="s">
        <v>5788</v>
      </c>
      <c r="H2641" t="s">
        <v>37</v>
      </c>
      <c r="I2641" t="s">
        <v>38</v>
      </c>
      <c r="J2641" t="s">
        <v>286</v>
      </c>
      <c r="K2641" t="s">
        <v>287</v>
      </c>
      <c r="L2641">
        <v>10035</v>
      </c>
      <c r="M2641" t="s">
        <v>168</v>
      </c>
      <c r="N2641" t="s">
        <v>5791</v>
      </c>
      <c r="O2641" t="s">
        <v>62</v>
      </c>
      <c r="P2641" t="s">
        <v>86</v>
      </c>
      <c r="Q2641" t="s">
        <v>5792</v>
      </c>
      <c r="R2641" s="1">
        <v>64.14</v>
      </c>
      <c r="S2641">
        <v>3</v>
      </c>
      <c r="T2641">
        <f t="shared" si="41"/>
        <v>8</v>
      </c>
      <c r="U2641" t="s">
        <v>52</v>
      </c>
      <c r="V2641">
        <v>0</v>
      </c>
      <c r="W2641">
        <v>0</v>
      </c>
      <c r="X2641" s="1">
        <v>0</v>
      </c>
      <c r="Y2641" s="1">
        <v>64.14</v>
      </c>
      <c r="Z2641" t="s">
        <v>99</v>
      </c>
      <c r="AA2641" s="2">
        <v>16.676400000000001</v>
      </c>
      <c r="AB2641" s="3">
        <v>0.26</v>
      </c>
      <c r="AC2641" s="1">
        <v>-47.4636</v>
      </c>
      <c r="AD2641">
        <v>6</v>
      </c>
      <c r="AE2641">
        <v>6</v>
      </c>
      <c r="AF2641" t="s">
        <v>48</v>
      </c>
      <c r="AG2641">
        <v>2017</v>
      </c>
      <c r="AH2641">
        <f>COUNTBLANK(datos[[#This Row],[Row ID]:[Year sales]])</f>
        <v>0</v>
      </c>
    </row>
    <row r="2642" spans="1:34" x14ac:dyDescent="0.3">
      <c r="A2642">
        <v>2641</v>
      </c>
      <c r="B2642" t="s">
        <v>5786</v>
      </c>
      <c r="C2642" s="4">
        <v>42898</v>
      </c>
      <c r="D2642" s="4">
        <v>42904</v>
      </c>
      <c r="E2642" t="s">
        <v>67</v>
      </c>
      <c r="F2642" t="s">
        <v>5787</v>
      </c>
      <c r="G2642" t="s">
        <v>5788</v>
      </c>
      <c r="H2642" t="s">
        <v>37</v>
      </c>
      <c r="I2642" t="s">
        <v>38</v>
      </c>
      <c r="J2642" t="s">
        <v>286</v>
      </c>
      <c r="K2642" t="s">
        <v>287</v>
      </c>
      <c r="L2642">
        <v>10035</v>
      </c>
      <c r="M2642" t="s">
        <v>168</v>
      </c>
      <c r="N2642" t="s">
        <v>1831</v>
      </c>
      <c r="O2642" t="s">
        <v>43</v>
      </c>
      <c r="P2642" t="s">
        <v>50</v>
      </c>
      <c r="Q2642" t="s">
        <v>1832</v>
      </c>
      <c r="R2642" s="1">
        <v>858.24</v>
      </c>
      <c r="S2642">
        <v>4</v>
      </c>
      <c r="T2642">
        <f t="shared" si="41"/>
        <v>27</v>
      </c>
      <c r="U2642" t="s">
        <v>52</v>
      </c>
      <c r="V2642">
        <v>0.1</v>
      </c>
      <c r="W2642">
        <v>85.824000000000012</v>
      </c>
      <c r="X2642" s="1">
        <v>-85.823999999999998</v>
      </c>
      <c r="Y2642" s="1">
        <v>944.06400000000008</v>
      </c>
      <c r="Z2642" t="s">
        <v>53</v>
      </c>
      <c r="AA2642" s="2">
        <v>143.04</v>
      </c>
      <c r="AB2642" s="3">
        <v>0.16666666666666666</v>
      </c>
      <c r="AC2642" s="1">
        <v>-629.37599999999998</v>
      </c>
      <c r="AD2642">
        <v>6</v>
      </c>
      <c r="AE2642">
        <v>6</v>
      </c>
      <c r="AF2642" t="s">
        <v>48</v>
      </c>
      <c r="AG2642">
        <v>2017</v>
      </c>
      <c r="AH2642">
        <f>COUNTBLANK(datos[[#This Row],[Row ID]:[Year sales]])</f>
        <v>0</v>
      </c>
    </row>
    <row r="2643" spans="1:34" x14ac:dyDescent="0.3">
      <c r="A2643">
        <v>2642</v>
      </c>
      <c r="B2643" t="s">
        <v>5793</v>
      </c>
      <c r="C2643" s="4">
        <v>42055</v>
      </c>
      <c r="D2643" s="4">
        <v>42060</v>
      </c>
      <c r="E2643" t="s">
        <v>67</v>
      </c>
      <c r="F2643" t="s">
        <v>1875</v>
      </c>
      <c r="G2643" t="s">
        <v>1876</v>
      </c>
      <c r="H2643" t="s">
        <v>37</v>
      </c>
      <c r="I2643" t="s">
        <v>38</v>
      </c>
      <c r="J2643" t="s">
        <v>5794</v>
      </c>
      <c r="K2643" t="s">
        <v>1731</v>
      </c>
      <c r="L2643">
        <v>71901</v>
      </c>
      <c r="M2643" t="s">
        <v>41</v>
      </c>
      <c r="N2643" t="s">
        <v>2764</v>
      </c>
      <c r="O2643" t="s">
        <v>90</v>
      </c>
      <c r="P2643" t="s">
        <v>181</v>
      </c>
      <c r="Q2643" t="s">
        <v>2765</v>
      </c>
      <c r="R2643" s="1">
        <v>29.99</v>
      </c>
      <c r="S2643">
        <v>1</v>
      </c>
      <c r="T2643">
        <f t="shared" si="41"/>
        <v>17</v>
      </c>
      <c r="U2643" t="s">
        <v>46</v>
      </c>
      <c r="V2643">
        <v>0</v>
      </c>
      <c r="W2643">
        <v>0</v>
      </c>
      <c r="X2643" s="1">
        <v>0</v>
      </c>
      <c r="Y2643" s="1">
        <v>29.99</v>
      </c>
      <c r="Z2643" t="s">
        <v>65</v>
      </c>
      <c r="AA2643" s="2">
        <v>2.9990000000000001</v>
      </c>
      <c r="AB2643" s="3">
        <v>0.1</v>
      </c>
      <c r="AC2643" s="1">
        <v>-26.991</v>
      </c>
      <c r="AD2643">
        <v>5</v>
      </c>
      <c r="AE2643">
        <v>5</v>
      </c>
      <c r="AF2643" t="s">
        <v>48</v>
      </c>
      <c r="AG2643">
        <v>2015</v>
      </c>
      <c r="AH2643">
        <f>COUNTBLANK(datos[[#This Row],[Row ID]:[Year sales]])</f>
        <v>0</v>
      </c>
    </row>
    <row r="2644" spans="1:34" x14ac:dyDescent="0.3">
      <c r="A2644">
        <v>2643</v>
      </c>
      <c r="B2644" t="s">
        <v>5795</v>
      </c>
      <c r="C2644" s="4">
        <v>42733</v>
      </c>
      <c r="D2644" s="4">
        <v>42734</v>
      </c>
      <c r="E2644" t="s">
        <v>208</v>
      </c>
      <c r="F2644" t="s">
        <v>4983</v>
      </c>
      <c r="G2644" t="s">
        <v>4984</v>
      </c>
      <c r="H2644" t="s">
        <v>37</v>
      </c>
      <c r="I2644" t="s">
        <v>38</v>
      </c>
      <c r="J2644" t="s">
        <v>476</v>
      </c>
      <c r="K2644" t="s">
        <v>231</v>
      </c>
      <c r="L2644">
        <v>60505</v>
      </c>
      <c r="M2644" t="s">
        <v>125</v>
      </c>
      <c r="N2644" t="s">
        <v>3821</v>
      </c>
      <c r="O2644" t="s">
        <v>62</v>
      </c>
      <c r="P2644" t="s">
        <v>110</v>
      </c>
      <c r="Q2644" t="s">
        <v>3822</v>
      </c>
      <c r="R2644" s="1">
        <v>186.048</v>
      </c>
      <c r="S2644">
        <v>6</v>
      </c>
      <c r="T2644">
        <f t="shared" si="41"/>
        <v>37</v>
      </c>
      <c r="U2644" t="s">
        <v>75</v>
      </c>
      <c r="V2644">
        <v>0.2</v>
      </c>
      <c r="W2644">
        <v>37.209600000000002</v>
      </c>
      <c r="X2644" s="1">
        <v>-37.209600000000002</v>
      </c>
      <c r="Y2644" s="1">
        <v>223.2576</v>
      </c>
      <c r="Z2644" t="s">
        <v>47</v>
      </c>
      <c r="AA2644" s="2">
        <v>67.442400000000006</v>
      </c>
      <c r="AB2644" s="3">
        <v>0.36250000000000004</v>
      </c>
      <c r="AC2644" s="1">
        <v>-81.396000000000001</v>
      </c>
      <c r="AD2644">
        <v>1</v>
      </c>
      <c r="AE2644">
        <v>1</v>
      </c>
      <c r="AF2644" t="s">
        <v>48</v>
      </c>
      <c r="AG2644">
        <v>2016</v>
      </c>
      <c r="AH2644">
        <f>COUNTBLANK(datos[[#This Row],[Row ID]:[Year sales]])</f>
        <v>0</v>
      </c>
    </row>
    <row r="2645" spans="1:34" x14ac:dyDescent="0.3">
      <c r="A2645">
        <v>2644</v>
      </c>
      <c r="B2645" t="s">
        <v>5796</v>
      </c>
      <c r="C2645" s="4">
        <v>42477</v>
      </c>
      <c r="D2645" s="4">
        <v>42481</v>
      </c>
      <c r="E2645" t="s">
        <v>34</v>
      </c>
      <c r="F2645" t="s">
        <v>3464</v>
      </c>
      <c r="G2645" t="s">
        <v>3465</v>
      </c>
      <c r="H2645" t="s">
        <v>122</v>
      </c>
      <c r="I2645" t="s">
        <v>38</v>
      </c>
      <c r="J2645" t="s">
        <v>4616</v>
      </c>
      <c r="K2645" t="s">
        <v>108</v>
      </c>
      <c r="L2645">
        <v>27604</v>
      </c>
      <c r="M2645" t="s">
        <v>41</v>
      </c>
      <c r="N2645" t="s">
        <v>2044</v>
      </c>
      <c r="O2645" t="s">
        <v>90</v>
      </c>
      <c r="P2645" t="s">
        <v>91</v>
      </c>
      <c r="Q2645" t="s">
        <v>2045</v>
      </c>
      <c r="R2645" s="1">
        <v>36.792000000000002</v>
      </c>
      <c r="S2645">
        <v>1</v>
      </c>
      <c r="T2645">
        <f t="shared" si="41"/>
        <v>19</v>
      </c>
      <c r="U2645" t="s">
        <v>46</v>
      </c>
      <c r="V2645">
        <v>0.2</v>
      </c>
      <c r="W2645">
        <v>7.3584000000000005</v>
      </c>
      <c r="X2645" s="1">
        <v>-7.3583999999999996</v>
      </c>
      <c r="Y2645" s="1">
        <v>44.150400000000005</v>
      </c>
      <c r="Z2645" t="s">
        <v>65</v>
      </c>
      <c r="AA2645" s="2">
        <v>4.1391</v>
      </c>
      <c r="AB2645" s="3">
        <v>0.11249999999999999</v>
      </c>
      <c r="AC2645" s="1">
        <v>-25.294499999999999</v>
      </c>
      <c r="AD2645">
        <v>4</v>
      </c>
      <c r="AE2645">
        <v>4</v>
      </c>
      <c r="AF2645" t="s">
        <v>48</v>
      </c>
      <c r="AG2645">
        <v>2016</v>
      </c>
      <c r="AH2645">
        <f>COUNTBLANK(datos[[#This Row],[Row ID]:[Year sales]])</f>
        <v>0</v>
      </c>
    </row>
    <row r="2646" spans="1:34" x14ac:dyDescent="0.3">
      <c r="A2646">
        <v>2645</v>
      </c>
      <c r="B2646" t="s">
        <v>5796</v>
      </c>
      <c r="C2646" s="4">
        <v>42477</v>
      </c>
      <c r="D2646" s="4">
        <v>42481</v>
      </c>
      <c r="E2646" t="s">
        <v>34</v>
      </c>
      <c r="F2646" t="s">
        <v>3464</v>
      </c>
      <c r="G2646" t="s">
        <v>3465</v>
      </c>
      <c r="H2646" t="s">
        <v>122</v>
      </c>
      <c r="I2646" t="s">
        <v>38</v>
      </c>
      <c r="J2646" t="s">
        <v>4616</v>
      </c>
      <c r="K2646" t="s">
        <v>108</v>
      </c>
      <c r="L2646">
        <v>27604</v>
      </c>
      <c r="M2646" t="s">
        <v>41</v>
      </c>
      <c r="N2646" t="s">
        <v>1579</v>
      </c>
      <c r="O2646" t="s">
        <v>43</v>
      </c>
      <c r="P2646" t="s">
        <v>83</v>
      </c>
      <c r="Q2646" t="s">
        <v>1580</v>
      </c>
      <c r="R2646" s="1">
        <v>18.623999999999999</v>
      </c>
      <c r="S2646">
        <v>8</v>
      </c>
      <c r="T2646">
        <f t="shared" si="41"/>
        <v>20</v>
      </c>
      <c r="U2646" t="s">
        <v>75</v>
      </c>
      <c r="V2646">
        <v>0.2</v>
      </c>
      <c r="W2646">
        <v>3.7248000000000001</v>
      </c>
      <c r="X2646" s="1">
        <v>-3.7248000000000001</v>
      </c>
      <c r="Y2646" s="1">
        <v>22.348799999999997</v>
      </c>
      <c r="Z2646" t="s">
        <v>65</v>
      </c>
      <c r="AA2646" s="2">
        <v>6.2855999999999996</v>
      </c>
      <c r="AB2646" s="3">
        <v>0.33750000000000002</v>
      </c>
      <c r="AC2646" s="1">
        <v>-8.6135999999999999</v>
      </c>
      <c r="AD2646">
        <v>4</v>
      </c>
      <c r="AE2646">
        <v>4</v>
      </c>
      <c r="AF2646" t="s">
        <v>48</v>
      </c>
      <c r="AG2646">
        <v>2016</v>
      </c>
      <c r="AH2646">
        <f>COUNTBLANK(datos[[#This Row],[Row ID]:[Year sales]])</f>
        <v>0</v>
      </c>
    </row>
    <row r="2647" spans="1:34" x14ac:dyDescent="0.3">
      <c r="A2647">
        <v>2646</v>
      </c>
      <c r="B2647" t="s">
        <v>5797</v>
      </c>
      <c r="C2647" s="4">
        <v>41889</v>
      </c>
      <c r="D2647" s="4">
        <v>41894</v>
      </c>
      <c r="E2647" t="s">
        <v>34</v>
      </c>
      <c r="F2647" t="s">
        <v>4075</v>
      </c>
      <c r="G2647" t="s">
        <v>4076</v>
      </c>
      <c r="H2647" t="s">
        <v>37</v>
      </c>
      <c r="I2647" t="s">
        <v>38</v>
      </c>
      <c r="J2647" t="s">
        <v>4576</v>
      </c>
      <c r="K2647" t="s">
        <v>670</v>
      </c>
      <c r="L2647">
        <v>74133</v>
      </c>
      <c r="M2647" t="s">
        <v>125</v>
      </c>
      <c r="N2647" t="s">
        <v>3984</v>
      </c>
      <c r="O2647" t="s">
        <v>43</v>
      </c>
      <c r="P2647" t="s">
        <v>83</v>
      </c>
      <c r="Q2647" t="s">
        <v>5798</v>
      </c>
      <c r="R2647" s="1">
        <v>57.69</v>
      </c>
      <c r="S2647">
        <v>3</v>
      </c>
      <c r="T2647">
        <f t="shared" si="41"/>
        <v>20</v>
      </c>
      <c r="U2647" t="s">
        <v>52</v>
      </c>
      <c r="V2647">
        <v>0</v>
      </c>
      <c r="W2647">
        <v>0</v>
      </c>
      <c r="X2647" s="1">
        <v>0</v>
      </c>
      <c r="Y2647" s="1">
        <v>57.69</v>
      </c>
      <c r="Z2647" t="s">
        <v>99</v>
      </c>
      <c r="AA2647" s="2">
        <v>23.652899999999999</v>
      </c>
      <c r="AB2647" s="3">
        <v>0.41</v>
      </c>
      <c r="AC2647" s="1">
        <v>-34.037100000000002</v>
      </c>
      <c r="AD2647">
        <v>5</v>
      </c>
      <c r="AE2647">
        <v>5</v>
      </c>
      <c r="AF2647" t="s">
        <v>48</v>
      </c>
      <c r="AG2647">
        <v>2014</v>
      </c>
      <c r="AH2647">
        <f>COUNTBLANK(datos[[#This Row],[Row ID]:[Year sales]])</f>
        <v>0</v>
      </c>
    </row>
    <row r="2648" spans="1:34" x14ac:dyDescent="0.3">
      <c r="A2648">
        <v>2647</v>
      </c>
      <c r="B2648" t="s">
        <v>5797</v>
      </c>
      <c r="C2648" s="4">
        <v>41889</v>
      </c>
      <c r="D2648" s="4">
        <v>41894</v>
      </c>
      <c r="E2648" t="s">
        <v>34</v>
      </c>
      <c r="F2648" t="s">
        <v>4075</v>
      </c>
      <c r="G2648" t="s">
        <v>4076</v>
      </c>
      <c r="H2648" t="s">
        <v>37</v>
      </c>
      <c r="I2648" t="s">
        <v>38</v>
      </c>
      <c r="J2648" t="s">
        <v>4576</v>
      </c>
      <c r="K2648" t="s">
        <v>670</v>
      </c>
      <c r="L2648">
        <v>74133</v>
      </c>
      <c r="M2648" t="s">
        <v>125</v>
      </c>
      <c r="N2648" t="s">
        <v>5799</v>
      </c>
      <c r="O2648" t="s">
        <v>62</v>
      </c>
      <c r="P2648" t="s">
        <v>94</v>
      </c>
      <c r="Q2648" t="s">
        <v>5800</v>
      </c>
      <c r="R2648" s="1">
        <v>42.81</v>
      </c>
      <c r="S2648">
        <v>3</v>
      </c>
      <c r="T2648">
        <f t="shared" si="41"/>
        <v>17</v>
      </c>
      <c r="U2648" t="s">
        <v>52</v>
      </c>
      <c r="V2648">
        <v>0</v>
      </c>
      <c r="W2648">
        <v>0</v>
      </c>
      <c r="X2648" s="1">
        <v>0</v>
      </c>
      <c r="Y2648" s="1">
        <v>42.81</v>
      </c>
      <c r="Z2648" t="s">
        <v>65</v>
      </c>
      <c r="AA2648" s="2">
        <v>20.120699999999999</v>
      </c>
      <c r="AB2648" s="3">
        <v>0.47</v>
      </c>
      <c r="AC2648" s="1">
        <v>-22.689299999999999</v>
      </c>
      <c r="AD2648">
        <v>5</v>
      </c>
      <c r="AE2648">
        <v>5</v>
      </c>
      <c r="AF2648" t="s">
        <v>48</v>
      </c>
      <c r="AG2648">
        <v>2014</v>
      </c>
      <c r="AH2648">
        <f>COUNTBLANK(datos[[#This Row],[Row ID]:[Year sales]])</f>
        <v>0</v>
      </c>
    </row>
    <row r="2649" spans="1:34" x14ac:dyDescent="0.3">
      <c r="A2649">
        <v>2648</v>
      </c>
      <c r="B2649" t="s">
        <v>5797</v>
      </c>
      <c r="C2649" s="4">
        <v>41889</v>
      </c>
      <c r="D2649" s="4">
        <v>41894</v>
      </c>
      <c r="E2649" t="s">
        <v>34</v>
      </c>
      <c r="F2649" t="s">
        <v>4075</v>
      </c>
      <c r="G2649" t="s">
        <v>4076</v>
      </c>
      <c r="H2649" t="s">
        <v>37</v>
      </c>
      <c r="I2649" t="s">
        <v>38</v>
      </c>
      <c r="J2649" t="s">
        <v>4576</v>
      </c>
      <c r="K2649" t="s">
        <v>670</v>
      </c>
      <c r="L2649">
        <v>74133</v>
      </c>
      <c r="M2649" t="s">
        <v>125</v>
      </c>
      <c r="N2649" t="s">
        <v>5801</v>
      </c>
      <c r="O2649" t="s">
        <v>62</v>
      </c>
      <c r="P2649" t="s">
        <v>110</v>
      </c>
      <c r="Q2649" t="s">
        <v>5802</v>
      </c>
      <c r="R2649" s="1">
        <v>12.96</v>
      </c>
      <c r="S2649">
        <v>2</v>
      </c>
      <c r="T2649">
        <f t="shared" si="41"/>
        <v>14</v>
      </c>
      <c r="U2649" t="s">
        <v>46</v>
      </c>
      <c r="V2649">
        <v>0</v>
      </c>
      <c r="W2649">
        <v>0</v>
      </c>
      <c r="X2649" s="1">
        <v>0</v>
      </c>
      <c r="Y2649" s="1">
        <v>12.96</v>
      </c>
      <c r="Z2649" t="s">
        <v>65</v>
      </c>
      <c r="AA2649" s="2">
        <v>6.2207999999999997</v>
      </c>
      <c r="AB2649" s="3">
        <v>0.47999999999999993</v>
      </c>
      <c r="AC2649" s="1">
        <v>-6.7392000000000003</v>
      </c>
      <c r="AD2649">
        <v>5</v>
      </c>
      <c r="AE2649">
        <v>5</v>
      </c>
      <c r="AF2649" t="s">
        <v>48</v>
      </c>
      <c r="AG2649">
        <v>2014</v>
      </c>
      <c r="AH2649">
        <f>COUNTBLANK(datos[[#This Row],[Row ID]:[Year sales]])</f>
        <v>0</v>
      </c>
    </row>
    <row r="2650" spans="1:34" x14ac:dyDescent="0.3">
      <c r="A2650">
        <v>2649</v>
      </c>
      <c r="B2650" t="s">
        <v>5797</v>
      </c>
      <c r="C2650" s="4">
        <v>41889</v>
      </c>
      <c r="D2650" s="4">
        <v>41894</v>
      </c>
      <c r="E2650" t="s">
        <v>34</v>
      </c>
      <c r="F2650" t="s">
        <v>4075</v>
      </c>
      <c r="G2650" t="s">
        <v>4076</v>
      </c>
      <c r="H2650" t="s">
        <v>37</v>
      </c>
      <c r="I2650" t="s">
        <v>38</v>
      </c>
      <c r="J2650" t="s">
        <v>4576</v>
      </c>
      <c r="K2650" t="s">
        <v>670</v>
      </c>
      <c r="L2650">
        <v>74133</v>
      </c>
      <c r="M2650" t="s">
        <v>125</v>
      </c>
      <c r="N2650" t="s">
        <v>5671</v>
      </c>
      <c r="O2650" t="s">
        <v>43</v>
      </c>
      <c r="P2650" t="s">
        <v>83</v>
      </c>
      <c r="Q2650" t="s">
        <v>5672</v>
      </c>
      <c r="R2650" s="1">
        <v>821.88</v>
      </c>
      <c r="S2650">
        <v>6</v>
      </c>
      <c r="T2650">
        <f t="shared" si="41"/>
        <v>16</v>
      </c>
      <c r="U2650" t="s">
        <v>75</v>
      </c>
      <c r="V2650">
        <v>0</v>
      </c>
      <c r="W2650">
        <v>0</v>
      </c>
      <c r="X2650" s="1">
        <v>0</v>
      </c>
      <c r="Y2650" s="1">
        <v>821.88</v>
      </c>
      <c r="Z2650" t="s">
        <v>53</v>
      </c>
      <c r="AA2650" s="2">
        <v>213.68879999999999</v>
      </c>
      <c r="AB2650" s="3">
        <v>0.26</v>
      </c>
      <c r="AC2650" s="1">
        <v>-608.19119999999998</v>
      </c>
      <c r="AD2650">
        <v>5</v>
      </c>
      <c r="AE2650">
        <v>5</v>
      </c>
      <c r="AF2650" t="s">
        <v>48</v>
      </c>
      <c r="AG2650">
        <v>2014</v>
      </c>
      <c r="AH2650">
        <f>COUNTBLANK(datos[[#This Row],[Row ID]:[Year sales]])</f>
        <v>0</v>
      </c>
    </row>
    <row r="2651" spans="1:34" x14ac:dyDescent="0.3">
      <c r="A2651">
        <v>2650</v>
      </c>
      <c r="B2651" t="s">
        <v>5797</v>
      </c>
      <c r="C2651" s="4">
        <v>41889</v>
      </c>
      <c r="D2651" s="4">
        <v>41894</v>
      </c>
      <c r="E2651" t="s">
        <v>34</v>
      </c>
      <c r="F2651" t="s">
        <v>4075</v>
      </c>
      <c r="G2651" t="s">
        <v>4076</v>
      </c>
      <c r="H2651" t="s">
        <v>37</v>
      </c>
      <c r="I2651" t="s">
        <v>38</v>
      </c>
      <c r="J2651" t="s">
        <v>4576</v>
      </c>
      <c r="K2651" t="s">
        <v>670</v>
      </c>
      <c r="L2651">
        <v>74133</v>
      </c>
      <c r="M2651" t="s">
        <v>125</v>
      </c>
      <c r="N2651" t="s">
        <v>634</v>
      </c>
      <c r="O2651" t="s">
        <v>90</v>
      </c>
      <c r="P2651" t="s">
        <v>91</v>
      </c>
      <c r="Q2651" t="s">
        <v>635</v>
      </c>
      <c r="R2651" s="1">
        <v>104.85</v>
      </c>
      <c r="S2651">
        <v>3</v>
      </c>
      <c r="T2651">
        <f t="shared" si="41"/>
        <v>27</v>
      </c>
      <c r="U2651" t="s">
        <v>52</v>
      </c>
      <c r="V2651">
        <v>0</v>
      </c>
      <c r="W2651">
        <v>0</v>
      </c>
      <c r="X2651" s="1">
        <v>0</v>
      </c>
      <c r="Y2651" s="1">
        <v>104.85</v>
      </c>
      <c r="Z2651" t="s">
        <v>99</v>
      </c>
      <c r="AA2651" s="2">
        <v>28.3095</v>
      </c>
      <c r="AB2651" s="3">
        <v>0.27</v>
      </c>
      <c r="AC2651" s="1">
        <v>-76.540499999999994</v>
      </c>
      <c r="AD2651">
        <v>5</v>
      </c>
      <c r="AE2651">
        <v>5</v>
      </c>
      <c r="AF2651" t="s">
        <v>48</v>
      </c>
      <c r="AG2651">
        <v>2014</v>
      </c>
      <c r="AH2651">
        <f>COUNTBLANK(datos[[#This Row],[Row ID]:[Year sales]])</f>
        <v>0</v>
      </c>
    </row>
    <row r="2652" spans="1:34" x14ac:dyDescent="0.3">
      <c r="A2652">
        <v>2651</v>
      </c>
      <c r="B2652" t="s">
        <v>5803</v>
      </c>
      <c r="C2652" s="4">
        <v>42639</v>
      </c>
      <c r="D2652" s="4">
        <v>42644</v>
      </c>
      <c r="E2652" t="s">
        <v>67</v>
      </c>
      <c r="F2652" t="s">
        <v>605</v>
      </c>
      <c r="G2652" t="s">
        <v>606</v>
      </c>
      <c r="H2652" t="s">
        <v>57</v>
      </c>
      <c r="I2652" t="s">
        <v>38</v>
      </c>
      <c r="J2652" t="s">
        <v>1201</v>
      </c>
      <c r="K2652" t="s">
        <v>59</v>
      </c>
      <c r="L2652">
        <v>92345</v>
      </c>
      <c r="M2652" t="s">
        <v>60</v>
      </c>
      <c r="N2652" t="s">
        <v>3519</v>
      </c>
      <c r="O2652" t="s">
        <v>43</v>
      </c>
      <c r="P2652" t="s">
        <v>44</v>
      </c>
      <c r="Q2652" t="s">
        <v>3520</v>
      </c>
      <c r="R2652" s="1">
        <v>424.95749999999998</v>
      </c>
      <c r="S2652">
        <v>5</v>
      </c>
      <c r="T2652">
        <f t="shared" si="41"/>
        <v>31</v>
      </c>
      <c r="U2652" t="s">
        <v>75</v>
      </c>
      <c r="V2652">
        <v>0.15</v>
      </c>
      <c r="W2652">
        <v>63.743624999999994</v>
      </c>
      <c r="X2652" s="1">
        <v>-63.743625000000002</v>
      </c>
      <c r="Y2652" s="1">
        <v>488.70112499999999</v>
      </c>
      <c r="Z2652" t="s">
        <v>47</v>
      </c>
      <c r="AA2652" s="2">
        <v>19.998000000000001</v>
      </c>
      <c r="AB2652" s="3">
        <v>4.7058823529411771E-2</v>
      </c>
      <c r="AC2652" s="1">
        <v>-341.21587499999998</v>
      </c>
      <c r="AD2652">
        <v>5</v>
      </c>
      <c r="AE2652">
        <v>5</v>
      </c>
      <c r="AF2652" t="s">
        <v>48</v>
      </c>
      <c r="AG2652">
        <v>2016</v>
      </c>
      <c r="AH2652">
        <f>COUNTBLANK(datos[[#This Row],[Row ID]:[Year sales]])</f>
        <v>0</v>
      </c>
    </row>
    <row r="2653" spans="1:34" x14ac:dyDescent="0.3">
      <c r="A2653">
        <v>2652</v>
      </c>
      <c r="B2653" t="s">
        <v>5804</v>
      </c>
      <c r="C2653" s="4">
        <v>42995</v>
      </c>
      <c r="D2653" s="4">
        <v>42999</v>
      </c>
      <c r="E2653" t="s">
        <v>34</v>
      </c>
      <c r="F2653" t="s">
        <v>1130</v>
      </c>
      <c r="G2653" t="s">
        <v>1131</v>
      </c>
      <c r="H2653" t="s">
        <v>57</v>
      </c>
      <c r="I2653" t="s">
        <v>38</v>
      </c>
      <c r="J2653" t="s">
        <v>3799</v>
      </c>
      <c r="K2653" t="s">
        <v>141</v>
      </c>
      <c r="L2653">
        <v>84604</v>
      </c>
      <c r="M2653" t="s">
        <v>60</v>
      </c>
      <c r="N2653" t="s">
        <v>5649</v>
      </c>
      <c r="O2653" t="s">
        <v>62</v>
      </c>
      <c r="P2653" t="s">
        <v>94</v>
      </c>
      <c r="Q2653" t="s">
        <v>1241</v>
      </c>
      <c r="R2653" s="1">
        <v>10.776</v>
      </c>
      <c r="S2653">
        <v>3</v>
      </c>
      <c r="T2653">
        <f t="shared" si="41"/>
        <v>71</v>
      </c>
      <c r="U2653" t="s">
        <v>52</v>
      </c>
      <c r="V2653">
        <v>0.2</v>
      </c>
      <c r="W2653">
        <v>2.1552000000000002</v>
      </c>
      <c r="X2653" s="1">
        <v>-2.1551999999999998</v>
      </c>
      <c r="Y2653" s="1">
        <v>12.9312</v>
      </c>
      <c r="Z2653" t="s">
        <v>65</v>
      </c>
      <c r="AA2653" s="2">
        <v>3.5022000000000002</v>
      </c>
      <c r="AB2653" s="3">
        <v>0.32500000000000001</v>
      </c>
      <c r="AC2653" s="1">
        <v>-5.1185999999999998</v>
      </c>
      <c r="AD2653">
        <v>4</v>
      </c>
      <c r="AE2653">
        <v>4</v>
      </c>
      <c r="AF2653" t="s">
        <v>48</v>
      </c>
      <c r="AG2653">
        <v>2017</v>
      </c>
      <c r="AH2653">
        <f>COUNTBLANK(datos[[#This Row],[Row ID]:[Year sales]])</f>
        <v>0</v>
      </c>
    </row>
    <row r="2654" spans="1:34" x14ac:dyDescent="0.3">
      <c r="A2654">
        <v>2653</v>
      </c>
      <c r="B2654" t="s">
        <v>5804</v>
      </c>
      <c r="C2654" s="4">
        <v>42995</v>
      </c>
      <c r="D2654" s="4">
        <v>42999</v>
      </c>
      <c r="E2654" t="s">
        <v>34</v>
      </c>
      <c r="F2654" t="s">
        <v>1130</v>
      </c>
      <c r="G2654" t="s">
        <v>1131</v>
      </c>
      <c r="H2654" t="s">
        <v>57</v>
      </c>
      <c r="I2654" t="s">
        <v>38</v>
      </c>
      <c r="J2654" t="s">
        <v>3799</v>
      </c>
      <c r="K2654" t="s">
        <v>141</v>
      </c>
      <c r="L2654">
        <v>84604</v>
      </c>
      <c r="M2654" t="s">
        <v>60</v>
      </c>
      <c r="N2654" t="s">
        <v>2735</v>
      </c>
      <c r="O2654" t="s">
        <v>62</v>
      </c>
      <c r="P2654" t="s">
        <v>94</v>
      </c>
      <c r="Q2654" t="s">
        <v>2736</v>
      </c>
      <c r="R2654" s="1">
        <v>11.784000000000001</v>
      </c>
      <c r="S2654">
        <v>3</v>
      </c>
      <c r="T2654">
        <f t="shared" si="41"/>
        <v>45</v>
      </c>
      <c r="U2654" t="s">
        <v>52</v>
      </c>
      <c r="V2654">
        <v>0.2</v>
      </c>
      <c r="W2654">
        <v>2.3568000000000002</v>
      </c>
      <c r="X2654" s="1">
        <v>-2.3567999999999998</v>
      </c>
      <c r="Y2654" s="1">
        <v>14.1408</v>
      </c>
      <c r="Z2654" t="s">
        <v>65</v>
      </c>
      <c r="AA2654" s="2">
        <v>4.2717000000000001</v>
      </c>
      <c r="AB2654" s="3">
        <v>0.36249999999999999</v>
      </c>
      <c r="AC2654" s="1">
        <v>-5.1555</v>
      </c>
      <c r="AD2654">
        <v>4</v>
      </c>
      <c r="AE2654">
        <v>4</v>
      </c>
      <c r="AF2654" t="s">
        <v>48</v>
      </c>
      <c r="AG2654">
        <v>2017</v>
      </c>
      <c r="AH2654">
        <f>COUNTBLANK(datos[[#This Row],[Row ID]:[Year sales]])</f>
        <v>0</v>
      </c>
    </row>
    <row r="2655" spans="1:34" x14ac:dyDescent="0.3">
      <c r="A2655">
        <v>2654</v>
      </c>
      <c r="B2655" t="s">
        <v>5804</v>
      </c>
      <c r="C2655" s="4">
        <v>42995</v>
      </c>
      <c r="D2655" s="4">
        <v>42999</v>
      </c>
      <c r="E2655" t="s">
        <v>34</v>
      </c>
      <c r="F2655" t="s">
        <v>1130</v>
      </c>
      <c r="G2655" t="s">
        <v>1131</v>
      </c>
      <c r="H2655" t="s">
        <v>57</v>
      </c>
      <c r="I2655" t="s">
        <v>38</v>
      </c>
      <c r="J2655" t="s">
        <v>3799</v>
      </c>
      <c r="K2655" t="s">
        <v>141</v>
      </c>
      <c r="L2655">
        <v>84604</v>
      </c>
      <c r="M2655" t="s">
        <v>60</v>
      </c>
      <c r="N2655" t="s">
        <v>5805</v>
      </c>
      <c r="O2655" t="s">
        <v>62</v>
      </c>
      <c r="P2655" t="s">
        <v>110</v>
      </c>
      <c r="Q2655" t="s">
        <v>5806</v>
      </c>
      <c r="R2655" s="1">
        <v>164.88</v>
      </c>
      <c r="S2655">
        <v>3</v>
      </c>
      <c r="T2655">
        <f t="shared" si="41"/>
        <v>17</v>
      </c>
      <c r="U2655" t="s">
        <v>52</v>
      </c>
      <c r="V2655">
        <v>0</v>
      </c>
      <c r="W2655">
        <v>0</v>
      </c>
      <c r="X2655" s="1">
        <v>0</v>
      </c>
      <c r="Y2655" s="1">
        <v>164.88</v>
      </c>
      <c r="Z2655" t="s">
        <v>99</v>
      </c>
      <c r="AA2655" s="2">
        <v>80.791200000000003</v>
      </c>
      <c r="AB2655" s="3">
        <v>0.49000000000000005</v>
      </c>
      <c r="AC2655" s="1">
        <v>-84.088800000000006</v>
      </c>
      <c r="AD2655">
        <v>4</v>
      </c>
      <c r="AE2655">
        <v>4</v>
      </c>
      <c r="AF2655" t="s">
        <v>48</v>
      </c>
      <c r="AG2655">
        <v>2017</v>
      </c>
      <c r="AH2655">
        <f>COUNTBLANK(datos[[#This Row],[Row ID]:[Year sales]])</f>
        <v>0</v>
      </c>
    </row>
    <row r="2656" spans="1:34" x14ac:dyDescent="0.3">
      <c r="A2656">
        <v>2655</v>
      </c>
      <c r="B2656" t="s">
        <v>5804</v>
      </c>
      <c r="C2656" s="4">
        <v>42995</v>
      </c>
      <c r="D2656" s="4">
        <v>42999</v>
      </c>
      <c r="E2656" t="s">
        <v>34</v>
      </c>
      <c r="F2656" t="s">
        <v>1130</v>
      </c>
      <c r="G2656" t="s">
        <v>1131</v>
      </c>
      <c r="H2656" t="s">
        <v>57</v>
      </c>
      <c r="I2656" t="s">
        <v>38</v>
      </c>
      <c r="J2656" t="s">
        <v>3799</v>
      </c>
      <c r="K2656" t="s">
        <v>141</v>
      </c>
      <c r="L2656">
        <v>84604</v>
      </c>
      <c r="M2656" t="s">
        <v>60</v>
      </c>
      <c r="N2656" t="s">
        <v>5807</v>
      </c>
      <c r="O2656" t="s">
        <v>43</v>
      </c>
      <c r="P2656" t="s">
        <v>44</v>
      </c>
      <c r="Q2656" t="s">
        <v>5808</v>
      </c>
      <c r="R2656" s="1">
        <v>1292.94</v>
      </c>
      <c r="S2656">
        <v>3</v>
      </c>
      <c r="T2656">
        <f t="shared" si="41"/>
        <v>8</v>
      </c>
      <c r="U2656" t="s">
        <v>52</v>
      </c>
      <c r="V2656">
        <v>0</v>
      </c>
      <c r="W2656">
        <v>0</v>
      </c>
      <c r="X2656" s="1">
        <v>0</v>
      </c>
      <c r="Y2656" s="1">
        <v>1292.94</v>
      </c>
      <c r="Z2656" t="s">
        <v>53</v>
      </c>
      <c r="AA2656" s="2">
        <v>77.576400000000007</v>
      </c>
      <c r="AB2656" s="3">
        <v>6.0000000000000005E-2</v>
      </c>
      <c r="AC2656" s="1">
        <v>-1215.3635999999999</v>
      </c>
      <c r="AD2656">
        <v>4</v>
      </c>
      <c r="AE2656">
        <v>4</v>
      </c>
      <c r="AF2656" t="s">
        <v>48</v>
      </c>
      <c r="AG2656">
        <v>2017</v>
      </c>
      <c r="AH2656">
        <f>COUNTBLANK(datos[[#This Row],[Row ID]:[Year sales]])</f>
        <v>0</v>
      </c>
    </row>
    <row r="2657" spans="1:34" x14ac:dyDescent="0.3">
      <c r="A2657">
        <v>2656</v>
      </c>
      <c r="B2657" t="s">
        <v>5804</v>
      </c>
      <c r="C2657" s="4">
        <v>42995</v>
      </c>
      <c r="D2657" s="4">
        <v>42999</v>
      </c>
      <c r="E2657" t="s">
        <v>34</v>
      </c>
      <c r="F2657" t="s">
        <v>1130</v>
      </c>
      <c r="G2657" t="s">
        <v>1131</v>
      </c>
      <c r="H2657" t="s">
        <v>57</v>
      </c>
      <c r="I2657" t="s">
        <v>38</v>
      </c>
      <c r="J2657" t="s">
        <v>3799</v>
      </c>
      <c r="K2657" t="s">
        <v>141</v>
      </c>
      <c r="L2657">
        <v>84604</v>
      </c>
      <c r="M2657" t="s">
        <v>60</v>
      </c>
      <c r="N2657" t="s">
        <v>5809</v>
      </c>
      <c r="O2657" t="s">
        <v>62</v>
      </c>
      <c r="P2657" t="s">
        <v>94</v>
      </c>
      <c r="Q2657" t="s">
        <v>5810</v>
      </c>
      <c r="R2657" s="1">
        <v>25.584</v>
      </c>
      <c r="S2657">
        <v>2</v>
      </c>
      <c r="T2657">
        <f t="shared" si="41"/>
        <v>31</v>
      </c>
      <c r="U2657" t="s">
        <v>46</v>
      </c>
      <c r="V2657">
        <v>0.2</v>
      </c>
      <c r="W2657">
        <v>5.1168000000000005</v>
      </c>
      <c r="X2657" s="1">
        <v>-5.1167999999999996</v>
      </c>
      <c r="Y2657" s="1">
        <v>30.700800000000001</v>
      </c>
      <c r="Z2657" t="s">
        <v>65</v>
      </c>
      <c r="AA2657" s="2">
        <v>8.9543999999999997</v>
      </c>
      <c r="AB2657" s="3">
        <v>0.35</v>
      </c>
      <c r="AC2657" s="1">
        <v>-11.5128</v>
      </c>
      <c r="AD2657">
        <v>4</v>
      </c>
      <c r="AE2657">
        <v>4</v>
      </c>
      <c r="AF2657" t="s">
        <v>48</v>
      </c>
      <c r="AG2657">
        <v>2017</v>
      </c>
      <c r="AH2657">
        <f>COUNTBLANK(datos[[#This Row],[Row ID]:[Year sales]])</f>
        <v>0</v>
      </c>
    </row>
    <row r="2658" spans="1:34" x14ac:dyDescent="0.3">
      <c r="A2658">
        <v>2657</v>
      </c>
      <c r="B2658" t="s">
        <v>5804</v>
      </c>
      <c r="C2658" s="4">
        <v>42995</v>
      </c>
      <c r="D2658" s="4">
        <v>42999</v>
      </c>
      <c r="E2658" t="s">
        <v>34</v>
      </c>
      <c r="F2658" t="s">
        <v>1130</v>
      </c>
      <c r="G2658" t="s">
        <v>1131</v>
      </c>
      <c r="H2658" t="s">
        <v>57</v>
      </c>
      <c r="I2658" t="s">
        <v>38</v>
      </c>
      <c r="J2658" t="s">
        <v>3799</v>
      </c>
      <c r="K2658" t="s">
        <v>141</v>
      </c>
      <c r="L2658">
        <v>84604</v>
      </c>
      <c r="M2658" t="s">
        <v>60</v>
      </c>
      <c r="N2658" t="s">
        <v>2088</v>
      </c>
      <c r="O2658" t="s">
        <v>62</v>
      </c>
      <c r="P2658" t="s">
        <v>77</v>
      </c>
      <c r="Q2658" t="s">
        <v>2089</v>
      </c>
      <c r="R2658" s="1">
        <v>261.74</v>
      </c>
      <c r="S2658">
        <v>2</v>
      </c>
      <c r="T2658">
        <f t="shared" si="41"/>
        <v>12</v>
      </c>
      <c r="U2658" t="s">
        <v>46</v>
      </c>
      <c r="V2658">
        <v>0</v>
      </c>
      <c r="W2658">
        <v>0</v>
      </c>
      <c r="X2658" s="1">
        <v>0</v>
      </c>
      <c r="Y2658" s="1">
        <v>261.74</v>
      </c>
      <c r="Z2658" t="s">
        <v>47</v>
      </c>
      <c r="AA2658" s="2">
        <v>65.435000000000002</v>
      </c>
      <c r="AB2658" s="3">
        <v>0.25</v>
      </c>
      <c r="AC2658" s="1">
        <v>-196.30500000000001</v>
      </c>
      <c r="AD2658">
        <v>4</v>
      </c>
      <c r="AE2658">
        <v>4</v>
      </c>
      <c r="AF2658" t="s">
        <v>48</v>
      </c>
      <c r="AG2658">
        <v>2017</v>
      </c>
      <c r="AH2658">
        <f>COUNTBLANK(datos[[#This Row],[Row ID]:[Year sales]])</f>
        <v>0</v>
      </c>
    </row>
    <row r="2659" spans="1:34" x14ac:dyDescent="0.3">
      <c r="A2659">
        <v>2658</v>
      </c>
      <c r="B2659" t="s">
        <v>5804</v>
      </c>
      <c r="C2659" s="4">
        <v>42995</v>
      </c>
      <c r="D2659" s="4">
        <v>42999</v>
      </c>
      <c r="E2659" t="s">
        <v>34</v>
      </c>
      <c r="F2659" t="s">
        <v>1130</v>
      </c>
      <c r="G2659" t="s">
        <v>1131</v>
      </c>
      <c r="H2659" t="s">
        <v>57</v>
      </c>
      <c r="I2659" t="s">
        <v>38</v>
      </c>
      <c r="J2659" t="s">
        <v>3799</v>
      </c>
      <c r="K2659" t="s">
        <v>141</v>
      </c>
      <c r="L2659">
        <v>84604</v>
      </c>
      <c r="M2659" t="s">
        <v>60</v>
      </c>
      <c r="N2659" t="s">
        <v>3087</v>
      </c>
      <c r="O2659" t="s">
        <v>62</v>
      </c>
      <c r="P2659" t="s">
        <v>63</v>
      </c>
      <c r="Q2659" t="s">
        <v>3088</v>
      </c>
      <c r="R2659" s="1">
        <v>14.4</v>
      </c>
      <c r="S2659">
        <v>5</v>
      </c>
      <c r="T2659">
        <f t="shared" si="41"/>
        <v>17</v>
      </c>
      <c r="U2659" t="s">
        <v>75</v>
      </c>
      <c r="V2659">
        <v>0</v>
      </c>
      <c r="W2659">
        <v>0</v>
      </c>
      <c r="X2659" s="1">
        <v>0</v>
      </c>
      <c r="Y2659" s="1">
        <v>14.4</v>
      </c>
      <c r="Z2659" t="s">
        <v>65</v>
      </c>
      <c r="AA2659" s="2">
        <v>7.056</v>
      </c>
      <c r="AB2659" s="3">
        <v>0.49</v>
      </c>
      <c r="AC2659" s="1">
        <v>-7.3440000000000003</v>
      </c>
      <c r="AD2659">
        <v>4</v>
      </c>
      <c r="AE2659">
        <v>4</v>
      </c>
      <c r="AF2659" t="s">
        <v>48</v>
      </c>
      <c r="AG2659">
        <v>2017</v>
      </c>
      <c r="AH2659">
        <f>COUNTBLANK(datos[[#This Row],[Row ID]:[Year sales]])</f>
        <v>0</v>
      </c>
    </row>
    <row r="2660" spans="1:34" x14ac:dyDescent="0.3">
      <c r="A2660">
        <v>2659</v>
      </c>
      <c r="B2660" t="s">
        <v>5811</v>
      </c>
      <c r="C2660" s="4">
        <v>42598</v>
      </c>
      <c r="D2660" s="4">
        <v>42602</v>
      </c>
      <c r="E2660" t="s">
        <v>67</v>
      </c>
      <c r="F2660" t="s">
        <v>131</v>
      </c>
      <c r="G2660" t="s">
        <v>132</v>
      </c>
      <c r="H2660" t="s">
        <v>37</v>
      </c>
      <c r="I2660" t="s">
        <v>38</v>
      </c>
      <c r="J2660" t="s">
        <v>147</v>
      </c>
      <c r="K2660" t="s">
        <v>59</v>
      </c>
      <c r="L2660">
        <v>94110</v>
      </c>
      <c r="M2660" t="s">
        <v>60</v>
      </c>
      <c r="N2660" t="s">
        <v>609</v>
      </c>
      <c r="O2660" t="s">
        <v>62</v>
      </c>
      <c r="P2660" t="s">
        <v>193</v>
      </c>
      <c r="Q2660" t="s">
        <v>610</v>
      </c>
      <c r="R2660" s="1">
        <v>10.86</v>
      </c>
      <c r="S2660">
        <v>3</v>
      </c>
      <c r="T2660">
        <f t="shared" si="41"/>
        <v>18</v>
      </c>
      <c r="U2660" t="s">
        <v>52</v>
      </c>
      <c r="V2660">
        <v>0</v>
      </c>
      <c r="W2660">
        <v>0</v>
      </c>
      <c r="X2660" s="1">
        <v>0</v>
      </c>
      <c r="Y2660" s="1">
        <v>10.86</v>
      </c>
      <c r="Z2660" t="s">
        <v>65</v>
      </c>
      <c r="AA2660" s="2">
        <v>5.1041999999999996</v>
      </c>
      <c r="AB2660" s="3">
        <v>0.47</v>
      </c>
      <c r="AC2660" s="1">
        <v>-5.7557999999999998</v>
      </c>
      <c r="AD2660">
        <v>4</v>
      </c>
      <c r="AE2660">
        <v>4</v>
      </c>
      <c r="AF2660" t="s">
        <v>48</v>
      </c>
      <c r="AG2660">
        <v>2016</v>
      </c>
      <c r="AH2660">
        <f>COUNTBLANK(datos[[#This Row],[Row ID]:[Year sales]])</f>
        <v>0</v>
      </c>
    </row>
    <row r="2661" spans="1:34" x14ac:dyDescent="0.3">
      <c r="A2661">
        <v>2660</v>
      </c>
      <c r="B2661" t="s">
        <v>5812</v>
      </c>
      <c r="C2661" s="4">
        <v>42362</v>
      </c>
      <c r="D2661" s="4">
        <v>42366</v>
      </c>
      <c r="E2661" t="s">
        <v>67</v>
      </c>
      <c r="F2661" t="s">
        <v>3417</v>
      </c>
      <c r="G2661" t="s">
        <v>3418</v>
      </c>
      <c r="H2661" t="s">
        <v>57</v>
      </c>
      <c r="I2661" t="s">
        <v>38</v>
      </c>
      <c r="J2661" t="s">
        <v>329</v>
      </c>
      <c r="K2661" t="s">
        <v>330</v>
      </c>
      <c r="L2661">
        <v>85234</v>
      </c>
      <c r="M2661" t="s">
        <v>60</v>
      </c>
      <c r="N2661" t="s">
        <v>708</v>
      </c>
      <c r="O2661" t="s">
        <v>43</v>
      </c>
      <c r="P2661" t="s">
        <v>50</v>
      </c>
      <c r="Q2661" t="s">
        <v>709</v>
      </c>
      <c r="R2661" s="1">
        <v>883.84</v>
      </c>
      <c r="S2661">
        <v>4</v>
      </c>
      <c r="T2661">
        <f t="shared" si="41"/>
        <v>53</v>
      </c>
      <c r="U2661" t="s">
        <v>52</v>
      </c>
      <c r="V2661">
        <v>0.2</v>
      </c>
      <c r="W2661">
        <v>176.76800000000003</v>
      </c>
      <c r="X2661" s="1">
        <v>-176.768</v>
      </c>
      <c r="Y2661" s="1">
        <v>1060.6080000000002</v>
      </c>
      <c r="Z2661" t="s">
        <v>53</v>
      </c>
      <c r="AA2661" s="2">
        <v>99.432000000000002</v>
      </c>
      <c r="AB2661" s="3">
        <v>0.1125</v>
      </c>
      <c r="AC2661" s="1">
        <v>-607.64</v>
      </c>
      <c r="AD2661">
        <v>4</v>
      </c>
      <c r="AE2661">
        <v>4</v>
      </c>
      <c r="AF2661" t="s">
        <v>48</v>
      </c>
      <c r="AG2661">
        <v>2015</v>
      </c>
      <c r="AH2661">
        <f>COUNTBLANK(datos[[#This Row],[Row ID]:[Year sales]])</f>
        <v>0</v>
      </c>
    </row>
    <row r="2662" spans="1:34" x14ac:dyDescent="0.3">
      <c r="A2662">
        <v>2661</v>
      </c>
      <c r="B2662" t="s">
        <v>5813</v>
      </c>
      <c r="C2662" s="4">
        <v>43067</v>
      </c>
      <c r="D2662" s="4">
        <v>43071</v>
      </c>
      <c r="E2662" t="s">
        <v>67</v>
      </c>
      <c r="F2662" t="s">
        <v>3134</v>
      </c>
      <c r="G2662" t="s">
        <v>3135</v>
      </c>
      <c r="H2662" t="s">
        <v>57</v>
      </c>
      <c r="I2662" t="s">
        <v>38</v>
      </c>
      <c r="J2662" t="s">
        <v>286</v>
      </c>
      <c r="K2662" t="s">
        <v>287</v>
      </c>
      <c r="L2662">
        <v>10035</v>
      </c>
      <c r="M2662" t="s">
        <v>168</v>
      </c>
      <c r="N2662" t="s">
        <v>5814</v>
      </c>
      <c r="O2662" t="s">
        <v>90</v>
      </c>
      <c r="P2662" t="s">
        <v>91</v>
      </c>
      <c r="Q2662" t="s">
        <v>5815</v>
      </c>
      <c r="R2662" s="1">
        <v>1979.89</v>
      </c>
      <c r="S2662">
        <v>11</v>
      </c>
      <c r="T2662">
        <f t="shared" si="41"/>
        <v>23</v>
      </c>
      <c r="U2662" t="s">
        <v>75</v>
      </c>
      <c r="V2662">
        <v>0</v>
      </c>
      <c r="W2662">
        <v>0</v>
      </c>
      <c r="X2662" s="1">
        <v>0</v>
      </c>
      <c r="Y2662" s="1">
        <v>1979.89</v>
      </c>
      <c r="Z2662" t="s">
        <v>53</v>
      </c>
      <c r="AA2662" s="2">
        <v>494.97250000000003</v>
      </c>
      <c r="AB2662" s="3">
        <v>0.25</v>
      </c>
      <c r="AC2662" s="1">
        <v>-1484.9175</v>
      </c>
      <c r="AD2662">
        <v>4</v>
      </c>
      <c r="AE2662">
        <v>4</v>
      </c>
      <c r="AF2662" t="s">
        <v>48</v>
      </c>
      <c r="AG2662">
        <v>2017</v>
      </c>
      <c r="AH2662">
        <f>COUNTBLANK(datos[[#This Row],[Row ID]:[Year sales]])</f>
        <v>0</v>
      </c>
    </row>
    <row r="2663" spans="1:34" x14ac:dyDescent="0.3">
      <c r="A2663">
        <v>2662</v>
      </c>
      <c r="B2663" t="s">
        <v>5813</v>
      </c>
      <c r="C2663" s="4">
        <v>43067</v>
      </c>
      <c r="D2663" s="4">
        <v>43071</v>
      </c>
      <c r="E2663" t="s">
        <v>67</v>
      </c>
      <c r="F2663" t="s">
        <v>3134</v>
      </c>
      <c r="G2663" t="s">
        <v>3135</v>
      </c>
      <c r="H2663" t="s">
        <v>57</v>
      </c>
      <c r="I2663" t="s">
        <v>38</v>
      </c>
      <c r="J2663" t="s">
        <v>286</v>
      </c>
      <c r="K2663" t="s">
        <v>287</v>
      </c>
      <c r="L2663">
        <v>10035</v>
      </c>
      <c r="M2663" t="s">
        <v>168</v>
      </c>
      <c r="N2663" t="s">
        <v>3481</v>
      </c>
      <c r="O2663" t="s">
        <v>62</v>
      </c>
      <c r="P2663" t="s">
        <v>193</v>
      </c>
      <c r="Q2663" t="s">
        <v>3482</v>
      </c>
      <c r="R2663" s="1">
        <v>79.959999999999994</v>
      </c>
      <c r="S2663">
        <v>2</v>
      </c>
      <c r="T2663">
        <f t="shared" si="41"/>
        <v>22</v>
      </c>
      <c r="U2663" t="s">
        <v>46</v>
      </c>
      <c r="V2663">
        <v>0</v>
      </c>
      <c r="W2663">
        <v>0</v>
      </c>
      <c r="X2663" s="1">
        <v>0</v>
      </c>
      <c r="Y2663" s="1">
        <v>79.959999999999994</v>
      </c>
      <c r="Z2663" t="s">
        <v>99</v>
      </c>
      <c r="AA2663" s="2">
        <v>35.981999999999999</v>
      </c>
      <c r="AB2663" s="3">
        <v>0.45</v>
      </c>
      <c r="AC2663" s="1">
        <v>-43.978000000000002</v>
      </c>
      <c r="AD2663">
        <v>4</v>
      </c>
      <c r="AE2663">
        <v>4</v>
      </c>
      <c r="AF2663" t="s">
        <v>48</v>
      </c>
      <c r="AG2663">
        <v>2017</v>
      </c>
      <c r="AH2663">
        <f>COUNTBLANK(datos[[#This Row],[Row ID]:[Year sales]])</f>
        <v>0</v>
      </c>
    </row>
    <row r="2664" spans="1:34" x14ac:dyDescent="0.3">
      <c r="A2664">
        <v>2663</v>
      </c>
      <c r="B2664" t="s">
        <v>5816</v>
      </c>
      <c r="C2664" s="4">
        <v>42839</v>
      </c>
      <c r="D2664" s="4">
        <v>42840</v>
      </c>
      <c r="E2664" t="s">
        <v>208</v>
      </c>
      <c r="F2664" t="s">
        <v>5817</v>
      </c>
      <c r="G2664" t="s">
        <v>5818</v>
      </c>
      <c r="H2664" t="s">
        <v>122</v>
      </c>
      <c r="I2664" t="s">
        <v>38</v>
      </c>
      <c r="J2664" t="s">
        <v>338</v>
      </c>
      <c r="K2664" t="s">
        <v>617</v>
      </c>
      <c r="L2664">
        <v>65807</v>
      </c>
      <c r="M2664" t="s">
        <v>125</v>
      </c>
      <c r="N2664" t="s">
        <v>993</v>
      </c>
      <c r="O2664" t="s">
        <v>62</v>
      </c>
      <c r="P2664" t="s">
        <v>94</v>
      </c>
      <c r="Q2664" t="s">
        <v>994</v>
      </c>
      <c r="R2664" s="1">
        <v>8.76</v>
      </c>
      <c r="S2664">
        <v>2</v>
      </c>
      <c r="T2664">
        <f t="shared" si="41"/>
        <v>36</v>
      </c>
      <c r="U2664" t="s">
        <v>46</v>
      </c>
      <c r="V2664">
        <v>0</v>
      </c>
      <c r="W2664">
        <v>0</v>
      </c>
      <c r="X2664" s="1">
        <v>0</v>
      </c>
      <c r="Y2664" s="1">
        <v>8.76</v>
      </c>
      <c r="Z2664" t="s">
        <v>65</v>
      </c>
      <c r="AA2664" s="2">
        <v>4.2047999999999996</v>
      </c>
      <c r="AB2664" s="3">
        <v>0.48</v>
      </c>
      <c r="AC2664" s="1">
        <v>-4.5552000000000001</v>
      </c>
      <c r="AD2664">
        <v>1</v>
      </c>
      <c r="AE2664">
        <v>1</v>
      </c>
      <c r="AF2664" t="s">
        <v>48</v>
      </c>
      <c r="AG2664">
        <v>2017</v>
      </c>
      <c r="AH2664">
        <f>COUNTBLANK(datos[[#This Row],[Row ID]:[Year sales]])</f>
        <v>0</v>
      </c>
    </row>
    <row r="2665" spans="1:34" x14ac:dyDescent="0.3">
      <c r="A2665">
        <v>2664</v>
      </c>
      <c r="B2665" t="s">
        <v>5819</v>
      </c>
      <c r="C2665" s="4">
        <v>42491</v>
      </c>
      <c r="D2665" s="4">
        <v>42494</v>
      </c>
      <c r="E2665" t="s">
        <v>208</v>
      </c>
      <c r="F2665" t="s">
        <v>4400</v>
      </c>
      <c r="G2665" t="s">
        <v>4401</v>
      </c>
      <c r="H2665" t="s">
        <v>37</v>
      </c>
      <c r="I2665" t="s">
        <v>38</v>
      </c>
      <c r="J2665" t="s">
        <v>354</v>
      </c>
      <c r="K2665" t="s">
        <v>355</v>
      </c>
      <c r="L2665">
        <v>38109</v>
      </c>
      <c r="M2665" t="s">
        <v>41</v>
      </c>
      <c r="N2665" t="s">
        <v>2517</v>
      </c>
      <c r="O2665" t="s">
        <v>62</v>
      </c>
      <c r="P2665" t="s">
        <v>63</v>
      </c>
      <c r="Q2665" t="s">
        <v>2518</v>
      </c>
      <c r="R2665" s="1">
        <v>3.984</v>
      </c>
      <c r="S2665">
        <v>1</v>
      </c>
      <c r="T2665">
        <f t="shared" si="41"/>
        <v>40</v>
      </c>
      <c r="U2665" t="s">
        <v>46</v>
      </c>
      <c r="V2665">
        <v>0.2</v>
      </c>
      <c r="W2665">
        <v>0.79680000000000006</v>
      </c>
      <c r="X2665" s="1">
        <v>-0.79679999999999995</v>
      </c>
      <c r="Y2665" s="1">
        <v>4.7808000000000002</v>
      </c>
      <c r="Z2665" t="s">
        <v>65</v>
      </c>
      <c r="AA2665" s="2">
        <v>1.2948</v>
      </c>
      <c r="AB2665" s="3">
        <v>0.32500000000000001</v>
      </c>
      <c r="AC2665" s="1">
        <v>-1.8924000000000001</v>
      </c>
      <c r="AD2665">
        <v>3</v>
      </c>
      <c r="AE2665">
        <v>3</v>
      </c>
      <c r="AF2665" t="s">
        <v>48</v>
      </c>
      <c r="AG2665">
        <v>2016</v>
      </c>
      <c r="AH2665">
        <f>COUNTBLANK(datos[[#This Row],[Row ID]:[Year sales]])</f>
        <v>0</v>
      </c>
    </row>
    <row r="2666" spans="1:34" x14ac:dyDescent="0.3">
      <c r="A2666">
        <v>2665</v>
      </c>
      <c r="B2666" t="s">
        <v>5819</v>
      </c>
      <c r="C2666" s="4">
        <v>42491</v>
      </c>
      <c r="D2666" s="4">
        <v>42494</v>
      </c>
      <c r="E2666" t="s">
        <v>208</v>
      </c>
      <c r="F2666" t="s">
        <v>4400</v>
      </c>
      <c r="G2666" t="s">
        <v>4401</v>
      </c>
      <c r="H2666" t="s">
        <v>37</v>
      </c>
      <c r="I2666" t="s">
        <v>38</v>
      </c>
      <c r="J2666" t="s">
        <v>354</v>
      </c>
      <c r="K2666" t="s">
        <v>355</v>
      </c>
      <c r="L2666">
        <v>38109</v>
      </c>
      <c r="M2666" t="s">
        <v>41</v>
      </c>
      <c r="N2666" t="s">
        <v>559</v>
      </c>
      <c r="O2666" t="s">
        <v>43</v>
      </c>
      <c r="P2666" t="s">
        <v>73</v>
      </c>
      <c r="Q2666" t="s">
        <v>560</v>
      </c>
      <c r="R2666" s="1">
        <v>370.62</v>
      </c>
      <c r="S2666">
        <v>3</v>
      </c>
      <c r="T2666">
        <f t="shared" si="41"/>
        <v>20</v>
      </c>
      <c r="U2666" t="s">
        <v>52</v>
      </c>
      <c r="V2666">
        <v>0.4</v>
      </c>
      <c r="W2666">
        <v>148.24800000000002</v>
      </c>
      <c r="X2666" s="1">
        <v>-148.24799999999999</v>
      </c>
      <c r="Y2666" s="1">
        <v>518.86800000000005</v>
      </c>
      <c r="Z2666" t="s">
        <v>53</v>
      </c>
      <c r="AA2666" s="2">
        <v>-142.071</v>
      </c>
      <c r="AB2666" s="3">
        <v>-0.3833333333333333</v>
      </c>
      <c r="AC2666" s="1">
        <v>-364.44299999999998</v>
      </c>
      <c r="AD2666">
        <v>3</v>
      </c>
      <c r="AE2666">
        <v>3</v>
      </c>
      <c r="AF2666" t="s">
        <v>48</v>
      </c>
      <c r="AG2666">
        <v>2016</v>
      </c>
      <c r="AH2666">
        <f>COUNTBLANK(datos[[#This Row],[Row ID]:[Year sales]])</f>
        <v>0</v>
      </c>
    </row>
    <row r="2667" spans="1:34" x14ac:dyDescent="0.3">
      <c r="A2667">
        <v>2666</v>
      </c>
      <c r="B2667" t="s">
        <v>5819</v>
      </c>
      <c r="C2667" s="4">
        <v>42491</v>
      </c>
      <c r="D2667" s="4">
        <v>42494</v>
      </c>
      <c r="E2667" t="s">
        <v>208</v>
      </c>
      <c r="F2667" t="s">
        <v>4400</v>
      </c>
      <c r="G2667" t="s">
        <v>4401</v>
      </c>
      <c r="H2667" t="s">
        <v>37</v>
      </c>
      <c r="I2667" t="s">
        <v>38</v>
      </c>
      <c r="J2667" t="s">
        <v>354</v>
      </c>
      <c r="K2667" t="s">
        <v>355</v>
      </c>
      <c r="L2667">
        <v>38109</v>
      </c>
      <c r="M2667" t="s">
        <v>41</v>
      </c>
      <c r="N2667" t="s">
        <v>4847</v>
      </c>
      <c r="O2667" t="s">
        <v>62</v>
      </c>
      <c r="P2667" t="s">
        <v>94</v>
      </c>
      <c r="Q2667" t="s">
        <v>4848</v>
      </c>
      <c r="R2667" s="1">
        <v>2.742</v>
      </c>
      <c r="S2667">
        <v>2</v>
      </c>
      <c r="T2667">
        <f t="shared" si="41"/>
        <v>20</v>
      </c>
      <c r="U2667" t="s">
        <v>46</v>
      </c>
      <c r="V2667">
        <v>0.7</v>
      </c>
      <c r="W2667">
        <v>1.9193999999999998</v>
      </c>
      <c r="X2667" s="1">
        <v>-1.9194</v>
      </c>
      <c r="Y2667" s="1">
        <v>4.6613999999999995</v>
      </c>
      <c r="Z2667" t="s">
        <v>65</v>
      </c>
      <c r="AA2667" s="2">
        <v>-2.0108000000000001</v>
      </c>
      <c r="AB2667" s="3">
        <v>-0.73333333333333339</v>
      </c>
      <c r="AC2667" s="1">
        <v>-2.8334000000000001</v>
      </c>
      <c r="AD2667">
        <v>3</v>
      </c>
      <c r="AE2667">
        <v>3</v>
      </c>
      <c r="AF2667" t="s">
        <v>48</v>
      </c>
      <c r="AG2667">
        <v>2016</v>
      </c>
      <c r="AH2667">
        <f>COUNTBLANK(datos[[#This Row],[Row ID]:[Year sales]])</f>
        <v>0</v>
      </c>
    </row>
    <row r="2668" spans="1:34" x14ac:dyDescent="0.3">
      <c r="A2668">
        <v>2667</v>
      </c>
      <c r="B2668" t="s">
        <v>5820</v>
      </c>
      <c r="C2668" s="4">
        <v>42644</v>
      </c>
      <c r="D2668" s="4">
        <v>42644</v>
      </c>
      <c r="E2668" t="s">
        <v>1312</v>
      </c>
      <c r="F2668" t="s">
        <v>5821</v>
      </c>
      <c r="G2668" t="s">
        <v>5822</v>
      </c>
      <c r="H2668" t="s">
        <v>37</v>
      </c>
      <c r="I2668" t="s">
        <v>38</v>
      </c>
      <c r="J2668" t="s">
        <v>1638</v>
      </c>
      <c r="K2668" t="s">
        <v>124</v>
      </c>
      <c r="L2668">
        <v>79109</v>
      </c>
      <c r="M2668" t="s">
        <v>125</v>
      </c>
      <c r="N2668" t="s">
        <v>928</v>
      </c>
      <c r="O2668" t="s">
        <v>90</v>
      </c>
      <c r="P2668" t="s">
        <v>181</v>
      </c>
      <c r="Q2668" t="s">
        <v>1808</v>
      </c>
      <c r="R2668" s="1">
        <v>79.512</v>
      </c>
      <c r="S2668">
        <v>3</v>
      </c>
      <c r="T2668">
        <f t="shared" si="41"/>
        <v>34</v>
      </c>
      <c r="U2668" t="s">
        <v>52</v>
      </c>
      <c r="V2668">
        <v>0.2</v>
      </c>
      <c r="W2668">
        <v>15.9024</v>
      </c>
      <c r="X2668" s="1">
        <v>-15.9024</v>
      </c>
      <c r="Y2668" s="1">
        <v>95.414400000000001</v>
      </c>
      <c r="Z2668" t="s">
        <v>99</v>
      </c>
      <c r="AA2668" s="2">
        <v>20.8719</v>
      </c>
      <c r="AB2668" s="3">
        <v>0.26250000000000001</v>
      </c>
      <c r="AC2668" s="1">
        <v>-42.737699999999997</v>
      </c>
      <c r="AD2668">
        <v>0</v>
      </c>
      <c r="AE2668">
        <v>0</v>
      </c>
      <c r="AF2668" t="s">
        <v>48</v>
      </c>
      <c r="AG2668">
        <v>2016</v>
      </c>
      <c r="AH2668">
        <f>COUNTBLANK(datos[[#This Row],[Row ID]:[Year sales]])</f>
        <v>0</v>
      </c>
    </row>
    <row r="2669" spans="1:34" x14ac:dyDescent="0.3">
      <c r="A2669">
        <v>2668</v>
      </c>
      <c r="B2669" t="s">
        <v>5820</v>
      </c>
      <c r="C2669" s="4">
        <v>42644</v>
      </c>
      <c r="D2669" s="4">
        <v>42644</v>
      </c>
      <c r="E2669" t="s">
        <v>1312</v>
      </c>
      <c r="F2669" t="s">
        <v>5821</v>
      </c>
      <c r="G2669" t="s">
        <v>5822</v>
      </c>
      <c r="H2669" t="s">
        <v>37</v>
      </c>
      <c r="I2669" t="s">
        <v>38</v>
      </c>
      <c r="J2669" t="s">
        <v>1638</v>
      </c>
      <c r="K2669" t="s">
        <v>124</v>
      </c>
      <c r="L2669">
        <v>79109</v>
      </c>
      <c r="M2669" t="s">
        <v>125</v>
      </c>
      <c r="N2669" t="s">
        <v>1076</v>
      </c>
      <c r="O2669" t="s">
        <v>62</v>
      </c>
      <c r="P2669" t="s">
        <v>110</v>
      </c>
      <c r="Q2669" t="s">
        <v>206</v>
      </c>
      <c r="R2669" s="1">
        <v>28.352</v>
      </c>
      <c r="S2669">
        <v>1</v>
      </c>
      <c r="T2669">
        <f t="shared" si="41"/>
        <v>150</v>
      </c>
      <c r="U2669" t="s">
        <v>46</v>
      </c>
      <c r="V2669">
        <v>0.2</v>
      </c>
      <c r="W2669">
        <v>5.6704000000000008</v>
      </c>
      <c r="X2669" s="1">
        <v>-5.6703999999999999</v>
      </c>
      <c r="Y2669" s="1">
        <v>34.022400000000005</v>
      </c>
      <c r="Z2669" t="s">
        <v>65</v>
      </c>
      <c r="AA2669" s="2">
        <v>9.5687999999999995</v>
      </c>
      <c r="AB2669" s="3">
        <v>0.33749999999999997</v>
      </c>
      <c r="AC2669" s="1">
        <v>-13.1128</v>
      </c>
      <c r="AD2669">
        <v>0</v>
      </c>
      <c r="AE2669">
        <v>0</v>
      </c>
      <c r="AF2669" t="s">
        <v>48</v>
      </c>
      <c r="AG2669">
        <v>2016</v>
      </c>
      <c r="AH2669">
        <f>COUNTBLANK(datos[[#This Row],[Row ID]:[Year sales]])</f>
        <v>0</v>
      </c>
    </row>
    <row r="2670" spans="1:34" x14ac:dyDescent="0.3">
      <c r="A2670">
        <v>2669</v>
      </c>
      <c r="B2670" t="s">
        <v>5823</v>
      </c>
      <c r="C2670" s="4">
        <v>42241</v>
      </c>
      <c r="D2670" s="4">
        <v>42246</v>
      </c>
      <c r="E2670" t="s">
        <v>67</v>
      </c>
      <c r="F2670" t="s">
        <v>5824</v>
      </c>
      <c r="G2670" t="s">
        <v>5825</v>
      </c>
      <c r="H2670" t="s">
        <v>122</v>
      </c>
      <c r="I2670" t="s">
        <v>38</v>
      </c>
      <c r="J2670" t="s">
        <v>58</v>
      </c>
      <c r="K2670" t="s">
        <v>59</v>
      </c>
      <c r="L2670">
        <v>90045</v>
      </c>
      <c r="M2670" t="s">
        <v>60</v>
      </c>
      <c r="N2670" t="s">
        <v>169</v>
      </c>
      <c r="O2670" t="s">
        <v>43</v>
      </c>
      <c r="P2670" t="s">
        <v>50</v>
      </c>
      <c r="Q2670" t="s">
        <v>170</v>
      </c>
      <c r="R2670" s="1">
        <v>40.783999999999999</v>
      </c>
      <c r="S2670">
        <v>1</v>
      </c>
      <c r="T2670">
        <f t="shared" si="41"/>
        <v>19</v>
      </c>
      <c r="U2670" t="s">
        <v>46</v>
      </c>
      <c r="V2670">
        <v>0.2</v>
      </c>
      <c r="W2670">
        <v>8.1568000000000005</v>
      </c>
      <c r="X2670" s="1">
        <v>-8.1568000000000005</v>
      </c>
      <c r="Y2670" s="1">
        <v>48.940799999999996</v>
      </c>
      <c r="Z2670" t="s">
        <v>65</v>
      </c>
      <c r="AA2670" s="2">
        <v>4.5881999999999996</v>
      </c>
      <c r="AB2670" s="3">
        <v>0.11249999999999999</v>
      </c>
      <c r="AC2670" s="1">
        <v>-28.039000000000001</v>
      </c>
      <c r="AD2670">
        <v>5</v>
      </c>
      <c r="AE2670">
        <v>5</v>
      </c>
      <c r="AF2670" t="s">
        <v>48</v>
      </c>
      <c r="AG2670">
        <v>2015</v>
      </c>
      <c r="AH2670">
        <f>COUNTBLANK(datos[[#This Row],[Row ID]:[Year sales]])</f>
        <v>0</v>
      </c>
    </row>
    <row r="2671" spans="1:34" x14ac:dyDescent="0.3">
      <c r="A2671">
        <v>2670</v>
      </c>
      <c r="B2671" t="s">
        <v>5823</v>
      </c>
      <c r="C2671" s="4">
        <v>42241</v>
      </c>
      <c r="D2671" s="4">
        <v>42246</v>
      </c>
      <c r="E2671" t="s">
        <v>67</v>
      </c>
      <c r="F2671" t="s">
        <v>5824</v>
      </c>
      <c r="G2671" t="s">
        <v>5825</v>
      </c>
      <c r="H2671" t="s">
        <v>122</v>
      </c>
      <c r="I2671" t="s">
        <v>38</v>
      </c>
      <c r="J2671" t="s">
        <v>58</v>
      </c>
      <c r="K2671" t="s">
        <v>59</v>
      </c>
      <c r="L2671">
        <v>90045</v>
      </c>
      <c r="M2671" t="s">
        <v>60</v>
      </c>
      <c r="N2671" t="s">
        <v>5219</v>
      </c>
      <c r="O2671" t="s">
        <v>62</v>
      </c>
      <c r="P2671" t="s">
        <v>97</v>
      </c>
      <c r="Q2671" t="s">
        <v>5220</v>
      </c>
      <c r="R2671" s="1">
        <v>105.96</v>
      </c>
      <c r="S2671">
        <v>4</v>
      </c>
      <c r="T2671">
        <f t="shared" si="41"/>
        <v>15</v>
      </c>
      <c r="U2671" t="s">
        <v>52</v>
      </c>
      <c r="V2671">
        <v>0</v>
      </c>
      <c r="W2671">
        <v>0</v>
      </c>
      <c r="X2671" s="1">
        <v>0</v>
      </c>
      <c r="Y2671" s="1">
        <v>105.96</v>
      </c>
      <c r="Z2671" t="s">
        <v>99</v>
      </c>
      <c r="AA2671" s="2">
        <v>29.668800000000001</v>
      </c>
      <c r="AB2671" s="3">
        <v>0.28000000000000003</v>
      </c>
      <c r="AC2671" s="1">
        <v>-76.291200000000003</v>
      </c>
      <c r="AD2671">
        <v>5</v>
      </c>
      <c r="AE2671">
        <v>5</v>
      </c>
      <c r="AF2671" t="s">
        <v>48</v>
      </c>
      <c r="AG2671">
        <v>2015</v>
      </c>
      <c r="AH2671">
        <f>COUNTBLANK(datos[[#This Row],[Row ID]:[Year sales]])</f>
        <v>0</v>
      </c>
    </row>
    <row r="2672" spans="1:34" x14ac:dyDescent="0.3">
      <c r="A2672">
        <v>2671</v>
      </c>
      <c r="B2672" t="s">
        <v>5826</v>
      </c>
      <c r="C2672" s="4">
        <v>41891</v>
      </c>
      <c r="D2672" s="4">
        <v>41894</v>
      </c>
      <c r="E2672" t="s">
        <v>34</v>
      </c>
      <c r="F2672" t="s">
        <v>5827</v>
      </c>
      <c r="G2672" t="s">
        <v>5828</v>
      </c>
      <c r="H2672" t="s">
        <v>57</v>
      </c>
      <c r="I2672" t="s">
        <v>38</v>
      </c>
      <c r="J2672" t="s">
        <v>1266</v>
      </c>
      <c r="K2672" t="s">
        <v>1267</v>
      </c>
      <c r="L2672">
        <v>1852</v>
      </c>
      <c r="M2672" t="s">
        <v>168</v>
      </c>
      <c r="N2672" t="s">
        <v>721</v>
      </c>
      <c r="O2672" t="s">
        <v>62</v>
      </c>
      <c r="P2672" t="s">
        <v>110</v>
      </c>
      <c r="Q2672" t="s">
        <v>722</v>
      </c>
      <c r="R2672" s="1">
        <v>166.44</v>
      </c>
      <c r="S2672">
        <v>3</v>
      </c>
      <c r="T2672">
        <f t="shared" si="41"/>
        <v>17</v>
      </c>
      <c r="U2672" t="s">
        <v>52</v>
      </c>
      <c r="V2672">
        <v>0</v>
      </c>
      <c r="W2672">
        <v>0</v>
      </c>
      <c r="X2672" s="1">
        <v>0</v>
      </c>
      <c r="Y2672" s="1">
        <v>166.44</v>
      </c>
      <c r="Z2672" t="s">
        <v>99</v>
      </c>
      <c r="AA2672" s="2">
        <v>79.891199999999998</v>
      </c>
      <c r="AB2672" s="3">
        <v>0.48</v>
      </c>
      <c r="AC2672" s="1">
        <v>-86.5488</v>
      </c>
      <c r="AD2672">
        <v>3</v>
      </c>
      <c r="AE2672">
        <v>3</v>
      </c>
      <c r="AF2672" t="s">
        <v>48</v>
      </c>
      <c r="AG2672">
        <v>2014</v>
      </c>
      <c r="AH2672">
        <f>COUNTBLANK(datos[[#This Row],[Row ID]:[Year sales]])</f>
        <v>0</v>
      </c>
    </row>
    <row r="2673" spans="1:34" x14ac:dyDescent="0.3">
      <c r="A2673">
        <v>2672</v>
      </c>
      <c r="B2673" t="s">
        <v>5826</v>
      </c>
      <c r="C2673" s="4">
        <v>41891</v>
      </c>
      <c r="D2673" s="4">
        <v>41894</v>
      </c>
      <c r="E2673" t="s">
        <v>34</v>
      </c>
      <c r="F2673" t="s">
        <v>5827</v>
      </c>
      <c r="G2673" t="s">
        <v>5828</v>
      </c>
      <c r="H2673" t="s">
        <v>57</v>
      </c>
      <c r="I2673" t="s">
        <v>38</v>
      </c>
      <c r="J2673" t="s">
        <v>1266</v>
      </c>
      <c r="K2673" t="s">
        <v>1267</v>
      </c>
      <c r="L2673">
        <v>1852</v>
      </c>
      <c r="M2673" t="s">
        <v>168</v>
      </c>
      <c r="N2673" t="s">
        <v>5829</v>
      </c>
      <c r="O2673" t="s">
        <v>43</v>
      </c>
      <c r="P2673" t="s">
        <v>50</v>
      </c>
      <c r="Q2673" t="s">
        <v>5830</v>
      </c>
      <c r="R2673" s="1">
        <v>785.88</v>
      </c>
      <c r="S2673">
        <v>6</v>
      </c>
      <c r="T2673">
        <f t="shared" si="41"/>
        <v>8</v>
      </c>
      <c r="U2673" t="s">
        <v>75</v>
      </c>
      <c r="V2673">
        <v>0</v>
      </c>
      <c r="W2673">
        <v>0</v>
      </c>
      <c r="X2673" s="1">
        <v>0</v>
      </c>
      <c r="Y2673" s="1">
        <v>785.88</v>
      </c>
      <c r="Z2673" t="s">
        <v>53</v>
      </c>
      <c r="AA2673" s="2">
        <v>212.1876</v>
      </c>
      <c r="AB2673" s="3">
        <v>0.27</v>
      </c>
      <c r="AC2673" s="1">
        <v>-573.69240000000002</v>
      </c>
      <c r="AD2673">
        <v>3</v>
      </c>
      <c r="AE2673">
        <v>3</v>
      </c>
      <c r="AF2673" t="s">
        <v>48</v>
      </c>
      <c r="AG2673">
        <v>2014</v>
      </c>
      <c r="AH2673">
        <f>COUNTBLANK(datos[[#This Row],[Row ID]:[Year sales]])</f>
        <v>0</v>
      </c>
    </row>
    <row r="2674" spans="1:34" x14ac:dyDescent="0.3">
      <c r="A2674">
        <v>2673</v>
      </c>
      <c r="B2674" t="s">
        <v>5826</v>
      </c>
      <c r="C2674" s="4">
        <v>41891</v>
      </c>
      <c r="D2674" s="4">
        <v>41894</v>
      </c>
      <c r="E2674" t="s">
        <v>34</v>
      </c>
      <c r="F2674" t="s">
        <v>5827</v>
      </c>
      <c r="G2674" t="s">
        <v>5828</v>
      </c>
      <c r="H2674" t="s">
        <v>57</v>
      </c>
      <c r="I2674" t="s">
        <v>38</v>
      </c>
      <c r="J2674" t="s">
        <v>1266</v>
      </c>
      <c r="K2674" t="s">
        <v>1267</v>
      </c>
      <c r="L2674">
        <v>1852</v>
      </c>
      <c r="M2674" t="s">
        <v>168</v>
      </c>
      <c r="N2674" t="s">
        <v>5831</v>
      </c>
      <c r="O2674" t="s">
        <v>62</v>
      </c>
      <c r="P2674" t="s">
        <v>110</v>
      </c>
      <c r="Q2674" t="s">
        <v>5832</v>
      </c>
      <c r="R2674" s="1">
        <v>26.2</v>
      </c>
      <c r="S2674">
        <v>2</v>
      </c>
      <c r="T2674">
        <f t="shared" si="41"/>
        <v>20</v>
      </c>
      <c r="U2674" t="s">
        <v>46</v>
      </c>
      <c r="V2674">
        <v>0</v>
      </c>
      <c r="W2674">
        <v>0</v>
      </c>
      <c r="X2674" s="1">
        <v>0</v>
      </c>
      <c r="Y2674" s="1">
        <v>26.2</v>
      </c>
      <c r="Z2674" t="s">
        <v>65</v>
      </c>
      <c r="AA2674" s="2">
        <v>12.837999999999999</v>
      </c>
      <c r="AB2674" s="3">
        <v>0.49</v>
      </c>
      <c r="AC2674" s="1">
        <v>-13.362</v>
      </c>
      <c r="AD2674">
        <v>3</v>
      </c>
      <c r="AE2674">
        <v>3</v>
      </c>
      <c r="AF2674" t="s">
        <v>48</v>
      </c>
      <c r="AG2674">
        <v>2014</v>
      </c>
      <c r="AH2674">
        <f>COUNTBLANK(datos[[#This Row],[Row ID]:[Year sales]])</f>
        <v>0</v>
      </c>
    </row>
    <row r="2675" spans="1:34" x14ac:dyDescent="0.3">
      <c r="A2675">
        <v>2674</v>
      </c>
      <c r="B2675" t="s">
        <v>5826</v>
      </c>
      <c r="C2675" s="4">
        <v>41891</v>
      </c>
      <c r="D2675" s="4">
        <v>41894</v>
      </c>
      <c r="E2675" t="s">
        <v>34</v>
      </c>
      <c r="F2675" t="s">
        <v>5827</v>
      </c>
      <c r="G2675" t="s">
        <v>5828</v>
      </c>
      <c r="H2675" t="s">
        <v>57</v>
      </c>
      <c r="I2675" t="s">
        <v>38</v>
      </c>
      <c r="J2675" t="s">
        <v>1266</v>
      </c>
      <c r="K2675" t="s">
        <v>1267</v>
      </c>
      <c r="L2675">
        <v>1852</v>
      </c>
      <c r="M2675" t="s">
        <v>168</v>
      </c>
      <c r="N2675" t="s">
        <v>5028</v>
      </c>
      <c r="O2675" t="s">
        <v>62</v>
      </c>
      <c r="P2675" t="s">
        <v>77</v>
      </c>
      <c r="Q2675" t="s">
        <v>5029</v>
      </c>
      <c r="R2675" s="1">
        <v>1325.85</v>
      </c>
      <c r="S2675">
        <v>5</v>
      </c>
      <c r="T2675">
        <f t="shared" si="41"/>
        <v>43</v>
      </c>
      <c r="U2675" t="s">
        <v>75</v>
      </c>
      <c r="V2675">
        <v>0</v>
      </c>
      <c r="W2675">
        <v>0</v>
      </c>
      <c r="X2675" s="1">
        <v>0</v>
      </c>
      <c r="Y2675" s="1">
        <v>1325.85</v>
      </c>
      <c r="Z2675" t="s">
        <v>53</v>
      </c>
      <c r="AA2675" s="2">
        <v>238.65299999999999</v>
      </c>
      <c r="AB2675" s="3">
        <v>0.18</v>
      </c>
      <c r="AC2675" s="1">
        <v>-1087.1969999999999</v>
      </c>
      <c r="AD2675">
        <v>3</v>
      </c>
      <c r="AE2675">
        <v>3</v>
      </c>
      <c r="AF2675" t="s">
        <v>48</v>
      </c>
      <c r="AG2675">
        <v>2014</v>
      </c>
      <c r="AH2675">
        <f>COUNTBLANK(datos[[#This Row],[Row ID]:[Year sales]])</f>
        <v>0</v>
      </c>
    </row>
    <row r="2676" spans="1:34" x14ac:dyDescent="0.3">
      <c r="A2676">
        <v>2675</v>
      </c>
      <c r="B2676" t="s">
        <v>5833</v>
      </c>
      <c r="C2676" s="4">
        <v>43072</v>
      </c>
      <c r="D2676" s="4">
        <v>43072</v>
      </c>
      <c r="E2676" t="s">
        <v>1312</v>
      </c>
      <c r="F2676" t="s">
        <v>5834</v>
      </c>
      <c r="G2676" t="s">
        <v>5835</v>
      </c>
      <c r="H2676" t="s">
        <v>37</v>
      </c>
      <c r="I2676" t="s">
        <v>38</v>
      </c>
      <c r="J2676" t="s">
        <v>969</v>
      </c>
      <c r="K2676" t="s">
        <v>59</v>
      </c>
      <c r="L2676">
        <v>92024</v>
      </c>
      <c r="M2676" t="s">
        <v>60</v>
      </c>
      <c r="N2676" t="s">
        <v>1754</v>
      </c>
      <c r="O2676" t="s">
        <v>62</v>
      </c>
      <c r="P2676" t="s">
        <v>110</v>
      </c>
      <c r="Q2676" t="s">
        <v>5034</v>
      </c>
      <c r="R2676" s="1">
        <v>166.44</v>
      </c>
      <c r="S2676">
        <v>3</v>
      </c>
      <c r="T2676">
        <f t="shared" si="41"/>
        <v>24</v>
      </c>
      <c r="U2676" t="s">
        <v>52</v>
      </c>
      <c r="V2676">
        <v>0</v>
      </c>
      <c r="W2676">
        <v>0</v>
      </c>
      <c r="X2676" s="1">
        <v>0</v>
      </c>
      <c r="Y2676" s="1">
        <v>166.44</v>
      </c>
      <c r="Z2676" t="s">
        <v>99</v>
      </c>
      <c r="AA2676" s="2">
        <v>79.891199999999998</v>
      </c>
      <c r="AB2676" s="3">
        <v>0.48</v>
      </c>
      <c r="AC2676" s="1">
        <v>-86.5488</v>
      </c>
      <c r="AD2676">
        <v>0</v>
      </c>
      <c r="AE2676">
        <v>0</v>
      </c>
      <c r="AF2676" t="s">
        <v>48</v>
      </c>
      <c r="AG2676">
        <v>2017</v>
      </c>
      <c r="AH2676">
        <f>COUNTBLANK(datos[[#This Row],[Row ID]:[Year sales]])</f>
        <v>0</v>
      </c>
    </row>
    <row r="2677" spans="1:34" x14ac:dyDescent="0.3">
      <c r="A2677">
        <v>2676</v>
      </c>
      <c r="B2677" t="s">
        <v>5836</v>
      </c>
      <c r="C2677" s="4">
        <v>43066</v>
      </c>
      <c r="D2677" s="4">
        <v>43071</v>
      </c>
      <c r="E2677" t="s">
        <v>67</v>
      </c>
      <c r="F2677" t="s">
        <v>1233</v>
      </c>
      <c r="G2677" t="s">
        <v>1234</v>
      </c>
      <c r="H2677" t="s">
        <v>37</v>
      </c>
      <c r="I2677" t="s">
        <v>38</v>
      </c>
      <c r="J2677" t="s">
        <v>2511</v>
      </c>
      <c r="K2677" t="s">
        <v>108</v>
      </c>
      <c r="L2677">
        <v>28806</v>
      </c>
      <c r="M2677" t="s">
        <v>41</v>
      </c>
      <c r="N2677" t="s">
        <v>3558</v>
      </c>
      <c r="O2677" t="s">
        <v>62</v>
      </c>
      <c r="P2677" t="s">
        <v>86</v>
      </c>
      <c r="Q2677" t="s">
        <v>3559</v>
      </c>
      <c r="R2677" s="1">
        <v>8.76</v>
      </c>
      <c r="S2677">
        <v>5</v>
      </c>
      <c r="T2677">
        <f t="shared" si="41"/>
        <v>16</v>
      </c>
      <c r="U2677" t="s">
        <v>75</v>
      </c>
      <c r="V2677">
        <v>0.2</v>
      </c>
      <c r="W2677">
        <v>1.752</v>
      </c>
      <c r="X2677" s="1">
        <v>-1.752</v>
      </c>
      <c r="Y2677" s="1">
        <v>10.512</v>
      </c>
      <c r="Z2677" t="s">
        <v>65</v>
      </c>
      <c r="AA2677" s="2">
        <v>0.76649999999999996</v>
      </c>
      <c r="AB2677" s="3">
        <v>8.7499999999999994E-2</v>
      </c>
      <c r="AC2677" s="1">
        <v>-6.2415000000000003</v>
      </c>
      <c r="AD2677">
        <v>5</v>
      </c>
      <c r="AE2677">
        <v>5</v>
      </c>
      <c r="AF2677" t="s">
        <v>48</v>
      </c>
      <c r="AG2677">
        <v>2017</v>
      </c>
      <c r="AH2677">
        <f>COUNTBLANK(datos[[#This Row],[Row ID]:[Year sales]])</f>
        <v>0</v>
      </c>
    </row>
    <row r="2678" spans="1:34" x14ac:dyDescent="0.3">
      <c r="A2678">
        <v>2677</v>
      </c>
      <c r="B2678" t="s">
        <v>5836</v>
      </c>
      <c r="C2678" s="4">
        <v>43066</v>
      </c>
      <c r="D2678" s="4">
        <v>43071</v>
      </c>
      <c r="E2678" t="s">
        <v>67</v>
      </c>
      <c r="F2678" t="s">
        <v>1233</v>
      </c>
      <c r="G2678" t="s">
        <v>1234</v>
      </c>
      <c r="H2678" t="s">
        <v>37</v>
      </c>
      <c r="I2678" t="s">
        <v>38</v>
      </c>
      <c r="J2678" t="s">
        <v>2511</v>
      </c>
      <c r="K2678" t="s">
        <v>108</v>
      </c>
      <c r="L2678">
        <v>28806</v>
      </c>
      <c r="M2678" t="s">
        <v>41</v>
      </c>
      <c r="N2678" t="s">
        <v>5394</v>
      </c>
      <c r="O2678" t="s">
        <v>62</v>
      </c>
      <c r="P2678" t="s">
        <v>97</v>
      </c>
      <c r="Q2678" t="s">
        <v>5395</v>
      </c>
      <c r="R2678" s="1">
        <v>43.584000000000003</v>
      </c>
      <c r="S2678">
        <v>1</v>
      </c>
      <c r="T2678">
        <f t="shared" si="41"/>
        <v>40</v>
      </c>
      <c r="U2678" t="s">
        <v>46</v>
      </c>
      <c r="V2678">
        <v>0.2</v>
      </c>
      <c r="W2678">
        <v>8.716800000000001</v>
      </c>
      <c r="X2678" s="1">
        <v>-8.7167999999999992</v>
      </c>
      <c r="Y2678" s="1">
        <v>52.300800000000002</v>
      </c>
      <c r="Z2678" t="s">
        <v>99</v>
      </c>
      <c r="AA2678" s="2">
        <v>4.3583999999999996</v>
      </c>
      <c r="AB2678" s="3">
        <v>9.9999999999999978E-2</v>
      </c>
      <c r="AC2678" s="1">
        <v>-30.508800000000001</v>
      </c>
      <c r="AD2678">
        <v>5</v>
      </c>
      <c r="AE2678">
        <v>5</v>
      </c>
      <c r="AF2678" t="s">
        <v>48</v>
      </c>
      <c r="AG2678">
        <v>2017</v>
      </c>
      <c r="AH2678">
        <f>COUNTBLANK(datos[[#This Row],[Row ID]:[Year sales]])</f>
        <v>0</v>
      </c>
    </row>
    <row r="2679" spans="1:34" x14ac:dyDescent="0.3">
      <c r="A2679">
        <v>2678</v>
      </c>
      <c r="B2679" t="s">
        <v>5837</v>
      </c>
      <c r="C2679" s="4">
        <v>41811</v>
      </c>
      <c r="D2679" s="4">
        <v>41811</v>
      </c>
      <c r="E2679" t="s">
        <v>1312</v>
      </c>
      <c r="F2679" t="s">
        <v>5838</v>
      </c>
      <c r="G2679" t="s">
        <v>5839</v>
      </c>
      <c r="H2679" t="s">
        <v>37</v>
      </c>
      <c r="I2679" t="s">
        <v>38</v>
      </c>
      <c r="J2679" t="s">
        <v>3623</v>
      </c>
      <c r="K2679" t="s">
        <v>477</v>
      </c>
      <c r="L2679">
        <v>81001</v>
      </c>
      <c r="M2679" t="s">
        <v>60</v>
      </c>
      <c r="N2679" t="s">
        <v>4343</v>
      </c>
      <c r="O2679" t="s">
        <v>62</v>
      </c>
      <c r="P2679" t="s">
        <v>94</v>
      </c>
      <c r="Q2679" t="s">
        <v>4344</v>
      </c>
      <c r="R2679" s="1">
        <v>11.087999999999999</v>
      </c>
      <c r="S2679">
        <v>7</v>
      </c>
      <c r="T2679">
        <f t="shared" si="41"/>
        <v>46</v>
      </c>
      <c r="U2679" t="s">
        <v>75</v>
      </c>
      <c r="V2679">
        <v>0.7</v>
      </c>
      <c r="W2679">
        <v>7.7615999999999987</v>
      </c>
      <c r="X2679" s="1">
        <v>-7.7615999999999996</v>
      </c>
      <c r="Y2679" s="1">
        <v>18.849599999999999</v>
      </c>
      <c r="Z2679" t="s">
        <v>65</v>
      </c>
      <c r="AA2679" s="2">
        <v>-8.1311999999999998</v>
      </c>
      <c r="AB2679" s="3">
        <v>-0.73333333333333339</v>
      </c>
      <c r="AC2679" s="1">
        <v>-11.457599999999999</v>
      </c>
      <c r="AD2679">
        <v>0</v>
      </c>
      <c r="AE2679">
        <v>0</v>
      </c>
      <c r="AF2679" t="s">
        <v>48</v>
      </c>
      <c r="AG2679">
        <v>2014</v>
      </c>
      <c r="AH2679">
        <f>COUNTBLANK(datos[[#This Row],[Row ID]:[Year sales]])</f>
        <v>0</v>
      </c>
    </row>
    <row r="2680" spans="1:34" x14ac:dyDescent="0.3">
      <c r="A2680">
        <v>2679</v>
      </c>
      <c r="B2680" t="s">
        <v>5837</v>
      </c>
      <c r="C2680" s="4">
        <v>41811</v>
      </c>
      <c r="D2680" s="4">
        <v>41811</v>
      </c>
      <c r="E2680" t="s">
        <v>1312</v>
      </c>
      <c r="F2680" t="s">
        <v>5838</v>
      </c>
      <c r="G2680" t="s">
        <v>5839</v>
      </c>
      <c r="H2680" t="s">
        <v>37</v>
      </c>
      <c r="I2680" t="s">
        <v>38</v>
      </c>
      <c r="J2680" t="s">
        <v>3623</v>
      </c>
      <c r="K2680" t="s">
        <v>477</v>
      </c>
      <c r="L2680">
        <v>81001</v>
      </c>
      <c r="M2680" t="s">
        <v>60</v>
      </c>
      <c r="N2680" t="s">
        <v>2898</v>
      </c>
      <c r="O2680" t="s">
        <v>62</v>
      </c>
      <c r="P2680" t="s">
        <v>94</v>
      </c>
      <c r="Q2680" t="s">
        <v>2899</v>
      </c>
      <c r="R2680" s="1">
        <v>25.164000000000001</v>
      </c>
      <c r="S2680">
        <v>2</v>
      </c>
      <c r="T2680">
        <f t="shared" si="41"/>
        <v>15</v>
      </c>
      <c r="U2680" t="s">
        <v>46</v>
      </c>
      <c r="V2680">
        <v>0.7</v>
      </c>
      <c r="W2680">
        <v>17.614799999999999</v>
      </c>
      <c r="X2680" s="1">
        <v>-17.614799999999999</v>
      </c>
      <c r="Y2680" s="1">
        <v>42.778800000000004</v>
      </c>
      <c r="Z2680" t="s">
        <v>65</v>
      </c>
      <c r="AA2680" s="2">
        <v>-16.776</v>
      </c>
      <c r="AB2680" s="3">
        <v>-0.66666666666666663</v>
      </c>
      <c r="AC2680" s="1">
        <v>-24.325199999999999</v>
      </c>
      <c r="AD2680">
        <v>0</v>
      </c>
      <c r="AE2680">
        <v>0</v>
      </c>
      <c r="AF2680" t="s">
        <v>48</v>
      </c>
      <c r="AG2680">
        <v>2014</v>
      </c>
      <c r="AH2680">
        <f>COUNTBLANK(datos[[#This Row],[Row ID]:[Year sales]])</f>
        <v>0</v>
      </c>
    </row>
    <row r="2681" spans="1:34" x14ac:dyDescent="0.3">
      <c r="A2681">
        <v>2680</v>
      </c>
      <c r="B2681" t="s">
        <v>5840</v>
      </c>
      <c r="C2681" s="4">
        <v>42756</v>
      </c>
      <c r="D2681" s="4">
        <v>42762</v>
      </c>
      <c r="E2681" t="s">
        <v>67</v>
      </c>
      <c r="F2681" t="s">
        <v>3531</v>
      </c>
      <c r="G2681" t="s">
        <v>3532</v>
      </c>
      <c r="H2681" t="s">
        <v>122</v>
      </c>
      <c r="I2681" t="s">
        <v>38</v>
      </c>
      <c r="J2681" t="s">
        <v>348</v>
      </c>
      <c r="K2681" t="s">
        <v>258</v>
      </c>
      <c r="L2681">
        <v>49201</v>
      </c>
      <c r="M2681" t="s">
        <v>125</v>
      </c>
      <c r="N2681" t="s">
        <v>2415</v>
      </c>
      <c r="O2681" t="s">
        <v>62</v>
      </c>
      <c r="P2681" t="s">
        <v>94</v>
      </c>
      <c r="Q2681" t="s">
        <v>2416</v>
      </c>
      <c r="R2681" s="1">
        <v>14.4</v>
      </c>
      <c r="S2681">
        <v>5</v>
      </c>
      <c r="T2681">
        <f t="shared" si="41"/>
        <v>50</v>
      </c>
      <c r="U2681" t="s">
        <v>75</v>
      </c>
      <c r="V2681">
        <v>0</v>
      </c>
      <c r="W2681">
        <v>0</v>
      </c>
      <c r="X2681" s="1">
        <v>0</v>
      </c>
      <c r="Y2681" s="1">
        <v>14.4</v>
      </c>
      <c r="Z2681" t="s">
        <v>65</v>
      </c>
      <c r="AA2681" s="2">
        <v>7.056</v>
      </c>
      <c r="AB2681" s="3">
        <v>0.49</v>
      </c>
      <c r="AC2681" s="1">
        <v>-7.3440000000000003</v>
      </c>
      <c r="AD2681">
        <v>6</v>
      </c>
      <c r="AE2681">
        <v>6</v>
      </c>
      <c r="AF2681" t="s">
        <v>48</v>
      </c>
      <c r="AG2681">
        <v>2017</v>
      </c>
      <c r="AH2681">
        <f>COUNTBLANK(datos[[#This Row],[Row ID]:[Year sales]])</f>
        <v>0</v>
      </c>
    </row>
    <row r="2682" spans="1:34" x14ac:dyDescent="0.3">
      <c r="A2682">
        <v>2681</v>
      </c>
      <c r="B2682" t="s">
        <v>5840</v>
      </c>
      <c r="C2682" s="4">
        <v>42756</v>
      </c>
      <c r="D2682" s="4">
        <v>42762</v>
      </c>
      <c r="E2682" t="s">
        <v>67</v>
      </c>
      <c r="F2682" t="s">
        <v>3531</v>
      </c>
      <c r="G2682" t="s">
        <v>3532</v>
      </c>
      <c r="H2682" t="s">
        <v>122</v>
      </c>
      <c r="I2682" t="s">
        <v>38</v>
      </c>
      <c r="J2682" t="s">
        <v>348</v>
      </c>
      <c r="K2682" t="s">
        <v>258</v>
      </c>
      <c r="L2682">
        <v>49201</v>
      </c>
      <c r="M2682" t="s">
        <v>125</v>
      </c>
      <c r="N2682" t="s">
        <v>2730</v>
      </c>
      <c r="O2682" t="s">
        <v>90</v>
      </c>
      <c r="P2682" t="s">
        <v>181</v>
      </c>
      <c r="Q2682" t="s">
        <v>2731</v>
      </c>
      <c r="R2682" s="1">
        <v>619.95000000000005</v>
      </c>
      <c r="S2682">
        <v>5</v>
      </c>
      <c r="T2682">
        <f t="shared" si="41"/>
        <v>36</v>
      </c>
      <c r="U2682" t="s">
        <v>75</v>
      </c>
      <c r="V2682">
        <v>0</v>
      </c>
      <c r="W2682">
        <v>0</v>
      </c>
      <c r="X2682" s="1">
        <v>0</v>
      </c>
      <c r="Y2682" s="1">
        <v>619.95000000000005</v>
      </c>
      <c r="Z2682" t="s">
        <v>53</v>
      </c>
      <c r="AA2682" s="2">
        <v>111.59099999999999</v>
      </c>
      <c r="AB2682" s="3">
        <v>0.17999999999999997</v>
      </c>
      <c r="AC2682" s="1">
        <v>-508.35899999999998</v>
      </c>
      <c r="AD2682">
        <v>6</v>
      </c>
      <c r="AE2682">
        <v>6</v>
      </c>
      <c r="AF2682" t="s">
        <v>48</v>
      </c>
      <c r="AG2682">
        <v>2017</v>
      </c>
      <c r="AH2682">
        <f>COUNTBLANK(datos[[#This Row],[Row ID]:[Year sales]])</f>
        <v>0</v>
      </c>
    </row>
    <row r="2683" spans="1:34" x14ac:dyDescent="0.3">
      <c r="A2683">
        <v>2682</v>
      </c>
      <c r="B2683" t="s">
        <v>5840</v>
      </c>
      <c r="C2683" s="4">
        <v>42756</v>
      </c>
      <c r="D2683" s="4">
        <v>42762</v>
      </c>
      <c r="E2683" t="s">
        <v>67</v>
      </c>
      <c r="F2683" t="s">
        <v>3531</v>
      </c>
      <c r="G2683" t="s">
        <v>3532</v>
      </c>
      <c r="H2683" t="s">
        <v>122</v>
      </c>
      <c r="I2683" t="s">
        <v>38</v>
      </c>
      <c r="J2683" t="s">
        <v>348</v>
      </c>
      <c r="K2683" t="s">
        <v>258</v>
      </c>
      <c r="L2683">
        <v>49201</v>
      </c>
      <c r="M2683" t="s">
        <v>125</v>
      </c>
      <c r="N2683" t="s">
        <v>5841</v>
      </c>
      <c r="O2683" t="s">
        <v>62</v>
      </c>
      <c r="P2683" t="s">
        <v>94</v>
      </c>
      <c r="Q2683" t="s">
        <v>5842</v>
      </c>
      <c r="R2683" s="1">
        <v>89.52</v>
      </c>
      <c r="S2683">
        <v>4</v>
      </c>
      <c r="T2683">
        <f t="shared" si="41"/>
        <v>17</v>
      </c>
      <c r="U2683" t="s">
        <v>52</v>
      </c>
      <c r="V2683">
        <v>0</v>
      </c>
      <c r="W2683">
        <v>0</v>
      </c>
      <c r="X2683" s="1">
        <v>0</v>
      </c>
      <c r="Y2683" s="1">
        <v>89.52</v>
      </c>
      <c r="Z2683" t="s">
        <v>99</v>
      </c>
      <c r="AA2683" s="2">
        <v>42.074399999999997</v>
      </c>
      <c r="AB2683" s="3">
        <v>0.47</v>
      </c>
      <c r="AC2683" s="1">
        <v>-47.445599999999999</v>
      </c>
      <c r="AD2683">
        <v>6</v>
      </c>
      <c r="AE2683">
        <v>6</v>
      </c>
      <c r="AF2683" t="s">
        <v>48</v>
      </c>
      <c r="AG2683">
        <v>2017</v>
      </c>
      <c r="AH2683">
        <f>COUNTBLANK(datos[[#This Row],[Row ID]:[Year sales]])</f>
        <v>0</v>
      </c>
    </row>
    <row r="2684" spans="1:34" x14ac:dyDescent="0.3">
      <c r="A2684">
        <v>2683</v>
      </c>
      <c r="B2684" t="s">
        <v>5840</v>
      </c>
      <c r="C2684" s="4">
        <v>42756</v>
      </c>
      <c r="D2684" s="4">
        <v>42762</v>
      </c>
      <c r="E2684" t="s">
        <v>67</v>
      </c>
      <c r="F2684" t="s">
        <v>3531</v>
      </c>
      <c r="G2684" t="s">
        <v>3532</v>
      </c>
      <c r="H2684" t="s">
        <v>122</v>
      </c>
      <c r="I2684" t="s">
        <v>38</v>
      </c>
      <c r="J2684" t="s">
        <v>348</v>
      </c>
      <c r="K2684" t="s">
        <v>258</v>
      </c>
      <c r="L2684">
        <v>49201</v>
      </c>
      <c r="M2684" t="s">
        <v>125</v>
      </c>
      <c r="N2684" t="s">
        <v>5843</v>
      </c>
      <c r="O2684" t="s">
        <v>90</v>
      </c>
      <c r="P2684" t="s">
        <v>704</v>
      </c>
      <c r="Q2684" t="s">
        <v>5844</v>
      </c>
      <c r="R2684" s="1">
        <v>350.97300000000001</v>
      </c>
      <c r="S2684">
        <v>3</v>
      </c>
      <c r="T2684">
        <f t="shared" si="41"/>
        <v>3</v>
      </c>
      <c r="U2684" t="s">
        <v>52</v>
      </c>
      <c r="V2684">
        <v>0.1</v>
      </c>
      <c r="W2684">
        <v>35.097300000000004</v>
      </c>
      <c r="X2684" s="1">
        <v>-35.097299999999997</v>
      </c>
      <c r="Y2684" s="1">
        <v>386.07030000000003</v>
      </c>
      <c r="Z2684" t="s">
        <v>47</v>
      </c>
      <c r="AA2684" s="2">
        <v>152.0883</v>
      </c>
      <c r="AB2684" s="3">
        <v>0.43333333333333335</v>
      </c>
      <c r="AC2684" s="1">
        <v>-163.78739999999999</v>
      </c>
      <c r="AD2684">
        <v>6</v>
      </c>
      <c r="AE2684">
        <v>6</v>
      </c>
      <c r="AF2684" t="s">
        <v>48</v>
      </c>
      <c r="AG2684">
        <v>2017</v>
      </c>
      <c r="AH2684">
        <f>COUNTBLANK(datos[[#This Row],[Row ID]:[Year sales]])</f>
        <v>0</v>
      </c>
    </row>
    <row r="2685" spans="1:34" x14ac:dyDescent="0.3">
      <c r="A2685">
        <v>2684</v>
      </c>
      <c r="B2685" t="s">
        <v>5840</v>
      </c>
      <c r="C2685" s="4">
        <v>42756</v>
      </c>
      <c r="D2685" s="4">
        <v>42762</v>
      </c>
      <c r="E2685" t="s">
        <v>67</v>
      </c>
      <c r="F2685" t="s">
        <v>3531</v>
      </c>
      <c r="G2685" t="s">
        <v>3532</v>
      </c>
      <c r="H2685" t="s">
        <v>122</v>
      </c>
      <c r="I2685" t="s">
        <v>38</v>
      </c>
      <c r="J2685" t="s">
        <v>348</v>
      </c>
      <c r="K2685" t="s">
        <v>258</v>
      </c>
      <c r="L2685">
        <v>49201</v>
      </c>
      <c r="M2685" t="s">
        <v>125</v>
      </c>
      <c r="N2685" t="s">
        <v>5845</v>
      </c>
      <c r="O2685" t="s">
        <v>90</v>
      </c>
      <c r="P2685" t="s">
        <v>91</v>
      </c>
      <c r="Q2685" t="s">
        <v>5846</v>
      </c>
      <c r="R2685" s="1">
        <v>164.99</v>
      </c>
      <c r="S2685">
        <v>1</v>
      </c>
      <c r="T2685">
        <f t="shared" si="41"/>
        <v>12</v>
      </c>
      <c r="U2685" t="s">
        <v>46</v>
      </c>
      <c r="V2685">
        <v>0</v>
      </c>
      <c r="W2685">
        <v>0</v>
      </c>
      <c r="X2685" s="1">
        <v>0</v>
      </c>
      <c r="Y2685" s="1">
        <v>164.99</v>
      </c>
      <c r="Z2685" t="s">
        <v>99</v>
      </c>
      <c r="AA2685" s="2">
        <v>49.497</v>
      </c>
      <c r="AB2685" s="3">
        <v>0.3</v>
      </c>
      <c r="AC2685" s="1">
        <v>-115.49299999999999</v>
      </c>
      <c r="AD2685">
        <v>6</v>
      </c>
      <c r="AE2685">
        <v>6</v>
      </c>
      <c r="AF2685" t="s">
        <v>48</v>
      </c>
      <c r="AG2685">
        <v>2017</v>
      </c>
      <c r="AH2685">
        <f>COUNTBLANK(datos[[#This Row],[Row ID]:[Year sales]])</f>
        <v>0</v>
      </c>
    </row>
    <row r="2686" spans="1:34" x14ac:dyDescent="0.3">
      <c r="A2686">
        <v>2685</v>
      </c>
      <c r="B2686" t="s">
        <v>5847</v>
      </c>
      <c r="C2686" s="4">
        <v>42915</v>
      </c>
      <c r="D2686" s="4">
        <v>42922</v>
      </c>
      <c r="E2686" t="s">
        <v>67</v>
      </c>
      <c r="F2686" t="s">
        <v>4939</v>
      </c>
      <c r="G2686" t="s">
        <v>4940</v>
      </c>
      <c r="H2686" t="s">
        <v>37</v>
      </c>
      <c r="I2686" t="s">
        <v>38</v>
      </c>
      <c r="J2686" t="s">
        <v>58</v>
      </c>
      <c r="K2686" t="s">
        <v>59</v>
      </c>
      <c r="L2686">
        <v>90004</v>
      </c>
      <c r="M2686" t="s">
        <v>60</v>
      </c>
      <c r="N2686" t="s">
        <v>5401</v>
      </c>
      <c r="O2686" t="s">
        <v>62</v>
      </c>
      <c r="P2686" t="s">
        <v>94</v>
      </c>
      <c r="Q2686" t="s">
        <v>5402</v>
      </c>
      <c r="R2686" s="1">
        <v>312.55200000000002</v>
      </c>
      <c r="S2686">
        <v>9</v>
      </c>
      <c r="T2686">
        <f t="shared" si="41"/>
        <v>38</v>
      </c>
      <c r="U2686" t="s">
        <v>75</v>
      </c>
      <c r="V2686">
        <v>0.2</v>
      </c>
      <c r="W2686">
        <v>62.510400000000004</v>
      </c>
      <c r="X2686" s="1">
        <v>-62.510399999999997</v>
      </c>
      <c r="Y2686" s="1">
        <v>375.06240000000003</v>
      </c>
      <c r="Z2686" t="s">
        <v>47</v>
      </c>
      <c r="AA2686" s="2">
        <v>101.57940000000001</v>
      </c>
      <c r="AB2686" s="3">
        <v>0.32500000000000001</v>
      </c>
      <c r="AC2686" s="1">
        <v>-148.4622</v>
      </c>
      <c r="AD2686">
        <v>7</v>
      </c>
      <c r="AE2686">
        <v>7</v>
      </c>
      <c r="AF2686" t="s">
        <v>48</v>
      </c>
      <c r="AG2686">
        <v>2017</v>
      </c>
      <c r="AH2686">
        <f>COUNTBLANK(datos[[#This Row],[Row ID]:[Year sales]])</f>
        <v>0</v>
      </c>
    </row>
    <row r="2687" spans="1:34" x14ac:dyDescent="0.3">
      <c r="A2687">
        <v>2686</v>
      </c>
      <c r="B2687" t="s">
        <v>5848</v>
      </c>
      <c r="C2687" s="4">
        <v>42619</v>
      </c>
      <c r="D2687" s="4">
        <v>42624</v>
      </c>
      <c r="E2687" t="s">
        <v>67</v>
      </c>
      <c r="F2687" t="s">
        <v>427</v>
      </c>
      <c r="G2687" t="s">
        <v>428</v>
      </c>
      <c r="H2687" t="s">
        <v>37</v>
      </c>
      <c r="I2687" t="s">
        <v>38</v>
      </c>
      <c r="J2687" t="s">
        <v>3998</v>
      </c>
      <c r="K2687" t="s">
        <v>108</v>
      </c>
      <c r="L2687">
        <v>27360</v>
      </c>
      <c r="M2687" t="s">
        <v>41</v>
      </c>
      <c r="N2687" t="s">
        <v>3481</v>
      </c>
      <c r="O2687" t="s">
        <v>62</v>
      </c>
      <c r="P2687" t="s">
        <v>193</v>
      </c>
      <c r="Q2687" t="s">
        <v>3482</v>
      </c>
      <c r="R2687" s="1">
        <v>95.951999999999998</v>
      </c>
      <c r="S2687">
        <v>3</v>
      </c>
      <c r="T2687">
        <f t="shared" si="41"/>
        <v>22</v>
      </c>
      <c r="U2687" t="s">
        <v>52</v>
      </c>
      <c r="V2687">
        <v>0.2</v>
      </c>
      <c r="W2687">
        <v>19.1904</v>
      </c>
      <c r="X2687" s="1">
        <v>-19.1904</v>
      </c>
      <c r="Y2687" s="1">
        <v>115.14239999999999</v>
      </c>
      <c r="Z2687" t="s">
        <v>99</v>
      </c>
      <c r="AA2687" s="2">
        <v>29.984999999999999</v>
      </c>
      <c r="AB2687" s="3">
        <v>0.3125</v>
      </c>
      <c r="AC2687" s="1">
        <v>-46.776600000000002</v>
      </c>
      <c r="AD2687">
        <v>5</v>
      </c>
      <c r="AE2687">
        <v>5</v>
      </c>
      <c r="AF2687" t="s">
        <v>48</v>
      </c>
      <c r="AG2687">
        <v>2016</v>
      </c>
      <c r="AH2687">
        <f>COUNTBLANK(datos[[#This Row],[Row ID]:[Year sales]])</f>
        <v>0</v>
      </c>
    </row>
    <row r="2688" spans="1:34" x14ac:dyDescent="0.3">
      <c r="A2688">
        <v>2687</v>
      </c>
      <c r="B2688" t="s">
        <v>5848</v>
      </c>
      <c r="C2688" s="4">
        <v>42619</v>
      </c>
      <c r="D2688" s="4">
        <v>42624</v>
      </c>
      <c r="E2688" t="s">
        <v>67</v>
      </c>
      <c r="F2688" t="s">
        <v>427</v>
      </c>
      <c r="G2688" t="s">
        <v>428</v>
      </c>
      <c r="H2688" t="s">
        <v>37</v>
      </c>
      <c r="I2688" t="s">
        <v>38</v>
      </c>
      <c r="J2688" t="s">
        <v>3998</v>
      </c>
      <c r="K2688" t="s">
        <v>108</v>
      </c>
      <c r="L2688">
        <v>27360</v>
      </c>
      <c r="M2688" t="s">
        <v>41</v>
      </c>
      <c r="N2688" t="s">
        <v>3452</v>
      </c>
      <c r="O2688" t="s">
        <v>62</v>
      </c>
      <c r="P2688" t="s">
        <v>94</v>
      </c>
      <c r="Q2688" t="s">
        <v>3453</v>
      </c>
      <c r="R2688" s="1">
        <v>3.2040000000000002</v>
      </c>
      <c r="S2688">
        <v>2</v>
      </c>
      <c r="T2688">
        <f t="shared" si="41"/>
        <v>27</v>
      </c>
      <c r="U2688" t="s">
        <v>46</v>
      </c>
      <c r="V2688">
        <v>0.7</v>
      </c>
      <c r="W2688">
        <v>2.2427999999999999</v>
      </c>
      <c r="X2688" s="1">
        <v>-2.2427999999999999</v>
      </c>
      <c r="Y2688" s="1">
        <v>5.4467999999999996</v>
      </c>
      <c r="Z2688" t="s">
        <v>65</v>
      </c>
      <c r="AA2688" s="2">
        <v>-2.4563999999999999</v>
      </c>
      <c r="AB2688" s="3">
        <v>-0.76666666666666661</v>
      </c>
      <c r="AC2688" s="1">
        <v>-3.4176000000000002</v>
      </c>
      <c r="AD2688">
        <v>5</v>
      </c>
      <c r="AE2688">
        <v>5</v>
      </c>
      <c r="AF2688" t="s">
        <v>48</v>
      </c>
      <c r="AG2688">
        <v>2016</v>
      </c>
      <c r="AH2688">
        <f>COUNTBLANK(datos[[#This Row],[Row ID]:[Year sales]])</f>
        <v>0</v>
      </c>
    </row>
    <row r="2689" spans="1:34" x14ac:dyDescent="0.3">
      <c r="A2689">
        <v>2688</v>
      </c>
      <c r="B2689" t="s">
        <v>5849</v>
      </c>
      <c r="C2689" s="4">
        <v>42586</v>
      </c>
      <c r="D2689" s="4">
        <v>42587</v>
      </c>
      <c r="E2689" t="s">
        <v>208</v>
      </c>
      <c r="F2689" t="s">
        <v>2254</v>
      </c>
      <c r="G2689" t="s">
        <v>2255</v>
      </c>
      <c r="H2689" t="s">
        <v>37</v>
      </c>
      <c r="I2689" t="s">
        <v>38</v>
      </c>
      <c r="J2689" t="s">
        <v>1408</v>
      </c>
      <c r="K2689" t="s">
        <v>231</v>
      </c>
      <c r="L2689">
        <v>61604</v>
      </c>
      <c r="M2689" t="s">
        <v>125</v>
      </c>
      <c r="N2689" t="s">
        <v>5850</v>
      </c>
      <c r="O2689" t="s">
        <v>62</v>
      </c>
      <c r="P2689" t="s">
        <v>94</v>
      </c>
      <c r="Q2689" t="s">
        <v>5851</v>
      </c>
      <c r="R2689" s="1">
        <v>3.98</v>
      </c>
      <c r="S2689">
        <v>5</v>
      </c>
      <c r="T2689">
        <f t="shared" si="41"/>
        <v>27</v>
      </c>
      <c r="U2689" t="s">
        <v>75</v>
      </c>
      <c r="V2689">
        <v>0.8</v>
      </c>
      <c r="W2689">
        <v>3.1840000000000002</v>
      </c>
      <c r="X2689" s="1">
        <v>-3.1840000000000002</v>
      </c>
      <c r="Y2689" s="1">
        <v>7.1639999999999997</v>
      </c>
      <c r="Z2689" t="s">
        <v>65</v>
      </c>
      <c r="AA2689" s="2">
        <v>-6.5670000000000002</v>
      </c>
      <c r="AB2689" s="3">
        <v>-1.6500000000000001</v>
      </c>
      <c r="AC2689" s="1">
        <v>-7.3630000000000004</v>
      </c>
      <c r="AD2689">
        <v>1</v>
      </c>
      <c r="AE2689">
        <v>1</v>
      </c>
      <c r="AF2689" t="s">
        <v>48</v>
      </c>
      <c r="AG2689">
        <v>2016</v>
      </c>
      <c r="AH2689">
        <f>COUNTBLANK(datos[[#This Row],[Row ID]:[Year sales]])</f>
        <v>0</v>
      </c>
    </row>
    <row r="2690" spans="1:34" x14ac:dyDescent="0.3">
      <c r="A2690">
        <v>2689</v>
      </c>
      <c r="B2690" t="s">
        <v>5852</v>
      </c>
      <c r="C2690" s="4">
        <v>42320</v>
      </c>
      <c r="D2690" s="4">
        <v>42322</v>
      </c>
      <c r="E2690" t="s">
        <v>208</v>
      </c>
      <c r="F2690" t="s">
        <v>2418</v>
      </c>
      <c r="G2690" t="s">
        <v>2419</v>
      </c>
      <c r="H2690" t="s">
        <v>57</v>
      </c>
      <c r="I2690" t="s">
        <v>38</v>
      </c>
      <c r="J2690" t="s">
        <v>58</v>
      </c>
      <c r="K2690" t="s">
        <v>59</v>
      </c>
      <c r="L2690">
        <v>90032</v>
      </c>
      <c r="M2690" t="s">
        <v>60</v>
      </c>
      <c r="N2690" t="s">
        <v>5853</v>
      </c>
      <c r="O2690" t="s">
        <v>62</v>
      </c>
      <c r="P2690" t="s">
        <v>110</v>
      </c>
      <c r="Q2690" t="s">
        <v>5854</v>
      </c>
      <c r="R2690" s="1">
        <v>15.7</v>
      </c>
      <c r="S2690">
        <v>5</v>
      </c>
      <c r="T2690">
        <f t="shared" ref="T2690:T2753" si="42">SUMIF(Q:Q, Q2690, S:S)</f>
        <v>24</v>
      </c>
      <c r="U2690" t="s">
        <v>75</v>
      </c>
      <c r="V2690">
        <v>0</v>
      </c>
      <c r="W2690">
        <v>0</v>
      </c>
      <c r="X2690" s="1">
        <v>0</v>
      </c>
      <c r="Y2690" s="1">
        <v>15.7</v>
      </c>
      <c r="Z2690" t="s">
        <v>65</v>
      </c>
      <c r="AA2690" s="2">
        <v>7.0650000000000004</v>
      </c>
      <c r="AB2690" s="3">
        <v>0.45000000000000007</v>
      </c>
      <c r="AC2690" s="1">
        <v>-8.6349999999999998</v>
      </c>
      <c r="AD2690">
        <v>2</v>
      </c>
      <c r="AE2690">
        <v>2</v>
      </c>
      <c r="AF2690" t="s">
        <v>48</v>
      </c>
      <c r="AG2690">
        <v>2015</v>
      </c>
      <c r="AH2690">
        <f>COUNTBLANK(datos[[#This Row],[Row ID]:[Year sales]])</f>
        <v>0</v>
      </c>
    </row>
    <row r="2691" spans="1:34" x14ac:dyDescent="0.3">
      <c r="A2691">
        <v>2690</v>
      </c>
      <c r="B2691" t="s">
        <v>5855</v>
      </c>
      <c r="C2691" s="4">
        <v>41820</v>
      </c>
      <c r="D2691" s="4">
        <v>41822</v>
      </c>
      <c r="E2691" t="s">
        <v>208</v>
      </c>
      <c r="F2691" t="s">
        <v>1352</v>
      </c>
      <c r="G2691" t="s">
        <v>1353</v>
      </c>
      <c r="H2691" t="s">
        <v>37</v>
      </c>
      <c r="I2691" t="s">
        <v>38</v>
      </c>
      <c r="J2691" t="s">
        <v>323</v>
      </c>
      <c r="K2691" t="s">
        <v>231</v>
      </c>
      <c r="L2691">
        <v>60653</v>
      </c>
      <c r="M2691" t="s">
        <v>125</v>
      </c>
      <c r="N2691" t="s">
        <v>4838</v>
      </c>
      <c r="O2691" t="s">
        <v>62</v>
      </c>
      <c r="P2691" t="s">
        <v>86</v>
      </c>
      <c r="Q2691" t="s">
        <v>4839</v>
      </c>
      <c r="R2691" s="1">
        <v>5.2480000000000002</v>
      </c>
      <c r="S2691">
        <v>4</v>
      </c>
      <c r="T2691">
        <f t="shared" si="42"/>
        <v>17</v>
      </c>
      <c r="U2691" t="s">
        <v>52</v>
      </c>
      <c r="V2691">
        <v>0.2</v>
      </c>
      <c r="W2691">
        <v>1.0496000000000001</v>
      </c>
      <c r="X2691" s="1">
        <v>-1.0496000000000001</v>
      </c>
      <c r="Y2691" s="1">
        <v>6.2976000000000001</v>
      </c>
      <c r="Z2691" t="s">
        <v>65</v>
      </c>
      <c r="AA2691" s="2">
        <v>1.64</v>
      </c>
      <c r="AB2691" s="3">
        <v>0.31249999999999994</v>
      </c>
      <c r="AC2691" s="1">
        <v>-2.5583999999999998</v>
      </c>
      <c r="AD2691">
        <v>2</v>
      </c>
      <c r="AE2691">
        <v>2</v>
      </c>
      <c r="AF2691" t="s">
        <v>48</v>
      </c>
      <c r="AG2691">
        <v>2014</v>
      </c>
      <c r="AH2691">
        <f>COUNTBLANK(datos[[#This Row],[Row ID]:[Year sales]])</f>
        <v>0</v>
      </c>
    </row>
    <row r="2692" spans="1:34" x14ac:dyDescent="0.3">
      <c r="A2692">
        <v>2691</v>
      </c>
      <c r="B2692" t="s">
        <v>5856</v>
      </c>
      <c r="C2692" s="4">
        <v>43073</v>
      </c>
      <c r="D2692" s="4">
        <v>43077</v>
      </c>
      <c r="E2692" t="s">
        <v>67</v>
      </c>
      <c r="F2692" t="s">
        <v>3177</v>
      </c>
      <c r="G2692" t="s">
        <v>3178</v>
      </c>
      <c r="H2692" t="s">
        <v>37</v>
      </c>
      <c r="I2692" t="s">
        <v>38</v>
      </c>
      <c r="J2692" t="s">
        <v>166</v>
      </c>
      <c r="K2692" t="s">
        <v>167</v>
      </c>
      <c r="L2692">
        <v>19134</v>
      </c>
      <c r="M2692" t="s">
        <v>168</v>
      </c>
      <c r="N2692" t="s">
        <v>3905</v>
      </c>
      <c r="O2692" t="s">
        <v>62</v>
      </c>
      <c r="P2692" t="s">
        <v>94</v>
      </c>
      <c r="Q2692" t="s">
        <v>1236</v>
      </c>
      <c r="R2692" s="1">
        <v>5.3460000000000001</v>
      </c>
      <c r="S2692">
        <v>3</v>
      </c>
      <c r="T2692">
        <f t="shared" si="42"/>
        <v>71</v>
      </c>
      <c r="U2692" t="s">
        <v>52</v>
      </c>
      <c r="V2692">
        <v>0.7</v>
      </c>
      <c r="W2692">
        <v>3.7422</v>
      </c>
      <c r="X2692" s="1">
        <v>-3.7422</v>
      </c>
      <c r="Y2692" s="1">
        <v>9.0882000000000005</v>
      </c>
      <c r="Z2692" t="s">
        <v>65</v>
      </c>
      <c r="AA2692" s="2">
        <v>-4.4550000000000001</v>
      </c>
      <c r="AB2692" s="3">
        <v>-0.83333333333333337</v>
      </c>
      <c r="AC2692" s="1">
        <v>-6.0587999999999997</v>
      </c>
      <c r="AD2692">
        <v>4</v>
      </c>
      <c r="AE2692">
        <v>4</v>
      </c>
      <c r="AF2692" t="s">
        <v>48</v>
      </c>
      <c r="AG2692">
        <v>2017</v>
      </c>
      <c r="AH2692">
        <f>COUNTBLANK(datos[[#This Row],[Row ID]:[Year sales]])</f>
        <v>0</v>
      </c>
    </row>
    <row r="2693" spans="1:34" x14ac:dyDescent="0.3">
      <c r="A2693">
        <v>2692</v>
      </c>
      <c r="B2693" t="s">
        <v>5857</v>
      </c>
      <c r="C2693" s="4">
        <v>42610</v>
      </c>
      <c r="D2693" s="4">
        <v>42615</v>
      </c>
      <c r="E2693" t="s">
        <v>67</v>
      </c>
      <c r="F2693" t="s">
        <v>717</v>
      </c>
      <c r="G2693" t="s">
        <v>718</v>
      </c>
      <c r="H2693" t="s">
        <v>37</v>
      </c>
      <c r="I2693" t="s">
        <v>38</v>
      </c>
      <c r="J2693" t="s">
        <v>5858</v>
      </c>
      <c r="K2693" t="s">
        <v>477</v>
      </c>
      <c r="L2693">
        <v>80112</v>
      </c>
      <c r="M2693" t="s">
        <v>60</v>
      </c>
      <c r="N2693" t="s">
        <v>5859</v>
      </c>
      <c r="O2693" t="s">
        <v>62</v>
      </c>
      <c r="P2693" t="s">
        <v>110</v>
      </c>
      <c r="Q2693" t="s">
        <v>5860</v>
      </c>
      <c r="R2693" s="1">
        <v>15.48</v>
      </c>
      <c r="S2693">
        <v>3</v>
      </c>
      <c r="T2693">
        <f t="shared" si="42"/>
        <v>22</v>
      </c>
      <c r="U2693" t="s">
        <v>52</v>
      </c>
      <c r="V2693">
        <v>0.2</v>
      </c>
      <c r="W2693">
        <v>3.0960000000000001</v>
      </c>
      <c r="X2693" s="1">
        <v>-3.0960000000000001</v>
      </c>
      <c r="Y2693" s="1">
        <v>18.576000000000001</v>
      </c>
      <c r="Z2693" t="s">
        <v>65</v>
      </c>
      <c r="AA2693" s="2">
        <v>5.6115000000000004</v>
      </c>
      <c r="AB2693" s="3">
        <v>0.36249999999999999</v>
      </c>
      <c r="AC2693" s="1">
        <v>-6.7725</v>
      </c>
      <c r="AD2693">
        <v>5</v>
      </c>
      <c r="AE2693">
        <v>5</v>
      </c>
      <c r="AF2693" t="s">
        <v>48</v>
      </c>
      <c r="AG2693">
        <v>2016</v>
      </c>
      <c r="AH2693">
        <f>COUNTBLANK(datos[[#This Row],[Row ID]:[Year sales]])</f>
        <v>0</v>
      </c>
    </row>
    <row r="2694" spans="1:34" x14ac:dyDescent="0.3">
      <c r="A2694">
        <v>2693</v>
      </c>
      <c r="B2694" t="s">
        <v>5857</v>
      </c>
      <c r="C2694" s="4">
        <v>42610</v>
      </c>
      <c r="D2694" s="4">
        <v>42615</v>
      </c>
      <c r="E2694" t="s">
        <v>67</v>
      </c>
      <c r="F2694" t="s">
        <v>717</v>
      </c>
      <c r="G2694" t="s">
        <v>718</v>
      </c>
      <c r="H2694" t="s">
        <v>37</v>
      </c>
      <c r="I2694" t="s">
        <v>38</v>
      </c>
      <c r="J2694" t="s">
        <v>5858</v>
      </c>
      <c r="K2694" t="s">
        <v>477</v>
      </c>
      <c r="L2694">
        <v>80112</v>
      </c>
      <c r="M2694" t="s">
        <v>60</v>
      </c>
      <c r="N2694" t="s">
        <v>5861</v>
      </c>
      <c r="O2694" t="s">
        <v>90</v>
      </c>
      <c r="P2694" t="s">
        <v>91</v>
      </c>
      <c r="Q2694" t="s">
        <v>5862</v>
      </c>
      <c r="R2694" s="1">
        <v>108.57599999999999</v>
      </c>
      <c r="S2694">
        <v>3</v>
      </c>
      <c r="T2694">
        <f t="shared" si="42"/>
        <v>35</v>
      </c>
      <c r="U2694" t="s">
        <v>52</v>
      </c>
      <c r="V2694">
        <v>0.2</v>
      </c>
      <c r="W2694">
        <v>21.715199999999999</v>
      </c>
      <c r="X2694" s="1">
        <v>-21.715199999999999</v>
      </c>
      <c r="Y2694" s="1">
        <v>130.2912</v>
      </c>
      <c r="Z2694" t="s">
        <v>99</v>
      </c>
      <c r="AA2694" s="2">
        <v>8.1432000000000002</v>
      </c>
      <c r="AB2694" s="3">
        <v>7.5000000000000011E-2</v>
      </c>
      <c r="AC2694" s="1">
        <v>-78.717600000000004</v>
      </c>
      <c r="AD2694">
        <v>5</v>
      </c>
      <c r="AE2694">
        <v>5</v>
      </c>
      <c r="AF2694" t="s">
        <v>48</v>
      </c>
      <c r="AG2694">
        <v>2016</v>
      </c>
      <c r="AH2694">
        <f>COUNTBLANK(datos[[#This Row],[Row ID]:[Year sales]])</f>
        <v>0</v>
      </c>
    </row>
    <row r="2695" spans="1:34" x14ac:dyDescent="0.3">
      <c r="A2695">
        <v>2694</v>
      </c>
      <c r="B2695" t="s">
        <v>5863</v>
      </c>
      <c r="C2695" s="4">
        <v>42391</v>
      </c>
      <c r="D2695" s="4">
        <v>42397</v>
      </c>
      <c r="E2695" t="s">
        <v>67</v>
      </c>
      <c r="F2695" t="s">
        <v>2456</v>
      </c>
      <c r="G2695" t="s">
        <v>2457</v>
      </c>
      <c r="H2695" t="s">
        <v>57</v>
      </c>
      <c r="I2695" t="s">
        <v>38</v>
      </c>
      <c r="J2695" t="s">
        <v>115</v>
      </c>
      <c r="K2695" t="s">
        <v>116</v>
      </c>
      <c r="L2695">
        <v>98115</v>
      </c>
      <c r="M2695" t="s">
        <v>60</v>
      </c>
      <c r="N2695" t="s">
        <v>1978</v>
      </c>
      <c r="O2695" t="s">
        <v>43</v>
      </c>
      <c r="P2695" t="s">
        <v>83</v>
      </c>
      <c r="Q2695" t="s">
        <v>1979</v>
      </c>
      <c r="R2695" s="1">
        <v>109.9</v>
      </c>
      <c r="S2695">
        <v>5</v>
      </c>
      <c r="T2695">
        <f t="shared" si="42"/>
        <v>21</v>
      </c>
      <c r="U2695" t="s">
        <v>75</v>
      </c>
      <c r="V2695">
        <v>0</v>
      </c>
      <c r="W2695">
        <v>0</v>
      </c>
      <c r="X2695" s="1">
        <v>0</v>
      </c>
      <c r="Y2695" s="1">
        <v>109.9</v>
      </c>
      <c r="Z2695" t="s">
        <v>99</v>
      </c>
      <c r="AA2695" s="2">
        <v>37.366</v>
      </c>
      <c r="AB2695" s="3">
        <v>0.33999999999999997</v>
      </c>
      <c r="AC2695" s="1">
        <v>-72.534000000000006</v>
      </c>
      <c r="AD2695">
        <v>6</v>
      </c>
      <c r="AE2695">
        <v>6</v>
      </c>
      <c r="AF2695" t="s">
        <v>48</v>
      </c>
      <c r="AG2695">
        <v>2016</v>
      </c>
      <c r="AH2695">
        <f>COUNTBLANK(datos[[#This Row],[Row ID]:[Year sales]])</f>
        <v>0</v>
      </c>
    </row>
    <row r="2696" spans="1:34" x14ac:dyDescent="0.3">
      <c r="A2696">
        <v>2695</v>
      </c>
      <c r="B2696" t="s">
        <v>5864</v>
      </c>
      <c r="C2696" s="4">
        <v>41927</v>
      </c>
      <c r="D2696" s="4">
        <v>41932</v>
      </c>
      <c r="E2696" t="s">
        <v>67</v>
      </c>
      <c r="F2696" t="s">
        <v>2475</v>
      </c>
      <c r="G2696" t="s">
        <v>2476</v>
      </c>
      <c r="H2696" t="s">
        <v>37</v>
      </c>
      <c r="I2696" t="s">
        <v>38</v>
      </c>
      <c r="J2696" t="s">
        <v>2354</v>
      </c>
      <c r="K2696" t="s">
        <v>71</v>
      </c>
      <c r="L2696">
        <v>33012</v>
      </c>
      <c r="M2696" t="s">
        <v>41</v>
      </c>
      <c r="N2696" t="s">
        <v>3984</v>
      </c>
      <c r="O2696" t="s">
        <v>43</v>
      </c>
      <c r="P2696" t="s">
        <v>83</v>
      </c>
      <c r="Q2696" t="s">
        <v>5798</v>
      </c>
      <c r="R2696" s="1">
        <v>15.384</v>
      </c>
      <c r="S2696">
        <v>1</v>
      </c>
      <c r="T2696">
        <f t="shared" si="42"/>
        <v>20</v>
      </c>
      <c r="U2696" t="s">
        <v>46</v>
      </c>
      <c r="V2696">
        <v>0.2</v>
      </c>
      <c r="W2696">
        <v>3.0768000000000004</v>
      </c>
      <c r="X2696" s="1">
        <v>-3.0768</v>
      </c>
      <c r="Y2696" s="1">
        <v>18.460799999999999</v>
      </c>
      <c r="Z2696" t="s">
        <v>65</v>
      </c>
      <c r="AA2696" s="2">
        <v>4.0382999999999996</v>
      </c>
      <c r="AB2696" s="3">
        <v>0.26249999999999996</v>
      </c>
      <c r="AC2696" s="1">
        <v>-8.2689000000000004</v>
      </c>
      <c r="AD2696">
        <v>5</v>
      </c>
      <c r="AE2696">
        <v>5</v>
      </c>
      <c r="AF2696" t="s">
        <v>48</v>
      </c>
      <c r="AG2696">
        <v>2014</v>
      </c>
      <c r="AH2696">
        <f>COUNTBLANK(datos[[#This Row],[Row ID]:[Year sales]])</f>
        <v>0</v>
      </c>
    </row>
    <row r="2697" spans="1:34" x14ac:dyDescent="0.3">
      <c r="A2697">
        <v>2696</v>
      </c>
      <c r="B2697" t="s">
        <v>5865</v>
      </c>
      <c r="C2697" s="4">
        <v>42407</v>
      </c>
      <c r="D2697" s="4">
        <v>42409</v>
      </c>
      <c r="E2697" t="s">
        <v>208</v>
      </c>
      <c r="F2697" t="s">
        <v>5866</v>
      </c>
      <c r="G2697" t="s">
        <v>5867</v>
      </c>
      <c r="H2697" t="s">
        <v>37</v>
      </c>
      <c r="I2697" t="s">
        <v>38</v>
      </c>
      <c r="J2697" t="s">
        <v>2495</v>
      </c>
      <c r="K2697" t="s">
        <v>518</v>
      </c>
      <c r="L2697">
        <v>43130</v>
      </c>
      <c r="M2697" t="s">
        <v>168</v>
      </c>
      <c r="N2697" t="s">
        <v>1663</v>
      </c>
      <c r="O2697" t="s">
        <v>62</v>
      </c>
      <c r="P2697" t="s">
        <v>110</v>
      </c>
      <c r="Q2697" t="s">
        <v>1664</v>
      </c>
      <c r="R2697" s="1">
        <v>30.352</v>
      </c>
      <c r="S2697">
        <v>2</v>
      </c>
      <c r="T2697">
        <f t="shared" si="42"/>
        <v>11</v>
      </c>
      <c r="U2697" t="s">
        <v>46</v>
      </c>
      <c r="V2697">
        <v>0.2</v>
      </c>
      <c r="W2697">
        <v>6.0704000000000002</v>
      </c>
      <c r="X2697" s="1">
        <v>-6.0704000000000002</v>
      </c>
      <c r="Y2697" s="1">
        <v>36.422400000000003</v>
      </c>
      <c r="Z2697" t="s">
        <v>65</v>
      </c>
      <c r="AA2697" s="2">
        <v>10.623200000000001</v>
      </c>
      <c r="AB2697" s="3">
        <v>0.35000000000000003</v>
      </c>
      <c r="AC2697" s="1">
        <v>-13.6584</v>
      </c>
      <c r="AD2697">
        <v>2</v>
      </c>
      <c r="AE2697">
        <v>2</v>
      </c>
      <c r="AF2697" t="s">
        <v>48</v>
      </c>
      <c r="AG2697">
        <v>2016</v>
      </c>
      <c r="AH2697">
        <f>COUNTBLANK(datos[[#This Row],[Row ID]:[Year sales]])</f>
        <v>0</v>
      </c>
    </row>
    <row r="2698" spans="1:34" x14ac:dyDescent="0.3">
      <c r="A2698">
        <v>2697</v>
      </c>
      <c r="B2698" t="s">
        <v>5868</v>
      </c>
      <c r="C2698" s="4">
        <v>41716</v>
      </c>
      <c r="D2698" s="4">
        <v>41721</v>
      </c>
      <c r="E2698" t="s">
        <v>67</v>
      </c>
      <c r="F2698" t="s">
        <v>5281</v>
      </c>
      <c r="G2698" t="s">
        <v>5282</v>
      </c>
      <c r="H2698" t="s">
        <v>122</v>
      </c>
      <c r="I2698" t="s">
        <v>38</v>
      </c>
      <c r="J2698" t="s">
        <v>1545</v>
      </c>
      <c r="K2698" t="s">
        <v>71</v>
      </c>
      <c r="L2698">
        <v>32216</v>
      </c>
      <c r="M2698" t="s">
        <v>41</v>
      </c>
      <c r="N2698" t="s">
        <v>5869</v>
      </c>
      <c r="O2698" t="s">
        <v>90</v>
      </c>
      <c r="P2698" t="s">
        <v>704</v>
      </c>
      <c r="Q2698" t="s">
        <v>5870</v>
      </c>
      <c r="R2698" s="1">
        <v>821.3</v>
      </c>
      <c r="S2698">
        <v>4</v>
      </c>
      <c r="T2698">
        <f t="shared" si="42"/>
        <v>6</v>
      </c>
      <c r="U2698" t="s">
        <v>52</v>
      </c>
      <c r="V2698">
        <v>0.5</v>
      </c>
      <c r="W2698">
        <v>410.65</v>
      </c>
      <c r="X2698" s="1">
        <v>-410.65</v>
      </c>
      <c r="Y2698" s="1">
        <v>1231.9499999999998</v>
      </c>
      <c r="Z2698" t="s">
        <v>53</v>
      </c>
      <c r="AA2698" s="2">
        <v>-16.425999999999998</v>
      </c>
      <c r="AB2698" s="3">
        <v>-0.02</v>
      </c>
      <c r="AC2698" s="1">
        <v>-427.07600000000002</v>
      </c>
      <c r="AD2698">
        <v>5</v>
      </c>
      <c r="AE2698">
        <v>5</v>
      </c>
      <c r="AF2698" t="s">
        <v>48</v>
      </c>
      <c r="AG2698">
        <v>2014</v>
      </c>
      <c r="AH2698">
        <f>COUNTBLANK(datos[[#This Row],[Row ID]:[Year sales]])</f>
        <v>0</v>
      </c>
    </row>
    <row r="2699" spans="1:34" x14ac:dyDescent="0.3">
      <c r="A2699">
        <v>2698</v>
      </c>
      <c r="B2699" t="s">
        <v>5868</v>
      </c>
      <c r="C2699" s="4">
        <v>41716</v>
      </c>
      <c r="D2699" s="4">
        <v>41721</v>
      </c>
      <c r="E2699" t="s">
        <v>67</v>
      </c>
      <c r="F2699" t="s">
        <v>5281</v>
      </c>
      <c r="G2699" t="s">
        <v>5282</v>
      </c>
      <c r="H2699" t="s">
        <v>122</v>
      </c>
      <c r="I2699" t="s">
        <v>38</v>
      </c>
      <c r="J2699" t="s">
        <v>1545</v>
      </c>
      <c r="K2699" t="s">
        <v>71</v>
      </c>
      <c r="L2699">
        <v>32216</v>
      </c>
      <c r="M2699" t="s">
        <v>41</v>
      </c>
      <c r="N2699" t="s">
        <v>5871</v>
      </c>
      <c r="O2699" t="s">
        <v>90</v>
      </c>
      <c r="P2699" t="s">
        <v>704</v>
      </c>
      <c r="Q2699" t="s">
        <v>5872</v>
      </c>
      <c r="R2699" s="1">
        <v>22638.48</v>
      </c>
      <c r="S2699">
        <v>6</v>
      </c>
      <c r="T2699">
        <f t="shared" si="42"/>
        <v>6</v>
      </c>
      <c r="U2699" t="s">
        <v>75</v>
      </c>
      <c r="V2699">
        <v>0.5</v>
      </c>
      <c r="W2699">
        <v>11319.24</v>
      </c>
      <c r="X2699" s="1">
        <v>-11319.24</v>
      </c>
      <c r="Y2699" s="1">
        <v>33957.72</v>
      </c>
      <c r="Z2699" t="s">
        <v>53</v>
      </c>
      <c r="AA2699" s="2">
        <v>-1811.0784000000001</v>
      </c>
      <c r="AB2699" s="3">
        <v>-0.08</v>
      </c>
      <c r="AC2699" s="1">
        <v>-13130.3184</v>
      </c>
      <c r="AD2699">
        <v>5</v>
      </c>
      <c r="AE2699">
        <v>5</v>
      </c>
      <c r="AF2699" t="s">
        <v>48</v>
      </c>
      <c r="AG2699">
        <v>2014</v>
      </c>
      <c r="AH2699">
        <f>COUNTBLANK(datos[[#This Row],[Row ID]:[Year sales]])</f>
        <v>0</v>
      </c>
    </row>
    <row r="2700" spans="1:34" x14ac:dyDescent="0.3">
      <c r="A2700">
        <v>2699</v>
      </c>
      <c r="B2700" t="s">
        <v>5868</v>
      </c>
      <c r="C2700" s="4">
        <v>41716</v>
      </c>
      <c r="D2700" s="4">
        <v>41721</v>
      </c>
      <c r="E2700" t="s">
        <v>67</v>
      </c>
      <c r="F2700" t="s">
        <v>5281</v>
      </c>
      <c r="G2700" t="s">
        <v>5282</v>
      </c>
      <c r="H2700" t="s">
        <v>122</v>
      </c>
      <c r="I2700" t="s">
        <v>38</v>
      </c>
      <c r="J2700" t="s">
        <v>1545</v>
      </c>
      <c r="K2700" t="s">
        <v>71</v>
      </c>
      <c r="L2700">
        <v>32216</v>
      </c>
      <c r="M2700" t="s">
        <v>41</v>
      </c>
      <c r="N2700" t="s">
        <v>588</v>
      </c>
      <c r="O2700" t="s">
        <v>62</v>
      </c>
      <c r="P2700" t="s">
        <v>110</v>
      </c>
      <c r="Q2700" t="s">
        <v>589</v>
      </c>
      <c r="R2700" s="1">
        <v>21.376000000000001</v>
      </c>
      <c r="S2700">
        <v>4</v>
      </c>
      <c r="T2700">
        <f t="shared" si="42"/>
        <v>27</v>
      </c>
      <c r="U2700" t="s">
        <v>52</v>
      </c>
      <c r="V2700">
        <v>0.2</v>
      </c>
      <c r="W2700">
        <v>4.2752000000000008</v>
      </c>
      <c r="X2700" s="1">
        <v>-4.2751999999999999</v>
      </c>
      <c r="Y2700" s="1">
        <v>25.651200000000003</v>
      </c>
      <c r="Z2700" t="s">
        <v>65</v>
      </c>
      <c r="AA2700" s="2">
        <v>7.4816000000000003</v>
      </c>
      <c r="AB2700" s="3">
        <v>0.35</v>
      </c>
      <c r="AC2700" s="1">
        <v>-9.6191999999999993</v>
      </c>
      <c r="AD2700">
        <v>5</v>
      </c>
      <c r="AE2700">
        <v>5</v>
      </c>
      <c r="AF2700" t="s">
        <v>48</v>
      </c>
      <c r="AG2700">
        <v>2014</v>
      </c>
      <c r="AH2700">
        <f>COUNTBLANK(datos[[#This Row],[Row ID]:[Year sales]])</f>
        <v>0</v>
      </c>
    </row>
    <row r="2701" spans="1:34" x14ac:dyDescent="0.3">
      <c r="A2701">
        <v>2700</v>
      </c>
      <c r="B2701" t="s">
        <v>5868</v>
      </c>
      <c r="C2701" s="4">
        <v>41716</v>
      </c>
      <c r="D2701" s="4">
        <v>41721</v>
      </c>
      <c r="E2701" t="s">
        <v>67</v>
      </c>
      <c r="F2701" t="s">
        <v>5281</v>
      </c>
      <c r="G2701" t="s">
        <v>5282</v>
      </c>
      <c r="H2701" t="s">
        <v>122</v>
      </c>
      <c r="I2701" t="s">
        <v>38</v>
      </c>
      <c r="J2701" t="s">
        <v>1545</v>
      </c>
      <c r="K2701" t="s">
        <v>71</v>
      </c>
      <c r="L2701">
        <v>32216</v>
      </c>
      <c r="M2701" t="s">
        <v>41</v>
      </c>
      <c r="N2701" t="s">
        <v>5873</v>
      </c>
      <c r="O2701" t="s">
        <v>62</v>
      </c>
      <c r="P2701" t="s">
        <v>86</v>
      </c>
      <c r="Q2701" t="s">
        <v>5874</v>
      </c>
      <c r="R2701" s="1">
        <v>8.016</v>
      </c>
      <c r="S2701">
        <v>3</v>
      </c>
      <c r="T2701">
        <f t="shared" si="42"/>
        <v>24</v>
      </c>
      <c r="U2701" t="s">
        <v>52</v>
      </c>
      <c r="V2701">
        <v>0.2</v>
      </c>
      <c r="W2701">
        <v>1.6032000000000002</v>
      </c>
      <c r="X2701" s="1">
        <v>-1.6032</v>
      </c>
      <c r="Y2701" s="1">
        <v>9.6191999999999993</v>
      </c>
      <c r="Z2701" t="s">
        <v>65</v>
      </c>
      <c r="AA2701" s="2">
        <v>1.002</v>
      </c>
      <c r="AB2701" s="3">
        <v>0.125</v>
      </c>
      <c r="AC2701" s="1">
        <v>-5.4108000000000001</v>
      </c>
      <c r="AD2701">
        <v>5</v>
      </c>
      <c r="AE2701">
        <v>5</v>
      </c>
      <c r="AF2701" t="s">
        <v>48</v>
      </c>
      <c r="AG2701">
        <v>2014</v>
      </c>
      <c r="AH2701">
        <f>COUNTBLANK(datos[[#This Row],[Row ID]:[Year sales]])</f>
        <v>0</v>
      </c>
    </row>
    <row r="2702" spans="1:34" x14ac:dyDescent="0.3">
      <c r="A2702">
        <v>2701</v>
      </c>
      <c r="B2702" t="s">
        <v>5868</v>
      </c>
      <c r="C2702" s="4">
        <v>41716</v>
      </c>
      <c r="D2702" s="4">
        <v>41721</v>
      </c>
      <c r="E2702" t="s">
        <v>67</v>
      </c>
      <c r="F2702" t="s">
        <v>5281</v>
      </c>
      <c r="G2702" t="s">
        <v>5282</v>
      </c>
      <c r="H2702" t="s">
        <v>122</v>
      </c>
      <c r="I2702" t="s">
        <v>38</v>
      </c>
      <c r="J2702" t="s">
        <v>1545</v>
      </c>
      <c r="K2702" t="s">
        <v>71</v>
      </c>
      <c r="L2702">
        <v>32216</v>
      </c>
      <c r="M2702" t="s">
        <v>41</v>
      </c>
      <c r="N2702" t="s">
        <v>3984</v>
      </c>
      <c r="O2702" t="s">
        <v>43</v>
      </c>
      <c r="P2702" t="s">
        <v>83</v>
      </c>
      <c r="Q2702" t="s">
        <v>5798</v>
      </c>
      <c r="R2702" s="1">
        <v>30.768000000000001</v>
      </c>
      <c r="S2702">
        <v>2</v>
      </c>
      <c r="T2702">
        <f t="shared" si="42"/>
        <v>20</v>
      </c>
      <c r="U2702" t="s">
        <v>46</v>
      </c>
      <c r="V2702">
        <v>0.2</v>
      </c>
      <c r="W2702">
        <v>6.1536000000000008</v>
      </c>
      <c r="X2702" s="1">
        <v>-6.1536</v>
      </c>
      <c r="Y2702" s="1">
        <v>36.921599999999998</v>
      </c>
      <c r="Z2702" t="s">
        <v>65</v>
      </c>
      <c r="AA2702" s="2">
        <v>8.0765999999999991</v>
      </c>
      <c r="AB2702" s="3">
        <v>0.26249999999999996</v>
      </c>
      <c r="AC2702" s="1">
        <v>-16.537800000000001</v>
      </c>
      <c r="AD2702">
        <v>5</v>
      </c>
      <c r="AE2702">
        <v>5</v>
      </c>
      <c r="AF2702" t="s">
        <v>48</v>
      </c>
      <c r="AG2702">
        <v>2014</v>
      </c>
      <c r="AH2702">
        <f>COUNTBLANK(datos[[#This Row],[Row ID]:[Year sales]])</f>
        <v>0</v>
      </c>
    </row>
    <row r="2703" spans="1:34" x14ac:dyDescent="0.3">
      <c r="A2703">
        <v>2702</v>
      </c>
      <c r="B2703" t="s">
        <v>5868</v>
      </c>
      <c r="C2703" s="4">
        <v>41716</v>
      </c>
      <c r="D2703" s="4">
        <v>41721</v>
      </c>
      <c r="E2703" t="s">
        <v>67</v>
      </c>
      <c r="F2703" t="s">
        <v>5281</v>
      </c>
      <c r="G2703" t="s">
        <v>5282</v>
      </c>
      <c r="H2703" t="s">
        <v>122</v>
      </c>
      <c r="I2703" t="s">
        <v>38</v>
      </c>
      <c r="J2703" t="s">
        <v>1545</v>
      </c>
      <c r="K2703" t="s">
        <v>71</v>
      </c>
      <c r="L2703">
        <v>32216</v>
      </c>
      <c r="M2703" t="s">
        <v>41</v>
      </c>
      <c r="N2703" t="s">
        <v>2160</v>
      </c>
      <c r="O2703" t="s">
        <v>62</v>
      </c>
      <c r="P2703" t="s">
        <v>289</v>
      </c>
      <c r="Q2703" t="s">
        <v>583</v>
      </c>
      <c r="R2703" s="1">
        <v>18.936</v>
      </c>
      <c r="S2703">
        <v>3</v>
      </c>
      <c r="T2703">
        <f t="shared" si="42"/>
        <v>215</v>
      </c>
      <c r="U2703" t="s">
        <v>52</v>
      </c>
      <c r="V2703">
        <v>0.2</v>
      </c>
      <c r="W2703">
        <v>3.7872000000000003</v>
      </c>
      <c r="X2703" s="1">
        <v>-3.7871999999999999</v>
      </c>
      <c r="Y2703" s="1">
        <v>22.723199999999999</v>
      </c>
      <c r="Z2703" t="s">
        <v>65</v>
      </c>
      <c r="AA2703" s="2">
        <v>5.9175000000000004</v>
      </c>
      <c r="AB2703" s="3">
        <v>0.3125</v>
      </c>
      <c r="AC2703" s="1">
        <v>-9.2312999999999992</v>
      </c>
      <c r="AD2703">
        <v>5</v>
      </c>
      <c r="AE2703">
        <v>5</v>
      </c>
      <c r="AF2703" t="s">
        <v>48</v>
      </c>
      <c r="AG2703">
        <v>2014</v>
      </c>
      <c r="AH2703">
        <f>COUNTBLANK(datos[[#This Row],[Row ID]:[Year sales]])</f>
        <v>0</v>
      </c>
    </row>
    <row r="2704" spans="1:34" x14ac:dyDescent="0.3">
      <c r="A2704">
        <v>2703</v>
      </c>
      <c r="B2704" t="s">
        <v>5868</v>
      </c>
      <c r="C2704" s="4">
        <v>41716</v>
      </c>
      <c r="D2704" s="4">
        <v>41721</v>
      </c>
      <c r="E2704" t="s">
        <v>67</v>
      </c>
      <c r="F2704" t="s">
        <v>5281</v>
      </c>
      <c r="G2704" t="s">
        <v>5282</v>
      </c>
      <c r="H2704" t="s">
        <v>122</v>
      </c>
      <c r="I2704" t="s">
        <v>38</v>
      </c>
      <c r="J2704" t="s">
        <v>1545</v>
      </c>
      <c r="K2704" t="s">
        <v>71</v>
      </c>
      <c r="L2704">
        <v>32216</v>
      </c>
      <c r="M2704" t="s">
        <v>41</v>
      </c>
      <c r="N2704" t="s">
        <v>4650</v>
      </c>
      <c r="O2704" t="s">
        <v>43</v>
      </c>
      <c r="P2704" t="s">
        <v>83</v>
      </c>
      <c r="Q2704" t="s">
        <v>4651</v>
      </c>
      <c r="R2704" s="1">
        <v>122.352</v>
      </c>
      <c r="S2704">
        <v>3</v>
      </c>
      <c r="T2704">
        <f t="shared" si="42"/>
        <v>14</v>
      </c>
      <c r="U2704" t="s">
        <v>52</v>
      </c>
      <c r="V2704">
        <v>0.2</v>
      </c>
      <c r="W2704">
        <v>24.470400000000001</v>
      </c>
      <c r="X2704" s="1">
        <v>-24.470400000000001</v>
      </c>
      <c r="Y2704" s="1">
        <v>146.82240000000002</v>
      </c>
      <c r="Z2704" t="s">
        <v>99</v>
      </c>
      <c r="AA2704" s="2">
        <v>15.294</v>
      </c>
      <c r="AB2704" s="3">
        <v>0.125</v>
      </c>
      <c r="AC2704" s="1">
        <v>-82.587599999999995</v>
      </c>
      <c r="AD2704">
        <v>5</v>
      </c>
      <c r="AE2704">
        <v>5</v>
      </c>
      <c r="AF2704" t="s">
        <v>48</v>
      </c>
      <c r="AG2704">
        <v>2014</v>
      </c>
      <c r="AH2704">
        <f>COUNTBLANK(datos[[#This Row],[Row ID]:[Year sales]])</f>
        <v>0</v>
      </c>
    </row>
    <row r="2705" spans="1:34" x14ac:dyDescent="0.3">
      <c r="A2705">
        <v>2704</v>
      </c>
      <c r="B2705" t="s">
        <v>5875</v>
      </c>
      <c r="C2705" s="4">
        <v>41783</v>
      </c>
      <c r="D2705" s="4">
        <v>41789</v>
      </c>
      <c r="E2705" t="s">
        <v>67</v>
      </c>
      <c r="F2705" t="s">
        <v>2202</v>
      </c>
      <c r="G2705" t="s">
        <v>2203</v>
      </c>
      <c r="H2705" t="s">
        <v>37</v>
      </c>
      <c r="I2705" t="s">
        <v>38</v>
      </c>
      <c r="J2705" t="s">
        <v>4520</v>
      </c>
      <c r="K2705" t="s">
        <v>2761</v>
      </c>
      <c r="L2705">
        <v>21215</v>
      </c>
      <c r="M2705" t="s">
        <v>168</v>
      </c>
      <c r="N2705" t="s">
        <v>5876</v>
      </c>
      <c r="O2705" t="s">
        <v>62</v>
      </c>
      <c r="P2705" t="s">
        <v>110</v>
      </c>
      <c r="Q2705" t="s">
        <v>5877</v>
      </c>
      <c r="R2705" s="1">
        <v>116.28</v>
      </c>
      <c r="S2705">
        <v>3</v>
      </c>
      <c r="T2705">
        <f t="shared" si="42"/>
        <v>16</v>
      </c>
      <c r="U2705" t="s">
        <v>52</v>
      </c>
      <c r="V2705">
        <v>0</v>
      </c>
      <c r="W2705">
        <v>0</v>
      </c>
      <c r="X2705" s="1">
        <v>0</v>
      </c>
      <c r="Y2705" s="1">
        <v>116.28</v>
      </c>
      <c r="Z2705" t="s">
        <v>99</v>
      </c>
      <c r="AA2705" s="2">
        <v>56.977200000000003</v>
      </c>
      <c r="AB2705" s="3">
        <v>0.49000000000000005</v>
      </c>
      <c r="AC2705" s="1">
        <v>-59.302799999999998</v>
      </c>
      <c r="AD2705">
        <v>6</v>
      </c>
      <c r="AE2705">
        <v>6</v>
      </c>
      <c r="AF2705" t="s">
        <v>48</v>
      </c>
      <c r="AG2705">
        <v>2014</v>
      </c>
      <c r="AH2705">
        <f>COUNTBLANK(datos[[#This Row],[Row ID]:[Year sales]])</f>
        <v>0</v>
      </c>
    </row>
    <row r="2706" spans="1:34" x14ac:dyDescent="0.3">
      <c r="A2706">
        <v>2705</v>
      </c>
      <c r="B2706" t="s">
        <v>5878</v>
      </c>
      <c r="C2706" s="4">
        <v>42927</v>
      </c>
      <c r="D2706" s="4">
        <v>42929</v>
      </c>
      <c r="E2706" t="s">
        <v>34</v>
      </c>
      <c r="F2706" t="s">
        <v>4858</v>
      </c>
      <c r="G2706" t="s">
        <v>4859</v>
      </c>
      <c r="H2706" t="s">
        <v>37</v>
      </c>
      <c r="I2706" t="s">
        <v>38</v>
      </c>
      <c r="J2706" t="s">
        <v>286</v>
      </c>
      <c r="K2706" t="s">
        <v>287</v>
      </c>
      <c r="L2706">
        <v>10009</v>
      </c>
      <c r="M2706" t="s">
        <v>168</v>
      </c>
      <c r="N2706" t="s">
        <v>775</v>
      </c>
      <c r="O2706" t="s">
        <v>90</v>
      </c>
      <c r="P2706" t="s">
        <v>181</v>
      </c>
      <c r="Q2706" t="s">
        <v>776</v>
      </c>
      <c r="R2706" s="1">
        <v>132.6</v>
      </c>
      <c r="S2706">
        <v>6</v>
      </c>
      <c r="T2706">
        <f t="shared" si="42"/>
        <v>44</v>
      </c>
      <c r="U2706" t="s">
        <v>75</v>
      </c>
      <c r="V2706">
        <v>0</v>
      </c>
      <c r="W2706">
        <v>0</v>
      </c>
      <c r="X2706" s="1">
        <v>0</v>
      </c>
      <c r="Y2706" s="1">
        <v>132.6</v>
      </c>
      <c r="Z2706" t="s">
        <v>99</v>
      </c>
      <c r="AA2706" s="2">
        <v>17.238</v>
      </c>
      <c r="AB2706" s="3">
        <v>0.13</v>
      </c>
      <c r="AC2706" s="1">
        <v>-115.36199999999999</v>
      </c>
      <c r="AD2706">
        <v>2</v>
      </c>
      <c r="AE2706">
        <v>2</v>
      </c>
      <c r="AF2706" t="s">
        <v>48</v>
      </c>
      <c r="AG2706">
        <v>2017</v>
      </c>
      <c r="AH2706">
        <f>COUNTBLANK(datos[[#This Row],[Row ID]:[Year sales]])</f>
        <v>0</v>
      </c>
    </row>
    <row r="2707" spans="1:34" x14ac:dyDescent="0.3">
      <c r="A2707">
        <v>2706</v>
      </c>
      <c r="B2707" t="s">
        <v>5879</v>
      </c>
      <c r="C2707" s="4">
        <v>42902</v>
      </c>
      <c r="D2707" s="4">
        <v>42907</v>
      </c>
      <c r="E2707" t="s">
        <v>67</v>
      </c>
      <c r="F2707" t="s">
        <v>3704</v>
      </c>
      <c r="G2707" t="s">
        <v>3705</v>
      </c>
      <c r="H2707" t="s">
        <v>122</v>
      </c>
      <c r="I2707" t="s">
        <v>38</v>
      </c>
      <c r="J2707" t="s">
        <v>688</v>
      </c>
      <c r="K2707" t="s">
        <v>689</v>
      </c>
      <c r="L2707">
        <v>88220</v>
      </c>
      <c r="M2707" t="s">
        <v>60</v>
      </c>
      <c r="N2707" t="s">
        <v>4245</v>
      </c>
      <c r="O2707" t="s">
        <v>62</v>
      </c>
      <c r="P2707" t="s">
        <v>599</v>
      </c>
      <c r="Q2707" t="s">
        <v>4246</v>
      </c>
      <c r="R2707" s="1">
        <v>16.68</v>
      </c>
      <c r="S2707">
        <v>2</v>
      </c>
      <c r="T2707">
        <f t="shared" si="42"/>
        <v>12</v>
      </c>
      <c r="U2707" t="s">
        <v>46</v>
      </c>
      <c r="V2707">
        <v>0</v>
      </c>
      <c r="W2707">
        <v>0</v>
      </c>
      <c r="X2707" s="1">
        <v>0</v>
      </c>
      <c r="Y2707" s="1">
        <v>16.68</v>
      </c>
      <c r="Z2707" t="s">
        <v>65</v>
      </c>
      <c r="AA2707" s="2">
        <v>4.3368000000000002</v>
      </c>
      <c r="AB2707" s="3">
        <v>0.26</v>
      </c>
      <c r="AC2707" s="1">
        <v>-12.3432</v>
      </c>
      <c r="AD2707">
        <v>5</v>
      </c>
      <c r="AE2707">
        <v>5</v>
      </c>
      <c r="AF2707" t="s">
        <v>48</v>
      </c>
      <c r="AG2707">
        <v>2017</v>
      </c>
      <c r="AH2707">
        <f>COUNTBLANK(datos[[#This Row],[Row ID]:[Year sales]])</f>
        <v>0</v>
      </c>
    </row>
    <row r="2708" spans="1:34" x14ac:dyDescent="0.3">
      <c r="A2708">
        <v>2707</v>
      </c>
      <c r="B2708" t="s">
        <v>5879</v>
      </c>
      <c r="C2708" s="4">
        <v>42902</v>
      </c>
      <c r="D2708" s="4">
        <v>42907</v>
      </c>
      <c r="E2708" t="s">
        <v>67</v>
      </c>
      <c r="F2708" t="s">
        <v>3704</v>
      </c>
      <c r="G2708" t="s">
        <v>3705</v>
      </c>
      <c r="H2708" t="s">
        <v>122</v>
      </c>
      <c r="I2708" t="s">
        <v>38</v>
      </c>
      <c r="J2708" t="s">
        <v>688</v>
      </c>
      <c r="K2708" t="s">
        <v>689</v>
      </c>
      <c r="L2708">
        <v>88220</v>
      </c>
      <c r="M2708" t="s">
        <v>60</v>
      </c>
      <c r="N2708" t="s">
        <v>5880</v>
      </c>
      <c r="O2708" t="s">
        <v>62</v>
      </c>
      <c r="P2708" t="s">
        <v>110</v>
      </c>
      <c r="Q2708" t="s">
        <v>5881</v>
      </c>
      <c r="R2708" s="1">
        <v>19.440000000000001</v>
      </c>
      <c r="S2708">
        <v>3</v>
      </c>
      <c r="T2708">
        <f t="shared" si="42"/>
        <v>7</v>
      </c>
      <c r="U2708" t="s">
        <v>52</v>
      </c>
      <c r="V2708">
        <v>0</v>
      </c>
      <c r="W2708">
        <v>0</v>
      </c>
      <c r="X2708" s="1">
        <v>0</v>
      </c>
      <c r="Y2708" s="1">
        <v>19.440000000000001</v>
      </c>
      <c r="Z2708" t="s">
        <v>65</v>
      </c>
      <c r="AA2708" s="2">
        <v>9.3312000000000008</v>
      </c>
      <c r="AB2708" s="3">
        <v>0.48000000000000004</v>
      </c>
      <c r="AC2708" s="1">
        <v>-10.1088</v>
      </c>
      <c r="AD2708">
        <v>5</v>
      </c>
      <c r="AE2708">
        <v>5</v>
      </c>
      <c r="AF2708" t="s">
        <v>48</v>
      </c>
      <c r="AG2708">
        <v>2017</v>
      </c>
      <c r="AH2708">
        <f>COUNTBLANK(datos[[#This Row],[Row ID]:[Year sales]])</f>
        <v>0</v>
      </c>
    </row>
    <row r="2709" spans="1:34" x14ac:dyDescent="0.3">
      <c r="A2709">
        <v>2708</v>
      </c>
      <c r="B2709" t="s">
        <v>5879</v>
      </c>
      <c r="C2709" s="4">
        <v>42902</v>
      </c>
      <c r="D2709" s="4">
        <v>42907</v>
      </c>
      <c r="E2709" t="s">
        <v>67</v>
      </c>
      <c r="F2709" t="s">
        <v>3704</v>
      </c>
      <c r="G2709" t="s">
        <v>3705</v>
      </c>
      <c r="H2709" t="s">
        <v>122</v>
      </c>
      <c r="I2709" t="s">
        <v>38</v>
      </c>
      <c r="J2709" t="s">
        <v>688</v>
      </c>
      <c r="K2709" t="s">
        <v>689</v>
      </c>
      <c r="L2709">
        <v>88220</v>
      </c>
      <c r="M2709" t="s">
        <v>60</v>
      </c>
      <c r="N2709" t="s">
        <v>5882</v>
      </c>
      <c r="O2709" t="s">
        <v>62</v>
      </c>
      <c r="P2709" t="s">
        <v>110</v>
      </c>
      <c r="Q2709" t="s">
        <v>5883</v>
      </c>
      <c r="R2709" s="1">
        <v>192.16</v>
      </c>
      <c r="S2709">
        <v>4</v>
      </c>
      <c r="T2709">
        <f t="shared" si="42"/>
        <v>20</v>
      </c>
      <c r="U2709" t="s">
        <v>52</v>
      </c>
      <c r="V2709">
        <v>0</v>
      </c>
      <c r="W2709">
        <v>0</v>
      </c>
      <c r="X2709" s="1">
        <v>0</v>
      </c>
      <c r="Y2709" s="1">
        <v>192.16</v>
      </c>
      <c r="Z2709" t="s">
        <v>99</v>
      </c>
      <c r="AA2709" s="2">
        <v>92.236800000000002</v>
      </c>
      <c r="AB2709" s="3">
        <v>0.48000000000000004</v>
      </c>
      <c r="AC2709" s="1">
        <v>-99.923199999999994</v>
      </c>
      <c r="AD2709">
        <v>5</v>
      </c>
      <c r="AE2709">
        <v>5</v>
      </c>
      <c r="AF2709" t="s">
        <v>48</v>
      </c>
      <c r="AG2709">
        <v>2017</v>
      </c>
      <c r="AH2709">
        <f>COUNTBLANK(datos[[#This Row],[Row ID]:[Year sales]])</f>
        <v>0</v>
      </c>
    </row>
    <row r="2710" spans="1:34" x14ac:dyDescent="0.3">
      <c r="A2710">
        <v>2709</v>
      </c>
      <c r="B2710" t="s">
        <v>5884</v>
      </c>
      <c r="C2710" s="4">
        <v>42034</v>
      </c>
      <c r="D2710" s="4">
        <v>42041</v>
      </c>
      <c r="E2710" t="s">
        <v>67</v>
      </c>
      <c r="F2710" t="s">
        <v>1981</v>
      </c>
      <c r="G2710" t="s">
        <v>1982</v>
      </c>
      <c r="H2710" t="s">
        <v>37</v>
      </c>
      <c r="I2710" t="s">
        <v>38</v>
      </c>
      <c r="J2710" t="s">
        <v>58</v>
      </c>
      <c r="K2710" t="s">
        <v>59</v>
      </c>
      <c r="L2710">
        <v>90049</v>
      </c>
      <c r="M2710" t="s">
        <v>60</v>
      </c>
      <c r="N2710" t="s">
        <v>5885</v>
      </c>
      <c r="O2710" t="s">
        <v>43</v>
      </c>
      <c r="P2710" t="s">
        <v>83</v>
      </c>
      <c r="Q2710" t="s">
        <v>5886</v>
      </c>
      <c r="R2710" s="1">
        <v>227.36</v>
      </c>
      <c r="S2710">
        <v>7</v>
      </c>
      <c r="T2710">
        <f t="shared" si="42"/>
        <v>22</v>
      </c>
      <c r="U2710" t="s">
        <v>75</v>
      </c>
      <c r="V2710">
        <v>0</v>
      </c>
      <c r="W2710">
        <v>0</v>
      </c>
      <c r="X2710" s="1">
        <v>0</v>
      </c>
      <c r="Y2710" s="1">
        <v>227.36</v>
      </c>
      <c r="Z2710" t="s">
        <v>47</v>
      </c>
      <c r="AA2710" s="2">
        <v>81.849599999999995</v>
      </c>
      <c r="AB2710" s="3">
        <v>0.35999999999999993</v>
      </c>
      <c r="AC2710" s="1">
        <v>-145.5104</v>
      </c>
      <c r="AD2710">
        <v>7</v>
      </c>
      <c r="AE2710">
        <v>7</v>
      </c>
      <c r="AF2710" t="s">
        <v>48</v>
      </c>
      <c r="AG2710">
        <v>2015</v>
      </c>
      <c r="AH2710">
        <f>COUNTBLANK(datos[[#This Row],[Row ID]:[Year sales]])</f>
        <v>0</v>
      </c>
    </row>
    <row r="2711" spans="1:34" x14ac:dyDescent="0.3">
      <c r="A2711">
        <v>2710</v>
      </c>
      <c r="B2711" t="s">
        <v>5884</v>
      </c>
      <c r="C2711" s="4">
        <v>42034</v>
      </c>
      <c r="D2711" s="4">
        <v>42041</v>
      </c>
      <c r="E2711" t="s">
        <v>67</v>
      </c>
      <c r="F2711" t="s">
        <v>1981</v>
      </c>
      <c r="G2711" t="s">
        <v>1982</v>
      </c>
      <c r="H2711" t="s">
        <v>37</v>
      </c>
      <c r="I2711" t="s">
        <v>38</v>
      </c>
      <c r="J2711" t="s">
        <v>58</v>
      </c>
      <c r="K2711" t="s">
        <v>59</v>
      </c>
      <c r="L2711">
        <v>90049</v>
      </c>
      <c r="M2711" t="s">
        <v>60</v>
      </c>
      <c r="N2711" t="s">
        <v>4631</v>
      </c>
      <c r="O2711" t="s">
        <v>90</v>
      </c>
      <c r="P2711" t="s">
        <v>704</v>
      </c>
      <c r="Q2711" t="s">
        <v>4632</v>
      </c>
      <c r="R2711" s="1">
        <v>1919.9760000000001</v>
      </c>
      <c r="S2711">
        <v>3</v>
      </c>
      <c r="T2711">
        <f t="shared" si="42"/>
        <v>14</v>
      </c>
      <c r="U2711" t="s">
        <v>52</v>
      </c>
      <c r="V2711">
        <v>0.2</v>
      </c>
      <c r="W2711">
        <v>383.99520000000007</v>
      </c>
      <c r="X2711" s="1">
        <v>-383.99520000000001</v>
      </c>
      <c r="Y2711" s="1">
        <v>2303.9712</v>
      </c>
      <c r="Z2711" t="s">
        <v>53</v>
      </c>
      <c r="AA2711" s="2">
        <v>215.9973</v>
      </c>
      <c r="AB2711" s="3">
        <v>0.11249999999999999</v>
      </c>
      <c r="AC2711" s="1">
        <v>-1319.9835</v>
      </c>
      <c r="AD2711">
        <v>7</v>
      </c>
      <c r="AE2711">
        <v>7</v>
      </c>
      <c r="AF2711" t="s">
        <v>48</v>
      </c>
      <c r="AG2711">
        <v>2015</v>
      </c>
      <c r="AH2711">
        <f>COUNTBLANK(datos[[#This Row],[Row ID]:[Year sales]])</f>
        <v>0</v>
      </c>
    </row>
    <row r="2712" spans="1:34" x14ac:dyDescent="0.3">
      <c r="A2712">
        <v>2711</v>
      </c>
      <c r="B2712" t="s">
        <v>5887</v>
      </c>
      <c r="C2712" s="4">
        <v>42349</v>
      </c>
      <c r="D2712" s="4">
        <v>42353</v>
      </c>
      <c r="E2712" t="s">
        <v>67</v>
      </c>
      <c r="F2712" t="s">
        <v>4084</v>
      </c>
      <c r="G2712" t="s">
        <v>4085</v>
      </c>
      <c r="H2712" t="s">
        <v>37</v>
      </c>
      <c r="I2712" t="s">
        <v>38</v>
      </c>
      <c r="J2712" t="s">
        <v>1545</v>
      </c>
      <c r="K2712" t="s">
        <v>71</v>
      </c>
      <c r="L2712">
        <v>32216</v>
      </c>
      <c r="M2712" t="s">
        <v>41</v>
      </c>
      <c r="N2712" t="s">
        <v>1620</v>
      </c>
      <c r="O2712" t="s">
        <v>62</v>
      </c>
      <c r="P2712" t="s">
        <v>94</v>
      </c>
      <c r="Q2712" t="s">
        <v>1621</v>
      </c>
      <c r="R2712" s="1">
        <v>12.827999999999999</v>
      </c>
      <c r="S2712">
        <v>2</v>
      </c>
      <c r="T2712">
        <f t="shared" si="42"/>
        <v>31</v>
      </c>
      <c r="U2712" t="s">
        <v>46</v>
      </c>
      <c r="V2712">
        <v>0.7</v>
      </c>
      <c r="W2712">
        <v>8.9795999999999996</v>
      </c>
      <c r="X2712" s="1">
        <v>-8.9795999999999996</v>
      </c>
      <c r="Y2712" s="1">
        <v>21.807600000000001</v>
      </c>
      <c r="Z2712" t="s">
        <v>65</v>
      </c>
      <c r="AA2712" s="2">
        <v>-8.9795999999999996</v>
      </c>
      <c r="AB2712" s="3">
        <v>-0.7</v>
      </c>
      <c r="AC2712" s="1">
        <v>-12.827999999999999</v>
      </c>
      <c r="AD2712">
        <v>4</v>
      </c>
      <c r="AE2712">
        <v>4</v>
      </c>
      <c r="AF2712" t="s">
        <v>48</v>
      </c>
      <c r="AG2712">
        <v>2015</v>
      </c>
      <c r="AH2712">
        <f>COUNTBLANK(datos[[#This Row],[Row ID]:[Year sales]])</f>
        <v>0</v>
      </c>
    </row>
    <row r="2713" spans="1:34" x14ac:dyDescent="0.3">
      <c r="A2713">
        <v>2712</v>
      </c>
      <c r="B2713" t="s">
        <v>5888</v>
      </c>
      <c r="C2713" s="4">
        <v>43017</v>
      </c>
      <c r="D2713" s="4">
        <v>43019</v>
      </c>
      <c r="E2713" t="s">
        <v>208</v>
      </c>
      <c r="F2713" t="s">
        <v>3693</v>
      </c>
      <c r="G2713" t="s">
        <v>3694</v>
      </c>
      <c r="H2713" t="s">
        <v>57</v>
      </c>
      <c r="I2713" t="s">
        <v>38</v>
      </c>
      <c r="J2713" t="s">
        <v>1141</v>
      </c>
      <c r="K2713" t="s">
        <v>518</v>
      </c>
      <c r="L2713">
        <v>44107</v>
      </c>
      <c r="M2713" t="s">
        <v>168</v>
      </c>
      <c r="N2713" t="s">
        <v>2413</v>
      </c>
      <c r="O2713" t="s">
        <v>43</v>
      </c>
      <c r="P2713" t="s">
        <v>83</v>
      </c>
      <c r="Q2713" t="s">
        <v>2414</v>
      </c>
      <c r="R2713" s="1">
        <v>45.887999999999998</v>
      </c>
      <c r="S2713">
        <v>4</v>
      </c>
      <c r="T2713">
        <f t="shared" si="42"/>
        <v>18</v>
      </c>
      <c r="U2713" t="s">
        <v>52</v>
      </c>
      <c r="V2713">
        <v>0.2</v>
      </c>
      <c r="W2713">
        <v>9.1776</v>
      </c>
      <c r="X2713" s="1">
        <v>-9.1776</v>
      </c>
      <c r="Y2713" s="1">
        <v>55.065599999999996</v>
      </c>
      <c r="Z2713" t="s">
        <v>99</v>
      </c>
      <c r="AA2713" s="2">
        <v>9.1776</v>
      </c>
      <c r="AB2713" s="3">
        <v>0.2</v>
      </c>
      <c r="AC2713" s="1">
        <v>-27.532800000000002</v>
      </c>
      <c r="AD2713">
        <v>2</v>
      </c>
      <c r="AE2713">
        <v>2</v>
      </c>
      <c r="AF2713" t="s">
        <v>48</v>
      </c>
      <c r="AG2713">
        <v>2017</v>
      </c>
      <c r="AH2713">
        <f>COUNTBLANK(datos[[#This Row],[Row ID]:[Year sales]])</f>
        <v>0</v>
      </c>
    </row>
    <row r="2714" spans="1:34" x14ac:dyDescent="0.3">
      <c r="A2714">
        <v>2713</v>
      </c>
      <c r="B2714" t="s">
        <v>5889</v>
      </c>
      <c r="C2714" s="4">
        <v>42945</v>
      </c>
      <c r="D2714" s="4">
        <v>42948</v>
      </c>
      <c r="E2714" t="s">
        <v>34</v>
      </c>
      <c r="F2714" t="s">
        <v>2545</v>
      </c>
      <c r="G2714" t="s">
        <v>2546</v>
      </c>
      <c r="H2714" t="s">
        <v>37</v>
      </c>
      <c r="I2714" t="s">
        <v>38</v>
      </c>
      <c r="J2714" t="s">
        <v>296</v>
      </c>
      <c r="K2714" t="s">
        <v>287</v>
      </c>
      <c r="L2714">
        <v>12180</v>
      </c>
      <c r="M2714" t="s">
        <v>168</v>
      </c>
      <c r="N2714" t="s">
        <v>710</v>
      </c>
      <c r="O2714" t="s">
        <v>62</v>
      </c>
      <c r="P2714" t="s">
        <v>86</v>
      </c>
      <c r="Q2714" t="s">
        <v>711</v>
      </c>
      <c r="R2714" s="1">
        <v>60.12</v>
      </c>
      <c r="S2714">
        <v>9</v>
      </c>
      <c r="T2714">
        <f t="shared" si="42"/>
        <v>24</v>
      </c>
      <c r="U2714" t="s">
        <v>75</v>
      </c>
      <c r="V2714">
        <v>0</v>
      </c>
      <c r="W2714">
        <v>0</v>
      </c>
      <c r="X2714" s="1">
        <v>0</v>
      </c>
      <c r="Y2714" s="1">
        <v>60.12</v>
      </c>
      <c r="Z2714" t="s">
        <v>99</v>
      </c>
      <c r="AA2714" s="2">
        <v>22.244399999999999</v>
      </c>
      <c r="AB2714" s="3">
        <v>0.37</v>
      </c>
      <c r="AC2714" s="1">
        <v>-37.875599999999999</v>
      </c>
      <c r="AD2714">
        <v>3</v>
      </c>
      <c r="AE2714">
        <v>3</v>
      </c>
      <c r="AF2714" t="s">
        <v>48</v>
      </c>
      <c r="AG2714">
        <v>2017</v>
      </c>
      <c r="AH2714">
        <f>COUNTBLANK(datos[[#This Row],[Row ID]:[Year sales]])</f>
        <v>0</v>
      </c>
    </row>
    <row r="2715" spans="1:34" x14ac:dyDescent="0.3">
      <c r="A2715">
        <v>2714</v>
      </c>
      <c r="B2715" t="s">
        <v>5890</v>
      </c>
      <c r="C2715" s="4">
        <v>41754</v>
      </c>
      <c r="D2715" s="4">
        <v>41758</v>
      </c>
      <c r="E2715" t="s">
        <v>67</v>
      </c>
      <c r="F2715" t="s">
        <v>585</v>
      </c>
      <c r="G2715" t="s">
        <v>586</v>
      </c>
      <c r="H2715" t="s">
        <v>37</v>
      </c>
      <c r="I2715" t="s">
        <v>38</v>
      </c>
      <c r="J2715" t="s">
        <v>541</v>
      </c>
      <c r="K2715" t="s">
        <v>108</v>
      </c>
      <c r="L2715">
        <v>28403</v>
      </c>
      <c r="M2715" t="s">
        <v>41</v>
      </c>
      <c r="N2715" t="s">
        <v>2843</v>
      </c>
      <c r="O2715" t="s">
        <v>90</v>
      </c>
      <c r="P2715" t="s">
        <v>91</v>
      </c>
      <c r="Q2715" t="s">
        <v>5891</v>
      </c>
      <c r="R2715" s="1">
        <v>302.37599999999998</v>
      </c>
      <c r="S2715">
        <v>3</v>
      </c>
      <c r="T2715">
        <f t="shared" si="42"/>
        <v>8</v>
      </c>
      <c r="U2715" t="s">
        <v>52</v>
      </c>
      <c r="V2715">
        <v>0.2</v>
      </c>
      <c r="W2715">
        <v>60.475200000000001</v>
      </c>
      <c r="X2715" s="1">
        <v>-60.475200000000001</v>
      </c>
      <c r="Y2715" s="1">
        <v>362.85119999999995</v>
      </c>
      <c r="Z2715" t="s">
        <v>47</v>
      </c>
      <c r="AA2715" s="2">
        <v>37.796999999999997</v>
      </c>
      <c r="AB2715" s="3">
        <v>0.125</v>
      </c>
      <c r="AC2715" s="1">
        <v>-204.10380000000001</v>
      </c>
      <c r="AD2715">
        <v>4</v>
      </c>
      <c r="AE2715">
        <v>4</v>
      </c>
      <c r="AF2715" t="s">
        <v>48</v>
      </c>
      <c r="AG2715">
        <v>2014</v>
      </c>
      <c r="AH2715">
        <f>COUNTBLANK(datos[[#This Row],[Row ID]:[Year sales]])</f>
        <v>0</v>
      </c>
    </row>
    <row r="2716" spans="1:34" x14ac:dyDescent="0.3">
      <c r="A2716">
        <v>2715</v>
      </c>
      <c r="B2716" t="s">
        <v>5892</v>
      </c>
      <c r="C2716" s="4">
        <v>42339</v>
      </c>
      <c r="D2716" s="4">
        <v>42344</v>
      </c>
      <c r="E2716" t="s">
        <v>67</v>
      </c>
      <c r="F2716" t="s">
        <v>3865</v>
      </c>
      <c r="G2716" t="s">
        <v>3866</v>
      </c>
      <c r="H2716" t="s">
        <v>122</v>
      </c>
      <c r="I2716" t="s">
        <v>38</v>
      </c>
      <c r="J2716" t="s">
        <v>115</v>
      </c>
      <c r="K2716" t="s">
        <v>116</v>
      </c>
      <c r="L2716">
        <v>98105</v>
      </c>
      <c r="M2716" t="s">
        <v>60</v>
      </c>
      <c r="N2716" t="s">
        <v>4251</v>
      </c>
      <c r="O2716" t="s">
        <v>62</v>
      </c>
      <c r="P2716" t="s">
        <v>86</v>
      </c>
      <c r="Q2716" t="s">
        <v>4252</v>
      </c>
      <c r="R2716" s="1">
        <v>13.9</v>
      </c>
      <c r="S2716">
        <v>5</v>
      </c>
      <c r="T2716">
        <f t="shared" si="42"/>
        <v>39</v>
      </c>
      <c r="U2716" t="s">
        <v>75</v>
      </c>
      <c r="V2716">
        <v>0</v>
      </c>
      <c r="W2716">
        <v>0</v>
      </c>
      <c r="X2716" s="1">
        <v>0</v>
      </c>
      <c r="Y2716" s="1">
        <v>13.9</v>
      </c>
      <c r="Z2716" t="s">
        <v>65</v>
      </c>
      <c r="AA2716" s="2">
        <v>5.56</v>
      </c>
      <c r="AB2716" s="3">
        <v>0.39999999999999997</v>
      </c>
      <c r="AC2716" s="1">
        <v>-8.34</v>
      </c>
      <c r="AD2716">
        <v>5</v>
      </c>
      <c r="AE2716">
        <v>5</v>
      </c>
      <c r="AF2716" t="s">
        <v>48</v>
      </c>
      <c r="AG2716">
        <v>2015</v>
      </c>
      <c r="AH2716">
        <f>COUNTBLANK(datos[[#This Row],[Row ID]:[Year sales]])</f>
        <v>0</v>
      </c>
    </row>
    <row r="2717" spans="1:34" x14ac:dyDescent="0.3">
      <c r="A2717">
        <v>2716</v>
      </c>
      <c r="B2717" t="s">
        <v>5893</v>
      </c>
      <c r="C2717" s="4">
        <v>41977</v>
      </c>
      <c r="D2717" s="4">
        <v>41981</v>
      </c>
      <c r="E2717" t="s">
        <v>67</v>
      </c>
      <c r="F2717" t="s">
        <v>3693</v>
      </c>
      <c r="G2717" t="s">
        <v>3694</v>
      </c>
      <c r="H2717" t="s">
        <v>57</v>
      </c>
      <c r="I2717" t="s">
        <v>38</v>
      </c>
      <c r="J2717" t="s">
        <v>286</v>
      </c>
      <c r="K2717" t="s">
        <v>287</v>
      </c>
      <c r="L2717">
        <v>10024</v>
      </c>
      <c r="M2717" t="s">
        <v>168</v>
      </c>
      <c r="N2717" t="s">
        <v>5894</v>
      </c>
      <c r="O2717" t="s">
        <v>90</v>
      </c>
      <c r="P2717" t="s">
        <v>91</v>
      </c>
      <c r="Q2717" t="s">
        <v>5895</v>
      </c>
      <c r="R2717" s="1">
        <v>129.97999999999999</v>
      </c>
      <c r="S2717">
        <v>2</v>
      </c>
      <c r="T2717">
        <f t="shared" si="42"/>
        <v>25</v>
      </c>
      <c r="U2717" t="s">
        <v>46</v>
      </c>
      <c r="V2717">
        <v>0</v>
      </c>
      <c r="W2717">
        <v>0</v>
      </c>
      <c r="X2717" s="1">
        <v>0</v>
      </c>
      <c r="Y2717" s="1">
        <v>129.97999999999999</v>
      </c>
      <c r="Z2717" t="s">
        <v>99</v>
      </c>
      <c r="AA2717" s="2">
        <v>62.3904</v>
      </c>
      <c r="AB2717" s="3">
        <v>0.48000000000000004</v>
      </c>
      <c r="AC2717" s="1">
        <v>-67.589600000000004</v>
      </c>
      <c r="AD2717">
        <v>4</v>
      </c>
      <c r="AE2717">
        <v>4</v>
      </c>
      <c r="AF2717" t="s">
        <v>48</v>
      </c>
      <c r="AG2717">
        <v>2014</v>
      </c>
      <c r="AH2717">
        <f>COUNTBLANK(datos[[#This Row],[Row ID]:[Year sales]])</f>
        <v>0</v>
      </c>
    </row>
    <row r="2718" spans="1:34" x14ac:dyDescent="0.3">
      <c r="A2718">
        <v>2717</v>
      </c>
      <c r="B2718" t="s">
        <v>5896</v>
      </c>
      <c r="C2718" s="4">
        <v>42973</v>
      </c>
      <c r="D2718" s="4">
        <v>42979</v>
      </c>
      <c r="E2718" t="s">
        <v>67</v>
      </c>
      <c r="F2718" t="s">
        <v>5897</v>
      </c>
      <c r="G2718" t="s">
        <v>5898</v>
      </c>
      <c r="H2718" t="s">
        <v>122</v>
      </c>
      <c r="I2718" t="s">
        <v>38</v>
      </c>
      <c r="J2718" t="s">
        <v>517</v>
      </c>
      <c r="K2718" t="s">
        <v>1294</v>
      </c>
      <c r="L2718">
        <v>31907</v>
      </c>
      <c r="M2718" t="s">
        <v>41</v>
      </c>
      <c r="N2718" t="s">
        <v>1437</v>
      </c>
      <c r="O2718" t="s">
        <v>90</v>
      </c>
      <c r="P2718" t="s">
        <v>181</v>
      </c>
      <c r="Q2718" t="s">
        <v>1438</v>
      </c>
      <c r="R2718" s="1">
        <v>71.98</v>
      </c>
      <c r="S2718">
        <v>2</v>
      </c>
      <c r="T2718">
        <f t="shared" si="42"/>
        <v>27</v>
      </c>
      <c r="U2718" t="s">
        <v>46</v>
      </c>
      <c r="V2718">
        <v>0</v>
      </c>
      <c r="W2718">
        <v>0</v>
      </c>
      <c r="X2718" s="1">
        <v>0</v>
      </c>
      <c r="Y2718" s="1">
        <v>71.98</v>
      </c>
      <c r="Z2718" t="s">
        <v>99</v>
      </c>
      <c r="AA2718" s="2">
        <v>15.1158</v>
      </c>
      <c r="AB2718" s="3">
        <v>0.21</v>
      </c>
      <c r="AC2718" s="1">
        <v>-56.864199999999997</v>
      </c>
      <c r="AD2718">
        <v>6</v>
      </c>
      <c r="AE2718">
        <v>6</v>
      </c>
      <c r="AF2718" t="s">
        <v>48</v>
      </c>
      <c r="AG2718">
        <v>2017</v>
      </c>
      <c r="AH2718">
        <f>COUNTBLANK(datos[[#This Row],[Row ID]:[Year sales]])</f>
        <v>0</v>
      </c>
    </row>
    <row r="2719" spans="1:34" x14ac:dyDescent="0.3">
      <c r="A2719">
        <v>2718</v>
      </c>
      <c r="B2719" t="s">
        <v>5899</v>
      </c>
      <c r="C2719" s="4">
        <v>41889</v>
      </c>
      <c r="D2719" s="4">
        <v>41895</v>
      </c>
      <c r="E2719" t="s">
        <v>67</v>
      </c>
      <c r="F2719" t="s">
        <v>5204</v>
      </c>
      <c r="G2719" t="s">
        <v>5205</v>
      </c>
      <c r="H2719" t="s">
        <v>37</v>
      </c>
      <c r="I2719" t="s">
        <v>38</v>
      </c>
      <c r="J2719" t="s">
        <v>286</v>
      </c>
      <c r="K2719" t="s">
        <v>287</v>
      </c>
      <c r="L2719">
        <v>10024</v>
      </c>
      <c r="M2719" t="s">
        <v>168</v>
      </c>
      <c r="N2719" t="s">
        <v>5900</v>
      </c>
      <c r="O2719" t="s">
        <v>90</v>
      </c>
      <c r="P2719" t="s">
        <v>91</v>
      </c>
      <c r="Q2719" t="s">
        <v>5901</v>
      </c>
      <c r="R2719" s="1">
        <v>377.97</v>
      </c>
      <c r="S2719">
        <v>3</v>
      </c>
      <c r="T2719">
        <f t="shared" si="42"/>
        <v>3</v>
      </c>
      <c r="U2719" t="s">
        <v>52</v>
      </c>
      <c r="V2719">
        <v>0</v>
      </c>
      <c r="W2719">
        <v>0</v>
      </c>
      <c r="X2719" s="1">
        <v>0</v>
      </c>
      <c r="Y2719" s="1">
        <v>377.97</v>
      </c>
      <c r="Z2719" t="s">
        <v>47</v>
      </c>
      <c r="AA2719" s="2">
        <v>109.6113</v>
      </c>
      <c r="AB2719" s="3">
        <v>0.28999999999999998</v>
      </c>
      <c r="AC2719" s="1">
        <v>-268.3587</v>
      </c>
      <c r="AD2719">
        <v>6</v>
      </c>
      <c r="AE2719">
        <v>6</v>
      </c>
      <c r="AF2719" t="s">
        <v>48</v>
      </c>
      <c r="AG2719">
        <v>2014</v>
      </c>
      <c r="AH2719">
        <f>COUNTBLANK(datos[[#This Row],[Row ID]:[Year sales]])</f>
        <v>0</v>
      </c>
    </row>
    <row r="2720" spans="1:34" x14ac:dyDescent="0.3">
      <c r="A2720">
        <v>2719</v>
      </c>
      <c r="B2720" t="s">
        <v>5902</v>
      </c>
      <c r="C2720" s="4">
        <v>43090</v>
      </c>
      <c r="D2720" s="4">
        <v>43096</v>
      </c>
      <c r="E2720" t="s">
        <v>67</v>
      </c>
      <c r="F2720" t="s">
        <v>2839</v>
      </c>
      <c r="G2720" t="s">
        <v>2840</v>
      </c>
      <c r="H2720" t="s">
        <v>37</v>
      </c>
      <c r="I2720" t="s">
        <v>38</v>
      </c>
      <c r="J2720" t="s">
        <v>1735</v>
      </c>
      <c r="K2720" t="s">
        <v>59</v>
      </c>
      <c r="L2720">
        <v>92627</v>
      </c>
      <c r="M2720" t="s">
        <v>60</v>
      </c>
      <c r="N2720" t="s">
        <v>3246</v>
      </c>
      <c r="O2720" t="s">
        <v>62</v>
      </c>
      <c r="P2720" t="s">
        <v>77</v>
      </c>
      <c r="Q2720" t="s">
        <v>3247</v>
      </c>
      <c r="R2720" s="1">
        <v>124.36</v>
      </c>
      <c r="S2720">
        <v>2</v>
      </c>
      <c r="T2720">
        <f t="shared" si="42"/>
        <v>40</v>
      </c>
      <c r="U2720" t="s">
        <v>46</v>
      </c>
      <c r="V2720">
        <v>0</v>
      </c>
      <c r="W2720">
        <v>0</v>
      </c>
      <c r="X2720" s="1">
        <v>0</v>
      </c>
      <c r="Y2720" s="1">
        <v>124.36</v>
      </c>
      <c r="Z2720" t="s">
        <v>99</v>
      </c>
      <c r="AA2720" s="2">
        <v>33.577199999999998</v>
      </c>
      <c r="AB2720" s="3">
        <v>0.26999999999999996</v>
      </c>
      <c r="AC2720" s="1">
        <v>-90.782799999999995</v>
      </c>
      <c r="AD2720">
        <v>6</v>
      </c>
      <c r="AE2720">
        <v>6</v>
      </c>
      <c r="AF2720" t="s">
        <v>48</v>
      </c>
      <c r="AG2720">
        <v>2017</v>
      </c>
      <c r="AH2720">
        <f>COUNTBLANK(datos[[#This Row],[Row ID]:[Year sales]])</f>
        <v>0</v>
      </c>
    </row>
    <row r="2721" spans="1:34" x14ac:dyDescent="0.3">
      <c r="A2721">
        <v>2720</v>
      </c>
      <c r="B2721" t="s">
        <v>5903</v>
      </c>
      <c r="C2721" s="4">
        <v>41979</v>
      </c>
      <c r="D2721" s="4">
        <v>41981</v>
      </c>
      <c r="E2721" t="s">
        <v>34</v>
      </c>
      <c r="F2721" t="s">
        <v>1440</v>
      </c>
      <c r="G2721" t="s">
        <v>1441</v>
      </c>
      <c r="H2721" t="s">
        <v>37</v>
      </c>
      <c r="I2721" t="s">
        <v>38</v>
      </c>
      <c r="J2721" t="s">
        <v>204</v>
      </c>
      <c r="K2721" t="s">
        <v>124</v>
      </c>
      <c r="L2721">
        <v>77095</v>
      </c>
      <c r="M2721" t="s">
        <v>125</v>
      </c>
      <c r="N2721" t="s">
        <v>2208</v>
      </c>
      <c r="O2721" t="s">
        <v>43</v>
      </c>
      <c r="P2721" t="s">
        <v>83</v>
      </c>
      <c r="Q2721" t="s">
        <v>2209</v>
      </c>
      <c r="R2721" s="1">
        <v>23.975999999999999</v>
      </c>
      <c r="S2721">
        <v>3</v>
      </c>
      <c r="T2721">
        <f t="shared" si="42"/>
        <v>36</v>
      </c>
      <c r="U2721" t="s">
        <v>52</v>
      </c>
      <c r="V2721">
        <v>0.6</v>
      </c>
      <c r="W2721">
        <v>14.385599999999998</v>
      </c>
      <c r="X2721" s="1">
        <v>-14.3856</v>
      </c>
      <c r="Y2721" s="1">
        <v>38.361599999999996</v>
      </c>
      <c r="Z2721" t="s">
        <v>65</v>
      </c>
      <c r="AA2721" s="2">
        <v>-14.3856</v>
      </c>
      <c r="AB2721" s="3">
        <v>-0.6</v>
      </c>
      <c r="AC2721" s="1">
        <v>-23.975999999999999</v>
      </c>
      <c r="AD2721">
        <v>2</v>
      </c>
      <c r="AE2721">
        <v>2</v>
      </c>
      <c r="AF2721" t="s">
        <v>48</v>
      </c>
      <c r="AG2721">
        <v>2014</v>
      </c>
      <c r="AH2721">
        <f>COUNTBLANK(datos[[#This Row],[Row ID]:[Year sales]])</f>
        <v>0</v>
      </c>
    </row>
    <row r="2722" spans="1:34" x14ac:dyDescent="0.3">
      <c r="A2722">
        <v>2721</v>
      </c>
      <c r="B2722" t="s">
        <v>5904</v>
      </c>
      <c r="C2722" s="4">
        <v>41947</v>
      </c>
      <c r="D2722" s="4">
        <v>41951</v>
      </c>
      <c r="E2722" t="s">
        <v>34</v>
      </c>
      <c r="F2722" t="s">
        <v>246</v>
      </c>
      <c r="G2722" t="s">
        <v>247</v>
      </c>
      <c r="H2722" t="s">
        <v>57</v>
      </c>
      <c r="I2722" t="s">
        <v>38</v>
      </c>
      <c r="J2722" t="s">
        <v>2297</v>
      </c>
      <c r="K2722" t="s">
        <v>108</v>
      </c>
      <c r="L2722">
        <v>27511</v>
      </c>
      <c r="M2722" t="s">
        <v>41</v>
      </c>
      <c r="N2722" t="s">
        <v>889</v>
      </c>
      <c r="O2722" t="s">
        <v>62</v>
      </c>
      <c r="P2722" t="s">
        <v>289</v>
      </c>
      <c r="Q2722" t="s">
        <v>890</v>
      </c>
      <c r="R2722" s="1">
        <v>8.3759999999999994</v>
      </c>
      <c r="S2722">
        <v>3</v>
      </c>
      <c r="T2722">
        <f t="shared" si="42"/>
        <v>30</v>
      </c>
      <c r="U2722" t="s">
        <v>52</v>
      </c>
      <c r="V2722">
        <v>0.2</v>
      </c>
      <c r="W2722">
        <v>1.6752</v>
      </c>
      <c r="X2722" s="1">
        <v>-1.6752</v>
      </c>
      <c r="Y2722" s="1">
        <v>10.0512</v>
      </c>
      <c r="Z2722" t="s">
        <v>65</v>
      </c>
      <c r="AA2722" s="2">
        <v>2.7222</v>
      </c>
      <c r="AB2722" s="3">
        <v>0.32500000000000001</v>
      </c>
      <c r="AC2722" s="1">
        <v>-3.9786000000000001</v>
      </c>
      <c r="AD2722">
        <v>4</v>
      </c>
      <c r="AE2722">
        <v>4</v>
      </c>
      <c r="AF2722" t="s">
        <v>48</v>
      </c>
      <c r="AG2722">
        <v>2014</v>
      </c>
      <c r="AH2722">
        <f>COUNTBLANK(datos[[#This Row],[Row ID]:[Year sales]])</f>
        <v>0</v>
      </c>
    </row>
    <row r="2723" spans="1:34" x14ac:dyDescent="0.3">
      <c r="A2723">
        <v>2722</v>
      </c>
      <c r="B2723" t="s">
        <v>5904</v>
      </c>
      <c r="C2723" s="4">
        <v>41947</v>
      </c>
      <c r="D2723" s="4">
        <v>41951</v>
      </c>
      <c r="E2723" t="s">
        <v>34</v>
      </c>
      <c r="F2723" t="s">
        <v>246</v>
      </c>
      <c r="G2723" t="s">
        <v>247</v>
      </c>
      <c r="H2723" t="s">
        <v>57</v>
      </c>
      <c r="I2723" t="s">
        <v>38</v>
      </c>
      <c r="J2723" t="s">
        <v>2297</v>
      </c>
      <c r="K2723" t="s">
        <v>108</v>
      </c>
      <c r="L2723">
        <v>27511</v>
      </c>
      <c r="M2723" t="s">
        <v>41</v>
      </c>
      <c r="N2723" t="s">
        <v>3678</v>
      </c>
      <c r="O2723" t="s">
        <v>62</v>
      </c>
      <c r="P2723" t="s">
        <v>97</v>
      </c>
      <c r="Q2723" t="s">
        <v>3679</v>
      </c>
      <c r="R2723" s="1">
        <v>58.24</v>
      </c>
      <c r="S2723">
        <v>5</v>
      </c>
      <c r="T2723">
        <f t="shared" si="42"/>
        <v>35</v>
      </c>
      <c r="U2723" t="s">
        <v>75</v>
      </c>
      <c r="V2723">
        <v>0.2</v>
      </c>
      <c r="W2723">
        <v>11.648000000000001</v>
      </c>
      <c r="X2723" s="1">
        <v>-11.648</v>
      </c>
      <c r="Y2723" s="1">
        <v>69.888000000000005</v>
      </c>
      <c r="Z2723" t="s">
        <v>99</v>
      </c>
      <c r="AA2723" s="2">
        <v>5.0960000000000001</v>
      </c>
      <c r="AB2723" s="3">
        <v>8.7499999999999994E-2</v>
      </c>
      <c r="AC2723" s="1">
        <v>-41.496000000000002</v>
      </c>
      <c r="AD2723">
        <v>4</v>
      </c>
      <c r="AE2723">
        <v>4</v>
      </c>
      <c r="AF2723" t="s">
        <v>48</v>
      </c>
      <c r="AG2723">
        <v>2014</v>
      </c>
      <c r="AH2723">
        <f>COUNTBLANK(datos[[#This Row],[Row ID]:[Year sales]])</f>
        <v>0</v>
      </c>
    </row>
    <row r="2724" spans="1:34" x14ac:dyDescent="0.3">
      <c r="A2724">
        <v>2723</v>
      </c>
      <c r="B2724" t="s">
        <v>5905</v>
      </c>
      <c r="C2724" s="4">
        <v>42474</v>
      </c>
      <c r="D2724" s="4">
        <v>42479</v>
      </c>
      <c r="E2724" t="s">
        <v>34</v>
      </c>
      <c r="F2724" t="s">
        <v>4075</v>
      </c>
      <c r="G2724" t="s">
        <v>4076</v>
      </c>
      <c r="H2724" t="s">
        <v>37</v>
      </c>
      <c r="I2724" t="s">
        <v>38</v>
      </c>
      <c r="J2724" t="s">
        <v>2837</v>
      </c>
      <c r="K2724" t="s">
        <v>339</v>
      </c>
      <c r="L2724">
        <v>22304</v>
      </c>
      <c r="M2724" t="s">
        <v>41</v>
      </c>
      <c r="N2724" t="s">
        <v>2834</v>
      </c>
      <c r="O2724" t="s">
        <v>62</v>
      </c>
      <c r="P2724" t="s">
        <v>77</v>
      </c>
      <c r="Q2724" t="s">
        <v>2835</v>
      </c>
      <c r="R2724" s="1">
        <v>81.2</v>
      </c>
      <c r="S2724">
        <v>5</v>
      </c>
      <c r="T2724">
        <f t="shared" si="42"/>
        <v>31</v>
      </c>
      <c r="U2724" t="s">
        <v>75</v>
      </c>
      <c r="V2724">
        <v>0</v>
      </c>
      <c r="W2724">
        <v>0</v>
      </c>
      <c r="X2724" s="1">
        <v>0</v>
      </c>
      <c r="Y2724" s="1">
        <v>81.2</v>
      </c>
      <c r="Z2724" t="s">
        <v>99</v>
      </c>
      <c r="AA2724" s="2">
        <v>12.18</v>
      </c>
      <c r="AB2724" s="3">
        <v>0.15</v>
      </c>
      <c r="AC2724" s="1">
        <v>-69.02</v>
      </c>
      <c r="AD2724">
        <v>5</v>
      </c>
      <c r="AE2724">
        <v>5</v>
      </c>
      <c r="AF2724" t="s">
        <v>48</v>
      </c>
      <c r="AG2724">
        <v>2016</v>
      </c>
      <c r="AH2724">
        <f>COUNTBLANK(datos[[#This Row],[Row ID]:[Year sales]])</f>
        <v>0</v>
      </c>
    </row>
    <row r="2725" spans="1:34" x14ac:dyDescent="0.3">
      <c r="A2725">
        <v>2724</v>
      </c>
      <c r="B2725" t="s">
        <v>5906</v>
      </c>
      <c r="C2725" s="4">
        <v>41916</v>
      </c>
      <c r="D2725" s="4">
        <v>41920</v>
      </c>
      <c r="E2725" t="s">
        <v>67</v>
      </c>
      <c r="F2725" t="s">
        <v>5907</v>
      </c>
      <c r="G2725" t="s">
        <v>5908</v>
      </c>
      <c r="H2725" t="s">
        <v>37</v>
      </c>
      <c r="I2725" t="s">
        <v>38</v>
      </c>
      <c r="J2725" t="s">
        <v>2129</v>
      </c>
      <c r="K2725" t="s">
        <v>59</v>
      </c>
      <c r="L2725">
        <v>94591</v>
      </c>
      <c r="M2725" t="s">
        <v>60</v>
      </c>
      <c r="N2725" t="s">
        <v>1094</v>
      </c>
      <c r="O2725" t="s">
        <v>62</v>
      </c>
      <c r="P2725" t="s">
        <v>63</v>
      </c>
      <c r="Q2725" t="s">
        <v>1095</v>
      </c>
      <c r="R2725" s="1">
        <v>14.45</v>
      </c>
      <c r="S2725">
        <v>5</v>
      </c>
      <c r="T2725">
        <f t="shared" si="42"/>
        <v>32</v>
      </c>
      <c r="U2725" t="s">
        <v>75</v>
      </c>
      <c r="V2725">
        <v>0</v>
      </c>
      <c r="W2725">
        <v>0</v>
      </c>
      <c r="X2725" s="1">
        <v>0</v>
      </c>
      <c r="Y2725" s="1">
        <v>14.45</v>
      </c>
      <c r="Z2725" t="s">
        <v>65</v>
      </c>
      <c r="AA2725" s="2">
        <v>6.7915000000000001</v>
      </c>
      <c r="AB2725" s="3">
        <v>0.47000000000000003</v>
      </c>
      <c r="AC2725" s="1">
        <v>-7.6585000000000001</v>
      </c>
      <c r="AD2725">
        <v>4</v>
      </c>
      <c r="AE2725">
        <v>4</v>
      </c>
      <c r="AF2725" t="s">
        <v>48</v>
      </c>
      <c r="AG2725">
        <v>2014</v>
      </c>
      <c r="AH2725">
        <f>COUNTBLANK(datos[[#This Row],[Row ID]:[Year sales]])</f>
        <v>0</v>
      </c>
    </row>
    <row r="2726" spans="1:34" x14ac:dyDescent="0.3">
      <c r="A2726">
        <v>2725</v>
      </c>
      <c r="B2726" t="s">
        <v>5906</v>
      </c>
      <c r="C2726" s="4">
        <v>41916</v>
      </c>
      <c r="D2726" s="4">
        <v>41920</v>
      </c>
      <c r="E2726" t="s">
        <v>67</v>
      </c>
      <c r="F2726" t="s">
        <v>5907</v>
      </c>
      <c r="G2726" t="s">
        <v>5908</v>
      </c>
      <c r="H2726" t="s">
        <v>37</v>
      </c>
      <c r="I2726" t="s">
        <v>38</v>
      </c>
      <c r="J2726" t="s">
        <v>2129</v>
      </c>
      <c r="K2726" t="s">
        <v>59</v>
      </c>
      <c r="L2726">
        <v>94591</v>
      </c>
      <c r="M2726" t="s">
        <v>60</v>
      </c>
      <c r="N2726" t="s">
        <v>3862</v>
      </c>
      <c r="O2726" t="s">
        <v>62</v>
      </c>
      <c r="P2726" t="s">
        <v>94</v>
      </c>
      <c r="Q2726" t="s">
        <v>3863</v>
      </c>
      <c r="R2726" s="1">
        <v>95.647999999999996</v>
      </c>
      <c r="S2726">
        <v>2</v>
      </c>
      <c r="T2726">
        <f t="shared" si="42"/>
        <v>26</v>
      </c>
      <c r="U2726" t="s">
        <v>46</v>
      </c>
      <c r="V2726">
        <v>0.2</v>
      </c>
      <c r="W2726">
        <v>19.1296</v>
      </c>
      <c r="X2726" s="1">
        <v>-19.1296</v>
      </c>
      <c r="Y2726" s="1">
        <v>114.77759999999999</v>
      </c>
      <c r="Z2726" t="s">
        <v>99</v>
      </c>
      <c r="AA2726" s="2">
        <v>31.085599999999999</v>
      </c>
      <c r="AB2726" s="3">
        <v>0.32500000000000001</v>
      </c>
      <c r="AC2726" s="1">
        <v>-45.4328</v>
      </c>
      <c r="AD2726">
        <v>4</v>
      </c>
      <c r="AE2726">
        <v>4</v>
      </c>
      <c r="AF2726" t="s">
        <v>48</v>
      </c>
      <c r="AG2726">
        <v>2014</v>
      </c>
      <c r="AH2726">
        <f>COUNTBLANK(datos[[#This Row],[Row ID]:[Year sales]])</f>
        <v>0</v>
      </c>
    </row>
    <row r="2727" spans="1:34" x14ac:dyDescent="0.3">
      <c r="A2727">
        <v>2726</v>
      </c>
      <c r="B2727" t="s">
        <v>5909</v>
      </c>
      <c r="C2727" s="4">
        <v>43046</v>
      </c>
      <c r="D2727" s="4">
        <v>43052</v>
      </c>
      <c r="E2727" t="s">
        <v>67</v>
      </c>
      <c r="F2727" t="s">
        <v>1851</v>
      </c>
      <c r="G2727" t="s">
        <v>1852</v>
      </c>
      <c r="H2727" t="s">
        <v>37</v>
      </c>
      <c r="I2727" t="s">
        <v>38</v>
      </c>
      <c r="J2727" t="s">
        <v>166</v>
      </c>
      <c r="K2727" t="s">
        <v>167</v>
      </c>
      <c r="L2727">
        <v>19120</v>
      </c>
      <c r="M2727" t="s">
        <v>168</v>
      </c>
      <c r="N2727" t="s">
        <v>4876</v>
      </c>
      <c r="O2727" t="s">
        <v>90</v>
      </c>
      <c r="P2727" t="s">
        <v>91</v>
      </c>
      <c r="Q2727" t="s">
        <v>4877</v>
      </c>
      <c r="R2727" s="1">
        <v>359.97</v>
      </c>
      <c r="S2727">
        <v>5</v>
      </c>
      <c r="T2727">
        <f t="shared" si="42"/>
        <v>22</v>
      </c>
      <c r="U2727" t="s">
        <v>75</v>
      </c>
      <c r="V2727">
        <v>0.4</v>
      </c>
      <c r="W2727">
        <v>143.98800000000003</v>
      </c>
      <c r="X2727" s="1">
        <v>-143.988</v>
      </c>
      <c r="Y2727" s="1">
        <v>503.95800000000008</v>
      </c>
      <c r="Z2727" t="s">
        <v>53</v>
      </c>
      <c r="AA2727" s="2">
        <v>-71.994</v>
      </c>
      <c r="AB2727" s="3">
        <v>-0.19999999999999998</v>
      </c>
      <c r="AC2727" s="1">
        <v>-287.976</v>
      </c>
      <c r="AD2727">
        <v>6</v>
      </c>
      <c r="AE2727">
        <v>6</v>
      </c>
      <c r="AF2727" t="s">
        <v>48</v>
      </c>
      <c r="AG2727">
        <v>2017</v>
      </c>
      <c r="AH2727">
        <f>COUNTBLANK(datos[[#This Row],[Row ID]:[Year sales]])</f>
        <v>0</v>
      </c>
    </row>
    <row r="2728" spans="1:34" x14ac:dyDescent="0.3">
      <c r="A2728">
        <v>2727</v>
      </c>
      <c r="B2728" t="s">
        <v>5909</v>
      </c>
      <c r="C2728" s="4">
        <v>43046</v>
      </c>
      <c r="D2728" s="4">
        <v>43052</v>
      </c>
      <c r="E2728" t="s">
        <v>67</v>
      </c>
      <c r="F2728" t="s">
        <v>1851</v>
      </c>
      <c r="G2728" t="s">
        <v>1852</v>
      </c>
      <c r="H2728" t="s">
        <v>37</v>
      </c>
      <c r="I2728" t="s">
        <v>38</v>
      </c>
      <c r="J2728" t="s">
        <v>166</v>
      </c>
      <c r="K2728" t="s">
        <v>167</v>
      </c>
      <c r="L2728">
        <v>19120</v>
      </c>
      <c r="M2728" t="s">
        <v>168</v>
      </c>
      <c r="N2728" t="s">
        <v>5531</v>
      </c>
      <c r="O2728" t="s">
        <v>43</v>
      </c>
      <c r="P2728" t="s">
        <v>73</v>
      </c>
      <c r="Q2728" t="s">
        <v>5532</v>
      </c>
      <c r="R2728" s="1">
        <v>350.35199999999998</v>
      </c>
      <c r="S2728">
        <v>4</v>
      </c>
      <c r="T2728">
        <f t="shared" si="42"/>
        <v>13</v>
      </c>
      <c r="U2728" t="s">
        <v>52</v>
      </c>
      <c r="V2728">
        <v>0.4</v>
      </c>
      <c r="W2728">
        <v>140.14079999999998</v>
      </c>
      <c r="X2728" s="1">
        <v>-140.14080000000001</v>
      </c>
      <c r="Y2728" s="1">
        <v>490.49279999999999</v>
      </c>
      <c r="Z2728" t="s">
        <v>47</v>
      </c>
      <c r="AA2728" s="2">
        <v>-140.14080000000001</v>
      </c>
      <c r="AB2728" s="3">
        <v>-0.40000000000000008</v>
      </c>
      <c r="AC2728" s="1">
        <v>-350.35199999999998</v>
      </c>
      <c r="AD2728">
        <v>6</v>
      </c>
      <c r="AE2728">
        <v>6</v>
      </c>
      <c r="AF2728" t="s">
        <v>48</v>
      </c>
      <c r="AG2728">
        <v>2017</v>
      </c>
      <c r="AH2728">
        <f>COUNTBLANK(datos[[#This Row],[Row ID]:[Year sales]])</f>
        <v>0</v>
      </c>
    </row>
    <row r="2729" spans="1:34" x14ac:dyDescent="0.3">
      <c r="A2729">
        <v>2728</v>
      </c>
      <c r="B2729" t="s">
        <v>5910</v>
      </c>
      <c r="C2729" s="4">
        <v>43091</v>
      </c>
      <c r="D2729" s="4">
        <v>43093</v>
      </c>
      <c r="E2729" t="s">
        <v>208</v>
      </c>
      <c r="F2729" t="s">
        <v>766</v>
      </c>
      <c r="G2729" t="s">
        <v>767</v>
      </c>
      <c r="H2729" t="s">
        <v>37</v>
      </c>
      <c r="I2729" t="s">
        <v>38</v>
      </c>
      <c r="J2729" t="s">
        <v>2861</v>
      </c>
      <c r="K2729" t="s">
        <v>518</v>
      </c>
      <c r="L2729">
        <v>43615</v>
      </c>
      <c r="M2729" t="s">
        <v>168</v>
      </c>
      <c r="N2729" t="s">
        <v>2042</v>
      </c>
      <c r="O2729" t="s">
        <v>62</v>
      </c>
      <c r="P2729" t="s">
        <v>94</v>
      </c>
      <c r="Q2729" t="s">
        <v>2043</v>
      </c>
      <c r="R2729" s="1">
        <v>1.641</v>
      </c>
      <c r="S2729">
        <v>1</v>
      </c>
      <c r="T2729">
        <f t="shared" si="42"/>
        <v>14</v>
      </c>
      <c r="U2729" t="s">
        <v>46</v>
      </c>
      <c r="V2729">
        <v>0.7</v>
      </c>
      <c r="W2729">
        <v>1.1486999999999998</v>
      </c>
      <c r="X2729" s="1">
        <v>-1.1487000000000001</v>
      </c>
      <c r="Y2729" s="1">
        <v>2.7896999999999998</v>
      </c>
      <c r="Z2729" t="s">
        <v>65</v>
      </c>
      <c r="AA2729" s="2">
        <v>-1.3128</v>
      </c>
      <c r="AB2729" s="3">
        <v>-0.79999999999999993</v>
      </c>
      <c r="AC2729" s="1">
        <v>-1.8050999999999999</v>
      </c>
      <c r="AD2729">
        <v>2</v>
      </c>
      <c r="AE2729">
        <v>2</v>
      </c>
      <c r="AF2729" t="s">
        <v>48</v>
      </c>
      <c r="AG2729">
        <v>2017</v>
      </c>
      <c r="AH2729">
        <f>COUNTBLANK(datos[[#This Row],[Row ID]:[Year sales]])</f>
        <v>0</v>
      </c>
    </row>
    <row r="2730" spans="1:34" x14ac:dyDescent="0.3">
      <c r="A2730">
        <v>2729</v>
      </c>
      <c r="B2730" t="s">
        <v>5910</v>
      </c>
      <c r="C2730" s="4">
        <v>43091</v>
      </c>
      <c r="D2730" s="4">
        <v>43093</v>
      </c>
      <c r="E2730" t="s">
        <v>208</v>
      </c>
      <c r="F2730" t="s">
        <v>766</v>
      </c>
      <c r="G2730" t="s">
        <v>767</v>
      </c>
      <c r="H2730" t="s">
        <v>37</v>
      </c>
      <c r="I2730" t="s">
        <v>38</v>
      </c>
      <c r="J2730" t="s">
        <v>2861</v>
      </c>
      <c r="K2730" t="s">
        <v>518</v>
      </c>
      <c r="L2730">
        <v>43615</v>
      </c>
      <c r="M2730" t="s">
        <v>168</v>
      </c>
      <c r="N2730" t="s">
        <v>5481</v>
      </c>
      <c r="O2730" t="s">
        <v>90</v>
      </c>
      <c r="P2730" t="s">
        <v>91</v>
      </c>
      <c r="Q2730" t="s">
        <v>5482</v>
      </c>
      <c r="R2730" s="1">
        <v>629.95799999999997</v>
      </c>
      <c r="S2730">
        <v>7</v>
      </c>
      <c r="T2730">
        <f t="shared" si="42"/>
        <v>25</v>
      </c>
      <c r="U2730" t="s">
        <v>75</v>
      </c>
      <c r="V2730">
        <v>0.4</v>
      </c>
      <c r="W2730">
        <v>251.98320000000001</v>
      </c>
      <c r="X2730" s="1">
        <v>-251.98320000000001</v>
      </c>
      <c r="Y2730" s="1">
        <v>881.94119999999998</v>
      </c>
      <c r="Z2730" t="s">
        <v>53</v>
      </c>
      <c r="AA2730" s="2">
        <v>94.493700000000004</v>
      </c>
      <c r="AB2730" s="3">
        <v>0.15000000000000002</v>
      </c>
      <c r="AC2730" s="1">
        <v>-283.48110000000003</v>
      </c>
      <c r="AD2730">
        <v>2</v>
      </c>
      <c r="AE2730">
        <v>2</v>
      </c>
      <c r="AF2730" t="s">
        <v>48</v>
      </c>
      <c r="AG2730">
        <v>2017</v>
      </c>
      <c r="AH2730">
        <f>COUNTBLANK(datos[[#This Row],[Row ID]:[Year sales]])</f>
        <v>0</v>
      </c>
    </row>
    <row r="2731" spans="1:34" x14ac:dyDescent="0.3">
      <c r="A2731">
        <v>2730</v>
      </c>
      <c r="B2731" t="s">
        <v>5911</v>
      </c>
      <c r="C2731" s="4">
        <v>42779</v>
      </c>
      <c r="D2731" s="4">
        <v>42785</v>
      </c>
      <c r="E2731" t="s">
        <v>67</v>
      </c>
      <c r="F2731" t="s">
        <v>5912</v>
      </c>
      <c r="G2731" t="s">
        <v>5913</v>
      </c>
      <c r="H2731" t="s">
        <v>37</v>
      </c>
      <c r="I2731" t="s">
        <v>38</v>
      </c>
      <c r="J2731" t="s">
        <v>115</v>
      </c>
      <c r="K2731" t="s">
        <v>116</v>
      </c>
      <c r="L2731">
        <v>98105</v>
      </c>
      <c r="M2731" t="s">
        <v>60</v>
      </c>
      <c r="N2731" t="s">
        <v>661</v>
      </c>
      <c r="O2731" t="s">
        <v>62</v>
      </c>
      <c r="P2731" t="s">
        <v>86</v>
      </c>
      <c r="Q2731" t="s">
        <v>662</v>
      </c>
      <c r="R2731" s="1">
        <v>6.63</v>
      </c>
      <c r="S2731">
        <v>3</v>
      </c>
      <c r="T2731">
        <f t="shared" si="42"/>
        <v>30</v>
      </c>
      <c r="U2731" t="s">
        <v>52</v>
      </c>
      <c r="V2731">
        <v>0</v>
      </c>
      <c r="W2731">
        <v>0</v>
      </c>
      <c r="X2731" s="1">
        <v>0</v>
      </c>
      <c r="Y2731" s="1">
        <v>6.63</v>
      </c>
      <c r="Z2731" t="s">
        <v>65</v>
      </c>
      <c r="AA2731" s="2">
        <v>1.7901</v>
      </c>
      <c r="AB2731" s="3">
        <v>0.27</v>
      </c>
      <c r="AC2731" s="1">
        <v>-4.8399000000000001</v>
      </c>
      <c r="AD2731">
        <v>6</v>
      </c>
      <c r="AE2731">
        <v>6</v>
      </c>
      <c r="AF2731" t="s">
        <v>48</v>
      </c>
      <c r="AG2731">
        <v>2017</v>
      </c>
      <c r="AH2731">
        <f>COUNTBLANK(datos[[#This Row],[Row ID]:[Year sales]])</f>
        <v>0</v>
      </c>
    </row>
    <row r="2732" spans="1:34" x14ac:dyDescent="0.3">
      <c r="A2732">
        <v>2731</v>
      </c>
      <c r="B2732" t="s">
        <v>5911</v>
      </c>
      <c r="C2732" s="4">
        <v>42779</v>
      </c>
      <c r="D2732" s="4">
        <v>42785</v>
      </c>
      <c r="E2732" t="s">
        <v>67</v>
      </c>
      <c r="F2732" t="s">
        <v>5912</v>
      </c>
      <c r="G2732" t="s">
        <v>5913</v>
      </c>
      <c r="H2732" t="s">
        <v>37</v>
      </c>
      <c r="I2732" t="s">
        <v>38</v>
      </c>
      <c r="J2732" t="s">
        <v>115</v>
      </c>
      <c r="K2732" t="s">
        <v>116</v>
      </c>
      <c r="L2732">
        <v>98105</v>
      </c>
      <c r="M2732" t="s">
        <v>60</v>
      </c>
      <c r="N2732" t="s">
        <v>2568</v>
      </c>
      <c r="O2732" t="s">
        <v>90</v>
      </c>
      <c r="P2732" t="s">
        <v>181</v>
      </c>
      <c r="Q2732" t="s">
        <v>2569</v>
      </c>
      <c r="R2732" s="1">
        <v>799.96</v>
      </c>
      <c r="S2732">
        <v>4</v>
      </c>
      <c r="T2732">
        <f t="shared" si="42"/>
        <v>26</v>
      </c>
      <c r="U2732" t="s">
        <v>52</v>
      </c>
      <c r="V2732">
        <v>0</v>
      </c>
      <c r="W2732">
        <v>0</v>
      </c>
      <c r="X2732" s="1">
        <v>0</v>
      </c>
      <c r="Y2732" s="1">
        <v>799.96</v>
      </c>
      <c r="Z2732" t="s">
        <v>53</v>
      </c>
      <c r="AA2732" s="2">
        <v>343.9828</v>
      </c>
      <c r="AB2732" s="3">
        <v>0.43</v>
      </c>
      <c r="AC2732" s="1">
        <v>-455.97719999999998</v>
      </c>
      <c r="AD2732">
        <v>6</v>
      </c>
      <c r="AE2732">
        <v>6</v>
      </c>
      <c r="AF2732" t="s">
        <v>48</v>
      </c>
      <c r="AG2732">
        <v>2017</v>
      </c>
      <c r="AH2732">
        <f>COUNTBLANK(datos[[#This Row],[Row ID]:[Year sales]])</f>
        <v>0</v>
      </c>
    </row>
    <row r="2733" spans="1:34" x14ac:dyDescent="0.3">
      <c r="A2733">
        <v>2732</v>
      </c>
      <c r="B2733" t="s">
        <v>5911</v>
      </c>
      <c r="C2733" s="4">
        <v>42779</v>
      </c>
      <c r="D2733" s="4">
        <v>42785</v>
      </c>
      <c r="E2733" t="s">
        <v>67</v>
      </c>
      <c r="F2733" t="s">
        <v>5912</v>
      </c>
      <c r="G2733" t="s">
        <v>5913</v>
      </c>
      <c r="H2733" t="s">
        <v>37</v>
      </c>
      <c r="I2733" t="s">
        <v>38</v>
      </c>
      <c r="J2733" t="s">
        <v>115</v>
      </c>
      <c r="K2733" t="s">
        <v>116</v>
      </c>
      <c r="L2733">
        <v>98105</v>
      </c>
      <c r="M2733" t="s">
        <v>60</v>
      </c>
      <c r="N2733" t="s">
        <v>926</v>
      </c>
      <c r="O2733" t="s">
        <v>43</v>
      </c>
      <c r="P2733" t="s">
        <v>83</v>
      </c>
      <c r="Q2733" t="s">
        <v>927</v>
      </c>
      <c r="R2733" s="1">
        <v>107.53</v>
      </c>
      <c r="S2733">
        <v>1</v>
      </c>
      <c r="T2733">
        <f t="shared" si="42"/>
        <v>10</v>
      </c>
      <c r="U2733" t="s">
        <v>46</v>
      </c>
      <c r="V2733">
        <v>0</v>
      </c>
      <c r="W2733">
        <v>0</v>
      </c>
      <c r="X2733" s="1">
        <v>0</v>
      </c>
      <c r="Y2733" s="1">
        <v>107.53</v>
      </c>
      <c r="Z2733" t="s">
        <v>99</v>
      </c>
      <c r="AA2733" s="2">
        <v>21.506</v>
      </c>
      <c r="AB2733" s="3">
        <v>0.2</v>
      </c>
      <c r="AC2733" s="1">
        <v>-86.024000000000001</v>
      </c>
      <c r="AD2733">
        <v>6</v>
      </c>
      <c r="AE2733">
        <v>6</v>
      </c>
      <c r="AF2733" t="s">
        <v>48</v>
      </c>
      <c r="AG2733">
        <v>2017</v>
      </c>
      <c r="AH2733">
        <f>COUNTBLANK(datos[[#This Row],[Row ID]:[Year sales]])</f>
        <v>0</v>
      </c>
    </row>
    <row r="2734" spans="1:34" x14ac:dyDescent="0.3">
      <c r="A2734">
        <v>2733</v>
      </c>
      <c r="B2734" t="s">
        <v>5914</v>
      </c>
      <c r="C2734" s="4">
        <v>41822</v>
      </c>
      <c r="D2734" s="4">
        <v>41826</v>
      </c>
      <c r="E2734" t="s">
        <v>67</v>
      </c>
      <c r="F2734" t="s">
        <v>176</v>
      </c>
      <c r="G2734" t="s">
        <v>177</v>
      </c>
      <c r="H2734" t="s">
        <v>37</v>
      </c>
      <c r="I2734" t="s">
        <v>38</v>
      </c>
      <c r="J2734" t="s">
        <v>2150</v>
      </c>
      <c r="K2734" t="s">
        <v>810</v>
      </c>
      <c r="L2734">
        <v>7060</v>
      </c>
      <c r="M2734" t="s">
        <v>168</v>
      </c>
      <c r="N2734" t="s">
        <v>2695</v>
      </c>
      <c r="O2734" t="s">
        <v>90</v>
      </c>
      <c r="P2734" t="s">
        <v>91</v>
      </c>
      <c r="Q2734" t="s">
        <v>2696</v>
      </c>
      <c r="R2734" s="1">
        <v>73.98</v>
      </c>
      <c r="S2734">
        <v>2</v>
      </c>
      <c r="T2734">
        <f t="shared" si="42"/>
        <v>25</v>
      </c>
      <c r="U2734" t="s">
        <v>46</v>
      </c>
      <c r="V2734">
        <v>0</v>
      </c>
      <c r="W2734">
        <v>0</v>
      </c>
      <c r="X2734" s="1">
        <v>0</v>
      </c>
      <c r="Y2734" s="1">
        <v>73.98</v>
      </c>
      <c r="Z2734" t="s">
        <v>99</v>
      </c>
      <c r="AA2734" s="2">
        <v>19.974599999999999</v>
      </c>
      <c r="AB2734" s="3">
        <v>0.26999999999999996</v>
      </c>
      <c r="AC2734" s="1">
        <v>-54.005400000000002</v>
      </c>
      <c r="AD2734">
        <v>4</v>
      </c>
      <c r="AE2734">
        <v>4</v>
      </c>
      <c r="AF2734" t="s">
        <v>48</v>
      </c>
      <c r="AG2734">
        <v>2014</v>
      </c>
      <c r="AH2734">
        <f>COUNTBLANK(datos[[#This Row],[Row ID]:[Year sales]])</f>
        <v>0</v>
      </c>
    </row>
    <row r="2735" spans="1:34" x14ac:dyDescent="0.3">
      <c r="A2735">
        <v>2734</v>
      </c>
      <c r="B2735" t="s">
        <v>5914</v>
      </c>
      <c r="C2735" s="4">
        <v>41822</v>
      </c>
      <c r="D2735" s="4">
        <v>41826</v>
      </c>
      <c r="E2735" t="s">
        <v>67</v>
      </c>
      <c r="F2735" t="s">
        <v>176</v>
      </c>
      <c r="G2735" t="s">
        <v>177</v>
      </c>
      <c r="H2735" t="s">
        <v>37</v>
      </c>
      <c r="I2735" t="s">
        <v>38</v>
      </c>
      <c r="J2735" t="s">
        <v>2150</v>
      </c>
      <c r="K2735" t="s">
        <v>810</v>
      </c>
      <c r="L2735">
        <v>7060</v>
      </c>
      <c r="M2735" t="s">
        <v>168</v>
      </c>
      <c r="N2735" t="s">
        <v>3145</v>
      </c>
      <c r="O2735" t="s">
        <v>62</v>
      </c>
      <c r="P2735" t="s">
        <v>86</v>
      </c>
      <c r="Q2735" t="s">
        <v>3146</v>
      </c>
      <c r="R2735" s="1">
        <v>5.58</v>
      </c>
      <c r="S2735">
        <v>1</v>
      </c>
      <c r="T2735">
        <f t="shared" si="42"/>
        <v>20</v>
      </c>
      <c r="U2735" t="s">
        <v>46</v>
      </c>
      <c r="V2735">
        <v>0</v>
      </c>
      <c r="W2735">
        <v>0</v>
      </c>
      <c r="X2735" s="1">
        <v>0</v>
      </c>
      <c r="Y2735" s="1">
        <v>5.58</v>
      </c>
      <c r="Z2735" t="s">
        <v>65</v>
      </c>
      <c r="AA2735" s="2">
        <v>2.1762000000000001</v>
      </c>
      <c r="AB2735" s="3">
        <v>0.39</v>
      </c>
      <c r="AC2735" s="1">
        <v>-3.4037999999999999</v>
      </c>
      <c r="AD2735">
        <v>4</v>
      </c>
      <c r="AE2735">
        <v>4</v>
      </c>
      <c r="AF2735" t="s">
        <v>48</v>
      </c>
      <c r="AG2735">
        <v>2014</v>
      </c>
      <c r="AH2735">
        <f>COUNTBLANK(datos[[#This Row],[Row ID]:[Year sales]])</f>
        <v>0</v>
      </c>
    </row>
    <row r="2736" spans="1:34" x14ac:dyDescent="0.3">
      <c r="A2736">
        <v>2735</v>
      </c>
      <c r="B2736" t="s">
        <v>5915</v>
      </c>
      <c r="C2736" s="4">
        <v>42056</v>
      </c>
      <c r="D2736" s="4">
        <v>42058</v>
      </c>
      <c r="E2736" t="s">
        <v>34</v>
      </c>
      <c r="F2736" t="s">
        <v>4826</v>
      </c>
      <c r="G2736" t="s">
        <v>4827</v>
      </c>
      <c r="H2736" t="s">
        <v>37</v>
      </c>
      <c r="I2736" t="s">
        <v>38</v>
      </c>
      <c r="J2736" t="s">
        <v>5916</v>
      </c>
      <c r="K2736" t="s">
        <v>689</v>
      </c>
      <c r="L2736">
        <v>88001</v>
      </c>
      <c r="M2736" t="s">
        <v>60</v>
      </c>
      <c r="N2736" t="s">
        <v>205</v>
      </c>
      <c r="O2736" t="s">
        <v>62</v>
      </c>
      <c r="P2736" t="s">
        <v>110</v>
      </c>
      <c r="Q2736" t="s">
        <v>206</v>
      </c>
      <c r="R2736" s="1">
        <v>49.12</v>
      </c>
      <c r="S2736">
        <v>4</v>
      </c>
      <c r="T2736">
        <f t="shared" si="42"/>
        <v>150</v>
      </c>
      <c r="U2736" t="s">
        <v>52</v>
      </c>
      <c r="V2736">
        <v>0</v>
      </c>
      <c r="W2736">
        <v>0</v>
      </c>
      <c r="X2736" s="1">
        <v>0</v>
      </c>
      <c r="Y2736" s="1">
        <v>49.12</v>
      </c>
      <c r="Z2736" t="s">
        <v>65</v>
      </c>
      <c r="AA2736" s="2">
        <v>23.086400000000001</v>
      </c>
      <c r="AB2736" s="3">
        <v>0.47000000000000003</v>
      </c>
      <c r="AC2736" s="1">
        <v>-26.0336</v>
      </c>
      <c r="AD2736">
        <v>2</v>
      </c>
      <c r="AE2736">
        <v>2</v>
      </c>
      <c r="AF2736" t="s">
        <v>48</v>
      </c>
      <c r="AG2736">
        <v>2015</v>
      </c>
      <c r="AH2736">
        <f>COUNTBLANK(datos[[#This Row],[Row ID]:[Year sales]])</f>
        <v>0</v>
      </c>
    </row>
    <row r="2737" spans="1:34" x14ac:dyDescent="0.3">
      <c r="A2737">
        <v>2736</v>
      </c>
      <c r="B2737" t="s">
        <v>5917</v>
      </c>
      <c r="C2737" s="4">
        <v>42321</v>
      </c>
      <c r="D2737" s="4">
        <v>42327</v>
      </c>
      <c r="E2737" t="s">
        <v>67</v>
      </c>
      <c r="F2737" t="s">
        <v>937</v>
      </c>
      <c r="G2737" t="s">
        <v>938</v>
      </c>
      <c r="H2737" t="s">
        <v>37</v>
      </c>
      <c r="I2737" t="s">
        <v>38</v>
      </c>
      <c r="J2737" t="s">
        <v>627</v>
      </c>
      <c r="K2737" t="s">
        <v>265</v>
      </c>
      <c r="L2737">
        <v>19711</v>
      </c>
      <c r="M2737" t="s">
        <v>168</v>
      </c>
      <c r="N2737" t="s">
        <v>5918</v>
      </c>
      <c r="O2737" t="s">
        <v>90</v>
      </c>
      <c r="P2737" t="s">
        <v>91</v>
      </c>
      <c r="Q2737" t="s">
        <v>5919</v>
      </c>
      <c r="R2737" s="1">
        <v>377.97</v>
      </c>
      <c r="S2737">
        <v>3</v>
      </c>
      <c r="T2737">
        <f t="shared" si="42"/>
        <v>27</v>
      </c>
      <c r="U2737" t="s">
        <v>52</v>
      </c>
      <c r="V2737">
        <v>0</v>
      </c>
      <c r="W2737">
        <v>0</v>
      </c>
      <c r="X2737" s="1">
        <v>0</v>
      </c>
      <c r="Y2737" s="1">
        <v>377.97</v>
      </c>
      <c r="Z2737" t="s">
        <v>47</v>
      </c>
      <c r="AA2737" s="2">
        <v>94.492500000000007</v>
      </c>
      <c r="AB2737" s="3">
        <v>0.25</v>
      </c>
      <c r="AC2737" s="1">
        <v>-283.47750000000002</v>
      </c>
      <c r="AD2737">
        <v>6</v>
      </c>
      <c r="AE2737">
        <v>6</v>
      </c>
      <c r="AF2737" t="s">
        <v>48</v>
      </c>
      <c r="AG2737">
        <v>2015</v>
      </c>
      <c r="AH2737">
        <f>COUNTBLANK(datos[[#This Row],[Row ID]:[Year sales]])</f>
        <v>0</v>
      </c>
    </row>
    <row r="2738" spans="1:34" x14ac:dyDescent="0.3">
      <c r="A2738">
        <v>2737</v>
      </c>
      <c r="B2738" t="s">
        <v>5917</v>
      </c>
      <c r="C2738" s="4">
        <v>42321</v>
      </c>
      <c r="D2738" s="4">
        <v>42327</v>
      </c>
      <c r="E2738" t="s">
        <v>67</v>
      </c>
      <c r="F2738" t="s">
        <v>937</v>
      </c>
      <c r="G2738" t="s">
        <v>938</v>
      </c>
      <c r="H2738" t="s">
        <v>37</v>
      </c>
      <c r="I2738" t="s">
        <v>38</v>
      </c>
      <c r="J2738" t="s">
        <v>627</v>
      </c>
      <c r="K2738" t="s">
        <v>265</v>
      </c>
      <c r="L2738">
        <v>19711</v>
      </c>
      <c r="M2738" t="s">
        <v>168</v>
      </c>
      <c r="N2738" t="s">
        <v>2626</v>
      </c>
      <c r="O2738" t="s">
        <v>62</v>
      </c>
      <c r="P2738" t="s">
        <v>110</v>
      </c>
      <c r="Q2738" t="s">
        <v>2627</v>
      </c>
      <c r="R2738" s="1">
        <v>42.28</v>
      </c>
      <c r="S2738">
        <v>7</v>
      </c>
      <c r="T2738">
        <f t="shared" si="42"/>
        <v>15</v>
      </c>
      <c r="U2738" t="s">
        <v>75</v>
      </c>
      <c r="V2738">
        <v>0</v>
      </c>
      <c r="W2738">
        <v>0</v>
      </c>
      <c r="X2738" s="1">
        <v>0</v>
      </c>
      <c r="Y2738" s="1">
        <v>42.28</v>
      </c>
      <c r="Z2738" t="s">
        <v>65</v>
      </c>
      <c r="AA2738" s="2">
        <v>19.871600000000001</v>
      </c>
      <c r="AB2738" s="3">
        <v>0.47000000000000003</v>
      </c>
      <c r="AC2738" s="1">
        <v>-22.4084</v>
      </c>
      <c r="AD2738">
        <v>6</v>
      </c>
      <c r="AE2738">
        <v>6</v>
      </c>
      <c r="AF2738" t="s">
        <v>48</v>
      </c>
      <c r="AG2738">
        <v>2015</v>
      </c>
      <c r="AH2738">
        <f>COUNTBLANK(datos[[#This Row],[Row ID]:[Year sales]])</f>
        <v>0</v>
      </c>
    </row>
    <row r="2739" spans="1:34" x14ac:dyDescent="0.3">
      <c r="A2739">
        <v>2738</v>
      </c>
      <c r="B2739" t="s">
        <v>5917</v>
      </c>
      <c r="C2739" s="4">
        <v>42321</v>
      </c>
      <c r="D2739" s="4">
        <v>42327</v>
      </c>
      <c r="E2739" t="s">
        <v>67</v>
      </c>
      <c r="F2739" t="s">
        <v>937</v>
      </c>
      <c r="G2739" t="s">
        <v>938</v>
      </c>
      <c r="H2739" t="s">
        <v>37</v>
      </c>
      <c r="I2739" t="s">
        <v>38</v>
      </c>
      <c r="J2739" t="s">
        <v>627</v>
      </c>
      <c r="K2739" t="s">
        <v>265</v>
      </c>
      <c r="L2739">
        <v>19711</v>
      </c>
      <c r="M2739" t="s">
        <v>168</v>
      </c>
      <c r="N2739" t="s">
        <v>3519</v>
      </c>
      <c r="O2739" t="s">
        <v>43</v>
      </c>
      <c r="P2739" t="s">
        <v>44</v>
      </c>
      <c r="Q2739" t="s">
        <v>3520</v>
      </c>
      <c r="R2739" s="1">
        <v>299.97000000000003</v>
      </c>
      <c r="S2739">
        <v>3</v>
      </c>
      <c r="T2739">
        <f t="shared" si="42"/>
        <v>31</v>
      </c>
      <c r="U2739" t="s">
        <v>52</v>
      </c>
      <c r="V2739">
        <v>0</v>
      </c>
      <c r="W2739">
        <v>0</v>
      </c>
      <c r="X2739" s="1">
        <v>0</v>
      </c>
      <c r="Y2739" s="1">
        <v>299.97000000000003</v>
      </c>
      <c r="Z2739" t="s">
        <v>47</v>
      </c>
      <c r="AA2739" s="2">
        <v>56.994300000000003</v>
      </c>
      <c r="AB2739" s="3">
        <v>0.19</v>
      </c>
      <c r="AC2739" s="1">
        <v>-242.97569999999999</v>
      </c>
      <c r="AD2739">
        <v>6</v>
      </c>
      <c r="AE2739">
        <v>6</v>
      </c>
      <c r="AF2739" t="s">
        <v>48</v>
      </c>
      <c r="AG2739">
        <v>2015</v>
      </c>
      <c r="AH2739">
        <f>COUNTBLANK(datos[[#This Row],[Row ID]:[Year sales]])</f>
        <v>0</v>
      </c>
    </row>
    <row r="2740" spans="1:34" x14ac:dyDescent="0.3">
      <c r="A2740">
        <v>2739</v>
      </c>
      <c r="B2740" t="s">
        <v>5917</v>
      </c>
      <c r="C2740" s="4">
        <v>42321</v>
      </c>
      <c r="D2740" s="4">
        <v>42327</v>
      </c>
      <c r="E2740" t="s">
        <v>67</v>
      </c>
      <c r="F2740" t="s">
        <v>937</v>
      </c>
      <c r="G2740" t="s">
        <v>938</v>
      </c>
      <c r="H2740" t="s">
        <v>37</v>
      </c>
      <c r="I2740" t="s">
        <v>38</v>
      </c>
      <c r="J2740" t="s">
        <v>627</v>
      </c>
      <c r="K2740" t="s">
        <v>265</v>
      </c>
      <c r="L2740">
        <v>19711</v>
      </c>
      <c r="M2740" t="s">
        <v>168</v>
      </c>
      <c r="N2740" t="s">
        <v>3230</v>
      </c>
      <c r="O2740" t="s">
        <v>90</v>
      </c>
      <c r="P2740" t="s">
        <v>91</v>
      </c>
      <c r="Q2740" t="s">
        <v>3231</v>
      </c>
      <c r="R2740" s="1">
        <v>89.98</v>
      </c>
      <c r="S2740">
        <v>2</v>
      </c>
      <c r="T2740">
        <f t="shared" si="42"/>
        <v>19</v>
      </c>
      <c r="U2740" t="s">
        <v>46</v>
      </c>
      <c r="V2740">
        <v>0</v>
      </c>
      <c r="W2740">
        <v>0</v>
      </c>
      <c r="X2740" s="1">
        <v>0</v>
      </c>
      <c r="Y2740" s="1">
        <v>89.98</v>
      </c>
      <c r="Z2740" t="s">
        <v>99</v>
      </c>
      <c r="AA2740" s="2">
        <v>43.190399999999997</v>
      </c>
      <c r="AB2740" s="3">
        <v>0.47999999999999993</v>
      </c>
      <c r="AC2740" s="1">
        <v>-46.7896</v>
      </c>
      <c r="AD2740">
        <v>6</v>
      </c>
      <c r="AE2740">
        <v>6</v>
      </c>
      <c r="AF2740" t="s">
        <v>48</v>
      </c>
      <c r="AG2740">
        <v>2015</v>
      </c>
      <c r="AH2740">
        <f>COUNTBLANK(datos[[#This Row],[Row ID]:[Year sales]])</f>
        <v>0</v>
      </c>
    </row>
    <row r="2741" spans="1:34" x14ac:dyDescent="0.3">
      <c r="A2741">
        <v>2740</v>
      </c>
      <c r="B2741" t="s">
        <v>5920</v>
      </c>
      <c r="C2741" s="4">
        <v>42841</v>
      </c>
      <c r="D2741" s="4">
        <v>42843</v>
      </c>
      <c r="E2741" t="s">
        <v>208</v>
      </c>
      <c r="F2741" t="s">
        <v>4164</v>
      </c>
      <c r="G2741" t="s">
        <v>4165</v>
      </c>
      <c r="H2741" t="s">
        <v>57</v>
      </c>
      <c r="I2741" t="s">
        <v>38</v>
      </c>
      <c r="J2741" t="s">
        <v>5921</v>
      </c>
      <c r="K2741" t="s">
        <v>378</v>
      </c>
      <c r="L2741">
        <v>35244</v>
      </c>
      <c r="M2741" t="s">
        <v>41</v>
      </c>
      <c r="N2741" t="s">
        <v>5922</v>
      </c>
      <c r="O2741" t="s">
        <v>62</v>
      </c>
      <c r="P2741" t="s">
        <v>599</v>
      </c>
      <c r="Q2741" t="s">
        <v>5923</v>
      </c>
      <c r="R2741" s="1">
        <v>477.24</v>
      </c>
      <c r="S2741">
        <v>4</v>
      </c>
      <c r="T2741">
        <f t="shared" si="42"/>
        <v>26</v>
      </c>
      <c r="U2741" t="s">
        <v>52</v>
      </c>
      <c r="V2741">
        <v>0</v>
      </c>
      <c r="W2741">
        <v>0</v>
      </c>
      <c r="X2741" s="1">
        <v>0</v>
      </c>
      <c r="Y2741" s="1">
        <v>477.24</v>
      </c>
      <c r="Z2741" t="s">
        <v>47</v>
      </c>
      <c r="AA2741" s="2">
        <v>9.5448000000000004</v>
      </c>
      <c r="AB2741" s="3">
        <v>0.02</v>
      </c>
      <c r="AC2741" s="1">
        <v>-467.6952</v>
      </c>
      <c r="AD2741">
        <v>2</v>
      </c>
      <c r="AE2741">
        <v>2</v>
      </c>
      <c r="AF2741" t="s">
        <v>48</v>
      </c>
      <c r="AG2741">
        <v>2017</v>
      </c>
      <c r="AH2741">
        <f>COUNTBLANK(datos[[#This Row],[Row ID]:[Year sales]])</f>
        <v>0</v>
      </c>
    </row>
    <row r="2742" spans="1:34" x14ac:dyDescent="0.3">
      <c r="A2742">
        <v>2741</v>
      </c>
      <c r="B2742" t="s">
        <v>5920</v>
      </c>
      <c r="C2742" s="4">
        <v>42841</v>
      </c>
      <c r="D2742" s="4">
        <v>42843</v>
      </c>
      <c r="E2742" t="s">
        <v>208</v>
      </c>
      <c r="F2742" t="s">
        <v>4164</v>
      </c>
      <c r="G2742" t="s">
        <v>4165</v>
      </c>
      <c r="H2742" t="s">
        <v>57</v>
      </c>
      <c r="I2742" t="s">
        <v>38</v>
      </c>
      <c r="J2742" t="s">
        <v>5921</v>
      </c>
      <c r="K2742" t="s">
        <v>378</v>
      </c>
      <c r="L2742">
        <v>35244</v>
      </c>
      <c r="M2742" t="s">
        <v>41</v>
      </c>
      <c r="N2742" t="s">
        <v>5924</v>
      </c>
      <c r="O2742" t="s">
        <v>90</v>
      </c>
      <c r="P2742" t="s">
        <v>181</v>
      </c>
      <c r="Q2742" t="s">
        <v>5925</v>
      </c>
      <c r="R2742" s="1">
        <v>25.98</v>
      </c>
      <c r="S2742">
        <v>2</v>
      </c>
      <c r="T2742">
        <f t="shared" si="42"/>
        <v>31</v>
      </c>
      <c r="U2742" t="s">
        <v>46</v>
      </c>
      <c r="V2742">
        <v>0</v>
      </c>
      <c r="W2742">
        <v>0</v>
      </c>
      <c r="X2742" s="1">
        <v>0</v>
      </c>
      <c r="Y2742" s="1">
        <v>25.98</v>
      </c>
      <c r="Z2742" t="s">
        <v>65</v>
      </c>
      <c r="AA2742" s="2">
        <v>1.5588</v>
      </c>
      <c r="AB2742" s="3">
        <v>0.06</v>
      </c>
      <c r="AC2742" s="1">
        <v>-24.421199999999999</v>
      </c>
      <c r="AD2742">
        <v>2</v>
      </c>
      <c r="AE2742">
        <v>2</v>
      </c>
      <c r="AF2742" t="s">
        <v>48</v>
      </c>
      <c r="AG2742">
        <v>2017</v>
      </c>
      <c r="AH2742">
        <f>COUNTBLANK(datos[[#This Row],[Row ID]:[Year sales]])</f>
        <v>0</v>
      </c>
    </row>
    <row r="2743" spans="1:34" x14ac:dyDescent="0.3">
      <c r="A2743">
        <v>2742</v>
      </c>
      <c r="B2743" t="s">
        <v>5926</v>
      </c>
      <c r="C2743" s="4">
        <v>42425</v>
      </c>
      <c r="D2743" s="4">
        <v>42427</v>
      </c>
      <c r="E2743" t="s">
        <v>34</v>
      </c>
      <c r="F2743" t="s">
        <v>1993</v>
      </c>
      <c r="G2743" t="s">
        <v>1994</v>
      </c>
      <c r="H2743" t="s">
        <v>37</v>
      </c>
      <c r="I2743" t="s">
        <v>38</v>
      </c>
      <c r="J2743" t="s">
        <v>627</v>
      </c>
      <c r="K2743" t="s">
        <v>518</v>
      </c>
      <c r="L2743">
        <v>43055</v>
      </c>
      <c r="M2743" t="s">
        <v>168</v>
      </c>
      <c r="N2743" t="s">
        <v>4159</v>
      </c>
      <c r="O2743" t="s">
        <v>62</v>
      </c>
      <c r="P2743" t="s">
        <v>193</v>
      </c>
      <c r="Q2743" t="s">
        <v>691</v>
      </c>
      <c r="R2743" s="1">
        <v>46.72</v>
      </c>
      <c r="S2743">
        <v>5</v>
      </c>
      <c r="T2743">
        <f t="shared" si="42"/>
        <v>170</v>
      </c>
      <c r="U2743" t="s">
        <v>75</v>
      </c>
      <c r="V2743">
        <v>0.2</v>
      </c>
      <c r="W2743">
        <v>9.3439999999999994</v>
      </c>
      <c r="X2743" s="1">
        <v>-9.3439999999999994</v>
      </c>
      <c r="Y2743" s="1">
        <v>56.064</v>
      </c>
      <c r="Z2743" t="s">
        <v>99</v>
      </c>
      <c r="AA2743" s="2">
        <v>17.52</v>
      </c>
      <c r="AB2743" s="3">
        <v>0.375</v>
      </c>
      <c r="AC2743" s="1">
        <v>-19.856000000000002</v>
      </c>
      <c r="AD2743">
        <v>2</v>
      </c>
      <c r="AE2743">
        <v>2</v>
      </c>
      <c r="AF2743" t="s">
        <v>48</v>
      </c>
      <c r="AG2743">
        <v>2016</v>
      </c>
      <c r="AH2743">
        <f>COUNTBLANK(datos[[#This Row],[Row ID]:[Year sales]])</f>
        <v>0</v>
      </c>
    </row>
    <row r="2744" spans="1:34" x14ac:dyDescent="0.3">
      <c r="A2744">
        <v>2743</v>
      </c>
      <c r="B2744" t="s">
        <v>5927</v>
      </c>
      <c r="C2744" s="4">
        <v>41947</v>
      </c>
      <c r="D2744" s="4">
        <v>41951</v>
      </c>
      <c r="E2744" t="s">
        <v>67</v>
      </c>
      <c r="F2744" t="s">
        <v>5928</v>
      </c>
      <c r="G2744" t="s">
        <v>5929</v>
      </c>
      <c r="H2744" t="s">
        <v>37</v>
      </c>
      <c r="I2744" t="s">
        <v>38</v>
      </c>
      <c r="J2744" t="s">
        <v>969</v>
      </c>
      <c r="K2744" t="s">
        <v>59</v>
      </c>
      <c r="L2744">
        <v>92037</v>
      </c>
      <c r="M2744" t="s">
        <v>60</v>
      </c>
      <c r="N2744" t="s">
        <v>5726</v>
      </c>
      <c r="O2744" t="s">
        <v>43</v>
      </c>
      <c r="P2744" t="s">
        <v>83</v>
      </c>
      <c r="Q2744" t="s">
        <v>5727</v>
      </c>
      <c r="R2744" s="1">
        <v>35.340000000000003</v>
      </c>
      <c r="S2744">
        <v>2</v>
      </c>
      <c r="T2744">
        <f t="shared" si="42"/>
        <v>14</v>
      </c>
      <c r="U2744" t="s">
        <v>46</v>
      </c>
      <c r="V2744">
        <v>0</v>
      </c>
      <c r="W2744">
        <v>0</v>
      </c>
      <c r="X2744" s="1">
        <v>0</v>
      </c>
      <c r="Y2744" s="1">
        <v>35.340000000000003</v>
      </c>
      <c r="Z2744" t="s">
        <v>65</v>
      </c>
      <c r="AA2744" s="2">
        <v>13.4292</v>
      </c>
      <c r="AB2744" s="3">
        <v>0.37999999999999995</v>
      </c>
      <c r="AC2744" s="1">
        <v>-21.910799999999998</v>
      </c>
      <c r="AD2744">
        <v>4</v>
      </c>
      <c r="AE2744">
        <v>4</v>
      </c>
      <c r="AF2744" t="s">
        <v>48</v>
      </c>
      <c r="AG2744">
        <v>2014</v>
      </c>
      <c r="AH2744">
        <f>COUNTBLANK(datos[[#This Row],[Row ID]:[Year sales]])</f>
        <v>0</v>
      </c>
    </row>
    <row r="2745" spans="1:34" x14ac:dyDescent="0.3">
      <c r="A2745">
        <v>2744</v>
      </c>
      <c r="B2745" t="s">
        <v>5930</v>
      </c>
      <c r="C2745" s="4">
        <v>42175</v>
      </c>
      <c r="D2745" s="4">
        <v>42180</v>
      </c>
      <c r="E2745" t="s">
        <v>34</v>
      </c>
      <c r="F2745" t="s">
        <v>375</v>
      </c>
      <c r="G2745" t="s">
        <v>376</v>
      </c>
      <c r="H2745" t="s">
        <v>57</v>
      </c>
      <c r="I2745" t="s">
        <v>38</v>
      </c>
      <c r="J2745" t="s">
        <v>147</v>
      </c>
      <c r="K2745" t="s">
        <v>59</v>
      </c>
      <c r="L2745">
        <v>94122</v>
      </c>
      <c r="M2745" t="s">
        <v>60</v>
      </c>
      <c r="N2745" t="s">
        <v>2331</v>
      </c>
      <c r="O2745" t="s">
        <v>43</v>
      </c>
      <c r="P2745" t="s">
        <v>83</v>
      </c>
      <c r="Q2745" t="s">
        <v>2332</v>
      </c>
      <c r="R2745" s="1">
        <v>257.64</v>
      </c>
      <c r="S2745">
        <v>6</v>
      </c>
      <c r="T2745">
        <f t="shared" si="42"/>
        <v>27</v>
      </c>
      <c r="U2745" t="s">
        <v>75</v>
      </c>
      <c r="V2745">
        <v>0</v>
      </c>
      <c r="W2745">
        <v>0</v>
      </c>
      <c r="X2745" s="1">
        <v>0</v>
      </c>
      <c r="Y2745" s="1">
        <v>257.64</v>
      </c>
      <c r="Z2745" t="s">
        <v>47</v>
      </c>
      <c r="AA2745" s="2">
        <v>100.4796</v>
      </c>
      <c r="AB2745" s="3">
        <v>0.39</v>
      </c>
      <c r="AC2745" s="1">
        <v>-157.16040000000001</v>
      </c>
      <c r="AD2745">
        <v>5</v>
      </c>
      <c r="AE2745">
        <v>5</v>
      </c>
      <c r="AF2745" t="s">
        <v>48</v>
      </c>
      <c r="AG2745">
        <v>2015</v>
      </c>
      <c r="AH2745">
        <f>COUNTBLANK(datos[[#This Row],[Row ID]:[Year sales]])</f>
        <v>0</v>
      </c>
    </row>
    <row r="2746" spans="1:34" x14ac:dyDescent="0.3">
      <c r="A2746">
        <v>2745</v>
      </c>
      <c r="B2746" t="s">
        <v>5930</v>
      </c>
      <c r="C2746" s="4">
        <v>42175</v>
      </c>
      <c r="D2746" s="4">
        <v>42180</v>
      </c>
      <c r="E2746" t="s">
        <v>34</v>
      </c>
      <c r="F2746" t="s">
        <v>375</v>
      </c>
      <c r="G2746" t="s">
        <v>376</v>
      </c>
      <c r="H2746" t="s">
        <v>57</v>
      </c>
      <c r="I2746" t="s">
        <v>38</v>
      </c>
      <c r="J2746" t="s">
        <v>147</v>
      </c>
      <c r="K2746" t="s">
        <v>59</v>
      </c>
      <c r="L2746">
        <v>94122</v>
      </c>
      <c r="M2746" t="s">
        <v>60</v>
      </c>
      <c r="N2746" t="s">
        <v>333</v>
      </c>
      <c r="O2746" t="s">
        <v>90</v>
      </c>
      <c r="P2746" t="s">
        <v>91</v>
      </c>
      <c r="Q2746" t="s">
        <v>334</v>
      </c>
      <c r="R2746" s="1">
        <v>125.976</v>
      </c>
      <c r="S2746">
        <v>3</v>
      </c>
      <c r="T2746">
        <f t="shared" si="42"/>
        <v>26</v>
      </c>
      <c r="U2746" t="s">
        <v>52</v>
      </c>
      <c r="V2746">
        <v>0.2</v>
      </c>
      <c r="W2746">
        <v>25.1952</v>
      </c>
      <c r="X2746" s="1">
        <v>-25.1952</v>
      </c>
      <c r="Y2746" s="1">
        <v>151.1712</v>
      </c>
      <c r="Z2746" t="s">
        <v>99</v>
      </c>
      <c r="AA2746" s="2">
        <v>47.241</v>
      </c>
      <c r="AB2746" s="3">
        <v>0.375</v>
      </c>
      <c r="AC2746" s="1">
        <v>-53.5398</v>
      </c>
      <c r="AD2746">
        <v>5</v>
      </c>
      <c r="AE2746">
        <v>5</v>
      </c>
      <c r="AF2746" t="s">
        <v>48</v>
      </c>
      <c r="AG2746">
        <v>2015</v>
      </c>
      <c r="AH2746">
        <f>COUNTBLANK(datos[[#This Row],[Row ID]:[Year sales]])</f>
        <v>0</v>
      </c>
    </row>
    <row r="2747" spans="1:34" x14ac:dyDescent="0.3">
      <c r="A2747">
        <v>2746</v>
      </c>
      <c r="B2747" t="s">
        <v>5931</v>
      </c>
      <c r="C2747" s="4">
        <v>42954</v>
      </c>
      <c r="D2747" s="4">
        <v>42958</v>
      </c>
      <c r="E2747" t="s">
        <v>34</v>
      </c>
      <c r="F2747" t="s">
        <v>2104</v>
      </c>
      <c r="G2747" t="s">
        <v>2105</v>
      </c>
      <c r="H2747" t="s">
        <v>37</v>
      </c>
      <c r="I2747" t="s">
        <v>38</v>
      </c>
      <c r="J2747" t="s">
        <v>1545</v>
      </c>
      <c r="K2747" t="s">
        <v>108</v>
      </c>
      <c r="L2747">
        <v>28540</v>
      </c>
      <c r="M2747" t="s">
        <v>41</v>
      </c>
      <c r="N2747" t="s">
        <v>1618</v>
      </c>
      <c r="O2747" t="s">
        <v>90</v>
      </c>
      <c r="P2747" t="s">
        <v>181</v>
      </c>
      <c r="Q2747" t="s">
        <v>1619</v>
      </c>
      <c r="R2747" s="1">
        <v>79.992000000000004</v>
      </c>
      <c r="S2747">
        <v>1</v>
      </c>
      <c r="T2747">
        <f t="shared" si="42"/>
        <v>25</v>
      </c>
      <c r="U2747" t="s">
        <v>46</v>
      </c>
      <c r="V2747">
        <v>0.2</v>
      </c>
      <c r="W2747">
        <v>15.998400000000002</v>
      </c>
      <c r="X2747" s="1">
        <v>-15.9984</v>
      </c>
      <c r="Y2747" s="1">
        <v>95.990400000000008</v>
      </c>
      <c r="Z2747" t="s">
        <v>99</v>
      </c>
      <c r="AA2747" s="2">
        <v>21.997800000000002</v>
      </c>
      <c r="AB2747" s="3">
        <v>0.27500000000000002</v>
      </c>
      <c r="AC2747" s="1">
        <v>-41.995800000000003</v>
      </c>
      <c r="AD2747">
        <v>4</v>
      </c>
      <c r="AE2747">
        <v>4</v>
      </c>
      <c r="AF2747" t="s">
        <v>48</v>
      </c>
      <c r="AG2747">
        <v>2017</v>
      </c>
      <c r="AH2747">
        <f>COUNTBLANK(datos[[#This Row],[Row ID]:[Year sales]])</f>
        <v>0</v>
      </c>
    </row>
    <row r="2748" spans="1:34" x14ac:dyDescent="0.3">
      <c r="A2748">
        <v>2747</v>
      </c>
      <c r="B2748" t="s">
        <v>5932</v>
      </c>
      <c r="C2748" s="4">
        <v>41771</v>
      </c>
      <c r="D2748" s="4">
        <v>41776</v>
      </c>
      <c r="E2748" t="s">
        <v>67</v>
      </c>
      <c r="F2748" t="s">
        <v>3478</v>
      </c>
      <c r="G2748" t="s">
        <v>3479</v>
      </c>
      <c r="H2748" t="s">
        <v>37</v>
      </c>
      <c r="I2748" t="s">
        <v>38</v>
      </c>
      <c r="J2748" t="s">
        <v>633</v>
      </c>
      <c r="K2748" t="s">
        <v>1267</v>
      </c>
      <c r="L2748">
        <v>2038</v>
      </c>
      <c r="M2748" t="s">
        <v>168</v>
      </c>
      <c r="N2748" t="s">
        <v>2370</v>
      </c>
      <c r="O2748" t="s">
        <v>43</v>
      </c>
      <c r="P2748" t="s">
        <v>73</v>
      </c>
      <c r="Q2748" t="s">
        <v>2371</v>
      </c>
      <c r="R2748" s="1">
        <v>700.05600000000004</v>
      </c>
      <c r="S2748">
        <v>3</v>
      </c>
      <c r="T2748">
        <f t="shared" si="42"/>
        <v>9</v>
      </c>
      <c r="U2748" t="s">
        <v>52</v>
      </c>
      <c r="V2748">
        <v>0.3</v>
      </c>
      <c r="W2748">
        <v>210.01680000000002</v>
      </c>
      <c r="X2748" s="1">
        <v>-210.01679999999999</v>
      </c>
      <c r="Y2748" s="1">
        <v>910.07280000000003</v>
      </c>
      <c r="Z2748" t="s">
        <v>53</v>
      </c>
      <c r="AA2748" s="2">
        <v>-130.0104</v>
      </c>
      <c r="AB2748" s="3">
        <v>-0.18571428571428572</v>
      </c>
      <c r="AC2748" s="1">
        <v>-620.04960000000005</v>
      </c>
      <c r="AD2748">
        <v>5</v>
      </c>
      <c r="AE2748">
        <v>5</v>
      </c>
      <c r="AF2748" t="s">
        <v>48</v>
      </c>
      <c r="AG2748">
        <v>2014</v>
      </c>
      <c r="AH2748">
        <f>COUNTBLANK(datos[[#This Row],[Row ID]:[Year sales]])</f>
        <v>0</v>
      </c>
    </row>
    <row r="2749" spans="1:34" x14ac:dyDescent="0.3">
      <c r="A2749">
        <v>2748</v>
      </c>
      <c r="B2749" t="s">
        <v>5933</v>
      </c>
      <c r="C2749" s="4">
        <v>42330</v>
      </c>
      <c r="D2749" s="4">
        <v>42334</v>
      </c>
      <c r="E2749" t="s">
        <v>67</v>
      </c>
      <c r="F2749" t="s">
        <v>3367</v>
      </c>
      <c r="G2749" t="s">
        <v>3368</v>
      </c>
      <c r="H2749" t="s">
        <v>122</v>
      </c>
      <c r="I2749" t="s">
        <v>38</v>
      </c>
      <c r="J2749" t="s">
        <v>5934</v>
      </c>
      <c r="K2749" t="s">
        <v>124</v>
      </c>
      <c r="L2749">
        <v>75034</v>
      </c>
      <c r="M2749" t="s">
        <v>125</v>
      </c>
      <c r="N2749" t="s">
        <v>5935</v>
      </c>
      <c r="O2749" t="s">
        <v>90</v>
      </c>
      <c r="P2749" t="s">
        <v>181</v>
      </c>
      <c r="Q2749" t="s">
        <v>5936</v>
      </c>
      <c r="R2749" s="1">
        <v>27.167999999999999</v>
      </c>
      <c r="S2749">
        <v>4</v>
      </c>
      <c r="T2749">
        <f t="shared" si="42"/>
        <v>4</v>
      </c>
      <c r="U2749" t="s">
        <v>52</v>
      </c>
      <c r="V2749">
        <v>0.2</v>
      </c>
      <c r="W2749">
        <v>5.4336000000000002</v>
      </c>
      <c r="X2749" s="1">
        <v>-5.4336000000000002</v>
      </c>
      <c r="Y2749" s="1">
        <v>32.601599999999998</v>
      </c>
      <c r="Z2749" t="s">
        <v>65</v>
      </c>
      <c r="AA2749" s="2">
        <v>-1.3584000000000001</v>
      </c>
      <c r="AB2749" s="3">
        <v>-0.05</v>
      </c>
      <c r="AC2749" s="1">
        <v>-23.0928</v>
      </c>
      <c r="AD2749">
        <v>4</v>
      </c>
      <c r="AE2749">
        <v>4</v>
      </c>
      <c r="AF2749" t="s">
        <v>48</v>
      </c>
      <c r="AG2749">
        <v>2015</v>
      </c>
      <c r="AH2749">
        <f>COUNTBLANK(datos[[#This Row],[Row ID]:[Year sales]])</f>
        <v>0</v>
      </c>
    </row>
    <row r="2750" spans="1:34" x14ac:dyDescent="0.3">
      <c r="A2750">
        <v>2749</v>
      </c>
      <c r="B2750" t="s">
        <v>5937</v>
      </c>
      <c r="C2750" s="4">
        <v>42342</v>
      </c>
      <c r="D2750" s="4">
        <v>42346</v>
      </c>
      <c r="E2750" t="s">
        <v>67</v>
      </c>
      <c r="F2750" t="s">
        <v>5938</v>
      </c>
      <c r="G2750" t="s">
        <v>5939</v>
      </c>
      <c r="H2750" t="s">
        <v>37</v>
      </c>
      <c r="I2750" t="s">
        <v>38</v>
      </c>
      <c r="J2750" t="s">
        <v>5675</v>
      </c>
      <c r="K2750" t="s">
        <v>71</v>
      </c>
      <c r="L2750">
        <v>32303</v>
      </c>
      <c r="M2750" t="s">
        <v>41</v>
      </c>
      <c r="N2750" t="s">
        <v>5416</v>
      </c>
      <c r="O2750" t="s">
        <v>62</v>
      </c>
      <c r="P2750" t="s">
        <v>94</v>
      </c>
      <c r="Q2750" t="s">
        <v>5417</v>
      </c>
      <c r="R2750" s="1">
        <v>8.2260000000000009</v>
      </c>
      <c r="S2750">
        <v>3</v>
      </c>
      <c r="T2750">
        <f t="shared" si="42"/>
        <v>22</v>
      </c>
      <c r="U2750" t="s">
        <v>52</v>
      </c>
      <c r="V2750">
        <v>0.7</v>
      </c>
      <c r="W2750">
        <v>5.7582000000000004</v>
      </c>
      <c r="X2750" s="1">
        <v>-5.7582000000000004</v>
      </c>
      <c r="Y2750" s="1">
        <v>13.984200000000001</v>
      </c>
      <c r="Z2750" t="s">
        <v>65</v>
      </c>
      <c r="AA2750" s="2">
        <v>-6.0324</v>
      </c>
      <c r="AB2750" s="3">
        <v>-0.73333333333333328</v>
      </c>
      <c r="AC2750" s="1">
        <v>-8.5001999999999995</v>
      </c>
      <c r="AD2750">
        <v>4</v>
      </c>
      <c r="AE2750">
        <v>4</v>
      </c>
      <c r="AF2750" t="s">
        <v>48</v>
      </c>
      <c r="AG2750">
        <v>2015</v>
      </c>
      <c r="AH2750">
        <f>COUNTBLANK(datos[[#This Row],[Row ID]:[Year sales]])</f>
        <v>0</v>
      </c>
    </row>
    <row r="2751" spans="1:34" x14ac:dyDescent="0.3">
      <c r="A2751">
        <v>2750</v>
      </c>
      <c r="B2751" t="s">
        <v>5940</v>
      </c>
      <c r="C2751" s="4">
        <v>41798</v>
      </c>
      <c r="D2751" s="4">
        <v>41804</v>
      </c>
      <c r="E2751" t="s">
        <v>67</v>
      </c>
      <c r="F2751" t="s">
        <v>1976</v>
      </c>
      <c r="G2751" t="s">
        <v>1977</v>
      </c>
      <c r="H2751" t="s">
        <v>37</v>
      </c>
      <c r="I2751" t="s">
        <v>38</v>
      </c>
      <c r="J2751" t="s">
        <v>115</v>
      </c>
      <c r="K2751" t="s">
        <v>116</v>
      </c>
      <c r="L2751">
        <v>98115</v>
      </c>
      <c r="M2751" t="s">
        <v>60</v>
      </c>
      <c r="N2751" t="s">
        <v>5941</v>
      </c>
      <c r="O2751" t="s">
        <v>43</v>
      </c>
      <c r="P2751" t="s">
        <v>50</v>
      </c>
      <c r="Q2751" t="s">
        <v>5942</v>
      </c>
      <c r="R2751" s="1">
        <v>585.55200000000002</v>
      </c>
      <c r="S2751">
        <v>3</v>
      </c>
      <c r="T2751">
        <f t="shared" si="42"/>
        <v>7</v>
      </c>
      <c r="U2751" t="s">
        <v>52</v>
      </c>
      <c r="V2751">
        <v>0.2</v>
      </c>
      <c r="W2751">
        <v>117.11040000000001</v>
      </c>
      <c r="X2751" s="1">
        <v>-117.1104</v>
      </c>
      <c r="Y2751" s="1">
        <v>702.66240000000005</v>
      </c>
      <c r="Z2751" t="s">
        <v>53</v>
      </c>
      <c r="AA2751" s="2">
        <v>73.194000000000003</v>
      </c>
      <c r="AB2751" s="3">
        <v>0.125</v>
      </c>
      <c r="AC2751" s="1">
        <v>-395.24759999999998</v>
      </c>
      <c r="AD2751">
        <v>6</v>
      </c>
      <c r="AE2751">
        <v>6</v>
      </c>
      <c r="AF2751" t="s">
        <v>48</v>
      </c>
      <c r="AG2751">
        <v>2014</v>
      </c>
      <c r="AH2751">
        <f>COUNTBLANK(datos[[#This Row],[Row ID]:[Year sales]])</f>
        <v>0</v>
      </c>
    </row>
    <row r="2752" spans="1:34" x14ac:dyDescent="0.3">
      <c r="A2752">
        <v>2751</v>
      </c>
      <c r="B2752" t="s">
        <v>5943</v>
      </c>
      <c r="C2752" s="4">
        <v>41859</v>
      </c>
      <c r="D2752" s="4">
        <v>41862</v>
      </c>
      <c r="E2752" t="s">
        <v>34</v>
      </c>
      <c r="F2752" t="s">
        <v>5479</v>
      </c>
      <c r="G2752" t="s">
        <v>5480</v>
      </c>
      <c r="H2752" t="s">
        <v>37</v>
      </c>
      <c r="I2752" t="s">
        <v>38</v>
      </c>
      <c r="J2752" t="s">
        <v>5944</v>
      </c>
      <c r="K2752" t="s">
        <v>59</v>
      </c>
      <c r="L2752">
        <v>95687</v>
      </c>
      <c r="M2752" t="s">
        <v>60</v>
      </c>
      <c r="N2752" t="s">
        <v>5945</v>
      </c>
      <c r="O2752" t="s">
        <v>62</v>
      </c>
      <c r="P2752" t="s">
        <v>77</v>
      </c>
      <c r="Q2752" t="s">
        <v>5946</v>
      </c>
      <c r="R2752" s="1">
        <v>423.28</v>
      </c>
      <c r="S2752">
        <v>11</v>
      </c>
      <c r="T2752">
        <f t="shared" si="42"/>
        <v>31</v>
      </c>
      <c r="U2752" t="s">
        <v>75</v>
      </c>
      <c r="V2752">
        <v>0</v>
      </c>
      <c r="W2752">
        <v>0</v>
      </c>
      <c r="X2752" s="1">
        <v>0</v>
      </c>
      <c r="Y2752" s="1">
        <v>423.28</v>
      </c>
      <c r="Z2752" t="s">
        <v>47</v>
      </c>
      <c r="AA2752" s="2">
        <v>110.0528</v>
      </c>
      <c r="AB2752" s="3">
        <v>0.26</v>
      </c>
      <c r="AC2752" s="1">
        <v>-313.22719999999998</v>
      </c>
      <c r="AD2752">
        <v>3</v>
      </c>
      <c r="AE2752">
        <v>3</v>
      </c>
      <c r="AF2752" t="s">
        <v>48</v>
      </c>
      <c r="AG2752">
        <v>2014</v>
      </c>
      <c r="AH2752">
        <f>COUNTBLANK(datos[[#This Row],[Row ID]:[Year sales]])</f>
        <v>0</v>
      </c>
    </row>
    <row r="2753" spans="1:34" x14ac:dyDescent="0.3">
      <c r="A2753">
        <v>2752</v>
      </c>
      <c r="B2753" t="s">
        <v>5947</v>
      </c>
      <c r="C2753" s="4">
        <v>41785</v>
      </c>
      <c r="D2753" s="4">
        <v>41789</v>
      </c>
      <c r="E2753" t="s">
        <v>67</v>
      </c>
      <c r="F2753" t="s">
        <v>4400</v>
      </c>
      <c r="G2753" t="s">
        <v>4401</v>
      </c>
      <c r="H2753" t="s">
        <v>37</v>
      </c>
      <c r="I2753" t="s">
        <v>38</v>
      </c>
      <c r="J2753" t="s">
        <v>58</v>
      </c>
      <c r="K2753" t="s">
        <v>59</v>
      </c>
      <c r="L2753">
        <v>90008</v>
      </c>
      <c r="M2753" t="s">
        <v>60</v>
      </c>
      <c r="N2753" t="s">
        <v>4647</v>
      </c>
      <c r="O2753" t="s">
        <v>43</v>
      </c>
      <c r="P2753" t="s">
        <v>50</v>
      </c>
      <c r="Q2753" t="s">
        <v>4648</v>
      </c>
      <c r="R2753" s="1">
        <v>225.29599999999999</v>
      </c>
      <c r="S2753">
        <v>2</v>
      </c>
      <c r="T2753">
        <f t="shared" si="42"/>
        <v>44</v>
      </c>
      <c r="U2753" t="s">
        <v>46</v>
      </c>
      <c r="V2753">
        <v>0.2</v>
      </c>
      <c r="W2753">
        <v>45.059200000000004</v>
      </c>
      <c r="X2753" s="1">
        <v>-45.059199999999997</v>
      </c>
      <c r="Y2753" s="1">
        <v>270.35519999999997</v>
      </c>
      <c r="Z2753" t="s">
        <v>47</v>
      </c>
      <c r="AA2753" s="2">
        <v>22.529599999999999</v>
      </c>
      <c r="AB2753" s="3">
        <v>9.9999999999999992E-2</v>
      </c>
      <c r="AC2753" s="1">
        <v>-157.7072</v>
      </c>
      <c r="AD2753">
        <v>4</v>
      </c>
      <c r="AE2753">
        <v>4</v>
      </c>
      <c r="AF2753" t="s">
        <v>48</v>
      </c>
      <c r="AG2753">
        <v>2014</v>
      </c>
      <c r="AH2753">
        <f>COUNTBLANK(datos[[#This Row],[Row ID]:[Year sales]])</f>
        <v>0</v>
      </c>
    </row>
    <row r="2754" spans="1:34" x14ac:dyDescent="0.3">
      <c r="A2754">
        <v>2753</v>
      </c>
      <c r="B2754" t="s">
        <v>5948</v>
      </c>
      <c r="C2754" s="4">
        <v>42111</v>
      </c>
      <c r="D2754" s="4">
        <v>42115</v>
      </c>
      <c r="E2754" t="s">
        <v>67</v>
      </c>
      <c r="F2754" t="s">
        <v>5949</v>
      </c>
      <c r="G2754" t="s">
        <v>5950</v>
      </c>
      <c r="H2754" t="s">
        <v>37</v>
      </c>
      <c r="I2754" t="s">
        <v>38</v>
      </c>
      <c r="J2754" t="s">
        <v>147</v>
      </c>
      <c r="K2754" t="s">
        <v>59</v>
      </c>
      <c r="L2754">
        <v>94122</v>
      </c>
      <c r="M2754" t="s">
        <v>60</v>
      </c>
      <c r="N2754" t="s">
        <v>4251</v>
      </c>
      <c r="O2754" t="s">
        <v>62</v>
      </c>
      <c r="P2754" t="s">
        <v>86</v>
      </c>
      <c r="Q2754" t="s">
        <v>4252</v>
      </c>
      <c r="R2754" s="1">
        <v>5.56</v>
      </c>
      <c r="S2754">
        <v>2</v>
      </c>
      <c r="T2754">
        <f t="shared" ref="T2754:T2817" si="43">SUMIF(Q:Q, Q2754, S:S)</f>
        <v>39</v>
      </c>
      <c r="U2754" t="s">
        <v>46</v>
      </c>
      <c r="V2754">
        <v>0</v>
      </c>
      <c r="W2754">
        <v>0</v>
      </c>
      <c r="X2754" s="1">
        <v>0</v>
      </c>
      <c r="Y2754" s="1">
        <v>5.56</v>
      </c>
      <c r="Z2754" t="s">
        <v>65</v>
      </c>
      <c r="AA2754" s="2">
        <v>2.2240000000000002</v>
      </c>
      <c r="AB2754" s="3">
        <v>0.40000000000000008</v>
      </c>
      <c r="AC2754" s="1">
        <v>-3.3359999999999999</v>
      </c>
      <c r="AD2754">
        <v>4</v>
      </c>
      <c r="AE2754">
        <v>4</v>
      </c>
      <c r="AF2754" t="s">
        <v>48</v>
      </c>
      <c r="AG2754">
        <v>2015</v>
      </c>
      <c r="AH2754">
        <f>COUNTBLANK(datos[[#This Row],[Row ID]:[Year sales]])</f>
        <v>0</v>
      </c>
    </row>
    <row r="2755" spans="1:34" x14ac:dyDescent="0.3">
      <c r="A2755">
        <v>2754</v>
      </c>
      <c r="B2755" t="s">
        <v>5948</v>
      </c>
      <c r="C2755" s="4">
        <v>42111</v>
      </c>
      <c r="D2755" s="4">
        <v>42115</v>
      </c>
      <c r="E2755" t="s">
        <v>67</v>
      </c>
      <c r="F2755" t="s">
        <v>5949</v>
      </c>
      <c r="G2755" t="s">
        <v>5950</v>
      </c>
      <c r="H2755" t="s">
        <v>37</v>
      </c>
      <c r="I2755" t="s">
        <v>38</v>
      </c>
      <c r="J2755" t="s">
        <v>147</v>
      </c>
      <c r="K2755" t="s">
        <v>59</v>
      </c>
      <c r="L2755">
        <v>94122</v>
      </c>
      <c r="M2755" t="s">
        <v>60</v>
      </c>
      <c r="N2755" t="s">
        <v>2449</v>
      </c>
      <c r="O2755" t="s">
        <v>90</v>
      </c>
      <c r="P2755" t="s">
        <v>181</v>
      </c>
      <c r="Q2755" t="s">
        <v>2450</v>
      </c>
      <c r="R2755" s="1">
        <v>323.37</v>
      </c>
      <c r="S2755">
        <v>3</v>
      </c>
      <c r="T2755">
        <f t="shared" si="43"/>
        <v>23</v>
      </c>
      <c r="U2755" t="s">
        <v>52</v>
      </c>
      <c r="V2755">
        <v>0</v>
      </c>
      <c r="W2755">
        <v>0</v>
      </c>
      <c r="X2755" s="1">
        <v>0</v>
      </c>
      <c r="Y2755" s="1">
        <v>323.37</v>
      </c>
      <c r="Z2755" t="s">
        <v>47</v>
      </c>
      <c r="AA2755" s="2">
        <v>129.34800000000001</v>
      </c>
      <c r="AB2755" s="3">
        <v>0.4</v>
      </c>
      <c r="AC2755" s="1">
        <v>-194.02199999999999</v>
      </c>
      <c r="AD2755">
        <v>4</v>
      </c>
      <c r="AE2755">
        <v>4</v>
      </c>
      <c r="AF2755" t="s">
        <v>48</v>
      </c>
      <c r="AG2755">
        <v>2015</v>
      </c>
      <c r="AH2755">
        <f>COUNTBLANK(datos[[#This Row],[Row ID]:[Year sales]])</f>
        <v>0</v>
      </c>
    </row>
    <row r="2756" spans="1:34" x14ac:dyDescent="0.3">
      <c r="A2756">
        <v>2755</v>
      </c>
      <c r="B2756" t="s">
        <v>5948</v>
      </c>
      <c r="C2756" s="4">
        <v>42111</v>
      </c>
      <c r="D2756" s="4">
        <v>42115</v>
      </c>
      <c r="E2756" t="s">
        <v>67</v>
      </c>
      <c r="F2756" t="s">
        <v>5949</v>
      </c>
      <c r="G2756" t="s">
        <v>5950</v>
      </c>
      <c r="H2756" t="s">
        <v>37</v>
      </c>
      <c r="I2756" t="s">
        <v>38</v>
      </c>
      <c r="J2756" t="s">
        <v>147</v>
      </c>
      <c r="K2756" t="s">
        <v>59</v>
      </c>
      <c r="L2756">
        <v>94122</v>
      </c>
      <c r="M2756" t="s">
        <v>60</v>
      </c>
      <c r="N2756" t="s">
        <v>3810</v>
      </c>
      <c r="O2756" t="s">
        <v>90</v>
      </c>
      <c r="P2756" t="s">
        <v>91</v>
      </c>
      <c r="Q2756" t="s">
        <v>5733</v>
      </c>
      <c r="R2756" s="1">
        <v>783.96</v>
      </c>
      <c r="S2756">
        <v>5</v>
      </c>
      <c r="T2756">
        <f t="shared" si="43"/>
        <v>14</v>
      </c>
      <c r="U2756" t="s">
        <v>75</v>
      </c>
      <c r="V2756">
        <v>0.2</v>
      </c>
      <c r="W2756">
        <v>156.79200000000003</v>
      </c>
      <c r="X2756" s="1">
        <v>-156.792</v>
      </c>
      <c r="Y2756" s="1">
        <v>940.75200000000007</v>
      </c>
      <c r="Z2756" t="s">
        <v>53</v>
      </c>
      <c r="AA2756" s="2">
        <v>68.596500000000006</v>
      </c>
      <c r="AB2756" s="3">
        <v>8.7500000000000008E-2</v>
      </c>
      <c r="AC2756" s="1">
        <v>-558.57150000000001</v>
      </c>
      <c r="AD2756">
        <v>4</v>
      </c>
      <c r="AE2756">
        <v>4</v>
      </c>
      <c r="AF2756" t="s">
        <v>48</v>
      </c>
      <c r="AG2756">
        <v>2015</v>
      </c>
      <c r="AH2756">
        <f>COUNTBLANK(datos[[#This Row],[Row ID]:[Year sales]])</f>
        <v>0</v>
      </c>
    </row>
    <row r="2757" spans="1:34" x14ac:dyDescent="0.3">
      <c r="A2757">
        <v>2756</v>
      </c>
      <c r="B2757" t="s">
        <v>5948</v>
      </c>
      <c r="C2757" s="4">
        <v>42111</v>
      </c>
      <c r="D2757" s="4">
        <v>42115</v>
      </c>
      <c r="E2757" t="s">
        <v>67</v>
      </c>
      <c r="F2757" t="s">
        <v>5949</v>
      </c>
      <c r="G2757" t="s">
        <v>5950</v>
      </c>
      <c r="H2757" t="s">
        <v>37</v>
      </c>
      <c r="I2757" t="s">
        <v>38</v>
      </c>
      <c r="J2757" t="s">
        <v>147</v>
      </c>
      <c r="K2757" t="s">
        <v>59</v>
      </c>
      <c r="L2757">
        <v>94122</v>
      </c>
      <c r="M2757" t="s">
        <v>60</v>
      </c>
      <c r="N2757" t="s">
        <v>5639</v>
      </c>
      <c r="O2757" t="s">
        <v>62</v>
      </c>
      <c r="P2757" t="s">
        <v>97</v>
      </c>
      <c r="Q2757" t="s">
        <v>5640</v>
      </c>
      <c r="R2757" s="1">
        <v>1447.65</v>
      </c>
      <c r="S2757">
        <v>5</v>
      </c>
      <c r="T2757">
        <f t="shared" si="43"/>
        <v>31</v>
      </c>
      <c r="U2757" t="s">
        <v>75</v>
      </c>
      <c r="V2757">
        <v>0</v>
      </c>
      <c r="W2757">
        <v>0</v>
      </c>
      <c r="X2757" s="1">
        <v>0</v>
      </c>
      <c r="Y2757" s="1">
        <v>1447.65</v>
      </c>
      <c r="Z2757" t="s">
        <v>53</v>
      </c>
      <c r="AA2757" s="2">
        <v>419.81849999999997</v>
      </c>
      <c r="AB2757" s="3">
        <v>0.28999999999999998</v>
      </c>
      <c r="AC2757" s="1">
        <v>-1027.8315</v>
      </c>
      <c r="AD2757">
        <v>4</v>
      </c>
      <c r="AE2757">
        <v>4</v>
      </c>
      <c r="AF2757" t="s">
        <v>48</v>
      </c>
      <c r="AG2757">
        <v>2015</v>
      </c>
      <c r="AH2757">
        <f>COUNTBLANK(datos[[#This Row],[Row ID]:[Year sales]])</f>
        <v>0</v>
      </c>
    </row>
    <row r="2758" spans="1:34" x14ac:dyDescent="0.3">
      <c r="A2758">
        <v>2757</v>
      </c>
      <c r="B2758" t="s">
        <v>5948</v>
      </c>
      <c r="C2758" s="4">
        <v>42111</v>
      </c>
      <c r="D2758" s="4">
        <v>42115</v>
      </c>
      <c r="E2758" t="s">
        <v>67</v>
      </c>
      <c r="F2758" t="s">
        <v>5949</v>
      </c>
      <c r="G2758" t="s">
        <v>5950</v>
      </c>
      <c r="H2758" t="s">
        <v>37</v>
      </c>
      <c r="I2758" t="s">
        <v>38</v>
      </c>
      <c r="J2758" t="s">
        <v>147</v>
      </c>
      <c r="K2758" t="s">
        <v>59</v>
      </c>
      <c r="L2758">
        <v>94122</v>
      </c>
      <c r="M2758" t="s">
        <v>60</v>
      </c>
      <c r="N2758" t="s">
        <v>5464</v>
      </c>
      <c r="O2758" t="s">
        <v>62</v>
      </c>
      <c r="P2758" t="s">
        <v>110</v>
      </c>
      <c r="Q2758" t="s">
        <v>5465</v>
      </c>
      <c r="R2758" s="1">
        <v>11.96</v>
      </c>
      <c r="S2758">
        <v>2</v>
      </c>
      <c r="T2758">
        <f t="shared" si="43"/>
        <v>24</v>
      </c>
      <c r="U2758" t="s">
        <v>46</v>
      </c>
      <c r="V2758">
        <v>0</v>
      </c>
      <c r="W2758">
        <v>0</v>
      </c>
      <c r="X2758" s="1">
        <v>0</v>
      </c>
      <c r="Y2758" s="1">
        <v>11.96</v>
      </c>
      <c r="Z2758" t="s">
        <v>65</v>
      </c>
      <c r="AA2758" s="2">
        <v>5.8604000000000003</v>
      </c>
      <c r="AB2758" s="3">
        <v>0.49</v>
      </c>
      <c r="AC2758" s="1">
        <v>-6.0995999999999997</v>
      </c>
      <c r="AD2758">
        <v>4</v>
      </c>
      <c r="AE2758">
        <v>4</v>
      </c>
      <c r="AF2758" t="s">
        <v>48</v>
      </c>
      <c r="AG2758">
        <v>2015</v>
      </c>
      <c r="AH2758">
        <f>COUNTBLANK(datos[[#This Row],[Row ID]:[Year sales]])</f>
        <v>0</v>
      </c>
    </row>
    <row r="2759" spans="1:34" x14ac:dyDescent="0.3">
      <c r="A2759">
        <v>2758</v>
      </c>
      <c r="B2759" t="s">
        <v>5951</v>
      </c>
      <c r="C2759" s="4">
        <v>42532</v>
      </c>
      <c r="D2759" s="4">
        <v>42534</v>
      </c>
      <c r="E2759" t="s">
        <v>34</v>
      </c>
      <c r="F2759" t="s">
        <v>2515</v>
      </c>
      <c r="G2759" t="s">
        <v>2516</v>
      </c>
      <c r="H2759" t="s">
        <v>37</v>
      </c>
      <c r="I2759" t="s">
        <v>38</v>
      </c>
      <c r="J2759" t="s">
        <v>286</v>
      </c>
      <c r="K2759" t="s">
        <v>287</v>
      </c>
      <c r="L2759">
        <v>10035</v>
      </c>
      <c r="M2759" t="s">
        <v>168</v>
      </c>
      <c r="N2759" t="s">
        <v>2589</v>
      </c>
      <c r="O2759" t="s">
        <v>90</v>
      </c>
      <c r="P2759" t="s">
        <v>181</v>
      </c>
      <c r="Q2759" t="s">
        <v>2590</v>
      </c>
      <c r="R2759" s="1">
        <v>239.97</v>
      </c>
      <c r="S2759">
        <v>3</v>
      </c>
      <c r="T2759">
        <f t="shared" si="43"/>
        <v>30</v>
      </c>
      <c r="U2759" t="s">
        <v>52</v>
      </c>
      <c r="V2759">
        <v>0</v>
      </c>
      <c r="W2759">
        <v>0</v>
      </c>
      <c r="X2759" s="1">
        <v>0</v>
      </c>
      <c r="Y2759" s="1">
        <v>239.97</v>
      </c>
      <c r="Z2759" t="s">
        <v>47</v>
      </c>
      <c r="AA2759" s="2">
        <v>71.991</v>
      </c>
      <c r="AB2759" s="3">
        <v>0.3</v>
      </c>
      <c r="AC2759" s="1">
        <v>-167.97900000000001</v>
      </c>
      <c r="AD2759">
        <v>2</v>
      </c>
      <c r="AE2759">
        <v>2</v>
      </c>
      <c r="AF2759" t="s">
        <v>48</v>
      </c>
      <c r="AG2759">
        <v>2016</v>
      </c>
      <c r="AH2759">
        <f>COUNTBLANK(datos[[#This Row],[Row ID]:[Year sales]])</f>
        <v>0</v>
      </c>
    </row>
    <row r="2760" spans="1:34" x14ac:dyDescent="0.3">
      <c r="A2760">
        <v>2759</v>
      </c>
      <c r="B2760" t="s">
        <v>5952</v>
      </c>
      <c r="C2760" s="4">
        <v>42440</v>
      </c>
      <c r="D2760" s="4">
        <v>42444</v>
      </c>
      <c r="E2760" t="s">
        <v>67</v>
      </c>
      <c r="F2760" t="s">
        <v>5953</v>
      </c>
      <c r="G2760" t="s">
        <v>5954</v>
      </c>
      <c r="H2760" t="s">
        <v>122</v>
      </c>
      <c r="I2760" t="s">
        <v>38</v>
      </c>
      <c r="J2760" t="s">
        <v>517</v>
      </c>
      <c r="K2760" t="s">
        <v>1294</v>
      </c>
      <c r="L2760">
        <v>31907</v>
      </c>
      <c r="M2760" t="s">
        <v>41</v>
      </c>
      <c r="N2760" t="s">
        <v>3984</v>
      </c>
      <c r="O2760" t="s">
        <v>43</v>
      </c>
      <c r="P2760" t="s">
        <v>83</v>
      </c>
      <c r="Q2760" t="s">
        <v>5798</v>
      </c>
      <c r="R2760" s="1">
        <v>76.92</v>
      </c>
      <c r="S2760">
        <v>4</v>
      </c>
      <c r="T2760">
        <f t="shared" si="43"/>
        <v>20</v>
      </c>
      <c r="U2760" t="s">
        <v>52</v>
      </c>
      <c r="V2760">
        <v>0</v>
      </c>
      <c r="W2760">
        <v>0</v>
      </c>
      <c r="X2760" s="1">
        <v>0</v>
      </c>
      <c r="Y2760" s="1">
        <v>76.92</v>
      </c>
      <c r="Z2760" t="s">
        <v>99</v>
      </c>
      <c r="AA2760" s="2">
        <v>31.537199999999999</v>
      </c>
      <c r="AB2760" s="3">
        <v>0.41</v>
      </c>
      <c r="AC2760" s="1">
        <v>-45.382800000000003</v>
      </c>
      <c r="AD2760">
        <v>4</v>
      </c>
      <c r="AE2760">
        <v>4</v>
      </c>
      <c r="AF2760" t="s">
        <v>48</v>
      </c>
      <c r="AG2760">
        <v>2016</v>
      </c>
      <c r="AH2760">
        <f>COUNTBLANK(datos[[#This Row],[Row ID]:[Year sales]])</f>
        <v>0</v>
      </c>
    </row>
    <row r="2761" spans="1:34" x14ac:dyDescent="0.3">
      <c r="A2761">
        <v>2760</v>
      </c>
      <c r="B2761" t="s">
        <v>5952</v>
      </c>
      <c r="C2761" s="4">
        <v>42440</v>
      </c>
      <c r="D2761" s="4">
        <v>42444</v>
      </c>
      <c r="E2761" t="s">
        <v>67</v>
      </c>
      <c r="F2761" t="s">
        <v>5953</v>
      </c>
      <c r="G2761" t="s">
        <v>5954</v>
      </c>
      <c r="H2761" t="s">
        <v>122</v>
      </c>
      <c r="I2761" t="s">
        <v>38</v>
      </c>
      <c r="J2761" t="s">
        <v>517</v>
      </c>
      <c r="K2761" t="s">
        <v>1294</v>
      </c>
      <c r="L2761">
        <v>31907</v>
      </c>
      <c r="M2761" t="s">
        <v>41</v>
      </c>
      <c r="N2761" t="s">
        <v>3057</v>
      </c>
      <c r="O2761" t="s">
        <v>62</v>
      </c>
      <c r="P2761" t="s">
        <v>77</v>
      </c>
      <c r="Q2761" t="s">
        <v>3058</v>
      </c>
      <c r="R2761" s="1">
        <v>481.32</v>
      </c>
      <c r="S2761">
        <v>4</v>
      </c>
      <c r="T2761">
        <f t="shared" si="43"/>
        <v>49</v>
      </c>
      <c r="U2761" t="s">
        <v>52</v>
      </c>
      <c r="V2761">
        <v>0</v>
      </c>
      <c r="W2761">
        <v>0</v>
      </c>
      <c r="X2761" s="1">
        <v>0</v>
      </c>
      <c r="Y2761" s="1">
        <v>481.32</v>
      </c>
      <c r="Z2761" t="s">
        <v>47</v>
      </c>
      <c r="AA2761" s="2">
        <v>125.14319999999999</v>
      </c>
      <c r="AB2761" s="3">
        <v>0.26</v>
      </c>
      <c r="AC2761" s="1">
        <v>-356.17680000000001</v>
      </c>
      <c r="AD2761">
        <v>4</v>
      </c>
      <c r="AE2761">
        <v>4</v>
      </c>
      <c r="AF2761" t="s">
        <v>48</v>
      </c>
      <c r="AG2761">
        <v>2016</v>
      </c>
      <c r="AH2761">
        <f>COUNTBLANK(datos[[#This Row],[Row ID]:[Year sales]])</f>
        <v>0</v>
      </c>
    </row>
    <row r="2762" spans="1:34" x14ac:dyDescent="0.3">
      <c r="A2762">
        <v>2761</v>
      </c>
      <c r="B2762" t="s">
        <v>5955</v>
      </c>
      <c r="C2762" s="4">
        <v>41785</v>
      </c>
      <c r="D2762" s="4">
        <v>41788</v>
      </c>
      <c r="E2762" t="s">
        <v>208</v>
      </c>
      <c r="F2762" t="s">
        <v>5956</v>
      </c>
      <c r="G2762" t="s">
        <v>5957</v>
      </c>
      <c r="H2762" t="s">
        <v>122</v>
      </c>
      <c r="I2762" t="s">
        <v>38</v>
      </c>
      <c r="J2762" t="s">
        <v>3677</v>
      </c>
      <c r="K2762" t="s">
        <v>141</v>
      </c>
      <c r="L2762">
        <v>84107</v>
      </c>
      <c r="M2762" t="s">
        <v>60</v>
      </c>
      <c r="N2762" t="s">
        <v>1462</v>
      </c>
      <c r="O2762" t="s">
        <v>62</v>
      </c>
      <c r="P2762" t="s">
        <v>110</v>
      </c>
      <c r="Q2762" t="s">
        <v>1463</v>
      </c>
      <c r="R2762" s="1">
        <v>48.4</v>
      </c>
      <c r="S2762">
        <v>5</v>
      </c>
      <c r="T2762">
        <f t="shared" si="43"/>
        <v>13</v>
      </c>
      <c r="U2762" t="s">
        <v>75</v>
      </c>
      <c r="V2762">
        <v>0</v>
      </c>
      <c r="W2762">
        <v>0</v>
      </c>
      <c r="X2762" s="1">
        <v>0</v>
      </c>
      <c r="Y2762" s="1">
        <v>48.4</v>
      </c>
      <c r="Z2762" t="s">
        <v>65</v>
      </c>
      <c r="AA2762" s="2">
        <v>23.231999999999999</v>
      </c>
      <c r="AB2762" s="3">
        <v>0.48</v>
      </c>
      <c r="AC2762" s="1">
        <v>-25.167999999999999</v>
      </c>
      <c r="AD2762">
        <v>3</v>
      </c>
      <c r="AE2762">
        <v>3</v>
      </c>
      <c r="AF2762" t="s">
        <v>48</v>
      </c>
      <c r="AG2762">
        <v>2014</v>
      </c>
      <c r="AH2762">
        <f>COUNTBLANK(datos[[#This Row],[Row ID]:[Year sales]])</f>
        <v>0</v>
      </c>
    </row>
    <row r="2763" spans="1:34" x14ac:dyDescent="0.3">
      <c r="A2763">
        <v>2762</v>
      </c>
      <c r="B2763" t="s">
        <v>5958</v>
      </c>
      <c r="C2763" s="4">
        <v>43020</v>
      </c>
      <c r="D2763" s="4">
        <v>43022</v>
      </c>
      <c r="E2763" t="s">
        <v>208</v>
      </c>
      <c r="F2763" t="s">
        <v>659</v>
      </c>
      <c r="G2763" t="s">
        <v>660</v>
      </c>
      <c r="H2763" t="s">
        <v>122</v>
      </c>
      <c r="I2763" t="s">
        <v>38</v>
      </c>
      <c r="J2763" t="s">
        <v>147</v>
      </c>
      <c r="K2763" t="s">
        <v>59</v>
      </c>
      <c r="L2763">
        <v>94110</v>
      </c>
      <c r="M2763" t="s">
        <v>60</v>
      </c>
      <c r="N2763" t="s">
        <v>5959</v>
      </c>
      <c r="O2763" t="s">
        <v>90</v>
      </c>
      <c r="P2763" t="s">
        <v>181</v>
      </c>
      <c r="Q2763" t="s">
        <v>5960</v>
      </c>
      <c r="R2763" s="1">
        <v>0.99</v>
      </c>
      <c r="S2763">
        <v>1</v>
      </c>
      <c r="T2763">
        <f t="shared" si="43"/>
        <v>21</v>
      </c>
      <c r="U2763" t="s">
        <v>46</v>
      </c>
      <c r="V2763">
        <v>0</v>
      </c>
      <c r="W2763">
        <v>0</v>
      </c>
      <c r="X2763" s="1">
        <v>0</v>
      </c>
      <c r="Y2763" s="1">
        <v>0.99</v>
      </c>
      <c r="Z2763" t="s">
        <v>65</v>
      </c>
      <c r="AA2763" s="2">
        <v>0.43559999999999999</v>
      </c>
      <c r="AB2763" s="3">
        <v>0.44</v>
      </c>
      <c r="AC2763" s="1">
        <v>-0.5544</v>
      </c>
      <c r="AD2763">
        <v>2</v>
      </c>
      <c r="AE2763">
        <v>2</v>
      </c>
      <c r="AF2763" t="s">
        <v>48</v>
      </c>
      <c r="AG2763">
        <v>2017</v>
      </c>
      <c r="AH2763">
        <f>COUNTBLANK(datos[[#This Row],[Row ID]:[Year sales]])</f>
        <v>0</v>
      </c>
    </row>
    <row r="2764" spans="1:34" x14ac:dyDescent="0.3">
      <c r="A2764">
        <v>2763</v>
      </c>
      <c r="B2764" t="s">
        <v>5958</v>
      </c>
      <c r="C2764" s="4">
        <v>43020</v>
      </c>
      <c r="D2764" s="4">
        <v>43022</v>
      </c>
      <c r="E2764" t="s">
        <v>208</v>
      </c>
      <c r="F2764" t="s">
        <v>659</v>
      </c>
      <c r="G2764" t="s">
        <v>660</v>
      </c>
      <c r="H2764" t="s">
        <v>122</v>
      </c>
      <c r="I2764" t="s">
        <v>38</v>
      </c>
      <c r="J2764" t="s">
        <v>147</v>
      </c>
      <c r="K2764" t="s">
        <v>59</v>
      </c>
      <c r="L2764">
        <v>94110</v>
      </c>
      <c r="M2764" t="s">
        <v>60</v>
      </c>
      <c r="N2764" t="s">
        <v>3890</v>
      </c>
      <c r="O2764" t="s">
        <v>62</v>
      </c>
      <c r="P2764" t="s">
        <v>94</v>
      </c>
      <c r="Q2764" t="s">
        <v>3891</v>
      </c>
      <c r="R2764" s="1">
        <v>101.84</v>
      </c>
      <c r="S2764">
        <v>5</v>
      </c>
      <c r="T2764">
        <f t="shared" si="43"/>
        <v>28</v>
      </c>
      <c r="U2764" t="s">
        <v>75</v>
      </c>
      <c r="V2764">
        <v>0.2</v>
      </c>
      <c r="W2764">
        <v>20.368000000000002</v>
      </c>
      <c r="X2764" s="1">
        <v>-20.367999999999999</v>
      </c>
      <c r="Y2764" s="1">
        <v>122.208</v>
      </c>
      <c r="Z2764" t="s">
        <v>99</v>
      </c>
      <c r="AA2764" s="2">
        <v>36.917000000000002</v>
      </c>
      <c r="AB2764" s="3">
        <v>0.36249999999999999</v>
      </c>
      <c r="AC2764" s="1">
        <v>-44.555</v>
      </c>
      <c r="AD2764">
        <v>2</v>
      </c>
      <c r="AE2764">
        <v>2</v>
      </c>
      <c r="AF2764" t="s">
        <v>48</v>
      </c>
      <c r="AG2764">
        <v>2017</v>
      </c>
      <c r="AH2764">
        <f>COUNTBLANK(datos[[#This Row],[Row ID]:[Year sales]])</f>
        <v>0</v>
      </c>
    </row>
    <row r="2765" spans="1:34" x14ac:dyDescent="0.3">
      <c r="A2765">
        <v>2764</v>
      </c>
      <c r="B2765" t="s">
        <v>5961</v>
      </c>
      <c r="C2765" s="4">
        <v>42908</v>
      </c>
      <c r="D2765" s="4">
        <v>42914</v>
      </c>
      <c r="E2765" t="s">
        <v>67</v>
      </c>
      <c r="F2765" t="s">
        <v>4079</v>
      </c>
      <c r="G2765" t="s">
        <v>4080</v>
      </c>
      <c r="H2765" t="s">
        <v>122</v>
      </c>
      <c r="I2765" t="s">
        <v>38</v>
      </c>
      <c r="J2765" t="s">
        <v>166</v>
      </c>
      <c r="K2765" t="s">
        <v>167</v>
      </c>
      <c r="L2765">
        <v>19140</v>
      </c>
      <c r="M2765" t="s">
        <v>168</v>
      </c>
      <c r="N2765" t="s">
        <v>5962</v>
      </c>
      <c r="O2765" t="s">
        <v>62</v>
      </c>
      <c r="P2765" t="s">
        <v>94</v>
      </c>
      <c r="Q2765" t="s">
        <v>5963</v>
      </c>
      <c r="R2765" s="1">
        <v>10.332000000000001</v>
      </c>
      <c r="S2765">
        <v>3</v>
      </c>
      <c r="T2765">
        <f t="shared" si="43"/>
        <v>23</v>
      </c>
      <c r="U2765" t="s">
        <v>52</v>
      </c>
      <c r="V2765">
        <v>0.7</v>
      </c>
      <c r="W2765">
        <v>7.2324000000000002</v>
      </c>
      <c r="X2765" s="1">
        <v>-7.2324000000000002</v>
      </c>
      <c r="Y2765" s="1">
        <v>17.564399999999999</v>
      </c>
      <c r="Z2765" t="s">
        <v>65</v>
      </c>
      <c r="AA2765" s="2">
        <v>-7.5768000000000004</v>
      </c>
      <c r="AB2765" s="3">
        <v>-0.73333333333333328</v>
      </c>
      <c r="AC2765" s="1">
        <v>-10.676399999999999</v>
      </c>
      <c r="AD2765">
        <v>6</v>
      </c>
      <c r="AE2765">
        <v>6</v>
      </c>
      <c r="AF2765" t="s">
        <v>48</v>
      </c>
      <c r="AG2765">
        <v>2017</v>
      </c>
      <c r="AH2765">
        <f>COUNTBLANK(datos[[#This Row],[Row ID]:[Year sales]])</f>
        <v>0</v>
      </c>
    </row>
    <row r="2766" spans="1:34" x14ac:dyDescent="0.3">
      <c r="A2766">
        <v>2765</v>
      </c>
      <c r="B2766" t="s">
        <v>5961</v>
      </c>
      <c r="C2766" s="4">
        <v>42908</v>
      </c>
      <c r="D2766" s="4">
        <v>42914</v>
      </c>
      <c r="E2766" t="s">
        <v>67</v>
      </c>
      <c r="F2766" t="s">
        <v>4079</v>
      </c>
      <c r="G2766" t="s">
        <v>4080</v>
      </c>
      <c r="H2766" t="s">
        <v>122</v>
      </c>
      <c r="I2766" t="s">
        <v>38</v>
      </c>
      <c r="J2766" t="s">
        <v>166</v>
      </c>
      <c r="K2766" t="s">
        <v>167</v>
      </c>
      <c r="L2766">
        <v>19140</v>
      </c>
      <c r="M2766" t="s">
        <v>168</v>
      </c>
      <c r="N2766" t="s">
        <v>1409</v>
      </c>
      <c r="O2766" t="s">
        <v>62</v>
      </c>
      <c r="P2766" t="s">
        <v>94</v>
      </c>
      <c r="Q2766" t="s">
        <v>1410</v>
      </c>
      <c r="R2766" s="1">
        <v>31.155000000000001</v>
      </c>
      <c r="S2766">
        <v>5</v>
      </c>
      <c r="T2766">
        <f t="shared" si="43"/>
        <v>48</v>
      </c>
      <c r="U2766" t="s">
        <v>75</v>
      </c>
      <c r="V2766">
        <v>0.7</v>
      </c>
      <c r="W2766">
        <v>21.808499999999999</v>
      </c>
      <c r="X2766" s="1">
        <v>-21.808499999999999</v>
      </c>
      <c r="Y2766" s="1">
        <v>52.963499999999996</v>
      </c>
      <c r="Z2766" t="s">
        <v>99</v>
      </c>
      <c r="AA2766" s="2">
        <v>-23.8855</v>
      </c>
      <c r="AB2766" s="3">
        <v>-0.76666666666666661</v>
      </c>
      <c r="AC2766" s="1">
        <v>-33.231999999999999</v>
      </c>
      <c r="AD2766">
        <v>6</v>
      </c>
      <c r="AE2766">
        <v>6</v>
      </c>
      <c r="AF2766" t="s">
        <v>48</v>
      </c>
      <c r="AG2766">
        <v>2017</v>
      </c>
      <c r="AH2766">
        <f>COUNTBLANK(datos[[#This Row],[Row ID]:[Year sales]])</f>
        <v>0</v>
      </c>
    </row>
    <row r="2767" spans="1:34" x14ac:dyDescent="0.3">
      <c r="A2767">
        <v>2766</v>
      </c>
      <c r="B2767" t="s">
        <v>5961</v>
      </c>
      <c r="C2767" s="4">
        <v>42908</v>
      </c>
      <c r="D2767" s="4">
        <v>42914</v>
      </c>
      <c r="E2767" t="s">
        <v>67</v>
      </c>
      <c r="F2767" t="s">
        <v>4079</v>
      </c>
      <c r="G2767" t="s">
        <v>4080</v>
      </c>
      <c r="H2767" t="s">
        <v>122</v>
      </c>
      <c r="I2767" t="s">
        <v>38</v>
      </c>
      <c r="J2767" t="s">
        <v>166</v>
      </c>
      <c r="K2767" t="s">
        <v>167</v>
      </c>
      <c r="L2767">
        <v>19140</v>
      </c>
      <c r="M2767" t="s">
        <v>168</v>
      </c>
      <c r="N2767" t="s">
        <v>5964</v>
      </c>
      <c r="O2767" t="s">
        <v>62</v>
      </c>
      <c r="P2767" t="s">
        <v>77</v>
      </c>
      <c r="Q2767" t="s">
        <v>5965</v>
      </c>
      <c r="R2767" s="1">
        <v>8.9280000000000008</v>
      </c>
      <c r="S2767">
        <v>2</v>
      </c>
      <c r="T2767">
        <f t="shared" si="43"/>
        <v>8</v>
      </c>
      <c r="U2767" t="s">
        <v>46</v>
      </c>
      <c r="V2767">
        <v>0.2</v>
      </c>
      <c r="W2767">
        <v>1.7856000000000003</v>
      </c>
      <c r="X2767" s="1">
        <v>-1.7856000000000001</v>
      </c>
      <c r="Y2767" s="1">
        <v>10.713600000000001</v>
      </c>
      <c r="Z2767" t="s">
        <v>65</v>
      </c>
      <c r="AA2767" s="2">
        <v>0.66959999999999997</v>
      </c>
      <c r="AB2767" s="3">
        <v>7.4999999999999983E-2</v>
      </c>
      <c r="AC2767" s="1">
        <v>-6.4728000000000003</v>
      </c>
      <c r="AD2767">
        <v>6</v>
      </c>
      <c r="AE2767">
        <v>6</v>
      </c>
      <c r="AF2767" t="s">
        <v>48</v>
      </c>
      <c r="AG2767">
        <v>2017</v>
      </c>
      <c r="AH2767">
        <f>COUNTBLANK(datos[[#This Row],[Row ID]:[Year sales]])</f>
        <v>0</v>
      </c>
    </row>
    <row r="2768" spans="1:34" x14ac:dyDescent="0.3">
      <c r="A2768">
        <v>2767</v>
      </c>
      <c r="B2768" t="s">
        <v>5966</v>
      </c>
      <c r="C2768" s="4">
        <v>42750</v>
      </c>
      <c r="D2768" s="4">
        <v>42753</v>
      </c>
      <c r="E2768" t="s">
        <v>208</v>
      </c>
      <c r="F2768" t="s">
        <v>2966</v>
      </c>
      <c r="G2768" t="s">
        <v>2967</v>
      </c>
      <c r="H2768" t="s">
        <v>37</v>
      </c>
      <c r="I2768" t="s">
        <v>38</v>
      </c>
      <c r="J2768" t="s">
        <v>166</v>
      </c>
      <c r="K2768" t="s">
        <v>167</v>
      </c>
      <c r="L2768">
        <v>19134</v>
      </c>
      <c r="M2768" t="s">
        <v>168</v>
      </c>
      <c r="N2768" t="s">
        <v>5967</v>
      </c>
      <c r="O2768" t="s">
        <v>62</v>
      </c>
      <c r="P2768" t="s">
        <v>97</v>
      </c>
      <c r="Q2768" t="s">
        <v>5968</v>
      </c>
      <c r="R2768" s="1">
        <v>34.384</v>
      </c>
      <c r="S2768">
        <v>1</v>
      </c>
      <c r="T2768">
        <f t="shared" si="43"/>
        <v>15</v>
      </c>
      <c r="U2768" t="s">
        <v>46</v>
      </c>
      <c r="V2768">
        <v>0.2</v>
      </c>
      <c r="W2768">
        <v>6.8768000000000002</v>
      </c>
      <c r="X2768" s="1">
        <v>-6.8768000000000002</v>
      </c>
      <c r="Y2768" s="1">
        <v>41.260800000000003</v>
      </c>
      <c r="Z2768" t="s">
        <v>65</v>
      </c>
      <c r="AA2768" s="2">
        <v>3.8681999999999999</v>
      </c>
      <c r="AB2768" s="3">
        <v>0.11249999999999999</v>
      </c>
      <c r="AC2768" s="1">
        <v>-23.638999999999999</v>
      </c>
      <c r="AD2768">
        <v>3</v>
      </c>
      <c r="AE2768">
        <v>3</v>
      </c>
      <c r="AF2768" t="s">
        <v>48</v>
      </c>
      <c r="AG2768">
        <v>2017</v>
      </c>
      <c r="AH2768">
        <f>COUNTBLANK(datos[[#This Row],[Row ID]:[Year sales]])</f>
        <v>0</v>
      </c>
    </row>
    <row r="2769" spans="1:34" x14ac:dyDescent="0.3">
      <c r="A2769">
        <v>2768</v>
      </c>
      <c r="B2769" t="s">
        <v>5966</v>
      </c>
      <c r="C2769" s="4">
        <v>42750</v>
      </c>
      <c r="D2769" s="4">
        <v>42753</v>
      </c>
      <c r="E2769" t="s">
        <v>208</v>
      </c>
      <c r="F2769" t="s">
        <v>2966</v>
      </c>
      <c r="G2769" t="s">
        <v>2967</v>
      </c>
      <c r="H2769" t="s">
        <v>37</v>
      </c>
      <c r="I2769" t="s">
        <v>38</v>
      </c>
      <c r="J2769" t="s">
        <v>166</v>
      </c>
      <c r="K2769" t="s">
        <v>167</v>
      </c>
      <c r="L2769">
        <v>19134</v>
      </c>
      <c r="M2769" t="s">
        <v>168</v>
      </c>
      <c r="N2769" t="s">
        <v>959</v>
      </c>
      <c r="O2769" t="s">
        <v>62</v>
      </c>
      <c r="P2769" t="s">
        <v>97</v>
      </c>
      <c r="Q2769" t="s">
        <v>960</v>
      </c>
      <c r="R2769" s="1">
        <v>1924.16</v>
      </c>
      <c r="S2769">
        <v>8</v>
      </c>
      <c r="T2769">
        <f t="shared" si="43"/>
        <v>40</v>
      </c>
      <c r="U2769" t="s">
        <v>75</v>
      </c>
      <c r="V2769">
        <v>0.2</v>
      </c>
      <c r="W2769">
        <v>384.83200000000005</v>
      </c>
      <c r="X2769" s="1">
        <v>-384.83199999999999</v>
      </c>
      <c r="Y2769" s="1">
        <v>2308.9920000000002</v>
      </c>
      <c r="Z2769" t="s">
        <v>53</v>
      </c>
      <c r="AA2769" s="2">
        <v>312.67599999999999</v>
      </c>
      <c r="AB2769" s="3">
        <v>0.16249999999999998</v>
      </c>
      <c r="AC2769" s="1">
        <v>-1226.652</v>
      </c>
      <c r="AD2769">
        <v>3</v>
      </c>
      <c r="AE2769">
        <v>3</v>
      </c>
      <c r="AF2769" t="s">
        <v>48</v>
      </c>
      <c r="AG2769">
        <v>2017</v>
      </c>
      <c r="AH2769">
        <f>COUNTBLANK(datos[[#This Row],[Row ID]:[Year sales]])</f>
        <v>0</v>
      </c>
    </row>
    <row r="2770" spans="1:34" x14ac:dyDescent="0.3">
      <c r="A2770">
        <v>2769</v>
      </c>
      <c r="B2770" t="s">
        <v>5969</v>
      </c>
      <c r="C2770" s="4">
        <v>42096</v>
      </c>
      <c r="D2770" s="4">
        <v>42101</v>
      </c>
      <c r="E2770" t="s">
        <v>67</v>
      </c>
      <c r="F2770" t="s">
        <v>5970</v>
      </c>
      <c r="G2770" t="s">
        <v>5971</v>
      </c>
      <c r="H2770" t="s">
        <v>37</v>
      </c>
      <c r="I2770" t="s">
        <v>38</v>
      </c>
      <c r="J2770" t="s">
        <v>837</v>
      </c>
      <c r="K2770" t="s">
        <v>124</v>
      </c>
      <c r="L2770">
        <v>75220</v>
      </c>
      <c r="M2770" t="s">
        <v>125</v>
      </c>
      <c r="N2770" t="s">
        <v>5972</v>
      </c>
      <c r="O2770" t="s">
        <v>62</v>
      </c>
      <c r="P2770" t="s">
        <v>97</v>
      </c>
      <c r="Q2770" t="s">
        <v>5973</v>
      </c>
      <c r="R2770" s="1">
        <v>32.192</v>
      </c>
      <c r="S2770">
        <v>2</v>
      </c>
      <c r="T2770">
        <f t="shared" si="43"/>
        <v>20</v>
      </c>
      <c r="U2770" t="s">
        <v>46</v>
      </c>
      <c r="V2770">
        <v>0.8</v>
      </c>
      <c r="W2770">
        <v>25.753600000000002</v>
      </c>
      <c r="X2770" s="1">
        <v>-25.753599999999999</v>
      </c>
      <c r="Y2770" s="1">
        <v>57.945599999999999</v>
      </c>
      <c r="Z2770" t="s">
        <v>99</v>
      </c>
      <c r="AA2770" s="2">
        <v>-80.48</v>
      </c>
      <c r="AB2770" s="3">
        <v>-2.5</v>
      </c>
      <c r="AC2770" s="1">
        <v>-86.918400000000005</v>
      </c>
      <c r="AD2770">
        <v>5</v>
      </c>
      <c r="AE2770">
        <v>5</v>
      </c>
      <c r="AF2770" t="s">
        <v>48</v>
      </c>
      <c r="AG2770">
        <v>2015</v>
      </c>
      <c r="AH2770">
        <f>COUNTBLANK(datos[[#This Row],[Row ID]:[Year sales]])</f>
        <v>0</v>
      </c>
    </row>
    <row r="2771" spans="1:34" x14ac:dyDescent="0.3">
      <c r="A2771">
        <v>2770</v>
      </c>
      <c r="B2771" t="s">
        <v>5969</v>
      </c>
      <c r="C2771" s="4">
        <v>42096</v>
      </c>
      <c r="D2771" s="4">
        <v>42101</v>
      </c>
      <c r="E2771" t="s">
        <v>67</v>
      </c>
      <c r="F2771" t="s">
        <v>5970</v>
      </c>
      <c r="G2771" t="s">
        <v>5971</v>
      </c>
      <c r="H2771" t="s">
        <v>37</v>
      </c>
      <c r="I2771" t="s">
        <v>38</v>
      </c>
      <c r="J2771" t="s">
        <v>837</v>
      </c>
      <c r="K2771" t="s">
        <v>124</v>
      </c>
      <c r="L2771">
        <v>75220</v>
      </c>
      <c r="M2771" t="s">
        <v>125</v>
      </c>
      <c r="N2771" t="s">
        <v>4184</v>
      </c>
      <c r="O2771" t="s">
        <v>90</v>
      </c>
      <c r="P2771" t="s">
        <v>181</v>
      </c>
      <c r="Q2771" t="s">
        <v>4185</v>
      </c>
      <c r="R2771" s="1">
        <v>50.12</v>
      </c>
      <c r="S2771">
        <v>7</v>
      </c>
      <c r="T2771">
        <f t="shared" si="43"/>
        <v>57</v>
      </c>
      <c r="U2771" t="s">
        <v>75</v>
      </c>
      <c r="V2771">
        <v>0.2</v>
      </c>
      <c r="W2771">
        <v>10.024000000000001</v>
      </c>
      <c r="X2771" s="1">
        <v>-10.023999999999999</v>
      </c>
      <c r="Y2771" s="1">
        <v>60.143999999999998</v>
      </c>
      <c r="Z2771" t="s">
        <v>99</v>
      </c>
      <c r="AA2771" s="2">
        <v>-0.62649999999999995</v>
      </c>
      <c r="AB2771" s="3">
        <v>-1.2499999999999999E-2</v>
      </c>
      <c r="AC2771" s="1">
        <v>-40.722499999999997</v>
      </c>
      <c r="AD2771">
        <v>5</v>
      </c>
      <c r="AE2771">
        <v>5</v>
      </c>
      <c r="AF2771" t="s">
        <v>48</v>
      </c>
      <c r="AG2771">
        <v>2015</v>
      </c>
      <c r="AH2771">
        <f>COUNTBLANK(datos[[#This Row],[Row ID]:[Year sales]])</f>
        <v>0</v>
      </c>
    </row>
    <row r="2772" spans="1:34" x14ac:dyDescent="0.3">
      <c r="A2772">
        <v>2771</v>
      </c>
      <c r="B2772" t="s">
        <v>5969</v>
      </c>
      <c r="C2772" s="4">
        <v>42096</v>
      </c>
      <c r="D2772" s="4">
        <v>42101</v>
      </c>
      <c r="E2772" t="s">
        <v>67</v>
      </c>
      <c r="F2772" t="s">
        <v>5970</v>
      </c>
      <c r="G2772" t="s">
        <v>5971</v>
      </c>
      <c r="H2772" t="s">
        <v>37</v>
      </c>
      <c r="I2772" t="s">
        <v>38</v>
      </c>
      <c r="J2772" t="s">
        <v>837</v>
      </c>
      <c r="K2772" t="s">
        <v>124</v>
      </c>
      <c r="L2772">
        <v>75220</v>
      </c>
      <c r="M2772" t="s">
        <v>125</v>
      </c>
      <c r="N2772" t="s">
        <v>4990</v>
      </c>
      <c r="O2772" t="s">
        <v>90</v>
      </c>
      <c r="P2772" t="s">
        <v>181</v>
      </c>
      <c r="Q2772" t="s">
        <v>4991</v>
      </c>
      <c r="R2772" s="1">
        <v>47.975999999999999</v>
      </c>
      <c r="S2772">
        <v>3</v>
      </c>
      <c r="T2772">
        <f t="shared" si="43"/>
        <v>26</v>
      </c>
      <c r="U2772" t="s">
        <v>52</v>
      </c>
      <c r="V2772">
        <v>0.2</v>
      </c>
      <c r="W2772">
        <v>9.5952000000000002</v>
      </c>
      <c r="X2772" s="1">
        <v>-9.5952000000000002</v>
      </c>
      <c r="Y2772" s="1">
        <v>57.571199999999997</v>
      </c>
      <c r="Z2772" t="s">
        <v>99</v>
      </c>
      <c r="AA2772" s="2">
        <v>1.7990999999999999</v>
      </c>
      <c r="AB2772" s="3">
        <v>3.7499999999999999E-2</v>
      </c>
      <c r="AC2772" s="1">
        <v>-36.581699999999998</v>
      </c>
      <c r="AD2772">
        <v>5</v>
      </c>
      <c r="AE2772">
        <v>5</v>
      </c>
      <c r="AF2772" t="s">
        <v>48</v>
      </c>
      <c r="AG2772">
        <v>2015</v>
      </c>
      <c r="AH2772">
        <f>COUNTBLANK(datos[[#This Row],[Row ID]:[Year sales]])</f>
        <v>0</v>
      </c>
    </row>
    <row r="2773" spans="1:34" x14ac:dyDescent="0.3">
      <c r="A2773">
        <v>2772</v>
      </c>
      <c r="B2773" t="s">
        <v>5974</v>
      </c>
      <c r="C2773" s="4">
        <v>42616</v>
      </c>
      <c r="D2773" s="4">
        <v>42623</v>
      </c>
      <c r="E2773" t="s">
        <v>67</v>
      </c>
      <c r="F2773" t="s">
        <v>3099</v>
      </c>
      <c r="G2773" t="s">
        <v>3100</v>
      </c>
      <c r="H2773" t="s">
        <v>37</v>
      </c>
      <c r="I2773" t="s">
        <v>38</v>
      </c>
      <c r="J2773" t="s">
        <v>5975</v>
      </c>
      <c r="K2773" t="s">
        <v>134</v>
      </c>
      <c r="L2773">
        <v>53186</v>
      </c>
      <c r="M2773" t="s">
        <v>125</v>
      </c>
      <c r="N2773" t="s">
        <v>1506</v>
      </c>
      <c r="O2773" t="s">
        <v>62</v>
      </c>
      <c r="P2773" t="s">
        <v>77</v>
      </c>
      <c r="Q2773" t="s">
        <v>1507</v>
      </c>
      <c r="R2773" s="1">
        <v>54.5</v>
      </c>
      <c r="S2773">
        <v>5</v>
      </c>
      <c r="T2773">
        <f t="shared" si="43"/>
        <v>18</v>
      </c>
      <c r="U2773" t="s">
        <v>75</v>
      </c>
      <c r="V2773">
        <v>0</v>
      </c>
      <c r="W2773">
        <v>0</v>
      </c>
      <c r="X2773" s="1">
        <v>0</v>
      </c>
      <c r="Y2773" s="1">
        <v>54.5</v>
      </c>
      <c r="Z2773" t="s">
        <v>99</v>
      </c>
      <c r="AA2773" s="2">
        <v>14.17</v>
      </c>
      <c r="AB2773" s="3">
        <v>0.26</v>
      </c>
      <c r="AC2773" s="1">
        <v>-40.33</v>
      </c>
      <c r="AD2773">
        <v>7</v>
      </c>
      <c r="AE2773">
        <v>7</v>
      </c>
      <c r="AF2773" t="s">
        <v>48</v>
      </c>
      <c r="AG2773">
        <v>2016</v>
      </c>
      <c r="AH2773">
        <f>COUNTBLANK(datos[[#This Row],[Row ID]:[Year sales]])</f>
        <v>0</v>
      </c>
    </row>
    <row r="2774" spans="1:34" x14ac:dyDescent="0.3">
      <c r="A2774">
        <v>2773</v>
      </c>
      <c r="B2774" t="s">
        <v>5976</v>
      </c>
      <c r="C2774" s="4">
        <v>43079</v>
      </c>
      <c r="D2774" s="4">
        <v>43081</v>
      </c>
      <c r="E2774" t="s">
        <v>208</v>
      </c>
      <c r="F2774" t="s">
        <v>4586</v>
      </c>
      <c r="G2774" t="s">
        <v>4587</v>
      </c>
      <c r="H2774" t="s">
        <v>37</v>
      </c>
      <c r="I2774" t="s">
        <v>38</v>
      </c>
      <c r="J2774" t="s">
        <v>5647</v>
      </c>
      <c r="K2774" t="s">
        <v>71</v>
      </c>
      <c r="L2774">
        <v>33311</v>
      </c>
      <c r="M2774" t="s">
        <v>41</v>
      </c>
      <c r="N2774" t="s">
        <v>2913</v>
      </c>
      <c r="O2774" t="s">
        <v>43</v>
      </c>
      <c r="P2774" t="s">
        <v>83</v>
      </c>
      <c r="Q2774" t="s">
        <v>944</v>
      </c>
      <c r="R2774" s="1">
        <v>19.103999999999999</v>
      </c>
      <c r="S2774">
        <v>3</v>
      </c>
      <c r="T2774">
        <f t="shared" si="43"/>
        <v>62</v>
      </c>
      <c r="U2774" t="s">
        <v>52</v>
      </c>
      <c r="V2774">
        <v>0.2</v>
      </c>
      <c r="W2774">
        <v>3.8208000000000002</v>
      </c>
      <c r="X2774" s="1">
        <v>-3.8208000000000002</v>
      </c>
      <c r="Y2774" s="1">
        <v>22.924799999999998</v>
      </c>
      <c r="Z2774" t="s">
        <v>65</v>
      </c>
      <c r="AA2774" s="2">
        <v>5.7312000000000003</v>
      </c>
      <c r="AB2774" s="3">
        <v>0.30000000000000004</v>
      </c>
      <c r="AC2774" s="1">
        <v>-9.5519999999999996</v>
      </c>
      <c r="AD2774">
        <v>2</v>
      </c>
      <c r="AE2774">
        <v>2</v>
      </c>
      <c r="AF2774" t="s">
        <v>48</v>
      </c>
      <c r="AG2774">
        <v>2017</v>
      </c>
      <c r="AH2774">
        <f>COUNTBLANK(datos[[#This Row],[Row ID]:[Year sales]])</f>
        <v>0</v>
      </c>
    </row>
    <row r="2775" spans="1:34" x14ac:dyDescent="0.3">
      <c r="A2775">
        <v>2774</v>
      </c>
      <c r="B2775" t="s">
        <v>5977</v>
      </c>
      <c r="C2775" s="4">
        <v>42696</v>
      </c>
      <c r="D2775" s="4">
        <v>42700</v>
      </c>
      <c r="E2775" t="s">
        <v>67</v>
      </c>
      <c r="F2775" t="s">
        <v>3009</v>
      </c>
      <c r="G2775" t="s">
        <v>3010</v>
      </c>
      <c r="H2775" t="s">
        <v>37</v>
      </c>
      <c r="I2775" t="s">
        <v>38</v>
      </c>
      <c r="J2775" t="s">
        <v>902</v>
      </c>
      <c r="K2775" t="s">
        <v>258</v>
      </c>
      <c r="L2775">
        <v>48205</v>
      </c>
      <c r="M2775" t="s">
        <v>125</v>
      </c>
      <c r="N2775" t="s">
        <v>434</v>
      </c>
      <c r="O2775" t="s">
        <v>62</v>
      </c>
      <c r="P2775" t="s">
        <v>94</v>
      </c>
      <c r="Q2775" t="s">
        <v>435</v>
      </c>
      <c r="R2775" s="1">
        <v>49.44</v>
      </c>
      <c r="S2775">
        <v>3</v>
      </c>
      <c r="T2775">
        <f t="shared" si="43"/>
        <v>34</v>
      </c>
      <c r="U2775" t="s">
        <v>52</v>
      </c>
      <c r="V2775">
        <v>0</v>
      </c>
      <c r="W2775">
        <v>0</v>
      </c>
      <c r="X2775" s="1">
        <v>0</v>
      </c>
      <c r="Y2775" s="1">
        <v>49.44</v>
      </c>
      <c r="Z2775" t="s">
        <v>65</v>
      </c>
      <c r="AA2775" s="2">
        <v>24.2256</v>
      </c>
      <c r="AB2775" s="3">
        <v>0.49000000000000005</v>
      </c>
      <c r="AC2775" s="1">
        <v>-25.214400000000001</v>
      </c>
      <c r="AD2775">
        <v>4</v>
      </c>
      <c r="AE2775">
        <v>4</v>
      </c>
      <c r="AF2775" t="s">
        <v>48</v>
      </c>
      <c r="AG2775">
        <v>2016</v>
      </c>
      <c r="AH2775">
        <f>COUNTBLANK(datos[[#This Row],[Row ID]:[Year sales]])</f>
        <v>0</v>
      </c>
    </row>
    <row r="2776" spans="1:34" x14ac:dyDescent="0.3">
      <c r="A2776">
        <v>2775</v>
      </c>
      <c r="B2776" t="s">
        <v>5978</v>
      </c>
      <c r="C2776" s="4">
        <v>43050</v>
      </c>
      <c r="D2776" s="4">
        <v>43057</v>
      </c>
      <c r="E2776" t="s">
        <v>67</v>
      </c>
      <c r="F2776" t="s">
        <v>4507</v>
      </c>
      <c r="G2776" t="s">
        <v>4508</v>
      </c>
      <c r="H2776" t="s">
        <v>122</v>
      </c>
      <c r="I2776" t="s">
        <v>38</v>
      </c>
      <c r="J2776" t="s">
        <v>338</v>
      </c>
      <c r="K2776" t="s">
        <v>518</v>
      </c>
      <c r="L2776">
        <v>45503</v>
      </c>
      <c r="M2776" t="s">
        <v>168</v>
      </c>
      <c r="N2776" t="s">
        <v>1953</v>
      </c>
      <c r="O2776" t="s">
        <v>62</v>
      </c>
      <c r="P2776" t="s">
        <v>110</v>
      </c>
      <c r="Q2776" t="s">
        <v>1954</v>
      </c>
      <c r="R2776" s="1">
        <v>10.368</v>
      </c>
      <c r="S2776">
        <v>2</v>
      </c>
      <c r="T2776">
        <f t="shared" si="43"/>
        <v>22</v>
      </c>
      <c r="U2776" t="s">
        <v>46</v>
      </c>
      <c r="V2776">
        <v>0.2</v>
      </c>
      <c r="W2776">
        <v>2.0736000000000003</v>
      </c>
      <c r="X2776" s="1">
        <v>-2.0735999999999999</v>
      </c>
      <c r="Y2776" s="1">
        <v>12.441600000000001</v>
      </c>
      <c r="Z2776" t="s">
        <v>65</v>
      </c>
      <c r="AA2776" s="2">
        <v>3.6288</v>
      </c>
      <c r="AB2776" s="3">
        <v>0.35</v>
      </c>
      <c r="AC2776" s="1">
        <v>-4.6656000000000004</v>
      </c>
      <c r="AD2776">
        <v>7</v>
      </c>
      <c r="AE2776">
        <v>7</v>
      </c>
      <c r="AF2776" t="s">
        <v>48</v>
      </c>
      <c r="AG2776">
        <v>2017</v>
      </c>
      <c r="AH2776">
        <f>COUNTBLANK(datos[[#This Row],[Row ID]:[Year sales]])</f>
        <v>0</v>
      </c>
    </row>
    <row r="2777" spans="1:34" x14ac:dyDescent="0.3">
      <c r="A2777">
        <v>2776</v>
      </c>
      <c r="B2777" t="s">
        <v>5979</v>
      </c>
      <c r="C2777" s="4">
        <v>42664</v>
      </c>
      <c r="D2777" s="4">
        <v>42668</v>
      </c>
      <c r="E2777" t="s">
        <v>67</v>
      </c>
      <c r="F2777" t="s">
        <v>352</v>
      </c>
      <c r="G2777" t="s">
        <v>353</v>
      </c>
      <c r="H2777" t="s">
        <v>37</v>
      </c>
      <c r="I2777" t="s">
        <v>38</v>
      </c>
      <c r="J2777" t="s">
        <v>969</v>
      </c>
      <c r="K2777" t="s">
        <v>59</v>
      </c>
      <c r="L2777">
        <v>92037</v>
      </c>
      <c r="M2777" t="s">
        <v>60</v>
      </c>
      <c r="N2777" t="s">
        <v>982</v>
      </c>
      <c r="O2777" t="s">
        <v>62</v>
      </c>
      <c r="P2777" t="s">
        <v>77</v>
      </c>
      <c r="Q2777" t="s">
        <v>983</v>
      </c>
      <c r="R2777" s="1">
        <v>154.44</v>
      </c>
      <c r="S2777">
        <v>3</v>
      </c>
      <c r="T2777">
        <f t="shared" si="43"/>
        <v>31</v>
      </c>
      <c r="U2777" t="s">
        <v>52</v>
      </c>
      <c r="V2777">
        <v>0</v>
      </c>
      <c r="W2777">
        <v>0</v>
      </c>
      <c r="X2777" s="1">
        <v>0</v>
      </c>
      <c r="Y2777" s="1">
        <v>154.44</v>
      </c>
      <c r="Z2777" t="s">
        <v>99</v>
      </c>
      <c r="AA2777" s="2">
        <v>1.5444</v>
      </c>
      <c r="AB2777" s="3">
        <v>0.01</v>
      </c>
      <c r="AC2777" s="1">
        <v>-152.8956</v>
      </c>
      <c r="AD2777">
        <v>4</v>
      </c>
      <c r="AE2777">
        <v>4</v>
      </c>
      <c r="AF2777" t="s">
        <v>48</v>
      </c>
      <c r="AG2777">
        <v>2016</v>
      </c>
      <c r="AH2777">
        <f>COUNTBLANK(datos[[#This Row],[Row ID]:[Year sales]])</f>
        <v>0</v>
      </c>
    </row>
    <row r="2778" spans="1:34" x14ac:dyDescent="0.3">
      <c r="A2778">
        <v>2777</v>
      </c>
      <c r="B2778" t="s">
        <v>5980</v>
      </c>
      <c r="C2778" s="4">
        <v>42359</v>
      </c>
      <c r="D2778" s="4">
        <v>42363</v>
      </c>
      <c r="E2778" t="s">
        <v>67</v>
      </c>
      <c r="F2778" t="s">
        <v>454</v>
      </c>
      <c r="G2778" t="s">
        <v>455</v>
      </c>
      <c r="H2778" t="s">
        <v>57</v>
      </c>
      <c r="I2778" t="s">
        <v>38</v>
      </c>
      <c r="J2778" t="s">
        <v>1103</v>
      </c>
      <c r="K2778" t="s">
        <v>477</v>
      </c>
      <c r="L2778">
        <v>80906</v>
      </c>
      <c r="M2778" t="s">
        <v>60</v>
      </c>
      <c r="N2778" t="s">
        <v>3647</v>
      </c>
      <c r="O2778" t="s">
        <v>62</v>
      </c>
      <c r="P2778" t="s">
        <v>97</v>
      </c>
      <c r="Q2778" t="s">
        <v>3648</v>
      </c>
      <c r="R2778" s="1">
        <v>60.984000000000002</v>
      </c>
      <c r="S2778">
        <v>7</v>
      </c>
      <c r="T2778">
        <f t="shared" si="43"/>
        <v>29</v>
      </c>
      <c r="U2778" t="s">
        <v>75</v>
      </c>
      <c r="V2778">
        <v>0.2</v>
      </c>
      <c r="W2778">
        <v>12.196800000000001</v>
      </c>
      <c r="X2778" s="1">
        <v>-12.1968</v>
      </c>
      <c r="Y2778" s="1">
        <v>73.180800000000005</v>
      </c>
      <c r="Z2778" t="s">
        <v>99</v>
      </c>
      <c r="AA2778" s="2">
        <v>4.5738000000000003</v>
      </c>
      <c r="AB2778" s="3">
        <v>7.4999999999999997E-2</v>
      </c>
      <c r="AC2778" s="1">
        <v>-44.2134</v>
      </c>
      <c r="AD2778">
        <v>4</v>
      </c>
      <c r="AE2778">
        <v>4</v>
      </c>
      <c r="AF2778" t="s">
        <v>48</v>
      </c>
      <c r="AG2778">
        <v>2015</v>
      </c>
      <c r="AH2778">
        <f>COUNTBLANK(datos[[#This Row],[Row ID]:[Year sales]])</f>
        <v>0</v>
      </c>
    </row>
    <row r="2779" spans="1:34" x14ac:dyDescent="0.3">
      <c r="A2779">
        <v>2778</v>
      </c>
      <c r="B2779" t="s">
        <v>5981</v>
      </c>
      <c r="C2779" s="4">
        <v>42202</v>
      </c>
      <c r="D2779" s="4">
        <v>42204</v>
      </c>
      <c r="E2779" t="s">
        <v>34</v>
      </c>
      <c r="F2779" t="s">
        <v>2851</v>
      </c>
      <c r="G2779" t="s">
        <v>2852</v>
      </c>
      <c r="H2779" t="s">
        <v>37</v>
      </c>
      <c r="I2779" t="s">
        <v>38</v>
      </c>
      <c r="J2779" t="s">
        <v>5982</v>
      </c>
      <c r="K2779" t="s">
        <v>59</v>
      </c>
      <c r="L2779">
        <v>93309</v>
      </c>
      <c r="M2779" t="s">
        <v>60</v>
      </c>
      <c r="N2779" t="s">
        <v>4504</v>
      </c>
      <c r="O2779" t="s">
        <v>43</v>
      </c>
      <c r="P2779" t="s">
        <v>44</v>
      </c>
      <c r="Q2779" t="s">
        <v>4505</v>
      </c>
      <c r="R2779" s="1">
        <v>195.46600000000001</v>
      </c>
      <c r="S2779">
        <v>2</v>
      </c>
      <c r="T2779">
        <f t="shared" si="43"/>
        <v>19</v>
      </c>
      <c r="U2779" t="s">
        <v>46</v>
      </c>
      <c r="V2779">
        <v>0.15</v>
      </c>
      <c r="W2779">
        <v>29.319900000000001</v>
      </c>
      <c r="X2779" s="1">
        <v>-29.319900000000001</v>
      </c>
      <c r="Y2779" s="1">
        <v>224.7859</v>
      </c>
      <c r="Z2779" t="s">
        <v>47</v>
      </c>
      <c r="AA2779" s="2">
        <v>-13.797599999999999</v>
      </c>
      <c r="AB2779" s="3">
        <v>-7.0588235294117646E-2</v>
      </c>
      <c r="AC2779" s="1">
        <v>-179.94370000000001</v>
      </c>
      <c r="AD2779">
        <v>2</v>
      </c>
      <c r="AE2779">
        <v>2</v>
      </c>
      <c r="AF2779" t="s">
        <v>48</v>
      </c>
      <c r="AG2779">
        <v>2015</v>
      </c>
      <c r="AH2779">
        <f>COUNTBLANK(datos[[#This Row],[Row ID]:[Year sales]])</f>
        <v>0</v>
      </c>
    </row>
    <row r="2780" spans="1:34" x14ac:dyDescent="0.3">
      <c r="A2780">
        <v>2779</v>
      </c>
      <c r="B2780" t="s">
        <v>5983</v>
      </c>
      <c r="C2780" s="4">
        <v>42855</v>
      </c>
      <c r="D2780" s="4">
        <v>42860</v>
      </c>
      <c r="E2780" t="s">
        <v>67</v>
      </c>
      <c r="F2780" t="s">
        <v>1419</v>
      </c>
      <c r="G2780" t="s">
        <v>1420</v>
      </c>
      <c r="H2780" t="s">
        <v>57</v>
      </c>
      <c r="I2780" t="s">
        <v>38</v>
      </c>
      <c r="J2780" t="s">
        <v>5984</v>
      </c>
      <c r="K2780" t="s">
        <v>71</v>
      </c>
      <c r="L2780">
        <v>33068</v>
      </c>
      <c r="M2780" t="s">
        <v>41</v>
      </c>
      <c r="N2780" t="s">
        <v>1385</v>
      </c>
      <c r="O2780" t="s">
        <v>43</v>
      </c>
      <c r="P2780" t="s">
        <v>83</v>
      </c>
      <c r="Q2780" t="s">
        <v>1386</v>
      </c>
      <c r="R2780" s="1">
        <v>23.68</v>
      </c>
      <c r="S2780">
        <v>8</v>
      </c>
      <c r="T2780">
        <f t="shared" si="43"/>
        <v>33</v>
      </c>
      <c r="U2780" t="s">
        <v>75</v>
      </c>
      <c r="V2780">
        <v>0.2</v>
      </c>
      <c r="W2780">
        <v>4.7359999999999998</v>
      </c>
      <c r="X2780" s="1">
        <v>-4.7359999999999998</v>
      </c>
      <c r="Y2780" s="1">
        <v>28.416</v>
      </c>
      <c r="Z2780" t="s">
        <v>65</v>
      </c>
      <c r="AA2780" s="2">
        <v>6.2160000000000002</v>
      </c>
      <c r="AB2780" s="3">
        <v>0.26250000000000001</v>
      </c>
      <c r="AC2780" s="1">
        <v>-12.728</v>
      </c>
      <c r="AD2780">
        <v>5</v>
      </c>
      <c r="AE2780">
        <v>5</v>
      </c>
      <c r="AF2780" t="s">
        <v>48</v>
      </c>
      <c r="AG2780">
        <v>2017</v>
      </c>
      <c r="AH2780">
        <f>COUNTBLANK(datos[[#This Row],[Row ID]:[Year sales]])</f>
        <v>0</v>
      </c>
    </row>
    <row r="2781" spans="1:34" x14ac:dyDescent="0.3">
      <c r="A2781">
        <v>2780</v>
      </c>
      <c r="B2781" t="s">
        <v>5983</v>
      </c>
      <c r="C2781" s="4">
        <v>42855</v>
      </c>
      <c r="D2781" s="4">
        <v>42860</v>
      </c>
      <c r="E2781" t="s">
        <v>67</v>
      </c>
      <c r="F2781" t="s">
        <v>1419</v>
      </c>
      <c r="G2781" t="s">
        <v>1420</v>
      </c>
      <c r="H2781" t="s">
        <v>57</v>
      </c>
      <c r="I2781" t="s">
        <v>38</v>
      </c>
      <c r="J2781" t="s">
        <v>5984</v>
      </c>
      <c r="K2781" t="s">
        <v>71</v>
      </c>
      <c r="L2781">
        <v>33068</v>
      </c>
      <c r="M2781" t="s">
        <v>41</v>
      </c>
      <c r="N2781" t="s">
        <v>5985</v>
      </c>
      <c r="O2781" t="s">
        <v>90</v>
      </c>
      <c r="P2781" t="s">
        <v>181</v>
      </c>
      <c r="Q2781" t="s">
        <v>5986</v>
      </c>
      <c r="R2781" s="1">
        <v>2.3759999999999999</v>
      </c>
      <c r="S2781">
        <v>3</v>
      </c>
      <c r="T2781">
        <f t="shared" si="43"/>
        <v>13</v>
      </c>
      <c r="U2781" t="s">
        <v>52</v>
      </c>
      <c r="V2781">
        <v>0.2</v>
      </c>
      <c r="W2781">
        <v>0.47520000000000001</v>
      </c>
      <c r="X2781" s="1">
        <v>-0.47520000000000001</v>
      </c>
      <c r="Y2781" s="1">
        <v>2.8512</v>
      </c>
      <c r="Z2781" t="s">
        <v>65</v>
      </c>
      <c r="AA2781" s="2">
        <v>0.74250000000000005</v>
      </c>
      <c r="AB2781" s="3">
        <v>0.31250000000000006</v>
      </c>
      <c r="AC2781" s="1">
        <v>-1.1583000000000001</v>
      </c>
      <c r="AD2781">
        <v>5</v>
      </c>
      <c r="AE2781">
        <v>5</v>
      </c>
      <c r="AF2781" t="s">
        <v>48</v>
      </c>
      <c r="AG2781">
        <v>2017</v>
      </c>
      <c r="AH2781">
        <f>COUNTBLANK(datos[[#This Row],[Row ID]:[Year sales]])</f>
        <v>0</v>
      </c>
    </row>
    <row r="2782" spans="1:34" x14ac:dyDescent="0.3">
      <c r="A2782">
        <v>2781</v>
      </c>
      <c r="B2782" t="s">
        <v>5987</v>
      </c>
      <c r="C2782" s="4">
        <v>42861</v>
      </c>
      <c r="D2782" s="4">
        <v>42863</v>
      </c>
      <c r="E2782" t="s">
        <v>208</v>
      </c>
      <c r="F2782" t="s">
        <v>5834</v>
      </c>
      <c r="G2782" t="s">
        <v>5835</v>
      </c>
      <c r="H2782" t="s">
        <v>37</v>
      </c>
      <c r="I2782" t="s">
        <v>38</v>
      </c>
      <c r="J2782" t="s">
        <v>286</v>
      </c>
      <c r="K2782" t="s">
        <v>287</v>
      </c>
      <c r="L2782">
        <v>10035</v>
      </c>
      <c r="M2782" t="s">
        <v>168</v>
      </c>
      <c r="N2782" t="s">
        <v>872</v>
      </c>
      <c r="O2782" t="s">
        <v>62</v>
      </c>
      <c r="P2782" t="s">
        <v>63</v>
      </c>
      <c r="Q2782" t="s">
        <v>873</v>
      </c>
      <c r="R2782" s="1">
        <v>59.2</v>
      </c>
      <c r="S2782">
        <v>4</v>
      </c>
      <c r="T2782">
        <f t="shared" si="43"/>
        <v>28</v>
      </c>
      <c r="U2782" t="s">
        <v>52</v>
      </c>
      <c r="V2782">
        <v>0</v>
      </c>
      <c r="W2782">
        <v>0</v>
      </c>
      <c r="X2782" s="1">
        <v>0</v>
      </c>
      <c r="Y2782" s="1">
        <v>59.2</v>
      </c>
      <c r="Z2782" t="s">
        <v>99</v>
      </c>
      <c r="AA2782" s="2">
        <v>29.6</v>
      </c>
      <c r="AB2782" s="3">
        <v>0.5</v>
      </c>
      <c r="AC2782" s="1">
        <v>-29.6</v>
      </c>
      <c r="AD2782">
        <v>2</v>
      </c>
      <c r="AE2782">
        <v>2</v>
      </c>
      <c r="AF2782" t="s">
        <v>48</v>
      </c>
      <c r="AG2782">
        <v>2017</v>
      </c>
      <c r="AH2782">
        <f>COUNTBLANK(datos[[#This Row],[Row ID]:[Year sales]])</f>
        <v>0</v>
      </c>
    </row>
    <row r="2783" spans="1:34" x14ac:dyDescent="0.3">
      <c r="A2783">
        <v>2782</v>
      </c>
      <c r="B2783" t="s">
        <v>5988</v>
      </c>
      <c r="C2783" s="4">
        <v>43059</v>
      </c>
      <c r="D2783" s="4">
        <v>43066</v>
      </c>
      <c r="E2783" t="s">
        <v>67</v>
      </c>
      <c r="F2783" t="s">
        <v>5821</v>
      </c>
      <c r="G2783" t="s">
        <v>5822</v>
      </c>
      <c r="H2783" t="s">
        <v>37</v>
      </c>
      <c r="I2783" t="s">
        <v>38</v>
      </c>
      <c r="J2783" t="s">
        <v>954</v>
      </c>
      <c r="K2783" t="s">
        <v>249</v>
      </c>
      <c r="L2783">
        <v>55044</v>
      </c>
      <c r="M2783" t="s">
        <v>125</v>
      </c>
      <c r="N2783" t="s">
        <v>903</v>
      </c>
      <c r="O2783" t="s">
        <v>62</v>
      </c>
      <c r="P2783" t="s">
        <v>86</v>
      </c>
      <c r="Q2783" t="s">
        <v>904</v>
      </c>
      <c r="R2783" s="1">
        <v>22</v>
      </c>
      <c r="S2783">
        <v>10</v>
      </c>
      <c r="T2783">
        <f t="shared" si="43"/>
        <v>14</v>
      </c>
      <c r="U2783" t="s">
        <v>75</v>
      </c>
      <c r="V2783">
        <v>0</v>
      </c>
      <c r="W2783">
        <v>0</v>
      </c>
      <c r="X2783" s="1">
        <v>0</v>
      </c>
      <c r="Y2783" s="1">
        <v>22</v>
      </c>
      <c r="Z2783" t="s">
        <v>65</v>
      </c>
      <c r="AA2783" s="2">
        <v>9.68</v>
      </c>
      <c r="AB2783" s="3">
        <v>0.44</v>
      </c>
      <c r="AC2783" s="1">
        <v>-12.32</v>
      </c>
      <c r="AD2783">
        <v>7</v>
      </c>
      <c r="AE2783">
        <v>7</v>
      </c>
      <c r="AF2783" t="s">
        <v>48</v>
      </c>
      <c r="AG2783">
        <v>2017</v>
      </c>
      <c r="AH2783">
        <f>COUNTBLANK(datos[[#This Row],[Row ID]:[Year sales]])</f>
        <v>0</v>
      </c>
    </row>
    <row r="2784" spans="1:34" x14ac:dyDescent="0.3">
      <c r="A2784">
        <v>2783</v>
      </c>
      <c r="B2784" t="s">
        <v>5989</v>
      </c>
      <c r="C2784" s="4">
        <v>42685</v>
      </c>
      <c r="D2784" s="4">
        <v>42690</v>
      </c>
      <c r="E2784" t="s">
        <v>67</v>
      </c>
      <c r="F2784" t="s">
        <v>3701</v>
      </c>
      <c r="G2784" t="s">
        <v>3702</v>
      </c>
      <c r="H2784" t="s">
        <v>37</v>
      </c>
      <c r="I2784" t="s">
        <v>38</v>
      </c>
      <c r="J2784" t="s">
        <v>902</v>
      </c>
      <c r="K2784" t="s">
        <v>258</v>
      </c>
      <c r="L2784">
        <v>48234</v>
      </c>
      <c r="M2784" t="s">
        <v>125</v>
      </c>
      <c r="N2784" t="s">
        <v>3776</v>
      </c>
      <c r="O2784" t="s">
        <v>90</v>
      </c>
      <c r="P2784" t="s">
        <v>91</v>
      </c>
      <c r="Q2784" t="s">
        <v>3777</v>
      </c>
      <c r="R2784" s="1">
        <v>257.98</v>
      </c>
      <c r="S2784">
        <v>2</v>
      </c>
      <c r="T2784">
        <f t="shared" si="43"/>
        <v>27</v>
      </c>
      <c r="U2784" t="s">
        <v>46</v>
      </c>
      <c r="V2784">
        <v>0</v>
      </c>
      <c r="W2784">
        <v>0</v>
      </c>
      <c r="X2784" s="1">
        <v>0</v>
      </c>
      <c r="Y2784" s="1">
        <v>257.98</v>
      </c>
      <c r="Z2784" t="s">
        <v>47</v>
      </c>
      <c r="AA2784" s="2">
        <v>74.8142</v>
      </c>
      <c r="AB2784" s="3">
        <v>0.28999999999999998</v>
      </c>
      <c r="AC2784" s="1">
        <v>-183.16579999999999</v>
      </c>
      <c r="AD2784">
        <v>5</v>
      </c>
      <c r="AE2784">
        <v>5</v>
      </c>
      <c r="AF2784" t="s">
        <v>48</v>
      </c>
      <c r="AG2784">
        <v>2016</v>
      </c>
      <c r="AH2784">
        <f>COUNTBLANK(datos[[#This Row],[Row ID]:[Year sales]])</f>
        <v>0</v>
      </c>
    </row>
    <row r="2785" spans="1:34" x14ac:dyDescent="0.3">
      <c r="A2785">
        <v>2784</v>
      </c>
      <c r="B2785" t="s">
        <v>5990</v>
      </c>
      <c r="C2785" s="4">
        <v>42679</v>
      </c>
      <c r="D2785" s="4">
        <v>42684</v>
      </c>
      <c r="E2785" t="s">
        <v>67</v>
      </c>
      <c r="F2785" t="s">
        <v>1361</v>
      </c>
      <c r="G2785" t="s">
        <v>1362</v>
      </c>
      <c r="H2785" t="s">
        <v>57</v>
      </c>
      <c r="I2785" t="s">
        <v>38</v>
      </c>
      <c r="J2785" t="s">
        <v>166</v>
      </c>
      <c r="K2785" t="s">
        <v>167</v>
      </c>
      <c r="L2785">
        <v>19134</v>
      </c>
      <c r="M2785" t="s">
        <v>168</v>
      </c>
      <c r="N2785" t="s">
        <v>5991</v>
      </c>
      <c r="O2785" t="s">
        <v>90</v>
      </c>
      <c r="P2785" t="s">
        <v>91</v>
      </c>
      <c r="Q2785" t="s">
        <v>5992</v>
      </c>
      <c r="R2785" s="1">
        <v>23.988</v>
      </c>
      <c r="S2785">
        <v>2</v>
      </c>
      <c r="T2785">
        <f t="shared" si="43"/>
        <v>9</v>
      </c>
      <c r="U2785" t="s">
        <v>46</v>
      </c>
      <c r="V2785">
        <v>0.4</v>
      </c>
      <c r="W2785">
        <v>9.5952000000000002</v>
      </c>
      <c r="X2785" s="1">
        <v>-9.5952000000000002</v>
      </c>
      <c r="Y2785" s="1">
        <v>33.583199999999998</v>
      </c>
      <c r="Z2785" t="s">
        <v>65</v>
      </c>
      <c r="AA2785" s="2">
        <v>-15.992000000000001</v>
      </c>
      <c r="AB2785" s="3">
        <v>-0.66666666666666674</v>
      </c>
      <c r="AC2785" s="1">
        <v>-30.384799999999998</v>
      </c>
      <c r="AD2785">
        <v>5</v>
      </c>
      <c r="AE2785">
        <v>5</v>
      </c>
      <c r="AF2785" t="s">
        <v>48</v>
      </c>
      <c r="AG2785">
        <v>2016</v>
      </c>
      <c r="AH2785">
        <f>COUNTBLANK(datos[[#This Row],[Row ID]:[Year sales]])</f>
        <v>0</v>
      </c>
    </row>
    <row r="2786" spans="1:34" x14ac:dyDescent="0.3">
      <c r="A2786">
        <v>2785</v>
      </c>
      <c r="B2786" t="s">
        <v>5993</v>
      </c>
      <c r="C2786" s="4">
        <v>42652</v>
      </c>
      <c r="D2786" s="4">
        <v>42658</v>
      </c>
      <c r="E2786" t="s">
        <v>67</v>
      </c>
      <c r="F2786" t="s">
        <v>1501</v>
      </c>
      <c r="G2786" t="s">
        <v>1502</v>
      </c>
      <c r="H2786" t="s">
        <v>57</v>
      </c>
      <c r="I2786" t="s">
        <v>38</v>
      </c>
      <c r="J2786" t="s">
        <v>296</v>
      </c>
      <c r="K2786" t="s">
        <v>518</v>
      </c>
      <c r="L2786">
        <v>45373</v>
      </c>
      <c r="M2786" t="s">
        <v>168</v>
      </c>
      <c r="N2786" t="s">
        <v>4577</v>
      </c>
      <c r="O2786" t="s">
        <v>90</v>
      </c>
      <c r="P2786" t="s">
        <v>91</v>
      </c>
      <c r="Q2786" t="s">
        <v>4578</v>
      </c>
      <c r="R2786" s="1">
        <v>23.975999999999999</v>
      </c>
      <c r="S2786">
        <v>4</v>
      </c>
      <c r="T2786">
        <f t="shared" si="43"/>
        <v>30</v>
      </c>
      <c r="U2786" t="s">
        <v>52</v>
      </c>
      <c r="V2786">
        <v>0.4</v>
      </c>
      <c r="W2786">
        <v>9.5904000000000007</v>
      </c>
      <c r="X2786" s="1">
        <v>-9.5904000000000007</v>
      </c>
      <c r="Y2786" s="1">
        <v>33.566400000000002</v>
      </c>
      <c r="Z2786" t="s">
        <v>65</v>
      </c>
      <c r="AA2786" s="2">
        <v>-15.5844</v>
      </c>
      <c r="AB2786" s="3">
        <v>-0.65</v>
      </c>
      <c r="AC2786" s="1">
        <v>-29.97</v>
      </c>
      <c r="AD2786">
        <v>6</v>
      </c>
      <c r="AE2786">
        <v>6</v>
      </c>
      <c r="AF2786" t="s">
        <v>48</v>
      </c>
      <c r="AG2786">
        <v>2016</v>
      </c>
      <c r="AH2786">
        <f>COUNTBLANK(datos[[#This Row],[Row ID]:[Year sales]])</f>
        <v>0</v>
      </c>
    </row>
    <row r="2787" spans="1:34" x14ac:dyDescent="0.3">
      <c r="A2787">
        <v>2786</v>
      </c>
      <c r="B2787" t="s">
        <v>5994</v>
      </c>
      <c r="C2787" s="4">
        <v>42268</v>
      </c>
      <c r="D2787" s="4">
        <v>42270</v>
      </c>
      <c r="E2787" t="s">
        <v>208</v>
      </c>
      <c r="F2787" t="s">
        <v>4419</v>
      </c>
      <c r="G2787" t="s">
        <v>4420</v>
      </c>
      <c r="H2787" t="s">
        <v>122</v>
      </c>
      <c r="I2787" t="s">
        <v>38</v>
      </c>
      <c r="J2787" t="s">
        <v>58</v>
      </c>
      <c r="K2787" t="s">
        <v>59</v>
      </c>
      <c r="L2787">
        <v>90036</v>
      </c>
      <c r="M2787" t="s">
        <v>60</v>
      </c>
      <c r="N2787" t="s">
        <v>1955</v>
      </c>
      <c r="O2787" t="s">
        <v>43</v>
      </c>
      <c r="P2787" t="s">
        <v>50</v>
      </c>
      <c r="Q2787" t="s">
        <v>1956</v>
      </c>
      <c r="R2787" s="1">
        <v>601.53599999999994</v>
      </c>
      <c r="S2787">
        <v>4</v>
      </c>
      <c r="T2787">
        <f t="shared" si="43"/>
        <v>43</v>
      </c>
      <c r="U2787" t="s">
        <v>52</v>
      </c>
      <c r="V2787">
        <v>0.2</v>
      </c>
      <c r="W2787">
        <v>120.30719999999999</v>
      </c>
      <c r="X2787" s="1">
        <v>-120.30719999999999</v>
      </c>
      <c r="Y2787" s="1">
        <v>721.84319999999991</v>
      </c>
      <c r="Z2787" t="s">
        <v>53</v>
      </c>
      <c r="AA2787" s="2">
        <v>0</v>
      </c>
      <c r="AB2787" s="3">
        <v>0</v>
      </c>
      <c r="AC2787" s="1">
        <v>-481.22879999999998</v>
      </c>
      <c r="AD2787">
        <v>2</v>
      </c>
      <c r="AE2787">
        <v>2</v>
      </c>
      <c r="AF2787" t="s">
        <v>48</v>
      </c>
      <c r="AG2787">
        <v>2015</v>
      </c>
      <c r="AH2787">
        <f>COUNTBLANK(datos[[#This Row],[Row ID]:[Year sales]])</f>
        <v>0</v>
      </c>
    </row>
    <row r="2788" spans="1:34" x14ac:dyDescent="0.3">
      <c r="A2788">
        <v>2787</v>
      </c>
      <c r="B2788" t="s">
        <v>5994</v>
      </c>
      <c r="C2788" s="4">
        <v>42268</v>
      </c>
      <c r="D2788" s="4">
        <v>42270</v>
      </c>
      <c r="E2788" t="s">
        <v>208</v>
      </c>
      <c r="F2788" t="s">
        <v>4419</v>
      </c>
      <c r="G2788" t="s">
        <v>4420</v>
      </c>
      <c r="H2788" t="s">
        <v>122</v>
      </c>
      <c r="I2788" t="s">
        <v>38</v>
      </c>
      <c r="J2788" t="s">
        <v>58</v>
      </c>
      <c r="K2788" t="s">
        <v>59</v>
      </c>
      <c r="L2788">
        <v>90036</v>
      </c>
      <c r="M2788" t="s">
        <v>60</v>
      </c>
      <c r="N2788" t="s">
        <v>5995</v>
      </c>
      <c r="O2788" t="s">
        <v>62</v>
      </c>
      <c r="P2788" t="s">
        <v>289</v>
      </c>
      <c r="Q2788" t="s">
        <v>5996</v>
      </c>
      <c r="R2788" s="1">
        <v>7.9</v>
      </c>
      <c r="S2788">
        <v>2</v>
      </c>
      <c r="T2788">
        <f t="shared" si="43"/>
        <v>25</v>
      </c>
      <c r="U2788" t="s">
        <v>46</v>
      </c>
      <c r="V2788">
        <v>0</v>
      </c>
      <c r="W2788">
        <v>0</v>
      </c>
      <c r="X2788" s="1">
        <v>0</v>
      </c>
      <c r="Y2788" s="1">
        <v>7.9</v>
      </c>
      <c r="Z2788" t="s">
        <v>65</v>
      </c>
      <c r="AA2788" s="2">
        <v>2.528</v>
      </c>
      <c r="AB2788" s="3">
        <v>0.32</v>
      </c>
      <c r="AC2788" s="1">
        <v>-5.3719999999999999</v>
      </c>
      <c r="AD2788">
        <v>2</v>
      </c>
      <c r="AE2788">
        <v>2</v>
      </c>
      <c r="AF2788" t="s">
        <v>48</v>
      </c>
      <c r="AG2788">
        <v>2015</v>
      </c>
      <c r="AH2788">
        <f>COUNTBLANK(datos[[#This Row],[Row ID]:[Year sales]])</f>
        <v>0</v>
      </c>
    </row>
    <row r="2789" spans="1:34" x14ac:dyDescent="0.3">
      <c r="A2789">
        <v>2788</v>
      </c>
      <c r="B2789" t="s">
        <v>5997</v>
      </c>
      <c r="C2789" s="4">
        <v>41975</v>
      </c>
      <c r="D2789" s="4">
        <v>41979</v>
      </c>
      <c r="E2789" t="s">
        <v>67</v>
      </c>
      <c r="F2789" t="s">
        <v>4761</v>
      </c>
      <c r="G2789" t="s">
        <v>4762</v>
      </c>
      <c r="H2789" t="s">
        <v>57</v>
      </c>
      <c r="I2789" t="s">
        <v>38</v>
      </c>
      <c r="J2789" t="s">
        <v>5998</v>
      </c>
      <c r="K2789" t="s">
        <v>124</v>
      </c>
      <c r="L2789">
        <v>78415</v>
      </c>
      <c r="M2789" t="s">
        <v>125</v>
      </c>
      <c r="N2789" t="s">
        <v>1168</v>
      </c>
      <c r="O2789" t="s">
        <v>43</v>
      </c>
      <c r="P2789" t="s">
        <v>83</v>
      </c>
      <c r="Q2789" t="s">
        <v>1169</v>
      </c>
      <c r="R2789" s="1">
        <v>58.36</v>
      </c>
      <c r="S2789">
        <v>5</v>
      </c>
      <c r="T2789">
        <f t="shared" si="43"/>
        <v>18</v>
      </c>
      <c r="U2789" t="s">
        <v>75</v>
      </c>
      <c r="V2789">
        <v>0.6</v>
      </c>
      <c r="W2789">
        <v>35.015999999999998</v>
      </c>
      <c r="X2789" s="1">
        <v>-35.015999999999998</v>
      </c>
      <c r="Y2789" s="1">
        <v>93.376000000000005</v>
      </c>
      <c r="Z2789" t="s">
        <v>99</v>
      </c>
      <c r="AA2789" s="2">
        <v>-24.803000000000001</v>
      </c>
      <c r="AB2789" s="3">
        <v>-0.42500000000000004</v>
      </c>
      <c r="AC2789" s="1">
        <v>-48.146999999999998</v>
      </c>
      <c r="AD2789">
        <v>4</v>
      </c>
      <c r="AE2789">
        <v>4</v>
      </c>
      <c r="AF2789" t="s">
        <v>48</v>
      </c>
      <c r="AG2789">
        <v>2014</v>
      </c>
      <c r="AH2789">
        <f>COUNTBLANK(datos[[#This Row],[Row ID]:[Year sales]])</f>
        <v>0</v>
      </c>
    </row>
    <row r="2790" spans="1:34" x14ac:dyDescent="0.3">
      <c r="A2790">
        <v>2789</v>
      </c>
      <c r="B2790" t="s">
        <v>5997</v>
      </c>
      <c r="C2790" s="4">
        <v>41975</v>
      </c>
      <c r="D2790" s="4">
        <v>41979</v>
      </c>
      <c r="E2790" t="s">
        <v>67</v>
      </c>
      <c r="F2790" t="s">
        <v>4761</v>
      </c>
      <c r="G2790" t="s">
        <v>4762</v>
      </c>
      <c r="H2790" t="s">
        <v>57</v>
      </c>
      <c r="I2790" t="s">
        <v>38</v>
      </c>
      <c r="J2790" t="s">
        <v>5998</v>
      </c>
      <c r="K2790" t="s">
        <v>124</v>
      </c>
      <c r="L2790">
        <v>78415</v>
      </c>
      <c r="M2790" t="s">
        <v>125</v>
      </c>
      <c r="N2790" t="s">
        <v>607</v>
      </c>
      <c r="O2790" t="s">
        <v>62</v>
      </c>
      <c r="P2790" t="s">
        <v>86</v>
      </c>
      <c r="Q2790" t="s">
        <v>608</v>
      </c>
      <c r="R2790" s="1">
        <v>16.463999999999999</v>
      </c>
      <c r="S2790">
        <v>7</v>
      </c>
      <c r="T2790">
        <f t="shared" si="43"/>
        <v>24</v>
      </c>
      <c r="U2790" t="s">
        <v>75</v>
      </c>
      <c r="V2790">
        <v>0.2</v>
      </c>
      <c r="W2790">
        <v>3.2927999999999997</v>
      </c>
      <c r="X2790" s="1">
        <v>-3.2928000000000002</v>
      </c>
      <c r="Y2790" s="1">
        <v>19.756799999999998</v>
      </c>
      <c r="Z2790" t="s">
        <v>65</v>
      </c>
      <c r="AA2790" s="2">
        <v>1.4406000000000001</v>
      </c>
      <c r="AB2790" s="3">
        <v>8.7500000000000008E-2</v>
      </c>
      <c r="AC2790" s="1">
        <v>-11.730600000000001</v>
      </c>
      <c r="AD2790">
        <v>4</v>
      </c>
      <c r="AE2790">
        <v>4</v>
      </c>
      <c r="AF2790" t="s">
        <v>48</v>
      </c>
      <c r="AG2790">
        <v>2014</v>
      </c>
      <c r="AH2790">
        <f>COUNTBLANK(datos[[#This Row],[Row ID]:[Year sales]])</f>
        <v>0</v>
      </c>
    </row>
    <row r="2791" spans="1:34" x14ac:dyDescent="0.3">
      <c r="A2791">
        <v>2790</v>
      </c>
      <c r="B2791" t="s">
        <v>5997</v>
      </c>
      <c r="C2791" s="4">
        <v>41975</v>
      </c>
      <c r="D2791" s="4">
        <v>41979</v>
      </c>
      <c r="E2791" t="s">
        <v>67</v>
      </c>
      <c r="F2791" t="s">
        <v>4761</v>
      </c>
      <c r="G2791" t="s">
        <v>4762</v>
      </c>
      <c r="H2791" t="s">
        <v>57</v>
      </c>
      <c r="I2791" t="s">
        <v>38</v>
      </c>
      <c r="J2791" t="s">
        <v>5998</v>
      </c>
      <c r="K2791" t="s">
        <v>124</v>
      </c>
      <c r="L2791">
        <v>78415</v>
      </c>
      <c r="M2791" t="s">
        <v>125</v>
      </c>
      <c r="N2791" t="s">
        <v>2208</v>
      </c>
      <c r="O2791" t="s">
        <v>43</v>
      </c>
      <c r="P2791" t="s">
        <v>83</v>
      </c>
      <c r="Q2791" t="s">
        <v>2209</v>
      </c>
      <c r="R2791" s="1">
        <v>39.96</v>
      </c>
      <c r="S2791">
        <v>5</v>
      </c>
      <c r="T2791">
        <f t="shared" si="43"/>
        <v>36</v>
      </c>
      <c r="U2791" t="s">
        <v>75</v>
      </c>
      <c r="V2791">
        <v>0.6</v>
      </c>
      <c r="W2791">
        <v>23.975999999999999</v>
      </c>
      <c r="X2791" s="1">
        <v>-23.975999999999999</v>
      </c>
      <c r="Y2791" s="1">
        <v>63.936</v>
      </c>
      <c r="Z2791" t="s">
        <v>99</v>
      </c>
      <c r="AA2791" s="2">
        <v>-23.975999999999999</v>
      </c>
      <c r="AB2791" s="3">
        <v>-0.6</v>
      </c>
      <c r="AC2791" s="1">
        <v>-39.96</v>
      </c>
      <c r="AD2791">
        <v>4</v>
      </c>
      <c r="AE2791">
        <v>4</v>
      </c>
      <c r="AF2791" t="s">
        <v>48</v>
      </c>
      <c r="AG2791">
        <v>2014</v>
      </c>
      <c r="AH2791">
        <f>COUNTBLANK(datos[[#This Row],[Row ID]:[Year sales]])</f>
        <v>0</v>
      </c>
    </row>
    <row r="2792" spans="1:34" x14ac:dyDescent="0.3">
      <c r="A2792">
        <v>2791</v>
      </c>
      <c r="B2792" t="s">
        <v>5999</v>
      </c>
      <c r="C2792" s="4">
        <v>41903</v>
      </c>
      <c r="D2792" s="4">
        <v>41904</v>
      </c>
      <c r="E2792" t="s">
        <v>208</v>
      </c>
      <c r="F2792" t="s">
        <v>2630</v>
      </c>
      <c r="G2792" t="s">
        <v>2631</v>
      </c>
      <c r="H2792" t="s">
        <v>57</v>
      </c>
      <c r="I2792" t="s">
        <v>38</v>
      </c>
      <c r="J2792" t="s">
        <v>2555</v>
      </c>
      <c r="K2792" t="s">
        <v>158</v>
      </c>
      <c r="L2792">
        <v>68104</v>
      </c>
      <c r="M2792" t="s">
        <v>125</v>
      </c>
      <c r="N2792" t="s">
        <v>457</v>
      </c>
      <c r="O2792" t="s">
        <v>62</v>
      </c>
      <c r="P2792" t="s">
        <v>97</v>
      </c>
      <c r="Q2792" t="s">
        <v>458</v>
      </c>
      <c r="R2792" s="1">
        <v>25.96</v>
      </c>
      <c r="S2792">
        <v>2</v>
      </c>
      <c r="T2792">
        <f t="shared" si="43"/>
        <v>41</v>
      </c>
      <c r="U2792" t="s">
        <v>46</v>
      </c>
      <c r="V2792">
        <v>0</v>
      </c>
      <c r="W2792">
        <v>0</v>
      </c>
      <c r="X2792" s="1">
        <v>0</v>
      </c>
      <c r="Y2792" s="1">
        <v>25.96</v>
      </c>
      <c r="Z2792" t="s">
        <v>65</v>
      </c>
      <c r="AA2792" s="2">
        <v>7.5284000000000004</v>
      </c>
      <c r="AB2792" s="3">
        <v>0.28999999999999998</v>
      </c>
      <c r="AC2792" s="1">
        <v>-18.4316</v>
      </c>
      <c r="AD2792">
        <v>1</v>
      </c>
      <c r="AE2792">
        <v>1</v>
      </c>
      <c r="AF2792" t="s">
        <v>48</v>
      </c>
      <c r="AG2792">
        <v>2014</v>
      </c>
      <c r="AH2792">
        <f>COUNTBLANK(datos[[#This Row],[Row ID]:[Year sales]])</f>
        <v>0</v>
      </c>
    </row>
    <row r="2793" spans="1:34" x14ac:dyDescent="0.3">
      <c r="A2793">
        <v>2792</v>
      </c>
      <c r="B2793" t="s">
        <v>5999</v>
      </c>
      <c r="C2793" s="4">
        <v>41903</v>
      </c>
      <c r="D2793" s="4">
        <v>41904</v>
      </c>
      <c r="E2793" t="s">
        <v>208</v>
      </c>
      <c r="F2793" t="s">
        <v>2630</v>
      </c>
      <c r="G2793" t="s">
        <v>2631</v>
      </c>
      <c r="H2793" t="s">
        <v>57</v>
      </c>
      <c r="I2793" t="s">
        <v>38</v>
      </c>
      <c r="J2793" t="s">
        <v>2555</v>
      </c>
      <c r="K2793" t="s">
        <v>158</v>
      </c>
      <c r="L2793">
        <v>68104</v>
      </c>
      <c r="M2793" t="s">
        <v>125</v>
      </c>
      <c r="N2793" t="s">
        <v>4849</v>
      </c>
      <c r="O2793" t="s">
        <v>62</v>
      </c>
      <c r="P2793" t="s">
        <v>97</v>
      </c>
      <c r="Q2793" t="s">
        <v>4850</v>
      </c>
      <c r="R2793" s="1">
        <v>36.270000000000003</v>
      </c>
      <c r="S2793">
        <v>3</v>
      </c>
      <c r="T2793">
        <f t="shared" si="43"/>
        <v>15</v>
      </c>
      <c r="U2793" t="s">
        <v>52</v>
      </c>
      <c r="V2793">
        <v>0</v>
      </c>
      <c r="W2793">
        <v>0</v>
      </c>
      <c r="X2793" s="1">
        <v>0</v>
      </c>
      <c r="Y2793" s="1">
        <v>36.270000000000003</v>
      </c>
      <c r="Z2793" t="s">
        <v>65</v>
      </c>
      <c r="AA2793" s="2">
        <v>10.881</v>
      </c>
      <c r="AB2793" s="3">
        <v>0.3</v>
      </c>
      <c r="AC2793" s="1">
        <v>-25.388999999999999</v>
      </c>
      <c r="AD2793">
        <v>1</v>
      </c>
      <c r="AE2793">
        <v>1</v>
      </c>
      <c r="AF2793" t="s">
        <v>48</v>
      </c>
      <c r="AG2793">
        <v>2014</v>
      </c>
      <c r="AH2793">
        <f>COUNTBLANK(datos[[#This Row],[Row ID]:[Year sales]])</f>
        <v>0</v>
      </c>
    </row>
    <row r="2794" spans="1:34" x14ac:dyDescent="0.3">
      <c r="A2794">
        <v>2793</v>
      </c>
      <c r="B2794" t="s">
        <v>5999</v>
      </c>
      <c r="C2794" s="4">
        <v>41903</v>
      </c>
      <c r="D2794" s="4">
        <v>41904</v>
      </c>
      <c r="E2794" t="s">
        <v>208</v>
      </c>
      <c r="F2794" t="s">
        <v>2630</v>
      </c>
      <c r="G2794" t="s">
        <v>2631</v>
      </c>
      <c r="H2794" t="s">
        <v>57</v>
      </c>
      <c r="I2794" t="s">
        <v>38</v>
      </c>
      <c r="J2794" t="s">
        <v>2555</v>
      </c>
      <c r="K2794" t="s">
        <v>158</v>
      </c>
      <c r="L2794">
        <v>68104</v>
      </c>
      <c r="M2794" t="s">
        <v>125</v>
      </c>
      <c r="N2794" t="s">
        <v>3221</v>
      </c>
      <c r="O2794" t="s">
        <v>62</v>
      </c>
      <c r="P2794" t="s">
        <v>110</v>
      </c>
      <c r="Q2794" t="s">
        <v>3222</v>
      </c>
      <c r="R2794" s="1">
        <v>6.48</v>
      </c>
      <c r="S2794">
        <v>1</v>
      </c>
      <c r="T2794">
        <f t="shared" si="43"/>
        <v>17</v>
      </c>
      <c r="U2794" t="s">
        <v>46</v>
      </c>
      <c r="V2794">
        <v>0</v>
      </c>
      <c r="W2794">
        <v>0</v>
      </c>
      <c r="X2794" s="1">
        <v>0</v>
      </c>
      <c r="Y2794" s="1">
        <v>6.48</v>
      </c>
      <c r="Z2794" t="s">
        <v>65</v>
      </c>
      <c r="AA2794" s="2">
        <v>3.1103999999999998</v>
      </c>
      <c r="AB2794" s="3">
        <v>0.47999999999999993</v>
      </c>
      <c r="AC2794" s="1">
        <v>-3.3696000000000002</v>
      </c>
      <c r="AD2794">
        <v>1</v>
      </c>
      <c r="AE2794">
        <v>1</v>
      </c>
      <c r="AF2794" t="s">
        <v>48</v>
      </c>
      <c r="AG2794">
        <v>2014</v>
      </c>
      <c r="AH2794">
        <f>COUNTBLANK(datos[[#This Row],[Row ID]:[Year sales]])</f>
        <v>0</v>
      </c>
    </row>
    <row r="2795" spans="1:34" x14ac:dyDescent="0.3">
      <c r="A2795">
        <v>2794</v>
      </c>
      <c r="B2795" t="s">
        <v>6000</v>
      </c>
      <c r="C2795" s="4">
        <v>41741</v>
      </c>
      <c r="D2795" s="4">
        <v>41746</v>
      </c>
      <c r="E2795" t="s">
        <v>67</v>
      </c>
      <c r="F2795" t="s">
        <v>5743</v>
      </c>
      <c r="G2795" t="s">
        <v>5744</v>
      </c>
      <c r="H2795" t="s">
        <v>57</v>
      </c>
      <c r="I2795" t="s">
        <v>38</v>
      </c>
      <c r="J2795" t="s">
        <v>6001</v>
      </c>
      <c r="K2795" t="s">
        <v>59</v>
      </c>
      <c r="L2795">
        <v>90278</v>
      </c>
      <c r="M2795" t="s">
        <v>60</v>
      </c>
      <c r="N2795" t="s">
        <v>2609</v>
      </c>
      <c r="O2795" t="s">
        <v>90</v>
      </c>
      <c r="P2795" t="s">
        <v>91</v>
      </c>
      <c r="Q2795" t="s">
        <v>2610</v>
      </c>
      <c r="R2795" s="1">
        <v>1075.088</v>
      </c>
      <c r="S2795">
        <v>14</v>
      </c>
      <c r="T2795">
        <f t="shared" si="43"/>
        <v>43</v>
      </c>
      <c r="U2795" t="s">
        <v>75</v>
      </c>
      <c r="V2795">
        <v>0.2</v>
      </c>
      <c r="W2795">
        <v>215.01760000000002</v>
      </c>
      <c r="X2795" s="1">
        <v>-215.01759999999999</v>
      </c>
      <c r="Y2795" s="1">
        <v>1290.1055999999999</v>
      </c>
      <c r="Z2795" t="s">
        <v>53</v>
      </c>
      <c r="AA2795" s="2">
        <v>94.0702</v>
      </c>
      <c r="AB2795" s="3">
        <v>8.7500000000000008E-2</v>
      </c>
      <c r="AC2795" s="1">
        <v>-766.00019999999995</v>
      </c>
      <c r="AD2795">
        <v>5</v>
      </c>
      <c r="AE2795">
        <v>5</v>
      </c>
      <c r="AF2795" t="s">
        <v>48</v>
      </c>
      <c r="AG2795">
        <v>2014</v>
      </c>
      <c r="AH2795">
        <f>COUNTBLANK(datos[[#This Row],[Row ID]:[Year sales]])</f>
        <v>0</v>
      </c>
    </row>
    <row r="2796" spans="1:34" x14ac:dyDescent="0.3">
      <c r="A2796">
        <v>2795</v>
      </c>
      <c r="B2796" t="s">
        <v>6000</v>
      </c>
      <c r="C2796" s="4">
        <v>41741</v>
      </c>
      <c r="D2796" s="4">
        <v>41746</v>
      </c>
      <c r="E2796" t="s">
        <v>67</v>
      </c>
      <c r="F2796" t="s">
        <v>5743</v>
      </c>
      <c r="G2796" t="s">
        <v>5744</v>
      </c>
      <c r="H2796" t="s">
        <v>57</v>
      </c>
      <c r="I2796" t="s">
        <v>38</v>
      </c>
      <c r="J2796" t="s">
        <v>6001</v>
      </c>
      <c r="K2796" t="s">
        <v>59</v>
      </c>
      <c r="L2796">
        <v>90278</v>
      </c>
      <c r="M2796" t="s">
        <v>60</v>
      </c>
      <c r="N2796" t="s">
        <v>3235</v>
      </c>
      <c r="O2796" t="s">
        <v>90</v>
      </c>
      <c r="P2796" t="s">
        <v>91</v>
      </c>
      <c r="Q2796" t="s">
        <v>3236</v>
      </c>
      <c r="R2796" s="1">
        <v>438.36799999999999</v>
      </c>
      <c r="S2796">
        <v>4</v>
      </c>
      <c r="T2796">
        <f t="shared" si="43"/>
        <v>18</v>
      </c>
      <c r="U2796" t="s">
        <v>52</v>
      </c>
      <c r="V2796">
        <v>0.2</v>
      </c>
      <c r="W2796">
        <v>87.673600000000008</v>
      </c>
      <c r="X2796" s="1">
        <v>-87.673599999999993</v>
      </c>
      <c r="Y2796" s="1">
        <v>526.04160000000002</v>
      </c>
      <c r="Z2796" t="s">
        <v>53</v>
      </c>
      <c r="AA2796" s="2">
        <v>38.357199999999999</v>
      </c>
      <c r="AB2796" s="3">
        <v>8.7499999999999994E-2</v>
      </c>
      <c r="AC2796" s="1">
        <v>-312.3372</v>
      </c>
      <c r="AD2796">
        <v>5</v>
      </c>
      <c r="AE2796">
        <v>5</v>
      </c>
      <c r="AF2796" t="s">
        <v>48</v>
      </c>
      <c r="AG2796">
        <v>2014</v>
      </c>
      <c r="AH2796">
        <f>COUNTBLANK(datos[[#This Row],[Row ID]:[Year sales]])</f>
        <v>0</v>
      </c>
    </row>
    <row r="2797" spans="1:34" x14ac:dyDescent="0.3">
      <c r="A2797">
        <v>2796</v>
      </c>
      <c r="B2797" t="s">
        <v>6000</v>
      </c>
      <c r="C2797" s="4">
        <v>41741</v>
      </c>
      <c r="D2797" s="4">
        <v>41746</v>
      </c>
      <c r="E2797" t="s">
        <v>67</v>
      </c>
      <c r="F2797" t="s">
        <v>5743</v>
      </c>
      <c r="G2797" t="s">
        <v>5744</v>
      </c>
      <c r="H2797" t="s">
        <v>57</v>
      </c>
      <c r="I2797" t="s">
        <v>38</v>
      </c>
      <c r="J2797" t="s">
        <v>6001</v>
      </c>
      <c r="K2797" t="s">
        <v>59</v>
      </c>
      <c r="L2797">
        <v>90278</v>
      </c>
      <c r="M2797" t="s">
        <v>60</v>
      </c>
      <c r="N2797" t="s">
        <v>1990</v>
      </c>
      <c r="O2797" t="s">
        <v>62</v>
      </c>
      <c r="P2797" t="s">
        <v>94</v>
      </c>
      <c r="Q2797" t="s">
        <v>1991</v>
      </c>
      <c r="R2797" s="1">
        <v>18.088000000000001</v>
      </c>
      <c r="S2797">
        <v>7</v>
      </c>
      <c r="T2797">
        <f t="shared" si="43"/>
        <v>34</v>
      </c>
      <c r="U2797" t="s">
        <v>75</v>
      </c>
      <c r="V2797">
        <v>0.2</v>
      </c>
      <c r="W2797">
        <v>3.6176000000000004</v>
      </c>
      <c r="X2797" s="1">
        <v>-3.6175999999999999</v>
      </c>
      <c r="Y2797" s="1">
        <v>21.7056</v>
      </c>
      <c r="Z2797" t="s">
        <v>65</v>
      </c>
      <c r="AA2797" s="2">
        <v>6.5568999999999997</v>
      </c>
      <c r="AB2797" s="3">
        <v>0.36249999999999999</v>
      </c>
      <c r="AC2797" s="1">
        <v>-7.9135</v>
      </c>
      <c r="AD2797">
        <v>5</v>
      </c>
      <c r="AE2797">
        <v>5</v>
      </c>
      <c r="AF2797" t="s">
        <v>48</v>
      </c>
      <c r="AG2797">
        <v>2014</v>
      </c>
      <c r="AH2797">
        <f>COUNTBLANK(datos[[#This Row],[Row ID]:[Year sales]])</f>
        <v>0</v>
      </c>
    </row>
    <row r="2798" spans="1:34" x14ac:dyDescent="0.3">
      <c r="A2798">
        <v>2797</v>
      </c>
      <c r="B2798" t="s">
        <v>6000</v>
      </c>
      <c r="C2798" s="4">
        <v>41741</v>
      </c>
      <c r="D2798" s="4">
        <v>41746</v>
      </c>
      <c r="E2798" t="s">
        <v>67</v>
      </c>
      <c r="F2798" t="s">
        <v>5743</v>
      </c>
      <c r="G2798" t="s">
        <v>5744</v>
      </c>
      <c r="H2798" t="s">
        <v>57</v>
      </c>
      <c r="I2798" t="s">
        <v>38</v>
      </c>
      <c r="J2798" t="s">
        <v>6001</v>
      </c>
      <c r="K2798" t="s">
        <v>59</v>
      </c>
      <c r="L2798">
        <v>90278</v>
      </c>
      <c r="M2798" t="s">
        <v>60</v>
      </c>
      <c r="N2798" t="s">
        <v>1693</v>
      </c>
      <c r="O2798" t="s">
        <v>43</v>
      </c>
      <c r="P2798" t="s">
        <v>44</v>
      </c>
      <c r="Q2798" t="s">
        <v>1694</v>
      </c>
      <c r="R2798" s="1">
        <v>308.49900000000002</v>
      </c>
      <c r="S2798">
        <v>3</v>
      </c>
      <c r="T2798">
        <f t="shared" si="43"/>
        <v>28</v>
      </c>
      <c r="U2798" t="s">
        <v>52</v>
      </c>
      <c r="V2798">
        <v>0.15</v>
      </c>
      <c r="W2798">
        <v>46.274850000000001</v>
      </c>
      <c r="X2798" s="1">
        <v>-46.274850000000001</v>
      </c>
      <c r="Y2798" s="1">
        <v>354.77385000000004</v>
      </c>
      <c r="Z2798" t="s">
        <v>47</v>
      </c>
      <c r="AA2798" s="2">
        <v>-18.146999999999998</v>
      </c>
      <c r="AB2798" s="3">
        <v>-5.8823529411764698E-2</v>
      </c>
      <c r="AC2798" s="1">
        <v>-280.37115</v>
      </c>
      <c r="AD2798">
        <v>5</v>
      </c>
      <c r="AE2798">
        <v>5</v>
      </c>
      <c r="AF2798" t="s">
        <v>48</v>
      </c>
      <c r="AG2798">
        <v>2014</v>
      </c>
      <c r="AH2798">
        <f>COUNTBLANK(datos[[#This Row],[Row ID]:[Year sales]])</f>
        <v>0</v>
      </c>
    </row>
    <row r="2799" spans="1:34" x14ac:dyDescent="0.3">
      <c r="A2799">
        <v>2798</v>
      </c>
      <c r="B2799" t="s">
        <v>6002</v>
      </c>
      <c r="C2799" s="4">
        <v>43028</v>
      </c>
      <c r="D2799" s="4">
        <v>43035</v>
      </c>
      <c r="E2799" t="s">
        <v>67</v>
      </c>
      <c r="F2799" t="s">
        <v>4140</v>
      </c>
      <c r="G2799" t="s">
        <v>4141</v>
      </c>
      <c r="H2799" t="s">
        <v>37</v>
      </c>
      <c r="I2799" t="s">
        <v>38</v>
      </c>
      <c r="J2799" t="s">
        <v>5169</v>
      </c>
      <c r="K2799" t="s">
        <v>1731</v>
      </c>
      <c r="L2799">
        <v>72209</v>
      </c>
      <c r="M2799" t="s">
        <v>41</v>
      </c>
      <c r="N2799" t="s">
        <v>4892</v>
      </c>
      <c r="O2799" t="s">
        <v>62</v>
      </c>
      <c r="P2799" t="s">
        <v>86</v>
      </c>
      <c r="Q2799" t="s">
        <v>4893</v>
      </c>
      <c r="R2799" s="1">
        <v>13.36</v>
      </c>
      <c r="S2799">
        <v>4</v>
      </c>
      <c r="T2799">
        <f t="shared" si="43"/>
        <v>18</v>
      </c>
      <c r="U2799" t="s">
        <v>52</v>
      </c>
      <c r="V2799">
        <v>0</v>
      </c>
      <c r="W2799">
        <v>0</v>
      </c>
      <c r="X2799" s="1">
        <v>0</v>
      </c>
      <c r="Y2799" s="1">
        <v>13.36</v>
      </c>
      <c r="Z2799" t="s">
        <v>65</v>
      </c>
      <c r="AA2799" s="2">
        <v>4.1416000000000004</v>
      </c>
      <c r="AB2799" s="3">
        <v>0.31000000000000005</v>
      </c>
      <c r="AC2799" s="1">
        <v>-9.2184000000000008</v>
      </c>
      <c r="AD2799">
        <v>7</v>
      </c>
      <c r="AE2799">
        <v>7</v>
      </c>
      <c r="AF2799" t="s">
        <v>48</v>
      </c>
      <c r="AG2799">
        <v>2017</v>
      </c>
      <c r="AH2799">
        <f>COUNTBLANK(datos[[#This Row],[Row ID]:[Year sales]])</f>
        <v>0</v>
      </c>
    </row>
    <row r="2800" spans="1:34" x14ac:dyDescent="0.3">
      <c r="A2800">
        <v>2799</v>
      </c>
      <c r="B2800" t="s">
        <v>6002</v>
      </c>
      <c r="C2800" s="4">
        <v>43028</v>
      </c>
      <c r="D2800" s="4">
        <v>43035</v>
      </c>
      <c r="E2800" t="s">
        <v>67</v>
      </c>
      <c r="F2800" t="s">
        <v>4140</v>
      </c>
      <c r="G2800" t="s">
        <v>4141</v>
      </c>
      <c r="H2800" t="s">
        <v>37</v>
      </c>
      <c r="I2800" t="s">
        <v>38</v>
      </c>
      <c r="J2800" t="s">
        <v>5169</v>
      </c>
      <c r="K2800" t="s">
        <v>1731</v>
      </c>
      <c r="L2800">
        <v>72209</v>
      </c>
      <c r="M2800" t="s">
        <v>41</v>
      </c>
      <c r="N2800" t="s">
        <v>2675</v>
      </c>
      <c r="O2800" t="s">
        <v>62</v>
      </c>
      <c r="P2800" t="s">
        <v>110</v>
      </c>
      <c r="Q2800" t="s">
        <v>2676</v>
      </c>
      <c r="R2800" s="1">
        <v>39.96</v>
      </c>
      <c r="S2800">
        <v>2</v>
      </c>
      <c r="T2800">
        <f t="shared" si="43"/>
        <v>32</v>
      </c>
      <c r="U2800" t="s">
        <v>46</v>
      </c>
      <c r="V2800">
        <v>0</v>
      </c>
      <c r="W2800">
        <v>0</v>
      </c>
      <c r="X2800" s="1">
        <v>0</v>
      </c>
      <c r="Y2800" s="1">
        <v>39.96</v>
      </c>
      <c r="Z2800" t="s">
        <v>65</v>
      </c>
      <c r="AA2800" s="2">
        <v>18.781199999999998</v>
      </c>
      <c r="AB2800" s="3">
        <v>0.47</v>
      </c>
      <c r="AC2800" s="1">
        <v>-21.178799999999999</v>
      </c>
      <c r="AD2800">
        <v>7</v>
      </c>
      <c r="AE2800">
        <v>7</v>
      </c>
      <c r="AF2800" t="s">
        <v>48</v>
      </c>
      <c r="AG2800">
        <v>2017</v>
      </c>
      <c r="AH2800">
        <f>COUNTBLANK(datos[[#This Row],[Row ID]:[Year sales]])</f>
        <v>0</v>
      </c>
    </row>
    <row r="2801" spans="1:34" x14ac:dyDescent="0.3">
      <c r="A2801">
        <v>2800</v>
      </c>
      <c r="B2801" t="s">
        <v>6002</v>
      </c>
      <c r="C2801" s="4">
        <v>43028</v>
      </c>
      <c r="D2801" s="4">
        <v>43035</v>
      </c>
      <c r="E2801" t="s">
        <v>67</v>
      </c>
      <c r="F2801" t="s">
        <v>4140</v>
      </c>
      <c r="G2801" t="s">
        <v>4141</v>
      </c>
      <c r="H2801" t="s">
        <v>37</v>
      </c>
      <c r="I2801" t="s">
        <v>38</v>
      </c>
      <c r="J2801" t="s">
        <v>5169</v>
      </c>
      <c r="K2801" t="s">
        <v>1731</v>
      </c>
      <c r="L2801">
        <v>72209</v>
      </c>
      <c r="M2801" t="s">
        <v>41</v>
      </c>
      <c r="N2801" t="s">
        <v>2776</v>
      </c>
      <c r="O2801" t="s">
        <v>62</v>
      </c>
      <c r="P2801" t="s">
        <v>94</v>
      </c>
      <c r="Q2801" t="s">
        <v>2777</v>
      </c>
      <c r="R2801" s="1">
        <v>145.85</v>
      </c>
      <c r="S2801">
        <v>5</v>
      </c>
      <c r="T2801">
        <f t="shared" si="43"/>
        <v>32</v>
      </c>
      <c r="U2801" t="s">
        <v>75</v>
      </c>
      <c r="V2801">
        <v>0</v>
      </c>
      <c r="W2801">
        <v>0</v>
      </c>
      <c r="X2801" s="1">
        <v>0</v>
      </c>
      <c r="Y2801" s="1">
        <v>145.85</v>
      </c>
      <c r="Z2801" t="s">
        <v>99</v>
      </c>
      <c r="AA2801" s="2">
        <v>70.007999999999996</v>
      </c>
      <c r="AB2801" s="3">
        <v>0.48</v>
      </c>
      <c r="AC2801" s="1">
        <v>-75.841999999999999</v>
      </c>
      <c r="AD2801">
        <v>7</v>
      </c>
      <c r="AE2801">
        <v>7</v>
      </c>
      <c r="AF2801" t="s">
        <v>48</v>
      </c>
      <c r="AG2801">
        <v>2017</v>
      </c>
      <c r="AH2801">
        <f>COUNTBLANK(datos[[#This Row],[Row ID]:[Year sales]])</f>
        <v>0</v>
      </c>
    </row>
    <row r="2802" spans="1:34" x14ac:dyDescent="0.3">
      <c r="A2802">
        <v>2801</v>
      </c>
      <c r="B2802" t="s">
        <v>6003</v>
      </c>
      <c r="C2802" s="4">
        <v>42668</v>
      </c>
      <c r="D2802" s="4">
        <v>42671</v>
      </c>
      <c r="E2802" t="s">
        <v>208</v>
      </c>
      <c r="F2802" t="s">
        <v>2751</v>
      </c>
      <c r="G2802" t="s">
        <v>2752</v>
      </c>
      <c r="H2802" t="s">
        <v>57</v>
      </c>
      <c r="I2802" t="s">
        <v>38</v>
      </c>
      <c r="J2802" t="s">
        <v>1442</v>
      </c>
      <c r="K2802" t="s">
        <v>71</v>
      </c>
      <c r="L2802">
        <v>33180</v>
      </c>
      <c r="M2802" t="s">
        <v>41</v>
      </c>
      <c r="N2802" t="s">
        <v>1842</v>
      </c>
      <c r="O2802" t="s">
        <v>90</v>
      </c>
      <c r="P2802" t="s">
        <v>91</v>
      </c>
      <c r="Q2802" t="s">
        <v>1843</v>
      </c>
      <c r="R2802" s="1">
        <v>783.96</v>
      </c>
      <c r="S2802">
        <v>5</v>
      </c>
      <c r="T2802">
        <f t="shared" si="43"/>
        <v>27</v>
      </c>
      <c r="U2802" t="s">
        <v>75</v>
      </c>
      <c r="V2802">
        <v>0.2</v>
      </c>
      <c r="W2802">
        <v>156.79200000000003</v>
      </c>
      <c r="X2802" s="1">
        <v>-156.792</v>
      </c>
      <c r="Y2802" s="1">
        <v>940.75200000000007</v>
      </c>
      <c r="Z2802" t="s">
        <v>53</v>
      </c>
      <c r="AA2802" s="2">
        <v>78.396000000000001</v>
      </c>
      <c r="AB2802" s="3">
        <v>9.9999999999999992E-2</v>
      </c>
      <c r="AC2802" s="1">
        <v>-548.77200000000005</v>
      </c>
      <c r="AD2802">
        <v>3</v>
      </c>
      <c r="AE2802">
        <v>3</v>
      </c>
      <c r="AF2802" t="s">
        <v>48</v>
      </c>
      <c r="AG2802">
        <v>2016</v>
      </c>
      <c r="AH2802">
        <f>COUNTBLANK(datos[[#This Row],[Row ID]:[Year sales]])</f>
        <v>0</v>
      </c>
    </row>
    <row r="2803" spans="1:34" x14ac:dyDescent="0.3">
      <c r="A2803">
        <v>2802</v>
      </c>
      <c r="B2803" t="s">
        <v>6004</v>
      </c>
      <c r="C2803" s="4">
        <v>42309</v>
      </c>
      <c r="D2803" s="4">
        <v>42312</v>
      </c>
      <c r="E2803" t="s">
        <v>208</v>
      </c>
      <c r="F2803" t="s">
        <v>2651</v>
      </c>
      <c r="G2803" t="s">
        <v>2652</v>
      </c>
      <c r="H2803" t="s">
        <v>37</v>
      </c>
      <c r="I2803" t="s">
        <v>38</v>
      </c>
      <c r="J2803" t="s">
        <v>2000</v>
      </c>
      <c r="K2803" t="s">
        <v>440</v>
      </c>
      <c r="L2803">
        <v>97301</v>
      </c>
      <c r="M2803" t="s">
        <v>60</v>
      </c>
      <c r="N2803" t="s">
        <v>199</v>
      </c>
      <c r="O2803" t="s">
        <v>62</v>
      </c>
      <c r="P2803" t="s">
        <v>86</v>
      </c>
      <c r="Q2803" t="s">
        <v>200</v>
      </c>
      <c r="R2803" s="1">
        <v>7.88</v>
      </c>
      <c r="S2803">
        <v>1</v>
      </c>
      <c r="T2803">
        <f t="shared" si="43"/>
        <v>19</v>
      </c>
      <c r="U2803" t="s">
        <v>46</v>
      </c>
      <c r="V2803">
        <v>0.2</v>
      </c>
      <c r="W2803">
        <v>1.5760000000000001</v>
      </c>
      <c r="X2803" s="1">
        <v>-1.5760000000000001</v>
      </c>
      <c r="Y2803" s="1">
        <v>9.4559999999999995</v>
      </c>
      <c r="Z2803" t="s">
        <v>65</v>
      </c>
      <c r="AA2803" s="2">
        <v>1.7729999999999999</v>
      </c>
      <c r="AB2803" s="3">
        <v>0.22499999999999998</v>
      </c>
      <c r="AC2803" s="1">
        <v>-4.5309999999999997</v>
      </c>
      <c r="AD2803">
        <v>3</v>
      </c>
      <c r="AE2803">
        <v>3</v>
      </c>
      <c r="AF2803" t="s">
        <v>48</v>
      </c>
      <c r="AG2803">
        <v>2015</v>
      </c>
      <c r="AH2803">
        <f>COUNTBLANK(datos[[#This Row],[Row ID]:[Year sales]])</f>
        <v>0</v>
      </c>
    </row>
    <row r="2804" spans="1:34" x14ac:dyDescent="0.3">
      <c r="A2804">
        <v>2803</v>
      </c>
      <c r="B2804" t="s">
        <v>6005</v>
      </c>
      <c r="C2804" s="4">
        <v>43042</v>
      </c>
      <c r="D2804" s="4">
        <v>43047</v>
      </c>
      <c r="E2804" t="s">
        <v>67</v>
      </c>
      <c r="F2804" t="s">
        <v>6006</v>
      </c>
      <c r="G2804" t="s">
        <v>6007</v>
      </c>
      <c r="H2804" t="s">
        <v>37</v>
      </c>
      <c r="I2804" t="s">
        <v>38</v>
      </c>
      <c r="J2804" t="s">
        <v>5916</v>
      </c>
      <c r="K2804" t="s">
        <v>689</v>
      </c>
      <c r="L2804">
        <v>88001</v>
      </c>
      <c r="M2804" t="s">
        <v>60</v>
      </c>
      <c r="N2804" t="s">
        <v>446</v>
      </c>
      <c r="O2804" t="s">
        <v>43</v>
      </c>
      <c r="P2804" t="s">
        <v>83</v>
      </c>
      <c r="Q2804" t="s">
        <v>447</v>
      </c>
      <c r="R2804" s="1">
        <v>41.37</v>
      </c>
      <c r="S2804">
        <v>3</v>
      </c>
      <c r="T2804">
        <f t="shared" si="43"/>
        <v>34</v>
      </c>
      <c r="U2804" t="s">
        <v>52</v>
      </c>
      <c r="V2804">
        <v>0</v>
      </c>
      <c r="W2804">
        <v>0</v>
      </c>
      <c r="X2804" s="1">
        <v>0</v>
      </c>
      <c r="Y2804" s="1">
        <v>41.37</v>
      </c>
      <c r="Z2804" t="s">
        <v>65</v>
      </c>
      <c r="AA2804" s="2">
        <v>17.375399999999999</v>
      </c>
      <c r="AB2804" s="3">
        <v>0.42</v>
      </c>
      <c r="AC2804" s="1">
        <v>-23.994599999999998</v>
      </c>
      <c r="AD2804">
        <v>5</v>
      </c>
      <c r="AE2804">
        <v>5</v>
      </c>
      <c r="AF2804" t="s">
        <v>48</v>
      </c>
      <c r="AG2804">
        <v>2017</v>
      </c>
      <c r="AH2804">
        <f>COUNTBLANK(datos[[#This Row],[Row ID]:[Year sales]])</f>
        <v>0</v>
      </c>
    </row>
    <row r="2805" spans="1:34" x14ac:dyDescent="0.3">
      <c r="A2805">
        <v>2804</v>
      </c>
      <c r="B2805" t="s">
        <v>6008</v>
      </c>
      <c r="C2805" s="4">
        <v>42136</v>
      </c>
      <c r="D2805" s="4">
        <v>42140</v>
      </c>
      <c r="E2805" t="s">
        <v>67</v>
      </c>
      <c r="F2805" t="s">
        <v>3996</v>
      </c>
      <c r="G2805" t="s">
        <v>3997</v>
      </c>
      <c r="H2805" t="s">
        <v>37</v>
      </c>
      <c r="I2805" t="s">
        <v>38</v>
      </c>
      <c r="J2805" t="s">
        <v>147</v>
      </c>
      <c r="K2805" t="s">
        <v>59</v>
      </c>
      <c r="L2805">
        <v>94122</v>
      </c>
      <c r="M2805" t="s">
        <v>60</v>
      </c>
      <c r="N2805" t="s">
        <v>4489</v>
      </c>
      <c r="O2805" t="s">
        <v>62</v>
      </c>
      <c r="P2805" t="s">
        <v>110</v>
      </c>
      <c r="Q2805" t="s">
        <v>4490</v>
      </c>
      <c r="R2805" s="1">
        <v>12.84</v>
      </c>
      <c r="S2805">
        <v>3</v>
      </c>
      <c r="T2805">
        <f t="shared" si="43"/>
        <v>28</v>
      </c>
      <c r="U2805" t="s">
        <v>52</v>
      </c>
      <c r="V2805">
        <v>0</v>
      </c>
      <c r="W2805">
        <v>0</v>
      </c>
      <c r="X2805" s="1">
        <v>0</v>
      </c>
      <c r="Y2805" s="1">
        <v>12.84</v>
      </c>
      <c r="Z2805" t="s">
        <v>65</v>
      </c>
      <c r="AA2805" s="2">
        <v>5.7779999999999996</v>
      </c>
      <c r="AB2805" s="3">
        <v>0.44999999999999996</v>
      </c>
      <c r="AC2805" s="1">
        <v>-7.0620000000000003</v>
      </c>
      <c r="AD2805">
        <v>4</v>
      </c>
      <c r="AE2805">
        <v>4</v>
      </c>
      <c r="AF2805" t="s">
        <v>48</v>
      </c>
      <c r="AG2805">
        <v>2015</v>
      </c>
      <c r="AH2805">
        <f>COUNTBLANK(datos[[#This Row],[Row ID]:[Year sales]])</f>
        <v>0</v>
      </c>
    </row>
    <row r="2806" spans="1:34" x14ac:dyDescent="0.3">
      <c r="A2806">
        <v>2805</v>
      </c>
      <c r="B2806" t="s">
        <v>6008</v>
      </c>
      <c r="C2806" s="4">
        <v>42136</v>
      </c>
      <c r="D2806" s="4">
        <v>42140</v>
      </c>
      <c r="E2806" t="s">
        <v>67</v>
      </c>
      <c r="F2806" t="s">
        <v>3996</v>
      </c>
      <c r="G2806" t="s">
        <v>3997</v>
      </c>
      <c r="H2806" t="s">
        <v>37</v>
      </c>
      <c r="I2806" t="s">
        <v>38</v>
      </c>
      <c r="J2806" t="s">
        <v>147</v>
      </c>
      <c r="K2806" t="s">
        <v>59</v>
      </c>
      <c r="L2806">
        <v>94122</v>
      </c>
      <c r="M2806" t="s">
        <v>60</v>
      </c>
      <c r="N2806" t="s">
        <v>6009</v>
      </c>
      <c r="O2806" t="s">
        <v>62</v>
      </c>
      <c r="P2806" t="s">
        <v>110</v>
      </c>
      <c r="Q2806" t="s">
        <v>6010</v>
      </c>
      <c r="R2806" s="1">
        <v>25.68</v>
      </c>
      <c r="S2806">
        <v>6</v>
      </c>
      <c r="T2806">
        <f t="shared" si="43"/>
        <v>12</v>
      </c>
      <c r="U2806" t="s">
        <v>75</v>
      </c>
      <c r="V2806">
        <v>0</v>
      </c>
      <c r="W2806">
        <v>0</v>
      </c>
      <c r="X2806" s="1">
        <v>0</v>
      </c>
      <c r="Y2806" s="1">
        <v>25.68</v>
      </c>
      <c r="Z2806" t="s">
        <v>65</v>
      </c>
      <c r="AA2806" s="2">
        <v>11.555999999999999</v>
      </c>
      <c r="AB2806" s="3">
        <v>0.44999999999999996</v>
      </c>
      <c r="AC2806" s="1">
        <v>-14.124000000000001</v>
      </c>
      <c r="AD2806">
        <v>4</v>
      </c>
      <c r="AE2806">
        <v>4</v>
      </c>
      <c r="AF2806" t="s">
        <v>48</v>
      </c>
      <c r="AG2806">
        <v>2015</v>
      </c>
      <c r="AH2806">
        <f>COUNTBLANK(datos[[#This Row],[Row ID]:[Year sales]])</f>
        <v>0</v>
      </c>
    </row>
    <row r="2807" spans="1:34" x14ac:dyDescent="0.3">
      <c r="A2807">
        <v>2806</v>
      </c>
      <c r="B2807" t="s">
        <v>6011</v>
      </c>
      <c r="C2807" s="4">
        <v>42254</v>
      </c>
      <c r="D2807" s="4">
        <v>42258</v>
      </c>
      <c r="E2807" t="s">
        <v>67</v>
      </c>
      <c r="F2807" t="s">
        <v>1981</v>
      </c>
      <c r="G2807" t="s">
        <v>1982</v>
      </c>
      <c r="H2807" t="s">
        <v>37</v>
      </c>
      <c r="I2807" t="s">
        <v>38</v>
      </c>
      <c r="J2807" t="s">
        <v>4200</v>
      </c>
      <c r="K2807" t="s">
        <v>124</v>
      </c>
      <c r="L2807">
        <v>79907</v>
      </c>
      <c r="M2807" t="s">
        <v>125</v>
      </c>
      <c r="N2807" t="s">
        <v>5193</v>
      </c>
      <c r="O2807" t="s">
        <v>43</v>
      </c>
      <c r="P2807" t="s">
        <v>50</v>
      </c>
      <c r="Q2807" t="s">
        <v>5194</v>
      </c>
      <c r="R2807" s="1">
        <v>47.515999999999998</v>
      </c>
      <c r="S2807">
        <v>2</v>
      </c>
      <c r="T2807">
        <f t="shared" si="43"/>
        <v>23</v>
      </c>
      <c r="U2807" t="s">
        <v>46</v>
      </c>
      <c r="V2807">
        <v>0.3</v>
      </c>
      <c r="W2807">
        <v>14.254799999999999</v>
      </c>
      <c r="X2807" s="1">
        <v>-14.254799999999999</v>
      </c>
      <c r="Y2807" s="1">
        <v>61.770799999999994</v>
      </c>
      <c r="Z2807" t="s">
        <v>99</v>
      </c>
      <c r="AA2807" s="2">
        <v>-2.0364</v>
      </c>
      <c r="AB2807" s="3">
        <v>-4.2857142857142858E-2</v>
      </c>
      <c r="AC2807" s="1">
        <v>-35.297600000000003</v>
      </c>
      <c r="AD2807">
        <v>4</v>
      </c>
      <c r="AE2807">
        <v>4</v>
      </c>
      <c r="AF2807" t="s">
        <v>48</v>
      </c>
      <c r="AG2807">
        <v>2015</v>
      </c>
      <c r="AH2807">
        <f>COUNTBLANK(datos[[#This Row],[Row ID]:[Year sales]])</f>
        <v>0</v>
      </c>
    </row>
    <row r="2808" spans="1:34" x14ac:dyDescent="0.3">
      <c r="A2808">
        <v>2807</v>
      </c>
      <c r="B2808" t="s">
        <v>6012</v>
      </c>
      <c r="C2808" s="4">
        <v>42210</v>
      </c>
      <c r="D2808" s="4">
        <v>42212</v>
      </c>
      <c r="E2808" t="s">
        <v>34</v>
      </c>
      <c r="F2808" t="s">
        <v>6013</v>
      </c>
      <c r="G2808" t="s">
        <v>6014</v>
      </c>
      <c r="H2808" t="s">
        <v>37</v>
      </c>
      <c r="I2808" t="s">
        <v>38</v>
      </c>
      <c r="J2808" t="s">
        <v>115</v>
      </c>
      <c r="K2808" t="s">
        <v>116</v>
      </c>
      <c r="L2808">
        <v>98115</v>
      </c>
      <c r="M2808" t="s">
        <v>60</v>
      </c>
      <c r="N2808" t="s">
        <v>4894</v>
      </c>
      <c r="O2808" t="s">
        <v>62</v>
      </c>
      <c r="P2808" t="s">
        <v>289</v>
      </c>
      <c r="Q2808" t="s">
        <v>4895</v>
      </c>
      <c r="R2808" s="1">
        <v>9.42</v>
      </c>
      <c r="S2808">
        <v>2</v>
      </c>
      <c r="T2808">
        <f t="shared" si="43"/>
        <v>18</v>
      </c>
      <c r="U2808" t="s">
        <v>46</v>
      </c>
      <c r="V2808">
        <v>0</v>
      </c>
      <c r="W2808">
        <v>0</v>
      </c>
      <c r="X2808" s="1">
        <v>0</v>
      </c>
      <c r="Y2808" s="1">
        <v>9.42</v>
      </c>
      <c r="Z2808" t="s">
        <v>65</v>
      </c>
      <c r="AA2808" s="2">
        <v>0.47099999999999997</v>
      </c>
      <c r="AB2808" s="3">
        <v>4.9999999999999996E-2</v>
      </c>
      <c r="AC2808" s="1">
        <v>-8.9489999999999998</v>
      </c>
      <c r="AD2808">
        <v>2</v>
      </c>
      <c r="AE2808">
        <v>2</v>
      </c>
      <c r="AF2808" t="s">
        <v>48</v>
      </c>
      <c r="AG2808">
        <v>2015</v>
      </c>
      <c r="AH2808">
        <f>COUNTBLANK(datos[[#This Row],[Row ID]:[Year sales]])</f>
        <v>0</v>
      </c>
    </row>
    <row r="2809" spans="1:34" x14ac:dyDescent="0.3">
      <c r="A2809">
        <v>2808</v>
      </c>
      <c r="B2809" t="s">
        <v>6012</v>
      </c>
      <c r="C2809" s="4">
        <v>42210</v>
      </c>
      <c r="D2809" s="4">
        <v>42212</v>
      </c>
      <c r="E2809" t="s">
        <v>34</v>
      </c>
      <c r="F2809" t="s">
        <v>6013</v>
      </c>
      <c r="G2809" t="s">
        <v>6014</v>
      </c>
      <c r="H2809" t="s">
        <v>37</v>
      </c>
      <c r="I2809" t="s">
        <v>38</v>
      </c>
      <c r="J2809" t="s">
        <v>115</v>
      </c>
      <c r="K2809" t="s">
        <v>116</v>
      </c>
      <c r="L2809">
        <v>98115</v>
      </c>
      <c r="M2809" t="s">
        <v>60</v>
      </c>
      <c r="N2809" t="s">
        <v>6015</v>
      </c>
      <c r="O2809" t="s">
        <v>62</v>
      </c>
      <c r="P2809" t="s">
        <v>110</v>
      </c>
      <c r="Q2809" t="s">
        <v>6016</v>
      </c>
      <c r="R2809" s="1">
        <v>12.96</v>
      </c>
      <c r="S2809">
        <v>2</v>
      </c>
      <c r="T2809">
        <f t="shared" si="43"/>
        <v>15</v>
      </c>
      <c r="U2809" t="s">
        <v>46</v>
      </c>
      <c r="V2809">
        <v>0</v>
      </c>
      <c r="W2809">
        <v>0</v>
      </c>
      <c r="X2809" s="1">
        <v>0</v>
      </c>
      <c r="Y2809" s="1">
        <v>12.96</v>
      </c>
      <c r="Z2809" t="s">
        <v>65</v>
      </c>
      <c r="AA2809" s="2">
        <v>6.2207999999999997</v>
      </c>
      <c r="AB2809" s="3">
        <v>0.47999999999999993</v>
      </c>
      <c r="AC2809" s="1">
        <v>-6.7392000000000003</v>
      </c>
      <c r="AD2809">
        <v>2</v>
      </c>
      <c r="AE2809">
        <v>2</v>
      </c>
      <c r="AF2809" t="s">
        <v>48</v>
      </c>
      <c r="AG2809">
        <v>2015</v>
      </c>
      <c r="AH2809">
        <f>COUNTBLANK(datos[[#This Row],[Row ID]:[Year sales]])</f>
        <v>0</v>
      </c>
    </row>
    <row r="2810" spans="1:34" x14ac:dyDescent="0.3">
      <c r="A2810">
        <v>2809</v>
      </c>
      <c r="B2810" t="s">
        <v>6012</v>
      </c>
      <c r="C2810" s="4">
        <v>42210</v>
      </c>
      <c r="D2810" s="4">
        <v>42212</v>
      </c>
      <c r="E2810" t="s">
        <v>34</v>
      </c>
      <c r="F2810" t="s">
        <v>6013</v>
      </c>
      <c r="G2810" t="s">
        <v>6014</v>
      </c>
      <c r="H2810" t="s">
        <v>37</v>
      </c>
      <c r="I2810" t="s">
        <v>38</v>
      </c>
      <c r="J2810" t="s">
        <v>115</v>
      </c>
      <c r="K2810" t="s">
        <v>116</v>
      </c>
      <c r="L2810">
        <v>98115</v>
      </c>
      <c r="M2810" t="s">
        <v>60</v>
      </c>
      <c r="N2810" t="s">
        <v>5047</v>
      </c>
      <c r="O2810" t="s">
        <v>43</v>
      </c>
      <c r="P2810" t="s">
        <v>44</v>
      </c>
      <c r="Q2810" t="s">
        <v>5564</v>
      </c>
      <c r="R2810" s="1">
        <v>704.9</v>
      </c>
      <c r="S2810">
        <v>5</v>
      </c>
      <c r="T2810">
        <f t="shared" si="43"/>
        <v>15</v>
      </c>
      <c r="U2810" t="s">
        <v>75</v>
      </c>
      <c r="V2810">
        <v>0</v>
      </c>
      <c r="W2810">
        <v>0</v>
      </c>
      <c r="X2810" s="1">
        <v>0</v>
      </c>
      <c r="Y2810" s="1">
        <v>704.9</v>
      </c>
      <c r="Z2810" t="s">
        <v>53</v>
      </c>
      <c r="AA2810" s="2">
        <v>56.392000000000003</v>
      </c>
      <c r="AB2810" s="3">
        <v>0.08</v>
      </c>
      <c r="AC2810" s="1">
        <v>-648.50800000000004</v>
      </c>
      <c r="AD2810">
        <v>2</v>
      </c>
      <c r="AE2810">
        <v>2</v>
      </c>
      <c r="AF2810" t="s">
        <v>48</v>
      </c>
      <c r="AG2810">
        <v>2015</v>
      </c>
      <c r="AH2810">
        <f>COUNTBLANK(datos[[#This Row],[Row ID]:[Year sales]])</f>
        <v>0</v>
      </c>
    </row>
    <row r="2811" spans="1:34" x14ac:dyDescent="0.3">
      <c r="A2811">
        <v>2810</v>
      </c>
      <c r="B2811" t="s">
        <v>6012</v>
      </c>
      <c r="C2811" s="4">
        <v>42210</v>
      </c>
      <c r="D2811" s="4">
        <v>42212</v>
      </c>
      <c r="E2811" t="s">
        <v>34</v>
      </c>
      <c r="F2811" t="s">
        <v>6013</v>
      </c>
      <c r="G2811" t="s">
        <v>6014</v>
      </c>
      <c r="H2811" t="s">
        <v>37</v>
      </c>
      <c r="I2811" t="s">
        <v>38</v>
      </c>
      <c r="J2811" t="s">
        <v>115</v>
      </c>
      <c r="K2811" t="s">
        <v>116</v>
      </c>
      <c r="L2811">
        <v>98115</v>
      </c>
      <c r="M2811" t="s">
        <v>60</v>
      </c>
      <c r="N2811" t="s">
        <v>4547</v>
      </c>
      <c r="O2811" t="s">
        <v>43</v>
      </c>
      <c r="P2811" t="s">
        <v>50</v>
      </c>
      <c r="Q2811" t="s">
        <v>4548</v>
      </c>
      <c r="R2811" s="1">
        <v>561.56799999999998</v>
      </c>
      <c r="S2811">
        <v>2</v>
      </c>
      <c r="T2811">
        <f t="shared" si="43"/>
        <v>28</v>
      </c>
      <c r="U2811" t="s">
        <v>46</v>
      </c>
      <c r="V2811">
        <v>0.2</v>
      </c>
      <c r="W2811">
        <v>112.31360000000001</v>
      </c>
      <c r="X2811" s="1">
        <v>-112.31359999999999</v>
      </c>
      <c r="Y2811" s="1">
        <v>673.88159999999993</v>
      </c>
      <c r="Z2811" t="s">
        <v>53</v>
      </c>
      <c r="AA2811" s="2">
        <v>28.078399999999998</v>
      </c>
      <c r="AB2811" s="3">
        <v>4.9999999999999996E-2</v>
      </c>
      <c r="AC2811" s="1">
        <v>-421.17599999999999</v>
      </c>
      <c r="AD2811">
        <v>2</v>
      </c>
      <c r="AE2811">
        <v>2</v>
      </c>
      <c r="AF2811" t="s">
        <v>48</v>
      </c>
      <c r="AG2811">
        <v>2015</v>
      </c>
      <c r="AH2811">
        <f>COUNTBLANK(datos[[#This Row],[Row ID]:[Year sales]])</f>
        <v>0</v>
      </c>
    </row>
    <row r="2812" spans="1:34" x14ac:dyDescent="0.3">
      <c r="A2812">
        <v>2811</v>
      </c>
      <c r="B2812" t="s">
        <v>6017</v>
      </c>
      <c r="C2812" s="4">
        <v>42324</v>
      </c>
      <c r="D2812" s="4">
        <v>42326</v>
      </c>
      <c r="E2812" t="s">
        <v>34</v>
      </c>
      <c r="F2812" t="s">
        <v>4110</v>
      </c>
      <c r="G2812" t="s">
        <v>4111</v>
      </c>
      <c r="H2812" t="s">
        <v>122</v>
      </c>
      <c r="I2812" t="s">
        <v>38</v>
      </c>
      <c r="J2812" t="s">
        <v>2573</v>
      </c>
      <c r="K2812" t="s">
        <v>134</v>
      </c>
      <c r="L2812">
        <v>53209</v>
      </c>
      <c r="M2812" t="s">
        <v>125</v>
      </c>
      <c r="N2812" t="s">
        <v>1474</v>
      </c>
      <c r="O2812" t="s">
        <v>62</v>
      </c>
      <c r="P2812" t="s">
        <v>110</v>
      </c>
      <c r="Q2812" t="s">
        <v>1475</v>
      </c>
      <c r="R2812" s="1">
        <v>179.82</v>
      </c>
      <c r="S2812">
        <v>9</v>
      </c>
      <c r="T2812">
        <f t="shared" si="43"/>
        <v>39</v>
      </c>
      <c r="U2812" t="s">
        <v>75</v>
      </c>
      <c r="V2812">
        <v>0</v>
      </c>
      <c r="W2812">
        <v>0</v>
      </c>
      <c r="X2812" s="1">
        <v>0</v>
      </c>
      <c r="Y2812" s="1">
        <v>179.82</v>
      </c>
      <c r="Z2812" t="s">
        <v>99</v>
      </c>
      <c r="AA2812" s="2">
        <v>84.5154</v>
      </c>
      <c r="AB2812" s="3">
        <v>0.47000000000000003</v>
      </c>
      <c r="AC2812" s="1">
        <v>-95.304599999999994</v>
      </c>
      <c r="AD2812">
        <v>2</v>
      </c>
      <c r="AE2812">
        <v>2</v>
      </c>
      <c r="AF2812" t="s">
        <v>48</v>
      </c>
      <c r="AG2812">
        <v>2015</v>
      </c>
      <c r="AH2812">
        <f>COUNTBLANK(datos[[#This Row],[Row ID]:[Year sales]])</f>
        <v>0</v>
      </c>
    </row>
    <row r="2813" spans="1:34" x14ac:dyDescent="0.3">
      <c r="A2813">
        <v>2812</v>
      </c>
      <c r="B2813" t="s">
        <v>6017</v>
      </c>
      <c r="C2813" s="4">
        <v>42324</v>
      </c>
      <c r="D2813" s="4">
        <v>42326</v>
      </c>
      <c r="E2813" t="s">
        <v>34</v>
      </c>
      <c r="F2813" t="s">
        <v>4110</v>
      </c>
      <c r="G2813" t="s">
        <v>4111</v>
      </c>
      <c r="H2813" t="s">
        <v>122</v>
      </c>
      <c r="I2813" t="s">
        <v>38</v>
      </c>
      <c r="J2813" t="s">
        <v>2573</v>
      </c>
      <c r="K2813" t="s">
        <v>134</v>
      </c>
      <c r="L2813">
        <v>53209</v>
      </c>
      <c r="M2813" t="s">
        <v>125</v>
      </c>
      <c r="N2813" t="s">
        <v>6018</v>
      </c>
      <c r="O2813" t="s">
        <v>43</v>
      </c>
      <c r="P2813" t="s">
        <v>83</v>
      </c>
      <c r="Q2813" t="s">
        <v>6019</v>
      </c>
      <c r="R2813" s="1">
        <v>185.58</v>
      </c>
      <c r="S2813">
        <v>6</v>
      </c>
      <c r="T2813">
        <f t="shared" si="43"/>
        <v>28</v>
      </c>
      <c r="U2813" t="s">
        <v>75</v>
      </c>
      <c r="V2813">
        <v>0</v>
      </c>
      <c r="W2813">
        <v>0</v>
      </c>
      <c r="X2813" s="1">
        <v>0</v>
      </c>
      <c r="Y2813" s="1">
        <v>185.58</v>
      </c>
      <c r="Z2813" t="s">
        <v>99</v>
      </c>
      <c r="AA2813" s="2">
        <v>76.087800000000001</v>
      </c>
      <c r="AB2813" s="3">
        <v>0.41</v>
      </c>
      <c r="AC2813" s="1">
        <v>-109.4922</v>
      </c>
      <c r="AD2813">
        <v>2</v>
      </c>
      <c r="AE2813">
        <v>2</v>
      </c>
      <c r="AF2813" t="s">
        <v>48</v>
      </c>
      <c r="AG2813">
        <v>2015</v>
      </c>
      <c r="AH2813">
        <f>COUNTBLANK(datos[[#This Row],[Row ID]:[Year sales]])</f>
        <v>0</v>
      </c>
    </row>
    <row r="2814" spans="1:34" x14ac:dyDescent="0.3">
      <c r="A2814">
        <v>2813</v>
      </c>
      <c r="B2814" t="s">
        <v>6017</v>
      </c>
      <c r="C2814" s="4">
        <v>42324</v>
      </c>
      <c r="D2814" s="4">
        <v>42326</v>
      </c>
      <c r="E2814" t="s">
        <v>34</v>
      </c>
      <c r="F2814" t="s">
        <v>4110</v>
      </c>
      <c r="G2814" t="s">
        <v>4111</v>
      </c>
      <c r="H2814" t="s">
        <v>122</v>
      </c>
      <c r="I2814" t="s">
        <v>38</v>
      </c>
      <c r="J2814" t="s">
        <v>2573</v>
      </c>
      <c r="K2814" t="s">
        <v>134</v>
      </c>
      <c r="L2814">
        <v>53209</v>
      </c>
      <c r="M2814" t="s">
        <v>125</v>
      </c>
      <c r="N2814" t="s">
        <v>2829</v>
      </c>
      <c r="O2814" t="s">
        <v>43</v>
      </c>
      <c r="P2814" t="s">
        <v>73</v>
      </c>
      <c r="Q2814" t="s">
        <v>2830</v>
      </c>
      <c r="R2814" s="1">
        <v>214.11</v>
      </c>
      <c r="S2814">
        <v>3</v>
      </c>
      <c r="T2814">
        <f t="shared" si="43"/>
        <v>39</v>
      </c>
      <c r="U2814" t="s">
        <v>52</v>
      </c>
      <c r="V2814">
        <v>0</v>
      </c>
      <c r="W2814">
        <v>0</v>
      </c>
      <c r="X2814" s="1">
        <v>0</v>
      </c>
      <c r="Y2814" s="1">
        <v>214.11</v>
      </c>
      <c r="Z2814" t="s">
        <v>47</v>
      </c>
      <c r="AA2814" s="2">
        <v>36.398699999999998</v>
      </c>
      <c r="AB2814" s="3">
        <v>0.16999999999999998</v>
      </c>
      <c r="AC2814" s="1">
        <v>-177.71129999999999</v>
      </c>
      <c r="AD2814">
        <v>2</v>
      </c>
      <c r="AE2814">
        <v>2</v>
      </c>
      <c r="AF2814" t="s">
        <v>48</v>
      </c>
      <c r="AG2814">
        <v>2015</v>
      </c>
      <c r="AH2814">
        <f>COUNTBLANK(datos[[#This Row],[Row ID]:[Year sales]])</f>
        <v>0</v>
      </c>
    </row>
    <row r="2815" spans="1:34" x14ac:dyDescent="0.3">
      <c r="A2815">
        <v>2814</v>
      </c>
      <c r="B2815" t="s">
        <v>6017</v>
      </c>
      <c r="C2815" s="4">
        <v>42324</v>
      </c>
      <c r="D2815" s="4">
        <v>42326</v>
      </c>
      <c r="E2815" t="s">
        <v>34</v>
      </c>
      <c r="F2815" t="s">
        <v>4110</v>
      </c>
      <c r="G2815" t="s">
        <v>4111</v>
      </c>
      <c r="H2815" t="s">
        <v>122</v>
      </c>
      <c r="I2815" t="s">
        <v>38</v>
      </c>
      <c r="J2815" t="s">
        <v>2573</v>
      </c>
      <c r="K2815" t="s">
        <v>134</v>
      </c>
      <c r="L2815">
        <v>53209</v>
      </c>
      <c r="M2815" t="s">
        <v>125</v>
      </c>
      <c r="N2815" t="s">
        <v>5278</v>
      </c>
      <c r="O2815" t="s">
        <v>90</v>
      </c>
      <c r="P2815" t="s">
        <v>181</v>
      </c>
      <c r="Q2815" t="s">
        <v>5279</v>
      </c>
      <c r="R2815" s="1">
        <v>999.96</v>
      </c>
      <c r="S2815">
        <v>4</v>
      </c>
      <c r="T2815">
        <f t="shared" si="43"/>
        <v>31</v>
      </c>
      <c r="U2815" t="s">
        <v>52</v>
      </c>
      <c r="V2815">
        <v>0</v>
      </c>
      <c r="W2815">
        <v>0</v>
      </c>
      <c r="X2815" s="1">
        <v>0</v>
      </c>
      <c r="Y2815" s="1">
        <v>999.96</v>
      </c>
      <c r="Z2815" t="s">
        <v>53</v>
      </c>
      <c r="AA2815" s="2">
        <v>229.99080000000001</v>
      </c>
      <c r="AB2815" s="3">
        <v>0.23</v>
      </c>
      <c r="AC2815" s="1">
        <v>-769.9692</v>
      </c>
      <c r="AD2815">
        <v>2</v>
      </c>
      <c r="AE2815">
        <v>2</v>
      </c>
      <c r="AF2815" t="s">
        <v>48</v>
      </c>
      <c r="AG2815">
        <v>2015</v>
      </c>
      <c r="AH2815">
        <f>COUNTBLANK(datos[[#This Row],[Row ID]:[Year sales]])</f>
        <v>0</v>
      </c>
    </row>
    <row r="2816" spans="1:34" x14ac:dyDescent="0.3">
      <c r="A2816">
        <v>2815</v>
      </c>
      <c r="B2816" t="s">
        <v>6017</v>
      </c>
      <c r="C2816" s="4">
        <v>42324</v>
      </c>
      <c r="D2816" s="4">
        <v>42326</v>
      </c>
      <c r="E2816" t="s">
        <v>34</v>
      </c>
      <c r="F2816" t="s">
        <v>4110</v>
      </c>
      <c r="G2816" t="s">
        <v>4111</v>
      </c>
      <c r="H2816" t="s">
        <v>122</v>
      </c>
      <c r="I2816" t="s">
        <v>38</v>
      </c>
      <c r="J2816" t="s">
        <v>2573</v>
      </c>
      <c r="K2816" t="s">
        <v>134</v>
      </c>
      <c r="L2816">
        <v>53209</v>
      </c>
      <c r="M2816" t="s">
        <v>125</v>
      </c>
      <c r="N2816" t="s">
        <v>2210</v>
      </c>
      <c r="O2816" t="s">
        <v>43</v>
      </c>
      <c r="P2816" t="s">
        <v>73</v>
      </c>
      <c r="Q2816" t="s">
        <v>2211</v>
      </c>
      <c r="R2816" s="1">
        <v>653.54999999999995</v>
      </c>
      <c r="S2816">
        <v>3</v>
      </c>
      <c r="T2816">
        <f t="shared" si="43"/>
        <v>18</v>
      </c>
      <c r="U2816" t="s">
        <v>52</v>
      </c>
      <c r="V2816">
        <v>0</v>
      </c>
      <c r="W2816">
        <v>0</v>
      </c>
      <c r="X2816" s="1">
        <v>0</v>
      </c>
      <c r="Y2816" s="1">
        <v>653.54999999999995</v>
      </c>
      <c r="Z2816" t="s">
        <v>53</v>
      </c>
      <c r="AA2816" s="2">
        <v>111.1035</v>
      </c>
      <c r="AB2816" s="3">
        <v>0.17</v>
      </c>
      <c r="AC2816" s="1">
        <v>-542.44650000000001</v>
      </c>
      <c r="AD2816">
        <v>2</v>
      </c>
      <c r="AE2816">
        <v>2</v>
      </c>
      <c r="AF2816" t="s">
        <v>48</v>
      </c>
      <c r="AG2816">
        <v>2015</v>
      </c>
      <c r="AH2816">
        <f>COUNTBLANK(datos[[#This Row],[Row ID]:[Year sales]])</f>
        <v>0</v>
      </c>
    </row>
    <row r="2817" spans="1:34" x14ac:dyDescent="0.3">
      <c r="A2817">
        <v>2816</v>
      </c>
      <c r="B2817" t="s">
        <v>6020</v>
      </c>
      <c r="C2817" s="4">
        <v>42248</v>
      </c>
      <c r="D2817" s="4">
        <v>42255</v>
      </c>
      <c r="E2817" t="s">
        <v>67</v>
      </c>
      <c r="F2817" t="s">
        <v>6021</v>
      </c>
      <c r="G2817" t="s">
        <v>6022</v>
      </c>
      <c r="H2817" t="s">
        <v>122</v>
      </c>
      <c r="I2817" t="s">
        <v>38</v>
      </c>
      <c r="J2817" t="s">
        <v>633</v>
      </c>
      <c r="K2817" t="s">
        <v>1267</v>
      </c>
      <c r="L2817">
        <v>2038</v>
      </c>
      <c r="M2817" t="s">
        <v>168</v>
      </c>
      <c r="N2817" t="s">
        <v>2799</v>
      </c>
      <c r="O2817" t="s">
        <v>62</v>
      </c>
      <c r="P2817" t="s">
        <v>94</v>
      </c>
      <c r="Q2817" t="s">
        <v>2800</v>
      </c>
      <c r="R2817" s="1">
        <v>114.6</v>
      </c>
      <c r="S2817">
        <v>5</v>
      </c>
      <c r="T2817">
        <f t="shared" si="43"/>
        <v>33</v>
      </c>
      <c r="U2817" t="s">
        <v>75</v>
      </c>
      <c r="V2817">
        <v>0</v>
      </c>
      <c r="W2817">
        <v>0</v>
      </c>
      <c r="X2817" s="1">
        <v>0</v>
      </c>
      <c r="Y2817" s="1">
        <v>114.6</v>
      </c>
      <c r="Z2817" t="s">
        <v>99</v>
      </c>
      <c r="AA2817" s="2">
        <v>51.57</v>
      </c>
      <c r="AB2817" s="3">
        <v>0.45</v>
      </c>
      <c r="AC2817" s="1">
        <v>-63.03</v>
      </c>
      <c r="AD2817">
        <v>7</v>
      </c>
      <c r="AE2817">
        <v>7</v>
      </c>
      <c r="AF2817" t="s">
        <v>48</v>
      </c>
      <c r="AG2817">
        <v>2015</v>
      </c>
      <c r="AH2817">
        <f>COUNTBLANK(datos[[#This Row],[Row ID]:[Year sales]])</f>
        <v>0</v>
      </c>
    </row>
    <row r="2818" spans="1:34" x14ac:dyDescent="0.3">
      <c r="A2818">
        <v>2817</v>
      </c>
      <c r="B2818" t="s">
        <v>6020</v>
      </c>
      <c r="C2818" s="4">
        <v>42248</v>
      </c>
      <c r="D2818" s="4">
        <v>42255</v>
      </c>
      <c r="E2818" t="s">
        <v>67</v>
      </c>
      <c r="F2818" t="s">
        <v>6021</v>
      </c>
      <c r="G2818" t="s">
        <v>6022</v>
      </c>
      <c r="H2818" t="s">
        <v>122</v>
      </c>
      <c r="I2818" t="s">
        <v>38</v>
      </c>
      <c r="J2818" t="s">
        <v>633</v>
      </c>
      <c r="K2818" t="s">
        <v>1267</v>
      </c>
      <c r="L2818">
        <v>2038</v>
      </c>
      <c r="M2818" t="s">
        <v>168</v>
      </c>
      <c r="N2818" t="s">
        <v>723</v>
      </c>
      <c r="O2818" t="s">
        <v>43</v>
      </c>
      <c r="P2818" t="s">
        <v>50</v>
      </c>
      <c r="Q2818" t="s">
        <v>724</v>
      </c>
      <c r="R2818" s="1">
        <v>60.74</v>
      </c>
      <c r="S2818">
        <v>1</v>
      </c>
      <c r="T2818">
        <f t="shared" ref="T2818:T2881" si="44">SUMIF(Q:Q, Q2818, S:S)</f>
        <v>43</v>
      </c>
      <c r="U2818" t="s">
        <v>46</v>
      </c>
      <c r="V2818">
        <v>0</v>
      </c>
      <c r="W2818">
        <v>0</v>
      </c>
      <c r="X2818" s="1">
        <v>0</v>
      </c>
      <c r="Y2818" s="1">
        <v>60.74</v>
      </c>
      <c r="Z2818" t="s">
        <v>99</v>
      </c>
      <c r="AA2818" s="2">
        <v>15.185</v>
      </c>
      <c r="AB2818" s="3">
        <v>0.25</v>
      </c>
      <c r="AC2818" s="1">
        <v>-45.555</v>
      </c>
      <c r="AD2818">
        <v>7</v>
      </c>
      <c r="AE2818">
        <v>7</v>
      </c>
      <c r="AF2818" t="s">
        <v>48</v>
      </c>
      <c r="AG2818">
        <v>2015</v>
      </c>
      <c r="AH2818">
        <f>COUNTBLANK(datos[[#This Row],[Row ID]:[Year sales]])</f>
        <v>0</v>
      </c>
    </row>
    <row r="2819" spans="1:34" x14ac:dyDescent="0.3">
      <c r="A2819">
        <v>2818</v>
      </c>
      <c r="B2819" t="s">
        <v>6020</v>
      </c>
      <c r="C2819" s="4">
        <v>42248</v>
      </c>
      <c r="D2819" s="4">
        <v>42255</v>
      </c>
      <c r="E2819" t="s">
        <v>67</v>
      </c>
      <c r="F2819" t="s">
        <v>6021</v>
      </c>
      <c r="G2819" t="s">
        <v>6022</v>
      </c>
      <c r="H2819" t="s">
        <v>122</v>
      </c>
      <c r="I2819" t="s">
        <v>38</v>
      </c>
      <c r="J2819" t="s">
        <v>633</v>
      </c>
      <c r="K2819" t="s">
        <v>1267</v>
      </c>
      <c r="L2819">
        <v>2038</v>
      </c>
      <c r="M2819" t="s">
        <v>168</v>
      </c>
      <c r="N2819" t="s">
        <v>5298</v>
      </c>
      <c r="O2819" t="s">
        <v>43</v>
      </c>
      <c r="P2819" t="s">
        <v>83</v>
      </c>
      <c r="Q2819" t="s">
        <v>5299</v>
      </c>
      <c r="R2819" s="1">
        <v>124.36</v>
      </c>
      <c r="S2819">
        <v>2</v>
      </c>
      <c r="T2819">
        <f t="shared" si="44"/>
        <v>26</v>
      </c>
      <c r="U2819" t="s">
        <v>46</v>
      </c>
      <c r="V2819">
        <v>0</v>
      </c>
      <c r="W2819">
        <v>0</v>
      </c>
      <c r="X2819" s="1">
        <v>0</v>
      </c>
      <c r="Y2819" s="1">
        <v>124.36</v>
      </c>
      <c r="Z2819" t="s">
        <v>99</v>
      </c>
      <c r="AA2819" s="2">
        <v>27.359200000000001</v>
      </c>
      <c r="AB2819" s="3">
        <v>0.22</v>
      </c>
      <c r="AC2819" s="1">
        <v>-97.000799999999998</v>
      </c>
      <c r="AD2819">
        <v>7</v>
      </c>
      <c r="AE2819">
        <v>7</v>
      </c>
      <c r="AF2819" t="s">
        <v>48</v>
      </c>
      <c r="AG2819">
        <v>2015</v>
      </c>
      <c r="AH2819">
        <f>COUNTBLANK(datos[[#This Row],[Row ID]:[Year sales]])</f>
        <v>0</v>
      </c>
    </row>
    <row r="2820" spans="1:34" x14ac:dyDescent="0.3">
      <c r="A2820">
        <v>2819</v>
      </c>
      <c r="B2820" t="s">
        <v>6020</v>
      </c>
      <c r="C2820" s="4">
        <v>42248</v>
      </c>
      <c r="D2820" s="4">
        <v>42255</v>
      </c>
      <c r="E2820" t="s">
        <v>67</v>
      </c>
      <c r="F2820" t="s">
        <v>6021</v>
      </c>
      <c r="G2820" t="s">
        <v>6022</v>
      </c>
      <c r="H2820" t="s">
        <v>122</v>
      </c>
      <c r="I2820" t="s">
        <v>38</v>
      </c>
      <c r="J2820" t="s">
        <v>633</v>
      </c>
      <c r="K2820" t="s">
        <v>1267</v>
      </c>
      <c r="L2820">
        <v>2038</v>
      </c>
      <c r="M2820" t="s">
        <v>168</v>
      </c>
      <c r="N2820" t="s">
        <v>1037</v>
      </c>
      <c r="O2820" t="s">
        <v>62</v>
      </c>
      <c r="P2820" t="s">
        <v>77</v>
      </c>
      <c r="Q2820" t="s">
        <v>1038</v>
      </c>
      <c r="R2820" s="1">
        <v>1088.76</v>
      </c>
      <c r="S2820">
        <v>6</v>
      </c>
      <c r="T2820">
        <f t="shared" si="44"/>
        <v>45</v>
      </c>
      <c r="U2820" t="s">
        <v>75</v>
      </c>
      <c r="V2820">
        <v>0</v>
      </c>
      <c r="W2820">
        <v>0</v>
      </c>
      <c r="X2820" s="1">
        <v>0</v>
      </c>
      <c r="Y2820" s="1">
        <v>1088.76</v>
      </c>
      <c r="Z2820" t="s">
        <v>53</v>
      </c>
      <c r="AA2820" s="2">
        <v>315.74040000000002</v>
      </c>
      <c r="AB2820" s="3">
        <v>0.29000000000000004</v>
      </c>
      <c r="AC2820" s="1">
        <v>-773.01959999999997</v>
      </c>
      <c r="AD2820">
        <v>7</v>
      </c>
      <c r="AE2820">
        <v>7</v>
      </c>
      <c r="AF2820" t="s">
        <v>48</v>
      </c>
      <c r="AG2820">
        <v>2015</v>
      </c>
      <c r="AH2820">
        <f>COUNTBLANK(datos[[#This Row],[Row ID]:[Year sales]])</f>
        <v>0</v>
      </c>
    </row>
    <row r="2821" spans="1:34" x14ac:dyDescent="0.3">
      <c r="A2821">
        <v>2820</v>
      </c>
      <c r="B2821" t="s">
        <v>6023</v>
      </c>
      <c r="C2821" s="4">
        <v>42495</v>
      </c>
      <c r="D2821" s="4">
        <v>42498</v>
      </c>
      <c r="E2821" t="s">
        <v>208</v>
      </c>
      <c r="F2821" t="s">
        <v>6024</v>
      </c>
      <c r="G2821" t="s">
        <v>6025</v>
      </c>
      <c r="H2821" t="s">
        <v>37</v>
      </c>
      <c r="I2821" t="s">
        <v>38</v>
      </c>
      <c r="J2821" t="s">
        <v>3279</v>
      </c>
      <c r="K2821" t="s">
        <v>59</v>
      </c>
      <c r="L2821">
        <v>92024</v>
      </c>
      <c r="M2821" t="s">
        <v>60</v>
      </c>
      <c r="N2821" t="s">
        <v>5512</v>
      </c>
      <c r="O2821" t="s">
        <v>62</v>
      </c>
      <c r="P2821" t="s">
        <v>94</v>
      </c>
      <c r="Q2821" t="s">
        <v>5513</v>
      </c>
      <c r="R2821" s="1">
        <v>6.72</v>
      </c>
      <c r="S2821">
        <v>5</v>
      </c>
      <c r="T2821">
        <f t="shared" si="44"/>
        <v>15</v>
      </c>
      <c r="U2821" t="s">
        <v>75</v>
      </c>
      <c r="V2821">
        <v>0.2</v>
      </c>
      <c r="W2821">
        <v>1.3440000000000001</v>
      </c>
      <c r="X2821" s="1">
        <v>-1.3440000000000001</v>
      </c>
      <c r="Y2821" s="1">
        <v>8.0640000000000001</v>
      </c>
      <c r="Z2821" t="s">
        <v>65</v>
      </c>
      <c r="AA2821" s="2">
        <v>2.3519999999999999</v>
      </c>
      <c r="AB2821" s="3">
        <v>0.35</v>
      </c>
      <c r="AC2821" s="1">
        <v>-3.024</v>
      </c>
      <c r="AD2821">
        <v>3</v>
      </c>
      <c r="AE2821">
        <v>3</v>
      </c>
      <c r="AF2821" t="s">
        <v>48</v>
      </c>
      <c r="AG2821">
        <v>2016</v>
      </c>
      <c r="AH2821">
        <f>COUNTBLANK(datos[[#This Row],[Row ID]:[Year sales]])</f>
        <v>0</v>
      </c>
    </row>
    <row r="2822" spans="1:34" x14ac:dyDescent="0.3">
      <c r="A2822">
        <v>2821</v>
      </c>
      <c r="B2822" t="s">
        <v>6023</v>
      </c>
      <c r="C2822" s="4">
        <v>42495</v>
      </c>
      <c r="D2822" s="4">
        <v>42498</v>
      </c>
      <c r="E2822" t="s">
        <v>208</v>
      </c>
      <c r="F2822" t="s">
        <v>6024</v>
      </c>
      <c r="G2822" t="s">
        <v>6025</v>
      </c>
      <c r="H2822" t="s">
        <v>37</v>
      </c>
      <c r="I2822" t="s">
        <v>38</v>
      </c>
      <c r="J2822" t="s">
        <v>3279</v>
      </c>
      <c r="K2822" t="s">
        <v>59</v>
      </c>
      <c r="L2822">
        <v>92024</v>
      </c>
      <c r="M2822" t="s">
        <v>60</v>
      </c>
      <c r="N2822" t="s">
        <v>905</v>
      </c>
      <c r="O2822" t="s">
        <v>43</v>
      </c>
      <c r="P2822" t="s">
        <v>73</v>
      </c>
      <c r="Q2822" t="s">
        <v>906</v>
      </c>
      <c r="R2822" s="1">
        <v>298.77600000000001</v>
      </c>
      <c r="S2822">
        <v>3</v>
      </c>
      <c r="T2822">
        <f t="shared" si="44"/>
        <v>40</v>
      </c>
      <c r="U2822" t="s">
        <v>52</v>
      </c>
      <c r="V2822">
        <v>0.2</v>
      </c>
      <c r="W2822">
        <v>59.755200000000002</v>
      </c>
      <c r="X2822" s="1">
        <v>-59.755200000000002</v>
      </c>
      <c r="Y2822" s="1">
        <v>358.53120000000001</v>
      </c>
      <c r="Z2822" t="s">
        <v>47</v>
      </c>
      <c r="AA2822" s="2">
        <v>7.4694000000000003</v>
      </c>
      <c r="AB2822" s="3">
        <v>2.5000000000000001E-2</v>
      </c>
      <c r="AC2822" s="1">
        <v>-231.5514</v>
      </c>
      <c r="AD2822">
        <v>3</v>
      </c>
      <c r="AE2822">
        <v>3</v>
      </c>
      <c r="AF2822" t="s">
        <v>48</v>
      </c>
      <c r="AG2822">
        <v>2016</v>
      </c>
      <c r="AH2822">
        <f>COUNTBLANK(datos[[#This Row],[Row ID]:[Year sales]])</f>
        <v>0</v>
      </c>
    </row>
    <row r="2823" spans="1:34" x14ac:dyDescent="0.3">
      <c r="A2823">
        <v>2822</v>
      </c>
      <c r="B2823" t="s">
        <v>6026</v>
      </c>
      <c r="C2823" s="4">
        <v>42735</v>
      </c>
      <c r="D2823" s="4">
        <v>42740</v>
      </c>
      <c r="E2823" t="s">
        <v>67</v>
      </c>
      <c r="F2823" t="s">
        <v>3174</v>
      </c>
      <c r="G2823" t="s">
        <v>3175</v>
      </c>
      <c r="H2823" t="s">
        <v>37</v>
      </c>
      <c r="I2823" t="s">
        <v>38</v>
      </c>
      <c r="J2823" t="s">
        <v>1907</v>
      </c>
      <c r="K2823" t="s">
        <v>59</v>
      </c>
      <c r="L2823">
        <v>92804</v>
      </c>
      <c r="M2823" t="s">
        <v>60</v>
      </c>
      <c r="N2823" t="s">
        <v>883</v>
      </c>
      <c r="O2823" t="s">
        <v>90</v>
      </c>
      <c r="P2823" t="s">
        <v>91</v>
      </c>
      <c r="Q2823" t="s">
        <v>884</v>
      </c>
      <c r="R2823" s="1">
        <v>302.37599999999998</v>
      </c>
      <c r="S2823">
        <v>3</v>
      </c>
      <c r="T2823">
        <f t="shared" si="44"/>
        <v>18</v>
      </c>
      <c r="U2823" t="s">
        <v>52</v>
      </c>
      <c r="V2823">
        <v>0.2</v>
      </c>
      <c r="W2823">
        <v>60.475200000000001</v>
      </c>
      <c r="X2823" s="1">
        <v>-60.475200000000001</v>
      </c>
      <c r="Y2823" s="1">
        <v>362.85119999999995</v>
      </c>
      <c r="Z2823" t="s">
        <v>47</v>
      </c>
      <c r="AA2823" s="2">
        <v>22.6782</v>
      </c>
      <c r="AB2823" s="3">
        <v>7.5000000000000011E-2</v>
      </c>
      <c r="AC2823" s="1">
        <v>-219.2226</v>
      </c>
      <c r="AD2823">
        <v>5</v>
      </c>
      <c r="AE2823">
        <v>5</v>
      </c>
      <c r="AF2823" t="s">
        <v>48</v>
      </c>
      <c r="AG2823">
        <v>2016</v>
      </c>
      <c r="AH2823">
        <f>COUNTBLANK(datos[[#This Row],[Row ID]:[Year sales]])</f>
        <v>0</v>
      </c>
    </row>
    <row r="2824" spans="1:34" x14ac:dyDescent="0.3">
      <c r="A2824">
        <v>2823</v>
      </c>
      <c r="B2824" t="s">
        <v>6027</v>
      </c>
      <c r="C2824" s="4">
        <v>42996</v>
      </c>
      <c r="D2824" s="4">
        <v>42998</v>
      </c>
      <c r="E2824" t="s">
        <v>208</v>
      </c>
      <c r="F2824" t="s">
        <v>3563</v>
      </c>
      <c r="G2824" t="s">
        <v>3564</v>
      </c>
      <c r="H2824" t="s">
        <v>37</v>
      </c>
      <c r="I2824" t="s">
        <v>38</v>
      </c>
      <c r="J2824" t="s">
        <v>1149</v>
      </c>
      <c r="K2824" t="s">
        <v>124</v>
      </c>
      <c r="L2824">
        <v>76017</v>
      </c>
      <c r="M2824" t="s">
        <v>125</v>
      </c>
      <c r="N2824" t="s">
        <v>1254</v>
      </c>
      <c r="O2824" t="s">
        <v>62</v>
      </c>
      <c r="P2824" t="s">
        <v>86</v>
      </c>
      <c r="Q2824" t="s">
        <v>1255</v>
      </c>
      <c r="R2824" s="1">
        <v>8.9280000000000008</v>
      </c>
      <c r="S2824">
        <v>2</v>
      </c>
      <c r="T2824">
        <f t="shared" si="44"/>
        <v>24</v>
      </c>
      <c r="U2824" t="s">
        <v>46</v>
      </c>
      <c r="V2824">
        <v>0.2</v>
      </c>
      <c r="W2824">
        <v>1.7856000000000003</v>
      </c>
      <c r="X2824" s="1">
        <v>-1.7856000000000001</v>
      </c>
      <c r="Y2824" s="1">
        <v>10.713600000000001</v>
      </c>
      <c r="Z2824" t="s">
        <v>65</v>
      </c>
      <c r="AA2824" s="2">
        <v>0.55800000000000005</v>
      </c>
      <c r="AB2824" s="3">
        <v>6.25E-2</v>
      </c>
      <c r="AC2824" s="1">
        <v>-6.5843999999999996</v>
      </c>
      <c r="AD2824">
        <v>2</v>
      </c>
      <c r="AE2824">
        <v>2</v>
      </c>
      <c r="AF2824" t="s">
        <v>48</v>
      </c>
      <c r="AG2824">
        <v>2017</v>
      </c>
      <c r="AH2824">
        <f>COUNTBLANK(datos[[#This Row],[Row ID]:[Year sales]])</f>
        <v>0</v>
      </c>
    </row>
    <row r="2825" spans="1:34" x14ac:dyDescent="0.3">
      <c r="A2825">
        <v>2824</v>
      </c>
      <c r="B2825" t="s">
        <v>6027</v>
      </c>
      <c r="C2825" s="4">
        <v>42996</v>
      </c>
      <c r="D2825" s="4">
        <v>42998</v>
      </c>
      <c r="E2825" t="s">
        <v>208</v>
      </c>
      <c r="F2825" t="s">
        <v>3563</v>
      </c>
      <c r="G2825" t="s">
        <v>3564</v>
      </c>
      <c r="H2825" t="s">
        <v>37</v>
      </c>
      <c r="I2825" t="s">
        <v>38</v>
      </c>
      <c r="J2825" t="s">
        <v>1149</v>
      </c>
      <c r="K2825" t="s">
        <v>124</v>
      </c>
      <c r="L2825">
        <v>76017</v>
      </c>
      <c r="M2825" t="s">
        <v>125</v>
      </c>
      <c r="N2825" t="s">
        <v>4276</v>
      </c>
      <c r="O2825" t="s">
        <v>62</v>
      </c>
      <c r="P2825" t="s">
        <v>77</v>
      </c>
      <c r="Q2825" t="s">
        <v>4277</v>
      </c>
      <c r="R2825" s="1">
        <v>47.584000000000003</v>
      </c>
      <c r="S2825">
        <v>2</v>
      </c>
      <c r="T2825">
        <f t="shared" si="44"/>
        <v>8</v>
      </c>
      <c r="U2825" t="s">
        <v>46</v>
      </c>
      <c r="V2825">
        <v>0.2</v>
      </c>
      <c r="W2825">
        <v>9.5168000000000017</v>
      </c>
      <c r="X2825" s="1">
        <v>-9.5167999999999999</v>
      </c>
      <c r="Y2825" s="1">
        <v>57.100800000000007</v>
      </c>
      <c r="Z2825" t="s">
        <v>99</v>
      </c>
      <c r="AA2825" s="2">
        <v>-2.9740000000000002</v>
      </c>
      <c r="AB2825" s="3">
        <v>-6.25E-2</v>
      </c>
      <c r="AC2825" s="1">
        <v>-41.041200000000003</v>
      </c>
      <c r="AD2825">
        <v>2</v>
      </c>
      <c r="AE2825">
        <v>2</v>
      </c>
      <c r="AF2825" t="s">
        <v>48</v>
      </c>
      <c r="AG2825">
        <v>2017</v>
      </c>
      <c r="AH2825">
        <f>COUNTBLANK(datos[[#This Row],[Row ID]:[Year sales]])</f>
        <v>0</v>
      </c>
    </row>
    <row r="2826" spans="1:34" x14ac:dyDescent="0.3">
      <c r="A2826">
        <v>2825</v>
      </c>
      <c r="B2826" t="s">
        <v>6028</v>
      </c>
      <c r="C2826" s="4">
        <v>41907</v>
      </c>
      <c r="D2826" s="4">
        <v>41912</v>
      </c>
      <c r="E2826" t="s">
        <v>67</v>
      </c>
      <c r="F2826" t="s">
        <v>1689</v>
      </c>
      <c r="G2826" t="s">
        <v>1690</v>
      </c>
      <c r="H2826" t="s">
        <v>122</v>
      </c>
      <c r="I2826" t="s">
        <v>38</v>
      </c>
      <c r="J2826" t="s">
        <v>204</v>
      </c>
      <c r="K2826" t="s">
        <v>124</v>
      </c>
      <c r="L2826">
        <v>77041</v>
      </c>
      <c r="M2826" t="s">
        <v>125</v>
      </c>
      <c r="N2826" t="s">
        <v>6029</v>
      </c>
      <c r="O2826" t="s">
        <v>62</v>
      </c>
      <c r="P2826" t="s">
        <v>110</v>
      </c>
      <c r="Q2826" t="s">
        <v>6030</v>
      </c>
      <c r="R2826" s="1">
        <v>33.792000000000002</v>
      </c>
      <c r="S2826">
        <v>8</v>
      </c>
      <c r="T2826">
        <f t="shared" si="44"/>
        <v>18</v>
      </c>
      <c r="U2826" t="s">
        <v>75</v>
      </c>
      <c r="V2826">
        <v>0.2</v>
      </c>
      <c r="W2826">
        <v>6.7584000000000009</v>
      </c>
      <c r="X2826" s="1">
        <v>-6.7584</v>
      </c>
      <c r="Y2826" s="1">
        <v>40.550400000000003</v>
      </c>
      <c r="Z2826" t="s">
        <v>65</v>
      </c>
      <c r="AA2826" s="2">
        <v>10.56</v>
      </c>
      <c r="AB2826" s="3">
        <v>0.3125</v>
      </c>
      <c r="AC2826" s="1">
        <v>-16.473600000000001</v>
      </c>
      <c r="AD2826">
        <v>5</v>
      </c>
      <c r="AE2826">
        <v>5</v>
      </c>
      <c r="AF2826" t="s">
        <v>48</v>
      </c>
      <c r="AG2826">
        <v>2014</v>
      </c>
      <c r="AH2826">
        <f>COUNTBLANK(datos[[#This Row],[Row ID]:[Year sales]])</f>
        <v>0</v>
      </c>
    </row>
    <row r="2827" spans="1:34" x14ac:dyDescent="0.3">
      <c r="A2827">
        <v>2826</v>
      </c>
      <c r="B2827" t="s">
        <v>6028</v>
      </c>
      <c r="C2827" s="4">
        <v>41907</v>
      </c>
      <c r="D2827" s="4">
        <v>41912</v>
      </c>
      <c r="E2827" t="s">
        <v>67</v>
      </c>
      <c r="F2827" t="s">
        <v>1689</v>
      </c>
      <c r="G2827" t="s">
        <v>1690</v>
      </c>
      <c r="H2827" t="s">
        <v>122</v>
      </c>
      <c r="I2827" t="s">
        <v>38</v>
      </c>
      <c r="J2827" t="s">
        <v>204</v>
      </c>
      <c r="K2827" t="s">
        <v>124</v>
      </c>
      <c r="L2827">
        <v>77041</v>
      </c>
      <c r="M2827" t="s">
        <v>125</v>
      </c>
      <c r="N2827" t="s">
        <v>2305</v>
      </c>
      <c r="O2827" t="s">
        <v>43</v>
      </c>
      <c r="P2827" t="s">
        <v>44</v>
      </c>
      <c r="Q2827" t="s">
        <v>2306</v>
      </c>
      <c r="R2827" s="1">
        <v>300.53280000000001</v>
      </c>
      <c r="S2827">
        <v>2</v>
      </c>
      <c r="T2827">
        <f t="shared" si="44"/>
        <v>21</v>
      </c>
      <c r="U2827" t="s">
        <v>46</v>
      </c>
      <c r="V2827">
        <v>0.32</v>
      </c>
      <c r="W2827">
        <v>96.170496</v>
      </c>
      <c r="X2827" s="1">
        <v>-96.170496</v>
      </c>
      <c r="Y2827" s="1">
        <v>396.70329600000002</v>
      </c>
      <c r="Z2827" t="s">
        <v>47</v>
      </c>
      <c r="AA2827" s="2">
        <v>-97.231200000000001</v>
      </c>
      <c r="AB2827" s="3">
        <v>-0.3235294117647059</v>
      </c>
      <c r="AC2827" s="1">
        <v>-301.593504</v>
      </c>
      <c r="AD2827">
        <v>5</v>
      </c>
      <c r="AE2827">
        <v>5</v>
      </c>
      <c r="AF2827" t="s">
        <v>48</v>
      </c>
      <c r="AG2827">
        <v>2014</v>
      </c>
      <c r="AH2827">
        <f>COUNTBLANK(datos[[#This Row],[Row ID]:[Year sales]])</f>
        <v>0</v>
      </c>
    </row>
    <row r="2828" spans="1:34" x14ac:dyDescent="0.3">
      <c r="A2828">
        <v>2827</v>
      </c>
      <c r="B2828" t="s">
        <v>6028</v>
      </c>
      <c r="C2828" s="4">
        <v>41907</v>
      </c>
      <c r="D2828" s="4">
        <v>41912</v>
      </c>
      <c r="E2828" t="s">
        <v>67</v>
      </c>
      <c r="F2828" t="s">
        <v>1689</v>
      </c>
      <c r="G2828" t="s">
        <v>1690</v>
      </c>
      <c r="H2828" t="s">
        <v>122</v>
      </c>
      <c r="I2828" t="s">
        <v>38</v>
      </c>
      <c r="J2828" t="s">
        <v>204</v>
      </c>
      <c r="K2828" t="s">
        <v>124</v>
      </c>
      <c r="L2828">
        <v>77041</v>
      </c>
      <c r="M2828" t="s">
        <v>125</v>
      </c>
      <c r="N2828" t="s">
        <v>5244</v>
      </c>
      <c r="O2828" t="s">
        <v>62</v>
      </c>
      <c r="P2828" t="s">
        <v>94</v>
      </c>
      <c r="Q2828" t="s">
        <v>5245</v>
      </c>
      <c r="R2828" s="1">
        <v>2.7240000000000002</v>
      </c>
      <c r="S2828">
        <v>2</v>
      </c>
      <c r="T2828">
        <f t="shared" si="44"/>
        <v>41</v>
      </c>
      <c r="U2828" t="s">
        <v>46</v>
      </c>
      <c r="V2828">
        <v>0.8</v>
      </c>
      <c r="W2828">
        <v>2.1792000000000002</v>
      </c>
      <c r="X2828" s="1">
        <v>-2.1791999999999998</v>
      </c>
      <c r="Y2828" s="1">
        <v>4.9032</v>
      </c>
      <c r="Z2828" t="s">
        <v>65</v>
      </c>
      <c r="AA2828" s="2">
        <v>-4.3583999999999996</v>
      </c>
      <c r="AB2828" s="3">
        <v>-1.5999999999999996</v>
      </c>
      <c r="AC2828" s="1">
        <v>-4.9032</v>
      </c>
      <c r="AD2828">
        <v>5</v>
      </c>
      <c r="AE2828">
        <v>5</v>
      </c>
      <c r="AF2828" t="s">
        <v>48</v>
      </c>
      <c r="AG2828">
        <v>2014</v>
      </c>
      <c r="AH2828">
        <f>COUNTBLANK(datos[[#This Row],[Row ID]:[Year sales]])</f>
        <v>0</v>
      </c>
    </row>
    <row r="2829" spans="1:34" x14ac:dyDescent="0.3">
      <c r="A2829">
        <v>2828</v>
      </c>
      <c r="B2829" t="s">
        <v>6028</v>
      </c>
      <c r="C2829" s="4">
        <v>41907</v>
      </c>
      <c r="D2829" s="4">
        <v>41912</v>
      </c>
      <c r="E2829" t="s">
        <v>67</v>
      </c>
      <c r="F2829" t="s">
        <v>1689</v>
      </c>
      <c r="G2829" t="s">
        <v>1690</v>
      </c>
      <c r="H2829" t="s">
        <v>122</v>
      </c>
      <c r="I2829" t="s">
        <v>38</v>
      </c>
      <c r="J2829" t="s">
        <v>204</v>
      </c>
      <c r="K2829" t="s">
        <v>124</v>
      </c>
      <c r="L2829">
        <v>77041</v>
      </c>
      <c r="M2829" t="s">
        <v>125</v>
      </c>
      <c r="N2829" t="s">
        <v>192</v>
      </c>
      <c r="O2829" t="s">
        <v>62</v>
      </c>
      <c r="P2829" t="s">
        <v>193</v>
      </c>
      <c r="Q2829" t="s">
        <v>194</v>
      </c>
      <c r="R2829" s="1">
        <v>3.2639999999999998</v>
      </c>
      <c r="S2829">
        <v>2</v>
      </c>
      <c r="T2829">
        <f t="shared" si="44"/>
        <v>35</v>
      </c>
      <c r="U2829" t="s">
        <v>46</v>
      </c>
      <c r="V2829">
        <v>0.2</v>
      </c>
      <c r="W2829">
        <v>0.65280000000000005</v>
      </c>
      <c r="X2829" s="1">
        <v>-0.65280000000000005</v>
      </c>
      <c r="Y2829" s="1">
        <v>3.9167999999999998</v>
      </c>
      <c r="Z2829" t="s">
        <v>65</v>
      </c>
      <c r="AA2829" s="2">
        <v>1.1015999999999999</v>
      </c>
      <c r="AB2829" s="3">
        <v>0.33750000000000002</v>
      </c>
      <c r="AC2829" s="1">
        <v>-1.5096000000000001</v>
      </c>
      <c r="AD2829">
        <v>5</v>
      </c>
      <c r="AE2829">
        <v>5</v>
      </c>
      <c r="AF2829" t="s">
        <v>48</v>
      </c>
      <c r="AG2829">
        <v>2014</v>
      </c>
      <c r="AH2829">
        <f>COUNTBLANK(datos[[#This Row],[Row ID]:[Year sales]])</f>
        <v>0</v>
      </c>
    </row>
    <row r="2830" spans="1:34" x14ac:dyDescent="0.3">
      <c r="A2830">
        <v>2829</v>
      </c>
      <c r="B2830" t="s">
        <v>6031</v>
      </c>
      <c r="C2830" s="4">
        <v>42483</v>
      </c>
      <c r="D2830" s="4">
        <v>42486</v>
      </c>
      <c r="E2830" t="s">
        <v>208</v>
      </c>
      <c r="F2830" t="s">
        <v>693</v>
      </c>
      <c r="G2830" t="s">
        <v>694</v>
      </c>
      <c r="H2830" t="s">
        <v>37</v>
      </c>
      <c r="I2830" t="s">
        <v>38</v>
      </c>
      <c r="J2830" t="s">
        <v>2495</v>
      </c>
      <c r="K2830" t="s">
        <v>518</v>
      </c>
      <c r="L2830">
        <v>43130</v>
      </c>
      <c r="M2830" t="s">
        <v>168</v>
      </c>
      <c r="N2830" t="s">
        <v>6032</v>
      </c>
      <c r="O2830" t="s">
        <v>62</v>
      </c>
      <c r="P2830" t="s">
        <v>110</v>
      </c>
      <c r="Q2830" t="s">
        <v>6033</v>
      </c>
      <c r="R2830" s="1">
        <v>108.336</v>
      </c>
      <c r="S2830">
        <v>6</v>
      </c>
      <c r="T2830">
        <f t="shared" si="44"/>
        <v>15</v>
      </c>
      <c r="U2830" t="s">
        <v>75</v>
      </c>
      <c r="V2830">
        <v>0.2</v>
      </c>
      <c r="W2830">
        <v>21.667200000000001</v>
      </c>
      <c r="X2830" s="1">
        <v>-21.667200000000001</v>
      </c>
      <c r="Y2830" s="1">
        <v>130.00319999999999</v>
      </c>
      <c r="Z2830" t="s">
        <v>99</v>
      </c>
      <c r="AA2830" s="2">
        <v>37.9176</v>
      </c>
      <c r="AB2830" s="3">
        <v>0.35000000000000003</v>
      </c>
      <c r="AC2830" s="1">
        <v>-48.751199999999997</v>
      </c>
      <c r="AD2830">
        <v>3</v>
      </c>
      <c r="AE2830">
        <v>3</v>
      </c>
      <c r="AF2830" t="s">
        <v>48</v>
      </c>
      <c r="AG2830">
        <v>2016</v>
      </c>
      <c r="AH2830">
        <f>COUNTBLANK(datos[[#This Row],[Row ID]:[Year sales]])</f>
        <v>0</v>
      </c>
    </row>
    <row r="2831" spans="1:34" x14ac:dyDescent="0.3">
      <c r="A2831">
        <v>2830</v>
      </c>
      <c r="B2831" t="s">
        <v>6031</v>
      </c>
      <c r="C2831" s="4">
        <v>42483</v>
      </c>
      <c r="D2831" s="4">
        <v>42486</v>
      </c>
      <c r="E2831" t="s">
        <v>208</v>
      </c>
      <c r="F2831" t="s">
        <v>693</v>
      </c>
      <c r="G2831" t="s">
        <v>694</v>
      </c>
      <c r="H2831" t="s">
        <v>37</v>
      </c>
      <c r="I2831" t="s">
        <v>38</v>
      </c>
      <c r="J2831" t="s">
        <v>2495</v>
      </c>
      <c r="K2831" t="s">
        <v>518</v>
      </c>
      <c r="L2831">
        <v>43130</v>
      </c>
      <c r="M2831" t="s">
        <v>168</v>
      </c>
      <c r="N2831" t="s">
        <v>76</v>
      </c>
      <c r="O2831" t="s">
        <v>62</v>
      </c>
      <c r="P2831" t="s">
        <v>77</v>
      </c>
      <c r="Q2831" t="s">
        <v>78</v>
      </c>
      <c r="R2831" s="1">
        <v>55.92</v>
      </c>
      <c r="S2831">
        <v>5</v>
      </c>
      <c r="T2831">
        <f t="shared" si="44"/>
        <v>24</v>
      </c>
      <c r="U2831" t="s">
        <v>75</v>
      </c>
      <c r="V2831">
        <v>0.2</v>
      </c>
      <c r="W2831">
        <v>11.184000000000001</v>
      </c>
      <c r="X2831" s="1">
        <v>-11.183999999999999</v>
      </c>
      <c r="Y2831" s="1">
        <v>67.103999999999999</v>
      </c>
      <c r="Z2831" t="s">
        <v>99</v>
      </c>
      <c r="AA2831" s="2">
        <v>6.2910000000000004</v>
      </c>
      <c r="AB2831" s="3">
        <v>0.1125</v>
      </c>
      <c r="AC2831" s="1">
        <v>-38.445</v>
      </c>
      <c r="AD2831">
        <v>3</v>
      </c>
      <c r="AE2831">
        <v>3</v>
      </c>
      <c r="AF2831" t="s">
        <v>48</v>
      </c>
      <c r="AG2831">
        <v>2016</v>
      </c>
      <c r="AH2831">
        <f>COUNTBLANK(datos[[#This Row],[Row ID]:[Year sales]])</f>
        <v>0</v>
      </c>
    </row>
    <row r="2832" spans="1:34" x14ac:dyDescent="0.3">
      <c r="A2832">
        <v>2831</v>
      </c>
      <c r="B2832" t="s">
        <v>6031</v>
      </c>
      <c r="C2832" s="4">
        <v>42483</v>
      </c>
      <c r="D2832" s="4">
        <v>42486</v>
      </c>
      <c r="E2832" t="s">
        <v>208</v>
      </c>
      <c r="F2832" t="s">
        <v>693</v>
      </c>
      <c r="G2832" t="s">
        <v>694</v>
      </c>
      <c r="H2832" t="s">
        <v>37</v>
      </c>
      <c r="I2832" t="s">
        <v>38</v>
      </c>
      <c r="J2832" t="s">
        <v>2495</v>
      </c>
      <c r="K2832" t="s">
        <v>518</v>
      </c>
      <c r="L2832">
        <v>43130</v>
      </c>
      <c r="M2832" t="s">
        <v>168</v>
      </c>
      <c r="N2832" t="s">
        <v>6034</v>
      </c>
      <c r="O2832" t="s">
        <v>62</v>
      </c>
      <c r="P2832" t="s">
        <v>110</v>
      </c>
      <c r="Q2832" t="s">
        <v>6035</v>
      </c>
      <c r="R2832" s="1">
        <v>78.304000000000002</v>
      </c>
      <c r="S2832">
        <v>2</v>
      </c>
      <c r="T2832">
        <f t="shared" si="44"/>
        <v>13</v>
      </c>
      <c r="U2832" t="s">
        <v>46</v>
      </c>
      <c r="V2832">
        <v>0.2</v>
      </c>
      <c r="W2832">
        <v>15.660800000000002</v>
      </c>
      <c r="X2832" s="1">
        <v>-15.6608</v>
      </c>
      <c r="Y2832" s="1">
        <v>93.964799999999997</v>
      </c>
      <c r="Z2832" t="s">
        <v>99</v>
      </c>
      <c r="AA2832" s="2">
        <v>29.364000000000001</v>
      </c>
      <c r="AB2832" s="3">
        <v>0.375</v>
      </c>
      <c r="AC2832" s="1">
        <v>-33.279200000000003</v>
      </c>
      <c r="AD2832">
        <v>3</v>
      </c>
      <c r="AE2832">
        <v>3</v>
      </c>
      <c r="AF2832" t="s">
        <v>48</v>
      </c>
      <c r="AG2832">
        <v>2016</v>
      </c>
      <c r="AH2832">
        <f>COUNTBLANK(datos[[#This Row],[Row ID]:[Year sales]])</f>
        <v>0</v>
      </c>
    </row>
    <row r="2833" spans="1:34" x14ac:dyDescent="0.3">
      <c r="A2833">
        <v>2832</v>
      </c>
      <c r="B2833" t="s">
        <v>6036</v>
      </c>
      <c r="C2833" s="4">
        <v>41944</v>
      </c>
      <c r="D2833" s="4">
        <v>41948</v>
      </c>
      <c r="E2833" t="s">
        <v>67</v>
      </c>
      <c r="F2833" t="s">
        <v>3759</v>
      </c>
      <c r="G2833" t="s">
        <v>3760</v>
      </c>
      <c r="H2833" t="s">
        <v>37</v>
      </c>
      <c r="I2833" t="s">
        <v>38</v>
      </c>
      <c r="J2833" t="s">
        <v>439</v>
      </c>
      <c r="K2833" t="s">
        <v>440</v>
      </c>
      <c r="L2833">
        <v>97206</v>
      </c>
      <c r="M2833" t="s">
        <v>60</v>
      </c>
      <c r="N2833" t="s">
        <v>6037</v>
      </c>
      <c r="O2833" t="s">
        <v>62</v>
      </c>
      <c r="P2833" t="s">
        <v>77</v>
      </c>
      <c r="Q2833" t="s">
        <v>6038</v>
      </c>
      <c r="R2833" s="1">
        <v>443.92</v>
      </c>
      <c r="S2833">
        <v>5</v>
      </c>
      <c r="T2833">
        <f t="shared" si="44"/>
        <v>26</v>
      </c>
      <c r="U2833" t="s">
        <v>75</v>
      </c>
      <c r="V2833">
        <v>0.2</v>
      </c>
      <c r="W2833">
        <v>88.784000000000006</v>
      </c>
      <c r="X2833" s="1">
        <v>-88.784000000000006</v>
      </c>
      <c r="Y2833" s="1">
        <v>532.70400000000006</v>
      </c>
      <c r="Z2833" t="s">
        <v>53</v>
      </c>
      <c r="AA2833" s="2">
        <v>-94.332999999999998</v>
      </c>
      <c r="AB2833" s="3">
        <v>-0.21249999999999999</v>
      </c>
      <c r="AC2833" s="1">
        <v>-449.46899999999999</v>
      </c>
      <c r="AD2833">
        <v>4</v>
      </c>
      <c r="AE2833">
        <v>4</v>
      </c>
      <c r="AF2833" t="s">
        <v>48</v>
      </c>
      <c r="AG2833">
        <v>2014</v>
      </c>
      <c r="AH2833">
        <f>COUNTBLANK(datos[[#This Row],[Row ID]:[Year sales]])</f>
        <v>0</v>
      </c>
    </row>
    <row r="2834" spans="1:34" x14ac:dyDescent="0.3">
      <c r="A2834">
        <v>2833</v>
      </c>
      <c r="B2834" t="s">
        <v>6036</v>
      </c>
      <c r="C2834" s="4">
        <v>41944</v>
      </c>
      <c r="D2834" s="4">
        <v>41948</v>
      </c>
      <c r="E2834" t="s">
        <v>67</v>
      </c>
      <c r="F2834" t="s">
        <v>3759</v>
      </c>
      <c r="G2834" t="s">
        <v>3760</v>
      </c>
      <c r="H2834" t="s">
        <v>37</v>
      </c>
      <c r="I2834" t="s">
        <v>38</v>
      </c>
      <c r="J2834" t="s">
        <v>439</v>
      </c>
      <c r="K2834" t="s">
        <v>440</v>
      </c>
      <c r="L2834">
        <v>97206</v>
      </c>
      <c r="M2834" t="s">
        <v>60</v>
      </c>
      <c r="N2834" t="s">
        <v>5894</v>
      </c>
      <c r="O2834" t="s">
        <v>90</v>
      </c>
      <c r="P2834" t="s">
        <v>91</v>
      </c>
      <c r="Q2834" t="s">
        <v>5895</v>
      </c>
      <c r="R2834" s="1">
        <v>155.976</v>
      </c>
      <c r="S2834">
        <v>3</v>
      </c>
      <c r="T2834">
        <f t="shared" si="44"/>
        <v>25</v>
      </c>
      <c r="U2834" t="s">
        <v>52</v>
      </c>
      <c r="V2834">
        <v>0.2</v>
      </c>
      <c r="W2834">
        <v>31.1952</v>
      </c>
      <c r="X2834" s="1">
        <v>-31.1952</v>
      </c>
      <c r="Y2834" s="1">
        <v>187.1712</v>
      </c>
      <c r="Z2834" t="s">
        <v>99</v>
      </c>
      <c r="AA2834" s="2">
        <v>54.5916</v>
      </c>
      <c r="AB2834" s="3">
        <v>0.35</v>
      </c>
      <c r="AC2834" s="1">
        <v>-70.1892</v>
      </c>
      <c r="AD2834">
        <v>4</v>
      </c>
      <c r="AE2834">
        <v>4</v>
      </c>
      <c r="AF2834" t="s">
        <v>48</v>
      </c>
      <c r="AG2834">
        <v>2014</v>
      </c>
      <c r="AH2834">
        <f>COUNTBLANK(datos[[#This Row],[Row ID]:[Year sales]])</f>
        <v>0</v>
      </c>
    </row>
    <row r="2835" spans="1:34" x14ac:dyDescent="0.3">
      <c r="A2835">
        <v>2834</v>
      </c>
      <c r="B2835" t="s">
        <v>6039</v>
      </c>
      <c r="C2835" s="4">
        <v>42761</v>
      </c>
      <c r="D2835" s="4">
        <v>42766</v>
      </c>
      <c r="E2835" t="s">
        <v>34</v>
      </c>
      <c r="F2835" t="s">
        <v>6040</v>
      </c>
      <c r="G2835" t="s">
        <v>6041</v>
      </c>
      <c r="H2835" t="s">
        <v>57</v>
      </c>
      <c r="I2835" t="s">
        <v>38</v>
      </c>
      <c r="J2835" t="s">
        <v>5921</v>
      </c>
      <c r="K2835" t="s">
        <v>378</v>
      </c>
      <c r="L2835">
        <v>35244</v>
      </c>
      <c r="M2835" t="s">
        <v>41</v>
      </c>
      <c r="N2835" t="s">
        <v>661</v>
      </c>
      <c r="O2835" t="s">
        <v>62</v>
      </c>
      <c r="P2835" t="s">
        <v>86</v>
      </c>
      <c r="Q2835" t="s">
        <v>662</v>
      </c>
      <c r="R2835" s="1">
        <v>15.47</v>
      </c>
      <c r="S2835">
        <v>7</v>
      </c>
      <c r="T2835">
        <f t="shared" si="44"/>
        <v>30</v>
      </c>
      <c r="U2835" t="s">
        <v>75</v>
      </c>
      <c r="V2835">
        <v>0</v>
      </c>
      <c r="W2835">
        <v>0</v>
      </c>
      <c r="X2835" s="1">
        <v>0</v>
      </c>
      <c r="Y2835" s="1">
        <v>15.47</v>
      </c>
      <c r="Z2835" t="s">
        <v>65</v>
      </c>
      <c r="AA2835" s="2">
        <v>4.1768999999999998</v>
      </c>
      <c r="AB2835" s="3">
        <v>0.26999999999999996</v>
      </c>
      <c r="AC2835" s="1">
        <v>-11.293100000000001</v>
      </c>
      <c r="AD2835">
        <v>5</v>
      </c>
      <c r="AE2835">
        <v>5</v>
      </c>
      <c r="AF2835" t="s">
        <v>48</v>
      </c>
      <c r="AG2835">
        <v>2017</v>
      </c>
      <c r="AH2835">
        <f>COUNTBLANK(datos[[#This Row],[Row ID]:[Year sales]])</f>
        <v>0</v>
      </c>
    </row>
    <row r="2836" spans="1:34" x14ac:dyDescent="0.3">
      <c r="A2836">
        <v>2835</v>
      </c>
      <c r="B2836" t="s">
        <v>6039</v>
      </c>
      <c r="C2836" s="4">
        <v>42761</v>
      </c>
      <c r="D2836" s="4">
        <v>42766</v>
      </c>
      <c r="E2836" t="s">
        <v>34</v>
      </c>
      <c r="F2836" t="s">
        <v>6040</v>
      </c>
      <c r="G2836" t="s">
        <v>6041</v>
      </c>
      <c r="H2836" t="s">
        <v>57</v>
      </c>
      <c r="I2836" t="s">
        <v>38</v>
      </c>
      <c r="J2836" t="s">
        <v>5921</v>
      </c>
      <c r="K2836" t="s">
        <v>378</v>
      </c>
      <c r="L2836">
        <v>35244</v>
      </c>
      <c r="M2836" t="s">
        <v>41</v>
      </c>
      <c r="N2836" t="s">
        <v>770</v>
      </c>
      <c r="O2836" t="s">
        <v>62</v>
      </c>
      <c r="P2836" t="s">
        <v>94</v>
      </c>
      <c r="Q2836" t="s">
        <v>771</v>
      </c>
      <c r="R2836" s="1">
        <v>7.16</v>
      </c>
      <c r="S2836">
        <v>2</v>
      </c>
      <c r="T2836">
        <f t="shared" si="44"/>
        <v>34</v>
      </c>
      <c r="U2836" t="s">
        <v>46</v>
      </c>
      <c r="V2836">
        <v>0</v>
      </c>
      <c r="W2836">
        <v>0</v>
      </c>
      <c r="X2836" s="1">
        <v>0</v>
      </c>
      <c r="Y2836" s="1">
        <v>7.16</v>
      </c>
      <c r="Z2836" t="s">
        <v>65</v>
      </c>
      <c r="AA2836" s="2">
        <v>3.4367999999999999</v>
      </c>
      <c r="AB2836" s="3">
        <v>0.48</v>
      </c>
      <c r="AC2836" s="1">
        <v>-3.7231999999999998</v>
      </c>
      <c r="AD2836">
        <v>5</v>
      </c>
      <c r="AE2836">
        <v>5</v>
      </c>
      <c r="AF2836" t="s">
        <v>48</v>
      </c>
      <c r="AG2836">
        <v>2017</v>
      </c>
      <c r="AH2836">
        <f>COUNTBLANK(datos[[#This Row],[Row ID]:[Year sales]])</f>
        <v>0</v>
      </c>
    </row>
    <row r="2837" spans="1:34" x14ac:dyDescent="0.3">
      <c r="A2837">
        <v>2836</v>
      </c>
      <c r="B2837" t="s">
        <v>6042</v>
      </c>
      <c r="C2837" s="4">
        <v>43050</v>
      </c>
      <c r="D2837" s="4">
        <v>43055</v>
      </c>
      <c r="E2837" t="s">
        <v>67</v>
      </c>
      <c r="F2837" t="s">
        <v>2651</v>
      </c>
      <c r="G2837" t="s">
        <v>2652</v>
      </c>
      <c r="H2837" t="s">
        <v>37</v>
      </c>
      <c r="I2837" t="s">
        <v>38</v>
      </c>
      <c r="J2837" t="s">
        <v>58</v>
      </c>
      <c r="K2837" t="s">
        <v>59</v>
      </c>
      <c r="L2837">
        <v>90036</v>
      </c>
      <c r="M2837" t="s">
        <v>60</v>
      </c>
      <c r="N2837" t="s">
        <v>3647</v>
      </c>
      <c r="O2837" t="s">
        <v>62</v>
      </c>
      <c r="P2837" t="s">
        <v>97</v>
      </c>
      <c r="Q2837" t="s">
        <v>3648</v>
      </c>
      <c r="R2837" s="1">
        <v>10.89</v>
      </c>
      <c r="S2837">
        <v>1</v>
      </c>
      <c r="T2837">
        <f t="shared" si="44"/>
        <v>29</v>
      </c>
      <c r="U2837" t="s">
        <v>46</v>
      </c>
      <c r="V2837">
        <v>0</v>
      </c>
      <c r="W2837">
        <v>0</v>
      </c>
      <c r="X2837" s="1">
        <v>0</v>
      </c>
      <c r="Y2837" s="1">
        <v>10.89</v>
      </c>
      <c r="Z2837" t="s">
        <v>65</v>
      </c>
      <c r="AA2837" s="2">
        <v>2.8313999999999999</v>
      </c>
      <c r="AB2837" s="3">
        <v>0.25999999999999995</v>
      </c>
      <c r="AC2837" s="1">
        <v>-8.0586000000000002</v>
      </c>
      <c r="AD2837">
        <v>5</v>
      </c>
      <c r="AE2837">
        <v>5</v>
      </c>
      <c r="AF2837" t="s">
        <v>48</v>
      </c>
      <c r="AG2837">
        <v>2017</v>
      </c>
      <c r="AH2837">
        <f>COUNTBLANK(datos[[#This Row],[Row ID]:[Year sales]])</f>
        <v>0</v>
      </c>
    </row>
    <row r="2838" spans="1:34" x14ac:dyDescent="0.3">
      <c r="A2838">
        <v>2837</v>
      </c>
      <c r="B2838" t="s">
        <v>6042</v>
      </c>
      <c r="C2838" s="4">
        <v>43050</v>
      </c>
      <c r="D2838" s="4">
        <v>43055</v>
      </c>
      <c r="E2838" t="s">
        <v>67</v>
      </c>
      <c r="F2838" t="s">
        <v>2651</v>
      </c>
      <c r="G2838" t="s">
        <v>2652</v>
      </c>
      <c r="H2838" t="s">
        <v>37</v>
      </c>
      <c r="I2838" t="s">
        <v>38</v>
      </c>
      <c r="J2838" t="s">
        <v>58</v>
      </c>
      <c r="K2838" t="s">
        <v>59</v>
      </c>
      <c r="L2838">
        <v>90036</v>
      </c>
      <c r="M2838" t="s">
        <v>60</v>
      </c>
      <c r="N2838" t="s">
        <v>6043</v>
      </c>
      <c r="O2838" t="s">
        <v>62</v>
      </c>
      <c r="P2838" t="s">
        <v>110</v>
      </c>
      <c r="Q2838" t="s">
        <v>6044</v>
      </c>
      <c r="R2838" s="1">
        <v>19.440000000000001</v>
      </c>
      <c r="S2838">
        <v>3</v>
      </c>
      <c r="T2838">
        <f t="shared" si="44"/>
        <v>19</v>
      </c>
      <c r="U2838" t="s">
        <v>52</v>
      </c>
      <c r="V2838">
        <v>0</v>
      </c>
      <c r="W2838">
        <v>0</v>
      </c>
      <c r="X2838" s="1">
        <v>0</v>
      </c>
      <c r="Y2838" s="1">
        <v>19.440000000000001</v>
      </c>
      <c r="Z2838" t="s">
        <v>65</v>
      </c>
      <c r="AA2838" s="2">
        <v>9.3312000000000008</v>
      </c>
      <c r="AB2838" s="3">
        <v>0.48000000000000004</v>
      </c>
      <c r="AC2838" s="1">
        <v>-10.1088</v>
      </c>
      <c r="AD2838">
        <v>5</v>
      </c>
      <c r="AE2838">
        <v>5</v>
      </c>
      <c r="AF2838" t="s">
        <v>48</v>
      </c>
      <c r="AG2838">
        <v>2017</v>
      </c>
      <c r="AH2838">
        <f>COUNTBLANK(datos[[#This Row],[Row ID]:[Year sales]])</f>
        <v>0</v>
      </c>
    </row>
    <row r="2839" spans="1:34" x14ac:dyDescent="0.3">
      <c r="A2839">
        <v>2838</v>
      </c>
      <c r="B2839" t="s">
        <v>6042</v>
      </c>
      <c r="C2839" s="4">
        <v>43050</v>
      </c>
      <c r="D2839" s="4">
        <v>43055</v>
      </c>
      <c r="E2839" t="s">
        <v>67</v>
      </c>
      <c r="F2839" t="s">
        <v>2651</v>
      </c>
      <c r="G2839" t="s">
        <v>2652</v>
      </c>
      <c r="H2839" t="s">
        <v>37</v>
      </c>
      <c r="I2839" t="s">
        <v>38</v>
      </c>
      <c r="J2839" t="s">
        <v>58</v>
      </c>
      <c r="K2839" t="s">
        <v>59</v>
      </c>
      <c r="L2839">
        <v>90036</v>
      </c>
      <c r="M2839" t="s">
        <v>60</v>
      </c>
      <c r="N2839" t="s">
        <v>3945</v>
      </c>
      <c r="O2839" t="s">
        <v>62</v>
      </c>
      <c r="P2839" t="s">
        <v>94</v>
      </c>
      <c r="Q2839" t="s">
        <v>3946</v>
      </c>
      <c r="R2839" s="1">
        <v>121.6</v>
      </c>
      <c r="S2839">
        <v>5</v>
      </c>
      <c r="T2839">
        <f t="shared" si="44"/>
        <v>47</v>
      </c>
      <c r="U2839" t="s">
        <v>75</v>
      </c>
      <c r="V2839">
        <v>0.2</v>
      </c>
      <c r="W2839">
        <v>24.32</v>
      </c>
      <c r="X2839" s="1">
        <v>-24.32</v>
      </c>
      <c r="Y2839" s="1">
        <v>145.91999999999999</v>
      </c>
      <c r="Z2839" t="s">
        <v>99</v>
      </c>
      <c r="AA2839" s="2">
        <v>39.520000000000003</v>
      </c>
      <c r="AB2839" s="3">
        <v>0.32500000000000007</v>
      </c>
      <c r="AC2839" s="1">
        <v>-57.76</v>
      </c>
      <c r="AD2839">
        <v>5</v>
      </c>
      <c r="AE2839">
        <v>5</v>
      </c>
      <c r="AF2839" t="s">
        <v>48</v>
      </c>
      <c r="AG2839">
        <v>2017</v>
      </c>
      <c r="AH2839">
        <f>COUNTBLANK(datos[[#This Row],[Row ID]:[Year sales]])</f>
        <v>0</v>
      </c>
    </row>
    <row r="2840" spans="1:34" x14ac:dyDescent="0.3">
      <c r="A2840">
        <v>2839</v>
      </c>
      <c r="B2840" t="s">
        <v>6045</v>
      </c>
      <c r="C2840" s="4">
        <v>42530</v>
      </c>
      <c r="D2840" s="4">
        <v>42533</v>
      </c>
      <c r="E2840" t="s">
        <v>208</v>
      </c>
      <c r="F2840" t="s">
        <v>5834</v>
      </c>
      <c r="G2840" t="s">
        <v>5835</v>
      </c>
      <c r="H2840" t="s">
        <v>37</v>
      </c>
      <c r="I2840" t="s">
        <v>38</v>
      </c>
      <c r="J2840" t="s">
        <v>5675</v>
      </c>
      <c r="K2840" t="s">
        <v>71</v>
      </c>
      <c r="L2840">
        <v>32303</v>
      </c>
      <c r="M2840" t="s">
        <v>41</v>
      </c>
      <c r="N2840" t="s">
        <v>3733</v>
      </c>
      <c r="O2840" t="s">
        <v>90</v>
      </c>
      <c r="P2840" t="s">
        <v>704</v>
      </c>
      <c r="Q2840" t="s">
        <v>3734</v>
      </c>
      <c r="R2840" s="1">
        <v>695.7</v>
      </c>
      <c r="S2840">
        <v>2</v>
      </c>
      <c r="T2840">
        <f t="shared" si="44"/>
        <v>4</v>
      </c>
      <c r="U2840" t="s">
        <v>46</v>
      </c>
      <c r="V2840">
        <v>0.5</v>
      </c>
      <c r="W2840">
        <v>347.85</v>
      </c>
      <c r="X2840" s="1">
        <v>-347.85</v>
      </c>
      <c r="Y2840" s="1">
        <v>1043.5500000000002</v>
      </c>
      <c r="Z2840" t="s">
        <v>53</v>
      </c>
      <c r="AA2840" s="2">
        <v>-27.827999999999999</v>
      </c>
      <c r="AB2840" s="3">
        <v>-3.9999999999999994E-2</v>
      </c>
      <c r="AC2840" s="1">
        <v>-375.678</v>
      </c>
      <c r="AD2840">
        <v>3</v>
      </c>
      <c r="AE2840">
        <v>3</v>
      </c>
      <c r="AF2840" t="s">
        <v>48</v>
      </c>
      <c r="AG2840">
        <v>2016</v>
      </c>
      <c r="AH2840">
        <f>COUNTBLANK(datos[[#This Row],[Row ID]:[Year sales]])</f>
        <v>0</v>
      </c>
    </row>
    <row r="2841" spans="1:34" x14ac:dyDescent="0.3">
      <c r="A2841">
        <v>2840</v>
      </c>
      <c r="B2841" t="s">
        <v>6046</v>
      </c>
      <c r="C2841" s="4">
        <v>42250</v>
      </c>
      <c r="D2841" s="4">
        <v>42255</v>
      </c>
      <c r="E2841" t="s">
        <v>34</v>
      </c>
      <c r="F2841" t="s">
        <v>726</v>
      </c>
      <c r="G2841" t="s">
        <v>727</v>
      </c>
      <c r="H2841" t="s">
        <v>57</v>
      </c>
      <c r="I2841" t="s">
        <v>38</v>
      </c>
      <c r="J2841" t="s">
        <v>286</v>
      </c>
      <c r="K2841" t="s">
        <v>287</v>
      </c>
      <c r="L2841">
        <v>10009</v>
      </c>
      <c r="M2841" t="s">
        <v>168</v>
      </c>
      <c r="N2841" t="s">
        <v>3057</v>
      </c>
      <c r="O2841" t="s">
        <v>62</v>
      </c>
      <c r="P2841" t="s">
        <v>77</v>
      </c>
      <c r="Q2841" t="s">
        <v>3058</v>
      </c>
      <c r="R2841" s="1">
        <v>120.33</v>
      </c>
      <c r="S2841">
        <v>1</v>
      </c>
      <c r="T2841">
        <f t="shared" si="44"/>
        <v>49</v>
      </c>
      <c r="U2841" t="s">
        <v>46</v>
      </c>
      <c r="V2841">
        <v>0</v>
      </c>
      <c r="W2841">
        <v>0</v>
      </c>
      <c r="X2841" s="1">
        <v>0</v>
      </c>
      <c r="Y2841" s="1">
        <v>120.33</v>
      </c>
      <c r="Z2841" t="s">
        <v>99</v>
      </c>
      <c r="AA2841" s="2">
        <v>31.285799999999998</v>
      </c>
      <c r="AB2841" s="3">
        <v>0.26</v>
      </c>
      <c r="AC2841" s="1">
        <v>-89.044200000000004</v>
      </c>
      <c r="AD2841">
        <v>5</v>
      </c>
      <c r="AE2841">
        <v>5</v>
      </c>
      <c r="AF2841" t="s">
        <v>48</v>
      </c>
      <c r="AG2841">
        <v>2015</v>
      </c>
      <c r="AH2841">
        <f>COUNTBLANK(datos[[#This Row],[Row ID]:[Year sales]])</f>
        <v>0</v>
      </c>
    </row>
    <row r="2842" spans="1:34" x14ac:dyDescent="0.3">
      <c r="A2842">
        <v>2841</v>
      </c>
      <c r="B2842" t="s">
        <v>6047</v>
      </c>
      <c r="C2842" s="4">
        <v>41712</v>
      </c>
      <c r="D2842" s="4">
        <v>41717</v>
      </c>
      <c r="E2842" t="s">
        <v>67</v>
      </c>
      <c r="F2842" t="s">
        <v>2334</v>
      </c>
      <c r="G2842" t="s">
        <v>2335</v>
      </c>
      <c r="H2842" t="s">
        <v>122</v>
      </c>
      <c r="I2842" t="s">
        <v>38</v>
      </c>
      <c r="J2842" t="s">
        <v>4902</v>
      </c>
      <c r="K2842" t="s">
        <v>339</v>
      </c>
      <c r="L2842">
        <v>23320</v>
      </c>
      <c r="M2842" t="s">
        <v>41</v>
      </c>
      <c r="N2842" t="s">
        <v>1817</v>
      </c>
      <c r="O2842" t="s">
        <v>43</v>
      </c>
      <c r="P2842" t="s">
        <v>50</v>
      </c>
      <c r="Q2842" t="s">
        <v>1818</v>
      </c>
      <c r="R2842" s="1">
        <v>1139.92</v>
      </c>
      <c r="S2842">
        <v>4</v>
      </c>
      <c r="T2842">
        <f t="shared" si="44"/>
        <v>33</v>
      </c>
      <c r="U2842" t="s">
        <v>52</v>
      </c>
      <c r="V2842">
        <v>0</v>
      </c>
      <c r="W2842">
        <v>0</v>
      </c>
      <c r="X2842" s="1">
        <v>0</v>
      </c>
      <c r="Y2842" s="1">
        <v>1139.92</v>
      </c>
      <c r="Z2842" t="s">
        <v>53</v>
      </c>
      <c r="AA2842" s="2">
        <v>284.98</v>
      </c>
      <c r="AB2842" s="3">
        <v>0.25</v>
      </c>
      <c r="AC2842" s="1">
        <v>-854.94</v>
      </c>
      <c r="AD2842">
        <v>5</v>
      </c>
      <c r="AE2842">
        <v>5</v>
      </c>
      <c r="AF2842" t="s">
        <v>48</v>
      </c>
      <c r="AG2842">
        <v>2014</v>
      </c>
      <c r="AH2842">
        <f>COUNTBLANK(datos[[#This Row],[Row ID]:[Year sales]])</f>
        <v>0</v>
      </c>
    </row>
    <row r="2843" spans="1:34" x14ac:dyDescent="0.3">
      <c r="A2843">
        <v>2842</v>
      </c>
      <c r="B2843" t="s">
        <v>6048</v>
      </c>
      <c r="C2843" s="4">
        <v>42978</v>
      </c>
      <c r="D2843" s="4">
        <v>42982</v>
      </c>
      <c r="E2843" t="s">
        <v>34</v>
      </c>
      <c r="F2843" t="s">
        <v>1839</v>
      </c>
      <c r="G2843" t="s">
        <v>1840</v>
      </c>
      <c r="H2843" t="s">
        <v>37</v>
      </c>
      <c r="I2843" t="s">
        <v>38</v>
      </c>
      <c r="J2843" t="s">
        <v>1730</v>
      </c>
      <c r="K2843" t="s">
        <v>108</v>
      </c>
      <c r="L2843">
        <v>28314</v>
      </c>
      <c r="M2843" t="s">
        <v>41</v>
      </c>
      <c r="N2843" t="s">
        <v>3302</v>
      </c>
      <c r="O2843" t="s">
        <v>62</v>
      </c>
      <c r="P2843" t="s">
        <v>110</v>
      </c>
      <c r="Q2843" t="s">
        <v>3303</v>
      </c>
      <c r="R2843" s="1">
        <v>229.54400000000001</v>
      </c>
      <c r="S2843">
        <v>7</v>
      </c>
      <c r="T2843">
        <f t="shared" si="44"/>
        <v>45</v>
      </c>
      <c r="U2843" t="s">
        <v>75</v>
      </c>
      <c r="V2843">
        <v>0.2</v>
      </c>
      <c r="W2843">
        <v>45.908800000000006</v>
      </c>
      <c r="X2843" s="1">
        <v>-45.908799999999999</v>
      </c>
      <c r="Y2843" s="1">
        <v>275.45280000000002</v>
      </c>
      <c r="Z2843" t="s">
        <v>47</v>
      </c>
      <c r="AA2843" s="2">
        <v>83.209699999999998</v>
      </c>
      <c r="AB2843" s="3">
        <v>0.36249999999999999</v>
      </c>
      <c r="AC2843" s="1">
        <v>-100.4255</v>
      </c>
      <c r="AD2843">
        <v>4</v>
      </c>
      <c r="AE2843">
        <v>4</v>
      </c>
      <c r="AF2843" t="s">
        <v>48</v>
      </c>
      <c r="AG2843">
        <v>2017</v>
      </c>
      <c r="AH2843">
        <f>COUNTBLANK(datos[[#This Row],[Row ID]:[Year sales]])</f>
        <v>0</v>
      </c>
    </row>
    <row r="2844" spans="1:34" x14ac:dyDescent="0.3">
      <c r="A2844">
        <v>2843</v>
      </c>
      <c r="B2844" t="s">
        <v>6049</v>
      </c>
      <c r="C2844" s="4">
        <v>42817</v>
      </c>
      <c r="D2844" s="4">
        <v>42821</v>
      </c>
      <c r="E2844" t="s">
        <v>67</v>
      </c>
      <c r="F2844" t="s">
        <v>6050</v>
      </c>
      <c r="G2844" t="s">
        <v>6051</v>
      </c>
      <c r="H2844" t="s">
        <v>37</v>
      </c>
      <c r="I2844" t="s">
        <v>38</v>
      </c>
      <c r="J2844" t="s">
        <v>1705</v>
      </c>
      <c r="K2844" t="s">
        <v>124</v>
      </c>
      <c r="L2844">
        <v>77340</v>
      </c>
      <c r="M2844" t="s">
        <v>125</v>
      </c>
      <c r="N2844" t="s">
        <v>1713</v>
      </c>
      <c r="O2844" t="s">
        <v>62</v>
      </c>
      <c r="P2844" t="s">
        <v>77</v>
      </c>
      <c r="Q2844" t="s">
        <v>1714</v>
      </c>
      <c r="R2844" s="1">
        <v>143.72800000000001</v>
      </c>
      <c r="S2844">
        <v>2</v>
      </c>
      <c r="T2844">
        <f t="shared" si="44"/>
        <v>55</v>
      </c>
      <c r="U2844" t="s">
        <v>46</v>
      </c>
      <c r="V2844">
        <v>0.2</v>
      </c>
      <c r="W2844">
        <v>28.745600000000003</v>
      </c>
      <c r="X2844" s="1">
        <v>-28.7456</v>
      </c>
      <c r="Y2844" s="1">
        <v>172.4736</v>
      </c>
      <c r="Z2844" t="s">
        <v>99</v>
      </c>
      <c r="AA2844" s="2">
        <v>-32.338799999999999</v>
      </c>
      <c r="AB2844" s="3">
        <v>-0.22499999999999998</v>
      </c>
      <c r="AC2844" s="1">
        <v>-147.3212</v>
      </c>
      <c r="AD2844">
        <v>4</v>
      </c>
      <c r="AE2844">
        <v>4</v>
      </c>
      <c r="AF2844" t="s">
        <v>48</v>
      </c>
      <c r="AG2844">
        <v>2017</v>
      </c>
      <c r="AH2844">
        <f>COUNTBLANK(datos[[#This Row],[Row ID]:[Year sales]])</f>
        <v>0</v>
      </c>
    </row>
    <row r="2845" spans="1:34" x14ac:dyDescent="0.3">
      <c r="A2845">
        <v>2844</v>
      </c>
      <c r="B2845" t="s">
        <v>6052</v>
      </c>
      <c r="C2845" s="4">
        <v>42873</v>
      </c>
      <c r="D2845" s="4">
        <v>42877</v>
      </c>
      <c r="E2845" t="s">
        <v>67</v>
      </c>
      <c r="F2845" t="s">
        <v>80</v>
      </c>
      <c r="G2845" t="s">
        <v>81</v>
      </c>
      <c r="H2845" t="s">
        <v>37</v>
      </c>
      <c r="I2845" t="s">
        <v>38</v>
      </c>
      <c r="J2845" t="s">
        <v>166</v>
      </c>
      <c r="K2845" t="s">
        <v>167</v>
      </c>
      <c r="L2845">
        <v>19140</v>
      </c>
      <c r="M2845" t="s">
        <v>168</v>
      </c>
      <c r="N2845" t="s">
        <v>5691</v>
      </c>
      <c r="O2845" t="s">
        <v>90</v>
      </c>
      <c r="P2845" t="s">
        <v>181</v>
      </c>
      <c r="Q2845" t="s">
        <v>5692</v>
      </c>
      <c r="R2845" s="1">
        <v>36.048000000000002</v>
      </c>
      <c r="S2845">
        <v>3</v>
      </c>
      <c r="T2845">
        <f t="shared" si="44"/>
        <v>6</v>
      </c>
      <c r="U2845" t="s">
        <v>52</v>
      </c>
      <c r="V2845">
        <v>0.2</v>
      </c>
      <c r="W2845">
        <v>7.2096000000000009</v>
      </c>
      <c r="X2845" s="1">
        <v>-7.2096</v>
      </c>
      <c r="Y2845" s="1">
        <v>43.257600000000004</v>
      </c>
      <c r="Z2845" t="s">
        <v>65</v>
      </c>
      <c r="AA2845" s="2">
        <v>-0.9012</v>
      </c>
      <c r="AB2845" s="3">
        <v>-2.4999999999999998E-2</v>
      </c>
      <c r="AC2845" s="1">
        <v>-29.739599999999999</v>
      </c>
      <c r="AD2845">
        <v>4</v>
      </c>
      <c r="AE2845">
        <v>4</v>
      </c>
      <c r="AF2845" t="s">
        <v>48</v>
      </c>
      <c r="AG2845">
        <v>2017</v>
      </c>
      <c r="AH2845">
        <f>COUNTBLANK(datos[[#This Row],[Row ID]:[Year sales]])</f>
        <v>0</v>
      </c>
    </row>
    <row r="2846" spans="1:34" x14ac:dyDescent="0.3">
      <c r="A2846">
        <v>2845</v>
      </c>
      <c r="B2846" t="s">
        <v>6053</v>
      </c>
      <c r="C2846" s="4">
        <v>42731</v>
      </c>
      <c r="D2846" s="4">
        <v>42735</v>
      </c>
      <c r="E2846" t="s">
        <v>67</v>
      </c>
      <c r="F2846" t="s">
        <v>3484</v>
      </c>
      <c r="G2846" t="s">
        <v>3485</v>
      </c>
      <c r="H2846" t="s">
        <v>57</v>
      </c>
      <c r="I2846" t="s">
        <v>38</v>
      </c>
      <c r="J2846" t="s">
        <v>5703</v>
      </c>
      <c r="K2846" t="s">
        <v>231</v>
      </c>
      <c r="L2846">
        <v>60098</v>
      </c>
      <c r="M2846" t="s">
        <v>125</v>
      </c>
      <c r="N2846" t="s">
        <v>2084</v>
      </c>
      <c r="O2846" t="s">
        <v>43</v>
      </c>
      <c r="P2846" t="s">
        <v>50</v>
      </c>
      <c r="Q2846" t="s">
        <v>2085</v>
      </c>
      <c r="R2846" s="1">
        <v>845.48800000000006</v>
      </c>
      <c r="S2846">
        <v>8</v>
      </c>
      <c r="T2846">
        <f t="shared" si="44"/>
        <v>23</v>
      </c>
      <c r="U2846" t="s">
        <v>75</v>
      </c>
      <c r="V2846">
        <v>0.3</v>
      </c>
      <c r="W2846">
        <v>253.6464</v>
      </c>
      <c r="X2846" s="1">
        <v>-253.6464</v>
      </c>
      <c r="Y2846" s="1">
        <v>1099.1344000000001</v>
      </c>
      <c r="Z2846" t="s">
        <v>53</v>
      </c>
      <c r="AA2846" s="2">
        <v>-12.0784</v>
      </c>
      <c r="AB2846" s="3">
        <v>-1.4285714285714285E-2</v>
      </c>
      <c r="AC2846" s="1">
        <v>-603.91999999999996</v>
      </c>
      <c r="AD2846">
        <v>4</v>
      </c>
      <c r="AE2846">
        <v>4</v>
      </c>
      <c r="AF2846" t="s">
        <v>48</v>
      </c>
      <c r="AG2846">
        <v>2016</v>
      </c>
      <c r="AH2846">
        <f>COUNTBLANK(datos[[#This Row],[Row ID]:[Year sales]])</f>
        <v>0</v>
      </c>
    </row>
    <row r="2847" spans="1:34" x14ac:dyDescent="0.3">
      <c r="A2847">
        <v>2846</v>
      </c>
      <c r="B2847" t="s">
        <v>6054</v>
      </c>
      <c r="C2847" s="4">
        <v>43056</v>
      </c>
      <c r="D2847" s="4">
        <v>43059</v>
      </c>
      <c r="E2847" t="s">
        <v>208</v>
      </c>
      <c r="F2847" t="s">
        <v>1679</v>
      </c>
      <c r="G2847" t="s">
        <v>1680</v>
      </c>
      <c r="H2847" t="s">
        <v>37</v>
      </c>
      <c r="I2847" t="s">
        <v>38</v>
      </c>
      <c r="J2847" t="s">
        <v>4124</v>
      </c>
      <c r="K2847" t="s">
        <v>1267</v>
      </c>
      <c r="L2847">
        <v>2149</v>
      </c>
      <c r="M2847" t="s">
        <v>168</v>
      </c>
      <c r="N2847" t="s">
        <v>897</v>
      </c>
      <c r="O2847" t="s">
        <v>62</v>
      </c>
      <c r="P2847" t="s">
        <v>86</v>
      </c>
      <c r="Q2847" t="s">
        <v>898</v>
      </c>
      <c r="R2847" s="1">
        <v>50.94</v>
      </c>
      <c r="S2847">
        <v>3</v>
      </c>
      <c r="T2847">
        <f t="shared" si="44"/>
        <v>19</v>
      </c>
      <c r="U2847" t="s">
        <v>52</v>
      </c>
      <c r="V2847">
        <v>0</v>
      </c>
      <c r="W2847">
        <v>0</v>
      </c>
      <c r="X2847" s="1">
        <v>0</v>
      </c>
      <c r="Y2847" s="1">
        <v>50.94</v>
      </c>
      <c r="Z2847" t="s">
        <v>99</v>
      </c>
      <c r="AA2847" s="2">
        <v>14.263199999999999</v>
      </c>
      <c r="AB2847" s="3">
        <v>0.28000000000000003</v>
      </c>
      <c r="AC2847" s="1">
        <v>-36.6768</v>
      </c>
      <c r="AD2847">
        <v>3</v>
      </c>
      <c r="AE2847">
        <v>3</v>
      </c>
      <c r="AF2847" t="s">
        <v>48</v>
      </c>
      <c r="AG2847">
        <v>2017</v>
      </c>
      <c r="AH2847">
        <f>COUNTBLANK(datos[[#This Row],[Row ID]:[Year sales]])</f>
        <v>0</v>
      </c>
    </row>
    <row r="2848" spans="1:34" x14ac:dyDescent="0.3">
      <c r="A2848">
        <v>2847</v>
      </c>
      <c r="B2848" t="s">
        <v>6055</v>
      </c>
      <c r="C2848" s="4">
        <v>42988</v>
      </c>
      <c r="D2848" s="4">
        <v>42993</v>
      </c>
      <c r="E2848" t="s">
        <v>67</v>
      </c>
      <c r="F2848" t="s">
        <v>3182</v>
      </c>
      <c r="G2848" t="s">
        <v>3183</v>
      </c>
      <c r="H2848" t="s">
        <v>122</v>
      </c>
      <c r="I2848" t="s">
        <v>38</v>
      </c>
      <c r="J2848" t="s">
        <v>323</v>
      </c>
      <c r="K2848" t="s">
        <v>231</v>
      </c>
      <c r="L2848">
        <v>60653</v>
      </c>
      <c r="M2848" t="s">
        <v>125</v>
      </c>
      <c r="N2848" t="s">
        <v>1766</v>
      </c>
      <c r="O2848" t="s">
        <v>62</v>
      </c>
      <c r="P2848" t="s">
        <v>94</v>
      </c>
      <c r="Q2848" t="s">
        <v>1767</v>
      </c>
      <c r="R2848" s="1">
        <v>762.59400000000005</v>
      </c>
      <c r="S2848">
        <v>3</v>
      </c>
      <c r="T2848">
        <f t="shared" si="44"/>
        <v>31</v>
      </c>
      <c r="U2848" t="s">
        <v>52</v>
      </c>
      <c r="V2848">
        <v>0.8</v>
      </c>
      <c r="W2848">
        <v>610.07520000000011</v>
      </c>
      <c r="X2848" s="1">
        <v>-610.0752</v>
      </c>
      <c r="Y2848" s="1">
        <v>1372.6692000000003</v>
      </c>
      <c r="Z2848" t="s">
        <v>53</v>
      </c>
      <c r="AA2848" s="2">
        <v>-1143.8910000000001</v>
      </c>
      <c r="AB2848" s="3">
        <v>-1.5</v>
      </c>
      <c r="AC2848" s="1">
        <v>-1296.4097999999999</v>
      </c>
      <c r="AD2848">
        <v>5</v>
      </c>
      <c r="AE2848">
        <v>5</v>
      </c>
      <c r="AF2848" t="s">
        <v>48</v>
      </c>
      <c r="AG2848">
        <v>2017</v>
      </c>
      <c r="AH2848">
        <f>COUNTBLANK(datos[[#This Row],[Row ID]:[Year sales]])</f>
        <v>0</v>
      </c>
    </row>
    <row r="2849" spans="1:34" x14ac:dyDescent="0.3">
      <c r="A2849">
        <v>2848</v>
      </c>
      <c r="B2849" t="s">
        <v>6056</v>
      </c>
      <c r="C2849" s="4">
        <v>42833</v>
      </c>
      <c r="D2849" s="4">
        <v>42840</v>
      </c>
      <c r="E2849" t="s">
        <v>67</v>
      </c>
      <c r="F2849" t="s">
        <v>6057</v>
      </c>
      <c r="G2849" t="s">
        <v>6058</v>
      </c>
      <c r="H2849" t="s">
        <v>57</v>
      </c>
      <c r="I2849" t="s">
        <v>38</v>
      </c>
      <c r="J2849" t="s">
        <v>3288</v>
      </c>
      <c r="K2849" t="s">
        <v>1294</v>
      </c>
      <c r="L2849">
        <v>30076</v>
      </c>
      <c r="M2849" t="s">
        <v>41</v>
      </c>
      <c r="N2849" t="s">
        <v>6059</v>
      </c>
      <c r="O2849" t="s">
        <v>43</v>
      </c>
      <c r="P2849" t="s">
        <v>83</v>
      </c>
      <c r="Q2849" t="s">
        <v>6060</v>
      </c>
      <c r="R2849" s="1">
        <v>56.28</v>
      </c>
      <c r="S2849">
        <v>6</v>
      </c>
      <c r="T2849">
        <f t="shared" si="44"/>
        <v>20</v>
      </c>
      <c r="U2849" t="s">
        <v>75</v>
      </c>
      <c r="V2849">
        <v>0</v>
      </c>
      <c r="W2849">
        <v>0</v>
      </c>
      <c r="X2849" s="1">
        <v>0</v>
      </c>
      <c r="Y2849" s="1">
        <v>56.28</v>
      </c>
      <c r="Z2849" t="s">
        <v>99</v>
      </c>
      <c r="AA2849" s="2">
        <v>15.7584</v>
      </c>
      <c r="AB2849" s="3">
        <v>0.27999999999999997</v>
      </c>
      <c r="AC2849" s="1">
        <v>-40.521599999999999</v>
      </c>
      <c r="AD2849">
        <v>7</v>
      </c>
      <c r="AE2849">
        <v>7</v>
      </c>
      <c r="AF2849" t="s">
        <v>48</v>
      </c>
      <c r="AG2849">
        <v>2017</v>
      </c>
      <c r="AH2849">
        <f>COUNTBLANK(datos[[#This Row],[Row ID]:[Year sales]])</f>
        <v>0</v>
      </c>
    </row>
    <row r="2850" spans="1:34" x14ac:dyDescent="0.3">
      <c r="A2850">
        <v>2849</v>
      </c>
      <c r="B2850" t="s">
        <v>6056</v>
      </c>
      <c r="C2850" s="4">
        <v>42833</v>
      </c>
      <c r="D2850" s="4">
        <v>42840</v>
      </c>
      <c r="E2850" t="s">
        <v>67</v>
      </c>
      <c r="F2850" t="s">
        <v>6057</v>
      </c>
      <c r="G2850" t="s">
        <v>6058</v>
      </c>
      <c r="H2850" t="s">
        <v>57</v>
      </c>
      <c r="I2850" t="s">
        <v>38</v>
      </c>
      <c r="J2850" t="s">
        <v>3288</v>
      </c>
      <c r="K2850" t="s">
        <v>1294</v>
      </c>
      <c r="L2850">
        <v>30076</v>
      </c>
      <c r="M2850" t="s">
        <v>41</v>
      </c>
      <c r="N2850" t="s">
        <v>4746</v>
      </c>
      <c r="O2850" t="s">
        <v>62</v>
      </c>
      <c r="P2850" t="s">
        <v>94</v>
      </c>
      <c r="Q2850" t="s">
        <v>4747</v>
      </c>
      <c r="R2850" s="1">
        <v>2690.97</v>
      </c>
      <c r="S2850">
        <v>3</v>
      </c>
      <c r="T2850">
        <f t="shared" si="44"/>
        <v>37</v>
      </c>
      <c r="U2850" t="s">
        <v>52</v>
      </c>
      <c r="V2850">
        <v>0</v>
      </c>
      <c r="W2850">
        <v>0</v>
      </c>
      <c r="X2850" s="1">
        <v>0</v>
      </c>
      <c r="Y2850" s="1">
        <v>2690.97</v>
      </c>
      <c r="Z2850" t="s">
        <v>53</v>
      </c>
      <c r="AA2850" s="2">
        <v>1264.7559000000001</v>
      </c>
      <c r="AB2850" s="3">
        <v>0.47000000000000008</v>
      </c>
      <c r="AC2850" s="1">
        <v>-1426.2140999999999</v>
      </c>
      <c r="AD2850">
        <v>7</v>
      </c>
      <c r="AE2850">
        <v>7</v>
      </c>
      <c r="AF2850" t="s">
        <v>48</v>
      </c>
      <c r="AG2850">
        <v>2017</v>
      </c>
      <c r="AH2850">
        <f>COUNTBLANK(datos[[#This Row],[Row ID]:[Year sales]])</f>
        <v>0</v>
      </c>
    </row>
    <row r="2851" spans="1:34" x14ac:dyDescent="0.3">
      <c r="A2851">
        <v>2850</v>
      </c>
      <c r="B2851" t="s">
        <v>6061</v>
      </c>
      <c r="C2851" s="4">
        <v>42702</v>
      </c>
      <c r="D2851" s="4">
        <v>42707</v>
      </c>
      <c r="E2851" t="s">
        <v>67</v>
      </c>
      <c r="F2851" t="s">
        <v>2698</v>
      </c>
      <c r="G2851" t="s">
        <v>2699</v>
      </c>
      <c r="H2851" t="s">
        <v>57</v>
      </c>
      <c r="I2851" t="s">
        <v>38</v>
      </c>
      <c r="J2851" t="s">
        <v>2313</v>
      </c>
      <c r="K2851" t="s">
        <v>71</v>
      </c>
      <c r="L2851">
        <v>32137</v>
      </c>
      <c r="M2851" t="s">
        <v>41</v>
      </c>
      <c r="N2851" t="s">
        <v>3389</v>
      </c>
      <c r="O2851" t="s">
        <v>62</v>
      </c>
      <c r="P2851" t="s">
        <v>94</v>
      </c>
      <c r="Q2851" t="s">
        <v>3390</v>
      </c>
      <c r="R2851" s="1">
        <v>7.4340000000000002</v>
      </c>
      <c r="S2851">
        <v>6</v>
      </c>
      <c r="T2851">
        <f t="shared" si="44"/>
        <v>21</v>
      </c>
      <c r="U2851" t="s">
        <v>75</v>
      </c>
      <c r="V2851">
        <v>0.7</v>
      </c>
      <c r="W2851">
        <v>5.2038000000000002</v>
      </c>
      <c r="X2851" s="1">
        <v>-5.2038000000000002</v>
      </c>
      <c r="Y2851" s="1">
        <v>12.6378</v>
      </c>
      <c r="Z2851" t="s">
        <v>65</v>
      </c>
      <c r="AA2851" s="2">
        <v>-5.6993999999999998</v>
      </c>
      <c r="AB2851" s="3">
        <v>-0.76666666666666661</v>
      </c>
      <c r="AC2851" s="1">
        <v>-7.9295999999999998</v>
      </c>
      <c r="AD2851">
        <v>5</v>
      </c>
      <c r="AE2851">
        <v>5</v>
      </c>
      <c r="AF2851" t="s">
        <v>48</v>
      </c>
      <c r="AG2851">
        <v>2016</v>
      </c>
      <c r="AH2851">
        <f>COUNTBLANK(datos[[#This Row],[Row ID]:[Year sales]])</f>
        <v>0</v>
      </c>
    </row>
    <row r="2852" spans="1:34" x14ac:dyDescent="0.3">
      <c r="A2852">
        <v>2851</v>
      </c>
      <c r="B2852" t="s">
        <v>6062</v>
      </c>
      <c r="C2852" s="4">
        <v>42523</v>
      </c>
      <c r="D2852" s="4">
        <v>42526</v>
      </c>
      <c r="E2852" t="s">
        <v>208</v>
      </c>
      <c r="F2852" t="s">
        <v>2887</v>
      </c>
      <c r="G2852" t="s">
        <v>2888</v>
      </c>
      <c r="H2852" t="s">
        <v>57</v>
      </c>
      <c r="I2852" t="s">
        <v>38</v>
      </c>
      <c r="J2852" t="s">
        <v>166</v>
      </c>
      <c r="K2852" t="s">
        <v>167</v>
      </c>
      <c r="L2852">
        <v>19120</v>
      </c>
      <c r="M2852" t="s">
        <v>168</v>
      </c>
      <c r="N2852" t="s">
        <v>1798</v>
      </c>
      <c r="O2852" t="s">
        <v>62</v>
      </c>
      <c r="P2852" t="s">
        <v>77</v>
      </c>
      <c r="Q2852" t="s">
        <v>1799</v>
      </c>
      <c r="R2852" s="1">
        <v>64.784000000000006</v>
      </c>
      <c r="S2852">
        <v>1</v>
      </c>
      <c r="T2852">
        <f t="shared" si="44"/>
        <v>39</v>
      </c>
      <c r="U2852" t="s">
        <v>46</v>
      </c>
      <c r="V2852">
        <v>0.2</v>
      </c>
      <c r="W2852">
        <v>12.956800000000001</v>
      </c>
      <c r="X2852" s="1">
        <v>-12.956799999999999</v>
      </c>
      <c r="Y2852" s="1">
        <v>77.740800000000007</v>
      </c>
      <c r="Z2852" t="s">
        <v>99</v>
      </c>
      <c r="AA2852" s="2">
        <v>-12.956799999999999</v>
      </c>
      <c r="AB2852" s="3">
        <v>-0.19999999999999998</v>
      </c>
      <c r="AC2852" s="1">
        <v>-64.784000000000006</v>
      </c>
      <c r="AD2852">
        <v>3</v>
      </c>
      <c r="AE2852">
        <v>3</v>
      </c>
      <c r="AF2852" t="s">
        <v>48</v>
      </c>
      <c r="AG2852">
        <v>2016</v>
      </c>
      <c r="AH2852">
        <f>COUNTBLANK(datos[[#This Row],[Row ID]:[Year sales]])</f>
        <v>0</v>
      </c>
    </row>
    <row r="2853" spans="1:34" x14ac:dyDescent="0.3">
      <c r="A2853">
        <v>2852</v>
      </c>
      <c r="B2853" t="s">
        <v>6063</v>
      </c>
      <c r="C2853" s="4">
        <v>43086</v>
      </c>
      <c r="D2853" s="4">
        <v>43091</v>
      </c>
      <c r="E2853" t="s">
        <v>67</v>
      </c>
      <c r="F2853" t="s">
        <v>6064</v>
      </c>
      <c r="G2853" t="s">
        <v>6065</v>
      </c>
      <c r="H2853" t="s">
        <v>122</v>
      </c>
      <c r="I2853" t="s">
        <v>38</v>
      </c>
      <c r="J2853" t="s">
        <v>517</v>
      </c>
      <c r="K2853" t="s">
        <v>274</v>
      </c>
      <c r="L2853">
        <v>47201</v>
      </c>
      <c r="M2853" t="s">
        <v>125</v>
      </c>
      <c r="N2853" t="s">
        <v>2872</v>
      </c>
      <c r="O2853" t="s">
        <v>62</v>
      </c>
      <c r="P2853" t="s">
        <v>110</v>
      </c>
      <c r="Q2853" t="s">
        <v>2873</v>
      </c>
      <c r="R2853" s="1">
        <v>28.16</v>
      </c>
      <c r="S2853">
        <v>4</v>
      </c>
      <c r="T2853">
        <f t="shared" si="44"/>
        <v>17</v>
      </c>
      <c r="U2853" t="s">
        <v>52</v>
      </c>
      <c r="V2853">
        <v>0</v>
      </c>
      <c r="W2853">
        <v>0</v>
      </c>
      <c r="X2853" s="1">
        <v>0</v>
      </c>
      <c r="Y2853" s="1">
        <v>28.16</v>
      </c>
      <c r="Z2853" t="s">
        <v>65</v>
      </c>
      <c r="AA2853" s="2">
        <v>13.235200000000001</v>
      </c>
      <c r="AB2853" s="3">
        <v>0.47000000000000003</v>
      </c>
      <c r="AC2853" s="1">
        <v>-14.924799999999999</v>
      </c>
      <c r="AD2853">
        <v>5</v>
      </c>
      <c r="AE2853">
        <v>5</v>
      </c>
      <c r="AF2853" t="s">
        <v>48</v>
      </c>
      <c r="AG2853">
        <v>2017</v>
      </c>
      <c r="AH2853">
        <f>COUNTBLANK(datos[[#This Row],[Row ID]:[Year sales]])</f>
        <v>0</v>
      </c>
    </row>
    <row r="2854" spans="1:34" x14ac:dyDescent="0.3">
      <c r="A2854">
        <v>2853</v>
      </c>
      <c r="B2854" t="s">
        <v>6066</v>
      </c>
      <c r="C2854" s="4">
        <v>42448</v>
      </c>
      <c r="D2854" s="4">
        <v>42450</v>
      </c>
      <c r="E2854" t="s">
        <v>34</v>
      </c>
      <c r="F2854" t="s">
        <v>5344</v>
      </c>
      <c r="G2854" t="s">
        <v>5345</v>
      </c>
      <c r="H2854" t="s">
        <v>37</v>
      </c>
      <c r="I2854" t="s">
        <v>38</v>
      </c>
      <c r="J2854" t="s">
        <v>2367</v>
      </c>
      <c r="K2854" t="s">
        <v>287</v>
      </c>
      <c r="L2854">
        <v>11572</v>
      </c>
      <c r="M2854" t="s">
        <v>168</v>
      </c>
      <c r="N2854" t="s">
        <v>6067</v>
      </c>
      <c r="O2854" t="s">
        <v>43</v>
      </c>
      <c r="P2854" t="s">
        <v>83</v>
      </c>
      <c r="Q2854" t="s">
        <v>6068</v>
      </c>
      <c r="R2854" s="1">
        <v>14.98</v>
      </c>
      <c r="S2854">
        <v>1</v>
      </c>
      <c r="T2854">
        <f t="shared" si="44"/>
        <v>7</v>
      </c>
      <c r="U2854" t="s">
        <v>46</v>
      </c>
      <c r="V2854">
        <v>0</v>
      </c>
      <c r="W2854">
        <v>0</v>
      </c>
      <c r="X2854" s="1">
        <v>0</v>
      </c>
      <c r="Y2854" s="1">
        <v>14.98</v>
      </c>
      <c r="Z2854" t="s">
        <v>65</v>
      </c>
      <c r="AA2854" s="2">
        <v>6.8907999999999996</v>
      </c>
      <c r="AB2854" s="3">
        <v>0.45999999999999996</v>
      </c>
      <c r="AC2854" s="1">
        <v>-8.0891999999999999</v>
      </c>
      <c r="AD2854">
        <v>2</v>
      </c>
      <c r="AE2854">
        <v>2</v>
      </c>
      <c r="AF2854" t="s">
        <v>48</v>
      </c>
      <c r="AG2854">
        <v>2016</v>
      </c>
      <c r="AH2854">
        <f>COUNTBLANK(datos[[#This Row],[Row ID]:[Year sales]])</f>
        <v>0</v>
      </c>
    </row>
    <row r="2855" spans="1:34" x14ac:dyDescent="0.3">
      <c r="A2855">
        <v>2854</v>
      </c>
      <c r="B2855" t="s">
        <v>6066</v>
      </c>
      <c r="C2855" s="4">
        <v>42448</v>
      </c>
      <c r="D2855" s="4">
        <v>42450</v>
      </c>
      <c r="E2855" t="s">
        <v>34</v>
      </c>
      <c r="F2855" t="s">
        <v>5344</v>
      </c>
      <c r="G2855" t="s">
        <v>5345</v>
      </c>
      <c r="H2855" t="s">
        <v>37</v>
      </c>
      <c r="I2855" t="s">
        <v>38</v>
      </c>
      <c r="J2855" t="s">
        <v>2367</v>
      </c>
      <c r="K2855" t="s">
        <v>287</v>
      </c>
      <c r="L2855">
        <v>11572</v>
      </c>
      <c r="M2855" t="s">
        <v>168</v>
      </c>
      <c r="N2855" t="s">
        <v>2093</v>
      </c>
      <c r="O2855" t="s">
        <v>43</v>
      </c>
      <c r="P2855" t="s">
        <v>83</v>
      </c>
      <c r="Q2855" t="s">
        <v>2094</v>
      </c>
      <c r="R2855" s="1">
        <v>20.32</v>
      </c>
      <c r="S2855">
        <v>4</v>
      </c>
      <c r="T2855">
        <f t="shared" si="44"/>
        <v>38</v>
      </c>
      <c r="U2855" t="s">
        <v>52</v>
      </c>
      <c r="V2855">
        <v>0</v>
      </c>
      <c r="W2855">
        <v>0</v>
      </c>
      <c r="X2855" s="1">
        <v>0</v>
      </c>
      <c r="Y2855" s="1">
        <v>20.32</v>
      </c>
      <c r="Z2855" t="s">
        <v>65</v>
      </c>
      <c r="AA2855" s="2">
        <v>6.9088000000000003</v>
      </c>
      <c r="AB2855" s="3">
        <v>0.34</v>
      </c>
      <c r="AC2855" s="1">
        <v>-13.411199999999999</v>
      </c>
      <c r="AD2855">
        <v>2</v>
      </c>
      <c r="AE2855">
        <v>2</v>
      </c>
      <c r="AF2855" t="s">
        <v>48</v>
      </c>
      <c r="AG2855">
        <v>2016</v>
      </c>
      <c r="AH2855">
        <f>COUNTBLANK(datos[[#This Row],[Row ID]:[Year sales]])</f>
        <v>0</v>
      </c>
    </row>
    <row r="2856" spans="1:34" x14ac:dyDescent="0.3">
      <c r="A2856">
        <v>2855</v>
      </c>
      <c r="B2856" t="s">
        <v>6069</v>
      </c>
      <c r="C2856" s="4">
        <v>42967</v>
      </c>
      <c r="D2856" s="4">
        <v>42967</v>
      </c>
      <c r="E2856" t="s">
        <v>1312</v>
      </c>
      <c r="F2856" t="s">
        <v>5486</v>
      </c>
      <c r="G2856" t="s">
        <v>5487</v>
      </c>
      <c r="H2856" t="s">
        <v>57</v>
      </c>
      <c r="I2856" t="s">
        <v>38</v>
      </c>
      <c r="J2856" t="s">
        <v>633</v>
      </c>
      <c r="K2856" t="s">
        <v>1267</v>
      </c>
      <c r="L2856">
        <v>2038</v>
      </c>
      <c r="M2856" t="s">
        <v>168</v>
      </c>
      <c r="N2856" t="s">
        <v>4104</v>
      </c>
      <c r="O2856" t="s">
        <v>62</v>
      </c>
      <c r="P2856" t="s">
        <v>77</v>
      </c>
      <c r="Q2856" t="s">
        <v>4105</v>
      </c>
      <c r="R2856" s="1">
        <v>40.29</v>
      </c>
      <c r="S2856">
        <v>3</v>
      </c>
      <c r="T2856">
        <f t="shared" si="44"/>
        <v>22</v>
      </c>
      <c r="U2856" t="s">
        <v>52</v>
      </c>
      <c r="V2856">
        <v>0</v>
      </c>
      <c r="W2856">
        <v>0</v>
      </c>
      <c r="X2856" s="1">
        <v>0</v>
      </c>
      <c r="Y2856" s="1">
        <v>40.29</v>
      </c>
      <c r="Z2856" t="s">
        <v>65</v>
      </c>
      <c r="AA2856" s="2">
        <v>10.4754</v>
      </c>
      <c r="AB2856" s="3">
        <v>0.26</v>
      </c>
      <c r="AC2856" s="1">
        <v>-29.814599999999999</v>
      </c>
      <c r="AD2856">
        <v>0</v>
      </c>
      <c r="AE2856">
        <v>0</v>
      </c>
      <c r="AF2856" t="s">
        <v>48</v>
      </c>
      <c r="AG2856">
        <v>2017</v>
      </c>
      <c r="AH2856">
        <f>COUNTBLANK(datos[[#This Row],[Row ID]:[Year sales]])</f>
        <v>0</v>
      </c>
    </row>
    <row r="2857" spans="1:34" x14ac:dyDescent="0.3">
      <c r="A2857">
        <v>2856</v>
      </c>
      <c r="B2857" t="s">
        <v>6070</v>
      </c>
      <c r="C2857" s="4">
        <v>42941</v>
      </c>
      <c r="D2857" s="4">
        <v>42947</v>
      </c>
      <c r="E2857" t="s">
        <v>67</v>
      </c>
      <c r="F2857" t="s">
        <v>1582</v>
      </c>
      <c r="G2857" t="s">
        <v>1583</v>
      </c>
      <c r="H2857" t="s">
        <v>37</v>
      </c>
      <c r="I2857" t="s">
        <v>38</v>
      </c>
      <c r="J2857" t="s">
        <v>5352</v>
      </c>
      <c r="K2857" t="s">
        <v>5353</v>
      </c>
      <c r="L2857">
        <v>57103</v>
      </c>
      <c r="M2857" t="s">
        <v>125</v>
      </c>
      <c r="N2857" t="s">
        <v>5758</v>
      </c>
      <c r="O2857" t="s">
        <v>62</v>
      </c>
      <c r="P2857" t="s">
        <v>63</v>
      </c>
      <c r="Q2857" t="s">
        <v>5759</v>
      </c>
      <c r="R2857" s="1">
        <v>20.23</v>
      </c>
      <c r="S2857">
        <v>7</v>
      </c>
      <c r="T2857">
        <f t="shared" si="44"/>
        <v>13</v>
      </c>
      <c r="U2857" t="s">
        <v>75</v>
      </c>
      <c r="V2857">
        <v>0</v>
      </c>
      <c r="W2857">
        <v>0</v>
      </c>
      <c r="X2857" s="1">
        <v>0</v>
      </c>
      <c r="Y2857" s="1">
        <v>20.23</v>
      </c>
      <c r="Z2857" t="s">
        <v>65</v>
      </c>
      <c r="AA2857" s="2">
        <v>9.5081000000000007</v>
      </c>
      <c r="AB2857" s="3">
        <v>0.47000000000000003</v>
      </c>
      <c r="AC2857" s="1">
        <v>-10.7219</v>
      </c>
      <c r="AD2857">
        <v>6</v>
      </c>
      <c r="AE2857">
        <v>6</v>
      </c>
      <c r="AF2857" t="s">
        <v>48</v>
      </c>
      <c r="AG2857">
        <v>2017</v>
      </c>
      <c r="AH2857">
        <f>COUNTBLANK(datos[[#This Row],[Row ID]:[Year sales]])</f>
        <v>0</v>
      </c>
    </row>
    <row r="2858" spans="1:34" x14ac:dyDescent="0.3">
      <c r="A2858">
        <v>2857</v>
      </c>
      <c r="B2858" t="s">
        <v>6071</v>
      </c>
      <c r="C2858" s="4">
        <v>42608</v>
      </c>
      <c r="D2858" s="4">
        <v>42611</v>
      </c>
      <c r="E2858" t="s">
        <v>208</v>
      </c>
      <c r="F2858" t="s">
        <v>1205</v>
      </c>
      <c r="G2858" t="s">
        <v>1206</v>
      </c>
      <c r="H2858" t="s">
        <v>57</v>
      </c>
      <c r="I2858" t="s">
        <v>38</v>
      </c>
      <c r="J2858" t="s">
        <v>969</v>
      </c>
      <c r="K2858" t="s">
        <v>59</v>
      </c>
      <c r="L2858">
        <v>92037</v>
      </c>
      <c r="M2858" t="s">
        <v>60</v>
      </c>
      <c r="N2858" t="s">
        <v>1750</v>
      </c>
      <c r="O2858" t="s">
        <v>43</v>
      </c>
      <c r="P2858" t="s">
        <v>50</v>
      </c>
      <c r="Q2858" t="s">
        <v>1751</v>
      </c>
      <c r="R2858" s="1">
        <v>1603.136</v>
      </c>
      <c r="S2858">
        <v>4</v>
      </c>
      <c r="T2858">
        <f t="shared" si="44"/>
        <v>32</v>
      </c>
      <c r="U2858" t="s">
        <v>52</v>
      </c>
      <c r="V2858">
        <v>0.2</v>
      </c>
      <c r="W2858">
        <v>320.62720000000002</v>
      </c>
      <c r="X2858" s="1">
        <v>-320.62720000000002</v>
      </c>
      <c r="Y2858" s="1">
        <v>1923.7631999999999</v>
      </c>
      <c r="Z2858" t="s">
        <v>53</v>
      </c>
      <c r="AA2858" s="2">
        <v>100.196</v>
      </c>
      <c r="AB2858" s="3">
        <v>6.25E-2</v>
      </c>
      <c r="AC2858" s="1">
        <v>-1182.3127999999999</v>
      </c>
      <c r="AD2858">
        <v>3</v>
      </c>
      <c r="AE2858">
        <v>3</v>
      </c>
      <c r="AF2858" t="s">
        <v>48</v>
      </c>
      <c r="AG2858">
        <v>2016</v>
      </c>
      <c r="AH2858">
        <f>COUNTBLANK(datos[[#This Row],[Row ID]:[Year sales]])</f>
        <v>0</v>
      </c>
    </row>
    <row r="2859" spans="1:34" x14ac:dyDescent="0.3">
      <c r="A2859">
        <v>2858</v>
      </c>
      <c r="B2859" t="s">
        <v>6072</v>
      </c>
      <c r="C2859" s="4">
        <v>42597</v>
      </c>
      <c r="D2859" s="4">
        <v>42599</v>
      </c>
      <c r="E2859" t="s">
        <v>34</v>
      </c>
      <c r="F2859" t="s">
        <v>6073</v>
      </c>
      <c r="G2859" t="s">
        <v>6074</v>
      </c>
      <c r="H2859" t="s">
        <v>37</v>
      </c>
      <c r="I2859" t="s">
        <v>38</v>
      </c>
      <c r="J2859" t="s">
        <v>1730</v>
      </c>
      <c r="K2859" t="s">
        <v>108</v>
      </c>
      <c r="L2859">
        <v>28314</v>
      </c>
      <c r="M2859" t="s">
        <v>41</v>
      </c>
      <c r="N2859" t="s">
        <v>4647</v>
      </c>
      <c r="O2859" t="s">
        <v>43</v>
      </c>
      <c r="P2859" t="s">
        <v>50</v>
      </c>
      <c r="Q2859" t="s">
        <v>4648</v>
      </c>
      <c r="R2859" s="1">
        <v>225.29599999999999</v>
      </c>
      <c r="S2859">
        <v>2</v>
      </c>
      <c r="T2859">
        <f t="shared" si="44"/>
        <v>44</v>
      </c>
      <c r="U2859" t="s">
        <v>46</v>
      </c>
      <c r="V2859">
        <v>0.2</v>
      </c>
      <c r="W2859">
        <v>45.059200000000004</v>
      </c>
      <c r="X2859" s="1">
        <v>-45.059199999999997</v>
      </c>
      <c r="Y2859" s="1">
        <v>270.35519999999997</v>
      </c>
      <c r="Z2859" t="s">
        <v>47</v>
      </c>
      <c r="AA2859" s="2">
        <v>22.529599999999999</v>
      </c>
      <c r="AB2859" s="3">
        <v>9.9999999999999992E-2</v>
      </c>
      <c r="AC2859" s="1">
        <v>-157.7072</v>
      </c>
      <c r="AD2859">
        <v>2</v>
      </c>
      <c r="AE2859">
        <v>2</v>
      </c>
      <c r="AF2859" t="s">
        <v>48</v>
      </c>
      <c r="AG2859">
        <v>2016</v>
      </c>
      <c r="AH2859">
        <f>COUNTBLANK(datos[[#This Row],[Row ID]:[Year sales]])</f>
        <v>0</v>
      </c>
    </row>
    <row r="2860" spans="1:34" x14ac:dyDescent="0.3">
      <c r="A2860">
        <v>2859</v>
      </c>
      <c r="B2860" t="s">
        <v>6075</v>
      </c>
      <c r="C2860" s="4">
        <v>42874</v>
      </c>
      <c r="D2860" s="4">
        <v>42878</v>
      </c>
      <c r="E2860" t="s">
        <v>67</v>
      </c>
      <c r="F2860" t="s">
        <v>5550</v>
      </c>
      <c r="G2860" t="s">
        <v>5551</v>
      </c>
      <c r="H2860" t="s">
        <v>37</v>
      </c>
      <c r="I2860" t="s">
        <v>38</v>
      </c>
      <c r="J2860" t="s">
        <v>1760</v>
      </c>
      <c r="K2860" t="s">
        <v>1294</v>
      </c>
      <c r="L2860">
        <v>30318</v>
      </c>
      <c r="M2860" t="s">
        <v>41</v>
      </c>
      <c r="N2860" t="s">
        <v>2594</v>
      </c>
      <c r="O2860" t="s">
        <v>90</v>
      </c>
      <c r="P2860" t="s">
        <v>181</v>
      </c>
      <c r="Q2860" t="s">
        <v>2595</v>
      </c>
      <c r="R2860" s="1">
        <v>67.8</v>
      </c>
      <c r="S2860">
        <v>4</v>
      </c>
      <c r="T2860">
        <f t="shared" si="44"/>
        <v>22</v>
      </c>
      <c r="U2860" t="s">
        <v>52</v>
      </c>
      <c r="V2860">
        <v>0</v>
      </c>
      <c r="W2860">
        <v>0</v>
      </c>
      <c r="X2860" s="1">
        <v>0</v>
      </c>
      <c r="Y2860" s="1">
        <v>67.8</v>
      </c>
      <c r="Z2860" t="s">
        <v>99</v>
      </c>
      <c r="AA2860" s="2">
        <v>4.0679999999999996</v>
      </c>
      <c r="AB2860" s="3">
        <v>0.06</v>
      </c>
      <c r="AC2860" s="1">
        <v>-63.731999999999999</v>
      </c>
      <c r="AD2860">
        <v>4</v>
      </c>
      <c r="AE2860">
        <v>4</v>
      </c>
      <c r="AF2860" t="s">
        <v>48</v>
      </c>
      <c r="AG2860">
        <v>2017</v>
      </c>
      <c r="AH2860">
        <f>COUNTBLANK(datos[[#This Row],[Row ID]:[Year sales]])</f>
        <v>0</v>
      </c>
    </row>
    <row r="2861" spans="1:34" x14ac:dyDescent="0.3">
      <c r="A2861">
        <v>2860</v>
      </c>
      <c r="B2861" t="s">
        <v>6075</v>
      </c>
      <c r="C2861" s="4">
        <v>42874</v>
      </c>
      <c r="D2861" s="4">
        <v>42878</v>
      </c>
      <c r="E2861" t="s">
        <v>67</v>
      </c>
      <c r="F2861" t="s">
        <v>5550</v>
      </c>
      <c r="G2861" t="s">
        <v>5551</v>
      </c>
      <c r="H2861" t="s">
        <v>37</v>
      </c>
      <c r="I2861" t="s">
        <v>38</v>
      </c>
      <c r="J2861" t="s">
        <v>1760</v>
      </c>
      <c r="K2861" t="s">
        <v>1294</v>
      </c>
      <c r="L2861">
        <v>30318</v>
      </c>
      <c r="M2861" t="s">
        <v>41</v>
      </c>
      <c r="N2861" t="s">
        <v>6076</v>
      </c>
      <c r="O2861" t="s">
        <v>90</v>
      </c>
      <c r="P2861" t="s">
        <v>91</v>
      </c>
      <c r="Q2861" t="s">
        <v>6077</v>
      </c>
      <c r="R2861" s="1">
        <v>377.97</v>
      </c>
      <c r="S2861">
        <v>3</v>
      </c>
      <c r="T2861">
        <f t="shared" si="44"/>
        <v>11</v>
      </c>
      <c r="U2861" t="s">
        <v>52</v>
      </c>
      <c r="V2861">
        <v>0</v>
      </c>
      <c r="W2861">
        <v>0</v>
      </c>
      <c r="X2861" s="1">
        <v>0</v>
      </c>
      <c r="Y2861" s="1">
        <v>377.97</v>
      </c>
      <c r="Z2861" t="s">
        <v>47</v>
      </c>
      <c r="AA2861" s="2">
        <v>98.272199999999998</v>
      </c>
      <c r="AB2861" s="3">
        <v>0.25999999999999995</v>
      </c>
      <c r="AC2861" s="1">
        <v>-279.69779999999997</v>
      </c>
      <c r="AD2861">
        <v>4</v>
      </c>
      <c r="AE2861">
        <v>4</v>
      </c>
      <c r="AF2861" t="s">
        <v>48</v>
      </c>
      <c r="AG2861">
        <v>2017</v>
      </c>
      <c r="AH2861">
        <f>COUNTBLANK(datos[[#This Row],[Row ID]:[Year sales]])</f>
        <v>0</v>
      </c>
    </row>
    <row r="2862" spans="1:34" x14ac:dyDescent="0.3">
      <c r="A2862">
        <v>2861</v>
      </c>
      <c r="B2862" t="s">
        <v>6075</v>
      </c>
      <c r="C2862" s="4">
        <v>42874</v>
      </c>
      <c r="D2862" s="4">
        <v>42878</v>
      </c>
      <c r="E2862" t="s">
        <v>67</v>
      </c>
      <c r="F2862" t="s">
        <v>5550</v>
      </c>
      <c r="G2862" t="s">
        <v>5551</v>
      </c>
      <c r="H2862" t="s">
        <v>37</v>
      </c>
      <c r="I2862" t="s">
        <v>38</v>
      </c>
      <c r="J2862" t="s">
        <v>1760</v>
      </c>
      <c r="K2862" t="s">
        <v>1294</v>
      </c>
      <c r="L2862">
        <v>30318</v>
      </c>
      <c r="M2862" t="s">
        <v>41</v>
      </c>
      <c r="N2862" t="s">
        <v>874</v>
      </c>
      <c r="O2862" t="s">
        <v>43</v>
      </c>
      <c r="P2862" t="s">
        <v>44</v>
      </c>
      <c r="Q2862" t="s">
        <v>875</v>
      </c>
      <c r="R2862" s="1">
        <v>1628.82</v>
      </c>
      <c r="S2862">
        <v>9</v>
      </c>
      <c r="T2862">
        <f t="shared" si="44"/>
        <v>31</v>
      </c>
      <c r="U2862" t="s">
        <v>75</v>
      </c>
      <c r="V2862">
        <v>0</v>
      </c>
      <c r="W2862">
        <v>0</v>
      </c>
      <c r="X2862" s="1">
        <v>0</v>
      </c>
      <c r="Y2862" s="1">
        <v>1628.82</v>
      </c>
      <c r="Z2862" t="s">
        <v>53</v>
      </c>
      <c r="AA2862" s="2">
        <v>374.62860000000001</v>
      </c>
      <c r="AB2862" s="3">
        <v>0.23</v>
      </c>
      <c r="AC2862" s="1">
        <v>-1254.1913999999999</v>
      </c>
      <c r="AD2862">
        <v>4</v>
      </c>
      <c r="AE2862">
        <v>4</v>
      </c>
      <c r="AF2862" t="s">
        <v>48</v>
      </c>
      <c r="AG2862">
        <v>2017</v>
      </c>
      <c r="AH2862">
        <f>COUNTBLANK(datos[[#This Row],[Row ID]:[Year sales]])</f>
        <v>0</v>
      </c>
    </row>
    <row r="2863" spans="1:34" x14ac:dyDescent="0.3">
      <c r="A2863">
        <v>2862</v>
      </c>
      <c r="B2863" t="s">
        <v>6075</v>
      </c>
      <c r="C2863" s="4">
        <v>42874</v>
      </c>
      <c r="D2863" s="4">
        <v>42878</v>
      </c>
      <c r="E2863" t="s">
        <v>67</v>
      </c>
      <c r="F2863" t="s">
        <v>5550</v>
      </c>
      <c r="G2863" t="s">
        <v>5551</v>
      </c>
      <c r="H2863" t="s">
        <v>37</v>
      </c>
      <c r="I2863" t="s">
        <v>38</v>
      </c>
      <c r="J2863" t="s">
        <v>1760</v>
      </c>
      <c r="K2863" t="s">
        <v>1294</v>
      </c>
      <c r="L2863">
        <v>30318</v>
      </c>
      <c r="M2863" t="s">
        <v>41</v>
      </c>
      <c r="N2863" t="s">
        <v>3302</v>
      </c>
      <c r="O2863" t="s">
        <v>62</v>
      </c>
      <c r="P2863" t="s">
        <v>110</v>
      </c>
      <c r="Q2863" t="s">
        <v>3303</v>
      </c>
      <c r="R2863" s="1">
        <v>286.93</v>
      </c>
      <c r="S2863">
        <v>7</v>
      </c>
      <c r="T2863">
        <f t="shared" si="44"/>
        <v>45</v>
      </c>
      <c r="U2863" t="s">
        <v>75</v>
      </c>
      <c r="V2863">
        <v>0</v>
      </c>
      <c r="W2863">
        <v>0</v>
      </c>
      <c r="X2863" s="1">
        <v>0</v>
      </c>
      <c r="Y2863" s="1">
        <v>286.93</v>
      </c>
      <c r="Z2863" t="s">
        <v>47</v>
      </c>
      <c r="AA2863" s="2">
        <v>140.59569999999999</v>
      </c>
      <c r="AB2863" s="3">
        <v>0.49</v>
      </c>
      <c r="AC2863" s="1">
        <v>-146.33430000000001</v>
      </c>
      <c r="AD2863">
        <v>4</v>
      </c>
      <c r="AE2863">
        <v>4</v>
      </c>
      <c r="AF2863" t="s">
        <v>48</v>
      </c>
      <c r="AG2863">
        <v>2017</v>
      </c>
      <c r="AH2863">
        <f>COUNTBLANK(datos[[#This Row],[Row ID]:[Year sales]])</f>
        <v>0</v>
      </c>
    </row>
    <row r="2864" spans="1:34" x14ac:dyDescent="0.3">
      <c r="A2864">
        <v>2863</v>
      </c>
      <c r="B2864" t="s">
        <v>6078</v>
      </c>
      <c r="C2864" s="4">
        <v>42959</v>
      </c>
      <c r="D2864" s="4">
        <v>42964</v>
      </c>
      <c r="E2864" t="s">
        <v>67</v>
      </c>
      <c r="F2864" t="s">
        <v>2520</v>
      </c>
      <c r="G2864" t="s">
        <v>2521</v>
      </c>
      <c r="H2864" t="s">
        <v>37</v>
      </c>
      <c r="I2864" t="s">
        <v>38</v>
      </c>
      <c r="J2864" t="s">
        <v>6079</v>
      </c>
      <c r="K2864" t="s">
        <v>71</v>
      </c>
      <c r="L2864">
        <v>32839</v>
      </c>
      <c r="M2864" t="s">
        <v>41</v>
      </c>
      <c r="N2864" t="s">
        <v>5801</v>
      </c>
      <c r="O2864" t="s">
        <v>62</v>
      </c>
      <c r="P2864" t="s">
        <v>110</v>
      </c>
      <c r="Q2864" t="s">
        <v>5802</v>
      </c>
      <c r="R2864" s="1">
        <v>20.736000000000001</v>
      </c>
      <c r="S2864">
        <v>4</v>
      </c>
      <c r="T2864">
        <f t="shared" si="44"/>
        <v>14</v>
      </c>
      <c r="U2864" t="s">
        <v>52</v>
      </c>
      <c r="V2864">
        <v>0.2</v>
      </c>
      <c r="W2864">
        <v>4.1472000000000007</v>
      </c>
      <c r="X2864" s="1">
        <v>-4.1471999999999998</v>
      </c>
      <c r="Y2864" s="1">
        <v>24.883200000000002</v>
      </c>
      <c r="Z2864" t="s">
        <v>65</v>
      </c>
      <c r="AA2864" s="2">
        <v>7.2576000000000001</v>
      </c>
      <c r="AB2864" s="3">
        <v>0.35</v>
      </c>
      <c r="AC2864" s="1">
        <v>-9.3312000000000008</v>
      </c>
      <c r="AD2864">
        <v>5</v>
      </c>
      <c r="AE2864">
        <v>5</v>
      </c>
      <c r="AF2864" t="s">
        <v>48</v>
      </c>
      <c r="AG2864">
        <v>2017</v>
      </c>
      <c r="AH2864">
        <f>COUNTBLANK(datos[[#This Row],[Row ID]:[Year sales]])</f>
        <v>0</v>
      </c>
    </row>
    <row r="2865" spans="1:34" x14ac:dyDescent="0.3">
      <c r="A2865">
        <v>2864</v>
      </c>
      <c r="B2865" t="s">
        <v>6080</v>
      </c>
      <c r="C2865" s="4">
        <v>42960</v>
      </c>
      <c r="D2865" s="4">
        <v>42960</v>
      </c>
      <c r="E2865" t="s">
        <v>1312</v>
      </c>
      <c r="F2865" t="s">
        <v>2290</v>
      </c>
      <c r="G2865" t="s">
        <v>2291</v>
      </c>
      <c r="H2865" t="s">
        <v>37</v>
      </c>
      <c r="I2865" t="s">
        <v>38</v>
      </c>
      <c r="J2865" t="s">
        <v>147</v>
      </c>
      <c r="K2865" t="s">
        <v>59</v>
      </c>
      <c r="L2865">
        <v>94122</v>
      </c>
      <c r="M2865" t="s">
        <v>60</v>
      </c>
      <c r="N2865" t="s">
        <v>1848</v>
      </c>
      <c r="O2865" t="s">
        <v>62</v>
      </c>
      <c r="P2865" t="s">
        <v>77</v>
      </c>
      <c r="Q2865" t="s">
        <v>1849</v>
      </c>
      <c r="R2865" s="1">
        <v>31.44</v>
      </c>
      <c r="S2865">
        <v>3</v>
      </c>
      <c r="T2865">
        <f t="shared" si="44"/>
        <v>35</v>
      </c>
      <c r="U2865" t="s">
        <v>52</v>
      </c>
      <c r="V2865">
        <v>0</v>
      </c>
      <c r="W2865">
        <v>0</v>
      </c>
      <c r="X2865" s="1">
        <v>0</v>
      </c>
      <c r="Y2865" s="1">
        <v>31.44</v>
      </c>
      <c r="Z2865" t="s">
        <v>65</v>
      </c>
      <c r="AA2865" s="2">
        <v>8.4887999999999995</v>
      </c>
      <c r="AB2865" s="3">
        <v>0.26999999999999996</v>
      </c>
      <c r="AC2865" s="1">
        <v>-22.9512</v>
      </c>
      <c r="AD2865">
        <v>0</v>
      </c>
      <c r="AE2865">
        <v>0</v>
      </c>
      <c r="AF2865" t="s">
        <v>48</v>
      </c>
      <c r="AG2865">
        <v>2017</v>
      </c>
      <c r="AH2865">
        <f>COUNTBLANK(datos[[#This Row],[Row ID]:[Year sales]])</f>
        <v>0</v>
      </c>
    </row>
    <row r="2866" spans="1:34" x14ac:dyDescent="0.3">
      <c r="A2866">
        <v>2865</v>
      </c>
      <c r="B2866" t="s">
        <v>6080</v>
      </c>
      <c r="C2866" s="4">
        <v>42960</v>
      </c>
      <c r="D2866" s="4">
        <v>42960</v>
      </c>
      <c r="E2866" t="s">
        <v>1312</v>
      </c>
      <c r="F2866" t="s">
        <v>2290</v>
      </c>
      <c r="G2866" t="s">
        <v>2291</v>
      </c>
      <c r="H2866" t="s">
        <v>37</v>
      </c>
      <c r="I2866" t="s">
        <v>38</v>
      </c>
      <c r="J2866" t="s">
        <v>147</v>
      </c>
      <c r="K2866" t="s">
        <v>59</v>
      </c>
      <c r="L2866">
        <v>94122</v>
      </c>
      <c r="M2866" t="s">
        <v>60</v>
      </c>
      <c r="N2866" t="s">
        <v>1451</v>
      </c>
      <c r="O2866" t="s">
        <v>62</v>
      </c>
      <c r="P2866" t="s">
        <v>97</v>
      </c>
      <c r="Q2866" t="s">
        <v>1452</v>
      </c>
      <c r="R2866" s="1">
        <v>83.79</v>
      </c>
      <c r="S2866">
        <v>7</v>
      </c>
      <c r="T2866">
        <f t="shared" si="44"/>
        <v>52</v>
      </c>
      <c r="U2866" t="s">
        <v>75</v>
      </c>
      <c r="V2866">
        <v>0</v>
      </c>
      <c r="W2866">
        <v>0</v>
      </c>
      <c r="X2866" s="1">
        <v>0</v>
      </c>
      <c r="Y2866" s="1">
        <v>83.79</v>
      </c>
      <c r="Z2866" t="s">
        <v>99</v>
      </c>
      <c r="AA2866" s="2">
        <v>22.6233</v>
      </c>
      <c r="AB2866" s="3">
        <v>0.26999999999999996</v>
      </c>
      <c r="AC2866" s="1">
        <v>-61.166699999999999</v>
      </c>
      <c r="AD2866">
        <v>0</v>
      </c>
      <c r="AE2866">
        <v>0</v>
      </c>
      <c r="AF2866" t="s">
        <v>48</v>
      </c>
      <c r="AG2866">
        <v>2017</v>
      </c>
      <c r="AH2866">
        <f>COUNTBLANK(datos[[#This Row],[Row ID]:[Year sales]])</f>
        <v>0</v>
      </c>
    </row>
    <row r="2867" spans="1:34" x14ac:dyDescent="0.3">
      <c r="A2867">
        <v>2866</v>
      </c>
      <c r="B2867" t="s">
        <v>6080</v>
      </c>
      <c r="C2867" s="4">
        <v>42960</v>
      </c>
      <c r="D2867" s="4">
        <v>42960</v>
      </c>
      <c r="E2867" t="s">
        <v>1312</v>
      </c>
      <c r="F2867" t="s">
        <v>2290</v>
      </c>
      <c r="G2867" t="s">
        <v>2291</v>
      </c>
      <c r="H2867" t="s">
        <v>37</v>
      </c>
      <c r="I2867" t="s">
        <v>38</v>
      </c>
      <c r="J2867" t="s">
        <v>147</v>
      </c>
      <c r="K2867" t="s">
        <v>59</v>
      </c>
      <c r="L2867">
        <v>94122</v>
      </c>
      <c r="M2867" t="s">
        <v>60</v>
      </c>
      <c r="N2867" t="s">
        <v>1585</v>
      </c>
      <c r="O2867" t="s">
        <v>62</v>
      </c>
      <c r="P2867" t="s">
        <v>86</v>
      </c>
      <c r="Q2867" t="s">
        <v>1586</v>
      </c>
      <c r="R2867" s="1">
        <v>59.52</v>
      </c>
      <c r="S2867">
        <v>3</v>
      </c>
      <c r="T2867">
        <f t="shared" si="44"/>
        <v>26</v>
      </c>
      <c r="U2867" t="s">
        <v>52</v>
      </c>
      <c r="V2867">
        <v>0</v>
      </c>
      <c r="W2867">
        <v>0</v>
      </c>
      <c r="X2867" s="1">
        <v>0</v>
      </c>
      <c r="Y2867" s="1">
        <v>59.52</v>
      </c>
      <c r="Z2867" t="s">
        <v>99</v>
      </c>
      <c r="AA2867" s="2">
        <v>15.475199999999999</v>
      </c>
      <c r="AB2867" s="3">
        <v>0.25999999999999995</v>
      </c>
      <c r="AC2867" s="1">
        <v>-44.044800000000002</v>
      </c>
      <c r="AD2867">
        <v>0</v>
      </c>
      <c r="AE2867">
        <v>0</v>
      </c>
      <c r="AF2867" t="s">
        <v>48</v>
      </c>
      <c r="AG2867">
        <v>2017</v>
      </c>
      <c r="AH2867">
        <f>COUNTBLANK(datos[[#This Row],[Row ID]:[Year sales]])</f>
        <v>0</v>
      </c>
    </row>
    <row r="2868" spans="1:34" x14ac:dyDescent="0.3">
      <c r="A2868">
        <v>2867</v>
      </c>
      <c r="B2868" t="s">
        <v>6080</v>
      </c>
      <c r="C2868" s="4">
        <v>42960</v>
      </c>
      <c r="D2868" s="4">
        <v>42960</v>
      </c>
      <c r="E2868" t="s">
        <v>1312</v>
      </c>
      <c r="F2868" t="s">
        <v>2290</v>
      </c>
      <c r="G2868" t="s">
        <v>2291</v>
      </c>
      <c r="H2868" t="s">
        <v>37</v>
      </c>
      <c r="I2868" t="s">
        <v>38</v>
      </c>
      <c r="J2868" t="s">
        <v>147</v>
      </c>
      <c r="K2868" t="s">
        <v>59</v>
      </c>
      <c r="L2868">
        <v>94122</v>
      </c>
      <c r="M2868" t="s">
        <v>60</v>
      </c>
      <c r="N2868" t="s">
        <v>6081</v>
      </c>
      <c r="O2868" t="s">
        <v>62</v>
      </c>
      <c r="P2868" t="s">
        <v>599</v>
      </c>
      <c r="Q2868" t="s">
        <v>1319</v>
      </c>
      <c r="R2868" s="1">
        <v>31.92</v>
      </c>
      <c r="S2868">
        <v>4</v>
      </c>
      <c r="T2868">
        <f t="shared" si="44"/>
        <v>61</v>
      </c>
      <c r="U2868" t="s">
        <v>52</v>
      </c>
      <c r="V2868">
        <v>0</v>
      </c>
      <c r="W2868">
        <v>0</v>
      </c>
      <c r="X2868" s="1">
        <v>0</v>
      </c>
      <c r="Y2868" s="1">
        <v>31.92</v>
      </c>
      <c r="Z2868" t="s">
        <v>65</v>
      </c>
      <c r="AA2868" s="2">
        <v>9.2568000000000001</v>
      </c>
      <c r="AB2868" s="3">
        <v>0.28999999999999998</v>
      </c>
      <c r="AC2868" s="1">
        <v>-22.6632</v>
      </c>
      <c r="AD2868">
        <v>0</v>
      </c>
      <c r="AE2868">
        <v>0</v>
      </c>
      <c r="AF2868" t="s">
        <v>48</v>
      </c>
      <c r="AG2868">
        <v>2017</v>
      </c>
      <c r="AH2868">
        <f>COUNTBLANK(datos[[#This Row],[Row ID]:[Year sales]])</f>
        <v>0</v>
      </c>
    </row>
    <row r="2869" spans="1:34" x14ac:dyDescent="0.3">
      <c r="A2869">
        <v>2868</v>
      </c>
      <c r="B2869" t="s">
        <v>6082</v>
      </c>
      <c r="C2869" s="4">
        <v>42684</v>
      </c>
      <c r="D2869" s="4">
        <v>42686</v>
      </c>
      <c r="E2869" t="s">
        <v>34</v>
      </c>
      <c r="F2869" t="s">
        <v>2648</v>
      </c>
      <c r="G2869" t="s">
        <v>2649</v>
      </c>
      <c r="H2869" t="s">
        <v>37</v>
      </c>
      <c r="I2869" t="s">
        <v>38</v>
      </c>
      <c r="J2869" t="s">
        <v>2861</v>
      </c>
      <c r="K2869" t="s">
        <v>518</v>
      </c>
      <c r="L2869">
        <v>43615</v>
      </c>
      <c r="M2869" t="s">
        <v>168</v>
      </c>
      <c r="N2869" t="s">
        <v>1318</v>
      </c>
      <c r="O2869" t="s">
        <v>62</v>
      </c>
      <c r="P2869" t="s">
        <v>599</v>
      </c>
      <c r="Q2869" t="s">
        <v>1319</v>
      </c>
      <c r="R2869" s="1">
        <v>14.72</v>
      </c>
      <c r="S2869">
        <v>5</v>
      </c>
      <c r="T2869">
        <f t="shared" si="44"/>
        <v>61</v>
      </c>
      <c r="U2869" t="s">
        <v>75</v>
      </c>
      <c r="V2869">
        <v>0.2</v>
      </c>
      <c r="W2869">
        <v>2.9440000000000004</v>
      </c>
      <c r="X2869" s="1">
        <v>-2.944</v>
      </c>
      <c r="Y2869" s="1">
        <v>17.664000000000001</v>
      </c>
      <c r="Z2869" t="s">
        <v>65</v>
      </c>
      <c r="AA2869" s="2">
        <v>-3.3119999999999998</v>
      </c>
      <c r="AB2869" s="3">
        <v>-0.22499999999999998</v>
      </c>
      <c r="AC2869" s="1">
        <v>-15.087999999999999</v>
      </c>
      <c r="AD2869">
        <v>2</v>
      </c>
      <c r="AE2869">
        <v>2</v>
      </c>
      <c r="AF2869" t="s">
        <v>48</v>
      </c>
      <c r="AG2869">
        <v>2016</v>
      </c>
      <c r="AH2869">
        <f>COUNTBLANK(datos[[#This Row],[Row ID]:[Year sales]])</f>
        <v>0</v>
      </c>
    </row>
    <row r="2870" spans="1:34" x14ac:dyDescent="0.3">
      <c r="A2870">
        <v>2869</v>
      </c>
      <c r="B2870" t="s">
        <v>6082</v>
      </c>
      <c r="C2870" s="4">
        <v>42684</v>
      </c>
      <c r="D2870" s="4">
        <v>42686</v>
      </c>
      <c r="E2870" t="s">
        <v>34</v>
      </c>
      <c r="F2870" t="s">
        <v>2648</v>
      </c>
      <c r="G2870" t="s">
        <v>2649</v>
      </c>
      <c r="H2870" t="s">
        <v>37</v>
      </c>
      <c r="I2870" t="s">
        <v>38</v>
      </c>
      <c r="J2870" t="s">
        <v>2861</v>
      </c>
      <c r="K2870" t="s">
        <v>518</v>
      </c>
      <c r="L2870">
        <v>43615</v>
      </c>
      <c r="M2870" t="s">
        <v>168</v>
      </c>
      <c r="N2870" t="s">
        <v>2834</v>
      </c>
      <c r="O2870" t="s">
        <v>62</v>
      </c>
      <c r="P2870" t="s">
        <v>77</v>
      </c>
      <c r="Q2870" t="s">
        <v>2835</v>
      </c>
      <c r="R2870" s="1">
        <v>38.975999999999999</v>
      </c>
      <c r="S2870">
        <v>3</v>
      </c>
      <c r="T2870">
        <f t="shared" si="44"/>
        <v>31</v>
      </c>
      <c r="U2870" t="s">
        <v>52</v>
      </c>
      <c r="V2870">
        <v>0.2</v>
      </c>
      <c r="W2870">
        <v>7.7952000000000004</v>
      </c>
      <c r="X2870" s="1">
        <v>-7.7952000000000004</v>
      </c>
      <c r="Y2870" s="1">
        <v>46.7712</v>
      </c>
      <c r="Z2870" t="s">
        <v>65</v>
      </c>
      <c r="AA2870" s="2">
        <v>-2.4359999999999999</v>
      </c>
      <c r="AB2870" s="3">
        <v>-6.25E-2</v>
      </c>
      <c r="AC2870" s="1">
        <v>-33.616799999999998</v>
      </c>
      <c r="AD2870">
        <v>2</v>
      </c>
      <c r="AE2870">
        <v>2</v>
      </c>
      <c r="AF2870" t="s">
        <v>48</v>
      </c>
      <c r="AG2870">
        <v>2016</v>
      </c>
      <c r="AH2870">
        <f>COUNTBLANK(datos[[#This Row],[Row ID]:[Year sales]])</f>
        <v>0</v>
      </c>
    </row>
    <row r="2871" spans="1:34" x14ac:dyDescent="0.3">
      <c r="A2871">
        <v>2870</v>
      </c>
      <c r="B2871" t="s">
        <v>6083</v>
      </c>
      <c r="C2871" s="4">
        <v>42898</v>
      </c>
      <c r="D2871" s="4">
        <v>42905</v>
      </c>
      <c r="E2871" t="s">
        <v>67</v>
      </c>
      <c r="F2871" t="s">
        <v>585</v>
      </c>
      <c r="G2871" t="s">
        <v>586</v>
      </c>
      <c r="H2871" t="s">
        <v>37</v>
      </c>
      <c r="I2871" t="s">
        <v>38</v>
      </c>
      <c r="J2871" t="s">
        <v>1173</v>
      </c>
      <c r="K2871" t="s">
        <v>71</v>
      </c>
      <c r="L2871">
        <v>33710</v>
      </c>
      <c r="M2871" t="s">
        <v>41</v>
      </c>
      <c r="N2871" t="s">
        <v>6084</v>
      </c>
      <c r="O2871" t="s">
        <v>43</v>
      </c>
      <c r="P2871" t="s">
        <v>83</v>
      </c>
      <c r="Q2871" t="s">
        <v>6085</v>
      </c>
      <c r="R2871" s="1">
        <v>17.088000000000001</v>
      </c>
      <c r="S2871">
        <v>2</v>
      </c>
      <c r="T2871">
        <f t="shared" si="44"/>
        <v>15</v>
      </c>
      <c r="U2871" t="s">
        <v>46</v>
      </c>
      <c r="V2871">
        <v>0.2</v>
      </c>
      <c r="W2871">
        <v>3.4176000000000002</v>
      </c>
      <c r="X2871" s="1">
        <v>-3.4176000000000002</v>
      </c>
      <c r="Y2871" s="1">
        <v>20.505600000000001</v>
      </c>
      <c r="Z2871" t="s">
        <v>65</v>
      </c>
      <c r="AA2871" s="2">
        <v>1.0680000000000001</v>
      </c>
      <c r="AB2871" s="3">
        <v>6.25E-2</v>
      </c>
      <c r="AC2871" s="1">
        <v>-12.602399999999999</v>
      </c>
      <c r="AD2871">
        <v>7</v>
      </c>
      <c r="AE2871">
        <v>7</v>
      </c>
      <c r="AF2871" t="s">
        <v>48</v>
      </c>
      <c r="AG2871">
        <v>2017</v>
      </c>
      <c r="AH2871">
        <f>COUNTBLANK(datos[[#This Row],[Row ID]:[Year sales]])</f>
        <v>0</v>
      </c>
    </row>
    <row r="2872" spans="1:34" x14ac:dyDescent="0.3">
      <c r="A2872">
        <v>2871</v>
      </c>
      <c r="B2872" t="s">
        <v>6086</v>
      </c>
      <c r="C2872" s="4">
        <v>41720</v>
      </c>
      <c r="D2872" s="4">
        <v>41724</v>
      </c>
      <c r="E2872" t="s">
        <v>67</v>
      </c>
      <c r="F2872" t="s">
        <v>6087</v>
      </c>
      <c r="G2872" t="s">
        <v>6088</v>
      </c>
      <c r="H2872" t="s">
        <v>57</v>
      </c>
      <c r="I2872" t="s">
        <v>38</v>
      </c>
      <c r="J2872" t="s">
        <v>1333</v>
      </c>
      <c r="K2872" t="s">
        <v>330</v>
      </c>
      <c r="L2872">
        <v>85705</v>
      </c>
      <c r="M2872" t="s">
        <v>60</v>
      </c>
      <c r="N2872" t="s">
        <v>5442</v>
      </c>
      <c r="O2872" t="s">
        <v>62</v>
      </c>
      <c r="P2872" t="s">
        <v>110</v>
      </c>
      <c r="Q2872" t="s">
        <v>5443</v>
      </c>
      <c r="R2872" s="1">
        <v>74.352000000000004</v>
      </c>
      <c r="S2872">
        <v>3</v>
      </c>
      <c r="T2872">
        <f t="shared" si="44"/>
        <v>30</v>
      </c>
      <c r="U2872" t="s">
        <v>52</v>
      </c>
      <c r="V2872">
        <v>0.2</v>
      </c>
      <c r="W2872">
        <v>14.870400000000002</v>
      </c>
      <c r="X2872" s="1">
        <v>-14.8704</v>
      </c>
      <c r="Y2872" s="1">
        <v>89.222400000000007</v>
      </c>
      <c r="Z2872" t="s">
        <v>99</v>
      </c>
      <c r="AA2872" s="2">
        <v>23.234999999999999</v>
      </c>
      <c r="AB2872" s="3">
        <v>0.3125</v>
      </c>
      <c r="AC2872" s="1">
        <v>-36.246600000000001</v>
      </c>
      <c r="AD2872">
        <v>4</v>
      </c>
      <c r="AE2872">
        <v>4</v>
      </c>
      <c r="AF2872" t="s">
        <v>48</v>
      </c>
      <c r="AG2872">
        <v>2014</v>
      </c>
      <c r="AH2872">
        <f>COUNTBLANK(datos[[#This Row],[Row ID]:[Year sales]])</f>
        <v>0</v>
      </c>
    </row>
    <row r="2873" spans="1:34" x14ac:dyDescent="0.3">
      <c r="A2873">
        <v>2872</v>
      </c>
      <c r="B2873" t="s">
        <v>6086</v>
      </c>
      <c r="C2873" s="4">
        <v>41720</v>
      </c>
      <c r="D2873" s="4">
        <v>41724</v>
      </c>
      <c r="E2873" t="s">
        <v>67</v>
      </c>
      <c r="F2873" t="s">
        <v>6087</v>
      </c>
      <c r="G2873" t="s">
        <v>6088</v>
      </c>
      <c r="H2873" t="s">
        <v>57</v>
      </c>
      <c r="I2873" t="s">
        <v>38</v>
      </c>
      <c r="J2873" t="s">
        <v>1333</v>
      </c>
      <c r="K2873" t="s">
        <v>330</v>
      </c>
      <c r="L2873">
        <v>85705</v>
      </c>
      <c r="M2873" t="s">
        <v>60</v>
      </c>
      <c r="N2873" t="s">
        <v>2119</v>
      </c>
      <c r="O2873" t="s">
        <v>43</v>
      </c>
      <c r="P2873" t="s">
        <v>50</v>
      </c>
      <c r="Q2873" t="s">
        <v>2120</v>
      </c>
      <c r="R2873" s="1">
        <v>314.35199999999998</v>
      </c>
      <c r="S2873">
        <v>3</v>
      </c>
      <c r="T2873">
        <f t="shared" si="44"/>
        <v>20</v>
      </c>
      <c r="U2873" t="s">
        <v>52</v>
      </c>
      <c r="V2873">
        <v>0.2</v>
      </c>
      <c r="W2873">
        <v>62.870399999999997</v>
      </c>
      <c r="X2873" s="1">
        <v>-62.870399999999997</v>
      </c>
      <c r="Y2873" s="1">
        <v>377.22239999999999</v>
      </c>
      <c r="Z2873" t="s">
        <v>47</v>
      </c>
      <c r="AA2873" s="2">
        <v>-35.364600000000003</v>
      </c>
      <c r="AB2873" s="3">
        <v>-0.11250000000000002</v>
      </c>
      <c r="AC2873" s="1">
        <v>-286.84620000000001</v>
      </c>
      <c r="AD2873">
        <v>4</v>
      </c>
      <c r="AE2873">
        <v>4</v>
      </c>
      <c r="AF2873" t="s">
        <v>48</v>
      </c>
      <c r="AG2873">
        <v>2014</v>
      </c>
      <c r="AH2873">
        <f>COUNTBLANK(datos[[#This Row],[Row ID]:[Year sales]])</f>
        <v>0</v>
      </c>
    </row>
    <row r="2874" spans="1:34" x14ac:dyDescent="0.3">
      <c r="A2874">
        <v>2873</v>
      </c>
      <c r="B2874" t="s">
        <v>6089</v>
      </c>
      <c r="C2874" s="4">
        <v>42901</v>
      </c>
      <c r="D2874" s="4">
        <v>42906</v>
      </c>
      <c r="E2874" t="s">
        <v>67</v>
      </c>
      <c r="F2874" t="s">
        <v>4916</v>
      </c>
      <c r="G2874" t="s">
        <v>4917</v>
      </c>
      <c r="H2874" t="s">
        <v>37</v>
      </c>
      <c r="I2874" t="s">
        <v>38</v>
      </c>
      <c r="J2874" t="s">
        <v>58</v>
      </c>
      <c r="K2874" t="s">
        <v>59</v>
      </c>
      <c r="L2874">
        <v>90036</v>
      </c>
      <c r="M2874" t="s">
        <v>60</v>
      </c>
      <c r="N2874" t="s">
        <v>1286</v>
      </c>
      <c r="O2874" t="s">
        <v>62</v>
      </c>
      <c r="P2874" t="s">
        <v>86</v>
      </c>
      <c r="Q2874" t="s">
        <v>1287</v>
      </c>
      <c r="R2874" s="1">
        <v>4.26</v>
      </c>
      <c r="S2874">
        <v>1</v>
      </c>
      <c r="T2874">
        <f t="shared" si="44"/>
        <v>27</v>
      </c>
      <c r="U2874" t="s">
        <v>46</v>
      </c>
      <c r="V2874">
        <v>0</v>
      </c>
      <c r="W2874">
        <v>0</v>
      </c>
      <c r="X2874" s="1">
        <v>0</v>
      </c>
      <c r="Y2874" s="1">
        <v>4.26</v>
      </c>
      <c r="Z2874" t="s">
        <v>65</v>
      </c>
      <c r="AA2874" s="2">
        <v>1.7465999999999999</v>
      </c>
      <c r="AB2874" s="3">
        <v>0.41000000000000003</v>
      </c>
      <c r="AC2874" s="1">
        <v>-2.5133999999999999</v>
      </c>
      <c r="AD2874">
        <v>5</v>
      </c>
      <c r="AE2874">
        <v>5</v>
      </c>
      <c r="AF2874" t="s">
        <v>48</v>
      </c>
      <c r="AG2874">
        <v>2017</v>
      </c>
      <c r="AH2874">
        <f>COUNTBLANK(datos[[#This Row],[Row ID]:[Year sales]])</f>
        <v>0</v>
      </c>
    </row>
    <row r="2875" spans="1:34" x14ac:dyDescent="0.3">
      <c r="A2875">
        <v>2874</v>
      </c>
      <c r="B2875" t="s">
        <v>6090</v>
      </c>
      <c r="C2875" s="4">
        <v>43055</v>
      </c>
      <c r="D2875" s="4">
        <v>43061</v>
      </c>
      <c r="E2875" t="s">
        <v>67</v>
      </c>
      <c r="F2875" t="s">
        <v>2919</v>
      </c>
      <c r="G2875" t="s">
        <v>2920</v>
      </c>
      <c r="H2875" t="s">
        <v>37</v>
      </c>
      <c r="I2875" t="s">
        <v>38</v>
      </c>
      <c r="J2875" t="s">
        <v>969</v>
      </c>
      <c r="K2875" t="s">
        <v>59</v>
      </c>
      <c r="L2875">
        <v>92105</v>
      </c>
      <c r="M2875" t="s">
        <v>60</v>
      </c>
      <c r="N2875" t="s">
        <v>2106</v>
      </c>
      <c r="O2875" t="s">
        <v>62</v>
      </c>
      <c r="P2875" t="s">
        <v>77</v>
      </c>
      <c r="Q2875" t="s">
        <v>2107</v>
      </c>
      <c r="R2875" s="1">
        <v>811.28</v>
      </c>
      <c r="S2875">
        <v>8</v>
      </c>
      <c r="T2875">
        <f t="shared" si="44"/>
        <v>18</v>
      </c>
      <c r="U2875" t="s">
        <v>75</v>
      </c>
      <c r="V2875">
        <v>0</v>
      </c>
      <c r="W2875">
        <v>0</v>
      </c>
      <c r="X2875" s="1">
        <v>0</v>
      </c>
      <c r="Y2875" s="1">
        <v>811.28</v>
      </c>
      <c r="Z2875" t="s">
        <v>53</v>
      </c>
      <c r="AA2875" s="2">
        <v>24.3384</v>
      </c>
      <c r="AB2875" s="3">
        <v>3.0000000000000002E-2</v>
      </c>
      <c r="AC2875" s="1">
        <v>-786.94159999999999</v>
      </c>
      <c r="AD2875">
        <v>6</v>
      </c>
      <c r="AE2875">
        <v>6</v>
      </c>
      <c r="AF2875" t="s">
        <v>48</v>
      </c>
      <c r="AG2875">
        <v>2017</v>
      </c>
      <c r="AH2875">
        <f>COUNTBLANK(datos[[#This Row],[Row ID]:[Year sales]])</f>
        <v>0</v>
      </c>
    </row>
    <row r="2876" spans="1:34" x14ac:dyDescent="0.3">
      <c r="A2876">
        <v>2875</v>
      </c>
      <c r="B2876" t="s">
        <v>6091</v>
      </c>
      <c r="C2876" s="4">
        <v>43098</v>
      </c>
      <c r="D2876" s="4">
        <v>43100</v>
      </c>
      <c r="E2876" t="s">
        <v>208</v>
      </c>
      <c r="F2876" t="s">
        <v>2249</v>
      </c>
      <c r="G2876" t="s">
        <v>2250</v>
      </c>
      <c r="H2876" t="s">
        <v>37</v>
      </c>
      <c r="I2876" t="s">
        <v>38</v>
      </c>
      <c r="J2876" t="s">
        <v>286</v>
      </c>
      <c r="K2876" t="s">
        <v>287</v>
      </c>
      <c r="L2876">
        <v>10035</v>
      </c>
      <c r="M2876" t="s">
        <v>168</v>
      </c>
      <c r="N2876" t="s">
        <v>594</v>
      </c>
      <c r="O2876" t="s">
        <v>62</v>
      </c>
      <c r="P2876" t="s">
        <v>289</v>
      </c>
      <c r="Q2876" t="s">
        <v>595</v>
      </c>
      <c r="R2876" s="1">
        <v>6.03</v>
      </c>
      <c r="S2876">
        <v>3</v>
      </c>
      <c r="T2876">
        <f t="shared" si="44"/>
        <v>33</v>
      </c>
      <c r="U2876" t="s">
        <v>52</v>
      </c>
      <c r="V2876">
        <v>0</v>
      </c>
      <c r="W2876">
        <v>0</v>
      </c>
      <c r="X2876" s="1">
        <v>0</v>
      </c>
      <c r="Y2876" s="1">
        <v>6.03</v>
      </c>
      <c r="Z2876" t="s">
        <v>65</v>
      </c>
      <c r="AA2876" s="2">
        <v>2.9546999999999999</v>
      </c>
      <c r="AB2876" s="3">
        <v>0.48999999999999994</v>
      </c>
      <c r="AC2876" s="1">
        <v>-3.0752999999999999</v>
      </c>
      <c r="AD2876">
        <v>2</v>
      </c>
      <c r="AE2876">
        <v>2</v>
      </c>
      <c r="AF2876" t="s">
        <v>48</v>
      </c>
      <c r="AG2876">
        <v>2017</v>
      </c>
      <c r="AH2876">
        <f>COUNTBLANK(datos[[#This Row],[Row ID]:[Year sales]])</f>
        <v>0</v>
      </c>
    </row>
    <row r="2877" spans="1:34" x14ac:dyDescent="0.3">
      <c r="A2877">
        <v>2876</v>
      </c>
      <c r="B2877" t="s">
        <v>6092</v>
      </c>
      <c r="C2877" s="4">
        <v>42390</v>
      </c>
      <c r="D2877" s="4">
        <v>42392</v>
      </c>
      <c r="E2877" t="s">
        <v>34</v>
      </c>
      <c r="F2877" t="s">
        <v>1264</v>
      </c>
      <c r="G2877" t="s">
        <v>1265</v>
      </c>
      <c r="H2877" t="s">
        <v>37</v>
      </c>
      <c r="I2877" t="s">
        <v>38</v>
      </c>
      <c r="J2877" t="s">
        <v>969</v>
      </c>
      <c r="K2877" t="s">
        <v>59</v>
      </c>
      <c r="L2877">
        <v>92037</v>
      </c>
      <c r="M2877" t="s">
        <v>60</v>
      </c>
      <c r="N2877" t="s">
        <v>3919</v>
      </c>
      <c r="O2877" t="s">
        <v>43</v>
      </c>
      <c r="P2877" t="s">
        <v>50</v>
      </c>
      <c r="Q2877" t="s">
        <v>3920</v>
      </c>
      <c r="R2877" s="1">
        <v>153.56800000000001</v>
      </c>
      <c r="S2877">
        <v>2</v>
      </c>
      <c r="T2877">
        <f t="shared" si="44"/>
        <v>30</v>
      </c>
      <c r="U2877" t="s">
        <v>46</v>
      </c>
      <c r="V2877">
        <v>0.2</v>
      </c>
      <c r="W2877">
        <v>30.713600000000003</v>
      </c>
      <c r="X2877" s="1">
        <v>-30.7136</v>
      </c>
      <c r="Y2877" s="1">
        <v>184.28160000000003</v>
      </c>
      <c r="Z2877" t="s">
        <v>99</v>
      </c>
      <c r="AA2877" s="2">
        <v>-5.7587999999999999</v>
      </c>
      <c r="AB2877" s="3">
        <v>-3.7499999999999999E-2</v>
      </c>
      <c r="AC2877" s="1">
        <v>-128.61320000000001</v>
      </c>
      <c r="AD2877">
        <v>2</v>
      </c>
      <c r="AE2877">
        <v>2</v>
      </c>
      <c r="AF2877" t="s">
        <v>48</v>
      </c>
      <c r="AG2877">
        <v>2016</v>
      </c>
      <c r="AH2877">
        <f>COUNTBLANK(datos[[#This Row],[Row ID]:[Year sales]])</f>
        <v>0</v>
      </c>
    </row>
    <row r="2878" spans="1:34" x14ac:dyDescent="0.3">
      <c r="A2878">
        <v>2877</v>
      </c>
      <c r="B2878" t="s">
        <v>6092</v>
      </c>
      <c r="C2878" s="4">
        <v>42390</v>
      </c>
      <c r="D2878" s="4">
        <v>42392</v>
      </c>
      <c r="E2878" t="s">
        <v>34</v>
      </c>
      <c r="F2878" t="s">
        <v>1264</v>
      </c>
      <c r="G2878" t="s">
        <v>1265</v>
      </c>
      <c r="H2878" t="s">
        <v>37</v>
      </c>
      <c r="I2878" t="s">
        <v>38</v>
      </c>
      <c r="J2878" t="s">
        <v>969</v>
      </c>
      <c r="K2878" t="s">
        <v>59</v>
      </c>
      <c r="L2878">
        <v>92037</v>
      </c>
      <c r="M2878" t="s">
        <v>60</v>
      </c>
      <c r="N2878" t="s">
        <v>1302</v>
      </c>
      <c r="O2878" t="s">
        <v>43</v>
      </c>
      <c r="P2878" t="s">
        <v>50</v>
      </c>
      <c r="Q2878" t="s">
        <v>1303</v>
      </c>
      <c r="R2878" s="1">
        <v>1013.4880000000001</v>
      </c>
      <c r="S2878">
        <v>7</v>
      </c>
      <c r="T2878">
        <f t="shared" si="44"/>
        <v>39</v>
      </c>
      <c r="U2878" t="s">
        <v>75</v>
      </c>
      <c r="V2878">
        <v>0.2</v>
      </c>
      <c r="W2878">
        <v>202.69760000000002</v>
      </c>
      <c r="X2878" s="1">
        <v>-202.69759999999999</v>
      </c>
      <c r="Y2878" s="1">
        <v>1216.1856</v>
      </c>
      <c r="Z2878" t="s">
        <v>53</v>
      </c>
      <c r="AA2878" s="2">
        <v>76.011600000000001</v>
      </c>
      <c r="AB2878" s="3">
        <v>7.4999999999999997E-2</v>
      </c>
      <c r="AC2878" s="1">
        <v>-734.77880000000005</v>
      </c>
      <c r="AD2878">
        <v>2</v>
      </c>
      <c r="AE2878">
        <v>2</v>
      </c>
      <c r="AF2878" t="s">
        <v>48</v>
      </c>
      <c r="AG2878">
        <v>2016</v>
      </c>
      <c r="AH2878">
        <f>COUNTBLANK(datos[[#This Row],[Row ID]:[Year sales]])</f>
        <v>0</v>
      </c>
    </row>
    <row r="2879" spans="1:34" x14ac:dyDescent="0.3">
      <c r="A2879">
        <v>2878</v>
      </c>
      <c r="B2879" t="s">
        <v>6093</v>
      </c>
      <c r="C2879" s="4">
        <v>42384</v>
      </c>
      <c r="D2879" s="4">
        <v>42388</v>
      </c>
      <c r="E2879" t="s">
        <v>67</v>
      </c>
      <c r="F2879" t="s">
        <v>5956</v>
      </c>
      <c r="G2879" t="s">
        <v>5957</v>
      </c>
      <c r="H2879" t="s">
        <v>122</v>
      </c>
      <c r="I2879" t="s">
        <v>38</v>
      </c>
      <c r="J2879" t="s">
        <v>809</v>
      </c>
      <c r="K2879" t="s">
        <v>810</v>
      </c>
      <c r="L2879">
        <v>7090</v>
      </c>
      <c r="M2879" t="s">
        <v>168</v>
      </c>
      <c r="N2879" t="s">
        <v>5061</v>
      </c>
      <c r="O2879" t="s">
        <v>62</v>
      </c>
      <c r="P2879" t="s">
        <v>193</v>
      </c>
      <c r="Q2879" t="s">
        <v>5062</v>
      </c>
      <c r="R2879" s="1">
        <v>52.34</v>
      </c>
      <c r="S2879">
        <v>2</v>
      </c>
      <c r="T2879">
        <f t="shared" si="44"/>
        <v>11</v>
      </c>
      <c r="U2879" t="s">
        <v>46</v>
      </c>
      <c r="V2879">
        <v>0</v>
      </c>
      <c r="W2879">
        <v>0</v>
      </c>
      <c r="X2879" s="1">
        <v>0</v>
      </c>
      <c r="Y2879" s="1">
        <v>52.34</v>
      </c>
      <c r="Z2879" t="s">
        <v>99</v>
      </c>
      <c r="AA2879" s="2">
        <v>24.599799999999998</v>
      </c>
      <c r="AB2879" s="3">
        <v>0.46999999999999992</v>
      </c>
      <c r="AC2879" s="1">
        <v>-27.740200000000002</v>
      </c>
      <c r="AD2879">
        <v>4</v>
      </c>
      <c r="AE2879">
        <v>4</v>
      </c>
      <c r="AF2879" t="s">
        <v>48</v>
      </c>
      <c r="AG2879">
        <v>2016</v>
      </c>
      <c r="AH2879">
        <f>COUNTBLANK(datos[[#This Row],[Row ID]:[Year sales]])</f>
        <v>0</v>
      </c>
    </row>
    <row r="2880" spans="1:34" x14ac:dyDescent="0.3">
      <c r="A2880">
        <v>2879</v>
      </c>
      <c r="B2880" t="s">
        <v>6093</v>
      </c>
      <c r="C2880" s="4">
        <v>42384</v>
      </c>
      <c r="D2880" s="4">
        <v>42388</v>
      </c>
      <c r="E2880" t="s">
        <v>67</v>
      </c>
      <c r="F2880" t="s">
        <v>5956</v>
      </c>
      <c r="G2880" t="s">
        <v>5957</v>
      </c>
      <c r="H2880" t="s">
        <v>122</v>
      </c>
      <c r="I2880" t="s">
        <v>38</v>
      </c>
      <c r="J2880" t="s">
        <v>809</v>
      </c>
      <c r="K2880" t="s">
        <v>810</v>
      </c>
      <c r="L2880">
        <v>7090</v>
      </c>
      <c r="M2880" t="s">
        <v>168</v>
      </c>
      <c r="N2880" t="s">
        <v>1492</v>
      </c>
      <c r="O2880" t="s">
        <v>62</v>
      </c>
      <c r="P2880" t="s">
        <v>86</v>
      </c>
      <c r="Q2880" t="s">
        <v>1493</v>
      </c>
      <c r="R2880" s="1">
        <v>4.66</v>
      </c>
      <c r="S2880">
        <v>2</v>
      </c>
      <c r="T2880">
        <f t="shared" si="44"/>
        <v>21</v>
      </c>
      <c r="U2880" t="s">
        <v>46</v>
      </c>
      <c r="V2880">
        <v>0</v>
      </c>
      <c r="W2880">
        <v>0</v>
      </c>
      <c r="X2880" s="1">
        <v>0</v>
      </c>
      <c r="Y2880" s="1">
        <v>4.66</v>
      </c>
      <c r="Z2880" t="s">
        <v>65</v>
      </c>
      <c r="AA2880" s="2">
        <v>1.3513999999999999</v>
      </c>
      <c r="AB2880" s="3">
        <v>0.28999999999999998</v>
      </c>
      <c r="AC2880" s="1">
        <v>-3.3086000000000002</v>
      </c>
      <c r="AD2880">
        <v>4</v>
      </c>
      <c r="AE2880">
        <v>4</v>
      </c>
      <c r="AF2880" t="s">
        <v>48</v>
      </c>
      <c r="AG2880">
        <v>2016</v>
      </c>
      <c r="AH2880">
        <f>COUNTBLANK(datos[[#This Row],[Row ID]:[Year sales]])</f>
        <v>0</v>
      </c>
    </row>
    <row r="2881" spans="1:34" x14ac:dyDescent="0.3">
      <c r="A2881">
        <v>2880</v>
      </c>
      <c r="B2881" t="s">
        <v>6093</v>
      </c>
      <c r="C2881" s="4">
        <v>42384</v>
      </c>
      <c r="D2881" s="4">
        <v>42388</v>
      </c>
      <c r="E2881" t="s">
        <v>67</v>
      </c>
      <c r="F2881" t="s">
        <v>5956</v>
      </c>
      <c r="G2881" t="s">
        <v>5957</v>
      </c>
      <c r="H2881" t="s">
        <v>122</v>
      </c>
      <c r="I2881" t="s">
        <v>38</v>
      </c>
      <c r="J2881" t="s">
        <v>809</v>
      </c>
      <c r="K2881" t="s">
        <v>810</v>
      </c>
      <c r="L2881">
        <v>7090</v>
      </c>
      <c r="M2881" t="s">
        <v>168</v>
      </c>
      <c r="N2881" t="s">
        <v>498</v>
      </c>
      <c r="O2881" t="s">
        <v>90</v>
      </c>
      <c r="P2881" t="s">
        <v>181</v>
      </c>
      <c r="Q2881" t="s">
        <v>499</v>
      </c>
      <c r="R2881" s="1">
        <v>254.97</v>
      </c>
      <c r="S2881">
        <v>3</v>
      </c>
      <c r="T2881">
        <f t="shared" si="44"/>
        <v>31</v>
      </c>
      <c r="U2881" t="s">
        <v>52</v>
      </c>
      <c r="V2881">
        <v>0</v>
      </c>
      <c r="W2881">
        <v>0</v>
      </c>
      <c r="X2881" s="1">
        <v>0</v>
      </c>
      <c r="Y2881" s="1">
        <v>254.97</v>
      </c>
      <c r="Z2881" t="s">
        <v>47</v>
      </c>
      <c r="AA2881" s="2">
        <v>91.789199999999994</v>
      </c>
      <c r="AB2881" s="3">
        <v>0.36</v>
      </c>
      <c r="AC2881" s="1">
        <v>-163.1808</v>
      </c>
      <c r="AD2881">
        <v>4</v>
      </c>
      <c r="AE2881">
        <v>4</v>
      </c>
      <c r="AF2881" t="s">
        <v>48</v>
      </c>
      <c r="AG2881">
        <v>2016</v>
      </c>
      <c r="AH2881">
        <f>COUNTBLANK(datos[[#This Row],[Row ID]:[Year sales]])</f>
        <v>0</v>
      </c>
    </row>
    <row r="2882" spans="1:34" x14ac:dyDescent="0.3">
      <c r="A2882">
        <v>2881</v>
      </c>
      <c r="B2882" t="s">
        <v>6094</v>
      </c>
      <c r="C2882" s="4">
        <v>42632</v>
      </c>
      <c r="D2882" s="4">
        <v>42636</v>
      </c>
      <c r="E2882" t="s">
        <v>34</v>
      </c>
      <c r="F2882" t="s">
        <v>1521</v>
      </c>
      <c r="G2882" t="s">
        <v>1522</v>
      </c>
      <c r="H2882" t="s">
        <v>122</v>
      </c>
      <c r="I2882" t="s">
        <v>38</v>
      </c>
      <c r="J2882" t="s">
        <v>6095</v>
      </c>
      <c r="K2882" t="s">
        <v>810</v>
      </c>
      <c r="L2882">
        <v>7050</v>
      </c>
      <c r="M2882" t="s">
        <v>168</v>
      </c>
      <c r="N2882" t="s">
        <v>128</v>
      </c>
      <c r="O2882" t="s">
        <v>62</v>
      </c>
      <c r="P2882" t="s">
        <v>94</v>
      </c>
      <c r="Q2882" t="s">
        <v>129</v>
      </c>
      <c r="R2882" s="1">
        <v>25.44</v>
      </c>
      <c r="S2882">
        <v>6</v>
      </c>
      <c r="T2882">
        <f t="shared" ref="T2882:T2945" si="45">SUMIF(Q:Q, Q2882, S:S)</f>
        <v>39</v>
      </c>
      <c r="U2882" t="s">
        <v>75</v>
      </c>
      <c r="V2882">
        <v>0</v>
      </c>
      <c r="W2882">
        <v>0</v>
      </c>
      <c r="X2882" s="1">
        <v>0</v>
      </c>
      <c r="Y2882" s="1">
        <v>25.44</v>
      </c>
      <c r="Z2882" t="s">
        <v>65</v>
      </c>
      <c r="AA2882" s="2">
        <v>12.72</v>
      </c>
      <c r="AB2882" s="3">
        <v>0.5</v>
      </c>
      <c r="AC2882" s="1">
        <v>-12.72</v>
      </c>
      <c r="AD2882">
        <v>4</v>
      </c>
      <c r="AE2882">
        <v>4</v>
      </c>
      <c r="AF2882" t="s">
        <v>48</v>
      </c>
      <c r="AG2882">
        <v>2016</v>
      </c>
      <c r="AH2882">
        <f>COUNTBLANK(datos[[#This Row],[Row ID]:[Year sales]])</f>
        <v>0</v>
      </c>
    </row>
    <row r="2883" spans="1:34" x14ac:dyDescent="0.3">
      <c r="A2883">
        <v>2882</v>
      </c>
      <c r="B2883" t="s">
        <v>6094</v>
      </c>
      <c r="C2883" s="4">
        <v>42632</v>
      </c>
      <c r="D2883" s="4">
        <v>42636</v>
      </c>
      <c r="E2883" t="s">
        <v>34</v>
      </c>
      <c r="F2883" t="s">
        <v>1521</v>
      </c>
      <c r="G2883" t="s">
        <v>1522</v>
      </c>
      <c r="H2883" t="s">
        <v>122</v>
      </c>
      <c r="I2883" t="s">
        <v>38</v>
      </c>
      <c r="J2883" t="s">
        <v>6095</v>
      </c>
      <c r="K2883" t="s">
        <v>810</v>
      </c>
      <c r="L2883">
        <v>7050</v>
      </c>
      <c r="M2883" t="s">
        <v>168</v>
      </c>
      <c r="N2883" t="s">
        <v>2599</v>
      </c>
      <c r="O2883" t="s">
        <v>62</v>
      </c>
      <c r="P2883" t="s">
        <v>599</v>
      </c>
      <c r="Q2883" t="s">
        <v>2600</v>
      </c>
      <c r="R2883" s="1">
        <v>27.93</v>
      </c>
      <c r="S2883">
        <v>3</v>
      </c>
      <c r="T2883">
        <f t="shared" si="45"/>
        <v>32</v>
      </c>
      <c r="U2883" t="s">
        <v>52</v>
      </c>
      <c r="V2883">
        <v>0</v>
      </c>
      <c r="W2883">
        <v>0</v>
      </c>
      <c r="X2883" s="1">
        <v>0</v>
      </c>
      <c r="Y2883" s="1">
        <v>27.93</v>
      </c>
      <c r="Z2883" t="s">
        <v>65</v>
      </c>
      <c r="AA2883" s="2">
        <v>8.0997000000000003</v>
      </c>
      <c r="AB2883" s="3">
        <v>0.29000000000000004</v>
      </c>
      <c r="AC2883" s="1">
        <v>-19.830300000000001</v>
      </c>
      <c r="AD2883">
        <v>4</v>
      </c>
      <c r="AE2883">
        <v>4</v>
      </c>
      <c r="AF2883" t="s">
        <v>48</v>
      </c>
      <c r="AG2883">
        <v>2016</v>
      </c>
      <c r="AH2883">
        <f>COUNTBLANK(datos[[#This Row],[Row ID]:[Year sales]])</f>
        <v>0</v>
      </c>
    </row>
    <row r="2884" spans="1:34" x14ac:dyDescent="0.3">
      <c r="A2884">
        <v>2883</v>
      </c>
      <c r="B2884" t="s">
        <v>6096</v>
      </c>
      <c r="C2884" s="4">
        <v>41691</v>
      </c>
      <c r="D2884" s="4">
        <v>41695</v>
      </c>
      <c r="E2884" t="s">
        <v>67</v>
      </c>
      <c r="F2884" t="s">
        <v>5479</v>
      </c>
      <c r="G2884" t="s">
        <v>5480</v>
      </c>
      <c r="H2884" t="s">
        <v>37</v>
      </c>
      <c r="I2884" t="s">
        <v>38</v>
      </c>
      <c r="J2884" t="s">
        <v>5703</v>
      </c>
      <c r="K2884" t="s">
        <v>231</v>
      </c>
      <c r="L2884">
        <v>60098</v>
      </c>
      <c r="M2884" t="s">
        <v>125</v>
      </c>
      <c r="N2884" t="s">
        <v>2391</v>
      </c>
      <c r="O2884" t="s">
        <v>62</v>
      </c>
      <c r="P2884" t="s">
        <v>94</v>
      </c>
      <c r="Q2884" t="s">
        <v>2392</v>
      </c>
      <c r="R2884" s="1">
        <v>8.85</v>
      </c>
      <c r="S2884">
        <v>5</v>
      </c>
      <c r="T2884">
        <f t="shared" si="45"/>
        <v>13</v>
      </c>
      <c r="U2884" t="s">
        <v>75</v>
      </c>
      <c r="V2884">
        <v>0.8</v>
      </c>
      <c r="W2884">
        <v>7.08</v>
      </c>
      <c r="X2884" s="1">
        <v>-7.08</v>
      </c>
      <c r="Y2884" s="1">
        <v>15.93</v>
      </c>
      <c r="Z2884" t="s">
        <v>65</v>
      </c>
      <c r="AA2884" s="2">
        <v>-13.717499999999999</v>
      </c>
      <c r="AB2884" s="3">
        <v>-1.55</v>
      </c>
      <c r="AC2884" s="1">
        <v>-15.487500000000001</v>
      </c>
      <c r="AD2884">
        <v>4</v>
      </c>
      <c r="AE2884">
        <v>4</v>
      </c>
      <c r="AF2884" t="s">
        <v>48</v>
      </c>
      <c r="AG2884">
        <v>2014</v>
      </c>
      <c r="AH2884">
        <f>COUNTBLANK(datos[[#This Row],[Row ID]:[Year sales]])</f>
        <v>0</v>
      </c>
    </row>
    <row r="2885" spans="1:34" x14ac:dyDescent="0.3">
      <c r="A2885">
        <v>2884</v>
      </c>
      <c r="B2885" t="s">
        <v>6097</v>
      </c>
      <c r="C2885" s="4">
        <v>42685</v>
      </c>
      <c r="D2885" s="4">
        <v>42690</v>
      </c>
      <c r="E2885" t="s">
        <v>34</v>
      </c>
      <c r="F2885" t="s">
        <v>2673</v>
      </c>
      <c r="G2885" t="s">
        <v>2674</v>
      </c>
      <c r="H2885" t="s">
        <v>37</v>
      </c>
      <c r="I2885" t="s">
        <v>38</v>
      </c>
      <c r="J2885" t="s">
        <v>147</v>
      </c>
      <c r="K2885" t="s">
        <v>59</v>
      </c>
      <c r="L2885">
        <v>94110</v>
      </c>
      <c r="M2885" t="s">
        <v>60</v>
      </c>
      <c r="N2885" t="s">
        <v>3343</v>
      </c>
      <c r="O2885" t="s">
        <v>43</v>
      </c>
      <c r="P2885" t="s">
        <v>83</v>
      </c>
      <c r="Q2885" t="s">
        <v>3344</v>
      </c>
      <c r="R2885" s="1">
        <v>6.96</v>
      </c>
      <c r="S2885">
        <v>4</v>
      </c>
      <c r="T2885">
        <f t="shared" si="45"/>
        <v>21</v>
      </c>
      <c r="U2885" t="s">
        <v>52</v>
      </c>
      <c r="V2885">
        <v>0</v>
      </c>
      <c r="W2885">
        <v>0</v>
      </c>
      <c r="X2885" s="1">
        <v>0</v>
      </c>
      <c r="Y2885" s="1">
        <v>6.96</v>
      </c>
      <c r="Z2885" t="s">
        <v>65</v>
      </c>
      <c r="AA2885" s="2">
        <v>2.2271999999999998</v>
      </c>
      <c r="AB2885" s="3">
        <v>0.32</v>
      </c>
      <c r="AC2885" s="1">
        <v>-4.7328000000000001</v>
      </c>
      <c r="AD2885">
        <v>5</v>
      </c>
      <c r="AE2885">
        <v>5</v>
      </c>
      <c r="AF2885" t="s">
        <v>48</v>
      </c>
      <c r="AG2885">
        <v>2016</v>
      </c>
      <c r="AH2885">
        <f>COUNTBLANK(datos[[#This Row],[Row ID]:[Year sales]])</f>
        <v>0</v>
      </c>
    </row>
    <row r="2886" spans="1:34" x14ac:dyDescent="0.3">
      <c r="A2886">
        <v>2885</v>
      </c>
      <c r="B2886" t="s">
        <v>6098</v>
      </c>
      <c r="C2886" s="4">
        <v>42399</v>
      </c>
      <c r="D2886" s="4">
        <v>42403</v>
      </c>
      <c r="E2886" t="s">
        <v>67</v>
      </c>
      <c r="F2886" t="s">
        <v>1937</v>
      </c>
      <c r="G2886" t="s">
        <v>1938</v>
      </c>
      <c r="H2886" t="s">
        <v>37</v>
      </c>
      <c r="I2886" t="s">
        <v>38</v>
      </c>
      <c r="J2886" t="s">
        <v>147</v>
      </c>
      <c r="K2886" t="s">
        <v>59</v>
      </c>
      <c r="L2886">
        <v>94122</v>
      </c>
      <c r="M2886" t="s">
        <v>60</v>
      </c>
      <c r="N2886" t="s">
        <v>2496</v>
      </c>
      <c r="O2886" t="s">
        <v>62</v>
      </c>
      <c r="P2886" t="s">
        <v>94</v>
      </c>
      <c r="Q2886" t="s">
        <v>2497</v>
      </c>
      <c r="R2886" s="1">
        <v>17.456</v>
      </c>
      <c r="S2886">
        <v>2</v>
      </c>
      <c r="T2886">
        <f t="shared" si="45"/>
        <v>29</v>
      </c>
      <c r="U2886" t="s">
        <v>46</v>
      </c>
      <c r="V2886">
        <v>0.2</v>
      </c>
      <c r="W2886">
        <v>3.4912000000000001</v>
      </c>
      <c r="X2886" s="1">
        <v>-3.4912000000000001</v>
      </c>
      <c r="Y2886" s="1">
        <v>20.947199999999999</v>
      </c>
      <c r="Z2886" t="s">
        <v>65</v>
      </c>
      <c r="AA2886" s="2">
        <v>5.8914</v>
      </c>
      <c r="AB2886" s="3">
        <v>0.33750000000000002</v>
      </c>
      <c r="AC2886" s="1">
        <v>-8.0733999999999995</v>
      </c>
      <c r="AD2886">
        <v>4</v>
      </c>
      <c r="AE2886">
        <v>4</v>
      </c>
      <c r="AF2886" t="s">
        <v>48</v>
      </c>
      <c r="AG2886">
        <v>2016</v>
      </c>
      <c r="AH2886">
        <f>COUNTBLANK(datos[[#This Row],[Row ID]:[Year sales]])</f>
        <v>0</v>
      </c>
    </row>
    <row r="2887" spans="1:34" x14ac:dyDescent="0.3">
      <c r="A2887">
        <v>2886</v>
      </c>
      <c r="B2887" t="s">
        <v>6099</v>
      </c>
      <c r="C2887" s="4">
        <v>42661</v>
      </c>
      <c r="D2887" s="4">
        <v>42665</v>
      </c>
      <c r="E2887" t="s">
        <v>67</v>
      </c>
      <c r="F2887" t="s">
        <v>1851</v>
      </c>
      <c r="G2887" t="s">
        <v>1852</v>
      </c>
      <c r="H2887" t="s">
        <v>37</v>
      </c>
      <c r="I2887" t="s">
        <v>38</v>
      </c>
      <c r="J2887" t="s">
        <v>4103</v>
      </c>
      <c r="K2887" t="s">
        <v>330</v>
      </c>
      <c r="L2887">
        <v>85281</v>
      </c>
      <c r="M2887" t="s">
        <v>60</v>
      </c>
      <c r="N2887" t="s">
        <v>1561</v>
      </c>
      <c r="O2887" t="s">
        <v>43</v>
      </c>
      <c r="P2887" t="s">
        <v>50</v>
      </c>
      <c r="Q2887" t="s">
        <v>1562</v>
      </c>
      <c r="R2887" s="1">
        <v>307.92</v>
      </c>
      <c r="S2887">
        <v>5</v>
      </c>
      <c r="T2887">
        <f t="shared" si="45"/>
        <v>29</v>
      </c>
      <c r="U2887" t="s">
        <v>75</v>
      </c>
      <c r="V2887">
        <v>0.2</v>
      </c>
      <c r="W2887">
        <v>61.584000000000003</v>
      </c>
      <c r="X2887" s="1">
        <v>-61.584000000000003</v>
      </c>
      <c r="Y2887" s="1">
        <v>369.50400000000002</v>
      </c>
      <c r="Z2887" t="s">
        <v>47</v>
      </c>
      <c r="AA2887" s="2">
        <v>-34.640999999999998</v>
      </c>
      <c r="AB2887" s="3">
        <v>-0.11249999999999999</v>
      </c>
      <c r="AC2887" s="1">
        <v>-280.97699999999998</v>
      </c>
      <c r="AD2887">
        <v>4</v>
      </c>
      <c r="AE2887">
        <v>4</v>
      </c>
      <c r="AF2887" t="s">
        <v>48</v>
      </c>
      <c r="AG2887">
        <v>2016</v>
      </c>
      <c r="AH2887">
        <f>COUNTBLANK(datos[[#This Row],[Row ID]:[Year sales]])</f>
        <v>0</v>
      </c>
    </row>
    <row r="2888" spans="1:34" x14ac:dyDescent="0.3">
      <c r="A2888">
        <v>2887</v>
      </c>
      <c r="B2888" t="s">
        <v>6100</v>
      </c>
      <c r="C2888" s="4">
        <v>43087</v>
      </c>
      <c r="D2888" s="4">
        <v>43088</v>
      </c>
      <c r="E2888" t="s">
        <v>208</v>
      </c>
      <c r="F2888" t="s">
        <v>1851</v>
      </c>
      <c r="G2888" t="s">
        <v>1852</v>
      </c>
      <c r="H2888" t="s">
        <v>37</v>
      </c>
      <c r="I2888" t="s">
        <v>38</v>
      </c>
      <c r="J2888" t="s">
        <v>58</v>
      </c>
      <c r="K2888" t="s">
        <v>59</v>
      </c>
      <c r="L2888">
        <v>90008</v>
      </c>
      <c r="M2888" t="s">
        <v>60</v>
      </c>
      <c r="N2888" t="s">
        <v>1780</v>
      </c>
      <c r="O2888" t="s">
        <v>62</v>
      </c>
      <c r="P2888" t="s">
        <v>86</v>
      </c>
      <c r="Q2888" t="s">
        <v>1781</v>
      </c>
      <c r="R2888" s="1">
        <v>6.63</v>
      </c>
      <c r="S2888">
        <v>3</v>
      </c>
      <c r="T2888">
        <f t="shared" si="45"/>
        <v>18</v>
      </c>
      <c r="U2888" t="s">
        <v>52</v>
      </c>
      <c r="V2888">
        <v>0</v>
      </c>
      <c r="W2888">
        <v>0</v>
      </c>
      <c r="X2888" s="1">
        <v>0</v>
      </c>
      <c r="Y2888" s="1">
        <v>6.63</v>
      </c>
      <c r="Z2888" t="s">
        <v>65</v>
      </c>
      <c r="AA2888" s="2">
        <v>1.7901</v>
      </c>
      <c r="AB2888" s="3">
        <v>0.27</v>
      </c>
      <c r="AC2888" s="1">
        <v>-4.8399000000000001</v>
      </c>
      <c r="AD2888">
        <v>1</v>
      </c>
      <c r="AE2888">
        <v>1</v>
      </c>
      <c r="AF2888" t="s">
        <v>48</v>
      </c>
      <c r="AG2888">
        <v>2017</v>
      </c>
      <c r="AH2888">
        <f>COUNTBLANK(datos[[#This Row],[Row ID]:[Year sales]])</f>
        <v>0</v>
      </c>
    </row>
    <row r="2889" spans="1:34" x14ac:dyDescent="0.3">
      <c r="A2889">
        <v>2888</v>
      </c>
      <c r="B2889" t="s">
        <v>6100</v>
      </c>
      <c r="C2889" s="4">
        <v>43087</v>
      </c>
      <c r="D2889" s="4">
        <v>43088</v>
      </c>
      <c r="E2889" t="s">
        <v>208</v>
      </c>
      <c r="F2889" t="s">
        <v>1851</v>
      </c>
      <c r="G2889" t="s">
        <v>1852</v>
      </c>
      <c r="H2889" t="s">
        <v>37</v>
      </c>
      <c r="I2889" t="s">
        <v>38</v>
      </c>
      <c r="J2889" t="s">
        <v>58</v>
      </c>
      <c r="K2889" t="s">
        <v>59</v>
      </c>
      <c r="L2889">
        <v>90008</v>
      </c>
      <c r="M2889" t="s">
        <v>60</v>
      </c>
      <c r="N2889" t="s">
        <v>3380</v>
      </c>
      <c r="O2889" t="s">
        <v>62</v>
      </c>
      <c r="P2889" t="s">
        <v>110</v>
      </c>
      <c r="Q2889" t="s">
        <v>3381</v>
      </c>
      <c r="R2889" s="1">
        <v>12.96</v>
      </c>
      <c r="S2889">
        <v>2</v>
      </c>
      <c r="T2889">
        <f t="shared" si="45"/>
        <v>28</v>
      </c>
      <c r="U2889" t="s">
        <v>46</v>
      </c>
      <c r="V2889">
        <v>0</v>
      </c>
      <c r="W2889">
        <v>0</v>
      </c>
      <c r="X2889" s="1">
        <v>0</v>
      </c>
      <c r="Y2889" s="1">
        <v>12.96</v>
      </c>
      <c r="Z2889" t="s">
        <v>65</v>
      </c>
      <c r="AA2889" s="2">
        <v>6.2207999999999997</v>
      </c>
      <c r="AB2889" s="3">
        <v>0.47999999999999993</v>
      </c>
      <c r="AC2889" s="1">
        <v>-6.7392000000000003</v>
      </c>
      <c r="AD2889">
        <v>1</v>
      </c>
      <c r="AE2889">
        <v>1</v>
      </c>
      <c r="AF2889" t="s">
        <v>48</v>
      </c>
      <c r="AG2889">
        <v>2017</v>
      </c>
      <c r="AH2889">
        <f>COUNTBLANK(datos[[#This Row],[Row ID]:[Year sales]])</f>
        <v>0</v>
      </c>
    </row>
    <row r="2890" spans="1:34" x14ac:dyDescent="0.3">
      <c r="A2890">
        <v>2889</v>
      </c>
      <c r="B2890" t="s">
        <v>6100</v>
      </c>
      <c r="C2890" s="4">
        <v>43087</v>
      </c>
      <c r="D2890" s="4">
        <v>43088</v>
      </c>
      <c r="E2890" t="s">
        <v>208</v>
      </c>
      <c r="F2890" t="s">
        <v>1851</v>
      </c>
      <c r="G2890" t="s">
        <v>1852</v>
      </c>
      <c r="H2890" t="s">
        <v>37</v>
      </c>
      <c r="I2890" t="s">
        <v>38</v>
      </c>
      <c r="J2890" t="s">
        <v>58</v>
      </c>
      <c r="K2890" t="s">
        <v>59</v>
      </c>
      <c r="L2890">
        <v>90008</v>
      </c>
      <c r="M2890" t="s">
        <v>60</v>
      </c>
      <c r="N2890" t="s">
        <v>2882</v>
      </c>
      <c r="O2890" t="s">
        <v>62</v>
      </c>
      <c r="P2890" t="s">
        <v>110</v>
      </c>
      <c r="Q2890" t="s">
        <v>2883</v>
      </c>
      <c r="R2890" s="1">
        <v>32.4</v>
      </c>
      <c r="S2890">
        <v>5</v>
      </c>
      <c r="T2890">
        <f t="shared" si="45"/>
        <v>18</v>
      </c>
      <c r="U2890" t="s">
        <v>75</v>
      </c>
      <c r="V2890">
        <v>0</v>
      </c>
      <c r="W2890">
        <v>0</v>
      </c>
      <c r="X2890" s="1">
        <v>0</v>
      </c>
      <c r="Y2890" s="1">
        <v>32.4</v>
      </c>
      <c r="Z2890" t="s">
        <v>65</v>
      </c>
      <c r="AA2890" s="2">
        <v>15.552</v>
      </c>
      <c r="AB2890" s="3">
        <v>0.48</v>
      </c>
      <c r="AC2890" s="1">
        <v>-16.847999999999999</v>
      </c>
      <c r="AD2890">
        <v>1</v>
      </c>
      <c r="AE2890">
        <v>1</v>
      </c>
      <c r="AF2890" t="s">
        <v>48</v>
      </c>
      <c r="AG2890">
        <v>2017</v>
      </c>
      <c r="AH2890">
        <f>COUNTBLANK(datos[[#This Row],[Row ID]:[Year sales]])</f>
        <v>0</v>
      </c>
    </row>
    <row r="2891" spans="1:34" x14ac:dyDescent="0.3">
      <c r="A2891">
        <v>2890</v>
      </c>
      <c r="B2891" t="s">
        <v>6101</v>
      </c>
      <c r="C2891" s="4">
        <v>43041</v>
      </c>
      <c r="D2891" s="4">
        <v>43045</v>
      </c>
      <c r="E2891" t="s">
        <v>67</v>
      </c>
      <c r="F2891" t="s">
        <v>1527</v>
      </c>
      <c r="G2891" t="s">
        <v>1528</v>
      </c>
      <c r="H2891" t="s">
        <v>57</v>
      </c>
      <c r="I2891" t="s">
        <v>38</v>
      </c>
      <c r="J2891" t="s">
        <v>115</v>
      </c>
      <c r="K2891" t="s">
        <v>116</v>
      </c>
      <c r="L2891">
        <v>98105</v>
      </c>
      <c r="M2891" t="s">
        <v>60</v>
      </c>
      <c r="N2891" t="s">
        <v>6102</v>
      </c>
      <c r="O2891" t="s">
        <v>62</v>
      </c>
      <c r="P2891" t="s">
        <v>110</v>
      </c>
      <c r="Q2891" t="s">
        <v>6103</v>
      </c>
      <c r="R2891" s="1">
        <v>23.85</v>
      </c>
      <c r="S2891">
        <v>5</v>
      </c>
      <c r="T2891">
        <f t="shared" si="45"/>
        <v>26</v>
      </c>
      <c r="U2891" t="s">
        <v>75</v>
      </c>
      <c r="V2891">
        <v>0</v>
      </c>
      <c r="W2891">
        <v>0</v>
      </c>
      <c r="X2891" s="1">
        <v>0</v>
      </c>
      <c r="Y2891" s="1">
        <v>23.85</v>
      </c>
      <c r="Z2891" t="s">
        <v>65</v>
      </c>
      <c r="AA2891" s="2">
        <v>10.7325</v>
      </c>
      <c r="AB2891" s="3">
        <v>0.44999999999999996</v>
      </c>
      <c r="AC2891" s="1">
        <v>-13.1175</v>
      </c>
      <c r="AD2891">
        <v>4</v>
      </c>
      <c r="AE2891">
        <v>4</v>
      </c>
      <c r="AF2891" t="s">
        <v>48</v>
      </c>
      <c r="AG2891">
        <v>2017</v>
      </c>
      <c r="AH2891">
        <f>COUNTBLANK(datos[[#This Row],[Row ID]:[Year sales]])</f>
        <v>0</v>
      </c>
    </row>
    <row r="2892" spans="1:34" x14ac:dyDescent="0.3">
      <c r="A2892">
        <v>2891</v>
      </c>
      <c r="B2892" t="s">
        <v>6104</v>
      </c>
      <c r="C2892" s="4">
        <v>41758</v>
      </c>
      <c r="D2892" s="4">
        <v>41760</v>
      </c>
      <c r="E2892" t="s">
        <v>34</v>
      </c>
      <c r="F2892" t="s">
        <v>6105</v>
      </c>
      <c r="G2892" t="s">
        <v>6106</v>
      </c>
      <c r="H2892" t="s">
        <v>37</v>
      </c>
      <c r="I2892" t="s">
        <v>38</v>
      </c>
      <c r="J2892" t="s">
        <v>6107</v>
      </c>
      <c r="K2892" t="s">
        <v>758</v>
      </c>
      <c r="L2892">
        <v>70601</v>
      </c>
      <c r="M2892" t="s">
        <v>41</v>
      </c>
      <c r="N2892" t="s">
        <v>3129</v>
      </c>
      <c r="O2892" t="s">
        <v>43</v>
      </c>
      <c r="P2892" t="s">
        <v>50</v>
      </c>
      <c r="Q2892" t="s">
        <v>3130</v>
      </c>
      <c r="R2892" s="1">
        <v>51.96</v>
      </c>
      <c r="S2892">
        <v>2</v>
      </c>
      <c r="T2892">
        <f t="shared" si="45"/>
        <v>44</v>
      </c>
      <c r="U2892" t="s">
        <v>46</v>
      </c>
      <c r="V2892">
        <v>0</v>
      </c>
      <c r="W2892">
        <v>0</v>
      </c>
      <c r="X2892" s="1">
        <v>0</v>
      </c>
      <c r="Y2892" s="1">
        <v>51.96</v>
      </c>
      <c r="Z2892" t="s">
        <v>99</v>
      </c>
      <c r="AA2892" s="2">
        <v>12.99</v>
      </c>
      <c r="AB2892" s="3">
        <v>0.25</v>
      </c>
      <c r="AC2892" s="1">
        <v>-38.97</v>
      </c>
      <c r="AD2892">
        <v>2</v>
      </c>
      <c r="AE2892">
        <v>2</v>
      </c>
      <c r="AF2892" t="s">
        <v>48</v>
      </c>
      <c r="AG2892">
        <v>2014</v>
      </c>
      <c r="AH2892">
        <f>COUNTBLANK(datos[[#This Row],[Row ID]:[Year sales]])</f>
        <v>0</v>
      </c>
    </row>
    <row r="2893" spans="1:34" x14ac:dyDescent="0.3">
      <c r="A2893">
        <v>2892</v>
      </c>
      <c r="B2893" t="s">
        <v>6104</v>
      </c>
      <c r="C2893" s="4">
        <v>41758</v>
      </c>
      <c r="D2893" s="4">
        <v>41760</v>
      </c>
      <c r="E2893" t="s">
        <v>34</v>
      </c>
      <c r="F2893" t="s">
        <v>6105</v>
      </c>
      <c r="G2893" t="s">
        <v>6106</v>
      </c>
      <c r="H2893" t="s">
        <v>37</v>
      </c>
      <c r="I2893" t="s">
        <v>38</v>
      </c>
      <c r="J2893" t="s">
        <v>6107</v>
      </c>
      <c r="K2893" t="s">
        <v>758</v>
      </c>
      <c r="L2893">
        <v>70601</v>
      </c>
      <c r="M2893" t="s">
        <v>41</v>
      </c>
      <c r="N2893" t="s">
        <v>3748</v>
      </c>
      <c r="O2893" t="s">
        <v>62</v>
      </c>
      <c r="P2893" t="s">
        <v>94</v>
      </c>
      <c r="Q2893" t="s">
        <v>3749</v>
      </c>
      <c r="R2893" s="1">
        <v>17.940000000000001</v>
      </c>
      <c r="S2893">
        <v>3</v>
      </c>
      <c r="T2893">
        <f t="shared" si="45"/>
        <v>12</v>
      </c>
      <c r="U2893" t="s">
        <v>52</v>
      </c>
      <c r="V2893">
        <v>0</v>
      </c>
      <c r="W2893">
        <v>0</v>
      </c>
      <c r="X2893" s="1">
        <v>0</v>
      </c>
      <c r="Y2893" s="1">
        <v>17.940000000000001</v>
      </c>
      <c r="Z2893" t="s">
        <v>65</v>
      </c>
      <c r="AA2893" s="2">
        <v>8.6112000000000002</v>
      </c>
      <c r="AB2893" s="3">
        <v>0.48</v>
      </c>
      <c r="AC2893" s="1">
        <v>-9.3287999999999993</v>
      </c>
      <c r="AD2893">
        <v>2</v>
      </c>
      <c r="AE2893">
        <v>2</v>
      </c>
      <c r="AF2893" t="s">
        <v>48</v>
      </c>
      <c r="AG2893">
        <v>2014</v>
      </c>
      <c r="AH2893">
        <f>COUNTBLANK(datos[[#This Row],[Row ID]:[Year sales]])</f>
        <v>0</v>
      </c>
    </row>
    <row r="2894" spans="1:34" x14ac:dyDescent="0.3">
      <c r="A2894">
        <v>2893</v>
      </c>
      <c r="B2894" t="s">
        <v>6108</v>
      </c>
      <c r="C2894" s="4">
        <v>43031</v>
      </c>
      <c r="D2894" s="4">
        <v>43037</v>
      </c>
      <c r="E2894" t="s">
        <v>67</v>
      </c>
      <c r="F2894" t="s">
        <v>391</v>
      </c>
      <c r="G2894" t="s">
        <v>392</v>
      </c>
      <c r="H2894" t="s">
        <v>57</v>
      </c>
      <c r="I2894" t="s">
        <v>38</v>
      </c>
      <c r="J2894" t="s">
        <v>409</v>
      </c>
      <c r="K2894" t="s">
        <v>287</v>
      </c>
      <c r="L2894">
        <v>14609</v>
      </c>
      <c r="M2894" t="s">
        <v>168</v>
      </c>
      <c r="N2894" t="s">
        <v>6109</v>
      </c>
      <c r="O2894" t="s">
        <v>62</v>
      </c>
      <c r="P2894" t="s">
        <v>110</v>
      </c>
      <c r="Q2894" t="s">
        <v>6110</v>
      </c>
      <c r="R2894" s="1">
        <v>11.56</v>
      </c>
      <c r="S2894">
        <v>2</v>
      </c>
      <c r="T2894">
        <f t="shared" si="45"/>
        <v>2</v>
      </c>
      <c r="U2894" t="s">
        <v>46</v>
      </c>
      <c r="V2894">
        <v>0</v>
      </c>
      <c r="W2894">
        <v>0</v>
      </c>
      <c r="X2894" s="1">
        <v>0</v>
      </c>
      <c r="Y2894" s="1">
        <v>11.56</v>
      </c>
      <c r="Z2894" t="s">
        <v>65</v>
      </c>
      <c r="AA2894" s="2">
        <v>5.6643999999999997</v>
      </c>
      <c r="AB2894" s="3">
        <v>0.48999999999999994</v>
      </c>
      <c r="AC2894" s="1">
        <v>-5.8956</v>
      </c>
      <c r="AD2894">
        <v>6</v>
      </c>
      <c r="AE2894">
        <v>6</v>
      </c>
      <c r="AF2894" t="s">
        <v>48</v>
      </c>
      <c r="AG2894">
        <v>2017</v>
      </c>
      <c r="AH2894">
        <f>COUNTBLANK(datos[[#This Row],[Row ID]:[Year sales]])</f>
        <v>0</v>
      </c>
    </row>
    <row r="2895" spans="1:34" x14ac:dyDescent="0.3">
      <c r="A2895">
        <v>2894</v>
      </c>
      <c r="B2895" t="s">
        <v>6108</v>
      </c>
      <c r="C2895" s="4">
        <v>43031</v>
      </c>
      <c r="D2895" s="4">
        <v>43037</v>
      </c>
      <c r="E2895" t="s">
        <v>67</v>
      </c>
      <c r="F2895" t="s">
        <v>391</v>
      </c>
      <c r="G2895" t="s">
        <v>392</v>
      </c>
      <c r="H2895" t="s">
        <v>57</v>
      </c>
      <c r="I2895" t="s">
        <v>38</v>
      </c>
      <c r="J2895" t="s">
        <v>409</v>
      </c>
      <c r="K2895" t="s">
        <v>287</v>
      </c>
      <c r="L2895">
        <v>14609</v>
      </c>
      <c r="M2895" t="s">
        <v>168</v>
      </c>
      <c r="N2895" t="s">
        <v>934</v>
      </c>
      <c r="O2895" t="s">
        <v>62</v>
      </c>
      <c r="P2895" t="s">
        <v>110</v>
      </c>
      <c r="Q2895" t="s">
        <v>935</v>
      </c>
      <c r="R2895" s="1">
        <v>26.4</v>
      </c>
      <c r="S2895">
        <v>5</v>
      </c>
      <c r="T2895">
        <f t="shared" si="45"/>
        <v>30</v>
      </c>
      <c r="U2895" t="s">
        <v>75</v>
      </c>
      <c r="V2895">
        <v>0</v>
      </c>
      <c r="W2895">
        <v>0</v>
      </c>
      <c r="X2895" s="1">
        <v>0</v>
      </c>
      <c r="Y2895" s="1">
        <v>26.4</v>
      </c>
      <c r="Z2895" t="s">
        <v>65</v>
      </c>
      <c r="AA2895" s="2">
        <v>11.88</v>
      </c>
      <c r="AB2895" s="3">
        <v>0.45000000000000007</v>
      </c>
      <c r="AC2895" s="1">
        <v>-14.52</v>
      </c>
      <c r="AD2895">
        <v>6</v>
      </c>
      <c r="AE2895">
        <v>6</v>
      </c>
      <c r="AF2895" t="s">
        <v>48</v>
      </c>
      <c r="AG2895">
        <v>2017</v>
      </c>
      <c r="AH2895">
        <f>COUNTBLANK(datos[[#This Row],[Row ID]:[Year sales]])</f>
        <v>0</v>
      </c>
    </row>
    <row r="2896" spans="1:34" x14ac:dyDescent="0.3">
      <c r="A2896">
        <v>2895</v>
      </c>
      <c r="B2896" t="s">
        <v>6108</v>
      </c>
      <c r="C2896" s="4">
        <v>43031</v>
      </c>
      <c r="D2896" s="4">
        <v>43037</v>
      </c>
      <c r="E2896" t="s">
        <v>67</v>
      </c>
      <c r="F2896" t="s">
        <v>391</v>
      </c>
      <c r="G2896" t="s">
        <v>392</v>
      </c>
      <c r="H2896" t="s">
        <v>57</v>
      </c>
      <c r="I2896" t="s">
        <v>38</v>
      </c>
      <c r="J2896" t="s">
        <v>409</v>
      </c>
      <c r="K2896" t="s">
        <v>287</v>
      </c>
      <c r="L2896">
        <v>14609</v>
      </c>
      <c r="M2896" t="s">
        <v>168</v>
      </c>
      <c r="N2896" t="s">
        <v>6111</v>
      </c>
      <c r="O2896" t="s">
        <v>43</v>
      </c>
      <c r="P2896" t="s">
        <v>83</v>
      </c>
      <c r="Q2896" t="s">
        <v>6112</v>
      </c>
      <c r="R2896" s="1">
        <v>69.08</v>
      </c>
      <c r="S2896">
        <v>11</v>
      </c>
      <c r="T2896">
        <f t="shared" si="45"/>
        <v>22</v>
      </c>
      <c r="U2896" t="s">
        <v>75</v>
      </c>
      <c r="V2896">
        <v>0</v>
      </c>
      <c r="W2896">
        <v>0</v>
      </c>
      <c r="X2896" s="1">
        <v>0</v>
      </c>
      <c r="Y2896" s="1">
        <v>69.08</v>
      </c>
      <c r="Z2896" t="s">
        <v>99</v>
      </c>
      <c r="AA2896" s="2">
        <v>29.0136</v>
      </c>
      <c r="AB2896" s="3">
        <v>0.42000000000000004</v>
      </c>
      <c r="AC2896" s="1">
        <v>-40.066400000000002</v>
      </c>
      <c r="AD2896">
        <v>6</v>
      </c>
      <c r="AE2896">
        <v>6</v>
      </c>
      <c r="AF2896" t="s">
        <v>48</v>
      </c>
      <c r="AG2896">
        <v>2017</v>
      </c>
      <c r="AH2896">
        <f>COUNTBLANK(datos[[#This Row],[Row ID]:[Year sales]])</f>
        <v>0</v>
      </c>
    </row>
    <row r="2897" spans="1:34" x14ac:dyDescent="0.3">
      <c r="A2897">
        <v>2896</v>
      </c>
      <c r="B2897" t="s">
        <v>6108</v>
      </c>
      <c r="C2897" s="4">
        <v>43031</v>
      </c>
      <c r="D2897" s="4">
        <v>43037</v>
      </c>
      <c r="E2897" t="s">
        <v>67</v>
      </c>
      <c r="F2897" t="s">
        <v>391</v>
      </c>
      <c r="G2897" t="s">
        <v>392</v>
      </c>
      <c r="H2897" t="s">
        <v>57</v>
      </c>
      <c r="I2897" t="s">
        <v>38</v>
      </c>
      <c r="J2897" t="s">
        <v>409</v>
      </c>
      <c r="K2897" t="s">
        <v>287</v>
      </c>
      <c r="L2897">
        <v>14609</v>
      </c>
      <c r="M2897" t="s">
        <v>168</v>
      </c>
      <c r="N2897" t="s">
        <v>788</v>
      </c>
      <c r="O2897" t="s">
        <v>90</v>
      </c>
      <c r="P2897" t="s">
        <v>91</v>
      </c>
      <c r="Q2897" t="s">
        <v>789</v>
      </c>
      <c r="R2897" s="1">
        <v>35.880000000000003</v>
      </c>
      <c r="S2897">
        <v>3</v>
      </c>
      <c r="T2897">
        <f t="shared" si="45"/>
        <v>52</v>
      </c>
      <c r="U2897" t="s">
        <v>52</v>
      </c>
      <c r="V2897">
        <v>0</v>
      </c>
      <c r="W2897">
        <v>0</v>
      </c>
      <c r="X2897" s="1">
        <v>0</v>
      </c>
      <c r="Y2897" s="1">
        <v>35.880000000000003</v>
      </c>
      <c r="Z2897" t="s">
        <v>65</v>
      </c>
      <c r="AA2897" s="2">
        <v>10.0464</v>
      </c>
      <c r="AB2897" s="3">
        <v>0.27999999999999997</v>
      </c>
      <c r="AC2897" s="1">
        <v>-25.833600000000001</v>
      </c>
      <c r="AD2897">
        <v>6</v>
      </c>
      <c r="AE2897">
        <v>6</v>
      </c>
      <c r="AF2897" t="s">
        <v>48</v>
      </c>
      <c r="AG2897">
        <v>2017</v>
      </c>
      <c r="AH2897">
        <f>COUNTBLANK(datos[[#This Row],[Row ID]:[Year sales]])</f>
        <v>0</v>
      </c>
    </row>
    <row r="2898" spans="1:34" x14ac:dyDescent="0.3">
      <c r="A2898">
        <v>2897</v>
      </c>
      <c r="B2898" t="s">
        <v>6113</v>
      </c>
      <c r="C2898" s="4">
        <v>41728</v>
      </c>
      <c r="D2898" s="4">
        <v>41732</v>
      </c>
      <c r="E2898" t="s">
        <v>67</v>
      </c>
      <c r="F2898" t="s">
        <v>310</v>
      </c>
      <c r="G2898" t="s">
        <v>311</v>
      </c>
      <c r="H2898" t="s">
        <v>37</v>
      </c>
      <c r="I2898" t="s">
        <v>38</v>
      </c>
      <c r="J2898" t="s">
        <v>1195</v>
      </c>
      <c r="K2898" t="s">
        <v>287</v>
      </c>
      <c r="L2898">
        <v>11561</v>
      </c>
      <c r="M2898" t="s">
        <v>168</v>
      </c>
      <c r="N2898" t="s">
        <v>4273</v>
      </c>
      <c r="O2898" t="s">
        <v>62</v>
      </c>
      <c r="P2898" t="s">
        <v>86</v>
      </c>
      <c r="Q2898" t="s">
        <v>4274</v>
      </c>
      <c r="R2898" s="1">
        <v>49.65</v>
      </c>
      <c r="S2898">
        <v>5</v>
      </c>
      <c r="T2898">
        <f t="shared" si="45"/>
        <v>31</v>
      </c>
      <c r="U2898" t="s">
        <v>75</v>
      </c>
      <c r="V2898">
        <v>0</v>
      </c>
      <c r="W2898">
        <v>0</v>
      </c>
      <c r="X2898" s="1">
        <v>0</v>
      </c>
      <c r="Y2898" s="1">
        <v>49.65</v>
      </c>
      <c r="Z2898" t="s">
        <v>65</v>
      </c>
      <c r="AA2898" s="2">
        <v>20.853000000000002</v>
      </c>
      <c r="AB2898" s="3">
        <v>0.42000000000000004</v>
      </c>
      <c r="AC2898" s="1">
        <v>-28.797000000000001</v>
      </c>
      <c r="AD2898">
        <v>4</v>
      </c>
      <c r="AE2898">
        <v>4</v>
      </c>
      <c r="AF2898" t="s">
        <v>48</v>
      </c>
      <c r="AG2898">
        <v>2014</v>
      </c>
      <c r="AH2898">
        <f>COUNTBLANK(datos[[#This Row],[Row ID]:[Year sales]])</f>
        <v>0</v>
      </c>
    </row>
    <row r="2899" spans="1:34" x14ac:dyDescent="0.3">
      <c r="A2899">
        <v>2898</v>
      </c>
      <c r="B2899" t="s">
        <v>6114</v>
      </c>
      <c r="C2899" s="4">
        <v>42373</v>
      </c>
      <c r="D2899" s="4">
        <v>42378</v>
      </c>
      <c r="E2899" t="s">
        <v>67</v>
      </c>
      <c r="F2899" t="s">
        <v>3625</v>
      </c>
      <c r="G2899" t="s">
        <v>3626</v>
      </c>
      <c r="H2899" t="s">
        <v>57</v>
      </c>
      <c r="I2899" t="s">
        <v>38</v>
      </c>
      <c r="J2899" t="s">
        <v>487</v>
      </c>
      <c r="K2899" t="s">
        <v>108</v>
      </c>
      <c r="L2899">
        <v>28205</v>
      </c>
      <c r="M2899" t="s">
        <v>41</v>
      </c>
      <c r="N2899" t="s">
        <v>5453</v>
      </c>
      <c r="O2899" t="s">
        <v>90</v>
      </c>
      <c r="P2899" t="s">
        <v>1238</v>
      </c>
      <c r="Q2899" t="s">
        <v>5454</v>
      </c>
      <c r="R2899" s="1">
        <v>959.96799999999996</v>
      </c>
      <c r="S2899">
        <v>4</v>
      </c>
      <c r="T2899">
        <f t="shared" si="45"/>
        <v>16</v>
      </c>
      <c r="U2899" t="s">
        <v>52</v>
      </c>
      <c r="V2899">
        <v>0.2</v>
      </c>
      <c r="W2899">
        <v>191.99360000000001</v>
      </c>
      <c r="X2899" s="1">
        <v>-191.99359999999999</v>
      </c>
      <c r="Y2899" s="1">
        <v>1151.9616000000001</v>
      </c>
      <c r="Z2899" t="s">
        <v>53</v>
      </c>
      <c r="AA2899" s="2">
        <v>119.996</v>
      </c>
      <c r="AB2899" s="3">
        <v>0.125</v>
      </c>
      <c r="AC2899" s="1">
        <v>-647.97839999999997</v>
      </c>
      <c r="AD2899">
        <v>5</v>
      </c>
      <c r="AE2899">
        <v>5</v>
      </c>
      <c r="AF2899" t="s">
        <v>48</v>
      </c>
      <c r="AG2899">
        <v>2016</v>
      </c>
      <c r="AH2899">
        <f>COUNTBLANK(datos[[#This Row],[Row ID]:[Year sales]])</f>
        <v>0</v>
      </c>
    </row>
    <row r="2900" spans="1:34" x14ac:dyDescent="0.3">
      <c r="A2900">
        <v>2899</v>
      </c>
      <c r="B2900" t="s">
        <v>6115</v>
      </c>
      <c r="C2900" s="4">
        <v>42120</v>
      </c>
      <c r="D2900" s="4">
        <v>42124</v>
      </c>
      <c r="E2900" t="s">
        <v>67</v>
      </c>
      <c r="F2900" t="s">
        <v>5529</v>
      </c>
      <c r="G2900" t="s">
        <v>5530</v>
      </c>
      <c r="H2900" t="s">
        <v>37</v>
      </c>
      <c r="I2900" t="s">
        <v>38</v>
      </c>
      <c r="J2900" t="s">
        <v>204</v>
      </c>
      <c r="K2900" t="s">
        <v>124</v>
      </c>
      <c r="L2900">
        <v>77036</v>
      </c>
      <c r="M2900" t="s">
        <v>125</v>
      </c>
      <c r="N2900" t="s">
        <v>1158</v>
      </c>
      <c r="O2900" t="s">
        <v>43</v>
      </c>
      <c r="P2900" t="s">
        <v>50</v>
      </c>
      <c r="Q2900" t="s">
        <v>1159</v>
      </c>
      <c r="R2900" s="1">
        <v>408.42200000000003</v>
      </c>
      <c r="S2900">
        <v>2</v>
      </c>
      <c r="T2900">
        <f t="shared" si="45"/>
        <v>34</v>
      </c>
      <c r="U2900" t="s">
        <v>46</v>
      </c>
      <c r="V2900">
        <v>0.3</v>
      </c>
      <c r="W2900">
        <v>122.5266</v>
      </c>
      <c r="X2900" s="1">
        <v>-122.5266</v>
      </c>
      <c r="Y2900" s="1">
        <v>530.94860000000006</v>
      </c>
      <c r="Z2900" t="s">
        <v>53</v>
      </c>
      <c r="AA2900" s="2">
        <v>-5.8346</v>
      </c>
      <c r="AB2900" s="3">
        <v>-1.4285714285714285E-2</v>
      </c>
      <c r="AC2900" s="1">
        <v>-291.73</v>
      </c>
      <c r="AD2900">
        <v>4</v>
      </c>
      <c r="AE2900">
        <v>4</v>
      </c>
      <c r="AF2900" t="s">
        <v>48</v>
      </c>
      <c r="AG2900">
        <v>2015</v>
      </c>
      <c r="AH2900">
        <f>COUNTBLANK(datos[[#This Row],[Row ID]:[Year sales]])</f>
        <v>0</v>
      </c>
    </row>
    <row r="2901" spans="1:34" x14ac:dyDescent="0.3">
      <c r="A2901">
        <v>2900</v>
      </c>
      <c r="B2901" t="s">
        <v>6116</v>
      </c>
      <c r="C2901" s="4">
        <v>42259</v>
      </c>
      <c r="D2901" s="4">
        <v>42264</v>
      </c>
      <c r="E2901" t="s">
        <v>67</v>
      </c>
      <c r="F2901" t="s">
        <v>407</v>
      </c>
      <c r="G2901" t="s">
        <v>408</v>
      </c>
      <c r="H2901" t="s">
        <v>37</v>
      </c>
      <c r="I2901" t="s">
        <v>38</v>
      </c>
      <c r="J2901" t="s">
        <v>286</v>
      </c>
      <c r="K2901" t="s">
        <v>287</v>
      </c>
      <c r="L2901">
        <v>10035</v>
      </c>
      <c r="M2901" t="s">
        <v>168</v>
      </c>
      <c r="N2901" t="s">
        <v>5453</v>
      </c>
      <c r="O2901" t="s">
        <v>90</v>
      </c>
      <c r="P2901" t="s">
        <v>1238</v>
      </c>
      <c r="Q2901" t="s">
        <v>5454</v>
      </c>
      <c r="R2901" s="1">
        <v>479.98399999999998</v>
      </c>
      <c r="S2901">
        <v>2</v>
      </c>
      <c r="T2901">
        <f t="shared" si="45"/>
        <v>16</v>
      </c>
      <c r="U2901" t="s">
        <v>46</v>
      </c>
      <c r="V2901">
        <v>0.2</v>
      </c>
      <c r="W2901">
        <v>95.996800000000007</v>
      </c>
      <c r="X2901" s="1">
        <v>-95.996799999999993</v>
      </c>
      <c r="Y2901" s="1">
        <v>575.98080000000004</v>
      </c>
      <c r="Z2901" t="s">
        <v>53</v>
      </c>
      <c r="AA2901" s="2">
        <v>59.997999999999998</v>
      </c>
      <c r="AB2901" s="3">
        <v>0.125</v>
      </c>
      <c r="AC2901" s="1">
        <v>-323.98919999999998</v>
      </c>
      <c r="AD2901">
        <v>5</v>
      </c>
      <c r="AE2901">
        <v>5</v>
      </c>
      <c r="AF2901" t="s">
        <v>48</v>
      </c>
      <c r="AG2901">
        <v>2015</v>
      </c>
      <c r="AH2901">
        <f>COUNTBLANK(datos[[#This Row],[Row ID]:[Year sales]])</f>
        <v>0</v>
      </c>
    </row>
    <row r="2902" spans="1:34" x14ac:dyDescent="0.3">
      <c r="A2902">
        <v>2901</v>
      </c>
      <c r="B2902" t="s">
        <v>6116</v>
      </c>
      <c r="C2902" s="4">
        <v>42259</v>
      </c>
      <c r="D2902" s="4">
        <v>42264</v>
      </c>
      <c r="E2902" t="s">
        <v>67</v>
      </c>
      <c r="F2902" t="s">
        <v>407</v>
      </c>
      <c r="G2902" t="s">
        <v>408</v>
      </c>
      <c r="H2902" t="s">
        <v>37</v>
      </c>
      <c r="I2902" t="s">
        <v>38</v>
      </c>
      <c r="J2902" t="s">
        <v>286</v>
      </c>
      <c r="K2902" t="s">
        <v>287</v>
      </c>
      <c r="L2902">
        <v>10035</v>
      </c>
      <c r="M2902" t="s">
        <v>168</v>
      </c>
      <c r="N2902" t="s">
        <v>1574</v>
      </c>
      <c r="O2902" t="s">
        <v>62</v>
      </c>
      <c r="P2902" t="s">
        <v>63</v>
      </c>
      <c r="Q2902" t="s">
        <v>1575</v>
      </c>
      <c r="R2902" s="1">
        <v>12.6</v>
      </c>
      <c r="S2902">
        <v>4</v>
      </c>
      <c r="T2902">
        <f t="shared" si="45"/>
        <v>15</v>
      </c>
      <c r="U2902" t="s">
        <v>52</v>
      </c>
      <c r="V2902">
        <v>0</v>
      </c>
      <c r="W2902">
        <v>0</v>
      </c>
      <c r="X2902" s="1">
        <v>0</v>
      </c>
      <c r="Y2902" s="1">
        <v>12.6</v>
      </c>
      <c r="Z2902" t="s">
        <v>65</v>
      </c>
      <c r="AA2902" s="2">
        <v>6.048</v>
      </c>
      <c r="AB2902" s="3">
        <v>0.48000000000000004</v>
      </c>
      <c r="AC2902" s="1">
        <v>-6.5519999999999996</v>
      </c>
      <c r="AD2902">
        <v>5</v>
      </c>
      <c r="AE2902">
        <v>5</v>
      </c>
      <c r="AF2902" t="s">
        <v>48</v>
      </c>
      <c r="AG2902">
        <v>2015</v>
      </c>
      <c r="AH2902">
        <f>COUNTBLANK(datos[[#This Row],[Row ID]:[Year sales]])</f>
        <v>0</v>
      </c>
    </row>
    <row r="2903" spans="1:34" x14ac:dyDescent="0.3">
      <c r="A2903">
        <v>2902</v>
      </c>
      <c r="B2903" t="s">
        <v>6117</v>
      </c>
      <c r="C2903" s="4">
        <v>42989</v>
      </c>
      <c r="D2903" s="4">
        <v>42993</v>
      </c>
      <c r="E2903" t="s">
        <v>67</v>
      </c>
      <c r="F2903" t="s">
        <v>5630</v>
      </c>
      <c r="G2903" t="s">
        <v>5631</v>
      </c>
      <c r="H2903" t="s">
        <v>122</v>
      </c>
      <c r="I2903" t="s">
        <v>38</v>
      </c>
      <c r="J2903" t="s">
        <v>517</v>
      </c>
      <c r="K2903" t="s">
        <v>1294</v>
      </c>
      <c r="L2903">
        <v>31907</v>
      </c>
      <c r="M2903" t="s">
        <v>41</v>
      </c>
      <c r="N2903" t="s">
        <v>3080</v>
      </c>
      <c r="O2903" t="s">
        <v>62</v>
      </c>
      <c r="P2903" t="s">
        <v>110</v>
      </c>
      <c r="Q2903" t="s">
        <v>3081</v>
      </c>
      <c r="R2903" s="1">
        <v>184.66</v>
      </c>
      <c r="S2903">
        <v>7</v>
      </c>
      <c r="T2903">
        <f t="shared" si="45"/>
        <v>21</v>
      </c>
      <c r="U2903" t="s">
        <v>75</v>
      </c>
      <c r="V2903">
        <v>0</v>
      </c>
      <c r="W2903">
        <v>0</v>
      </c>
      <c r="X2903" s="1">
        <v>0</v>
      </c>
      <c r="Y2903" s="1">
        <v>184.66</v>
      </c>
      <c r="Z2903" t="s">
        <v>99</v>
      </c>
      <c r="AA2903" s="2">
        <v>84.943600000000004</v>
      </c>
      <c r="AB2903" s="3">
        <v>0.46</v>
      </c>
      <c r="AC2903" s="1">
        <v>-99.716399999999993</v>
      </c>
      <c r="AD2903">
        <v>4</v>
      </c>
      <c r="AE2903">
        <v>4</v>
      </c>
      <c r="AF2903" t="s">
        <v>48</v>
      </c>
      <c r="AG2903">
        <v>2017</v>
      </c>
      <c r="AH2903">
        <f>COUNTBLANK(datos[[#This Row],[Row ID]:[Year sales]])</f>
        <v>0</v>
      </c>
    </row>
    <row r="2904" spans="1:34" x14ac:dyDescent="0.3">
      <c r="A2904">
        <v>2903</v>
      </c>
      <c r="B2904" t="s">
        <v>6118</v>
      </c>
      <c r="C2904" s="4">
        <v>42533</v>
      </c>
      <c r="D2904" s="4">
        <v>42538</v>
      </c>
      <c r="E2904" t="s">
        <v>67</v>
      </c>
      <c r="F2904" t="s">
        <v>2176</v>
      </c>
      <c r="G2904" t="s">
        <v>2177</v>
      </c>
      <c r="H2904" t="s">
        <v>37</v>
      </c>
      <c r="I2904" t="s">
        <v>38</v>
      </c>
      <c r="J2904" t="s">
        <v>323</v>
      </c>
      <c r="K2904" t="s">
        <v>231</v>
      </c>
      <c r="L2904">
        <v>60610</v>
      </c>
      <c r="M2904" t="s">
        <v>125</v>
      </c>
      <c r="N2904" t="s">
        <v>4888</v>
      </c>
      <c r="O2904" t="s">
        <v>62</v>
      </c>
      <c r="P2904" t="s">
        <v>110</v>
      </c>
      <c r="Q2904" t="s">
        <v>4889</v>
      </c>
      <c r="R2904" s="1">
        <v>23.12</v>
      </c>
      <c r="S2904">
        <v>5</v>
      </c>
      <c r="T2904">
        <f t="shared" si="45"/>
        <v>34</v>
      </c>
      <c r="U2904" t="s">
        <v>75</v>
      </c>
      <c r="V2904">
        <v>0.2</v>
      </c>
      <c r="W2904">
        <v>4.6240000000000006</v>
      </c>
      <c r="X2904" s="1">
        <v>-4.6239999999999997</v>
      </c>
      <c r="Y2904" s="1">
        <v>27.744</v>
      </c>
      <c r="Z2904" t="s">
        <v>65</v>
      </c>
      <c r="AA2904" s="2">
        <v>8.3810000000000002</v>
      </c>
      <c r="AB2904" s="3">
        <v>0.36249999999999999</v>
      </c>
      <c r="AC2904" s="1">
        <v>-10.115</v>
      </c>
      <c r="AD2904">
        <v>5</v>
      </c>
      <c r="AE2904">
        <v>5</v>
      </c>
      <c r="AF2904" t="s">
        <v>48</v>
      </c>
      <c r="AG2904">
        <v>2016</v>
      </c>
      <c r="AH2904">
        <f>COUNTBLANK(datos[[#This Row],[Row ID]:[Year sales]])</f>
        <v>0</v>
      </c>
    </row>
    <row r="2905" spans="1:34" x14ac:dyDescent="0.3">
      <c r="A2905">
        <v>2904</v>
      </c>
      <c r="B2905" t="s">
        <v>6119</v>
      </c>
      <c r="C2905" s="4">
        <v>42548</v>
      </c>
      <c r="D2905" s="4">
        <v>42552</v>
      </c>
      <c r="E2905" t="s">
        <v>67</v>
      </c>
      <c r="F2905" t="s">
        <v>4644</v>
      </c>
      <c r="G2905" t="s">
        <v>4645</v>
      </c>
      <c r="H2905" t="s">
        <v>57</v>
      </c>
      <c r="I2905" t="s">
        <v>38</v>
      </c>
      <c r="J2905" t="s">
        <v>6120</v>
      </c>
      <c r="K2905" t="s">
        <v>231</v>
      </c>
      <c r="L2905">
        <v>60035</v>
      </c>
      <c r="M2905" t="s">
        <v>125</v>
      </c>
      <c r="N2905" t="s">
        <v>4278</v>
      </c>
      <c r="O2905" t="s">
        <v>62</v>
      </c>
      <c r="P2905" t="s">
        <v>110</v>
      </c>
      <c r="Q2905" t="s">
        <v>4279</v>
      </c>
      <c r="R2905" s="1">
        <v>37.463999999999999</v>
      </c>
      <c r="S2905">
        <v>7</v>
      </c>
      <c r="T2905">
        <f t="shared" si="45"/>
        <v>34</v>
      </c>
      <c r="U2905" t="s">
        <v>75</v>
      </c>
      <c r="V2905">
        <v>0.2</v>
      </c>
      <c r="W2905">
        <v>7.4927999999999999</v>
      </c>
      <c r="X2905" s="1">
        <v>-7.4927999999999999</v>
      </c>
      <c r="Y2905" s="1">
        <v>44.956800000000001</v>
      </c>
      <c r="Z2905" t="s">
        <v>65</v>
      </c>
      <c r="AA2905" s="2">
        <v>12.175800000000001</v>
      </c>
      <c r="AB2905" s="3">
        <v>0.32500000000000001</v>
      </c>
      <c r="AC2905" s="1">
        <v>-17.795400000000001</v>
      </c>
      <c r="AD2905">
        <v>4</v>
      </c>
      <c r="AE2905">
        <v>4</v>
      </c>
      <c r="AF2905" t="s">
        <v>48</v>
      </c>
      <c r="AG2905">
        <v>2016</v>
      </c>
      <c r="AH2905">
        <f>COUNTBLANK(datos[[#This Row],[Row ID]:[Year sales]])</f>
        <v>0</v>
      </c>
    </row>
    <row r="2906" spans="1:34" x14ac:dyDescent="0.3">
      <c r="A2906">
        <v>2905</v>
      </c>
      <c r="B2906" t="s">
        <v>6119</v>
      </c>
      <c r="C2906" s="4">
        <v>42548</v>
      </c>
      <c r="D2906" s="4">
        <v>42552</v>
      </c>
      <c r="E2906" t="s">
        <v>67</v>
      </c>
      <c r="F2906" t="s">
        <v>4644</v>
      </c>
      <c r="G2906" t="s">
        <v>4645</v>
      </c>
      <c r="H2906" t="s">
        <v>57</v>
      </c>
      <c r="I2906" t="s">
        <v>38</v>
      </c>
      <c r="J2906" t="s">
        <v>6120</v>
      </c>
      <c r="K2906" t="s">
        <v>231</v>
      </c>
      <c r="L2906">
        <v>60035</v>
      </c>
      <c r="M2906" t="s">
        <v>125</v>
      </c>
      <c r="N2906" t="s">
        <v>4796</v>
      </c>
      <c r="O2906" t="s">
        <v>43</v>
      </c>
      <c r="P2906" t="s">
        <v>50</v>
      </c>
      <c r="Q2906" t="s">
        <v>4797</v>
      </c>
      <c r="R2906" s="1">
        <v>539.65800000000002</v>
      </c>
      <c r="S2906">
        <v>3</v>
      </c>
      <c r="T2906">
        <f t="shared" si="45"/>
        <v>24</v>
      </c>
      <c r="U2906" t="s">
        <v>52</v>
      </c>
      <c r="V2906">
        <v>0.3</v>
      </c>
      <c r="W2906">
        <v>161.8974</v>
      </c>
      <c r="X2906" s="1">
        <v>-161.8974</v>
      </c>
      <c r="Y2906" s="1">
        <v>701.55539999999996</v>
      </c>
      <c r="Z2906" t="s">
        <v>53</v>
      </c>
      <c r="AA2906" s="2">
        <v>-7.7093999999999996</v>
      </c>
      <c r="AB2906" s="3">
        <v>-1.4285714285714285E-2</v>
      </c>
      <c r="AC2906" s="1">
        <v>-385.47</v>
      </c>
      <c r="AD2906">
        <v>4</v>
      </c>
      <c r="AE2906">
        <v>4</v>
      </c>
      <c r="AF2906" t="s">
        <v>48</v>
      </c>
      <c r="AG2906">
        <v>2016</v>
      </c>
      <c r="AH2906">
        <f>COUNTBLANK(datos[[#This Row],[Row ID]:[Year sales]])</f>
        <v>0</v>
      </c>
    </row>
    <row r="2907" spans="1:34" x14ac:dyDescent="0.3">
      <c r="A2907">
        <v>2906</v>
      </c>
      <c r="B2907" t="s">
        <v>6121</v>
      </c>
      <c r="C2907" s="4">
        <v>41908</v>
      </c>
      <c r="D2907" s="4">
        <v>41912</v>
      </c>
      <c r="E2907" t="s">
        <v>67</v>
      </c>
      <c r="F2907" t="s">
        <v>397</v>
      </c>
      <c r="G2907" t="s">
        <v>398</v>
      </c>
      <c r="H2907" t="s">
        <v>122</v>
      </c>
      <c r="I2907" t="s">
        <v>38</v>
      </c>
      <c r="J2907" t="s">
        <v>115</v>
      </c>
      <c r="K2907" t="s">
        <v>116</v>
      </c>
      <c r="L2907">
        <v>98115</v>
      </c>
      <c r="M2907" t="s">
        <v>60</v>
      </c>
      <c r="N2907" t="s">
        <v>6122</v>
      </c>
      <c r="O2907" t="s">
        <v>62</v>
      </c>
      <c r="P2907" t="s">
        <v>77</v>
      </c>
      <c r="Q2907" t="s">
        <v>6123</v>
      </c>
      <c r="R2907" s="1">
        <v>310.12</v>
      </c>
      <c r="S2907">
        <v>2</v>
      </c>
      <c r="T2907">
        <f t="shared" si="45"/>
        <v>43</v>
      </c>
      <c r="U2907" t="s">
        <v>46</v>
      </c>
      <c r="V2907">
        <v>0</v>
      </c>
      <c r="W2907">
        <v>0</v>
      </c>
      <c r="X2907" s="1">
        <v>0</v>
      </c>
      <c r="Y2907" s="1">
        <v>310.12</v>
      </c>
      <c r="Z2907" t="s">
        <v>47</v>
      </c>
      <c r="AA2907" s="2">
        <v>80.631200000000007</v>
      </c>
      <c r="AB2907" s="3">
        <v>0.26</v>
      </c>
      <c r="AC2907" s="1">
        <v>-229.4888</v>
      </c>
      <c r="AD2907">
        <v>4</v>
      </c>
      <c r="AE2907">
        <v>4</v>
      </c>
      <c r="AF2907" t="s">
        <v>48</v>
      </c>
      <c r="AG2907">
        <v>2014</v>
      </c>
      <c r="AH2907">
        <f>COUNTBLANK(datos[[#This Row],[Row ID]:[Year sales]])</f>
        <v>0</v>
      </c>
    </row>
    <row r="2908" spans="1:34" x14ac:dyDescent="0.3">
      <c r="A2908">
        <v>2907</v>
      </c>
      <c r="B2908" t="s">
        <v>6124</v>
      </c>
      <c r="C2908" s="4">
        <v>43042</v>
      </c>
      <c r="D2908" s="4">
        <v>43048</v>
      </c>
      <c r="E2908" t="s">
        <v>67</v>
      </c>
      <c r="F2908" t="s">
        <v>2929</v>
      </c>
      <c r="G2908" t="s">
        <v>2930</v>
      </c>
      <c r="H2908" t="s">
        <v>37</v>
      </c>
      <c r="I2908" t="s">
        <v>38</v>
      </c>
      <c r="J2908" t="s">
        <v>248</v>
      </c>
      <c r="K2908" t="s">
        <v>249</v>
      </c>
      <c r="L2908">
        <v>55122</v>
      </c>
      <c r="M2908" t="s">
        <v>125</v>
      </c>
      <c r="N2908" t="s">
        <v>6125</v>
      </c>
      <c r="O2908" t="s">
        <v>62</v>
      </c>
      <c r="P2908" t="s">
        <v>110</v>
      </c>
      <c r="Q2908" t="s">
        <v>6126</v>
      </c>
      <c r="R2908" s="1">
        <v>8.56</v>
      </c>
      <c r="S2908">
        <v>2</v>
      </c>
      <c r="T2908">
        <f t="shared" si="45"/>
        <v>28</v>
      </c>
      <c r="U2908" t="s">
        <v>46</v>
      </c>
      <c r="V2908">
        <v>0</v>
      </c>
      <c r="W2908">
        <v>0</v>
      </c>
      <c r="X2908" s="1">
        <v>0</v>
      </c>
      <c r="Y2908" s="1">
        <v>8.56</v>
      </c>
      <c r="Z2908" t="s">
        <v>65</v>
      </c>
      <c r="AA2908" s="2">
        <v>3.8519999999999999</v>
      </c>
      <c r="AB2908" s="3">
        <v>0.44999999999999996</v>
      </c>
      <c r="AC2908" s="1">
        <v>-4.7080000000000002</v>
      </c>
      <c r="AD2908">
        <v>6</v>
      </c>
      <c r="AE2908">
        <v>6</v>
      </c>
      <c r="AF2908" t="s">
        <v>48</v>
      </c>
      <c r="AG2908">
        <v>2017</v>
      </c>
      <c r="AH2908">
        <f>COUNTBLANK(datos[[#This Row],[Row ID]:[Year sales]])</f>
        <v>0</v>
      </c>
    </row>
    <row r="2909" spans="1:34" x14ac:dyDescent="0.3">
      <c r="A2909">
        <v>2908</v>
      </c>
      <c r="B2909" t="s">
        <v>6124</v>
      </c>
      <c r="C2909" s="4">
        <v>43042</v>
      </c>
      <c r="D2909" s="4">
        <v>43048</v>
      </c>
      <c r="E2909" t="s">
        <v>67</v>
      </c>
      <c r="F2909" t="s">
        <v>2929</v>
      </c>
      <c r="G2909" t="s">
        <v>2930</v>
      </c>
      <c r="H2909" t="s">
        <v>37</v>
      </c>
      <c r="I2909" t="s">
        <v>38</v>
      </c>
      <c r="J2909" t="s">
        <v>248</v>
      </c>
      <c r="K2909" t="s">
        <v>249</v>
      </c>
      <c r="L2909">
        <v>55122</v>
      </c>
      <c r="M2909" t="s">
        <v>125</v>
      </c>
      <c r="N2909" t="s">
        <v>1848</v>
      </c>
      <c r="O2909" t="s">
        <v>62</v>
      </c>
      <c r="P2909" t="s">
        <v>77</v>
      </c>
      <c r="Q2909" t="s">
        <v>1849</v>
      </c>
      <c r="R2909" s="1">
        <v>52.4</v>
      </c>
      <c r="S2909">
        <v>5</v>
      </c>
      <c r="T2909">
        <f t="shared" si="45"/>
        <v>35</v>
      </c>
      <c r="U2909" t="s">
        <v>75</v>
      </c>
      <c r="V2909">
        <v>0</v>
      </c>
      <c r="W2909">
        <v>0</v>
      </c>
      <c r="X2909" s="1">
        <v>0</v>
      </c>
      <c r="Y2909" s="1">
        <v>52.4</v>
      </c>
      <c r="Z2909" t="s">
        <v>99</v>
      </c>
      <c r="AA2909" s="2">
        <v>14.148</v>
      </c>
      <c r="AB2909" s="3">
        <v>0.27</v>
      </c>
      <c r="AC2909" s="1">
        <v>-38.252000000000002</v>
      </c>
      <c r="AD2909">
        <v>6</v>
      </c>
      <c r="AE2909">
        <v>6</v>
      </c>
      <c r="AF2909" t="s">
        <v>48</v>
      </c>
      <c r="AG2909">
        <v>2017</v>
      </c>
      <c r="AH2909">
        <f>COUNTBLANK(datos[[#This Row],[Row ID]:[Year sales]])</f>
        <v>0</v>
      </c>
    </row>
    <row r="2910" spans="1:34" x14ac:dyDescent="0.3">
      <c r="A2910">
        <v>2909</v>
      </c>
      <c r="B2910" t="s">
        <v>6124</v>
      </c>
      <c r="C2910" s="4">
        <v>43042</v>
      </c>
      <c r="D2910" s="4">
        <v>43048</v>
      </c>
      <c r="E2910" t="s">
        <v>67</v>
      </c>
      <c r="F2910" t="s">
        <v>2929</v>
      </c>
      <c r="G2910" t="s">
        <v>2930</v>
      </c>
      <c r="H2910" t="s">
        <v>37</v>
      </c>
      <c r="I2910" t="s">
        <v>38</v>
      </c>
      <c r="J2910" t="s">
        <v>248</v>
      </c>
      <c r="K2910" t="s">
        <v>249</v>
      </c>
      <c r="L2910">
        <v>55122</v>
      </c>
      <c r="M2910" t="s">
        <v>125</v>
      </c>
      <c r="N2910" t="s">
        <v>4593</v>
      </c>
      <c r="O2910" t="s">
        <v>62</v>
      </c>
      <c r="P2910" t="s">
        <v>63</v>
      </c>
      <c r="Q2910" t="s">
        <v>4594</v>
      </c>
      <c r="R2910" s="1">
        <v>14.94</v>
      </c>
      <c r="S2910">
        <v>3</v>
      </c>
      <c r="T2910">
        <f t="shared" si="45"/>
        <v>22</v>
      </c>
      <c r="U2910" t="s">
        <v>52</v>
      </c>
      <c r="V2910">
        <v>0</v>
      </c>
      <c r="W2910">
        <v>0</v>
      </c>
      <c r="X2910" s="1">
        <v>0</v>
      </c>
      <c r="Y2910" s="1">
        <v>14.94</v>
      </c>
      <c r="Z2910" t="s">
        <v>65</v>
      </c>
      <c r="AA2910" s="2">
        <v>6.8723999999999998</v>
      </c>
      <c r="AB2910" s="3">
        <v>0.46</v>
      </c>
      <c r="AC2910" s="1">
        <v>-8.0676000000000005</v>
      </c>
      <c r="AD2910">
        <v>6</v>
      </c>
      <c r="AE2910">
        <v>6</v>
      </c>
      <c r="AF2910" t="s">
        <v>48</v>
      </c>
      <c r="AG2910">
        <v>2017</v>
      </c>
      <c r="AH2910">
        <f>COUNTBLANK(datos[[#This Row],[Row ID]:[Year sales]])</f>
        <v>0</v>
      </c>
    </row>
    <row r="2911" spans="1:34" x14ac:dyDescent="0.3">
      <c r="A2911">
        <v>2910</v>
      </c>
      <c r="B2911" t="s">
        <v>6127</v>
      </c>
      <c r="C2911" s="4">
        <v>42785</v>
      </c>
      <c r="D2911" s="4">
        <v>42789</v>
      </c>
      <c r="E2911" t="s">
        <v>67</v>
      </c>
      <c r="F2911" t="s">
        <v>2122</v>
      </c>
      <c r="G2911" t="s">
        <v>2123</v>
      </c>
      <c r="H2911" t="s">
        <v>37</v>
      </c>
      <c r="I2911" t="s">
        <v>38</v>
      </c>
      <c r="J2911" t="s">
        <v>115</v>
      </c>
      <c r="K2911" t="s">
        <v>116</v>
      </c>
      <c r="L2911">
        <v>98103</v>
      </c>
      <c r="M2911" t="s">
        <v>60</v>
      </c>
      <c r="N2911" t="s">
        <v>4095</v>
      </c>
      <c r="O2911" t="s">
        <v>62</v>
      </c>
      <c r="P2911" t="s">
        <v>289</v>
      </c>
      <c r="Q2911" t="s">
        <v>4096</v>
      </c>
      <c r="R2911" s="1">
        <v>11.22</v>
      </c>
      <c r="S2911">
        <v>3</v>
      </c>
      <c r="T2911">
        <f t="shared" si="45"/>
        <v>16</v>
      </c>
      <c r="U2911" t="s">
        <v>52</v>
      </c>
      <c r="V2911">
        <v>0</v>
      </c>
      <c r="W2911">
        <v>0</v>
      </c>
      <c r="X2911" s="1">
        <v>0</v>
      </c>
      <c r="Y2911" s="1">
        <v>11.22</v>
      </c>
      <c r="Z2911" t="s">
        <v>65</v>
      </c>
      <c r="AA2911" s="2">
        <v>0.22439999999999999</v>
      </c>
      <c r="AB2911" s="3">
        <v>1.9999999999999997E-2</v>
      </c>
      <c r="AC2911" s="1">
        <v>-10.9956</v>
      </c>
      <c r="AD2911">
        <v>4</v>
      </c>
      <c r="AE2911">
        <v>4</v>
      </c>
      <c r="AF2911" t="s">
        <v>48</v>
      </c>
      <c r="AG2911">
        <v>2017</v>
      </c>
      <c r="AH2911">
        <f>COUNTBLANK(datos[[#This Row],[Row ID]:[Year sales]])</f>
        <v>0</v>
      </c>
    </row>
    <row r="2912" spans="1:34" x14ac:dyDescent="0.3">
      <c r="A2912">
        <v>2911</v>
      </c>
      <c r="B2912" t="s">
        <v>6128</v>
      </c>
      <c r="C2912" s="4">
        <v>42313</v>
      </c>
      <c r="D2912" s="4">
        <v>42317</v>
      </c>
      <c r="E2912" t="s">
        <v>67</v>
      </c>
      <c r="F2912" t="s">
        <v>910</v>
      </c>
      <c r="G2912" t="s">
        <v>911</v>
      </c>
      <c r="H2912" t="s">
        <v>37</v>
      </c>
      <c r="I2912" t="s">
        <v>38</v>
      </c>
      <c r="J2912" t="s">
        <v>3433</v>
      </c>
      <c r="K2912" t="s">
        <v>71</v>
      </c>
      <c r="L2912">
        <v>33065</v>
      </c>
      <c r="M2912" t="s">
        <v>41</v>
      </c>
      <c r="N2912" t="s">
        <v>2537</v>
      </c>
      <c r="O2912" t="s">
        <v>62</v>
      </c>
      <c r="P2912" t="s">
        <v>97</v>
      </c>
      <c r="Q2912" t="s">
        <v>3361</v>
      </c>
      <c r="R2912" s="1">
        <v>387.13600000000002</v>
      </c>
      <c r="S2912">
        <v>4</v>
      </c>
      <c r="T2912">
        <f t="shared" si="45"/>
        <v>13</v>
      </c>
      <c r="U2912" t="s">
        <v>52</v>
      </c>
      <c r="V2912">
        <v>0.2</v>
      </c>
      <c r="W2912">
        <v>77.427200000000013</v>
      </c>
      <c r="X2912" s="1">
        <v>-77.427199999999999</v>
      </c>
      <c r="Y2912" s="1">
        <v>464.56320000000005</v>
      </c>
      <c r="Z2912" t="s">
        <v>47</v>
      </c>
      <c r="AA2912" s="2">
        <v>24.196000000000002</v>
      </c>
      <c r="AB2912" s="3">
        <v>6.25E-2</v>
      </c>
      <c r="AC2912" s="1">
        <v>-285.51280000000003</v>
      </c>
      <c r="AD2912">
        <v>4</v>
      </c>
      <c r="AE2912">
        <v>4</v>
      </c>
      <c r="AF2912" t="s">
        <v>48</v>
      </c>
      <c r="AG2912">
        <v>2015</v>
      </c>
      <c r="AH2912">
        <f>COUNTBLANK(datos[[#This Row],[Row ID]:[Year sales]])</f>
        <v>0</v>
      </c>
    </row>
    <row r="2913" spans="1:34" x14ac:dyDescent="0.3">
      <c r="A2913">
        <v>2912</v>
      </c>
      <c r="B2913" t="s">
        <v>6129</v>
      </c>
      <c r="C2913" s="4">
        <v>41806</v>
      </c>
      <c r="D2913" s="4">
        <v>41811</v>
      </c>
      <c r="E2913" t="s">
        <v>67</v>
      </c>
      <c r="F2913" t="s">
        <v>2026</v>
      </c>
      <c r="G2913" t="s">
        <v>2027</v>
      </c>
      <c r="H2913" t="s">
        <v>37</v>
      </c>
      <c r="I2913" t="s">
        <v>38</v>
      </c>
      <c r="J2913" t="s">
        <v>6130</v>
      </c>
      <c r="K2913" t="s">
        <v>287</v>
      </c>
      <c r="L2913">
        <v>11550</v>
      </c>
      <c r="M2913" t="s">
        <v>168</v>
      </c>
      <c r="N2913" t="s">
        <v>6131</v>
      </c>
      <c r="O2913" t="s">
        <v>62</v>
      </c>
      <c r="P2913" t="s">
        <v>193</v>
      </c>
      <c r="Q2913" t="s">
        <v>691</v>
      </c>
      <c r="R2913" s="1">
        <v>41.4</v>
      </c>
      <c r="S2913">
        <v>5</v>
      </c>
      <c r="T2913">
        <f t="shared" si="45"/>
        <v>170</v>
      </c>
      <c r="U2913" t="s">
        <v>75</v>
      </c>
      <c r="V2913">
        <v>0</v>
      </c>
      <c r="W2913">
        <v>0</v>
      </c>
      <c r="X2913" s="1">
        <v>0</v>
      </c>
      <c r="Y2913" s="1">
        <v>41.4</v>
      </c>
      <c r="Z2913" t="s">
        <v>65</v>
      </c>
      <c r="AA2913" s="2">
        <v>19.457999999999998</v>
      </c>
      <c r="AB2913" s="3">
        <v>0.47</v>
      </c>
      <c r="AC2913" s="1">
        <v>-21.942</v>
      </c>
      <c r="AD2913">
        <v>5</v>
      </c>
      <c r="AE2913">
        <v>5</v>
      </c>
      <c r="AF2913" t="s">
        <v>48</v>
      </c>
      <c r="AG2913">
        <v>2014</v>
      </c>
      <c r="AH2913">
        <f>COUNTBLANK(datos[[#This Row],[Row ID]:[Year sales]])</f>
        <v>0</v>
      </c>
    </row>
    <row r="2914" spans="1:34" x14ac:dyDescent="0.3">
      <c r="A2914">
        <v>2913</v>
      </c>
      <c r="B2914" t="s">
        <v>6129</v>
      </c>
      <c r="C2914" s="4">
        <v>41806</v>
      </c>
      <c r="D2914" s="4">
        <v>41811</v>
      </c>
      <c r="E2914" t="s">
        <v>67</v>
      </c>
      <c r="F2914" t="s">
        <v>2026</v>
      </c>
      <c r="G2914" t="s">
        <v>2027</v>
      </c>
      <c r="H2914" t="s">
        <v>37</v>
      </c>
      <c r="I2914" t="s">
        <v>38</v>
      </c>
      <c r="J2914" t="s">
        <v>6130</v>
      </c>
      <c r="K2914" t="s">
        <v>287</v>
      </c>
      <c r="L2914">
        <v>11550</v>
      </c>
      <c r="M2914" t="s">
        <v>168</v>
      </c>
      <c r="N2914" t="s">
        <v>6132</v>
      </c>
      <c r="O2914" t="s">
        <v>62</v>
      </c>
      <c r="P2914" t="s">
        <v>86</v>
      </c>
      <c r="Q2914" t="s">
        <v>6133</v>
      </c>
      <c r="R2914" s="1">
        <v>35</v>
      </c>
      <c r="S2914">
        <v>4</v>
      </c>
      <c r="T2914">
        <f t="shared" si="45"/>
        <v>5</v>
      </c>
      <c r="U2914" t="s">
        <v>52</v>
      </c>
      <c r="V2914">
        <v>0</v>
      </c>
      <c r="W2914">
        <v>0</v>
      </c>
      <c r="X2914" s="1">
        <v>0</v>
      </c>
      <c r="Y2914" s="1">
        <v>35</v>
      </c>
      <c r="Z2914" t="s">
        <v>65</v>
      </c>
      <c r="AA2914" s="2">
        <v>10.5</v>
      </c>
      <c r="AB2914" s="3">
        <v>0.3</v>
      </c>
      <c r="AC2914" s="1">
        <v>-24.5</v>
      </c>
      <c r="AD2914">
        <v>5</v>
      </c>
      <c r="AE2914">
        <v>5</v>
      </c>
      <c r="AF2914" t="s">
        <v>48</v>
      </c>
      <c r="AG2914">
        <v>2014</v>
      </c>
      <c r="AH2914">
        <f>COUNTBLANK(datos[[#This Row],[Row ID]:[Year sales]])</f>
        <v>0</v>
      </c>
    </row>
    <row r="2915" spans="1:34" x14ac:dyDescent="0.3">
      <c r="A2915">
        <v>2914</v>
      </c>
      <c r="B2915" t="s">
        <v>6129</v>
      </c>
      <c r="C2915" s="4">
        <v>41806</v>
      </c>
      <c r="D2915" s="4">
        <v>41811</v>
      </c>
      <c r="E2915" t="s">
        <v>67</v>
      </c>
      <c r="F2915" t="s">
        <v>2026</v>
      </c>
      <c r="G2915" t="s">
        <v>2027</v>
      </c>
      <c r="H2915" t="s">
        <v>37</v>
      </c>
      <c r="I2915" t="s">
        <v>38</v>
      </c>
      <c r="J2915" t="s">
        <v>6130</v>
      </c>
      <c r="K2915" t="s">
        <v>287</v>
      </c>
      <c r="L2915">
        <v>11550</v>
      </c>
      <c r="M2915" t="s">
        <v>168</v>
      </c>
      <c r="N2915" t="s">
        <v>434</v>
      </c>
      <c r="O2915" t="s">
        <v>62</v>
      </c>
      <c r="P2915" t="s">
        <v>94</v>
      </c>
      <c r="Q2915" t="s">
        <v>435</v>
      </c>
      <c r="R2915" s="1">
        <v>39.552</v>
      </c>
      <c r="S2915">
        <v>3</v>
      </c>
      <c r="T2915">
        <f t="shared" si="45"/>
        <v>34</v>
      </c>
      <c r="U2915" t="s">
        <v>52</v>
      </c>
      <c r="V2915">
        <v>0.2</v>
      </c>
      <c r="W2915">
        <v>7.9104000000000001</v>
      </c>
      <c r="X2915" s="1">
        <v>-7.9104000000000001</v>
      </c>
      <c r="Y2915" s="1">
        <v>47.462400000000002</v>
      </c>
      <c r="Z2915" t="s">
        <v>65</v>
      </c>
      <c r="AA2915" s="2">
        <v>14.3376</v>
      </c>
      <c r="AB2915" s="3">
        <v>0.36249999999999999</v>
      </c>
      <c r="AC2915" s="1">
        <v>-17.303999999999998</v>
      </c>
      <c r="AD2915">
        <v>5</v>
      </c>
      <c r="AE2915">
        <v>5</v>
      </c>
      <c r="AF2915" t="s">
        <v>48</v>
      </c>
      <c r="AG2915">
        <v>2014</v>
      </c>
      <c r="AH2915">
        <f>COUNTBLANK(datos[[#This Row],[Row ID]:[Year sales]])</f>
        <v>0</v>
      </c>
    </row>
    <row r="2916" spans="1:34" x14ac:dyDescent="0.3">
      <c r="A2916">
        <v>2915</v>
      </c>
      <c r="B2916" t="s">
        <v>6134</v>
      </c>
      <c r="C2916" s="4">
        <v>42289</v>
      </c>
      <c r="D2916" s="4">
        <v>42294</v>
      </c>
      <c r="E2916" t="s">
        <v>34</v>
      </c>
      <c r="F2916" t="s">
        <v>2929</v>
      </c>
      <c r="G2916" t="s">
        <v>2930</v>
      </c>
      <c r="H2916" t="s">
        <v>37</v>
      </c>
      <c r="I2916" t="s">
        <v>38</v>
      </c>
      <c r="J2916" t="s">
        <v>6135</v>
      </c>
      <c r="K2916" t="s">
        <v>274</v>
      </c>
      <c r="L2916">
        <v>46060</v>
      </c>
      <c r="M2916" t="s">
        <v>125</v>
      </c>
      <c r="N2916" t="s">
        <v>5861</v>
      </c>
      <c r="O2916" t="s">
        <v>90</v>
      </c>
      <c r="P2916" t="s">
        <v>91</v>
      </c>
      <c r="Q2916" t="s">
        <v>5862</v>
      </c>
      <c r="R2916" s="1">
        <v>135.72</v>
      </c>
      <c r="S2916">
        <v>3</v>
      </c>
      <c r="T2916">
        <f t="shared" si="45"/>
        <v>35</v>
      </c>
      <c r="U2916" t="s">
        <v>52</v>
      </c>
      <c r="V2916">
        <v>0</v>
      </c>
      <c r="W2916">
        <v>0</v>
      </c>
      <c r="X2916" s="1">
        <v>0</v>
      </c>
      <c r="Y2916" s="1">
        <v>135.72</v>
      </c>
      <c r="Z2916" t="s">
        <v>99</v>
      </c>
      <c r="AA2916" s="2">
        <v>35.287199999999999</v>
      </c>
      <c r="AB2916" s="3">
        <v>0.26</v>
      </c>
      <c r="AC2916" s="1">
        <v>-100.4328</v>
      </c>
      <c r="AD2916">
        <v>5</v>
      </c>
      <c r="AE2916">
        <v>5</v>
      </c>
      <c r="AF2916" t="s">
        <v>48</v>
      </c>
      <c r="AG2916">
        <v>2015</v>
      </c>
      <c r="AH2916">
        <f>COUNTBLANK(datos[[#This Row],[Row ID]:[Year sales]])</f>
        <v>0</v>
      </c>
    </row>
    <row r="2917" spans="1:34" x14ac:dyDescent="0.3">
      <c r="A2917">
        <v>2916</v>
      </c>
      <c r="B2917" t="s">
        <v>6134</v>
      </c>
      <c r="C2917" s="4">
        <v>42289</v>
      </c>
      <c r="D2917" s="4">
        <v>42294</v>
      </c>
      <c r="E2917" t="s">
        <v>34</v>
      </c>
      <c r="F2917" t="s">
        <v>2929</v>
      </c>
      <c r="G2917" t="s">
        <v>2930</v>
      </c>
      <c r="H2917" t="s">
        <v>37</v>
      </c>
      <c r="I2917" t="s">
        <v>38</v>
      </c>
      <c r="J2917" t="s">
        <v>6135</v>
      </c>
      <c r="K2917" t="s">
        <v>274</v>
      </c>
      <c r="L2917">
        <v>46060</v>
      </c>
      <c r="M2917" t="s">
        <v>125</v>
      </c>
      <c r="N2917" t="s">
        <v>5698</v>
      </c>
      <c r="O2917" t="s">
        <v>62</v>
      </c>
      <c r="P2917" t="s">
        <v>94</v>
      </c>
      <c r="Q2917" t="s">
        <v>5699</v>
      </c>
      <c r="R2917" s="1">
        <v>12.56</v>
      </c>
      <c r="S2917">
        <v>2</v>
      </c>
      <c r="T2917">
        <f t="shared" si="45"/>
        <v>30</v>
      </c>
      <c r="U2917" t="s">
        <v>46</v>
      </c>
      <c r="V2917">
        <v>0</v>
      </c>
      <c r="W2917">
        <v>0</v>
      </c>
      <c r="X2917" s="1">
        <v>0</v>
      </c>
      <c r="Y2917" s="1">
        <v>12.56</v>
      </c>
      <c r="Z2917" t="s">
        <v>65</v>
      </c>
      <c r="AA2917" s="2">
        <v>5.6520000000000001</v>
      </c>
      <c r="AB2917" s="3">
        <v>0.45</v>
      </c>
      <c r="AC2917" s="1">
        <v>-6.9080000000000004</v>
      </c>
      <c r="AD2917">
        <v>5</v>
      </c>
      <c r="AE2917">
        <v>5</v>
      </c>
      <c r="AF2917" t="s">
        <v>48</v>
      </c>
      <c r="AG2917">
        <v>2015</v>
      </c>
      <c r="AH2917">
        <f>COUNTBLANK(datos[[#This Row],[Row ID]:[Year sales]])</f>
        <v>0</v>
      </c>
    </row>
    <row r="2918" spans="1:34" x14ac:dyDescent="0.3">
      <c r="A2918">
        <v>2917</v>
      </c>
      <c r="B2918" t="s">
        <v>6134</v>
      </c>
      <c r="C2918" s="4">
        <v>42289</v>
      </c>
      <c r="D2918" s="4">
        <v>42294</v>
      </c>
      <c r="E2918" t="s">
        <v>34</v>
      </c>
      <c r="F2918" t="s">
        <v>2929</v>
      </c>
      <c r="G2918" t="s">
        <v>2930</v>
      </c>
      <c r="H2918" t="s">
        <v>37</v>
      </c>
      <c r="I2918" t="s">
        <v>38</v>
      </c>
      <c r="J2918" t="s">
        <v>6135</v>
      </c>
      <c r="K2918" t="s">
        <v>274</v>
      </c>
      <c r="L2918">
        <v>46060</v>
      </c>
      <c r="M2918" t="s">
        <v>125</v>
      </c>
      <c r="N2918" t="s">
        <v>3881</v>
      </c>
      <c r="O2918" t="s">
        <v>90</v>
      </c>
      <c r="P2918" t="s">
        <v>91</v>
      </c>
      <c r="Q2918" t="s">
        <v>3882</v>
      </c>
      <c r="R2918" s="1">
        <v>263.95999999999998</v>
      </c>
      <c r="S2918">
        <v>4</v>
      </c>
      <c r="T2918">
        <f t="shared" si="45"/>
        <v>24</v>
      </c>
      <c r="U2918" t="s">
        <v>52</v>
      </c>
      <c r="V2918">
        <v>0</v>
      </c>
      <c r="W2918">
        <v>0</v>
      </c>
      <c r="X2918" s="1">
        <v>0</v>
      </c>
      <c r="Y2918" s="1">
        <v>263.95999999999998</v>
      </c>
      <c r="Z2918" t="s">
        <v>47</v>
      </c>
      <c r="AA2918" s="2">
        <v>71.269199999999998</v>
      </c>
      <c r="AB2918" s="3">
        <v>0.27</v>
      </c>
      <c r="AC2918" s="1">
        <v>-192.6908</v>
      </c>
      <c r="AD2918">
        <v>5</v>
      </c>
      <c r="AE2918">
        <v>5</v>
      </c>
      <c r="AF2918" t="s">
        <v>48</v>
      </c>
      <c r="AG2918">
        <v>2015</v>
      </c>
      <c r="AH2918">
        <f>COUNTBLANK(datos[[#This Row],[Row ID]:[Year sales]])</f>
        <v>0</v>
      </c>
    </row>
    <row r="2919" spans="1:34" x14ac:dyDescent="0.3">
      <c r="A2919">
        <v>2918</v>
      </c>
      <c r="B2919" t="s">
        <v>6136</v>
      </c>
      <c r="C2919" s="4">
        <v>42974</v>
      </c>
      <c r="D2919" s="4">
        <v>42977</v>
      </c>
      <c r="E2919" t="s">
        <v>208</v>
      </c>
      <c r="F2919" t="s">
        <v>2839</v>
      </c>
      <c r="G2919" t="s">
        <v>2840</v>
      </c>
      <c r="H2919" t="s">
        <v>37</v>
      </c>
      <c r="I2919" t="s">
        <v>38</v>
      </c>
      <c r="J2919" t="s">
        <v>837</v>
      </c>
      <c r="K2919" t="s">
        <v>124</v>
      </c>
      <c r="L2919">
        <v>75220</v>
      </c>
      <c r="M2919" t="s">
        <v>125</v>
      </c>
      <c r="N2919" t="s">
        <v>6137</v>
      </c>
      <c r="O2919" t="s">
        <v>62</v>
      </c>
      <c r="P2919" t="s">
        <v>86</v>
      </c>
      <c r="Q2919" t="s">
        <v>6138</v>
      </c>
      <c r="R2919" s="1">
        <v>5.952</v>
      </c>
      <c r="S2919">
        <v>1</v>
      </c>
      <c r="T2919">
        <f t="shared" si="45"/>
        <v>20</v>
      </c>
      <c r="U2919" t="s">
        <v>46</v>
      </c>
      <c r="V2919">
        <v>0.2</v>
      </c>
      <c r="W2919">
        <v>1.1904000000000001</v>
      </c>
      <c r="X2919" s="1">
        <v>-1.1903999999999999</v>
      </c>
      <c r="Y2919" s="1">
        <v>7.1424000000000003</v>
      </c>
      <c r="Z2919" t="s">
        <v>65</v>
      </c>
      <c r="AA2919" s="2">
        <v>0.372</v>
      </c>
      <c r="AB2919" s="3">
        <v>6.25E-2</v>
      </c>
      <c r="AC2919" s="1">
        <v>-4.3895999999999997</v>
      </c>
      <c r="AD2919">
        <v>3</v>
      </c>
      <c r="AE2919">
        <v>3</v>
      </c>
      <c r="AF2919" t="s">
        <v>48</v>
      </c>
      <c r="AG2919">
        <v>2017</v>
      </c>
      <c r="AH2919">
        <f>COUNTBLANK(datos[[#This Row],[Row ID]:[Year sales]])</f>
        <v>0</v>
      </c>
    </row>
    <row r="2920" spans="1:34" x14ac:dyDescent="0.3">
      <c r="A2920">
        <v>2919</v>
      </c>
      <c r="B2920" t="s">
        <v>6139</v>
      </c>
      <c r="C2920" s="4">
        <v>42697</v>
      </c>
      <c r="D2920" s="4">
        <v>42697</v>
      </c>
      <c r="E2920" t="s">
        <v>1312</v>
      </c>
      <c r="F2920" t="s">
        <v>5611</v>
      </c>
      <c r="G2920" t="s">
        <v>5612</v>
      </c>
      <c r="H2920" t="s">
        <v>57</v>
      </c>
      <c r="I2920" t="s">
        <v>38</v>
      </c>
      <c r="J2920" t="s">
        <v>166</v>
      </c>
      <c r="K2920" t="s">
        <v>167</v>
      </c>
      <c r="L2920">
        <v>19140</v>
      </c>
      <c r="M2920" t="s">
        <v>168</v>
      </c>
      <c r="N2920" t="s">
        <v>5995</v>
      </c>
      <c r="O2920" t="s">
        <v>62</v>
      </c>
      <c r="P2920" t="s">
        <v>289</v>
      </c>
      <c r="Q2920" t="s">
        <v>5996</v>
      </c>
      <c r="R2920" s="1">
        <v>15.8</v>
      </c>
      <c r="S2920">
        <v>5</v>
      </c>
      <c r="T2920">
        <f t="shared" si="45"/>
        <v>25</v>
      </c>
      <c r="U2920" t="s">
        <v>75</v>
      </c>
      <c r="V2920">
        <v>0.2</v>
      </c>
      <c r="W2920">
        <v>3.16</v>
      </c>
      <c r="X2920" s="1">
        <v>-3.16</v>
      </c>
      <c r="Y2920" s="1">
        <v>18.96</v>
      </c>
      <c r="Z2920" t="s">
        <v>65</v>
      </c>
      <c r="AA2920" s="2">
        <v>2.37</v>
      </c>
      <c r="AB2920" s="3">
        <v>0.15</v>
      </c>
      <c r="AC2920" s="1">
        <v>-10.27</v>
      </c>
      <c r="AD2920">
        <v>0</v>
      </c>
      <c r="AE2920">
        <v>0</v>
      </c>
      <c r="AF2920" t="s">
        <v>48</v>
      </c>
      <c r="AG2920">
        <v>2016</v>
      </c>
      <c r="AH2920">
        <f>COUNTBLANK(datos[[#This Row],[Row ID]:[Year sales]])</f>
        <v>0</v>
      </c>
    </row>
    <row r="2921" spans="1:34" x14ac:dyDescent="0.3">
      <c r="A2921">
        <v>2920</v>
      </c>
      <c r="B2921" t="s">
        <v>6139</v>
      </c>
      <c r="C2921" s="4">
        <v>42697</v>
      </c>
      <c r="D2921" s="4">
        <v>42697</v>
      </c>
      <c r="E2921" t="s">
        <v>1312</v>
      </c>
      <c r="F2921" t="s">
        <v>5611</v>
      </c>
      <c r="G2921" t="s">
        <v>5612</v>
      </c>
      <c r="H2921" t="s">
        <v>57</v>
      </c>
      <c r="I2921" t="s">
        <v>38</v>
      </c>
      <c r="J2921" t="s">
        <v>166</v>
      </c>
      <c r="K2921" t="s">
        <v>167</v>
      </c>
      <c r="L2921">
        <v>19140</v>
      </c>
      <c r="M2921" t="s">
        <v>168</v>
      </c>
      <c r="N2921" t="s">
        <v>4440</v>
      </c>
      <c r="O2921" t="s">
        <v>43</v>
      </c>
      <c r="P2921" t="s">
        <v>83</v>
      </c>
      <c r="Q2921" t="s">
        <v>4441</v>
      </c>
      <c r="R2921" s="1">
        <v>14.368</v>
      </c>
      <c r="S2921">
        <v>2</v>
      </c>
      <c r="T2921">
        <f t="shared" si="45"/>
        <v>22</v>
      </c>
      <c r="U2921" t="s">
        <v>46</v>
      </c>
      <c r="V2921">
        <v>0.2</v>
      </c>
      <c r="W2921">
        <v>2.8736000000000002</v>
      </c>
      <c r="X2921" s="1">
        <v>-2.8736000000000002</v>
      </c>
      <c r="Y2921" s="1">
        <v>17.241600000000002</v>
      </c>
      <c r="Z2921" t="s">
        <v>65</v>
      </c>
      <c r="AA2921" s="2">
        <v>3.9512</v>
      </c>
      <c r="AB2921" s="3">
        <v>0.27500000000000002</v>
      </c>
      <c r="AC2921" s="1">
        <v>-7.5431999999999997</v>
      </c>
      <c r="AD2921">
        <v>0</v>
      </c>
      <c r="AE2921">
        <v>0</v>
      </c>
      <c r="AF2921" t="s">
        <v>48</v>
      </c>
      <c r="AG2921">
        <v>2016</v>
      </c>
      <c r="AH2921">
        <f>COUNTBLANK(datos[[#This Row],[Row ID]:[Year sales]])</f>
        <v>0</v>
      </c>
    </row>
    <row r="2922" spans="1:34" x14ac:dyDescent="0.3">
      <c r="A2922">
        <v>2921</v>
      </c>
      <c r="B2922" t="s">
        <v>6139</v>
      </c>
      <c r="C2922" s="4">
        <v>42697</v>
      </c>
      <c r="D2922" s="4">
        <v>42697</v>
      </c>
      <c r="E2922" t="s">
        <v>1312</v>
      </c>
      <c r="F2922" t="s">
        <v>5611</v>
      </c>
      <c r="G2922" t="s">
        <v>5612</v>
      </c>
      <c r="H2922" t="s">
        <v>57</v>
      </c>
      <c r="I2922" t="s">
        <v>38</v>
      </c>
      <c r="J2922" t="s">
        <v>166</v>
      </c>
      <c r="K2922" t="s">
        <v>167</v>
      </c>
      <c r="L2922">
        <v>19140</v>
      </c>
      <c r="M2922" t="s">
        <v>168</v>
      </c>
      <c r="N2922" t="s">
        <v>3867</v>
      </c>
      <c r="O2922" t="s">
        <v>43</v>
      </c>
      <c r="P2922" t="s">
        <v>83</v>
      </c>
      <c r="Q2922" t="s">
        <v>3868</v>
      </c>
      <c r="R2922" s="1">
        <v>70.447999999999993</v>
      </c>
      <c r="S2922">
        <v>7</v>
      </c>
      <c r="T2922">
        <f t="shared" si="45"/>
        <v>17</v>
      </c>
      <c r="U2922" t="s">
        <v>75</v>
      </c>
      <c r="V2922">
        <v>0.2</v>
      </c>
      <c r="W2922">
        <v>14.089599999999999</v>
      </c>
      <c r="X2922" s="1">
        <v>-14.089600000000001</v>
      </c>
      <c r="Y2922" s="1">
        <v>84.537599999999998</v>
      </c>
      <c r="Z2922" t="s">
        <v>99</v>
      </c>
      <c r="AA2922" s="2">
        <v>12.3284</v>
      </c>
      <c r="AB2922" s="3">
        <v>0.17500000000000002</v>
      </c>
      <c r="AC2922" s="1">
        <v>-44.03</v>
      </c>
      <c r="AD2922">
        <v>0</v>
      </c>
      <c r="AE2922">
        <v>0</v>
      </c>
      <c r="AF2922" t="s">
        <v>48</v>
      </c>
      <c r="AG2922">
        <v>2016</v>
      </c>
      <c r="AH2922">
        <f>COUNTBLANK(datos[[#This Row],[Row ID]:[Year sales]])</f>
        <v>0</v>
      </c>
    </row>
    <row r="2923" spans="1:34" x14ac:dyDescent="0.3">
      <c r="A2923">
        <v>2922</v>
      </c>
      <c r="B2923" t="s">
        <v>6140</v>
      </c>
      <c r="C2923" s="4">
        <v>42765</v>
      </c>
      <c r="D2923" s="4">
        <v>42765</v>
      </c>
      <c r="E2923" t="s">
        <v>1312</v>
      </c>
      <c r="F2923" t="s">
        <v>3909</v>
      </c>
      <c r="G2923" t="s">
        <v>3910</v>
      </c>
      <c r="H2923" t="s">
        <v>37</v>
      </c>
      <c r="I2923" t="s">
        <v>38</v>
      </c>
      <c r="J2923" t="s">
        <v>147</v>
      </c>
      <c r="K2923" t="s">
        <v>59</v>
      </c>
      <c r="L2923">
        <v>94109</v>
      </c>
      <c r="M2923" t="s">
        <v>60</v>
      </c>
      <c r="N2923" t="s">
        <v>2188</v>
      </c>
      <c r="O2923" t="s">
        <v>62</v>
      </c>
      <c r="P2923" t="s">
        <v>77</v>
      </c>
      <c r="Q2923" t="s">
        <v>2189</v>
      </c>
      <c r="R2923" s="1">
        <v>129.30000000000001</v>
      </c>
      <c r="S2923">
        <v>2</v>
      </c>
      <c r="T2923">
        <f t="shared" si="45"/>
        <v>33</v>
      </c>
      <c r="U2923" t="s">
        <v>46</v>
      </c>
      <c r="V2923">
        <v>0</v>
      </c>
      <c r="W2923">
        <v>0</v>
      </c>
      <c r="X2923" s="1">
        <v>0</v>
      </c>
      <c r="Y2923" s="1">
        <v>129.30000000000001</v>
      </c>
      <c r="Z2923" t="s">
        <v>99</v>
      </c>
      <c r="AA2923" s="2">
        <v>6.4649999999999999</v>
      </c>
      <c r="AB2923" s="3">
        <v>4.9999999999999996E-2</v>
      </c>
      <c r="AC2923" s="1">
        <v>-122.83499999999999</v>
      </c>
      <c r="AD2923">
        <v>0</v>
      </c>
      <c r="AE2923">
        <v>0</v>
      </c>
      <c r="AF2923" t="s">
        <v>48</v>
      </c>
      <c r="AG2923">
        <v>2017</v>
      </c>
      <c r="AH2923">
        <f>COUNTBLANK(datos[[#This Row],[Row ID]:[Year sales]])</f>
        <v>0</v>
      </c>
    </row>
    <row r="2924" spans="1:34" x14ac:dyDescent="0.3">
      <c r="A2924">
        <v>2923</v>
      </c>
      <c r="B2924" t="s">
        <v>6141</v>
      </c>
      <c r="C2924" s="4">
        <v>42338</v>
      </c>
      <c r="D2924" s="4">
        <v>42341</v>
      </c>
      <c r="E2924" t="s">
        <v>34</v>
      </c>
      <c r="F2924" t="s">
        <v>4128</v>
      </c>
      <c r="G2924" t="s">
        <v>4129</v>
      </c>
      <c r="H2924" t="s">
        <v>122</v>
      </c>
      <c r="I2924" t="s">
        <v>38</v>
      </c>
      <c r="J2924" t="s">
        <v>1259</v>
      </c>
      <c r="K2924" t="s">
        <v>124</v>
      </c>
      <c r="L2924">
        <v>78745</v>
      </c>
      <c r="M2924" t="s">
        <v>125</v>
      </c>
      <c r="N2924" t="s">
        <v>2468</v>
      </c>
      <c r="O2924" t="s">
        <v>62</v>
      </c>
      <c r="P2924" t="s">
        <v>94</v>
      </c>
      <c r="Q2924" t="s">
        <v>2469</v>
      </c>
      <c r="R2924" s="1">
        <v>3.8820000000000001</v>
      </c>
      <c r="S2924">
        <v>3</v>
      </c>
      <c r="T2924">
        <f t="shared" si="45"/>
        <v>50</v>
      </c>
      <c r="U2924" t="s">
        <v>52</v>
      </c>
      <c r="V2924">
        <v>0.8</v>
      </c>
      <c r="W2924">
        <v>3.1056000000000004</v>
      </c>
      <c r="X2924" s="1">
        <v>-3.1055999999999999</v>
      </c>
      <c r="Y2924" s="1">
        <v>6.9876000000000005</v>
      </c>
      <c r="Z2924" t="s">
        <v>65</v>
      </c>
      <c r="AA2924" s="2">
        <v>-5.8230000000000004</v>
      </c>
      <c r="AB2924" s="3">
        <v>-1.5</v>
      </c>
      <c r="AC2924" s="1">
        <v>-6.5994000000000002</v>
      </c>
      <c r="AD2924">
        <v>3</v>
      </c>
      <c r="AE2924">
        <v>3</v>
      </c>
      <c r="AF2924" t="s">
        <v>48</v>
      </c>
      <c r="AG2924">
        <v>2015</v>
      </c>
      <c r="AH2924">
        <f>COUNTBLANK(datos[[#This Row],[Row ID]:[Year sales]])</f>
        <v>0</v>
      </c>
    </row>
    <row r="2925" spans="1:34" x14ac:dyDescent="0.3">
      <c r="A2925">
        <v>2924</v>
      </c>
      <c r="B2925" t="s">
        <v>6142</v>
      </c>
      <c r="C2925" s="4">
        <v>41818</v>
      </c>
      <c r="D2925" s="4">
        <v>41824</v>
      </c>
      <c r="E2925" t="s">
        <v>67</v>
      </c>
      <c r="F2925" t="s">
        <v>2832</v>
      </c>
      <c r="G2925" t="s">
        <v>2833</v>
      </c>
      <c r="H2925" t="s">
        <v>57</v>
      </c>
      <c r="I2925" t="s">
        <v>38</v>
      </c>
      <c r="J2925" t="s">
        <v>902</v>
      </c>
      <c r="K2925" t="s">
        <v>258</v>
      </c>
      <c r="L2925">
        <v>48234</v>
      </c>
      <c r="M2925" t="s">
        <v>125</v>
      </c>
      <c r="N2925" t="s">
        <v>3271</v>
      </c>
      <c r="O2925" t="s">
        <v>62</v>
      </c>
      <c r="P2925" t="s">
        <v>289</v>
      </c>
      <c r="Q2925" t="s">
        <v>583</v>
      </c>
      <c r="R2925" s="1">
        <v>6.08</v>
      </c>
      <c r="S2925">
        <v>1</v>
      </c>
      <c r="T2925">
        <f t="shared" si="45"/>
        <v>215</v>
      </c>
      <c r="U2925" t="s">
        <v>46</v>
      </c>
      <c r="V2925">
        <v>0</v>
      </c>
      <c r="W2925">
        <v>0</v>
      </c>
      <c r="X2925" s="1">
        <v>0</v>
      </c>
      <c r="Y2925" s="1">
        <v>6.08</v>
      </c>
      <c r="Z2925" t="s">
        <v>65</v>
      </c>
      <c r="AA2925" s="2">
        <v>3.04</v>
      </c>
      <c r="AB2925" s="3">
        <v>0.5</v>
      </c>
      <c r="AC2925" s="1">
        <v>-3.04</v>
      </c>
      <c r="AD2925">
        <v>6</v>
      </c>
      <c r="AE2925">
        <v>6</v>
      </c>
      <c r="AF2925" t="s">
        <v>48</v>
      </c>
      <c r="AG2925">
        <v>2014</v>
      </c>
      <c r="AH2925">
        <f>COUNTBLANK(datos[[#This Row],[Row ID]:[Year sales]])</f>
        <v>0</v>
      </c>
    </row>
    <row r="2926" spans="1:34" x14ac:dyDescent="0.3">
      <c r="A2926">
        <v>2925</v>
      </c>
      <c r="B2926" t="s">
        <v>6143</v>
      </c>
      <c r="C2926" s="4">
        <v>41884</v>
      </c>
      <c r="D2926" s="4">
        <v>41887</v>
      </c>
      <c r="E2926" t="s">
        <v>208</v>
      </c>
      <c r="F2926" t="s">
        <v>5251</v>
      </c>
      <c r="G2926" t="s">
        <v>5252</v>
      </c>
      <c r="H2926" t="s">
        <v>37</v>
      </c>
      <c r="I2926" t="s">
        <v>38</v>
      </c>
      <c r="J2926" t="s">
        <v>4131</v>
      </c>
      <c r="K2926" t="s">
        <v>287</v>
      </c>
      <c r="L2926">
        <v>13601</v>
      </c>
      <c r="M2926" t="s">
        <v>168</v>
      </c>
      <c r="N2926" t="s">
        <v>3709</v>
      </c>
      <c r="O2926" t="s">
        <v>62</v>
      </c>
      <c r="P2926" t="s">
        <v>97</v>
      </c>
      <c r="Q2926" t="s">
        <v>3710</v>
      </c>
      <c r="R2926" s="1">
        <v>19.899999999999999</v>
      </c>
      <c r="S2926">
        <v>1</v>
      </c>
      <c r="T2926">
        <f t="shared" si="45"/>
        <v>9</v>
      </c>
      <c r="U2926" t="s">
        <v>46</v>
      </c>
      <c r="V2926">
        <v>0</v>
      </c>
      <c r="W2926">
        <v>0</v>
      </c>
      <c r="X2926" s="1">
        <v>0</v>
      </c>
      <c r="Y2926" s="1">
        <v>19.899999999999999</v>
      </c>
      <c r="Z2926" t="s">
        <v>65</v>
      </c>
      <c r="AA2926" s="2">
        <v>8.9550000000000001</v>
      </c>
      <c r="AB2926" s="3">
        <v>0.45</v>
      </c>
      <c r="AC2926" s="1">
        <v>-10.945</v>
      </c>
      <c r="AD2926">
        <v>3</v>
      </c>
      <c r="AE2926">
        <v>3</v>
      </c>
      <c r="AF2926" t="s">
        <v>48</v>
      </c>
      <c r="AG2926">
        <v>2014</v>
      </c>
      <c r="AH2926">
        <f>COUNTBLANK(datos[[#This Row],[Row ID]:[Year sales]])</f>
        <v>0</v>
      </c>
    </row>
    <row r="2927" spans="1:34" x14ac:dyDescent="0.3">
      <c r="A2927">
        <v>2926</v>
      </c>
      <c r="B2927" t="s">
        <v>6143</v>
      </c>
      <c r="C2927" s="4">
        <v>41884</v>
      </c>
      <c r="D2927" s="4">
        <v>41887</v>
      </c>
      <c r="E2927" t="s">
        <v>208</v>
      </c>
      <c r="F2927" t="s">
        <v>5251</v>
      </c>
      <c r="G2927" t="s">
        <v>5252</v>
      </c>
      <c r="H2927" t="s">
        <v>37</v>
      </c>
      <c r="I2927" t="s">
        <v>38</v>
      </c>
      <c r="J2927" t="s">
        <v>4131</v>
      </c>
      <c r="K2927" t="s">
        <v>287</v>
      </c>
      <c r="L2927">
        <v>13601</v>
      </c>
      <c r="M2927" t="s">
        <v>168</v>
      </c>
      <c r="N2927" t="s">
        <v>6144</v>
      </c>
      <c r="O2927" t="s">
        <v>43</v>
      </c>
      <c r="P2927" t="s">
        <v>83</v>
      </c>
      <c r="Q2927" t="s">
        <v>6145</v>
      </c>
      <c r="R2927" s="1">
        <v>70.709999999999994</v>
      </c>
      <c r="S2927">
        <v>1</v>
      </c>
      <c r="T2927">
        <f t="shared" si="45"/>
        <v>15</v>
      </c>
      <c r="U2927" t="s">
        <v>46</v>
      </c>
      <c r="V2927">
        <v>0</v>
      </c>
      <c r="W2927">
        <v>0</v>
      </c>
      <c r="X2927" s="1">
        <v>0</v>
      </c>
      <c r="Y2927" s="1">
        <v>70.709999999999994</v>
      </c>
      <c r="Z2927" t="s">
        <v>99</v>
      </c>
      <c r="AA2927" s="2">
        <v>4.9497</v>
      </c>
      <c r="AB2927" s="3">
        <v>7.0000000000000007E-2</v>
      </c>
      <c r="AC2927" s="1">
        <v>-65.760300000000001</v>
      </c>
      <c r="AD2927">
        <v>3</v>
      </c>
      <c r="AE2927">
        <v>3</v>
      </c>
      <c r="AF2927" t="s">
        <v>48</v>
      </c>
      <c r="AG2927">
        <v>2014</v>
      </c>
      <c r="AH2927">
        <f>COUNTBLANK(datos[[#This Row],[Row ID]:[Year sales]])</f>
        <v>0</v>
      </c>
    </row>
    <row r="2928" spans="1:34" x14ac:dyDescent="0.3">
      <c r="A2928">
        <v>2927</v>
      </c>
      <c r="B2928" t="s">
        <v>6146</v>
      </c>
      <c r="C2928" s="4">
        <v>42926</v>
      </c>
      <c r="D2928" s="4">
        <v>42930</v>
      </c>
      <c r="E2928" t="s">
        <v>34</v>
      </c>
      <c r="F2928" t="s">
        <v>6147</v>
      </c>
      <c r="G2928" t="s">
        <v>6148</v>
      </c>
      <c r="H2928" t="s">
        <v>37</v>
      </c>
      <c r="I2928" t="s">
        <v>38</v>
      </c>
      <c r="J2928" t="s">
        <v>517</v>
      </c>
      <c r="K2928" t="s">
        <v>1294</v>
      </c>
      <c r="L2928">
        <v>31907</v>
      </c>
      <c r="M2928" t="s">
        <v>41</v>
      </c>
      <c r="N2928" t="s">
        <v>6111</v>
      </c>
      <c r="O2928" t="s">
        <v>43</v>
      </c>
      <c r="P2928" t="s">
        <v>83</v>
      </c>
      <c r="Q2928" t="s">
        <v>6112</v>
      </c>
      <c r="R2928" s="1">
        <v>18.84</v>
      </c>
      <c r="S2928">
        <v>3</v>
      </c>
      <c r="T2928">
        <f t="shared" si="45"/>
        <v>22</v>
      </c>
      <c r="U2928" t="s">
        <v>52</v>
      </c>
      <c r="V2928">
        <v>0</v>
      </c>
      <c r="W2928">
        <v>0</v>
      </c>
      <c r="X2928" s="1">
        <v>0</v>
      </c>
      <c r="Y2928" s="1">
        <v>18.84</v>
      </c>
      <c r="Z2928" t="s">
        <v>65</v>
      </c>
      <c r="AA2928" s="2">
        <v>7.9127999999999998</v>
      </c>
      <c r="AB2928" s="3">
        <v>0.42</v>
      </c>
      <c r="AC2928" s="1">
        <v>-10.927199999999999</v>
      </c>
      <c r="AD2928">
        <v>4</v>
      </c>
      <c r="AE2928">
        <v>4</v>
      </c>
      <c r="AF2928" t="s">
        <v>48</v>
      </c>
      <c r="AG2928">
        <v>2017</v>
      </c>
      <c r="AH2928">
        <f>COUNTBLANK(datos[[#This Row],[Row ID]:[Year sales]])</f>
        <v>0</v>
      </c>
    </row>
    <row r="2929" spans="1:34" x14ac:dyDescent="0.3">
      <c r="A2929">
        <v>2928</v>
      </c>
      <c r="B2929" t="s">
        <v>6149</v>
      </c>
      <c r="C2929" s="4">
        <v>42890</v>
      </c>
      <c r="D2929" s="4">
        <v>42896</v>
      </c>
      <c r="E2929" t="s">
        <v>67</v>
      </c>
      <c r="F2929" t="s">
        <v>4939</v>
      </c>
      <c r="G2929" t="s">
        <v>4940</v>
      </c>
      <c r="H2929" t="s">
        <v>37</v>
      </c>
      <c r="I2929" t="s">
        <v>38</v>
      </c>
      <c r="J2929" t="s">
        <v>6150</v>
      </c>
      <c r="K2929" t="s">
        <v>249</v>
      </c>
      <c r="L2929">
        <v>55124</v>
      </c>
      <c r="M2929" t="s">
        <v>125</v>
      </c>
      <c r="N2929" t="s">
        <v>3260</v>
      </c>
      <c r="O2929" t="s">
        <v>62</v>
      </c>
      <c r="P2929" t="s">
        <v>86</v>
      </c>
      <c r="Q2929" t="s">
        <v>3261</v>
      </c>
      <c r="R2929" s="1">
        <v>8.64</v>
      </c>
      <c r="S2929">
        <v>3</v>
      </c>
      <c r="T2929">
        <f t="shared" si="45"/>
        <v>11</v>
      </c>
      <c r="U2929" t="s">
        <v>52</v>
      </c>
      <c r="V2929">
        <v>0</v>
      </c>
      <c r="W2929">
        <v>0</v>
      </c>
      <c r="X2929" s="1">
        <v>0</v>
      </c>
      <c r="Y2929" s="1">
        <v>8.64</v>
      </c>
      <c r="Z2929" t="s">
        <v>65</v>
      </c>
      <c r="AA2929" s="2">
        <v>2.5055999999999998</v>
      </c>
      <c r="AB2929" s="3">
        <v>0.28999999999999998</v>
      </c>
      <c r="AC2929" s="1">
        <v>-6.1344000000000003</v>
      </c>
      <c r="AD2929">
        <v>6</v>
      </c>
      <c r="AE2929">
        <v>6</v>
      </c>
      <c r="AF2929" t="s">
        <v>48</v>
      </c>
      <c r="AG2929">
        <v>2017</v>
      </c>
      <c r="AH2929">
        <f>COUNTBLANK(datos[[#This Row],[Row ID]:[Year sales]])</f>
        <v>0</v>
      </c>
    </row>
    <row r="2930" spans="1:34" x14ac:dyDescent="0.3">
      <c r="A2930">
        <v>2929</v>
      </c>
      <c r="B2930" t="s">
        <v>6151</v>
      </c>
      <c r="C2930" s="4">
        <v>43027</v>
      </c>
      <c r="D2930" s="4">
        <v>43034</v>
      </c>
      <c r="E2930" t="s">
        <v>67</v>
      </c>
      <c r="F2930" t="s">
        <v>2308</v>
      </c>
      <c r="G2930" t="s">
        <v>2309</v>
      </c>
      <c r="H2930" t="s">
        <v>122</v>
      </c>
      <c r="I2930" t="s">
        <v>38</v>
      </c>
      <c r="J2930" t="s">
        <v>2245</v>
      </c>
      <c r="K2930" t="s">
        <v>108</v>
      </c>
      <c r="L2930">
        <v>27217</v>
      </c>
      <c r="M2930" t="s">
        <v>41</v>
      </c>
      <c r="N2930" t="s">
        <v>1277</v>
      </c>
      <c r="O2930" t="s">
        <v>62</v>
      </c>
      <c r="P2930" t="s">
        <v>94</v>
      </c>
      <c r="Q2930" t="s">
        <v>1278</v>
      </c>
      <c r="R2930" s="1">
        <v>1633.1880000000001</v>
      </c>
      <c r="S2930">
        <v>4</v>
      </c>
      <c r="T2930">
        <f t="shared" si="45"/>
        <v>27</v>
      </c>
      <c r="U2930" t="s">
        <v>52</v>
      </c>
      <c r="V2930">
        <v>0.7</v>
      </c>
      <c r="W2930">
        <v>1143.2316000000001</v>
      </c>
      <c r="X2930" s="1">
        <v>-1143.2316000000001</v>
      </c>
      <c r="Y2930" s="1">
        <v>2776.4196000000002</v>
      </c>
      <c r="Z2930" t="s">
        <v>53</v>
      </c>
      <c r="AA2930" s="2">
        <v>-1306.5504000000001</v>
      </c>
      <c r="AB2930" s="3">
        <v>-0.8</v>
      </c>
      <c r="AC2930" s="1">
        <v>-1796.5068000000001</v>
      </c>
      <c r="AD2930">
        <v>7</v>
      </c>
      <c r="AE2930">
        <v>7</v>
      </c>
      <c r="AF2930" t="s">
        <v>48</v>
      </c>
      <c r="AG2930">
        <v>2017</v>
      </c>
      <c r="AH2930">
        <f>COUNTBLANK(datos[[#This Row],[Row ID]:[Year sales]])</f>
        <v>0</v>
      </c>
    </row>
    <row r="2931" spans="1:34" x14ac:dyDescent="0.3">
      <c r="A2931">
        <v>2930</v>
      </c>
      <c r="B2931" t="s">
        <v>6152</v>
      </c>
      <c r="C2931" s="4">
        <v>43057</v>
      </c>
      <c r="D2931" s="4">
        <v>43063</v>
      </c>
      <c r="E2931" t="s">
        <v>67</v>
      </c>
      <c r="F2931" t="s">
        <v>3943</v>
      </c>
      <c r="G2931" t="s">
        <v>3944</v>
      </c>
      <c r="H2931" t="s">
        <v>122</v>
      </c>
      <c r="I2931" t="s">
        <v>38</v>
      </c>
      <c r="J2931" t="s">
        <v>854</v>
      </c>
      <c r="K2931" t="s">
        <v>258</v>
      </c>
      <c r="L2931">
        <v>48601</v>
      </c>
      <c r="M2931" t="s">
        <v>125</v>
      </c>
      <c r="N2931" t="s">
        <v>2472</v>
      </c>
      <c r="O2931" t="s">
        <v>43</v>
      </c>
      <c r="P2931" t="s">
        <v>83</v>
      </c>
      <c r="Q2931" t="s">
        <v>2473</v>
      </c>
      <c r="R2931" s="1">
        <v>19.760000000000002</v>
      </c>
      <c r="S2931">
        <v>4</v>
      </c>
      <c r="T2931">
        <f t="shared" si="45"/>
        <v>28</v>
      </c>
      <c r="U2931" t="s">
        <v>52</v>
      </c>
      <c r="V2931">
        <v>0</v>
      </c>
      <c r="W2931">
        <v>0</v>
      </c>
      <c r="X2931" s="1">
        <v>0</v>
      </c>
      <c r="Y2931" s="1">
        <v>19.760000000000002</v>
      </c>
      <c r="Z2931" t="s">
        <v>65</v>
      </c>
      <c r="AA2931" s="2">
        <v>8.2992000000000008</v>
      </c>
      <c r="AB2931" s="3">
        <v>0.42</v>
      </c>
      <c r="AC2931" s="1">
        <v>-11.460800000000001</v>
      </c>
      <c r="AD2931">
        <v>6</v>
      </c>
      <c r="AE2931">
        <v>6</v>
      </c>
      <c r="AF2931" t="s">
        <v>48</v>
      </c>
      <c r="AG2931">
        <v>2017</v>
      </c>
      <c r="AH2931">
        <f>COUNTBLANK(datos[[#This Row],[Row ID]:[Year sales]])</f>
        <v>0</v>
      </c>
    </row>
    <row r="2932" spans="1:34" x14ac:dyDescent="0.3">
      <c r="A2932">
        <v>2931</v>
      </c>
      <c r="B2932" t="s">
        <v>6153</v>
      </c>
      <c r="C2932" s="4">
        <v>42224</v>
      </c>
      <c r="D2932" s="4">
        <v>42224</v>
      </c>
      <c r="E2932" t="s">
        <v>1312</v>
      </c>
      <c r="F2932" t="s">
        <v>5642</v>
      </c>
      <c r="G2932" t="s">
        <v>5643</v>
      </c>
      <c r="H2932" t="s">
        <v>37</v>
      </c>
      <c r="I2932" t="s">
        <v>38</v>
      </c>
      <c r="J2932" t="s">
        <v>147</v>
      </c>
      <c r="K2932" t="s">
        <v>59</v>
      </c>
      <c r="L2932">
        <v>94109</v>
      </c>
      <c r="M2932" t="s">
        <v>60</v>
      </c>
      <c r="N2932" t="s">
        <v>3615</v>
      </c>
      <c r="O2932" t="s">
        <v>62</v>
      </c>
      <c r="P2932" t="s">
        <v>94</v>
      </c>
      <c r="Q2932" t="s">
        <v>3616</v>
      </c>
      <c r="R2932" s="1">
        <v>6.6079999999999997</v>
      </c>
      <c r="S2932">
        <v>2</v>
      </c>
      <c r="T2932">
        <f t="shared" si="45"/>
        <v>44</v>
      </c>
      <c r="U2932" t="s">
        <v>46</v>
      </c>
      <c r="V2932">
        <v>0.2</v>
      </c>
      <c r="W2932">
        <v>1.3216000000000001</v>
      </c>
      <c r="X2932" s="1">
        <v>-1.3216000000000001</v>
      </c>
      <c r="Y2932" s="1">
        <v>7.9295999999999998</v>
      </c>
      <c r="Z2932" t="s">
        <v>65</v>
      </c>
      <c r="AA2932" s="2">
        <v>2.2302</v>
      </c>
      <c r="AB2932" s="3">
        <v>0.33750000000000002</v>
      </c>
      <c r="AC2932" s="1">
        <v>-3.0562</v>
      </c>
      <c r="AD2932">
        <v>0</v>
      </c>
      <c r="AE2932">
        <v>0</v>
      </c>
      <c r="AF2932" t="s">
        <v>48</v>
      </c>
      <c r="AG2932">
        <v>2015</v>
      </c>
      <c r="AH2932">
        <f>COUNTBLANK(datos[[#This Row],[Row ID]:[Year sales]])</f>
        <v>0</v>
      </c>
    </row>
    <row r="2933" spans="1:34" x14ac:dyDescent="0.3">
      <c r="A2933">
        <v>2932</v>
      </c>
      <c r="B2933" t="s">
        <v>6153</v>
      </c>
      <c r="C2933" s="4">
        <v>42224</v>
      </c>
      <c r="D2933" s="4">
        <v>42224</v>
      </c>
      <c r="E2933" t="s">
        <v>1312</v>
      </c>
      <c r="F2933" t="s">
        <v>5642</v>
      </c>
      <c r="G2933" t="s">
        <v>5643</v>
      </c>
      <c r="H2933" t="s">
        <v>37</v>
      </c>
      <c r="I2933" t="s">
        <v>38</v>
      </c>
      <c r="J2933" t="s">
        <v>147</v>
      </c>
      <c r="K2933" t="s">
        <v>59</v>
      </c>
      <c r="L2933">
        <v>94109</v>
      </c>
      <c r="M2933" t="s">
        <v>60</v>
      </c>
      <c r="N2933" t="s">
        <v>1044</v>
      </c>
      <c r="O2933" t="s">
        <v>62</v>
      </c>
      <c r="P2933" t="s">
        <v>94</v>
      </c>
      <c r="Q2933" t="s">
        <v>1045</v>
      </c>
      <c r="R2933" s="1">
        <v>7.28</v>
      </c>
      <c r="S2933">
        <v>2</v>
      </c>
      <c r="T2933">
        <f t="shared" si="45"/>
        <v>30</v>
      </c>
      <c r="U2933" t="s">
        <v>46</v>
      </c>
      <c r="V2933">
        <v>0.2</v>
      </c>
      <c r="W2933">
        <v>1.4560000000000002</v>
      </c>
      <c r="X2933" s="1">
        <v>-1.456</v>
      </c>
      <c r="Y2933" s="1">
        <v>8.7360000000000007</v>
      </c>
      <c r="Z2933" t="s">
        <v>65</v>
      </c>
      <c r="AA2933" s="2">
        <v>2.73</v>
      </c>
      <c r="AB2933" s="3">
        <v>0.375</v>
      </c>
      <c r="AC2933" s="1">
        <v>-3.0939999999999999</v>
      </c>
      <c r="AD2933">
        <v>0</v>
      </c>
      <c r="AE2933">
        <v>0</v>
      </c>
      <c r="AF2933" t="s">
        <v>48</v>
      </c>
      <c r="AG2933">
        <v>2015</v>
      </c>
      <c r="AH2933">
        <f>COUNTBLANK(datos[[#This Row],[Row ID]:[Year sales]])</f>
        <v>0</v>
      </c>
    </row>
    <row r="2934" spans="1:34" x14ac:dyDescent="0.3">
      <c r="A2934">
        <v>2933</v>
      </c>
      <c r="B2934" t="s">
        <v>6153</v>
      </c>
      <c r="C2934" s="4">
        <v>42224</v>
      </c>
      <c r="D2934" s="4">
        <v>42224</v>
      </c>
      <c r="E2934" t="s">
        <v>1312</v>
      </c>
      <c r="F2934" t="s">
        <v>5642</v>
      </c>
      <c r="G2934" t="s">
        <v>5643</v>
      </c>
      <c r="H2934" t="s">
        <v>37</v>
      </c>
      <c r="I2934" t="s">
        <v>38</v>
      </c>
      <c r="J2934" t="s">
        <v>147</v>
      </c>
      <c r="K2934" t="s">
        <v>59</v>
      </c>
      <c r="L2934">
        <v>94109</v>
      </c>
      <c r="M2934" t="s">
        <v>60</v>
      </c>
      <c r="N2934" t="s">
        <v>1302</v>
      </c>
      <c r="O2934" t="s">
        <v>43</v>
      </c>
      <c r="P2934" t="s">
        <v>50</v>
      </c>
      <c r="Q2934" t="s">
        <v>1303</v>
      </c>
      <c r="R2934" s="1">
        <v>144.78399999999999</v>
      </c>
      <c r="S2934">
        <v>1</v>
      </c>
      <c r="T2934">
        <f t="shared" si="45"/>
        <v>39</v>
      </c>
      <c r="U2934" t="s">
        <v>46</v>
      </c>
      <c r="V2934">
        <v>0.2</v>
      </c>
      <c r="W2934">
        <v>28.956800000000001</v>
      </c>
      <c r="X2934" s="1">
        <v>-28.956800000000001</v>
      </c>
      <c r="Y2934" s="1">
        <v>173.74079999999998</v>
      </c>
      <c r="Z2934" t="s">
        <v>99</v>
      </c>
      <c r="AA2934" s="2">
        <v>10.8588</v>
      </c>
      <c r="AB2934" s="3">
        <v>7.5000000000000011E-2</v>
      </c>
      <c r="AC2934" s="1">
        <v>-104.9684</v>
      </c>
      <c r="AD2934">
        <v>0</v>
      </c>
      <c r="AE2934">
        <v>0</v>
      </c>
      <c r="AF2934" t="s">
        <v>48</v>
      </c>
      <c r="AG2934">
        <v>2015</v>
      </c>
      <c r="AH2934">
        <f>COUNTBLANK(datos[[#This Row],[Row ID]:[Year sales]])</f>
        <v>0</v>
      </c>
    </row>
    <row r="2935" spans="1:34" x14ac:dyDescent="0.3">
      <c r="A2935">
        <v>2934</v>
      </c>
      <c r="B2935" t="s">
        <v>6154</v>
      </c>
      <c r="C2935" s="4">
        <v>42710</v>
      </c>
      <c r="D2935" s="4">
        <v>42716</v>
      </c>
      <c r="E2935" t="s">
        <v>67</v>
      </c>
      <c r="F2935" t="s">
        <v>1902</v>
      </c>
      <c r="G2935" t="s">
        <v>1903</v>
      </c>
      <c r="H2935" t="s">
        <v>37</v>
      </c>
      <c r="I2935" t="s">
        <v>38</v>
      </c>
      <c r="J2935" t="s">
        <v>115</v>
      </c>
      <c r="K2935" t="s">
        <v>116</v>
      </c>
      <c r="L2935">
        <v>98105</v>
      </c>
      <c r="M2935" t="s">
        <v>60</v>
      </c>
      <c r="N2935" t="s">
        <v>3810</v>
      </c>
      <c r="O2935" t="s">
        <v>90</v>
      </c>
      <c r="P2935" t="s">
        <v>91</v>
      </c>
      <c r="Q2935" t="s">
        <v>5733</v>
      </c>
      <c r="R2935" s="1">
        <v>156.792</v>
      </c>
      <c r="S2935">
        <v>1</v>
      </c>
      <c r="T2935">
        <f t="shared" si="45"/>
        <v>14</v>
      </c>
      <c r="U2935" t="s">
        <v>46</v>
      </c>
      <c r="V2935">
        <v>0.2</v>
      </c>
      <c r="W2935">
        <v>31.358400000000003</v>
      </c>
      <c r="X2935" s="1">
        <v>-31.3584</v>
      </c>
      <c r="Y2935" s="1">
        <v>188.15039999999999</v>
      </c>
      <c r="Z2935" t="s">
        <v>99</v>
      </c>
      <c r="AA2935" s="2">
        <v>13.7193</v>
      </c>
      <c r="AB2935" s="3">
        <v>8.7500000000000008E-2</v>
      </c>
      <c r="AC2935" s="1">
        <v>-111.71429999999999</v>
      </c>
      <c r="AD2935">
        <v>6</v>
      </c>
      <c r="AE2935">
        <v>6</v>
      </c>
      <c r="AF2935" t="s">
        <v>48</v>
      </c>
      <c r="AG2935">
        <v>2016</v>
      </c>
      <c r="AH2935">
        <f>COUNTBLANK(datos[[#This Row],[Row ID]:[Year sales]])</f>
        <v>0</v>
      </c>
    </row>
    <row r="2936" spans="1:34" x14ac:dyDescent="0.3">
      <c r="A2936">
        <v>2935</v>
      </c>
      <c r="B2936" t="s">
        <v>6154</v>
      </c>
      <c r="C2936" s="4">
        <v>42710</v>
      </c>
      <c r="D2936" s="4">
        <v>42716</v>
      </c>
      <c r="E2936" t="s">
        <v>67</v>
      </c>
      <c r="F2936" t="s">
        <v>1902</v>
      </c>
      <c r="G2936" t="s">
        <v>1903</v>
      </c>
      <c r="H2936" t="s">
        <v>37</v>
      </c>
      <c r="I2936" t="s">
        <v>38</v>
      </c>
      <c r="J2936" t="s">
        <v>115</v>
      </c>
      <c r="K2936" t="s">
        <v>116</v>
      </c>
      <c r="L2936">
        <v>98105</v>
      </c>
      <c r="M2936" t="s">
        <v>60</v>
      </c>
      <c r="N2936" t="s">
        <v>5814</v>
      </c>
      <c r="O2936" t="s">
        <v>90</v>
      </c>
      <c r="P2936" t="s">
        <v>91</v>
      </c>
      <c r="Q2936" t="s">
        <v>5815</v>
      </c>
      <c r="R2936" s="1">
        <v>431.976</v>
      </c>
      <c r="S2936">
        <v>3</v>
      </c>
      <c r="T2936">
        <f t="shared" si="45"/>
        <v>23</v>
      </c>
      <c r="U2936" t="s">
        <v>52</v>
      </c>
      <c r="V2936">
        <v>0.2</v>
      </c>
      <c r="W2936">
        <v>86.395200000000003</v>
      </c>
      <c r="X2936" s="1">
        <v>-86.395200000000003</v>
      </c>
      <c r="Y2936" s="1">
        <v>518.37120000000004</v>
      </c>
      <c r="Z2936" t="s">
        <v>53</v>
      </c>
      <c r="AA2936" s="2">
        <v>26.9985</v>
      </c>
      <c r="AB2936" s="3">
        <v>6.25E-2</v>
      </c>
      <c r="AC2936" s="1">
        <v>-318.58229999999998</v>
      </c>
      <c r="AD2936">
        <v>6</v>
      </c>
      <c r="AE2936">
        <v>6</v>
      </c>
      <c r="AF2936" t="s">
        <v>48</v>
      </c>
      <c r="AG2936">
        <v>2016</v>
      </c>
      <c r="AH2936">
        <f>COUNTBLANK(datos[[#This Row],[Row ID]:[Year sales]])</f>
        <v>0</v>
      </c>
    </row>
    <row r="2937" spans="1:34" x14ac:dyDescent="0.3">
      <c r="A2937">
        <v>2936</v>
      </c>
      <c r="B2937" t="s">
        <v>6154</v>
      </c>
      <c r="C2937" s="4">
        <v>42710</v>
      </c>
      <c r="D2937" s="4">
        <v>42716</v>
      </c>
      <c r="E2937" t="s">
        <v>67</v>
      </c>
      <c r="F2937" t="s">
        <v>1902</v>
      </c>
      <c r="G2937" t="s">
        <v>1903</v>
      </c>
      <c r="H2937" t="s">
        <v>37</v>
      </c>
      <c r="I2937" t="s">
        <v>38</v>
      </c>
      <c r="J2937" t="s">
        <v>115</v>
      </c>
      <c r="K2937" t="s">
        <v>116</v>
      </c>
      <c r="L2937">
        <v>98105</v>
      </c>
      <c r="M2937" t="s">
        <v>60</v>
      </c>
      <c r="N2937" t="s">
        <v>394</v>
      </c>
      <c r="O2937" t="s">
        <v>62</v>
      </c>
      <c r="P2937" t="s">
        <v>193</v>
      </c>
      <c r="Q2937" t="s">
        <v>395</v>
      </c>
      <c r="R2937" s="1">
        <v>35.89</v>
      </c>
      <c r="S2937">
        <v>1</v>
      </c>
      <c r="T2937">
        <f t="shared" si="45"/>
        <v>19</v>
      </c>
      <c r="U2937" t="s">
        <v>46</v>
      </c>
      <c r="V2937">
        <v>0</v>
      </c>
      <c r="W2937">
        <v>0</v>
      </c>
      <c r="X2937" s="1">
        <v>0</v>
      </c>
      <c r="Y2937" s="1">
        <v>35.89</v>
      </c>
      <c r="Z2937" t="s">
        <v>65</v>
      </c>
      <c r="AA2937" s="2">
        <v>16.150500000000001</v>
      </c>
      <c r="AB2937" s="3">
        <v>0.45</v>
      </c>
      <c r="AC2937" s="1">
        <v>-19.7395</v>
      </c>
      <c r="AD2937">
        <v>6</v>
      </c>
      <c r="AE2937">
        <v>6</v>
      </c>
      <c r="AF2937" t="s">
        <v>48</v>
      </c>
      <c r="AG2937">
        <v>2016</v>
      </c>
      <c r="AH2937">
        <f>COUNTBLANK(datos[[#This Row],[Row ID]:[Year sales]])</f>
        <v>0</v>
      </c>
    </row>
    <row r="2938" spans="1:34" x14ac:dyDescent="0.3">
      <c r="A2938">
        <v>2937</v>
      </c>
      <c r="B2938" t="s">
        <v>6154</v>
      </c>
      <c r="C2938" s="4">
        <v>42710</v>
      </c>
      <c r="D2938" s="4">
        <v>42716</v>
      </c>
      <c r="E2938" t="s">
        <v>67</v>
      </c>
      <c r="F2938" t="s">
        <v>1902</v>
      </c>
      <c r="G2938" t="s">
        <v>1903</v>
      </c>
      <c r="H2938" t="s">
        <v>37</v>
      </c>
      <c r="I2938" t="s">
        <v>38</v>
      </c>
      <c r="J2938" t="s">
        <v>115</v>
      </c>
      <c r="K2938" t="s">
        <v>116</v>
      </c>
      <c r="L2938">
        <v>98105</v>
      </c>
      <c r="M2938" t="s">
        <v>60</v>
      </c>
      <c r="N2938" t="s">
        <v>2641</v>
      </c>
      <c r="O2938" t="s">
        <v>62</v>
      </c>
      <c r="P2938" t="s">
        <v>94</v>
      </c>
      <c r="Q2938" t="s">
        <v>2642</v>
      </c>
      <c r="R2938" s="1">
        <v>47.207999999999998</v>
      </c>
      <c r="S2938">
        <v>7</v>
      </c>
      <c r="T2938">
        <f t="shared" si="45"/>
        <v>41</v>
      </c>
      <c r="U2938" t="s">
        <v>75</v>
      </c>
      <c r="V2938">
        <v>0.2</v>
      </c>
      <c r="W2938">
        <v>9.4415999999999993</v>
      </c>
      <c r="X2938" s="1">
        <v>-9.4415999999999993</v>
      </c>
      <c r="Y2938" s="1">
        <v>56.6496</v>
      </c>
      <c r="Z2938" t="s">
        <v>99</v>
      </c>
      <c r="AA2938" s="2">
        <v>15.342599999999999</v>
      </c>
      <c r="AB2938" s="3">
        <v>0.32500000000000001</v>
      </c>
      <c r="AC2938" s="1">
        <v>-22.4238</v>
      </c>
      <c r="AD2938">
        <v>6</v>
      </c>
      <c r="AE2938">
        <v>6</v>
      </c>
      <c r="AF2938" t="s">
        <v>48</v>
      </c>
      <c r="AG2938">
        <v>2016</v>
      </c>
      <c r="AH2938">
        <f>COUNTBLANK(datos[[#This Row],[Row ID]:[Year sales]])</f>
        <v>0</v>
      </c>
    </row>
    <row r="2939" spans="1:34" x14ac:dyDescent="0.3">
      <c r="A2939">
        <v>2938</v>
      </c>
      <c r="B2939" t="s">
        <v>6154</v>
      </c>
      <c r="C2939" s="4">
        <v>42710</v>
      </c>
      <c r="D2939" s="4">
        <v>42716</v>
      </c>
      <c r="E2939" t="s">
        <v>67</v>
      </c>
      <c r="F2939" t="s">
        <v>1902</v>
      </c>
      <c r="G2939" t="s">
        <v>1903</v>
      </c>
      <c r="H2939" t="s">
        <v>37</v>
      </c>
      <c r="I2939" t="s">
        <v>38</v>
      </c>
      <c r="J2939" t="s">
        <v>115</v>
      </c>
      <c r="K2939" t="s">
        <v>116</v>
      </c>
      <c r="L2939">
        <v>98105</v>
      </c>
      <c r="M2939" t="s">
        <v>60</v>
      </c>
      <c r="N2939" t="s">
        <v>590</v>
      </c>
      <c r="O2939" t="s">
        <v>62</v>
      </c>
      <c r="P2939" t="s">
        <v>110</v>
      </c>
      <c r="Q2939" t="s">
        <v>591</v>
      </c>
      <c r="R2939" s="1">
        <v>248.08</v>
      </c>
      <c r="S2939">
        <v>7</v>
      </c>
      <c r="T2939">
        <f t="shared" si="45"/>
        <v>18</v>
      </c>
      <c r="U2939" t="s">
        <v>75</v>
      </c>
      <c r="V2939">
        <v>0</v>
      </c>
      <c r="W2939">
        <v>0</v>
      </c>
      <c r="X2939" s="1">
        <v>0</v>
      </c>
      <c r="Y2939" s="1">
        <v>248.08</v>
      </c>
      <c r="Z2939" t="s">
        <v>47</v>
      </c>
      <c r="AA2939" s="2">
        <v>116.5976</v>
      </c>
      <c r="AB2939" s="3">
        <v>0.47</v>
      </c>
      <c r="AC2939" s="1">
        <v>-131.48240000000001</v>
      </c>
      <c r="AD2939">
        <v>6</v>
      </c>
      <c r="AE2939">
        <v>6</v>
      </c>
      <c r="AF2939" t="s">
        <v>48</v>
      </c>
      <c r="AG2939">
        <v>2016</v>
      </c>
      <c r="AH2939">
        <f>COUNTBLANK(datos[[#This Row],[Row ID]:[Year sales]])</f>
        <v>0</v>
      </c>
    </row>
    <row r="2940" spans="1:34" x14ac:dyDescent="0.3">
      <c r="A2940">
        <v>2939</v>
      </c>
      <c r="B2940" t="s">
        <v>6154</v>
      </c>
      <c r="C2940" s="4">
        <v>42710</v>
      </c>
      <c r="D2940" s="4">
        <v>42716</v>
      </c>
      <c r="E2940" t="s">
        <v>67</v>
      </c>
      <c r="F2940" t="s">
        <v>1902</v>
      </c>
      <c r="G2940" t="s">
        <v>1903</v>
      </c>
      <c r="H2940" t="s">
        <v>37</v>
      </c>
      <c r="I2940" t="s">
        <v>38</v>
      </c>
      <c r="J2940" t="s">
        <v>115</v>
      </c>
      <c r="K2940" t="s">
        <v>116</v>
      </c>
      <c r="L2940">
        <v>98105</v>
      </c>
      <c r="M2940" t="s">
        <v>60</v>
      </c>
      <c r="N2940" t="s">
        <v>340</v>
      </c>
      <c r="O2940" t="s">
        <v>62</v>
      </c>
      <c r="P2940" t="s">
        <v>110</v>
      </c>
      <c r="Q2940" t="s">
        <v>341</v>
      </c>
      <c r="R2940" s="1">
        <v>189.7</v>
      </c>
      <c r="S2940">
        <v>5</v>
      </c>
      <c r="T2940">
        <f t="shared" si="45"/>
        <v>28</v>
      </c>
      <c r="U2940" t="s">
        <v>75</v>
      </c>
      <c r="V2940">
        <v>0</v>
      </c>
      <c r="W2940">
        <v>0</v>
      </c>
      <c r="X2940" s="1">
        <v>0</v>
      </c>
      <c r="Y2940" s="1">
        <v>189.7</v>
      </c>
      <c r="Z2940" t="s">
        <v>99</v>
      </c>
      <c r="AA2940" s="2">
        <v>89.159000000000006</v>
      </c>
      <c r="AB2940" s="3">
        <v>0.47000000000000008</v>
      </c>
      <c r="AC2940" s="1">
        <v>-100.541</v>
      </c>
      <c r="AD2940">
        <v>6</v>
      </c>
      <c r="AE2940">
        <v>6</v>
      </c>
      <c r="AF2940" t="s">
        <v>48</v>
      </c>
      <c r="AG2940">
        <v>2016</v>
      </c>
      <c r="AH2940">
        <f>COUNTBLANK(datos[[#This Row],[Row ID]:[Year sales]])</f>
        <v>0</v>
      </c>
    </row>
    <row r="2941" spans="1:34" x14ac:dyDescent="0.3">
      <c r="A2941">
        <v>2940</v>
      </c>
      <c r="B2941" t="s">
        <v>6154</v>
      </c>
      <c r="C2941" s="4">
        <v>42710</v>
      </c>
      <c r="D2941" s="4">
        <v>42716</v>
      </c>
      <c r="E2941" t="s">
        <v>67</v>
      </c>
      <c r="F2941" t="s">
        <v>1902</v>
      </c>
      <c r="G2941" t="s">
        <v>1903</v>
      </c>
      <c r="H2941" t="s">
        <v>37</v>
      </c>
      <c r="I2941" t="s">
        <v>38</v>
      </c>
      <c r="J2941" t="s">
        <v>115</v>
      </c>
      <c r="K2941" t="s">
        <v>116</v>
      </c>
      <c r="L2941">
        <v>98105</v>
      </c>
      <c r="M2941" t="s">
        <v>60</v>
      </c>
      <c r="N2941" t="s">
        <v>1748</v>
      </c>
      <c r="O2941" t="s">
        <v>62</v>
      </c>
      <c r="P2941" t="s">
        <v>94</v>
      </c>
      <c r="Q2941" t="s">
        <v>1749</v>
      </c>
      <c r="R2941" s="1">
        <v>59.808</v>
      </c>
      <c r="S2941">
        <v>3</v>
      </c>
      <c r="T2941">
        <f t="shared" si="45"/>
        <v>34</v>
      </c>
      <c r="U2941" t="s">
        <v>52</v>
      </c>
      <c r="V2941">
        <v>0.2</v>
      </c>
      <c r="W2941">
        <v>11.961600000000001</v>
      </c>
      <c r="X2941" s="1">
        <v>-11.961600000000001</v>
      </c>
      <c r="Y2941" s="1">
        <v>71.769599999999997</v>
      </c>
      <c r="Z2941" t="s">
        <v>99</v>
      </c>
      <c r="AA2941" s="2">
        <v>19.4376</v>
      </c>
      <c r="AB2941" s="3">
        <v>0.32500000000000001</v>
      </c>
      <c r="AC2941" s="1">
        <v>-28.408799999999999</v>
      </c>
      <c r="AD2941">
        <v>6</v>
      </c>
      <c r="AE2941">
        <v>6</v>
      </c>
      <c r="AF2941" t="s">
        <v>48</v>
      </c>
      <c r="AG2941">
        <v>2016</v>
      </c>
      <c r="AH2941">
        <f>COUNTBLANK(datos[[#This Row],[Row ID]:[Year sales]])</f>
        <v>0</v>
      </c>
    </row>
    <row r="2942" spans="1:34" x14ac:dyDescent="0.3">
      <c r="A2942">
        <v>2941</v>
      </c>
      <c r="B2942" t="s">
        <v>6155</v>
      </c>
      <c r="C2942" s="4">
        <v>42819</v>
      </c>
      <c r="D2942" s="4">
        <v>42825</v>
      </c>
      <c r="E2942" t="s">
        <v>67</v>
      </c>
      <c r="F2942" t="s">
        <v>2133</v>
      </c>
      <c r="G2942" t="s">
        <v>2134</v>
      </c>
      <c r="H2942" t="s">
        <v>57</v>
      </c>
      <c r="I2942" t="s">
        <v>38</v>
      </c>
      <c r="J2942" t="s">
        <v>2573</v>
      </c>
      <c r="K2942" t="s">
        <v>134</v>
      </c>
      <c r="L2942">
        <v>53209</v>
      </c>
      <c r="M2942" t="s">
        <v>125</v>
      </c>
      <c r="N2942" t="s">
        <v>6156</v>
      </c>
      <c r="O2942" t="s">
        <v>43</v>
      </c>
      <c r="P2942" t="s">
        <v>50</v>
      </c>
      <c r="Q2942" t="s">
        <v>6157</v>
      </c>
      <c r="R2942" s="1">
        <v>90.99</v>
      </c>
      <c r="S2942">
        <v>1</v>
      </c>
      <c r="T2942">
        <f t="shared" si="45"/>
        <v>34</v>
      </c>
      <c r="U2942" t="s">
        <v>46</v>
      </c>
      <c r="V2942">
        <v>0</v>
      </c>
      <c r="W2942">
        <v>0</v>
      </c>
      <c r="X2942" s="1">
        <v>0</v>
      </c>
      <c r="Y2942" s="1">
        <v>90.99</v>
      </c>
      <c r="Z2942" t="s">
        <v>99</v>
      </c>
      <c r="AA2942" s="2">
        <v>14.558400000000001</v>
      </c>
      <c r="AB2942" s="3">
        <v>0.16</v>
      </c>
      <c r="AC2942" s="1">
        <v>-76.431600000000003</v>
      </c>
      <c r="AD2942">
        <v>6</v>
      </c>
      <c r="AE2942">
        <v>6</v>
      </c>
      <c r="AF2942" t="s">
        <v>48</v>
      </c>
      <c r="AG2942">
        <v>2017</v>
      </c>
      <c r="AH2942">
        <f>COUNTBLANK(datos[[#This Row],[Row ID]:[Year sales]])</f>
        <v>0</v>
      </c>
    </row>
    <row r="2943" spans="1:34" x14ac:dyDescent="0.3">
      <c r="A2943">
        <v>2942</v>
      </c>
      <c r="B2943" t="s">
        <v>6155</v>
      </c>
      <c r="C2943" s="4">
        <v>42819</v>
      </c>
      <c r="D2943" s="4">
        <v>42825</v>
      </c>
      <c r="E2943" t="s">
        <v>67</v>
      </c>
      <c r="F2943" t="s">
        <v>2133</v>
      </c>
      <c r="G2943" t="s">
        <v>2134</v>
      </c>
      <c r="H2943" t="s">
        <v>57</v>
      </c>
      <c r="I2943" t="s">
        <v>38</v>
      </c>
      <c r="J2943" t="s">
        <v>2573</v>
      </c>
      <c r="K2943" t="s">
        <v>134</v>
      </c>
      <c r="L2943">
        <v>53209</v>
      </c>
      <c r="M2943" t="s">
        <v>125</v>
      </c>
      <c r="N2943" t="s">
        <v>2501</v>
      </c>
      <c r="O2943" t="s">
        <v>43</v>
      </c>
      <c r="P2943" t="s">
        <v>50</v>
      </c>
      <c r="Q2943" t="s">
        <v>2502</v>
      </c>
      <c r="R2943" s="1">
        <v>1526.56</v>
      </c>
      <c r="S2943">
        <v>7</v>
      </c>
      <c r="T2943">
        <f t="shared" si="45"/>
        <v>27</v>
      </c>
      <c r="U2943" t="s">
        <v>75</v>
      </c>
      <c r="V2943">
        <v>0</v>
      </c>
      <c r="W2943">
        <v>0</v>
      </c>
      <c r="X2943" s="1">
        <v>0</v>
      </c>
      <c r="Y2943" s="1">
        <v>1526.56</v>
      </c>
      <c r="Z2943" t="s">
        <v>53</v>
      </c>
      <c r="AA2943" s="2">
        <v>427.43680000000001</v>
      </c>
      <c r="AB2943" s="3">
        <v>0.28000000000000003</v>
      </c>
      <c r="AC2943" s="1">
        <v>-1099.1232</v>
      </c>
      <c r="AD2943">
        <v>6</v>
      </c>
      <c r="AE2943">
        <v>6</v>
      </c>
      <c r="AF2943" t="s">
        <v>48</v>
      </c>
      <c r="AG2943">
        <v>2017</v>
      </c>
      <c r="AH2943">
        <f>COUNTBLANK(datos[[#This Row],[Row ID]:[Year sales]])</f>
        <v>0</v>
      </c>
    </row>
    <row r="2944" spans="1:34" x14ac:dyDescent="0.3">
      <c r="A2944">
        <v>2943</v>
      </c>
      <c r="B2944" t="s">
        <v>6155</v>
      </c>
      <c r="C2944" s="4">
        <v>42819</v>
      </c>
      <c r="D2944" s="4">
        <v>42825</v>
      </c>
      <c r="E2944" t="s">
        <v>67</v>
      </c>
      <c r="F2944" t="s">
        <v>2133</v>
      </c>
      <c r="G2944" t="s">
        <v>2134</v>
      </c>
      <c r="H2944" t="s">
        <v>57</v>
      </c>
      <c r="I2944" t="s">
        <v>38</v>
      </c>
      <c r="J2944" t="s">
        <v>2573</v>
      </c>
      <c r="K2944" t="s">
        <v>134</v>
      </c>
      <c r="L2944">
        <v>53209</v>
      </c>
      <c r="M2944" t="s">
        <v>125</v>
      </c>
      <c r="N2944" t="s">
        <v>3213</v>
      </c>
      <c r="O2944" t="s">
        <v>43</v>
      </c>
      <c r="P2944" t="s">
        <v>50</v>
      </c>
      <c r="Q2944" t="s">
        <v>3214</v>
      </c>
      <c r="R2944" s="1">
        <v>368.97</v>
      </c>
      <c r="S2944">
        <v>3</v>
      </c>
      <c r="T2944">
        <f t="shared" si="45"/>
        <v>54</v>
      </c>
      <c r="U2944" t="s">
        <v>52</v>
      </c>
      <c r="V2944">
        <v>0</v>
      </c>
      <c r="W2944">
        <v>0</v>
      </c>
      <c r="X2944" s="1">
        <v>0</v>
      </c>
      <c r="Y2944" s="1">
        <v>368.97</v>
      </c>
      <c r="Z2944" t="s">
        <v>47</v>
      </c>
      <c r="AA2944" s="2">
        <v>40.5867</v>
      </c>
      <c r="AB2944" s="3">
        <v>0.10999999999999999</v>
      </c>
      <c r="AC2944" s="1">
        <v>-328.38330000000002</v>
      </c>
      <c r="AD2944">
        <v>6</v>
      </c>
      <c r="AE2944">
        <v>6</v>
      </c>
      <c r="AF2944" t="s">
        <v>48</v>
      </c>
      <c r="AG2944">
        <v>2017</v>
      </c>
      <c r="AH2944">
        <f>COUNTBLANK(datos[[#This Row],[Row ID]:[Year sales]])</f>
        <v>0</v>
      </c>
    </row>
    <row r="2945" spans="1:34" x14ac:dyDescent="0.3">
      <c r="A2945">
        <v>2944</v>
      </c>
      <c r="B2945" t="s">
        <v>6158</v>
      </c>
      <c r="C2945" s="4">
        <v>43058</v>
      </c>
      <c r="D2945" s="4">
        <v>43063</v>
      </c>
      <c r="E2945" t="s">
        <v>67</v>
      </c>
      <c r="F2945" t="s">
        <v>4198</v>
      </c>
      <c r="G2945" t="s">
        <v>4199</v>
      </c>
      <c r="H2945" t="s">
        <v>37</v>
      </c>
      <c r="I2945" t="s">
        <v>38</v>
      </c>
      <c r="J2945" t="s">
        <v>58</v>
      </c>
      <c r="K2945" t="s">
        <v>59</v>
      </c>
      <c r="L2945">
        <v>90049</v>
      </c>
      <c r="M2945" t="s">
        <v>60</v>
      </c>
      <c r="N2945" t="s">
        <v>1215</v>
      </c>
      <c r="O2945" t="s">
        <v>62</v>
      </c>
      <c r="P2945" t="s">
        <v>77</v>
      </c>
      <c r="Q2945" t="s">
        <v>1216</v>
      </c>
      <c r="R2945" s="1">
        <v>305.01</v>
      </c>
      <c r="S2945">
        <v>9</v>
      </c>
      <c r="T2945">
        <f t="shared" si="45"/>
        <v>34</v>
      </c>
      <c r="U2945" t="s">
        <v>75</v>
      </c>
      <c r="V2945">
        <v>0</v>
      </c>
      <c r="W2945">
        <v>0</v>
      </c>
      <c r="X2945" s="1">
        <v>0</v>
      </c>
      <c r="Y2945" s="1">
        <v>305.01</v>
      </c>
      <c r="Z2945" t="s">
        <v>47</v>
      </c>
      <c r="AA2945" s="2">
        <v>76.252499999999998</v>
      </c>
      <c r="AB2945" s="3">
        <v>0.25</v>
      </c>
      <c r="AC2945" s="1">
        <v>-228.75749999999999</v>
      </c>
      <c r="AD2945">
        <v>5</v>
      </c>
      <c r="AE2945">
        <v>5</v>
      </c>
      <c r="AF2945" t="s">
        <v>48</v>
      </c>
      <c r="AG2945">
        <v>2017</v>
      </c>
      <c r="AH2945">
        <f>COUNTBLANK(datos[[#This Row],[Row ID]:[Year sales]])</f>
        <v>0</v>
      </c>
    </row>
    <row r="2946" spans="1:34" x14ac:dyDescent="0.3">
      <c r="A2946">
        <v>2945</v>
      </c>
      <c r="B2946" t="s">
        <v>6158</v>
      </c>
      <c r="C2946" s="4">
        <v>43058</v>
      </c>
      <c r="D2946" s="4">
        <v>43063</v>
      </c>
      <c r="E2946" t="s">
        <v>67</v>
      </c>
      <c r="F2946" t="s">
        <v>4198</v>
      </c>
      <c r="G2946" t="s">
        <v>4199</v>
      </c>
      <c r="H2946" t="s">
        <v>37</v>
      </c>
      <c r="I2946" t="s">
        <v>38</v>
      </c>
      <c r="J2946" t="s">
        <v>58</v>
      </c>
      <c r="K2946" t="s">
        <v>59</v>
      </c>
      <c r="L2946">
        <v>90049</v>
      </c>
      <c r="M2946" t="s">
        <v>60</v>
      </c>
      <c r="N2946" t="s">
        <v>6159</v>
      </c>
      <c r="O2946" t="s">
        <v>43</v>
      </c>
      <c r="P2946" t="s">
        <v>83</v>
      </c>
      <c r="Q2946" t="s">
        <v>6160</v>
      </c>
      <c r="R2946" s="1">
        <v>18.7</v>
      </c>
      <c r="S2946">
        <v>1</v>
      </c>
      <c r="T2946">
        <f t="shared" ref="T2946:T3009" si="46">SUMIF(Q:Q, Q2946, S:S)</f>
        <v>3</v>
      </c>
      <c r="U2946" t="s">
        <v>46</v>
      </c>
      <c r="V2946">
        <v>0</v>
      </c>
      <c r="W2946">
        <v>0</v>
      </c>
      <c r="X2946" s="1">
        <v>0</v>
      </c>
      <c r="Y2946" s="1">
        <v>18.7</v>
      </c>
      <c r="Z2946" t="s">
        <v>65</v>
      </c>
      <c r="AA2946" s="2">
        <v>7.1059999999999999</v>
      </c>
      <c r="AB2946" s="3">
        <v>0.38</v>
      </c>
      <c r="AC2946" s="1">
        <v>-11.593999999999999</v>
      </c>
      <c r="AD2946">
        <v>5</v>
      </c>
      <c r="AE2946">
        <v>5</v>
      </c>
      <c r="AF2946" t="s">
        <v>48</v>
      </c>
      <c r="AG2946">
        <v>2017</v>
      </c>
      <c r="AH2946">
        <f>COUNTBLANK(datos[[#This Row],[Row ID]:[Year sales]])</f>
        <v>0</v>
      </c>
    </row>
    <row r="2947" spans="1:34" x14ac:dyDescent="0.3">
      <c r="A2947">
        <v>2946</v>
      </c>
      <c r="B2947" t="s">
        <v>6161</v>
      </c>
      <c r="C2947" s="4">
        <v>42678</v>
      </c>
      <c r="D2947" s="4">
        <v>42679</v>
      </c>
      <c r="E2947" t="s">
        <v>208</v>
      </c>
      <c r="F2947" t="s">
        <v>2441</v>
      </c>
      <c r="G2947" t="s">
        <v>2442</v>
      </c>
      <c r="H2947" t="s">
        <v>37</v>
      </c>
      <c r="I2947" t="s">
        <v>38</v>
      </c>
      <c r="J2947" t="s">
        <v>147</v>
      </c>
      <c r="K2947" t="s">
        <v>59</v>
      </c>
      <c r="L2947">
        <v>94122</v>
      </c>
      <c r="M2947" t="s">
        <v>60</v>
      </c>
      <c r="N2947" t="s">
        <v>1934</v>
      </c>
      <c r="O2947" t="s">
        <v>43</v>
      </c>
      <c r="P2947" t="s">
        <v>83</v>
      </c>
      <c r="Q2947" t="s">
        <v>1935</v>
      </c>
      <c r="R2947" s="1">
        <v>38.29</v>
      </c>
      <c r="S2947">
        <v>7</v>
      </c>
      <c r="T2947">
        <f t="shared" si="46"/>
        <v>20</v>
      </c>
      <c r="U2947" t="s">
        <v>75</v>
      </c>
      <c r="V2947">
        <v>0</v>
      </c>
      <c r="W2947">
        <v>0</v>
      </c>
      <c r="X2947" s="1">
        <v>0</v>
      </c>
      <c r="Y2947" s="1">
        <v>38.29</v>
      </c>
      <c r="Z2947" t="s">
        <v>65</v>
      </c>
      <c r="AA2947" s="2">
        <v>16.464700000000001</v>
      </c>
      <c r="AB2947" s="3">
        <v>0.43000000000000005</v>
      </c>
      <c r="AC2947" s="1">
        <v>-21.825299999999999</v>
      </c>
      <c r="AD2947">
        <v>1</v>
      </c>
      <c r="AE2947">
        <v>1</v>
      </c>
      <c r="AF2947" t="s">
        <v>48</v>
      </c>
      <c r="AG2947">
        <v>2016</v>
      </c>
      <c r="AH2947">
        <f>COUNTBLANK(datos[[#This Row],[Row ID]:[Year sales]])</f>
        <v>0</v>
      </c>
    </row>
    <row r="2948" spans="1:34" x14ac:dyDescent="0.3">
      <c r="A2948">
        <v>2947</v>
      </c>
      <c r="B2948" t="s">
        <v>6162</v>
      </c>
      <c r="C2948" s="4">
        <v>43083</v>
      </c>
      <c r="D2948" s="4">
        <v>43087</v>
      </c>
      <c r="E2948" t="s">
        <v>67</v>
      </c>
      <c r="F2948" t="s">
        <v>4110</v>
      </c>
      <c r="G2948" t="s">
        <v>4111</v>
      </c>
      <c r="H2948" t="s">
        <v>122</v>
      </c>
      <c r="I2948" t="s">
        <v>38</v>
      </c>
      <c r="J2948" t="s">
        <v>969</v>
      </c>
      <c r="K2948" t="s">
        <v>59</v>
      </c>
      <c r="L2948">
        <v>92024</v>
      </c>
      <c r="M2948" t="s">
        <v>60</v>
      </c>
      <c r="N2948" t="s">
        <v>6163</v>
      </c>
      <c r="O2948" t="s">
        <v>43</v>
      </c>
      <c r="P2948" t="s">
        <v>83</v>
      </c>
      <c r="Q2948" t="s">
        <v>6164</v>
      </c>
      <c r="R2948" s="1">
        <v>26.25</v>
      </c>
      <c r="S2948">
        <v>3</v>
      </c>
      <c r="T2948">
        <f t="shared" si="46"/>
        <v>22</v>
      </c>
      <c r="U2948" t="s">
        <v>52</v>
      </c>
      <c r="V2948">
        <v>0</v>
      </c>
      <c r="W2948">
        <v>0</v>
      </c>
      <c r="X2948" s="1">
        <v>0</v>
      </c>
      <c r="Y2948" s="1">
        <v>26.25</v>
      </c>
      <c r="Z2948" t="s">
        <v>65</v>
      </c>
      <c r="AA2948" s="2">
        <v>11.025</v>
      </c>
      <c r="AB2948" s="3">
        <v>0.42000000000000004</v>
      </c>
      <c r="AC2948" s="1">
        <v>-15.225</v>
      </c>
      <c r="AD2948">
        <v>4</v>
      </c>
      <c r="AE2948">
        <v>4</v>
      </c>
      <c r="AF2948" t="s">
        <v>48</v>
      </c>
      <c r="AG2948">
        <v>2017</v>
      </c>
      <c r="AH2948">
        <f>COUNTBLANK(datos[[#This Row],[Row ID]:[Year sales]])</f>
        <v>0</v>
      </c>
    </row>
    <row r="2949" spans="1:34" x14ac:dyDescent="0.3">
      <c r="A2949">
        <v>2948</v>
      </c>
      <c r="B2949" t="s">
        <v>6162</v>
      </c>
      <c r="C2949" s="4">
        <v>43083</v>
      </c>
      <c r="D2949" s="4">
        <v>43087</v>
      </c>
      <c r="E2949" t="s">
        <v>67</v>
      </c>
      <c r="F2949" t="s">
        <v>4110</v>
      </c>
      <c r="G2949" t="s">
        <v>4111</v>
      </c>
      <c r="H2949" t="s">
        <v>122</v>
      </c>
      <c r="I2949" t="s">
        <v>38</v>
      </c>
      <c r="J2949" t="s">
        <v>969</v>
      </c>
      <c r="K2949" t="s">
        <v>59</v>
      </c>
      <c r="L2949">
        <v>92024</v>
      </c>
      <c r="M2949" t="s">
        <v>60</v>
      </c>
      <c r="N2949" t="s">
        <v>6165</v>
      </c>
      <c r="O2949" t="s">
        <v>62</v>
      </c>
      <c r="P2949" t="s">
        <v>94</v>
      </c>
      <c r="Q2949" t="s">
        <v>6166</v>
      </c>
      <c r="R2949" s="1">
        <v>64.959999999999994</v>
      </c>
      <c r="S2949">
        <v>14</v>
      </c>
      <c r="T2949">
        <f t="shared" si="46"/>
        <v>47</v>
      </c>
      <c r="U2949" t="s">
        <v>75</v>
      </c>
      <c r="V2949">
        <v>0.2</v>
      </c>
      <c r="W2949">
        <v>12.991999999999999</v>
      </c>
      <c r="X2949" s="1">
        <v>-12.992000000000001</v>
      </c>
      <c r="Y2949" s="1">
        <v>77.951999999999998</v>
      </c>
      <c r="Z2949" t="s">
        <v>99</v>
      </c>
      <c r="AA2949" s="2">
        <v>22.736000000000001</v>
      </c>
      <c r="AB2949" s="3">
        <v>0.35000000000000003</v>
      </c>
      <c r="AC2949" s="1">
        <v>-29.231999999999999</v>
      </c>
      <c r="AD2949">
        <v>4</v>
      </c>
      <c r="AE2949">
        <v>4</v>
      </c>
      <c r="AF2949" t="s">
        <v>48</v>
      </c>
      <c r="AG2949">
        <v>2017</v>
      </c>
      <c r="AH2949">
        <f>COUNTBLANK(datos[[#This Row],[Row ID]:[Year sales]])</f>
        <v>0</v>
      </c>
    </row>
    <row r="2950" spans="1:34" x14ac:dyDescent="0.3">
      <c r="A2950">
        <v>2949</v>
      </c>
      <c r="B2950" t="s">
        <v>6162</v>
      </c>
      <c r="C2950" s="4">
        <v>43083</v>
      </c>
      <c r="D2950" s="4">
        <v>43087</v>
      </c>
      <c r="E2950" t="s">
        <v>67</v>
      </c>
      <c r="F2950" t="s">
        <v>4110</v>
      </c>
      <c r="G2950" t="s">
        <v>4111</v>
      </c>
      <c r="H2950" t="s">
        <v>122</v>
      </c>
      <c r="I2950" t="s">
        <v>38</v>
      </c>
      <c r="J2950" t="s">
        <v>969</v>
      </c>
      <c r="K2950" t="s">
        <v>59</v>
      </c>
      <c r="L2950">
        <v>92024</v>
      </c>
      <c r="M2950" t="s">
        <v>60</v>
      </c>
      <c r="N2950" t="s">
        <v>2982</v>
      </c>
      <c r="O2950" t="s">
        <v>62</v>
      </c>
      <c r="P2950" t="s">
        <v>193</v>
      </c>
      <c r="Q2950" t="s">
        <v>2983</v>
      </c>
      <c r="R2950" s="1">
        <v>43.7</v>
      </c>
      <c r="S2950">
        <v>5</v>
      </c>
      <c r="T2950">
        <f t="shared" si="46"/>
        <v>37</v>
      </c>
      <c r="U2950" t="s">
        <v>75</v>
      </c>
      <c r="V2950">
        <v>0</v>
      </c>
      <c r="W2950">
        <v>0</v>
      </c>
      <c r="X2950" s="1">
        <v>0</v>
      </c>
      <c r="Y2950" s="1">
        <v>43.7</v>
      </c>
      <c r="Z2950" t="s">
        <v>65</v>
      </c>
      <c r="AA2950" s="2">
        <v>20.539000000000001</v>
      </c>
      <c r="AB2950" s="3">
        <v>0.47000000000000003</v>
      </c>
      <c r="AC2950" s="1">
        <v>-23.161000000000001</v>
      </c>
      <c r="AD2950">
        <v>4</v>
      </c>
      <c r="AE2950">
        <v>4</v>
      </c>
      <c r="AF2950" t="s">
        <v>48</v>
      </c>
      <c r="AG2950">
        <v>2017</v>
      </c>
      <c r="AH2950">
        <f>COUNTBLANK(datos[[#This Row],[Row ID]:[Year sales]])</f>
        <v>0</v>
      </c>
    </row>
    <row r="2951" spans="1:34" x14ac:dyDescent="0.3">
      <c r="A2951">
        <v>2950</v>
      </c>
      <c r="B2951" t="s">
        <v>6167</v>
      </c>
      <c r="C2951" s="4">
        <v>43051</v>
      </c>
      <c r="D2951" s="4">
        <v>43051</v>
      </c>
      <c r="E2951" t="s">
        <v>1312</v>
      </c>
      <c r="F2951" t="s">
        <v>6168</v>
      </c>
      <c r="G2951" t="s">
        <v>6169</v>
      </c>
      <c r="H2951" t="s">
        <v>122</v>
      </c>
      <c r="I2951" t="s">
        <v>38</v>
      </c>
      <c r="J2951" t="s">
        <v>3970</v>
      </c>
      <c r="K2951" t="s">
        <v>330</v>
      </c>
      <c r="L2951">
        <v>85301</v>
      </c>
      <c r="M2951" t="s">
        <v>60</v>
      </c>
      <c r="N2951" t="s">
        <v>866</v>
      </c>
      <c r="O2951" t="s">
        <v>90</v>
      </c>
      <c r="P2951" t="s">
        <v>181</v>
      </c>
      <c r="Q2951" t="s">
        <v>867</v>
      </c>
      <c r="R2951" s="1">
        <v>41.6</v>
      </c>
      <c r="S2951">
        <v>4</v>
      </c>
      <c r="T2951">
        <f t="shared" si="46"/>
        <v>26</v>
      </c>
      <c r="U2951" t="s">
        <v>52</v>
      </c>
      <c r="V2951">
        <v>0.2</v>
      </c>
      <c r="W2951">
        <v>8.32</v>
      </c>
      <c r="X2951" s="1">
        <v>-8.32</v>
      </c>
      <c r="Y2951" s="1">
        <v>49.92</v>
      </c>
      <c r="Z2951" t="s">
        <v>65</v>
      </c>
      <c r="AA2951" s="2">
        <v>13</v>
      </c>
      <c r="AB2951" s="3">
        <v>0.3125</v>
      </c>
      <c r="AC2951" s="1">
        <v>-20.28</v>
      </c>
      <c r="AD2951">
        <v>0</v>
      </c>
      <c r="AE2951">
        <v>0</v>
      </c>
      <c r="AF2951" t="s">
        <v>48</v>
      </c>
      <c r="AG2951">
        <v>2017</v>
      </c>
      <c r="AH2951">
        <f>COUNTBLANK(datos[[#This Row],[Row ID]:[Year sales]])</f>
        <v>0</v>
      </c>
    </row>
    <row r="2952" spans="1:34" x14ac:dyDescent="0.3">
      <c r="A2952">
        <v>2951</v>
      </c>
      <c r="B2952" t="s">
        <v>6167</v>
      </c>
      <c r="C2952" s="4">
        <v>43051</v>
      </c>
      <c r="D2952" s="4">
        <v>43051</v>
      </c>
      <c r="E2952" t="s">
        <v>1312</v>
      </c>
      <c r="F2952" t="s">
        <v>6168</v>
      </c>
      <c r="G2952" t="s">
        <v>6169</v>
      </c>
      <c r="H2952" t="s">
        <v>122</v>
      </c>
      <c r="I2952" t="s">
        <v>38</v>
      </c>
      <c r="J2952" t="s">
        <v>3970</v>
      </c>
      <c r="K2952" t="s">
        <v>330</v>
      </c>
      <c r="L2952">
        <v>85301</v>
      </c>
      <c r="M2952" t="s">
        <v>60</v>
      </c>
      <c r="N2952" t="s">
        <v>4888</v>
      </c>
      <c r="O2952" t="s">
        <v>62</v>
      </c>
      <c r="P2952" t="s">
        <v>110</v>
      </c>
      <c r="Q2952" t="s">
        <v>4889</v>
      </c>
      <c r="R2952" s="1">
        <v>23.12</v>
      </c>
      <c r="S2952">
        <v>5</v>
      </c>
      <c r="T2952">
        <f t="shared" si="46"/>
        <v>34</v>
      </c>
      <c r="U2952" t="s">
        <v>75</v>
      </c>
      <c r="V2952">
        <v>0.2</v>
      </c>
      <c r="W2952">
        <v>4.6240000000000006</v>
      </c>
      <c r="X2952" s="1">
        <v>-4.6239999999999997</v>
      </c>
      <c r="Y2952" s="1">
        <v>27.744</v>
      </c>
      <c r="Z2952" t="s">
        <v>65</v>
      </c>
      <c r="AA2952" s="2">
        <v>8.3810000000000002</v>
      </c>
      <c r="AB2952" s="3">
        <v>0.36249999999999999</v>
      </c>
      <c r="AC2952" s="1">
        <v>-10.115</v>
      </c>
      <c r="AD2952">
        <v>0</v>
      </c>
      <c r="AE2952">
        <v>0</v>
      </c>
      <c r="AF2952" t="s">
        <v>48</v>
      </c>
      <c r="AG2952">
        <v>2017</v>
      </c>
      <c r="AH2952">
        <f>COUNTBLANK(datos[[#This Row],[Row ID]:[Year sales]])</f>
        <v>0</v>
      </c>
    </row>
    <row r="2953" spans="1:34" x14ac:dyDescent="0.3">
      <c r="A2953">
        <v>2952</v>
      </c>
      <c r="B2953" t="s">
        <v>6167</v>
      </c>
      <c r="C2953" s="4">
        <v>43051</v>
      </c>
      <c r="D2953" s="4">
        <v>43051</v>
      </c>
      <c r="E2953" t="s">
        <v>1312</v>
      </c>
      <c r="F2953" t="s">
        <v>6168</v>
      </c>
      <c r="G2953" t="s">
        <v>6169</v>
      </c>
      <c r="H2953" t="s">
        <v>122</v>
      </c>
      <c r="I2953" t="s">
        <v>38</v>
      </c>
      <c r="J2953" t="s">
        <v>3970</v>
      </c>
      <c r="K2953" t="s">
        <v>330</v>
      </c>
      <c r="L2953">
        <v>85301</v>
      </c>
      <c r="M2953" t="s">
        <v>60</v>
      </c>
      <c r="N2953" t="s">
        <v>6170</v>
      </c>
      <c r="O2953" t="s">
        <v>43</v>
      </c>
      <c r="P2953" t="s">
        <v>50</v>
      </c>
      <c r="Q2953" t="s">
        <v>6171</v>
      </c>
      <c r="R2953" s="1">
        <v>113.88800000000001</v>
      </c>
      <c r="S2953">
        <v>2</v>
      </c>
      <c r="T2953">
        <f t="shared" si="46"/>
        <v>24</v>
      </c>
      <c r="U2953" t="s">
        <v>46</v>
      </c>
      <c r="V2953">
        <v>0.2</v>
      </c>
      <c r="W2953">
        <v>22.777600000000003</v>
      </c>
      <c r="X2953" s="1">
        <v>-22.7776</v>
      </c>
      <c r="Y2953" s="1">
        <v>136.66560000000001</v>
      </c>
      <c r="Z2953" t="s">
        <v>99</v>
      </c>
      <c r="AA2953" s="2">
        <v>9.9651999999999994</v>
      </c>
      <c r="AB2953" s="3">
        <v>8.7499999999999994E-2</v>
      </c>
      <c r="AC2953" s="1">
        <v>-81.145200000000003</v>
      </c>
      <c r="AD2953">
        <v>0</v>
      </c>
      <c r="AE2953">
        <v>0</v>
      </c>
      <c r="AF2953" t="s">
        <v>48</v>
      </c>
      <c r="AG2953">
        <v>2017</v>
      </c>
      <c r="AH2953">
        <f>COUNTBLANK(datos[[#This Row],[Row ID]:[Year sales]])</f>
        <v>0</v>
      </c>
    </row>
    <row r="2954" spans="1:34" x14ac:dyDescent="0.3">
      <c r="A2954">
        <v>2953</v>
      </c>
      <c r="B2954" t="s">
        <v>6167</v>
      </c>
      <c r="C2954" s="4">
        <v>43051</v>
      </c>
      <c r="D2954" s="4">
        <v>43051</v>
      </c>
      <c r="E2954" t="s">
        <v>1312</v>
      </c>
      <c r="F2954" t="s">
        <v>6168</v>
      </c>
      <c r="G2954" t="s">
        <v>6169</v>
      </c>
      <c r="H2954" t="s">
        <v>122</v>
      </c>
      <c r="I2954" t="s">
        <v>38</v>
      </c>
      <c r="J2954" t="s">
        <v>3970</v>
      </c>
      <c r="K2954" t="s">
        <v>330</v>
      </c>
      <c r="L2954">
        <v>85301</v>
      </c>
      <c r="M2954" t="s">
        <v>60</v>
      </c>
      <c r="N2954" t="s">
        <v>6172</v>
      </c>
      <c r="O2954" t="s">
        <v>43</v>
      </c>
      <c r="P2954" t="s">
        <v>83</v>
      </c>
      <c r="Q2954" t="s">
        <v>6173</v>
      </c>
      <c r="R2954" s="1">
        <v>113.568</v>
      </c>
      <c r="S2954">
        <v>2</v>
      </c>
      <c r="T2954">
        <f t="shared" si="46"/>
        <v>7</v>
      </c>
      <c r="U2954" t="s">
        <v>46</v>
      </c>
      <c r="V2954">
        <v>0.2</v>
      </c>
      <c r="W2954">
        <v>22.7136</v>
      </c>
      <c r="X2954" s="1">
        <v>-22.7136</v>
      </c>
      <c r="Y2954" s="1">
        <v>136.2816</v>
      </c>
      <c r="Z2954" t="s">
        <v>99</v>
      </c>
      <c r="AA2954" s="2">
        <v>-5.6783999999999999</v>
      </c>
      <c r="AB2954" s="3">
        <v>-0.05</v>
      </c>
      <c r="AC2954" s="1">
        <v>-96.532799999999995</v>
      </c>
      <c r="AD2954">
        <v>0</v>
      </c>
      <c r="AE2954">
        <v>0</v>
      </c>
      <c r="AF2954" t="s">
        <v>48</v>
      </c>
      <c r="AG2954">
        <v>2017</v>
      </c>
      <c r="AH2954">
        <f>COUNTBLANK(datos[[#This Row],[Row ID]:[Year sales]])</f>
        <v>0</v>
      </c>
    </row>
    <row r="2955" spans="1:34" x14ac:dyDescent="0.3">
      <c r="A2955">
        <v>2954</v>
      </c>
      <c r="B2955" t="s">
        <v>6167</v>
      </c>
      <c r="C2955" s="4">
        <v>43051</v>
      </c>
      <c r="D2955" s="4">
        <v>43051</v>
      </c>
      <c r="E2955" t="s">
        <v>1312</v>
      </c>
      <c r="F2955" t="s">
        <v>6168</v>
      </c>
      <c r="G2955" t="s">
        <v>6169</v>
      </c>
      <c r="H2955" t="s">
        <v>122</v>
      </c>
      <c r="I2955" t="s">
        <v>38</v>
      </c>
      <c r="J2955" t="s">
        <v>3970</v>
      </c>
      <c r="K2955" t="s">
        <v>330</v>
      </c>
      <c r="L2955">
        <v>85301</v>
      </c>
      <c r="M2955" t="s">
        <v>60</v>
      </c>
      <c r="N2955" t="s">
        <v>1960</v>
      </c>
      <c r="O2955" t="s">
        <v>90</v>
      </c>
      <c r="P2955" t="s">
        <v>91</v>
      </c>
      <c r="Q2955" t="s">
        <v>1961</v>
      </c>
      <c r="R2955" s="1">
        <v>7.92</v>
      </c>
      <c r="S2955">
        <v>2</v>
      </c>
      <c r="T2955">
        <f t="shared" si="46"/>
        <v>17</v>
      </c>
      <c r="U2955" t="s">
        <v>46</v>
      </c>
      <c r="V2955">
        <v>0.2</v>
      </c>
      <c r="W2955">
        <v>1.5840000000000001</v>
      </c>
      <c r="X2955" s="1">
        <v>-1.5840000000000001</v>
      </c>
      <c r="Y2955" s="1">
        <v>9.5039999999999996</v>
      </c>
      <c r="Z2955" t="s">
        <v>65</v>
      </c>
      <c r="AA2955" s="2">
        <v>0.69299999999999995</v>
      </c>
      <c r="AB2955" s="3">
        <v>8.7499999999999994E-2</v>
      </c>
      <c r="AC2955" s="1">
        <v>-5.6429999999999998</v>
      </c>
      <c r="AD2955">
        <v>0</v>
      </c>
      <c r="AE2955">
        <v>0</v>
      </c>
      <c r="AF2955" t="s">
        <v>48</v>
      </c>
      <c r="AG2955">
        <v>2017</v>
      </c>
      <c r="AH2955">
        <f>COUNTBLANK(datos[[#This Row],[Row ID]:[Year sales]])</f>
        <v>0</v>
      </c>
    </row>
    <row r="2956" spans="1:34" x14ac:dyDescent="0.3">
      <c r="A2956">
        <v>2955</v>
      </c>
      <c r="B2956" t="s">
        <v>6167</v>
      </c>
      <c r="C2956" s="4">
        <v>43051</v>
      </c>
      <c r="D2956" s="4">
        <v>43051</v>
      </c>
      <c r="E2956" t="s">
        <v>1312</v>
      </c>
      <c r="F2956" t="s">
        <v>6168</v>
      </c>
      <c r="G2956" t="s">
        <v>6169</v>
      </c>
      <c r="H2956" t="s">
        <v>122</v>
      </c>
      <c r="I2956" t="s">
        <v>38</v>
      </c>
      <c r="J2956" t="s">
        <v>3970</v>
      </c>
      <c r="K2956" t="s">
        <v>330</v>
      </c>
      <c r="L2956">
        <v>85301</v>
      </c>
      <c r="M2956" t="s">
        <v>60</v>
      </c>
      <c r="N2956" t="s">
        <v>6174</v>
      </c>
      <c r="O2956" t="s">
        <v>90</v>
      </c>
      <c r="P2956" t="s">
        <v>91</v>
      </c>
      <c r="Q2956" t="s">
        <v>6175</v>
      </c>
      <c r="R2956" s="1">
        <v>671.98400000000004</v>
      </c>
      <c r="S2956">
        <v>2</v>
      </c>
      <c r="T2956">
        <f t="shared" si="46"/>
        <v>39</v>
      </c>
      <c r="U2956" t="s">
        <v>46</v>
      </c>
      <c r="V2956">
        <v>0.2</v>
      </c>
      <c r="W2956">
        <v>134.39680000000001</v>
      </c>
      <c r="X2956" s="1">
        <v>-134.39680000000001</v>
      </c>
      <c r="Y2956" s="1">
        <v>806.38080000000002</v>
      </c>
      <c r="Z2956" t="s">
        <v>53</v>
      </c>
      <c r="AA2956" s="2">
        <v>50.398800000000001</v>
      </c>
      <c r="AB2956" s="3">
        <v>7.4999999999999997E-2</v>
      </c>
      <c r="AC2956" s="1">
        <v>-487.1884</v>
      </c>
      <c r="AD2956">
        <v>0</v>
      </c>
      <c r="AE2956">
        <v>0</v>
      </c>
      <c r="AF2956" t="s">
        <v>48</v>
      </c>
      <c r="AG2956">
        <v>2017</v>
      </c>
      <c r="AH2956">
        <f>COUNTBLANK(datos[[#This Row],[Row ID]:[Year sales]])</f>
        <v>0</v>
      </c>
    </row>
    <row r="2957" spans="1:34" x14ac:dyDescent="0.3">
      <c r="A2957">
        <v>2956</v>
      </c>
      <c r="B2957" t="s">
        <v>6176</v>
      </c>
      <c r="C2957" s="4">
        <v>42600</v>
      </c>
      <c r="D2957" s="4">
        <v>42606</v>
      </c>
      <c r="E2957" t="s">
        <v>67</v>
      </c>
      <c r="F2957" t="s">
        <v>533</v>
      </c>
      <c r="G2957" t="s">
        <v>534</v>
      </c>
      <c r="H2957" t="s">
        <v>57</v>
      </c>
      <c r="I2957" t="s">
        <v>38</v>
      </c>
      <c r="J2957" t="s">
        <v>286</v>
      </c>
      <c r="K2957" t="s">
        <v>287</v>
      </c>
      <c r="L2957">
        <v>10035</v>
      </c>
      <c r="M2957" t="s">
        <v>168</v>
      </c>
      <c r="N2957" t="s">
        <v>3466</v>
      </c>
      <c r="O2957" t="s">
        <v>90</v>
      </c>
      <c r="P2957" t="s">
        <v>91</v>
      </c>
      <c r="Q2957" t="s">
        <v>3467</v>
      </c>
      <c r="R2957" s="1">
        <v>39.99</v>
      </c>
      <c r="S2957">
        <v>1</v>
      </c>
      <c r="T2957">
        <f t="shared" si="46"/>
        <v>15</v>
      </c>
      <c r="U2957" t="s">
        <v>46</v>
      </c>
      <c r="V2957">
        <v>0</v>
      </c>
      <c r="W2957">
        <v>0</v>
      </c>
      <c r="X2957" s="1">
        <v>0</v>
      </c>
      <c r="Y2957" s="1">
        <v>39.99</v>
      </c>
      <c r="Z2957" t="s">
        <v>65</v>
      </c>
      <c r="AA2957" s="2">
        <v>11.597099999999999</v>
      </c>
      <c r="AB2957" s="3">
        <v>0.28999999999999998</v>
      </c>
      <c r="AC2957" s="1">
        <v>-28.392900000000001</v>
      </c>
      <c r="AD2957">
        <v>6</v>
      </c>
      <c r="AE2957">
        <v>6</v>
      </c>
      <c r="AF2957" t="s">
        <v>48</v>
      </c>
      <c r="AG2957">
        <v>2016</v>
      </c>
      <c r="AH2957">
        <f>COUNTBLANK(datos[[#This Row],[Row ID]:[Year sales]])</f>
        <v>0</v>
      </c>
    </row>
    <row r="2958" spans="1:34" x14ac:dyDescent="0.3">
      <c r="A2958">
        <v>2957</v>
      </c>
      <c r="B2958" t="s">
        <v>6177</v>
      </c>
      <c r="C2958" s="4">
        <v>42913</v>
      </c>
      <c r="D2958" s="4">
        <v>42920</v>
      </c>
      <c r="E2958" t="s">
        <v>67</v>
      </c>
      <c r="F2958" t="s">
        <v>6178</v>
      </c>
      <c r="G2958" t="s">
        <v>6179</v>
      </c>
      <c r="H2958" t="s">
        <v>122</v>
      </c>
      <c r="I2958" t="s">
        <v>38</v>
      </c>
      <c r="J2958" t="s">
        <v>4131</v>
      </c>
      <c r="K2958" t="s">
        <v>287</v>
      </c>
      <c r="L2958">
        <v>13601</v>
      </c>
      <c r="M2958" t="s">
        <v>168</v>
      </c>
      <c r="N2958" t="s">
        <v>1863</v>
      </c>
      <c r="O2958" t="s">
        <v>43</v>
      </c>
      <c r="P2958" t="s">
        <v>50</v>
      </c>
      <c r="Q2958" t="s">
        <v>1864</v>
      </c>
      <c r="R2958" s="1">
        <v>191.64599999999999</v>
      </c>
      <c r="S2958">
        <v>3</v>
      </c>
      <c r="T2958">
        <f t="shared" si="46"/>
        <v>64</v>
      </c>
      <c r="U2958" t="s">
        <v>52</v>
      </c>
      <c r="V2958">
        <v>0.1</v>
      </c>
      <c r="W2958">
        <v>19.1646</v>
      </c>
      <c r="X2958" s="1">
        <v>-19.1646</v>
      </c>
      <c r="Y2958" s="1">
        <v>210.81059999999999</v>
      </c>
      <c r="Z2958" t="s">
        <v>47</v>
      </c>
      <c r="AA2958" s="2">
        <v>31.940999999999999</v>
      </c>
      <c r="AB2958" s="3">
        <v>0.16666666666666669</v>
      </c>
      <c r="AC2958" s="1">
        <v>-140.54040000000001</v>
      </c>
      <c r="AD2958">
        <v>7</v>
      </c>
      <c r="AE2958">
        <v>7</v>
      </c>
      <c r="AF2958" t="s">
        <v>48</v>
      </c>
      <c r="AG2958">
        <v>2017</v>
      </c>
      <c r="AH2958">
        <f>COUNTBLANK(datos[[#This Row],[Row ID]:[Year sales]])</f>
        <v>0</v>
      </c>
    </row>
    <row r="2959" spans="1:34" x14ac:dyDescent="0.3">
      <c r="A2959">
        <v>2958</v>
      </c>
      <c r="B2959" t="s">
        <v>6180</v>
      </c>
      <c r="C2959" s="4">
        <v>42859</v>
      </c>
      <c r="D2959" s="4">
        <v>42864</v>
      </c>
      <c r="E2959" t="s">
        <v>67</v>
      </c>
      <c r="F2959" t="s">
        <v>1147</v>
      </c>
      <c r="G2959" t="s">
        <v>1148</v>
      </c>
      <c r="H2959" t="s">
        <v>37</v>
      </c>
      <c r="I2959" t="s">
        <v>38</v>
      </c>
      <c r="J2959" t="s">
        <v>338</v>
      </c>
      <c r="K2959" t="s">
        <v>518</v>
      </c>
      <c r="L2959">
        <v>45503</v>
      </c>
      <c r="M2959" t="s">
        <v>168</v>
      </c>
      <c r="N2959" t="s">
        <v>93</v>
      </c>
      <c r="O2959" t="s">
        <v>62</v>
      </c>
      <c r="P2959" t="s">
        <v>94</v>
      </c>
      <c r="Q2959" t="s">
        <v>95</v>
      </c>
      <c r="R2959" s="1">
        <v>2.3130000000000002</v>
      </c>
      <c r="S2959">
        <v>1</v>
      </c>
      <c r="T2959">
        <f t="shared" si="46"/>
        <v>35</v>
      </c>
      <c r="U2959" t="s">
        <v>46</v>
      </c>
      <c r="V2959">
        <v>0.7</v>
      </c>
      <c r="W2959">
        <v>1.6191</v>
      </c>
      <c r="X2959" s="1">
        <v>-1.6191</v>
      </c>
      <c r="Y2959" s="1">
        <v>3.9321000000000002</v>
      </c>
      <c r="Z2959" t="s">
        <v>65</v>
      </c>
      <c r="AA2959" s="2">
        <v>-1.9275</v>
      </c>
      <c r="AB2959" s="3">
        <v>-0.83333333333333326</v>
      </c>
      <c r="AC2959" s="1">
        <v>-2.6214</v>
      </c>
      <c r="AD2959">
        <v>5</v>
      </c>
      <c r="AE2959">
        <v>5</v>
      </c>
      <c r="AF2959" t="s">
        <v>48</v>
      </c>
      <c r="AG2959">
        <v>2017</v>
      </c>
      <c r="AH2959">
        <f>COUNTBLANK(datos[[#This Row],[Row ID]:[Year sales]])</f>
        <v>0</v>
      </c>
    </row>
    <row r="2960" spans="1:34" x14ac:dyDescent="0.3">
      <c r="A2960">
        <v>2959</v>
      </c>
      <c r="B2960" t="s">
        <v>6181</v>
      </c>
      <c r="C2960" s="4">
        <v>42362</v>
      </c>
      <c r="D2960" s="4">
        <v>42367</v>
      </c>
      <c r="E2960" t="s">
        <v>67</v>
      </c>
      <c r="F2960" t="s">
        <v>3767</v>
      </c>
      <c r="G2960" t="s">
        <v>3768</v>
      </c>
      <c r="H2960" t="s">
        <v>37</v>
      </c>
      <c r="I2960" t="s">
        <v>38</v>
      </c>
      <c r="J2960" t="s">
        <v>58</v>
      </c>
      <c r="K2960" t="s">
        <v>59</v>
      </c>
      <c r="L2960">
        <v>90032</v>
      </c>
      <c r="M2960" t="s">
        <v>60</v>
      </c>
      <c r="N2960" t="s">
        <v>3152</v>
      </c>
      <c r="O2960" t="s">
        <v>62</v>
      </c>
      <c r="P2960" t="s">
        <v>94</v>
      </c>
      <c r="Q2960" t="s">
        <v>3153</v>
      </c>
      <c r="R2960" s="1">
        <v>19.936</v>
      </c>
      <c r="S2960">
        <v>4</v>
      </c>
      <c r="T2960">
        <f t="shared" si="46"/>
        <v>32</v>
      </c>
      <c r="U2960" t="s">
        <v>52</v>
      </c>
      <c r="V2960">
        <v>0.2</v>
      </c>
      <c r="W2960">
        <v>3.9872000000000001</v>
      </c>
      <c r="X2960" s="1">
        <v>-3.9872000000000001</v>
      </c>
      <c r="Y2960" s="1">
        <v>23.923200000000001</v>
      </c>
      <c r="Z2960" t="s">
        <v>65</v>
      </c>
      <c r="AA2960" s="2">
        <v>7.2267999999999999</v>
      </c>
      <c r="AB2960" s="3">
        <v>0.36249999999999999</v>
      </c>
      <c r="AC2960" s="1">
        <v>-8.7219999999999995</v>
      </c>
      <c r="AD2960">
        <v>5</v>
      </c>
      <c r="AE2960">
        <v>5</v>
      </c>
      <c r="AF2960" t="s">
        <v>48</v>
      </c>
      <c r="AG2960">
        <v>2015</v>
      </c>
      <c r="AH2960">
        <f>COUNTBLANK(datos[[#This Row],[Row ID]:[Year sales]])</f>
        <v>0</v>
      </c>
    </row>
    <row r="2961" spans="1:34" x14ac:dyDescent="0.3">
      <c r="A2961">
        <v>2960</v>
      </c>
      <c r="B2961" t="s">
        <v>6181</v>
      </c>
      <c r="C2961" s="4">
        <v>42362</v>
      </c>
      <c r="D2961" s="4">
        <v>42367</v>
      </c>
      <c r="E2961" t="s">
        <v>67</v>
      </c>
      <c r="F2961" t="s">
        <v>3767</v>
      </c>
      <c r="G2961" t="s">
        <v>3768</v>
      </c>
      <c r="H2961" t="s">
        <v>37</v>
      </c>
      <c r="I2961" t="s">
        <v>38</v>
      </c>
      <c r="J2961" t="s">
        <v>58</v>
      </c>
      <c r="K2961" t="s">
        <v>59</v>
      </c>
      <c r="L2961">
        <v>90032</v>
      </c>
      <c r="M2961" t="s">
        <v>60</v>
      </c>
      <c r="N2961" t="s">
        <v>1112</v>
      </c>
      <c r="O2961" t="s">
        <v>62</v>
      </c>
      <c r="P2961" t="s">
        <v>289</v>
      </c>
      <c r="Q2961" t="s">
        <v>1113</v>
      </c>
      <c r="R2961" s="1">
        <v>45.92</v>
      </c>
      <c r="S2961">
        <v>4</v>
      </c>
      <c r="T2961">
        <f t="shared" si="46"/>
        <v>29</v>
      </c>
      <c r="U2961" t="s">
        <v>52</v>
      </c>
      <c r="V2961">
        <v>0</v>
      </c>
      <c r="W2961">
        <v>0</v>
      </c>
      <c r="X2961" s="1">
        <v>0</v>
      </c>
      <c r="Y2961" s="1">
        <v>45.92</v>
      </c>
      <c r="Z2961" t="s">
        <v>65</v>
      </c>
      <c r="AA2961" s="2">
        <v>21.5824</v>
      </c>
      <c r="AB2961" s="3">
        <v>0.47</v>
      </c>
      <c r="AC2961" s="1">
        <v>-24.337599999999998</v>
      </c>
      <c r="AD2961">
        <v>5</v>
      </c>
      <c r="AE2961">
        <v>5</v>
      </c>
      <c r="AF2961" t="s">
        <v>48</v>
      </c>
      <c r="AG2961">
        <v>2015</v>
      </c>
      <c r="AH2961">
        <f>COUNTBLANK(datos[[#This Row],[Row ID]:[Year sales]])</f>
        <v>0</v>
      </c>
    </row>
    <row r="2962" spans="1:34" x14ac:dyDescent="0.3">
      <c r="A2962">
        <v>2961</v>
      </c>
      <c r="B2962" t="s">
        <v>6182</v>
      </c>
      <c r="C2962" s="4">
        <v>42851</v>
      </c>
      <c r="D2962" s="4">
        <v>42856</v>
      </c>
      <c r="E2962" t="s">
        <v>67</v>
      </c>
      <c r="F2962" t="s">
        <v>1551</v>
      </c>
      <c r="G2962" t="s">
        <v>1552</v>
      </c>
      <c r="H2962" t="s">
        <v>122</v>
      </c>
      <c r="I2962" t="s">
        <v>38</v>
      </c>
      <c r="J2962" t="s">
        <v>115</v>
      </c>
      <c r="K2962" t="s">
        <v>116</v>
      </c>
      <c r="L2962">
        <v>98115</v>
      </c>
      <c r="M2962" t="s">
        <v>60</v>
      </c>
      <c r="N2962" t="s">
        <v>3893</v>
      </c>
      <c r="O2962" t="s">
        <v>62</v>
      </c>
      <c r="P2962" t="s">
        <v>110</v>
      </c>
      <c r="Q2962" t="s">
        <v>3894</v>
      </c>
      <c r="R2962" s="1">
        <v>20.34</v>
      </c>
      <c r="S2962">
        <v>3</v>
      </c>
      <c r="T2962">
        <f t="shared" si="46"/>
        <v>38</v>
      </c>
      <c r="U2962" t="s">
        <v>52</v>
      </c>
      <c r="V2962">
        <v>0</v>
      </c>
      <c r="W2962">
        <v>0</v>
      </c>
      <c r="X2962" s="1">
        <v>0</v>
      </c>
      <c r="Y2962" s="1">
        <v>20.34</v>
      </c>
      <c r="Z2962" t="s">
        <v>65</v>
      </c>
      <c r="AA2962" s="2">
        <v>9.3564000000000007</v>
      </c>
      <c r="AB2962" s="3">
        <v>0.46</v>
      </c>
      <c r="AC2962" s="1">
        <v>-10.983599999999999</v>
      </c>
      <c r="AD2962">
        <v>5</v>
      </c>
      <c r="AE2962">
        <v>5</v>
      </c>
      <c r="AF2962" t="s">
        <v>48</v>
      </c>
      <c r="AG2962">
        <v>2017</v>
      </c>
      <c r="AH2962">
        <f>COUNTBLANK(datos[[#This Row],[Row ID]:[Year sales]])</f>
        <v>0</v>
      </c>
    </row>
    <row r="2963" spans="1:34" x14ac:dyDescent="0.3">
      <c r="A2963">
        <v>2962</v>
      </c>
      <c r="B2963" t="s">
        <v>6182</v>
      </c>
      <c r="C2963" s="4">
        <v>42851</v>
      </c>
      <c r="D2963" s="4">
        <v>42856</v>
      </c>
      <c r="E2963" t="s">
        <v>67</v>
      </c>
      <c r="F2963" t="s">
        <v>1551</v>
      </c>
      <c r="G2963" t="s">
        <v>1552</v>
      </c>
      <c r="H2963" t="s">
        <v>122</v>
      </c>
      <c r="I2963" t="s">
        <v>38</v>
      </c>
      <c r="J2963" t="s">
        <v>115</v>
      </c>
      <c r="K2963" t="s">
        <v>116</v>
      </c>
      <c r="L2963">
        <v>98115</v>
      </c>
      <c r="M2963" t="s">
        <v>60</v>
      </c>
      <c r="N2963" t="s">
        <v>4511</v>
      </c>
      <c r="O2963" t="s">
        <v>62</v>
      </c>
      <c r="P2963" t="s">
        <v>63</v>
      </c>
      <c r="Q2963" t="s">
        <v>4512</v>
      </c>
      <c r="R2963" s="1">
        <v>39.28</v>
      </c>
      <c r="S2963">
        <v>8</v>
      </c>
      <c r="T2963">
        <f t="shared" si="46"/>
        <v>18</v>
      </c>
      <c r="U2963" t="s">
        <v>75</v>
      </c>
      <c r="V2963">
        <v>0</v>
      </c>
      <c r="W2963">
        <v>0</v>
      </c>
      <c r="X2963" s="1">
        <v>0</v>
      </c>
      <c r="Y2963" s="1">
        <v>39.28</v>
      </c>
      <c r="Z2963" t="s">
        <v>65</v>
      </c>
      <c r="AA2963" s="2">
        <v>19.247199999999999</v>
      </c>
      <c r="AB2963" s="3">
        <v>0.49</v>
      </c>
      <c r="AC2963" s="1">
        <v>-20.032800000000002</v>
      </c>
      <c r="AD2963">
        <v>5</v>
      </c>
      <c r="AE2963">
        <v>5</v>
      </c>
      <c r="AF2963" t="s">
        <v>48</v>
      </c>
      <c r="AG2963">
        <v>2017</v>
      </c>
      <c r="AH2963">
        <f>COUNTBLANK(datos[[#This Row],[Row ID]:[Year sales]])</f>
        <v>0</v>
      </c>
    </row>
    <row r="2964" spans="1:34" x14ac:dyDescent="0.3">
      <c r="A2964">
        <v>2963</v>
      </c>
      <c r="B2964" t="s">
        <v>6183</v>
      </c>
      <c r="C2964" s="4">
        <v>43085</v>
      </c>
      <c r="D2964" s="4">
        <v>43090</v>
      </c>
      <c r="E2964" t="s">
        <v>34</v>
      </c>
      <c r="F2964" t="s">
        <v>6184</v>
      </c>
      <c r="G2964" t="s">
        <v>6185</v>
      </c>
      <c r="H2964" t="s">
        <v>57</v>
      </c>
      <c r="I2964" t="s">
        <v>38</v>
      </c>
      <c r="J2964" t="s">
        <v>2367</v>
      </c>
      <c r="K2964" t="s">
        <v>59</v>
      </c>
      <c r="L2964">
        <v>92054</v>
      </c>
      <c r="M2964" t="s">
        <v>60</v>
      </c>
      <c r="N2964" t="s">
        <v>169</v>
      </c>
      <c r="O2964" t="s">
        <v>43</v>
      </c>
      <c r="P2964" t="s">
        <v>50</v>
      </c>
      <c r="Q2964" t="s">
        <v>170</v>
      </c>
      <c r="R2964" s="1">
        <v>81.567999999999998</v>
      </c>
      <c r="S2964">
        <v>2</v>
      </c>
      <c r="T2964">
        <f t="shared" si="46"/>
        <v>19</v>
      </c>
      <c r="U2964" t="s">
        <v>46</v>
      </c>
      <c r="V2964">
        <v>0.2</v>
      </c>
      <c r="W2964">
        <v>16.313600000000001</v>
      </c>
      <c r="X2964" s="1">
        <v>-16.313600000000001</v>
      </c>
      <c r="Y2964" s="1">
        <v>97.881599999999992</v>
      </c>
      <c r="Z2964" t="s">
        <v>99</v>
      </c>
      <c r="AA2964" s="2">
        <v>9.1763999999999992</v>
      </c>
      <c r="AB2964" s="3">
        <v>0.11249999999999999</v>
      </c>
      <c r="AC2964" s="1">
        <v>-56.078000000000003</v>
      </c>
      <c r="AD2964">
        <v>5</v>
      </c>
      <c r="AE2964">
        <v>5</v>
      </c>
      <c r="AF2964" t="s">
        <v>48</v>
      </c>
      <c r="AG2964">
        <v>2017</v>
      </c>
      <c r="AH2964">
        <f>COUNTBLANK(datos[[#This Row],[Row ID]:[Year sales]])</f>
        <v>0</v>
      </c>
    </row>
    <row r="2965" spans="1:34" x14ac:dyDescent="0.3">
      <c r="A2965">
        <v>2964</v>
      </c>
      <c r="B2965" t="s">
        <v>6183</v>
      </c>
      <c r="C2965" s="4">
        <v>43085</v>
      </c>
      <c r="D2965" s="4">
        <v>43090</v>
      </c>
      <c r="E2965" t="s">
        <v>34</v>
      </c>
      <c r="F2965" t="s">
        <v>6184</v>
      </c>
      <c r="G2965" t="s">
        <v>6185</v>
      </c>
      <c r="H2965" t="s">
        <v>57</v>
      </c>
      <c r="I2965" t="s">
        <v>38</v>
      </c>
      <c r="J2965" t="s">
        <v>2367</v>
      </c>
      <c r="K2965" t="s">
        <v>59</v>
      </c>
      <c r="L2965">
        <v>92054</v>
      </c>
      <c r="M2965" t="s">
        <v>60</v>
      </c>
      <c r="N2965" t="s">
        <v>723</v>
      </c>
      <c r="O2965" t="s">
        <v>43</v>
      </c>
      <c r="P2965" t="s">
        <v>50</v>
      </c>
      <c r="Q2965" t="s">
        <v>724</v>
      </c>
      <c r="R2965" s="1">
        <v>97.183999999999997</v>
      </c>
      <c r="S2965">
        <v>2</v>
      </c>
      <c r="T2965">
        <f t="shared" si="46"/>
        <v>43</v>
      </c>
      <c r="U2965" t="s">
        <v>46</v>
      </c>
      <c r="V2965">
        <v>0.2</v>
      </c>
      <c r="W2965">
        <v>19.436800000000002</v>
      </c>
      <c r="X2965" s="1">
        <v>-19.436800000000002</v>
      </c>
      <c r="Y2965" s="1">
        <v>116.6208</v>
      </c>
      <c r="Z2965" t="s">
        <v>99</v>
      </c>
      <c r="AA2965" s="2">
        <v>6.0739999999999998</v>
      </c>
      <c r="AB2965" s="3">
        <v>6.25E-2</v>
      </c>
      <c r="AC2965" s="1">
        <v>-71.673199999999994</v>
      </c>
      <c r="AD2965">
        <v>5</v>
      </c>
      <c r="AE2965">
        <v>5</v>
      </c>
      <c r="AF2965" t="s">
        <v>48</v>
      </c>
      <c r="AG2965">
        <v>2017</v>
      </c>
      <c r="AH2965">
        <f>COUNTBLANK(datos[[#This Row],[Row ID]:[Year sales]])</f>
        <v>0</v>
      </c>
    </row>
    <row r="2966" spans="1:34" x14ac:dyDescent="0.3">
      <c r="A2966">
        <v>2965</v>
      </c>
      <c r="B2966" t="s">
        <v>6183</v>
      </c>
      <c r="C2966" s="4">
        <v>43085</v>
      </c>
      <c r="D2966" s="4">
        <v>43090</v>
      </c>
      <c r="E2966" t="s">
        <v>34</v>
      </c>
      <c r="F2966" t="s">
        <v>6184</v>
      </c>
      <c r="G2966" t="s">
        <v>6185</v>
      </c>
      <c r="H2966" t="s">
        <v>57</v>
      </c>
      <c r="I2966" t="s">
        <v>38</v>
      </c>
      <c r="J2966" t="s">
        <v>2367</v>
      </c>
      <c r="K2966" t="s">
        <v>59</v>
      </c>
      <c r="L2966">
        <v>92054</v>
      </c>
      <c r="M2966" t="s">
        <v>60</v>
      </c>
      <c r="N2966" t="s">
        <v>2062</v>
      </c>
      <c r="O2966" t="s">
        <v>62</v>
      </c>
      <c r="P2966" t="s">
        <v>94</v>
      </c>
      <c r="Q2966" t="s">
        <v>2063</v>
      </c>
      <c r="R2966" s="1">
        <v>24.32</v>
      </c>
      <c r="S2966">
        <v>5</v>
      </c>
      <c r="T2966">
        <f t="shared" si="46"/>
        <v>21</v>
      </c>
      <c r="U2966" t="s">
        <v>75</v>
      </c>
      <c r="V2966">
        <v>0.2</v>
      </c>
      <c r="W2966">
        <v>4.8640000000000008</v>
      </c>
      <c r="X2966" s="1">
        <v>-4.8639999999999999</v>
      </c>
      <c r="Y2966" s="1">
        <v>29.184000000000001</v>
      </c>
      <c r="Z2966" t="s">
        <v>65</v>
      </c>
      <c r="AA2966" s="2">
        <v>8.2080000000000002</v>
      </c>
      <c r="AB2966" s="3">
        <v>0.33750000000000002</v>
      </c>
      <c r="AC2966" s="1">
        <v>-11.247999999999999</v>
      </c>
      <c r="AD2966">
        <v>5</v>
      </c>
      <c r="AE2966">
        <v>5</v>
      </c>
      <c r="AF2966" t="s">
        <v>48</v>
      </c>
      <c r="AG2966">
        <v>2017</v>
      </c>
      <c r="AH2966">
        <f>COUNTBLANK(datos[[#This Row],[Row ID]:[Year sales]])</f>
        <v>0</v>
      </c>
    </row>
    <row r="2967" spans="1:34" x14ac:dyDescent="0.3">
      <c r="A2967">
        <v>2966</v>
      </c>
      <c r="B2967" t="s">
        <v>6183</v>
      </c>
      <c r="C2967" s="4">
        <v>43085</v>
      </c>
      <c r="D2967" s="4">
        <v>43090</v>
      </c>
      <c r="E2967" t="s">
        <v>34</v>
      </c>
      <c r="F2967" t="s">
        <v>6184</v>
      </c>
      <c r="G2967" t="s">
        <v>6185</v>
      </c>
      <c r="H2967" t="s">
        <v>57</v>
      </c>
      <c r="I2967" t="s">
        <v>38</v>
      </c>
      <c r="J2967" t="s">
        <v>2367</v>
      </c>
      <c r="K2967" t="s">
        <v>59</v>
      </c>
      <c r="L2967">
        <v>92054</v>
      </c>
      <c r="M2967" t="s">
        <v>60</v>
      </c>
      <c r="N2967" t="s">
        <v>6186</v>
      </c>
      <c r="O2967" t="s">
        <v>43</v>
      </c>
      <c r="P2967" t="s">
        <v>83</v>
      </c>
      <c r="Q2967" t="s">
        <v>6187</v>
      </c>
      <c r="R2967" s="1">
        <v>18.96</v>
      </c>
      <c r="S2967">
        <v>2</v>
      </c>
      <c r="T2967">
        <f t="shared" si="46"/>
        <v>25</v>
      </c>
      <c r="U2967" t="s">
        <v>46</v>
      </c>
      <c r="V2967">
        <v>0</v>
      </c>
      <c r="W2967">
        <v>0</v>
      </c>
      <c r="X2967" s="1">
        <v>0</v>
      </c>
      <c r="Y2967" s="1">
        <v>18.96</v>
      </c>
      <c r="Z2967" t="s">
        <v>65</v>
      </c>
      <c r="AA2967" s="2">
        <v>7.5839999999999996</v>
      </c>
      <c r="AB2967" s="3">
        <v>0.39999999999999997</v>
      </c>
      <c r="AC2967" s="1">
        <v>-11.375999999999999</v>
      </c>
      <c r="AD2967">
        <v>5</v>
      </c>
      <c r="AE2967">
        <v>5</v>
      </c>
      <c r="AF2967" t="s">
        <v>48</v>
      </c>
      <c r="AG2967">
        <v>2017</v>
      </c>
      <c r="AH2967">
        <f>COUNTBLANK(datos[[#This Row],[Row ID]:[Year sales]])</f>
        <v>0</v>
      </c>
    </row>
    <row r="2968" spans="1:34" x14ac:dyDescent="0.3">
      <c r="A2968">
        <v>2967</v>
      </c>
      <c r="B2968" t="s">
        <v>6188</v>
      </c>
      <c r="C2968" s="4">
        <v>42000</v>
      </c>
      <c r="D2968" s="4">
        <v>42004</v>
      </c>
      <c r="E2968" t="s">
        <v>67</v>
      </c>
      <c r="F2968" t="s">
        <v>4026</v>
      </c>
      <c r="G2968" t="s">
        <v>4027</v>
      </c>
      <c r="H2968" t="s">
        <v>37</v>
      </c>
      <c r="I2968" t="s">
        <v>38</v>
      </c>
      <c r="J2968" t="s">
        <v>4317</v>
      </c>
      <c r="K2968" t="s">
        <v>231</v>
      </c>
      <c r="L2968">
        <v>60076</v>
      </c>
      <c r="M2968" t="s">
        <v>125</v>
      </c>
      <c r="N2968" t="s">
        <v>3956</v>
      </c>
      <c r="O2968" t="s">
        <v>43</v>
      </c>
      <c r="P2968" t="s">
        <v>83</v>
      </c>
      <c r="Q2968" t="s">
        <v>3957</v>
      </c>
      <c r="R2968" s="1">
        <v>32.951999999999998</v>
      </c>
      <c r="S2968">
        <v>6</v>
      </c>
      <c r="T2968">
        <f t="shared" si="46"/>
        <v>40</v>
      </c>
      <c r="U2968" t="s">
        <v>75</v>
      </c>
      <c r="V2968">
        <v>0.6</v>
      </c>
      <c r="W2968">
        <v>19.771199999999997</v>
      </c>
      <c r="X2968" s="1">
        <v>-19.7712</v>
      </c>
      <c r="Y2968" s="1">
        <v>52.723199999999991</v>
      </c>
      <c r="Z2968" t="s">
        <v>99</v>
      </c>
      <c r="AA2968" s="2">
        <v>-19.7712</v>
      </c>
      <c r="AB2968" s="3">
        <v>-0.60000000000000009</v>
      </c>
      <c r="AC2968" s="1">
        <v>-32.951999999999998</v>
      </c>
      <c r="AD2968">
        <v>4</v>
      </c>
      <c r="AE2968">
        <v>4</v>
      </c>
      <c r="AF2968" t="s">
        <v>48</v>
      </c>
      <c r="AG2968">
        <v>2014</v>
      </c>
      <c r="AH2968">
        <f>COUNTBLANK(datos[[#This Row],[Row ID]:[Year sales]])</f>
        <v>0</v>
      </c>
    </row>
    <row r="2969" spans="1:34" x14ac:dyDescent="0.3">
      <c r="A2969">
        <v>2968</v>
      </c>
      <c r="B2969" t="s">
        <v>6188</v>
      </c>
      <c r="C2969" s="4">
        <v>42000</v>
      </c>
      <c r="D2969" s="4">
        <v>42004</v>
      </c>
      <c r="E2969" t="s">
        <v>67</v>
      </c>
      <c r="F2969" t="s">
        <v>4026</v>
      </c>
      <c r="G2969" t="s">
        <v>4027</v>
      </c>
      <c r="H2969" t="s">
        <v>37</v>
      </c>
      <c r="I2969" t="s">
        <v>38</v>
      </c>
      <c r="J2969" t="s">
        <v>4317</v>
      </c>
      <c r="K2969" t="s">
        <v>231</v>
      </c>
      <c r="L2969">
        <v>60076</v>
      </c>
      <c r="M2969" t="s">
        <v>125</v>
      </c>
      <c r="N2969" t="s">
        <v>4800</v>
      </c>
      <c r="O2969" t="s">
        <v>62</v>
      </c>
      <c r="P2969" t="s">
        <v>77</v>
      </c>
      <c r="Q2969" t="s">
        <v>2680</v>
      </c>
      <c r="R2969" s="1">
        <v>30.015999999999998</v>
      </c>
      <c r="S2969">
        <v>4</v>
      </c>
      <c r="T2969">
        <f t="shared" si="46"/>
        <v>33</v>
      </c>
      <c r="U2969" t="s">
        <v>52</v>
      </c>
      <c r="V2969">
        <v>0.2</v>
      </c>
      <c r="W2969">
        <v>6.0031999999999996</v>
      </c>
      <c r="X2969" s="1">
        <v>-6.0031999999999996</v>
      </c>
      <c r="Y2969" s="1">
        <v>36.019199999999998</v>
      </c>
      <c r="Z2969" t="s">
        <v>65</v>
      </c>
      <c r="AA2969" s="2">
        <v>3.0015999999999998</v>
      </c>
      <c r="AB2969" s="3">
        <v>0.1</v>
      </c>
      <c r="AC2969" s="1">
        <v>-21.011199999999999</v>
      </c>
      <c r="AD2969">
        <v>4</v>
      </c>
      <c r="AE2969">
        <v>4</v>
      </c>
      <c r="AF2969" t="s">
        <v>48</v>
      </c>
      <c r="AG2969">
        <v>2014</v>
      </c>
      <c r="AH2969">
        <f>COUNTBLANK(datos[[#This Row],[Row ID]:[Year sales]])</f>
        <v>0</v>
      </c>
    </row>
    <row r="2970" spans="1:34" x14ac:dyDescent="0.3">
      <c r="A2970">
        <v>2969</v>
      </c>
      <c r="B2970" t="s">
        <v>6189</v>
      </c>
      <c r="C2970" s="4">
        <v>43045</v>
      </c>
      <c r="D2970" s="4">
        <v>43048</v>
      </c>
      <c r="E2970" t="s">
        <v>34</v>
      </c>
      <c r="F2970" t="s">
        <v>4564</v>
      </c>
      <c r="G2970" t="s">
        <v>4565</v>
      </c>
      <c r="H2970" t="s">
        <v>37</v>
      </c>
      <c r="I2970" t="s">
        <v>38</v>
      </c>
      <c r="J2970" t="s">
        <v>1730</v>
      </c>
      <c r="K2970" t="s">
        <v>108</v>
      </c>
      <c r="L2970">
        <v>28314</v>
      </c>
      <c r="M2970" t="s">
        <v>41</v>
      </c>
      <c r="N2970" t="s">
        <v>379</v>
      </c>
      <c r="O2970" t="s">
        <v>62</v>
      </c>
      <c r="P2970" t="s">
        <v>97</v>
      </c>
      <c r="Q2970" t="s">
        <v>380</v>
      </c>
      <c r="R2970" s="1">
        <v>499.584</v>
      </c>
      <c r="S2970">
        <v>3</v>
      </c>
      <c r="T2970">
        <f t="shared" si="46"/>
        <v>14</v>
      </c>
      <c r="U2970" t="s">
        <v>52</v>
      </c>
      <c r="V2970">
        <v>0.2</v>
      </c>
      <c r="W2970">
        <v>99.916800000000009</v>
      </c>
      <c r="X2970" s="1">
        <v>-99.916799999999995</v>
      </c>
      <c r="Y2970" s="1">
        <v>599.50080000000003</v>
      </c>
      <c r="Z2970" t="s">
        <v>53</v>
      </c>
      <c r="AA2970" s="2">
        <v>43.7136</v>
      </c>
      <c r="AB2970" s="3">
        <v>8.7499999999999994E-2</v>
      </c>
      <c r="AC2970" s="1">
        <v>-355.95359999999999</v>
      </c>
      <c r="AD2970">
        <v>3</v>
      </c>
      <c r="AE2970">
        <v>3</v>
      </c>
      <c r="AF2970" t="s">
        <v>48</v>
      </c>
      <c r="AG2970">
        <v>2017</v>
      </c>
      <c r="AH2970">
        <f>COUNTBLANK(datos[[#This Row],[Row ID]:[Year sales]])</f>
        <v>0</v>
      </c>
    </row>
    <row r="2971" spans="1:34" x14ac:dyDescent="0.3">
      <c r="A2971">
        <v>2970</v>
      </c>
      <c r="B2971" t="s">
        <v>6189</v>
      </c>
      <c r="C2971" s="4">
        <v>43045</v>
      </c>
      <c r="D2971" s="4">
        <v>43048</v>
      </c>
      <c r="E2971" t="s">
        <v>34</v>
      </c>
      <c r="F2971" t="s">
        <v>4564</v>
      </c>
      <c r="G2971" t="s">
        <v>4565</v>
      </c>
      <c r="H2971" t="s">
        <v>37</v>
      </c>
      <c r="I2971" t="s">
        <v>38</v>
      </c>
      <c r="J2971" t="s">
        <v>1730</v>
      </c>
      <c r="K2971" t="s">
        <v>108</v>
      </c>
      <c r="L2971">
        <v>28314</v>
      </c>
      <c r="M2971" t="s">
        <v>41</v>
      </c>
      <c r="N2971" t="s">
        <v>2298</v>
      </c>
      <c r="O2971" t="s">
        <v>62</v>
      </c>
      <c r="P2971" t="s">
        <v>110</v>
      </c>
      <c r="Q2971" t="s">
        <v>2299</v>
      </c>
      <c r="R2971" s="1">
        <v>31.103999999999999</v>
      </c>
      <c r="S2971">
        <v>6</v>
      </c>
      <c r="T2971">
        <f t="shared" si="46"/>
        <v>25</v>
      </c>
      <c r="U2971" t="s">
        <v>75</v>
      </c>
      <c r="V2971">
        <v>0.2</v>
      </c>
      <c r="W2971">
        <v>6.2208000000000006</v>
      </c>
      <c r="X2971" s="1">
        <v>-6.2207999999999997</v>
      </c>
      <c r="Y2971" s="1">
        <v>37.324799999999996</v>
      </c>
      <c r="Z2971" t="s">
        <v>65</v>
      </c>
      <c r="AA2971" s="2">
        <v>10.8864</v>
      </c>
      <c r="AB2971" s="3">
        <v>0.35000000000000003</v>
      </c>
      <c r="AC2971" s="1">
        <v>-13.9968</v>
      </c>
      <c r="AD2971">
        <v>3</v>
      </c>
      <c r="AE2971">
        <v>3</v>
      </c>
      <c r="AF2971" t="s">
        <v>48</v>
      </c>
      <c r="AG2971">
        <v>2017</v>
      </c>
      <c r="AH2971">
        <f>COUNTBLANK(datos[[#This Row],[Row ID]:[Year sales]])</f>
        <v>0</v>
      </c>
    </row>
    <row r="2972" spans="1:34" x14ac:dyDescent="0.3">
      <c r="A2972">
        <v>2971</v>
      </c>
      <c r="B2972" t="s">
        <v>6189</v>
      </c>
      <c r="C2972" s="4">
        <v>43045</v>
      </c>
      <c r="D2972" s="4">
        <v>43048</v>
      </c>
      <c r="E2972" t="s">
        <v>34</v>
      </c>
      <c r="F2972" t="s">
        <v>4564</v>
      </c>
      <c r="G2972" t="s">
        <v>4565</v>
      </c>
      <c r="H2972" t="s">
        <v>37</v>
      </c>
      <c r="I2972" t="s">
        <v>38</v>
      </c>
      <c r="J2972" t="s">
        <v>1730</v>
      </c>
      <c r="K2972" t="s">
        <v>108</v>
      </c>
      <c r="L2972">
        <v>28314</v>
      </c>
      <c r="M2972" t="s">
        <v>41</v>
      </c>
      <c r="N2972" t="s">
        <v>2180</v>
      </c>
      <c r="O2972" t="s">
        <v>62</v>
      </c>
      <c r="P2972" t="s">
        <v>94</v>
      </c>
      <c r="Q2972" t="s">
        <v>2181</v>
      </c>
      <c r="R2972" s="1">
        <v>13.272</v>
      </c>
      <c r="S2972">
        <v>8</v>
      </c>
      <c r="T2972">
        <f t="shared" si="46"/>
        <v>33</v>
      </c>
      <c r="U2972" t="s">
        <v>75</v>
      </c>
      <c r="V2972">
        <v>0.7</v>
      </c>
      <c r="W2972">
        <v>9.2904</v>
      </c>
      <c r="X2972" s="1">
        <v>-9.2904</v>
      </c>
      <c r="Y2972" s="1">
        <v>22.5624</v>
      </c>
      <c r="Z2972" t="s">
        <v>65</v>
      </c>
      <c r="AA2972" s="2">
        <v>-10.617599999999999</v>
      </c>
      <c r="AB2972" s="3">
        <v>-0.79999999999999993</v>
      </c>
      <c r="AC2972" s="1">
        <v>-14.5992</v>
      </c>
      <c r="AD2972">
        <v>3</v>
      </c>
      <c r="AE2972">
        <v>3</v>
      </c>
      <c r="AF2972" t="s">
        <v>48</v>
      </c>
      <c r="AG2972">
        <v>2017</v>
      </c>
      <c r="AH2972">
        <f>COUNTBLANK(datos[[#This Row],[Row ID]:[Year sales]])</f>
        <v>0</v>
      </c>
    </row>
    <row r="2973" spans="1:34" x14ac:dyDescent="0.3">
      <c r="A2973">
        <v>2972</v>
      </c>
      <c r="B2973" t="s">
        <v>6189</v>
      </c>
      <c r="C2973" s="4">
        <v>43045</v>
      </c>
      <c r="D2973" s="4">
        <v>43048</v>
      </c>
      <c r="E2973" t="s">
        <v>34</v>
      </c>
      <c r="F2973" t="s">
        <v>4564</v>
      </c>
      <c r="G2973" t="s">
        <v>4565</v>
      </c>
      <c r="H2973" t="s">
        <v>37</v>
      </c>
      <c r="I2973" t="s">
        <v>38</v>
      </c>
      <c r="J2973" t="s">
        <v>1730</v>
      </c>
      <c r="K2973" t="s">
        <v>108</v>
      </c>
      <c r="L2973">
        <v>28314</v>
      </c>
      <c r="M2973" t="s">
        <v>41</v>
      </c>
      <c r="N2973" t="s">
        <v>5726</v>
      </c>
      <c r="O2973" t="s">
        <v>43</v>
      </c>
      <c r="P2973" t="s">
        <v>83</v>
      </c>
      <c r="Q2973" t="s">
        <v>5727</v>
      </c>
      <c r="R2973" s="1">
        <v>28.271999999999998</v>
      </c>
      <c r="S2973">
        <v>2</v>
      </c>
      <c r="T2973">
        <f t="shared" si="46"/>
        <v>14</v>
      </c>
      <c r="U2973" t="s">
        <v>46</v>
      </c>
      <c r="V2973">
        <v>0.2</v>
      </c>
      <c r="W2973">
        <v>5.6543999999999999</v>
      </c>
      <c r="X2973" s="1">
        <v>-5.6543999999999999</v>
      </c>
      <c r="Y2973" s="1">
        <v>33.926400000000001</v>
      </c>
      <c r="Z2973" t="s">
        <v>65</v>
      </c>
      <c r="AA2973" s="2">
        <v>6.3612000000000002</v>
      </c>
      <c r="AB2973" s="3">
        <v>0.22500000000000001</v>
      </c>
      <c r="AC2973" s="1">
        <v>-16.256399999999999</v>
      </c>
      <c r="AD2973">
        <v>3</v>
      </c>
      <c r="AE2973">
        <v>3</v>
      </c>
      <c r="AF2973" t="s">
        <v>48</v>
      </c>
      <c r="AG2973">
        <v>2017</v>
      </c>
      <c r="AH2973">
        <f>COUNTBLANK(datos[[#This Row],[Row ID]:[Year sales]])</f>
        <v>0</v>
      </c>
    </row>
    <row r="2974" spans="1:34" x14ac:dyDescent="0.3">
      <c r="A2974">
        <v>2973</v>
      </c>
      <c r="B2974" t="s">
        <v>6189</v>
      </c>
      <c r="C2974" s="4">
        <v>43045</v>
      </c>
      <c r="D2974" s="4">
        <v>43048</v>
      </c>
      <c r="E2974" t="s">
        <v>34</v>
      </c>
      <c r="F2974" t="s">
        <v>4564</v>
      </c>
      <c r="G2974" t="s">
        <v>4565</v>
      </c>
      <c r="H2974" t="s">
        <v>37</v>
      </c>
      <c r="I2974" t="s">
        <v>38</v>
      </c>
      <c r="J2974" t="s">
        <v>1730</v>
      </c>
      <c r="K2974" t="s">
        <v>108</v>
      </c>
      <c r="L2974">
        <v>28314</v>
      </c>
      <c r="M2974" t="s">
        <v>41</v>
      </c>
      <c r="N2974" t="s">
        <v>1798</v>
      </c>
      <c r="O2974" t="s">
        <v>62</v>
      </c>
      <c r="P2974" t="s">
        <v>77</v>
      </c>
      <c r="Q2974" t="s">
        <v>1799</v>
      </c>
      <c r="R2974" s="1">
        <v>259.13600000000002</v>
      </c>
      <c r="S2974">
        <v>4</v>
      </c>
      <c r="T2974">
        <f t="shared" si="46"/>
        <v>39</v>
      </c>
      <c r="U2974" t="s">
        <v>52</v>
      </c>
      <c r="V2974">
        <v>0.2</v>
      </c>
      <c r="W2974">
        <v>51.827200000000005</v>
      </c>
      <c r="X2974" s="1">
        <v>-51.827199999999998</v>
      </c>
      <c r="Y2974" s="1">
        <v>310.96320000000003</v>
      </c>
      <c r="Z2974" t="s">
        <v>47</v>
      </c>
      <c r="AA2974" s="2">
        <v>-51.827199999999998</v>
      </c>
      <c r="AB2974" s="3">
        <v>-0.19999999999999998</v>
      </c>
      <c r="AC2974" s="1">
        <v>-259.13600000000002</v>
      </c>
      <c r="AD2974">
        <v>3</v>
      </c>
      <c r="AE2974">
        <v>3</v>
      </c>
      <c r="AF2974" t="s">
        <v>48</v>
      </c>
      <c r="AG2974">
        <v>2017</v>
      </c>
      <c r="AH2974">
        <f>COUNTBLANK(datos[[#This Row],[Row ID]:[Year sales]])</f>
        <v>0</v>
      </c>
    </row>
    <row r="2975" spans="1:34" x14ac:dyDescent="0.3">
      <c r="A2975">
        <v>2974</v>
      </c>
      <c r="B2975" t="s">
        <v>6190</v>
      </c>
      <c r="C2975" s="4">
        <v>43085</v>
      </c>
      <c r="D2975" s="4">
        <v>43089</v>
      </c>
      <c r="E2975" t="s">
        <v>67</v>
      </c>
      <c r="F2975" t="s">
        <v>2040</v>
      </c>
      <c r="G2975" t="s">
        <v>2041</v>
      </c>
      <c r="H2975" t="s">
        <v>37</v>
      </c>
      <c r="I2975" t="s">
        <v>38</v>
      </c>
      <c r="J2975" t="s">
        <v>4576</v>
      </c>
      <c r="K2975" t="s">
        <v>670</v>
      </c>
      <c r="L2975">
        <v>74133</v>
      </c>
      <c r="M2975" t="s">
        <v>125</v>
      </c>
      <c r="N2975" t="s">
        <v>3419</v>
      </c>
      <c r="O2975" t="s">
        <v>62</v>
      </c>
      <c r="P2975" t="s">
        <v>94</v>
      </c>
      <c r="Q2975" t="s">
        <v>3420</v>
      </c>
      <c r="R2975" s="1">
        <v>10.8</v>
      </c>
      <c r="S2975">
        <v>5</v>
      </c>
      <c r="T2975">
        <f t="shared" si="46"/>
        <v>30</v>
      </c>
      <c r="U2975" t="s">
        <v>75</v>
      </c>
      <c r="V2975">
        <v>0</v>
      </c>
      <c r="W2975">
        <v>0</v>
      </c>
      <c r="X2975" s="1">
        <v>0</v>
      </c>
      <c r="Y2975" s="1">
        <v>10.8</v>
      </c>
      <c r="Z2975" t="s">
        <v>65</v>
      </c>
      <c r="AA2975" s="2">
        <v>5.1840000000000002</v>
      </c>
      <c r="AB2975" s="3">
        <v>0.48</v>
      </c>
      <c r="AC2975" s="1">
        <v>-5.6159999999999997</v>
      </c>
      <c r="AD2975">
        <v>4</v>
      </c>
      <c r="AE2975">
        <v>4</v>
      </c>
      <c r="AF2975" t="s">
        <v>48</v>
      </c>
      <c r="AG2975">
        <v>2017</v>
      </c>
      <c r="AH2975">
        <f>COUNTBLANK(datos[[#This Row],[Row ID]:[Year sales]])</f>
        <v>0</v>
      </c>
    </row>
    <row r="2976" spans="1:34" x14ac:dyDescent="0.3">
      <c r="A2976">
        <v>2975</v>
      </c>
      <c r="B2976" t="s">
        <v>6191</v>
      </c>
      <c r="C2976" s="4">
        <v>42131</v>
      </c>
      <c r="D2976" s="4">
        <v>42136</v>
      </c>
      <c r="E2976" t="s">
        <v>67</v>
      </c>
      <c r="F2976" t="s">
        <v>1431</v>
      </c>
      <c r="G2976" t="s">
        <v>1432</v>
      </c>
      <c r="H2976" t="s">
        <v>37</v>
      </c>
      <c r="I2976" t="s">
        <v>38</v>
      </c>
      <c r="J2976" t="s">
        <v>4183</v>
      </c>
      <c r="K2976" t="s">
        <v>124</v>
      </c>
      <c r="L2976">
        <v>75002</v>
      </c>
      <c r="M2976" t="s">
        <v>125</v>
      </c>
      <c r="N2976" t="s">
        <v>2424</v>
      </c>
      <c r="O2976" t="s">
        <v>43</v>
      </c>
      <c r="P2976" t="s">
        <v>73</v>
      </c>
      <c r="Q2976" t="s">
        <v>2425</v>
      </c>
      <c r="R2976" s="1">
        <v>244.006</v>
      </c>
      <c r="S2976">
        <v>2</v>
      </c>
      <c r="T2976">
        <f t="shared" si="46"/>
        <v>61</v>
      </c>
      <c r="U2976" t="s">
        <v>46</v>
      </c>
      <c r="V2976">
        <v>0.3</v>
      </c>
      <c r="W2976">
        <v>73.201799999999992</v>
      </c>
      <c r="X2976" s="1">
        <v>-73.201800000000006</v>
      </c>
      <c r="Y2976" s="1">
        <v>317.20780000000002</v>
      </c>
      <c r="Z2976" t="s">
        <v>47</v>
      </c>
      <c r="AA2976" s="2">
        <v>-31.372199999999999</v>
      </c>
      <c r="AB2976" s="3">
        <v>-0.12857142857142856</v>
      </c>
      <c r="AC2976" s="1">
        <v>-202.1764</v>
      </c>
      <c r="AD2976">
        <v>5</v>
      </c>
      <c r="AE2976">
        <v>5</v>
      </c>
      <c r="AF2976" t="s">
        <v>48</v>
      </c>
      <c r="AG2976">
        <v>2015</v>
      </c>
      <c r="AH2976">
        <f>COUNTBLANK(datos[[#This Row],[Row ID]:[Year sales]])</f>
        <v>0</v>
      </c>
    </row>
    <row r="2977" spans="1:34" x14ac:dyDescent="0.3">
      <c r="A2977">
        <v>2976</v>
      </c>
      <c r="B2977" t="s">
        <v>6191</v>
      </c>
      <c r="C2977" s="4">
        <v>42131</v>
      </c>
      <c r="D2977" s="4">
        <v>42136</v>
      </c>
      <c r="E2977" t="s">
        <v>67</v>
      </c>
      <c r="F2977" t="s">
        <v>1431</v>
      </c>
      <c r="G2977" t="s">
        <v>1432</v>
      </c>
      <c r="H2977" t="s">
        <v>37</v>
      </c>
      <c r="I2977" t="s">
        <v>38</v>
      </c>
      <c r="J2977" t="s">
        <v>4183</v>
      </c>
      <c r="K2977" t="s">
        <v>124</v>
      </c>
      <c r="L2977">
        <v>75002</v>
      </c>
      <c r="M2977" t="s">
        <v>125</v>
      </c>
      <c r="N2977" t="s">
        <v>6192</v>
      </c>
      <c r="O2977" t="s">
        <v>62</v>
      </c>
      <c r="P2977" t="s">
        <v>110</v>
      </c>
      <c r="Q2977" t="s">
        <v>6193</v>
      </c>
      <c r="R2977" s="1">
        <v>15.936</v>
      </c>
      <c r="S2977">
        <v>4</v>
      </c>
      <c r="T2977">
        <f t="shared" si="46"/>
        <v>16</v>
      </c>
      <c r="U2977" t="s">
        <v>52</v>
      </c>
      <c r="V2977">
        <v>0.2</v>
      </c>
      <c r="W2977">
        <v>3.1872000000000003</v>
      </c>
      <c r="X2977" s="1">
        <v>-3.1871999999999998</v>
      </c>
      <c r="Y2977" s="1">
        <v>19.123200000000001</v>
      </c>
      <c r="Z2977" t="s">
        <v>65</v>
      </c>
      <c r="AA2977" s="2">
        <v>5.3784000000000001</v>
      </c>
      <c r="AB2977" s="3">
        <v>0.33750000000000002</v>
      </c>
      <c r="AC2977" s="1">
        <v>-7.3704000000000001</v>
      </c>
      <c r="AD2977">
        <v>5</v>
      </c>
      <c r="AE2977">
        <v>5</v>
      </c>
      <c r="AF2977" t="s">
        <v>48</v>
      </c>
      <c r="AG2977">
        <v>2015</v>
      </c>
      <c r="AH2977">
        <f>COUNTBLANK(datos[[#This Row],[Row ID]:[Year sales]])</f>
        <v>0</v>
      </c>
    </row>
    <row r="2978" spans="1:34" x14ac:dyDescent="0.3">
      <c r="A2978">
        <v>2977</v>
      </c>
      <c r="B2978" t="s">
        <v>6194</v>
      </c>
      <c r="C2978" s="4">
        <v>43073</v>
      </c>
      <c r="D2978" s="4">
        <v>43073</v>
      </c>
      <c r="E2978" t="s">
        <v>1312</v>
      </c>
      <c r="F2978" t="s">
        <v>55</v>
      </c>
      <c r="G2978" t="s">
        <v>56</v>
      </c>
      <c r="H2978" t="s">
        <v>57</v>
      </c>
      <c r="I2978" t="s">
        <v>38</v>
      </c>
      <c r="J2978" t="s">
        <v>166</v>
      </c>
      <c r="K2978" t="s">
        <v>167</v>
      </c>
      <c r="L2978">
        <v>19143</v>
      </c>
      <c r="M2978" t="s">
        <v>168</v>
      </c>
      <c r="N2978" t="s">
        <v>6195</v>
      </c>
      <c r="O2978" t="s">
        <v>43</v>
      </c>
      <c r="P2978" t="s">
        <v>50</v>
      </c>
      <c r="Q2978" t="s">
        <v>6196</v>
      </c>
      <c r="R2978" s="1">
        <v>188.55199999999999</v>
      </c>
      <c r="S2978">
        <v>7</v>
      </c>
      <c r="T2978">
        <f t="shared" si="46"/>
        <v>26</v>
      </c>
      <c r="U2978" t="s">
        <v>75</v>
      </c>
      <c r="V2978">
        <v>0.3</v>
      </c>
      <c r="W2978">
        <v>56.565599999999996</v>
      </c>
      <c r="X2978" s="1">
        <v>-56.565600000000003</v>
      </c>
      <c r="Y2978" s="1">
        <v>245.11759999999998</v>
      </c>
      <c r="Z2978" t="s">
        <v>47</v>
      </c>
      <c r="AA2978" s="2">
        <v>-2.6936</v>
      </c>
      <c r="AB2978" s="3">
        <v>-1.4285714285714287E-2</v>
      </c>
      <c r="AC2978" s="1">
        <v>-134.68</v>
      </c>
      <c r="AD2978">
        <v>0</v>
      </c>
      <c r="AE2978">
        <v>0</v>
      </c>
      <c r="AF2978" t="s">
        <v>48</v>
      </c>
      <c r="AG2978">
        <v>2017</v>
      </c>
      <c r="AH2978">
        <f>COUNTBLANK(datos[[#This Row],[Row ID]:[Year sales]])</f>
        <v>0</v>
      </c>
    </row>
    <row r="2979" spans="1:34" x14ac:dyDescent="0.3">
      <c r="A2979">
        <v>2978</v>
      </c>
      <c r="B2979" t="s">
        <v>6197</v>
      </c>
      <c r="C2979" s="4">
        <v>43011</v>
      </c>
      <c r="D2979" s="4">
        <v>43016</v>
      </c>
      <c r="E2979" t="s">
        <v>34</v>
      </c>
      <c r="F2979" t="s">
        <v>2779</v>
      </c>
      <c r="G2979" t="s">
        <v>2780</v>
      </c>
      <c r="H2979" t="s">
        <v>37</v>
      </c>
      <c r="I2979" t="s">
        <v>38</v>
      </c>
      <c r="J2979" t="s">
        <v>409</v>
      </c>
      <c r="K2979" t="s">
        <v>287</v>
      </c>
      <c r="L2979">
        <v>14609</v>
      </c>
      <c r="M2979" t="s">
        <v>168</v>
      </c>
      <c r="N2979" t="s">
        <v>4006</v>
      </c>
      <c r="O2979" t="s">
        <v>62</v>
      </c>
      <c r="P2979" t="s">
        <v>77</v>
      </c>
      <c r="Q2979" t="s">
        <v>4007</v>
      </c>
      <c r="R2979" s="1">
        <v>22.58</v>
      </c>
      <c r="S2979">
        <v>2</v>
      </c>
      <c r="T2979">
        <f t="shared" si="46"/>
        <v>30</v>
      </c>
      <c r="U2979" t="s">
        <v>46</v>
      </c>
      <c r="V2979">
        <v>0</v>
      </c>
      <c r="W2979">
        <v>0</v>
      </c>
      <c r="X2979" s="1">
        <v>0</v>
      </c>
      <c r="Y2979" s="1">
        <v>22.58</v>
      </c>
      <c r="Z2979" t="s">
        <v>65</v>
      </c>
      <c r="AA2979" s="2">
        <v>5.8708</v>
      </c>
      <c r="AB2979" s="3">
        <v>0.26</v>
      </c>
      <c r="AC2979" s="1">
        <v>-16.709199999999999</v>
      </c>
      <c r="AD2979">
        <v>5</v>
      </c>
      <c r="AE2979">
        <v>5</v>
      </c>
      <c r="AF2979" t="s">
        <v>48</v>
      </c>
      <c r="AG2979">
        <v>2017</v>
      </c>
      <c r="AH2979">
        <f>COUNTBLANK(datos[[#This Row],[Row ID]:[Year sales]])</f>
        <v>0</v>
      </c>
    </row>
    <row r="2980" spans="1:34" x14ac:dyDescent="0.3">
      <c r="A2980">
        <v>2979</v>
      </c>
      <c r="B2980" t="s">
        <v>6198</v>
      </c>
      <c r="C2980" s="4">
        <v>41652</v>
      </c>
      <c r="D2980" s="4">
        <v>41655</v>
      </c>
      <c r="E2980" t="s">
        <v>34</v>
      </c>
      <c r="F2980" t="s">
        <v>3759</v>
      </c>
      <c r="G2980" t="s">
        <v>3760</v>
      </c>
      <c r="H2980" t="s">
        <v>37</v>
      </c>
      <c r="I2980" t="s">
        <v>38</v>
      </c>
      <c r="J2980" t="s">
        <v>6199</v>
      </c>
      <c r="K2980" t="s">
        <v>403</v>
      </c>
      <c r="L2980">
        <v>29464</v>
      </c>
      <c r="M2980" t="s">
        <v>41</v>
      </c>
      <c r="N2980" t="s">
        <v>6156</v>
      </c>
      <c r="O2980" t="s">
        <v>43</v>
      </c>
      <c r="P2980" t="s">
        <v>50</v>
      </c>
      <c r="Q2980" t="s">
        <v>6157</v>
      </c>
      <c r="R2980" s="1">
        <v>545.94000000000005</v>
      </c>
      <c r="S2980">
        <v>6</v>
      </c>
      <c r="T2980">
        <f t="shared" si="46"/>
        <v>34</v>
      </c>
      <c r="U2980" t="s">
        <v>75</v>
      </c>
      <c r="V2980">
        <v>0</v>
      </c>
      <c r="W2980">
        <v>0</v>
      </c>
      <c r="X2980" s="1">
        <v>0</v>
      </c>
      <c r="Y2980" s="1">
        <v>545.94000000000005</v>
      </c>
      <c r="Z2980" t="s">
        <v>53</v>
      </c>
      <c r="AA2980" s="2">
        <v>87.350399999999993</v>
      </c>
      <c r="AB2980" s="3">
        <v>0.15999999999999998</v>
      </c>
      <c r="AC2980" s="1">
        <v>-458.58960000000002</v>
      </c>
      <c r="AD2980">
        <v>3</v>
      </c>
      <c r="AE2980">
        <v>3</v>
      </c>
      <c r="AF2980" t="s">
        <v>48</v>
      </c>
      <c r="AG2980">
        <v>2014</v>
      </c>
      <c r="AH2980">
        <f>COUNTBLANK(datos[[#This Row],[Row ID]:[Year sales]])</f>
        <v>0</v>
      </c>
    </row>
    <row r="2981" spans="1:34" x14ac:dyDescent="0.3">
      <c r="A2981">
        <v>2980</v>
      </c>
      <c r="B2981" t="s">
        <v>6200</v>
      </c>
      <c r="C2981" s="4">
        <v>42167</v>
      </c>
      <c r="D2981" s="4">
        <v>42172</v>
      </c>
      <c r="E2981" t="s">
        <v>67</v>
      </c>
      <c r="F2981" t="s">
        <v>6201</v>
      </c>
      <c r="G2981" t="s">
        <v>6202</v>
      </c>
      <c r="H2981" t="s">
        <v>37</v>
      </c>
      <c r="I2981" t="s">
        <v>38</v>
      </c>
      <c r="J2981" t="s">
        <v>166</v>
      </c>
      <c r="K2981" t="s">
        <v>167</v>
      </c>
      <c r="L2981">
        <v>19134</v>
      </c>
      <c r="M2981" t="s">
        <v>168</v>
      </c>
      <c r="N2981" t="s">
        <v>6203</v>
      </c>
      <c r="O2981" t="s">
        <v>62</v>
      </c>
      <c r="P2981" t="s">
        <v>110</v>
      </c>
      <c r="Q2981" t="s">
        <v>6204</v>
      </c>
      <c r="R2981" s="1">
        <v>20.736000000000001</v>
      </c>
      <c r="S2981">
        <v>4</v>
      </c>
      <c r="T2981">
        <f t="shared" si="46"/>
        <v>30</v>
      </c>
      <c r="U2981" t="s">
        <v>52</v>
      </c>
      <c r="V2981">
        <v>0.2</v>
      </c>
      <c r="W2981">
        <v>4.1472000000000007</v>
      </c>
      <c r="X2981" s="1">
        <v>-4.1471999999999998</v>
      </c>
      <c r="Y2981" s="1">
        <v>24.883200000000002</v>
      </c>
      <c r="Z2981" t="s">
        <v>65</v>
      </c>
      <c r="AA2981" s="2">
        <v>7.2576000000000001</v>
      </c>
      <c r="AB2981" s="3">
        <v>0.35</v>
      </c>
      <c r="AC2981" s="1">
        <v>-9.3312000000000008</v>
      </c>
      <c r="AD2981">
        <v>5</v>
      </c>
      <c r="AE2981">
        <v>5</v>
      </c>
      <c r="AF2981" t="s">
        <v>48</v>
      </c>
      <c r="AG2981">
        <v>2015</v>
      </c>
      <c r="AH2981">
        <f>COUNTBLANK(datos[[#This Row],[Row ID]:[Year sales]])</f>
        <v>0</v>
      </c>
    </row>
    <row r="2982" spans="1:34" x14ac:dyDescent="0.3">
      <c r="A2982">
        <v>2981</v>
      </c>
      <c r="B2982" t="s">
        <v>6200</v>
      </c>
      <c r="C2982" s="4">
        <v>42167</v>
      </c>
      <c r="D2982" s="4">
        <v>42172</v>
      </c>
      <c r="E2982" t="s">
        <v>67</v>
      </c>
      <c r="F2982" t="s">
        <v>6201</v>
      </c>
      <c r="G2982" t="s">
        <v>6202</v>
      </c>
      <c r="H2982" t="s">
        <v>37</v>
      </c>
      <c r="I2982" t="s">
        <v>38</v>
      </c>
      <c r="J2982" t="s">
        <v>166</v>
      </c>
      <c r="K2982" t="s">
        <v>167</v>
      </c>
      <c r="L2982">
        <v>19134</v>
      </c>
      <c r="M2982" t="s">
        <v>168</v>
      </c>
      <c r="N2982" t="s">
        <v>5069</v>
      </c>
      <c r="O2982" t="s">
        <v>43</v>
      </c>
      <c r="P2982" t="s">
        <v>83</v>
      </c>
      <c r="Q2982" t="s">
        <v>5070</v>
      </c>
      <c r="R2982" s="1">
        <v>43.295999999999999</v>
      </c>
      <c r="S2982">
        <v>2</v>
      </c>
      <c r="T2982">
        <f t="shared" si="46"/>
        <v>21</v>
      </c>
      <c r="U2982" t="s">
        <v>46</v>
      </c>
      <c r="V2982">
        <v>0.2</v>
      </c>
      <c r="W2982">
        <v>8.6592000000000002</v>
      </c>
      <c r="X2982" s="1">
        <v>-8.6592000000000002</v>
      </c>
      <c r="Y2982" s="1">
        <v>51.955199999999998</v>
      </c>
      <c r="Z2982" t="s">
        <v>99</v>
      </c>
      <c r="AA2982" s="2">
        <v>4.3296000000000001</v>
      </c>
      <c r="AB2982" s="3">
        <v>0.1</v>
      </c>
      <c r="AC2982" s="1">
        <v>-30.307200000000002</v>
      </c>
      <c r="AD2982">
        <v>5</v>
      </c>
      <c r="AE2982">
        <v>5</v>
      </c>
      <c r="AF2982" t="s">
        <v>48</v>
      </c>
      <c r="AG2982">
        <v>2015</v>
      </c>
      <c r="AH2982">
        <f>COUNTBLANK(datos[[#This Row],[Row ID]:[Year sales]])</f>
        <v>0</v>
      </c>
    </row>
    <row r="2983" spans="1:34" x14ac:dyDescent="0.3">
      <c r="A2983">
        <v>2982</v>
      </c>
      <c r="B2983" t="s">
        <v>6205</v>
      </c>
      <c r="C2983" s="4">
        <v>41832</v>
      </c>
      <c r="D2983" s="4">
        <v>41838</v>
      </c>
      <c r="E2983" t="s">
        <v>67</v>
      </c>
      <c r="F2983" t="s">
        <v>506</v>
      </c>
      <c r="G2983" t="s">
        <v>507</v>
      </c>
      <c r="H2983" t="s">
        <v>37</v>
      </c>
      <c r="I2983" t="s">
        <v>38</v>
      </c>
      <c r="J2983" t="s">
        <v>115</v>
      </c>
      <c r="K2983" t="s">
        <v>116</v>
      </c>
      <c r="L2983">
        <v>98115</v>
      </c>
      <c r="M2983" t="s">
        <v>60</v>
      </c>
      <c r="N2983" t="s">
        <v>6195</v>
      </c>
      <c r="O2983" t="s">
        <v>43</v>
      </c>
      <c r="P2983" t="s">
        <v>50</v>
      </c>
      <c r="Q2983" t="s">
        <v>6196</v>
      </c>
      <c r="R2983" s="1">
        <v>123.136</v>
      </c>
      <c r="S2983">
        <v>4</v>
      </c>
      <c r="T2983">
        <f t="shared" si="46"/>
        <v>26</v>
      </c>
      <c r="U2983" t="s">
        <v>52</v>
      </c>
      <c r="V2983">
        <v>0.2</v>
      </c>
      <c r="W2983">
        <v>24.627200000000002</v>
      </c>
      <c r="X2983" s="1">
        <v>-24.627199999999998</v>
      </c>
      <c r="Y2983" s="1">
        <v>147.76319999999998</v>
      </c>
      <c r="Z2983" t="s">
        <v>99</v>
      </c>
      <c r="AA2983" s="2">
        <v>13.8528</v>
      </c>
      <c r="AB2983" s="3">
        <v>0.1125</v>
      </c>
      <c r="AC2983" s="1">
        <v>-84.656000000000006</v>
      </c>
      <c r="AD2983">
        <v>6</v>
      </c>
      <c r="AE2983">
        <v>6</v>
      </c>
      <c r="AF2983" t="s">
        <v>48</v>
      </c>
      <c r="AG2983">
        <v>2014</v>
      </c>
      <c r="AH2983">
        <f>COUNTBLANK(datos[[#This Row],[Row ID]:[Year sales]])</f>
        <v>0</v>
      </c>
    </row>
    <row r="2984" spans="1:34" x14ac:dyDescent="0.3">
      <c r="A2984">
        <v>2983</v>
      </c>
      <c r="B2984" t="s">
        <v>6205</v>
      </c>
      <c r="C2984" s="4">
        <v>41832</v>
      </c>
      <c r="D2984" s="4">
        <v>41838</v>
      </c>
      <c r="E2984" t="s">
        <v>67</v>
      </c>
      <c r="F2984" t="s">
        <v>506</v>
      </c>
      <c r="G2984" t="s">
        <v>507</v>
      </c>
      <c r="H2984" t="s">
        <v>37</v>
      </c>
      <c r="I2984" t="s">
        <v>38</v>
      </c>
      <c r="J2984" t="s">
        <v>115</v>
      </c>
      <c r="K2984" t="s">
        <v>116</v>
      </c>
      <c r="L2984">
        <v>98115</v>
      </c>
      <c r="M2984" t="s">
        <v>60</v>
      </c>
      <c r="N2984" t="s">
        <v>2578</v>
      </c>
      <c r="O2984" t="s">
        <v>62</v>
      </c>
      <c r="P2984" t="s">
        <v>94</v>
      </c>
      <c r="Q2984" t="s">
        <v>2579</v>
      </c>
      <c r="R2984" s="1">
        <v>11.263999999999999</v>
      </c>
      <c r="S2984">
        <v>4</v>
      </c>
      <c r="T2984">
        <f t="shared" si="46"/>
        <v>11</v>
      </c>
      <c r="U2984" t="s">
        <v>52</v>
      </c>
      <c r="V2984">
        <v>0.2</v>
      </c>
      <c r="W2984">
        <v>2.2528000000000001</v>
      </c>
      <c r="X2984" s="1">
        <v>-2.2528000000000001</v>
      </c>
      <c r="Y2984" s="1">
        <v>13.5168</v>
      </c>
      <c r="Z2984" t="s">
        <v>65</v>
      </c>
      <c r="AA2984" s="2">
        <v>3.8016000000000001</v>
      </c>
      <c r="AB2984" s="3">
        <v>0.33750000000000002</v>
      </c>
      <c r="AC2984" s="1">
        <v>-5.2096</v>
      </c>
      <c r="AD2984">
        <v>6</v>
      </c>
      <c r="AE2984">
        <v>6</v>
      </c>
      <c r="AF2984" t="s">
        <v>48</v>
      </c>
      <c r="AG2984">
        <v>2014</v>
      </c>
      <c r="AH2984">
        <f>COUNTBLANK(datos[[#This Row],[Row ID]:[Year sales]])</f>
        <v>0</v>
      </c>
    </row>
    <row r="2985" spans="1:34" x14ac:dyDescent="0.3">
      <c r="A2985">
        <v>2984</v>
      </c>
      <c r="B2985" t="s">
        <v>6206</v>
      </c>
      <c r="C2985" s="4">
        <v>41979</v>
      </c>
      <c r="D2985" s="4">
        <v>41984</v>
      </c>
      <c r="E2985" t="s">
        <v>34</v>
      </c>
      <c r="F2985" t="s">
        <v>515</v>
      </c>
      <c r="G2985" t="s">
        <v>516</v>
      </c>
      <c r="H2985" t="s">
        <v>37</v>
      </c>
      <c r="I2985" t="s">
        <v>38</v>
      </c>
      <c r="J2985" t="s">
        <v>338</v>
      </c>
      <c r="K2985" t="s">
        <v>440</v>
      </c>
      <c r="L2985">
        <v>97477</v>
      </c>
      <c r="M2985" t="s">
        <v>60</v>
      </c>
      <c r="N2985" t="s">
        <v>1328</v>
      </c>
      <c r="O2985" t="s">
        <v>62</v>
      </c>
      <c r="P2985" t="s">
        <v>77</v>
      </c>
      <c r="Q2985" t="s">
        <v>1329</v>
      </c>
      <c r="R2985" s="1">
        <v>53.423999999999999</v>
      </c>
      <c r="S2985">
        <v>3</v>
      </c>
      <c r="T2985">
        <f t="shared" si="46"/>
        <v>13</v>
      </c>
      <c r="U2985" t="s">
        <v>52</v>
      </c>
      <c r="V2985">
        <v>0.2</v>
      </c>
      <c r="W2985">
        <v>10.684800000000001</v>
      </c>
      <c r="X2985" s="1">
        <v>-10.684799999999999</v>
      </c>
      <c r="Y2985" s="1">
        <v>64.108800000000002</v>
      </c>
      <c r="Z2985" t="s">
        <v>99</v>
      </c>
      <c r="AA2985" s="2">
        <v>4.6745999999999999</v>
      </c>
      <c r="AB2985" s="3">
        <v>8.7499999999999994E-2</v>
      </c>
      <c r="AC2985" s="1">
        <v>-38.064599999999999</v>
      </c>
      <c r="AD2985">
        <v>5</v>
      </c>
      <c r="AE2985">
        <v>5</v>
      </c>
      <c r="AF2985" t="s">
        <v>48</v>
      </c>
      <c r="AG2985">
        <v>2014</v>
      </c>
      <c r="AH2985">
        <f>COUNTBLANK(datos[[#This Row],[Row ID]:[Year sales]])</f>
        <v>0</v>
      </c>
    </row>
    <row r="2986" spans="1:34" x14ac:dyDescent="0.3">
      <c r="A2986">
        <v>2985</v>
      </c>
      <c r="B2986" t="s">
        <v>6206</v>
      </c>
      <c r="C2986" s="4">
        <v>41979</v>
      </c>
      <c r="D2986" s="4">
        <v>41984</v>
      </c>
      <c r="E2986" t="s">
        <v>34</v>
      </c>
      <c r="F2986" t="s">
        <v>515</v>
      </c>
      <c r="G2986" t="s">
        <v>516</v>
      </c>
      <c r="H2986" t="s">
        <v>37</v>
      </c>
      <c r="I2986" t="s">
        <v>38</v>
      </c>
      <c r="J2986" t="s">
        <v>338</v>
      </c>
      <c r="K2986" t="s">
        <v>440</v>
      </c>
      <c r="L2986">
        <v>97477</v>
      </c>
      <c r="M2986" t="s">
        <v>60</v>
      </c>
      <c r="N2986" t="s">
        <v>5095</v>
      </c>
      <c r="O2986" t="s">
        <v>43</v>
      </c>
      <c r="P2986" t="s">
        <v>73</v>
      </c>
      <c r="Q2986" t="s">
        <v>5096</v>
      </c>
      <c r="R2986" s="1">
        <v>275.49</v>
      </c>
      <c r="S2986">
        <v>1</v>
      </c>
      <c r="T2986">
        <f t="shared" si="46"/>
        <v>11</v>
      </c>
      <c r="U2986" t="s">
        <v>46</v>
      </c>
      <c r="V2986">
        <v>0.5</v>
      </c>
      <c r="W2986">
        <v>137.745</v>
      </c>
      <c r="X2986" s="1">
        <v>-137.745</v>
      </c>
      <c r="Y2986" s="1">
        <v>413.23500000000001</v>
      </c>
      <c r="Z2986" t="s">
        <v>47</v>
      </c>
      <c r="AA2986" s="2">
        <v>-170.8038</v>
      </c>
      <c r="AB2986" s="3">
        <v>-0.62</v>
      </c>
      <c r="AC2986" s="1">
        <v>-308.54880000000003</v>
      </c>
      <c r="AD2986">
        <v>5</v>
      </c>
      <c r="AE2986">
        <v>5</v>
      </c>
      <c r="AF2986" t="s">
        <v>48</v>
      </c>
      <c r="AG2986">
        <v>2014</v>
      </c>
      <c r="AH2986">
        <f>COUNTBLANK(datos[[#This Row],[Row ID]:[Year sales]])</f>
        <v>0</v>
      </c>
    </row>
    <row r="2987" spans="1:34" x14ac:dyDescent="0.3">
      <c r="A2987">
        <v>2986</v>
      </c>
      <c r="B2987" t="s">
        <v>6207</v>
      </c>
      <c r="C2987" s="4">
        <v>42515</v>
      </c>
      <c r="D2987" s="4">
        <v>42520</v>
      </c>
      <c r="E2987" t="s">
        <v>67</v>
      </c>
      <c r="F2987" t="s">
        <v>6208</v>
      </c>
      <c r="G2987" t="s">
        <v>6209</v>
      </c>
      <c r="H2987" t="s">
        <v>122</v>
      </c>
      <c r="I2987" t="s">
        <v>38</v>
      </c>
      <c r="J2987" t="s">
        <v>517</v>
      </c>
      <c r="K2987" t="s">
        <v>1294</v>
      </c>
      <c r="L2987">
        <v>31907</v>
      </c>
      <c r="M2987" t="s">
        <v>41</v>
      </c>
      <c r="N2987" t="s">
        <v>6210</v>
      </c>
      <c r="O2987" t="s">
        <v>43</v>
      </c>
      <c r="P2987" t="s">
        <v>83</v>
      </c>
      <c r="Q2987" t="s">
        <v>6211</v>
      </c>
      <c r="R2987" s="1">
        <v>24.96</v>
      </c>
      <c r="S2987">
        <v>4</v>
      </c>
      <c r="T2987">
        <f t="shared" si="46"/>
        <v>15</v>
      </c>
      <c r="U2987" t="s">
        <v>52</v>
      </c>
      <c r="V2987">
        <v>0</v>
      </c>
      <c r="W2987">
        <v>0</v>
      </c>
      <c r="X2987" s="1">
        <v>0</v>
      </c>
      <c r="Y2987" s="1">
        <v>24.96</v>
      </c>
      <c r="Z2987" t="s">
        <v>65</v>
      </c>
      <c r="AA2987" s="2">
        <v>6.24</v>
      </c>
      <c r="AB2987" s="3">
        <v>0.25</v>
      </c>
      <c r="AC2987" s="1">
        <v>-18.72</v>
      </c>
      <c r="AD2987">
        <v>5</v>
      </c>
      <c r="AE2987">
        <v>5</v>
      </c>
      <c r="AF2987" t="s">
        <v>48</v>
      </c>
      <c r="AG2987">
        <v>2016</v>
      </c>
      <c r="AH2987">
        <f>COUNTBLANK(datos[[#This Row],[Row ID]:[Year sales]])</f>
        <v>0</v>
      </c>
    </row>
    <row r="2988" spans="1:34" x14ac:dyDescent="0.3">
      <c r="A2988">
        <v>2987</v>
      </c>
      <c r="B2988" t="s">
        <v>6207</v>
      </c>
      <c r="C2988" s="4">
        <v>42515</v>
      </c>
      <c r="D2988" s="4">
        <v>42520</v>
      </c>
      <c r="E2988" t="s">
        <v>67</v>
      </c>
      <c r="F2988" t="s">
        <v>6208</v>
      </c>
      <c r="G2988" t="s">
        <v>6209</v>
      </c>
      <c r="H2988" t="s">
        <v>122</v>
      </c>
      <c r="I2988" t="s">
        <v>38</v>
      </c>
      <c r="J2988" t="s">
        <v>517</v>
      </c>
      <c r="K2988" t="s">
        <v>1294</v>
      </c>
      <c r="L2988">
        <v>31907</v>
      </c>
      <c r="M2988" t="s">
        <v>41</v>
      </c>
      <c r="N2988" t="s">
        <v>1462</v>
      </c>
      <c r="O2988" t="s">
        <v>62</v>
      </c>
      <c r="P2988" t="s">
        <v>110</v>
      </c>
      <c r="Q2988" t="s">
        <v>1463</v>
      </c>
      <c r="R2988" s="1">
        <v>19.36</v>
      </c>
      <c r="S2988">
        <v>2</v>
      </c>
      <c r="T2988">
        <f t="shared" si="46"/>
        <v>13</v>
      </c>
      <c r="U2988" t="s">
        <v>46</v>
      </c>
      <c r="V2988">
        <v>0</v>
      </c>
      <c r="W2988">
        <v>0</v>
      </c>
      <c r="X2988" s="1">
        <v>0</v>
      </c>
      <c r="Y2988" s="1">
        <v>19.36</v>
      </c>
      <c r="Z2988" t="s">
        <v>65</v>
      </c>
      <c r="AA2988" s="2">
        <v>9.2927999999999997</v>
      </c>
      <c r="AB2988" s="3">
        <v>0.48</v>
      </c>
      <c r="AC2988" s="1">
        <v>-10.0672</v>
      </c>
      <c r="AD2988">
        <v>5</v>
      </c>
      <c r="AE2988">
        <v>5</v>
      </c>
      <c r="AF2988" t="s">
        <v>48</v>
      </c>
      <c r="AG2988">
        <v>2016</v>
      </c>
      <c r="AH2988">
        <f>COUNTBLANK(datos[[#This Row],[Row ID]:[Year sales]])</f>
        <v>0</v>
      </c>
    </row>
    <row r="2989" spans="1:34" x14ac:dyDescent="0.3">
      <c r="A2989">
        <v>2988</v>
      </c>
      <c r="B2989" t="s">
        <v>6207</v>
      </c>
      <c r="C2989" s="4">
        <v>42515</v>
      </c>
      <c r="D2989" s="4">
        <v>42520</v>
      </c>
      <c r="E2989" t="s">
        <v>67</v>
      </c>
      <c r="F2989" t="s">
        <v>6208</v>
      </c>
      <c r="G2989" t="s">
        <v>6209</v>
      </c>
      <c r="H2989" t="s">
        <v>122</v>
      </c>
      <c r="I2989" t="s">
        <v>38</v>
      </c>
      <c r="J2989" t="s">
        <v>517</v>
      </c>
      <c r="K2989" t="s">
        <v>1294</v>
      </c>
      <c r="L2989">
        <v>31907</v>
      </c>
      <c r="M2989" t="s">
        <v>41</v>
      </c>
      <c r="N2989" t="s">
        <v>1676</v>
      </c>
      <c r="O2989" t="s">
        <v>62</v>
      </c>
      <c r="P2989" t="s">
        <v>77</v>
      </c>
      <c r="Q2989" t="s">
        <v>1677</v>
      </c>
      <c r="R2989" s="1">
        <v>1267.6500000000001</v>
      </c>
      <c r="S2989">
        <v>9</v>
      </c>
      <c r="T2989">
        <f t="shared" si="46"/>
        <v>33</v>
      </c>
      <c r="U2989" t="s">
        <v>75</v>
      </c>
      <c r="V2989">
        <v>0</v>
      </c>
      <c r="W2989">
        <v>0</v>
      </c>
      <c r="X2989" s="1">
        <v>0</v>
      </c>
      <c r="Y2989" s="1">
        <v>1267.6500000000001</v>
      </c>
      <c r="Z2989" t="s">
        <v>53</v>
      </c>
      <c r="AA2989" s="2">
        <v>152.11799999999999</v>
      </c>
      <c r="AB2989" s="3">
        <v>0.11999999999999998</v>
      </c>
      <c r="AC2989" s="1">
        <v>-1115.5319999999999</v>
      </c>
      <c r="AD2989">
        <v>5</v>
      </c>
      <c r="AE2989">
        <v>5</v>
      </c>
      <c r="AF2989" t="s">
        <v>48</v>
      </c>
      <c r="AG2989">
        <v>2016</v>
      </c>
      <c r="AH2989">
        <f>COUNTBLANK(datos[[#This Row],[Row ID]:[Year sales]])</f>
        <v>0</v>
      </c>
    </row>
    <row r="2990" spans="1:34" x14ac:dyDescent="0.3">
      <c r="A2990">
        <v>2989</v>
      </c>
      <c r="B2990" t="s">
        <v>6212</v>
      </c>
      <c r="C2990" s="4">
        <v>42421</v>
      </c>
      <c r="D2990" s="4">
        <v>42426</v>
      </c>
      <c r="E2990" t="s">
        <v>34</v>
      </c>
      <c r="F2990" t="s">
        <v>5762</v>
      </c>
      <c r="G2990" t="s">
        <v>5763</v>
      </c>
      <c r="H2990" t="s">
        <v>57</v>
      </c>
      <c r="I2990" t="s">
        <v>38</v>
      </c>
      <c r="J2990" t="s">
        <v>58</v>
      </c>
      <c r="K2990" t="s">
        <v>59</v>
      </c>
      <c r="L2990">
        <v>90032</v>
      </c>
      <c r="M2990" t="s">
        <v>60</v>
      </c>
      <c r="N2990" t="s">
        <v>5924</v>
      </c>
      <c r="O2990" t="s">
        <v>90</v>
      </c>
      <c r="P2990" t="s">
        <v>181</v>
      </c>
      <c r="Q2990" t="s">
        <v>5925</v>
      </c>
      <c r="R2990" s="1">
        <v>12.99</v>
      </c>
      <c r="S2990">
        <v>1</v>
      </c>
      <c r="T2990">
        <f t="shared" si="46"/>
        <v>31</v>
      </c>
      <c r="U2990" t="s">
        <v>46</v>
      </c>
      <c r="V2990">
        <v>0</v>
      </c>
      <c r="W2990">
        <v>0</v>
      </c>
      <c r="X2990" s="1">
        <v>0</v>
      </c>
      <c r="Y2990" s="1">
        <v>12.99</v>
      </c>
      <c r="Z2990" t="s">
        <v>65</v>
      </c>
      <c r="AA2990" s="2">
        <v>0.77939999999999998</v>
      </c>
      <c r="AB2990" s="3">
        <v>0.06</v>
      </c>
      <c r="AC2990" s="1">
        <v>-12.210599999999999</v>
      </c>
      <c r="AD2990">
        <v>5</v>
      </c>
      <c r="AE2990">
        <v>5</v>
      </c>
      <c r="AF2990" t="s">
        <v>48</v>
      </c>
      <c r="AG2990">
        <v>2016</v>
      </c>
      <c r="AH2990">
        <f>COUNTBLANK(datos[[#This Row],[Row ID]:[Year sales]])</f>
        <v>0</v>
      </c>
    </row>
    <row r="2991" spans="1:34" x14ac:dyDescent="0.3">
      <c r="A2991">
        <v>2990</v>
      </c>
      <c r="B2991" t="s">
        <v>6212</v>
      </c>
      <c r="C2991" s="4">
        <v>42421</v>
      </c>
      <c r="D2991" s="4">
        <v>42426</v>
      </c>
      <c r="E2991" t="s">
        <v>34</v>
      </c>
      <c r="F2991" t="s">
        <v>5762</v>
      </c>
      <c r="G2991" t="s">
        <v>5763</v>
      </c>
      <c r="H2991" t="s">
        <v>57</v>
      </c>
      <c r="I2991" t="s">
        <v>38</v>
      </c>
      <c r="J2991" t="s">
        <v>58</v>
      </c>
      <c r="K2991" t="s">
        <v>59</v>
      </c>
      <c r="L2991">
        <v>90032</v>
      </c>
      <c r="M2991" t="s">
        <v>60</v>
      </c>
      <c r="N2991" t="s">
        <v>6165</v>
      </c>
      <c r="O2991" t="s">
        <v>62</v>
      </c>
      <c r="P2991" t="s">
        <v>94</v>
      </c>
      <c r="Q2991" t="s">
        <v>6166</v>
      </c>
      <c r="R2991" s="1">
        <v>18.559999999999999</v>
      </c>
      <c r="S2991">
        <v>4</v>
      </c>
      <c r="T2991">
        <f t="shared" si="46"/>
        <v>47</v>
      </c>
      <c r="U2991" t="s">
        <v>52</v>
      </c>
      <c r="V2991">
        <v>0.2</v>
      </c>
      <c r="W2991">
        <v>3.7119999999999997</v>
      </c>
      <c r="X2991" s="1">
        <v>-3.7120000000000002</v>
      </c>
      <c r="Y2991" s="1">
        <v>22.271999999999998</v>
      </c>
      <c r="Z2991" t="s">
        <v>65</v>
      </c>
      <c r="AA2991" s="2">
        <v>6.4960000000000004</v>
      </c>
      <c r="AB2991" s="3">
        <v>0.35000000000000003</v>
      </c>
      <c r="AC2991" s="1">
        <v>-8.3520000000000003</v>
      </c>
      <c r="AD2991">
        <v>5</v>
      </c>
      <c r="AE2991">
        <v>5</v>
      </c>
      <c r="AF2991" t="s">
        <v>48</v>
      </c>
      <c r="AG2991">
        <v>2016</v>
      </c>
      <c r="AH2991">
        <f>COUNTBLANK(datos[[#This Row],[Row ID]:[Year sales]])</f>
        <v>0</v>
      </c>
    </row>
    <row r="2992" spans="1:34" x14ac:dyDescent="0.3">
      <c r="A2992">
        <v>2991</v>
      </c>
      <c r="B2992" t="s">
        <v>6212</v>
      </c>
      <c r="C2992" s="4">
        <v>42421</v>
      </c>
      <c r="D2992" s="4">
        <v>42426</v>
      </c>
      <c r="E2992" t="s">
        <v>34</v>
      </c>
      <c r="F2992" t="s">
        <v>5762</v>
      </c>
      <c r="G2992" t="s">
        <v>5763</v>
      </c>
      <c r="H2992" t="s">
        <v>57</v>
      </c>
      <c r="I2992" t="s">
        <v>38</v>
      </c>
      <c r="J2992" t="s">
        <v>58</v>
      </c>
      <c r="K2992" t="s">
        <v>59</v>
      </c>
      <c r="L2992">
        <v>90032</v>
      </c>
      <c r="M2992" t="s">
        <v>60</v>
      </c>
      <c r="N2992" t="s">
        <v>1713</v>
      </c>
      <c r="O2992" t="s">
        <v>62</v>
      </c>
      <c r="P2992" t="s">
        <v>77</v>
      </c>
      <c r="Q2992" t="s">
        <v>1714</v>
      </c>
      <c r="R2992" s="1">
        <v>449.15</v>
      </c>
      <c r="S2992">
        <v>5</v>
      </c>
      <c r="T2992">
        <f t="shared" si="46"/>
        <v>55</v>
      </c>
      <c r="U2992" t="s">
        <v>75</v>
      </c>
      <c r="V2992">
        <v>0</v>
      </c>
      <c r="W2992">
        <v>0</v>
      </c>
      <c r="X2992" s="1">
        <v>0</v>
      </c>
      <c r="Y2992" s="1">
        <v>449.15</v>
      </c>
      <c r="Z2992" t="s">
        <v>47</v>
      </c>
      <c r="AA2992" s="2">
        <v>8.9830000000000005</v>
      </c>
      <c r="AB2992" s="3">
        <v>2.0000000000000004E-2</v>
      </c>
      <c r="AC2992" s="1">
        <v>-440.16699999999997</v>
      </c>
      <c r="AD2992">
        <v>5</v>
      </c>
      <c r="AE2992">
        <v>5</v>
      </c>
      <c r="AF2992" t="s">
        <v>48</v>
      </c>
      <c r="AG2992">
        <v>2016</v>
      </c>
      <c r="AH2992">
        <f>COUNTBLANK(datos[[#This Row],[Row ID]:[Year sales]])</f>
        <v>0</v>
      </c>
    </row>
    <row r="2993" spans="1:34" x14ac:dyDescent="0.3">
      <c r="A2993">
        <v>2992</v>
      </c>
      <c r="B2993" t="s">
        <v>6212</v>
      </c>
      <c r="C2993" s="4">
        <v>42421</v>
      </c>
      <c r="D2993" s="4">
        <v>42426</v>
      </c>
      <c r="E2993" t="s">
        <v>34</v>
      </c>
      <c r="F2993" t="s">
        <v>5762</v>
      </c>
      <c r="G2993" t="s">
        <v>5763</v>
      </c>
      <c r="H2993" t="s">
        <v>57</v>
      </c>
      <c r="I2993" t="s">
        <v>38</v>
      </c>
      <c r="J2993" t="s">
        <v>58</v>
      </c>
      <c r="K2993" t="s">
        <v>59</v>
      </c>
      <c r="L2993">
        <v>90032</v>
      </c>
      <c r="M2993" t="s">
        <v>60</v>
      </c>
      <c r="N2993" t="s">
        <v>381</v>
      </c>
      <c r="O2993" t="s">
        <v>62</v>
      </c>
      <c r="P2993" t="s">
        <v>94</v>
      </c>
      <c r="Q2993" t="s">
        <v>382</v>
      </c>
      <c r="R2993" s="1">
        <v>31.248000000000001</v>
      </c>
      <c r="S2993">
        <v>7</v>
      </c>
      <c r="T2993">
        <f t="shared" si="46"/>
        <v>28</v>
      </c>
      <c r="U2993" t="s">
        <v>75</v>
      </c>
      <c r="V2993">
        <v>0.2</v>
      </c>
      <c r="W2993">
        <v>6.2496000000000009</v>
      </c>
      <c r="X2993" s="1">
        <v>-6.2496</v>
      </c>
      <c r="Y2993" s="1">
        <v>37.497600000000006</v>
      </c>
      <c r="Z2993" t="s">
        <v>65</v>
      </c>
      <c r="AA2993" s="2">
        <v>10.9368</v>
      </c>
      <c r="AB2993" s="3">
        <v>0.35</v>
      </c>
      <c r="AC2993" s="1">
        <v>-14.0616</v>
      </c>
      <c r="AD2993">
        <v>5</v>
      </c>
      <c r="AE2993">
        <v>5</v>
      </c>
      <c r="AF2993" t="s">
        <v>48</v>
      </c>
      <c r="AG2993">
        <v>2016</v>
      </c>
      <c r="AH2993">
        <f>COUNTBLANK(datos[[#This Row],[Row ID]:[Year sales]])</f>
        <v>0</v>
      </c>
    </row>
    <row r="2994" spans="1:34" x14ac:dyDescent="0.3">
      <c r="A2994">
        <v>2993</v>
      </c>
      <c r="B2994" t="s">
        <v>6213</v>
      </c>
      <c r="C2994" s="4">
        <v>42645</v>
      </c>
      <c r="D2994" s="4">
        <v>42649</v>
      </c>
      <c r="E2994" t="s">
        <v>67</v>
      </c>
      <c r="F2994" t="s">
        <v>5784</v>
      </c>
      <c r="G2994" t="s">
        <v>5785</v>
      </c>
      <c r="H2994" t="s">
        <v>57</v>
      </c>
      <c r="I2994" t="s">
        <v>38</v>
      </c>
      <c r="J2994" t="s">
        <v>286</v>
      </c>
      <c r="K2994" t="s">
        <v>287</v>
      </c>
      <c r="L2994">
        <v>10024</v>
      </c>
      <c r="M2994" t="s">
        <v>168</v>
      </c>
      <c r="N2994" t="s">
        <v>2219</v>
      </c>
      <c r="O2994" t="s">
        <v>62</v>
      </c>
      <c r="P2994" t="s">
        <v>97</v>
      </c>
      <c r="Q2994" t="s">
        <v>2220</v>
      </c>
      <c r="R2994" s="1">
        <v>61.44</v>
      </c>
      <c r="S2994">
        <v>3</v>
      </c>
      <c r="T2994">
        <f t="shared" si="46"/>
        <v>20</v>
      </c>
      <c r="U2994" t="s">
        <v>52</v>
      </c>
      <c r="V2994">
        <v>0</v>
      </c>
      <c r="W2994">
        <v>0</v>
      </c>
      <c r="X2994" s="1">
        <v>0</v>
      </c>
      <c r="Y2994" s="1">
        <v>61.44</v>
      </c>
      <c r="Z2994" t="s">
        <v>99</v>
      </c>
      <c r="AA2994" s="2">
        <v>16.588799999999999</v>
      </c>
      <c r="AB2994" s="3">
        <v>0.27</v>
      </c>
      <c r="AC2994" s="1">
        <v>-44.851199999999999</v>
      </c>
      <c r="AD2994">
        <v>4</v>
      </c>
      <c r="AE2994">
        <v>4</v>
      </c>
      <c r="AF2994" t="s">
        <v>48</v>
      </c>
      <c r="AG2994">
        <v>2016</v>
      </c>
      <c r="AH2994">
        <f>COUNTBLANK(datos[[#This Row],[Row ID]:[Year sales]])</f>
        <v>0</v>
      </c>
    </row>
    <row r="2995" spans="1:34" x14ac:dyDescent="0.3">
      <c r="A2995">
        <v>2994</v>
      </c>
      <c r="B2995" t="s">
        <v>6214</v>
      </c>
      <c r="C2995" s="4">
        <v>42805</v>
      </c>
      <c r="D2995" s="4">
        <v>42811</v>
      </c>
      <c r="E2995" t="s">
        <v>67</v>
      </c>
      <c r="F2995" t="s">
        <v>693</v>
      </c>
      <c r="G2995" t="s">
        <v>694</v>
      </c>
      <c r="H2995" t="s">
        <v>37</v>
      </c>
      <c r="I2995" t="s">
        <v>38</v>
      </c>
      <c r="J2995" t="s">
        <v>902</v>
      </c>
      <c r="K2995" t="s">
        <v>258</v>
      </c>
      <c r="L2995">
        <v>48227</v>
      </c>
      <c r="M2995" t="s">
        <v>125</v>
      </c>
      <c r="N2995" t="s">
        <v>4794</v>
      </c>
      <c r="O2995" t="s">
        <v>62</v>
      </c>
      <c r="P2995" t="s">
        <v>94</v>
      </c>
      <c r="Q2995" t="s">
        <v>4795</v>
      </c>
      <c r="R2995" s="1">
        <v>895.92</v>
      </c>
      <c r="S2995">
        <v>4</v>
      </c>
      <c r="T2995">
        <f t="shared" si="46"/>
        <v>23</v>
      </c>
      <c r="U2995" t="s">
        <v>52</v>
      </c>
      <c r="V2995">
        <v>0</v>
      </c>
      <c r="W2995">
        <v>0</v>
      </c>
      <c r="X2995" s="1">
        <v>0</v>
      </c>
      <c r="Y2995" s="1">
        <v>895.92</v>
      </c>
      <c r="Z2995" t="s">
        <v>53</v>
      </c>
      <c r="AA2995" s="2">
        <v>421.08240000000001</v>
      </c>
      <c r="AB2995" s="3">
        <v>0.47000000000000003</v>
      </c>
      <c r="AC2995" s="1">
        <v>-474.83760000000001</v>
      </c>
      <c r="AD2995">
        <v>6</v>
      </c>
      <c r="AE2995">
        <v>6</v>
      </c>
      <c r="AF2995" t="s">
        <v>48</v>
      </c>
      <c r="AG2995">
        <v>2017</v>
      </c>
      <c r="AH2995">
        <f>COUNTBLANK(datos[[#This Row],[Row ID]:[Year sales]])</f>
        <v>0</v>
      </c>
    </row>
    <row r="2996" spans="1:34" x14ac:dyDescent="0.3">
      <c r="A2996">
        <v>2995</v>
      </c>
      <c r="B2996" t="s">
        <v>6215</v>
      </c>
      <c r="C2996" s="4">
        <v>42622</v>
      </c>
      <c r="D2996" s="4">
        <v>42626</v>
      </c>
      <c r="E2996" t="s">
        <v>34</v>
      </c>
      <c r="F2996" t="s">
        <v>2096</v>
      </c>
      <c r="G2996" t="s">
        <v>2097</v>
      </c>
      <c r="H2996" t="s">
        <v>37</v>
      </c>
      <c r="I2996" t="s">
        <v>38</v>
      </c>
      <c r="J2996" t="s">
        <v>5053</v>
      </c>
      <c r="K2996" t="s">
        <v>59</v>
      </c>
      <c r="L2996">
        <v>95207</v>
      </c>
      <c r="M2996" t="s">
        <v>60</v>
      </c>
      <c r="N2996" t="s">
        <v>345</v>
      </c>
      <c r="O2996" t="s">
        <v>62</v>
      </c>
      <c r="P2996" t="s">
        <v>94</v>
      </c>
      <c r="Q2996" t="s">
        <v>6216</v>
      </c>
      <c r="R2996" s="1">
        <v>55.36</v>
      </c>
      <c r="S2996">
        <v>4</v>
      </c>
      <c r="T2996">
        <f t="shared" si="46"/>
        <v>10</v>
      </c>
      <c r="U2996" t="s">
        <v>52</v>
      </c>
      <c r="V2996">
        <v>0.2</v>
      </c>
      <c r="W2996">
        <v>11.072000000000001</v>
      </c>
      <c r="X2996" s="1">
        <v>-11.071999999999999</v>
      </c>
      <c r="Y2996" s="1">
        <v>66.432000000000002</v>
      </c>
      <c r="Z2996" t="s">
        <v>99</v>
      </c>
      <c r="AA2996" s="2">
        <v>18.684000000000001</v>
      </c>
      <c r="AB2996" s="3">
        <v>0.33750000000000002</v>
      </c>
      <c r="AC2996" s="1">
        <v>-25.603999999999999</v>
      </c>
      <c r="AD2996">
        <v>4</v>
      </c>
      <c r="AE2996">
        <v>4</v>
      </c>
      <c r="AF2996" t="s">
        <v>48</v>
      </c>
      <c r="AG2996">
        <v>2016</v>
      </c>
      <c r="AH2996">
        <f>COUNTBLANK(datos[[#This Row],[Row ID]:[Year sales]])</f>
        <v>0</v>
      </c>
    </row>
    <row r="2997" spans="1:34" x14ac:dyDescent="0.3">
      <c r="A2997">
        <v>2996</v>
      </c>
      <c r="B2997" t="s">
        <v>6217</v>
      </c>
      <c r="C2997" s="4">
        <v>41834</v>
      </c>
      <c r="D2997" s="4">
        <v>41841</v>
      </c>
      <c r="E2997" t="s">
        <v>67</v>
      </c>
      <c r="F2997" t="s">
        <v>1483</v>
      </c>
      <c r="G2997" t="s">
        <v>1484</v>
      </c>
      <c r="H2997" t="s">
        <v>37</v>
      </c>
      <c r="I2997" t="s">
        <v>38</v>
      </c>
      <c r="J2997" t="s">
        <v>564</v>
      </c>
      <c r="K2997" t="s">
        <v>330</v>
      </c>
      <c r="L2997">
        <v>85023</v>
      </c>
      <c r="M2997" t="s">
        <v>60</v>
      </c>
      <c r="N2997" t="s">
        <v>76</v>
      </c>
      <c r="O2997" t="s">
        <v>62</v>
      </c>
      <c r="P2997" t="s">
        <v>77</v>
      </c>
      <c r="Q2997" t="s">
        <v>78</v>
      </c>
      <c r="R2997" s="1">
        <v>55.92</v>
      </c>
      <c r="S2997">
        <v>5</v>
      </c>
      <c r="T2997">
        <f t="shared" si="46"/>
        <v>24</v>
      </c>
      <c r="U2997" t="s">
        <v>75</v>
      </c>
      <c r="V2997">
        <v>0.2</v>
      </c>
      <c r="W2997">
        <v>11.184000000000001</v>
      </c>
      <c r="X2997" s="1">
        <v>-11.183999999999999</v>
      </c>
      <c r="Y2997" s="1">
        <v>67.103999999999999</v>
      </c>
      <c r="Z2997" t="s">
        <v>99</v>
      </c>
      <c r="AA2997" s="2">
        <v>6.2910000000000004</v>
      </c>
      <c r="AB2997" s="3">
        <v>0.1125</v>
      </c>
      <c r="AC2997" s="1">
        <v>-38.445</v>
      </c>
      <c r="AD2997">
        <v>7</v>
      </c>
      <c r="AE2997">
        <v>7</v>
      </c>
      <c r="AF2997" t="s">
        <v>48</v>
      </c>
      <c r="AG2997">
        <v>2014</v>
      </c>
      <c r="AH2997">
        <f>COUNTBLANK(datos[[#This Row],[Row ID]:[Year sales]])</f>
        <v>0</v>
      </c>
    </row>
    <row r="2998" spans="1:34" x14ac:dyDescent="0.3">
      <c r="A2998">
        <v>2997</v>
      </c>
      <c r="B2998" t="s">
        <v>6218</v>
      </c>
      <c r="C2998" s="4">
        <v>41811</v>
      </c>
      <c r="D2998" s="4">
        <v>41815</v>
      </c>
      <c r="E2998" t="s">
        <v>67</v>
      </c>
      <c r="F2998" t="s">
        <v>4304</v>
      </c>
      <c r="G2998" t="s">
        <v>4305</v>
      </c>
      <c r="H2998" t="s">
        <v>37</v>
      </c>
      <c r="I2998" t="s">
        <v>38</v>
      </c>
      <c r="J2998" t="s">
        <v>166</v>
      </c>
      <c r="K2998" t="s">
        <v>167</v>
      </c>
      <c r="L2998">
        <v>19120</v>
      </c>
      <c r="M2998" t="s">
        <v>168</v>
      </c>
      <c r="N2998" t="s">
        <v>3297</v>
      </c>
      <c r="O2998" t="s">
        <v>62</v>
      </c>
      <c r="P2998" t="s">
        <v>193</v>
      </c>
      <c r="Q2998" t="s">
        <v>691</v>
      </c>
      <c r="R2998" s="1">
        <v>24.896000000000001</v>
      </c>
      <c r="S2998">
        <v>4</v>
      </c>
      <c r="T2998">
        <f t="shared" si="46"/>
        <v>170</v>
      </c>
      <c r="U2998" t="s">
        <v>52</v>
      </c>
      <c r="V2998">
        <v>0.2</v>
      </c>
      <c r="W2998">
        <v>4.9792000000000005</v>
      </c>
      <c r="X2998" s="1">
        <v>-4.9791999999999996</v>
      </c>
      <c r="Y2998" s="1">
        <v>29.8752</v>
      </c>
      <c r="Z2998" t="s">
        <v>65</v>
      </c>
      <c r="AA2998" s="2">
        <v>8.4024000000000001</v>
      </c>
      <c r="AB2998" s="3">
        <v>0.33749999999999997</v>
      </c>
      <c r="AC2998" s="1">
        <v>-11.5144</v>
      </c>
      <c r="AD2998">
        <v>4</v>
      </c>
      <c r="AE2998">
        <v>4</v>
      </c>
      <c r="AF2998" t="s">
        <v>48</v>
      </c>
      <c r="AG2998">
        <v>2014</v>
      </c>
      <c r="AH2998">
        <f>COUNTBLANK(datos[[#This Row],[Row ID]:[Year sales]])</f>
        <v>0</v>
      </c>
    </row>
    <row r="2999" spans="1:34" x14ac:dyDescent="0.3">
      <c r="A2999">
        <v>2998</v>
      </c>
      <c r="B2999" t="s">
        <v>6218</v>
      </c>
      <c r="C2999" s="4">
        <v>41811</v>
      </c>
      <c r="D2999" s="4">
        <v>41815</v>
      </c>
      <c r="E2999" t="s">
        <v>67</v>
      </c>
      <c r="F2999" t="s">
        <v>4304</v>
      </c>
      <c r="G2999" t="s">
        <v>4305</v>
      </c>
      <c r="H2999" t="s">
        <v>37</v>
      </c>
      <c r="I2999" t="s">
        <v>38</v>
      </c>
      <c r="J2999" t="s">
        <v>166</v>
      </c>
      <c r="K2999" t="s">
        <v>167</v>
      </c>
      <c r="L2999">
        <v>19120</v>
      </c>
      <c r="M2999" t="s">
        <v>168</v>
      </c>
      <c r="N2999" t="s">
        <v>6219</v>
      </c>
      <c r="O2999" t="s">
        <v>43</v>
      </c>
      <c r="P2999" t="s">
        <v>83</v>
      </c>
      <c r="Q2999" t="s">
        <v>6220</v>
      </c>
      <c r="R2999" s="1">
        <v>3.984</v>
      </c>
      <c r="S2999">
        <v>1</v>
      </c>
      <c r="T2999">
        <f t="shared" si="46"/>
        <v>19</v>
      </c>
      <c r="U2999" t="s">
        <v>46</v>
      </c>
      <c r="V2999">
        <v>0.2</v>
      </c>
      <c r="W2999">
        <v>0.79680000000000006</v>
      </c>
      <c r="X2999" s="1">
        <v>-0.79679999999999995</v>
      </c>
      <c r="Y2999" s="1">
        <v>4.7808000000000002</v>
      </c>
      <c r="Z2999" t="s">
        <v>65</v>
      </c>
      <c r="AA2999" s="2">
        <v>0.64739999999999998</v>
      </c>
      <c r="AB2999" s="3">
        <v>0.16250000000000001</v>
      </c>
      <c r="AC2999" s="1">
        <v>-2.5398000000000001</v>
      </c>
      <c r="AD2999">
        <v>4</v>
      </c>
      <c r="AE2999">
        <v>4</v>
      </c>
      <c r="AF2999" t="s">
        <v>48</v>
      </c>
      <c r="AG2999">
        <v>2014</v>
      </c>
      <c r="AH2999">
        <f>COUNTBLANK(datos[[#This Row],[Row ID]:[Year sales]])</f>
        <v>0</v>
      </c>
    </row>
    <row r="3000" spans="1:34" x14ac:dyDescent="0.3">
      <c r="A3000">
        <v>2999</v>
      </c>
      <c r="B3000" t="s">
        <v>6218</v>
      </c>
      <c r="C3000" s="4">
        <v>41811</v>
      </c>
      <c r="D3000" s="4">
        <v>41815</v>
      </c>
      <c r="E3000" t="s">
        <v>67</v>
      </c>
      <c r="F3000" t="s">
        <v>4304</v>
      </c>
      <c r="G3000" t="s">
        <v>4305</v>
      </c>
      <c r="H3000" t="s">
        <v>37</v>
      </c>
      <c r="I3000" t="s">
        <v>38</v>
      </c>
      <c r="J3000" t="s">
        <v>166</v>
      </c>
      <c r="K3000" t="s">
        <v>167</v>
      </c>
      <c r="L3000">
        <v>19120</v>
      </c>
      <c r="M3000" t="s">
        <v>168</v>
      </c>
      <c r="N3000" t="s">
        <v>1040</v>
      </c>
      <c r="O3000" t="s">
        <v>90</v>
      </c>
      <c r="P3000" t="s">
        <v>181</v>
      </c>
      <c r="Q3000" t="s">
        <v>1041</v>
      </c>
      <c r="R3000" s="1">
        <v>95.968000000000004</v>
      </c>
      <c r="S3000">
        <v>4</v>
      </c>
      <c r="T3000">
        <f t="shared" si="46"/>
        <v>52</v>
      </c>
      <c r="U3000" t="s">
        <v>52</v>
      </c>
      <c r="V3000">
        <v>0.2</v>
      </c>
      <c r="W3000">
        <v>19.193600000000004</v>
      </c>
      <c r="X3000" s="1">
        <v>-19.1936</v>
      </c>
      <c r="Y3000" s="1">
        <v>115.16160000000001</v>
      </c>
      <c r="Z3000" t="s">
        <v>99</v>
      </c>
      <c r="AA3000" s="2">
        <v>28.790400000000002</v>
      </c>
      <c r="AB3000" s="3">
        <v>0.3</v>
      </c>
      <c r="AC3000" s="1">
        <v>-47.984000000000002</v>
      </c>
      <c r="AD3000">
        <v>4</v>
      </c>
      <c r="AE3000">
        <v>4</v>
      </c>
      <c r="AF3000" t="s">
        <v>48</v>
      </c>
      <c r="AG3000">
        <v>2014</v>
      </c>
      <c r="AH3000">
        <f>COUNTBLANK(datos[[#This Row],[Row ID]:[Year sales]])</f>
        <v>0</v>
      </c>
    </row>
    <row r="3001" spans="1:34" x14ac:dyDescent="0.3">
      <c r="A3001">
        <v>3000</v>
      </c>
      <c r="B3001" t="s">
        <v>6218</v>
      </c>
      <c r="C3001" s="4">
        <v>41811</v>
      </c>
      <c r="D3001" s="4">
        <v>41815</v>
      </c>
      <c r="E3001" t="s">
        <v>67</v>
      </c>
      <c r="F3001" t="s">
        <v>4304</v>
      </c>
      <c r="G3001" t="s">
        <v>4305</v>
      </c>
      <c r="H3001" t="s">
        <v>37</v>
      </c>
      <c r="I3001" t="s">
        <v>38</v>
      </c>
      <c r="J3001" t="s">
        <v>166</v>
      </c>
      <c r="K3001" t="s">
        <v>167</v>
      </c>
      <c r="L3001">
        <v>19120</v>
      </c>
      <c r="M3001" t="s">
        <v>168</v>
      </c>
      <c r="N3001" t="s">
        <v>6221</v>
      </c>
      <c r="O3001" t="s">
        <v>90</v>
      </c>
      <c r="P3001" t="s">
        <v>704</v>
      </c>
      <c r="Q3001" t="s">
        <v>6222</v>
      </c>
      <c r="R3001" s="1">
        <v>206.99100000000001</v>
      </c>
      <c r="S3001">
        <v>3</v>
      </c>
      <c r="T3001">
        <f t="shared" si="46"/>
        <v>3</v>
      </c>
      <c r="U3001" t="s">
        <v>52</v>
      </c>
      <c r="V3001">
        <v>0.7</v>
      </c>
      <c r="W3001">
        <v>144.8937</v>
      </c>
      <c r="X3001" s="1">
        <v>-144.8937</v>
      </c>
      <c r="Y3001" s="1">
        <v>351.88470000000001</v>
      </c>
      <c r="Z3001" t="s">
        <v>47</v>
      </c>
      <c r="AA3001" s="2">
        <v>-172.49250000000001</v>
      </c>
      <c r="AB3001" s="3">
        <v>-0.83333333333333326</v>
      </c>
      <c r="AC3001" s="1">
        <v>-234.5898</v>
      </c>
      <c r="AD3001">
        <v>4</v>
      </c>
      <c r="AE3001">
        <v>4</v>
      </c>
      <c r="AF3001" t="s">
        <v>48</v>
      </c>
      <c r="AG3001">
        <v>2014</v>
      </c>
      <c r="AH3001">
        <f>COUNTBLANK(datos[[#This Row],[Row ID]:[Year sales]])</f>
        <v>0</v>
      </c>
    </row>
    <row r="3002" spans="1:34" x14ac:dyDescent="0.3">
      <c r="A3002">
        <v>3001</v>
      </c>
      <c r="B3002" t="s">
        <v>6218</v>
      </c>
      <c r="C3002" s="4">
        <v>41811</v>
      </c>
      <c r="D3002" s="4">
        <v>41815</v>
      </c>
      <c r="E3002" t="s">
        <v>67</v>
      </c>
      <c r="F3002" t="s">
        <v>4304</v>
      </c>
      <c r="G3002" t="s">
        <v>4305</v>
      </c>
      <c r="H3002" t="s">
        <v>37</v>
      </c>
      <c r="I3002" t="s">
        <v>38</v>
      </c>
      <c r="J3002" t="s">
        <v>166</v>
      </c>
      <c r="K3002" t="s">
        <v>167</v>
      </c>
      <c r="L3002">
        <v>19120</v>
      </c>
      <c r="M3002" t="s">
        <v>168</v>
      </c>
      <c r="N3002" t="s">
        <v>4452</v>
      </c>
      <c r="O3002" t="s">
        <v>62</v>
      </c>
      <c r="P3002" t="s">
        <v>97</v>
      </c>
      <c r="Q3002" t="s">
        <v>4453</v>
      </c>
      <c r="R3002" s="1">
        <v>44.415999999999997</v>
      </c>
      <c r="S3002">
        <v>2</v>
      </c>
      <c r="T3002">
        <f t="shared" si="46"/>
        <v>10</v>
      </c>
      <c r="U3002" t="s">
        <v>46</v>
      </c>
      <c r="V3002">
        <v>0.2</v>
      </c>
      <c r="W3002">
        <v>8.8832000000000004</v>
      </c>
      <c r="X3002" s="1">
        <v>-8.8832000000000004</v>
      </c>
      <c r="Y3002" s="1">
        <v>53.299199999999999</v>
      </c>
      <c r="Z3002" t="s">
        <v>99</v>
      </c>
      <c r="AA3002" s="2">
        <v>3.8864000000000001</v>
      </c>
      <c r="AB3002" s="3">
        <v>8.7500000000000008E-2</v>
      </c>
      <c r="AC3002" s="1">
        <v>-31.6464</v>
      </c>
      <c r="AD3002">
        <v>4</v>
      </c>
      <c r="AE3002">
        <v>4</v>
      </c>
      <c r="AF3002" t="s">
        <v>48</v>
      </c>
      <c r="AG3002">
        <v>2014</v>
      </c>
      <c r="AH3002">
        <f>COUNTBLANK(datos[[#This Row],[Row ID]:[Year sales]])</f>
        <v>0</v>
      </c>
    </row>
    <row r="3003" spans="1:34" x14ac:dyDescent="0.3">
      <c r="A3003">
        <v>3002</v>
      </c>
      <c r="B3003" t="s">
        <v>6218</v>
      </c>
      <c r="C3003" s="4">
        <v>41811</v>
      </c>
      <c r="D3003" s="4">
        <v>41815</v>
      </c>
      <c r="E3003" t="s">
        <v>67</v>
      </c>
      <c r="F3003" t="s">
        <v>4304</v>
      </c>
      <c r="G3003" t="s">
        <v>4305</v>
      </c>
      <c r="H3003" t="s">
        <v>37</v>
      </c>
      <c r="I3003" t="s">
        <v>38</v>
      </c>
      <c r="J3003" t="s">
        <v>166</v>
      </c>
      <c r="K3003" t="s">
        <v>167</v>
      </c>
      <c r="L3003">
        <v>19120</v>
      </c>
      <c r="M3003" t="s">
        <v>168</v>
      </c>
      <c r="N3003" t="s">
        <v>1927</v>
      </c>
      <c r="O3003" t="s">
        <v>62</v>
      </c>
      <c r="P3003" t="s">
        <v>94</v>
      </c>
      <c r="Q3003" t="s">
        <v>1928</v>
      </c>
      <c r="R3003" s="1">
        <v>9.0060000000000002</v>
      </c>
      <c r="S3003">
        <v>2</v>
      </c>
      <c r="T3003">
        <f t="shared" si="46"/>
        <v>38</v>
      </c>
      <c r="U3003" t="s">
        <v>46</v>
      </c>
      <c r="V3003">
        <v>0.7</v>
      </c>
      <c r="W3003">
        <v>6.3041999999999998</v>
      </c>
      <c r="X3003" s="1">
        <v>-6.3041999999999998</v>
      </c>
      <c r="Y3003" s="1">
        <v>15.3102</v>
      </c>
      <c r="Z3003" t="s">
        <v>65</v>
      </c>
      <c r="AA3003" s="2">
        <v>-7.2047999999999996</v>
      </c>
      <c r="AB3003" s="3">
        <v>-0.79999999999999993</v>
      </c>
      <c r="AC3003" s="1">
        <v>-9.9065999999999992</v>
      </c>
      <c r="AD3003">
        <v>4</v>
      </c>
      <c r="AE3003">
        <v>4</v>
      </c>
      <c r="AF3003" t="s">
        <v>48</v>
      </c>
      <c r="AG3003">
        <v>2014</v>
      </c>
      <c r="AH3003">
        <f>COUNTBLANK(datos[[#This Row],[Row ID]:[Year sales]])</f>
        <v>0</v>
      </c>
    </row>
    <row r="3004" spans="1:34" x14ac:dyDescent="0.3">
      <c r="A3004">
        <v>3003</v>
      </c>
      <c r="B3004" t="s">
        <v>6223</v>
      </c>
      <c r="C3004" s="4">
        <v>42190</v>
      </c>
      <c r="D3004" s="4">
        <v>42195</v>
      </c>
      <c r="E3004" t="s">
        <v>67</v>
      </c>
      <c r="F3004" t="s">
        <v>1412</v>
      </c>
      <c r="G3004" t="s">
        <v>1413</v>
      </c>
      <c r="H3004" t="s">
        <v>122</v>
      </c>
      <c r="I3004" t="s">
        <v>38</v>
      </c>
      <c r="J3004" t="s">
        <v>6224</v>
      </c>
      <c r="K3004" t="s">
        <v>258</v>
      </c>
      <c r="L3004">
        <v>48310</v>
      </c>
      <c r="M3004" t="s">
        <v>125</v>
      </c>
      <c r="N3004" t="s">
        <v>6225</v>
      </c>
      <c r="O3004" t="s">
        <v>62</v>
      </c>
      <c r="P3004" t="s">
        <v>94</v>
      </c>
      <c r="Q3004" t="s">
        <v>6226</v>
      </c>
      <c r="R3004" s="1">
        <v>19</v>
      </c>
      <c r="S3004">
        <v>5</v>
      </c>
      <c r="T3004">
        <f t="shared" si="46"/>
        <v>11</v>
      </c>
      <c r="U3004" t="s">
        <v>75</v>
      </c>
      <c r="V3004">
        <v>0</v>
      </c>
      <c r="W3004">
        <v>0</v>
      </c>
      <c r="X3004" s="1">
        <v>0</v>
      </c>
      <c r="Y3004" s="1">
        <v>19</v>
      </c>
      <c r="Z3004" t="s">
        <v>65</v>
      </c>
      <c r="AA3004" s="2">
        <v>8.93</v>
      </c>
      <c r="AB3004" s="3">
        <v>0.47</v>
      </c>
      <c r="AC3004" s="1">
        <v>-10.07</v>
      </c>
      <c r="AD3004">
        <v>5</v>
      </c>
      <c r="AE3004">
        <v>5</v>
      </c>
      <c r="AF3004" t="s">
        <v>48</v>
      </c>
      <c r="AG3004">
        <v>2015</v>
      </c>
      <c r="AH3004">
        <f>COUNTBLANK(datos[[#This Row],[Row ID]:[Year sales]])</f>
        <v>0</v>
      </c>
    </row>
    <row r="3005" spans="1:34" x14ac:dyDescent="0.3">
      <c r="A3005">
        <v>3004</v>
      </c>
      <c r="B3005" t="s">
        <v>6227</v>
      </c>
      <c r="C3005" s="4">
        <v>43085</v>
      </c>
      <c r="D3005" s="4">
        <v>43092</v>
      </c>
      <c r="E3005" t="s">
        <v>67</v>
      </c>
      <c r="F3005" t="s">
        <v>2337</v>
      </c>
      <c r="G3005" t="s">
        <v>2338</v>
      </c>
      <c r="H3005" t="s">
        <v>122</v>
      </c>
      <c r="I3005" t="s">
        <v>38</v>
      </c>
      <c r="J3005" t="s">
        <v>409</v>
      </c>
      <c r="K3005" t="s">
        <v>287</v>
      </c>
      <c r="L3005">
        <v>14609</v>
      </c>
      <c r="M3005" t="s">
        <v>168</v>
      </c>
      <c r="N3005" t="s">
        <v>4521</v>
      </c>
      <c r="O3005" t="s">
        <v>62</v>
      </c>
      <c r="P3005" t="s">
        <v>94</v>
      </c>
      <c r="Q3005" t="s">
        <v>4522</v>
      </c>
      <c r="R3005" s="1">
        <v>33.375999999999998</v>
      </c>
      <c r="S3005">
        <v>4</v>
      </c>
      <c r="T3005">
        <f t="shared" si="46"/>
        <v>39</v>
      </c>
      <c r="U3005" t="s">
        <v>52</v>
      </c>
      <c r="V3005">
        <v>0.2</v>
      </c>
      <c r="W3005">
        <v>6.6752000000000002</v>
      </c>
      <c r="X3005" s="1">
        <v>-6.6752000000000002</v>
      </c>
      <c r="Y3005" s="1">
        <v>40.051199999999994</v>
      </c>
      <c r="Z3005" t="s">
        <v>65</v>
      </c>
      <c r="AA3005" s="2">
        <v>10.43</v>
      </c>
      <c r="AB3005" s="3">
        <v>0.3125</v>
      </c>
      <c r="AC3005" s="1">
        <v>-16.270800000000001</v>
      </c>
      <c r="AD3005">
        <v>7</v>
      </c>
      <c r="AE3005">
        <v>7</v>
      </c>
      <c r="AF3005" t="s">
        <v>48</v>
      </c>
      <c r="AG3005">
        <v>2017</v>
      </c>
      <c r="AH3005">
        <f>COUNTBLANK(datos[[#This Row],[Row ID]:[Year sales]])</f>
        <v>0</v>
      </c>
    </row>
    <row r="3006" spans="1:34" x14ac:dyDescent="0.3">
      <c r="A3006">
        <v>3005</v>
      </c>
      <c r="B3006" t="s">
        <v>6228</v>
      </c>
      <c r="C3006" s="4">
        <v>42621</v>
      </c>
      <c r="D3006" s="4">
        <v>42623</v>
      </c>
      <c r="E3006" t="s">
        <v>208</v>
      </c>
      <c r="F3006" t="s">
        <v>6229</v>
      </c>
      <c r="G3006" t="s">
        <v>6230</v>
      </c>
      <c r="H3006" t="s">
        <v>122</v>
      </c>
      <c r="I3006" t="s">
        <v>38</v>
      </c>
      <c r="J3006" t="s">
        <v>286</v>
      </c>
      <c r="K3006" t="s">
        <v>287</v>
      </c>
      <c r="L3006">
        <v>10011</v>
      </c>
      <c r="M3006" t="s">
        <v>168</v>
      </c>
      <c r="N3006" t="s">
        <v>6231</v>
      </c>
      <c r="O3006" t="s">
        <v>62</v>
      </c>
      <c r="P3006" t="s">
        <v>97</v>
      </c>
      <c r="Q3006" t="s">
        <v>6232</v>
      </c>
      <c r="R3006" s="1">
        <v>207.48</v>
      </c>
      <c r="S3006">
        <v>1</v>
      </c>
      <c r="T3006">
        <f t="shared" si="46"/>
        <v>8</v>
      </c>
      <c r="U3006" t="s">
        <v>46</v>
      </c>
      <c r="V3006">
        <v>0</v>
      </c>
      <c r="W3006">
        <v>0</v>
      </c>
      <c r="X3006" s="1">
        <v>0</v>
      </c>
      <c r="Y3006" s="1">
        <v>207.48</v>
      </c>
      <c r="Z3006" t="s">
        <v>47</v>
      </c>
      <c r="AA3006" s="2">
        <v>62.244</v>
      </c>
      <c r="AB3006" s="3">
        <v>0.3</v>
      </c>
      <c r="AC3006" s="1">
        <v>-145.23599999999999</v>
      </c>
      <c r="AD3006">
        <v>2</v>
      </c>
      <c r="AE3006">
        <v>2</v>
      </c>
      <c r="AF3006" t="s">
        <v>48</v>
      </c>
      <c r="AG3006">
        <v>2016</v>
      </c>
      <c r="AH3006">
        <f>COUNTBLANK(datos[[#This Row],[Row ID]:[Year sales]])</f>
        <v>0</v>
      </c>
    </row>
    <row r="3007" spans="1:34" x14ac:dyDescent="0.3">
      <c r="A3007">
        <v>3006</v>
      </c>
      <c r="B3007" t="s">
        <v>6233</v>
      </c>
      <c r="C3007" s="4">
        <v>41776</v>
      </c>
      <c r="D3007" s="4">
        <v>41780</v>
      </c>
      <c r="E3007" t="s">
        <v>67</v>
      </c>
      <c r="F3007" t="s">
        <v>495</v>
      </c>
      <c r="G3007" t="s">
        <v>496</v>
      </c>
      <c r="H3007" t="s">
        <v>122</v>
      </c>
      <c r="I3007" t="s">
        <v>38</v>
      </c>
      <c r="J3007" t="s">
        <v>6234</v>
      </c>
      <c r="K3007" t="s">
        <v>134</v>
      </c>
      <c r="L3007">
        <v>54703</v>
      </c>
      <c r="M3007" t="s">
        <v>125</v>
      </c>
      <c r="N3007" t="s">
        <v>3938</v>
      </c>
      <c r="O3007" t="s">
        <v>62</v>
      </c>
      <c r="P3007" t="s">
        <v>94</v>
      </c>
      <c r="Q3007" t="s">
        <v>3939</v>
      </c>
      <c r="R3007" s="1">
        <v>91.68</v>
      </c>
      <c r="S3007">
        <v>3</v>
      </c>
      <c r="T3007">
        <f t="shared" si="46"/>
        <v>29</v>
      </c>
      <c r="U3007" t="s">
        <v>52</v>
      </c>
      <c r="V3007">
        <v>0</v>
      </c>
      <c r="W3007">
        <v>0</v>
      </c>
      <c r="X3007" s="1">
        <v>0</v>
      </c>
      <c r="Y3007" s="1">
        <v>91.68</v>
      </c>
      <c r="Z3007" t="s">
        <v>99</v>
      </c>
      <c r="AA3007" s="2">
        <v>45.84</v>
      </c>
      <c r="AB3007" s="3">
        <v>0.5</v>
      </c>
      <c r="AC3007" s="1">
        <v>-45.84</v>
      </c>
      <c r="AD3007">
        <v>4</v>
      </c>
      <c r="AE3007">
        <v>4</v>
      </c>
      <c r="AF3007" t="s">
        <v>48</v>
      </c>
      <c r="AG3007">
        <v>2014</v>
      </c>
      <c r="AH3007">
        <f>COUNTBLANK(datos[[#This Row],[Row ID]:[Year sales]])</f>
        <v>0</v>
      </c>
    </row>
    <row r="3008" spans="1:34" x14ac:dyDescent="0.3">
      <c r="A3008">
        <v>3007</v>
      </c>
      <c r="B3008" t="s">
        <v>6235</v>
      </c>
      <c r="C3008" s="4">
        <v>43021</v>
      </c>
      <c r="D3008" s="4">
        <v>43023</v>
      </c>
      <c r="E3008" t="s">
        <v>208</v>
      </c>
      <c r="F3008" t="s">
        <v>2176</v>
      </c>
      <c r="G3008" t="s">
        <v>2177</v>
      </c>
      <c r="H3008" t="s">
        <v>37</v>
      </c>
      <c r="I3008" t="s">
        <v>38</v>
      </c>
      <c r="J3008" t="s">
        <v>286</v>
      </c>
      <c r="K3008" t="s">
        <v>287</v>
      </c>
      <c r="L3008">
        <v>10009</v>
      </c>
      <c r="M3008" t="s">
        <v>168</v>
      </c>
      <c r="N3008" t="s">
        <v>4448</v>
      </c>
      <c r="O3008" t="s">
        <v>62</v>
      </c>
      <c r="P3008" t="s">
        <v>97</v>
      </c>
      <c r="Q3008" t="s">
        <v>4449</v>
      </c>
      <c r="R3008" s="1">
        <v>904.9</v>
      </c>
      <c r="S3008">
        <v>5</v>
      </c>
      <c r="T3008">
        <f t="shared" si="46"/>
        <v>24</v>
      </c>
      <c r="U3008" t="s">
        <v>75</v>
      </c>
      <c r="V3008">
        <v>0</v>
      </c>
      <c r="W3008">
        <v>0</v>
      </c>
      <c r="X3008" s="1">
        <v>0</v>
      </c>
      <c r="Y3008" s="1">
        <v>904.9</v>
      </c>
      <c r="Z3008" t="s">
        <v>53</v>
      </c>
      <c r="AA3008" s="2">
        <v>253.37200000000001</v>
      </c>
      <c r="AB3008" s="3">
        <v>0.28000000000000003</v>
      </c>
      <c r="AC3008" s="1">
        <v>-651.52800000000002</v>
      </c>
      <c r="AD3008">
        <v>2</v>
      </c>
      <c r="AE3008">
        <v>2</v>
      </c>
      <c r="AF3008" t="s">
        <v>48</v>
      </c>
      <c r="AG3008">
        <v>2017</v>
      </c>
      <c r="AH3008">
        <f>COUNTBLANK(datos[[#This Row],[Row ID]:[Year sales]])</f>
        <v>0</v>
      </c>
    </row>
    <row r="3009" spans="1:34" x14ac:dyDescent="0.3">
      <c r="A3009">
        <v>3008</v>
      </c>
      <c r="B3009" t="s">
        <v>6236</v>
      </c>
      <c r="C3009" s="4">
        <v>41936</v>
      </c>
      <c r="D3009" s="4">
        <v>41941</v>
      </c>
      <c r="E3009" t="s">
        <v>67</v>
      </c>
      <c r="F3009" t="s">
        <v>1845</v>
      </c>
      <c r="G3009" t="s">
        <v>1846</v>
      </c>
      <c r="H3009" t="s">
        <v>37</v>
      </c>
      <c r="I3009" t="s">
        <v>38</v>
      </c>
      <c r="J3009" t="s">
        <v>5009</v>
      </c>
      <c r="K3009" t="s">
        <v>59</v>
      </c>
      <c r="L3009">
        <v>91730</v>
      </c>
      <c r="M3009" t="s">
        <v>60</v>
      </c>
      <c r="N3009" t="s">
        <v>1124</v>
      </c>
      <c r="O3009" t="s">
        <v>62</v>
      </c>
      <c r="P3009" t="s">
        <v>94</v>
      </c>
      <c r="Q3009" t="s">
        <v>1125</v>
      </c>
      <c r="R3009" s="1">
        <v>34.271999999999998</v>
      </c>
      <c r="S3009">
        <v>3</v>
      </c>
      <c r="T3009">
        <f t="shared" si="46"/>
        <v>21</v>
      </c>
      <c r="U3009" t="s">
        <v>52</v>
      </c>
      <c r="V3009">
        <v>0.2</v>
      </c>
      <c r="W3009">
        <v>6.8544</v>
      </c>
      <c r="X3009" s="1">
        <v>-6.8544</v>
      </c>
      <c r="Y3009" s="1">
        <v>41.126399999999997</v>
      </c>
      <c r="Z3009" t="s">
        <v>65</v>
      </c>
      <c r="AA3009" s="2">
        <v>11.138400000000001</v>
      </c>
      <c r="AB3009" s="3">
        <v>0.32500000000000001</v>
      </c>
      <c r="AC3009" s="1">
        <v>-16.279199999999999</v>
      </c>
      <c r="AD3009">
        <v>5</v>
      </c>
      <c r="AE3009">
        <v>5</v>
      </c>
      <c r="AF3009" t="s">
        <v>48</v>
      </c>
      <c r="AG3009">
        <v>2014</v>
      </c>
      <c r="AH3009">
        <f>COUNTBLANK(datos[[#This Row],[Row ID]:[Year sales]])</f>
        <v>0</v>
      </c>
    </row>
    <row r="3010" spans="1:34" x14ac:dyDescent="0.3">
      <c r="A3010">
        <v>3009</v>
      </c>
      <c r="B3010" t="s">
        <v>6237</v>
      </c>
      <c r="C3010" s="4">
        <v>42709</v>
      </c>
      <c r="D3010" s="4">
        <v>42710</v>
      </c>
      <c r="E3010" t="s">
        <v>208</v>
      </c>
      <c r="F3010" t="s">
        <v>4289</v>
      </c>
      <c r="G3010" t="s">
        <v>4290</v>
      </c>
      <c r="H3010" t="s">
        <v>37</v>
      </c>
      <c r="I3010" t="s">
        <v>38</v>
      </c>
      <c r="J3010" t="s">
        <v>3677</v>
      </c>
      <c r="K3010" t="s">
        <v>40</v>
      </c>
      <c r="L3010">
        <v>42071</v>
      </c>
      <c r="M3010" t="s">
        <v>41</v>
      </c>
      <c r="N3010" t="s">
        <v>5171</v>
      </c>
      <c r="O3010" t="s">
        <v>43</v>
      </c>
      <c r="P3010" t="s">
        <v>83</v>
      </c>
      <c r="Q3010" t="s">
        <v>5172</v>
      </c>
      <c r="R3010" s="1">
        <v>191.82</v>
      </c>
      <c r="S3010">
        <v>3</v>
      </c>
      <c r="T3010">
        <f t="shared" ref="T3010:T3073" si="47">SUMIF(Q:Q, Q3010, S:S)</f>
        <v>12</v>
      </c>
      <c r="U3010" t="s">
        <v>52</v>
      </c>
      <c r="V3010">
        <v>0</v>
      </c>
      <c r="W3010">
        <v>0</v>
      </c>
      <c r="X3010" s="1">
        <v>0</v>
      </c>
      <c r="Y3010" s="1">
        <v>191.82</v>
      </c>
      <c r="Z3010" t="s">
        <v>99</v>
      </c>
      <c r="AA3010" s="2">
        <v>74.809799999999996</v>
      </c>
      <c r="AB3010" s="3">
        <v>0.39</v>
      </c>
      <c r="AC3010" s="1">
        <v>-117.0102</v>
      </c>
      <c r="AD3010">
        <v>1</v>
      </c>
      <c r="AE3010">
        <v>1</v>
      </c>
      <c r="AF3010" t="s">
        <v>48</v>
      </c>
      <c r="AG3010">
        <v>2016</v>
      </c>
      <c r="AH3010">
        <f>COUNTBLANK(datos[[#This Row],[Row ID]:[Year sales]])</f>
        <v>0</v>
      </c>
    </row>
    <row r="3011" spans="1:34" x14ac:dyDescent="0.3">
      <c r="A3011">
        <v>3010</v>
      </c>
      <c r="B3011" t="s">
        <v>6238</v>
      </c>
      <c r="C3011" s="4">
        <v>42576</v>
      </c>
      <c r="D3011" s="4">
        <v>42580</v>
      </c>
      <c r="E3011" t="s">
        <v>67</v>
      </c>
      <c r="F3011" t="s">
        <v>5827</v>
      </c>
      <c r="G3011" t="s">
        <v>5828</v>
      </c>
      <c r="H3011" t="s">
        <v>57</v>
      </c>
      <c r="I3011" t="s">
        <v>38</v>
      </c>
      <c r="J3011" t="s">
        <v>2861</v>
      </c>
      <c r="K3011" t="s">
        <v>518</v>
      </c>
      <c r="L3011">
        <v>43615</v>
      </c>
      <c r="M3011" t="s">
        <v>168</v>
      </c>
      <c r="N3011" t="s">
        <v>5382</v>
      </c>
      <c r="O3011" t="s">
        <v>62</v>
      </c>
      <c r="P3011" t="s">
        <v>97</v>
      </c>
      <c r="Q3011" t="s">
        <v>5383</v>
      </c>
      <c r="R3011" s="1">
        <v>243.88</v>
      </c>
      <c r="S3011">
        <v>5</v>
      </c>
      <c r="T3011">
        <f t="shared" si="47"/>
        <v>27</v>
      </c>
      <c r="U3011" t="s">
        <v>75</v>
      </c>
      <c r="V3011">
        <v>0.2</v>
      </c>
      <c r="W3011">
        <v>48.776000000000003</v>
      </c>
      <c r="X3011" s="1">
        <v>-48.776000000000003</v>
      </c>
      <c r="Y3011" s="1">
        <v>292.65600000000001</v>
      </c>
      <c r="Z3011" t="s">
        <v>47</v>
      </c>
      <c r="AA3011" s="2">
        <v>27.436499999999999</v>
      </c>
      <c r="AB3011" s="3">
        <v>0.1125</v>
      </c>
      <c r="AC3011" s="1">
        <v>-167.66749999999999</v>
      </c>
      <c r="AD3011">
        <v>4</v>
      </c>
      <c r="AE3011">
        <v>4</v>
      </c>
      <c r="AF3011" t="s">
        <v>48</v>
      </c>
      <c r="AG3011">
        <v>2016</v>
      </c>
      <c r="AH3011">
        <f>COUNTBLANK(datos[[#This Row],[Row ID]:[Year sales]])</f>
        <v>0</v>
      </c>
    </row>
    <row r="3012" spans="1:34" x14ac:dyDescent="0.3">
      <c r="A3012">
        <v>3011</v>
      </c>
      <c r="B3012" t="s">
        <v>6239</v>
      </c>
      <c r="C3012" s="4">
        <v>42842</v>
      </c>
      <c r="D3012" s="4">
        <v>42848</v>
      </c>
      <c r="E3012" t="s">
        <v>67</v>
      </c>
      <c r="F3012" t="s">
        <v>6240</v>
      </c>
      <c r="G3012" t="s">
        <v>6241</v>
      </c>
      <c r="H3012" t="s">
        <v>122</v>
      </c>
      <c r="I3012" t="s">
        <v>38</v>
      </c>
      <c r="J3012" t="s">
        <v>1497</v>
      </c>
      <c r="K3012" t="s">
        <v>477</v>
      </c>
      <c r="L3012">
        <v>80027</v>
      </c>
      <c r="M3012" t="s">
        <v>60</v>
      </c>
      <c r="N3012" t="s">
        <v>1546</v>
      </c>
      <c r="O3012" t="s">
        <v>62</v>
      </c>
      <c r="P3012" t="s">
        <v>94</v>
      </c>
      <c r="Q3012" t="s">
        <v>1547</v>
      </c>
      <c r="R3012" s="1">
        <v>12.03</v>
      </c>
      <c r="S3012">
        <v>5</v>
      </c>
      <c r="T3012">
        <f t="shared" si="47"/>
        <v>25</v>
      </c>
      <c r="U3012" t="s">
        <v>75</v>
      </c>
      <c r="V3012">
        <v>0.7</v>
      </c>
      <c r="W3012">
        <v>8.4209999999999994</v>
      </c>
      <c r="X3012" s="1">
        <v>-8.4209999999999994</v>
      </c>
      <c r="Y3012" s="1">
        <v>20.451000000000001</v>
      </c>
      <c r="Z3012" t="s">
        <v>65</v>
      </c>
      <c r="AA3012" s="2">
        <v>-9.2230000000000008</v>
      </c>
      <c r="AB3012" s="3">
        <v>-0.76666666666666672</v>
      </c>
      <c r="AC3012" s="1">
        <v>-12.832000000000001</v>
      </c>
      <c r="AD3012">
        <v>6</v>
      </c>
      <c r="AE3012">
        <v>6</v>
      </c>
      <c r="AF3012" t="s">
        <v>48</v>
      </c>
      <c r="AG3012">
        <v>2017</v>
      </c>
      <c r="AH3012">
        <f>COUNTBLANK(datos[[#This Row],[Row ID]:[Year sales]])</f>
        <v>0</v>
      </c>
    </row>
    <row r="3013" spans="1:34" x14ac:dyDescent="0.3">
      <c r="A3013">
        <v>3012</v>
      </c>
      <c r="B3013" t="s">
        <v>6239</v>
      </c>
      <c r="C3013" s="4">
        <v>42842</v>
      </c>
      <c r="D3013" s="4">
        <v>42848</v>
      </c>
      <c r="E3013" t="s">
        <v>67</v>
      </c>
      <c r="F3013" t="s">
        <v>6240</v>
      </c>
      <c r="G3013" t="s">
        <v>6241</v>
      </c>
      <c r="H3013" t="s">
        <v>122</v>
      </c>
      <c r="I3013" t="s">
        <v>38</v>
      </c>
      <c r="J3013" t="s">
        <v>1497</v>
      </c>
      <c r="K3013" t="s">
        <v>477</v>
      </c>
      <c r="L3013">
        <v>80027</v>
      </c>
      <c r="M3013" t="s">
        <v>60</v>
      </c>
      <c r="N3013" t="s">
        <v>703</v>
      </c>
      <c r="O3013" t="s">
        <v>90</v>
      </c>
      <c r="P3013" t="s">
        <v>704</v>
      </c>
      <c r="Q3013" t="s">
        <v>705</v>
      </c>
      <c r="R3013" s="1">
        <v>2549.9850000000001</v>
      </c>
      <c r="S3013">
        <v>5</v>
      </c>
      <c r="T3013">
        <f t="shared" si="47"/>
        <v>18</v>
      </c>
      <c r="U3013" t="s">
        <v>75</v>
      </c>
      <c r="V3013">
        <v>0.7</v>
      </c>
      <c r="W3013">
        <v>1784.9894999999999</v>
      </c>
      <c r="X3013" s="1">
        <v>-1784.9894999999999</v>
      </c>
      <c r="Y3013" s="1">
        <v>4334.9745000000003</v>
      </c>
      <c r="Z3013" t="s">
        <v>53</v>
      </c>
      <c r="AA3013" s="2">
        <v>-3399.98</v>
      </c>
      <c r="AB3013" s="3">
        <v>-1.3333333333333333</v>
      </c>
      <c r="AC3013" s="1">
        <v>-4164.9754999999996</v>
      </c>
      <c r="AD3013">
        <v>6</v>
      </c>
      <c r="AE3013">
        <v>6</v>
      </c>
      <c r="AF3013" t="s">
        <v>48</v>
      </c>
      <c r="AG3013">
        <v>2017</v>
      </c>
      <c r="AH3013">
        <f>COUNTBLANK(datos[[#This Row],[Row ID]:[Year sales]])</f>
        <v>0</v>
      </c>
    </row>
    <row r="3014" spans="1:34" x14ac:dyDescent="0.3">
      <c r="A3014">
        <v>3013</v>
      </c>
      <c r="B3014" t="s">
        <v>6239</v>
      </c>
      <c r="C3014" s="4">
        <v>42842</v>
      </c>
      <c r="D3014" s="4">
        <v>42848</v>
      </c>
      <c r="E3014" t="s">
        <v>67</v>
      </c>
      <c r="F3014" t="s">
        <v>6240</v>
      </c>
      <c r="G3014" t="s">
        <v>6241</v>
      </c>
      <c r="H3014" t="s">
        <v>122</v>
      </c>
      <c r="I3014" t="s">
        <v>38</v>
      </c>
      <c r="J3014" t="s">
        <v>1497</v>
      </c>
      <c r="K3014" t="s">
        <v>477</v>
      </c>
      <c r="L3014">
        <v>80027</v>
      </c>
      <c r="M3014" t="s">
        <v>60</v>
      </c>
      <c r="N3014" t="s">
        <v>1518</v>
      </c>
      <c r="O3014" t="s">
        <v>62</v>
      </c>
      <c r="P3014" t="s">
        <v>94</v>
      </c>
      <c r="Q3014" t="s">
        <v>1519</v>
      </c>
      <c r="R3014" s="1">
        <v>21.594000000000001</v>
      </c>
      <c r="S3014">
        <v>2</v>
      </c>
      <c r="T3014">
        <f t="shared" si="47"/>
        <v>30</v>
      </c>
      <c r="U3014" t="s">
        <v>46</v>
      </c>
      <c r="V3014">
        <v>0.7</v>
      </c>
      <c r="W3014">
        <v>15.1158</v>
      </c>
      <c r="X3014" s="1">
        <v>-15.1158</v>
      </c>
      <c r="Y3014" s="1">
        <v>36.709800000000001</v>
      </c>
      <c r="Z3014" t="s">
        <v>65</v>
      </c>
      <c r="AA3014" s="2">
        <v>-15.835599999999999</v>
      </c>
      <c r="AB3014" s="3">
        <v>-0.73333333333333328</v>
      </c>
      <c r="AC3014" s="1">
        <v>-22.313800000000001</v>
      </c>
      <c r="AD3014">
        <v>6</v>
      </c>
      <c r="AE3014">
        <v>6</v>
      </c>
      <c r="AF3014" t="s">
        <v>48</v>
      </c>
      <c r="AG3014">
        <v>2017</v>
      </c>
      <c r="AH3014">
        <f>COUNTBLANK(datos[[#This Row],[Row ID]:[Year sales]])</f>
        <v>0</v>
      </c>
    </row>
    <row r="3015" spans="1:34" x14ac:dyDescent="0.3">
      <c r="A3015">
        <v>3014</v>
      </c>
      <c r="B3015" t="s">
        <v>6239</v>
      </c>
      <c r="C3015" s="4">
        <v>42842</v>
      </c>
      <c r="D3015" s="4">
        <v>42848</v>
      </c>
      <c r="E3015" t="s">
        <v>67</v>
      </c>
      <c r="F3015" t="s">
        <v>6240</v>
      </c>
      <c r="G3015" t="s">
        <v>6241</v>
      </c>
      <c r="H3015" t="s">
        <v>122</v>
      </c>
      <c r="I3015" t="s">
        <v>38</v>
      </c>
      <c r="J3015" t="s">
        <v>1497</v>
      </c>
      <c r="K3015" t="s">
        <v>477</v>
      </c>
      <c r="L3015">
        <v>80027</v>
      </c>
      <c r="M3015" t="s">
        <v>60</v>
      </c>
      <c r="N3015" t="s">
        <v>2325</v>
      </c>
      <c r="O3015" t="s">
        <v>62</v>
      </c>
      <c r="P3015" t="s">
        <v>94</v>
      </c>
      <c r="Q3015" t="s">
        <v>2326</v>
      </c>
      <c r="R3015" s="1">
        <v>8.9640000000000004</v>
      </c>
      <c r="S3015">
        <v>6</v>
      </c>
      <c r="T3015">
        <f t="shared" si="47"/>
        <v>25</v>
      </c>
      <c r="U3015" t="s">
        <v>75</v>
      </c>
      <c r="V3015">
        <v>0.7</v>
      </c>
      <c r="W3015">
        <v>6.2747999999999999</v>
      </c>
      <c r="X3015" s="1">
        <v>-6.2747999999999999</v>
      </c>
      <c r="Y3015" s="1">
        <v>15.238800000000001</v>
      </c>
      <c r="Z3015" t="s">
        <v>65</v>
      </c>
      <c r="AA3015" s="2">
        <v>-6.5735999999999999</v>
      </c>
      <c r="AB3015" s="3">
        <v>-0.73333333333333328</v>
      </c>
      <c r="AC3015" s="1">
        <v>-9.2628000000000004</v>
      </c>
      <c r="AD3015">
        <v>6</v>
      </c>
      <c r="AE3015">
        <v>6</v>
      </c>
      <c r="AF3015" t="s">
        <v>48</v>
      </c>
      <c r="AG3015">
        <v>2017</v>
      </c>
      <c r="AH3015">
        <f>COUNTBLANK(datos[[#This Row],[Row ID]:[Year sales]])</f>
        <v>0</v>
      </c>
    </row>
    <row r="3016" spans="1:34" x14ac:dyDescent="0.3">
      <c r="A3016">
        <v>3015</v>
      </c>
      <c r="B3016" t="s">
        <v>6239</v>
      </c>
      <c r="C3016" s="4">
        <v>42842</v>
      </c>
      <c r="D3016" s="4">
        <v>42848</v>
      </c>
      <c r="E3016" t="s">
        <v>67</v>
      </c>
      <c r="F3016" t="s">
        <v>6240</v>
      </c>
      <c r="G3016" t="s">
        <v>6241</v>
      </c>
      <c r="H3016" t="s">
        <v>122</v>
      </c>
      <c r="I3016" t="s">
        <v>38</v>
      </c>
      <c r="J3016" t="s">
        <v>1497</v>
      </c>
      <c r="K3016" t="s">
        <v>477</v>
      </c>
      <c r="L3016">
        <v>80027</v>
      </c>
      <c r="M3016" t="s">
        <v>60</v>
      </c>
      <c r="N3016" t="s">
        <v>2003</v>
      </c>
      <c r="O3016" t="s">
        <v>62</v>
      </c>
      <c r="P3016" t="s">
        <v>110</v>
      </c>
      <c r="Q3016" t="s">
        <v>2004</v>
      </c>
      <c r="R3016" s="1">
        <v>20.736000000000001</v>
      </c>
      <c r="S3016">
        <v>4</v>
      </c>
      <c r="T3016">
        <f t="shared" si="47"/>
        <v>33</v>
      </c>
      <c r="U3016" t="s">
        <v>52</v>
      </c>
      <c r="V3016">
        <v>0.2</v>
      </c>
      <c r="W3016">
        <v>4.1472000000000007</v>
      </c>
      <c r="X3016" s="1">
        <v>-4.1471999999999998</v>
      </c>
      <c r="Y3016" s="1">
        <v>24.883200000000002</v>
      </c>
      <c r="Z3016" t="s">
        <v>65</v>
      </c>
      <c r="AA3016" s="2">
        <v>7.2576000000000001</v>
      </c>
      <c r="AB3016" s="3">
        <v>0.35</v>
      </c>
      <c r="AC3016" s="1">
        <v>-9.3312000000000008</v>
      </c>
      <c r="AD3016">
        <v>6</v>
      </c>
      <c r="AE3016">
        <v>6</v>
      </c>
      <c r="AF3016" t="s">
        <v>48</v>
      </c>
      <c r="AG3016">
        <v>2017</v>
      </c>
      <c r="AH3016">
        <f>COUNTBLANK(datos[[#This Row],[Row ID]:[Year sales]])</f>
        <v>0</v>
      </c>
    </row>
    <row r="3017" spans="1:34" x14ac:dyDescent="0.3">
      <c r="A3017">
        <v>3016</v>
      </c>
      <c r="B3017" t="s">
        <v>6242</v>
      </c>
      <c r="C3017" s="4">
        <v>42264</v>
      </c>
      <c r="D3017" s="4">
        <v>42268</v>
      </c>
      <c r="E3017" t="s">
        <v>67</v>
      </c>
      <c r="F3017" t="s">
        <v>570</v>
      </c>
      <c r="G3017" t="s">
        <v>571</v>
      </c>
      <c r="H3017" t="s">
        <v>122</v>
      </c>
      <c r="I3017" t="s">
        <v>38</v>
      </c>
      <c r="J3017" t="s">
        <v>286</v>
      </c>
      <c r="K3017" t="s">
        <v>287</v>
      </c>
      <c r="L3017">
        <v>10035</v>
      </c>
      <c r="M3017" t="s">
        <v>168</v>
      </c>
      <c r="N3017" t="s">
        <v>2906</v>
      </c>
      <c r="O3017" t="s">
        <v>43</v>
      </c>
      <c r="P3017" t="s">
        <v>73</v>
      </c>
      <c r="Q3017" t="s">
        <v>2907</v>
      </c>
      <c r="R3017" s="1">
        <v>344.22</v>
      </c>
      <c r="S3017">
        <v>2</v>
      </c>
      <c r="T3017">
        <f t="shared" si="47"/>
        <v>25</v>
      </c>
      <c r="U3017" t="s">
        <v>46</v>
      </c>
      <c r="V3017">
        <v>0.4</v>
      </c>
      <c r="W3017">
        <v>137.68800000000002</v>
      </c>
      <c r="X3017" s="1">
        <v>-137.68799999999999</v>
      </c>
      <c r="Y3017" s="1">
        <v>481.90800000000002</v>
      </c>
      <c r="Z3017" t="s">
        <v>47</v>
      </c>
      <c r="AA3017" s="2">
        <v>-103.26600000000001</v>
      </c>
      <c r="AB3017" s="3">
        <v>-0.3</v>
      </c>
      <c r="AC3017" s="1">
        <v>-309.798</v>
      </c>
      <c r="AD3017">
        <v>4</v>
      </c>
      <c r="AE3017">
        <v>4</v>
      </c>
      <c r="AF3017" t="s">
        <v>48</v>
      </c>
      <c r="AG3017">
        <v>2015</v>
      </c>
      <c r="AH3017">
        <f>COUNTBLANK(datos[[#This Row],[Row ID]:[Year sales]])</f>
        <v>0</v>
      </c>
    </row>
    <row r="3018" spans="1:34" x14ac:dyDescent="0.3">
      <c r="A3018">
        <v>3017</v>
      </c>
      <c r="B3018" t="s">
        <v>6243</v>
      </c>
      <c r="C3018" s="4">
        <v>42605</v>
      </c>
      <c r="D3018" s="4">
        <v>42612</v>
      </c>
      <c r="E3018" t="s">
        <v>67</v>
      </c>
      <c r="F3018" t="s">
        <v>3531</v>
      </c>
      <c r="G3018" t="s">
        <v>3532</v>
      </c>
      <c r="H3018" t="s">
        <v>122</v>
      </c>
      <c r="I3018" t="s">
        <v>38</v>
      </c>
      <c r="J3018" t="s">
        <v>6244</v>
      </c>
      <c r="K3018" t="s">
        <v>124</v>
      </c>
      <c r="L3018">
        <v>78577</v>
      </c>
      <c r="M3018" t="s">
        <v>125</v>
      </c>
      <c r="N3018" t="s">
        <v>1653</v>
      </c>
      <c r="O3018" t="s">
        <v>62</v>
      </c>
      <c r="P3018" t="s">
        <v>77</v>
      </c>
      <c r="Q3018" t="s">
        <v>1654</v>
      </c>
      <c r="R3018" s="1">
        <v>727.29600000000005</v>
      </c>
      <c r="S3018">
        <v>8</v>
      </c>
      <c r="T3018">
        <f t="shared" si="47"/>
        <v>46</v>
      </c>
      <c r="U3018" t="s">
        <v>75</v>
      </c>
      <c r="V3018">
        <v>0.2</v>
      </c>
      <c r="W3018">
        <v>145.45920000000001</v>
      </c>
      <c r="X3018" s="1">
        <v>-145.45920000000001</v>
      </c>
      <c r="Y3018" s="1">
        <v>872.75520000000006</v>
      </c>
      <c r="Z3018" t="s">
        <v>53</v>
      </c>
      <c r="AA3018" s="2">
        <v>-172.7328</v>
      </c>
      <c r="AB3018" s="3">
        <v>-0.23749999999999999</v>
      </c>
      <c r="AC3018" s="1">
        <v>-754.56960000000004</v>
      </c>
      <c r="AD3018">
        <v>7</v>
      </c>
      <c r="AE3018">
        <v>7</v>
      </c>
      <c r="AF3018" t="s">
        <v>48</v>
      </c>
      <c r="AG3018">
        <v>2016</v>
      </c>
      <c r="AH3018">
        <f>COUNTBLANK(datos[[#This Row],[Row ID]:[Year sales]])</f>
        <v>0</v>
      </c>
    </row>
    <row r="3019" spans="1:34" x14ac:dyDescent="0.3">
      <c r="A3019">
        <v>3018</v>
      </c>
      <c r="B3019" t="s">
        <v>6243</v>
      </c>
      <c r="C3019" s="4">
        <v>42605</v>
      </c>
      <c r="D3019" s="4">
        <v>42612</v>
      </c>
      <c r="E3019" t="s">
        <v>67</v>
      </c>
      <c r="F3019" t="s">
        <v>3531</v>
      </c>
      <c r="G3019" t="s">
        <v>3532</v>
      </c>
      <c r="H3019" t="s">
        <v>122</v>
      </c>
      <c r="I3019" t="s">
        <v>38</v>
      </c>
      <c r="J3019" t="s">
        <v>6244</v>
      </c>
      <c r="K3019" t="s">
        <v>124</v>
      </c>
      <c r="L3019">
        <v>78577</v>
      </c>
      <c r="M3019" t="s">
        <v>125</v>
      </c>
      <c r="N3019" t="s">
        <v>4656</v>
      </c>
      <c r="O3019" t="s">
        <v>43</v>
      </c>
      <c r="P3019" t="s">
        <v>83</v>
      </c>
      <c r="Q3019" t="s">
        <v>4657</v>
      </c>
      <c r="R3019" s="1">
        <v>22.608000000000001</v>
      </c>
      <c r="S3019">
        <v>3</v>
      </c>
      <c r="T3019">
        <f t="shared" si="47"/>
        <v>51</v>
      </c>
      <c r="U3019" t="s">
        <v>52</v>
      </c>
      <c r="V3019">
        <v>0.6</v>
      </c>
      <c r="W3019">
        <v>13.5648</v>
      </c>
      <c r="X3019" s="1">
        <v>-13.5648</v>
      </c>
      <c r="Y3019" s="1">
        <v>36.172800000000002</v>
      </c>
      <c r="Z3019" t="s">
        <v>65</v>
      </c>
      <c r="AA3019" s="2">
        <v>-10.1736</v>
      </c>
      <c r="AB3019" s="3">
        <v>-0.45</v>
      </c>
      <c r="AC3019" s="1">
        <v>-19.216799999999999</v>
      </c>
      <c r="AD3019">
        <v>7</v>
      </c>
      <c r="AE3019">
        <v>7</v>
      </c>
      <c r="AF3019" t="s">
        <v>48</v>
      </c>
      <c r="AG3019">
        <v>2016</v>
      </c>
      <c r="AH3019">
        <f>COUNTBLANK(datos[[#This Row],[Row ID]:[Year sales]])</f>
        <v>0</v>
      </c>
    </row>
    <row r="3020" spans="1:34" x14ac:dyDescent="0.3">
      <c r="A3020">
        <v>3019</v>
      </c>
      <c r="B3020" t="s">
        <v>6243</v>
      </c>
      <c r="C3020" s="4">
        <v>42605</v>
      </c>
      <c r="D3020" s="4">
        <v>42612</v>
      </c>
      <c r="E3020" t="s">
        <v>67</v>
      </c>
      <c r="F3020" t="s">
        <v>3531</v>
      </c>
      <c r="G3020" t="s">
        <v>3532</v>
      </c>
      <c r="H3020" t="s">
        <v>122</v>
      </c>
      <c r="I3020" t="s">
        <v>38</v>
      </c>
      <c r="J3020" t="s">
        <v>6244</v>
      </c>
      <c r="K3020" t="s">
        <v>124</v>
      </c>
      <c r="L3020">
        <v>78577</v>
      </c>
      <c r="M3020" t="s">
        <v>125</v>
      </c>
      <c r="N3020" t="s">
        <v>4840</v>
      </c>
      <c r="O3020" t="s">
        <v>90</v>
      </c>
      <c r="P3020" t="s">
        <v>181</v>
      </c>
      <c r="Q3020" t="s">
        <v>4841</v>
      </c>
      <c r="R3020" s="1">
        <v>666.4</v>
      </c>
      <c r="S3020">
        <v>7</v>
      </c>
      <c r="T3020">
        <f t="shared" si="47"/>
        <v>35</v>
      </c>
      <c r="U3020" t="s">
        <v>75</v>
      </c>
      <c r="V3020">
        <v>0.2</v>
      </c>
      <c r="W3020">
        <v>133.28</v>
      </c>
      <c r="X3020" s="1">
        <v>-133.28</v>
      </c>
      <c r="Y3020" s="1">
        <v>799.68</v>
      </c>
      <c r="Z3020" t="s">
        <v>53</v>
      </c>
      <c r="AA3020" s="2">
        <v>-33.32</v>
      </c>
      <c r="AB3020" s="3">
        <v>-0.05</v>
      </c>
      <c r="AC3020" s="1">
        <v>-566.44000000000005</v>
      </c>
      <c r="AD3020">
        <v>7</v>
      </c>
      <c r="AE3020">
        <v>7</v>
      </c>
      <c r="AF3020" t="s">
        <v>48</v>
      </c>
      <c r="AG3020">
        <v>2016</v>
      </c>
      <c r="AH3020">
        <f>COUNTBLANK(datos[[#This Row],[Row ID]:[Year sales]])</f>
        <v>0</v>
      </c>
    </row>
    <row r="3021" spans="1:34" x14ac:dyDescent="0.3">
      <c r="A3021">
        <v>3020</v>
      </c>
      <c r="B3021" t="s">
        <v>6245</v>
      </c>
      <c r="C3021" s="4">
        <v>42316</v>
      </c>
      <c r="D3021" s="4">
        <v>42322</v>
      </c>
      <c r="E3021" t="s">
        <v>67</v>
      </c>
      <c r="F3021" t="s">
        <v>1607</v>
      </c>
      <c r="G3021" t="s">
        <v>1608</v>
      </c>
      <c r="H3021" t="s">
        <v>37</v>
      </c>
      <c r="I3021" t="s">
        <v>38</v>
      </c>
      <c r="J3021" t="s">
        <v>140</v>
      </c>
      <c r="K3021" t="s">
        <v>141</v>
      </c>
      <c r="L3021">
        <v>84084</v>
      </c>
      <c r="M3021" t="s">
        <v>60</v>
      </c>
      <c r="N3021" t="s">
        <v>6246</v>
      </c>
      <c r="O3021" t="s">
        <v>62</v>
      </c>
      <c r="P3021" t="s">
        <v>289</v>
      </c>
      <c r="Q3021" t="s">
        <v>6247</v>
      </c>
      <c r="R3021" s="1">
        <v>5.04</v>
      </c>
      <c r="S3021">
        <v>3</v>
      </c>
      <c r="T3021">
        <f t="shared" si="47"/>
        <v>8</v>
      </c>
      <c r="U3021" t="s">
        <v>52</v>
      </c>
      <c r="V3021">
        <v>0</v>
      </c>
      <c r="W3021">
        <v>0</v>
      </c>
      <c r="X3021" s="1">
        <v>0</v>
      </c>
      <c r="Y3021" s="1">
        <v>5.04</v>
      </c>
      <c r="Z3021" t="s">
        <v>65</v>
      </c>
      <c r="AA3021" s="2">
        <v>0.2016</v>
      </c>
      <c r="AB3021" s="3">
        <v>0.04</v>
      </c>
      <c r="AC3021" s="1">
        <v>-4.8384</v>
      </c>
      <c r="AD3021">
        <v>6</v>
      </c>
      <c r="AE3021">
        <v>6</v>
      </c>
      <c r="AF3021" t="s">
        <v>48</v>
      </c>
      <c r="AG3021">
        <v>2015</v>
      </c>
      <c r="AH3021">
        <f>COUNTBLANK(datos[[#This Row],[Row ID]:[Year sales]])</f>
        <v>0</v>
      </c>
    </row>
    <row r="3022" spans="1:34" x14ac:dyDescent="0.3">
      <c r="A3022">
        <v>3021</v>
      </c>
      <c r="B3022" t="s">
        <v>6245</v>
      </c>
      <c r="C3022" s="4">
        <v>42316</v>
      </c>
      <c r="D3022" s="4">
        <v>42322</v>
      </c>
      <c r="E3022" t="s">
        <v>67</v>
      </c>
      <c r="F3022" t="s">
        <v>1607</v>
      </c>
      <c r="G3022" t="s">
        <v>1608</v>
      </c>
      <c r="H3022" t="s">
        <v>37</v>
      </c>
      <c r="I3022" t="s">
        <v>38</v>
      </c>
      <c r="J3022" t="s">
        <v>140</v>
      </c>
      <c r="K3022" t="s">
        <v>141</v>
      </c>
      <c r="L3022">
        <v>84084</v>
      </c>
      <c r="M3022" t="s">
        <v>60</v>
      </c>
      <c r="N3022" t="s">
        <v>4100</v>
      </c>
      <c r="O3022" t="s">
        <v>62</v>
      </c>
      <c r="P3022" t="s">
        <v>110</v>
      </c>
      <c r="Q3022" t="s">
        <v>4101</v>
      </c>
      <c r="R3022" s="1">
        <v>92.94</v>
      </c>
      <c r="S3022">
        <v>3</v>
      </c>
      <c r="T3022">
        <f t="shared" si="47"/>
        <v>41</v>
      </c>
      <c r="U3022" t="s">
        <v>52</v>
      </c>
      <c r="V3022">
        <v>0</v>
      </c>
      <c r="W3022">
        <v>0</v>
      </c>
      <c r="X3022" s="1">
        <v>0</v>
      </c>
      <c r="Y3022" s="1">
        <v>92.94</v>
      </c>
      <c r="Z3022" t="s">
        <v>99</v>
      </c>
      <c r="AA3022" s="2">
        <v>41.823</v>
      </c>
      <c r="AB3022" s="3">
        <v>0.45</v>
      </c>
      <c r="AC3022" s="1">
        <v>-51.116999999999997</v>
      </c>
      <c r="AD3022">
        <v>6</v>
      </c>
      <c r="AE3022">
        <v>6</v>
      </c>
      <c r="AF3022" t="s">
        <v>48</v>
      </c>
      <c r="AG3022">
        <v>2015</v>
      </c>
      <c r="AH3022">
        <f>COUNTBLANK(datos[[#This Row],[Row ID]:[Year sales]])</f>
        <v>0</v>
      </c>
    </row>
    <row r="3023" spans="1:34" x14ac:dyDescent="0.3">
      <c r="A3023">
        <v>3022</v>
      </c>
      <c r="B3023" t="s">
        <v>6245</v>
      </c>
      <c r="C3023" s="4">
        <v>42316</v>
      </c>
      <c r="D3023" s="4">
        <v>42322</v>
      </c>
      <c r="E3023" t="s">
        <v>67</v>
      </c>
      <c r="F3023" t="s">
        <v>1607</v>
      </c>
      <c r="G3023" t="s">
        <v>1608</v>
      </c>
      <c r="H3023" t="s">
        <v>37</v>
      </c>
      <c r="I3023" t="s">
        <v>38</v>
      </c>
      <c r="J3023" t="s">
        <v>140</v>
      </c>
      <c r="K3023" t="s">
        <v>141</v>
      </c>
      <c r="L3023">
        <v>84084</v>
      </c>
      <c r="M3023" t="s">
        <v>60</v>
      </c>
      <c r="N3023" t="s">
        <v>2534</v>
      </c>
      <c r="O3023" t="s">
        <v>43</v>
      </c>
      <c r="P3023" t="s">
        <v>83</v>
      </c>
      <c r="Q3023" t="s">
        <v>2535</v>
      </c>
      <c r="R3023" s="1">
        <v>66.69</v>
      </c>
      <c r="S3023">
        <v>3</v>
      </c>
      <c r="T3023">
        <f t="shared" si="47"/>
        <v>17</v>
      </c>
      <c r="U3023" t="s">
        <v>52</v>
      </c>
      <c r="V3023">
        <v>0</v>
      </c>
      <c r="W3023">
        <v>0</v>
      </c>
      <c r="X3023" s="1">
        <v>0</v>
      </c>
      <c r="Y3023" s="1">
        <v>66.69</v>
      </c>
      <c r="Z3023" t="s">
        <v>99</v>
      </c>
      <c r="AA3023" s="2">
        <v>22.0077</v>
      </c>
      <c r="AB3023" s="3">
        <v>0.33</v>
      </c>
      <c r="AC3023" s="1">
        <v>-44.682299999999998</v>
      </c>
      <c r="AD3023">
        <v>6</v>
      </c>
      <c r="AE3023">
        <v>6</v>
      </c>
      <c r="AF3023" t="s">
        <v>48</v>
      </c>
      <c r="AG3023">
        <v>2015</v>
      </c>
      <c r="AH3023">
        <f>COUNTBLANK(datos[[#This Row],[Row ID]:[Year sales]])</f>
        <v>0</v>
      </c>
    </row>
    <row r="3024" spans="1:34" x14ac:dyDescent="0.3">
      <c r="A3024">
        <v>3023</v>
      </c>
      <c r="B3024" t="s">
        <v>6245</v>
      </c>
      <c r="C3024" s="4">
        <v>42316</v>
      </c>
      <c r="D3024" s="4">
        <v>42322</v>
      </c>
      <c r="E3024" t="s">
        <v>67</v>
      </c>
      <c r="F3024" t="s">
        <v>1607</v>
      </c>
      <c r="G3024" t="s">
        <v>1608</v>
      </c>
      <c r="H3024" t="s">
        <v>37</v>
      </c>
      <c r="I3024" t="s">
        <v>38</v>
      </c>
      <c r="J3024" t="s">
        <v>140</v>
      </c>
      <c r="K3024" t="s">
        <v>141</v>
      </c>
      <c r="L3024">
        <v>84084</v>
      </c>
      <c r="M3024" t="s">
        <v>60</v>
      </c>
      <c r="N3024" t="s">
        <v>2799</v>
      </c>
      <c r="O3024" t="s">
        <v>62</v>
      </c>
      <c r="P3024" t="s">
        <v>94</v>
      </c>
      <c r="Q3024" t="s">
        <v>2800</v>
      </c>
      <c r="R3024" s="1">
        <v>91.68</v>
      </c>
      <c r="S3024">
        <v>5</v>
      </c>
      <c r="T3024">
        <f t="shared" si="47"/>
        <v>33</v>
      </c>
      <c r="U3024" t="s">
        <v>75</v>
      </c>
      <c r="V3024">
        <v>0.2</v>
      </c>
      <c r="W3024">
        <v>18.336000000000002</v>
      </c>
      <c r="X3024" s="1">
        <v>-18.335999999999999</v>
      </c>
      <c r="Y3024" s="1">
        <v>110.01600000000001</v>
      </c>
      <c r="Z3024" t="s">
        <v>99</v>
      </c>
      <c r="AA3024" s="2">
        <v>28.65</v>
      </c>
      <c r="AB3024" s="3">
        <v>0.31249999999999994</v>
      </c>
      <c r="AC3024" s="1">
        <v>-44.694000000000003</v>
      </c>
      <c r="AD3024">
        <v>6</v>
      </c>
      <c r="AE3024">
        <v>6</v>
      </c>
      <c r="AF3024" t="s">
        <v>48</v>
      </c>
      <c r="AG3024">
        <v>2015</v>
      </c>
      <c r="AH3024">
        <f>COUNTBLANK(datos[[#This Row],[Row ID]:[Year sales]])</f>
        <v>0</v>
      </c>
    </row>
    <row r="3025" spans="1:34" x14ac:dyDescent="0.3">
      <c r="A3025">
        <v>3024</v>
      </c>
      <c r="B3025" t="s">
        <v>6248</v>
      </c>
      <c r="C3025" s="4">
        <v>43056</v>
      </c>
      <c r="D3025" s="4">
        <v>43062</v>
      </c>
      <c r="E3025" t="s">
        <v>67</v>
      </c>
      <c r="F3025" t="s">
        <v>6249</v>
      </c>
      <c r="G3025" t="s">
        <v>6250</v>
      </c>
      <c r="H3025" t="s">
        <v>37</v>
      </c>
      <c r="I3025" t="s">
        <v>38</v>
      </c>
      <c r="J3025" t="s">
        <v>3179</v>
      </c>
      <c r="K3025" t="s">
        <v>124</v>
      </c>
      <c r="L3025">
        <v>78521</v>
      </c>
      <c r="M3025" t="s">
        <v>125</v>
      </c>
      <c r="N3025" t="s">
        <v>5214</v>
      </c>
      <c r="O3025" t="s">
        <v>43</v>
      </c>
      <c r="P3025" t="s">
        <v>44</v>
      </c>
      <c r="Q3025" t="s">
        <v>5215</v>
      </c>
      <c r="R3025" s="1">
        <v>327.7328</v>
      </c>
      <c r="S3025">
        <v>2</v>
      </c>
      <c r="T3025">
        <f t="shared" si="47"/>
        <v>3</v>
      </c>
      <c r="U3025" t="s">
        <v>46</v>
      </c>
      <c r="V3025">
        <v>0.32</v>
      </c>
      <c r="W3025">
        <v>104.87449600000001</v>
      </c>
      <c r="X3025" s="1">
        <v>-104.87449599999999</v>
      </c>
      <c r="Y3025" s="1">
        <v>432.60729600000002</v>
      </c>
      <c r="Z3025" t="s">
        <v>47</v>
      </c>
      <c r="AA3025" s="2">
        <v>-14.4588</v>
      </c>
      <c r="AB3025" s="3">
        <v>-4.4117647058823532E-2</v>
      </c>
      <c r="AC3025" s="1">
        <v>-237.317104</v>
      </c>
      <c r="AD3025">
        <v>6</v>
      </c>
      <c r="AE3025">
        <v>6</v>
      </c>
      <c r="AF3025" t="s">
        <v>48</v>
      </c>
      <c r="AG3025">
        <v>2017</v>
      </c>
      <c r="AH3025">
        <f>COUNTBLANK(datos[[#This Row],[Row ID]:[Year sales]])</f>
        <v>0</v>
      </c>
    </row>
    <row r="3026" spans="1:34" x14ac:dyDescent="0.3">
      <c r="A3026">
        <v>3025</v>
      </c>
      <c r="B3026" t="s">
        <v>6251</v>
      </c>
      <c r="C3026" s="4">
        <v>42316</v>
      </c>
      <c r="D3026" s="4">
        <v>42321</v>
      </c>
      <c r="E3026" t="s">
        <v>67</v>
      </c>
      <c r="F3026" t="s">
        <v>4744</v>
      </c>
      <c r="G3026" t="s">
        <v>4745</v>
      </c>
      <c r="H3026" t="s">
        <v>37</v>
      </c>
      <c r="I3026" t="s">
        <v>38</v>
      </c>
      <c r="J3026" t="s">
        <v>286</v>
      </c>
      <c r="K3026" t="s">
        <v>287</v>
      </c>
      <c r="L3026">
        <v>10011</v>
      </c>
      <c r="M3026" t="s">
        <v>168</v>
      </c>
      <c r="N3026" t="s">
        <v>1235</v>
      </c>
      <c r="O3026" t="s">
        <v>62</v>
      </c>
      <c r="P3026" t="s">
        <v>94</v>
      </c>
      <c r="Q3026" t="s">
        <v>1236</v>
      </c>
      <c r="R3026" s="1">
        <v>52.271999999999998</v>
      </c>
      <c r="S3026">
        <v>11</v>
      </c>
      <c r="T3026">
        <f t="shared" si="47"/>
        <v>71</v>
      </c>
      <c r="U3026" t="s">
        <v>75</v>
      </c>
      <c r="V3026">
        <v>0.2</v>
      </c>
      <c r="W3026">
        <v>10.4544</v>
      </c>
      <c r="X3026" s="1">
        <v>-10.4544</v>
      </c>
      <c r="Y3026" s="1">
        <v>62.726399999999998</v>
      </c>
      <c r="Z3026" t="s">
        <v>99</v>
      </c>
      <c r="AA3026" s="2">
        <v>17.6418</v>
      </c>
      <c r="AB3026" s="3">
        <v>0.33750000000000002</v>
      </c>
      <c r="AC3026" s="1">
        <v>-24.175799999999999</v>
      </c>
      <c r="AD3026">
        <v>5</v>
      </c>
      <c r="AE3026">
        <v>5</v>
      </c>
      <c r="AF3026" t="s">
        <v>48</v>
      </c>
      <c r="AG3026">
        <v>2015</v>
      </c>
      <c r="AH3026">
        <f>COUNTBLANK(datos[[#This Row],[Row ID]:[Year sales]])</f>
        <v>0</v>
      </c>
    </row>
    <row r="3027" spans="1:34" x14ac:dyDescent="0.3">
      <c r="A3027">
        <v>3026</v>
      </c>
      <c r="B3027" t="s">
        <v>6251</v>
      </c>
      <c r="C3027" s="4">
        <v>42316</v>
      </c>
      <c r="D3027" s="4">
        <v>42321</v>
      </c>
      <c r="E3027" t="s">
        <v>67</v>
      </c>
      <c r="F3027" t="s">
        <v>4744</v>
      </c>
      <c r="G3027" t="s">
        <v>4745</v>
      </c>
      <c r="H3027" t="s">
        <v>37</v>
      </c>
      <c r="I3027" t="s">
        <v>38</v>
      </c>
      <c r="J3027" t="s">
        <v>286</v>
      </c>
      <c r="K3027" t="s">
        <v>287</v>
      </c>
      <c r="L3027">
        <v>10011</v>
      </c>
      <c r="M3027" t="s">
        <v>168</v>
      </c>
      <c r="N3027" t="s">
        <v>1791</v>
      </c>
      <c r="O3027" t="s">
        <v>62</v>
      </c>
      <c r="P3027" t="s">
        <v>110</v>
      </c>
      <c r="Q3027" t="s">
        <v>1792</v>
      </c>
      <c r="R3027" s="1">
        <v>17.940000000000001</v>
      </c>
      <c r="S3027">
        <v>3</v>
      </c>
      <c r="T3027">
        <f t="shared" si="47"/>
        <v>32</v>
      </c>
      <c r="U3027" t="s">
        <v>52</v>
      </c>
      <c r="V3027">
        <v>0</v>
      </c>
      <c r="W3027">
        <v>0</v>
      </c>
      <c r="X3027" s="1">
        <v>0</v>
      </c>
      <c r="Y3027" s="1">
        <v>17.940000000000001</v>
      </c>
      <c r="Z3027" t="s">
        <v>65</v>
      </c>
      <c r="AA3027" s="2">
        <v>8.0730000000000004</v>
      </c>
      <c r="AB3027" s="3">
        <v>0.45</v>
      </c>
      <c r="AC3027" s="1">
        <v>-9.8670000000000009</v>
      </c>
      <c r="AD3027">
        <v>5</v>
      </c>
      <c r="AE3027">
        <v>5</v>
      </c>
      <c r="AF3027" t="s">
        <v>48</v>
      </c>
      <c r="AG3027">
        <v>2015</v>
      </c>
      <c r="AH3027">
        <f>COUNTBLANK(datos[[#This Row],[Row ID]:[Year sales]])</f>
        <v>0</v>
      </c>
    </row>
    <row r="3028" spans="1:34" x14ac:dyDescent="0.3">
      <c r="A3028">
        <v>3027</v>
      </c>
      <c r="B3028" t="s">
        <v>6252</v>
      </c>
      <c r="C3028" s="4">
        <v>42847</v>
      </c>
      <c r="D3028" s="4">
        <v>42851</v>
      </c>
      <c r="E3028" t="s">
        <v>67</v>
      </c>
      <c r="F3028" t="s">
        <v>2091</v>
      </c>
      <c r="G3028" t="s">
        <v>2092</v>
      </c>
      <c r="H3028" t="s">
        <v>122</v>
      </c>
      <c r="I3028" t="s">
        <v>38</v>
      </c>
      <c r="J3028" t="s">
        <v>166</v>
      </c>
      <c r="K3028" t="s">
        <v>167</v>
      </c>
      <c r="L3028">
        <v>19140</v>
      </c>
      <c r="M3028" t="s">
        <v>168</v>
      </c>
      <c r="N3028" t="s">
        <v>4248</v>
      </c>
      <c r="O3028" t="s">
        <v>43</v>
      </c>
      <c r="P3028" t="s">
        <v>83</v>
      </c>
      <c r="Q3028" t="s">
        <v>4249</v>
      </c>
      <c r="R3028" s="1">
        <v>254.352</v>
      </c>
      <c r="S3028">
        <v>3</v>
      </c>
      <c r="T3028">
        <f t="shared" si="47"/>
        <v>25</v>
      </c>
      <c r="U3028" t="s">
        <v>52</v>
      </c>
      <c r="V3028">
        <v>0.2</v>
      </c>
      <c r="W3028">
        <v>50.870400000000004</v>
      </c>
      <c r="X3028" s="1">
        <v>-50.870399999999997</v>
      </c>
      <c r="Y3028" s="1">
        <v>305.22239999999999</v>
      </c>
      <c r="Z3028" t="s">
        <v>47</v>
      </c>
      <c r="AA3028" s="2">
        <v>0</v>
      </c>
      <c r="AB3028" s="3">
        <v>0</v>
      </c>
      <c r="AC3028" s="1">
        <v>-203.48159999999999</v>
      </c>
      <c r="AD3028">
        <v>4</v>
      </c>
      <c r="AE3028">
        <v>4</v>
      </c>
      <c r="AF3028" t="s">
        <v>48</v>
      </c>
      <c r="AG3028">
        <v>2017</v>
      </c>
      <c r="AH3028">
        <f>COUNTBLANK(datos[[#This Row],[Row ID]:[Year sales]])</f>
        <v>0</v>
      </c>
    </row>
    <row r="3029" spans="1:34" x14ac:dyDescent="0.3">
      <c r="A3029">
        <v>3028</v>
      </c>
      <c r="B3029" t="s">
        <v>6253</v>
      </c>
      <c r="C3029" s="4">
        <v>41875</v>
      </c>
      <c r="D3029" s="4">
        <v>41875</v>
      </c>
      <c r="E3029" t="s">
        <v>1312</v>
      </c>
      <c r="F3029" t="s">
        <v>4371</v>
      </c>
      <c r="G3029" t="s">
        <v>4372</v>
      </c>
      <c r="H3029" t="s">
        <v>57</v>
      </c>
      <c r="I3029" t="s">
        <v>38</v>
      </c>
      <c r="J3029" t="s">
        <v>6254</v>
      </c>
      <c r="K3029" t="s">
        <v>1786</v>
      </c>
      <c r="L3029">
        <v>59102</v>
      </c>
      <c r="M3029" t="s">
        <v>60</v>
      </c>
      <c r="N3029" t="s">
        <v>6255</v>
      </c>
      <c r="O3029" t="s">
        <v>62</v>
      </c>
      <c r="P3029" t="s">
        <v>94</v>
      </c>
      <c r="Q3029" t="s">
        <v>6256</v>
      </c>
      <c r="R3029" s="1">
        <v>8.2880000000000003</v>
      </c>
      <c r="S3029">
        <v>2</v>
      </c>
      <c r="T3029">
        <f t="shared" si="47"/>
        <v>40</v>
      </c>
      <c r="U3029" t="s">
        <v>46</v>
      </c>
      <c r="V3029">
        <v>0.2</v>
      </c>
      <c r="W3029">
        <v>1.6576000000000002</v>
      </c>
      <c r="X3029" s="1">
        <v>-1.6576</v>
      </c>
      <c r="Y3029" s="1">
        <v>9.9456000000000007</v>
      </c>
      <c r="Z3029" t="s">
        <v>65</v>
      </c>
      <c r="AA3029" s="2">
        <v>2.6936</v>
      </c>
      <c r="AB3029" s="3">
        <v>0.32500000000000001</v>
      </c>
      <c r="AC3029" s="1">
        <v>-3.9367999999999999</v>
      </c>
      <c r="AD3029">
        <v>0</v>
      </c>
      <c r="AE3029">
        <v>0</v>
      </c>
      <c r="AF3029" t="s">
        <v>48</v>
      </c>
      <c r="AG3029">
        <v>2014</v>
      </c>
      <c r="AH3029">
        <f>COUNTBLANK(datos[[#This Row],[Row ID]:[Year sales]])</f>
        <v>0</v>
      </c>
    </row>
    <row r="3030" spans="1:34" x14ac:dyDescent="0.3">
      <c r="A3030">
        <v>3029</v>
      </c>
      <c r="B3030" t="s">
        <v>6257</v>
      </c>
      <c r="C3030" s="4">
        <v>43086</v>
      </c>
      <c r="D3030" s="4">
        <v>43090</v>
      </c>
      <c r="E3030" t="s">
        <v>67</v>
      </c>
      <c r="F3030" t="s">
        <v>4070</v>
      </c>
      <c r="G3030" t="s">
        <v>4071</v>
      </c>
      <c r="H3030" t="s">
        <v>37</v>
      </c>
      <c r="I3030" t="s">
        <v>38</v>
      </c>
      <c r="J3030" t="s">
        <v>4902</v>
      </c>
      <c r="K3030" t="s">
        <v>339</v>
      </c>
      <c r="L3030">
        <v>23320</v>
      </c>
      <c r="M3030" t="s">
        <v>41</v>
      </c>
      <c r="N3030" t="s">
        <v>3649</v>
      </c>
      <c r="O3030" t="s">
        <v>43</v>
      </c>
      <c r="P3030" t="s">
        <v>50</v>
      </c>
      <c r="Q3030" t="s">
        <v>3650</v>
      </c>
      <c r="R3030" s="1">
        <v>504.9</v>
      </c>
      <c r="S3030">
        <v>5</v>
      </c>
      <c r="T3030">
        <f t="shared" si="47"/>
        <v>13</v>
      </c>
      <c r="U3030" t="s">
        <v>75</v>
      </c>
      <c r="V3030">
        <v>0</v>
      </c>
      <c r="W3030">
        <v>0</v>
      </c>
      <c r="X3030" s="1">
        <v>0</v>
      </c>
      <c r="Y3030" s="1">
        <v>504.9</v>
      </c>
      <c r="Z3030" t="s">
        <v>53</v>
      </c>
      <c r="AA3030" s="2">
        <v>80.784000000000006</v>
      </c>
      <c r="AB3030" s="3">
        <v>0.16000000000000003</v>
      </c>
      <c r="AC3030" s="1">
        <v>-424.11599999999999</v>
      </c>
      <c r="AD3030">
        <v>4</v>
      </c>
      <c r="AE3030">
        <v>4</v>
      </c>
      <c r="AF3030" t="s">
        <v>48</v>
      </c>
      <c r="AG3030">
        <v>2017</v>
      </c>
      <c r="AH3030">
        <f>COUNTBLANK(datos[[#This Row],[Row ID]:[Year sales]])</f>
        <v>0</v>
      </c>
    </row>
    <row r="3031" spans="1:34" x14ac:dyDescent="0.3">
      <c r="A3031">
        <v>3030</v>
      </c>
      <c r="B3031" t="s">
        <v>6258</v>
      </c>
      <c r="C3031" s="4">
        <v>42453</v>
      </c>
      <c r="D3031" s="4">
        <v>42457</v>
      </c>
      <c r="E3031" t="s">
        <v>67</v>
      </c>
      <c r="F3031" t="s">
        <v>980</v>
      </c>
      <c r="G3031" t="s">
        <v>981</v>
      </c>
      <c r="H3031" t="s">
        <v>57</v>
      </c>
      <c r="I3031" t="s">
        <v>38</v>
      </c>
      <c r="J3031" t="s">
        <v>6259</v>
      </c>
      <c r="K3031" t="s">
        <v>440</v>
      </c>
      <c r="L3031">
        <v>97030</v>
      </c>
      <c r="M3031" t="s">
        <v>60</v>
      </c>
      <c r="N3031" t="s">
        <v>5918</v>
      </c>
      <c r="O3031" t="s">
        <v>90</v>
      </c>
      <c r="P3031" t="s">
        <v>91</v>
      </c>
      <c r="Q3031" t="s">
        <v>5919</v>
      </c>
      <c r="R3031" s="1">
        <v>403.16800000000001</v>
      </c>
      <c r="S3031">
        <v>4</v>
      </c>
      <c r="T3031">
        <f t="shared" si="47"/>
        <v>27</v>
      </c>
      <c r="U3031" t="s">
        <v>52</v>
      </c>
      <c r="V3031">
        <v>0.2</v>
      </c>
      <c r="W3031">
        <v>80.633600000000001</v>
      </c>
      <c r="X3031" s="1">
        <v>-80.633600000000001</v>
      </c>
      <c r="Y3031" s="1">
        <v>483.80160000000001</v>
      </c>
      <c r="Z3031" t="s">
        <v>47</v>
      </c>
      <c r="AA3031" s="2">
        <v>25.198</v>
      </c>
      <c r="AB3031" s="3">
        <v>6.25E-2</v>
      </c>
      <c r="AC3031" s="1">
        <v>-297.33640000000003</v>
      </c>
      <c r="AD3031">
        <v>4</v>
      </c>
      <c r="AE3031">
        <v>4</v>
      </c>
      <c r="AF3031" t="s">
        <v>48</v>
      </c>
      <c r="AG3031">
        <v>2016</v>
      </c>
      <c r="AH3031">
        <f>COUNTBLANK(datos[[#This Row],[Row ID]:[Year sales]])</f>
        <v>0</v>
      </c>
    </row>
    <row r="3032" spans="1:34" x14ac:dyDescent="0.3">
      <c r="A3032">
        <v>3031</v>
      </c>
      <c r="B3032" t="s">
        <v>6260</v>
      </c>
      <c r="C3032" s="4">
        <v>42268</v>
      </c>
      <c r="D3032" s="4">
        <v>42274</v>
      </c>
      <c r="E3032" t="s">
        <v>67</v>
      </c>
      <c r="F3032" t="s">
        <v>6261</v>
      </c>
      <c r="G3032" t="s">
        <v>6262</v>
      </c>
      <c r="H3032" t="s">
        <v>57</v>
      </c>
      <c r="I3032" t="s">
        <v>38</v>
      </c>
      <c r="J3032" t="s">
        <v>5188</v>
      </c>
      <c r="K3032" t="s">
        <v>258</v>
      </c>
      <c r="L3032">
        <v>48146</v>
      </c>
      <c r="M3032" t="s">
        <v>125</v>
      </c>
      <c r="N3032" t="s">
        <v>4819</v>
      </c>
      <c r="O3032" t="s">
        <v>43</v>
      </c>
      <c r="P3032" t="s">
        <v>44</v>
      </c>
      <c r="Q3032" t="s">
        <v>4820</v>
      </c>
      <c r="R3032" s="1">
        <v>194.32</v>
      </c>
      <c r="S3032">
        <v>4</v>
      </c>
      <c r="T3032">
        <f t="shared" si="47"/>
        <v>21</v>
      </c>
      <c r="U3032" t="s">
        <v>52</v>
      </c>
      <c r="V3032">
        <v>0</v>
      </c>
      <c r="W3032">
        <v>0</v>
      </c>
      <c r="X3032" s="1">
        <v>0</v>
      </c>
      <c r="Y3032" s="1">
        <v>194.32</v>
      </c>
      <c r="Z3032" t="s">
        <v>99</v>
      </c>
      <c r="AA3032" s="2">
        <v>31.091200000000001</v>
      </c>
      <c r="AB3032" s="3">
        <v>0.16</v>
      </c>
      <c r="AC3032" s="1">
        <v>-163.22880000000001</v>
      </c>
      <c r="AD3032">
        <v>6</v>
      </c>
      <c r="AE3032">
        <v>6</v>
      </c>
      <c r="AF3032" t="s">
        <v>48</v>
      </c>
      <c r="AG3032">
        <v>2015</v>
      </c>
      <c r="AH3032">
        <f>COUNTBLANK(datos[[#This Row],[Row ID]:[Year sales]])</f>
        <v>0</v>
      </c>
    </row>
    <row r="3033" spans="1:34" x14ac:dyDescent="0.3">
      <c r="A3033">
        <v>3032</v>
      </c>
      <c r="B3033" t="s">
        <v>6260</v>
      </c>
      <c r="C3033" s="4">
        <v>42268</v>
      </c>
      <c r="D3033" s="4">
        <v>42274</v>
      </c>
      <c r="E3033" t="s">
        <v>67</v>
      </c>
      <c r="F3033" t="s">
        <v>6261</v>
      </c>
      <c r="G3033" t="s">
        <v>6262</v>
      </c>
      <c r="H3033" t="s">
        <v>57</v>
      </c>
      <c r="I3033" t="s">
        <v>38</v>
      </c>
      <c r="J3033" t="s">
        <v>5188</v>
      </c>
      <c r="K3033" t="s">
        <v>258</v>
      </c>
      <c r="L3033">
        <v>48146</v>
      </c>
      <c r="M3033" t="s">
        <v>125</v>
      </c>
      <c r="N3033" t="s">
        <v>4254</v>
      </c>
      <c r="O3033" t="s">
        <v>62</v>
      </c>
      <c r="P3033" t="s">
        <v>86</v>
      </c>
      <c r="Q3033" t="s">
        <v>4255</v>
      </c>
      <c r="R3033" s="1">
        <v>25.99</v>
      </c>
      <c r="S3033">
        <v>1</v>
      </c>
      <c r="T3033">
        <f t="shared" si="47"/>
        <v>27</v>
      </c>
      <c r="U3033" t="s">
        <v>46</v>
      </c>
      <c r="V3033">
        <v>0</v>
      </c>
      <c r="W3033">
        <v>0</v>
      </c>
      <c r="X3033" s="1">
        <v>0</v>
      </c>
      <c r="Y3033" s="1">
        <v>25.99</v>
      </c>
      <c r="Z3033" t="s">
        <v>65</v>
      </c>
      <c r="AA3033" s="2">
        <v>7.5370999999999997</v>
      </c>
      <c r="AB3033" s="3">
        <v>0.28999999999999998</v>
      </c>
      <c r="AC3033" s="1">
        <v>-18.4529</v>
      </c>
      <c r="AD3033">
        <v>6</v>
      </c>
      <c r="AE3033">
        <v>6</v>
      </c>
      <c r="AF3033" t="s">
        <v>48</v>
      </c>
      <c r="AG3033">
        <v>2015</v>
      </c>
      <c r="AH3033">
        <f>COUNTBLANK(datos[[#This Row],[Row ID]:[Year sales]])</f>
        <v>0</v>
      </c>
    </row>
    <row r="3034" spans="1:34" x14ac:dyDescent="0.3">
      <c r="A3034">
        <v>3033</v>
      </c>
      <c r="B3034" t="s">
        <v>6263</v>
      </c>
      <c r="C3034" s="4">
        <v>42695</v>
      </c>
      <c r="D3034" s="4">
        <v>42700</v>
      </c>
      <c r="E3034" t="s">
        <v>67</v>
      </c>
      <c r="F3034" t="s">
        <v>3621</v>
      </c>
      <c r="G3034" t="s">
        <v>3622</v>
      </c>
      <c r="H3034" t="s">
        <v>37</v>
      </c>
      <c r="I3034" t="s">
        <v>38</v>
      </c>
      <c r="J3034" t="s">
        <v>6259</v>
      </c>
      <c r="K3034" t="s">
        <v>440</v>
      </c>
      <c r="L3034">
        <v>97030</v>
      </c>
      <c r="M3034" t="s">
        <v>60</v>
      </c>
      <c r="N3034" t="s">
        <v>4956</v>
      </c>
      <c r="O3034" t="s">
        <v>43</v>
      </c>
      <c r="P3034" t="s">
        <v>50</v>
      </c>
      <c r="Q3034" t="s">
        <v>4957</v>
      </c>
      <c r="R3034" s="1">
        <v>195.136</v>
      </c>
      <c r="S3034">
        <v>4</v>
      </c>
      <c r="T3034">
        <f t="shared" si="47"/>
        <v>39</v>
      </c>
      <c r="U3034" t="s">
        <v>52</v>
      </c>
      <c r="V3034">
        <v>0.2</v>
      </c>
      <c r="W3034">
        <v>39.027200000000001</v>
      </c>
      <c r="X3034" s="1">
        <v>-39.027200000000001</v>
      </c>
      <c r="Y3034" s="1">
        <v>234.16319999999999</v>
      </c>
      <c r="Z3034" t="s">
        <v>47</v>
      </c>
      <c r="AA3034" s="2">
        <v>-12.196</v>
      </c>
      <c r="AB3034" s="3">
        <v>-6.25E-2</v>
      </c>
      <c r="AC3034" s="1">
        <v>-168.3048</v>
      </c>
      <c r="AD3034">
        <v>5</v>
      </c>
      <c r="AE3034">
        <v>5</v>
      </c>
      <c r="AF3034" t="s">
        <v>48</v>
      </c>
      <c r="AG3034">
        <v>2016</v>
      </c>
      <c r="AH3034">
        <f>COUNTBLANK(datos[[#This Row],[Row ID]:[Year sales]])</f>
        <v>0</v>
      </c>
    </row>
    <row r="3035" spans="1:34" x14ac:dyDescent="0.3">
      <c r="A3035">
        <v>3034</v>
      </c>
      <c r="B3035" t="s">
        <v>6264</v>
      </c>
      <c r="C3035" s="4">
        <v>42994</v>
      </c>
      <c r="D3035" s="4">
        <v>42999</v>
      </c>
      <c r="E3035" t="s">
        <v>67</v>
      </c>
      <c r="F3035" t="s">
        <v>1271</v>
      </c>
      <c r="G3035" t="s">
        <v>1272</v>
      </c>
      <c r="H3035" t="s">
        <v>122</v>
      </c>
      <c r="I3035" t="s">
        <v>38</v>
      </c>
      <c r="J3035" t="s">
        <v>166</v>
      </c>
      <c r="K3035" t="s">
        <v>167</v>
      </c>
      <c r="L3035">
        <v>19143</v>
      </c>
      <c r="M3035" t="s">
        <v>168</v>
      </c>
      <c r="N3035" t="s">
        <v>4474</v>
      </c>
      <c r="O3035" t="s">
        <v>62</v>
      </c>
      <c r="P3035" t="s">
        <v>110</v>
      </c>
      <c r="Q3035" t="s">
        <v>4475</v>
      </c>
      <c r="R3035" s="1">
        <v>20.736000000000001</v>
      </c>
      <c r="S3035">
        <v>4</v>
      </c>
      <c r="T3035">
        <f t="shared" si="47"/>
        <v>14</v>
      </c>
      <c r="U3035" t="s">
        <v>52</v>
      </c>
      <c r="V3035">
        <v>0.2</v>
      </c>
      <c r="W3035">
        <v>4.1472000000000007</v>
      </c>
      <c r="X3035" s="1">
        <v>-4.1471999999999998</v>
      </c>
      <c r="Y3035" s="1">
        <v>24.883200000000002</v>
      </c>
      <c r="Z3035" t="s">
        <v>65</v>
      </c>
      <c r="AA3035" s="2">
        <v>7.2576000000000001</v>
      </c>
      <c r="AB3035" s="3">
        <v>0.35</v>
      </c>
      <c r="AC3035" s="1">
        <v>-9.3312000000000008</v>
      </c>
      <c r="AD3035">
        <v>5</v>
      </c>
      <c r="AE3035">
        <v>5</v>
      </c>
      <c r="AF3035" t="s">
        <v>48</v>
      </c>
      <c r="AG3035">
        <v>2017</v>
      </c>
      <c r="AH3035">
        <f>COUNTBLANK(datos[[#This Row],[Row ID]:[Year sales]])</f>
        <v>0</v>
      </c>
    </row>
    <row r="3036" spans="1:34" x14ac:dyDescent="0.3">
      <c r="A3036">
        <v>3035</v>
      </c>
      <c r="B3036" t="s">
        <v>6265</v>
      </c>
      <c r="C3036" s="4">
        <v>42166</v>
      </c>
      <c r="D3036" s="4">
        <v>42171</v>
      </c>
      <c r="E3036" t="s">
        <v>67</v>
      </c>
      <c r="F3036" t="s">
        <v>1810</v>
      </c>
      <c r="G3036" t="s">
        <v>1811</v>
      </c>
      <c r="H3036" t="s">
        <v>37</v>
      </c>
      <c r="I3036" t="s">
        <v>38</v>
      </c>
      <c r="J3036" t="s">
        <v>757</v>
      </c>
      <c r="K3036" t="s">
        <v>758</v>
      </c>
      <c r="L3036">
        <v>71203</v>
      </c>
      <c r="M3036" t="s">
        <v>41</v>
      </c>
      <c r="N3036" t="s">
        <v>4184</v>
      </c>
      <c r="O3036" t="s">
        <v>90</v>
      </c>
      <c r="P3036" t="s">
        <v>181</v>
      </c>
      <c r="Q3036" t="s">
        <v>4185</v>
      </c>
      <c r="R3036" s="1">
        <v>53.7</v>
      </c>
      <c r="S3036">
        <v>6</v>
      </c>
      <c r="T3036">
        <f t="shared" si="47"/>
        <v>57</v>
      </c>
      <c r="U3036" t="s">
        <v>75</v>
      </c>
      <c r="V3036">
        <v>0</v>
      </c>
      <c r="W3036">
        <v>0</v>
      </c>
      <c r="X3036" s="1">
        <v>0</v>
      </c>
      <c r="Y3036" s="1">
        <v>53.7</v>
      </c>
      <c r="Z3036" t="s">
        <v>99</v>
      </c>
      <c r="AA3036" s="2">
        <v>10.202999999999999</v>
      </c>
      <c r="AB3036" s="3">
        <v>0.18999999999999997</v>
      </c>
      <c r="AC3036" s="1">
        <v>-43.497</v>
      </c>
      <c r="AD3036">
        <v>5</v>
      </c>
      <c r="AE3036">
        <v>5</v>
      </c>
      <c r="AF3036" t="s">
        <v>48</v>
      </c>
      <c r="AG3036">
        <v>2015</v>
      </c>
      <c r="AH3036">
        <f>COUNTBLANK(datos[[#This Row],[Row ID]:[Year sales]])</f>
        <v>0</v>
      </c>
    </row>
    <row r="3037" spans="1:34" x14ac:dyDescent="0.3">
      <c r="A3037">
        <v>3036</v>
      </c>
      <c r="B3037" t="s">
        <v>6265</v>
      </c>
      <c r="C3037" s="4">
        <v>42166</v>
      </c>
      <c r="D3037" s="4">
        <v>42171</v>
      </c>
      <c r="E3037" t="s">
        <v>67</v>
      </c>
      <c r="F3037" t="s">
        <v>1810</v>
      </c>
      <c r="G3037" t="s">
        <v>1811</v>
      </c>
      <c r="H3037" t="s">
        <v>37</v>
      </c>
      <c r="I3037" t="s">
        <v>38</v>
      </c>
      <c r="J3037" t="s">
        <v>757</v>
      </c>
      <c r="K3037" t="s">
        <v>758</v>
      </c>
      <c r="L3037">
        <v>71203</v>
      </c>
      <c r="M3037" t="s">
        <v>41</v>
      </c>
      <c r="N3037" t="s">
        <v>6255</v>
      </c>
      <c r="O3037" t="s">
        <v>62</v>
      </c>
      <c r="P3037" t="s">
        <v>94</v>
      </c>
      <c r="Q3037" t="s">
        <v>6256</v>
      </c>
      <c r="R3037" s="1">
        <v>36.26</v>
      </c>
      <c r="S3037">
        <v>7</v>
      </c>
      <c r="T3037">
        <f t="shared" si="47"/>
        <v>40</v>
      </c>
      <c r="U3037" t="s">
        <v>75</v>
      </c>
      <c r="V3037">
        <v>0</v>
      </c>
      <c r="W3037">
        <v>0</v>
      </c>
      <c r="X3037" s="1">
        <v>0</v>
      </c>
      <c r="Y3037" s="1">
        <v>36.26</v>
      </c>
      <c r="Z3037" t="s">
        <v>65</v>
      </c>
      <c r="AA3037" s="2">
        <v>16.679600000000001</v>
      </c>
      <c r="AB3037" s="3">
        <v>0.46</v>
      </c>
      <c r="AC3037" s="1">
        <v>-19.580400000000001</v>
      </c>
      <c r="AD3037">
        <v>5</v>
      </c>
      <c r="AE3037">
        <v>5</v>
      </c>
      <c r="AF3037" t="s">
        <v>48</v>
      </c>
      <c r="AG3037">
        <v>2015</v>
      </c>
      <c r="AH3037">
        <f>COUNTBLANK(datos[[#This Row],[Row ID]:[Year sales]])</f>
        <v>0</v>
      </c>
    </row>
    <row r="3038" spans="1:34" x14ac:dyDescent="0.3">
      <c r="A3038">
        <v>3037</v>
      </c>
      <c r="B3038" t="s">
        <v>6265</v>
      </c>
      <c r="C3038" s="4">
        <v>42166</v>
      </c>
      <c r="D3038" s="4">
        <v>42171</v>
      </c>
      <c r="E3038" t="s">
        <v>67</v>
      </c>
      <c r="F3038" t="s">
        <v>1810</v>
      </c>
      <c r="G3038" t="s">
        <v>1811</v>
      </c>
      <c r="H3038" t="s">
        <v>37</v>
      </c>
      <c r="I3038" t="s">
        <v>38</v>
      </c>
      <c r="J3038" t="s">
        <v>757</v>
      </c>
      <c r="K3038" t="s">
        <v>758</v>
      </c>
      <c r="L3038">
        <v>71203</v>
      </c>
      <c r="M3038" t="s">
        <v>41</v>
      </c>
      <c r="N3038" t="s">
        <v>6266</v>
      </c>
      <c r="O3038" t="s">
        <v>62</v>
      </c>
      <c r="P3038" t="s">
        <v>86</v>
      </c>
      <c r="Q3038" t="s">
        <v>6267</v>
      </c>
      <c r="R3038" s="1">
        <v>56.3</v>
      </c>
      <c r="S3038">
        <v>2</v>
      </c>
      <c r="T3038">
        <f t="shared" si="47"/>
        <v>20</v>
      </c>
      <c r="U3038" t="s">
        <v>46</v>
      </c>
      <c r="V3038">
        <v>0</v>
      </c>
      <c r="W3038">
        <v>0</v>
      </c>
      <c r="X3038" s="1">
        <v>0</v>
      </c>
      <c r="Y3038" s="1">
        <v>56.3</v>
      </c>
      <c r="Z3038" t="s">
        <v>99</v>
      </c>
      <c r="AA3038" s="2">
        <v>15.763999999999999</v>
      </c>
      <c r="AB3038" s="3">
        <v>0.28000000000000003</v>
      </c>
      <c r="AC3038" s="1">
        <v>-40.536000000000001</v>
      </c>
      <c r="AD3038">
        <v>5</v>
      </c>
      <c r="AE3038">
        <v>5</v>
      </c>
      <c r="AF3038" t="s">
        <v>48</v>
      </c>
      <c r="AG3038">
        <v>2015</v>
      </c>
      <c r="AH3038">
        <f>COUNTBLANK(datos[[#This Row],[Row ID]:[Year sales]])</f>
        <v>0</v>
      </c>
    </row>
    <row r="3039" spans="1:34" x14ac:dyDescent="0.3">
      <c r="A3039">
        <v>3038</v>
      </c>
      <c r="B3039" t="s">
        <v>6265</v>
      </c>
      <c r="C3039" s="4">
        <v>42166</v>
      </c>
      <c r="D3039" s="4">
        <v>42171</v>
      </c>
      <c r="E3039" t="s">
        <v>67</v>
      </c>
      <c r="F3039" t="s">
        <v>1810</v>
      </c>
      <c r="G3039" t="s">
        <v>1811</v>
      </c>
      <c r="H3039" t="s">
        <v>37</v>
      </c>
      <c r="I3039" t="s">
        <v>38</v>
      </c>
      <c r="J3039" t="s">
        <v>757</v>
      </c>
      <c r="K3039" t="s">
        <v>758</v>
      </c>
      <c r="L3039">
        <v>71203</v>
      </c>
      <c r="M3039" t="s">
        <v>41</v>
      </c>
      <c r="N3039" t="s">
        <v>1953</v>
      </c>
      <c r="O3039" t="s">
        <v>62</v>
      </c>
      <c r="P3039" t="s">
        <v>110</v>
      </c>
      <c r="Q3039" t="s">
        <v>1954</v>
      </c>
      <c r="R3039" s="1">
        <v>32.4</v>
      </c>
      <c r="S3039">
        <v>5</v>
      </c>
      <c r="T3039">
        <f t="shared" si="47"/>
        <v>22</v>
      </c>
      <c r="U3039" t="s">
        <v>75</v>
      </c>
      <c r="V3039">
        <v>0</v>
      </c>
      <c r="W3039">
        <v>0</v>
      </c>
      <c r="X3039" s="1">
        <v>0</v>
      </c>
      <c r="Y3039" s="1">
        <v>32.4</v>
      </c>
      <c r="Z3039" t="s">
        <v>65</v>
      </c>
      <c r="AA3039" s="2">
        <v>15.552</v>
      </c>
      <c r="AB3039" s="3">
        <v>0.48</v>
      </c>
      <c r="AC3039" s="1">
        <v>-16.847999999999999</v>
      </c>
      <c r="AD3039">
        <v>5</v>
      </c>
      <c r="AE3039">
        <v>5</v>
      </c>
      <c r="AF3039" t="s">
        <v>48</v>
      </c>
      <c r="AG3039">
        <v>2015</v>
      </c>
      <c r="AH3039">
        <f>COUNTBLANK(datos[[#This Row],[Row ID]:[Year sales]])</f>
        <v>0</v>
      </c>
    </row>
    <row r="3040" spans="1:34" x14ac:dyDescent="0.3">
      <c r="A3040">
        <v>3039</v>
      </c>
      <c r="B3040" t="s">
        <v>6265</v>
      </c>
      <c r="C3040" s="4">
        <v>42166</v>
      </c>
      <c r="D3040" s="4">
        <v>42171</v>
      </c>
      <c r="E3040" t="s">
        <v>67</v>
      </c>
      <c r="F3040" t="s">
        <v>1810</v>
      </c>
      <c r="G3040" t="s">
        <v>1811</v>
      </c>
      <c r="H3040" t="s">
        <v>37</v>
      </c>
      <c r="I3040" t="s">
        <v>38</v>
      </c>
      <c r="J3040" t="s">
        <v>757</v>
      </c>
      <c r="K3040" t="s">
        <v>758</v>
      </c>
      <c r="L3040">
        <v>71203</v>
      </c>
      <c r="M3040" t="s">
        <v>41</v>
      </c>
      <c r="N3040" t="s">
        <v>6268</v>
      </c>
      <c r="O3040" t="s">
        <v>43</v>
      </c>
      <c r="P3040" t="s">
        <v>83</v>
      </c>
      <c r="Q3040" t="s">
        <v>6269</v>
      </c>
      <c r="R3040" s="1">
        <v>29.16</v>
      </c>
      <c r="S3040">
        <v>2</v>
      </c>
      <c r="T3040">
        <f t="shared" si="47"/>
        <v>10</v>
      </c>
      <c r="U3040" t="s">
        <v>46</v>
      </c>
      <c r="V3040">
        <v>0</v>
      </c>
      <c r="W3040">
        <v>0</v>
      </c>
      <c r="X3040" s="1">
        <v>0</v>
      </c>
      <c r="Y3040" s="1">
        <v>29.16</v>
      </c>
      <c r="Z3040" t="s">
        <v>65</v>
      </c>
      <c r="AA3040" s="2">
        <v>10.789199999999999</v>
      </c>
      <c r="AB3040" s="3">
        <v>0.37</v>
      </c>
      <c r="AC3040" s="1">
        <v>-18.370799999999999</v>
      </c>
      <c r="AD3040">
        <v>5</v>
      </c>
      <c r="AE3040">
        <v>5</v>
      </c>
      <c r="AF3040" t="s">
        <v>48</v>
      </c>
      <c r="AG3040">
        <v>2015</v>
      </c>
      <c r="AH3040">
        <f>COUNTBLANK(datos[[#This Row],[Row ID]:[Year sales]])</f>
        <v>0</v>
      </c>
    </row>
    <row r="3041" spans="1:34" x14ac:dyDescent="0.3">
      <c r="A3041">
        <v>3040</v>
      </c>
      <c r="B3041" t="s">
        <v>6270</v>
      </c>
      <c r="C3041" s="4">
        <v>43011</v>
      </c>
      <c r="D3041" s="4">
        <v>43016</v>
      </c>
      <c r="E3041" t="s">
        <v>67</v>
      </c>
      <c r="F3041" t="s">
        <v>3731</v>
      </c>
      <c r="G3041" t="s">
        <v>3732</v>
      </c>
      <c r="H3041" t="s">
        <v>57</v>
      </c>
      <c r="I3041" t="s">
        <v>38</v>
      </c>
      <c r="J3041" t="s">
        <v>623</v>
      </c>
      <c r="K3041" t="s">
        <v>59</v>
      </c>
      <c r="L3041">
        <v>91104</v>
      </c>
      <c r="M3041" t="s">
        <v>60</v>
      </c>
      <c r="N3041" t="s">
        <v>2829</v>
      </c>
      <c r="O3041" t="s">
        <v>43</v>
      </c>
      <c r="P3041" t="s">
        <v>73</v>
      </c>
      <c r="Q3041" t="s">
        <v>2830</v>
      </c>
      <c r="R3041" s="1">
        <v>171.28800000000001</v>
      </c>
      <c r="S3041">
        <v>3</v>
      </c>
      <c r="T3041">
        <f t="shared" si="47"/>
        <v>39</v>
      </c>
      <c r="U3041" t="s">
        <v>52</v>
      </c>
      <c r="V3041">
        <v>0.2</v>
      </c>
      <c r="W3041">
        <v>34.257600000000004</v>
      </c>
      <c r="X3041" s="1">
        <v>-34.257599999999996</v>
      </c>
      <c r="Y3041" s="1">
        <v>205.54560000000001</v>
      </c>
      <c r="Z3041" t="s">
        <v>47</v>
      </c>
      <c r="AA3041" s="2">
        <v>-6.4233000000000002</v>
      </c>
      <c r="AB3041" s="3">
        <v>-3.7499999999999999E-2</v>
      </c>
      <c r="AC3041" s="1">
        <v>-143.4537</v>
      </c>
      <c r="AD3041">
        <v>5</v>
      </c>
      <c r="AE3041">
        <v>5</v>
      </c>
      <c r="AF3041" t="s">
        <v>48</v>
      </c>
      <c r="AG3041">
        <v>2017</v>
      </c>
      <c r="AH3041">
        <f>COUNTBLANK(datos[[#This Row],[Row ID]:[Year sales]])</f>
        <v>0</v>
      </c>
    </row>
    <row r="3042" spans="1:34" x14ac:dyDescent="0.3">
      <c r="A3042">
        <v>3041</v>
      </c>
      <c r="B3042" t="s">
        <v>6271</v>
      </c>
      <c r="C3042" s="4">
        <v>42495</v>
      </c>
      <c r="D3042" s="4">
        <v>42499</v>
      </c>
      <c r="E3042" t="s">
        <v>67</v>
      </c>
      <c r="F3042" t="s">
        <v>145</v>
      </c>
      <c r="G3042" t="s">
        <v>146</v>
      </c>
      <c r="H3042" t="s">
        <v>37</v>
      </c>
      <c r="I3042" t="s">
        <v>38</v>
      </c>
      <c r="J3042" t="s">
        <v>6272</v>
      </c>
      <c r="K3042" t="s">
        <v>355</v>
      </c>
      <c r="L3042">
        <v>37421</v>
      </c>
      <c r="M3042" t="s">
        <v>41</v>
      </c>
      <c r="N3042" t="s">
        <v>3984</v>
      </c>
      <c r="O3042" t="s">
        <v>43</v>
      </c>
      <c r="P3042" t="s">
        <v>83</v>
      </c>
      <c r="Q3042" t="s">
        <v>3985</v>
      </c>
      <c r="R3042" s="1">
        <v>16.72</v>
      </c>
      <c r="S3042">
        <v>5</v>
      </c>
      <c r="T3042">
        <f t="shared" si="47"/>
        <v>31</v>
      </c>
      <c r="U3042" t="s">
        <v>75</v>
      </c>
      <c r="V3042">
        <v>0.2</v>
      </c>
      <c r="W3042">
        <v>3.3439999999999999</v>
      </c>
      <c r="X3042" s="1">
        <v>-3.3439999999999999</v>
      </c>
      <c r="Y3042" s="1">
        <v>20.064</v>
      </c>
      <c r="Z3042" t="s">
        <v>65</v>
      </c>
      <c r="AA3042" s="2">
        <v>3.3439999999999999</v>
      </c>
      <c r="AB3042" s="3">
        <v>0.2</v>
      </c>
      <c r="AC3042" s="1">
        <v>-10.032</v>
      </c>
      <c r="AD3042">
        <v>4</v>
      </c>
      <c r="AE3042">
        <v>4</v>
      </c>
      <c r="AF3042" t="s">
        <v>48</v>
      </c>
      <c r="AG3042">
        <v>2016</v>
      </c>
      <c r="AH3042">
        <f>COUNTBLANK(datos[[#This Row],[Row ID]:[Year sales]])</f>
        <v>0</v>
      </c>
    </row>
    <row r="3043" spans="1:34" x14ac:dyDescent="0.3">
      <c r="A3043">
        <v>3042</v>
      </c>
      <c r="B3043" t="s">
        <v>6273</v>
      </c>
      <c r="C3043" s="4">
        <v>42989</v>
      </c>
      <c r="D3043" s="4">
        <v>42990</v>
      </c>
      <c r="E3043" t="s">
        <v>1312</v>
      </c>
      <c r="F3043" t="s">
        <v>5126</v>
      </c>
      <c r="G3043" t="s">
        <v>5127</v>
      </c>
      <c r="H3043" t="s">
        <v>122</v>
      </c>
      <c r="I3043" t="s">
        <v>38</v>
      </c>
      <c r="J3043" t="s">
        <v>1195</v>
      </c>
      <c r="K3043" t="s">
        <v>59</v>
      </c>
      <c r="L3043">
        <v>90805</v>
      </c>
      <c r="M3043" t="s">
        <v>60</v>
      </c>
      <c r="N3043" t="s">
        <v>3380</v>
      </c>
      <c r="O3043" t="s">
        <v>62</v>
      </c>
      <c r="P3043" t="s">
        <v>110</v>
      </c>
      <c r="Q3043" t="s">
        <v>3381</v>
      </c>
      <c r="R3043" s="1">
        <v>12.96</v>
      </c>
      <c r="S3043">
        <v>2</v>
      </c>
      <c r="T3043">
        <f t="shared" si="47"/>
        <v>28</v>
      </c>
      <c r="U3043" t="s">
        <v>46</v>
      </c>
      <c r="V3043">
        <v>0</v>
      </c>
      <c r="W3043">
        <v>0</v>
      </c>
      <c r="X3043" s="1">
        <v>0</v>
      </c>
      <c r="Y3043" s="1">
        <v>12.96</v>
      </c>
      <c r="Z3043" t="s">
        <v>65</v>
      </c>
      <c r="AA3043" s="2">
        <v>6.2207999999999997</v>
      </c>
      <c r="AB3043" s="3">
        <v>0.47999999999999993</v>
      </c>
      <c r="AC3043" s="1">
        <v>-6.7392000000000003</v>
      </c>
      <c r="AD3043">
        <v>1</v>
      </c>
      <c r="AE3043">
        <v>1</v>
      </c>
      <c r="AF3043" t="s">
        <v>48</v>
      </c>
      <c r="AG3043">
        <v>2017</v>
      </c>
      <c r="AH3043">
        <f>COUNTBLANK(datos[[#This Row],[Row ID]:[Year sales]])</f>
        <v>0</v>
      </c>
    </row>
    <row r="3044" spans="1:34" x14ac:dyDescent="0.3">
      <c r="A3044">
        <v>3043</v>
      </c>
      <c r="B3044" t="s">
        <v>6273</v>
      </c>
      <c r="C3044" s="4">
        <v>42989</v>
      </c>
      <c r="D3044" s="4">
        <v>42990</v>
      </c>
      <c r="E3044" t="s">
        <v>1312</v>
      </c>
      <c r="F3044" t="s">
        <v>5126</v>
      </c>
      <c r="G3044" t="s">
        <v>5127</v>
      </c>
      <c r="H3044" t="s">
        <v>122</v>
      </c>
      <c r="I3044" t="s">
        <v>38</v>
      </c>
      <c r="J3044" t="s">
        <v>1195</v>
      </c>
      <c r="K3044" t="s">
        <v>59</v>
      </c>
      <c r="L3044">
        <v>90805</v>
      </c>
      <c r="M3044" t="s">
        <v>60</v>
      </c>
      <c r="N3044" t="s">
        <v>6274</v>
      </c>
      <c r="O3044" t="s">
        <v>62</v>
      </c>
      <c r="P3044" t="s">
        <v>193</v>
      </c>
      <c r="Q3044" t="s">
        <v>6275</v>
      </c>
      <c r="R3044" s="1">
        <v>22.18</v>
      </c>
      <c r="S3044">
        <v>2</v>
      </c>
      <c r="T3044">
        <f t="shared" si="47"/>
        <v>10</v>
      </c>
      <c r="U3044" t="s">
        <v>46</v>
      </c>
      <c r="V3044">
        <v>0</v>
      </c>
      <c r="W3044">
        <v>0</v>
      </c>
      <c r="X3044" s="1">
        <v>0</v>
      </c>
      <c r="Y3044" s="1">
        <v>22.18</v>
      </c>
      <c r="Z3044" t="s">
        <v>65</v>
      </c>
      <c r="AA3044" s="2">
        <v>10.8682</v>
      </c>
      <c r="AB3044" s="3">
        <v>0.49</v>
      </c>
      <c r="AC3044" s="1">
        <v>-11.3118</v>
      </c>
      <c r="AD3044">
        <v>1</v>
      </c>
      <c r="AE3044">
        <v>1</v>
      </c>
      <c r="AF3044" t="s">
        <v>48</v>
      </c>
      <c r="AG3044">
        <v>2017</v>
      </c>
      <c r="AH3044">
        <f>COUNTBLANK(datos[[#This Row],[Row ID]:[Year sales]])</f>
        <v>0</v>
      </c>
    </row>
    <row r="3045" spans="1:34" x14ac:dyDescent="0.3">
      <c r="A3045">
        <v>3044</v>
      </c>
      <c r="B3045" t="s">
        <v>6273</v>
      </c>
      <c r="C3045" s="4">
        <v>42989</v>
      </c>
      <c r="D3045" s="4">
        <v>42990</v>
      </c>
      <c r="E3045" t="s">
        <v>1312</v>
      </c>
      <c r="F3045" t="s">
        <v>5126</v>
      </c>
      <c r="G3045" t="s">
        <v>5127</v>
      </c>
      <c r="H3045" t="s">
        <v>122</v>
      </c>
      <c r="I3045" t="s">
        <v>38</v>
      </c>
      <c r="J3045" t="s">
        <v>1195</v>
      </c>
      <c r="K3045" t="s">
        <v>59</v>
      </c>
      <c r="L3045">
        <v>90805</v>
      </c>
      <c r="M3045" t="s">
        <v>60</v>
      </c>
      <c r="N3045" t="s">
        <v>6276</v>
      </c>
      <c r="O3045" t="s">
        <v>43</v>
      </c>
      <c r="P3045" t="s">
        <v>50</v>
      </c>
      <c r="Q3045" t="s">
        <v>6277</v>
      </c>
      <c r="R3045" s="1">
        <v>2054.2719999999999</v>
      </c>
      <c r="S3045">
        <v>8</v>
      </c>
      <c r="T3045">
        <f t="shared" si="47"/>
        <v>22</v>
      </c>
      <c r="U3045" t="s">
        <v>75</v>
      </c>
      <c r="V3045">
        <v>0.2</v>
      </c>
      <c r="W3045">
        <v>410.8544</v>
      </c>
      <c r="X3045" s="1">
        <v>-410.8544</v>
      </c>
      <c r="Y3045" s="1">
        <v>2465.1264000000001</v>
      </c>
      <c r="Z3045" t="s">
        <v>53</v>
      </c>
      <c r="AA3045" s="2">
        <v>256.78399999999999</v>
      </c>
      <c r="AB3045" s="3">
        <v>0.125</v>
      </c>
      <c r="AC3045" s="1">
        <v>-1386.6335999999999</v>
      </c>
      <c r="AD3045">
        <v>1</v>
      </c>
      <c r="AE3045">
        <v>1</v>
      </c>
      <c r="AF3045" t="s">
        <v>48</v>
      </c>
      <c r="AG3045">
        <v>2017</v>
      </c>
      <c r="AH3045">
        <f>COUNTBLANK(datos[[#This Row],[Row ID]:[Year sales]])</f>
        <v>0</v>
      </c>
    </row>
    <row r="3046" spans="1:34" x14ac:dyDescent="0.3">
      <c r="A3046">
        <v>3045</v>
      </c>
      <c r="B3046" t="s">
        <v>6278</v>
      </c>
      <c r="C3046" s="4">
        <v>42124</v>
      </c>
      <c r="D3046" s="4">
        <v>42126</v>
      </c>
      <c r="E3046" t="s">
        <v>34</v>
      </c>
      <c r="F3046" t="s">
        <v>4702</v>
      </c>
      <c r="G3046" t="s">
        <v>4703</v>
      </c>
      <c r="H3046" t="s">
        <v>37</v>
      </c>
      <c r="I3046" t="s">
        <v>38</v>
      </c>
      <c r="J3046" t="s">
        <v>296</v>
      </c>
      <c r="K3046" t="s">
        <v>518</v>
      </c>
      <c r="L3046">
        <v>45373</v>
      </c>
      <c r="M3046" t="s">
        <v>168</v>
      </c>
      <c r="N3046" t="s">
        <v>2512</v>
      </c>
      <c r="O3046" t="s">
        <v>90</v>
      </c>
      <c r="P3046" t="s">
        <v>91</v>
      </c>
      <c r="Q3046" t="s">
        <v>2513</v>
      </c>
      <c r="R3046" s="1">
        <v>1022.97</v>
      </c>
      <c r="S3046">
        <v>5</v>
      </c>
      <c r="T3046">
        <f t="shared" si="47"/>
        <v>26</v>
      </c>
      <c r="U3046" t="s">
        <v>75</v>
      </c>
      <c r="V3046">
        <v>0.4</v>
      </c>
      <c r="W3046">
        <v>409.18800000000005</v>
      </c>
      <c r="X3046" s="1">
        <v>-409.18799999999999</v>
      </c>
      <c r="Y3046" s="1">
        <v>1432.1580000000001</v>
      </c>
      <c r="Z3046" t="s">
        <v>53</v>
      </c>
      <c r="AA3046" s="2">
        <v>-255.74250000000001</v>
      </c>
      <c r="AB3046" s="3">
        <v>-0.25</v>
      </c>
      <c r="AC3046" s="1">
        <v>-869.52449999999999</v>
      </c>
      <c r="AD3046">
        <v>2</v>
      </c>
      <c r="AE3046">
        <v>2</v>
      </c>
      <c r="AF3046" t="s">
        <v>48</v>
      </c>
      <c r="AG3046">
        <v>2015</v>
      </c>
      <c r="AH3046">
        <f>COUNTBLANK(datos[[#This Row],[Row ID]:[Year sales]])</f>
        <v>0</v>
      </c>
    </row>
    <row r="3047" spans="1:34" x14ac:dyDescent="0.3">
      <c r="A3047">
        <v>3046</v>
      </c>
      <c r="B3047" t="s">
        <v>6279</v>
      </c>
      <c r="C3047" s="4">
        <v>43045</v>
      </c>
      <c r="D3047" s="4">
        <v>43049</v>
      </c>
      <c r="E3047" t="s">
        <v>34</v>
      </c>
      <c r="F3047" t="s">
        <v>2154</v>
      </c>
      <c r="G3047" t="s">
        <v>2155</v>
      </c>
      <c r="H3047" t="s">
        <v>122</v>
      </c>
      <c r="I3047" t="s">
        <v>38</v>
      </c>
      <c r="J3047" t="s">
        <v>429</v>
      </c>
      <c r="K3047" t="s">
        <v>249</v>
      </c>
      <c r="L3047">
        <v>55407</v>
      </c>
      <c r="M3047" t="s">
        <v>125</v>
      </c>
      <c r="N3047" t="s">
        <v>6280</v>
      </c>
      <c r="O3047" t="s">
        <v>62</v>
      </c>
      <c r="P3047" t="s">
        <v>86</v>
      </c>
      <c r="Q3047" t="s">
        <v>6281</v>
      </c>
      <c r="R3047" s="1">
        <v>13.9</v>
      </c>
      <c r="S3047">
        <v>5</v>
      </c>
      <c r="T3047">
        <f t="shared" si="47"/>
        <v>10</v>
      </c>
      <c r="U3047" t="s">
        <v>75</v>
      </c>
      <c r="V3047">
        <v>0</v>
      </c>
      <c r="W3047">
        <v>0</v>
      </c>
      <c r="X3047" s="1">
        <v>0</v>
      </c>
      <c r="Y3047" s="1">
        <v>13.9</v>
      </c>
      <c r="Z3047" t="s">
        <v>65</v>
      </c>
      <c r="AA3047" s="2">
        <v>3.6139999999999999</v>
      </c>
      <c r="AB3047" s="3">
        <v>0.26</v>
      </c>
      <c r="AC3047" s="1">
        <v>-10.286</v>
      </c>
      <c r="AD3047">
        <v>4</v>
      </c>
      <c r="AE3047">
        <v>4</v>
      </c>
      <c r="AF3047" t="s">
        <v>48</v>
      </c>
      <c r="AG3047">
        <v>2017</v>
      </c>
      <c r="AH3047">
        <f>COUNTBLANK(datos[[#This Row],[Row ID]:[Year sales]])</f>
        <v>0</v>
      </c>
    </row>
    <row r="3048" spans="1:34" x14ac:dyDescent="0.3">
      <c r="A3048">
        <v>3047</v>
      </c>
      <c r="B3048" t="s">
        <v>6279</v>
      </c>
      <c r="C3048" s="4">
        <v>43045</v>
      </c>
      <c r="D3048" s="4">
        <v>43049</v>
      </c>
      <c r="E3048" t="s">
        <v>34</v>
      </c>
      <c r="F3048" t="s">
        <v>2154</v>
      </c>
      <c r="G3048" t="s">
        <v>2155</v>
      </c>
      <c r="H3048" t="s">
        <v>122</v>
      </c>
      <c r="I3048" t="s">
        <v>38</v>
      </c>
      <c r="J3048" t="s">
        <v>429</v>
      </c>
      <c r="K3048" t="s">
        <v>249</v>
      </c>
      <c r="L3048">
        <v>55407</v>
      </c>
      <c r="M3048" t="s">
        <v>125</v>
      </c>
      <c r="N3048" t="s">
        <v>3217</v>
      </c>
      <c r="O3048" t="s">
        <v>62</v>
      </c>
      <c r="P3048" t="s">
        <v>110</v>
      </c>
      <c r="Q3048" t="s">
        <v>206</v>
      </c>
      <c r="R3048" s="1">
        <v>26.38</v>
      </c>
      <c r="S3048">
        <v>1</v>
      </c>
      <c r="T3048">
        <f t="shared" si="47"/>
        <v>150</v>
      </c>
      <c r="U3048" t="s">
        <v>46</v>
      </c>
      <c r="V3048">
        <v>0</v>
      </c>
      <c r="W3048">
        <v>0</v>
      </c>
      <c r="X3048" s="1">
        <v>0</v>
      </c>
      <c r="Y3048" s="1">
        <v>26.38</v>
      </c>
      <c r="Z3048" t="s">
        <v>65</v>
      </c>
      <c r="AA3048" s="2">
        <v>12.1348</v>
      </c>
      <c r="AB3048" s="3">
        <v>0.46</v>
      </c>
      <c r="AC3048" s="1">
        <v>-14.245200000000001</v>
      </c>
      <c r="AD3048">
        <v>4</v>
      </c>
      <c r="AE3048">
        <v>4</v>
      </c>
      <c r="AF3048" t="s">
        <v>48</v>
      </c>
      <c r="AG3048">
        <v>2017</v>
      </c>
      <c r="AH3048">
        <f>COUNTBLANK(datos[[#This Row],[Row ID]:[Year sales]])</f>
        <v>0</v>
      </c>
    </row>
    <row r="3049" spans="1:34" x14ac:dyDescent="0.3">
      <c r="A3049">
        <v>3048</v>
      </c>
      <c r="B3049" t="s">
        <v>6282</v>
      </c>
      <c r="C3049" s="4">
        <v>41912</v>
      </c>
      <c r="D3049" s="4">
        <v>41916</v>
      </c>
      <c r="E3049" t="s">
        <v>67</v>
      </c>
      <c r="F3049" t="s">
        <v>1233</v>
      </c>
      <c r="G3049" t="s">
        <v>1234</v>
      </c>
      <c r="H3049" t="s">
        <v>37</v>
      </c>
      <c r="I3049" t="s">
        <v>38</v>
      </c>
      <c r="J3049" t="s">
        <v>115</v>
      </c>
      <c r="K3049" t="s">
        <v>116</v>
      </c>
      <c r="L3049">
        <v>98105</v>
      </c>
      <c r="M3049" t="s">
        <v>60</v>
      </c>
      <c r="N3049" t="s">
        <v>93</v>
      </c>
      <c r="O3049" t="s">
        <v>62</v>
      </c>
      <c r="P3049" t="s">
        <v>94</v>
      </c>
      <c r="Q3049" t="s">
        <v>95</v>
      </c>
      <c r="R3049" s="1">
        <v>43.176000000000002</v>
      </c>
      <c r="S3049">
        <v>7</v>
      </c>
      <c r="T3049">
        <f t="shared" si="47"/>
        <v>35</v>
      </c>
      <c r="U3049" t="s">
        <v>75</v>
      </c>
      <c r="V3049">
        <v>0.2</v>
      </c>
      <c r="W3049">
        <v>8.6352000000000011</v>
      </c>
      <c r="X3049" s="1">
        <v>-8.6351999999999993</v>
      </c>
      <c r="Y3049" s="1">
        <v>51.811199999999999</v>
      </c>
      <c r="Z3049" t="s">
        <v>99</v>
      </c>
      <c r="AA3049" s="2">
        <v>13.4925</v>
      </c>
      <c r="AB3049" s="3">
        <v>0.3125</v>
      </c>
      <c r="AC3049" s="1">
        <v>-21.048300000000001</v>
      </c>
      <c r="AD3049">
        <v>4</v>
      </c>
      <c r="AE3049">
        <v>4</v>
      </c>
      <c r="AF3049" t="s">
        <v>48</v>
      </c>
      <c r="AG3049">
        <v>2014</v>
      </c>
      <c r="AH3049">
        <f>COUNTBLANK(datos[[#This Row],[Row ID]:[Year sales]])</f>
        <v>0</v>
      </c>
    </row>
    <row r="3050" spans="1:34" x14ac:dyDescent="0.3">
      <c r="A3050">
        <v>3049</v>
      </c>
      <c r="B3050" t="s">
        <v>6283</v>
      </c>
      <c r="C3050" s="4">
        <v>42827</v>
      </c>
      <c r="D3050" s="4">
        <v>42829</v>
      </c>
      <c r="E3050" t="s">
        <v>208</v>
      </c>
      <c r="F3050" t="s">
        <v>6284</v>
      </c>
      <c r="G3050" t="s">
        <v>6285</v>
      </c>
      <c r="H3050" t="s">
        <v>122</v>
      </c>
      <c r="I3050" t="s">
        <v>38</v>
      </c>
      <c r="J3050" t="s">
        <v>517</v>
      </c>
      <c r="K3050" t="s">
        <v>1294</v>
      </c>
      <c r="L3050">
        <v>31907</v>
      </c>
      <c r="M3050" t="s">
        <v>41</v>
      </c>
      <c r="N3050" t="s">
        <v>559</v>
      </c>
      <c r="O3050" t="s">
        <v>43</v>
      </c>
      <c r="P3050" t="s">
        <v>73</v>
      </c>
      <c r="Q3050" t="s">
        <v>560</v>
      </c>
      <c r="R3050" s="1">
        <v>411.8</v>
      </c>
      <c r="S3050">
        <v>2</v>
      </c>
      <c r="T3050">
        <f t="shared" si="47"/>
        <v>20</v>
      </c>
      <c r="U3050" t="s">
        <v>46</v>
      </c>
      <c r="V3050">
        <v>0</v>
      </c>
      <c r="W3050">
        <v>0</v>
      </c>
      <c r="X3050" s="1">
        <v>0</v>
      </c>
      <c r="Y3050" s="1">
        <v>411.8</v>
      </c>
      <c r="Z3050" t="s">
        <v>47</v>
      </c>
      <c r="AA3050" s="2">
        <v>70.006</v>
      </c>
      <c r="AB3050" s="3">
        <v>0.16999999999999998</v>
      </c>
      <c r="AC3050" s="1">
        <v>-341.79399999999998</v>
      </c>
      <c r="AD3050">
        <v>2</v>
      </c>
      <c r="AE3050">
        <v>2</v>
      </c>
      <c r="AF3050" t="s">
        <v>48</v>
      </c>
      <c r="AG3050">
        <v>2017</v>
      </c>
      <c r="AH3050">
        <f>COUNTBLANK(datos[[#This Row],[Row ID]:[Year sales]])</f>
        <v>0</v>
      </c>
    </row>
    <row r="3051" spans="1:34" x14ac:dyDescent="0.3">
      <c r="A3051">
        <v>3050</v>
      </c>
      <c r="B3051" t="s">
        <v>6283</v>
      </c>
      <c r="C3051" s="4">
        <v>42827</v>
      </c>
      <c r="D3051" s="4">
        <v>42829</v>
      </c>
      <c r="E3051" t="s">
        <v>208</v>
      </c>
      <c r="F3051" t="s">
        <v>6284</v>
      </c>
      <c r="G3051" t="s">
        <v>6285</v>
      </c>
      <c r="H3051" t="s">
        <v>122</v>
      </c>
      <c r="I3051" t="s">
        <v>38</v>
      </c>
      <c r="J3051" t="s">
        <v>517</v>
      </c>
      <c r="K3051" t="s">
        <v>1294</v>
      </c>
      <c r="L3051">
        <v>31907</v>
      </c>
      <c r="M3051" t="s">
        <v>41</v>
      </c>
      <c r="N3051" t="s">
        <v>1190</v>
      </c>
      <c r="O3051" t="s">
        <v>90</v>
      </c>
      <c r="P3051" t="s">
        <v>181</v>
      </c>
      <c r="Q3051" t="s">
        <v>1191</v>
      </c>
      <c r="R3051" s="1">
        <v>360</v>
      </c>
      <c r="S3051">
        <v>4</v>
      </c>
      <c r="T3051">
        <f t="shared" si="47"/>
        <v>22</v>
      </c>
      <c r="U3051" t="s">
        <v>52</v>
      </c>
      <c r="V3051">
        <v>0</v>
      </c>
      <c r="W3051">
        <v>0</v>
      </c>
      <c r="X3051" s="1">
        <v>0</v>
      </c>
      <c r="Y3051" s="1">
        <v>360</v>
      </c>
      <c r="Z3051" t="s">
        <v>47</v>
      </c>
      <c r="AA3051" s="2">
        <v>129.6</v>
      </c>
      <c r="AB3051" s="3">
        <v>0.36</v>
      </c>
      <c r="AC3051" s="1">
        <v>-230.4</v>
      </c>
      <c r="AD3051">
        <v>2</v>
      </c>
      <c r="AE3051">
        <v>2</v>
      </c>
      <c r="AF3051" t="s">
        <v>48</v>
      </c>
      <c r="AG3051">
        <v>2017</v>
      </c>
      <c r="AH3051">
        <f>COUNTBLANK(datos[[#This Row],[Row ID]:[Year sales]])</f>
        <v>0</v>
      </c>
    </row>
    <row r="3052" spans="1:34" x14ac:dyDescent="0.3">
      <c r="A3052">
        <v>3051</v>
      </c>
      <c r="B3052" t="s">
        <v>6286</v>
      </c>
      <c r="C3052" s="4">
        <v>43014</v>
      </c>
      <c r="D3052" s="4">
        <v>43019</v>
      </c>
      <c r="E3052" t="s">
        <v>67</v>
      </c>
      <c r="F3052" t="s">
        <v>1090</v>
      </c>
      <c r="G3052" t="s">
        <v>1091</v>
      </c>
      <c r="H3052" t="s">
        <v>122</v>
      </c>
      <c r="I3052" t="s">
        <v>38</v>
      </c>
      <c r="J3052" t="s">
        <v>6287</v>
      </c>
      <c r="K3052" t="s">
        <v>6288</v>
      </c>
      <c r="L3052">
        <v>83642</v>
      </c>
      <c r="M3052" t="s">
        <v>60</v>
      </c>
      <c r="N3052" t="s">
        <v>6289</v>
      </c>
      <c r="O3052" t="s">
        <v>43</v>
      </c>
      <c r="P3052" t="s">
        <v>83</v>
      </c>
      <c r="Q3052" t="s">
        <v>6290</v>
      </c>
      <c r="R3052" s="1">
        <v>41.96</v>
      </c>
      <c r="S3052">
        <v>2</v>
      </c>
      <c r="T3052">
        <f t="shared" si="47"/>
        <v>21</v>
      </c>
      <c r="U3052" t="s">
        <v>46</v>
      </c>
      <c r="V3052">
        <v>0</v>
      </c>
      <c r="W3052">
        <v>0</v>
      </c>
      <c r="X3052" s="1">
        <v>0</v>
      </c>
      <c r="Y3052" s="1">
        <v>41.96</v>
      </c>
      <c r="Z3052" t="s">
        <v>65</v>
      </c>
      <c r="AA3052" s="2">
        <v>2.9371999999999998</v>
      </c>
      <c r="AB3052" s="3">
        <v>6.9999999999999993E-2</v>
      </c>
      <c r="AC3052" s="1">
        <v>-39.022799999999997</v>
      </c>
      <c r="AD3052">
        <v>5</v>
      </c>
      <c r="AE3052">
        <v>5</v>
      </c>
      <c r="AF3052" t="s">
        <v>48</v>
      </c>
      <c r="AG3052">
        <v>2017</v>
      </c>
      <c r="AH3052">
        <f>COUNTBLANK(datos[[#This Row],[Row ID]:[Year sales]])</f>
        <v>0</v>
      </c>
    </row>
    <row r="3053" spans="1:34" x14ac:dyDescent="0.3">
      <c r="A3053">
        <v>3052</v>
      </c>
      <c r="B3053" t="s">
        <v>6286</v>
      </c>
      <c r="C3053" s="4">
        <v>43014</v>
      </c>
      <c r="D3053" s="4">
        <v>43019</v>
      </c>
      <c r="E3053" t="s">
        <v>67</v>
      </c>
      <c r="F3053" t="s">
        <v>1090</v>
      </c>
      <c r="G3053" t="s">
        <v>1091</v>
      </c>
      <c r="H3053" t="s">
        <v>122</v>
      </c>
      <c r="I3053" t="s">
        <v>38</v>
      </c>
      <c r="J3053" t="s">
        <v>6287</v>
      </c>
      <c r="K3053" t="s">
        <v>6288</v>
      </c>
      <c r="L3053">
        <v>83642</v>
      </c>
      <c r="M3053" t="s">
        <v>60</v>
      </c>
      <c r="N3053" t="s">
        <v>4210</v>
      </c>
      <c r="O3053" t="s">
        <v>62</v>
      </c>
      <c r="P3053" t="s">
        <v>97</v>
      </c>
      <c r="Q3053" t="s">
        <v>4211</v>
      </c>
      <c r="R3053" s="1">
        <v>227.84</v>
      </c>
      <c r="S3053">
        <v>4</v>
      </c>
      <c r="T3053">
        <f t="shared" si="47"/>
        <v>12</v>
      </c>
      <c r="U3053" t="s">
        <v>52</v>
      </c>
      <c r="V3053">
        <v>0</v>
      </c>
      <c r="W3053">
        <v>0</v>
      </c>
      <c r="X3053" s="1">
        <v>0</v>
      </c>
      <c r="Y3053" s="1">
        <v>227.84</v>
      </c>
      <c r="Z3053" t="s">
        <v>47</v>
      </c>
      <c r="AA3053" s="2">
        <v>66.073599999999999</v>
      </c>
      <c r="AB3053" s="3">
        <v>0.28999999999999998</v>
      </c>
      <c r="AC3053" s="1">
        <v>-161.7664</v>
      </c>
      <c r="AD3053">
        <v>5</v>
      </c>
      <c r="AE3053">
        <v>5</v>
      </c>
      <c r="AF3053" t="s">
        <v>48</v>
      </c>
      <c r="AG3053">
        <v>2017</v>
      </c>
      <c r="AH3053">
        <f>COUNTBLANK(datos[[#This Row],[Row ID]:[Year sales]])</f>
        <v>0</v>
      </c>
    </row>
    <row r="3054" spans="1:34" x14ac:dyDescent="0.3">
      <c r="A3054">
        <v>3053</v>
      </c>
      <c r="B3054" t="s">
        <v>6286</v>
      </c>
      <c r="C3054" s="4">
        <v>43014</v>
      </c>
      <c r="D3054" s="4">
        <v>43019</v>
      </c>
      <c r="E3054" t="s">
        <v>67</v>
      </c>
      <c r="F3054" t="s">
        <v>1090</v>
      </c>
      <c r="G3054" t="s">
        <v>1091</v>
      </c>
      <c r="H3054" t="s">
        <v>122</v>
      </c>
      <c r="I3054" t="s">
        <v>38</v>
      </c>
      <c r="J3054" t="s">
        <v>6287</v>
      </c>
      <c r="K3054" t="s">
        <v>6288</v>
      </c>
      <c r="L3054">
        <v>83642</v>
      </c>
      <c r="M3054" t="s">
        <v>60</v>
      </c>
      <c r="N3054" t="s">
        <v>4999</v>
      </c>
      <c r="O3054" t="s">
        <v>62</v>
      </c>
      <c r="P3054" t="s">
        <v>110</v>
      </c>
      <c r="Q3054" t="s">
        <v>5000</v>
      </c>
      <c r="R3054" s="1">
        <v>37.94</v>
      </c>
      <c r="S3054">
        <v>2</v>
      </c>
      <c r="T3054">
        <f t="shared" si="47"/>
        <v>24</v>
      </c>
      <c r="U3054" t="s">
        <v>46</v>
      </c>
      <c r="V3054">
        <v>0</v>
      </c>
      <c r="W3054">
        <v>0</v>
      </c>
      <c r="X3054" s="1">
        <v>0</v>
      </c>
      <c r="Y3054" s="1">
        <v>37.94</v>
      </c>
      <c r="Z3054" t="s">
        <v>65</v>
      </c>
      <c r="AA3054" s="2">
        <v>18.211200000000002</v>
      </c>
      <c r="AB3054" s="3">
        <v>0.48000000000000009</v>
      </c>
      <c r="AC3054" s="1">
        <v>-19.7288</v>
      </c>
      <c r="AD3054">
        <v>5</v>
      </c>
      <c r="AE3054">
        <v>5</v>
      </c>
      <c r="AF3054" t="s">
        <v>48</v>
      </c>
      <c r="AG3054">
        <v>2017</v>
      </c>
      <c r="AH3054">
        <f>COUNTBLANK(datos[[#This Row],[Row ID]:[Year sales]])</f>
        <v>0</v>
      </c>
    </row>
    <row r="3055" spans="1:34" x14ac:dyDescent="0.3">
      <c r="A3055">
        <v>3054</v>
      </c>
      <c r="B3055" t="s">
        <v>6291</v>
      </c>
      <c r="C3055" s="4">
        <v>42469</v>
      </c>
      <c r="D3055" s="4">
        <v>42474</v>
      </c>
      <c r="E3055" t="s">
        <v>34</v>
      </c>
      <c r="F3055" t="s">
        <v>6292</v>
      </c>
      <c r="G3055" t="s">
        <v>6293</v>
      </c>
      <c r="H3055" t="s">
        <v>122</v>
      </c>
      <c r="I3055" t="s">
        <v>38</v>
      </c>
      <c r="J3055" t="s">
        <v>902</v>
      </c>
      <c r="K3055" t="s">
        <v>258</v>
      </c>
      <c r="L3055">
        <v>48227</v>
      </c>
      <c r="M3055" t="s">
        <v>125</v>
      </c>
      <c r="N3055" t="s">
        <v>5656</v>
      </c>
      <c r="O3055" t="s">
        <v>90</v>
      </c>
      <c r="P3055" t="s">
        <v>91</v>
      </c>
      <c r="Q3055" t="s">
        <v>5657</v>
      </c>
      <c r="R3055" s="1">
        <v>517.9</v>
      </c>
      <c r="S3055">
        <v>2</v>
      </c>
      <c r="T3055">
        <f t="shared" si="47"/>
        <v>13</v>
      </c>
      <c r="U3055" t="s">
        <v>46</v>
      </c>
      <c r="V3055">
        <v>0</v>
      </c>
      <c r="W3055">
        <v>0</v>
      </c>
      <c r="X3055" s="1">
        <v>0</v>
      </c>
      <c r="Y3055" s="1">
        <v>517.9</v>
      </c>
      <c r="Z3055" t="s">
        <v>53</v>
      </c>
      <c r="AA3055" s="2">
        <v>134.654</v>
      </c>
      <c r="AB3055" s="3">
        <v>0.26</v>
      </c>
      <c r="AC3055" s="1">
        <v>-383.24599999999998</v>
      </c>
      <c r="AD3055">
        <v>5</v>
      </c>
      <c r="AE3055">
        <v>5</v>
      </c>
      <c r="AF3055" t="s">
        <v>48</v>
      </c>
      <c r="AG3055">
        <v>2016</v>
      </c>
      <c r="AH3055">
        <f>COUNTBLANK(datos[[#This Row],[Row ID]:[Year sales]])</f>
        <v>0</v>
      </c>
    </row>
    <row r="3056" spans="1:34" x14ac:dyDescent="0.3">
      <c r="A3056">
        <v>3055</v>
      </c>
      <c r="B3056" t="s">
        <v>6291</v>
      </c>
      <c r="C3056" s="4">
        <v>42469</v>
      </c>
      <c r="D3056" s="4">
        <v>42474</v>
      </c>
      <c r="E3056" t="s">
        <v>34</v>
      </c>
      <c r="F3056" t="s">
        <v>6292</v>
      </c>
      <c r="G3056" t="s">
        <v>6293</v>
      </c>
      <c r="H3056" t="s">
        <v>122</v>
      </c>
      <c r="I3056" t="s">
        <v>38</v>
      </c>
      <c r="J3056" t="s">
        <v>902</v>
      </c>
      <c r="K3056" t="s">
        <v>258</v>
      </c>
      <c r="L3056">
        <v>48227</v>
      </c>
      <c r="M3056" t="s">
        <v>125</v>
      </c>
      <c r="N3056" t="s">
        <v>1752</v>
      </c>
      <c r="O3056" t="s">
        <v>62</v>
      </c>
      <c r="P3056" t="s">
        <v>94</v>
      </c>
      <c r="Q3056" t="s">
        <v>1753</v>
      </c>
      <c r="R3056" s="1">
        <v>5.28</v>
      </c>
      <c r="S3056">
        <v>2</v>
      </c>
      <c r="T3056">
        <f t="shared" si="47"/>
        <v>9</v>
      </c>
      <c r="U3056" t="s">
        <v>46</v>
      </c>
      <c r="V3056">
        <v>0</v>
      </c>
      <c r="W3056">
        <v>0</v>
      </c>
      <c r="X3056" s="1">
        <v>0</v>
      </c>
      <c r="Y3056" s="1">
        <v>5.28</v>
      </c>
      <c r="Z3056" t="s">
        <v>65</v>
      </c>
      <c r="AA3056" s="2">
        <v>2.4287999999999998</v>
      </c>
      <c r="AB3056" s="3">
        <v>0.45999999999999996</v>
      </c>
      <c r="AC3056" s="1">
        <v>-2.8512</v>
      </c>
      <c r="AD3056">
        <v>5</v>
      </c>
      <c r="AE3056">
        <v>5</v>
      </c>
      <c r="AF3056" t="s">
        <v>48</v>
      </c>
      <c r="AG3056">
        <v>2016</v>
      </c>
      <c r="AH3056">
        <f>COUNTBLANK(datos[[#This Row],[Row ID]:[Year sales]])</f>
        <v>0</v>
      </c>
    </row>
    <row r="3057" spans="1:34" x14ac:dyDescent="0.3">
      <c r="A3057">
        <v>3056</v>
      </c>
      <c r="B3057" t="s">
        <v>6294</v>
      </c>
      <c r="C3057" s="4">
        <v>42244</v>
      </c>
      <c r="D3057" s="4">
        <v>42248</v>
      </c>
      <c r="E3057" t="s">
        <v>67</v>
      </c>
      <c r="F3057" t="s">
        <v>4030</v>
      </c>
      <c r="G3057" t="s">
        <v>4031</v>
      </c>
      <c r="H3057" t="s">
        <v>57</v>
      </c>
      <c r="I3057" t="s">
        <v>38</v>
      </c>
      <c r="J3057" t="s">
        <v>323</v>
      </c>
      <c r="K3057" t="s">
        <v>231</v>
      </c>
      <c r="L3057">
        <v>60623</v>
      </c>
      <c r="M3057" t="s">
        <v>125</v>
      </c>
      <c r="N3057" t="s">
        <v>3486</v>
      </c>
      <c r="O3057" t="s">
        <v>90</v>
      </c>
      <c r="P3057" t="s">
        <v>1238</v>
      </c>
      <c r="Q3057" t="s">
        <v>3487</v>
      </c>
      <c r="R3057" s="1">
        <v>2799.96</v>
      </c>
      <c r="S3057">
        <v>5</v>
      </c>
      <c r="T3057">
        <f t="shared" si="47"/>
        <v>16</v>
      </c>
      <c r="U3057" t="s">
        <v>75</v>
      </c>
      <c r="V3057">
        <v>0.2</v>
      </c>
      <c r="W3057">
        <v>559.99200000000008</v>
      </c>
      <c r="X3057" s="1">
        <v>-559.99199999999996</v>
      </c>
      <c r="Y3057" s="1">
        <v>3359.9520000000002</v>
      </c>
      <c r="Z3057" t="s">
        <v>53</v>
      </c>
      <c r="AA3057" s="2">
        <v>874.98749999999995</v>
      </c>
      <c r="AB3057" s="3">
        <v>0.3125</v>
      </c>
      <c r="AC3057" s="1">
        <v>-1364.9804999999999</v>
      </c>
      <c r="AD3057">
        <v>4</v>
      </c>
      <c r="AE3057">
        <v>4</v>
      </c>
      <c r="AF3057" t="s">
        <v>48</v>
      </c>
      <c r="AG3057">
        <v>2015</v>
      </c>
      <c r="AH3057">
        <f>COUNTBLANK(datos[[#This Row],[Row ID]:[Year sales]])</f>
        <v>0</v>
      </c>
    </row>
    <row r="3058" spans="1:34" x14ac:dyDescent="0.3">
      <c r="A3058">
        <v>3057</v>
      </c>
      <c r="B3058" t="s">
        <v>6295</v>
      </c>
      <c r="C3058" s="4">
        <v>43027</v>
      </c>
      <c r="D3058" s="4">
        <v>43032</v>
      </c>
      <c r="E3058" t="s">
        <v>34</v>
      </c>
      <c r="F3058" t="s">
        <v>4332</v>
      </c>
      <c r="G3058" t="s">
        <v>4333</v>
      </c>
      <c r="H3058" t="s">
        <v>57</v>
      </c>
      <c r="I3058" t="s">
        <v>38</v>
      </c>
      <c r="J3058" t="s">
        <v>147</v>
      </c>
      <c r="K3058" t="s">
        <v>59</v>
      </c>
      <c r="L3058">
        <v>94110</v>
      </c>
      <c r="M3058" t="s">
        <v>60</v>
      </c>
      <c r="N3058" t="s">
        <v>5536</v>
      </c>
      <c r="O3058" t="s">
        <v>62</v>
      </c>
      <c r="P3058" t="s">
        <v>193</v>
      </c>
      <c r="Q3058" t="s">
        <v>5537</v>
      </c>
      <c r="R3058" s="1">
        <v>8.9600000000000009</v>
      </c>
      <c r="S3058">
        <v>2</v>
      </c>
      <c r="T3058">
        <f t="shared" si="47"/>
        <v>12</v>
      </c>
      <c r="U3058" t="s">
        <v>46</v>
      </c>
      <c r="V3058">
        <v>0</v>
      </c>
      <c r="W3058">
        <v>0</v>
      </c>
      <c r="X3058" s="1">
        <v>0</v>
      </c>
      <c r="Y3058" s="1">
        <v>8.9600000000000009</v>
      </c>
      <c r="Z3058" t="s">
        <v>65</v>
      </c>
      <c r="AA3058" s="2">
        <v>4.3007999999999997</v>
      </c>
      <c r="AB3058" s="3">
        <v>0.47999999999999993</v>
      </c>
      <c r="AC3058" s="1">
        <v>-4.6592000000000002</v>
      </c>
      <c r="AD3058">
        <v>5</v>
      </c>
      <c r="AE3058">
        <v>5</v>
      </c>
      <c r="AF3058" t="s">
        <v>48</v>
      </c>
      <c r="AG3058">
        <v>2017</v>
      </c>
      <c r="AH3058">
        <f>COUNTBLANK(datos[[#This Row],[Row ID]:[Year sales]])</f>
        <v>0</v>
      </c>
    </row>
    <row r="3059" spans="1:34" x14ac:dyDescent="0.3">
      <c r="A3059">
        <v>3058</v>
      </c>
      <c r="B3059" t="s">
        <v>6295</v>
      </c>
      <c r="C3059" s="4">
        <v>43027</v>
      </c>
      <c r="D3059" s="4">
        <v>43032</v>
      </c>
      <c r="E3059" t="s">
        <v>34</v>
      </c>
      <c r="F3059" t="s">
        <v>4332</v>
      </c>
      <c r="G3059" t="s">
        <v>4333</v>
      </c>
      <c r="H3059" t="s">
        <v>57</v>
      </c>
      <c r="I3059" t="s">
        <v>38</v>
      </c>
      <c r="J3059" t="s">
        <v>147</v>
      </c>
      <c r="K3059" t="s">
        <v>59</v>
      </c>
      <c r="L3059">
        <v>94110</v>
      </c>
      <c r="M3059" t="s">
        <v>60</v>
      </c>
      <c r="N3059" t="s">
        <v>4167</v>
      </c>
      <c r="O3059" t="s">
        <v>62</v>
      </c>
      <c r="P3059" t="s">
        <v>63</v>
      </c>
      <c r="Q3059" t="s">
        <v>4168</v>
      </c>
      <c r="R3059" s="1">
        <v>31.5</v>
      </c>
      <c r="S3059">
        <v>10</v>
      </c>
      <c r="T3059">
        <f t="shared" si="47"/>
        <v>35</v>
      </c>
      <c r="U3059" t="s">
        <v>75</v>
      </c>
      <c r="V3059">
        <v>0</v>
      </c>
      <c r="W3059">
        <v>0</v>
      </c>
      <c r="X3059" s="1">
        <v>0</v>
      </c>
      <c r="Y3059" s="1">
        <v>31.5</v>
      </c>
      <c r="Z3059" t="s">
        <v>65</v>
      </c>
      <c r="AA3059" s="2">
        <v>15.12</v>
      </c>
      <c r="AB3059" s="3">
        <v>0.48</v>
      </c>
      <c r="AC3059" s="1">
        <v>-16.38</v>
      </c>
      <c r="AD3059">
        <v>5</v>
      </c>
      <c r="AE3059">
        <v>5</v>
      </c>
      <c r="AF3059" t="s">
        <v>48</v>
      </c>
      <c r="AG3059">
        <v>2017</v>
      </c>
      <c r="AH3059">
        <f>COUNTBLANK(datos[[#This Row],[Row ID]:[Year sales]])</f>
        <v>0</v>
      </c>
    </row>
    <row r="3060" spans="1:34" x14ac:dyDescent="0.3">
      <c r="A3060">
        <v>3059</v>
      </c>
      <c r="B3060" t="s">
        <v>6295</v>
      </c>
      <c r="C3060" s="4">
        <v>43027</v>
      </c>
      <c r="D3060" s="4">
        <v>43032</v>
      </c>
      <c r="E3060" t="s">
        <v>34</v>
      </c>
      <c r="F3060" t="s">
        <v>4332</v>
      </c>
      <c r="G3060" t="s">
        <v>4333</v>
      </c>
      <c r="H3060" t="s">
        <v>57</v>
      </c>
      <c r="I3060" t="s">
        <v>38</v>
      </c>
      <c r="J3060" t="s">
        <v>147</v>
      </c>
      <c r="K3060" t="s">
        <v>59</v>
      </c>
      <c r="L3060">
        <v>94110</v>
      </c>
      <c r="M3060" t="s">
        <v>60</v>
      </c>
      <c r="N3060" t="s">
        <v>2654</v>
      </c>
      <c r="O3060" t="s">
        <v>43</v>
      </c>
      <c r="P3060" t="s">
        <v>83</v>
      </c>
      <c r="Q3060" t="s">
        <v>2655</v>
      </c>
      <c r="R3060" s="1">
        <v>30.56</v>
      </c>
      <c r="S3060">
        <v>2</v>
      </c>
      <c r="T3060">
        <f t="shared" si="47"/>
        <v>21</v>
      </c>
      <c r="U3060" t="s">
        <v>46</v>
      </c>
      <c r="V3060">
        <v>0</v>
      </c>
      <c r="W3060">
        <v>0</v>
      </c>
      <c r="X3060" s="1">
        <v>0</v>
      </c>
      <c r="Y3060" s="1">
        <v>30.56</v>
      </c>
      <c r="Z3060" t="s">
        <v>65</v>
      </c>
      <c r="AA3060" s="2">
        <v>10.3904</v>
      </c>
      <c r="AB3060" s="3">
        <v>0.34</v>
      </c>
      <c r="AC3060" s="1">
        <v>-20.169599999999999</v>
      </c>
      <c r="AD3060">
        <v>5</v>
      </c>
      <c r="AE3060">
        <v>5</v>
      </c>
      <c r="AF3060" t="s">
        <v>48</v>
      </c>
      <c r="AG3060">
        <v>2017</v>
      </c>
      <c r="AH3060">
        <f>COUNTBLANK(datos[[#This Row],[Row ID]:[Year sales]])</f>
        <v>0</v>
      </c>
    </row>
    <row r="3061" spans="1:34" x14ac:dyDescent="0.3">
      <c r="A3061">
        <v>3060</v>
      </c>
      <c r="B3061" t="s">
        <v>6295</v>
      </c>
      <c r="C3061" s="4">
        <v>43027</v>
      </c>
      <c r="D3061" s="4">
        <v>43032</v>
      </c>
      <c r="E3061" t="s">
        <v>34</v>
      </c>
      <c r="F3061" t="s">
        <v>4332</v>
      </c>
      <c r="G3061" t="s">
        <v>4333</v>
      </c>
      <c r="H3061" t="s">
        <v>57</v>
      </c>
      <c r="I3061" t="s">
        <v>38</v>
      </c>
      <c r="J3061" t="s">
        <v>147</v>
      </c>
      <c r="K3061" t="s">
        <v>59</v>
      </c>
      <c r="L3061">
        <v>94110</v>
      </c>
      <c r="M3061" t="s">
        <v>60</v>
      </c>
      <c r="N3061" t="s">
        <v>6296</v>
      </c>
      <c r="O3061" t="s">
        <v>43</v>
      </c>
      <c r="P3061" t="s">
        <v>73</v>
      </c>
      <c r="Q3061" t="s">
        <v>6297</v>
      </c>
      <c r="R3061" s="1">
        <v>24.367999999999999</v>
      </c>
      <c r="S3061">
        <v>2</v>
      </c>
      <c r="T3061">
        <f t="shared" si="47"/>
        <v>5</v>
      </c>
      <c r="U3061" t="s">
        <v>46</v>
      </c>
      <c r="V3061">
        <v>0.2</v>
      </c>
      <c r="W3061">
        <v>4.8735999999999997</v>
      </c>
      <c r="X3061" s="1">
        <v>-4.8735999999999997</v>
      </c>
      <c r="Y3061" s="1">
        <v>29.241599999999998</v>
      </c>
      <c r="Z3061" t="s">
        <v>65</v>
      </c>
      <c r="AA3061" s="2">
        <v>-3.3506</v>
      </c>
      <c r="AB3061" s="3">
        <v>-0.13750000000000001</v>
      </c>
      <c r="AC3061" s="1">
        <v>-22.844999999999999</v>
      </c>
      <c r="AD3061">
        <v>5</v>
      </c>
      <c r="AE3061">
        <v>5</v>
      </c>
      <c r="AF3061" t="s">
        <v>48</v>
      </c>
      <c r="AG3061">
        <v>2017</v>
      </c>
      <c r="AH3061">
        <f>COUNTBLANK(datos[[#This Row],[Row ID]:[Year sales]])</f>
        <v>0</v>
      </c>
    </row>
    <row r="3062" spans="1:34" x14ac:dyDescent="0.3">
      <c r="A3062">
        <v>3061</v>
      </c>
      <c r="B3062" t="s">
        <v>6298</v>
      </c>
      <c r="C3062" s="4">
        <v>42681</v>
      </c>
      <c r="D3062" s="4">
        <v>42686</v>
      </c>
      <c r="E3062" t="s">
        <v>67</v>
      </c>
      <c r="F3062" t="s">
        <v>6057</v>
      </c>
      <c r="G3062" t="s">
        <v>6058</v>
      </c>
      <c r="H3062" t="s">
        <v>57</v>
      </c>
      <c r="I3062" t="s">
        <v>38</v>
      </c>
      <c r="J3062" t="s">
        <v>627</v>
      </c>
      <c r="K3062" t="s">
        <v>518</v>
      </c>
      <c r="L3062">
        <v>43055</v>
      </c>
      <c r="M3062" t="s">
        <v>168</v>
      </c>
      <c r="N3062" t="s">
        <v>4975</v>
      </c>
      <c r="O3062" t="s">
        <v>90</v>
      </c>
      <c r="P3062" t="s">
        <v>181</v>
      </c>
      <c r="Q3062" t="s">
        <v>4976</v>
      </c>
      <c r="R3062" s="1">
        <v>119.976</v>
      </c>
      <c r="S3062">
        <v>3</v>
      </c>
      <c r="T3062">
        <f t="shared" si="47"/>
        <v>34</v>
      </c>
      <c r="U3062" t="s">
        <v>52</v>
      </c>
      <c r="V3062">
        <v>0.2</v>
      </c>
      <c r="W3062">
        <v>23.995200000000001</v>
      </c>
      <c r="X3062" s="1">
        <v>-23.995200000000001</v>
      </c>
      <c r="Y3062" s="1">
        <v>143.97120000000001</v>
      </c>
      <c r="Z3062" t="s">
        <v>99</v>
      </c>
      <c r="AA3062" s="2">
        <v>22.4955</v>
      </c>
      <c r="AB3062" s="3">
        <v>0.1875</v>
      </c>
      <c r="AC3062" s="1">
        <v>-73.485299999999995</v>
      </c>
      <c r="AD3062">
        <v>5</v>
      </c>
      <c r="AE3062">
        <v>5</v>
      </c>
      <c r="AF3062" t="s">
        <v>48</v>
      </c>
      <c r="AG3062">
        <v>2016</v>
      </c>
      <c r="AH3062">
        <f>COUNTBLANK(datos[[#This Row],[Row ID]:[Year sales]])</f>
        <v>0</v>
      </c>
    </row>
    <row r="3063" spans="1:34" x14ac:dyDescent="0.3">
      <c r="A3063">
        <v>3062</v>
      </c>
      <c r="B3063" t="s">
        <v>6299</v>
      </c>
      <c r="C3063" s="4">
        <v>42797</v>
      </c>
      <c r="D3063" s="4">
        <v>42801</v>
      </c>
      <c r="E3063" t="s">
        <v>67</v>
      </c>
      <c r="F3063" t="s">
        <v>6300</v>
      </c>
      <c r="G3063" t="s">
        <v>6301</v>
      </c>
      <c r="H3063" t="s">
        <v>37</v>
      </c>
      <c r="I3063" t="s">
        <v>38</v>
      </c>
      <c r="J3063" t="s">
        <v>837</v>
      </c>
      <c r="K3063" t="s">
        <v>124</v>
      </c>
      <c r="L3063">
        <v>75081</v>
      </c>
      <c r="M3063" t="s">
        <v>125</v>
      </c>
      <c r="N3063" t="s">
        <v>3138</v>
      </c>
      <c r="O3063" t="s">
        <v>62</v>
      </c>
      <c r="P3063" t="s">
        <v>110</v>
      </c>
      <c r="Q3063" t="s">
        <v>3139</v>
      </c>
      <c r="R3063" s="1">
        <v>26.88</v>
      </c>
      <c r="S3063">
        <v>8</v>
      </c>
      <c r="T3063">
        <f t="shared" si="47"/>
        <v>15</v>
      </c>
      <c r="U3063" t="s">
        <v>75</v>
      </c>
      <c r="V3063">
        <v>0.2</v>
      </c>
      <c r="W3063">
        <v>5.3760000000000003</v>
      </c>
      <c r="X3063" s="1">
        <v>-5.3760000000000003</v>
      </c>
      <c r="Y3063" s="1">
        <v>32.256</v>
      </c>
      <c r="Z3063" t="s">
        <v>65</v>
      </c>
      <c r="AA3063" s="2">
        <v>9.7439999999999998</v>
      </c>
      <c r="AB3063" s="3">
        <v>0.36249999999999999</v>
      </c>
      <c r="AC3063" s="1">
        <v>-11.76</v>
      </c>
      <c r="AD3063">
        <v>4</v>
      </c>
      <c r="AE3063">
        <v>4</v>
      </c>
      <c r="AF3063" t="s">
        <v>48</v>
      </c>
      <c r="AG3063">
        <v>2017</v>
      </c>
      <c r="AH3063">
        <f>COUNTBLANK(datos[[#This Row],[Row ID]:[Year sales]])</f>
        <v>0</v>
      </c>
    </row>
    <row r="3064" spans="1:34" x14ac:dyDescent="0.3">
      <c r="A3064">
        <v>3063</v>
      </c>
      <c r="B3064" t="s">
        <v>6302</v>
      </c>
      <c r="C3064" s="4">
        <v>42335</v>
      </c>
      <c r="D3064" s="4">
        <v>42337</v>
      </c>
      <c r="E3064" t="s">
        <v>208</v>
      </c>
      <c r="F3064" t="s">
        <v>2133</v>
      </c>
      <c r="G3064" t="s">
        <v>2134</v>
      </c>
      <c r="H3064" t="s">
        <v>57</v>
      </c>
      <c r="I3064" t="s">
        <v>38</v>
      </c>
      <c r="J3064" t="s">
        <v>627</v>
      </c>
      <c r="K3064" t="s">
        <v>265</v>
      </c>
      <c r="L3064">
        <v>19711</v>
      </c>
      <c r="M3064" t="s">
        <v>168</v>
      </c>
      <c r="N3064" t="s">
        <v>6303</v>
      </c>
      <c r="O3064" t="s">
        <v>90</v>
      </c>
      <c r="P3064" t="s">
        <v>91</v>
      </c>
      <c r="Q3064" t="s">
        <v>6304</v>
      </c>
      <c r="R3064" s="1">
        <v>83.97</v>
      </c>
      <c r="S3064">
        <v>3</v>
      </c>
      <c r="T3064">
        <f t="shared" si="47"/>
        <v>10</v>
      </c>
      <c r="U3064" t="s">
        <v>52</v>
      </c>
      <c r="V3064">
        <v>0</v>
      </c>
      <c r="W3064">
        <v>0</v>
      </c>
      <c r="X3064" s="1">
        <v>0</v>
      </c>
      <c r="Y3064" s="1">
        <v>83.97</v>
      </c>
      <c r="Z3064" t="s">
        <v>99</v>
      </c>
      <c r="AA3064" s="2">
        <v>23.511600000000001</v>
      </c>
      <c r="AB3064" s="3">
        <v>0.28000000000000003</v>
      </c>
      <c r="AC3064" s="1">
        <v>-60.458399999999997</v>
      </c>
      <c r="AD3064">
        <v>2</v>
      </c>
      <c r="AE3064">
        <v>2</v>
      </c>
      <c r="AF3064" t="s">
        <v>48</v>
      </c>
      <c r="AG3064">
        <v>2015</v>
      </c>
      <c r="AH3064">
        <f>COUNTBLANK(datos[[#This Row],[Row ID]:[Year sales]])</f>
        <v>0</v>
      </c>
    </row>
    <row r="3065" spans="1:34" x14ac:dyDescent="0.3">
      <c r="A3065">
        <v>3064</v>
      </c>
      <c r="B3065" t="s">
        <v>6302</v>
      </c>
      <c r="C3065" s="4">
        <v>42335</v>
      </c>
      <c r="D3065" s="4">
        <v>42337</v>
      </c>
      <c r="E3065" t="s">
        <v>208</v>
      </c>
      <c r="F3065" t="s">
        <v>2133</v>
      </c>
      <c r="G3065" t="s">
        <v>2134</v>
      </c>
      <c r="H3065" t="s">
        <v>57</v>
      </c>
      <c r="I3065" t="s">
        <v>38</v>
      </c>
      <c r="J3065" t="s">
        <v>627</v>
      </c>
      <c r="K3065" t="s">
        <v>265</v>
      </c>
      <c r="L3065">
        <v>19711</v>
      </c>
      <c r="M3065" t="s">
        <v>168</v>
      </c>
      <c r="N3065" t="s">
        <v>6305</v>
      </c>
      <c r="O3065" t="s">
        <v>90</v>
      </c>
      <c r="P3065" t="s">
        <v>181</v>
      </c>
      <c r="Q3065" t="s">
        <v>6306</v>
      </c>
      <c r="R3065" s="1">
        <v>104.97</v>
      </c>
      <c r="S3065">
        <v>3</v>
      </c>
      <c r="T3065">
        <f t="shared" si="47"/>
        <v>12</v>
      </c>
      <c r="U3065" t="s">
        <v>52</v>
      </c>
      <c r="V3065">
        <v>0</v>
      </c>
      <c r="W3065">
        <v>0</v>
      </c>
      <c r="X3065" s="1">
        <v>0</v>
      </c>
      <c r="Y3065" s="1">
        <v>104.97</v>
      </c>
      <c r="Z3065" t="s">
        <v>99</v>
      </c>
      <c r="AA3065" s="2">
        <v>7.3479000000000001</v>
      </c>
      <c r="AB3065" s="3">
        <v>7.0000000000000007E-2</v>
      </c>
      <c r="AC3065" s="1">
        <v>-97.622100000000003</v>
      </c>
      <c r="AD3065">
        <v>2</v>
      </c>
      <c r="AE3065">
        <v>2</v>
      </c>
      <c r="AF3065" t="s">
        <v>48</v>
      </c>
      <c r="AG3065">
        <v>2015</v>
      </c>
      <c r="AH3065">
        <f>COUNTBLANK(datos[[#This Row],[Row ID]:[Year sales]])</f>
        <v>0</v>
      </c>
    </row>
    <row r="3066" spans="1:34" x14ac:dyDescent="0.3">
      <c r="A3066">
        <v>3065</v>
      </c>
      <c r="B3066" t="s">
        <v>6307</v>
      </c>
      <c r="C3066" s="4">
        <v>42807</v>
      </c>
      <c r="D3066" s="4">
        <v>42812</v>
      </c>
      <c r="E3066" t="s">
        <v>34</v>
      </c>
      <c r="F3066" t="s">
        <v>6308</v>
      </c>
      <c r="G3066" t="s">
        <v>6309</v>
      </c>
      <c r="H3066" t="s">
        <v>122</v>
      </c>
      <c r="I3066" t="s">
        <v>38</v>
      </c>
      <c r="J3066" t="s">
        <v>5495</v>
      </c>
      <c r="K3066" t="s">
        <v>689</v>
      </c>
      <c r="L3066">
        <v>87105</v>
      </c>
      <c r="M3066" t="s">
        <v>60</v>
      </c>
      <c r="N3066" t="s">
        <v>369</v>
      </c>
      <c r="O3066" t="s">
        <v>62</v>
      </c>
      <c r="P3066" t="s">
        <v>77</v>
      </c>
      <c r="Q3066" t="s">
        <v>370</v>
      </c>
      <c r="R3066" s="1">
        <v>90.8</v>
      </c>
      <c r="S3066">
        <v>8</v>
      </c>
      <c r="T3066">
        <f t="shared" si="47"/>
        <v>32</v>
      </c>
      <c r="U3066" t="s">
        <v>75</v>
      </c>
      <c r="V3066">
        <v>0</v>
      </c>
      <c r="W3066">
        <v>0</v>
      </c>
      <c r="X3066" s="1">
        <v>0</v>
      </c>
      <c r="Y3066" s="1">
        <v>90.8</v>
      </c>
      <c r="Z3066" t="s">
        <v>99</v>
      </c>
      <c r="AA3066" s="2">
        <v>25.423999999999999</v>
      </c>
      <c r="AB3066" s="3">
        <v>0.28000000000000003</v>
      </c>
      <c r="AC3066" s="1">
        <v>-65.376000000000005</v>
      </c>
      <c r="AD3066">
        <v>5</v>
      </c>
      <c r="AE3066">
        <v>5</v>
      </c>
      <c r="AF3066" t="s">
        <v>48</v>
      </c>
      <c r="AG3066">
        <v>2017</v>
      </c>
      <c r="AH3066">
        <f>COUNTBLANK(datos[[#This Row],[Row ID]:[Year sales]])</f>
        <v>0</v>
      </c>
    </row>
    <row r="3067" spans="1:34" x14ac:dyDescent="0.3">
      <c r="A3067">
        <v>3066</v>
      </c>
      <c r="B3067" t="s">
        <v>6307</v>
      </c>
      <c r="C3067" s="4">
        <v>42807</v>
      </c>
      <c r="D3067" s="4">
        <v>42812</v>
      </c>
      <c r="E3067" t="s">
        <v>34</v>
      </c>
      <c r="F3067" t="s">
        <v>6308</v>
      </c>
      <c r="G3067" t="s">
        <v>6309</v>
      </c>
      <c r="H3067" t="s">
        <v>122</v>
      </c>
      <c r="I3067" t="s">
        <v>38</v>
      </c>
      <c r="J3067" t="s">
        <v>5495</v>
      </c>
      <c r="K3067" t="s">
        <v>689</v>
      </c>
      <c r="L3067">
        <v>87105</v>
      </c>
      <c r="M3067" t="s">
        <v>60</v>
      </c>
      <c r="N3067" t="s">
        <v>2843</v>
      </c>
      <c r="O3067" t="s">
        <v>90</v>
      </c>
      <c r="P3067" t="s">
        <v>91</v>
      </c>
      <c r="Q3067" t="s">
        <v>2844</v>
      </c>
      <c r="R3067" s="1">
        <v>140.73599999999999</v>
      </c>
      <c r="S3067">
        <v>8</v>
      </c>
      <c r="T3067">
        <f t="shared" si="47"/>
        <v>16</v>
      </c>
      <c r="U3067" t="s">
        <v>75</v>
      </c>
      <c r="V3067">
        <v>0.2</v>
      </c>
      <c r="W3067">
        <v>28.147199999999998</v>
      </c>
      <c r="X3067" s="1">
        <v>-28.147200000000002</v>
      </c>
      <c r="Y3067" s="1">
        <v>168.88319999999999</v>
      </c>
      <c r="Z3067" t="s">
        <v>99</v>
      </c>
      <c r="AA3067" s="2">
        <v>49.257599999999996</v>
      </c>
      <c r="AB3067" s="3">
        <v>0.35</v>
      </c>
      <c r="AC3067" s="1">
        <v>-63.331200000000003</v>
      </c>
      <c r="AD3067">
        <v>5</v>
      </c>
      <c r="AE3067">
        <v>5</v>
      </c>
      <c r="AF3067" t="s">
        <v>48</v>
      </c>
      <c r="AG3067">
        <v>2017</v>
      </c>
      <c r="AH3067">
        <f>COUNTBLANK(datos[[#This Row],[Row ID]:[Year sales]])</f>
        <v>0</v>
      </c>
    </row>
    <row r="3068" spans="1:34" x14ac:dyDescent="0.3">
      <c r="A3068">
        <v>3067</v>
      </c>
      <c r="B3068" t="s">
        <v>6307</v>
      </c>
      <c r="C3068" s="4">
        <v>42807</v>
      </c>
      <c r="D3068" s="4">
        <v>42812</v>
      </c>
      <c r="E3068" t="s">
        <v>34</v>
      </c>
      <c r="F3068" t="s">
        <v>6308</v>
      </c>
      <c r="G3068" t="s">
        <v>6309</v>
      </c>
      <c r="H3068" t="s">
        <v>122</v>
      </c>
      <c r="I3068" t="s">
        <v>38</v>
      </c>
      <c r="J3068" t="s">
        <v>5495</v>
      </c>
      <c r="K3068" t="s">
        <v>689</v>
      </c>
      <c r="L3068">
        <v>87105</v>
      </c>
      <c r="M3068" t="s">
        <v>60</v>
      </c>
      <c r="N3068" t="s">
        <v>6310</v>
      </c>
      <c r="O3068" t="s">
        <v>90</v>
      </c>
      <c r="P3068" t="s">
        <v>181</v>
      </c>
      <c r="Q3068" t="s">
        <v>6311</v>
      </c>
      <c r="R3068" s="1">
        <v>214.95</v>
      </c>
      <c r="S3068">
        <v>5</v>
      </c>
      <c r="T3068">
        <f t="shared" si="47"/>
        <v>10</v>
      </c>
      <c r="U3068" t="s">
        <v>75</v>
      </c>
      <c r="V3068">
        <v>0</v>
      </c>
      <c r="W3068">
        <v>0</v>
      </c>
      <c r="X3068" s="1">
        <v>0</v>
      </c>
      <c r="Y3068" s="1">
        <v>214.95</v>
      </c>
      <c r="Z3068" t="s">
        <v>47</v>
      </c>
      <c r="AA3068" s="2">
        <v>88.129499999999993</v>
      </c>
      <c r="AB3068" s="3">
        <v>0.41</v>
      </c>
      <c r="AC3068" s="1">
        <v>-126.8205</v>
      </c>
      <c r="AD3068">
        <v>5</v>
      </c>
      <c r="AE3068">
        <v>5</v>
      </c>
      <c r="AF3068" t="s">
        <v>48</v>
      </c>
      <c r="AG3068">
        <v>2017</v>
      </c>
      <c r="AH3068">
        <f>COUNTBLANK(datos[[#This Row],[Row ID]:[Year sales]])</f>
        <v>0</v>
      </c>
    </row>
    <row r="3069" spans="1:34" x14ac:dyDescent="0.3">
      <c r="A3069">
        <v>3068</v>
      </c>
      <c r="B3069" t="s">
        <v>6307</v>
      </c>
      <c r="C3069" s="4">
        <v>42807</v>
      </c>
      <c r="D3069" s="4">
        <v>42812</v>
      </c>
      <c r="E3069" t="s">
        <v>34</v>
      </c>
      <c r="F3069" t="s">
        <v>6308</v>
      </c>
      <c r="G3069" t="s">
        <v>6309</v>
      </c>
      <c r="H3069" t="s">
        <v>122</v>
      </c>
      <c r="I3069" t="s">
        <v>38</v>
      </c>
      <c r="J3069" t="s">
        <v>5495</v>
      </c>
      <c r="K3069" t="s">
        <v>689</v>
      </c>
      <c r="L3069">
        <v>87105</v>
      </c>
      <c r="M3069" t="s">
        <v>60</v>
      </c>
      <c r="N3069" t="s">
        <v>6312</v>
      </c>
      <c r="O3069" t="s">
        <v>62</v>
      </c>
      <c r="P3069" t="s">
        <v>110</v>
      </c>
      <c r="Q3069" t="s">
        <v>6313</v>
      </c>
      <c r="R3069" s="1">
        <v>45.36</v>
      </c>
      <c r="S3069">
        <v>7</v>
      </c>
      <c r="T3069">
        <f t="shared" si="47"/>
        <v>21</v>
      </c>
      <c r="U3069" t="s">
        <v>75</v>
      </c>
      <c r="V3069">
        <v>0</v>
      </c>
      <c r="W3069">
        <v>0</v>
      </c>
      <c r="X3069" s="1">
        <v>0</v>
      </c>
      <c r="Y3069" s="1">
        <v>45.36</v>
      </c>
      <c r="Z3069" t="s">
        <v>65</v>
      </c>
      <c r="AA3069" s="2">
        <v>21.7728</v>
      </c>
      <c r="AB3069" s="3">
        <v>0.48</v>
      </c>
      <c r="AC3069" s="1">
        <v>-23.587199999999999</v>
      </c>
      <c r="AD3069">
        <v>5</v>
      </c>
      <c r="AE3069">
        <v>5</v>
      </c>
      <c r="AF3069" t="s">
        <v>48</v>
      </c>
      <c r="AG3069">
        <v>2017</v>
      </c>
      <c r="AH3069">
        <f>COUNTBLANK(datos[[#This Row],[Row ID]:[Year sales]])</f>
        <v>0</v>
      </c>
    </row>
    <row r="3070" spans="1:34" x14ac:dyDescent="0.3">
      <c r="A3070">
        <v>3069</v>
      </c>
      <c r="B3070" t="s">
        <v>6307</v>
      </c>
      <c r="C3070" s="4">
        <v>42807</v>
      </c>
      <c r="D3070" s="4">
        <v>42812</v>
      </c>
      <c r="E3070" t="s">
        <v>34</v>
      </c>
      <c r="F3070" t="s">
        <v>6308</v>
      </c>
      <c r="G3070" t="s">
        <v>6309</v>
      </c>
      <c r="H3070" t="s">
        <v>122</v>
      </c>
      <c r="I3070" t="s">
        <v>38</v>
      </c>
      <c r="J3070" t="s">
        <v>5495</v>
      </c>
      <c r="K3070" t="s">
        <v>689</v>
      </c>
      <c r="L3070">
        <v>87105</v>
      </c>
      <c r="M3070" t="s">
        <v>60</v>
      </c>
      <c r="N3070" t="s">
        <v>5882</v>
      </c>
      <c r="O3070" t="s">
        <v>62</v>
      </c>
      <c r="P3070" t="s">
        <v>110</v>
      </c>
      <c r="Q3070" t="s">
        <v>5883</v>
      </c>
      <c r="R3070" s="1">
        <v>288.24</v>
      </c>
      <c r="S3070">
        <v>6</v>
      </c>
      <c r="T3070">
        <f t="shared" si="47"/>
        <v>20</v>
      </c>
      <c r="U3070" t="s">
        <v>75</v>
      </c>
      <c r="V3070">
        <v>0</v>
      </c>
      <c r="W3070">
        <v>0</v>
      </c>
      <c r="X3070" s="1">
        <v>0</v>
      </c>
      <c r="Y3070" s="1">
        <v>288.24</v>
      </c>
      <c r="Z3070" t="s">
        <v>47</v>
      </c>
      <c r="AA3070" s="2">
        <v>138.3552</v>
      </c>
      <c r="AB3070" s="3">
        <v>0.48</v>
      </c>
      <c r="AC3070" s="1">
        <v>-149.88480000000001</v>
      </c>
      <c r="AD3070">
        <v>5</v>
      </c>
      <c r="AE3070">
        <v>5</v>
      </c>
      <c r="AF3070" t="s">
        <v>48</v>
      </c>
      <c r="AG3070">
        <v>2017</v>
      </c>
      <c r="AH3070">
        <f>COUNTBLANK(datos[[#This Row],[Row ID]:[Year sales]])</f>
        <v>0</v>
      </c>
    </row>
    <row r="3071" spans="1:34" x14ac:dyDescent="0.3">
      <c r="A3071">
        <v>3070</v>
      </c>
      <c r="B3071" t="s">
        <v>6314</v>
      </c>
      <c r="C3071" s="4">
        <v>43069</v>
      </c>
      <c r="D3071" s="4">
        <v>43069</v>
      </c>
      <c r="E3071" t="s">
        <v>1312</v>
      </c>
      <c r="F3071" t="s">
        <v>4507</v>
      </c>
      <c r="G3071" t="s">
        <v>4508</v>
      </c>
      <c r="H3071" t="s">
        <v>122</v>
      </c>
      <c r="I3071" t="s">
        <v>38</v>
      </c>
      <c r="J3071" t="s">
        <v>2861</v>
      </c>
      <c r="K3071" t="s">
        <v>518</v>
      </c>
      <c r="L3071">
        <v>43615</v>
      </c>
      <c r="M3071" t="s">
        <v>168</v>
      </c>
      <c r="N3071" t="s">
        <v>6231</v>
      </c>
      <c r="O3071" t="s">
        <v>62</v>
      </c>
      <c r="P3071" t="s">
        <v>97</v>
      </c>
      <c r="Q3071" t="s">
        <v>6232</v>
      </c>
      <c r="R3071" s="1">
        <v>663.93600000000004</v>
      </c>
      <c r="S3071">
        <v>4</v>
      </c>
      <c r="T3071">
        <f t="shared" si="47"/>
        <v>8</v>
      </c>
      <c r="U3071" t="s">
        <v>52</v>
      </c>
      <c r="V3071">
        <v>0.2</v>
      </c>
      <c r="W3071">
        <v>132.78720000000001</v>
      </c>
      <c r="X3071" s="1">
        <v>-132.78720000000001</v>
      </c>
      <c r="Y3071" s="1">
        <v>796.72320000000002</v>
      </c>
      <c r="Z3071" t="s">
        <v>53</v>
      </c>
      <c r="AA3071" s="2">
        <v>82.992000000000004</v>
      </c>
      <c r="AB3071" s="3">
        <v>0.125</v>
      </c>
      <c r="AC3071" s="1">
        <v>-448.15679999999998</v>
      </c>
      <c r="AD3071">
        <v>0</v>
      </c>
      <c r="AE3071">
        <v>0</v>
      </c>
      <c r="AF3071" t="s">
        <v>48</v>
      </c>
      <c r="AG3071">
        <v>2017</v>
      </c>
      <c r="AH3071">
        <f>COUNTBLANK(datos[[#This Row],[Row ID]:[Year sales]])</f>
        <v>0</v>
      </c>
    </row>
    <row r="3072" spans="1:34" x14ac:dyDescent="0.3">
      <c r="A3072">
        <v>3071</v>
      </c>
      <c r="B3072" t="s">
        <v>6315</v>
      </c>
      <c r="C3072" s="4">
        <v>41960</v>
      </c>
      <c r="D3072" s="4">
        <v>41965</v>
      </c>
      <c r="E3072" t="s">
        <v>67</v>
      </c>
      <c r="F3072" t="s">
        <v>2418</v>
      </c>
      <c r="G3072" t="s">
        <v>2419</v>
      </c>
      <c r="H3072" t="s">
        <v>57</v>
      </c>
      <c r="I3072" t="s">
        <v>38</v>
      </c>
      <c r="J3072" t="s">
        <v>627</v>
      </c>
      <c r="K3072" t="s">
        <v>265</v>
      </c>
      <c r="L3072">
        <v>19711</v>
      </c>
      <c r="M3072" t="s">
        <v>168</v>
      </c>
      <c r="N3072" t="s">
        <v>4301</v>
      </c>
      <c r="O3072" t="s">
        <v>62</v>
      </c>
      <c r="P3072" t="s">
        <v>77</v>
      </c>
      <c r="Q3072" t="s">
        <v>4302</v>
      </c>
      <c r="R3072" s="1">
        <v>2934.33</v>
      </c>
      <c r="S3072">
        <v>7</v>
      </c>
      <c r="T3072">
        <f t="shared" si="47"/>
        <v>12</v>
      </c>
      <c r="U3072" t="s">
        <v>75</v>
      </c>
      <c r="V3072">
        <v>0</v>
      </c>
      <c r="W3072">
        <v>0</v>
      </c>
      <c r="X3072" s="1">
        <v>0</v>
      </c>
      <c r="Y3072" s="1">
        <v>2934.33</v>
      </c>
      <c r="Z3072" t="s">
        <v>53</v>
      </c>
      <c r="AA3072" s="2">
        <v>792.26909999999998</v>
      </c>
      <c r="AB3072" s="3">
        <v>0.27</v>
      </c>
      <c r="AC3072" s="1">
        <v>-2142.0608999999999</v>
      </c>
      <c r="AD3072">
        <v>5</v>
      </c>
      <c r="AE3072">
        <v>5</v>
      </c>
      <c r="AF3072" t="s">
        <v>48</v>
      </c>
      <c r="AG3072">
        <v>2014</v>
      </c>
      <c r="AH3072">
        <f>COUNTBLANK(datos[[#This Row],[Row ID]:[Year sales]])</f>
        <v>0</v>
      </c>
    </row>
    <row r="3073" spans="1:34" x14ac:dyDescent="0.3">
      <c r="A3073">
        <v>3072</v>
      </c>
      <c r="B3073" t="s">
        <v>6315</v>
      </c>
      <c r="C3073" s="4">
        <v>41960</v>
      </c>
      <c r="D3073" s="4">
        <v>41965</v>
      </c>
      <c r="E3073" t="s">
        <v>67</v>
      </c>
      <c r="F3073" t="s">
        <v>2418</v>
      </c>
      <c r="G3073" t="s">
        <v>2419</v>
      </c>
      <c r="H3073" t="s">
        <v>57</v>
      </c>
      <c r="I3073" t="s">
        <v>38</v>
      </c>
      <c r="J3073" t="s">
        <v>627</v>
      </c>
      <c r="K3073" t="s">
        <v>265</v>
      </c>
      <c r="L3073">
        <v>19711</v>
      </c>
      <c r="M3073" t="s">
        <v>168</v>
      </c>
      <c r="N3073" t="s">
        <v>6316</v>
      </c>
      <c r="O3073" t="s">
        <v>43</v>
      </c>
      <c r="P3073" t="s">
        <v>83</v>
      </c>
      <c r="Q3073" t="s">
        <v>6317</v>
      </c>
      <c r="R3073" s="1">
        <v>124.41</v>
      </c>
      <c r="S3073">
        <v>3</v>
      </c>
      <c r="T3073">
        <f t="shared" si="47"/>
        <v>8</v>
      </c>
      <c r="U3073" t="s">
        <v>52</v>
      </c>
      <c r="V3073">
        <v>0</v>
      </c>
      <c r="W3073">
        <v>0</v>
      </c>
      <c r="X3073" s="1">
        <v>0</v>
      </c>
      <c r="Y3073" s="1">
        <v>124.41</v>
      </c>
      <c r="Z3073" t="s">
        <v>99</v>
      </c>
      <c r="AA3073" s="2">
        <v>14.9292</v>
      </c>
      <c r="AB3073" s="3">
        <v>0.12</v>
      </c>
      <c r="AC3073" s="1">
        <v>-109.4808</v>
      </c>
      <c r="AD3073">
        <v>5</v>
      </c>
      <c r="AE3073">
        <v>5</v>
      </c>
      <c r="AF3073" t="s">
        <v>48</v>
      </c>
      <c r="AG3073">
        <v>2014</v>
      </c>
      <c r="AH3073">
        <f>COUNTBLANK(datos[[#This Row],[Row ID]:[Year sales]])</f>
        <v>0</v>
      </c>
    </row>
    <row r="3074" spans="1:34" x14ac:dyDescent="0.3">
      <c r="A3074">
        <v>3073</v>
      </c>
      <c r="B3074" t="s">
        <v>6315</v>
      </c>
      <c r="C3074" s="4">
        <v>41960</v>
      </c>
      <c r="D3074" s="4">
        <v>41965</v>
      </c>
      <c r="E3074" t="s">
        <v>67</v>
      </c>
      <c r="F3074" t="s">
        <v>2418</v>
      </c>
      <c r="G3074" t="s">
        <v>2419</v>
      </c>
      <c r="H3074" t="s">
        <v>57</v>
      </c>
      <c r="I3074" t="s">
        <v>38</v>
      </c>
      <c r="J3074" t="s">
        <v>627</v>
      </c>
      <c r="K3074" t="s">
        <v>265</v>
      </c>
      <c r="L3074">
        <v>19711</v>
      </c>
      <c r="M3074" t="s">
        <v>168</v>
      </c>
      <c r="N3074" t="s">
        <v>2688</v>
      </c>
      <c r="O3074" t="s">
        <v>62</v>
      </c>
      <c r="P3074" t="s">
        <v>86</v>
      </c>
      <c r="Q3074" t="s">
        <v>2689</v>
      </c>
      <c r="R3074" s="1">
        <v>57.75</v>
      </c>
      <c r="S3074">
        <v>5</v>
      </c>
      <c r="T3074">
        <f t="shared" ref="T3074:T3137" si="48">SUMIF(Q:Q, Q3074, S:S)</f>
        <v>17</v>
      </c>
      <c r="U3074" t="s">
        <v>75</v>
      </c>
      <c r="V3074">
        <v>0</v>
      </c>
      <c r="W3074">
        <v>0</v>
      </c>
      <c r="X3074" s="1">
        <v>0</v>
      </c>
      <c r="Y3074" s="1">
        <v>57.75</v>
      </c>
      <c r="Z3074" t="s">
        <v>99</v>
      </c>
      <c r="AA3074" s="2">
        <v>26.565000000000001</v>
      </c>
      <c r="AB3074" s="3">
        <v>0.46</v>
      </c>
      <c r="AC3074" s="1">
        <v>-31.184999999999999</v>
      </c>
      <c r="AD3074">
        <v>5</v>
      </c>
      <c r="AE3074">
        <v>5</v>
      </c>
      <c r="AF3074" t="s">
        <v>48</v>
      </c>
      <c r="AG3074">
        <v>2014</v>
      </c>
      <c r="AH3074">
        <f>COUNTBLANK(datos[[#This Row],[Row ID]:[Year sales]])</f>
        <v>0</v>
      </c>
    </row>
    <row r="3075" spans="1:34" x14ac:dyDescent="0.3">
      <c r="A3075">
        <v>3074</v>
      </c>
      <c r="B3075" t="s">
        <v>6318</v>
      </c>
      <c r="C3075" s="4">
        <v>42372</v>
      </c>
      <c r="D3075" s="4">
        <v>42374</v>
      </c>
      <c r="E3075" t="s">
        <v>208</v>
      </c>
      <c r="F3075" t="s">
        <v>2014</v>
      </c>
      <c r="G3075" t="s">
        <v>2015</v>
      </c>
      <c r="H3075" t="s">
        <v>37</v>
      </c>
      <c r="I3075" t="s">
        <v>38</v>
      </c>
      <c r="J3075" t="s">
        <v>58</v>
      </c>
      <c r="K3075" t="s">
        <v>59</v>
      </c>
      <c r="L3075">
        <v>90045</v>
      </c>
      <c r="M3075" t="s">
        <v>60</v>
      </c>
      <c r="N3075" t="s">
        <v>5225</v>
      </c>
      <c r="O3075" t="s">
        <v>62</v>
      </c>
      <c r="P3075" t="s">
        <v>77</v>
      </c>
      <c r="Q3075" t="s">
        <v>5226</v>
      </c>
      <c r="R3075" s="1">
        <v>114.46</v>
      </c>
      <c r="S3075">
        <v>2</v>
      </c>
      <c r="T3075">
        <f t="shared" si="48"/>
        <v>21</v>
      </c>
      <c r="U3075" t="s">
        <v>46</v>
      </c>
      <c r="V3075">
        <v>0</v>
      </c>
      <c r="W3075">
        <v>0</v>
      </c>
      <c r="X3075" s="1">
        <v>0</v>
      </c>
      <c r="Y3075" s="1">
        <v>114.46</v>
      </c>
      <c r="Z3075" t="s">
        <v>99</v>
      </c>
      <c r="AA3075" s="2">
        <v>28.614999999999998</v>
      </c>
      <c r="AB3075" s="3">
        <v>0.25</v>
      </c>
      <c r="AC3075" s="1">
        <v>-85.844999999999999</v>
      </c>
      <c r="AD3075">
        <v>2</v>
      </c>
      <c r="AE3075">
        <v>2</v>
      </c>
      <c r="AF3075" t="s">
        <v>48</v>
      </c>
      <c r="AG3075">
        <v>2016</v>
      </c>
      <c r="AH3075">
        <f>COUNTBLANK(datos[[#This Row],[Row ID]:[Year sales]])</f>
        <v>0</v>
      </c>
    </row>
    <row r="3076" spans="1:34" x14ac:dyDescent="0.3">
      <c r="A3076">
        <v>3075</v>
      </c>
      <c r="B3076" t="s">
        <v>6319</v>
      </c>
      <c r="C3076" s="4">
        <v>42280</v>
      </c>
      <c r="D3076" s="4">
        <v>42285</v>
      </c>
      <c r="E3076" t="s">
        <v>67</v>
      </c>
      <c r="F3076" t="s">
        <v>827</v>
      </c>
      <c r="G3076" t="s">
        <v>828</v>
      </c>
      <c r="H3076" t="s">
        <v>37</v>
      </c>
      <c r="I3076" t="s">
        <v>38</v>
      </c>
      <c r="J3076" t="s">
        <v>58</v>
      </c>
      <c r="K3076" t="s">
        <v>59</v>
      </c>
      <c r="L3076">
        <v>90032</v>
      </c>
      <c r="M3076" t="s">
        <v>60</v>
      </c>
      <c r="N3076" t="s">
        <v>2487</v>
      </c>
      <c r="O3076" t="s">
        <v>43</v>
      </c>
      <c r="P3076" t="s">
        <v>44</v>
      </c>
      <c r="Q3076" t="s">
        <v>2488</v>
      </c>
      <c r="R3076" s="1">
        <v>120.666</v>
      </c>
      <c r="S3076">
        <v>2</v>
      </c>
      <c r="T3076">
        <f t="shared" si="48"/>
        <v>17</v>
      </c>
      <c r="U3076" t="s">
        <v>46</v>
      </c>
      <c r="V3076">
        <v>0.15</v>
      </c>
      <c r="W3076">
        <v>18.099899999999998</v>
      </c>
      <c r="X3076" s="1">
        <v>-18.099900000000002</v>
      </c>
      <c r="Y3076" s="1">
        <v>138.76589999999999</v>
      </c>
      <c r="Z3076" t="s">
        <v>99</v>
      </c>
      <c r="AA3076" s="2">
        <v>18.454799999999999</v>
      </c>
      <c r="AB3076" s="3">
        <v>0.15294117647058822</v>
      </c>
      <c r="AC3076" s="1">
        <v>-84.1113</v>
      </c>
      <c r="AD3076">
        <v>5</v>
      </c>
      <c r="AE3076">
        <v>5</v>
      </c>
      <c r="AF3076" t="s">
        <v>48</v>
      </c>
      <c r="AG3076">
        <v>2015</v>
      </c>
      <c r="AH3076">
        <f>COUNTBLANK(datos[[#This Row],[Row ID]:[Year sales]])</f>
        <v>0</v>
      </c>
    </row>
    <row r="3077" spans="1:34" x14ac:dyDescent="0.3">
      <c r="A3077">
        <v>3076</v>
      </c>
      <c r="B3077" t="s">
        <v>6320</v>
      </c>
      <c r="C3077" s="4">
        <v>41840</v>
      </c>
      <c r="D3077" s="4">
        <v>41844</v>
      </c>
      <c r="E3077" t="s">
        <v>67</v>
      </c>
      <c r="F3077" t="s">
        <v>3842</v>
      </c>
      <c r="G3077" t="s">
        <v>3843</v>
      </c>
      <c r="H3077" t="s">
        <v>122</v>
      </c>
      <c r="I3077" t="s">
        <v>38</v>
      </c>
      <c r="J3077" t="s">
        <v>837</v>
      </c>
      <c r="K3077" t="s">
        <v>124</v>
      </c>
      <c r="L3077">
        <v>75217</v>
      </c>
      <c r="M3077" t="s">
        <v>125</v>
      </c>
      <c r="N3077" t="s">
        <v>1540</v>
      </c>
      <c r="O3077" t="s">
        <v>62</v>
      </c>
      <c r="P3077" t="s">
        <v>77</v>
      </c>
      <c r="Q3077" t="s">
        <v>1541</v>
      </c>
      <c r="R3077" s="1">
        <v>342.86399999999998</v>
      </c>
      <c r="S3077">
        <v>3</v>
      </c>
      <c r="T3077">
        <f t="shared" si="48"/>
        <v>33</v>
      </c>
      <c r="U3077" t="s">
        <v>52</v>
      </c>
      <c r="V3077">
        <v>0.2</v>
      </c>
      <c r="W3077">
        <v>68.572800000000001</v>
      </c>
      <c r="X3077" s="1">
        <v>-68.572800000000001</v>
      </c>
      <c r="Y3077" s="1">
        <v>411.43679999999995</v>
      </c>
      <c r="Z3077" t="s">
        <v>47</v>
      </c>
      <c r="AA3077" s="2">
        <v>38.572200000000002</v>
      </c>
      <c r="AB3077" s="3">
        <v>0.11250000000000002</v>
      </c>
      <c r="AC3077" s="1">
        <v>-235.71899999999999</v>
      </c>
      <c r="AD3077">
        <v>4</v>
      </c>
      <c r="AE3077">
        <v>4</v>
      </c>
      <c r="AF3077" t="s">
        <v>48</v>
      </c>
      <c r="AG3077">
        <v>2014</v>
      </c>
      <c r="AH3077">
        <f>COUNTBLANK(datos[[#This Row],[Row ID]:[Year sales]])</f>
        <v>0</v>
      </c>
    </row>
    <row r="3078" spans="1:34" x14ac:dyDescent="0.3">
      <c r="A3078">
        <v>3077</v>
      </c>
      <c r="B3078" t="s">
        <v>6320</v>
      </c>
      <c r="C3078" s="4">
        <v>41840</v>
      </c>
      <c r="D3078" s="4">
        <v>41844</v>
      </c>
      <c r="E3078" t="s">
        <v>67</v>
      </c>
      <c r="F3078" t="s">
        <v>3842</v>
      </c>
      <c r="G3078" t="s">
        <v>3843</v>
      </c>
      <c r="H3078" t="s">
        <v>122</v>
      </c>
      <c r="I3078" t="s">
        <v>38</v>
      </c>
      <c r="J3078" t="s">
        <v>837</v>
      </c>
      <c r="K3078" t="s">
        <v>124</v>
      </c>
      <c r="L3078">
        <v>75217</v>
      </c>
      <c r="M3078" t="s">
        <v>125</v>
      </c>
      <c r="N3078" t="s">
        <v>3533</v>
      </c>
      <c r="O3078" t="s">
        <v>43</v>
      </c>
      <c r="P3078" t="s">
        <v>83</v>
      </c>
      <c r="Q3078" t="s">
        <v>3534</v>
      </c>
      <c r="R3078" s="1">
        <v>16.739999999999998</v>
      </c>
      <c r="S3078">
        <v>5</v>
      </c>
      <c r="T3078">
        <f t="shared" si="48"/>
        <v>38</v>
      </c>
      <c r="U3078" t="s">
        <v>75</v>
      </c>
      <c r="V3078">
        <v>0.6</v>
      </c>
      <c r="W3078">
        <v>10.043999999999999</v>
      </c>
      <c r="X3078" s="1">
        <v>-10.044</v>
      </c>
      <c r="Y3078" s="1">
        <v>26.783999999999999</v>
      </c>
      <c r="Z3078" t="s">
        <v>65</v>
      </c>
      <c r="AA3078" s="2">
        <v>-14.228999999999999</v>
      </c>
      <c r="AB3078" s="3">
        <v>-0.85</v>
      </c>
      <c r="AC3078" s="1">
        <v>-20.925000000000001</v>
      </c>
      <c r="AD3078">
        <v>4</v>
      </c>
      <c r="AE3078">
        <v>4</v>
      </c>
      <c r="AF3078" t="s">
        <v>48</v>
      </c>
      <c r="AG3078">
        <v>2014</v>
      </c>
      <c r="AH3078">
        <f>COUNTBLANK(datos[[#This Row],[Row ID]:[Year sales]])</f>
        <v>0</v>
      </c>
    </row>
    <row r="3079" spans="1:34" x14ac:dyDescent="0.3">
      <c r="A3079">
        <v>3078</v>
      </c>
      <c r="B3079" t="s">
        <v>6320</v>
      </c>
      <c r="C3079" s="4">
        <v>41840</v>
      </c>
      <c r="D3079" s="4">
        <v>41844</v>
      </c>
      <c r="E3079" t="s">
        <v>67</v>
      </c>
      <c r="F3079" t="s">
        <v>3842</v>
      </c>
      <c r="G3079" t="s">
        <v>3843</v>
      </c>
      <c r="H3079" t="s">
        <v>122</v>
      </c>
      <c r="I3079" t="s">
        <v>38</v>
      </c>
      <c r="J3079" t="s">
        <v>837</v>
      </c>
      <c r="K3079" t="s">
        <v>124</v>
      </c>
      <c r="L3079">
        <v>75217</v>
      </c>
      <c r="M3079" t="s">
        <v>125</v>
      </c>
      <c r="N3079" t="s">
        <v>1896</v>
      </c>
      <c r="O3079" t="s">
        <v>43</v>
      </c>
      <c r="P3079" t="s">
        <v>50</v>
      </c>
      <c r="Q3079" t="s">
        <v>1897</v>
      </c>
      <c r="R3079" s="1">
        <v>981.37199999999996</v>
      </c>
      <c r="S3079">
        <v>2</v>
      </c>
      <c r="T3079">
        <f t="shared" si="48"/>
        <v>39</v>
      </c>
      <c r="U3079" t="s">
        <v>46</v>
      </c>
      <c r="V3079">
        <v>0.3</v>
      </c>
      <c r="W3079">
        <v>294.41159999999996</v>
      </c>
      <c r="X3079" s="1">
        <v>-294.41160000000002</v>
      </c>
      <c r="Y3079" s="1">
        <v>1275.7836</v>
      </c>
      <c r="Z3079" t="s">
        <v>53</v>
      </c>
      <c r="AA3079" s="2">
        <v>-140.196</v>
      </c>
      <c r="AB3079" s="3">
        <v>-0.14285714285714285</v>
      </c>
      <c r="AC3079" s="1">
        <v>-827.15639999999996</v>
      </c>
      <c r="AD3079">
        <v>4</v>
      </c>
      <c r="AE3079">
        <v>4</v>
      </c>
      <c r="AF3079" t="s">
        <v>48</v>
      </c>
      <c r="AG3079">
        <v>2014</v>
      </c>
      <c r="AH3079">
        <f>COUNTBLANK(datos[[#This Row],[Row ID]:[Year sales]])</f>
        <v>0</v>
      </c>
    </row>
    <row r="3080" spans="1:34" x14ac:dyDescent="0.3">
      <c r="A3080">
        <v>3079</v>
      </c>
      <c r="B3080" t="s">
        <v>6321</v>
      </c>
      <c r="C3080" s="4">
        <v>41780</v>
      </c>
      <c r="D3080" s="4">
        <v>41784</v>
      </c>
      <c r="E3080" t="s">
        <v>67</v>
      </c>
      <c r="F3080" t="s">
        <v>3424</v>
      </c>
      <c r="G3080" t="s">
        <v>3425</v>
      </c>
      <c r="H3080" t="s">
        <v>122</v>
      </c>
      <c r="I3080" t="s">
        <v>38</v>
      </c>
      <c r="J3080" t="s">
        <v>969</v>
      </c>
      <c r="K3080" t="s">
        <v>59</v>
      </c>
      <c r="L3080">
        <v>92037</v>
      </c>
      <c r="M3080" t="s">
        <v>60</v>
      </c>
      <c r="N3080" t="s">
        <v>792</v>
      </c>
      <c r="O3080" t="s">
        <v>62</v>
      </c>
      <c r="P3080" t="s">
        <v>86</v>
      </c>
      <c r="Q3080" t="s">
        <v>793</v>
      </c>
      <c r="R3080" s="1">
        <v>31.84</v>
      </c>
      <c r="S3080">
        <v>8</v>
      </c>
      <c r="T3080">
        <f t="shared" si="48"/>
        <v>44</v>
      </c>
      <c r="U3080" t="s">
        <v>75</v>
      </c>
      <c r="V3080">
        <v>0</v>
      </c>
      <c r="W3080">
        <v>0</v>
      </c>
      <c r="X3080" s="1">
        <v>0</v>
      </c>
      <c r="Y3080" s="1">
        <v>31.84</v>
      </c>
      <c r="Z3080" t="s">
        <v>65</v>
      </c>
      <c r="AA3080" s="2">
        <v>10.507199999999999</v>
      </c>
      <c r="AB3080" s="3">
        <v>0.32999999999999996</v>
      </c>
      <c r="AC3080" s="1">
        <v>-21.332799999999999</v>
      </c>
      <c r="AD3080">
        <v>4</v>
      </c>
      <c r="AE3080">
        <v>4</v>
      </c>
      <c r="AF3080" t="s">
        <v>48</v>
      </c>
      <c r="AG3080">
        <v>2014</v>
      </c>
      <c r="AH3080">
        <f>COUNTBLANK(datos[[#This Row],[Row ID]:[Year sales]])</f>
        <v>0</v>
      </c>
    </row>
    <row r="3081" spans="1:34" x14ac:dyDescent="0.3">
      <c r="A3081">
        <v>3080</v>
      </c>
      <c r="B3081" t="s">
        <v>6322</v>
      </c>
      <c r="C3081" s="4">
        <v>42982</v>
      </c>
      <c r="D3081" s="4">
        <v>42983</v>
      </c>
      <c r="E3081" t="s">
        <v>208</v>
      </c>
      <c r="F3081" t="s">
        <v>6323</v>
      </c>
      <c r="G3081" t="s">
        <v>6324</v>
      </c>
      <c r="H3081" t="s">
        <v>122</v>
      </c>
      <c r="I3081" t="s">
        <v>38</v>
      </c>
      <c r="J3081" t="s">
        <v>6150</v>
      </c>
      <c r="K3081" t="s">
        <v>59</v>
      </c>
      <c r="L3081">
        <v>92307</v>
      </c>
      <c r="M3081" t="s">
        <v>60</v>
      </c>
      <c r="N3081" t="s">
        <v>2298</v>
      </c>
      <c r="O3081" t="s">
        <v>62</v>
      </c>
      <c r="P3081" t="s">
        <v>110</v>
      </c>
      <c r="Q3081" t="s">
        <v>2299</v>
      </c>
      <c r="R3081" s="1">
        <v>12.96</v>
      </c>
      <c r="S3081">
        <v>2</v>
      </c>
      <c r="T3081">
        <f t="shared" si="48"/>
        <v>25</v>
      </c>
      <c r="U3081" t="s">
        <v>46</v>
      </c>
      <c r="V3081">
        <v>0</v>
      </c>
      <c r="W3081">
        <v>0</v>
      </c>
      <c r="X3081" s="1">
        <v>0</v>
      </c>
      <c r="Y3081" s="1">
        <v>12.96</v>
      </c>
      <c r="Z3081" t="s">
        <v>65</v>
      </c>
      <c r="AA3081" s="2">
        <v>6.2207999999999997</v>
      </c>
      <c r="AB3081" s="3">
        <v>0.47999999999999993</v>
      </c>
      <c r="AC3081" s="1">
        <v>-6.7392000000000003</v>
      </c>
      <c r="AD3081">
        <v>1</v>
      </c>
      <c r="AE3081">
        <v>1</v>
      </c>
      <c r="AF3081" t="s">
        <v>48</v>
      </c>
      <c r="AG3081">
        <v>2017</v>
      </c>
      <c r="AH3081">
        <f>COUNTBLANK(datos[[#This Row],[Row ID]:[Year sales]])</f>
        <v>0</v>
      </c>
    </row>
    <row r="3082" spans="1:34" x14ac:dyDescent="0.3">
      <c r="A3082">
        <v>3081</v>
      </c>
      <c r="B3082" t="s">
        <v>6322</v>
      </c>
      <c r="C3082" s="4">
        <v>42982</v>
      </c>
      <c r="D3082" s="4">
        <v>42983</v>
      </c>
      <c r="E3082" t="s">
        <v>208</v>
      </c>
      <c r="F3082" t="s">
        <v>6323</v>
      </c>
      <c r="G3082" t="s">
        <v>6324</v>
      </c>
      <c r="H3082" t="s">
        <v>122</v>
      </c>
      <c r="I3082" t="s">
        <v>38</v>
      </c>
      <c r="J3082" t="s">
        <v>6150</v>
      </c>
      <c r="K3082" t="s">
        <v>59</v>
      </c>
      <c r="L3082">
        <v>92307</v>
      </c>
      <c r="M3082" t="s">
        <v>60</v>
      </c>
      <c r="N3082" t="s">
        <v>3274</v>
      </c>
      <c r="O3082" t="s">
        <v>90</v>
      </c>
      <c r="P3082" t="s">
        <v>91</v>
      </c>
      <c r="Q3082" t="s">
        <v>3275</v>
      </c>
      <c r="R3082" s="1">
        <v>43.176000000000002</v>
      </c>
      <c r="S3082">
        <v>3</v>
      </c>
      <c r="T3082">
        <f t="shared" si="48"/>
        <v>29</v>
      </c>
      <c r="U3082" t="s">
        <v>52</v>
      </c>
      <c r="V3082">
        <v>0.2</v>
      </c>
      <c r="W3082">
        <v>8.6352000000000011</v>
      </c>
      <c r="X3082" s="1">
        <v>-8.6351999999999993</v>
      </c>
      <c r="Y3082" s="1">
        <v>51.811199999999999</v>
      </c>
      <c r="Z3082" t="s">
        <v>99</v>
      </c>
      <c r="AA3082" s="2">
        <v>15.111599999999999</v>
      </c>
      <c r="AB3082" s="3">
        <v>0.35</v>
      </c>
      <c r="AC3082" s="1">
        <v>-19.429200000000002</v>
      </c>
      <c r="AD3082">
        <v>1</v>
      </c>
      <c r="AE3082">
        <v>1</v>
      </c>
      <c r="AF3082" t="s">
        <v>48</v>
      </c>
      <c r="AG3082">
        <v>2017</v>
      </c>
      <c r="AH3082">
        <f>COUNTBLANK(datos[[#This Row],[Row ID]:[Year sales]])</f>
        <v>0</v>
      </c>
    </row>
    <row r="3083" spans="1:34" x14ac:dyDescent="0.3">
      <c r="A3083">
        <v>3082</v>
      </c>
      <c r="B3083" t="s">
        <v>6325</v>
      </c>
      <c r="C3083" s="4">
        <v>42882</v>
      </c>
      <c r="D3083" s="4">
        <v>42888</v>
      </c>
      <c r="E3083" t="s">
        <v>67</v>
      </c>
      <c r="F3083" t="s">
        <v>952</v>
      </c>
      <c r="G3083" t="s">
        <v>953</v>
      </c>
      <c r="H3083" t="s">
        <v>122</v>
      </c>
      <c r="I3083" t="s">
        <v>38</v>
      </c>
      <c r="J3083" t="s">
        <v>1497</v>
      </c>
      <c r="K3083" t="s">
        <v>40</v>
      </c>
      <c r="L3083">
        <v>40214</v>
      </c>
      <c r="M3083" t="s">
        <v>41</v>
      </c>
      <c r="N3083" t="s">
        <v>2776</v>
      </c>
      <c r="O3083" t="s">
        <v>62</v>
      </c>
      <c r="P3083" t="s">
        <v>94</v>
      </c>
      <c r="Q3083" t="s">
        <v>2777</v>
      </c>
      <c r="R3083" s="1">
        <v>58.34</v>
      </c>
      <c r="S3083">
        <v>2</v>
      </c>
      <c r="T3083">
        <f t="shared" si="48"/>
        <v>32</v>
      </c>
      <c r="U3083" t="s">
        <v>46</v>
      </c>
      <c r="V3083">
        <v>0</v>
      </c>
      <c r="W3083">
        <v>0</v>
      </c>
      <c r="X3083" s="1">
        <v>0</v>
      </c>
      <c r="Y3083" s="1">
        <v>58.34</v>
      </c>
      <c r="Z3083" t="s">
        <v>99</v>
      </c>
      <c r="AA3083" s="2">
        <v>28.0032</v>
      </c>
      <c r="AB3083" s="3">
        <v>0.48</v>
      </c>
      <c r="AC3083" s="1">
        <v>-30.3368</v>
      </c>
      <c r="AD3083">
        <v>6</v>
      </c>
      <c r="AE3083">
        <v>6</v>
      </c>
      <c r="AF3083" t="s">
        <v>48</v>
      </c>
      <c r="AG3083">
        <v>2017</v>
      </c>
      <c r="AH3083">
        <f>COUNTBLANK(datos[[#This Row],[Row ID]:[Year sales]])</f>
        <v>0</v>
      </c>
    </row>
    <row r="3084" spans="1:34" x14ac:dyDescent="0.3">
      <c r="A3084">
        <v>3083</v>
      </c>
      <c r="B3084" t="s">
        <v>6325</v>
      </c>
      <c r="C3084" s="4">
        <v>42882</v>
      </c>
      <c r="D3084" s="4">
        <v>42888</v>
      </c>
      <c r="E3084" t="s">
        <v>67</v>
      </c>
      <c r="F3084" t="s">
        <v>952</v>
      </c>
      <c r="G3084" t="s">
        <v>953</v>
      </c>
      <c r="H3084" t="s">
        <v>122</v>
      </c>
      <c r="I3084" t="s">
        <v>38</v>
      </c>
      <c r="J3084" t="s">
        <v>1497</v>
      </c>
      <c r="K3084" t="s">
        <v>40</v>
      </c>
      <c r="L3084">
        <v>40214</v>
      </c>
      <c r="M3084" t="s">
        <v>41</v>
      </c>
      <c r="N3084" t="s">
        <v>5814</v>
      </c>
      <c r="O3084" t="s">
        <v>90</v>
      </c>
      <c r="P3084" t="s">
        <v>91</v>
      </c>
      <c r="Q3084" t="s">
        <v>5815</v>
      </c>
      <c r="R3084" s="1">
        <v>539.97</v>
      </c>
      <c r="S3084">
        <v>3</v>
      </c>
      <c r="T3084">
        <f t="shared" si="48"/>
        <v>23</v>
      </c>
      <c r="U3084" t="s">
        <v>52</v>
      </c>
      <c r="V3084">
        <v>0</v>
      </c>
      <c r="W3084">
        <v>0</v>
      </c>
      <c r="X3084" s="1">
        <v>0</v>
      </c>
      <c r="Y3084" s="1">
        <v>539.97</v>
      </c>
      <c r="Z3084" t="s">
        <v>53</v>
      </c>
      <c r="AA3084" s="2">
        <v>134.99250000000001</v>
      </c>
      <c r="AB3084" s="3">
        <v>0.25</v>
      </c>
      <c r="AC3084" s="1">
        <v>-404.97750000000002</v>
      </c>
      <c r="AD3084">
        <v>6</v>
      </c>
      <c r="AE3084">
        <v>6</v>
      </c>
      <c r="AF3084" t="s">
        <v>48</v>
      </c>
      <c r="AG3084">
        <v>2017</v>
      </c>
      <c r="AH3084">
        <f>COUNTBLANK(datos[[#This Row],[Row ID]:[Year sales]])</f>
        <v>0</v>
      </c>
    </row>
    <row r="3085" spans="1:34" x14ac:dyDescent="0.3">
      <c r="A3085">
        <v>3084</v>
      </c>
      <c r="B3085" t="s">
        <v>6326</v>
      </c>
      <c r="C3085" s="4">
        <v>41667</v>
      </c>
      <c r="D3085" s="4">
        <v>41673</v>
      </c>
      <c r="E3085" t="s">
        <v>67</v>
      </c>
      <c r="F3085" t="s">
        <v>1834</v>
      </c>
      <c r="G3085" t="s">
        <v>1835</v>
      </c>
      <c r="H3085" t="s">
        <v>37</v>
      </c>
      <c r="I3085" t="s">
        <v>38</v>
      </c>
      <c r="J3085" t="s">
        <v>286</v>
      </c>
      <c r="K3085" t="s">
        <v>287</v>
      </c>
      <c r="L3085">
        <v>10024</v>
      </c>
      <c r="M3085" t="s">
        <v>168</v>
      </c>
      <c r="N3085" t="s">
        <v>816</v>
      </c>
      <c r="O3085" t="s">
        <v>62</v>
      </c>
      <c r="P3085" t="s">
        <v>94</v>
      </c>
      <c r="Q3085" t="s">
        <v>817</v>
      </c>
      <c r="R3085" s="1">
        <v>3.9279999999999999</v>
      </c>
      <c r="S3085">
        <v>1</v>
      </c>
      <c r="T3085">
        <f t="shared" si="48"/>
        <v>44</v>
      </c>
      <c r="U3085" t="s">
        <v>46</v>
      </c>
      <c r="V3085">
        <v>0.2</v>
      </c>
      <c r="W3085">
        <v>0.78560000000000008</v>
      </c>
      <c r="X3085" s="1">
        <v>-0.78559999999999997</v>
      </c>
      <c r="Y3085" s="1">
        <v>4.7135999999999996</v>
      </c>
      <c r="Z3085" t="s">
        <v>65</v>
      </c>
      <c r="AA3085" s="2">
        <v>1.3257000000000001</v>
      </c>
      <c r="AB3085" s="3">
        <v>0.33750000000000002</v>
      </c>
      <c r="AC3085" s="1">
        <v>-1.8167</v>
      </c>
      <c r="AD3085">
        <v>6</v>
      </c>
      <c r="AE3085">
        <v>6</v>
      </c>
      <c r="AF3085" t="s">
        <v>48</v>
      </c>
      <c r="AG3085">
        <v>2014</v>
      </c>
      <c r="AH3085">
        <f>COUNTBLANK(datos[[#This Row],[Row ID]:[Year sales]])</f>
        <v>0</v>
      </c>
    </row>
    <row r="3086" spans="1:34" x14ac:dyDescent="0.3">
      <c r="A3086">
        <v>3085</v>
      </c>
      <c r="B3086" t="s">
        <v>6327</v>
      </c>
      <c r="C3086" s="4">
        <v>42775</v>
      </c>
      <c r="D3086" s="4">
        <v>42780</v>
      </c>
      <c r="E3086" t="s">
        <v>67</v>
      </c>
      <c r="F3086" t="s">
        <v>5286</v>
      </c>
      <c r="G3086" t="s">
        <v>5287</v>
      </c>
      <c r="H3086" t="s">
        <v>37</v>
      </c>
      <c r="I3086" t="s">
        <v>38</v>
      </c>
      <c r="J3086" t="s">
        <v>204</v>
      </c>
      <c r="K3086" t="s">
        <v>124</v>
      </c>
      <c r="L3086">
        <v>77070</v>
      </c>
      <c r="M3086" t="s">
        <v>125</v>
      </c>
      <c r="N3086" t="s">
        <v>1535</v>
      </c>
      <c r="O3086" t="s">
        <v>62</v>
      </c>
      <c r="P3086" t="s">
        <v>94</v>
      </c>
      <c r="Q3086" t="s">
        <v>1536</v>
      </c>
      <c r="R3086" s="1">
        <v>252.78399999999999</v>
      </c>
      <c r="S3086">
        <v>4</v>
      </c>
      <c r="T3086">
        <f t="shared" si="48"/>
        <v>22</v>
      </c>
      <c r="U3086" t="s">
        <v>52</v>
      </c>
      <c r="V3086">
        <v>0.8</v>
      </c>
      <c r="W3086">
        <v>202.22720000000001</v>
      </c>
      <c r="X3086" s="1">
        <v>-202.22720000000001</v>
      </c>
      <c r="Y3086" s="1">
        <v>455.01120000000003</v>
      </c>
      <c r="Z3086" t="s">
        <v>47</v>
      </c>
      <c r="AA3086" s="2">
        <v>-417.09359999999998</v>
      </c>
      <c r="AB3086" s="3">
        <v>-1.65</v>
      </c>
      <c r="AC3086" s="1">
        <v>-467.65039999999999</v>
      </c>
      <c r="AD3086">
        <v>5</v>
      </c>
      <c r="AE3086">
        <v>5</v>
      </c>
      <c r="AF3086" t="s">
        <v>48</v>
      </c>
      <c r="AG3086">
        <v>2017</v>
      </c>
      <c r="AH3086">
        <f>COUNTBLANK(datos[[#This Row],[Row ID]:[Year sales]])</f>
        <v>0</v>
      </c>
    </row>
    <row r="3087" spans="1:34" x14ac:dyDescent="0.3">
      <c r="A3087">
        <v>3086</v>
      </c>
      <c r="B3087" t="s">
        <v>6327</v>
      </c>
      <c r="C3087" s="4">
        <v>42775</v>
      </c>
      <c r="D3087" s="4">
        <v>42780</v>
      </c>
      <c r="E3087" t="s">
        <v>67</v>
      </c>
      <c r="F3087" t="s">
        <v>5286</v>
      </c>
      <c r="G3087" t="s">
        <v>5287</v>
      </c>
      <c r="H3087" t="s">
        <v>37</v>
      </c>
      <c r="I3087" t="s">
        <v>38</v>
      </c>
      <c r="J3087" t="s">
        <v>204</v>
      </c>
      <c r="K3087" t="s">
        <v>124</v>
      </c>
      <c r="L3087">
        <v>77070</v>
      </c>
      <c r="M3087" t="s">
        <v>125</v>
      </c>
      <c r="N3087" t="s">
        <v>2589</v>
      </c>
      <c r="O3087" t="s">
        <v>90</v>
      </c>
      <c r="P3087" t="s">
        <v>181</v>
      </c>
      <c r="Q3087" t="s">
        <v>2590</v>
      </c>
      <c r="R3087" s="1">
        <v>127.98399999999999</v>
      </c>
      <c r="S3087">
        <v>2</v>
      </c>
      <c r="T3087">
        <f t="shared" si="48"/>
        <v>30</v>
      </c>
      <c r="U3087" t="s">
        <v>46</v>
      </c>
      <c r="V3087">
        <v>0.2</v>
      </c>
      <c r="W3087">
        <v>25.596800000000002</v>
      </c>
      <c r="X3087" s="1">
        <v>-25.596800000000002</v>
      </c>
      <c r="Y3087" s="1">
        <v>153.58080000000001</v>
      </c>
      <c r="Z3087" t="s">
        <v>99</v>
      </c>
      <c r="AA3087" s="2">
        <v>15.997999999999999</v>
      </c>
      <c r="AB3087" s="3">
        <v>0.125</v>
      </c>
      <c r="AC3087" s="1">
        <v>-86.389200000000002</v>
      </c>
      <c r="AD3087">
        <v>5</v>
      </c>
      <c r="AE3087">
        <v>5</v>
      </c>
      <c r="AF3087" t="s">
        <v>48</v>
      </c>
      <c r="AG3087">
        <v>2017</v>
      </c>
      <c r="AH3087">
        <f>COUNTBLANK(datos[[#This Row],[Row ID]:[Year sales]])</f>
        <v>0</v>
      </c>
    </row>
    <row r="3088" spans="1:34" x14ac:dyDescent="0.3">
      <c r="A3088">
        <v>3087</v>
      </c>
      <c r="B3088" t="s">
        <v>6327</v>
      </c>
      <c r="C3088" s="4">
        <v>42775</v>
      </c>
      <c r="D3088" s="4">
        <v>42780</v>
      </c>
      <c r="E3088" t="s">
        <v>67</v>
      </c>
      <c r="F3088" t="s">
        <v>5286</v>
      </c>
      <c r="G3088" t="s">
        <v>5287</v>
      </c>
      <c r="H3088" t="s">
        <v>37</v>
      </c>
      <c r="I3088" t="s">
        <v>38</v>
      </c>
      <c r="J3088" t="s">
        <v>204</v>
      </c>
      <c r="K3088" t="s">
        <v>124</v>
      </c>
      <c r="L3088">
        <v>77070</v>
      </c>
      <c r="M3088" t="s">
        <v>125</v>
      </c>
      <c r="N3088" t="s">
        <v>6219</v>
      </c>
      <c r="O3088" t="s">
        <v>43</v>
      </c>
      <c r="P3088" t="s">
        <v>83</v>
      </c>
      <c r="Q3088" t="s">
        <v>6220</v>
      </c>
      <c r="R3088" s="1">
        <v>3.984</v>
      </c>
      <c r="S3088">
        <v>2</v>
      </c>
      <c r="T3088">
        <f t="shared" si="48"/>
        <v>19</v>
      </c>
      <c r="U3088" t="s">
        <v>46</v>
      </c>
      <c r="V3088">
        <v>0.6</v>
      </c>
      <c r="W3088">
        <v>2.3904000000000001</v>
      </c>
      <c r="X3088" s="1">
        <v>-2.3904000000000001</v>
      </c>
      <c r="Y3088" s="1">
        <v>6.3743999999999996</v>
      </c>
      <c r="Z3088" t="s">
        <v>65</v>
      </c>
      <c r="AA3088" s="2">
        <v>-2.6892</v>
      </c>
      <c r="AB3088" s="3">
        <v>-0.67500000000000004</v>
      </c>
      <c r="AC3088" s="1">
        <v>-4.2827999999999999</v>
      </c>
      <c r="AD3088">
        <v>5</v>
      </c>
      <c r="AE3088">
        <v>5</v>
      </c>
      <c r="AF3088" t="s">
        <v>48</v>
      </c>
      <c r="AG3088">
        <v>2017</v>
      </c>
      <c r="AH3088">
        <f>COUNTBLANK(datos[[#This Row],[Row ID]:[Year sales]])</f>
        <v>0</v>
      </c>
    </row>
    <row r="3089" spans="1:34" x14ac:dyDescent="0.3">
      <c r="A3089">
        <v>3088</v>
      </c>
      <c r="B3089" t="s">
        <v>6327</v>
      </c>
      <c r="C3089" s="4">
        <v>42775</v>
      </c>
      <c r="D3089" s="4">
        <v>42780</v>
      </c>
      <c r="E3089" t="s">
        <v>67</v>
      </c>
      <c r="F3089" t="s">
        <v>5286</v>
      </c>
      <c r="G3089" t="s">
        <v>5287</v>
      </c>
      <c r="H3089" t="s">
        <v>37</v>
      </c>
      <c r="I3089" t="s">
        <v>38</v>
      </c>
      <c r="J3089" t="s">
        <v>204</v>
      </c>
      <c r="K3089" t="s">
        <v>124</v>
      </c>
      <c r="L3089">
        <v>77070</v>
      </c>
      <c r="M3089" t="s">
        <v>125</v>
      </c>
      <c r="N3089" t="s">
        <v>3125</v>
      </c>
      <c r="O3089" t="s">
        <v>62</v>
      </c>
      <c r="P3089" t="s">
        <v>97</v>
      </c>
      <c r="Q3089" t="s">
        <v>3126</v>
      </c>
      <c r="R3089" s="1">
        <v>12.992000000000001</v>
      </c>
      <c r="S3089">
        <v>2</v>
      </c>
      <c r="T3089">
        <f t="shared" si="48"/>
        <v>17</v>
      </c>
      <c r="U3089" t="s">
        <v>46</v>
      </c>
      <c r="V3089">
        <v>0.8</v>
      </c>
      <c r="W3089">
        <v>10.393600000000001</v>
      </c>
      <c r="X3089" s="1">
        <v>-10.393599999999999</v>
      </c>
      <c r="Y3089" s="1">
        <v>23.385600000000004</v>
      </c>
      <c r="Z3089" t="s">
        <v>65</v>
      </c>
      <c r="AA3089" s="2">
        <v>-32.479999999999997</v>
      </c>
      <c r="AB3089" s="3">
        <v>-2.4999999999999996</v>
      </c>
      <c r="AC3089" s="1">
        <v>-35.078400000000002</v>
      </c>
      <c r="AD3089">
        <v>5</v>
      </c>
      <c r="AE3089">
        <v>5</v>
      </c>
      <c r="AF3089" t="s">
        <v>48</v>
      </c>
      <c r="AG3089">
        <v>2017</v>
      </c>
      <c r="AH3089">
        <f>COUNTBLANK(datos[[#This Row],[Row ID]:[Year sales]])</f>
        <v>0</v>
      </c>
    </row>
    <row r="3090" spans="1:34" x14ac:dyDescent="0.3">
      <c r="A3090">
        <v>3089</v>
      </c>
      <c r="B3090" t="s">
        <v>6328</v>
      </c>
      <c r="C3090" s="4">
        <v>42825</v>
      </c>
      <c r="D3090" s="4">
        <v>42827</v>
      </c>
      <c r="E3090" t="s">
        <v>34</v>
      </c>
      <c r="F3090" t="s">
        <v>5630</v>
      </c>
      <c r="G3090" t="s">
        <v>5631</v>
      </c>
      <c r="H3090" t="s">
        <v>122</v>
      </c>
      <c r="I3090" t="s">
        <v>38</v>
      </c>
      <c r="J3090" t="s">
        <v>39</v>
      </c>
      <c r="K3090" t="s">
        <v>40</v>
      </c>
      <c r="L3090">
        <v>42420</v>
      </c>
      <c r="M3090" t="s">
        <v>41</v>
      </c>
      <c r="N3090" t="s">
        <v>4509</v>
      </c>
      <c r="O3090" t="s">
        <v>43</v>
      </c>
      <c r="P3090" t="s">
        <v>83</v>
      </c>
      <c r="Q3090" t="s">
        <v>4510</v>
      </c>
      <c r="R3090" s="1">
        <v>61</v>
      </c>
      <c r="S3090">
        <v>5</v>
      </c>
      <c r="T3090">
        <f t="shared" si="48"/>
        <v>23</v>
      </c>
      <c r="U3090" t="s">
        <v>75</v>
      </c>
      <c r="V3090">
        <v>0</v>
      </c>
      <c r="W3090">
        <v>0</v>
      </c>
      <c r="X3090" s="1">
        <v>0</v>
      </c>
      <c r="Y3090" s="1">
        <v>61</v>
      </c>
      <c r="Z3090" t="s">
        <v>99</v>
      </c>
      <c r="AA3090" s="2">
        <v>25.62</v>
      </c>
      <c r="AB3090" s="3">
        <v>0.42000000000000004</v>
      </c>
      <c r="AC3090" s="1">
        <v>-35.380000000000003</v>
      </c>
      <c r="AD3090">
        <v>2</v>
      </c>
      <c r="AE3090">
        <v>2</v>
      </c>
      <c r="AF3090" t="s">
        <v>48</v>
      </c>
      <c r="AG3090">
        <v>2017</v>
      </c>
      <c r="AH3090">
        <f>COUNTBLANK(datos[[#This Row],[Row ID]:[Year sales]])</f>
        <v>0</v>
      </c>
    </row>
    <row r="3091" spans="1:34" x14ac:dyDescent="0.3">
      <c r="A3091">
        <v>3090</v>
      </c>
      <c r="B3091" t="s">
        <v>6328</v>
      </c>
      <c r="C3091" s="4">
        <v>42825</v>
      </c>
      <c r="D3091" s="4">
        <v>42827</v>
      </c>
      <c r="E3091" t="s">
        <v>34</v>
      </c>
      <c r="F3091" t="s">
        <v>5630</v>
      </c>
      <c r="G3091" t="s">
        <v>5631</v>
      </c>
      <c r="H3091" t="s">
        <v>122</v>
      </c>
      <c r="I3091" t="s">
        <v>38</v>
      </c>
      <c r="J3091" t="s">
        <v>39</v>
      </c>
      <c r="K3091" t="s">
        <v>40</v>
      </c>
      <c r="L3091">
        <v>42420</v>
      </c>
      <c r="M3091" t="s">
        <v>41</v>
      </c>
      <c r="N3091" t="s">
        <v>6329</v>
      </c>
      <c r="O3091" t="s">
        <v>90</v>
      </c>
      <c r="P3091" t="s">
        <v>91</v>
      </c>
      <c r="Q3091" t="s">
        <v>6330</v>
      </c>
      <c r="R3091" s="1">
        <v>671.93</v>
      </c>
      <c r="S3091">
        <v>7</v>
      </c>
      <c r="T3091">
        <f t="shared" si="48"/>
        <v>32</v>
      </c>
      <c r="U3091" t="s">
        <v>75</v>
      </c>
      <c r="V3091">
        <v>0</v>
      </c>
      <c r="W3091">
        <v>0</v>
      </c>
      <c r="X3091" s="1">
        <v>0</v>
      </c>
      <c r="Y3091" s="1">
        <v>671.93</v>
      </c>
      <c r="Z3091" t="s">
        <v>53</v>
      </c>
      <c r="AA3091" s="2">
        <v>188.1404</v>
      </c>
      <c r="AB3091" s="3">
        <v>0.28000000000000003</v>
      </c>
      <c r="AC3091" s="1">
        <v>-483.78960000000001</v>
      </c>
      <c r="AD3091">
        <v>2</v>
      </c>
      <c r="AE3091">
        <v>2</v>
      </c>
      <c r="AF3091" t="s">
        <v>48</v>
      </c>
      <c r="AG3091">
        <v>2017</v>
      </c>
      <c r="AH3091">
        <f>COUNTBLANK(datos[[#This Row],[Row ID]:[Year sales]])</f>
        <v>0</v>
      </c>
    </row>
    <row r="3092" spans="1:34" x14ac:dyDescent="0.3">
      <c r="A3092">
        <v>3091</v>
      </c>
      <c r="B3092" t="s">
        <v>6331</v>
      </c>
      <c r="C3092" s="4">
        <v>42432</v>
      </c>
      <c r="D3092" s="4">
        <v>42437</v>
      </c>
      <c r="E3092" t="s">
        <v>67</v>
      </c>
      <c r="F3092" t="s">
        <v>80</v>
      </c>
      <c r="G3092" t="s">
        <v>81</v>
      </c>
      <c r="H3092" t="s">
        <v>37</v>
      </c>
      <c r="I3092" t="s">
        <v>38</v>
      </c>
      <c r="J3092" t="s">
        <v>627</v>
      </c>
      <c r="K3092" t="s">
        <v>265</v>
      </c>
      <c r="L3092">
        <v>19711</v>
      </c>
      <c r="M3092" t="s">
        <v>168</v>
      </c>
      <c r="N3092" t="s">
        <v>2621</v>
      </c>
      <c r="O3092" t="s">
        <v>62</v>
      </c>
      <c r="P3092" t="s">
        <v>94</v>
      </c>
      <c r="Q3092" t="s">
        <v>2622</v>
      </c>
      <c r="R3092" s="1">
        <v>447.86</v>
      </c>
      <c r="S3092">
        <v>7</v>
      </c>
      <c r="T3092">
        <f t="shared" si="48"/>
        <v>31</v>
      </c>
      <c r="U3092" t="s">
        <v>75</v>
      </c>
      <c r="V3092">
        <v>0</v>
      </c>
      <c r="W3092">
        <v>0</v>
      </c>
      <c r="X3092" s="1">
        <v>0</v>
      </c>
      <c r="Y3092" s="1">
        <v>447.86</v>
      </c>
      <c r="Z3092" t="s">
        <v>47</v>
      </c>
      <c r="AA3092" s="2">
        <v>219.45140000000001</v>
      </c>
      <c r="AB3092" s="3">
        <v>0.49</v>
      </c>
      <c r="AC3092" s="1">
        <v>-228.40860000000001</v>
      </c>
      <c r="AD3092">
        <v>5</v>
      </c>
      <c r="AE3092">
        <v>5</v>
      </c>
      <c r="AF3092" t="s">
        <v>48</v>
      </c>
      <c r="AG3092">
        <v>2016</v>
      </c>
      <c r="AH3092">
        <f>COUNTBLANK(datos[[#This Row],[Row ID]:[Year sales]])</f>
        <v>0</v>
      </c>
    </row>
    <row r="3093" spans="1:34" x14ac:dyDescent="0.3">
      <c r="A3093">
        <v>3092</v>
      </c>
      <c r="B3093" t="s">
        <v>6331</v>
      </c>
      <c r="C3093" s="4">
        <v>42432</v>
      </c>
      <c r="D3093" s="4">
        <v>42437</v>
      </c>
      <c r="E3093" t="s">
        <v>67</v>
      </c>
      <c r="F3093" t="s">
        <v>80</v>
      </c>
      <c r="G3093" t="s">
        <v>81</v>
      </c>
      <c r="H3093" t="s">
        <v>37</v>
      </c>
      <c r="I3093" t="s">
        <v>38</v>
      </c>
      <c r="J3093" t="s">
        <v>627</v>
      </c>
      <c r="K3093" t="s">
        <v>265</v>
      </c>
      <c r="L3093">
        <v>19711</v>
      </c>
      <c r="M3093" t="s">
        <v>168</v>
      </c>
      <c r="N3093" t="s">
        <v>2609</v>
      </c>
      <c r="O3093" t="s">
        <v>90</v>
      </c>
      <c r="P3093" t="s">
        <v>91</v>
      </c>
      <c r="Q3093" t="s">
        <v>2610</v>
      </c>
      <c r="R3093" s="1">
        <v>479.95</v>
      </c>
      <c r="S3093">
        <v>5</v>
      </c>
      <c r="T3093">
        <f t="shared" si="48"/>
        <v>43</v>
      </c>
      <c r="U3093" t="s">
        <v>75</v>
      </c>
      <c r="V3093">
        <v>0</v>
      </c>
      <c r="W3093">
        <v>0</v>
      </c>
      <c r="X3093" s="1">
        <v>0</v>
      </c>
      <c r="Y3093" s="1">
        <v>479.95</v>
      </c>
      <c r="Z3093" t="s">
        <v>47</v>
      </c>
      <c r="AA3093" s="2">
        <v>129.5865</v>
      </c>
      <c r="AB3093" s="3">
        <v>0.27</v>
      </c>
      <c r="AC3093" s="1">
        <v>-350.36349999999999</v>
      </c>
      <c r="AD3093">
        <v>5</v>
      </c>
      <c r="AE3093">
        <v>5</v>
      </c>
      <c r="AF3093" t="s">
        <v>48</v>
      </c>
      <c r="AG3093">
        <v>2016</v>
      </c>
      <c r="AH3093">
        <f>COUNTBLANK(datos[[#This Row],[Row ID]:[Year sales]])</f>
        <v>0</v>
      </c>
    </row>
    <row r="3094" spans="1:34" x14ac:dyDescent="0.3">
      <c r="A3094">
        <v>3093</v>
      </c>
      <c r="B3094" t="s">
        <v>6331</v>
      </c>
      <c r="C3094" s="4">
        <v>42432</v>
      </c>
      <c r="D3094" s="4">
        <v>42437</v>
      </c>
      <c r="E3094" t="s">
        <v>67</v>
      </c>
      <c r="F3094" t="s">
        <v>80</v>
      </c>
      <c r="G3094" t="s">
        <v>81</v>
      </c>
      <c r="H3094" t="s">
        <v>37</v>
      </c>
      <c r="I3094" t="s">
        <v>38</v>
      </c>
      <c r="J3094" t="s">
        <v>627</v>
      </c>
      <c r="K3094" t="s">
        <v>265</v>
      </c>
      <c r="L3094">
        <v>19711</v>
      </c>
      <c r="M3094" t="s">
        <v>168</v>
      </c>
      <c r="N3094" t="s">
        <v>6332</v>
      </c>
      <c r="O3094" t="s">
        <v>62</v>
      </c>
      <c r="P3094" t="s">
        <v>110</v>
      </c>
      <c r="Q3094" t="s">
        <v>6333</v>
      </c>
      <c r="R3094" s="1">
        <v>166.44</v>
      </c>
      <c r="S3094">
        <v>3</v>
      </c>
      <c r="T3094">
        <f t="shared" si="48"/>
        <v>9</v>
      </c>
      <c r="U3094" t="s">
        <v>52</v>
      </c>
      <c r="V3094">
        <v>0</v>
      </c>
      <c r="W3094">
        <v>0</v>
      </c>
      <c r="X3094" s="1">
        <v>0</v>
      </c>
      <c r="Y3094" s="1">
        <v>166.44</v>
      </c>
      <c r="Z3094" t="s">
        <v>99</v>
      </c>
      <c r="AA3094" s="2">
        <v>79.891199999999998</v>
      </c>
      <c r="AB3094" s="3">
        <v>0.48</v>
      </c>
      <c r="AC3094" s="1">
        <v>-86.5488</v>
      </c>
      <c r="AD3094">
        <v>5</v>
      </c>
      <c r="AE3094">
        <v>5</v>
      </c>
      <c r="AF3094" t="s">
        <v>48</v>
      </c>
      <c r="AG3094">
        <v>2016</v>
      </c>
      <c r="AH3094">
        <f>COUNTBLANK(datos[[#This Row],[Row ID]:[Year sales]])</f>
        <v>0</v>
      </c>
    </row>
    <row r="3095" spans="1:34" x14ac:dyDescent="0.3">
      <c r="A3095">
        <v>3094</v>
      </c>
      <c r="B3095" t="s">
        <v>6334</v>
      </c>
      <c r="C3095" s="4">
        <v>42239</v>
      </c>
      <c r="D3095" s="4">
        <v>42239</v>
      </c>
      <c r="E3095" t="s">
        <v>1312</v>
      </c>
      <c r="F3095" t="s">
        <v>1264</v>
      </c>
      <c r="G3095" t="s">
        <v>1265</v>
      </c>
      <c r="H3095" t="s">
        <v>37</v>
      </c>
      <c r="I3095" t="s">
        <v>38</v>
      </c>
      <c r="J3095" t="s">
        <v>6335</v>
      </c>
      <c r="K3095" t="s">
        <v>231</v>
      </c>
      <c r="L3095">
        <v>60440</v>
      </c>
      <c r="M3095" t="s">
        <v>125</v>
      </c>
      <c r="N3095" t="s">
        <v>2197</v>
      </c>
      <c r="O3095" t="s">
        <v>62</v>
      </c>
      <c r="P3095" t="s">
        <v>599</v>
      </c>
      <c r="Q3095" t="s">
        <v>2198</v>
      </c>
      <c r="R3095" s="1">
        <v>31.68</v>
      </c>
      <c r="S3095">
        <v>4</v>
      </c>
      <c r="T3095">
        <f t="shared" si="48"/>
        <v>22</v>
      </c>
      <c r="U3095" t="s">
        <v>52</v>
      </c>
      <c r="V3095">
        <v>0.2</v>
      </c>
      <c r="W3095">
        <v>6.3360000000000003</v>
      </c>
      <c r="X3095" s="1">
        <v>-6.3360000000000003</v>
      </c>
      <c r="Y3095" s="1">
        <v>38.015999999999998</v>
      </c>
      <c r="Z3095" t="s">
        <v>65</v>
      </c>
      <c r="AA3095" s="2">
        <v>2.7719999999999998</v>
      </c>
      <c r="AB3095" s="3">
        <v>8.7499999999999994E-2</v>
      </c>
      <c r="AC3095" s="1">
        <v>-22.571999999999999</v>
      </c>
      <c r="AD3095">
        <v>0</v>
      </c>
      <c r="AE3095">
        <v>0</v>
      </c>
      <c r="AF3095" t="s">
        <v>48</v>
      </c>
      <c r="AG3095">
        <v>2015</v>
      </c>
      <c r="AH3095">
        <f>COUNTBLANK(datos[[#This Row],[Row ID]:[Year sales]])</f>
        <v>0</v>
      </c>
    </row>
    <row r="3096" spans="1:34" x14ac:dyDescent="0.3">
      <c r="A3096">
        <v>3095</v>
      </c>
      <c r="B3096" t="s">
        <v>6334</v>
      </c>
      <c r="C3096" s="4">
        <v>42239</v>
      </c>
      <c r="D3096" s="4">
        <v>42239</v>
      </c>
      <c r="E3096" t="s">
        <v>1312</v>
      </c>
      <c r="F3096" t="s">
        <v>1264</v>
      </c>
      <c r="G3096" t="s">
        <v>1265</v>
      </c>
      <c r="H3096" t="s">
        <v>37</v>
      </c>
      <c r="I3096" t="s">
        <v>38</v>
      </c>
      <c r="J3096" t="s">
        <v>6335</v>
      </c>
      <c r="K3096" t="s">
        <v>231</v>
      </c>
      <c r="L3096">
        <v>60440</v>
      </c>
      <c r="M3096" t="s">
        <v>125</v>
      </c>
      <c r="N3096" t="s">
        <v>4607</v>
      </c>
      <c r="O3096" t="s">
        <v>62</v>
      </c>
      <c r="P3096" t="s">
        <v>110</v>
      </c>
      <c r="Q3096" t="s">
        <v>4608</v>
      </c>
      <c r="R3096" s="1">
        <v>10.368</v>
      </c>
      <c r="S3096">
        <v>2</v>
      </c>
      <c r="T3096">
        <f t="shared" si="48"/>
        <v>11</v>
      </c>
      <c r="U3096" t="s">
        <v>46</v>
      </c>
      <c r="V3096">
        <v>0.2</v>
      </c>
      <c r="W3096">
        <v>2.0736000000000003</v>
      </c>
      <c r="X3096" s="1">
        <v>-2.0735999999999999</v>
      </c>
      <c r="Y3096" s="1">
        <v>12.441600000000001</v>
      </c>
      <c r="Z3096" t="s">
        <v>65</v>
      </c>
      <c r="AA3096" s="2">
        <v>3.6288</v>
      </c>
      <c r="AB3096" s="3">
        <v>0.35</v>
      </c>
      <c r="AC3096" s="1">
        <v>-4.6656000000000004</v>
      </c>
      <c r="AD3096">
        <v>0</v>
      </c>
      <c r="AE3096">
        <v>0</v>
      </c>
      <c r="AF3096" t="s">
        <v>48</v>
      </c>
      <c r="AG3096">
        <v>2015</v>
      </c>
      <c r="AH3096">
        <f>COUNTBLANK(datos[[#This Row],[Row ID]:[Year sales]])</f>
        <v>0</v>
      </c>
    </row>
    <row r="3097" spans="1:34" x14ac:dyDescent="0.3">
      <c r="A3097">
        <v>3096</v>
      </c>
      <c r="B3097" t="s">
        <v>6334</v>
      </c>
      <c r="C3097" s="4">
        <v>42239</v>
      </c>
      <c r="D3097" s="4">
        <v>42239</v>
      </c>
      <c r="E3097" t="s">
        <v>1312</v>
      </c>
      <c r="F3097" t="s">
        <v>1264</v>
      </c>
      <c r="G3097" t="s">
        <v>1265</v>
      </c>
      <c r="H3097" t="s">
        <v>37</v>
      </c>
      <c r="I3097" t="s">
        <v>38</v>
      </c>
      <c r="J3097" t="s">
        <v>6335</v>
      </c>
      <c r="K3097" t="s">
        <v>231</v>
      </c>
      <c r="L3097">
        <v>60440</v>
      </c>
      <c r="M3097" t="s">
        <v>125</v>
      </c>
      <c r="N3097" t="s">
        <v>4017</v>
      </c>
      <c r="O3097" t="s">
        <v>62</v>
      </c>
      <c r="P3097" t="s">
        <v>289</v>
      </c>
      <c r="Q3097" t="s">
        <v>583</v>
      </c>
      <c r="R3097" s="1">
        <v>12.032</v>
      </c>
      <c r="S3097">
        <v>8</v>
      </c>
      <c r="T3097">
        <f t="shared" si="48"/>
        <v>215</v>
      </c>
      <c r="U3097" t="s">
        <v>75</v>
      </c>
      <c r="V3097">
        <v>0.2</v>
      </c>
      <c r="W3097">
        <v>2.4064000000000001</v>
      </c>
      <c r="X3097" s="1">
        <v>-2.4064000000000001</v>
      </c>
      <c r="Y3097" s="1">
        <v>14.4384</v>
      </c>
      <c r="Z3097" t="s">
        <v>65</v>
      </c>
      <c r="AA3097" s="2">
        <v>2.2559999999999998</v>
      </c>
      <c r="AB3097" s="3">
        <v>0.18749999999999997</v>
      </c>
      <c r="AC3097" s="1">
        <v>-7.3696000000000002</v>
      </c>
      <c r="AD3097">
        <v>0</v>
      </c>
      <c r="AE3097">
        <v>0</v>
      </c>
      <c r="AF3097" t="s">
        <v>48</v>
      </c>
      <c r="AG3097">
        <v>2015</v>
      </c>
      <c r="AH3097">
        <f>COUNTBLANK(datos[[#This Row],[Row ID]:[Year sales]])</f>
        <v>0</v>
      </c>
    </row>
    <row r="3098" spans="1:34" x14ac:dyDescent="0.3">
      <c r="A3098">
        <v>3097</v>
      </c>
      <c r="B3098" t="s">
        <v>6334</v>
      </c>
      <c r="C3098" s="4">
        <v>42239</v>
      </c>
      <c r="D3098" s="4">
        <v>42239</v>
      </c>
      <c r="E3098" t="s">
        <v>1312</v>
      </c>
      <c r="F3098" t="s">
        <v>1264</v>
      </c>
      <c r="G3098" t="s">
        <v>1265</v>
      </c>
      <c r="H3098" t="s">
        <v>37</v>
      </c>
      <c r="I3098" t="s">
        <v>38</v>
      </c>
      <c r="J3098" t="s">
        <v>6335</v>
      </c>
      <c r="K3098" t="s">
        <v>231</v>
      </c>
      <c r="L3098">
        <v>60440</v>
      </c>
      <c r="M3098" t="s">
        <v>125</v>
      </c>
      <c r="N3098" t="s">
        <v>1354</v>
      </c>
      <c r="O3098" t="s">
        <v>62</v>
      </c>
      <c r="P3098" t="s">
        <v>97</v>
      </c>
      <c r="Q3098" t="s">
        <v>1355</v>
      </c>
      <c r="R3098" s="1">
        <v>5.7679999999999998</v>
      </c>
      <c r="S3098">
        <v>2</v>
      </c>
      <c r="T3098">
        <f t="shared" si="48"/>
        <v>30</v>
      </c>
      <c r="U3098" t="s">
        <v>46</v>
      </c>
      <c r="V3098">
        <v>0.8</v>
      </c>
      <c r="W3098">
        <v>4.6143999999999998</v>
      </c>
      <c r="X3098" s="1">
        <v>-4.6143999999999998</v>
      </c>
      <c r="Y3098" s="1">
        <v>10.382400000000001</v>
      </c>
      <c r="Z3098" t="s">
        <v>65</v>
      </c>
      <c r="AA3098" s="2">
        <v>-13.5548</v>
      </c>
      <c r="AB3098" s="3">
        <v>-2.35</v>
      </c>
      <c r="AC3098" s="1">
        <v>-14.708399999999999</v>
      </c>
      <c r="AD3098">
        <v>0</v>
      </c>
      <c r="AE3098">
        <v>0</v>
      </c>
      <c r="AF3098" t="s">
        <v>48</v>
      </c>
      <c r="AG3098">
        <v>2015</v>
      </c>
      <c r="AH3098">
        <f>COUNTBLANK(datos[[#This Row],[Row ID]:[Year sales]])</f>
        <v>0</v>
      </c>
    </row>
    <row r="3099" spans="1:34" x14ac:dyDescent="0.3">
      <c r="A3099">
        <v>3098</v>
      </c>
      <c r="B3099" t="s">
        <v>6336</v>
      </c>
      <c r="C3099" s="4">
        <v>42852</v>
      </c>
      <c r="D3099" s="4">
        <v>42856</v>
      </c>
      <c r="E3099" t="s">
        <v>67</v>
      </c>
      <c r="F3099" t="s">
        <v>501</v>
      </c>
      <c r="G3099" t="s">
        <v>502</v>
      </c>
      <c r="H3099" t="s">
        <v>57</v>
      </c>
      <c r="I3099" t="s">
        <v>38</v>
      </c>
      <c r="J3099" t="s">
        <v>123</v>
      </c>
      <c r="K3099" t="s">
        <v>124</v>
      </c>
      <c r="L3099">
        <v>76106</v>
      </c>
      <c r="M3099" t="s">
        <v>125</v>
      </c>
      <c r="N3099" t="s">
        <v>1297</v>
      </c>
      <c r="O3099" t="s">
        <v>62</v>
      </c>
      <c r="P3099" t="s">
        <v>63</v>
      </c>
      <c r="Q3099" t="s">
        <v>1298</v>
      </c>
      <c r="R3099" s="1">
        <v>33.119999999999997</v>
      </c>
      <c r="S3099">
        <v>4</v>
      </c>
      <c r="T3099">
        <f t="shared" si="48"/>
        <v>28</v>
      </c>
      <c r="U3099" t="s">
        <v>52</v>
      </c>
      <c r="V3099">
        <v>0.2</v>
      </c>
      <c r="W3099">
        <v>6.6239999999999997</v>
      </c>
      <c r="X3099" s="1">
        <v>-6.6239999999999997</v>
      </c>
      <c r="Y3099" s="1">
        <v>39.744</v>
      </c>
      <c r="Z3099" t="s">
        <v>65</v>
      </c>
      <c r="AA3099" s="2">
        <v>11.592000000000001</v>
      </c>
      <c r="AB3099" s="3">
        <v>0.35000000000000003</v>
      </c>
      <c r="AC3099" s="1">
        <v>-14.904</v>
      </c>
      <c r="AD3099">
        <v>4</v>
      </c>
      <c r="AE3099">
        <v>4</v>
      </c>
      <c r="AF3099" t="s">
        <v>48</v>
      </c>
      <c r="AG3099">
        <v>2017</v>
      </c>
      <c r="AH3099">
        <f>COUNTBLANK(datos[[#This Row],[Row ID]:[Year sales]])</f>
        <v>0</v>
      </c>
    </row>
    <row r="3100" spans="1:34" x14ac:dyDescent="0.3">
      <c r="A3100">
        <v>3099</v>
      </c>
      <c r="B3100" t="s">
        <v>6336</v>
      </c>
      <c r="C3100" s="4">
        <v>42852</v>
      </c>
      <c r="D3100" s="4">
        <v>42856</v>
      </c>
      <c r="E3100" t="s">
        <v>67</v>
      </c>
      <c r="F3100" t="s">
        <v>501</v>
      </c>
      <c r="G3100" t="s">
        <v>502</v>
      </c>
      <c r="H3100" t="s">
        <v>57</v>
      </c>
      <c r="I3100" t="s">
        <v>38</v>
      </c>
      <c r="J3100" t="s">
        <v>123</v>
      </c>
      <c r="K3100" t="s">
        <v>124</v>
      </c>
      <c r="L3100">
        <v>76106</v>
      </c>
      <c r="M3100" t="s">
        <v>125</v>
      </c>
      <c r="N3100" t="s">
        <v>1282</v>
      </c>
      <c r="O3100" t="s">
        <v>43</v>
      </c>
      <c r="P3100" t="s">
        <v>44</v>
      </c>
      <c r="Q3100" t="s">
        <v>1283</v>
      </c>
      <c r="R3100" s="1">
        <v>220.26560000000001</v>
      </c>
      <c r="S3100">
        <v>4</v>
      </c>
      <c r="T3100">
        <f t="shared" si="48"/>
        <v>16</v>
      </c>
      <c r="U3100" t="s">
        <v>52</v>
      </c>
      <c r="V3100">
        <v>0.32</v>
      </c>
      <c r="W3100">
        <v>70.484992000000005</v>
      </c>
      <c r="X3100" s="1">
        <v>-70.484992000000005</v>
      </c>
      <c r="Y3100" s="1">
        <v>290.75059199999998</v>
      </c>
      <c r="Z3100" t="s">
        <v>47</v>
      </c>
      <c r="AA3100" s="2">
        <v>-42.1096</v>
      </c>
      <c r="AB3100" s="3">
        <v>-0.19117647058823528</v>
      </c>
      <c r="AC3100" s="1">
        <v>-191.890208</v>
      </c>
      <c r="AD3100">
        <v>4</v>
      </c>
      <c r="AE3100">
        <v>4</v>
      </c>
      <c r="AF3100" t="s">
        <v>48</v>
      </c>
      <c r="AG3100">
        <v>2017</v>
      </c>
      <c r="AH3100">
        <f>COUNTBLANK(datos[[#This Row],[Row ID]:[Year sales]])</f>
        <v>0</v>
      </c>
    </row>
    <row r="3101" spans="1:34" x14ac:dyDescent="0.3">
      <c r="A3101">
        <v>3100</v>
      </c>
      <c r="B3101" t="s">
        <v>6337</v>
      </c>
      <c r="C3101" s="4">
        <v>42839</v>
      </c>
      <c r="D3101" s="4">
        <v>42844</v>
      </c>
      <c r="E3101" t="s">
        <v>67</v>
      </c>
      <c r="F3101" t="s">
        <v>3286</v>
      </c>
      <c r="G3101" t="s">
        <v>3287</v>
      </c>
      <c r="H3101" t="s">
        <v>37</v>
      </c>
      <c r="I3101" t="s">
        <v>38</v>
      </c>
      <c r="J3101" t="s">
        <v>286</v>
      </c>
      <c r="K3101" t="s">
        <v>287</v>
      </c>
      <c r="L3101">
        <v>10024</v>
      </c>
      <c r="M3101" t="s">
        <v>168</v>
      </c>
      <c r="N3101" t="s">
        <v>5649</v>
      </c>
      <c r="O3101" t="s">
        <v>62</v>
      </c>
      <c r="P3101" t="s">
        <v>94</v>
      </c>
      <c r="Q3101" t="s">
        <v>1241</v>
      </c>
      <c r="R3101" s="1">
        <v>10.776</v>
      </c>
      <c r="S3101">
        <v>3</v>
      </c>
      <c r="T3101">
        <f t="shared" si="48"/>
        <v>71</v>
      </c>
      <c r="U3101" t="s">
        <v>52</v>
      </c>
      <c r="V3101">
        <v>0.2</v>
      </c>
      <c r="W3101">
        <v>2.1552000000000002</v>
      </c>
      <c r="X3101" s="1">
        <v>-2.1551999999999998</v>
      </c>
      <c r="Y3101" s="1">
        <v>12.9312</v>
      </c>
      <c r="Z3101" t="s">
        <v>65</v>
      </c>
      <c r="AA3101" s="2">
        <v>3.5022000000000002</v>
      </c>
      <c r="AB3101" s="3">
        <v>0.32500000000000001</v>
      </c>
      <c r="AC3101" s="1">
        <v>-5.1185999999999998</v>
      </c>
      <c r="AD3101">
        <v>5</v>
      </c>
      <c r="AE3101">
        <v>5</v>
      </c>
      <c r="AF3101" t="s">
        <v>48</v>
      </c>
      <c r="AG3101">
        <v>2017</v>
      </c>
      <c r="AH3101">
        <f>COUNTBLANK(datos[[#This Row],[Row ID]:[Year sales]])</f>
        <v>0</v>
      </c>
    </row>
    <row r="3102" spans="1:34" x14ac:dyDescent="0.3">
      <c r="A3102">
        <v>3101</v>
      </c>
      <c r="B3102" t="s">
        <v>6337</v>
      </c>
      <c r="C3102" s="4">
        <v>42839</v>
      </c>
      <c r="D3102" s="4">
        <v>42844</v>
      </c>
      <c r="E3102" t="s">
        <v>67</v>
      </c>
      <c r="F3102" t="s">
        <v>3286</v>
      </c>
      <c r="G3102" t="s">
        <v>3287</v>
      </c>
      <c r="H3102" t="s">
        <v>37</v>
      </c>
      <c r="I3102" t="s">
        <v>38</v>
      </c>
      <c r="J3102" t="s">
        <v>286</v>
      </c>
      <c r="K3102" t="s">
        <v>287</v>
      </c>
      <c r="L3102">
        <v>10024</v>
      </c>
      <c r="M3102" t="s">
        <v>168</v>
      </c>
      <c r="N3102" t="s">
        <v>2808</v>
      </c>
      <c r="O3102" t="s">
        <v>43</v>
      </c>
      <c r="P3102" t="s">
        <v>44</v>
      </c>
      <c r="Q3102" t="s">
        <v>2809</v>
      </c>
      <c r="R3102" s="1">
        <v>242.352</v>
      </c>
      <c r="S3102">
        <v>3</v>
      </c>
      <c r="T3102">
        <f t="shared" si="48"/>
        <v>18</v>
      </c>
      <c r="U3102" t="s">
        <v>52</v>
      </c>
      <c r="V3102">
        <v>0.2</v>
      </c>
      <c r="W3102">
        <v>48.470400000000005</v>
      </c>
      <c r="X3102" s="1">
        <v>-48.470399999999998</v>
      </c>
      <c r="Y3102" s="1">
        <v>290.82240000000002</v>
      </c>
      <c r="Z3102" t="s">
        <v>47</v>
      </c>
      <c r="AA3102" s="2">
        <v>9.0882000000000005</v>
      </c>
      <c r="AB3102" s="3">
        <v>3.7499999999999999E-2</v>
      </c>
      <c r="AC3102" s="1">
        <v>-184.79339999999999</v>
      </c>
      <c r="AD3102">
        <v>5</v>
      </c>
      <c r="AE3102">
        <v>5</v>
      </c>
      <c r="AF3102" t="s">
        <v>48</v>
      </c>
      <c r="AG3102">
        <v>2017</v>
      </c>
      <c r="AH3102">
        <f>COUNTBLANK(datos[[#This Row],[Row ID]:[Year sales]])</f>
        <v>0</v>
      </c>
    </row>
    <row r="3103" spans="1:34" x14ac:dyDescent="0.3">
      <c r="A3103">
        <v>3102</v>
      </c>
      <c r="B3103" t="s">
        <v>6338</v>
      </c>
      <c r="C3103" s="4">
        <v>43091</v>
      </c>
      <c r="D3103" s="4">
        <v>43096</v>
      </c>
      <c r="E3103" t="s">
        <v>34</v>
      </c>
      <c r="F3103" t="s">
        <v>6339</v>
      </c>
      <c r="G3103" t="s">
        <v>6340</v>
      </c>
      <c r="H3103" t="s">
        <v>57</v>
      </c>
      <c r="I3103" t="s">
        <v>38</v>
      </c>
      <c r="J3103" t="s">
        <v>3605</v>
      </c>
      <c r="K3103" t="s">
        <v>1422</v>
      </c>
      <c r="L3103">
        <v>2908</v>
      </c>
      <c r="M3103" t="s">
        <v>168</v>
      </c>
      <c r="N3103" t="s">
        <v>1629</v>
      </c>
      <c r="O3103" t="s">
        <v>62</v>
      </c>
      <c r="P3103" t="s">
        <v>599</v>
      </c>
      <c r="Q3103" t="s">
        <v>1630</v>
      </c>
      <c r="R3103" s="1">
        <v>695.16</v>
      </c>
      <c r="S3103">
        <v>6</v>
      </c>
      <c r="T3103">
        <f t="shared" si="48"/>
        <v>24</v>
      </c>
      <c r="U3103" t="s">
        <v>75</v>
      </c>
      <c r="V3103">
        <v>0</v>
      </c>
      <c r="W3103">
        <v>0</v>
      </c>
      <c r="X3103" s="1">
        <v>0</v>
      </c>
      <c r="Y3103" s="1">
        <v>695.16</v>
      </c>
      <c r="Z3103" t="s">
        <v>53</v>
      </c>
      <c r="AA3103" s="2">
        <v>34.758000000000003</v>
      </c>
      <c r="AB3103" s="3">
        <v>0.05</v>
      </c>
      <c r="AC3103" s="1">
        <v>-660.40200000000004</v>
      </c>
      <c r="AD3103">
        <v>5</v>
      </c>
      <c r="AE3103">
        <v>5</v>
      </c>
      <c r="AF3103" t="s">
        <v>48</v>
      </c>
      <c r="AG3103">
        <v>2017</v>
      </c>
      <c r="AH3103">
        <f>COUNTBLANK(datos[[#This Row],[Row ID]:[Year sales]])</f>
        <v>0</v>
      </c>
    </row>
    <row r="3104" spans="1:34" x14ac:dyDescent="0.3">
      <c r="A3104">
        <v>3103</v>
      </c>
      <c r="B3104" t="s">
        <v>6338</v>
      </c>
      <c r="C3104" s="4">
        <v>43091</v>
      </c>
      <c r="D3104" s="4">
        <v>43096</v>
      </c>
      <c r="E3104" t="s">
        <v>34</v>
      </c>
      <c r="F3104" t="s">
        <v>6339</v>
      </c>
      <c r="G3104" t="s">
        <v>6340</v>
      </c>
      <c r="H3104" t="s">
        <v>57</v>
      </c>
      <c r="I3104" t="s">
        <v>38</v>
      </c>
      <c r="J3104" t="s">
        <v>3605</v>
      </c>
      <c r="K3104" t="s">
        <v>1422</v>
      </c>
      <c r="L3104">
        <v>2908</v>
      </c>
      <c r="M3104" t="s">
        <v>168</v>
      </c>
      <c r="N3104" t="s">
        <v>6341</v>
      </c>
      <c r="O3104" t="s">
        <v>43</v>
      </c>
      <c r="P3104" t="s">
        <v>44</v>
      </c>
      <c r="Q3104" t="s">
        <v>6342</v>
      </c>
      <c r="R3104" s="1">
        <v>220.98</v>
      </c>
      <c r="S3104">
        <v>1</v>
      </c>
      <c r="T3104">
        <f t="shared" si="48"/>
        <v>4</v>
      </c>
      <c r="U3104" t="s">
        <v>46</v>
      </c>
      <c r="V3104">
        <v>0</v>
      </c>
      <c r="W3104">
        <v>0</v>
      </c>
      <c r="X3104" s="1">
        <v>0</v>
      </c>
      <c r="Y3104" s="1">
        <v>220.98</v>
      </c>
      <c r="Z3104" t="s">
        <v>47</v>
      </c>
      <c r="AA3104" s="2">
        <v>50.825400000000002</v>
      </c>
      <c r="AB3104" s="3">
        <v>0.23</v>
      </c>
      <c r="AC3104" s="1">
        <v>-170.15459999999999</v>
      </c>
      <c r="AD3104">
        <v>5</v>
      </c>
      <c r="AE3104">
        <v>5</v>
      </c>
      <c r="AF3104" t="s">
        <v>48</v>
      </c>
      <c r="AG3104">
        <v>2017</v>
      </c>
      <c r="AH3104">
        <f>COUNTBLANK(datos[[#This Row],[Row ID]:[Year sales]])</f>
        <v>0</v>
      </c>
    </row>
    <row r="3105" spans="1:34" x14ac:dyDescent="0.3">
      <c r="A3105">
        <v>3104</v>
      </c>
      <c r="B3105" t="s">
        <v>6343</v>
      </c>
      <c r="C3105" s="4">
        <v>42712</v>
      </c>
      <c r="D3105" s="4">
        <v>42716</v>
      </c>
      <c r="E3105" t="s">
        <v>67</v>
      </c>
      <c r="F3105" t="s">
        <v>5953</v>
      </c>
      <c r="G3105" t="s">
        <v>5954</v>
      </c>
      <c r="H3105" t="s">
        <v>122</v>
      </c>
      <c r="I3105" t="s">
        <v>38</v>
      </c>
      <c r="J3105" t="s">
        <v>517</v>
      </c>
      <c r="K3105" t="s">
        <v>518</v>
      </c>
      <c r="L3105">
        <v>43229</v>
      </c>
      <c r="M3105" t="s">
        <v>168</v>
      </c>
      <c r="N3105" t="s">
        <v>6344</v>
      </c>
      <c r="O3105" t="s">
        <v>62</v>
      </c>
      <c r="P3105" t="s">
        <v>94</v>
      </c>
      <c r="Q3105" t="s">
        <v>6345</v>
      </c>
      <c r="R3105" s="1">
        <v>12.957000000000001</v>
      </c>
      <c r="S3105">
        <v>7</v>
      </c>
      <c r="T3105">
        <f t="shared" si="48"/>
        <v>20</v>
      </c>
      <c r="U3105" t="s">
        <v>75</v>
      </c>
      <c r="V3105">
        <v>0.7</v>
      </c>
      <c r="W3105">
        <v>9.0699000000000005</v>
      </c>
      <c r="X3105" s="1">
        <v>-9.0699000000000005</v>
      </c>
      <c r="Y3105" s="1">
        <v>22.026900000000001</v>
      </c>
      <c r="Z3105" t="s">
        <v>65</v>
      </c>
      <c r="AA3105" s="2">
        <v>-9.5017999999999994</v>
      </c>
      <c r="AB3105" s="3">
        <v>-0.73333333333333328</v>
      </c>
      <c r="AC3105" s="1">
        <v>-13.3889</v>
      </c>
      <c r="AD3105">
        <v>4</v>
      </c>
      <c r="AE3105">
        <v>4</v>
      </c>
      <c r="AF3105" t="s">
        <v>48</v>
      </c>
      <c r="AG3105">
        <v>2016</v>
      </c>
      <c r="AH3105">
        <f>COUNTBLANK(datos[[#This Row],[Row ID]:[Year sales]])</f>
        <v>0</v>
      </c>
    </row>
    <row r="3106" spans="1:34" x14ac:dyDescent="0.3">
      <c r="A3106">
        <v>3105</v>
      </c>
      <c r="B3106" t="s">
        <v>6346</v>
      </c>
      <c r="C3106" s="4">
        <v>42817</v>
      </c>
      <c r="D3106" s="4">
        <v>42823</v>
      </c>
      <c r="E3106" t="s">
        <v>67</v>
      </c>
      <c r="F3106" t="s">
        <v>6347</v>
      </c>
      <c r="G3106" t="s">
        <v>6348</v>
      </c>
      <c r="H3106" t="s">
        <v>37</v>
      </c>
      <c r="I3106" t="s">
        <v>38</v>
      </c>
      <c r="J3106" t="s">
        <v>286</v>
      </c>
      <c r="K3106" t="s">
        <v>287</v>
      </c>
      <c r="L3106">
        <v>10024</v>
      </c>
      <c r="M3106" t="s">
        <v>168</v>
      </c>
      <c r="N3106" t="s">
        <v>6349</v>
      </c>
      <c r="O3106" t="s">
        <v>62</v>
      </c>
      <c r="P3106" t="s">
        <v>110</v>
      </c>
      <c r="Q3106" t="s">
        <v>6350</v>
      </c>
      <c r="R3106" s="1">
        <v>25.68</v>
      </c>
      <c r="S3106">
        <v>6</v>
      </c>
      <c r="T3106">
        <f t="shared" si="48"/>
        <v>8</v>
      </c>
      <c r="U3106" t="s">
        <v>75</v>
      </c>
      <c r="V3106">
        <v>0</v>
      </c>
      <c r="W3106">
        <v>0</v>
      </c>
      <c r="X3106" s="1">
        <v>0</v>
      </c>
      <c r="Y3106" s="1">
        <v>25.68</v>
      </c>
      <c r="Z3106" t="s">
        <v>65</v>
      </c>
      <c r="AA3106" s="2">
        <v>11.555999999999999</v>
      </c>
      <c r="AB3106" s="3">
        <v>0.44999999999999996</v>
      </c>
      <c r="AC3106" s="1">
        <v>-14.124000000000001</v>
      </c>
      <c r="AD3106">
        <v>6</v>
      </c>
      <c r="AE3106">
        <v>6</v>
      </c>
      <c r="AF3106" t="s">
        <v>48</v>
      </c>
      <c r="AG3106">
        <v>2017</v>
      </c>
      <c r="AH3106">
        <f>COUNTBLANK(datos[[#This Row],[Row ID]:[Year sales]])</f>
        <v>0</v>
      </c>
    </row>
    <row r="3107" spans="1:34" x14ac:dyDescent="0.3">
      <c r="A3107">
        <v>3106</v>
      </c>
      <c r="B3107" t="s">
        <v>6351</v>
      </c>
      <c r="C3107" s="4">
        <v>42576</v>
      </c>
      <c r="D3107" s="4">
        <v>42580</v>
      </c>
      <c r="E3107" t="s">
        <v>67</v>
      </c>
      <c r="F3107" t="s">
        <v>1527</v>
      </c>
      <c r="G3107" t="s">
        <v>1528</v>
      </c>
      <c r="H3107" t="s">
        <v>57</v>
      </c>
      <c r="I3107" t="s">
        <v>38</v>
      </c>
      <c r="J3107" t="s">
        <v>204</v>
      </c>
      <c r="K3107" t="s">
        <v>124</v>
      </c>
      <c r="L3107">
        <v>77070</v>
      </c>
      <c r="M3107" t="s">
        <v>125</v>
      </c>
      <c r="N3107" t="s">
        <v>2049</v>
      </c>
      <c r="O3107" t="s">
        <v>62</v>
      </c>
      <c r="P3107" t="s">
        <v>63</v>
      </c>
      <c r="Q3107" t="s">
        <v>2050</v>
      </c>
      <c r="R3107" s="1">
        <v>15.712</v>
      </c>
      <c r="S3107">
        <v>4</v>
      </c>
      <c r="T3107">
        <f t="shared" si="48"/>
        <v>13</v>
      </c>
      <c r="U3107" t="s">
        <v>52</v>
      </c>
      <c r="V3107">
        <v>0.2</v>
      </c>
      <c r="W3107">
        <v>3.1424000000000003</v>
      </c>
      <c r="X3107" s="1">
        <v>-3.1423999999999999</v>
      </c>
      <c r="Y3107" s="1">
        <v>18.854399999999998</v>
      </c>
      <c r="Z3107" t="s">
        <v>65</v>
      </c>
      <c r="AA3107" s="2">
        <v>5.6955999999999998</v>
      </c>
      <c r="AB3107" s="3">
        <v>0.36249999999999999</v>
      </c>
      <c r="AC3107" s="1">
        <v>-6.8739999999999997</v>
      </c>
      <c r="AD3107">
        <v>4</v>
      </c>
      <c r="AE3107">
        <v>4</v>
      </c>
      <c r="AF3107" t="s">
        <v>48</v>
      </c>
      <c r="AG3107">
        <v>2016</v>
      </c>
      <c r="AH3107">
        <f>COUNTBLANK(datos[[#This Row],[Row ID]:[Year sales]])</f>
        <v>0</v>
      </c>
    </row>
    <row r="3108" spans="1:34" x14ac:dyDescent="0.3">
      <c r="A3108">
        <v>3107</v>
      </c>
      <c r="B3108" t="s">
        <v>6352</v>
      </c>
      <c r="C3108" s="4">
        <v>42926</v>
      </c>
      <c r="D3108" s="4">
        <v>42930</v>
      </c>
      <c r="E3108" t="s">
        <v>67</v>
      </c>
      <c r="F3108" t="s">
        <v>3696</v>
      </c>
      <c r="G3108" t="s">
        <v>3697</v>
      </c>
      <c r="H3108" t="s">
        <v>122</v>
      </c>
      <c r="I3108" t="s">
        <v>38</v>
      </c>
      <c r="J3108" t="s">
        <v>476</v>
      </c>
      <c r="K3108" t="s">
        <v>231</v>
      </c>
      <c r="L3108">
        <v>60505</v>
      </c>
      <c r="M3108" t="s">
        <v>125</v>
      </c>
      <c r="N3108" t="s">
        <v>3246</v>
      </c>
      <c r="O3108" t="s">
        <v>62</v>
      </c>
      <c r="P3108" t="s">
        <v>77</v>
      </c>
      <c r="Q3108" t="s">
        <v>3247</v>
      </c>
      <c r="R3108" s="1">
        <v>298.464</v>
      </c>
      <c r="S3108">
        <v>6</v>
      </c>
      <c r="T3108">
        <f t="shared" si="48"/>
        <v>40</v>
      </c>
      <c r="U3108" t="s">
        <v>75</v>
      </c>
      <c r="V3108">
        <v>0.2</v>
      </c>
      <c r="W3108">
        <v>59.692800000000005</v>
      </c>
      <c r="X3108" s="1">
        <v>-59.692799999999998</v>
      </c>
      <c r="Y3108" s="1">
        <v>358.15679999999998</v>
      </c>
      <c r="Z3108" t="s">
        <v>47</v>
      </c>
      <c r="AA3108" s="2">
        <v>26.115600000000001</v>
      </c>
      <c r="AB3108" s="3">
        <v>8.7500000000000008E-2</v>
      </c>
      <c r="AC3108" s="1">
        <v>-212.65559999999999</v>
      </c>
      <c r="AD3108">
        <v>4</v>
      </c>
      <c r="AE3108">
        <v>4</v>
      </c>
      <c r="AF3108" t="s">
        <v>48</v>
      </c>
      <c r="AG3108">
        <v>2017</v>
      </c>
      <c r="AH3108">
        <f>COUNTBLANK(datos[[#This Row],[Row ID]:[Year sales]])</f>
        <v>0</v>
      </c>
    </row>
    <row r="3109" spans="1:34" x14ac:dyDescent="0.3">
      <c r="A3109">
        <v>3108</v>
      </c>
      <c r="B3109" t="s">
        <v>6353</v>
      </c>
      <c r="C3109" s="4">
        <v>42568</v>
      </c>
      <c r="D3109" s="4">
        <v>42573</v>
      </c>
      <c r="E3109" t="s">
        <v>67</v>
      </c>
      <c r="F3109" t="s">
        <v>105</v>
      </c>
      <c r="G3109" t="s">
        <v>106</v>
      </c>
      <c r="H3109" t="s">
        <v>37</v>
      </c>
      <c r="I3109" t="s">
        <v>38</v>
      </c>
      <c r="J3109" t="s">
        <v>338</v>
      </c>
      <c r="K3109" t="s">
        <v>617</v>
      </c>
      <c r="L3109">
        <v>65807</v>
      </c>
      <c r="M3109" t="s">
        <v>125</v>
      </c>
      <c r="N3109" t="s">
        <v>6354</v>
      </c>
      <c r="O3109" t="s">
        <v>62</v>
      </c>
      <c r="P3109" t="s">
        <v>110</v>
      </c>
      <c r="Q3109" t="s">
        <v>6355</v>
      </c>
      <c r="R3109" s="1">
        <v>21.93</v>
      </c>
      <c r="S3109">
        <v>3</v>
      </c>
      <c r="T3109">
        <f t="shared" si="48"/>
        <v>16</v>
      </c>
      <c r="U3109" t="s">
        <v>52</v>
      </c>
      <c r="V3109">
        <v>0</v>
      </c>
      <c r="W3109">
        <v>0</v>
      </c>
      <c r="X3109" s="1">
        <v>0</v>
      </c>
      <c r="Y3109" s="1">
        <v>21.93</v>
      </c>
      <c r="Z3109" t="s">
        <v>65</v>
      </c>
      <c r="AA3109" s="2">
        <v>10.0878</v>
      </c>
      <c r="AB3109" s="3">
        <v>0.45999999999999996</v>
      </c>
      <c r="AC3109" s="1">
        <v>-11.8422</v>
      </c>
      <c r="AD3109">
        <v>5</v>
      </c>
      <c r="AE3109">
        <v>5</v>
      </c>
      <c r="AF3109" t="s">
        <v>48</v>
      </c>
      <c r="AG3109">
        <v>2016</v>
      </c>
      <c r="AH3109">
        <f>COUNTBLANK(datos[[#This Row],[Row ID]:[Year sales]])</f>
        <v>0</v>
      </c>
    </row>
    <row r="3110" spans="1:34" x14ac:dyDescent="0.3">
      <c r="A3110">
        <v>3109</v>
      </c>
      <c r="B3110" t="s">
        <v>6353</v>
      </c>
      <c r="C3110" s="4">
        <v>42568</v>
      </c>
      <c r="D3110" s="4">
        <v>42573</v>
      </c>
      <c r="E3110" t="s">
        <v>67</v>
      </c>
      <c r="F3110" t="s">
        <v>105</v>
      </c>
      <c r="G3110" t="s">
        <v>106</v>
      </c>
      <c r="H3110" t="s">
        <v>37</v>
      </c>
      <c r="I3110" t="s">
        <v>38</v>
      </c>
      <c r="J3110" t="s">
        <v>338</v>
      </c>
      <c r="K3110" t="s">
        <v>617</v>
      </c>
      <c r="L3110">
        <v>65807</v>
      </c>
      <c r="M3110" t="s">
        <v>125</v>
      </c>
      <c r="N3110" t="s">
        <v>3421</v>
      </c>
      <c r="O3110" t="s">
        <v>62</v>
      </c>
      <c r="P3110" t="s">
        <v>77</v>
      </c>
      <c r="Q3110" t="s">
        <v>3422</v>
      </c>
      <c r="R3110" s="1">
        <v>242.94</v>
      </c>
      <c r="S3110">
        <v>3</v>
      </c>
      <c r="T3110">
        <f t="shared" si="48"/>
        <v>22</v>
      </c>
      <c r="U3110" t="s">
        <v>52</v>
      </c>
      <c r="V3110">
        <v>0</v>
      </c>
      <c r="W3110">
        <v>0</v>
      </c>
      <c r="X3110" s="1">
        <v>0</v>
      </c>
      <c r="Y3110" s="1">
        <v>242.94</v>
      </c>
      <c r="Z3110" t="s">
        <v>47</v>
      </c>
      <c r="AA3110" s="2">
        <v>4.8587999999999996</v>
      </c>
      <c r="AB3110" s="3">
        <v>1.9999999999999997E-2</v>
      </c>
      <c r="AC3110" s="1">
        <v>-238.0812</v>
      </c>
      <c r="AD3110">
        <v>5</v>
      </c>
      <c r="AE3110">
        <v>5</v>
      </c>
      <c r="AF3110" t="s">
        <v>48</v>
      </c>
      <c r="AG3110">
        <v>2016</v>
      </c>
      <c r="AH3110">
        <f>COUNTBLANK(datos[[#This Row],[Row ID]:[Year sales]])</f>
        <v>0</v>
      </c>
    </row>
    <row r="3111" spans="1:34" x14ac:dyDescent="0.3">
      <c r="A3111">
        <v>3110</v>
      </c>
      <c r="B3111" t="s">
        <v>6353</v>
      </c>
      <c r="C3111" s="4">
        <v>42568</v>
      </c>
      <c r="D3111" s="4">
        <v>42573</v>
      </c>
      <c r="E3111" t="s">
        <v>67</v>
      </c>
      <c r="F3111" t="s">
        <v>105</v>
      </c>
      <c r="G3111" t="s">
        <v>106</v>
      </c>
      <c r="H3111" t="s">
        <v>37</v>
      </c>
      <c r="I3111" t="s">
        <v>38</v>
      </c>
      <c r="J3111" t="s">
        <v>338</v>
      </c>
      <c r="K3111" t="s">
        <v>617</v>
      </c>
      <c r="L3111">
        <v>65807</v>
      </c>
      <c r="M3111" t="s">
        <v>125</v>
      </c>
      <c r="N3111" t="s">
        <v>3266</v>
      </c>
      <c r="O3111" t="s">
        <v>62</v>
      </c>
      <c r="P3111" t="s">
        <v>110</v>
      </c>
      <c r="Q3111" t="s">
        <v>3267</v>
      </c>
      <c r="R3111" s="1">
        <v>7.64</v>
      </c>
      <c r="S3111">
        <v>1</v>
      </c>
      <c r="T3111">
        <f t="shared" si="48"/>
        <v>17</v>
      </c>
      <c r="U3111" t="s">
        <v>46</v>
      </c>
      <c r="V3111">
        <v>0</v>
      </c>
      <c r="W3111">
        <v>0</v>
      </c>
      <c r="X3111" s="1">
        <v>0</v>
      </c>
      <c r="Y3111" s="1">
        <v>7.64</v>
      </c>
      <c r="Z3111" t="s">
        <v>65</v>
      </c>
      <c r="AA3111" s="2">
        <v>3.7435999999999998</v>
      </c>
      <c r="AB3111" s="3">
        <v>0.49</v>
      </c>
      <c r="AC3111" s="1">
        <v>-3.8963999999999999</v>
      </c>
      <c r="AD3111">
        <v>5</v>
      </c>
      <c r="AE3111">
        <v>5</v>
      </c>
      <c r="AF3111" t="s">
        <v>48</v>
      </c>
      <c r="AG3111">
        <v>2016</v>
      </c>
      <c r="AH3111">
        <f>COUNTBLANK(datos[[#This Row],[Row ID]:[Year sales]])</f>
        <v>0</v>
      </c>
    </row>
    <row r="3112" spans="1:34" x14ac:dyDescent="0.3">
      <c r="A3112">
        <v>3111</v>
      </c>
      <c r="B3112" t="s">
        <v>6353</v>
      </c>
      <c r="C3112" s="4">
        <v>42568</v>
      </c>
      <c r="D3112" s="4">
        <v>42573</v>
      </c>
      <c r="E3112" t="s">
        <v>67</v>
      </c>
      <c r="F3112" t="s">
        <v>105</v>
      </c>
      <c r="G3112" t="s">
        <v>106</v>
      </c>
      <c r="H3112" t="s">
        <v>37</v>
      </c>
      <c r="I3112" t="s">
        <v>38</v>
      </c>
      <c r="J3112" t="s">
        <v>338</v>
      </c>
      <c r="K3112" t="s">
        <v>617</v>
      </c>
      <c r="L3112">
        <v>65807</v>
      </c>
      <c r="M3112" t="s">
        <v>125</v>
      </c>
      <c r="N3112" t="s">
        <v>2151</v>
      </c>
      <c r="O3112" t="s">
        <v>62</v>
      </c>
      <c r="P3112" t="s">
        <v>110</v>
      </c>
      <c r="Q3112" t="s">
        <v>2152</v>
      </c>
      <c r="R3112" s="1">
        <v>51.84</v>
      </c>
      <c r="S3112">
        <v>8</v>
      </c>
      <c r="T3112">
        <f t="shared" si="48"/>
        <v>24</v>
      </c>
      <c r="U3112" t="s">
        <v>75</v>
      </c>
      <c r="V3112">
        <v>0</v>
      </c>
      <c r="W3112">
        <v>0</v>
      </c>
      <c r="X3112" s="1">
        <v>0</v>
      </c>
      <c r="Y3112" s="1">
        <v>51.84</v>
      </c>
      <c r="Z3112" t="s">
        <v>99</v>
      </c>
      <c r="AA3112" s="2">
        <v>25.401599999999998</v>
      </c>
      <c r="AB3112" s="3">
        <v>0.48999999999999994</v>
      </c>
      <c r="AC3112" s="1">
        <v>-26.438400000000001</v>
      </c>
      <c r="AD3112">
        <v>5</v>
      </c>
      <c r="AE3112">
        <v>5</v>
      </c>
      <c r="AF3112" t="s">
        <v>48</v>
      </c>
      <c r="AG3112">
        <v>2016</v>
      </c>
      <c r="AH3112">
        <f>COUNTBLANK(datos[[#This Row],[Row ID]:[Year sales]])</f>
        <v>0</v>
      </c>
    </row>
    <row r="3113" spans="1:34" x14ac:dyDescent="0.3">
      <c r="A3113">
        <v>3112</v>
      </c>
      <c r="B3113" t="s">
        <v>6353</v>
      </c>
      <c r="C3113" s="4">
        <v>42568</v>
      </c>
      <c r="D3113" s="4">
        <v>42573</v>
      </c>
      <c r="E3113" t="s">
        <v>67</v>
      </c>
      <c r="F3113" t="s">
        <v>105</v>
      </c>
      <c r="G3113" t="s">
        <v>106</v>
      </c>
      <c r="H3113" t="s">
        <v>37</v>
      </c>
      <c r="I3113" t="s">
        <v>38</v>
      </c>
      <c r="J3113" t="s">
        <v>338</v>
      </c>
      <c r="K3113" t="s">
        <v>617</v>
      </c>
      <c r="L3113">
        <v>65807</v>
      </c>
      <c r="M3113" t="s">
        <v>125</v>
      </c>
      <c r="N3113" t="s">
        <v>5028</v>
      </c>
      <c r="O3113" t="s">
        <v>62</v>
      </c>
      <c r="P3113" t="s">
        <v>77</v>
      </c>
      <c r="Q3113" t="s">
        <v>5029</v>
      </c>
      <c r="R3113" s="1">
        <v>265.17</v>
      </c>
      <c r="S3113">
        <v>1</v>
      </c>
      <c r="T3113">
        <f t="shared" si="48"/>
        <v>43</v>
      </c>
      <c r="U3113" t="s">
        <v>46</v>
      </c>
      <c r="V3113">
        <v>0</v>
      </c>
      <c r="W3113">
        <v>0</v>
      </c>
      <c r="X3113" s="1">
        <v>0</v>
      </c>
      <c r="Y3113" s="1">
        <v>265.17</v>
      </c>
      <c r="Z3113" t="s">
        <v>47</v>
      </c>
      <c r="AA3113" s="2">
        <v>47.730600000000003</v>
      </c>
      <c r="AB3113" s="3">
        <v>0.18</v>
      </c>
      <c r="AC3113" s="1">
        <v>-217.43940000000001</v>
      </c>
      <c r="AD3113">
        <v>5</v>
      </c>
      <c r="AE3113">
        <v>5</v>
      </c>
      <c r="AF3113" t="s">
        <v>48</v>
      </c>
      <c r="AG3113">
        <v>2016</v>
      </c>
      <c r="AH3113">
        <f>COUNTBLANK(datos[[#This Row],[Row ID]:[Year sales]])</f>
        <v>0</v>
      </c>
    </row>
    <row r="3114" spans="1:34" x14ac:dyDescent="0.3">
      <c r="A3114">
        <v>3113</v>
      </c>
      <c r="B3114" t="s">
        <v>6356</v>
      </c>
      <c r="C3114" s="4">
        <v>42605</v>
      </c>
      <c r="D3114" s="4">
        <v>42612</v>
      </c>
      <c r="E3114" t="s">
        <v>67</v>
      </c>
      <c r="F3114" t="s">
        <v>4015</v>
      </c>
      <c r="G3114" t="s">
        <v>4016</v>
      </c>
      <c r="H3114" t="s">
        <v>37</v>
      </c>
      <c r="I3114" t="s">
        <v>38</v>
      </c>
      <c r="J3114" t="s">
        <v>115</v>
      </c>
      <c r="K3114" t="s">
        <v>116</v>
      </c>
      <c r="L3114">
        <v>98105</v>
      </c>
      <c r="M3114" t="s">
        <v>60</v>
      </c>
      <c r="N3114" t="s">
        <v>6357</v>
      </c>
      <c r="O3114" t="s">
        <v>90</v>
      </c>
      <c r="P3114" t="s">
        <v>704</v>
      </c>
      <c r="Q3114" t="s">
        <v>6358</v>
      </c>
      <c r="R3114" s="1">
        <v>837.6</v>
      </c>
      <c r="S3114">
        <v>3</v>
      </c>
      <c r="T3114">
        <f t="shared" si="48"/>
        <v>12</v>
      </c>
      <c r="U3114" t="s">
        <v>52</v>
      </c>
      <c r="V3114">
        <v>0.2</v>
      </c>
      <c r="W3114">
        <v>167.52</v>
      </c>
      <c r="X3114" s="1">
        <v>-167.52</v>
      </c>
      <c r="Y3114" s="1">
        <v>1005.12</v>
      </c>
      <c r="Z3114" t="s">
        <v>53</v>
      </c>
      <c r="AA3114" s="2">
        <v>62.82</v>
      </c>
      <c r="AB3114" s="3">
        <v>7.4999999999999997E-2</v>
      </c>
      <c r="AC3114" s="1">
        <v>-607.26</v>
      </c>
      <c r="AD3114">
        <v>7</v>
      </c>
      <c r="AE3114">
        <v>7</v>
      </c>
      <c r="AF3114" t="s">
        <v>48</v>
      </c>
      <c r="AG3114">
        <v>2016</v>
      </c>
      <c r="AH3114">
        <f>COUNTBLANK(datos[[#This Row],[Row ID]:[Year sales]])</f>
        <v>0</v>
      </c>
    </row>
    <row r="3115" spans="1:34" x14ac:dyDescent="0.3">
      <c r="A3115">
        <v>3114</v>
      </c>
      <c r="B3115" t="s">
        <v>6356</v>
      </c>
      <c r="C3115" s="4">
        <v>42605</v>
      </c>
      <c r="D3115" s="4">
        <v>42612</v>
      </c>
      <c r="E3115" t="s">
        <v>67</v>
      </c>
      <c r="F3115" t="s">
        <v>4015</v>
      </c>
      <c r="G3115" t="s">
        <v>4016</v>
      </c>
      <c r="H3115" t="s">
        <v>37</v>
      </c>
      <c r="I3115" t="s">
        <v>38</v>
      </c>
      <c r="J3115" t="s">
        <v>115</v>
      </c>
      <c r="K3115" t="s">
        <v>116</v>
      </c>
      <c r="L3115">
        <v>98105</v>
      </c>
      <c r="M3115" t="s">
        <v>60</v>
      </c>
      <c r="N3115" t="s">
        <v>525</v>
      </c>
      <c r="O3115" t="s">
        <v>62</v>
      </c>
      <c r="P3115" t="s">
        <v>193</v>
      </c>
      <c r="Q3115" t="s">
        <v>526</v>
      </c>
      <c r="R3115" s="1">
        <v>135.9</v>
      </c>
      <c r="S3115">
        <v>5</v>
      </c>
      <c r="T3115">
        <f t="shared" si="48"/>
        <v>24</v>
      </c>
      <c r="U3115" t="s">
        <v>75</v>
      </c>
      <c r="V3115">
        <v>0</v>
      </c>
      <c r="W3115">
        <v>0</v>
      </c>
      <c r="X3115" s="1">
        <v>0</v>
      </c>
      <c r="Y3115" s="1">
        <v>135.9</v>
      </c>
      <c r="Z3115" t="s">
        <v>99</v>
      </c>
      <c r="AA3115" s="2">
        <v>63.872999999999998</v>
      </c>
      <c r="AB3115" s="3">
        <v>0.47</v>
      </c>
      <c r="AC3115" s="1">
        <v>-72.027000000000001</v>
      </c>
      <c r="AD3115">
        <v>7</v>
      </c>
      <c r="AE3115">
        <v>7</v>
      </c>
      <c r="AF3115" t="s">
        <v>48</v>
      </c>
      <c r="AG3115">
        <v>2016</v>
      </c>
      <c r="AH3115">
        <f>COUNTBLANK(datos[[#This Row],[Row ID]:[Year sales]])</f>
        <v>0</v>
      </c>
    </row>
    <row r="3116" spans="1:34" x14ac:dyDescent="0.3">
      <c r="A3116">
        <v>3115</v>
      </c>
      <c r="B3116" t="s">
        <v>6356</v>
      </c>
      <c r="C3116" s="4">
        <v>42605</v>
      </c>
      <c r="D3116" s="4">
        <v>42612</v>
      </c>
      <c r="E3116" t="s">
        <v>67</v>
      </c>
      <c r="F3116" t="s">
        <v>4015</v>
      </c>
      <c r="G3116" t="s">
        <v>4016</v>
      </c>
      <c r="H3116" t="s">
        <v>37</v>
      </c>
      <c r="I3116" t="s">
        <v>38</v>
      </c>
      <c r="J3116" t="s">
        <v>115</v>
      </c>
      <c r="K3116" t="s">
        <v>116</v>
      </c>
      <c r="L3116">
        <v>98105</v>
      </c>
      <c r="M3116" t="s">
        <v>60</v>
      </c>
      <c r="N3116" t="s">
        <v>4888</v>
      </c>
      <c r="O3116" t="s">
        <v>62</v>
      </c>
      <c r="P3116" t="s">
        <v>110</v>
      </c>
      <c r="Q3116" t="s">
        <v>4889</v>
      </c>
      <c r="R3116" s="1">
        <v>34.68</v>
      </c>
      <c r="S3116">
        <v>6</v>
      </c>
      <c r="T3116">
        <f t="shared" si="48"/>
        <v>34</v>
      </c>
      <c r="U3116" t="s">
        <v>75</v>
      </c>
      <c r="V3116">
        <v>0</v>
      </c>
      <c r="W3116">
        <v>0</v>
      </c>
      <c r="X3116" s="1">
        <v>0</v>
      </c>
      <c r="Y3116" s="1">
        <v>34.68</v>
      </c>
      <c r="Z3116" t="s">
        <v>65</v>
      </c>
      <c r="AA3116" s="2">
        <v>16.993200000000002</v>
      </c>
      <c r="AB3116" s="3">
        <v>0.49000000000000005</v>
      </c>
      <c r="AC3116" s="1">
        <v>-17.686800000000002</v>
      </c>
      <c r="AD3116">
        <v>7</v>
      </c>
      <c r="AE3116">
        <v>7</v>
      </c>
      <c r="AF3116" t="s">
        <v>48</v>
      </c>
      <c r="AG3116">
        <v>2016</v>
      </c>
      <c r="AH3116">
        <f>COUNTBLANK(datos[[#This Row],[Row ID]:[Year sales]])</f>
        <v>0</v>
      </c>
    </row>
    <row r="3117" spans="1:34" x14ac:dyDescent="0.3">
      <c r="A3117">
        <v>3116</v>
      </c>
      <c r="B3117" t="s">
        <v>6356</v>
      </c>
      <c r="C3117" s="4">
        <v>42605</v>
      </c>
      <c r="D3117" s="4">
        <v>42612</v>
      </c>
      <c r="E3117" t="s">
        <v>67</v>
      </c>
      <c r="F3117" t="s">
        <v>4015</v>
      </c>
      <c r="G3117" t="s">
        <v>4016</v>
      </c>
      <c r="H3117" t="s">
        <v>37</v>
      </c>
      <c r="I3117" t="s">
        <v>38</v>
      </c>
      <c r="J3117" t="s">
        <v>115</v>
      </c>
      <c r="K3117" t="s">
        <v>116</v>
      </c>
      <c r="L3117">
        <v>98105</v>
      </c>
      <c r="M3117" t="s">
        <v>60</v>
      </c>
      <c r="N3117" t="s">
        <v>3573</v>
      </c>
      <c r="O3117" t="s">
        <v>43</v>
      </c>
      <c r="P3117" t="s">
        <v>50</v>
      </c>
      <c r="Q3117" t="s">
        <v>3574</v>
      </c>
      <c r="R3117" s="1">
        <v>532.70399999999995</v>
      </c>
      <c r="S3117">
        <v>6</v>
      </c>
      <c r="T3117">
        <f t="shared" si="48"/>
        <v>21</v>
      </c>
      <c r="U3117" t="s">
        <v>75</v>
      </c>
      <c r="V3117">
        <v>0.2</v>
      </c>
      <c r="W3117">
        <v>106.54079999999999</v>
      </c>
      <c r="X3117" s="1">
        <v>-106.5408</v>
      </c>
      <c r="Y3117" s="1">
        <v>639.24479999999994</v>
      </c>
      <c r="Z3117" t="s">
        <v>53</v>
      </c>
      <c r="AA3117" s="2">
        <v>-39.952800000000003</v>
      </c>
      <c r="AB3117" s="3">
        <v>-7.5000000000000011E-2</v>
      </c>
      <c r="AC3117" s="1">
        <v>-466.11599999999999</v>
      </c>
      <c r="AD3117">
        <v>7</v>
      </c>
      <c r="AE3117">
        <v>7</v>
      </c>
      <c r="AF3117" t="s">
        <v>48</v>
      </c>
      <c r="AG3117">
        <v>2016</v>
      </c>
      <c r="AH3117">
        <f>COUNTBLANK(datos[[#This Row],[Row ID]:[Year sales]])</f>
        <v>0</v>
      </c>
    </row>
    <row r="3118" spans="1:34" x14ac:dyDescent="0.3">
      <c r="A3118">
        <v>3117</v>
      </c>
      <c r="B3118" t="s">
        <v>6356</v>
      </c>
      <c r="C3118" s="4">
        <v>42605</v>
      </c>
      <c r="D3118" s="4">
        <v>42612</v>
      </c>
      <c r="E3118" t="s">
        <v>67</v>
      </c>
      <c r="F3118" t="s">
        <v>4015</v>
      </c>
      <c r="G3118" t="s">
        <v>4016</v>
      </c>
      <c r="H3118" t="s">
        <v>37</v>
      </c>
      <c r="I3118" t="s">
        <v>38</v>
      </c>
      <c r="J3118" t="s">
        <v>115</v>
      </c>
      <c r="K3118" t="s">
        <v>116</v>
      </c>
      <c r="L3118">
        <v>98105</v>
      </c>
      <c r="M3118" t="s">
        <v>60</v>
      </c>
      <c r="N3118" t="s">
        <v>161</v>
      </c>
      <c r="O3118" t="s">
        <v>62</v>
      </c>
      <c r="P3118" t="s">
        <v>97</v>
      </c>
      <c r="Q3118" t="s">
        <v>162</v>
      </c>
      <c r="R3118" s="1">
        <v>43.1</v>
      </c>
      <c r="S3118">
        <v>5</v>
      </c>
      <c r="T3118">
        <f t="shared" si="48"/>
        <v>41</v>
      </c>
      <c r="U3118" t="s">
        <v>75</v>
      </c>
      <c r="V3118">
        <v>0</v>
      </c>
      <c r="W3118">
        <v>0</v>
      </c>
      <c r="X3118" s="1">
        <v>0</v>
      </c>
      <c r="Y3118" s="1">
        <v>43.1</v>
      </c>
      <c r="Z3118" t="s">
        <v>65</v>
      </c>
      <c r="AA3118" s="2">
        <v>11.206</v>
      </c>
      <c r="AB3118" s="3">
        <v>0.25999999999999995</v>
      </c>
      <c r="AC3118" s="1">
        <v>-31.893999999999998</v>
      </c>
      <c r="AD3118">
        <v>7</v>
      </c>
      <c r="AE3118">
        <v>7</v>
      </c>
      <c r="AF3118" t="s">
        <v>48</v>
      </c>
      <c r="AG3118">
        <v>2016</v>
      </c>
      <c r="AH3118">
        <f>COUNTBLANK(datos[[#This Row],[Row ID]:[Year sales]])</f>
        <v>0</v>
      </c>
    </row>
    <row r="3119" spans="1:34" x14ac:dyDescent="0.3">
      <c r="A3119">
        <v>3118</v>
      </c>
      <c r="B3119" t="s">
        <v>6356</v>
      </c>
      <c r="C3119" s="4">
        <v>42605</v>
      </c>
      <c r="D3119" s="4">
        <v>42612</v>
      </c>
      <c r="E3119" t="s">
        <v>67</v>
      </c>
      <c r="F3119" t="s">
        <v>4015</v>
      </c>
      <c r="G3119" t="s">
        <v>4016</v>
      </c>
      <c r="H3119" t="s">
        <v>37</v>
      </c>
      <c r="I3119" t="s">
        <v>38</v>
      </c>
      <c r="J3119" t="s">
        <v>115</v>
      </c>
      <c r="K3119" t="s">
        <v>116</v>
      </c>
      <c r="L3119">
        <v>98105</v>
      </c>
      <c r="M3119" t="s">
        <v>60</v>
      </c>
      <c r="N3119" t="s">
        <v>740</v>
      </c>
      <c r="O3119" t="s">
        <v>62</v>
      </c>
      <c r="P3119" t="s">
        <v>599</v>
      </c>
      <c r="Q3119" t="s">
        <v>741</v>
      </c>
      <c r="R3119" s="1">
        <v>15.88</v>
      </c>
      <c r="S3119">
        <v>4</v>
      </c>
      <c r="T3119">
        <f t="shared" si="48"/>
        <v>12</v>
      </c>
      <c r="U3119" t="s">
        <v>52</v>
      </c>
      <c r="V3119">
        <v>0</v>
      </c>
      <c r="W3119">
        <v>0</v>
      </c>
      <c r="X3119" s="1">
        <v>0</v>
      </c>
      <c r="Y3119" s="1">
        <v>15.88</v>
      </c>
      <c r="Z3119" t="s">
        <v>65</v>
      </c>
      <c r="AA3119" s="2">
        <v>0.1588</v>
      </c>
      <c r="AB3119" s="3">
        <v>9.9999999999999985E-3</v>
      </c>
      <c r="AC3119" s="1">
        <v>-15.7212</v>
      </c>
      <c r="AD3119">
        <v>7</v>
      </c>
      <c r="AE3119">
        <v>7</v>
      </c>
      <c r="AF3119" t="s">
        <v>48</v>
      </c>
      <c r="AG3119">
        <v>2016</v>
      </c>
      <c r="AH3119">
        <f>COUNTBLANK(datos[[#This Row],[Row ID]:[Year sales]])</f>
        <v>0</v>
      </c>
    </row>
    <row r="3120" spans="1:34" x14ac:dyDescent="0.3">
      <c r="A3120">
        <v>3119</v>
      </c>
      <c r="B3120" t="s">
        <v>6359</v>
      </c>
      <c r="C3120" s="4">
        <v>42166</v>
      </c>
      <c r="D3120" s="4">
        <v>42167</v>
      </c>
      <c r="E3120" t="s">
        <v>208</v>
      </c>
      <c r="F3120" t="s">
        <v>4535</v>
      </c>
      <c r="G3120" t="s">
        <v>4536</v>
      </c>
      <c r="H3120" t="s">
        <v>57</v>
      </c>
      <c r="I3120" t="s">
        <v>38</v>
      </c>
      <c r="J3120" t="s">
        <v>1816</v>
      </c>
      <c r="K3120" t="s">
        <v>71</v>
      </c>
      <c r="L3120">
        <v>33801</v>
      </c>
      <c r="M3120" t="s">
        <v>41</v>
      </c>
      <c r="N3120" t="s">
        <v>1217</v>
      </c>
      <c r="O3120" t="s">
        <v>43</v>
      </c>
      <c r="P3120" t="s">
        <v>50</v>
      </c>
      <c r="Q3120" t="s">
        <v>1218</v>
      </c>
      <c r="R3120" s="1">
        <v>1123.92</v>
      </c>
      <c r="S3120">
        <v>5</v>
      </c>
      <c r="T3120">
        <f t="shared" si="48"/>
        <v>24</v>
      </c>
      <c r="U3120" t="s">
        <v>75</v>
      </c>
      <c r="V3120">
        <v>0.2</v>
      </c>
      <c r="W3120">
        <v>224.78400000000002</v>
      </c>
      <c r="X3120" s="1">
        <v>-224.78399999999999</v>
      </c>
      <c r="Y3120" s="1">
        <v>1348.7040000000002</v>
      </c>
      <c r="Z3120" t="s">
        <v>53</v>
      </c>
      <c r="AA3120" s="2">
        <v>-182.637</v>
      </c>
      <c r="AB3120" s="3">
        <v>-0.16249999999999998</v>
      </c>
      <c r="AC3120" s="1">
        <v>-1081.7729999999999</v>
      </c>
      <c r="AD3120">
        <v>1</v>
      </c>
      <c r="AE3120">
        <v>1</v>
      </c>
      <c r="AF3120" t="s">
        <v>48</v>
      </c>
      <c r="AG3120">
        <v>2015</v>
      </c>
      <c r="AH3120">
        <f>COUNTBLANK(datos[[#This Row],[Row ID]:[Year sales]])</f>
        <v>0</v>
      </c>
    </row>
    <row r="3121" spans="1:34" x14ac:dyDescent="0.3">
      <c r="A3121">
        <v>3120</v>
      </c>
      <c r="B3121" t="s">
        <v>6359</v>
      </c>
      <c r="C3121" s="4">
        <v>42166</v>
      </c>
      <c r="D3121" s="4">
        <v>42167</v>
      </c>
      <c r="E3121" t="s">
        <v>208</v>
      </c>
      <c r="F3121" t="s">
        <v>4535</v>
      </c>
      <c r="G3121" t="s">
        <v>4536</v>
      </c>
      <c r="H3121" t="s">
        <v>57</v>
      </c>
      <c r="I3121" t="s">
        <v>38</v>
      </c>
      <c r="J3121" t="s">
        <v>1816</v>
      </c>
      <c r="K3121" t="s">
        <v>71</v>
      </c>
      <c r="L3121">
        <v>33801</v>
      </c>
      <c r="M3121" t="s">
        <v>41</v>
      </c>
      <c r="N3121" t="s">
        <v>1944</v>
      </c>
      <c r="O3121" t="s">
        <v>90</v>
      </c>
      <c r="P3121" t="s">
        <v>91</v>
      </c>
      <c r="Q3121" t="s">
        <v>1945</v>
      </c>
      <c r="R3121" s="1">
        <v>249.584</v>
      </c>
      <c r="S3121">
        <v>2</v>
      </c>
      <c r="T3121">
        <f t="shared" si="48"/>
        <v>30</v>
      </c>
      <c r="U3121" t="s">
        <v>46</v>
      </c>
      <c r="V3121">
        <v>0.2</v>
      </c>
      <c r="W3121">
        <v>49.916800000000002</v>
      </c>
      <c r="X3121" s="1">
        <v>-49.916800000000002</v>
      </c>
      <c r="Y3121" s="1">
        <v>299.50080000000003</v>
      </c>
      <c r="Z3121" t="s">
        <v>47</v>
      </c>
      <c r="AA3121" s="2">
        <v>31.198</v>
      </c>
      <c r="AB3121" s="3">
        <v>0.125</v>
      </c>
      <c r="AC3121" s="1">
        <v>-168.4692</v>
      </c>
      <c r="AD3121">
        <v>1</v>
      </c>
      <c r="AE3121">
        <v>1</v>
      </c>
      <c r="AF3121" t="s">
        <v>48</v>
      </c>
      <c r="AG3121">
        <v>2015</v>
      </c>
      <c r="AH3121">
        <f>COUNTBLANK(datos[[#This Row],[Row ID]:[Year sales]])</f>
        <v>0</v>
      </c>
    </row>
    <row r="3122" spans="1:34" x14ac:dyDescent="0.3">
      <c r="A3122">
        <v>3121</v>
      </c>
      <c r="B3122" t="s">
        <v>6359</v>
      </c>
      <c r="C3122" s="4">
        <v>42166</v>
      </c>
      <c r="D3122" s="4">
        <v>42167</v>
      </c>
      <c r="E3122" t="s">
        <v>208</v>
      </c>
      <c r="F3122" t="s">
        <v>4535</v>
      </c>
      <c r="G3122" t="s">
        <v>4536</v>
      </c>
      <c r="H3122" t="s">
        <v>57</v>
      </c>
      <c r="I3122" t="s">
        <v>38</v>
      </c>
      <c r="J3122" t="s">
        <v>1816</v>
      </c>
      <c r="K3122" t="s">
        <v>71</v>
      </c>
      <c r="L3122">
        <v>33801</v>
      </c>
      <c r="M3122" t="s">
        <v>41</v>
      </c>
      <c r="N3122" t="s">
        <v>6360</v>
      </c>
      <c r="O3122" t="s">
        <v>43</v>
      </c>
      <c r="P3122" t="s">
        <v>83</v>
      </c>
      <c r="Q3122" t="s">
        <v>6361</v>
      </c>
      <c r="R3122" s="1">
        <v>48.671999999999997</v>
      </c>
      <c r="S3122">
        <v>3</v>
      </c>
      <c r="T3122">
        <f t="shared" si="48"/>
        <v>11</v>
      </c>
      <c r="U3122" t="s">
        <v>52</v>
      </c>
      <c r="V3122">
        <v>0.2</v>
      </c>
      <c r="W3122">
        <v>9.7344000000000008</v>
      </c>
      <c r="X3122" s="1">
        <v>-9.7344000000000008</v>
      </c>
      <c r="Y3122" s="1">
        <v>58.406399999999998</v>
      </c>
      <c r="Z3122" t="s">
        <v>99</v>
      </c>
      <c r="AA3122" s="2">
        <v>7.3007999999999997</v>
      </c>
      <c r="AB3122" s="3">
        <v>0.15</v>
      </c>
      <c r="AC3122" s="1">
        <v>-31.636800000000001</v>
      </c>
      <c r="AD3122">
        <v>1</v>
      </c>
      <c r="AE3122">
        <v>1</v>
      </c>
      <c r="AF3122" t="s">
        <v>48</v>
      </c>
      <c r="AG3122">
        <v>2015</v>
      </c>
      <c r="AH3122">
        <f>COUNTBLANK(datos[[#This Row],[Row ID]:[Year sales]])</f>
        <v>0</v>
      </c>
    </row>
    <row r="3123" spans="1:34" x14ac:dyDescent="0.3">
      <c r="A3123">
        <v>3122</v>
      </c>
      <c r="B3123" t="s">
        <v>6359</v>
      </c>
      <c r="C3123" s="4">
        <v>42166</v>
      </c>
      <c r="D3123" s="4">
        <v>42167</v>
      </c>
      <c r="E3123" t="s">
        <v>208</v>
      </c>
      <c r="F3123" t="s">
        <v>4535</v>
      </c>
      <c r="G3123" t="s">
        <v>4536</v>
      </c>
      <c r="H3123" t="s">
        <v>57</v>
      </c>
      <c r="I3123" t="s">
        <v>38</v>
      </c>
      <c r="J3123" t="s">
        <v>1816</v>
      </c>
      <c r="K3123" t="s">
        <v>71</v>
      </c>
      <c r="L3123">
        <v>33801</v>
      </c>
      <c r="M3123" t="s">
        <v>41</v>
      </c>
      <c r="N3123" t="s">
        <v>510</v>
      </c>
      <c r="O3123" t="s">
        <v>62</v>
      </c>
      <c r="P3123" t="s">
        <v>86</v>
      </c>
      <c r="Q3123" t="s">
        <v>511</v>
      </c>
      <c r="R3123" s="1">
        <v>60.768000000000001</v>
      </c>
      <c r="S3123">
        <v>2</v>
      </c>
      <c r="T3123">
        <f t="shared" si="48"/>
        <v>44</v>
      </c>
      <c r="U3123" t="s">
        <v>46</v>
      </c>
      <c r="V3123">
        <v>0.2</v>
      </c>
      <c r="W3123">
        <v>12.153600000000001</v>
      </c>
      <c r="X3123" s="1">
        <v>-12.153600000000001</v>
      </c>
      <c r="Y3123" s="1">
        <v>72.921599999999998</v>
      </c>
      <c r="Z3123" t="s">
        <v>99</v>
      </c>
      <c r="AA3123" s="2">
        <v>7.5960000000000001</v>
      </c>
      <c r="AB3123" s="3">
        <v>0.125</v>
      </c>
      <c r="AC3123" s="1">
        <v>-41.0184</v>
      </c>
      <c r="AD3123">
        <v>1</v>
      </c>
      <c r="AE3123">
        <v>1</v>
      </c>
      <c r="AF3123" t="s">
        <v>48</v>
      </c>
      <c r="AG3123">
        <v>2015</v>
      </c>
      <c r="AH3123">
        <f>COUNTBLANK(datos[[#This Row],[Row ID]:[Year sales]])</f>
        <v>0</v>
      </c>
    </row>
    <row r="3124" spans="1:34" x14ac:dyDescent="0.3">
      <c r="A3124">
        <v>3123</v>
      </c>
      <c r="B3124" t="s">
        <v>6359</v>
      </c>
      <c r="C3124" s="4">
        <v>42166</v>
      </c>
      <c r="D3124" s="4">
        <v>42167</v>
      </c>
      <c r="E3124" t="s">
        <v>208</v>
      </c>
      <c r="F3124" t="s">
        <v>4535</v>
      </c>
      <c r="G3124" t="s">
        <v>4536</v>
      </c>
      <c r="H3124" t="s">
        <v>57</v>
      </c>
      <c r="I3124" t="s">
        <v>38</v>
      </c>
      <c r="J3124" t="s">
        <v>1816</v>
      </c>
      <c r="K3124" t="s">
        <v>71</v>
      </c>
      <c r="L3124">
        <v>33801</v>
      </c>
      <c r="M3124" t="s">
        <v>41</v>
      </c>
      <c r="N3124" t="s">
        <v>1110</v>
      </c>
      <c r="O3124" t="s">
        <v>62</v>
      </c>
      <c r="P3124" t="s">
        <v>94</v>
      </c>
      <c r="Q3124" t="s">
        <v>1111</v>
      </c>
      <c r="R3124" s="1">
        <v>78.599999999999994</v>
      </c>
      <c r="S3124">
        <v>5</v>
      </c>
      <c r="T3124">
        <f t="shared" si="48"/>
        <v>34</v>
      </c>
      <c r="U3124" t="s">
        <v>75</v>
      </c>
      <c r="V3124">
        <v>0.7</v>
      </c>
      <c r="W3124">
        <v>55.019999999999996</v>
      </c>
      <c r="X3124" s="1">
        <v>-55.02</v>
      </c>
      <c r="Y3124" s="1">
        <v>133.62</v>
      </c>
      <c r="Z3124" t="s">
        <v>99</v>
      </c>
      <c r="AA3124" s="2">
        <v>-62.88</v>
      </c>
      <c r="AB3124" s="3">
        <v>-0.8</v>
      </c>
      <c r="AC3124" s="1">
        <v>-86.46</v>
      </c>
      <c r="AD3124">
        <v>1</v>
      </c>
      <c r="AE3124">
        <v>1</v>
      </c>
      <c r="AF3124" t="s">
        <v>48</v>
      </c>
      <c r="AG3124">
        <v>2015</v>
      </c>
      <c r="AH3124">
        <f>COUNTBLANK(datos[[#This Row],[Row ID]:[Year sales]])</f>
        <v>0</v>
      </c>
    </row>
    <row r="3125" spans="1:34" x14ac:dyDescent="0.3">
      <c r="A3125">
        <v>3124</v>
      </c>
      <c r="B3125" t="s">
        <v>6359</v>
      </c>
      <c r="C3125" s="4">
        <v>42166</v>
      </c>
      <c r="D3125" s="4">
        <v>42167</v>
      </c>
      <c r="E3125" t="s">
        <v>208</v>
      </c>
      <c r="F3125" t="s">
        <v>4535</v>
      </c>
      <c r="G3125" t="s">
        <v>4536</v>
      </c>
      <c r="H3125" t="s">
        <v>57</v>
      </c>
      <c r="I3125" t="s">
        <v>38</v>
      </c>
      <c r="J3125" t="s">
        <v>1816</v>
      </c>
      <c r="K3125" t="s">
        <v>71</v>
      </c>
      <c r="L3125">
        <v>33801</v>
      </c>
      <c r="M3125" t="s">
        <v>41</v>
      </c>
      <c r="N3125" t="s">
        <v>5698</v>
      </c>
      <c r="O3125" t="s">
        <v>62</v>
      </c>
      <c r="P3125" t="s">
        <v>94</v>
      </c>
      <c r="Q3125" t="s">
        <v>5699</v>
      </c>
      <c r="R3125" s="1">
        <v>3.7679999999999998</v>
      </c>
      <c r="S3125">
        <v>2</v>
      </c>
      <c r="T3125">
        <f t="shared" si="48"/>
        <v>30</v>
      </c>
      <c r="U3125" t="s">
        <v>46</v>
      </c>
      <c r="V3125">
        <v>0.7</v>
      </c>
      <c r="W3125">
        <v>2.6375999999999995</v>
      </c>
      <c r="X3125" s="1">
        <v>-2.6375999999999999</v>
      </c>
      <c r="Y3125" s="1">
        <v>6.4055999999999997</v>
      </c>
      <c r="Z3125" t="s">
        <v>65</v>
      </c>
      <c r="AA3125" s="2">
        <v>-3.14</v>
      </c>
      <c r="AB3125" s="3">
        <v>-0.83333333333333337</v>
      </c>
      <c r="AC3125" s="1">
        <v>-4.2704000000000004</v>
      </c>
      <c r="AD3125">
        <v>1</v>
      </c>
      <c r="AE3125">
        <v>1</v>
      </c>
      <c r="AF3125" t="s">
        <v>48</v>
      </c>
      <c r="AG3125">
        <v>2015</v>
      </c>
      <c r="AH3125">
        <f>COUNTBLANK(datos[[#This Row],[Row ID]:[Year sales]])</f>
        <v>0</v>
      </c>
    </row>
    <row r="3126" spans="1:34" x14ac:dyDescent="0.3">
      <c r="A3126">
        <v>3125</v>
      </c>
      <c r="B3126" t="s">
        <v>6359</v>
      </c>
      <c r="C3126" s="4">
        <v>42166</v>
      </c>
      <c r="D3126" s="4">
        <v>42167</v>
      </c>
      <c r="E3126" t="s">
        <v>208</v>
      </c>
      <c r="F3126" t="s">
        <v>4535</v>
      </c>
      <c r="G3126" t="s">
        <v>4536</v>
      </c>
      <c r="H3126" t="s">
        <v>57</v>
      </c>
      <c r="I3126" t="s">
        <v>38</v>
      </c>
      <c r="J3126" t="s">
        <v>1816</v>
      </c>
      <c r="K3126" t="s">
        <v>71</v>
      </c>
      <c r="L3126">
        <v>33801</v>
      </c>
      <c r="M3126" t="s">
        <v>41</v>
      </c>
      <c r="N3126" t="s">
        <v>1908</v>
      </c>
      <c r="O3126" t="s">
        <v>62</v>
      </c>
      <c r="P3126" t="s">
        <v>77</v>
      </c>
      <c r="Q3126" t="s">
        <v>1909</v>
      </c>
      <c r="R3126" s="1">
        <v>1036.624</v>
      </c>
      <c r="S3126">
        <v>2</v>
      </c>
      <c r="T3126">
        <f t="shared" si="48"/>
        <v>13</v>
      </c>
      <c r="U3126" t="s">
        <v>46</v>
      </c>
      <c r="V3126">
        <v>0.2</v>
      </c>
      <c r="W3126">
        <v>207.32480000000001</v>
      </c>
      <c r="X3126" s="1">
        <v>-207.32480000000001</v>
      </c>
      <c r="Y3126" s="1">
        <v>1243.9488000000001</v>
      </c>
      <c r="Z3126" t="s">
        <v>53</v>
      </c>
      <c r="AA3126" s="2">
        <v>51.831200000000003</v>
      </c>
      <c r="AB3126" s="3">
        <v>0.05</v>
      </c>
      <c r="AC3126" s="1">
        <v>-777.46799999999996</v>
      </c>
      <c r="AD3126">
        <v>1</v>
      </c>
      <c r="AE3126">
        <v>1</v>
      </c>
      <c r="AF3126" t="s">
        <v>48</v>
      </c>
      <c r="AG3126">
        <v>2015</v>
      </c>
      <c r="AH3126">
        <f>COUNTBLANK(datos[[#This Row],[Row ID]:[Year sales]])</f>
        <v>0</v>
      </c>
    </row>
    <row r="3127" spans="1:34" x14ac:dyDescent="0.3">
      <c r="A3127">
        <v>3126</v>
      </c>
      <c r="B3127" t="s">
        <v>6359</v>
      </c>
      <c r="C3127" s="4">
        <v>42166</v>
      </c>
      <c r="D3127" s="4">
        <v>42167</v>
      </c>
      <c r="E3127" t="s">
        <v>208</v>
      </c>
      <c r="F3127" t="s">
        <v>4535</v>
      </c>
      <c r="G3127" t="s">
        <v>4536</v>
      </c>
      <c r="H3127" t="s">
        <v>57</v>
      </c>
      <c r="I3127" t="s">
        <v>38</v>
      </c>
      <c r="J3127" t="s">
        <v>1816</v>
      </c>
      <c r="K3127" t="s">
        <v>71</v>
      </c>
      <c r="L3127">
        <v>33801</v>
      </c>
      <c r="M3127" t="s">
        <v>41</v>
      </c>
      <c r="N3127" t="s">
        <v>2821</v>
      </c>
      <c r="O3127" t="s">
        <v>62</v>
      </c>
      <c r="P3127" t="s">
        <v>77</v>
      </c>
      <c r="Q3127" t="s">
        <v>2822</v>
      </c>
      <c r="R3127" s="1">
        <v>563.80799999999999</v>
      </c>
      <c r="S3127">
        <v>4</v>
      </c>
      <c r="T3127">
        <f t="shared" si="48"/>
        <v>26</v>
      </c>
      <c r="U3127" t="s">
        <v>52</v>
      </c>
      <c r="V3127">
        <v>0.2</v>
      </c>
      <c r="W3127">
        <v>112.7616</v>
      </c>
      <c r="X3127" s="1">
        <v>-112.7616</v>
      </c>
      <c r="Y3127" s="1">
        <v>676.56960000000004</v>
      </c>
      <c r="Z3127" t="s">
        <v>53</v>
      </c>
      <c r="AA3127" s="2">
        <v>21.142800000000001</v>
      </c>
      <c r="AB3127" s="3">
        <v>3.7500000000000006E-2</v>
      </c>
      <c r="AC3127" s="1">
        <v>-429.90359999999998</v>
      </c>
      <c r="AD3127">
        <v>1</v>
      </c>
      <c r="AE3127">
        <v>1</v>
      </c>
      <c r="AF3127" t="s">
        <v>48</v>
      </c>
      <c r="AG3127">
        <v>2015</v>
      </c>
      <c r="AH3127">
        <f>COUNTBLANK(datos[[#This Row],[Row ID]:[Year sales]])</f>
        <v>0</v>
      </c>
    </row>
    <row r="3128" spans="1:34" x14ac:dyDescent="0.3">
      <c r="A3128">
        <v>3127</v>
      </c>
      <c r="B3128" t="s">
        <v>6362</v>
      </c>
      <c r="C3128" s="4">
        <v>42986</v>
      </c>
      <c r="D3128" s="4">
        <v>42990</v>
      </c>
      <c r="E3128" t="s">
        <v>67</v>
      </c>
      <c r="F3128" t="s">
        <v>6363</v>
      </c>
      <c r="G3128" t="s">
        <v>6364</v>
      </c>
      <c r="H3128" t="s">
        <v>37</v>
      </c>
      <c r="I3128" t="s">
        <v>38</v>
      </c>
      <c r="J3128" t="s">
        <v>166</v>
      </c>
      <c r="K3128" t="s">
        <v>167</v>
      </c>
      <c r="L3128">
        <v>19134</v>
      </c>
      <c r="M3128" t="s">
        <v>168</v>
      </c>
      <c r="N3128" t="s">
        <v>3461</v>
      </c>
      <c r="O3128" t="s">
        <v>90</v>
      </c>
      <c r="P3128" t="s">
        <v>91</v>
      </c>
      <c r="Q3128" t="s">
        <v>6365</v>
      </c>
      <c r="R3128" s="1">
        <v>258.52800000000002</v>
      </c>
      <c r="S3128">
        <v>2</v>
      </c>
      <c r="T3128">
        <f t="shared" si="48"/>
        <v>16</v>
      </c>
      <c r="U3128" t="s">
        <v>46</v>
      </c>
      <c r="V3128">
        <v>0.4</v>
      </c>
      <c r="W3128">
        <v>103.41120000000001</v>
      </c>
      <c r="X3128" s="1">
        <v>-103.41119999999999</v>
      </c>
      <c r="Y3128" s="1">
        <v>361.93920000000003</v>
      </c>
      <c r="Z3128" t="s">
        <v>47</v>
      </c>
      <c r="AA3128" s="2">
        <v>-47.396799999999999</v>
      </c>
      <c r="AB3128" s="3">
        <v>-0.18333333333333332</v>
      </c>
      <c r="AC3128" s="1">
        <v>-202.5136</v>
      </c>
      <c r="AD3128">
        <v>4</v>
      </c>
      <c r="AE3128">
        <v>4</v>
      </c>
      <c r="AF3128" t="s">
        <v>48</v>
      </c>
      <c r="AG3128">
        <v>2017</v>
      </c>
      <c r="AH3128">
        <f>COUNTBLANK(datos[[#This Row],[Row ID]:[Year sales]])</f>
        <v>0</v>
      </c>
    </row>
    <row r="3129" spans="1:34" x14ac:dyDescent="0.3">
      <c r="A3129">
        <v>3128</v>
      </c>
      <c r="B3129" t="s">
        <v>6366</v>
      </c>
      <c r="C3129" s="4">
        <v>43010</v>
      </c>
      <c r="D3129" s="4">
        <v>43014</v>
      </c>
      <c r="E3129" t="s">
        <v>67</v>
      </c>
      <c r="F3129" t="s">
        <v>6147</v>
      </c>
      <c r="G3129" t="s">
        <v>6148</v>
      </c>
      <c r="H3129" t="s">
        <v>37</v>
      </c>
      <c r="I3129" t="s">
        <v>38</v>
      </c>
      <c r="J3129" t="s">
        <v>286</v>
      </c>
      <c r="K3129" t="s">
        <v>287</v>
      </c>
      <c r="L3129">
        <v>10011</v>
      </c>
      <c r="M3129" t="s">
        <v>168</v>
      </c>
      <c r="N3129" t="s">
        <v>6367</v>
      </c>
      <c r="O3129" t="s">
        <v>62</v>
      </c>
      <c r="P3129" t="s">
        <v>110</v>
      </c>
      <c r="Q3129" t="s">
        <v>6368</v>
      </c>
      <c r="R3129" s="1">
        <v>49.12</v>
      </c>
      <c r="S3129">
        <v>4</v>
      </c>
      <c r="T3129">
        <f t="shared" si="48"/>
        <v>10</v>
      </c>
      <c r="U3129" t="s">
        <v>52</v>
      </c>
      <c r="V3129">
        <v>0</v>
      </c>
      <c r="W3129">
        <v>0</v>
      </c>
      <c r="X3129" s="1">
        <v>0</v>
      </c>
      <c r="Y3129" s="1">
        <v>49.12</v>
      </c>
      <c r="Z3129" t="s">
        <v>65</v>
      </c>
      <c r="AA3129" s="2">
        <v>23.086400000000001</v>
      </c>
      <c r="AB3129" s="3">
        <v>0.47000000000000003</v>
      </c>
      <c r="AC3129" s="1">
        <v>-26.0336</v>
      </c>
      <c r="AD3129">
        <v>4</v>
      </c>
      <c r="AE3129">
        <v>4</v>
      </c>
      <c r="AF3129" t="s">
        <v>48</v>
      </c>
      <c r="AG3129">
        <v>2017</v>
      </c>
      <c r="AH3129">
        <f>COUNTBLANK(datos[[#This Row],[Row ID]:[Year sales]])</f>
        <v>0</v>
      </c>
    </row>
    <row r="3130" spans="1:34" x14ac:dyDescent="0.3">
      <c r="A3130">
        <v>3129</v>
      </c>
      <c r="B3130" t="s">
        <v>6369</v>
      </c>
      <c r="C3130" s="4">
        <v>41989</v>
      </c>
      <c r="D3130" s="4">
        <v>41990</v>
      </c>
      <c r="E3130" t="s">
        <v>208</v>
      </c>
      <c r="F3130" t="s">
        <v>3200</v>
      </c>
      <c r="G3130" t="s">
        <v>3201</v>
      </c>
      <c r="H3130" t="s">
        <v>122</v>
      </c>
      <c r="I3130" t="s">
        <v>38</v>
      </c>
      <c r="J3130" t="s">
        <v>58</v>
      </c>
      <c r="K3130" t="s">
        <v>59</v>
      </c>
      <c r="L3130">
        <v>90049</v>
      </c>
      <c r="M3130" t="s">
        <v>60</v>
      </c>
      <c r="N3130" t="s">
        <v>2534</v>
      </c>
      <c r="O3130" t="s">
        <v>43</v>
      </c>
      <c r="P3130" t="s">
        <v>83</v>
      </c>
      <c r="Q3130" t="s">
        <v>2535</v>
      </c>
      <c r="R3130" s="1">
        <v>44.46</v>
      </c>
      <c r="S3130">
        <v>2</v>
      </c>
      <c r="T3130">
        <f t="shared" si="48"/>
        <v>17</v>
      </c>
      <c r="U3130" t="s">
        <v>46</v>
      </c>
      <c r="V3130">
        <v>0</v>
      </c>
      <c r="W3130">
        <v>0</v>
      </c>
      <c r="X3130" s="1">
        <v>0</v>
      </c>
      <c r="Y3130" s="1">
        <v>44.46</v>
      </c>
      <c r="Z3130" t="s">
        <v>65</v>
      </c>
      <c r="AA3130" s="2">
        <v>14.671799999999999</v>
      </c>
      <c r="AB3130" s="3">
        <v>0.32999999999999996</v>
      </c>
      <c r="AC3130" s="1">
        <v>-29.7882</v>
      </c>
      <c r="AD3130">
        <v>1</v>
      </c>
      <c r="AE3130">
        <v>1</v>
      </c>
      <c r="AF3130" t="s">
        <v>48</v>
      </c>
      <c r="AG3130">
        <v>2014</v>
      </c>
      <c r="AH3130">
        <f>COUNTBLANK(datos[[#This Row],[Row ID]:[Year sales]])</f>
        <v>0</v>
      </c>
    </row>
    <row r="3131" spans="1:34" x14ac:dyDescent="0.3">
      <c r="A3131">
        <v>3130</v>
      </c>
      <c r="B3131" t="s">
        <v>6369</v>
      </c>
      <c r="C3131" s="4">
        <v>41989</v>
      </c>
      <c r="D3131" s="4">
        <v>41990</v>
      </c>
      <c r="E3131" t="s">
        <v>208</v>
      </c>
      <c r="F3131" t="s">
        <v>3200</v>
      </c>
      <c r="G3131" t="s">
        <v>3201</v>
      </c>
      <c r="H3131" t="s">
        <v>122</v>
      </c>
      <c r="I3131" t="s">
        <v>38</v>
      </c>
      <c r="J3131" t="s">
        <v>58</v>
      </c>
      <c r="K3131" t="s">
        <v>59</v>
      </c>
      <c r="L3131">
        <v>90049</v>
      </c>
      <c r="M3131" t="s">
        <v>60</v>
      </c>
      <c r="N3131" t="s">
        <v>1186</v>
      </c>
      <c r="O3131" t="s">
        <v>43</v>
      </c>
      <c r="P3131" t="s">
        <v>50</v>
      </c>
      <c r="Q3131" t="s">
        <v>1187</v>
      </c>
      <c r="R3131" s="1">
        <v>241.56800000000001</v>
      </c>
      <c r="S3131">
        <v>2</v>
      </c>
      <c r="T3131">
        <f t="shared" si="48"/>
        <v>37</v>
      </c>
      <c r="U3131" t="s">
        <v>46</v>
      </c>
      <c r="V3131">
        <v>0.2</v>
      </c>
      <c r="W3131">
        <v>48.313600000000008</v>
      </c>
      <c r="X3131" s="1">
        <v>-48.313600000000001</v>
      </c>
      <c r="Y3131" s="1">
        <v>289.88160000000005</v>
      </c>
      <c r="Z3131" t="s">
        <v>47</v>
      </c>
      <c r="AA3131" s="2">
        <v>18.117599999999999</v>
      </c>
      <c r="AB3131" s="3">
        <v>7.4999999999999997E-2</v>
      </c>
      <c r="AC3131" s="1">
        <v>-175.13679999999999</v>
      </c>
      <c r="AD3131">
        <v>1</v>
      </c>
      <c r="AE3131">
        <v>1</v>
      </c>
      <c r="AF3131" t="s">
        <v>48</v>
      </c>
      <c r="AG3131">
        <v>2014</v>
      </c>
      <c r="AH3131">
        <f>COUNTBLANK(datos[[#This Row],[Row ID]:[Year sales]])</f>
        <v>0</v>
      </c>
    </row>
    <row r="3132" spans="1:34" x14ac:dyDescent="0.3">
      <c r="A3132">
        <v>3131</v>
      </c>
      <c r="B3132" t="s">
        <v>6369</v>
      </c>
      <c r="C3132" s="4">
        <v>41989</v>
      </c>
      <c r="D3132" s="4">
        <v>41990</v>
      </c>
      <c r="E3132" t="s">
        <v>208</v>
      </c>
      <c r="F3132" t="s">
        <v>3200</v>
      </c>
      <c r="G3132" t="s">
        <v>3201</v>
      </c>
      <c r="H3132" t="s">
        <v>122</v>
      </c>
      <c r="I3132" t="s">
        <v>38</v>
      </c>
      <c r="J3132" t="s">
        <v>58</v>
      </c>
      <c r="K3132" t="s">
        <v>59</v>
      </c>
      <c r="L3132">
        <v>90049</v>
      </c>
      <c r="M3132" t="s">
        <v>60</v>
      </c>
      <c r="N3132" t="s">
        <v>2167</v>
      </c>
      <c r="O3132" t="s">
        <v>90</v>
      </c>
      <c r="P3132" t="s">
        <v>181</v>
      </c>
      <c r="Q3132" t="s">
        <v>2168</v>
      </c>
      <c r="R3132" s="1">
        <v>395</v>
      </c>
      <c r="S3132">
        <v>5</v>
      </c>
      <c r="T3132">
        <f t="shared" si="48"/>
        <v>24</v>
      </c>
      <c r="U3132" t="s">
        <v>75</v>
      </c>
      <c r="V3132">
        <v>0</v>
      </c>
      <c r="W3132">
        <v>0</v>
      </c>
      <c r="X3132" s="1">
        <v>0</v>
      </c>
      <c r="Y3132" s="1">
        <v>395</v>
      </c>
      <c r="Z3132" t="s">
        <v>47</v>
      </c>
      <c r="AA3132" s="2">
        <v>39.5</v>
      </c>
      <c r="AB3132" s="3">
        <v>0.1</v>
      </c>
      <c r="AC3132" s="1">
        <v>-355.5</v>
      </c>
      <c r="AD3132">
        <v>1</v>
      </c>
      <c r="AE3132">
        <v>1</v>
      </c>
      <c r="AF3132" t="s">
        <v>48</v>
      </c>
      <c r="AG3132">
        <v>2014</v>
      </c>
      <c r="AH3132">
        <f>COUNTBLANK(datos[[#This Row],[Row ID]:[Year sales]])</f>
        <v>0</v>
      </c>
    </row>
    <row r="3133" spans="1:34" x14ac:dyDescent="0.3">
      <c r="A3133">
        <v>3132</v>
      </c>
      <c r="B3133" t="s">
        <v>6369</v>
      </c>
      <c r="C3133" s="4">
        <v>41989</v>
      </c>
      <c r="D3133" s="4">
        <v>41990</v>
      </c>
      <c r="E3133" t="s">
        <v>208</v>
      </c>
      <c r="F3133" t="s">
        <v>3200</v>
      </c>
      <c r="G3133" t="s">
        <v>3201</v>
      </c>
      <c r="H3133" t="s">
        <v>122</v>
      </c>
      <c r="I3133" t="s">
        <v>38</v>
      </c>
      <c r="J3133" t="s">
        <v>58</v>
      </c>
      <c r="K3133" t="s">
        <v>59</v>
      </c>
      <c r="L3133">
        <v>90049</v>
      </c>
      <c r="M3133" t="s">
        <v>60</v>
      </c>
      <c r="N3133" t="s">
        <v>212</v>
      </c>
      <c r="O3133" t="s">
        <v>90</v>
      </c>
      <c r="P3133" t="s">
        <v>91</v>
      </c>
      <c r="Q3133" t="s">
        <v>213</v>
      </c>
      <c r="R3133" s="1">
        <v>627.16800000000001</v>
      </c>
      <c r="S3133">
        <v>4</v>
      </c>
      <c r="T3133">
        <f t="shared" si="48"/>
        <v>32</v>
      </c>
      <c r="U3133" t="s">
        <v>52</v>
      </c>
      <c r="V3133">
        <v>0.2</v>
      </c>
      <c r="W3133">
        <v>125.43360000000001</v>
      </c>
      <c r="X3133" s="1">
        <v>-125.4336</v>
      </c>
      <c r="Y3133" s="1">
        <v>752.60159999999996</v>
      </c>
      <c r="Z3133" t="s">
        <v>53</v>
      </c>
      <c r="AA3133" s="2">
        <v>70.556399999999996</v>
      </c>
      <c r="AB3133" s="3">
        <v>0.11249999999999999</v>
      </c>
      <c r="AC3133" s="1">
        <v>-431.178</v>
      </c>
      <c r="AD3133">
        <v>1</v>
      </c>
      <c r="AE3133">
        <v>1</v>
      </c>
      <c r="AF3133" t="s">
        <v>48</v>
      </c>
      <c r="AG3133">
        <v>2014</v>
      </c>
      <c r="AH3133">
        <f>COUNTBLANK(datos[[#This Row],[Row ID]:[Year sales]])</f>
        <v>0</v>
      </c>
    </row>
    <row r="3134" spans="1:34" x14ac:dyDescent="0.3">
      <c r="A3134">
        <v>3133</v>
      </c>
      <c r="B3134" t="s">
        <v>6370</v>
      </c>
      <c r="C3134" s="4">
        <v>41875</v>
      </c>
      <c r="D3134" s="4">
        <v>41877</v>
      </c>
      <c r="E3134" t="s">
        <v>208</v>
      </c>
      <c r="F3134" t="s">
        <v>6371</v>
      </c>
      <c r="G3134" t="s">
        <v>6372</v>
      </c>
      <c r="H3134" t="s">
        <v>57</v>
      </c>
      <c r="I3134" t="s">
        <v>38</v>
      </c>
      <c r="J3134" t="s">
        <v>2367</v>
      </c>
      <c r="K3134" t="s">
        <v>287</v>
      </c>
      <c r="L3134">
        <v>11572</v>
      </c>
      <c r="M3134" t="s">
        <v>168</v>
      </c>
      <c r="N3134" t="s">
        <v>6373</v>
      </c>
      <c r="O3134" t="s">
        <v>43</v>
      </c>
      <c r="P3134" t="s">
        <v>83</v>
      </c>
      <c r="Q3134" t="s">
        <v>6374</v>
      </c>
      <c r="R3134" s="1">
        <v>13.28</v>
      </c>
      <c r="S3134">
        <v>2</v>
      </c>
      <c r="T3134">
        <f t="shared" si="48"/>
        <v>16</v>
      </c>
      <c r="U3134" t="s">
        <v>46</v>
      </c>
      <c r="V3134">
        <v>0</v>
      </c>
      <c r="W3134">
        <v>0</v>
      </c>
      <c r="X3134" s="1">
        <v>0</v>
      </c>
      <c r="Y3134" s="1">
        <v>13.28</v>
      </c>
      <c r="Z3134" t="s">
        <v>65</v>
      </c>
      <c r="AA3134" s="2">
        <v>6.3743999999999996</v>
      </c>
      <c r="AB3134" s="3">
        <v>0.48</v>
      </c>
      <c r="AC3134" s="1">
        <v>-6.9055999999999997</v>
      </c>
      <c r="AD3134">
        <v>2</v>
      </c>
      <c r="AE3134">
        <v>2</v>
      </c>
      <c r="AF3134" t="s">
        <v>48</v>
      </c>
      <c r="AG3134">
        <v>2014</v>
      </c>
      <c r="AH3134">
        <f>COUNTBLANK(datos[[#This Row],[Row ID]:[Year sales]])</f>
        <v>0</v>
      </c>
    </row>
    <row r="3135" spans="1:34" x14ac:dyDescent="0.3">
      <c r="A3135">
        <v>3134</v>
      </c>
      <c r="B3135" t="s">
        <v>6370</v>
      </c>
      <c r="C3135" s="4">
        <v>41875</v>
      </c>
      <c r="D3135" s="4">
        <v>41877</v>
      </c>
      <c r="E3135" t="s">
        <v>208</v>
      </c>
      <c r="F3135" t="s">
        <v>6371</v>
      </c>
      <c r="G3135" t="s">
        <v>6372</v>
      </c>
      <c r="H3135" t="s">
        <v>57</v>
      </c>
      <c r="I3135" t="s">
        <v>38</v>
      </c>
      <c r="J3135" t="s">
        <v>2367</v>
      </c>
      <c r="K3135" t="s">
        <v>287</v>
      </c>
      <c r="L3135">
        <v>11572</v>
      </c>
      <c r="M3135" t="s">
        <v>168</v>
      </c>
      <c r="N3135" t="s">
        <v>4343</v>
      </c>
      <c r="O3135" t="s">
        <v>62</v>
      </c>
      <c r="P3135" t="s">
        <v>94</v>
      </c>
      <c r="Q3135" t="s">
        <v>4344</v>
      </c>
      <c r="R3135" s="1">
        <v>12.672000000000001</v>
      </c>
      <c r="S3135">
        <v>3</v>
      </c>
      <c r="T3135">
        <f t="shared" si="48"/>
        <v>46</v>
      </c>
      <c r="U3135" t="s">
        <v>52</v>
      </c>
      <c r="V3135">
        <v>0.2</v>
      </c>
      <c r="W3135">
        <v>2.5344000000000002</v>
      </c>
      <c r="X3135" s="1">
        <v>-2.5344000000000002</v>
      </c>
      <c r="Y3135" s="1">
        <v>15.2064</v>
      </c>
      <c r="Z3135" t="s">
        <v>65</v>
      </c>
      <c r="AA3135" s="2">
        <v>4.4352</v>
      </c>
      <c r="AB3135" s="3">
        <v>0.35</v>
      </c>
      <c r="AC3135" s="1">
        <v>-5.7023999999999999</v>
      </c>
      <c r="AD3135">
        <v>2</v>
      </c>
      <c r="AE3135">
        <v>2</v>
      </c>
      <c r="AF3135" t="s">
        <v>48</v>
      </c>
      <c r="AG3135">
        <v>2014</v>
      </c>
      <c r="AH3135">
        <f>COUNTBLANK(datos[[#This Row],[Row ID]:[Year sales]])</f>
        <v>0</v>
      </c>
    </row>
    <row r="3136" spans="1:34" x14ac:dyDescent="0.3">
      <c r="A3136">
        <v>3135</v>
      </c>
      <c r="B3136" t="s">
        <v>6375</v>
      </c>
      <c r="C3136" s="4">
        <v>43051</v>
      </c>
      <c r="D3136" s="4">
        <v>43057</v>
      </c>
      <c r="E3136" t="s">
        <v>67</v>
      </c>
      <c r="F3136" t="s">
        <v>570</v>
      </c>
      <c r="G3136" t="s">
        <v>571</v>
      </c>
      <c r="H3136" t="s">
        <v>122</v>
      </c>
      <c r="I3136" t="s">
        <v>38</v>
      </c>
      <c r="J3136" t="s">
        <v>837</v>
      </c>
      <c r="K3136" t="s">
        <v>124</v>
      </c>
      <c r="L3136">
        <v>75081</v>
      </c>
      <c r="M3136" t="s">
        <v>125</v>
      </c>
      <c r="N3136" t="s">
        <v>3938</v>
      </c>
      <c r="O3136" t="s">
        <v>62</v>
      </c>
      <c r="P3136" t="s">
        <v>94</v>
      </c>
      <c r="Q3136" t="s">
        <v>3939</v>
      </c>
      <c r="R3136" s="1">
        <v>30.56</v>
      </c>
      <c r="S3136">
        <v>5</v>
      </c>
      <c r="T3136">
        <f t="shared" si="48"/>
        <v>29</v>
      </c>
      <c r="U3136" t="s">
        <v>75</v>
      </c>
      <c r="V3136">
        <v>0.8</v>
      </c>
      <c r="W3136">
        <v>24.448</v>
      </c>
      <c r="X3136" s="1">
        <v>-24.448</v>
      </c>
      <c r="Y3136" s="1">
        <v>55.007999999999996</v>
      </c>
      <c r="Z3136" t="s">
        <v>99</v>
      </c>
      <c r="AA3136" s="2">
        <v>-45.84</v>
      </c>
      <c r="AB3136" s="3">
        <v>-1.5000000000000002</v>
      </c>
      <c r="AC3136" s="1">
        <v>-51.951999999999998</v>
      </c>
      <c r="AD3136">
        <v>6</v>
      </c>
      <c r="AE3136">
        <v>6</v>
      </c>
      <c r="AF3136" t="s">
        <v>48</v>
      </c>
      <c r="AG3136">
        <v>2017</v>
      </c>
      <c r="AH3136">
        <f>COUNTBLANK(datos[[#This Row],[Row ID]:[Year sales]])</f>
        <v>0</v>
      </c>
    </row>
    <row r="3137" spans="1:34" x14ac:dyDescent="0.3">
      <c r="A3137">
        <v>3136</v>
      </c>
      <c r="B3137" t="s">
        <v>6375</v>
      </c>
      <c r="C3137" s="4">
        <v>43051</v>
      </c>
      <c r="D3137" s="4">
        <v>43057</v>
      </c>
      <c r="E3137" t="s">
        <v>67</v>
      </c>
      <c r="F3137" t="s">
        <v>570</v>
      </c>
      <c r="G3137" t="s">
        <v>571</v>
      </c>
      <c r="H3137" t="s">
        <v>122</v>
      </c>
      <c r="I3137" t="s">
        <v>38</v>
      </c>
      <c r="J3137" t="s">
        <v>837</v>
      </c>
      <c r="K3137" t="s">
        <v>124</v>
      </c>
      <c r="L3137">
        <v>75081</v>
      </c>
      <c r="M3137" t="s">
        <v>125</v>
      </c>
      <c r="N3137" t="s">
        <v>2240</v>
      </c>
      <c r="O3137" t="s">
        <v>62</v>
      </c>
      <c r="P3137" t="s">
        <v>77</v>
      </c>
      <c r="Q3137" t="s">
        <v>2241</v>
      </c>
      <c r="R3137" s="1">
        <v>77.951999999999998</v>
      </c>
      <c r="S3137">
        <v>3</v>
      </c>
      <c r="T3137">
        <f t="shared" si="48"/>
        <v>16</v>
      </c>
      <c r="U3137" t="s">
        <v>52</v>
      </c>
      <c r="V3137">
        <v>0.2</v>
      </c>
      <c r="W3137">
        <v>15.590400000000001</v>
      </c>
      <c r="X3137" s="1">
        <v>-15.590400000000001</v>
      </c>
      <c r="Y3137" s="1">
        <v>93.542400000000001</v>
      </c>
      <c r="Z3137" t="s">
        <v>99</v>
      </c>
      <c r="AA3137" s="2">
        <v>-15.590400000000001</v>
      </c>
      <c r="AB3137" s="3">
        <v>-0.2</v>
      </c>
      <c r="AC3137" s="1">
        <v>-77.951999999999998</v>
      </c>
      <c r="AD3137">
        <v>6</v>
      </c>
      <c r="AE3137">
        <v>6</v>
      </c>
      <c r="AF3137" t="s">
        <v>48</v>
      </c>
      <c r="AG3137">
        <v>2017</v>
      </c>
      <c r="AH3137">
        <f>COUNTBLANK(datos[[#This Row],[Row ID]:[Year sales]])</f>
        <v>0</v>
      </c>
    </row>
    <row r="3138" spans="1:34" x14ac:dyDescent="0.3">
      <c r="A3138">
        <v>3137</v>
      </c>
      <c r="B3138" t="s">
        <v>6375</v>
      </c>
      <c r="C3138" s="4">
        <v>43051</v>
      </c>
      <c r="D3138" s="4">
        <v>43057</v>
      </c>
      <c r="E3138" t="s">
        <v>67</v>
      </c>
      <c r="F3138" t="s">
        <v>570</v>
      </c>
      <c r="G3138" t="s">
        <v>571</v>
      </c>
      <c r="H3138" t="s">
        <v>122</v>
      </c>
      <c r="I3138" t="s">
        <v>38</v>
      </c>
      <c r="J3138" t="s">
        <v>837</v>
      </c>
      <c r="K3138" t="s">
        <v>124</v>
      </c>
      <c r="L3138">
        <v>75081</v>
      </c>
      <c r="M3138" t="s">
        <v>125</v>
      </c>
      <c r="N3138" t="s">
        <v>6376</v>
      </c>
      <c r="O3138" t="s">
        <v>90</v>
      </c>
      <c r="P3138" t="s">
        <v>91</v>
      </c>
      <c r="Q3138" t="s">
        <v>6377</v>
      </c>
      <c r="R3138" s="1">
        <v>67.992000000000004</v>
      </c>
      <c r="S3138">
        <v>1</v>
      </c>
      <c r="T3138">
        <f t="shared" ref="T3138:T3201" si="49">SUMIF(Q:Q, Q3138, S:S)</f>
        <v>25</v>
      </c>
      <c r="U3138" t="s">
        <v>46</v>
      </c>
      <c r="V3138">
        <v>0.2</v>
      </c>
      <c r="W3138">
        <v>13.598400000000002</v>
      </c>
      <c r="X3138" s="1">
        <v>-13.5984</v>
      </c>
      <c r="Y3138" s="1">
        <v>81.590400000000002</v>
      </c>
      <c r="Z3138" t="s">
        <v>99</v>
      </c>
      <c r="AA3138" s="2">
        <v>8.4990000000000006</v>
      </c>
      <c r="AB3138" s="3">
        <v>0.125</v>
      </c>
      <c r="AC3138" s="1">
        <v>-45.894599999999997</v>
      </c>
      <c r="AD3138">
        <v>6</v>
      </c>
      <c r="AE3138">
        <v>6</v>
      </c>
      <c r="AF3138" t="s">
        <v>48</v>
      </c>
      <c r="AG3138">
        <v>2017</v>
      </c>
      <c r="AH3138">
        <f>COUNTBLANK(datos[[#This Row],[Row ID]:[Year sales]])</f>
        <v>0</v>
      </c>
    </row>
    <row r="3139" spans="1:34" x14ac:dyDescent="0.3">
      <c r="A3139">
        <v>3138</v>
      </c>
      <c r="B3139" t="s">
        <v>6375</v>
      </c>
      <c r="C3139" s="4">
        <v>43051</v>
      </c>
      <c r="D3139" s="4">
        <v>43057</v>
      </c>
      <c r="E3139" t="s">
        <v>67</v>
      </c>
      <c r="F3139" t="s">
        <v>570</v>
      </c>
      <c r="G3139" t="s">
        <v>571</v>
      </c>
      <c r="H3139" t="s">
        <v>122</v>
      </c>
      <c r="I3139" t="s">
        <v>38</v>
      </c>
      <c r="J3139" t="s">
        <v>837</v>
      </c>
      <c r="K3139" t="s">
        <v>124</v>
      </c>
      <c r="L3139">
        <v>75081</v>
      </c>
      <c r="M3139" t="s">
        <v>125</v>
      </c>
      <c r="N3139" t="s">
        <v>2314</v>
      </c>
      <c r="O3139" t="s">
        <v>62</v>
      </c>
      <c r="P3139" t="s">
        <v>193</v>
      </c>
      <c r="Q3139" t="s">
        <v>2315</v>
      </c>
      <c r="R3139" s="1">
        <v>12.224</v>
      </c>
      <c r="S3139">
        <v>2</v>
      </c>
      <c r="T3139">
        <f t="shared" si="49"/>
        <v>21</v>
      </c>
      <c r="U3139" t="s">
        <v>46</v>
      </c>
      <c r="V3139">
        <v>0.2</v>
      </c>
      <c r="W3139">
        <v>2.4448000000000003</v>
      </c>
      <c r="X3139" s="1">
        <v>-2.4447999999999999</v>
      </c>
      <c r="Y3139" s="1">
        <v>14.668800000000001</v>
      </c>
      <c r="Z3139" t="s">
        <v>65</v>
      </c>
      <c r="AA3139" s="2">
        <v>4.4311999999999996</v>
      </c>
      <c r="AB3139" s="3">
        <v>0.36249999999999993</v>
      </c>
      <c r="AC3139" s="1">
        <v>-5.3479999999999999</v>
      </c>
      <c r="AD3139">
        <v>6</v>
      </c>
      <c r="AE3139">
        <v>6</v>
      </c>
      <c r="AF3139" t="s">
        <v>48</v>
      </c>
      <c r="AG3139">
        <v>2017</v>
      </c>
      <c r="AH3139">
        <f>COUNTBLANK(datos[[#This Row],[Row ID]:[Year sales]])</f>
        <v>0</v>
      </c>
    </row>
    <row r="3140" spans="1:34" x14ac:dyDescent="0.3">
      <c r="A3140">
        <v>3139</v>
      </c>
      <c r="B3140" t="s">
        <v>6375</v>
      </c>
      <c r="C3140" s="4">
        <v>43051</v>
      </c>
      <c r="D3140" s="4">
        <v>43057</v>
      </c>
      <c r="E3140" t="s">
        <v>67</v>
      </c>
      <c r="F3140" t="s">
        <v>570</v>
      </c>
      <c r="G3140" t="s">
        <v>571</v>
      </c>
      <c r="H3140" t="s">
        <v>122</v>
      </c>
      <c r="I3140" t="s">
        <v>38</v>
      </c>
      <c r="J3140" t="s">
        <v>837</v>
      </c>
      <c r="K3140" t="s">
        <v>124</v>
      </c>
      <c r="L3140">
        <v>75081</v>
      </c>
      <c r="M3140" t="s">
        <v>125</v>
      </c>
      <c r="N3140" t="s">
        <v>4543</v>
      </c>
      <c r="O3140" t="s">
        <v>90</v>
      </c>
      <c r="P3140" t="s">
        <v>181</v>
      </c>
      <c r="Q3140" t="s">
        <v>4544</v>
      </c>
      <c r="R3140" s="1">
        <v>44.783999999999999</v>
      </c>
      <c r="S3140">
        <v>2</v>
      </c>
      <c r="T3140">
        <f t="shared" si="49"/>
        <v>41</v>
      </c>
      <c r="U3140" t="s">
        <v>46</v>
      </c>
      <c r="V3140">
        <v>0.2</v>
      </c>
      <c r="W3140">
        <v>8.9567999999999994</v>
      </c>
      <c r="X3140" s="1">
        <v>-8.9567999999999994</v>
      </c>
      <c r="Y3140" s="1">
        <v>53.7408</v>
      </c>
      <c r="Z3140" t="s">
        <v>99</v>
      </c>
      <c r="AA3140" s="2">
        <v>-0.55979999999999996</v>
      </c>
      <c r="AB3140" s="3">
        <v>-1.2499999999999999E-2</v>
      </c>
      <c r="AC3140" s="1">
        <v>-36.387</v>
      </c>
      <c r="AD3140">
        <v>6</v>
      </c>
      <c r="AE3140">
        <v>6</v>
      </c>
      <c r="AF3140" t="s">
        <v>48</v>
      </c>
      <c r="AG3140">
        <v>2017</v>
      </c>
      <c r="AH3140">
        <f>COUNTBLANK(datos[[#This Row],[Row ID]:[Year sales]])</f>
        <v>0</v>
      </c>
    </row>
    <row r="3141" spans="1:34" x14ac:dyDescent="0.3">
      <c r="A3141">
        <v>3140</v>
      </c>
      <c r="B3141" t="s">
        <v>6375</v>
      </c>
      <c r="C3141" s="4">
        <v>43051</v>
      </c>
      <c r="D3141" s="4">
        <v>43057</v>
      </c>
      <c r="E3141" t="s">
        <v>67</v>
      </c>
      <c r="F3141" t="s">
        <v>570</v>
      </c>
      <c r="G3141" t="s">
        <v>571</v>
      </c>
      <c r="H3141" t="s">
        <v>122</v>
      </c>
      <c r="I3141" t="s">
        <v>38</v>
      </c>
      <c r="J3141" t="s">
        <v>837</v>
      </c>
      <c r="K3141" t="s">
        <v>124</v>
      </c>
      <c r="L3141">
        <v>75081</v>
      </c>
      <c r="M3141" t="s">
        <v>125</v>
      </c>
      <c r="N3141" t="s">
        <v>1160</v>
      </c>
      <c r="O3141" t="s">
        <v>43</v>
      </c>
      <c r="P3141" t="s">
        <v>83</v>
      </c>
      <c r="Q3141" t="s">
        <v>1161</v>
      </c>
      <c r="R3141" s="1">
        <v>22.847999999999999</v>
      </c>
      <c r="S3141">
        <v>3</v>
      </c>
      <c r="T3141">
        <f t="shared" si="49"/>
        <v>20</v>
      </c>
      <c r="U3141" t="s">
        <v>52</v>
      </c>
      <c r="V3141">
        <v>0.6</v>
      </c>
      <c r="W3141">
        <v>13.708799999999998</v>
      </c>
      <c r="X3141" s="1">
        <v>-13.7088</v>
      </c>
      <c r="Y3141" s="1">
        <v>36.556799999999996</v>
      </c>
      <c r="Z3141" t="s">
        <v>65</v>
      </c>
      <c r="AA3141" s="2">
        <v>-17.7072</v>
      </c>
      <c r="AB3141" s="3">
        <v>-0.77500000000000002</v>
      </c>
      <c r="AC3141" s="1">
        <v>-26.846399999999999</v>
      </c>
      <c r="AD3141">
        <v>6</v>
      </c>
      <c r="AE3141">
        <v>6</v>
      </c>
      <c r="AF3141" t="s">
        <v>48</v>
      </c>
      <c r="AG3141">
        <v>2017</v>
      </c>
      <c r="AH3141">
        <f>COUNTBLANK(datos[[#This Row],[Row ID]:[Year sales]])</f>
        <v>0</v>
      </c>
    </row>
    <row r="3142" spans="1:34" x14ac:dyDescent="0.3">
      <c r="A3142">
        <v>3141</v>
      </c>
      <c r="B3142" t="s">
        <v>6378</v>
      </c>
      <c r="C3142" s="4">
        <v>42119</v>
      </c>
      <c r="D3142" s="4">
        <v>42122</v>
      </c>
      <c r="E3142" t="s">
        <v>208</v>
      </c>
      <c r="F3142" t="s">
        <v>1224</v>
      </c>
      <c r="G3142" t="s">
        <v>1225</v>
      </c>
      <c r="H3142" t="s">
        <v>37</v>
      </c>
      <c r="I3142" t="s">
        <v>38</v>
      </c>
      <c r="J3142" t="s">
        <v>286</v>
      </c>
      <c r="K3142" t="s">
        <v>287</v>
      </c>
      <c r="L3142">
        <v>10035</v>
      </c>
      <c r="M3142" t="s">
        <v>168</v>
      </c>
      <c r="N3142" t="s">
        <v>126</v>
      </c>
      <c r="O3142" t="s">
        <v>62</v>
      </c>
      <c r="P3142" t="s">
        <v>97</v>
      </c>
      <c r="Q3142" t="s">
        <v>127</v>
      </c>
      <c r="R3142" s="1">
        <v>206.43</v>
      </c>
      <c r="S3142">
        <v>3</v>
      </c>
      <c r="T3142">
        <f t="shared" si="49"/>
        <v>26</v>
      </c>
      <c r="U3142" t="s">
        <v>52</v>
      </c>
      <c r="V3142">
        <v>0</v>
      </c>
      <c r="W3142">
        <v>0</v>
      </c>
      <c r="X3142" s="1">
        <v>0</v>
      </c>
      <c r="Y3142" s="1">
        <v>206.43</v>
      </c>
      <c r="Z3142" t="s">
        <v>47</v>
      </c>
      <c r="AA3142" s="2">
        <v>90.8292</v>
      </c>
      <c r="AB3142" s="3">
        <v>0.44</v>
      </c>
      <c r="AC3142" s="1">
        <v>-115.60080000000001</v>
      </c>
      <c r="AD3142">
        <v>3</v>
      </c>
      <c r="AE3142">
        <v>3</v>
      </c>
      <c r="AF3142" t="s">
        <v>48</v>
      </c>
      <c r="AG3142">
        <v>2015</v>
      </c>
      <c r="AH3142">
        <f>COUNTBLANK(datos[[#This Row],[Row ID]:[Year sales]])</f>
        <v>0</v>
      </c>
    </row>
    <row r="3143" spans="1:34" x14ac:dyDescent="0.3">
      <c r="A3143">
        <v>3142</v>
      </c>
      <c r="B3143" t="s">
        <v>6379</v>
      </c>
      <c r="C3143" s="4">
        <v>41985</v>
      </c>
      <c r="D3143" s="4">
        <v>41985</v>
      </c>
      <c r="E3143" t="s">
        <v>1312</v>
      </c>
      <c r="F3143" t="s">
        <v>3224</v>
      </c>
      <c r="G3143" t="s">
        <v>3225</v>
      </c>
      <c r="H3143" t="s">
        <v>57</v>
      </c>
      <c r="I3143" t="s">
        <v>38</v>
      </c>
      <c r="J3143" t="s">
        <v>700</v>
      </c>
      <c r="K3143" t="s">
        <v>124</v>
      </c>
      <c r="L3143">
        <v>78207</v>
      </c>
      <c r="M3143" t="s">
        <v>125</v>
      </c>
      <c r="N3143" t="s">
        <v>536</v>
      </c>
      <c r="O3143" t="s">
        <v>62</v>
      </c>
      <c r="P3143" t="s">
        <v>94</v>
      </c>
      <c r="Q3143" t="s">
        <v>537</v>
      </c>
      <c r="R3143" s="1">
        <v>210.392</v>
      </c>
      <c r="S3143">
        <v>2</v>
      </c>
      <c r="T3143">
        <f t="shared" si="49"/>
        <v>23</v>
      </c>
      <c r="U3143" t="s">
        <v>46</v>
      </c>
      <c r="V3143">
        <v>0.8</v>
      </c>
      <c r="W3143">
        <v>168.31360000000001</v>
      </c>
      <c r="X3143" s="1">
        <v>-168.31360000000001</v>
      </c>
      <c r="Y3143" s="1">
        <v>378.7056</v>
      </c>
      <c r="Z3143" t="s">
        <v>47</v>
      </c>
      <c r="AA3143" s="2">
        <v>-336.62720000000002</v>
      </c>
      <c r="AB3143" s="3">
        <v>-1.6</v>
      </c>
      <c r="AC3143" s="1">
        <v>-378.7056</v>
      </c>
      <c r="AD3143">
        <v>0</v>
      </c>
      <c r="AE3143">
        <v>0</v>
      </c>
      <c r="AF3143" t="s">
        <v>48</v>
      </c>
      <c r="AG3143">
        <v>2014</v>
      </c>
      <c r="AH3143">
        <f>COUNTBLANK(datos[[#This Row],[Row ID]:[Year sales]])</f>
        <v>0</v>
      </c>
    </row>
    <row r="3144" spans="1:34" x14ac:dyDescent="0.3">
      <c r="A3144">
        <v>3143</v>
      </c>
      <c r="B3144" t="s">
        <v>6380</v>
      </c>
      <c r="C3144" s="4">
        <v>43003</v>
      </c>
      <c r="D3144" s="4">
        <v>43005</v>
      </c>
      <c r="E3144" t="s">
        <v>34</v>
      </c>
      <c r="F3144" t="s">
        <v>1582</v>
      </c>
      <c r="G3144" t="s">
        <v>1583</v>
      </c>
      <c r="H3144" t="s">
        <v>37</v>
      </c>
      <c r="I3144" t="s">
        <v>38</v>
      </c>
      <c r="J3144" t="s">
        <v>1029</v>
      </c>
      <c r="K3144" t="s">
        <v>518</v>
      </c>
      <c r="L3144">
        <v>45231</v>
      </c>
      <c r="M3144" t="s">
        <v>168</v>
      </c>
      <c r="N3144" t="s">
        <v>1040</v>
      </c>
      <c r="O3144" t="s">
        <v>90</v>
      </c>
      <c r="P3144" t="s">
        <v>181</v>
      </c>
      <c r="Q3144" t="s">
        <v>1041</v>
      </c>
      <c r="R3144" s="1">
        <v>119.96</v>
      </c>
      <c r="S3144">
        <v>5</v>
      </c>
      <c r="T3144">
        <f t="shared" si="49"/>
        <v>52</v>
      </c>
      <c r="U3144" t="s">
        <v>75</v>
      </c>
      <c r="V3144">
        <v>0.2</v>
      </c>
      <c r="W3144">
        <v>23.992000000000001</v>
      </c>
      <c r="X3144" s="1">
        <v>-23.992000000000001</v>
      </c>
      <c r="Y3144" s="1">
        <v>143.952</v>
      </c>
      <c r="Z3144" t="s">
        <v>99</v>
      </c>
      <c r="AA3144" s="2">
        <v>35.988</v>
      </c>
      <c r="AB3144" s="3">
        <v>0.3</v>
      </c>
      <c r="AC3144" s="1">
        <v>-59.98</v>
      </c>
      <c r="AD3144">
        <v>2</v>
      </c>
      <c r="AE3144">
        <v>2</v>
      </c>
      <c r="AF3144" t="s">
        <v>48</v>
      </c>
      <c r="AG3144">
        <v>2017</v>
      </c>
      <c r="AH3144">
        <f>COUNTBLANK(datos[[#This Row],[Row ID]:[Year sales]])</f>
        <v>0</v>
      </c>
    </row>
    <row r="3145" spans="1:34" x14ac:dyDescent="0.3">
      <c r="A3145">
        <v>3144</v>
      </c>
      <c r="B3145" t="s">
        <v>6380</v>
      </c>
      <c r="C3145" s="4">
        <v>43003</v>
      </c>
      <c r="D3145" s="4">
        <v>43005</v>
      </c>
      <c r="E3145" t="s">
        <v>34</v>
      </c>
      <c r="F3145" t="s">
        <v>1582</v>
      </c>
      <c r="G3145" t="s">
        <v>1583</v>
      </c>
      <c r="H3145" t="s">
        <v>37</v>
      </c>
      <c r="I3145" t="s">
        <v>38</v>
      </c>
      <c r="J3145" t="s">
        <v>1029</v>
      </c>
      <c r="K3145" t="s">
        <v>518</v>
      </c>
      <c r="L3145">
        <v>45231</v>
      </c>
      <c r="M3145" t="s">
        <v>168</v>
      </c>
      <c r="N3145" t="s">
        <v>661</v>
      </c>
      <c r="O3145" t="s">
        <v>62</v>
      </c>
      <c r="P3145" t="s">
        <v>86</v>
      </c>
      <c r="Q3145" t="s">
        <v>662</v>
      </c>
      <c r="R3145" s="1">
        <v>10.608000000000001</v>
      </c>
      <c r="S3145">
        <v>6</v>
      </c>
      <c r="T3145">
        <f t="shared" si="49"/>
        <v>30</v>
      </c>
      <c r="U3145" t="s">
        <v>75</v>
      </c>
      <c r="V3145">
        <v>0.2</v>
      </c>
      <c r="W3145">
        <v>2.1216000000000004</v>
      </c>
      <c r="X3145" s="1">
        <v>-2.1215999999999999</v>
      </c>
      <c r="Y3145" s="1">
        <v>12.729600000000001</v>
      </c>
      <c r="Z3145" t="s">
        <v>65</v>
      </c>
      <c r="AA3145" s="2">
        <v>0.92820000000000003</v>
      </c>
      <c r="AB3145" s="3">
        <v>8.7499999999999994E-2</v>
      </c>
      <c r="AC3145" s="1">
        <v>-7.5582000000000003</v>
      </c>
      <c r="AD3145">
        <v>2</v>
      </c>
      <c r="AE3145">
        <v>2</v>
      </c>
      <c r="AF3145" t="s">
        <v>48</v>
      </c>
      <c r="AG3145">
        <v>2017</v>
      </c>
      <c r="AH3145">
        <f>COUNTBLANK(datos[[#This Row],[Row ID]:[Year sales]])</f>
        <v>0</v>
      </c>
    </row>
    <row r="3146" spans="1:34" x14ac:dyDescent="0.3">
      <c r="A3146">
        <v>3145</v>
      </c>
      <c r="B3146" t="s">
        <v>6381</v>
      </c>
      <c r="C3146" s="4">
        <v>42618</v>
      </c>
      <c r="D3146" s="4">
        <v>42624</v>
      </c>
      <c r="E3146" t="s">
        <v>67</v>
      </c>
      <c r="F3146" t="s">
        <v>2164</v>
      </c>
      <c r="G3146" t="s">
        <v>2165</v>
      </c>
      <c r="H3146" t="s">
        <v>57</v>
      </c>
      <c r="I3146" t="s">
        <v>38</v>
      </c>
      <c r="J3146" t="s">
        <v>1259</v>
      </c>
      <c r="K3146" t="s">
        <v>124</v>
      </c>
      <c r="L3146">
        <v>78745</v>
      </c>
      <c r="M3146" t="s">
        <v>125</v>
      </c>
      <c r="N3146" t="s">
        <v>1863</v>
      </c>
      <c r="O3146" t="s">
        <v>43</v>
      </c>
      <c r="P3146" t="s">
        <v>50</v>
      </c>
      <c r="Q3146" t="s">
        <v>1864</v>
      </c>
      <c r="R3146" s="1">
        <v>347.80200000000002</v>
      </c>
      <c r="S3146">
        <v>7</v>
      </c>
      <c r="T3146">
        <f t="shared" si="49"/>
        <v>64</v>
      </c>
      <c r="U3146" t="s">
        <v>75</v>
      </c>
      <c r="V3146">
        <v>0.3</v>
      </c>
      <c r="W3146">
        <v>104.34060000000001</v>
      </c>
      <c r="X3146" s="1">
        <v>-104.34059999999999</v>
      </c>
      <c r="Y3146" s="1">
        <v>452.14260000000002</v>
      </c>
      <c r="Z3146" t="s">
        <v>47</v>
      </c>
      <c r="AA3146" s="2">
        <v>-24.843</v>
      </c>
      <c r="AB3146" s="3">
        <v>-7.1428571428571425E-2</v>
      </c>
      <c r="AC3146" s="1">
        <v>-268.30439999999999</v>
      </c>
      <c r="AD3146">
        <v>6</v>
      </c>
      <c r="AE3146">
        <v>6</v>
      </c>
      <c r="AF3146" t="s">
        <v>48</v>
      </c>
      <c r="AG3146">
        <v>2016</v>
      </c>
      <c r="AH3146">
        <f>COUNTBLANK(datos[[#This Row],[Row ID]:[Year sales]])</f>
        <v>0</v>
      </c>
    </row>
    <row r="3147" spans="1:34" x14ac:dyDescent="0.3">
      <c r="A3147">
        <v>3146</v>
      </c>
      <c r="B3147" t="s">
        <v>6382</v>
      </c>
      <c r="C3147" s="4">
        <v>42777</v>
      </c>
      <c r="D3147" s="4">
        <v>42779</v>
      </c>
      <c r="E3147" t="s">
        <v>34</v>
      </c>
      <c r="F3147" t="s">
        <v>6383</v>
      </c>
      <c r="G3147" t="s">
        <v>6384</v>
      </c>
      <c r="H3147" t="s">
        <v>57</v>
      </c>
      <c r="I3147" t="s">
        <v>38</v>
      </c>
      <c r="J3147" t="s">
        <v>115</v>
      </c>
      <c r="K3147" t="s">
        <v>116</v>
      </c>
      <c r="L3147">
        <v>98105</v>
      </c>
      <c r="M3147" t="s">
        <v>60</v>
      </c>
      <c r="N3147" t="s">
        <v>6385</v>
      </c>
      <c r="O3147" t="s">
        <v>43</v>
      </c>
      <c r="P3147" t="s">
        <v>50</v>
      </c>
      <c r="Q3147" t="s">
        <v>6386</v>
      </c>
      <c r="R3147" s="1">
        <v>963.13599999999997</v>
      </c>
      <c r="S3147">
        <v>4</v>
      </c>
      <c r="T3147">
        <f t="shared" si="49"/>
        <v>26</v>
      </c>
      <c r="U3147" t="s">
        <v>52</v>
      </c>
      <c r="V3147">
        <v>0.2</v>
      </c>
      <c r="W3147">
        <v>192.62720000000002</v>
      </c>
      <c r="X3147" s="1">
        <v>-192.62719999999999</v>
      </c>
      <c r="Y3147" s="1">
        <v>1155.7631999999999</v>
      </c>
      <c r="Z3147" t="s">
        <v>53</v>
      </c>
      <c r="AA3147" s="2">
        <v>108.3528</v>
      </c>
      <c r="AB3147" s="3">
        <v>0.1125</v>
      </c>
      <c r="AC3147" s="1">
        <v>-662.15599999999995</v>
      </c>
      <c r="AD3147">
        <v>2</v>
      </c>
      <c r="AE3147">
        <v>2</v>
      </c>
      <c r="AF3147" t="s">
        <v>48</v>
      </c>
      <c r="AG3147">
        <v>2017</v>
      </c>
      <c r="AH3147">
        <f>COUNTBLANK(datos[[#This Row],[Row ID]:[Year sales]])</f>
        <v>0</v>
      </c>
    </row>
    <row r="3148" spans="1:34" x14ac:dyDescent="0.3">
      <c r="A3148">
        <v>3147</v>
      </c>
      <c r="B3148" t="s">
        <v>6382</v>
      </c>
      <c r="C3148" s="4">
        <v>42777</v>
      </c>
      <c r="D3148" s="4">
        <v>42779</v>
      </c>
      <c r="E3148" t="s">
        <v>34</v>
      </c>
      <c r="F3148" t="s">
        <v>6383</v>
      </c>
      <c r="G3148" t="s">
        <v>6384</v>
      </c>
      <c r="H3148" t="s">
        <v>57</v>
      </c>
      <c r="I3148" t="s">
        <v>38</v>
      </c>
      <c r="J3148" t="s">
        <v>115</v>
      </c>
      <c r="K3148" t="s">
        <v>116</v>
      </c>
      <c r="L3148">
        <v>98105</v>
      </c>
      <c r="M3148" t="s">
        <v>60</v>
      </c>
      <c r="N3148" t="s">
        <v>2695</v>
      </c>
      <c r="O3148" t="s">
        <v>90</v>
      </c>
      <c r="P3148" t="s">
        <v>91</v>
      </c>
      <c r="Q3148" t="s">
        <v>2696</v>
      </c>
      <c r="R3148" s="1">
        <v>88.775999999999996</v>
      </c>
      <c r="S3148">
        <v>3</v>
      </c>
      <c r="T3148">
        <f t="shared" si="49"/>
        <v>25</v>
      </c>
      <c r="U3148" t="s">
        <v>52</v>
      </c>
      <c r="V3148">
        <v>0.2</v>
      </c>
      <c r="W3148">
        <v>17.755199999999999</v>
      </c>
      <c r="X3148" s="1">
        <v>-17.755199999999999</v>
      </c>
      <c r="Y3148" s="1">
        <v>106.5312</v>
      </c>
      <c r="Z3148" t="s">
        <v>99</v>
      </c>
      <c r="AA3148" s="2">
        <v>7.7679</v>
      </c>
      <c r="AB3148" s="3">
        <v>8.7500000000000008E-2</v>
      </c>
      <c r="AC3148" s="1">
        <v>-63.252899999999997</v>
      </c>
      <c r="AD3148">
        <v>2</v>
      </c>
      <c r="AE3148">
        <v>2</v>
      </c>
      <c r="AF3148" t="s">
        <v>48</v>
      </c>
      <c r="AG3148">
        <v>2017</v>
      </c>
      <c r="AH3148">
        <f>COUNTBLANK(datos[[#This Row],[Row ID]:[Year sales]])</f>
        <v>0</v>
      </c>
    </row>
    <row r="3149" spans="1:34" x14ac:dyDescent="0.3">
      <c r="A3149">
        <v>3148</v>
      </c>
      <c r="B3149" t="s">
        <v>6387</v>
      </c>
      <c r="C3149" s="4">
        <v>41820</v>
      </c>
      <c r="D3149" s="4">
        <v>41823</v>
      </c>
      <c r="E3149" t="s">
        <v>34</v>
      </c>
      <c r="F3149" t="s">
        <v>2164</v>
      </c>
      <c r="G3149" t="s">
        <v>2165</v>
      </c>
      <c r="H3149" t="s">
        <v>57</v>
      </c>
      <c r="I3149" t="s">
        <v>38</v>
      </c>
      <c r="J3149" t="s">
        <v>58</v>
      </c>
      <c r="K3149" t="s">
        <v>59</v>
      </c>
      <c r="L3149">
        <v>90004</v>
      </c>
      <c r="M3149" t="s">
        <v>60</v>
      </c>
      <c r="N3149" t="s">
        <v>1268</v>
      </c>
      <c r="O3149" t="s">
        <v>62</v>
      </c>
      <c r="P3149" t="s">
        <v>86</v>
      </c>
      <c r="Q3149" t="s">
        <v>1269</v>
      </c>
      <c r="R3149" s="1">
        <v>32.4</v>
      </c>
      <c r="S3149">
        <v>5</v>
      </c>
      <c r="T3149">
        <f t="shared" si="49"/>
        <v>21</v>
      </c>
      <c r="U3149" t="s">
        <v>75</v>
      </c>
      <c r="V3149">
        <v>0</v>
      </c>
      <c r="W3149">
        <v>0</v>
      </c>
      <c r="X3149" s="1">
        <v>0</v>
      </c>
      <c r="Y3149" s="1">
        <v>32.4</v>
      </c>
      <c r="Z3149" t="s">
        <v>65</v>
      </c>
      <c r="AA3149" s="2">
        <v>10.368</v>
      </c>
      <c r="AB3149" s="3">
        <v>0.32</v>
      </c>
      <c r="AC3149" s="1">
        <v>-22.032</v>
      </c>
      <c r="AD3149">
        <v>3</v>
      </c>
      <c r="AE3149">
        <v>3</v>
      </c>
      <c r="AF3149" t="s">
        <v>48</v>
      </c>
      <c r="AG3149">
        <v>2014</v>
      </c>
      <c r="AH3149">
        <f>COUNTBLANK(datos[[#This Row],[Row ID]:[Year sales]])</f>
        <v>0</v>
      </c>
    </row>
    <row r="3150" spans="1:34" x14ac:dyDescent="0.3">
      <c r="A3150">
        <v>3149</v>
      </c>
      <c r="B3150" t="s">
        <v>6388</v>
      </c>
      <c r="C3150" s="4">
        <v>42528</v>
      </c>
      <c r="D3150" s="4">
        <v>42531</v>
      </c>
      <c r="E3150" t="s">
        <v>208</v>
      </c>
      <c r="F3150" t="s">
        <v>2337</v>
      </c>
      <c r="G3150" t="s">
        <v>2338</v>
      </c>
      <c r="H3150" t="s">
        <v>122</v>
      </c>
      <c r="I3150" t="s">
        <v>38</v>
      </c>
      <c r="J3150" t="s">
        <v>286</v>
      </c>
      <c r="K3150" t="s">
        <v>287</v>
      </c>
      <c r="L3150">
        <v>10035</v>
      </c>
      <c r="M3150" t="s">
        <v>168</v>
      </c>
      <c r="N3150" t="s">
        <v>1922</v>
      </c>
      <c r="O3150" t="s">
        <v>62</v>
      </c>
      <c r="P3150" t="s">
        <v>110</v>
      </c>
      <c r="Q3150" t="s">
        <v>1923</v>
      </c>
      <c r="R3150" s="1">
        <v>32.4</v>
      </c>
      <c r="S3150">
        <v>5</v>
      </c>
      <c r="T3150">
        <f t="shared" si="49"/>
        <v>53</v>
      </c>
      <c r="U3150" t="s">
        <v>75</v>
      </c>
      <c r="V3150">
        <v>0</v>
      </c>
      <c r="W3150">
        <v>0</v>
      </c>
      <c r="X3150" s="1">
        <v>0</v>
      </c>
      <c r="Y3150" s="1">
        <v>32.4</v>
      </c>
      <c r="Z3150" t="s">
        <v>65</v>
      </c>
      <c r="AA3150" s="2">
        <v>15.552</v>
      </c>
      <c r="AB3150" s="3">
        <v>0.48</v>
      </c>
      <c r="AC3150" s="1">
        <v>-16.847999999999999</v>
      </c>
      <c r="AD3150">
        <v>3</v>
      </c>
      <c r="AE3150">
        <v>3</v>
      </c>
      <c r="AF3150" t="s">
        <v>48</v>
      </c>
      <c r="AG3150">
        <v>2016</v>
      </c>
      <c r="AH3150">
        <f>COUNTBLANK(datos[[#This Row],[Row ID]:[Year sales]])</f>
        <v>0</v>
      </c>
    </row>
    <row r="3151" spans="1:34" x14ac:dyDescent="0.3">
      <c r="A3151">
        <v>3150</v>
      </c>
      <c r="B3151" t="s">
        <v>6389</v>
      </c>
      <c r="C3151" s="4">
        <v>41993</v>
      </c>
      <c r="D3151" s="4">
        <v>41998</v>
      </c>
      <c r="E3151" t="s">
        <v>67</v>
      </c>
      <c r="F3151" t="s">
        <v>1454</v>
      </c>
      <c r="G3151" t="s">
        <v>1455</v>
      </c>
      <c r="H3151" t="s">
        <v>37</v>
      </c>
      <c r="I3151" t="s">
        <v>38</v>
      </c>
      <c r="J3151" t="s">
        <v>115</v>
      </c>
      <c r="K3151" t="s">
        <v>116</v>
      </c>
      <c r="L3151">
        <v>98103</v>
      </c>
      <c r="M3151" t="s">
        <v>60</v>
      </c>
      <c r="N3151" t="s">
        <v>1063</v>
      </c>
      <c r="O3151" t="s">
        <v>62</v>
      </c>
      <c r="P3151" t="s">
        <v>63</v>
      </c>
      <c r="Q3151" t="s">
        <v>1064</v>
      </c>
      <c r="R3151" s="1">
        <v>31.05</v>
      </c>
      <c r="S3151">
        <v>3</v>
      </c>
      <c r="T3151">
        <f t="shared" si="49"/>
        <v>16</v>
      </c>
      <c r="U3151" t="s">
        <v>52</v>
      </c>
      <c r="V3151">
        <v>0</v>
      </c>
      <c r="W3151">
        <v>0</v>
      </c>
      <c r="X3151" s="1">
        <v>0</v>
      </c>
      <c r="Y3151" s="1">
        <v>31.05</v>
      </c>
      <c r="Z3151" t="s">
        <v>65</v>
      </c>
      <c r="AA3151" s="2">
        <v>14.904</v>
      </c>
      <c r="AB3151" s="3">
        <v>0.48</v>
      </c>
      <c r="AC3151" s="1">
        <v>-16.146000000000001</v>
      </c>
      <c r="AD3151">
        <v>5</v>
      </c>
      <c r="AE3151">
        <v>5</v>
      </c>
      <c r="AF3151" t="s">
        <v>48</v>
      </c>
      <c r="AG3151">
        <v>2014</v>
      </c>
      <c r="AH3151">
        <f>COUNTBLANK(datos[[#This Row],[Row ID]:[Year sales]])</f>
        <v>0</v>
      </c>
    </row>
    <row r="3152" spans="1:34" x14ac:dyDescent="0.3">
      <c r="A3152">
        <v>3151</v>
      </c>
      <c r="B3152" t="s">
        <v>6390</v>
      </c>
      <c r="C3152" s="4">
        <v>42353</v>
      </c>
      <c r="D3152" s="4">
        <v>42356</v>
      </c>
      <c r="E3152" t="s">
        <v>208</v>
      </c>
      <c r="F3152" t="s">
        <v>1509</v>
      </c>
      <c r="G3152" t="s">
        <v>1510</v>
      </c>
      <c r="H3152" t="s">
        <v>37</v>
      </c>
      <c r="I3152" t="s">
        <v>38</v>
      </c>
      <c r="J3152" t="s">
        <v>627</v>
      </c>
      <c r="K3152" t="s">
        <v>518</v>
      </c>
      <c r="L3152">
        <v>43055</v>
      </c>
      <c r="M3152" t="s">
        <v>168</v>
      </c>
      <c r="N3152" t="s">
        <v>2730</v>
      </c>
      <c r="O3152" t="s">
        <v>90</v>
      </c>
      <c r="P3152" t="s">
        <v>181</v>
      </c>
      <c r="Q3152" t="s">
        <v>4291</v>
      </c>
      <c r="R3152" s="1">
        <v>2025.36</v>
      </c>
      <c r="S3152">
        <v>6</v>
      </c>
      <c r="T3152">
        <f t="shared" si="49"/>
        <v>24</v>
      </c>
      <c r="U3152" t="s">
        <v>75</v>
      </c>
      <c r="V3152">
        <v>0.2</v>
      </c>
      <c r="W3152">
        <v>405.072</v>
      </c>
      <c r="X3152" s="1">
        <v>-405.072</v>
      </c>
      <c r="Y3152" s="1">
        <v>2430.4319999999998</v>
      </c>
      <c r="Z3152" t="s">
        <v>53</v>
      </c>
      <c r="AA3152" s="2">
        <v>607.60799999999995</v>
      </c>
      <c r="AB3152" s="3">
        <v>0.3</v>
      </c>
      <c r="AC3152" s="1">
        <v>-1012.68</v>
      </c>
      <c r="AD3152">
        <v>3</v>
      </c>
      <c r="AE3152">
        <v>3</v>
      </c>
      <c r="AF3152" t="s">
        <v>48</v>
      </c>
      <c r="AG3152">
        <v>2015</v>
      </c>
      <c r="AH3152">
        <f>COUNTBLANK(datos[[#This Row],[Row ID]:[Year sales]])</f>
        <v>0</v>
      </c>
    </row>
    <row r="3153" spans="1:34" x14ac:dyDescent="0.3">
      <c r="A3153">
        <v>3152</v>
      </c>
      <c r="B3153" t="s">
        <v>6390</v>
      </c>
      <c r="C3153" s="4">
        <v>42353</v>
      </c>
      <c r="D3153" s="4">
        <v>42356</v>
      </c>
      <c r="E3153" t="s">
        <v>208</v>
      </c>
      <c r="F3153" t="s">
        <v>1509</v>
      </c>
      <c r="G3153" t="s">
        <v>1510</v>
      </c>
      <c r="H3153" t="s">
        <v>37</v>
      </c>
      <c r="I3153" t="s">
        <v>38</v>
      </c>
      <c r="J3153" t="s">
        <v>627</v>
      </c>
      <c r="K3153" t="s">
        <v>518</v>
      </c>
      <c r="L3153">
        <v>43055</v>
      </c>
      <c r="M3153" t="s">
        <v>168</v>
      </c>
      <c r="N3153" t="s">
        <v>6391</v>
      </c>
      <c r="O3153" t="s">
        <v>90</v>
      </c>
      <c r="P3153" t="s">
        <v>704</v>
      </c>
      <c r="Q3153" t="s">
        <v>6392</v>
      </c>
      <c r="R3153" s="1">
        <v>1799.9939999999999</v>
      </c>
      <c r="S3153">
        <v>2</v>
      </c>
      <c r="T3153">
        <f t="shared" si="49"/>
        <v>9</v>
      </c>
      <c r="U3153" t="s">
        <v>46</v>
      </c>
      <c r="V3153">
        <v>0.7</v>
      </c>
      <c r="W3153">
        <v>1259.9957999999999</v>
      </c>
      <c r="X3153" s="1">
        <v>-1259.9957999999999</v>
      </c>
      <c r="Y3153" s="1">
        <v>3059.9897999999998</v>
      </c>
      <c r="Z3153" t="s">
        <v>53</v>
      </c>
      <c r="AA3153" s="2">
        <v>-2639.9911999999999</v>
      </c>
      <c r="AB3153" s="3">
        <v>-1.4666666666666668</v>
      </c>
      <c r="AC3153" s="1">
        <v>-3179.9893999999999</v>
      </c>
      <c r="AD3153">
        <v>3</v>
      </c>
      <c r="AE3153">
        <v>3</v>
      </c>
      <c r="AF3153" t="s">
        <v>48</v>
      </c>
      <c r="AG3153">
        <v>2015</v>
      </c>
      <c r="AH3153">
        <f>COUNTBLANK(datos[[#This Row],[Row ID]:[Year sales]])</f>
        <v>0</v>
      </c>
    </row>
    <row r="3154" spans="1:34" x14ac:dyDescent="0.3">
      <c r="A3154">
        <v>3153</v>
      </c>
      <c r="B3154" t="s">
        <v>6390</v>
      </c>
      <c r="C3154" s="4">
        <v>42353</v>
      </c>
      <c r="D3154" s="4">
        <v>42356</v>
      </c>
      <c r="E3154" t="s">
        <v>208</v>
      </c>
      <c r="F3154" t="s">
        <v>1509</v>
      </c>
      <c r="G3154" t="s">
        <v>1510</v>
      </c>
      <c r="H3154" t="s">
        <v>37</v>
      </c>
      <c r="I3154" t="s">
        <v>38</v>
      </c>
      <c r="J3154" t="s">
        <v>627</v>
      </c>
      <c r="K3154" t="s">
        <v>518</v>
      </c>
      <c r="L3154">
        <v>43055</v>
      </c>
      <c r="M3154" t="s">
        <v>168</v>
      </c>
      <c r="N3154" t="s">
        <v>6376</v>
      </c>
      <c r="O3154" t="s">
        <v>90</v>
      </c>
      <c r="P3154" t="s">
        <v>91</v>
      </c>
      <c r="Q3154" t="s">
        <v>6377</v>
      </c>
      <c r="R3154" s="1">
        <v>101.988</v>
      </c>
      <c r="S3154">
        <v>2</v>
      </c>
      <c r="T3154">
        <f t="shared" si="49"/>
        <v>25</v>
      </c>
      <c r="U3154" t="s">
        <v>46</v>
      </c>
      <c r="V3154">
        <v>0.4</v>
      </c>
      <c r="W3154">
        <v>40.795200000000001</v>
      </c>
      <c r="X3154" s="1">
        <v>-40.795200000000001</v>
      </c>
      <c r="Y3154" s="1">
        <v>142.78319999999999</v>
      </c>
      <c r="Z3154" t="s">
        <v>99</v>
      </c>
      <c r="AA3154" s="2">
        <v>-16.998000000000001</v>
      </c>
      <c r="AB3154" s="3">
        <v>-0.16666666666666669</v>
      </c>
      <c r="AC3154" s="1">
        <v>-78.190799999999996</v>
      </c>
      <c r="AD3154">
        <v>3</v>
      </c>
      <c r="AE3154">
        <v>3</v>
      </c>
      <c r="AF3154" t="s">
        <v>48</v>
      </c>
      <c r="AG3154">
        <v>2015</v>
      </c>
      <c r="AH3154">
        <f>COUNTBLANK(datos[[#This Row],[Row ID]:[Year sales]])</f>
        <v>0</v>
      </c>
    </row>
    <row r="3155" spans="1:34" x14ac:dyDescent="0.3">
      <c r="A3155">
        <v>3154</v>
      </c>
      <c r="B3155" t="s">
        <v>6390</v>
      </c>
      <c r="C3155" s="4">
        <v>42353</v>
      </c>
      <c r="D3155" s="4">
        <v>42356</v>
      </c>
      <c r="E3155" t="s">
        <v>208</v>
      </c>
      <c r="F3155" t="s">
        <v>1509</v>
      </c>
      <c r="G3155" t="s">
        <v>1510</v>
      </c>
      <c r="H3155" t="s">
        <v>37</v>
      </c>
      <c r="I3155" t="s">
        <v>38</v>
      </c>
      <c r="J3155" t="s">
        <v>627</v>
      </c>
      <c r="K3155" t="s">
        <v>518</v>
      </c>
      <c r="L3155">
        <v>43055</v>
      </c>
      <c r="M3155" t="s">
        <v>168</v>
      </c>
      <c r="N3155" t="s">
        <v>1104</v>
      </c>
      <c r="O3155" t="s">
        <v>43</v>
      </c>
      <c r="P3155" t="s">
        <v>83</v>
      </c>
      <c r="Q3155" t="s">
        <v>1105</v>
      </c>
      <c r="R3155" s="1">
        <v>262.86399999999998</v>
      </c>
      <c r="S3155">
        <v>7</v>
      </c>
      <c r="T3155">
        <f t="shared" si="49"/>
        <v>27</v>
      </c>
      <c r="U3155" t="s">
        <v>75</v>
      </c>
      <c r="V3155">
        <v>0.2</v>
      </c>
      <c r="W3155">
        <v>52.572800000000001</v>
      </c>
      <c r="X3155" s="1">
        <v>-52.572800000000001</v>
      </c>
      <c r="Y3155" s="1">
        <v>315.43679999999995</v>
      </c>
      <c r="Z3155" t="s">
        <v>47</v>
      </c>
      <c r="AA3155" s="2">
        <v>69.001800000000003</v>
      </c>
      <c r="AB3155" s="3">
        <v>0.26250000000000001</v>
      </c>
      <c r="AC3155" s="1">
        <v>-141.2894</v>
      </c>
      <c r="AD3155">
        <v>3</v>
      </c>
      <c r="AE3155">
        <v>3</v>
      </c>
      <c r="AF3155" t="s">
        <v>48</v>
      </c>
      <c r="AG3155">
        <v>2015</v>
      </c>
      <c r="AH3155">
        <f>COUNTBLANK(datos[[#This Row],[Row ID]:[Year sales]])</f>
        <v>0</v>
      </c>
    </row>
    <row r="3156" spans="1:34" x14ac:dyDescent="0.3">
      <c r="A3156">
        <v>3155</v>
      </c>
      <c r="B3156" t="s">
        <v>6393</v>
      </c>
      <c r="C3156" s="4">
        <v>42936</v>
      </c>
      <c r="D3156" s="4">
        <v>42940</v>
      </c>
      <c r="E3156" t="s">
        <v>67</v>
      </c>
      <c r="F3156" t="s">
        <v>3546</v>
      </c>
      <c r="G3156" t="s">
        <v>3547</v>
      </c>
      <c r="H3156" t="s">
        <v>57</v>
      </c>
      <c r="I3156" t="s">
        <v>38</v>
      </c>
      <c r="J3156" t="s">
        <v>6394</v>
      </c>
      <c r="K3156" t="s">
        <v>249</v>
      </c>
      <c r="L3156">
        <v>55369</v>
      </c>
      <c r="M3156" t="s">
        <v>125</v>
      </c>
      <c r="N3156" t="s">
        <v>6395</v>
      </c>
      <c r="O3156" t="s">
        <v>62</v>
      </c>
      <c r="P3156" t="s">
        <v>94</v>
      </c>
      <c r="Q3156" t="s">
        <v>6396</v>
      </c>
      <c r="R3156" s="1">
        <v>735.98</v>
      </c>
      <c r="S3156">
        <v>2</v>
      </c>
      <c r="T3156">
        <f t="shared" si="49"/>
        <v>28</v>
      </c>
      <c r="U3156" t="s">
        <v>46</v>
      </c>
      <c r="V3156">
        <v>0</v>
      </c>
      <c r="W3156">
        <v>0</v>
      </c>
      <c r="X3156" s="1">
        <v>0</v>
      </c>
      <c r="Y3156" s="1">
        <v>735.98</v>
      </c>
      <c r="Z3156" t="s">
        <v>53</v>
      </c>
      <c r="AA3156" s="2">
        <v>331.19099999999997</v>
      </c>
      <c r="AB3156" s="3">
        <v>0.44999999999999996</v>
      </c>
      <c r="AC3156" s="1">
        <v>-404.78899999999999</v>
      </c>
      <c r="AD3156">
        <v>4</v>
      </c>
      <c r="AE3156">
        <v>4</v>
      </c>
      <c r="AF3156" t="s">
        <v>48</v>
      </c>
      <c r="AG3156">
        <v>2017</v>
      </c>
      <c r="AH3156">
        <f>COUNTBLANK(datos[[#This Row],[Row ID]:[Year sales]])</f>
        <v>0</v>
      </c>
    </row>
    <row r="3157" spans="1:34" x14ac:dyDescent="0.3">
      <c r="A3157">
        <v>3156</v>
      </c>
      <c r="B3157" t="s">
        <v>6397</v>
      </c>
      <c r="C3157" s="4">
        <v>41854</v>
      </c>
      <c r="D3157" s="4">
        <v>41856</v>
      </c>
      <c r="E3157" t="s">
        <v>34</v>
      </c>
      <c r="F3157" t="s">
        <v>6398</v>
      </c>
      <c r="G3157" t="s">
        <v>6399</v>
      </c>
      <c r="H3157" t="s">
        <v>122</v>
      </c>
      <c r="I3157" t="s">
        <v>38</v>
      </c>
      <c r="J3157" t="s">
        <v>3970</v>
      </c>
      <c r="K3157" t="s">
        <v>330</v>
      </c>
      <c r="L3157">
        <v>85301</v>
      </c>
      <c r="M3157" t="s">
        <v>60</v>
      </c>
      <c r="N3157" t="s">
        <v>3821</v>
      </c>
      <c r="O3157" t="s">
        <v>62</v>
      </c>
      <c r="P3157" t="s">
        <v>110</v>
      </c>
      <c r="Q3157" t="s">
        <v>3822</v>
      </c>
      <c r="R3157" s="1">
        <v>93.024000000000001</v>
      </c>
      <c r="S3157">
        <v>3</v>
      </c>
      <c r="T3157">
        <f t="shared" si="49"/>
        <v>37</v>
      </c>
      <c r="U3157" t="s">
        <v>52</v>
      </c>
      <c r="V3157">
        <v>0.2</v>
      </c>
      <c r="W3157">
        <v>18.604800000000001</v>
      </c>
      <c r="X3157" s="1">
        <v>-18.604800000000001</v>
      </c>
      <c r="Y3157" s="1">
        <v>111.6288</v>
      </c>
      <c r="Z3157" t="s">
        <v>99</v>
      </c>
      <c r="AA3157" s="2">
        <v>33.721200000000003</v>
      </c>
      <c r="AB3157" s="3">
        <v>0.36250000000000004</v>
      </c>
      <c r="AC3157" s="1">
        <v>-40.698</v>
      </c>
      <c r="AD3157">
        <v>2</v>
      </c>
      <c r="AE3157">
        <v>2</v>
      </c>
      <c r="AF3157" t="s">
        <v>48</v>
      </c>
      <c r="AG3157">
        <v>2014</v>
      </c>
      <c r="AH3157">
        <f>COUNTBLANK(datos[[#This Row],[Row ID]:[Year sales]])</f>
        <v>0</v>
      </c>
    </row>
    <row r="3158" spans="1:34" x14ac:dyDescent="0.3">
      <c r="A3158">
        <v>3157</v>
      </c>
      <c r="B3158" t="s">
        <v>6400</v>
      </c>
      <c r="C3158" s="4">
        <v>42240</v>
      </c>
      <c r="D3158" s="4">
        <v>42244</v>
      </c>
      <c r="E3158" t="s">
        <v>67</v>
      </c>
      <c r="F3158" t="s">
        <v>5486</v>
      </c>
      <c r="G3158" t="s">
        <v>5487</v>
      </c>
      <c r="H3158" t="s">
        <v>57</v>
      </c>
      <c r="I3158" t="s">
        <v>38</v>
      </c>
      <c r="J3158" t="s">
        <v>286</v>
      </c>
      <c r="K3158" t="s">
        <v>287</v>
      </c>
      <c r="L3158">
        <v>10009</v>
      </c>
      <c r="M3158" t="s">
        <v>168</v>
      </c>
      <c r="N3158" t="s">
        <v>100</v>
      </c>
      <c r="O3158" t="s">
        <v>43</v>
      </c>
      <c r="P3158" t="s">
        <v>73</v>
      </c>
      <c r="Q3158" t="s">
        <v>101</v>
      </c>
      <c r="R3158" s="1">
        <v>284.36399999999998</v>
      </c>
      <c r="S3158">
        <v>2</v>
      </c>
      <c r="T3158">
        <f t="shared" si="49"/>
        <v>30</v>
      </c>
      <c r="U3158" t="s">
        <v>46</v>
      </c>
      <c r="V3158">
        <v>0.4</v>
      </c>
      <c r="W3158">
        <v>113.7456</v>
      </c>
      <c r="X3158" s="1">
        <v>-113.7456</v>
      </c>
      <c r="Y3158" s="1">
        <v>398.1096</v>
      </c>
      <c r="Z3158" t="s">
        <v>47</v>
      </c>
      <c r="AA3158" s="2">
        <v>-75.830399999999997</v>
      </c>
      <c r="AB3158" s="3">
        <v>-0.26666666666666666</v>
      </c>
      <c r="AC3158" s="1">
        <v>-246.44880000000001</v>
      </c>
      <c r="AD3158">
        <v>4</v>
      </c>
      <c r="AE3158">
        <v>4</v>
      </c>
      <c r="AF3158" t="s">
        <v>48</v>
      </c>
      <c r="AG3158">
        <v>2015</v>
      </c>
      <c r="AH3158">
        <f>COUNTBLANK(datos[[#This Row],[Row ID]:[Year sales]])</f>
        <v>0</v>
      </c>
    </row>
    <row r="3159" spans="1:34" x14ac:dyDescent="0.3">
      <c r="A3159">
        <v>3158</v>
      </c>
      <c r="B3159" t="s">
        <v>6400</v>
      </c>
      <c r="C3159" s="4">
        <v>42240</v>
      </c>
      <c r="D3159" s="4">
        <v>42244</v>
      </c>
      <c r="E3159" t="s">
        <v>67</v>
      </c>
      <c r="F3159" t="s">
        <v>5486</v>
      </c>
      <c r="G3159" t="s">
        <v>5487</v>
      </c>
      <c r="H3159" t="s">
        <v>57</v>
      </c>
      <c r="I3159" t="s">
        <v>38</v>
      </c>
      <c r="J3159" t="s">
        <v>286</v>
      </c>
      <c r="K3159" t="s">
        <v>287</v>
      </c>
      <c r="L3159">
        <v>10009</v>
      </c>
      <c r="M3159" t="s">
        <v>168</v>
      </c>
      <c r="N3159" t="s">
        <v>866</v>
      </c>
      <c r="O3159" t="s">
        <v>90</v>
      </c>
      <c r="P3159" t="s">
        <v>181</v>
      </c>
      <c r="Q3159" t="s">
        <v>867</v>
      </c>
      <c r="R3159" s="1">
        <v>26</v>
      </c>
      <c r="S3159">
        <v>2</v>
      </c>
      <c r="T3159">
        <f t="shared" si="49"/>
        <v>26</v>
      </c>
      <c r="U3159" t="s">
        <v>46</v>
      </c>
      <c r="V3159">
        <v>0</v>
      </c>
      <c r="W3159">
        <v>0</v>
      </c>
      <c r="X3159" s="1">
        <v>0</v>
      </c>
      <c r="Y3159" s="1">
        <v>26</v>
      </c>
      <c r="Z3159" t="s">
        <v>65</v>
      </c>
      <c r="AA3159" s="2">
        <v>11.7</v>
      </c>
      <c r="AB3159" s="3">
        <v>0.44999999999999996</v>
      </c>
      <c r="AC3159" s="1">
        <v>-14.3</v>
      </c>
      <c r="AD3159">
        <v>4</v>
      </c>
      <c r="AE3159">
        <v>4</v>
      </c>
      <c r="AF3159" t="s">
        <v>48</v>
      </c>
      <c r="AG3159">
        <v>2015</v>
      </c>
      <c r="AH3159">
        <f>COUNTBLANK(datos[[#This Row],[Row ID]:[Year sales]])</f>
        <v>0</v>
      </c>
    </row>
    <row r="3160" spans="1:34" x14ac:dyDescent="0.3">
      <c r="A3160">
        <v>3159</v>
      </c>
      <c r="B3160" t="s">
        <v>6401</v>
      </c>
      <c r="C3160" s="4">
        <v>42455</v>
      </c>
      <c r="D3160" s="4">
        <v>42456</v>
      </c>
      <c r="E3160" t="s">
        <v>208</v>
      </c>
      <c r="F3160" t="s">
        <v>1796</v>
      </c>
      <c r="G3160" t="s">
        <v>1797</v>
      </c>
      <c r="H3160" t="s">
        <v>37</v>
      </c>
      <c r="I3160" t="s">
        <v>38</v>
      </c>
      <c r="J3160" t="s">
        <v>1545</v>
      </c>
      <c r="K3160" t="s">
        <v>108</v>
      </c>
      <c r="L3160">
        <v>28540</v>
      </c>
      <c r="M3160" t="s">
        <v>41</v>
      </c>
      <c r="N3160" t="s">
        <v>4133</v>
      </c>
      <c r="O3160" t="s">
        <v>62</v>
      </c>
      <c r="P3160" t="s">
        <v>77</v>
      </c>
      <c r="Q3160" t="s">
        <v>4134</v>
      </c>
      <c r="R3160" s="1">
        <v>67.64</v>
      </c>
      <c r="S3160">
        <v>5</v>
      </c>
      <c r="T3160">
        <f t="shared" si="49"/>
        <v>15</v>
      </c>
      <c r="U3160" t="s">
        <v>75</v>
      </c>
      <c r="V3160">
        <v>0.2</v>
      </c>
      <c r="W3160">
        <v>13.528</v>
      </c>
      <c r="X3160" s="1">
        <v>-13.528</v>
      </c>
      <c r="Y3160" s="1">
        <v>81.168000000000006</v>
      </c>
      <c r="Z3160" t="s">
        <v>99</v>
      </c>
      <c r="AA3160" s="2">
        <v>5.9184999999999999</v>
      </c>
      <c r="AB3160" s="3">
        <v>8.7499999999999994E-2</v>
      </c>
      <c r="AC3160" s="1">
        <v>-48.1935</v>
      </c>
      <c r="AD3160">
        <v>1</v>
      </c>
      <c r="AE3160">
        <v>1</v>
      </c>
      <c r="AF3160" t="s">
        <v>48</v>
      </c>
      <c r="AG3160">
        <v>2016</v>
      </c>
      <c r="AH3160">
        <f>COUNTBLANK(datos[[#This Row],[Row ID]:[Year sales]])</f>
        <v>0</v>
      </c>
    </row>
    <row r="3161" spans="1:34" x14ac:dyDescent="0.3">
      <c r="A3161">
        <v>3160</v>
      </c>
      <c r="B3161" t="s">
        <v>6401</v>
      </c>
      <c r="C3161" s="4">
        <v>42455</v>
      </c>
      <c r="D3161" s="4">
        <v>42456</v>
      </c>
      <c r="E3161" t="s">
        <v>208</v>
      </c>
      <c r="F3161" t="s">
        <v>1796</v>
      </c>
      <c r="G3161" t="s">
        <v>1797</v>
      </c>
      <c r="H3161" t="s">
        <v>37</v>
      </c>
      <c r="I3161" t="s">
        <v>38</v>
      </c>
      <c r="J3161" t="s">
        <v>1545</v>
      </c>
      <c r="K3161" t="s">
        <v>108</v>
      </c>
      <c r="L3161">
        <v>28540</v>
      </c>
      <c r="M3161" t="s">
        <v>41</v>
      </c>
      <c r="N3161" t="s">
        <v>3783</v>
      </c>
      <c r="O3161" t="s">
        <v>90</v>
      </c>
      <c r="P3161" t="s">
        <v>181</v>
      </c>
      <c r="Q3161" t="s">
        <v>3784</v>
      </c>
      <c r="R3161" s="1">
        <v>119.976</v>
      </c>
      <c r="S3161">
        <v>3</v>
      </c>
      <c r="T3161">
        <f t="shared" si="49"/>
        <v>27</v>
      </c>
      <c r="U3161" t="s">
        <v>52</v>
      </c>
      <c r="V3161">
        <v>0.2</v>
      </c>
      <c r="W3161">
        <v>23.995200000000001</v>
      </c>
      <c r="X3161" s="1">
        <v>-23.995200000000001</v>
      </c>
      <c r="Y3161" s="1">
        <v>143.97120000000001</v>
      </c>
      <c r="Z3161" t="s">
        <v>99</v>
      </c>
      <c r="AA3161" s="2">
        <v>-17.996400000000001</v>
      </c>
      <c r="AB3161" s="3">
        <v>-0.15000000000000002</v>
      </c>
      <c r="AC3161" s="1">
        <v>-113.9772</v>
      </c>
      <c r="AD3161">
        <v>1</v>
      </c>
      <c r="AE3161">
        <v>1</v>
      </c>
      <c r="AF3161" t="s">
        <v>48</v>
      </c>
      <c r="AG3161">
        <v>2016</v>
      </c>
      <c r="AH3161">
        <f>COUNTBLANK(datos[[#This Row],[Row ID]:[Year sales]])</f>
        <v>0</v>
      </c>
    </row>
    <row r="3162" spans="1:34" x14ac:dyDescent="0.3">
      <c r="A3162">
        <v>3161</v>
      </c>
      <c r="B3162" t="s">
        <v>6402</v>
      </c>
      <c r="C3162" s="4">
        <v>41894</v>
      </c>
      <c r="D3162" s="4">
        <v>41898</v>
      </c>
      <c r="E3162" t="s">
        <v>34</v>
      </c>
      <c r="F3162" t="s">
        <v>6403</v>
      </c>
      <c r="G3162" t="s">
        <v>6404</v>
      </c>
      <c r="H3162" t="s">
        <v>37</v>
      </c>
      <c r="I3162" t="s">
        <v>38</v>
      </c>
      <c r="J3162" t="s">
        <v>204</v>
      </c>
      <c r="K3162" t="s">
        <v>124</v>
      </c>
      <c r="L3162">
        <v>77070</v>
      </c>
      <c r="M3162" t="s">
        <v>125</v>
      </c>
      <c r="N3162" t="s">
        <v>6405</v>
      </c>
      <c r="O3162" t="s">
        <v>62</v>
      </c>
      <c r="P3162" t="s">
        <v>94</v>
      </c>
      <c r="Q3162" t="s">
        <v>6406</v>
      </c>
      <c r="R3162" s="1">
        <v>5.18</v>
      </c>
      <c r="S3162">
        <v>5</v>
      </c>
      <c r="T3162">
        <f t="shared" si="49"/>
        <v>42</v>
      </c>
      <c r="U3162" t="s">
        <v>75</v>
      </c>
      <c r="V3162">
        <v>0.8</v>
      </c>
      <c r="W3162">
        <v>4.1440000000000001</v>
      </c>
      <c r="X3162" s="1">
        <v>-4.1440000000000001</v>
      </c>
      <c r="Y3162" s="1">
        <v>9.3239999999999998</v>
      </c>
      <c r="Z3162" t="s">
        <v>65</v>
      </c>
      <c r="AA3162" s="2">
        <v>-8.0289999999999999</v>
      </c>
      <c r="AB3162" s="3">
        <v>-1.55</v>
      </c>
      <c r="AC3162" s="1">
        <v>-9.0649999999999995</v>
      </c>
      <c r="AD3162">
        <v>4</v>
      </c>
      <c r="AE3162">
        <v>4</v>
      </c>
      <c r="AF3162" t="s">
        <v>48</v>
      </c>
      <c r="AG3162">
        <v>2014</v>
      </c>
      <c r="AH3162">
        <f>COUNTBLANK(datos[[#This Row],[Row ID]:[Year sales]])</f>
        <v>0</v>
      </c>
    </row>
    <row r="3163" spans="1:34" x14ac:dyDescent="0.3">
      <c r="A3163">
        <v>3162</v>
      </c>
      <c r="B3163" t="s">
        <v>6407</v>
      </c>
      <c r="C3163" s="4">
        <v>41903</v>
      </c>
      <c r="D3163" s="4">
        <v>41907</v>
      </c>
      <c r="E3163" t="s">
        <v>67</v>
      </c>
      <c r="F3163" t="s">
        <v>4400</v>
      </c>
      <c r="G3163" t="s">
        <v>4401</v>
      </c>
      <c r="H3163" t="s">
        <v>37</v>
      </c>
      <c r="I3163" t="s">
        <v>38</v>
      </c>
      <c r="J3163" t="s">
        <v>147</v>
      </c>
      <c r="K3163" t="s">
        <v>59</v>
      </c>
      <c r="L3163">
        <v>94109</v>
      </c>
      <c r="M3163" t="s">
        <v>60</v>
      </c>
      <c r="N3163" t="s">
        <v>3297</v>
      </c>
      <c r="O3163" t="s">
        <v>62</v>
      </c>
      <c r="P3163" t="s">
        <v>193</v>
      </c>
      <c r="Q3163" t="s">
        <v>691</v>
      </c>
      <c r="R3163" s="1">
        <v>15.56</v>
      </c>
      <c r="S3163">
        <v>2</v>
      </c>
      <c r="T3163">
        <f t="shared" si="49"/>
        <v>170</v>
      </c>
      <c r="U3163" t="s">
        <v>46</v>
      </c>
      <c r="V3163">
        <v>0</v>
      </c>
      <c r="W3163">
        <v>0</v>
      </c>
      <c r="X3163" s="1">
        <v>0</v>
      </c>
      <c r="Y3163" s="1">
        <v>15.56</v>
      </c>
      <c r="Z3163" t="s">
        <v>65</v>
      </c>
      <c r="AA3163" s="2">
        <v>7.3132000000000001</v>
      </c>
      <c r="AB3163" s="3">
        <v>0.47</v>
      </c>
      <c r="AC3163" s="1">
        <v>-8.2468000000000004</v>
      </c>
      <c r="AD3163">
        <v>4</v>
      </c>
      <c r="AE3163">
        <v>4</v>
      </c>
      <c r="AF3163" t="s">
        <v>48</v>
      </c>
      <c r="AG3163">
        <v>2014</v>
      </c>
      <c r="AH3163">
        <f>COUNTBLANK(datos[[#This Row],[Row ID]:[Year sales]])</f>
        <v>0</v>
      </c>
    </row>
    <row r="3164" spans="1:34" x14ac:dyDescent="0.3">
      <c r="A3164">
        <v>3163</v>
      </c>
      <c r="B3164" t="s">
        <v>6407</v>
      </c>
      <c r="C3164" s="4">
        <v>41903</v>
      </c>
      <c r="D3164" s="4">
        <v>41907</v>
      </c>
      <c r="E3164" t="s">
        <v>67</v>
      </c>
      <c r="F3164" t="s">
        <v>4400</v>
      </c>
      <c r="G3164" t="s">
        <v>4401</v>
      </c>
      <c r="H3164" t="s">
        <v>37</v>
      </c>
      <c r="I3164" t="s">
        <v>38</v>
      </c>
      <c r="J3164" t="s">
        <v>147</v>
      </c>
      <c r="K3164" t="s">
        <v>59</v>
      </c>
      <c r="L3164">
        <v>94109</v>
      </c>
      <c r="M3164" t="s">
        <v>60</v>
      </c>
      <c r="N3164" t="s">
        <v>5608</v>
      </c>
      <c r="O3164" t="s">
        <v>62</v>
      </c>
      <c r="P3164" t="s">
        <v>193</v>
      </c>
      <c r="Q3164" t="s">
        <v>5609</v>
      </c>
      <c r="R3164" s="1">
        <v>78.349999999999994</v>
      </c>
      <c r="S3164">
        <v>5</v>
      </c>
      <c r="T3164">
        <f t="shared" si="49"/>
        <v>32</v>
      </c>
      <c r="U3164" t="s">
        <v>75</v>
      </c>
      <c r="V3164">
        <v>0</v>
      </c>
      <c r="W3164">
        <v>0</v>
      </c>
      <c r="X3164" s="1">
        <v>0</v>
      </c>
      <c r="Y3164" s="1">
        <v>78.349999999999994</v>
      </c>
      <c r="Z3164" t="s">
        <v>99</v>
      </c>
      <c r="AA3164" s="2">
        <v>36.8245</v>
      </c>
      <c r="AB3164" s="3">
        <v>0.47000000000000003</v>
      </c>
      <c r="AC3164" s="1">
        <v>-41.525500000000001</v>
      </c>
      <c r="AD3164">
        <v>4</v>
      </c>
      <c r="AE3164">
        <v>4</v>
      </c>
      <c r="AF3164" t="s">
        <v>48</v>
      </c>
      <c r="AG3164">
        <v>2014</v>
      </c>
      <c r="AH3164">
        <f>COUNTBLANK(datos[[#This Row],[Row ID]:[Year sales]])</f>
        <v>0</v>
      </c>
    </row>
    <row r="3165" spans="1:34" x14ac:dyDescent="0.3">
      <c r="A3165">
        <v>3164</v>
      </c>
      <c r="B3165" t="s">
        <v>6407</v>
      </c>
      <c r="C3165" s="4">
        <v>41903</v>
      </c>
      <c r="D3165" s="4">
        <v>41907</v>
      </c>
      <c r="E3165" t="s">
        <v>67</v>
      </c>
      <c r="F3165" t="s">
        <v>4400</v>
      </c>
      <c r="G3165" t="s">
        <v>4401</v>
      </c>
      <c r="H3165" t="s">
        <v>37</v>
      </c>
      <c r="I3165" t="s">
        <v>38</v>
      </c>
      <c r="J3165" t="s">
        <v>147</v>
      </c>
      <c r="K3165" t="s">
        <v>59</v>
      </c>
      <c r="L3165">
        <v>94109</v>
      </c>
      <c r="M3165" t="s">
        <v>60</v>
      </c>
      <c r="N3165" t="s">
        <v>6408</v>
      </c>
      <c r="O3165" t="s">
        <v>62</v>
      </c>
      <c r="P3165" t="s">
        <v>86</v>
      </c>
      <c r="Q3165" t="s">
        <v>6409</v>
      </c>
      <c r="R3165" s="1">
        <v>59.52</v>
      </c>
      <c r="S3165">
        <v>3</v>
      </c>
      <c r="T3165">
        <f t="shared" si="49"/>
        <v>25</v>
      </c>
      <c r="U3165" t="s">
        <v>52</v>
      </c>
      <c r="V3165">
        <v>0</v>
      </c>
      <c r="W3165">
        <v>0</v>
      </c>
      <c r="X3165" s="1">
        <v>0</v>
      </c>
      <c r="Y3165" s="1">
        <v>59.52</v>
      </c>
      <c r="Z3165" t="s">
        <v>99</v>
      </c>
      <c r="AA3165" s="2">
        <v>15.475199999999999</v>
      </c>
      <c r="AB3165" s="3">
        <v>0.25999999999999995</v>
      </c>
      <c r="AC3165" s="1">
        <v>-44.044800000000002</v>
      </c>
      <c r="AD3165">
        <v>4</v>
      </c>
      <c r="AE3165">
        <v>4</v>
      </c>
      <c r="AF3165" t="s">
        <v>48</v>
      </c>
      <c r="AG3165">
        <v>2014</v>
      </c>
      <c r="AH3165">
        <f>COUNTBLANK(datos[[#This Row],[Row ID]:[Year sales]])</f>
        <v>0</v>
      </c>
    </row>
    <row r="3166" spans="1:34" x14ac:dyDescent="0.3">
      <c r="A3166">
        <v>3165</v>
      </c>
      <c r="B3166" t="s">
        <v>6407</v>
      </c>
      <c r="C3166" s="4">
        <v>41903</v>
      </c>
      <c r="D3166" s="4">
        <v>41907</v>
      </c>
      <c r="E3166" t="s">
        <v>67</v>
      </c>
      <c r="F3166" t="s">
        <v>4400</v>
      </c>
      <c r="G3166" t="s">
        <v>4401</v>
      </c>
      <c r="H3166" t="s">
        <v>37</v>
      </c>
      <c r="I3166" t="s">
        <v>38</v>
      </c>
      <c r="J3166" t="s">
        <v>147</v>
      </c>
      <c r="K3166" t="s">
        <v>59</v>
      </c>
      <c r="L3166">
        <v>94109</v>
      </c>
      <c r="M3166" t="s">
        <v>60</v>
      </c>
      <c r="N3166" t="s">
        <v>6125</v>
      </c>
      <c r="O3166" t="s">
        <v>62</v>
      </c>
      <c r="P3166" t="s">
        <v>110</v>
      </c>
      <c r="Q3166" t="s">
        <v>6126</v>
      </c>
      <c r="R3166" s="1">
        <v>38.520000000000003</v>
      </c>
      <c r="S3166">
        <v>9</v>
      </c>
      <c r="T3166">
        <f t="shared" si="49"/>
        <v>28</v>
      </c>
      <c r="U3166" t="s">
        <v>75</v>
      </c>
      <c r="V3166">
        <v>0</v>
      </c>
      <c r="W3166">
        <v>0</v>
      </c>
      <c r="X3166" s="1">
        <v>0</v>
      </c>
      <c r="Y3166" s="1">
        <v>38.520000000000003</v>
      </c>
      <c r="Z3166" t="s">
        <v>65</v>
      </c>
      <c r="AA3166" s="2">
        <v>17.334</v>
      </c>
      <c r="AB3166" s="3">
        <v>0.44999999999999996</v>
      </c>
      <c r="AC3166" s="1">
        <v>-21.186</v>
      </c>
      <c r="AD3166">
        <v>4</v>
      </c>
      <c r="AE3166">
        <v>4</v>
      </c>
      <c r="AF3166" t="s">
        <v>48</v>
      </c>
      <c r="AG3166">
        <v>2014</v>
      </c>
      <c r="AH3166">
        <f>COUNTBLANK(datos[[#This Row],[Row ID]:[Year sales]])</f>
        <v>0</v>
      </c>
    </row>
    <row r="3167" spans="1:34" x14ac:dyDescent="0.3">
      <c r="A3167">
        <v>3166</v>
      </c>
      <c r="B3167" t="s">
        <v>6407</v>
      </c>
      <c r="C3167" s="4">
        <v>41903</v>
      </c>
      <c r="D3167" s="4">
        <v>41907</v>
      </c>
      <c r="E3167" t="s">
        <v>67</v>
      </c>
      <c r="F3167" t="s">
        <v>4400</v>
      </c>
      <c r="G3167" t="s">
        <v>4401</v>
      </c>
      <c r="H3167" t="s">
        <v>37</v>
      </c>
      <c r="I3167" t="s">
        <v>38</v>
      </c>
      <c r="J3167" t="s">
        <v>147</v>
      </c>
      <c r="K3167" t="s">
        <v>59</v>
      </c>
      <c r="L3167">
        <v>94109</v>
      </c>
      <c r="M3167" t="s">
        <v>60</v>
      </c>
      <c r="N3167" t="s">
        <v>6410</v>
      </c>
      <c r="O3167" t="s">
        <v>90</v>
      </c>
      <c r="P3167" t="s">
        <v>91</v>
      </c>
      <c r="Q3167" t="s">
        <v>6411</v>
      </c>
      <c r="R3167" s="1">
        <v>239.98400000000001</v>
      </c>
      <c r="S3167">
        <v>2</v>
      </c>
      <c r="T3167">
        <f t="shared" si="49"/>
        <v>15</v>
      </c>
      <c r="U3167" t="s">
        <v>46</v>
      </c>
      <c r="V3167">
        <v>0.2</v>
      </c>
      <c r="W3167">
        <v>47.996800000000007</v>
      </c>
      <c r="X3167" s="1">
        <v>-47.9968</v>
      </c>
      <c r="Y3167" s="1">
        <v>287.98080000000004</v>
      </c>
      <c r="Z3167" t="s">
        <v>47</v>
      </c>
      <c r="AA3167" s="2">
        <v>23.9984</v>
      </c>
      <c r="AB3167" s="3">
        <v>9.9999999999999992E-2</v>
      </c>
      <c r="AC3167" s="1">
        <v>-167.9888</v>
      </c>
      <c r="AD3167">
        <v>4</v>
      </c>
      <c r="AE3167">
        <v>4</v>
      </c>
      <c r="AF3167" t="s">
        <v>48</v>
      </c>
      <c r="AG3167">
        <v>2014</v>
      </c>
      <c r="AH3167">
        <f>COUNTBLANK(datos[[#This Row],[Row ID]:[Year sales]])</f>
        <v>0</v>
      </c>
    </row>
    <row r="3168" spans="1:34" x14ac:dyDescent="0.3">
      <c r="A3168">
        <v>3167</v>
      </c>
      <c r="B3168" t="s">
        <v>6407</v>
      </c>
      <c r="C3168" s="4">
        <v>41903</v>
      </c>
      <c r="D3168" s="4">
        <v>41907</v>
      </c>
      <c r="E3168" t="s">
        <v>67</v>
      </c>
      <c r="F3168" t="s">
        <v>4400</v>
      </c>
      <c r="G3168" t="s">
        <v>4401</v>
      </c>
      <c r="H3168" t="s">
        <v>37</v>
      </c>
      <c r="I3168" t="s">
        <v>38</v>
      </c>
      <c r="J3168" t="s">
        <v>147</v>
      </c>
      <c r="K3168" t="s">
        <v>59</v>
      </c>
      <c r="L3168">
        <v>94109</v>
      </c>
      <c r="M3168" t="s">
        <v>60</v>
      </c>
      <c r="N3168" t="s">
        <v>5859</v>
      </c>
      <c r="O3168" t="s">
        <v>62</v>
      </c>
      <c r="P3168" t="s">
        <v>110</v>
      </c>
      <c r="Q3168" t="s">
        <v>5860</v>
      </c>
      <c r="R3168" s="1">
        <v>19.350000000000001</v>
      </c>
      <c r="S3168">
        <v>3</v>
      </c>
      <c r="T3168">
        <f t="shared" si="49"/>
        <v>22</v>
      </c>
      <c r="U3168" t="s">
        <v>52</v>
      </c>
      <c r="V3168">
        <v>0</v>
      </c>
      <c r="W3168">
        <v>0</v>
      </c>
      <c r="X3168" s="1">
        <v>0</v>
      </c>
      <c r="Y3168" s="1">
        <v>19.350000000000001</v>
      </c>
      <c r="Z3168" t="s">
        <v>65</v>
      </c>
      <c r="AA3168" s="2">
        <v>9.4815000000000005</v>
      </c>
      <c r="AB3168" s="3">
        <v>0.49</v>
      </c>
      <c r="AC3168" s="1">
        <v>-9.8684999999999992</v>
      </c>
      <c r="AD3168">
        <v>4</v>
      </c>
      <c r="AE3168">
        <v>4</v>
      </c>
      <c r="AF3168" t="s">
        <v>48</v>
      </c>
      <c r="AG3168">
        <v>2014</v>
      </c>
      <c r="AH3168">
        <f>COUNTBLANK(datos[[#This Row],[Row ID]:[Year sales]])</f>
        <v>0</v>
      </c>
    </row>
    <row r="3169" spans="1:34" x14ac:dyDescent="0.3">
      <c r="A3169">
        <v>3168</v>
      </c>
      <c r="B3169" t="s">
        <v>6412</v>
      </c>
      <c r="C3169" s="4">
        <v>42672</v>
      </c>
      <c r="D3169" s="4">
        <v>42674</v>
      </c>
      <c r="E3169" t="s">
        <v>208</v>
      </c>
      <c r="F3169" t="s">
        <v>1300</v>
      </c>
      <c r="G3169" t="s">
        <v>1301</v>
      </c>
      <c r="H3169" t="s">
        <v>37</v>
      </c>
      <c r="I3169" t="s">
        <v>38</v>
      </c>
      <c r="J3169" t="s">
        <v>3331</v>
      </c>
      <c r="K3169" t="s">
        <v>258</v>
      </c>
      <c r="L3169">
        <v>48911</v>
      </c>
      <c r="M3169" t="s">
        <v>125</v>
      </c>
      <c r="N3169" t="s">
        <v>1132</v>
      </c>
      <c r="O3169" t="s">
        <v>43</v>
      </c>
      <c r="P3169" t="s">
        <v>83</v>
      </c>
      <c r="Q3169" t="s">
        <v>1133</v>
      </c>
      <c r="R3169" s="1">
        <v>67</v>
      </c>
      <c r="S3169">
        <v>5</v>
      </c>
      <c r="T3169">
        <f t="shared" si="49"/>
        <v>13</v>
      </c>
      <c r="U3169" t="s">
        <v>75</v>
      </c>
      <c r="V3169">
        <v>0</v>
      </c>
      <c r="W3169">
        <v>0</v>
      </c>
      <c r="X3169" s="1">
        <v>0</v>
      </c>
      <c r="Y3169" s="1">
        <v>67</v>
      </c>
      <c r="Z3169" t="s">
        <v>99</v>
      </c>
      <c r="AA3169" s="2">
        <v>32.159999999999997</v>
      </c>
      <c r="AB3169" s="3">
        <v>0.47999999999999993</v>
      </c>
      <c r="AC3169" s="1">
        <v>-34.840000000000003</v>
      </c>
      <c r="AD3169">
        <v>2</v>
      </c>
      <c r="AE3169">
        <v>2</v>
      </c>
      <c r="AF3169" t="s">
        <v>48</v>
      </c>
      <c r="AG3169">
        <v>2016</v>
      </c>
      <c r="AH3169">
        <f>COUNTBLANK(datos[[#This Row],[Row ID]:[Year sales]])</f>
        <v>0</v>
      </c>
    </row>
    <row r="3170" spans="1:34" x14ac:dyDescent="0.3">
      <c r="A3170">
        <v>3169</v>
      </c>
      <c r="B3170" t="s">
        <v>6413</v>
      </c>
      <c r="C3170" s="4">
        <v>42518</v>
      </c>
      <c r="D3170" s="4">
        <v>42524</v>
      </c>
      <c r="E3170" t="s">
        <v>67</v>
      </c>
      <c r="F3170" t="s">
        <v>1472</v>
      </c>
      <c r="G3170" t="s">
        <v>1473</v>
      </c>
      <c r="H3170" t="s">
        <v>57</v>
      </c>
      <c r="I3170" t="s">
        <v>38</v>
      </c>
      <c r="J3170" t="s">
        <v>5675</v>
      </c>
      <c r="K3170" t="s">
        <v>71</v>
      </c>
      <c r="L3170">
        <v>32303</v>
      </c>
      <c r="M3170" t="s">
        <v>41</v>
      </c>
      <c r="N3170" t="s">
        <v>4956</v>
      </c>
      <c r="O3170" t="s">
        <v>43</v>
      </c>
      <c r="P3170" t="s">
        <v>50</v>
      </c>
      <c r="Q3170" t="s">
        <v>4957</v>
      </c>
      <c r="R3170" s="1">
        <v>390.27199999999999</v>
      </c>
      <c r="S3170">
        <v>8</v>
      </c>
      <c r="T3170">
        <f t="shared" si="49"/>
        <v>39</v>
      </c>
      <c r="U3170" t="s">
        <v>75</v>
      </c>
      <c r="V3170">
        <v>0.2</v>
      </c>
      <c r="W3170">
        <v>78.054400000000001</v>
      </c>
      <c r="X3170" s="1">
        <v>-78.054400000000001</v>
      </c>
      <c r="Y3170" s="1">
        <v>468.32639999999998</v>
      </c>
      <c r="Z3170" t="s">
        <v>47</v>
      </c>
      <c r="AA3170" s="2">
        <v>-24.391999999999999</v>
      </c>
      <c r="AB3170" s="3">
        <v>-6.25E-2</v>
      </c>
      <c r="AC3170" s="1">
        <v>-336.6096</v>
      </c>
      <c r="AD3170">
        <v>6</v>
      </c>
      <c r="AE3170">
        <v>6</v>
      </c>
      <c r="AF3170" t="s">
        <v>48</v>
      </c>
      <c r="AG3170">
        <v>2016</v>
      </c>
      <c r="AH3170">
        <f>COUNTBLANK(datos[[#This Row],[Row ID]:[Year sales]])</f>
        <v>0</v>
      </c>
    </row>
    <row r="3171" spans="1:34" x14ac:dyDescent="0.3">
      <c r="A3171">
        <v>3170</v>
      </c>
      <c r="B3171" t="s">
        <v>6413</v>
      </c>
      <c r="C3171" s="4">
        <v>42518</v>
      </c>
      <c r="D3171" s="4">
        <v>42524</v>
      </c>
      <c r="E3171" t="s">
        <v>67</v>
      </c>
      <c r="F3171" t="s">
        <v>1472</v>
      </c>
      <c r="G3171" t="s">
        <v>1473</v>
      </c>
      <c r="H3171" t="s">
        <v>57</v>
      </c>
      <c r="I3171" t="s">
        <v>38</v>
      </c>
      <c r="J3171" t="s">
        <v>5675</v>
      </c>
      <c r="K3171" t="s">
        <v>71</v>
      </c>
      <c r="L3171">
        <v>32303</v>
      </c>
      <c r="M3171" t="s">
        <v>41</v>
      </c>
      <c r="N3171" t="s">
        <v>1791</v>
      </c>
      <c r="O3171" t="s">
        <v>62</v>
      </c>
      <c r="P3171" t="s">
        <v>110</v>
      </c>
      <c r="Q3171" t="s">
        <v>1792</v>
      </c>
      <c r="R3171" s="1">
        <v>62.192</v>
      </c>
      <c r="S3171">
        <v>13</v>
      </c>
      <c r="T3171">
        <f t="shared" si="49"/>
        <v>32</v>
      </c>
      <c r="U3171" t="s">
        <v>75</v>
      </c>
      <c r="V3171">
        <v>0.2</v>
      </c>
      <c r="W3171">
        <v>12.438400000000001</v>
      </c>
      <c r="X3171" s="1">
        <v>-12.4384</v>
      </c>
      <c r="Y3171" s="1">
        <v>74.630400000000009</v>
      </c>
      <c r="Z3171" t="s">
        <v>99</v>
      </c>
      <c r="AA3171" s="2">
        <v>19.434999999999999</v>
      </c>
      <c r="AB3171" s="3">
        <v>0.3125</v>
      </c>
      <c r="AC3171" s="1">
        <v>-30.3186</v>
      </c>
      <c r="AD3171">
        <v>6</v>
      </c>
      <c r="AE3171">
        <v>6</v>
      </c>
      <c r="AF3171" t="s">
        <v>48</v>
      </c>
      <c r="AG3171">
        <v>2016</v>
      </c>
      <c r="AH3171">
        <f>COUNTBLANK(datos[[#This Row],[Row ID]:[Year sales]])</f>
        <v>0</v>
      </c>
    </row>
    <row r="3172" spans="1:34" x14ac:dyDescent="0.3">
      <c r="A3172">
        <v>3171</v>
      </c>
      <c r="B3172" t="s">
        <v>6414</v>
      </c>
      <c r="C3172" s="4">
        <v>43090</v>
      </c>
      <c r="D3172" s="4">
        <v>43095</v>
      </c>
      <c r="E3172" t="s">
        <v>34</v>
      </c>
      <c r="F3172" t="s">
        <v>131</v>
      </c>
      <c r="G3172" t="s">
        <v>132</v>
      </c>
      <c r="H3172" t="s">
        <v>37</v>
      </c>
      <c r="I3172" t="s">
        <v>38</v>
      </c>
      <c r="J3172" t="s">
        <v>402</v>
      </c>
      <c r="K3172" t="s">
        <v>403</v>
      </c>
      <c r="L3172">
        <v>29203</v>
      </c>
      <c r="M3172" t="s">
        <v>41</v>
      </c>
      <c r="N3172" t="s">
        <v>5850</v>
      </c>
      <c r="O3172" t="s">
        <v>62</v>
      </c>
      <c r="P3172" t="s">
        <v>94</v>
      </c>
      <c r="Q3172" t="s">
        <v>5851</v>
      </c>
      <c r="R3172" s="1">
        <v>23.88</v>
      </c>
      <c r="S3172">
        <v>6</v>
      </c>
      <c r="T3172">
        <f t="shared" si="49"/>
        <v>27</v>
      </c>
      <c r="U3172" t="s">
        <v>75</v>
      </c>
      <c r="V3172">
        <v>0</v>
      </c>
      <c r="W3172">
        <v>0</v>
      </c>
      <c r="X3172" s="1">
        <v>0</v>
      </c>
      <c r="Y3172" s="1">
        <v>23.88</v>
      </c>
      <c r="Z3172" t="s">
        <v>65</v>
      </c>
      <c r="AA3172" s="2">
        <v>11.223599999999999</v>
      </c>
      <c r="AB3172" s="3">
        <v>0.47</v>
      </c>
      <c r="AC3172" s="1">
        <v>-12.6564</v>
      </c>
      <c r="AD3172">
        <v>5</v>
      </c>
      <c r="AE3172">
        <v>5</v>
      </c>
      <c r="AF3172" t="s">
        <v>48</v>
      </c>
      <c r="AG3172">
        <v>2017</v>
      </c>
      <c r="AH3172">
        <f>COUNTBLANK(datos[[#This Row],[Row ID]:[Year sales]])</f>
        <v>0</v>
      </c>
    </row>
    <row r="3173" spans="1:34" x14ac:dyDescent="0.3">
      <c r="A3173">
        <v>3172</v>
      </c>
      <c r="B3173" t="s">
        <v>6415</v>
      </c>
      <c r="C3173" s="4">
        <v>42450</v>
      </c>
      <c r="D3173" s="4">
        <v>42457</v>
      </c>
      <c r="E3173" t="s">
        <v>67</v>
      </c>
      <c r="F3173" t="s">
        <v>3767</v>
      </c>
      <c r="G3173" t="s">
        <v>3768</v>
      </c>
      <c r="H3173" t="s">
        <v>37</v>
      </c>
      <c r="I3173" t="s">
        <v>38</v>
      </c>
      <c r="J3173" t="s">
        <v>323</v>
      </c>
      <c r="K3173" t="s">
        <v>231</v>
      </c>
      <c r="L3173">
        <v>60623</v>
      </c>
      <c r="M3173" t="s">
        <v>125</v>
      </c>
      <c r="N3173" t="s">
        <v>2924</v>
      </c>
      <c r="O3173" t="s">
        <v>62</v>
      </c>
      <c r="P3173" t="s">
        <v>94</v>
      </c>
      <c r="Q3173" t="s">
        <v>2925</v>
      </c>
      <c r="R3173" s="1">
        <v>3.1680000000000001</v>
      </c>
      <c r="S3173">
        <v>2</v>
      </c>
      <c r="T3173">
        <f t="shared" si="49"/>
        <v>19</v>
      </c>
      <c r="U3173" t="s">
        <v>46</v>
      </c>
      <c r="V3173">
        <v>0.8</v>
      </c>
      <c r="W3173">
        <v>2.5344000000000002</v>
      </c>
      <c r="X3173" s="1">
        <v>-2.5344000000000002</v>
      </c>
      <c r="Y3173" s="1">
        <v>5.7024000000000008</v>
      </c>
      <c r="Z3173" t="s">
        <v>65</v>
      </c>
      <c r="AA3173" s="2">
        <v>-4.7519999999999998</v>
      </c>
      <c r="AB3173" s="3">
        <v>-1.4999999999999998</v>
      </c>
      <c r="AC3173" s="1">
        <v>-5.3856000000000002</v>
      </c>
      <c r="AD3173">
        <v>7</v>
      </c>
      <c r="AE3173">
        <v>7</v>
      </c>
      <c r="AF3173" t="s">
        <v>48</v>
      </c>
      <c r="AG3173">
        <v>2016</v>
      </c>
      <c r="AH3173">
        <f>COUNTBLANK(datos[[#This Row],[Row ID]:[Year sales]])</f>
        <v>0</v>
      </c>
    </row>
    <row r="3174" spans="1:34" x14ac:dyDescent="0.3">
      <c r="A3174">
        <v>3173</v>
      </c>
      <c r="B3174" t="s">
        <v>6415</v>
      </c>
      <c r="C3174" s="4">
        <v>42450</v>
      </c>
      <c r="D3174" s="4">
        <v>42457</v>
      </c>
      <c r="E3174" t="s">
        <v>67</v>
      </c>
      <c r="F3174" t="s">
        <v>3767</v>
      </c>
      <c r="G3174" t="s">
        <v>3768</v>
      </c>
      <c r="H3174" t="s">
        <v>37</v>
      </c>
      <c r="I3174" t="s">
        <v>38</v>
      </c>
      <c r="J3174" t="s">
        <v>323</v>
      </c>
      <c r="K3174" t="s">
        <v>231</v>
      </c>
      <c r="L3174">
        <v>60623</v>
      </c>
      <c r="M3174" t="s">
        <v>125</v>
      </c>
      <c r="N3174" t="s">
        <v>2605</v>
      </c>
      <c r="O3174" t="s">
        <v>43</v>
      </c>
      <c r="P3174" t="s">
        <v>50</v>
      </c>
      <c r="Q3174" t="s">
        <v>2606</v>
      </c>
      <c r="R3174" s="1">
        <v>528.42999999999995</v>
      </c>
      <c r="S3174">
        <v>5</v>
      </c>
      <c r="T3174">
        <f t="shared" si="49"/>
        <v>32</v>
      </c>
      <c r="U3174" t="s">
        <v>75</v>
      </c>
      <c r="V3174">
        <v>0.3</v>
      </c>
      <c r="W3174">
        <v>158.52899999999997</v>
      </c>
      <c r="X3174" s="1">
        <v>-158.529</v>
      </c>
      <c r="Y3174" s="1">
        <v>686.95899999999995</v>
      </c>
      <c r="Z3174" t="s">
        <v>53</v>
      </c>
      <c r="AA3174" s="2">
        <v>0</v>
      </c>
      <c r="AB3174" s="3">
        <v>0</v>
      </c>
      <c r="AC3174" s="1">
        <v>-369.90100000000001</v>
      </c>
      <c r="AD3174">
        <v>7</v>
      </c>
      <c r="AE3174">
        <v>7</v>
      </c>
      <c r="AF3174" t="s">
        <v>48</v>
      </c>
      <c r="AG3174">
        <v>2016</v>
      </c>
      <c r="AH3174">
        <f>COUNTBLANK(datos[[#This Row],[Row ID]:[Year sales]])</f>
        <v>0</v>
      </c>
    </row>
    <row r="3175" spans="1:34" x14ac:dyDescent="0.3">
      <c r="A3175">
        <v>3174</v>
      </c>
      <c r="B3175" t="s">
        <v>6415</v>
      </c>
      <c r="C3175" s="4">
        <v>42450</v>
      </c>
      <c r="D3175" s="4">
        <v>42457</v>
      </c>
      <c r="E3175" t="s">
        <v>67</v>
      </c>
      <c r="F3175" t="s">
        <v>3767</v>
      </c>
      <c r="G3175" t="s">
        <v>3768</v>
      </c>
      <c r="H3175" t="s">
        <v>37</v>
      </c>
      <c r="I3175" t="s">
        <v>38</v>
      </c>
      <c r="J3175" t="s">
        <v>323</v>
      </c>
      <c r="K3175" t="s">
        <v>231</v>
      </c>
      <c r="L3175">
        <v>60623</v>
      </c>
      <c r="M3175" t="s">
        <v>125</v>
      </c>
      <c r="N3175" t="s">
        <v>5118</v>
      </c>
      <c r="O3175" t="s">
        <v>62</v>
      </c>
      <c r="P3175" t="s">
        <v>86</v>
      </c>
      <c r="Q3175" t="s">
        <v>5119</v>
      </c>
      <c r="R3175" s="1">
        <v>13.391999999999999</v>
      </c>
      <c r="S3175">
        <v>3</v>
      </c>
      <c r="T3175">
        <f t="shared" si="49"/>
        <v>10</v>
      </c>
      <c r="U3175" t="s">
        <v>52</v>
      </c>
      <c r="V3175">
        <v>0.2</v>
      </c>
      <c r="W3175">
        <v>2.6783999999999999</v>
      </c>
      <c r="X3175" s="1">
        <v>-2.6783999999999999</v>
      </c>
      <c r="Y3175" s="1">
        <v>16.070399999999999</v>
      </c>
      <c r="Z3175" t="s">
        <v>65</v>
      </c>
      <c r="AA3175" s="2">
        <v>1.5065999999999999</v>
      </c>
      <c r="AB3175" s="3">
        <v>0.1125</v>
      </c>
      <c r="AC3175" s="1">
        <v>-9.2070000000000007</v>
      </c>
      <c r="AD3175">
        <v>7</v>
      </c>
      <c r="AE3175">
        <v>7</v>
      </c>
      <c r="AF3175" t="s">
        <v>48</v>
      </c>
      <c r="AG3175">
        <v>2016</v>
      </c>
      <c r="AH3175">
        <f>COUNTBLANK(datos[[#This Row],[Row ID]:[Year sales]])</f>
        <v>0</v>
      </c>
    </row>
    <row r="3176" spans="1:34" x14ac:dyDescent="0.3">
      <c r="A3176">
        <v>3175</v>
      </c>
      <c r="B3176" t="s">
        <v>6416</v>
      </c>
      <c r="C3176" s="4">
        <v>43050</v>
      </c>
      <c r="D3176" s="4">
        <v>43057</v>
      </c>
      <c r="E3176" t="s">
        <v>67</v>
      </c>
      <c r="F3176" t="s">
        <v>1851</v>
      </c>
      <c r="G3176" t="s">
        <v>1852</v>
      </c>
      <c r="H3176" t="s">
        <v>37</v>
      </c>
      <c r="I3176" t="s">
        <v>38</v>
      </c>
      <c r="J3176" t="s">
        <v>902</v>
      </c>
      <c r="K3176" t="s">
        <v>258</v>
      </c>
      <c r="L3176">
        <v>48227</v>
      </c>
      <c r="M3176" t="s">
        <v>125</v>
      </c>
      <c r="N3176" t="s">
        <v>6417</v>
      </c>
      <c r="O3176" t="s">
        <v>62</v>
      </c>
      <c r="P3176" t="s">
        <v>86</v>
      </c>
      <c r="Q3176" t="s">
        <v>6418</v>
      </c>
      <c r="R3176" s="1">
        <v>181.86</v>
      </c>
      <c r="S3176">
        <v>7</v>
      </c>
      <c r="T3176">
        <f t="shared" si="49"/>
        <v>15</v>
      </c>
      <c r="U3176" t="s">
        <v>75</v>
      </c>
      <c r="V3176">
        <v>0</v>
      </c>
      <c r="W3176">
        <v>0</v>
      </c>
      <c r="X3176" s="1">
        <v>0</v>
      </c>
      <c r="Y3176" s="1">
        <v>181.86</v>
      </c>
      <c r="Z3176" t="s">
        <v>99</v>
      </c>
      <c r="AA3176" s="2">
        <v>50.9208</v>
      </c>
      <c r="AB3176" s="3">
        <v>0.27999999999999997</v>
      </c>
      <c r="AC3176" s="1">
        <v>-130.9392</v>
      </c>
      <c r="AD3176">
        <v>7</v>
      </c>
      <c r="AE3176">
        <v>7</v>
      </c>
      <c r="AF3176" t="s">
        <v>48</v>
      </c>
      <c r="AG3176">
        <v>2017</v>
      </c>
      <c r="AH3176">
        <f>COUNTBLANK(datos[[#This Row],[Row ID]:[Year sales]])</f>
        <v>0</v>
      </c>
    </row>
    <row r="3177" spans="1:34" x14ac:dyDescent="0.3">
      <c r="A3177">
        <v>3176</v>
      </c>
      <c r="B3177" t="s">
        <v>6419</v>
      </c>
      <c r="C3177" s="4">
        <v>43001</v>
      </c>
      <c r="D3177" s="4">
        <v>43007</v>
      </c>
      <c r="E3177" t="s">
        <v>67</v>
      </c>
      <c r="F3177" t="s">
        <v>2311</v>
      </c>
      <c r="G3177" t="s">
        <v>2312</v>
      </c>
      <c r="H3177" t="s">
        <v>37</v>
      </c>
      <c r="I3177" t="s">
        <v>38</v>
      </c>
      <c r="J3177" t="s">
        <v>5367</v>
      </c>
      <c r="K3177" t="s">
        <v>477</v>
      </c>
      <c r="L3177">
        <v>80525</v>
      </c>
      <c r="M3177" t="s">
        <v>60</v>
      </c>
      <c r="N3177" t="s">
        <v>3118</v>
      </c>
      <c r="O3177" t="s">
        <v>43</v>
      </c>
      <c r="P3177" t="s">
        <v>44</v>
      </c>
      <c r="Q3177" t="s">
        <v>3119</v>
      </c>
      <c r="R3177" s="1">
        <v>180.58799999999999</v>
      </c>
      <c r="S3177">
        <v>2</v>
      </c>
      <c r="T3177">
        <f t="shared" si="49"/>
        <v>26</v>
      </c>
      <c r="U3177" t="s">
        <v>46</v>
      </c>
      <c r="V3177">
        <v>0.7</v>
      </c>
      <c r="W3177">
        <v>126.41159999999999</v>
      </c>
      <c r="X3177" s="1">
        <v>-126.41160000000001</v>
      </c>
      <c r="Y3177" s="1">
        <v>306.99959999999999</v>
      </c>
      <c r="Z3177" t="s">
        <v>47</v>
      </c>
      <c r="AA3177" s="2">
        <v>-240.78399999999999</v>
      </c>
      <c r="AB3177" s="3">
        <v>-1.3333333333333333</v>
      </c>
      <c r="AC3177" s="1">
        <v>-294.96039999999999</v>
      </c>
      <c r="AD3177">
        <v>6</v>
      </c>
      <c r="AE3177">
        <v>6</v>
      </c>
      <c r="AF3177" t="s">
        <v>48</v>
      </c>
      <c r="AG3177">
        <v>2017</v>
      </c>
      <c r="AH3177">
        <f>COUNTBLANK(datos[[#This Row],[Row ID]:[Year sales]])</f>
        <v>0</v>
      </c>
    </row>
    <row r="3178" spans="1:34" x14ac:dyDescent="0.3">
      <c r="A3178">
        <v>3177</v>
      </c>
      <c r="B3178" t="s">
        <v>6419</v>
      </c>
      <c r="C3178" s="4">
        <v>43001</v>
      </c>
      <c r="D3178" s="4">
        <v>43007</v>
      </c>
      <c r="E3178" t="s">
        <v>67</v>
      </c>
      <c r="F3178" t="s">
        <v>2311</v>
      </c>
      <c r="G3178" t="s">
        <v>2312</v>
      </c>
      <c r="H3178" t="s">
        <v>37</v>
      </c>
      <c r="I3178" t="s">
        <v>38</v>
      </c>
      <c r="J3178" t="s">
        <v>5367</v>
      </c>
      <c r="K3178" t="s">
        <v>477</v>
      </c>
      <c r="L3178">
        <v>80525</v>
      </c>
      <c r="M3178" t="s">
        <v>60</v>
      </c>
      <c r="N3178" t="s">
        <v>4195</v>
      </c>
      <c r="O3178" t="s">
        <v>90</v>
      </c>
      <c r="P3178" t="s">
        <v>181</v>
      </c>
      <c r="Q3178" t="s">
        <v>4196</v>
      </c>
      <c r="R3178" s="1">
        <v>47.984000000000002</v>
      </c>
      <c r="S3178">
        <v>2</v>
      </c>
      <c r="T3178">
        <f t="shared" si="49"/>
        <v>21</v>
      </c>
      <c r="U3178" t="s">
        <v>46</v>
      </c>
      <c r="V3178">
        <v>0.2</v>
      </c>
      <c r="W3178">
        <v>9.5968000000000018</v>
      </c>
      <c r="X3178" s="1">
        <v>-9.5968</v>
      </c>
      <c r="Y3178" s="1">
        <v>57.580800000000004</v>
      </c>
      <c r="Z3178" t="s">
        <v>99</v>
      </c>
      <c r="AA3178" s="2">
        <v>0.5998</v>
      </c>
      <c r="AB3178" s="3">
        <v>1.2499999999999999E-2</v>
      </c>
      <c r="AC3178" s="1">
        <v>-37.787399999999998</v>
      </c>
      <c r="AD3178">
        <v>6</v>
      </c>
      <c r="AE3178">
        <v>6</v>
      </c>
      <c r="AF3178" t="s">
        <v>48</v>
      </c>
      <c r="AG3178">
        <v>2017</v>
      </c>
      <c r="AH3178">
        <f>COUNTBLANK(datos[[#This Row],[Row ID]:[Year sales]])</f>
        <v>0</v>
      </c>
    </row>
    <row r="3179" spans="1:34" x14ac:dyDescent="0.3">
      <c r="A3179">
        <v>3178</v>
      </c>
      <c r="B3179" t="s">
        <v>6420</v>
      </c>
      <c r="C3179" s="4">
        <v>42988</v>
      </c>
      <c r="D3179" s="4">
        <v>42988</v>
      </c>
      <c r="E3179" t="s">
        <v>1312</v>
      </c>
      <c r="F3179" t="s">
        <v>1147</v>
      </c>
      <c r="G3179" t="s">
        <v>1148</v>
      </c>
      <c r="H3179" t="s">
        <v>37</v>
      </c>
      <c r="I3179" t="s">
        <v>38</v>
      </c>
      <c r="J3179" t="s">
        <v>286</v>
      </c>
      <c r="K3179" t="s">
        <v>287</v>
      </c>
      <c r="L3179">
        <v>10024</v>
      </c>
      <c r="M3179" t="s">
        <v>168</v>
      </c>
      <c r="N3179" t="s">
        <v>3728</v>
      </c>
      <c r="O3179" t="s">
        <v>62</v>
      </c>
      <c r="P3179" t="s">
        <v>110</v>
      </c>
      <c r="Q3179" t="s">
        <v>3729</v>
      </c>
      <c r="R3179" s="1">
        <v>18.760000000000002</v>
      </c>
      <c r="S3179">
        <v>2</v>
      </c>
      <c r="T3179">
        <f t="shared" si="49"/>
        <v>21</v>
      </c>
      <c r="U3179" t="s">
        <v>46</v>
      </c>
      <c r="V3179">
        <v>0</v>
      </c>
      <c r="W3179">
        <v>0</v>
      </c>
      <c r="X3179" s="1">
        <v>0</v>
      </c>
      <c r="Y3179" s="1">
        <v>18.760000000000002</v>
      </c>
      <c r="Z3179" t="s">
        <v>65</v>
      </c>
      <c r="AA3179" s="2">
        <v>9.0047999999999995</v>
      </c>
      <c r="AB3179" s="3">
        <v>0.47999999999999993</v>
      </c>
      <c r="AC3179" s="1">
        <v>-9.7552000000000003</v>
      </c>
      <c r="AD3179">
        <v>0</v>
      </c>
      <c r="AE3179">
        <v>0</v>
      </c>
      <c r="AF3179" t="s">
        <v>48</v>
      </c>
      <c r="AG3179">
        <v>2017</v>
      </c>
      <c r="AH3179">
        <f>COUNTBLANK(datos[[#This Row],[Row ID]:[Year sales]])</f>
        <v>0</v>
      </c>
    </row>
    <row r="3180" spans="1:34" x14ac:dyDescent="0.3">
      <c r="A3180">
        <v>3179</v>
      </c>
      <c r="B3180" t="s">
        <v>6421</v>
      </c>
      <c r="C3180" s="4">
        <v>43074</v>
      </c>
      <c r="D3180" s="4">
        <v>43080</v>
      </c>
      <c r="E3180" t="s">
        <v>67</v>
      </c>
      <c r="F3180" t="s">
        <v>3546</v>
      </c>
      <c r="G3180" t="s">
        <v>3547</v>
      </c>
      <c r="H3180" t="s">
        <v>57</v>
      </c>
      <c r="I3180" t="s">
        <v>38</v>
      </c>
      <c r="J3180" t="s">
        <v>286</v>
      </c>
      <c r="K3180" t="s">
        <v>287</v>
      </c>
      <c r="L3180">
        <v>10011</v>
      </c>
      <c r="M3180" t="s">
        <v>168</v>
      </c>
      <c r="N3180" t="s">
        <v>82</v>
      </c>
      <c r="O3180" t="s">
        <v>43</v>
      </c>
      <c r="P3180" t="s">
        <v>83</v>
      </c>
      <c r="Q3180" t="s">
        <v>84</v>
      </c>
      <c r="R3180" s="1">
        <v>20.94</v>
      </c>
      <c r="S3180">
        <v>3</v>
      </c>
      <c r="T3180">
        <f t="shared" si="49"/>
        <v>23</v>
      </c>
      <c r="U3180" t="s">
        <v>52</v>
      </c>
      <c r="V3180">
        <v>0</v>
      </c>
      <c r="W3180">
        <v>0</v>
      </c>
      <c r="X3180" s="1">
        <v>0</v>
      </c>
      <c r="Y3180" s="1">
        <v>20.94</v>
      </c>
      <c r="Z3180" t="s">
        <v>65</v>
      </c>
      <c r="AA3180" s="2">
        <v>6.0726000000000004</v>
      </c>
      <c r="AB3180" s="3">
        <v>0.28999999999999998</v>
      </c>
      <c r="AC3180" s="1">
        <v>-14.8674</v>
      </c>
      <c r="AD3180">
        <v>6</v>
      </c>
      <c r="AE3180">
        <v>6</v>
      </c>
      <c r="AF3180" t="s">
        <v>48</v>
      </c>
      <c r="AG3180">
        <v>2017</v>
      </c>
      <c r="AH3180">
        <f>COUNTBLANK(datos[[#This Row],[Row ID]:[Year sales]])</f>
        <v>0</v>
      </c>
    </row>
    <row r="3181" spans="1:34" x14ac:dyDescent="0.3">
      <c r="A3181">
        <v>3180</v>
      </c>
      <c r="B3181" t="s">
        <v>6421</v>
      </c>
      <c r="C3181" s="4">
        <v>43074</v>
      </c>
      <c r="D3181" s="4">
        <v>43080</v>
      </c>
      <c r="E3181" t="s">
        <v>67</v>
      </c>
      <c r="F3181" t="s">
        <v>3546</v>
      </c>
      <c r="G3181" t="s">
        <v>3547</v>
      </c>
      <c r="H3181" t="s">
        <v>57</v>
      </c>
      <c r="I3181" t="s">
        <v>38</v>
      </c>
      <c r="J3181" t="s">
        <v>286</v>
      </c>
      <c r="K3181" t="s">
        <v>287</v>
      </c>
      <c r="L3181">
        <v>10011</v>
      </c>
      <c r="M3181" t="s">
        <v>168</v>
      </c>
      <c r="N3181" t="s">
        <v>628</v>
      </c>
      <c r="O3181" t="s">
        <v>43</v>
      </c>
      <c r="P3181" t="s">
        <v>83</v>
      </c>
      <c r="Q3181" t="s">
        <v>629</v>
      </c>
      <c r="R3181" s="1">
        <v>58.68</v>
      </c>
      <c r="S3181">
        <v>2</v>
      </c>
      <c r="T3181">
        <f t="shared" si="49"/>
        <v>13</v>
      </c>
      <c r="U3181" t="s">
        <v>46</v>
      </c>
      <c r="V3181">
        <v>0</v>
      </c>
      <c r="W3181">
        <v>0</v>
      </c>
      <c r="X3181" s="1">
        <v>0</v>
      </c>
      <c r="Y3181" s="1">
        <v>58.68</v>
      </c>
      <c r="Z3181" t="s">
        <v>99</v>
      </c>
      <c r="AA3181" s="2">
        <v>18.190799999999999</v>
      </c>
      <c r="AB3181" s="3">
        <v>0.31</v>
      </c>
      <c r="AC3181" s="1">
        <v>-40.489199999999997</v>
      </c>
      <c r="AD3181">
        <v>6</v>
      </c>
      <c r="AE3181">
        <v>6</v>
      </c>
      <c r="AF3181" t="s">
        <v>48</v>
      </c>
      <c r="AG3181">
        <v>2017</v>
      </c>
      <c r="AH3181">
        <f>COUNTBLANK(datos[[#This Row],[Row ID]:[Year sales]])</f>
        <v>0</v>
      </c>
    </row>
    <row r="3182" spans="1:34" x14ac:dyDescent="0.3">
      <c r="A3182">
        <v>3181</v>
      </c>
      <c r="B3182" t="s">
        <v>6421</v>
      </c>
      <c r="C3182" s="4">
        <v>43074</v>
      </c>
      <c r="D3182" s="4">
        <v>43080</v>
      </c>
      <c r="E3182" t="s">
        <v>67</v>
      </c>
      <c r="F3182" t="s">
        <v>3546</v>
      </c>
      <c r="G3182" t="s">
        <v>3547</v>
      </c>
      <c r="H3182" t="s">
        <v>57</v>
      </c>
      <c r="I3182" t="s">
        <v>38</v>
      </c>
      <c r="J3182" t="s">
        <v>286</v>
      </c>
      <c r="K3182" t="s">
        <v>287</v>
      </c>
      <c r="L3182">
        <v>10011</v>
      </c>
      <c r="M3182" t="s">
        <v>168</v>
      </c>
      <c r="N3182" t="s">
        <v>1861</v>
      </c>
      <c r="O3182" t="s">
        <v>62</v>
      </c>
      <c r="P3182" t="s">
        <v>97</v>
      </c>
      <c r="Q3182" t="s">
        <v>1862</v>
      </c>
      <c r="R3182" s="1">
        <v>254.9</v>
      </c>
      <c r="S3182">
        <v>5</v>
      </c>
      <c r="T3182">
        <f t="shared" si="49"/>
        <v>19</v>
      </c>
      <c r="U3182" t="s">
        <v>75</v>
      </c>
      <c r="V3182">
        <v>0</v>
      </c>
      <c r="W3182">
        <v>0</v>
      </c>
      <c r="X3182" s="1">
        <v>0</v>
      </c>
      <c r="Y3182" s="1">
        <v>254.9</v>
      </c>
      <c r="Z3182" t="s">
        <v>47</v>
      </c>
      <c r="AA3182" s="2">
        <v>68.822999999999993</v>
      </c>
      <c r="AB3182" s="3">
        <v>0.26999999999999996</v>
      </c>
      <c r="AC3182" s="1">
        <v>-186.077</v>
      </c>
      <c r="AD3182">
        <v>6</v>
      </c>
      <c r="AE3182">
        <v>6</v>
      </c>
      <c r="AF3182" t="s">
        <v>48</v>
      </c>
      <c r="AG3182">
        <v>2017</v>
      </c>
      <c r="AH3182">
        <f>COUNTBLANK(datos[[#This Row],[Row ID]:[Year sales]])</f>
        <v>0</v>
      </c>
    </row>
    <row r="3183" spans="1:34" x14ac:dyDescent="0.3">
      <c r="A3183">
        <v>3182</v>
      </c>
      <c r="B3183" t="s">
        <v>6422</v>
      </c>
      <c r="C3183" s="4">
        <v>43048</v>
      </c>
      <c r="D3183" s="4">
        <v>43051</v>
      </c>
      <c r="E3183" t="s">
        <v>34</v>
      </c>
      <c r="F3183" t="s">
        <v>2630</v>
      </c>
      <c r="G3183" t="s">
        <v>2631</v>
      </c>
      <c r="H3183" t="s">
        <v>57</v>
      </c>
      <c r="I3183" t="s">
        <v>38</v>
      </c>
      <c r="J3183" t="s">
        <v>402</v>
      </c>
      <c r="K3183" t="s">
        <v>2761</v>
      </c>
      <c r="L3183">
        <v>21044</v>
      </c>
      <c r="M3183" t="s">
        <v>168</v>
      </c>
      <c r="N3183" t="s">
        <v>2130</v>
      </c>
      <c r="O3183" t="s">
        <v>62</v>
      </c>
      <c r="P3183" t="s">
        <v>94</v>
      </c>
      <c r="Q3183" t="s">
        <v>2131</v>
      </c>
      <c r="R3183" s="1">
        <v>9.64</v>
      </c>
      <c r="S3183">
        <v>2</v>
      </c>
      <c r="T3183">
        <f t="shared" si="49"/>
        <v>59</v>
      </c>
      <c r="U3183" t="s">
        <v>46</v>
      </c>
      <c r="V3183">
        <v>0</v>
      </c>
      <c r="W3183">
        <v>0</v>
      </c>
      <c r="X3183" s="1">
        <v>0</v>
      </c>
      <c r="Y3183" s="1">
        <v>9.64</v>
      </c>
      <c r="Z3183" t="s">
        <v>65</v>
      </c>
      <c r="AA3183" s="2">
        <v>4.4344000000000001</v>
      </c>
      <c r="AB3183" s="3">
        <v>0.45999999999999996</v>
      </c>
      <c r="AC3183" s="1">
        <v>-5.2055999999999996</v>
      </c>
      <c r="AD3183">
        <v>3</v>
      </c>
      <c r="AE3183">
        <v>3</v>
      </c>
      <c r="AF3183" t="s">
        <v>48</v>
      </c>
      <c r="AG3183">
        <v>2017</v>
      </c>
      <c r="AH3183">
        <f>COUNTBLANK(datos[[#This Row],[Row ID]:[Year sales]])</f>
        <v>0</v>
      </c>
    </row>
    <row r="3184" spans="1:34" x14ac:dyDescent="0.3">
      <c r="A3184">
        <v>3183</v>
      </c>
      <c r="B3184" t="s">
        <v>6422</v>
      </c>
      <c r="C3184" s="4">
        <v>43048</v>
      </c>
      <c r="D3184" s="4">
        <v>43051</v>
      </c>
      <c r="E3184" t="s">
        <v>34</v>
      </c>
      <c r="F3184" t="s">
        <v>2630</v>
      </c>
      <c r="G3184" t="s">
        <v>2631</v>
      </c>
      <c r="H3184" t="s">
        <v>57</v>
      </c>
      <c r="I3184" t="s">
        <v>38</v>
      </c>
      <c r="J3184" t="s">
        <v>402</v>
      </c>
      <c r="K3184" t="s">
        <v>2761</v>
      </c>
      <c r="L3184">
        <v>21044</v>
      </c>
      <c r="M3184" t="s">
        <v>168</v>
      </c>
      <c r="N3184" t="s">
        <v>2819</v>
      </c>
      <c r="O3184" t="s">
        <v>90</v>
      </c>
      <c r="P3184" t="s">
        <v>181</v>
      </c>
      <c r="Q3184" t="s">
        <v>2820</v>
      </c>
      <c r="R3184" s="1">
        <v>826.62</v>
      </c>
      <c r="S3184">
        <v>3</v>
      </c>
      <c r="T3184">
        <f t="shared" si="49"/>
        <v>10</v>
      </c>
      <c r="U3184" t="s">
        <v>52</v>
      </c>
      <c r="V3184">
        <v>0</v>
      </c>
      <c r="W3184">
        <v>0</v>
      </c>
      <c r="X3184" s="1">
        <v>0</v>
      </c>
      <c r="Y3184" s="1">
        <v>826.62</v>
      </c>
      <c r="Z3184" t="s">
        <v>53</v>
      </c>
      <c r="AA3184" s="2">
        <v>355.44659999999999</v>
      </c>
      <c r="AB3184" s="3">
        <v>0.43</v>
      </c>
      <c r="AC3184" s="1">
        <v>-471.17340000000002</v>
      </c>
      <c r="AD3184">
        <v>3</v>
      </c>
      <c r="AE3184">
        <v>3</v>
      </c>
      <c r="AF3184" t="s">
        <v>48</v>
      </c>
      <c r="AG3184">
        <v>2017</v>
      </c>
      <c r="AH3184">
        <f>COUNTBLANK(datos[[#This Row],[Row ID]:[Year sales]])</f>
        <v>0</v>
      </c>
    </row>
    <row r="3185" spans="1:34" x14ac:dyDescent="0.3">
      <c r="A3185">
        <v>3184</v>
      </c>
      <c r="B3185" t="s">
        <v>6422</v>
      </c>
      <c r="C3185" s="4">
        <v>43048</v>
      </c>
      <c r="D3185" s="4">
        <v>43051</v>
      </c>
      <c r="E3185" t="s">
        <v>34</v>
      </c>
      <c r="F3185" t="s">
        <v>2630</v>
      </c>
      <c r="G3185" t="s">
        <v>2631</v>
      </c>
      <c r="H3185" t="s">
        <v>57</v>
      </c>
      <c r="I3185" t="s">
        <v>38</v>
      </c>
      <c r="J3185" t="s">
        <v>402</v>
      </c>
      <c r="K3185" t="s">
        <v>2761</v>
      </c>
      <c r="L3185">
        <v>21044</v>
      </c>
      <c r="M3185" t="s">
        <v>168</v>
      </c>
      <c r="N3185" t="s">
        <v>1037</v>
      </c>
      <c r="O3185" t="s">
        <v>62</v>
      </c>
      <c r="P3185" t="s">
        <v>77</v>
      </c>
      <c r="Q3185" t="s">
        <v>1038</v>
      </c>
      <c r="R3185" s="1">
        <v>1633.14</v>
      </c>
      <c r="S3185">
        <v>9</v>
      </c>
      <c r="T3185">
        <f t="shared" si="49"/>
        <v>45</v>
      </c>
      <c r="U3185" t="s">
        <v>75</v>
      </c>
      <c r="V3185">
        <v>0</v>
      </c>
      <c r="W3185">
        <v>0</v>
      </c>
      <c r="X3185" s="1">
        <v>0</v>
      </c>
      <c r="Y3185" s="1">
        <v>1633.14</v>
      </c>
      <c r="Z3185" t="s">
        <v>53</v>
      </c>
      <c r="AA3185" s="2">
        <v>473.61059999999998</v>
      </c>
      <c r="AB3185" s="3">
        <v>0.28999999999999998</v>
      </c>
      <c r="AC3185" s="1">
        <v>-1159.5293999999999</v>
      </c>
      <c r="AD3185">
        <v>3</v>
      </c>
      <c r="AE3185">
        <v>3</v>
      </c>
      <c r="AF3185" t="s">
        <v>48</v>
      </c>
      <c r="AG3185">
        <v>2017</v>
      </c>
      <c r="AH3185">
        <f>COUNTBLANK(datos[[#This Row],[Row ID]:[Year sales]])</f>
        <v>0</v>
      </c>
    </row>
    <row r="3186" spans="1:34" x14ac:dyDescent="0.3">
      <c r="A3186">
        <v>3185</v>
      </c>
      <c r="B3186" t="s">
        <v>6422</v>
      </c>
      <c r="C3186" s="4">
        <v>43048</v>
      </c>
      <c r="D3186" s="4">
        <v>43051</v>
      </c>
      <c r="E3186" t="s">
        <v>34</v>
      </c>
      <c r="F3186" t="s">
        <v>2630</v>
      </c>
      <c r="G3186" t="s">
        <v>2631</v>
      </c>
      <c r="H3186" t="s">
        <v>57</v>
      </c>
      <c r="I3186" t="s">
        <v>38</v>
      </c>
      <c r="J3186" t="s">
        <v>402</v>
      </c>
      <c r="K3186" t="s">
        <v>2761</v>
      </c>
      <c r="L3186">
        <v>21044</v>
      </c>
      <c r="M3186" t="s">
        <v>168</v>
      </c>
      <c r="N3186" t="s">
        <v>1037</v>
      </c>
      <c r="O3186" t="s">
        <v>62</v>
      </c>
      <c r="P3186" t="s">
        <v>77</v>
      </c>
      <c r="Q3186" t="s">
        <v>1038</v>
      </c>
      <c r="R3186" s="1">
        <v>544.38</v>
      </c>
      <c r="S3186">
        <v>3</v>
      </c>
      <c r="T3186">
        <f t="shared" si="49"/>
        <v>45</v>
      </c>
      <c r="U3186" t="s">
        <v>52</v>
      </c>
      <c r="V3186">
        <v>0</v>
      </c>
      <c r="W3186">
        <v>0</v>
      </c>
      <c r="X3186" s="1">
        <v>0</v>
      </c>
      <c r="Y3186" s="1">
        <v>544.38</v>
      </c>
      <c r="Z3186" t="s">
        <v>53</v>
      </c>
      <c r="AA3186" s="2">
        <v>157.87020000000001</v>
      </c>
      <c r="AB3186" s="3">
        <v>0.29000000000000004</v>
      </c>
      <c r="AC3186" s="1">
        <v>-386.50979999999998</v>
      </c>
      <c r="AD3186">
        <v>3</v>
      </c>
      <c r="AE3186">
        <v>3</v>
      </c>
      <c r="AF3186" t="s">
        <v>48</v>
      </c>
      <c r="AG3186">
        <v>2017</v>
      </c>
      <c r="AH3186">
        <f>COUNTBLANK(datos[[#This Row],[Row ID]:[Year sales]])</f>
        <v>0</v>
      </c>
    </row>
    <row r="3187" spans="1:34" x14ac:dyDescent="0.3">
      <c r="A3187">
        <v>3186</v>
      </c>
      <c r="B3187" t="s">
        <v>6423</v>
      </c>
      <c r="C3187" s="4">
        <v>41950</v>
      </c>
      <c r="D3187" s="4">
        <v>41952</v>
      </c>
      <c r="E3187" t="s">
        <v>208</v>
      </c>
      <c r="F3187" t="s">
        <v>4987</v>
      </c>
      <c r="G3187" t="s">
        <v>4988</v>
      </c>
      <c r="H3187" t="s">
        <v>57</v>
      </c>
      <c r="I3187" t="s">
        <v>38</v>
      </c>
      <c r="J3187" t="s">
        <v>204</v>
      </c>
      <c r="K3187" t="s">
        <v>124</v>
      </c>
      <c r="L3187">
        <v>77041</v>
      </c>
      <c r="M3187" t="s">
        <v>125</v>
      </c>
      <c r="N3187" t="s">
        <v>5401</v>
      </c>
      <c r="O3187" t="s">
        <v>62</v>
      </c>
      <c r="P3187" t="s">
        <v>94</v>
      </c>
      <c r="Q3187" t="s">
        <v>5402</v>
      </c>
      <c r="R3187" s="1">
        <v>26.045999999999999</v>
      </c>
      <c r="S3187">
        <v>3</v>
      </c>
      <c r="T3187">
        <f t="shared" si="49"/>
        <v>38</v>
      </c>
      <c r="U3187" t="s">
        <v>52</v>
      </c>
      <c r="V3187">
        <v>0.8</v>
      </c>
      <c r="W3187">
        <v>20.8368</v>
      </c>
      <c r="X3187" s="1">
        <v>-20.8368</v>
      </c>
      <c r="Y3187" s="1">
        <v>46.882800000000003</v>
      </c>
      <c r="Z3187" t="s">
        <v>65</v>
      </c>
      <c r="AA3187" s="2">
        <v>-44.278199999999998</v>
      </c>
      <c r="AB3187" s="3">
        <v>-1.7</v>
      </c>
      <c r="AC3187" s="1">
        <v>-49.487400000000001</v>
      </c>
      <c r="AD3187">
        <v>2</v>
      </c>
      <c r="AE3187">
        <v>2</v>
      </c>
      <c r="AF3187" t="s">
        <v>48</v>
      </c>
      <c r="AG3187">
        <v>2014</v>
      </c>
      <c r="AH3187">
        <f>COUNTBLANK(datos[[#This Row],[Row ID]:[Year sales]])</f>
        <v>0</v>
      </c>
    </row>
    <row r="3188" spans="1:34" x14ac:dyDescent="0.3">
      <c r="A3188">
        <v>3187</v>
      </c>
      <c r="B3188" t="s">
        <v>6423</v>
      </c>
      <c r="C3188" s="4">
        <v>41950</v>
      </c>
      <c r="D3188" s="4">
        <v>41952</v>
      </c>
      <c r="E3188" t="s">
        <v>208</v>
      </c>
      <c r="F3188" t="s">
        <v>4987</v>
      </c>
      <c r="G3188" t="s">
        <v>4988</v>
      </c>
      <c r="H3188" t="s">
        <v>57</v>
      </c>
      <c r="I3188" t="s">
        <v>38</v>
      </c>
      <c r="J3188" t="s">
        <v>204</v>
      </c>
      <c r="K3188" t="s">
        <v>124</v>
      </c>
      <c r="L3188">
        <v>77041</v>
      </c>
      <c r="M3188" t="s">
        <v>125</v>
      </c>
      <c r="N3188" t="s">
        <v>6424</v>
      </c>
      <c r="O3188" t="s">
        <v>62</v>
      </c>
      <c r="P3188" t="s">
        <v>193</v>
      </c>
      <c r="Q3188" t="s">
        <v>691</v>
      </c>
      <c r="R3188" s="1">
        <v>74.352000000000004</v>
      </c>
      <c r="S3188">
        <v>3</v>
      </c>
      <c r="T3188">
        <f t="shared" si="49"/>
        <v>170</v>
      </c>
      <c r="U3188" t="s">
        <v>52</v>
      </c>
      <c r="V3188">
        <v>0.2</v>
      </c>
      <c r="W3188">
        <v>14.870400000000002</v>
      </c>
      <c r="X3188" s="1">
        <v>-14.8704</v>
      </c>
      <c r="Y3188" s="1">
        <v>89.222400000000007</v>
      </c>
      <c r="Z3188" t="s">
        <v>99</v>
      </c>
      <c r="AA3188" s="2">
        <v>26.9526</v>
      </c>
      <c r="AB3188" s="3">
        <v>0.36249999999999999</v>
      </c>
      <c r="AC3188" s="1">
        <v>-32.529000000000003</v>
      </c>
      <c r="AD3188">
        <v>2</v>
      </c>
      <c r="AE3188">
        <v>2</v>
      </c>
      <c r="AF3188" t="s">
        <v>48</v>
      </c>
      <c r="AG3188">
        <v>2014</v>
      </c>
      <c r="AH3188">
        <f>COUNTBLANK(datos[[#This Row],[Row ID]:[Year sales]])</f>
        <v>0</v>
      </c>
    </row>
    <row r="3189" spans="1:34" x14ac:dyDescent="0.3">
      <c r="A3189">
        <v>3188</v>
      </c>
      <c r="B3189" t="s">
        <v>6425</v>
      </c>
      <c r="C3189" s="4">
        <v>42806</v>
      </c>
      <c r="D3189" s="4">
        <v>42811</v>
      </c>
      <c r="E3189" t="s">
        <v>67</v>
      </c>
      <c r="F3189" t="s">
        <v>155</v>
      </c>
      <c r="G3189" t="s">
        <v>156</v>
      </c>
      <c r="H3189" t="s">
        <v>57</v>
      </c>
      <c r="I3189" t="s">
        <v>38</v>
      </c>
      <c r="J3189" t="s">
        <v>1266</v>
      </c>
      <c r="K3189" t="s">
        <v>1267</v>
      </c>
      <c r="L3189">
        <v>1852</v>
      </c>
      <c r="M3189" t="s">
        <v>168</v>
      </c>
      <c r="N3189" t="s">
        <v>3369</v>
      </c>
      <c r="O3189" t="s">
        <v>90</v>
      </c>
      <c r="P3189" t="s">
        <v>91</v>
      </c>
      <c r="Q3189" t="s">
        <v>3370</v>
      </c>
      <c r="R3189" s="1">
        <v>69.930000000000007</v>
      </c>
      <c r="S3189">
        <v>7</v>
      </c>
      <c r="T3189">
        <f t="shared" si="49"/>
        <v>14</v>
      </c>
      <c r="U3189" t="s">
        <v>75</v>
      </c>
      <c r="V3189">
        <v>0</v>
      </c>
      <c r="W3189">
        <v>0</v>
      </c>
      <c r="X3189" s="1">
        <v>0</v>
      </c>
      <c r="Y3189" s="1">
        <v>69.930000000000007</v>
      </c>
      <c r="Z3189" t="s">
        <v>99</v>
      </c>
      <c r="AA3189" s="2">
        <v>32.1678</v>
      </c>
      <c r="AB3189" s="3">
        <v>0.45999999999999996</v>
      </c>
      <c r="AC3189" s="1">
        <v>-37.7622</v>
      </c>
      <c r="AD3189">
        <v>5</v>
      </c>
      <c r="AE3189">
        <v>5</v>
      </c>
      <c r="AF3189" t="s">
        <v>48</v>
      </c>
      <c r="AG3189">
        <v>2017</v>
      </c>
      <c r="AH3189">
        <f>COUNTBLANK(datos[[#This Row],[Row ID]:[Year sales]])</f>
        <v>0</v>
      </c>
    </row>
    <row r="3190" spans="1:34" x14ac:dyDescent="0.3">
      <c r="A3190">
        <v>3189</v>
      </c>
      <c r="B3190" t="s">
        <v>6426</v>
      </c>
      <c r="C3190" s="4">
        <v>43028</v>
      </c>
      <c r="D3190" s="4">
        <v>43030</v>
      </c>
      <c r="E3190" t="s">
        <v>34</v>
      </c>
      <c r="F3190" t="s">
        <v>631</v>
      </c>
      <c r="G3190" t="s">
        <v>632</v>
      </c>
      <c r="H3190" t="s">
        <v>57</v>
      </c>
      <c r="I3190" t="s">
        <v>38</v>
      </c>
      <c r="J3190" t="s">
        <v>6427</v>
      </c>
      <c r="K3190" t="s">
        <v>59</v>
      </c>
      <c r="L3190">
        <v>95695</v>
      </c>
      <c r="M3190" t="s">
        <v>60</v>
      </c>
      <c r="N3190" t="s">
        <v>4719</v>
      </c>
      <c r="O3190" t="s">
        <v>62</v>
      </c>
      <c r="P3190" t="s">
        <v>63</v>
      </c>
      <c r="Q3190" t="s">
        <v>4720</v>
      </c>
      <c r="R3190" s="1">
        <v>3.75</v>
      </c>
      <c r="S3190">
        <v>1</v>
      </c>
      <c r="T3190">
        <f t="shared" si="49"/>
        <v>7</v>
      </c>
      <c r="U3190" t="s">
        <v>46</v>
      </c>
      <c r="V3190">
        <v>0</v>
      </c>
      <c r="W3190">
        <v>0</v>
      </c>
      <c r="X3190" s="1">
        <v>0</v>
      </c>
      <c r="Y3190" s="1">
        <v>3.75</v>
      </c>
      <c r="Z3190" t="s">
        <v>65</v>
      </c>
      <c r="AA3190" s="2">
        <v>1.8</v>
      </c>
      <c r="AB3190" s="3">
        <v>0.48000000000000004</v>
      </c>
      <c r="AC3190" s="1">
        <v>-1.95</v>
      </c>
      <c r="AD3190">
        <v>2</v>
      </c>
      <c r="AE3190">
        <v>2</v>
      </c>
      <c r="AF3190" t="s">
        <v>48</v>
      </c>
      <c r="AG3190">
        <v>2017</v>
      </c>
      <c r="AH3190">
        <f>COUNTBLANK(datos[[#This Row],[Row ID]:[Year sales]])</f>
        <v>0</v>
      </c>
    </row>
    <row r="3191" spans="1:34" x14ac:dyDescent="0.3">
      <c r="A3191">
        <v>3190</v>
      </c>
      <c r="B3191" t="s">
        <v>6426</v>
      </c>
      <c r="C3191" s="4">
        <v>43028</v>
      </c>
      <c r="D3191" s="4">
        <v>43030</v>
      </c>
      <c r="E3191" t="s">
        <v>34</v>
      </c>
      <c r="F3191" t="s">
        <v>631</v>
      </c>
      <c r="G3191" t="s">
        <v>632</v>
      </c>
      <c r="H3191" t="s">
        <v>57</v>
      </c>
      <c r="I3191" t="s">
        <v>38</v>
      </c>
      <c r="J3191" t="s">
        <v>6427</v>
      </c>
      <c r="K3191" t="s">
        <v>59</v>
      </c>
      <c r="L3191">
        <v>95695</v>
      </c>
      <c r="M3191" t="s">
        <v>60</v>
      </c>
      <c r="N3191" t="s">
        <v>6428</v>
      </c>
      <c r="O3191" t="s">
        <v>62</v>
      </c>
      <c r="P3191" t="s">
        <v>94</v>
      </c>
      <c r="Q3191" t="s">
        <v>6429</v>
      </c>
      <c r="R3191" s="1">
        <v>20.928000000000001</v>
      </c>
      <c r="S3191">
        <v>4</v>
      </c>
      <c r="T3191">
        <f t="shared" si="49"/>
        <v>17</v>
      </c>
      <c r="U3191" t="s">
        <v>52</v>
      </c>
      <c r="V3191">
        <v>0.2</v>
      </c>
      <c r="W3191">
        <v>4.1856</v>
      </c>
      <c r="X3191" s="1">
        <v>-4.1856</v>
      </c>
      <c r="Y3191" s="1">
        <v>25.113600000000002</v>
      </c>
      <c r="Z3191" t="s">
        <v>65</v>
      </c>
      <c r="AA3191" s="2">
        <v>7.5864000000000003</v>
      </c>
      <c r="AB3191" s="3">
        <v>0.36249999999999999</v>
      </c>
      <c r="AC3191" s="1">
        <v>-9.1560000000000006</v>
      </c>
      <c r="AD3191">
        <v>2</v>
      </c>
      <c r="AE3191">
        <v>2</v>
      </c>
      <c r="AF3191" t="s">
        <v>48</v>
      </c>
      <c r="AG3191">
        <v>2017</v>
      </c>
      <c r="AH3191">
        <f>COUNTBLANK(datos[[#This Row],[Row ID]:[Year sales]])</f>
        <v>0</v>
      </c>
    </row>
    <row r="3192" spans="1:34" x14ac:dyDescent="0.3">
      <c r="A3192">
        <v>3191</v>
      </c>
      <c r="B3192" t="s">
        <v>6430</v>
      </c>
      <c r="C3192" s="4">
        <v>42365</v>
      </c>
      <c r="D3192" s="4">
        <v>42370</v>
      </c>
      <c r="E3192" t="s">
        <v>67</v>
      </c>
      <c r="F3192" t="s">
        <v>6021</v>
      </c>
      <c r="G3192" t="s">
        <v>6022</v>
      </c>
      <c r="H3192" t="s">
        <v>122</v>
      </c>
      <c r="I3192" t="s">
        <v>38</v>
      </c>
      <c r="J3192" t="s">
        <v>323</v>
      </c>
      <c r="K3192" t="s">
        <v>231</v>
      </c>
      <c r="L3192">
        <v>60610</v>
      </c>
      <c r="M3192" t="s">
        <v>125</v>
      </c>
      <c r="N3192" t="s">
        <v>6431</v>
      </c>
      <c r="O3192" t="s">
        <v>62</v>
      </c>
      <c r="P3192" t="s">
        <v>77</v>
      </c>
      <c r="Q3192" t="s">
        <v>6432</v>
      </c>
      <c r="R3192" s="1">
        <v>12.672000000000001</v>
      </c>
      <c r="S3192">
        <v>3</v>
      </c>
      <c r="T3192">
        <f t="shared" si="49"/>
        <v>16</v>
      </c>
      <c r="U3192" t="s">
        <v>52</v>
      </c>
      <c r="V3192">
        <v>0.2</v>
      </c>
      <c r="W3192">
        <v>2.5344000000000002</v>
      </c>
      <c r="X3192" s="1">
        <v>-2.5344000000000002</v>
      </c>
      <c r="Y3192" s="1">
        <v>15.2064</v>
      </c>
      <c r="Z3192" t="s">
        <v>65</v>
      </c>
      <c r="AA3192" s="2">
        <v>-3.1680000000000001</v>
      </c>
      <c r="AB3192" s="3">
        <v>-0.25</v>
      </c>
      <c r="AC3192" s="1">
        <v>-13.3056</v>
      </c>
      <c r="AD3192">
        <v>5</v>
      </c>
      <c r="AE3192">
        <v>5</v>
      </c>
      <c r="AF3192" t="s">
        <v>48</v>
      </c>
      <c r="AG3192">
        <v>2015</v>
      </c>
      <c r="AH3192">
        <f>COUNTBLANK(datos[[#This Row],[Row ID]:[Year sales]])</f>
        <v>0</v>
      </c>
    </row>
    <row r="3193" spans="1:34" x14ac:dyDescent="0.3">
      <c r="A3193">
        <v>3192</v>
      </c>
      <c r="B3193" t="s">
        <v>6433</v>
      </c>
      <c r="C3193" s="4">
        <v>43010</v>
      </c>
      <c r="D3193" s="4">
        <v>43016</v>
      </c>
      <c r="E3193" t="s">
        <v>67</v>
      </c>
      <c r="F3193" t="s">
        <v>2832</v>
      </c>
      <c r="G3193" t="s">
        <v>2833</v>
      </c>
      <c r="H3193" t="s">
        <v>57</v>
      </c>
      <c r="I3193" t="s">
        <v>38</v>
      </c>
      <c r="J3193" t="s">
        <v>286</v>
      </c>
      <c r="K3193" t="s">
        <v>287</v>
      </c>
      <c r="L3193">
        <v>10035</v>
      </c>
      <c r="M3193" t="s">
        <v>168</v>
      </c>
      <c r="N3193" t="s">
        <v>3167</v>
      </c>
      <c r="O3193" t="s">
        <v>90</v>
      </c>
      <c r="P3193" t="s">
        <v>91</v>
      </c>
      <c r="Q3193" t="s">
        <v>3168</v>
      </c>
      <c r="R3193" s="1">
        <v>65.989999999999995</v>
      </c>
      <c r="S3193">
        <v>1</v>
      </c>
      <c r="T3193">
        <f t="shared" si="49"/>
        <v>15</v>
      </c>
      <c r="U3193" t="s">
        <v>46</v>
      </c>
      <c r="V3193">
        <v>0</v>
      </c>
      <c r="W3193">
        <v>0</v>
      </c>
      <c r="X3193" s="1">
        <v>0</v>
      </c>
      <c r="Y3193" s="1">
        <v>65.989999999999995</v>
      </c>
      <c r="Z3193" t="s">
        <v>99</v>
      </c>
      <c r="AA3193" s="2">
        <v>17.157399999999999</v>
      </c>
      <c r="AB3193" s="3">
        <v>0.26</v>
      </c>
      <c r="AC3193" s="1">
        <v>-48.832599999999999</v>
      </c>
      <c r="AD3193">
        <v>6</v>
      </c>
      <c r="AE3193">
        <v>6</v>
      </c>
      <c r="AF3193" t="s">
        <v>48</v>
      </c>
      <c r="AG3193">
        <v>2017</v>
      </c>
      <c r="AH3193">
        <f>COUNTBLANK(datos[[#This Row],[Row ID]:[Year sales]])</f>
        <v>0</v>
      </c>
    </row>
    <row r="3194" spans="1:34" x14ac:dyDescent="0.3">
      <c r="A3194">
        <v>3193</v>
      </c>
      <c r="B3194" t="s">
        <v>6434</v>
      </c>
      <c r="C3194" s="4">
        <v>42890</v>
      </c>
      <c r="D3194" s="4">
        <v>42894</v>
      </c>
      <c r="E3194" t="s">
        <v>67</v>
      </c>
      <c r="F3194" t="s">
        <v>5493</v>
      </c>
      <c r="G3194" t="s">
        <v>5494</v>
      </c>
      <c r="H3194" t="s">
        <v>57</v>
      </c>
      <c r="I3194" t="s">
        <v>38</v>
      </c>
      <c r="J3194" t="s">
        <v>6435</v>
      </c>
      <c r="K3194" t="s">
        <v>124</v>
      </c>
      <c r="L3194">
        <v>77489</v>
      </c>
      <c r="M3194" t="s">
        <v>125</v>
      </c>
      <c r="N3194" t="s">
        <v>1044</v>
      </c>
      <c r="O3194" t="s">
        <v>62</v>
      </c>
      <c r="P3194" t="s">
        <v>94</v>
      </c>
      <c r="Q3194" t="s">
        <v>1045</v>
      </c>
      <c r="R3194" s="1">
        <v>6.37</v>
      </c>
      <c r="S3194">
        <v>7</v>
      </c>
      <c r="T3194">
        <f t="shared" si="49"/>
        <v>30</v>
      </c>
      <c r="U3194" t="s">
        <v>75</v>
      </c>
      <c r="V3194">
        <v>0.8</v>
      </c>
      <c r="W3194">
        <v>5.0960000000000001</v>
      </c>
      <c r="X3194" s="1">
        <v>-5.0960000000000001</v>
      </c>
      <c r="Y3194" s="1">
        <v>11.466000000000001</v>
      </c>
      <c r="Z3194" t="s">
        <v>65</v>
      </c>
      <c r="AA3194" s="2">
        <v>-9.5549999999999997</v>
      </c>
      <c r="AB3194" s="3">
        <v>-1.5</v>
      </c>
      <c r="AC3194" s="1">
        <v>-10.829000000000001</v>
      </c>
      <c r="AD3194">
        <v>4</v>
      </c>
      <c r="AE3194">
        <v>4</v>
      </c>
      <c r="AF3194" t="s">
        <v>48</v>
      </c>
      <c r="AG3194">
        <v>2017</v>
      </c>
      <c r="AH3194">
        <f>COUNTBLANK(datos[[#This Row],[Row ID]:[Year sales]])</f>
        <v>0</v>
      </c>
    </row>
    <row r="3195" spans="1:34" x14ac:dyDescent="0.3">
      <c r="A3195">
        <v>3194</v>
      </c>
      <c r="B3195" t="s">
        <v>6436</v>
      </c>
      <c r="C3195" s="4">
        <v>41883</v>
      </c>
      <c r="D3195" s="4">
        <v>41886</v>
      </c>
      <c r="E3195" t="s">
        <v>208</v>
      </c>
      <c r="F3195" t="s">
        <v>6437</v>
      </c>
      <c r="G3195" t="s">
        <v>6438</v>
      </c>
      <c r="H3195" t="s">
        <v>37</v>
      </c>
      <c r="I3195" t="s">
        <v>38</v>
      </c>
      <c r="J3195" t="s">
        <v>204</v>
      </c>
      <c r="K3195" t="s">
        <v>124</v>
      </c>
      <c r="L3195">
        <v>77036</v>
      </c>
      <c r="M3195" t="s">
        <v>125</v>
      </c>
      <c r="N3195" t="s">
        <v>2062</v>
      </c>
      <c r="O3195" t="s">
        <v>62</v>
      </c>
      <c r="P3195" t="s">
        <v>94</v>
      </c>
      <c r="Q3195" t="s">
        <v>2063</v>
      </c>
      <c r="R3195" s="1">
        <v>3.6480000000000001</v>
      </c>
      <c r="S3195">
        <v>3</v>
      </c>
      <c r="T3195">
        <f t="shared" si="49"/>
        <v>21</v>
      </c>
      <c r="U3195" t="s">
        <v>52</v>
      </c>
      <c r="V3195">
        <v>0.8</v>
      </c>
      <c r="W3195">
        <v>2.9184000000000001</v>
      </c>
      <c r="X3195" s="1">
        <v>-2.9184000000000001</v>
      </c>
      <c r="Y3195" s="1">
        <v>6.5663999999999998</v>
      </c>
      <c r="Z3195" t="s">
        <v>65</v>
      </c>
      <c r="AA3195" s="2">
        <v>-6.0191999999999997</v>
      </c>
      <c r="AB3195" s="3">
        <v>-1.65</v>
      </c>
      <c r="AC3195" s="1">
        <v>-6.7488000000000001</v>
      </c>
      <c r="AD3195">
        <v>3</v>
      </c>
      <c r="AE3195">
        <v>3</v>
      </c>
      <c r="AF3195" t="s">
        <v>48</v>
      </c>
      <c r="AG3195">
        <v>2014</v>
      </c>
      <c r="AH3195">
        <f>COUNTBLANK(datos[[#This Row],[Row ID]:[Year sales]])</f>
        <v>0</v>
      </c>
    </row>
    <row r="3196" spans="1:34" x14ac:dyDescent="0.3">
      <c r="A3196">
        <v>3195</v>
      </c>
      <c r="B3196" t="s">
        <v>6436</v>
      </c>
      <c r="C3196" s="4">
        <v>41883</v>
      </c>
      <c r="D3196" s="4">
        <v>41886</v>
      </c>
      <c r="E3196" t="s">
        <v>208</v>
      </c>
      <c r="F3196" t="s">
        <v>6437</v>
      </c>
      <c r="G3196" t="s">
        <v>6438</v>
      </c>
      <c r="H3196" t="s">
        <v>37</v>
      </c>
      <c r="I3196" t="s">
        <v>38</v>
      </c>
      <c r="J3196" t="s">
        <v>204</v>
      </c>
      <c r="K3196" t="s">
        <v>124</v>
      </c>
      <c r="L3196">
        <v>77036</v>
      </c>
      <c r="M3196" t="s">
        <v>125</v>
      </c>
      <c r="N3196" t="s">
        <v>1079</v>
      </c>
      <c r="O3196" t="s">
        <v>62</v>
      </c>
      <c r="P3196" t="s">
        <v>110</v>
      </c>
      <c r="Q3196" t="s">
        <v>1080</v>
      </c>
      <c r="R3196" s="1">
        <v>31.103999999999999</v>
      </c>
      <c r="S3196">
        <v>6</v>
      </c>
      <c r="T3196">
        <f t="shared" si="49"/>
        <v>42</v>
      </c>
      <c r="U3196" t="s">
        <v>75</v>
      </c>
      <c r="V3196">
        <v>0.2</v>
      </c>
      <c r="W3196">
        <v>6.2208000000000006</v>
      </c>
      <c r="X3196" s="1">
        <v>-6.2207999999999997</v>
      </c>
      <c r="Y3196" s="1">
        <v>37.324799999999996</v>
      </c>
      <c r="Z3196" t="s">
        <v>65</v>
      </c>
      <c r="AA3196" s="2">
        <v>10.8864</v>
      </c>
      <c r="AB3196" s="3">
        <v>0.35000000000000003</v>
      </c>
      <c r="AC3196" s="1">
        <v>-13.9968</v>
      </c>
      <c r="AD3196">
        <v>3</v>
      </c>
      <c r="AE3196">
        <v>3</v>
      </c>
      <c r="AF3196" t="s">
        <v>48</v>
      </c>
      <c r="AG3196">
        <v>2014</v>
      </c>
      <c r="AH3196">
        <f>COUNTBLANK(datos[[#This Row],[Row ID]:[Year sales]])</f>
        <v>0</v>
      </c>
    </row>
    <row r="3197" spans="1:34" x14ac:dyDescent="0.3">
      <c r="A3197">
        <v>3196</v>
      </c>
      <c r="B3197" t="s">
        <v>6439</v>
      </c>
      <c r="C3197" s="4">
        <v>42590</v>
      </c>
      <c r="D3197" s="4">
        <v>42595</v>
      </c>
      <c r="E3197" t="s">
        <v>67</v>
      </c>
      <c r="F3197" t="s">
        <v>4019</v>
      </c>
      <c r="G3197" t="s">
        <v>4020</v>
      </c>
      <c r="H3197" t="s">
        <v>122</v>
      </c>
      <c r="I3197" t="s">
        <v>38</v>
      </c>
      <c r="J3197" t="s">
        <v>348</v>
      </c>
      <c r="K3197" t="s">
        <v>1511</v>
      </c>
      <c r="L3197">
        <v>39212</v>
      </c>
      <c r="M3197" t="s">
        <v>41</v>
      </c>
      <c r="N3197" t="s">
        <v>6440</v>
      </c>
      <c r="O3197" t="s">
        <v>62</v>
      </c>
      <c r="P3197" t="s">
        <v>289</v>
      </c>
      <c r="Q3197" t="s">
        <v>6441</v>
      </c>
      <c r="R3197" s="1">
        <v>23.34</v>
      </c>
      <c r="S3197">
        <v>3</v>
      </c>
      <c r="T3197">
        <f t="shared" si="49"/>
        <v>27</v>
      </c>
      <c r="U3197" t="s">
        <v>52</v>
      </c>
      <c r="V3197">
        <v>0</v>
      </c>
      <c r="W3197">
        <v>0</v>
      </c>
      <c r="X3197" s="1">
        <v>0</v>
      </c>
      <c r="Y3197" s="1">
        <v>23.34</v>
      </c>
      <c r="Z3197" t="s">
        <v>65</v>
      </c>
      <c r="AA3197" s="2">
        <v>0.2334</v>
      </c>
      <c r="AB3197" s="3">
        <v>0.01</v>
      </c>
      <c r="AC3197" s="1">
        <v>-23.1066</v>
      </c>
      <c r="AD3197">
        <v>5</v>
      </c>
      <c r="AE3197">
        <v>5</v>
      </c>
      <c r="AF3197" t="s">
        <v>48</v>
      </c>
      <c r="AG3197">
        <v>2016</v>
      </c>
      <c r="AH3197">
        <f>COUNTBLANK(datos[[#This Row],[Row ID]:[Year sales]])</f>
        <v>0</v>
      </c>
    </row>
    <row r="3198" spans="1:34" x14ac:dyDescent="0.3">
      <c r="A3198">
        <v>3197</v>
      </c>
      <c r="B3198" t="s">
        <v>6442</v>
      </c>
      <c r="C3198" s="4">
        <v>42938</v>
      </c>
      <c r="D3198" s="4">
        <v>42944</v>
      </c>
      <c r="E3198" t="s">
        <v>67</v>
      </c>
      <c r="F3198" t="s">
        <v>814</v>
      </c>
      <c r="G3198" t="s">
        <v>815</v>
      </c>
      <c r="H3198" t="s">
        <v>57</v>
      </c>
      <c r="I3198" t="s">
        <v>38</v>
      </c>
      <c r="J3198" t="s">
        <v>286</v>
      </c>
      <c r="K3198" t="s">
        <v>287</v>
      </c>
      <c r="L3198">
        <v>10009</v>
      </c>
      <c r="M3198" t="s">
        <v>168</v>
      </c>
      <c r="N3198" t="s">
        <v>1256</v>
      </c>
      <c r="O3198" t="s">
        <v>90</v>
      </c>
      <c r="P3198" t="s">
        <v>91</v>
      </c>
      <c r="Q3198" t="s">
        <v>1257</v>
      </c>
      <c r="R3198" s="1">
        <v>29.97</v>
      </c>
      <c r="S3198">
        <v>3</v>
      </c>
      <c r="T3198">
        <f t="shared" si="49"/>
        <v>27</v>
      </c>
      <c r="U3198" t="s">
        <v>52</v>
      </c>
      <c r="V3198">
        <v>0</v>
      </c>
      <c r="W3198">
        <v>0</v>
      </c>
      <c r="X3198" s="1">
        <v>0</v>
      </c>
      <c r="Y3198" s="1">
        <v>29.97</v>
      </c>
      <c r="Z3198" t="s">
        <v>65</v>
      </c>
      <c r="AA3198" s="2">
        <v>14.085900000000001</v>
      </c>
      <c r="AB3198" s="3">
        <v>0.47000000000000003</v>
      </c>
      <c r="AC3198" s="1">
        <v>-15.8841</v>
      </c>
      <c r="AD3198">
        <v>6</v>
      </c>
      <c r="AE3198">
        <v>6</v>
      </c>
      <c r="AF3198" t="s">
        <v>48</v>
      </c>
      <c r="AG3198">
        <v>2017</v>
      </c>
      <c r="AH3198">
        <f>COUNTBLANK(datos[[#This Row],[Row ID]:[Year sales]])</f>
        <v>0</v>
      </c>
    </row>
    <row r="3199" spans="1:34" x14ac:dyDescent="0.3">
      <c r="A3199">
        <v>3198</v>
      </c>
      <c r="B3199" t="s">
        <v>6443</v>
      </c>
      <c r="C3199" s="4">
        <v>42195</v>
      </c>
      <c r="D3199" s="4">
        <v>42195</v>
      </c>
      <c r="E3199" t="s">
        <v>1312</v>
      </c>
      <c r="F3199" t="s">
        <v>176</v>
      </c>
      <c r="G3199" t="s">
        <v>177</v>
      </c>
      <c r="H3199" t="s">
        <v>37</v>
      </c>
      <c r="I3199" t="s">
        <v>38</v>
      </c>
      <c r="J3199" t="s">
        <v>4103</v>
      </c>
      <c r="K3199" t="s">
        <v>330</v>
      </c>
      <c r="L3199">
        <v>85281</v>
      </c>
      <c r="M3199" t="s">
        <v>60</v>
      </c>
      <c r="N3199" t="s">
        <v>5772</v>
      </c>
      <c r="O3199" t="s">
        <v>62</v>
      </c>
      <c r="P3199" t="s">
        <v>94</v>
      </c>
      <c r="Q3199" t="s">
        <v>5773</v>
      </c>
      <c r="R3199" s="1">
        <v>3.3660000000000001</v>
      </c>
      <c r="S3199">
        <v>3</v>
      </c>
      <c r="T3199">
        <f t="shared" si="49"/>
        <v>34</v>
      </c>
      <c r="U3199" t="s">
        <v>52</v>
      </c>
      <c r="V3199">
        <v>0.7</v>
      </c>
      <c r="W3199">
        <v>2.3561999999999999</v>
      </c>
      <c r="X3199" s="1">
        <v>-2.3561999999999999</v>
      </c>
      <c r="Y3199" s="1">
        <v>5.7222</v>
      </c>
      <c r="Z3199" t="s">
        <v>65</v>
      </c>
      <c r="AA3199" s="2">
        <v>-2.2440000000000002</v>
      </c>
      <c r="AB3199" s="3">
        <v>-0.66666666666666674</v>
      </c>
      <c r="AC3199" s="1">
        <v>-3.2538</v>
      </c>
      <c r="AD3199">
        <v>0</v>
      </c>
      <c r="AE3199">
        <v>0</v>
      </c>
      <c r="AF3199" t="s">
        <v>48</v>
      </c>
      <c r="AG3199">
        <v>2015</v>
      </c>
      <c r="AH3199">
        <f>COUNTBLANK(datos[[#This Row],[Row ID]:[Year sales]])</f>
        <v>0</v>
      </c>
    </row>
    <row r="3200" spans="1:34" x14ac:dyDescent="0.3">
      <c r="A3200">
        <v>3199</v>
      </c>
      <c r="B3200" t="s">
        <v>6444</v>
      </c>
      <c r="C3200" s="4">
        <v>41974</v>
      </c>
      <c r="D3200" s="4">
        <v>41980</v>
      </c>
      <c r="E3200" t="s">
        <v>67</v>
      </c>
      <c r="F3200" t="s">
        <v>4310</v>
      </c>
      <c r="G3200" t="s">
        <v>4311</v>
      </c>
      <c r="H3200" t="s">
        <v>37</v>
      </c>
      <c r="I3200" t="s">
        <v>38</v>
      </c>
      <c r="J3200" t="s">
        <v>1545</v>
      </c>
      <c r="K3200" t="s">
        <v>108</v>
      </c>
      <c r="L3200">
        <v>28540</v>
      </c>
      <c r="M3200" t="s">
        <v>41</v>
      </c>
      <c r="N3200" t="s">
        <v>6445</v>
      </c>
      <c r="O3200" t="s">
        <v>90</v>
      </c>
      <c r="P3200" t="s">
        <v>91</v>
      </c>
      <c r="Q3200" t="s">
        <v>6446</v>
      </c>
      <c r="R3200" s="1">
        <v>95.968000000000004</v>
      </c>
      <c r="S3200">
        <v>4</v>
      </c>
      <c r="T3200">
        <f t="shared" si="49"/>
        <v>12</v>
      </c>
      <c r="U3200" t="s">
        <v>52</v>
      </c>
      <c r="V3200">
        <v>0.2</v>
      </c>
      <c r="W3200">
        <v>19.193600000000004</v>
      </c>
      <c r="X3200" s="1">
        <v>-19.1936</v>
      </c>
      <c r="Y3200" s="1">
        <v>115.16160000000001</v>
      </c>
      <c r="Z3200" t="s">
        <v>99</v>
      </c>
      <c r="AA3200" s="2">
        <v>9.5968</v>
      </c>
      <c r="AB3200" s="3">
        <v>9.9999999999999992E-2</v>
      </c>
      <c r="AC3200" s="1">
        <v>-67.177599999999998</v>
      </c>
      <c r="AD3200">
        <v>6</v>
      </c>
      <c r="AE3200">
        <v>6</v>
      </c>
      <c r="AF3200" t="s">
        <v>48</v>
      </c>
      <c r="AG3200">
        <v>2014</v>
      </c>
      <c r="AH3200">
        <f>COUNTBLANK(datos[[#This Row],[Row ID]:[Year sales]])</f>
        <v>0</v>
      </c>
    </row>
    <row r="3201" spans="1:34" x14ac:dyDescent="0.3">
      <c r="A3201">
        <v>3200</v>
      </c>
      <c r="B3201" t="s">
        <v>6447</v>
      </c>
      <c r="C3201" s="4">
        <v>43087</v>
      </c>
      <c r="D3201" s="4">
        <v>43091</v>
      </c>
      <c r="E3201" t="s">
        <v>67</v>
      </c>
      <c r="F3201" t="s">
        <v>6448</v>
      </c>
      <c r="G3201" t="s">
        <v>6449</v>
      </c>
      <c r="H3201" t="s">
        <v>57</v>
      </c>
      <c r="I3201" t="s">
        <v>38</v>
      </c>
      <c r="J3201" t="s">
        <v>166</v>
      </c>
      <c r="K3201" t="s">
        <v>167</v>
      </c>
      <c r="L3201">
        <v>19134</v>
      </c>
      <c r="M3201" t="s">
        <v>168</v>
      </c>
      <c r="N3201" t="s">
        <v>5873</v>
      </c>
      <c r="O3201" t="s">
        <v>62</v>
      </c>
      <c r="P3201" t="s">
        <v>86</v>
      </c>
      <c r="Q3201" t="s">
        <v>5874</v>
      </c>
      <c r="R3201" s="1">
        <v>18.704000000000001</v>
      </c>
      <c r="S3201">
        <v>7</v>
      </c>
      <c r="T3201">
        <f t="shared" si="49"/>
        <v>24</v>
      </c>
      <c r="U3201" t="s">
        <v>75</v>
      </c>
      <c r="V3201">
        <v>0.2</v>
      </c>
      <c r="W3201">
        <v>3.7408000000000001</v>
      </c>
      <c r="X3201" s="1">
        <v>-3.7408000000000001</v>
      </c>
      <c r="Y3201" s="1">
        <v>22.444800000000001</v>
      </c>
      <c r="Z3201" t="s">
        <v>65</v>
      </c>
      <c r="AA3201" s="2">
        <v>2.3380000000000001</v>
      </c>
      <c r="AB3201" s="3">
        <v>0.125</v>
      </c>
      <c r="AC3201" s="1">
        <v>-12.6252</v>
      </c>
      <c r="AD3201">
        <v>4</v>
      </c>
      <c r="AE3201">
        <v>4</v>
      </c>
      <c r="AF3201" t="s">
        <v>48</v>
      </c>
      <c r="AG3201">
        <v>2017</v>
      </c>
      <c r="AH3201">
        <f>COUNTBLANK(datos[[#This Row],[Row ID]:[Year sales]])</f>
        <v>0</v>
      </c>
    </row>
    <row r="3202" spans="1:34" x14ac:dyDescent="0.3">
      <c r="A3202">
        <v>3201</v>
      </c>
      <c r="B3202" t="s">
        <v>6450</v>
      </c>
      <c r="C3202" s="4">
        <v>41777</v>
      </c>
      <c r="D3202" s="4">
        <v>41779</v>
      </c>
      <c r="E3202" t="s">
        <v>34</v>
      </c>
      <c r="F3202" t="s">
        <v>676</v>
      </c>
      <c r="G3202" t="s">
        <v>677</v>
      </c>
      <c r="H3202" t="s">
        <v>37</v>
      </c>
      <c r="I3202" t="s">
        <v>38</v>
      </c>
      <c r="J3202" t="s">
        <v>823</v>
      </c>
      <c r="K3202" t="s">
        <v>518</v>
      </c>
      <c r="L3202">
        <v>44312</v>
      </c>
      <c r="M3202" t="s">
        <v>168</v>
      </c>
      <c r="N3202" t="s">
        <v>5298</v>
      </c>
      <c r="O3202" t="s">
        <v>43</v>
      </c>
      <c r="P3202" t="s">
        <v>83</v>
      </c>
      <c r="Q3202" t="s">
        <v>5299</v>
      </c>
      <c r="R3202" s="1">
        <v>149.232</v>
      </c>
      <c r="S3202">
        <v>3</v>
      </c>
      <c r="T3202">
        <f t="shared" ref="T3202:T3265" si="50">SUMIF(Q:Q, Q3202, S:S)</f>
        <v>26</v>
      </c>
      <c r="U3202" t="s">
        <v>52</v>
      </c>
      <c r="V3202">
        <v>0.2</v>
      </c>
      <c r="W3202">
        <v>29.846400000000003</v>
      </c>
      <c r="X3202" s="1">
        <v>-29.846399999999999</v>
      </c>
      <c r="Y3202" s="1">
        <v>179.07839999999999</v>
      </c>
      <c r="Z3202" t="s">
        <v>99</v>
      </c>
      <c r="AA3202" s="2">
        <v>3.7307999999999999</v>
      </c>
      <c r="AB3202" s="3">
        <v>2.4999999999999998E-2</v>
      </c>
      <c r="AC3202" s="1">
        <v>-115.65479999999999</v>
      </c>
      <c r="AD3202">
        <v>2</v>
      </c>
      <c r="AE3202">
        <v>2</v>
      </c>
      <c r="AF3202" t="s">
        <v>48</v>
      </c>
      <c r="AG3202">
        <v>2014</v>
      </c>
      <c r="AH3202">
        <f>COUNTBLANK(datos[[#This Row],[Row ID]:[Year sales]])</f>
        <v>0</v>
      </c>
    </row>
    <row r="3203" spans="1:34" x14ac:dyDescent="0.3">
      <c r="A3203">
        <v>3202</v>
      </c>
      <c r="B3203" t="s">
        <v>6450</v>
      </c>
      <c r="C3203" s="4">
        <v>41777</v>
      </c>
      <c r="D3203" s="4">
        <v>41779</v>
      </c>
      <c r="E3203" t="s">
        <v>34</v>
      </c>
      <c r="F3203" t="s">
        <v>676</v>
      </c>
      <c r="G3203" t="s">
        <v>677</v>
      </c>
      <c r="H3203" t="s">
        <v>37</v>
      </c>
      <c r="I3203" t="s">
        <v>38</v>
      </c>
      <c r="J3203" t="s">
        <v>823</v>
      </c>
      <c r="K3203" t="s">
        <v>518</v>
      </c>
      <c r="L3203">
        <v>44312</v>
      </c>
      <c r="M3203" t="s">
        <v>168</v>
      </c>
      <c r="N3203" t="s">
        <v>4207</v>
      </c>
      <c r="O3203" t="s">
        <v>62</v>
      </c>
      <c r="P3203" t="s">
        <v>110</v>
      </c>
      <c r="Q3203" t="s">
        <v>4208</v>
      </c>
      <c r="R3203" s="1">
        <v>15.936</v>
      </c>
      <c r="S3203">
        <v>4</v>
      </c>
      <c r="T3203">
        <f t="shared" si="50"/>
        <v>28</v>
      </c>
      <c r="U3203" t="s">
        <v>52</v>
      </c>
      <c r="V3203">
        <v>0.2</v>
      </c>
      <c r="W3203">
        <v>3.1872000000000003</v>
      </c>
      <c r="X3203" s="1">
        <v>-3.1871999999999998</v>
      </c>
      <c r="Y3203" s="1">
        <v>19.123200000000001</v>
      </c>
      <c r="Z3203" t="s">
        <v>65</v>
      </c>
      <c r="AA3203" s="2">
        <v>5.7767999999999997</v>
      </c>
      <c r="AB3203" s="3">
        <v>0.36249999999999999</v>
      </c>
      <c r="AC3203" s="1">
        <v>-6.9720000000000004</v>
      </c>
      <c r="AD3203">
        <v>2</v>
      </c>
      <c r="AE3203">
        <v>2</v>
      </c>
      <c r="AF3203" t="s">
        <v>48</v>
      </c>
      <c r="AG3203">
        <v>2014</v>
      </c>
      <c r="AH3203">
        <f>COUNTBLANK(datos[[#This Row],[Row ID]:[Year sales]])</f>
        <v>0</v>
      </c>
    </row>
    <row r="3204" spans="1:34" x14ac:dyDescent="0.3">
      <c r="A3204">
        <v>3203</v>
      </c>
      <c r="B3204" t="s">
        <v>6451</v>
      </c>
      <c r="C3204" s="4">
        <v>41953</v>
      </c>
      <c r="D3204" s="4">
        <v>41959</v>
      </c>
      <c r="E3204" t="s">
        <v>67</v>
      </c>
      <c r="F3204" t="s">
        <v>686</v>
      </c>
      <c r="G3204" t="s">
        <v>687</v>
      </c>
      <c r="H3204" t="s">
        <v>37</v>
      </c>
      <c r="I3204" t="s">
        <v>38</v>
      </c>
      <c r="J3204" t="s">
        <v>969</v>
      </c>
      <c r="K3204" t="s">
        <v>59</v>
      </c>
      <c r="L3204">
        <v>92037</v>
      </c>
      <c r="M3204" t="s">
        <v>60</v>
      </c>
      <c r="N3204" t="s">
        <v>2110</v>
      </c>
      <c r="O3204" t="s">
        <v>90</v>
      </c>
      <c r="P3204" t="s">
        <v>91</v>
      </c>
      <c r="Q3204" t="s">
        <v>2111</v>
      </c>
      <c r="R3204" s="1">
        <v>601.53599999999994</v>
      </c>
      <c r="S3204">
        <v>8</v>
      </c>
      <c r="T3204">
        <f t="shared" si="50"/>
        <v>37</v>
      </c>
      <c r="U3204" t="s">
        <v>75</v>
      </c>
      <c r="V3204">
        <v>0.2</v>
      </c>
      <c r="W3204">
        <v>120.30719999999999</v>
      </c>
      <c r="X3204" s="1">
        <v>-120.30719999999999</v>
      </c>
      <c r="Y3204" s="1">
        <v>721.84319999999991</v>
      </c>
      <c r="Z3204" t="s">
        <v>53</v>
      </c>
      <c r="AA3204" s="2">
        <v>60.153599999999997</v>
      </c>
      <c r="AB3204" s="3">
        <v>0.1</v>
      </c>
      <c r="AC3204" s="1">
        <v>-421.0752</v>
      </c>
      <c r="AD3204">
        <v>6</v>
      </c>
      <c r="AE3204">
        <v>6</v>
      </c>
      <c r="AF3204" t="s">
        <v>48</v>
      </c>
      <c r="AG3204">
        <v>2014</v>
      </c>
      <c r="AH3204">
        <f>COUNTBLANK(datos[[#This Row],[Row ID]:[Year sales]])</f>
        <v>0</v>
      </c>
    </row>
    <row r="3205" spans="1:34" x14ac:dyDescent="0.3">
      <c r="A3205">
        <v>3204</v>
      </c>
      <c r="B3205" t="s">
        <v>6451</v>
      </c>
      <c r="C3205" s="4">
        <v>41953</v>
      </c>
      <c r="D3205" s="4">
        <v>41959</v>
      </c>
      <c r="E3205" t="s">
        <v>67</v>
      </c>
      <c r="F3205" t="s">
        <v>686</v>
      </c>
      <c r="G3205" t="s">
        <v>687</v>
      </c>
      <c r="H3205" t="s">
        <v>37</v>
      </c>
      <c r="I3205" t="s">
        <v>38</v>
      </c>
      <c r="J3205" t="s">
        <v>969</v>
      </c>
      <c r="K3205" t="s">
        <v>59</v>
      </c>
      <c r="L3205">
        <v>92037</v>
      </c>
      <c r="M3205" t="s">
        <v>60</v>
      </c>
      <c r="N3205" t="s">
        <v>3584</v>
      </c>
      <c r="O3205" t="s">
        <v>90</v>
      </c>
      <c r="P3205" t="s">
        <v>181</v>
      </c>
      <c r="Q3205" t="s">
        <v>3585</v>
      </c>
      <c r="R3205" s="1">
        <v>10.99</v>
      </c>
      <c r="S3205">
        <v>1</v>
      </c>
      <c r="T3205">
        <f t="shared" si="50"/>
        <v>14</v>
      </c>
      <c r="U3205" t="s">
        <v>46</v>
      </c>
      <c r="V3205">
        <v>0</v>
      </c>
      <c r="W3205">
        <v>0</v>
      </c>
      <c r="X3205" s="1">
        <v>0</v>
      </c>
      <c r="Y3205" s="1">
        <v>10.99</v>
      </c>
      <c r="Z3205" t="s">
        <v>65</v>
      </c>
      <c r="AA3205" s="2">
        <v>4.2861000000000002</v>
      </c>
      <c r="AB3205" s="3">
        <v>0.39</v>
      </c>
      <c r="AC3205" s="1">
        <v>-6.7039</v>
      </c>
      <c r="AD3205">
        <v>6</v>
      </c>
      <c r="AE3205">
        <v>6</v>
      </c>
      <c r="AF3205" t="s">
        <v>48</v>
      </c>
      <c r="AG3205">
        <v>2014</v>
      </c>
      <c r="AH3205">
        <f>COUNTBLANK(datos[[#This Row],[Row ID]:[Year sales]])</f>
        <v>0</v>
      </c>
    </row>
    <row r="3206" spans="1:34" x14ac:dyDescent="0.3">
      <c r="A3206">
        <v>3205</v>
      </c>
      <c r="B3206" t="s">
        <v>6451</v>
      </c>
      <c r="C3206" s="4">
        <v>41953</v>
      </c>
      <c r="D3206" s="4">
        <v>41959</v>
      </c>
      <c r="E3206" t="s">
        <v>67</v>
      </c>
      <c r="F3206" t="s">
        <v>686</v>
      </c>
      <c r="G3206" t="s">
        <v>687</v>
      </c>
      <c r="H3206" t="s">
        <v>37</v>
      </c>
      <c r="I3206" t="s">
        <v>38</v>
      </c>
      <c r="J3206" t="s">
        <v>969</v>
      </c>
      <c r="K3206" t="s">
        <v>59</v>
      </c>
      <c r="L3206">
        <v>92037</v>
      </c>
      <c r="M3206" t="s">
        <v>60</v>
      </c>
      <c r="N3206" t="s">
        <v>318</v>
      </c>
      <c r="O3206" t="s">
        <v>43</v>
      </c>
      <c r="P3206" t="s">
        <v>83</v>
      </c>
      <c r="Q3206" t="s">
        <v>319</v>
      </c>
      <c r="R3206" s="1">
        <v>39.880000000000003</v>
      </c>
      <c r="S3206">
        <v>2</v>
      </c>
      <c r="T3206">
        <f t="shared" si="50"/>
        <v>17</v>
      </c>
      <c r="U3206" t="s">
        <v>46</v>
      </c>
      <c r="V3206">
        <v>0</v>
      </c>
      <c r="W3206">
        <v>0</v>
      </c>
      <c r="X3206" s="1">
        <v>0</v>
      </c>
      <c r="Y3206" s="1">
        <v>39.880000000000003</v>
      </c>
      <c r="Z3206" t="s">
        <v>65</v>
      </c>
      <c r="AA3206" s="2">
        <v>11.166399999999999</v>
      </c>
      <c r="AB3206" s="3">
        <v>0.27999999999999997</v>
      </c>
      <c r="AC3206" s="1">
        <v>-28.7136</v>
      </c>
      <c r="AD3206">
        <v>6</v>
      </c>
      <c r="AE3206">
        <v>6</v>
      </c>
      <c r="AF3206" t="s">
        <v>48</v>
      </c>
      <c r="AG3206">
        <v>2014</v>
      </c>
      <c r="AH3206">
        <f>COUNTBLANK(datos[[#This Row],[Row ID]:[Year sales]])</f>
        <v>0</v>
      </c>
    </row>
    <row r="3207" spans="1:34" x14ac:dyDescent="0.3">
      <c r="A3207">
        <v>3206</v>
      </c>
      <c r="B3207" t="s">
        <v>6451</v>
      </c>
      <c r="C3207" s="4">
        <v>41953</v>
      </c>
      <c r="D3207" s="4">
        <v>41959</v>
      </c>
      <c r="E3207" t="s">
        <v>67</v>
      </c>
      <c r="F3207" t="s">
        <v>686</v>
      </c>
      <c r="G3207" t="s">
        <v>687</v>
      </c>
      <c r="H3207" t="s">
        <v>37</v>
      </c>
      <c r="I3207" t="s">
        <v>38</v>
      </c>
      <c r="J3207" t="s">
        <v>969</v>
      </c>
      <c r="K3207" t="s">
        <v>59</v>
      </c>
      <c r="L3207">
        <v>92037</v>
      </c>
      <c r="M3207" t="s">
        <v>60</v>
      </c>
      <c r="N3207" t="s">
        <v>2221</v>
      </c>
      <c r="O3207" t="s">
        <v>62</v>
      </c>
      <c r="P3207" t="s">
        <v>110</v>
      </c>
      <c r="Q3207" t="s">
        <v>2222</v>
      </c>
      <c r="R3207" s="1">
        <v>62.24</v>
      </c>
      <c r="S3207">
        <v>8</v>
      </c>
      <c r="T3207">
        <f t="shared" si="50"/>
        <v>35</v>
      </c>
      <c r="U3207" t="s">
        <v>75</v>
      </c>
      <c r="V3207">
        <v>0</v>
      </c>
      <c r="W3207">
        <v>0</v>
      </c>
      <c r="X3207" s="1">
        <v>0</v>
      </c>
      <c r="Y3207" s="1">
        <v>62.24</v>
      </c>
      <c r="Z3207" t="s">
        <v>99</v>
      </c>
      <c r="AA3207" s="2">
        <v>28.007999999999999</v>
      </c>
      <c r="AB3207" s="3">
        <v>0.44999999999999996</v>
      </c>
      <c r="AC3207" s="1">
        <v>-34.231999999999999</v>
      </c>
      <c r="AD3207">
        <v>6</v>
      </c>
      <c r="AE3207">
        <v>6</v>
      </c>
      <c r="AF3207" t="s">
        <v>48</v>
      </c>
      <c r="AG3207">
        <v>2014</v>
      </c>
      <c r="AH3207">
        <f>COUNTBLANK(datos[[#This Row],[Row ID]:[Year sales]])</f>
        <v>0</v>
      </c>
    </row>
    <row r="3208" spans="1:34" x14ac:dyDescent="0.3">
      <c r="A3208">
        <v>3207</v>
      </c>
      <c r="B3208" t="s">
        <v>6451</v>
      </c>
      <c r="C3208" s="4">
        <v>41953</v>
      </c>
      <c r="D3208" s="4">
        <v>41959</v>
      </c>
      <c r="E3208" t="s">
        <v>67</v>
      </c>
      <c r="F3208" t="s">
        <v>686</v>
      </c>
      <c r="G3208" t="s">
        <v>687</v>
      </c>
      <c r="H3208" t="s">
        <v>37</v>
      </c>
      <c r="I3208" t="s">
        <v>38</v>
      </c>
      <c r="J3208" t="s">
        <v>969</v>
      </c>
      <c r="K3208" t="s">
        <v>59</v>
      </c>
      <c r="L3208">
        <v>92037</v>
      </c>
      <c r="M3208" t="s">
        <v>60</v>
      </c>
      <c r="N3208" t="s">
        <v>3459</v>
      </c>
      <c r="O3208" t="s">
        <v>43</v>
      </c>
      <c r="P3208" t="s">
        <v>83</v>
      </c>
      <c r="Q3208" t="s">
        <v>3460</v>
      </c>
      <c r="R3208" s="1">
        <v>53.2</v>
      </c>
      <c r="S3208">
        <v>5</v>
      </c>
      <c r="T3208">
        <f t="shared" si="50"/>
        <v>13</v>
      </c>
      <c r="U3208" t="s">
        <v>75</v>
      </c>
      <c r="V3208">
        <v>0</v>
      </c>
      <c r="W3208">
        <v>0</v>
      </c>
      <c r="X3208" s="1">
        <v>0</v>
      </c>
      <c r="Y3208" s="1">
        <v>53.2</v>
      </c>
      <c r="Z3208" t="s">
        <v>99</v>
      </c>
      <c r="AA3208" s="2">
        <v>14.896000000000001</v>
      </c>
      <c r="AB3208" s="3">
        <v>0.28000000000000003</v>
      </c>
      <c r="AC3208" s="1">
        <v>-38.304000000000002</v>
      </c>
      <c r="AD3208">
        <v>6</v>
      </c>
      <c r="AE3208">
        <v>6</v>
      </c>
      <c r="AF3208" t="s">
        <v>48</v>
      </c>
      <c r="AG3208">
        <v>2014</v>
      </c>
      <c r="AH3208">
        <f>COUNTBLANK(datos[[#This Row],[Row ID]:[Year sales]])</f>
        <v>0</v>
      </c>
    </row>
    <row r="3209" spans="1:34" x14ac:dyDescent="0.3">
      <c r="A3209">
        <v>3208</v>
      </c>
      <c r="B3209" t="s">
        <v>6451</v>
      </c>
      <c r="C3209" s="4">
        <v>41953</v>
      </c>
      <c r="D3209" s="4">
        <v>41959</v>
      </c>
      <c r="E3209" t="s">
        <v>67</v>
      </c>
      <c r="F3209" t="s">
        <v>686</v>
      </c>
      <c r="G3209" t="s">
        <v>687</v>
      </c>
      <c r="H3209" t="s">
        <v>37</v>
      </c>
      <c r="I3209" t="s">
        <v>38</v>
      </c>
      <c r="J3209" t="s">
        <v>969</v>
      </c>
      <c r="K3209" t="s">
        <v>59</v>
      </c>
      <c r="L3209">
        <v>92037</v>
      </c>
      <c r="M3209" t="s">
        <v>60</v>
      </c>
      <c r="N3209" t="s">
        <v>6452</v>
      </c>
      <c r="O3209" t="s">
        <v>62</v>
      </c>
      <c r="P3209" t="s">
        <v>63</v>
      </c>
      <c r="Q3209" t="s">
        <v>6453</v>
      </c>
      <c r="R3209" s="1">
        <v>39.840000000000003</v>
      </c>
      <c r="S3209">
        <v>8</v>
      </c>
      <c r="T3209">
        <f t="shared" si="50"/>
        <v>20</v>
      </c>
      <c r="U3209" t="s">
        <v>75</v>
      </c>
      <c r="V3209">
        <v>0</v>
      </c>
      <c r="W3209">
        <v>0</v>
      </c>
      <c r="X3209" s="1">
        <v>0</v>
      </c>
      <c r="Y3209" s="1">
        <v>39.840000000000003</v>
      </c>
      <c r="Z3209" t="s">
        <v>65</v>
      </c>
      <c r="AA3209" s="2">
        <v>18.3264</v>
      </c>
      <c r="AB3209" s="3">
        <v>0.45999999999999996</v>
      </c>
      <c r="AC3209" s="1">
        <v>-21.5136</v>
      </c>
      <c r="AD3209">
        <v>6</v>
      </c>
      <c r="AE3209">
        <v>6</v>
      </c>
      <c r="AF3209" t="s">
        <v>48</v>
      </c>
      <c r="AG3209">
        <v>2014</v>
      </c>
      <c r="AH3209">
        <f>COUNTBLANK(datos[[#This Row],[Row ID]:[Year sales]])</f>
        <v>0</v>
      </c>
    </row>
    <row r="3210" spans="1:34" x14ac:dyDescent="0.3">
      <c r="A3210">
        <v>3209</v>
      </c>
      <c r="B3210" t="s">
        <v>6454</v>
      </c>
      <c r="C3210" s="4">
        <v>42378</v>
      </c>
      <c r="D3210" s="4">
        <v>42384</v>
      </c>
      <c r="E3210" t="s">
        <v>67</v>
      </c>
      <c r="F3210" t="s">
        <v>1368</v>
      </c>
      <c r="G3210" t="s">
        <v>1369</v>
      </c>
      <c r="H3210" t="s">
        <v>57</v>
      </c>
      <c r="I3210" t="s">
        <v>38</v>
      </c>
      <c r="J3210" t="s">
        <v>3516</v>
      </c>
      <c r="K3210" t="s">
        <v>59</v>
      </c>
      <c r="L3210">
        <v>93727</v>
      </c>
      <c r="M3210" t="s">
        <v>60</v>
      </c>
      <c r="N3210" t="s">
        <v>6455</v>
      </c>
      <c r="O3210" t="s">
        <v>90</v>
      </c>
      <c r="P3210" t="s">
        <v>181</v>
      </c>
      <c r="Q3210" t="s">
        <v>6456</v>
      </c>
      <c r="R3210" s="1">
        <v>349.95</v>
      </c>
      <c r="S3210">
        <v>5</v>
      </c>
      <c r="T3210">
        <f t="shared" si="50"/>
        <v>21</v>
      </c>
      <c r="U3210" t="s">
        <v>75</v>
      </c>
      <c r="V3210">
        <v>0</v>
      </c>
      <c r="W3210">
        <v>0</v>
      </c>
      <c r="X3210" s="1">
        <v>0</v>
      </c>
      <c r="Y3210" s="1">
        <v>349.95</v>
      </c>
      <c r="Z3210" t="s">
        <v>47</v>
      </c>
      <c r="AA3210" s="2">
        <v>118.983</v>
      </c>
      <c r="AB3210" s="3">
        <v>0.34</v>
      </c>
      <c r="AC3210" s="1">
        <v>-230.96700000000001</v>
      </c>
      <c r="AD3210">
        <v>6</v>
      </c>
      <c r="AE3210">
        <v>6</v>
      </c>
      <c r="AF3210" t="s">
        <v>48</v>
      </c>
      <c r="AG3210">
        <v>2016</v>
      </c>
      <c r="AH3210">
        <f>COUNTBLANK(datos[[#This Row],[Row ID]:[Year sales]])</f>
        <v>0</v>
      </c>
    </row>
    <row r="3211" spans="1:34" x14ac:dyDescent="0.3">
      <c r="A3211">
        <v>3210</v>
      </c>
      <c r="B3211" t="s">
        <v>6454</v>
      </c>
      <c r="C3211" s="4">
        <v>42378</v>
      </c>
      <c r="D3211" s="4">
        <v>42384</v>
      </c>
      <c r="E3211" t="s">
        <v>67</v>
      </c>
      <c r="F3211" t="s">
        <v>1368</v>
      </c>
      <c r="G3211" t="s">
        <v>1369</v>
      </c>
      <c r="H3211" t="s">
        <v>57</v>
      </c>
      <c r="I3211" t="s">
        <v>38</v>
      </c>
      <c r="J3211" t="s">
        <v>3516</v>
      </c>
      <c r="K3211" t="s">
        <v>59</v>
      </c>
      <c r="L3211">
        <v>93727</v>
      </c>
      <c r="M3211" t="s">
        <v>60</v>
      </c>
      <c r="N3211" t="s">
        <v>333</v>
      </c>
      <c r="O3211" t="s">
        <v>90</v>
      </c>
      <c r="P3211" t="s">
        <v>91</v>
      </c>
      <c r="Q3211" t="s">
        <v>334</v>
      </c>
      <c r="R3211" s="1">
        <v>377.928</v>
      </c>
      <c r="S3211">
        <v>9</v>
      </c>
      <c r="T3211">
        <f t="shared" si="50"/>
        <v>26</v>
      </c>
      <c r="U3211" t="s">
        <v>75</v>
      </c>
      <c r="V3211">
        <v>0.2</v>
      </c>
      <c r="W3211">
        <v>75.585599999999999</v>
      </c>
      <c r="X3211" s="1">
        <v>-75.585599999999999</v>
      </c>
      <c r="Y3211" s="1">
        <v>453.5136</v>
      </c>
      <c r="Z3211" t="s">
        <v>47</v>
      </c>
      <c r="AA3211" s="2">
        <v>141.72300000000001</v>
      </c>
      <c r="AB3211" s="3">
        <v>0.37500000000000006</v>
      </c>
      <c r="AC3211" s="1">
        <v>-160.61940000000001</v>
      </c>
      <c r="AD3211">
        <v>6</v>
      </c>
      <c r="AE3211">
        <v>6</v>
      </c>
      <c r="AF3211" t="s">
        <v>48</v>
      </c>
      <c r="AG3211">
        <v>2016</v>
      </c>
      <c r="AH3211">
        <f>COUNTBLANK(datos[[#This Row],[Row ID]:[Year sales]])</f>
        <v>0</v>
      </c>
    </row>
    <row r="3212" spans="1:34" x14ac:dyDescent="0.3">
      <c r="A3212">
        <v>3211</v>
      </c>
      <c r="B3212" t="s">
        <v>6457</v>
      </c>
      <c r="C3212" s="4">
        <v>43000</v>
      </c>
      <c r="D3212" s="4">
        <v>43005</v>
      </c>
      <c r="E3212" t="s">
        <v>67</v>
      </c>
      <c r="F3212" t="s">
        <v>605</v>
      </c>
      <c r="G3212" t="s">
        <v>606</v>
      </c>
      <c r="H3212" t="s">
        <v>57</v>
      </c>
      <c r="I3212" t="s">
        <v>38</v>
      </c>
      <c r="J3212" t="s">
        <v>6458</v>
      </c>
      <c r="K3212" t="s">
        <v>124</v>
      </c>
      <c r="L3212">
        <v>77581</v>
      </c>
      <c r="M3212" t="s">
        <v>125</v>
      </c>
      <c r="N3212" t="s">
        <v>1614</v>
      </c>
      <c r="O3212" t="s">
        <v>62</v>
      </c>
      <c r="P3212" t="s">
        <v>193</v>
      </c>
      <c r="Q3212" t="s">
        <v>691</v>
      </c>
      <c r="R3212" s="1">
        <v>13.391999999999999</v>
      </c>
      <c r="S3212">
        <v>3</v>
      </c>
      <c r="T3212">
        <f t="shared" si="50"/>
        <v>170</v>
      </c>
      <c r="U3212" t="s">
        <v>52</v>
      </c>
      <c r="V3212">
        <v>0.2</v>
      </c>
      <c r="W3212">
        <v>2.6783999999999999</v>
      </c>
      <c r="X3212" s="1">
        <v>-2.6783999999999999</v>
      </c>
      <c r="Y3212" s="1">
        <v>16.070399999999999</v>
      </c>
      <c r="Z3212" t="s">
        <v>65</v>
      </c>
      <c r="AA3212" s="2">
        <v>5.0220000000000002</v>
      </c>
      <c r="AB3212" s="3">
        <v>0.37500000000000006</v>
      </c>
      <c r="AC3212" s="1">
        <v>-5.6916000000000002</v>
      </c>
      <c r="AD3212">
        <v>5</v>
      </c>
      <c r="AE3212">
        <v>5</v>
      </c>
      <c r="AF3212" t="s">
        <v>48</v>
      </c>
      <c r="AG3212">
        <v>2017</v>
      </c>
      <c r="AH3212">
        <f>COUNTBLANK(datos[[#This Row],[Row ID]:[Year sales]])</f>
        <v>0</v>
      </c>
    </row>
    <row r="3213" spans="1:34" x14ac:dyDescent="0.3">
      <c r="A3213">
        <v>3212</v>
      </c>
      <c r="B3213" t="s">
        <v>6457</v>
      </c>
      <c r="C3213" s="4">
        <v>43000</v>
      </c>
      <c r="D3213" s="4">
        <v>43005</v>
      </c>
      <c r="E3213" t="s">
        <v>67</v>
      </c>
      <c r="F3213" t="s">
        <v>605</v>
      </c>
      <c r="G3213" t="s">
        <v>606</v>
      </c>
      <c r="H3213" t="s">
        <v>57</v>
      </c>
      <c r="I3213" t="s">
        <v>38</v>
      </c>
      <c r="J3213" t="s">
        <v>6458</v>
      </c>
      <c r="K3213" t="s">
        <v>124</v>
      </c>
      <c r="L3213">
        <v>77581</v>
      </c>
      <c r="M3213" t="s">
        <v>125</v>
      </c>
      <c r="N3213" t="s">
        <v>1546</v>
      </c>
      <c r="O3213" t="s">
        <v>62</v>
      </c>
      <c r="P3213" t="s">
        <v>94</v>
      </c>
      <c r="Q3213" t="s">
        <v>1547</v>
      </c>
      <c r="R3213" s="1">
        <v>11.228</v>
      </c>
      <c r="S3213">
        <v>7</v>
      </c>
      <c r="T3213">
        <f t="shared" si="50"/>
        <v>25</v>
      </c>
      <c r="U3213" t="s">
        <v>75</v>
      </c>
      <c r="V3213">
        <v>0.8</v>
      </c>
      <c r="W3213">
        <v>8.9824000000000002</v>
      </c>
      <c r="X3213" s="1">
        <v>-8.9824000000000002</v>
      </c>
      <c r="Y3213" s="1">
        <v>20.2104</v>
      </c>
      <c r="Z3213" t="s">
        <v>65</v>
      </c>
      <c r="AA3213" s="2">
        <v>-18.526199999999999</v>
      </c>
      <c r="AB3213" s="3">
        <v>-1.65</v>
      </c>
      <c r="AC3213" s="1">
        <v>-20.771799999999999</v>
      </c>
      <c r="AD3213">
        <v>5</v>
      </c>
      <c r="AE3213">
        <v>5</v>
      </c>
      <c r="AF3213" t="s">
        <v>48</v>
      </c>
      <c r="AG3213">
        <v>2017</v>
      </c>
      <c r="AH3213">
        <f>COUNTBLANK(datos[[#This Row],[Row ID]:[Year sales]])</f>
        <v>0</v>
      </c>
    </row>
    <row r="3214" spans="1:34" x14ac:dyDescent="0.3">
      <c r="A3214">
        <v>3213</v>
      </c>
      <c r="B3214" t="s">
        <v>6459</v>
      </c>
      <c r="C3214" s="4">
        <v>41996</v>
      </c>
      <c r="D3214" s="4">
        <v>42001</v>
      </c>
      <c r="E3214" t="s">
        <v>67</v>
      </c>
      <c r="F3214" t="s">
        <v>1963</v>
      </c>
      <c r="G3214" t="s">
        <v>1964</v>
      </c>
      <c r="H3214" t="s">
        <v>37</v>
      </c>
      <c r="I3214" t="s">
        <v>38</v>
      </c>
      <c r="J3214" t="s">
        <v>1488</v>
      </c>
      <c r="K3214" t="s">
        <v>274</v>
      </c>
      <c r="L3214">
        <v>47374</v>
      </c>
      <c r="M3214" t="s">
        <v>125</v>
      </c>
      <c r="N3214" t="s">
        <v>2161</v>
      </c>
      <c r="O3214" t="s">
        <v>62</v>
      </c>
      <c r="P3214" t="s">
        <v>97</v>
      </c>
      <c r="Q3214" t="s">
        <v>2162</v>
      </c>
      <c r="R3214" s="1">
        <v>207.24</v>
      </c>
      <c r="S3214">
        <v>11</v>
      </c>
      <c r="T3214">
        <f t="shared" si="50"/>
        <v>29</v>
      </c>
      <c r="U3214" t="s">
        <v>75</v>
      </c>
      <c r="V3214">
        <v>0</v>
      </c>
      <c r="W3214">
        <v>0</v>
      </c>
      <c r="X3214" s="1">
        <v>0</v>
      </c>
      <c r="Y3214" s="1">
        <v>207.24</v>
      </c>
      <c r="Z3214" t="s">
        <v>47</v>
      </c>
      <c r="AA3214" s="2">
        <v>58.027200000000001</v>
      </c>
      <c r="AB3214" s="3">
        <v>0.27999999999999997</v>
      </c>
      <c r="AC3214" s="1">
        <v>-149.21279999999999</v>
      </c>
      <c r="AD3214">
        <v>5</v>
      </c>
      <c r="AE3214">
        <v>5</v>
      </c>
      <c r="AF3214" t="s">
        <v>48</v>
      </c>
      <c r="AG3214">
        <v>2014</v>
      </c>
      <c r="AH3214">
        <f>COUNTBLANK(datos[[#This Row],[Row ID]:[Year sales]])</f>
        <v>0</v>
      </c>
    </row>
    <row r="3215" spans="1:34" x14ac:dyDescent="0.3">
      <c r="A3215">
        <v>3214</v>
      </c>
      <c r="B3215" t="s">
        <v>6460</v>
      </c>
      <c r="C3215" s="4">
        <v>42516</v>
      </c>
      <c r="D3215" s="4">
        <v>42522</v>
      </c>
      <c r="E3215" t="s">
        <v>67</v>
      </c>
      <c r="F3215" t="s">
        <v>2195</v>
      </c>
      <c r="G3215" t="s">
        <v>2196</v>
      </c>
      <c r="H3215" t="s">
        <v>57</v>
      </c>
      <c r="I3215" t="s">
        <v>38</v>
      </c>
      <c r="J3215" t="s">
        <v>166</v>
      </c>
      <c r="K3215" t="s">
        <v>167</v>
      </c>
      <c r="L3215">
        <v>19134</v>
      </c>
      <c r="M3215" t="s">
        <v>168</v>
      </c>
      <c r="N3215" t="s">
        <v>3411</v>
      </c>
      <c r="O3215" t="s">
        <v>62</v>
      </c>
      <c r="P3215" t="s">
        <v>86</v>
      </c>
      <c r="Q3215" t="s">
        <v>3412</v>
      </c>
      <c r="R3215" s="1">
        <v>1.504</v>
      </c>
      <c r="S3215">
        <v>1</v>
      </c>
      <c r="T3215">
        <f t="shared" si="50"/>
        <v>17</v>
      </c>
      <c r="U3215" t="s">
        <v>46</v>
      </c>
      <c r="V3215">
        <v>0.2</v>
      </c>
      <c r="W3215">
        <v>0.30080000000000001</v>
      </c>
      <c r="X3215" s="1">
        <v>-0.30080000000000001</v>
      </c>
      <c r="Y3215" s="1">
        <v>1.8048</v>
      </c>
      <c r="Z3215" t="s">
        <v>65</v>
      </c>
      <c r="AA3215" s="2">
        <v>0.16919999999999999</v>
      </c>
      <c r="AB3215" s="3">
        <v>0.11249999999999999</v>
      </c>
      <c r="AC3215" s="1">
        <v>-1.034</v>
      </c>
      <c r="AD3215">
        <v>6</v>
      </c>
      <c r="AE3215">
        <v>6</v>
      </c>
      <c r="AF3215" t="s">
        <v>48</v>
      </c>
      <c r="AG3215">
        <v>2016</v>
      </c>
      <c r="AH3215">
        <f>COUNTBLANK(datos[[#This Row],[Row ID]:[Year sales]])</f>
        <v>0</v>
      </c>
    </row>
    <row r="3216" spans="1:34" x14ac:dyDescent="0.3">
      <c r="A3216">
        <v>3215</v>
      </c>
      <c r="B3216" t="s">
        <v>6460</v>
      </c>
      <c r="C3216" s="4">
        <v>42516</v>
      </c>
      <c r="D3216" s="4">
        <v>42522</v>
      </c>
      <c r="E3216" t="s">
        <v>67</v>
      </c>
      <c r="F3216" t="s">
        <v>2195</v>
      </c>
      <c r="G3216" t="s">
        <v>2196</v>
      </c>
      <c r="H3216" t="s">
        <v>57</v>
      </c>
      <c r="I3216" t="s">
        <v>38</v>
      </c>
      <c r="J3216" t="s">
        <v>166</v>
      </c>
      <c r="K3216" t="s">
        <v>167</v>
      </c>
      <c r="L3216">
        <v>19134</v>
      </c>
      <c r="M3216" t="s">
        <v>168</v>
      </c>
      <c r="N3216" t="s">
        <v>4465</v>
      </c>
      <c r="O3216" t="s">
        <v>62</v>
      </c>
      <c r="P3216" t="s">
        <v>97</v>
      </c>
      <c r="Q3216" t="s">
        <v>4466</v>
      </c>
      <c r="R3216" s="1">
        <v>34.847999999999999</v>
      </c>
      <c r="S3216">
        <v>2</v>
      </c>
      <c r="T3216">
        <f t="shared" si="50"/>
        <v>14</v>
      </c>
      <c r="U3216" t="s">
        <v>46</v>
      </c>
      <c r="V3216">
        <v>0.2</v>
      </c>
      <c r="W3216">
        <v>6.9695999999999998</v>
      </c>
      <c r="X3216" s="1">
        <v>-6.9695999999999998</v>
      </c>
      <c r="Y3216" s="1">
        <v>41.817599999999999</v>
      </c>
      <c r="Z3216" t="s">
        <v>65</v>
      </c>
      <c r="AA3216" s="2">
        <v>6.5339999999999998</v>
      </c>
      <c r="AB3216" s="3">
        <v>0.1875</v>
      </c>
      <c r="AC3216" s="1">
        <v>-21.3444</v>
      </c>
      <c r="AD3216">
        <v>6</v>
      </c>
      <c r="AE3216">
        <v>6</v>
      </c>
      <c r="AF3216" t="s">
        <v>48</v>
      </c>
      <c r="AG3216">
        <v>2016</v>
      </c>
      <c r="AH3216">
        <f>COUNTBLANK(datos[[#This Row],[Row ID]:[Year sales]])</f>
        <v>0</v>
      </c>
    </row>
    <row r="3217" spans="1:34" x14ac:dyDescent="0.3">
      <c r="A3217">
        <v>3216</v>
      </c>
      <c r="B3217" t="s">
        <v>6461</v>
      </c>
      <c r="C3217" s="4">
        <v>42924</v>
      </c>
      <c r="D3217" s="4">
        <v>42926</v>
      </c>
      <c r="E3217" t="s">
        <v>208</v>
      </c>
      <c r="F3217" t="s">
        <v>3036</v>
      </c>
      <c r="G3217" t="s">
        <v>3037</v>
      </c>
      <c r="H3217" t="s">
        <v>37</v>
      </c>
      <c r="I3217" t="s">
        <v>38</v>
      </c>
      <c r="J3217" t="s">
        <v>6462</v>
      </c>
      <c r="K3217" t="s">
        <v>59</v>
      </c>
      <c r="L3217">
        <v>94403</v>
      </c>
      <c r="M3217" t="s">
        <v>60</v>
      </c>
      <c r="N3217" t="s">
        <v>277</v>
      </c>
      <c r="O3217" t="s">
        <v>62</v>
      </c>
      <c r="P3217" t="s">
        <v>63</v>
      </c>
      <c r="Q3217" t="s">
        <v>278</v>
      </c>
      <c r="R3217" s="1">
        <v>75.180000000000007</v>
      </c>
      <c r="S3217">
        <v>6</v>
      </c>
      <c r="T3217">
        <f t="shared" si="50"/>
        <v>51</v>
      </c>
      <c r="U3217" t="s">
        <v>75</v>
      </c>
      <c r="V3217">
        <v>0</v>
      </c>
      <c r="W3217">
        <v>0</v>
      </c>
      <c r="X3217" s="1">
        <v>0</v>
      </c>
      <c r="Y3217" s="1">
        <v>75.180000000000007</v>
      </c>
      <c r="Z3217" t="s">
        <v>99</v>
      </c>
      <c r="AA3217" s="2">
        <v>35.334600000000002</v>
      </c>
      <c r="AB3217" s="3">
        <v>0.47</v>
      </c>
      <c r="AC3217" s="1">
        <v>-39.845399999999998</v>
      </c>
      <c r="AD3217">
        <v>2</v>
      </c>
      <c r="AE3217">
        <v>2</v>
      </c>
      <c r="AF3217" t="s">
        <v>48</v>
      </c>
      <c r="AG3217">
        <v>2017</v>
      </c>
      <c r="AH3217">
        <f>COUNTBLANK(datos[[#This Row],[Row ID]:[Year sales]])</f>
        <v>0</v>
      </c>
    </row>
    <row r="3218" spans="1:34" x14ac:dyDescent="0.3">
      <c r="A3218">
        <v>3217</v>
      </c>
      <c r="B3218" t="s">
        <v>6463</v>
      </c>
      <c r="C3218" s="4">
        <v>41772</v>
      </c>
      <c r="D3218" s="4">
        <v>41776</v>
      </c>
      <c r="E3218" t="s">
        <v>67</v>
      </c>
      <c r="F3218" t="s">
        <v>2259</v>
      </c>
      <c r="G3218" t="s">
        <v>2260</v>
      </c>
      <c r="H3218" t="s">
        <v>37</v>
      </c>
      <c r="I3218" t="s">
        <v>38</v>
      </c>
      <c r="J3218" t="s">
        <v>3226</v>
      </c>
      <c r="K3218" t="s">
        <v>59</v>
      </c>
      <c r="L3218">
        <v>94601</v>
      </c>
      <c r="M3218" t="s">
        <v>60</v>
      </c>
      <c r="N3218" t="s">
        <v>4975</v>
      </c>
      <c r="O3218" t="s">
        <v>90</v>
      </c>
      <c r="P3218" t="s">
        <v>181</v>
      </c>
      <c r="Q3218" t="s">
        <v>4976</v>
      </c>
      <c r="R3218" s="1">
        <v>149.97</v>
      </c>
      <c r="S3218">
        <v>3</v>
      </c>
      <c r="T3218">
        <f t="shared" si="50"/>
        <v>34</v>
      </c>
      <c r="U3218" t="s">
        <v>52</v>
      </c>
      <c r="V3218">
        <v>0</v>
      </c>
      <c r="W3218">
        <v>0</v>
      </c>
      <c r="X3218" s="1">
        <v>0</v>
      </c>
      <c r="Y3218" s="1">
        <v>149.97</v>
      </c>
      <c r="Z3218" t="s">
        <v>99</v>
      </c>
      <c r="AA3218" s="2">
        <v>52.4895</v>
      </c>
      <c r="AB3218" s="3">
        <v>0.35</v>
      </c>
      <c r="AC3218" s="1">
        <v>-97.480500000000006</v>
      </c>
      <c r="AD3218">
        <v>4</v>
      </c>
      <c r="AE3218">
        <v>4</v>
      </c>
      <c r="AF3218" t="s">
        <v>48</v>
      </c>
      <c r="AG3218">
        <v>2014</v>
      </c>
      <c r="AH3218">
        <f>COUNTBLANK(datos[[#This Row],[Row ID]:[Year sales]])</f>
        <v>0</v>
      </c>
    </row>
    <row r="3219" spans="1:34" x14ac:dyDescent="0.3">
      <c r="A3219">
        <v>3218</v>
      </c>
      <c r="B3219" t="s">
        <v>6464</v>
      </c>
      <c r="C3219" s="4">
        <v>43049</v>
      </c>
      <c r="D3219" s="4">
        <v>43055</v>
      </c>
      <c r="E3219" t="s">
        <v>67</v>
      </c>
      <c r="F3219" t="s">
        <v>3314</v>
      </c>
      <c r="G3219" t="s">
        <v>3315</v>
      </c>
      <c r="H3219" t="s">
        <v>57</v>
      </c>
      <c r="I3219" t="s">
        <v>38</v>
      </c>
      <c r="J3219" t="s">
        <v>286</v>
      </c>
      <c r="K3219" t="s">
        <v>287</v>
      </c>
      <c r="L3219">
        <v>10024</v>
      </c>
      <c r="M3219" t="s">
        <v>168</v>
      </c>
      <c r="N3219" t="s">
        <v>3005</v>
      </c>
      <c r="O3219" t="s">
        <v>62</v>
      </c>
      <c r="P3219" t="s">
        <v>94</v>
      </c>
      <c r="Q3219" t="s">
        <v>3006</v>
      </c>
      <c r="R3219" s="1">
        <v>931.17600000000004</v>
      </c>
      <c r="S3219">
        <v>3</v>
      </c>
      <c r="T3219">
        <f t="shared" si="50"/>
        <v>27</v>
      </c>
      <c r="U3219" t="s">
        <v>52</v>
      </c>
      <c r="V3219">
        <v>0.2</v>
      </c>
      <c r="W3219">
        <v>186.23520000000002</v>
      </c>
      <c r="X3219" s="1">
        <v>-186.23519999999999</v>
      </c>
      <c r="Y3219" s="1">
        <v>1117.4112</v>
      </c>
      <c r="Z3219" t="s">
        <v>53</v>
      </c>
      <c r="AA3219" s="2">
        <v>314.27190000000002</v>
      </c>
      <c r="AB3219" s="3">
        <v>0.33750000000000002</v>
      </c>
      <c r="AC3219" s="1">
        <v>-430.66890000000001</v>
      </c>
      <c r="AD3219">
        <v>6</v>
      </c>
      <c r="AE3219">
        <v>6</v>
      </c>
      <c r="AF3219" t="s">
        <v>48</v>
      </c>
      <c r="AG3219">
        <v>2017</v>
      </c>
      <c r="AH3219">
        <f>COUNTBLANK(datos[[#This Row],[Row ID]:[Year sales]])</f>
        <v>0</v>
      </c>
    </row>
    <row r="3220" spans="1:34" x14ac:dyDescent="0.3">
      <c r="A3220">
        <v>3219</v>
      </c>
      <c r="B3220" t="s">
        <v>6464</v>
      </c>
      <c r="C3220" s="4">
        <v>43049</v>
      </c>
      <c r="D3220" s="4">
        <v>43055</v>
      </c>
      <c r="E3220" t="s">
        <v>67</v>
      </c>
      <c r="F3220" t="s">
        <v>3314</v>
      </c>
      <c r="G3220" t="s">
        <v>3315</v>
      </c>
      <c r="H3220" t="s">
        <v>57</v>
      </c>
      <c r="I3220" t="s">
        <v>38</v>
      </c>
      <c r="J3220" t="s">
        <v>286</v>
      </c>
      <c r="K3220" t="s">
        <v>287</v>
      </c>
      <c r="L3220">
        <v>10024</v>
      </c>
      <c r="M3220" t="s">
        <v>168</v>
      </c>
      <c r="N3220" t="s">
        <v>3461</v>
      </c>
      <c r="O3220" t="s">
        <v>90</v>
      </c>
      <c r="P3220" t="s">
        <v>91</v>
      </c>
      <c r="Q3220" t="s">
        <v>6365</v>
      </c>
      <c r="R3220" s="1">
        <v>430.88</v>
      </c>
      <c r="S3220">
        <v>2</v>
      </c>
      <c r="T3220">
        <f t="shared" si="50"/>
        <v>16</v>
      </c>
      <c r="U3220" t="s">
        <v>46</v>
      </c>
      <c r="V3220">
        <v>0</v>
      </c>
      <c r="W3220">
        <v>0</v>
      </c>
      <c r="X3220" s="1">
        <v>0</v>
      </c>
      <c r="Y3220" s="1">
        <v>430.88</v>
      </c>
      <c r="Z3220" t="s">
        <v>47</v>
      </c>
      <c r="AA3220" s="2">
        <v>124.9552</v>
      </c>
      <c r="AB3220" s="3">
        <v>0.29000000000000004</v>
      </c>
      <c r="AC3220" s="1">
        <v>-305.9248</v>
      </c>
      <c r="AD3220">
        <v>6</v>
      </c>
      <c r="AE3220">
        <v>6</v>
      </c>
      <c r="AF3220" t="s">
        <v>48</v>
      </c>
      <c r="AG3220">
        <v>2017</v>
      </c>
      <c r="AH3220">
        <f>COUNTBLANK(datos[[#This Row],[Row ID]:[Year sales]])</f>
        <v>0</v>
      </c>
    </row>
    <row r="3221" spans="1:34" x14ac:dyDescent="0.3">
      <c r="A3221">
        <v>3220</v>
      </c>
      <c r="B3221" t="s">
        <v>6465</v>
      </c>
      <c r="C3221" s="4">
        <v>42279</v>
      </c>
      <c r="D3221" s="4">
        <v>42285</v>
      </c>
      <c r="E3221" t="s">
        <v>67</v>
      </c>
      <c r="F3221" t="s">
        <v>6371</v>
      </c>
      <c r="G3221" t="s">
        <v>6372</v>
      </c>
      <c r="H3221" t="s">
        <v>57</v>
      </c>
      <c r="I3221" t="s">
        <v>38</v>
      </c>
      <c r="J3221" t="s">
        <v>1141</v>
      </c>
      <c r="K3221" t="s">
        <v>810</v>
      </c>
      <c r="L3221">
        <v>8701</v>
      </c>
      <c r="M3221" t="s">
        <v>168</v>
      </c>
      <c r="N3221" t="s">
        <v>4999</v>
      </c>
      <c r="O3221" t="s">
        <v>62</v>
      </c>
      <c r="P3221" t="s">
        <v>110</v>
      </c>
      <c r="Q3221" t="s">
        <v>5000</v>
      </c>
      <c r="R3221" s="1">
        <v>94.85</v>
      </c>
      <c r="S3221">
        <v>5</v>
      </c>
      <c r="T3221">
        <f t="shared" si="50"/>
        <v>24</v>
      </c>
      <c r="U3221" t="s">
        <v>75</v>
      </c>
      <c r="V3221">
        <v>0</v>
      </c>
      <c r="W3221">
        <v>0</v>
      </c>
      <c r="X3221" s="1">
        <v>0</v>
      </c>
      <c r="Y3221" s="1">
        <v>94.85</v>
      </c>
      <c r="Z3221" t="s">
        <v>99</v>
      </c>
      <c r="AA3221" s="2">
        <v>45.527999999999999</v>
      </c>
      <c r="AB3221" s="3">
        <v>0.48000000000000004</v>
      </c>
      <c r="AC3221" s="1">
        <v>-49.322000000000003</v>
      </c>
      <c r="AD3221">
        <v>6</v>
      </c>
      <c r="AE3221">
        <v>6</v>
      </c>
      <c r="AF3221" t="s">
        <v>48</v>
      </c>
      <c r="AG3221">
        <v>2015</v>
      </c>
      <c r="AH3221">
        <f>COUNTBLANK(datos[[#This Row],[Row ID]:[Year sales]])</f>
        <v>0</v>
      </c>
    </row>
    <row r="3222" spans="1:34" x14ac:dyDescent="0.3">
      <c r="A3222">
        <v>3221</v>
      </c>
      <c r="B3222" t="s">
        <v>6465</v>
      </c>
      <c r="C3222" s="4">
        <v>42279</v>
      </c>
      <c r="D3222" s="4">
        <v>42285</v>
      </c>
      <c r="E3222" t="s">
        <v>67</v>
      </c>
      <c r="F3222" t="s">
        <v>6371</v>
      </c>
      <c r="G3222" t="s">
        <v>6372</v>
      </c>
      <c r="H3222" t="s">
        <v>57</v>
      </c>
      <c r="I3222" t="s">
        <v>38</v>
      </c>
      <c r="J3222" t="s">
        <v>1141</v>
      </c>
      <c r="K3222" t="s">
        <v>810</v>
      </c>
      <c r="L3222">
        <v>8701</v>
      </c>
      <c r="M3222" t="s">
        <v>168</v>
      </c>
      <c r="N3222" t="s">
        <v>546</v>
      </c>
      <c r="O3222" t="s">
        <v>62</v>
      </c>
      <c r="P3222" t="s">
        <v>193</v>
      </c>
      <c r="Q3222" t="s">
        <v>547</v>
      </c>
      <c r="R3222" s="1">
        <v>51.12</v>
      </c>
      <c r="S3222">
        <v>4</v>
      </c>
      <c r="T3222">
        <f t="shared" si="50"/>
        <v>30</v>
      </c>
      <c r="U3222" t="s">
        <v>52</v>
      </c>
      <c r="V3222">
        <v>0</v>
      </c>
      <c r="W3222">
        <v>0</v>
      </c>
      <c r="X3222" s="1">
        <v>0</v>
      </c>
      <c r="Y3222" s="1">
        <v>51.12</v>
      </c>
      <c r="Z3222" t="s">
        <v>99</v>
      </c>
      <c r="AA3222" s="2">
        <v>23.004000000000001</v>
      </c>
      <c r="AB3222" s="3">
        <v>0.45000000000000007</v>
      </c>
      <c r="AC3222" s="1">
        <v>-28.116</v>
      </c>
      <c r="AD3222">
        <v>6</v>
      </c>
      <c r="AE3222">
        <v>6</v>
      </c>
      <c r="AF3222" t="s">
        <v>48</v>
      </c>
      <c r="AG3222">
        <v>2015</v>
      </c>
      <c r="AH3222">
        <f>COUNTBLANK(datos[[#This Row],[Row ID]:[Year sales]])</f>
        <v>0</v>
      </c>
    </row>
    <row r="3223" spans="1:34" x14ac:dyDescent="0.3">
      <c r="A3223">
        <v>3222</v>
      </c>
      <c r="B3223" t="s">
        <v>6465</v>
      </c>
      <c r="C3223" s="4">
        <v>42279</v>
      </c>
      <c r="D3223" s="4">
        <v>42285</v>
      </c>
      <c r="E3223" t="s">
        <v>67</v>
      </c>
      <c r="F3223" t="s">
        <v>6371</v>
      </c>
      <c r="G3223" t="s">
        <v>6372</v>
      </c>
      <c r="H3223" t="s">
        <v>57</v>
      </c>
      <c r="I3223" t="s">
        <v>38</v>
      </c>
      <c r="J3223" t="s">
        <v>1141</v>
      </c>
      <c r="K3223" t="s">
        <v>810</v>
      </c>
      <c r="L3223">
        <v>8701</v>
      </c>
      <c r="M3223" t="s">
        <v>168</v>
      </c>
      <c r="N3223" t="s">
        <v>1190</v>
      </c>
      <c r="O3223" t="s">
        <v>90</v>
      </c>
      <c r="P3223" t="s">
        <v>181</v>
      </c>
      <c r="Q3223" t="s">
        <v>1191</v>
      </c>
      <c r="R3223" s="1">
        <v>90</v>
      </c>
      <c r="S3223">
        <v>1</v>
      </c>
      <c r="T3223">
        <f t="shared" si="50"/>
        <v>22</v>
      </c>
      <c r="U3223" t="s">
        <v>46</v>
      </c>
      <c r="V3223">
        <v>0</v>
      </c>
      <c r="W3223">
        <v>0</v>
      </c>
      <c r="X3223" s="1">
        <v>0</v>
      </c>
      <c r="Y3223" s="1">
        <v>90</v>
      </c>
      <c r="Z3223" t="s">
        <v>99</v>
      </c>
      <c r="AA3223" s="2">
        <v>32.4</v>
      </c>
      <c r="AB3223" s="3">
        <v>0.36</v>
      </c>
      <c r="AC3223" s="1">
        <v>-57.6</v>
      </c>
      <c r="AD3223">
        <v>6</v>
      </c>
      <c r="AE3223">
        <v>6</v>
      </c>
      <c r="AF3223" t="s">
        <v>48</v>
      </c>
      <c r="AG3223">
        <v>2015</v>
      </c>
      <c r="AH3223">
        <f>COUNTBLANK(datos[[#This Row],[Row ID]:[Year sales]])</f>
        <v>0</v>
      </c>
    </row>
    <row r="3224" spans="1:34" x14ac:dyDescent="0.3">
      <c r="A3224">
        <v>3223</v>
      </c>
      <c r="B3224" t="s">
        <v>6466</v>
      </c>
      <c r="C3224" s="4">
        <v>41914</v>
      </c>
      <c r="D3224" s="4">
        <v>41917</v>
      </c>
      <c r="E3224" t="s">
        <v>208</v>
      </c>
      <c r="F3224" t="s">
        <v>240</v>
      </c>
      <c r="G3224" t="s">
        <v>241</v>
      </c>
      <c r="H3224" t="s">
        <v>57</v>
      </c>
      <c r="I3224" t="s">
        <v>38</v>
      </c>
      <c r="J3224" t="s">
        <v>4103</v>
      </c>
      <c r="K3224" t="s">
        <v>330</v>
      </c>
      <c r="L3224">
        <v>85281</v>
      </c>
      <c r="M3224" t="s">
        <v>60</v>
      </c>
      <c r="N3224" t="s">
        <v>4032</v>
      </c>
      <c r="O3224" t="s">
        <v>62</v>
      </c>
      <c r="P3224" t="s">
        <v>110</v>
      </c>
      <c r="Q3224" t="s">
        <v>4033</v>
      </c>
      <c r="R3224" s="1">
        <v>9.4079999999999995</v>
      </c>
      <c r="S3224">
        <v>2</v>
      </c>
      <c r="T3224">
        <f t="shared" si="50"/>
        <v>24</v>
      </c>
      <c r="U3224" t="s">
        <v>46</v>
      </c>
      <c r="V3224">
        <v>0.2</v>
      </c>
      <c r="W3224">
        <v>1.8815999999999999</v>
      </c>
      <c r="X3224" s="1">
        <v>-1.8815999999999999</v>
      </c>
      <c r="Y3224" s="1">
        <v>11.2896</v>
      </c>
      <c r="Z3224" t="s">
        <v>65</v>
      </c>
      <c r="AA3224" s="2">
        <v>3.4104000000000001</v>
      </c>
      <c r="AB3224" s="3">
        <v>0.36250000000000004</v>
      </c>
      <c r="AC3224" s="1">
        <v>-4.1159999999999997</v>
      </c>
      <c r="AD3224">
        <v>3</v>
      </c>
      <c r="AE3224">
        <v>3</v>
      </c>
      <c r="AF3224" t="s">
        <v>48</v>
      </c>
      <c r="AG3224">
        <v>2014</v>
      </c>
      <c r="AH3224">
        <f>COUNTBLANK(datos[[#This Row],[Row ID]:[Year sales]])</f>
        <v>0</v>
      </c>
    </row>
    <row r="3225" spans="1:34" x14ac:dyDescent="0.3">
      <c r="A3225">
        <v>3224</v>
      </c>
      <c r="B3225" t="s">
        <v>6466</v>
      </c>
      <c r="C3225" s="4">
        <v>41914</v>
      </c>
      <c r="D3225" s="4">
        <v>41917</v>
      </c>
      <c r="E3225" t="s">
        <v>208</v>
      </c>
      <c r="F3225" t="s">
        <v>240</v>
      </c>
      <c r="G3225" t="s">
        <v>241</v>
      </c>
      <c r="H3225" t="s">
        <v>57</v>
      </c>
      <c r="I3225" t="s">
        <v>38</v>
      </c>
      <c r="J3225" t="s">
        <v>4103</v>
      </c>
      <c r="K3225" t="s">
        <v>330</v>
      </c>
      <c r="L3225">
        <v>85281</v>
      </c>
      <c r="M3225" t="s">
        <v>60</v>
      </c>
      <c r="N3225" t="s">
        <v>3334</v>
      </c>
      <c r="O3225" t="s">
        <v>62</v>
      </c>
      <c r="P3225" t="s">
        <v>289</v>
      </c>
      <c r="Q3225" t="s">
        <v>583</v>
      </c>
      <c r="R3225" s="1">
        <v>4.6719999999999997</v>
      </c>
      <c r="S3225">
        <v>2</v>
      </c>
      <c r="T3225">
        <f t="shared" si="50"/>
        <v>215</v>
      </c>
      <c r="U3225" t="s">
        <v>46</v>
      </c>
      <c r="V3225">
        <v>0.2</v>
      </c>
      <c r="W3225">
        <v>0.93440000000000001</v>
      </c>
      <c r="X3225" s="1">
        <v>-0.93440000000000001</v>
      </c>
      <c r="Y3225" s="1">
        <v>5.6063999999999998</v>
      </c>
      <c r="Z3225" t="s">
        <v>65</v>
      </c>
      <c r="AA3225" s="2">
        <v>1.46</v>
      </c>
      <c r="AB3225" s="3">
        <v>0.3125</v>
      </c>
      <c r="AC3225" s="1">
        <v>-2.2776000000000001</v>
      </c>
      <c r="AD3225">
        <v>3</v>
      </c>
      <c r="AE3225">
        <v>3</v>
      </c>
      <c r="AF3225" t="s">
        <v>48</v>
      </c>
      <c r="AG3225">
        <v>2014</v>
      </c>
      <c r="AH3225">
        <f>COUNTBLANK(datos[[#This Row],[Row ID]:[Year sales]])</f>
        <v>0</v>
      </c>
    </row>
    <row r="3226" spans="1:34" x14ac:dyDescent="0.3">
      <c r="A3226">
        <v>3225</v>
      </c>
      <c r="B3226" t="s">
        <v>6466</v>
      </c>
      <c r="C3226" s="4">
        <v>41914</v>
      </c>
      <c r="D3226" s="4">
        <v>41917</v>
      </c>
      <c r="E3226" t="s">
        <v>208</v>
      </c>
      <c r="F3226" t="s">
        <v>240</v>
      </c>
      <c r="G3226" t="s">
        <v>241</v>
      </c>
      <c r="H3226" t="s">
        <v>57</v>
      </c>
      <c r="I3226" t="s">
        <v>38</v>
      </c>
      <c r="J3226" t="s">
        <v>4103</v>
      </c>
      <c r="K3226" t="s">
        <v>330</v>
      </c>
      <c r="L3226">
        <v>85281</v>
      </c>
      <c r="M3226" t="s">
        <v>60</v>
      </c>
      <c r="N3226" t="s">
        <v>1068</v>
      </c>
      <c r="O3226" t="s">
        <v>90</v>
      </c>
      <c r="P3226" t="s">
        <v>91</v>
      </c>
      <c r="Q3226" t="s">
        <v>1069</v>
      </c>
      <c r="R3226" s="1">
        <v>318.39999999999998</v>
      </c>
      <c r="S3226">
        <v>2</v>
      </c>
      <c r="T3226">
        <f t="shared" si="50"/>
        <v>18</v>
      </c>
      <c r="U3226" t="s">
        <v>46</v>
      </c>
      <c r="V3226">
        <v>0.2</v>
      </c>
      <c r="W3226">
        <v>63.68</v>
      </c>
      <c r="X3226" s="1">
        <v>-63.68</v>
      </c>
      <c r="Y3226" s="1">
        <v>382.08</v>
      </c>
      <c r="Z3226" t="s">
        <v>47</v>
      </c>
      <c r="AA3226" s="2">
        <v>107.46</v>
      </c>
      <c r="AB3226" s="3">
        <v>0.33750000000000002</v>
      </c>
      <c r="AC3226" s="1">
        <v>-147.26</v>
      </c>
      <c r="AD3226">
        <v>3</v>
      </c>
      <c r="AE3226">
        <v>3</v>
      </c>
      <c r="AF3226" t="s">
        <v>48</v>
      </c>
      <c r="AG3226">
        <v>2014</v>
      </c>
      <c r="AH3226">
        <f>COUNTBLANK(datos[[#This Row],[Row ID]:[Year sales]])</f>
        <v>0</v>
      </c>
    </row>
    <row r="3227" spans="1:34" x14ac:dyDescent="0.3">
      <c r="A3227">
        <v>3226</v>
      </c>
      <c r="B3227" t="s">
        <v>6466</v>
      </c>
      <c r="C3227" s="4">
        <v>41914</v>
      </c>
      <c r="D3227" s="4">
        <v>41917</v>
      </c>
      <c r="E3227" t="s">
        <v>208</v>
      </c>
      <c r="F3227" t="s">
        <v>240</v>
      </c>
      <c r="G3227" t="s">
        <v>241</v>
      </c>
      <c r="H3227" t="s">
        <v>57</v>
      </c>
      <c r="I3227" t="s">
        <v>38</v>
      </c>
      <c r="J3227" t="s">
        <v>4103</v>
      </c>
      <c r="K3227" t="s">
        <v>330</v>
      </c>
      <c r="L3227">
        <v>85281</v>
      </c>
      <c r="M3227" t="s">
        <v>60</v>
      </c>
      <c r="N3227" t="s">
        <v>6467</v>
      </c>
      <c r="O3227" t="s">
        <v>62</v>
      </c>
      <c r="P3227" t="s">
        <v>193</v>
      </c>
      <c r="Q3227" t="s">
        <v>6468</v>
      </c>
      <c r="R3227" s="1">
        <v>12.768000000000001</v>
      </c>
      <c r="S3227">
        <v>6</v>
      </c>
      <c r="T3227">
        <f t="shared" si="50"/>
        <v>16</v>
      </c>
      <c r="U3227" t="s">
        <v>75</v>
      </c>
      <c r="V3227">
        <v>0.2</v>
      </c>
      <c r="W3227">
        <v>2.5536000000000003</v>
      </c>
      <c r="X3227" s="1">
        <v>-2.5535999999999999</v>
      </c>
      <c r="Y3227" s="1">
        <v>15.3216</v>
      </c>
      <c r="Z3227" t="s">
        <v>65</v>
      </c>
      <c r="AA3227" s="2">
        <v>4.6284000000000001</v>
      </c>
      <c r="AB3227" s="3">
        <v>0.36249999999999999</v>
      </c>
      <c r="AC3227" s="1">
        <v>-5.5860000000000003</v>
      </c>
      <c r="AD3227">
        <v>3</v>
      </c>
      <c r="AE3227">
        <v>3</v>
      </c>
      <c r="AF3227" t="s">
        <v>48</v>
      </c>
      <c r="AG3227">
        <v>2014</v>
      </c>
      <c r="AH3227">
        <f>COUNTBLANK(datos[[#This Row],[Row ID]:[Year sales]])</f>
        <v>0</v>
      </c>
    </row>
    <row r="3228" spans="1:34" x14ac:dyDescent="0.3">
      <c r="A3228">
        <v>3227</v>
      </c>
      <c r="B3228" t="s">
        <v>6466</v>
      </c>
      <c r="C3228" s="4">
        <v>41914</v>
      </c>
      <c r="D3228" s="4">
        <v>41917</v>
      </c>
      <c r="E3228" t="s">
        <v>208</v>
      </c>
      <c r="F3228" t="s">
        <v>240</v>
      </c>
      <c r="G3228" t="s">
        <v>241</v>
      </c>
      <c r="H3228" t="s">
        <v>57</v>
      </c>
      <c r="I3228" t="s">
        <v>38</v>
      </c>
      <c r="J3228" t="s">
        <v>4103</v>
      </c>
      <c r="K3228" t="s">
        <v>330</v>
      </c>
      <c r="L3228">
        <v>85281</v>
      </c>
      <c r="M3228" t="s">
        <v>60</v>
      </c>
      <c r="N3228" t="s">
        <v>6469</v>
      </c>
      <c r="O3228" t="s">
        <v>62</v>
      </c>
      <c r="P3228" t="s">
        <v>599</v>
      </c>
      <c r="Q3228" t="s">
        <v>6470</v>
      </c>
      <c r="R3228" s="1">
        <v>15.36</v>
      </c>
      <c r="S3228">
        <v>2</v>
      </c>
      <c r="T3228">
        <f t="shared" si="50"/>
        <v>17</v>
      </c>
      <c r="U3228" t="s">
        <v>46</v>
      </c>
      <c r="V3228">
        <v>0.2</v>
      </c>
      <c r="W3228">
        <v>3.0720000000000001</v>
      </c>
      <c r="X3228" s="1">
        <v>-3.0720000000000001</v>
      </c>
      <c r="Y3228" s="1">
        <v>18.431999999999999</v>
      </c>
      <c r="Z3228" t="s">
        <v>65</v>
      </c>
      <c r="AA3228" s="2">
        <v>-3.2639999999999998</v>
      </c>
      <c r="AB3228" s="3">
        <v>-0.21249999999999999</v>
      </c>
      <c r="AC3228" s="1">
        <v>-15.552</v>
      </c>
      <c r="AD3228">
        <v>3</v>
      </c>
      <c r="AE3228">
        <v>3</v>
      </c>
      <c r="AF3228" t="s">
        <v>48</v>
      </c>
      <c r="AG3228">
        <v>2014</v>
      </c>
      <c r="AH3228">
        <f>COUNTBLANK(datos[[#This Row],[Row ID]:[Year sales]])</f>
        <v>0</v>
      </c>
    </row>
    <row r="3229" spans="1:34" x14ac:dyDescent="0.3">
      <c r="A3229">
        <v>3228</v>
      </c>
      <c r="B3229" t="s">
        <v>6466</v>
      </c>
      <c r="C3229" s="4">
        <v>41914</v>
      </c>
      <c r="D3229" s="4">
        <v>41917</v>
      </c>
      <c r="E3229" t="s">
        <v>208</v>
      </c>
      <c r="F3229" t="s">
        <v>240</v>
      </c>
      <c r="G3229" t="s">
        <v>241</v>
      </c>
      <c r="H3229" t="s">
        <v>57</v>
      </c>
      <c r="I3229" t="s">
        <v>38</v>
      </c>
      <c r="J3229" t="s">
        <v>4103</v>
      </c>
      <c r="K3229" t="s">
        <v>330</v>
      </c>
      <c r="L3229">
        <v>85281</v>
      </c>
      <c r="M3229" t="s">
        <v>60</v>
      </c>
      <c r="N3229" t="s">
        <v>2609</v>
      </c>
      <c r="O3229" t="s">
        <v>90</v>
      </c>
      <c r="P3229" t="s">
        <v>91</v>
      </c>
      <c r="Q3229" t="s">
        <v>2610</v>
      </c>
      <c r="R3229" s="1">
        <v>230.376</v>
      </c>
      <c r="S3229">
        <v>3</v>
      </c>
      <c r="T3229">
        <f t="shared" si="50"/>
        <v>43</v>
      </c>
      <c r="U3229" t="s">
        <v>52</v>
      </c>
      <c r="V3229">
        <v>0.2</v>
      </c>
      <c r="W3229">
        <v>46.075200000000002</v>
      </c>
      <c r="X3229" s="1">
        <v>-46.075200000000002</v>
      </c>
      <c r="Y3229" s="1">
        <v>276.45120000000003</v>
      </c>
      <c r="Z3229" t="s">
        <v>47</v>
      </c>
      <c r="AA3229" s="2">
        <v>20.157900000000001</v>
      </c>
      <c r="AB3229" s="3">
        <v>8.7500000000000008E-2</v>
      </c>
      <c r="AC3229" s="1">
        <v>-164.1429</v>
      </c>
      <c r="AD3229">
        <v>3</v>
      </c>
      <c r="AE3229">
        <v>3</v>
      </c>
      <c r="AF3229" t="s">
        <v>48</v>
      </c>
      <c r="AG3229">
        <v>2014</v>
      </c>
      <c r="AH3229">
        <f>COUNTBLANK(datos[[#This Row],[Row ID]:[Year sales]])</f>
        <v>0</v>
      </c>
    </row>
    <row r="3230" spans="1:34" x14ac:dyDescent="0.3">
      <c r="A3230">
        <v>3229</v>
      </c>
      <c r="B3230" t="s">
        <v>6466</v>
      </c>
      <c r="C3230" s="4">
        <v>41914</v>
      </c>
      <c r="D3230" s="4">
        <v>41917</v>
      </c>
      <c r="E3230" t="s">
        <v>208</v>
      </c>
      <c r="F3230" t="s">
        <v>240</v>
      </c>
      <c r="G3230" t="s">
        <v>241</v>
      </c>
      <c r="H3230" t="s">
        <v>57</v>
      </c>
      <c r="I3230" t="s">
        <v>38</v>
      </c>
      <c r="J3230" t="s">
        <v>4103</v>
      </c>
      <c r="K3230" t="s">
        <v>330</v>
      </c>
      <c r="L3230">
        <v>85281</v>
      </c>
      <c r="M3230" t="s">
        <v>60</v>
      </c>
      <c r="N3230" t="s">
        <v>4184</v>
      </c>
      <c r="O3230" t="s">
        <v>90</v>
      </c>
      <c r="P3230" t="s">
        <v>181</v>
      </c>
      <c r="Q3230" t="s">
        <v>4185</v>
      </c>
      <c r="R3230" s="1">
        <v>7.16</v>
      </c>
      <c r="S3230">
        <v>1</v>
      </c>
      <c r="T3230">
        <f t="shared" si="50"/>
        <v>57</v>
      </c>
      <c r="U3230" t="s">
        <v>46</v>
      </c>
      <c r="V3230">
        <v>0.2</v>
      </c>
      <c r="W3230">
        <v>1.4320000000000002</v>
      </c>
      <c r="X3230" s="1">
        <v>-1.4319999999999999</v>
      </c>
      <c r="Y3230" s="1">
        <v>8.5920000000000005</v>
      </c>
      <c r="Z3230" t="s">
        <v>65</v>
      </c>
      <c r="AA3230" s="2">
        <v>-8.9499999999999996E-2</v>
      </c>
      <c r="AB3230" s="3">
        <v>-1.2499999999999999E-2</v>
      </c>
      <c r="AC3230" s="1">
        <v>-5.8174999999999999</v>
      </c>
      <c r="AD3230">
        <v>3</v>
      </c>
      <c r="AE3230">
        <v>3</v>
      </c>
      <c r="AF3230" t="s">
        <v>48</v>
      </c>
      <c r="AG3230">
        <v>2014</v>
      </c>
      <c r="AH3230">
        <f>COUNTBLANK(datos[[#This Row],[Row ID]:[Year sales]])</f>
        <v>0</v>
      </c>
    </row>
    <row r="3231" spans="1:34" x14ac:dyDescent="0.3">
      <c r="A3231">
        <v>3230</v>
      </c>
      <c r="B3231" t="s">
        <v>6471</v>
      </c>
      <c r="C3231" s="4">
        <v>41862</v>
      </c>
      <c r="D3231" s="4">
        <v>41867</v>
      </c>
      <c r="E3231" t="s">
        <v>67</v>
      </c>
      <c r="F3231" t="s">
        <v>937</v>
      </c>
      <c r="G3231" t="s">
        <v>938</v>
      </c>
      <c r="H3231" t="s">
        <v>37</v>
      </c>
      <c r="I3231" t="s">
        <v>38</v>
      </c>
      <c r="J3231" t="s">
        <v>286</v>
      </c>
      <c r="K3231" t="s">
        <v>287</v>
      </c>
      <c r="L3231">
        <v>10035</v>
      </c>
      <c r="M3231" t="s">
        <v>168</v>
      </c>
      <c r="N3231" t="s">
        <v>1793</v>
      </c>
      <c r="O3231" t="s">
        <v>62</v>
      </c>
      <c r="P3231" t="s">
        <v>77</v>
      </c>
      <c r="Q3231" t="s">
        <v>1794</v>
      </c>
      <c r="R3231" s="1">
        <v>375.34</v>
      </c>
      <c r="S3231">
        <v>1</v>
      </c>
      <c r="T3231">
        <f t="shared" si="50"/>
        <v>28</v>
      </c>
      <c r="U3231" t="s">
        <v>46</v>
      </c>
      <c r="V3231">
        <v>0</v>
      </c>
      <c r="W3231">
        <v>0</v>
      </c>
      <c r="X3231" s="1">
        <v>0</v>
      </c>
      <c r="Y3231" s="1">
        <v>375.34</v>
      </c>
      <c r="Z3231" t="s">
        <v>47</v>
      </c>
      <c r="AA3231" s="2">
        <v>18.766999999999999</v>
      </c>
      <c r="AB3231" s="3">
        <v>0.05</v>
      </c>
      <c r="AC3231" s="1">
        <v>-356.57299999999998</v>
      </c>
      <c r="AD3231">
        <v>5</v>
      </c>
      <c r="AE3231">
        <v>5</v>
      </c>
      <c r="AF3231" t="s">
        <v>48</v>
      </c>
      <c r="AG3231">
        <v>2014</v>
      </c>
      <c r="AH3231">
        <f>COUNTBLANK(datos[[#This Row],[Row ID]:[Year sales]])</f>
        <v>0</v>
      </c>
    </row>
    <row r="3232" spans="1:34" x14ac:dyDescent="0.3">
      <c r="A3232">
        <v>3231</v>
      </c>
      <c r="B3232" t="s">
        <v>6472</v>
      </c>
      <c r="C3232" s="4">
        <v>42979</v>
      </c>
      <c r="D3232" s="4">
        <v>42983</v>
      </c>
      <c r="E3232" t="s">
        <v>34</v>
      </c>
      <c r="F3232" t="s">
        <v>1778</v>
      </c>
      <c r="G3232" t="s">
        <v>1779</v>
      </c>
      <c r="H3232" t="s">
        <v>37</v>
      </c>
      <c r="I3232" t="s">
        <v>38</v>
      </c>
      <c r="J3232" t="s">
        <v>286</v>
      </c>
      <c r="K3232" t="s">
        <v>287</v>
      </c>
      <c r="L3232">
        <v>10009</v>
      </c>
      <c r="M3232" t="s">
        <v>168</v>
      </c>
      <c r="N3232" t="s">
        <v>3662</v>
      </c>
      <c r="O3232" t="s">
        <v>43</v>
      </c>
      <c r="P3232" t="s">
        <v>83</v>
      </c>
      <c r="Q3232" t="s">
        <v>3663</v>
      </c>
      <c r="R3232" s="1">
        <v>114.9</v>
      </c>
      <c r="S3232">
        <v>5</v>
      </c>
      <c r="T3232">
        <f t="shared" si="50"/>
        <v>17</v>
      </c>
      <c r="U3232" t="s">
        <v>75</v>
      </c>
      <c r="V3232">
        <v>0</v>
      </c>
      <c r="W3232">
        <v>0</v>
      </c>
      <c r="X3232" s="1">
        <v>0</v>
      </c>
      <c r="Y3232" s="1">
        <v>114.9</v>
      </c>
      <c r="Z3232" t="s">
        <v>99</v>
      </c>
      <c r="AA3232" s="2">
        <v>39.066000000000003</v>
      </c>
      <c r="AB3232" s="3">
        <v>0.34</v>
      </c>
      <c r="AC3232" s="1">
        <v>-75.834000000000003</v>
      </c>
      <c r="AD3232">
        <v>4</v>
      </c>
      <c r="AE3232">
        <v>4</v>
      </c>
      <c r="AF3232" t="s">
        <v>48</v>
      </c>
      <c r="AG3232">
        <v>2017</v>
      </c>
      <c r="AH3232">
        <f>COUNTBLANK(datos[[#This Row],[Row ID]:[Year sales]])</f>
        <v>0</v>
      </c>
    </row>
    <row r="3233" spans="1:34" x14ac:dyDescent="0.3">
      <c r="A3233">
        <v>3232</v>
      </c>
      <c r="B3233" t="s">
        <v>6473</v>
      </c>
      <c r="C3233" s="4">
        <v>42841</v>
      </c>
      <c r="D3233" s="4">
        <v>42847</v>
      </c>
      <c r="E3233" t="s">
        <v>67</v>
      </c>
      <c r="F3233" t="s">
        <v>3759</v>
      </c>
      <c r="G3233" t="s">
        <v>3760</v>
      </c>
      <c r="H3233" t="s">
        <v>37</v>
      </c>
      <c r="I3233" t="s">
        <v>38</v>
      </c>
      <c r="J3233" t="s">
        <v>204</v>
      </c>
      <c r="K3233" t="s">
        <v>124</v>
      </c>
      <c r="L3233">
        <v>77095</v>
      </c>
      <c r="M3233" t="s">
        <v>125</v>
      </c>
      <c r="N3233" t="s">
        <v>5401</v>
      </c>
      <c r="O3233" t="s">
        <v>62</v>
      </c>
      <c r="P3233" t="s">
        <v>94</v>
      </c>
      <c r="Q3233" t="s">
        <v>5402</v>
      </c>
      <c r="R3233" s="1">
        <v>26.045999999999999</v>
      </c>
      <c r="S3233">
        <v>3</v>
      </c>
      <c r="T3233">
        <f t="shared" si="50"/>
        <v>38</v>
      </c>
      <c r="U3233" t="s">
        <v>52</v>
      </c>
      <c r="V3233">
        <v>0.8</v>
      </c>
      <c r="W3233">
        <v>20.8368</v>
      </c>
      <c r="X3233" s="1">
        <v>-20.8368</v>
      </c>
      <c r="Y3233" s="1">
        <v>46.882800000000003</v>
      </c>
      <c r="Z3233" t="s">
        <v>65</v>
      </c>
      <c r="AA3233" s="2">
        <v>-44.278199999999998</v>
      </c>
      <c r="AB3233" s="3">
        <v>-1.7</v>
      </c>
      <c r="AC3233" s="1">
        <v>-49.487400000000001</v>
      </c>
      <c r="AD3233">
        <v>6</v>
      </c>
      <c r="AE3233">
        <v>6</v>
      </c>
      <c r="AF3233" t="s">
        <v>48</v>
      </c>
      <c r="AG3233">
        <v>2017</v>
      </c>
      <c r="AH3233">
        <f>COUNTBLANK(datos[[#This Row],[Row ID]:[Year sales]])</f>
        <v>0</v>
      </c>
    </row>
    <row r="3234" spans="1:34" x14ac:dyDescent="0.3">
      <c r="A3234">
        <v>3233</v>
      </c>
      <c r="B3234" t="s">
        <v>6473</v>
      </c>
      <c r="C3234" s="4">
        <v>42841</v>
      </c>
      <c r="D3234" s="4">
        <v>42847</v>
      </c>
      <c r="E3234" t="s">
        <v>67</v>
      </c>
      <c r="F3234" t="s">
        <v>3759</v>
      </c>
      <c r="G3234" t="s">
        <v>3760</v>
      </c>
      <c r="H3234" t="s">
        <v>37</v>
      </c>
      <c r="I3234" t="s">
        <v>38</v>
      </c>
      <c r="J3234" t="s">
        <v>204</v>
      </c>
      <c r="K3234" t="s">
        <v>124</v>
      </c>
      <c r="L3234">
        <v>77095</v>
      </c>
      <c r="M3234" t="s">
        <v>125</v>
      </c>
      <c r="N3234" t="s">
        <v>1951</v>
      </c>
      <c r="O3234" t="s">
        <v>62</v>
      </c>
      <c r="P3234" t="s">
        <v>94</v>
      </c>
      <c r="Q3234" t="s">
        <v>1952</v>
      </c>
      <c r="R3234" s="1">
        <v>2.8959999999999999</v>
      </c>
      <c r="S3234">
        <v>1</v>
      </c>
      <c r="T3234">
        <f t="shared" si="50"/>
        <v>31</v>
      </c>
      <c r="U3234" t="s">
        <v>46</v>
      </c>
      <c r="V3234">
        <v>0.8</v>
      </c>
      <c r="W3234">
        <v>2.3168000000000002</v>
      </c>
      <c r="X3234" s="1">
        <v>-2.3168000000000002</v>
      </c>
      <c r="Y3234" s="1">
        <v>5.2127999999999997</v>
      </c>
      <c r="Z3234" t="s">
        <v>65</v>
      </c>
      <c r="AA3234" s="2">
        <v>-4.7784000000000004</v>
      </c>
      <c r="AB3234" s="3">
        <v>-1.6500000000000001</v>
      </c>
      <c r="AC3234" s="1">
        <v>-5.3575999999999997</v>
      </c>
      <c r="AD3234">
        <v>6</v>
      </c>
      <c r="AE3234">
        <v>6</v>
      </c>
      <c r="AF3234" t="s">
        <v>48</v>
      </c>
      <c r="AG3234">
        <v>2017</v>
      </c>
      <c r="AH3234">
        <f>COUNTBLANK(datos[[#This Row],[Row ID]:[Year sales]])</f>
        <v>0</v>
      </c>
    </row>
    <row r="3235" spans="1:34" x14ac:dyDescent="0.3">
      <c r="A3235">
        <v>3234</v>
      </c>
      <c r="B3235" t="s">
        <v>6473</v>
      </c>
      <c r="C3235" s="4">
        <v>42841</v>
      </c>
      <c r="D3235" s="4">
        <v>42847</v>
      </c>
      <c r="E3235" t="s">
        <v>67</v>
      </c>
      <c r="F3235" t="s">
        <v>3759</v>
      </c>
      <c r="G3235" t="s">
        <v>3760</v>
      </c>
      <c r="H3235" t="s">
        <v>37</v>
      </c>
      <c r="I3235" t="s">
        <v>38</v>
      </c>
      <c r="J3235" t="s">
        <v>204</v>
      </c>
      <c r="K3235" t="s">
        <v>124</v>
      </c>
      <c r="L3235">
        <v>77095</v>
      </c>
      <c r="M3235" t="s">
        <v>125</v>
      </c>
      <c r="N3235" t="s">
        <v>6474</v>
      </c>
      <c r="O3235" t="s">
        <v>62</v>
      </c>
      <c r="P3235" t="s">
        <v>77</v>
      </c>
      <c r="Q3235" t="s">
        <v>6475</v>
      </c>
      <c r="R3235" s="1">
        <v>32.543999999999997</v>
      </c>
      <c r="S3235">
        <v>2</v>
      </c>
      <c r="T3235">
        <f t="shared" si="50"/>
        <v>21</v>
      </c>
      <c r="U3235" t="s">
        <v>46</v>
      </c>
      <c r="V3235">
        <v>0.2</v>
      </c>
      <c r="W3235">
        <v>6.5087999999999999</v>
      </c>
      <c r="X3235" s="1">
        <v>-6.5087999999999999</v>
      </c>
      <c r="Y3235" s="1">
        <v>39.052799999999998</v>
      </c>
      <c r="Z3235" t="s">
        <v>65</v>
      </c>
      <c r="AA3235" s="2">
        <v>-7.7291999999999996</v>
      </c>
      <c r="AB3235" s="3">
        <v>-0.23750000000000002</v>
      </c>
      <c r="AC3235" s="1">
        <v>-33.764400000000002</v>
      </c>
      <c r="AD3235">
        <v>6</v>
      </c>
      <c r="AE3235">
        <v>6</v>
      </c>
      <c r="AF3235" t="s">
        <v>48</v>
      </c>
      <c r="AG3235">
        <v>2017</v>
      </c>
      <c r="AH3235">
        <f>COUNTBLANK(datos[[#This Row],[Row ID]:[Year sales]])</f>
        <v>0</v>
      </c>
    </row>
    <row r="3236" spans="1:34" x14ac:dyDescent="0.3">
      <c r="A3236">
        <v>3235</v>
      </c>
      <c r="B3236" t="s">
        <v>6476</v>
      </c>
      <c r="C3236" s="4">
        <v>42484</v>
      </c>
      <c r="D3236" s="4">
        <v>42487</v>
      </c>
      <c r="E3236" t="s">
        <v>208</v>
      </c>
      <c r="F3236" t="s">
        <v>6437</v>
      </c>
      <c r="G3236" t="s">
        <v>6438</v>
      </c>
      <c r="H3236" t="s">
        <v>37</v>
      </c>
      <c r="I3236" t="s">
        <v>38</v>
      </c>
      <c r="J3236" t="s">
        <v>2881</v>
      </c>
      <c r="K3236" t="s">
        <v>59</v>
      </c>
      <c r="L3236">
        <v>92503</v>
      </c>
      <c r="M3236" t="s">
        <v>60</v>
      </c>
      <c r="N3236" t="s">
        <v>2325</v>
      </c>
      <c r="O3236" t="s">
        <v>62</v>
      </c>
      <c r="P3236" t="s">
        <v>94</v>
      </c>
      <c r="Q3236" t="s">
        <v>2326</v>
      </c>
      <c r="R3236" s="1">
        <v>3.984</v>
      </c>
      <c r="S3236">
        <v>1</v>
      </c>
      <c r="T3236">
        <f t="shared" si="50"/>
        <v>25</v>
      </c>
      <c r="U3236" t="s">
        <v>46</v>
      </c>
      <c r="V3236">
        <v>0.2</v>
      </c>
      <c r="W3236">
        <v>0.79680000000000006</v>
      </c>
      <c r="X3236" s="1">
        <v>-0.79679999999999995</v>
      </c>
      <c r="Y3236" s="1">
        <v>4.7808000000000002</v>
      </c>
      <c r="Z3236" t="s">
        <v>65</v>
      </c>
      <c r="AA3236" s="2">
        <v>1.3944000000000001</v>
      </c>
      <c r="AB3236" s="3">
        <v>0.35000000000000003</v>
      </c>
      <c r="AC3236" s="1">
        <v>-1.7927999999999999</v>
      </c>
      <c r="AD3236">
        <v>3</v>
      </c>
      <c r="AE3236">
        <v>3</v>
      </c>
      <c r="AF3236" t="s">
        <v>48</v>
      </c>
      <c r="AG3236">
        <v>2016</v>
      </c>
      <c r="AH3236">
        <f>COUNTBLANK(datos[[#This Row],[Row ID]:[Year sales]])</f>
        <v>0</v>
      </c>
    </row>
    <row r="3237" spans="1:34" x14ac:dyDescent="0.3">
      <c r="A3237">
        <v>3236</v>
      </c>
      <c r="B3237" t="s">
        <v>6477</v>
      </c>
      <c r="C3237" s="4">
        <v>42384</v>
      </c>
      <c r="D3237" s="4">
        <v>42384</v>
      </c>
      <c r="E3237" t="s">
        <v>1312</v>
      </c>
      <c r="F3237" t="s">
        <v>1006</v>
      </c>
      <c r="G3237" t="s">
        <v>1007</v>
      </c>
      <c r="H3237" t="s">
        <v>37</v>
      </c>
      <c r="I3237" t="s">
        <v>38</v>
      </c>
      <c r="J3237" t="s">
        <v>768</v>
      </c>
      <c r="K3237" t="s">
        <v>769</v>
      </c>
      <c r="L3237">
        <v>6824</v>
      </c>
      <c r="M3237" t="s">
        <v>168</v>
      </c>
      <c r="N3237" t="s">
        <v>1073</v>
      </c>
      <c r="O3237" t="s">
        <v>43</v>
      </c>
      <c r="P3237" t="s">
        <v>73</v>
      </c>
      <c r="Q3237" t="s">
        <v>1074</v>
      </c>
      <c r="R3237" s="1">
        <v>181.797</v>
      </c>
      <c r="S3237">
        <v>1</v>
      </c>
      <c r="T3237">
        <f t="shared" si="50"/>
        <v>24</v>
      </c>
      <c r="U3237" t="s">
        <v>46</v>
      </c>
      <c r="V3237">
        <v>0.3</v>
      </c>
      <c r="W3237">
        <v>54.539099999999998</v>
      </c>
      <c r="X3237" s="1">
        <v>-54.539099999999998</v>
      </c>
      <c r="Y3237" s="1">
        <v>236.33609999999999</v>
      </c>
      <c r="Z3237" t="s">
        <v>47</v>
      </c>
      <c r="AA3237" s="2">
        <v>-15.582599999999999</v>
      </c>
      <c r="AB3237" s="3">
        <v>-8.5714285714285715E-2</v>
      </c>
      <c r="AC3237" s="1">
        <v>-142.84049999999999</v>
      </c>
      <c r="AD3237">
        <v>0</v>
      </c>
      <c r="AE3237">
        <v>0</v>
      </c>
      <c r="AF3237" t="s">
        <v>48</v>
      </c>
      <c r="AG3237">
        <v>2016</v>
      </c>
      <c r="AH3237">
        <f>COUNTBLANK(datos[[#This Row],[Row ID]:[Year sales]])</f>
        <v>0</v>
      </c>
    </row>
    <row r="3238" spans="1:34" x14ac:dyDescent="0.3">
      <c r="A3238">
        <v>3237</v>
      </c>
      <c r="B3238" t="s">
        <v>6478</v>
      </c>
      <c r="C3238" s="4">
        <v>42492</v>
      </c>
      <c r="D3238" s="4">
        <v>42492</v>
      </c>
      <c r="E3238" t="s">
        <v>1312</v>
      </c>
      <c r="F3238" t="s">
        <v>6479</v>
      </c>
      <c r="G3238" t="s">
        <v>6480</v>
      </c>
      <c r="H3238" t="s">
        <v>37</v>
      </c>
      <c r="I3238" t="s">
        <v>38</v>
      </c>
      <c r="J3238" t="s">
        <v>286</v>
      </c>
      <c r="K3238" t="s">
        <v>287</v>
      </c>
      <c r="L3238">
        <v>10024</v>
      </c>
      <c r="M3238" t="s">
        <v>168</v>
      </c>
      <c r="N3238" t="s">
        <v>1433</v>
      </c>
      <c r="O3238" t="s">
        <v>62</v>
      </c>
      <c r="P3238" t="s">
        <v>77</v>
      </c>
      <c r="Q3238" t="s">
        <v>1434</v>
      </c>
      <c r="R3238" s="1">
        <v>44.94</v>
      </c>
      <c r="S3238">
        <v>3</v>
      </c>
      <c r="T3238">
        <f t="shared" si="50"/>
        <v>13</v>
      </c>
      <c r="U3238" t="s">
        <v>52</v>
      </c>
      <c r="V3238">
        <v>0</v>
      </c>
      <c r="W3238">
        <v>0</v>
      </c>
      <c r="X3238" s="1">
        <v>0</v>
      </c>
      <c r="Y3238" s="1">
        <v>44.94</v>
      </c>
      <c r="Z3238" t="s">
        <v>65</v>
      </c>
      <c r="AA3238" s="2">
        <v>12.5832</v>
      </c>
      <c r="AB3238" s="3">
        <v>0.28000000000000003</v>
      </c>
      <c r="AC3238" s="1">
        <v>-32.3568</v>
      </c>
      <c r="AD3238">
        <v>0</v>
      </c>
      <c r="AE3238">
        <v>0</v>
      </c>
      <c r="AF3238" t="s">
        <v>48</v>
      </c>
      <c r="AG3238">
        <v>2016</v>
      </c>
      <c r="AH3238">
        <f>COUNTBLANK(datos[[#This Row],[Row ID]:[Year sales]])</f>
        <v>0</v>
      </c>
    </row>
    <row r="3239" spans="1:34" x14ac:dyDescent="0.3">
      <c r="A3239">
        <v>3238</v>
      </c>
      <c r="B3239" t="s">
        <v>6478</v>
      </c>
      <c r="C3239" s="4">
        <v>42492</v>
      </c>
      <c r="D3239" s="4">
        <v>42492</v>
      </c>
      <c r="E3239" t="s">
        <v>1312</v>
      </c>
      <c r="F3239" t="s">
        <v>6479</v>
      </c>
      <c r="G3239" t="s">
        <v>6480</v>
      </c>
      <c r="H3239" t="s">
        <v>37</v>
      </c>
      <c r="I3239" t="s">
        <v>38</v>
      </c>
      <c r="J3239" t="s">
        <v>286</v>
      </c>
      <c r="K3239" t="s">
        <v>287</v>
      </c>
      <c r="L3239">
        <v>10024</v>
      </c>
      <c r="M3239" t="s">
        <v>168</v>
      </c>
      <c r="N3239" t="s">
        <v>1627</v>
      </c>
      <c r="O3239" t="s">
        <v>62</v>
      </c>
      <c r="P3239" t="s">
        <v>94</v>
      </c>
      <c r="Q3239" t="s">
        <v>1628</v>
      </c>
      <c r="R3239" s="1">
        <v>45.576000000000001</v>
      </c>
      <c r="S3239">
        <v>3</v>
      </c>
      <c r="T3239">
        <f t="shared" si="50"/>
        <v>35</v>
      </c>
      <c r="U3239" t="s">
        <v>52</v>
      </c>
      <c r="V3239">
        <v>0.2</v>
      </c>
      <c r="W3239">
        <v>9.1151999999999997</v>
      </c>
      <c r="X3239" s="1">
        <v>-9.1151999999999997</v>
      </c>
      <c r="Y3239" s="1">
        <v>54.691200000000002</v>
      </c>
      <c r="Z3239" t="s">
        <v>99</v>
      </c>
      <c r="AA3239" s="2">
        <v>15.951599999999999</v>
      </c>
      <c r="AB3239" s="3">
        <v>0.35</v>
      </c>
      <c r="AC3239" s="1">
        <v>-20.5092</v>
      </c>
      <c r="AD3239">
        <v>0</v>
      </c>
      <c r="AE3239">
        <v>0</v>
      </c>
      <c r="AF3239" t="s">
        <v>48</v>
      </c>
      <c r="AG3239">
        <v>2016</v>
      </c>
      <c r="AH3239">
        <f>COUNTBLANK(datos[[#This Row],[Row ID]:[Year sales]])</f>
        <v>0</v>
      </c>
    </row>
    <row r="3240" spans="1:34" x14ac:dyDescent="0.3">
      <c r="A3240">
        <v>3239</v>
      </c>
      <c r="B3240" t="s">
        <v>6481</v>
      </c>
      <c r="C3240" s="4">
        <v>42694</v>
      </c>
      <c r="D3240" s="4">
        <v>42701</v>
      </c>
      <c r="E3240" t="s">
        <v>67</v>
      </c>
      <c r="F3240" t="s">
        <v>6482</v>
      </c>
      <c r="G3240" t="s">
        <v>6483</v>
      </c>
      <c r="H3240" t="s">
        <v>57</v>
      </c>
      <c r="I3240" t="s">
        <v>38</v>
      </c>
      <c r="J3240" t="s">
        <v>204</v>
      </c>
      <c r="K3240" t="s">
        <v>124</v>
      </c>
      <c r="L3240">
        <v>77095</v>
      </c>
      <c r="M3240" t="s">
        <v>125</v>
      </c>
      <c r="N3240" t="s">
        <v>4867</v>
      </c>
      <c r="O3240" t="s">
        <v>43</v>
      </c>
      <c r="P3240" t="s">
        <v>50</v>
      </c>
      <c r="Q3240" t="s">
        <v>4868</v>
      </c>
      <c r="R3240" s="1">
        <v>318.43</v>
      </c>
      <c r="S3240">
        <v>5</v>
      </c>
      <c r="T3240">
        <f t="shared" si="50"/>
        <v>59</v>
      </c>
      <c r="U3240" t="s">
        <v>75</v>
      </c>
      <c r="V3240">
        <v>0.3</v>
      </c>
      <c r="W3240">
        <v>95.528999999999996</v>
      </c>
      <c r="X3240" s="1">
        <v>-95.528999999999996</v>
      </c>
      <c r="Y3240" s="1">
        <v>413.959</v>
      </c>
      <c r="Z3240" t="s">
        <v>47</v>
      </c>
      <c r="AA3240" s="2">
        <v>-77.332999999999998</v>
      </c>
      <c r="AB3240" s="3">
        <v>-0.24285714285714285</v>
      </c>
      <c r="AC3240" s="1">
        <v>-300.23399999999998</v>
      </c>
      <c r="AD3240">
        <v>7</v>
      </c>
      <c r="AE3240">
        <v>7</v>
      </c>
      <c r="AF3240" t="s">
        <v>48</v>
      </c>
      <c r="AG3240">
        <v>2016</v>
      </c>
      <c r="AH3240">
        <f>COUNTBLANK(datos[[#This Row],[Row ID]:[Year sales]])</f>
        <v>0</v>
      </c>
    </row>
    <row r="3241" spans="1:34" x14ac:dyDescent="0.3">
      <c r="A3241">
        <v>3240</v>
      </c>
      <c r="B3241" t="s">
        <v>6481</v>
      </c>
      <c r="C3241" s="4">
        <v>42694</v>
      </c>
      <c r="D3241" s="4">
        <v>42701</v>
      </c>
      <c r="E3241" t="s">
        <v>67</v>
      </c>
      <c r="F3241" t="s">
        <v>6482</v>
      </c>
      <c r="G3241" t="s">
        <v>6483</v>
      </c>
      <c r="H3241" t="s">
        <v>57</v>
      </c>
      <c r="I3241" t="s">
        <v>38</v>
      </c>
      <c r="J3241" t="s">
        <v>204</v>
      </c>
      <c r="K3241" t="s">
        <v>124</v>
      </c>
      <c r="L3241">
        <v>77095</v>
      </c>
      <c r="M3241" t="s">
        <v>125</v>
      </c>
      <c r="N3241" t="s">
        <v>6484</v>
      </c>
      <c r="O3241" t="s">
        <v>90</v>
      </c>
      <c r="P3241" t="s">
        <v>91</v>
      </c>
      <c r="Q3241" t="s">
        <v>6485</v>
      </c>
      <c r="R3241" s="1">
        <v>122.92</v>
      </c>
      <c r="S3241">
        <v>7</v>
      </c>
      <c r="T3241">
        <f t="shared" si="50"/>
        <v>27</v>
      </c>
      <c r="U3241" t="s">
        <v>75</v>
      </c>
      <c r="V3241">
        <v>0.2</v>
      </c>
      <c r="W3241">
        <v>24.584000000000003</v>
      </c>
      <c r="X3241" s="1">
        <v>-24.584</v>
      </c>
      <c r="Y3241" s="1">
        <v>147.50400000000002</v>
      </c>
      <c r="Z3241" t="s">
        <v>99</v>
      </c>
      <c r="AA3241" s="2">
        <v>46.094999999999999</v>
      </c>
      <c r="AB3241" s="3">
        <v>0.375</v>
      </c>
      <c r="AC3241" s="1">
        <v>-52.241</v>
      </c>
      <c r="AD3241">
        <v>7</v>
      </c>
      <c r="AE3241">
        <v>7</v>
      </c>
      <c r="AF3241" t="s">
        <v>48</v>
      </c>
      <c r="AG3241">
        <v>2016</v>
      </c>
      <c r="AH3241">
        <f>COUNTBLANK(datos[[#This Row],[Row ID]:[Year sales]])</f>
        <v>0</v>
      </c>
    </row>
    <row r="3242" spans="1:34" x14ac:dyDescent="0.3">
      <c r="A3242">
        <v>3241</v>
      </c>
      <c r="B3242" t="s">
        <v>6481</v>
      </c>
      <c r="C3242" s="4">
        <v>42694</v>
      </c>
      <c r="D3242" s="4">
        <v>42701</v>
      </c>
      <c r="E3242" t="s">
        <v>67</v>
      </c>
      <c r="F3242" t="s">
        <v>6482</v>
      </c>
      <c r="G3242" t="s">
        <v>6483</v>
      </c>
      <c r="H3242" t="s">
        <v>57</v>
      </c>
      <c r="I3242" t="s">
        <v>38</v>
      </c>
      <c r="J3242" t="s">
        <v>204</v>
      </c>
      <c r="K3242" t="s">
        <v>124</v>
      </c>
      <c r="L3242">
        <v>77095</v>
      </c>
      <c r="M3242" t="s">
        <v>125</v>
      </c>
      <c r="N3242" t="s">
        <v>1306</v>
      </c>
      <c r="O3242" t="s">
        <v>43</v>
      </c>
      <c r="P3242" t="s">
        <v>83</v>
      </c>
      <c r="Q3242" t="s">
        <v>1307</v>
      </c>
      <c r="R3242" s="1">
        <v>7.0679999999999996</v>
      </c>
      <c r="S3242">
        <v>3</v>
      </c>
      <c r="T3242">
        <f t="shared" si="50"/>
        <v>61</v>
      </c>
      <c r="U3242" t="s">
        <v>52</v>
      </c>
      <c r="V3242">
        <v>0.6</v>
      </c>
      <c r="W3242">
        <v>4.2407999999999992</v>
      </c>
      <c r="X3242" s="1">
        <v>-4.2408000000000001</v>
      </c>
      <c r="Y3242" s="1">
        <v>11.308799999999998</v>
      </c>
      <c r="Z3242" t="s">
        <v>65</v>
      </c>
      <c r="AA3242" s="2">
        <v>-2.8271999999999999</v>
      </c>
      <c r="AB3242" s="3">
        <v>-0.4</v>
      </c>
      <c r="AC3242" s="1">
        <v>-5.6543999999999999</v>
      </c>
      <c r="AD3242">
        <v>7</v>
      </c>
      <c r="AE3242">
        <v>7</v>
      </c>
      <c r="AF3242" t="s">
        <v>48</v>
      </c>
      <c r="AG3242">
        <v>2016</v>
      </c>
      <c r="AH3242">
        <f>COUNTBLANK(datos[[#This Row],[Row ID]:[Year sales]])</f>
        <v>0</v>
      </c>
    </row>
    <row r="3243" spans="1:34" x14ac:dyDescent="0.3">
      <c r="A3243">
        <v>3242</v>
      </c>
      <c r="B3243" t="s">
        <v>6486</v>
      </c>
      <c r="C3243" s="4">
        <v>42401</v>
      </c>
      <c r="D3243" s="4">
        <v>42403</v>
      </c>
      <c r="E3243" t="s">
        <v>208</v>
      </c>
      <c r="F3243" t="s">
        <v>2657</v>
      </c>
      <c r="G3243" t="s">
        <v>2658</v>
      </c>
      <c r="H3243" t="s">
        <v>57</v>
      </c>
      <c r="I3243" t="s">
        <v>38</v>
      </c>
      <c r="J3243" t="s">
        <v>1149</v>
      </c>
      <c r="K3243" t="s">
        <v>339</v>
      </c>
      <c r="L3243">
        <v>22204</v>
      </c>
      <c r="M3243" t="s">
        <v>41</v>
      </c>
      <c r="N3243" t="s">
        <v>4006</v>
      </c>
      <c r="O3243" t="s">
        <v>62</v>
      </c>
      <c r="P3243" t="s">
        <v>77</v>
      </c>
      <c r="Q3243" t="s">
        <v>4007</v>
      </c>
      <c r="R3243" s="1">
        <v>56.45</v>
      </c>
      <c r="S3243">
        <v>5</v>
      </c>
      <c r="T3243">
        <f t="shared" si="50"/>
        <v>30</v>
      </c>
      <c r="U3243" t="s">
        <v>75</v>
      </c>
      <c r="V3243">
        <v>0</v>
      </c>
      <c r="W3243">
        <v>0</v>
      </c>
      <c r="X3243" s="1">
        <v>0</v>
      </c>
      <c r="Y3243" s="1">
        <v>56.45</v>
      </c>
      <c r="Z3243" t="s">
        <v>99</v>
      </c>
      <c r="AA3243" s="2">
        <v>14.677</v>
      </c>
      <c r="AB3243" s="3">
        <v>0.25999999999999995</v>
      </c>
      <c r="AC3243" s="1">
        <v>-41.773000000000003</v>
      </c>
      <c r="AD3243">
        <v>2</v>
      </c>
      <c r="AE3243">
        <v>2</v>
      </c>
      <c r="AF3243" t="s">
        <v>48</v>
      </c>
      <c r="AG3243">
        <v>2016</v>
      </c>
      <c r="AH3243">
        <f>COUNTBLANK(datos[[#This Row],[Row ID]:[Year sales]])</f>
        <v>0</v>
      </c>
    </row>
    <row r="3244" spans="1:34" x14ac:dyDescent="0.3">
      <c r="A3244">
        <v>3243</v>
      </c>
      <c r="B3244" t="s">
        <v>6487</v>
      </c>
      <c r="C3244" s="4">
        <v>42825</v>
      </c>
      <c r="D3244" s="4">
        <v>42830</v>
      </c>
      <c r="E3244" t="s">
        <v>34</v>
      </c>
      <c r="F3244" t="s">
        <v>2365</v>
      </c>
      <c r="G3244" t="s">
        <v>2366</v>
      </c>
      <c r="H3244" t="s">
        <v>37</v>
      </c>
      <c r="I3244" t="s">
        <v>38</v>
      </c>
      <c r="J3244" t="s">
        <v>323</v>
      </c>
      <c r="K3244" t="s">
        <v>231</v>
      </c>
      <c r="L3244">
        <v>60623</v>
      </c>
      <c r="M3244" t="s">
        <v>125</v>
      </c>
      <c r="N3244" t="s">
        <v>6255</v>
      </c>
      <c r="O3244" t="s">
        <v>62</v>
      </c>
      <c r="P3244" t="s">
        <v>94</v>
      </c>
      <c r="Q3244" t="s">
        <v>6256</v>
      </c>
      <c r="R3244" s="1">
        <v>13.468</v>
      </c>
      <c r="S3244">
        <v>13</v>
      </c>
      <c r="T3244">
        <f t="shared" si="50"/>
        <v>40</v>
      </c>
      <c r="U3244" t="s">
        <v>75</v>
      </c>
      <c r="V3244">
        <v>0.8</v>
      </c>
      <c r="W3244">
        <v>10.7744</v>
      </c>
      <c r="X3244" s="1">
        <v>-10.7744</v>
      </c>
      <c r="Y3244" s="1">
        <v>24.2424</v>
      </c>
      <c r="Z3244" t="s">
        <v>65</v>
      </c>
      <c r="AA3244" s="2">
        <v>-22.895600000000002</v>
      </c>
      <c r="AB3244" s="3">
        <v>-1.7000000000000002</v>
      </c>
      <c r="AC3244" s="1">
        <v>-25.589200000000002</v>
      </c>
      <c r="AD3244">
        <v>5</v>
      </c>
      <c r="AE3244">
        <v>5</v>
      </c>
      <c r="AF3244" t="s">
        <v>48</v>
      </c>
      <c r="AG3244">
        <v>2017</v>
      </c>
      <c r="AH3244">
        <f>COUNTBLANK(datos[[#This Row],[Row ID]:[Year sales]])</f>
        <v>0</v>
      </c>
    </row>
    <row r="3245" spans="1:34" x14ac:dyDescent="0.3">
      <c r="A3245">
        <v>3244</v>
      </c>
      <c r="B3245" t="s">
        <v>6488</v>
      </c>
      <c r="C3245" s="4">
        <v>43070</v>
      </c>
      <c r="D3245" s="4">
        <v>43074</v>
      </c>
      <c r="E3245" t="s">
        <v>67</v>
      </c>
      <c r="F3245" t="s">
        <v>6489</v>
      </c>
      <c r="G3245" t="s">
        <v>6490</v>
      </c>
      <c r="H3245" t="s">
        <v>37</v>
      </c>
      <c r="I3245" t="s">
        <v>38</v>
      </c>
      <c r="J3245" t="s">
        <v>780</v>
      </c>
      <c r="K3245" t="s">
        <v>124</v>
      </c>
      <c r="L3245">
        <v>75051</v>
      </c>
      <c r="M3245" t="s">
        <v>125</v>
      </c>
      <c r="N3245" t="s">
        <v>6491</v>
      </c>
      <c r="O3245" t="s">
        <v>90</v>
      </c>
      <c r="P3245" t="s">
        <v>91</v>
      </c>
      <c r="Q3245" t="s">
        <v>6492</v>
      </c>
      <c r="R3245" s="1">
        <v>219.8</v>
      </c>
      <c r="S3245">
        <v>5</v>
      </c>
      <c r="T3245">
        <f t="shared" si="50"/>
        <v>11</v>
      </c>
      <c r="U3245" t="s">
        <v>75</v>
      </c>
      <c r="V3245">
        <v>0.2</v>
      </c>
      <c r="W3245">
        <v>43.960000000000008</v>
      </c>
      <c r="X3245" s="1">
        <v>-43.96</v>
      </c>
      <c r="Y3245" s="1">
        <v>263.76</v>
      </c>
      <c r="Z3245" t="s">
        <v>47</v>
      </c>
      <c r="AA3245" s="2">
        <v>24.727499999999999</v>
      </c>
      <c r="AB3245" s="3">
        <v>0.11249999999999999</v>
      </c>
      <c r="AC3245" s="1">
        <v>-151.11250000000001</v>
      </c>
      <c r="AD3245">
        <v>4</v>
      </c>
      <c r="AE3245">
        <v>4</v>
      </c>
      <c r="AF3245" t="s">
        <v>48</v>
      </c>
      <c r="AG3245">
        <v>2017</v>
      </c>
      <c r="AH3245">
        <f>COUNTBLANK(datos[[#This Row],[Row ID]:[Year sales]])</f>
        <v>0</v>
      </c>
    </row>
    <row r="3246" spans="1:34" x14ac:dyDescent="0.3">
      <c r="A3246">
        <v>3245</v>
      </c>
      <c r="B3246" t="s">
        <v>6488</v>
      </c>
      <c r="C3246" s="4">
        <v>43070</v>
      </c>
      <c r="D3246" s="4">
        <v>43074</v>
      </c>
      <c r="E3246" t="s">
        <v>67</v>
      </c>
      <c r="F3246" t="s">
        <v>6489</v>
      </c>
      <c r="G3246" t="s">
        <v>6490</v>
      </c>
      <c r="H3246" t="s">
        <v>37</v>
      </c>
      <c r="I3246" t="s">
        <v>38</v>
      </c>
      <c r="J3246" t="s">
        <v>780</v>
      </c>
      <c r="K3246" t="s">
        <v>124</v>
      </c>
      <c r="L3246">
        <v>75051</v>
      </c>
      <c r="M3246" t="s">
        <v>125</v>
      </c>
      <c r="N3246" t="s">
        <v>1186</v>
      </c>
      <c r="O3246" t="s">
        <v>43</v>
      </c>
      <c r="P3246" t="s">
        <v>50</v>
      </c>
      <c r="Q3246" t="s">
        <v>1187</v>
      </c>
      <c r="R3246" s="1">
        <v>317.05799999999999</v>
      </c>
      <c r="S3246">
        <v>3</v>
      </c>
      <c r="T3246">
        <f t="shared" si="50"/>
        <v>37</v>
      </c>
      <c r="U3246" t="s">
        <v>52</v>
      </c>
      <c r="V3246">
        <v>0.3</v>
      </c>
      <c r="W3246">
        <v>95.117399999999989</v>
      </c>
      <c r="X3246" s="1">
        <v>-95.117400000000004</v>
      </c>
      <c r="Y3246" s="1">
        <v>412.17539999999997</v>
      </c>
      <c r="Z3246" t="s">
        <v>47</v>
      </c>
      <c r="AA3246" s="2">
        <v>-18.117599999999999</v>
      </c>
      <c r="AB3246" s="3">
        <v>-5.7142857142857141E-2</v>
      </c>
      <c r="AC3246" s="1">
        <v>-240.0582</v>
      </c>
      <c r="AD3246">
        <v>4</v>
      </c>
      <c r="AE3246">
        <v>4</v>
      </c>
      <c r="AF3246" t="s">
        <v>48</v>
      </c>
      <c r="AG3246">
        <v>2017</v>
      </c>
      <c r="AH3246">
        <f>COUNTBLANK(datos[[#This Row],[Row ID]:[Year sales]])</f>
        <v>0</v>
      </c>
    </row>
    <row r="3247" spans="1:34" x14ac:dyDescent="0.3">
      <c r="A3247">
        <v>3246</v>
      </c>
      <c r="B3247" t="s">
        <v>6493</v>
      </c>
      <c r="C3247" s="4">
        <v>43079</v>
      </c>
      <c r="D3247" s="4">
        <v>43081</v>
      </c>
      <c r="E3247" t="s">
        <v>34</v>
      </c>
      <c r="F3247" t="s">
        <v>1153</v>
      </c>
      <c r="G3247" t="s">
        <v>1154</v>
      </c>
      <c r="H3247" t="s">
        <v>57</v>
      </c>
      <c r="I3247" t="s">
        <v>38</v>
      </c>
      <c r="J3247" t="s">
        <v>115</v>
      </c>
      <c r="K3247" t="s">
        <v>116</v>
      </c>
      <c r="L3247">
        <v>98103</v>
      </c>
      <c r="M3247" t="s">
        <v>60</v>
      </c>
      <c r="N3247" t="s">
        <v>3793</v>
      </c>
      <c r="O3247" t="s">
        <v>90</v>
      </c>
      <c r="P3247" t="s">
        <v>181</v>
      </c>
      <c r="Q3247" t="s">
        <v>3794</v>
      </c>
      <c r="R3247" s="1">
        <v>49.08</v>
      </c>
      <c r="S3247">
        <v>3</v>
      </c>
      <c r="T3247">
        <f t="shared" si="50"/>
        <v>50</v>
      </c>
      <c r="U3247" t="s">
        <v>52</v>
      </c>
      <c r="V3247">
        <v>0</v>
      </c>
      <c r="W3247">
        <v>0</v>
      </c>
      <c r="X3247" s="1">
        <v>0</v>
      </c>
      <c r="Y3247" s="1">
        <v>49.08</v>
      </c>
      <c r="Z3247" t="s">
        <v>65</v>
      </c>
      <c r="AA3247" s="2">
        <v>4.9080000000000004</v>
      </c>
      <c r="AB3247" s="3">
        <v>0.1</v>
      </c>
      <c r="AC3247" s="1">
        <v>-44.171999999999997</v>
      </c>
      <c r="AD3247">
        <v>2</v>
      </c>
      <c r="AE3247">
        <v>2</v>
      </c>
      <c r="AF3247" t="s">
        <v>48</v>
      </c>
      <c r="AG3247">
        <v>2017</v>
      </c>
      <c r="AH3247">
        <f>COUNTBLANK(datos[[#This Row],[Row ID]:[Year sales]])</f>
        <v>0</v>
      </c>
    </row>
    <row r="3248" spans="1:34" x14ac:dyDescent="0.3">
      <c r="A3248">
        <v>3247</v>
      </c>
      <c r="B3248" t="s">
        <v>6493</v>
      </c>
      <c r="C3248" s="4">
        <v>43079</v>
      </c>
      <c r="D3248" s="4">
        <v>43081</v>
      </c>
      <c r="E3248" t="s">
        <v>34</v>
      </c>
      <c r="F3248" t="s">
        <v>1153</v>
      </c>
      <c r="G3248" t="s">
        <v>1154</v>
      </c>
      <c r="H3248" t="s">
        <v>57</v>
      </c>
      <c r="I3248" t="s">
        <v>38</v>
      </c>
      <c r="J3248" t="s">
        <v>115</v>
      </c>
      <c r="K3248" t="s">
        <v>116</v>
      </c>
      <c r="L3248">
        <v>98103</v>
      </c>
      <c r="M3248" t="s">
        <v>60</v>
      </c>
      <c r="N3248" t="s">
        <v>1566</v>
      </c>
      <c r="O3248" t="s">
        <v>62</v>
      </c>
      <c r="P3248" t="s">
        <v>77</v>
      </c>
      <c r="Q3248" t="s">
        <v>1567</v>
      </c>
      <c r="R3248" s="1">
        <v>324.89999999999998</v>
      </c>
      <c r="S3248">
        <v>5</v>
      </c>
      <c r="T3248">
        <f t="shared" si="50"/>
        <v>43</v>
      </c>
      <c r="U3248" t="s">
        <v>75</v>
      </c>
      <c r="V3248">
        <v>0</v>
      </c>
      <c r="W3248">
        <v>0</v>
      </c>
      <c r="X3248" s="1">
        <v>0</v>
      </c>
      <c r="Y3248" s="1">
        <v>324.89999999999998</v>
      </c>
      <c r="Z3248" t="s">
        <v>47</v>
      </c>
      <c r="AA3248" s="2">
        <v>38.988</v>
      </c>
      <c r="AB3248" s="3">
        <v>0.12000000000000001</v>
      </c>
      <c r="AC3248" s="1">
        <v>-285.91199999999998</v>
      </c>
      <c r="AD3248">
        <v>2</v>
      </c>
      <c r="AE3248">
        <v>2</v>
      </c>
      <c r="AF3248" t="s">
        <v>48</v>
      </c>
      <c r="AG3248">
        <v>2017</v>
      </c>
      <c r="AH3248">
        <f>COUNTBLANK(datos[[#This Row],[Row ID]:[Year sales]])</f>
        <v>0</v>
      </c>
    </row>
    <row r="3249" spans="1:34" x14ac:dyDescent="0.3">
      <c r="A3249">
        <v>3248</v>
      </c>
      <c r="B3249" t="s">
        <v>6493</v>
      </c>
      <c r="C3249" s="4">
        <v>43079</v>
      </c>
      <c r="D3249" s="4">
        <v>43081</v>
      </c>
      <c r="E3249" t="s">
        <v>34</v>
      </c>
      <c r="F3249" t="s">
        <v>1153</v>
      </c>
      <c r="G3249" t="s">
        <v>1154</v>
      </c>
      <c r="H3249" t="s">
        <v>57</v>
      </c>
      <c r="I3249" t="s">
        <v>38</v>
      </c>
      <c r="J3249" t="s">
        <v>115</v>
      </c>
      <c r="K3249" t="s">
        <v>116</v>
      </c>
      <c r="L3249">
        <v>98103</v>
      </c>
      <c r="M3249" t="s">
        <v>60</v>
      </c>
      <c r="N3249" t="s">
        <v>6494</v>
      </c>
      <c r="O3249" t="s">
        <v>62</v>
      </c>
      <c r="P3249" t="s">
        <v>86</v>
      </c>
      <c r="Q3249" t="s">
        <v>6495</v>
      </c>
      <c r="R3249" s="1">
        <v>18.239999999999998</v>
      </c>
      <c r="S3249">
        <v>3</v>
      </c>
      <c r="T3249">
        <f t="shared" si="50"/>
        <v>7</v>
      </c>
      <c r="U3249" t="s">
        <v>52</v>
      </c>
      <c r="V3249">
        <v>0</v>
      </c>
      <c r="W3249">
        <v>0</v>
      </c>
      <c r="X3249" s="1">
        <v>0</v>
      </c>
      <c r="Y3249" s="1">
        <v>18.239999999999998</v>
      </c>
      <c r="Z3249" t="s">
        <v>65</v>
      </c>
      <c r="AA3249" s="2">
        <v>5.2896000000000001</v>
      </c>
      <c r="AB3249" s="3">
        <v>0.29000000000000004</v>
      </c>
      <c r="AC3249" s="1">
        <v>-12.9504</v>
      </c>
      <c r="AD3249">
        <v>2</v>
      </c>
      <c r="AE3249">
        <v>2</v>
      </c>
      <c r="AF3249" t="s">
        <v>48</v>
      </c>
      <c r="AG3249">
        <v>2017</v>
      </c>
      <c r="AH3249">
        <f>COUNTBLANK(datos[[#This Row],[Row ID]:[Year sales]])</f>
        <v>0</v>
      </c>
    </row>
    <row r="3250" spans="1:34" x14ac:dyDescent="0.3">
      <c r="A3250">
        <v>3249</v>
      </c>
      <c r="B3250" t="s">
        <v>6496</v>
      </c>
      <c r="C3250" s="4">
        <v>42630</v>
      </c>
      <c r="D3250" s="4">
        <v>42634</v>
      </c>
      <c r="E3250" t="s">
        <v>67</v>
      </c>
      <c r="F3250" t="s">
        <v>2682</v>
      </c>
      <c r="G3250" t="s">
        <v>2683</v>
      </c>
      <c r="H3250" t="s">
        <v>122</v>
      </c>
      <c r="I3250" t="s">
        <v>38</v>
      </c>
      <c r="J3250" t="s">
        <v>115</v>
      </c>
      <c r="K3250" t="s">
        <v>116</v>
      </c>
      <c r="L3250">
        <v>98103</v>
      </c>
      <c r="M3250" t="s">
        <v>60</v>
      </c>
      <c r="N3250" t="s">
        <v>6170</v>
      </c>
      <c r="O3250" t="s">
        <v>43</v>
      </c>
      <c r="P3250" t="s">
        <v>50</v>
      </c>
      <c r="Q3250" t="s">
        <v>6171</v>
      </c>
      <c r="R3250" s="1">
        <v>113.88800000000001</v>
      </c>
      <c r="S3250">
        <v>2</v>
      </c>
      <c r="T3250">
        <f t="shared" si="50"/>
        <v>24</v>
      </c>
      <c r="U3250" t="s">
        <v>46</v>
      </c>
      <c r="V3250">
        <v>0.2</v>
      </c>
      <c r="W3250">
        <v>22.777600000000003</v>
      </c>
      <c r="X3250" s="1">
        <v>-22.7776</v>
      </c>
      <c r="Y3250" s="1">
        <v>136.66560000000001</v>
      </c>
      <c r="Z3250" t="s">
        <v>99</v>
      </c>
      <c r="AA3250" s="2">
        <v>9.9651999999999994</v>
      </c>
      <c r="AB3250" s="3">
        <v>8.7499999999999994E-2</v>
      </c>
      <c r="AC3250" s="1">
        <v>-81.145200000000003</v>
      </c>
      <c r="AD3250">
        <v>4</v>
      </c>
      <c r="AE3250">
        <v>4</v>
      </c>
      <c r="AF3250" t="s">
        <v>48</v>
      </c>
      <c r="AG3250">
        <v>2016</v>
      </c>
      <c r="AH3250">
        <f>COUNTBLANK(datos[[#This Row],[Row ID]:[Year sales]])</f>
        <v>0</v>
      </c>
    </row>
    <row r="3251" spans="1:34" x14ac:dyDescent="0.3">
      <c r="A3251">
        <v>3250</v>
      </c>
      <c r="B3251" t="s">
        <v>6496</v>
      </c>
      <c r="C3251" s="4">
        <v>42630</v>
      </c>
      <c r="D3251" s="4">
        <v>42634</v>
      </c>
      <c r="E3251" t="s">
        <v>67</v>
      </c>
      <c r="F3251" t="s">
        <v>2682</v>
      </c>
      <c r="G3251" t="s">
        <v>2683</v>
      </c>
      <c r="H3251" t="s">
        <v>122</v>
      </c>
      <c r="I3251" t="s">
        <v>38</v>
      </c>
      <c r="J3251" t="s">
        <v>115</v>
      </c>
      <c r="K3251" t="s">
        <v>116</v>
      </c>
      <c r="L3251">
        <v>98103</v>
      </c>
      <c r="M3251" t="s">
        <v>60</v>
      </c>
      <c r="N3251" t="s">
        <v>2611</v>
      </c>
      <c r="O3251" t="s">
        <v>90</v>
      </c>
      <c r="P3251" t="s">
        <v>91</v>
      </c>
      <c r="Q3251" t="s">
        <v>2612</v>
      </c>
      <c r="R3251" s="1">
        <v>105.584</v>
      </c>
      <c r="S3251">
        <v>2</v>
      </c>
      <c r="T3251">
        <f t="shared" si="50"/>
        <v>14</v>
      </c>
      <c r="U3251" t="s">
        <v>46</v>
      </c>
      <c r="V3251">
        <v>0.2</v>
      </c>
      <c r="W3251">
        <v>21.116800000000001</v>
      </c>
      <c r="X3251" s="1">
        <v>-21.116800000000001</v>
      </c>
      <c r="Y3251" s="1">
        <v>126.7008</v>
      </c>
      <c r="Z3251" t="s">
        <v>99</v>
      </c>
      <c r="AA3251" s="2">
        <v>7.9188000000000001</v>
      </c>
      <c r="AB3251" s="3">
        <v>7.4999999999999997E-2</v>
      </c>
      <c r="AC3251" s="1">
        <v>-76.548400000000001</v>
      </c>
      <c r="AD3251">
        <v>4</v>
      </c>
      <c r="AE3251">
        <v>4</v>
      </c>
      <c r="AF3251" t="s">
        <v>48</v>
      </c>
      <c r="AG3251">
        <v>2016</v>
      </c>
      <c r="AH3251">
        <f>COUNTBLANK(datos[[#This Row],[Row ID]:[Year sales]])</f>
        <v>0</v>
      </c>
    </row>
    <row r="3252" spans="1:34" x14ac:dyDescent="0.3">
      <c r="A3252">
        <v>3251</v>
      </c>
      <c r="B3252" t="s">
        <v>6497</v>
      </c>
      <c r="C3252" s="4">
        <v>42727</v>
      </c>
      <c r="D3252" s="4">
        <v>42733</v>
      </c>
      <c r="E3252" t="s">
        <v>67</v>
      </c>
      <c r="F3252" t="s">
        <v>4952</v>
      </c>
      <c r="G3252" t="s">
        <v>4953</v>
      </c>
      <c r="H3252" t="s">
        <v>57</v>
      </c>
      <c r="I3252" t="s">
        <v>38</v>
      </c>
      <c r="J3252" t="s">
        <v>6498</v>
      </c>
      <c r="K3252" t="s">
        <v>258</v>
      </c>
      <c r="L3252">
        <v>49505</v>
      </c>
      <c r="M3252" t="s">
        <v>125</v>
      </c>
      <c r="N3252" t="s">
        <v>4215</v>
      </c>
      <c r="O3252" t="s">
        <v>62</v>
      </c>
      <c r="P3252" t="s">
        <v>289</v>
      </c>
      <c r="Q3252" t="s">
        <v>4216</v>
      </c>
      <c r="R3252" s="1">
        <v>24.85</v>
      </c>
      <c r="S3252">
        <v>7</v>
      </c>
      <c r="T3252">
        <f t="shared" si="50"/>
        <v>19</v>
      </c>
      <c r="U3252" t="s">
        <v>75</v>
      </c>
      <c r="V3252">
        <v>0</v>
      </c>
      <c r="W3252">
        <v>0</v>
      </c>
      <c r="X3252" s="1">
        <v>0</v>
      </c>
      <c r="Y3252" s="1">
        <v>24.85</v>
      </c>
      <c r="Z3252" t="s">
        <v>65</v>
      </c>
      <c r="AA3252" s="2">
        <v>11.679500000000001</v>
      </c>
      <c r="AB3252" s="3">
        <v>0.47000000000000003</v>
      </c>
      <c r="AC3252" s="1">
        <v>-13.170500000000001</v>
      </c>
      <c r="AD3252">
        <v>6</v>
      </c>
      <c r="AE3252">
        <v>6</v>
      </c>
      <c r="AF3252" t="s">
        <v>48</v>
      </c>
      <c r="AG3252">
        <v>2016</v>
      </c>
      <c r="AH3252">
        <f>COUNTBLANK(datos[[#This Row],[Row ID]:[Year sales]])</f>
        <v>0</v>
      </c>
    </row>
    <row r="3253" spans="1:34" x14ac:dyDescent="0.3">
      <c r="A3253">
        <v>3252</v>
      </c>
      <c r="B3253" t="s">
        <v>6499</v>
      </c>
      <c r="C3253" s="4">
        <v>42842</v>
      </c>
      <c r="D3253" s="4">
        <v>42844</v>
      </c>
      <c r="E3253" t="s">
        <v>208</v>
      </c>
      <c r="F3253" t="s">
        <v>6500</v>
      </c>
      <c r="G3253" t="s">
        <v>6501</v>
      </c>
      <c r="H3253" t="s">
        <v>37</v>
      </c>
      <c r="I3253" t="s">
        <v>38</v>
      </c>
      <c r="J3253" t="s">
        <v>166</v>
      </c>
      <c r="K3253" t="s">
        <v>167</v>
      </c>
      <c r="L3253">
        <v>19120</v>
      </c>
      <c r="M3253" t="s">
        <v>168</v>
      </c>
      <c r="N3253" t="s">
        <v>3956</v>
      </c>
      <c r="O3253" t="s">
        <v>43</v>
      </c>
      <c r="P3253" t="s">
        <v>83</v>
      </c>
      <c r="Q3253" t="s">
        <v>5174</v>
      </c>
      <c r="R3253" s="1">
        <v>60.311999999999998</v>
      </c>
      <c r="S3253">
        <v>3</v>
      </c>
      <c r="T3253">
        <f t="shared" si="50"/>
        <v>17</v>
      </c>
      <c r="U3253" t="s">
        <v>52</v>
      </c>
      <c r="V3253">
        <v>0.2</v>
      </c>
      <c r="W3253">
        <v>12.0624</v>
      </c>
      <c r="X3253" s="1">
        <v>-12.0624</v>
      </c>
      <c r="Y3253" s="1">
        <v>72.374399999999994</v>
      </c>
      <c r="Z3253" t="s">
        <v>99</v>
      </c>
      <c r="AA3253" s="2">
        <v>5.2773000000000003</v>
      </c>
      <c r="AB3253" s="3">
        <v>8.7500000000000008E-2</v>
      </c>
      <c r="AC3253" s="1">
        <v>-42.972299999999997</v>
      </c>
      <c r="AD3253">
        <v>2</v>
      </c>
      <c r="AE3253">
        <v>2</v>
      </c>
      <c r="AF3253" t="s">
        <v>48</v>
      </c>
      <c r="AG3253">
        <v>2017</v>
      </c>
      <c r="AH3253">
        <f>COUNTBLANK(datos[[#This Row],[Row ID]:[Year sales]])</f>
        <v>0</v>
      </c>
    </row>
    <row r="3254" spans="1:34" x14ac:dyDescent="0.3">
      <c r="A3254">
        <v>3253</v>
      </c>
      <c r="B3254" t="s">
        <v>6502</v>
      </c>
      <c r="C3254" s="4">
        <v>43035</v>
      </c>
      <c r="D3254" s="4">
        <v>43038</v>
      </c>
      <c r="E3254" t="s">
        <v>34</v>
      </c>
      <c r="F3254" t="s">
        <v>202</v>
      </c>
      <c r="G3254" t="s">
        <v>203</v>
      </c>
      <c r="H3254" t="s">
        <v>122</v>
      </c>
      <c r="I3254" t="s">
        <v>38</v>
      </c>
      <c r="J3254" t="s">
        <v>323</v>
      </c>
      <c r="K3254" t="s">
        <v>231</v>
      </c>
      <c r="L3254">
        <v>60610</v>
      </c>
      <c r="M3254" t="s">
        <v>125</v>
      </c>
      <c r="N3254" t="s">
        <v>1674</v>
      </c>
      <c r="O3254" t="s">
        <v>62</v>
      </c>
      <c r="P3254" t="s">
        <v>86</v>
      </c>
      <c r="Q3254" t="s">
        <v>1675</v>
      </c>
      <c r="R3254" s="1">
        <v>7.056</v>
      </c>
      <c r="S3254">
        <v>3</v>
      </c>
      <c r="T3254">
        <f t="shared" si="50"/>
        <v>32</v>
      </c>
      <c r="U3254" t="s">
        <v>52</v>
      </c>
      <c r="V3254">
        <v>0.2</v>
      </c>
      <c r="W3254">
        <v>1.4112</v>
      </c>
      <c r="X3254" s="1">
        <v>-1.4112</v>
      </c>
      <c r="Y3254" s="1">
        <v>8.4672000000000001</v>
      </c>
      <c r="Z3254" t="s">
        <v>65</v>
      </c>
      <c r="AA3254" s="2">
        <v>2.2050000000000001</v>
      </c>
      <c r="AB3254" s="3">
        <v>0.3125</v>
      </c>
      <c r="AC3254" s="1">
        <v>-3.4398</v>
      </c>
      <c r="AD3254">
        <v>3</v>
      </c>
      <c r="AE3254">
        <v>3</v>
      </c>
      <c r="AF3254" t="s">
        <v>48</v>
      </c>
      <c r="AG3254">
        <v>2017</v>
      </c>
      <c r="AH3254">
        <f>COUNTBLANK(datos[[#This Row],[Row ID]:[Year sales]])</f>
        <v>0</v>
      </c>
    </row>
    <row r="3255" spans="1:34" x14ac:dyDescent="0.3">
      <c r="A3255">
        <v>3254</v>
      </c>
      <c r="B3255" t="s">
        <v>6502</v>
      </c>
      <c r="C3255" s="4">
        <v>43035</v>
      </c>
      <c r="D3255" s="4">
        <v>43038</v>
      </c>
      <c r="E3255" t="s">
        <v>34</v>
      </c>
      <c r="F3255" t="s">
        <v>202</v>
      </c>
      <c r="G3255" t="s">
        <v>203</v>
      </c>
      <c r="H3255" t="s">
        <v>122</v>
      </c>
      <c r="I3255" t="s">
        <v>38</v>
      </c>
      <c r="J3255" t="s">
        <v>323</v>
      </c>
      <c r="K3255" t="s">
        <v>231</v>
      </c>
      <c r="L3255">
        <v>60610</v>
      </c>
      <c r="M3255" t="s">
        <v>125</v>
      </c>
      <c r="N3255" t="s">
        <v>5102</v>
      </c>
      <c r="O3255" t="s">
        <v>90</v>
      </c>
      <c r="P3255" t="s">
        <v>91</v>
      </c>
      <c r="Q3255" t="s">
        <v>5103</v>
      </c>
      <c r="R3255" s="1">
        <v>27.184000000000001</v>
      </c>
      <c r="S3255">
        <v>2</v>
      </c>
      <c r="T3255">
        <f t="shared" si="50"/>
        <v>15</v>
      </c>
      <c r="U3255" t="s">
        <v>46</v>
      </c>
      <c r="V3255">
        <v>0.2</v>
      </c>
      <c r="W3255">
        <v>5.4368000000000007</v>
      </c>
      <c r="X3255" s="1">
        <v>-5.4367999999999999</v>
      </c>
      <c r="Y3255" s="1">
        <v>32.620800000000003</v>
      </c>
      <c r="Z3255" t="s">
        <v>65</v>
      </c>
      <c r="AA3255" s="2">
        <v>2.0388000000000002</v>
      </c>
      <c r="AB3255" s="3">
        <v>7.4999999999999997E-2</v>
      </c>
      <c r="AC3255" s="1">
        <v>-19.708400000000001</v>
      </c>
      <c r="AD3255">
        <v>3</v>
      </c>
      <c r="AE3255">
        <v>3</v>
      </c>
      <c r="AF3255" t="s">
        <v>48</v>
      </c>
      <c r="AG3255">
        <v>2017</v>
      </c>
      <c r="AH3255">
        <f>COUNTBLANK(datos[[#This Row],[Row ID]:[Year sales]])</f>
        <v>0</v>
      </c>
    </row>
    <row r="3256" spans="1:34" x14ac:dyDescent="0.3">
      <c r="A3256">
        <v>3255</v>
      </c>
      <c r="B3256" t="s">
        <v>6503</v>
      </c>
      <c r="C3256" s="4">
        <v>42559</v>
      </c>
      <c r="D3256" s="4">
        <v>42565</v>
      </c>
      <c r="E3256" t="s">
        <v>67</v>
      </c>
      <c r="F3256" t="s">
        <v>3553</v>
      </c>
      <c r="G3256" t="s">
        <v>3554</v>
      </c>
      <c r="H3256" t="s">
        <v>37</v>
      </c>
      <c r="I3256" t="s">
        <v>38</v>
      </c>
      <c r="J3256" t="s">
        <v>115</v>
      </c>
      <c r="K3256" t="s">
        <v>116</v>
      </c>
      <c r="L3256">
        <v>98105</v>
      </c>
      <c r="M3256" t="s">
        <v>60</v>
      </c>
      <c r="N3256" t="s">
        <v>984</v>
      </c>
      <c r="O3256" t="s">
        <v>90</v>
      </c>
      <c r="P3256" t="s">
        <v>91</v>
      </c>
      <c r="Q3256" t="s">
        <v>985</v>
      </c>
      <c r="R3256" s="1">
        <v>107.98399999999999</v>
      </c>
      <c r="S3256">
        <v>1</v>
      </c>
      <c r="T3256">
        <f t="shared" si="50"/>
        <v>17</v>
      </c>
      <c r="U3256" t="s">
        <v>46</v>
      </c>
      <c r="V3256">
        <v>0.2</v>
      </c>
      <c r="W3256">
        <v>21.596800000000002</v>
      </c>
      <c r="X3256" s="1">
        <v>-21.596800000000002</v>
      </c>
      <c r="Y3256" s="1">
        <v>129.58080000000001</v>
      </c>
      <c r="Z3256" t="s">
        <v>99</v>
      </c>
      <c r="AA3256" s="2">
        <v>9.4486000000000008</v>
      </c>
      <c r="AB3256" s="3">
        <v>8.7500000000000008E-2</v>
      </c>
      <c r="AC3256" s="1">
        <v>-76.938599999999994</v>
      </c>
      <c r="AD3256">
        <v>6</v>
      </c>
      <c r="AE3256">
        <v>6</v>
      </c>
      <c r="AF3256" t="s">
        <v>48</v>
      </c>
      <c r="AG3256">
        <v>2016</v>
      </c>
      <c r="AH3256">
        <f>COUNTBLANK(datos[[#This Row],[Row ID]:[Year sales]])</f>
        <v>0</v>
      </c>
    </row>
    <row r="3257" spans="1:34" x14ac:dyDescent="0.3">
      <c r="A3257">
        <v>3256</v>
      </c>
      <c r="B3257" t="s">
        <v>6503</v>
      </c>
      <c r="C3257" s="4">
        <v>42559</v>
      </c>
      <c r="D3257" s="4">
        <v>42565</v>
      </c>
      <c r="E3257" t="s">
        <v>67</v>
      </c>
      <c r="F3257" t="s">
        <v>3553</v>
      </c>
      <c r="G3257" t="s">
        <v>3554</v>
      </c>
      <c r="H3257" t="s">
        <v>37</v>
      </c>
      <c r="I3257" t="s">
        <v>38</v>
      </c>
      <c r="J3257" t="s">
        <v>115</v>
      </c>
      <c r="K3257" t="s">
        <v>116</v>
      </c>
      <c r="L3257">
        <v>98105</v>
      </c>
      <c r="M3257" t="s">
        <v>60</v>
      </c>
      <c r="N3257" t="s">
        <v>4972</v>
      </c>
      <c r="O3257" t="s">
        <v>62</v>
      </c>
      <c r="P3257" t="s">
        <v>94</v>
      </c>
      <c r="Q3257" t="s">
        <v>4973</v>
      </c>
      <c r="R3257" s="1">
        <v>19.295999999999999</v>
      </c>
      <c r="S3257">
        <v>3</v>
      </c>
      <c r="T3257">
        <f t="shared" si="50"/>
        <v>42</v>
      </c>
      <c r="U3257" t="s">
        <v>52</v>
      </c>
      <c r="V3257">
        <v>0.2</v>
      </c>
      <c r="W3257">
        <v>3.8592</v>
      </c>
      <c r="X3257" s="1">
        <v>-3.8592</v>
      </c>
      <c r="Y3257" s="1">
        <v>23.155200000000001</v>
      </c>
      <c r="Z3257" t="s">
        <v>65</v>
      </c>
      <c r="AA3257" s="2">
        <v>6.03</v>
      </c>
      <c r="AB3257" s="3">
        <v>0.3125</v>
      </c>
      <c r="AC3257" s="1">
        <v>-9.4068000000000005</v>
      </c>
      <c r="AD3257">
        <v>6</v>
      </c>
      <c r="AE3257">
        <v>6</v>
      </c>
      <c r="AF3257" t="s">
        <v>48</v>
      </c>
      <c r="AG3257">
        <v>2016</v>
      </c>
      <c r="AH3257">
        <f>COUNTBLANK(datos[[#This Row],[Row ID]:[Year sales]])</f>
        <v>0</v>
      </c>
    </row>
    <row r="3258" spans="1:34" x14ac:dyDescent="0.3">
      <c r="A3258">
        <v>3257</v>
      </c>
      <c r="B3258" t="s">
        <v>6504</v>
      </c>
      <c r="C3258" s="4">
        <v>42225</v>
      </c>
      <c r="D3258" s="4">
        <v>42230</v>
      </c>
      <c r="E3258" t="s">
        <v>67</v>
      </c>
      <c r="F3258" t="s">
        <v>235</v>
      </c>
      <c r="G3258" t="s">
        <v>236</v>
      </c>
      <c r="H3258" t="s">
        <v>57</v>
      </c>
      <c r="I3258" t="s">
        <v>38</v>
      </c>
      <c r="J3258" t="s">
        <v>1545</v>
      </c>
      <c r="K3258" t="s">
        <v>71</v>
      </c>
      <c r="L3258">
        <v>32216</v>
      </c>
      <c r="M3258" t="s">
        <v>41</v>
      </c>
      <c r="N3258" t="s">
        <v>2944</v>
      </c>
      <c r="O3258" t="s">
        <v>62</v>
      </c>
      <c r="P3258" t="s">
        <v>63</v>
      </c>
      <c r="Q3258" t="s">
        <v>2945</v>
      </c>
      <c r="R3258" s="1">
        <v>4.6079999999999997</v>
      </c>
      <c r="S3258">
        <v>2</v>
      </c>
      <c r="T3258">
        <f t="shared" si="50"/>
        <v>44</v>
      </c>
      <c r="U3258" t="s">
        <v>46</v>
      </c>
      <c r="V3258">
        <v>0.2</v>
      </c>
      <c r="W3258">
        <v>0.92159999999999997</v>
      </c>
      <c r="X3258" s="1">
        <v>-0.92159999999999997</v>
      </c>
      <c r="Y3258" s="1">
        <v>5.5295999999999994</v>
      </c>
      <c r="Z3258" t="s">
        <v>65</v>
      </c>
      <c r="AA3258" s="2">
        <v>1.6704000000000001</v>
      </c>
      <c r="AB3258" s="3">
        <v>0.36250000000000004</v>
      </c>
      <c r="AC3258" s="1">
        <v>-2.016</v>
      </c>
      <c r="AD3258">
        <v>5</v>
      </c>
      <c r="AE3258">
        <v>5</v>
      </c>
      <c r="AF3258" t="s">
        <v>48</v>
      </c>
      <c r="AG3258">
        <v>2015</v>
      </c>
      <c r="AH3258">
        <f>COUNTBLANK(datos[[#This Row],[Row ID]:[Year sales]])</f>
        <v>0</v>
      </c>
    </row>
    <row r="3259" spans="1:34" x14ac:dyDescent="0.3">
      <c r="A3259">
        <v>3258</v>
      </c>
      <c r="B3259" t="s">
        <v>6505</v>
      </c>
      <c r="C3259" s="4">
        <v>42713</v>
      </c>
      <c r="D3259" s="4">
        <v>42718</v>
      </c>
      <c r="E3259" t="s">
        <v>34</v>
      </c>
      <c r="F3259" t="s">
        <v>3884</v>
      </c>
      <c r="G3259" t="s">
        <v>3885</v>
      </c>
      <c r="H3259" t="s">
        <v>57</v>
      </c>
      <c r="I3259" t="s">
        <v>38</v>
      </c>
      <c r="J3259" t="s">
        <v>633</v>
      </c>
      <c r="K3259" t="s">
        <v>355</v>
      </c>
      <c r="L3259">
        <v>37064</v>
      </c>
      <c r="M3259" t="s">
        <v>41</v>
      </c>
      <c r="N3259" t="s">
        <v>3834</v>
      </c>
      <c r="O3259" t="s">
        <v>43</v>
      </c>
      <c r="P3259" t="s">
        <v>73</v>
      </c>
      <c r="Q3259" t="s">
        <v>3835</v>
      </c>
      <c r="R3259" s="1">
        <v>79.974000000000004</v>
      </c>
      <c r="S3259">
        <v>3</v>
      </c>
      <c r="T3259">
        <f t="shared" si="50"/>
        <v>22</v>
      </c>
      <c r="U3259" t="s">
        <v>52</v>
      </c>
      <c r="V3259">
        <v>0.4</v>
      </c>
      <c r="W3259">
        <v>31.989600000000003</v>
      </c>
      <c r="X3259" s="1">
        <v>-31.989599999999999</v>
      </c>
      <c r="Y3259" s="1">
        <v>111.96360000000001</v>
      </c>
      <c r="Z3259" t="s">
        <v>99</v>
      </c>
      <c r="AA3259" s="2">
        <v>-29.323799999999999</v>
      </c>
      <c r="AB3259" s="3">
        <v>-0.36666666666666664</v>
      </c>
      <c r="AC3259" s="1">
        <v>-77.308199999999999</v>
      </c>
      <c r="AD3259">
        <v>5</v>
      </c>
      <c r="AE3259">
        <v>5</v>
      </c>
      <c r="AF3259" t="s">
        <v>48</v>
      </c>
      <c r="AG3259">
        <v>2016</v>
      </c>
      <c r="AH3259">
        <f>COUNTBLANK(datos[[#This Row],[Row ID]:[Year sales]])</f>
        <v>0</v>
      </c>
    </row>
    <row r="3260" spans="1:34" x14ac:dyDescent="0.3">
      <c r="A3260">
        <v>3259</v>
      </c>
      <c r="B3260" t="s">
        <v>6505</v>
      </c>
      <c r="C3260" s="4">
        <v>42713</v>
      </c>
      <c r="D3260" s="4">
        <v>42718</v>
      </c>
      <c r="E3260" t="s">
        <v>34</v>
      </c>
      <c r="F3260" t="s">
        <v>3884</v>
      </c>
      <c r="G3260" t="s">
        <v>3885</v>
      </c>
      <c r="H3260" t="s">
        <v>57</v>
      </c>
      <c r="I3260" t="s">
        <v>38</v>
      </c>
      <c r="J3260" t="s">
        <v>633</v>
      </c>
      <c r="K3260" t="s">
        <v>355</v>
      </c>
      <c r="L3260">
        <v>37064</v>
      </c>
      <c r="M3260" t="s">
        <v>41</v>
      </c>
      <c r="N3260" t="s">
        <v>2735</v>
      </c>
      <c r="O3260" t="s">
        <v>62</v>
      </c>
      <c r="P3260" t="s">
        <v>94</v>
      </c>
      <c r="Q3260" t="s">
        <v>2736</v>
      </c>
      <c r="R3260" s="1">
        <v>2.9460000000000002</v>
      </c>
      <c r="S3260">
        <v>2</v>
      </c>
      <c r="T3260">
        <f t="shared" si="50"/>
        <v>45</v>
      </c>
      <c r="U3260" t="s">
        <v>46</v>
      </c>
      <c r="V3260">
        <v>0.7</v>
      </c>
      <c r="W3260">
        <v>2.0621999999999998</v>
      </c>
      <c r="X3260" s="1">
        <v>-2.0621999999999998</v>
      </c>
      <c r="Y3260" s="1">
        <v>5.0082000000000004</v>
      </c>
      <c r="Z3260" t="s">
        <v>65</v>
      </c>
      <c r="AA3260" s="2">
        <v>-2.0621999999999998</v>
      </c>
      <c r="AB3260" s="3">
        <v>-0.69999999999999984</v>
      </c>
      <c r="AC3260" s="1">
        <v>-2.9460000000000002</v>
      </c>
      <c r="AD3260">
        <v>5</v>
      </c>
      <c r="AE3260">
        <v>5</v>
      </c>
      <c r="AF3260" t="s">
        <v>48</v>
      </c>
      <c r="AG3260">
        <v>2016</v>
      </c>
      <c r="AH3260">
        <f>COUNTBLANK(datos[[#This Row],[Row ID]:[Year sales]])</f>
        <v>0</v>
      </c>
    </row>
    <row r="3261" spans="1:34" x14ac:dyDescent="0.3">
      <c r="A3261">
        <v>3260</v>
      </c>
      <c r="B3261" t="s">
        <v>6506</v>
      </c>
      <c r="C3261" s="4">
        <v>42687</v>
      </c>
      <c r="D3261" s="4">
        <v>42691</v>
      </c>
      <c r="E3261" t="s">
        <v>67</v>
      </c>
      <c r="F3261" t="s">
        <v>6507</v>
      </c>
      <c r="G3261" t="s">
        <v>6508</v>
      </c>
      <c r="H3261" t="s">
        <v>122</v>
      </c>
      <c r="I3261" t="s">
        <v>38</v>
      </c>
      <c r="J3261" t="s">
        <v>6120</v>
      </c>
      <c r="K3261" t="s">
        <v>231</v>
      </c>
      <c r="L3261">
        <v>60035</v>
      </c>
      <c r="M3261" t="s">
        <v>125</v>
      </c>
      <c r="N3261" t="s">
        <v>1800</v>
      </c>
      <c r="O3261" t="s">
        <v>62</v>
      </c>
      <c r="P3261" t="s">
        <v>94</v>
      </c>
      <c r="Q3261" t="s">
        <v>1801</v>
      </c>
      <c r="R3261" s="1">
        <v>3.1360000000000001</v>
      </c>
      <c r="S3261">
        <v>2</v>
      </c>
      <c r="T3261">
        <f t="shared" si="50"/>
        <v>22</v>
      </c>
      <c r="U3261" t="s">
        <v>46</v>
      </c>
      <c r="V3261">
        <v>0.8</v>
      </c>
      <c r="W3261">
        <v>2.5088000000000004</v>
      </c>
      <c r="X3261" s="1">
        <v>-2.5087999999999999</v>
      </c>
      <c r="Y3261" s="1">
        <v>5.6448</v>
      </c>
      <c r="Z3261" t="s">
        <v>65</v>
      </c>
      <c r="AA3261" s="2">
        <v>-4.7039999999999997</v>
      </c>
      <c r="AB3261" s="3">
        <v>-1.4999999999999998</v>
      </c>
      <c r="AC3261" s="1">
        <v>-5.3311999999999999</v>
      </c>
      <c r="AD3261">
        <v>4</v>
      </c>
      <c r="AE3261">
        <v>4</v>
      </c>
      <c r="AF3261" t="s">
        <v>48</v>
      </c>
      <c r="AG3261">
        <v>2016</v>
      </c>
      <c r="AH3261">
        <f>COUNTBLANK(datos[[#This Row],[Row ID]:[Year sales]])</f>
        <v>0</v>
      </c>
    </row>
    <row r="3262" spans="1:34" x14ac:dyDescent="0.3">
      <c r="A3262">
        <v>3261</v>
      </c>
      <c r="B3262" t="s">
        <v>6509</v>
      </c>
      <c r="C3262" s="4">
        <v>41957</v>
      </c>
      <c r="D3262" s="4">
        <v>41958</v>
      </c>
      <c r="E3262" t="s">
        <v>208</v>
      </c>
      <c r="F3262" t="s">
        <v>6510</v>
      </c>
      <c r="G3262" t="s">
        <v>6511</v>
      </c>
      <c r="H3262" t="s">
        <v>57</v>
      </c>
      <c r="I3262" t="s">
        <v>38</v>
      </c>
      <c r="J3262" t="s">
        <v>623</v>
      </c>
      <c r="K3262" t="s">
        <v>124</v>
      </c>
      <c r="L3262">
        <v>77506</v>
      </c>
      <c r="M3262" t="s">
        <v>125</v>
      </c>
      <c r="N3262" t="s">
        <v>6512</v>
      </c>
      <c r="O3262" t="s">
        <v>62</v>
      </c>
      <c r="P3262" t="s">
        <v>110</v>
      </c>
      <c r="Q3262" t="s">
        <v>6513</v>
      </c>
      <c r="R3262" s="1">
        <v>20.736000000000001</v>
      </c>
      <c r="S3262">
        <v>4</v>
      </c>
      <c r="T3262">
        <f t="shared" si="50"/>
        <v>14</v>
      </c>
      <c r="U3262" t="s">
        <v>52</v>
      </c>
      <c r="V3262">
        <v>0.2</v>
      </c>
      <c r="W3262">
        <v>4.1472000000000007</v>
      </c>
      <c r="X3262" s="1">
        <v>-4.1471999999999998</v>
      </c>
      <c r="Y3262" s="1">
        <v>24.883200000000002</v>
      </c>
      <c r="Z3262" t="s">
        <v>65</v>
      </c>
      <c r="AA3262" s="2">
        <v>7.2576000000000001</v>
      </c>
      <c r="AB3262" s="3">
        <v>0.35</v>
      </c>
      <c r="AC3262" s="1">
        <v>-9.3312000000000008</v>
      </c>
      <c r="AD3262">
        <v>1</v>
      </c>
      <c r="AE3262">
        <v>1</v>
      </c>
      <c r="AF3262" t="s">
        <v>48</v>
      </c>
      <c r="AG3262">
        <v>2014</v>
      </c>
      <c r="AH3262">
        <f>COUNTBLANK(datos[[#This Row],[Row ID]:[Year sales]])</f>
        <v>0</v>
      </c>
    </row>
    <row r="3263" spans="1:34" x14ac:dyDescent="0.3">
      <c r="A3263">
        <v>3262</v>
      </c>
      <c r="B3263" t="s">
        <v>6514</v>
      </c>
      <c r="C3263" s="4">
        <v>41960</v>
      </c>
      <c r="D3263" s="4">
        <v>41962</v>
      </c>
      <c r="E3263" t="s">
        <v>208</v>
      </c>
      <c r="F3263" t="s">
        <v>1165</v>
      </c>
      <c r="G3263" t="s">
        <v>1166</v>
      </c>
      <c r="H3263" t="s">
        <v>57</v>
      </c>
      <c r="I3263" t="s">
        <v>38</v>
      </c>
      <c r="J3263" t="s">
        <v>147</v>
      </c>
      <c r="K3263" t="s">
        <v>59</v>
      </c>
      <c r="L3263">
        <v>94109</v>
      </c>
      <c r="M3263" t="s">
        <v>60</v>
      </c>
      <c r="N3263" t="s">
        <v>3783</v>
      </c>
      <c r="O3263" t="s">
        <v>90</v>
      </c>
      <c r="P3263" t="s">
        <v>181</v>
      </c>
      <c r="Q3263" t="s">
        <v>3784</v>
      </c>
      <c r="R3263" s="1">
        <v>99.98</v>
      </c>
      <c r="S3263">
        <v>2</v>
      </c>
      <c r="T3263">
        <f t="shared" si="50"/>
        <v>27</v>
      </c>
      <c r="U3263" t="s">
        <v>46</v>
      </c>
      <c r="V3263">
        <v>0</v>
      </c>
      <c r="W3263">
        <v>0</v>
      </c>
      <c r="X3263" s="1">
        <v>0</v>
      </c>
      <c r="Y3263" s="1">
        <v>99.98</v>
      </c>
      <c r="Z3263" t="s">
        <v>99</v>
      </c>
      <c r="AA3263" s="2">
        <v>7.9984000000000002</v>
      </c>
      <c r="AB3263" s="3">
        <v>0.08</v>
      </c>
      <c r="AC3263" s="1">
        <v>-91.9816</v>
      </c>
      <c r="AD3263">
        <v>2</v>
      </c>
      <c r="AE3263">
        <v>2</v>
      </c>
      <c r="AF3263" t="s">
        <v>48</v>
      </c>
      <c r="AG3263">
        <v>2014</v>
      </c>
      <c r="AH3263">
        <f>COUNTBLANK(datos[[#This Row],[Row ID]:[Year sales]])</f>
        <v>0</v>
      </c>
    </row>
    <row r="3264" spans="1:34" x14ac:dyDescent="0.3">
      <c r="A3264">
        <v>3263</v>
      </c>
      <c r="B3264" t="s">
        <v>6514</v>
      </c>
      <c r="C3264" s="4">
        <v>41960</v>
      </c>
      <c r="D3264" s="4">
        <v>41962</v>
      </c>
      <c r="E3264" t="s">
        <v>208</v>
      </c>
      <c r="F3264" t="s">
        <v>1165</v>
      </c>
      <c r="G3264" t="s">
        <v>1166</v>
      </c>
      <c r="H3264" t="s">
        <v>57</v>
      </c>
      <c r="I3264" t="s">
        <v>38</v>
      </c>
      <c r="J3264" t="s">
        <v>147</v>
      </c>
      <c r="K3264" t="s">
        <v>59</v>
      </c>
      <c r="L3264">
        <v>94109</v>
      </c>
      <c r="M3264" t="s">
        <v>60</v>
      </c>
      <c r="N3264" t="s">
        <v>2584</v>
      </c>
      <c r="O3264" t="s">
        <v>62</v>
      </c>
      <c r="P3264" t="s">
        <v>110</v>
      </c>
      <c r="Q3264" t="s">
        <v>2585</v>
      </c>
      <c r="R3264" s="1">
        <v>733.95</v>
      </c>
      <c r="S3264">
        <v>7</v>
      </c>
      <c r="T3264">
        <f t="shared" si="50"/>
        <v>19</v>
      </c>
      <c r="U3264" t="s">
        <v>75</v>
      </c>
      <c r="V3264">
        <v>0</v>
      </c>
      <c r="W3264">
        <v>0</v>
      </c>
      <c r="X3264" s="1">
        <v>0</v>
      </c>
      <c r="Y3264" s="1">
        <v>733.95</v>
      </c>
      <c r="Z3264" t="s">
        <v>53</v>
      </c>
      <c r="AA3264" s="2">
        <v>352.29599999999999</v>
      </c>
      <c r="AB3264" s="3">
        <v>0.48</v>
      </c>
      <c r="AC3264" s="1">
        <v>-381.654</v>
      </c>
      <c r="AD3264">
        <v>2</v>
      </c>
      <c r="AE3264">
        <v>2</v>
      </c>
      <c r="AF3264" t="s">
        <v>48</v>
      </c>
      <c r="AG3264">
        <v>2014</v>
      </c>
      <c r="AH3264">
        <f>COUNTBLANK(datos[[#This Row],[Row ID]:[Year sales]])</f>
        <v>0</v>
      </c>
    </row>
    <row r="3265" spans="1:34" x14ac:dyDescent="0.3">
      <c r="A3265">
        <v>3264</v>
      </c>
      <c r="B3265" t="s">
        <v>6514</v>
      </c>
      <c r="C3265" s="4">
        <v>41960</v>
      </c>
      <c r="D3265" s="4">
        <v>41962</v>
      </c>
      <c r="E3265" t="s">
        <v>208</v>
      </c>
      <c r="F3265" t="s">
        <v>1165</v>
      </c>
      <c r="G3265" t="s">
        <v>1166</v>
      </c>
      <c r="H3265" t="s">
        <v>57</v>
      </c>
      <c r="I3265" t="s">
        <v>38</v>
      </c>
      <c r="J3265" t="s">
        <v>147</v>
      </c>
      <c r="K3265" t="s">
        <v>59</v>
      </c>
      <c r="L3265">
        <v>94109</v>
      </c>
      <c r="M3265" t="s">
        <v>60</v>
      </c>
      <c r="N3265" t="s">
        <v>5972</v>
      </c>
      <c r="O3265" t="s">
        <v>62</v>
      </c>
      <c r="P3265" t="s">
        <v>97</v>
      </c>
      <c r="Q3265" t="s">
        <v>5973</v>
      </c>
      <c r="R3265" s="1">
        <v>241.44</v>
      </c>
      <c r="S3265">
        <v>3</v>
      </c>
      <c r="T3265">
        <f t="shared" si="50"/>
        <v>20</v>
      </c>
      <c r="U3265" t="s">
        <v>52</v>
      </c>
      <c r="V3265">
        <v>0</v>
      </c>
      <c r="W3265">
        <v>0</v>
      </c>
      <c r="X3265" s="1">
        <v>0</v>
      </c>
      <c r="Y3265" s="1">
        <v>241.44</v>
      </c>
      <c r="Z3265" t="s">
        <v>47</v>
      </c>
      <c r="AA3265" s="2">
        <v>72.432000000000002</v>
      </c>
      <c r="AB3265" s="3">
        <v>0.3</v>
      </c>
      <c r="AC3265" s="1">
        <v>-169.00800000000001</v>
      </c>
      <c r="AD3265">
        <v>2</v>
      </c>
      <c r="AE3265">
        <v>2</v>
      </c>
      <c r="AF3265" t="s">
        <v>48</v>
      </c>
      <c r="AG3265">
        <v>2014</v>
      </c>
      <c r="AH3265">
        <f>COUNTBLANK(datos[[#This Row],[Row ID]:[Year sales]])</f>
        <v>0</v>
      </c>
    </row>
    <row r="3266" spans="1:34" x14ac:dyDescent="0.3">
      <c r="A3266">
        <v>3265</v>
      </c>
      <c r="B3266" t="s">
        <v>6515</v>
      </c>
      <c r="C3266" s="4">
        <v>42433</v>
      </c>
      <c r="D3266" s="4">
        <v>42437</v>
      </c>
      <c r="E3266" t="s">
        <v>34</v>
      </c>
      <c r="F3266" t="s">
        <v>5072</v>
      </c>
      <c r="G3266" t="s">
        <v>5073</v>
      </c>
      <c r="H3266" t="s">
        <v>57</v>
      </c>
      <c r="I3266" t="s">
        <v>38</v>
      </c>
      <c r="J3266" t="s">
        <v>1442</v>
      </c>
      <c r="K3266" t="s">
        <v>71</v>
      </c>
      <c r="L3266">
        <v>33180</v>
      </c>
      <c r="M3266" t="s">
        <v>41</v>
      </c>
      <c r="N3266" t="s">
        <v>4167</v>
      </c>
      <c r="O3266" t="s">
        <v>62</v>
      </c>
      <c r="P3266" t="s">
        <v>63</v>
      </c>
      <c r="Q3266" t="s">
        <v>4168</v>
      </c>
      <c r="R3266" s="1">
        <v>10.08</v>
      </c>
      <c r="S3266">
        <v>4</v>
      </c>
      <c r="T3266">
        <f t="shared" ref="T3266:T3329" si="51">SUMIF(Q:Q, Q3266, S:S)</f>
        <v>35</v>
      </c>
      <c r="U3266" t="s">
        <v>52</v>
      </c>
      <c r="V3266">
        <v>0.2</v>
      </c>
      <c r="W3266">
        <v>2.016</v>
      </c>
      <c r="X3266" s="1">
        <v>-2.016</v>
      </c>
      <c r="Y3266" s="1">
        <v>12.096</v>
      </c>
      <c r="Z3266" t="s">
        <v>65</v>
      </c>
      <c r="AA3266" s="2">
        <v>3.528</v>
      </c>
      <c r="AB3266" s="3">
        <v>0.35</v>
      </c>
      <c r="AC3266" s="1">
        <v>-4.5359999999999996</v>
      </c>
      <c r="AD3266">
        <v>4</v>
      </c>
      <c r="AE3266">
        <v>4</v>
      </c>
      <c r="AF3266" t="s">
        <v>48</v>
      </c>
      <c r="AG3266">
        <v>2016</v>
      </c>
      <c r="AH3266">
        <f>COUNTBLANK(datos[[#This Row],[Row ID]:[Year sales]])</f>
        <v>0</v>
      </c>
    </row>
    <row r="3267" spans="1:34" x14ac:dyDescent="0.3">
      <c r="A3267">
        <v>3266</v>
      </c>
      <c r="B3267" t="s">
        <v>6516</v>
      </c>
      <c r="C3267" s="4">
        <v>41923</v>
      </c>
      <c r="D3267" s="4">
        <v>41927</v>
      </c>
      <c r="E3267" t="s">
        <v>67</v>
      </c>
      <c r="F3267" t="s">
        <v>4564</v>
      </c>
      <c r="G3267" t="s">
        <v>4565</v>
      </c>
      <c r="H3267" t="s">
        <v>37</v>
      </c>
      <c r="I3267" t="s">
        <v>38</v>
      </c>
      <c r="J3267" t="s">
        <v>166</v>
      </c>
      <c r="K3267" t="s">
        <v>167</v>
      </c>
      <c r="L3267">
        <v>19120</v>
      </c>
      <c r="M3267" t="s">
        <v>168</v>
      </c>
      <c r="N3267" t="s">
        <v>2821</v>
      </c>
      <c r="O3267" t="s">
        <v>62</v>
      </c>
      <c r="P3267" t="s">
        <v>77</v>
      </c>
      <c r="Q3267" t="s">
        <v>2822</v>
      </c>
      <c r="R3267" s="1">
        <v>281.904</v>
      </c>
      <c r="S3267">
        <v>2</v>
      </c>
      <c r="T3267">
        <f t="shared" si="51"/>
        <v>26</v>
      </c>
      <c r="U3267" t="s">
        <v>46</v>
      </c>
      <c r="V3267">
        <v>0.2</v>
      </c>
      <c r="W3267">
        <v>56.380800000000001</v>
      </c>
      <c r="X3267" s="1">
        <v>-56.380800000000001</v>
      </c>
      <c r="Y3267" s="1">
        <v>338.28480000000002</v>
      </c>
      <c r="Z3267" t="s">
        <v>47</v>
      </c>
      <c r="AA3267" s="2">
        <v>10.571400000000001</v>
      </c>
      <c r="AB3267" s="3">
        <v>3.7500000000000006E-2</v>
      </c>
      <c r="AC3267" s="1">
        <v>-214.95179999999999</v>
      </c>
      <c r="AD3267">
        <v>4</v>
      </c>
      <c r="AE3267">
        <v>4</v>
      </c>
      <c r="AF3267" t="s">
        <v>48</v>
      </c>
      <c r="AG3267">
        <v>2014</v>
      </c>
      <c r="AH3267">
        <f>COUNTBLANK(datos[[#This Row],[Row ID]:[Year sales]])</f>
        <v>0</v>
      </c>
    </row>
    <row r="3268" spans="1:34" x14ac:dyDescent="0.3">
      <c r="A3268">
        <v>3267</v>
      </c>
      <c r="B3268" t="s">
        <v>6516</v>
      </c>
      <c r="C3268" s="4">
        <v>41923</v>
      </c>
      <c r="D3268" s="4">
        <v>41927</v>
      </c>
      <c r="E3268" t="s">
        <v>67</v>
      </c>
      <c r="F3268" t="s">
        <v>4564</v>
      </c>
      <c r="G3268" t="s">
        <v>4565</v>
      </c>
      <c r="H3268" t="s">
        <v>37</v>
      </c>
      <c r="I3268" t="s">
        <v>38</v>
      </c>
      <c r="J3268" t="s">
        <v>166</v>
      </c>
      <c r="K3268" t="s">
        <v>167</v>
      </c>
      <c r="L3268">
        <v>19120</v>
      </c>
      <c r="M3268" t="s">
        <v>168</v>
      </c>
      <c r="N3268" t="s">
        <v>2182</v>
      </c>
      <c r="O3268" t="s">
        <v>62</v>
      </c>
      <c r="P3268" t="s">
        <v>193</v>
      </c>
      <c r="Q3268" t="s">
        <v>2183</v>
      </c>
      <c r="R3268" s="1">
        <v>201.43199999999999</v>
      </c>
      <c r="S3268">
        <v>3</v>
      </c>
      <c r="T3268">
        <f t="shared" si="51"/>
        <v>19</v>
      </c>
      <c r="U3268" t="s">
        <v>52</v>
      </c>
      <c r="V3268">
        <v>0.2</v>
      </c>
      <c r="W3268">
        <v>40.2864</v>
      </c>
      <c r="X3268" s="1">
        <v>-40.2864</v>
      </c>
      <c r="Y3268" s="1">
        <v>241.71839999999997</v>
      </c>
      <c r="Z3268" t="s">
        <v>47</v>
      </c>
      <c r="AA3268" s="2">
        <v>67.9833</v>
      </c>
      <c r="AB3268" s="3">
        <v>0.33750000000000002</v>
      </c>
      <c r="AC3268" s="1">
        <v>-93.162300000000002</v>
      </c>
      <c r="AD3268">
        <v>4</v>
      </c>
      <c r="AE3268">
        <v>4</v>
      </c>
      <c r="AF3268" t="s">
        <v>48</v>
      </c>
      <c r="AG3268">
        <v>2014</v>
      </c>
      <c r="AH3268">
        <f>COUNTBLANK(datos[[#This Row],[Row ID]:[Year sales]])</f>
        <v>0</v>
      </c>
    </row>
    <row r="3269" spans="1:34" x14ac:dyDescent="0.3">
      <c r="A3269">
        <v>3268</v>
      </c>
      <c r="B3269" t="s">
        <v>6517</v>
      </c>
      <c r="C3269" s="4">
        <v>41781</v>
      </c>
      <c r="D3269" s="4">
        <v>41788</v>
      </c>
      <c r="E3269" t="s">
        <v>67</v>
      </c>
      <c r="F3269" t="s">
        <v>6518</v>
      </c>
      <c r="G3269" t="s">
        <v>6519</v>
      </c>
      <c r="H3269" t="s">
        <v>37</v>
      </c>
      <c r="I3269" t="s">
        <v>38</v>
      </c>
      <c r="J3269" t="s">
        <v>377</v>
      </c>
      <c r="K3269" t="s">
        <v>378</v>
      </c>
      <c r="L3269">
        <v>35601</v>
      </c>
      <c r="M3269" t="s">
        <v>41</v>
      </c>
      <c r="N3269" t="s">
        <v>2771</v>
      </c>
      <c r="O3269" t="s">
        <v>90</v>
      </c>
      <c r="P3269" t="s">
        <v>91</v>
      </c>
      <c r="Q3269" t="s">
        <v>2772</v>
      </c>
      <c r="R3269" s="1">
        <v>135.97999999999999</v>
      </c>
      <c r="S3269">
        <v>2</v>
      </c>
      <c r="T3269">
        <f t="shared" si="51"/>
        <v>29</v>
      </c>
      <c r="U3269" t="s">
        <v>46</v>
      </c>
      <c r="V3269">
        <v>0</v>
      </c>
      <c r="W3269">
        <v>0</v>
      </c>
      <c r="X3269" s="1">
        <v>0</v>
      </c>
      <c r="Y3269" s="1">
        <v>135.97999999999999</v>
      </c>
      <c r="Z3269" t="s">
        <v>99</v>
      </c>
      <c r="AA3269" s="2">
        <v>33.994999999999997</v>
      </c>
      <c r="AB3269" s="3">
        <v>0.25</v>
      </c>
      <c r="AC3269" s="1">
        <v>-101.985</v>
      </c>
      <c r="AD3269">
        <v>7</v>
      </c>
      <c r="AE3269">
        <v>7</v>
      </c>
      <c r="AF3269" t="s">
        <v>48</v>
      </c>
      <c r="AG3269">
        <v>2014</v>
      </c>
      <c r="AH3269">
        <f>COUNTBLANK(datos[[#This Row],[Row ID]:[Year sales]])</f>
        <v>0</v>
      </c>
    </row>
    <row r="3270" spans="1:34" x14ac:dyDescent="0.3">
      <c r="A3270">
        <v>3269</v>
      </c>
      <c r="B3270" t="s">
        <v>6517</v>
      </c>
      <c r="C3270" s="4">
        <v>41781</v>
      </c>
      <c r="D3270" s="4">
        <v>41788</v>
      </c>
      <c r="E3270" t="s">
        <v>67</v>
      </c>
      <c r="F3270" t="s">
        <v>6518</v>
      </c>
      <c r="G3270" t="s">
        <v>6519</v>
      </c>
      <c r="H3270" t="s">
        <v>37</v>
      </c>
      <c r="I3270" t="s">
        <v>38</v>
      </c>
      <c r="J3270" t="s">
        <v>377</v>
      </c>
      <c r="K3270" t="s">
        <v>378</v>
      </c>
      <c r="L3270">
        <v>35601</v>
      </c>
      <c r="M3270" t="s">
        <v>41</v>
      </c>
      <c r="N3270" t="s">
        <v>6520</v>
      </c>
      <c r="O3270" t="s">
        <v>90</v>
      </c>
      <c r="P3270" t="s">
        <v>91</v>
      </c>
      <c r="Q3270" t="s">
        <v>6521</v>
      </c>
      <c r="R3270" s="1">
        <v>44.95</v>
      </c>
      <c r="S3270">
        <v>1</v>
      </c>
      <c r="T3270">
        <f t="shared" si="51"/>
        <v>18</v>
      </c>
      <c r="U3270" t="s">
        <v>46</v>
      </c>
      <c r="V3270">
        <v>0</v>
      </c>
      <c r="W3270">
        <v>0</v>
      </c>
      <c r="X3270" s="1">
        <v>0</v>
      </c>
      <c r="Y3270" s="1">
        <v>44.95</v>
      </c>
      <c r="Z3270" t="s">
        <v>65</v>
      </c>
      <c r="AA3270" s="2">
        <v>12.586</v>
      </c>
      <c r="AB3270" s="3">
        <v>0.27999999999999997</v>
      </c>
      <c r="AC3270" s="1">
        <v>-32.363999999999997</v>
      </c>
      <c r="AD3270">
        <v>7</v>
      </c>
      <c r="AE3270">
        <v>7</v>
      </c>
      <c r="AF3270" t="s">
        <v>48</v>
      </c>
      <c r="AG3270">
        <v>2014</v>
      </c>
      <c r="AH3270">
        <f>COUNTBLANK(datos[[#This Row],[Row ID]:[Year sales]])</f>
        <v>0</v>
      </c>
    </row>
    <row r="3271" spans="1:34" x14ac:dyDescent="0.3">
      <c r="A3271">
        <v>3270</v>
      </c>
      <c r="B3271" t="s">
        <v>6522</v>
      </c>
      <c r="C3271" s="4">
        <v>41835</v>
      </c>
      <c r="D3271" s="4">
        <v>41839</v>
      </c>
      <c r="E3271" t="s">
        <v>67</v>
      </c>
      <c r="F3271" t="s">
        <v>869</v>
      </c>
      <c r="G3271" t="s">
        <v>870</v>
      </c>
      <c r="H3271" t="s">
        <v>57</v>
      </c>
      <c r="I3271" t="s">
        <v>38</v>
      </c>
      <c r="J3271" t="s">
        <v>5352</v>
      </c>
      <c r="K3271" t="s">
        <v>5353</v>
      </c>
      <c r="L3271">
        <v>57103</v>
      </c>
      <c r="M3271" t="s">
        <v>125</v>
      </c>
      <c r="N3271" t="s">
        <v>5959</v>
      </c>
      <c r="O3271" t="s">
        <v>90</v>
      </c>
      <c r="P3271" t="s">
        <v>181</v>
      </c>
      <c r="Q3271" t="s">
        <v>5960</v>
      </c>
      <c r="R3271" s="1">
        <v>2.97</v>
      </c>
      <c r="S3271">
        <v>3</v>
      </c>
      <c r="T3271">
        <f t="shared" si="51"/>
        <v>21</v>
      </c>
      <c r="U3271" t="s">
        <v>52</v>
      </c>
      <c r="V3271">
        <v>0</v>
      </c>
      <c r="W3271">
        <v>0</v>
      </c>
      <c r="X3271" s="1">
        <v>0</v>
      </c>
      <c r="Y3271" s="1">
        <v>2.97</v>
      </c>
      <c r="Z3271" t="s">
        <v>65</v>
      </c>
      <c r="AA3271" s="2">
        <v>1.3068</v>
      </c>
      <c r="AB3271" s="3">
        <v>0.43999999999999995</v>
      </c>
      <c r="AC3271" s="1">
        <v>-1.6632</v>
      </c>
      <c r="AD3271">
        <v>4</v>
      </c>
      <c r="AE3271">
        <v>4</v>
      </c>
      <c r="AF3271" t="s">
        <v>48</v>
      </c>
      <c r="AG3271">
        <v>2014</v>
      </c>
      <c r="AH3271">
        <f>COUNTBLANK(datos[[#This Row],[Row ID]:[Year sales]])</f>
        <v>0</v>
      </c>
    </row>
    <row r="3272" spans="1:34" x14ac:dyDescent="0.3">
      <c r="A3272">
        <v>3271</v>
      </c>
      <c r="B3272" t="s">
        <v>6522</v>
      </c>
      <c r="C3272" s="4">
        <v>41835</v>
      </c>
      <c r="D3272" s="4">
        <v>41839</v>
      </c>
      <c r="E3272" t="s">
        <v>67</v>
      </c>
      <c r="F3272" t="s">
        <v>869</v>
      </c>
      <c r="G3272" t="s">
        <v>870</v>
      </c>
      <c r="H3272" t="s">
        <v>57</v>
      </c>
      <c r="I3272" t="s">
        <v>38</v>
      </c>
      <c r="J3272" t="s">
        <v>5352</v>
      </c>
      <c r="K3272" t="s">
        <v>5353</v>
      </c>
      <c r="L3272">
        <v>57103</v>
      </c>
      <c r="M3272" t="s">
        <v>125</v>
      </c>
      <c r="N3272" t="s">
        <v>288</v>
      </c>
      <c r="O3272" t="s">
        <v>62</v>
      </c>
      <c r="P3272" t="s">
        <v>289</v>
      </c>
      <c r="Q3272" t="s">
        <v>290</v>
      </c>
      <c r="R3272" s="1">
        <v>6.54</v>
      </c>
      <c r="S3272">
        <v>3</v>
      </c>
      <c r="T3272">
        <f t="shared" si="51"/>
        <v>27</v>
      </c>
      <c r="U3272" t="s">
        <v>52</v>
      </c>
      <c r="V3272">
        <v>0</v>
      </c>
      <c r="W3272">
        <v>0</v>
      </c>
      <c r="X3272" s="1">
        <v>0</v>
      </c>
      <c r="Y3272" s="1">
        <v>6.54</v>
      </c>
      <c r="Z3272" t="s">
        <v>65</v>
      </c>
      <c r="AA3272" s="2">
        <v>2.6814</v>
      </c>
      <c r="AB3272" s="3">
        <v>0.41</v>
      </c>
      <c r="AC3272" s="1">
        <v>-3.8586</v>
      </c>
      <c r="AD3272">
        <v>4</v>
      </c>
      <c r="AE3272">
        <v>4</v>
      </c>
      <c r="AF3272" t="s">
        <v>48</v>
      </c>
      <c r="AG3272">
        <v>2014</v>
      </c>
      <c r="AH3272">
        <f>COUNTBLANK(datos[[#This Row],[Row ID]:[Year sales]])</f>
        <v>0</v>
      </c>
    </row>
    <row r="3273" spans="1:34" x14ac:dyDescent="0.3">
      <c r="A3273">
        <v>3272</v>
      </c>
      <c r="B3273" t="s">
        <v>6523</v>
      </c>
      <c r="C3273" s="4">
        <v>42365</v>
      </c>
      <c r="D3273" s="4">
        <v>42367</v>
      </c>
      <c r="E3273" t="s">
        <v>34</v>
      </c>
      <c r="F3273" t="s">
        <v>5743</v>
      </c>
      <c r="G3273" t="s">
        <v>5744</v>
      </c>
      <c r="H3273" t="s">
        <v>57</v>
      </c>
      <c r="I3273" t="s">
        <v>38</v>
      </c>
      <c r="J3273" t="s">
        <v>6524</v>
      </c>
      <c r="K3273" t="s">
        <v>59</v>
      </c>
      <c r="L3273">
        <v>93277</v>
      </c>
      <c r="M3273" t="s">
        <v>60</v>
      </c>
      <c r="N3273" t="s">
        <v>5959</v>
      </c>
      <c r="O3273" t="s">
        <v>90</v>
      </c>
      <c r="P3273" t="s">
        <v>181</v>
      </c>
      <c r="Q3273" t="s">
        <v>5960</v>
      </c>
      <c r="R3273" s="1">
        <v>7.92</v>
      </c>
      <c r="S3273">
        <v>8</v>
      </c>
      <c r="T3273">
        <f t="shared" si="51"/>
        <v>21</v>
      </c>
      <c r="U3273" t="s">
        <v>75</v>
      </c>
      <c r="V3273">
        <v>0</v>
      </c>
      <c r="W3273">
        <v>0</v>
      </c>
      <c r="X3273" s="1">
        <v>0</v>
      </c>
      <c r="Y3273" s="1">
        <v>7.92</v>
      </c>
      <c r="Z3273" t="s">
        <v>65</v>
      </c>
      <c r="AA3273" s="2">
        <v>3.4847999999999999</v>
      </c>
      <c r="AB3273" s="3">
        <v>0.44</v>
      </c>
      <c r="AC3273" s="1">
        <v>-4.4352</v>
      </c>
      <c r="AD3273">
        <v>2</v>
      </c>
      <c r="AE3273">
        <v>2</v>
      </c>
      <c r="AF3273" t="s">
        <v>48</v>
      </c>
      <c r="AG3273">
        <v>2015</v>
      </c>
      <c r="AH3273">
        <f>COUNTBLANK(datos[[#This Row],[Row ID]:[Year sales]])</f>
        <v>0</v>
      </c>
    </row>
    <row r="3274" spans="1:34" x14ac:dyDescent="0.3">
      <c r="A3274">
        <v>3273</v>
      </c>
      <c r="B3274" t="s">
        <v>6525</v>
      </c>
      <c r="C3274" s="4">
        <v>42044</v>
      </c>
      <c r="D3274" s="4">
        <v>42051</v>
      </c>
      <c r="E3274" t="s">
        <v>67</v>
      </c>
      <c r="F3274" t="s">
        <v>6489</v>
      </c>
      <c r="G3274" t="s">
        <v>6490</v>
      </c>
      <c r="H3274" t="s">
        <v>37</v>
      </c>
      <c r="I3274" t="s">
        <v>38</v>
      </c>
      <c r="J3274" t="s">
        <v>58</v>
      </c>
      <c r="K3274" t="s">
        <v>59</v>
      </c>
      <c r="L3274">
        <v>90049</v>
      </c>
      <c r="M3274" t="s">
        <v>60</v>
      </c>
      <c r="N3274" t="s">
        <v>169</v>
      </c>
      <c r="O3274" t="s">
        <v>43</v>
      </c>
      <c r="P3274" t="s">
        <v>50</v>
      </c>
      <c r="Q3274" t="s">
        <v>170</v>
      </c>
      <c r="R3274" s="1">
        <v>203.92</v>
      </c>
      <c r="S3274">
        <v>5</v>
      </c>
      <c r="T3274">
        <f t="shared" si="51"/>
        <v>19</v>
      </c>
      <c r="U3274" t="s">
        <v>75</v>
      </c>
      <c r="V3274">
        <v>0.2</v>
      </c>
      <c r="W3274">
        <v>40.783999999999999</v>
      </c>
      <c r="X3274" s="1">
        <v>-40.783999999999999</v>
      </c>
      <c r="Y3274" s="1">
        <v>244.70399999999998</v>
      </c>
      <c r="Z3274" t="s">
        <v>47</v>
      </c>
      <c r="AA3274" s="2">
        <v>22.940999999999999</v>
      </c>
      <c r="AB3274" s="3">
        <v>0.1125</v>
      </c>
      <c r="AC3274" s="1">
        <v>-140.19499999999999</v>
      </c>
      <c r="AD3274">
        <v>7</v>
      </c>
      <c r="AE3274">
        <v>7</v>
      </c>
      <c r="AF3274" t="s">
        <v>48</v>
      </c>
      <c r="AG3274">
        <v>2015</v>
      </c>
      <c r="AH3274">
        <f>COUNTBLANK(datos[[#This Row],[Row ID]:[Year sales]])</f>
        <v>0</v>
      </c>
    </row>
    <row r="3275" spans="1:34" x14ac:dyDescent="0.3">
      <c r="A3275">
        <v>3274</v>
      </c>
      <c r="B3275" t="s">
        <v>6526</v>
      </c>
      <c r="C3275" s="4">
        <v>42863</v>
      </c>
      <c r="D3275" s="4">
        <v>42867</v>
      </c>
      <c r="E3275" t="s">
        <v>67</v>
      </c>
      <c r="F3275" t="s">
        <v>3244</v>
      </c>
      <c r="G3275" t="s">
        <v>3245</v>
      </c>
      <c r="H3275" t="s">
        <v>122</v>
      </c>
      <c r="I3275" t="s">
        <v>38</v>
      </c>
      <c r="J3275" t="s">
        <v>58</v>
      </c>
      <c r="K3275" t="s">
        <v>59</v>
      </c>
      <c r="L3275">
        <v>90032</v>
      </c>
      <c r="M3275" t="s">
        <v>60</v>
      </c>
      <c r="N3275" t="s">
        <v>3486</v>
      </c>
      <c r="O3275" t="s">
        <v>90</v>
      </c>
      <c r="P3275" t="s">
        <v>1238</v>
      </c>
      <c r="Q3275" t="s">
        <v>3487</v>
      </c>
      <c r="R3275" s="1">
        <v>3359.9520000000002</v>
      </c>
      <c r="S3275">
        <v>6</v>
      </c>
      <c r="T3275">
        <f t="shared" si="51"/>
        <v>16</v>
      </c>
      <c r="U3275" t="s">
        <v>75</v>
      </c>
      <c r="V3275">
        <v>0.2</v>
      </c>
      <c r="W3275">
        <v>671.99040000000014</v>
      </c>
      <c r="X3275" s="1">
        <v>-671.99040000000002</v>
      </c>
      <c r="Y3275" s="1">
        <v>4031.9424000000004</v>
      </c>
      <c r="Z3275" t="s">
        <v>53</v>
      </c>
      <c r="AA3275" s="2">
        <v>1049.9849999999999</v>
      </c>
      <c r="AB3275" s="3">
        <v>0.31249999999999994</v>
      </c>
      <c r="AC3275" s="1">
        <v>-1637.9766</v>
      </c>
      <c r="AD3275">
        <v>4</v>
      </c>
      <c r="AE3275">
        <v>4</v>
      </c>
      <c r="AF3275" t="s">
        <v>48</v>
      </c>
      <c r="AG3275">
        <v>2017</v>
      </c>
      <c r="AH3275">
        <f>COUNTBLANK(datos[[#This Row],[Row ID]:[Year sales]])</f>
        <v>0</v>
      </c>
    </row>
    <row r="3276" spans="1:34" x14ac:dyDescent="0.3">
      <c r="A3276">
        <v>3275</v>
      </c>
      <c r="B3276" t="s">
        <v>6527</v>
      </c>
      <c r="C3276" s="4">
        <v>43041</v>
      </c>
      <c r="D3276" s="4">
        <v>43045</v>
      </c>
      <c r="E3276" t="s">
        <v>67</v>
      </c>
      <c r="F3276" t="s">
        <v>3051</v>
      </c>
      <c r="G3276" t="s">
        <v>3052</v>
      </c>
      <c r="H3276" t="s">
        <v>57</v>
      </c>
      <c r="I3276" t="s">
        <v>38</v>
      </c>
      <c r="J3276" t="s">
        <v>6528</v>
      </c>
      <c r="K3276" t="s">
        <v>4558</v>
      </c>
      <c r="L3276">
        <v>66212</v>
      </c>
      <c r="M3276" t="s">
        <v>125</v>
      </c>
      <c r="N3276" t="s">
        <v>3271</v>
      </c>
      <c r="O3276" t="s">
        <v>62</v>
      </c>
      <c r="P3276" t="s">
        <v>289</v>
      </c>
      <c r="Q3276" t="s">
        <v>583</v>
      </c>
      <c r="R3276" s="1">
        <v>18.239999999999998</v>
      </c>
      <c r="S3276">
        <v>3</v>
      </c>
      <c r="T3276">
        <f t="shared" si="51"/>
        <v>215</v>
      </c>
      <c r="U3276" t="s">
        <v>52</v>
      </c>
      <c r="V3276">
        <v>0</v>
      </c>
      <c r="W3276">
        <v>0</v>
      </c>
      <c r="X3276" s="1">
        <v>0</v>
      </c>
      <c r="Y3276" s="1">
        <v>18.239999999999998</v>
      </c>
      <c r="Z3276" t="s">
        <v>65</v>
      </c>
      <c r="AA3276" s="2">
        <v>9.1199999999999992</v>
      </c>
      <c r="AB3276" s="3">
        <v>0.5</v>
      </c>
      <c r="AC3276" s="1">
        <v>-9.1199999999999992</v>
      </c>
      <c r="AD3276">
        <v>4</v>
      </c>
      <c r="AE3276">
        <v>4</v>
      </c>
      <c r="AF3276" t="s">
        <v>48</v>
      </c>
      <c r="AG3276">
        <v>2017</v>
      </c>
      <c r="AH3276">
        <f>COUNTBLANK(datos[[#This Row],[Row ID]:[Year sales]])</f>
        <v>0</v>
      </c>
    </row>
    <row r="3277" spans="1:34" x14ac:dyDescent="0.3">
      <c r="A3277">
        <v>3276</v>
      </c>
      <c r="B3277" t="s">
        <v>6527</v>
      </c>
      <c r="C3277" s="4">
        <v>43041</v>
      </c>
      <c r="D3277" s="4">
        <v>43045</v>
      </c>
      <c r="E3277" t="s">
        <v>67</v>
      </c>
      <c r="F3277" t="s">
        <v>3051</v>
      </c>
      <c r="G3277" t="s">
        <v>3052</v>
      </c>
      <c r="H3277" t="s">
        <v>57</v>
      </c>
      <c r="I3277" t="s">
        <v>38</v>
      </c>
      <c r="J3277" t="s">
        <v>6528</v>
      </c>
      <c r="K3277" t="s">
        <v>4558</v>
      </c>
      <c r="L3277">
        <v>66212</v>
      </c>
      <c r="M3277" t="s">
        <v>125</v>
      </c>
      <c r="N3277" t="s">
        <v>802</v>
      </c>
      <c r="O3277" t="s">
        <v>62</v>
      </c>
      <c r="P3277" t="s">
        <v>86</v>
      </c>
      <c r="Q3277" t="s">
        <v>803</v>
      </c>
      <c r="R3277" s="1">
        <v>27.78</v>
      </c>
      <c r="S3277">
        <v>6</v>
      </c>
      <c r="T3277">
        <f t="shared" si="51"/>
        <v>20</v>
      </c>
      <c r="U3277" t="s">
        <v>75</v>
      </c>
      <c r="V3277">
        <v>0</v>
      </c>
      <c r="W3277">
        <v>0</v>
      </c>
      <c r="X3277" s="1">
        <v>0</v>
      </c>
      <c r="Y3277" s="1">
        <v>27.78</v>
      </c>
      <c r="Z3277" t="s">
        <v>65</v>
      </c>
      <c r="AA3277" s="2">
        <v>9.1674000000000007</v>
      </c>
      <c r="AB3277" s="3">
        <v>0.33</v>
      </c>
      <c r="AC3277" s="1">
        <v>-18.6126</v>
      </c>
      <c r="AD3277">
        <v>4</v>
      </c>
      <c r="AE3277">
        <v>4</v>
      </c>
      <c r="AF3277" t="s">
        <v>48</v>
      </c>
      <c r="AG3277">
        <v>2017</v>
      </c>
      <c r="AH3277">
        <f>COUNTBLANK(datos[[#This Row],[Row ID]:[Year sales]])</f>
        <v>0</v>
      </c>
    </row>
    <row r="3278" spans="1:34" x14ac:dyDescent="0.3">
      <c r="A3278">
        <v>3277</v>
      </c>
      <c r="B3278" t="s">
        <v>6529</v>
      </c>
      <c r="C3278" s="4">
        <v>41734</v>
      </c>
      <c r="D3278" s="4">
        <v>41738</v>
      </c>
      <c r="E3278" t="s">
        <v>34</v>
      </c>
      <c r="F3278" t="s">
        <v>5573</v>
      </c>
      <c r="G3278" t="s">
        <v>5574</v>
      </c>
      <c r="H3278" t="s">
        <v>57</v>
      </c>
      <c r="I3278" t="s">
        <v>38</v>
      </c>
      <c r="J3278" t="s">
        <v>2837</v>
      </c>
      <c r="K3278" t="s">
        <v>339</v>
      </c>
      <c r="L3278">
        <v>22304</v>
      </c>
      <c r="M3278" t="s">
        <v>41</v>
      </c>
      <c r="N3278" t="s">
        <v>1390</v>
      </c>
      <c r="O3278" t="s">
        <v>62</v>
      </c>
      <c r="P3278" t="s">
        <v>86</v>
      </c>
      <c r="Q3278" t="s">
        <v>1391</v>
      </c>
      <c r="R3278" s="1">
        <v>22.96</v>
      </c>
      <c r="S3278">
        <v>7</v>
      </c>
      <c r="T3278">
        <f t="shared" si="51"/>
        <v>40</v>
      </c>
      <c r="U3278" t="s">
        <v>75</v>
      </c>
      <c r="V3278">
        <v>0</v>
      </c>
      <c r="W3278">
        <v>0</v>
      </c>
      <c r="X3278" s="1">
        <v>0</v>
      </c>
      <c r="Y3278" s="1">
        <v>22.96</v>
      </c>
      <c r="Z3278" t="s">
        <v>65</v>
      </c>
      <c r="AA3278" s="2">
        <v>7.5768000000000004</v>
      </c>
      <c r="AB3278" s="3">
        <v>0.33</v>
      </c>
      <c r="AC3278" s="1">
        <v>-15.3832</v>
      </c>
      <c r="AD3278">
        <v>4</v>
      </c>
      <c r="AE3278">
        <v>4</v>
      </c>
      <c r="AF3278" t="s">
        <v>48</v>
      </c>
      <c r="AG3278">
        <v>2014</v>
      </c>
      <c r="AH3278">
        <f>COUNTBLANK(datos[[#This Row],[Row ID]:[Year sales]])</f>
        <v>0</v>
      </c>
    </row>
    <row r="3279" spans="1:34" x14ac:dyDescent="0.3">
      <c r="A3279">
        <v>3278</v>
      </c>
      <c r="B3279" t="s">
        <v>6529</v>
      </c>
      <c r="C3279" s="4">
        <v>41734</v>
      </c>
      <c r="D3279" s="4">
        <v>41738</v>
      </c>
      <c r="E3279" t="s">
        <v>34</v>
      </c>
      <c r="F3279" t="s">
        <v>5573</v>
      </c>
      <c r="G3279" t="s">
        <v>5574</v>
      </c>
      <c r="H3279" t="s">
        <v>57</v>
      </c>
      <c r="I3279" t="s">
        <v>38</v>
      </c>
      <c r="J3279" t="s">
        <v>2837</v>
      </c>
      <c r="K3279" t="s">
        <v>339</v>
      </c>
      <c r="L3279">
        <v>22304</v>
      </c>
      <c r="M3279" t="s">
        <v>41</v>
      </c>
      <c r="N3279" t="s">
        <v>4537</v>
      </c>
      <c r="O3279" t="s">
        <v>90</v>
      </c>
      <c r="P3279" t="s">
        <v>91</v>
      </c>
      <c r="Q3279" t="s">
        <v>4538</v>
      </c>
      <c r="R3279" s="1">
        <v>28.99</v>
      </c>
      <c r="S3279">
        <v>1</v>
      </c>
      <c r="T3279">
        <f t="shared" si="51"/>
        <v>17</v>
      </c>
      <c r="U3279" t="s">
        <v>46</v>
      </c>
      <c r="V3279">
        <v>0</v>
      </c>
      <c r="W3279">
        <v>0</v>
      </c>
      <c r="X3279" s="1">
        <v>0</v>
      </c>
      <c r="Y3279" s="1">
        <v>28.99</v>
      </c>
      <c r="Z3279" t="s">
        <v>65</v>
      </c>
      <c r="AA3279" s="2">
        <v>8.4070999999999998</v>
      </c>
      <c r="AB3279" s="3">
        <v>0.29000000000000004</v>
      </c>
      <c r="AC3279" s="1">
        <v>-20.582899999999999</v>
      </c>
      <c r="AD3279">
        <v>4</v>
      </c>
      <c r="AE3279">
        <v>4</v>
      </c>
      <c r="AF3279" t="s">
        <v>48</v>
      </c>
      <c r="AG3279">
        <v>2014</v>
      </c>
      <c r="AH3279">
        <f>COUNTBLANK(datos[[#This Row],[Row ID]:[Year sales]])</f>
        <v>0</v>
      </c>
    </row>
    <row r="3280" spans="1:34" x14ac:dyDescent="0.3">
      <c r="A3280">
        <v>3279</v>
      </c>
      <c r="B3280" t="s">
        <v>6529</v>
      </c>
      <c r="C3280" s="4">
        <v>41734</v>
      </c>
      <c r="D3280" s="4">
        <v>41738</v>
      </c>
      <c r="E3280" t="s">
        <v>34</v>
      </c>
      <c r="F3280" t="s">
        <v>5573</v>
      </c>
      <c r="G3280" t="s">
        <v>5574</v>
      </c>
      <c r="H3280" t="s">
        <v>57</v>
      </c>
      <c r="I3280" t="s">
        <v>38</v>
      </c>
      <c r="J3280" t="s">
        <v>2837</v>
      </c>
      <c r="K3280" t="s">
        <v>339</v>
      </c>
      <c r="L3280">
        <v>22304</v>
      </c>
      <c r="M3280" t="s">
        <v>41</v>
      </c>
      <c r="N3280" t="s">
        <v>939</v>
      </c>
      <c r="O3280" t="s">
        <v>62</v>
      </c>
      <c r="P3280" t="s">
        <v>110</v>
      </c>
      <c r="Q3280" t="s">
        <v>940</v>
      </c>
      <c r="R3280" s="1">
        <v>12.96</v>
      </c>
      <c r="S3280">
        <v>2</v>
      </c>
      <c r="T3280">
        <f t="shared" si="51"/>
        <v>17</v>
      </c>
      <c r="U3280" t="s">
        <v>46</v>
      </c>
      <c r="V3280">
        <v>0</v>
      </c>
      <c r="W3280">
        <v>0</v>
      </c>
      <c r="X3280" s="1">
        <v>0</v>
      </c>
      <c r="Y3280" s="1">
        <v>12.96</v>
      </c>
      <c r="Z3280" t="s">
        <v>65</v>
      </c>
      <c r="AA3280" s="2">
        <v>6.3503999999999996</v>
      </c>
      <c r="AB3280" s="3">
        <v>0.48999999999999994</v>
      </c>
      <c r="AC3280" s="1">
        <v>-6.6096000000000004</v>
      </c>
      <c r="AD3280">
        <v>4</v>
      </c>
      <c r="AE3280">
        <v>4</v>
      </c>
      <c r="AF3280" t="s">
        <v>48</v>
      </c>
      <c r="AG3280">
        <v>2014</v>
      </c>
      <c r="AH3280">
        <f>COUNTBLANK(datos[[#This Row],[Row ID]:[Year sales]])</f>
        <v>0</v>
      </c>
    </row>
    <row r="3281" spans="1:34" x14ac:dyDescent="0.3">
      <c r="A3281">
        <v>3280</v>
      </c>
      <c r="B3281" t="s">
        <v>6529</v>
      </c>
      <c r="C3281" s="4">
        <v>41734</v>
      </c>
      <c r="D3281" s="4">
        <v>41738</v>
      </c>
      <c r="E3281" t="s">
        <v>34</v>
      </c>
      <c r="F3281" t="s">
        <v>5573</v>
      </c>
      <c r="G3281" t="s">
        <v>5574</v>
      </c>
      <c r="H3281" t="s">
        <v>57</v>
      </c>
      <c r="I3281" t="s">
        <v>38</v>
      </c>
      <c r="J3281" t="s">
        <v>2837</v>
      </c>
      <c r="K3281" t="s">
        <v>339</v>
      </c>
      <c r="L3281">
        <v>22304</v>
      </c>
      <c r="M3281" t="s">
        <v>41</v>
      </c>
      <c r="N3281" t="s">
        <v>4870</v>
      </c>
      <c r="O3281" t="s">
        <v>62</v>
      </c>
      <c r="P3281" t="s">
        <v>86</v>
      </c>
      <c r="Q3281" t="s">
        <v>4871</v>
      </c>
      <c r="R3281" s="1">
        <v>22.96</v>
      </c>
      <c r="S3281">
        <v>7</v>
      </c>
      <c r="T3281">
        <f t="shared" si="51"/>
        <v>22</v>
      </c>
      <c r="U3281" t="s">
        <v>75</v>
      </c>
      <c r="V3281">
        <v>0</v>
      </c>
      <c r="W3281">
        <v>0</v>
      </c>
      <c r="X3281" s="1">
        <v>0</v>
      </c>
      <c r="Y3281" s="1">
        <v>22.96</v>
      </c>
      <c r="Z3281" t="s">
        <v>65</v>
      </c>
      <c r="AA3281" s="2">
        <v>6.6584000000000003</v>
      </c>
      <c r="AB3281" s="3">
        <v>0.28999999999999998</v>
      </c>
      <c r="AC3281" s="1">
        <v>-16.301600000000001</v>
      </c>
      <c r="AD3281">
        <v>4</v>
      </c>
      <c r="AE3281">
        <v>4</v>
      </c>
      <c r="AF3281" t="s">
        <v>48</v>
      </c>
      <c r="AG3281">
        <v>2014</v>
      </c>
      <c r="AH3281">
        <f>COUNTBLANK(datos[[#This Row],[Row ID]:[Year sales]])</f>
        <v>0</v>
      </c>
    </row>
    <row r="3282" spans="1:34" x14ac:dyDescent="0.3">
      <c r="A3282">
        <v>3281</v>
      </c>
      <c r="B3282" t="s">
        <v>6529</v>
      </c>
      <c r="C3282" s="4">
        <v>41734</v>
      </c>
      <c r="D3282" s="4">
        <v>41738</v>
      </c>
      <c r="E3282" t="s">
        <v>34</v>
      </c>
      <c r="F3282" t="s">
        <v>5573</v>
      </c>
      <c r="G3282" t="s">
        <v>5574</v>
      </c>
      <c r="H3282" t="s">
        <v>57</v>
      </c>
      <c r="I3282" t="s">
        <v>38</v>
      </c>
      <c r="J3282" t="s">
        <v>2837</v>
      </c>
      <c r="K3282" t="s">
        <v>339</v>
      </c>
      <c r="L3282">
        <v>22304</v>
      </c>
      <c r="M3282" t="s">
        <v>41</v>
      </c>
      <c r="N3282" t="s">
        <v>1824</v>
      </c>
      <c r="O3282" t="s">
        <v>62</v>
      </c>
      <c r="P3282" t="s">
        <v>599</v>
      </c>
      <c r="Q3282" t="s">
        <v>1825</v>
      </c>
      <c r="R3282" s="1">
        <v>4164.05</v>
      </c>
      <c r="S3282">
        <v>5</v>
      </c>
      <c r="T3282">
        <f t="shared" si="51"/>
        <v>22</v>
      </c>
      <c r="U3282" t="s">
        <v>75</v>
      </c>
      <c r="V3282">
        <v>0</v>
      </c>
      <c r="W3282">
        <v>0</v>
      </c>
      <c r="X3282" s="1">
        <v>0</v>
      </c>
      <c r="Y3282" s="1">
        <v>4164.05</v>
      </c>
      <c r="Z3282" t="s">
        <v>53</v>
      </c>
      <c r="AA3282" s="2">
        <v>83.281000000000006</v>
      </c>
      <c r="AB3282" s="3">
        <v>0.02</v>
      </c>
      <c r="AC3282" s="1">
        <v>-4080.7689999999998</v>
      </c>
      <c r="AD3282">
        <v>4</v>
      </c>
      <c r="AE3282">
        <v>4</v>
      </c>
      <c r="AF3282" t="s">
        <v>48</v>
      </c>
      <c r="AG3282">
        <v>2014</v>
      </c>
      <c r="AH3282">
        <f>COUNTBLANK(datos[[#This Row],[Row ID]:[Year sales]])</f>
        <v>0</v>
      </c>
    </row>
    <row r="3283" spans="1:34" x14ac:dyDescent="0.3">
      <c r="A3283">
        <v>3282</v>
      </c>
      <c r="B3283" t="s">
        <v>6530</v>
      </c>
      <c r="C3283" s="4">
        <v>41899</v>
      </c>
      <c r="D3283" s="4">
        <v>41906</v>
      </c>
      <c r="E3283" t="s">
        <v>67</v>
      </c>
      <c r="F3283" t="s">
        <v>3767</v>
      </c>
      <c r="G3283" t="s">
        <v>3768</v>
      </c>
      <c r="H3283" t="s">
        <v>37</v>
      </c>
      <c r="I3283" t="s">
        <v>38</v>
      </c>
      <c r="J3283" t="s">
        <v>4616</v>
      </c>
      <c r="K3283" t="s">
        <v>108</v>
      </c>
      <c r="L3283">
        <v>27604</v>
      </c>
      <c r="M3283" t="s">
        <v>41</v>
      </c>
      <c r="N3283" t="s">
        <v>4023</v>
      </c>
      <c r="O3283" t="s">
        <v>90</v>
      </c>
      <c r="P3283" t="s">
        <v>181</v>
      </c>
      <c r="Q3283" t="s">
        <v>4024</v>
      </c>
      <c r="R3283" s="1">
        <v>47.984000000000002</v>
      </c>
      <c r="S3283">
        <v>2</v>
      </c>
      <c r="T3283">
        <f t="shared" si="51"/>
        <v>28</v>
      </c>
      <c r="U3283" t="s">
        <v>46</v>
      </c>
      <c r="V3283">
        <v>0.2</v>
      </c>
      <c r="W3283">
        <v>9.5968000000000018</v>
      </c>
      <c r="X3283" s="1">
        <v>-9.5968</v>
      </c>
      <c r="Y3283" s="1">
        <v>57.580800000000004</v>
      </c>
      <c r="Z3283" t="s">
        <v>99</v>
      </c>
      <c r="AA3283" s="2">
        <v>13.195600000000001</v>
      </c>
      <c r="AB3283" s="3">
        <v>0.27500000000000002</v>
      </c>
      <c r="AC3283" s="1">
        <v>-25.191600000000001</v>
      </c>
      <c r="AD3283">
        <v>7</v>
      </c>
      <c r="AE3283">
        <v>7</v>
      </c>
      <c r="AF3283" t="s">
        <v>48</v>
      </c>
      <c r="AG3283">
        <v>2014</v>
      </c>
      <c r="AH3283">
        <f>COUNTBLANK(datos[[#This Row],[Row ID]:[Year sales]])</f>
        <v>0</v>
      </c>
    </row>
    <row r="3284" spans="1:34" x14ac:dyDescent="0.3">
      <c r="A3284">
        <v>3283</v>
      </c>
      <c r="B3284" t="s">
        <v>6530</v>
      </c>
      <c r="C3284" s="4">
        <v>41899</v>
      </c>
      <c r="D3284" s="4">
        <v>41906</v>
      </c>
      <c r="E3284" t="s">
        <v>67</v>
      </c>
      <c r="F3284" t="s">
        <v>3767</v>
      </c>
      <c r="G3284" t="s">
        <v>3768</v>
      </c>
      <c r="H3284" t="s">
        <v>37</v>
      </c>
      <c r="I3284" t="s">
        <v>38</v>
      </c>
      <c r="J3284" t="s">
        <v>4616</v>
      </c>
      <c r="K3284" t="s">
        <v>108</v>
      </c>
      <c r="L3284">
        <v>27604</v>
      </c>
      <c r="M3284" t="s">
        <v>41</v>
      </c>
      <c r="N3284" t="s">
        <v>3430</v>
      </c>
      <c r="O3284" t="s">
        <v>62</v>
      </c>
      <c r="P3284" t="s">
        <v>110</v>
      </c>
      <c r="Q3284" t="s">
        <v>3431</v>
      </c>
      <c r="R3284" s="1">
        <v>4.6239999999999997</v>
      </c>
      <c r="S3284">
        <v>1</v>
      </c>
      <c r="T3284">
        <f t="shared" si="51"/>
        <v>12</v>
      </c>
      <c r="U3284" t="s">
        <v>46</v>
      </c>
      <c r="V3284">
        <v>0.2</v>
      </c>
      <c r="W3284">
        <v>0.92479999999999996</v>
      </c>
      <c r="X3284" s="1">
        <v>-0.92479999999999996</v>
      </c>
      <c r="Y3284" s="1">
        <v>5.5488</v>
      </c>
      <c r="Z3284" t="s">
        <v>65</v>
      </c>
      <c r="AA3284" s="2">
        <v>1.6761999999999999</v>
      </c>
      <c r="AB3284" s="3">
        <v>0.36249999999999999</v>
      </c>
      <c r="AC3284" s="1">
        <v>-2.0230000000000001</v>
      </c>
      <c r="AD3284">
        <v>7</v>
      </c>
      <c r="AE3284">
        <v>7</v>
      </c>
      <c r="AF3284" t="s">
        <v>48</v>
      </c>
      <c r="AG3284">
        <v>2014</v>
      </c>
      <c r="AH3284">
        <f>COUNTBLANK(datos[[#This Row],[Row ID]:[Year sales]])</f>
        <v>0</v>
      </c>
    </row>
    <row r="3285" spans="1:34" x14ac:dyDescent="0.3">
      <c r="A3285">
        <v>3284</v>
      </c>
      <c r="B3285" t="s">
        <v>6531</v>
      </c>
      <c r="C3285" s="4">
        <v>41912</v>
      </c>
      <c r="D3285" s="4">
        <v>41918</v>
      </c>
      <c r="E3285" t="s">
        <v>67</v>
      </c>
      <c r="F3285" t="s">
        <v>1645</v>
      </c>
      <c r="G3285" t="s">
        <v>1646</v>
      </c>
      <c r="H3285" t="s">
        <v>57</v>
      </c>
      <c r="I3285" t="s">
        <v>38</v>
      </c>
      <c r="J3285" t="s">
        <v>286</v>
      </c>
      <c r="K3285" t="s">
        <v>287</v>
      </c>
      <c r="L3285">
        <v>10035</v>
      </c>
      <c r="M3285" t="s">
        <v>168</v>
      </c>
      <c r="N3285" t="s">
        <v>2093</v>
      </c>
      <c r="O3285" t="s">
        <v>43</v>
      </c>
      <c r="P3285" t="s">
        <v>83</v>
      </c>
      <c r="Q3285" t="s">
        <v>2094</v>
      </c>
      <c r="R3285" s="1">
        <v>15.24</v>
      </c>
      <c r="S3285">
        <v>3</v>
      </c>
      <c r="T3285">
        <f t="shared" si="51"/>
        <v>38</v>
      </c>
      <c r="U3285" t="s">
        <v>52</v>
      </c>
      <c r="V3285">
        <v>0</v>
      </c>
      <c r="W3285">
        <v>0</v>
      </c>
      <c r="X3285" s="1">
        <v>0</v>
      </c>
      <c r="Y3285" s="1">
        <v>15.24</v>
      </c>
      <c r="Z3285" t="s">
        <v>65</v>
      </c>
      <c r="AA3285" s="2">
        <v>5.1816000000000004</v>
      </c>
      <c r="AB3285" s="3">
        <v>0.34</v>
      </c>
      <c r="AC3285" s="1">
        <v>-10.058400000000001</v>
      </c>
      <c r="AD3285">
        <v>6</v>
      </c>
      <c r="AE3285">
        <v>6</v>
      </c>
      <c r="AF3285" t="s">
        <v>48</v>
      </c>
      <c r="AG3285">
        <v>2014</v>
      </c>
      <c r="AH3285">
        <f>COUNTBLANK(datos[[#This Row],[Row ID]:[Year sales]])</f>
        <v>0</v>
      </c>
    </row>
    <row r="3286" spans="1:34" x14ac:dyDescent="0.3">
      <c r="A3286">
        <v>3285</v>
      </c>
      <c r="B3286" t="s">
        <v>6532</v>
      </c>
      <c r="C3286" s="4">
        <v>41894</v>
      </c>
      <c r="D3286" s="4">
        <v>41899</v>
      </c>
      <c r="E3286" t="s">
        <v>67</v>
      </c>
      <c r="F3286" t="s">
        <v>2648</v>
      </c>
      <c r="G3286" t="s">
        <v>2649</v>
      </c>
      <c r="H3286" t="s">
        <v>37</v>
      </c>
      <c r="I3286" t="s">
        <v>38</v>
      </c>
      <c r="J3286" t="s">
        <v>768</v>
      </c>
      <c r="K3286" t="s">
        <v>518</v>
      </c>
      <c r="L3286">
        <v>45014</v>
      </c>
      <c r="M3286" t="s">
        <v>168</v>
      </c>
      <c r="N3286" t="s">
        <v>1853</v>
      </c>
      <c r="O3286" t="s">
        <v>62</v>
      </c>
      <c r="P3286" t="s">
        <v>94</v>
      </c>
      <c r="Q3286" t="s">
        <v>1854</v>
      </c>
      <c r="R3286" s="1">
        <v>63.923999999999999</v>
      </c>
      <c r="S3286">
        <v>7</v>
      </c>
      <c r="T3286">
        <f t="shared" si="51"/>
        <v>46</v>
      </c>
      <c r="U3286" t="s">
        <v>75</v>
      </c>
      <c r="V3286">
        <v>0.7</v>
      </c>
      <c r="W3286">
        <v>44.7468</v>
      </c>
      <c r="X3286" s="1">
        <v>-44.7468</v>
      </c>
      <c r="Y3286" s="1">
        <v>108.6708</v>
      </c>
      <c r="Z3286" t="s">
        <v>99</v>
      </c>
      <c r="AA3286" s="2">
        <v>-46.877600000000001</v>
      </c>
      <c r="AB3286" s="3">
        <v>-0.73333333333333339</v>
      </c>
      <c r="AC3286" s="1">
        <v>-66.0548</v>
      </c>
      <c r="AD3286">
        <v>5</v>
      </c>
      <c r="AE3286">
        <v>5</v>
      </c>
      <c r="AF3286" t="s">
        <v>48</v>
      </c>
      <c r="AG3286">
        <v>2014</v>
      </c>
      <c r="AH3286">
        <f>COUNTBLANK(datos[[#This Row],[Row ID]:[Year sales]])</f>
        <v>0</v>
      </c>
    </row>
    <row r="3287" spans="1:34" x14ac:dyDescent="0.3">
      <c r="A3287">
        <v>3286</v>
      </c>
      <c r="B3287" t="s">
        <v>6533</v>
      </c>
      <c r="C3287" s="4">
        <v>42786</v>
      </c>
      <c r="D3287" s="4">
        <v>42791</v>
      </c>
      <c r="E3287" t="s">
        <v>67</v>
      </c>
      <c r="F3287" t="s">
        <v>5953</v>
      </c>
      <c r="G3287" t="s">
        <v>5954</v>
      </c>
      <c r="H3287" t="s">
        <v>122</v>
      </c>
      <c r="I3287" t="s">
        <v>38</v>
      </c>
      <c r="J3287" t="s">
        <v>4626</v>
      </c>
      <c r="K3287" t="s">
        <v>670</v>
      </c>
      <c r="L3287">
        <v>74403</v>
      </c>
      <c r="M3287" t="s">
        <v>125</v>
      </c>
      <c r="N3287" t="s">
        <v>3295</v>
      </c>
      <c r="O3287" t="s">
        <v>62</v>
      </c>
      <c r="P3287" t="s">
        <v>86</v>
      </c>
      <c r="Q3287" t="s">
        <v>3296</v>
      </c>
      <c r="R3287" s="1">
        <v>6.56</v>
      </c>
      <c r="S3287">
        <v>2</v>
      </c>
      <c r="T3287">
        <f t="shared" si="51"/>
        <v>26</v>
      </c>
      <c r="U3287" t="s">
        <v>46</v>
      </c>
      <c r="V3287">
        <v>0</v>
      </c>
      <c r="W3287">
        <v>0</v>
      </c>
      <c r="X3287" s="1">
        <v>0</v>
      </c>
      <c r="Y3287" s="1">
        <v>6.56</v>
      </c>
      <c r="Z3287" t="s">
        <v>65</v>
      </c>
      <c r="AA3287" s="2">
        <v>1.9024000000000001</v>
      </c>
      <c r="AB3287" s="3">
        <v>0.29000000000000004</v>
      </c>
      <c r="AC3287" s="1">
        <v>-4.6576000000000004</v>
      </c>
      <c r="AD3287">
        <v>5</v>
      </c>
      <c r="AE3287">
        <v>5</v>
      </c>
      <c r="AF3287" t="s">
        <v>48</v>
      </c>
      <c r="AG3287">
        <v>2017</v>
      </c>
      <c r="AH3287">
        <f>COUNTBLANK(datos[[#This Row],[Row ID]:[Year sales]])</f>
        <v>0</v>
      </c>
    </row>
    <row r="3288" spans="1:34" x14ac:dyDescent="0.3">
      <c r="A3288">
        <v>3287</v>
      </c>
      <c r="B3288" t="s">
        <v>6533</v>
      </c>
      <c r="C3288" s="4">
        <v>42786</v>
      </c>
      <c r="D3288" s="4">
        <v>42791</v>
      </c>
      <c r="E3288" t="s">
        <v>67</v>
      </c>
      <c r="F3288" t="s">
        <v>5953</v>
      </c>
      <c r="G3288" t="s">
        <v>5954</v>
      </c>
      <c r="H3288" t="s">
        <v>122</v>
      </c>
      <c r="I3288" t="s">
        <v>38</v>
      </c>
      <c r="J3288" t="s">
        <v>4626</v>
      </c>
      <c r="K3288" t="s">
        <v>670</v>
      </c>
      <c r="L3288">
        <v>74403</v>
      </c>
      <c r="M3288" t="s">
        <v>125</v>
      </c>
      <c r="N3288" t="s">
        <v>6534</v>
      </c>
      <c r="O3288" t="s">
        <v>62</v>
      </c>
      <c r="P3288" t="s">
        <v>97</v>
      </c>
      <c r="Q3288" t="s">
        <v>6535</v>
      </c>
      <c r="R3288" s="1">
        <v>13.11</v>
      </c>
      <c r="S3288">
        <v>3</v>
      </c>
      <c r="T3288">
        <f t="shared" si="51"/>
        <v>10</v>
      </c>
      <c r="U3288" t="s">
        <v>52</v>
      </c>
      <c r="V3288">
        <v>0</v>
      </c>
      <c r="W3288">
        <v>0</v>
      </c>
      <c r="X3288" s="1">
        <v>0</v>
      </c>
      <c r="Y3288" s="1">
        <v>13.11</v>
      </c>
      <c r="Z3288" t="s">
        <v>65</v>
      </c>
      <c r="AA3288" s="2">
        <v>3.4085999999999999</v>
      </c>
      <c r="AB3288" s="3">
        <v>0.26</v>
      </c>
      <c r="AC3288" s="1">
        <v>-9.7013999999999996</v>
      </c>
      <c r="AD3288">
        <v>5</v>
      </c>
      <c r="AE3288">
        <v>5</v>
      </c>
      <c r="AF3288" t="s">
        <v>48</v>
      </c>
      <c r="AG3288">
        <v>2017</v>
      </c>
      <c r="AH3288">
        <f>COUNTBLANK(datos[[#This Row],[Row ID]:[Year sales]])</f>
        <v>0</v>
      </c>
    </row>
    <row r="3289" spans="1:34" x14ac:dyDescent="0.3">
      <c r="A3289">
        <v>3288</v>
      </c>
      <c r="B3289" t="s">
        <v>6536</v>
      </c>
      <c r="C3289" s="4">
        <v>42351</v>
      </c>
      <c r="D3289" s="4">
        <v>42353</v>
      </c>
      <c r="E3289" t="s">
        <v>208</v>
      </c>
      <c r="F3289" t="s">
        <v>3009</v>
      </c>
      <c r="G3289" t="s">
        <v>3010</v>
      </c>
      <c r="H3289" t="s">
        <v>37</v>
      </c>
      <c r="I3289" t="s">
        <v>38</v>
      </c>
      <c r="J3289" t="s">
        <v>6537</v>
      </c>
      <c r="K3289" t="s">
        <v>59</v>
      </c>
      <c r="L3289">
        <v>92592</v>
      </c>
      <c r="M3289" t="s">
        <v>60</v>
      </c>
      <c r="N3289" t="s">
        <v>2512</v>
      </c>
      <c r="O3289" t="s">
        <v>90</v>
      </c>
      <c r="P3289" t="s">
        <v>91</v>
      </c>
      <c r="Q3289" t="s">
        <v>3007</v>
      </c>
      <c r="R3289" s="1">
        <v>494.37599999999998</v>
      </c>
      <c r="S3289">
        <v>3</v>
      </c>
      <c r="T3289">
        <f t="shared" si="51"/>
        <v>8</v>
      </c>
      <c r="U3289" t="s">
        <v>52</v>
      </c>
      <c r="V3289">
        <v>0.2</v>
      </c>
      <c r="W3289">
        <v>98.875200000000007</v>
      </c>
      <c r="X3289" s="1">
        <v>-98.875200000000007</v>
      </c>
      <c r="Y3289" s="1">
        <v>593.25119999999993</v>
      </c>
      <c r="Z3289" t="s">
        <v>53</v>
      </c>
      <c r="AA3289" s="2">
        <v>49.437600000000003</v>
      </c>
      <c r="AB3289" s="3">
        <v>0.1</v>
      </c>
      <c r="AC3289" s="1">
        <v>-346.06319999999999</v>
      </c>
      <c r="AD3289">
        <v>2</v>
      </c>
      <c r="AE3289">
        <v>2</v>
      </c>
      <c r="AF3289" t="s">
        <v>48</v>
      </c>
      <c r="AG3289">
        <v>2015</v>
      </c>
      <c r="AH3289">
        <f>COUNTBLANK(datos[[#This Row],[Row ID]:[Year sales]])</f>
        <v>0</v>
      </c>
    </row>
    <row r="3290" spans="1:34" x14ac:dyDescent="0.3">
      <c r="A3290">
        <v>3289</v>
      </c>
      <c r="B3290" t="s">
        <v>6536</v>
      </c>
      <c r="C3290" s="4">
        <v>42351</v>
      </c>
      <c r="D3290" s="4">
        <v>42353</v>
      </c>
      <c r="E3290" t="s">
        <v>208</v>
      </c>
      <c r="F3290" t="s">
        <v>3009</v>
      </c>
      <c r="G3290" t="s">
        <v>3010</v>
      </c>
      <c r="H3290" t="s">
        <v>37</v>
      </c>
      <c r="I3290" t="s">
        <v>38</v>
      </c>
      <c r="J3290" t="s">
        <v>6537</v>
      </c>
      <c r="K3290" t="s">
        <v>59</v>
      </c>
      <c r="L3290">
        <v>92592</v>
      </c>
      <c r="M3290" t="s">
        <v>60</v>
      </c>
      <c r="N3290" t="s">
        <v>1395</v>
      </c>
      <c r="O3290" t="s">
        <v>62</v>
      </c>
      <c r="P3290" t="s">
        <v>94</v>
      </c>
      <c r="Q3290" t="s">
        <v>1396</v>
      </c>
      <c r="R3290" s="1">
        <v>29.2</v>
      </c>
      <c r="S3290">
        <v>5</v>
      </c>
      <c r="T3290">
        <f t="shared" si="51"/>
        <v>42</v>
      </c>
      <c r="U3290" t="s">
        <v>75</v>
      </c>
      <c r="V3290">
        <v>0.2</v>
      </c>
      <c r="W3290">
        <v>5.84</v>
      </c>
      <c r="X3290" s="1">
        <v>-5.84</v>
      </c>
      <c r="Y3290" s="1">
        <v>35.04</v>
      </c>
      <c r="Z3290" t="s">
        <v>65</v>
      </c>
      <c r="AA3290" s="2">
        <v>9.8550000000000004</v>
      </c>
      <c r="AB3290" s="3">
        <v>0.33750000000000002</v>
      </c>
      <c r="AC3290" s="1">
        <v>-13.505000000000001</v>
      </c>
      <c r="AD3290">
        <v>2</v>
      </c>
      <c r="AE3290">
        <v>2</v>
      </c>
      <c r="AF3290" t="s">
        <v>48</v>
      </c>
      <c r="AG3290">
        <v>2015</v>
      </c>
      <c r="AH3290">
        <f>COUNTBLANK(datos[[#This Row],[Row ID]:[Year sales]])</f>
        <v>0</v>
      </c>
    </row>
    <row r="3291" spans="1:34" x14ac:dyDescent="0.3">
      <c r="A3291">
        <v>3290</v>
      </c>
      <c r="B3291" t="s">
        <v>6536</v>
      </c>
      <c r="C3291" s="4">
        <v>42351</v>
      </c>
      <c r="D3291" s="4">
        <v>42353</v>
      </c>
      <c r="E3291" t="s">
        <v>208</v>
      </c>
      <c r="F3291" t="s">
        <v>3009</v>
      </c>
      <c r="G3291" t="s">
        <v>3010</v>
      </c>
      <c r="H3291" t="s">
        <v>37</v>
      </c>
      <c r="I3291" t="s">
        <v>38</v>
      </c>
      <c r="J3291" t="s">
        <v>6537</v>
      </c>
      <c r="K3291" t="s">
        <v>59</v>
      </c>
      <c r="L3291">
        <v>92592</v>
      </c>
      <c r="M3291" t="s">
        <v>60</v>
      </c>
      <c r="N3291" t="s">
        <v>478</v>
      </c>
      <c r="O3291" t="s">
        <v>90</v>
      </c>
      <c r="P3291" t="s">
        <v>181</v>
      </c>
      <c r="Q3291" t="s">
        <v>479</v>
      </c>
      <c r="R3291" s="1">
        <v>248.85</v>
      </c>
      <c r="S3291">
        <v>5</v>
      </c>
      <c r="T3291">
        <f t="shared" si="51"/>
        <v>25</v>
      </c>
      <c r="U3291" t="s">
        <v>75</v>
      </c>
      <c r="V3291">
        <v>0</v>
      </c>
      <c r="W3291">
        <v>0</v>
      </c>
      <c r="X3291" s="1">
        <v>0</v>
      </c>
      <c r="Y3291" s="1">
        <v>248.85</v>
      </c>
      <c r="Z3291" t="s">
        <v>47</v>
      </c>
      <c r="AA3291" s="2">
        <v>27.3735</v>
      </c>
      <c r="AB3291" s="3">
        <v>0.11</v>
      </c>
      <c r="AC3291" s="1">
        <v>-221.47649999999999</v>
      </c>
      <c r="AD3291">
        <v>2</v>
      </c>
      <c r="AE3291">
        <v>2</v>
      </c>
      <c r="AF3291" t="s">
        <v>48</v>
      </c>
      <c r="AG3291">
        <v>2015</v>
      </c>
      <c r="AH3291">
        <f>COUNTBLANK(datos[[#This Row],[Row ID]:[Year sales]])</f>
        <v>0</v>
      </c>
    </row>
    <row r="3292" spans="1:34" x14ac:dyDescent="0.3">
      <c r="A3292">
        <v>3291</v>
      </c>
      <c r="B3292" t="s">
        <v>6536</v>
      </c>
      <c r="C3292" s="4">
        <v>42351</v>
      </c>
      <c r="D3292" s="4">
        <v>42353</v>
      </c>
      <c r="E3292" t="s">
        <v>208</v>
      </c>
      <c r="F3292" t="s">
        <v>3009</v>
      </c>
      <c r="G3292" t="s">
        <v>3010</v>
      </c>
      <c r="H3292" t="s">
        <v>37</v>
      </c>
      <c r="I3292" t="s">
        <v>38</v>
      </c>
      <c r="J3292" t="s">
        <v>6537</v>
      </c>
      <c r="K3292" t="s">
        <v>59</v>
      </c>
      <c r="L3292">
        <v>92592</v>
      </c>
      <c r="M3292" t="s">
        <v>60</v>
      </c>
      <c r="N3292" t="s">
        <v>6538</v>
      </c>
      <c r="O3292" t="s">
        <v>90</v>
      </c>
      <c r="P3292" t="s">
        <v>181</v>
      </c>
      <c r="Q3292" t="s">
        <v>6539</v>
      </c>
      <c r="R3292" s="1">
        <v>36.24</v>
      </c>
      <c r="S3292">
        <v>1</v>
      </c>
      <c r="T3292">
        <f t="shared" si="51"/>
        <v>15</v>
      </c>
      <c r="U3292" t="s">
        <v>46</v>
      </c>
      <c r="V3292">
        <v>0</v>
      </c>
      <c r="W3292">
        <v>0</v>
      </c>
      <c r="X3292" s="1">
        <v>0</v>
      </c>
      <c r="Y3292" s="1">
        <v>36.24</v>
      </c>
      <c r="Z3292" t="s">
        <v>65</v>
      </c>
      <c r="AA3292" s="2">
        <v>15.220800000000001</v>
      </c>
      <c r="AB3292" s="3">
        <v>0.42</v>
      </c>
      <c r="AC3292" s="1">
        <v>-21.019200000000001</v>
      </c>
      <c r="AD3292">
        <v>2</v>
      </c>
      <c r="AE3292">
        <v>2</v>
      </c>
      <c r="AF3292" t="s">
        <v>48</v>
      </c>
      <c r="AG3292">
        <v>2015</v>
      </c>
      <c r="AH3292">
        <f>COUNTBLANK(datos[[#This Row],[Row ID]:[Year sales]])</f>
        <v>0</v>
      </c>
    </row>
    <row r="3293" spans="1:34" x14ac:dyDescent="0.3">
      <c r="A3293">
        <v>3292</v>
      </c>
      <c r="B3293" t="s">
        <v>6540</v>
      </c>
      <c r="C3293" s="4">
        <v>42673</v>
      </c>
      <c r="D3293" s="4">
        <v>42678</v>
      </c>
      <c r="E3293" t="s">
        <v>67</v>
      </c>
      <c r="F3293" t="s">
        <v>5776</v>
      </c>
      <c r="G3293" t="s">
        <v>5777</v>
      </c>
      <c r="H3293" t="s">
        <v>37</v>
      </c>
      <c r="I3293" t="s">
        <v>38</v>
      </c>
      <c r="J3293" t="s">
        <v>6224</v>
      </c>
      <c r="K3293" t="s">
        <v>258</v>
      </c>
      <c r="L3293">
        <v>48310</v>
      </c>
      <c r="M3293" t="s">
        <v>125</v>
      </c>
      <c r="N3293" t="s">
        <v>2011</v>
      </c>
      <c r="O3293" t="s">
        <v>62</v>
      </c>
      <c r="P3293" t="s">
        <v>86</v>
      </c>
      <c r="Q3293" t="s">
        <v>2012</v>
      </c>
      <c r="R3293" s="1">
        <v>11.68</v>
      </c>
      <c r="S3293">
        <v>2</v>
      </c>
      <c r="T3293">
        <f t="shared" si="51"/>
        <v>49</v>
      </c>
      <c r="U3293" t="s">
        <v>46</v>
      </c>
      <c r="V3293">
        <v>0</v>
      </c>
      <c r="W3293">
        <v>0</v>
      </c>
      <c r="X3293" s="1">
        <v>0</v>
      </c>
      <c r="Y3293" s="1">
        <v>11.68</v>
      </c>
      <c r="Z3293" t="s">
        <v>65</v>
      </c>
      <c r="AA3293" s="2">
        <v>3.504</v>
      </c>
      <c r="AB3293" s="3">
        <v>0.3</v>
      </c>
      <c r="AC3293" s="1">
        <v>-8.1760000000000002</v>
      </c>
      <c r="AD3293">
        <v>5</v>
      </c>
      <c r="AE3293">
        <v>5</v>
      </c>
      <c r="AF3293" t="s">
        <v>48</v>
      </c>
      <c r="AG3293">
        <v>2016</v>
      </c>
      <c r="AH3293">
        <f>COUNTBLANK(datos[[#This Row],[Row ID]:[Year sales]])</f>
        <v>0</v>
      </c>
    </row>
    <row r="3294" spans="1:34" x14ac:dyDescent="0.3">
      <c r="A3294">
        <v>3293</v>
      </c>
      <c r="B3294" t="s">
        <v>6541</v>
      </c>
      <c r="C3294" s="4">
        <v>41999</v>
      </c>
      <c r="D3294" s="4">
        <v>42003</v>
      </c>
      <c r="E3294" t="s">
        <v>67</v>
      </c>
      <c r="F3294" t="s">
        <v>2059</v>
      </c>
      <c r="G3294" t="s">
        <v>2060</v>
      </c>
      <c r="H3294" t="s">
        <v>37</v>
      </c>
      <c r="I3294" t="s">
        <v>38</v>
      </c>
      <c r="J3294" t="s">
        <v>969</v>
      </c>
      <c r="K3294" t="s">
        <v>59</v>
      </c>
      <c r="L3294">
        <v>92024</v>
      </c>
      <c r="M3294" t="s">
        <v>60</v>
      </c>
      <c r="N3294" t="s">
        <v>740</v>
      </c>
      <c r="O3294" t="s">
        <v>62</v>
      </c>
      <c r="P3294" t="s">
        <v>599</v>
      </c>
      <c r="Q3294" t="s">
        <v>741</v>
      </c>
      <c r="R3294" s="1">
        <v>11.91</v>
      </c>
      <c r="S3294">
        <v>3</v>
      </c>
      <c r="T3294">
        <f t="shared" si="51"/>
        <v>12</v>
      </c>
      <c r="U3294" t="s">
        <v>52</v>
      </c>
      <c r="V3294">
        <v>0</v>
      </c>
      <c r="W3294">
        <v>0</v>
      </c>
      <c r="X3294" s="1">
        <v>0</v>
      </c>
      <c r="Y3294" s="1">
        <v>11.91</v>
      </c>
      <c r="Z3294" t="s">
        <v>65</v>
      </c>
      <c r="AA3294" s="2">
        <v>0.1191</v>
      </c>
      <c r="AB3294" s="3">
        <v>0.01</v>
      </c>
      <c r="AC3294" s="1">
        <v>-11.790900000000001</v>
      </c>
      <c r="AD3294">
        <v>4</v>
      </c>
      <c r="AE3294">
        <v>4</v>
      </c>
      <c r="AF3294" t="s">
        <v>48</v>
      </c>
      <c r="AG3294">
        <v>2014</v>
      </c>
      <c r="AH3294">
        <f>COUNTBLANK(datos[[#This Row],[Row ID]:[Year sales]])</f>
        <v>0</v>
      </c>
    </row>
    <row r="3295" spans="1:34" x14ac:dyDescent="0.3">
      <c r="A3295">
        <v>3294</v>
      </c>
      <c r="B3295" t="s">
        <v>6541</v>
      </c>
      <c r="C3295" s="4">
        <v>41999</v>
      </c>
      <c r="D3295" s="4">
        <v>42003</v>
      </c>
      <c r="E3295" t="s">
        <v>67</v>
      </c>
      <c r="F3295" t="s">
        <v>2059</v>
      </c>
      <c r="G3295" t="s">
        <v>2060</v>
      </c>
      <c r="H3295" t="s">
        <v>37</v>
      </c>
      <c r="I3295" t="s">
        <v>38</v>
      </c>
      <c r="J3295" t="s">
        <v>969</v>
      </c>
      <c r="K3295" t="s">
        <v>59</v>
      </c>
      <c r="L3295">
        <v>92024</v>
      </c>
      <c r="M3295" t="s">
        <v>60</v>
      </c>
      <c r="N3295" t="s">
        <v>3343</v>
      </c>
      <c r="O3295" t="s">
        <v>43</v>
      </c>
      <c r="P3295" t="s">
        <v>83</v>
      </c>
      <c r="Q3295" t="s">
        <v>3344</v>
      </c>
      <c r="R3295" s="1">
        <v>3.48</v>
      </c>
      <c r="S3295">
        <v>2</v>
      </c>
      <c r="T3295">
        <f t="shared" si="51"/>
        <v>21</v>
      </c>
      <c r="U3295" t="s">
        <v>46</v>
      </c>
      <c r="V3295">
        <v>0</v>
      </c>
      <c r="W3295">
        <v>0</v>
      </c>
      <c r="X3295" s="1">
        <v>0</v>
      </c>
      <c r="Y3295" s="1">
        <v>3.48</v>
      </c>
      <c r="Z3295" t="s">
        <v>65</v>
      </c>
      <c r="AA3295" s="2">
        <v>1.1135999999999999</v>
      </c>
      <c r="AB3295" s="3">
        <v>0.32</v>
      </c>
      <c r="AC3295" s="1">
        <v>-2.3664000000000001</v>
      </c>
      <c r="AD3295">
        <v>4</v>
      </c>
      <c r="AE3295">
        <v>4</v>
      </c>
      <c r="AF3295" t="s">
        <v>48</v>
      </c>
      <c r="AG3295">
        <v>2014</v>
      </c>
      <c r="AH3295">
        <f>COUNTBLANK(datos[[#This Row],[Row ID]:[Year sales]])</f>
        <v>0</v>
      </c>
    </row>
    <row r="3296" spans="1:34" x14ac:dyDescent="0.3">
      <c r="A3296">
        <v>3295</v>
      </c>
      <c r="B3296" t="s">
        <v>6542</v>
      </c>
      <c r="C3296" s="4">
        <v>41866</v>
      </c>
      <c r="D3296" s="4">
        <v>41869</v>
      </c>
      <c r="E3296" t="s">
        <v>208</v>
      </c>
      <c r="F3296" t="s">
        <v>1454</v>
      </c>
      <c r="G3296" t="s">
        <v>1455</v>
      </c>
      <c r="H3296" t="s">
        <v>37</v>
      </c>
      <c r="I3296" t="s">
        <v>38</v>
      </c>
      <c r="J3296" t="s">
        <v>837</v>
      </c>
      <c r="K3296" t="s">
        <v>124</v>
      </c>
      <c r="L3296">
        <v>75081</v>
      </c>
      <c r="M3296" t="s">
        <v>125</v>
      </c>
      <c r="N3296" t="s">
        <v>2411</v>
      </c>
      <c r="O3296" t="s">
        <v>62</v>
      </c>
      <c r="P3296" t="s">
        <v>94</v>
      </c>
      <c r="Q3296" t="s">
        <v>2412</v>
      </c>
      <c r="R3296" s="1">
        <v>30.96</v>
      </c>
      <c r="S3296">
        <v>8</v>
      </c>
      <c r="T3296">
        <f t="shared" si="51"/>
        <v>34</v>
      </c>
      <c r="U3296" t="s">
        <v>75</v>
      </c>
      <c r="V3296">
        <v>0.8</v>
      </c>
      <c r="W3296">
        <v>24.768000000000001</v>
      </c>
      <c r="X3296" s="1">
        <v>-24.768000000000001</v>
      </c>
      <c r="Y3296" s="1">
        <v>55.728000000000002</v>
      </c>
      <c r="Z3296" t="s">
        <v>99</v>
      </c>
      <c r="AA3296" s="2">
        <v>-52.631999999999998</v>
      </c>
      <c r="AB3296" s="3">
        <v>-1.7</v>
      </c>
      <c r="AC3296" s="1">
        <v>-58.823999999999998</v>
      </c>
      <c r="AD3296">
        <v>3</v>
      </c>
      <c r="AE3296">
        <v>3</v>
      </c>
      <c r="AF3296" t="s">
        <v>48</v>
      </c>
      <c r="AG3296">
        <v>2014</v>
      </c>
      <c r="AH3296">
        <f>COUNTBLANK(datos[[#This Row],[Row ID]:[Year sales]])</f>
        <v>0</v>
      </c>
    </row>
    <row r="3297" spans="1:34" x14ac:dyDescent="0.3">
      <c r="A3297">
        <v>3296</v>
      </c>
      <c r="B3297" t="s">
        <v>6543</v>
      </c>
      <c r="C3297" s="4">
        <v>43009</v>
      </c>
      <c r="D3297" s="4">
        <v>43011</v>
      </c>
      <c r="E3297" t="s">
        <v>208</v>
      </c>
      <c r="F3297" t="s">
        <v>4019</v>
      </c>
      <c r="G3297" t="s">
        <v>4020</v>
      </c>
      <c r="H3297" t="s">
        <v>122</v>
      </c>
      <c r="I3297" t="s">
        <v>38</v>
      </c>
      <c r="J3297" t="s">
        <v>286</v>
      </c>
      <c r="K3297" t="s">
        <v>287</v>
      </c>
      <c r="L3297">
        <v>10035</v>
      </c>
      <c r="M3297" t="s">
        <v>168</v>
      </c>
      <c r="N3297" t="s">
        <v>6544</v>
      </c>
      <c r="O3297" t="s">
        <v>90</v>
      </c>
      <c r="P3297" t="s">
        <v>704</v>
      </c>
      <c r="Q3297" t="s">
        <v>6545</v>
      </c>
      <c r="R3297" s="1">
        <v>1704.89</v>
      </c>
      <c r="S3297">
        <v>11</v>
      </c>
      <c r="T3297">
        <f t="shared" si="51"/>
        <v>17</v>
      </c>
      <c r="U3297" t="s">
        <v>75</v>
      </c>
      <c r="V3297">
        <v>0</v>
      </c>
      <c r="W3297">
        <v>0</v>
      </c>
      <c r="X3297" s="1">
        <v>0</v>
      </c>
      <c r="Y3297" s="1">
        <v>1704.89</v>
      </c>
      <c r="Z3297" t="s">
        <v>53</v>
      </c>
      <c r="AA3297" s="2">
        <v>767.20050000000003</v>
      </c>
      <c r="AB3297" s="3">
        <v>0.45</v>
      </c>
      <c r="AC3297" s="1">
        <v>-937.68949999999995</v>
      </c>
      <c r="AD3297">
        <v>2</v>
      </c>
      <c r="AE3297">
        <v>2</v>
      </c>
      <c r="AF3297" t="s">
        <v>48</v>
      </c>
      <c r="AG3297">
        <v>2017</v>
      </c>
      <c r="AH3297">
        <f>COUNTBLANK(datos[[#This Row],[Row ID]:[Year sales]])</f>
        <v>0</v>
      </c>
    </row>
    <row r="3298" spans="1:34" x14ac:dyDescent="0.3">
      <c r="A3298">
        <v>3297</v>
      </c>
      <c r="B3298" t="s">
        <v>6546</v>
      </c>
      <c r="C3298" s="4">
        <v>42147</v>
      </c>
      <c r="D3298" s="4">
        <v>42154</v>
      </c>
      <c r="E3298" t="s">
        <v>67</v>
      </c>
      <c r="F3298" t="s">
        <v>172</v>
      </c>
      <c r="G3298" t="s">
        <v>173</v>
      </c>
      <c r="H3298" t="s">
        <v>37</v>
      </c>
      <c r="I3298" t="s">
        <v>38</v>
      </c>
      <c r="J3298" t="s">
        <v>564</v>
      </c>
      <c r="K3298" t="s">
        <v>330</v>
      </c>
      <c r="L3298">
        <v>85023</v>
      </c>
      <c r="M3298" t="s">
        <v>60</v>
      </c>
      <c r="N3298" t="s">
        <v>2466</v>
      </c>
      <c r="O3298" t="s">
        <v>62</v>
      </c>
      <c r="P3298" t="s">
        <v>94</v>
      </c>
      <c r="Q3298" t="s">
        <v>2467</v>
      </c>
      <c r="R3298" s="1">
        <v>19.193999999999999</v>
      </c>
      <c r="S3298">
        <v>7</v>
      </c>
      <c r="T3298">
        <f t="shared" si="51"/>
        <v>40</v>
      </c>
      <c r="U3298" t="s">
        <v>75</v>
      </c>
      <c r="V3298">
        <v>0.7</v>
      </c>
      <c r="W3298">
        <v>13.435799999999999</v>
      </c>
      <c r="X3298" s="1">
        <v>-13.4358</v>
      </c>
      <c r="Y3298" s="1">
        <v>32.629799999999996</v>
      </c>
      <c r="Z3298" t="s">
        <v>65</v>
      </c>
      <c r="AA3298" s="2">
        <v>-12.795999999999999</v>
      </c>
      <c r="AB3298" s="3">
        <v>-0.66666666666666663</v>
      </c>
      <c r="AC3298" s="1">
        <v>-18.554200000000002</v>
      </c>
      <c r="AD3298">
        <v>7</v>
      </c>
      <c r="AE3298">
        <v>7</v>
      </c>
      <c r="AF3298" t="s">
        <v>48</v>
      </c>
      <c r="AG3298">
        <v>2015</v>
      </c>
      <c r="AH3298">
        <f>COUNTBLANK(datos[[#This Row],[Row ID]:[Year sales]])</f>
        <v>0</v>
      </c>
    </row>
    <row r="3299" spans="1:34" x14ac:dyDescent="0.3">
      <c r="A3299">
        <v>3298</v>
      </c>
      <c r="B3299" t="s">
        <v>6546</v>
      </c>
      <c r="C3299" s="4">
        <v>42147</v>
      </c>
      <c r="D3299" s="4">
        <v>42154</v>
      </c>
      <c r="E3299" t="s">
        <v>67</v>
      </c>
      <c r="F3299" t="s">
        <v>172</v>
      </c>
      <c r="G3299" t="s">
        <v>173</v>
      </c>
      <c r="H3299" t="s">
        <v>37</v>
      </c>
      <c r="I3299" t="s">
        <v>38</v>
      </c>
      <c r="J3299" t="s">
        <v>564</v>
      </c>
      <c r="K3299" t="s">
        <v>330</v>
      </c>
      <c r="L3299">
        <v>85023</v>
      </c>
      <c r="M3299" t="s">
        <v>60</v>
      </c>
      <c r="N3299" t="s">
        <v>2016</v>
      </c>
      <c r="O3299" t="s">
        <v>62</v>
      </c>
      <c r="P3299" t="s">
        <v>97</v>
      </c>
      <c r="Q3299" t="s">
        <v>2017</v>
      </c>
      <c r="R3299" s="1">
        <v>121.792</v>
      </c>
      <c r="S3299">
        <v>4</v>
      </c>
      <c r="T3299">
        <f t="shared" si="51"/>
        <v>30</v>
      </c>
      <c r="U3299" t="s">
        <v>52</v>
      </c>
      <c r="V3299">
        <v>0.2</v>
      </c>
      <c r="W3299">
        <v>24.358400000000003</v>
      </c>
      <c r="X3299" s="1">
        <v>-24.3584</v>
      </c>
      <c r="Y3299" s="1">
        <v>146.15039999999999</v>
      </c>
      <c r="Z3299" t="s">
        <v>99</v>
      </c>
      <c r="AA3299" s="2">
        <v>13.701599999999999</v>
      </c>
      <c r="AB3299" s="3">
        <v>0.11249999999999999</v>
      </c>
      <c r="AC3299" s="1">
        <v>-83.731999999999999</v>
      </c>
      <c r="AD3299">
        <v>7</v>
      </c>
      <c r="AE3299">
        <v>7</v>
      </c>
      <c r="AF3299" t="s">
        <v>48</v>
      </c>
      <c r="AG3299">
        <v>2015</v>
      </c>
      <c r="AH3299">
        <f>COUNTBLANK(datos[[#This Row],[Row ID]:[Year sales]])</f>
        <v>0</v>
      </c>
    </row>
    <row r="3300" spans="1:34" x14ac:dyDescent="0.3">
      <c r="A3300">
        <v>3299</v>
      </c>
      <c r="B3300" t="s">
        <v>6547</v>
      </c>
      <c r="C3300" s="4">
        <v>43055</v>
      </c>
      <c r="D3300" s="4">
        <v>43055</v>
      </c>
      <c r="E3300" t="s">
        <v>1312</v>
      </c>
      <c r="F3300" t="s">
        <v>3002</v>
      </c>
      <c r="G3300" t="s">
        <v>3003</v>
      </c>
      <c r="H3300" t="s">
        <v>57</v>
      </c>
      <c r="I3300" t="s">
        <v>38</v>
      </c>
      <c r="J3300" t="s">
        <v>147</v>
      </c>
      <c r="K3300" t="s">
        <v>59</v>
      </c>
      <c r="L3300">
        <v>94122</v>
      </c>
      <c r="M3300" t="s">
        <v>60</v>
      </c>
      <c r="N3300" t="s">
        <v>4631</v>
      </c>
      <c r="O3300" t="s">
        <v>90</v>
      </c>
      <c r="P3300" t="s">
        <v>704</v>
      </c>
      <c r="Q3300" t="s">
        <v>4632</v>
      </c>
      <c r="R3300" s="1">
        <v>1919.9760000000001</v>
      </c>
      <c r="S3300">
        <v>3</v>
      </c>
      <c r="T3300">
        <f t="shared" si="51"/>
        <v>14</v>
      </c>
      <c r="U3300" t="s">
        <v>52</v>
      </c>
      <c r="V3300">
        <v>0.2</v>
      </c>
      <c r="W3300">
        <v>383.99520000000007</v>
      </c>
      <c r="X3300" s="1">
        <v>-383.99520000000001</v>
      </c>
      <c r="Y3300" s="1">
        <v>2303.9712</v>
      </c>
      <c r="Z3300" t="s">
        <v>53</v>
      </c>
      <c r="AA3300" s="2">
        <v>215.9973</v>
      </c>
      <c r="AB3300" s="3">
        <v>0.11249999999999999</v>
      </c>
      <c r="AC3300" s="1">
        <v>-1319.9835</v>
      </c>
      <c r="AD3300">
        <v>0</v>
      </c>
      <c r="AE3300">
        <v>0</v>
      </c>
      <c r="AF3300" t="s">
        <v>48</v>
      </c>
      <c r="AG3300">
        <v>2017</v>
      </c>
      <c r="AH3300">
        <f>COUNTBLANK(datos[[#This Row],[Row ID]:[Year sales]])</f>
        <v>0</v>
      </c>
    </row>
    <row r="3301" spans="1:34" x14ac:dyDescent="0.3">
      <c r="A3301">
        <v>3300</v>
      </c>
      <c r="B3301" t="s">
        <v>6548</v>
      </c>
      <c r="C3301" s="4">
        <v>41961</v>
      </c>
      <c r="D3301" s="4">
        <v>41965</v>
      </c>
      <c r="E3301" t="s">
        <v>67</v>
      </c>
      <c r="F3301" t="s">
        <v>1976</v>
      </c>
      <c r="G3301" t="s">
        <v>1977</v>
      </c>
      <c r="H3301" t="s">
        <v>37</v>
      </c>
      <c r="I3301" t="s">
        <v>38</v>
      </c>
      <c r="J3301" t="s">
        <v>166</v>
      </c>
      <c r="K3301" t="s">
        <v>167</v>
      </c>
      <c r="L3301">
        <v>19140</v>
      </c>
      <c r="M3301" t="s">
        <v>168</v>
      </c>
      <c r="N3301" t="s">
        <v>117</v>
      </c>
      <c r="O3301" t="s">
        <v>62</v>
      </c>
      <c r="P3301" t="s">
        <v>94</v>
      </c>
      <c r="Q3301" t="s">
        <v>118</v>
      </c>
      <c r="R3301" s="1">
        <v>50.997</v>
      </c>
      <c r="S3301">
        <v>1</v>
      </c>
      <c r="T3301">
        <f t="shared" si="51"/>
        <v>38</v>
      </c>
      <c r="U3301" t="s">
        <v>46</v>
      </c>
      <c r="V3301">
        <v>0.7</v>
      </c>
      <c r="W3301">
        <v>35.697899999999997</v>
      </c>
      <c r="X3301" s="1">
        <v>-35.697899999999997</v>
      </c>
      <c r="Y3301" s="1">
        <v>86.69489999999999</v>
      </c>
      <c r="Z3301" t="s">
        <v>99</v>
      </c>
      <c r="AA3301" s="2">
        <v>-40.797600000000003</v>
      </c>
      <c r="AB3301" s="3">
        <v>-0.8</v>
      </c>
      <c r="AC3301" s="1">
        <v>-56.096699999999998</v>
      </c>
      <c r="AD3301">
        <v>4</v>
      </c>
      <c r="AE3301">
        <v>4</v>
      </c>
      <c r="AF3301" t="s">
        <v>48</v>
      </c>
      <c r="AG3301">
        <v>2014</v>
      </c>
      <c r="AH3301">
        <f>COUNTBLANK(datos[[#This Row],[Row ID]:[Year sales]])</f>
        <v>0</v>
      </c>
    </row>
    <row r="3302" spans="1:34" x14ac:dyDescent="0.3">
      <c r="A3302">
        <v>3301</v>
      </c>
      <c r="B3302" t="s">
        <v>6548</v>
      </c>
      <c r="C3302" s="4">
        <v>41961</v>
      </c>
      <c r="D3302" s="4">
        <v>41965</v>
      </c>
      <c r="E3302" t="s">
        <v>67</v>
      </c>
      <c r="F3302" t="s">
        <v>1976</v>
      </c>
      <c r="G3302" t="s">
        <v>1977</v>
      </c>
      <c r="H3302" t="s">
        <v>37</v>
      </c>
      <c r="I3302" t="s">
        <v>38</v>
      </c>
      <c r="J3302" t="s">
        <v>166</v>
      </c>
      <c r="K3302" t="s">
        <v>167</v>
      </c>
      <c r="L3302">
        <v>19140</v>
      </c>
      <c r="M3302" t="s">
        <v>168</v>
      </c>
      <c r="N3302" t="s">
        <v>399</v>
      </c>
      <c r="O3302" t="s">
        <v>62</v>
      </c>
      <c r="P3302" t="s">
        <v>77</v>
      </c>
      <c r="Q3302" t="s">
        <v>400</v>
      </c>
      <c r="R3302" s="1">
        <v>76.792000000000002</v>
      </c>
      <c r="S3302">
        <v>1</v>
      </c>
      <c r="T3302">
        <f t="shared" si="51"/>
        <v>16</v>
      </c>
      <c r="U3302" t="s">
        <v>46</v>
      </c>
      <c r="V3302">
        <v>0.2</v>
      </c>
      <c r="W3302">
        <v>15.358400000000001</v>
      </c>
      <c r="X3302" s="1">
        <v>-15.3584</v>
      </c>
      <c r="Y3302" s="1">
        <v>92.150400000000005</v>
      </c>
      <c r="Z3302" t="s">
        <v>99</v>
      </c>
      <c r="AA3302" s="2">
        <v>-16.318300000000001</v>
      </c>
      <c r="AB3302" s="3">
        <v>-0.21249999999999999</v>
      </c>
      <c r="AC3302" s="1">
        <v>-77.751900000000006</v>
      </c>
      <c r="AD3302">
        <v>4</v>
      </c>
      <c r="AE3302">
        <v>4</v>
      </c>
      <c r="AF3302" t="s">
        <v>48</v>
      </c>
      <c r="AG3302">
        <v>2014</v>
      </c>
      <c r="AH3302">
        <f>COUNTBLANK(datos[[#This Row],[Row ID]:[Year sales]])</f>
        <v>0</v>
      </c>
    </row>
    <row r="3303" spans="1:34" x14ac:dyDescent="0.3">
      <c r="A3303">
        <v>3302</v>
      </c>
      <c r="B3303" t="s">
        <v>6548</v>
      </c>
      <c r="C3303" s="4">
        <v>41961</v>
      </c>
      <c r="D3303" s="4">
        <v>41965</v>
      </c>
      <c r="E3303" t="s">
        <v>67</v>
      </c>
      <c r="F3303" t="s">
        <v>1976</v>
      </c>
      <c r="G3303" t="s">
        <v>1977</v>
      </c>
      <c r="H3303" t="s">
        <v>37</v>
      </c>
      <c r="I3303" t="s">
        <v>38</v>
      </c>
      <c r="J3303" t="s">
        <v>166</v>
      </c>
      <c r="K3303" t="s">
        <v>167</v>
      </c>
      <c r="L3303">
        <v>19140</v>
      </c>
      <c r="M3303" t="s">
        <v>168</v>
      </c>
      <c r="N3303" t="s">
        <v>6549</v>
      </c>
      <c r="O3303" t="s">
        <v>90</v>
      </c>
      <c r="P3303" t="s">
        <v>91</v>
      </c>
      <c r="Q3303" t="s">
        <v>6550</v>
      </c>
      <c r="R3303" s="1">
        <v>539.96400000000006</v>
      </c>
      <c r="S3303">
        <v>6</v>
      </c>
      <c r="T3303">
        <f t="shared" si="51"/>
        <v>21</v>
      </c>
      <c r="U3303" t="s">
        <v>75</v>
      </c>
      <c r="V3303">
        <v>0.4</v>
      </c>
      <c r="W3303">
        <v>215.98560000000003</v>
      </c>
      <c r="X3303" s="1">
        <v>-215.98560000000001</v>
      </c>
      <c r="Y3303" s="1">
        <v>755.94960000000015</v>
      </c>
      <c r="Z3303" t="s">
        <v>53</v>
      </c>
      <c r="AA3303" s="2">
        <v>-107.9928</v>
      </c>
      <c r="AB3303" s="3">
        <v>-0.19999999999999998</v>
      </c>
      <c r="AC3303" s="1">
        <v>-431.97120000000001</v>
      </c>
      <c r="AD3303">
        <v>4</v>
      </c>
      <c r="AE3303">
        <v>4</v>
      </c>
      <c r="AF3303" t="s">
        <v>48</v>
      </c>
      <c r="AG3303">
        <v>2014</v>
      </c>
      <c r="AH3303">
        <f>COUNTBLANK(datos[[#This Row],[Row ID]:[Year sales]])</f>
        <v>0</v>
      </c>
    </row>
    <row r="3304" spans="1:34" x14ac:dyDescent="0.3">
      <c r="A3304">
        <v>3303</v>
      </c>
      <c r="B3304" t="s">
        <v>6548</v>
      </c>
      <c r="C3304" s="4">
        <v>41961</v>
      </c>
      <c r="D3304" s="4">
        <v>41965</v>
      </c>
      <c r="E3304" t="s">
        <v>67</v>
      </c>
      <c r="F3304" t="s">
        <v>1976</v>
      </c>
      <c r="G3304" t="s">
        <v>1977</v>
      </c>
      <c r="H3304" t="s">
        <v>37</v>
      </c>
      <c r="I3304" t="s">
        <v>38</v>
      </c>
      <c r="J3304" t="s">
        <v>166</v>
      </c>
      <c r="K3304" t="s">
        <v>167</v>
      </c>
      <c r="L3304">
        <v>19140</v>
      </c>
      <c r="M3304" t="s">
        <v>168</v>
      </c>
      <c r="N3304" t="s">
        <v>3956</v>
      </c>
      <c r="O3304" t="s">
        <v>43</v>
      </c>
      <c r="P3304" t="s">
        <v>83</v>
      </c>
      <c r="Q3304" t="s">
        <v>5174</v>
      </c>
      <c r="R3304" s="1">
        <v>60.311999999999998</v>
      </c>
      <c r="S3304">
        <v>3</v>
      </c>
      <c r="T3304">
        <f t="shared" si="51"/>
        <v>17</v>
      </c>
      <c r="U3304" t="s">
        <v>52</v>
      </c>
      <c r="V3304">
        <v>0.2</v>
      </c>
      <c r="W3304">
        <v>12.0624</v>
      </c>
      <c r="X3304" s="1">
        <v>-12.0624</v>
      </c>
      <c r="Y3304" s="1">
        <v>72.374399999999994</v>
      </c>
      <c r="Z3304" t="s">
        <v>99</v>
      </c>
      <c r="AA3304" s="2">
        <v>5.2773000000000003</v>
      </c>
      <c r="AB3304" s="3">
        <v>8.7500000000000008E-2</v>
      </c>
      <c r="AC3304" s="1">
        <v>-42.972299999999997</v>
      </c>
      <c r="AD3304">
        <v>4</v>
      </c>
      <c r="AE3304">
        <v>4</v>
      </c>
      <c r="AF3304" t="s">
        <v>48</v>
      </c>
      <c r="AG3304">
        <v>2014</v>
      </c>
      <c r="AH3304">
        <f>COUNTBLANK(datos[[#This Row],[Row ID]:[Year sales]])</f>
        <v>0</v>
      </c>
    </row>
    <row r="3305" spans="1:34" x14ac:dyDescent="0.3">
      <c r="A3305">
        <v>3304</v>
      </c>
      <c r="B3305" t="s">
        <v>6548</v>
      </c>
      <c r="C3305" s="4">
        <v>41961</v>
      </c>
      <c r="D3305" s="4">
        <v>41965</v>
      </c>
      <c r="E3305" t="s">
        <v>67</v>
      </c>
      <c r="F3305" t="s">
        <v>1976</v>
      </c>
      <c r="G3305" t="s">
        <v>1977</v>
      </c>
      <c r="H3305" t="s">
        <v>37</v>
      </c>
      <c r="I3305" t="s">
        <v>38</v>
      </c>
      <c r="J3305" t="s">
        <v>166</v>
      </c>
      <c r="K3305" t="s">
        <v>167</v>
      </c>
      <c r="L3305">
        <v>19140</v>
      </c>
      <c r="M3305" t="s">
        <v>168</v>
      </c>
      <c r="N3305" t="s">
        <v>3419</v>
      </c>
      <c r="O3305" t="s">
        <v>62</v>
      </c>
      <c r="P3305" t="s">
        <v>94</v>
      </c>
      <c r="Q3305" t="s">
        <v>3420</v>
      </c>
      <c r="R3305" s="1">
        <v>1.944</v>
      </c>
      <c r="S3305">
        <v>3</v>
      </c>
      <c r="T3305">
        <f t="shared" si="51"/>
        <v>30</v>
      </c>
      <c r="U3305" t="s">
        <v>52</v>
      </c>
      <c r="V3305">
        <v>0.7</v>
      </c>
      <c r="W3305">
        <v>1.3607999999999998</v>
      </c>
      <c r="X3305" s="1">
        <v>-1.3608</v>
      </c>
      <c r="Y3305" s="1">
        <v>3.3047999999999997</v>
      </c>
      <c r="Z3305" t="s">
        <v>65</v>
      </c>
      <c r="AA3305" s="2">
        <v>-1.4256</v>
      </c>
      <c r="AB3305" s="3">
        <v>-0.73333333333333339</v>
      </c>
      <c r="AC3305" s="1">
        <v>-2.0087999999999999</v>
      </c>
      <c r="AD3305">
        <v>4</v>
      </c>
      <c r="AE3305">
        <v>4</v>
      </c>
      <c r="AF3305" t="s">
        <v>48</v>
      </c>
      <c r="AG3305">
        <v>2014</v>
      </c>
      <c r="AH3305">
        <f>COUNTBLANK(datos[[#This Row],[Row ID]:[Year sales]])</f>
        <v>0</v>
      </c>
    </row>
    <row r="3306" spans="1:34" x14ac:dyDescent="0.3">
      <c r="A3306">
        <v>3305</v>
      </c>
      <c r="B3306" t="s">
        <v>6551</v>
      </c>
      <c r="C3306" s="4">
        <v>42003</v>
      </c>
      <c r="D3306" s="4">
        <v>42005</v>
      </c>
      <c r="E3306" t="s">
        <v>34</v>
      </c>
      <c r="F3306" t="s">
        <v>3455</v>
      </c>
      <c r="G3306" t="s">
        <v>3456</v>
      </c>
      <c r="H3306" t="s">
        <v>57</v>
      </c>
      <c r="I3306" t="s">
        <v>38</v>
      </c>
      <c r="J3306" t="s">
        <v>2010</v>
      </c>
      <c r="K3306" t="s">
        <v>124</v>
      </c>
      <c r="L3306">
        <v>78041</v>
      </c>
      <c r="M3306" t="s">
        <v>125</v>
      </c>
      <c r="N3306" t="s">
        <v>3511</v>
      </c>
      <c r="O3306" t="s">
        <v>62</v>
      </c>
      <c r="P3306" t="s">
        <v>193</v>
      </c>
      <c r="Q3306" t="s">
        <v>3512</v>
      </c>
      <c r="R3306" s="1">
        <v>12.984</v>
      </c>
      <c r="S3306">
        <v>3</v>
      </c>
      <c r="T3306">
        <f t="shared" si="51"/>
        <v>15</v>
      </c>
      <c r="U3306" t="s">
        <v>52</v>
      </c>
      <c r="V3306">
        <v>0.2</v>
      </c>
      <c r="W3306">
        <v>2.5968</v>
      </c>
      <c r="X3306" s="1">
        <v>-2.5968</v>
      </c>
      <c r="Y3306" s="1">
        <v>15.5808</v>
      </c>
      <c r="Z3306" t="s">
        <v>65</v>
      </c>
      <c r="AA3306" s="2">
        <v>4.7066999999999997</v>
      </c>
      <c r="AB3306" s="3">
        <v>0.36249999999999999</v>
      </c>
      <c r="AC3306" s="1">
        <v>-5.6805000000000003</v>
      </c>
      <c r="AD3306">
        <v>2</v>
      </c>
      <c r="AE3306">
        <v>2</v>
      </c>
      <c r="AF3306" t="s">
        <v>48</v>
      </c>
      <c r="AG3306">
        <v>2014</v>
      </c>
      <c r="AH3306">
        <f>COUNTBLANK(datos[[#This Row],[Row ID]:[Year sales]])</f>
        <v>0</v>
      </c>
    </row>
    <row r="3307" spans="1:34" x14ac:dyDescent="0.3">
      <c r="A3307">
        <v>3306</v>
      </c>
      <c r="B3307" t="s">
        <v>6551</v>
      </c>
      <c r="C3307" s="4">
        <v>42003</v>
      </c>
      <c r="D3307" s="4">
        <v>42005</v>
      </c>
      <c r="E3307" t="s">
        <v>34</v>
      </c>
      <c r="F3307" t="s">
        <v>3455</v>
      </c>
      <c r="G3307" t="s">
        <v>3456</v>
      </c>
      <c r="H3307" t="s">
        <v>57</v>
      </c>
      <c r="I3307" t="s">
        <v>38</v>
      </c>
      <c r="J3307" t="s">
        <v>2010</v>
      </c>
      <c r="K3307" t="s">
        <v>124</v>
      </c>
      <c r="L3307">
        <v>78041</v>
      </c>
      <c r="M3307" t="s">
        <v>125</v>
      </c>
      <c r="N3307" t="s">
        <v>4992</v>
      </c>
      <c r="O3307" t="s">
        <v>90</v>
      </c>
      <c r="P3307" t="s">
        <v>91</v>
      </c>
      <c r="Q3307" t="s">
        <v>4993</v>
      </c>
      <c r="R3307" s="1">
        <v>217.584</v>
      </c>
      <c r="S3307">
        <v>2</v>
      </c>
      <c r="T3307">
        <f t="shared" si="51"/>
        <v>13</v>
      </c>
      <c r="U3307" t="s">
        <v>46</v>
      </c>
      <c r="V3307">
        <v>0.2</v>
      </c>
      <c r="W3307">
        <v>43.516800000000003</v>
      </c>
      <c r="X3307" s="1">
        <v>-43.516800000000003</v>
      </c>
      <c r="Y3307" s="1">
        <v>261.10079999999999</v>
      </c>
      <c r="Z3307" t="s">
        <v>47</v>
      </c>
      <c r="AA3307" s="2">
        <v>19.038599999999999</v>
      </c>
      <c r="AB3307" s="3">
        <v>8.7499999999999994E-2</v>
      </c>
      <c r="AC3307" s="1">
        <v>-155.02860000000001</v>
      </c>
      <c r="AD3307">
        <v>2</v>
      </c>
      <c r="AE3307">
        <v>2</v>
      </c>
      <c r="AF3307" t="s">
        <v>48</v>
      </c>
      <c r="AG3307">
        <v>2014</v>
      </c>
      <c r="AH3307">
        <f>COUNTBLANK(datos[[#This Row],[Row ID]:[Year sales]])</f>
        <v>0</v>
      </c>
    </row>
    <row r="3308" spans="1:34" x14ac:dyDescent="0.3">
      <c r="A3308">
        <v>3307</v>
      </c>
      <c r="B3308" t="s">
        <v>6551</v>
      </c>
      <c r="C3308" s="4">
        <v>42003</v>
      </c>
      <c r="D3308" s="4">
        <v>42005</v>
      </c>
      <c r="E3308" t="s">
        <v>34</v>
      </c>
      <c r="F3308" t="s">
        <v>3455</v>
      </c>
      <c r="G3308" t="s">
        <v>3456</v>
      </c>
      <c r="H3308" t="s">
        <v>57</v>
      </c>
      <c r="I3308" t="s">
        <v>38</v>
      </c>
      <c r="J3308" t="s">
        <v>2010</v>
      </c>
      <c r="K3308" t="s">
        <v>124</v>
      </c>
      <c r="L3308">
        <v>78041</v>
      </c>
      <c r="M3308" t="s">
        <v>125</v>
      </c>
      <c r="N3308" t="s">
        <v>3235</v>
      </c>
      <c r="O3308" t="s">
        <v>90</v>
      </c>
      <c r="P3308" t="s">
        <v>91</v>
      </c>
      <c r="Q3308" t="s">
        <v>3236</v>
      </c>
      <c r="R3308" s="1">
        <v>328.77600000000001</v>
      </c>
      <c r="S3308">
        <v>3</v>
      </c>
      <c r="T3308">
        <f t="shared" si="51"/>
        <v>18</v>
      </c>
      <c r="U3308" t="s">
        <v>52</v>
      </c>
      <c r="V3308">
        <v>0.2</v>
      </c>
      <c r="W3308">
        <v>65.755200000000002</v>
      </c>
      <c r="X3308" s="1">
        <v>-65.755200000000002</v>
      </c>
      <c r="Y3308" s="1">
        <v>394.53120000000001</v>
      </c>
      <c r="Z3308" t="s">
        <v>47</v>
      </c>
      <c r="AA3308" s="2">
        <v>28.767900000000001</v>
      </c>
      <c r="AB3308" s="3">
        <v>8.7499999999999994E-2</v>
      </c>
      <c r="AC3308" s="1">
        <v>-234.25290000000001</v>
      </c>
      <c r="AD3308">
        <v>2</v>
      </c>
      <c r="AE3308">
        <v>2</v>
      </c>
      <c r="AF3308" t="s">
        <v>48</v>
      </c>
      <c r="AG3308">
        <v>2014</v>
      </c>
      <c r="AH3308">
        <f>COUNTBLANK(datos[[#This Row],[Row ID]:[Year sales]])</f>
        <v>0</v>
      </c>
    </row>
    <row r="3309" spans="1:34" x14ac:dyDescent="0.3">
      <c r="A3309">
        <v>3308</v>
      </c>
      <c r="B3309" t="s">
        <v>6551</v>
      </c>
      <c r="C3309" s="4">
        <v>42003</v>
      </c>
      <c r="D3309" s="4">
        <v>42005</v>
      </c>
      <c r="E3309" t="s">
        <v>34</v>
      </c>
      <c r="F3309" t="s">
        <v>3455</v>
      </c>
      <c r="G3309" t="s">
        <v>3456</v>
      </c>
      <c r="H3309" t="s">
        <v>57</v>
      </c>
      <c r="I3309" t="s">
        <v>38</v>
      </c>
      <c r="J3309" t="s">
        <v>2010</v>
      </c>
      <c r="K3309" t="s">
        <v>124</v>
      </c>
      <c r="L3309">
        <v>78041</v>
      </c>
      <c r="M3309" t="s">
        <v>125</v>
      </c>
      <c r="N3309" t="s">
        <v>1275</v>
      </c>
      <c r="O3309" t="s">
        <v>62</v>
      </c>
      <c r="P3309" t="s">
        <v>94</v>
      </c>
      <c r="Q3309" t="s">
        <v>1276</v>
      </c>
      <c r="R3309" s="1">
        <v>2.286</v>
      </c>
      <c r="S3309">
        <v>3</v>
      </c>
      <c r="T3309">
        <f t="shared" si="51"/>
        <v>17</v>
      </c>
      <c r="U3309" t="s">
        <v>52</v>
      </c>
      <c r="V3309">
        <v>0.8</v>
      </c>
      <c r="W3309">
        <v>1.8288000000000002</v>
      </c>
      <c r="X3309" s="1">
        <v>-1.8288</v>
      </c>
      <c r="Y3309" s="1">
        <v>4.1148000000000007</v>
      </c>
      <c r="Z3309" t="s">
        <v>65</v>
      </c>
      <c r="AA3309" s="2">
        <v>-3.6576</v>
      </c>
      <c r="AB3309" s="3">
        <v>-1.5999999999999999</v>
      </c>
      <c r="AC3309" s="1">
        <v>-4.1147999999999998</v>
      </c>
      <c r="AD3309">
        <v>2</v>
      </c>
      <c r="AE3309">
        <v>2</v>
      </c>
      <c r="AF3309" t="s">
        <v>48</v>
      </c>
      <c r="AG3309">
        <v>2014</v>
      </c>
      <c r="AH3309">
        <f>COUNTBLANK(datos[[#This Row],[Row ID]:[Year sales]])</f>
        <v>0</v>
      </c>
    </row>
    <row r="3310" spans="1:34" x14ac:dyDescent="0.3">
      <c r="A3310">
        <v>3309</v>
      </c>
      <c r="B3310" t="s">
        <v>6551</v>
      </c>
      <c r="C3310" s="4">
        <v>42003</v>
      </c>
      <c r="D3310" s="4">
        <v>42005</v>
      </c>
      <c r="E3310" t="s">
        <v>34</v>
      </c>
      <c r="F3310" t="s">
        <v>3455</v>
      </c>
      <c r="G3310" t="s">
        <v>3456</v>
      </c>
      <c r="H3310" t="s">
        <v>57</v>
      </c>
      <c r="I3310" t="s">
        <v>38</v>
      </c>
      <c r="J3310" t="s">
        <v>2010</v>
      </c>
      <c r="K3310" t="s">
        <v>124</v>
      </c>
      <c r="L3310">
        <v>78041</v>
      </c>
      <c r="M3310" t="s">
        <v>125</v>
      </c>
      <c r="N3310" t="s">
        <v>1040</v>
      </c>
      <c r="O3310" t="s">
        <v>90</v>
      </c>
      <c r="P3310" t="s">
        <v>181</v>
      </c>
      <c r="Q3310" t="s">
        <v>1041</v>
      </c>
      <c r="R3310" s="1">
        <v>47.984000000000002</v>
      </c>
      <c r="S3310">
        <v>2</v>
      </c>
      <c r="T3310">
        <f t="shared" si="51"/>
        <v>52</v>
      </c>
      <c r="U3310" t="s">
        <v>46</v>
      </c>
      <c r="V3310">
        <v>0.2</v>
      </c>
      <c r="W3310">
        <v>9.5968000000000018</v>
      </c>
      <c r="X3310" s="1">
        <v>-9.5968</v>
      </c>
      <c r="Y3310" s="1">
        <v>57.580800000000004</v>
      </c>
      <c r="Z3310" t="s">
        <v>99</v>
      </c>
      <c r="AA3310" s="2">
        <v>14.395200000000001</v>
      </c>
      <c r="AB3310" s="3">
        <v>0.3</v>
      </c>
      <c r="AC3310" s="1">
        <v>-23.992000000000001</v>
      </c>
      <c r="AD3310">
        <v>2</v>
      </c>
      <c r="AE3310">
        <v>2</v>
      </c>
      <c r="AF3310" t="s">
        <v>48</v>
      </c>
      <c r="AG3310">
        <v>2014</v>
      </c>
      <c r="AH3310">
        <f>COUNTBLANK(datos[[#This Row],[Row ID]:[Year sales]])</f>
        <v>0</v>
      </c>
    </row>
    <row r="3311" spans="1:34" x14ac:dyDescent="0.3">
      <c r="A3311">
        <v>3310</v>
      </c>
      <c r="B3311" t="s">
        <v>6552</v>
      </c>
      <c r="C3311" s="4">
        <v>42313</v>
      </c>
      <c r="D3311" s="4">
        <v>42319</v>
      </c>
      <c r="E3311" t="s">
        <v>67</v>
      </c>
      <c r="F3311" t="s">
        <v>2243</v>
      </c>
      <c r="G3311" t="s">
        <v>2244</v>
      </c>
      <c r="H3311" t="s">
        <v>57</v>
      </c>
      <c r="I3311" t="s">
        <v>38</v>
      </c>
      <c r="J3311" t="s">
        <v>286</v>
      </c>
      <c r="K3311" t="s">
        <v>287</v>
      </c>
      <c r="L3311">
        <v>10009</v>
      </c>
      <c r="M3311" t="s">
        <v>168</v>
      </c>
      <c r="N3311" t="s">
        <v>4343</v>
      </c>
      <c r="O3311" t="s">
        <v>62</v>
      </c>
      <c r="P3311" t="s">
        <v>94</v>
      </c>
      <c r="Q3311" t="s">
        <v>4344</v>
      </c>
      <c r="R3311" s="1">
        <v>25.344000000000001</v>
      </c>
      <c r="S3311">
        <v>6</v>
      </c>
      <c r="T3311">
        <f t="shared" si="51"/>
        <v>46</v>
      </c>
      <c r="U3311" t="s">
        <v>75</v>
      </c>
      <c r="V3311">
        <v>0.2</v>
      </c>
      <c r="W3311">
        <v>5.0688000000000004</v>
      </c>
      <c r="X3311" s="1">
        <v>-5.0688000000000004</v>
      </c>
      <c r="Y3311" s="1">
        <v>30.412800000000001</v>
      </c>
      <c r="Z3311" t="s">
        <v>65</v>
      </c>
      <c r="AA3311" s="2">
        <v>8.8704000000000001</v>
      </c>
      <c r="AB3311" s="3">
        <v>0.35</v>
      </c>
      <c r="AC3311" s="1">
        <v>-11.4048</v>
      </c>
      <c r="AD3311">
        <v>6</v>
      </c>
      <c r="AE3311">
        <v>6</v>
      </c>
      <c r="AF3311" t="s">
        <v>48</v>
      </c>
      <c r="AG3311">
        <v>2015</v>
      </c>
      <c r="AH3311">
        <f>COUNTBLANK(datos[[#This Row],[Row ID]:[Year sales]])</f>
        <v>0</v>
      </c>
    </row>
    <row r="3312" spans="1:34" x14ac:dyDescent="0.3">
      <c r="A3312">
        <v>3311</v>
      </c>
      <c r="B3312" t="s">
        <v>6553</v>
      </c>
      <c r="C3312" s="4">
        <v>42630</v>
      </c>
      <c r="D3312" s="4">
        <v>42635</v>
      </c>
      <c r="E3312" t="s">
        <v>67</v>
      </c>
      <c r="F3312" t="s">
        <v>4904</v>
      </c>
      <c r="G3312" t="s">
        <v>4905</v>
      </c>
      <c r="H3312" t="s">
        <v>37</v>
      </c>
      <c r="I3312" t="s">
        <v>38</v>
      </c>
      <c r="J3312" t="s">
        <v>286</v>
      </c>
      <c r="K3312" t="s">
        <v>287</v>
      </c>
      <c r="L3312">
        <v>10035</v>
      </c>
      <c r="M3312" t="s">
        <v>168</v>
      </c>
      <c r="N3312" t="s">
        <v>3595</v>
      </c>
      <c r="O3312" t="s">
        <v>62</v>
      </c>
      <c r="P3312" t="s">
        <v>94</v>
      </c>
      <c r="Q3312" t="s">
        <v>3596</v>
      </c>
      <c r="R3312" s="1">
        <v>232.4</v>
      </c>
      <c r="S3312">
        <v>5</v>
      </c>
      <c r="T3312">
        <f t="shared" si="51"/>
        <v>40</v>
      </c>
      <c r="U3312" t="s">
        <v>75</v>
      </c>
      <c r="V3312">
        <v>0.2</v>
      </c>
      <c r="W3312">
        <v>46.480000000000004</v>
      </c>
      <c r="X3312" s="1">
        <v>-46.48</v>
      </c>
      <c r="Y3312" s="1">
        <v>278.88</v>
      </c>
      <c r="Z3312" t="s">
        <v>47</v>
      </c>
      <c r="AA3312" s="2">
        <v>78.435000000000002</v>
      </c>
      <c r="AB3312" s="3">
        <v>0.33750000000000002</v>
      </c>
      <c r="AC3312" s="1">
        <v>-107.485</v>
      </c>
      <c r="AD3312">
        <v>5</v>
      </c>
      <c r="AE3312">
        <v>5</v>
      </c>
      <c r="AF3312" t="s">
        <v>48</v>
      </c>
      <c r="AG3312">
        <v>2016</v>
      </c>
      <c r="AH3312">
        <f>COUNTBLANK(datos[[#This Row],[Row ID]:[Year sales]])</f>
        <v>0</v>
      </c>
    </row>
    <row r="3313" spans="1:34" x14ac:dyDescent="0.3">
      <c r="A3313">
        <v>3312</v>
      </c>
      <c r="B3313" t="s">
        <v>6554</v>
      </c>
      <c r="C3313" s="4">
        <v>42449</v>
      </c>
      <c r="D3313" s="4">
        <v>42454</v>
      </c>
      <c r="E3313" t="s">
        <v>34</v>
      </c>
      <c r="F3313" t="s">
        <v>6448</v>
      </c>
      <c r="G3313" t="s">
        <v>6449</v>
      </c>
      <c r="H3313" t="s">
        <v>57</v>
      </c>
      <c r="I3313" t="s">
        <v>38</v>
      </c>
      <c r="J3313" t="s">
        <v>3510</v>
      </c>
      <c r="K3313" t="s">
        <v>1511</v>
      </c>
      <c r="L3313">
        <v>39503</v>
      </c>
      <c r="M3313" t="s">
        <v>41</v>
      </c>
      <c r="N3313" t="s">
        <v>3497</v>
      </c>
      <c r="O3313" t="s">
        <v>43</v>
      </c>
      <c r="P3313" t="s">
        <v>83</v>
      </c>
      <c r="Q3313" t="s">
        <v>3498</v>
      </c>
      <c r="R3313" s="1">
        <v>86.45</v>
      </c>
      <c r="S3313">
        <v>7</v>
      </c>
      <c r="T3313">
        <f t="shared" si="51"/>
        <v>18</v>
      </c>
      <c r="U3313" t="s">
        <v>75</v>
      </c>
      <c r="V3313">
        <v>0</v>
      </c>
      <c r="W3313">
        <v>0</v>
      </c>
      <c r="X3313" s="1">
        <v>0</v>
      </c>
      <c r="Y3313" s="1">
        <v>86.45</v>
      </c>
      <c r="Z3313" t="s">
        <v>99</v>
      </c>
      <c r="AA3313" s="2">
        <v>38.037999999999997</v>
      </c>
      <c r="AB3313" s="3">
        <v>0.43999999999999995</v>
      </c>
      <c r="AC3313" s="1">
        <v>-48.411999999999999</v>
      </c>
      <c r="AD3313">
        <v>5</v>
      </c>
      <c r="AE3313">
        <v>5</v>
      </c>
      <c r="AF3313" t="s">
        <v>48</v>
      </c>
      <c r="AG3313">
        <v>2016</v>
      </c>
      <c r="AH3313">
        <f>COUNTBLANK(datos[[#This Row],[Row ID]:[Year sales]])</f>
        <v>0</v>
      </c>
    </row>
    <row r="3314" spans="1:34" x14ac:dyDescent="0.3">
      <c r="A3314">
        <v>3313</v>
      </c>
      <c r="B3314" t="s">
        <v>6555</v>
      </c>
      <c r="C3314" s="4">
        <v>41909</v>
      </c>
      <c r="D3314" s="4">
        <v>41913</v>
      </c>
      <c r="E3314" t="s">
        <v>67</v>
      </c>
      <c r="F3314" t="s">
        <v>4347</v>
      </c>
      <c r="G3314" t="s">
        <v>4348</v>
      </c>
      <c r="H3314" t="s">
        <v>37</v>
      </c>
      <c r="I3314" t="s">
        <v>38</v>
      </c>
      <c r="J3314" t="s">
        <v>969</v>
      </c>
      <c r="K3314" t="s">
        <v>59</v>
      </c>
      <c r="L3314">
        <v>92037</v>
      </c>
      <c r="M3314" t="s">
        <v>60</v>
      </c>
      <c r="N3314" t="s">
        <v>1186</v>
      </c>
      <c r="O3314" t="s">
        <v>43</v>
      </c>
      <c r="P3314" t="s">
        <v>50</v>
      </c>
      <c r="Q3314" t="s">
        <v>1187</v>
      </c>
      <c r="R3314" s="1">
        <v>603.91999999999996</v>
      </c>
      <c r="S3314">
        <v>5</v>
      </c>
      <c r="T3314">
        <f t="shared" si="51"/>
        <v>37</v>
      </c>
      <c r="U3314" t="s">
        <v>75</v>
      </c>
      <c r="V3314">
        <v>0.2</v>
      </c>
      <c r="W3314">
        <v>120.78399999999999</v>
      </c>
      <c r="X3314" s="1">
        <v>-120.78400000000001</v>
      </c>
      <c r="Y3314" s="1">
        <v>724.70399999999995</v>
      </c>
      <c r="Z3314" t="s">
        <v>53</v>
      </c>
      <c r="AA3314" s="2">
        <v>45.293999999999997</v>
      </c>
      <c r="AB3314" s="3">
        <v>7.4999999999999997E-2</v>
      </c>
      <c r="AC3314" s="1">
        <v>-437.84199999999998</v>
      </c>
      <c r="AD3314">
        <v>4</v>
      </c>
      <c r="AE3314">
        <v>4</v>
      </c>
      <c r="AF3314" t="s">
        <v>48</v>
      </c>
      <c r="AG3314">
        <v>2014</v>
      </c>
      <c r="AH3314">
        <f>COUNTBLANK(datos[[#This Row],[Row ID]:[Year sales]])</f>
        <v>0</v>
      </c>
    </row>
    <row r="3315" spans="1:34" x14ac:dyDescent="0.3">
      <c r="A3315">
        <v>3314</v>
      </c>
      <c r="B3315" t="s">
        <v>6555</v>
      </c>
      <c r="C3315" s="4">
        <v>41909</v>
      </c>
      <c r="D3315" s="4">
        <v>41913</v>
      </c>
      <c r="E3315" t="s">
        <v>67</v>
      </c>
      <c r="F3315" t="s">
        <v>4347</v>
      </c>
      <c r="G3315" t="s">
        <v>4348</v>
      </c>
      <c r="H3315" t="s">
        <v>37</v>
      </c>
      <c r="I3315" t="s">
        <v>38</v>
      </c>
      <c r="J3315" t="s">
        <v>969</v>
      </c>
      <c r="K3315" t="s">
        <v>59</v>
      </c>
      <c r="L3315">
        <v>92037</v>
      </c>
      <c r="M3315" t="s">
        <v>60</v>
      </c>
      <c r="N3315" t="s">
        <v>4528</v>
      </c>
      <c r="O3315" t="s">
        <v>62</v>
      </c>
      <c r="P3315" t="s">
        <v>110</v>
      </c>
      <c r="Q3315" t="s">
        <v>4529</v>
      </c>
      <c r="R3315" s="1">
        <v>81.98</v>
      </c>
      <c r="S3315">
        <v>2</v>
      </c>
      <c r="T3315">
        <f t="shared" si="51"/>
        <v>40</v>
      </c>
      <c r="U3315" t="s">
        <v>46</v>
      </c>
      <c r="V3315">
        <v>0</v>
      </c>
      <c r="W3315">
        <v>0</v>
      </c>
      <c r="X3315" s="1">
        <v>0</v>
      </c>
      <c r="Y3315" s="1">
        <v>81.98</v>
      </c>
      <c r="Z3315" t="s">
        <v>99</v>
      </c>
      <c r="AA3315" s="2">
        <v>40.170200000000001</v>
      </c>
      <c r="AB3315" s="3">
        <v>0.49</v>
      </c>
      <c r="AC3315" s="1">
        <v>-41.809800000000003</v>
      </c>
      <c r="AD3315">
        <v>4</v>
      </c>
      <c r="AE3315">
        <v>4</v>
      </c>
      <c r="AF3315" t="s">
        <v>48</v>
      </c>
      <c r="AG3315">
        <v>2014</v>
      </c>
      <c r="AH3315">
        <f>COUNTBLANK(datos[[#This Row],[Row ID]:[Year sales]])</f>
        <v>0</v>
      </c>
    </row>
    <row r="3316" spans="1:34" x14ac:dyDescent="0.3">
      <c r="A3316">
        <v>3315</v>
      </c>
      <c r="B3316" t="s">
        <v>6556</v>
      </c>
      <c r="C3316" s="4">
        <v>43093</v>
      </c>
      <c r="D3316" s="4">
        <v>43097</v>
      </c>
      <c r="E3316" t="s">
        <v>67</v>
      </c>
      <c r="F3316" t="s">
        <v>5821</v>
      </c>
      <c r="G3316" t="s">
        <v>5822</v>
      </c>
      <c r="H3316" t="s">
        <v>37</v>
      </c>
      <c r="I3316" t="s">
        <v>38</v>
      </c>
      <c r="J3316" t="s">
        <v>2367</v>
      </c>
      <c r="K3316" t="s">
        <v>287</v>
      </c>
      <c r="L3316">
        <v>11572</v>
      </c>
      <c r="M3316" t="s">
        <v>168</v>
      </c>
      <c r="N3316" t="s">
        <v>1186</v>
      </c>
      <c r="O3316" t="s">
        <v>43</v>
      </c>
      <c r="P3316" t="s">
        <v>50</v>
      </c>
      <c r="Q3316" t="s">
        <v>1187</v>
      </c>
      <c r="R3316" s="1">
        <v>271.76400000000001</v>
      </c>
      <c r="S3316">
        <v>2</v>
      </c>
      <c r="T3316">
        <f t="shared" si="51"/>
        <v>37</v>
      </c>
      <c r="U3316" t="s">
        <v>46</v>
      </c>
      <c r="V3316">
        <v>0.1</v>
      </c>
      <c r="W3316">
        <v>27.176400000000001</v>
      </c>
      <c r="X3316" s="1">
        <v>-27.176400000000001</v>
      </c>
      <c r="Y3316" s="1">
        <v>298.94040000000001</v>
      </c>
      <c r="Z3316" t="s">
        <v>47</v>
      </c>
      <c r="AA3316" s="2">
        <v>48.313600000000001</v>
      </c>
      <c r="AB3316" s="3">
        <v>0.17777777777777778</v>
      </c>
      <c r="AC3316" s="1">
        <v>-196.274</v>
      </c>
      <c r="AD3316">
        <v>4</v>
      </c>
      <c r="AE3316">
        <v>4</v>
      </c>
      <c r="AF3316" t="s">
        <v>48</v>
      </c>
      <c r="AG3316">
        <v>2017</v>
      </c>
      <c r="AH3316">
        <f>COUNTBLANK(datos[[#This Row],[Row ID]:[Year sales]])</f>
        <v>0</v>
      </c>
    </row>
    <row r="3317" spans="1:34" x14ac:dyDescent="0.3">
      <c r="A3317">
        <v>3316</v>
      </c>
      <c r="B3317" t="s">
        <v>6556</v>
      </c>
      <c r="C3317" s="4">
        <v>43093</v>
      </c>
      <c r="D3317" s="4">
        <v>43097</v>
      </c>
      <c r="E3317" t="s">
        <v>67</v>
      </c>
      <c r="F3317" t="s">
        <v>5821</v>
      </c>
      <c r="G3317" t="s">
        <v>5822</v>
      </c>
      <c r="H3317" t="s">
        <v>37</v>
      </c>
      <c r="I3317" t="s">
        <v>38</v>
      </c>
      <c r="J3317" t="s">
        <v>2367</v>
      </c>
      <c r="K3317" t="s">
        <v>287</v>
      </c>
      <c r="L3317">
        <v>11572</v>
      </c>
      <c r="M3317" t="s">
        <v>168</v>
      </c>
      <c r="N3317" t="s">
        <v>4502</v>
      </c>
      <c r="O3317" t="s">
        <v>62</v>
      </c>
      <c r="P3317" t="s">
        <v>94</v>
      </c>
      <c r="Q3317" t="s">
        <v>4503</v>
      </c>
      <c r="R3317" s="1">
        <v>14.375999999999999</v>
      </c>
      <c r="S3317">
        <v>3</v>
      </c>
      <c r="T3317">
        <f t="shared" si="51"/>
        <v>26</v>
      </c>
      <c r="U3317" t="s">
        <v>52</v>
      </c>
      <c r="V3317">
        <v>0.2</v>
      </c>
      <c r="W3317">
        <v>2.8752</v>
      </c>
      <c r="X3317" s="1">
        <v>-2.8752</v>
      </c>
      <c r="Y3317" s="1">
        <v>17.251200000000001</v>
      </c>
      <c r="Z3317" t="s">
        <v>65</v>
      </c>
      <c r="AA3317" s="2">
        <v>4.8518999999999997</v>
      </c>
      <c r="AB3317" s="3">
        <v>0.33749999999999997</v>
      </c>
      <c r="AC3317" s="1">
        <v>-6.6489000000000003</v>
      </c>
      <c r="AD3317">
        <v>4</v>
      </c>
      <c r="AE3317">
        <v>4</v>
      </c>
      <c r="AF3317" t="s">
        <v>48</v>
      </c>
      <c r="AG3317">
        <v>2017</v>
      </c>
      <c r="AH3317">
        <f>COUNTBLANK(datos[[#This Row],[Row ID]:[Year sales]])</f>
        <v>0</v>
      </c>
    </row>
    <row r="3318" spans="1:34" x14ac:dyDescent="0.3">
      <c r="A3318">
        <v>3317</v>
      </c>
      <c r="B3318" t="s">
        <v>6557</v>
      </c>
      <c r="C3318" s="4">
        <v>43049</v>
      </c>
      <c r="D3318" s="4">
        <v>43054</v>
      </c>
      <c r="E3318" t="s">
        <v>34</v>
      </c>
      <c r="F3318" t="s">
        <v>4164</v>
      </c>
      <c r="G3318" t="s">
        <v>4165</v>
      </c>
      <c r="H3318" t="s">
        <v>57</v>
      </c>
      <c r="I3318" t="s">
        <v>38</v>
      </c>
      <c r="J3318" t="s">
        <v>2917</v>
      </c>
      <c r="K3318" t="s">
        <v>124</v>
      </c>
      <c r="L3318">
        <v>78664</v>
      </c>
      <c r="M3318" t="s">
        <v>125</v>
      </c>
      <c r="N3318" t="s">
        <v>5371</v>
      </c>
      <c r="O3318" t="s">
        <v>43</v>
      </c>
      <c r="P3318" t="s">
        <v>83</v>
      </c>
      <c r="Q3318" t="s">
        <v>5372</v>
      </c>
      <c r="R3318" s="1">
        <v>341.96</v>
      </c>
      <c r="S3318">
        <v>5</v>
      </c>
      <c r="T3318">
        <f t="shared" si="51"/>
        <v>25</v>
      </c>
      <c r="U3318" t="s">
        <v>75</v>
      </c>
      <c r="V3318">
        <v>0.6</v>
      </c>
      <c r="W3318">
        <v>205.17599999999999</v>
      </c>
      <c r="X3318" s="1">
        <v>-205.17599999999999</v>
      </c>
      <c r="Y3318" s="1">
        <v>547.13599999999997</v>
      </c>
      <c r="Z3318" t="s">
        <v>53</v>
      </c>
      <c r="AA3318" s="2">
        <v>-427.45</v>
      </c>
      <c r="AB3318" s="3">
        <v>-1.25</v>
      </c>
      <c r="AC3318" s="1">
        <v>-564.23400000000004</v>
      </c>
      <c r="AD3318">
        <v>5</v>
      </c>
      <c r="AE3318">
        <v>5</v>
      </c>
      <c r="AF3318" t="s">
        <v>48</v>
      </c>
      <c r="AG3318">
        <v>2017</v>
      </c>
      <c r="AH3318">
        <f>COUNTBLANK(datos[[#This Row],[Row ID]:[Year sales]])</f>
        <v>0</v>
      </c>
    </row>
    <row r="3319" spans="1:34" x14ac:dyDescent="0.3">
      <c r="A3319">
        <v>3318</v>
      </c>
      <c r="B3319" t="s">
        <v>6558</v>
      </c>
      <c r="C3319" s="4">
        <v>42258</v>
      </c>
      <c r="D3319" s="4">
        <v>42262</v>
      </c>
      <c r="E3319" t="s">
        <v>67</v>
      </c>
      <c r="F3319" t="s">
        <v>539</v>
      </c>
      <c r="G3319" t="s">
        <v>540</v>
      </c>
      <c r="H3319" t="s">
        <v>37</v>
      </c>
      <c r="I3319" t="s">
        <v>38</v>
      </c>
      <c r="J3319" t="s">
        <v>797</v>
      </c>
      <c r="K3319" t="s">
        <v>59</v>
      </c>
      <c r="L3319">
        <v>92374</v>
      </c>
      <c r="M3319" t="s">
        <v>60</v>
      </c>
      <c r="N3319" t="s">
        <v>2470</v>
      </c>
      <c r="O3319" t="s">
        <v>62</v>
      </c>
      <c r="P3319" t="s">
        <v>86</v>
      </c>
      <c r="Q3319" t="s">
        <v>2471</v>
      </c>
      <c r="R3319" s="1">
        <v>181.35</v>
      </c>
      <c r="S3319">
        <v>9</v>
      </c>
      <c r="T3319">
        <f t="shared" si="51"/>
        <v>17</v>
      </c>
      <c r="U3319" t="s">
        <v>75</v>
      </c>
      <c r="V3319">
        <v>0</v>
      </c>
      <c r="W3319">
        <v>0</v>
      </c>
      <c r="X3319" s="1">
        <v>0</v>
      </c>
      <c r="Y3319" s="1">
        <v>181.35</v>
      </c>
      <c r="Z3319" t="s">
        <v>99</v>
      </c>
      <c r="AA3319" s="2">
        <v>48.964500000000001</v>
      </c>
      <c r="AB3319" s="3">
        <v>0.27</v>
      </c>
      <c r="AC3319" s="1">
        <v>-132.38550000000001</v>
      </c>
      <c r="AD3319">
        <v>4</v>
      </c>
      <c r="AE3319">
        <v>4</v>
      </c>
      <c r="AF3319" t="s">
        <v>48</v>
      </c>
      <c r="AG3319">
        <v>2015</v>
      </c>
      <c r="AH3319">
        <f>COUNTBLANK(datos[[#This Row],[Row ID]:[Year sales]])</f>
        <v>0</v>
      </c>
    </row>
    <row r="3320" spans="1:34" x14ac:dyDescent="0.3">
      <c r="A3320">
        <v>3319</v>
      </c>
      <c r="B3320" t="s">
        <v>6558</v>
      </c>
      <c r="C3320" s="4">
        <v>42258</v>
      </c>
      <c r="D3320" s="4">
        <v>42262</v>
      </c>
      <c r="E3320" t="s">
        <v>67</v>
      </c>
      <c r="F3320" t="s">
        <v>539</v>
      </c>
      <c r="G3320" t="s">
        <v>540</v>
      </c>
      <c r="H3320" t="s">
        <v>37</v>
      </c>
      <c r="I3320" t="s">
        <v>38</v>
      </c>
      <c r="J3320" t="s">
        <v>797</v>
      </c>
      <c r="K3320" t="s">
        <v>59</v>
      </c>
      <c r="L3320">
        <v>92374</v>
      </c>
      <c r="M3320" t="s">
        <v>60</v>
      </c>
      <c r="N3320" t="s">
        <v>4785</v>
      </c>
      <c r="O3320" t="s">
        <v>62</v>
      </c>
      <c r="P3320" t="s">
        <v>63</v>
      </c>
      <c r="Q3320" t="s">
        <v>4786</v>
      </c>
      <c r="R3320" s="1">
        <v>8.64</v>
      </c>
      <c r="S3320">
        <v>3</v>
      </c>
      <c r="T3320">
        <f t="shared" si="51"/>
        <v>30</v>
      </c>
      <c r="U3320" t="s">
        <v>52</v>
      </c>
      <c r="V3320">
        <v>0</v>
      </c>
      <c r="W3320">
        <v>0</v>
      </c>
      <c r="X3320" s="1">
        <v>0</v>
      </c>
      <c r="Y3320" s="1">
        <v>8.64</v>
      </c>
      <c r="Z3320" t="s">
        <v>65</v>
      </c>
      <c r="AA3320" s="2">
        <v>4.2336</v>
      </c>
      <c r="AB3320" s="3">
        <v>0.49</v>
      </c>
      <c r="AC3320" s="1">
        <v>-4.4063999999999997</v>
      </c>
      <c r="AD3320">
        <v>4</v>
      </c>
      <c r="AE3320">
        <v>4</v>
      </c>
      <c r="AF3320" t="s">
        <v>48</v>
      </c>
      <c r="AG3320">
        <v>2015</v>
      </c>
      <c r="AH3320">
        <f>COUNTBLANK(datos[[#This Row],[Row ID]:[Year sales]])</f>
        <v>0</v>
      </c>
    </row>
    <row r="3321" spans="1:34" x14ac:dyDescent="0.3">
      <c r="A3321">
        <v>3320</v>
      </c>
      <c r="B3321" t="s">
        <v>6559</v>
      </c>
      <c r="C3321" s="4">
        <v>41993</v>
      </c>
      <c r="D3321" s="4">
        <v>41998</v>
      </c>
      <c r="E3321" t="s">
        <v>67</v>
      </c>
      <c r="F3321" t="s">
        <v>6560</v>
      </c>
      <c r="G3321" t="s">
        <v>6561</v>
      </c>
      <c r="H3321" t="s">
        <v>37</v>
      </c>
      <c r="I3321" t="s">
        <v>38</v>
      </c>
      <c r="J3321" t="s">
        <v>402</v>
      </c>
      <c r="K3321" t="s">
        <v>355</v>
      </c>
      <c r="L3321">
        <v>38401</v>
      </c>
      <c r="M3321" t="s">
        <v>41</v>
      </c>
      <c r="N3321" t="s">
        <v>4137</v>
      </c>
      <c r="O3321" t="s">
        <v>62</v>
      </c>
      <c r="P3321" t="s">
        <v>97</v>
      </c>
      <c r="Q3321" t="s">
        <v>4138</v>
      </c>
      <c r="R3321" s="1">
        <v>43.512</v>
      </c>
      <c r="S3321">
        <v>7</v>
      </c>
      <c r="T3321">
        <f t="shared" si="51"/>
        <v>18</v>
      </c>
      <c r="U3321" t="s">
        <v>75</v>
      </c>
      <c r="V3321">
        <v>0.2</v>
      </c>
      <c r="W3321">
        <v>8.7024000000000008</v>
      </c>
      <c r="X3321" s="1">
        <v>-8.7024000000000008</v>
      </c>
      <c r="Y3321" s="1">
        <v>52.214399999999998</v>
      </c>
      <c r="Z3321" t="s">
        <v>99</v>
      </c>
      <c r="AA3321" s="2">
        <v>3.8073000000000001</v>
      </c>
      <c r="AB3321" s="3">
        <v>8.7500000000000008E-2</v>
      </c>
      <c r="AC3321" s="1">
        <v>-31.002300000000002</v>
      </c>
      <c r="AD3321">
        <v>5</v>
      </c>
      <c r="AE3321">
        <v>5</v>
      </c>
      <c r="AF3321" t="s">
        <v>48</v>
      </c>
      <c r="AG3321">
        <v>2014</v>
      </c>
      <c r="AH3321">
        <f>COUNTBLANK(datos[[#This Row],[Row ID]:[Year sales]])</f>
        <v>0</v>
      </c>
    </row>
    <row r="3322" spans="1:34" x14ac:dyDescent="0.3">
      <c r="A3322">
        <v>3321</v>
      </c>
      <c r="B3322" t="s">
        <v>6559</v>
      </c>
      <c r="C3322" s="4">
        <v>41993</v>
      </c>
      <c r="D3322" s="4">
        <v>41998</v>
      </c>
      <c r="E3322" t="s">
        <v>67</v>
      </c>
      <c r="F3322" t="s">
        <v>6560</v>
      </c>
      <c r="G3322" t="s">
        <v>6561</v>
      </c>
      <c r="H3322" t="s">
        <v>37</v>
      </c>
      <c r="I3322" t="s">
        <v>38</v>
      </c>
      <c r="J3322" t="s">
        <v>402</v>
      </c>
      <c r="K3322" t="s">
        <v>355</v>
      </c>
      <c r="L3322">
        <v>38401</v>
      </c>
      <c r="M3322" t="s">
        <v>41</v>
      </c>
      <c r="N3322" t="s">
        <v>708</v>
      </c>
      <c r="O3322" t="s">
        <v>43</v>
      </c>
      <c r="P3322" t="s">
        <v>50</v>
      </c>
      <c r="Q3322" t="s">
        <v>709</v>
      </c>
      <c r="R3322" s="1">
        <v>662.88</v>
      </c>
      <c r="S3322">
        <v>3</v>
      </c>
      <c r="T3322">
        <f t="shared" si="51"/>
        <v>53</v>
      </c>
      <c r="U3322" t="s">
        <v>52</v>
      </c>
      <c r="V3322">
        <v>0.2</v>
      </c>
      <c r="W3322">
        <v>132.57599999999999</v>
      </c>
      <c r="X3322" s="1">
        <v>-132.57599999999999</v>
      </c>
      <c r="Y3322" s="1">
        <v>795.45600000000002</v>
      </c>
      <c r="Z3322" t="s">
        <v>53</v>
      </c>
      <c r="AA3322" s="2">
        <v>74.573999999999998</v>
      </c>
      <c r="AB3322" s="3">
        <v>0.1125</v>
      </c>
      <c r="AC3322" s="1">
        <v>-455.73</v>
      </c>
      <c r="AD3322">
        <v>5</v>
      </c>
      <c r="AE3322">
        <v>5</v>
      </c>
      <c r="AF3322" t="s">
        <v>48</v>
      </c>
      <c r="AG3322">
        <v>2014</v>
      </c>
      <c r="AH3322">
        <f>COUNTBLANK(datos[[#This Row],[Row ID]:[Year sales]])</f>
        <v>0</v>
      </c>
    </row>
    <row r="3323" spans="1:34" x14ac:dyDescent="0.3">
      <c r="A3323">
        <v>3322</v>
      </c>
      <c r="B3323" t="s">
        <v>6559</v>
      </c>
      <c r="C3323" s="4">
        <v>41993</v>
      </c>
      <c r="D3323" s="4">
        <v>41998</v>
      </c>
      <c r="E3323" t="s">
        <v>67</v>
      </c>
      <c r="F3323" t="s">
        <v>6560</v>
      </c>
      <c r="G3323" t="s">
        <v>6561</v>
      </c>
      <c r="H3323" t="s">
        <v>37</v>
      </c>
      <c r="I3323" t="s">
        <v>38</v>
      </c>
      <c r="J3323" t="s">
        <v>402</v>
      </c>
      <c r="K3323" t="s">
        <v>355</v>
      </c>
      <c r="L3323">
        <v>38401</v>
      </c>
      <c r="M3323" t="s">
        <v>41</v>
      </c>
      <c r="N3323" t="s">
        <v>4312</v>
      </c>
      <c r="O3323" t="s">
        <v>62</v>
      </c>
      <c r="P3323" t="s">
        <v>110</v>
      </c>
      <c r="Q3323" t="s">
        <v>4313</v>
      </c>
      <c r="R3323" s="1">
        <v>25.92</v>
      </c>
      <c r="S3323">
        <v>5</v>
      </c>
      <c r="T3323">
        <f t="shared" si="51"/>
        <v>25</v>
      </c>
      <c r="U3323" t="s">
        <v>75</v>
      </c>
      <c r="V3323">
        <v>0.2</v>
      </c>
      <c r="W3323">
        <v>5.1840000000000011</v>
      </c>
      <c r="X3323" s="1">
        <v>-5.1840000000000002</v>
      </c>
      <c r="Y3323" s="1">
        <v>31.104000000000003</v>
      </c>
      <c r="Z3323" t="s">
        <v>65</v>
      </c>
      <c r="AA3323" s="2">
        <v>9.0719999999999992</v>
      </c>
      <c r="AB3323" s="3">
        <v>0.34999999999999992</v>
      </c>
      <c r="AC3323" s="1">
        <v>-11.664</v>
      </c>
      <c r="AD3323">
        <v>5</v>
      </c>
      <c r="AE3323">
        <v>5</v>
      </c>
      <c r="AF3323" t="s">
        <v>48</v>
      </c>
      <c r="AG3323">
        <v>2014</v>
      </c>
      <c r="AH3323">
        <f>COUNTBLANK(datos[[#This Row],[Row ID]:[Year sales]])</f>
        <v>0</v>
      </c>
    </row>
    <row r="3324" spans="1:34" x14ac:dyDescent="0.3">
      <c r="A3324">
        <v>3323</v>
      </c>
      <c r="B3324" t="s">
        <v>6562</v>
      </c>
      <c r="C3324" s="4">
        <v>42208</v>
      </c>
      <c r="D3324" s="4">
        <v>42212</v>
      </c>
      <c r="E3324" t="s">
        <v>67</v>
      </c>
      <c r="F3324" t="s">
        <v>2308</v>
      </c>
      <c r="G3324" t="s">
        <v>2309</v>
      </c>
      <c r="H3324" t="s">
        <v>122</v>
      </c>
      <c r="I3324" t="s">
        <v>38</v>
      </c>
      <c r="J3324" t="s">
        <v>286</v>
      </c>
      <c r="K3324" t="s">
        <v>287</v>
      </c>
      <c r="L3324">
        <v>10009</v>
      </c>
      <c r="M3324" t="s">
        <v>168</v>
      </c>
      <c r="N3324" t="s">
        <v>96</v>
      </c>
      <c r="O3324" t="s">
        <v>62</v>
      </c>
      <c r="P3324" t="s">
        <v>97</v>
      </c>
      <c r="Q3324" t="s">
        <v>98</v>
      </c>
      <c r="R3324" s="1">
        <v>68.94</v>
      </c>
      <c r="S3324">
        <v>3</v>
      </c>
      <c r="T3324">
        <f t="shared" si="51"/>
        <v>22</v>
      </c>
      <c r="U3324" t="s">
        <v>52</v>
      </c>
      <c r="V3324">
        <v>0</v>
      </c>
      <c r="W3324">
        <v>0</v>
      </c>
      <c r="X3324" s="1">
        <v>0</v>
      </c>
      <c r="Y3324" s="1">
        <v>68.94</v>
      </c>
      <c r="Z3324" t="s">
        <v>99</v>
      </c>
      <c r="AA3324" s="2">
        <v>20.681999999999999</v>
      </c>
      <c r="AB3324" s="3">
        <v>0.3</v>
      </c>
      <c r="AC3324" s="1">
        <v>-48.258000000000003</v>
      </c>
      <c r="AD3324">
        <v>4</v>
      </c>
      <c r="AE3324">
        <v>4</v>
      </c>
      <c r="AF3324" t="s">
        <v>48</v>
      </c>
      <c r="AG3324">
        <v>2015</v>
      </c>
      <c r="AH3324">
        <f>COUNTBLANK(datos[[#This Row],[Row ID]:[Year sales]])</f>
        <v>0</v>
      </c>
    </row>
    <row r="3325" spans="1:34" x14ac:dyDescent="0.3">
      <c r="A3325">
        <v>3324</v>
      </c>
      <c r="B3325" t="s">
        <v>6562</v>
      </c>
      <c r="C3325" s="4">
        <v>42208</v>
      </c>
      <c r="D3325" s="4">
        <v>42212</v>
      </c>
      <c r="E3325" t="s">
        <v>67</v>
      </c>
      <c r="F3325" t="s">
        <v>2308</v>
      </c>
      <c r="G3325" t="s">
        <v>2309</v>
      </c>
      <c r="H3325" t="s">
        <v>122</v>
      </c>
      <c r="I3325" t="s">
        <v>38</v>
      </c>
      <c r="J3325" t="s">
        <v>286</v>
      </c>
      <c r="K3325" t="s">
        <v>287</v>
      </c>
      <c r="L3325">
        <v>10009</v>
      </c>
      <c r="M3325" t="s">
        <v>168</v>
      </c>
      <c r="N3325" t="s">
        <v>2331</v>
      </c>
      <c r="O3325" t="s">
        <v>43</v>
      </c>
      <c r="P3325" t="s">
        <v>83</v>
      </c>
      <c r="Q3325" t="s">
        <v>2332</v>
      </c>
      <c r="R3325" s="1">
        <v>128.82</v>
      </c>
      <c r="S3325">
        <v>3</v>
      </c>
      <c r="T3325">
        <f t="shared" si="51"/>
        <v>27</v>
      </c>
      <c r="U3325" t="s">
        <v>52</v>
      </c>
      <c r="V3325">
        <v>0</v>
      </c>
      <c r="W3325">
        <v>0</v>
      </c>
      <c r="X3325" s="1">
        <v>0</v>
      </c>
      <c r="Y3325" s="1">
        <v>128.82</v>
      </c>
      <c r="Z3325" t="s">
        <v>99</v>
      </c>
      <c r="AA3325" s="2">
        <v>50.239800000000002</v>
      </c>
      <c r="AB3325" s="3">
        <v>0.39</v>
      </c>
      <c r="AC3325" s="1">
        <v>-78.580200000000005</v>
      </c>
      <c r="AD3325">
        <v>4</v>
      </c>
      <c r="AE3325">
        <v>4</v>
      </c>
      <c r="AF3325" t="s">
        <v>48</v>
      </c>
      <c r="AG3325">
        <v>2015</v>
      </c>
      <c r="AH3325">
        <f>COUNTBLANK(datos[[#This Row],[Row ID]:[Year sales]])</f>
        <v>0</v>
      </c>
    </row>
    <row r="3326" spans="1:34" x14ac:dyDescent="0.3">
      <c r="A3326">
        <v>3325</v>
      </c>
      <c r="B3326" t="s">
        <v>6563</v>
      </c>
      <c r="C3326" s="4">
        <v>41954</v>
      </c>
      <c r="D3326" s="4">
        <v>41958</v>
      </c>
      <c r="E3326" t="s">
        <v>67</v>
      </c>
      <c r="F3326" t="s">
        <v>336</v>
      </c>
      <c r="G3326" t="s">
        <v>337</v>
      </c>
      <c r="H3326" t="s">
        <v>37</v>
      </c>
      <c r="I3326" t="s">
        <v>38</v>
      </c>
      <c r="J3326" t="s">
        <v>204</v>
      </c>
      <c r="K3326" t="s">
        <v>124</v>
      </c>
      <c r="L3326">
        <v>77095</v>
      </c>
      <c r="M3326" t="s">
        <v>125</v>
      </c>
      <c r="N3326" t="s">
        <v>4746</v>
      </c>
      <c r="O3326" t="s">
        <v>62</v>
      </c>
      <c r="P3326" t="s">
        <v>94</v>
      </c>
      <c r="Q3326" t="s">
        <v>4747</v>
      </c>
      <c r="R3326" s="1">
        <v>896.99</v>
      </c>
      <c r="S3326">
        <v>5</v>
      </c>
      <c r="T3326">
        <f t="shared" si="51"/>
        <v>37</v>
      </c>
      <c r="U3326" t="s">
        <v>75</v>
      </c>
      <c r="V3326">
        <v>0.8</v>
      </c>
      <c r="W3326">
        <v>717.5920000000001</v>
      </c>
      <c r="X3326" s="1">
        <v>-717.59199999999998</v>
      </c>
      <c r="Y3326" s="1">
        <v>1614.5820000000001</v>
      </c>
      <c r="Z3326" t="s">
        <v>53</v>
      </c>
      <c r="AA3326" s="2">
        <v>-1480.0335</v>
      </c>
      <c r="AB3326" s="3">
        <v>-1.65</v>
      </c>
      <c r="AC3326" s="1">
        <v>-1659.4314999999999</v>
      </c>
      <c r="AD3326">
        <v>4</v>
      </c>
      <c r="AE3326">
        <v>4</v>
      </c>
      <c r="AF3326" t="s">
        <v>48</v>
      </c>
      <c r="AG3326">
        <v>2014</v>
      </c>
      <c r="AH3326">
        <f>COUNTBLANK(datos[[#This Row],[Row ID]:[Year sales]])</f>
        <v>0</v>
      </c>
    </row>
    <row r="3327" spans="1:34" x14ac:dyDescent="0.3">
      <c r="A3327">
        <v>3326</v>
      </c>
      <c r="B3327" t="s">
        <v>6563</v>
      </c>
      <c r="C3327" s="4">
        <v>41954</v>
      </c>
      <c r="D3327" s="4">
        <v>41958</v>
      </c>
      <c r="E3327" t="s">
        <v>67</v>
      </c>
      <c r="F3327" t="s">
        <v>336</v>
      </c>
      <c r="G3327" t="s">
        <v>337</v>
      </c>
      <c r="H3327" t="s">
        <v>37</v>
      </c>
      <c r="I3327" t="s">
        <v>38</v>
      </c>
      <c r="J3327" t="s">
        <v>204</v>
      </c>
      <c r="K3327" t="s">
        <v>124</v>
      </c>
      <c r="L3327">
        <v>77095</v>
      </c>
      <c r="M3327" t="s">
        <v>125</v>
      </c>
      <c r="N3327" t="s">
        <v>6344</v>
      </c>
      <c r="O3327" t="s">
        <v>62</v>
      </c>
      <c r="P3327" t="s">
        <v>94</v>
      </c>
      <c r="Q3327" t="s">
        <v>6345</v>
      </c>
      <c r="R3327" s="1">
        <v>1.234</v>
      </c>
      <c r="S3327">
        <v>1</v>
      </c>
      <c r="T3327">
        <f t="shared" si="51"/>
        <v>20</v>
      </c>
      <c r="U3327" t="s">
        <v>46</v>
      </c>
      <c r="V3327">
        <v>0.8</v>
      </c>
      <c r="W3327">
        <v>0.98720000000000008</v>
      </c>
      <c r="X3327" s="1">
        <v>-0.98719999999999997</v>
      </c>
      <c r="Y3327" s="1">
        <v>2.2212000000000001</v>
      </c>
      <c r="Z3327" t="s">
        <v>65</v>
      </c>
      <c r="AA3327" s="2">
        <v>-1.9743999999999999</v>
      </c>
      <c r="AB3327" s="3">
        <v>-1.5999999999999999</v>
      </c>
      <c r="AC3327" s="1">
        <v>-2.2212000000000001</v>
      </c>
      <c r="AD3327">
        <v>4</v>
      </c>
      <c r="AE3327">
        <v>4</v>
      </c>
      <c r="AF3327" t="s">
        <v>48</v>
      </c>
      <c r="AG3327">
        <v>2014</v>
      </c>
      <c r="AH3327">
        <f>COUNTBLANK(datos[[#This Row],[Row ID]:[Year sales]])</f>
        <v>0</v>
      </c>
    </row>
    <row r="3328" spans="1:34" x14ac:dyDescent="0.3">
      <c r="A3328">
        <v>3327</v>
      </c>
      <c r="B3328" t="s">
        <v>6563</v>
      </c>
      <c r="C3328" s="4">
        <v>41954</v>
      </c>
      <c r="D3328" s="4">
        <v>41958</v>
      </c>
      <c r="E3328" t="s">
        <v>67</v>
      </c>
      <c r="F3328" t="s">
        <v>336</v>
      </c>
      <c r="G3328" t="s">
        <v>337</v>
      </c>
      <c r="H3328" t="s">
        <v>37</v>
      </c>
      <c r="I3328" t="s">
        <v>38</v>
      </c>
      <c r="J3328" t="s">
        <v>204</v>
      </c>
      <c r="K3328" t="s">
        <v>124</v>
      </c>
      <c r="L3328">
        <v>77095</v>
      </c>
      <c r="M3328" t="s">
        <v>125</v>
      </c>
      <c r="N3328" t="s">
        <v>6266</v>
      </c>
      <c r="O3328" t="s">
        <v>62</v>
      </c>
      <c r="P3328" t="s">
        <v>86</v>
      </c>
      <c r="Q3328" t="s">
        <v>6267</v>
      </c>
      <c r="R3328" s="1">
        <v>67.56</v>
      </c>
      <c r="S3328">
        <v>3</v>
      </c>
      <c r="T3328">
        <f t="shared" si="51"/>
        <v>20</v>
      </c>
      <c r="U3328" t="s">
        <v>52</v>
      </c>
      <c r="V3328">
        <v>0.2</v>
      </c>
      <c r="W3328">
        <v>13.512</v>
      </c>
      <c r="X3328" s="1">
        <v>-13.512</v>
      </c>
      <c r="Y3328" s="1">
        <v>81.072000000000003</v>
      </c>
      <c r="Z3328" t="s">
        <v>99</v>
      </c>
      <c r="AA3328" s="2">
        <v>6.7560000000000002</v>
      </c>
      <c r="AB3328" s="3">
        <v>0.1</v>
      </c>
      <c r="AC3328" s="1">
        <v>-47.292000000000002</v>
      </c>
      <c r="AD3328">
        <v>4</v>
      </c>
      <c r="AE3328">
        <v>4</v>
      </c>
      <c r="AF3328" t="s">
        <v>48</v>
      </c>
      <c r="AG3328">
        <v>2014</v>
      </c>
      <c r="AH3328">
        <f>COUNTBLANK(datos[[#This Row],[Row ID]:[Year sales]])</f>
        <v>0</v>
      </c>
    </row>
    <row r="3329" spans="1:34" x14ac:dyDescent="0.3">
      <c r="A3329">
        <v>3328</v>
      </c>
      <c r="B3329" t="s">
        <v>6563</v>
      </c>
      <c r="C3329" s="4">
        <v>41954</v>
      </c>
      <c r="D3329" s="4">
        <v>41958</v>
      </c>
      <c r="E3329" t="s">
        <v>67</v>
      </c>
      <c r="F3329" t="s">
        <v>336</v>
      </c>
      <c r="G3329" t="s">
        <v>337</v>
      </c>
      <c r="H3329" t="s">
        <v>37</v>
      </c>
      <c r="I3329" t="s">
        <v>38</v>
      </c>
      <c r="J3329" t="s">
        <v>204</v>
      </c>
      <c r="K3329" t="s">
        <v>124</v>
      </c>
      <c r="L3329">
        <v>77095</v>
      </c>
      <c r="M3329" t="s">
        <v>125</v>
      </c>
      <c r="N3329" t="s">
        <v>1458</v>
      </c>
      <c r="O3329" t="s">
        <v>62</v>
      </c>
      <c r="P3329" t="s">
        <v>110</v>
      </c>
      <c r="Q3329" t="s">
        <v>1459</v>
      </c>
      <c r="R3329" s="1">
        <v>21.72</v>
      </c>
      <c r="S3329">
        <v>5</v>
      </c>
      <c r="T3329">
        <f t="shared" si="51"/>
        <v>35</v>
      </c>
      <c r="U3329" t="s">
        <v>75</v>
      </c>
      <c r="V3329">
        <v>0.2</v>
      </c>
      <c r="W3329">
        <v>4.3440000000000003</v>
      </c>
      <c r="X3329" s="1">
        <v>-4.3440000000000003</v>
      </c>
      <c r="Y3329" s="1">
        <v>26.064</v>
      </c>
      <c r="Z3329" t="s">
        <v>65</v>
      </c>
      <c r="AA3329" s="2">
        <v>7.8734999999999999</v>
      </c>
      <c r="AB3329" s="3">
        <v>0.36249999999999999</v>
      </c>
      <c r="AC3329" s="1">
        <v>-9.5024999999999995</v>
      </c>
      <c r="AD3329">
        <v>4</v>
      </c>
      <c r="AE3329">
        <v>4</v>
      </c>
      <c r="AF3329" t="s">
        <v>48</v>
      </c>
      <c r="AG3329">
        <v>2014</v>
      </c>
      <c r="AH3329">
        <f>COUNTBLANK(datos[[#This Row],[Row ID]:[Year sales]])</f>
        <v>0</v>
      </c>
    </row>
    <row r="3330" spans="1:34" x14ac:dyDescent="0.3">
      <c r="A3330">
        <v>3329</v>
      </c>
      <c r="B3330" t="s">
        <v>6563</v>
      </c>
      <c r="C3330" s="4">
        <v>41954</v>
      </c>
      <c r="D3330" s="4">
        <v>41958</v>
      </c>
      <c r="E3330" t="s">
        <v>67</v>
      </c>
      <c r="F3330" t="s">
        <v>336</v>
      </c>
      <c r="G3330" t="s">
        <v>337</v>
      </c>
      <c r="H3330" t="s">
        <v>37</v>
      </c>
      <c r="I3330" t="s">
        <v>38</v>
      </c>
      <c r="J3330" t="s">
        <v>204</v>
      </c>
      <c r="K3330" t="s">
        <v>124</v>
      </c>
      <c r="L3330">
        <v>77095</v>
      </c>
      <c r="M3330" t="s">
        <v>125</v>
      </c>
      <c r="N3330" t="s">
        <v>6564</v>
      </c>
      <c r="O3330" t="s">
        <v>62</v>
      </c>
      <c r="P3330" t="s">
        <v>110</v>
      </c>
      <c r="Q3330" t="s">
        <v>6565</v>
      </c>
      <c r="R3330" s="1">
        <v>262.33600000000001</v>
      </c>
      <c r="S3330">
        <v>8</v>
      </c>
      <c r="T3330">
        <f t="shared" ref="T3330:T3393" si="52">SUMIF(Q:Q, Q3330, S:S)</f>
        <v>39</v>
      </c>
      <c r="U3330" t="s">
        <v>75</v>
      </c>
      <c r="V3330">
        <v>0.2</v>
      </c>
      <c r="W3330">
        <v>52.467200000000005</v>
      </c>
      <c r="X3330" s="1">
        <v>-52.467199999999998</v>
      </c>
      <c r="Y3330" s="1">
        <v>314.8032</v>
      </c>
      <c r="Z3330" t="s">
        <v>47</v>
      </c>
      <c r="AA3330" s="2">
        <v>95.096800000000002</v>
      </c>
      <c r="AB3330" s="3">
        <v>0.36249999999999999</v>
      </c>
      <c r="AC3330" s="1">
        <v>-114.77200000000001</v>
      </c>
      <c r="AD3330">
        <v>4</v>
      </c>
      <c r="AE3330">
        <v>4</v>
      </c>
      <c r="AF3330" t="s">
        <v>48</v>
      </c>
      <c r="AG3330">
        <v>2014</v>
      </c>
      <c r="AH3330">
        <f>COUNTBLANK(datos[[#This Row],[Row ID]:[Year sales]])</f>
        <v>0</v>
      </c>
    </row>
    <row r="3331" spans="1:34" x14ac:dyDescent="0.3">
      <c r="A3331">
        <v>3330</v>
      </c>
      <c r="B3331" t="s">
        <v>6563</v>
      </c>
      <c r="C3331" s="4">
        <v>41954</v>
      </c>
      <c r="D3331" s="4">
        <v>41958</v>
      </c>
      <c r="E3331" t="s">
        <v>67</v>
      </c>
      <c r="F3331" t="s">
        <v>336</v>
      </c>
      <c r="G3331" t="s">
        <v>337</v>
      </c>
      <c r="H3331" t="s">
        <v>37</v>
      </c>
      <c r="I3331" t="s">
        <v>38</v>
      </c>
      <c r="J3331" t="s">
        <v>204</v>
      </c>
      <c r="K3331" t="s">
        <v>124</v>
      </c>
      <c r="L3331">
        <v>77095</v>
      </c>
      <c r="M3331" t="s">
        <v>125</v>
      </c>
      <c r="N3331" t="s">
        <v>3590</v>
      </c>
      <c r="O3331" t="s">
        <v>90</v>
      </c>
      <c r="P3331" t="s">
        <v>91</v>
      </c>
      <c r="Q3331" t="s">
        <v>3591</v>
      </c>
      <c r="R3331" s="1">
        <v>148.47999999999999</v>
      </c>
      <c r="S3331">
        <v>2</v>
      </c>
      <c r="T3331">
        <f t="shared" si="52"/>
        <v>46</v>
      </c>
      <c r="U3331" t="s">
        <v>46</v>
      </c>
      <c r="V3331">
        <v>0.2</v>
      </c>
      <c r="W3331">
        <v>29.695999999999998</v>
      </c>
      <c r="X3331" s="1">
        <v>-29.696000000000002</v>
      </c>
      <c r="Y3331" s="1">
        <v>178.17599999999999</v>
      </c>
      <c r="Z3331" t="s">
        <v>99</v>
      </c>
      <c r="AA3331" s="2">
        <v>16.704000000000001</v>
      </c>
      <c r="AB3331" s="3">
        <v>0.11250000000000002</v>
      </c>
      <c r="AC3331" s="1">
        <v>-102.08</v>
      </c>
      <c r="AD3331">
        <v>4</v>
      </c>
      <c r="AE3331">
        <v>4</v>
      </c>
      <c r="AF3331" t="s">
        <v>48</v>
      </c>
      <c r="AG3331">
        <v>2014</v>
      </c>
      <c r="AH3331">
        <f>COUNTBLANK(datos[[#This Row],[Row ID]:[Year sales]])</f>
        <v>0</v>
      </c>
    </row>
    <row r="3332" spans="1:34" x14ac:dyDescent="0.3">
      <c r="A3332">
        <v>3331</v>
      </c>
      <c r="B3332" t="s">
        <v>6563</v>
      </c>
      <c r="C3332" s="4">
        <v>41954</v>
      </c>
      <c r="D3332" s="4">
        <v>41958</v>
      </c>
      <c r="E3332" t="s">
        <v>67</v>
      </c>
      <c r="F3332" t="s">
        <v>336</v>
      </c>
      <c r="G3332" t="s">
        <v>337</v>
      </c>
      <c r="H3332" t="s">
        <v>37</v>
      </c>
      <c r="I3332" t="s">
        <v>38</v>
      </c>
      <c r="J3332" t="s">
        <v>204</v>
      </c>
      <c r="K3332" t="s">
        <v>124</v>
      </c>
      <c r="L3332">
        <v>77095</v>
      </c>
      <c r="M3332" t="s">
        <v>125</v>
      </c>
      <c r="N3332" t="s">
        <v>4673</v>
      </c>
      <c r="O3332" t="s">
        <v>90</v>
      </c>
      <c r="P3332" t="s">
        <v>91</v>
      </c>
      <c r="Q3332" t="s">
        <v>4674</v>
      </c>
      <c r="R3332" s="1">
        <v>241.17599999999999</v>
      </c>
      <c r="S3332">
        <v>3</v>
      </c>
      <c r="T3332">
        <f t="shared" si="52"/>
        <v>4</v>
      </c>
      <c r="U3332" t="s">
        <v>52</v>
      </c>
      <c r="V3332">
        <v>0.2</v>
      </c>
      <c r="W3332">
        <v>48.235199999999999</v>
      </c>
      <c r="X3332" s="1">
        <v>-48.235199999999999</v>
      </c>
      <c r="Y3332" s="1">
        <v>289.41120000000001</v>
      </c>
      <c r="Z3332" t="s">
        <v>47</v>
      </c>
      <c r="AA3332" s="2">
        <v>15.073499999999999</v>
      </c>
      <c r="AB3332" s="3">
        <v>6.25E-2</v>
      </c>
      <c r="AC3332" s="1">
        <v>-177.8673</v>
      </c>
      <c r="AD3332">
        <v>4</v>
      </c>
      <c r="AE3332">
        <v>4</v>
      </c>
      <c r="AF3332" t="s">
        <v>48</v>
      </c>
      <c r="AG3332">
        <v>2014</v>
      </c>
      <c r="AH3332">
        <f>COUNTBLANK(datos[[#This Row],[Row ID]:[Year sales]])</f>
        <v>0</v>
      </c>
    </row>
    <row r="3333" spans="1:34" x14ac:dyDescent="0.3">
      <c r="A3333">
        <v>3332</v>
      </c>
      <c r="B3333" t="s">
        <v>6566</v>
      </c>
      <c r="C3333" s="4">
        <v>43083</v>
      </c>
      <c r="D3333" s="4">
        <v>43089</v>
      </c>
      <c r="E3333" t="s">
        <v>67</v>
      </c>
      <c r="F3333" t="s">
        <v>415</v>
      </c>
      <c r="G3333" t="s">
        <v>416</v>
      </c>
      <c r="H3333" t="s">
        <v>122</v>
      </c>
      <c r="I3333" t="s">
        <v>38</v>
      </c>
      <c r="J3333" t="s">
        <v>323</v>
      </c>
      <c r="K3333" t="s">
        <v>231</v>
      </c>
      <c r="L3333">
        <v>60653</v>
      </c>
      <c r="M3333" t="s">
        <v>125</v>
      </c>
      <c r="N3333" t="s">
        <v>6567</v>
      </c>
      <c r="O3333" t="s">
        <v>90</v>
      </c>
      <c r="P3333" t="s">
        <v>181</v>
      </c>
      <c r="Q3333" t="s">
        <v>6568</v>
      </c>
      <c r="R3333" s="1">
        <v>227.976</v>
      </c>
      <c r="S3333">
        <v>3</v>
      </c>
      <c r="T3333">
        <f t="shared" si="52"/>
        <v>20</v>
      </c>
      <c r="U3333" t="s">
        <v>52</v>
      </c>
      <c r="V3333">
        <v>0.2</v>
      </c>
      <c r="W3333">
        <v>45.595200000000006</v>
      </c>
      <c r="X3333" s="1">
        <v>-45.595199999999998</v>
      </c>
      <c r="Y3333" s="1">
        <v>273.57119999999998</v>
      </c>
      <c r="Z3333" t="s">
        <v>47</v>
      </c>
      <c r="AA3333" s="2">
        <v>28.497</v>
      </c>
      <c r="AB3333" s="3">
        <v>0.125</v>
      </c>
      <c r="AC3333" s="1">
        <v>-153.88380000000001</v>
      </c>
      <c r="AD3333">
        <v>6</v>
      </c>
      <c r="AE3333">
        <v>6</v>
      </c>
      <c r="AF3333" t="s">
        <v>48</v>
      </c>
      <c r="AG3333">
        <v>2017</v>
      </c>
      <c r="AH3333">
        <f>COUNTBLANK(datos[[#This Row],[Row ID]:[Year sales]])</f>
        <v>0</v>
      </c>
    </row>
    <row r="3334" spans="1:34" x14ac:dyDescent="0.3">
      <c r="A3334">
        <v>3333</v>
      </c>
      <c r="B3334" t="s">
        <v>6566</v>
      </c>
      <c r="C3334" s="4">
        <v>43083</v>
      </c>
      <c r="D3334" s="4">
        <v>43089</v>
      </c>
      <c r="E3334" t="s">
        <v>67</v>
      </c>
      <c r="F3334" t="s">
        <v>415</v>
      </c>
      <c r="G3334" t="s">
        <v>416</v>
      </c>
      <c r="H3334" t="s">
        <v>122</v>
      </c>
      <c r="I3334" t="s">
        <v>38</v>
      </c>
      <c r="J3334" t="s">
        <v>323</v>
      </c>
      <c r="K3334" t="s">
        <v>231</v>
      </c>
      <c r="L3334">
        <v>60653</v>
      </c>
      <c r="M3334" t="s">
        <v>125</v>
      </c>
      <c r="N3334" t="s">
        <v>6484</v>
      </c>
      <c r="O3334" t="s">
        <v>90</v>
      </c>
      <c r="P3334" t="s">
        <v>91</v>
      </c>
      <c r="Q3334" t="s">
        <v>6485</v>
      </c>
      <c r="R3334" s="1">
        <v>52.68</v>
      </c>
      <c r="S3334">
        <v>3</v>
      </c>
      <c r="T3334">
        <f t="shared" si="52"/>
        <v>27</v>
      </c>
      <c r="U3334" t="s">
        <v>52</v>
      </c>
      <c r="V3334">
        <v>0.2</v>
      </c>
      <c r="W3334">
        <v>10.536000000000001</v>
      </c>
      <c r="X3334" s="1">
        <v>-10.536</v>
      </c>
      <c r="Y3334" s="1">
        <v>63.216000000000001</v>
      </c>
      <c r="Z3334" t="s">
        <v>99</v>
      </c>
      <c r="AA3334" s="2">
        <v>19.754999999999999</v>
      </c>
      <c r="AB3334" s="3">
        <v>0.375</v>
      </c>
      <c r="AC3334" s="1">
        <v>-22.388999999999999</v>
      </c>
      <c r="AD3334">
        <v>6</v>
      </c>
      <c r="AE3334">
        <v>6</v>
      </c>
      <c r="AF3334" t="s">
        <v>48</v>
      </c>
      <c r="AG3334">
        <v>2017</v>
      </c>
      <c r="AH3334">
        <f>COUNTBLANK(datos[[#This Row],[Row ID]:[Year sales]])</f>
        <v>0</v>
      </c>
    </row>
    <row r="3335" spans="1:34" x14ac:dyDescent="0.3">
      <c r="A3335">
        <v>3334</v>
      </c>
      <c r="B3335" t="s">
        <v>6566</v>
      </c>
      <c r="C3335" s="4">
        <v>43083</v>
      </c>
      <c r="D3335" s="4">
        <v>43089</v>
      </c>
      <c r="E3335" t="s">
        <v>67</v>
      </c>
      <c r="F3335" t="s">
        <v>415</v>
      </c>
      <c r="G3335" t="s">
        <v>416</v>
      </c>
      <c r="H3335" t="s">
        <v>122</v>
      </c>
      <c r="I3335" t="s">
        <v>38</v>
      </c>
      <c r="J3335" t="s">
        <v>323</v>
      </c>
      <c r="K3335" t="s">
        <v>231</v>
      </c>
      <c r="L3335">
        <v>60653</v>
      </c>
      <c r="M3335" t="s">
        <v>125</v>
      </c>
      <c r="N3335" t="s">
        <v>6569</v>
      </c>
      <c r="O3335" t="s">
        <v>43</v>
      </c>
      <c r="P3335" t="s">
        <v>83</v>
      </c>
      <c r="Q3335" t="s">
        <v>6570</v>
      </c>
      <c r="R3335" s="1">
        <v>2.032</v>
      </c>
      <c r="S3335">
        <v>1</v>
      </c>
      <c r="T3335">
        <f t="shared" si="52"/>
        <v>10</v>
      </c>
      <c r="U3335" t="s">
        <v>46</v>
      </c>
      <c r="V3335">
        <v>0.6</v>
      </c>
      <c r="W3335">
        <v>1.2192000000000001</v>
      </c>
      <c r="X3335" s="1">
        <v>-1.2192000000000001</v>
      </c>
      <c r="Y3335" s="1">
        <v>3.2511999999999999</v>
      </c>
      <c r="Z3335" t="s">
        <v>65</v>
      </c>
      <c r="AA3335" s="2">
        <v>-1.3208</v>
      </c>
      <c r="AB3335" s="3">
        <v>-0.65</v>
      </c>
      <c r="AC3335" s="1">
        <v>-2.1335999999999999</v>
      </c>
      <c r="AD3335">
        <v>6</v>
      </c>
      <c r="AE3335">
        <v>6</v>
      </c>
      <c r="AF3335" t="s">
        <v>48</v>
      </c>
      <c r="AG3335">
        <v>2017</v>
      </c>
      <c r="AH3335">
        <f>COUNTBLANK(datos[[#This Row],[Row ID]:[Year sales]])</f>
        <v>0</v>
      </c>
    </row>
    <row r="3336" spans="1:34" x14ac:dyDescent="0.3">
      <c r="A3336">
        <v>3335</v>
      </c>
      <c r="B3336" t="s">
        <v>6571</v>
      </c>
      <c r="C3336" s="4">
        <v>42968</v>
      </c>
      <c r="D3336" s="4">
        <v>42969</v>
      </c>
      <c r="E3336" t="s">
        <v>208</v>
      </c>
      <c r="F3336" t="s">
        <v>6572</v>
      </c>
      <c r="G3336" t="s">
        <v>6573</v>
      </c>
      <c r="H3336" t="s">
        <v>37</v>
      </c>
      <c r="I3336" t="s">
        <v>38</v>
      </c>
      <c r="J3336" t="s">
        <v>3226</v>
      </c>
      <c r="K3336" t="s">
        <v>59</v>
      </c>
      <c r="L3336">
        <v>94601</v>
      </c>
      <c r="M3336" t="s">
        <v>60</v>
      </c>
      <c r="N3336" t="s">
        <v>3106</v>
      </c>
      <c r="O3336" t="s">
        <v>62</v>
      </c>
      <c r="P3336" t="s">
        <v>86</v>
      </c>
      <c r="Q3336" t="s">
        <v>3107</v>
      </c>
      <c r="R3336" s="1">
        <v>17.12</v>
      </c>
      <c r="S3336">
        <v>4</v>
      </c>
      <c r="T3336">
        <f t="shared" si="52"/>
        <v>18</v>
      </c>
      <c r="U3336" t="s">
        <v>52</v>
      </c>
      <c r="V3336">
        <v>0</v>
      </c>
      <c r="W3336">
        <v>0</v>
      </c>
      <c r="X3336" s="1">
        <v>0</v>
      </c>
      <c r="Y3336" s="1">
        <v>17.12</v>
      </c>
      <c r="Z3336" t="s">
        <v>65</v>
      </c>
      <c r="AA3336" s="2">
        <v>4.9648000000000003</v>
      </c>
      <c r="AB3336" s="3">
        <v>0.28999999999999998</v>
      </c>
      <c r="AC3336" s="1">
        <v>-12.155200000000001</v>
      </c>
      <c r="AD3336">
        <v>1</v>
      </c>
      <c r="AE3336">
        <v>1</v>
      </c>
      <c r="AF3336" t="s">
        <v>48</v>
      </c>
      <c r="AG3336">
        <v>2017</v>
      </c>
      <c r="AH3336">
        <f>COUNTBLANK(datos[[#This Row],[Row ID]:[Year sales]])</f>
        <v>0</v>
      </c>
    </row>
    <row r="3337" spans="1:34" x14ac:dyDescent="0.3">
      <c r="A3337">
        <v>3336</v>
      </c>
      <c r="B3337" t="s">
        <v>6571</v>
      </c>
      <c r="C3337" s="4">
        <v>42968</v>
      </c>
      <c r="D3337" s="4">
        <v>42969</v>
      </c>
      <c r="E3337" t="s">
        <v>208</v>
      </c>
      <c r="F3337" t="s">
        <v>6572</v>
      </c>
      <c r="G3337" t="s">
        <v>6573</v>
      </c>
      <c r="H3337" t="s">
        <v>37</v>
      </c>
      <c r="I3337" t="s">
        <v>38</v>
      </c>
      <c r="J3337" t="s">
        <v>3226</v>
      </c>
      <c r="K3337" t="s">
        <v>59</v>
      </c>
      <c r="L3337">
        <v>94601</v>
      </c>
      <c r="M3337" t="s">
        <v>60</v>
      </c>
      <c r="N3337" t="s">
        <v>2056</v>
      </c>
      <c r="O3337" t="s">
        <v>90</v>
      </c>
      <c r="P3337" t="s">
        <v>91</v>
      </c>
      <c r="Q3337" t="s">
        <v>2057</v>
      </c>
      <c r="R3337" s="1">
        <v>431.96800000000002</v>
      </c>
      <c r="S3337">
        <v>4</v>
      </c>
      <c r="T3337">
        <f t="shared" si="52"/>
        <v>26</v>
      </c>
      <c r="U3337" t="s">
        <v>52</v>
      </c>
      <c r="V3337">
        <v>0.2</v>
      </c>
      <c r="W3337">
        <v>86.393600000000006</v>
      </c>
      <c r="X3337" s="1">
        <v>-86.393600000000006</v>
      </c>
      <c r="Y3337" s="1">
        <v>518.36160000000007</v>
      </c>
      <c r="Z3337" t="s">
        <v>53</v>
      </c>
      <c r="AA3337" s="2">
        <v>37.797199999999997</v>
      </c>
      <c r="AB3337" s="3">
        <v>8.7499999999999994E-2</v>
      </c>
      <c r="AC3337" s="1">
        <v>-307.77719999999999</v>
      </c>
      <c r="AD3337">
        <v>1</v>
      </c>
      <c r="AE3337">
        <v>1</v>
      </c>
      <c r="AF3337" t="s">
        <v>48</v>
      </c>
      <c r="AG3337">
        <v>2017</v>
      </c>
      <c r="AH3337">
        <f>COUNTBLANK(datos[[#This Row],[Row ID]:[Year sales]])</f>
        <v>0</v>
      </c>
    </row>
    <row r="3338" spans="1:34" x14ac:dyDescent="0.3">
      <c r="A3338">
        <v>3337</v>
      </c>
      <c r="B3338" t="s">
        <v>6571</v>
      </c>
      <c r="C3338" s="4">
        <v>42968</v>
      </c>
      <c r="D3338" s="4">
        <v>42969</v>
      </c>
      <c r="E3338" t="s">
        <v>208</v>
      </c>
      <c r="F3338" t="s">
        <v>6572</v>
      </c>
      <c r="G3338" t="s">
        <v>6573</v>
      </c>
      <c r="H3338" t="s">
        <v>37</v>
      </c>
      <c r="I3338" t="s">
        <v>38</v>
      </c>
      <c r="J3338" t="s">
        <v>3226</v>
      </c>
      <c r="K3338" t="s">
        <v>59</v>
      </c>
      <c r="L3338">
        <v>94601</v>
      </c>
      <c r="M3338" t="s">
        <v>60</v>
      </c>
      <c r="N3338" t="s">
        <v>6574</v>
      </c>
      <c r="O3338" t="s">
        <v>43</v>
      </c>
      <c r="P3338" t="s">
        <v>83</v>
      </c>
      <c r="Q3338" t="s">
        <v>6575</v>
      </c>
      <c r="R3338" s="1">
        <v>129.91999999999999</v>
      </c>
      <c r="S3338">
        <v>4</v>
      </c>
      <c r="T3338">
        <f t="shared" si="52"/>
        <v>20</v>
      </c>
      <c r="U3338" t="s">
        <v>52</v>
      </c>
      <c r="V3338">
        <v>0</v>
      </c>
      <c r="W3338">
        <v>0</v>
      </c>
      <c r="X3338" s="1">
        <v>0</v>
      </c>
      <c r="Y3338" s="1">
        <v>129.91999999999999</v>
      </c>
      <c r="Z3338" t="s">
        <v>99</v>
      </c>
      <c r="AA3338" s="2">
        <v>10.393599999999999</v>
      </c>
      <c r="AB3338" s="3">
        <v>0.08</v>
      </c>
      <c r="AC3338" s="1">
        <v>-119.5264</v>
      </c>
      <c r="AD3338">
        <v>1</v>
      </c>
      <c r="AE3338">
        <v>1</v>
      </c>
      <c r="AF3338" t="s">
        <v>48</v>
      </c>
      <c r="AG3338">
        <v>2017</v>
      </c>
      <c r="AH3338">
        <f>COUNTBLANK(datos[[#This Row],[Row ID]:[Year sales]])</f>
        <v>0</v>
      </c>
    </row>
    <row r="3339" spans="1:34" x14ac:dyDescent="0.3">
      <c r="A3339">
        <v>3338</v>
      </c>
      <c r="B3339" t="s">
        <v>6571</v>
      </c>
      <c r="C3339" s="4">
        <v>42968</v>
      </c>
      <c r="D3339" s="4">
        <v>42969</v>
      </c>
      <c r="E3339" t="s">
        <v>208</v>
      </c>
      <c r="F3339" t="s">
        <v>6572</v>
      </c>
      <c r="G3339" t="s">
        <v>6573</v>
      </c>
      <c r="H3339" t="s">
        <v>37</v>
      </c>
      <c r="I3339" t="s">
        <v>38</v>
      </c>
      <c r="J3339" t="s">
        <v>3226</v>
      </c>
      <c r="K3339" t="s">
        <v>59</v>
      </c>
      <c r="L3339">
        <v>94601</v>
      </c>
      <c r="M3339" t="s">
        <v>60</v>
      </c>
      <c r="N3339" t="s">
        <v>100</v>
      </c>
      <c r="O3339" t="s">
        <v>43</v>
      </c>
      <c r="P3339" t="s">
        <v>73</v>
      </c>
      <c r="Q3339" t="s">
        <v>101</v>
      </c>
      <c r="R3339" s="1">
        <v>568.72799999999995</v>
      </c>
      <c r="S3339">
        <v>3</v>
      </c>
      <c r="T3339">
        <f t="shared" si="52"/>
        <v>30</v>
      </c>
      <c r="U3339" t="s">
        <v>52</v>
      </c>
      <c r="V3339">
        <v>0.2</v>
      </c>
      <c r="W3339">
        <v>113.7456</v>
      </c>
      <c r="X3339" s="1">
        <v>-113.7456</v>
      </c>
      <c r="Y3339" s="1">
        <v>682.47359999999992</v>
      </c>
      <c r="Z3339" t="s">
        <v>53</v>
      </c>
      <c r="AA3339" s="2">
        <v>28.436399999999999</v>
      </c>
      <c r="AB3339" s="3">
        <v>0.05</v>
      </c>
      <c r="AC3339" s="1">
        <v>-426.54599999999999</v>
      </c>
      <c r="AD3339">
        <v>1</v>
      </c>
      <c r="AE3339">
        <v>1</v>
      </c>
      <c r="AF3339" t="s">
        <v>48</v>
      </c>
      <c r="AG3339">
        <v>2017</v>
      </c>
      <c r="AH3339">
        <f>COUNTBLANK(datos[[#This Row],[Row ID]:[Year sales]])</f>
        <v>0</v>
      </c>
    </row>
    <row r="3340" spans="1:34" x14ac:dyDescent="0.3">
      <c r="A3340">
        <v>3339</v>
      </c>
      <c r="B3340" t="s">
        <v>6571</v>
      </c>
      <c r="C3340" s="4">
        <v>42968</v>
      </c>
      <c r="D3340" s="4">
        <v>42969</v>
      </c>
      <c r="E3340" t="s">
        <v>208</v>
      </c>
      <c r="F3340" t="s">
        <v>6572</v>
      </c>
      <c r="G3340" t="s">
        <v>6573</v>
      </c>
      <c r="H3340" t="s">
        <v>37</v>
      </c>
      <c r="I3340" t="s">
        <v>38</v>
      </c>
      <c r="J3340" t="s">
        <v>3226</v>
      </c>
      <c r="K3340" t="s">
        <v>59</v>
      </c>
      <c r="L3340">
        <v>94601</v>
      </c>
      <c r="M3340" t="s">
        <v>60</v>
      </c>
      <c r="N3340" t="s">
        <v>6576</v>
      </c>
      <c r="O3340" t="s">
        <v>62</v>
      </c>
      <c r="P3340" t="s">
        <v>94</v>
      </c>
      <c r="Q3340" t="s">
        <v>6577</v>
      </c>
      <c r="R3340" s="1">
        <v>117.14400000000001</v>
      </c>
      <c r="S3340">
        <v>9</v>
      </c>
      <c r="T3340">
        <f t="shared" si="52"/>
        <v>36</v>
      </c>
      <c r="U3340" t="s">
        <v>75</v>
      </c>
      <c r="V3340">
        <v>0.2</v>
      </c>
      <c r="W3340">
        <v>23.428800000000003</v>
      </c>
      <c r="X3340" s="1">
        <v>-23.428799999999999</v>
      </c>
      <c r="Y3340" s="1">
        <v>140.5728</v>
      </c>
      <c r="Z3340" t="s">
        <v>99</v>
      </c>
      <c r="AA3340" s="2">
        <v>42.464700000000001</v>
      </c>
      <c r="AB3340" s="3">
        <v>0.36249999999999999</v>
      </c>
      <c r="AC3340" s="1">
        <v>-51.250500000000002</v>
      </c>
      <c r="AD3340">
        <v>1</v>
      </c>
      <c r="AE3340">
        <v>1</v>
      </c>
      <c r="AF3340" t="s">
        <v>48</v>
      </c>
      <c r="AG3340">
        <v>2017</v>
      </c>
      <c r="AH3340">
        <f>COUNTBLANK(datos[[#This Row],[Row ID]:[Year sales]])</f>
        <v>0</v>
      </c>
    </row>
    <row r="3341" spans="1:34" x14ac:dyDescent="0.3">
      <c r="A3341">
        <v>3340</v>
      </c>
      <c r="B3341" t="s">
        <v>6571</v>
      </c>
      <c r="C3341" s="4">
        <v>42968</v>
      </c>
      <c r="D3341" s="4">
        <v>42969</v>
      </c>
      <c r="E3341" t="s">
        <v>208</v>
      </c>
      <c r="F3341" t="s">
        <v>6572</v>
      </c>
      <c r="G3341" t="s">
        <v>6573</v>
      </c>
      <c r="H3341" t="s">
        <v>37</v>
      </c>
      <c r="I3341" t="s">
        <v>38</v>
      </c>
      <c r="J3341" t="s">
        <v>3226</v>
      </c>
      <c r="K3341" t="s">
        <v>59</v>
      </c>
      <c r="L3341">
        <v>94601</v>
      </c>
      <c r="M3341" t="s">
        <v>60</v>
      </c>
      <c r="N3341" t="s">
        <v>6578</v>
      </c>
      <c r="O3341" t="s">
        <v>62</v>
      </c>
      <c r="P3341" t="s">
        <v>97</v>
      </c>
      <c r="Q3341" t="s">
        <v>6579</v>
      </c>
      <c r="R3341" s="1">
        <v>203.52</v>
      </c>
      <c r="S3341">
        <v>3</v>
      </c>
      <c r="T3341">
        <f t="shared" si="52"/>
        <v>15</v>
      </c>
      <c r="U3341" t="s">
        <v>52</v>
      </c>
      <c r="V3341">
        <v>0</v>
      </c>
      <c r="W3341">
        <v>0</v>
      </c>
      <c r="X3341" s="1">
        <v>0</v>
      </c>
      <c r="Y3341" s="1">
        <v>203.52</v>
      </c>
      <c r="Z3341" t="s">
        <v>47</v>
      </c>
      <c r="AA3341" s="2">
        <v>54.950400000000002</v>
      </c>
      <c r="AB3341" s="3">
        <v>0.27</v>
      </c>
      <c r="AC3341" s="1">
        <v>-148.56960000000001</v>
      </c>
      <c r="AD3341">
        <v>1</v>
      </c>
      <c r="AE3341">
        <v>1</v>
      </c>
      <c r="AF3341" t="s">
        <v>48</v>
      </c>
      <c r="AG3341">
        <v>2017</v>
      </c>
      <c r="AH3341">
        <f>COUNTBLANK(datos[[#This Row],[Row ID]:[Year sales]])</f>
        <v>0</v>
      </c>
    </row>
    <row r="3342" spans="1:34" x14ac:dyDescent="0.3">
      <c r="A3342">
        <v>3341</v>
      </c>
      <c r="B3342" t="s">
        <v>6571</v>
      </c>
      <c r="C3342" s="4">
        <v>42968</v>
      </c>
      <c r="D3342" s="4">
        <v>42969</v>
      </c>
      <c r="E3342" t="s">
        <v>208</v>
      </c>
      <c r="F3342" t="s">
        <v>6572</v>
      </c>
      <c r="G3342" t="s">
        <v>6573</v>
      </c>
      <c r="H3342" t="s">
        <v>37</v>
      </c>
      <c r="I3342" t="s">
        <v>38</v>
      </c>
      <c r="J3342" t="s">
        <v>3226</v>
      </c>
      <c r="K3342" t="s">
        <v>59</v>
      </c>
      <c r="L3342">
        <v>94601</v>
      </c>
      <c r="M3342" t="s">
        <v>60</v>
      </c>
      <c r="N3342" t="s">
        <v>1297</v>
      </c>
      <c r="O3342" t="s">
        <v>62</v>
      </c>
      <c r="P3342" t="s">
        <v>63</v>
      </c>
      <c r="Q3342" t="s">
        <v>1298</v>
      </c>
      <c r="R3342" s="1">
        <v>51.75</v>
      </c>
      <c r="S3342">
        <v>5</v>
      </c>
      <c r="T3342">
        <f t="shared" si="52"/>
        <v>28</v>
      </c>
      <c r="U3342" t="s">
        <v>75</v>
      </c>
      <c r="V3342">
        <v>0</v>
      </c>
      <c r="W3342">
        <v>0</v>
      </c>
      <c r="X3342" s="1">
        <v>0</v>
      </c>
      <c r="Y3342" s="1">
        <v>51.75</v>
      </c>
      <c r="Z3342" t="s">
        <v>99</v>
      </c>
      <c r="AA3342" s="2">
        <v>24.84</v>
      </c>
      <c r="AB3342" s="3">
        <v>0.48</v>
      </c>
      <c r="AC3342" s="1">
        <v>-26.91</v>
      </c>
      <c r="AD3342">
        <v>1</v>
      </c>
      <c r="AE3342">
        <v>1</v>
      </c>
      <c r="AF3342" t="s">
        <v>48</v>
      </c>
      <c r="AG3342">
        <v>2017</v>
      </c>
      <c r="AH3342">
        <f>COUNTBLANK(datos[[#This Row],[Row ID]:[Year sales]])</f>
        <v>0</v>
      </c>
    </row>
    <row r="3343" spans="1:34" x14ac:dyDescent="0.3">
      <c r="A3343">
        <v>3342</v>
      </c>
      <c r="B3343" t="s">
        <v>6580</v>
      </c>
      <c r="C3343" s="4">
        <v>42609</v>
      </c>
      <c r="D3343" s="4">
        <v>42614</v>
      </c>
      <c r="E3343" t="s">
        <v>34</v>
      </c>
      <c r="F3343" t="s">
        <v>294</v>
      </c>
      <c r="G3343" t="s">
        <v>295</v>
      </c>
      <c r="H3343" t="s">
        <v>37</v>
      </c>
      <c r="I3343" t="s">
        <v>38</v>
      </c>
      <c r="J3343" t="s">
        <v>1343</v>
      </c>
      <c r="K3343" t="s">
        <v>1267</v>
      </c>
      <c r="L3343">
        <v>2169</v>
      </c>
      <c r="M3343" t="s">
        <v>168</v>
      </c>
      <c r="N3343" t="s">
        <v>4528</v>
      </c>
      <c r="O3343" t="s">
        <v>62</v>
      </c>
      <c r="P3343" t="s">
        <v>110</v>
      </c>
      <c r="Q3343" t="s">
        <v>4529</v>
      </c>
      <c r="R3343" s="1">
        <v>122.97</v>
      </c>
      <c r="S3343">
        <v>3</v>
      </c>
      <c r="T3343">
        <f t="shared" si="52"/>
        <v>40</v>
      </c>
      <c r="U3343" t="s">
        <v>52</v>
      </c>
      <c r="V3343">
        <v>0</v>
      </c>
      <c r="W3343">
        <v>0</v>
      </c>
      <c r="X3343" s="1">
        <v>0</v>
      </c>
      <c r="Y3343" s="1">
        <v>122.97</v>
      </c>
      <c r="Z3343" t="s">
        <v>99</v>
      </c>
      <c r="AA3343" s="2">
        <v>60.255299999999998</v>
      </c>
      <c r="AB3343" s="3">
        <v>0.49</v>
      </c>
      <c r="AC3343" s="1">
        <v>-62.714700000000001</v>
      </c>
      <c r="AD3343">
        <v>5</v>
      </c>
      <c r="AE3343">
        <v>5</v>
      </c>
      <c r="AF3343" t="s">
        <v>48</v>
      </c>
      <c r="AG3343">
        <v>2016</v>
      </c>
      <c r="AH3343">
        <f>COUNTBLANK(datos[[#This Row],[Row ID]:[Year sales]])</f>
        <v>0</v>
      </c>
    </row>
    <row r="3344" spans="1:34" x14ac:dyDescent="0.3">
      <c r="A3344">
        <v>3343</v>
      </c>
      <c r="B3344" t="s">
        <v>6580</v>
      </c>
      <c r="C3344" s="4">
        <v>42609</v>
      </c>
      <c r="D3344" s="4">
        <v>42614</v>
      </c>
      <c r="E3344" t="s">
        <v>34</v>
      </c>
      <c r="F3344" t="s">
        <v>294</v>
      </c>
      <c r="G3344" t="s">
        <v>295</v>
      </c>
      <c r="H3344" t="s">
        <v>37</v>
      </c>
      <c r="I3344" t="s">
        <v>38</v>
      </c>
      <c r="J3344" t="s">
        <v>1343</v>
      </c>
      <c r="K3344" t="s">
        <v>1267</v>
      </c>
      <c r="L3344">
        <v>2169</v>
      </c>
      <c r="M3344" t="s">
        <v>168</v>
      </c>
      <c r="N3344" t="s">
        <v>4457</v>
      </c>
      <c r="O3344" t="s">
        <v>43</v>
      </c>
      <c r="P3344" t="s">
        <v>73</v>
      </c>
      <c r="Q3344" t="s">
        <v>4458</v>
      </c>
      <c r="R3344" s="1">
        <v>244.61500000000001</v>
      </c>
      <c r="S3344">
        <v>1</v>
      </c>
      <c r="T3344">
        <f t="shared" si="52"/>
        <v>14</v>
      </c>
      <c r="U3344" t="s">
        <v>46</v>
      </c>
      <c r="V3344">
        <v>0.3</v>
      </c>
      <c r="W3344">
        <v>73.384500000000003</v>
      </c>
      <c r="X3344" s="1">
        <v>-73.384500000000003</v>
      </c>
      <c r="Y3344" s="1">
        <v>317.99950000000001</v>
      </c>
      <c r="Z3344" t="s">
        <v>47</v>
      </c>
      <c r="AA3344" s="2">
        <v>20.966999999999999</v>
      </c>
      <c r="AB3344" s="3">
        <v>8.5714285714285701E-2</v>
      </c>
      <c r="AC3344" s="1">
        <v>-150.26349999999999</v>
      </c>
      <c r="AD3344">
        <v>5</v>
      </c>
      <c r="AE3344">
        <v>5</v>
      </c>
      <c r="AF3344" t="s">
        <v>48</v>
      </c>
      <c r="AG3344">
        <v>2016</v>
      </c>
      <c r="AH3344">
        <f>COUNTBLANK(datos[[#This Row],[Row ID]:[Year sales]])</f>
        <v>0</v>
      </c>
    </row>
    <row r="3345" spans="1:34" x14ac:dyDescent="0.3">
      <c r="A3345">
        <v>3344</v>
      </c>
      <c r="B3345" t="s">
        <v>6580</v>
      </c>
      <c r="C3345" s="4">
        <v>42609</v>
      </c>
      <c r="D3345" s="4">
        <v>42614</v>
      </c>
      <c r="E3345" t="s">
        <v>34</v>
      </c>
      <c r="F3345" t="s">
        <v>294</v>
      </c>
      <c r="G3345" t="s">
        <v>295</v>
      </c>
      <c r="H3345" t="s">
        <v>37</v>
      </c>
      <c r="I3345" t="s">
        <v>38</v>
      </c>
      <c r="J3345" t="s">
        <v>1343</v>
      </c>
      <c r="K3345" t="s">
        <v>1267</v>
      </c>
      <c r="L3345">
        <v>2169</v>
      </c>
      <c r="M3345" t="s">
        <v>168</v>
      </c>
      <c r="N3345" t="s">
        <v>945</v>
      </c>
      <c r="O3345" t="s">
        <v>90</v>
      </c>
      <c r="P3345" t="s">
        <v>91</v>
      </c>
      <c r="Q3345" t="s">
        <v>946</v>
      </c>
      <c r="R3345" s="1">
        <v>59.97</v>
      </c>
      <c r="S3345">
        <v>3</v>
      </c>
      <c r="T3345">
        <f t="shared" si="52"/>
        <v>34</v>
      </c>
      <c r="U3345" t="s">
        <v>52</v>
      </c>
      <c r="V3345">
        <v>0</v>
      </c>
      <c r="W3345">
        <v>0</v>
      </c>
      <c r="X3345" s="1">
        <v>0</v>
      </c>
      <c r="Y3345" s="1">
        <v>59.97</v>
      </c>
      <c r="Z3345" t="s">
        <v>99</v>
      </c>
      <c r="AA3345" s="2">
        <v>28.785599999999999</v>
      </c>
      <c r="AB3345" s="3">
        <v>0.48</v>
      </c>
      <c r="AC3345" s="1">
        <v>-31.1844</v>
      </c>
      <c r="AD3345">
        <v>5</v>
      </c>
      <c r="AE3345">
        <v>5</v>
      </c>
      <c r="AF3345" t="s">
        <v>48</v>
      </c>
      <c r="AG3345">
        <v>2016</v>
      </c>
      <c r="AH3345">
        <f>COUNTBLANK(datos[[#This Row],[Row ID]:[Year sales]])</f>
        <v>0</v>
      </c>
    </row>
    <row r="3346" spans="1:34" x14ac:dyDescent="0.3">
      <c r="A3346">
        <v>3345</v>
      </c>
      <c r="B3346" t="s">
        <v>6580</v>
      </c>
      <c r="C3346" s="4">
        <v>42609</v>
      </c>
      <c r="D3346" s="4">
        <v>42614</v>
      </c>
      <c r="E3346" t="s">
        <v>34</v>
      </c>
      <c r="F3346" t="s">
        <v>294</v>
      </c>
      <c r="G3346" t="s">
        <v>295</v>
      </c>
      <c r="H3346" t="s">
        <v>37</v>
      </c>
      <c r="I3346" t="s">
        <v>38</v>
      </c>
      <c r="J3346" t="s">
        <v>1343</v>
      </c>
      <c r="K3346" t="s">
        <v>1267</v>
      </c>
      <c r="L3346">
        <v>2169</v>
      </c>
      <c r="M3346" t="s">
        <v>168</v>
      </c>
      <c r="N3346" t="s">
        <v>824</v>
      </c>
      <c r="O3346" t="s">
        <v>62</v>
      </c>
      <c r="P3346" t="s">
        <v>110</v>
      </c>
      <c r="Q3346" t="s">
        <v>825</v>
      </c>
      <c r="R3346" s="1">
        <v>81.540000000000006</v>
      </c>
      <c r="S3346">
        <v>9</v>
      </c>
      <c r="T3346">
        <f t="shared" si="52"/>
        <v>20</v>
      </c>
      <c r="U3346" t="s">
        <v>75</v>
      </c>
      <c r="V3346">
        <v>0</v>
      </c>
      <c r="W3346">
        <v>0</v>
      </c>
      <c r="X3346" s="1">
        <v>0</v>
      </c>
      <c r="Y3346" s="1">
        <v>81.540000000000006</v>
      </c>
      <c r="Z3346" t="s">
        <v>99</v>
      </c>
      <c r="AA3346" s="2">
        <v>36.692999999999998</v>
      </c>
      <c r="AB3346" s="3">
        <v>0.44999999999999996</v>
      </c>
      <c r="AC3346" s="1">
        <v>-44.847000000000001</v>
      </c>
      <c r="AD3346">
        <v>5</v>
      </c>
      <c r="AE3346">
        <v>5</v>
      </c>
      <c r="AF3346" t="s">
        <v>48</v>
      </c>
      <c r="AG3346">
        <v>2016</v>
      </c>
      <c r="AH3346">
        <f>COUNTBLANK(datos[[#This Row],[Row ID]:[Year sales]])</f>
        <v>0</v>
      </c>
    </row>
    <row r="3347" spans="1:34" x14ac:dyDescent="0.3">
      <c r="A3347">
        <v>3346</v>
      </c>
      <c r="B3347" t="s">
        <v>6580</v>
      </c>
      <c r="C3347" s="4">
        <v>42609</v>
      </c>
      <c r="D3347" s="4">
        <v>42614</v>
      </c>
      <c r="E3347" t="s">
        <v>34</v>
      </c>
      <c r="F3347" t="s">
        <v>294</v>
      </c>
      <c r="G3347" t="s">
        <v>295</v>
      </c>
      <c r="H3347" t="s">
        <v>37</v>
      </c>
      <c r="I3347" t="s">
        <v>38</v>
      </c>
      <c r="J3347" t="s">
        <v>1343</v>
      </c>
      <c r="K3347" t="s">
        <v>1267</v>
      </c>
      <c r="L3347">
        <v>2169</v>
      </c>
      <c r="M3347" t="s">
        <v>168</v>
      </c>
      <c r="N3347" t="s">
        <v>3334</v>
      </c>
      <c r="O3347" t="s">
        <v>62</v>
      </c>
      <c r="P3347" t="s">
        <v>289</v>
      </c>
      <c r="Q3347" t="s">
        <v>583</v>
      </c>
      <c r="R3347" s="1">
        <v>11.68</v>
      </c>
      <c r="S3347">
        <v>4</v>
      </c>
      <c r="T3347">
        <f t="shared" si="52"/>
        <v>215</v>
      </c>
      <c r="U3347" t="s">
        <v>52</v>
      </c>
      <c r="V3347">
        <v>0</v>
      </c>
      <c r="W3347">
        <v>0</v>
      </c>
      <c r="X3347" s="1">
        <v>0</v>
      </c>
      <c r="Y3347" s="1">
        <v>11.68</v>
      </c>
      <c r="Z3347" t="s">
        <v>65</v>
      </c>
      <c r="AA3347" s="2">
        <v>5.2560000000000002</v>
      </c>
      <c r="AB3347" s="3">
        <v>0.45</v>
      </c>
      <c r="AC3347" s="1">
        <v>-6.4240000000000004</v>
      </c>
      <c r="AD3347">
        <v>5</v>
      </c>
      <c r="AE3347">
        <v>5</v>
      </c>
      <c r="AF3347" t="s">
        <v>48</v>
      </c>
      <c r="AG3347">
        <v>2016</v>
      </c>
      <c r="AH3347">
        <f>COUNTBLANK(datos[[#This Row],[Row ID]:[Year sales]])</f>
        <v>0</v>
      </c>
    </row>
    <row r="3348" spans="1:34" x14ac:dyDescent="0.3">
      <c r="A3348">
        <v>3347</v>
      </c>
      <c r="B3348" t="s">
        <v>6580</v>
      </c>
      <c r="C3348" s="4">
        <v>42609</v>
      </c>
      <c r="D3348" s="4">
        <v>42614</v>
      </c>
      <c r="E3348" t="s">
        <v>34</v>
      </c>
      <c r="F3348" t="s">
        <v>294</v>
      </c>
      <c r="G3348" t="s">
        <v>295</v>
      </c>
      <c r="H3348" t="s">
        <v>37</v>
      </c>
      <c r="I3348" t="s">
        <v>38</v>
      </c>
      <c r="J3348" t="s">
        <v>1343</v>
      </c>
      <c r="K3348" t="s">
        <v>1267</v>
      </c>
      <c r="L3348">
        <v>2169</v>
      </c>
      <c r="M3348" t="s">
        <v>168</v>
      </c>
      <c r="N3348" t="s">
        <v>6165</v>
      </c>
      <c r="O3348" t="s">
        <v>62</v>
      </c>
      <c r="P3348" t="s">
        <v>94</v>
      </c>
      <c r="Q3348" t="s">
        <v>6166</v>
      </c>
      <c r="R3348" s="1">
        <v>29</v>
      </c>
      <c r="S3348">
        <v>5</v>
      </c>
      <c r="T3348">
        <f t="shared" si="52"/>
        <v>47</v>
      </c>
      <c r="U3348" t="s">
        <v>75</v>
      </c>
      <c r="V3348">
        <v>0</v>
      </c>
      <c r="W3348">
        <v>0</v>
      </c>
      <c r="X3348" s="1">
        <v>0</v>
      </c>
      <c r="Y3348" s="1">
        <v>29</v>
      </c>
      <c r="Z3348" t="s">
        <v>65</v>
      </c>
      <c r="AA3348" s="2">
        <v>13.92</v>
      </c>
      <c r="AB3348" s="3">
        <v>0.48</v>
      </c>
      <c r="AC3348" s="1">
        <v>-15.08</v>
      </c>
      <c r="AD3348">
        <v>5</v>
      </c>
      <c r="AE3348">
        <v>5</v>
      </c>
      <c r="AF3348" t="s">
        <v>48</v>
      </c>
      <c r="AG3348">
        <v>2016</v>
      </c>
      <c r="AH3348">
        <f>COUNTBLANK(datos[[#This Row],[Row ID]:[Year sales]])</f>
        <v>0</v>
      </c>
    </row>
    <row r="3349" spans="1:34" x14ac:dyDescent="0.3">
      <c r="A3349">
        <v>3348</v>
      </c>
      <c r="B3349" t="s">
        <v>6581</v>
      </c>
      <c r="C3349" s="4">
        <v>42229</v>
      </c>
      <c r="D3349" s="4">
        <v>42236</v>
      </c>
      <c r="E3349" t="s">
        <v>67</v>
      </c>
      <c r="F3349" t="s">
        <v>246</v>
      </c>
      <c r="G3349" t="s">
        <v>247</v>
      </c>
      <c r="H3349" t="s">
        <v>57</v>
      </c>
      <c r="I3349" t="s">
        <v>38</v>
      </c>
      <c r="J3349" t="s">
        <v>6582</v>
      </c>
      <c r="K3349" t="s">
        <v>59</v>
      </c>
      <c r="L3349">
        <v>92399</v>
      </c>
      <c r="M3349" t="s">
        <v>60</v>
      </c>
      <c r="N3349" t="s">
        <v>1591</v>
      </c>
      <c r="O3349" t="s">
        <v>62</v>
      </c>
      <c r="P3349" t="s">
        <v>86</v>
      </c>
      <c r="Q3349" t="s">
        <v>1592</v>
      </c>
      <c r="R3349" s="1">
        <v>50.8</v>
      </c>
      <c r="S3349">
        <v>5</v>
      </c>
      <c r="T3349">
        <f t="shared" si="52"/>
        <v>14</v>
      </c>
      <c r="U3349" t="s">
        <v>75</v>
      </c>
      <c r="V3349">
        <v>0</v>
      </c>
      <c r="W3349">
        <v>0</v>
      </c>
      <c r="X3349" s="1">
        <v>0</v>
      </c>
      <c r="Y3349" s="1">
        <v>50.8</v>
      </c>
      <c r="Z3349" t="s">
        <v>99</v>
      </c>
      <c r="AA3349" s="2">
        <v>13.208</v>
      </c>
      <c r="AB3349" s="3">
        <v>0.26</v>
      </c>
      <c r="AC3349" s="1">
        <v>-37.591999999999999</v>
      </c>
      <c r="AD3349">
        <v>7</v>
      </c>
      <c r="AE3349">
        <v>7</v>
      </c>
      <c r="AF3349" t="s">
        <v>48</v>
      </c>
      <c r="AG3349">
        <v>2015</v>
      </c>
      <c r="AH3349">
        <f>COUNTBLANK(datos[[#This Row],[Row ID]:[Year sales]])</f>
        <v>0</v>
      </c>
    </row>
    <row r="3350" spans="1:34" x14ac:dyDescent="0.3">
      <c r="A3350">
        <v>3349</v>
      </c>
      <c r="B3350" t="s">
        <v>6583</v>
      </c>
      <c r="C3350" s="4">
        <v>43044</v>
      </c>
      <c r="D3350" s="4">
        <v>43046</v>
      </c>
      <c r="E3350" t="s">
        <v>208</v>
      </c>
      <c r="F3350" t="s">
        <v>1082</v>
      </c>
      <c r="G3350" t="s">
        <v>1083</v>
      </c>
      <c r="H3350" t="s">
        <v>57</v>
      </c>
      <c r="I3350" t="s">
        <v>38</v>
      </c>
      <c r="J3350" t="s">
        <v>323</v>
      </c>
      <c r="K3350" t="s">
        <v>231</v>
      </c>
      <c r="L3350">
        <v>60623</v>
      </c>
      <c r="M3350" t="s">
        <v>125</v>
      </c>
      <c r="N3350" t="s">
        <v>188</v>
      </c>
      <c r="O3350" t="s">
        <v>62</v>
      </c>
      <c r="P3350" t="s">
        <v>94</v>
      </c>
      <c r="Q3350" t="s">
        <v>189</v>
      </c>
      <c r="R3350" s="1">
        <v>16.03</v>
      </c>
      <c r="S3350">
        <v>5</v>
      </c>
      <c r="T3350">
        <f t="shared" si="52"/>
        <v>32</v>
      </c>
      <c r="U3350" t="s">
        <v>75</v>
      </c>
      <c r="V3350">
        <v>0.8</v>
      </c>
      <c r="W3350">
        <v>12.824000000000002</v>
      </c>
      <c r="X3350" s="1">
        <v>-12.824</v>
      </c>
      <c r="Y3350" s="1">
        <v>28.854000000000003</v>
      </c>
      <c r="Z3350" t="s">
        <v>65</v>
      </c>
      <c r="AA3350" s="2">
        <v>-25.648</v>
      </c>
      <c r="AB3350" s="3">
        <v>-1.5999999999999999</v>
      </c>
      <c r="AC3350" s="1">
        <v>-28.853999999999999</v>
      </c>
      <c r="AD3350">
        <v>2</v>
      </c>
      <c r="AE3350">
        <v>2</v>
      </c>
      <c r="AF3350" t="s">
        <v>48</v>
      </c>
      <c r="AG3350">
        <v>2017</v>
      </c>
      <c r="AH3350">
        <f>COUNTBLANK(datos[[#This Row],[Row ID]:[Year sales]])</f>
        <v>0</v>
      </c>
    </row>
    <row r="3351" spans="1:34" x14ac:dyDescent="0.3">
      <c r="A3351">
        <v>3350</v>
      </c>
      <c r="B3351" t="s">
        <v>6584</v>
      </c>
      <c r="C3351" s="4">
        <v>42599</v>
      </c>
      <c r="D3351" s="4">
        <v>42603</v>
      </c>
      <c r="E3351" t="s">
        <v>67</v>
      </c>
      <c r="F3351" t="s">
        <v>3264</v>
      </c>
      <c r="G3351" t="s">
        <v>3265</v>
      </c>
      <c r="H3351" t="s">
        <v>37</v>
      </c>
      <c r="I3351" t="s">
        <v>38</v>
      </c>
      <c r="J3351" t="s">
        <v>115</v>
      </c>
      <c r="K3351" t="s">
        <v>116</v>
      </c>
      <c r="L3351">
        <v>98105</v>
      </c>
      <c r="M3351" t="s">
        <v>60</v>
      </c>
      <c r="N3351" t="s">
        <v>2735</v>
      </c>
      <c r="O3351" t="s">
        <v>62</v>
      </c>
      <c r="P3351" t="s">
        <v>94</v>
      </c>
      <c r="Q3351" t="s">
        <v>2736</v>
      </c>
      <c r="R3351" s="1">
        <v>15.712</v>
      </c>
      <c r="S3351">
        <v>4</v>
      </c>
      <c r="T3351">
        <f t="shared" si="52"/>
        <v>45</v>
      </c>
      <c r="U3351" t="s">
        <v>52</v>
      </c>
      <c r="V3351">
        <v>0.2</v>
      </c>
      <c r="W3351">
        <v>3.1424000000000003</v>
      </c>
      <c r="X3351" s="1">
        <v>-3.1423999999999999</v>
      </c>
      <c r="Y3351" s="1">
        <v>18.854399999999998</v>
      </c>
      <c r="Z3351" t="s">
        <v>65</v>
      </c>
      <c r="AA3351" s="2">
        <v>5.6955999999999998</v>
      </c>
      <c r="AB3351" s="3">
        <v>0.36249999999999999</v>
      </c>
      <c r="AC3351" s="1">
        <v>-6.8739999999999997</v>
      </c>
      <c r="AD3351">
        <v>4</v>
      </c>
      <c r="AE3351">
        <v>4</v>
      </c>
      <c r="AF3351" t="s">
        <v>48</v>
      </c>
      <c r="AG3351">
        <v>2016</v>
      </c>
      <c r="AH3351">
        <f>COUNTBLANK(datos[[#This Row],[Row ID]:[Year sales]])</f>
        <v>0</v>
      </c>
    </row>
    <row r="3352" spans="1:34" x14ac:dyDescent="0.3">
      <c r="A3352">
        <v>3351</v>
      </c>
      <c r="B3352" t="s">
        <v>6585</v>
      </c>
      <c r="C3352" s="4">
        <v>42730</v>
      </c>
      <c r="D3352" s="4">
        <v>42735</v>
      </c>
      <c r="E3352" t="s">
        <v>67</v>
      </c>
      <c r="F3352" t="s">
        <v>2040</v>
      </c>
      <c r="G3352" t="s">
        <v>2041</v>
      </c>
      <c r="H3352" t="s">
        <v>37</v>
      </c>
      <c r="I3352" t="s">
        <v>38</v>
      </c>
      <c r="J3352" t="s">
        <v>286</v>
      </c>
      <c r="K3352" t="s">
        <v>287</v>
      </c>
      <c r="L3352">
        <v>10024</v>
      </c>
      <c r="M3352" t="s">
        <v>168</v>
      </c>
      <c r="N3352" t="s">
        <v>4195</v>
      </c>
      <c r="O3352" t="s">
        <v>90</v>
      </c>
      <c r="P3352" t="s">
        <v>181</v>
      </c>
      <c r="Q3352" t="s">
        <v>4196</v>
      </c>
      <c r="R3352" s="1">
        <v>89.97</v>
      </c>
      <c r="S3352">
        <v>3</v>
      </c>
      <c r="T3352">
        <f t="shared" si="52"/>
        <v>21</v>
      </c>
      <c r="U3352" t="s">
        <v>52</v>
      </c>
      <c r="V3352">
        <v>0</v>
      </c>
      <c r="W3352">
        <v>0</v>
      </c>
      <c r="X3352" s="1">
        <v>0</v>
      </c>
      <c r="Y3352" s="1">
        <v>89.97</v>
      </c>
      <c r="Z3352" t="s">
        <v>99</v>
      </c>
      <c r="AA3352" s="2">
        <v>18.893699999999999</v>
      </c>
      <c r="AB3352" s="3">
        <v>0.21</v>
      </c>
      <c r="AC3352" s="1">
        <v>-71.076300000000003</v>
      </c>
      <c r="AD3352">
        <v>5</v>
      </c>
      <c r="AE3352">
        <v>5</v>
      </c>
      <c r="AF3352" t="s">
        <v>48</v>
      </c>
      <c r="AG3352">
        <v>2016</v>
      </c>
      <c r="AH3352">
        <f>COUNTBLANK(datos[[#This Row],[Row ID]:[Year sales]])</f>
        <v>0</v>
      </c>
    </row>
    <row r="3353" spans="1:34" x14ac:dyDescent="0.3">
      <c r="A3353">
        <v>3352</v>
      </c>
      <c r="B3353" t="s">
        <v>6586</v>
      </c>
      <c r="C3353" s="4">
        <v>41905</v>
      </c>
      <c r="D3353" s="4">
        <v>41910</v>
      </c>
      <c r="E3353" t="s">
        <v>67</v>
      </c>
      <c r="F3353" t="s">
        <v>2630</v>
      </c>
      <c r="G3353" t="s">
        <v>2631</v>
      </c>
      <c r="H3353" t="s">
        <v>57</v>
      </c>
      <c r="I3353" t="s">
        <v>38</v>
      </c>
      <c r="J3353" t="s">
        <v>969</v>
      </c>
      <c r="K3353" t="s">
        <v>59</v>
      </c>
      <c r="L3353">
        <v>92037</v>
      </c>
      <c r="M3353" t="s">
        <v>60</v>
      </c>
      <c r="N3353" t="s">
        <v>6587</v>
      </c>
      <c r="O3353" t="s">
        <v>43</v>
      </c>
      <c r="P3353" t="s">
        <v>44</v>
      </c>
      <c r="Q3353" t="s">
        <v>6588</v>
      </c>
      <c r="R3353" s="1">
        <v>435.99900000000002</v>
      </c>
      <c r="S3353">
        <v>3</v>
      </c>
      <c r="T3353">
        <f t="shared" si="52"/>
        <v>15</v>
      </c>
      <c r="U3353" t="s">
        <v>52</v>
      </c>
      <c r="V3353">
        <v>0.15</v>
      </c>
      <c r="W3353">
        <v>65.399850000000001</v>
      </c>
      <c r="X3353" s="1">
        <v>-65.399850000000001</v>
      </c>
      <c r="Y3353" s="1">
        <v>501.39885000000004</v>
      </c>
      <c r="Z3353" t="s">
        <v>53</v>
      </c>
      <c r="AA3353" s="2">
        <v>20.517600000000002</v>
      </c>
      <c r="AB3353" s="3">
        <v>4.7058823529411764E-2</v>
      </c>
      <c r="AC3353" s="1">
        <v>-350.08154999999999</v>
      </c>
      <c r="AD3353">
        <v>5</v>
      </c>
      <c r="AE3353">
        <v>5</v>
      </c>
      <c r="AF3353" t="s">
        <v>48</v>
      </c>
      <c r="AG3353">
        <v>2014</v>
      </c>
      <c r="AH3353">
        <f>COUNTBLANK(datos[[#This Row],[Row ID]:[Year sales]])</f>
        <v>0</v>
      </c>
    </row>
    <row r="3354" spans="1:34" x14ac:dyDescent="0.3">
      <c r="A3354">
        <v>3353</v>
      </c>
      <c r="B3354" t="s">
        <v>6586</v>
      </c>
      <c r="C3354" s="4">
        <v>41905</v>
      </c>
      <c r="D3354" s="4">
        <v>41910</v>
      </c>
      <c r="E3354" t="s">
        <v>67</v>
      </c>
      <c r="F3354" t="s">
        <v>2630</v>
      </c>
      <c r="G3354" t="s">
        <v>2631</v>
      </c>
      <c r="H3354" t="s">
        <v>57</v>
      </c>
      <c r="I3354" t="s">
        <v>38</v>
      </c>
      <c r="J3354" t="s">
        <v>969</v>
      </c>
      <c r="K3354" t="s">
        <v>59</v>
      </c>
      <c r="L3354">
        <v>92037</v>
      </c>
      <c r="M3354" t="s">
        <v>60</v>
      </c>
      <c r="N3354" t="s">
        <v>333</v>
      </c>
      <c r="O3354" t="s">
        <v>90</v>
      </c>
      <c r="P3354" t="s">
        <v>91</v>
      </c>
      <c r="Q3354" t="s">
        <v>334</v>
      </c>
      <c r="R3354" s="1">
        <v>83.983999999999995</v>
      </c>
      <c r="S3354">
        <v>2</v>
      </c>
      <c r="T3354">
        <f t="shared" si="52"/>
        <v>26</v>
      </c>
      <c r="U3354" t="s">
        <v>46</v>
      </c>
      <c r="V3354">
        <v>0.2</v>
      </c>
      <c r="W3354">
        <v>16.796800000000001</v>
      </c>
      <c r="X3354" s="1">
        <v>-16.796800000000001</v>
      </c>
      <c r="Y3354" s="1">
        <v>100.7808</v>
      </c>
      <c r="Z3354" t="s">
        <v>99</v>
      </c>
      <c r="AA3354" s="2">
        <v>31.494</v>
      </c>
      <c r="AB3354" s="3">
        <v>0.375</v>
      </c>
      <c r="AC3354" s="1">
        <v>-35.693199999999997</v>
      </c>
      <c r="AD3354">
        <v>5</v>
      </c>
      <c r="AE3354">
        <v>5</v>
      </c>
      <c r="AF3354" t="s">
        <v>48</v>
      </c>
      <c r="AG3354">
        <v>2014</v>
      </c>
      <c r="AH3354">
        <f>COUNTBLANK(datos[[#This Row],[Row ID]:[Year sales]])</f>
        <v>0</v>
      </c>
    </row>
    <row r="3355" spans="1:34" x14ac:dyDescent="0.3">
      <c r="A3355">
        <v>3354</v>
      </c>
      <c r="B3355" t="s">
        <v>6589</v>
      </c>
      <c r="C3355" s="4">
        <v>41839</v>
      </c>
      <c r="D3355" s="4">
        <v>41844</v>
      </c>
      <c r="E3355" t="s">
        <v>67</v>
      </c>
      <c r="F3355" t="s">
        <v>1027</v>
      </c>
      <c r="G3355" t="s">
        <v>1028</v>
      </c>
      <c r="H3355" t="s">
        <v>57</v>
      </c>
      <c r="I3355" t="s">
        <v>38</v>
      </c>
      <c r="J3355" t="s">
        <v>535</v>
      </c>
      <c r="K3355" t="s">
        <v>769</v>
      </c>
      <c r="L3355">
        <v>6010</v>
      </c>
      <c r="M3355" t="s">
        <v>168</v>
      </c>
      <c r="N3355" t="s">
        <v>4627</v>
      </c>
      <c r="O3355" t="s">
        <v>90</v>
      </c>
      <c r="P3355" t="s">
        <v>91</v>
      </c>
      <c r="Q3355" t="s">
        <v>4628</v>
      </c>
      <c r="R3355" s="1">
        <v>359.98</v>
      </c>
      <c r="S3355">
        <v>2</v>
      </c>
      <c r="T3355">
        <f t="shared" si="52"/>
        <v>40</v>
      </c>
      <c r="U3355" t="s">
        <v>46</v>
      </c>
      <c r="V3355">
        <v>0</v>
      </c>
      <c r="W3355">
        <v>0</v>
      </c>
      <c r="X3355" s="1">
        <v>0</v>
      </c>
      <c r="Y3355" s="1">
        <v>359.98</v>
      </c>
      <c r="Z3355" t="s">
        <v>47</v>
      </c>
      <c r="AA3355" s="2">
        <v>93.594800000000006</v>
      </c>
      <c r="AB3355" s="3">
        <v>0.26</v>
      </c>
      <c r="AC3355" s="1">
        <v>-266.3852</v>
      </c>
      <c r="AD3355">
        <v>5</v>
      </c>
      <c r="AE3355">
        <v>5</v>
      </c>
      <c r="AF3355" t="s">
        <v>48</v>
      </c>
      <c r="AG3355">
        <v>2014</v>
      </c>
      <c r="AH3355">
        <f>COUNTBLANK(datos[[#This Row],[Row ID]:[Year sales]])</f>
        <v>0</v>
      </c>
    </row>
    <row r="3356" spans="1:34" x14ac:dyDescent="0.3">
      <c r="A3356">
        <v>3355</v>
      </c>
      <c r="B3356" t="s">
        <v>6589</v>
      </c>
      <c r="C3356" s="4">
        <v>41839</v>
      </c>
      <c r="D3356" s="4">
        <v>41844</v>
      </c>
      <c r="E3356" t="s">
        <v>67</v>
      </c>
      <c r="F3356" t="s">
        <v>1027</v>
      </c>
      <c r="G3356" t="s">
        <v>1028</v>
      </c>
      <c r="H3356" t="s">
        <v>57</v>
      </c>
      <c r="I3356" t="s">
        <v>38</v>
      </c>
      <c r="J3356" t="s">
        <v>535</v>
      </c>
      <c r="K3356" t="s">
        <v>769</v>
      </c>
      <c r="L3356">
        <v>6010</v>
      </c>
      <c r="M3356" t="s">
        <v>168</v>
      </c>
      <c r="N3356" t="s">
        <v>6590</v>
      </c>
      <c r="O3356" t="s">
        <v>43</v>
      </c>
      <c r="P3356" t="s">
        <v>73</v>
      </c>
      <c r="Q3356" t="s">
        <v>6591</v>
      </c>
      <c r="R3356" s="1">
        <v>70.56</v>
      </c>
      <c r="S3356">
        <v>1</v>
      </c>
      <c r="T3356">
        <f t="shared" si="52"/>
        <v>16</v>
      </c>
      <c r="U3356" t="s">
        <v>46</v>
      </c>
      <c r="V3356">
        <v>0.3</v>
      </c>
      <c r="W3356">
        <v>21.167999999999999</v>
      </c>
      <c r="X3356" s="1">
        <v>-21.167999999999999</v>
      </c>
      <c r="Y3356" s="1">
        <v>91.728000000000009</v>
      </c>
      <c r="Z3356" t="s">
        <v>99</v>
      </c>
      <c r="AA3356" s="2">
        <v>-4.032</v>
      </c>
      <c r="AB3356" s="3">
        <v>-5.7142857142857141E-2</v>
      </c>
      <c r="AC3356" s="1">
        <v>-53.423999999999999</v>
      </c>
      <c r="AD3356">
        <v>5</v>
      </c>
      <c r="AE3356">
        <v>5</v>
      </c>
      <c r="AF3356" t="s">
        <v>48</v>
      </c>
      <c r="AG3356">
        <v>2014</v>
      </c>
      <c r="AH3356">
        <f>COUNTBLANK(datos[[#This Row],[Row ID]:[Year sales]])</f>
        <v>0</v>
      </c>
    </row>
    <row r="3357" spans="1:34" x14ac:dyDescent="0.3">
      <c r="A3357">
        <v>3356</v>
      </c>
      <c r="B3357" t="s">
        <v>6589</v>
      </c>
      <c r="C3357" s="4">
        <v>41839</v>
      </c>
      <c r="D3357" s="4">
        <v>41844</v>
      </c>
      <c r="E3357" t="s">
        <v>67</v>
      </c>
      <c r="F3357" t="s">
        <v>1027</v>
      </c>
      <c r="G3357" t="s">
        <v>1028</v>
      </c>
      <c r="H3357" t="s">
        <v>57</v>
      </c>
      <c r="I3357" t="s">
        <v>38</v>
      </c>
      <c r="J3357" t="s">
        <v>535</v>
      </c>
      <c r="K3357" t="s">
        <v>769</v>
      </c>
      <c r="L3357">
        <v>6010</v>
      </c>
      <c r="M3357" t="s">
        <v>168</v>
      </c>
      <c r="N3357" t="s">
        <v>3393</v>
      </c>
      <c r="O3357" t="s">
        <v>62</v>
      </c>
      <c r="P3357" t="s">
        <v>94</v>
      </c>
      <c r="Q3357" t="s">
        <v>3394</v>
      </c>
      <c r="R3357" s="1">
        <v>20.88</v>
      </c>
      <c r="S3357">
        <v>2</v>
      </c>
      <c r="T3357">
        <f t="shared" si="52"/>
        <v>27</v>
      </c>
      <c r="U3357" t="s">
        <v>46</v>
      </c>
      <c r="V3357">
        <v>0</v>
      </c>
      <c r="W3357">
        <v>0</v>
      </c>
      <c r="X3357" s="1">
        <v>0</v>
      </c>
      <c r="Y3357" s="1">
        <v>20.88</v>
      </c>
      <c r="Z3357" t="s">
        <v>65</v>
      </c>
      <c r="AA3357" s="2">
        <v>9.6047999999999991</v>
      </c>
      <c r="AB3357" s="3">
        <v>0.45999999999999996</v>
      </c>
      <c r="AC3357" s="1">
        <v>-11.2752</v>
      </c>
      <c r="AD3357">
        <v>5</v>
      </c>
      <c r="AE3357">
        <v>5</v>
      </c>
      <c r="AF3357" t="s">
        <v>48</v>
      </c>
      <c r="AG3357">
        <v>2014</v>
      </c>
      <c r="AH3357">
        <f>COUNTBLANK(datos[[#This Row],[Row ID]:[Year sales]])</f>
        <v>0</v>
      </c>
    </row>
    <row r="3358" spans="1:34" x14ac:dyDescent="0.3">
      <c r="A3358">
        <v>3357</v>
      </c>
      <c r="B3358" t="s">
        <v>6589</v>
      </c>
      <c r="C3358" s="4">
        <v>41839</v>
      </c>
      <c r="D3358" s="4">
        <v>41844</v>
      </c>
      <c r="E3358" t="s">
        <v>67</v>
      </c>
      <c r="F3358" t="s">
        <v>1027</v>
      </c>
      <c r="G3358" t="s">
        <v>1028</v>
      </c>
      <c r="H3358" t="s">
        <v>57</v>
      </c>
      <c r="I3358" t="s">
        <v>38</v>
      </c>
      <c r="J3358" t="s">
        <v>535</v>
      </c>
      <c r="K3358" t="s">
        <v>769</v>
      </c>
      <c r="L3358">
        <v>6010</v>
      </c>
      <c r="M3358" t="s">
        <v>168</v>
      </c>
      <c r="N3358" t="s">
        <v>1275</v>
      </c>
      <c r="O3358" t="s">
        <v>62</v>
      </c>
      <c r="P3358" t="s">
        <v>94</v>
      </c>
      <c r="Q3358" t="s">
        <v>1276</v>
      </c>
      <c r="R3358" s="1">
        <v>3.81</v>
      </c>
      <c r="S3358">
        <v>1</v>
      </c>
      <c r="T3358">
        <f t="shared" si="52"/>
        <v>17</v>
      </c>
      <c r="U3358" t="s">
        <v>46</v>
      </c>
      <c r="V3358">
        <v>0</v>
      </c>
      <c r="W3358">
        <v>0</v>
      </c>
      <c r="X3358" s="1">
        <v>0</v>
      </c>
      <c r="Y3358" s="1">
        <v>3.81</v>
      </c>
      <c r="Z3358" t="s">
        <v>65</v>
      </c>
      <c r="AA3358" s="2">
        <v>1.8288</v>
      </c>
      <c r="AB3358" s="3">
        <v>0.48</v>
      </c>
      <c r="AC3358" s="1">
        <v>-1.9812000000000001</v>
      </c>
      <c r="AD3358">
        <v>5</v>
      </c>
      <c r="AE3358">
        <v>5</v>
      </c>
      <c r="AF3358" t="s">
        <v>48</v>
      </c>
      <c r="AG3358">
        <v>2014</v>
      </c>
      <c r="AH3358">
        <f>COUNTBLANK(datos[[#This Row],[Row ID]:[Year sales]])</f>
        <v>0</v>
      </c>
    </row>
    <row r="3359" spans="1:34" x14ac:dyDescent="0.3">
      <c r="A3359">
        <v>3358</v>
      </c>
      <c r="B3359" t="s">
        <v>6592</v>
      </c>
      <c r="C3359" s="4">
        <v>42985</v>
      </c>
      <c r="D3359" s="4">
        <v>42991</v>
      </c>
      <c r="E3359" t="s">
        <v>67</v>
      </c>
      <c r="F3359" t="s">
        <v>3143</v>
      </c>
      <c r="G3359" t="s">
        <v>3144</v>
      </c>
      <c r="H3359" t="s">
        <v>122</v>
      </c>
      <c r="I3359" t="s">
        <v>38</v>
      </c>
      <c r="J3359" t="s">
        <v>323</v>
      </c>
      <c r="K3359" t="s">
        <v>231</v>
      </c>
      <c r="L3359">
        <v>60610</v>
      </c>
      <c r="M3359" t="s">
        <v>125</v>
      </c>
      <c r="N3359" t="s">
        <v>3469</v>
      </c>
      <c r="O3359" t="s">
        <v>62</v>
      </c>
      <c r="P3359" t="s">
        <v>110</v>
      </c>
      <c r="Q3359" t="s">
        <v>206</v>
      </c>
      <c r="R3359" s="1">
        <v>73.007999999999996</v>
      </c>
      <c r="S3359">
        <v>9</v>
      </c>
      <c r="T3359">
        <f t="shared" si="52"/>
        <v>150</v>
      </c>
      <c r="U3359" t="s">
        <v>75</v>
      </c>
      <c r="V3359">
        <v>0.2</v>
      </c>
      <c r="W3359">
        <v>14.601599999999999</v>
      </c>
      <c r="X3359" s="1">
        <v>-14.601599999999999</v>
      </c>
      <c r="Y3359" s="1">
        <v>87.6096</v>
      </c>
      <c r="Z3359" t="s">
        <v>99</v>
      </c>
      <c r="AA3359" s="2">
        <v>26.465399999999999</v>
      </c>
      <c r="AB3359" s="3">
        <v>0.36249999999999999</v>
      </c>
      <c r="AC3359" s="1">
        <v>-31.940999999999999</v>
      </c>
      <c r="AD3359">
        <v>6</v>
      </c>
      <c r="AE3359">
        <v>6</v>
      </c>
      <c r="AF3359" t="s">
        <v>48</v>
      </c>
      <c r="AG3359">
        <v>2017</v>
      </c>
      <c r="AH3359">
        <f>COUNTBLANK(datos[[#This Row],[Row ID]:[Year sales]])</f>
        <v>0</v>
      </c>
    </row>
    <row r="3360" spans="1:34" x14ac:dyDescent="0.3">
      <c r="A3360">
        <v>3359</v>
      </c>
      <c r="B3360" t="s">
        <v>6593</v>
      </c>
      <c r="C3360" s="4">
        <v>42496</v>
      </c>
      <c r="D3360" s="4">
        <v>42500</v>
      </c>
      <c r="E3360" t="s">
        <v>67</v>
      </c>
      <c r="F3360" t="s">
        <v>5105</v>
      </c>
      <c r="G3360" t="s">
        <v>5106</v>
      </c>
      <c r="H3360" t="s">
        <v>37</v>
      </c>
      <c r="I3360" t="s">
        <v>38</v>
      </c>
      <c r="J3360" t="s">
        <v>323</v>
      </c>
      <c r="K3360" t="s">
        <v>231</v>
      </c>
      <c r="L3360">
        <v>60610</v>
      </c>
      <c r="M3360" t="s">
        <v>125</v>
      </c>
      <c r="N3360" t="s">
        <v>1546</v>
      </c>
      <c r="O3360" t="s">
        <v>62</v>
      </c>
      <c r="P3360" t="s">
        <v>94</v>
      </c>
      <c r="Q3360" t="s">
        <v>1547</v>
      </c>
      <c r="R3360" s="1">
        <v>3.2080000000000002</v>
      </c>
      <c r="S3360">
        <v>2</v>
      </c>
      <c r="T3360">
        <f t="shared" si="52"/>
        <v>25</v>
      </c>
      <c r="U3360" t="s">
        <v>46</v>
      </c>
      <c r="V3360">
        <v>0.8</v>
      </c>
      <c r="W3360">
        <v>2.5664000000000002</v>
      </c>
      <c r="X3360" s="1">
        <v>-2.5663999999999998</v>
      </c>
      <c r="Y3360" s="1">
        <v>5.7744</v>
      </c>
      <c r="Z3360" t="s">
        <v>65</v>
      </c>
      <c r="AA3360" s="2">
        <v>-5.2931999999999997</v>
      </c>
      <c r="AB3360" s="3">
        <v>-1.65</v>
      </c>
      <c r="AC3360" s="1">
        <v>-5.9348000000000001</v>
      </c>
      <c r="AD3360">
        <v>4</v>
      </c>
      <c r="AE3360">
        <v>4</v>
      </c>
      <c r="AF3360" t="s">
        <v>48</v>
      </c>
      <c r="AG3360">
        <v>2016</v>
      </c>
      <c r="AH3360">
        <f>COUNTBLANK(datos[[#This Row],[Row ID]:[Year sales]])</f>
        <v>0</v>
      </c>
    </row>
    <row r="3361" spans="1:34" x14ac:dyDescent="0.3">
      <c r="A3361">
        <v>3360</v>
      </c>
      <c r="B3361" t="s">
        <v>6593</v>
      </c>
      <c r="C3361" s="4">
        <v>42496</v>
      </c>
      <c r="D3361" s="4">
        <v>42500</v>
      </c>
      <c r="E3361" t="s">
        <v>67</v>
      </c>
      <c r="F3361" t="s">
        <v>5105</v>
      </c>
      <c r="G3361" t="s">
        <v>5106</v>
      </c>
      <c r="H3361" t="s">
        <v>37</v>
      </c>
      <c r="I3361" t="s">
        <v>38</v>
      </c>
      <c r="J3361" t="s">
        <v>323</v>
      </c>
      <c r="K3361" t="s">
        <v>231</v>
      </c>
      <c r="L3361">
        <v>60610</v>
      </c>
      <c r="M3361" t="s">
        <v>125</v>
      </c>
      <c r="N3361" t="s">
        <v>3793</v>
      </c>
      <c r="O3361" t="s">
        <v>90</v>
      </c>
      <c r="P3361" t="s">
        <v>181</v>
      </c>
      <c r="Q3361" t="s">
        <v>3794</v>
      </c>
      <c r="R3361" s="1">
        <v>26.175999999999998</v>
      </c>
      <c r="S3361">
        <v>2</v>
      </c>
      <c r="T3361">
        <f t="shared" si="52"/>
        <v>50</v>
      </c>
      <c r="U3361" t="s">
        <v>46</v>
      </c>
      <c r="V3361">
        <v>0.2</v>
      </c>
      <c r="W3361">
        <v>5.2351999999999999</v>
      </c>
      <c r="X3361" s="1">
        <v>-5.2351999999999999</v>
      </c>
      <c r="Y3361" s="1">
        <v>31.411199999999997</v>
      </c>
      <c r="Z3361" t="s">
        <v>65</v>
      </c>
      <c r="AA3361" s="2">
        <v>-3.2719999999999998</v>
      </c>
      <c r="AB3361" s="3">
        <v>-0.125</v>
      </c>
      <c r="AC3361" s="1">
        <v>-24.212800000000001</v>
      </c>
      <c r="AD3361">
        <v>4</v>
      </c>
      <c r="AE3361">
        <v>4</v>
      </c>
      <c r="AF3361" t="s">
        <v>48</v>
      </c>
      <c r="AG3361">
        <v>2016</v>
      </c>
      <c r="AH3361">
        <f>COUNTBLANK(datos[[#This Row],[Row ID]:[Year sales]])</f>
        <v>0</v>
      </c>
    </row>
    <row r="3362" spans="1:34" x14ac:dyDescent="0.3">
      <c r="A3362">
        <v>3361</v>
      </c>
      <c r="B3362" t="s">
        <v>6594</v>
      </c>
      <c r="C3362" s="4">
        <v>42159</v>
      </c>
      <c r="D3362" s="4">
        <v>42163</v>
      </c>
      <c r="E3362" t="s">
        <v>34</v>
      </c>
      <c r="F3362" t="s">
        <v>3634</v>
      </c>
      <c r="G3362" t="s">
        <v>3635</v>
      </c>
      <c r="H3362" t="s">
        <v>122</v>
      </c>
      <c r="I3362" t="s">
        <v>38</v>
      </c>
      <c r="J3362" t="s">
        <v>286</v>
      </c>
      <c r="K3362" t="s">
        <v>287</v>
      </c>
      <c r="L3362">
        <v>10024</v>
      </c>
      <c r="M3362" t="s">
        <v>168</v>
      </c>
      <c r="N3362" t="s">
        <v>970</v>
      </c>
      <c r="O3362" t="s">
        <v>62</v>
      </c>
      <c r="P3362" t="s">
        <v>110</v>
      </c>
      <c r="Q3362" t="s">
        <v>971</v>
      </c>
      <c r="R3362" s="1">
        <v>30.44</v>
      </c>
      <c r="S3362">
        <v>4</v>
      </c>
      <c r="T3362">
        <f t="shared" si="52"/>
        <v>15</v>
      </c>
      <c r="U3362" t="s">
        <v>52</v>
      </c>
      <c r="V3362">
        <v>0</v>
      </c>
      <c r="W3362">
        <v>0</v>
      </c>
      <c r="X3362" s="1">
        <v>0</v>
      </c>
      <c r="Y3362" s="1">
        <v>30.44</v>
      </c>
      <c r="Z3362" t="s">
        <v>65</v>
      </c>
      <c r="AA3362" s="2">
        <v>14.306800000000001</v>
      </c>
      <c r="AB3362" s="3">
        <v>0.47000000000000003</v>
      </c>
      <c r="AC3362" s="1">
        <v>-16.133199999999999</v>
      </c>
      <c r="AD3362">
        <v>4</v>
      </c>
      <c r="AE3362">
        <v>4</v>
      </c>
      <c r="AF3362" t="s">
        <v>48</v>
      </c>
      <c r="AG3362">
        <v>2015</v>
      </c>
      <c r="AH3362">
        <f>COUNTBLANK(datos[[#This Row],[Row ID]:[Year sales]])</f>
        <v>0</v>
      </c>
    </row>
    <row r="3363" spans="1:34" x14ac:dyDescent="0.3">
      <c r="A3363">
        <v>3362</v>
      </c>
      <c r="B3363" t="s">
        <v>6594</v>
      </c>
      <c r="C3363" s="4">
        <v>42159</v>
      </c>
      <c r="D3363" s="4">
        <v>42163</v>
      </c>
      <c r="E3363" t="s">
        <v>34</v>
      </c>
      <c r="F3363" t="s">
        <v>3634</v>
      </c>
      <c r="G3363" t="s">
        <v>3635</v>
      </c>
      <c r="H3363" t="s">
        <v>122</v>
      </c>
      <c r="I3363" t="s">
        <v>38</v>
      </c>
      <c r="J3363" t="s">
        <v>286</v>
      </c>
      <c r="K3363" t="s">
        <v>287</v>
      </c>
      <c r="L3363">
        <v>10024</v>
      </c>
      <c r="M3363" t="s">
        <v>168</v>
      </c>
      <c r="N3363" t="s">
        <v>6595</v>
      </c>
      <c r="O3363" t="s">
        <v>43</v>
      </c>
      <c r="P3363" t="s">
        <v>83</v>
      </c>
      <c r="Q3363" t="s">
        <v>6596</v>
      </c>
      <c r="R3363" s="1">
        <v>35.28</v>
      </c>
      <c r="S3363">
        <v>3</v>
      </c>
      <c r="T3363">
        <f t="shared" si="52"/>
        <v>22</v>
      </c>
      <c r="U3363" t="s">
        <v>52</v>
      </c>
      <c r="V3363">
        <v>0</v>
      </c>
      <c r="W3363">
        <v>0</v>
      </c>
      <c r="X3363" s="1">
        <v>0</v>
      </c>
      <c r="Y3363" s="1">
        <v>35.28</v>
      </c>
      <c r="Z3363" t="s">
        <v>65</v>
      </c>
      <c r="AA3363" s="2">
        <v>11.995200000000001</v>
      </c>
      <c r="AB3363" s="3">
        <v>0.34</v>
      </c>
      <c r="AC3363" s="1">
        <v>-23.284800000000001</v>
      </c>
      <c r="AD3363">
        <v>4</v>
      </c>
      <c r="AE3363">
        <v>4</v>
      </c>
      <c r="AF3363" t="s">
        <v>48</v>
      </c>
      <c r="AG3363">
        <v>2015</v>
      </c>
      <c r="AH3363">
        <f>COUNTBLANK(datos[[#This Row],[Row ID]:[Year sales]])</f>
        <v>0</v>
      </c>
    </row>
    <row r="3364" spans="1:34" x14ac:dyDescent="0.3">
      <c r="A3364">
        <v>3363</v>
      </c>
      <c r="B3364" t="s">
        <v>6597</v>
      </c>
      <c r="C3364" s="4">
        <v>42351</v>
      </c>
      <c r="D3364" s="4">
        <v>42358</v>
      </c>
      <c r="E3364" t="s">
        <v>67</v>
      </c>
      <c r="F3364" t="s">
        <v>5956</v>
      </c>
      <c r="G3364" t="s">
        <v>5957</v>
      </c>
      <c r="H3364" t="s">
        <v>122</v>
      </c>
      <c r="I3364" t="s">
        <v>38</v>
      </c>
      <c r="J3364" t="s">
        <v>6598</v>
      </c>
      <c r="K3364" t="s">
        <v>1267</v>
      </c>
      <c r="L3364">
        <v>2151</v>
      </c>
      <c r="M3364" t="s">
        <v>168</v>
      </c>
      <c r="N3364" t="s">
        <v>1953</v>
      </c>
      <c r="O3364" t="s">
        <v>62</v>
      </c>
      <c r="P3364" t="s">
        <v>110</v>
      </c>
      <c r="Q3364" t="s">
        <v>1954</v>
      </c>
      <c r="R3364" s="1">
        <v>19.440000000000001</v>
      </c>
      <c r="S3364">
        <v>3</v>
      </c>
      <c r="T3364">
        <f t="shared" si="52"/>
        <v>22</v>
      </c>
      <c r="U3364" t="s">
        <v>52</v>
      </c>
      <c r="V3364">
        <v>0</v>
      </c>
      <c r="W3364">
        <v>0</v>
      </c>
      <c r="X3364" s="1">
        <v>0</v>
      </c>
      <c r="Y3364" s="1">
        <v>19.440000000000001</v>
      </c>
      <c r="Z3364" t="s">
        <v>65</v>
      </c>
      <c r="AA3364" s="2">
        <v>9.3312000000000008</v>
      </c>
      <c r="AB3364" s="3">
        <v>0.48000000000000004</v>
      </c>
      <c r="AC3364" s="1">
        <v>-10.1088</v>
      </c>
      <c r="AD3364">
        <v>7</v>
      </c>
      <c r="AE3364">
        <v>7</v>
      </c>
      <c r="AF3364" t="s">
        <v>48</v>
      </c>
      <c r="AG3364">
        <v>2015</v>
      </c>
      <c r="AH3364">
        <f>COUNTBLANK(datos[[#This Row],[Row ID]:[Year sales]])</f>
        <v>0</v>
      </c>
    </row>
    <row r="3365" spans="1:34" x14ac:dyDescent="0.3">
      <c r="A3365">
        <v>3364</v>
      </c>
      <c r="B3365" t="s">
        <v>6597</v>
      </c>
      <c r="C3365" s="4">
        <v>42351</v>
      </c>
      <c r="D3365" s="4">
        <v>42358</v>
      </c>
      <c r="E3365" t="s">
        <v>67</v>
      </c>
      <c r="F3365" t="s">
        <v>5956</v>
      </c>
      <c r="G3365" t="s">
        <v>5957</v>
      </c>
      <c r="H3365" t="s">
        <v>122</v>
      </c>
      <c r="I3365" t="s">
        <v>38</v>
      </c>
      <c r="J3365" t="s">
        <v>6598</v>
      </c>
      <c r="K3365" t="s">
        <v>1267</v>
      </c>
      <c r="L3365">
        <v>2151</v>
      </c>
      <c r="M3365" t="s">
        <v>168</v>
      </c>
      <c r="N3365" t="s">
        <v>441</v>
      </c>
      <c r="O3365" t="s">
        <v>62</v>
      </c>
      <c r="P3365" t="s">
        <v>94</v>
      </c>
      <c r="Q3365" t="s">
        <v>442</v>
      </c>
      <c r="R3365" s="1">
        <v>37.880000000000003</v>
      </c>
      <c r="S3365">
        <v>2</v>
      </c>
      <c r="T3365">
        <f t="shared" si="52"/>
        <v>13</v>
      </c>
      <c r="U3365" t="s">
        <v>46</v>
      </c>
      <c r="V3365">
        <v>0</v>
      </c>
      <c r="W3365">
        <v>0</v>
      </c>
      <c r="X3365" s="1">
        <v>0</v>
      </c>
      <c r="Y3365" s="1">
        <v>37.880000000000003</v>
      </c>
      <c r="Z3365" t="s">
        <v>65</v>
      </c>
      <c r="AA3365" s="2">
        <v>18.940000000000001</v>
      </c>
      <c r="AB3365" s="3">
        <v>0.5</v>
      </c>
      <c r="AC3365" s="1">
        <v>-18.940000000000001</v>
      </c>
      <c r="AD3365">
        <v>7</v>
      </c>
      <c r="AE3365">
        <v>7</v>
      </c>
      <c r="AF3365" t="s">
        <v>48</v>
      </c>
      <c r="AG3365">
        <v>2015</v>
      </c>
      <c r="AH3365">
        <f>COUNTBLANK(datos[[#This Row],[Row ID]:[Year sales]])</f>
        <v>0</v>
      </c>
    </row>
    <row r="3366" spans="1:34" x14ac:dyDescent="0.3">
      <c r="A3366">
        <v>3365</v>
      </c>
      <c r="B3366" t="s">
        <v>6599</v>
      </c>
      <c r="C3366" s="4">
        <v>42567</v>
      </c>
      <c r="D3366" s="4">
        <v>42569</v>
      </c>
      <c r="E3366" t="s">
        <v>34</v>
      </c>
      <c r="F3366" t="s">
        <v>3935</v>
      </c>
      <c r="G3366" t="s">
        <v>3936</v>
      </c>
      <c r="H3366" t="s">
        <v>57</v>
      </c>
      <c r="I3366" t="s">
        <v>38</v>
      </c>
      <c r="J3366" t="s">
        <v>204</v>
      </c>
      <c r="K3366" t="s">
        <v>124</v>
      </c>
      <c r="L3366">
        <v>77036</v>
      </c>
      <c r="M3366" t="s">
        <v>125</v>
      </c>
      <c r="N3366" t="s">
        <v>2913</v>
      </c>
      <c r="O3366" t="s">
        <v>43</v>
      </c>
      <c r="P3366" t="s">
        <v>83</v>
      </c>
      <c r="Q3366" t="s">
        <v>944</v>
      </c>
      <c r="R3366" s="1">
        <v>9.5519999999999996</v>
      </c>
      <c r="S3366">
        <v>3</v>
      </c>
      <c r="T3366">
        <f t="shared" si="52"/>
        <v>62</v>
      </c>
      <c r="U3366" t="s">
        <v>52</v>
      </c>
      <c r="V3366">
        <v>0.6</v>
      </c>
      <c r="W3366">
        <v>5.7311999999999994</v>
      </c>
      <c r="X3366" s="1">
        <v>-5.7312000000000003</v>
      </c>
      <c r="Y3366" s="1">
        <v>15.283199999999999</v>
      </c>
      <c r="Z3366" t="s">
        <v>65</v>
      </c>
      <c r="AA3366" s="2">
        <v>-3.8208000000000002</v>
      </c>
      <c r="AB3366" s="3">
        <v>-0.4</v>
      </c>
      <c r="AC3366" s="1">
        <v>-7.6416000000000004</v>
      </c>
      <c r="AD3366">
        <v>2</v>
      </c>
      <c r="AE3366">
        <v>2</v>
      </c>
      <c r="AF3366" t="s">
        <v>48</v>
      </c>
      <c r="AG3366">
        <v>2016</v>
      </c>
      <c r="AH3366">
        <f>COUNTBLANK(datos[[#This Row],[Row ID]:[Year sales]])</f>
        <v>0</v>
      </c>
    </row>
    <row r="3367" spans="1:34" x14ac:dyDescent="0.3">
      <c r="A3367">
        <v>3366</v>
      </c>
      <c r="B3367" t="s">
        <v>6600</v>
      </c>
      <c r="C3367" s="4">
        <v>41670</v>
      </c>
      <c r="D3367" s="4">
        <v>41672</v>
      </c>
      <c r="E3367" t="s">
        <v>208</v>
      </c>
      <c r="F3367" t="s">
        <v>6601</v>
      </c>
      <c r="G3367" t="s">
        <v>6602</v>
      </c>
      <c r="H3367" t="s">
        <v>37</v>
      </c>
      <c r="I3367" t="s">
        <v>38</v>
      </c>
      <c r="J3367" t="s">
        <v>2140</v>
      </c>
      <c r="K3367" t="s">
        <v>59</v>
      </c>
      <c r="L3367">
        <v>92691</v>
      </c>
      <c r="M3367" t="s">
        <v>60</v>
      </c>
      <c r="N3367" t="s">
        <v>4445</v>
      </c>
      <c r="O3367" t="s">
        <v>43</v>
      </c>
      <c r="P3367" t="s">
        <v>44</v>
      </c>
      <c r="Q3367" t="s">
        <v>4446</v>
      </c>
      <c r="R3367" s="1">
        <v>290.666</v>
      </c>
      <c r="S3367">
        <v>2</v>
      </c>
      <c r="T3367">
        <f t="shared" si="52"/>
        <v>10</v>
      </c>
      <c r="U3367" t="s">
        <v>46</v>
      </c>
      <c r="V3367">
        <v>0.15</v>
      </c>
      <c r="W3367">
        <v>43.599899999999998</v>
      </c>
      <c r="X3367" s="1">
        <v>-43.599899999999998</v>
      </c>
      <c r="Y3367" s="1">
        <v>334.26589999999999</v>
      </c>
      <c r="Z3367" t="s">
        <v>47</v>
      </c>
      <c r="AA3367" s="2">
        <v>3.4196</v>
      </c>
      <c r="AB3367" s="3">
        <v>1.1764705882352941E-2</v>
      </c>
      <c r="AC3367" s="1">
        <v>-243.6465</v>
      </c>
      <c r="AD3367">
        <v>2</v>
      </c>
      <c r="AE3367">
        <v>2</v>
      </c>
      <c r="AF3367" t="s">
        <v>48</v>
      </c>
      <c r="AG3367">
        <v>2014</v>
      </c>
      <c r="AH3367">
        <f>COUNTBLANK(datos[[#This Row],[Row ID]:[Year sales]])</f>
        <v>0</v>
      </c>
    </row>
    <row r="3368" spans="1:34" x14ac:dyDescent="0.3">
      <c r="A3368">
        <v>3367</v>
      </c>
      <c r="B3368" t="s">
        <v>6603</v>
      </c>
      <c r="C3368" s="4">
        <v>41829</v>
      </c>
      <c r="D3368" s="4">
        <v>41835</v>
      </c>
      <c r="E3368" t="s">
        <v>67</v>
      </c>
      <c r="F3368" t="s">
        <v>2630</v>
      </c>
      <c r="G3368" t="s">
        <v>2631</v>
      </c>
      <c r="H3368" t="s">
        <v>57</v>
      </c>
      <c r="I3368" t="s">
        <v>38</v>
      </c>
      <c r="J3368" t="s">
        <v>837</v>
      </c>
      <c r="K3368" t="s">
        <v>124</v>
      </c>
      <c r="L3368">
        <v>75217</v>
      </c>
      <c r="M3368" t="s">
        <v>125</v>
      </c>
      <c r="N3368" t="s">
        <v>3660</v>
      </c>
      <c r="O3368" t="s">
        <v>62</v>
      </c>
      <c r="P3368" t="s">
        <v>110</v>
      </c>
      <c r="Q3368" t="s">
        <v>3661</v>
      </c>
      <c r="R3368" s="1">
        <v>10.368</v>
      </c>
      <c r="S3368">
        <v>2</v>
      </c>
      <c r="T3368">
        <f t="shared" si="52"/>
        <v>19</v>
      </c>
      <c r="U3368" t="s">
        <v>46</v>
      </c>
      <c r="V3368">
        <v>0.2</v>
      </c>
      <c r="W3368">
        <v>2.0736000000000003</v>
      </c>
      <c r="X3368" s="1">
        <v>-2.0735999999999999</v>
      </c>
      <c r="Y3368" s="1">
        <v>12.441600000000001</v>
      </c>
      <c r="Z3368" t="s">
        <v>65</v>
      </c>
      <c r="AA3368" s="2">
        <v>3.6288</v>
      </c>
      <c r="AB3368" s="3">
        <v>0.35</v>
      </c>
      <c r="AC3368" s="1">
        <v>-4.6656000000000004</v>
      </c>
      <c r="AD3368">
        <v>6</v>
      </c>
      <c r="AE3368">
        <v>6</v>
      </c>
      <c r="AF3368" t="s">
        <v>48</v>
      </c>
      <c r="AG3368">
        <v>2014</v>
      </c>
      <c r="AH3368">
        <f>COUNTBLANK(datos[[#This Row],[Row ID]:[Year sales]])</f>
        <v>0</v>
      </c>
    </row>
    <row r="3369" spans="1:34" x14ac:dyDescent="0.3">
      <c r="A3369">
        <v>3368</v>
      </c>
      <c r="B3369" t="s">
        <v>6603</v>
      </c>
      <c r="C3369" s="4">
        <v>41829</v>
      </c>
      <c r="D3369" s="4">
        <v>41835</v>
      </c>
      <c r="E3369" t="s">
        <v>67</v>
      </c>
      <c r="F3369" t="s">
        <v>2630</v>
      </c>
      <c r="G3369" t="s">
        <v>2631</v>
      </c>
      <c r="H3369" t="s">
        <v>57</v>
      </c>
      <c r="I3369" t="s">
        <v>38</v>
      </c>
      <c r="J3369" t="s">
        <v>837</v>
      </c>
      <c r="K3369" t="s">
        <v>124</v>
      </c>
      <c r="L3369">
        <v>75217</v>
      </c>
      <c r="M3369" t="s">
        <v>125</v>
      </c>
      <c r="N3369" t="s">
        <v>5593</v>
      </c>
      <c r="O3369" t="s">
        <v>62</v>
      </c>
      <c r="P3369" t="s">
        <v>110</v>
      </c>
      <c r="Q3369" t="s">
        <v>5594</v>
      </c>
      <c r="R3369" s="1">
        <v>14.352</v>
      </c>
      <c r="S3369">
        <v>3</v>
      </c>
      <c r="T3369">
        <f t="shared" si="52"/>
        <v>33</v>
      </c>
      <c r="U3369" t="s">
        <v>52</v>
      </c>
      <c r="V3369">
        <v>0.2</v>
      </c>
      <c r="W3369">
        <v>2.8704000000000001</v>
      </c>
      <c r="X3369" s="1">
        <v>-2.8704000000000001</v>
      </c>
      <c r="Y3369" s="1">
        <v>17.2224</v>
      </c>
      <c r="Z3369" t="s">
        <v>65</v>
      </c>
      <c r="AA3369" s="2">
        <v>4.4850000000000003</v>
      </c>
      <c r="AB3369" s="3">
        <v>0.3125</v>
      </c>
      <c r="AC3369" s="1">
        <v>-6.9965999999999999</v>
      </c>
      <c r="AD3369">
        <v>6</v>
      </c>
      <c r="AE3369">
        <v>6</v>
      </c>
      <c r="AF3369" t="s">
        <v>48</v>
      </c>
      <c r="AG3369">
        <v>2014</v>
      </c>
      <c r="AH3369">
        <f>COUNTBLANK(datos[[#This Row],[Row ID]:[Year sales]])</f>
        <v>0</v>
      </c>
    </row>
    <row r="3370" spans="1:34" x14ac:dyDescent="0.3">
      <c r="A3370">
        <v>3369</v>
      </c>
      <c r="B3370" t="s">
        <v>6604</v>
      </c>
      <c r="C3370" s="4">
        <v>42329</v>
      </c>
      <c r="D3370" s="4">
        <v>42333</v>
      </c>
      <c r="E3370" t="s">
        <v>67</v>
      </c>
      <c r="F3370" t="s">
        <v>4304</v>
      </c>
      <c r="G3370" t="s">
        <v>4305</v>
      </c>
      <c r="H3370" t="s">
        <v>37</v>
      </c>
      <c r="I3370" t="s">
        <v>38</v>
      </c>
      <c r="J3370" t="s">
        <v>1414</v>
      </c>
      <c r="K3370" t="s">
        <v>1415</v>
      </c>
      <c r="L3370">
        <v>89115</v>
      </c>
      <c r="M3370" t="s">
        <v>60</v>
      </c>
      <c r="N3370" t="s">
        <v>6605</v>
      </c>
      <c r="O3370" t="s">
        <v>43</v>
      </c>
      <c r="P3370" t="s">
        <v>44</v>
      </c>
      <c r="Q3370" t="s">
        <v>6606</v>
      </c>
      <c r="R3370" s="1">
        <v>141.96</v>
      </c>
      <c r="S3370">
        <v>2</v>
      </c>
      <c r="T3370">
        <f t="shared" si="52"/>
        <v>19</v>
      </c>
      <c r="U3370" t="s">
        <v>46</v>
      </c>
      <c r="V3370">
        <v>0</v>
      </c>
      <c r="W3370">
        <v>0</v>
      </c>
      <c r="X3370" s="1">
        <v>0</v>
      </c>
      <c r="Y3370" s="1">
        <v>141.96</v>
      </c>
      <c r="Z3370" t="s">
        <v>99</v>
      </c>
      <c r="AA3370" s="2">
        <v>41.168399999999998</v>
      </c>
      <c r="AB3370" s="3">
        <v>0.28999999999999998</v>
      </c>
      <c r="AC3370" s="1">
        <v>-100.7916</v>
      </c>
      <c r="AD3370">
        <v>4</v>
      </c>
      <c r="AE3370">
        <v>4</v>
      </c>
      <c r="AF3370" t="s">
        <v>48</v>
      </c>
      <c r="AG3370">
        <v>2015</v>
      </c>
      <c r="AH3370">
        <f>COUNTBLANK(datos[[#This Row],[Row ID]:[Year sales]])</f>
        <v>0</v>
      </c>
    </row>
    <row r="3371" spans="1:34" x14ac:dyDescent="0.3">
      <c r="A3371">
        <v>3370</v>
      </c>
      <c r="B3371" t="s">
        <v>6604</v>
      </c>
      <c r="C3371" s="4">
        <v>42329</v>
      </c>
      <c r="D3371" s="4">
        <v>42333</v>
      </c>
      <c r="E3371" t="s">
        <v>67</v>
      </c>
      <c r="F3371" t="s">
        <v>4304</v>
      </c>
      <c r="G3371" t="s">
        <v>4305</v>
      </c>
      <c r="H3371" t="s">
        <v>37</v>
      </c>
      <c r="I3371" t="s">
        <v>38</v>
      </c>
      <c r="J3371" t="s">
        <v>1414</v>
      </c>
      <c r="K3371" t="s">
        <v>1415</v>
      </c>
      <c r="L3371">
        <v>89115</v>
      </c>
      <c r="M3371" t="s">
        <v>60</v>
      </c>
      <c r="N3371" t="s">
        <v>1365</v>
      </c>
      <c r="O3371" t="s">
        <v>62</v>
      </c>
      <c r="P3371" t="s">
        <v>94</v>
      </c>
      <c r="Q3371" t="s">
        <v>1366</v>
      </c>
      <c r="R3371" s="1">
        <v>66.048000000000002</v>
      </c>
      <c r="S3371">
        <v>4</v>
      </c>
      <c r="T3371">
        <f t="shared" si="52"/>
        <v>22</v>
      </c>
      <c r="U3371" t="s">
        <v>52</v>
      </c>
      <c r="V3371">
        <v>0.2</v>
      </c>
      <c r="W3371">
        <v>13.209600000000002</v>
      </c>
      <c r="X3371" s="1">
        <v>-13.2096</v>
      </c>
      <c r="Y3371" s="1">
        <v>79.257599999999996</v>
      </c>
      <c r="Z3371" t="s">
        <v>99</v>
      </c>
      <c r="AA3371" s="2">
        <v>23.116800000000001</v>
      </c>
      <c r="AB3371" s="3">
        <v>0.35000000000000003</v>
      </c>
      <c r="AC3371" s="1">
        <v>-29.721599999999999</v>
      </c>
      <c r="AD3371">
        <v>4</v>
      </c>
      <c r="AE3371">
        <v>4</v>
      </c>
      <c r="AF3371" t="s">
        <v>48</v>
      </c>
      <c r="AG3371">
        <v>2015</v>
      </c>
      <c r="AH3371">
        <f>COUNTBLANK(datos[[#This Row],[Row ID]:[Year sales]])</f>
        <v>0</v>
      </c>
    </row>
    <row r="3372" spans="1:34" x14ac:dyDescent="0.3">
      <c r="A3372">
        <v>3371</v>
      </c>
      <c r="B3372" t="s">
        <v>6607</v>
      </c>
      <c r="C3372" s="4">
        <v>42454</v>
      </c>
      <c r="D3372" s="4">
        <v>42454</v>
      </c>
      <c r="E3372" t="s">
        <v>1312</v>
      </c>
      <c r="F3372" t="s">
        <v>4310</v>
      </c>
      <c r="G3372" t="s">
        <v>4311</v>
      </c>
      <c r="H3372" t="s">
        <v>37</v>
      </c>
      <c r="I3372" t="s">
        <v>38</v>
      </c>
      <c r="J3372" t="s">
        <v>1603</v>
      </c>
      <c r="K3372" t="s">
        <v>670</v>
      </c>
      <c r="L3372">
        <v>73071</v>
      </c>
      <c r="M3372" t="s">
        <v>125</v>
      </c>
      <c r="N3372" t="s">
        <v>928</v>
      </c>
      <c r="O3372" t="s">
        <v>90</v>
      </c>
      <c r="P3372" t="s">
        <v>181</v>
      </c>
      <c r="Q3372" t="s">
        <v>929</v>
      </c>
      <c r="R3372" s="1">
        <v>1287.45</v>
      </c>
      <c r="S3372">
        <v>5</v>
      </c>
      <c r="T3372">
        <f t="shared" si="52"/>
        <v>41</v>
      </c>
      <c r="U3372" t="s">
        <v>75</v>
      </c>
      <c r="V3372">
        <v>0</v>
      </c>
      <c r="W3372">
        <v>0</v>
      </c>
      <c r="X3372" s="1">
        <v>0</v>
      </c>
      <c r="Y3372" s="1">
        <v>1287.45</v>
      </c>
      <c r="Z3372" t="s">
        <v>53</v>
      </c>
      <c r="AA3372" s="2">
        <v>244.6155</v>
      </c>
      <c r="AB3372" s="3">
        <v>0.19</v>
      </c>
      <c r="AC3372" s="1">
        <v>-1042.8344999999999</v>
      </c>
      <c r="AD3372">
        <v>0</v>
      </c>
      <c r="AE3372">
        <v>0</v>
      </c>
      <c r="AF3372" t="s">
        <v>48</v>
      </c>
      <c r="AG3372">
        <v>2016</v>
      </c>
      <c r="AH3372">
        <f>COUNTBLANK(datos[[#This Row],[Row ID]:[Year sales]])</f>
        <v>0</v>
      </c>
    </row>
    <row r="3373" spans="1:34" x14ac:dyDescent="0.3">
      <c r="A3373">
        <v>3372</v>
      </c>
      <c r="B3373" t="s">
        <v>6608</v>
      </c>
      <c r="C3373" s="4">
        <v>43001</v>
      </c>
      <c r="D3373" s="4">
        <v>43008</v>
      </c>
      <c r="E3373" t="s">
        <v>67</v>
      </c>
      <c r="F3373" t="s">
        <v>827</v>
      </c>
      <c r="G3373" t="s">
        <v>828</v>
      </c>
      <c r="H3373" t="s">
        <v>37</v>
      </c>
      <c r="I3373" t="s">
        <v>38</v>
      </c>
      <c r="J3373" t="s">
        <v>147</v>
      </c>
      <c r="K3373" t="s">
        <v>59</v>
      </c>
      <c r="L3373">
        <v>94122</v>
      </c>
      <c r="M3373" t="s">
        <v>60</v>
      </c>
      <c r="N3373" t="s">
        <v>3837</v>
      </c>
      <c r="O3373" t="s">
        <v>62</v>
      </c>
      <c r="P3373" t="s">
        <v>94</v>
      </c>
      <c r="Q3373" t="s">
        <v>3838</v>
      </c>
      <c r="R3373" s="1">
        <v>25.824000000000002</v>
      </c>
      <c r="S3373">
        <v>6</v>
      </c>
      <c r="T3373">
        <f t="shared" si="52"/>
        <v>17</v>
      </c>
      <c r="U3373" t="s">
        <v>75</v>
      </c>
      <c r="V3373">
        <v>0.2</v>
      </c>
      <c r="W3373">
        <v>5.1648000000000005</v>
      </c>
      <c r="X3373" s="1">
        <v>-5.1647999999999996</v>
      </c>
      <c r="Y3373" s="1">
        <v>30.988800000000001</v>
      </c>
      <c r="Z3373" t="s">
        <v>65</v>
      </c>
      <c r="AA3373" s="2">
        <v>9.0383999999999993</v>
      </c>
      <c r="AB3373" s="3">
        <v>0.35</v>
      </c>
      <c r="AC3373" s="1">
        <v>-11.620799999999999</v>
      </c>
      <c r="AD3373">
        <v>7</v>
      </c>
      <c r="AE3373">
        <v>7</v>
      </c>
      <c r="AF3373" t="s">
        <v>48</v>
      </c>
      <c r="AG3373">
        <v>2017</v>
      </c>
      <c r="AH3373">
        <f>COUNTBLANK(datos[[#This Row],[Row ID]:[Year sales]])</f>
        <v>0</v>
      </c>
    </row>
    <row r="3374" spans="1:34" x14ac:dyDescent="0.3">
      <c r="A3374">
        <v>3373</v>
      </c>
      <c r="B3374" t="s">
        <v>6608</v>
      </c>
      <c r="C3374" s="4">
        <v>43001</v>
      </c>
      <c r="D3374" s="4">
        <v>43008</v>
      </c>
      <c r="E3374" t="s">
        <v>67</v>
      </c>
      <c r="F3374" t="s">
        <v>827</v>
      </c>
      <c r="G3374" t="s">
        <v>828</v>
      </c>
      <c r="H3374" t="s">
        <v>37</v>
      </c>
      <c r="I3374" t="s">
        <v>38</v>
      </c>
      <c r="J3374" t="s">
        <v>147</v>
      </c>
      <c r="K3374" t="s">
        <v>59</v>
      </c>
      <c r="L3374">
        <v>94122</v>
      </c>
      <c r="M3374" t="s">
        <v>60</v>
      </c>
      <c r="N3374" t="s">
        <v>5972</v>
      </c>
      <c r="O3374" t="s">
        <v>62</v>
      </c>
      <c r="P3374" t="s">
        <v>97</v>
      </c>
      <c r="Q3374" t="s">
        <v>5973</v>
      </c>
      <c r="R3374" s="1">
        <v>160.96</v>
      </c>
      <c r="S3374">
        <v>2</v>
      </c>
      <c r="T3374">
        <f t="shared" si="52"/>
        <v>20</v>
      </c>
      <c r="U3374" t="s">
        <v>46</v>
      </c>
      <c r="V3374">
        <v>0</v>
      </c>
      <c r="W3374">
        <v>0</v>
      </c>
      <c r="X3374" s="1">
        <v>0</v>
      </c>
      <c r="Y3374" s="1">
        <v>160.96</v>
      </c>
      <c r="Z3374" t="s">
        <v>99</v>
      </c>
      <c r="AA3374" s="2">
        <v>48.287999999999997</v>
      </c>
      <c r="AB3374" s="3">
        <v>0.3</v>
      </c>
      <c r="AC3374" s="1">
        <v>-112.672</v>
      </c>
      <c r="AD3374">
        <v>7</v>
      </c>
      <c r="AE3374">
        <v>7</v>
      </c>
      <c r="AF3374" t="s">
        <v>48</v>
      </c>
      <c r="AG3374">
        <v>2017</v>
      </c>
      <c r="AH3374">
        <f>COUNTBLANK(datos[[#This Row],[Row ID]:[Year sales]])</f>
        <v>0</v>
      </c>
    </row>
    <row r="3375" spans="1:34" x14ac:dyDescent="0.3">
      <c r="A3375">
        <v>3374</v>
      </c>
      <c r="B3375" t="s">
        <v>6609</v>
      </c>
      <c r="C3375" s="4">
        <v>42342</v>
      </c>
      <c r="D3375" s="4">
        <v>42348</v>
      </c>
      <c r="E3375" t="s">
        <v>67</v>
      </c>
      <c r="F3375" t="s">
        <v>68</v>
      </c>
      <c r="G3375" t="s">
        <v>69</v>
      </c>
      <c r="H3375" t="s">
        <v>37</v>
      </c>
      <c r="I3375" t="s">
        <v>38</v>
      </c>
      <c r="J3375" t="s">
        <v>6130</v>
      </c>
      <c r="K3375" t="s">
        <v>287</v>
      </c>
      <c r="L3375">
        <v>11550</v>
      </c>
      <c r="M3375" t="s">
        <v>168</v>
      </c>
      <c r="N3375" t="s">
        <v>6186</v>
      </c>
      <c r="O3375" t="s">
        <v>43</v>
      </c>
      <c r="P3375" t="s">
        <v>83</v>
      </c>
      <c r="Q3375" t="s">
        <v>6187</v>
      </c>
      <c r="R3375" s="1">
        <v>28.44</v>
      </c>
      <c r="S3375">
        <v>3</v>
      </c>
      <c r="T3375">
        <f t="shared" si="52"/>
        <v>25</v>
      </c>
      <c r="U3375" t="s">
        <v>52</v>
      </c>
      <c r="V3375">
        <v>0</v>
      </c>
      <c r="W3375">
        <v>0</v>
      </c>
      <c r="X3375" s="1">
        <v>0</v>
      </c>
      <c r="Y3375" s="1">
        <v>28.44</v>
      </c>
      <c r="Z3375" t="s">
        <v>65</v>
      </c>
      <c r="AA3375" s="2">
        <v>11.375999999999999</v>
      </c>
      <c r="AB3375" s="3">
        <v>0.39999999999999997</v>
      </c>
      <c r="AC3375" s="1">
        <v>-17.064</v>
      </c>
      <c r="AD3375">
        <v>6</v>
      </c>
      <c r="AE3375">
        <v>6</v>
      </c>
      <c r="AF3375" t="s">
        <v>48</v>
      </c>
      <c r="AG3375">
        <v>2015</v>
      </c>
      <c r="AH3375">
        <f>COUNTBLANK(datos[[#This Row],[Row ID]:[Year sales]])</f>
        <v>0</v>
      </c>
    </row>
    <row r="3376" spans="1:34" x14ac:dyDescent="0.3">
      <c r="A3376">
        <v>3375</v>
      </c>
      <c r="B3376" t="s">
        <v>6609</v>
      </c>
      <c r="C3376" s="4">
        <v>42342</v>
      </c>
      <c r="D3376" s="4">
        <v>42348</v>
      </c>
      <c r="E3376" t="s">
        <v>67</v>
      </c>
      <c r="F3376" t="s">
        <v>68</v>
      </c>
      <c r="G3376" t="s">
        <v>69</v>
      </c>
      <c r="H3376" t="s">
        <v>37</v>
      </c>
      <c r="I3376" t="s">
        <v>38</v>
      </c>
      <c r="J3376" t="s">
        <v>6130</v>
      </c>
      <c r="K3376" t="s">
        <v>287</v>
      </c>
      <c r="L3376">
        <v>11550</v>
      </c>
      <c r="M3376" t="s">
        <v>168</v>
      </c>
      <c r="N3376" t="s">
        <v>1572</v>
      </c>
      <c r="O3376" t="s">
        <v>43</v>
      </c>
      <c r="P3376" t="s">
        <v>50</v>
      </c>
      <c r="Q3376" t="s">
        <v>1573</v>
      </c>
      <c r="R3376" s="1">
        <v>364.41</v>
      </c>
      <c r="S3376">
        <v>5</v>
      </c>
      <c r="T3376">
        <f t="shared" si="52"/>
        <v>19</v>
      </c>
      <c r="U3376" t="s">
        <v>75</v>
      </c>
      <c r="V3376">
        <v>0.1</v>
      </c>
      <c r="W3376">
        <v>36.441000000000003</v>
      </c>
      <c r="X3376" s="1">
        <v>-36.441000000000003</v>
      </c>
      <c r="Y3376" s="1">
        <v>400.851</v>
      </c>
      <c r="Z3376" t="s">
        <v>47</v>
      </c>
      <c r="AA3376" s="2">
        <v>8.0980000000000008</v>
      </c>
      <c r="AB3376" s="3">
        <v>2.2222222222222223E-2</v>
      </c>
      <c r="AC3376" s="1">
        <v>-319.87099999999998</v>
      </c>
      <c r="AD3376">
        <v>6</v>
      </c>
      <c r="AE3376">
        <v>6</v>
      </c>
      <c r="AF3376" t="s">
        <v>48</v>
      </c>
      <c r="AG3376">
        <v>2015</v>
      </c>
      <c r="AH3376">
        <f>COUNTBLANK(datos[[#This Row],[Row ID]:[Year sales]])</f>
        <v>0</v>
      </c>
    </row>
    <row r="3377" spans="1:34" x14ac:dyDescent="0.3">
      <c r="A3377">
        <v>3376</v>
      </c>
      <c r="B3377" t="s">
        <v>6609</v>
      </c>
      <c r="C3377" s="4">
        <v>42342</v>
      </c>
      <c r="D3377" s="4">
        <v>42348</v>
      </c>
      <c r="E3377" t="s">
        <v>67</v>
      </c>
      <c r="F3377" t="s">
        <v>68</v>
      </c>
      <c r="G3377" t="s">
        <v>69</v>
      </c>
      <c r="H3377" t="s">
        <v>37</v>
      </c>
      <c r="I3377" t="s">
        <v>38</v>
      </c>
      <c r="J3377" t="s">
        <v>6130</v>
      </c>
      <c r="K3377" t="s">
        <v>287</v>
      </c>
      <c r="L3377">
        <v>11550</v>
      </c>
      <c r="M3377" t="s">
        <v>168</v>
      </c>
      <c r="N3377" t="s">
        <v>1706</v>
      </c>
      <c r="O3377" t="s">
        <v>90</v>
      </c>
      <c r="P3377" t="s">
        <v>91</v>
      </c>
      <c r="Q3377" t="s">
        <v>1707</v>
      </c>
      <c r="R3377" s="1">
        <v>39.96</v>
      </c>
      <c r="S3377">
        <v>4</v>
      </c>
      <c r="T3377">
        <f t="shared" si="52"/>
        <v>22</v>
      </c>
      <c r="U3377" t="s">
        <v>52</v>
      </c>
      <c r="V3377">
        <v>0</v>
      </c>
      <c r="W3377">
        <v>0</v>
      </c>
      <c r="X3377" s="1">
        <v>0</v>
      </c>
      <c r="Y3377" s="1">
        <v>39.96</v>
      </c>
      <c r="Z3377" t="s">
        <v>65</v>
      </c>
      <c r="AA3377" s="2">
        <v>10.3896</v>
      </c>
      <c r="AB3377" s="3">
        <v>0.26</v>
      </c>
      <c r="AC3377" s="1">
        <v>-29.570399999999999</v>
      </c>
      <c r="AD3377">
        <v>6</v>
      </c>
      <c r="AE3377">
        <v>6</v>
      </c>
      <c r="AF3377" t="s">
        <v>48</v>
      </c>
      <c r="AG3377">
        <v>2015</v>
      </c>
      <c r="AH3377">
        <f>COUNTBLANK(datos[[#This Row],[Row ID]:[Year sales]])</f>
        <v>0</v>
      </c>
    </row>
    <row r="3378" spans="1:34" x14ac:dyDescent="0.3">
      <c r="A3378">
        <v>3377</v>
      </c>
      <c r="B3378" t="s">
        <v>6609</v>
      </c>
      <c r="C3378" s="4">
        <v>42342</v>
      </c>
      <c r="D3378" s="4">
        <v>42348</v>
      </c>
      <c r="E3378" t="s">
        <v>67</v>
      </c>
      <c r="F3378" t="s">
        <v>68</v>
      </c>
      <c r="G3378" t="s">
        <v>69</v>
      </c>
      <c r="H3378" t="s">
        <v>37</v>
      </c>
      <c r="I3378" t="s">
        <v>38</v>
      </c>
      <c r="J3378" t="s">
        <v>6130</v>
      </c>
      <c r="K3378" t="s">
        <v>287</v>
      </c>
      <c r="L3378">
        <v>11550</v>
      </c>
      <c r="M3378" t="s">
        <v>168</v>
      </c>
      <c r="N3378" t="s">
        <v>964</v>
      </c>
      <c r="O3378" t="s">
        <v>43</v>
      </c>
      <c r="P3378" t="s">
        <v>50</v>
      </c>
      <c r="Q3378" t="s">
        <v>965</v>
      </c>
      <c r="R3378" s="1">
        <v>361.76400000000001</v>
      </c>
      <c r="S3378">
        <v>2</v>
      </c>
      <c r="T3378">
        <f t="shared" si="52"/>
        <v>39</v>
      </c>
      <c r="U3378" t="s">
        <v>46</v>
      </c>
      <c r="V3378">
        <v>0.1</v>
      </c>
      <c r="W3378">
        <v>36.176400000000001</v>
      </c>
      <c r="X3378" s="1">
        <v>-36.176400000000001</v>
      </c>
      <c r="Y3378" s="1">
        <v>397.94040000000001</v>
      </c>
      <c r="Z3378" t="s">
        <v>47</v>
      </c>
      <c r="AA3378" s="2">
        <v>68.333200000000005</v>
      </c>
      <c r="AB3378" s="3">
        <v>0.18888888888888888</v>
      </c>
      <c r="AC3378" s="1">
        <v>-257.25439999999998</v>
      </c>
      <c r="AD3378">
        <v>6</v>
      </c>
      <c r="AE3378">
        <v>6</v>
      </c>
      <c r="AF3378" t="s">
        <v>48</v>
      </c>
      <c r="AG3378">
        <v>2015</v>
      </c>
      <c r="AH3378">
        <f>COUNTBLANK(datos[[#This Row],[Row ID]:[Year sales]])</f>
        <v>0</v>
      </c>
    </row>
    <row r="3379" spans="1:34" x14ac:dyDescent="0.3">
      <c r="A3379">
        <v>3378</v>
      </c>
      <c r="B3379" t="s">
        <v>6610</v>
      </c>
      <c r="C3379" s="4">
        <v>42675</v>
      </c>
      <c r="D3379" s="4">
        <v>42678</v>
      </c>
      <c r="E3379" t="s">
        <v>208</v>
      </c>
      <c r="F3379" t="s">
        <v>6611</v>
      </c>
      <c r="G3379" t="s">
        <v>6612</v>
      </c>
      <c r="H3379" t="s">
        <v>57</v>
      </c>
      <c r="I3379" t="s">
        <v>38</v>
      </c>
      <c r="J3379" t="s">
        <v>6613</v>
      </c>
      <c r="K3379" t="s">
        <v>124</v>
      </c>
      <c r="L3379">
        <v>77301</v>
      </c>
      <c r="M3379" t="s">
        <v>125</v>
      </c>
      <c r="N3379" t="s">
        <v>4042</v>
      </c>
      <c r="O3379" t="s">
        <v>62</v>
      </c>
      <c r="P3379" t="s">
        <v>77</v>
      </c>
      <c r="Q3379" t="s">
        <v>6614</v>
      </c>
      <c r="R3379" s="1">
        <v>111.672</v>
      </c>
      <c r="S3379">
        <v>9</v>
      </c>
      <c r="T3379">
        <f t="shared" si="52"/>
        <v>22</v>
      </c>
      <c r="U3379" t="s">
        <v>75</v>
      </c>
      <c r="V3379">
        <v>0.2</v>
      </c>
      <c r="W3379">
        <v>22.334400000000002</v>
      </c>
      <c r="X3379" s="1">
        <v>-22.334399999999999</v>
      </c>
      <c r="Y3379" s="1">
        <v>134.00639999999999</v>
      </c>
      <c r="Z3379" t="s">
        <v>99</v>
      </c>
      <c r="AA3379" s="2">
        <v>6.9794999999999998</v>
      </c>
      <c r="AB3379" s="3">
        <v>6.25E-2</v>
      </c>
      <c r="AC3379" s="1">
        <v>-82.358099999999993</v>
      </c>
      <c r="AD3379">
        <v>3</v>
      </c>
      <c r="AE3379">
        <v>3</v>
      </c>
      <c r="AF3379" t="s">
        <v>48</v>
      </c>
      <c r="AG3379">
        <v>2016</v>
      </c>
      <c r="AH3379">
        <f>COUNTBLANK(datos[[#This Row],[Row ID]:[Year sales]])</f>
        <v>0</v>
      </c>
    </row>
    <row r="3380" spans="1:34" x14ac:dyDescent="0.3">
      <c r="A3380">
        <v>3379</v>
      </c>
      <c r="B3380" t="s">
        <v>6615</v>
      </c>
      <c r="C3380" s="4">
        <v>42811</v>
      </c>
      <c r="D3380" s="4">
        <v>42815</v>
      </c>
      <c r="E3380" t="s">
        <v>67</v>
      </c>
      <c r="F3380" t="s">
        <v>1551</v>
      </c>
      <c r="G3380" t="s">
        <v>1552</v>
      </c>
      <c r="H3380" t="s">
        <v>122</v>
      </c>
      <c r="I3380" t="s">
        <v>38</v>
      </c>
      <c r="J3380" t="s">
        <v>204</v>
      </c>
      <c r="K3380" t="s">
        <v>124</v>
      </c>
      <c r="L3380">
        <v>77095</v>
      </c>
      <c r="M3380" t="s">
        <v>125</v>
      </c>
      <c r="N3380" t="s">
        <v>5962</v>
      </c>
      <c r="O3380" t="s">
        <v>62</v>
      </c>
      <c r="P3380" t="s">
        <v>94</v>
      </c>
      <c r="Q3380" t="s">
        <v>5963</v>
      </c>
      <c r="R3380" s="1">
        <v>13.776</v>
      </c>
      <c r="S3380">
        <v>6</v>
      </c>
      <c r="T3380">
        <f t="shared" si="52"/>
        <v>23</v>
      </c>
      <c r="U3380" t="s">
        <v>75</v>
      </c>
      <c r="V3380">
        <v>0.8</v>
      </c>
      <c r="W3380">
        <v>11.020800000000001</v>
      </c>
      <c r="X3380" s="1">
        <v>-11.020799999999999</v>
      </c>
      <c r="Y3380" s="1">
        <v>24.796800000000001</v>
      </c>
      <c r="Z3380" t="s">
        <v>65</v>
      </c>
      <c r="AA3380" s="2">
        <v>-22.041599999999999</v>
      </c>
      <c r="AB3380" s="3">
        <v>-1.5999999999999999</v>
      </c>
      <c r="AC3380" s="1">
        <v>-24.796800000000001</v>
      </c>
      <c r="AD3380">
        <v>4</v>
      </c>
      <c r="AE3380">
        <v>4</v>
      </c>
      <c r="AF3380" t="s">
        <v>48</v>
      </c>
      <c r="AG3380">
        <v>2017</v>
      </c>
      <c r="AH3380">
        <f>COUNTBLANK(datos[[#This Row],[Row ID]:[Year sales]])</f>
        <v>0</v>
      </c>
    </row>
    <row r="3381" spans="1:34" x14ac:dyDescent="0.3">
      <c r="A3381">
        <v>3380</v>
      </c>
      <c r="B3381" t="s">
        <v>6615</v>
      </c>
      <c r="C3381" s="4">
        <v>42811</v>
      </c>
      <c r="D3381" s="4">
        <v>42815</v>
      </c>
      <c r="E3381" t="s">
        <v>67</v>
      </c>
      <c r="F3381" t="s">
        <v>1551</v>
      </c>
      <c r="G3381" t="s">
        <v>1552</v>
      </c>
      <c r="H3381" t="s">
        <v>122</v>
      </c>
      <c r="I3381" t="s">
        <v>38</v>
      </c>
      <c r="J3381" t="s">
        <v>204</v>
      </c>
      <c r="K3381" t="s">
        <v>124</v>
      </c>
      <c r="L3381">
        <v>77095</v>
      </c>
      <c r="M3381" t="s">
        <v>125</v>
      </c>
      <c r="N3381" t="s">
        <v>6616</v>
      </c>
      <c r="O3381" t="s">
        <v>62</v>
      </c>
      <c r="P3381" t="s">
        <v>110</v>
      </c>
      <c r="Q3381" t="s">
        <v>6617</v>
      </c>
      <c r="R3381" s="1">
        <v>10.272</v>
      </c>
      <c r="S3381">
        <v>3</v>
      </c>
      <c r="T3381">
        <f t="shared" si="52"/>
        <v>26</v>
      </c>
      <c r="U3381" t="s">
        <v>52</v>
      </c>
      <c r="V3381">
        <v>0.2</v>
      </c>
      <c r="W3381">
        <v>2.0544000000000002</v>
      </c>
      <c r="X3381" s="1">
        <v>-2.0543999999999998</v>
      </c>
      <c r="Y3381" s="1">
        <v>12.3264</v>
      </c>
      <c r="Z3381" t="s">
        <v>65</v>
      </c>
      <c r="AA3381" s="2">
        <v>3.21</v>
      </c>
      <c r="AB3381" s="3">
        <v>0.3125</v>
      </c>
      <c r="AC3381" s="1">
        <v>-5.0076000000000001</v>
      </c>
      <c r="AD3381">
        <v>4</v>
      </c>
      <c r="AE3381">
        <v>4</v>
      </c>
      <c r="AF3381" t="s">
        <v>48</v>
      </c>
      <c r="AG3381">
        <v>2017</v>
      </c>
      <c r="AH3381">
        <f>COUNTBLANK(datos[[#This Row],[Row ID]:[Year sales]])</f>
        <v>0</v>
      </c>
    </row>
    <row r="3382" spans="1:34" x14ac:dyDescent="0.3">
      <c r="A3382">
        <v>3381</v>
      </c>
      <c r="B3382" t="s">
        <v>6618</v>
      </c>
      <c r="C3382" s="4">
        <v>43062</v>
      </c>
      <c r="D3382" s="4">
        <v>43063</v>
      </c>
      <c r="E3382" t="s">
        <v>208</v>
      </c>
      <c r="F3382" t="s">
        <v>1264</v>
      </c>
      <c r="G3382" t="s">
        <v>1265</v>
      </c>
      <c r="H3382" t="s">
        <v>37</v>
      </c>
      <c r="I3382" t="s">
        <v>38</v>
      </c>
      <c r="J3382" t="s">
        <v>166</v>
      </c>
      <c r="K3382" t="s">
        <v>167</v>
      </c>
      <c r="L3382">
        <v>19120</v>
      </c>
      <c r="M3382" t="s">
        <v>168</v>
      </c>
      <c r="N3382" t="s">
        <v>6619</v>
      </c>
      <c r="O3382" t="s">
        <v>43</v>
      </c>
      <c r="P3382" t="s">
        <v>83</v>
      </c>
      <c r="Q3382" t="s">
        <v>6620</v>
      </c>
      <c r="R3382" s="1">
        <v>24.047999999999998</v>
      </c>
      <c r="S3382">
        <v>9</v>
      </c>
      <c r="T3382">
        <f t="shared" si="52"/>
        <v>30</v>
      </c>
      <c r="U3382" t="s">
        <v>75</v>
      </c>
      <c r="V3382">
        <v>0.2</v>
      </c>
      <c r="W3382">
        <v>4.8095999999999997</v>
      </c>
      <c r="X3382" s="1">
        <v>-4.8095999999999997</v>
      </c>
      <c r="Y3382" s="1">
        <v>28.857599999999998</v>
      </c>
      <c r="Z3382" t="s">
        <v>65</v>
      </c>
      <c r="AA3382" s="2">
        <v>7.2144000000000004</v>
      </c>
      <c r="AB3382" s="3">
        <v>0.30000000000000004</v>
      </c>
      <c r="AC3382" s="1">
        <v>-12.023999999999999</v>
      </c>
      <c r="AD3382">
        <v>1</v>
      </c>
      <c r="AE3382">
        <v>1</v>
      </c>
      <c r="AF3382" t="s">
        <v>48</v>
      </c>
      <c r="AG3382">
        <v>2017</v>
      </c>
      <c r="AH3382">
        <f>COUNTBLANK(datos[[#This Row],[Row ID]:[Year sales]])</f>
        <v>0</v>
      </c>
    </row>
    <row r="3383" spans="1:34" x14ac:dyDescent="0.3">
      <c r="A3383">
        <v>3382</v>
      </c>
      <c r="B3383" t="s">
        <v>6621</v>
      </c>
      <c r="C3383" s="4">
        <v>42974</v>
      </c>
      <c r="D3383" s="4">
        <v>42977</v>
      </c>
      <c r="E3383" t="s">
        <v>208</v>
      </c>
      <c r="F3383" t="s">
        <v>3455</v>
      </c>
      <c r="G3383" t="s">
        <v>3456</v>
      </c>
      <c r="H3383" t="s">
        <v>57</v>
      </c>
      <c r="I3383" t="s">
        <v>38</v>
      </c>
      <c r="J3383" t="s">
        <v>70</v>
      </c>
      <c r="K3383" t="s">
        <v>71</v>
      </c>
      <c r="L3383">
        <v>33614</v>
      </c>
      <c r="M3383" t="s">
        <v>41</v>
      </c>
      <c r="N3383" t="s">
        <v>609</v>
      </c>
      <c r="O3383" t="s">
        <v>62</v>
      </c>
      <c r="P3383" t="s">
        <v>193</v>
      </c>
      <c r="Q3383" t="s">
        <v>610</v>
      </c>
      <c r="R3383" s="1">
        <v>2.8959999999999999</v>
      </c>
      <c r="S3383">
        <v>1</v>
      </c>
      <c r="T3383">
        <f t="shared" si="52"/>
        <v>18</v>
      </c>
      <c r="U3383" t="s">
        <v>46</v>
      </c>
      <c r="V3383">
        <v>0.2</v>
      </c>
      <c r="W3383">
        <v>0.57920000000000005</v>
      </c>
      <c r="X3383" s="1">
        <v>-0.57920000000000005</v>
      </c>
      <c r="Y3383" s="1">
        <v>3.4752000000000001</v>
      </c>
      <c r="Z3383" t="s">
        <v>65</v>
      </c>
      <c r="AA3383" s="2">
        <v>0.97740000000000005</v>
      </c>
      <c r="AB3383" s="3">
        <v>0.33750000000000002</v>
      </c>
      <c r="AC3383" s="1">
        <v>-1.3393999999999999</v>
      </c>
      <c r="AD3383">
        <v>3</v>
      </c>
      <c r="AE3383">
        <v>3</v>
      </c>
      <c r="AF3383" t="s">
        <v>48</v>
      </c>
      <c r="AG3383">
        <v>2017</v>
      </c>
      <c r="AH3383">
        <f>COUNTBLANK(datos[[#This Row],[Row ID]:[Year sales]])</f>
        <v>0</v>
      </c>
    </row>
    <row r="3384" spans="1:34" x14ac:dyDescent="0.3">
      <c r="A3384">
        <v>3383</v>
      </c>
      <c r="B3384" t="s">
        <v>6622</v>
      </c>
      <c r="C3384" s="4">
        <v>42342</v>
      </c>
      <c r="D3384" s="4">
        <v>42347</v>
      </c>
      <c r="E3384" t="s">
        <v>34</v>
      </c>
      <c r="F3384" t="s">
        <v>2783</v>
      </c>
      <c r="G3384" t="s">
        <v>2784</v>
      </c>
      <c r="H3384" t="s">
        <v>37</v>
      </c>
      <c r="I3384" t="s">
        <v>38</v>
      </c>
      <c r="J3384" t="s">
        <v>286</v>
      </c>
      <c r="K3384" t="s">
        <v>287</v>
      </c>
      <c r="L3384">
        <v>10035</v>
      </c>
      <c r="M3384" t="s">
        <v>168</v>
      </c>
      <c r="N3384" t="s">
        <v>5368</v>
      </c>
      <c r="O3384" t="s">
        <v>62</v>
      </c>
      <c r="P3384" t="s">
        <v>193</v>
      </c>
      <c r="Q3384" t="s">
        <v>5369</v>
      </c>
      <c r="R3384" s="1">
        <v>17.940000000000001</v>
      </c>
      <c r="S3384">
        <v>3</v>
      </c>
      <c r="T3384">
        <f t="shared" si="52"/>
        <v>9</v>
      </c>
      <c r="U3384" t="s">
        <v>52</v>
      </c>
      <c r="V3384">
        <v>0</v>
      </c>
      <c r="W3384">
        <v>0</v>
      </c>
      <c r="X3384" s="1">
        <v>0</v>
      </c>
      <c r="Y3384" s="1">
        <v>17.940000000000001</v>
      </c>
      <c r="Z3384" t="s">
        <v>65</v>
      </c>
      <c r="AA3384" s="2">
        <v>8.7905999999999995</v>
      </c>
      <c r="AB3384" s="3">
        <v>0.48999999999999994</v>
      </c>
      <c r="AC3384" s="1">
        <v>-9.1494</v>
      </c>
      <c r="AD3384">
        <v>5</v>
      </c>
      <c r="AE3384">
        <v>5</v>
      </c>
      <c r="AF3384" t="s">
        <v>48</v>
      </c>
      <c r="AG3384">
        <v>2015</v>
      </c>
      <c r="AH3384">
        <f>COUNTBLANK(datos[[#This Row],[Row ID]:[Year sales]])</f>
        <v>0</v>
      </c>
    </row>
    <row r="3385" spans="1:34" x14ac:dyDescent="0.3">
      <c r="A3385">
        <v>3384</v>
      </c>
      <c r="B3385" t="s">
        <v>6622</v>
      </c>
      <c r="C3385" s="4">
        <v>42342</v>
      </c>
      <c r="D3385" s="4">
        <v>42347</v>
      </c>
      <c r="E3385" t="s">
        <v>34</v>
      </c>
      <c r="F3385" t="s">
        <v>2783</v>
      </c>
      <c r="G3385" t="s">
        <v>2784</v>
      </c>
      <c r="H3385" t="s">
        <v>37</v>
      </c>
      <c r="I3385" t="s">
        <v>38</v>
      </c>
      <c r="J3385" t="s">
        <v>286</v>
      </c>
      <c r="K3385" t="s">
        <v>287</v>
      </c>
      <c r="L3385">
        <v>10035</v>
      </c>
      <c r="M3385" t="s">
        <v>168</v>
      </c>
      <c r="N3385" t="s">
        <v>6623</v>
      </c>
      <c r="O3385" t="s">
        <v>43</v>
      </c>
      <c r="P3385" t="s">
        <v>50</v>
      </c>
      <c r="Q3385" t="s">
        <v>6624</v>
      </c>
      <c r="R3385" s="1">
        <v>384.17399999999998</v>
      </c>
      <c r="S3385">
        <v>7</v>
      </c>
      <c r="T3385">
        <f t="shared" si="52"/>
        <v>28</v>
      </c>
      <c r="U3385" t="s">
        <v>75</v>
      </c>
      <c r="V3385">
        <v>0.1</v>
      </c>
      <c r="W3385">
        <v>38.417400000000001</v>
      </c>
      <c r="X3385" s="1">
        <v>-38.417400000000001</v>
      </c>
      <c r="Y3385" s="1">
        <v>422.59139999999996</v>
      </c>
      <c r="Z3385" t="s">
        <v>47</v>
      </c>
      <c r="AA3385" s="2">
        <v>29.880199999999999</v>
      </c>
      <c r="AB3385" s="3">
        <v>7.7777777777777779E-2</v>
      </c>
      <c r="AC3385" s="1">
        <v>-315.87639999999999</v>
      </c>
      <c r="AD3385">
        <v>5</v>
      </c>
      <c r="AE3385">
        <v>5</v>
      </c>
      <c r="AF3385" t="s">
        <v>48</v>
      </c>
      <c r="AG3385">
        <v>2015</v>
      </c>
      <c r="AH3385">
        <f>COUNTBLANK(datos[[#This Row],[Row ID]:[Year sales]])</f>
        <v>0</v>
      </c>
    </row>
    <row r="3386" spans="1:34" x14ac:dyDescent="0.3">
      <c r="A3386">
        <v>3385</v>
      </c>
      <c r="B3386" t="s">
        <v>6622</v>
      </c>
      <c r="C3386" s="4">
        <v>42342</v>
      </c>
      <c r="D3386" s="4">
        <v>42347</v>
      </c>
      <c r="E3386" t="s">
        <v>34</v>
      </c>
      <c r="F3386" t="s">
        <v>2783</v>
      </c>
      <c r="G3386" t="s">
        <v>2784</v>
      </c>
      <c r="H3386" t="s">
        <v>37</v>
      </c>
      <c r="I3386" t="s">
        <v>38</v>
      </c>
      <c r="J3386" t="s">
        <v>286</v>
      </c>
      <c r="K3386" t="s">
        <v>287</v>
      </c>
      <c r="L3386">
        <v>10035</v>
      </c>
      <c r="M3386" t="s">
        <v>168</v>
      </c>
      <c r="N3386" t="s">
        <v>3543</v>
      </c>
      <c r="O3386" t="s">
        <v>90</v>
      </c>
      <c r="P3386" t="s">
        <v>91</v>
      </c>
      <c r="Q3386" t="s">
        <v>3544</v>
      </c>
      <c r="R3386" s="1">
        <v>1799.75</v>
      </c>
      <c r="S3386">
        <v>5</v>
      </c>
      <c r="T3386">
        <f t="shared" si="52"/>
        <v>17</v>
      </c>
      <c r="U3386" t="s">
        <v>75</v>
      </c>
      <c r="V3386">
        <v>0</v>
      </c>
      <c r="W3386">
        <v>0</v>
      </c>
      <c r="X3386" s="1">
        <v>0</v>
      </c>
      <c r="Y3386" s="1">
        <v>1799.75</v>
      </c>
      <c r="Z3386" t="s">
        <v>53</v>
      </c>
      <c r="AA3386" s="2">
        <v>539.92499999999995</v>
      </c>
      <c r="AB3386" s="3">
        <v>0.3</v>
      </c>
      <c r="AC3386" s="1">
        <v>-1259.825</v>
      </c>
      <c r="AD3386">
        <v>5</v>
      </c>
      <c r="AE3386">
        <v>5</v>
      </c>
      <c r="AF3386" t="s">
        <v>48</v>
      </c>
      <c r="AG3386">
        <v>2015</v>
      </c>
      <c r="AH3386">
        <f>COUNTBLANK(datos[[#This Row],[Row ID]:[Year sales]])</f>
        <v>0</v>
      </c>
    </row>
    <row r="3387" spans="1:34" x14ac:dyDescent="0.3">
      <c r="A3387">
        <v>3386</v>
      </c>
      <c r="B3387" t="s">
        <v>6625</v>
      </c>
      <c r="C3387" s="4">
        <v>43015</v>
      </c>
      <c r="D3387" s="4">
        <v>43019</v>
      </c>
      <c r="E3387" t="s">
        <v>67</v>
      </c>
      <c r="F3387" t="s">
        <v>5956</v>
      </c>
      <c r="G3387" t="s">
        <v>5957</v>
      </c>
      <c r="H3387" t="s">
        <v>122</v>
      </c>
      <c r="I3387" t="s">
        <v>38</v>
      </c>
      <c r="J3387" t="s">
        <v>487</v>
      </c>
      <c r="K3387" t="s">
        <v>108</v>
      </c>
      <c r="L3387">
        <v>28205</v>
      </c>
      <c r="M3387" t="s">
        <v>41</v>
      </c>
      <c r="N3387" t="s">
        <v>1037</v>
      </c>
      <c r="O3387" t="s">
        <v>62</v>
      </c>
      <c r="P3387" t="s">
        <v>77</v>
      </c>
      <c r="Q3387" t="s">
        <v>1038</v>
      </c>
      <c r="R3387" s="1">
        <v>580.67200000000003</v>
      </c>
      <c r="S3387">
        <v>4</v>
      </c>
      <c r="T3387">
        <f t="shared" si="52"/>
        <v>45</v>
      </c>
      <c r="U3387" t="s">
        <v>52</v>
      </c>
      <c r="V3387">
        <v>0.2</v>
      </c>
      <c r="W3387">
        <v>116.13440000000001</v>
      </c>
      <c r="X3387" s="1">
        <v>-116.1344</v>
      </c>
      <c r="Y3387" s="1">
        <v>696.80640000000005</v>
      </c>
      <c r="Z3387" t="s">
        <v>53</v>
      </c>
      <c r="AA3387" s="2">
        <v>65.325599999999994</v>
      </c>
      <c r="AB3387" s="3">
        <v>0.11249999999999999</v>
      </c>
      <c r="AC3387" s="1">
        <v>-399.21199999999999</v>
      </c>
      <c r="AD3387">
        <v>4</v>
      </c>
      <c r="AE3387">
        <v>4</v>
      </c>
      <c r="AF3387" t="s">
        <v>48</v>
      </c>
      <c r="AG3387">
        <v>2017</v>
      </c>
      <c r="AH3387">
        <f>COUNTBLANK(datos[[#This Row],[Row ID]:[Year sales]])</f>
        <v>0</v>
      </c>
    </row>
    <row r="3388" spans="1:34" x14ac:dyDescent="0.3">
      <c r="A3388">
        <v>3387</v>
      </c>
      <c r="B3388" t="s">
        <v>6625</v>
      </c>
      <c r="C3388" s="4">
        <v>43015</v>
      </c>
      <c r="D3388" s="4">
        <v>43019</v>
      </c>
      <c r="E3388" t="s">
        <v>67</v>
      </c>
      <c r="F3388" t="s">
        <v>5956</v>
      </c>
      <c r="G3388" t="s">
        <v>5957</v>
      </c>
      <c r="H3388" t="s">
        <v>122</v>
      </c>
      <c r="I3388" t="s">
        <v>38</v>
      </c>
      <c r="J3388" t="s">
        <v>487</v>
      </c>
      <c r="K3388" t="s">
        <v>108</v>
      </c>
      <c r="L3388">
        <v>28205</v>
      </c>
      <c r="M3388" t="s">
        <v>41</v>
      </c>
      <c r="N3388" t="s">
        <v>2160</v>
      </c>
      <c r="O3388" t="s">
        <v>62</v>
      </c>
      <c r="P3388" t="s">
        <v>289</v>
      </c>
      <c r="Q3388" t="s">
        <v>583</v>
      </c>
      <c r="R3388" s="1">
        <v>18.936</v>
      </c>
      <c r="S3388">
        <v>3</v>
      </c>
      <c r="T3388">
        <f t="shared" si="52"/>
        <v>215</v>
      </c>
      <c r="U3388" t="s">
        <v>52</v>
      </c>
      <c r="V3388">
        <v>0.2</v>
      </c>
      <c r="W3388">
        <v>3.7872000000000003</v>
      </c>
      <c r="X3388" s="1">
        <v>-3.7871999999999999</v>
      </c>
      <c r="Y3388" s="1">
        <v>22.723199999999999</v>
      </c>
      <c r="Z3388" t="s">
        <v>65</v>
      </c>
      <c r="AA3388" s="2">
        <v>5.9175000000000004</v>
      </c>
      <c r="AB3388" s="3">
        <v>0.3125</v>
      </c>
      <c r="AC3388" s="1">
        <v>-9.2312999999999992</v>
      </c>
      <c r="AD3388">
        <v>4</v>
      </c>
      <c r="AE3388">
        <v>4</v>
      </c>
      <c r="AF3388" t="s">
        <v>48</v>
      </c>
      <c r="AG3388">
        <v>2017</v>
      </c>
      <c r="AH3388">
        <f>COUNTBLANK(datos[[#This Row],[Row ID]:[Year sales]])</f>
        <v>0</v>
      </c>
    </row>
    <row r="3389" spans="1:34" x14ac:dyDescent="0.3">
      <c r="A3389">
        <v>3388</v>
      </c>
      <c r="B3389" t="s">
        <v>6625</v>
      </c>
      <c r="C3389" s="4">
        <v>43015</v>
      </c>
      <c r="D3389" s="4">
        <v>43019</v>
      </c>
      <c r="E3389" t="s">
        <v>67</v>
      </c>
      <c r="F3389" t="s">
        <v>5956</v>
      </c>
      <c r="G3389" t="s">
        <v>5957</v>
      </c>
      <c r="H3389" t="s">
        <v>122</v>
      </c>
      <c r="I3389" t="s">
        <v>38</v>
      </c>
      <c r="J3389" t="s">
        <v>487</v>
      </c>
      <c r="K3389" t="s">
        <v>108</v>
      </c>
      <c r="L3389">
        <v>28205</v>
      </c>
      <c r="M3389" t="s">
        <v>41</v>
      </c>
      <c r="N3389" t="s">
        <v>3426</v>
      </c>
      <c r="O3389" t="s">
        <v>90</v>
      </c>
      <c r="P3389" t="s">
        <v>91</v>
      </c>
      <c r="Q3389" t="s">
        <v>3427</v>
      </c>
      <c r="R3389" s="1">
        <v>222.38399999999999</v>
      </c>
      <c r="S3389">
        <v>2</v>
      </c>
      <c r="T3389">
        <f t="shared" si="52"/>
        <v>31</v>
      </c>
      <c r="U3389" t="s">
        <v>46</v>
      </c>
      <c r="V3389">
        <v>0.2</v>
      </c>
      <c r="W3389">
        <v>44.476799999999997</v>
      </c>
      <c r="X3389" s="1">
        <v>-44.476799999999997</v>
      </c>
      <c r="Y3389" s="1">
        <v>266.86079999999998</v>
      </c>
      <c r="Z3389" t="s">
        <v>47</v>
      </c>
      <c r="AA3389" s="2">
        <v>16.678799999999999</v>
      </c>
      <c r="AB3389" s="3">
        <v>7.4999999999999997E-2</v>
      </c>
      <c r="AC3389" s="1">
        <v>-161.22839999999999</v>
      </c>
      <c r="AD3389">
        <v>4</v>
      </c>
      <c r="AE3389">
        <v>4</v>
      </c>
      <c r="AF3389" t="s">
        <v>48</v>
      </c>
      <c r="AG3389">
        <v>2017</v>
      </c>
      <c r="AH3389">
        <f>COUNTBLANK(datos[[#This Row],[Row ID]:[Year sales]])</f>
        <v>0</v>
      </c>
    </row>
    <row r="3390" spans="1:34" x14ac:dyDescent="0.3">
      <c r="A3390">
        <v>3389</v>
      </c>
      <c r="B3390" t="s">
        <v>6625</v>
      </c>
      <c r="C3390" s="4">
        <v>43015</v>
      </c>
      <c r="D3390" s="4">
        <v>43019</v>
      </c>
      <c r="E3390" t="s">
        <v>67</v>
      </c>
      <c r="F3390" t="s">
        <v>5956</v>
      </c>
      <c r="G3390" t="s">
        <v>5957</v>
      </c>
      <c r="H3390" t="s">
        <v>122</v>
      </c>
      <c r="I3390" t="s">
        <v>38</v>
      </c>
      <c r="J3390" t="s">
        <v>487</v>
      </c>
      <c r="K3390" t="s">
        <v>108</v>
      </c>
      <c r="L3390">
        <v>28205</v>
      </c>
      <c r="M3390" t="s">
        <v>41</v>
      </c>
      <c r="N3390" t="s">
        <v>3570</v>
      </c>
      <c r="O3390" t="s">
        <v>62</v>
      </c>
      <c r="P3390" t="s">
        <v>94</v>
      </c>
      <c r="Q3390" t="s">
        <v>3571</v>
      </c>
      <c r="R3390" s="1">
        <v>50.454000000000001</v>
      </c>
      <c r="S3390">
        <v>6</v>
      </c>
      <c r="T3390">
        <f t="shared" si="52"/>
        <v>36</v>
      </c>
      <c r="U3390" t="s">
        <v>75</v>
      </c>
      <c r="V3390">
        <v>0.7</v>
      </c>
      <c r="W3390">
        <v>35.317799999999998</v>
      </c>
      <c r="X3390" s="1">
        <v>-35.317799999999998</v>
      </c>
      <c r="Y3390" s="1">
        <v>85.771799999999999</v>
      </c>
      <c r="Z3390" t="s">
        <v>99</v>
      </c>
      <c r="AA3390" s="2">
        <v>-33.636000000000003</v>
      </c>
      <c r="AB3390" s="3">
        <v>-0.66666666666666674</v>
      </c>
      <c r="AC3390" s="1">
        <v>-48.772199999999998</v>
      </c>
      <c r="AD3390">
        <v>4</v>
      </c>
      <c r="AE3390">
        <v>4</v>
      </c>
      <c r="AF3390" t="s">
        <v>48</v>
      </c>
      <c r="AG3390">
        <v>2017</v>
      </c>
      <c r="AH3390">
        <f>COUNTBLANK(datos[[#This Row],[Row ID]:[Year sales]])</f>
        <v>0</v>
      </c>
    </row>
    <row r="3391" spans="1:34" x14ac:dyDescent="0.3">
      <c r="A3391">
        <v>3390</v>
      </c>
      <c r="B3391" t="s">
        <v>6625</v>
      </c>
      <c r="C3391" s="4">
        <v>43015</v>
      </c>
      <c r="D3391" s="4">
        <v>43019</v>
      </c>
      <c r="E3391" t="s">
        <v>67</v>
      </c>
      <c r="F3391" t="s">
        <v>5956</v>
      </c>
      <c r="G3391" t="s">
        <v>5957</v>
      </c>
      <c r="H3391" t="s">
        <v>122</v>
      </c>
      <c r="I3391" t="s">
        <v>38</v>
      </c>
      <c r="J3391" t="s">
        <v>487</v>
      </c>
      <c r="K3391" t="s">
        <v>108</v>
      </c>
      <c r="L3391">
        <v>28205</v>
      </c>
      <c r="M3391" t="s">
        <v>41</v>
      </c>
      <c r="N3391" t="s">
        <v>3850</v>
      </c>
      <c r="O3391" t="s">
        <v>43</v>
      </c>
      <c r="P3391" t="s">
        <v>73</v>
      </c>
      <c r="Q3391" t="s">
        <v>3301</v>
      </c>
      <c r="R3391" s="1">
        <v>154.76400000000001</v>
      </c>
      <c r="S3391">
        <v>3</v>
      </c>
      <c r="T3391">
        <f t="shared" si="52"/>
        <v>74</v>
      </c>
      <c r="U3391" t="s">
        <v>52</v>
      </c>
      <c r="V3391">
        <v>0.4</v>
      </c>
      <c r="W3391">
        <v>61.905600000000007</v>
      </c>
      <c r="X3391" s="1">
        <v>-61.9056</v>
      </c>
      <c r="Y3391" s="1">
        <v>216.6696</v>
      </c>
      <c r="Z3391" t="s">
        <v>47</v>
      </c>
      <c r="AA3391" s="2">
        <v>-36.111600000000003</v>
      </c>
      <c r="AB3391" s="3">
        <v>-0.23333333333333334</v>
      </c>
      <c r="AC3391" s="1">
        <v>-128.97</v>
      </c>
      <c r="AD3391">
        <v>4</v>
      </c>
      <c r="AE3391">
        <v>4</v>
      </c>
      <c r="AF3391" t="s">
        <v>48</v>
      </c>
      <c r="AG3391">
        <v>2017</v>
      </c>
      <c r="AH3391">
        <f>COUNTBLANK(datos[[#This Row],[Row ID]:[Year sales]])</f>
        <v>0</v>
      </c>
    </row>
    <row r="3392" spans="1:34" x14ac:dyDescent="0.3">
      <c r="A3392">
        <v>3391</v>
      </c>
      <c r="B3392" t="s">
        <v>6626</v>
      </c>
      <c r="C3392" s="4">
        <v>42819</v>
      </c>
      <c r="D3392" s="4">
        <v>42824</v>
      </c>
      <c r="E3392" t="s">
        <v>34</v>
      </c>
      <c r="F3392" t="s">
        <v>4771</v>
      </c>
      <c r="G3392" t="s">
        <v>4772</v>
      </c>
      <c r="H3392" t="s">
        <v>37</v>
      </c>
      <c r="I3392" t="s">
        <v>38</v>
      </c>
      <c r="J3392" t="s">
        <v>837</v>
      </c>
      <c r="K3392" t="s">
        <v>124</v>
      </c>
      <c r="L3392">
        <v>75081</v>
      </c>
      <c r="M3392" t="s">
        <v>125</v>
      </c>
      <c r="N3392" t="s">
        <v>6009</v>
      </c>
      <c r="O3392" t="s">
        <v>62</v>
      </c>
      <c r="P3392" t="s">
        <v>110</v>
      </c>
      <c r="Q3392" t="s">
        <v>6010</v>
      </c>
      <c r="R3392" s="1">
        <v>6.8479999999999999</v>
      </c>
      <c r="S3392">
        <v>2</v>
      </c>
      <c r="T3392">
        <f t="shared" si="52"/>
        <v>12</v>
      </c>
      <c r="U3392" t="s">
        <v>46</v>
      </c>
      <c r="V3392">
        <v>0.2</v>
      </c>
      <c r="W3392">
        <v>1.3696000000000002</v>
      </c>
      <c r="X3392" s="1">
        <v>-1.3695999999999999</v>
      </c>
      <c r="Y3392" s="1">
        <v>8.2176000000000009</v>
      </c>
      <c r="Z3392" t="s">
        <v>65</v>
      </c>
      <c r="AA3392" s="2">
        <v>2.14</v>
      </c>
      <c r="AB3392" s="3">
        <v>0.3125</v>
      </c>
      <c r="AC3392" s="1">
        <v>-3.3384</v>
      </c>
      <c r="AD3392">
        <v>5</v>
      </c>
      <c r="AE3392">
        <v>5</v>
      </c>
      <c r="AF3392" t="s">
        <v>48</v>
      </c>
      <c r="AG3392">
        <v>2017</v>
      </c>
      <c r="AH3392">
        <f>COUNTBLANK(datos[[#This Row],[Row ID]:[Year sales]])</f>
        <v>0</v>
      </c>
    </row>
    <row r="3393" spans="1:34" x14ac:dyDescent="0.3">
      <c r="A3393">
        <v>3392</v>
      </c>
      <c r="B3393" t="s">
        <v>6627</v>
      </c>
      <c r="C3393" s="4">
        <v>41860</v>
      </c>
      <c r="D3393" s="4">
        <v>41864</v>
      </c>
      <c r="E3393" t="s">
        <v>67</v>
      </c>
      <c r="F3393" t="s">
        <v>3157</v>
      </c>
      <c r="G3393" t="s">
        <v>3158</v>
      </c>
      <c r="H3393" t="s">
        <v>122</v>
      </c>
      <c r="I3393" t="s">
        <v>38</v>
      </c>
      <c r="J3393" t="s">
        <v>115</v>
      </c>
      <c r="K3393" t="s">
        <v>116</v>
      </c>
      <c r="L3393">
        <v>98103</v>
      </c>
      <c r="M3393" t="s">
        <v>60</v>
      </c>
      <c r="N3393" t="s">
        <v>2512</v>
      </c>
      <c r="O3393" t="s">
        <v>90</v>
      </c>
      <c r="P3393" t="s">
        <v>91</v>
      </c>
      <c r="Q3393" t="s">
        <v>2513</v>
      </c>
      <c r="R3393" s="1">
        <v>1091.1679999999999</v>
      </c>
      <c r="S3393">
        <v>4</v>
      </c>
      <c r="T3393">
        <f t="shared" si="52"/>
        <v>26</v>
      </c>
      <c r="U3393" t="s">
        <v>52</v>
      </c>
      <c r="V3393">
        <v>0.2</v>
      </c>
      <c r="W3393">
        <v>218.2336</v>
      </c>
      <c r="X3393" s="1">
        <v>-218.2336</v>
      </c>
      <c r="Y3393" s="1">
        <v>1309.4015999999999</v>
      </c>
      <c r="Z3393" t="s">
        <v>53</v>
      </c>
      <c r="AA3393" s="2">
        <v>68.197999999999993</v>
      </c>
      <c r="AB3393" s="3">
        <v>6.25E-2</v>
      </c>
      <c r="AC3393" s="1">
        <v>-804.7364</v>
      </c>
      <c r="AD3393">
        <v>4</v>
      </c>
      <c r="AE3393">
        <v>4</v>
      </c>
      <c r="AF3393" t="s">
        <v>48</v>
      </c>
      <c r="AG3393">
        <v>2014</v>
      </c>
      <c r="AH3393">
        <f>COUNTBLANK(datos[[#This Row],[Row ID]:[Year sales]])</f>
        <v>0</v>
      </c>
    </row>
    <row r="3394" spans="1:34" x14ac:dyDescent="0.3">
      <c r="A3394">
        <v>3393</v>
      </c>
      <c r="B3394" t="s">
        <v>6627</v>
      </c>
      <c r="C3394" s="4">
        <v>41860</v>
      </c>
      <c r="D3394" s="4">
        <v>41864</v>
      </c>
      <c r="E3394" t="s">
        <v>67</v>
      </c>
      <c r="F3394" t="s">
        <v>3157</v>
      </c>
      <c r="G3394" t="s">
        <v>3158</v>
      </c>
      <c r="H3394" t="s">
        <v>122</v>
      </c>
      <c r="I3394" t="s">
        <v>38</v>
      </c>
      <c r="J3394" t="s">
        <v>115</v>
      </c>
      <c r="K3394" t="s">
        <v>116</v>
      </c>
      <c r="L3394">
        <v>98103</v>
      </c>
      <c r="M3394" t="s">
        <v>60</v>
      </c>
      <c r="N3394" t="s">
        <v>4307</v>
      </c>
      <c r="O3394" t="s">
        <v>90</v>
      </c>
      <c r="P3394" t="s">
        <v>91</v>
      </c>
      <c r="Q3394" t="s">
        <v>4308</v>
      </c>
      <c r="R3394" s="1">
        <v>219.16800000000001</v>
      </c>
      <c r="S3394">
        <v>2</v>
      </c>
      <c r="T3394">
        <f t="shared" ref="T3394:T3457" si="53">SUMIF(Q:Q, Q3394, S:S)</f>
        <v>18</v>
      </c>
      <c r="U3394" t="s">
        <v>46</v>
      </c>
      <c r="V3394">
        <v>0.2</v>
      </c>
      <c r="W3394">
        <v>43.833600000000004</v>
      </c>
      <c r="X3394" s="1">
        <v>-43.833599999999997</v>
      </c>
      <c r="Y3394" s="1">
        <v>263.0016</v>
      </c>
      <c r="Z3394" t="s">
        <v>47</v>
      </c>
      <c r="AA3394" s="2">
        <v>-43.833599999999997</v>
      </c>
      <c r="AB3394" s="3">
        <v>-0.19999999999999998</v>
      </c>
      <c r="AC3394" s="1">
        <v>-219.16800000000001</v>
      </c>
      <c r="AD3394">
        <v>4</v>
      </c>
      <c r="AE3394">
        <v>4</v>
      </c>
      <c r="AF3394" t="s">
        <v>48</v>
      </c>
      <c r="AG3394">
        <v>2014</v>
      </c>
      <c r="AH3394">
        <f>COUNTBLANK(datos[[#This Row],[Row ID]:[Year sales]])</f>
        <v>0</v>
      </c>
    </row>
    <row r="3395" spans="1:34" x14ac:dyDescent="0.3">
      <c r="A3395">
        <v>3394</v>
      </c>
      <c r="B3395" t="s">
        <v>6628</v>
      </c>
      <c r="C3395" s="4">
        <v>41965</v>
      </c>
      <c r="D3395" s="4">
        <v>41968</v>
      </c>
      <c r="E3395" t="s">
        <v>208</v>
      </c>
      <c r="F3395" t="s">
        <v>6518</v>
      </c>
      <c r="G3395" t="s">
        <v>6519</v>
      </c>
      <c r="H3395" t="s">
        <v>37</v>
      </c>
      <c r="I3395" t="s">
        <v>38</v>
      </c>
      <c r="J3395" t="s">
        <v>623</v>
      </c>
      <c r="K3395" t="s">
        <v>124</v>
      </c>
      <c r="L3395">
        <v>77506</v>
      </c>
      <c r="M3395" t="s">
        <v>125</v>
      </c>
      <c r="N3395" t="s">
        <v>3959</v>
      </c>
      <c r="O3395" t="s">
        <v>62</v>
      </c>
      <c r="P3395" t="s">
        <v>94</v>
      </c>
      <c r="Q3395" t="s">
        <v>3960</v>
      </c>
      <c r="R3395" s="1">
        <v>6.9279999999999999</v>
      </c>
      <c r="S3395">
        <v>1</v>
      </c>
      <c r="T3395">
        <f t="shared" si="53"/>
        <v>22</v>
      </c>
      <c r="U3395" t="s">
        <v>46</v>
      </c>
      <c r="V3395">
        <v>0.8</v>
      </c>
      <c r="W3395">
        <v>5.5424000000000007</v>
      </c>
      <c r="X3395" s="1">
        <v>-5.5423999999999998</v>
      </c>
      <c r="Y3395" s="1">
        <v>12.470400000000001</v>
      </c>
      <c r="Z3395" t="s">
        <v>65</v>
      </c>
      <c r="AA3395" s="2">
        <v>-11.0848</v>
      </c>
      <c r="AB3395" s="3">
        <v>-1.5999999999999999</v>
      </c>
      <c r="AC3395" s="1">
        <v>-12.4704</v>
      </c>
      <c r="AD3395">
        <v>3</v>
      </c>
      <c r="AE3395">
        <v>3</v>
      </c>
      <c r="AF3395" t="s">
        <v>48</v>
      </c>
      <c r="AG3395">
        <v>2014</v>
      </c>
      <c r="AH3395">
        <f>COUNTBLANK(datos[[#This Row],[Row ID]:[Year sales]])</f>
        <v>0</v>
      </c>
    </row>
    <row r="3396" spans="1:34" x14ac:dyDescent="0.3">
      <c r="A3396">
        <v>3395</v>
      </c>
      <c r="B3396" t="s">
        <v>6629</v>
      </c>
      <c r="C3396" s="4">
        <v>42896</v>
      </c>
      <c r="D3396" s="4">
        <v>42896</v>
      </c>
      <c r="E3396" t="s">
        <v>1312</v>
      </c>
      <c r="F3396" t="s">
        <v>4122</v>
      </c>
      <c r="G3396" t="s">
        <v>4123</v>
      </c>
      <c r="H3396" t="s">
        <v>37</v>
      </c>
      <c r="I3396" t="s">
        <v>38</v>
      </c>
      <c r="J3396" t="s">
        <v>166</v>
      </c>
      <c r="K3396" t="s">
        <v>167</v>
      </c>
      <c r="L3396">
        <v>19143</v>
      </c>
      <c r="M3396" t="s">
        <v>168</v>
      </c>
      <c r="N3396" t="s">
        <v>5374</v>
      </c>
      <c r="O3396" t="s">
        <v>62</v>
      </c>
      <c r="P3396" t="s">
        <v>110</v>
      </c>
      <c r="Q3396" t="s">
        <v>5375</v>
      </c>
      <c r="R3396" s="1">
        <v>40.031999999999996</v>
      </c>
      <c r="S3396">
        <v>6</v>
      </c>
      <c r="T3396">
        <f t="shared" si="53"/>
        <v>37</v>
      </c>
      <c r="U3396" t="s">
        <v>75</v>
      </c>
      <c r="V3396">
        <v>0.2</v>
      </c>
      <c r="W3396">
        <v>8.0063999999999993</v>
      </c>
      <c r="X3396" s="1">
        <v>-8.0063999999999993</v>
      </c>
      <c r="Y3396" s="1">
        <v>48.038399999999996</v>
      </c>
      <c r="Z3396" t="s">
        <v>65</v>
      </c>
      <c r="AA3396" s="2">
        <v>15.012</v>
      </c>
      <c r="AB3396" s="3">
        <v>0.37500000000000006</v>
      </c>
      <c r="AC3396" s="1">
        <v>-17.0136</v>
      </c>
      <c r="AD3396">
        <v>0</v>
      </c>
      <c r="AE3396">
        <v>0</v>
      </c>
      <c r="AF3396" t="s">
        <v>48</v>
      </c>
      <c r="AG3396">
        <v>2017</v>
      </c>
      <c r="AH3396">
        <f>COUNTBLANK(datos[[#This Row],[Row ID]:[Year sales]])</f>
        <v>0</v>
      </c>
    </row>
    <row r="3397" spans="1:34" x14ac:dyDescent="0.3">
      <c r="A3397">
        <v>3396</v>
      </c>
      <c r="B3397" t="s">
        <v>6630</v>
      </c>
      <c r="C3397" s="4">
        <v>42917</v>
      </c>
      <c r="D3397" s="4">
        <v>42924</v>
      </c>
      <c r="E3397" t="s">
        <v>67</v>
      </c>
      <c r="F3397" t="s">
        <v>5126</v>
      </c>
      <c r="G3397" t="s">
        <v>5127</v>
      </c>
      <c r="H3397" t="s">
        <v>122</v>
      </c>
      <c r="I3397" t="s">
        <v>38</v>
      </c>
      <c r="J3397" t="s">
        <v>4402</v>
      </c>
      <c r="K3397" t="s">
        <v>274</v>
      </c>
      <c r="L3397">
        <v>46203</v>
      </c>
      <c r="M3397" t="s">
        <v>125</v>
      </c>
      <c r="N3397" t="s">
        <v>6037</v>
      </c>
      <c r="O3397" t="s">
        <v>62</v>
      </c>
      <c r="P3397" t="s">
        <v>77</v>
      </c>
      <c r="Q3397" t="s">
        <v>6038</v>
      </c>
      <c r="R3397" s="1">
        <v>443.92</v>
      </c>
      <c r="S3397">
        <v>4</v>
      </c>
      <c r="T3397">
        <f t="shared" si="53"/>
        <v>26</v>
      </c>
      <c r="U3397" t="s">
        <v>52</v>
      </c>
      <c r="V3397">
        <v>0</v>
      </c>
      <c r="W3397">
        <v>0</v>
      </c>
      <c r="X3397" s="1">
        <v>0</v>
      </c>
      <c r="Y3397" s="1">
        <v>443.92</v>
      </c>
      <c r="Z3397" t="s">
        <v>47</v>
      </c>
      <c r="AA3397" s="2">
        <v>13.317600000000001</v>
      </c>
      <c r="AB3397" s="3">
        <v>0.03</v>
      </c>
      <c r="AC3397" s="1">
        <v>-430.60239999999999</v>
      </c>
      <c r="AD3397">
        <v>7</v>
      </c>
      <c r="AE3397">
        <v>7</v>
      </c>
      <c r="AF3397" t="s">
        <v>48</v>
      </c>
      <c r="AG3397">
        <v>2017</v>
      </c>
      <c r="AH3397">
        <f>COUNTBLANK(datos[[#This Row],[Row ID]:[Year sales]])</f>
        <v>0</v>
      </c>
    </row>
    <row r="3398" spans="1:34" x14ac:dyDescent="0.3">
      <c r="A3398">
        <v>3397</v>
      </c>
      <c r="B3398" t="s">
        <v>6630</v>
      </c>
      <c r="C3398" s="4">
        <v>42917</v>
      </c>
      <c r="D3398" s="4">
        <v>42924</v>
      </c>
      <c r="E3398" t="s">
        <v>67</v>
      </c>
      <c r="F3398" t="s">
        <v>5126</v>
      </c>
      <c r="G3398" t="s">
        <v>5127</v>
      </c>
      <c r="H3398" t="s">
        <v>122</v>
      </c>
      <c r="I3398" t="s">
        <v>38</v>
      </c>
      <c r="J3398" t="s">
        <v>4402</v>
      </c>
      <c r="K3398" t="s">
        <v>274</v>
      </c>
      <c r="L3398">
        <v>46203</v>
      </c>
      <c r="M3398" t="s">
        <v>125</v>
      </c>
      <c r="N3398" t="s">
        <v>117</v>
      </c>
      <c r="O3398" t="s">
        <v>62</v>
      </c>
      <c r="P3398" t="s">
        <v>94</v>
      </c>
      <c r="Q3398" t="s">
        <v>118</v>
      </c>
      <c r="R3398" s="1">
        <v>169.99</v>
      </c>
      <c r="S3398">
        <v>1</v>
      </c>
      <c r="T3398">
        <f t="shared" si="53"/>
        <v>38</v>
      </c>
      <c r="U3398" t="s">
        <v>46</v>
      </c>
      <c r="V3398">
        <v>0</v>
      </c>
      <c r="W3398">
        <v>0</v>
      </c>
      <c r="X3398" s="1">
        <v>0</v>
      </c>
      <c r="Y3398" s="1">
        <v>169.99</v>
      </c>
      <c r="Z3398" t="s">
        <v>99</v>
      </c>
      <c r="AA3398" s="2">
        <v>78.195400000000006</v>
      </c>
      <c r="AB3398" s="3">
        <v>0.46</v>
      </c>
      <c r="AC3398" s="1">
        <v>-91.794600000000003</v>
      </c>
      <c r="AD3398">
        <v>7</v>
      </c>
      <c r="AE3398">
        <v>7</v>
      </c>
      <c r="AF3398" t="s">
        <v>48</v>
      </c>
      <c r="AG3398">
        <v>2017</v>
      </c>
      <c r="AH3398">
        <f>COUNTBLANK(datos[[#This Row],[Row ID]:[Year sales]])</f>
        <v>0</v>
      </c>
    </row>
    <row r="3399" spans="1:34" x14ac:dyDescent="0.3">
      <c r="A3399">
        <v>3398</v>
      </c>
      <c r="B3399" t="s">
        <v>6630</v>
      </c>
      <c r="C3399" s="4">
        <v>42917</v>
      </c>
      <c r="D3399" s="4">
        <v>42924</v>
      </c>
      <c r="E3399" t="s">
        <v>67</v>
      </c>
      <c r="F3399" t="s">
        <v>5126</v>
      </c>
      <c r="G3399" t="s">
        <v>5127</v>
      </c>
      <c r="H3399" t="s">
        <v>122</v>
      </c>
      <c r="I3399" t="s">
        <v>38</v>
      </c>
      <c r="J3399" t="s">
        <v>4402</v>
      </c>
      <c r="K3399" t="s">
        <v>274</v>
      </c>
      <c r="L3399">
        <v>46203</v>
      </c>
      <c r="M3399" t="s">
        <v>125</v>
      </c>
      <c r="N3399" t="s">
        <v>1922</v>
      </c>
      <c r="O3399" t="s">
        <v>62</v>
      </c>
      <c r="P3399" t="s">
        <v>110</v>
      </c>
      <c r="Q3399" t="s">
        <v>1923</v>
      </c>
      <c r="R3399" s="1">
        <v>25.92</v>
      </c>
      <c r="S3399">
        <v>4</v>
      </c>
      <c r="T3399">
        <f t="shared" si="53"/>
        <v>53</v>
      </c>
      <c r="U3399" t="s">
        <v>52</v>
      </c>
      <c r="V3399">
        <v>0</v>
      </c>
      <c r="W3399">
        <v>0</v>
      </c>
      <c r="X3399" s="1">
        <v>0</v>
      </c>
      <c r="Y3399" s="1">
        <v>25.92</v>
      </c>
      <c r="Z3399" t="s">
        <v>65</v>
      </c>
      <c r="AA3399" s="2">
        <v>12.441599999999999</v>
      </c>
      <c r="AB3399" s="3">
        <v>0.47999999999999993</v>
      </c>
      <c r="AC3399" s="1">
        <v>-13.478400000000001</v>
      </c>
      <c r="AD3399">
        <v>7</v>
      </c>
      <c r="AE3399">
        <v>7</v>
      </c>
      <c r="AF3399" t="s">
        <v>48</v>
      </c>
      <c r="AG3399">
        <v>2017</v>
      </c>
      <c r="AH3399">
        <f>COUNTBLANK(datos[[#This Row],[Row ID]:[Year sales]])</f>
        <v>0</v>
      </c>
    </row>
    <row r="3400" spans="1:34" x14ac:dyDescent="0.3">
      <c r="A3400">
        <v>3399</v>
      </c>
      <c r="B3400" t="s">
        <v>6631</v>
      </c>
      <c r="C3400" s="4">
        <v>41964</v>
      </c>
      <c r="D3400" s="4">
        <v>41969</v>
      </c>
      <c r="E3400" t="s">
        <v>67</v>
      </c>
      <c r="F3400" t="s">
        <v>6632</v>
      </c>
      <c r="G3400" t="s">
        <v>6633</v>
      </c>
      <c r="H3400" t="s">
        <v>57</v>
      </c>
      <c r="I3400" t="s">
        <v>38</v>
      </c>
      <c r="J3400" t="s">
        <v>1488</v>
      </c>
      <c r="K3400" t="s">
        <v>40</v>
      </c>
      <c r="L3400">
        <v>40475</v>
      </c>
      <c r="M3400" t="s">
        <v>41</v>
      </c>
      <c r="N3400" t="s">
        <v>2695</v>
      </c>
      <c r="O3400" t="s">
        <v>90</v>
      </c>
      <c r="P3400" t="s">
        <v>91</v>
      </c>
      <c r="Q3400" t="s">
        <v>2696</v>
      </c>
      <c r="R3400" s="1">
        <v>36.99</v>
      </c>
      <c r="S3400">
        <v>1</v>
      </c>
      <c r="T3400">
        <f t="shared" si="53"/>
        <v>25</v>
      </c>
      <c r="U3400" t="s">
        <v>46</v>
      </c>
      <c r="V3400">
        <v>0</v>
      </c>
      <c r="W3400">
        <v>0</v>
      </c>
      <c r="X3400" s="1">
        <v>0</v>
      </c>
      <c r="Y3400" s="1">
        <v>36.99</v>
      </c>
      <c r="Z3400" t="s">
        <v>65</v>
      </c>
      <c r="AA3400" s="2">
        <v>9.9872999999999994</v>
      </c>
      <c r="AB3400" s="3">
        <v>0.26999999999999996</v>
      </c>
      <c r="AC3400" s="1">
        <v>-27.002700000000001</v>
      </c>
      <c r="AD3400">
        <v>5</v>
      </c>
      <c r="AE3400">
        <v>5</v>
      </c>
      <c r="AF3400" t="s">
        <v>48</v>
      </c>
      <c r="AG3400">
        <v>2014</v>
      </c>
      <c r="AH3400">
        <f>COUNTBLANK(datos[[#This Row],[Row ID]:[Year sales]])</f>
        <v>0</v>
      </c>
    </row>
    <row r="3401" spans="1:34" x14ac:dyDescent="0.3">
      <c r="A3401">
        <v>3400</v>
      </c>
      <c r="B3401" t="s">
        <v>6631</v>
      </c>
      <c r="C3401" s="4">
        <v>41964</v>
      </c>
      <c r="D3401" s="4">
        <v>41969</v>
      </c>
      <c r="E3401" t="s">
        <v>67</v>
      </c>
      <c r="F3401" t="s">
        <v>6632</v>
      </c>
      <c r="G3401" t="s">
        <v>6633</v>
      </c>
      <c r="H3401" t="s">
        <v>57</v>
      </c>
      <c r="I3401" t="s">
        <v>38</v>
      </c>
      <c r="J3401" t="s">
        <v>1488</v>
      </c>
      <c r="K3401" t="s">
        <v>40</v>
      </c>
      <c r="L3401">
        <v>40475</v>
      </c>
      <c r="M3401" t="s">
        <v>41</v>
      </c>
      <c r="N3401" t="s">
        <v>4321</v>
      </c>
      <c r="O3401" t="s">
        <v>62</v>
      </c>
      <c r="P3401" t="s">
        <v>110</v>
      </c>
      <c r="Q3401" t="s">
        <v>4322</v>
      </c>
      <c r="R3401" s="1">
        <v>629.1</v>
      </c>
      <c r="S3401">
        <v>6</v>
      </c>
      <c r="T3401">
        <f t="shared" si="53"/>
        <v>19</v>
      </c>
      <c r="U3401" t="s">
        <v>75</v>
      </c>
      <c r="V3401">
        <v>0</v>
      </c>
      <c r="W3401">
        <v>0</v>
      </c>
      <c r="X3401" s="1">
        <v>0</v>
      </c>
      <c r="Y3401" s="1">
        <v>629.1</v>
      </c>
      <c r="Z3401" t="s">
        <v>53</v>
      </c>
      <c r="AA3401" s="2">
        <v>301.96800000000002</v>
      </c>
      <c r="AB3401" s="3">
        <v>0.48000000000000004</v>
      </c>
      <c r="AC3401" s="1">
        <v>-327.13200000000001</v>
      </c>
      <c r="AD3401">
        <v>5</v>
      </c>
      <c r="AE3401">
        <v>5</v>
      </c>
      <c r="AF3401" t="s">
        <v>48</v>
      </c>
      <c r="AG3401">
        <v>2014</v>
      </c>
      <c r="AH3401">
        <f>COUNTBLANK(datos[[#This Row],[Row ID]:[Year sales]])</f>
        <v>0</v>
      </c>
    </row>
    <row r="3402" spans="1:34" x14ac:dyDescent="0.3">
      <c r="A3402">
        <v>3401</v>
      </c>
      <c r="B3402" t="s">
        <v>6631</v>
      </c>
      <c r="C3402" s="4">
        <v>41964</v>
      </c>
      <c r="D3402" s="4">
        <v>41969</v>
      </c>
      <c r="E3402" t="s">
        <v>67</v>
      </c>
      <c r="F3402" t="s">
        <v>6632</v>
      </c>
      <c r="G3402" t="s">
        <v>6633</v>
      </c>
      <c r="H3402" t="s">
        <v>57</v>
      </c>
      <c r="I3402" t="s">
        <v>38</v>
      </c>
      <c r="J3402" t="s">
        <v>1488</v>
      </c>
      <c r="K3402" t="s">
        <v>40</v>
      </c>
      <c r="L3402">
        <v>40475</v>
      </c>
      <c r="M3402" t="s">
        <v>41</v>
      </c>
      <c r="N3402" t="s">
        <v>2188</v>
      </c>
      <c r="O3402" t="s">
        <v>62</v>
      </c>
      <c r="P3402" t="s">
        <v>77</v>
      </c>
      <c r="Q3402" t="s">
        <v>2189</v>
      </c>
      <c r="R3402" s="1">
        <v>193.95</v>
      </c>
      <c r="S3402">
        <v>3</v>
      </c>
      <c r="T3402">
        <f t="shared" si="53"/>
        <v>33</v>
      </c>
      <c r="U3402" t="s">
        <v>52</v>
      </c>
      <c r="V3402">
        <v>0</v>
      </c>
      <c r="W3402">
        <v>0</v>
      </c>
      <c r="X3402" s="1">
        <v>0</v>
      </c>
      <c r="Y3402" s="1">
        <v>193.95</v>
      </c>
      <c r="Z3402" t="s">
        <v>99</v>
      </c>
      <c r="AA3402" s="2">
        <v>9.6974999999999998</v>
      </c>
      <c r="AB3402" s="3">
        <v>0.05</v>
      </c>
      <c r="AC3402" s="1">
        <v>-184.2525</v>
      </c>
      <c r="AD3402">
        <v>5</v>
      </c>
      <c r="AE3402">
        <v>5</v>
      </c>
      <c r="AF3402" t="s">
        <v>48</v>
      </c>
      <c r="AG3402">
        <v>2014</v>
      </c>
      <c r="AH3402">
        <f>COUNTBLANK(datos[[#This Row],[Row ID]:[Year sales]])</f>
        <v>0</v>
      </c>
    </row>
    <row r="3403" spans="1:34" x14ac:dyDescent="0.3">
      <c r="A3403">
        <v>3402</v>
      </c>
      <c r="B3403" t="s">
        <v>6631</v>
      </c>
      <c r="C3403" s="4">
        <v>41964</v>
      </c>
      <c r="D3403" s="4">
        <v>41969</v>
      </c>
      <c r="E3403" t="s">
        <v>67</v>
      </c>
      <c r="F3403" t="s">
        <v>6632</v>
      </c>
      <c r="G3403" t="s">
        <v>6633</v>
      </c>
      <c r="H3403" t="s">
        <v>57</v>
      </c>
      <c r="I3403" t="s">
        <v>38</v>
      </c>
      <c r="J3403" t="s">
        <v>1488</v>
      </c>
      <c r="K3403" t="s">
        <v>40</v>
      </c>
      <c r="L3403">
        <v>40475</v>
      </c>
      <c r="M3403" t="s">
        <v>41</v>
      </c>
      <c r="N3403" t="s">
        <v>85</v>
      </c>
      <c r="O3403" t="s">
        <v>62</v>
      </c>
      <c r="P3403" t="s">
        <v>86</v>
      </c>
      <c r="Q3403" t="s">
        <v>87</v>
      </c>
      <c r="R3403" s="1">
        <v>5.46</v>
      </c>
      <c r="S3403">
        <v>3</v>
      </c>
      <c r="T3403">
        <f t="shared" si="53"/>
        <v>18</v>
      </c>
      <c r="U3403" t="s">
        <v>52</v>
      </c>
      <c r="V3403">
        <v>0</v>
      </c>
      <c r="W3403">
        <v>0</v>
      </c>
      <c r="X3403" s="1">
        <v>0</v>
      </c>
      <c r="Y3403" s="1">
        <v>5.46</v>
      </c>
      <c r="Z3403" t="s">
        <v>65</v>
      </c>
      <c r="AA3403" s="2">
        <v>1.4742</v>
      </c>
      <c r="AB3403" s="3">
        <v>0.27</v>
      </c>
      <c r="AC3403" s="1">
        <v>-3.9857999999999998</v>
      </c>
      <c r="AD3403">
        <v>5</v>
      </c>
      <c r="AE3403">
        <v>5</v>
      </c>
      <c r="AF3403" t="s">
        <v>48</v>
      </c>
      <c r="AG3403">
        <v>2014</v>
      </c>
      <c r="AH3403">
        <f>COUNTBLANK(datos[[#This Row],[Row ID]:[Year sales]])</f>
        <v>0</v>
      </c>
    </row>
    <row r="3404" spans="1:34" x14ac:dyDescent="0.3">
      <c r="A3404">
        <v>3403</v>
      </c>
      <c r="B3404" t="s">
        <v>6634</v>
      </c>
      <c r="C3404" s="4">
        <v>42128</v>
      </c>
      <c r="D3404" s="4">
        <v>42129</v>
      </c>
      <c r="E3404" t="s">
        <v>208</v>
      </c>
      <c r="F3404" t="s">
        <v>1368</v>
      </c>
      <c r="G3404" t="s">
        <v>1369</v>
      </c>
      <c r="H3404" t="s">
        <v>57</v>
      </c>
      <c r="I3404" t="s">
        <v>38</v>
      </c>
      <c r="J3404" t="s">
        <v>6635</v>
      </c>
      <c r="K3404" t="s">
        <v>231</v>
      </c>
      <c r="L3404">
        <v>60477</v>
      </c>
      <c r="M3404" t="s">
        <v>125</v>
      </c>
      <c r="N3404" t="s">
        <v>2913</v>
      </c>
      <c r="O3404" t="s">
        <v>43</v>
      </c>
      <c r="P3404" t="s">
        <v>83</v>
      </c>
      <c r="Q3404" t="s">
        <v>944</v>
      </c>
      <c r="R3404" s="1">
        <v>22.288</v>
      </c>
      <c r="S3404">
        <v>7</v>
      </c>
      <c r="T3404">
        <f t="shared" si="53"/>
        <v>62</v>
      </c>
      <c r="U3404" t="s">
        <v>75</v>
      </c>
      <c r="V3404">
        <v>0.6</v>
      </c>
      <c r="W3404">
        <v>13.3728</v>
      </c>
      <c r="X3404" s="1">
        <v>-13.3728</v>
      </c>
      <c r="Y3404" s="1">
        <v>35.660800000000002</v>
      </c>
      <c r="Z3404" t="s">
        <v>65</v>
      </c>
      <c r="AA3404" s="2">
        <v>-8.9152000000000005</v>
      </c>
      <c r="AB3404" s="3">
        <v>-0.4</v>
      </c>
      <c r="AC3404" s="1">
        <v>-17.830400000000001</v>
      </c>
      <c r="AD3404">
        <v>1</v>
      </c>
      <c r="AE3404">
        <v>1</v>
      </c>
      <c r="AF3404" t="s">
        <v>48</v>
      </c>
      <c r="AG3404">
        <v>2015</v>
      </c>
      <c r="AH3404">
        <f>COUNTBLANK(datos[[#This Row],[Row ID]:[Year sales]])</f>
        <v>0</v>
      </c>
    </row>
    <row r="3405" spans="1:34" x14ac:dyDescent="0.3">
      <c r="A3405">
        <v>3404</v>
      </c>
      <c r="B3405" t="s">
        <v>6636</v>
      </c>
      <c r="C3405" s="4">
        <v>42884</v>
      </c>
      <c r="D3405" s="4">
        <v>42891</v>
      </c>
      <c r="E3405" t="s">
        <v>67</v>
      </c>
      <c r="F3405" t="s">
        <v>4404</v>
      </c>
      <c r="G3405" t="s">
        <v>4405</v>
      </c>
      <c r="H3405" t="s">
        <v>37</v>
      </c>
      <c r="I3405" t="s">
        <v>38</v>
      </c>
      <c r="J3405" t="s">
        <v>204</v>
      </c>
      <c r="K3405" t="s">
        <v>124</v>
      </c>
      <c r="L3405">
        <v>77095</v>
      </c>
      <c r="M3405" t="s">
        <v>125</v>
      </c>
      <c r="N3405" t="s">
        <v>6637</v>
      </c>
      <c r="O3405" t="s">
        <v>43</v>
      </c>
      <c r="P3405" t="s">
        <v>83</v>
      </c>
      <c r="Q3405" t="s">
        <v>6638</v>
      </c>
      <c r="R3405" s="1">
        <v>65.424000000000007</v>
      </c>
      <c r="S3405">
        <v>4</v>
      </c>
      <c r="T3405">
        <f t="shared" si="53"/>
        <v>6</v>
      </c>
      <c r="U3405" t="s">
        <v>52</v>
      </c>
      <c r="V3405">
        <v>0.6</v>
      </c>
      <c r="W3405">
        <v>39.254400000000004</v>
      </c>
      <c r="X3405" s="1">
        <v>-39.254399999999997</v>
      </c>
      <c r="Y3405" s="1">
        <v>104.67840000000001</v>
      </c>
      <c r="Z3405" t="s">
        <v>99</v>
      </c>
      <c r="AA3405" s="2">
        <v>-52.339199999999998</v>
      </c>
      <c r="AB3405" s="3">
        <v>-0.79999999999999993</v>
      </c>
      <c r="AC3405" s="1">
        <v>-78.508799999999994</v>
      </c>
      <c r="AD3405">
        <v>7</v>
      </c>
      <c r="AE3405">
        <v>7</v>
      </c>
      <c r="AF3405" t="s">
        <v>48</v>
      </c>
      <c r="AG3405">
        <v>2017</v>
      </c>
      <c r="AH3405">
        <f>COUNTBLANK(datos[[#This Row],[Row ID]:[Year sales]])</f>
        <v>0</v>
      </c>
    </row>
    <row r="3406" spans="1:34" x14ac:dyDescent="0.3">
      <c r="A3406">
        <v>3405</v>
      </c>
      <c r="B3406" t="s">
        <v>6639</v>
      </c>
      <c r="C3406" s="4">
        <v>42294</v>
      </c>
      <c r="D3406" s="4">
        <v>42294</v>
      </c>
      <c r="E3406" t="s">
        <v>1312</v>
      </c>
      <c r="F3406" t="s">
        <v>4174</v>
      </c>
      <c r="G3406" t="s">
        <v>4175</v>
      </c>
      <c r="H3406" t="s">
        <v>37</v>
      </c>
      <c r="I3406" t="s">
        <v>38</v>
      </c>
      <c r="J3406" t="s">
        <v>58</v>
      </c>
      <c r="K3406" t="s">
        <v>59</v>
      </c>
      <c r="L3406">
        <v>90004</v>
      </c>
      <c r="M3406" t="s">
        <v>60</v>
      </c>
      <c r="N3406" t="s">
        <v>237</v>
      </c>
      <c r="O3406" t="s">
        <v>62</v>
      </c>
      <c r="P3406" t="s">
        <v>77</v>
      </c>
      <c r="Q3406" t="s">
        <v>238</v>
      </c>
      <c r="R3406" s="1">
        <v>77.88</v>
      </c>
      <c r="S3406">
        <v>2</v>
      </c>
      <c r="T3406">
        <f t="shared" si="53"/>
        <v>25</v>
      </c>
      <c r="U3406" t="s">
        <v>46</v>
      </c>
      <c r="V3406">
        <v>0</v>
      </c>
      <c r="W3406">
        <v>0</v>
      </c>
      <c r="X3406" s="1">
        <v>0</v>
      </c>
      <c r="Y3406" s="1">
        <v>77.88</v>
      </c>
      <c r="Z3406" t="s">
        <v>99</v>
      </c>
      <c r="AA3406" s="2">
        <v>3.8940000000000001</v>
      </c>
      <c r="AB3406" s="3">
        <v>0.05</v>
      </c>
      <c r="AC3406" s="1">
        <v>-73.986000000000004</v>
      </c>
      <c r="AD3406">
        <v>0</v>
      </c>
      <c r="AE3406">
        <v>0</v>
      </c>
      <c r="AF3406" t="s">
        <v>48</v>
      </c>
      <c r="AG3406">
        <v>2015</v>
      </c>
      <c r="AH3406">
        <f>COUNTBLANK(datos[[#This Row],[Row ID]:[Year sales]])</f>
        <v>0</v>
      </c>
    </row>
    <row r="3407" spans="1:34" x14ac:dyDescent="0.3">
      <c r="A3407">
        <v>3406</v>
      </c>
      <c r="B3407" t="s">
        <v>6640</v>
      </c>
      <c r="C3407" s="4">
        <v>41752</v>
      </c>
      <c r="D3407" s="4">
        <v>41756</v>
      </c>
      <c r="E3407" t="s">
        <v>67</v>
      </c>
      <c r="F3407" t="s">
        <v>6507</v>
      </c>
      <c r="G3407" t="s">
        <v>6508</v>
      </c>
      <c r="H3407" t="s">
        <v>122</v>
      </c>
      <c r="I3407" t="s">
        <v>38</v>
      </c>
      <c r="J3407" t="s">
        <v>517</v>
      </c>
      <c r="K3407" t="s">
        <v>518</v>
      </c>
      <c r="L3407">
        <v>43229</v>
      </c>
      <c r="M3407" t="s">
        <v>168</v>
      </c>
      <c r="N3407" t="s">
        <v>964</v>
      </c>
      <c r="O3407" t="s">
        <v>43</v>
      </c>
      <c r="P3407" t="s">
        <v>50</v>
      </c>
      <c r="Q3407" t="s">
        <v>965</v>
      </c>
      <c r="R3407" s="1">
        <v>281.37200000000001</v>
      </c>
      <c r="S3407">
        <v>2</v>
      </c>
      <c r="T3407">
        <f t="shared" si="53"/>
        <v>39</v>
      </c>
      <c r="U3407" t="s">
        <v>46</v>
      </c>
      <c r="V3407">
        <v>0.3</v>
      </c>
      <c r="W3407">
        <v>84.411600000000007</v>
      </c>
      <c r="X3407" s="1">
        <v>-84.411600000000007</v>
      </c>
      <c r="Y3407" s="1">
        <v>365.78360000000004</v>
      </c>
      <c r="Z3407" t="s">
        <v>47</v>
      </c>
      <c r="AA3407" s="2">
        <v>-12.0588</v>
      </c>
      <c r="AB3407" s="3">
        <v>-4.2857142857142858E-2</v>
      </c>
      <c r="AC3407" s="1">
        <v>-209.01920000000001</v>
      </c>
      <c r="AD3407">
        <v>4</v>
      </c>
      <c r="AE3407">
        <v>4</v>
      </c>
      <c r="AF3407" t="s">
        <v>48</v>
      </c>
      <c r="AG3407">
        <v>2014</v>
      </c>
      <c r="AH3407">
        <f>COUNTBLANK(datos[[#This Row],[Row ID]:[Year sales]])</f>
        <v>0</v>
      </c>
    </row>
    <row r="3408" spans="1:34" x14ac:dyDescent="0.3">
      <c r="A3408">
        <v>3407</v>
      </c>
      <c r="B3408" t="s">
        <v>6640</v>
      </c>
      <c r="C3408" s="4">
        <v>41752</v>
      </c>
      <c r="D3408" s="4">
        <v>41756</v>
      </c>
      <c r="E3408" t="s">
        <v>67</v>
      </c>
      <c r="F3408" t="s">
        <v>6507</v>
      </c>
      <c r="G3408" t="s">
        <v>6508</v>
      </c>
      <c r="H3408" t="s">
        <v>122</v>
      </c>
      <c r="I3408" t="s">
        <v>38</v>
      </c>
      <c r="J3408" t="s">
        <v>517</v>
      </c>
      <c r="K3408" t="s">
        <v>518</v>
      </c>
      <c r="L3408">
        <v>43229</v>
      </c>
      <c r="M3408" t="s">
        <v>168</v>
      </c>
      <c r="N3408" t="s">
        <v>964</v>
      </c>
      <c r="O3408" t="s">
        <v>43</v>
      </c>
      <c r="P3408" t="s">
        <v>50</v>
      </c>
      <c r="Q3408" t="s">
        <v>965</v>
      </c>
      <c r="R3408" s="1">
        <v>281.37200000000001</v>
      </c>
      <c r="S3408">
        <v>2</v>
      </c>
      <c r="T3408">
        <f t="shared" si="53"/>
        <v>39</v>
      </c>
      <c r="U3408" t="s">
        <v>46</v>
      </c>
      <c r="V3408">
        <v>0.3</v>
      </c>
      <c r="W3408">
        <v>84.411600000000007</v>
      </c>
      <c r="X3408" s="1">
        <v>-84.411600000000007</v>
      </c>
      <c r="Y3408" s="1">
        <v>365.78360000000004</v>
      </c>
      <c r="Z3408" t="s">
        <v>47</v>
      </c>
      <c r="AA3408" s="2">
        <v>-12.0588</v>
      </c>
      <c r="AB3408" s="3">
        <v>-4.2857142857142858E-2</v>
      </c>
      <c r="AC3408" s="1">
        <v>-209.01920000000001</v>
      </c>
      <c r="AD3408">
        <v>4</v>
      </c>
      <c r="AE3408">
        <v>4</v>
      </c>
      <c r="AF3408" t="s">
        <v>48</v>
      </c>
      <c r="AG3408">
        <v>2014</v>
      </c>
      <c r="AH3408">
        <f>COUNTBLANK(datos[[#This Row],[Row ID]:[Year sales]])</f>
        <v>0</v>
      </c>
    </row>
    <row r="3409" spans="1:34" x14ac:dyDescent="0.3">
      <c r="A3409">
        <v>3408</v>
      </c>
      <c r="B3409" t="s">
        <v>6640</v>
      </c>
      <c r="C3409" s="4">
        <v>41752</v>
      </c>
      <c r="D3409" s="4">
        <v>41756</v>
      </c>
      <c r="E3409" t="s">
        <v>67</v>
      </c>
      <c r="F3409" t="s">
        <v>6507</v>
      </c>
      <c r="G3409" t="s">
        <v>6508</v>
      </c>
      <c r="H3409" t="s">
        <v>122</v>
      </c>
      <c r="I3409" t="s">
        <v>38</v>
      </c>
      <c r="J3409" t="s">
        <v>517</v>
      </c>
      <c r="K3409" t="s">
        <v>518</v>
      </c>
      <c r="L3409">
        <v>43229</v>
      </c>
      <c r="M3409" t="s">
        <v>168</v>
      </c>
      <c r="N3409" t="s">
        <v>2939</v>
      </c>
      <c r="O3409" t="s">
        <v>62</v>
      </c>
      <c r="P3409" t="s">
        <v>94</v>
      </c>
      <c r="Q3409" t="s">
        <v>2940</v>
      </c>
      <c r="R3409" s="1">
        <v>7.4880000000000004</v>
      </c>
      <c r="S3409">
        <v>8</v>
      </c>
      <c r="T3409">
        <f t="shared" si="53"/>
        <v>44</v>
      </c>
      <c r="U3409" t="s">
        <v>75</v>
      </c>
      <c r="V3409">
        <v>0.7</v>
      </c>
      <c r="W3409">
        <v>5.2416</v>
      </c>
      <c r="X3409" s="1">
        <v>-5.2416</v>
      </c>
      <c r="Y3409" s="1">
        <v>12.729600000000001</v>
      </c>
      <c r="Z3409" t="s">
        <v>65</v>
      </c>
      <c r="AA3409" s="2">
        <v>-5.2416</v>
      </c>
      <c r="AB3409" s="3">
        <v>-0.7</v>
      </c>
      <c r="AC3409" s="1">
        <v>-7.4880000000000004</v>
      </c>
      <c r="AD3409">
        <v>4</v>
      </c>
      <c r="AE3409">
        <v>4</v>
      </c>
      <c r="AF3409" t="s">
        <v>48</v>
      </c>
      <c r="AG3409">
        <v>2014</v>
      </c>
      <c r="AH3409">
        <f>COUNTBLANK(datos[[#This Row],[Row ID]:[Year sales]])</f>
        <v>0</v>
      </c>
    </row>
    <row r="3410" spans="1:34" x14ac:dyDescent="0.3">
      <c r="A3410">
        <v>3409</v>
      </c>
      <c r="B3410" t="s">
        <v>6640</v>
      </c>
      <c r="C3410" s="4">
        <v>41752</v>
      </c>
      <c r="D3410" s="4">
        <v>41756</v>
      </c>
      <c r="E3410" t="s">
        <v>67</v>
      </c>
      <c r="F3410" t="s">
        <v>6507</v>
      </c>
      <c r="G3410" t="s">
        <v>6508</v>
      </c>
      <c r="H3410" t="s">
        <v>122</v>
      </c>
      <c r="I3410" t="s">
        <v>38</v>
      </c>
      <c r="J3410" t="s">
        <v>517</v>
      </c>
      <c r="K3410" t="s">
        <v>518</v>
      </c>
      <c r="L3410">
        <v>43229</v>
      </c>
      <c r="M3410" t="s">
        <v>168</v>
      </c>
      <c r="N3410" t="s">
        <v>3053</v>
      </c>
      <c r="O3410" t="s">
        <v>43</v>
      </c>
      <c r="P3410" t="s">
        <v>83</v>
      </c>
      <c r="Q3410" t="s">
        <v>3054</v>
      </c>
      <c r="R3410" s="1">
        <v>22.335999999999999</v>
      </c>
      <c r="S3410">
        <v>4</v>
      </c>
      <c r="T3410">
        <f t="shared" si="53"/>
        <v>11</v>
      </c>
      <c r="U3410" t="s">
        <v>52</v>
      </c>
      <c r="V3410">
        <v>0.2</v>
      </c>
      <c r="W3410">
        <v>4.4672000000000001</v>
      </c>
      <c r="X3410" s="1">
        <v>-4.4672000000000001</v>
      </c>
      <c r="Y3410" s="1">
        <v>26.803199999999997</v>
      </c>
      <c r="Z3410" t="s">
        <v>65</v>
      </c>
      <c r="AA3410" s="2">
        <v>7.8175999999999997</v>
      </c>
      <c r="AB3410" s="3">
        <v>0.35000000000000003</v>
      </c>
      <c r="AC3410" s="1">
        <v>-10.0512</v>
      </c>
      <c r="AD3410">
        <v>4</v>
      </c>
      <c r="AE3410">
        <v>4</v>
      </c>
      <c r="AF3410" t="s">
        <v>48</v>
      </c>
      <c r="AG3410">
        <v>2014</v>
      </c>
      <c r="AH3410">
        <f>COUNTBLANK(datos[[#This Row],[Row ID]:[Year sales]])</f>
        <v>0</v>
      </c>
    </row>
    <row r="3411" spans="1:34" x14ac:dyDescent="0.3">
      <c r="A3411">
        <v>3410</v>
      </c>
      <c r="B3411" t="s">
        <v>6641</v>
      </c>
      <c r="C3411" s="4">
        <v>42855</v>
      </c>
      <c r="D3411" s="4">
        <v>42861</v>
      </c>
      <c r="E3411" t="s">
        <v>67</v>
      </c>
      <c r="F3411" t="s">
        <v>1937</v>
      </c>
      <c r="G3411" t="s">
        <v>1938</v>
      </c>
      <c r="H3411" t="s">
        <v>37</v>
      </c>
      <c r="I3411" t="s">
        <v>38</v>
      </c>
      <c r="J3411" t="s">
        <v>517</v>
      </c>
      <c r="K3411" t="s">
        <v>518</v>
      </c>
      <c r="L3411">
        <v>43229</v>
      </c>
      <c r="M3411" t="s">
        <v>168</v>
      </c>
      <c r="N3411" t="s">
        <v>1953</v>
      </c>
      <c r="O3411" t="s">
        <v>62</v>
      </c>
      <c r="P3411" t="s">
        <v>110</v>
      </c>
      <c r="Q3411" t="s">
        <v>1954</v>
      </c>
      <c r="R3411" s="1">
        <v>10.368</v>
      </c>
      <c r="S3411">
        <v>2</v>
      </c>
      <c r="T3411">
        <f t="shared" si="53"/>
        <v>22</v>
      </c>
      <c r="U3411" t="s">
        <v>46</v>
      </c>
      <c r="V3411">
        <v>0.2</v>
      </c>
      <c r="W3411">
        <v>2.0736000000000003</v>
      </c>
      <c r="X3411" s="1">
        <v>-2.0735999999999999</v>
      </c>
      <c r="Y3411" s="1">
        <v>12.441600000000001</v>
      </c>
      <c r="Z3411" t="s">
        <v>65</v>
      </c>
      <c r="AA3411" s="2">
        <v>3.6288</v>
      </c>
      <c r="AB3411" s="3">
        <v>0.35</v>
      </c>
      <c r="AC3411" s="1">
        <v>-4.6656000000000004</v>
      </c>
      <c r="AD3411">
        <v>6</v>
      </c>
      <c r="AE3411">
        <v>6</v>
      </c>
      <c r="AF3411" t="s">
        <v>48</v>
      </c>
      <c r="AG3411">
        <v>2017</v>
      </c>
      <c r="AH3411">
        <f>COUNTBLANK(datos[[#This Row],[Row ID]:[Year sales]])</f>
        <v>0</v>
      </c>
    </row>
    <row r="3412" spans="1:34" x14ac:dyDescent="0.3">
      <c r="A3412">
        <v>3411</v>
      </c>
      <c r="B3412" t="s">
        <v>6642</v>
      </c>
      <c r="C3412" s="4">
        <v>42633</v>
      </c>
      <c r="D3412" s="4">
        <v>42637</v>
      </c>
      <c r="E3412" t="s">
        <v>67</v>
      </c>
      <c r="F3412" t="s">
        <v>5573</v>
      </c>
      <c r="G3412" t="s">
        <v>5574</v>
      </c>
      <c r="H3412" t="s">
        <v>57</v>
      </c>
      <c r="I3412" t="s">
        <v>38</v>
      </c>
      <c r="J3412" t="s">
        <v>147</v>
      </c>
      <c r="K3412" t="s">
        <v>59</v>
      </c>
      <c r="L3412">
        <v>94122</v>
      </c>
      <c r="M3412" t="s">
        <v>60</v>
      </c>
      <c r="N3412" t="s">
        <v>6354</v>
      </c>
      <c r="O3412" t="s">
        <v>62</v>
      </c>
      <c r="P3412" t="s">
        <v>110</v>
      </c>
      <c r="Q3412" t="s">
        <v>6355</v>
      </c>
      <c r="R3412" s="1">
        <v>65.790000000000006</v>
      </c>
      <c r="S3412">
        <v>9</v>
      </c>
      <c r="T3412">
        <f t="shared" si="53"/>
        <v>16</v>
      </c>
      <c r="U3412" t="s">
        <v>75</v>
      </c>
      <c r="V3412">
        <v>0</v>
      </c>
      <c r="W3412">
        <v>0</v>
      </c>
      <c r="X3412" s="1">
        <v>0</v>
      </c>
      <c r="Y3412" s="1">
        <v>65.790000000000006</v>
      </c>
      <c r="Z3412" t="s">
        <v>99</v>
      </c>
      <c r="AA3412" s="2">
        <v>30.263400000000001</v>
      </c>
      <c r="AB3412" s="3">
        <v>0.45999999999999996</v>
      </c>
      <c r="AC3412" s="1">
        <v>-35.526600000000002</v>
      </c>
      <c r="AD3412">
        <v>4</v>
      </c>
      <c r="AE3412">
        <v>4</v>
      </c>
      <c r="AF3412" t="s">
        <v>48</v>
      </c>
      <c r="AG3412">
        <v>2016</v>
      </c>
      <c r="AH3412">
        <f>COUNTBLANK(datos[[#This Row],[Row ID]:[Year sales]])</f>
        <v>0</v>
      </c>
    </row>
    <row r="3413" spans="1:34" x14ac:dyDescent="0.3">
      <c r="A3413">
        <v>3412</v>
      </c>
      <c r="B3413" t="s">
        <v>6642</v>
      </c>
      <c r="C3413" s="4">
        <v>42633</v>
      </c>
      <c r="D3413" s="4">
        <v>42637</v>
      </c>
      <c r="E3413" t="s">
        <v>67</v>
      </c>
      <c r="F3413" t="s">
        <v>5573</v>
      </c>
      <c r="G3413" t="s">
        <v>5574</v>
      </c>
      <c r="H3413" t="s">
        <v>57</v>
      </c>
      <c r="I3413" t="s">
        <v>38</v>
      </c>
      <c r="J3413" t="s">
        <v>147</v>
      </c>
      <c r="K3413" t="s">
        <v>59</v>
      </c>
      <c r="L3413">
        <v>94122</v>
      </c>
      <c r="M3413" t="s">
        <v>60</v>
      </c>
      <c r="N3413" t="s">
        <v>117</v>
      </c>
      <c r="O3413" t="s">
        <v>62</v>
      </c>
      <c r="P3413" t="s">
        <v>94</v>
      </c>
      <c r="Q3413" t="s">
        <v>118</v>
      </c>
      <c r="R3413" s="1">
        <v>271.98399999999998</v>
      </c>
      <c r="S3413">
        <v>2</v>
      </c>
      <c r="T3413">
        <f t="shared" si="53"/>
        <v>38</v>
      </c>
      <c r="U3413" t="s">
        <v>46</v>
      </c>
      <c r="V3413">
        <v>0.2</v>
      </c>
      <c r="W3413">
        <v>54.396799999999999</v>
      </c>
      <c r="X3413" s="1">
        <v>-54.396799999999999</v>
      </c>
      <c r="Y3413" s="1">
        <v>326.38079999999997</v>
      </c>
      <c r="Z3413" t="s">
        <v>47</v>
      </c>
      <c r="AA3413" s="2">
        <v>88.394800000000004</v>
      </c>
      <c r="AB3413" s="3">
        <v>0.32500000000000001</v>
      </c>
      <c r="AC3413" s="1">
        <v>-129.19239999999999</v>
      </c>
      <c r="AD3413">
        <v>4</v>
      </c>
      <c r="AE3413">
        <v>4</v>
      </c>
      <c r="AF3413" t="s">
        <v>48</v>
      </c>
      <c r="AG3413">
        <v>2016</v>
      </c>
      <c r="AH3413">
        <f>COUNTBLANK(datos[[#This Row],[Row ID]:[Year sales]])</f>
        <v>0</v>
      </c>
    </row>
    <row r="3414" spans="1:34" x14ac:dyDescent="0.3">
      <c r="A3414">
        <v>3413</v>
      </c>
      <c r="B3414" t="s">
        <v>6642</v>
      </c>
      <c r="C3414" s="4">
        <v>42633</v>
      </c>
      <c r="D3414" s="4">
        <v>42637</v>
      </c>
      <c r="E3414" t="s">
        <v>67</v>
      </c>
      <c r="F3414" t="s">
        <v>5573</v>
      </c>
      <c r="G3414" t="s">
        <v>5574</v>
      </c>
      <c r="H3414" t="s">
        <v>57</v>
      </c>
      <c r="I3414" t="s">
        <v>38</v>
      </c>
      <c r="J3414" t="s">
        <v>147</v>
      </c>
      <c r="K3414" t="s">
        <v>59</v>
      </c>
      <c r="L3414">
        <v>94122</v>
      </c>
      <c r="M3414" t="s">
        <v>60</v>
      </c>
      <c r="N3414" t="s">
        <v>607</v>
      </c>
      <c r="O3414" t="s">
        <v>62</v>
      </c>
      <c r="P3414" t="s">
        <v>86</v>
      </c>
      <c r="Q3414" t="s">
        <v>608</v>
      </c>
      <c r="R3414" s="1">
        <v>11.76</v>
      </c>
      <c r="S3414">
        <v>4</v>
      </c>
      <c r="T3414">
        <f t="shared" si="53"/>
        <v>24</v>
      </c>
      <c r="U3414" t="s">
        <v>52</v>
      </c>
      <c r="V3414">
        <v>0</v>
      </c>
      <c r="W3414">
        <v>0</v>
      </c>
      <c r="X3414" s="1">
        <v>0</v>
      </c>
      <c r="Y3414" s="1">
        <v>11.76</v>
      </c>
      <c r="Z3414" t="s">
        <v>65</v>
      </c>
      <c r="AA3414" s="2">
        <v>3.1751999999999998</v>
      </c>
      <c r="AB3414" s="3">
        <v>0.26999999999999996</v>
      </c>
      <c r="AC3414" s="1">
        <v>-8.5847999999999995</v>
      </c>
      <c r="AD3414">
        <v>4</v>
      </c>
      <c r="AE3414">
        <v>4</v>
      </c>
      <c r="AF3414" t="s">
        <v>48</v>
      </c>
      <c r="AG3414">
        <v>2016</v>
      </c>
      <c r="AH3414">
        <f>COUNTBLANK(datos[[#This Row],[Row ID]:[Year sales]])</f>
        <v>0</v>
      </c>
    </row>
    <row r="3415" spans="1:34" x14ac:dyDescent="0.3">
      <c r="A3415">
        <v>3414</v>
      </c>
      <c r="B3415" t="s">
        <v>6642</v>
      </c>
      <c r="C3415" s="4">
        <v>42633</v>
      </c>
      <c r="D3415" s="4">
        <v>42637</v>
      </c>
      <c r="E3415" t="s">
        <v>67</v>
      </c>
      <c r="F3415" t="s">
        <v>5573</v>
      </c>
      <c r="G3415" t="s">
        <v>5574</v>
      </c>
      <c r="H3415" t="s">
        <v>57</v>
      </c>
      <c r="I3415" t="s">
        <v>38</v>
      </c>
      <c r="J3415" t="s">
        <v>147</v>
      </c>
      <c r="K3415" t="s">
        <v>59</v>
      </c>
      <c r="L3415">
        <v>94122</v>
      </c>
      <c r="M3415" t="s">
        <v>60</v>
      </c>
      <c r="N3415" t="s">
        <v>5876</v>
      </c>
      <c r="O3415" t="s">
        <v>62</v>
      </c>
      <c r="P3415" t="s">
        <v>110</v>
      </c>
      <c r="Q3415" t="s">
        <v>5877</v>
      </c>
      <c r="R3415" s="1">
        <v>77.52</v>
      </c>
      <c r="S3415">
        <v>2</v>
      </c>
      <c r="T3415">
        <f t="shared" si="53"/>
        <v>16</v>
      </c>
      <c r="U3415" t="s">
        <v>46</v>
      </c>
      <c r="V3415">
        <v>0</v>
      </c>
      <c r="W3415">
        <v>0</v>
      </c>
      <c r="X3415" s="1">
        <v>0</v>
      </c>
      <c r="Y3415" s="1">
        <v>77.52</v>
      </c>
      <c r="Z3415" t="s">
        <v>99</v>
      </c>
      <c r="AA3415" s="2">
        <v>37.9848</v>
      </c>
      <c r="AB3415" s="3">
        <v>0.49000000000000005</v>
      </c>
      <c r="AC3415" s="1">
        <v>-39.535200000000003</v>
      </c>
      <c r="AD3415">
        <v>4</v>
      </c>
      <c r="AE3415">
        <v>4</v>
      </c>
      <c r="AF3415" t="s">
        <v>48</v>
      </c>
      <c r="AG3415">
        <v>2016</v>
      </c>
      <c r="AH3415">
        <f>COUNTBLANK(datos[[#This Row],[Row ID]:[Year sales]])</f>
        <v>0</v>
      </c>
    </row>
    <row r="3416" spans="1:34" x14ac:dyDescent="0.3">
      <c r="A3416">
        <v>3415</v>
      </c>
      <c r="B3416" t="s">
        <v>6642</v>
      </c>
      <c r="C3416" s="4">
        <v>42633</v>
      </c>
      <c r="D3416" s="4">
        <v>42637</v>
      </c>
      <c r="E3416" t="s">
        <v>67</v>
      </c>
      <c r="F3416" t="s">
        <v>5573</v>
      </c>
      <c r="G3416" t="s">
        <v>5574</v>
      </c>
      <c r="H3416" t="s">
        <v>57</v>
      </c>
      <c r="I3416" t="s">
        <v>38</v>
      </c>
      <c r="J3416" t="s">
        <v>147</v>
      </c>
      <c r="K3416" t="s">
        <v>59</v>
      </c>
      <c r="L3416">
        <v>94122</v>
      </c>
      <c r="M3416" t="s">
        <v>60</v>
      </c>
      <c r="N3416" t="s">
        <v>3945</v>
      </c>
      <c r="O3416" t="s">
        <v>62</v>
      </c>
      <c r="P3416" t="s">
        <v>94</v>
      </c>
      <c r="Q3416" t="s">
        <v>3946</v>
      </c>
      <c r="R3416" s="1">
        <v>48.64</v>
      </c>
      <c r="S3416">
        <v>2</v>
      </c>
      <c r="T3416">
        <f t="shared" si="53"/>
        <v>47</v>
      </c>
      <c r="U3416" t="s">
        <v>46</v>
      </c>
      <c r="V3416">
        <v>0.2</v>
      </c>
      <c r="W3416">
        <v>9.7280000000000015</v>
      </c>
      <c r="X3416" s="1">
        <v>-9.7279999999999998</v>
      </c>
      <c r="Y3416" s="1">
        <v>58.368000000000002</v>
      </c>
      <c r="Z3416" t="s">
        <v>99</v>
      </c>
      <c r="AA3416" s="2">
        <v>15.808</v>
      </c>
      <c r="AB3416" s="3">
        <v>0.32500000000000001</v>
      </c>
      <c r="AC3416" s="1">
        <v>-23.103999999999999</v>
      </c>
      <c r="AD3416">
        <v>4</v>
      </c>
      <c r="AE3416">
        <v>4</v>
      </c>
      <c r="AF3416" t="s">
        <v>48</v>
      </c>
      <c r="AG3416">
        <v>2016</v>
      </c>
      <c r="AH3416">
        <f>COUNTBLANK(datos[[#This Row],[Row ID]:[Year sales]])</f>
        <v>0</v>
      </c>
    </row>
    <row r="3417" spans="1:34" x14ac:dyDescent="0.3">
      <c r="A3417">
        <v>3416</v>
      </c>
      <c r="B3417" t="s">
        <v>6643</v>
      </c>
      <c r="C3417" s="4">
        <v>42615</v>
      </c>
      <c r="D3417" s="4">
        <v>42615</v>
      </c>
      <c r="E3417" t="s">
        <v>1312</v>
      </c>
      <c r="F3417" t="s">
        <v>1718</v>
      </c>
      <c r="G3417" t="s">
        <v>1719</v>
      </c>
      <c r="H3417" t="s">
        <v>37</v>
      </c>
      <c r="I3417" t="s">
        <v>38</v>
      </c>
      <c r="J3417" t="s">
        <v>133</v>
      </c>
      <c r="K3417" t="s">
        <v>134</v>
      </c>
      <c r="L3417">
        <v>53711</v>
      </c>
      <c r="M3417" t="s">
        <v>125</v>
      </c>
      <c r="N3417" t="s">
        <v>4360</v>
      </c>
      <c r="O3417" t="s">
        <v>62</v>
      </c>
      <c r="P3417" t="s">
        <v>289</v>
      </c>
      <c r="Q3417" t="s">
        <v>4361</v>
      </c>
      <c r="R3417" s="1">
        <v>1.81</v>
      </c>
      <c r="S3417">
        <v>1</v>
      </c>
      <c r="T3417">
        <f t="shared" si="53"/>
        <v>15</v>
      </c>
      <c r="U3417" t="s">
        <v>46</v>
      </c>
      <c r="V3417">
        <v>0</v>
      </c>
      <c r="W3417">
        <v>0</v>
      </c>
      <c r="X3417" s="1">
        <v>0</v>
      </c>
      <c r="Y3417" s="1">
        <v>1.81</v>
      </c>
      <c r="Z3417" t="s">
        <v>65</v>
      </c>
      <c r="AA3417" s="2">
        <v>0.65159999999999996</v>
      </c>
      <c r="AB3417" s="3">
        <v>0.36</v>
      </c>
      <c r="AC3417" s="1">
        <v>-1.1584000000000001</v>
      </c>
      <c r="AD3417">
        <v>0</v>
      </c>
      <c r="AE3417">
        <v>0</v>
      </c>
      <c r="AF3417" t="s">
        <v>48</v>
      </c>
      <c r="AG3417">
        <v>2016</v>
      </c>
      <c r="AH3417">
        <f>COUNTBLANK(datos[[#This Row],[Row ID]:[Year sales]])</f>
        <v>0</v>
      </c>
    </row>
    <row r="3418" spans="1:34" x14ac:dyDescent="0.3">
      <c r="A3418">
        <v>3417</v>
      </c>
      <c r="B3418" t="s">
        <v>6643</v>
      </c>
      <c r="C3418" s="4">
        <v>42615</v>
      </c>
      <c r="D3418" s="4">
        <v>42615</v>
      </c>
      <c r="E3418" t="s">
        <v>1312</v>
      </c>
      <c r="F3418" t="s">
        <v>1718</v>
      </c>
      <c r="G3418" t="s">
        <v>1719</v>
      </c>
      <c r="H3418" t="s">
        <v>37</v>
      </c>
      <c r="I3418" t="s">
        <v>38</v>
      </c>
      <c r="J3418" t="s">
        <v>133</v>
      </c>
      <c r="K3418" t="s">
        <v>134</v>
      </c>
      <c r="L3418">
        <v>53711</v>
      </c>
      <c r="M3418" t="s">
        <v>125</v>
      </c>
      <c r="N3418" t="s">
        <v>3615</v>
      </c>
      <c r="O3418" t="s">
        <v>62</v>
      </c>
      <c r="P3418" t="s">
        <v>94</v>
      </c>
      <c r="Q3418" t="s">
        <v>3616</v>
      </c>
      <c r="R3418" s="1">
        <v>8.26</v>
      </c>
      <c r="S3418">
        <v>2</v>
      </c>
      <c r="T3418">
        <f t="shared" si="53"/>
        <v>44</v>
      </c>
      <c r="U3418" t="s">
        <v>46</v>
      </c>
      <c r="V3418">
        <v>0</v>
      </c>
      <c r="W3418">
        <v>0</v>
      </c>
      <c r="X3418" s="1">
        <v>0</v>
      </c>
      <c r="Y3418" s="1">
        <v>8.26</v>
      </c>
      <c r="Z3418" t="s">
        <v>65</v>
      </c>
      <c r="AA3418" s="2">
        <v>3.8822000000000001</v>
      </c>
      <c r="AB3418" s="3">
        <v>0.47000000000000003</v>
      </c>
      <c r="AC3418" s="1">
        <v>-4.3777999999999997</v>
      </c>
      <c r="AD3418">
        <v>0</v>
      </c>
      <c r="AE3418">
        <v>0</v>
      </c>
      <c r="AF3418" t="s">
        <v>48</v>
      </c>
      <c r="AG3418">
        <v>2016</v>
      </c>
      <c r="AH3418">
        <f>COUNTBLANK(datos[[#This Row],[Row ID]:[Year sales]])</f>
        <v>0</v>
      </c>
    </row>
    <row r="3419" spans="1:34" x14ac:dyDescent="0.3">
      <c r="A3419">
        <v>3418</v>
      </c>
      <c r="B3419" t="s">
        <v>6644</v>
      </c>
      <c r="C3419" s="4">
        <v>42121</v>
      </c>
      <c r="D3419" s="4">
        <v>42126</v>
      </c>
      <c r="E3419" t="s">
        <v>67</v>
      </c>
      <c r="F3419" t="s">
        <v>6284</v>
      </c>
      <c r="G3419" t="s">
        <v>6285</v>
      </c>
      <c r="H3419" t="s">
        <v>122</v>
      </c>
      <c r="I3419" t="s">
        <v>38</v>
      </c>
      <c r="J3419" t="s">
        <v>476</v>
      </c>
      <c r="K3419" t="s">
        <v>477</v>
      </c>
      <c r="L3419">
        <v>80013</v>
      </c>
      <c r="M3419" t="s">
        <v>60</v>
      </c>
      <c r="N3419" t="s">
        <v>3647</v>
      </c>
      <c r="O3419" t="s">
        <v>62</v>
      </c>
      <c r="P3419" t="s">
        <v>97</v>
      </c>
      <c r="Q3419" t="s">
        <v>3648</v>
      </c>
      <c r="R3419" s="1">
        <v>43.56</v>
      </c>
      <c r="S3419">
        <v>5</v>
      </c>
      <c r="T3419">
        <f t="shared" si="53"/>
        <v>29</v>
      </c>
      <c r="U3419" t="s">
        <v>75</v>
      </c>
      <c r="V3419">
        <v>0.2</v>
      </c>
      <c r="W3419">
        <v>8.7120000000000015</v>
      </c>
      <c r="X3419" s="1">
        <v>-8.7119999999999997</v>
      </c>
      <c r="Y3419" s="1">
        <v>52.272000000000006</v>
      </c>
      <c r="Z3419" t="s">
        <v>99</v>
      </c>
      <c r="AA3419" s="2">
        <v>3.2669999999999999</v>
      </c>
      <c r="AB3419" s="3">
        <v>7.4999999999999997E-2</v>
      </c>
      <c r="AC3419" s="1">
        <v>-31.581</v>
      </c>
      <c r="AD3419">
        <v>5</v>
      </c>
      <c r="AE3419">
        <v>5</v>
      </c>
      <c r="AF3419" t="s">
        <v>48</v>
      </c>
      <c r="AG3419">
        <v>2015</v>
      </c>
      <c r="AH3419">
        <f>COUNTBLANK(datos[[#This Row],[Row ID]:[Year sales]])</f>
        <v>0</v>
      </c>
    </row>
    <row r="3420" spans="1:34" x14ac:dyDescent="0.3">
      <c r="A3420">
        <v>3419</v>
      </c>
      <c r="B3420" t="s">
        <v>6644</v>
      </c>
      <c r="C3420" s="4">
        <v>42121</v>
      </c>
      <c r="D3420" s="4">
        <v>42126</v>
      </c>
      <c r="E3420" t="s">
        <v>67</v>
      </c>
      <c r="F3420" t="s">
        <v>6284</v>
      </c>
      <c r="G3420" t="s">
        <v>6285</v>
      </c>
      <c r="H3420" t="s">
        <v>122</v>
      </c>
      <c r="I3420" t="s">
        <v>38</v>
      </c>
      <c r="J3420" t="s">
        <v>476</v>
      </c>
      <c r="K3420" t="s">
        <v>477</v>
      </c>
      <c r="L3420">
        <v>80013</v>
      </c>
      <c r="M3420" t="s">
        <v>60</v>
      </c>
      <c r="N3420" t="s">
        <v>1973</v>
      </c>
      <c r="O3420" t="s">
        <v>62</v>
      </c>
      <c r="P3420" t="s">
        <v>599</v>
      </c>
      <c r="Q3420" t="s">
        <v>1974</v>
      </c>
      <c r="R3420" s="1">
        <v>5.84</v>
      </c>
      <c r="S3420">
        <v>2</v>
      </c>
      <c r="T3420">
        <f t="shared" si="53"/>
        <v>22</v>
      </c>
      <c r="U3420" t="s">
        <v>46</v>
      </c>
      <c r="V3420">
        <v>0.2</v>
      </c>
      <c r="W3420">
        <v>1.1679999999999999</v>
      </c>
      <c r="X3420" s="1">
        <v>-1.1679999999999999</v>
      </c>
      <c r="Y3420" s="1">
        <v>7.008</v>
      </c>
      <c r="Z3420" t="s">
        <v>65</v>
      </c>
      <c r="AA3420" s="2">
        <v>0.73</v>
      </c>
      <c r="AB3420" s="3">
        <v>0.125</v>
      </c>
      <c r="AC3420" s="1">
        <v>-3.9420000000000002</v>
      </c>
      <c r="AD3420">
        <v>5</v>
      </c>
      <c r="AE3420">
        <v>5</v>
      </c>
      <c r="AF3420" t="s">
        <v>48</v>
      </c>
      <c r="AG3420">
        <v>2015</v>
      </c>
      <c r="AH3420">
        <f>COUNTBLANK(datos[[#This Row],[Row ID]:[Year sales]])</f>
        <v>0</v>
      </c>
    </row>
    <row r="3421" spans="1:34" x14ac:dyDescent="0.3">
      <c r="A3421">
        <v>3420</v>
      </c>
      <c r="B3421" t="s">
        <v>6645</v>
      </c>
      <c r="C3421" s="4">
        <v>42253</v>
      </c>
      <c r="D3421" s="4">
        <v>42260</v>
      </c>
      <c r="E3421" t="s">
        <v>67</v>
      </c>
      <c r="F3421" t="s">
        <v>2154</v>
      </c>
      <c r="G3421" t="s">
        <v>2155</v>
      </c>
      <c r="H3421" t="s">
        <v>122</v>
      </c>
      <c r="I3421" t="s">
        <v>38</v>
      </c>
      <c r="J3421" t="s">
        <v>286</v>
      </c>
      <c r="K3421" t="s">
        <v>287</v>
      </c>
      <c r="L3421">
        <v>10024</v>
      </c>
      <c r="M3421" t="s">
        <v>168</v>
      </c>
      <c r="N3421" t="s">
        <v>2605</v>
      </c>
      <c r="O3421" t="s">
        <v>43</v>
      </c>
      <c r="P3421" t="s">
        <v>50</v>
      </c>
      <c r="Q3421" t="s">
        <v>2606</v>
      </c>
      <c r="R3421" s="1">
        <v>271.76400000000001</v>
      </c>
      <c r="S3421">
        <v>2</v>
      </c>
      <c r="T3421">
        <f t="shared" si="53"/>
        <v>32</v>
      </c>
      <c r="U3421" t="s">
        <v>46</v>
      </c>
      <c r="V3421">
        <v>0.1</v>
      </c>
      <c r="W3421">
        <v>27.176400000000001</v>
      </c>
      <c r="X3421" s="1">
        <v>-27.176400000000001</v>
      </c>
      <c r="Y3421" s="1">
        <v>298.94040000000001</v>
      </c>
      <c r="Z3421" t="s">
        <v>47</v>
      </c>
      <c r="AA3421" s="2">
        <v>60.392000000000003</v>
      </c>
      <c r="AB3421" s="3">
        <v>0.22222222222222224</v>
      </c>
      <c r="AC3421" s="1">
        <v>-184.19560000000001</v>
      </c>
      <c r="AD3421">
        <v>7</v>
      </c>
      <c r="AE3421">
        <v>7</v>
      </c>
      <c r="AF3421" t="s">
        <v>48</v>
      </c>
      <c r="AG3421">
        <v>2015</v>
      </c>
      <c r="AH3421">
        <f>COUNTBLANK(datos[[#This Row],[Row ID]:[Year sales]])</f>
        <v>0</v>
      </c>
    </row>
    <row r="3422" spans="1:34" x14ac:dyDescent="0.3">
      <c r="A3422">
        <v>3421</v>
      </c>
      <c r="B3422" t="s">
        <v>6646</v>
      </c>
      <c r="C3422" s="4">
        <v>42518</v>
      </c>
      <c r="D3422" s="4">
        <v>42524</v>
      </c>
      <c r="E3422" t="s">
        <v>67</v>
      </c>
      <c r="F3422" t="s">
        <v>506</v>
      </c>
      <c r="G3422" t="s">
        <v>507</v>
      </c>
      <c r="H3422" t="s">
        <v>37</v>
      </c>
      <c r="I3422" t="s">
        <v>38</v>
      </c>
      <c r="J3422" t="s">
        <v>58</v>
      </c>
      <c r="K3422" t="s">
        <v>59</v>
      </c>
      <c r="L3422">
        <v>90004</v>
      </c>
      <c r="M3422" t="s">
        <v>60</v>
      </c>
      <c r="N3422" t="s">
        <v>728</v>
      </c>
      <c r="O3422" t="s">
        <v>62</v>
      </c>
      <c r="P3422" t="s">
        <v>97</v>
      </c>
      <c r="Q3422" t="s">
        <v>729</v>
      </c>
      <c r="R3422" s="1">
        <v>262.24</v>
      </c>
      <c r="S3422">
        <v>2</v>
      </c>
      <c r="T3422">
        <f t="shared" si="53"/>
        <v>21</v>
      </c>
      <c r="U3422" t="s">
        <v>46</v>
      </c>
      <c r="V3422">
        <v>0</v>
      </c>
      <c r="W3422">
        <v>0</v>
      </c>
      <c r="X3422" s="1">
        <v>0</v>
      </c>
      <c r="Y3422" s="1">
        <v>262.24</v>
      </c>
      <c r="Z3422" t="s">
        <v>47</v>
      </c>
      <c r="AA3422" s="2">
        <v>78.671999999999997</v>
      </c>
      <c r="AB3422" s="3">
        <v>0.3</v>
      </c>
      <c r="AC3422" s="1">
        <v>-183.56800000000001</v>
      </c>
      <c r="AD3422">
        <v>6</v>
      </c>
      <c r="AE3422">
        <v>6</v>
      </c>
      <c r="AF3422" t="s">
        <v>48</v>
      </c>
      <c r="AG3422">
        <v>2016</v>
      </c>
      <c r="AH3422">
        <f>COUNTBLANK(datos[[#This Row],[Row ID]:[Year sales]])</f>
        <v>0</v>
      </c>
    </row>
    <row r="3423" spans="1:34" x14ac:dyDescent="0.3">
      <c r="A3423">
        <v>3422</v>
      </c>
      <c r="B3423" t="s">
        <v>6646</v>
      </c>
      <c r="C3423" s="4">
        <v>42518</v>
      </c>
      <c r="D3423" s="4">
        <v>42524</v>
      </c>
      <c r="E3423" t="s">
        <v>67</v>
      </c>
      <c r="F3423" t="s">
        <v>506</v>
      </c>
      <c r="G3423" t="s">
        <v>507</v>
      </c>
      <c r="H3423" t="s">
        <v>37</v>
      </c>
      <c r="I3423" t="s">
        <v>38</v>
      </c>
      <c r="J3423" t="s">
        <v>58</v>
      </c>
      <c r="K3423" t="s">
        <v>59</v>
      </c>
      <c r="L3423">
        <v>90004</v>
      </c>
      <c r="M3423" t="s">
        <v>60</v>
      </c>
      <c r="N3423" t="s">
        <v>5208</v>
      </c>
      <c r="O3423" t="s">
        <v>62</v>
      </c>
      <c r="P3423" t="s">
        <v>110</v>
      </c>
      <c r="Q3423" t="s">
        <v>5209</v>
      </c>
      <c r="R3423" s="1">
        <v>182.72</v>
      </c>
      <c r="S3423">
        <v>8</v>
      </c>
      <c r="T3423">
        <f t="shared" si="53"/>
        <v>26</v>
      </c>
      <c r="U3423" t="s">
        <v>75</v>
      </c>
      <c r="V3423">
        <v>0</v>
      </c>
      <c r="W3423">
        <v>0</v>
      </c>
      <c r="X3423" s="1">
        <v>0</v>
      </c>
      <c r="Y3423" s="1">
        <v>182.72</v>
      </c>
      <c r="Z3423" t="s">
        <v>99</v>
      </c>
      <c r="AA3423" s="2">
        <v>84.051199999999994</v>
      </c>
      <c r="AB3423" s="3">
        <v>0.45999999999999996</v>
      </c>
      <c r="AC3423" s="1">
        <v>-98.668800000000005</v>
      </c>
      <c r="AD3423">
        <v>6</v>
      </c>
      <c r="AE3423">
        <v>6</v>
      </c>
      <c r="AF3423" t="s">
        <v>48</v>
      </c>
      <c r="AG3423">
        <v>2016</v>
      </c>
      <c r="AH3423">
        <f>COUNTBLANK(datos[[#This Row],[Row ID]:[Year sales]])</f>
        <v>0</v>
      </c>
    </row>
    <row r="3424" spans="1:34" x14ac:dyDescent="0.3">
      <c r="A3424">
        <v>3423</v>
      </c>
      <c r="B3424" t="s">
        <v>6646</v>
      </c>
      <c r="C3424" s="4">
        <v>42518</v>
      </c>
      <c r="D3424" s="4">
        <v>42524</v>
      </c>
      <c r="E3424" t="s">
        <v>67</v>
      </c>
      <c r="F3424" t="s">
        <v>506</v>
      </c>
      <c r="G3424" t="s">
        <v>507</v>
      </c>
      <c r="H3424" t="s">
        <v>37</v>
      </c>
      <c r="I3424" t="s">
        <v>38</v>
      </c>
      <c r="J3424" t="s">
        <v>58</v>
      </c>
      <c r="K3424" t="s">
        <v>59</v>
      </c>
      <c r="L3424">
        <v>90004</v>
      </c>
      <c r="M3424" t="s">
        <v>60</v>
      </c>
      <c r="N3424" t="s">
        <v>4845</v>
      </c>
      <c r="O3424" t="s">
        <v>90</v>
      </c>
      <c r="P3424" t="s">
        <v>181</v>
      </c>
      <c r="Q3424" t="s">
        <v>4846</v>
      </c>
      <c r="R3424" s="1">
        <v>131.6</v>
      </c>
      <c r="S3424">
        <v>7</v>
      </c>
      <c r="T3424">
        <f t="shared" si="53"/>
        <v>25</v>
      </c>
      <c r="U3424" t="s">
        <v>75</v>
      </c>
      <c r="V3424">
        <v>0</v>
      </c>
      <c r="W3424">
        <v>0</v>
      </c>
      <c r="X3424" s="1">
        <v>0</v>
      </c>
      <c r="Y3424" s="1">
        <v>131.6</v>
      </c>
      <c r="Z3424" t="s">
        <v>99</v>
      </c>
      <c r="AA3424" s="2">
        <v>7.8959999999999999</v>
      </c>
      <c r="AB3424" s="3">
        <v>6.0000000000000005E-2</v>
      </c>
      <c r="AC3424" s="1">
        <v>-123.70399999999999</v>
      </c>
      <c r="AD3424">
        <v>6</v>
      </c>
      <c r="AE3424">
        <v>6</v>
      </c>
      <c r="AF3424" t="s">
        <v>48</v>
      </c>
      <c r="AG3424">
        <v>2016</v>
      </c>
      <c r="AH3424">
        <f>COUNTBLANK(datos[[#This Row],[Row ID]:[Year sales]])</f>
        <v>0</v>
      </c>
    </row>
    <row r="3425" spans="1:34" x14ac:dyDescent="0.3">
      <c r="A3425">
        <v>3424</v>
      </c>
      <c r="B3425" t="s">
        <v>6646</v>
      </c>
      <c r="C3425" s="4">
        <v>42518</v>
      </c>
      <c r="D3425" s="4">
        <v>42524</v>
      </c>
      <c r="E3425" t="s">
        <v>67</v>
      </c>
      <c r="F3425" t="s">
        <v>506</v>
      </c>
      <c r="G3425" t="s">
        <v>507</v>
      </c>
      <c r="H3425" t="s">
        <v>37</v>
      </c>
      <c r="I3425" t="s">
        <v>38</v>
      </c>
      <c r="J3425" t="s">
        <v>58</v>
      </c>
      <c r="K3425" t="s">
        <v>59</v>
      </c>
      <c r="L3425">
        <v>90004</v>
      </c>
      <c r="M3425" t="s">
        <v>60</v>
      </c>
      <c r="N3425" t="s">
        <v>152</v>
      </c>
      <c r="O3425" t="s">
        <v>62</v>
      </c>
      <c r="P3425" t="s">
        <v>94</v>
      </c>
      <c r="Q3425" t="s">
        <v>153</v>
      </c>
      <c r="R3425" s="1">
        <v>22.72</v>
      </c>
      <c r="S3425">
        <v>4</v>
      </c>
      <c r="T3425">
        <f t="shared" si="53"/>
        <v>23</v>
      </c>
      <c r="U3425" t="s">
        <v>52</v>
      </c>
      <c r="V3425">
        <v>0.2</v>
      </c>
      <c r="W3425">
        <v>4.5439999999999996</v>
      </c>
      <c r="X3425" s="1">
        <v>-4.5439999999999996</v>
      </c>
      <c r="Y3425" s="1">
        <v>27.263999999999999</v>
      </c>
      <c r="Z3425" t="s">
        <v>65</v>
      </c>
      <c r="AA3425" s="2">
        <v>7.3840000000000003</v>
      </c>
      <c r="AB3425" s="3">
        <v>0.32500000000000001</v>
      </c>
      <c r="AC3425" s="1">
        <v>-10.792</v>
      </c>
      <c r="AD3425">
        <v>6</v>
      </c>
      <c r="AE3425">
        <v>6</v>
      </c>
      <c r="AF3425" t="s">
        <v>48</v>
      </c>
      <c r="AG3425">
        <v>2016</v>
      </c>
      <c r="AH3425">
        <f>COUNTBLANK(datos[[#This Row],[Row ID]:[Year sales]])</f>
        <v>0</v>
      </c>
    </row>
    <row r="3426" spans="1:34" x14ac:dyDescent="0.3">
      <c r="A3426">
        <v>3425</v>
      </c>
      <c r="B3426" t="s">
        <v>6646</v>
      </c>
      <c r="C3426" s="4">
        <v>42518</v>
      </c>
      <c r="D3426" s="4">
        <v>42524</v>
      </c>
      <c r="E3426" t="s">
        <v>67</v>
      </c>
      <c r="F3426" t="s">
        <v>506</v>
      </c>
      <c r="G3426" t="s">
        <v>507</v>
      </c>
      <c r="H3426" t="s">
        <v>37</v>
      </c>
      <c r="I3426" t="s">
        <v>38</v>
      </c>
      <c r="J3426" t="s">
        <v>58</v>
      </c>
      <c r="K3426" t="s">
        <v>59</v>
      </c>
      <c r="L3426">
        <v>90004</v>
      </c>
      <c r="M3426" t="s">
        <v>60</v>
      </c>
      <c r="N3426" t="s">
        <v>6357</v>
      </c>
      <c r="O3426" t="s">
        <v>90</v>
      </c>
      <c r="P3426" t="s">
        <v>704</v>
      </c>
      <c r="Q3426" t="s">
        <v>6358</v>
      </c>
      <c r="R3426" s="1">
        <v>558.4</v>
      </c>
      <c r="S3426">
        <v>2</v>
      </c>
      <c r="T3426">
        <f t="shared" si="53"/>
        <v>12</v>
      </c>
      <c r="U3426" t="s">
        <v>46</v>
      </c>
      <c r="V3426">
        <v>0.2</v>
      </c>
      <c r="W3426">
        <v>111.68</v>
      </c>
      <c r="X3426" s="1">
        <v>-111.68</v>
      </c>
      <c r="Y3426" s="1">
        <v>670.07999999999993</v>
      </c>
      <c r="Z3426" t="s">
        <v>53</v>
      </c>
      <c r="AA3426" s="2">
        <v>41.88</v>
      </c>
      <c r="AB3426" s="3">
        <v>7.5000000000000011E-2</v>
      </c>
      <c r="AC3426" s="1">
        <v>-404.84</v>
      </c>
      <c r="AD3426">
        <v>6</v>
      </c>
      <c r="AE3426">
        <v>6</v>
      </c>
      <c r="AF3426" t="s">
        <v>48</v>
      </c>
      <c r="AG3426">
        <v>2016</v>
      </c>
      <c r="AH3426">
        <f>COUNTBLANK(datos[[#This Row],[Row ID]:[Year sales]])</f>
        <v>0</v>
      </c>
    </row>
    <row r="3427" spans="1:34" x14ac:dyDescent="0.3">
      <c r="A3427">
        <v>3426</v>
      </c>
      <c r="B3427" t="s">
        <v>6647</v>
      </c>
      <c r="C3427" s="4">
        <v>42271</v>
      </c>
      <c r="D3427" s="4">
        <v>42275</v>
      </c>
      <c r="E3427" t="s">
        <v>67</v>
      </c>
      <c r="F3427" t="s">
        <v>3076</v>
      </c>
      <c r="G3427" t="s">
        <v>3077</v>
      </c>
      <c r="H3427" t="s">
        <v>122</v>
      </c>
      <c r="I3427" t="s">
        <v>38</v>
      </c>
      <c r="J3427" t="s">
        <v>6648</v>
      </c>
      <c r="K3427" t="s">
        <v>509</v>
      </c>
      <c r="L3427">
        <v>52001</v>
      </c>
      <c r="M3427" t="s">
        <v>125</v>
      </c>
      <c r="N3427" t="s">
        <v>197</v>
      </c>
      <c r="O3427" t="s">
        <v>62</v>
      </c>
      <c r="P3427" t="s">
        <v>94</v>
      </c>
      <c r="Q3427" t="s">
        <v>198</v>
      </c>
      <c r="R3427" s="1">
        <v>15.24</v>
      </c>
      <c r="S3427">
        <v>4</v>
      </c>
      <c r="T3427">
        <f t="shared" si="53"/>
        <v>37</v>
      </c>
      <c r="U3427" t="s">
        <v>52</v>
      </c>
      <c r="V3427">
        <v>0</v>
      </c>
      <c r="W3427">
        <v>0</v>
      </c>
      <c r="X3427" s="1">
        <v>0</v>
      </c>
      <c r="Y3427" s="1">
        <v>15.24</v>
      </c>
      <c r="Z3427" t="s">
        <v>65</v>
      </c>
      <c r="AA3427" s="2">
        <v>6.8579999999999997</v>
      </c>
      <c r="AB3427" s="3">
        <v>0.44999999999999996</v>
      </c>
      <c r="AC3427" s="1">
        <v>-8.3819999999999997</v>
      </c>
      <c r="AD3427">
        <v>4</v>
      </c>
      <c r="AE3427">
        <v>4</v>
      </c>
      <c r="AF3427" t="s">
        <v>48</v>
      </c>
      <c r="AG3427">
        <v>2015</v>
      </c>
      <c r="AH3427">
        <f>COUNTBLANK(datos[[#This Row],[Row ID]:[Year sales]])</f>
        <v>0</v>
      </c>
    </row>
    <row r="3428" spans="1:34" x14ac:dyDescent="0.3">
      <c r="A3428">
        <v>3427</v>
      </c>
      <c r="B3428" t="s">
        <v>6647</v>
      </c>
      <c r="C3428" s="4">
        <v>42271</v>
      </c>
      <c r="D3428" s="4">
        <v>42275</v>
      </c>
      <c r="E3428" t="s">
        <v>67</v>
      </c>
      <c r="F3428" t="s">
        <v>3076</v>
      </c>
      <c r="G3428" t="s">
        <v>3077</v>
      </c>
      <c r="H3428" t="s">
        <v>122</v>
      </c>
      <c r="I3428" t="s">
        <v>38</v>
      </c>
      <c r="J3428" t="s">
        <v>6648</v>
      </c>
      <c r="K3428" t="s">
        <v>509</v>
      </c>
      <c r="L3428">
        <v>52001</v>
      </c>
      <c r="M3428" t="s">
        <v>125</v>
      </c>
      <c r="N3428" t="s">
        <v>4647</v>
      </c>
      <c r="O3428" t="s">
        <v>43</v>
      </c>
      <c r="P3428" t="s">
        <v>50</v>
      </c>
      <c r="Q3428" t="s">
        <v>4648</v>
      </c>
      <c r="R3428" s="1">
        <v>1408.1</v>
      </c>
      <c r="S3428">
        <v>10</v>
      </c>
      <c r="T3428">
        <f t="shared" si="53"/>
        <v>44</v>
      </c>
      <c r="U3428" t="s">
        <v>75</v>
      </c>
      <c r="V3428">
        <v>0</v>
      </c>
      <c r="W3428">
        <v>0</v>
      </c>
      <c r="X3428" s="1">
        <v>0</v>
      </c>
      <c r="Y3428" s="1">
        <v>1408.1</v>
      </c>
      <c r="Z3428" t="s">
        <v>53</v>
      </c>
      <c r="AA3428" s="2">
        <v>394.26799999999997</v>
      </c>
      <c r="AB3428" s="3">
        <v>0.27999999999999997</v>
      </c>
      <c r="AC3428" s="1">
        <v>-1013.832</v>
      </c>
      <c r="AD3428">
        <v>4</v>
      </c>
      <c r="AE3428">
        <v>4</v>
      </c>
      <c r="AF3428" t="s">
        <v>48</v>
      </c>
      <c r="AG3428">
        <v>2015</v>
      </c>
      <c r="AH3428">
        <f>COUNTBLANK(datos[[#This Row],[Row ID]:[Year sales]])</f>
        <v>0</v>
      </c>
    </row>
    <row r="3429" spans="1:34" x14ac:dyDescent="0.3">
      <c r="A3429">
        <v>3428</v>
      </c>
      <c r="B3429" t="s">
        <v>6649</v>
      </c>
      <c r="C3429" s="4">
        <v>42919</v>
      </c>
      <c r="D3429" s="4">
        <v>42922</v>
      </c>
      <c r="E3429" t="s">
        <v>34</v>
      </c>
      <c r="F3429" t="s">
        <v>3786</v>
      </c>
      <c r="G3429" t="s">
        <v>3787</v>
      </c>
      <c r="H3429" t="s">
        <v>122</v>
      </c>
      <c r="I3429" t="s">
        <v>38</v>
      </c>
      <c r="J3429" t="s">
        <v>2495</v>
      </c>
      <c r="K3429" t="s">
        <v>518</v>
      </c>
      <c r="L3429">
        <v>43130</v>
      </c>
      <c r="M3429" t="s">
        <v>168</v>
      </c>
      <c r="N3429" t="s">
        <v>6650</v>
      </c>
      <c r="O3429" t="s">
        <v>62</v>
      </c>
      <c r="P3429" t="s">
        <v>110</v>
      </c>
      <c r="Q3429" t="s">
        <v>6651</v>
      </c>
      <c r="R3429" s="1">
        <v>32.896000000000001</v>
      </c>
      <c r="S3429">
        <v>4</v>
      </c>
      <c r="T3429">
        <f t="shared" si="53"/>
        <v>18</v>
      </c>
      <c r="U3429" t="s">
        <v>52</v>
      </c>
      <c r="V3429">
        <v>0.2</v>
      </c>
      <c r="W3429">
        <v>6.5792000000000002</v>
      </c>
      <c r="X3429" s="1">
        <v>-6.5792000000000002</v>
      </c>
      <c r="Y3429" s="1">
        <v>39.475200000000001</v>
      </c>
      <c r="Z3429" t="s">
        <v>65</v>
      </c>
      <c r="AA3429" s="2">
        <v>11.102399999999999</v>
      </c>
      <c r="AB3429" s="3">
        <v>0.33749999999999997</v>
      </c>
      <c r="AC3429" s="1">
        <v>-15.214399999999999</v>
      </c>
      <c r="AD3429">
        <v>3</v>
      </c>
      <c r="AE3429">
        <v>3</v>
      </c>
      <c r="AF3429" t="s">
        <v>48</v>
      </c>
      <c r="AG3429">
        <v>2017</v>
      </c>
      <c r="AH3429">
        <f>COUNTBLANK(datos[[#This Row],[Row ID]:[Year sales]])</f>
        <v>0</v>
      </c>
    </row>
    <row r="3430" spans="1:34" x14ac:dyDescent="0.3">
      <c r="A3430">
        <v>3429</v>
      </c>
      <c r="B3430" t="s">
        <v>6649</v>
      </c>
      <c r="C3430" s="4">
        <v>42919</v>
      </c>
      <c r="D3430" s="4">
        <v>42922</v>
      </c>
      <c r="E3430" t="s">
        <v>34</v>
      </c>
      <c r="F3430" t="s">
        <v>3786</v>
      </c>
      <c r="G3430" t="s">
        <v>3787</v>
      </c>
      <c r="H3430" t="s">
        <v>122</v>
      </c>
      <c r="I3430" t="s">
        <v>38</v>
      </c>
      <c r="J3430" t="s">
        <v>2495</v>
      </c>
      <c r="K3430" t="s">
        <v>518</v>
      </c>
      <c r="L3430">
        <v>43130</v>
      </c>
      <c r="M3430" t="s">
        <v>168</v>
      </c>
      <c r="N3430" t="s">
        <v>1460</v>
      </c>
      <c r="O3430" t="s">
        <v>43</v>
      </c>
      <c r="P3430" t="s">
        <v>73</v>
      </c>
      <c r="Q3430" t="s">
        <v>1461</v>
      </c>
      <c r="R3430" s="1">
        <v>215.148</v>
      </c>
      <c r="S3430">
        <v>2</v>
      </c>
      <c r="T3430">
        <f t="shared" si="53"/>
        <v>20</v>
      </c>
      <c r="U3430" t="s">
        <v>46</v>
      </c>
      <c r="V3430">
        <v>0.4</v>
      </c>
      <c r="W3430">
        <v>86.059200000000004</v>
      </c>
      <c r="X3430" s="1">
        <v>-86.059200000000004</v>
      </c>
      <c r="Y3430" s="1">
        <v>301.2072</v>
      </c>
      <c r="Z3430" t="s">
        <v>47</v>
      </c>
      <c r="AA3430" s="2">
        <v>-103.98820000000001</v>
      </c>
      <c r="AB3430" s="3">
        <v>-0.48333333333333339</v>
      </c>
      <c r="AC3430" s="1">
        <v>-233.077</v>
      </c>
      <c r="AD3430">
        <v>3</v>
      </c>
      <c r="AE3430">
        <v>3</v>
      </c>
      <c r="AF3430" t="s">
        <v>48</v>
      </c>
      <c r="AG3430">
        <v>2017</v>
      </c>
      <c r="AH3430">
        <f>COUNTBLANK(datos[[#This Row],[Row ID]:[Year sales]])</f>
        <v>0</v>
      </c>
    </row>
    <row r="3431" spans="1:34" x14ac:dyDescent="0.3">
      <c r="A3431">
        <v>3430</v>
      </c>
      <c r="B3431" t="s">
        <v>6649</v>
      </c>
      <c r="C3431" s="4">
        <v>42919</v>
      </c>
      <c r="D3431" s="4">
        <v>42922</v>
      </c>
      <c r="E3431" t="s">
        <v>34</v>
      </c>
      <c r="F3431" t="s">
        <v>3786</v>
      </c>
      <c r="G3431" t="s">
        <v>3787</v>
      </c>
      <c r="H3431" t="s">
        <v>122</v>
      </c>
      <c r="I3431" t="s">
        <v>38</v>
      </c>
      <c r="J3431" t="s">
        <v>2495</v>
      </c>
      <c r="K3431" t="s">
        <v>518</v>
      </c>
      <c r="L3431">
        <v>43130</v>
      </c>
      <c r="M3431" t="s">
        <v>168</v>
      </c>
      <c r="N3431" t="s">
        <v>5859</v>
      </c>
      <c r="O3431" t="s">
        <v>62</v>
      </c>
      <c r="P3431" t="s">
        <v>110</v>
      </c>
      <c r="Q3431" t="s">
        <v>5860</v>
      </c>
      <c r="R3431" s="1">
        <v>30.96</v>
      </c>
      <c r="S3431">
        <v>6</v>
      </c>
      <c r="T3431">
        <f t="shared" si="53"/>
        <v>22</v>
      </c>
      <c r="U3431" t="s">
        <v>75</v>
      </c>
      <c r="V3431">
        <v>0.2</v>
      </c>
      <c r="W3431">
        <v>6.1920000000000002</v>
      </c>
      <c r="X3431" s="1">
        <v>-6.1920000000000002</v>
      </c>
      <c r="Y3431" s="1">
        <v>37.152000000000001</v>
      </c>
      <c r="Z3431" t="s">
        <v>65</v>
      </c>
      <c r="AA3431" s="2">
        <v>11.223000000000001</v>
      </c>
      <c r="AB3431" s="3">
        <v>0.36249999999999999</v>
      </c>
      <c r="AC3431" s="1">
        <v>-13.545</v>
      </c>
      <c r="AD3431">
        <v>3</v>
      </c>
      <c r="AE3431">
        <v>3</v>
      </c>
      <c r="AF3431" t="s">
        <v>48</v>
      </c>
      <c r="AG3431">
        <v>2017</v>
      </c>
      <c r="AH3431">
        <f>COUNTBLANK(datos[[#This Row],[Row ID]:[Year sales]])</f>
        <v>0</v>
      </c>
    </row>
    <row r="3432" spans="1:34" x14ac:dyDescent="0.3">
      <c r="A3432">
        <v>3431</v>
      </c>
      <c r="B3432" t="s">
        <v>6652</v>
      </c>
      <c r="C3432" s="4">
        <v>43077</v>
      </c>
      <c r="D3432" s="4">
        <v>43078</v>
      </c>
      <c r="E3432" t="s">
        <v>208</v>
      </c>
      <c r="F3432" t="s">
        <v>1440</v>
      </c>
      <c r="G3432" t="s">
        <v>1441</v>
      </c>
      <c r="H3432" t="s">
        <v>37</v>
      </c>
      <c r="I3432" t="s">
        <v>38</v>
      </c>
      <c r="J3432" t="s">
        <v>1049</v>
      </c>
      <c r="K3432" t="s">
        <v>59</v>
      </c>
      <c r="L3432">
        <v>90301</v>
      </c>
      <c r="M3432" t="s">
        <v>60</v>
      </c>
      <c r="N3432" t="s">
        <v>1356</v>
      </c>
      <c r="O3432" t="s">
        <v>62</v>
      </c>
      <c r="P3432" t="s">
        <v>77</v>
      </c>
      <c r="Q3432" t="s">
        <v>1357</v>
      </c>
      <c r="R3432" s="1">
        <v>29.79</v>
      </c>
      <c r="S3432">
        <v>3</v>
      </c>
      <c r="T3432">
        <f t="shared" si="53"/>
        <v>13</v>
      </c>
      <c r="U3432" t="s">
        <v>52</v>
      </c>
      <c r="V3432">
        <v>0</v>
      </c>
      <c r="W3432">
        <v>0</v>
      </c>
      <c r="X3432" s="1">
        <v>0</v>
      </c>
      <c r="Y3432" s="1">
        <v>29.79</v>
      </c>
      <c r="Z3432" t="s">
        <v>65</v>
      </c>
      <c r="AA3432" s="2">
        <v>8.6390999999999991</v>
      </c>
      <c r="AB3432" s="3">
        <v>0.28999999999999998</v>
      </c>
      <c r="AC3432" s="1">
        <v>-21.1509</v>
      </c>
      <c r="AD3432">
        <v>1</v>
      </c>
      <c r="AE3432">
        <v>1</v>
      </c>
      <c r="AF3432" t="s">
        <v>48</v>
      </c>
      <c r="AG3432">
        <v>2017</v>
      </c>
      <c r="AH3432">
        <f>COUNTBLANK(datos[[#This Row],[Row ID]:[Year sales]])</f>
        <v>0</v>
      </c>
    </row>
    <row r="3433" spans="1:34" x14ac:dyDescent="0.3">
      <c r="A3433">
        <v>3432</v>
      </c>
      <c r="B3433" t="s">
        <v>6652</v>
      </c>
      <c r="C3433" s="4">
        <v>43077</v>
      </c>
      <c r="D3433" s="4">
        <v>43078</v>
      </c>
      <c r="E3433" t="s">
        <v>208</v>
      </c>
      <c r="F3433" t="s">
        <v>1440</v>
      </c>
      <c r="G3433" t="s">
        <v>1441</v>
      </c>
      <c r="H3433" t="s">
        <v>37</v>
      </c>
      <c r="I3433" t="s">
        <v>38</v>
      </c>
      <c r="J3433" t="s">
        <v>1049</v>
      </c>
      <c r="K3433" t="s">
        <v>59</v>
      </c>
      <c r="L3433">
        <v>90301</v>
      </c>
      <c r="M3433" t="s">
        <v>60</v>
      </c>
      <c r="N3433" t="s">
        <v>6653</v>
      </c>
      <c r="O3433" t="s">
        <v>43</v>
      </c>
      <c r="P3433" t="s">
        <v>83</v>
      </c>
      <c r="Q3433" t="s">
        <v>6654</v>
      </c>
      <c r="R3433" s="1">
        <v>128.9</v>
      </c>
      <c r="S3433">
        <v>2</v>
      </c>
      <c r="T3433">
        <f t="shared" si="53"/>
        <v>4</v>
      </c>
      <c r="U3433" t="s">
        <v>46</v>
      </c>
      <c r="V3433">
        <v>0</v>
      </c>
      <c r="W3433">
        <v>0</v>
      </c>
      <c r="X3433" s="1">
        <v>0</v>
      </c>
      <c r="Y3433" s="1">
        <v>128.9</v>
      </c>
      <c r="Z3433" t="s">
        <v>99</v>
      </c>
      <c r="AA3433" s="2">
        <v>15.468</v>
      </c>
      <c r="AB3433" s="3">
        <v>0.12</v>
      </c>
      <c r="AC3433" s="1">
        <v>-113.432</v>
      </c>
      <c r="AD3433">
        <v>1</v>
      </c>
      <c r="AE3433">
        <v>1</v>
      </c>
      <c r="AF3433" t="s">
        <v>48</v>
      </c>
      <c r="AG3433">
        <v>2017</v>
      </c>
      <c r="AH3433">
        <f>COUNTBLANK(datos[[#This Row],[Row ID]:[Year sales]])</f>
        <v>0</v>
      </c>
    </row>
    <row r="3434" spans="1:34" x14ac:dyDescent="0.3">
      <c r="A3434">
        <v>3433</v>
      </c>
      <c r="B3434" t="s">
        <v>6652</v>
      </c>
      <c r="C3434" s="4">
        <v>43077</v>
      </c>
      <c r="D3434" s="4">
        <v>43078</v>
      </c>
      <c r="E3434" t="s">
        <v>208</v>
      </c>
      <c r="F3434" t="s">
        <v>1440</v>
      </c>
      <c r="G3434" t="s">
        <v>1441</v>
      </c>
      <c r="H3434" t="s">
        <v>37</v>
      </c>
      <c r="I3434" t="s">
        <v>38</v>
      </c>
      <c r="J3434" t="s">
        <v>1049</v>
      </c>
      <c r="K3434" t="s">
        <v>59</v>
      </c>
      <c r="L3434">
        <v>90301</v>
      </c>
      <c r="M3434" t="s">
        <v>60</v>
      </c>
      <c r="N3434" t="s">
        <v>2575</v>
      </c>
      <c r="O3434" t="s">
        <v>62</v>
      </c>
      <c r="P3434" t="s">
        <v>110</v>
      </c>
      <c r="Q3434" t="s">
        <v>2576</v>
      </c>
      <c r="R3434" s="1">
        <v>60.12</v>
      </c>
      <c r="S3434">
        <v>9</v>
      </c>
      <c r="T3434">
        <f t="shared" si="53"/>
        <v>26</v>
      </c>
      <c r="U3434" t="s">
        <v>75</v>
      </c>
      <c r="V3434">
        <v>0</v>
      </c>
      <c r="W3434">
        <v>0</v>
      </c>
      <c r="X3434" s="1">
        <v>0</v>
      </c>
      <c r="Y3434" s="1">
        <v>60.12</v>
      </c>
      <c r="Z3434" t="s">
        <v>99</v>
      </c>
      <c r="AA3434" s="2">
        <v>28.857600000000001</v>
      </c>
      <c r="AB3434" s="3">
        <v>0.48000000000000004</v>
      </c>
      <c r="AC3434" s="1">
        <v>-31.2624</v>
      </c>
      <c r="AD3434">
        <v>1</v>
      </c>
      <c r="AE3434">
        <v>1</v>
      </c>
      <c r="AF3434" t="s">
        <v>48</v>
      </c>
      <c r="AG3434">
        <v>2017</v>
      </c>
      <c r="AH3434">
        <f>COUNTBLANK(datos[[#This Row],[Row ID]:[Year sales]])</f>
        <v>0</v>
      </c>
    </row>
    <row r="3435" spans="1:34" x14ac:dyDescent="0.3">
      <c r="A3435">
        <v>3434</v>
      </c>
      <c r="B3435" t="s">
        <v>6655</v>
      </c>
      <c r="C3435" s="4">
        <v>43074</v>
      </c>
      <c r="D3435" s="4">
        <v>43078</v>
      </c>
      <c r="E3435" t="s">
        <v>67</v>
      </c>
      <c r="F3435" t="s">
        <v>2267</v>
      </c>
      <c r="G3435" t="s">
        <v>2268</v>
      </c>
      <c r="H3435" t="s">
        <v>37</v>
      </c>
      <c r="I3435" t="s">
        <v>38</v>
      </c>
      <c r="J3435" t="s">
        <v>4150</v>
      </c>
      <c r="K3435" t="s">
        <v>116</v>
      </c>
      <c r="L3435">
        <v>98006</v>
      </c>
      <c r="M3435" t="s">
        <v>60</v>
      </c>
      <c r="N3435" t="s">
        <v>5514</v>
      </c>
      <c r="O3435" t="s">
        <v>62</v>
      </c>
      <c r="P3435" t="s">
        <v>94</v>
      </c>
      <c r="Q3435" t="s">
        <v>5515</v>
      </c>
      <c r="R3435" s="1">
        <v>24.815999999999999</v>
      </c>
      <c r="S3435">
        <v>3</v>
      </c>
      <c r="T3435">
        <f t="shared" si="53"/>
        <v>26</v>
      </c>
      <c r="U3435" t="s">
        <v>52</v>
      </c>
      <c r="V3435">
        <v>0.2</v>
      </c>
      <c r="W3435">
        <v>4.9632000000000005</v>
      </c>
      <c r="X3435" s="1">
        <v>-4.9631999999999996</v>
      </c>
      <c r="Y3435" s="1">
        <v>29.779199999999999</v>
      </c>
      <c r="Z3435" t="s">
        <v>65</v>
      </c>
      <c r="AA3435" s="2">
        <v>8.3754000000000008</v>
      </c>
      <c r="AB3435" s="3">
        <v>0.33750000000000002</v>
      </c>
      <c r="AC3435" s="1">
        <v>-11.477399999999999</v>
      </c>
      <c r="AD3435">
        <v>4</v>
      </c>
      <c r="AE3435">
        <v>4</v>
      </c>
      <c r="AF3435" t="s">
        <v>48</v>
      </c>
      <c r="AG3435">
        <v>2017</v>
      </c>
      <c r="AH3435">
        <f>COUNTBLANK(datos[[#This Row],[Row ID]:[Year sales]])</f>
        <v>0</v>
      </c>
    </row>
    <row r="3436" spans="1:34" x14ac:dyDescent="0.3">
      <c r="A3436">
        <v>3435</v>
      </c>
      <c r="B3436" t="s">
        <v>6655</v>
      </c>
      <c r="C3436" s="4">
        <v>43074</v>
      </c>
      <c r="D3436" s="4">
        <v>43078</v>
      </c>
      <c r="E3436" t="s">
        <v>67</v>
      </c>
      <c r="F3436" t="s">
        <v>2267</v>
      </c>
      <c r="G3436" t="s">
        <v>2268</v>
      </c>
      <c r="H3436" t="s">
        <v>37</v>
      </c>
      <c r="I3436" t="s">
        <v>38</v>
      </c>
      <c r="J3436" t="s">
        <v>4150</v>
      </c>
      <c r="K3436" t="s">
        <v>116</v>
      </c>
      <c r="L3436">
        <v>98006</v>
      </c>
      <c r="M3436" t="s">
        <v>60</v>
      </c>
      <c r="N3436" t="s">
        <v>2939</v>
      </c>
      <c r="O3436" t="s">
        <v>62</v>
      </c>
      <c r="P3436" t="s">
        <v>94</v>
      </c>
      <c r="Q3436" t="s">
        <v>2940</v>
      </c>
      <c r="R3436" s="1">
        <v>14.976000000000001</v>
      </c>
      <c r="S3436">
        <v>6</v>
      </c>
      <c r="T3436">
        <f t="shared" si="53"/>
        <v>44</v>
      </c>
      <c r="U3436" t="s">
        <v>75</v>
      </c>
      <c r="V3436">
        <v>0.2</v>
      </c>
      <c r="W3436">
        <v>2.9952000000000005</v>
      </c>
      <c r="X3436" s="1">
        <v>-2.9952000000000001</v>
      </c>
      <c r="Y3436" s="1">
        <v>17.971200000000003</v>
      </c>
      <c r="Z3436" t="s">
        <v>65</v>
      </c>
      <c r="AA3436" s="2">
        <v>5.4287999999999998</v>
      </c>
      <c r="AB3436" s="3">
        <v>0.36249999999999999</v>
      </c>
      <c r="AC3436" s="1">
        <v>-6.5519999999999996</v>
      </c>
      <c r="AD3436">
        <v>4</v>
      </c>
      <c r="AE3436">
        <v>4</v>
      </c>
      <c r="AF3436" t="s">
        <v>48</v>
      </c>
      <c r="AG3436">
        <v>2017</v>
      </c>
      <c r="AH3436">
        <f>COUNTBLANK(datos[[#This Row],[Row ID]:[Year sales]])</f>
        <v>0</v>
      </c>
    </row>
    <row r="3437" spans="1:34" x14ac:dyDescent="0.3">
      <c r="A3437">
        <v>3436</v>
      </c>
      <c r="B3437" t="s">
        <v>6656</v>
      </c>
      <c r="C3437" s="4">
        <v>42274</v>
      </c>
      <c r="D3437" s="4">
        <v>42276</v>
      </c>
      <c r="E3437" t="s">
        <v>208</v>
      </c>
      <c r="F3437" t="s">
        <v>3264</v>
      </c>
      <c r="G3437" t="s">
        <v>3265</v>
      </c>
      <c r="H3437" t="s">
        <v>37</v>
      </c>
      <c r="I3437" t="s">
        <v>38</v>
      </c>
      <c r="J3437" t="s">
        <v>323</v>
      </c>
      <c r="K3437" t="s">
        <v>231</v>
      </c>
      <c r="L3437">
        <v>60610</v>
      </c>
      <c r="M3437" t="s">
        <v>125</v>
      </c>
      <c r="N3437" t="s">
        <v>1746</v>
      </c>
      <c r="O3437" t="s">
        <v>62</v>
      </c>
      <c r="P3437" t="s">
        <v>94</v>
      </c>
      <c r="Q3437" t="s">
        <v>1747</v>
      </c>
      <c r="R3437" s="1">
        <v>15.08</v>
      </c>
      <c r="S3437">
        <v>2</v>
      </c>
      <c r="T3437">
        <f t="shared" si="53"/>
        <v>40</v>
      </c>
      <c r="U3437" t="s">
        <v>46</v>
      </c>
      <c r="V3437">
        <v>0.8</v>
      </c>
      <c r="W3437">
        <v>12.064</v>
      </c>
      <c r="X3437" s="1">
        <v>-12.064</v>
      </c>
      <c r="Y3437" s="1">
        <v>27.143999999999998</v>
      </c>
      <c r="Z3437" t="s">
        <v>65</v>
      </c>
      <c r="AA3437" s="2">
        <v>-22.62</v>
      </c>
      <c r="AB3437" s="3">
        <v>-1.5</v>
      </c>
      <c r="AC3437" s="1">
        <v>-25.635999999999999</v>
      </c>
      <c r="AD3437">
        <v>2</v>
      </c>
      <c r="AE3437">
        <v>2</v>
      </c>
      <c r="AF3437" t="s">
        <v>48</v>
      </c>
      <c r="AG3437">
        <v>2015</v>
      </c>
      <c r="AH3437">
        <f>COUNTBLANK(datos[[#This Row],[Row ID]:[Year sales]])</f>
        <v>0</v>
      </c>
    </row>
    <row r="3438" spans="1:34" x14ac:dyDescent="0.3">
      <c r="A3438">
        <v>3437</v>
      </c>
      <c r="B3438" t="s">
        <v>6656</v>
      </c>
      <c r="C3438" s="4">
        <v>42274</v>
      </c>
      <c r="D3438" s="4">
        <v>42276</v>
      </c>
      <c r="E3438" t="s">
        <v>208</v>
      </c>
      <c r="F3438" t="s">
        <v>3264</v>
      </c>
      <c r="G3438" t="s">
        <v>3265</v>
      </c>
      <c r="H3438" t="s">
        <v>37</v>
      </c>
      <c r="I3438" t="s">
        <v>38</v>
      </c>
      <c r="J3438" t="s">
        <v>323</v>
      </c>
      <c r="K3438" t="s">
        <v>231</v>
      </c>
      <c r="L3438">
        <v>60610</v>
      </c>
      <c r="M3438" t="s">
        <v>125</v>
      </c>
      <c r="N3438" t="s">
        <v>2067</v>
      </c>
      <c r="O3438" t="s">
        <v>43</v>
      </c>
      <c r="P3438" t="s">
        <v>83</v>
      </c>
      <c r="Q3438" t="s">
        <v>2068</v>
      </c>
      <c r="R3438" s="1">
        <v>24.288</v>
      </c>
      <c r="S3438">
        <v>3</v>
      </c>
      <c r="T3438">
        <f t="shared" si="53"/>
        <v>11</v>
      </c>
      <c r="U3438" t="s">
        <v>52</v>
      </c>
      <c r="V3438">
        <v>0.6</v>
      </c>
      <c r="W3438">
        <v>14.572799999999999</v>
      </c>
      <c r="X3438" s="1">
        <v>-14.572800000000001</v>
      </c>
      <c r="Y3438" s="1">
        <v>38.860799999999998</v>
      </c>
      <c r="Z3438" t="s">
        <v>65</v>
      </c>
      <c r="AA3438" s="2">
        <v>-12.751200000000001</v>
      </c>
      <c r="AB3438" s="3">
        <v>-0.52500000000000002</v>
      </c>
      <c r="AC3438" s="1">
        <v>-22.4664</v>
      </c>
      <c r="AD3438">
        <v>2</v>
      </c>
      <c r="AE3438">
        <v>2</v>
      </c>
      <c r="AF3438" t="s">
        <v>48</v>
      </c>
      <c r="AG3438">
        <v>2015</v>
      </c>
      <c r="AH3438">
        <f>COUNTBLANK(datos[[#This Row],[Row ID]:[Year sales]])</f>
        <v>0</v>
      </c>
    </row>
    <row r="3439" spans="1:34" x14ac:dyDescent="0.3">
      <c r="A3439">
        <v>3438</v>
      </c>
      <c r="B3439" t="s">
        <v>6657</v>
      </c>
      <c r="C3439" s="4">
        <v>43038</v>
      </c>
      <c r="D3439" s="4">
        <v>43038</v>
      </c>
      <c r="E3439" t="s">
        <v>1312</v>
      </c>
      <c r="F3439" t="s">
        <v>3022</v>
      </c>
      <c r="G3439" t="s">
        <v>3023</v>
      </c>
      <c r="H3439" t="s">
        <v>37</v>
      </c>
      <c r="I3439" t="s">
        <v>38</v>
      </c>
      <c r="J3439" t="s">
        <v>837</v>
      </c>
      <c r="K3439" t="s">
        <v>124</v>
      </c>
      <c r="L3439">
        <v>75217</v>
      </c>
      <c r="M3439" t="s">
        <v>125</v>
      </c>
      <c r="N3439" t="s">
        <v>2067</v>
      </c>
      <c r="O3439" t="s">
        <v>43</v>
      </c>
      <c r="P3439" t="s">
        <v>83</v>
      </c>
      <c r="Q3439" t="s">
        <v>2068</v>
      </c>
      <c r="R3439" s="1">
        <v>16.192</v>
      </c>
      <c r="S3439">
        <v>2</v>
      </c>
      <c r="T3439">
        <f t="shared" si="53"/>
        <v>11</v>
      </c>
      <c r="U3439" t="s">
        <v>46</v>
      </c>
      <c r="V3439">
        <v>0.6</v>
      </c>
      <c r="W3439">
        <v>9.7151999999999994</v>
      </c>
      <c r="X3439" s="1">
        <v>-9.7151999999999994</v>
      </c>
      <c r="Y3439" s="1">
        <v>25.9072</v>
      </c>
      <c r="Z3439" t="s">
        <v>65</v>
      </c>
      <c r="AA3439" s="2">
        <v>-8.5007999999999999</v>
      </c>
      <c r="AB3439" s="3">
        <v>-0.52500000000000002</v>
      </c>
      <c r="AC3439" s="1">
        <v>-14.977600000000001</v>
      </c>
      <c r="AD3439">
        <v>0</v>
      </c>
      <c r="AE3439">
        <v>0</v>
      </c>
      <c r="AF3439" t="s">
        <v>48</v>
      </c>
      <c r="AG3439">
        <v>2017</v>
      </c>
      <c r="AH3439">
        <f>COUNTBLANK(datos[[#This Row],[Row ID]:[Year sales]])</f>
        <v>0</v>
      </c>
    </row>
    <row r="3440" spans="1:34" x14ac:dyDescent="0.3">
      <c r="A3440">
        <v>3439</v>
      </c>
      <c r="B3440" t="s">
        <v>6657</v>
      </c>
      <c r="C3440" s="4">
        <v>43038</v>
      </c>
      <c r="D3440" s="4">
        <v>43038</v>
      </c>
      <c r="E3440" t="s">
        <v>1312</v>
      </c>
      <c r="F3440" t="s">
        <v>3022</v>
      </c>
      <c r="G3440" t="s">
        <v>3023</v>
      </c>
      <c r="H3440" t="s">
        <v>37</v>
      </c>
      <c r="I3440" t="s">
        <v>38</v>
      </c>
      <c r="J3440" t="s">
        <v>837</v>
      </c>
      <c r="K3440" t="s">
        <v>124</v>
      </c>
      <c r="L3440">
        <v>75217</v>
      </c>
      <c r="M3440" t="s">
        <v>125</v>
      </c>
      <c r="N3440" t="s">
        <v>1460</v>
      </c>
      <c r="O3440" t="s">
        <v>43</v>
      </c>
      <c r="P3440" t="s">
        <v>73</v>
      </c>
      <c r="Q3440" t="s">
        <v>1461</v>
      </c>
      <c r="R3440" s="1">
        <v>251.006</v>
      </c>
      <c r="S3440">
        <v>2</v>
      </c>
      <c r="T3440">
        <f t="shared" si="53"/>
        <v>20</v>
      </c>
      <c r="U3440" t="s">
        <v>46</v>
      </c>
      <c r="V3440">
        <v>0.3</v>
      </c>
      <c r="W3440">
        <v>75.3018</v>
      </c>
      <c r="X3440" s="1">
        <v>-75.3018</v>
      </c>
      <c r="Y3440" s="1">
        <v>326.30779999999999</v>
      </c>
      <c r="Z3440" t="s">
        <v>47</v>
      </c>
      <c r="AA3440" s="2">
        <v>-68.130200000000002</v>
      </c>
      <c r="AB3440" s="3">
        <v>-0.27142857142857146</v>
      </c>
      <c r="AC3440" s="1">
        <v>-243.83439999999999</v>
      </c>
      <c r="AD3440">
        <v>0</v>
      </c>
      <c r="AE3440">
        <v>0</v>
      </c>
      <c r="AF3440" t="s">
        <v>48</v>
      </c>
      <c r="AG3440">
        <v>2017</v>
      </c>
      <c r="AH3440">
        <f>COUNTBLANK(datos[[#This Row],[Row ID]:[Year sales]])</f>
        <v>0</v>
      </c>
    </row>
    <row r="3441" spans="1:34" x14ac:dyDescent="0.3">
      <c r="A3441">
        <v>3440</v>
      </c>
      <c r="B3441" t="s">
        <v>6657</v>
      </c>
      <c r="C3441" s="4">
        <v>43038</v>
      </c>
      <c r="D3441" s="4">
        <v>43038</v>
      </c>
      <c r="E3441" t="s">
        <v>1312</v>
      </c>
      <c r="F3441" t="s">
        <v>3022</v>
      </c>
      <c r="G3441" t="s">
        <v>3023</v>
      </c>
      <c r="H3441" t="s">
        <v>37</v>
      </c>
      <c r="I3441" t="s">
        <v>38</v>
      </c>
      <c r="J3441" t="s">
        <v>837</v>
      </c>
      <c r="K3441" t="s">
        <v>124</v>
      </c>
      <c r="L3441">
        <v>75217</v>
      </c>
      <c r="M3441" t="s">
        <v>125</v>
      </c>
      <c r="N3441" t="s">
        <v>4006</v>
      </c>
      <c r="O3441" t="s">
        <v>62</v>
      </c>
      <c r="P3441" t="s">
        <v>77</v>
      </c>
      <c r="Q3441" t="s">
        <v>4007</v>
      </c>
      <c r="R3441" s="1">
        <v>54.192</v>
      </c>
      <c r="S3441">
        <v>6</v>
      </c>
      <c r="T3441">
        <f t="shared" si="53"/>
        <v>30</v>
      </c>
      <c r="U3441" t="s">
        <v>75</v>
      </c>
      <c r="V3441">
        <v>0.2</v>
      </c>
      <c r="W3441">
        <v>10.8384</v>
      </c>
      <c r="X3441" s="1">
        <v>-10.8384</v>
      </c>
      <c r="Y3441" s="1">
        <v>65.0304</v>
      </c>
      <c r="Z3441" t="s">
        <v>99</v>
      </c>
      <c r="AA3441" s="2">
        <v>4.0644</v>
      </c>
      <c r="AB3441" s="3">
        <v>7.4999999999999997E-2</v>
      </c>
      <c r="AC3441" s="1">
        <v>-39.289200000000001</v>
      </c>
      <c r="AD3441">
        <v>0</v>
      </c>
      <c r="AE3441">
        <v>0</v>
      </c>
      <c r="AF3441" t="s">
        <v>48</v>
      </c>
      <c r="AG3441">
        <v>2017</v>
      </c>
      <c r="AH3441">
        <f>COUNTBLANK(datos[[#This Row],[Row ID]:[Year sales]])</f>
        <v>0</v>
      </c>
    </row>
    <row r="3442" spans="1:34" x14ac:dyDescent="0.3">
      <c r="A3442">
        <v>3441</v>
      </c>
      <c r="B3442" t="s">
        <v>6658</v>
      </c>
      <c r="C3442" s="4">
        <v>42337</v>
      </c>
      <c r="D3442" s="4">
        <v>42338</v>
      </c>
      <c r="E3442" t="s">
        <v>1312</v>
      </c>
      <c r="F3442" t="s">
        <v>2387</v>
      </c>
      <c r="G3442" t="s">
        <v>2388</v>
      </c>
      <c r="H3442" t="s">
        <v>122</v>
      </c>
      <c r="I3442" t="s">
        <v>38</v>
      </c>
      <c r="J3442" t="s">
        <v>147</v>
      </c>
      <c r="K3442" t="s">
        <v>59</v>
      </c>
      <c r="L3442">
        <v>94122</v>
      </c>
      <c r="M3442" t="s">
        <v>60</v>
      </c>
      <c r="N3442" t="s">
        <v>314</v>
      </c>
      <c r="O3442" t="s">
        <v>62</v>
      </c>
      <c r="P3442" t="s">
        <v>94</v>
      </c>
      <c r="Q3442" t="s">
        <v>315</v>
      </c>
      <c r="R3442" s="1">
        <v>4.3040000000000003</v>
      </c>
      <c r="S3442">
        <v>1</v>
      </c>
      <c r="T3442">
        <f t="shared" si="53"/>
        <v>37</v>
      </c>
      <c r="U3442" t="s">
        <v>46</v>
      </c>
      <c r="V3442">
        <v>0.2</v>
      </c>
      <c r="W3442">
        <v>0.86080000000000012</v>
      </c>
      <c r="X3442" s="1">
        <v>-0.86080000000000001</v>
      </c>
      <c r="Y3442" s="1">
        <v>5.1648000000000005</v>
      </c>
      <c r="Z3442" t="s">
        <v>65</v>
      </c>
      <c r="AA3442" s="2">
        <v>1.5602</v>
      </c>
      <c r="AB3442" s="3">
        <v>0.36249999999999999</v>
      </c>
      <c r="AC3442" s="1">
        <v>-1.883</v>
      </c>
      <c r="AD3442">
        <v>1</v>
      </c>
      <c r="AE3442">
        <v>1</v>
      </c>
      <c r="AF3442" t="s">
        <v>48</v>
      </c>
      <c r="AG3442">
        <v>2015</v>
      </c>
      <c r="AH3442">
        <f>COUNTBLANK(datos[[#This Row],[Row ID]:[Year sales]])</f>
        <v>0</v>
      </c>
    </row>
    <row r="3443" spans="1:34" x14ac:dyDescent="0.3">
      <c r="A3443">
        <v>3442</v>
      </c>
      <c r="B3443" t="s">
        <v>6659</v>
      </c>
      <c r="C3443" s="4">
        <v>41709</v>
      </c>
      <c r="D3443" s="4">
        <v>41712</v>
      </c>
      <c r="E3443" t="s">
        <v>34</v>
      </c>
      <c r="F3443" t="s">
        <v>4983</v>
      </c>
      <c r="G3443" t="s">
        <v>4984</v>
      </c>
      <c r="H3443" t="s">
        <v>37</v>
      </c>
      <c r="I3443" t="s">
        <v>38</v>
      </c>
      <c r="J3443" t="s">
        <v>286</v>
      </c>
      <c r="K3443" t="s">
        <v>287</v>
      </c>
      <c r="L3443">
        <v>10024</v>
      </c>
      <c r="M3443" t="s">
        <v>168</v>
      </c>
      <c r="N3443" t="s">
        <v>2221</v>
      </c>
      <c r="O3443" t="s">
        <v>62</v>
      </c>
      <c r="P3443" t="s">
        <v>110</v>
      </c>
      <c r="Q3443" t="s">
        <v>2222</v>
      </c>
      <c r="R3443" s="1">
        <v>108.92</v>
      </c>
      <c r="S3443">
        <v>14</v>
      </c>
      <c r="T3443">
        <f t="shared" si="53"/>
        <v>35</v>
      </c>
      <c r="U3443" t="s">
        <v>75</v>
      </c>
      <c r="V3443">
        <v>0</v>
      </c>
      <c r="W3443">
        <v>0</v>
      </c>
      <c r="X3443" s="1">
        <v>0</v>
      </c>
      <c r="Y3443" s="1">
        <v>108.92</v>
      </c>
      <c r="Z3443" t="s">
        <v>99</v>
      </c>
      <c r="AA3443" s="2">
        <v>49.014000000000003</v>
      </c>
      <c r="AB3443" s="3">
        <v>0.45</v>
      </c>
      <c r="AC3443" s="1">
        <v>-59.905999999999999</v>
      </c>
      <c r="AD3443">
        <v>3</v>
      </c>
      <c r="AE3443">
        <v>3</v>
      </c>
      <c r="AF3443" t="s">
        <v>48</v>
      </c>
      <c r="AG3443">
        <v>2014</v>
      </c>
      <c r="AH3443">
        <f>COUNTBLANK(datos[[#This Row],[Row ID]:[Year sales]])</f>
        <v>0</v>
      </c>
    </row>
    <row r="3444" spans="1:34" x14ac:dyDescent="0.3">
      <c r="A3444">
        <v>3443</v>
      </c>
      <c r="B3444" t="s">
        <v>6660</v>
      </c>
      <c r="C3444" s="4">
        <v>43058</v>
      </c>
      <c r="D3444" s="4">
        <v>43062</v>
      </c>
      <c r="E3444" t="s">
        <v>67</v>
      </c>
      <c r="F3444" t="s">
        <v>2133</v>
      </c>
      <c r="G3444" t="s">
        <v>2134</v>
      </c>
      <c r="H3444" t="s">
        <v>57</v>
      </c>
      <c r="I3444" t="s">
        <v>38</v>
      </c>
      <c r="J3444" t="s">
        <v>286</v>
      </c>
      <c r="K3444" t="s">
        <v>287</v>
      </c>
      <c r="L3444">
        <v>10011</v>
      </c>
      <c r="M3444" t="s">
        <v>168</v>
      </c>
      <c r="N3444" t="s">
        <v>1614</v>
      </c>
      <c r="O3444" t="s">
        <v>62</v>
      </c>
      <c r="P3444" t="s">
        <v>193</v>
      </c>
      <c r="Q3444" t="s">
        <v>691</v>
      </c>
      <c r="R3444" s="1">
        <v>16.739999999999998</v>
      </c>
      <c r="S3444">
        <v>3</v>
      </c>
      <c r="T3444">
        <f t="shared" si="53"/>
        <v>170</v>
      </c>
      <c r="U3444" t="s">
        <v>52</v>
      </c>
      <c r="V3444">
        <v>0</v>
      </c>
      <c r="W3444">
        <v>0</v>
      </c>
      <c r="X3444" s="1">
        <v>0</v>
      </c>
      <c r="Y3444" s="1">
        <v>16.739999999999998</v>
      </c>
      <c r="Z3444" t="s">
        <v>65</v>
      </c>
      <c r="AA3444" s="2">
        <v>8.3699999999999992</v>
      </c>
      <c r="AB3444" s="3">
        <v>0.5</v>
      </c>
      <c r="AC3444" s="1">
        <v>-8.3699999999999992</v>
      </c>
      <c r="AD3444">
        <v>4</v>
      </c>
      <c r="AE3444">
        <v>4</v>
      </c>
      <c r="AF3444" t="s">
        <v>48</v>
      </c>
      <c r="AG3444">
        <v>2017</v>
      </c>
      <c r="AH3444">
        <f>COUNTBLANK(datos[[#This Row],[Row ID]:[Year sales]])</f>
        <v>0</v>
      </c>
    </row>
    <row r="3445" spans="1:34" x14ac:dyDescent="0.3">
      <c r="A3445">
        <v>3444</v>
      </c>
      <c r="B3445" t="s">
        <v>6660</v>
      </c>
      <c r="C3445" s="4">
        <v>43058</v>
      </c>
      <c r="D3445" s="4">
        <v>43062</v>
      </c>
      <c r="E3445" t="s">
        <v>67</v>
      </c>
      <c r="F3445" t="s">
        <v>2133</v>
      </c>
      <c r="G3445" t="s">
        <v>2134</v>
      </c>
      <c r="H3445" t="s">
        <v>57</v>
      </c>
      <c r="I3445" t="s">
        <v>38</v>
      </c>
      <c r="J3445" t="s">
        <v>286</v>
      </c>
      <c r="K3445" t="s">
        <v>287</v>
      </c>
      <c r="L3445">
        <v>10011</v>
      </c>
      <c r="M3445" t="s">
        <v>168</v>
      </c>
      <c r="N3445" t="s">
        <v>3332</v>
      </c>
      <c r="O3445" t="s">
        <v>62</v>
      </c>
      <c r="P3445" t="s">
        <v>97</v>
      </c>
      <c r="Q3445" t="s">
        <v>3333</v>
      </c>
      <c r="R3445" s="1">
        <v>2504.7399999999998</v>
      </c>
      <c r="S3445">
        <v>7</v>
      </c>
      <c r="T3445">
        <f t="shared" si="53"/>
        <v>16</v>
      </c>
      <c r="U3445" t="s">
        <v>75</v>
      </c>
      <c r="V3445">
        <v>0</v>
      </c>
      <c r="W3445">
        <v>0</v>
      </c>
      <c r="X3445" s="1">
        <v>0</v>
      </c>
      <c r="Y3445" s="1">
        <v>2504.7399999999998</v>
      </c>
      <c r="Z3445" t="s">
        <v>53</v>
      </c>
      <c r="AA3445" s="2">
        <v>626.18499999999995</v>
      </c>
      <c r="AB3445" s="3">
        <v>0.25</v>
      </c>
      <c r="AC3445" s="1">
        <v>-1878.5550000000001</v>
      </c>
      <c r="AD3445">
        <v>4</v>
      </c>
      <c r="AE3445">
        <v>4</v>
      </c>
      <c r="AF3445" t="s">
        <v>48</v>
      </c>
      <c r="AG3445">
        <v>2017</v>
      </c>
      <c r="AH3445">
        <f>COUNTBLANK(datos[[#This Row],[Row ID]:[Year sales]])</f>
        <v>0</v>
      </c>
    </row>
    <row r="3446" spans="1:34" x14ac:dyDescent="0.3">
      <c r="A3446">
        <v>3445</v>
      </c>
      <c r="B3446" t="s">
        <v>6661</v>
      </c>
      <c r="C3446" s="4">
        <v>42580</v>
      </c>
      <c r="D3446" s="4">
        <v>42584</v>
      </c>
      <c r="E3446" t="s">
        <v>67</v>
      </c>
      <c r="F3446" t="s">
        <v>6662</v>
      </c>
      <c r="G3446" t="s">
        <v>6663</v>
      </c>
      <c r="H3446" t="s">
        <v>57</v>
      </c>
      <c r="I3446" t="s">
        <v>38</v>
      </c>
      <c r="J3446" t="s">
        <v>166</v>
      </c>
      <c r="K3446" t="s">
        <v>167</v>
      </c>
      <c r="L3446">
        <v>19140</v>
      </c>
      <c r="M3446" t="s">
        <v>168</v>
      </c>
      <c r="N3446" t="s">
        <v>259</v>
      </c>
      <c r="O3446" t="s">
        <v>62</v>
      </c>
      <c r="P3446" t="s">
        <v>77</v>
      </c>
      <c r="Q3446" t="s">
        <v>260</v>
      </c>
      <c r="R3446" s="1">
        <v>84.784000000000006</v>
      </c>
      <c r="S3446">
        <v>2</v>
      </c>
      <c r="T3446">
        <f t="shared" si="53"/>
        <v>20</v>
      </c>
      <c r="U3446" t="s">
        <v>46</v>
      </c>
      <c r="V3446">
        <v>0.2</v>
      </c>
      <c r="W3446">
        <v>16.956800000000001</v>
      </c>
      <c r="X3446" s="1">
        <v>-16.956800000000001</v>
      </c>
      <c r="Y3446" s="1">
        <v>101.74080000000001</v>
      </c>
      <c r="Z3446" t="s">
        <v>99</v>
      </c>
      <c r="AA3446" s="2">
        <v>-16.956800000000001</v>
      </c>
      <c r="AB3446" s="3">
        <v>-0.2</v>
      </c>
      <c r="AC3446" s="1">
        <v>-84.784000000000006</v>
      </c>
      <c r="AD3446">
        <v>4</v>
      </c>
      <c r="AE3446">
        <v>4</v>
      </c>
      <c r="AF3446" t="s">
        <v>48</v>
      </c>
      <c r="AG3446">
        <v>2016</v>
      </c>
      <c r="AH3446">
        <f>COUNTBLANK(datos[[#This Row],[Row ID]:[Year sales]])</f>
        <v>0</v>
      </c>
    </row>
    <row r="3447" spans="1:34" x14ac:dyDescent="0.3">
      <c r="A3447">
        <v>3446</v>
      </c>
      <c r="B3447" t="s">
        <v>6664</v>
      </c>
      <c r="C3447" s="4">
        <v>42167</v>
      </c>
      <c r="D3447" s="4">
        <v>42172</v>
      </c>
      <c r="E3447" t="s">
        <v>67</v>
      </c>
      <c r="F3447" t="s">
        <v>846</v>
      </c>
      <c r="G3447" t="s">
        <v>847</v>
      </c>
      <c r="H3447" t="s">
        <v>37</v>
      </c>
      <c r="I3447" t="s">
        <v>38</v>
      </c>
      <c r="J3447" t="s">
        <v>627</v>
      </c>
      <c r="K3447" t="s">
        <v>265</v>
      </c>
      <c r="L3447">
        <v>19711</v>
      </c>
      <c r="M3447" t="s">
        <v>168</v>
      </c>
      <c r="N3447" t="s">
        <v>4831</v>
      </c>
      <c r="O3447" t="s">
        <v>62</v>
      </c>
      <c r="P3447" t="s">
        <v>77</v>
      </c>
      <c r="Q3447" t="s">
        <v>4832</v>
      </c>
      <c r="R3447" s="1">
        <v>29.9</v>
      </c>
      <c r="S3447">
        <v>5</v>
      </c>
      <c r="T3447">
        <f t="shared" si="53"/>
        <v>33</v>
      </c>
      <c r="U3447" t="s">
        <v>75</v>
      </c>
      <c r="V3447">
        <v>0</v>
      </c>
      <c r="W3447">
        <v>0</v>
      </c>
      <c r="X3447" s="1">
        <v>0</v>
      </c>
      <c r="Y3447" s="1">
        <v>29.9</v>
      </c>
      <c r="Z3447" t="s">
        <v>65</v>
      </c>
      <c r="AA3447" s="2">
        <v>5.0830000000000002</v>
      </c>
      <c r="AB3447" s="3">
        <v>0.17</v>
      </c>
      <c r="AC3447" s="1">
        <v>-24.817</v>
      </c>
      <c r="AD3447">
        <v>5</v>
      </c>
      <c r="AE3447">
        <v>5</v>
      </c>
      <c r="AF3447" t="s">
        <v>48</v>
      </c>
      <c r="AG3447">
        <v>2015</v>
      </c>
      <c r="AH3447">
        <f>COUNTBLANK(datos[[#This Row],[Row ID]:[Year sales]])</f>
        <v>0</v>
      </c>
    </row>
    <row r="3448" spans="1:34" x14ac:dyDescent="0.3">
      <c r="A3448">
        <v>3447</v>
      </c>
      <c r="B3448" t="s">
        <v>6665</v>
      </c>
      <c r="C3448" s="4">
        <v>42588</v>
      </c>
      <c r="D3448" s="4">
        <v>42589</v>
      </c>
      <c r="E3448" t="s">
        <v>208</v>
      </c>
      <c r="F3448" t="s">
        <v>6666</v>
      </c>
      <c r="G3448" t="s">
        <v>6667</v>
      </c>
      <c r="H3448" t="s">
        <v>57</v>
      </c>
      <c r="I3448" t="s">
        <v>38</v>
      </c>
      <c r="J3448" t="s">
        <v>286</v>
      </c>
      <c r="K3448" t="s">
        <v>287</v>
      </c>
      <c r="L3448">
        <v>10024</v>
      </c>
      <c r="M3448" t="s">
        <v>168</v>
      </c>
      <c r="N3448" t="s">
        <v>1076</v>
      </c>
      <c r="O3448" t="s">
        <v>62</v>
      </c>
      <c r="P3448" t="s">
        <v>110</v>
      </c>
      <c r="Q3448" t="s">
        <v>206</v>
      </c>
      <c r="R3448" s="1">
        <v>70.88</v>
      </c>
      <c r="S3448">
        <v>2</v>
      </c>
      <c r="T3448">
        <f t="shared" si="53"/>
        <v>150</v>
      </c>
      <c r="U3448" t="s">
        <v>46</v>
      </c>
      <c r="V3448">
        <v>0</v>
      </c>
      <c r="W3448">
        <v>0</v>
      </c>
      <c r="X3448" s="1">
        <v>0</v>
      </c>
      <c r="Y3448" s="1">
        <v>70.88</v>
      </c>
      <c r="Z3448" t="s">
        <v>99</v>
      </c>
      <c r="AA3448" s="2">
        <v>33.313600000000001</v>
      </c>
      <c r="AB3448" s="3">
        <v>0.47000000000000003</v>
      </c>
      <c r="AC3448" s="1">
        <v>-37.566400000000002</v>
      </c>
      <c r="AD3448">
        <v>1</v>
      </c>
      <c r="AE3448">
        <v>1</v>
      </c>
      <c r="AF3448" t="s">
        <v>48</v>
      </c>
      <c r="AG3448">
        <v>2016</v>
      </c>
      <c r="AH3448">
        <f>COUNTBLANK(datos[[#This Row],[Row ID]:[Year sales]])</f>
        <v>0</v>
      </c>
    </row>
    <row r="3449" spans="1:34" x14ac:dyDescent="0.3">
      <c r="A3449">
        <v>3448</v>
      </c>
      <c r="B3449" t="s">
        <v>6668</v>
      </c>
      <c r="C3449" s="4">
        <v>42897</v>
      </c>
      <c r="D3449" s="4">
        <v>42901</v>
      </c>
      <c r="E3449" t="s">
        <v>67</v>
      </c>
      <c r="F3449" t="s">
        <v>5365</v>
      </c>
      <c r="G3449" t="s">
        <v>5366</v>
      </c>
      <c r="H3449" t="s">
        <v>122</v>
      </c>
      <c r="I3449" t="s">
        <v>38</v>
      </c>
      <c r="J3449" t="s">
        <v>1584</v>
      </c>
      <c r="K3449" t="s">
        <v>378</v>
      </c>
      <c r="L3449">
        <v>36830</v>
      </c>
      <c r="M3449" t="s">
        <v>41</v>
      </c>
      <c r="N3449" t="s">
        <v>3411</v>
      </c>
      <c r="O3449" t="s">
        <v>62</v>
      </c>
      <c r="P3449" t="s">
        <v>86</v>
      </c>
      <c r="Q3449" t="s">
        <v>3412</v>
      </c>
      <c r="R3449" s="1">
        <v>3.76</v>
      </c>
      <c r="S3449">
        <v>2</v>
      </c>
      <c r="T3449">
        <f t="shared" si="53"/>
        <v>17</v>
      </c>
      <c r="U3449" t="s">
        <v>46</v>
      </c>
      <c r="V3449">
        <v>0</v>
      </c>
      <c r="W3449">
        <v>0</v>
      </c>
      <c r="X3449" s="1">
        <v>0</v>
      </c>
      <c r="Y3449" s="1">
        <v>3.76</v>
      </c>
      <c r="Z3449" t="s">
        <v>65</v>
      </c>
      <c r="AA3449" s="2">
        <v>1.0904</v>
      </c>
      <c r="AB3449" s="3">
        <v>0.29000000000000004</v>
      </c>
      <c r="AC3449" s="1">
        <v>-2.6696</v>
      </c>
      <c r="AD3449">
        <v>4</v>
      </c>
      <c r="AE3449">
        <v>4</v>
      </c>
      <c r="AF3449" t="s">
        <v>48</v>
      </c>
      <c r="AG3449">
        <v>2017</v>
      </c>
      <c r="AH3449">
        <f>COUNTBLANK(datos[[#This Row],[Row ID]:[Year sales]])</f>
        <v>0</v>
      </c>
    </row>
    <row r="3450" spans="1:34" x14ac:dyDescent="0.3">
      <c r="A3450">
        <v>3449</v>
      </c>
      <c r="B3450" t="s">
        <v>6669</v>
      </c>
      <c r="C3450" s="4">
        <v>42650</v>
      </c>
      <c r="D3450" s="4">
        <v>42656</v>
      </c>
      <c r="E3450" t="s">
        <v>67</v>
      </c>
      <c r="F3450" t="s">
        <v>5589</v>
      </c>
      <c r="G3450" t="s">
        <v>5590</v>
      </c>
      <c r="H3450" t="s">
        <v>37</v>
      </c>
      <c r="I3450" t="s">
        <v>38</v>
      </c>
      <c r="J3450" t="s">
        <v>58</v>
      </c>
      <c r="K3450" t="s">
        <v>59</v>
      </c>
      <c r="L3450">
        <v>90049</v>
      </c>
      <c r="M3450" t="s">
        <v>60</v>
      </c>
      <c r="N3450" t="s">
        <v>3248</v>
      </c>
      <c r="O3450" t="s">
        <v>62</v>
      </c>
      <c r="P3450" t="s">
        <v>94</v>
      </c>
      <c r="Q3450" t="s">
        <v>3249</v>
      </c>
      <c r="R3450" s="1">
        <v>27.263999999999999</v>
      </c>
      <c r="S3450">
        <v>2</v>
      </c>
      <c r="T3450">
        <f t="shared" si="53"/>
        <v>42</v>
      </c>
      <c r="U3450" t="s">
        <v>46</v>
      </c>
      <c r="V3450">
        <v>0.2</v>
      </c>
      <c r="W3450">
        <v>5.4527999999999999</v>
      </c>
      <c r="X3450" s="1">
        <v>-5.4527999999999999</v>
      </c>
      <c r="Y3450" s="1">
        <v>32.716799999999999</v>
      </c>
      <c r="Z3450" t="s">
        <v>65</v>
      </c>
      <c r="AA3450" s="2">
        <v>8.8607999999999993</v>
      </c>
      <c r="AB3450" s="3">
        <v>0.32500000000000001</v>
      </c>
      <c r="AC3450" s="1">
        <v>-12.9504</v>
      </c>
      <c r="AD3450">
        <v>6</v>
      </c>
      <c r="AE3450">
        <v>6</v>
      </c>
      <c r="AF3450" t="s">
        <v>48</v>
      </c>
      <c r="AG3450">
        <v>2016</v>
      </c>
      <c r="AH3450">
        <f>COUNTBLANK(datos[[#This Row],[Row ID]:[Year sales]])</f>
        <v>0</v>
      </c>
    </row>
    <row r="3451" spans="1:34" x14ac:dyDescent="0.3">
      <c r="A3451">
        <v>3450</v>
      </c>
      <c r="B3451" t="s">
        <v>6670</v>
      </c>
      <c r="C3451" s="4">
        <v>41890</v>
      </c>
      <c r="D3451" s="4">
        <v>41896</v>
      </c>
      <c r="E3451" t="s">
        <v>67</v>
      </c>
      <c r="F3451" t="s">
        <v>4235</v>
      </c>
      <c r="G3451" t="s">
        <v>4236</v>
      </c>
      <c r="H3451" t="s">
        <v>122</v>
      </c>
      <c r="I3451" t="s">
        <v>38</v>
      </c>
      <c r="J3451" t="s">
        <v>147</v>
      </c>
      <c r="K3451" t="s">
        <v>59</v>
      </c>
      <c r="L3451">
        <v>94110</v>
      </c>
      <c r="M3451" t="s">
        <v>60</v>
      </c>
      <c r="N3451" t="s">
        <v>4843</v>
      </c>
      <c r="O3451" t="s">
        <v>62</v>
      </c>
      <c r="P3451" t="s">
        <v>97</v>
      </c>
      <c r="Q3451" t="s">
        <v>4844</v>
      </c>
      <c r="R3451" s="1">
        <v>56.65</v>
      </c>
      <c r="S3451">
        <v>5</v>
      </c>
      <c r="T3451">
        <f t="shared" si="53"/>
        <v>18</v>
      </c>
      <c r="U3451" t="s">
        <v>75</v>
      </c>
      <c r="V3451">
        <v>0</v>
      </c>
      <c r="W3451">
        <v>0</v>
      </c>
      <c r="X3451" s="1">
        <v>0</v>
      </c>
      <c r="Y3451" s="1">
        <v>56.65</v>
      </c>
      <c r="Z3451" t="s">
        <v>99</v>
      </c>
      <c r="AA3451" s="2">
        <v>24.359500000000001</v>
      </c>
      <c r="AB3451" s="3">
        <v>0.43000000000000005</v>
      </c>
      <c r="AC3451" s="1">
        <v>-32.290500000000002</v>
      </c>
      <c r="AD3451">
        <v>6</v>
      </c>
      <c r="AE3451">
        <v>6</v>
      </c>
      <c r="AF3451" t="s">
        <v>48</v>
      </c>
      <c r="AG3451">
        <v>2014</v>
      </c>
      <c r="AH3451">
        <f>COUNTBLANK(datos[[#This Row],[Row ID]:[Year sales]])</f>
        <v>0</v>
      </c>
    </row>
    <row r="3452" spans="1:34" x14ac:dyDescent="0.3">
      <c r="A3452">
        <v>3451</v>
      </c>
      <c r="B3452" t="s">
        <v>6670</v>
      </c>
      <c r="C3452" s="4">
        <v>41890</v>
      </c>
      <c r="D3452" s="4">
        <v>41896</v>
      </c>
      <c r="E3452" t="s">
        <v>67</v>
      </c>
      <c r="F3452" t="s">
        <v>4235</v>
      </c>
      <c r="G3452" t="s">
        <v>4236</v>
      </c>
      <c r="H3452" t="s">
        <v>122</v>
      </c>
      <c r="I3452" t="s">
        <v>38</v>
      </c>
      <c r="J3452" t="s">
        <v>147</v>
      </c>
      <c r="K3452" t="s">
        <v>59</v>
      </c>
      <c r="L3452">
        <v>94110</v>
      </c>
      <c r="M3452" t="s">
        <v>60</v>
      </c>
      <c r="N3452" t="s">
        <v>1320</v>
      </c>
      <c r="O3452" t="s">
        <v>62</v>
      </c>
      <c r="P3452" t="s">
        <v>77</v>
      </c>
      <c r="Q3452" t="s">
        <v>1321</v>
      </c>
      <c r="R3452" s="1">
        <v>14.97</v>
      </c>
      <c r="S3452">
        <v>1</v>
      </c>
      <c r="T3452">
        <f t="shared" si="53"/>
        <v>24</v>
      </c>
      <c r="U3452" t="s">
        <v>46</v>
      </c>
      <c r="V3452">
        <v>0</v>
      </c>
      <c r="W3452">
        <v>0</v>
      </c>
      <c r="X3452" s="1">
        <v>0</v>
      </c>
      <c r="Y3452" s="1">
        <v>14.97</v>
      </c>
      <c r="Z3452" t="s">
        <v>65</v>
      </c>
      <c r="AA3452" s="2">
        <v>4.1916000000000002</v>
      </c>
      <c r="AB3452" s="3">
        <v>0.28000000000000003</v>
      </c>
      <c r="AC3452" s="1">
        <v>-10.7784</v>
      </c>
      <c r="AD3452">
        <v>6</v>
      </c>
      <c r="AE3452">
        <v>6</v>
      </c>
      <c r="AF3452" t="s">
        <v>48</v>
      </c>
      <c r="AG3452">
        <v>2014</v>
      </c>
      <c r="AH3452">
        <f>COUNTBLANK(datos[[#This Row],[Row ID]:[Year sales]])</f>
        <v>0</v>
      </c>
    </row>
    <row r="3453" spans="1:34" x14ac:dyDescent="0.3">
      <c r="A3453">
        <v>3452</v>
      </c>
      <c r="B3453" t="s">
        <v>6670</v>
      </c>
      <c r="C3453" s="4">
        <v>41890</v>
      </c>
      <c r="D3453" s="4">
        <v>41896</v>
      </c>
      <c r="E3453" t="s">
        <v>67</v>
      </c>
      <c r="F3453" t="s">
        <v>4235</v>
      </c>
      <c r="G3453" t="s">
        <v>4236</v>
      </c>
      <c r="H3453" t="s">
        <v>122</v>
      </c>
      <c r="I3453" t="s">
        <v>38</v>
      </c>
      <c r="J3453" t="s">
        <v>147</v>
      </c>
      <c r="K3453" t="s">
        <v>59</v>
      </c>
      <c r="L3453">
        <v>94110</v>
      </c>
      <c r="M3453" t="s">
        <v>60</v>
      </c>
      <c r="N3453" t="s">
        <v>594</v>
      </c>
      <c r="O3453" t="s">
        <v>62</v>
      </c>
      <c r="P3453" t="s">
        <v>289</v>
      </c>
      <c r="Q3453" t="s">
        <v>595</v>
      </c>
      <c r="R3453" s="1">
        <v>4.0199999999999996</v>
      </c>
      <c r="S3453">
        <v>2</v>
      </c>
      <c r="T3453">
        <f t="shared" si="53"/>
        <v>33</v>
      </c>
      <c r="U3453" t="s">
        <v>46</v>
      </c>
      <c r="V3453">
        <v>0</v>
      </c>
      <c r="W3453">
        <v>0</v>
      </c>
      <c r="X3453" s="1">
        <v>0</v>
      </c>
      <c r="Y3453" s="1">
        <v>4.0199999999999996</v>
      </c>
      <c r="Z3453" t="s">
        <v>65</v>
      </c>
      <c r="AA3453" s="2">
        <v>1.9698</v>
      </c>
      <c r="AB3453" s="3">
        <v>0.49000000000000005</v>
      </c>
      <c r="AC3453" s="1">
        <v>-2.0501999999999998</v>
      </c>
      <c r="AD3453">
        <v>6</v>
      </c>
      <c r="AE3453">
        <v>6</v>
      </c>
      <c r="AF3453" t="s">
        <v>48</v>
      </c>
      <c r="AG3453">
        <v>2014</v>
      </c>
      <c r="AH3453">
        <f>COUNTBLANK(datos[[#This Row],[Row ID]:[Year sales]])</f>
        <v>0</v>
      </c>
    </row>
    <row r="3454" spans="1:34" x14ac:dyDescent="0.3">
      <c r="A3454">
        <v>3453</v>
      </c>
      <c r="B3454" t="s">
        <v>6671</v>
      </c>
      <c r="C3454" s="4">
        <v>41714</v>
      </c>
      <c r="D3454" s="4">
        <v>41719</v>
      </c>
      <c r="E3454" t="s">
        <v>34</v>
      </c>
      <c r="F3454" t="s">
        <v>5365</v>
      </c>
      <c r="G3454" t="s">
        <v>5366</v>
      </c>
      <c r="H3454" t="s">
        <v>122</v>
      </c>
      <c r="I3454" t="s">
        <v>38</v>
      </c>
      <c r="J3454" t="s">
        <v>4616</v>
      </c>
      <c r="K3454" t="s">
        <v>108</v>
      </c>
      <c r="L3454">
        <v>27604</v>
      </c>
      <c r="M3454" t="s">
        <v>41</v>
      </c>
      <c r="N3454" t="s">
        <v>6672</v>
      </c>
      <c r="O3454" t="s">
        <v>90</v>
      </c>
      <c r="P3454" t="s">
        <v>91</v>
      </c>
      <c r="Q3454" t="s">
        <v>6673</v>
      </c>
      <c r="R3454" s="1">
        <v>471.92</v>
      </c>
      <c r="S3454">
        <v>2</v>
      </c>
      <c r="T3454">
        <f t="shared" si="53"/>
        <v>15</v>
      </c>
      <c r="U3454" t="s">
        <v>46</v>
      </c>
      <c r="V3454">
        <v>0.2</v>
      </c>
      <c r="W3454">
        <v>94.384000000000015</v>
      </c>
      <c r="X3454" s="1">
        <v>-94.384</v>
      </c>
      <c r="Y3454" s="1">
        <v>566.30400000000009</v>
      </c>
      <c r="Z3454" t="s">
        <v>53</v>
      </c>
      <c r="AA3454" s="2">
        <v>29.495000000000001</v>
      </c>
      <c r="AB3454" s="3">
        <v>6.25E-2</v>
      </c>
      <c r="AC3454" s="1">
        <v>-348.041</v>
      </c>
      <c r="AD3454">
        <v>5</v>
      </c>
      <c r="AE3454">
        <v>5</v>
      </c>
      <c r="AF3454" t="s">
        <v>48</v>
      </c>
      <c r="AG3454">
        <v>2014</v>
      </c>
      <c r="AH3454">
        <f>COUNTBLANK(datos[[#This Row],[Row ID]:[Year sales]])</f>
        <v>0</v>
      </c>
    </row>
    <row r="3455" spans="1:34" x14ac:dyDescent="0.3">
      <c r="A3455">
        <v>3454</v>
      </c>
      <c r="B3455" t="s">
        <v>6674</v>
      </c>
      <c r="C3455" s="4">
        <v>42064</v>
      </c>
      <c r="D3455" s="4">
        <v>42065</v>
      </c>
      <c r="E3455" t="s">
        <v>34</v>
      </c>
      <c r="F3455" t="s">
        <v>3896</v>
      </c>
      <c r="G3455" t="s">
        <v>3897</v>
      </c>
      <c r="H3455" t="s">
        <v>37</v>
      </c>
      <c r="I3455" t="s">
        <v>38</v>
      </c>
      <c r="J3455" t="s">
        <v>3583</v>
      </c>
      <c r="K3455" t="s">
        <v>1294</v>
      </c>
      <c r="L3455">
        <v>31204</v>
      </c>
      <c r="M3455" t="s">
        <v>41</v>
      </c>
      <c r="N3455" t="s">
        <v>3549</v>
      </c>
      <c r="O3455" t="s">
        <v>62</v>
      </c>
      <c r="P3455" t="s">
        <v>94</v>
      </c>
      <c r="Q3455" t="s">
        <v>3550</v>
      </c>
      <c r="R3455" s="1">
        <v>58.72</v>
      </c>
      <c r="S3455">
        <v>4</v>
      </c>
      <c r="T3455">
        <f t="shared" si="53"/>
        <v>39</v>
      </c>
      <c r="U3455" t="s">
        <v>52</v>
      </c>
      <c r="V3455">
        <v>0</v>
      </c>
      <c r="W3455">
        <v>0</v>
      </c>
      <c r="X3455" s="1">
        <v>0</v>
      </c>
      <c r="Y3455" s="1">
        <v>58.72</v>
      </c>
      <c r="Z3455" t="s">
        <v>99</v>
      </c>
      <c r="AA3455" s="2">
        <v>27.011199999999999</v>
      </c>
      <c r="AB3455" s="3">
        <v>0.45999999999999996</v>
      </c>
      <c r="AC3455" s="1">
        <v>-31.7088</v>
      </c>
      <c r="AD3455">
        <v>1</v>
      </c>
      <c r="AE3455">
        <v>1</v>
      </c>
      <c r="AF3455" t="s">
        <v>48</v>
      </c>
      <c r="AG3455">
        <v>2015</v>
      </c>
      <c r="AH3455">
        <f>COUNTBLANK(datos[[#This Row],[Row ID]:[Year sales]])</f>
        <v>0</v>
      </c>
    </row>
    <row r="3456" spans="1:34" x14ac:dyDescent="0.3">
      <c r="A3456">
        <v>3455</v>
      </c>
      <c r="B3456" t="s">
        <v>6675</v>
      </c>
      <c r="C3456" s="4">
        <v>42194</v>
      </c>
      <c r="D3456" s="4">
        <v>42199</v>
      </c>
      <c r="E3456" t="s">
        <v>67</v>
      </c>
      <c r="F3456" t="s">
        <v>172</v>
      </c>
      <c r="G3456" t="s">
        <v>173</v>
      </c>
      <c r="H3456" t="s">
        <v>37</v>
      </c>
      <c r="I3456" t="s">
        <v>38</v>
      </c>
      <c r="J3456" t="s">
        <v>5689</v>
      </c>
      <c r="K3456" t="s">
        <v>355</v>
      </c>
      <c r="L3456">
        <v>37211</v>
      </c>
      <c r="M3456" t="s">
        <v>41</v>
      </c>
      <c r="N3456" t="s">
        <v>6676</v>
      </c>
      <c r="O3456" t="s">
        <v>62</v>
      </c>
      <c r="P3456" t="s">
        <v>86</v>
      </c>
      <c r="Q3456" t="s">
        <v>6677</v>
      </c>
      <c r="R3456" s="1">
        <v>5.16</v>
      </c>
      <c r="S3456">
        <v>3</v>
      </c>
      <c r="T3456">
        <f t="shared" si="53"/>
        <v>22</v>
      </c>
      <c r="U3456" t="s">
        <v>52</v>
      </c>
      <c r="V3456">
        <v>0.2</v>
      </c>
      <c r="W3456">
        <v>1.032</v>
      </c>
      <c r="X3456" s="1">
        <v>-1.032</v>
      </c>
      <c r="Y3456" s="1">
        <v>6.1920000000000002</v>
      </c>
      <c r="Z3456" t="s">
        <v>65</v>
      </c>
      <c r="AA3456" s="2">
        <v>0.83850000000000002</v>
      </c>
      <c r="AB3456" s="3">
        <v>0.16250000000000001</v>
      </c>
      <c r="AC3456" s="1">
        <v>-3.2894999999999999</v>
      </c>
      <c r="AD3456">
        <v>5</v>
      </c>
      <c r="AE3456">
        <v>5</v>
      </c>
      <c r="AF3456" t="s">
        <v>48</v>
      </c>
      <c r="AG3456">
        <v>2015</v>
      </c>
      <c r="AH3456">
        <f>COUNTBLANK(datos[[#This Row],[Row ID]:[Year sales]])</f>
        <v>0</v>
      </c>
    </row>
    <row r="3457" spans="1:34" x14ac:dyDescent="0.3">
      <c r="A3457">
        <v>3456</v>
      </c>
      <c r="B3457" t="s">
        <v>6678</v>
      </c>
      <c r="C3457" s="4">
        <v>42420</v>
      </c>
      <c r="D3457" s="4">
        <v>42427</v>
      </c>
      <c r="E3457" t="s">
        <v>67</v>
      </c>
      <c r="F3457" t="s">
        <v>1011</v>
      </c>
      <c r="G3457" t="s">
        <v>1012</v>
      </c>
      <c r="H3457" t="s">
        <v>37</v>
      </c>
      <c r="I3457" t="s">
        <v>38</v>
      </c>
      <c r="J3457" t="s">
        <v>5689</v>
      </c>
      <c r="K3457" t="s">
        <v>355</v>
      </c>
      <c r="L3457">
        <v>37211</v>
      </c>
      <c r="M3457" t="s">
        <v>41</v>
      </c>
      <c r="N3457" t="s">
        <v>6679</v>
      </c>
      <c r="O3457" t="s">
        <v>62</v>
      </c>
      <c r="P3457" t="s">
        <v>110</v>
      </c>
      <c r="Q3457" t="s">
        <v>6680</v>
      </c>
      <c r="R3457" s="1">
        <v>16.495999999999999</v>
      </c>
      <c r="S3457">
        <v>2</v>
      </c>
      <c r="T3457">
        <f t="shared" si="53"/>
        <v>19</v>
      </c>
      <c r="U3457" t="s">
        <v>46</v>
      </c>
      <c r="V3457">
        <v>0.2</v>
      </c>
      <c r="W3457">
        <v>3.2991999999999999</v>
      </c>
      <c r="X3457" s="1">
        <v>-3.2991999999999999</v>
      </c>
      <c r="Y3457" s="1">
        <v>19.795199999999998</v>
      </c>
      <c r="Z3457" t="s">
        <v>65</v>
      </c>
      <c r="AA3457" s="2">
        <v>5.5674000000000001</v>
      </c>
      <c r="AB3457" s="3">
        <v>0.33750000000000002</v>
      </c>
      <c r="AC3457" s="1">
        <v>-7.6294000000000004</v>
      </c>
      <c r="AD3457">
        <v>7</v>
      </c>
      <c r="AE3457">
        <v>7</v>
      </c>
      <c r="AF3457" t="s">
        <v>48</v>
      </c>
      <c r="AG3457">
        <v>2016</v>
      </c>
      <c r="AH3457">
        <f>COUNTBLANK(datos[[#This Row],[Row ID]:[Year sales]])</f>
        <v>0</v>
      </c>
    </row>
    <row r="3458" spans="1:34" x14ac:dyDescent="0.3">
      <c r="A3458">
        <v>3457</v>
      </c>
      <c r="B3458" t="s">
        <v>6681</v>
      </c>
      <c r="C3458" s="4">
        <v>42994</v>
      </c>
      <c r="D3458" s="4">
        <v>42996</v>
      </c>
      <c r="E3458" t="s">
        <v>208</v>
      </c>
      <c r="F3458" t="s">
        <v>4736</v>
      </c>
      <c r="G3458" t="s">
        <v>4737</v>
      </c>
      <c r="H3458" t="s">
        <v>37</v>
      </c>
      <c r="I3458" t="s">
        <v>38</v>
      </c>
      <c r="J3458" t="s">
        <v>166</v>
      </c>
      <c r="K3458" t="s">
        <v>167</v>
      </c>
      <c r="L3458">
        <v>19143</v>
      </c>
      <c r="M3458" t="s">
        <v>168</v>
      </c>
      <c r="N3458" t="s">
        <v>4023</v>
      </c>
      <c r="O3458" t="s">
        <v>90</v>
      </c>
      <c r="P3458" t="s">
        <v>181</v>
      </c>
      <c r="Q3458" t="s">
        <v>4024</v>
      </c>
      <c r="R3458" s="1">
        <v>71.975999999999999</v>
      </c>
      <c r="S3458">
        <v>3</v>
      </c>
      <c r="T3458">
        <f t="shared" ref="T3458:T3521" si="54">SUMIF(Q:Q, Q3458, S:S)</f>
        <v>28</v>
      </c>
      <c r="U3458" t="s">
        <v>52</v>
      </c>
      <c r="V3458">
        <v>0.2</v>
      </c>
      <c r="W3458">
        <v>14.395200000000001</v>
      </c>
      <c r="X3458" s="1">
        <v>-14.395200000000001</v>
      </c>
      <c r="Y3458" s="1">
        <v>86.371200000000002</v>
      </c>
      <c r="Z3458" t="s">
        <v>99</v>
      </c>
      <c r="AA3458" s="2">
        <v>19.793399999999998</v>
      </c>
      <c r="AB3458" s="3">
        <v>0.27499999999999997</v>
      </c>
      <c r="AC3458" s="1">
        <v>-37.787399999999998</v>
      </c>
      <c r="AD3458">
        <v>2</v>
      </c>
      <c r="AE3458">
        <v>2</v>
      </c>
      <c r="AF3458" t="s">
        <v>48</v>
      </c>
      <c r="AG3458">
        <v>2017</v>
      </c>
      <c r="AH3458">
        <f>COUNTBLANK(datos[[#This Row],[Row ID]:[Year sales]])</f>
        <v>0</v>
      </c>
    </row>
    <row r="3459" spans="1:34" x14ac:dyDescent="0.3">
      <c r="A3459">
        <v>3458</v>
      </c>
      <c r="B3459" t="s">
        <v>6681</v>
      </c>
      <c r="C3459" s="4">
        <v>42994</v>
      </c>
      <c r="D3459" s="4">
        <v>42996</v>
      </c>
      <c r="E3459" t="s">
        <v>208</v>
      </c>
      <c r="F3459" t="s">
        <v>4736</v>
      </c>
      <c r="G3459" t="s">
        <v>4737</v>
      </c>
      <c r="H3459" t="s">
        <v>37</v>
      </c>
      <c r="I3459" t="s">
        <v>38</v>
      </c>
      <c r="J3459" t="s">
        <v>166</v>
      </c>
      <c r="K3459" t="s">
        <v>167</v>
      </c>
      <c r="L3459">
        <v>19143</v>
      </c>
      <c r="M3459" t="s">
        <v>168</v>
      </c>
      <c r="N3459" t="s">
        <v>6059</v>
      </c>
      <c r="O3459" t="s">
        <v>43</v>
      </c>
      <c r="P3459" t="s">
        <v>83</v>
      </c>
      <c r="Q3459" t="s">
        <v>6060</v>
      </c>
      <c r="R3459" s="1">
        <v>22.512</v>
      </c>
      <c r="S3459">
        <v>3</v>
      </c>
      <c r="T3459">
        <f t="shared" si="54"/>
        <v>20</v>
      </c>
      <c r="U3459" t="s">
        <v>52</v>
      </c>
      <c r="V3459">
        <v>0.2</v>
      </c>
      <c r="W3459">
        <v>4.5024000000000006</v>
      </c>
      <c r="X3459" s="1">
        <v>-4.5023999999999997</v>
      </c>
      <c r="Y3459" s="1">
        <v>27.014400000000002</v>
      </c>
      <c r="Z3459" t="s">
        <v>65</v>
      </c>
      <c r="AA3459" s="2">
        <v>2.2511999999999999</v>
      </c>
      <c r="AB3459" s="3">
        <v>9.9999999999999992E-2</v>
      </c>
      <c r="AC3459" s="1">
        <v>-15.7584</v>
      </c>
      <c r="AD3459">
        <v>2</v>
      </c>
      <c r="AE3459">
        <v>2</v>
      </c>
      <c r="AF3459" t="s">
        <v>48</v>
      </c>
      <c r="AG3459">
        <v>2017</v>
      </c>
      <c r="AH3459">
        <f>COUNTBLANK(datos[[#This Row],[Row ID]:[Year sales]])</f>
        <v>0</v>
      </c>
    </row>
    <row r="3460" spans="1:34" x14ac:dyDescent="0.3">
      <c r="A3460">
        <v>3459</v>
      </c>
      <c r="B3460" t="s">
        <v>6681</v>
      </c>
      <c r="C3460" s="4">
        <v>42994</v>
      </c>
      <c r="D3460" s="4">
        <v>42996</v>
      </c>
      <c r="E3460" t="s">
        <v>208</v>
      </c>
      <c r="F3460" t="s">
        <v>4736</v>
      </c>
      <c r="G3460" t="s">
        <v>4737</v>
      </c>
      <c r="H3460" t="s">
        <v>37</v>
      </c>
      <c r="I3460" t="s">
        <v>38</v>
      </c>
      <c r="J3460" t="s">
        <v>166</v>
      </c>
      <c r="K3460" t="s">
        <v>167</v>
      </c>
      <c r="L3460">
        <v>19143</v>
      </c>
      <c r="M3460" t="s">
        <v>168</v>
      </c>
      <c r="N3460" t="s">
        <v>4883</v>
      </c>
      <c r="O3460" t="s">
        <v>62</v>
      </c>
      <c r="P3460" t="s">
        <v>94</v>
      </c>
      <c r="Q3460" t="s">
        <v>4884</v>
      </c>
      <c r="R3460" s="1">
        <v>3.444</v>
      </c>
      <c r="S3460">
        <v>2</v>
      </c>
      <c r="T3460">
        <f t="shared" si="54"/>
        <v>16</v>
      </c>
      <c r="U3460" t="s">
        <v>46</v>
      </c>
      <c r="V3460">
        <v>0.7</v>
      </c>
      <c r="W3460">
        <v>2.4107999999999996</v>
      </c>
      <c r="X3460" s="1">
        <v>-2.4108000000000001</v>
      </c>
      <c r="Y3460" s="1">
        <v>5.8547999999999991</v>
      </c>
      <c r="Z3460" t="s">
        <v>65</v>
      </c>
      <c r="AA3460" s="2">
        <v>-2.7551999999999999</v>
      </c>
      <c r="AB3460" s="3">
        <v>-0.79999999999999993</v>
      </c>
      <c r="AC3460" s="1">
        <v>-3.7884000000000002</v>
      </c>
      <c r="AD3460">
        <v>2</v>
      </c>
      <c r="AE3460">
        <v>2</v>
      </c>
      <c r="AF3460" t="s">
        <v>48</v>
      </c>
      <c r="AG3460">
        <v>2017</v>
      </c>
      <c r="AH3460">
        <f>COUNTBLANK(datos[[#This Row],[Row ID]:[Year sales]])</f>
        <v>0</v>
      </c>
    </row>
    <row r="3461" spans="1:34" x14ac:dyDescent="0.3">
      <c r="A3461">
        <v>3460</v>
      </c>
      <c r="B3461" t="s">
        <v>6681</v>
      </c>
      <c r="C3461" s="4">
        <v>42994</v>
      </c>
      <c r="D3461" s="4">
        <v>42996</v>
      </c>
      <c r="E3461" t="s">
        <v>208</v>
      </c>
      <c r="F3461" t="s">
        <v>4736</v>
      </c>
      <c r="G3461" t="s">
        <v>4737</v>
      </c>
      <c r="H3461" t="s">
        <v>37</v>
      </c>
      <c r="I3461" t="s">
        <v>38</v>
      </c>
      <c r="J3461" t="s">
        <v>166</v>
      </c>
      <c r="K3461" t="s">
        <v>167</v>
      </c>
      <c r="L3461">
        <v>19143</v>
      </c>
      <c r="M3461" t="s">
        <v>168</v>
      </c>
      <c r="N3461" t="s">
        <v>4746</v>
      </c>
      <c r="O3461" t="s">
        <v>62</v>
      </c>
      <c r="P3461" t="s">
        <v>94</v>
      </c>
      <c r="Q3461" t="s">
        <v>4747</v>
      </c>
      <c r="R3461" s="1">
        <v>538.19399999999996</v>
      </c>
      <c r="S3461">
        <v>2</v>
      </c>
      <c r="T3461">
        <f t="shared" si="54"/>
        <v>37</v>
      </c>
      <c r="U3461" t="s">
        <v>46</v>
      </c>
      <c r="V3461">
        <v>0.7</v>
      </c>
      <c r="W3461">
        <v>376.73579999999993</v>
      </c>
      <c r="X3461" s="1">
        <v>-376.73579999999998</v>
      </c>
      <c r="Y3461" s="1">
        <v>914.92979999999989</v>
      </c>
      <c r="Z3461" t="s">
        <v>53</v>
      </c>
      <c r="AA3461" s="2">
        <v>-412.61540000000002</v>
      </c>
      <c r="AB3461" s="3">
        <v>-0.76666666666666672</v>
      </c>
      <c r="AC3461" s="1">
        <v>-574.07360000000006</v>
      </c>
      <c r="AD3461">
        <v>2</v>
      </c>
      <c r="AE3461">
        <v>2</v>
      </c>
      <c r="AF3461" t="s">
        <v>48</v>
      </c>
      <c r="AG3461">
        <v>2017</v>
      </c>
      <c r="AH3461">
        <f>COUNTBLANK(datos[[#This Row],[Row ID]:[Year sales]])</f>
        <v>0</v>
      </c>
    </row>
    <row r="3462" spans="1:34" x14ac:dyDescent="0.3">
      <c r="A3462">
        <v>3461</v>
      </c>
      <c r="B3462" t="s">
        <v>6681</v>
      </c>
      <c r="C3462" s="4">
        <v>42994</v>
      </c>
      <c r="D3462" s="4">
        <v>42996</v>
      </c>
      <c r="E3462" t="s">
        <v>208</v>
      </c>
      <c r="F3462" t="s">
        <v>4736</v>
      </c>
      <c r="G3462" t="s">
        <v>4737</v>
      </c>
      <c r="H3462" t="s">
        <v>37</v>
      </c>
      <c r="I3462" t="s">
        <v>38</v>
      </c>
      <c r="J3462" t="s">
        <v>166</v>
      </c>
      <c r="K3462" t="s">
        <v>167</v>
      </c>
      <c r="L3462">
        <v>19143</v>
      </c>
      <c r="M3462" t="s">
        <v>168</v>
      </c>
      <c r="N3462" t="s">
        <v>1040</v>
      </c>
      <c r="O3462" t="s">
        <v>90</v>
      </c>
      <c r="P3462" t="s">
        <v>181</v>
      </c>
      <c r="Q3462" t="s">
        <v>1041</v>
      </c>
      <c r="R3462" s="1">
        <v>47.984000000000002</v>
      </c>
      <c r="S3462">
        <v>2</v>
      </c>
      <c r="T3462">
        <f t="shared" si="54"/>
        <v>52</v>
      </c>
      <c r="U3462" t="s">
        <v>46</v>
      </c>
      <c r="V3462">
        <v>0.2</v>
      </c>
      <c r="W3462">
        <v>9.5968000000000018</v>
      </c>
      <c r="X3462" s="1">
        <v>-9.5968</v>
      </c>
      <c r="Y3462" s="1">
        <v>57.580800000000004</v>
      </c>
      <c r="Z3462" t="s">
        <v>99</v>
      </c>
      <c r="AA3462" s="2">
        <v>14.395200000000001</v>
      </c>
      <c r="AB3462" s="3">
        <v>0.3</v>
      </c>
      <c r="AC3462" s="1">
        <v>-23.992000000000001</v>
      </c>
      <c r="AD3462">
        <v>2</v>
      </c>
      <c r="AE3462">
        <v>2</v>
      </c>
      <c r="AF3462" t="s">
        <v>48</v>
      </c>
      <c r="AG3462">
        <v>2017</v>
      </c>
      <c r="AH3462">
        <f>COUNTBLANK(datos[[#This Row],[Row ID]:[Year sales]])</f>
        <v>0</v>
      </c>
    </row>
    <row r="3463" spans="1:34" x14ac:dyDescent="0.3">
      <c r="A3463">
        <v>3462</v>
      </c>
      <c r="B3463" t="s">
        <v>6682</v>
      </c>
      <c r="C3463" s="4">
        <v>43044</v>
      </c>
      <c r="D3463" s="4">
        <v>43049</v>
      </c>
      <c r="E3463" t="s">
        <v>34</v>
      </c>
      <c r="F3463" t="s">
        <v>5350</v>
      </c>
      <c r="G3463" t="s">
        <v>5351</v>
      </c>
      <c r="H3463" t="s">
        <v>57</v>
      </c>
      <c r="I3463" t="s">
        <v>38</v>
      </c>
      <c r="J3463" t="s">
        <v>837</v>
      </c>
      <c r="K3463" t="s">
        <v>124</v>
      </c>
      <c r="L3463">
        <v>75081</v>
      </c>
      <c r="M3463" t="s">
        <v>125</v>
      </c>
      <c r="N3463" t="s">
        <v>1401</v>
      </c>
      <c r="O3463" t="s">
        <v>90</v>
      </c>
      <c r="P3463" t="s">
        <v>91</v>
      </c>
      <c r="Q3463" t="s">
        <v>1402</v>
      </c>
      <c r="R3463" s="1">
        <v>492.76799999999997</v>
      </c>
      <c r="S3463">
        <v>4</v>
      </c>
      <c r="T3463">
        <f t="shared" si="54"/>
        <v>32</v>
      </c>
      <c r="U3463" t="s">
        <v>52</v>
      </c>
      <c r="V3463">
        <v>0.2</v>
      </c>
      <c r="W3463">
        <v>98.553600000000003</v>
      </c>
      <c r="X3463" s="1">
        <v>-98.553600000000003</v>
      </c>
      <c r="Y3463" s="1">
        <v>591.32159999999999</v>
      </c>
      <c r="Z3463" t="s">
        <v>53</v>
      </c>
      <c r="AA3463" s="2">
        <v>55.436399999999999</v>
      </c>
      <c r="AB3463" s="3">
        <v>0.1125</v>
      </c>
      <c r="AC3463" s="1">
        <v>-338.77800000000002</v>
      </c>
      <c r="AD3463">
        <v>5</v>
      </c>
      <c r="AE3463">
        <v>5</v>
      </c>
      <c r="AF3463" t="s">
        <v>48</v>
      </c>
      <c r="AG3463">
        <v>2017</v>
      </c>
      <c r="AH3463">
        <f>COUNTBLANK(datos[[#This Row],[Row ID]:[Year sales]])</f>
        <v>0</v>
      </c>
    </row>
    <row r="3464" spans="1:34" x14ac:dyDescent="0.3">
      <c r="A3464">
        <v>3463</v>
      </c>
      <c r="B3464" t="s">
        <v>6683</v>
      </c>
      <c r="C3464" s="4">
        <v>42055</v>
      </c>
      <c r="D3464" s="4">
        <v>42058</v>
      </c>
      <c r="E3464" t="s">
        <v>34</v>
      </c>
      <c r="F3464" t="s">
        <v>4983</v>
      </c>
      <c r="G3464" t="s">
        <v>4984</v>
      </c>
      <c r="H3464" t="s">
        <v>37</v>
      </c>
      <c r="I3464" t="s">
        <v>38</v>
      </c>
      <c r="J3464" t="s">
        <v>4954</v>
      </c>
      <c r="K3464" t="s">
        <v>810</v>
      </c>
      <c r="L3464">
        <v>8861</v>
      </c>
      <c r="M3464" t="s">
        <v>168</v>
      </c>
      <c r="N3464" t="s">
        <v>3499</v>
      </c>
      <c r="O3464" t="s">
        <v>62</v>
      </c>
      <c r="P3464" t="s">
        <v>86</v>
      </c>
      <c r="Q3464" t="s">
        <v>3500</v>
      </c>
      <c r="R3464" s="1">
        <v>286.79000000000002</v>
      </c>
      <c r="S3464">
        <v>7</v>
      </c>
      <c r="T3464">
        <f t="shared" si="54"/>
        <v>14</v>
      </c>
      <c r="U3464" t="s">
        <v>75</v>
      </c>
      <c r="V3464">
        <v>0</v>
      </c>
      <c r="W3464">
        <v>0</v>
      </c>
      <c r="X3464" s="1">
        <v>0</v>
      </c>
      <c r="Y3464" s="1">
        <v>286.79000000000002</v>
      </c>
      <c r="Z3464" t="s">
        <v>47</v>
      </c>
      <c r="AA3464" s="2">
        <v>74.565399999999997</v>
      </c>
      <c r="AB3464" s="3">
        <v>0.25999999999999995</v>
      </c>
      <c r="AC3464" s="1">
        <v>-212.22460000000001</v>
      </c>
      <c r="AD3464">
        <v>3</v>
      </c>
      <c r="AE3464">
        <v>3</v>
      </c>
      <c r="AF3464" t="s">
        <v>48</v>
      </c>
      <c r="AG3464">
        <v>2015</v>
      </c>
      <c r="AH3464">
        <f>COUNTBLANK(datos[[#This Row],[Row ID]:[Year sales]])</f>
        <v>0</v>
      </c>
    </row>
    <row r="3465" spans="1:34" x14ac:dyDescent="0.3">
      <c r="A3465">
        <v>3464</v>
      </c>
      <c r="B3465" t="s">
        <v>6684</v>
      </c>
      <c r="C3465" s="4">
        <v>42699</v>
      </c>
      <c r="D3465" s="4">
        <v>42704</v>
      </c>
      <c r="E3465" t="s">
        <v>67</v>
      </c>
      <c r="F3465" t="s">
        <v>6685</v>
      </c>
      <c r="G3465" t="s">
        <v>6686</v>
      </c>
      <c r="H3465" t="s">
        <v>122</v>
      </c>
      <c r="I3465" t="s">
        <v>38</v>
      </c>
      <c r="J3465" t="s">
        <v>1545</v>
      </c>
      <c r="K3465" t="s">
        <v>71</v>
      </c>
      <c r="L3465">
        <v>32216</v>
      </c>
      <c r="M3465" t="s">
        <v>41</v>
      </c>
      <c r="N3465" t="s">
        <v>349</v>
      </c>
      <c r="O3465" t="s">
        <v>62</v>
      </c>
      <c r="P3465" t="s">
        <v>110</v>
      </c>
      <c r="Q3465" t="s">
        <v>350</v>
      </c>
      <c r="R3465" s="1">
        <v>5.08</v>
      </c>
      <c r="S3465">
        <v>1</v>
      </c>
      <c r="T3465">
        <f t="shared" si="54"/>
        <v>17</v>
      </c>
      <c r="U3465" t="s">
        <v>46</v>
      </c>
      <c r="V3465">
        <v>0.2</v>
      </c>
      <c r="W3465">
        <v>1.016</v>
      </c>
      <c r="X3465" s="1">
        <v>-1.016</v>
      </c>
      <c r="Y3465" s="1">
        <v>6.0960000000000001</v>
      </c>
      <c r="Z3465" t="s">
        <v>65</v>
      </c>
      <c r="AA3465" s="2">
        <v>1.651</v>
      </c>
      <c r="AB3465" s="3">
        <v>0.32500000000000001</v>
      </c>
      <c r="AC3465" s="1">
        <v>-2.4129999999999998</v>
      </c>
      <c r="AD3465">
        <v>5</v>
      </c>
      <c r="AE3465">
        <v>5</v>
      </c>
      <c r="AF3465" t="s">
        <v>48</v>
      </c>
      <c r="AG3465">
        <v>2016</v>
      </c>
      <c r="AH3465">
        <f>COUNTBLANK(datos[[#This Row],[Row ID]:[Year sales]])</f>
        <v>0</v>
      </c>
    </row>
    <row r="3466" spans="1:34" x14ac:dyDescent="0.3">
      <c r="A3466">
        <v>3465</v>
      </c>
      <c r="B3466" t="s">
        <v>6687</v>
      </c>
      <c r="C3466" s="4">
        <v>43072</v>
      </c>
      <c r="D3466" s="4">
        <v>43074</v>
      </c>
      <c r="E3466" t="s">
        <v>34</v>
      </c>
      <c r="F3466" t="s">
        <v>3759</v>
      </c>
      <c r="G3466" t="s">
        <v>3760</v>
      </c>
      <c r="H3466" t="s">
        <v>37</v>
      </c>
      <c r="I3466" t="s">
        <v>38</v>
      </c>
      <c r="J3466" t="s">
        <v>1545</v>
      </c>
      <c r="K3466" t="s">
        <v>71</v>
      </c>
      <c r="L3466">
        <v>32216</v>
      </c>
      <c r="M3466" t="s">
        <v>41</v>
      </c>
      <c r="N3466" t="s">
        <v>3437</v>
      </c>
      <c r="O3466" t="s">
        <v>90</v>
      </c>
      <c r="P3466" t="s">
        <v>181</v>
      </c>
      <c r="Q3466" t="s">
        <v>3438</v>
      </c>
      <c r="R3466" s="1">
        <v>47.991999999999997</v>
      </c>
      <c r="S3466">
        <v>1</v>
      </c>
      <c r="T3466">
        <f t="shared" si="54"/>
        <v>33</v>
      </c>
      <c r="U3466" t="s">
        <v>46</v>
      </c>
      <c r="V3466">
        <v>0.2</v>
      </c>
      <c r="W3466">
        <v>9.5983999999999998</v>
      </c>
      <c r="X3466" s="1">
        <v>-9.5983999999999998</v>
      </c>
      <c r="Y3466" s="1">
        <v>57.590399999999995</v>
      </c>
      <c r="Z3466" t="s">
        <v>99</v>
      </c>
      <c r="AA3466" s="2">
        <v>7.1988000000000003</v>
      </c>
      <c r="AB3466" s="3">
        <v>0.15000000000000002</v>
      </c>
      <c r="AC3466" s="1">
        <v>-31.194800000000001</v>
      </c>
      <c r="AD3466">
        <v>2</v>
      </c>
      <c r="AE3466">
        <v>2</v>
      </c>
      <c r="AF3466" t="s">
        <v>48</v>
      </c>
      <c r="AG3466">
        <v>2017</v>
      </c>
      <c r="AH3466">
        <f>COUNTBLANK(datos[[#This Row],[Row ID]:[Year sales]])</f>
        <v>0</v>
      </c>
    </row>
    <row r="3467" spans="1:34" x14ac:dyDescent="0.3">
      <c r="A3467">
        <v>3466</v>
      </c>
      <c r="B3467" t="s">
        <v>6688</v>
      </c>
      <c r="C3467" s="4">
        <v>42257</v>
      </c>
      <c r="D3467" s="4">
        <v>42261</v>
      </c>
      <c r="E3467" t="s">
        <v>67</v>
      </c>
      <c r="F3467" t="s">
        <v>4792</v>
      </c>
      <c r="G3467" t="s">
        <v>4793</v>
      </c>
      <c r="H3467" t="s">
        <v>57</v>
      </c>
      <c r="I3467" t="s">
        <v>38</v>
      </c>
      <c r="J3467" t="s">
        <v>6598</v>
      </c>
      <c r="K3467" t="s">
        <v>1267</v>
      </c>
      <c r="L3467">
        <v>2151</v>
      </c>
      <c r="M3467" t="s">
        <v>168</v>
      </c>
      <c r="N3467" t="s">
        <v>5189</v>
      </c>
      <c r="O3467" t="s">
        <v>62</v>
      </c>
      <c r="P3467" t="s">
        <v>97</v>
      </c>
      <c r="Q3467" t="s">
        <v>5190</v>
      </c>
      <c r="R3467" s="1">
        <v>61.96</v>
      </c>
      <c r="S3467">
        <v>2</v>
      </c>
      <c r="T3467">
        <f t="shared" si="54"/>
        <v>24</v>
      </c>
      <c r="U3467" t="s">
        <v>46</v>
      </c>
      <c r="V3467">
        <v>0</v>
      </c>
      <c r="W3467">
        <v>0</v>
      </c>
      <c r="X3467" s="1">
        <v>0</v>
      </c>
      <c r="Y3467" s="1">
        <v>61.96</v>
      </c>
      <c r="Z3467" t="s">
        <v>99</v>
      </c>
      <c r="AA3467" s="2">
        <v>16.1096</v>
      </c>
      <c r="AB3467" s="3">
        <v>0.26</v>
      </c>
      <c r="AC3467" s="1">
        <v>-45.8504</v>
      </c>
      <c r="AD3467">
        <v>4</v>
      </c>
      <c r="AE3467">
        <v>4</v>
      </c>
      <c r="AF3467" t="s">
        <v>48</v>
      </c>
      <c r="AG3467">
        <v>2015</v>
      </c>
      <c r="AH3467">
        <f>COUNTBLANK(datos[[#This Row],[Row ID]:[Year sales]])</f>
        <v>0</v>
      </c>
    </row>
    <row r="3468" spans="1:34" x14ac:dyDescent="0.3">
      <c r="A3468">
        <v>3467</v>
      </c>
      <c r="B3468" t="s">
        <v>6688</v>
      </c>
      <c r="C3468" s="4">
        <v>42257</v>
      </c>
      <c r="D3468" s="4">
        <v>42261</v>
      </c>
      <c r="E3468" t="s">
        <v>67</v>
      </c>
      <c r="F3468" t="s">
        <v>4792</v>
      </c>
      <c r="G3468" t="s">
        <v>4793</v>
      </c>
      <c r="H3468" t="s">
        <v>57</v>
      </c>
      <c r="I3468" t="s">
        <v>38</v>
      </c>
      <c r="J3468" t="s">
        <v>6598</v>
      </c>
      <c r="K3468" t="s">
        <v>1267</v>
      </c>
      <c r="L3468">
        <v>2151</v>
      </c>
      <c r="M3468" t="s">
        <v>168</v>
      </c>
      <c r="N3468" t="s">
        <v>874</v>
      </c>
      <c r="O3468" t="s">
        <v>43</v>
      </c>
      <c r="P3468" t="s">
        <v>44</v>
      </c>
      <c r="Q3468" t="s">
        <v>875</v>
      </c>
      <c r="R3468" s="1">
        <v>361.96</v>
      </c>
      <c r="S3468">
        <v>2</v>
      </c>
      <c r="T3468">
        <f t="shared" si="54"/>
        <v>31</v>
      </c>
      <c r="U3468" t="s">
        <v>46</v>
      </c>
      <c r="V3468">
        <v>0</v>
      </c>
      <c r="W3468">
        <v>0</v>
      </c>
      <c r="X3468" s="1">
        <v>0</v>
      </c>
      <c r="Y3468" s="1">
        <v>361.96</v>
      </c>
      <c r="Z3468" t="s">
        <v>47</v>
      </c>
      <c r="AA3468" s="2">
        <v>83.250799999999998</v>
      </c>
      <c r="AB3468" s="3">
        <v>0.23</v>
      </c>
      <c r="AC3468" s="1">
        <v>-278.70920000000001</v>
      </c>
      <c r="AD3468">
        <v>4</v>
      </c>
      <c r="AE3468">
        <v>4</v>
      </c>
      <c r="AF3468" t="s">
        <v>48</v>
      </c>
      <c r="AG3468">
        <v>2015</v>
      </c>
      <c r="AH3468">
        <f>COUNTBLANK(datos[[#This Row],[Row ID]:[Year sales]])</f>
        <v>0</v>
      </c>
    </row>
    <row r="3469" spans="1:34" x14ac:dyDescent="0.3">
      <c r="A3469">
        <v>3468</v>
      </c>
      <c r="B3469" t="s">
        <v>6688</v>
      </c>
      <c r="C3469" s="4">
        <v>42257</v>
      </c>
      <c r="D3469" s="4">
        <v>42261</v>
      </c>
      <c r="E3469" t="s">
        <v>67</v>
      </c>
      <c r="F3469" t="s">
        <v>4792</v>
      </c>
      <c r="G3469" t="s">
        <v>4793</v>
      </c>
      <c r="H3469" t="s">
        <v>57</v>
      </c>
      <c r="I3469" t="s">
        <v>38</v>
      </c>
      <c r="J3469" t="s">
        <v>6598</v>
      </c>
      <c r="K3469" t="s">
        <v>1267</v>
      </c>
      <c r="L3469">
        <v>2151</v>
      </c>
      <c r="M3469" t="s">
        <v>168</v>
      </c>
      <c r="N3469" t="s">
        <v>1344</v>
      </c>
      <c r="O3469" t="s">
        <v>62</v>
      </c>
      <c r="P3469" t="s">
        <v>110</v>
      </c>
      <c r="Q3469" t="s">
        <v>1345</v>
      </c>
      <c r="R3469" s="1">
        <v>278.82</v>
      </c>
      <c r="S3469">
        <v>9</v>
      </c>
      <c r="T3469">
        <f t="shared" si="54"/>
        <v>32</v>
      </c>
      <c r="U3469" t="s">
        <v>75</v>
      </c>
      <c r="V3469">
        <v>0</v>
      </c>
      <c r="W3469">
        <v>0</v>
      </c>
      <c r="X3469" s="1">
        <v>0</v>
      </c>
      <c r="Y3469" s="1">
        <v>278.82</v>
      </c>
      <c r="Z3469" t="s">
        <v>47</v>
      </c>
      <c r="AA3469" s="2">
        <v>125.46899999999999</v>
      </c>
      <c r="AB3469" s="3">
        <v>0.45</v>
      </c>
      <c r="AC3469" s="1">
        <v>-153.351</v>
      </c>
      <c r="AD3469">
        <v>4</v>
      </c>
      <c r="AE3469">
        <v>4</v>
      </c>
      <c r="AF3469" t="s">
        <v>48</v>
      </c>
      <c r="AG3469">
        <v>2015</v>
      </c>
      <c r="AH3469">
        <f>COUNTBLANK(datos[[#This Row],[Row ID]:[Year sales]])</f>
        <v>0</v>
      </c>
    </row>
    <row r="3470" spans="1:34" x14ac:dyDescent="0.3">
      <c r="A3470">
        <v>3469</v>
      </c>
      <c r="B3470" t="s">
        <v>6689</v>
      </c>
      <c r="C3470" s="4">
        <v>42718</v>
      </c>
      <c r="D3470" s="4">
        <v>42723</v>
      </c>
      <c r="E3470" t="s">
        <v>67</v>
      </c>
      <c r="F3470" t="s">
        <v>2249</v>
      </c>
      <c r="G3470" t="s">
        <v>2250</v>
      </c>
      <c r="H3470" t="s">
        <v>37</v>
      </c>
      <c r="I3470" t="s">
        <v>38</v>
      </c>
      <c r="J3470" t="s">
        <v>348</v>
      </c>
      <c r="K3470" t="s">
        <v>1511</v>
      </c>
      <c r="L3470">
        <v>39212</v>
      </c>
      <c r="M3470" t="s">
        <v>41</v>
      </c>
      <c r="N3470" t="s">
        <v>5721</v>
      </c>
      <c r="O3470" t="s">
        <v>43</v>
      </c>
      <c r="P3470" t="s">
        <v>83</v>
      </c>
      <c r="Q3470" t="s">
        <v>5722</v>
      </c>
      <c r="R3470" s="1">
        <v>133.38</v>
      </c>
      <c r="S3470">
        <v>6</v>
      </c>
      <c r="T3470">
        <f t="shared" si="54"/>
        <v>17</v>
      </c>
      <c r="U3470" t="s">
        <v>75</v>
      </c>
      <c r="V3470">
        <v>0</v>
      </c>
      <c r="W3470">
        <v>0</v>
      </c>
      <c r="X3470" s="1">
        <v>0</v>
      </c>
      <c r="Y3470" s="1">
        <v>133.38</v>
      </c>
      <c r="Z3470" t="s">
        <v>99</v>
      </c>
      <c r="AA3470" s="2">
        <v>58.687199999999997</v>
      </c>
      <c r="AB3470" s="3">
        <v>0.44</v>
      </c>
      <c r="AC3470" s="1">
        <v>-74.692800000000005</v>
      </c>
      <c r="AD3470">
        <v>5</v>
      </c>
      <c r="AE3470">
        <v>5</v>
      </c>
      <c r="AF3470" t="s">
        <v>48</v>
      </c>
      <c r="AG3470">
        <v>2016</v>
      </c>
      <c r="AH3470">
        <f>COUNTBLANK(datos[[#This Row],[Row ID]:[Year sales]])</f>
        <v>0</v>
      </c>
    </row>
    <row r="3471" spans="1:34" x14ac:dyDescent="0.3">
      <c r="A3471">
        <v>3470</v>
      </c>
      <c r="B3471" t="s">
        <v>6690</v>
      </c>
      <c r="C3471" s="4">
        <v>42100</v>
      </c>
      <c r="D3471" s="4">
        <v>42104</v>
      </c>
      <c r="E3471" t="s">
        <v>67</v>
      </c>
      <c r="F3471" t="s">
        <v>6691</v>
      </c>
      <c r="G3471" t="s">
        <v>6692</v>
      </c>
      <c r="H3471" t="s">
        <v>37</v>
      </c>
      <c r="I3471" t="s">
        <v>38</v>
      </c>
      <c r="J3471" t="s">
        <v>1545</v>
      </c>
      <c r="K3471" t="s">
        <v>108</v>
      </c>
      <c r="L3471">
        <v>28540</v>
      </c>
      <c r="M3471" t="s">
        <v>41</v>
      </c>
      <c r="N3471" t="s">
        <v>2675</v>
      </c>
      <c r="O3471" t="s">
        <v>62</v>
      </c>
      <c r="P3471" t="s">
        <v>110</v>
      </c>
      <c r="Q3471" t="s">
        <v>2676</v>
      </c>
      <c r="R3471" s="1">
        <v>47.951999999999998</v>
      </c>
      <c r="S3471">
        <v>3</v>
      </c>
      <c r="T3471">
        <f t="shared" si="54"/>
        <v>32</v>
      </c>
      <c r="U3471" t="s">
        <v>52</v>
      </c>
      <c r="V3471">
        <v>0.2</v>
      </c>
      <c r="W3471">
        <v>9.5904000000000007</v>
      </c>
      <c r="X3471" s="1">
        <v>-9.5904000000000007</v>
      </c>
      <c r="Y3471" s="1">
        <v>57.542400000000001</v>
      </c>
      <c r="Z3471" t="s">
        <v>99</v>
      </c>
      <c r="AA3471" s="2">
        <v>16.183800000000002</v>
      </c>
      <c r="AB3471" s="3">
        <v>0.33750000000000002</v>
      </c>
      <c r="AC3471" s="1">
        <v>-22.177800000000001</v>
      </c>
      <c r="AD3471">
        <v>4</v>
      </c>
      <c r="AE3471">
        <v>4</v>
      </c>
      <c r="AF3471" t="s">
        <v>48</v>
      </c>
      <c r="AG3471">
        <v>2015</v>
      </c>
      <c r="AH3471">
        <f>COUNTBLANK(datos[[#This Row],[Row ID]:[Year sales]])</f>
        <v>0</v>
      </c>
    </row>
    <row r="3472" spans="1:34" x14ac:dyDescent="0.3">
      <c r="A3472">
        <v>3471</v>
      </c>
      <c r="B3472" t="s">
        <v>6693</v>
      </c>
      <c r="C3472" s="4">
        <v>42705</v>
      </c>
      <c r="D3472" s="4">
        <v>42709</v>
      </c>
      <c r="E3472" t="s">
        <v>67</v>
      </c>
      <c r="F3472" t="s">
        <v>4122</v>
      </c>
      <c r="G3472" t="s">
        <v>4123</v>
      </c>
      <c r="H3472" t="s">
        <v>37</v>
      </c>
      <c r="I3472" t="s">
        <v>38</v>
      </c>
      <c r="J3472" t="s">
        <v>147</v>
      </c>
      <c r="K3472" t="s">
        <v>59</v>
      </c>
      <c r="L3472">
        <v>94122</v>
      </c>
      <c r="M3472" t="s">
        <v>60</v>
      </c>
      <c r="N3472" t="s">
        <v>3533</v>
      </c>
      <c r="O3472" t="s">
        <v>43</v>
      </c>
      <c r="P3472" t="s">
        <v>83</v>
      </c>
      <c r="Q3472" t="s">
        <v>3534</v>
      </c>
      <c r="R3472" s="1">
        <v>16.739999999999998</v>
      </c>
      <c r="S3472">
        <v>2</v>
      </c>
      <c r="T3472">
        <f t="shared" si="54"/>
        <v>38</v>
      </c>
      <c r="U3472" t="s">
        <v>46</v>
      </c>
      <c r="V3472">
        <v>0</v>
      </c>
      <c r="W3472">
        <v>0</v>
      </c>
      <c r="X3472" s="1">
        <v>0</v>
      </c>
      <c r="Y3472" s="1">
        <v>16.739999999999998</v>
      </c>
      <c r="Z3472" t="s">
        <v>65</v>
      </c>
      <c r="AA3472" s="2">
        <v>4.3524000000000003</v>
      </c>
      <c r="AB3472" s="3">
        <v>0.26000000000000006</v>
      </c>
      <c r="AC3472" s="1">
        <v>-12.387600000000001</v>
      </c>
      <c r="AD3472">
        <v>4</v>
      </c>
      <c r="AE3472">
        <v>4</v>
      </c>
      <c r="AF3472" t="s">
        <v>48</v>
      </c>
      <c r="AG3472">
        <v>2016</v>
      </c>
      <c r="AH3472">
        <f>COUNTBLANK(datos[[#This Row],[Row ID]:[Year sales]])</f>
        <v>0</v>
      </c>
    </row>
    <row r="3473" spans="1:34" x14ac:dyDescent="0.3">
      <c r="A3473">
        <v>3472</v>
      </c>
      <c r="B3473" t="s">
        <v>6694</v>
      </c>
      <c r="C3473" s="4">
        <v>43051</v>
      </c>
      <c r="D3473" s="4">
        <v>43056</v>
      </c>
      <c r="E3473" t="s">
        <v>67</v>
      </c>
      <c r="F3473" t="s">
        <v>2081</v>
      </c>
      <c r="G3473" t="s">
        <v>2082</v>
      </c>
      <c r="H3473" t="s">
        <v>57</v>
      </c>
      <c r="I3473" t="s">
        <v>38</v>
      </c>
      <c r="J3473" t="s">
        <v>517</v>
      </c>
      <c r="K3473" t="s">
        <v>518</v>
      </c>
      <c r="L3473">
        <v>43229</v>
      </c>
      <c r="M3473" t="s">
        <v>168</v>
      </c>
      <c r="N3473" t="s">
        <v>3893</v>
      </c>
      <c r="O3473" t="s">
        <v>62</v>
      </c>
      <c r="P3473" t="s">
        <v>110</v>
      </c>
      <c r="Q3473" t="s">
        <v>3894</v>
      </c>
      <c r="R3473" s="1">
        <v>10.848000000000001</v>
      </c>
      <c r="S3473">
        <v>2</v>
      </c>
      <c r="T3473">
        <f t="shared" si="54"/>
        <v>38</v>
      </c>
      <c r="U3473" t="s">
        <v>46</v>
      </c>
      <c r="V3473">
        <v>0.2</v>
      </c>
      <c r="W3473">
        <v>2.1696000000000004</v>
      </c>
      <c r="X3473" s="1">
        <v>-2.1696</v>
      </c>
      <c r="Y3473" s="1">
        <v>13.017600000000002</v>
      </c>
      <c r="Z3473" t="s">
        <v>65</v>
      </c>
      <c r="AA3473" s="2">
        <v>3.5255999999999998</v>
      </c>
      <c r="AB3473" s="3">
        <v>0.32499999999999996</v>
      </c>
      <c r="AC3473" s="1">
        <v>-5.1528</v>
      </c>
      <c r="AD3473">
        <v>5</v>
      </c>
      <c r="AE3473">
        <v>5</v>
      </c>
      <c r="AF3473" t="s">
        <v>48</v>
      </c>
      <c r="AG3473">
        <v>2017</v>
      </c>
      <c r="AH3473">
        <f>COUNTBLANK(datos[[#This Row],[Row ID]:[Year sales]])</f>
        <v>0</v>
      </c>
    </row>
    <row r="3474" spans="1:34" x14ac:dyDescent="0.3">
      <c r="A3474">
        <v>3473</v>
      </c>
      <c r="B3474" t="s">
        <v>6694</v>
      </c>
      <c r="C3474" s="4">
        <v>43051</v>
      </c>
      <c r="D3474" s="4">
        <v>43056</v>
      </c>
      <c r="E3474" t="s">
        <v>67</v>
      </c>
      <c r="F3474" t="s">
        <v>2081</v>
      </c>
      <c r="G3474" t="s">
        <v>2082</v>
      </c>
      <c r="H3474" t="s">
        <v>57</v>
      </c>
      <c r="I3474" t="s">
        <v>38</v>
      </c>
      <c r="J3474" t="s">
        <v>517</v>
      </c>
      <c r="K3474" t="s">
        <v>518</v>
      </c>
      <c r="L3474">
        <v>43229</v>
      </c>
      <c r="M3474" t="s">
        <v>168</v>
      </c>
      <c r="N3474" t="s">
        <v>2229</v>
      </c>
      <c r="O3474" t="s">
        <v>90</v>
      </c>
      <c r="P3474" t="s">
        <v>181</v>
      </c>
      <c r="Q3474" t="s">
        <v>2230</v>
      </c>
      <c r="R3474" s="1">
        <v>18.544</v>
      </c>
      <c r="S3474">
        <v>2</v>
      </c>
      <c r="T3474">
        <f t="shared" si="54"/>
        <v>14</v>
      </c>
      <c r="U3474" t="s">
        <v>46</v>
      </c>
      <c r="V3474">
        <v>0.2</v>
      </c>
      <c r="W3474">
        <v>3.7088000000000001</v>
      </c>
      <c r="X3474" s="1">
        <v>-3.7088000000000001</v>
      </c>
      <c r="Y3474" s="1">
        <v>22.252800000000001</v>
      </c>
      <c r="Z3474" t="s">
        <v>65</v>
      </c>
      <c r="AA3474" s="2">
        <v>3.0133999999999999</v>
      </c>
      <c r="AB3474" s="3">
        <v>0.16249999999999998</v>
      </c>
      <c r="AC3474" s="1">
        <v>-11.8218</v>
      </c>
      <c r="AD3474">
        <v>5</v>
      </c>
      <c r="AE3474">
        <v>5</v>
      </c>
      <c r="AF3474" t="s">
        <v>48</v>
      </c>
      <c r="AG3474">
        <v>2017</v>
      </c>
      <c r="AH3474">
        <f>COUNTBLANK(datos[[#This Row],[Row ID]:[Year sales]])</f>
        <v>0</v>
      </c>
    </row>
    <row r="3475" spans="1:34" x14ac:dyDescent="0.3">
      <c r="A3475">
        <v>3474</v>
      </c>
      <c r="B3475" t="s">
        <v>6695</v>
      </c>
      <c r="C3475" s="4">
        <v>42797</v>
      </c>
      <c r="D3475" s="4">
        <v>42804</v>
      </c>
      <c r="E3475" t="s">
        <v>67</v>
      </c>
      <c r="F3475" t="s">
        <v>1851</v>
      </c>
      <c r="G3475" t="s">
        <v>1852</v>
      </c>
      <c r="H3475" t="s">
        <v>37</v>
      </c>
      <c r="I3475" t="s">
        <v>38</v>
      </c>
      <c r="J3475" t="s">
        <v>6696</v>
      </c>
      <c r="K3475" t="s">
        <v>258</v>
      </c>
      <c r="L3475">
        <v>48127</v>
      </c>
      <c r="M3475" t="s">
        <v>125</v>
      </c>
      <c r="N3475" t="s">
        <v>1302</v>
      </c>
      <c r="O3475" t="s">
        <v>43</v>
      </c>
      <c r="P3475" t="s">
        <v>50</v>
      </c>
      <c r="Q3475" t="s">
        <v>1303</v>
      </c>
      <c r="R3475" s="1">
        <v>180.98</v>
      </c>
      <c r="S3475">
        <v>1</v>
      </c>
      <c r="T3475">
        <f t="shared" si="54"/>
        <v>39</v>
      </c>
      <c r="U3475" t="s">
        <v>46</v>
      </c>
      <c r="V3475">
        <v>0</v>
      </c>
      <c r="W3475">
        <v>0</v>
      </c>
      <c r="X3475" s="1">
        <v>0</v>
      </c>
      <c r="Y3475" s="1">
        <v>180.98</v>
      </c>
      <c r="Z3475" t="s">
        <v>99</v>
      </c>
      <c r="AA3475" s="2">
        <v>47.0548</v>
      </c>
      <c r="AB3475" s="3">
        <v>0.26</v>
      </c>
      <c r="AC3475" s="1">
        <v>-133.92519999999999</v>
      </c>
      <c r="AD3475">
        <v>7</v>
      </c>
      <c r="AE3475">
        <v>7</v>
      </c>
      <c r="AF3475" t="s">
        <v>48</v>
      </c>
      <c r="AG3475">
        <v>2017</v>
      </c>
      <c r="AH3475">
        <f>COUNTBLANK(datos[[#This Row],[Row ID]:[Year sales]])</f>
        <v>0</v>
      </c>
    </row>
    <row r="3476" spans="1:34" x14ac:dyDescent="0.3">
      <c r="A3476">
        <v>3475</v>
      </c>
      <c r="B3476" t="s">
        <v>6695</v>
      </c>
      <c r="C3476" s="4">
        <v>42797</v>
      </c>
      <c r="D3476" s="4">
        <v>42804</v>
      </c>
      <c r="E3476" t="s">
        <v>67</v>
      </c>
      <c r="F3476" t="s">
        <v>1851</v>
      </c>
      <c r="G3476" t="s">
        <v>1852</v>
      </c>
      <c r="H3476" t="s">
        <v>37</v>
      </c>
      <c r="I3476" t="s">
        <v>38</v>
      </c>
      <c r="J3476" t="s">
        <v>6696</v>
      </c>
      <c r="K3476" t="s">
        <v>258</v>
      </c>
      <c r="L3476">
        <v>48127</v>
      </c>
      <c r="M3476" t="s">
        <v>125</v>
      </c>
      <c r="N3476" t="s">
        <v>4570</v>
      </c>
      <c r="O3476" t="s">
        <v>90</v>
      </c>
      <c r="P3476" t="s">
        <v>181</v>
      </c>
      <c r="Q3476" t="s">
        <v>4571</v>
      </c>
      <c r="R3476" s="1">
        <v>99.98</v>
      </c>
      <c r="S3476">
        <v>2</v>
      </c>
      <c r="T3476">
        <f t="shared" si="54"/>
        <v>30</v>
      </c>
      <c r="U3476" t="s">
        <v>46</v>
      </c>
      <c r="V3476">
        <v>0</v>
      </c>
      <c r="W3476">
        <v>0</v>
      </c>
      <c r="X3476" s="1">
        <v>0</v>
      </c>
      <c r="Y3476" s="1">
        <v>99.98</v>
      </c>
      <c r="Z3476" t="s">
        <v>99</v>
      </c>
      <c r="AA3476" s="2">
        <v>42.991399999999999</v>
      </c>
      <c r="AB3476" s="3">
        <v>0.43</v>
      </c>
      <c r="AC3476" s="1">
        <v>-56.988599999999998</v>
      </c>
      <c r="AD3476">
        <v>7</v>
      </c>
      <c r="AE3476">
        <v>7</v>
      </c>
      <c r="AF3476" t="s">
        <v>48</v>
      </c>
      <c r="AG3476">
        <v>2017</v>
      </c>
      <c r="AH3476">
        <f>COUNTBLANK(datos[[#This Row],[Row ID]:[Year sales]])</f>
        <v>0</v>
      </c>
    </row>
    <row r="3477" spans="1:34" x14ac:dyDescent="0.3">
      <c r="A3477">
        <v>3476</v>
      </c>
      <c r="B3477" t="s">
        <v>6697</v>
      </c>
      <c r="C3477" s="4">
        <v>42701</v>
      </c>
      <c r="D3477" s="4">
        <v>42704</v>
      </c>
      <c r="E3477" t="s">
        <v>208</v>
      </c>
      <c r="F3477" t="s">
        <v>2832</v>
      </c>
      <c r="G3477" t="s">
        <v>2833</v>
      </c>
      <c r="H3477" t="s">
        <v>57</v>
      </c>
      <c r="I3477" t="s">
        <v>38</v>
      </c>
      <c r="J3477" t="s">
        <v>6528</v>
      </c>
      <c r="K3477" t="s">
        <v>4558</v>
      </c>
      <c r="L3477">
        <v>66212</v>
      </c>
      <c r="M3477" t="s">
        <v>125</v>
      </c>
      <c r="N3477" t="s">
        <v>312</v>
      </c>
      <c r="O3477" t="s">
        <v>90</v>
      </c>
      <c r="P3477" t="s">
        <v>181</v>
      </c>
      <c r="Q3477" t="s">
        <v>313</v>
      </c>
      <c r="R3477" s="1">
        <v>34.950000000000003</v>
      </c>
      <c r="S3477">
        <v>5</v>
      </c>
      <c r="T3477">
        <f t="shared" si="54"/>
        <v>30</v>
      </c>
      <c r="U3477" t="s">
        <v>75</v>
      </c>
      <c r="V3477">
        <v>0</v>
      </c>
      <c r="W3477">
        <v>0</v>
      </c>
      <c r="X3477" s="1">
        <v>0</v>
      </c>
      <c r="Y3477" s="1">
        <v>34.950000000000003</v>
      </c>
      <c r="Z3477" t="s">
        <v>65</v>
      </c>
      <c r="AA3477" s="2">
        <v>15.378</v>
      </c>
      <c r="AB3477" s="3">
        <v>0.43999999999999995</v>
      </c>
      <c r="AC3477" s="1">
        <v>-19.571999999999999</v>
      </c>
      <c r="AD3477">
        <v>3</v>
      </c>
      <c r="AE3477">
        <v>3</v>
      </c>
      <c r="AF3477" t="s">
        <v>48</v>
      </c>
      <c r="AG3477">
        <v>2016</v>
      </c>
      <c r="AH3477">
        <f>COUNTBLANK(datos[[#This Row],[Row ID]:[Year sales]])</f>
        <v>0</v>
      </c>
    </row>
    <row r="3478" spans="1:34" x14ac:dyDescent="0.3">
      <c r="A3478">
        <v>3477</v>
      </c>
      <c r="B3478" t="s">
        <v>6697</v>
      </c>
      <c r="C3478" s="4">
        <v>42701</v>
      </c>
      <c r="D3478" s="4">
        <v>42704</v>
      </c>
      <c r="E3478" t="s">
        <v>208</v>
      </c>
      <c r="F3478" t="s">
        <v>2832</v>
      </c>
      <c r="G3478" t="s">
        <v>2833</v>
      </c>
      <c r="H3478" t="s">
        <v>57</v>
      </c>
      <c r="I3478" t="s">
        <v>38</v>
      </c>
      <c r="J3478" t="s">
        <v>6528</v>
      </c>
      <c r="K3478" t="s">
        <v>4558</v>
      </c>
      <c r="L3478">
        <v>66212</v>
      </c>
      <c r="M3478" t="s">
        <v>125</v>
      </c>
      <c r="N3478" t="s">
        <v>3945</v>
      </c>
      <c r="O3478" t="s">
        <v>62</v>
      </c>
      <c r="P3478" t="s">
        <v>94</v>
      </c>
      <c r="Q3478" t="s">
        <v>3946</v>
      </c>
      <c r="R3478" s="1">
        <v>152</v>
      </c>
      <c r="S3478">
        <v>5</v>
      </c>
      <c r="T3478">
        <f t="shared" si="54"/>
        <v>47</v>
      </c>
      <c r="U3478" t="s">
        <v>75</v>
      </c>
      <c r="V3478">
        <v>0</v>
      </c>
      <c r="W3478">
        <v>0</v>
      </c>
      <c r="X3478" s="1">
        <v>0</v>
      </c>
      <c r="Y3478" s="1">
        <v>152</v>
      </c>
      <c r="Z3478" t="s">
        <v>99</v>
      </c>
      <c r="AA3478" s="2">
        <v>69.92</v>
      </c>
      <c r="AB3478" s="3">
        <v>0.46</v>
      </c>
      <c r="AC3478" s="1">
        <v>-82.08</v>
      </c>
      <c r="AD3478">
        <v>3</v>
      </c>
      <c r="AE3478">
        <v>3</v>
      </c>
      <c r="AF3478" t="s">
        <v>48</v>
      </c>
      <c r="AG3478">
        <v>2016</v>
      </c>
      <c r="AH3478">
        <f>COUNTBLANK(datos[[#This Row],[Row ID]:[Year sales]])</f>
        <v>0</v>
      </c>
    </row>
    <row r="3479" spans="1:34" x14ac:dyDescent="0.3">
      <c r="A3479">
        <v>3478</v>
      </c>
      <c r="B3479" t="s">
        <v>6698</v>
      </c>
      <c r="C3479" s="4">
        <v>41882</v>
      </c>
      <c r="D3479" s="4">
        <v>41887</v>
      </c>
      <c r="E3479" t="s">
        <v>67</v>
      </c>
      <c r="F3479" t="s">
        <v>733</v>
      </c>
      <c r="G3479" t="s">
        <v>734</v>
      </c>
      <c r="H3479" t="s">
        <v>37</v>
      </c>
      <c r="I3479" t="s">
        <v>38</v>
      </c>
      <c r="J3479" t="s">
        <v>6699</v>
      </c>
      <c r="K3479" t="s">
        <v>689</v>
      </c>
      <c r="L3479">
        <v>87505</v>
      </c>
      <c r="M3479" t="s">
        <v>60</v>
      </c>
      <c r="N3479" t="s">
        <v>5749</v>
      </c>
      <c r="O3479" t="s">
        <v>90</v>
      </c>
      <c r="P3479" t="s">
        <v>181</v>
      </c>
      <c r="Q3479" t="s">
        <v>5750</v>
      </c>
      <c r="R3479" s="1">
        <v>92.52</v>
      </c>
      <c r="S3479">
        <v>9</v>
      </c>
      <c r="T3479">
        <f t="shared" si="54"/>
        <v>15</v>
      </c>
      <c r="U3479" t="s">
        <v>75</v>
      </c>
      <c r="V3479">
        <v>0</v>
      </c>
      <c r="W3479">
        <v>0</v>
      </c>
      <c r="X3479" s="1">
        <v>0</v>
      </c>
      <c r="Y3479" s="1">
        <v>92.52</v>
      </c>
      <c r="Z3479" t="s">
        <v>99</v>
      </c>
      <c r="AA3479" s="2">
        <v>18.504000000000001</v>
      </c>
      <c r="AB3479" s="3">
        <v>0.2</v>
      </c>
      <c r="AC3479" s="1">
        <v>-74.016000000000005</v>
      </c>
      <c r="AD3479">
        <v>5</v>
      </c>
      <c r="AE3479">
        <v>5</v>
      </c>
      <c r="AF3479" t="s">
        <v>48</v>
      </c>
      <c r="AG3479">
        <v>2014</v>
      </c>
      <c r="AH3479">
        <f>COUNTBLANK(datos[[#This Row],[Row ID]:[Year sales]])</f>
        <v>0</v>
      </c>
    </row>
    <row r="3480" spans="1:34" x14ac:dyDescent="0.3">
      <c r="A3480">
        <v>3479</v>
      </c>
      <c r="B3480" t="s">
        <v>6700</v>
      </c>
      <c r="C3480" s="4">
        <v>42712</v>
      </c>
      <c r="D3480" s="4">
        <v>42718</v>
      </c>
      <c r="E3480" t="s">
        <v>67</v>
      </c>
      <c r="F3480" t="s">
        <v>3455</v>
      </c>
      <c r="G3480" t="s">
        <v>3456</v>
      </c>
      <c r="H3480" t="s">
        <v>57</v>
      </c>
      <c r="I3480" t="s">
        <v>38</v>
      </c>
      <c r="J3480" t="s">
        <v>147</v>
      </c>
      <c r="K3480" t="s">
        <v>59</v>
      </c>
      <c r="L3480">
        <v>94110</v>
      </c>
      <c r="M3480" t="s">
        <v>60</v>
      </c>
      <c r="N3480" t="s">
        <v>148</v>
      </c>
      <c r="O3480" t="s">
        <v>62</v>
      </c>
      <c r="P3480" t="s">
        <v>86</v>
      </c>
      <c r="Q3480" t="s">
        <v>149</v>
      </c>
      <c r="R3480" s="1">
        <v>8.56</v>
      </c>
      <c r="S3480">
        <v>2</v>
      </c>
      <c r="T3480">
        <f t="shared" si="54"/>
        <v>23</v>
      </c>
      <c r="U3480" t="s">
        <v>46</v>
      </c>
      <c r="V3480">
        <v>0</v>
      </c>
      <c r="W3480">
        <v>0</v>
      </c>
      <c r="X3480" s="1">
        <v>0</v>
      </c>
      <c r="Y3480" s="1">
        <v>8.56</v>
      </c>
      <c r="Z3480" t="s">
        <v>65</v>
      </c>
      <c r="AA3480" s="2">
        <v>2.4824000000000002</v>
      </c>
      <c r="AB3480" s="3">
        <v>0.28999999999999998</v>
      </c>
      <c r="AC3480" s="1">
        <v>-6.0776000000000003</v>
      </c>
      <c r="AD3480">
        <v>6</v>
      </c>
      <c r="AE3480">
        <v>6</v>
      </c>
      <c r="AF3480" t="s">
        <v>48</v>
      </c>
      <c r="AG3480">
        <v>2016</v>
      </c>
      <c r="AH3480">
        <f>COUNTBLANK(datos[[#This Row],[Row ID]:[Year sales]])</f>
        <v>0</v>
      </c>
    </row>
    <row r="3481" spans="1:34" x14ac:dyDescent="0.3">
      <c r="A3481">
        <v>3480</v>
      </c>
      <c r="B3481" t="s">
        <v>6700</v>
      </c>
      <c r="C3481" s="4">
        <v>42712</v>
      </c>
      <c r="D3481" s="4">
        <v>42718</v>
      </c>
      <c r="E3481" t="s">
        <v>67</v>
      </c>
      <c r="F3481" t="s">
        <v>3455</v>
      </c>
      <c r="G3481" t="s">
        <v>3456</v>
      </c>
      <c r="H3481" t="s">
        <v>57</v>
      </c>
      <c r="I3481" t="s">
        <v>38</v>
      </c>
      <c r="J3481" t="s">
        <v>147</v>
      </c>
      <c r="K3481" t="s">
        <v>59</v>
      </c>
      <c r="L3481">
        <v>94110</v>
      </c>
      <c r="M3481" t="s">
        <v>60</v>
      </c>
      <c r="N3481" t="s">
        <v>6701</v>
      </c>
      <c r="O3481" t="s">
        <v>62</v>
      </c>
      <c r="P3481" t="s">
        <v>110</v>
      </c>
      <c r="Q3481" t="s">
        <v>6702</v>
      </c>
      <c r="R3481" s="1">
        <v>45.36</v>
      </c>
      <c r="S3481">
        <v>7</v>
      </c>
      <c r="T3481">
        <f t="shared" si="54"/>
        <v>17</v>
      </c>
      <c r="U3481" t="s">
        <v>75</v>
      </c>
      <c r="V3481">
        <v>0</v>
      </c>
      <c r="W3481">
        <v>0</v>
      </c>
      <c r="X3481" s="1">
        <v>0</v>
      </c>
      <c r="Y3481" s="1">
        <v>45.36</v>
      </c>
      <c r="Z3481" t="s">
        <v>65</v>
      </c>
      <c r="AA3481" s="2">
        <v>21.7728</v>
      </c>
      <c r="AB3481" s="3">
        <v>0.48</v>
      </c>
      <c r="AC3481" s="1">
        <v>-23.587199999999999</v>
      </c>
      <c r="AD3481">
        <v>6</v>
      </c>
      <c r="AE3481">
        <v>6</v>
      </c>
      <c r="AF3481" t="s">
        <v>48</v>
      </c>
      <c r="AG3481">
        <v>2016</v>
      </c>
      <c r="AH3481">
        <f>COUNTBLANK(datos[[#This Row],[Row ID]:[Year sales]])</f>
        <v>0</v>
      </c>
    </row>
    <row r="3482" spans="1:34" x14ac:dyDescent="0.3">
      <c r="A3482">
        <v>3481</v>
      </c>
      <c r="B3482" t="s">
        <v>6700</v>
      </c>
      <c r="C3482" s="4">
        <v>42712</v>
      </c>
      <c r="D3482" s="4">
        <v>42718</v>
      </c>
      <c r="E3482" t="s">
        <v>67</v>
      </c>
      <c r="F3482" t="s">
        <v>3455</v>
      </c>
      <c r="G3482" t="s">
        <v>3456</v>
      </c>
      <c r="H3482" t="s">
        <v>57</v>
      </c>
      <c r="I3482" t="s">
        <v>38</v>
      </c>
      <c r="J3482" t="s">
        <v>147</v>
      </c>
      <c r="K3482" t="s">
        <v>59</v>
      </c>
      <c r="L3482">
        <v>94110</v>
      </c>
      <c r="M3482" t="s">
        <v>60</v>
      </c>
      <c r="N3482" t="s">
        <v>4977</v>
      </c>
      <c r="O3482" t="s">
        <v>43</v>
      </c>
      <c r="P3482" t="s">
        <v>73</v>
      </c>
      <c r="Q3482" t="s">
        <v>4978</v>
      </c>
      <c r="R3482" s="1">
        <v>1421.664</v>
      </c>
      <c r="S3482">
        <v>6</v>
      </c>
      <c r="T3482">
        <f t="shared" si="54"/>
        <v>30</v>
      </c>
      <c r="U3482" t="s">
        <v>75</v>
      </c>
      <c r="V3482">
        <v>0.2</v>
      </c>
      <c r="W3482">
        <v>284.33280000000002</v>
      </c>
      <c r="X3482" s="1">
        <v>-284.33280000000002</v>
      </c>
      <c r="Y3482" s="1">
        <v>1705.9967999999999</v>
      </c>
      <c r="Z3482" t="s">
        <v>53</v>
      </c>
      <c r="AA3482" s="2">
        <v>-195.47880000000001</v>
      </c>
      <c r="AB3482" s="3">
        <v>-0.13750000000000001</v>
      </c>
      <c r="AC3482" s="1">
        <v>-1332.81</v>
      </c>
      <c r="AD3482">
        <v>6</v>
      </c>
      <c r="AE3482">
        <v>6</v>
      </c>
      <c r="AF3482" t="s">
        <v>48</v>
      </c>
      <c r="AG3482">
        <v>2016</v>
      </c>
      <c r="AH3482">
        <f>COUNTBLANK(datos[[#This Row],[Row ID]:[Year sales]])</f>
        <v>0</v>
      </c>
    </row>
    <row r="3483" spans="1:34" x14ac:dyDescent="0.3">
      <c r="A3483">
        <v>3482</v>
      </c>
      <c r="B3483" t="s">
        <v>6703</v>
      </c>
      <c r="C3483" s="4">
        <v>41736</v>
      </c>
      <c r="D3483" s="4">
        <v>41739</v>
      </c>
      <c r="E3483" t="s">
        <v>208</v>
      </c>
      <c r="F3483" t="s">
        <v>2565</v>
      </c>
      <c r="G3483" t="s">
        <v>2566</v>
      </c>
      <c r="H3483" t="s">
        <v>37</v>
      </c>
      <c r="I3483" t="s">
        <v>38</v>
      </c>
      <c r="J3483" t="s">
        <v>3937</v>
      </c>
      <c r="K3483" t="s">
        <v>378</v>
      </c>
      <c r="L3483">
        <v>36608</v>
      </c>
      <c r="M3483" t="s">
        <v>41</v>
      </c>
      <c r="N3483" t="s">
        <v>4298</v>
      </c>
      <c r="O3483" t="s">
        <v>43</v>
      </c>
      <c r="P3483" t="s">
        <v>83</v>
      </c>
      <c r="Q3483" t="s">
        <v>4299</v>
      </c>
      <c r="R3483" s="1">
        <v>8.9600000000000009</v>
      </c>
      <c r="S3483">
        <v>2</v>
      </c>
      <c r="T3483">
        <f t="shared" si="54"/>
        <v>16</v>
      </c>
      <c r="U3483" t="s">
        <v>46</v>
      </c>
      <c r="V3483">
        <v>0</v>
      </c>
      <c r="W3483">
        <v>0</v>
      </c>
      <c r="X3483" s="1">
        <v>0</v>
      </c>
      <c r="Y3483" s="1">
        <v>8.9600000000000009</v>
      </c>
      <c r="Z3483" t="s">
        <v>65</v>
      </c>
      <c r="AA3483" s="2">
        <v>2.7776000000000001</v>
      </c>
      <c r="AB3483" s="3">
        <v>0.31</v>
      </c>
      <c r="AC3483" s="1">
        <v>-6.1824000000000003</v>
      </c>
      <c r="AD3483">
        <v>3</v>
      </c>
      <c r="AE3483">
        <v>3</v>
      </c>
      <c r="AF3483" t="s">
        <v>48</v>
      </c>
      <c r="AG3483">
        <v>2014</v>
      </c>
      <c r="AH3483">
        <f>COUNTBLANK(datos[[#This Row],[Row ID]:[Year sales]])</f>
        <v>0</v>
      </c>
    </row>
    <row r="3484" spans="1:34" x14ac:dyDescent="0.3">
      <c r="A3484">
        <v>3483</v>
      </c>
      <c r="B3484" t="s">
        <v>6704</v>
      </c>
      <c r="C3484" s="4">
        <v>41878</v>
      </c>
      <c r="D3484" s="4">
        <v>41880</v>
      </c>
      <c r="E3484" t="s">
        <v>208</v>
      </c>
      <c r="F3484" t="s">
        <v>4980</v>
      </c>
      <c r="G3484" t="s">
        <v>4981</v>
      </c>
      <c r="H3484" t="s">
        <v>57</v>
      </c>
      <c r="I3484" t="s">
        <v>38</v>
      </c>
      <c r="J3484" t="s">
        <v>338</v>
      </c>
      <c r="K3484" t="s">
        <v>339</v>
      </c>
      <c r="L3484">
        <v>22153</v>
      </c>
      <c r="M3484" t="s">
        <v>41</v>
      </c>
      <c r="N3484" t="s">
        <v>4560</v>
      </c>
      <c r="O3484" t="s">
        <v>90</v>
      </c>
      <c r="P3484" t="s">
        <v>91</v>
      </c>
      <c r="Q3484" t="s">
        <v>4561</v>
      </c>
      <c r="R3484" s="1">
        <v>579.95000000000005</v>
      </c>
      <c r="S3484">
        <v>5</v>
      </c>
      <c r="T3484">
        <f t="shared" si="54"/>
        <v>10</v>
      </c>
      <c r="U3484" t="s">
        <v>75</v>
      </c>
      <c r="V3484">
        <v>0</v>
      </c>
      <c r="W3484">
        <v>0</v>
      </c>
      <c r="X3484" s="1">
        <v>0</v>
      </c>
      <c r="Y3484" s="1">
        <v>579.95000000000005</v>
      </c>
      <c r="Z3484" t="s">
        <v>53</v>
      </c>
      <c r="AA3484" s="2">
        <v>168.18549999999999</v>
      </c>
      <c r="AB3484" s="3">
        <v>0.28999999999999998</v>
      </c>
      <c r="AC3484" s="1">
        <v>-411.7645</v>
      </c>
      <c r="AD3484">
        <v>2</v>
      </c>
      <c r="AE3484">
        <v>2</v>
      </c>
      <c r="AF3484" t="s">
        <v>48</v>
      </c>
      <c r="AG3484">
        <v>2014</v>
      </c>
      <c r="AH3484">
        <f>COUNTBLANK(datos[[#This Row],[Row ID]:[Year sales]])</f>
        <v>0</v>
      </c>
    </row>
    <row r="3485" spans="1:34" x14ac:dyDescent="0.3">
      <c r="A3485">
        <v>3484</v>
      </c>
      <c r="B3485" t="s">
        <v>6704</v>
      </c>
      <c r="C3485" s="4">
        <v>41878</v>
      </c>
      <c r="D3485" s="4">
        <v>41880</v>
      </c>
      <c r="E3485" t="s">
        <v>208</v>
      </c>
      <c r="F3485" t="s">
        <v>4980</v>
      </c>
      <c r="G3485" t="s">
        <v>4981</v>
      </c>
      <c r="H3485" t="s">
        <v>57</v>
      </c>
      <c r="I3485" t="s">
        <v>38</v>
      </c>
      <c r="J3485" t="s">
        <v>338</v>
      </c>
      <c r="K3485" t="s">
        <v>339</v>
      </c>
      <c r="L3485">
        <v>22153</v>
      </c>
      <c r="M3485" t="s">
        <v>41</v>
      </c>
      <c r="N3485" t="s">
        <v>4092</v>
      </c>
      <c r="O3485" t="s">
        <v>43</v>
      </c>
      <c r="P3485" t="s">
        <v>83</v>
      </c>
      <c r="Q3485" t="s">
        <v>4093</v>
      </c>
      <c r="R3485" s="1">
        <v>29.12</v>
      </c>
      <c r="S3485">
        <v>4</v>
      </c>
      <c r="T3485">
        <f t="shared" si="54"/>
        <v>27</v>
      </c>
      <c r="U3485" t="s">
        <v>52</v>
      </c>
      <c r="V3485">
        <v>0</v>
      </c>
      <c r="W3485">
        <v>0</v>
      </c>
      <c r="X3485" s="1">
        <v>0</v>
      </c>
      <c r="Y3485" s="1">
        <v>29.12</v>
      </c>
      <c r="Z3485" t="s">
        <v>65</v>
      </c>
      <c r="AA3485" s="2">
        <v>12.521599999999999</v>
      </c>
      <c r="AB3485" s="3">
        <v>0.42999999999999994</v>
      </c>
      <c r="AC3485" s="1">
        <v>-16.598400000000002</v>
      </c>
      <c r="AD3485">
        <v>2</v>
      </c>
      <c r="AE3485">
        <v>2</v>
      </c>
      <c r="AF3485" t="s">
        <v>48</v>
      </c>
      <c r="AG3485">
        <v>2014</v>
      </c>
      <c r="AH3485">
        <f>COUNTBLANK(datos[[#This Row],[Row ID]:[Year sales]])</f>
        <v>0</v>
      </c>
    </row>
    <row r="3486" spans="1:34" x14ac:dyDescent="0.3">
      <c r="A3486">
        <v>3485</v>
      </c>
      <c r="B3486" t="s">
        <v>6704</v>
      </c>
      <c r="C3486" s="4">
        <v>41878</v>
      </c>
      <c r="D3486" s="4">
        <v>41880</v>
      </c>
      <c r="E3486" t="s">
        <v>208</v>
      </c>
      <c r="F3486" t="s">
        <v>4980</v>
      </c>
      <c r="G3486" t="s">
        <v>4981</v>
      </c>
      <c r="H3486" t="s">
        <v>57</v>
      </c>
      <c r="I3486" t="s">
        <v>38</v>
      </c>
      <c r="J3486" t="s">
        <v>338</v>
      </c>
      <c r="K3486" t="s">
        <v>339</v>
      </c>
      <c r="L3486">
        <v>22153</v>
      </c>
      <c r="M3486" t="s">
        <v>41</v>
      </c>
      <c r="N3486" t="s">
        <v>5728</v>
      </c>
      <c r="O3486" t="s">
        <v>43</v>
      </c>
      <c r="P3486" t="s">
        <v>73</v>
      </c>
      <c r="Q3486" t="s">
        <v>5729</v>
      </c>
      <c r="R3486" s="1">
        <v>1202.94</v>
      </c>
      <c r="S3486">
        <v>3</v>
      </c>
      <c r="T3486">
        <f t="shared" si="54"/>
        <v>21</v>
      </c>
      <c r="U3486" t="s">
        <v>52</v>
      </c>
      <c r="V3486">
        <v>0</v>
      </c>
      <c r="W3486">
        <v>0</v>
      </c>
      <c r="X3486" s="1">
        <v>0</v>
      </c>
      <c r="Y3486" s="1">
        <v>1202.94</v>
      </c>
      <c r="Z3486" t="s">
        <v>53</v>
      </c>
      <c r="AA3486" s="2">
        <v>300.73500000000001</v>
      </c>
      <c r="AB3486" s="3">
        <v>0.25</v>
      </c>
      <c r="AC3486" s="1">
        <v>-902.20500000000004</v>
      </c>
      <c r="AD3486">
        <v>2</v>
      </c>
      <c r="AE3486">
        <v>2</v>
      </c>
      <c r="AF3486" t="s">
        <v>48</v>
      </c>
      <c r="AG3486">
        <v>2014</v>
      </c>
      <c r="AH3486">
        <f>COUNTBLANK(datos[[#This Row],[Row ID]:[Year sales]])</f>
        <v>0</v>
      </c>
    </row>
    <row r="3487" spans="1:34" x14ac:dyDescent="0.3">
      <c r="A3487">
        <v>3486</v>
      </c>
      <c r="B3487" t="s">
        <v>6705</v>
      </c>
      <c r="C3487" s="4">
        <v>42664</v>
      </c>
      <c r="D3487" s="4">
        <v>42669</v>
      </c>
      <c r="E3487" t="s">
        <v>67</v>
      </c>
      <c r="F3487" t="s">
        <v>4221</v>
      </c>
      <c r="G3487" t="s">
        <v>4222</v>
      </c>
      <c r="H3487" t="s">
        <v>57</v>
      </c>
      <c r="I3487" t="s">
        <v>38</v>
      </c>
      <c r="J3487" t="s">
        <v>627</v>
      </c>
      <c r="K3487" t="s">
        <v>265</v>
      </c>
      <c r="L3487">
        <v>19711</v>
      </c>
      <c r="M3487" t="s">
        <v>168</v>
      </c>
      <c r="N3487" t="s">
        <v>3600</v>
      </c>
      <c r="O3487" t="s">
        <v>62</v>
      </c>
      <c r="P3487" t="s">
        <v>94</v>
      </c>
      <c r="Q3487" t="s">
        <v>3601</v>
      </c>
      <c r="R3487" s="1">
        <v>7.92</v>
      </c>
      <c r="S3487">
        <v>4</v>
      </c>
      <c r="T3487">
        <f t="shared" si="54"/>
        <v>41</v>
      </c>
      <c r="U3487" t="s">
        <v>52</v>
      </c>
      <c r="V3487">
        <v>0</v>
      </c>
      <c r="W3487">
        <v>0</v>
      </c>
      <c r="X3487" s="1">
        <v>0</v>
      </c>
      <c r="Y3487" s="1">
        <v>7.92</v>
      </c>
      <c r="Z3487" t="s">
        <v>65</v>
      </c>
      <c r="AA3487" s="2">
        <v>3.5640000000000001</v>
      </c>
      <c r="AB3487" s="3">
        <v>0.45</v>
      </c>
      <c r="AC3487" s="1">
        <v>-4.3559999999999999</v>
      </c>
      <c r="AD3487">
        <v>5</v>
      </c>
      <c r="AE3487">
        <v>5</v>
      </c>
      <c r="AF3487" t="s">
        <v>48</v>
      </c>
      <c r="AG3487">
        <v>2016</v>
      </c>
      <c r="AH3487">
        <f>COUNTBLANK(datos[[#This Row],[Row ID]:[Year sales]])</f>
        <v>0</v>
      </c>
    </row>
    <row r="3488" spans="1:34" x14ac:dyDescent="0.3">
      <c r="A3488">
        <v>3487</v>
      </c>
      <c r="B3488" t="s">
        <v>6706</v>
      </c>
      <c r="C3488" s="4">
        <v>42704</v>
      </c>
      <c r="D3488" s="4">
        <v>42704</v>
      </c>
      <c r="E3488" t="s">
        <v>1312</v>
      </c>
      <c r="F3488" t="s">
        <v>1796</v>
      </c>
      <c r="G3488" t="s">
        <v>1797</v>
      </c>
      <c r="H3488" t="s">
        <v>37</v>
      </c>
      <c r="I3488" t="s">
        <v>38</v>
      </c>
      <c r="J3488" t="s">
        <v>6707</v>
      </c>
      <c r="K3488" t="s">
        <v>108</v>
      </c>
      <c r="L3488">
        <v>28601</v>
      </c>
      <c r="M3488" t="s">
        <v>41</v>
      </c>
      <c r="N3488" t="s">
        <v>5861</v>
      </c>
      <c r="O3488" t="s">
        <v>90</v>
      </c>
      <c r="P3488" t="s">
        <v>91</v>
      </c>
      <c r="Q3488" t="s">
        <v>5862</v>
      </c>
      <c r="R3488" s="1">
        <v>36.192</v>
      </c>
      <c r="S3488">
        <v>1</v>
      </c>
      <c r="T3488">
        <f t="shared" si="54"/>
        <v>35</v>
      </c>
      <c r="U3488" t="s">
        <v>46</v>
      </c>
      <c r="V3488">
        <v>0.2</v>
      </c>
      <c r="W3488">
        <v>7.2384000000000004</v>
      </c>
      <c r="X3488" s="1">
        <v>-7.2384000000000004</v>
      </c>
      <c r="Y3488" s="1">
        <v>43.430399999999999</v>
      </c>
      <c r="Z3488" t="s">
        <v>65</v>
      </c>
      <c r="AA3488" s="2">
        <v>2.7143999999999999</v>
      </c>
      <c r="AB3488" s="3">
        <v>7.4999999999999997E-2</v>
      </c>
      <c r="AC3488" s="1">
        <v>-26.2392</v>
      </c>
      <c r="AD3488">
        <v>0</v>
      </c>
      <c r="AE3488">
        <v>0</v>
      </c>
      <c r="AF3488" t="s">
        <v>48</v>
      </c>
      <c r="AG3488">
        <v>2016</v>
      </c>
      <c r="AH3488">
        <f>COUNTBLANK(datos[[#This Row],[Row ID]:[Year sales]])</f>
        <v>0</v>
      </c>
    </row>
    <row r="3489" spans="1:34" x14ac:dyDescent="0.3">
      <c r="A3489">
        <v>3488</v>
      </c>
      <c r="B3489" t="s">
        <v>6708</v>
      </c>
      <c r="C3489" s="4">
        <v>42983</v>
      </c>
      <c r="D3489" s="4">
        <v>42989</v>
      </c>
      <c r="E3489" t="s">
        <v>67</v>
      </c>
      <c r="F3489" t="s">
        <v>6229</v>
      </c>
      <c r="G3489" t="s">
        <v>6230</v>
      </c>
      <c r="H3489" t="s">
        <v>122</v>
      </c>
      <c r="I3489" t="s">
        <v>38</v>
      </c>
      <c r="J3489" t="s">
        <v>5647</v>
      </c>
      <c r="K3489" t="s">
        <v>71</v>
      </c>
      <c r="L3489">
        <v>33311</v>
      </c>
      <c r="M3489" t="s">
        <v>41</v>
      </c>
      <c r="N3489" t="s">
        <v>861</v>
      </c>
      <c r="O3489" t="s">
        <v>62</v>
      </c>
      <c r="P3489" t="s">
        <v>77</v>
      </c>
      <c r="Q3489" t="s">
        <v>862</v>
      </c>
      <c r="R3489" s="1">
        <v>147.184</v>
      </c>
      <c r="S3489">
        <v>2</v>
      </c>
      <c r="T3489">
        <f t="shared" si="54"/>
        <v>28</v>
      </c>
      <c r="U3489" t="s">
        <v>46</v>
      </c>
      <c r="V3489">
        <v>0.2</v>
      </c>
      <c r="W3489">
        <v>29.436800000000002</v>
      </c>
      <c r="X3489" s="1">
        <v>-29.436800000000002</v>
      </c>
      <c r="Y3489" s="1">
        <v>176.6208</v>
      </c>
      <c r="Z3489" t="s">
        <v>99</v>
      </c>
      <c r="AA3489" s="2">
        <v>-29.436800000000002</v>
      </c>
      <c r="AB3489" s="3">
        <v>-0.2</v>
      </c>
      <c r="AC3489" s="1">
        <v>-147.184</v>
      </c>
      <c r="AD3489">
        <v>6</v>
      </c>
      <c r="AE3489">
        <v>6</v>
      </c>
      <c r="AF3489" t="s">
        <v>48</v>
      </c>
      <c r="AG3489">
        <v>2017</v>
      </c>
      <c r="AH3489">
        <f>COUNTBLANK(datos[[#This Row],[Row ID]:[Year sales]])</f>
        <v>0</v>
      </c>
    </row>
    <row r="3490" spans="1:34" x14ac:dyDescent="0.3">
      <c r="A3490">
        <v>3489</v>
      </c>
      <c r="B3490" t="s">
        <v>6709</v>
      </c>
      <c r="C3490" s="4">
        <v>42187</v>
      </c>
      <c r="D3490" s="4">
        <v>42191</v>
      </c>
      <c r="E3490" t="s">
        <v>67</v>
      </c>
      <c r="F3490" t="s">
        <v>5155</v>
      </c>
      <c r="G3490" t="s">
        <v>5156</v>
      </c>
      <c r="H3490" t="s">
        <v>37</v>
      </c>
      <c r="I3490" t="s">
        <v>38</v>
      </c>
      <c r="J3490" t="s">
        <v>6710</v>
      </c>
      <c r="K3490" t="s">
        <v>231</v>
      </c>
      <c r="L3490">
        <v>60188</v>
      </c>
      <c r="M3490" t="s">
        <v>125</v>
      </c>
      <c r="N3490" t="s">
        <v>1158</v>
      </c>
      <c r="O3490" t="s">
        <v>43</v>
      </c>
      <c r="P3490" t="s">
        <v>50</v>
      </c>
      <c r="Q3490" t="s">
        <v>1159</v>
      </c>
      <c r="R3490" s="1">
        <v>408.42200000000003</v>
      </c>
      <c r="S3490">
        <v>2</v>
      </c>
      <c r="T3490">
        <f t="shared" si="54"/>
        <v>34</v>
      </c>
      <c r="U3490" t="s">
        <v>46</v>
      </c>
      <c r="V3490">
        <v>0.3</v>
      </c>
      <c r="W3490">
        <v>122.5266</v>
      </c>
      <c r="X3490" s="1">
        <v>-122.5266</v>
      </c>
      <c r="Y3490" s="1">
        <v>530.94860000000006</v>
      </c>
      <c r="Z3490" t="s">
        <v>53</v>
      </c>
      <c r="AA3490" s="2">
        <v>-5.8346</v>
      </c>
      <c r="AB3490" s="3">
        <v>-1.4285714285714285E-2</v>
      </c>
      <c r="AC3490" s="1">
        <v>-291.73</v>
      </c>
      <c r="AD3490">
        <v>4</v>
      </c>
      <c r="AE3490">
        <v>4</v>
      </c>
      <c r="AF3490" t="s">
        <v>48</v>
      </c>
      <c r="AG3490">
        <v>2015</v>
      </c>
      <c r="AH3490">
        <f>COUNTBLANK(datos[[#This Row],[Row ID]:[Year sales]])</f>
        <v>0</v>
      </c>
    </row>
    <row r="3491" spans="1:34" x14ac:dyDescent="0.3">
      <c r="A3491">
        <v>3490</v>
      </c>
      <c r="B3491" t="s">
        <v>6709</v>
      </c>
      <c r="C3491" s="4">
        <v>42187</v>
      </c>
      <c r="D3491" s="4">
        <v>42191</v>
      </c>
      <c r="E3491" t="s">
        <v>67</v>
      </c>
      <c r="F3491" t="s">
        <v>5155</v>
      </c>
      <c r="G3491" t="s">
        <v>5156</v>
      </c>
      <c r="H3491" t="s">
        <v>37</v>
      </c>
      <c r="I3491" t="s">
        <v>38</v>
      </c>
      <c r="J3491" t="s">
        <v>6710</v>
      </c>
      <c r="K3491" t="s">
        <v>231</v>
      </c>
      <c r="L3491">
        <v>60188</v>
      </c>
      <c r="M3491" t="s">
        <v>125</v>
      </c>
      <c r="N3491" t="s">
        <v>4867</v>
      </c>
      <c r="O3491" t="s">
        <v>43</v>
      </c>
      <c r="P3491" t="s">
        <v>50</v>
      </c>
      <c r="Q3491" t="s">
        <v>4868</v>
      </c>
      <c r="R3491" s="1">
        <v>382.11599999999999</v>
      </c>
      <c r="S3491">
        <v>6</v>
      </c>
      <c r="T3491">
        <f t="shared" si="54"/>
        <v>59</v>
      </c>
      <c r="U3491" t="s">
        <v>75</v>
      </c>
      <c r="V3491">
        <v>0.3</v>
      </c>
      <c r="W3491">
        <v>114.6348</v>
      </c>
      <c r="X3491" s="1">
        <v>-114.6348</v>
      </c>
      <c r="Y3491" s="1">
        <v>496.75079999999997</v>
      </c>
      <c r="Z3491" t="s">
        <v>47</v>
      </c>
      <c r="AA3491" s="2">
        <v>-92.799599999999998</v>
      </c>
      <c r="AB3491" s="3">
        <v>-0.24285714285714285</v>
      </c>
      <c r="AC3491" s="1">
        <v>-360.2808</v>
      </c>
      <c r="AD3491">
        <v>4</v>
      </c>
      <c r="AE3491">
        <v>4</v>
      </c>
      <c r="AF3491" t="s">
        <v>48</v>
      </c>
      <c r="AG3491">
        <v>2015</v>
      </c>
      <c r="AH3491">
        <f>COUNTBLANK(datos[[#This Row],[Row ID]:[Year sales]])</f>
        <v>0</v>
      </c>
    </row>
    <row r="3492" spans="1:34" x14ac:dyDescent="0.3">
      <c r="A3492">
        <v>3491</v>
      </c>
      <c r="B3492" t="s">
        <v>6709</v>
      </c>
      <c r="C3492" s="4">
        <v>42187</v>
      </c>
      <c r="D3492" s="4">
        <v>42191</v>
      </c>
      <c r="E3492" t="s">
        <v>67</v>
      </c>
      <c r="F3492" t="s">
        <v>5155</v>
      </c>
      <c r="G3492" t="s">
        <v>5156</v>
      </c>
      <c r="H3492" t="s">
        <v>37</v>
      </c>
      <c r="I3492" t="s">
        <v>38</v>
      </c>
      <c r="J3492" t="s">
        <v>6710</v>
      </c>
      <c r="K3492" t="s">
        <v>231</v>
      </c>
      <c r="L3492">
        <v>60188</v>
      </c>
      <c r="M3492" t="s">
        <v>125</v>
      </c>
      <c r="N3492" t="s">
        <v>1789</v>
      </c>
      <c r="O3492" t="s">
        <v>62</v>
      </c>
      <c r="P3492" t="s">
        <v>77</v>
      </c>
      <c r="Q3492" t="s">
        <v>1790</v>
      </c>
      <c r="R3492" s="1">
        <v>68.599999999999994</v>
      </c>
      <c r="S3492">
        <v>5</v>
      </c>
      <c r="T3492">
        <f t="shared" si="54"/>
        <v>27</v>
      </c>
      <c r="U3492" t="s">
        <v>75</v>
      </c>
      <c r="V3492">
        <v>0.2</v>
      </c>
      <c r="W3492">
        <v>13.719999999999999</v>
      </c>
      <c r="X3492" s="1">
        <v>-13.72</v>
      </c>
      <c r="Y3492" s="1">
        <v>82.32</v>
      </c>
      <c r="Z3492" t="s">
        <v>99</v>
      </c>
      <c r="AA3492" s="2">
        <v>6.0025000000000004</v>
      </c>
      <c r="AB3492" s="3">
        <v>8.7500000000000008E-2</v>
      </c>
      <c r="AC3492" s="1">
        <v>-48.877499999999998</v>
      </c>
      <c r="AD3492">
        <v>4</v>
      </c>
      <c r="AE3492">
        <v>4</v>
      </c>
      <c r="AF3492" t="s">
        <v>48</v>
      </c>
      <c r="AG3492">
        <v>2015</v>
      </c>
      <c r="AH3492">
        <f>COUNTBLANK(datos[[#This Row],[Row ID]:[Year sales]])</f>
        <v>0</v>
      </c>
    </row>
    <row r="3493" spans="1:34" x14ac:dyDescent="0.3">
      <c r="A3493">
        <v>3492</v>
      </c>
      <c r="B3493" t="s">
        <v>6709</v>
      </c>
      <c r="C3493" s="4">
        <v>42187</v>
      </c>
      <c r="D3493" s="4">
        <v>42191</v>
      </c>
      <c r="E3493" t="s">
        <v>67</v>
      </c>
      <c r="F3493" t="s">
        <v>5155</v>
      </c>
      <c r="G3493" t="s">
        <v>5156</v>
      </c>
      <c r="H3493" t="s">
        <v>37</v>
      </c>
      <c r="I3493" t="s">
        <v>38</v>
      </c>
      <c r="J3493" t="s">
        <v>6710</v>
      </c>
      <c r="K3493" t="s">
        <v>231</v>
      </c>
      <c r="L3493">
        <v>60188</v>
      </c>
      <c r="M3493" t="s">
        <v>125</v>
      </c>
      <c r="N3493" t="s">
        <v>1037</v>
      </c>
      <c r="O3493" t="s">
        <v>62</v>
      </c>
      <c r="P3493" t="s">
        <v>77</v>
      </c>
      <c r="Q3493" t="s">
        <v>1038</v>
      </c>
      <c r="R3493" s="1">
        <v>435.50400000000002</v>
      </c>
      <c r="S3493">
        <v>3</v>
      </c>
      <c r="T3493">
        <f t="shared" si="54"/>
        <v>45</v>
      </c>
      <c r="U3493" t="s">
        <v>52</v>
      </c>
      <c r="V3493">
        <v>0.2</v>
      </c>
      <c r="W3493">
        <v>87.100800000000007</v>
      </c>
      <c r="X3493" s="1">
        <v>-87.100800000000007</v>
      </c>
      <c r="Y3493" s="1">
        <v>522.60480000000007</v>
      </c>
      <c r="Z3493" t="s">
        <v>53</v>
      </c>
      <c r="AA3493" s="2">
        <v>48.994199999999999</v>
      </c>
      <c r="AB3493" s="3">
        <v>0.11249999999999999</v>
      </c>
      <c r="AC3493" s="1">
        <v>-299.40899999999999</v>
      </c>
      <c r="AD3493">
        <v>4</v>
      </c>
      <c r="AE3493">
        <v>4</v>
      </c>
      <c r="AF3493" t="s">
        <v>48</v>
      </c>
      <c r="AG3493">
        <v>2015</v>
      </c>
      <c r="AH3493">
        <f>COUNTBLANK(datos[[#This Row],[Row ID]:[Year sales]])</f>
        <v>0</v>
      </c>
    </row>
    <row r="3494" spans="1:34" x14ac:dyDescent="0.3">
      <c r="A3494">
        <v>3493</v>
      </c>
      <c r="B3494" t="s">
        <v>6709</v>
      </c>
      <c r="C3494" s="4">
        <v>42187</v>
      </c>
      <c r="D3494" s="4">
        <v>42191</v>
      </c>
      <c r="E3494" t="s">
        <v>67</v>
      </c>
      <c r="F3494" t="s">
        <v>5155</v>
      </c>
      <c r="G3494" t="s">
        <v>5156</v>
      </c>
      <c r="H3494" t="s">
        <v>37</v>
      </c>
      <c r="I3494" t="s">
        <v>38</v>
      </c>
      <c r="J3494" t="s">
        <v>6710</v>
      </c>
      <c r="K3494" t="s">
        <v>231</v>
      </c>
      <c r="L3494">
        <v>60188</v>
      </c>
      <c r="M3494" t="s">
        <v>125</v>
      </c>
      <c r="N3494" t="s">
        <v>719</v>
      </c>
      <c r="O3494" t="s">
        <v>62</v>
      </c>
      <c r="P3494" t="s">
        <v>110</v>
      </c>
      <c r="Q3494" t="s">
        <v>720</v>
      </c>
      <c r="R3494" s="1">
        <v>11.167999999999999</v>
      </c>
      <c r="S3494">
        <v>2</v>
      </c>
      <c r="T3494">
        <f t="shared" si="54"/>
        <v>14</v>
      </c>
      <c r="U3494" t="s">
        <v>46</v>
      </c>
      <c r="V3494">
        <v>0.2</v>
      </c>
      <c r="W3494">
        <v>2.2336</v>
      </c>
      <c r="X3494" s="1">
        <v>-2.2336</v>
      </c>
      <c r="Y3494" s="1">
        <v>13.401599999999998</v>
      </c>
      <c r="Z3494" t="s">
        <v>65</v>
      </c>
      <c r="AA3494" s="2">
        <v>3.7692000000000001</v>
      </c>
      <c r="AB3494" s="3">
        <v>0.33750000000000002</v>
      </c>
      <c r="AC3494" s="1">
        <v>-5.1651999999999996</v>
      </c>
      <c r="AD3494">
        <v>4</v>
      </c>
      <c r="AE3494">
        <v>4</v>
      </c>
      <c r="AF3494" t="s">
        <v>48</v>
      </c>
      <c r="AG3494">
        <v>2015</v>
      </c>
      <c r="AH3494">
        <f>COUNTBLANK(datos[[#This Row],[Row ID]:[Year sales]])</f>
        <v>0</v>
      </c>
    </row>
    <row r="3495" spans="1:34" x14ac:dyDescent="0.3">
      <c r="A3495">
        <v>3494</v>
      </c>
      <c r="B3495" t="s">
        <v>6711</v>
      </c>
      <c r="C3495" s="4">
        <v>43002</v>
      </c>
      <c r="D3495" s="4">
        <v>43006</v>
      </c>
      <c r="E3495" t="s">
        <v>67</v>
      </c>
      <c r="F3495" t="s">
        <v>1829</v>
      </c>
      <c r="G3495" t="s">
        <v>1830</v>
      </c>
      <c r="H3495" t="s">
        <v>57</v>
      </c>
      <c r="I3495" t="s">
        <v>38</v>
      </c>
      <c r="J3495" t="s">
        <v>6712</v>
      </c>
      <c r="K3495" t="s">
        <v>249</v>
      </c>
      <c r="L3495">
        <v>56301</v>
      </c>
      <c r="M3495" t="s">
        <v>125</v>
      </c>
      <c r="N3495" t="s">
        <v>6713</v>
      </c>
      <c r="O3495" t="s">
        <v>90</v>
      </c>
      <c r="P3495" t="s">
        <v>181</v>
      </c>
      <c r="Q3495" t="s">
        <v>6714</v>
      </c>
      <c r="R3495" s="1">
        <v>72</v>
      </c>
      <c r="S3495">
        <v>4</v>
      </c>
      <c r="T3495">
        <f t="shared" si="54"/>
        <v>18</v>
      </c>
      <c r="U3495" t="s">
        <v>52</v>
      </c>
      <c r="V3495">
        <v>0</v>
      </c>
      <c r="W3495">
        <v>0</v>
      </c>
      <c r="X3495" s="1">
        <v>0</v>
      </c>
      <c r="Y3495" s="1">
        <v>72</v>
      </c>
      <c r="Z3495" t="s">
        <v>99</v>
      </c>
      <c r="AA3495" s="2">
        <v>12.96</v>
      </c>
      <c r="AB3495" s="3">
        <v>0.18000000000000002</v>
      </c>
      <c r="AC3495" s="1">
        <v>-59.04</v>
      </c>
      <c r="AD3495">
        <v>4</v>
      </c>
      <c r="AE3495">
        <v>4</v>
      </c>
      <c r="AF3495" t="s">
        <v>48</v>
      </c>
      <c r="AG3495">
        <v>2017</v>
      </c>
      <c r="AH3495">
        <f>COUNTBLANK(datos[[#This Row],[Row ID]:[Year sales]])</f>
        <v>0</v>
      </c>
    </row>
    <row r="3496" spans="1:34" x14ac:dyDescent="0.3">
      <c r="A3496">
        <v>3495</v>
      </c>
      <c r="B3496" t="s">
        <v>6711</v>
      </c>
      <c r="C3496" s="4">
        <v>43002</v>
      </c>
      <c r="D3496" s="4">
        <v>43006</v>
      </c>
      <c r="E3496" t="s">
        <v>67</v>
      </c>
      <c r="F3496" t="s">
        <v>1829</v>
      </c>
      <c r="G3496" t="s">
        <v>1830</v>
      </c>
      <c r="H3496" t="s">
        <v>57</v>
      </c>
      <c r="I3496" t="s">
        <v>38</v>
      </c>
      <c r="J3496" t="s">
        <v>6712</v>
      </c>
      <c r="K3496" t="s">
        <v>249</v>
      </c>
      <c r="L3496">
        <v>56301</v>
      </c>
      <c r="M3496" t="s">
        <v>125</v>
      </c>
      <c r="N3496" t="s">
        <v>6715</v>
      </c>
      <c r="O3496" t="s">
        <v>90</v>
      </c>
      <c r="P3496" t="s">
        <v>181</v>
      </c>
      <c r="Q3496" t="s">
        <v>6716</v>
      </c>
      <c r="R3496" s="1">
        <v>655.9</v>
      </c>
      <c r="S3496">
        <v>5</v>
      </c>
      <c r="T3496">
        <f t="shared" si="54"/>
        <v>16</v>
      </c>
      <c r="U3496" t="s">
        <v>75</v>
      </c>
      <c r="V3496">
        <v>0</v>
      </c>
      <c r="W3496">
        <v>0</v>
      </c>
      <c r="X3496" s="1">
        <v>0</v>
      </c>
      <c r="Y3496" s="1">
        <v>655.9</v>
      </c>
      <c r="Z3496" t="s">
        <v>53</v>
      </c>
      <c r="AA3496" s="2">
        <v>275.47800000000001</v>
      </c>
      <c r="AB3496" s="3">
        <v>0.42000000000000004</v>
      </c>
      <c r="AC3496" s="1">
        <v>-380.42200000000003</v>
      </c>
      <c r="AD3496">
        <v>4</v>
      </c>
      <c r="AE3496">
        <v>4</v>
      </c>
      <c r="AF3496" t="s">
        <v>48</v>
      </c>
      <c r="AG3496">
        <v>2017</v>
      </c>
      <c r="AH3496">
        <f>COUNTBLANK(datos[[#This Row],[Row ID]:[Year sales]])</f>
        <v>0</v>
      </c>
    </row>
    <row r="3497" spans="1:34" x14ac:dyDescent="0.3">
      <c r="A3497">
        <v>3496</v>
      </c>
      <c r="B3497" t="s">
        <v>6711</v>
      </c>
      <c r="C3497" s="4">
        <v>43002</v>
      </c>
      <c r="D3497" s="4">
        <v>43006</v>
      </c>
      <c r="E3497" t="s">
        <v>67</v>
      </c>
      <c r="F3497" t="s">
        <v>1829</v>
      </c>
      <c r="G3497" t="s">
        <v>1830</v>
      </c>
      <c r="H3497" t="s">
        <v>57</v>
      </c>
      <c r="I3497" t="s">
        <v>38</v>
      </c>
      <c r="J3497" t="s">
        <v>6712</v>
      </c>
      <c r="K3497" t="s">
        <v>249</v>
      </c>
      <c r="L3497">
        <v>56301</v>
      </c>
      <c r="M3497" t="s">
        <v>125</v>
      </c>
      <c r="N3497" t="s">
        <v>2605</v>
      </c>
      <c r="O3497" t="s">
        <v>43</v>
      </c>
      <c r="P3497" t="s">
        <v>50</v>
      </c>
      <c r="Q3497" t="s">
        <v>2606</v>
      </c>
      <c r="R3497" s="1">
        <v>603.91999999999996</v>
      </c>
      <c r="S3497">
        <v>4</v>
      </c>
      <c r="T3497">
        <f t="shared" si="54"/>
        <v>32</v>
      </c>
      <c r="U3497" t="s">
        <v>52</v>
      </c>
      <c r="V3497">
        <v>0</v>
      </c>
      <c r="W3497">
        <v>0</v>
      </c>
      <c r="X3497" s="1">
        <v>0</v>
      </c>
      <c r="Y3497" s="1">
        <v>603.91999999999996</v>
      </c>
      <c r="Z3497" t="s">
        <v>53</v>
      </c>
      <c r="AA3497" s="2">
        <v>181.17599999999999</v>
      </c>
      <c r="AB3497" s="3">
        <v>0.3</v>
      </c>
      <c r="AC3497" s="1">
        <v>-422.74400000000003</v>
      </c>
      <c r="AD3497">
        <v>4</v>
      </c>
      <c r="AE3497">
        <v>4</v>
      </c>
      <c r="AF3497" t="s">
        <v>48</v>
      </c>
      <c r="AG3497">
        <v>2017</v>
      </c>
      <c r="AH3497">
        <f>COUNTBLANK(datos[[#This Row],[Row ID]:[Year sales]])</f>
        <v>0</v>
      </c>
    </row>
    <row r="3498" spans="1:34" x14ac:dyDescent="0.3">
      <c r="A3498">
        <v>3497</v>
      </c>
      <c r="B3498" t="s">
        <v>6717</v>
      </c>
      <c r="C3498" s="4">
        <v>42590</v>
      </c>
      <c r="D3498" s="4">
        <v>42597</v>
      </c>
      <c r="E3498" t="s">
        <v>67</v>
      </c>
      <c r="F3498" t="s">
        <v>3406</v>
      </c>
      <c r="G3498" t="s">
        <v>3407</v>
      </c>
      <c r="H3498" t="s">
        <v>122</v>
      </c>
      <c r="I3498" t="s">
        <v>38</v>
      </c>
      <c r="J3498" t="s">
        <v>58</v>
      </c>
      <c r="K3498" t="s">
        <v>59</v>
      </c>
      <c r="L3498">
        <v>90036</v>
      </c>
      <c r="M3498" t="s">
        <v>60</v>
      </c>
      <c r="N3498" t="s">
        <v>3353</v>
      </c>
      <c r="O3498" t="s">
        <v>43</v>
      </c>
      <c r="P3498" t="s">
        <v>73</v>
      </c>
      <c r="Q3498" t="s">
        <v>3354</v>
      </c>
      <c r="R3498" s="1">
        <v>513.024</v>
      </c>
      <c r="S3498">
        <v>2</v>
      </c>
      <c r="T3498">
        <f t="shared" si="54"/>
        <v>22</v>
      </c>
      <c r="U3498" t="s">
        <v>46</v>
      </c>
      <c r="V3498">
        <v>0.2</v>
      </c>
      <c r="W3498">
        <v>102.60480000000001</v>
      </c>
      <c r="X3498" s="1">
        <v>-102.6048</v>
      </c>
      <c r="Y3498" s="1">
        <v>615.62879999999996</v>
      </c>
      <c r="Z3498" t="s">
        <v>53</v>
      </c>
      <c r="AA3498" s="2">
        <v>12.8256</v>
      </c>
      <c r="AB3498" s="3">
        <v>2.4999999999999998E-2</v>
      </c>
      <c r="AC3498" s="1">
        <v>-397.59359999999998</v>
      </c>
      <c r="AD3498">
        <v>7</v>
      </c>
      <c r="AE3498">
        <v>7</v>
      </c>
      <c r="AF3498" t="s">
        <v>48</v>
      </c>
      <c r="AG3498">
        <v>2016</v>
      </c>
      <c r="AH3498">
        <f>COUNTBLANK(datos[[#This Row],[Row ID]:[Year sales]])</f>
        <v>0</v>
      </c>
    </row>
    <row r="3499" spans="1:34" x14ac:dyDescent="0.3">
      <c r="A3499">
        <v>3498</v>
      </c>
      <c r="B3499" t="s">
        <v>6717</v>
      </c>
      <c r="C3499" s="4">
        <v>42590</v>
      </c>
      <c r="D3499" s="4">
        <v>42597</v>
      </c>
      <c r="E3499" t="s">
        <v>67</v>
      </c>
      <c r="F3499" t="s">
        <v>3406</v>
      </c>
      <c r="G3499" t="s">
        <v>3407</v>
      </c>
      <c r="H3499" t="s">
        <v>122</v>
      </c>
      <c r="I3499" t="s">
        <v>38</v>
      </c>
      <c r="J3499" t="s">
        <v>58</v>
      </c>
      <c r="K3499" t="s">
        <v>59</v>
      </c>
      <c r="L3499">
        <v>90036</v>
      </c>
      <c r="M3499" t="s">
        <v>60</v>
      </c>
      <c r="N3499" t="s">
        <v>2845</v>
      </c>
      <c r="O3499" t="s">
        <v>62</v>
      </c>
      <c r="P3499" t="s">
        <v>97</v>
      </c>
      <c r="Q3499" t="s">
        <v>2846</v>
      </c>
      <c r="R3499" s="1">
        <v>487.92</v>
      </c>
      <c r="S3499">
        <v>6</v>
      </c>
      <c r="T3499">
        <f t="shared" si="54"/>
        <v>36</v>
      </c>
      <c r="U3499" t="s">
        <v>75</v>
      </c>
      <c r="V3499">
        <v>0</v>
      </c>
      <c r="W3499">
        <v>0</v>
      </c>
      <c r="X3499" s="1">
        <v>0</v>
      </c>
      <c r="Y3499" s="1">
        <v>487.92</v>
      </c>
      <c r="Z3499" t="s">
        <v>47</v>
      </c>
      <c r="AA3499" s="2">
        <v>136.61760000000001</v>
      </c>
      <c r="AB3499" s="3">
        <v>0.28000000000000003</v>
      </c>
      <c r="AC3499" s="1">
        <v>-351.30239999999998</v>
      </c>
      <c r="AD3499">
        <v>7</v>
      </c>
      <c r="AE3499">
        <v>7</v>
      </c>
      <c r="AF3499" t="s">
        <v>48</v>
      </c>
      <c r="AG3499">
        <v>2016</v>
      </c>
      <c r="AH3499">
        <f>COUNTBLANK(datos[[#This Row],[Row ID]:[Year sales]])</f>
        <v>0</v>
      </c>
    </row>
    <row r="3500" spans="1:34" x14ac:dyDescent="0.3">
      <c r="A3500">
        <v>3499</v>
      </c>
      <c r="B3500" t="s">
        <v>6717</v>
      </c>
      <c r="C3500" s="4">
        <v>42590</v>
      </c>
      <c r="D3500" s="4">
        <v>42597</v>
      </c>
      <c r="E3500" t="s">
        <v>67</v>
      </c>
      <c r="F3500" t="s">
        <v>3406</v>
      </c>
      <c r="G3500" t="s">
        <v>3407</v>
      </c>
      <c r="H3500" t="s">
        <v>122</v>
      </c>
      <c r="I3500" t="s">
        <v>38</v>
      </c>
      <c r="J3500" t="s">
        <v>58</v>
      </c>
      <c r="K3500" t="s">
        <v>59</v>
      </c>
      <c r="L3500">
        <v>90036</v>
      </c>
      <c r="M3500" t="s">
        <v>60</v>
      </c>
      <c r="N3500" t="s">
        <v>1275</v>
      </c>
      <c r="O3500" t="s">
        <v>62</v>
      </c>
      <c r="P3500" t="s">
        <v>94</v>
      </c>
      <c r="Q3500" t="s">
        <v>1276</v>
      </c>
      <c r="R3500" s="1">
        <v>15.24</v>
      </c>
      <c r="S3500">
        <v>5</v>
      </c>
      <c r="T3500">
        <f t="shared" si="54"/>
        <v>17</v>
      </c>
      <c r="U3500" t="s">
        <v>75</v>
      </c>
      <c r="V3500">
        <v>0.2</v>
      </c>
      <c r="W3500">
        <v>3.048</v>
      </c>
      <c r="X3500" s="1">
        <v>-3.048</v>
      </c>
      <c r="Y3500" s="1">
        <v>18.288</v>
      </c>
      <c r="Z3500" t="s">
        <v>65</v>
      </c>
      <c r="AA3500" s="2">
        <v>5.3339999999999996</v>
      </c>
      <c r="AB3500" s="3">
        <v>0.35</v>
      </c>
      <c r="AC3500" s="1">
        <v>-6.8579999999999997</v>
      </c>
      <c r="AD3500">
        <v>7</v>
      </c>
      <c r="AE3500">
        <v>7</v>
      </c>
      <c r="AF3500" t="s">
        <v>48</v>
      </c>
      <c r="AG3500">
        <v>2016</v>
      </c>
      <c r="AH3500">
        <f>COUNTBLANK(datos[[#This Row],[Row ID]:[Year sales]])</f>
        <v>0</v>
      </c>
    </row>
    <row r="3501" spans="1:34" x14ac:dyDescent="0.3">
      <c r="A3501">
        <v>3500</v>
      </c>
      <c r="B3501" t="s">
        <v>6718</v>
      </c>
      <c r="C3501" s="4">
        <v>42642</v>
      </c>
      <c r="D3501" s="4">
        <v>42646</v>
      </c>
      <c r="E3501" t="s">
        <v>67</v>
      </c>
      <c r="F3501" t="s">
        <v>2509</v>
      </c>
      <c r="G3501" t="s">
        <v>2510</v>
      </c>
      <c r="H3501" t="s">
        <v>37</v>
      </c>
      <c r="I3501" t="s">
        <v>38</v>
      </c>
      <c r="J3501" t="s">
        <v>3937</v>
      </c>
      <c r="K3501" t="s">
        <v>378</v>
      </c>
      <c r="L3501">
        <v>36608</v>
      </c>
      <c r="M3501" t="s">
        <v>41</v>
      </c>
      <c r="N3501" t="s">
        <v>6455</v>
      </c>
      <c r="O3501" t="s">
        <v>90</v>
      </c>
      <c r="P3501" t="s">
        <v>181</v>
      </c>
      <c r="Q3501" t="s">
        <v>6456</v>
      </c>
      <c r="R3501" s="1">
        <v>209.97</v>
      </c>
      <c r="S3501">
        <v>3</v>
      </c>
      <c r="T3501">
        <f t="shared" si="54"/>
        <v>21</v>
      </c>
      <c r="U3501" t="s">
        <v>52</v>
      </c>
      <c r="V3501">
        <v>0</v>
      </c>
      <c r="W3501">
        <v>0</v>
      </c>
      <c r="X3501" s="1">
        <v>0</v>
      </c>
      <c r="Y3501" s="1">
        <v>209.97</v>
      </c>
      <c r="Z3501" t="s">
        <v>47</v>
      </c>
      <c r="AA3501" s="2">
        <v>71.389799999999994</v>
      </c>
      <c r="AB3501" s="3">
        <v>0.33999999999999997</v>
      </c>
      <c r="AC3501" s="1">
        <v>-138.58019999999999</v>
      </c>
      <c r="AD3501">
        <v>4</v>
      </c>
      <c r="AE3501">
        <v>4</v>
      </c>
      <c r="AF3501" t="s">
        <v>48</v>
      </c>
      <c r="AG3501">
        <v>2016</v>
      </c>
      <c r="AH3501">
        <f>COUNTBLANK(datos[[#This Row],[Row ID]:[Year sales]])</f>
        <v>0</v>
      </c>
    </row>
    <row r="3502" spans="1:34" x14ac:dyDescent="0.3">
      <c r="A3502">
        <v>3501</v>
      </c>
      <c r="B3502" t="s">
        <v>6718</v>
      </c>
      <c r="C3502" s="4">
        <v>42642</v>
      </c>
      <c r="D3502" s="4">
        <v>42646</v>
      </c>
      <c r="E3502" t="s">
        <v>67</v>
      </c>
      <c r="F3502" t="s">
        <v>2509</v>
      </c>
      <c r="G3502" t="s">
        <v>2510</v>
      </c>
      <c r="H3502" t="s">
        <v>37</v>
      </c>
      <c r="I3502" t="s">
        <v>38</v>
      </c>
      <c r="J3502" t="s">
        <v>3937</v>
      </c>
      <c r="K3502" t="s">
        <v>378</v>
      </c>
      <c r="L3502">
        <v>36608</v>
      </c>
      <c r="M3502" t="s">
        <v>41</v>
      </c>
      <c r="N3502" t="s">
        <v>2124</v>
      </c>
      <c r="O3502" t="s">
        <v>62</v>
      </c>
      <c r="P3502" t="s">
        <v>94</v>
      </c>
      <c r="Q3502" t="s">
        <v>2125</v>
      </c>
      <c r="R3502" s="1">
        <v>62.94</v>
      </c>
      <c r="S3502">
        <v>3</v>
      </c>
      <c r="T3502">
        <f t="shared" si="54"/>
        <v>43</v>
      </c>
      <c r="U3502" t="s">
        <v>52</v>
      </c>
      <c r="V3502">
        <v>0</v>
      </c>
      <c r="W3502">
        <v>0</v>
      </c>
      <c r="X3502" s="1">
        <v>0</v>
      </c>
      <c r="Y3502" s="1">
        <v>62.94</v>
      </c>
      <c r="Z3502" t="s">
        <v>99</v>
      </c>
      <c r="AA3502" s="2">
        <v>30.211200000000002</v>
      </c>
      <c r="AB3502" s="3">
        <v>0.48000000000000004</v>
      </c>
      <c r="AC3502" s="1">
        <v>-32.7288</v>
      </c>
      <c r="AD3502">
        <v>4</v>
      </c>
      <c r="AE3502">
        <v>4</v>
      </c>
      <c r="AF3502" t="s">
        <v>48</v>
      </c>
      <c r="AG3502">
        <v>2016</v>
      </c>
      <c r="AH3502">
        <f>COUNTBLANK(datos[[#This Row],[Row ID]:[Year sales]])</f>
        <v>0</v>
      </c>
    </row>
    <row r="3503" spans="1:34" x14ac:dyDescent="0.3">
      <c r="A3503">
        <v>3502</v>
      </c>
      <c r="B3503" t="s">
        <v>6718</v>
      </c>
      <c r="C3503" s="4">
        <v>42642</v>
      </c>
      <c r="D3503" s="4">
        <v>42646</v>
      </c>
      <c r="E3503" t="s">
        <v>67</v>
      </c>
      <c r="F3503" t="s">
        <v>2509</v>
      </c>
      <c r="G3503" t="s">
        <v>2510</v>
      </c>
      <c r="H3503" t="s">
        <v>37</v>
      </c>
      <c r="I3503" t="s">
        <v>38</v>
      </c>
      <c r="J3503" t="s">
        <v>3937</v>
      </c>
      <c r="K3503" t="s">
        <v>378</v>
      </c>
      <c r="L3503">
        <v>36608</v>
      </c>
      <c r="M3503" t="s">
        <v>41</v>
      </c>
      <c r="N3503" t="s">
        <v>592</v>
      </c>
      <c r="O3503" t="s">
        <v>62</v>
      </c>
      <c r="P3503" t="s">
        <v>86</v>
      </c>
      <c r="Q3503" t="s">
        <v>593</v>
      </c>
      <c r="R3503" s="1">
        <v>25.92</v>
      </c>
      <c r="S3503">
        <v>9</v>
      </c>
      <c r="T3503">
        <f t="shared" si="54"/>
        <v>26</v>
      </c>
      <c r="U3503" t="s">
        <v>75</v>
      </c>
      <c r="V3503">
        <v>0</v>
      </c>
      <c r="W3503">
        <v>0</v>
      </c>
      <c r="X3503" s="1">
        <v>0</v>
      </c>
      <c r="Y3503" s="1">
        <v>25.92</v>
      </c>
      <c r="Z3503" t="s">
        <v>65</v>
      </c>
      <c r="AA3503" s="2">
        <v>7.7759999999999998</v>
      </c>
      <c r="AB3503" s="3">
        <v>0.3</v>
      </c>
      <c r="AC3503" s="1">
        <v>-18.143999999999998</v>
      </c>
      <c r="AD3503">
        <v>4</v>
      </c>
      <c r="AE3503">
        <v>4</v>
      </c>
      <c r="AF3503" t="s">
        <v>48</v>
      </c>
      <c r="AG3503">
        <v>2016</v>
      </c>
      <c r="AH3503">
        <f>COUNTBLANK(datos[[#This Row],[Row ID]:[Year sales]])</f>
        <v>0</v>
      </c>
    </row>
    <row r="3504" spans="1:34" x14ac:dyDescent="0.3">
      <c r="A3504">
        <v>3503</v>
      </c>
      <c r="B3504" t="s">
        <v>6719</v>
      </c>
      <c r="C3504" s="4">
        <v>42835</v>
      </c>
      <c r="D3504" s="4">
        <v>42835</v>
      </c>
      <c r="E3504" t="s">
        <v>1312</v>
      </c>
      <c r="F3504" t="s">
        <v>6720</v>
      </c>
      <c r="G3504" t="s">
        <v>6721</v>
      </c>
      <c r="H3504" t="s">
        <v>37</v>
      </c>
      <c r="I3504" t="s">
        <v>38</v>
      </c>
      <c r="J3504" t="s">
        <v>1259</v>
      </c>
      <c r="K3504" t="s">
        <v>124</v>
      </c>
      <c r="L3504">
        <v>78745</v>
      </c>
      <c r="M3504" t="s">
        <v>125</v>
      </c>
      <c r="N3504" t="s">
        <v>2005</v>
      </c>
      <c r="O3504" t="s">
        <v>62</v>
      </c>
      <c r="P3504" t="s">
        <v>110</v>
      </c>
      <c r="Q3504" t="s">
        <v>2006</v>
      </c>
      <c r="R3504" s="1">
        <v>10.368</v>
      </c>
      <c r="S3504">
        <v>2</v>
      </c>
      <c r="T3504">
        <f t="shared" si="54"/>
        <v>27</v>
      </c>
      <c r="U3504" t="s">
        <v>46</v>
      </c>
      <c r="V3504">
        <v>0.2</v>
      </c>
      <c r="W3504">
        <v>2.0736000000000003</v>
      </c>
      <c r="X3504" s="1">
        <v>-2.0735999999999999</v>
      </c>
      <c r="Y3504" s="1">
        <v>12.441600000000001</v>
      </c>
      <c r="Z3504" t="s">
        <v>65</v>
      </c>
      <c r="AA3504" s="2">
        <v>3.6288</v>
      </c>
      <c r="AB3504" s="3">
        <v>0.35</v>
      </c>
      <c r="AC3504" s="1">
        <v>-4.6656000000000004</v>
      </c>
      <c r="AD3504">
        <v>0</v>
      </c>
      <c r="AE3504">
        <v>0</v>
      </c>
      <c r="AF3504" t="s">
        <v>48</v>
      </c>
      <c r="AG3504">
        <v>2017</v>
      </c>
      <c r="AH3504">
        <f>COUNTBLANK(datos[[#This Row],[Row ID]:[Year sales]])</f>
        <v>0</v>
      </c>
    </row>
    <row r="3505" spans="1:34" x14ac:dyDescent="0.3">
      <c r="A3505">
        <v>3504</v>
      </c>
      <c r="B3505" t="s">
        <v>6719</v>
      </c>
      <c r="C3505" s="4">
        <v>42835</v>
      </c>
      <c r="D3505" s="4">
        <v>42835</v>
      </c>
      <c r="E3505" t="s">
        <v>1312</v>
      </c>
      <c r="F3505" t="s">
        <v>6720</v>
      </c>
      <c r="G3505" t="s">
        <v>6721</v>
      </c>
      <c r="H3505" t="s">
        <v>37</v>
      </c>
      <c r="I3505" t="s">
        <v>38</v>
      </c>
      <c r="J3505" t="s">
        <v>1259</v>
      </c>
      <c r="K3505" t="s">
        <v>124</v>
      </c>
      <c r="L3505">
        <v>78745</v>
      </c>
      <c r="M3505" t="s">
        <v>125</v>
      </c>
      <c r="N3505" t="s">
        <v>2691</v>
      </c>
      <c r="O3505" t="s">
        <v>90</v>
      </c>
      <c r="P3505" t="s">
        <v>181</v>
      </c>
      <c r="Q3505" t="s">
        <v>2692</v>
      </c>
      <c r="R3505" s="1">
        <v>95.736000000000004</v>
      </c>
      <c r="S3505">
        <v>3</v>
      </c>
      <c r="T3505">
        <f t="shared" si="54"/>
        <v>23</v>
      </c>
      <c r="U3505" t="s">
        <v>52</v>
      </c>
      <c r="V3505">
        <v>0.2</v>
      </c>
      <c r="W3505">
        <v>19.147200000000002</v>
      </c>
      <c r="X3505" s="1">
        <v>-19.147200000000002</v>
      </c>
      <c r="Y3505" s="1">
        <v>114.8832</v>
      </c>
      <c r="Z3505" t="s">
        <v>99</v>
      </c>
      <c r="AA3505" s="2">
        <v>20.343900000000001</v>
      </c>
      <c r="AB3505" s="3">
        <v>0.21249999999999999</v>
      </c>
      <c r="AC3505" s="1">
        <v>-56.244900000000001</v>
      </c>
      <c r="AD3505">
        <v>0</v>
      </c>
      <c r="AE3505">
        <v>0</v>
      </c>
      <c r="AF3505" t="s">
        <v>48</v>
      </c>
      <c r="AG3505">
        <v>2017</v>
      </c>
      <c r="AH3505">
        <f>COUNTBLANK(datos[[#This Row],[Row ID]:[Year sales]])</f>
        <v>0</v>
      </c>
    </row>
    <row r="3506" spans="1:34" x14ac:dyDescent="0.3">
      <c r="A3506">
        <v>3505</v>
      </c>
      <c r="B3506" t="s">
        <v>6722</v>
      </c>
      <c r="C3506" s="4">
        <v>42722</v>
      </c>
      <c r="D3506" s="4">
        <v>42724</v>
      </c>
      <c r="E3506" t="s">
        <v>34</v>
      </c>
      <c r="F3506" t="s">
        <v>3815</v>
      </c>
      <c r="G3506" t="s">
        <v>3816</v>
      </c>
      <c r="H3506" t="s">
        <v>122</v>
      </c>
      <c r="I3506" t="s">
        <v>38</v>
      </c>
      <c r="J3506" t="s">
        <v>286</v>
      </c>
      <c r="K3506" t="s">
        <v>287</v>
      </c>
      <c r="L3506">
        <v>10009</v>
      </c>
      <c r="M3506" t="s">
        <v>168</v>
      </c>
      <c r="N3506" t="s">
        <v>3538</v>
      </c>
      <c r="O3506" t="s">
        <v>62</v>
      </c>
      <c r="P3506" t="s">
        <v>77</v>
      </c>
      <c r="Q3506" t="s">
        <v>3539</v>
      </c>
      <c r="R3506" s="1">
        <v>900.08</v>
      </c>
      <c r="S3506">
        <v>4</v>
      </c>
      <c r="T3506">
        <f t="shared" si="54"/>
        <v>47</v>
      </c>
      <c r="U3506" t="s">
        <v>52</v>
      </c>
      <c r="V3506">
        <v>0</v>
      </c>
      <c r="W3506">
        <v>0</v>
      </c>
      <c r="X3506" s="1">
        <v>0</v>
      </c>
      <c r="Y3506" s="1">
        <v>900.08</v>
      </c>
      <c r="Z3506" t="s">
        <v>53</v>
      </c>
      <c r="AA3506" s="2">
        <v>117.0104</v>
      </c>
      <c r="AB3506" s="3">
        <v>0.13</v>
      </c>
      <c r="AC3506" s="1">
        <v>-783.06960000000004</v>
      </c>
      <c r="AD3506">
        <v>2</v>
      </c>
      <c r="AE3506">
        <v>2</v>
      </c>
      <c r="AF3506" t="s">
        <v>48</v>
      </c>
      <c r="AG3506">
        <v>2016</v>
      </c>
      <c r="AH3506">
        <f>COUNTBLANK(datos[[#This Row],[Row ID]:[Year sales]])</f>
        <v>0</v>
      </c>
    </row>
    <row r="3507" spans="1:34" x14ac:dyDescent="0.3">
      <c r="A3507">
        <v>3506</v>
      </c>
      <c r="B3507" t="s">
        <v>6723</v>
      </c>
      <c r="C3507" s="4">
        <v>41810</v>
      </c>
      <c r="D3507" s="4">
        <v>41814</v>
      </c>
      <c r="E3507" t="s">
        <v>67</v>
      </c>
      <c r="F3507" t="s">
        <v>6724</v>
      </c>
      <c r="G3507" t="s">
        <v>6725</v>
      </c>
      <c r="H3507" t="s">
        <v>37</v>
      </c>
      <c r="I3507" t="s">
        <v>38</v>
      </c>
      <c r="J3507" t="s">
        <v>4374</v>
      </c>
      <c r="K3507" t="s">
        <v>124</v>
      </c>
      <c r="L3507">
        <v>75023</v>
      </c>
      <c r="M3507" t="s">
        <v>125</v>
      </c>
      <c r="N3507" t="s">
        <v>5676</v>
      </c>
      <c r="O3507" t="s">
        <v>90</v>
      </c>
      <c r="P3507" t="s">
        <v>91</v>
      </c>
      <c r="Q3507" t="s">
        <v>5677</v>
      </c>
      <c r="R3507" s="1">
        <v>201.584</v>
      </c>
      <c r="S3507">
        <v>2</v>
      </c>
      <c r="T3507">
        <f t="shared" si="54"/>
        <v>19</v>
      </c>
      <c r="U3507" t="s">
        <v>46</v>
      </c>
      <c r="V3507">
        <v>0.2</v>
      </c>
      <c r="W3507">
        <v>40.316800000000001</v>
      </c>
      <c r="X3507" s="1">
        <v>-40.316800000000001</v>
      </c>
      <c r="Y3507" s="1">
        <v>241.9008</v>
      </c>
      <c r="Z3507" t="s">
        <v>47</v>
      </c>
      <c r="AA3507" s="2">
        <v>20.1584</v>
      </c>
      <c r="AB3507" s="3">
        <v>0.1</v>
      </c>
      <c r="AC3507" s="1">
        <v>-141.1088</v>
      </c>
      <c r="AD3507">
        <v>4</v>
      </c>
      <c r="AE3507">
        <v>4</v>
      </c>
      <c r="AF3507" t="s">
        <v>48</v>
      </c>
      <c r="AG3507">
        <v>2014</v>
      </c>
      <c r="AH3507">
        <f>COUNTBLANK(datos[[#This Row],[Row ID]:[Year sales]])</f>
        <v>0</v>
      </c>
    </row>
    <row r="3508" spans="1:34" x14ac:dyDescent="0.3">
      <c r="A3508">
        <v>3507</v>
      </c>
      <c r="B3508" t="s">
        <v>6723</v>
      </c>
      <c r="C3508" s="4">
        <v>41810</v>
      </c>
      <c r="D3508" s="4">
        <v>41814</v>
      </c>
      <c r="E3508" t="s">
        <v>67</v>
      </c>
      <c r="F3508" t="s">
        <v>6724</v>
      </c>
      <c r="G3508" t="s">
        <v>6725</v>
      </c>
      <c r="H3508" t="s">
        <v>37</v>
      </c>
      <c r="I3508" t="s">
        <v>38</v>
      </c>
      <c r="J3508" t="s">
        <v>4374</v>
      </c>
      <c r="K3508" t="s">
        <v>124</v>
      </c>
      <c r="L3508">
        <v>75023</v>
      </c>
      <c r="M3508" t="s">
        <v>125</v>
      </c>
      <c r="N3508" t="s">
        <v>128</v>
      </c>
      <c r="O3508" t="s">
        <v>62</v>
      </c>
      <c r="P3508" t="s">
        <v>94</v>
      </c>
      <c r="Q3508" t="s">
        <v>129</v>
      </c>
      <c r="R3508" s="1">
        <v>3.3919999999999999</v>
      </c>
      <c r="S3508">
        <v>4</v>
      </c>
      <c r="T3508">
        <f t="shared" si="54"/>
        <v>39</v>
      </c>
      <c r="U3508" t="s">
        <v>52</v>
      </c>
      <c r="V3508">
        <v>0.8</v>
      </c>
      <c r="W3508">
        <v>2.7136</v>
      </c>
      <c r="X3508" s="1">
        <v>-2.7136</v>
      </c>
      <c r="Y3508" s="1">
        <v>6.1055999999999999</v>
      </c>
      <c r="Z3508" t="s">
        <v>65</v>
      </c>
      <c r="AA3508" s="2">
        <v>-5.0880000000000001</v>
      </c>
      <c r="AB3508" s="3">
        <v>-1.5</v>
      </c>
      <c r="AC3508" s="1">
        <v>-5.7664</v>
      </c>
      <c r="AD3508">
        <v>4</v>
      </c>
      <c r="AE3508">
        <v>4</v>
      </c>
      <c r="AF3508" t="s">
        <v>48</v>
      </c>
      <c r="AG3508">
        <v>2014</v>
      </c>
      <c r="AH3508">
        <f>COUNTBLANK(datos[[#This Row],[Row ID]:[Year sales]])</f>
        <v>0</v>
      </c>
    </row>
    <row r="3509" spans="1:34" x14ac:dyDescent="0.3">
      <c r="A3509">
        <v>3508</v>
      </c>
      <c r="B3509" t="s">
        <v>6723</v>
      </c>
      <c r="C3509" s="4">
        <v>41810</v>
      </c>
      <c r="D3509" s="4">
        <v>41814</v>
      </c>
      <c r="E3509" t="s">
        <v>67</v>
      </c>
      <c r="F3509" t="s">
        <v>6724</v>
      </c>
      <c r="G3509" t="s">
        <v>6725</v>
      </c>
      <c r="H3509" t="s">
        <v>37</v>
      </c>
      <c r="I3509" t="s">
        <v>38</v>
      </c>
      <c r="J3509" t="s">
        <v>4374</v>
      </c>
      <c r="K3509" t="s">
        <v>124</v>
      </c>
      <c r="L3509">
        <v>75023</v>
      </c>
      <c r="M3509" t="s">
        <v>125</v>
      </c>
      <c r="N3509" t="s">
        <v>6726</v>
      </c>
      <c r="O3509" t="s">
        <v>43</v>
      </c>
      <c r="P3509" t="s">
        <v>44</v>
      </c>
      <c r="Q3509" t="s">
        <v>6727</v>
      </c>
      <c r="R3509" s="1">
        <v>193.06559999999999</v>
      </c>
      <c r="S3509">
        <v>4</v>
      </c>
      <c r="T3509">
        <f t="shared" si="54"/>
        <v>30</v>
      </c>
      <c r="U3509" t="s">
        <v>52</v>
      </c>
      <c r="V3509">
        <v>0.32</v>
      </c>
      <c r="W3509">
        <v>61.780991999999998</v>
      </c>
      <c r="X3509" s="1">
        <v>-61.780991999999998</v>
      </c>
      <c r="Y3509" s="1">
        <v>254.84659199999999</v>
      </c>
      <c r="Z3509" t="s">
        <v>47</v>
      </c>
      <c r="AA3509" s="2">
        <v>-19.874400000000001</v>
      </c>
      <c r="AB3509" s="3">
        <v>-0.10294117647058824</v>
      </c>
      <c r="AC3509" s="1">
        <v>-151.159008</v>
      </c>
      <c r="AD3509">
        <v>4</v>
      </c>
      <c r="AE3509">
        <v>4</v>
      </c>
      <c r="AF3509" t="s">
        <v>48</v>
      </c>
      <c r="AG3509">
        <v>2014</v>
      </c>
      <c r="AH3509">
        <f>COUNTBLANK(datos[[#This Row],[Row ID]:[Year sales]])</f>
        <v>0</v>
      </c>
    </row>
    <row r="3510" spans="1:34" x14ac:dyDescent="0.3">
      <c r="A3510">
        <v>3509</v>
      </c>
      <c r="B3510" t="s">
        <v>6723</v>
      </c>
      <c r="C3510" s="4">
        <v>41810</v>
      </c>
      <c r="D3510" s="4">
        <v>41814</v>
      </c>
      <c r="E3510" t="s">
        <v>67</v>
      </c>
      <c r="F3510" t="s">
        <v>6724</v>
      </c>
      <c r="G3510" t="s">
        <v>6725</v>
      </c>
      <c r="H3510" t="s">
        <v>37</v>
      </c>
      <c r="I3510" t="s">
        <v>38</v>
      </c>
      <c r="J3510" t="s">
        <v>4374</v>
      </c>
      <c r="K3510" t="s">
        <v>124</v>
      </c>
      <c r="L3510">
        <v>75023</v>
      </c>
      <c r="M3510" t="s">
        <v>125</v>
      </c>
      <c r="N3510" t="s">
        <v>3078</v>
      </c>
      <c r="O3510" t="s">
        <v>62</v>
      </c>
      <c r="P3510" t="s">
        <v>110</v>
      </c>
      <c r="Q3510" t="s">
        <v>3079</v>
      </c>
      <c r="R3510" s="1">
        <v>15.552</v>
      </c>
      <c r="S3510">
        <v>3</v>
      </c>
      <c r="T3510">
        <f t="shared" si="54"/>
        <v>25</v>
      </c>
      <c r="U3510" t="s">
        <v>52</v>
      </c>
      <c r="V3510">
        <v>0.2</v>
      </c>
      <c r="W3510">
        <v>3.1104000000000003</v>
      </c>
      <c r="X3510" s="1">
        <v>-3.1103999999999998</v>
      </c>
      <c r="Y3510" s="1">
        <v>18.662399999999998</v>
      </c>
      <c r="Z3510" t="s">
        <v>65</v>
      </c>
      <c r="AA3510" s="2">
        <v>5.4432</v>
      </c>
      <c r="AB3510" s="3">
        <v>0.35000000000000003</v>
      </c>
      <c r="AC3510" s="1">
        <v>-6.9984000000000002</v>
      </c>
      <c r="AD3510">
        <v>4</v>
      </c>
      <c r="AE3510">
        <v>4</v>
      </c>
      <c r="AF3510" t="s">
        <v>48</v>
      </c>
      <c r="AG3510">
        <v>2014</v>
      </c>
      <c r="AH3510">
        <f>COUNTBLANK(datos[[#This Row],[Row ID]:[Year sales]])</f>
        <v>0</v>
      </c>
    </row>
    <row r="3511" spans="1:34" x14ac:dyDescent="0.3">
      <c r="A3511">
        <v>3510</v>
      </c>
      <c r="B3511" t="s">
        <v>6723</v>
      </c>
      <c r="C3511" s="4">
        <v>41810</v>
      </c>
      <c r="D3511" s="4">
        <v>41814</v>
      </c>
      <c r="E3511" t="s">
        <v>67</v>
      </c>
      <c r="F3511" t="s">
        <v>6724</v>
      </c>
      <c r="G3511" t="s">
        <v>6725</v>
      </c>
      <c r="H3511" t="s">
        <v>37</v>
      </c>
      <c r="I3511" t="s">
        <v>38</v>
      </c>
      <c r="J3511" t="s">
        <v>4374</v>
      </c>
      <c r="K3511" t="s">
        <v>124</v>
      </c>
      <c r="L3511">
        <v>75023</v>
      </c>
      <c r="M3511" t="s">
        <v>125</v>
      </c>
      <c r="N3511" t="s">
        <v>303</v>
      </c>
      <c r="O3511" t="s">
        <v>62</v>
      </c>
      <c r="P3511" t="s">
        <v>110</v>
      </c>
      <c r="Q3511" t="s">
        <v>304</v>
      </c>
      <c r="R3511" s="1">
        <v>11.648</v>
      </c>
      <c r="S3511">
        <v>2</v>
      </c>
      <c r="T3511">
        <f t="shared" si="54"/>
        <v>15</v>
      </c>
      <c r="U3511" t="s">
        <v>46</v>
      </c>
      <c r="V3511">
        <v>0.2</v>
      </c>
      <c r="W3511">
        <v>2.3296000000000001</v>
      </c>
      <c r="X3511" s="1">
        <v>-2.3296000000000001</v>
      </c>
      <c r="Y3511" s="1">
        <v>13.977599999999999</v>
      </c>
      <c r="Z3511" t="s">
        <v>65</v>
      </c>
      <c r="AA3511" s="2">
        <v>4.0768000000000004</v>
      </c>
      <c r="AB3511" s="3">
        <v>0.35000000000000003</v>
      </c>
      <c r="AC3511" s="1">
        <v>-5.2416</v>
      </c>
      <c r="AD3511">
        <v>4</v>
      </c>
      <c r="AE3511">
        <v>4</v>
      </c>
      <c r="AF3511" t="s">
        <v>48</v>
      </c>
      <c r="AG3511">
        <v>2014</v>
      </c>
      <c r="AH3511">
        <f>COUNTBLANK(datos[[#This Row],[Row ID]:[Year sales]])</f>
        <v>0</v>
      </c>
    </row>
    <row r="3512" spans="1:34" x14ac:dyDescent="0.3">
      <c r="A3512">
        <v>3511</v>
      </c>
      <c r="B3512" t="s">
        <v>6723</v>
      </c>
      <c r="C3512" s="4">
        <v>41810</v>
      </c>
      <c r="D3512" s="4">
        <v>41814</v>
      </c>
      <c r="E3512" t="s">
        <v>67</v>
      </c>
      <c r="F3512" t="s">
        <v>6724</v>
      </c>
      <c r="G3512" t="s">
        <v>6725</v>
      </c>
      <c r="H3512" t="s">
        <v>37</v>
      </c>
      <c r="I3512" t="s">
        <v>38</v>
      </c>
      <c r="J3512" t="s">
        <v>4374</v>
      </c>
      <c r="K3512" t="s">
        <v>124</v>
      </c>
      <c r="L3512">
        <v>75023</v>
      </c>
      <c r="M3512" t="s">
        <v>125</v>
      </c>
      <c r="N3512" t="s">
        <v>6357</v>
      </c>
      <c r="O3512" t="s">
        <v>90</v>
      </c>
      <c r="P3512" t="s">
        <v>704</v>
      </c>
      <c r="Q3512" t="s">
        <v>6358</v>
      </c>
      <c r="R3512" s="1">
        <v>418.8</v>
      </c>
      <c r="S3512">
        <v>2</v>
      </c>
      <c r="T3512">
        <f t="shared" si="54"/>
        <v>12</v>
      </c>
      <c r="U3512" t="s">
        <v>46</v>
      </c>
      <c r="V3512">
        <v>0.4</v>
      </c>
      <c r="W3512">
        <v>167.52</v>
      </c>
      <c r="X3512" s="1">
        <v>-167.52</v>
      </c>
      <c r="Y3512" s="1">
        <v>586.32000000000005</v>
      </c>
      <c r="Z3512" t="s">
        <v>53</v>
      </c>
      <c r="AA3512" s="2">
        <v>-97.72</v>
      </c>
      <c r="AB3512" s="3">
        <v>-0.23333333333333334</v>
      </c>
      <c r="AC3512" s="1">
        <v>-349</v>
      </c>
      <c r="AD3512">
        <v>4</v>
      </c>
      <c r="AE3512">
        <v>4</v>
      </c>
      <c r="AF3512" t="s">
        <v>48</v>
      </c>
      <c r="AG3512">
        <v>2014</v>
      </c>
      <c r="AH3512">
        <f>COUNTBLANK(datos[[#This Row],[Row ID]:[Year sales]])</f>
        <v>0</v>
      </c>
    </row>
    <row r="3513" spans="1:34" x14ac:dyDescent="0.3">
      <c r="A3513">
        <v>3512</v>
      </c>
      <c r="B3513" t="s">
        <v>6723</v>
      </c>
      <c r="C3513" s="4">
        <v>41810</v>
      </c>
      <c r="D3513" s="4">
        <v>41814</v>
      </c>
      <c r="E3513" t="s">
        <v>67</v>
      </c>
      <c r="F3513" t="s">
        <v>6724</v>
      </c>
      <c r="G3513" t="s">
        <v>6725</v>
      </c>
      <c r="H3513" t="s">
        <v>37</v>
      </c>
      <c r="I3513" t="s">
        <v>38</v>
      </c>
      <c r="J3513" t="s">
        <v>4374</v>
      </c>
      <c r="K3513" t="s">
        <v>124</v>
      </c>
      <c r="L3513">
        <v>75023</v>
      </c>
      <c r="M3513" t="s">
        <v>125</v>
      </c>
      <c r="N3513" t="s">
        <v>360</v>
      </c>
      <c r="O3513" t="s">
        <v>62</v>
      </c>
      <c r="P3513" t="s">
        <v>77</v>
      </c>
      <c r="Q3513" t="s">
        <v>361</v>
      </c>
      <c r="R3513" s="1">
        <v>509.488</v>
      </c>
      <c r="S3513">
        <v>7</v>
      </c>
      <c r="T3513">
        <f t="shared" si="54"/>
        <v>30</v>
      </c>
      <c r="U3513" t="s">
        <v>75</v>
      </c>
      <c r="V3513">
        <v>0.2</v>
      </c>
      <c r="W3513">
        <v>101.89760000000001</v>
      </c>
      <c r="X3513" s="1">
        <v>-101.8976</v>
      </c>
      <c r="Y3513" s="1">
        <v>611.38560000000007</v>
      </c>
      <c r="Z3513" t="s">
        <v>53</v>
      </c>
      <c r="AA3513" s="2">
        <v>-127.372</v>
      </c>
      <c r="AB3513" s="3">
        <v>-0.25</v>
      </c>
      <c r="AC3513" s="1">
        <v>-534.9624</v>
      </c>
      <c r="AD3513">
        <v>4</v>
      </c>
      <c r="AE3513">
        <v>4</v>
      </c>
      <c r="AF3513" t="s">
        <v>48</v>
      </c>
      <c r="AG3513">
        <v>2014</v>
      </c>
      <c r="AH3513">
        <f>COUNTBLANK(datos[[#This Row],[Row ID]:[Year sales]])</f>
        <v>0</v>
      </c>
    </row>
    <row r="3514" spans="1:34" x14ac:dyDescent="0.3">
      <c r="A3514">
        <v>3513</v>
      </c>
      <c r="B3514" t="s">
        <v>6728</v>
      </c>
      <c r="C3514" s="4">
        <v>42982</v>
      </c>
      <c r="D3514" s="4">
        <v>42984</v>
      </c>
      <c r="E3514" t="s">
        <v>208</v>
      </c>
      <c r="F3514" t="s">
        <v>2532</v>
      </c>
      <c r="G3514" t="s">
        <v>2533</v>
      </c>
      <c r="H3514" t="s">
        <v>57</v>
      </c>
      <c r="I3514" t="s">
        <v>38</v>
      </c>
      <c r="J3514" t="s">
        <v>323</v>
      </c>
      <c r="K3514" t="s">
        <v>231</v>
      </c>
      <c r="L3514">
        <v>60653</v>
      </c>
      <c r="M3514" t="s">
        <v>125</v>
      </c>
      <c r="N3514" t="s">
        <v>6729</v>
      </c>
      <c r="O3514" t="s">
        <v>43</v>
      </c>
      <c r="P3514" t="s">
        <v>44</v>
      </c>
      <c r="Q3514" t="s">
        <v>6730</v>
      </c>
      <c r="R3514" s="1">
        <v>825.17399999999998</v>
      </c>
      <c r="S3514">
        <v>9</v>
      </c>
      <c r="T3514">
        <f t="shared" si="54"/>
        <v>9</v>
      </c>
      <c r="U3514" t="s">
        <v>75</v>
      </c>
      <c r="V3514">
        <v>0.3</v>
      </c>
      <c r="W3514">
        <v>247.55219999999997</v>
      </c>
      <c r="X3514" s="1">
        <v>-247.5522</v>
      </c>
      <c r="Y3514" s="1">
        <v>1072.7262000000001</v>
      </c>
      <c r="Z3514" t="s">
        <v>53</v>
      </c>
      <c r="AA3514" s="2">
        <v>-117.88200000000001</v>
      </c>
      <c r="AB3514" s="3">
        <v>-0.14285714285714288</v>
      </c>
      <c r="AC3514" s="1">
        <v>-695.50379999999996</v>
      </c>
      <c r="AD3514">
        <v>2</v>
      </c>
      <c r="AE3514">
        <v>2</v>
      </c>
      <c r="AF3514" t="s">
        <v>48</v>
      </c>
      <c r="AG3514">
        <v>2017</v>
      </c>
      <c r="AH3514">
        <f>COUNTBLANK(datos[[#This Row],[Row ID]:[Year sales]])</f>
        <v>0</v>
      </c>
    </row>
    <row r="3515" spans="1:34" x14ac:dyDescent="0.3">
      <c r="A3515">
        <v>3514</v>
      </c>
      <c r="B3515" t="s">
        <v>6728</v>
      </c>
      <c r="C3515" s="4">
        <v>42982</v>
      </c>
      <c r="D3515" s="4">
        <v>42984</v>
      </c>
      <c r="E3515" t="s">
        <v>208</v>
      </c>
      <c r="F3515" t="s">
        <v>2532</v>
      </c>
      <c r="G3515" t="s">
        <v>2533</v>
      </c>
      <c r="H3515" t="s">
        <v>57</v>
      </c>
      <c r="I3515" t="s">
        <v>38</v>
      </c>
      <c r="J3515" t="s">
        <v>323</v>
      </c>
      <c r="K3515" t="s">
        <v>231</v>
      </c>
      <c r="L3515">
        <v>60653</v>
      </c>
      <c r="M3515" t="s">
        <v>125</v>
      </c>
      <c r="N3515" t="s">
        <v>3774</v>
      </c>
      <c r="O3515" t="s">
        <v>62</v>
      </c>
      <c r="P3515" t="s">
        <v>110</v>
      </c>
      <c r="Q3515" t="s">
        <v>3775</v>
      </c>
      <c r="R3515" s="1">
        <v>17.760000000000002</v>
      </c>
      <c r="S3515">
        <v>3</v>
      </c>
      <c r="T3515">
        <f t="shared" si="54"/>
        <v>25</v>
      </c>
      <c r="U3515" t="s">
        <v>52</v>
      </c>
      <c r="V3515">
        <v>0.2</v>
      </c>
      <c r="W3515">
        <v>3.5520000000000005</v>
      </c>
      <c r="X3515" s="1">
        <v>-3.552</v>
      </c>
      <c r="Y3515" s="1">
        <v>21.312000000000001</v>
      </c>
      <c r="Z3515" t="s">
        <v>65</v>
      </c>
      <c r="AA3515" s="2">
        <v>5.55</v>
      </c>
      <c r="AB3515" s="3">
        <v>0.31249999999999994</v>
      </c>
      <c r="AC3515" s="1">
        <v>-8.6579999999999995</v>
      </c>
      <c r="AD3515">
        <v>2</v>
      </c>
      <c r="AE3515">
        <v>2</v>
      </c>
      <c r="AF3515" t="s">
        <v>48</v>
      </c>
      <c r="AG3515">
        <v>2017</v>
      </c>
      <c r="AH3515">
        <f>COUNTBLANK(datos[[#This Row],[Row ID]:[Year sales]])</f>
        <v>0</v>
      </c>
    </row>
    <row r="3516" spans="1:34" x14ac:dyDescent="0.3">
      <c r="A3516">
        <v>3515</v>
      </c>
      <c r="B3516" t="s">
        <v>6728</v>
      </c>
      <c r="C3516" s="4">
        <v>42982</v>
      </c>
      <c r="D3516" s="4">
        <v>42984</v>
      </c>
      <c r="E3516" t="s">
        <v>208</v>
      </c>
      <c r="F3516" t="s">
        <v>2532</v>
      </c>
      <c r="G3516" t="s">
        <v>2533</v>
      </c>
      <c r="H3516" t="s">
        <v>57</v>
      </c>
      <c r="I3516" t="s">
        <v>38</v>
      </c>
      <c r="J3516" t="s">
        <v>323</v>
      </c>
      <c r="K3516" t="s">
        <v>231</v>
      </c>
      <c r="L3516">
        <v>60653</v>
      </c>
      <c r="M3516" t="s">
        <v>125</v>
      </c>
      <c r="N3516" t="s">
        <v>592</v>
      </c>
      <c r="O3516" t="s">
        <v>62</v>
      </c>
      <c r="P3516" t="s">
        <v>86</v>
      </c>
      <c r="Q3516" t="s">
        <v>593</v>
      </c>
      <c r="R3516" s="1">
        <v>6.9119999999999999</v>
      </c>
      <c r="S3516">
        <v>3</v>
      </c>
      <c r="T3516">
        <f t="shared" si="54"/>
        <v>26</v>
      </c>
      <c r="U3516" t="s">
        <v>52</v>
      </c>
      <c r="V3516">
        <v>0.2</v>
      </c>
      <c r="W3516">
        <v>1.3824000000000001</v>
      </c>
      <c r="X3516" s="1">
        <v>-1.3824000000000001</v>
      </c>
      <c r="Y3516" s="1">
        <v>8.2943999999999996</v>
      </c>
      <c r="Z3516" t="s">
        <v>65</v>
      </c>
      <c r="AA3516" s="2">
        <v>0.86399999999999999</v>
      </c>
      <c r="AB3516" s="3">
        <v>0.125</v>
      </c>
      <c r="AC3516" s="1">
        <v>-4.6656000000000004</v>
      </c>
      <c r="AD3516">
        <v>2</v>
      </c>
      <c r="AE3516">
        <v>2</v>
      </c>
      <c r="AF3516" t="s">
        <v>48</v>
      </c>
      <c r="AG3516">
        <v>2017</v>
      </c>
      <c r="AH3516">
        <f>COUNTBLANK(datos[[#This Row],[Row ID]:[Year sales]])</f>
        <v>0</v>
      </c>
    </row>
    <row r="3517" spans="1:34" x14ac:dyDescent="0.3">
      <c r="A3517">
        <v>3516</v>
      </c>
      <c r="B3517" t="s">
        <v>6731</v>
      </c>
      <c r="C3517" s="4">
        <v>42724</v>
      </c>
      <c r="D3517" s="4">
        <v>42728</v>
      </c>
      <c r="E3517" t="s">
        <v>67</v>
      </c>
      <c r="F3517" t="s">
        <v>4916</v>
      </c>
      <c r="G3517" t="s">
        <v>4917</v>
      </c>
      <c r="H3517" t="s">
        <v>37</v>
      </c>
      <c r="I3517" t="s">
        <v>38</v>
      </c>
      <c r="J3517" t="s">
        <v>348</v>
      </c>
      <c r="K3517" t="s">
        <v>1511</v>
      </c>
      <c r="L3517">
        <v>39212</v>
      </c>
      <c r="M3517" t="s">
        <v>41</v>
      </c>
      <c r="N3517" t="s">
        <v>775</v>
      </c>
      <c r="O3517" t="s">
        <v>90</v>
      </c>
      <c r="P3517" t="s">
        <v>181</v>
      </c>
      <c r="Q3517" t="s">
        <v>776</v>
      </c>
      <c r="R3517" s="1">
        <v>66.3</v>
      </c>
      <c r="S3517">
        <v>3</v>
      </c>
      <c r="T3517">
        <f t="shared" si="54"/>
        <v>44</v>
      </c>
      <c r="U3517" t="s">
        <v>52</v>
      </c>
      <c r="V3517">
        <v>0</v>
      </c>
      <c r="W3517">
        <v>0</v>
      </c>
      <c r="X3517" s="1">
        <v>0</v>
      </c>
      <c r="Y3517" s="1">
        <v>66.3</v>
      </c>
      <c r="Z3517" t="s">
        <v>99</v>
      </c>
      <c r="AA3517" s="2">
        <v>8.6189999999999998</v>
      </c>
      <c r="AB3517" s="3">
        <v>0.13</v>
      </c>
      <c r="AC3517" s="1">
        <v>-57.680999999999997</v>
      </c>
      <c r="AD3517">
        <v>4</v>
      </c>
      <c r="AE3517">
        <v>4</v>
      </c>
      <c r="AF3517" t="s">
        <v>48</v>
      </c>
      <c r="AG3517">
        <v>2016</v>
      </c>
      <c r="AH3517">
        <f>COUNTBLANK(datos[[#This Row],[Row ID]:[Year sales]])</f>
        <v>0</v>
      </c>
    </row>
    <row r="3518" spans="1:34" x14ac:dyDescent="0.3">
      <c r="A3518">
        <v>3517</v>
      </c>
      <c r="B3518" t="s">
        <v>6732</v>
      </c>
      <c r="C3518" s="4">
        <v>42591</v>
      </c>
      <c r="D3518" s="4">
        <v>42594</v>
      </c>
      <c r="E3518" t="s">
        <v>208</v>
      </c>
      <c r="F3518" t="s">
        <v>621</v>
      </c>
      <c r="G3518" t="s">
        <v>622</v>
      </c>
      <c r="H3518" t="s">
        <v>37</v>
      </c>
      <c r="I3518" t="s">
        <v>38</v>
      </c>
      <c r="J3518" t="s">
        <v>1730</v>
      </c>
      <c r="K3518" t="s">
        <v>108</v>
      </c>
      <c r="L3518">
        <v>28314</v>
      </c>
      <c r="M3518" t="s">
        <v>41</v>
      </c>
      <c r="N3518" t="s">
        <v>4009</v>
      </c>
      <c r="O3518" t="s">
        <v>62</v>
      </c>
      <c r="P3518" t="s">
        <v>110</v>
      </c>
      <c r="Q3518" t="s">
        <v>4010</v>
      </c>
      <c r="R3518" s="1">
        <v>30.815999999999999</v>
      </c>
      <c r="S3518">
        <v>9</v>
      </c>
      <c r="T3518">
        <f t="shared" si="54"/>
        <v>16</v>
      </c>
      <c r="U3518" t="s">
        <v>75</v>
      </c>
      <c r="V3518">
        <v>0.2</v>
      </c>
      <c r="W3518">
        <v>6.1631999999999998</v>
      </c>
      <c r="X3518" s="1">
        <v>-6.1631999999999998</v>
      </c>
      <c r="Y3518" s="1">
        <v>36.979199999999999</v>
      </c>
      <c r="Z3518" t="s">
        <v>65</v>
      </c>
      <c r="AA3518" s="2">
        <v>9.6300000000000008</v>
      </c>
      <c r="AB3518" s="3">
        <v>0.31250000000000006</v>
      </c>
      <c r="AC3518" s="1">
        <v>-15.0228</v>
      </c>
      <c r="AD3518">
        <v>3</v>
      </c>
      <c r="AE3518">
        <v>3</v>
      </c>
      <c r="AF3518" t="s">
        <v>48</v>
      </c>
      <c r="AG3518">
        <v>2016</v>
      </c>
      <c r="AH3518">
        <f>COUNTBLANK(datos[[#This Row],[Row ID]:[Year sales]])</f>
        <v>0</v>
      </c>
    </row>
    <row r="3519" spans="1:34" x14ac:dyDescent="0.3">
      <c r="A3519">
        <v>3518</v>
      </c>
      <c r="B3519" t="s">
        <v>6732</v>
      </c>
      <c r="C3519" s="4">
        <v>42591</v>
      </c>
      <c r="D3519" s="4">
        <v>42594</v>
      </c>
      <c r="E3519" t="s">
        <v>208</v>
      </c>
      <c r="F3519" t="s">
        <v>621</v>
      </c>
      <c r="G3519" t="s">
        <v>622</v>
      </c>
      <c r="H3519" t="s">
        <v>37</v>
      </c>
      <c r="I3519" t="s">
        <v>38</v>
      </c>
      <c r="J3519" t="s">
        <v>1730</v>
      </c>
      <c r="K3519" t="s">
        <v>108</v>
      </c>
      <c r="L3519">
        <v>28314</v>
      </c>
      <c r="M3519" t="s">
        <v>41</v>
      </c>
      <c r="N3519" t="s">
        <v>6303</v>
      </c>
      <c r="O3519" t="s">
        <v>90</v>
      </c>
      <c r="P3519" t="s">
        <v>91</v>
      </c>
      <c r="Q3519" t="s">
        <v>6304</v>
      </c>
      <c r="R3519" s="1">
        <v>44.783999999999999</v>
      </c>
      <c r="S3519">
        <v>2</v>
      </c>
      <c r="T3519">
        <f t="shared" si="54"/>
        <v>10</v>
      </c>
      <c r="U3519" t="s">
        <v>46</v>
      </c>
      <c r="V3519">
        <v>0.2</v>
      </c>
      <c r="W3519">
        <v>8.9567999999999994</v>
      </c>
      <c r="X3519" s="1">
        <v>-8.9567999999999994</v>
      </c>
      <c r="Y3519" s="1">
        <v>53.7408</v>
      </c>
      <c r="Z3519" t="s">
        <v>99</v>
      </c>
      <c r="AA3519" s="2">
        <v>4.4783999999999997</v>
      </c>
      <c r="AB3519" s="3">
        <v>9.9999999999999992E-2</v>
      </c>
      <c r="AC3519" s="1">
        <v>-31.348800000000001</v>
      </c>
      <c r="AD3519">
        <v>3</v>
      </c>
      <c r="AE3519">
        <v>3</v>
      </c>
      <c r="AF3519" t="s">
        <v>48</v>
      </c>
      <c r="AG3519">
        <v>2016</v>
      </c>
      <c r="AH3519">
        <f>COUNTBLANK(datos[[#This Row],[Row ID]:[Year sales]])</f>
        <v>0</v>
      </c>
    </row>
    <row r="3520" spans="1:34" x14ac:dyDescent="0.3">
      <c r="A3520">
        <v>3519</v>
      </c>
      <c r="B3520" t="s">
        <v>6732</v>
      </c>
      <c r="C3520" s="4">
        <v>42591</v>
      </c>
      <c r="D3520" s="4">
        <v>42594</v>
      </c>
      <c r="E3520" t="s">
        <v>208</v>
      </c>
      <c r="F3520" t="s">
        <v>621</v>
      </c>
      <c r="G3520" t="s">
        <v>622</v>
      </c>
      <c r="H3520" t="s">
        <v>37</v>
      </c>
      <c r="I3520" t="s">
        <v>38</v>
      </c>
      <c r="J3520" t="s">
        <v>1730</v>
      </c>
      <c r="K3520" t="s">
        <v>108</v>
      </c>
      <c r="L3520">
        <v>28314</v>
      </c>
      <c r="M3520" t="s">
        <v>41</v>
      </c>
      <c r="N3520" t="s">
        <v>712</v>
      </c>
      <c r="O3520" t="s">
        <v>62</v>
      </c>
      <c r="P3520" t="s">
        <v>97</v>
      </c>
      <c r="Q3520" t="s">
        <v>713</v>
      </c>
      <c r="R3520" s="1">
        <v>569.53599999999994</v>
      </c>
      <c r="S3520">
        <v>4</v>
      </c>
      <c r="T3520">
        <f t="shared" si="54"/>
        <v>21</v>
      </c>
      <c r="U3520" t="s">
        <v>52</v>
      </c>
      <c r="V3520">
        <v>0.2</v>
      </c>
      <c r="W3520">
        <v>113.90719999999999</v>
      </c>
      <c r="X3520" s="1">
        <v>-113.9072</v>
      </c>
      <c r="Y3520" s="1">
        <v>683.44319999999993</v>
      </c>
      <c r="Z3520" t="s">
        <v>53</v>
      </c>
      <c r="AA3520" s="2">
        <v>64.072800000000001</v>
      </c>
      <c r="AB3520" s="3">
        <v>0.11250000000000002</v>
      </c>
      <c r="AC3520" s="1">
        <v>-391.55599999999998</v>
      </c>
      <c r="AD3520">
        <v>3</v>
      </c>
      <c r="AE3520">
        <v>3</v>
      </c>
      <c r="AF3520" t="s">
        <v>48</v>
      </c>
      <c r="AG3520">
        <v>2016</v>
      </c>
      <c r="AH3520">
        <f>COUNTBLANK(datos[[#This Row],[Row ID]:[Year sales]])</f>
        <v>0</v>
      </c>
    </row>
    <row r="3521" spans="1:34" x14ac:dyDescent="0.3">
      <c r="A3521">
        <v>3520</v>
      </c>
      <c r="B3521" t="s">
        <v>6733</v>
      </c>
      <c r="C3521" s="4">
        <v>42177</v>
      </c>
      <c r="D3521" s="4">
        <v>42180</v>
      </c>
      <c r="E3521" t="s">
        <v>208</v>
      </c>
      <c r="F3521" t="s">
        <v>6229</v>
      </c>
      <c r="G3521" t="s">
        <v>6230</v>
      </c>
      <c r="H3521" t="s">
        <v>122</v>
      </c>
      <c r="I3521" t="s">
        <v>38</v>
      </c>
      <c r="J3521" t="s">
        <v>476</v>
      </c>
      <c r="K3521" t="s">
        <v>231</v>
      </c>
      <c r="L3521">
        <v>60505</v>
      </c>
      <c r="M3521" t="s">
        <v>125</v>
      </c>
      <c r="N3521" t="s">
        <v>5509</v>
      </c>
      <c r="O3521" t="s">
        <v>43</v>
      </c>
      <c r="P3521" t="s">
        <v>73</v>
      </c>
      <c r="Q3521" t="s">
        <v>5510</v>
      </c>
      <c r="R3521" s="1">
        <v>796.42499999999995</v>
      </c>
      <c r="S3521">
        <v>7</v>
      </c>
      <c r="T3521">
        <f t="shared" si="54"/>
        <v>20</v>
      </c>
      <c r="U3521" t="s">
        <v>75</v>
      </c>
      <c r="V3521">
        <v>0.5</v>
      </c>
      <c r="W3521">
        <v>398.21249999999998</v>
      </c>
      <c r="X3521" s="1">
        <v>-398.21249999999998</v>
      </c>
      <c r="Y3521" s="1">
        <v>1194.6374999999998</v>
      </c>
      <c r="Z3521" t="s">
        <v>53</v>
      </c>
      <c r="AA3521" s="2">
        <v>-525.64049999999997</v>
      </c>
      <c r="AB3521" s="3">
        <v>-0.66</v>
      </c>
      <c r="AC3521" s="1">
        <v>-923.85299999999995</v>
      </c>
      <c r="AD3521">
        <v>3</v>
      </c>
      <c r="AE3521">
        <v>3</v>
      </c>
      <c r="AF3521" t="s">
        <v>48</v>
      </c>
      <c r="AG3521">
        <v>2015</v>
      </c>
      <c r="AH3521">
        <f>COUNTBLANK(datos[[#This Row],[Row ID]:[Year sales]])</f>
        <v>0</v>
      </c>
    </row>
    <row r="3522" spans="1:34" x14ac:dyDescent="0.3">
      <c r="A3522">
        <v>3521</v>
      </c>
      <c r="B3522" t="s">
        <v>6734</v>
      </c>
      <c r="C3522" s="4">
        <v>42104</v>
      </c>
      <c r="D3522" s="4">
        <v>42109</v>
      </c>
      <c r="E3522" t="s">
        <v>67</v>
      </c>
      <c r="F3522" t="s">
        <v>6261</v>
      </c>
      <c r="G3522" t="s">
        <v>6262</v>
      </c>
      <c r="H3522" t="s">
        <v>57</v>
      </c>
      <c r="I3522" t="s">
        <v>38</v>
      </c>
      <c r="J3522" t="s">
        <v>5422</v>
      </c>
      <c r="K3522" t="s">
        <v>59</v>
      </c>
      <c r="L3522">
        <v>95823</v>
      </c>
      <c r="M3522" t="s">
        <v>60</v>
      </c>
      <c r="N3522" t="s">
        <v>1546</v>
      </c>
      <c r="O3522" t="s">
        <v>62</v>
      </c>
      <c r="P3522" t="s">
        <v>94</v>
      </c>
      <c r="Q3522" t="s">
        <v>1547</v>
      </c>
      <c r="R3522" s="1">
        <v>12.832000000000001</v>
      </c>
      <c r="S3522">
        <v>2</v>
      </c>
      <c r="T3522">
        <f t="shared" ref="T3522:T3585" si="55">SUMIF(Q:Q, Q3522, S:S)</f>
        <v>25</v>
      </c>
      <c r="U3522" t="s">
        <v>46</v>
      </c>
      <c r="V3522">
        <v>0.2</v>
      </c>
      <c r="W3522">
        <v>2.5664000000000002</v>
      </c>
      <c r="X3522" s="1">
        <v>-2.5663999999999998</v>
      </c>
      <c r="Y3522" s="1">
        <v>15.398400000000001</v>
      </c>
      <c r="Z3522" t="s">
        <v>65</v>
      </c>
      <c r="AA3522" s="2">
        <v>4.3308</v>
      </c>
      <c r="AB3522" s="3">
        <v>0.33749999999999997</v>
      </c>
      <c r="AC3522" s="1">
        <v>-5.9348000000000001</v>
      </c>
      <c r="AD3522">
        <v>5</v>
      </c>
      <c r="AE3522">
        <v>5</v>
      </c>
      <c r="AF3522" t="s">
        <v>48</v>
      </c>
      <c r="AG3522">
        <v>2015</v>
      </c>
      <c r="AH3522">
        <f>COUNTBLANK(datos[[#This Row],[Row ID]:[Year sales]])</f>
        <v>0</v>
      </c>
    </row>
    <row r="3523" spans="1:34" x14ac:dyDescent="0.3">
      <c r="A3523">
        <v>3522</v>
      </c>
      <c r="B3523" t="s">
        <v>6735</v>
      </c>
      <c r="C3523" s="4">
        <v>42695</v>
      </c>
      <c r="D3523" s="4">
        <v>42699</v>
      </c>
      <c r="E3523" t="s">
        <v>34</v>
      </c>
      <c r="F3523" t="s">
        <v>6057</v>
      </c>
      <c r="G3523" t="s">
        <v>6058</v>
      </c>
      <c r="H3523" t="s">
        <v>57</v>
      </c>
      <c r="I3523" t="s">
        <v>38</v>
      </c>
      <c r="J3523" t="s">
        <v>1400</v>
      </c>
      <c r="K3523" t="s">
        <v>509</v>
      </c>
      <c r="L3523">
        <v>50315</v>
      </c>
      <c r="M3523" t="s">
        <v>125</v>
      </c>
      <c r="N3523" t="s">
        <v>1489</v>
      </c>
      <c r="O3523" t="s">
        <v>62</v>
      </c>
      <c r="P3523" t="s">
        <v>110</v>
      </c>
      <c r="Q3523" t="s">
        <v>1490</v>
      </c>
      <c r="R3523" s="1">
        <v>40.46</v>
      </c>
      <c r="S3523">
        <v>7</v>
      </c>
      <c r="T3523">
        <f t="shared" si="55"/>
        <v>16</v>
      </c>
      <c r="U3523" t="s">
        <v>75</v>
      </c>
      <c r="V3523">
        <v>0</v>
      </c>
      <c r="W3523">
        <v>0</v>
      </c>
      <c r="X3523" s="1">
        <v>0</v>
      </c>
      <c r="Y3523" s="1">
        <v>40.46</v>
      </c>
      <c r="Z3523" t="s">
        <v>65</v>
      </c>
      <c r="AA3523" s="2">
        <v>19.825399999999998</v>
      </c>
      <c r="AB3523" s="3">
        <v>0.48999999999999994</v>
      </c>
      <c r="AC3523" s="1">
        <v>-20.634599999999999</v>
      </c>
      <c r="AD3523">
        <v>4</v>
      </c>
      <c r="AE3523">
        <v>4</v>
      </c>
      <c r="AF3523" t="s">
        <v>48</v>
      </c>
      <c r="AG3523">
        <v>2016</v>
      </c>
      <c r="AH3523">
        <f>COUNTBLANK(datos[[#This Row],[Row ID]:[Year sales]])</f>
        <v>0</v>
      </c>
    </row>
    <row r="3524" spans="1:34" x14ac:dyDescent="0.3">
      <c r="A3524">
        <v>3523</v>
      </c>
      <c r="B3524" t="s">
        <v>6735</v>
      </c>
      <c r="C3524" s="4">
        <v>42695</v>
      </c>
      <c r="D3524" s="4">
        <v>42699</v>
      </c>
      <c r="E3524" t="s">
        <v>34</v>
      </c>
      <c r="F3524" t="s">
        <v>6057</v>
      </c>
      <c r="G3524" t="s">
        <v>6058</v>
      </c>
      <c r="H3524" t="s">
        <v>57</v>
      </c>
      <c r="I3524" t="s">
        <v>38</v>
      </c>
      <c r="J3524" t="s">
        <v>1400</v>
      </c>
      <c r="K3524" t="s">
        <v>509</v>
      </c>
      <c r="L3524">
        <v>50315</v>
      </c>
      <c r="M3524" t="s">
        <v>125</v>
      </c>
      <c r="N3524" t="s">
        <v>984</v>
      </c>
      <c r="O3524" t="s">
        <v>90</v>
      </c>
      <c r="P3524" t="s">
        <v>91</v>
      </c>
      <c r="Q3524" t="s">
        <v>985</v>
      </c>
      <c r="R3524" s="1">
        <v>404.94</v>
      </c>
      <c r="S3524">
        <v>3</v>
      </c>
      <c r="T3524">
        <f t="shared" si="55"/>
        <v>17</v>
      </c>
      <c r="U3524" t="s">
        <v>52</v>
      </c>
      <c r="V3524">
        <v>0</v>
      </c>
      <c r="W3524">
        <v>0</v>
      </c>
      <c r="X3524" s="1">
        <v>0</v>
      </c>
      <c r="Y3524" s="1">
        <v>404.94</v>
      </c>
      <c r="Z3524" t="s">
        <v>47</v>
      </c>
      <c r="AA3524" s="2">
        <v>109.3338</v>
      </c>
      <c r="AB3524" s="3">
        <v>0.27</v>
      </c>
      <c r="AC3524" s="1">
        <v>-295.6062</v>
      </c>
      <c r="AD3524">
        <v>4</v>
      </c>
      <c r="AE3524">
        <v>4</v>
      </c>
      <c r="AF3524" t="s">
        <v>48</v>
      </c>
      <c r="AG3524">
        <v>2016</v>
      </c>
      <c r="AH3524">
        <f>COUNTBLANK(datos[[#This Row],[Row ID]:[Year sales]])</f>
        <v>0</v>
      </c>
    </row>
    <row r="3525" spans="1:34" x14ac:dyDescent="0.3">
      <c r="A3525">
        <v>3524</v>
      </c>
      <c r="B3525" t="s">
        <v>6736</v>
      </c>
      <c r="C3525" s="4">
        <v>42618</v>
      </c>
      <c r="D3525" s="4">
        <v>42623</v>
      </c>
      <c r="E3525" t="s">
        <v>67</v>
      </c>
      <c r="F3525" t="s">
        <v>4264</v>
      </c>
      <c r="G3525" t="s">
        <v>4265</v>
      </c>
      <c r="H3525" t="s">
        <v>57</v>
      </c>
      <c r="I3525" t="s">
        <v>38</v>
      </c>
      <c r="J3525" t="s">
        <v>969</v>
      </c>
      <c r="K3525" t="s">
        <v>59</v>
      </c>
      <c r="L3525">
        <v>92105</v>
      </c>
      <c r="M3525" t="s">
        <v>60</v>
      </c>
      <c r="N3525" t="s">
        <v>763</v>
      </c>
      <c r="O3525" t="s">
        <v>90</v>
      </c>
      <c r="P3525" t="s">
        <v>181</v>
      </c>
      <c r="Q3525" t="s">
        <v>764</v>
      </c>
      <c r="R3525" s="1">
        <v>116</v>
      </c>
      <c r="S3525">
        <v>8</v>
      </c>
      <c r="T3525">
        <f t="shared" si="55"/>
        <v>20</v>
      </c>
      <c r="U3525" t="s">
        <v>75</v>
      </c>
      <c r="V3525">
        <v>0</v>
      </c>
      <c r="W3525">
        <v>0</v>
      </c>
      <c r="X3525" s="1">
        <v>0</v>
      </c>
      <c r="Y3525" s="1">
        <v>116</v>
      </c>
      <c r="Z3525" t="s">
        <v>99</v>
      </c>
      <c r="AA3525" s="2">
        <v>29</v>
      </c>
      <c r="AB3525" s="3">
        <v>0.25</v>
      </c>
      <c r="AC3525" s="1">
        <v>-87</v>
      </c>
      <c r="AD3525">
        <v>5</v>
      </c>
      <c r="AE3525">
        <v>5</v>
      </c>
      <c r="AF3525" t="s">
        <v>48</v>
      </c>
      <c r="AG3525">
        <v>2016</v>
      </c>
      <c r="AH3525">
        <f>COUNTBLANK(datos[[#This Row],[Row ID]:[Year sales]])</f>
        <v>0</v>
      </c>
    </row>
    <row r="3526" spans="1:34" x14ac:dyDescent="0.3">
      <c r="A3526">
        <v>3525</v>
      </c>
      <c r="B3526" t="s">
        <v>6737</v>
      </c>
      <c r="C3526" s="4">
        <v>42698</v>
      </c>
      <c r="D3526" s="4">
        <v>42702</v>
      </c>
      <c r="E3526" t="s">
        <v>67</v>
      </c>
      <c r="F3526" t="s">
        <v>5949</v>
      </c>
      <c r="G3526" t="s">
        <v>5950</v>
      </c>
      <c r="H3526" t="s">
        <v>37</v>
      </c>
      <c r="I3526" t="s">
        <v>38</v>
      </c>
      <c r="J3526" t="s">
        <v>837</v>
      </c>
      <c r="K3526" t="s">
        <v>124</v>
      </c>
      <c r="L3526">
        <v>75081</v>
      </c>
      <c r="M3526" t="s">
        <v>125</v>
      </c>
      <c r="N3526" t="s">
        <v>6738</v>
      </c>
      <c r="O3526" t="s">
        <v>90</v>
      </c>
      <c r="P3526" t="s">
        <v>91</v>
      </c>
      <c r="Q3526" t="s">
        <v>6739</v>
      </c>
      <c r="R3526" s="1">
        <v>657.55200000000002</v>
      </c>
      <c r="S3526">
        <v>6</v>
      </c>
      <c r="T3526">
        <f t="shared" si="55"/>
        <v>13</v>
      </c>
      <c r="U3526" t="s">
        <v>75</v>
      </c>
      <c r="V3526">
        <v>0.2</v>
      </c>
      <c r="W3526">
        <v>131.5104</v>
      </c>
      <c r="X3526" s="1">
        <v>-131.5104</v>
      </c>
      <c r="Y3526" s="1">
        <v>789.06240000000003</v>
      </c>
      <c r="Z3526" t="s">
        <v>53</v>
      </c>
      <c r="AA3526" s="2">
        <v>49.316400000000002</v>
      </c>
      <c r="AB3526" s="3">
        <v>7.4999999999999997E-2</v>
      </c>
      <c r="AC3526" s="1">
        <v>-476.72519999999997</v>
      </c>
      <c r="AD3526">
        <v>4</v>
      </c>
      <c r="AE3526">
        <v>4</v>
      </c>
      <c r="AF3526" t="s">
        <v>48</v>
      </c>
      <c r="AG3526">
        <v>2016</v>
      </c>
      <c r="AH3526">
        <f>COUNTBLANK(datos[[#This Row],[Row ID]:[Year sales]])</f>
        <v>0</v>
      </c>
    </row>
    <row r="3527" spans="1:34" x14ac:dyDescent="0.3">
      <c r="A3527">
        <v>3526</v>
      </c>
      <c r="B3527" t="s">
        <v>6740</v>
      </c>
      <c r="C3527" s="4">
        <v>43079</v>
      </c>
      <c r="D3527" s="4">
        <v>43084</v>
      </c>
      <c r="E3527" t="s">
        <v>34</v>
      </c>
      <c r="F3527" t="s">
        <v>6741</v>
      </c>
      <c r="G3527" t="s">
        <v>6742</v>
      </c>
      <c r="H3527" t="s">
        <v>122</v>
      </c>
      <c r="I3527" t="s">
        <v>38</v>
      </c>
      <c r="J3527" t="s">
        <v>348</v>
      </c>
      <c r="K3527" t="s">
        <v>1511</v>
      </c>
      <c r="L3527">
        <v>39212</v>
      </c>
      <c r="M3527" t="s">
        <v>41</v>
      </c>
      <c r="N3527" t="s">
        <v>2568</v>
      </c>
      <c r="O3527" t="s">
        <v>90</v>
      </c>
      <c r="P3527" t="s">
        <v>181</v>
      </c>
      <c r="Q3527" t="s">
        <v>2569</v>
      </c>
      <c r="R3527" s="1">
        <v>599.97</v>
      </c>
      <c r="S3527">
        <v>3</v>
      </c>
      <c r="T3527">
        <f t="shared" si="55"/>
        <v>26</v>
      </c>
      <c r="U3527" t="s">
        <v>52</v>
      </c>
      <c r="V3527">
        <v>0</v>
      </c>
      <c r="W3527">
        <v>0</v>
      </c>
      <c r="X3527" s="1">
        <v>0</v>
      </c>
      <c r="Y3527" s="1">
        <v>599.97</v>
      </c>
      <c r="Z3527" t="s">
        <v>53</v>
      </c>
      <c r="AA3527" s="2">
        <v>257.9871</v>
      </c>
      <c r="AB3527" s="3">
        <v>0.43</v>
      </c>
      <c r="AC3527" s="1">
        <v>-341.98289999999997</v>
      </c>
      <c r="AD3527">
        <v>5</v>
      </c>
      <c r="AE3527">
        <v>5</v>
      </c>
      <c r="AF3527" t="s">
        <v>48</v>
      </c>
      <c r="AG3527">
        <v>2017</v>
      </c>
      <c r="AH3527">
        <f>COUNTBLANK(datos[[#This Row],[Row ID]:[Year sales]])</f>
        <v>0</v>
      </c>
    </row>
    <row r="3528" spans="1:34" x14ac:dyDescent="0.3">
      <c r="A3528">
        <v>3527</v>
      </c>
      <c r="B3528" t="s">
        <v>6740</v>
      </c>
      <c r="C3528" s="4">
        <v>43079</v>
      </c>
      <c r="D3528" s="4">
        <v>43084</v>
      </c>
      <c r="E3528" t="s">
        <v>34</v>
      </c>
      <c r="F3528" t="s">
        <v>6741</v>
      </c>
      <c r="G3528" t="s">
        <v>6742</v>
      </c>
      <c r="H3528" t="s">
        <v>122</v>
      </c>
      <c r="I3528" t="s">
        <v>38</v>
      </c>
      <c r="J3528" t="s">
        <v>348</v>
      </c>
      <c r="K3528" t="s">
        <v>1511</v>
      </c>
      <c r="L3528">
        <v>39212</v>
      </c>
      <c r="M3528" t="s">
        <v>41</v>
      </c>
      <c r="N3528" t="s">
        <v>3082</v>
      </c>
      <c r="O3528" t="s">
        <v>90</v>
      </c>
      <c r="P3528" t="s">
        <v>91</v>
      </c>
      <c r="Q3528" t="s">
        <v>3083</v>
      </c>
      <c r="R3528" s="1">
        <v>38.97</v>
      </c>
      <c r="S3528">
        <v>3</v>
      </c>
      <c r="T3528">
        <f t="shared" si="55"/>
        <v>11</v>
      </c>
      <c r="U3528" t="s">
        <v>52</v>
      </c>
      <c r="V3528">
        <v>0</v>
      </c>
      <c r="W3528">
        <v>0</v>
      </c>
      <c r="X3528" s="1">
        <v>0</v>
      </c>
      <c r="Y3528" s="1">
        <v>38.97</v>
      </c>
      <c r="Z3528" t="s">
        <v>65</v>
      </c>
      <c r="AA3528" s="2">
        <v>0.77939999999999998</v>
      </c>
      <c r="AB3528" s="3">
        <v>0.02</v>
      </c>
      <c r="AC3528" s="1">
        <v>-38.190600000000003</v>
      </c>
      <c r="AD3528">
        <v>5</v>
      </c>
      <c r="AE3528">
        <v>5</v>
      </c>
      <c r="AF3528" t="s">
        <v>48</v>
      </c>
      <c r="AG3528">
        <v>2017</v>
      </c>
      <c r="AH3528">
        <f>COUNTBLANK(datos[[#This Row],[Row ID]:[Year sales]])</f>
        <v>0</v>
      </c>
    </row>
    <row r="3529" spans="1:34" x14ac:dyDescent="0.3">
      <c r="A3529">
        <v>3528</v>
      </c>
      <c r="B3529" t="s">
        <v>6740</v>
      </c>
      <c r="C3529" s="4">
        <v>43079</v>
      </c>
      <c r="D3529" s="4">
        <v>43084</v>
      </c>
      <c r="E3529" t="s">
        <v>34</v>
      </c>
      <c r="F3529" t="s">
        <v>6741</v>
      </c>
      <c r="G3529" t="s">
        <v>6742</v>
      </c>
      <c r="H3529" t="s">
        <v>122</v>
      </c>
      <c r="I3529" t="s">
        <v>38</v>
      </c>
      <c r="J3529" t="s">
        <v>348</v>
      </c>
      <c r="K3529" t="s">
        <v>1511</v>
      </c>
      <c r="L3529">
        <v>39212</v>
      </c>
      <c r="M3529" t="s">
        <v>41</v>
      </c>
      <c r="N3529" t="s">
        <v>6743</v>
      </c>
      <c r="O3529" t="s">
        <v>62</v>
      </c>
      <c r="P3529" t="s">
        <v>94</v>
      </c>
      <c r="Q3529" t="s">
        <v>6744</v>
      </c>
      <c r="R3529" s="1">
        <v>45.84</v>
      </c>
      <c r="S3529">
        <v>8</v>
      </c>
      <c r="T3529">
        <f t="shared" si="55"/>
        <v>31</v>
      </c>
      <c r="U3529" t="s">
        <v>75</v>
      </c>
      <c r="V3529">
        <v>0</v>
      </c>
      <c r="W3529">
        <v>0</v>
      </c>
      <c r="X3529" s="1">
        <v>0</v>
      </c>
      <c r="Y3529" s="1">
        <v>45.84</v>
      </c>
      <c r="Z3529" t="s">
        <v>65</v>
      </c>
      <c r="AA3529" s="2">
        <v>22.0032</v>
      </c>
      <c r="AB3529" s="3">
        <v>0.48</v>
      </c>
      <c r="AC3529" s="1">
        <v>-23.8368</v>
      </c>
      <c r="AD3529">
        <v>5</v>
      </c>
      <c r="AE3529">
        <v>5</v>
      </c>
      <c r="AF3529" t="s">
        <v>48</v>
      </c>
      <c r="AG3529">
        <v>2017</v>
      </c>
      <c r="AH3529">
        <f>COUNTBLANK(datos[[#This Row],[Row ID]:[Year sales]])</f>
        <v>0</v>
      </c>
    </row>
    <row r="3530" spans="1:34" x14ac:dyDescent="0.3">
      <c r="A3530">
        <v>3529</v>
      </c>
      <c r="B3530" t="s">
        <v>6745</v>
      </c>
      <c r="C3530" s="4">
        <v>42545</v>
      </c>
      <c r="D3530" s="4">
        <v>42550</v>
      </c>
      <c r="E3530" t="s">
        <v>67</v>
      </c>
      <c r="F3530" t="s">
        <v>1894</v>
      </c>
      <c r="G3530" t="s">
        <v>1895</v>
      </c>
      <c r="H3530" t="s">
        <v>37</v>
      </c>
      <c r="I3530" t="s">
        <v>38</v>
      </c>
      <c r="J3530" t="s">
        <v>969</v>
      </c>
      <c r="K3530" t="s">
        <v>59</v>
      </c>
      <c r="L3530">
        <v>92024</v>
      </c>
      <c r="M3530" t="s">
        <v>60</v>
      </c>
      <c r="N3530" t="s">
        <v>5714</v>
      </c>
      <c r="O3530" t="s">
        <v>90</v>
      </c>
      <c r="P3530" t="s">
        <v>91</v>
      </c>
      <c r="Q3530" t="s">
        <v>5715</v>
      </c>
      <c r="R3530" s="1">
        <v>38.24</v>
      </c>
      <c r="S3530">
        <v>4</v>
      </c>
      <c r="T3530">
        <f t="shared" si="55"/>
        <v>26</v>
      </c>
      <c r="U3530" t="s">
        <v>52</v>
      </c>
      <c r="V3530">
        <v>0.2</v>
      </c>
      <c r="W3530">
        <v>7.6480000000000006</v>
      </c>
      <c r="X3530" s="1">
        <v>-7.6479999999999997</v>
      </c>
      <c r="Y3530" s="1">
        <v>45.888000000000005</v>
      </c>
      <c r="Z3530" t="s">
        <v>65</v>
      </c>
      <c r="AA3530" s="2">
        <v>-9.56</v>
      </c>
      <c r="AB3530" s="3">
        <v>-0.25</v>
      </c>
      <c r="AC3530" s="1">
        <v>-40.152000000000001</v>
      </c>
      <c r="AD3530">
        <v>5</v>
      </c>
      <c r="AE3530">
        <v>5</v>
      </c>
      <c r="AF3530" t="s">
        <v>48</v>
      </c>
      <c r="AG3530">
        <v>2016</v>
      </c>
      <c r="AH3530">
        <f>COUNTBLANK(datos[[#This Row],[Row ID]:[Year sales]])</f>
        <v>0</v>
      </c>
    </row>
    <row r="3531" spans="1:34" x14ac:dyDescent="0.3">
      <c r="A3531">
        <v>3530</v>
      </c>
      <c r="B3531" t="s">
        <v>6746</v>
      </c>
      <c r="C3531" s="4">
        <v>42264</v>
      </c>
      <c r="D3531" s="4">
        <v>42270</v>
      </c>
      <c r="E3531" t="s">
        <v>67</v>
      </c>
      <c r="F3531" t="s">
        <v>5222</v>
      </c>
      <c r="G3531" t="s">
        <v>5223</v>
      </c>
      <c r="H3531" t="s">
        <v>37</v>
      </c>
      <c r="I3531" t="s">
        <v>38</v>
      </c>
      <c r="J3531" t="s">
        <v>6079</v>
      </c>
      <c r="K3531" t="s">
        <v>71</v>
      </c>
      <c r="L3531">
        <v>32839</v>
      </c>
      <c r="M3531" t="s">
        <v>41</v>
      </c>
      <c r="N3531" t="s">
        <v>1878</v>
      </c>
      <c r="O3531" t="s">
        <v>90</v>
      </c>
      <c r="P3531" t="s">
        <v>181</v>
      </c>
      <c r="Q3531" t="s">
        <v>1879</v>
      </c>
      <c r="R3531" s="1">
        <v>87.168000000000006</v>
      </c>
      <c r="S3531">
        <v>3</v>
      </c>
      <c r="T3531">
        <f t="shared" si="55"/>
        <v>34</v>
      </c>
      <c r="U3531" t="s">
        <v>52</v>
      </c>
      <c r="V3531">
        <v>0.2</v>
      </c>
      <c r="W3531">
        <v>17.433600000000002</v>
      </c>
      <c r="X3531" s="1">
        <v>-17.433599999999998</v>
      </c>
      <c r="Y3531" s="1">
        <v>104.6016</v>
      </c>
      <c r="Z3531" t="s">
        <v>99</v>
      </c>
      <c r="AA3531" s="2">
        <v>10.896000000000001</v>
      </c>
      <c r="AB3531" s="3">
        <v>0.125</v>
      </c>
      <c r="AC3531" s="1">
        <v>-58.8384</v>
      </c>
      <c r="AD3531">
        <v>6</v>
      </c>
      <c r="AE3531">
        <v>6</v>
      </c>
      <c r="AF3531" t="s">
        <v>48</v>
      </c>
      <c r="AG3531">
        <v>2015</v>
      </c>
      <c r="AH3531">
        <f>COUNTBLANK(datos[[#This Row],[Row ID]:[Year sales]])</f>
        <v>0</v>
      </c>
    </row>
    <row r="3532" spans="1:34" x14ac:dyDescent="0.3">
      <c r="A3532">
        <v>3531</v>
      </c>
      <c r="B3532" t="s">
        <v>6747</v>
      </c>
      <c r="C3532" s="4">
        <v>42509</v>
      </c>
      <c r="D3532" s="4">
        <v>42513</v>
      </c>
      <c r="E3532" t="s">
        <v>67</v>
      </c>
      <c r="F3532" t="s">
        <v>4540</v>
      </c>
      <c r="G3532" t="s">
        <v>4541</v>
      </c>
      <c r="H3532" t="s">
        <v>57</v>
      </c>
      <c r="I3532" t="s">
        <v>38</v>
      </c>
      <c r="J3532" t="s">
        <v>4296</v>
      </c>
      <c r="K3532" t="s">
        <v>274</v>
      </c>
      <c r="L3532">
        <v>47905</v>
      </c>
      <c r="M3532" t="s">
        <v>125</v>
      </c>
      <c r="N3532" t="s">
        <v>148</v>
      </c>
      <c r="O3532" t="s">
        <v>62</v>
      </c>
      <c r="P3532" t="s">
        <v>86</v>
      </c>
      <c r="Q3532" t="s">
        <v>149</v>
      </c>
      <c r="R3532" s="1">
        <v>21.4</v>
      </c>
      <c r="S3532">
        <v>5</v>
      </c>
      <c r="T3532">
        <f t="shared" si="55"/>
        <v>23</v>
      </c>
      <c r="U3532" t="s">
        <v>75</v>
      </c>
      <c r="V3532">
        <v>0</v>
      </c>
      <c r="W3532">
        <v>0</v>
      </c>
      <c r="X3532" s="1">
        <v>0</v>
      </c>
      <c r="Y3532" s="1">
        <v>21.4</v>
      </c>
      <c r="Z3532" t="s">
        <v>65</v>
      </c>
      <c r="AA3532" s="2">
        <v>6.2060000000000004</v>
      </c>
      <c r="AB3532" s="3">
        <v>0.29000000000000004</v>
      </c>
      <c r="AC3532" s="1">
        <v>-15.194000000000001</v>
      </c>
      <c r="AD3532">
        <v>4</v>
      </c>
      <c r="AE3532">
        <v>4</v>
      </c>
      <c r="AF3532" t="s">
        <v>48</v>
      </c>
      <c r="AG3532">
        <v>2016</v>
      </c>
      <c r="AH3532">
        <f>COUNTBLANK(datos[[#This Row],[Row ID]:[Year sales]])</f>
        <v>0</v>
      </c>
    </row>
    <row r="3533" spans="1:34" x14ac:dyDescent="0.3">
      <c r="A3533">
        <v>3532</v>
      </c>
      <c r="B3533" t="s">
        <v>6748</v>
      </c>
      <c r="C3533" s="4">
        <v>42518</v>
      </c>
      <c r="D3533" s="4">
        <v>42518</v>
      </c>
      <c r="E3533" t="s">
        <v>1312</v>
      </c>
      <c r="F3533" t="s">
        <v>4792</v>
      </c>
      <c r="G3533" t="s">
        <v>4793</v>
      </c>
      <c r="H3533" t="s">
        <v>57</v>
      </c>
      <c r="I3533" t="s">
        <v>38</v>
      </c>
      <c r="J3533" t="s">
        <v>286</v>
      </c>
      <c r="K3533" t="s">
        <v>287</v>
      </c>
      <c r="L3533">
        <v>10035</v>
      </c>
      <c r="M3533" t="s">
        <v>168</v>
      </c>
      <c r="N3533" t="s">
        <v>598</v>
      </c>
      <c r="O3533" t="s">
        <v>62</v>
      </c>
      <c r="P3533" t="s">
        <v>599</v>
      </c>
      <c r="Q3533" t="s">
        <v>600</v>
      </c>
      <c r="R3533" s="1">
        <v>54.9</v>
      </c>
      <c r="S3533">
        <v>5</v>
      </c>
      <c r="T3533">
        <f t="shared" si="55"/>
        <v>28</v>
      </c>
      <c r="U3533" t="s">
        <v>75</v>
      </c>
      <c r="V3533">
        <v>0</v>
      </c>
      <c r="W3533">
        <v>0</v>
      </c>
      <c r="X3533" s="1">
        <v>0</v>
      </c>
      <c r="Y3533" s="1">
        <v>54.9</v>
      </c>
      <c r="Z3533" t="s">
        <v>99</v>
      </c>
      <c r="AA3533" s="2">
        <v>15.372</v>
      </c>
      <c r="AB3533" s="3">
        <v>0.28000000000000003</v>
      </c>
      <c r="AC3533" s="1">
        <v>-39.527999999999999</v>
      </c>
      <c r="AD3533">
        <v>0</v>
      </c>
      <c r="AE3533">
        <v>0</v>
      </c>
      <c r="AF3533" t="s">
        <v>48</v>
      </c>
      <c r="AG3533">
        <v>2016</v>
      </c>
      <c r="AH3533">
        <f>COUNTBLANK(datos[[#This Row],[Row ID]:[Year sales]])</f>
        <v>0</v>
      </c>
    </row>
    <row r="3534" spans="1:34" x14ac:dyDescent="0.3">
      <c r="A3534">
        <v>3533</v>
      </c>
      <c r="B3534" t="s">
        <v>6749</v>
      </c>
      <c r="C3534" s="4">
        <v>41747</v>
      </c>
      <c r="D3534" s="4">
        <v>41752</v>
      </c>
      <c r="E3534" t="s">
        <v>67</v>
      </c>
      <c r="F3534" t="s">
        <v>2138</v>
      </c>
      <c r="G3534" t="s">
        <v>2139</v>
      </c>
      <c r="H3534" t="s">
        <v>37</v>
      </c>
      <c r="I3534" t="s">
        <v>38</v>
      </c>
      <c r="J3534" t="s">
        <v>58</v>
      </c>
      <c r="K3534" t="s">
        <v>59</v>
      </c>
      <c r="L3534">
        <v>90049</v>
      </c>
      <c r="M3534" t="s">
        <v>60</v>
      </c>
      <c r="N3534" t="s">
        <v>6750</v>
      </c>
      <c r="O3534" t="s">
        <v>90</v>
      </c>
      <c r="P3534" t="s">
        <v>704</v>
      </c>
      <c r="Q3534" t="s">
        <v>6751</v>
      </c>
      <c r="R3534" s="1">
        <v>287.96800000000002</v>
      </c>
      <c r="S3534">
        <v>4</v>
      </c>
      <c r="T3534">
        <f t="shared" si="55"/>
        <v>11</v>
      </c>
      <c r="U3534" t="s">
        <v>52</v>
      </c>
      <c r="V3534">
        <v>0.2</v>
      </c>
      <c r="W3534">
        <v>57.593600000000009</v>
      </c>
      <c r="X3534" s="1">
        <v>-57.593600000000002</v>
      </c>
      <c r="Y3534" s="1">
        <v>345.5616</v>
      </c>
      <c r="Z3534" t="s">
        <v>47</v>
      </c>
      <c r="AA3534" s="2">
        <v>97.1892</v>
      </c>
      <c r="AB3534" s="3">
        <v>0.33749999999999997</v>
      </c>
      <c r="AC3534" s="1">
        <v>-133.18520000000001</v>
      </c>
      <c r="AD3534">
        <v>5</v>
      </c>
      <c r="AE3534">
        <v>5</v>
      </c>
      <c r="AF3534" t="s">
        <v>48</v>
      </c>
      <c r="AG3534">
        <v>2014</v>
      </c>
      <c r="AH3534">
        <f>COUNTBLANK(datos[[#This Row],[Row ID]:[Year sales]])</f>
        <v>0</v>
      </c>
    </row>
    <row r="3535" spans="1:34" x14ac:dyDescent="0.3">
      <c r="A3535">
        <v>3534</v>
      </c>
      <c r="B3535" t="s">
        <v>6749</v>
      </c>
      <c r="C3535" s="4">
        <v>41747</v>
      </c>
      <c r="D3535" s="4">
        <v>41752</v>
      </c>
      <c r="E3535" t="s">
        <v>67</v>
      </c>
      <c r="F3535" t="s">
        <v>2138</v>
      </c>
      <c r="G3535" t="s">
        <v>2139</v>
      </c>
      <c r="H3535" t="s">
        <v>37</v>
      </c>
      <c r="I3535" t="s">
        <v>38</v>
      </c>
      <c r="J3535" t="s">
        <v>58</v>
      </c>
      <c r="K3535" t="s">
        <v>59</v>
      </c>
      <c r="L3535">
        <v>90049</v>
      </c>
      <c r="M3535" t="s">
        <v>60</v>
      </c>
      <c r="N3535" t="s">
        <v>3295</v>
      </c>
      <c r="O3535" t="s">
        <v>62</v>
      </c>
      <c r="P3535" t="s">
        <v>86</v>
      </c>
      <c r="Q3535" t="s">
        <v>3296</v>
      </c>
      <c r="R3535" s="1">
        <v>13.12</v>
      </c>
      <c r="S3535">
        <v>4</v>
      </c>
      <c r="T3535">
        <f t="shared" si="55"/>
        <v>26</v>
      </c>
      <c r="U3535" t="s">
        <v>52</v>
      </c>
      <c r="V3535">
        <v>0</v>
      </c>
      <c r="W3535">
        <v>0</v>
      </c>
      <c r="X3535" s="1">
        <v>0</v>
      </c>
      <c r="Y3535" s="1">
        <v>13.12</v>
      </c>
      <c r="Z3535" t="s">
        <v>65</v>
      </c>
      <c r="AA3535" s="2">
        <v>3.8048000000000002</v>
      </c>
      <c r="AB3535" s="3">
        <v>0.29000000000000004</v>
      </c>
      <c r="AC3535" s="1">
        <v>-9.3152000000000008</v>
      </c>
      <c r="AD3535">
        <v>5</v>
      </c>
      <c r="AE3535">
        <v>5</v>
      </c>
      <c r="AF3535" t="s">
        <v>48</v>
      </c>
      <c r="AG3535">
        <v>2014</v>
      </c>
      <c r="AH3535">
        <f>COUNTBLANK(datos[[#This Row],[Row ID]:[Year sales]])</f>
        <v>0</v>
      </c>
    </row>
    <row r="3536" spans="1:34" x14ac:dyDescent="0.3">
      <c r="A3536">
        <v>3535</v>
      </c>
      <c r="B3536" t="s">
        <v>6749</v>
      </c>
      <c r="C3536" s="4">
        <v>41747</v>
      </c>
      <c r="D3536" s="4">
        <v>41752</v>
      </c>
      <c r="E3536" t="s">
        <v>67</v>
      </c>
      <c r="F3536" t="s">
        <v>2138</v>
      </c>
      <c r="G3536" t="s">
        <v>2139</v>
      </c>
      <c r="H3536" t="s">
        <v>37</v>
      </c>
      <c r="I3536" t="s">
        <v>38</v>
      </c>
      <c r="J3536" t="s">
        <v>58</v>
      </c>
      <c r="K3536" t="s">
        <v>59</v>
      </c>
      <c r="L3536">
        <v>90049</v>
      </c>
      <c r="M3536" t="s">
        <v>60</v>
      </c>
      <c r="N3536" t="s">
        <v>6676</v>
      </c>
      <c r="O3536" t="s">
        <v>62</v>
      </c>
      <c r="P3536" t="s">
        <v>86</v>
      </c>
      <c r="Q3536" t="s">
        <v>6677</v>
      </c>
      <c r="R3536" s="1">
        <v>10.75</v>
      </c>
      <c r="S3536">
        <v>5</v>
      </c>
      <c r="T3536">
        <f t="shared" si="55"/>
        <v>22</v>
      </c>
      <c r="U3536" t="s">
        <v>75</v>
      </c>
      <c r="V3536">
        <v>0</v>
      </c>
      <c r="W3536">
        <v>0</v>
      </c>
      <c r="X3536" s="1">
        <v>0</v>
      </c>
      <c r="Y3536" s="1">
        <v>10.75</v>
      </c>
      <c r="Z3536" t="s">
        <v>65</v>
      </c>
      <c r="AA3536" s="2">
        <v>3.5474999999999999</v>
      </c>
      <c r="AB3536" s="3">
        <v>0.33</v>
      </c>
      <c r="AC3536" s="1">
        <v>-7.2024999999999997</v>
      </c>
      <c r="AD3536">
        <v>5</v>
      </c>
      <c r="AE3536">
        <v>5</v>
      </c>
      <c r="AF3536" t="s">
        <v>48</v>
      </c>
      <c r="AG3536">
        <v>2014</v>
      </c>
      <c r="AH3536">
        <f>COUNTBLANK(datos[[#This Row],[Row ID]:[Year sales]])</f>
        <v>0</v>
      </c>
    </row>
    <row r="3537" spans="1:34" x14ac:dyDescent="0.3">
      <c r="A3537">
        <v>3536</v>
      </c>
      <c r="B3537" t="s">
        <v>6749</v>
      </c>
      <c r="C3537" s="4">
        <v>41747</v>
      </c>
      <c r="D3537" s="4">
        <v>41752</v>
      </c>
      <c r="E3537" t="s">
        <v>67</v>
      </c>
      <c r="F3537" t="s">
        <v>2138</v>
      </c>
      <c r="G3537" t="s">
        <v>2139</v>
      </c>
      <c r="H3537" t="s">
        <v>37</v>
      </c>
      <c r="I3537" t="s">
        <v>38</v>
      </c>
      <c r="J3537" t="s">
        <v>58</v>
      </c>
      <c r="K3537" t="s">
        <v>59</v>
      </c>
      <c r="L3537">
        <v>90049</v>
      </c>
      <c r="M3537" t="s">
        <v>60</v>
      </c>
      <c r="N3537" t="s">
        <v>859</v>
      </c>
      <c r="O3537" t="s">
        <v>62</v>
      </c>
      <c r="P3537" t="s">
        <v>289</v>
      </c>
      <c r="Q3537" t="s">
        <v>860</v>
      </c>
      <c r="R3537" s="1">
        <v>11.62</v>
      </c>
      <c r="S3537">
        <v>2</v>
      </c>
      <c r="T3537">
        <f t="shared" si="55"/>
        <v>24</v>
      </c>
      <c r="U3537" t="s">
        <v>46</v>
      </c>
      <c r="V3537">
        <v>0</v>
      </c>
      <c r="W3537">
        <v>0</v>
      </c>
      <c r="X3537" s="1">
        <v>0</v>
      </c>
      <c r="Y3537" s="1">
        <v>11.62</v>
      </c>
      <c r="Z3537" t="s">
        <v>65</v>
      </c>
      <c r="AA3537" s="2">
        <v>3.6021999999999998</v>
      </c>
      <c r="AB3537" s="3">
        <v>0.31</v>
      </c>
      <c r="AC3537" s="1">
        <v>-8.0177999999999994</v>
      </c>
      <c r="AD3537">
        <v>5</v>
      </c>
      <c r="AE3537">
        <v>5</v>
      </c>
      <c r="AF3537" t="s">
        <v>48</v>
      </c>
      <c r="AG3537">
        <v>2014</v>
      </c>
      <c r="AH3537">
        <f>COUNTBLANK(datos[[#This Row],[Row ID]:[Year sales]])</f>
        <v>0</v>
      </c>
    </row>
    <row r="3538" spans="1:34" x14ac:dyDescent="0.3">
      <c r="A3538">
        <v>3537</v>
      </c>
      <c r="B3538" t="s">
        <v>6752</v>
      </c>
      <c r="C3538" s="4">
        <v>42538</v>
      </c>
      <c r="D3538" s="4">
        <v>42541</v>
      </c>
      <c r="E3538" t="s">
        <v>34</v>
      </c>
      <c r="F3538" t="s">
        <v>2104</v>
      </c>
      <c r="G3538" t="s">
        <v>2105</v>
      </c>
      <c r="H3538" t="s">
        <v>37</v>
      </c>
      <c r="I3538" t="s">
        <v>38</v>
      </c>
      <c r="J3538" t="s">
        <v>286</v>
      </c>
      <c r="K3538" t="s">
        <v>287</v>
      </c>
      <c r="L3538">
        <v>10024</v>
      </c>
      <c r="M3538" t="s">
        <v>168</v>
      </c>
      <c r="N3538" t="s">
        <v>4117</v>
      </c>
      <c r="O3538" t="s">
        <v>62</v>
      </c>
      <c r="P3538" t="s">
        <v>77</v>
      </c>
      <c r="Q3538" t="s">
        <v>4118</v>
      </c>
      <c r="R3538" s="1">
        <v>40.74</v>
      </c>
      <c r="S3538">
        <v>3</v>
      </c>
      <c r="T3538">
        <f t="shared" si="55"/>
        <v>24</v>
      </c>
      <c r="U3538" t="s">
        <v>52</v>
      </c>
      <c r="V3538">
        <v>0</v>
      </c>
      <c r="W3538">
        <v>0</v>
      </c>
      <c r="X3538" s="1">
        <v>0</v>
      </c>
      <c r="Y3538" s="1">
        <v>40.74</v>
      </c>
      <c r="Z3538" t="s">
        <v>65</v>
      </c>
      <c r="AA3538" s="2">
        <v>0.40739999999999998</v>
      </c>
      <c r="AB3538" s="3">
        <v>9.9999999999999985E-3</v>
      </c>
      <c r="AC3538" s="1">
        <v>-40.332599999999999</v>
      </c>
      <c r="AD3538">
        <v>3</v>
      </c>
      <c r="AE3538">
        <v>3</v>
      </c>
      <c r="AF3538" t="s">
        <v>48</v>
      </c>
      <c r="AG3538">
        <v>2016</v>
      </c>
      <c r="AH3538">
        <f>COUNTBLANK(datos[[#This Row],[Row ID]:[Year sales]])</f>
        <v>0</v>
      </c>
    </row>
    <row r="3539" spans="1:34" x14ac:dyDescent="0.3">
      <c r="A3539">
        <v>3538</v>
      </c>
      <c r="B3539" t="s">
        <v>6753</v>
      </c>
      <c r="C3539" s="4">
        <v>41768</v>
      </c>
      <c r="D3539" s="4">
        <v>41768</v>
      </c>
      <c r="E3539" t="s">
        <v>1312</v>
      </c>
      <c r="F3539" t="s">
        <v>1001</v>
      </c>
      <c r="G3539" t="s">
        <v>1002</v>
      </c>
      <c r="H3539" t="s">
        <v>57</v>
      </c>
      <c r="I3539" t="s">
        <v>38</v>
      </c>
      <c r="J3539" t="s">
        <v>39</v>
      </c>
      <c r="K3539" t="s">
        <v>40</v>
      </c>
      <c r="L3539">
        <v>42420</v>
      </c>
      <c r="M3539" t="s">
        <v>41</v>
      </c>
      <c r="N3539" t="s">
        <v>142</v>
      </c>
      <c r="O3539" t="s">
        <v>62</v>
      </c>
      <c r="P3539" t="s">
        <v>77</v>
      </c>
      <c r="Q3539" t="s">
        <v>143</v>
      </c>
      <c r="R3539" s="1">
        <v>83.25</v>
      </c>
      <c r="S3539">
        <v>3</v>
      </c>
      <c r="T3539">
        <f t="shared" si="55"/>
        <v>18</v>
      </c>
      <c r="U3539" t="s">
        <v>52</v>
      </c>
      <c r="V3539">
        <v>0</v>
      </c>
      <c r="W3539">
        <v>0</v>
      </c>
      <c r="X3539" s="1">
        <v>0</v>
      </c>
      <c r="Y3539" s="1">
        <v>83.25</v>
      </c>
      <c r="Z3539" t="s">
        <v>99</v>
      </c>
      <c r="AA3539" s="2">
        <v>14.984999999999999</v>
      </c>
      <c r="AB3539" s="3">
        <v>0.18</v>
      </c>
      <c r="AC3539" s="1">
        <v>-68.265000000000001</v>
      </c>
      <c r="AD3539">
        <v>0</v>
      </c>
      <c r="AE3539">
        <v>0</v>
      </c>
      <c r="AF3539" t="s">
        <v>48</v>
      </c>
      <c r="AG3539">
        <v>2014</v>
      </c>
      <c r="AH3539">
        <f>COUNTBLANK(datos[[#This Row],[Row ID]:[Year sales]])</f>
        <v>0</v>
      </c>
    </row>
    <row r="3540" spans="1:34" x14ac:dyDescent="0.3">
      <c r="A3540">
        <v>3539</v>
      </c>
      <c r="B3540" t="s">
        <v>6753</v>
      </c>
      <c r="C3540" s="4">
        <v>41768</v>
      </c>
      <c r="D3540" s="4">
        <v>41768</v>
      </c>
      <c r="E3540" t="s">
        <v>1312</v>
      </c>
      <c r="F3540" t="s">
        <v>1001</v>
      </c>
      <c r="G3540" t="s">
        <v>1002</v>
      </c>
      <c r="H3540" t="s">
        <v>57</v>
      </c>
      <c r="I3540" t="s">
        <v>38</v>
      </c>
      <c r="J3540" t="s">
        <v>39</v>
      </c>
      <c r="K3540" t="s">
        <v>40</v>
      </c>
      <c r="L3540">
        <v>42420</v>
      </c>
      <c r="M3540" t="s">
        <v>41</v>
      </c>
      <c r="N3540" t="s">
        <v>4167</v>
      </c>
      <c r="O3540" t="s">
        <v>62</v>
      </c>
      <c r="P3540" t="s">
        <v>63</v>
      </c>
      <c r="Q3540" t="s">
        <v>4168</v>
      </c>
      <c r="R3540" s="1">
        <v>9.4499999999999993</v>
      </c>
      <c r="S3540">
        <v>3</v>
      </c>
      <c r="T3540">
        <f t="shared" si="55"/>
        <v>35</v>
      </c>
      <c r="U3540" t="s">
        <v>52</v>
      </c>
      <c r="V3540">
        <v>0</v>
      </c>
      <c r="W3540">
        <v>0</v>
      </c>
      <c r="X3540" s="1">
        <v>0</v>
      </c>
      <c r="Y3540" s="1">
        <v>9.4499999999999993</v>
      </c>
      <c r="Z3540" t="s">
        <v>65</v>
      </c>
      <c r="AA3540" s="2">
        <v>4.5359999999999996</v>
      </c>
      <c r="AB3540" s="3">
        <v>0.48</v>
      </c>
      <c r="AC3540" s="1">
        <v>-4.9139999999999997</v>
      </c>
      <c r="AD3540">
        <v>0</v>
      </c>
      <c r="AE3540">
        <v>0</v>
      </c>
      <c r="AF3540" t="s">
        <v>48</v>
      </c>
      <c r="AG3540">
        <v>2014</v>
      </c>
      <c r="AH3540">
        <f>COUNTBLANK(datos[[#This Row],[Row ID]:[Year sales]])</f>
        <v>0</v>
      </c>
    </row>
    <row r="3541" spans="1:34" x14ac:dyDescent="0.3">
      <c r="A3541">
        <v>3540</v>
      </c>
      <c r="B3541" t="s">
        <v>6753</v>
      </c>
      <c r="C3541" s="4">
        <v>41768</v>
      </c>
      <c r="D3541" s="4">
        <v>41768</v>
      </c>
      <c r="E3541" t="s">
        <v>1312</v>
      </c>
      <c r="F3541" t="s">
        <v>1001</v>
      </c>
      <c r="G3541" t="s">
        <v>1002</v>
      </c>
      <c r="H3541" t="s">
        <v>57</v>
      </c>
      <c r="I3541" t="s">
        <v>38</v>
      </c>
      <c r="J3541" t="s">
        <v>39</v>
      </c>
      <c r="K3541" t="s">
        <v>40</v>
      </c>
      <c r="L3541">
        <v>42420</v>
      </c>
      <c r="M3541" t="s">
        <v>41</v>
      </c>
      <c r="N3541" t="s">
        <v>3993</v>
      </c>
      <c r="O3541" t="s">
        <v>62</v>
      </c>
      <c r="P3541" t="s">
        <v>63</v>
      </c>
      <c r="Q3541" t="s">
        <v>3994</v>
      </c>
      <c r="R3541" s="1">
        <v>20.65</v>
      </c>
      <c r="S3541">
        <v>5</v>
      </c>
      <c r="T3541">
        <f t="shared" si="55"/>
        <v>17</v>
      </c>
      <c r="U3541" t="s">
        <v>75</v>
      </c>
      <c r="V3541">
        <v>0</v>
      </c>
      <c r="W3541">
        <v>0</v>
      </c>
      <c r="X3541" s="1">
        <v>0</v>
      </c>
      <c r="Y3541" s="1">
        <v>20.65</v>
      </c>
      <c r="Z3541" t="s">
        <v>65</v>
      </c>
      <c r="AA3541" s="2">
        <v>9.4990000000000006</v>
      </c>
      <c r="AB3541" s="3">
        <v>0.46000000000000008</v>
      </c>
      <c r="AC3541" s="1">
        <v>-11.151</v>
      </c>
      <c r="AD3541">
        <v>0</v>
      </c>
      <c r="AE3541">
        <v>0</v>
      </c>
      <c r="AF3541" t="s">
        <v>48</v>
      </c>
      <c r="AG3541">
        <v>2014</v>
      </c>
      <c r="AH3541">
        <f>COUNTBLANK(datos[[#This Row],[Row ID]:[Year sales]])</f>
        <v>0</v>
      </c>
    </row>
    <row r="3542" spans="1:34" x14ac:dyDescent="0.3">
      <c r="A3542">
        <v>3541</v>
      </c>
      <c r="B3542" t="s">
        <v>6753</v>
      </c>
      <c r="C3542" s="4">
        <v>41768</v>
      </c>
      <c r="D3542" s="4">
        <v>41768</v>
      </c>
      <c r="E3542" t="s">
        <v>1312</v>
      </c>
      <c r="F3542" t="s">
        <v>1001</v>
      </c>
      <c r="G3542" t="s">
        <v>1002</v>
      </c>
      <c r="H3542" t="s">
        <v>57</v>
      </c>
      <c r="I3542" t="s">
        <v>38</v>
      </c>
      <c r="J3542" t="s">
        <v>39</v>
      </c>
      <c r="K3542" t="s">
        <v>40</v>
      </c>
      <c r="L3542">
        <v>42420</v>
      </c>
      <c r="M3542" t="s">
        <v>41</v>
      </c>
      <c r="N3542" t="s">
        <v>4312</v>
      </c>
      <c r="O3542" t="s">
        <v>62</v>
      </c>
      <c r="P3542" t="s">
        <v>110</v>
      </c>
      <c r="Q3542" t="s">
        <v>4313</v>
      </c>
      <c r="R3542" s="1">
        <v>45.36</v>
      </c>
      <c r="S3542">
        <v>7</v>
      </c>
      <c r="T3542">
        <f t="shared" si="55"/>
        <v>25</v>
      </c>
      <c r="U3542" t="s">
        <v>75</v>
      </c>
      <c r="V3542">
        <v>0</v>
      </c>
      <c r="W3542">
        <v>0</v>
      </c>
      <c r="X3542" s="1">
        <v>0</v>
      </c>
      <c r="Y3542" s="1">
        <v>45.36</v>
      </c>
      <c r="Z3542" t="s">
        <v>65</v>
      </c>
      <c r="AA3542" s="2">
        <v>21.7728</v>
      </c>
      <c r="AB3542" s="3">
        <v>0.48</v>
      </c>
      <c r="AC3542" s="1">
        <v>-23.587199999999999</v>
      </c>
      <c r="AD3542">
        <v>0</v>
      </c>
      <c r="AE3542">
        <v>0</v>
      </c>
      <c r="AF3542" t="s">
        <v>48</v>
      </c>
      <c r="AG3542">
        <v>2014</v>
      </c>
      <c r="AH3542">
        <f>COUNTBLANK(datos[[#This Row],[Row ID]:[Year sales]])</f>
        <v>0</v>
      </c>
    </row>
    <row r="3543" spans="1:34" x14ac:dyDescent="0.3">
      <c r="A3543">
        <v>3542</v>
      </c>
      <c r="B3543" t="s">
        <v>6754</v>
      </c>
      <c r="C3543" s="4">
        <v>42631</v>
      </c>
      <c r="D3543" s="4">
        <v>42633</v>
      </c>
      <c r="E3543" t="s">
        <v>208</v>
      </c>
      <c r="F3543" t="s">
        <v>2328</v>
      </c>
      <c r="G3543" t="s">
        <v>2329</v>
      </c>
      <c r="H3543" t="s">
        <v>37</v>
      </c>
      <c r="I3543" t="s">
        <v>38</v>
      </c>
      <c r="J3543" t="s">
        <v>517</v>
      </c>
      <c r="K3543" t="s">
        <v>518</v>
      </c>
      <c r="L3543">
        <v>43229</v>
      </c>
      <c r="M3543" t="s">
        <v>168</v>
      </c>
      <c r="N3543" t="s">
        <v>5562</v>
      </c>
      <c r="O3543" t="s">
        <v>43</v>
      </c>
      <c r="P3543" t="s">
        <v>83</v>
      </c>
      <c r="Q3543" t="s">
        <v>5563</v>
      </c>
      <c r="R3543" s="1">
        <v>5.3520000000000003</v>
      </c>
      <c r="S3543">
        <v>3</v>
      </c>
      <c r="T3543">
        <f t="shared" si="55"/>
        <v>19</v>
      </c>
      <c r="U3543" t="s">
        <v>52</v>
      </c>
      <c r="V3543">
        <v>0.2</v>
      </c>
      <c r="W3543">
        <v>1.0704</v>
      </c>
      <c r="X3543" s="1">
        <v>-1.0704</v>
      </c>
      <c r="Y3543" s="1">
        <v>6.4224000000000006</v>
      </c>
      <c r="Z3543" t="s">
        <v>65</v>
      </c>
      <c r="AA3543" s="2">
        <v>1.6055999999999999</v>
      </c>
      <c r="AB3543" s="3">
        <v>0.3</v>
      </c>
      <c r="AC3543" s="1">
        <v>-2.6760000000000002</v>
      </c>
      <c r="AD3543">
        <v>2</v>
      </c>
      <c r="AE3543">
        <v>2</v>
      </c>
      <c r="AF3543" t="s">
        <v>48</v>
      </c>
      <c r="AG3543">
        <v>2016</v>
      </c>
      <c r="AH3543">
        <f>COUNTBLANK(datos[[#This Row],[Row ID]:[Year sales]])</f>
        <v>0</v>
      </c>
    </row>
    <row r="3544" spans="1:34" x14ac:dyDescent="0.3">
      <c r="A3544">
        <v>3543</v>
      </c>
      <c r="B3544" t="s">
        <v>6754</v>
      </c>
      <c r="C3544" s="4">
        <v>42631</v>
      </c>
      <c r="D3544" s="4">
        <v>42633</v>
      </c>
      <c r="E3544" t="s">
        <v>208</v>
      </c>
      <c r="F3544" t="s">
        <v>2328</v>
      </c>
      <c r="G3544" t="s">
        <v>2329</v>
      </c>
      <c r="H3544" t="s">
        <v>37</v>
      </c>
      <c r="I3544" t="s">
        <v>38</v>
      </c>
      <c r="J3544" t="s">
        <v>517</v>
      </c>
      <c r="K3544" t="s">
        <v>518</v>
      </c>
      <c r="L3544">
        <v>43229</v>
      </c>
      <c r="M3544" t="s">
        <v>168</v>
      </c>
      <c r="N3544" t="s">
        <v>1863</v>
      </c>
      <c r="O3544" t="s">
        <v>43</v>
      </c>
      <c r="P3544" t="s">
        <v>50</v>
      </c>
      <c r="Q3544" t="s">
        <v>1864</v>
      </c>
      <c r="R3544" s="1">
        <v>99.372</v>
      </c>
      <c r="S3544">
        <v>2</v>
      </c>
      <c r="T3544">
        <f t="shared" si="55"/>
        <v>64</v>
      </c>
      <c r="U3544" t="s">
        <v>46</v>
      </c>
      <c r="V3544">
        <v>0.3</v>
      </c>
      <c r="W3544">
        <v>29.811599999999999</v>
      </c>
      <c r="X3544" s="1">
        <v>-29.811599999999999</v>
      </c>
      <c r="Y3544" s="1">
        <v>129.18360000000001</v>
      </c>
      <c r="Z3544" t="s">
        <v>99</v>
      </c>
      <c r="AA3544" s="2">
        <v>-7.0979999999999999</v>
      </c>
      <c r="AB3544" s="3">
        <v>-7.1428571428571425E-2</v>
      </c>
      <c r="AC3544" s="1">
        <v>-76.6584</v>
      </c>
      <c r="AD3544">
        <v>2</v>
      </c>
      <c r="AE3544">
        <v>2</v>
      </c>
      <c r="AF3544" t="s">
        <v>48</v>
      </c>
      <c r="AG3544">
        <v>2016</v>
      </c>
      <c r="AH3544">
        <f>COUNTBLANK(datos[[#This Row],[Row ID]:[Year sales]])</f>
        <v>0</v>
      </c>
    </row>
    <row r="3545" spans="1:34" x14ac:dyDescent="0.3">
      <c r="A3545">
        <v>3544</v>
      </c>
      <c r="B3545" t="s">
        <v>6754</v>
      </c>
      <c r="C3545" s="4">
        <v>42631</v>
      </c>
      <c r="D3545" s="4">
        <v>42633</v>
      </c>
      <c r="E3545" t="s">
        <v>208</v>
      </c>
      <c r="F3545" t="s">
        <v>2328</v>
      </c>
      <c r="G3545" t="s">
        <v>2329</v>
      </c>
      <c r="H3545" t="s">
        <v>37</v>
      </c>
      <c r="I3545" t="s">
        <v>38</v>
      </c>
      <c r="J3545" t="s">
        <v>517</v>
      </c>
      <c r="K3545" t="s">
        <v>518</v>
      </c>
      <c r="L3545">
        <v>43229</v>
      </c>
      <c r="M3545" t="s">
        <v>168</v>
      </c>
      <c r="N3545" t="s">
        <v>4892</v>
      </c>
      <c r="O3545" t="s">
        <v>62</v>
      </c>
      <c r="P3545" t="s">
        <v>86</v>
      </c>
      <c r="Q3545" t="s">
        <v>4893</v>
      </c>
      <c r="R3545" s="1">
        <v>2.6720000000000002</v>
      </c>
      <c r="S3545">
        <v>1</v>
      </c>
      <c r="T3545">
        <f t="shared" si="55"/>
        <v>18</v>
      </c>
      <c r="U3545" t="s">
        <v>46</v>
      </c>
      <c r="V3545">
        <v>0.2</v>
      </c>
      <c r="W3545">
        <v>0.5344000000000001</v>
      </c>
      <c r="X3545" s="1">
        <v>-0.53439999999999999</v>
      </c>
      <c r="Y3545" s="1">
        <v>3.2064000000000004</v>
      </c>
      <c r="Z3545" t="s">
        <v>65</v>
      </c>
      <c r="AA3545" s="2">
        <v>0.3674</v>
      </c>
      <c r="AB3545" s="3">
        <v>0.13749999999999998</v>
      </c>
      <c r="AC3545" s="1">
        <v>-1.7702</v>
      </c>
      <c r="AD3545">
        <v>2</v>
      </c>
      <c r="AE3545">
        <v>2</v>
      </c>
      <c r="AF3545" t="s">
        <v>48</v>
      </c>
      <c r="AG3545">
        <v>2016</v>
      </c>
      <c r="AH3545">
        <f>COUNTBLANK(datos[[#This Row],[Row ID]:[Year sales]])</f>
        <v>0</v>
      </c>
    </row>
    <row r="3546" spans="1:34" x14ac:dyDescent="0.3">
      <c r="A3546">
        <v>3545</v>
      </c>
      <c r="B3546" t="s">
        <v>6755</v>
      </c>
      <c r="C3546" s="4">
        <v>43092</v>
      </c>
      <c r="D3546" s="4">
        <v>43094</v>
      </c>
      <c r="E3546" t="s">
        <v>34</v>
      </c>
      <c r="F3546" t="s">
        <v>3909</v>
      </c>
      <c r="G3546" t="s">
        <v>3910</v>
      </c>
      <c r="H3546" t="s">
        <v>37</v>
      </c>
      <c r="I3546" t="s">
        <v>38</v>
      </c>
      <c r="J3546" t="s">
        <v>5107</v>
      </c>
      <c r="K3546" t="s">
        <v>124</v>
      </c>
      <c r="L3546">
        <v>77840</v>
      </c>
      <c r="M3546" t="s">
        <v>125</v>
      </c>
      <c r="N3546" t="s">
        <v>4232</v>
      </c>
      <c r="O3546" t="s">
        <v>62</v>
      </c>
      <c r="P3546" t="s">
        <v>110</v>
      </c>
      <c r="Q3546" t="s">
        <v>4233</v>
      </c>
      <c r="R3546" s="1">
        <v>28.672000000000001</v>
      </c>
      <c r="S3546">
        <v>8</v>
      </c>
      <c r="T3546">
        <f t="shared" si="55"/>
        <v>15</v>
      </c>
      <c r="U3546" t="s">
        <v>75</v>
      </c>
      <c r="V3546">
        <v>0.2</v>
      </c>
      <c r="W3546">
        <v>5.7344000000000008</v>
      </c>
      <c r="X3546" s="1">
        <v>-5.7343999999999999</v>
      </c>
      <c r="Y3546" s="1">
        <v>34.406400000000005</v>
      </c>
      <c r="Z3546" t="s">
        <v>65</v>
      </c>
      <c r="AA3546" s="2">
        <v>10.393599999999999</v>
      </c>
      <c r="AB3546" s="3">
        <v>0.36249999999999999</v>
      </c>
      <c r="AC3546" s="1">
        <v>-12.544</v>
      </c>
      <c r="AD3546">
        <v>2</v>
      </c>
      <c r="AE3546">
        <v>2</v>
      </c>
      <c r="AF3546" t="s">
        <v>48</v>
      </c>
      <c r="AG3546">
        <v>2017</v>
      </c>
      <c r="AH3546">
        <f>COUNTBLANK(datos[[#This Row],[Row ID]:[Year sales]])</f>
        <v>0</v>
      </c>
    </row>
    <row r="3547" spans="1:34" x14ac:dyDescent="0.3">
      <c r="A3547">
        <v>3546</v>
      </c>
      <c r="B3547" t="s">
        <v>6755</v>
      </c>
      <c r="C3547" s="4">
        <v>43092</v>
      </c>
      <c r="D3547" s="4">
        <v>43094</v>
      </c>
      <c r="E3547" t="s">
        <v>34</v>
      </c>
      <c r="F3547" t="s">
        <v>3909</v>
      </c>
      <c r="G3547" t="s">
        <v>3910</v>
      </c>
      <c r="H3547" t="s">
        <v>37</v>
      </c>
      <c r="I3547" t="s">
        <v>38</v>
      </c>
      <c r="J3547" t="s">
        <v>5107</v>
      </c>
      <c r="K3547" t="s">
        <v>124</v>
      </c>
      <c r="L3547">
        <v>77840</v>
      </c>
      <c r="M3547" t="s">
        <v>125</v>
      </c>
      <c r="N3547" t="s">
        <v>6756</v>
      </c>
      <c r="O3547" t="s">
        <v>62</v>
      </c>
      <c r="P3547" t="s">
        <v>97</v>
      </c>
      <c r="Q3547" t="s">
        <v>6757</v>
      </c>
      <c r="R3547" s="1">
        <v>29.312000000000001</v>
      </c>
      <c r="S3547">
        <v>8</v>
      </c>
      <c r="T3547">
        <f t="shared" si="55"/>
        <v>31</v>
      </c>
      <c r="U3547" t="s">
        <v>75</v>
      </c>
      <c r="V3547">
        <v>0.8</v>
      </c>
      <c r="W3547">
        <v>23.449600000000004</v>
      </c>
      <c r="X3547" s="1">
        <v>-23.4496</v>
      </c>
      <c r="Y3547" s="1">
        <v>52.761600000000001</v>
      </c>
      <c r="Z3547" t="s">
        <v>99</v>
      </c>
      <c r="AA3547" s="2">
        <v>-74.745599999999996</v>
      </c>
      <c r="AB3547" s="3">
        <v>-2.5499999999999998</v>
      </c>
      <c r="AC3547" s="1">
        <v>-80.608000000000004</v>
      </c>
      <c r="AD3547">
        <v>2</v>
      </c>
      <c r="AE3547">
        <v>2</v>
      </c>
      <c r="AF3547" t="s">
        <v>48</v>
      </c>
      <c r="AG3547">
        <v>2017</v>
      </c>
      <c r="AH3547">
        <f>COUNTBLANK(datos[[#This Row],[Row ID]:[Year sales]])</f>
        <v>0</v>
      </c>
    </row>
    <row r="3548" spans="1:34" x14ac:dyDescent="0.3">
      <c r="A3548">
        <v>3547</v>
      </c>
      <c r="B3548" t="s">
        <v>6758</v>
      </c>
      <c r="C3548" s="4">
        <v>43038</v>
      </c>
      <c r="D3548" s="4">
        <v>43040</v>
      </c>
      <c r="E3548" t="s">
        <v>208</v>
      </c>
      <c r="F3548" t="s">
        <v>2337</v>
      </c>
      <c r="G3548" t="s">
        <v>2338</v>
      </c>
      <c r="H3548" t="s">
        <v>122</v>
      </c>
      <c r="I3548" t="s">
        <v>38</v>
      </c>
      <c r="J3548" t="s">
        <v>1488</v>
      </c>
      <c r="K3548" t="s">
        <v>40</v>
      </c>
      <c r="L3548">
        <v>40475</v>
      </c>
      <c r="M3548" t="s">
        <v>41</v>
      </c>
      <c r="N3548" t="s">
        <v>1822</v>
      </c>
      <c r="O3548" t="s">
        <v>62</v>
      </c>
      <c r="P3548" t="s">
        <v>77</v>
      </c>
      <c r="Q3548" t="s">
        <v>1823</v>
      </c>
      <c r="R3548" s="1">
        <v>105.98</v>
      </c>
      <c r="S3548">
        <v>7</v>
      </c>
      <c r="T3548">
        <f t="shared" si="55"/>
        <v>24</v>
      </c>
      <c r="U3548" t="s">
        <v>75</v>
      </c>
      <c r="V3548">
        <v>0</v>
      </c>
      <c r="W3548">
        <v>0</v>
      </c>
      <c r="X3548" s="1">
        <v>0</v>
      </c>
      <c r="Y3548" s="1">
        <v>105.98</v>
      </c>
      <c r="Z3548" t="s">
        <v>99</v>
      </c>
      <c r="AA3548" s="2">
        <v>4.2392000000000003</v>
      </c>
      <c r="AB3548" s="3">
        <v>0.04</v>
      </c>
      <c r="AC3548" s="1">
        <v>-101.74079999999999</v>
      </c>
      <c r="AD3548">
        <v>2</v>
      </c>
      <c r="AE3548">
        <v>2</v>
      </c>
      <c r="AF3548" t="s">
        <v>48</v>
      </c>
      <c r="AG3548">
        <v>2017</v>
      </c>
      <c r="AH3548">
        <f>COUNTBLANK(datos[[#This Row],[Row ID]:[Year sales]])</f>
        <v>0</v>
      </c>
    </row>
    <row r="3549" spans="1:34" x14ac:dyDescent="0.3">
      <c r="A3549">
        <v>3548</v>
      </c>
      <c r="B3549" t="s">
        <v>6758</v>
      </c>
      <c r="C3549" s="4">
        <v>43038</v>
      </c>
      <c r="D3549" s="4">
        <v>43040</v>
      </c>
      <c r="E3549" t="s">
        <v>208</v>
      </c>
      <c r="F3549" t="s">
        <v>2337</v>
      </c>
      <c r="G3549" t="s">
        <v>2338</v>
      </c>
      <c r="H3549" t="s">
        <v>122</v>
      </c>
      <c r="I3549" t="s">
        <v>38</v>
      </c>
      <c r="J3549" t="s">
        <v>1488</v>
      </c>
      <c r="K3549" t="s">
        <v>40</v>
      </c>
      <c r="L3549">
        <v>40475</v>
      </c>
      <c r="M3549" t="s">
        <v>41</v>
      </c>
      <c r="N3549" t="s">
        <v>1428</v>
      </c>
      <c r="O3549" t="s">
        <v>62</v>
      </c>
      <c r="P3549" t="s">
        <v>599</v>
      </c>
      <c r="Q3549" t="s">
        <v>1429</v>
      </c>
      <c r="R3549" s="1">
        <v>35.06</v>
      </c>
      <c r="S3549">
        <v>2</v>
      </c>
      <c r="T3549">
        <f t="shared" si="55"/>
        <v>26</v>
      </c>
      <c r="U3549" t="s">
        <v>46</v>
      </c>
      <c r="V3549">
        <v>0</v>
      </c>
      <c r="W3549">
        <v>0</v>
      </c>
      <c r="X3549" s="1">
        <v>0</v>
      </c>
      <c r="Y3549" s="1">
        <v>35.06</v>
      </c>
      <c r="Z3549" t="s">
        <v>65</v>
      </c>
      <c r="AA3549" s="2">
        <v>10.518000000000001</v>
      </c>
      <c r="AB3549" s="3">
        <v>0.3</v>
      </c>
      <c r="AC3549" s="1">
        <v>-24.542000000000002</v>
      </c>
      <c r="AD3549">
        <v>2</v>
      </c>
      <c r="AE3549">
        <v>2</v>
      </c>
      <c r="AF3549" t="s">
        <v>48</v>
      </c>
      <c r="AG3549">
        <v>2017</v>
      </c>
      <c r="AH3549">
        <f>COUNTBLANK(datos[[#This Row],[Row ID]:[Year sales]])</f>
        <v>0</v>
      </c>
    </row>
    <row r="3550" spans="1:34" x14ac:dyDescent="0.3">
      <c r="A3550">
        <v>3549</v>
      </c>
      <c r="B3550" t="s">
        <v>6758</v>
      </c>
      <c r="C3550" s="4">
        <v>43038</v>
      </c>
      <c r="D3550" s="4">
        <v>43040</v>
      </c>
      <c r="E3550" t="s">
        <v>208</v>
      </c>
      <c r="F3550" t="s">
        <v>2337</v>
      </c>
      <c r="G3550" t="s">
        <v>2338</v>
      </c>
      <c r="H3550" t="s">
        <v>122</v>
      </c>
      <c r="I3550" t="s">
        <v>38</v>
      </c>
      <c r="J3550" t="s">
        <v>1488</v>
      </c>
      <c r="K3550" t="s">
        <v>40</v>
      </c>
      <c r="L3550">
        <v>40475</v>
      </c>
      <c r="M3550" t="s">
        <v>41</v>
      </c>
      <c r="N3550" t="s">
        <v>5193</v>
      </c>
      <c r="O3550" t="s">
        <v>43</v>
      </c>
      <c r="P3550" t="s">
        <v>50</v>
      </c>
      <c r="Q3550" t="s">
        <v>5194</v>
      </c>
      <c r="R3550" s="1">
        <v>33.94</v>
      </c>
      <c r="S3550">
        <v>1</v>
      </c>
      <c r="T3550">
        <f t="shared" si="55"/>
        <v>23</v>
      </c>
      <c r="U3550" t="s">
        <v>46</v>
      </c>
      <c r="V3550">
        <v>0</v>
      </c>
      <c r="W3550">
        <v>0</v>
      </c>
      <c r="X3550" s="1">
        <v>0</v>
      </c>
      <c r="Y3550" s="1">
        <v>33.94</v>
      </c>
      <c r="Z3550" t="s">
        <v>65</v>
      </c>
      <c r="AA3550" s="2">
        <v>9.1638000000000002</v>
      </c>
      <c r="AB3550" s="3">
        <v>0.27</v>
      </c>
      <c r="AC3550" s="1">
        <v>-24.776199999999999</v>
      </c>
      <c r="AD3550">
        <v>2</v>
      </c>
      <c r="AE3550">
        <v>2</v>
      </c>
      <c r="AF3550" t="s">
        <v>48</v>
      </c>
      <c r="AG3550">
        <v>2017</v>
      </c>
      <c r="AH3550">
        <f>COUNTBLANK(datos[[#This Row],[Row ID]:[Year sales]])</f>
        <v>0</v>
      </c>
    </row>
    <row r="3551" spans="1:34" x14ac:dyDescent="0.3">
      <c r="A3551">
        <v>3550</v>
      </c>
      <c r="B3551" t="s">
        <v>6758</v>
      </c>
      <c r="C3551" s="4">
        <v>43038</v>
      </c>
      <c r="D3551" s="4">
        <v>43040</v>
      </c>
      <c r="E3551" t="s">
        <v>208</v>
      </c>
      <c r="F3551" t="s">
        <v>2337</v>
      </c>
      <c r="G3551" t="s">
        <v>2338</v>
      </c>
      <c r="H3551" t="s">
        <v>122</v>
      </c>
      <c r="I3551" t="s">
        <v>38</v>
      </c>
      <c r="J3551" t="s">
        <v>1488</v>
      </c>
      <c r="K3551" t="s">
        <v>40</v>
      </c>
      <c r="L3551">
        <v>40475</v>
      </c>
      <c r="M3551" t="s">
        <v>41</v>
      </c>
      <c r="N3551" t="s">
        <v>6759</v>
      </c>
      <c r="O3551" t="s">
        <v>62</v>
      </c>
      <c r="P3551" t="s">
        <v>63</v>
      </c>
      <c r="Q3551" t="s">
        <v>6760</v>
      </c>
      <c r="R3551" s="1">
        <v>30</v>
      </c>
      <c r="S3551">
        <v>8</v>
      </c>
      <c r="T3551">
        <f t="shared" si="55"/>
        <v>20</v>
      </c>
      <c r="U3551" t="s">
        <v>75</v>
      </c>
      <c r="V3551">
        <v>0</v>
      </c>
      <c r="W3551">
        <v>0</v>
      </c>
      <c r="X3551" s="1">
        <v>0</v>
      </c>
      <c r="Y3551" s="1">
        <v>30</v>
      </c>
      <c r="Z3551" t="s">
        <v>65</v>
      </c>
      <c r="AA3551" s="2">
        <v>14.4</v>
      </c>
      <c r="AB3551" s="3">
        <v>0.48000000000000004</v>
      </c>
      <c r="AC3551" s="1">
        <v>-15.6</v>
      </c>
      <c r="AD3551">
        <v>2</v>
      </c>
      <c r="AE3551">
        <v>2</v>
      </c>
      <c r="AF3551" t="s">
        <v>48</v>
      </c>
      <c r="AG3551">
        <v>2017</v>
      </c>
      <c r="AH3551">
        <f>COUNTBLANK(datos[[#This Row],[Row ID]:[Year sales]])</f>
        <v>0</v>
      </c>
    </row>
    <row r="3552" spans="1:34" x14ac:dyDescent="0.3">
      <c r="A3552">
        <v>3551</v>
      </c>
      <c r="B3552" t="s">
        <v>6761</v>
      </c>
      <c r="C3552" s="4">
        <v>42458</v>
      </c>
      <c r="D3552" s="4">
        <v>42462</v>
      </c>
      <c r="E3552" t="s">
        <v>34</v>
      </c>
      <c r="F3552" t="s">
        <v>3943</v>
      </c>
      <c r="G3552" t="s">
        <v>3944</v>
      </c>
      <c r="H3552" t="s">
        <v>122</v>
      </c>
      <c r="I3552" t="s">
        <v>38</v>
      </c>
      <c r="J3552" t="s">
        <v>323</v>
      </c>
      <c r="K3552" t="s">
        <v>231</v>
      </c>
      <c r="L3552">
        <v>60653</v>
      </c>
      <c r="M3552" t="s">
        <v>125</v>
      </c>
      <c r="N3552" t="s">
        <v>4999</v>
      </c>
      <c r="O3552" t="s">
        <v>62</v>
      </c>
      <c r="P3552" t="s">
        <v>110</v>
      </c>
      <c r="Q3552" t="s">
        <v>5000</v>
      </c>
      <c r="R3552" s="1">
        <v>45.527999999999999</v>
      </c>
      <c r="S3552">
        <v>3</v>
      </c>
      <c r="T3552">
        <f t="shared" si="55"/>
        <v>24</v>
      </c>
      <c r="U3552" t="s">
        <v>52</v>
      </c>
      <c r="V3552">
        <v>0.2</v>
      </c>
      <c r="W3552">
        <v>9.1056000000000008</v>
      </c>
      <c r="X3552" s="1">
        <v>-9.1056000000000008</v>
      </c>
      <c r="Y3552" s="1">
        <v>54.633600000000001</v>
      </c>
      <c r="Z3552" t="s">
        <v>99</v>
      </c>
      <c r="AA3552" s="2">
        <v>15.934799999999999</v>
      </c>
      <c r="AB3552" s="3">
        <v>0.35</v>
      </c>
      <c r="AC3552" s="1">
        <v>-20.4876</v>
      </c>
      <c r="AD3552">
        <v>4</v>
      </c>
      <c r="AE3552">
        <v>4</v>
      </c>
      <c r="AF3552" t="s">
        <v>48</v>
      </c>
      <c r="AG3552">
        <v>2016</v>
      </c>
      <c r="AH3552">
        <f>COUNTBLANK(datos[[#This Row],[Row ID]:[Year sales]])</f>
        <v>0</v>
      </c>
    </row>
    <row r="3553" spans="1:34" x14ac:dyDescent="0.3">
      <c r="A3553">
        <v>3552</v>
      </c>
      <c r="B3553" t="s">
        <v>6761</v>
      </c>
      <c r="C3553" s="4">
        <v>42458</v>
      </c>
      <c r="D3553" s="4">
        <v>42462</v>
      </c>
      <c r="E3553" t="s">
        <v>34</v>
      </c>
      <c r="F3553" t="s">
        <v>3943</v>
      </c>
      <c r="G3553" t="s">
        <v>3944</v>
      </c>
      <c r="H3553" t="s">
        <v>122</v>
      </c>
      <c r="I3553" t="s">
        <v>38</v>
      </c>
      <c r="J3553" t="s">
        <v>323</v>
      </c>
      <c r="K3553" t="s">
        <v>231</v>
      </c>
      <c r="L3553">
        <v>60653</v>
      </c>
      <c r="M3553" t="s">
        <v>125</v>
      </c>
      <c r="N3553" t="s">
        <v>964</v>
      </c>
      <c r="O3553" t="s">
        <v>43</v>
      </c>
      <c r="P3553" t="s">
        <v>50</v>
      </c>
      <c r="Q3553" t="s">
        <v>965</v>
      </c>
      <c r="R3553" s="1">
        <v>844.11599999999999</v>
      </c>
      <c r="S3553">
        <v>6</v>
      </c>
      <c r="T3553">
        <f t="shared" si="55"/>
        <v>39</v>
      </c>
      <c r="U3553" t="s">
        <v>75</v>
      </c>
      <c r="V3553">
        <v>0.3</v>
      </c>
      <c r="W3553">
        <v>253.23479999999998</v>
      </c>
      <c r="X3553" s="1">
        <v>-253.23480000000001</v>
      </c>
      <c r="Y3553" s="1">
        <v>1097.3507999999999</v>
      </c>
      <c r="Z3553" t="s">
        <v>53</v>
      </c>
      <c r="AA3553" s="2">
        <v>-36.176400000000001</v>
      </c>
      <c r="AB3553" s="3">
        <v>-4.2857142857142858E-2</v>
      </c>
      <c r="AC3553" s="1">
        <v>-627.05759999999998</v>
      </c>
      <c r="AD3553">
        <v>4</v>
      </c>
      <c r="AE3553">
        <v>4</v>
      </c>
      <c r="AF3553" t="s">
        <v>48</v>
      </c>
      <c r="AG3553">
        <v>2016</v>
      </c>
      <c r="AH3553">
        <f>COUNTBLANK(datos[[#This Row],[Row ID]:[Year sales]])</f>
        <v>0</v>
      </c>
    </row>
    <row r="3554" spans="1:34" x14ac:dyDescent="0.3">
      <c r="A3554">
        <v>3553</v>
      </c>
      <c r="B3554" t="s">
        <v>6761</v>
      </c>
      <c r="C3554" s="4">
        <v>42458</v>
      </c>
      <c r="D3554" s="4">
        <v>42462</v>
      </c>
      <c r="E3554" t="s">
        <v>34</v>
      </c>
      <c r="F3554" t="s">
        <v>3943</v>
      </c>
      <c r="G3554" t="s">
        <v>3944</v>
      </c>
      <c r="H3554" t="s">
        <v>122</v>
      </c>
      <c r="I3554" t="s">
        <v>38</v>
      </c>
      <c r="J3554" t="s">
        <v>323</v>
      </c>
      <c r="K3554" t="s">
        <v>231</v>
      </c>
      <c r="L3554">
        <v>60653</v>
      </c>
      <c r="M3554" t="s">
        <v>125</v>
      </c>
      <c r="N3554" t="s">
        <v>646</v>
      </c>
      <c r="O3554" t="s">
        <v>90</v>
      </c>
      <c r="P3554" t="s">
        <v>91</v>
      </c>
      <c r="Q3554" t="s">
        <v>647</v>
      </c>
      <c r="R3554" s="1">
        <v>812.73599999999999</v>
      </c>
      <c r="S3554">
        <v>8</v>
      </c>
      <c r="T3554">
        <f t="shared" si="55"/>
        <v>17</v>
      </c>
      <c r="U3554" t="s">
        <v>75</v>
      </c>
      <c r="V3554">
        <v>0.2</v>
      </c>
      <c r="W3554">
        <v>162.5472</v>
      </c>
      <c r="X3554" s="1">
        <v>-162.5472</v>
      </c>
      <c r="Y3554" s="1">
        <v>975.28319999999997</v>
      </c>
      <c r="Z3554" t="s">
        <v>53</v>
      </c>
      <c r="AA3554" s="2">
        <v>60.955199999999998</v>
      </c>
      <c r="AB3554" s="3">
        <v>7.4999999999999997E-2</v>
      </c>
      <c r="AC3554" s="1">
        <v>-589.23360000000002</v>
      </c>
      <c r="AD3554">
        <v>4</v>
      </c>
      <c r="AE3554">
        <v>4</v>
      </c>
      <c r="AF3554" t="s">
        <v>48</v>
      </c>
      <c r="AG3554">
        <v>2016</v>
      </c>
      <c r="AH3554">
        <f>COUNTBLANK(datos[[#This Row],[Row ID]:[Year sales]])</f>
        <v>0</v>
      </c>
    </row>
    <row r="3555" spans="1:34" x14ac:dyDescent="0.3">
      <c r="A3555">
        <v>3554</v>
      </c>
      <c r="B3555" t="s">
        <v>6762</v>
      </c>
      <c r="C3555" s="4">
        <v>43062</v>
      </c>
      <c r="D3555" s="4">
        <v>43065</v>
      </c>
      <c r="E3555" t="s">
        <v>34</v>
      </c>
      <c r="F3555" t="s">
        <v>3314</v>
      </c>
      <c r="G3555" t="s">
        <v>3315</v>
      </c>
      <c r="H3555" t="s">
        <v>57</v>
      </c>
      <c r="I3555" t="s">
        <v>38</v>
      </c>
      <c r="J3555" t="s">
        <v>166</v>
      </c>
      <c r="K3555" t="s">
        <v>167</v>
      </c>
      <c r="L3555">
        <v>19120</v>
      </c>
      <c r="M3555" t="s">
        <v>168</v>
      </c>
      <c r="N3555" t="s">
        <v>1748</v>
      </c>
      <c r="O3555" t="s">
        <v>62</v>
      </c>
      <c r="P3555" t="s">
        <v>94</v>
      </c>
      <c r="Q3555" t="s">
        <v>1749</v>
      </c>
      <c r="R3555" s="1">
        <v>7.476</v>
      </c>
      <c r="S3555">
        <v>1</v>
      </c>
      <c r="T3555">
        <f t="shared" si="55"/>
        <v>34</v>
      </c>
      <c r="U3555" t="s">
        <v>46</v>
      </c>
      <c r="V3555">
        <v>0.7</v>
      </c>
      <c r="W3555">
        <v>5.2332000000000001</v>
      </c>
      <c r="X3555" s="1">
        <v>-5.2332000000000001</v>
      </c>
      <c r="Y3555" s="1">
        <v>12.709199999999999</v>
      </c>
      <c r="Z3555" t="s">
        <v>65</v>
      </c>
      <c r="AA3555" s="2">
        <v>-5.9808000000000003</v>
      </c>
      <c r="AB3555" s="3">
        <v>-0.8</v>
      </c>
      <c r="AC3555" s="1">
        <v>-8.2235999999999994</v>
      </c>
      <c r="AD3555">
        <v>3</v>
      </c>
      <c r="AE3555">
        <v>3</v>
      </c>
      <c r="AF3555" t="s">
        <v>48</v>
      </c>
      <c r="AG3555">
        <v>2017</v>
      </c>
      <c r="AH3555">
        <f>COUNTBLANK(datos[[#This Row],[Row ID]:[Year sales]])</f>
        <v>0</v>
      </c>
    </row>
    <row r="3556" spans="1:34" x14ac:dyDescent="0.3">
      <c r="A3556">
        <v>3555</v>
      </c>
      <c r="B3556" t="s">
        <v>6763</v>
      </c>
      <c r="C3556" s="4">
        <v>41721</v>
      </c>
      <c r="D3556" s="4">
        <v>41724</v>
      </c>
      <c r="E3556" t="s">
        <v>34</v>
      </c>
      <c r="F3556" t="s">
        <v>255</v>
      </c>
      <c r="G3556" t="s">
        <v>256</v>
      </c>
      <c r="H3556" t="s">
        <v>37</v>
      </c>
      <c r="I3556" t="s">
        <v>38</v>
      </c>
      <c r="J3556" t="s">
        <v>58</v>
      </c>
      <c r="K3556" t="s">
        <v>59</v>
      </c>
      <c r="L3556">
        <v>90036</v>
      </c>
      <c r="M3556" t="s">
        <v>60</v>
      </c>
      <c r="N3556" t="s">
        <v>2141</v>
      </c>
      <c r="O3556" t="s">
        <v>62</v>
      </c>
      <c r="P3556" t="s">
        <v>77</v>
      </c>
      <c r="Q3556" t="s">
        <v>2142</v>
      </c>
      <c r="R3556" s="1">
        <v>330.4</v>
      </c>
      <c r="S3556">
        <v>2</v>
      </c>
      <c r="T3556">
        <f t="shared" si="55"/>
        <v>20</v>
      </c>
      <c r="U3556" t="s">
        <v>46</v>
      </c>
      <c r="V3556">
        <v>0</v>
      </c>
      <c r="W3556">
        <v>0</v>
      </c>
      <c r="X3556" s="1">
        <v>0</v>
      </c>
      <c r="Y3556" s="1">
        <v>330.4</v>
      </c>
      <c r="Z3556" t="s">
        <v>47</v>
      </c>
      <c r="AA3556" s="2">
        <v>85.903999999999996</v>
      </c>
      <c r="AB3556" s="3">
        <v>0.26</v>
      </c>
      <c r="AC3556" s="1">
        <v>-244.49600000000001</v>
      </c>
      <c r="AD3556">
        <v>3</v>
      </c>
      <c r="AE3556">
        <v>3</v>
      </c>
      <c r="AF3556" t="s">
        <v>48</v>
      </c>
      <c r="AG3556">
        <v>2014</v>
      </c>
      <c r="AH3556">
        <f>COUNTBLANK(datos[[#This Row],[Row ID]:[Year sales]])</f>
        <v>0</v>
      </c>
    </row>
    <row r="3557" spans="1:34" x14ac:dyDescent="0.3">
      <c r="A3557">
        <v>3556</v>
      </c>
      <c r="B3557" t="s">
        <v>6763</v>
      </c>
      <c r="C3557" s="4">
        <v>41721</v>
      </c>
      <c r="D3557" s="4">
        <v>41724</v>
      </c>
      <c r="E3557" t="s">
        <v>34</v>
      </c>
      <c r="F3557" t="s">
        <v>255</v>
      </c>
      <c r="G3557" t="s">
        <v>256</v>
      </c>
      <c r="H3557" t="s">
        <v>37</v>
      </c>
      <c r="I3557" t="s">
        <v>38</v>
      </c>
      <c r="J3557" t="s">
        <v>58</v>
      </c>
      <c r="K3557" t="s">
        <v>59</v>
      </c>
      <c r="L3557">
        <v>90036</v>
      </c>
      <c r="M3557" t="s">
        <v>60</v>
      </c>
      <c r="N3557" t="s">
        <v>6764</v>
      </c>
      <c r="O3557" t="s">
        <v>90</v>
      </c>
      <c r="P3557" t="s">
        <v>91</v>
      </c>
      <c r="Q3557" t="s">
        <v>6765</v>
      </c>
      <c r="R3557" s="1">
        <v>604.75199999999995</v>
      </c>
      <c r="S3557">
        <v>6</v>
      </c>
      <c r="T3557">
        <f t="shared" si="55"/>
        <v>18</v>
      </c>
      <c r="U3557" t="s">
        <v>75</v>
      </c>
      <c r="V3557">
        <v>0.2</v>
      </c>
      <c r="W3557">
        <v>120.9504</v>
      </c>
      <c r="X3557" s="1">
        <v>-120.9504</v>
      </c>
      <c r="Y3557" s="1">
        <v>725.7023999999999</v>
      </c>
      <c r="Z3557" t="s">
        <v>53</v>
      </c>
      <c r="AA3557" s="2">
        <v>37.796999999999997</v>
      </c>
      <c r="AB3557" s="3">
        <v>6.25E-2</v>
      </c>
      <c r="AC3557" s="1">
        <v>-446.00459999999998</v>
      </c>
      <c r="AD3557">
        <v>3</v>
      </c>
      <c r="AE3557">
        <v>3</v>
      </c>
      <c r="AF3557" t="s">
        <v>48</v>
      </c>
      <c r="AG3557">
        <v>2014</v>
      </c>
      <c r="AH3557">
        <f>COUNTBLANK(datos[[#This Row],[Row ID]:[Year sales]])</f>
        <v>0</v>
      </c>
    </row>
    <row r="3558" spans="1:34" x14ac:dyDescent="0.3">
      <c r="A3558">
        <v>3557</v>
      </c>
      <c r="B3558" t="s">
        <v>6766</v>
      </c>
      <c r="C3558" s="4">
        <v>43070</v>
      </c>
      <c r="D3558" s="4">
        <v>43074</v>
      </c>
      <c r="E3558" t="s">
        <v>67</v>
      </c>
      <c r="F3558" t="s">
        <v>1261</v>
      </c>
      <c r="G3558" t="s">
        <v>1262</v>
      </c>
      <c r="H3558" t="s">
        <v>37</v>
      </c>
      <c r="I3558" t="s">
        <v>38</v>
      </c>
      <c r="J3558" t="s">
        <v>58</v>
      </c>
      <c r="K3558" t="s">
        <v>59</v>
      </c>
      <c r="L3558">
        <v>90008</v>
      </c>
      <c r="M3558" t="s">
        <v>60</v>
      </c>
      <c r="N3558" t="s">
        <v>3276</v>
      </c>
      <c r="O3558" t="s">
        <v>62</v>
      </c>
      <c r="P3558" t="s">
        <v>110</v>
      </c>
      <c r="Q3558" t="s">
        <v>3277</v>
      </c>
      <c r="R3558" s="1">
        <v>45.36</v>
      </c>
      <c r="S3558">
        <v>7</v>
      </c>
      <c r="T3558">
        <f t="shared" si="55"/>
        <v>23</v>
      </c>
      <c r="U3558" t="s">
        <v>75</v>
      </c>
      <c r="V3558">
        <v>0</v>
      </c>
      <c r="W3558">
        <v>0</v>
      </c>
      <c r="X3558" s="1">
        <v>0</v>
      </c>
      <c r="Y3558" s="1">
        <v>45.36</v>
      </c>
      <c r="Z3558" t="s">
        <v>65</v>
      </c>
      <c r="AA3558" s="2">
        <v>21.7728</v>
      </c>
      <c r="AB3558" s="3">
        <v>0.48</v>
      </c>
      <c r="AC3558" s="1">
        <v>-23.587199999999999</v>
      </c>
      <c r="AD3558">
        <v>4</v>
      </c>
      <c r="AE3558">
        <v>4</v>
      </c>
      <c r="AF3558" t="s">
        <v>48</v>
      </c>
      <c r="AG3558">
        <v>2017</v>
      </c>
      <c r="AH3558">
        <f>COUNTBLANK(datos[[#This Row],[Row ID]:[Year sales]])</f>
        <v>0</v>
      </c>
    </row>
    <row r="3559" spans="1:34" x14ac:dyDescent="0.3">
      <c r="A3559">
        <v>3558</v>
      </c>
      <c r="B3559" t="s">
        <v>6766</v>
      </c>
      <c r="C3559" s="4">
        <v>43070</v>
      </c>
      <c r="D3559" s="4">
        <v>43074</v>
      </c>
      <c r="E3559" t="s">
        <v>67</v>
      </c>
      <c r="F3559" t="s">
        <v>1261</v>
      </c>
      <c r="G3559" t="s">
        <v>1262</v>
      </c>
      <c r="H3559" t="s">
        <v>37</v>
      </c>
      <c r="I3559" t="s">
        <v>38</v>
      </c>
      <c r="J3559" t="s">
        <v>58</v>
      </c>
      <c r="K3559" t="s">
        <v>59</v>
      </c>
      <c r="L3559">
        <v>90008</v>
      </c>
      <c r="M3559" t="s">
        <v>60</v>
      </c>
      <c r="N3559" t="s">
        <v>3371</v>
      </c>
      <c r="O3559" t="s">
        <v>62</v>
      </c>
      <c r="P3559" t="s">
        <v>94</v>
      </c>
      <c r="Q3559" t="s">
        <v>3372</v>
      </c>
      <c r="R3559" s="1">
        <v>10.128</v>
      </c>
      <c r="S3559">
        <v>2</v>
      </c>
      <c r="T3559">
        <f t="shared" si="55"/>
        <v>41</v>
      </c>
      <c r="U3559" t="s">
        <v>46</v>
      </c>
      <c r="V3559">
        <v>0.2</v>
      </c>
      <c r="W3559">
        <v>2.0256000000000003</v>
      </c>
      <c r="X3559" s="1">
        <v>-2.0255999999999998</v>
      </c>
      <c r="Y3559" s="1">
        <v>12.153600000000001</v>
      </c>
      <c r="Z3559" t="s">
        <v>65</v>
      </c>
      <c r="AA3559" s="2">
        <v>3.6714000000000002</v>
      </c>
      <c r="AB3559" s="3">
        <v>0.36250000000000004</v>
      </c>
      <c r="AC3559" s="1">
        <v>-4.431</v>
      </c>
      <c r="AD3559">
        <v>4</v>
      </c>
      <c r="AE3559">
        <v>4</v>
      </c>
      <c r="AF3559" t="s">
        <v>48</v>
      </c>
      <c r="AG3559">
        <v>2017</v>
      </c>
      <c r="AH3559">
        <f>COUNTBLANK(datos[[#This Row],[Row ID]:[Year sales]])</f>
        <v>0</v>
      </c>
    </row>
    <row r="3560" spans="1:34" x14ac:dyDescent="0.3">
      <c r="A3560">
        <v>3559</v>
      </c>
      <c r="B3560" t="s">
        <v>6767</v>
      </c>
      <c r="C3560" s="4">
        <v>43046</v>
      </c>
      <c r="D3560" s="4">
        <v>43051</v>
      </c>
      <c r="E3560" t="s">
        <v>67</v>
      </c>
      <c r="F3560" t="s">
        <v>6560</v>
      </c>
      <c r="G3560" t="s">
        <v>6561</v>
      </c>
      <c r="H3560" t="s">
        <v>37</v>
      </c>
      <c r="I3560" t="s">
        <v>38</v>
      </c>
      <c r="J3560" t="s">
        <v>147</v>
      </c>
      <c r="K3560" t="s">
        <v>59</v>
      </c>
      <c r="L3560">
        <v>94122</v>
      </c>
      <c r="M3560" t="s">
        <v>60</v>
      </c>
      <c r="N3560" t="s">
        <v>5244</v>
      </c>
      <c r="O3560" t="s">
        <v>62</v>
      </c>
      <c r="P3560" t="s">
        <v>94</v>
      </c>
      <c r="Q3560" t="s">
        <v>5245</v>
      </c>
      <c r="R3560" s="1">
        <v>21.792000000000002</v>
      </c>
      <c r="S3560">
        <v>4</v>
      </c>
      <c r="T3560">
        <f t="shared" si="55"/>
        <v>41</v>
      </c>
      <c r="U3560" t="s">
        <v>52</v>
      </c>
      <c r="V3560">
        <v>0.2</v>
      </c>
      <c r="W3560">
        <v>4.3584000000000005</v>
      </c>
      <c r="X3560" s="1">
        <v>-4.3583999999999996</v>
      </c>
      <c r="Y3560" s="1">
        <v>26.150400000000001</v>
      </c>
      <c r="Z3560" t="s">
        <v>65</v>
      </c>
      <c r="AA3560" s="2">
        <v>7.6272000000000002</v>
      </c>
      <c r="AB3560" s="3">
        <v>0.35</v>
      </c>
      <c r="AC3560" s="1">
        <v>-9.8064</v>
      </c>
      <c r="AD3560">
        <v>5</v>
      </c>
      <c r="AE3560">
        <v>5</v>
      </c>
      <c r="AF3560" t="s">
        <v>48</v>
      </c>
      <c r="AG3560">
        <v>2017</v>
      </c>
      <c r="AH3560">
        <f>COUNTBLANK(datos[[#This Row],[Row ID]:[Year sales]])</f>
        <v>0</v>
      </c>
    </row>
    <row r="3561" spans="1:34" x14ac:dyDescent="0.3">
      <c r="A3561">
        <v>3560</v>
      </c>
      <c r="B3561" t="s">
        <v>6767</v>
      </c>
      <c r="C3561" s="4">
        <v>43046</v>
      </c>
      <c r="D3561" s="4">
        <v>43051</v>
      </c>
      <c r="E3561" t="s">
        <v>67</v>
      </c>
      <c r="F3561" t="s">
        <v>6560</v>
      </c>
      <c r="G3561" t="s">
        <v>6561</v>
      </c>
      <c r="H3561" t="s">
        <v>37</v>
      </c>
      <c r="I3561" t="s">
        <v>38</v>
      </c>
      <c r="J3561" t="s">
        <v>147</v>
      </c>
      <c r="K3561" t="s">
        <v>59</v>
      </c>
      <c r="L3561">
        <v>94122</v>
      </c>
      <c r="M3561" t="s">
        <v>60</v>
      </c>
      <c r="N3561" t="s">
        <v>3902</v>
      </c>
      <c r="O3561" t="s">
        <v>90</v>
      </c>
      <c r="P3561" t="s">
        <v>181</v>
      </c>
      <c r="Q3561" t="s">
        <v>3903</v>
      </c>
      <c r="R3561" s="1">
        <v>439.8</v>
      </c>
      <c r="S3561">
        <v>4</v>
      </c>
      <c r="T3561">
        <f t="shared" si="55"/>
        <v>18</v>
      </c>
      <c r="U3561" t="s">
        <v>52</v>
      </c>
      <c r="V3561">
        <v>0</v>
      </c>
      <c r="W3561">
        <v>0</v>
      </c>
      <c r="X3561" s="1">
        <v>0</v>
      </c>
      <c r="Y3561" s="1">
        <v>439.8</v>
      </c>
      <c r="Z3561" t="s">
        <v>47</v>
      </c>
      <c r="AA3561" s="2">
        <v>145.13399999999999</v>
      </c>
      <c r="AB3561" s="3">
        <v>0.32999999999999996</v>
      </c>
      <c r="AC3561" s="1">
        <v>-294.666</v>
      </c>
      <c r="AD3561">
        <v>5</v>
      </c>
      <c r="AE3561">
        <v>5</v>
      </c>
      <c r="AF3561" t="s">
        <v>48</v>
      </c>
      <c r="AG3561">
        <v>2017</v>
      </c>
      <c r="AH3561">
        <f>COUNTBLANK(datos[[#This Row],[Row ID]:[Year sales]])</f>
        <v>0</v>
      </c>
    </row>
    <row r="3562" spans="1:34" x14ac:dyDescent="0.3">
      <c r="A3562">
        <v>3561</v>
      </c>
      <c r="B3562" t="s">
        <v>6768</v>
      </c>
      <c r="C3562" s="4">
        <v>42982</v>
      </c>
      <c r="D3562" s="4">
        <v>42987</v>
      </c>
      <c r="E3562" t="s">
        <v>34</v>
      </c>
      <c r="F3562" t="s">
        <v>1728</v>
      </c>
      <c r="G3562" t="s">
        <v>1729</v>
      </c>
      <c r="H3562" t="s">
        <v>37</v>
      </c>
      <c r="I3562" t="s">
        <v>38</v>
      </c>
      <c r="J3562" t="s">
        <v>823</v>
      </c>
      <c r="K3562" t="s">
        <v>518</v>
      </c>
      <c r="L3562">
        <v>44312</v>
      </c>
      <c r="M3562" t="s">
        <v>168</v>
      </c>
      <c r="N3562" t="s">
        <v>2666</v>
      </c>
      <c r="O3562" t="s">
        <v>62</v>
      </c>
      <c r="P3562" t="s">
        <v>86</v>
      </c>
      <c r="Q3562" t="s">
        <v>2667</v>
      </c>
      <c r="R3562" s="1">
        <v>8.2560000000000002</v>
      </c>
      <c r="S3562">
        <v>4</v>
      </c>
      <c r="T3562">
        <f t="shared" si="55"/>
        <v>19</v>
      </c>
      <c r="U3562" t="s">
        <v>52</v>
      </c>
      <c r="V3562">
        <v>0.2</v>
      </c>
      <c r="W3562">
        <v>1.6512000000000002</v>
      </c>
      <c r="X3562" s="1">
        <v>-1.6512</v>
      </c>
      <c r="Y3562" s="1">
        <v>9.9071999999999996</v>
      </c>
      <c r="Z3562" t="s">
        <v>65</v>
      </c>
      <c r="AA3562" s="2">
        <v>0.61919999999999997</v>
      </c>
      <c r="AB3562" s="3">
        <v>7.4999999999999997E-2</v>
      </c>
      <c r="AC3562" s="1">
        <v>-5.9855999999999998</v>
      </c>
      <c r="AD3562">
        <v>5</v>
      </c>
      <c r="AE3562">
        <v>5</v>
      </c>
      <c r="AF3562" t="s">
        <v>48</v>
      </c>
      <c r="AG3562">
        <v>2017</v>
      </c>
      <c r="AH3562">
        <f>COUNTBLANK(datos[[#This Row],[Row ID]:[Year sales]])</f>
        <v>0</v>
      </c>
    </row>
    <row r="3563" spans="1:34" x14ac:dyDescent="0.3">
      <c r="A3563">
        <v>3562</v>
      </c>
      <c r="B3563" t="s">
        <v>6768</v>
      </c>
      <c r="C3563" s="4">
        <v>42982</v>
      </c>
      <c r="D3563" s="4">
        <v>42987</v>
      </c>
      <c r="E3563" t="s">
        <v>34</v>
      </c>
      <c r="F3563" t="s">
        <v>1728</v>
      </c>
      <c r="G3563" t="s">
        <v>1729</v>
      </c>
      <c r="H3563" t="s">
        <v>37</v>
      </c>
      <c r="I3563" t="s">
        <v>38</v>
      </c>
      <c r="J3563" t="s">
        <v>823</v>
      </c>
      <c r="K3563" t="s">
        <v>518</v>
      </c>
      <c r="L3563">
        <v>44312</v>
      </c>
      <c r="M3563" t="s">
        <v>168</v>
      </c>
      <c r="N3563" t="s">
        <v>3248</v>
      </c>
      <c r="O3563" t="s">
        <v>62</v>
      </c>
      <c r="P3563" t="s">
        <v>94</v>
      </c>
      <c r="Q3563" t="s">
        <v>3249</v>
      </c>
      <c r="R3563" s="1">
        <v>25.56</v>
      </c>
      <c r="S3563">
        <v>5</v>
      </c>
      <c r="T3563">
        <f t="shared" si="55"/>
        <v>42</v>
      </c>
      <c r="U3563" t="s">
        <v>75</v>
      </c>
      <c r="V3563">
        <v>0.7</v>
      </c>
      <c r="W3563">
        <v>17.891999999999999</v>
      </c>
      <c r="X3563" s="1">
        <v>-17.891999999999999</v>
      </c>
      <c r="Y3563" s="1">
        <v>43.451999999999998</v>
      </c>
      <c r="Z3563" t="s">
        <v>65</v>
      </c>
      <c r="AA3563" s="2">
        <v>-20.448</v>
      </c>
      <c r="AB3563" s="3">
        <v>-0.8</v>
      </c>
      <c r="AC3563" s="1">
        <v>-28.116</v>
      </c>
      <c r="AD3563">
        <v>5</v>
      </c>
      <c r="AE3563">
        <v>5</v>
      </c>
      <c r="AF3563" t="s">
        <v>48</v>
      </c>
      <c r="AG3563">
        <v>2017</v>
      </c>
      <c r="AH3563">
        <f>COUNTBLANK(datos[[#This Row],[Row ID]:[Year sales]])</f>
        <v>0</v>
      </c>
    </row>
    <row r="3564" spans="1:34" x14ac:dyDescent="0.3">
      <c r="A3564">
        <v>3563</v>
      </c>
      <c r="B3564" t="s">
        <v>6768</v>
      </c>
      <c r="C3564" s="4">
        <v>42982</v>
      </c>
      <c r="D3564" s="4">
        <v>42987</v>
      </c>
      <c r="E3564" t="s">
        <v>34</v>
      </c>
      <c r="F3564" t="s">
        <v>1728</v>
      </c>
      <c r="G3564" t="s">
        <v>1729</v>
      </c>
      <c r="H3564" t="s">
        <v>37</v>
      </c>
      <c r="I3564" t="s">
        <v>38</v>
      </c>
      <c r="J3564" t="s">
        <v>823</v>
      </c>
      <c r="K3564" t="s">
        <v>518</v>
      </c>
      <c r="L3564">
        <v>44312</v>
      </c>
      <c r="M3564" t="s">
        <v>168</v>
      </c>
      <c r="N3564" t="s">
        <v>178</v>
      </c>
      <c r="O3564" t="s">
        <v>62</v>
      </c>
      <c r="P3564" t="s">
        <v>94</v>
      </c>
      <c r="Q3564" t="s">
        <v>179</v>
      </c>
      <c r="R3564" s="1">
        <v>4.3680000000000003</v>
      </c>
      <c r="S3564">
        <v>2</v>
      </c>
      <c r="T3564">
        <f t="shared" si="55"/>
        <v>21</v>
      </c>
      <c r="U3564" t="s">
        <v>46</v>
      </c>
      <c r="V3564">
        <v>0.7</v>
      </c>
      <c r="W3564">
        <v>3.0575999999999999</v>
      </c>
      <c r="X3564" s="1">
        <v>-3.0575999999999999</v>
      </c>
      <c r="Y3564" s="1">
        <v>7.4256000000000002</v>
      </c>
      <c r="Z3564" t="s">
        <v>65</v>
      </c>
      <c r="AA3564" s="2">
        <v>-3.0575999999999999</v>
      </c>
      <c r="AB3564" s="3">
        <v>-0.7</v>
      </c>
      <c r="AC3564" s="1">
        <v>-4.3680000000000003</v>
      </c>
      <c r="AD3564">
        <v>5</v>
      </c>
      <c r="AE3564">
        <v>5</v>
      </c>
      <c r="AF3564" t="s">
        <v>48</v>
      </c>
      <c r="AG3564">
        <v>2017</v>
      </c>
      <c r="AH3564">
        <f>COUNTBLANK(datos[[#This Row],[Row ID]:[Year sales]])</f>
        <v>0</v>
      </c>
    </row>
    <row r="3565" spans="1:34" x14ac:dyDescent="0.3">
      <c r="A3565">
        <v>3564</v>
      </c>
      <c r="B3565" t="s">
        <v>6768</v>
      </c>
      <c r="C3565" s="4">
        <v>42982</v>
      </c>
      <c r="D3565" s="4">
        <v>42987</v>
      </c>
      <c r="E3565" t="s">
        <v>34</v>
      </c>
      <c r="F3565" t="s">
        <v>1728</v>
      </c>
      <c r="G3565" t="s">
        <v>1729</v>
      </c>
      <c r="H3565" t="s">
        <v>37</v>
      </c>
      <c r="I3565" t="s">
        <v>38</v>
      </c>
      <c r="J3565" t="s">
        <v>823</v>
      </c>
      <c r="K3565" t="s">
        <v>518</v>
      </c>
      <c r="L3565">
        <v>44312</v>
      </c>
      <c r="M3565" t="s">
        <v>168</v>
      </c>
      <c r="N3565" t="s">
        <v>6769</v>
      </c>
      <c r="O3565" t="s">
        <v>62</v>
      </c>
      <c r="P3565" t="s">
        <v>110</v>
      </c>
      <c r="Q3565" t="s">
        <v>6770</v>
      </c>
      <c r="R3565" s="1">
        <v>11.52</v>
      </c>
      <c r="S3565">
        <v>4</v>
      </c>
      <c r="T3565">
        <f t="shared" si="55"/>
        <v>15</v>
      </c>
      <c r="U3565" t="s">
        <v>52</v>
      </c>
      <c r="V3565">
        <v>0.2</v>
      </c>
      <c r="W3565">
        <v>2.3039999999999998</v>
      </c>
      <c r="X3565" s="1">
        <v>-2.3039999999999998</v>
      </c>
      <c r="Y3565" s="1">
        <v>13.824</v>
      </c>
      <c r="Z3565" t="s">
        <v>65</v>
      </c>
      <c r="AA3565" s="2">
        <v>3.7440000000000002</v>
      </c>
      <c r="AB3565" s="3">
        <v>0.32500000000000001</v>
      </c>
      <c r="AC3565" s="1">
        <v>-5.4720000000000004</v>
      </c>
      <c r="AD3565">
        <v>5</v>
      </c>
      <c r="AE3565">
        <v>5</v>
      </c>
      <c r="AF3565" t="s">
        <v>48</v>
      </c>
      <c r="AG3565">
        <v>2017</v>
      </c>
      <c r="AH3565">
        <f>COUNTBLANK(datos[[#This Row],[Row ID]:[Year sales]])</f>
        <v>0</v>
      </c>
    </row>
    <row r="3566" spans="1:34" x14ac:dyDescent="0.3">
      <c r="A3566">
        <v>3565</v>
      </c>
      <c r="B3566" t="s">
        <v>6771</v>
      </c>
      <c r="C3566" s="4">
        <v>42554</v>
      </c>
      <c r="D3566" s="4">
        <v>42557</v>
      </c>
      <c r="E3566" t="s">
        <v>208</v>
      </c>
      <c r="F3566" t="s">
        <v>1323</v>
      </c>
      <c r="G3566" t="s">
        <v>1324</v>
      </c>
      <c r="H3566" t="s">
        <v>37</v>
      </c>
      <c r="I3566" t="s">
        <v>38</v>
      </c>
      <c r="J3566" t="s">
        <v>58</v>
      </c>
      <c r="K3566" t="s">
        <v>59</v>
      </c>
      <c r="L3566">
        <v>90049</v>
      </c>
      <c r="M3566" t="s">
        <v>60</v>
      </c>
      <c r="N3566" t="s">
        <v>6772</v>
      </c>
      <c r="O3566" t="s">
        <v>62</v>
      </c>
      <c r="P3566" t="s">
        <v>110</v>
      </c>
      <c r="Q3566" t="s">
        <v>6773</v>
      </c>
      <c r="R3566" s="1">
        <v>12.96</v>
      </c>
      <c r="S3566">
        <v>2</v>
      </c>
      <c r="T3566">
        <f t="shared" si="55"/>
        <v>15</v>
      </c>
      <c r="U3566" t="s">
        <v>46</v>
      </c>
      <c r="V3566">
        <v>0</v>
      </c>
      <c r="W3566">
        <v>0</v>
      </c>
      <c r="X3566" s="1">
        <v>0</v>
      </c>
      <c r="Y3566" s="1">
        <v>12.96</v>
      </c>
      <c r="Z3566" t="s">
        <v>65</v>
      </c>
      <c r="AA3566" s="2">
        <v>6.2207999999999997</v>
      </c>
      <c r="AB3566" s="3">
        <v>0.47999999999999993</v>
      </c>
      <c r="AC3566" s="1">
        <v>-6.7392000000000003</v>
      </c>
      <c r="AD3566">
        <v>3</v>
      </c>
      <c r="AE3566">
        <v>3</v>
      </c>
      <c r="AF3566" t="s">
        <v>48</v>
      </c>
      <c r="AG3566">
        <v>2016</v>
      </c>
      <c r="AH3566">
        <f>COUNTBLANK(datos[[#This Row],[Row ID]:[Year sales]])</f>
        <v>0</v>
      </c>
    </row>
    <row r="3567" spans="1:34" x14ac:dyDescent="0.3">
      <c r="A3567">
        <v>3566</v>
      </c>
      <c r="B3567" t="s">
        <v>6771</v>
      </c>
      <c r="C3567" s="4">
        <v>42554</v>
      </c>
      <c r="D3567" s="4">
        <v>42557</v>
      </c>
      <c r="E3567" t="s">
        <v>208</v>
      </c>
      <c r="F3567" t="s">
        <v>1323</v>
      </c>
      <c r="G3567" t="s">
        <v>1324</v>
      </c>
      <c r="H3567" t="s">
        <v>37</v>
      </c>
      <c r="I3567" t="s">
        <v>38</v>
      </c>
      <c r="J3567" t="s">
        <v>58</v>
      </c>
      <c r="K3567" t="s">
        <v>59</v>
      </c>
      <c r="L3567">
        <v>90049</v>
      </c>
      <c r="M3567" t="s">
        <v>60</v>
      </c>
      <c r="N3567" t="s">
        <v>4324</v>
      </c>
      <c r="O3567" t="s">
        <v>62</v>
      </c>
      <c r="P3567" t="s">
        <v>289</v>
      </c>
      <c r="Q3567" t="s">
        <v>4325</v>
      </c>
      <c r="R3567" s="1">
        <v>3.96</v>
      </c>
      <c r="S3567">
        <v>2</v>
      </c>
      <c r="T3567">
        <f t="shared" si="55"/>
        <v>7</v>
      </c>
      <c r="U3567" t="s">
        <v>46</v>
      </c>
      <c r="V3567">
        <v>0</v>
      </c>
      <c r="W3567">
        <v>0</v>
      </c>
      <c r="X3567" s="1">
        <v>0</v>
      </c>
      <c r="Y3567" s="1">
        <v>3.96</v>
      </c>
      <c r="Z3567" t="s">
        <v>65</v>
      </c>
      <c r="AA3567" s="2">
        <v>7.9200000000000007E-2</v>
      </c>
      <c r="AB3567" s="3">
        <v>0.02</v>
      </c>
      <c r="AC3567" s="1">
        <v>-3.8807999999999998</v>
      </c>
      <c r="AD3567">
        <v>3</v>
      </c>
      <c r="AE3567">
        <v>3</v>
      </c>
      <c r="AF3567" t="s">
        <v>48</v>
      </c>
      <c r="AG3567">
        <v>2016</v>
      </c>
      <c r="AH3567">
        <f>COUNTBLANK(datos[[#This Row],[Row ID]:[Year sales]])</f>
        <v>0</v>
      </c>
    </row>
    <row r="3568" spans="1:34" x14ac:dyDescent="0.3">
      <c r="A3568">
        <v>3567</v>
      </c>
      <c r="B3568" t="s">
        <v>6774</v>
      </c>
      <c r="C3568" s="4">
        <v>42985</v>
      </c>
      <c r="D3568" s="4">
        <v>42992</v>
      </c>
      <c r="E3568" t="s">
        <v>67</v>
      </c>
      <c r="F3568" t="s">
        <v>3110</v>
      </c>
      <c r="G3568" t="s">
        <v>3111</v>
      </c>
      <c r="H3568" t="s">
        <v>122</v>
      </c>
      <c r="I3568" t="s">
        <v>38</v>
      </c>
      <c r="J3568" t="s">
        <v>616</v>
      </c>
      <c r="K3568" t="s">
        <v>617</v>
      </c>
      <c r="L3568">
        <v>64055</v>
      </c>
      <c r="M3568" t="s">
        <v>125</v>
      </c>
      <c r="N3568" t="s">
        <v>536</v>
      </c>
      <c r="O3568" t="s">
        <v>62</v>
      </c>
      <c r="P3568" t="s">
        <v>94</v>
      </c>
      <c r="Q3568" t="s">
        <v>537</v>
      </c>
      <c r="R3568" s="1">
        <v>1577.94</v>
      </c>
      <c r="S3568">
        <v>3</v>
      </c>
      <c r="T3568">
        <f t="shared" si="55"/>
        <v>23</v>
      </c>
      <c r="U3568" t="s">
        <v>52</v>
      </c>
      <c r="V3568">
        <v>0</v>
      </c>
      <c r="W3568">
        <v>0</v>
      </c>
      <c r="X3568" s="1">
        <v>0</v>
      </c>
      <c r="Y3568" s="1">
        <v>1577.94</v>
      </c>
      <c r="Z3568" t="s">
        <v>53</v>
      </c>
      <c r="AA3568" s="2">
        <v>757.41120000000001</v>
      </c>
      <c r="AB3568" s="3">
        <v>0.48</v>
      </c>
      <c r="AC3568" s="1">
        <v>-820.52880000000005</v>
      </c>
      <c r="AD3568">
        <v>7</v>
      </c>
      <c r="AE3568">
        <v>7</v>
      </c>
      <c r="AF3568" t="s">
        <v>48</v>
      </c>
      <c r="AG3568">
        <v>2017</v>
      </c>
      <c r="AH3568">
        <f>COUNTBLANK(datos[[#This Row],[Row ID]:[Year sales]])</f>
        <v>0</v>
      </c>
    </row>
    <row r="3569" spans="1:34" x14ac:dyDescent="0.3">
      <c r="A3569">
        <v>3568</v>
      </c>
      <c r="B3569" t="s">
        <v>6775</v>
      </c>
      <c r="C3569" s="4">
        <v>42622</v>
      </c>
      <c r="D3569" s="4">
        <v>42627</v>
      </c>
      <c r="E3569" t="s">
        <v>34</v>
      </c>
      <c r="F3569" t="s">
        <v>5630</v>
      </c>
      <c r="G3569" t="s">
        <v>5631</v>
      </c>
      <c r="H3569" t="s">
        <v>122</v>
      </c>
      <c r="I3569" t="s">
        <v>38</v>
      </c>
      <c r="J3569" t="s">
        <v>837</v>
      </c>
      <c r="K3569" t="s">
        <v>124</v>
      </c>
      <c r="L3569">
        <v>75220</v>
      </c>
      <c r="M3569" t="s">
        <v>125</v>
      </c>
      <c r="N3569" t="s">
        <v>6059</v>
      </c>
      <c r="O3569" t="s">
        <v>43</v>
      </c>
      <c r="P3569" t="s">
        <v>83</v>
      </c>
      <c r="Q3569" t="s">
        <v>6060</v>
      </c>
      <c r="R3569" s="1">
        <v>15.007999999999999</v>
      </c>
      <c r="S3569">
        <v>4</v>
      </c>
      <c r="T3569">
        <f t="shared" si="55"/>
        <v>20</v>
      </c>
      <c r="U3569" t="s">
        <v>52</v>
      </c>
      <c r="V3569">
        <v>0.6</v>
      </c>
      <c r="W3569">
        <v>9.0047999999999995</v>
      </c>
      <c r="X3569" s="1">
        <v>-9.0047999999999995</v>
      </c>
      <c r="Y3569" s="1">
        <v>24.012799999999999</v>
      </c>
      <c r="Z3569" t="s">
        <v>65</v>
      </c>
      <c r="AA3569" s="2">
        <v>-12.006399999999999</v>
      </c>
      <c r="AB3569" s="3">
        <v>-0.8</v>
      </c>
      <c r="AC3569" s="1">
        <v>-18.009599999999999</v>
      </c>
      <c r="AD3569">
        <v>5</v>
      </c>
      <c r="AE3569">
        <v>5</v>
      </c>
      <c r="AF3569" t="s">
        <v>48</v>
      </c>
      <c r="AG3569">
        <v>2016</v>
      </c>
      <c r="AH3569">
        <f>COUNTBLANK(datos[[#This Row],[Row ID]:[Year sales]])</f>
        <v>0</v>
      </c>
    </row>
    <row r="3570" spans="1:34" x14ac:dyDescent="0.3">
      <c r="A3570">
        <v>3569</v>
      </c>
      <c r="B3570" t="s">
        <v>6776</v>
      </c>
      <c r="C3570" s="4">
        <v>42919</v>
      </c>
      <c r="D3570" s="4">
        <v>42919</v>
      </c>
      <c r="E3570" t="s">
        <v>1312</v>
      </c>
      <c r="F3570" t="s">
        <v>743</v>
      </c>
      <c r="G3570" t="s">
        <v>744</v>
      </c>
      <c r="H3570" t="s">
        <v>122</v>
      </c>
      <c r="I3570" t="s">
        <v>38</v>
      </c>
      <c r="J3570" t="s">
        <v>115</v>
      </c>
      <c r="K3570" t="s">
        <v>116</v>
      </c>
      <c r="L3570">
        <v>98105</v>
      </c>
      <c r="M3570" t="s">
        <v>60</v>
      </c>
      <c r="N3570" t="s">
        <v>1040</v>
      </c>
      <c r="O3570" t="s">
        <v>90</v>
      </c>
      <c r="P3570" t="s">
        <v>181</v>
      </c>
      <c r="Q3570" t="s">
        <v>1041</v>
      </c>
      <c r="R3570" s="1">
        <v>59.98</v>
      </c>
      <c r="S3570">
        <v>2</v>
      </c>
      <c r="T3570">
        <f t="shared" si="55"/>
        <v>52</v>
      </c>
      <c r="U3570" t="s">
        <v>46</v>
      </c>
      <c r="V3570">
        <v>0</v>
      </c>
      <c r="W3570">
        <v>0</v>
      </c>
      <c r="X3570" s="1">
        <v>0</v>
      </c>
      <c r="Y3570" s="1">
        <v>59.98</v>
      </c>
      <c r="Z3570" t="s">
        <v>99</v>
      </c>
      <c r="AA3570" s="2">
        <v>26.391200000000001</v>
      </c>
      <c r="AB3570" s="3">
        <v>0.44000000000000006</v>
      </c>
      <c r="AC3570" s="1">
        <v>-33.588799999999999</v>
      </c>
      <c r="AD3570">
        <v>0</v>
      </c>
      <c r="AE3570">
        <v>0</v>
      </c>
      <c r="AF3570" t="s">
        <v>48</v>
      </c>
      <c r="AG3570">
        <v>2017</v>
      </c>
      <c r="AH3570">
        <f>COUNTBLANK(datos[[#This Row],[Row ID]:[Year sales]])</f>
        <v>0</v>
      </c>
    </row>
    <row r="3571" spans="1:34" x14ac:dyDescent="0.3">
      <c r="A3571">
        <v>3570</v>
      </c>
      <c r="B3571" t="s">
        <v>6776</v>
      </c>
      <c r="C3571" s="4">
        <v>42919</v>
      </c>
      <c r="D3571" s="4">
        <v>42919</v>
      </c>
      <c r="E3571" t="s">
        <v>1312</v>
      </c>
      <c r="F3571" t="s">
        <v>743</v>
      </c>
      <c r="G3571" t="s">
        <v>744</v>
      </c>
      <c r="H3571" t="s">
        <v>122</v>
      </c>
      <c r="I3571" t="s">
        <v>38</v>
      </c>
      <c r="J3571" t="s">
        <v>115</v>
      </c>
      <c r="K3571" t="s">
        <v>116</v>
      </c>
      <c r="L3571">
        <v>98105</v>
      </c>
      <c r="M3571" t="s">
        <v>60</v>
      </c>
      <c r="N3571" t="s">
        <v>895</v>
      </c>
      <c r="O3571" t="s">
        <v>90</v>
      </c>
      <c r="P3571" t="s">
        <v>704</v>
      </c>
      <c r="Q3571" t="s">
        <v>6777</v>
      </c>
      <c r="R3571" s="1">
        <v>2395.1999999999998</v>
      </c>
      <c r="S3571">
        <v>6</v>
      </c>
      <c r="T3571">
        <f t="shared" si="55"/>
        <v>9</v>
      </c>
      <c r="U3571" t="s">
        <v>75</v>
      </c>
      <c r="V3571">
        <v>0.2</v>
      </c>
      <c r="W3571">
        <v>479.03999999999996</v>
      </c>
      <c r="X3571" s="1">
        <v>-479.04</v>
      </c>
      <c r="Y3571" s="1">
        <v>2874.24</v>
      </c>
      <c r="Z3571" t="s">
        <v>53</v>
      </c>
      <c r="AA3571" s="2">
        <v>209.58</v>
      </c>
      <c r="AB3571" s="3">
        <v>8.7500000000000008E-2</v>
      </c>
      <c r="AC3571" s="1">
        <v>-1706.58</v>
      </c>
      <c r="AD3571">
        <v>0</v>
      </c>
      <c r="AE3571">
        <v>0</v>
      </c>
      <c r="AF3571" t="s">
        <v>48</v>
      </c>
      <c r="AG3571">
        <v>2017</v>
      </c>
      <c r="AH3571">
        <f>COUNTBLANK(datos[[#This Row],[Row ID]:[Year sales]])</f>
        <v>0</v>
      </c>
    </row>
    <row r="3572" spans="1:34" x14ac:dyDescent="0.3">
      <c r="A3572">
        <v>3571</v>
      </c>
      <c r="B3572" t="s">
        <v>6776</v>
      </c>
      <c r="C3572" s="4">
        <v>42919</v>
      </c>
      <c r="D3572" s="4">
        <v>42919</v>
      </c>
      <c r="E3572" t="s">
        <v>1312</v>
      </c>
      <c r="F3572" t="s">
        <v>743</v>
      </c>
      <c r="G3572" t="s">
        <v>744</v>
      </c>
      <c r="H3572" t="s">
        <v>122</v>
      </c>
      <c r="I3572" t="s">
        <v>38</v>
      </c>
      <c r="J3572" t="s">
        <v>115</v>
      </c>
      <c r="K3572" t="s">
        <v>116</v>
      </c>
      <c r="L3572">
        <v>98105</v>
      </c>
      <c r="M3572" t="s">
        <v>60</v>
      </c>
      <c r="N3572" t="s">
        <v>2730</v>
      </c>
      <c r="O3572" t="s">
        <v>90</v>
      </c>
      <c r="P3572" t="s">
        <v>181</v>
      </c>
      <c r="Q3572" t="s">
        <v>4291</v>
      </c>
      <c r="R3572" s="1">
        <v>1687.8</v>
      </c>
      <c r="S3572">
        <v>4</v>
      </c>
      <c r="T3572">
        <f t="shared" si="55"/>
        <v>24</v>
      </c>
      <c r="U3572" t="s">
        <v>52</v>
      </c>
      <c r="V3572">
        <v>0</v>
      </c>
      <c r="W3572">
        <v>0</v>
      </c>
      <c r="X3572" s="1">
        <v>0</v>
      </c>
      <c r="Y3572" s="1">
        <v>1687.8</v>
      </c>
      <c r="Z3572" t="s">
        <v>53</v>
      </c>
      <c r="AA3572" s="2">
        <v>742.63199999999995</v>
      </c>
      <c r="AB3572" s="3">
        <v>0.44</v>
      </c>
      <c r="AC3572" s="1">
        <v>-945.16800000000001</v>
      </c>
      <c r="AD3572">
        <v>0</v>
      </c>
      <c r="AE3572">
        <v>0</v>
      </c>
      <c r="AF3572" t="s">
        <v>48</v>
      </c>
      <c r="AG3572">
        <v>2017</v>
      </c>
      <c r="AH3572">
        <f>COUNTBLANK(datos[[#This Row],[Row ID]:[Year sales]])</f>
        <v>0</v>
      </c>
    </row>
    <row r="3573" spans="1:34" x14ac:dyDescent="0.3">
      <c r="A3573">
        <v>3572</v>
      </c>
      <c r="B3573" t="s">
        <v>6776</v>
      </c>
      <c r="C3573" s="4">
        <v>42919</v>
      </c>
      <c r="D3573" s="4">
        <v>42919</v>
      </c>
      <c r="E3573" t="s">
        <v>1312</v>
      </c>
      <c r="F3573" t="s">
        <v>743</v>
      </c>
      <c r="G3573" t="s">
        <v>744</v>
      </c>
      <c r="H3573" t="s">
        <v>122</v>
      </c>
      <c r="I3573" t="s">
        <v>38</v>
      </c>
      <c r="J3573" t="s">
        <v>115</v>
      </c>
      <c r="K3573" t="s">
        <v>116</v>
      </c>
      <c r="L3573">
        <v>98105</v>
      </c>
      <c r="M3573" t="s">
        <v>60</v>
      </c>
      <c r="N3573" t="s">
        <v>1256</v>
      </c>
      <c r="O3573" t="s">
        <v>90</v>
      </c>
      <c r="P3573" t="s">
        <v>91</v>
      </c>
      <c r="Q3573" t="s">
        <v>1257</v>
      </c>
      <c r="R3573" s="1">
        <v>7.992</v>
      </c>
      <c r="S3573">
        <v>1</v>
      </c>
      <c r="T3573">
        <f t="shared" si="55"/>
        <v>27</v>
      </c>
      <c r="U3573" t="s">
        <v>46</v>
      </c>
      <c r="V3573">
        <v>0.2</v>
      </c>
      <c r="W3573">
        <v>1.5984</v>
      </c>
      <c r="X3573" s="1">
        <v>-1.5984</v>
      </c>
      <c r="Y3573" s="1">
        <v>9.5904000000000007</v>
      </c>
      <c r="Z3573" t="s">
        <v>65</v>
      </c>
      <c r="AA3573" s="2">
        <v>2.6972999999999998</v>
      </c>
      <c r="AB3573" s="3">
        <v>0.33749999999999997</v>
      </c>
      <c r="AC3573" s="1">
        <v>-3.6962999999999999</v>
      </c>
      <c r="AD3573">
        <v>0</v>
      </c>
      <c r="AE3573">
        <v>0</v>
      </c>
      <c r="AF3573" t="s">
        <v>48</v>
      </c>
      <c r="AG3573">
        <v>2017</v>
      </c>
      <c r="AH3573">
        <f>COUNTBLANK(datos[[#This Row],[Row ID]:[Year sales]])</f>
        <v>0</v>
      </c>
    </row>
    <row r="3574" spans="1:34" x14ac:dyDescent="0.3">
      <c r="A3574">
        <v>3573</v>
      </c>
      <c r="B3574" t="s">
        <v>6778</v>
      </c>
      <c r="C3574" s="4">
        <v>42915</v>
      </c>
      <c r="D3574" s="4">
        <v>42920</v>
      </c>
      <c r="E3574" t="s">
        <v>67</v>
      </c>
      <c r="F3574" t="s">
        <v>6779</v>
      </c>
      <c r="G3574" t="s">
        <v>6780</v>
      </c>
      <c r="H3574" t="s">
        <v>57</v>
      </c>
      <c r="I3574" t="s">
        <v>38</v>
      </c>
      <c r="J3574" t="s">
        <v>5039</v>
      </c>
      <c r="K3574" t="s">
        <v>124</v>
      </c>
      <c r="L3574">
        <v>75150</v>
      </c>
      <c r="M3574" t="s">
        <v>125</v>
      </c>
      <c r="N3574" t="s">
        <v>2542</v>
      </c>
      <c r="O3574" t="s">
        <v>62</v>
      </c>
      <c r="P3574" t="s">
        <v>110</v>
      </c>
      <c r="Q3574" t="s">
        <v>2543</v>
      </c>
      <c r="R3574" s="1">
        <v>5.1840000000000002</v>
      </c>
      <c r="S3574">
        <v>1</v>
      </c>
      <c r="T3574">
        <f t="shared" si="55"/>
        <v>8</v>
      </c>
      <c r="U3574" t="s">
        <v>46</v>
      </c>
      <c r="V3574">
        <v>0.2</v>
      </c>
      <c r="W3574">
        <v>1.0368000000000002</v>
      </c>
      <c r="X3574" s="1">
        <v>-1.0367999999999999</v>
      </c>
      <c r="Y3574" s="1">
        <v>6.2208000000000006</v>
      </c>
      <c r="Z3574" t="s">
        <v>65</v>
      </c>
      <c r="AA3574" s="2">
        <v>1.8144</v>
      </c>
      <c r="AB3574" s="3">
        <v>0.35</v>
      </c>
      <c r="AC3574" s="1">
        <v>-2.3328000000000002</v>
      </c>
      <c r="AD3574">
        <v>5</v>
      </c>
      <c r="AE3574">
        <v>5</v>
      </c>
      <c r="AF3574" t="s">
        <v>48</v>
      </c>
      <c r="AG3574">
        <v>2017</v>
      </c>
      <c r="AH3574">
        <f>COUNTBLANK(datos[[#This Row],[Row ID]:[Year sales]])</f>
        <v>0</v>
      </c>
    </row>
    <row r="3575" spans="1:34" x14ac:dyDescent="0.3">
      <c r="A3575">
        <v>3574</v>
      </c>
      <c r="B3575" t="s">
        <v>6781</v>
      </c>
      <c r="C3575" s="4">
        <v>42954</v>
      </c>
      <c r="D3575" s="4">
        <v>42959</v>
      </c>
      <c r="E3575" t="s">
        <v>67</v>
      </c>
      <c r="F3575" t="s">
        <v>4486</v>
      </c>
      <c r="G3575" t="s">
        <v>4487</v>
      </c>
      <c r="H3575" t="s">
        <v>37</v>
      </c>
      <c r="I3575" t="s">
        <v>38</v>
      </c>
      <c r="J3575" t="s">
        <v>1195</v>
      </c>
      <c r="K3575" t="s">
        <v>287</v>
      </c>
      <c r="L3575">
        <v>11561</v>
      </c>
      <c r="M3575" t="s">
        <v>168</v>
      </c>
      <c r="N3575" t="s">
        <v>1020</v>
      </c>
      <c r="O3575" t="s">
        <v>62</v>
      </c>
      <c r="P3575" t="s">
        <v>86</v>
      </c>
      <c r="Q3575" t="s">
        <v>1021</v>
      </c>
      <c r="R3575" s="1">
        <v>11.68</v>
      </c>
      <c r="S3575">
        <v>2</v>
      </c>
      <c r="T3575">
        <f t="shared" si="55"/>
        <v>15</v>
      </c>
      <c r="U3575" t="s">
        <v>46</v>
      </c>
      <c r="V3575">
        <v>0</v>
      </c>
      <c r="W3575">
        <v>0</v>
      </c>
      <c r="X3575" s="1">
        <v>0</v>
      </c>
      <c r="Y3575" s="1">
        <v>11.68</v>
      </c>
      <c r="Z3575" t="s">
        <v>65</v>
      </c>
      <c r="AA3575" s="2">
        <v>5.4896000000000003</v>
      </c>
      <c r="AB3575" s="3">
        <v>0.47000000000000003</v>
      </c>
      <c r="AC3575" s="1">
        <v>-6.1904000000000003</v>
      </c>
      <c r="AD3575">
        <v>5</v>
      </c>
      <c r="AE3575">
        <v>5</v>
      </c>
      <c r="AF3575" t="s">
        <v>48</v>
      </c>
      <c r="AG3575">
        <v>2017</v>
      </c>
      <c r="AH3575">
        <f>COUNTBLANK(datos[[#This Row],[Row ID]:[Year sales]])</f>
        <v>0</v>
      </c>
    </row>
    <row r="3576" spans="1:34" x14ac:dyDescent="0.3">
      <c r="A3576">
        <v>3575</v>
      </c>
      <c r="B3576" t="s">
        <v>6781</v>
      </c>
      <c r="C3576" s="4">
        <v>42954</v>
      </c>
      <c r="D3576" s="4">
        <v>42959</v>
      </c>
      <c r="E3576" t="s">
        <v>67</v>
      </c>
      <c r="F3576" t="s">
        <v>4486</v>
      </c>
      <c r="G3576" t="s">
        <v>4487</v>
      </c>
      <c r="H3576" t="s">
        <v>37</v>
      </c>
      <c r="I3576" t="s">
        <v>38</v>
      </c>
      <c r="J3576" t="s">
        <v>1195</v>
      </c>
      <c r="K3576" t="s">
        <v>287</v>
      </c>
      <c r="L3576">
        <v>11561</v>
      </c>
      <c r="M3576" t="s">
        <v>168</v>
      </c>
      <c r="N3576" t="s">
        <v>6782</v>
      </c>
      <c r="O3576" t="s">
        <v>62</v>
      </c>
      <c r="P3576" t="s">
        <v>86</v>
      </c>
      <c r="Q3576" t="s">
        <v>3062</v>
      </c>
      <c r="R3576" s="1">
        <v>104.8</v>
      </c>
      <c r="S3576">
        <v>10</v>
      </c>
      <c r="T3576">
        <f t="shared" si="55"/>
        <v>86</v>
      </c>
      <c r="U3576" t="s">
        <v>75</v>
      </c>
      <c r="V3576">
        <v>0</v>
      </c>
      <c r="W3576">
        <v>0</v>
      </c>
      <c r="X3576" s="1">
        <v>0</v>
      </c>
      <c r="Y3576" s="1">
        <v>104.8</v>
      </c>
      <c r="Z3576" t="s">
        <v>99</v>
      </c>
      <c r="AA3576" s="2">
        <v>26.2</v>
      </c>
      <c r="AB3576" s="3">
        <v>0.25</v>
      </c>
      <c r="AC3576" s="1">
        <v>-78.599999999999994</v>
      </c>
      <c r="AD3576">
        <v>5</v>
      </c>
      <c r="AE3576">
        <v>5</v>
      </c>
      <c r="AF3576" t="s">
        <v>48</v>
      </c>
      <c r="AG3576">
        <v>2017</v>
      </c>
      <c r="AH3576">
        <f>COUNTBLANK(datos[[#This Row],[Row ID]:[Year sales]])</f>
        <v>0</v>
      </c>
    </row>
    <row r="3577" spans="1:34" x14ac:dyDescent="0.3">
      <c r="A3577">
        <v>3576</v>
      </c>
      <c r="B3577" t="s">
        <v>6783</v>
      </c>
      <c r="C3577" s="4">
        <v>42082</v>
      </c>
      <c r="D3577" s="4">
        <v>42087</v>
      </c>
      <c r="E3577" t="s">
        <v>67</v>
      </c>
      <c r="F3577" t="s">
        <v>3563</v>
      </c>
      <c r="G3577" t="s">
        <v>3564</v>
      </c>
      <c r="H3577" t="s">
        <v>37</v>
      </c>
      <c r="I3577" t="s">
        <v>38</v>
      </c>
      <c r="J3577" t="s">
        <v>6784</v>
      </c>
      <c r="K3577" t="s">
        <v>71</v>
      </c>
      <c r="L3577">
        <v>33161</v>
      </c>
      <c r="M3577" t="s">
        <v>41</v>
      </c>
      <c r="N3577" t="s">
        <v>2626</v>
      </c>
      <c r="O3577" t="s">
        <v>62</v>
      </c>
      <c r="P3577" t="s">
        <v>110</v>
      </c>
      <c r="Q3577" t="s">
        <v>2627</v>
      </c>
      <c r="R3577" s="1">
        <v>14.496</v>
      </c>
      <c r="S3577">
        <v>3</v>
      </c>
      <c r="T3577">
        <f t="shared" si="55"/>
        <v>15</v>
      </c>
      <c r="U3577" t="s">
        <v>52</v>
      </c>
      <c r="V3577">
        <v>0.2</v>
      </c>
      <c r="W3577">
        <v>2.8992000000000004</v>
      </c>
      <c r="X3577" s="1">
        <v>-2.8992</v>
      </c>
      <c r="Y3577" s="1">
        <v>17.395200000000003</v>
      </c>
      <c r="Z3577" t="s">
        <v>65</v>
      </c>
      <c r="AA3577" s="2">
        <v>4.8924000000000003</v>
      </c>
      <c r="AB3577" s="3">
        <v>0.33750000000000002</v>
      </c>
      <c r="AC3577" s="1">
        <v>-6.7043999999999997</v>
      </c>
      <c r="AD3577">
        <v>5</v>
      </c>
      <c r="AE3577">
        <v>5</v>
      </c>
      <c r="AF3577" t="s">
        <v>48</v>
      </c>
      <c r="AG3577">
        <v>2015</v>
      </c>
      <c r="AH3577">
        <f>COUNTBLANK(datos[[#This Row],[Row ID]:[Year sales]])</f>
        <v>0</v>
      </c>
    </row>
    <row r="3578" spans="1:34" x14ac:dyDescent="0.3">
      <c r="A3578">
        <v>3577</v>
      </c>
      <c r="B3578" t="s">
        <v>6785</v>
      </c>
      <c r="C3578" s="4">
        <v>42528</v>
      </c>
      <c r="D3578" s="4">
        <v>42532</v>
      </c>
      <c r="E3578" t="s">
        <v>67</v>
      </c>
      <c r="F3578" t="s">
        <v>773</v>
      </c>
      <c r="G3578" t="s">
        <v>774</v>
      </c>
      <c r="H3578" t="s">
        <v>122</v>
      </c>
      <c r="I3578" t="s">
        <v>38</v>
      </c>
      <c r="J3578" t="s">
        <v>5982</v>
      </c>
      <c r="K3578" t="s">
        <v>59</v>
      </c>
      <c r="L3578">
        <v>93309</v>
      </c>
      <c r="M3578" t="s">
        <v>60</v>
      </c>
      <c r="N3578" t="s">
        <v>2238</v>
      </c>
      <c r="O3578" t="s">
        <v>62</v>
      </c>
      <c r="P3578" t="s">
        <v>94</v>
      </c>
      <c r="Q3578" t="s">
        <v>2239</v>
      </c>
      <c r="R3578" s="1">
        <v>4.7839999999999998</v>
      </c>
      <c r="S3578">
        <v>1</v>
      </c>
      <c r="T3578">
        <f t="shared" si="55"/>
        <v>26</v>
      </c>
      <c r="U3578" t="s">
        <v>46</v>
      </c>
      <c r="V3578">
        <v>0.2</v>
      </c>
      <c r="W3578">
        <v>0.95679999999999998</v>
      </c>
      <c r="X3578" s="1">
        <v>-0.95679999999999998</v>
      </c>
      <c r="Y3578" s="1">
        <v>5.7408000000000001</v>
      </c>
      <c r="Z3578" t="s">
        <v>65</v>
      </c>
      <c r="AA3578" s="2">
        <v>1.5548</v>
      </c>
      <c r="AB3578" s="3">
        <v>0.32500000000000001</v>
      </c>
      <c r="AC3578" s="1">
        <v>-2.2724000000000002</v>
      </c>
      <c r="AD3578">
        <v>4</v>
      </c>
      <c r="AE3578">
        <v>4</v>
      </c>
      <c r="AF3578" t="s">
        <v>48</v>
      </c>
      <c r="AG3578">
        <v>2016</v>
      </c>
      <c r="AH3578">
        <f>COUNTBLANK(datos[[#This Row],[Row ID]:[Year sales]])</f>
        <v>0</v>
      </c>
    </row>
    <row r="3579" spans="1:34" x14ac:dyDescent="0.3">
      <c r="A3579">
        <v>3578</v>
      </c>
      <c r="B3579" t="s">
        <v>6785</v>
      </c>
      <c r="C3579" s="4">
        <v>42528</v>
      </c>
      <c r="D3579" s="4">
        <v>42532</v>
      </c>
      <c r="E3579" t="s">
        <v>67</v>
      </c>
      <c r="F3579" t="s">
        <v>773</v>
      </c>
      <c r="G3579" t="s">
        <v>774</v>
      </c>
      <c r="H3579" t="s">
        <v>122</v>
      </c>
      <c r="I3579" t="s">
        <v>38</v>
      </c>
      <c r="J3579" t="s">
        <v>5982</v>
      </c>
      <c r="K3579" t="s">
        <v>59</v>
      </c>
      <c r="L3579">
        <v>93309</v>
      </c>
      <c r="M3579" t="s">
        <v>60</v>
      </c>
      <c r="N3579" t="s">
        <v>891</v>
      </c>
      <c r="O3579" t="s">
        <v>62</v>
      </c>
      <c r="P3579" t="s">
        <v>110</v>
      </c>
      <c r="Q3579" t="s">
        <v>892</v>
      </c>
      <c r="R3579" s="1">
        <v>4.7300000000000004</v>
      </c>
      <c r="S3579">
        <v>1</v>
      </c>
      <c r="T3579">
        <f t="shared" si="55"/>
        <v>13</v>
      </c>
      <c r="U3579" t="s">
        <v>46</v>
      </c>
      <c r="V3579">
        <v>0</v>
      </c>
      <c r="W3579">
        <v>0</v>
      </c>
      <c r="X3579" s="1">
        <v>0</v>
      </c>
      <c r="Y3579" s="1">
        <v>4.7300000000000004</v>
      </c>
      <c r="Z3579" t="s">
        <v>65</v>
      </c>
      <c r="AA3579" s="2">
        <v>2.3176999999999999</v>
      </c>
      <c r="AB3579" s="3">
        <v>0.48999999999999994</v>
      </c>
      <c r="AC3579" s="1">
        <v>-2.4123000000000001</v>
      </c>
      <c r="AD3579">
        <v>4</v>
      </c>
      <c r="AE3579">
        <v>4</v>
      </c>
      <c r="AF3579" t="s">
        <v>48</v>
      </c>
      <c r="AG3579">
        <v>2016</v>
      </c>
      <c r="AH3579">
        <f>COUNTBLANK(datos[[#This Row],[Row ID]:[Year sales]])</f>
        <v>0</v>
      </c>
    </row>
    <row r="3580" spans="1:34" x14ac:dyDescent="0.3">
      <c r="A3580">
        <v>3579</v>
      </c>
      <c r="B3580" t="s">
        <v>6786</v>
      </c>
      <c r="C3580" s="4">
        <v>42576</v>
      </c>
      <c r="D3580" s="4">
        <v>42580</v>
      </c>
      <c r="E3580" t="s">
        <v>67</v>
      </c>
      <c r="F3580" t="s">
        <v>3029</v>
      </c>
      <c r="G3580" t="s">
        <v>3030</v>
      </c>
      <c r="H3580" t="s">
        <v>37</v>
      </c>
      <c r="I3580" t="s">
        <v>38</v>
      </c>
      <c r="J3580" t="s">
        <v>348</v>
      </c>
      <c r="K3580" t="s">
        <v>1511</v>
      </c>
      <c r="L3580">
        <v>39212</v>
      </c>
      <c r="M3580" t="s">
        <v>41</v>
      </c>
      <c r="N3580" t="s">
        <v>6787</v>
      </c>
      <c r="O3580" t="s">
        <v>62</v>
      </c>
      <c r="P3580" t="s">
        <v>77</v>
      </c>
      <c r="Q3580" t="s">
        <v>6788</v>
      </c>
      <c r="R3580" s="1">
        <v>7.89</v>
      </c>
      <c r="S3580">
        <v>1</v>
      </c>
      <c r="T3580">
        <f t="shared" si="55"/>
        <v>13</v>
      </c>
      <c r="U3580" t="s">
        <v>46</v>
      </c>
      <c r="V3580">
        <v>0</v>
      </c>
      <c r="W3580">
        <v>0</v>
      </c>
      <c r="X3580" s="1">
        <v>0</v>
      </c>
      <c r="Y3580" s="1">
        <v>7.89</v>
      </c>
      <c r="Z3580" t="s">
        <v>65</v>
      </c>
      <c r="AA3580" s="2">
        <v>0.31559999999999999</v>
      </c>
      <c r="AB3580" s="3">
        <v>0.04</v>
      </c>
      <c r="AC3580" s="1">
        <v>-7.5743999999999998</v>
      </c>
      <c r="AD3580">
        <v>4</v>
      </c>
      <c r="AE3580">
        <v>4</v>
      </c>
      <c r="AF3580" t="s">
        <v>48</v>
      </c>
      <c r="AG3580">
        <v>2016</v>
      </c>
      <c r="AH3580">
        <f>COUNTBLANK(datos[[#This Row],[Row ID]:[Year sales]])</f>
        <v>0</v>
      </c>
    </row>
    <row r="3581" spans="1:34" x14ac:dyDescent="0.3">
      <c r="A3581">
        <v>3580</v>
      </c>
      <c r="B3581" t="s">
        <v>6786</v>
      </c>
      <c r="C3581" s="4">
        <v>42576</v>
      </c>
      <c r="D3581" s="4">
        <v>42580</v>
      </c>
      <c r="E3581" t="s">
        <v>67</v>
      </c>
      <c r="F3581" t="s">
        <v>3029</v>
      </c>
      <c r="G3581" t="s">
        <v>3030</v>
      </c>
      <c r="H3581" t="s">
        <v>37</v>
      </c>
      <c r="I3581" t="s">
        <v>38</v>
      </c>
      <c r="J3581" t="s">
        <v>348</v>
      </c>
      <c r="K3581" t="s">
        <v>1511</v>
      </c>
      <c r="L3581">
        <v>39212</v>
      </c>
      <c r="M3581" t="s">
        <v>41</v>
      </c>
      <c r="N3581" t="s">
        <v>5831</v>
      </c>
      <c r="O3581" t="s">
        <v>62</v>
      </c>
      <c r="P3581" t="s">
        <v>110</v>
      </c>
      <c r="Q3581" t="s">
        <v>5832</v>
      </c>
      <c r="R3581" s="1">
        <v>65.5</v>
      </c>
      <c r="S3581">
        <v>5</v>
      </c>
      <c r="T3581">
        <f t="shared" si="55"/>
        <v>20</v>
      </c>
      <c r="U3581" t="s">
        <v>75</v>
      </c>
      <c r="V3581">
        <v>0</v>
      </c>
      <c r="W3581">
        <v>0</v>
      </c>
      <c r="X3581" s="1">
        <v>0</v>
      </c>
      <c r="Y3581" s="1">
        <v>65.5</v>
      </c>
      <c r="Z3581" t="s">
        <v>99</v>
      </c>
      <c r="AA3581" s="2">
        <v>32.094999999999999</v>
      </c>
      <c r="AB3581" s="3">
        <v>0.49</v>
      </c>
      <c r="AC3581" s="1">
        <v>-33.405000000000001</v>
      </c>
      <c r="AD3581">
        <v>4</v>
      </c>
      <c r="AE3581">
        <v>4</v>
      </c>
      <c r="AF3581" t="s">
        <v>48</v>
      </c>
      <c r="AG3581">
        <v>2016</v>
      </c>
      <c r="AH3581">
        <f>COUNTBLANK(datos[[#This Row],[Row ID]:[Year sales]])</f>
        <v>0</v>
      </c>
    </row>
    <row r="3582" spans="1:34" x14ac:dyDescent="0.3">
      <c r="A3582">
        <v>3581</v>
      </c>
      <c r="B3582" t="s">
        <v>6786</v>
      </c>
      <c r="C3582" s="4">
        <v>42576</v>
      </c>
      <c r="D3582" s="4">
        <v>42580</v>
      </c>
      <c r="E3582" t="s">
        <v>67</v>
      </c>
      <c r="F3582" t="s">
        <v>3029</v>
      </c>
      <c r="G3582" t="s">
        <v>3030</v>
      </c>
      <c r="H3582" t="s">
        <v>37</v>
      </c>
      <c r="I3582" t="s">
        <v>38</v>
      </c>
      <c r="J3582" t="s">
        <v>348</v>
      </c>
      <c r="K3582" t="s">
        <v>1511</v>
      </c>
      <c r="L3582">
        <v>39212</v>
      </c>
      <c r="M3582" t="s">
        <v>41</v>
      </c>
      <c r="N3582" t="s">
        <v>1349</v>
      </c>
      <c r="O3582" t="s">
        <v>43</v>
      </c>
      <c r="P3582" t="s">
        <v>73</v>
      </c>
      <c r="Q3582" t="s">
        <v>1350</v>
      </c>
      <c r="R3582" s="1">
        <v>2430.08</v>
      </c>
      <c r="S3582">
        <v>8</v>
      </c>
      <c r="T3582">
        <f t="shared" si="55"/>
        <v>23</v>
      </c>
      <c r="U3582" t="s">
        <v>75</v>
      </c>
      <c r="V3582">
        <v>0</v>
      </c>
      <c r="W3582">
        <v>0</v>
      </c>
      <c r="X3582" s="1">
        <v>0</v>
      </c>
      <c r="Y3582" s="1">
        <v>2430.08</v>
      </c>
      <c r="Z3582" t="s">
        <v>53</v>
      </c>
      <c r="AA3582" s="2">
        <v>388.81279999999998</v>
      </c>
      <c r="AB3582" s="3">
        <v>0.16</v>
      </c>
      <c r="AC3582" s="1">
        <v>-2041.2672</v>
      </c>
      <c r="AD3582">
        <v>4</v>
      </c>
      <c r="AE3582">
        <v>4</v>
      </c>
      <c r="AF3582" t="s">
        <v>48</v>
      </c>
      <c r="AG3582">
        <v>2016</v>
      </c>
      <c r="AH3582">
        <f>COUNTBLANK(datos[[#This Row],[Row ID]:[Year sales]])</f>
        <v>0</v>
      </c>
    </row>
    <row r="3583" spans="1:34" x14ac:dyDescent="0.3">
      <c r="A3583">
        <v>3582</v>
      </c>
      <c r="B3583" t="s">
        <v>6789</v>
      </c>
      <c r="C3583" s="4">
        <v>43009</v>
      </c>
      <c r="D3583" s="4">
        <v>43015</v>
      </c>
      <c r="E3583" t="s">
        <v>67</v>
      </c>
      <c r="F3583" t="s">
        <v>528</v>
      </c>
      <c r="G3583" t="s">
        <v>529</v>
      </c>
      <c r="H3583" t="s">
        <v>37</v>
      </c>
      <c r="I3583" t="s">
        <v>38</v>
      </c>
      <c r="J3583" t="s">
        <v>157</v>
      </c>
      <c r="K3583" t="s">
        <v>158</v>
      </c>
      <c r="L3583">
        <v>68025</v>
      </c>
      <c r="M3583" t="s">
        <v>125</v>
      </c>
      <c r="N3583" t="s">
        <v>3597</v>
      </c>
      <c r="O3583" t="s">
        <v>62</v>
      </c>
      <c r="P3583" t="s">
        <v>110</v>
      </c>
      <c r="Q3583" t="s">
        <v>3598</v>
      </c>
      <c r="R3583" s="1">
        <v>104.85</v>
      </c>
      <c r="S3583">
        <v>1</v>
      </c>
      <c r="T3583">
        <f t="shared" si="55"/>
        <v>28</v>
      </c>
      <c r="U3583" t="s">
        <v>46</v>
      </c>
      <c r="V3583">
        <v>0</v>
      </c>
      <c r="W3583">
        <v>0</v>
      </c>
      <c r="X3583" s="1">
        <v>0</v>
      </c>
      <c r="Y3583" s="1">
        <v>104.85</v>
      </c>
      <c r="Z3583" t="s">
        <v>99</v>
      </c>
      <c r="AA3583" s="2">
        <v>50.328000000000003</v>
      </c>
      <c r="AB3583" s="3">
        <v>0.48000000000000004</v>
      </c>
      <c r="AC3583" s="1">
        <v>-54.521999999999998</v>
      </c>
      <c r="AD3583">
        <v>6</v>
      </c>
      <c r="AE3583">
        <v>6</v>
      </c>
      <c r="AF3583" t="s">
        <v>48</v>
      </c>
      <c r="AG3583">
        <v>2017</v>
      </c>
      <c r="AH3583">
        <f>COUNTBLANK(datos[[#This Row],[Row ID]:[Year sales]])</f>
        <v>0</v>
      </c>
    </row>
    <row r="3584" spans="1:34" x14ac:dyDescent="0.3">
      <c r="A3584">
        <v>3583</v>
      </c>
      <c r="B3584" t="s">
        <v>6790</v>
      </c>
      <c r="C3584" s="4">
        <v>42348</v>
      </c>
      <c r="D3584" s="4">
        <v>42354</v>
      </c>
      <c r="E3584" t="s">
        <v>67</v>
      </c>
      <c r="F3584" t="s">
        <v>3967</v>
      </c>
      <c r="G3584" t="s">
        <v>3968</v>
      </c>
      <c r="H3584" t="s">
        <v>57</v>
      </c>
      <c r="I3584" t="s">
        <v>38</v>
      </c>
      <c r="J3584" t="s">
        <v>348</v>
      </c>
      <c r="K3584" t="s">
        <v>258</v>
      </c>
      <c r="L3584">
        <v>49201</v>
      </c>
      <c r="M3584" t="s">
        <v>125</v>
      </c>
      <c r="N3584" t="s">
        <v>592</v>
      </c>
      <c r="O3584" t="s">
        <v>62</v>
      </c>
      <c r="P3584" t="s">
        <v>86</v>
      </c>
      <c r="Q3584" t="s">
        <v>6791</v>
      </c>
      <c r="R3584" s="1">
        <v>3.9</v>
      </c>
      <c r="S3584">
        <v>2</v>
      </c>
      <c r="T3584">
        <f t="shared" si="55"/>
        <v>4</v>
      </c>
      <c r="U3584" t="s">
        <v>46</v>
      </c>
      <c r="V3584">
        <v>0</v>
      </c>
      <c r="W3584">
        <v>0</v>
      </c>
      <c r="X3584" s="1">
        <v>0</v>
      </c>
      <c r="Y3584" s="1">
        <v>3.9</v>
      </c>
      <c r="Z3584" t="s">
        <v>65</v>
      </c>
      <c r="AA3584" s="2">
        <v>1.5209999999999999</v>
      </c>
      <c r="AB3584" s="3">
        <v>0.38999999999999996</v>
      </c>
      <c r="AC3584" s="1">
        <v>-2.379</v>
      </c>
      <c r="AD3584">
        <v>6</v>
      </c>
      <c r="AE3584">
        <v>6</v>
      </c>
      <c r="AF3584" t="s">
        <v>48</v>
      </c>
      <c r="AG3584">
        <v>2015</v>
      </c>
      <c r="AH3584">
        <f>COUNTBLANK(datos[[#This Row],[Row ID]:[Year sales]])</f>
        <v>0</v>
      </c>
    </row>
    <row r="3585" spans="1:34" x14ac:dyDescent="0.3">
      <c r="A3585">
        <v>3584</v>
      </c>
      <c r="B3585" t="s">
        <v>6790</v>
      </c>
      <c r="C3585" s="4">
        <v>42348</v>
      </c>
      <c r="D3585" s="4">
        <v>42354</v>
      </c>
      <c r="E3585" t="s">
        <v>67</v>
      </c>
      <c r="F3585" t="s">
        <v>3967</v>
      </c>
      <c r="G3585" t="s">
        <v>3968</v>
      </c>
      <c r="H3585" t="s">
        <v>57</v>
      </c>
      <c r="I3585" t="s">
        <v>38</v>
      </c>
      <c r="J3585" t="s">
        <v>348</v>
      </c>
      <c r="K3585" t="s">
        <v>258</v>
      </c>
      <c r="L3585">
        <v>49201</v>
      </c>
      <c r="M3585" t="s">
        <v>125</v>
      </c>
      <c r="N3585" t="s">
        <v>5728</v>
      </c>
      <c r="O3585" t="s">
        <v>43</v>
      </c>
      <c r="P3585" t="s">
        <v>73</v>
      </c>
      <c r="Q3585" t="s">
        <v>5729</v>
      </c>
      <c r="R3585" s="1">
        <v>801.96</v>
      </c>
      <c r="S3585">
        <v>2</v>
      </c>
      <c r="T3585">
        <f t="shared" si="55"/>
        <v>21</v>
      </c>
      <c r="U3585" t="s">
        <v>46</v>
      </c>
      <c r="V3585">
        <v>0</v>
      </c>
      <c r="W3585">
        <v>0</v>
      </c>
      <c r="X3585" s="1">
        <v>0</v>
      </c>
      <c r="Y3585" s="1">
        <v>801.96</v>
      </c>
      <c r="Z3585" t="s">
        <v>53</v>
      </c>
      <c r="AA3585" s="2">
        <v>200.49</v>
      </c>
      <c r="AB3585" s="3">
        <v>0.25</v>
      </c>
      <c r="AC3585" s="1">
        <v>-601.47</v>
      </c>
      <c r="AD3585">
        <v>6</v>
      </c>
      <c r="AE3585">
        <v>6</v>
      </c>
      <c r="AF3585" t="s">
        <v>48</v>
      </c>
      <c r="AG3585">
        <v>2015</v>
      </c>
      <c r="AH3585">
        <f>COUNTBLANK(datos[[#This Row],[Row ID]:[Year sales]])</f>
        <v>0</v>
      </c>
    </row>
    <row r="3586" spans="1:34" x14ac:dyDescent="0.3">
      <c r="A3586">
        <v>3585</v>
      </c>
      <c r="B3586" t="s">
        <v>6790</v>
      </c>
      <c r="C3586" s="4">
        <v>42348</v>
      </c>
      <c r="D3586" s="4">
        <v>42354</v>
      </c>
      <c r="E3586" t="s">
        <v>67</v>
      </c>
      <c r="F3586" t="s">
        <v>3967</v>
      </c>
      <c r="G3586" t="s">
        <v>3968</v>
      </c>
      <c r="H3586" t="s">
        <v>57</v>
      </c>
      <c r="I3586" t="s">
        <v>38</v>
      </c>
      <c r="J3586" t="s">
        <v>348</v>
      </c>
      <c r="K3586" t="s">
        <v>258</v>
      </c>
      <c r="L3586">
        <v>49201</v>
      </c>
      <c r="M3586" t="s">
        <v>125</v>
      </c>
      <c r="N3586" t="s">
        <v>3919</v>
      </c>
      <c r="O3586" t="s">
        <v>43</v>
      </c>
      <c r="P3586" t="s">
        <v>50</v>
      </c>
      <c r="Q3586" t="s">
        <v>3920</v>
      </c>
      <c r="R3586" s="1">
        <v>191.96</v>
      </c>
      <c r="S3586">
        <v>2</v>
      </c>
      <c r="T3586">
        <f t="shared" ref="T3586:T3649" si="56">SUMIF(Q:Q, Q3586, S:S)</f>
        <v>30</v>
      </c>
      <c r="U3586" t="s">
        <v>46</v>
      </c>
      <c r="V3586">
        <v>0</v>
      </c>
      <c r="W3586">
        <v>0</v>
      </c>
      <c r="X3586" s="1">
        <v>0</v>
      </c>
      <c r="Y3586" s="1">
        <v>191.96</v>
      </c>
      <c r="Z3586" t="s">
        <v>99</v>
      </c>
      <c r="AA3586" s="2">
        <v>32.633200000000002</v>
      </c>
      <c r="AB3586" s="3">
        <v>0.17</v>
      </c>
      <c r="AC3586" s="1">
        <v>-159.32679999999999</v>
      </c>
      <c r="AD3586">
        <v>6</v>
      </c>
      <c r="AE3586">
        <v>6</v>
      </c>
      <c r="AF3586" t="s">
        <v>48</v>
      </c>
      <c r="AG3586">
        <v>2015</v>
      </c>
      <c r="AH3586">
        <f>COUNTBLANK(datos[[#This Row],[Row ID]:[Year sales]])</f>
        <v>0</v>
      </c>
    </row>
    <row r="3587" spans="1:34" x14ac:dyDescent="0.3">
      <c r="A3587">
        <v>3586</v>
      </c>
      <c r="B3587" t="s">
        <v>6790</v>
      </c>
      <c r="C3587" s="4">
        <v>42348</v>
      </c>
      <c r="D3587" s="4">
        <v>42354</v>
      </c>
      <c r="E3587" t="s">
        <v>67</v>
      </c>
      <c r="F3587" t="s">
        <v>3967</v>
      </c>
      <c r="G3587" t="s">
        <v>3968</v>
      </c>
      <c r="H3587" t="s">
        <v>57</v>
      </c>
      <c r="I3587" t="s">
        <v>38</v>
      </c>
      <c r="J3587" t="s">
        <v>348</v>
      </c>
      <c r="K3587" t="s">
        <v>258</v>
      </c>
      <c r="L3587">
        <v>49201</v>
      </c>
      <c r="M3587" t="s">
        <v>125</v>
      </c>
      <c r="N3587" t="s">
        <v>2797</v>
      </c>
      <c r="O3587" t="s">
        <v>62</v>
      </c>
      <c r="P3587" t="s">
        <v>63</v>
      </c>
      <c r="Q3587" t="s">
        <v>2798</v>
      </c>
      <c r="R3587" s="1">
        <v>2.61</v>
      </c>
      <c r="S3587">
        <v>1</v>
      </c>
      <c r="T3587">
        <f t="shared" si="56"/>
        <v>18</v>
      </c>
      <c r="U3587" t="s">
        <v>46</v>
      </c>
      <c r="V3587">
        <v>0</v>
      </c>
      <c r="W3587">
        <v>0</v>
      </c>
      <c r="X3587" s="1">
        <v>0</v>
      </c>
      <c r="Y3587" s="1">
        <v>2.61</v>
      </c>
      <c r="Z3587" t="s">
        <v>65</v>
      </c>
      <c r="AA3587" s="2">
        <v>1.2005999999999999</v>
      </c>
      <c r="AB3587" s="3">
        <v>0.45999999999999996</v>
      </c>
      <c r="AC3587" s="1">
        <v>-1.4094</v>
      </c>
      <c r="AD3587">
        <v>6</v>
      </c>
      <c r="AE3587">
        <v>6</v>
      </c>
      <c r="AF3587" t="s">
        <v>48</v>
      </c>
      <c r="AG3587">
        <v>2015</v>
      </c>
      <c r="AH3587">
        <f>COUNTBLANK(datos[[#This Row],[Row ID]:[Year sales]])</f>
        <v>0</v>
      </c>
    </row>
    <row r="3588" spans="1:34" x14ac:dyDescent="0.3">
      <c r="A3588">
        <v>3587</v>
      </c>
      <c r="B3588" t="s">
        <v>6792</v>
      </c>
      <c r="C3588" s="4">
        <v>42981</v>
      </c>
      <c r="D3588" s="4">
        <v>42986</v>
      </c>
      <c r="E3588" t="s">
        <v>67</v>
      </c>
      <c r="F3588" t="s">
        <v>5755</v>
      </c>
      <c r="G3588" t="s">
        <v>5756</v>
      </c>
      <c r="H3588" t="s">
        <v>57</v>
      </c>
      <c r="I3588" t="s">
        <v>38</v>
      </c>
      <c r="J3588" t="s">
        <v>147</v>
      </c>
      <c r="K3588" t="s">
        <v>59</v>
      </c>
      <c r="L3588">
        <v>94122</v>
      </c>
      <c r="M3588" t="s">
        <v>60</v>
      </c>
      <c r="N3588" t="s">
        <v>386</v>
      </c>
      <c r="O3588" t="s">
        <v>62</v>
      </c>
      <c r="P3588" t="s">
        <v>86</v>
      </c>
      <c r="Q3588" t="s">
        <v>387</v>
      </c>
      <c r="R3588" s="1">
        <v>5.96</v>
      </c>
      <c r="S3588">
        <v>2</v>
      </c>
      <c r="T3588">
        <f t="shared" si="56"/>
        <v>29</v>
      </c>
      <c r="U3588" t="s">
        <v>46</v>
      </c>
      <c r="V3588">
        <v>0</v>
      </c>
      <c r="W3588">
        <v>0</v>
      </c>
      <c r="X3588" s="1">
        <v>0</v>
      </c>
      <c r="Y3588" s="1">
        <v>5.96</v>
      </c>
      <c r="Z3588" t="s">
        <v>65</v>
      </c>
      <c r="AA3588" s="2">
        <v>1.6688000000000001</v>
      </c>
      <c r="AB3588" s="3">
        <v>0.28000000000000003</v>
      </c>
      <c r="AC3588" s="1">
        <v>-4.2911999999999999</v>
      </c>
      <c r="AD3588">
        <v>5</v>
      </c>
      <c r="AE3588">
        <v>5</v>
      </c>
      <c r="AF3588" t="s">
        <v>48</v>
      </c>
      <c r="AG3588">
        <v>2017</v>
      </c>
      <c r="AH3588">
        <f>COUNTBLANK(datos[[#This Row],[Row ID]:[Year sales]])</f>
        <v>0</v>
      </c>
    </row>
    <row r="3589" spans="1:34" x14ac:dyDescent="0.3">
      <c r="A3589">
        <v>3588</v>
      </c>
      <c r="B3589" t="s">
        <v>6793</v>
      </c>
      <c r="C3589" s="4">
        <v>43002</v>
      </c>
      <c r="D3589" s="4">
        <v>43006</v>
      </c>
      <c r="E3589" t="s">
        <v>67</v>
      </c>
      <c r="F3589" t="s">
        <v>3531</v>
      </c>
      <c r="G3589" t="s">
        <v>3532</v>
      </c>
      <c r="H3589" t="s">
        <v>122</v>
      </c>
      <c r="I3589" t="s">
        <v>38</v>
      </c>
      <c r="J3589" t="s">
        <v>2495</v>
      </c>
      <c r="K3589" t="s">
        <v>518</v>
      </c>
      <c r="L3589">
        <v>43130</v>
      </c>
      <c r="M3589" t="s">
        <v>168</v>
      </c>
      <c r="N3589" t="s">
        <v>4623</v>
      </c>
      <c r="O3589" t="s">
        <v>90</v>
      </c>
      <c r="P3589" t="s">
        <v>91</v>
      </c>
      <c r="Q3589" t="s">
        <v>4624</v>
      </c>
      <c r="R3589" s="1">
        <v>1169.694</v>
      </c>
      <c r="S3589">
        <v>3</v>
      </c>
      <c r="T3589">
        <f t="shared" si="56"/>
        <v>24</v>
      </c>
      <c r="U3589" t="s">
        <v>52</v>
      </c>
      <c r="V3589">
        <v>0.4</v>
      </c>
      <c r="W3589">
        <v>467.87760000000003</v>
      </c>
      <c r="X3589" s="1">
        <v>-467.87759999999997</v>
      </c>
      <c r="Y3589" s="1">
        <v>1637.5716</v>
      </c>
      <c r="Z3589" t="s">
        <v>53</v>
      </c>
      <c r="AA3589" s="2">
        <v>-253.43369999999999</v>
      </c>
      <c r="AB3589" s="3">
        <v>-0.21666666666666667</v>
      </c>
      <c r="AC3589" s="1">
        <v>-955.25009999999997</v>
      </c>
      <c r="AD3589">
        <v>4</v>
      </c>
      <c r="AE3589">
        <v>4</v>
      </c>
      <c r="AF3589" t="s">
        <v>48</v>
      </c>
      <c r="AG3589">
        <v>2017</v>
      </c>
      <c r="AH3589">
        <f>COUNTBLANK(datos[[#This Row],[Row ID]:[Year sales]])</f>
        <v>0</v>
      </c>
    </row>
    <row r="3590" spans="1:34" x14ac:dyDescent="0.3">
      <c r="A3590">
        <v>3589</v>
      </c>
      <c r="B3590" t="s">
        <v>6794</v>
      </c>
      <c r="C3590" s="4">
        <v>43088</v>
      </c>
      <c r="D3590" s="4">
        <v>43090</v>
      </c>
      <c r="E3590" t="s">
        <v>208</v>
      </c>
      <c r="F3590" t="s">
        <v>4744</v>
      </c>
      <c r="G3590" t="s">
        <v>4745</v>
      </c>
      <c r="H3590" t="s">
        <v>37</v>
      </c>
      <c r="I3590" t="s">
        <v>38</v>
      </c>
      <c r="J3590" t="s">
        <v>4296</v>
      </c>
      <c r="K3590" t="s">
        <v>758</v>
      </c>
      <c r="L3590">
        <v>70506</v>
      </c>
      <c r="M3590" t="s">
        <v>41</v>
      </c>
      <c r="N3590" t="s">
        <v>1824</v>
      </c>
      <c r="O3590" t="s">
        <v>62</v>
      </c>
      <c r="P3590" t="s">
        <v>599</v>
      </c>
      <c r="Q3590" t="s">
        <v>1825</v>
      </c>
      <c r="R3590" s="1">
        <v>1665.62</v>
      </c>
      <c r="S3590">
        <v>2</v>
      </c>
      <c r="T3590">
        <f t="shared" si="56"/>
        <v>22</v>
      </c>
      <c r="U3590" t="s">
        <v>46</v>
      </c>
      <c r="V3590">
        <v>0</v>
      </c>
      <c r="W3590">
        <v>0</v>
      </c>
      <c r="X3590" s="1">
        <v>0</v>
      </c>
      <c r="Y3590" s="1">
        <v>1665.62</v>
      </c>
      <c r="Z3590" t="s">
        <v>53</v>
      </c>
      <c r="AA3590" s="2">
        <v>33.312399999999997</v>
      </c>
      <c r="AB3590" s="3">
        <v>0.02</v>
      </c>
      <c r="AC3590" s="1">
        <v>-1632.3076000000001</v>
      </c>
      <c r="AD3590">
        <v>2</v>
      </c>
      <c r="AE3590">
        <v>2</v>
      </c>
      <c r="AF3590" t="s">
        <v>48</v>
      </c>
      <c r="AG3590">
        <v>2017</v>
      </c>
      <c r="AH3590">
        <f>COUNTBLANK(datos[[#This Row],[Row ID]:[Year sales]])</f>
        <v>0</v>
      </c>
    </row>
    <row r="3591" spans="1:34" x14ac:dyDescent="0.3">
      <c r="A3591">
        <v>3590</v>
      </c>
      <c r="B3591" t="s">
        <v>6795</v>
      </c>
      <c r="C3591" s="4">
        <v>43063</v>
      </c>
      <c r="D3591" s="4">
        <v>43069</v>
      </c>
      <c r="E3591" t="s">
        <v>67</v>
      </c>
      <c r="F3591" t="s">
        <v>773</v>
      </c>
      <c r="G3591" t="s">
        <v>774</v>
      </c>
      <c r="H3591" t="s">
        <v>122</v>
      </c>
      <c r="I3591" t="s">
        <v>38</v>
      </c>
      <c r="J3591" t="s">
        <v>1488</v>
      </c>
      <c r="K3591" t="s">
        <v>40</v>
      </c>
      <c r="L3591">
        <v>40475</v>
      </c>
      <c r="M3591" t="s">
        <v>41</v>
      </c>
      <c r="N3591" t="s">
        <v>2415</v>
      </c>
      <c r="O3591" t="s">
        <v>62</v>
      </c>
      <c r="P3591" t="s">
        <v>94</v>
      </c>
      <c r="Q3591" t="s">
        <v>2416</v>
      </c>
      <c r="R3591" s="1">
        <v>2.88</v>
      </c>
      <c r="S3591">
        <v>1</v>
      </c>
      <c r="T3591">
        <f t="shared" si="56"/>
        <v>50</v>
      </c>
      <c r="U3591" t="s">
        <v>46</v>
      </c>
      <c r="V3591">
        <v>0</v>
      </c>
      <c r="W3591">
        <v>0</v>
      </c>
      <c r="X3591" s="1">
        <v>0</v>
      </c>
      <c r="Y3591" s="1">
        <v>2.88</v>
      </c>
      <c r="Z3591" t="s">
        <v>65</v>
      </c>
      <c r="AA3591" s="2">
        <v>1.4112</v>
      </c>
      <c r="AB3591" s="3">
        <v>0.49000000000000005</v>
      </c>
      <c r="AC3591" s="1">
        <v>-1.4688000000000001</v>
      </c>
      <c r="AD3591">
        <v>6</v>
      </c>
      <c r="AE3591">
        <v>6</v>
      </c>
      <c r="AF3591" t="s">
        <v>48</v>
      </c>
      <c r="AG3591">
        <v>2017</v>
      </c>
      <c r="AH3591">
        <f>COUNTBLANK(datos[[#This Row],[Row ID]:[Year sales]])</f>
        <v>0</v>
      </c>
    </row>
    <row r="3592" spans="1:34" x14ac:dyDescent="0.3">
      <c r="A3592">
        <v>3591</v>
      </c>
      <c r="B3592" t="s">
        <v>6795</v>
      </c>
      <c r="C3592" s="4">
        <v>43063</v>
      </c>
      <c r="D3592" s="4">
        <v>43069</v>
      </c>
      <c r="E3592" t="s">
        <v>67</v>
      </c>
      <c r="F3592" t="s">
        <v>773</v>
      </c>
      <c r="G3592" t="s">
        <v>774</v>
      </c>
      <c r="H3592" t="s">
        <v>122</v>
      </c>
      <c r="I3592" t="s">
        <v>38</v>
      </c>
      <c r="J3592" t="s">
        <v>1488</v>
      </c>
      <c r="K3592" t="s">
        <v>40</v>
      </c>
      <c r="L3592">
        <v>40475</v>
      </c>
      <c r="M3592" t="s">
        <v>41</v>
      </c>
      <c r="N3592" t="s">
        <v>3057</v>
      </c>
      <c r="O3592" t="s">
        <v>62</v>
      </c>
      <c r="P3592" t="s">
        <v>77</v>
      </c>
      <c r="Q3592" t="s">
        <v>3058</v>
      </c>
      <c r="R3592" s="1">
        <v>1443.96</v>
      </c>
      <c r="S3592">
        <v>12</v>
      </c>
      <c r="T3592">
        <f t="shared" si="56"/>
        <v>49</v>
      </c>
      <c r="U3592" t="s">
        <v>75</v>
      </c>
      <c r="V3592">
        <v>0</v>
      </c>
      <c r="W3592">
        <v>0</v>
      </c>
      <c r="X3592" s="1">
        <v>0</v>
      </c>
      <c r="Y3592" s="1">
        <v>1443.96</v>
      </c>
      <c r="Z3592" t="s">
        <v>53</v>
      </c>
      <c r="AA3592" s="2">
        <v>375.42959999999999</v>
      </c>
      <c r="AB3592" s="3">
        <v>0.26</v>
      </c>
      <c r="AC3592" s="1">
        <v>-1068.5304000000001</v>
      </c>
      <c r="AD3592">
        <v>6</v>
      </c>
      <c r="AE3592">
        <v>6</v>
      </c>
      <c r="AF3592" t="s">
        <v>48</v>
      </c>
      <c r="AG3592">
        <v>2017</v>
      </c>
      <c r="AH3592">
        <f>COUNTBLANK(datos[[#This Row],[Row ID]:[Year sales]])</f>
        <v>0</v>
      </c>
    </row>
    <row r="3593" spans="1:34" x14ac:dyDescent="0.3">
      <c r="A3593">
        <v>3592</v>
      </c>
      <c r="B3593" t="s">
        <v>6796</v>
      </c>
      <c r="C3593" s="4">
        <v>41986</v>
      </c>
      <c r="D3593" s="4">
        <v>41988</v>
      </c>
      <c r="E3593" t="s">
        <v>34</v>
      </c>
      <c r="F3593" t="s">
        <v>2254</v>
      </c>
      <c r="G3593" t="s">
        <v>2255</v>
      </c>
      <c r="H3593" t="s">
        <v>37</v>
      </c>
      <c r="I3593" t="s">
        <v>38</v>
      </c>
      <c r="J3593" t="s">
        <v>204</v>
      </c>
      <c r="K3593" t="s">
        <v>124</v>
      </c>
      <c r="L3593">
        <v>77070</v>
      </c>
      <c r="M3593" t="s">
        <v>125</v>
      </c>
      <c r="N3593" t="s">
        <v>1973</v>
      </c>
      <c r="O3593" t="s">
        <v>62</v>
      </c>
      <c r="P3593" t="s">
        <v>599</v>
      </c>
      <c r="Q3593" t="s">
        <v>1974</v>
      </c>
      <c r="R3593" s="1">
        <v>2.92</v>
      </c>
      <c r="S3593">
        <v>1</v>
      </c>
      <c r="T3593">
        <f t="shared" si="56"/>
        <v>22</v>
      </c>
      <c r="U3593" t="s">
        <v>46</v>
      </c>
      <c r="V3593">
        <v>0.2</v>
      </c>
      <c r="W3593">
        <v>0.58399999999999996</v>
      </c>
      <c r="X3593" s="1">
        <v>-0.58399999999999996</v>
      </c>
      <c r="Y3593" s="1">
        <v>3.504</v>
      </c>
      <c r="Z3593" t="s">
        <v>65</v>
      </c>
      <c r="AA3593" s="2">
        <v>0.36499999999999999</v>
      </c>
      <c r="AB3593" s="3">
        <v>0.125</v>
      </c>
      <c r="AC3593" s="1">
        <v>-1.9710000000000001</v>
      </c>
      <c r="AD3593">
        <v>2</v>
      </c>
      <c r="AE3593">
        <v>2</v>
      </c>
      <c r="AF3593" t="s">
        <v>48</v>
      </c>
      <c r="AG3593">
        <v>2014</v>
      </c>
      <c r="AH3593">
        <f>COUNTBLANK(datos[[#This Row],[Row ID]:[Year sales]])</f>
        <v>0</v>
      </c>
    </row>
    <row r="3594" spans="1:34" x14ac:dyDescent="0.3">
      <c r="A3594">
        <v>3593</v>
      </c>
      <c r="B3594" t="s">
        <v>6797</v>
      </c>
      <c r="C3594" s="4">
        <v>42709</v>
      </c>
      <c r="D3594" s="4">
        <v>42711</v>
      </c>
      <c r="E3594" t="s">
        <v>34</v>
      </c>
      <c r="F3594" t="s">
        <v>4289</v>
      </c>
      <c r="G3594" t="s">
        <v>4290</v>
      </c>
      <c r="H3594" t="s">
        <v>37</v>
      </c>
      <c r="I3594" t="s">
        <v>38</v>
      </c>
      <c r="J3594" t="s">
        <v>286</v>
      </c>
      <c r="K3594" t="s">
        <v>287</v>
      </c>
      <c r="L3594">
        <v>10024</v>
      </c>
      <c r="M3594" t="s">
        <v>168</v>
      </c>
      <c r="N3594" t="s">
        <v>6122</v>
      </c>
      <c r="O3594" t="s">
        <v>62</v>
      </c>
      <c r="P3594" t="s">
        <v>77</v>
      </c>
      <c r="Q3594" t="s">
        <v>6123</v>
      </c>
      <c r="R3594" s="1">
        <v>465.18</v>
      </c>
      <c r="S3594">
        <v>3</v>
      </c>
      <c r="T3594">
        <f t="shared" si="56"/>
        <v>43</v>
      </c>
      <c r="U3594" t="s">
        <v>52</v>
      </c>
      <c r="V3594">
        <v>0</v>
      </c>
      <c r="W3594">
        <v>0</v>
      </c>
      <c r="X3594" s="1">
        <v>0</v>
      </c>
      <c r="Y3594" s="1">
        <v>465.18</v>
      </c>
      <c r="Z3594" t="s">
        <v>47</v>
      </c>
      <c r="AA3594" s="2">
        <v>120.9468</v>
      </c>
      <c r="AB3594" s="3">
        <v>0.26</v>
      </c>
      <c r="AC3594" s="1">
        <v>-344.23320000000001</v>
      </c>
      <c r="AD3594">
        <v>2</v>
      </c>
      <c r="AE3594">
        <v>2</v>
      </c>
      <c r="AF3594" t="s">
        <v>48</v>
      </c>
      <c r="AG3594">
        <v>2016</v>
      </c>
      <c r="AH3594">
        <f>COUNTBLANK(datos[[#This Row],[Row ID]:[Year sales]])</f>
        <v>0</v>
      </c>
    </row>
    <row r="3595" spans="1:34" x14ac:dyDescent="0.3">
      <c r="A3595">
        <v>3594</v>
      </c>
      <c r="B3595" t="s">
        <v>6798</v>
      </c>
      <c r="C3595" s="4">
        <v>42624</v>
      </c>
      <c r="D3595" s="4">
        <v>42630</v>
      </c>
      <c r="E3595" t="s">
        <v>67</v>
      </c>
      <c r="F3595" t="s">
        <v>1090</v>
      </c>
      <c r="G3595" t="s">
        <v>1091</v>
      </c>
      <c r="H3595" t="s">
        <v>122</v>
      </c>
      <c r="I3595" t="s">
        <v>38</v>
      </c>
      <c r="J3595" t="s">
        <v>2861</v>
      </c>
      <c r="K3595" t="s">
        <v>518</v>
      </c>
      <c r="L3595">
        <v>43615</v>
      </c>
      <c r="M3595" t="s">
        <v>168</v>
      </c>
      <c r="N3595" t="s">
        <v>1748</v>
      </c>
      <c r="O3595" t="s">
        <v>62</v>
      </c>
      <c r="P3595" t="s">
        <v>94</v>
      </c>
      <c r="Q3595" t="s">
        <v>1749</v>
      </c>
      <c r="R3595" s="1">
        <v>22.428000000000001</v>
      </c>
      <c r="S3595">
        <v>3</v>
      </c>
      <c r="T3595">
        <f t="shared" si="56"/>
        <v>34</v>
      </c>
      <c r="U3595" t="s">
        <v>52</v>
      </c>
      <c r="V3595">
        <v>0.7</v>
      </c>
      <c r="W3595">
        <v>15.6996</v>
      </c>
      <c r="X3595" s="1">
        <v>-15.6996</v>
      </c>
      <c r="Y3595" s="1">
        <v>38.127600000000001</v>
      </c>
      <c r="Z3595" t="s">
        <v>65</v>
      </c>
      <c r="AA3595" s="2">
        <v>-17.942399999999999</v>
      </c>
      <c r="AB3595" s="3">
        <v>-0.79999999999999993</v>
      </c>
      <c r="AC3595" s="1">
        <v>-24.6708</v>
      </c>
      <c r="AD3595">
        <v>6</v>
      </c>
      <c r="AE3595">
        <v>6</v>
      </c>
      <c r="AF3595" t="s">
        <v>48</v>
      </c>
      <c r="AG3595">
        <v>2016</v>
      </c>
      <c r="AH3595">
        <f>COUNTBLANK(datos[[#This Row],[Row ID]:[Year sales]])</f>
        <v>0</v>
      </c>
    </row>
    <row r="3596" spans="1:34" x14ac:dyDescent="0.3">
      <c r="A3596">
        <v>3595</v>
      </c>
      <c r="B3596" t="s">
        <v>6798</v>
      </c>
      <c r="C3596" s="4">
        <v>42624</v>
      </c>
      <c r="D3596" s="4">
        <v>42630</v>
      </c>
      <c r="E3596" t="s">
        <v>67</v>
      </c>
      <c r="F3596" t="s">
        <v>1090</v>
      </c>
      <c r="G3596" t="s">
        <v>1091</v>
      </c>
      <c r="H3596" t="s">
        <v>122</v>
      </c>
      <c r="I3596" t="s">
        <v>38</v>
      </c>
      <c r="J3596" t="s">
        <v>2861</v>
      </c>
      <c r="K3596" t="s">
        <v>518</v>
      </c>
      <c r="L3596">
        <v>43615</v>
      </c>
      <c r="M3596" t="s">
        <v>168</v>
      </c>
      <c r="N3596" t="s">
        <v>4800</v>
      </c>
      <c r="O3596" t="s">
        <v>62</v>
      </c>
      <c r="P3596" t="s">
        <v>77</v>
      </c>
      <c r="Q3596" t="s">
        <v>2680</v>
      </c>
      <c r="R3596" s="1">
        <v>37.520000000000003</v>
      </c>
      <c r="S3596">
        <v>5</v>
      </c>
      <c r="T3596">
        <f t="shared" si="56"/>
        <v>33</v>
      </c>
      <c r="U3596" t="s">
        <v>75</v>
      </c>
      <c r="V3596">
        <v>0.2</v>
      </c>
      <c r="W3596">
        <v>7.5040000000000013</v>
      </c>
      <c r="X3596" s="1">
        <v>-7.5039999999999996</v>
      </c>
      <c r="Y3596" s="1">
        <v>45.024000000000001</v>
      </c>
      <c r="Z3596" t="s">
        <v>65</v>
      </c>
      <c r="AA3596" s="2">
        <v>3.7519999999999998</v>
      </c>
      <c r="AB3596" s="3">
        <v>9.9999999999999992E-2</v>
      </c>
      <c r="AC3596" s="1">
        <v>-26.263999999999999</v>
      </c>
      <c r="AD3596">
        <v>6</v>
      </c>
      <c r="AE3596">
        <v>6</v>
      </c>
      <c r="AF3596" t="s">
        <v>48</v>
      </c>
      <c r="AG3596">
        <v>2016</v>
      </c>
      <c r="AH3596">
        <f>COUNTBLANK(datos[[#This Row],[Row ID]:[Year sales]])</f>
        <v>0</v>
      </c>
    </row>
    <row r="3597" spans="1:34" x14ac:dyDescent="0.3">
      <c r="A3597">
        <v>3596</v>
      </c>
      <c r="B3597" t="s">
        <v>6799</v>
      </c>
      <c r="C3597" s="4">
        <v>43078</v>
      </c>
      <c r="D3597" s="4">
        <v>43084</v>
      </c>
      <c r="E3597" t="s">
        <v>67</v>
      </c>
      <c r="F3597" t="s">
        <v>3051</v>
      </c>
      <c r="G3597" t="s">
        <v>3052</v>
      </c>
      <c r="H3597" t="s">
        <v>57</v>
      </c>
      <c r="I3597" t="s">
        <v>38</v>
      </c>
      <c r="J3597" t="s">
        <v>166</v>
      </c>
      <c r="K3597" t="s">
        <v>167</v>
      </c>
      <c r="L3597">
        <v>19143</v>
      </c>
      <c r="M3597" t="s">
        <v>168</v>
      </c>
      <c r="N3597" t="s">
        <v>1390</v>
      </c>
      <c r="O3597" t="s">
        <v>62</v>
      </c>
      <c r="P3597" t="s">
        <v>86</v>
      </c>
      <c r="Q3597" t="s">
        <v>1391</v>
      </c>
      <c r="R3597" s="1">
        <v>2.6240000000000001</v>
      </c>
      <c r="S3597">
        <v>1</v>
      </c>
      <c r="T3597">
        <f t="shared" si="56"/>
        <v>40</v>
      </c>
      <c r="U3597" t="s">
        <v>46</v>
      </c>
      <c r="V3597">
        <v>0.2</v>
      </c>
      <c r="W3597">
        <v>0.52480000000000004</v>
      </c>
      <c r="X3597" s="1">
        <v>-0.52480000000000004</v>
      </c>
      <c r="Y3597" s="1">
        <v>3.1488</v>
      </c>
      <c r="Z3597" t="s">
        <v>65</v>
      </c>
      <c r="AA3597" s="2">
        <v>0.4264</v>
      </c>
      <c r="AB3597" s="3">
        <v>0.16250000000000001</v>
      </c>
      <c r="AC3597" s="1">
        <v>-1.6728000000000001</v>
      </c>
      <c r="AD3597">
        <v>6</v>
      </c>
      <c r="AE3597">
        <v>6</v>
      </c>
      <c r="AF3597" t="s">
        <v>48</v>
      </c>
      <c r="AG3597">
        <v>2017</v>
      </c>
      <c r="AH3597">
        <f>COUNTBLANK(datos[[#This Row],[Row ID]:[Year sales]])</f>
        <v>0</v>
      </c>
    </row>
    <row r="3598" spans="1:34" x14ac:dyDescent="0.3">
      <c r="A3598">
        <v>3597</v>
      </c>
      <c r="B3598" t="s">
        <v>6800</v>
      </c>
      <c r="C3598" s="4">
        <v>41891</v>
      </c>
      <c r="D3598" s="4">
        <v>41896</v>
      </c>
      <c r="E3598" t="s">
        <v>34</v>
      </c>
      <c r="F3598" t="s">
        <v>835</v>
      </c>
      <c r="G3598" t="s">
        <v>836</v>
      </c>
      <c r="H3598" t="s">
        <v>37</v>
      </c>
      <c r="I3598" t="s">
        <v>38</v>
      </c>
      <c r="J3598" t="s">
        <v>166</v>
      </c>
      <c r="K3598" t="s">
        <v>167</v>
      </c>
      <c r="L3598">
        <v>19140</v>
      </c>
      <c r="M3598" t="s">
        <v>168</v>
      </c>
      <c r="N3598" t="s">
        <v>2908</v>
      </c>
      <c r="O3598" t="s">
        <v>62</v>
      </c>
      <c r="P3598" t="s">
        <v>110</v>
      </c>
      <c r="Q3598" t="s">
        <v>2909</v>
      </c>
      <c r="R3598" s="1">
        <v>15.552</v>
      </c>
      <c r="S3598">
        <v>3</v>
      </c>
      <c r="T3598">
        <f t="shared" si="56"/>
        <v>18</v>
      </c>
      <c r="U3598" t="s">
        <v>52</v>
      </c>
      <c r="V3598">
        <v>0.2</v>
      </c>
      <c r="W3598">
        <v>3.1104000000000003</v>
      </c>
      <c r="X3598" s="1">
        <v>-3.1103999999999998</v>
      </c>
      <c r="Y3598" s="1">
        <v>18.662399999999998</v>
      </c>
      <c r="Z3598" t="s">
        <v>65</v>
      </c>
      <c r="AA3598" s="2">
        <v>5.4432</v>
      </c>
      <c r="AB3598" s="3">
        <v>0.35000000000000003</v>
      </c>
      <c r="AC3598" s="1">
        <v>-6.9984000000000002</v>
      </c>
      <c r="AD3598">
        <v>5</v>
      </c>
      <c r="AE3598">
        <v>5</v>
      </c>
      <c r="AF3598" t="s">
        <v>48</v>
      </c>
      <c r="AG3598">
        <v>2014</v>
      </c>
      <c r="AH3598">
        <f>COUNTBLANK(datos[[#This Row],[Row ID]:[Year sales]])</f>
        <v>0</v>
      </c>
    </row>
    <row r="3599" spans="1:34" x14ac:dyDescent="0.3">
      <c r="A3599">
        <v>3598</v>
      </c>
      <c r="B3599" t="s">
        <v>6800</v>
      </c>
      <c r="C3599" s="4">
        <v>41891</v>
      </c>
      <c r="D3599" s="4">
        <v>41896</v>
      </c>
      <c r="E3599" t="s">
        <v>34</v>
      </c>
      <c r="F3599" t="s">
        <v>835</v>
      </c>
      <c r="G3599" t="s">
        <v>836</v>
      </c>
      <c r="H3599" t="s">
        <v>37</v>
      </c>
      <c r="I3599" t="s">
        <v>38</v>
      </c>
      <c r="J3599" t="s">
        <v>166</v>
      </c>
      <c r="K3599" t="s">
        <v>167</v>
      </c>
      <c r="L3599">
        <v>19140</v>
      </c>
      <c r="M3599" t="s">
        <v>168</v>
      </c>
      <c r="N3599" t="s">
        <v>6801</v>
      </c>
      <c r="O3599" t="s">
        <v>90</v>
      </c>
      <c r="P3599" t="s">
        <v>181</v>
      </c>
      <c r="Q3599" t="s">
        <v>6802</v>
      </c>
      <c r="R3599" s="1">
        <v>64.703999999999994</v>
      </c>
      <c r="S3599">
        <v>6</v>
      </c>
      <c r="T3599">
        <f t="shared" si="56"/>
        <v>9</v>
      </c>
      <c r="U3599" t="s">
        <v>75</v>
      </c>
      <c r="V3599">
        <v>0.2</v>
      </c>
      <c r="W3599">
        <v>12.940799999999999</v>
      </c>
      <c r="X3599" s="1">
        <v>-12.940799999999999</v>
      </c>
      <c r="Y3599" s="1">
        <v>77.644799999999989</v>
      </c>
      <c r="Z3599" t="s">
        <v>99</v>
      </c>
      <c r="AA3599" s="2">
        <v>-4.8528000000000002</v>
      </c>
      <c r="AB3599" s="3">
        <v>-7.5000000000000011E-2</v>
      </c>
      <c r="AC3599" s="1">
        <v>-56.616</v>
      </c>
      <c r="AD3599">
        <v>5</v>
      </c>
      <c r="AE3599">
        <v>5</v>
      </c>
      <c r="AF3599" t="s">
        <v>48</v>
      </c>
      <c r="AG3599">
        <v>2014</v>
      </c>
      <c r="AH3599">
        <f>COUNTBLANK(datos[[#This Row],[Row ID]:[Year sales]])</f>
        <v>0</v>
      </c>
    </row>
    <row r="3600" spans="1:34" x14ac:dyDescent="0.3">
      <c r="A3600">
        <v>3599</v>
      </c>
      <c r="B3600" t="s">
        <v>6800</v>
      </c>
      <c r="C3600" s="4">
        <v>41891</v>
      </c>
      <c r="D3600" s="4">
        <v>41896</v>
      </c>
      <c r="E3600" t="s">
        <v>34</v>
      </c>
      <c r="F3600" t="s">
        <v>835</v>
      </c>
      <c r="G3600" t="s">
        <v>836</v>
      </c>
      <c r="H3600" t="s">
        <v>37</v>
      </c>
      <c r="I3600" t="s">
        <v>38</v>
      </c>
      <c r="J3600" t="s">
        <v>166</v>
      </c>
      <c r="K3600" t="s">
        <v>167</v>
      </c>
      <c r="L3600">
        <v>19140</v>
      </c>
      <c r="M3600" t="s">
        <v>168</v>
      </c>
      <c r="N3600" t="s">
        <v>4092</v>
      </c>
      <c r="O3600" t="s">
        <v>43</v>
      </c>
      <c r="P3600" t="s">
        <v>83</v>
      </c>
      <c r="Q3600" t="s">
        <v>4093</v>
      </c>
      <c r="R3600" s="1">
        <v>17.472000000000001</v>
      </c>
      <c r="S3600">
        <v>3</v>
      </c>
      <c r="T3600">
        <f t="shared" si="56"/>
        <v>27</v>
      </c>
      <c r="U3600" t="s">
        <v>52</v>
      </c>
      <c r="V3600">
        <v>0.2</v>
      </c>
      <c r="W3600">
        <v>3.4944000000000006</v>
      </c>
      <c r="X3600" s="1">
        <v>-3.4944000000000002</v>
      </c>
      <c r="Y3600" s="1">
        <v>20.9664</v>
      </c>
      <c r="Z3600" t="s">
        <v>65</v>
      </c>
      <c r="AA3600" s="2">
        <v>5.0232000000000001</v>
      </c>
      <c r="AB3600" s="3">
        <v>0.28749999999999998</v>
      </c>
      <c r="AC3600" s="1">
        <v>-8.9543999999999997</v>
      </c>
      <c r="AD3600">
        <v>5</v>
      </c>
      <c r="AE3600">
        <v>5</v>
      </c>
      <c r="AF3600" t="s">
        <v>48</v>
      </c>
      <c r="AG3600">
        <v>2014</v>
      </c>
      <c r="AH3600">
        <f>COUNTBLANK(datos[[#This Row],[Row ID]:[Year sales]])</f>
        <v>0</v>
      </c>
    </row>
    <row r="3601" spans="1:34" x14ac:dyDescent="0.3">
      <c r="A3601">
        <v>3600</v>
      </c>
      <c r="B3601" t="s">
        <v>6800</v>
      </c>
      <c r="C3601" s="4">
        <v>41891</v>
      </c>
      <c r="D3601" s="4">
        <v>41896</v>
      </c>
      <c r="E3601" t="s">
        <v>34</v>
      </c>
      <c r="F3601" t="s">
        <v>835</v>
      </c>
      <c r="G3601" t="s">
        <v>836</v>
      </c>
      <c r="H3601" t="s">
        <v>37</v>
      </c>
      <c r="I3601" t="s">
        <v>38</v>
      </c>
      <c r="J3601" t="s">
        <v>166</v>
      </c>
      <c r="K3601" t="s">
        <v>167</v>
      </c>
      <c r="L3601">
        <v>19140</v>
      </c>
      <c r="M3601" t="s">
        <v>168</v>
      </c>
      <c r="N3601" t="s">
        <v>3726</v>
      </c>
      <c r="O3601" t="s">
        <v>90</v>
      </c>
      <c r="P3601" t="s">
        <v>91</v>
      </c>
      <c r="Q3601" t="s">
        <v>3727</v>
      </c>
      <c r="R3601" s="1">
        <v>135.51599999999999</v>
      </c>
      <c r="S3601">
        <v>1</v>
      </c>
      <c r="T3601">
        <f t="shared" si="56"/>
        <v>22</v>
      </c>
      <c r="U3601" t="s">
        <v>46</v>
      </c>
      <c r="V3601">
        <v>0.4</v>
      </c>
      <c r="W3601">
        <v>54.206400000000002</v>
      </c>
      <c r="X3601" s="1">
        <v>-54.206400000000002</v>
      </c>
      <c r="Y3601" s="1">
        <v>189.72239999999999</v>
      </c>
      <c r="Z3601" t="s">
        <v>99</v>
      </c>
      <c r="AA3601" s="2">
        <v>-31.6204</v>
      </c>
      <c r="AB3601" s="3">
        <v>-0.23333333333333334</v>
      </c>
      <c r="AC3601" s="1">
        <v>-112.93</v>
      </c>
      <c r="AD3601">
        <v>5</v>
      </c>
      <c r="AE3601">
        <v>5</v>
      </c>
      <c r="AF3601" t="s">
        <v>48</v>
      </c>
      <c r="AG3601">
        <v>2014</v>
      </c>
      <c r="AH3601">
        <f>COUNTBLANK(datos[[#This Row],[Row ID]:[Year sales]])</f>
        <v>0</v>
      </c>
    </row>
    <row r="3602" spans="1:34" x14ac:dyDescent="0.3">
      <c r="A3602">
        <v>3601</v>
      </c>
      <c r="B3602" t="s">
        <v>6803</v>
      </c>
      <c r="C3602" s="4">
        <v>42912</v>
      </c>
      <c r="D3602" s="4">
        <v>42916</v>
      </c>
      <c r="E3602" t="s">
        <v>67</v>
      </c>
      <c r="F3602" t="s">
        <v>3514</v>
      </c>
      <c r="G3602" t="s">
        <v>3515</v>
      </c>
      <c r="H3602" t="s">
        <v>37</v>
      </c>
      <c r="I3602" t="s">
        <v>38</v>
      </c>
      <c r="J3602" t="s">
        <v>829</v>
      </c>
      <c r="K3602" t="s">
        <v>477</v>
      </c>
      <c r="L3602">
        <v>80219</v>
      </c>
      <c r="M3602" t="s">
        <v>60</v>
      </c>
      <c r="N3602" t="s">
        <v>3437</v>
      </c>
      <c r="O3602" t="s">
        <v>90</v>
      </c>
      <c r="P3602" t="s">
        <v>181</v>
      </c>
      <c r="Q3602" t="s">
        <v>3438</v>
      </c>
      <c r="R3602" s="1">
        <v>431.928</v>
      </c>
      <c r="S3602">
        <v>9</v>
      </c>
      <c r="T3602">
        <f t="shared" si="56"/>
        <v>33</v>
      </c>
      <c r="U3602" t="s">
        <v>75</v>
      </c>
      <c r="V3602">
        <v>0.2</v>
      </c>
      <c r="W3602">
        <v>86.385600000000011</v>
      </c>
      <c r="X3602" s="1">
        <v>-86.385599999999997</v>
      </c>
      <c r="Y3602" s="1">
        <v>518.31359999999995</v>
      </c>
      <c r="Z3602" t="s">
        <v>53</v>
      </c>
      <c r="AA3602" s="2">
        <v>64.789199999999994</v>
      </c>
      <c r="AB3602" s="3">
        <v>0.15</v>
      </c>
      <c r="AC3602" s="1">
        <v>-280.75319999999999</v>
      </c>
      <c r="AD3602">
        <v>4</v>
      </c>
      <c r="AE3602">
        <v>4</v>
      </c>
      <c r="AF3602" t="s">
        <v>48</v>
      </c>
      <c r="AG3602">
        <v>2017</v>
      </c>
      <c r="AH3602">
        <f>COUNTBLANK(datos[[#This Row],[Row ID]:[Year sales]])</f>
        <v>0</v>
      </c>
    </row>
    <row r="3603" spans="1:34" x14ac:dyDescent="0.3">
      <c r="A3603">
        <v>3602</v>
      </c>
      <c r="B3603" t="s">
        <v>6804</v>
      </c>
      <c r="C3603" s="4">
        <v>41960</v>
      </c>
      <c r="D3603" s="4">
        <v>41967</v>
      </c>
      <c r="E3603" t="s">
        <v>67</v>
      </c>
      <c r="F3603" t="s">
        <v>6805</v>
      </c>
      <c r="G3603" t="s">
        <v>6806</v>
      </c>
      <c r="H3603" t="s">
        <v>37</v>
      </c>
      <c r="I3603" t="s">
        <v>38</v>
      </c>
      <c r="J3603" t="s">
        <v>166</v>
      </c>
      <c r="K3603" t="s">
        <v>167</v>
      </c>
      <c r="L3603">
        <v>19143</v>
      </c>
      <c r="M3603" t="s">
        <v>168</v>
      </c>
      <c r="N3603" t="s">
        <v>2221</v>
      </c>
      <c r="O3603" t="s">
        <v>62</v>
      </c>
      <c r="P3603" t="s">
        <v>110</v>
      </c>
      <c r="Q3603" t="s">
        <v>2222</v>
      </c>
      <c r="R3603" s="1">
        <v>12.448</v>
      </c>
      <c r="S3603">
        <v>2</v>
      </c>
      <c r="T3603">
        <f t="shared" si="56"/>
        <v>35</v>
      </c>
      <c r="U3603" t="s">
        <v>46</v>
      </c>
      <c r="V3603">
        <v>0.2</v>
      </c>
      <c r="W3603">
        <v>2.4896000000000003</v>
      </c>
      <c r="X3603" s="1">
        <v>-2.4895999999999998</v>
      </c>
      <c r="Y3603" s="1">
        <v>14.9376</v>
      </c>
      <c r="Z3603" t="s">
        <v>65</v>
      </c>
      <c r="AA3603" s="2">
        <v>3.89</v>
      </c>
      <c r="AB3603" s="3">
        <v>0.3125</v>
      </c>
      <c r="AC3603" s="1">
        <v>-6.0683999999999996</v>
      </c>
      <c r="AD3603">
        <v>7</v>
      </c>
      <c r="AE3603">
        <v>7</v>
      </c>
      <c r="AF3603" t="s">
        <v>48</v>
      </c>
      <c r="AG3603">
        <v>2014</v>
      </c>
      <c r="AH3603">
        <f>COUNTBLANK(datos[[#This Row],[Row ID]:[Year sales]])</f>
        <v>0</v>
      </c>
    </row>
    <row r="3604" spans="1:34" x14ac:dyDescent="0.3">
      <c r="A3604">
        <v>3603</v>
      </c>
      <c r="B3604" t="s">
        <v>6804</v>
      </c>
      <c r="C3604" s="4">
        <v>41960</v>
      </c>
      <c r="D3604" s="4">
        <v>41967</v>
      </c>
      <c r="E3604" t="s">
        <v>67</v>
      </c>
      <c r="F3604" t="s">
        <v>6805</v>
      </c>
      <c r="G3604" t="s">
        <v>6806</v>
      </c>
      <c r="H3604" t="s">
        <v>37</v>
      </c>
      <c r="I3604" t="s">
        <v>38</v>
      </c>
      <c r="J3604" t="s">
        <v>166</v>
      </c>
      <c r="K3604" t="s">
        <v>167</v>
      </c>
      <c r="L3604">
        <v>19143</v>
      </c>
      <c r="M3604" t="s">
        <v>168</v>
      </c>
      <c r="N3604" t="s">
        <v>1955</v>
      </c>
      <c r="O3604" t="s">
        <v>43</v>
      </c>
      <c r="P3604" t="s">
        <v>50</v>
      </c>
      <c r="Q3604" t="s">
        <v>1956</v>
      </c>
      <c r="R3604" s="1">
        <v>657.93</v>
      </c>
      <c r="S3604">
        <v>5</v>
      </c>
      <c r="T3604">
        <f t="shared" si="56"/>
        <v>43</v>
      </c>
      <c r="U3604" t="s">
        <v>75</v>
      </c>
      <c r="V3604">
        <v>0.3</v>
      </c>
      <c r="W3604">
        <v>197.37899999999999</v>
      </c>
      <c r="X3604" s="1">
        <v>-197.37899999999999</v>
      </c>
      <c r="Y3604" s="1">
        <v>855.30899999999997</v>
      </c>
      <c r="Z3604" t="s">
        <v>53</v>
      </c>
      <c r="AA3604" s="2">
        <v>-93.99</v>
      </c>
      <c r="AB3604" s="3">
        <v>-0.14285714285714285</v>
      </c>
      <c r="AC3604" s="1">
        <v>-554.54100000000005</v>
      </c>
      <c r="AD3604">
        <v>7</v>
      </c>
      <c r="AE3604">
        <v>7</v>
      </c>
      <c r="AF3604" t="s">
        <v>48</v>
      </c>
      <c r="AG3604">
        <v>2014</v>
      </c>
      <c r="AH3604">
        <f>COUNTBLANK(datos[[#This Row],[Row ID]:[Year sales]])</f>
        <v>0</v>
      </c>
    </row>
    <row r="3605" spans="1:34" x14ac:dyDescent="0.3">
      <c r="A3605">
        <v>3604</v>
      </c>
      <c r="B3605" t="s">
        <v>6807</v>
      </c>
      <c r="C3605" s="4">
        <v>42968</v>
      </c>
      <c r="D3605" s="4">
        <v>42974</v>
      </c>
      <c r="E3605" t="s">
        <v>67</v>
      </c>
      <c r="F3605" t="s">
        <v>2308</v>
      </c>
      <c r="G3605" t="s">
        <v>2309</v>
      </c>
      <c r="H3605" t="s">
        <v>122</v>
      </c>
      <c r="I3605" t="s">
        <v>38</v>
      </c>
      <c r="J3605" t="s">
        <v>402</v>
      </c>
      <c r="K3605" t="s">
        <v>2761</v>
      </c>
      <c r="L3605">
        <v>21044</v>
      </c>
      <c r="M3605" t="s">
        <v>168</v>
      </c>
      <c r="N3605" t="s">
        <v>1754</v>
      </c>
      <c r="O3605" t="s">
        <v>62</v>
      </c>
      <c r="P3605" t="s">
        <v>110</v>
      </c>
      <c r="Q3605" t="s">
        <v>5034</v>
      </c>
      <c r="R3605" s="1">
        <v>277.39999999999998</v>
      </c>
      <c r="S3605">
        <v>5</v>
      </c>
      <c r="T3605">
        <f t="shared" si="56"/>
        <v>24</v>
      </c>
      <c r="U3605" t="s">
        <v>75</v>
      </c>
      <c r="V3605">
        <v>0</v>
      </c>
      <c r="W3605">
        <v>0</v>
      </c>
      <c r="X3605" s="1">
        <v>0</v>
      </c>
      <c r="Y3605" s="1">
        <v>277.39999999999998</v>
      </c>
      <c r="Z3605" t="s">
        <v>47</v>
      </c>
      <c r="AA3605" s="2">
        <v>133.15199999999999</v>
      </c>
      <c r="AB3605" s="3">
        <v>0.48</v>
      </c>
      <c r="AC3605" s="1">
        <v>-144.24799999999999</v>
      </c>
      <c r="AD3605">
        <v>6</v>
      </c>
      <c r="AE3605">
        <v>6</v>
      </c>
      <c r="AF3605" t="s">
        <v>48</v>
      </c>
      <c r="AG3605">
        <v>2017</v>
      </c>
      <c r="AH3605">
        <f>COUNTBLANK(datos[[#This Row],[Row ID]:[Year sales]])</f>
        <v>0</v>
      </c>
    </row>
    <row r="3606" spans="1:34" x14ac:dyDescent="0.3">
      <c r="A3606">
        <v>3605</v>
      </c>
      <c r="B3606" t="s">
        <v>6807</v>
      </c>
      <c r="C3606" s="4">
        <v>42968</v>
      </c>
      <c r="D3606" s="4">
        <v>42974</v>
      </c>
      <c r="E3606" t="s">
        <v>67</v>
      </c>
      <c r="F3606" t="s">
        <v>2308</v>
      </c>
      <c r="G3606" t="s">
        <v>2309</v>
      </c>
      <c r="H3606" t="s">
        <v>122</v>
      </c>
      <c r="I3606" t="s">
        <v>38</v>
      </c>
      <c r="J3606" t="s">
        <v>402</v>
      </c>
      <c r="K3606" t="s">
        <v>2761</v>
      </c>
      <c r="L3606">
        <v>21044</v>
      </c>
      <c r="M3606" t="s">
        <v>168</v>
      </c>
      <c r="N3606" t="s">
        <v>3867</v>
      </c>
      <c r="O3606" t="s">
        <v>43</v>
      </c>
      <c r="P3606" t="s">
        <v>83</v>
      </c>
      <c r="Q3606" t="s">
        <v>3868</v>
      </c>
      <c r="R3606" s="1">
        <v>25.16</v>
      </c>
      <c r="S3606">
        <v>2</v>
      </c>
      <c r="T3606">
        <f t="shared" si="56"/>
        <v>17</v>
      </c>
      <c r="U3606" t="s">
        <v>46</v>
      </c>
      <c r="V3606">
        <v>0</v>
      </c>
      <c r="W3606">
        <v>0</v>
      </c>
      <c r="X3606" s="1">
        <v>0</v>
      </c>
      <c r="Y3606" s="1">
        <v>25.16</v>
      </c>
      <c r="Z3606" t="s">
        <v>65</v>
      </c>
      <c r="AA3606" s="2">
        <v>8.5543999999999993</v>
      </c>
      <c r="AB3606" s="3">
        <v>0.33999999999999997</v>
      </c>
      <c r="AC3606" s="1">
        <v>-16.605599999999999</v>
      </c>
      <c r="AD3606">
        <v>6</v>
      </c>
      <c r="AE3606">
        <v>6</v>
      </c>
      <c r="AF3606" t="s">
        <v>48</v>
      </c>
      <c r="AG3606">
        <v>2017</v>
      </c>
      <c r="AH3606">
        <f>COUNTBLANK(datos[[#This Row],[Row ID]:[Year sales]])</f>
        <v>0</v>
      </c>
    </row>
    <row r="3607" spans="1:34" x14ac:dyDescent="0.3">
      <c r="A3607">
        <v>3606</v>
      </c>
      <c r="B3607" t="s">
        <v>6807</v>
      </c>
      <c r="C3607" s="4">
        <v>42968</v>
      </c>
      <c r="D3607" s="4">
        <v>42974</v>
      </c>
      <c r="E3607" t="s">
        <v>67</v>
      </c>
      <c r="F3607" t="s">
        <v>2308</v>
      </c>
      <c r="G3607" t="s">
        <v>2309</v>
      </c>
      <c r="H3607" t="s">
        <v>122</v>
      </c>
      <c r="I3607" t="s">
        <v>38</v>
      </c>
      <c r="J3607" t="s">
        <v>402</v>
      </c>
      <c r="K3607" t="s">
        <v>2761</v>
      </c>
      <c r="L3607">
        <v>21044</v>
      </c>
      <c r="M3607" t="s">
        <v>168</v>
      </c>
      <c r="N3607" t="s">
        <v>3662</v>
      </c>
      <c r="O3607" t="s">
        <v>43</v>
      </c>
      <c r="P3607" t="s">
        <v>83</v>
      </c>
      <c r="Q3607" t="s">
        <v>3663</v>
      </c>
      <c r="R3607" s="1">
        <v>91.92</v>
      </c>
      <c r="S3607">
        <v>4</v>
      </c>
      <c r="T3607">
        <f t="shared" si="56"/>
        <v>17</v>
      </c>
      <c r="U3607" t="s">
        <v>52</v>
      </c>
      <c r="V3607">
        <v>0</v>
      </c>
      <c r="W3607">
        <v>0</v>
      </c>
      <c r="X3607" s="1">
        <v>0</v>
      </c>
      <c r="Y3607" s="1">
        <v>91.92</v>
      </c>
      <c r="Z3607" t="s">
        <v>99</v>
      </c>
      <c r="AA3607" s="2">
        <v>31.252800000000001</v>
      </c>
      <c r="AB3607" s="3">
        <v>0.34</v>
      </c>
      <c r="AC3607" s="1">
        <v>-60.667200000000001</v>
      </c>
      <c r="AD3607">
        <v>6</v>
      </c>
      <c r="AE3607">
        <v>6</v>
      </c>
      <c r="AF3607" t="s">
        <v>48</v>
      </c>
      <c r="AG3607">
        <v>2017</v>
      </c>
      <c r="AH3607">
        <f>COUNTBLANK(datos[[#This Row],[Row ID]:[Year sales]])</f>
        <v>0</v>
      </c>
    </row>
    <row r="3608" spans="1:34" x14ac:dyDescent="0.3">
      <c r="A3608">
        <v>3607</v>
      </c>
      <c r="B3608" t="s">
        <v>6808</v>
      </c>
      <c r="C3608" s="4">
        <v>42441</v>
      </c>
      <c r="D3608" s="4">
        <v>42445</v>
      </c>
      <c r="E3608" t="s">
        <v>34</v>
      </c>
      <c r="F3608" t="s">
        <v>2059</v>
      </c>
      <c r="G3608" t="s">
        <v>2060</v>
      </c>
      <c r="H3608" t="s">
        <v>37</v>
      </c>
      <c r="I3608" t="s">
        <v>38</v>
      </c>
      <c r="J3608" t="s">
        <v>286</v>
      </c>
      <c r="K3608" t="s">
        <v>287</v>
      </c>
      <c r="L3608">
        <v>10024</v>
      </c>
      <c r="M3608" t="s">
        <v>168</v>
      </c>
      <c r="N3608" t="s">
        <v>2781</v>
      </c>
      <c r="O3608" t="s">
        <v>62</v>
      </c>
      <c r="P3608" t="s">
        <v>193</v>
      </c>
      <c r="Q3608" t="s">
        <v>691</v>
      </c>
      <c r="R3608" s="1">
        <v>29.34</v>
      </c>
      <c r="S3608">
        <v>3</v>
      </c>
      <c r="T3608">
        <f t="shared" si="56"/>
        <v>170</v>
      </c>
      <c r="U3608" t="s">
        <v>52</v>
      </c>
      <c r="V3608">
        <v>0</v>
      </c>
      <c r="W3608">
        <v>0</v>
      </c>
      <c r="X3608" s="1">
        <v>0</v>
      </c>
      <c r="Y3608" s="1">
        <v>29.34</v>
      </c>
      <c r="Z3608" t="s">
        <v>65</v>
      </c>
      <c r="AA3608" s="2">
        <v>13.4964</v>
      </c>
      <c r="AB3608" s="3">
        <v>0.45999999999999996</v>
      </c>
      <c r="AC3608" s="1">
        <v>-15.8436</v>
      </c>
      <c r="AD3608">
        <v>4</v>
      </c>
      <c r="AE3608">
        <v>4</v>
      </c>
      <c r="AF3608" t="s">
        <v>48</v>
      </c>
      <c r="AG3608">
        <v>2016</v>
      </c>
      <c r="AH3608">
        <f>COUNTBLANK(datos[[#This Row],[Row ID]:[Year sales]])</f>
        <v>0</v>
      </c>
    </row>
    <row r="3609" spans="1:34" x14ac:dyDescent="0.3">
      <c r="A3609">
        <v>3608</v>
      </c>
      <c r="B3609" t="s">
        <v>6809</v>
      </c>
      <c r="C3609" s="4">
        <v>41905</v>
      </c>
      <c r="D3609" s="4">
        <v>41910</v>
      </c>
      <c r="E3609" t="s">
        <v>34</v>
      </c>
      <c r="F3609" t="s">
        <v>3896</v>
      </c>
      <c r="G3609" t="s">
        <v>3897</v>
      </c>
      <c r="H3609" t="s">
        <v>37</v>
      </c>
      <c r="I3609" t="s">
        <v>38</v>
      </c>
      <c r="J3609" t="s">
        <v>286</v>
      </c>
      <c r="K3609" t="s">
        <v>287</v>
      </c>
      <c r="L3609">
        <v>10035</v>
      </c>
      <c r="M3609" t="s">
        <v>168</v>
      </c>
      <c r="N3609" t="s">
        <v>3595</v>
      </c>
      <c r="O3609" t="s">
        <v>62</v>
      </c>
      <c r="P3609" t="s">
        <v>94</v>
      </c>
      <c r="Q3609" t="s">
        <v>3596</v>
      </c>
      <c r="R3609" s="1">
        <v>139.44</v>
      </c>
      <c r="S3609">
        <v>3</v>
      </c>
      <c r="T3609">
        <f t="shared" si="56"/>
        <v>40</v>
      </c>
      <c r="U3609" t="s">
        <v>52</v>
      </c>
      <c r="V3609">
        <v>0.2</v>
      </c>
      <c r="W3609">
        <v>27.888000000000002</v>
      </c>
      <c r="X3609" s="1">
        <v>-27.888000000000002</v>
      </c>
      <c r="Y3609" s="1">
        <v>167.328</v>
      </c>
      <c r="Z3609" t="s">
        <v>99</v>
      </c>
      <c r="AA3609" s="2">
        <v>47.061</v>
      </c>
      <c r="AB3609" s="3">
        <v>0.33750000000000002</v>
      </c>
      <c r="AC3609" s="1">
        <v>-64.491</v>
      </c>
      <c r="AD3609">
        <v>5</v>
      </c>
      <c r="AE3609">
        <v>5</v>
      </c>
      <c r="AF3609" t="s">
        <v>48</v>
      </c>
      <c r="AG3609">
        <v>2014</v>
      </c>
      <c r="AH3609">
        <f>COUNTBLANK(datos[[#This Row],[Row ID]:[Year sales]])</f>
        <v>0</v>
      </c>
    </row>
    <row r="3610" spans="1:34" x14ac:dyDescent="0.3">
      <c r="A3610">
        <v>3609</v>
      </c>
      <c r="B3610" t="s">
        <v>6810</v>
      </c>
      <c r="C3610" s="4">
        <v>41757</v>
      </c>
      <c r="D3610" s="4">
        <v>41762</v>
      </c>
      <c r="E3610" t="s">
        <v>67</v>
      </c>
      <c r="F3610" t="s">
        <v>2786</v>
      </c>
      <c r="G3610" t="s">
        <v>2787</v>
      </c>
      <c r="H3610" t="s">
        <v>57</v>
      </c>
      <c r="I3610" t="s">
        <v>38</v>
      </c>
      <c r="J3610" t="s">
        <v>627</v>
      </c>
      <c r="K3610" t="s">
        <v>518</v>
      </c>
      <c r="L3610">
        <v>43055</v>
      </c>
      <c r="M3610" t="s">
        <v>168</v>
      </c>
      <c r="N3610" t="s">
        <v>2944</v>
      </c>
      <c r="O3610" t="s">
        <v>62</v>
      </c>
      <c r="P3610" t="s">
        <v>63</v>
      </c>
      <c r="Q3610" t="s">
        <v>2945</v>
      </c>
      <c r="R3610" s="1">
        <v>6.9119999999999999</v>
      </c>
      <c r="S3610">
        <v>3</v>
      </c>
      <c r="T3610">
        <f t="shared" si="56"/>
        <v>44</v>
      </c>
      <c r="U3610" t="s">
        <v>52</v>
      </c>
      <c r="V3610">
        <v>0.2</v>
      </c>
      <c r="W3610">
        <v>1.3824000000000001</v>
      </c>
      <c r="X3610" s="1">
        <v>-1.3824000000000001</v>
      </c>
      <c r="Y3610" s="1">
        <v>8.2943999999999996</v>
      </c>
      <c r="Z3610" t="s">
        <v>65</v>
      </c>
      <c r="AA3610" s="2">
        <v>2.5055999999999998</v>
      </c>
      <c r="AB3610" s="3">
        <v>0.36249999999999999</v>
      </c>
      <c r="AC3610" s="1">
        <v>-3.024</v>
      </c>
      <c r="AD3610">
        <v>5</v>
      </c>
      <c r="AE3610">
        <v>5</v>
      </c>
      <c r="AF3610" t="s">
        <v>48</v>
      </c>
      <c r="AG3610">
        <v>2014</v>
      </c>
      <c r="AH3610">
        <f>COUNTBLANK(datos[[#This Row],[Row ID]:[Year sales]])</f>
        <v>0</v>
      </c>
    </row>
    <row r="3611" spans="1:34" x14ac:dyDescent="0.3">
      <c r="A3611">
        <v>3610</v>
      </c>
      <c r="B3611" t="s">
        <v>6810</v>
      </c>
      <c r="C3611" s="4">
        <v>41757</v>
      </c>
      <c r="D3611" s="4">
        <v>41762</v>
      </c>
      <c r="E3611" t="s">
        <v>67</v>
      </c>
      <c r="F3611" t="s">
        <v>2786</v>
      </c>
      <c r="G3611" t="s">
        <v>2787</v>
      </c>
      <c r="H3611" t="s">
        <v>57</v>
      </c>
      <c r="I3611" t="s">
        <v>38</v>
      </c>
      <c r="J3611" t="s">
        <v>627</v>
      </c>
      <c r="K3611" t="s">
        <v>518</v>
      </c>
      <c r="L3611">
        <v>43055</v>
      </c>
      <c r="M3611" t="s">
        <v>168</v>
      </c>
      <c r="N3611" t="s">
        <v>4006</v>
      </c>
      <c r="O3611" t="s">
        <v>62</v>
      </c>
      <c r="P3611" t="s">
        <v>77</v>
      </c>
      <c r="Q3611" t="s">
        <v>4007</v>
      </c>
      <c r="R3611" s="1">
        <v>27.096</v>
      </c>
      <c r="S3611">
        <v>3</v>
      </c>
      <c r="T3611">
        <f t="shared" si="56"/>
        <v>30</v>
      </c>
      <c r="U3611" t="s">
        <v>52</v>
      </c>
      <c r="V3611">
        <v>0.2</v>
      </c>
      <c r="W3611">
        <v>5.4192</v>
      </c>
      <c r="X3611" s="1">
        <v>-5.4192</v>
      </c>
      <c r="Y3611" s="1">
        <v>32.5152</v>
      </c>
      <c r="Z3611" t="s">
        <v>65</v>
      </c>
      <c r="AA3611" s="2">
        <v>2.0322</v>
      </c>
      <c r="AB3611" s="3">
        <v>7.4999999999999997E-2</v>
      </c>
      <c r="AC3611" s="1">
        <v>-19.644600000000001</v>
      </c>
      <c r="AD3611">
        <v>5</v>
      </c>
      <c r="AE3611">
        <v>5</v>
      </c>
      <c r="AF3611" t="s">
        <v>48</v>
      </c>
      <c r="AG3611">
        <v>2014</v>
      </c>
      <c r="AH3611">
        <f>COUNTBLANK(datos[[#This Row],[Row ID]:[Year sales]])</f>
        <v>0</v>
      </c>
    </row>
    <row r="3612" spans="1:34" x14ac:dyDescent="0.3">
      <c r="A3612">
        <v>3611</v>
      </c>
      <c r="B3612" t="s">
        <v>6810</v>
      </c>
      <c r="C3612" s="4">
        <v>41757</v>
      </c>
      <c r="D3612" s="4">
        <v>41762</v>
      </c>
      <c r="E3612" t="s">
        <v>67</v>
      </c>
      <c r="F3612" t="s">
        <v>2786</v>
      </c>
      <c r="G3612" t="s">
        <v>2787</v>
      </c>
      <c r="H3612" t="s">
        <v>57</v>
      </c>
      <c r="I3612" t="s">
        <v>38</v>
      </c>
      <c r="J3612" t="s">
        <v>627</v>
      </c>
      <c r="K3612" t="s">
        <v>518</v>
      </c>
      <c r="L3612">
        <v>43055</v>
      </c>
      <c r="M3612" t="s">
        <v>168</v>
      </c>
      <c r="N3612" t="s">
        <v>6037</v>
      </c>
      <c r="O3612" t="s">
        <v>62</v>
      </c>
      <c r="P3612" t="s">
        <v>77</v>
      </c>
      <c r="Q3612" t="s">
        <v>6038</v>
      </c>
      <c r="R3612" s="1">
        <v>177.56800000000001</v>
      </c>
      <c r="S3612">
        <v>2</v>
      </c>
      <c r="T3612">
        <f t="shared" si="56"/>
        <v>26</v>
      </c>
      <c r="U3612" t="s">
        <v>46</v>
      </c>
      <c r="V3612">
        <v>0.2</v>
      </c>
      <c r="W3612">
        <v>35.513600000000004</v>
      </c>
      <c r="X3612" s="1">
        <v>-35.513599999999997</v>
      </c>
      <c r="Y3612" s="1">
        <v>213.08160000000001</v>
      </c>
      <c r="Z3612" t="s">
        <v>47</v>
      </c>
      <c r="AA3612" s="2">
        <v>-37.733199999999997</v>
      </c>
      <c r="AB3612" s="3">
        <v>-0.21249999999999997</v>
      </c>
      <c r="AC3612" s="1">
        <v>-179.7876</v>
      </c>
      <c r="AD3612">
        <v>5</v>
      </c>
      <c r="AE3612">
        <v>5</v>
      </c>
      <c r="AF3612" t="s">
        <v>48</v>
      </c>
      <c r="AG3612">
        <v>2014</v>
      </c>
      <c r="AH3612">
        <f>COUNTBLANK(datos[[#This Row],[Row ID]:[Year sales]])</f>
        <v>0</v>
      </c>
    </row>
    <row r="3613" spans="1:34" x14ac:dyDescent="0.3">
      <c r="A3613">
        <v>3612</v>
      </c>
      <c r="B3613" t="s">
        <v>6811</v>
      </c>
      <c r="C3613" s="4">
        <v>42703</v>
      </c>
      <c r="D3613" s="4">
        <v>42705</v>
      </c>
      <c r="E3613" t="s">
        <v>34</v>
      </c>
      <c r="F3613" t="s">
        <v>6812</v>
      </c>
      <c r="G3613" t="s">
        <v>6813</v>
      </c>
      <c r="H3613" t="s">
        <v>57</v>
      </c>
      <c r="I3613" t="s">
        <v>38</v>
      </c>
      <c r="J3613" t="s">
        <v>837</v>
      </c>
      <c r="K3613" t="s">
        <v>124</v>
      </c>
      <c r="L3613">
        <v>75217</v>
      </c>
      <c r="M3613" t="s">
        <v>125</v>
      </c>
      <c r="N3613" t="s">
        <v>5406</v>
      </c>
      <c r="O3613" t="s">
        <v>90</v>
      </c>
      <c r="P3613" t="s">
        <v>181</v>
      </c>
      <c r="Q3613" t="s">
        <v>5407</v>
      </c>
      <c r="R3613" s="1">
        <v>58.415999999999997</v>
      </c>
      <c r="S3613">
        <v>2</v>
      </c>
      <c r="T3613">
        <f t="shared" si="56"/>
        <v>12</v>
      </c>
      <c r="U3613" t="s">
        <v>46</v>
      </c>
      <c r="V3613">
        <v>0.2</v>
      </c>
      <c r="W3613">
        <v>11.683199999999999</v>
      </c>
      <c r="X3613" s="1">
        <v>-11.683199999999999</v>
      </c>
      <c r="Y3613" s="1">
        <v>70.099199999999996</v>
      </c>
      <c r="Z3613" t="s">
        <v>99</v>
      </c>
      <c r="AA3613" s="2">
        <v>16.794599999999999</v>
      </c>
      <c r="AB3613" s="3">
        <v>0.28749999999999998</v>
      </c>
      <c r="AC3613" s="1">
        <v>-29.938199999999998</v>
      </c>
      <c r="AD3613">
        <v>2</v>
      </c>
      <c r="AE3613">
        <v>2</v>
      </c>
      <c r="AF3613" t="s">
        <v>48</v>
      </c>
      <c r="AG3613">
        <v>2016</v>
      </c>
      <c r="AH3613">
        <f>COUNTBLANK(datos[[#This Row],[Row ID]:[Year sales]])</f>
        <v>0</v>
      </c>
    </row>
    <row r="3614" spans="1:34" x14ac:dyDescent="0.3">
      <c r="A3614">
        <v>3613</v>
      </c>
      <c r="B3614" t="s">
        <v>6814</v>
      </c>
      <c r="C3614" s="4">
        <v>42341</v>
      </c>
      <c r="D3614" s="4">
        <v>42346</v>
      </c>
      <c r="E3614" t="s">
        <v>67</v>
      </c>
      <c r="F3614" t="s">
        <v>3704</v>
      </c>
      <c r="G3614" t="s">
        <v>3705</v>
      </c>
      <c r="H3614" t="s">
        <v>122</v>
      </c>
      <c r="I3614" t="s">
        <v>38</v>
      </c>
      <c r="J3614" t="s">
        <v>166</v>
      </c>
      <c r="K3614" t="s">
        <v>167</v>
      </c>
      <c r="L3614">
        <v>19134</v>
      </c>
      <c r="M3614" t="s">
        <v>168</v>
      </c>
      <c r="N3614" t="s">
        <v>6650</v>
      </c>
      <c r="O3614" t="s">
        <v>62</v>
      </c>
      <c r="P3614" t="s">
        <v>110</v>
      </c>
      <c r="Q3614" t="s">
        <v>6651</v>
      </c>
      <c r="R3614" s="1">
        <v>16.448</v>
      </c>
      <c r="S3614">
        <v>2</v>
      </c>
      <c r="T3614">
        <f t="shared" si="56"/>
        <v>18</v>
      </c>
      <c r="U3614" t="s">
        <v>46</v>
      </c>
      <c r="V3614">
        <v>0.2</v>
      </c>
      <c r="W3614">
        <v>3.2896000000000001</v>
      </c>
      <c r="X3614" s="1">
        <v>-3.2896000000000001</v>
      </c>
      <c r="Y3614" s="1">
        <v>19.7376</v>
      </c>
      <c r="Z3614" t="s">
        <v>65</v>
      </c>
      <c r="AA3614" s="2">
        <v>5.5511999999999997</v>
      </c>
      <c r="AB3614" s="3">
        <v>0.33749999999999997</v>
      </c>
      <c r="AC3614" s="1">
        <v>-7.6071999999999997</v>
      </c>
      <c r="AD3614">
        <v>5</v>
      </c>
      <c r="AE3614">
        <v>5</v>
      </c>
      <c r="AF3614" t="s">
        <v>48</v>
      </c>
      <c r="AG3614">
        <v>2015</v>
      </c>
      <c r="AH3614">
        <f>COUNTBLANK(datos[[#This Row],[Row ID]:[Year sales]])</f>
        <v>0</v>
      </c>
    </row>
    <row r="3615" spans="1:34" x14ac:dyDescent="0.3">
      <c r="A3615">
        <v>3614</v>
      </c>
      <c r="B3615" t="s">
        <v>6814</v>
      </c>
      <c r="C3615" s="4">
        <v>42341</v>
      </c>
      <c r="D3615" s="4">
        <v>42346</v>
      </c>
      <c r="E3615" t="s">
        <v>67</v>
      </c>
      <c r="F3615" t="s">
        <v>3704</v>
      </c>
      <c r="G3615" t="s">
        <v>3705</v>
      </c>
      <c r="H3615" t="s">
        <v>122</v>
      </c>
      <c r="I3615" t="s">
        <v>38</v>
      </c>
      <c r="J3615" t="s">
        <v>166</v>
      </c>
      <c r="K3615" t="s">
        <v>167</v>
      </c>
      <c r="L3615">
        <v>19134</v>
      </c>
      <c r="M3615" t="s">
        <v>168</v>
      </c>
      <c r="N3615" t="s">
        <v>250</v>
      </c>
      <c r="O3615" t="s">
        <v>90</v>
      </c>
      <c r="P3615" t="s">
        <v>181</v>
      </c>
      <c r="Q3615" t="s">
        <v>251</v>
      </c>
      <c r="R3615" s="1">
        <v>36.783999999999999</v>
      </c>
      <c r="S3615">
        <v>2</v>
      </c>
      <c r="T3615">
        <f t="shared" si="56"/>
        <v>12</v>
      </c>
      <c r="U3615" t="s">
        <v>46</v>
      </c>
      <c r="V3615">
        <v>0.2</v>
      </c>
      <c r="W3615">
        <v>7.3567999999999998</v>
      </c>
      <c r="X3615" s="1">
        <v>-7.3567999999999998</v>
      </c>
      <c r="Y3615" s="1">
        <v>44.140799999999999</v>
      </c>
      <c r="Z3615" t="s">
        <v>65</v>
      </c>
      <c r="AA3615" s="2">
        <v>10.5754</v>
      </c>
      <c r="AB3615" s="3">
        <v>0.28750000000000003</v>
      </c>
      <c r="AC3615" s="1">
        <v>-18.851800000000001</v>
      </c>
      <c r="AD3615">
        <v>5</v>
      </c>
      <c r="AE3615">
        <v>5</v>
      </c>
      <c r="AF3615" t="s">
        <v>48</v>
      </c>
      <c r="AG3615">
        <v>2015</v>
      </c>
      <c r="AH3615">
        <f>COUNTBLANK(datos[[#This Row],[Row ID]:[Year sales]])</f>
        <v>0</v>
      </c>
    </row>
    <row r="3616" spans="1:34" x14ac:dyDescent="0.3">
      <c r="A3616">
        <v>3615</v>
      </c>
      <c r="B3616" t="s">
        <v>6815</v>
      </c>
      <c r="C3616" s="4">
        <v>43058</v>
      </c>
      <c r="D3616" s="4">
        <v>43060</v>
      </c>
      <c r="E3616" t="s">
        <v>208</v>
      </c>
      <c r="F3616" t="s">
        <v>375</v>
      </c>
      <c r="G3616" t="s">
        <v>376</v>
      </c>
      <c r="H3616" t="s">
        <v>57</v>
      </c>
      <c r="I3616" t="s">
        <v>38</v>
      </c>
      <c r="J3616" t="s">
        <v>700</v>
      </c>
      <c r="K3616" t="s">
        <v>124</v>
      </c>
      <c r="L3616">
        <v>78207</v>
      </c>
      <c r="M3616" t="s">
        <v>125</v>
      </c>
      <c r="N3616" t="s">
        <v>3845</v>
      </c>
      <c r="O3616" t="s">
        <v>43</v>
      </c>
      <c r="P3616" t="s">
        <v>73</v>
      </c>
      <c r="Q3616" t="s">
        <v>3846</v>
      </c>
      <c r="R3616" s="1">
        <v>718.11599999999999</v>
      </c>
      <c r="S3616">
        <v>6</v>
      </c>
      <c r="T3616">
        <f t="shared" si="56"/>
        <v>12</v>
      </c>
      <c r="U3616" t="s">
        <v>75</v>
      </c>
      <c r="V3616">
        <v>0.3</v>
      </c>
      <c r="W3616">
        <v>215.4348</v>
      </c>
      <c r="X3616" s="1">
        <v>-215.4348</v>
      </c>
      <c r="Y3616" s="1">
        <v>933.55079999999998</v>
      </c>
      <c r="Z3616" t="s">
        <v>53</v>
      </c>
      <c r="AA3616" s="2">
        <v>-71.811599999999999</v>
      </c>
      <c r="AB3616" s="3">
        <v>-0.1</v>
      </c>
      <c r="AC3616" s="1">
        <v>-574.49279999999999</v>
      </c>
      <c r="AD3616">
        <v>2</v>
      </c>
      <c r="AE3616">
        <v>2</v>
      </c>
      <c r="AF3616" t="s">
        <v>48</v>
      </c>
      <c r="AG3616">
        <v>2017</v>
      </c>
      <c r="AH3616">
        <f>COUNTBLANK(datos[[#This Row],[Row ID]:[Year sales]])</f>
        <v>0</v>
      </c>
    </row>
    <row r="3617" spans="1:34" x14ac:dyDescent="0.3">
      <c r="A3617">
        <v>3616</v>
      </c>
      <c r="B3617" t="s">
        <v>6815</v>
      </c>
      <c r="C3617" s="4">
        <v>43058</v>
      </c>
      <c r="D3617" s="4">
        <v>43060</v>
      </c>
      <c r="E3617" t="s">
        <v>208</v>
      </c>
      <c r="F3617" t="s">
        <v>375</v>
      </c>
      <c r="G3617" t="s">
        <v>376</v>
      </c>
      <c r="H3617" t="s">
        <v>57</v>
      </c>
      <c r="I3617" t="s">
        <v>38</v>
      </c>
      <c r="J3617" t="s">
        <v>700</v>
      </c>
      <c r="K3617" t="s">
        <v>124</v>
      </c>
      <c r="L3617">
        <v>78207</v>
      </c>
      <c r="M3617" t="s">
        <v>125</v>
      </c>
      <c r="N3617" t="s">
        <v>4273</v>
      </c>
      <c r="O3617" t="s">
        <v>62</v>
      </c>
      <c r="P3617" t="s">
        <v>86</v>
      </c>
      <c r="Q3617" t="s">
        <v>4274</v>
      </c>
      <c r="R3617" s="1">
        <v>31.776</v>
      </c>
      <c r="S3617">
        <v>4</v>
      </c>
      <c r="T3617">
        <f t="shared" si="56"/>
        <v>31</v>
      </c>
      <c r="U3617" t="s">
        <v>52</v>
      </c>
      <c r="V3617">
        <v>0.2</v>
      </c>
      <c r="W3617">
        <v>6.3552</v>
      </c>
      <c r="X3617" s="1">
        <v>-6.3552</v>
      </c>
      <c r="Y3617" s="1">
        <v>38.1312</v>
      </c>
      <c r="Z3617" t="s">
        <v>65</v>
      </c>
      <c r="AA3617" s="2">
        <v>8.7384000000000004</v>
      </c>
      <c r="AB3617" s="3">
        <v>0.27500000000000002</v>
      </c>
      <c r="AC3617" s="1">
        <v>-16.682400000000001</v>
      </c>
      <c r="AD3617">
        <v>2</v>
      </c>
      <c r="AE3617">
        <v>2</v>
      </c>
      <c r="AF3617" t="s">
        <v>48</v>
      </c>
      <c r="AG3617">
        <v>2017</v>
      </c>
      <c r="AH3617">
        <f>COUNTBLANK(datos[[#This Row],[Row ID]:[Year sales]])</f>
        <v>0</v>
      </c>
    </row>
    <row r="3618" spans="1:34" x14ac:dyDescent="0.3">
      <c r="A3618">
        <v>3617</v>
      </c>
      <c r="B3618" t="s">
        <v>6816</v>
      </c>
      <c r="C3618" s="4">
        <v>42618</v>
      </c>
      <c r="D3618" s="4">
        <v>42622</v>
      </c>
      <c r="E3618" t="s">
        <v>67</v>
      </c>
      <c r="F3618" t="s">
        <v>1834</v>
      </c>
      <c r="G3618" t="s">
        <v>1835</v>
      </c>
      <c r="H3618" t="s">
        <v>37</v>
      </c>
      <c r="I3618" t="s">
        <v>38</v>
      </c>
      <c r="J3618" t="s">
        <v>166</v>
      </c>
      <c r="K3618" t="s">
        <v>167</v>
      </c>
      <c r="L3618">
        <v>19120</v>
      </c>
      <c r="M3618" t="s">
        <v>168</v>
      </c>
      <c r="N3618" t="s">
        <v>275</v>
      </c>
      <c r="O3618" t="s">
        <v>62</v>
      </c>
      <c r="P3618" t="s">
        <v>94</v>
      </c>
      <c r="Q3618" t="s">
        <v>276</v>
      </c>
      <c r="R3618" s="1">
        <v>9.5549999999999997</v>
      </c>
      <c r="S3618">
        <v>5</v>
      </c>
      <c r="T3618">
        <f t="shared" si="56"/>
        <v>21</v>
      </c>
      <c r="U3618" t="s">
        <v>75</v>
      </c>
      <c r="V3618">
        <v>0.7</v>
      </c>
      <c r="W3618">
        <v>6.6884999999999994</v>
      </c>
      <c r="X3618" s="1">
        <v>-6.6885000000000003</v>
      </c>
      <c r="Y3618" s="1">
        <v>16.243499999999997</v>
      </c>
      <c r="Z3618" t="s">
        <v>65</v>
      </c>
      <c r="AA3618" s="2">
        <v>-7.3254999999999999</v>
      </c>
      <c r="AB3618" s="3">
        <v>-0.76666666666666672</v>
      </c>
      <c r="AC3618" s="1">
        <v>-10.192</v>
      </c>
      <c r="AD3618">
        <v>4</v>
      </c>
      <c r="AE3618">
        <v>4</v>
      </c>
      <c r="AF3618" t="s">
        <v>48</v>
      </c>
      <c r="AG3618">
        <v>2016</v>
      </c>
      <c r="AH3618">
        <f>COUNTBLANK(datos[[#This Row],[Row ID]:[Year sales]])</f>
        <v>0</v>
      </c>
    </row>
    <row r="3619" spans="1:34" x14ac:dyDescent="0.3">
      <c r="A3619">
        <v>3618</v>
      </c>
      <c r="B3619" t="s">
        <v>6817</v>
      </c>
      <c r="C3619" s="4">
        <v>42982</v>
      </c>
      <c r="D3619" s="4">
        <v>42986</v>
      </c>
      <c r="E3619" t="s">
        <v>67</v>
      </c>
      <c r="F3619" t="s">
        <v>2254</v>
      </c>
      <c r="G3619" t="s">
        <v>2255</v>
      </c>
      <c r="H3619" t="s">
        <v>37</v>
      </c>
      <c r="I3619" t="s">
        <v>38</v>
      </c>
      <c r="J3619" t="s">
        <v>58</v>
      </c>
      <c r="K3619" t="s">
        <v>59</v>
      </c>
      <c r="L3619">
        <v>90004</v>
      </c>
      <c r="M3619" t="s">
        <v>60</v>
      </c>
      <c r="N3619" t="s">
        <v>2233</v>
      </c>
      <c r="O3619" t="s">
        <v>62</v>
      </c>
      <c r="P3619" t="s">
        <v>94</v>
      </c>
      <c r="Q3619" t="s">
        <v>2234</v>
      </c>
      <c r="R3619" s="1">
        <v>487.98399999999998</v>
      </c>
      <c r="S3619">
        <v>2</v>
      </c>
      <c r="T3619">
        <f t="shared" si="56"/>
        <v>34</v>
      </c>
      <c r="U3619" t="s">
        <v>46</v>
      </c>
      <c r="V3619">
        <v>0.2</v>
      </c>
      <c r="W3619">
        <v>97.596800000000002</v>
      </c>
      <c r="X3619" s="1">
        <v>-97.596800000000002</v>
      </c>
      <c r="Y3619" s="1">
        <v>585.58079999999995</v>
      </c>
      <c r="Z3619" t="s">
        <v>53</v>
      </c>
      <c r="AA3619" s="2">
        <v>152.495</v>
      </c>
      <c r="AB3619" s="3">
        <v>0.3125</v>
      </c>
      <c r="AC3619" s="1">
        <v>-237.8922</v>
      </c>
      <c r="AD3619">
        <v>4</v>
      </c>
      <c r="AE3619">
        <v>4</v>
      </c>
      <c r="AF3619" t="s">
        <v>48</v>
      </c>
      <c r="AG3619">
        <v>2017</v>
      </c>
      <c r="AH3619">
        <f>COUNTBLANK(datos[[#This Row],[Row ID]:[Year sales]])</f>
        <v>0</v>
      </c>
    </row>
    <row r="3620" spans="1:34" x14ac:dyDescent="0.3">
      <c r="A3620">
        <v>3619</v>
      </c>
      <c r="B3620" t="s">
        <v>6817</v>
      </c>
      <c r="C3620" s="4">
        <v>42982</v>
      </c>
      <c r="D3620" s="4">
        <v>42986</v>
      </c>
      <c r="E3620" t="s">
        <v>67</v>
      </c>
      <c r="F3620" t="s">
        <v>2254</v>
      </c>
      <c r="G3620" t="s">
        <v>2255</v>
      </c>
      <c r="H3620" t="s">
        <v>37</v>
      </c>
      <c r="I3620" t="s">
        <v>38</v>
      </c>
      <c r="J3620" t="s">
        <v>58</v>
      </c>
      <c r="K3620" t="s">
        <v>59</v>
      </c>
      <c r="L3620">
        <v>90004</v>
      </c>
      <c r="M3620" t="s">
        <v>60</v>
      </c>
      <c r="N3620" t="s">
        <v>4368</v>
      </c>
      <c r="O3620" t="s">
        <v>90</v>
      </c>
      <c r="P3620" t="s">
        <v>91</v>
      </c>
      <c r="Q3620" t="s">
        <v>4369</v>
      </c>
      <c r="R3620" s="1">
        <v>5.56</v>
      </c>
      <c r="S3620">
        <v>1</v>
      </c>
      <c r="T3620">
        <f t="shared" si="56"/>
        <v>13</v>
      </c>
      <c r="U3620" t="s">
        <v>46</v>
      </c>
      <c r="V3620">
        <v>0.2</v>
      </c>
      <c r="W3620">
        <v>1.1119999999999999</v>
      </c>
      <c r="X3620" s="1">
        <v>-1.1120000000000001</v>
      </c>
      <c r="Y3620" s="1">
        <v>6.6719999999999997</v>
      </c>
      <c r="Z3620" t="s">
        <v>65</v>
      </c>
      <c r="AA3620" s="2">
        <v>1.7375</v>
      </c>
      <c r="AB3620" s="3">
        <v>0.31250000000000006</v>
      </c>
      <c r="AC3620" s="1">
        <v>-2.7105000000000001</v>
      </c>
      <c r="AD3620">
        <v>4</v>
      </c>
      <c r="AE3620">
        <v>4</v>
      </c>
      <c r="AF3620" t="s">
        <v>48</v>
      </c>
      <c r="AG3620">
        <v>2017</v>
      </c>
      <c r="AH3620">
        <f>COUNTBLANK(datos[[#This Row],[Row ID]:[Year sales]])</f>
        <v>0</v>
      </c>
    </row>
    <row r="3621" spans="1:34" x14ac:dyDescent="0.3">
      <c r="A3621">
        <v>3620</v>
      </c>
      <c r="B3621" t="s">
        <v>6817</v>
      </c>
      <c r="C3621" s="4">
        <v>42982</v>
      </c>
      <c r="D3621" s="4">
        <v>42986</v>
      </c>
      <c r="E3621" t="s">
        <v>67</v>
      </c>
      <c r="F3621" t="s">
        <v>2254</v>
      </c>
      <c r="G3621" t="s">
        <v>2255</v>
      </c>
      <c r="H3621" t="s">
        <v>37</v>
      </c>
      <c r="I3621" t="s">
        <v>38</v>
      </c>
      <c r="J3621" t="s">
        <v>58</v>
      </c>
      <c r="K3621" t="s">
        <v>59</v>
      </c>
      <c r="L3621">
        <v>90004</v>
      </c>
      <c r="M3621" t="s">
        <v>60</v>
      </c>
      <c r="N3621" t="s">
        <v>567</v>
      </c>
      <c r="O3621" t="s">
        <v>62</v>
      </c>
      <c r="P3621" t="s">
        <v>77</v>
      </c>
      <c r="Q3621" t="s">
        <v>568</v>
      </c>
      <c r="R3621" s="1">
        <v>217.85</v>
      </c>
      <c r="S3621">
        <v>5</v>
      </c>
      <c r="T3621">
        <f t="shared" si="56"/>
        <v>30</v>
      </c>
      <c r="U3621" t="s">
        <v>75</v>
      </c>
      <c r="V3621">
        <v>0</v>
      </c>
      <c r="W3621">
        <v>0</v>
      </c>
      <c r="X3621" s="1">
        <v>0</v>
      </c>
      <c r="Y3621" s="1">
        <v>217.85</v>
      </c>
      <c r="Z3621" t="s">
        <v>47</v>
      </c>
      <c r="AA3621" s="2">
        <v>65.355000000000004</v>
      </c>
      <c r="AB3621" s="3">
        <v>0.30000000000000004</v>
      </c>
      <c r="AC3621" s="1">
        <v>-152.495</v>
      </c>
      <c r="AD3621">
        <v>4</v>
      </c>
      <c r="AE3621">
        <v>4</v>
      </c>
      <c r="AF3621" t="s">
        <v>48</v>
      </c>
      <c r="AG3621">
        <v>2017</v>
      </c>
      <c r="AH3621">
        <f>COUNTBLANK(datos[[#This Row],[Row ID]:[Year sales]])</f>
        <v>0</v>
      </c>
    </row>
    <row r="3622" spans="1:34" x14ac:dyDescent="0.3">
      <c r="A3622">
        <v>3621</v>
      </c>
      <c r="B3622" t="s">
        <v>6818</v>
      </c>
      <c r="C3622" s="4">
        <v>42635</v>
      </c>
      <c r="D3622" s="4">
        <v>42642</v>
      </c>
      <c r="E3622" t="s">
        <v>67</v>
      </c>
      <c r="F3622" t="s">
        <v>605</v>
      </c>
      <c r="G3622" t="s">
        <v>606</v>
      </c>
      <c r="H3622" t="s">
        <v>57</v>
      </c>
      <c r="I3622" t="s">
        <v>38</v>
      </c>
      <c r="J3622" t="s">
        <v>3820</v>
      </c>
      <c r="K3622" t="s">
        <v>355</v>
      </c>
      <c r="L3622">
        <v>37167</v>
      </c>
      <c r="M3622" t="s">
        <v>41</v>
      </c>
      <c r="N3622" t="s">
        <v>5746</v>
      </c>
      <c r="O3622" t="s">
        <v>62</v>
      </c>
      <c r="P3622" t="s">
        <v>86</v>
      </c>
      <c r="Q3622" t="s">
        <v>5747</v>
      </c>
      <c r="R3622" s="1">
        <v>40.776000000000003</v>
      </c>
      <c r="S3622">
        <v>3</v>
      </c>
      <c r="T3622">
        <f t="shared" si="56"/>
        <v>17</v>
      </c>
      <c r="U3622" t="s">
        <v>52</v>
      </c>
      <c r="V3622">
        <v>0.2</v>
      </c>
      <c r="W3622">
        <v>8.1552000000000007</v>
      </c>
      <c r="X3622" s="1">
        <v>-8.1552000000000007</v>
      </c>
      <c r="Y3622" s="1">
        <v>48.931200000000004</v>
      </c>
      <c r="Z3622" t="s">
        <v>65</v>
      </c>
      <c r="AA3622" s="2">
        <v>4.5872999999999999</v>
      </c>
      <c r="AB3622" s="3">
        <v>0.11249999999999999</v>
      </c>
      <c r="AC3622" s="1">
        <v>-28.0335</v>
      </c>
      <c r="AD3622">
        <v>7</v>
      </c>
      <c r="AE3622">
        <v>7</v>
      </c>
      <c r="AF3622" t="s">
        <v>48</v>
      </c>
      <c r="AG3622">
        <v>2016</v>
      </c>
      <c r="AH3622">
        <f>COUNTBLANK(datos[[#This Row],[Row ID]:[Year sales]])</f>
        <v>0</v>
      </c>
    </row>
    <row r="3623" spans="1:34" x14ac:dyDescent="0.3">
      <c r="A3623">
        <v>3622</v>
      </c>
      <c r="B3623" t="s">
        <v>6818</v>
      </c>
      <c r="C3623" s="4">
        <v>42635</v>
      </c>
      <c r="D3623" s="4">
        <v>42642</v>
      </c>
      <c r="E3623" t="s">
        <v>67</v>
      </c>
      <c r="F3623" t="s">
        <v>605</v>
      </c>
      <c r="G3623" t="s">
        <v>606</v>
      </c>
      <c r="H3623" t="s">
        <v>57</v>
      </c>
      <c r="I3623" t="s">
        <v>38</v>
      </c>
      <c r="J3623" t="s">
        <v>3820</v>
      </c>
      <c r="K3623" t="s">
        <v>355</v>
      </c>
      <c r="L3623">
        <v>37167</v>
      </c>
      <c r="M3623" t="s">
        <v>41</v>
      </c>
      <c r="N3623" t="s">
        <v>6819</v>
      </c>
      <c r="O3623" t="s">
        <v>90</v>
      </c>
      <c r="P3623" t="s">
        <v>91</v>
      </c>
      <c r="Q3623" t="s">
        <v>6820</v>
      </c>
      <c r="R3623" s="1">
        <v>63.936</v>
      </c>
      <c r="S3623">
        <v>8</v>
      </c>
      <c r="T3623">
        <f t="shared" si="56"/>
        <v>25</v>
      </c>
      <c r="U3623" t="s">
        <v>75</v>
      </c>
      <c r="V3623">
        <v>0.2</v>
      </c>
      <c r="W3623">
        <v>12.7872</v>
      </c>
      <c r="X3623" s="1">
        <v>-12.7872</v>
      </c>
      <c r="Y3623" s="1">
        <v>76.723200000000006</v>
      </c>
      <c r="Z3623" t="s">
        <v>99</v>
      </c>
      <c r="AA3623" s="2">
        <v>5.5944000000000003</v>
      </c>
      <c r="AB3623" s="3">
        <v>8.7500000000000008E-2</v>
      </c>
      <c r="AC3623" s="1">
        <v>-45.554400000000001</v>
      </c>
      <c r="AD3623">
        <v>7</v>
      </c>
      <c r="AE3623">
        <v>7</v>
      </c>
      <c r="AF3623" t="s">
        <v>48</v>
      </c>
      <c r="AG3623">
        <v>2016</v>
      </c>
      <c r="AH3623">
        <f>COUNTBLANK(datos[[#This Row],[Row ID]:[Year sales]])</f>
        <v>0</v>
      </c>
    </row>
    <row r="3624" spans="1:34" x14ac:dyDescent="0.3">
      <c r="A3624">
        <v>3623</v>
      </c>
      <c r="B3624" t="s">
        <v>6821</v>
      </c>
      <c r="C3624" s="4">
        <v>41896</v>
      </c>
      <c r="D3624" s="4">
        <v>41901</v>
      </c>
      <c r="E3624" t="s">
        <v>67</v>
      </c>
      <c r="F3624" t="s">
        <v>4710</v>
      </c>
      <c r="G3624" t="s">
        <v>4711</v>
      </c>
      <c r="H3624" t="s">
        <v>37</v>
      </c>
      <c r="I3624" t="s">
        <v>38</v>
      </c>
      <c r="J3624" t="s">
        <v>3583</v>
      </c>
      <c r="K3624" t="s">
        <v>1294</v>
      </c>
      <c r="L3624">
        <v>31204</v>
      </c>
      <c r="M3624" t="s">
        <v>41</v>
      </c>
      <c r="N3624" t="s">
        <v>4611</v>
      </c>
      <c r="O3624" t="s">
        <v>43</v>
      </c>
      <c r="P3624" t="s">
        <v>83</v>
      </c>
      <c r="Q3624" t="s">
        <v>4612</v>
      </c>
      <c r="R3624" s="1">
        <v>142.4</v>
      </c>
      <c r="S3624">
        <v>5</v>
      </c>
      <c r="T3624">
        <f t="shared" si="56"/>
        <v>17</v>
      </c>
      <c r="U3624" t="s">
        <v>75</v>
      </c>
      <c r="V3624">
        <v>0</v>
      </c>
      <c r="W3624">
        <v>0</v>
      </c>
      <c r="X3624" s="1">
        <v>0</v>
      </c>
      <c r="Y3624" s="1">
        <v>142.4</v>
      </c>
      <c r="Z3624" t="s">
        <v>99</v>
      </c>
      <c r="AA3624" s="2">
        <v>52.688000000000002</v>
      </c>
      <c r="AB3624" s="3">
        <v>0.37</v>
      </c>
      <c r="AC3624" s="1">
        <v>-89.712000000000003</v>
      </c>
      <c r="AD3624">
        <v>5</v>
      </c>
      <c r="AE3624">
        <v>5</v>
      </c>
      <c r="AF3624" t="s">
        <v>48</v>
      </c>
      <c r="AG3624">
        <v>2014</v>
      </c>
      <c r="AH3624">
        <f>COUNTBLANK(datos[[#This Row],[Row ID]:[Year sales]])</f>
        <v>0</v>
      </c>
    </row>
    <row r="3625" spans="1:34" x14ac:dyDescent="0.3">
      <c r="A3625">
        <v>3624</v>
      </c>
      <c r="B3625" t="s">
        <v>6821</v>
      </c>
      <c r="C3625" s="4">
        <v>41896</v>
      </c>
      <c r="D3625" s="4">
        <v>41901</v>
      </c>
      <c r="E3625" t="s">
        <v>67</v>
      </c>
      <c r="F3625" t="s">
        <v>4710</v>
      </c>
      <c r="G3625" t="s">
        <v>4711</v>
      </c>
      <c r="H3625" t="s">
        <v>37</v>
      </c>
      <c r="I3625" t="s">
        <v>38</v>
      </c>
      <c r="J3625" t="s">
        <v>3583</v>
      </c>
      <c r="K3625" t="s">
        <v>1294</v>
      </c>
      <c r="L3625">
        <v>31204</v>
      </c>
      <c r="M3625" t="s">
        <v>41</v>
      </c>
      <c r="N3625" t="s">
        <v>770</v>
      </c>
      <c r="O3625" t="s">
        <v>62</v>
      </c>
      <c r="P3625" t="s">
        <v>94</v>
      </c>
      <c r="Q3625" t="s">
        <v>771</v>
      </c>
      <c r="R3625" s="1">
        <v>7.16</v>
      </c>
      <c r="S3625">
        <v>2</v>
      </c>
      <c r="T3625">
        <f t="shared" si="56"/>
        <v>34</v>
      </c>
      <c r="U3625" t="s">
        <v>46</v>
      </c>
      <c r="V3625">
        <v>0</v>
      </c>
      <c r="W3625">
        <v>0</v>
      </c>
      <c r="X3625" s="1">
        <v>0</v>
      </c>
      <c r="Y3625" s="1">
        <v>7.16</v>
      </c>
      <c r="Z3625" t="s">
        <v>65</v>
      </c>
      <c r="AA3625" s="2">
        <v>3.4367999999999999</v>
      </c>
      <c r="AB3625" s="3">
        <v>0.48</v>
      </c>
      <c r="AC3625" s="1">
        <v>-3.7231999999999998</v>
      </c>
      <c r="AD3625">
        <v>5</v>
      </c>
      <c r="AE3625">
        <v>5</v>
      </c>
      <c r="AF3625" t="s">
        <v>48</v>
      </c>
      <c r="AG3625">
        <v>2014</v>
      </c>
      <c r="AH3625">
        <f>COUNTBLANK(datos[[#This Row],[Row ID]:[Year sales]])</f>
        <v>0</v>
      </c>
    </row>
    <row r="3626" spans="1:34" x14ac:dyDescent="0.3">
      <c r="A3626">
        <v>3625</v>
      </c>
      <c r="B3626" t="s">
        <v>6822</v>
      </c>
      <c r="C3626" s="4">
        <v>42874</v>
      </c>
      <c r="D3626" s="4">
        <v>42876</v>
      </c>
      <c r="E3626" t="s">
        <v>34</v>
      </c>
      <c r="F3626" t="s">
        <v>5347</v>
      </c>
      <c r="G3626" t="s">
        <v>5348</v>
      </c>
      <c r="H3626" t="s">
        <v>122</v>
      </c>
      <c r="I3626" t="s">
        <v>38</v>
      </c>
      <c r="J3626" t="s">
        <v>147</v>
      </c>
      <c r="K3626" t="s">
        <v>59</v>
      </c>
      <c r="L3626">
        <v>94109</v>
      </c>
      <c r="M3626" t="s">
        <v>60</v>
      </c>
      <c r="N3626" t="s">
        <v>1863</v>
      </c>
      <c r="O3626" t="s">
        <v>43</v>
      </c>
      <c r="P3626" t="s">
        <v>50</v>
      </c>
      <c r="Q3626" t="s">
        <v>1864</v>
      </c>
      <c r="R3626" s="1">
        <v>681.40800000000002</v>
      </c>
      <c r="S3626">
        <v>12</v>
      </c>
      <c r="T3626">
        <f t="shared" si="56"/>
        <v>64</v>
      </c>
      <c r="U3626" t="s">
        <v>75</v>
      </c>
      <c r="V3626">
        <v>0.2</v>
      </c>
      <c r="W3626">
        <v>136.2816</v>
      </c>
      <c r="X3626" s="1">
        <v>-136.2816</v>
      </c>
      <c r="Y3626" s="1">
        <v>817.68960000000004</v>
      </c>
      <c r="Z3626" t="s">
        <v>53</v>
      </c>
      <c r="AA3626" s="2">
        <v>42.588000000000001</v>
      </c>
      <c r="AB3626" s="3">
        <v>6.25E-2</v>
      </c>
      <c r="AC3626" s="1">
        <v>-502.53840000000002</v>
      </c>
      <c r="AD3626">
        <v>2</v>
      </c>
      <c r="AE3626">
        <v>2</v>
      </c>
      <c r="AF3626" t="s">
        <v>48</v>
      </c>
      <c r="AG3626">
        <v>2017</v>
      </c>
      <c r="AH3626">
        <f>COUNTBLANK(datos[[#This Row],[Row ID]:[Year sales]])</f>
        <v>0</v>
      </c>
    </row>
    <row r="3627" spans="1:34" x14ac:dyDescent="0.3">
      <c r="A3627">
        <v>3626</v>
      </c>
      <c r="B3627" t="s">
        <v>6822</v>
      </c>
      <c r="C3627" s="4">
        <v>42874</v>
      </c>
      <c r="D3627" s="4">
        <v>42876</v>
      </c>
      <c r="E3627" t="s">
        <v>34</v>
      </c>
      <c r="F3627" t="s">
        <v>5347</v>
      </c>
      <c r="G3627" t="s">
        <v>5348</v>
      </c>
      <c r="H3627" t="s">
        <v>122</v>
      </c>
      <c r="I3627" t="s">
        <v>38</v>
      </c>
      <c r="J3627" t="s">
        <v>147</v>
      </c>
      <c r="K3627" t="s">
        <v>59</v>
      </c>
      <c r="L3627">
        <v>94109</v>
      </c>
      <c r="M3627" t="s">
        <v>60</v>
      </c>
      <c r="N3627" t="s">
        <v>4151</v>
      </c>
      <c r="O3627" t="s">
        <v>62</v>
      </c>
      <c r="P3627" t="s">
        <v>86</v>
      </c>
      <c r="Q3627" t="s">
        <v>4152</v>
      </c>
      <c r="R3627" s="1">
        <v>3.52</v>
      </c>
      <c r="S3627">
        <v>2</v>
      </c>
      <c r="T3627">
        <f t="shared" si="56"/>
        <v>25</v>
      </c>
      <c r="U3627" t="s">
        <v>46</v>
      </c>
      <c r="V3627">
        <v>0</v>
      </c>
      <c r="W3627">
        <v>0</v>
      </c>
      <c r="X3627" s="1">
        <v>0</v>
      </c>
      <c r="Y3627" s="1">
        <v>3.52</v>
      </c>
      <c r="Z3627" t="s">
        <v>65</v>
      </c>
      <c r="AA3627" s="2">
        <v>1.0207999999999999</v>
      </c>
      <c r="AB3627" s="3">
        <v>0.28999999999999998</v>
      </c>
      <c r="AC3627" s="1">
        <v>-2.4992000000000001</v>
      </c>
      <c r="AD3627">
        <v>2</v>
      </c>
      <c r="AE3627">
        <v>2</v>
      </c>
      <c r="AF3627" t="s">
        <v>48</v>
      </c>
      <c r="AG3627">
        <v>2017</v>
      </c>
      <c r="AH3627">
        <f>COUNTBLANK(datos[[#This Row],[Row ID]:[Year sales]])</f>
        <v>0</v>
      </c>
    </row>
    <row r="3628" spans="1:34" x14ac:dyDescent="0.3">
      <c r="A3628">
        <v>3627</v>
      </c>
      <c r="B3628" t="s">
        <v>6822</v>
      </c>
      <c r="C3628" s="4">
        <v>42874</v>
      </c>
      <c r="D3628" s="4">
        <v>42876</v>
      </c>
      <c r="E3628" t="s">
        <v>34</v>
      </c>
      <c r="F3628" t="s">
        <v>5347</v>
      </c>
      <c r="G3628" t="s">
        <v>5348</v>
      </c>
      <c r="H3628" t="s">
        <v>122</v>
      </c>
      <c r="I3628" t="s">
        <v>38</v>
      </c>
      <c r="J3628" t="s">
        <v>147</v>
      </c>
      <c r="K3628" t="s">
        <v>59</v>
      </c>
      <c r="L3628">
        <v>94109</v>
      </c>
      <c r="M3628" t="s">
        <v>60</v>
      </c>
      <c r="N3628" t="s">
        <v>1254</v>
      </c>
      <c r="O3628" t="s">
        <v>62</v>
      </c>
      <c r="P3628" t="s">
        <v>86</v>
      </c>
      <c r="Q3628" t="s">
        <v>1255</v>
      </c>
      <c r="R3628" s="1">
        <v>5.58</v>
      </c>
      <c r="S3628">
        <v>1</v>
      </c>
      <c r="T3628">
        <f t="shared" si="56"/>
        <v>24</v>
      </c>
      <c r="U3628" t="s">
        <v>46</v>
      </c>
      <c r="V3628">
        <v>0</v>
      </c>
      <c r="W3628">
        <v>0</v>
      </c>
      <c r="X3628" s="1">
        <v>0</v>
      </c>
      <c r="Y3628" s="1">
        <v>5.58</v>
      </c>
      <c r="Z3628" t="s">
        <v>65</v>
      </c>
      <c r="AA3628" s="2">
        <v>1.395</v>
      </c>
      <c r="AB3628" s="3">
        <v>0.25</v>
      </c>
      <c r="AC3628" s="1">
        <v>-4.1849999999999996</v>
      </c>
      <c r="AD3628">
        <v>2</v>
      </c>
      <c r="AE3628">
        <v>2</v>
      </c>
      <c r="AF3628" t="s">
        <v>48</v>
      </c>
      <c r="AG3628">
        <v>2017</v>
      </c>
      <c r="AH3628">
        <f>COUNTBLANK(datos[[#This Row],[Row ID]:[Year sales]])</f>
        <v>0</v>
      </c>
    </row>
    <row r="3629" spans="1:34" x14ac:dyDescent="0.3">
      <c r="A3629">
        <v>3628</v>
      </c>
      <c r="B3629" t="s">
        <v>6822</v>
      </c>
      <c r="C3629" s="4">
        <v>42874</v>
      </c>
      <c r="D3629" s="4">
        <v>42876</v>
      </c>
      <c r="E3629" t="s">
        <v>34</v>
      </c>
      <c r="F3629" t="s">
        <v>5347</v>
      </c>
      <c r="G3629" t="s">
        <v>5348</v>
      </c>
      <c r="H3629" t="s">
        <v>122</v>
      </c>
      <c r="I3629" t="s">
        <v>38</v>
      </c>
      <c r="J3629" t="s">
        <v>147</v>
      </c>
      <c r="K3629" t="s">
        <v>59</v>
      </c>
      <c r="L3629">
        <v>94109</v>
      </c>
      <c r="M3629" t="s">
        <v>60</v>
      </c>
      <c r="N3629" t="s">
        <v>1878</v>
      </c>
      <c r="O3629" t="s">
        <v>90</v>
      </c>
      <c r="P3629" t="s">
        <v>181</v>
      </c>
      <c r="Q3629" t="s">
        <v>1879</v>
      </c>
      <c r="R3629" s="1">
        <v>36.32</v>
      </c>
      <c r="S3629">
        <v>1</v>
      </c>
      <c r="T3629">
        <f t="shared" si="56"/>
        <v>34</v>
      </c>
      <c r="U3629" t="s">
        <v>46</v>
      </c>
      <c r="V3629">
        <v>0</v>
      </c>
      <c r="W3629">
        <v>0</v>
      </c>
      <c r="X3629" s="1">
        <v>0</v>
      </c>
      <c r="Y3629" s="1">
        <v>36.32</v>
      </c>
      <c r="Z3629" t="s">
        <v>65</v>
      </c>
      <c r="AA3629" s="2">
        <v>10.896000000000001</v>
      </c>
      <c r="AB3629" s="3">
        <v>0.30000000000000004</v>
      </c>
      <c r="AC3629" s="1">
        <v>-25.423999999999999</v>
      </c>
      <c r="AD3629">
        <v>2</v>
      </c>
      <c r="AE3629">
        <v>2</v>
      </c>
      <c r="AF3629" t="s">
        <v>48</v>
      </c>
      <c r="AG3629">
        <v>2017</v>
      </c>
      <c r="AH3629">
        <f>COUNTBLANK(datos[[#This Row],[Row ID]:[Year sales]])</f>
        <v>0</v>
      </c>
    </row>
    <row r="3630" spans="1:34" x14ac:dyDescent="0.3">
      <c r="A3630">
        <v>3629</v>
      </c>
      <c r="B3630" t="s">
        <v>6823</v>
      </c>
      <c r="C3630" s="4">
        <v>41860</v>
      </c>
      <c r="D3630" s="4">
        <v>41864</v>
      </c>
      <c r="E3630" t="s">
        <v>67</v>
      </c>
      <c r="F3630" t="s">
        <v>852</v>
      </c>
      <c r="G3630" t="s">
        <v>853</v>
      </c>
      <c r="H3630" t="s">
        <v>37</v>
      </c>
      <c r="I3630" t="s">
        <v>38</v>
      </c>
      <c r="J3630" t="s">
        <v>115</v>
      </c>
      <c r="K3630" t="s">
        <v>116</v>
      </c>
      <c r="L3630">
        <v>98103</v>
      </c>
      <c r="M3630" t="s">
        <v>60</v>
      </c>
      <c r="N3630" t="s">
        <v>6395</v>
      </c>
      <c r="O3630" t="s">
        <v>62</v>
      </c>
      <c r="P3630" t="s">
        <v>94</v>
      </c>
      <c r="Q3630" t="s">
        <v>6396</v>
      </c>
      <c r="R3630" s="1">
        <v>2060.7440000000001</v>
      </c>
      <c r="S3630">
        <v>7</v>
      </c>
      <c r="T3630">
        <f t="shared" si="56"/>
        <v>28</v>
      </c>
      <c r="U3630" t="s">
        <v>75</v>
      </c>
      <c r="V3630">
        <v>0.2</v>
      </c>
      <c r="W3630">
        <v>412.14880000000005</v>
      </c>
      <c r="X3630" s="1">
        <v>-412.14879999999999</v>
      </c>
      <c r="Y3630" s="1">
        <v>2472.8928000000001</v>
      </c>
      <c r="Z3630" t="s">
        <v>53</v>
      </c>
      <c r="AA3630" s="2">
        <v>643.98249999999996</v>
      </c>
      <c r="AB3630" s="3">
        <v>0.31249999999999994</v>
      </c>
      <c r="AC3630" s="1">
        <v>-1004.6127</v>
      </c>
      <c r="AD3630">
        <v>4</v>
      </c>
      <c r="AE3630">
        <v>4</v>
      </c>
      <c r="AF3630" t="s">
        <v>48</v>
      </c>
      <c r="AG3630">
        <v>2014</v>
      </c>
      <c r="AH3630">
        <f>COUNTBLANK(datos[[#This Row],[Row ID]:[Year sales]])</f>
        <v>0</v>
      </c>
    </row>
    <row r="3631" spans="1:34" x14ac:dyDescent="0.3">
      <c r="A3631">
        <v>3630</v>
      </c>
      <c r="B3631" t="s">
        <v>6824</v>
      </c>
      <c r="C3631" s="4">
        <v>43065</v>
      </c>
      <c r="D3631" s="4">
        <v>43069</v>
      </c>
      <c r="E3631" t="s">
        <v>67</v>
      </c>
      <c r="F3631" t="s">
        <v>4980</v>
      </c>
      <c r="G3631" t="s">
        <v>4981</v>
      </c>
      <c r="H3631" t="s">
        <v>57</v>
      </c>
      <c r="I3631" t="s">
        <v>38</v>
      </c>
      <c r="J3631" t="s">
        <v>517</v>
      </c>
      <c r="K3631" t="s">
        <v>518</v>
      </c>
      <c r="L3631">
        <v>43229</v>
      </c>
      <c r="M3631" t="s">
        <v>168</v>
      </c>
      <c r="N3631" t="s">
        <v>4465</v>
      </c>
      <c r="O3631" t="s">
        <v>62</v>
      </c>
      <c r="P3631" t="s">
        <v>97</v>
      </c>
      <c r="Q3631" t="s">
        <v>4466</v>
      </c>
      <c r="R3631" s="1">
        <v>52.271999999999998</v>
      </c>
      <c r="S3631">
        <v>3</v>
      </c>
      <c r="T3631">
        <f t="shared" si="56"/>
        <v>14</v>
      </c>
      <c r="U3631" t="s">
        <v>52</v>
      </c>
      <c r="V3631">
        <v>0.2</v>
      </c>
      <c r="W3631">
        <v>10.4544</v>
      </c>
      <c r="X3631" s="1">
        <v>-10.4544</v>
      </c>
      <c r="Y3631" s="1">
        <v>62.726399999999998</v>
      </c>
      <c r="Z3631" t="s">
        <v>99</v>
      </c>
      <c r="AA3631" s="2">
        <v>9.8010000000000002</v>
      </c>
      <c r="AB3631" s="3">
        <v>0.1875</v>
      </c>
      <c r="AC3631" s="1">
        <v>-32.016599999999997</v>
      </c>
      <c r="AD3631">
        <v>4</v>
      </c>
      <c r="AE3631">
        <v>4</v>
      </c>
      <c r="AF3631" t="s">
        <v>48</v>
      </c>
      <c r="AG3631">
        <v>2017</v>
      </c>
      <c r="AH3631">
        <f>COUNTBLANK(datos[[#This Row],[Row ID]:[Year sales]])</f>
        <v>0</v>
      </c>
    </row>
    <row r="3632" spans="1:34" x14ac:dyDescent="0.3">
      <c r="A3632">
        <v>3631</v>
      </c>
      <c r="B3632" t="s">
        <v>6824</v>
      </c>
      <c r="C3632" s="4">
        <v>43065</v>
      </c>
      <c r="D3632" s="4">
        <v>43069</v>
      </c>
      <c r="E3632" t="s">
        <v>67</v>
      </c>
      <c r="F3632" t="s">
        <v>4980</v>
      </c>
      <c r="G3632" t="s">
        <v>4981</v>
      </c>
      <c r="H3632" t="s">
        <v>57</v>
      </c>
      <c r="I3632" t="s">
        <v>38</v>
      </c>
      <c r="J3632" t="s">
        <v>517</v>
      </c>
      <c r="K3632" t="s">
        <v>518</v>
      </c>
      <c r="L3632">
        <v>43229</v>
      </c>
      <c r="M3632" t="s">
        <v>168</v>
      </c>
      <c r="N3632" t="s">
        <v>2016</v>
      </c>
      <c r="O3632" t="s">
        <v>62</v>
      </c>
      <c r="P3632" t="s">
        <v>97</v>
      </c>
      <c r="Q3632" t="s">
        <v>2017</v>
      </c>
      <c r="R3632" s="1">
        <v>213.136</v>
      </c>
      <c r="S3632">
        <v>7</v>
      </c>
      <c r="T3632">
        <f t="shared" si="56"/>
        <v>30</v>
      </c>
      <c r="U3632" t="s">
        <v>75</v>
      </c>
      <c r="V3632">
        <v>0.2</v>
      </c>
      <c r="W3632">
        <v>42.627200000000002</v>
      </c>
      <c r="X3632" s="1">
        <v>-42.627200000000002</v>
      </c>
      <c r="Y3632" s="1">
        <v>255.76319999999998</v>
      </c>
      <c r="Z3632" t="s">
        <v>47</v>
      </c>
      <c r="AA3632" s="2">
        <v>23.977799999999998</v>
      </c>
      <c r="AB3632" s="3">
        <v>0.11249999999999999</v>
      </c>
      <c r="AC3632" s="1">
        <v>-146.53100000000001</v>
      </c>
      <c r="AD3632">
        <v>4</v>
      </c>
      <c r="AE3632">
        <v>4</v>
      </c>
      <c r="AF3632" t="s">
        <v>48</v>
      </c>
      <c r="AG3632">
        <v>2017</v>
      </c>
      <c r="AH3632">
        <f>COUNTBLANK(datos[[#This Row],[Row ID]:[Year sales]])</f>
        <v>0</v>
      </c>
    </row>
    <row r="3633" spans="1:34" x14ac:dyDescent="0.3">
      <c r="A3633">
        <v>3632</v>
      </c>
      <c r="B3633" t="s">
        <v>6825</v>
      </c>
      <c r="C3633" s="4">
        <v>42858</v>
      </c>
      <c r="D3633" s="4">
        <v>42863</v>
      </c>
      <c r="E3633" t="s">
        <v>34</v>
      </c>
      <c r="F3633" t="s">
        <v>6826</v>
      </c>
      <c r="G3633" t="s">
        <v>6827</v>
      </c>
      <c r="H3633" t="s">
        <v>57</v>
      </c>
      <c r="I3633" t="s">
        <v>38</v>
      </c>
      <c r="J3633" t="s">
        <v>58</v>
      </c>
      <c r="K3633" t="s">
        <v>59</v>
      </c>
      <c r="L3633">
        <v>90004</v>
      </c>
      <c r="M3633" t="s">
        <v>60</v>
      </c>
      <c r="N3633" t="s">
        <v>4661</v>
      </c>
      <c r="O3633" t="s">
        <v>62</v>
      </c>
      <c r="P3633" t="s">
        <v>77</v>
      </c>
      <c r="Q3633" t="s">
        <v>4662</v>
      </c>
      <c r="R3633" s="1">
        <v>69.52</v>
      </c>
      <c r="S3633">
        <v>2</v>
      </c>
      <c r="T3633">
        <f t="shared" si="56"/>
        <v>11</v>
      </c>
      <c r="U3633" t="s">
        <v>46</v>
      </c>
      <c r="V3633">
        <v>0</v>
      </c>
      <c r="W3633">
        <v>0</v>
      </c>
      <c r="X3633" s="1">
        <v>0</v>
      </c>
      <c r="Y3633" s="1">
        <v>69.52</v>
      </c>
      <c r="Z3633" t="s">
        <v>99</v>
      </c>
      <c r="AA3633" s="2">
        <v>19.465599999999998</v>
      </c>
      <c r="AB3633" s="3">
        <v>0.27999999999999997</v>
      </c>
      <c r="AC3633" s="1">
        <v>-50.054400000000001</v>
      </c>
      <c r="AD3633">
        <v>5</v>
      </c>
      <c r="AE3633">
        <v>5</v>
      </c>
      <c r="AF3633" t="s">
        <v>48</v>
      </c>
      <c r="AG3633">
        <v>2017</v>
      </c>
      <c r="AH3633">
        <f>COUNTBLANK(datos[[#This Row],[Row ID]:[Year sales]])</f>
        <v>0</v>
      </c>
    </row>
    <row r="3634" spans="1:34" x14ac:dyDescent="0.3">
      <c r="A3634">
        <v>3633</v>
      </c>
      <c r="B3634" t="s">
        <v>6825</v>
      </c>
      <c r="C3634" s="4">
        <v>42858</v>
      </c>
      <c r="D3634" s="4">
        <v>42863</v>
      </c>
      <c r="E3634" t="s">
        <v>34</v>
      </c>
      <c r="F3634" t="s">
        <v>6826</v>
      </c>
      <c r="G3634" t="s">
        <v>6827</v>
      </c>
      <c r="H3634" t="s">
        <v>57</v>
      </c>
      <c r="I3634" t="s">
        <v>38</v>
      </c>
      <c r="J3634" t="s">
        <v>58</v>
      </c>
      <c r="K3634" t="s">
        <v>59</v>
      </c>
      <c r="L3634">
        <v>90004</v>
      </c>
      <c r="M3634" t="s">
        <v>60</v>
      </c>
      <c r="N3634" t="s">
        <v>2453</v>
      </c>
      <c r="O3634" t="s">
        <v>62</v>
      </c>
      <c r="P3634" t="s">
        <v>77</v>
      </c>
      <c r="Q3634" t="s">
        <v>2454</v>
      </c>
      <c r="R3634" s="1">
        <v>763.44</v>
      </c>
      <c r="S3634">
        <v>8</v>
      </c>
      <c r="T3634">
        <f t="shared" si="56"/>
        <v>37</v>
      </c>
      <c r="U3634" t="s">
        <v>75</v>
      </c>
      <c r="V3634">
        <v>0</v>
      </c>
      <c r="W3634">
        <v>0</v>
      </c>
      <c r="X3634" s="1">
        <v>0</v>
      </c>
      <c r="Y3634" s="1">
        <v>763.44</v>
      </c>
      <c r="Z3634" t="s">
        <v>53</v>
      </c>
      <c r="AA3634" s="2">
        <v>45.806399999999996</v>
      </c>
      <c r="AB3634" s="3">
        <v>5.9999999999999991E-2</v>
      </c>
      <c r="AC3634" s="1">
        <v>-717.6336</v>
      </c>
      <c r="AD3634">
        <v>5</v>
      </c>
      <c r="AE3634">
        <v>5</v>
      </c>
      <c r="AF3634" t="s">
        <v>48</v>
      </c>
      <c r="AG3634">
        <v>2017</v>
      </c>
      <c r="AH3634">
        <f>COUNTBLANK(datos[[#This Row],[Row ID]:[Year sales]])</f>
        <v>0</v>
      </c>
    </row>
    <row r="3635" spans="1:34" x14ac:dyDescent="0.3">
      <c r="A3635">
        <v>3634</v>
      </c>
      <c r="B3635" t="s">
        <v>6828</v>
      </c>
      <c r="C3635" s="4">
        <v>42684</v>
      </c>
      <c r="D3635" s="4">
        <v>42688</v>
      </c>
      <c r="E3635" t="s">
        <v>67</v>
      </c>
      <c r="F3635" t="s">
        <v>3818</v>
      </c>
      <c r="G3635" t="s">
        <v>3819</v>
      </c>
      <c r="H3635" t="s">
        <v>122</v>
      </c>
      <c r="I3635" t="s">
        <v>38</v>
      </c>
      <c r="J3635" t="s">
        <v>338</v>
      </c>
      <c r="K3635" t="s">
        <v>518</v>
      </c>
      <c r="L3635">
        <v>45503</v>
      </c>
      <c r="M3635" t="s">
        <v>168</v>
      </c>
      <c r="N3635" t="s">
        <v>2944</v>
      </c>
      <c r="O3635" t="s">
        <v>62</v>
      </c>
      <c r="P3635" t="s">
        <v>63</v>
      </c>
      <c r="Q3635" t="s">
        <v>2945</v>
      </c>
      <c r="R3635" s="1">
        <v>9.2159999999999993</v>
      </c>
      <c r="S3635">
        <v>4</v>
      </c>
      <c r="T3635">
        <f t="shared" si="56"/>
        <v>44</v>
      </c>
      <c r="U3635" t="s">
        <v>52</v>
      </c>
      <c r="V3635">
        <v>0.2</v>
      </c>
      <c r="W3635">
        <v>1.8431999999999999</v>
      </c>
      <c r="X3635" s="1">
        <v>-1.8431999999999999</v>
      </c>
      <c r="Y3635" s="1">
        <v>11.059199999999999</v>
      </c>
      <c r="Z3635" t="s">
        <v>65</v>
      </c>
      <c r="AA3635" s="2">
        <v>3.3408000000000002</v>
      </c>
      <c r="AB3635" s="3">
        <v>0.36250000000000004</v>
      </c>
      <c r="AC3635" s="1">
        <v>-4.032</v>
      </c>
      <c r="AD3635">
        <v>4</v>
      </c>
      <c r="AE3635">
        <v>4</v>
      </c>
      <c r="AF3635" t="s">
        <v>48</v>
      </c>
      <c r="AG3635">
        <v>2016</v>
      </c>
      <c r="AH3635">
        <f>COUNTBLANK(datos[[#This Row],[Row ID]:[Year sales]])</f>
        <v>0</v>
      </c>
    </row>
    <row r="3636" spans="1:34" x14ac:dyDescent="0.3">
      <c r="A3636">
        <v>3635</v>
      </c>
      <c r="B3636" t="s">
        <v>6828</v>
      </c>
      <c r="C3636" s="4">
        <v>42684</v>
      </c>
      <c r="D3636" s="4">
        <v>42688</v>
      </c>
      <c r="E3636" t="s">
        <v>67</v>
      </c>
      <c r="F3636" t="s">
        <v>3818</v>
      </c>
      <c r="G3636" t="s">
        <v>3819</v>
      </c>
      <c r="H3636" t="s">
        <v>122</v>
      </c>
      <c r="I3636" t="s">
        <v>38</v>
      </c>
      <c r="J3636" t="s">
        <v>338</v>
      </c>
      <c r="K3636" t="s">
        <v>518</v>
      </c>
      <c r="L3636">
        <v>45503</v>
      </c>
      <c r="M3636" t="s">
        <v>168</v>
      </c>
      <c r="N3636" t="s">
        <v>1706</v>
      </c>
      <c r="O3636" t="s">
        <v>90</v>
      </c>
      <c r="P3636" t="s">
        <v>91</v>
      </c>
      <c r="Q3636" t="s">
        <v>1707</v>
      </c>
      <c r="R3636" s="1">
        <v>41.957999999999998</v>
      </c>
      <c r="S3636">
        <v>7</v>
      </c>
      <c r="T3636">
        <f t="shared" si="56"/>
        <v>22</v>
      </c>
      <c r="U3636" t="s">
        <v>75</v>
      </c>
      <c r="V3636">
        <v>0.4</v>
      </c>
      <c r="W3636">
        <v>16.783200000000001</v>
      </c>
      <c r="X3636" s="1">
        <v>-16.783200000000001</v>
      </c>
      <c r="Y3636" s="1">
        <v>58.741199999999999</v>
      </c>
      <c r="Z3636" t="s">
        <v>99</v>
      </c>
      <c r="AA3636" s="2">
        <v>-9.7902000000000005</v>
      </c>
      <c r="AB3636" s="3">
        <v>-0.23333333333333336</v>
      </c>
      <c r="AC3636" s="1">
        <v>-34.965000000000003</v>
      </c>
      <c r="AD3636">
        <v>4</v>
      </c>
      <c r="AE3636">
        <v>4</v>
      </c>
      <c r="AF3636" t="s">
        <v>48</v>
      </c>
      <c r="AG3636">
        <v>2016</v>
      </c>
      <c r="AH3636">
        <f>COUNTBLANK(datos[[#This Row],[Row ID]:[Year sales]])</f>
        <v>0</v>
      </c>
    </row>
    <row r="3637" spans="1:34" x14ac:dyDescent="0.3">
      <c r="A3637">
        <v>3636</v>
      </c>
      <c r="B3637" t="s">
        <v>6828</v>
      </c>
      <c r="C3637" s="4">
        <v>42684</v>
      </c>
      <c r="D3637" s="4">
        <v>42688</v>
      </c>
      <c r="E3637" t="s">
        <v>67</v>
      </c>
      <c r="F3637" t="s">
        <v>3818</v>
      </c>
      <c r="G3637" t="s">
        <v>3819</v>
      </c>
      <c r="H3637" t="s">
        <v>122</v>
      </c>
      <c r="I3637" t="s">
        <v>38</v>
      </c>
      <c r="J3637" t="s">
        <v>338</v>
      </c>
      <c r="K3637" t="s">
        <v>518</v>
      </c>
      <c r="L3637">
        <v>45503</v>
      </c>
      <c r="M3637" t="s">
        <v>168</v>
      </c>
      <c r="N3637" t="s">
        <v>6829</v>
      </c>
      <c r="O3637" t="s">
        <v>62</v>
      </c>
      <c r="P3637" t="s">
        <v>110</v>
      </c>
      <c r="Q3637" t="s">
        <v>6830</v>
      </c>
      <c r="R3637" s="1">
        <v>89.567999999999998</v>
      </c>
      <c r="S3637">
        <v>2</v>
      </c>
      <c r="T3637">
        <f t="shared" si="56"/>
        <v>12</v>
      </c>
      <c r="U3637" t="s">
        <v>46</v>
      </c>
      <c r="V3637">
        <v>0.2</v>
      </c>
      <c r="W3637">
        <v>17.913599999999999</v>
      </c>
      <c r="X3637" s="1">
        <v>-17.913599999999999</v>
      </c>
      <c r="Y3637" s="1">
        <v>107.4816</v>
      </c>
      <c r="Z3637" t="s">
        <v>99</v>
      </c>
      <c r="AA3637" s="2">
        <v>32.468400000000003</v>
      </c>
      <c r="AB3637" s="3">
        <v>0.36250000000000004</v>
      </c>
      <c r="AC3637" s="1">
        <v>-39.186</v>
      </c>
      <c r="AD3637">
        <v>4</v>
      </c>
      <c r="AE3637">
        <v>4</v>
      </c>
      <c r="AF3637" t="s">
        <v>48</v>
      </c>
      <c r="AG3637">
        <v>2016</v>
      </c>
      <c r="AH3637">
        <f>COUNTBLANK(datos[[#This Row],[Row ID]:[Year sales]])</f>
        <v>0</v>
      </c>
    </row>
    <row r="3638" spans="1:34" x14ac:dyDescent="0.3">
      <c r="A3638">
        <v>3637</v>
      </c>
      <c r="B3638" t="s">
        <v>6828</v>
      </c>
      <c r="C3638" s="4">
        <v>42684</v>
      </c>
      <c r="D3638" s="4">
        <v>42688</v>
      </c>
      <c r="E3638" t="s">
        <v>67</v>
      </c>
      <c r="F3638" t="s">
        <v>3818</v>
      </c>
      <c r="G3638" t="s">
        <v>3819</v>
      </c>
      <c r="H3638" t="s">
        <v>122</v>
      </c>
      <c r="I3638" t="s">
        <v>38</v>
      </c>
      <c r="J3638" t="s">
        <v>338</v>
      </c>
      <c r="K3638" t="s">
        <v>518</v>
      </c>
      <c r="L3638">
        <v>45503</v>
      </c>
      <c r="M3638" t="s">
        <v>168</v>
      </c>
      <c r="N3638" t="s">
        <v>5266</v>
      </c>
      <c r="O3638" t="s">
        <v>62</v>
      </c>
      <c r="P3638" t="s">
        <v>110</v>
      </c>
      <c r="Q3638" t="s">
        <v>5267</v>
      </c>
      <c r="R3638" s="1">
        <v>22.248000000000001</v>
      </c>
      <c r="S3638">
        <v>3</v>
      </c>
      <c r="T3638">
        <f t="shared" si="56"/>
        <v>28</v>
      </c>
      <c r="U3638" t="s">
        <v>52</v>
      </c>
      <c r="V3638">
        <v>0.2</v>
      </c>
      <c r="W3638">
        <v>4.4496000000000002</v>
      </c>
      <c r="X3638" s="1">
        <v>-4.4496000000000002</v>
      </c>
      <c r="Y3638" s="1">
        <v>26.697600000000001</v>
      </c>
      <c r="Z3638" t="s">
        <v>65</v>
      </c>
      <c r="AA3638" s="2">
        <v>7.5087000000000002</v>
      </c>
      <c r="AB3638" s="3">
        <v>0.33749999999999997</v>
      </c>
      <c r="AC3638" s="1">
        <v>-10.2897</v>
      </c>
      <c r="AD3638">
        <v>4</v>
      </c>
      <c r="AE3638">
        <v>4</v>
      </c>
      <c r="AF3638" t="s">
        <v>48</v>
      </c>
      <c r="AG3638">
        <v>2016</v>
      </c>
      <c r="AH3638">
        <f>COUNTBLANK(datos[[#This Row],[Row ID]:[Year sales]])</f>
        <v>0</v>
      </c>
    </row>
    <row r="3639" spans="1:34" x14ac:dyDescent="0.3">
      <c r="A3639">
        <v>3638</v>
      </c>
      <c r="B3639" t="s">
        <v>6828</v>
      </c>
      <c r="C3639" s="4">
        <v>42684</v>
      </c>
      <c r="D3639" s="4">
        <v>42688</v>
      </c>
      <c r="E3639" t="s">
        <v>67</v>
      </c>
      <c r="F3639" t="s">
        <v>3818</v>
      </c>
      <c r="G3639" t="s">
        <v>3819</v>
      </c>
      <c r="H3639" t="s">
        <v>122</v>
      </c>
      <c r="I3639" t="s">
        <v>38</v>
      </c>
      <c r="J3639" t="s">
        <v>338</v>
      </c>
      <c r="K3639" t="s">
        <v>518</v>
      </c>
      <c r="L3639">
        <v>45503</v>
      </c>
      <c r="M3639" t="s">
        <v>168</v>
      </c>
      <c r="N3639" t="s">
        <v>2156</v>
      </c>
      <c r="O3639" t="s">
        <v>62</v>
      </c>
      <c r="P3639" t="s">
        <v>97</v>
      </c>
      <c r="Q3639" t="s">
        <v>2157</v>
      </c>
      <c r="R3639" s="1">
        <v>334.88</v>
      </c>
      <c r="S3639">
        <v>4</v>
      </c>
      <c r="T3639">
        <f t="shared" si="56"/>
        <v>20</v>
      </c>
      <c r="U3639" t="s">
        <v>52</v>
      </c>
      <c r="V3639">
        <v>0.2</v>
      </c>
      <c r="W3639">
        <v>66.975999999999999</v>
      </c>
      <c r="X3639" s="1">
        <v>-66.975999999999999</v>
      </c>
      <c r="Y3639" s="1">
        <v>401.85599999999999</v>
      </c>
      <c r="Z3639" t="s">
        <v>47</v>
      </c>
      <c r="AA3639" s="2">
        <v>29.302</v>
      </c>
      <c r="AB3639" s="3">
        <v>8.7499999999999994E-2</v>
      </c>
      <c r="AC3639" s="1">
        <v>-238.602</v>
      </c>
      <c r="AD3639">
        <v>4</v>
      </c>
      <c r="AE3639">
        <v>4</v>
      </c>
      <c r="AF3639" t="s">
        <v>48</v>
      </c>
      <c r="AG3639">
        <v>2016</v>
      </c>
      <c r="AH3639">
        <f>COUNTBLANK(datos[[#This Row],[Row ID]:[Year sales]])</f>
        <v>0</v>
      </c>
    </row>
    <row r="3640" spans="1:34" x14ac:dyDescent="0.3">
      <c r="A3640">
        <v>3639</v>
      </c>
      <c r="B3640" t="s">
        <v>6828</v>
      </c>
      <c r="C3640" s="4">
        <v>42684</v>
      </c>
      <c r="D3640" s="4">
        <v>42688</v>
      </c>
      <c r="E3640" t="s">
        <v>67</v>
      </c>
      <c r="F3640" t="s">
        <v>3818</v>
      </c>
      <c r="G3640" t="s">
        <v>3819</v>
      </c>
      <c r="H3640" t="s">
        <v>122</v>
      </c>
      <c r="I3640" t="s">
        <v>38</v>
      </c>
      <c r="J3640" t="s">
        <v>338</v>
      </c>
      <c r="K3640" t="s">
        <v>518</v>
      </c>
      <c r="L3640">
        <v>45503</v>
      </c>
      <c r="M3640" t="s">
        <v>168</v>
      </c>
      <c r="N3640" t="s">
        <v>4384</v>
      </c>
      <c r="O3640" t="s">
        <v>43</v>
      </c>
      <c r="P3640" t="s">
        <v>83</v>
      </c>
      <c r="Q3640" t="s">
        <v>4385</v>
      </c>
      <c r="R3640" s="1">
        <v>148.28800000000001</v>
      </c>
      <c r="S3640">
        <v>7</v>
      </c>
      <c r="T3640">
        <f t="shared" si="56"/>
        <v>23</v>
      </c>
      <c r="U3640" t="s">
        <v>75</v>
      </c>
      <c r="V3640">
        <v>0.2</v>
      </c>
      <c r="W3640">
        <v>29.657600000000002</v>
      </c>
      <c r="X3640" s="1">
        <v>-29.657599999999999</v>
      </c>
      <c r="Y3640" s="1">
        <v>177.94560000000001</v>
      </c>
      <c r="Z3640" t="s">
        <v>99</v>
      </c>
      <c r="AA3640" s="2">
        <v>29.657599999999999</v>
      </c>
      <c r="AB3640" s="3">
        <v>0.19999999999999998</v>
      </c>
      <c r="AC3640" s="1">
        <v>-88.972800000000007</v>
      </c>
      <c r="AD3640">
        <v>4</v>
      </c>
      <c r="AE3640">
        <v>4</v>
      </c>
      <c r="AF3640" t="s">
        <v>48</v>
      </c>
      <c r="AG3640">
        <v>2016</v>
      </c>
      <c r="AH3640">
        <f>COUNTBLANK(datos[[#This Row],[Row ID]:[Year sales]])</f>
        <v>0</v>
      </c>
    </row>
    <row r="3641" spans="1:34" x14ac:dyDescent="0.3">
      <c r="A3641">
        <v>3640</v>
      </c>
      <c r="B3641" t="s">
        <v>6828</v>
      </c>
      <c r="C3641" s="4">
        <v>42684</v>
      </c>
      <c r="D3641" s="4">
        <v>42688</v>
      </c>
      <c r="E3641" t="s">
        <v>67</v>
      </c>
      <c r="F3641" t="s">
        <v>3818</v>
      </c>
      <c r="G3641" t="s">
        <v>3819</v>
      </c>
      <c r="H3641" t="s">
        <v>122</v>
      </c>
      <c r="I3641" t="s">
        <v>38</v>
      </c>
      <c r="J3641" t="s">
        <v>338</v>
      </c>
      <c r="K3641" t="s">
        <v>518</v>
      </c>
      <c r="L3641">
        <v>45503</v>
      </c>
      <c r="M3641" t="s">
        <v>168</v>
      </c>
      <c r="N3641" t="s">
        <v>3430</v>
      </c>
      <c r="O3641" t="s">
        <v>62</v>
      </c>
      <c r="P3641" t="s">
        <v>110</v>
      </c>
      <c r="Q3641" t="s">
        <v>3431</v>
      </c>
      <c r="R3641" s="1">
        <v>4.6239999999999997</v>
      </c>
      <c r="S3641">
        <v>1</v>
      </c>
      <c r="T3641">
        <f t="shared" si="56"/>
        <v>12</v>
      </c>
      <c r="U3641" t="s">
        <v>46</v>
      </c>
      <c r="V3641">
        <v>0.2</v>
      </c>
      <c r="W3641">
        <v>0.92479999999999996</v>
      </c>
      <c r="X3641" s="1">
        <v>-0.92479999999999996</v>
      </c>
      <c r="Y3641" s="1">
        <v>5.5488</v>
      </c>
      <c r="Z3641" t="s">
        <v>65</v>
      </c>
      <c r="AA3641" s="2">
        <v>1.6761999999999999</v>
      </c>
      <c r="AB3641" s="3">
        <v>0.36249999999999999</v>
      </c>
      <c r="AC3641" s="1">
        <v>-2.0230000000000001</v>
      </c>
      <c r="AD3641">
        <v>4</v>
      </c>
      <c r="AE3641">
        <v>4</v>
      </c>
      <c r="AF3641" t="s">
        <v>48</v>
      </c>
      <c r="AG3641">
        <v>2016</v>
      </c>
      <c r="AH3641">
        <f>COUNTBLANK(datos[[#This Row],[Row ID]:[Year sales]])</f>
        <v>0</v>
      </c>
    </row>
    <row r="3642" spans="1:34" x14ac:dyDescent="0.3">
      <c r="A3642">
        <v>3641</v>
      </c>
      <c r="B3642" t="s">
        <v>6828</v>
      </c>
      <c r="C3642" s="4">
        <v>42684</v>
      </c>
      <c r="D3642" s="4">
        <v>42688</v>
      </c>
      <c r="E3642" t="s">
        <v>67</v>
      </c>
      <c r="F3642" t="s">
        <v>3818</v>
      </c>
      <c r="G3642" t="s">
        <v>3819</v>
      </c>
      <c r="H3642" t="s">
        <v>122</v>
      </c>
      <c r="I3642" t="s">
        <v>38</v>
      </c>
      <c r="J3642" t="s">
        <v>338</v>
      </c>
      <c r="K3642" t="s">
        <v>518</v>
      </c>
      <c r="L3642">
        <v>45503</v>
      </c>
      <c r="M3642" t="s">
        <v>168</v>
      </c>
      <c r="N3642" t="s">
        <v>5644</v>
      </c>
      <c r="O3642" t="s">
        <v>90</v>
      </c>
      <c r="P3642" t="s">
        <v>181</v>
      </c>
      <c r="Q3642" t="s">
        <v>6831</v>
      </c>
      <c r="R3642" s="1">
        <v>178.92</v>
      </c>
      <c r="S3642">
        <v>7</v>
      </c>
      <c r="T3642">
        <f t="shared" si="56"/>
        <v>17</v>
      </c>
      <c r="U3642" t="s">
        <v>75</v>
      </c>
      <c r="V3642">
        <v>0.2</v>
      </c>
      <c r="W3642">
        <v>35.783999999999999</v>
      </c>
      <c r="X3642" s="1">
        <v>-35.783999999999999</v>
      </c>
      <c r="Y3642" s="1">
        <v>214.70399999999998</v>
      </c>
      <c r="Z3642" t="s">
        <v>47</v>
      </c>
      <c r="AA3642" s="2">
        <v>-29.0745</v>
      </c>
      <c r="AB3642" s="3">
        <v>-0.16250000000000001</v>
      </c>
      <c r="AC3642" s="1">
        <v>-172.2105</v>
      </c>
      <c r="AD3642">
        <v>4</v>
      </c>
      <c r="AE3642">
        <v>4</v>
      </c>
      <c r="AF3642" t="s">
        <v>48</v>
      </c>
      <c r="AG3642">
        <v>2016</v>
      </c>
      <c r="AH3642">
        <f>COUNTBLANK(datos[[#This Row],[Row ID]:[Year sales]])</f>
        <v>0</v>
      </c>
    </row>
    <row r="3643" spans="1:34" x14ac:dyDescent="0.3">
      <c r="A3643">
        <v>3642</v>
      </c>
      <c r="B3643" t="s">
        <v>6828</v>
      </c>
      <c r="C3643" s="4">
        <v>42684</v>
      </c>
      <c r="D3643" s="4">
        <v>42688</v>
      </c>
      <c r="E3643" t="s">
        <v>67</v>
      </c>
      <c r="F3643" t="s">
        <v>3818</v>
      </c>
      <c r="G3643" t="s">
        <v>3819</v>
      </c>
      <c r="H3643" t="s">
        <v>122</v>
      </c>
      <c r="I3643" t="s">
        <v>38</v>
      </c>
      <c r="J3643" t="s">
        <v>338</v>
      </c>
      <c r="K3643" t="s">
        <v>518</v>
      </c>
      <c r="L3643">
        <v>45503</v>
      </c>
      <c r="M3643" t="s">
        <v>168</v>
      </c>
      <c r="N3643" t="s">
        <v>4829</v>
      </c>
      <c r="O3643" t="s">
        <v>62</v>
      </c>
      <c r="P3643" t="s">
        <v>94</v>
      </c>
      <c r="Q3643" t="s">
        <v>4830</v>
      </c>
      <c r="R3643" s="1">
        <v>69.888000000000005</v>
      </c>
      <c r="S3643">
        <v>7</v>
      </c>
      <c r="T3643">
        <f t="shared" si="56"/>
        <v>47</v>
      </c>
      <c r="U3643" t="s">
        <v>75</v>
      </c>
      <c r="V3643">
        <v>0.7</v>
      </c>
      <c r="W3643">
        <v>48.921599999999998</v>
      </c>
      <c r="X3643" s="1">
        <v>-48.921599999999998</v>
      </c>
      <c r="Y3643" s="1">
        <v>118.8096</v>
      </c>
      <c r="Z3643" t="s">
        <v>99</v>
      </c>
      <c r="AA3643" s="2">
        <v>-46.591999999999999</v>
      </c>
      <c r="AB3643" s="3">
        <v>-0.66666666666666663</v>
      </c>
      <c r="AC3643" s="1">
        <v>-67.558400000000006</v>
      </c>
      <c r="AD3643">
        <v>4</v>
      </c>
      <c r="AE3643">
        <v>4</v>
      </c>
      <c r="AF3643" t="s">
        <v>48</v>
      </c>
      <c r="AG3643">
        <v>2016</v>
      </c>
      <c r="AH3643">
        <f>COUNTBLANK(datos[[#This Row],[Row ID]:[Year sales]])</f>
        <v>0</v>
      </c>
    </row>
    <row r="3644" spans="1:34" x14ac:dyDescent="0.3">
      <c r="A3644">
        <v>3643</v>
      </c>
      <c r="B3644" t="s">
        <v>6832</v>
      </c>
      <c r="C3644" s="4">
        <v>41993</v>
      </c>
      <c r="D3644" s="4">
        <v>41996</v>
      </c>
      <c r="E3644" t="s">
        <v>34</v>
      </c>
      <c r="F3644" t="s">
        <v>2249</v>
      </c>
      <c r="G3644" t="s">
        <v>2250</v>
      </c>
      <c r="H3644" t="s">
        <v>37</v>
      </c>
      <c r="I3644" t="s">
        <v>38</v>
      </c>
      <c r="J3644" t="s">
        <v>58</v>
      </c>
      <c r="K3644" t="s">
        <v>59</v>
      </c>
      <c r="L3644">
        <v>90008</v>
      </c>
      <c r="M3644" t="s">
        <v>60</v>
      </c>
      <c r="N3644" t="s">
        <v>2233</v>
      </c>
      <c r="O3644" t="s">
        <v>62</v>
      </c>
      <c r="P3644" t="s">
        <v>94</v>
      </c>
      <c r="Q3644" t="s">
        <v>2234</v>
      </c>
      <c r="R3644" s="1">
        <v>487.98399999999998</v>
      </c>
      <c r="S3644">
        <v>2</v>
      </c>
      <c r="T3644">
        <f t="shared" si="56"/>
        <v>34</v>
      </c>
      <c r="U3644" t="s">
        <v>46</v>
      </c>
      <c r="V3644">
        <v>0.2</v>
      </c>
      <c r="W3644">
        <v>97.596800000000002</v>
      </c>
      <c r="X3644" s="1">
        <v>-97.596800000000002</v>
      </c>
      <c r="Y3644" s="1">
        <v>585.58079999999995</v>
      </c>
      <c r="Z3644" t="s">
        <v>53</v>
      </c>
      <c r="AA3644" s="2">
        <v>152.495</v>
      </c>
      <c r="AB3644" s="3">
        <v>0.3125</v>
      </c>
      <c r="AC3644" s="1">
        <v>-237.8922</v>
      </c>
      <c r="AD3644">
        <v>3</v>
      </c>
      <c r="AE3644">
        <v>3</v>
      </c>
      <c r="AF3644" t="s">
        <v>48</v>
      </c>
      <c r="AG3644">
        <v>2014</v>
      </c>
      <c r="AH3644">
        <f>COUNTBLANK(datos[[#This Row],[Row ID]:[Year sales]])</f>
        <v>0</v>
      </c>
    </row>
    <row r="3645" spans="1:34" x14ac:dyDescent="0.3">
      <c r="A3645">
        <v>3644</v>
      </c>
      <c r="B3645" t="s">
        <v>6832</v>
      </c>
      <c r="C3645" s="4">
        <v>41993</v>
      </c>
      <c r="D3645" s="4">
        <v>41996</v>
      </c>
      <c r="E3645" t="s">
        <v>34</v>
      </c>
      <c r="F3645" t="s">
        <v>2249</v>
      </c>
      <c r="G3645" t="s">
        <v>2250</v>
      </c>
      <c r="H3645" t="s">
        <v>37</v>
      </c>
      <c r="I3645" t="s">
        <v>38</v>
      </c>
      <c r="J3645" t="s">
        <v>58</v>
      </c>
      <c r="K3645" t="s">
        <v>59</v>
      </c>
      <c r="L3645">
        <v>90008</v>
      </c>
      <c r="M3645" t="s">
        <v>60</v>
      </c>
      <c r="N3645" t="s">
        <v>6833</v>
      </c>
      <c r="O3645" t="s">
        <v>62</v>
      </c>
      <c r="P3645" t="s">
        <v>86</v>
      </c>
      <c r="Q3645" t="s">
        <v>6834</v>
      </c>
      <c r="R3645" s="1">
        <v>47.3</v>
      </c>
      <c r="S3645">
        <v>2</v>
      </c>
      <c r="T3645">
        <f t="shared" si="56"/>
        <v>13</v>
      </c>
      <c r="U3645" t="s">
        <v>46</v>
      </c>
      <c r="V3645">
        <v>0</v>
      </c>
      <c r="W3645">
        <v>0</v>
      </c>
      <c r="X3645" s="1">
        <v>0</v>
      </c>
      <c r="Y3645" s="1">
        <v>47.3</v>
      </c>
      <c r="Z3645" t="s">
        <v>65</v>
      </c>
      <c r="AA3645" s="2">
        <v>12.298</v>
      </c>
      <c r="AB3645" s="3">
        <v>0.26</v>
      </c>
      <c r="AC3645" s="1">
        <v>-35.002000000000002</v>
      </c>
      <c r="AD3645">
        <v>3</v>
      </c>
      <c r="AE3645">
        <v>3</v>
      </c>
      <c r="AF3645" t="s">
        <v>48</v>
      </c>
      <c r="AG3645">
        <v>2014</v>
      </c>
      <c r="AH3645">
        <f>COUNTBLANK(datos[[#This Row],[Row ID]:[Year sales]])</f>
        <v>0</v>
      </c>
    </row>
    <row r="3646" spans="1:34" x14ac:dyDescent="0.3">
      <c r="A3646">
        <v>3645</v>
      </c>
      <c r="B3646" t="s">
        <v>6832</v>
      </c>
      <c r="C3646" s="4">
        <v>41993</v>
      </c>
      <c r="D3646" s="4">
        <v>41996</v>
      </c>
      <c r="E3646" t="s">
        <v>34</v>
      </c>
      <c r="F3646" t="s">
        <v>2249</v>
      </c>
      <c r="G3646" t="s">
        <v>2250</v>
      </c>
      <c r="H3646" t="s">
        <v>37</v>
      </c>
      <c r="I3646" t="s">
        <v>38</v>
      </c>
      <c r="J3646" t="s">
        <v>58</v>
      </c>
      <c r="K3646" t="s">
        <v>59</v>
      </c>
      <c r="L3646">
        <v>90008</v>
      </c>
      <c r="M3646" t="s">
        <v>60</v>
      </c>
      <c r="N3646" t="s">
        <v>6835</v>
      </c>
      <c r="O3646" t="s">
        <v>62</v>
      </c>
      <c r="P3646" t="s">
        <v>86</v>
      </c>
      <c r="Q3646" t="s">
        <v>6836</v>
      </c>
      <c r="R3646" s="1">
        <v>4.13</v>
      </c>
      <c r="S3646">
        <v>1</v>
      </c>
      <c r="T3646">
        <f t="shared" si="56"/>
        <v>24</v>
      </c>
      <c r="U3646" t="s">
        <v>46</v>
      </c>
      <c r="V3646">
        <v>0</v>
      </c>
      <c r="W3646">
        <v>0</v>
      </c>
      <c r="X3646" s="1">
        <v>0</v>
      </c>
      <c r="Y3646" s="1">
        <v>4.13</v>
      </c>
      <c r="Z3646" t="s">
        <v>65</v>
      </c>
      <c r="AA3646" s="2">
        <v>1.1564000000000001</v>
      </c>
      <c r="AB3646" s="3">
        <v>0.28000000000000003</v>
      </c>
      <c r="AC3646" s="1">
        <v>-2.9735999999999998</v>
      </c>
      <c r="AD3646">
        <v>3</v>
      </c>
      <c r="AE3646">
        <v>3</v>
      </c>
      <c r="AF3646" t="s">
        <v>48</v>
      </c>
      <c r="AG3646">
        <v>2014</v>
      </c>
      <c r="AH3646">
        <f>COUNTBLANK(datos[[#This Row],[Row ID]:[Year sales]])</f>
        <v>0</v>
      </c>
    </row>
    <row r="3647" spans="1:34" x14ac:dyDescent="0.3">
      <c r="A3647">
        <v>3646</v>
      </c>
      <c r="B3647" t="s">
        <v>6832</v>
      </c>
      <c r="C3647" s="4">
        <v>41993</v>
      </c>
      <c r="D3647" s="4">
        <v>41996</v>
      </c>
      <c r="E3647" t="s">
        <v>34</v>
      </c>
      <c r="F3647" t="s">
        <v>2249</v>
      </c>
      <c r="G3647" t="s">
        <v>2250</v>
      </c>
      <c r="H3647" t="s">
        <v>37</v>
      </c>
      <c r="I3647" t="s">
        <v>38</v>
      </c>
      <c r="J3647" t="s">
        <v>58</v>
      </c>
      <c r="K3647" t="s">
        <v>59</v>
      </c>
      <c r="L3647">
        <v>90008</v>
      </c>
      <c r="M3647" t="s">
        <v>60</v>
      </c>
      <c r="N3647" t="s">
        <v>6837</v>
      </c>
      <c r="O3647" t="s">
        <v>62</v>
      </c>
      <c r="P3647" t="s">
        <v>94</v>
      </c>
      <c r="Q3647" t="s">
        <v>6838</v>
      </c>
      <c r="R3647" s="1">
        <v>155.12</v>
      </c>
      <c r="S3647">
        <v>5</v>
      </c>
      <c r="T3647">
        <f t="shared" si="56"/>
        <v>29</v>
      </c>
      <c r="U3647" t="s">
        <v>75</v>
      </c>
      <c r="V3647">
        <v>0.2</v>
      </c>
      <c r="W3647">
        <v>31.024000000000001</v>
      </c>
      <c r="X3647" s="1">
        <v>-31.024000000000001</v>
      </c>
      <c r="Y3647" s="1">
        <v>186.14400000000001</v>
      </c>
      <c r="Z3647" t="s">
        <v>99</v>
      </c>
      <c r="AA3647" s="2">
        <v>50.414000000000001</v>
      </c>
      <c r="AB3647" s="3">
        <v>0.32500000000000001</v>
      </c>
      <c r="AC3647" s="1">
        <v>-73.682000000000002</v>
      </c>
      <c r="AD3647">
        <v>3</v>
      </c>
      <c r="AE3647">
        <v>3</v>
      </c>
      <c r="AF3647" t="s">
        <v>48</v>
      </c>
      <c r="AG3647">
        <v>2014</v>
      </c>
      <c r="AH3647">
        <f>COUNTBLANK(datos[[#This Row],[Row ID]:[Year sales]])</f>
        <v>0</v>
      </c>
    </row>
    <row r="3648" spans="1:34" x14ac:dyDescent="0.3">
      <c r="A3648">
        <v>3647</v>
      </c>
      <c r="B3648" t="s">
        <v>6839</v>
      </c>
      <c r="C3648" s="4">
        <v>41845</v>
      </c>
      <c r="D3648" s="4">
        <v>41847</v>
      </c>
      <c r="E3648" t="s">
        <v>34</v>
      </c>
      <c r="F3648" t="s">
        <v>6064</v>
      </c>
      <c r="G3648" t="s">
        <v>6065</v>
      </c>
      <c r="H3648" t="s">
        <v>122</v>
      </c>
      <c r="I3648" t="s">
        <v>38</v>
      </c>
      <c r="J3648" t="s">
        <v>58</v>
      </c>
      <c r="K3648" t="s">
        <v>59</v>
      </c>
      <c r="L3648">
        <v>90045</v>
      </c>
      <c r="M3648" t="s">
        <v>60</v>
      </c>
      <c r="N3648" t="s">
        <v>2867</v>
      </c>
      <c r="O3648" t="s">
        <v>62</v>
      </c>
      <c r="P3648" t="s">
        <v>110</v>
      </c>
      <c r="Q3648" t="s">
        <v>6840</v>
      </c>
      <c r="R3648" s="1">
        <v>6.48</v>
      </c>
      <c r="S3648">
        <v>1</v>
      </c>
      <c r="T3648">
        <f t="shared" si="56"/>
        <v>14</v>
      </c>
      <c r="U3648" t="s">
        <v>46</v>
      </c>
      <c r="V3648">
        <v>0</v>
      </c>
      <c r="W3648">
        <v>0</v>
      </c>
      <c r="X3648" s="1">
        <v>0</v>
      </c>
      <c r="Y3648" s="1">
        <v>6.48</v>
      </c>
      <c r="Z3648" t="s">
        <v>65</v>
      </c>
      <c r="AA3648" s="2">
        <v>3.1751999999999998</v>
      </c>
      <c r="AB3648" s="3">
        <v>0.48999999999999994</v>
      </c>
      <c r="AC3648" s="1">
        <v>-3.3048000000000002</v>
      </c>
      <c r="AD3648">
        <v>2</v>
      </c>
      <c r="AE3648">
        <v>2</v>
      </c>
      <c r="AF3648" t="s">
        <v>48</v>
      </c>
      <c r="AG3648">
        <v>2014</v>
      </c>
      <c r="AH3648">
        <f>COUNTBLANK(datos[[#This Row],[Row ID]:[Year sales]])</f>
        <v>0</v>
      </c>
    </row>
    <row r="3649" spans="1:34" x14ac:dyDescent="0.3">
      <c r="A3649">
        <v>3648</v>
      </c>
      <c r="B3649" t="s">
        <v>6839</v>
      </c>
      <c r="C3649" s="4">
        <v>41845</v>
      </c>
      <c r="D3649" s="4">
        <v>41847</v>
      </c>
      <c r="E3649" t="s">
        <v>34</v>
      </c>
      <c r="F3649" t="s">
        <v>6064</v>
      </c>
      <c r="G3649" t="s">
        <v>6065</v>
      </c>
      <c r="H3649" t="s">
        <v>122</v>
      </c>
      <c r="I3649" t="s">
        <v>38</v>
      </c>
      <c r="J3649" t="s">
        <v>58</v>
      </c>
      <c r="K3649" t="s">
        <v>59</v>
      </c>
      <c r="L3649">
        <v>90045</v>
      </c>
      <c r="M3649" t="s">
        <v>60</v>
      </c>
      <c r="N3649" t="s">
        <v>6841</v>
      </c>
      <c r="O3649" t="s">
        <v>62</v>
      </c>
      <c r="P3649" t="s">
        <v>599</v>
      </c>
      <c r="Q3649" t="s">
        <v>6842</v>
      </c>
      <c r="R3649" s="1">
        <v>15.52</v>
      </c>
      <c r="S3649">
        <v>4</v>
      </c>
      <c r="T3649">
        <f t="shared" si="56"/>
        <v>12</v>
      </c>
      <c r="U3649" t="s">
        <v>52</v>
      </c>
      <c r="V3649">
        <v>0</v>
      </c>
      <c r="W3649">
        <v>0</v>
      </c>
      <c r="X3649" s="1">
        <v>0</v>
      </c>
      <c r="Y3649" s="1">
        <v>15.52</v>
      </c>
      <c r="Z3649" t="s">
        <v>65</v>
      </c>
      <c r="AA3649" s="2">
        <v>4.5007999999999999</v>
      </c>
      <c r="AB3649" s="3">
        <v>0.28999999999999998</v>
      </c>
      <c r="AC3649" s="1">
        <v>-11.0192</v>
      </c>
      <c r="AD3649">
        <v>2</v>
      </c>
      <c r="AE3649">
        <v>2</v>
      </c>
      <c r="AF3649" t="s">
        <v>48</v>
      </c>
      <c r="AG3649">
        <v>2014</v>
      </c>
      <c r="AH3649">
        <f>COUNTBLANK(datos[[#This Row],[Row ID]:[Year sales]])</f>
        <v>0</v>
      </c>
    </row>
    <row r="3650" spans="1:34" x14ac:dyDescent="0.3">
      <c r="A3650">
        <v>3649</v>
      </c>
      <c r="B3650" t="s">
        <v>6843</v>
      </c>
      <c r="C3650" s="4">
        <v>42330</v>
      </c>
      <c r="D3650" s="4">
        <v>42335</v>
      </c>
      <c r="E3650" t="s">
        <v>67</v>
      </c>
      <c r="F3650" t="s">
        <v>4294</v>
      </c>
      <c r="G3650" t="s">
        <v>4295</v>
      </c>
      <c r="H3650" t="s">
        <v>37</v>
      </c>
      <c r="I3650" t="s">
        <v>38</v>
      </c>
      <c r="J3650" t="s">
        <v>354</v>
      </c>
      <c r="K3650" t="s">
        <v>355</v>
      </c>
      <c r="L3650">
        <v>38109</v>
      </c>
      <c r="M3650" t="s">
        <v>41</v>
      </c>
      <c r="N3650" t="s">
        <v>2735</v>
      </c>
      <c r="O3650" t="s">
        <v>62</v>
      </c>
      <c r="P3650" t="s">
        <v>94</v>
      </c>
      <c r="Q3650" t="s">
        <v>2736</v>
      </c>
      <c r="R3650" s="1">
        <v>2.9460000000000002</v>
      </c>
      <c r="S3650">
        <v>2</v>
      </c>
      <c r="T3650">
        <f t="shared" ref="T3650:T3713" si="57">SUMIF(Q:Q, Q3650, S:S)</f>
        <v>45</v>
      </c>
      <c r="U3650" t="s">
        <v>46</v>
      </c>
      <c r="V3650">
        <v>0.7</v>
      </c>
      <c r="W3650">
        <v>2.0621999999999998</v>
      </c>
      <c r="X3650" s="1">
        <v>-2.0621999999999998</v>
      </c>
      <c r="Y3650" s="1">
        <v>5.0082000000000004</v>
      </c>
      <c r="Z3650" t="s">
        <v>65</v>
      </c>
      <c r="AA3650" s="2">
        <v>-2.0621999999999998</v>
      </c>
      <c r="AB3650" s="3">
        <v>-0.69999999999999984</v>
      </c>
      <c r="AC3650" s="1">
        <v>-2.9460000000000002</v>
      </c>
      <c r="AD3650">
        <v>5</v>
      </c>
      <c r="AE3650">
        <v>5</v>
      </c>
      <c r="AF3650" t="s">
        <v>48</v>
      </c>
      <c r="AG3650">
        <v>2015</v>
      </c>
      <c r="AH3650">
        <f>COUNTBLANK(datos[[#This Row],[Row ID]:[Year sales]])</f>
        <v>0</v>
      </c>
    </row>
    <row r="3651" spans="1:34" x14ac:dyDescent="0.3">
      <c r="A3651">
        <v>3650</v>
      </c>
      <c r="B3651" t="s">
        <v>6843</v>
      </c>
      <c r="C3651" s="4">
        <v>42330</v>
      </c>
      <c r="D3651" s="4">
        <v>42335</v>
      </c>
      <c r="E3651" t="s">
        <v>67</v>
      </c>
      <c r="F3651" t="s">
        <v>4294</v>
      </c>
      <c r="G3651" t="s">
        <v>4295</v>
      </c>
      <c r="H3651" t="s">
        <v>37</v>
      </c>
      <c r="I3651" t="s">
        <v>38</v>
      </c>
      <c r="J3651" t="s">
        <v>354</v>
      </c>
      <c r="K3651" t="s">
        <v>355</v>
      </c>
      <c r="L3651">
        <v>38109</v>
      </c>
      <c r="M3651" t="s">
        <v>41</v>
      </c>
      <c r="N3651" t="s">
        <v>1112</v>
      </c>
      <c r="O3651" t="s">
        <v>62</v>
      </c>
      <c r="P3651" t="s">
        <v>289</v>
      </c>
      <c r="Q3651" t="s">
        <v>1113</v>
      </c>
      <c r="R3651" s="1">
        <v>55.103999999999999</v>
      </c>
      <c r="S3651">
        <v>6</v>
      </c>
      <c r="T3651">
        <f t="shared" si="57"/>
        <v>29</v>
      </c>
      <c r="U3651" t="s">
        <v>75</v>
      </c>
      <c r="V3651">
        <v>0.2</v>
      </c>
      <c r="W3651">
        <v>11.020800000000001</v>
      </c>
      <c r="X3651" s="1">
        <v>-11.020799999999999</v>
      </c>
      <c r="Y3651" s="1">
        <v>66.124799999999993</v>
      </c>
      <c r="Z3651" t="s">
        <v>99</v>
      </c>
      <c r="AA3651" s="2">
        <v>18.5976</v>
      </c>
      <c r="AB3651" s="3">
        <v>0.33750000000000002</v>
      </c>
      <c r="AC3651" s="1">
        <v>-25.485600000000002</v>
      </c>
      <c r="AD3651">
        <v>5</v>
      </c>
      <c r="AE3651">
        <v>5</v>
      </c>
      <c r="AF3651" t="s">
        <v>48</v>
      </c>
      <c r="AG3651">
        <v>2015</v>
      </c>
      <c r="AH3651">
        <f>COUNTBLANK(datos[[#This Row],[Row ID]:[Year sales]])</f>
        <v>0</v>
      </c>
    </row>
    <row r="3652" spans="1:34" x14ac:dyDescent="0.3">
      <c r="A3652">
        <v>3651</v>
      </c>
      <c r="B3652" t="s">
        <v>6844</v>
      </c>
      <c r="C3652" s="4">
        <v>43078</v>
      </c>
      <c r="D3652" s="4">
        <v>43080</v>
      </c>
      <c r="E3652" t="s">
        <v>34</v>
      </c>
      <c r="F3652" t="s">
        <v>1796</v>
      </c>
      <c r="G3652" t="s">
        <v>1797</v>
      </c>
      <c r="H3652" t="s">
        <v>37</v>
      </c>
      <c r="I3652" t="s">
        <v>38</v>
      </c>
      <c r="J3652" t="s">
        <v>902</v>
      </c>
      <c r="K3652" t="s">
        <v>258</v>
      </c>
      <c r="L3652">
        <v>48234</v>
      </c>
      <c r="M3652" t="s">
        <v>125</v>
      </c>
      <c r="N3652" t="s">
        <v>6845</v>
      </c>
      <c r="O3652" t="s">
        <v>90</v>
      </c>
      <c r="P3652" t="s">
        <v>181</v>
      </c>
      <c r="Q3652" t="s">
        <v>6846</v>
      </c>
      <c r="R3652" s="1">
        <v>104.88</v>
      </c>
      <c r="S3652">
        <v>6</v>
      </c>
      <c r="T3652">
        <f t="shared" si="57"/>
        <v>24</v>
      </c>
      <c r="U3652" t="s">
        <v>75</v>
      </c>
      <c r="V3652">
        <v>0</v>
      </c>
      <c r="W3652">
        <v>0</v>
      </c>
      <c r="X3652" s="1">
        <v>0</v>
      </c>
      <c r="Y3652" s="1">
        <v>104.88</v>
      </c>
      <c r="Z3652" t="s">
        <v>99</v>
      </c>
      <c r="AA3652" s="2">
        <v>41.951999999999998</v>
      </c>
      <c r="AB3652" s="3">
        <v>0.4</v>
      </c>
      <c r="AC3652" s="1">
        <v>-62.927999999999997</v>
      </c>
      <c r="AD3652">
        <v>2</v>
      </c>
      <c r="AE3652">
        <v>2</v>
      </c>
      <c r="AF3652" t="s">
        <v>48</v>
      </c>
      <c r="AG3652">
        <v>2017</v>
      </c>
      <c r="AH3652">
        <f>COUNTBLANK(datos[[#This Row],[Row ID]:[Year sales]])</f>
        <v>0</v>
      </c>
    </row>
    <row r="3653" spans="1:34" x14ac:dyDescent="0.3">
      <c r="A3653">
        <v>3652</v>
      </c>
      <c r="B3653" t="s">
        <v>6844</v>
      </c>
      <c r="C3653" s="4">
        <v>43078</v>
      </c>
      <c r="D3653" s="4">
        <v>43080</v>
      </c>
      <c r="E3653" t="s">
        <v>34</v>
      </c>
      <c r="F3653" t="s">
        <v>1796</v>
      </c>
      <c r="G3653" t="s">
        <v>1797</v>
      </c>
      <c r="H3653" t="s">
        <v>37</v>
      </c>
      <c r="I3653" t="s">
        <v>38</v>
      </c>
      <c r="J3653" t="s">
        <v>902</v>
      </c>
      <c r="K3653" t="s">
        <v>258</v>
      </c>
      <c r="L3653">
        <v>48234</v>
      </c>
      <c r="M3653" t="s">
        <v>125</v>
      </c>
      <c r="N3653" t="s">
        <v>3612</v>
      </c>
      <c r="O3653" t="s">
        <v>62</v>
      </c>
      <c r="P3653" t="s">
        <v>86</v>
      </c>
      <c r="Q3653" t="s">
        <v>3613</v>
      </c>
      <c r="R3653" s="1">
        <v>34.700000000000003</v>
      </c>
      <c r="S3653">
        <v>5</v>
      </c>
      <c r="T3653">
        <f t="shared" si="57"/>
        <v>27</v>
      </c>
      <c r="U3653" t="s">
        <v>75</v>
      </c>
      <c r="V3653">
        <v>0</v>
      </c>
      <c r="W3653">
        <v>0</v>
      </c>
      <c r="X3653" s="1">
        <v>0</v>
      </c>
      <c r="Y3653" s="1">
        <v>34.700000000000003</v>
      </c>
      <c r="Z3653" t="s">
        <v>65</v>
      </c>
      <c r="AA3653" s="2">
        <v>12.492000000000001</v>
      </c>
      <c r="AB3653" s="3">
        <v>0.36</v>
      </c>
      <c r="AC3653" s="1">
        <v>-22.207999999999998</v>
      </c>
      <c r="AD3653">
        <v>2</v>
      </c>
      <c r="AE3653">
        <v>2</v>
      </c>
      <c r="AF3653" t="s">
        <v>48</v>
      </c>
      <c r="AG3653">
        <v>2017</v>
      </c>
      <c r="AH3653">
        <f>COUNTBLANK(datos[[#This Row],[Row ID]:[Year sales]])</f>
        <v>0</v>
      </c>
    </row>
    <row r="3654" spans="1:34" x14ac:dyDescent="0.3">
      <c r="A3654">
        <v>3653</v>
      </c>
      <c r="B3654" t="s">
        <v>6844</v>
      </c>
      <c r="C3654" s="4">
        <v>43078</v>
      </c>
      <c r="D3654" s="4">
        <v>43080</v>
      </c>
      <c r="E3654" t="s">
        <v>34</v>
      </c>
      <c r="F3654" t="s">
        <v>1796</v>
      </c>
      <c r="G3654" t="s">
        <v>1797</v>
      </c>
      <c r="H3654" t="s">
        <v>37</v>
      </c>
      <c r="I3654" t="s">
        <v>38</v>
      </c>
      <c r="J3654" t="s">
        <v>902</v>
      </c>
      <c r="K3654" t="s">
        <v>258</v>
      </c>
      <c r="L3654">
        <v>48234</v>
      </c>
      <c r="M3654" t="s">
        <v>125</v>
      </c>
      <c r="N3654" t="s">
        <v>2641</v>
      </c>
      <c r="O3654" t="s">
        <v>62</v>
      </c>
      <c r="P3654" t="s">
        <v>94</v>
      </c>
      <c r="Q3654" t="s">
        <v>2642</v>
      </c>
      <c r="R3654" s="1">
        <v>33.72</v>
      </c>
      <c r="S3654">
        <v>4</v>
      </c>
      <c r="T3654">
        <f t="shared" si="57"/>
        <v>41</v>
      </c>
      <c r="U3654" t="s">
        <v>52</v>
      </c>
      <c r="V3654">
        <v>0</v>
      </c>
      <c r="W3654">
        <v>0</v>
      </c>
      <c r="X3654" s="1">
        <v>0</v>
      </c>
      <c r="Y3654" s="1">
        <v>33.72</v>
      </c>
      <c r="Z3654" t="s">
        <v>65</v>
      </c>
      <c r="AA3654" s="2">
        <v>15.511200000000001</v>
      </c>
      <c r="AB3654" s="3">
        <v>0.46</v>
      </c>
      <c r="AC3654" s="1">
        <v>-18.2088</v>
      </c>
      <c r="AD3654">
        <v>2</v>
      </c>
      <c r="AE3654">
        <v>2</v>
      </c>
      <c r="AF3654" t="s">
        <v>48</v>
      </c>
      <c r="AG3654">
        <v>2017</v>
      </c>
      <c r="AH3654">
        <f>COUNTBLANK(datos[[#This Row],[Row ID]:[Year sales]])</f>
        <v>0</v>
      </c>
    </row>
    <row r="3655" spans="1:34" x14ac:dyDescent="0.3">
      <c r="A3655">
        <v>3654</v>
      </c>
      <c r="B3655" t="s">
        <v>6844</v>
      </c>
      <c r="C3655" s="4">
        <v>43078</v>
      </c>
      <c r="D3655" s="4">
        <v>43080</v>
      </c>
      <c r="E3655" t="s">
        <v>34</v>
      </c>
      <c r="F3655" t="s">
        <v>1796</v>
      </c>
      <c r="G3655" t="s">
        <v>1797</v>
      </c>
      <c r="H3655" t="s">
        <v>37</v>
      </c>
      <c r="I3655" t="s">
        <v>38</v>
      </c>
      <c r="J3655" t="s">
        <v>902</v>
      </c>
      <c r="K3655" t="s">
        <v>258</v>
      </c>
      <c r="L3655">
        <v>48234</v>
      </c>
      <c r="M3655" t="s">
        <v>125</v>
      </c>
      <c r="N3655" t="s">
        <v>3212</v>
      </c>
      <c r="O3655" t="s">
        <v>62</v>
      </c>
      <c r="P3655" t="s">
        <v>110</v>
      </c>
      <c r="Q3655" t="s">
        <v>206</v>
      </c>
      <c r="R3655" s="1">
        <v>14.94</v>
      </c>
      <c r="S3655">
        <v>3</v>
      </c>
      <c r="T3655">
        <f t="shared" si="57"/>
        <v>150</v>
      </c>
      <c r="U3655" t="s">
        <v>52</v>
      </c>
      <c r="V3655">
        <v>0</v>
      </c>
      <c r="W3655">
        <v>0</v>
      </c>
      <c r="X3655" s="1">
        <v>0</v>
      </c>
      <c r="Y3655" s="1">
        <v>14.94</v>
      </c>
      <c r="Z3655" t="s">
        <v>65</v>
      </c>
      <c r="AA3655" s="2">
        <v>7.0217999999999998</v>
      </c>
      <c r="AB3655" s="3">
        <v>0.47000000000000003</v>
      </c>
      <c r="AC3655" s="1">
        <v>-7.9181999999999997</v>
      </c>
      <c r="AD3655">
        <v>2</v>
      </c>
      <c r="AE3655">
        <v>2</v>
      </c>
      <c r="AF3655" t="s">
        <v>48</v>
      </c>
      <c r="AG3655">
        <v>2017</v>
      </c>
      <c r="AH3655">
        <f>COUNTBLANK(datos[[#This Row],[Row ID]:[Year sales]])</f>
        <v>0</v>
      </c>
    </row>
    <row r="3656" spans="1:34" x14ac:dyDescent="0.3">
      <c r="A3656">
        <v>3655</v>
      </c>
      <c r="B3656" t="s">
        <v>6847</v>
      </c>
      <c r="C3656" s="4">
        <v>42978</v>
      </c>
      <c r="D3656" s="4">
        <v>42983</v>
      </c>
      <c r="E3656" t="s">
        <v>67</v>
      </c>
      <c r="F3656" t="s">
        <v>1911</v>
      </c>
      <c r="G3656" t="s">
        <v>1912</v>
      </c>
      <c r="H3656" t="s">
        <v>37</v>
      </c>
      <c r="I3656" t="s">
        <v>38</v>
      </c>
      <c r="J3656" t="s">
        <v>1503</v>
      </c>
      <c r="K3656" t="s">
        <v>274</v>
      </c>
      <c r="L3656">
        <v>46226</v>
      </c>
      <c r="M3656" t="s">
        <v>125</v>
      </c>
      <c r="N3656" t="s">
        <v>2178</v>
      </c>
      <c r="O3656" t="s">
        <v>62</v>
      </c>
      <c r="P3656" t="s">
        <v>97</v>
      </c>
      <c r="Q3656" t="s">
        <v>2179</v>
      </c>
      <c r="R3656" s="1">
        <v>638.73</v>
      </c>
      <c r="S3656">
        <v>9</v>
      </c>
      <c r="T3656">
        <f t="shared" si="57"/>
        <v>16</v>
      </c>
      <c r="U3656" t="s">
        <v>75</v>
      </c>
      <c r="V3656">
        <v>0</v>
      </c>
      <c r="W3656">
        <v>0</v>
      </c>
      <c r="X3656" s="1">
        <v>0</v>
      </c>
      <c r="Y3656" s="1">
        <v>638.73</v>
      </c>
      <c r="Z3656" t="s">
        <v>53</v>
      </c>
      <c r="AA3656" s="2">
        <v>166.06979999999999</v>
      </c>
      <c r="AB3656" s="3">
        <v>0.25999999999999995</v>
      </c>
      <c r="AC3656" s="1">
        <v>-472.66019999999997</v>
      </c>
      <c r="AD3656">
        <v>5</v>
      </c>
      <c r="AE3656">
        <v>5</v>
      </c>
      <c r="AF3656" t="s">
        <v>48</v>
      </c>
      <c r="AG3656">
        <v>2017</v>
      </c>
      <c r="AH3656">
        <f>COUNTBLANK(datos[[#This Row],[Row ID]:[Year sales]])</f>
        <v>0</v>
      </c>
    </row>
    <row r="3657" spans="1:34" x14ac:dyDescent="0.3">
      <c r="A3657">
        <v>3656</v>
      </c>
      <c r="B3657" t="s">
        <v>6848</v>
      </c>
      <c r="C3657" s="4">
        <v>42849</v>
      </c>
      <c r="D3657" s="4">
        <v>42855</v>
      </c>
      <c r="E3657" t="s">
        <v>67</v>
      </c>
      <c r="F3657" t="s">
        <v>2431</v>
      </c>
      <c r="G3657" t="s">
        <v>2432</v>
      </c>
      <c r="H3657" t="s">
        <v>57</v>
      </c>
      <c r="I3657" t="s">
        <v>38</v>
      </c>
      <c r="J3657" t="s">
        <v>1545</v>
      </c>
      <c r="K3657" t="s">
        <v>71</v>
      </c>
      <c r="L3657">
        <v>32216</v>
      </c>
      <c r="M3657" t="s">
        <v>41</v>
      </c>
      <c r="N3657" t="s">
        <v>4177</v>
      </c>
      <c r="O3657" t="s">
        <v>62</v>
      </c>
      <c r="P3657" t="s">
        <v>77</v>
      </c>
      <c r="Q3657" t="s">
        <v>4178</v>
      </c>
      <c r="R3657" s="1">
        <v>113.568</v>
      </c>
      <c r="S3657">
        <v>2</v>
      </c>
      <c r="T3657">
        <f t="shared" si="57"/>
        <v>38</v>
      </c>
      <c r="U3657" t="s">
        <v>46</v>
      </c>
      <c r="V3657">
        <v>0.2</v>
      </c>
      <c r="W3657">
        <v>22.7136</v>
      </c>
      <c r="X3657" s="1">
        <v>-22.7136</v>
      </c>
      <c r="Y3657" s="1">
        <v>136.2816</v>
      </c>
      <c r="Z3657" t="s">
        <v>99</v>
      </c>
      <c r="AA3657" s="2">
        <v>-21.294</v>
      </c>
      <c r="AB3657" s="3">
        <v>-0.1875</v>
      </c>
      <c r="AC3657" s="1">
        <v>-112.1484</v>
      </c>
      <c r="AD3657">
        <v>6</v>
      </c>
      <c r="AE3657">
        <v>6</v>
      </c>
      <c r="AF3657" t="s">
        <v>48</v>
      </c>
      <c r="AG3657">
        <v>2017</v>
      </c>
      <c r="AH3657">
        <f>COUNTBLANK(datos[[#This Row],[Row ID]:[Year sales]])</f>
        <v>0</v>
      </c>
    </row>
    <row r="3658" spans="1:34" x14ac:dyDescent="0.3">
      <c r="A3658">
        <v>3657</v>
      </c>
      <c r="B3658" t="s">
        <v>6849</v>
      </c>
      <c r="C3658" s="4">
        <v>42986</v>
      </c>
      <c r="D3658" s="4">
        <v>42992</v>
      </c>
      <c r="E3658" t="s">
        <v>67</v>
      </c>
      <c r="F3658" t="s">
        <v>5196</v>
      </c>
      <c r="G3658" t="s">
        <v>5197</v>
      </c>
      <c r="H3658" t="s">
        <v>57</v>
      </c>
      <c r="I3658" t="s">
        <v>38</v>
      </c>
      <c r="J3658" t="s">
        <v>888</v>
      </c>
      <c r="K3658" t="s">
        <v>518</v>
      </c>
      <c r="L3658">
        <v>43017</v>
      </c>
      <c r="M3658" t="s">
        <v>168</v>
      </c>
      <c r="N3658" t="s">
        <v>6850</v>
      </c>
      <c r="O3658" t="s">
        <v>90</v>
      </c>
      <c r="P3658" t="s">
        <v>181</v>
      </c>
      <c r="Q3658" t="s">
        <v>6851</v>
      </c>
      <c r="R3658" s="1">
        <v>9.0960000000000001</v>
      </c>
      <c r="S3658">
        <v>1</v>
      </c>
      <c r="T3658">
        <f t="shared" si="57"/>
        <v>5</v>
      </c>
      <c r="U3658" t="s">
        <v>46</v>
      </c>
      <c r="V3658">
        <v>0.2</v>
      </c>
      <c r="W3658">
        <v>1.8192000000000002</v>
      </c>
      <c r="X3658" s="1">
        <v>-1.8191999999999999</v>
      </c>
      <c r="Y3658" s="1">
        <v>10.9152</v>
      </c>
      <c r="Z3658" t="s">
        <v>65</v>
      </c>
      <c r="AA3658" s="2">
        <v>1.7055</v>
      </c>
      <c r="AB3658" s="3">
        <v>0.1875</v>
      </c>
      <c r="AC3658" s="1">
        <v>-5.5712999999999999</v>
      </c>
      <c r="AD3658">
        <v>6</v>
      </c>
      <c r="AE3658">
        <v>6</v>
      </c>
      <c r="AF3658" t="s">
        <v>48</v>
      </c>
      <c r="AG3658">
        <v>2017</v>
      </c>
      <c r="AH3658">
        <f>COUNTBLANK(datos[[#This Row],[Row ID]:[Year sales]])</f>
        <v>0</v>
      </c>
    </row>
    <row r="3659" spans="1:34" x14ac:dyDescent="0.3">
      <c r="A3659">
        <v>3658</v>
      </c>
      <c r="B3659" t="s">
        <v>6852</v>
      </c>
      <c r="C3659" s="4">
        <v>42075</v>
      </c>
      <c r="D3659" s="4">
        <v>42080</v>
      </c>
      <c r="E3659" t="s">
        <v>67</v>
      </c>
      <c r="F3659" t="s">
        <v>4164</v>
      </c>
      <c r="G3659" t="s">
        <v>4165</v>
      </c>
      <c r="H3659" t="s">
        <v>57</v>
      </c>
      <c r="I3659" t="s">
        <v>38</v>
      </c>
      <c r="J3659" t="s">
        <v>6853</v>
      </c>
      <c r="K3659" t="s">
        <v>71</v>
      </c>
      <c r="L3659">
        <v>33317</v>
      </c>
      <c r="M3659" t="s">
        <v>41</v>
      </c>
      <c r="N3659" t="s">
        <v>609</v>
      </c>
      <c r="O3659" t="s">
        <v>62</v>
      </c>
      <c r="P3659" t="s">
        <v>193</v>
      </c>
      <c r="Q3659" t="s">
        <v>610</v>
      </c>
      <c r="R3659" s="1">
        <v>8.6880000000000006</v>
      </c>
      <c r="S3659">
        <v>3</v>
      </c>
      <c r="T3659">
        <f t="shared" si="57"/>
        <v>18</v>
      </c>
      <c r="U3659" t="s">
        <v>52</v>
      </c>
      <c r="V3659">
        <v>0.2</v>
      </c>
      <c r="W3659">
        <v>1.7376000000000003</v>
      </c>
      <c r="X3659" s="1">
        <v>-1.7376</v>
      </c>
      <c r="Y3659" s="1">
        <v>10.425600000000001</v>
      </c>
      <c r="Z3659" t="s">
        <v>65</v>
      </c>
      <c r="AA3659" s="2">
        <v>2.9321999999999999</v>
      </c>
      <c r="AB3659" s="3">
        <v>0.33749999999999997</v>
      </c>
      <c r="AC3659" s="1">
        <v>-4.0182000000000002</v>
      </c>
      <c r="AD3659">
        <v>5</v>
      </c>
      <c r="AE3659">
        <v>5</v>
      </c>
      <c r="AF3659" t="s">
        <v>48</v>
      </c>
      <c r="AG3659">
        <v>2015</v>
      </c>
      <c r="AH3659">
        <f>COUNTBLANK(datos[[#This Row],[Row ID]:[Year sales]])</f>
        <v>0</v>
      </c>
    </row>
    <row r="3660" spans="1:34" x14ac:dyDescent="0.3">
      <c r="A3660">
        <v>3659</v>
      </c>
      <c r="B3660" t="s">
        <v>6852</v>
      </c>
      <c r="C3660" s="4">
        <v>42075</v>
      </c>
      <c r="D3660" s="4">
        <v>42080</v>
      </c>
      <c r="E3660" t="s">
        <v>67</v>
      </c>
      <c r="F3660" t="s">
        <v>4164</v>
      </c>
      <c r="G3660" t="s">
        <v>4165</v>
      </c>
      <c r="H3660" t="s">
        <v>57</v>
      </c>
      <c r="I3660" t="s">
        <v>38</v>
      </c>
      <c r="J3660" t="s">
        <v>6853</v>
      </c>
      <c r="K3660" t="s">
        <v>71</v>
      </c>
      <c r="L3660">
        <v>33317</v>
      </c>
      <c r="M3660" t="s">
        <v>41</v>
      </c>
      <c r="N3660" t="s">
        <v>372</v>
      </c>
      <c r="O3660" t="s">
        <v>43</v>
      </c>
      <c r="P3660" t="s">
        <v>83</v>
      </c>
      <c r="Q3660" t="s">
        <v>373</v>
      </c>
      <c r="R3660" s="1">
        <v>30.88</v>
      </c>
      <c r="S3660">
        <v>4</v>
      </c>
      <c r="T3660">
        <f t="shared" si="57"/>
        <v>15</v>
      </c>
      <c r="U3660" t="s">
        <v>52</v>
      </c>
      <c r="V3660">
        <v>0.2</v>
      </c>
      <c r="W3660">
        <v>6.1760000000000002</v>
      </c>
      <c r="X3660" s="1">
        <v>-6.1760000000000002</v>
      </c>
      <c r="Y3660" s="1">
        <v>37.055999999999997</v>
      </c>
      <c r="Z3660" t="s">
        <v>65</v>
      </c>
      <c r="AA3660" s="2">
        <v>3.86</v>
      </c>
      <c r="AB3660" s="3">
        <v>0.125</v>
      </c>
      <c r="AC3660" s="1">
        <v>-20.844000000000001</v>
      </c>
      <c r="AD3660">
        <v>5</v>
      </c>
      <c r="AE3660">
        <v>5</v>
      </c>
      <c r="AF3660" t="s">
        <v>48</v>
      </c>
      <c r="AG3660">
        <v>2015</v>
      </c>
      <c r="AH3660">
        <f>COUNTBLANK(datos[[#This Row],[Row ID]:[Year sales]])</f>
        <v>0</v>
      </c>
    </row>
    <row r="3661" spans="1:34" x14ac:dyDescent="0.3">
      <c r="A3661">
        <v>3660</v>
      </c>
      <c r="B3661" t="s">
        <v>6852</v>
      </c>
      <c r="C3661" s="4">
        <v>42075</v>
      </c>
      <c r="D3661" s="4">
        <v>42080</v>
      </c>
      <c r="E3661" t="s">
        <v>67</v>
      </c>
      <c r="F3661" t="s">
        <v>4164</v>
      </c>
      <c r="G3661" t="s">
        <v>4165</v>
      </c>
      <c r="H3661" t="s">
        <v>57</v>
      </c>
      <c r="I3661" t="s">
        <v>38</v>
      </c>
      <c r="J3661" t="s">
        <v>6853</v>
      </c>
      <c r="K3661" t="s">
        <v>71</v>
      </c>
      <c r="L3661">
        <v>33317</v>
      </c>
      <c r="M3661" t="s">
        <v>41</v>
      </c>
      <c r="N3661" t="s">
        <v>6854</v>
      </c>
      <c r="O3661" t="s">
        <v>43</v>
      </c>
      <c r="P3661" t="s">
        <v>83</v>
      </c>
      <c r="Q3661" t="s">
        <v>6855</v>
      </c>
      <c r="R3661" s="1">
        <v>6.4080000000000004</v>
      </c>
      <c r="S3661">
        <v>3</v>
      </c>
      <c r="T3661">
        <f t="shared" si="57"/>
        <v>37</v>
      </c>
      <c r="U3661" t="s">
        <v>52</v>
      </c>
      <c r="V3661">
        <v>0.2</v>
      </c>
      <c r="W3661">
        <v>1.2816000000000001</v>
      </c>
      <c r="X3661" s="1">
        <v>-1.2816000000000001</v>
      </c>
      <c r="Y3661" s="1">
        <v>7.6896000000000004</v>
      </c>
      <c r="Z3661" t="s">
        <v>65</v>
      </c>
      <c r="AA3661" s="2">
        <v>1.4418</v>
      </c>
      <c r="AB3661" s="3">
        <v>0.22499999999999998</v>
      </c>
      <c r="AC3661" s="1">
        <v>-3.6846000000000001</v>
      </c>
      <c r="AD3661">
        <v>5</v>
      </c>
      <c r="AE3661">
        <v>5</v>
      </c>
      <c r="AF3661" t="s">
        <v>48</v>
      </c>
      <c r="AG3661">
        <v>2015</v>
      </c>
      <c r="AH3661">
        <f>COUNTBLANK(datos[[#This Row],[Row ID]:[Year sales]])</f>
        <v>0</v>
      </c>
    </row>
    <row r="3662" spans="1:34" x14ac:dyDescent="0.3">
      <c r="A3662">
        <v>3661</v>
      </c>
      <c r="B3662" t="s">
        <v>6856</v>
      </c>
      <c r="C3662" s="4">
        <v>42569</v>
      </c>
      <c r="D3662" s="4">
        <v>42574</v>
      </c>
      <c r="E3662" t="s">
        <v>67</v>
      </c>
      <c r="F3662" t="s">
        <v>6371</v>
      </c>
      <c r="G3662" t="s">
        <v>6372</v>
      </c>
      <c r="H3662" t="s">
        <v>57</v>
      </c>
      <c r="I3662" t="s">
        <v>38</v>
      </c>
      <c r="J3662" t="s">
        <v>3970</v>
      </c>
      <c r="K3662" t="s">
        <v>330</v>
      </c>
      <c r="L3662">
        <v>85301</v>
      </c>
      <c r="M3662" t="s">
        <v>60</v>
      </c>
      <c r="N3662" t="s">
        <v>6857</v>
      </c>
      <c r="O3662" t="s">
        <v>62</v>
      </c>
      <c r="P3662" t="s">
        <v>599</v>
      </c>
      <c r="Q3662" t="s">
        <v>6858</v>
      </c>
      <c r="R3662" s="1">
        <v>33.799999999999997</v>
      </c>
      <c r="S3662">
        <v>5</v>
      </c>
      <c r="T3662">
        <f t="shared" si="57"/>
        <v>24</v>
      </c>
      <c r="U3662" t="s">
        <v>75</v>
      </c>
      <c r="V3662">
        <v>0.2</v>
      </c>
      <c r="W3662">
        <v>6.76</v>
      </c>
      <c r="X3662" s="1">
        <v>-6.76</v>
      </c>
      <c r="Y3662" s="1">
        <v>40.559999999999995</v>
      </c>
      <c r="Z3662" t="s">
        <v>65</v>
      </c>
      <c r="AA3662" s="2">
        <v>4.2249999999999996</v>
      </c>
      <c r="AB3662" s="3">
        <v>0.125</v>
      </c>
      <c r="AC3662" s="1">
        <v>-22.815000000000001</v>
      </c>
      <c r="AD3662">
        <v>5</v>
      </c>
      <c r="AE3662">
        <v>5</v>
      </c>
      <c r="AF3662" t="s">
        <v>48</v>
      </c>
      <c r="AG3662">
        <v>2016</v>
      </c>
      <c r="AH3662">
        <f>COUNTBLANK(datos[[#This Row],[Row ID]:[Year sales]])</f>
        <v>0</v>
      </c>
    </row>
    <row r="3663" spans="1:34" x14ac:dyDescent="0.3">
      <c r="A3663">
        <v>3662</v>
      </c>
      <c r="B3663" t="s">
        <v>6859</v>
      </c>
      <c r="C3663" s="4">
        <v>42534</v>
      </c>
      <c r="D3663" s="4">
        <v>42536</v>
      </c>
      <c r="E3663" t="s">
        <v>34</v>
      </c>
      <c r="F3663" t="s">
        <v>2824</v>
      </c>
      <c r="G3663" t="s">
        <v>2825</v>
      </c>
      <c r="H3663" t="s">
        <v>122</v>
      </c>
      <c r="I3663" t="s">
        <v>38</v>
      </c>
      <c r="J3663" t="s">
        <v>348</v>
      </c>
      <c r="K3663" t="s">
        <v>258</v>
      </c>
      <c r="L3663">
        <v>49201</v>
      </c>
      <c r="M3663" t="s">
        <v>125</v>
      </c>
      <c r="N3663" t="s">
        <v>6764</v>
      </c>
      <c r="O3663" t="s">
        <v>90</v>
      </c>
      <c r="P3663" t="s">
        <v>91</v>
      </c>
      <c r="Q3663" t="s">
        <v>6765</v>
      </c>
      <c r="R3663" s="1">
        <v>377.97</v>
      </c>
      <c r="S3663">
        <v>3</v>
      </c>
      <c r="T3663">
        <f t="shared" si="57"/>
        <v>18</v>
      </c>
      <c r="U3663" t="s">
        <v>52</v>
      </c>
      <c r="V3663">
        <v>0</v>
      </c>
      <c r="W3663">
        <v>0</v>
      </c>
      <c r="X3663" s="1">
        <v>0</v>
      </c>
      <c r="Y3663" s="1">
        <v>377.97</v>
      </c>
      <c r="Z3663" t="s">
        <v>47</v>
      </c>
      <c r="AA3663" s="2">
        <v>94.492500000000007</v>
      </c>
      <c r="AB3663" s="3">
        <v>0.25</v>
      </c>
      <c r="AC3663" s="1">
        <v>-283.47750000000002</v>
      </c>
      <c r="AD3663">
        <v>2</v>
      </c>
      <c r="AE3663">
        <v>2</v>
      </c>
      <c r="AF3663" t="s">
        <v>48</v>
      </c>
      <c r="AG3663">
        <v>2016</v>
      </c>
      <c r="AH3663">
        <f>COUNTBLANK(datos[[#This Row],[Row ID]:[Year sales]])</f>
        <v>0</v>
      </c>
    </row>
    <row r="3664" spans="1:34" x14ac:dyDescent="0.3">
      <c r="A3664">
        <v>3663</v>
      </c>
      <c r="B3664" t="s">
        <v>6860</v>
      </c>
      <c r="C3664" s="4">
        <v>42919</v>
      </c>
      <c r="D3664" s="4">
        <v>42925</v>
      </c>
      <c r="E3664" t="s">
        <v>67</v>
      </c>
      <c r="F3664" t="s">
        <v>773</v>
      </c>
      <c r="G3664" t="s">
        <v>774</v>
      </c>
      <c r="H3664" t="s">
        <v>122</v>
      </c>
      <c r="I3664" t="s">
        <v>38</v>
      </c>
      <c r="J3664" t="s">
        <v>1343</v>
      </c>
      <c r="K3664" t="s">
        <v>1267</v>
      </c>
      <c r="L3664">
        <v>2169</v>
      </c>
      <c r="M3664" t="s">
        <v>168</v>
      </c>
      <c r="N3664" t="s">
        <v>4468</v>
      </c>
      <c r="O3664" t="s">
        <v>90</v>
      </c>
      <c r="P3664" t="s">
        <v>181</v>
      </c>
      <c r="Q3664" t="s">
        <v>4469</v>
      </c>
      <c r="R3664" s="1">
        <v>258.89999999999998</v>
      </c>
      <c r="S3664">
        <v>10</v>
      </c>
      <c r="T3664">
        <f t="shared" si="57"/>
        <v>25</v>
      </c>
      <c r="U3664" t="s">
        <v>75</v>
      </c>
      <c r="V3664">
        <v>0</v>
      </c>
      <c r="W3664">
        <v>0</v>
      </c>
      <c r="X3664" s="1">
        <v>0</v>
      </c>
      <c r="Y3664" s="1">
        <v>258.89999999999998</v>
      </c>
      <c r="Z3664" t="s">
        <v>47</v>
      </c>
      <c r="AA3664" s="2">
        <v>93.203999999999994</v>
      </c>
      <c r="AB3664" s="3">
        <v>0.36</v>
      </c>
      <c r="AC3664" s="1">
        <v>-165.696</v>
      </c>
      <c r="AD3664">
        <v>6</v>
      </c>
      <c r="AE3664">
        <v>6</v>
      </c>
      <c r="AF3664" t="s">
        <v>48</v>
      </c>
      <c r="AG3664">
        <v>2017</v>
      </c>
      <c r="AH3664">
        <f>COUNTBLANK(datos[[#This Row],[Row ID]:[Year sales]])</f>
        <v>0</v>
      </c>
    </row>
    <row r="3665" spans="1:34" x14ac:dyDescent="0.3">
      <c r="A3665">
        <v>3664</v>
      </c>
      <c r="B3665" t="s">
        <v>6860</v>
      </c>
      <c r="C3665" s="4">
        <v>42919</v>
      </c>
      <c r="D3665" s="4">
        <v>42925</v>
      </c>
      <c r="E3665" t="s">
        <v>67</v>
      </c>
      <c r="F3665" t="s">
        <v>773</v>
      </c>
      <c r="G3665" t="s">
        <v>774</v>
      </c>
      <c r="H3665" t="s">
        <v>122</v>
      </c>
      <c r="I3665" t="s">
        <v>38</v>
      </c>
      <c r="J3665" t="s">
        <v>1343</v>
      </c>
      <c r="K3665" t="s">
        <v>1267</v>
      </c>
      <c r="L3665">
        <v>2169</v>
      </c>
      <c r="M3665" t="s">
        <v>168</v>
      </c>
      <c r="N3665" t="s">
        <v>1273</v>
      </c>
      <c r="O3665" t="s">
        <v>62</v>
      </c>
      <c r="P3665" t="s">
        <v>110</v>
      </c>
      <c r="Q3665" t="s">
        <v>1274</v>
      </c>
      <c r="R3665" s="1">
        <v>24.56</v>
      </c>
      <c r="S3665">
        <v>2</v>
      </c>
      <c r="T3665">
        <f t="shared" si="57"/>
        <v>38</v>
      </c>
      <c r="U3665" t="s">
        <v>46</v>
      </c>
      <c r="V3665">
        <v>0</v>
      </c>
      <c r="W3665">
        <v>0</v>
      </c>
      <c r="X3665" s="1">
        <v>0</v>
      </c>
      <c r="Y3665" s="1">
        <v>24.56</v>
      </c>
      <c r="Z3665" t="s">
        <v>65</v>
      </c>
      <c r="AA3665" s="2">
        <v>11.543200000000001</v>
      </c>
      <c r="AB3665" s="3">
        <v>0.47000000000000003</v>
      </c>
      <c r="AC3665" s="1">
        <v>-13.0168</v>
      </c>
      <c r="AD3665">
        <v>6</v>
      </c>
      <c r="AE3665">
        <v>6</v>
      </c>
      <c r="AF3665" t="s">
        <v>48</v>
      </c>
      <c r="AG3665">
        <v>2017</v>
      </c>
      <c r="AH3665">
        <f>COUNTBLANK(datos[[#This Row],[Row ID]:[Year sales]])</f>
        <v>0</v>
      </c>
    </row>
    <row r="3666" spans="1:34" x14ac:dyDescent="0.3">
      <c r="A3666">
        <v>3665</v>
      </c>
      <c r="B3666" t="s">
        <v>6861</v>
      </c>
      <c r="C3666" s="4">
        <v>41981</v>
      </c>
      <c r="D3666" s="4">
        <v>41986</v>
      </c>
      <c r="E3666" t="s">
        <v>67</v>
      </c>
      <c r="F3666" t="s">
        <v>5589</v>
      </c>
      <c r="G3666" t="s">
        <v>5590</v>
      </c>
      <c r="H3666" t="s">
        <v>37</v>
      </c>
      <c r="I3666" t="s">
        <v>38</v>
      </c>
      <c r="J3666" t="s">
        <v>2000</v>
      </c>
      <c r="K3666" t="s">
        <v>440</v>
      </c>
      <c r="L3666">
        <v>97301</v>
      </c>
      <c r="M3666" t="s">
        <v>60</v>
      </c>
      <c r="N3666" t="s">
        <v>2517</v>
      </c>
      <c r="O3666" t="s">
        <v>62</v>
      </c>
      <c r="P3666" t="s">
        <v>63</v>
      </c>
      <c r="Q3666" t="s">
        <v>2518</v>
      </c>
      <c r="R3666" s="1">
        <v>27.888000000000002</v>
      </c>
      <c r="S3666">
        <v>7</v>
      </c>
      <c r="T3666">
        <f t="shared" si="57"/>
        <v>40</v>
      </c>
      <c r="U3666" t="s">
        <v>75</v>
      </c>
      <c r="V3666">
        <v>0.2</v>
      </c>
      <c r="W3666">
        <v>5.5776000000000003</v>
      </c>
      <c r="X3666" s="1">
        <v>-5.5776000000000003</v>
      </c>
      <c r="Y3666" s="1">
        <v>33.465600000000002</v>
      </c>
      <c r="Z3666" t="s">
        <v>65</v>
      </c>
      <c r="AA3666" s="2">
        <v>9.0635999999999992</v>
      </c>
      <c r="AB3666" s="3">
        <v>0.32499999999999996</v>
      </c>
      <c r="AC3666" s="1">
        <v>-13.2468</v>
      </c>
      <c r="AD3666">
        <v>5</v>
      </c>
      <c r="AE3666">
        <v>5</v>
      </c>
      <c r="AF3666" t="s">
        <v>48</v>
      </c>
      <c r="AG3666">
        <v>2014</v>
      </c>
      <c r="AH3666">
        <f>COUNTBLANK(datos[[#This Row],[Row ID]:[Year sales]])</f>
        <v>0</v>
      </c>
    </row>
    <row r="3667" spans="1:34" x14ac:dyDescent="0.3">
      <c r="A3667">
        <v>3666</v>
      </c>
      <c r="B3667" t="s">
        <v>6861</v>
      </c>
      <c r="C3667" s="4">
        <v>41981</v>
      </c>
      <c r="D3667" s="4">
        <v>41986</v>
      </c>
      <c r="E3667" t="s">
        <v>67</v>
      </c>
      <c r="F3667" t="s">
        <v>5589</v>
      </c>
      <c r="G3667" t="s">
        <v>5590</v>
      </c>
      <c r="H3667" t="s">
        <v>37</v>
      </c>
      <c r="I3667" t="s">
        <v>38</v>
      </c>
      <c r="J3667" t="s">
        <v>2000</v>
      </c>
      <c r="K3667" t="s">
        <v>440</v>
      </c>
      <c r="L3667">
        <v>97301</v>
      </c>
      <c r="M3667" t="s">
        <v>60</v>
      </c>
      <c r="N3667" t="s">
        <v>2504</v>
      </c>
      <c r="O3667" t="s">
        <v>62</v>
      </c>
      <c r="P3667" t="s">
        <v>94</v>
      </c>
      <c r="Q3667" t="s">
        <v>2505</v>
      </c>
      <c r="R3667" s="1">
        <v>6.4560000000000004</v>
      </c>
      <c r="S3667">
        <v>4</v>
      </c>
      <c r="T3667">
        <f t="shared" si="57"/>
        <v>23</v>
      </c>
      <c r="U3667" t="s">
        <v>52</v>
      </c>
      <c r="V3667">
        <v>0.7</v>
      </c>
      <c r="W3667">
        <v>4.5191999999999997</v>
      </c>
      <c r="X3667" s="1">
        <v>-4.5191999999999997</v>
      </c>
      <c r="Y3667" s="1">
        <v>10.975200000000001</v>
      </c>
      <c r="Z3667" t="s">
        <v>65</v>
      </c>
      <c r="AA3667" s="2">
        <v>-4.5191999999999997</v>
      </c>
      <c r="AB3667" s="3">
        <v>-0.7</v>
      </c>
      <c r="AC3667" s="1">
        <v>-6.4560000000000004</v>
      </c>
      <c r="AD3667">
        <v>5</v>
      </c>
      <c r="AE3667">
        <v>5</v>
      </c>
      <c r="AF3667" t="s">
        <v>48</v>
      </c>
      <c r="AG3667">
        <v>2014</v>
      </c>
      <c r="AH3667">
        <f>COUNTBLANK(datos[[#This Row],[Row ID]:[Year sales]])</f>
        <v>0</v>
      </c>
    </row>
    <row r="3668" spans="1:34" x14ac:dyDescent="0.3">
      <c r="A3668">
        <v>3667</v>
      </c>
      <c r="B3668" t="s">
        <v>6861</v>
      </c>
      <c r="C3668" s="4">
        <v>41981</v>
      </c>
      <c r="D3668" s="4">
        <v>41986</v>
      </c>
      <c r="E3668" t="s">
        <v>67</v>
      </c>
      <c r="F3668" t="s">
        <v>5589</v>
      </c>
      <c r="G3668" t="s">
        <v>5590</v>
      </c>
      <c r="H3668" t="s">
        <v>37</v>
      </c>
      <c r="I3668" t="s">
        <v>38</v>
      </c>
      <c r="J3668" t="s">
        <v>2000</v>
      </c>
      <c r="K3668" t="s">
        <v>440</v>
      </c>
      <c r="L3668">
        <v>97301</v>
      </c>
      <c r="M3668" t="s">
        <v>60</v>
      </c>
      <c r="N3668" t="s">
        <v>6484</v>
      </c>
      <c r="O3668" t="s">
        <v>90</v>
      </c>
      <c r="P3668" t="s">
        <v>91</v>
      </c>
      <c r="Q3668" t="s">
        <v>6485</v>
      </c>
      <c r="R3668" s="1">
        <v>52.68</v>
      </c>
      <c r="S3668">
        <v>3</v>
      </c>
      <c r="T3668">
        <f t="shared" si="57"/>
        <v>27</v>
      </c>
      <c r="U3668" t="s">
        <v>52</v>
      </c>
      <c r="V3668">
        <v>0.2</v>
      </c>
      <c r="W3668">
        <v>10.536000000000001</v>
      </c>
      <c r="X3668" s="1">
        <v>-10.536</v>
      </c>
      <c r="Y3668" s="1">
        <v>63.216000000000001</v>
      </c>
      <c r="Z3668" t="s">
        <v>99</v>
      </c>
      <c r="AA3668" s="2">
        <v>19.754999999999999</v>
      </c>
      <c r="AB3668" s="3">
        <v>0.375</v>
      </c>
      <c r="AC3668" s="1">
        <v>-22.388999999999999</v>
      </c>
      <c r="AD3668">
        <v>5</v>
      </c>
      <c r="AE3668">
        <v>5</v>
      </c>
      <c r="AF3668" t="s">
        <v>48</v>
      </c>
      <c r="AG3668">
        <v>2014</v>
      </c>
      <c r="AH3668">
        <f>COUNTBLANK(datos[[#This Row],[Row ID]:[Year sales]])</f>
        <v>0</v>
      </c>
    </row>
    <row r="3669" spans="1:34" x14ac:dyDescent="0.3">
      <c r="A3669">
        <v>3668</v>
      </c>
      <c r="B3669" t="s">
        <v>6861</v>
      </c>
      <c r="C3669" s="4">
        <v>41981</v>
      </c>
      <c r="D3669" s="4">
        <v>41986</v>
      </c>
      <c r="E3669" t="s">
        <v>67</v>
      </c>
      <c r="F3669" t="s">
        <v>5589</v>
      </c>
      <c r="G3669" t="s">
        <v>5590</v>
      </c>
      <c r="H3669" t="s">
        <v>37</v>
      </c>
      <c r="I3669" t="s">
        <v>38</v>
      </c>
      <c r="J3669" t="s">
        <v>2000</v>
      </c>
      <c r="K3669" t="s">
        <v>440</v>
      </c>
      <c r="L3669">
        <v>97301</v>
      </c>
      <c r="M3669" t="s">
        <v>60</v>
      </c>
      <c r="N3669" t="s">
        <v>6862</v>
      </c>
      <c r="O3669" t="s">
        <v>62</v>
      </c>
      <c r="P3669" t="s">
        <v>599</v>
      </c>
      <c r="Q3669" t="s">
        <v>6863</v>
      </c>
      <c r="R3669" s="1">
        <v>13.88</v>
      </c>
      <c r="S3669">
        <v>5</v>
      </c>
      <c r="T3669">
        <f t="shared" si="57"/>
        <v>15</v>
      </c>
      <c r="U3669" t="s">
        <v>75</v>
      </c>
      <c r="V3669">
        <v>0.2</v>
      </c>
      <c r="W3669">
        <v>2.7760000000000002</v>
      </c>
      <c r="X3669" s="1">
        <v>-2.7759999999999998</v>
      </c>
      <c r="Y3669" s="1">
        <v>16.656000000000002</v>
      </c>
      <c r="Z3669" t="s">
        <v>65</v>
      </c>
      <c r="AA3669" s="2">
        <v>-2.6025</v>
      </c>
      <c r="AB3669" s="3">
        <v>-0.1875</v>
      </c>
      <c r="AC3669" s="1">
        <v>-13.7065</v>
      </c>
      <c r="AD3669">
        <v>5</v>
      </c>
      <c r="AE3669">
        <v>5</v>
      </c>
      <c r="AF3669" t="s">
        <v>48</v>
      </c>
      <c r="AG3669">
        <v>2014</v>
      </c>
      <c r="AH3669">
        <f>COUNTBLANK(datos[[#This Row],[Row ID]:[Year sales]])</f>
        <v>0</v>
      </c>
    </row>
    <row r="3670" spans="1:34" x14ac:dyDescent="0.3">
      <c r="A3670">
        <v>3669</v>
      </c>
      <c r="B3670" t="s">
        <v>6861</v>
      </c>
      <c r="C3670" s="4">
        <v>41981</v>
      </c>
      <c r="D3670" s="4">
        <v>41986</v>
      </c>
      <c r="E3670" t="s">
        <v>67</v>
      </c>
      <c r="F3670" t="s">
        <v>5589</v>
      </c>
      <c r="G3670" t="s">
        <v>5590</v>
      </c>
      <c r="H3670" t="s">
        <v>37</v>
      </c>
      <c r="I3670" t="s">
        <v>38</v>
      </c>
      <c r="J3670" t="s">
        <v>2000</v>
      </c>
      <c r="K3670" t="s">
        <v>440</v>
      </c>
      <c r="L3670">
        <v>97301</v>
      </c>
      <c r="M3670" t="s">
        <v>60</v>
      </c>
      <c r="N3670" t="s">
        <v>5924</v>
      </c>
      <c r="O3670" t="s">
        <v>90</v>
      </c>
      <c r="P3670" t="s">
        <v>181</v>
      </c>
      <c r="Q3670" t="s">
        <v>5925</v>
      </c>
      <c r="R3670" s="1">
        <v>103.92</v>
      </c>
      <c r="S3670">
        <v>10</v>
      </c>
      <c r="T3670">
        <f t="shared" si="57"/>
        <v>31</v>
      </c>
      <c r="U3670" t="s">
        <v>75</v>
      </c>
      <c r="V3670">
        <v>0.2</v>
      </c>
      <c r="W3670">
        <v>20.784000000000002</v>
      </c>
      <c r="X3670" s="1">
        <v>-20.783999999999999</v>
      </c>
      <c r="Y3670" s="1">
        <v>124.70400000000001</v>
      </c>
      <c r="Z3670" t="s">
        <v>99</v>
      </c>
      <c r="AA3670" s="2">
        <v>-18.186</v>
      </c>
      <c r="AB3670" s="3">
        <v>-0.17499999999999999</v>
      </c>
      <c r="AC3670" s="1">
        <v>-101.322</v>
      </c>
      <c r="AD3670">
        <v>5</v>
      </c>
      <c r="AE3670">
        <v>5</v>
      </c>
      <c r="AF3670" t="s">
        <v>48</v>
      </c>
      <c r="AG3670">
        <v>2014</v>
      </c>
      <c r="AH3670">
        <f>COUNTBLANK(datos[[#This Row],[Row ID]:[Year sales]])</f>
        <v>0</v>
      </c>
    </row>
    <row r="3671" spans="1:34" x14ac:dyDescent="0.3">
      <c r="A3671">
        <v>3670</v>
      </c>
      <c r="B3671" t="s">
        <v>6861</v>
      </c>
      <c r="C3671" s="4">
        <v>41981</v>
      </c>
      <c r="D3671" s="4">
        <v>41986</v>
      </c>
      <c r="E3671" t="s">
        <v>67</v>
      </c>
      <c r="F3671" t="s">
        <v>5589</v>
      </c>
      <c r="G3671" t="s">
        <v>5590</v>
      </c>
      <c r="H3671" t="s">
        <v>37</v>
      </c>
      <c r="I3671" t="s">
        <v>38</v>
      </c>
      <c r="J3671" t="s">
        <v>2000</v>
      </c>
      <c r="K3671" t="s">
        <v>440</v>
      </c>
      <c r="L3671">
        <v>97301</v>
      </c>
      <c r="M3671" t="s">
        <v>60</v>
      </c>
      <c r="N3671" t="s">
        <v>6864</v>
      </c>
      <c r="O3671" t="s">
        <v>62</v>
      </c>
      <c r="P3671" t="s">
        <v>63</v>
      </c>
      <c r="Q3671" t="s">
        <v>6865</v>
      </c>
      <c r="R3671" s="1">
        <v>11.52</v>
      </c>
      <c r="S3671">
        <v>5</v>
      </c>
      <c r="T3671">
        <f t="shared" si="57"/>
        <v>20</v>
      </c>
      <c r="U3671" t="s">
        <v>75</v>
      </c>
      <c r="V3671">
        <v>0.2</v>
      </c>
      <c r="W3671">
        <v>2.3039999999999998</v>
      </c>
      <c r="X3671" s="1">
        <v>-2.3039999999999998</v>
      </c>
      <c r="Y3671" s="1">
        <v>13.824</v>
      </c>
      <c r="Z3671" t="s">
        <v>65</v>
      </c>
      <c r="AA3671" s="2">
        <v>3.7440000000000002</v>
      </c>
      <c r="AB3671" s="3">
        <v>0.32500000000000001</v>
      </c>
      <c r="AC3671" s="1">
        <v>-5.4720000000000004</v>
      </c>
      <c r="AD3671">
        <v>5</v>
      </c>
      <c r="AE3671">
        <v>5</v>
      </c>
      <c r="AF3671" t="s">
        <v>48</v>
      </c>
      <c r="AG3671">
        <v>2014</v>
      </c>
      <c r="AH3671">
        <f>COUNTBLANK(datos[[#This Row],[Row ID]:[Year sales]])</f>
        <v>0</v>
      </c>
    </row>
    <row r="3672" spans="1:34" x14ac:dyDescent="0.3">
      <c r="A3672">
        <v>3671</v>
      </c>
      <c r="B3672" t="s">
        <v>6861</v>
      </c>
      <c r="C3672" s="4">
        <v>41981</v>
      </c>
      <c r="D3672" s="4">
        <v>41986</v>
      </c>
      <c r="E3672" t="s">
        <v>67</v>
      </c>
      <c r="F3672" t="s">
        <v>5589</v>
      </c>
      <c r="G3672" t="s">
        <v>5590</v>
      </c>
      <c r="H3672" t="s">
        <v>37</v>
      </c>
      <c r="I3672" t="s">
        <v>38</v>
      </c>
      <c r="J3672" t="s">
        <v>2000</v>
      </c>
      <c r="K3672" t="s">
        <v>440</v>
      </c>
      <c r="L3672">
        <v>97301</v>
      </c>
      <c r="M3672" t="s">
        <v>60</v>
      </c>
      <c r="N3672" t="s">
        <v>299</v>
      </c>
      <c r="O3672" t="s">
        <v>62</v>
      </c>
      <c r="P3672" t="s">
        <v>110</v>
      </c>
      <c r="Q3672" t="s">
        <v>300</v>
      </c>
      <c r="R3672" s="1">
        <v>10.368</v>
      </c>
      <c r="S3672">
        <v>2</v>
      </c>
      <c r="T3672">
        <f t="shared" si="57"/>
        <v>19</v>
      </c>
      <c r="U3672" t="s">
        <v>46</v>
      </c>
      <c r="V3672">
        <v>0.2</v>
      </c>
      <c r="W3672">
        <v>2.0736000000000003</v>
      </c>
      <c r="X3672" s="1">
        <v>-2.0735999999999999</v>
      </c>
      <c r="Y3672" s="1">
        <v>12.441600000000001</v>
      </c>
      <c r="Z3672" t="s">
        <v>65</v>
      </c>
      <c r="AA3672" s="2">
        <v>3.6288</v>
      </c>
      <c r="AB3672" s="3">
        <v>0.35</v>
      </c>
      <c r="AC3672" s="1">
        <v>-4.6656000000000004</v>
      </c>
      <c r="AD3672">
        <v>5</v>
      </c>
      <c r="AE3672">
        <v>5</v>
      </c>
      <c r="AF3672" t="s">
        <v>48</v>
      </c>
      <c r="AG3672">
        <v>2014</v>
      </c>
      <c r="AH3672">
        <f>COUNTBLANK(datos[[#This Row],[Row ID]:[Year sales]])</f>
        <v>0</v>
      </c>
    </row>
    <row r="3673" spans="1:34" x14ac:dyDescent="0.3">
      <c r="A3673">
        <v>3672</v>
      </c>
      <c r="B3673" t="s">
        <v>6861</v>
      </c>
      <c r="C3673" s="4">
        <v>41981</v>
      </c>
      <c r="D3673" s="4">
        <v>41986</v>
      </c>
      <c r="E3673" t="s">
        <v>67</v>
      </c>
      <c r="F3673" t="s">
        <v>5589</v>
      </c>
      <c r="G3673" t="s">
        <v>5590</v>
      </c>
      <c r="H3673" t="s">
        <v>37</v>
      </c>
      <c r="I3673" t="s">
        <v>38</v>
      </c>
      <c r="J3673" t="s">
        <v>2000</v>
      </c>
      <c r="K3673" t="s">
        <v>440</v>
      </c>
      <c r="L3673">
        <v>97301</v>
      </c>
      <c r="M3673" t="s">
        <v>60</v>
      </c>
      <c r="N3673" t="s">
        <v>6866</v>
      </c>
      <c r="O3673" t="s">
        <v>62</v>
      </c>
      <c r="P3673" t="s">
        <v>77</v>
      </c>
      <c r="Q3673" t="s">
        <v>6867</v>
      </c>
      <c r="R3673" s="1">
        <v>39.072000000000003</v>
      </c>
      <c r="S3673">
        <v>3</v>
      </c>
      <c r="T3673">
        <f t="shared" si="57"/>
        <v>18</v>
      </c>
      <c r="U3673" t="s">
        <v>52</v>
      </c>
      <c r="V3673">
        <v>0.2</v>
      </c>
      <c r="W3673">
        <v>7.8144000000000009</v>
      </c>
      <c r="X3673" s="1">
        <v>-7.8144</v>
      </c>
      <c r="Y3673" s="1">
        <v>46.886400000000002</v>
      </c>
      <c r="Z3673" t="s">
        <v>65</v>
      </c>
      <c r="AA3673" s="2">
        <v>2.9304000000000001</v>
      </c>
      <c r="AB3673" s="3">
        <v>7.4999999999999997E-2</v>
      </c>
      <c r="AC3673" s="1">
        <v>-28.327200000000001</v>
      </c>
      <c r="AD3673">
        <v>5</v>
      </c>
      <c r="AE3673">
        <v>5</v>
      </c>
      <c r="AF3673" t="s">
        <v>48</v>
      </c>
      <c r="AG3673">
        <v>2014</v>
      </c>
      <c r="AH3673">
        <f>COUNTBLANK(datos[[#This Row],[Row ID]:[Year sales]])</f>
        <v>0</v>
      </c>
    </row>
    <row r="3674" spans="1:34" x14ac:dyDescent="0.3">
      <c r="A3674">
        <v>3673</v>
      </c>
      <c r="B3674" t="s">
        <v>6868</v>
      </c>
      <c r="C3674" s="4">
        <v>42468</v>
      </c>
      <c r="D3674" s="4">
        <v>42474</v>
      </c>
      <c r="E3674" t="s">
        <v>67</v>
      </c>
      <c r="F3674" t="s">
        <v>2185</v>
      </c>
      <c r="G3674" t="s">
        <v>2186</v>
      </c>
      <c r="H3674" t="s">
        <v>122</v>
      </c>
      <c r="I3674" t="s">
        <v>38</v>
      </c>
      <c r="J3674" t="s">
        <v>296</v>
      </c>
      <c r="K3674" t="s">
        <v>518</v>
      </c>
      <c r="L3674">
        <v>45373</v>
      </c>
      <c r="M3674" t="s">
        <v>168</v>
      </c>
      <c r="N3674" t="s">
        <v>6274</v>
      </c>
      <c r="O3674" t="s">
        <v>62</v>
      </c>
      <c r="P3674" t="s">
        <v>193</v>
      </c>
      <c r="Q3674" t="s">
        <v>6275</v>
      </c>
      <c r="R3674" s="1">
        <v>8.8719999999999999</v>
      </c>
      <c r="S3674">
        <v>1</v>
      </c>
      <c r="T3674">
        <f t="shared" si="57"/>
        <v>10</v>
      </c>
      <c r="U3674" t="s">
        <v>46</v>
      </c>
      <c r="V3674">
        <v>0.2</v>
      </c>
      <c r="W3674">
        <v>1.7744</v>
      </c>
      <c r="X3674" s="1">
        <v>-1.7744</v>
      </c>
      <c r="Y3674" s="1">
        <v>10.6464</v>
      </c>
      <c r="Z3674" t="s">
        <v>65</v>
      </c>
      <c r="AA3674" s="2">
        <v>3.2161</v>
      </c>
      <c r="AB3674" s="3">
        <v>0.36249999999999999</v>
      </c>
      <c r="AC3674" s="1">
        <v>-3.8815</v>
      </c>
      <c r="AD3674">
        <v>6</v>
      </c>
      <c r="AE3674">
        <v>6</v>
      </c>
      <c r="AF3674" t="s">
        <v>48</v>
      </c>
      <c r="AG3674">
        <v>2016</v>
      </c>
      <c r="AH3674">
        <f>COUNTBLANK(datos[[#This Row],[Row ID]:[Year sales]])</f>
        <v>0</v>
      </c>
    </row>
    <row r="3675" spans="1:34" x14ac:dyDescent="0.3">
      <c r="A3675">
        <v>3674</v>
      </c>
      <c r="B3675" t="s">
        <v>6868</v>
      </c>
      <c r="C3675" s="4">
        <v>42468</v>
      </c>
      <c r="D3675" s="4">
        <v>42474</v>
      </c>
      <c r="E3675" t="s">
        <v>67</v>
      </c>
      <c r="F3675" t="s">
        <v>2185</v>
      </c>
      <c r="G3675" t="s">
        <v>2186</v>
      </c>
      <c r="H3675" t="s">
        <v>122</v>
      </c>
      <c r="I3675" t="s">
        <v>38</v>
      </c>
      <c r="J3675" t="s">
        <v>296</v>
      </c>
      <c r="K3675" t="s">
        <v>518</v>
      </c>
      <c r="L3675">
        <v>45373</v>
      </c>
      <c r="M3675" t="s">
        <v>168</v>
      </c>
      <c r="N3675" t="s">
        <v>4327</v>
      </c>
      <c r="O3675" t="s">
        <v>62</v>
      </c>
      <c r="P3675" t="s">
        <v>94</v>
      </c>
      <c r="Q3675" t="s">
        <v>4328</v>
      </c>
      <c r="R3675" s="1">
        <v>121.104</v>
      </c>
      <c r="S3675">
        <v>6</v>
      </c>
      <c r="T3675">
        <f t="shared" si="57"/>
        <v>36</v>
      </c>
      <c r="U3675" t="s">
        <v>75</v>
      </c>
      <c r="V3675">
        <v>0.7</v>
      </c>
      <c r="W3675">
        <v>84.772799999999989</v>
      </c>
      <c r="X3675" s="1">
        <v>-84.772800000000004</v>
      </c>
      <c r="Y3675" s="1">
        <v>205.8768</v>
      </c>
      <c r="Z3675" t="s">
        <v>47</v>
      </c>
      <c r="AA3675" s="2">
        <v>-100.92</v>
      </c>
      <c r="AB3675" s="3">
        <v>-0.83333333333333337</v>
      </c>
      <c r="AC3675" s="1">
        <v>-137.25120000000001</v>
      </c>
      <c r="AD3675">
        <v>6</v>
      </c>
      <c r="AE3675">
        <v>6</v>
      </c>
      <c r="AF3675" t="s">
        <v>48</v>
      </c>
      <c r="AG3675">
        <v>2016</v>
      </c>
      <c r="AH3675">
        <f>COUNTBLANK(datos[[#This Row],[Row ID]:[Year sales]])</f>
        <v>0</v>
      </c>
    </row>
    <row r="3676" spans="1:34" x14ac:dyDescent="0.3">
      <c r="A3676">
        <v>3675</v>
      </c>
      <c r="B3676" t="s">
        <v>6869</v>
      </c>
      <c r="C3676" s="4">
        <v>43045</v>
      </c>
      <c r="D3676" s="4">
        <v>43050</v>
      </c>
      <c r="E3676" t="s">
        <v>67</v>
      </c>
      <c r="F3676" t="s">
        <v>5183</v>
      </c>
      <c r="G3676" t="s">
        <v>5184</v>
      </c>
      <c r="H3676" t="s">
        <v>37</v>
      </c>
      <c r="I3676" t="s">
        <v>38</v>
      </c>
      <c r="J3676" t="s">
        <v>166</v>
      </c>
      <c r="K3676" t="s">
        <v>167</v>
      </c>
      <c r="L3676">
        <v>19143</v>
      </c>
      <c r="M3676" t="s">
        <v>168</v>
      </c>
      <c r="N3676" t="s">
        <v>4867</v>
      </c>
      <c r="O3676" t="s">
        <v>43</v>
      </c>
      <c r="P3676" t="s">
        <v>50</v>
      </c>
      <c r="Q3676" t="s">
        <v>4868</v>
      </c>
      <c r="R3676" s="1">
        <v>127.372</v>
      </c>
      <c r="S3676">
        <v>2</v>
      </c>
      <c r="T3676">
        <f t="shared" si="57"/>
        <v>59</v>
      </c>
      <c r="U3676" t="s">
        <v>46</v>
      </c>
      <c r="V3676">
        <v>0.3</v>
      </c>
      <c r="W3676">
        <v>38.211599999999997</v>
      </c>
      <c r="X3676" s="1">
        <v>-38.211599999999997</v>
      </c>
      <c r="Y3676" s="1">
        <v>165.58359999999999</v>
      </c>
      <c r="Z3676" t="s">
        <v>99</v>
      </c>
      <c r="AA3676" s="2">
        <v>-30.933199999999999</v>
      </c>
      <c r="AB3676" s="3">
        <v>-0.24285714285714285</v>
      </c>
      <c r="AC3676" s="1">
        <v>-120.0936</v>
      </c>
      <c r="AD3676">
        <v>5</v>
      </c>
      <c r="AE3676">
        <v>5</v>
      </c>
      <c r="AF3676" t="s">
        <v>48</v>
      </c>
      <c r="AG3676">
        <v>2017</v>
      </c>
      <c r="AH3676">
        <f>COUNTBLANK(datos[[#This Row],[Row ID]:[Year sales]])</f>
        <v>0</v>
      </c>
    </row>
    <row r="3677" spans="1:34" x14ac:dyDescent="0.3">
      <c r="A3677">
        <v>3676</v>
      </c>
      <c r="B3677" t="s">
        <v>6869</v>
      </c>
      <c r="C3677" s="4">
        <v>43045</v>
      </c>
      <c r="D3677" s="4">
        <v>43050</v>
      </c>
      <c r="E3677" t="s">
        <v>67</v>
      </c>
      <c r="F3677" t="s">
        <v>5183</v>
      </c>
      <c r="G3677" t="s">
        <v>5184</v>
      </c>
      <c r="H3677" t="s">
        <v>37</v>
      </c>
      <c r="I3677" t="s">
        <v>38</v>
      </c>
      <c r="J3677" t="s">
        <v>166</v>
      </c>
      <c r="K3677" t="s">
        <v>167</v>
      </c>
      <c r="L3677">
        <v>19143</v>
      </c>
      <c r="M3677" t="s">
        <v>168</v>
      </c>
      <c r="N3677" t="s">
        <v>1474</v>
      </c>
      <c r="O3677" t="s">
        <v>62</v>
      </c>
      <c r="P3677" t="s">
        <v>110</v>
      </c>
      <c r="Q3677" t="s">
        <v>1475</v>
      </c>
      <c r="R3677" s="1">
        <v>47.951999999999998</v>
      </c>
      <c r="S3677">
        <v>3</v>
      </c>
      <c r="T3677">
        <f t="shared" si="57"/>
        <v>39</v>
      </c>
      <c r="U3677" t="s">
        <v>52</v>
      </c>
      <c r="V3677">
        <v>0.2</v>
      </c>
      <c r="W3677">
        <v>9.5904000000000007</v>
      </c>
      <c r="X3677" s="1">
        <v>-9.5904000000000007</v>
      </c>
      <c r="Y3677" s="1">
        <v>57.542400000000001</v>
      </c>
      <c r="Z3677" t="s">
        <v>99</v>
      </c>
      <c r="AA3677" s="2">
        <v>16.183800000000002</v>
      </c>
      <c r="AB3677" s="3">
        <v>0.33750000000000002</v>
      </c>
      <c r="AC3677" s="1">
        <v>-22.177800000000001</v>
      </c>
      <c r="AD3677">
        <v>5</v>
      </c>
      <c r="AE3677">
        <v>5</v>
      </c>
      <c r="AF3677" t="s">
        <v>48</v>
      </c>
      <c r="AG3677">
        <v>2017</v>
      </c>
      <c r="AH3677">
        <f>COUNTBLANK(datos[[#This Row],[Row ID]:[Year sales]])</f>
        <v>0</v>
      </c>
    </row>
    <row r="3678" spans="1:34" x14ac:dyDescent="0.3">
      <c r="A3678">
        <v>3677</v>
      </c>
      <c r="B3678" t="s">
        <v>6870</v>
      </c>
      <c r="C3678" s="4">
        <v>42343</v>
      </c>
      <c r="D3678" s="4">
        <v>42347</v>
      </c>
      <c r="E3678" t="s">
        <v>67</v>
      </c>
      <c r="F3678" t="s">
        <v>5201</v>
      </c>
      <c r="G3678" t="s">
        <v>5202</v>
      </c>
      <c r="H3678" t="s">
        <v>57</v>
      </c>
      <c r="I3678" t="s">
        <v>38</v>
      </c>
      <c r="J3678" t="s">
        <v>969</v>
      </c>
      <c r="K3678" t="s">
        <v>59</v>
      </c>
      <c r="L3678">
        <v>92105</v>
      </c>
      <c r="M3678" t="s">
        <v>60</v>
      </c>
      <c r="N3678" t="s">
        <v>2534</v>
      </c>
      <c r="O3678" t="s">
        <v>43</v>
      </c>
      <c r="P3678" t="s">
        <v>83</v>
      </c>
      <c r="Q3678" t="s">
        <v>2535</v>
      </c>
      <c r="R3678" s="1">
        <v>44.46</v>
      </c>
      <c r="S3678">
        <v>2</v>
      </c>
      <c r="T3678">
        <f t="shared" si="57"/>
        <v>17</v>
      </c>
      <c r="U3678" t="s">
        <v>46</v>
      </c>
      <c r="V3678">
        <v>0</v>
      </c>
      <c r="W3678">
        <v>0</v>
      </c>
      <c r="X3678" s="1">
        <v>0</v>
      </c>
      <c r="Y3678" s="1">
        <v>44.46</v>
      </c>
      <c r="Z3678" t="s">
        <v>65</v>
      </c>
      <c r="AA3678" s="2">
        <v>14.671799999999999</v>
      </c>
      <c r="AB3678" s="3">
        <v>0.32999999999999996</v>
      </c>
      <c r="AC3678" s="1">
        <v>-29.7882</v>
      </c>
      <c r="AD3678">
        <v>4</v>
      </c>
      <c r="AE3678">
        <v>4</v>
      </c>
      <c r="AF3678" t="s">
        <v>48</v>
      </c>
      <c r="AG3678">
        <v>2015</v>
      </c>
      <c r="AH3678">
        <f>COUNTBLANK(datos[[#This Row],[Row ID]:[Year sales]])</f>
        <v>0</v>
      </c>
    </row>
    <row r="3679" spans="1:34" x14ac:dyDescent="0.3">
      <c r="A3679">
        <v>3678</v>
      </c>
      <c r="B3679" t="s">
        <v>6871</v>
      </c>
      <c r="C3679" s="4">
        <v>42194</v>
      </c>
      <c r="D3679" s="4">
        <v>42199</v>
      </c>
      <c r="E3679" t="s">
        <v>67</v>
      </c>
      <c r="F3679" t="s">
        <v>4586</v>
      </c>
      <c r="G3679" t="s">
        <v>4587</v>
      </c>
      <c r="H3679" t="s">
        <v>37</v>
      </c>
      <c r="I3679" t="s">
        <v>38</v>
      </c>
      <c r="J3679" t="s">
        <v>3240</v>
      </c>
      <c r="K3679" t="s">
        <v>2761</v>
      </c>
      <c r="L3679">
        <v>20735</v>
      </c>
      <c r="M3679" t="s">
        <v>168</v>
      </c>
      <c r="N3679" t="s">
        <v>5995</v>
      </c>
      <c r="O3679" t="s">
        <v>62</v>
      </c>
      <c r="P3679" t="s">
        <v>289</v>
      </c>
      <c r="Q3679" t="s">
        <v>5996</v>
      </c>
      <c r="R3679" s="1">
        <v>15.8</v>
      </c>
      <c r="S3679">
        <v>4</v>
      </c>
      <c r="T3679">
        <f t="shared" si="57"/>
        <v>25</v>
      </c>
      <c r="U3679" t="s">
        <v>52</v>
      </c>
      <c r="V3679">
        <v>0</v>
      </c>
      <c r="W3679">
        <v>0</v>
      </c>
      <c r="X3679" s="1">
        <v>0</v>
      </c>
      <c r="Y3679" s="1">
        <v>15.8</v>
      </c>
      <c r="Z3679" t="s">
        <v>65</v>
      </c>
      <c r="AA3679" s="2">
        <v>5.056</v>
      </c>
      <c r="AB3679" s="3">
        <v>0.32</v>
      </c>
      <c r="AC3679" s="1">
        <v>-10.744</v>
      </c>
      <c r="AD3679">
        <v>5</v>
      </c>
      <c r="AE3679">
        <v>5</v>
      </c>
      <c r="AF3679" t="s">
        <v>48</v>
      </c>
      <c r="AG3679">
        <v>2015</v>
      </c>
      <c r="AH3679">
        <f>COUNTBLANK(datos[[#This Row],[Row ID]:[Year sales]])</f>
        <v>0</v>
      </c>
    </row>
    <row r="3680" spans="1:34" x14ac:dyDescent="0.3">
      <c r="A3680">
        <v>3679</v>
      </c>
      <c r="B3680" t="s">
        <v>6871</v>
      </c>
      <c r="C3680" s="4">
        <v>42194</v>
      </c>
      <c r="D3680" s="4">
        <v>42199</v>
      </c>
      <c r="E3680" t="s">
        <v>67</v>
      </c>
      <c r="F3680" t="s">
        <v>4586</v>
      </c>
      <c r="G3680" t="s">
        <v>4587</v>
      </c>
      <c r="H3680" t="s">
        <v>37</v>
      </c>
      <c r="I3680" t="s">
        <v>38</v>
      </c>
      <c r="J3680" t="s">
        <v>3240</v>
      </c>
      <c r="K3680" t="s">
        <v>2761</v>
      </c>
      <c r="L3680">
        <v>20735</v>
      </c>
      <c r="M3680" t="s">
        <v>168</v>
      </c>
      <c r="N3680" t="s">
        <v>6544</v>
      </c>
      <c r="O3680" t="s">
        <v>90</v>
      </c>
      <c r="P3680" t="s">
        <v>704</v>
      </c>
      <c r="Q3680" t="s">
        <v>6545</v>
      </c>
      <c r="R3680" s="1">
        <v>464.97</v>
      </c>
      <c r="S3680">
        <v>3</v>
      </c>
      <c r="T3680">
        <f t="shared" si="57"/>
        <v>17</v>
      </c>
      <c r="U3680" t="s">
        <v>52</v>
      </c>
      <c r="V3680">
        <v>0</v>
      </c>
      <c r="W3680">
        <v>0</v>
      </c>
      <c r="X3680" s="1">
        <v>0</v>
      </c>
      <c r="Y3680" s="1">
        <v>464.97</v>
      </c>
      <c r="Z3680" t="s">
        <v>47</v>
      </c>
      <c r="AA3680" s="2">
        <v>209.23650000000001</v>
      </c>
      <c r="AB3680" s="3">
        <v>0.45</v>
      </c>
      <c r="AC3680" s="1">
        <v>-255.73349999999999</v>
      </c>
      <c r="AD3680">
        <v>5</v>
      </c>
      <c r="AE3680">
        <v>5</v>
      </c>
      <c r="AF3680" t="s">
        <v>48</v>
      </c>
      <c r="AG3680">
        <v>2015</v>
      </c>
      <c r="AH3680">
        <f>COUNTBLANK(datos[[#This Row],[Row ID]:[Year sales]])</f>
        <v>0</v>
      </c>
    </row>
    <row r="3681" spans="1:34" x14ac:dyDescent="0.3">
      <c r="A3681">
        <v>3680</v>
      </c>
      <c r="B3681" t="s">
        <v>6871</v>
      </c>
      <c r="C3681" s="4">
        <v>42194</v>
      </c>
      <c r="D3681" s="4">
        <v>42199</v>
      </c>
      <c r="E3681" t="s">
        <v>67</v>
      </c>
      <c r="F3681" t="s">
        <v>4586</v>
      </c>
      <c r="G3681" t="s">
        <v>4587</v>
      </c>
      <c r="H3681" t="s">
        <v>37</v>
      </c>
      <c r="I3681" t="s">
        <v>38</v>
      </c>
      <c r="J3681" t="s">
        <v>3240</v>
      </c>
      <c r="K3681" t="s">
        <v>2761</v>
      </c>
      <c r="L3681">
        <v>20735</v>
      </c>
      <c r="M3681" t="s">
        <v>168</v>
      </c>
      <c r="N3681" t="s">
        <v>1108</v>
      </c>
      <c r="O3681" t="s">
        <v>43</v>
      </c>
      <c r="P3681" t="s">
        <v>83</v>
      </c>
      <c r="Q3681" t="s">
        <v>1109</v>
      </c>
      <c r="R3681" s="1">
        <v>181.96</v>
      </c>
      <c r="S3681">
        <v>2</v>
      </c>
      <c r="T3681">
        <f t="shared" si="57"/>
        <v>18</v>
      </c>
      <c r="U3681" t="s">
        <v>46</v>
      </c>
      <c r="V3681">
        <v>0</v>
      </c>
      <c r="W3681">
        <v>0</v>
      </c>
      <c r="X3681" s="1">
        <v>0</v>
      </c>
      <c r="Y3681" s="1">
        <v>181.96</v>
      </c>
      <c r="Z3681" t="s">
        <v>99</v>
      </c>
      <c r="AA3681" s="2">
        <v>20.015599999999999</v>
      </c>
      <c r="AB3681" s="3">
        <v>0.10999999999999999</v>
      </c>
      <c r="AC3681" s="1">
        <v>-161.9444</v>
      </c>
      <c r="AD3681">
        <v>5</v>
      </c>
      <c r="AE3681">
        <v>5</v>
      </c>
      <c r="AF3681" t="s">
        <v>48</v>
      </c>
      <c r="AG3681">
        <v>2015</v>
      </c>
      <c r="AH3681">
        <f>COUNTBLANK(datos[[#This Row],[Row ID]:[Year sales]])</f>
        <v>0</v>
      </c>
    </row>
    <row r="3682" spans="1:34" x14ac:dyDescent="0.3">
      <c r="A3682">
        <v>3681</v>
      </c>
      <c r="B3682" t="s">
        <v>6871</v>
      </c>
      <c r="C3682" s="4">
        <v>42194</v>
      </c>
      <c r="D3682" s="4">
        <v>42199</v>
      </c>
      <c r="E3682" t="s">
        <v>67</v>
      </c>
      <c r="F3682" t="s">
        <v>4586</v>
      </c>
      <c r="G3682" t="s">
        <v>4587</v>
      </c>
      <c r="H3682" t="s">
        <v>37</v>
      </c>
      <c r="I3682" t="s">
        <v>38</v>
      </c>
      <c r="J3682" t="s">
        <v>3240</v>
      </c>
      <c r="K3682" t="s">
        <v>2761</v>
      </c>
      <c r="L3682">
        <v>20735</v>
      </c>
      <c r="M3682" t="s">
        <v>168</v>
      </c>
      <c r="N3682" t="s">
        <v>6872</v>
      </c>
      <c r="O3682" t="s">
        <v>62</v>
      </c>
      <c r="P3682" t="s">
        <v>63</v>
      </c>
      <c r="Q3682" t="s">
        <v>6873</v>
      </c>
      <c r="R3682" s="1">
        <v>12.39</v>
      </c>
      <c r="S3682">
        <v>3</v>
      </c>
      <c r="T3682">
        <f t="shared" si="57"/>
        <v>5</v>
      </c>
      <c r="U3682" t="s">
        <v>52</v>
      </c>
      <c r="V3682">
        <v>0</v>
      </c>
      <c r="W3682">
        <v>0</v>
      </c>
      <c r="X3682" s="1">
        <v>0</v>
      </c>
      <c r="Y3682" s="1">
        <v>12.39</v>
      </c>
      <c r="Z3682" t="s">
        <v>65</v>
      </c>
      <c r="AA3682" s="2">
        <v>5.6993999999999998</v>
      </c>
      <c r="AB3682" s="3">
        <v>0.45999999999999996</v>
      </c>
      <c r="AC3682" s="1">
        <v>-6.6905999999999999</v>
      </c>
      <c r="AD3682">
        <v>5</v>
      </c>
      <c r="AE3682">
        <v>5</v>
      </c>
      <c r="AF3682" t="s">
        <v>48</v>
      </c>
      <c r="AG3682">
        <v>2015</v>
      </c>
      <c r="AH3682">
        <f>COUNTBLANK(datos[[#This Row],[Row ID]:[Year sales]])</f>
        <v>0</v>
      </c>
    </row>
    <row r="3683" spans="1:34" x14ac:dyDescent="0.3">
      <c r="A3683">
        <v>3682</v>
      </c>
      <c r="B3683" t="s">
        <v>6871</v>
      </c>
      <c r="C3683" s="4">
        <v>42194</v>
      </c>
      <c r="D3683" s="4">
        <v>42199</v>
      </c>
      <c r="E3683" t="s">
        <v>67</v>
      </c>
      <c r="F3683" t="s">
        <v>4586</v>
      </c>
      <c r="G3683" t="s">
        <v>4587</v>
      </c>
      <c r="H3683" t="s">
        <v>37</v>
      </c>
      <c r="I3683" t="s">
        <v>38</v>
      </c>
      <c r="J3683" t="s">
        <v>3240</v>
      </c>
      <c r="K3683" t="s">
        <v>2761</v>
      </c>
      <c r="L3683">
        <v>20735</v>
      </c>
      <c r="M3683" t="s">
        <v>168</v>
      </c>
      <c r="N3683" t="s">
        <v>3570</v>
      </c>
      <c r="O3683" t="s">
        <v>62</v>
      </c>
      <c r="P3683" t="s">
        <v>94</v>
      </c>
      <c r="Q3683" t="s">
        <v>3571</v>
      </c>
      <c r="R3683" s="1">
        <v>84.09</v>
      </c>
      <c r="S3683">
        <v>3</v>
      </c>
      <c r="T3683">
        <f t="shared" si="57"/>
        <v>36</v>
      </c>
      <c r="U3683" t="s">
        <v>52</v>
      </c>
      <c r="V3683">
        <v>0</v>
      </c>
      <c r="W3683">
        <v>0</v>
      </c>
      <c r="X3683" s="1">
        <v>0</v>
      </c>
      <c r="Y3683" s="1">
        <v>84.09</v>
      </c>
      <c r="Z3683" t="s">
        <v>99</v>
      </c>
      <c r="AA3683" s="2">
        <v>42.045000000000002</v>
      </c>
      <c r="AB3683" s="3">
        <v>0.5</v>
      </c>
      <c r="AC3683" s="1">
        <v>-42.045000000000002</v>
      </c>
      <c r="AD3683">
        <v>5</v>
      </c>
      <c r="AE3683">
        <v>5</v>
      </c>
      <c r="AF3683" t="s">
        <v>48</v>
      </c>
      <c r="AG3683">
        <v>2015</v>
      </c>
      <c r="AH3683">
        <f>COUNTBLANK(datos[[#This Row],[Row ID]:[Year sales]])</f>
        <v>0</v>
      </c>
    </row>
    <row r="3684" spans="1:34" x14ac:dyDescent="0.3">
      <c r="A3684">
        <v>3683</v>
      </c>
      <c r="B3684" t="s">
        <v>6871</v>
      </c>
      <c r="C3684" s="4">
        <v>42194</v>
      </c>
      <c r="D3684" s="4">
        <v>42199</v>
      </c>
      <c r="E3684" t="s">
        <v>67</v>
      </c>
      <c r="F3684" t="s">
        <v>4586</v>
      </c>
      <c r="G3684" t="s">
        <v>4587</v>
      </c>
      <c r="H3684" t="s">
        <v>37</v>
      </c>
      <c r="I3684" t="s">
        <v>38</v>
      </c>
      <c r="J3684" t="s">
        <v>3240</v>
      </c>
      <c r="K3684" t="s">
        <v>2761</v>
      </c>
      <c r="L3684">
        <v>20735</v>
      </c>
      <c r="M3684" t="s">
        <v>168</v>
      </c>
      <c r="N3684" t="s">
        <v>6874</v>
      </c>
      <c r="O3684" t="s">
        <v>62</v>
      </c>
      <c r="P3684" t="s">
        <v>86</v>
      </c>
      <c r="Q3684" t="s">
        <v>6875</v>
      </c>
      <c r="R3684" s="1">
        <v>79.36</v>
      </c>
      <c r="S3684">
        <v>4</v>
      </c>
      <c r="T3684">
        <f t="shared" si="57"/>
        <v>24</v>
      </c>
      <c r="U3684" t="s">
        <v>52</v>
      </c>
      <c r="V3684">
        <v>0</v>
      </c>
      <c r="W3684">
        <v>0</v>
      </c>
      <c r="X3684" s="1">
        <v>0</v>
      </c>
      <c r="Y3684" s="1">
        <v>79.36</v>
      </c>
      <c r="Z3684" t="s">
        <v>99</v>
      </c>
      <c r="AA3684" s="2">
        <v>32.537599999999998</v>
      </c>
      <c r="AB3684" s="3">
        <v>0.41</v>
      </c>
      <c r="AC3684" s="1">
        <v>-46.822400000000002</v>
      </c>
      <c r="AD3684">
        <v>5</v>
      </c>
      <c r="AE3684">
        <v>5</v>
      </c>
      <c r="AF3684" t="s">
        <v>48</v>
      </c>
      <c r="AG3684">
        <v>2015</v>
      </c>
      <c r="AH3684">
        <f>COUNTBLANK(datos[[#This Row],[Row ID]:[Year sales]])</f>
        <v>0</v>
      </c>
    </row>
    <row r="3685" spans="1:34" x14ac:dyDescent="0.3">
      <c r="A3685">
        <v>3684</v>
      </c>
      <c r="B3685" t="s">
        <v>6871</v>
      </c>
      <c r="C3685" s="4">
        <v>42194</v>
      </c>
      <c r="D3685" s="4">
        <v>42199</v>
      </c>
      <c r="E3685" t="s">
        <v>67</v>
      </c>
      <c r="F3685" t="s">
        <v>4586</v>
      </c>
      <c r="G3685" t="s">
        <v>4587</v>
      </c>
      <c r="H3685" t="s">
        <v>37</v>
      </c>
      <c r="I3685" t="s">
        <v>38</v>
      </c>
      <c r="J3685" t="s">
        <v>3240</v>
      </c>
      <c r="K3685" t="s">
        <v>2761</v>
      </c>
      <c r="L3685">
        <v>20735</v>
      </c>
      <c r="M3685" t="s">
        <v>168</v>
      </c>
      <c r="N3685" t="s">
        <v>3248</v>
      </c>
      <c r="O3685" t="s">
        <v>62</v>
      </c>
      <c r="P3685" t="s">
        <v>94</v>
      </c>
      <c r="Q3685" t="s">
        <v>3249</v>
      </c>
      <c r="R3685" s="1">
        <v>153.36000000000001</v>
      </c>
      <c r="S3685">
        <v>9</v>
      </c>
      <c r="T3685">
        <f t="shared" si="57"/>
        <v>42</v>
      </c>
      <c r="U3685" t="s">
        <v>75</v>
      </c>
      <c r="V3685">
        <v>0</v>
      </c>
      <c r="W3685">
        <v>0</v>
      </c>
      <c r="X3685" s="1">
        <v>0</v>
      </c>
      <c r="Y3685" s="1">
        <v>153.36000000000001</v>
      </c>
      <c r="Z3685" t="s">
        <v>99</v>
      </c>
      <c r="AA3685" s="2">
        <v>70.545599999999993</v>
      </c>
      <c r="AB3685" s="3">
        <v>0.45999999999999991</v>
      </c>
      <c r="AC3685" s="1">
        <v>-82.814400000000006</v>
      </c>
      <c r="AD3685">
        <v>5</v>
      </c>
      <c r="AE3685">
        <v>5</v>
      </c>
      <c r="AF3685" t="s">
        <v>48</v>
      </c>
      <c r="AG3685">
        <v>2015</v>
      </c>
      <c r="AH3685">
        <f>COUNTBLANK(datos[[#This Row],[Row ID]:[Year sales]])</f>
        <v>0</v>
      </c>
    </row>
    <row r="3686" spans="1:34" x14ac:dyDescent="0.3">
      <c r="A3686">
        <v>3685</v>
      </c>
      <c r="B3686" t="s">
        <v>6871</v>
      </c>
      <c r="C3686" s="4">
        <v>42194</v>
      </c>
      <c r="D3686" s="4">
        <v>42199</v>
      </c>
      <c r="E3686" t="s">
        <v>67</v>
      </c>
      <c r="F3686" t="s">
        <v>4586</v>
      </c>
      <c r="G3686" t="s">
        <v>4587</v>
      </c>
      <c r="H3686" t="s">
        <v>37</v>
      </c>
      <c r="I3686" t="s">
        <v>38</v>
      </c>
      <c r="J3686" t="s">
        <v>3240</v>
      </c>
      <c r="K3686" t="s">
        <v>2761</v>
      </c>
      <c r="L3686">
        <v>20735</v>
      </c>
      <c r="M3686" t="s">
        <v>168</v>
      </c>
      <c r="N3686" t="s">
        <v>178</v>
      </c>
      <c r="O3686" t="s">
        <v>62</v>
      </c>
      <c r="P3686" t="s">
        <v>94</v>
      </c>
      <c r="Q3686" t="s">
        <v>179</v>
      </c>
      <c r="R3686" s="1">
        <v>43.68</v>
      </c>
      <c r="S3686">
        <v>6</v>
      </c>
      <c r="T3686">
        <f t="shared" si="57"/>
        <v>21</v>
      </c>
      <c r="U3686" t="s">
        <v>75</v>
      </c>
      <c r="V3686">
        <v>0</v>
      </c>
      <c r="W3686">
        <v>0</v>
      </c>
      <c r="X3686" s="1">
        <v>0</v>
      </c>
      <c r="Y3686" s="1">
        <v>43.68</v>
      </c>
      <c r="Z3686" t="s">
        <v>65</v>
      </c>
      <c r="AA3686" s="2">
        <v>21.403199999999998</v>
      </c>
      <c r="AB3686" s="3">
        <v>0.48999999999999994</v>
      </c>
      <c r="AC3686" s="1">
        <v>-22.276800000000001</v>
      </c>
      <c r="AD3686">
        <v>5</v>
      </c>
      <c r="AE3686">
        <v>5</v>
      </c>
      <c r="AF3686" t="s">
        <v>48</v>
      </c>
      <c r="AG3686">
        <v>2015</v>
      </c>
      <c r="AH3686">
        <f>COUNTBLANK(datos[[#This Row],[Row ID]:[Year sales]])</f>
        <v>0</v>
      </c>
    </row>
    <row r="3687" spans="1:34" x14ac:dyDescent="0.3">
      <c r="A3687">
        <v>3686</v>
      </c>
      <c r="B3687" t="s">
        <v>6871</v>
      </c>
      <c r="C3687" s="4">
        <v>42194</v>
      </c>
      <c r="D3687" s="4">
        <v>42199</v>
      </c>
      <c r="E3687" t="s">
        <v>67</v>
      </c>
      <c r="F3687" t="s">
        <v>4586</v>
      </c>
      <c r="G3687" t="s">
        <v>4587</v>
      </c>
      <c r="H3687" t="s">
        <v>37</v>
      </c>
      <c r="I3687" t="s">
        <v>38</v>
      </c>
      <c r="J3687" t="s">
        <v>3240</v>
      </c>
      <c r="K3687" t="s">
        <v>2761</v>
      </c>
      <c r="L3687">
        <v>20735</v>
      </c>
      <c r="M3687" t="s">
        <v>168</v>
      </c>
      <c r="N3687" t="s">
        <v>3042</v>
      </c>
      <c r="O3687" t="s">
        <v>62</v>
      </c>
      <c r="P3687" t="s">
        <v>77</v>
      </c>
      <c r="Q3687" t="s">
        <v>3043</v>
      </c>
      <c r="R3687" s="1">
        <v>98.21</v>
      </c>
      <c r="S3687">
        <v>7</v>
      </c>
      <c r="T3687">
        <f t="shared" si="57"/>
        <v>15</v>
      </c>
      <c r="U3687" t="s">
        <v>75</v>
      </c>
      <c r="V3687">
        <v>0</v>
      </c>
      <c r="W3687">
        <v>0</v>
      </c>
      <c r="X3687" s="1">
        <v>0</v>
      </c>
      <c r="Y3687" s="1">
        <v>98.21</v>
      </c>
      <c r="Z3687" t="s">
        <v>99</v>
      </c>
      <c r="AA3687" s="2">
        <v>28.480899999999998</v>
      </c>
      <c r="AB3687" s="3">
        <v>0.28999999999999998</v>
      </c>
      <c r="AC3687" s="1">
        <v>-69.729100000000003</v>
      </c>
      <c r="AD3687">
        <v>5</v>
      </c>
      <c r="AE3687">
        <v>5</v>
      </c>
      <c r="AF3687" t="s">
        <v>48</v>
      </c>
      <c r="AG3687">
        <v>2015</v>
      </c>
      <c r="AH3687">
        <f>COUNTBLANK(datos[[#This Row],[Row ID]:[Year sales]])</f>
        <v>0</v>
      </c>
    </row>
    <row r="3688" spans="1:34" x14ac:dyDescent="0.3">
      <c r="A3688">
        <v>3687</v>
      </c>
      <c r="B3688" t="s">
        <v>6876</v>
      </c>
      <c r="C3688" s="4">
        <v>42717</v>
      </c>
      <c r="D3688" s="4">
        <v>42723</v>
      </c>
      <c r="E3688" t="s">
        <v>67</v>
      </c>
      <c r="F3688" t="s">
        <v>1834</v>
      </c>
      <c r="G3688" t="s">
        <v>1835</v>
      </c>
      <c r="H3688" t="s">
        <v>37</v>
      </c>
      <c r="I3688" t="s">
        <v>38</v>
      </c>
      <c r="J3688" t="s">
        <v>2881</v>
      </c>
      <c r="K3688" t="s">
        <v>59</v>
      </c>
      <c r="L3688">
        <v>92503</v>
      </c>
      <c r="M3688" t="s">
        <v>60</v>
      </c>
      <c r="N3688" t="s">
        <v>1390</v>
      </c>
      <c r="O3688" t="s">
        <v>62</v>
      </c>
      <c r="P3688" t="s">
        <v>86</v>
      </c>
      <c r="Q3688" t="s">
        <v>1391</v>
      </c>
      <c r="R3688" s="1">
        <v>9.84</v>
      </c>
      <c r="S3688">
        <v>3</v>
      </c>
      <c r="T3688">
        <f t="shared" si="57"/>
        <v>40</v>
      </c>
      <c r="U3688" t="s">
        <v>52</v>
      </c>
      <c r="V3688">
        <v>0</v>
      </c>
      <c r="W3688">
        <v>0</v>
      </c>
      <c r="X3688" s="1">
        <v>0</v>
      </c>
      <c r="Y3688" s="1">
        <v>9.84</v>
      </c>
      <c r="Z3688" t="s">
        <v>65</v>
      </c>
      <c r="AA3688" s="2">
        <v>3.2471999999999999</v>
      </c>
      <c r="AB3688" s="3">
        <v>0.33</v>
      </c>
      <c r="AC3688" s="1">
        <v>-6.5928000000000004</v>
      </c>
      <c r="AD3688">
        <v>6</v>
      </c>
      <c r="AE3688">
        <v>6</v>
      </c>
      <c r="AF3688" t="s">
        <v>48</v>
      </c>
      <c r="AG3688">
        <v>2016</v>
      </c>
      <c r="AH3688">
        <f>COUNTBLANK(datos[[#This Row],[Row ID]:[Year sales]])</f>
        <v>0</v>
      </c>
    </row>
    <row r="3689" spans="1:34" x14ac:dyDescent="0.3">
      <c r="A3689">
        <v>3688</v>
      </c>
      <c r="B3689" t="s">
        <v>6877</v>
      </c>
      <c r="C3689" s="4">
        <v>42510</v>
      </c>
      <c r="D3689" s="4">
        <v>42514</v>
      </c>
      <c r="E3689" t="s">
        <v>67</v>
      </c>
      <c r="F3689" t="s">
        <v>1796</v>
      </c>
      <c r="G3689" t="s">
        <v>1797</v>
      </c>
      <c r="H3689" t="s">
        <v>37</v>
      </c>
      <c r="I3689" t="s">
        <v>38</v>
      </c>
      <c r="J3689" t="s">
        <v>6878</v>
      </c>
      <c r="K3689" t="s">
        <v>71</v>
      </c>
      <c r="L3689">
        <v>34952</v>
      </c>
      <c r="M3689" t="s">
        <v>41</v>
      </c>
      <c r="N3689" t="s">
        <v>1240</v>
      </c>
      <c r="O3689" t="s">
        <v>62</v>
      </c>
      <c r="P3689" t="s">
        <v>94</v>
      </c>
      <c r="Q3689" t="s">
        <v>1241</v>
      </c>
      <c r="R3689" s="1">
        <v>2.694</v>
      </c>
      <c r="S3689">
        <v>2</v>
      </c>
      <c r="T3689">
        <f t="shared" si="57"/>
        <v>71</v>
      </c>
      <c r="U3689" t="s">
        <v>46</v>
      </c>
      <c r="V3689">
        <v>0.7</v>
      </c>
      <c r="W3689">
        <v>1.8857999999999999</v>
      </c>
      <c r="X3689" s="1">
        <v>-1.8857999999999999</v>
      </c>
      <c r="Y3689" s="1">
        <v>4.5797999999999996</v>
      </c>
      <c r="Z3689" t="s">
        <v>65</v>
      </c>
      <c r="AA3689" s="2">
        <v>-2.2450000000000001</v>
      </c>
      <c r="AB3689" s="3">
        <v>-0.83333333333333337</v>
      </c>
      <c r="AC3689" s="1">
        <v>-3.0531999999999999</v>
      </c>
      <c r="AD3689">
        <v>4</v>
      </c>
      <c r="AE3689">
        <v>4</v>
      </c>
      <c r="AF3689" t="s">
        <v>48</v>
      </c>
      <c r="AG3689">
        <v>2016</v>
      </c>
      <c r="AH3689">
        <f>COUNTBLANK(datos[[#This Row],[Row ID]:[Year sales]])</f>
        <v>0</v>
      </c>
    </row>
    <row r="3690" spans="1:34" x14ac:dyDescent="0.3">
      <c r="A3690">
        <v>3689</v>
      </c>
      <c r="B3690" t="s">
        <v>6879</v>
      </c>
      <c r="C3690" s="4">
        <v>42888</v>
      </c>
      <c r="D3690" s="4">
        <v>42891</v>
      </c>
      <c r="E3690" t="s">
        <v>34</v>
      </c>
      <c r="F3690" t="s">
        <v>1373</v>
      </c>
      <c r="G3690" t="s">
        <v>1374</v>
      </c>
      <c r="H3690" t="s">
        <v>37</v>
      </c>
      <c r="I3690" t="s">
        <v>38</v>
      </c>
      <c r="J3690" t="s">
        <v>1847</v>
      </c>
      <c r="K3690" t="s">
        <v>330</v>
      </c>
      <c r="L3690">
        <v>85204</v>
      </c>
      <c r="M3690" t="s">
        <v>60</v>
      </c>
      <c r="N3690" t="s">
        <v>934</v>
      </c>
      <c r="O3690" t="s">
        <v>62</v>
      </c>
      <c r="P3690" t="s">
        <v>110</v>
      </c>
      <c r="Q3690" t="s">
        <v>935</v>
      </c>
      <c r="R3690" s="1">
        <v>25.344000000000001</v>
      </c>
      <c r="S3690">
        <v>6</v>
      </c>
      <c r="T3690">
        <f t="shared" si="57"/>
        <v>30</v>
      </c>
      <c r="U3690" t="s">
        <v>75</v>
      </c>
      <c r="V3690">
        <v>0.2</v>
      </c>
      <c r="W3690">
        <v>5.0688000000000004</v>
      </c>
      <c r="X3690" s="1">
        <v>-5.0688000000000004</v>
      </c>
      <c r="Y3690" s="1">
        <v>30.412800000000001</v>
      </c>
      <c r="Z3690" t="s">
        <v>65</v>
      </c>
      <c r="AA3690" s="2">
        <v>7.92</v>
      </c>
      <c r="AB3690" s="3">
        <v>0.3125</v>
      </c>
      <c r="AC3690" s="1">
        <v>-12.3552</v>
      </c>
      <c r="AD3690">
        <v>3</v>
      </c>
      <c r="AE3690">
        <v>3</v>
      </c>
      <c r="AF3690" t="s">
        <v>48</v>
      </c>
      <c r="AG3690">
        <v>2017</v>
      </c>
      <c r="AH3690">
        <f>COUNTBLANK(datos[[#This Row],[Row ID]:[Year sales]])</f>
        <v>0</v>
      </c>
    </row>
    <row r="3691" spans="1:34" x14ac:dyDescent="0.3">
      <c r="A3691">
        <v>3690</v>
      </c>
      <c r="B3691" t="s">
        <v>6879</v>
      </c>
      <c r="C3691" s="4">
        <v>42888</v>
      </c>
      <c r="D3691" s="4">
        <v>42891</v>
      </c>
      <c r="E3691" t="s">
        <v>34</v>
      </c>
      <c r="F3691" t="s">
        <v>1373</v>
      </c>
      <c r="G3691" t="s">
        <v>1374</v>
      </c>
      <c r="H3691" t="s">
        <v>37</v>
      </c>
      <c r="I3691" t="s">
        <v>38</v>
      </c>
      <c r="J3691" t="s">
        <v>1847</v>
      </c>
      <c r="K3691" t="s">
        <v>330</v>
      </c>
      <c r="L3691">
        <v>85204</v>
      </c>
      <c r="M3691" t="s">
        <v>60</v>
      </c>
      <c r="N3691" t="s">
        <v>2360</v>
      </c>
      <c r="O3691" t="s">
        <v>62</v>
      </c>
      <c r="P3691" t="s">
        <v>193</v>
      </c>
      <c r="Q3691" t="s">
        <v>2361</v>
      </c>
      <c r="R3691" s="1">
        <v>43.92</v>
      </c>
      <c r="S3691">
        <v>5</v>
      </c>
      <c r="T3691">
        <f t="shared" si="57"/>
        <v>13</v>
      </c>
      <c r="U3691" t="s">
        <v>75</v>
      </c>
      <c r="V3691">
        <v>0.2</v>
      </c>
      <c r="W3691">
        <v>8.7840000000000007</v>
      </c>
      <c r="X3691" s="1">
        <v>-8.7840000000000007</v>
      </c>
      <c r="Y3691" s="1">
        <v>52.704000000000001</v>
      </c>
      <c r="Z3691" t="s">
        <v>99</v>
      </c>
      <c r="AA3691" s="2">
        <v>15.920999999999999</v>
      </c>
      <c r="AB3691" s="3">
        <v>0.36249999999999999</v>
      </c>
      <c r="AC3691" s="1">
        <v>-19.215</v>
      </c>
      <c r="AD3691">
        <v>3</v>
      </c>
      <c r="AE3691">
        <v>3</v>
      </c>
      <c r="AF3691" t="s">
        <v>48</v>
      </c>
      <c r="AG3691">
        <v>2017</v>
      </c>
      <c r="AH3691">
        <f>COUNTBLANK(datos[[#This Row],[Row ID]:[Year sales]])</f>
        <v>0</v>
      </c>
    </row>
    <row r="3692" spans="1:34" x14ac:dyDescent="0.3">
      <c r="A3692">
        <v>3691</v>
      </c>
      <c r="B3692" t="s">
        <v>6880</v>
      </c>
      <c r="C3692" s="4">
        <v>42307</v>
      </c>
      <c r="D3692" s="4">
        <v>42310</v>
      </c>
      <c r="E3692" t="s">
        <v>34</v>
      </c>
      <c r="F3692" t="s">
        <v>1193</v>
      </c>
      <c r="G3692" t="s">
        <v>1194</v>
      </c>
      <c r="H3692" t="s">
        <v>57</v>
      </c>
      <c r="I3692" t="s">
        <v>38</v>
      </c>
      <c r="J3692" t="s">
        <v>829</v>
      </c>
      <c r="K3692" t="s">
        <v>477</v>
      </c>
      <c r="L3692">
        <v>80219</v>
      </c>
      <c r="M3692" t="s">
        <v>60</v>
      </c>
      <c r="N3692" t="s">
        <v>5408</v>
      </c>
      <c r="O3692" t="s">
        <v>90</v>
      </c>
      <c r="P3692" t="s">
        <v>704</v>
      </c>
      <c r="Q3692" t="s">
        <v>5409</v>
      </c>
      <c r="R3692" s="1">
        <v>59.994</v>
      </c>
      <c r="S3692">
        <v>2</v>
      </c>
      <c r="T3692">
        <f t="shared" si="57"/>
        <v>5</v>
      </c>
      <c r="U3692" t="s">
        <v>46</v>
      </c>
      <c r="V3692">
        <v>0.7</v>
      </c>
      <c r="W3692">
        <v>41.995799999999996</v>
      </c>
      <c r="X3692" s="1">
        <v>-41.995800000000003</v>
      </c>
      <c r="Y3692" s="1">
        <v>101.9898</v>
      </c>
      <c r="Z3692" t="s">
        <v>99</v>
      </c>
      <c r="AA3692" s="2">
        <v>-45.995399999999997</v>
      </c>
      <c r="AB3692" s="3">
        <v>-0.76666666666666661</v>
      </c>
      <c r="AC3692" s="1">
        <v>-63.993600000000001</v>
      </c>
      <c r="AD3692">
        <v>3</v>
      </c>
      <c r="AE3692">
        <v>3</v>
      </c>
      <c r="AF3692" t="s">
        <v>48</v>
      </c>
      <c r="AG3692">
        <v>2015</v>
      </c>
      <c r="AH3692">
        <f>COUNTBLANK(datos[[#This Row],[Row ID]:[Year sales]])</f>
        <v>0</v>
      </c>
    </row>
    <row r="3693" spans="1:34" x14ac:dyDescent="0.3">
      <c r="A3693">
        <v>3692</v>
      </c>
      <c r="B3693" t="s">
        <v>6880</v>
      </c>
      <c r="C3693" s="4">
        <v>42307</v>
      </c>
      <c r="D3693" s="4">
        <v>42310</v>
      </c>
      <c r="E3693" t="s">
        <v>34</v>
      </c>
      <c r="F3693" t="s">
        <v>1193</v>
      </c>
      <c r="G3693" t="s">
        <v>1194</v>
      </c>
      <c r="H3693" t="s">
        <v>57</v>
      </c>
      <c r="I3693" t="s">
        <v>38</v>
      </c>
      <c r="J3693" t="s">
        <v>829</v>
      </c>
      <c r="K3693" t="s">
        <v>477</v>
      </c>
      <c r="L3693">
        <v>80219</v>
      </c>
      <c r="M3693" t="s">
        <v>60</v>
      </c>
      <c r="N3693" t="s">
        <v>6881</v>
      </c>
      <c r="O3693" t="s">
        <v>90</v>
      </c>
      <c r="P3693" t="s">
        <v>1238</v>
      </c>
      <c r="Q3693" t="s">
        <v>6882</v>
      </c>
      <c r="R3693" s="1">
        <v>439.99200000000002</v>
      </c>
      <c r="S3693">
        <v>1</v>
      </c>
      <c r="T3693">
        <f t="shared" si="57"/>
        <v>10</v>
      </c>
      <c r="U3693" t="s">
        <v>46</v>
      </c>
      <c r="V3693">
        <v>0.2</v>
      </c>
      <c r="W3693">
        <v>87.998400000000004</v>
      </c>
      <c r="X3693" s="1">
        <v>-87.998400000000004</v>
      </c>
      <c r="Y3693" s="1">
        <v>527.99040000000002</v>
      </c>
      <c r="Z3693" t="s">
        <v>53</v>
      </c>
      <c r="AA3693" s="2">
        <v>164.99700000000001</v>
      </c>
      <c r="AB3693" s="3">
        <v>0.375</v>
      </c>
      <c r="AC3693" s="1">
        <v>-186.9966</v>
      </c>
      <c r="AD3693">
        <v>3</v>
      </c>
      <c r="AE3693">
        <v>3</v>
      </c>
      <c r="AF3693" t="s">
        <v>48</v>
      </c>
      <c r="AG3693">
        <v>2015</v>
      </c>
      <c r="AH3693">
        <f>COUNTBLANK(datos[[#This Row],[Row ID]:[Year sales]])</f>
        <v>0</v>
      </c>
    </row>
    <row r="3694" spans="1:34" x14ac:dyDescent="0.3">
      <c r="A3694">
        <v>3693</v>
      </c>
      <c r="B3694" t="s">
        <v>6880</v>
      </c>
      <c r="C3694" s="4">
        <v>42307</v>
      </c>
      <c r="D3694" s="4">
        <v>42310</v>
      </c>
      <c r="E3694" t="s">
        <v>34</v>
      </c>
      <c r="F3694" t="s">
        <v>1193</v>
      </c>
      <c r="G3694" t="s">
        <v>1194</v>
      </c>
      <c r="H3694" t="s">
        <v>57</v>
      </c>
      <c r="I3694" t="s">
        <v>38</v>
      </c>
      <c r="J3694" t="s">
        <v>829</v>
      </c>
      <c r="K3694" t="s">
        <v>477</v>
      </c>
      <c r="L3694">
        <v>80219</v>
      </c>
      <c r="M3694" t="s">
        <v>60</v>
      </c>
      <c r="N3694" t="s">
        <v>2843</v>
      </c>
      <c r="O3694" t="s">
        <v>90</v>
      </c>
      <c r="P3694" t="s">
        <v>91</v>
      </c>
      <c r="Q3694" t="s">
        <v>2844</v>
      </c>
      <c r="R3694" s="1">
        <v>87.96</v>
      </c>
      <c r="S3694">
        <v>5</v>
      </c>
      <c r="T3694">
        <f t="shared" si="57"/>
        <v>16</v>
      </c>
      <c r="U3694" t="s">
        <v>75</v>
      </c>
      <c r="V3694">
        <v>0.2</v>
      </c>
      <c r="W3694">
        <v>17.591999999999999</v>
      </c>
      <c r="X3694" s="1">
        <v>-17.591999999999999</v>
      </c>
      <c r="Y3694" s="1">
        <v>105.55199999999999</v>
      </c>
      <c r="Z3694" t="s">
        <v>99</v>
      </c>
      <c r="AA3694" s="2">
        <v>30.786000000000001</v>
      </c>
      <c r="AB3694" s="3">
        <v>0.35000000000000003</v>
      </c>
      <c r="AC3694" s="1">
        <v>-39.582000000000001</v>
      </c>
      <c r="AD3694">
        <v>3</v>
      </c>
      <c r="AE3694">
        <v>3</v>
      </c>
      <c r="AF3694" t="s">
        <v>48</v>
      </c>
      <c r="AG3694">
        <v>2015</v>
      </c>
      <c r="AH3694">
        <f>COUNTBLANK(datos[[#This Row],[Row ID]:[Year sales]])</f>
        <v>0</v>
      </c>
    </row>
    <row r="3695" spans="1:34" x14ac:dyDescent="0.3">
      <c r="A3695">
        <v>3694</v>
      </c>
      <c r="B3695" t="s">
        <v>6880</v>
      </c>
      <c r="C3695" s="4">
        <v>42307</v>
      </c>
      <c r="D3695" s="4">
        <v>42310</v>
      </c>
      <c r="E3695" t="s">
        <v>34</v>
      </c>
      <c r="F3695" t="s">
        <v>1193</v>
      </c>
      <c r="G3695" t="s">
        <v>1194</v>
      </c>
      <c r="H3695" t="s">
        <v>57</v>
      </c>
      <c r="I3695" t="s">
        <v>38</v>
      </c>
      <c r="J3695" t="s">
        <v>829</v>
      </c>
      <c r="K3695" t="s">
        <v>477</v>
      </c>
      <c r="L3695">
        <v>80219</v>
      </c>
      <c r="M3695" t="s">
        <v>60</v>
      </c>
      <c r="N3695" t="s">
        <v>6883</v>
      </c>
      <c r="O3695" t="s">
        <v>43</v>
      </c>
      <c r="P3695" t="s">
        <v>83</v>
      </c>
      <c r="Q3695" t="s">
        <v>6884</v>
      </c>
      <c r="R3695" s="1">
        <v>15.488</v>
      </c>
      <c r="S3695">
        <v>4</v>
      </c>
      <c r="T3695">
        <f t="shared" si="57"/>
        <v>9</v>
      </c>
      <c r="U3695" t="s">
        <v>52</v>
      </c>
      <c r="V3695">
        <v>0.2</v>
      </c>
      <c r="W3695">
        <v>3.0975999999999999</v>
      </c>
      <c r="X3695" s="1">
        <v>-3.0975999999999999</v>
      </c>
      <c r="Y3695" s="1">
        <v>18.585599999999999</v>
      </c>
      <c r="Z3695" t="s">
        <v>65</v>
      </c>
      <c r="AA3695" s="2">
        <v>3.6783999999999999</v>
      </c>
      <c r="AB3695" s="3">
        <v>0.23749999999999999</v>
      </c>
      <c r="AC3695" s="1">
        <v>-8.7119999999999997</v>
      </c>
      <c r="AD3695">
        <v>3</v>
      </c>
      <c r="AE3695">
        <v>3</v>
      </c>
      <c r="AF3695" t="s">
        <v>48</v>
      </c>
      <c r="AG3695">
        <v>2015</v>
      </c>
      <c r="AH3695">
        <f>COUNTBLANK(datos[[#This Row],[Row ID]:[Year sales]])</f>
        <v>0</v>
      </c>
    </row>
    <row r="3696" spans="1:34" x14ac:dyDescent="0.3">
      <c r="A3696">
        <v>3695</v>
      </c>
      <c r="B3696" t="s">
        <v>6885</v>
      </c>
      <c r="C3696" s="4">
        <v>42658</v>
      </c>
      <c r="D3696" s="4">
        <v>42663</v>
      </c>
      <c r="E3696" t="s">
        <v>67</v>
      </c>
      <c r="F3696" t="s">
        <v>3629</v>
      </c>
      <c r="G3696" t="s">
        <v>3630</v>
      </c>
      <c r="H3696" t="s">
        <v>57</v>
      </c>
      <c r="I3696" t="s">
        <v>38</v>
      </c>
      <c r="J3696" t="s">
        <v>338</v>
      </c>
      <c r="K3696" t="s">
        <v>339</v>
      </c>
      <c r="L3696">
        <v>22153</v>
      </c>
      <c r="M3696" t="s">
        <v>41</v>
      </c>
      <c r="N3696" t="s">
        <v>4829</v>
      </c>
      <c r="O3696" t="s">
        <v>62</v>
      </c>
      <c r="P3696" t="s">
        <v>94</v>
      </c>
      <c r="Q3696" t="s">
        <v>4830</v>
      </c>
      <c r="R3696" s="1">
        <v>232.96</v>
      </c>
      <c r="S3696">
        <v>7</v>
      </c>
      <c r="T3696">
        <f t="shared" si="57"/>
        <v>47</v>
      </c>
      <c r="U3696" t="s">
        <v>75</v>
      </c>
      <c r="V3696">
        <v>0</v>
      </c>
      <c r="W3696">
        <v>0</v>
      </c>
      <c r="X3696" s="1">
        <v>0</v>
      </c>
      <c r="Y3696" s="1">
        <v>232.96</v>
      </c>
      <c r="Z3696" t="s">
        <v>47</v>
      </c>
      <c r="AA3696" s="2">
        <v>116.48</v>
      </c>
      <c r="AB3696" s="3">
        <v>0.5</v>
      </c>
      <c r="AC3696" s="1">
        <v>-116.48</v>
      </c>
      <c r="AD3696">
        <v>5</v>
      </c>
      <c r="AE3696">
        <v>5</v>
      </c>
      <c r="AF3696" t="s">
        <v>48</v>
      </c>
      <c r="AG3696">
        <v>2016</v>
      </c>
      <c r="AH3696">
        <f>COUNTBLANK(datos[[#This Row],[Row ID]:[Year sales]])</f>
        <v>0</v>
      </c>
    </row>
    <row r="3697" spans="1:34" x14ac:dyDescent="0.3">
      <c r="A3697">
        <v>3696</v>
      </c>
      <c r="B3697" t="s">
        <v>6885</v>
      </c>
      <c r="C3697" s="4">
        <v>42658</v>
      </c>
      <c r="D3697" s="4">
        <v>42663</v>
      </c>
      <c r="E3697" t="s">
        <v>67</v>
      </c>
      <c r="F3697" t="s">
        <v>3629</v>
      </c>
      <c r="G3697" t="s">
        <v>3630</v>
      </c>
      <c r="H3697" t="s">
        <v>57</v>
      </c>
      <c r="I3697" t="s">
        <v>38</v>
      </c>
      <c r="J3697" t="s">
        <v>338</v>
      </c>
      <c r="K3697" t="s">
        <v>339</v>
      </c>
      <c r="L3697">
        <v>22153</v>
      </c>
      <c r="M3697" t="s">
        <v>41</v>
      </c>
      <c r="N3697" t="s">
        <v>6274</v>
      </c>
      <c r="O3697" t="s">
        <v>62</v>
      </c>
      <c r="P3697" t="s">
        <v>193</v>
      </c>
      <c r="Q3697" t="s">
        <v>6275</v>
      </c>
      <c r="R3697" s="1">
        <v>66.540000000000006</v>
      </c>
      <c r="S3697">
        <v>6</v>
      </c>
      <c r="T3697">
        <f t="shared" si="57"/>
        <v>10</v>
      </c>
      <c r="U3697" t="s">
        <v>75</v>
      </c>
      <c r="V3697">
        <v>0</v>
      </c>
      <c r="W3697">
        <v>0</v>
      </c>
      <c r="X3697" s="1">
        <v>0</v>
      </c>
      <c r="Y3697" s="1">
        <v>66.540000000000006</v>
      </c>
      <c r="Z3697" t="s">
        <v>99</v>
      </c>
      <c r="AA3697" s="2">
        <v>32.604599999999998</v>
      </c>
      <c r="AB3697" s="3">
        <v>0.48999999999999994</v>
      </c>
      <c r="AC3697" s="1">
        <v>-33.935400000000001</v>
      </c>
      <c r="AD3697">
        <v>5</v>
      </c>
      <c r="AE3697">
        <v>5</v>
      </c>
      <c r="AF3697" t="s">
        <v>48</v>
      </c>
      <c r="AG3697">
        <v>2016</v>
      </c>
      <c r="AH3697">
        <f>COUNTBLANK(datos[[#This Row],[Row ID]:[Year sales]])</f>
        <v>0</v>
      </c>
    </row>
    <row r="3698" spans="1:34" x14ac:dyDescent="0.3">
      <c r="A3698">
        <v>3697</v>
      </c>
      <c r="B3698" t="s">
        <v>6885</v>
      </c>
      <c r="C3698" s="4">
        <v>42658</v>
      </c>
      <c r="D3698" s="4">
        <v>42663</v>
      </c>
      <c r="E3698" t="s">
        <v>67</v>
      </c>
      <c r="F3698" t="s">
        <v>3629</v>
      </c>
      <c r="G3698" t="s">
        <v>3630</v>
      </c>
      <c r="H3698" t="s">
        <v>57</v>
      </c>
      <c r="I3698" t="s">
        <v>38</v>
      </c>
      <c r="J3698" t="s">
        <v>338</v>
      </c>
      <c r="K3698" t="s">
        <v>339</v>
      </c>
      <c r="L3698">
        <v>22153</v>
      </c>
      <c r="M3698" t="s">
        <v>41</v>
      </c>
      <c r="N3698" t="s">
        <v>1354</v>
      </c>
      <c r="O3698" t="s">
        <v>62</v>
      </c>
      <c r="P3698" t="s">
        <v>97</v>
      </c>
      <c r="Q3698" t="s">
        <v>1355</v>
      </c>
      <c r="R3698" s="1">
        <v>43.26</v>
      </c>
      <c r="S3698">
        <v>3</v>
      </c>
      <c r="T3698">
        <f t="shared" si="57"/>
        <v>30</v>
      </c>
      <c r="U3698" t="s">
        <v>52</v>
      </c>
      <c r="V3698">
        <v>0</v>
      </c>
      <c r="W3698">
        <v>0</v>
      </c>
      <c r="X3698" s="1">
        <v>0</v>
      </c>
      <c r="Y3698" s="1">
        <v>43.26</v>
      </c>
      <c r="Z3698" t="s">
        <v>65</v>
      </c>
      <c r="AA3698" s="2">
        <v>14.2758</v>
      </c>
      <c r="AB3698" s="3">
        <v>0.33</v>
      </c>
      <c r="AC3698" s="1">
        <v>-28.984200000000001</v>
      </c>
      <c r="AD3698">
        <v>5</v>
      </c>
      <c r="AE3698">
        <v>5</v>
      </c>
      <c r="AF3698" t="s">
        <v>48</v>
      </c>
      <c r="AG3698">
        <v>2016</v>
      </c>
      <c r="AH3698">
        <f>COUNTBLANK(datos[[#This Row],[Row ID]:[Year sales]])</f>
        <v>0</v>
      </c>
    </row>
    <row r="3699" spans="1:34" x14ac:dyDescent="0.3">
      <c r="A3699">
        <v>3698</v>
      </c>
      <c r="B3699" t="s">
        <v>6886</v>
      </c>
      <c r="C3699" s="4">
        <v>42327</v>
      </c>
      <c r="D3699" s="4">
        <v>42329</v>
      </c>
      <c r="E3699" t="s">
        <v>34</v>
      </c>
      <c r="F3699" t="s">
        <v>6284</v>
      </c>
      <c r="G3699" t="s">
        <v>6285</v>
      </c>
      <c r="H3699" t="s">
        <v>122</v>
      </c>
      <c r="I3699" t="s">
        <v>38</v>
      </c>
      <c r="J3699" t="s">
        <v>115</v>
      </c>
      <c r="K3699" t="s">
        <v>116</v>
      </c>
      <c r="L3699">
        <v>98115</v>
      </c>
      <c r="M3699" t="s">
        <v>60</v>
      </c>
      <c r="N3699" t="s">
        <v>6172</v>
      </c>
      <c r="O3699" t="s">
        <v>43</v>
      </c>
      <c r="P3699" t="s">
        <v>83</v>
      </c>
      <c r="Q3699" t="s">
        <v>6173</v>
      </c>
      <c r="R3699" s="1">
        <v>141.96</v>
      </c>
      <c r="S3699">
        <v>2</v>
      </c>
      <c r="T3699">
        <f t="shared" si="57"/>
        <v>7</v>
      </c>
      <c r="U3699" t="s">
        <v>46</v>
      </c>
      <c r="V3699">
        <v>0</v>
      </c>
      <c r="W3699">
        <v>0</v>
      </c>
      <c r="X3699" s="1">
        <v>0</v>
      </c>
      <c r="Y3699" s="1">
        <v>141.96</v>
      </c>
      <c r="Z3699" t="s">
        <v>99</v>
      </c>
      <c r="AA3699" s="2">
        <v>22.7136</v>
      </c>
      <c r="AB3699" s="3">
        <v>0.15999999999999998</v>
      </c>
      <c r="AC3699" s="1">
        <v>-119.24639999999999</v>
      </c>
      <c r="AD3699">
        <v>2</v>
      </c>
      <c r="AE3699">
        <v>2</v>
      </c>
      <c r="AF3699" t="s">
        <v>48</v>
      </c>
      <c r="AG3699">
        <v>2015</v>
      </c>
      <c r="AH3699">
        <f>COUNTBLANK(datos[[#This Row],[Row ID]:[Year sales]])</f>
        <v>0</v>
      </c>
    </row>
    <row r="3700" spans="1:34" x14ac:dyDescent="0.3">
      <c r="A3700">
        <v>3699</v>
      </c>
      <c r="B3700" t="s">
        <v>6887</v>
      </c>
      <c r="C3700" s="4">
        <v>41895</v>
      </c>
      <c r="D3700" s="4">
        <v>41899</v>
      </c>
      <c r="E3700" t="s">
        <v>67</v>
      </c>
      <c r="F3700" t="s">
        <v>246</v>
      </c>
      <c r="G3700" t="s">
        <v>247</v>
      </c>
      <c r="H3700" t="s">
        <v>57</v>
      </c>
      <c r="I3700" t="s">
        <v>38</v>
      </c>
      <c r="J3700" t="s">
        <v>4103</v>
      </c>
      <c r="K3700" t="s">
        <v>330</v>
      </c>
      <c r="L3700">
        <v>85281</v>
      </c>
      <c r="M3700" t="s">
        <v>60</v>
      </c>
      <c r="N3700" t="s">
        <v>6888</v>
      </c>
      <c r="O3700" t="s">
        <v>62</v>
      </c>
      <c r="P3700" t="s">
        <v>77</v>
      </c>
      <c r="Q3700" t="s">
        <v>6889</v>
      </c>
      <c r="R3700" s="1">
        <v>79.400000000000006</v>
      </c>
      <c r="S3700">
        <v>5</v>
      </c>
      <c r="T3700">
        <f t="shared" si="57"/>
        <v>5</v>
      </c>
      <c r="U3700" t="s">
        <v>75</v>
      </c>
      <c r="V3700">
        <v>0.2</v>
      </c>
      <c r="W3700">
        <v>15.880000000000003</v>
      </c>
      <c r="X3700" s="1">
        <v>-15.88</v>
      </c>
      <c r="Y3700" s="1">
        <v>95.28</v>
      </c>
      <c r="Z3700" t="s">
        <v>99</v>
      </c>
      <c r="AA3700" s="2">
        <v>5.9550000000000001</v>
      </c>
      <c r="AB3700" s="3">
        <v>7.4999999999999997E-2</v>
      </c>
      <c r="AC3700" s="1">
        <v>-57.564999999999998</v>
      </c>
      <c r="AD3700">
        <v>4</v>
      </c>
      <c r="AE3700">
        <v>4</v>
      </c>
      <c r="AF3700" t="s">
        <v>48</v>
      </c>
      <c r="AG3700">
        <v>2014</v>
      </c>
      <c r="AH3700">
        <f>COUNTBLANK(datos[[#This Row],[Row ID]:[Year sales]])</f>
        <v>0</v>
      </c>
    </row>
    <row r="3701" spans="1:34" x14ac:dyDescent="0.3">
      <c r="A3701">
        <v>3700</v>
      </c>
      <c r="B3701" t="s">
        <v>6890</v>
      </c>
      <c r="C3701" s="4">
        <v>43052</v>
      </c>
      <c r="D3701" s="4">
        <v>43057</v>
      </c>
      <c r="E3701" t="s">
        <v>34</v>
      </c>
      <c r="F3701" t="s">
        <v>551</v>
      </c>
      <c r="G3701" t="s">
        <v>552</v>
      </c>
      <c r="H3701" t="s">
        <v>122</v>
      </c>
      <c r="I3701" t="s">
        <v>38</v>
      </c>
      <c r="J3701" t="s">
        <v>3216</v>
      </c>
      <c r="K3701" t="s">
        <v>287</v>
      </c>
      <c r="L3701">
        <v>10701</v>
      </c>
      <c r="M3701" t="s">
        <v>168</v>
      </c>
      <c r="N3701" t="s">
        <v>1498</v>
      </c>
      <c r="O3701" t="s">
        <v>90</v>
      </c>
      <c r="P3701" t="s">
        <v>181</v>
      </c>
      <c r="Q3701" t="s">
        <v>1499</v>
      </c>
      <c r="R3701" s="1">
        <v>163.96</v>
      </c>
      <c r="S3701">
        <v>4</v>
      </c>
      <c r="T3701">
        <f t="shared" si="57"/>
        <v>10</v>
      </c>
      <c r="U3701" t="s">
        <v>52</v>
      </c>
      <c r="V3701">
        <v>0</v>
      </c>
      <c r="W3701">
        <v>0</v>
      </c>
      <c r="X3701" s="1">
        <v>0</v>
      </c>
      <c r="Y3701" s="1">
        <v>163.96</v>
      </c>
      <c r="Z3701" t="s">
        <v>99</v>
      </c>
      <c r="AA3701" s="2">
        <v>70.502799999999993</v>
      </c>
      <c r="AB3701" s="3">
        <v>0.42999999999999994</v>
      </c>
      <c r="AC3701" s="1">
        <v>-93.4572</v>
      </c>
      <c r="AD3701">
        <v>5</v>
      </c>
      <c r="AE3701">
        <v>5</v>
      </c>
      <c r="AF3701" t="s">
        <v>48</v>
      </c>
      <c r="AG3701">
        <v>2017</v>
      </c>
      <c r="AH3701">
        <f>COUNTBLANK(datos[[#This Row],[Row ID]:[Year sales]])</f>
        <v>0</v>
      </c>
    </row>
    <row r="3702" spans="1:34" x14ac:dyDescent="0.3">
      <c r="A3702">
        <v>3701</v>
      </c>
      <c r="B3702" t="s">
        <v>6891</v>
      </c>
      <c r="C3702" s="4">
        <v>43093</v>
      </c>
      <c r="D3702" s="4">
        <v>43098</v>
      </c>
      <c r="E3702" t="s">
        <v>67</v>
      </c>
      <c r="F3702" t="s">
        <v>4836</v>
      </c>
      <c r="G3702" t="s">
        <v>4837</v>
      </c>
      <c r="H3702" t="s">
        <v>57</v>
      </c>
      <c r="I3702" t="s">
        <v>38</v>
      </c>
      <c r="J3702" t="s">
        <v>409</v>
      </c>
      <c r="K3702" t="s">
        <v>287</v>
      </c>
      <c r="L3702">
        <v>14609</v>
      </c>
      <c r="M3702" t="s">
        <v>168</v>
      </c>
      <c r="N3702" t="s">
        <v>3038</v>
      </c>
      <c r="O3702" t="s">
        <v>43</v>
      </c>
      <c r="P3702" t="s">
        <v>83</v>
      </c>
      <c r="Q3702" t="s">
        <v>3039</v>
      </c>
      <c r="R3702" s="1">
        <v>37.93</v>
      </c>
      <c r="S3702">
        <v>1</v>
      </c>
      <c r="T3702">
        <f t="shared" si="57"/>
        <v>17</v>
      </c>
      <c r="U3702" t="s">
        <v>46</v>
      </c>
      <c r="V3702">
        <v>0</v>
      </c>
      <c r="W3702">
        <v>0</v>
      </c>
      <c r="X3702" s="1">
        <v>0</v>
      </c>
      <c r="Y3702" s="1">
        <v>37.93</v>
      </c>
      <c r="Z3702" t="s">
        <v>65</v>
      </c>
      <c r="AA3702" s="2">
        <v>6.8273999999999999</v>
      </c>
      <c r="AB3702" s="3">
        <v>0.18</v>
      </c>
      <c r="AC3702" s="1">
        <v>-31.102599999999999</v>
      </c>
      <c r="AD3702">
        <v>5</v>
      </c>
      <c r="AE3702">
        <v>5</v>
      </c>
      <c r="AF3702" t="s">
        <v>48</v>
      </c>
      <c r="AG3702">
        <v>2017</v>
      </c>
      <c r="AH3702">
        <f>COUNTBLANK(datos[[#This Row],[Row ID]:[Year sales]])</f>
        <v>0</v>
      </c>
    </row>
    <row r="3703" spans="1:34" x14ac:dyDescent="0.3">
      <c r="A3703">
        <v>3702</v>
      </c>
      <c r="B3703" t="s">
        <v>6892</v>
      </c>
      <c r="C3703" s="4">
        <v>42378</v>
      </c>
      <c r="D3703" s="4">
        <v>42382</v>
      </c>
      <c r="E3703" t="s">
        <v>34</v>
      </c>
      <c r="F3703" t="s">
        <v>6893</v>
      </c>
      <c r="G3703" t="s">
        <v>6894</v>
      </c>
      <c r="H3703" t="s">
        <v>57</v>
      </c>
      <c r="I3703" t="s">
        <v>38</v>
      </c>
      <c r="J3703" t="s">
        <v>2861</v>
      </c>
      <c r="K3703" t="s">
        <v>518</v>
      </c>
      <c r="L3703">
        <v>43615</v>
      </c>
      <c r="M3703" t="s">
        <v>168</v>
      </c>
      <c r="N3703" t="s">
        <v>6186</v>
      </c>
      <c r="O3703" t="s">
        <v>43</v>
      </c>
      <c r="P3703" t="s">
        <v>83</v>
      </c>
      <c r="Q3703" t="s">
        <v>6187</v>
      </c>
      <c r="R3703" s="1">
        <v>15.167999999999999</v>
      </c>
      <c r="S3703">
        <v>2</v>
      </c>
      <c r="T3703">
        <f t="shared" si="57"/>
        <v>25</v>
      </c>
      <c r="U3703" t="s">
        <v>46</v>
      </c>
      <c r="V3703">
        <v>0.2</v>
      </c>
      <c r="W3703">
        <v>3.0335999999999999</v>
      </c>
      <c r="X3703" s="1">
        <v>-3.0335999999999999</v>
      </c>
      <c r="Y3703" s="1">
        <v>18.201599999999999</v>
      </c>
      <c r="Z3703" t="s">
        <v>65</v>
      </c>
      <c r="AA3703" s="2">
        <v>3.7919999999999998</v>
      </c>
      <c r="AB3703" s="3">
        <v>0.25</v>
      </c>
      <c r="AC3703" s="1">
        <v>-8.3423999999999996</v>
      </c>
      <c r="AD3703">
        <v>4</v>
      </c>
      <c r="AE3703">
        <v>4</v>
      </c>
      <c r="AF3703" t="s">
        <v>48</v>
      </c>
      <c r="AG3703">
        <v>2016</v>
      </c>
      <c r="AH3703">
        <f>COUNTBLANK(datos[[#This Row],[Row ID]:[Year sales]])</f>
        <v>0</v>
      </c>
    </row>
    <row r="3704" spans="1:34" x14ac:dyDescent="0.3">
      <c r="A3704">
        <v>3703</v>
      </c>
      <c r="B3704" t="s">
        <v>6895</v>
      </c>
      <c r="C3704" s="4">
        <v>42168</v>
      </c>
      <c r="D3704" s="4">
        <v>42174</v>
      </c>
      <c r="E3704" t="s">
        <v>67</v>
      </c>
      <c r="F3704" t="s">
        <v>6632</v>
      </c>
      <c r="G3704" t="s">
        <v>6633</v>
      </c>
      <c r="H3704" t="s">
        <v>57</v>
      </c>
      <c r="I3704" t="s">
        <v>38</v>
      </c>
      <c r="J3704" t="s">
        <v>377</v>
      </c>
      <c r="K3704" t="s">
        <v>378</v>
      </c>
      <c r="L3704">
        <v>35601</v>
      </c>
      <c r="M3704" t="s">
        <v>41</v>
      </c>
      <c r="N3704" t="s">
        <v>6835</v>
      </c>
      <c r="O3704" t="s">
        <v>62</v>
      </c>
      <c r="P3704" t="s">
        <v>86</v>
      </c>
      <c r="Q3704" t="s">
        <v>6836</v>
      </c>
      <c r="R3704" s="1">
        <v>24.78</v>
      </c>
      <c r="S3704">
        <v>6</v>
      </c>
      <c r="T3704">
        <f t="shared" si="57"/>
        <v>24</v>
      </c>
      <c r="U3704" t="s">
        <v>75</v>
      </c>
      <c r="V3704">
        <v>0</v>
      </c>
      <c r="W3704">
        <v>0</v>
      </c>
      <c r="X3704" s="1">
        <v>0</v>
      </c>
      <c r="Y3704" s="1">
        <v>24.78</v>
      </c>
      <c r="Z3704" t="s">
        <v>65</v>
      </c>
      <c r="AA3704" s="2">
        <v>6.9383999999999997</v>
      </c>
      <c r="AB3704" s="3">
        <v>0.27999999999999997</v>
      </c>
      <c r="AC3704" s="1">
        <v>-17.8416</v>
      </c>
      <c r="AD3704">
        <v>6</v>
      </c>
      <c r="AE3704">
        <v>6</v>
      </c>
      <c r="AF3704" t="s">
        <v>48</v>
      </c>
      <c r="AG3704">
        <v>2015</v>
      </c>
      <c r="AH3704">
        <f>COUNTBLANK(datos[[#This Row],[Row ID]:[Year sales]])</f>
        <v>0</v>
      </c>
    </row>
    <row r="3705" spans="1:34" x14ac:dyDescent="0.3">
      <c r="A3705">
        <v>3704</v>
      </c>
      <c r="B3705" t="s">
        <v>6895</v>
      </c>
      <c r="C3705" s="4">
        <v>42168</v>
      </c>
      <c r="D3705" s="4">
        <v>42174</v>
      </c>
      <c r="E3705" t="s">
        <v>67</v>
      </c>
      <c r="F3705" t="s">
        <v>6632</v>
      </c>
      <c r="G3705" t="s">
        <v>6633</v>
      </c>
      <c r="H3705" t="s">
        <v>57</v>
      </c>
      <c r="I3705" t="s">
        <v>38</v>
      </c>
      <c r="J3705" t="s">
        <v>377</v>
      </c>
      <c r="K3705" t="s">
        <v>378</v>
      </c>
      <c r="L3705">
        <v>35601</v>
      </c>
      <c r="M3705" t="s">
        <v>41</v>
      </c>
      <c r="N3705" t="s">
        <v>4860</v>
      </c>
      <c r="O3705" t="s">
        <v>62</v>
      </c>
      <c r="P3705" t="s">
        <v>94</v>
      </c>
      <c r="Q3705" t="s">
        <v>4861</v>
      </c>
      <c r="R3705" s="1">
        <v>19.14</v>
      </c>
      <c r="S3705">
        <v>3</v>
      </c>
      <c r="T3705">
        <f t="shared" si="57"/>
        <v>41</v>
      </c>
      <c r="U3705" t="s">
        <v>52</v>
      </c>
      <c r="V3705">
        <v>0</v>
      </c>
      <c r="W3705">
        <v>0</v>
      </c>
      <c r="X3705" s="1">
        <v>0</v>
      </c>
      <c r="Y3705" s="1">
        <v>19.14</v>
      </c>
      <c r="Z3705" t="s">
        <v>65</v>
      </c>
      <c r="AA3705" s="2">
        <v>8.8043999999999993</v>
      </c>
      <c r="AB3705" s="3">
        <v>0.45999999999999996</v>
      </c>
      <c r="AC3705" s="1">
        <v>-10.335599999999999</v>
      </c>
      <c r="AD3705">
        <v>6</v>
      </c>
      <c r="AE3705">
        <v>6</v>
      </c>
      <c r="AF3705" t="s">
        <v>48</v>
      </c>
      <c r="AG3705">
        <v>2015</v>
      </c>
      <c r="AH3705">
        <f>COUNTBLANK(datos[[#This Row],[Row ID]:[Year sales]])</f>
        <v>0</v>
      </c>
    </row>
    <row r="3706" spans="1:34" x14ac:dyDescent="0.3">
      <c r="A3706">
        <v>3705</v>
      </c>
      <c r="B3706" t="s">
        <v>6895</v>
      </c>
      <c r="C3706" s="4">
        <v>42168</v>
      </c>
      <c r="D3706" s="4">
        <v>42174</v>
      </c>
      <c r="E3706" t="s">
        <v>67</v>
      </c>
      <c r="F3706" t="s">
        <v>6632</v>
      </c>
      <c r="G3706" t="s">
        <v>6633</v>
      </c>
      <c r="H3706" t="s">
        <v>57</v>
      </c>
      <c r="I3706" t="s">
        <v>38</v>
      </c>
      <c r="J3706" t="s">
        <v>377</v>
      </c>
      <c r="K3706" t="s">
        <v>378</v>
      </c>
      <c r="L3706">
        <v>35601</v>
      </c>
      <c r="M3706" t="s">
        <v>41</v>
      </c>
      <c r="N3706" t="s">
        <v>3339</v>
      </c>
      <c r="O3706" t="s">
        <v>90</v>
      </c>
      <c r="P3706" t="s">
        <v>1238</v>
      </c>
      <c r="Q3706" t="s">
        <v>3340</v>
      </c>
      <c r="R3706" s="1">
        <v>899.97</v>
      </c>
      <c r="S3706">
        <v>3</v>
      </c>
      <c r="T3706">
        <f t="shared" si="57"/>
        <v>19</v>
      </c>
      <c r="U3706" t="s">
        <v>52</v>
      </c>
      <c r="V3706">
        <v>0</v>
      </c>
      <c r="W3706">
        <v>0</v>
      </c>
      <c r="X3706" s="1">
        <v>0</v>
      </c>
      <c r="Y3706" s="1">
        <v>899.97</v>
      </c>
      <c r="Z3706" t="s">
        <v>53</v>
      </c>
      <c r="AA3706" s="2">
        <v>314.98950000000002</v>
      </c>
      <c r="AB3706" s="3">
        <v>0.35000000000000003</v>
      </c>
      <c r="AC3706" s="1">
        <v>-584.98050000000001</v>
      </c>
      <c r="AD3706">
        <v>6</v>
      </c>
      <c r="AE3706">
        <v>6</v>
      </c>
      <c r="AF3706" t="s">
        <v>48</v>
      </c>
      <c r="AG3706">
        <v>2015</v>
      </c>
      <c r="AH3706">
        <f>COUNTBLANK(datos[[#This Row],[Row ID]:[Year sales]])</f>
        <v>0</v>
      </c>
    </row>
    <row r="3707" spans="1:34" x14ac:dyDescent="0.3">
      <c r="A3707">
        <v>3706</v>
      </c>
      <c r="B3707" t="s">
        <v>6895</v>
      </c>
      <c r="C3707" s="4">
        <v>42168</v>
      </c>
      <c r="D3707" s="4">
        <v>42174</v>
      </c>
      <c r="E3707" t="s">
        <v>67</v>
      </c>
      <c r="F3707" t="s">
        <v>6632</v>
      </c>
      <c r="G3707" t="s">
        <v>6633</v>
      </c>
      <c r="H3707" t="s">
        <v>57</v>
      </c>
      <c r="I3707" t="s">
        <v>38</v>
      </c>
      <c r="J3707" t="s">
        <v>377</v>
      </c>
      <c r="K3707" t="s">
        <v>378</v>
      </c>
      <c r="L3707">
        <v>35601</v>
      </c>
      <c r="M3707" t="s">
        <v>41</v>
      </c>
      <c r="N3707" t="s">
        <v>6701</v>
      </c>
      <c r="O3707" t="s">
        <v>62</v>
      </c>
      <c r="P3707" t="s">
        <v>110</v>
      </c>
      <c r="Q3707" t="s">
        <v>6702</v>
      </c>
      <c r="R3707" s="1">
        <v>32.4</v>
      </c>
      <c r="S3707">
        <v>5</v>
      </c>
      <c r="T3707">
        <f t="shared" si="57"/>
        <v>17</v>
      </c>
      <c r="U3707" t="s">
        <v>75</v>
      </c>
      <c r="V3707">
        <v>0</v>
      </c>
      <c r="W3707">
        <v>0</v>
      </c>
      <c r="X3707" s="1">
        <v>0</v>
      </c>
      <c r="Y3707" s="1">
        <v>32.4</v>
      </c>
      <c r="Z3707" t="s">
        <v>65</v>
      </c>
      <c r="AA3707" s="2">
        <v>15.552</v>
      </c>
      <c r="AB3707" s="3">
        <v>0.48</v>
      </c>
      <c r="AC3707" s="1">
        <v>-16.847999999999999</v>
      </c>
      <c r="AD3707">
        <v>6</v>
      </c>
      <c r="AE3707">
        <v>6</v>
      </c>
      <c r="AF3707" t="s">
        <v>48</v>
      </c>
      <c r="AG3707">
        <v>2015</v>
      </c>
      <c r="AH3707">
        <f>COUNTBLANK(datos[[#This Row],[Row ID]:[Year sales]])</f>
        <v>0</v>
      </c>
    </row>
    <row r="3708" spans="1:34" x14ac:dyDescent="0.3">
      <c r="A3708">
        <v>3707</v>
      </c>
      <c r="B3708" t="s">
        <v>6896</v>
      </c>
      <c r="C3708" s="4">
        <v>42812</v>
      </c>
      <c r="D3708" s="4">
        <v>42816</v>
      </c>
      <c r="E3708" t="s">
        <v>67</v>
      </c>
      <c r="F3708" t="s">
        <v>5738</v>
      </c>
      <c r="G3708" t="s">
        <v>5739</v>
      </c>
      <c r="H3708" t="s">
        <v>37</v>
      </c>
      <c r="I3708" t="s">
        <v>38</v>
      </c>
      <c r="J3708" t="s">
        <v>837</v>
      </c>
      <c r="K3708" t="s">
        <v>124</v>
      </c>
      <c r="L3708">
        <v>75220</v>
      </c>
      <c r="M3708" t="s">
        <v>125</v>
      </c>
      <c r="N3708" t="s">
        <v>4273</v>
      </c>
      <c r="O3708" t="s">
        <v>62</v>
      </c>
      <c r="P3708" t="s">
        <v>86</v>
      </c>
      <c r="Q3708" t="s">
        <v>4274</v>
      </c>
      <c r="R3708" s="1">
        <v>23.832000000000001</v>
      </c>
      <c r="S3708">
        <v>3</v>
      </c>
      <c r="T3708">
        <f t="shared" si="57"/>
        <v>31</v>
      </c>
      <c r="U3708" t="s">
        <v>52</v>
      </c>
      <c r="V3708">
        <v>0.2</v>
      </c>
      <c r="W3708">
        <v>4.7664</v>
      </c>
      <c r="X3708" s="1">
        <v>-4.7664</v>
      </c>
      <c r="Y3708" s="1">
        <v>28.598400000000002</v>
      </c>
      <c r="Z3708" t="s">
        <v>65</v>
      </c>
      <c r="AA3708" s="2">
        <v>6.5537999999999998</v>
      </c>
      <c r="AB3708" s="3">
        <v>0.27499999999999997</v>
      </c>
      <c r="AC3708" s="1">
        <v>-12.511799999999999</v>
      </c>
      <c r="AD3708">
        <v>4</v>
      </c>
      <c r="AE3708">
        <v>4</v>
      </c>
      <c r="AF3708" t="s">
        <v>48</v>
      </c>
      <c r="AG3708">
        <v>2017</v>
      </c>
      <c r="AH3708">
        <f>COUNTBLANK(datos[[#This Row],[Row ID]:[Year sales]])</f>
        <v>0</v>
      </c>
    </row>
    <row r="3709" spans="1:34" x14ac:dyDescent="0.3">
      <c r="A3709">
        <v>3708</v>
      </c>
      <c r="B3709" t="s">
        <v>6897</v>
      </c>
      <c r="C3709" s="4">
        <v>41966</v>
      </c>
      <c r="D3709" s="4">
        <v>41970</v>
      </c>
      <c r="E3709" t="s">
        <v>67</v>
      </c>
      <c r="F3709" t="s">
        <v>1419</v>
      </c>
      <c r="G3709" t="s">
        <v>1420</v>
      </c>
      <c r="H3709" t="s">
        <v>57</v>
      </c>
      <c r="I3709" t="s">
        <v>38</v>
      </c>
      <c r="J3709" t="s">
        <v>5039</v>
      </c>
      <c r="K3709" t="s">
        <v>124</v>
      </c>
      <c r="L3709">
        <v>75150</v>
      </c>
      <c r="M3709" t="s">
        <v>125</v>
      </c>
      <c r="N3709" t="s">
        <v>2913</v>
      </c>
      <c r="O3709" t="s">
        <v>43</v>
      </c>
      <c r="P3709" t="s">
        <v>83</v>
      </c>
      <c r="Q3709" t="s">
        <v>944</v>
      </c>
      <c r="R3709" s="1">
        <v>6.3680000000000003</v>
      </c>
      <c r="S3709">
        <v>2</v>
      </c>
      <c r="T3709">
        <f t="shared" si="57"/>
        <v>62</v>
      </c>
      <c r="U3709" t="s">
        <v>46</v>
      </c>
      <c r="V3709">
        <v>0.6</v>
      </c>
      <c r="W3709">
        <v>3.8208000000000002</v>
      </c>
      <c r="X3709" s="1">
        <v>-3.8208000000000002</v>
      </c>
      <c r="Y3709" s="1">
        <v>10.188800000000001</v>
      </c>
      <c r="Z3709" t="s">
        <v>65</v>
      </c>
      <c r="AA3709" s="2">
        <v>-2.5472000000000001</v>
      </c>
      <c r="AB3709" s="3">
        <v>-0.4</v>
      </c>
      <c r="AC3709" s="1">
        <v>-5.0944000000000003</v>
      </c>
      <c r="AD3709">
        <v>4</v>
      </c>
      <c r="AE3709">
        <v>4</v>
      </c>
      <c r="AF3709" t="s">
        <v>48</v>
      </c>
      <c r="AG3709">
        <v>2014</v>
      </c>
      <c r="AH3709">
        <f>COUNTBLANK(datos[[#This Row],[Row ID]:[Year sales]])</f>
        <v>0</v>
      </c>
    </row>
    <row r="3710" spans="1:34" x14ac:dyDescent="0.3">
      <c r="A3710">
        <v>3709</v>
      </c>
      <c r="B3710" t="s">
        <v>6897</v>
      </c>
      <c r="C3710" s="4">
        <v>41966</v>
      </c>
      <c r="D3710" s="4">
        <v>41970</v>
      </c>
      <c r="E3710" t="s">
        <v>67</v>
      </c>
      <c r="F3710" t="s">
        <v>1419</v>
      </c>
      <c r="G3710" t="s">
        <v>1420</v>
      </c>
      <c r="H3710" t="s">
        <v>57</v>
      </c>
      <c r="I3710" t="s">
        <v>38</v>
      </c>
      <c r="J3710" t="s">
        <v>5039</v>
      </c>
      <c r="K3710" t="s">
        <v>124</v>
      </c>
      <c r="L3710">
        <v>75150</v>
      </c>
      <c r="M3710" t="s">
        <v>125</v>
      </c>
      <c r="N3710" t="s">
        <v>4210</v>
      </c>
      <c r="O3710" t="s">
        <v>62</v>
      </c>
      <c r="P3710" t="s">
        <v>97</v>
      </c>
      <c r="Q3710" t="s">
        <v>4211</v>
      </c>
      <c r="R3710" s="1">
        <v>34.176000000000002</v>
      </c>
      <c r="S3710">
        <v>3</v>
      </c>
      <c r="T3710">
        <f t="shared" si="57"/>
        <v>12</v>
      </c>
      <c r="U3710" t="s">
        <v>52</v>
      </c>
      <c r="V3710">
        <v>0.8</v>
      </c>
      <c r="W3710">
        <v>27.340800000000002</v>
      </c>
      <c r="X3710" s="1">
        <v>-27.340800000000002</v>
      </c>
      <c r="Y3710" s="1">
        <v>61.516800000000003</v>
      </c>
      <c r="Z3710" t="s">
        <v>99</v>
      </c>
      <c r="AA3710" s="2">
        <v>-87.148799999999994</v>
      </c>
      <c r="AB3710" s="3">
        <v>-2.5499999999999998</v>
      </c>
      <c r="AC3710" s="1">
        <v>-93.983999999999995</v>
      </c>
      <c r="AD3710">
        <v>4</v>
      </c>
      <c r="AE3710">
        <v>4</v>
      </c>
      <c r="AF3710" t="s">
        <v>48</v>
      </c>
      <c r="AG3710">
        <v>2014</v>
      </c>
      <c r="AH3710">
        <f>COUNTBLANK(datos[[#This Row],[Row ID]:[Year sales]])</f>
        <v>0</v>
      </c>
    </row>
    <row r="3711" spans="1:34" x14ac:dyDescent="0.3">
      <c r="A3711">
        <v>3710</v>
      </c>
      <c r="B3711" t="s">
        <v>6897</v>
      </c>
      <c r="C3711" s="4">
        <v>41966</v>
      </c>
      <c r="D3711" s="4">
        <v>41970</v>
      </c>
      <c r="E3711" t="s">
        <v>67</v>
      </c>
      <c r="F3711" t="s">
        <v>1419</v>
      </c>
      <c r="G3711" t="s">
        <v>1420</v>
      </c>
      <c r="H3711" t="s">
        <v>57</v>
      </c>
      <c r="I3711" t="s">
        <v>38</v>
      </c>
      <c r="J3711" t="s">
        <v>5039</v>
      </c>
      <c r="K3711" t="s">
        <v>124</v>
      </c>
      <c r="L3711">
        <v>75150</v>
      </c>
      <c r="M3711" t="s">
        <v>125</v>
      </c>
      <c r="N3711" t="s">
        <v>5959</v>
      </c>
      <c r="O3711" t="s">
        <v>90</v>
      </c>
      <c r="P3711" t="s">
        <v>181</v>
      </c>
      <c r="Q3711" t="s">
        <v>5960</v>
      </c>
      <c r="R3711" s="1">
        <v>5.5439999999999996</v>
      </c>
      <c r="S3711">
        <v>7</v>
      </c>
      <c r="T3711">
        <f t="shared" si="57"/>
        <v>21</v>
      </c>
      <c r="U3711" t="s">
        <v>75</v>
      </c>
      <c r="V3711">
        <v>0.2</v>
      </c>
      <c r="W3711">
        <v>1.1088</v>
      </c>
      <c r="X3711" s="1">
        <v>-1.1088</v>
      </c>
      <c r="Y3711" s="1">
        <v>6.6527999999999992</v>
      </c>
      <c r="Z3711" t="s">
        <v>65</v>
      </c>
      <c r="AA3711" s="2">
        <v>1.6632</v>
      </c>
      <c r="AB3711" s="3">
        <v>0.30000000000000004</v>
      </c>
      <c r="AC3711" s="1">
        <v>-2.7719999999999998</v>
      </c>
      <c r="AD3711">
        <v>4</v>
      </c>
      <c r="AE3711">
        <v>4</v>
      </c>
      <c r="AF3711" t="s">
        <v>48</v>
      </c>
      <c r="AG3711">
        <v>2014</v>
      </c>
      <c r="AH3711">
        <f>COUNTBLANK(datos[[#This Row],[Row ID]:[Year sales]])</f>
        <v>0</v>
      </c>
    </row>
    <row r="3712" spans="1:34" x14ac:dyDescent="0.3">
      <c r="A3712">
        <v>3711</v>
      </c>
      <c r="B3712" t="s">
        <v>6898</v>
      </c>
      <c r="C3712" s="4">
        <v>43023</v>
      </c>
      <c r="D3712" s="4">
        <v>43025</v>
      </c>
      <c r="E3712" t="s">
        <v>208</v>
      </c>
      <c r="F3712" t="s">
        <v>2317</v>
      </c>
      <c r="G3712" t="s">
        <v>2318</v>
      </c>
      <c r="H3712" t="s">
        <v>57</v>
      </c>
      <c r="I3712" t="s">
        <v>38</v>
      </c>
      <c r="J3712" t="s">
        <v>58</v>
      </c>
      <c r="K3712" t="s">
        <v>59</v>
      </c>
      <c r="L3712">
        <v>90045</v>
      </c>
      <c r="M3712" t="s">
        <v>60</v>
      </c>
      <c r="N3712" t="s">
        <v>922</v>
      </c>
      <c r="O3712" t="s">
        <v>43</v>
      </c>
      <c r="P3712" t="s">
        <v>73</v>
      </c>
      <c r="Q3712" t="s">
        <v>923</v>
      </c>
      <c r="R3712" s="1">
        <v>510.24</v>
      </c>
      <c r="S3712">
        <v>3</v>
      </c>
      <c r="T3712">
        <f t="shared" si="57"/>
        <v>19</v>
      </c>
      <c r="U3712" t="s">
        <v>52</v>
      </c>
      <c r="V3712">
        <v>0.2</v>
      </c>
      <c r="W3712">
        <v>102.048</v>
      </c>
      <c r="X3712" s="1">
        <v>-102.048</v>
      </c>
      <c r="Y3712" s="1">
        <v>612.28800000000001</v>
      </c>
      <c r="Z3712" t="s">
        <v>53</v>
      </c>
      <c r="AA3712" s="2">
        <v>6.3780000000000001</v>
      </c>
      <c r="AB3712" s="3">
        <v>1.2500000000000001E-2</v>
      </c>
      <c r="AC3712" s="1">
        <v>-401.81400000000002</v>
      </c>
      <c r="AD3712">
        <v>2</v>
      </c>
      <c r="AE3712">
        <v>2</v>
      </c>
      <c r="AF3712" t="s">
        <v>48</v>
      </c>
      <c r="AG3712">
        <v>2017</v>
      </c>
      <c r="AH3712">
        <f>COUNTBLANK(datos[[#This Row],[Row ID]:[Year sales]])</f>
        <v>0</v>
      </c>
    </row>
    <row r="3713" spans="1:34" x14ac:dyDescent="0.3">
      <c r="A3713">
        <v>3712</v>
      </c>
      <c r="B3713" t="s">
        <v>6898</v>
      </c>
      <c r="C3713" s="4">
        <v>43023</v>
      </c>
      <c r="D3713" s="4">
        <v>43025</v>
      </c>
      <c r="E3713" t="s">
        <v>208</v>
      </c>
      <c r="F3713" t="s">
        <v>2317</v>
      </c>
      <c r="G3713" t="s">
        <v>2318</v>
      </c>
      <c r="H3713" t="s">
        <v>57</v>
      </c>
      <c r="I3713" t="s">
        <v>38</v>
      </c>
      <c r="J3713" t="s">
        <v>58</v>
      </c>
      <c r="K3713" t="s">
        <v>59</v>
      </c>
      <c r="L3713">
        <v>90045</v>
      </c>
      <c r="M3713" t="s">
        <v>60</v>
      </c>
      <c r="N3713" t="s">
        <v>4528</v>
      </c>
      <c r="O3713" t="s">
        <v>62</v>
      </c>
      <c r="P3713" t="s">
        <v>110</v>
      </c>
      <c r="Q3713" t="s">
        <v>4529</v>
      </c>
      <c r="R3713" s="1">
        <v>204.95</v>
      </c>
      <c r="S3713">
        <v>5</v>
      </c>
      <c r="T3713">
        <f t="shared" si="57"/>
        <v>40</v>
      </c>
      <c r="U3713" t="s">
        <v>75</v>
      </c>
      <c r="V3713">
        <v>0</v>
      </c>
      <c r="W3713">
        <v>0</v>
      </c>
      <c r="X3713" s="1">
        <v>0</v>
      </c>
      <c r="Y3713" s="1">
        <v>204.95</v>
      </c>
      <c r="Z3713" t="s">
        <v>47</v>
      </c>
      <c r="AA3713" s="2">
        <v>100.4255</v>
      </c>
      <c r="AB3713" s="3">
        <v>0.49000000000000005</v>
      </c>
      <c r="AC3713" s="1">
        <v>-104.5245</v>
      </c>
      <c r="AD3713">
        <v>2</v>
      </c>
      <c r="AE3713">
        <v>2</v>
      </c>
      <c r="AF3713" t="s">
        <v>48</v>
      </c>
      <c r="AG3713">
        <v>2017</v>
      </c>
      <c r="AH3713">
        <f>COUNTBLANK(datos[[#This Row],[Row ID]:[Year sales]])</f>
        <v>0</v>
      </c>
    </row>
    <row r="3714" spans="1:34" x14ac:dyDescent="0.3">
      <c r="A3714">
        <v>3713</v>
      </c>
      <c r="B3714" t="s">
        <v>6899</v>
      </c>
      <c r="C3714" s="4">
        <v>42846</v>
      </c>
      <c r="D3714" s="4">
        <v>42849</v>
      </c>
      <c r="E3714" t="s">
        <v>208</v>
      </c>
      <c r="F3714" t="s">
        <v>4486</v>
      </c>
      <c r="G3714" t="s">
        <v>4487</v>
      </c>
      <c r="H3714" t="s">
        <v>37</v>
      </c>
      <c r="I3714" t="s">
        <v>38</v>
      </c>
      <c r="J3714" t="s">
        <v>115</v>
      </c>
      <c r="K3714" t="s">
        <v>116</v>
      </c>
      <c r="L3714">
        <v>98103</v>
      </c>
      <c r="M3714" t="s">
        <v>60</v>
      </c>
      <c r="N3714" t="s">
        <v>6900</v>
      </c>
      <c r="O3714" t="s">
        <v>90</v>
      </c>
      <c r="P3714" t="s">
        <v>181</v>
      </c>
      <c r="Q3714" t="s">
        <v>6901</v>
      </c>
      <c r="R3714" s="1">
        <v>11.54</v>
      </c>
      <c r="S3714">
        <v>1</v>
      </c>
      <c r="T3714">
        <f t="shared" ref="T3714:T3777" si="58">SUMIF(Q:Q, Q3714, S:S)</f>
        <v>8</v>
      </c>
      <c r="U3714" t="s">
        <v>46</v>
      </c>
      <c r="V3714">
        <v>0</v>
      </c>
      <c r="W3714">
        <v>0</v>
      </c>
      <c r="X3714" s="1">
        <v>0</v>
      </c>
      <c r="Y3714" s="1">
        <v>11.54</v>
      </c>
      <c r="Z3714" t="s">
        <v>65</v>
      </c>
      <c r="AA3714" s="2">
        <v>3.4620000000000002</v>
      </c>
      <c r="AB3714" s="3">
        <v>0.30000000000000004</v>
      </c>
      <c r="AC3714" s="1">
        <v>-8.0779999999999994</v>
      </c>
      <c r="AD3714">
        <v>3</v>
      </c>
      <c r="AE3714">
        <v>3</v>
      </c>
      <c r="AF3714" t="s">
        <v>48</v>
      </c>
      <c r="AG3714">
        <v>2017</v>
      </c>
      <c r="AH3714">
        <f>COUNTBLANK(datos[[#This Row],[Row ID]:[Year sales]])</f>
        <v>0</v>
      </c>
    </row>
    <row r="3715" spans="1:34" x14ac:dyDescent="0.3">
      <c r="A3715">
        <v>3714</v>
      </c>
      <c r="B3715" t="s">
        <v>6899</v>
      </c>
      <c r="C3715" s="4">
        <v>42846</v>
      </c>
      <c r="D3715" s="4">
        <v>42849</v>
      </c>
      <c r="E3715" t="s">
        <v>208</v>
      </c>
      <c r="F3715" t="s">
        <v>4486</v>
      </c>
      <c r="G3715" t="s">
        <v>4487</v>
      </c>
      <c r="H3715" t="s">
        <v>37</v>
      </c>
      <c r="I3715" t="s">
        <v>38</v>
      </c>
      <c r="J3715" t="s">
        <v>115</v>
      </c>
      <c r="K3715" t="s">
        <v>116</v>
      </c>
      <c r="L3715">
        <v>98103</v>
      </c>
      <c r="M3715" t="s">
        <v>60</v>
      </c>
      <c r="N3715" t="s">
        <v>3147</v>
      </c>
      <c r="O3715" t="s">
        <v>43</v>
      </c>
      <c r="P3715" t="s">
        <v>83</v>
      </c>
      <c r="Q3715" t="s">
        <v>3148</v>
      </c>
      <c r="R3715" s="1">
        <v>162.6</v>
      </c>
      <c r="S3715">
        <v>3</v>
      </c>
      <c r="T3715">
        <f t="shared" si="58"/>
        <v>10</v>
      </c>
      <c r="U3715" t="s">
        <v>52</v>
      </c>
      <c r="V3715">
        <v>0</v>
      </c>
      <c r="W3715">
        <v>0</v>
      </c>
      <c r="X3715" s="1">
        <v>0</v>
      </c>
      <c r="Y3715" s="1">
        <v>162.6</v>
      </c>
      <c r="Z3715" t="s">
        <v>99</v>
      </c>
      <c r="AA3715" s="2">
        <v>34.146000000000001</v>
      </c>
      <c r="AB3715" s="3">
        <v>0.21000000000000002</v>
      </c>
      <c r="AC3715" s="1">
        <v>-128.45400000000001</v>
      </c>
      <c r="AD3715">
        <v>3</v>
      </c>
      <c r="AE3715">
        <v>3</v>
      </c>
      <c r="AF3715" t="s">
        <v>48</v>
      </c>
      <c r="AG3715">
        <v>2017</v>
      </c>
      <c r="AH3715">
        <f>COUNTBLANK(datos[[#This Row],[Row ID]:[Year sales]])</f>
        <v>0</v>
      </c>
    </row>
    <row r="3716" spans="1:34" x14ac:dyDescent="0.3">
      <c r="A3716">
        <v>3715</v>
      </c>
      <c r="B3716" t="s">
        <v>6902</v>
      </c>
      <c r="C3716" s="4">
        <v>41981</v>
      </c>
      <c r="D3716" s="4">
        <v>41983</v>
      </c>
      <c r="E3716" t="s">
        <v>34</v>
      </c>
      <c r="F3716" t="s">
        <v>5308</v>
      </c>
      <c r="G3716" t="s">
        <v>5309</v>
      </c>
      <c r="H3716" t="s">
        <v>37</v>
      </c>
      <c r="I3716" t="s">
        <v>38</v>
      </c>
      <c r="J3716" t="s">
        <v>3041</v>
      </c>
      <c r="K3716" t="s">
        <v>116</v>
      </c>
      <c r="L3716">
        <v>98502</v>
      </c>
      <c r="M3716" t="s">
        <v>60</v>
      </c>
      <c r="N3716" t="s">
        <v>2368</v>
      </c>
      <c r="O3716" t="s">
        <v>62</v>
      </c>
      <c r="P3716" t="s">
        <v>110</v>
      </c>
      <c r="Q3716" t="s">
        <v>2369</v>
      </c>
      <c r="R3716" s="1">
        <v>45.68</v>
      </c>
      <c r="S3716">
        <v>2</v>
      </c>
      <c r="T3716">
        <f t="shared" si="58"/>
        <v>33</v>
      </c>
      <c r="U3716" t="s">
        <v>46</v>
      </c>
      <c r="V3716">
        <v>0</v>
      </c>
      <c r="W3716">
        <v>0</v>
      </c>
      <c r="X3716" s="1">
        <v>0</v>
      </c>
      <c r="Y3716" s="1">
        <v>45.68</v>
      </c>
      <c r="Z3716" t="s">
        <v>65</v>
      </c>
      <c r="AA3716" s="2">
        <v>21.012799999999999</v>
      </c>
      <c r="AB3716" s="3">
        <v>0.45999999999999996</v>
      </c>
      <c r="AC3716" s="1">
        <v>-24.667200000000001</v>
      </c>
      <c r="AD3716">
        <v>2</v>
      </c>
      <c r="AE3716">
        <v>2</v>
      </c>
      <c r="AF3716" t="s">
        <v>48</v>
      </c>
      <c r="AG3716">
        <v>2014</v>
      </c>
      <c r="AH3716">
        <f>COUNTBLANK(datos[[#This Row],[Row ID]:[Year sales]])</f>
        <v>0</v>
      </c>
    </row>
    <row r="3717" spans="1:34" x14ac:dyDescent="0.3">
      <c r="A3717">
        <v>3716</v>
      </c>
      <c r="B3717" t="s">
        <v>6902</v>
      </c>
      <c r="C3717" s="4">
        <v>41981</v>
      </c>
      <c r="D3717" s="4">
        <v>41983</v>
      </c>
      <c r="E3717" t="s">
        <v>34</v>
      </c>
      <c r="F3717" t="s">
        <v>5308</v>
      </c>
      <c r="G3717" t="s">
        <v>5309</v>
      </c>
      <c r="H3717" t="s">
        <v>37</v>
      </c>
      <c r="I3717" t="s">
        <v>38</v>
      </c>
      <c r="J3717" t="s">
        <v>3041</v>
      </c>
      <c r="K3717" t="s">
        <v>116</v>
      </c>
      <c r="L3717">
        <v>98502</v>
      </c>
      <c r="M3717" t="s">
        <v>60</v>
      </c>
      <c r="N3717" t="s">
        <v>1186</v>
      </c>
      <c r="O3717" t="s">
        <v>43</v>
      </c>
      <c r="P3717" t="s">
        <v>50</v>
      </c>
      <c r="Q3717" t="s">
        <v>1187</v>
      </c>
      <c r="R3717" s="1">
        <v>603.91999999999996</v>
      </c>
      <c r="S3717">
        <v>5</v>
      </c>
      <c r="T3717">
        <f t="shared" si="58"/>
        <v>37</v>
      </c>
      <c r="U3717" t="s">
        <v>75</v>
      </c>
      <c r="V3717">
        <v>0.2</v>
      </c>
      <c r="W3717">
        <v>120.78399999999999</v>
      </c>
      <c r="X3717" s="1">
        <v>-120.78400000000001</v>
      </c>
      <c r="Y3717" s="1">
        <v>724.70399999999995</v>
      </c>
      <c r="Z3717" t="s">
        <v>53</v>
      </c>
      <c r="AA3717" s="2">
        <v>45.293999999999997</v>
      </c>
      <c r="AB3717" s="3">
        <v>7.4999999999999997E-2</v>
      </c>
      <c r="AC3717" s="1">
        <v>-437.84199999999998</v>
      </c>
      <c r="AD3717">
        <v>2</v>
      </c>
      <c r="AE3717">
        <v>2</v>
      </c>
      <c r="AF3717" t="s">
        <v>48</v>
      </c>
      <c r="AG3717">
        <v>2014</v>
      </c>
      <c r="AH3717">
        <f>COUNTBLANK(datos[[#This Row],[Row ID]:[Year sales]])</f>
        <v>0</v>
      </c>
    </row>
    <row r="3718" spans="1:34" x14ac:dyDescent="0.3">
      <c r="A3718">
        <v>3717</v>
      </c>
      <c r="B3718" t="s">
        <v>6903</v>
      </c>
      <c r="C3718" s="4">
        <v>42884</v>
      </c>
      <c r="D3718" s="4">
        <v>42888</v>
      </c>
      <c r="E3718" t="s">
        <v>67</v>
      </c>
      <c r="F3718" t="s">
        <v>2274</v>
      </c>
      <c r="G3718" t="s">
        <v>2275</v>
      </c>
      <c r="H3718" t="s">
        <v>122</v>
      </c>
      <c r="I3718" t="s">
        <v>38</v>
      </c>
      <c r="J3718" t="s">
        <v>2555</v>
      </c>
      <c r="K3718" t="s">
        <v>158</v>
      </c>
      <c r="L3718">
        <v>68104</v>
      </c>
      <c r="M3718" t="s">
        <v>125</v>
      </c>
      <c r="N3718" t="s">
        <v>4894</v>
      </c>
      <c r="O3718" t="s">
        <v>62</v>
      </c>
      <c r="P3718" t="s">
        <v>289</v>
      </c>
      <c r="Q3718" t="s">
        <v>4895</v>
      </c>
      <c r="R3718" s="1">
        <v>23.55</v>
      </c>
      <c r="S3718">
        <v>5</v>
      </c>
      <c r="T3718">
        <f t="shared" si="58"/>
        <v>18</v>
      </c>
      <c r="U3718" t="s">
        <v>75</v>
      </c>
      <c r="V3718">
        <v>0</v>
      </c>
      <c r="W3718">
        <v>0</v>
      </c>
      <c r="X3718" s="1">
        <v>0</v>
      </c>
      <c r="Y3718" s="1">
        <v>23.55</v>
      </c>
      <c r="Z3718" t="s">
        <v>65</v>
      </c>
      <c r="AA3718" s="2">
        <v>1.1775</v>
      </c>
      <c r="AB3718" s="3">
        <v>4.9999999999999996E-2</v>
      </c>
      <c r="AC3718" s="1">
        <v>-22.372499999999999</v>
      </c>
      <c r="AD3718">
        <v>4</v>
      </c>
      <c r="AE3718">
        <v>4</v>
      </c>
      <c r="AF3718" t="s">
        <v>48</v>
      </c>
      <c r="AG3718">
        <v>2017</v>
      </c>
      <c r="AH3718">
        <f>COUNTBLANK(datos[[#This Row],[Row ID]:[Year sales]])</f>
        <v>0</v>
      </c>
    </row>
    <row r="3719" spans="1:34" x14ac:dyDescent="0.3">
      <c r="A3719">
        <v>3718</v>
      </c>
      <c r="B3719" t="s">
        <v>6904</v>
      </c>
      <c r="C3719" s="4">
        <v>42632</v>
      </c>
      <c r="D3719" s="4">
        <v>42636</v>
      </c>
      <c r="E3719" t="s">
        <v>67</v>
      </c>
      <c r="F3719" t="s">
        <v>2021</v>
      </c>
      <c r="G3719" t="s">
        <v>2022</v>
      </c>
      <c r="H3719" t="s">
        <v>37</v>
      </c>
      <c r="I3719" t="s">
        <v>38</v>
      </c>
      <c r="J3719" t="s">
        <v>517</v>
      </c>
      <c r="K3719" t="s">
        <v>1294</v>
      </c>
      <c r="L3719">
        <v>31907</v>
      </c>
      <c r="M3719" t="s">
        <v>41</v>
      </c>
      <c r="N3719" t="s">
        <v>6905</v>
      </c>
      <c r="O3719" t="s">
        <v>62</v>
      </c>
      <c r="P3719" t="s">
        <v>599</v>
      </c>
      <c r="Q3719" t="s">
        <v>6906</v>
      </c>
      <c r="R3719" s="1">
        <v>5.04</v>
      </c>
      <c r="S3719">
        <v>2</v>
      </c>
      <c r="T3719">
        <f t="shared" si="58"/>
        <v>4</v>
      </c>
      <c r="U3719" t="s">
        <v>46</v>
      </c>
      <c r="V3719">
        <v>0</v>
      </c>
      <c r="W3719">
        <v>0</v>
      </c>
      <c r="X3719" s="1">
        <v>0</v>
      </c>
      <c r="Y3719" s="1">
        <v>5.04</v>
      </c>
      <c r="Z3719" t="s">
        <v>65</v>
      </c>
      <c r="AA3719" s="2">
        <v>0.1512</v>
      </c>
      <c r="AB3719" s="3">
        <v>0.03</v>
      </c>
      <c r="AC3719" s="1">
        <v>-4.8887999999999998</v>
      </c>
      <c r="AD3719">
        <v>4</v>
      </c>
      <c r="AE3719">
        <v>4</v>
      </c>
      <c r="AF3719" t="s">
        <v>48</v>
      </c>
      <c r="AG3719">
        <v>2016</v>
      </c>
      <c r="AH3719">
        <f>COUNTBLANK(datos[[#This Row],[Row ID]:[Year sales]])</f>
        <v>0</v>
      </c>
    </row>
    <row r="3720" spans="1:34" x14ac:dyDescent="0.3">
      <c r="A3720">
        <v>3719</v>
      </c>
      <c r="B3720" t="s">
        <v>6904</v>
      </c>
      <c r="C3720" s="4">
        <v>42632</v>
      </c>
      <c r="D3720" s="4">
        <v>42636</v>
      </c>
      <c r="E3720" t="s">
        <v>67</v>
      </c>
      <c r="F3720" t="s">
        <v>2021</v>
      </c>
      <c r="G3720" t="s">
        <v>2022</v>
      </c>
      <c r="H3720" t="s">
        <v>37</v>
      </c>
      <c r="I3720" t="s">
        <v>38</v>
      </c>
      <c r="J3720" t="s">
        <v>517</v>
      </c>
      <c r="K3720" t="s">
        <v>1294</v>
      </c>
      <c r="L3720">
        <v>31907</v>
      </c>
      <c r="M3720" t="s">
        <v>41</v>
      </c>
      <c r="N3720" t="s">
        <v>4570</v>
      </c>
      <c r="O3720" t="s">
        <v>90</v>
      </c>
      <c r="P3720" t="s">
        <v>181</v>
      </c>
      <c r="Q3720" t="s">
        <v>4571</v>
      </c>
      <c r="R3720" s="1">
        <v>249.95</v>
      </c>
      <c r="S3720">
        <v>5</v>
      </c>
      <c r="T3720">
        <f t="shared" si="58"/>
        <v>30</v>
      </c>
      <c r="U3720" t="s">
        <v>75</v>
      </c>
      <c r="V3720">
        <v>0</v>
      </c>
      <c r="W3720">
        <v>0</v>
      </c>
      <c r="X3720" s="1">
        <v>0</v>
      </c>
      <c r="Y3720" s="1">
        <v>249.95</v>
      </c>
      <c r="Z3720" t="s">
        <v>47</v>
      </c>
      <c r="AA3720" s="2">
        <v>107.4785</v>
      </c>
      <c r="AB3720" s="3">
        <v>0.43</v>
      </c>
      <c r="AC3720" s="1">
        <v>-142.47149999999999</v>
      </c>
      <c r="AD3720">
        <v>4</v>
      </c>
      <c r="AE3720">
        <v>4</v>
      </c>
      <c r="AF3720" t="s">
        <v>48</v>
      </c>
      <c r="AG3720">
        <v>2016</v>
      </c>
      <c r="AH3720">
        <f>COUNTBLANK(datos[[#This Row],[Row ID]:[Year sales]])</f>
        <v>0</v>
      </c>
    </row>
    <row r="3721" spans="1:34" x14ac:dyDescent="0.3">
      <c r="A3721">
        <v>3720</v>
      </c>
      <c r="B3721" t="s">
        <v>6907</v>
      </c>
      <c r="C3721" s="4">
        <v>42630</v>
      </c>
      <c r="D3721" s="4">
        <v>42636</v>
      </c>
      <c r="E3721" t="s">
        <v>67</v>
      </c>
      <c r="F3721" t="s">
        <v>327</v>
      </c>
      <c r="G3721" t="s">
        <v>328</v>
      </c>
      <c r="H3721" t="s">
        <v>57</v>
      </c>
      <c r="I3721" t="s">
        <v>38</v>
      </c>
      <c r="J3721" t="s">
        <v>517</v>
      </c>
      <c r="K3721" t="s">
        <v>274</v>
      </c>
      <c r="L3721">
        <v>47201</v>
      </c>
      <c r="M3721" t="s">
        <v>125</v>
      </c>
      <c r="N3721" t="s">
        <v>710</v>
      </c>
      <c r="O3721" t="s">
        <v>62</v>
      </c>
      <c r="P3721" t="s">
        <v>86</v>
      </c>
      <c r="Q3721" t="s">
        <v>711</v>
      </c>
      <c r="R3721" s="1">
        <v>33.4</v>
      </c>
      <c r="S3721">
        <v>5</v>
      </c>
      <c r="T3721">
        <f t="shared" si="58"/>
        <v>24</v>
      </c>
      <c r="U3721" t="s">
        <v>75</v>
      </c>
      <c r="V3721">
        <v>0</v>
      </c>
      <c r="W3721">
        <v>0</v>
      </c>
      <c r="X3721" s="1">
        <v>0</v>
      </c>
      <c r="Y3721" s="1">
        <v>33.4</v>
      </c>
      <c r="Z3721" t="s">
        <v>65</v>
      </c>
      <c r="AA3721" s="2">
        <v>12.358000000000001</v>
      </c>
      <c r="AB3721" s="3">
        <v>0.37000000000000005</v>
      </c>
      <c r="AC3721" s="1">
        <v>-21.042000000000002</v>
      </c>
      <c r="AD3721">
        <v>6</v>
      </c>
      <c r="AE3721">
        <v>6</v>
      </c>
      <c r="AF3721" t="s">
        <v>48</v>
      </c>
      <c r="AG3721">
        <v>2016</v>
      </c>
      <c r="AH3721">
        <f>COUNTBLANK(datos[[#This Row],[Row ID]:[Year sales]])</f>
        <v>0</v>
      </c>
    </row>
    <row r="3722" spans="1:34" x14ac:dyDescent="0.3">
      <c r="A3722">
        <v>3721</v>
      </c>
      <c r="B3722" t="s">
        <v>6908</v>
      </c>
      <c r="C3722" s="4">
        <v>42724</v>
      </c>
      <c r="D3722" s="4">
        <v>42728</v>
      </c>
      <c r="E3722" t="s">
        <v>67</v>
      </c>
      <c r="F3722" t="s">
        <v>3704</v>
      </c>
      <c r="G3722" t="s">
        <v>3705</v>
      </c>
      <c r="H3722" t="s">
        <v>122</v>
      </c>
      <c r="I3722" t="s">
        <v>38</v>
      </c>
      <c r="J3722" t="s">
        <v>348</v>
      </c>
      <c r="K3722" t="s">
        <v>1511</v>
      </c>
      <c r="L3722">
        <v>39212</v>
      </c>
      <c r="M3722" t="s">
        <v>41</v>
      </c>
      <c r="N3722" t="s">
        <v>1156</v>
      </c>
      <c r="O3722" t="s">
        <v>43</v>
      </c>
      <c r="P3722" t="s">
        <v>83</v>
      </c>
      <c r="Q3722" t="s">
        <v>1157</v>
      </c>
      <c r="R3722" s="1">
        <v>18.920000000000002</v>
      </c>
      <c r="S3722">
        <v>4</v>
      </c>
      <c r="T3722">
        <f t="shared" si="58"/>
        <v>31</v>
      </c>
      <c r="U3722" t="s">
        <v>52</v>
      </c>
      <c r="V3722">
        <v>0</v>
      </c>
      <c r="W3722">
        <v>0</v>
      </c>
      <c r="X3722" s="1">
        <v>0</v>
      </c>
      <c r="Y3722" s="1">
        <v>18.920000000000002</v>
      </c>
      <c r="Z3722" t="s">
        <v>65</v>
      </c>
      <c r="AA3722" s="2">
        <v>7.3788</v>
      </c>
      <c r="AB3722" s="3">
        <v>0.38999999999999996</v>
      </c>
      <c r="AC3722" s="1">
        <v>-11.5412</v>
      </c>
      <c r="AD3722">
        <v>4</v>
      </c>
      <c r="AE3722">
        <v>4</v>
      </c>
      <c r="AF3722" t="s">
        <v>48</v>
      </c>
      <c r="AG3722">
        <v>2016</v>
      </c>
      <c r="AH3722">
        <f>COUNTBLANK(datos[[#This Row],[Row ID]:[Year sales]])</f>
        <v>0</v>
      </c>
    </row>
    <row r="3723" spans="1:34" x14ac:dyDescent="0.3">
      <c r="A3723">
        <v>3722</v>
      </c>
      <c r="B3723" t="s">
        <v>6908</v>
      </c>
      <c r="C3723" s="4">
        <v>42724</v>
      </c>
      <c r="D3723" s="4">
        <v>42728</v>
      </c>
      <c r="E3723" t="s">
        <v>67</v>
      </c>
      <c r="F3723" t="s">
        <v>3704</v>
      </c>
      <c r="G3723" t="s">
        <v>3705</v>
      </c>
      <c r="H3723" t="s">
        <v>122</v>
      </c>
      <c r="I3723" t="s">
        <v>38</v>
      </c>
      <c r="J3723" t="s">
        <v>348</v>
      </c>
      <c r="K3723" t="s">
        <v>1511</v>
      </c>
      <c r="L3723">
        <v>39212</v>
      </c>
      <c r="M3723" t="s">
        <v>41</v>
      </c>
      <c r="N3723" t="s">
        <v>93</v>
      </c>
      <c r="O3723" t="s">
        <v>62</v>
      </c>
      <c r="P3723" t="s">
        <v>94</v>
      </c>
      <c r="Q3723" t="s">
        <v>95</v>
      </c>
      <c r="R3723" s="1">
        <v>15.42</v>
      </c>
      <c r="S3723">
        <v>2</v>
      </c>
      <c r="T3723">
        <f t="shared" si="58"/>
        <v>35</v>
      </c>
      <c r="U3723" t="s">
        <v>46</v>
      </c>
      <c r="V3723">
        <v>0</v>
      </c>
      <c r="W3723">
        <v>0</v>
      </c>
      <c r="X3723" s="1">
        <v>0</v>
      </c>
      <c r="Y3723" s="1">
        <v>15.42</v>
      </c>
      <c r="Z3723" t="s">
        <v>65</v>
      </c>
      <c r="AA3723" s="2">
        <v>6.9390000000000001</v>
      </c>
      <c r="AB3723" s="3">
        <v>0.45</v>
      </c>
      <c r="AC3723" s="1">
        <v>-8.4809999999999999</v>
      </c>
      <c r="AD3723">
        <v>4</v>
      </c>
      <c r="AE3723">
        <v>4</v>
      </c>
      <c r="AF3723" t="s">
        <v>48</v>
      </c>
      <c r="AG3723">
        <v>2016</v>
      </c>
      <c r="AH3723">
        <f>COUNTBLANK(datos[[#This Row],[Row ID]:[Year sales]])</f>
        <v>0</v>
      </c>
    </row>
    <row r="3724" spans="1:34" x14ac:dyDescent="0.3">
      <c r="A3724">
        <v>3723</v>
      </c>
      <c r="B3724" t="s">
        <v>6909</v>
      </c>
      <c r="C3724" s="4">
        <v>43061</v>
      </c>
      <c r="D3724" s="4">
        <v>43065</v>
      </c>
      <c r="E3724" t="s">
        <v>67</v>
      </c>
      <c r="F3724" t="s">
        <v>3188</v>
      </c>
      <c r="G3724" t="s">
        <v>3189</v>
      </c>
      <c r="H3724" t="s">
        <v>37</v>
      </c>
      <c r="I3724" t="s">
        <v>38</v>
      </c>
      <c r="J3724" t="s">
        <v>204</v>
      </c>
      <c r="K3724" t="s">
        <v>124</v>
      </c>
      <c r="L3724">
        <v>77070</v>
      </c>
      <c r="M3724" t="s">
        <v>125</v>
      </c>
      <c r="N3724" t="s">
        <v>1254</v>
      </c>
      <c r="O3724" t="s">
        <v>62</v>
      </c>
      <c r="P3724" t="s">
        <v>86</v>
      </c>
      <c r="Q3724" t="s">
        <v>1255</v>
      </c>
      <c r="R3724" s="1">
        <v>35.712000000000003</v>
      </c>
      <c r="S3724">
        <v>8</v>
      </c>
      <c r="T3724">
        <f t="shared" si="58"/>
        <v>24</v>
      </c>
      <c r="U3724" t="s">
        <v>75</v>
      </c>
      <c r="V3724">
        <v>0.2</v>
      </c>
      <c r="W3724">
        <v>7.1424000000000012</v>
      </c>
      <c r="X3724" s="1">
        <v>-7.1424000000000003</v>
      </c>
      <c r="Y3724" s="1">
        <v>42.854400000000005</v>
      </c>
      <c r="Z3724" t="s">
        <v>65</v>
      </c>
      <c r="AA3724" s="2">
        <v>2.2320000000000002</v>
      </c>
      <c r="AB3724" s="3">
        <v>6.25E-2</v>
      </c>
      <c r="AC3724" s="1">
        <v>-26.337599999999998</v>
      </c>
      <c r="AD3724">
        <v>4</v>
      </c>
      <c r="AE3724">
        <v>4</v>
      </c>
      <c r="AF3724" t="s">
        <v>48</v>
      </c>
      <c r="AG3724">
        <v>2017</v>
      </c>
      <c r="AH3724">
        <f>COUNTBLANK(datos[[#This Row],[Row ID]:[Year sales]])</f>
        <v>0</v>
      </c>
    </row>
    <row r="3725" spans="1:34" x14ac:dyDescent="0.3">
      <c r="A3725">
        <v>3724</v>
      </c>
      <c r="B3725" t="s">
        <v>6910</v>
      </c>
      <c r="C3725" s="4">
        <v>42003</v>
      </c>
      <c r="D3725" s="4">
        <v>42008</v>
      </c>
      <c r="E3725" t="s">
        <v>67</v>
      </c>
      <c r="F3725" t="s">
        <v>6893</v>
      </c>
      <c r="G3725" t="s">
        <v>6894</v>
      </c>
      <c r="H3725" t="s">
        <v>57</v>
      </c>
      <c r="I3725" t="s">
        <v>38</v>
      </c>
      <c r="J3725" t="s">
        <v>564</v>
      </c>
      <c r="K3725" t="s">
        <v>330</v>
      </c>
      <c r="L3725">
        <v>85023</v>
      </c>
      <c r="M3725" t="s">
        <v>60</v>
      </c>
      <c r="N3725" t="s">
        <v>6395</v>
      </c>
      <c r="O3725" t="s">
        <v>62</v>
      </c>
      <c r="P3725" t="s">
        <v>94</v>
      </c>
      <c r="Q3725" t="s">
        <v>6396</v>
      </c>
      <c r="R3725" s="1">
        <v>551.98500000000001</v>
      </c>
      <c r="S3725">
        <v>5</v>
      </c>
      <c r="T3725">
        <f t="shared" si="58"/>
        <v>28</v>
      </c>
      <c r="U3725" t="s">
        <v>75</v>
      </c>
      <c r="V3725">
        <v>0.7</v>
      </c>
      <c r="W3725">
        <v>386.3895</v>
      </c>
      <c r="X3725" s="1">
        <v>-386.3895</v>
      </c>
      <c r="Y3725" s="1">
        <v>938.37450000000001</v>
      </c>
      <c r="Z3725" t="s">
        <v>53</v>
      </c>
      <c r="AA3725" s="2">
        <v>-459.98750000000001</v>
      </c>
      <c r="AB3725" s="3">
        <v>-0.83333333333333337</v>
      </c>
      <c r="AC3725" s="1">
        <v>-625.58299999999997</v>
      </c>
      <c r="AD3725">
        <v>5</v>
      </c>
      <c r="AE3725">
        <v>5</v>
      </c>
      <c r="AF3725" t="s">
        <v>48</v>
      </c>
      <c r="AG3725">
        <v>2014</v>
      </c>
      <c r="AH3725">
        <f>COUNTBLANK(datos[[#This Row],[Row ID]:[Year sales]])</f>
        <v>0</v>
      </c>
    </row>
    <row r="3726" spans="1:34" x14ac:dyDescent="0.3">
      <c r="A3726">
        <v>3725</v>
      </c>
      <c r="B3726" t="s">
        <v>6911</v>
      </c>
      <c r="C3726" s="4">
        <v>42828</v>
      </c>
      <c r="D3726" s="4">
        <v>42830</v>
      </c>
      <c r="E3726" t="s">
        <v>208</v>
      </c>
      <c r="F3726" t="s">
        <v>1698</v>
      </c>
      <c r="G3726" t="s">
        <v>1699</v>
      </c>
      <c r="H3726" t="s">
        <v>37</v>
      </c>
      <c r="I3726" t="s">
        <v>38</v>
      </c>
      <c r="J3726" t="s">
        <v>323</v>
      </c>
      <c r="K3726" t="s">
        <v>231</v>
      </c>
      <c r="L3726">
        <v>60653</v>
      </c>
      <c r="M3726" t="s">
        <v>125</v>
      </c>
      <c r="N3726" t="s">
        <v>1674</v>
      </c>
      <c r="O3726" t="s">
        <v>62</v>
      </c>
      <c r="P3726" t="s">
        <v>86</v>
      </c>
      <c r="Q3726" t="s">
        <v>1675</v>
      </c>
      <c r="R3726" s="1">
        <v>7.056</v>
      </c>
      <c r="S3726">
        <v>3</v>
      </c>
      <c r="T3726">
        <f t="shared" si="58"/>
        <v>32</v>
      </c>
      <c r="U3726" t="s">
        <v>52</v>
      </c>
      <c r="V3726">
        <v>0.2</v>
      </c>
      <c r="W3726">
        <v>1.4112</v>
      </c>
      <c r="X3726" s="1">
        <v>-1.4112</v>
      </c>
      <c r="Y3726" s="1">
        <v>8.4672000000000001</v>
      </c>
      <c r="Z3726" t="s">
        <v>65</v>
      </c>
      <c r="AA3726" s="2">
        <v>2.2050000000000001</v>
      </c>
      <c r="AB3726" s="3">
        <v>0.3125</v>
      </c>
      <c r="AC3726" s="1">
        <v>-3.4398</v>
      </c>
      <c r="AD3726">
        <v>2</v>
      </c>
      <c r="AE3726">
        <v>2</v>
      </c>
      <c r="AF3726" t="s">
        <v>48</v>
      </c>
      <c r="AG3726">
        <v>2017</v>
      </c>
      <c r="AH3726">
        <f>COUNTBLANK(datos[[#This Row],[Row ID]:[Year sales]])</f>
        <v>0</v>
      </c>
    </row>
    <row r="3727" spans="1:34" x14ac:dyDescent="0.3">
      <c r="A3727">
        <v>3726</v>
      </c>
      <c r="B3727" t="s">
        <v>6912</v>
      </c>
      <c r="C3727" s="4">
        <v>42730</v>
      </c>
      <c r="D3727" s="4">
        <v>42737</v>
      </c>
      <c r="E3727" t="s">
        <v>67</v>
      </c>
      <c r="F3727" t="s">
        <v>605</v>
      </c>
      <c r="G3727" t="s">
        <v>606</v>
      </c>
      <c r="H3727" t="s">
        <v>57</v>
      </c>
      <c r="I3727" t="s">
        <v>38</v>
      </c>
      <c r="J3727" t="s">
        <v>829</v>
      </c>
      <c r="K3727" t="s">
        <v>477</v>
      </c>
      <c r="L3727">
        <v>80219</v>
      </c>
      <c r="M3727" t="s">
        <v>60</v>
      </c>
      <c r="N3727" t="s">
        <v>5162</v>
      </c>
      <c r="O3727" t="s">
        <v>62</v>
      </c>
      <c r="P3727" t="s">
        <v>97</v>
      </c>
      <c r="Q3727" t="s">
        <v>5163</v>
      </c>
      <c r="R3727" s="1">
        <v>18.72</v>
      </c>
      <c r="S3727">
        <v>2</v>
      </c>
      <c r="T3727">
        <f t="shared" si="58"/>
        <v>12</v>
      </c>
      <c r="U3727" t="s">
        <v>46</v>
      </c>
      <c r="V3727">
        <v>0.2</v>
      </c>
      <c r="W3727">
        <v>3.7439999999999998</v>
      </c>
      <c r="X3727" s="1">
        <v>-3.7440000000000002</v>
      </c>
      <c r="Y3727" s="1">
        <v>22.463999999999999</v>
      </c>
      <c r="Z3727" t="s">
        <v>65</v>
      </c>
      <c r="AA3727" s="2">
        <v>3.51</v>
      </c>
      <c r="AB3727" s="3">
        <v>0.1875</v>
      </c>
      <c r="AC3727" s="1">
        <v>-11.465999999999999</v>
      </c>
      <c r="AD3727">
        <v>7</v>
      </c>
      <c r="AE3727">
        <v>7</v>
      </c>
      <c r="AF3727" t="s">
        <v>48</v>
      </c>
      <c r="AG3727">
        <v>2016</v>
      </c>
      <c r="AH3727">
        <f>COUNTBLANK(datos[[#This Row],[Row ID]:[Year sales]])</f>
        <v>0</v>
      </c>
    </row>
    <row r="3728" spans="1:34" x14ac:dyDescent="0.3">
      <c r="A3728">
        <v>3727</v>
      </c>
      <c r="B3728" t="s">
        <v>6913</v>
      </c>
      <c r="C3728" s="4">
        <v>42526</v>
      </c>
      <c r="D3728" s="4">
        <v>42532</v>
      </c>
      <c r="E3728" t="s">
        <v>67</v>
      </c>
      <c r="F3728" t="s">
        <v>4596</v>
      </c>
      <c r="G3728" t="s">
        <v>4597</v>
      </c>
      <c r="H3728" t="s">
        <v>37</v>
      </c>
      <c r="I3728" t="s">
        <v>38</v>
      </c>
      <c r="J3728" t="s">
        <v>627</v>
      </c>
      <c r="K3728" t="s">
        <v>265</v>
      </c>
      <c r="L3728">
        <v>19711</v>
      </c>
      <c r="M3728" t="s">
        <v>168</v>
      </c>
      <c r="N3728" t="s">
        <v>2896</v>
      </c>
      <c r="O3728" t="s">
        <v>62</v>
      </c>
      <c r="P3728" t="s">
        <v>77</v>
      </c>
      <c r="Q3728" t="s">
        <v>2897</v>
      </c>
      <c r="R3728" s="1">
        <v>360.38</v>
      </c>
      <c r="S3728">
        <v>2</v>
      </c>
      <c r="T3728">
        <f t="shared" si="58"/>
        <v>40</v>
      </c>
      <c r="U3728" t="s">
        <v>46</v>
      </c>
      <c r="V3728">
        <v>0</v>
      </c>
      <c r="W3728">
        <v>0</v>
      </c>
      <c r="X3728" s="1">
        <v>0</v>
      </c>
      <c r="Y3728" s="1">
        <v>360.38</v>
      </c>
      <c r="Z3728" t="s">
        <v>47</v>
      </c>
      <c r="AA3728" s="2">
        <v>93.698800000000006</v>
      </c>
      <c r="AB3728" s="3">
        <v>0.26</v>
      </c>
      <c r="AC3728" s="1">
        <v>-266.68119999999999</v>
      </c>
      <c r="AD3728">
        <v>6</v>
      </c>
      <c r="AE3728">
        <v>6</v>
      </c>
      <c r="AF3728" t="s">
        <v>48</v>
      </c>
      <c r="AG3728">
        <v>2016</v>
      </c>
      <c r="AH3728">
        <f>COUNTBLANK(datos[[#This Row],[Row ID]:[Year sales]])</f>
        <v>0</v>
      </c>
    </row>
    <row r="3729" spans="1:34" x14ac:dyDescent="0.3">
      <c r="A3729">
        <v>3728</v>
      </c>
      <c r="B3729" t="s">
        <v>6913</v>
      </c>
      <c r="C3729" s="4">
        <v>42526</v>
      </c>
      <c r="D3729" s="4">
        <v>42532</v>
      </c>
      <c r="E3729" t="s">
        <v>67</v>
      </c>
      <c r="F3729" t="s">
        <v>4596</v>
      </c>
      <c r="G3729" t="s">
        <v>4597</v>
      </c>
      <c r="H3729" t="s">
        <v>37</v>
      </c>
      <c r="I3729" t="s">
        <v>38</v>
      </c>
      <c r="J3729" t="s">
        <v>627</v>
      </c>
      <c r="K3729" t="s">
        <v>265</v>
      </c>
      <c r="L3729">
        <v>19711</v>
      </c>
      <c r="M3729" t="s">
        <v>168</v>
      </c>
      <c r="N3729" t="s">
        <v>1254</v>
      </c>
      <c r="O3729" t="s">
        <v>62</v>
      </c>
      <c r="P3729" t="s">
        <v>86</v>
      </c>
      <c r="Q3729" t="s">
        <v>1255</v>
      </c>
      <c r="R3729" s="1">
        <v>11.16</v>
      </c>
      <c r="S3729">
        <v>2</v>
      </c>
      <c r="T3729">
        <f t="shared" si="58"/>
        <v>24</v>
      </c>
      <c r="U3729" t="s">
        <v>46</v>
      </c>
      <c r="V3729">
        <v>0</v>
      </c>
      <c r="W3729">
        <v>0</v>
      </c>
      <c r="X3729" s="1">
        <v>0</v>
      </c>
      <c r="Y3729" s="1">
        <v>11.16</v>
      </c>
      <c r="Z3729" t="s">
        <v>65</v>
      </c>
      <c r="AA3729" s="2">
        <v>2.79</v>
      </c>
      <c r="AB3729" s="3">
        <v>0.25</v>
      </c>
      <c r="AC3729" s="1">
        <v>-8.3699999999999992</v>
      </c>
      <c r="AD3729">
        <v>6</v>
      </c>
      <c r="AE3729">
        <v>6</v>
      </c>
      <c r="AF3729" t="s">
        <v>48</v>
      </c>
      <c r="AG3729">
        <v>2016</v>
      </c>
      <c r="AH3729">
        <f>COUNTBLANK(datos[[#This Row],[Row ID]:[Year sales]])</f>
        <v>0</v>
      </c>
    </row>
    <row r="3730" spans="1:34" x14ac:dyDescent="0.3">
      <c r="A3730">
        <v>3729</v>
      </c>
      <c r="B3730" t="s">
        <v>6913</v>
      </c>
      <c r="C3730" s="4">
        <v>42526</v>
      </c>
      <c r="D3730" s="4">
        <v>42532</v>
      </c>
      <c r="E3730" t="s">
        <v>67</v>
      </c>
      <c r="F3730" t="s">
        <v>4596</v>
      </c>
      <c r="G3730" t="s">
        <v>4597</v>
      </c>
      <c r="H3730" t="s">
        <v>37</v>
      </c>
      <c r="I3730" t="s">
        <v>38</v>
      </c>
      <c r="J3730" t="s">
        <v>627</v>
      </c>
      <c r="K3730" t="s">
        <v>265</v>
      </c>
      <c r="L3730">
        <v>19711</v>
      </c>
      <c r="M3730" t="s">
        <v>168</v>
      </c>
      <c r="N3730" t="s">
        <v>6452</v>
      </c>
      <c r="O3730" t="s">
        <v>62</v>
      </c>
      <c r="P3730" t="s">
        <v>63</v>
      </c>
      <c r="Q3730" t="s">
        <v>6453</v>
      </c>
      <c r="R3730" s="1">
        <v>14.94</v>
      </c>
      <c r="S3730">
        <v>3</v>
      </c>
      <c r="T3730">
        <f t="shared" si="58"/>
        <v>20</v>
      </c>
      <c r="U3730" t="s">
        <v>52</v>
      </c>
      <c r="V3730">
        <v>0</v>
      </c>
      <c r="W3730">
        <v>0</v>
      </c>
      <c r="X3730" s="1">
        <v>0</v>
      </c>
      <c r="Y3730" s="1">
        <v>14.94</v>
      </c>
      <c r="Z3730" t="s">
        <v>65</v>
      </c>
      <c r="AA3730" s="2">
        <v>6.8723999999999998</v>
      </c>
      <c r="AB3730" s="3">
        <v>0.46</v>
      </c>
      <c r="AC3730" s="1">
        <v>-8.0676000000000005</v>
      </c>
      <c r="AD3730">
        <v>6</v>
      </c>
      <c r="AE3730">
        <v>6</v>
      </c>
      <c r="AF3730" t="s">
        <v>48</v>
      </c>
      <c r="AG3730">
        <v>2016</v>
      </c>
      <c r="AH3730">
        <f>COUNTBLANK(datos[[#This Row],[Row ID]:[Year sales]])</f>
        <v>0</v>
      </c>
    </row>
    <row r="3731" spans="1:34" x14ac:dyDescent="0.3">
      <c r="A3731">
        <v>3730</v>
      </c>
      <c r="B3731" t="s">
        <v>6914</v>
      </c>
      <c r="C3731" s="4">
        <v>42265</v>
      </c>
      <c r="D3731" s="4">
        <v>42270</v>
      </c>
      <c r="E3731" t="s">
        <v>67</v>
      </c>
      <c r="F3731" t="s">
        <v>1527</v>
      </c>
      <c r="G3731" t="s">
        <v>1528</v>
      </c>
      <c r="H3731" t="s">
        <v>57</v>
      </c>
      <c r="I3731" t="s">
        <v>38</v>
      </c>
      <c r="J3731" t="s">
        <v>3240</v>
      </c>
      <c r="K3731" t="s">
        <v>2761</v>
      </c>
      <c r="L3731">
        <v>20735</v>
      </c>
      <c r="M3731" t="s">
        <v>168</v>
      </c>
      <c r="N3731" t="s">
        <v>4042</v>
      </c>
      <c r="O3731" t="s">
        <v>62</v>
      </c>
      <c r="P3731" t="s">
        <v>77</v>
      </c>
      <c r="Q3731" t="s">
        <v>4043</v>
      </c>
      <c r="R3731" s="1">
        <v>41.96</v>
      </c>
      <c r="S3731">
        <v>2</v>
      </c>
      <c r="T3731">
        <f t="shared" si="58"/>
        <v>21</v>
      </c>
      <c r="U3731" t="s">
        <v>46</v>
      </c>
      <c r="V3731">
        <v>0</v>
      </c>
      <c r="W3731">
        <v>0</v>
      </c>
      <c r="X3731" s="1">
        <v>0</v>
      </c>
      <c r="Y3731" s="1">
        <v>41.96</v>
      </c>
      <c r="Z3731" t="s">
        <v>65</v>
      </c>
      <c r="AA3731" s="2">
        <v>7.9724000000000004</v>
      </c>
      <c r="AB3731" s="3">
        <v>0.19</v>
      </c>
      <c r="AC3731" s="1">
        <v>-33.9876</v>
      </c>
      <c r="AD3731">
        <v>5</v>
      </c>
      <c r="AE3731">
        <v>5</v>
      </c>
      <c r="AF3731" t="s">
        <v>48</v>
      </c>
      <c r="AG3731">
        <v>2015</v>
      </c>
      <c r="AH3731">
        <f>COUNTBLANK(datos[[#This Row],[Row ID]:[Year sales]])</f>
        <v>0</v>
      </c>
    </row>
    <row r="3732" spans="1:34" x14ac:dyDescent="0.3">
      <c r="A3732">
        <v>3731</v>
      </c>
      <c r="B3732" t="s">
        <v>6914</v>
      </c>
      <c r="C3732" s="4">
        <v>42265</v>
      </c>
      <c r="D3732" s="4">
        <v>42270</v>
      </c>
      <c r="E3732" t="s">
        <v>67</v>
      </c>
      <c r="F3732" t="s">
        <v>1527</v>
      </c>
      <c r="G3732" t="s">
        <v>1528</v>
      </c>
      <c r="H3732" t="s">
        <v>57</v>
      </c>
      <c r="I3732" t="s">
        <v>38</v>
      </c>
      <c r="J3732" t="s">
        <v>3240</v>
      </c>
      <c r="K3732" t="s">
        <v>2761</v>
      </c>
      <c r="L3732">
        <v>20735</v>
      </c>
      <c r="M3732" t="s">
        <v>168</v>
      </c>
      <c r="N3732" t="s">
        <v>360</v>
      </c>
      <c r="O3732" t="s">
        <v>62</v>
      </c>
      <c r="P3732" t="s">
        <v>77</v>
      </c>
      <c r="Q3732" t="s">
        <v>361</v>
      </c>
      <c r="R3732" s="1">
        <v>636.86</v>
      </c>
      <c r="S3732">
        <v>7</v>
      </c>
      <c r="T3732">
        <f t="shared" si="58"/>
        <v>30</v>
      </c>
      <c r="U3732" t="s">
        <v>75</v>
      </c>
      <c r="V3732">
        <v>0</v>
      </c>
      <c r="W3732">
        <v>0</v>
      </c>
      <c r="X3732" s="1">
        <v>0</v>
      </c>
      <c r="Y3732" s="1">
        <v>636.86</v>
      </c>
      <c r="Z3732" t="s">
        <v>53</v>
      </c>
      <c r="AA3732" s="2">
        <v>0</v>
      </c>
      <c r="AB3732" s="3">
        <v>0</v>
      </c>
      <c r="AC3732" s="1">
        <v>-636.86</v>
      </c>
      <c r="AD3732">
        <v>5</v>
      </c>
      <c r="AE3732">
        <v>5</v>
      </c>
      <c r="AF3732" t="s">
        <v>48</v>
      </c>
      <c r="AG3732">
        <v>2015</v>
      </c>
      <c r="AH3732">
        <f>COUNTBLANK(datos[[#This Row],[Row ID]:[Year sales]])</f>
        <v>0</v>
      </c>
    </row>
    <row r="3733" spans="1:34" x14ac:dyDescent="0.3">
      <c r="A3733">
        <v>3732</v>
      </c>
      <c r="B3733" t="s">
        <v>6914</v>
      </c>
      <c r="C3733" s="4">
        <v>42265</v>
      </c>
      <c r="D3733" s="4">
        <v>42270</v>
      </c>
      <c r="E3733" t="s">
        <v>67</v>
      </c>
      <c r="F3733" t="s">
        <v>1527</v>
      </c>
      <c r="G3733" t="s">
        <v>1528</v>
      </c>
      <c r="H3733" t="s">
        <v>57</v>
      </c>
      <c r="I3733" t="s">
        <v>38</v>
      </c>
      <c r="J3733" t="s">
        <v>3240</v>
      </c>
      <c r="K3733" t="s">
        <v>2761</v>
      </c>
      <c r="L3733">
        <v>20735</v>
      </c>
      <c r="M3733" t="s">
        <v>168</v>
      </c>
      <c r="N3733" t="s">
        <v>6915</v>
      </c>
      <c r="O3733" t="s">
        <v>90</v>
      </c>
      <c r="P3733" t="s">
        <v>91</v>
      </c>
      <c r="Q3733" t="s">
        <v>6916</v>
      </c>
      <c r="R3733" s="1">
        <v>499.99</v>
      </c>
      <c r="S3733">
        <v>1</v>
      </c>
      <c r="T3733">
        <f t="shared" si="58"/>
        <v>8</v>
      </c>
      <c r="U3733" t="s">
        <v>46</v>
      </c>
      <c r="V3733">
        <v>0</v>
      </c>
      <c r="W3733">
        <v>0</v>
      </c>
      <c r="X3733" s="1">
        <v>0</v>
      </c>
      <c r="Y3733" s="1">
        <v>499.99</v>
      </c>
      <c r="Z3733" t="s">
        <v>47</v>
      </c>
      <c r="AA3733" s="2">
        <v>129.9974</v>
      </c>
      <c r="AB3733" s="3">
        <v>0.26</v>
      </c>
      <c r="AC3733" s="1">
        <v>-369.99259999999998</v>
      </c>
      <c r="AD3733">
        <v>5</v>
      </c>
      <c r="AE3733">
        <v>5</v>
      </c>
      <c r="AF3733" t="s">
        <v>48</v>
      </c>
      <c r="AG3733">
        <v>2015</v>
      </c>
      <c r="AH3733">
        <f>COUNTBLANK(datos[[#This Row],[Row ID]:[Year sales]])</f>
        <v>0</v>
      </c>
    </row>
    <row r="3734" spans="1:34" x14ac:dyDescent="0.3">
      <c r="A3734">
        <v>3733</v>
      </c>
      <c r="B3734" t="s">
        <v>6914</v>
      </c>
      <c r="C3734" s="4">
        <v>42265</v>
      </c>
      <c r="D3734" s="4">
        <v>42270</v>
      </c>
      <c r="E3734" t="s">
        <v>67</v>
      </c>
      <c r="F3734" t="s">
        <v>1527</v>
      </c>
      <c r="G3734" t="s">
        <v>1528</v>
      </c>
      <c r="H3734" t="s">
        <v>57</v>
      </c>
      <c r="I3734" t="s">
        <v>38</v>
      </c>
      <c r="J3734" t="s">
        <v>3240</v>
      </c>
      <c r="K3734" t="s">
        <v>2761</v>
      </c>
      <c r="L3734">
        <v>20735</v>
      </c>
      <c r="M3734" t="s">
        <v>168</v>
      </c>
      <c r="N3734" t="s">
        <v>4627</v>
      </c>
      <c r="O3734" t="s">
        <v>90</v>
      </c>
      <c r="P3734" t="s">
        <v>91</v>
      </c>
      <c r="Q3734" t="s">
        <v>4628</v>
      </c>
      <c r="R3734" s="1">
        <v>1259.93</v>
      </c>
      <c r="S3734">
        <v>7</v>
      </c>
      <c r="T3734">
        <f t="shared" si="58"/>
        <v>40</v>
      </c>
      <c r="U3734" t="s">
        <v>75</v>
      </c>
      <c r="V3734">
        <v>0</v>
      </c>
      <c r="W3734">
        <v>0</v>
      </c>
      <c r="X3734" s="1">
        <v>0</v>
      </c>
      <c r="Y3734" s="1">
        <v>1259.93</v>
      </c>
      <c r="Z3734" t="s">
        <v>53</v>
      </c>
      <c r="AA3734" s="2">
        <v>327.58179999999999</v>
      </c>
      <c r="AB3734" s="3">
        <v>0.25999999999999995</v>
      </c>
      <c r="AC3734" s="1">
        <v>-932.34820000000002</v>
      </c>
      <c r="AD3734">
        <v>5</v>
      </c>
      <c r="AE3734">
        <v>5</v>
      </c>
      <c r="AF3734" t="s">
        <v>48</v>
      </c>
      <c r="AG3734">
        <v>2015</v>
      </c>
      <c r="AH3734">
        <f>COUNTBLANK(datos[[#This Row],[Row ID]:[Year sales]])</f>
        <v>0</v>
      </c>
    </row>
    <row r="3735" spans="1:34" x14ac:dyDescent="0.3">
      <c r="A3735">
        <v>3734</v>
      </c>
      <c r="B3735" t="s">
        <v>6914</v>
      </c>
      <c r="C3735" s="4">
        <v>42265</v>
      </c>
      <c r="D3735" s="4">
        <v>42270</v>
      </c>
      <c r="E3735" t="s">
        <v>67</v>
      </c>
      <c r="F3735" t="s">
        <v>1527</v>
      </c>
      <c r="G3735" t="s">
        <v>1528</v>
      </c>
      <c r="H3735" t="s">
        <v>57</v>
      </c>
      <c r="I3735" t="s">
        <v>38</v>
      </c>
      <c r="J3735" t="s">
        <v>3240</v>
      </c>
      <c r="K3735" t="s">
        <v>2761</v>
      </c>
      <c r="L3735">
        <v>20735</v>
      </c>
      <c r="M3735" t="s">
        <v>168</v>
      </c>
      <c r="N3735" t="s">
        <v>6576</v>
      </c>
      <c r="O3735" t="s">
        <v>62</v>
      </c>
      <c r="P3735" t="s">
        <v>94</v>
      </c>
      <c r="Q3735" t="s">
        <v>6577</v>
      </c>
      <c r="R3735" s="1">
        <v>65.08</v>
      </c>
      <c r="S3735">
        <v>4</v>
      </c>
      <c r="T3735">
        <f t="shared" si="58"/>
        <v>36</v>
      </c>
      <c r="U3735" t="s">
        <v>52</v>
      </c>
      <c r="V3735">
        <v>0</v>
      </c>
      <c r="W3735">
        <v>0</v>
      </c>
      <c r="X3735" s="1">
        <v>0</v>
      </c>
      <c r="Y3735" s="1">
        <v>65.08</v>
      </c>
      <c r="Z3735" t="s">
        <v>99</v>
      </c>
      <c r="AA3735" s="2">
        <v>31.889199999999999</v>
      </c>
      <c r="AB3735" s="3">
        <v>0.49</v>
      </c>
      <c r="AC3735" s="1">
        <v>-33.190800000000003</v>
      </c>
      <c r="AD3735">
        <v>5</v>
      </c>
      <c r="AE3735">
        <v>5</v>
      </c>
      <c r="AF3735" t="s">
        <v>48</v>
      </c>
      <c r="AG3735">
        <v>2015</v>
      </c>
      <c r="AH3735">
        <f>COUNTBLANK(datos[[#This Row],[Row ID]:[Year sales]])</f>
        <v>0</v>
      </c>
    </row>
    <row r="3736" spans="1:34" x14ac:dyDescent="0.3">
      <c r="A3736">
        <v>3735</v>
      </c>
      <c r="B3736" t="s">
        <v>6917</v>
      </c>
      <c r="C3736" s="4">
        <v>42800</v>
      </c>
      <c r="D3736" s="4">
        <v>42805</v>
      </c>
      <c r="E3736" t="s">
        <v>34</v>
      </c>
      <c r="F3736" t="s">
        <v>6918</v>
      </c>
      <c r="G3736" t="s">
        <v>6919</v>
      </c>
      <c r="H3736" t="s">
        <v>37</v>
      </c>
      <c r="I3736" t="s">
        <v>38</v>
      </c>
      <c r="J3736" t="s">
        <v>286</v>
      </c>
      <c r="K3736" t="s">
        <v>287</v>
      </c>
      <c r="L3736">
        <v>10011</v>
      </c>
      <c r="M3736" t="s">
        <v>168</v>
      </c>
      <c r="N3736" t="s">
        <v>654</v>
      </c>
      <c r="O3736" t="s">
        <v>62</v>
      </c>
      <c r="P3736" t="s">
        <v>110</v>
      </c>
      <c r="Q3736" t="s">
        <v>655</v>
      </c>
      <c r="R3736" s="1">
        <v>26.38</v>
      </c>
      <c r="S3736">
        <v>1</v>
      </c>
      <c r="T3736">
        <f t="shared" si="58"/>
        <v>37</v>
      </c>
      <c r="U3736" t="s">
        <v>46</v>
      </c>
      <c r="V3736">
        <v>0</v>
      </c>
      <c r="W3736">
        <v>0</v>
      </c>
      <c r="X3736" s="1">
        <v>0</v>
      </c>
      <c r="Y3736" s="1">
        <v>26.38</v>
      </c>
      <c r="Z3736" t="s">
        <v>65</v>
      </c>
      <c r="AA3736" s="2">
        <v>12.1348</v>
      </c>
      <c r="AB3736" s="3">
        <v>0.46</v>
      </c>
      <c r="AC3736" s="1">
        <v>-14.245200000000001</v>
      </c>
      <c r="AD3736">
        <v>5</v>
      </c>
      <c r="AE3736">
        <v>5</v>
      </c>
      <c r="AF3736" t="s">
        <v>48</v>
      </c>
      <c r="AG3736">
        <v>2017</v>
      </c>
      <c r="AH3736">
        <f>COUNTBLANK(datos[[#This Row],[Row ID]:[Year sales]])</f>
        <v>0</v>
      </c>
    </row>
    <row r="3737" spans="1:34" x14ac:dyDescent="0.3">
      <c r="A3737">
        <v>3736</v>
      </c>
      <c r="B3737" t="s">
        <v>6917</v>
      </c>
      <c r="C3737" s="4">
        <v>42800</v>
      </c>
      <c r="D3737" s="4">
        <v>42805</v>
      </c>
      <c r="E3737" t="s">
        <v>34</v>
      </c>
      <c r="F3737" t="s">
        <v>6918</v>
      </c>
      <c r="G3737" t="s">
        <v>6919</v>
      </c>
      <c r="H3737" t="s">
        <v>37</v>
      </c>
      <c r="I3737" t="s">
        <v>38</v>
      </c>
      <c r="J3737" t="s">
        <v>286</v>
      </c>
      <c r="K3737" t="s">
        <v>287</v>
      </c>
      <c r="L3737">
        <v>10011</v>
      </c>
      <c r="M3737" t="s">
        <v>168</v>
      </c>
      <c r="N3737" t="s">
        <v>3641</v>
      </c>
      <c r="O3737" t="s">
        <v>43</v>
      </c>
      <c r="P3737" t="s">
        <v>83</v>
      </c>
      <c r="Q3737" t="s">
        <v>3642</v>
      </c>
      <c r="R3737" s="1">
        <v>71.97</v>
      </c>
      <c r="S3737">
        <v>3</v>
      </c>
      <c r="T3737">
        <f t="shared" si="58"/>
        <v>7</v>
      </c>
      <c r="U3737" t="s">
        <v>52</v>
      </c>
      <c r="V3737">
        <v>0</v>
      </c>
      <c r="W3737">
        <v>0</v>
      </c>
      <c r="X3737" s="1">
        <v>0</v>
      </c>
      <c r="Y3737" s="1">
        <v>71.97</v>
      </c>
      <c r="Z3737" t="s">
        <v>99</v>
      </c>
      <c r="AA3737" s="2">
        <v>16.553100000000001</v>
      </c>
      <c r="AB3737" s="3">
        <v>0.23</v>
      </c>
      <c r="AC3737" s="1">
        <v>-55.416899999999998</v>
      </c>
      <c r="AD3737">
        <v>5</v>
      </c>
      <c r="AE3737">
        <v>5</v>
      </c>
      <c r="AF3737" t="s">
        <v>48</v>
      </c>
      <c r="AG3737">
        <v>2017</v>
      </c>
      <c r="AH3737">
        <f>COUNTBLANK(datos[[#This Row],[Row ID]:[Year sales]])</f>
        <v>0</v>
      </c>
    </row>
    <row r="3738" spans="1:34" x14ac:dyDescent="0.3">
      <c r="A3738">
        <v>3737</v>
      </c>
      <c r="B3738" t="s">
        <v>6920</v>
      </c>
      <c r="C3738" s="4">
        <v>42446</v>
      </c>
      <c r="D3738" s="4">
        <v>42446</v>
      </c>
      <c r="E3738" t="s">
        <v>1312</v>
      </c>
      <c r="F3738" t="s">
        <v>6921</v>
      </c>
      <c r="G3738" t="s">
        <v>6922</v>
      </c>
      <c r="H3738" t="s">
        <v>37</v>
      </c>
      <c r="I3738" t="s">
        <v>38</v>
      </c>
      <c r="J3738" t="s">
        <v>627</v>
      </c>
      <c r="K3738" t="s">
        <v>265</v>
      </c>
      <c r="L3738">
        <v>19711</v>
      </c>
      <c r="M3738" t="s">
        <v>168</v>
      </c>
      <c r="N3738" t="s">
        <v>5894</v>
      </c>
      <c r="O3738" t="s">
        <v>90</v>
      </c>
      <c r="P3738" t="s">
        <v>91</v>
      </c>
      <c r="Q3738" t="s">
        <v>5895</v>
      </c>
      <c r="R3738" s="1">
        <v>129.97999999999999</v>
      </c>
      <c r="S3738">
        <v>2</v>
      </c>
      <c r="T3738">
        <f t="shared" si="58"/>
        <v>25</v>
      </c>
      <c r="U3738" t="s">
        <v>46</v>
      </c>
      <c r="V3738">
        <v>0</v>
      </c>
      <c r="W3738">
        <v>0</v>
      </c>
      <c r="X3738" s="1">
        <v>0</v>
      </c>
      <c r="Y3738" s="1">
        <v>129.97999999999999</v>
      </c>
      <c r="Z3738" t="s">
        <v>99</v>
      </c>
      <c r="AA3738" s="2">
        <v>62.3904</v>
      </c>
      <c r="AB3738" s="3">
        <v>0.48000000000000004</v>
      </c>
      <c r="AC3738" s="1">
        <v>-67.589600000000004</v>
      </c>
      <c r="AD3738">
        <v>0</v>
      </c>
      <c r="AE3738">
        <v>0</v>
      </c>
      <c r="AF3738" t="s">
        <v>48</v>
      </c>
      <c r="AG3738">
        <v>2016</v>
      </c>
      <c r="AH3738">
        <f>COUNTBLANK(datos[[#This Row],[Row ID]:[Year sales]])</f>
        <v>0</v>
      </c>
    </row>
    <row r="3739" spans="1:34" x14ac:dyDescent="0.3">
      <c r="A3739">
        <v>3738</v>
      </c>
      <c r="B3739" t="s">
        <v>6920</v>
      </c>
      <c r="C3739" s="4">
        <v>42446</v>
      </c>
      <c r="D3739" s="4">
        <v>42446</v>
      </c>
      <c r="E3739" t="s">
        <v>1312</v>
      </c>
      <c r="F3739" t="s">
        <v>6921</v>
      </c>
      <c r="G3739" t="s">
        <v>6922</v>
      </c>
      <c r="H3739" t="s">
        <v>37</v>
      </c>
      <c r="I3739" t="s">
        <v>38</v>
      </c>
      <c r="J3739" t="s">
        <v>627</v>
      </c>
      <c r="K3739" t="s">
        <v>265</v>
      </c>
      <c r="L3739">
        <v>19711</v>
      </c>
      <c r="M3739" t="s">
        <v>168</v>
      </c>
      <c r="N3739" t="s">
        <v>6576</v>
      </c>
      <c r="O3739" t="s">
        <v>62</v>
      </c>
      <c r="P3739" t="s">
        <v>94</v>
      </c>
      <c r="Q3739" t="s">
        <v>6577</v>
      </c>
      <c r="R3739" s="1">
        <v>32.54</v>
      </c>
      <c r="S3739">
        <v>2</v>
      </c>
      <c r="T3739">
        <f t="shared" si="58"/>
        <v>36</v>
      </c>
      <c r="U3739" t="s">
        <v>46</v>
      </c>
      <c r="V3739">
        <v>0</v>
      </c>
      <c r="W3739">
        <v>0</v>
      </c>
      <c r="X3739" s="1">
        <v>0</v>
      </c>
      <c r="Y3739" s="1">
        <v>32.54</v>
      </c>
      <c r="Z3739" t="s">
        <v>65</v>
      </c>
      <c r="AA3739" s="2">
        <v>15.944599999999999</v>
      </c>
      <c r="AB3739" s="3">
        <v>0.49</v>
      </c>
      <c r="AC3739" s="1">
        <v>-16.595400000000001</v>
      </c>
      <c r="AD3739">
        <v>0</v>
      </c>
      <c r="AE3739">
        <v>0</v>
      </c>
      <c r="AF3739" t="s">
        <v>48</v>
      </c>
      <c r="AG3739">
        <v>2016</v>
      </c>
      <c r="AH3739">
        <f>COUNTBLANK(datos[[#This Row],[Row ID]:[Year sales]])</f>
        <v>0</v>
      </c>
    </row>
    <row r="3740" spans="1:34" x14ac:dyDescent="0.3">
      <c r="A3740">
        <v>3739</v>
      </c>
      <c r="B3740" t="s">
        <v>6923</v>
      </c>
      <c r="C3740" s="4">
        <v>42713</v>
      </c>
      <c r="D3740" s="4">
        <v>42717</v>
      </c>
      <c r="E3740" t="s">
        <v>67</v>
      </c>
      <c r="F3740" t="s">
        <v>962</v>
      </c>
      <c r="G3740" t="s">
        <v>963</v>
      </c>
      <c r="H3740" t="s">
        <v>37</v>
      </c>
      <c r="I3740" t="s">
        <v>38</v>
      </c>
      <c r="J3740" t="s">
        <v>348</v>
      </c>
      <c r="K3740" t="s">
        <v>258</v>
      </c>
      <c r="L3740">
        <v>49201</v>
      </c>
      <c r="M3740" t="s">
        <v>125</v>
      </c>
      <c r="N3740" t="s">
        <v>268</v>
      </c>
      <c r="O3740" t="s">
        <v>90</v>
      </c>
      <c r="P3740" t="s">
        <v>91</v>
      </c>
      <c r="Q3740" t="s">
        <v>269</v>
      </c>
      <c r="R3740" s="1">
        <v>10.9</v>
      </c>
      <c r="S3740">
        <v>1</v>
      </c>
      <c r="T3740">
        <f t="shared" si="58"/>
        <v>28</v>
      </c>
      <c r="U3740" t="s">
        <v>46</v>
      </c>
      <c r="V3740">
        <v>0</v>
      </c>
      <c r="W3740">
        <v>0</v>
      </c>
      <c r="X3740" s="1">
        <v>0</v>
      </c>
      <c r="Y3740" s="1">
        <v>10.9</v>
      </c>
      <c r="Z3740" t="s">
        <v>65</v>
      </c>
      <c r="AA3740" s="2">
        <v>3.052</v>
      </c>
      <c r="AB3740" s="3">
        <v>0.27999999999999997</v>
      </c>
      <c r="AC3740" s="1">
        <v>-7.8479999999999999</v>
      </c>
      <c r="AD3740">
        <v>4</v>
      </c>
      <c r="AE3740">
        <v>4</v>
      </c>
      <c r="AF3740" t="s">
        <v>48</v>
      </c>
      <c r="AG3740">
        <v>2016</v>
      </c>
      <c r="AH3740">
        <f>COUNTBLANK(datos[[#This Row],[Row ID]:[Year sales]])</f>
        <v>0</v>
      </c>
    </row>
    <row r="3741" spans="1:34" x14ac:dyDescent="0.3">
      <c r="A3741">
        <v>3740</v>
      </c>
      <c r="B3741" t="s">
        <v>6923</v>
      </c>
      <c r="C3741" s="4">
        <v>42713</v>
      </c>
      <c r="D3741" s="4">
        <v>42717</v>
      </c>
      <c r="E3741" t="s">
        <v>67</v>
      </c>
      <c r="F3741" t="s">
        <v>962</v>
      </c>
      <c r="G3741" t="s">
        <v>963</v>
      </c>
      <c r="H3741" t="s">
        <v>37</v>
      </c>
      <c r="I3741" t="s">
        <v>38</v>
      </c>
      <c r="J3741" t="s">
        <v>348</v>
      </c>
      <c r="K3741" t="s">
        <v>258</v>
      </c>
      <c r="L3741">
        <v>49201</v>
      </c>
      <c r="M3741" t="s">
        <v>125</v>
      </c>
      <c r="N3741" t="s">
        <v>4023</v>
      </c>
      <c r="O3741" t="s">
        <v>90</v>
      </c>
      <c r="P3741" t="s">
        <v>181</v>
      </c>
      <c r="Q3741" t="s">
        <v>4024</v>
      </c>
      <c r="R3741" s="1">
        <v>59.98</v>
      </c>
      <c r="S3741">
        <v>2</v>
      </c>
      <c r="T3741">
        <f t="shared" si="58"/>
        <v>28</v>
      </c>
      <c r="U3741" t="s">
        <v>46</v>
      </c>
      <c r="V3741">
        <v>0</v>
      </c>
      <c r="W3741">
        <v>0</v>
      </c>
      <c r="X3741" s="1">
        <v>0</v>
      </c>
      <c r="Y3741" s="1">
        <v>59.98</v>
      </c>
      <c r="Z3741" t="s">
        <v>99</v>
      </c>
      <c r="AA3741" s="2">
        <v>25.191600000000001</v>
      </c>
      <c r="AB3741" s="3">
        <v>0.42000000000000004</v>
      </c>
      <c r="AC3741" s="1">
        <v>-34.788400000000003</v>
      </c>
      <c r="AD3741">
        <v>4</v>
      </c>
      <c r="AE3741">
        <v>4</v>
      </c>
      <c r="AF3741" t="s">
        <v>48</v>
      </c>
      <c r="AG3741">
        <v>2016</v>
      </c>
      <c r="AH3741">
        <f>COUNTBLANK(datos[[#This Row],[Row ID]:[Year sales]])</f>
        <v>0</v>
      </c>
    </row>
    <row r="3742" spans="1:34" x14ac:dyDescent="0.3">
      <c r="A3742">
        <v>3741</v>
      </c>
      <c r="B3742" t="s">
        <v>6923</v>
      </c>
      <c r="C3742" s="4">
        <v>42713</v>
      </c>
      <c r="D3742" s="4">
        <v>42717</v>
      </c>
      <c r="E3742" t="s">
        <v>67</v>
      </c>
      <c r="F3742" t="s">
        <v>962</v>
      </c>
      <c r="G3742" t="s">
        <v>963</v>
      </c>
      <c r="H3742" t="s">
        <v>37</v>
      </c>
      <c r="I3742" t="s">
        <v>38</v>
      </c>
      <c r="J3742" t="s">
        <v>348</v>
      </c>
      <c r="K3742" t="s">
        <v>258</v>
      </c>
      <c r="L3742">
        <v>49201</v>
      </c>
      <c r="M3742" t="s">
        <v>125</v>
      </c>
      <c r="N3742" t="s">
        <v>126</v>
      </c>
      <c r="O3742" t="s">
        <v>62</v>
      </c>
      <c r="P3742" t="s">
        <v>97</v>
      </c>
      <c r="Q3742" t="s">
        <v>127</v>
      </c>
      <c r="R3742" s="1">
        <v>61.929000000000002</v>
      </c>
      <c r="S3742">
        <v>1</v>
      </c>
      <c r="T3742">
        <f t="shared" si="58"/>
        <v>26</v>
      </c>
      <c r="U3742" t="s">
        <v>46</v>
      </c>
      <c r="V3742">
        <v>0.1</v>
      </c>
      <c r="W3742">
        <v>6.1929000000000007</v>
      </c>
      <c r="X3742" s="1">
        <v>-6.1928999999999998</v>
      </c>
      <c r="Y3742" s="1">
        <v>68.121899999999997</v>
      </c>
      <c r="Z3742" t="s">
        <v>99</v>
      </c>
      <c r="AA3742" s="2">
        <v>23.395399999999999</v>
      </c>
      <c r="AB3742" s="3">
        <v>0.37777777777777777</v>
      </c>
      <c r="AC3742" s="1">
        <v>-32.340699999999998</v>
      </c>
      <c r="AD3742">
        <v>4</v>
      </c>
      <c r="AE3742">
        <v>4</v>
      </c>
      <c r="AF3742" t="s">
        <v>48</v>
      </c>
      <c r="AG3742">
        <v>2016</v>
      </c>
      <c r="AH3742">
        <f>COUNTBLANK(datos[[#This Row],[Row ID]:[Year sales]])</f>
        <v>0</v>
      </c>
    </row>
    <row r="3743" spans="1:34" x14ac:dyDescent="0.3">
      <c r="A3743">
        <v>3742</v>
      </c>
      <c r="B3743" t="s">
        <v>6924</v>
      </c>
      <c r="C3743" s="4">
        <v>42384</v>
      </c>
      <c r="D3743" s="4">
        <v>42390</v>
      </c>
      <c r="E3743" t="s">
        <v>67</v>
      </c>
      <c r="F3743" t="s">
        <v>5082</v>
      </c>
      <c r="G3743" t="s">
        <v>5083</v>
      </c>
      <c r="H3743" t="s">
        <v>37</v>
      </c>
      <c r="I3743" t="s">
        <v>38</v>
      </c>
      <c r="J3743" t="s">
        <v>286</v>
      </c>
      <c r="K3743" t="s">
        <v>287</v>
      </c>
      <c r="L3743">
        <v>10011</v>
      </c>
      <c r="M3743" t="s">
        <v>168</v>
      </c>
      <c r="N3743" t="s">
        <v>1284</v>
      </c>
      <c r="O3743" t="s">
        <v>62</v>
      </c>
      <c r="P3743" t="s">
        <v>193</v>
      </c>
      <c r="Q3743" t="s">
        <v>1285</v>
      </c>
      <c r="R3743" s="1">
        <v>16.52</v>
      </c>
      <c r="S3743">
        <v>4</v>
      </c>
      <c r="T3743">
        <f t="shared" si="58"/>
        <v>11</v>
      </c>
      <c r="U3743" t="s">
        <v>52</v>
      </c>
      <c r="V3743">
        <v>0</v>
      </c>
      <c r="W3743">
        <v>0</v>
      </c>
      <c r="X3743" s="1">
        <v>0</v>
      </c>
      <c r="Y3743" s="1">
        <v>16.52</v>
      </c>
      <c r="Z3743" t="s">
        <v>65</v>
      </c>
      <c r="AA3743" s="2">
        <v>7.5991999999999997</v>
      </c>
      <c r="AB3743" s="3">
        <v>0.46</v>
      </c>
      <c r="AC3743" s="1">
        <v>-8.9207999999999998</v>
      </c>
      <c r="AD3743">
        <v>6</v>
      </c>
      <c r="AE3743">
        <v>6</v>
      </c>
      <c r="AF3743" t="s">
        <v>48</v>
      </c>
      <c r="AG3743">
        <v>2016</v>
      </c>
      <c r="AH3743">
        <f>COUNTBLANK(datos[[#This Row],[Row ID]:[Year sales]])</f>
        <v>0</v>
      </c>
    </row>
    <row r="3744" spans="1:34" x14ac:dyDescent="0.3">
      <c r="A3744">
        <v>3743</v>
      </c>
      <c r="B3744" t="s">
        <v>6924</v>
      </c>
      <c r="C3744" s="4">
        <v>42384</v>
      </c>
      <c r="D3744" s="4">
        <v>42390</v>
      </c>
      <c r="E3744" t="s">
        <v>67</v>
      </c>
      <c r="F3744" t="s">
        <v>5082</v>
      </c>
      <c r="G3744" t="s">
        <v>5083</v>
      </c>
      <c r="H3744" t="s">
        <v>37</v>
      </c>
      <c r="I3744" t="s">
        <v>38</v>
      </c>
      <c r="J3744" t="s">
        <v>286</v>
      </c>
      <c r="K3744" t="s">
        <v>287</v>
      </c>
      <c r="L3744">
        <v>10011</v>
      </c>
      <c r="M3744" t="s">
        <v>168</v>
      </c>
      <c r="N3744" t="s">
        <v>5253</v>
      </c>
      <c r="O3744" t="s">
        <v>62</v>
      </c>
      <c r="P3744" t="s">
        <v>110</v>
      </c>
      <c r="Q3744" t="s">
        <v>5254</v>
      </c>
      <c r="R3744" s="1">
        <v>60.12</v>
      </c>
      <c r="S3744">
        <v>9</v>
      </c>
      <c r="T3744">
        <f t="shared" si="58"/>
        <v>21</v>
      </c>
      <c r="U3744" t="s">
        <v>75</v>
      </c>
      <c r="V3744">
        <v>0</v>
      </c>
      <c r="W3744">
        <v>0</v>
      </c>
      <c r="X3744" s="1">
        <v>0</v>
      </c>
      <c r="Y3744" s="1">
        <v>60.12</v>
      </c>
      <c r="Z3744" t="s">
        <v>99</v>
      </c>
      <c r="AA3744" s="2">
        <v>28.857600000000001</v>
      </c>
      <c r="AB3744" s="3">
        <v>0.48000000000000004</v>
      </c>
      <c r="AC3744" s="1">
        <v>-31.2624</v>
      </c>
      <c r="AD3744">
        <v>6</v>
      </c>
      <c r="AE3744">
        <v>6</v>
      </c>
      <c r="AF3744" t="s">
        <v>48</v>
      </c>
      <c r="AG3744">
        <v>2016</v>
      </c>
      <c r="AH3744">
        <f>COUNTBLANK(datos[[#This Row],[Row ID]:[Year sales]])</f>
        <v>0</v>
      </c>
    </row>
    <row r="3745" spans="1:34" x14ac:dyDescent="0.3">
      <c r="A3745">
        <v>3744</v>
      </c>
      <c r="B3745" t="s">
        <v>6924</v>
      </c>
      <c r="C3745" s="4">
        <v>42384</v>
      </c>
      <c r="D3745" s="4">
        <v>42390</v>
      </c>
      <c r="E3745" t="s">
        <v>67</v>
      </c>
      <c r="F3745" t="s">
        <v>5082</v>
      </c>
      <c r="G3745" t="s">
        <v>5083</v>
      </c>
      <c r="H3745" t="s">
        <v>37</v>
      </c>
      <c r="I3745" t="s">
        <v>38</v>
      </c>
      <c r="J3745" t="s">
        <v>286</v>
      </c>
      <c r="K3745" t="s">
        <v>287</v>
      </c>
      <c r="L3745">
        <v>10011</v>
      </c>
      <c r="M3745" t="s">
        <v>168</v>
      </c>
      <c r="N3745" t="s">
        <v>1365</v>
      </c>
      <c r="O3745" t="s">
        <v>62</v>
      </c>
      <c r="P3745" t="s">
        <v>94</v>
      </c>
      <c r="Q3745" t="s">
        <v>1366</v>
      </c>
      <c r="R3745" s="1">
        <v>49.536000000000001</v>
      </c>
      <c r="S3745">
        <v>3</v>
      </c>
      <c r="T3745">
        <f t="shared" si="58"/>
        <v>22</v>
      </c>
      <c r="U3745" t="s">
        <v>52</v>
      </c>
      <c r="V3745">
        <v>0.2</v>
      </c>
      <c r="W3745">
        <v>9.9072000000000013</v>
      </c>
      <c r="X3745" s="1">
        <v>-9.9071999999999996</v>
      </c>
      <c r="Y3745" s="1">
        <v>59.443200000000004</v>
      </c>
      <c r="Z3745" t="s">
        <v>99</v>
      </c>
      <c r="AA3745" s="2">
        <v>17.337599999999998</v>
      </c>
      <c r="AB3745" s="3">
        <v>0.35</v>
      </c>
      <c r="AC3745" s="1">
        <v>-22.2912</v>
      </c>
      <c r="AD3745">
        <v>6</v>
      </c>
      <c r="AE3745">
        <v>6</v>
      </c>
      <c r="AF3745" t="s">
        <v>48</v>
      </c>
      <c r="AG3745">
        <v>2016</v>
      </c>
      <c r="AH3745">
        <f>COUNTBLANK(datos[[#This Row],[Row ID]:[Year sales]])</f>
        <v>0</v>
      </c>
    </row>
    <row r="3746" spans="1:34" x14ac:dyDescent="0.3">
      <c r="A3746">
        <v>3745</v>
      </c>
      <c r="B3746" t="s">
        <v>6925</v>
      </c>
      <c r="C3746" s="4">
        <v>41936</v>
      </c>
      <c r="D3746" s="4">
        <v>41936</v>
      </c>
      <c r="E3746" t="s">
        <v>1312</v>
      </c>
      <c r="F3746" t="s">
        <v>2311</v>
      </c>
      <c r="G3746" t="s">
        <v>2312</v>
      </c>
      <c r="H3746" t="s">
        <v>37</v>
      </c>
      <c r="I3746" t="s">
        <v>38</v>
      </c>
      <c r="J3746" t="s">
        <v>6926</v>
      </c>
      <c r="K3746" t="s">
        <v>403</v>
      </c>
      <c r="L3746">
        <v>29730</v>
      </c>
      <c r="M3746" t="s">
        <v>41</v>
      </c>
      <c r="N3746" t="s">
        <v>5995</v>
      </c>
      <c r="O3746" t="s">
        <v>62</v>
      </c>
      <c r="P3746" t="s">
        <v>289</v>
      </c>
      <c r="Q3746" t="s">
        <v>5996</v>
      </c>
      <c r="R3746" s="1">
        <v>11.85</v>
      </c>
      <c r="S3746">
        <v>3</v>
      </c>
      <c r="T3746">
        <f t="shared" si="58"/>
        <v>25</v>
      </c>
      <c r="U3746" t="s">
        <v>52</v>
      </c>
      <c r="V3746">
        <v>0</v>
      </c>
      <c r="W3746">
        <v>0</v>
      </c>
      <c r="X3746" s="1">
        <v>0</v>
      </c>
      <c r="Y3746" s="1">
        <v>11.85</v>
      </c>
      <c r="Z3746" t="s">
        <v>65</v>
      </c>
      <c r="AA3746" s="2">
        <v>3.7919999999999998</v>
      </c>
      <c r="AB3746" s="3">
        <v>0.32</v>
      </c>
      <c r="AC3746" s="1">
        <v>-8.0579999999999998</v>
      </c>
      <c r="AD3746">
        <v>0</v>
      </c>
      <c r="AE3746">
        <v>0</v>
      </c>
      <c r="AF3746" t="s">
        <v>48</v>
      </c>
      <c r="AG3746">
        <v>2014</v>
      </c>
      <c r="AH3746">
        <f>COUNTBLANK(datos[[#This Row],[Row ID]:[Year sales]])</f>
        <v>0</v>
      </c>
    </row>
    <row r="3747" spans="1:34" x14ac:dyDescent="0.3">
      <c r="A3747">
        <v>3746</v>
      </c>
      <c r="B3747" t="s">
        <v>6927</v>
      </c>
      <c r="C3747" s="4">
        <v>42636</v>
      </c>
      <c r="D3747" s="4">
        <v>42641</v>
      </c>
      <c r="E3747" t="s">
        <v>34</v>
      </c>
      <c r="F3747" t="s">
        <v>1352</v>
      </c>
      <c r="G3747" t="s">
        <v>1353</v>
      </c>
      <c r="H3747" t="s">
        <v>37</v>
      </c>
      <c r="I3747" t="s">
        <v>38</v>
      </c>
      <c r="J3747" t="s">
        <v>517</v>
      </c>
      <c r="K3747" t="s">
        <v>1294</v>
      </c>
      <c r="L3747">
        <v>31907</v>
      </c>
      <c r="M3747" t="s">
        <v>41</v>
      </c>
      <c r="N3747" t="s">
        <v>1568</v>
      </c>
      <c r="O3747" t="s">
        <v>62</v>
      </c>
      <c r="P3747" t="s">
        <v>77</v>
      </c>
      <c r="Q3747" t="s">
        <v>1569</v>
      </c>
      <c r="R3747" s="1">
        <v>118.25</v>
      </c>
      <c r="S3747">
        <v>5</v>
      </c>
      <c r="T3747">
        <f t="shared" si="58"/>
        <v>30</v>
      </c>
      <c r="U3747" t="s">
        <v>75</v>
      </c>
      <c r="V3747">
        <v>0</v>
      </c>
      <c r="W3747">
        <v>0</v>
      </c>
      <c r="X3747" s="1">
        <v>0</v>
      </c>
      <c r="Y3747" s="1">
        <v>118.25</v>
      </c>
      <c r="Z3747" t="s">
        <v>99</v>
      </c>
      <c r="AA3747" s="2">
        <v>34.292499999999997</v>
      </c>
      <c r="AB3747" s="3">
        <v>0.28999999999999998</v>
      </c>
      <c r="AC3747" s="1">
        <v>-83.957499999999996</v>
      </c>
      <c r="AD3747">
        <v>5</v>
      </c>
      <c r="AE3747">
        <v>5</v>
      </c>
      <c r="AF3747" t="s">
        <v>48</v>
      </c>
      <c r="AG3747">
        <v>2016</v>
      </c>
      <c r="AH3747">
        <f>COUNTBLANK(datos[[#This Row],[Row ID]:[Year sales]])</f>
        <v>0</v>
      </c>
    </row>
    <row r="3748" spans="1:34" x14ac:dyDescent="0.3">
      <c r="A3748">
        <v>3747</v>
      </c>
      <c r="B3748" t="s">
        <v>6927</v>
      </c>
      <c r="C3748" s="4">
        <v>42636</v>
      </c>
      <c r="D3748" s="4">
        <v>42641</v>
      </c>
      <c r="E3748" t="s">
        <v>34</v>
      </c>
      <c r="F3748" t="s">
        <v>1352</v>
      </c>
      <c r="G3748" t="s">
        <v>1353</v>
      </c>
      <c r="H3748" t="s">
        <v>37</v>
      </c>
      <c r="I3748" t="s">
        <v>38</v>
      </c>
      <c r="J3748" t="s">
        <v>517</v>
      </c>
      <c r="K3748" t="s">
        <v>1294</v>
      </c>
      <c r="L3748">
        <v>31907</v>
      </c>
      <c r="M3748" t="s">
        <v>41</v>
      </c>
      <c r="N3748" t="s">
        <v>5151</v>
      </c>
      <c r="O3748" t="s">
        <v>43</v>
      </c>
      <c r="P3748" t="s">
        <v>50</v>
      </c>
      <c r="Q3748" t="s">
        <v>5152</v>
      </c>
      <c r="R3748" s="1">
        <v>368.97</v>
      </c>
      <c r="S3748">
        <v>3</v>
      </c>
      <c r="T3748">
        <f t="shared" si="58"/>
        <v>23</v>
      </c>
      <c r="U3748" t="s">
        <v>52</v>
      </c>
      <c r="V3748">
        <v>0</v>
      </c>
      <c r="W3748">
        <v>0</v>
      </c>
      <c r="X3748" s="1">
        <v>0</v>
      </c>
      <c r="Y3748" s="1">
        <v>368.97</v>
      </c>
      <c r="Z3748" t="s">
        <v>47</v>
      </c>
      <c r="AA3748" s="2">
        <v>81.173400000000001</v>
      </c>
      <c r="AB3748" s="3">
        <v>0.21999999999999997</v>
      </c>
      <c r="AC3748" s="1">
        <v>-287.79660000000001</v>
      </c>
      <c r="AD3748">
        <v>5</v>
      </c>
      <c r="AE3748">
        <v>5</v>
      </c>
      <c r="AF3748" t="s">
        <v>48</v>
      </c>
      <c r="AG3748">
        <v>2016</v>
      </c>
      <c r="AH3748">
        <f>COUNTBLANK(datos[[#This Row],[Row ID]:[Year sales]])</f>
        <v>0</v>
      </c>
    </row>
    <row r="3749" spans="1:34" x14ac:dyDescent="0.3">
      <c r="A3749">
        <v>3748</v>
      </c>
      <c r="B3749" t="s">
        <v>6928</v>
      </c>
      <c r="C3749" s="4">
        <v>42974</v>
      </c>
      <c r="D3749" s="4">
        <v>42976</v>
      </c>
      <c r="E3749" t="s">
        <v>34</v>
      </c>
      <c r="F3749" t="s">
        <v>980</v>
      </c>
      <c r="G3749" t="s">
        <v>981</v>
      </c>
      <c r="H3749" t="s">
        <v>57</v>
      </c>
      <c r="I3749" t="s">
        <v>38</v>
      </c>
      <c r="J3749" t="s">
        <v>1049</v>
      </c>
      <c r="K3749" t="s">
        <v>59</v>
      </c>
      <c r="L3749">
        <v>90301</v>
      </c>
      <c r="M3749" t="s">
        <v>60</v>
      </c>
      <c r="N3749" t="s">
        <v>4284</v>
      </c>
      <c r="O3749" t="s">
        <v>43</v>
      </c>
      <c r="P3749" t="s">
        <v>83</v>
      </c>
      <c r="Q3749" t="s">
        <v>4285</v>
      </c>
      <c r="R3749" s="1">
        <v>198.46</v>
      </c>
      <c r="S3749">
        <v>2</v>
      </c>
      <c r="T3749">
        <f t="shared" si="58"/>
        <v>29</v>
      </c>
      <c r="U3749" t="s">
        <v>46</v>
      </c>
      <c r="V3749">
        <v>0</v>
      </c>
      <c r="W3749">
        <v>0</v>
      </c>
      <c r="X3749" s="1">
        <v>0</v>
      </c>
      <c r="Y3749" s="1">
        <v>198.46</v>
      </c>
      <c r="Z3749" t="s">
        <v>99</v>
      </c>
      <c r="AA3749" s="2">
        <v>99.23</v>
      </c>
      <c r="AB3749" s="3">
        <v>0.5</v>
      </c>
      <c r="AC3749" s="1">
        <v>-99.23</v>
      </c>
      <c r="AD3749">
        <v>2</v>
      </c>
      <c r="AE3749">
        <v>2</v>
      </c>
      <c r="AF3749" t="s">
        <v>48</v>
      </c>
      <c r="AG3749">
        <v>2017</v>
      </c>
      <c r="AH3749">
        <f>COUNTBLANK(datos[[#This Row],[Row ID]:[Year sales]])</f>
        <v>0</v>
      </c>
    </row>
    <row r="3750" spans="1:34" x14ac:dyDescent="0.3">
      <c r="A3750">
        <v>3749</v>
      </c>
      <c r="B3750" t="s">
        <v>6928</v>
      </c>
      <c r="C3750" s="4">
        <v>42974</v>
      </c>
      <c r="D3750" s="4">
        <v>42976</v>
      </c>
      <c r="E3750" t="s">
        <v>34</v>
      </c>
      <c r="F3750" t="s">
        <v>980</v>
      </c>
      <c r="G3750" t="s">
        <v>981</v>
      </c>
      <c r="H3750" t="s">
        <v>57</v>
      </c>
      <c r="I3750" t="s">
        <v>38</v>
      </c>
      <c r="J3750" t="s">
        <v>1049</v>
      </c>
      <c r="K3750" t="s">
        <v>59</v>
      </c>
      <c r="L3750">
        <v>90301</v>
      </c>
      <c r="M3750" t="s">
        <v>60</v>
      </c>
      <c r="N3750" t="s">
        <v>5972</v>
      </c>
      <c r="O3750" t="s">
        <v>62</v>
      </c>
      <c r="P3750" t="s">
        <v>97</v>
      </c>
      <c r="Q3750" t="s">
        <v>5973</v>
      </c>
      <c r="R3750" s="1">
        <v>321.92</v>
      </c>
      <c r="S3750">
        <v>4</v>
      </c>
      <c r="T3750">
        <f t="shared" si="58"/>
        <v>20</v>
      </c>
      <c r="U3750" t="s">
        <v>52</v>
      </c>
      <c r="V3750">
        <v>0</v>
      </c>
      <c r="W3750">
        <v>0</v>
      </c>
      <c r="X3750" s="1">
        <v>0</v>
      </c>
      <c r="Y3750" s="1">
        <v>321.92</v>
      </c>
      <c r="Z3750" t="s">
        <v>47</v>
      </c>
      <c r="AA3750" s="2">
        <v>96.575999999999993</v>
      </c>
      <c r="AB3750" s="3">
        <v>0.3</v>
      </c>
      <c r="AC3750" s="1">
        <v>-225.34399999999999</v>
      </c>
      <c r="AD3750">
        <v>2</v>
      </c>
      <c r="AE3750">
        <v>2</v>
      </c>
      <c r="AF3750" t="s">
        <v>48</v>
      </c>
      <c r="AG3750">
        <v>2017</v>
      </c>
      <c r="AH3750">
        <f>COUNTBLANK(datos[[#This Row],[Row ID]:[Year sales]])</f>
        <v>0</v>
      </c>
    </row>
    <row r="3751" spans="1:34" x14ac:dyDescent="0.3">
      <c r="A3751">
        <v>3750</v>
      </c>
      <c r="B3751" t="s">
        <v>6928</v>
      </c>
      <c r="C3751" s="4">
        <v>42974</v>
      </c>
      <c r="D3751" s="4">
        <v>42976</v>
      </c>
      <c r="E3751" t="s">
        <v>34</v>
      </c>
      <c r="F3751" t="s">
        <v>980</v>
      </c>
      <c r="G3751" t="s">
        <v>981</v>
      </c>
      <c r="H3751" t="s">
        <v>57</v>
      </c>
      <c r="I3751" t="s">
        <v>38</v>
      </c>
      <c r="J3751" t="s">
        <v>1049</v>
      </c>
      <c r="K3751" t="s">
        <v>59</v>
      </c>
      <c r="L3751">
        <v>90301</v>
      </c>
      <c r="M3751" t="s">
        <v>60</v>
      </c>
      <c r="N3751" t="s">
        <v>6881</v>
      </c>
      <c r="O3751" t="s">
        <v>90</v>
      </c>
      <c r="P3751" t="s">
        <v>1238</v>
      </c>
      <c r="Q3751" t="s">
        <v>6882</v>
      </c>
      <c r="R3751" s="1">
        <v>879.98400000000004</v>
      </c>
      <c r="S3751">
        <v>2</v>
      </c>
      <c r="T3751">
        <f t="shared" si="58"/>
        <v>10</v>
      </c>
      <c r="U3751" t="s">
        <v>46</v>
      </c>
      <c r="V3751">
        <v>0.2</v>
      </c>
      <c r="W3751">
        <v>175.99680000000001</v>
      </c>
      <c r="X3751" s="1">
        <v>-175.99680000000001</v>
      </c>
      <c r="Y3751" s="1">
        <v>1055.9808</v>
      </c>
      <c r="Z3751" t="s">
        <v>53</v>
      </c>
      <c r="AA3751" s="2">
        <v>329.99400000000003</v>
      </c>
      <c r="AB3751" s="3">
        <v>0.375</v>
      </c>
      <c r="AC3751" s="1">
        <v>-373.9932</v>
      </c>
      <c r="AD3751">
        <v>2</v>
      </c>
      <c r="AE3751">
        <v>2</v>
      </c>
      <c r="AF3751" t="s">
        <v>48</v>
      </c>
      <c r="AG3751">
        <v>2017</v>
      </c>
      <c r="AH3751">
        <f>COUNTBLANK(datos[[#This Row],[Row ID]:[Year sales]])</f>
        <v>0</v>
      </c>
    </row>
    <row r="3752" spans="1:34" x14ac:dyDescent="0.3">
      <c r="A3752">
        <v>3751</v>
      </c>
      <c r="B3752" t="s">
        <v>6928</v>
      </c>
      <c r="C3752" s="4">
        <v>42974</v>
      </c>
      <c r="D3752" s="4">
        <v>42976</v>
      </c>
      <c r="E3752" t="s">
        <v>34</v>
      </c>
      <c r="F3752" t="s">
        <v>980</v>
      </c>
      <c r="G3752" t="s">
        <v>981</v>
      </c>
      <c r="H3752" t="s">
        <v>57</v>
      </c>
      <c r="I3752" t="s">
        <v>38</v>
      </c>
      <c r="J3752" t="s">
        <v>1049</v>
      </c>
      <c r="K3752" t="s">
        <v>59</v>
      </c>
      <c r="L3752">
        <v>90301</v>
      </c>
      <c r="M3752" t="s">
        <v>60</v>
      </c>
      <c r="N3752" t="s">
        <v>2643</v>
      </c>
      <c r="O3752" t="s">
        <v>62</v>
      </c>
      <c r="P3752" t="s">
        <v>599</v>
      </c>
      <c r="Q3752" t="s">
        <v>2644</v>
      </c>
      <c r="R3752" s="1">
        <v>28.4</v>
      </c>
      <c r="S3752">
        <v>5</v>
      </c>
      <c r="T3752">
        <f t="shared" si="58"/>
        <v>16</v>
      </c>
      <c r="U3752" t="s">
        <v>75</v>
      </c>
      <c r="V3752">
        <v>0</v>
      </c>
      <c r="W3752">
        <v>0</v>
      </c>
      <c r="X3752" s="1">
        <v>0</v>
      </c>
      <c r="Y3752" s="1">
        <v>28.4</v>
      </c>
      <c r="Z3752" t="s">
        <v>65</v>
      </c>
      <c r="AA3752" s="2">
        <v>8.2360000000000007</v>
      </c>
      <c r="AB3752" s="3">
        <v>0.29000000000000004</v>
      </c>
      <c r="AC3752" s="1">
        <v>-20.164000000000001</v>
      </c>
      <c r="AD3752">
        <v>2</v>
      </c>
      <c r="AE3752">
        <v>2</v>
      </c>
      <c r="AF3752" t="s">
        <v>48</v>
      </c>
      <c r="AG3752">
        <v>2017</v>
      </c>
      <c r="AH3752">
        <f>COUNTBLANK(datos[[#This Row],[Row ID]:[Year sales]])</f>
        <v>0</v>
      </c>
    </row>
    <row r="3753" spans="1:34" x14ac:dyDescent="0.3">
      <c r="A3753">
        <v>3752</v>
      </c>
      <c r="B3753" t="s">
        <v>6928</v>
      </c>
      <c r="C3753" s="4">
        <v>42974</v>
      </c>
      <c r="D3753" s="4">
        <v>42976</v>
      </c>
      <c r="E3753" t="s">
        <v>34</v>
      </c>
      <c r="F3753" t="s">
        <v>980</v>
      </c>
      <c r="G3753" t="s">
        <v>981</v>
      </c>
      <c r="H3753" t="s">
        <v>57</v>
      </c>
      <c r="I3753" t="s">
        <v>38</v>
      </c>
      <c r="J3753" t="s">
        <v>1049</v>
      </c>
      <c r="K3753" t="s">
        <v>59</v>
      </c>
      <c r="L3753">
        <v>90301</v>
      </c>
      <c r="M3753" t="s">
        <v>60</v>
      </c>
      <c r="N3753" t="s">
        <v>1485</v>
      </c>
      <c r="O3753" t="s">
        <v>43</v>
      </c>
      <c r="P3753" t="s">
        <v>50</v>
      </c>
      <c r="Q3753" t="s">
        <v>1486</v>
      </c>
      <c r="R3753" s="1">
        <v>230.28</v>
      </c>
      <c r="S3753">
        <v>3</v>
      </c>
      <c r="T3753">
        <f t="shared" si="58"/>
        <v>24</v>
      </c>
      <c r="U3753" t="s">
        <v>52</v>
      </c>
      <c r="V3753">
        <v>0.2</v>
      </c>
      <c r="W3753">
        <v>46.056000000000004</v>
      </c>
      <c r="X3753" s="1">
        <v>-46.055999999999997</v>
      </c>
      <c r="Y3753" s="1">
        <v>276.33600000000001</v>
      </c>
      <c r="Z3753" t="s">
        <v>47</v>
      </c>
      <c r="AA3753" s="2">
        <v>23.027999999999999</v>
      </c>
      <c r="AB3753" s="3">
        <v>9.9999999999999992E-2</v>
      </c>
      <c r="AC3753" s="1">
        <v>-161.196</v>
      </c>
      <c r="AD3753">
        <v>2</v>
      </c>
      <c r="AE3753">
        <v>2</v>
      </c>
      <c r="AF3753" t="s">
        <v>48</v>
      </c>
      <c r="AG3753">
        <v>2017</v>
      </c>
      <c r="AH3753">
        <f>COUNTBLANK(datos[[#This Row],[Row ID]:[Year sales]])</f>
        <v>0</v>
      </c>
    </row>
    <row r="3754" spans="1:34" x14ac:dyDescent="0.3">
      <c r="A3754">
        <v>3753</v>
      </c>
      <c r="B3754" t="s">
        <v>6928</v>
      </c>
      <c r="C3754" s="4">
        <v>42974</v>
      </c>
      <c r="D3754" s="4">
        <v>42976</v>
      </c>
      <c r="E3754" t="s">
        <v>34</v>
      </c>
      <c r="F3754" t="s">
        <v>980</v>
      </c>
      <c r="G3754" t="s">
        <v>981</v>
      </c>
      <c r="H3754" t="s">
        <v>57</v>
      </c>
      <c r="I3754" t="s">
        <v>38</v>
      </c>
      <c r="J3754" t="s">
        <v>1049</v>
      </c>
      <c r="K3754" t="s">
        <v>59</v>
      </c>
      <c r="L3754">
        <v>90301</v>
      </c>
      <c r="M3754" t="s">
        <v>60</v>
      </c>
      <c r="N3754" t="s">
        <v>3821</v>
      </c>
      <c r="O3754" t="s">
        <v>62</v>
      </c>
      <c r="P3754" t="s">
        <v>110</v>
      </c>
      <c r="Q3754" t="s">
        <v>3822</v>
      </c>
      <c r="R3754" s="1">
        <v>116.28</v>
      </c>
      <c r="S3754">
        <v>3</v>
      </c>
      <c r="T3754">
        <f t="shared" si="58"/>
        <v>37</v>
      </c>
      <c r="U3754" t="s">
        <v>52</v>
      </c>
      <c r="V3754">
        <v>0</v>
      </c>
      <c r="W3754">
        <v>0</v>
      </c>
      <c r="X3754" s="1">
        <v>0</v>
      </c>
      <c r="Y3754" s="1">
        <v>116.28</v>
      </c>
      <c r="Z3754" t="s">
        <v>99</v>
      </c>
      <c r="AA3754" s="2">
        <v>56.977200000000003</v>
      </c>
      <c r="AB3754" s="3">
        <v>0.49000000000000005</v>
      </c>
      <c r="AC3754" s="1">
        <v>-59.302799999999998</v>
      </c>
      <c r="AD3754">
        <v>2</v>
      </c>
      <c r="AE3754">
        <v>2</v>
      </c>
      <c r="AF3754" t="s">
        <v>48</v>
      </c>
      <c r="AG3754">
        <v>2017</v>
      </c>
      <c r="AH3754">
        <f>COUNTBLANK(datos[[#This Row],[Row ID]:[Year sales]])</f>
        <v>0</v>
      </c>
    </row>
    <row r="3755" spans="1:34" x14ac:dyDescent="0.3">
      <c r="A3755">
        <v>3754</v>
      </c>
      <c r="B3755" t="s">
        <v>6928</v>
      </c>
      <c r="C3755" s="4">
        <v>42974</v>
      </c>
      <c r="D3755" s="4">
        <v>42976</v>
      </c>
      <c r="E3755" t="s">
        <v>34</v>
      </c>
      <c r="F3755" t="s">
        <v>980</v>
      </c>
      <c r="G3755" t="s">
        <v>981</v>
      </c>
      <c r="H3755" t="s">
        <v>57</v>
      </c>
      <c r="I3755" t="s">
        <v>38</v>
      </c>
      <c r="J3755" t="s">
        <v>1049</v>
      </c>
      <c r="K3755" t="s">
        <v>59</v>
      </c>
      <c r="L3755">
        <v>90301</v>
      </c>
      <c r="M3755" t="s">
        <v>60</v>
      </c>
      <c r="N3755" t="s">
        <v>536</v>
      </c>
      <c r="O3755" t="s">
        <v>62</v>
      </c>
      <c r="P3755" t="s">
        <v>94</v>
      </c>
      <c r="Q3755" t="s">
        <v>537</v>
      </c>
      <c r="R3755" s="1">
        <v>841.56799999999998</v>
      </c>
      <c r="S3755">
        <v>2</v>
      </c>
      <c r="T3755">
        <f t="shared" si="58"/>
        <v>23</v>
      </c>
      <c r="U3755" t="s">
        <v>46</v>
      </c>
      <c r="V3755">
        <v>0.2</v>
      </c>
      <c r="W3755">
        <v>168.31360000000001</v>
      </c>
      <c r="X3755" s="1">
        <v>-168.31360000000001</v>
      </c>
      <c r="Y3755" s="1">
        <v>1009.8815999999999</v>
      </c>
      <c r="Z3755" t="s">
        <v>53</v>
      </c>
      <c r="AA3755" s="2">
        <v>294.54880000000003</v>
      </c>
      <c r="AB3755" s="3">
        <v>0.35000000000000003</v>
      </c>
      <c r="AC3755" s="1">
        <v>-378.7056</v>
      </c>
      <c r="AD3755">
        <v>2</v>
      </c>
      <c r="AE3755">
        <v>2</v>
      </c>
      <c r="AF3755" t="s">
        <v>48</v>
      </c>
      <c r="AG3755">
        <v>2017</v>
      </c>
      <c r="AH3755">
        <f>COUNTBLANK(datos[[#This Row],[Row ID]:[Year sales]])</f>
        <v>0</v>
      </c>
    </row>
    <row r="3756" spans="1:34" x14ac:dyDescent="0.3">
      <c r="A3756">
        <v>3755</v>
      </c>
      <c r="B3756" t="s">
        <v>6928</v>
      </c>
      <c r="C3756" s="4">
        <v>42974</v>
      </c>
      <c r="D3756" s="4">
        <v>42976</v>
      </c>
      <c r="E3756" t="s">
        <v>34</v>
      </c>
      <c r="F3756" t="s">
        <v>980</v>
      </c>
      <c r="G3756" t="s">
        <v>981</v>
      </c>
      <c r="H3756" t="s">
        <v>57</v>
      </c>
      <c r="I3756" t="s">
        <v>38</v>
      </c>
      <c r="J3756" t="s">
        <v>1049</v>
      </c>
      <c r="K3756" t="s">
        <v>59</v>
      </c>
      <c r="L3756">
        <v>90301</v>
      </c>
      <c r="M3756" t="s">
        <v>60</v>
      </c>
      <c r="N3756" t="s">
        <v>4177</v>
      </c>
      <c r="O3756" t="s">
        <v>62</v>
      </c>
      <c r="P3756" t="s">
        <v>77</v>
      </c>
      <c r="Q3756" t="s">
        <v>4178</v>
      </c>
      <c r="R3756" s="1">
        <v>354.9</v>
      </c>
      <c r="S3756">
        <v>5</v>
      </c>
      <c r="T3756">
        <f t="shared" si="58"/>
        <v>38</v>
      </c>
      <c r="U3756" t="s">
        <v>75</v>
      </c>
      <c r="V3756">
        <v>0</v>
      </c>
      <c r="W3756">
        <v>0</v>
      </c>
      <c r="X3756" s="1">
        <v>0</v>
      </c>
      <c r="Y3756" s="1">
        <v>354.9</v>
      </c>
      <c r="Z3756" t="s">
        <v>47</v>
      </c>
      <c r="AA3756" s="2">
        <v>17.745000000000001</v>
      </c>
      <c r="AB3756" s="3">
        <v>0.05</v>
      </c>
      <c r="AC3756" s="1">
        <v>-337.15499999999997</v>
      </c>
      <c r="AD3756">
        <v>2</v>
      </c>
      <c r="AE3756">
        <v>2</v>
      </c>
      <c r="AF3756" t="s">
        <v>48</v>
      </c>
      <c r="AG3756">
        <v>2017</v>
      </c>
      <c r="AH3756">
        <f>COUNTBLANK(datos[[#This Row],[Row ID]:[Year sales]])</f>
        <v>0</v>
      </c>
    </row>
    <row r="3757" spans="1:34" x14ac:dyDescent="0.3">
      <c r="A3757">
        <v>3756</v>
      </c>
      <c r="B3757" t="s">
        <v>6929</v>
      </c>
      <c r="C3757" s="4">
        <v>42432</v>
      </c>
      <c r="D3757" s="4">
        <v>42435</v>
      </c>
      <c r="E3757" t="s">
        <v>208</v>
      </c>
      <c r="F3757" t="s">
        <v>6339</v>
      </c>
      <c r="G3757" t="s">
        <v>6340</v>
      </c>
      <c r="H3757" t="s">
        <v>57</v>
      </c>
      <c r="I3757" t="s">
        <v>38</v>
      </c>
      <c r="J3757" t="s">
        <v>6930</v>
      </c>
      <c r="K3757" t="s">
        <v>124</v>
      </c>
      <c r="L3757">
        <v>79762</v>
      </c>
      <c r="M3757" t="s">
        <v>125</v>
      </c>
      <c r="N3757" t="s">
        <v>3266</v>
      </c>
      <c r="O3757" t="s">
        <v>62</v>
      </c>
      <c r="P3757" t="s">
        <v>110</v>
      </c>
      <c r="Q3757" t="s">
        <v>3267</v>
      </c>
      <c r="R3757" s="1">
        <v>42.783999999999999</v>
      </c>
      <c r="S3757">
        <v>7</v>
      </c>
      <c r="T3757">
        <f t="shared" si="58"/>
        <v>17</v>
      </c>
      <c r="U3757" t="s">
        <v>75</v>
      </c>
      <c r="V3757">
        <v>0.2</v>
      </c>
      <c r="W3757">
        <v>8.5568000000000008</v>
      </c>
      <c r="X3757" s="1">
        <v>-8.5568000000000008</v>
      </c>
      <c r="Y3757" s="1">
        <v>51.340800000000002</v>
      </c>
      <c r="Z3757" t="s">
        <v>99</v>
      </c>
      <c r="AA3757" s="2">
        <v>15.5092</v>
      </c>
      <c r="AB3757" s="3">
        <v>0.36249999999999999</v>
      </c>
      <c r="AC3757" s="1">
        <v>-18.718</v>
      </c>
      <c r="AD3757">
        <v>3</v>
      </c>
      <c r="AE3757">
        <v>3</v>
      </c>
      <c r="AF3757" t="s">
        <v>48</v>
      </c>
      <c r="AG3757">
        <v>2016</v>
      </c>
      <c r="AH3757">
        <f>COUNTBLANK(datos[[#This Row],[Row ID]:[Year sales]])</f>
        <v>0</v>
      </c>
    </row>
    <row r="3758" spans="1:34" x14ac:dyDescent="0.3">
      <c r="A3758">
        <v>3757</v>
      </c>
      <c r="B3758" t="s">
        <v>6929</v>
      </c>
      <c r="C3758" s="4">
        <v>42432</v>
      </c>
      <c r="D3758" s="4">
        <v>42435</v>
      </c>
      <c r="E3758" t="s">
        <v>208</v>
      </c>
      <c r="F3758" t="s">
        <v>6339</v>
      </c>
      <c r="G3758" t="s">
        <v>6340</v>
      </c>
      <c r="H3758" t="s">
        <v>57</v>
      </c>
      <c r="I3758" t="s">
        <v>38</v>
      </c>
      <c r="J3758" t="s">
        <v>6930</v>
      </c>
      <c r="K3758" t="s">
        <v>124</v>
      </c>
      <c r="L3758">
        <v>79762</v>
      </c>
      <c r="M3758" t="s">
        <v>125</v>
      </c>
      <c r="N3758" t="s">
        <v>6931</v>
      </c>
      <c r="O3758" t="s">
        <v>43</v>
      </c>
      <c r="P3758" t="s">
        <v>50</v>
      </c>
      <c r="Q3758" t="s">
        <v>6932</v>
      </c>
      <c r="R3758" s="1">
        <v>563.42999999999995</v>
      </c>
      <c r="S3758">
        <v>5</v>
      </c>
      <c r="T3758">
        <f t="shared" si="58"/>
        <v>31</v>
      </c>
      <c r="U3758" t="s">
        <v>75</v>
      </c>
      <c r="V3758">
        <v>0.3</v>
      </c>
      <c r="W3758">
        <v>169.02899999999997</v>
      </c>
      <c r="X3758" s="1">
        <v>-169.029</v>
      </c>
      <c r="Y3758" s="1">
        <v>732.45899999999995</v>
      </c>
      <c r="Z3758" t="s">
        <v>53</v>
      </c>
      <c r="AA3758" s="2">
        <v>-56.343000000000004</v>
      </c>
      <c r="AB3758" s="3">
        <v>-0.10000000000000002</v>
      </c>
      <c r="AC3758" s="1">
        <v>-450.74400000000003</v>
      </c>
      <c r="AD3758">
        <v>3</v>
      </c>
      <c r="AE3758">
        <v>3</v>
      </c>
      <c r="AF3758" t="s">
        <v>48</v>
      </c>
      <c r="AG3758">
        <v>2016</v>
      </c>
      <c r="AH3758">
        <f>COUNTBLANK(datos[[#This Row],[Row ID]:[Year sales]])</f>
        <v>0</v>
      </c>
    </row>
    <row r="3759" spans="1:34" x14ac:dyDescent="0.3">
      <c r="A3759">
        <v>3758</v>
      </c>
      <c r="B3759" t="s">
        <v>6933</v>
      </c>
      <c r="C3759" s="4">
        <v>42429</v>
      </c>
      <c r="D3759" s="4">
        <v>42433</v>
      </c>
      <c r="E3759" t="s">
        <v>67</v>
      </c>
      <c r="F3759" t="s">
        <v>474</v>
      </c>
      <c r="G3759" t="s">
        <v>475</v>
      </c>
      <c r="H3759" t="s">
        <v>37</v>
      </c>
      <c r="I3759" t="s">
        <v>38</v>
      </c>
      <c r="J3759" t="s">
        <v>627</v>
      </c>
      <c r="K3759" t="s">
        <v>518</v>
      </c>
      <c r="L3759">
        <v>43055</v>
      </c>
      <c r="M3759" t="s">
        <v>168</v>
      </c>
      <c r="N3759" t="s">
        <v>6408</v>
      </c>
      <c r="O3759" t="s">
        <v>62</v>
      </c>
      <c r="P3759" t="s">
        <v>86</v>
      </c>
      <c r="Q3759" t="s">
        <v>6409</v>
      </c>
      <c r="R3759" s="1">
        <v>111.104</v>
      </c>
      <c r="S3759">
        <v>7</v>
      </c>
      <c r="T3759">
        <f t="shared" si="58"/>
        <v>25</v>
      </c>
      <c r="U3759" t="s">
        <v>75</v>
      </c>
      <c r="V3759">
        <v>0.2</v>
      </c>
      <c r="W3759">
        <v>22.220800000000001</v>
      </c>
      <c r="X3759" s="1">
        <v>-22.220800000000001</v>
      </c>
      <c r="Y3759" s="1">
        <v>133.32480000000001</v>
      </c>
      <c r="Z3759" t="s">
        <v>99</v>
      </c>
      <c r="AA3759" s="2">
        <v>8.3328000000000007</v>
      </c>
      <c r="AB3759" s="3">
        <v>7.5000000000000011E-2</v>
      </c>
      <c r="AC3759" s="1">
        <v>-80.550399999999996</v>
      </c>
      <c r="AD3759">
        <v>4</v>
      </c>
      <c r="AE3759">
        <v>4</v>
      </c>
      <c r="AF3759" t="s">
        <v>48</v>
      </c>
      <c r="AG3759">
        <v>2016</v>
      </c>
      <c r="AH3759">
        <f>COUNTBLANK(datos[[#This Row],[Row ID]:[Year sales]])</f>
        <v>0</v>
      </c>
    </row>
    <row r="3760" spans="1:34" x14ac:dyDescent="0.3">
      <c r="A3760">
        <v>3759</v>
      </c>
      <c r="B3760" t="s">
        <v>6934</v>
      </c>
      <c r="C3760" s="4">
        <v>42265</v>
      </c>
      <c r="D3760" s="4">
        <v>42270</v>
      </c>
      <c r="E3760" t="s">
        <v>67</v>
      </c>
      <c r="F3760" t="s">
        <v>2786</v>
      </c>
      <c r="G3760" t="s">
        <v>2787</v>
      </c>
      <c r="H3760" t="s">
        <v>57</v>
      </c>
      <c r="I3760" t="s">
        <v>38</v>
      </c>
      <c r="J3760" t="s">
        <v>58</v>
      </c>
      <c r="K3760" t="s">
        <v>59</v>
      </c>
      <c r="L3760">
        <v>90049</v>
      </c>
      <c r="M3760" t="s">
        <v>60</v>
      </c>
      <c r="N3760" t="s">
        <v>1020</v>
      </c>
      <c r="O3760" t="s">
        <v>62</v>
      </c>
      <c r="P3760" t="s">
        <v>86</v>
      </c>
      <c r="Q3760" t="s">
        <v>1021</v>
      </c>
      <c r="R3760" s="1">
        <v>11.68</v>
      </c>
      <c r="S3760">
        <v>2</v>
      </c>
      <c r="T3760">
        <f t="shared" si="58"/>
        <v>15</v>
      </c>
      <c r="U3760" t="s">
        <v>46</v>
      </c>
      <c r="V3760">
        <v>0</v>
      </c>
      <c r="W3760">
        <v>0</v>
      </c>
      <c r="X3760" s="1">
        <v>0</v>
      </c>
      <c r="Y3760" s="1">
        <v>11.68</v>
      </c>
      <c r="Z3760" t="s">
        <v>65</v>
      </c>
      <c r="AA3760" s="2">
        <v>5.4896000000000003</v>
      </c>
      <c r="AB3760" s="3">
        <v>0.47000000000000003</v>
      </c>
      <c r="AC3760" s="1">
        <v>-6.1904000000000003</v>
      </c>
      <c r="AD3760">
        <v>5</v>
      </c>
      <c r="AE3760">
        <v>5</v>
      </c>
      <c r="AF3760" t="s">
        <v>48</v>
      </c>
      <c r="AG3760">
        <v>2015</v>
      </c>
      <c r="AH3760">
        <f>COUNTBLANK(datos[[#This Row],[Row ID]:[Year sales]])</f>
        <v>0</v>
      </c>
    </row>
    <row r="3761" spans="1:34" x14ac:dyDescent="0.3">
      <c r="A3761">
        <v>3760</v>
      </c>
      <c r="B3761" t="s">
        <v>6934</v>
      </c>
      <c r="C3761" s="4">
        <v>42265</v>
      </c>
      <c r="D3761" s="4">
        <v>42270</v>
      </c>
      <c r="E3761" t="s">
        <v>67</v>
      </c>
      <c r="F3761" t="s">
        <v>2786</v>
      </c>
      <c r="G3761" t="s">
        <v>2787</v>
      </c>
      <c r="H3761" t="s">
        <v>57</v>
      </c>
      <c r="I3761" t="s">
        <v>38</v>
      </c>
      <c r="J3761" t="s">
        <v>58</v>
      </c>
      <c r="K3761" t="s">
        <v>59</v>
      </c>
      <c r="L3761">
        <v>90049</v>
      </c>
      <c r="M3761" t="s">
        <v>60</v>
      </c>
      <c r="N3761" t="s">
        <v>6857</v>
      </c>
      <c r="O3761" t="s">
        <v>62</v>
      </c>
      <c r="P3761" t="s">
        <v>599</v>
      </c>
      <c r="Q3761" t="s">
        <v>6858</v>
      </c>
      <c r="R3761" s="1">
        <v>16.899999999999999</v>
      </c>
      <c r="S3761">
        <v>2</v>
      </c>
      <c r="T3761">
        <f t="shared" si="58"/>
        <v>24</v>
      </c>
      <c r="U3761" t="s">
        <v>46</v>
      </c>
      <c r="V3761">
        <v>0</v>
      </c>
      <c r="W3761">
        <v>0</v>
      </c>
      <c r="X3761" s="1">
        <v>0</v>
      </c>
      <c r="Y3761" s="1">
        <v>16.899999999999999</v>
      </c>
      <c r="Z3761" t="s">
        <v>65</v>
      </c>
      <c r="AA3761" s="2">
        <v>5.07</v>
      </c>
      <c r="AB3761" s="3">
        <v>0.30000000000000004</v>
      </c>
      <c r="AC3761" s="1">
        <v>-11.83</v>
      </c>
      <c r="AD3761">
        <v>5</v>
      </c>
      <c r="AE3761">
        <v>5</v>
      </c>
      <c r="AF3761" t="s">
        <v>48</v>
      </c>
      <c r="AG3761">
        <v>2015</v>
      </c>
      <c r="AH3761">
        <f>COUNTBLANK(datos[[#This Row],[Row ID]:[Year sales]])</f>
        <v>0</v>
      </c>
    </row>
    <row r="3762" spans="1:34" x14ac:dyDescent="0.3">
      <c r="A3762">
        <v>3761</v>
      </c>
      <c r="B3762" t="s">
        <v>6934</v>
      </c>
      <c r="C3762" s="4">
        <v>42265</v>
      </c>
      <c r="D3762" s="4">
        <v>42270</v>
      </c>
      <c r="E3762" t="s">
        <v>67</v>
      </c>
      <c r="F3762" t="s">
        <v>2786</v>
      </c>
      <c r="G3762" t="s">
        <v>2787</v>
      </c>
      <c r="H3762" t="s">
        <v>57</v>
      </c>
      <c r="I3762" t="s">
        <v>38</v>
      </c>
      <c r="J3762" t="s">
        <v>58</v>
      </c>
      <c r="K3762" t="s">
        <v>59</v>
      </c>
      <c r="L3762">
        <v>90049</v>
      </c>
      <c r="M3762" t="s">
        <v>60</v>
      </c>
      <c r="N3762" t="s">
        <v>4509</v>
      </c>
      <c r="O3762" t="s">
        <v>43</v>
      </c>
      <c r="P3762" t="s">
        <v>83</v>
      </c>
      <c r="Q3762" t="s">
        <v>4510</v>
      </c>
      <c r="R3762" s="1">
        <v>24.4</v>
      </c>
      <c r="S3762">
        <v>2</v>
      </c>
      <c r="T3762">
        <f t="shared" si="58"/>
        <v>23</v>
      </c>
      <c r="U3762" t="s">
        <v>46</v>
      </c>
      <c r="V3762">
        <v>0</v>
      </c>
      <c r="W3762">
        <v>0</v>
      </c>
      <c r="X3762" s="1">
        <v>0</v>
      </c>
      <c r="Y3762" s="1">
        <v>24.4</v>
      </c>
      <c r="Z3762" t="s">
        <v>65</v>
      </c>
      <c r="AA3762" s="2">
        <v>10.247999999999999</v>
      </c>
      <c r="AB3762" s="3">
        <v>0.42</v>
      </c>
      <c r="AC3762" s="1">
        <v>-14.151999999999999</v>
      </c>
      <c r="AD3762">
        <v>5</v>
      </c>
      <c r="AE3762">
        <v>5</v>
      </c>
      <c r="AF3762" t="s">
        <v>48</v>
      </c>
      <c r="AG3762">
        <v>2015</v>
      </c>
      <c r="AH3762">
        <f>COUNTBLANK(datos[[#This Row],[Row ID]:[Year sales]])</f>
        <v>0</v>
      </c>
    </row>
    <row r="3763" spans="1:34" x14ac:dyDescent="0.3">
      <c r="A3763">
        <v>3762</v>
      </c>
      <c r="B3763" t="s">
        <v>6935</v>
      </c>
      <c r="C3763" s="4">
        <v>42867</v>
      </c>
      <c r="D3763" s="4">
        <v>42872</v>
      </c>
      <c r="E3763" t="s">
        <v>67</v>
      </c>
      <c r="F3763" t="s">
        <v>2026</v>
      </c>
      <c r="G3763" t="s">
        <v>2027</v>
      </c>
      <c r="H3763" t="s">
        <v>37</v>
      </c>
      <c r="I3763" t="s">
        <v>38</v>
      </c>
      <c r="J3763" t="s">
        <v>4124</v>
      </c>
      <c r="K3763" t="s">
        <v>1267</v>
      </c>
      <c r="L3763">
        <v>2149</v>
      </c>
      <c r="M3763" t="s">
        <v>168</v>
      </c>
      <c r="N3763" t="s">
        <v>719</v>
      </c>
      <c r="O3763" t="s">
        <v>62</v>
      </c>
      <c r="P3763" t="s">
        <v>110</v>
      </c>
      <c r="Q3763" t="s">
        <v>5397</v>
      </c>
      <c r="R3763" s="1">
        <v>87.6</v>
      </c>
      <c r="S3763">
        <v>5</v>
      </c>
      <c r="T3763">
        <f t="shared" si="58"/>
        <v>25</v>
      </c>
      <c r="U3763" t="s">
        <v>75</v>
      </c>
      <c r="V3763">
        <v>0</v>
      </c>
      <c r="W3763">
        <v>0</v>
      </c>
      <c r="X3763" s="1">
        <v>0</v>
      </c>
      <c r="Y3763" s="1">
        <v>87.6</v>
      </c>
      <c r="Z3763" t="s">
        <v>99</v>
      </c>
      <c r="AA3763" s="2">
        <v>42.048000000000002</v>
      </c>
      <c r="AB3763" s="3">
        <v>0.48000000000000004</v>
      </c>
      <c r="AC3763" s="1">
        <v>-45.552</v>
      </c>
      <c r="AD3763">
        <v>5</v>
      </c>
      <c r="AE3763">
        <v>5</v>
      </c>
      <c r="AF3763" t="s">
        <v>48</v>
      </c>
      <c r="AG3763">
        <v>2017</v>
      </c>
      <c r="AH3763">
        <f>COUNTBLANK(datos[[#This Row],[Row ID]:[Year sales]])</f>
        <v>0</v>
      </c>
    </row>
    <row r="3764" spans="1:34" x14ac:dyDescent="0.3">
      <c r="A3764">
        <v>3763</v>
      </c>
      <c r="B3764" t="s">
        <v>6936</v>
      </c>
      <c r="C3764" s="4">
        <v>42595</v>
      </c>
      <c r="D3764" s="4">
        <v>42600</v>
      </c>
      <c r="E3764" t="s">
        <v>34</v>
      </c>
      <c r="F3764" t="s">
        <v>3163</v>
      </c>
      <c r="G3764" t="s">
        <v>3164</v>
      </c>
      <c r="H3764" t="s">
        <v>57</v>
      </c>
      <c r="I3764" t="s">
        <v>38</v>
      </c>
      <c r="J3764" t="s">
        <v>6937</v>
      </c>
      <c r="K3764" t="s">
        <v>134</v>
      </c>
      <c r="L3764">
        <v>53214</v>
      </c>
      <c r="M3764" t="s">
        <v>125</v>
      </c>
      <c r="N3764" t="s">
        <v>1693</v>
      </c>
      <c r="O3764" t="s">
        <v>43</v>
      </c>
      <c r="P3764" t="s">
        <v>44</v>
      </c>
      <c r="Q3764" t="s">
        <v>1694</v>
      </c>
      <c r="R3764" s="1">
        <v>241.96</v>
      </c>
      <c r="S3764">
        <v>2</v>
      </c>
      <c r="T3764">
        <f t="shared" si="58"/>
        <v>28</v>
      </c>
      <c r="U3764" t="s">
        <v>46</v>
      </c>
      <c r="V3764">
        <v>0</v>
      </c>
      <c r="W3764">
        <v>0</v>
      </c>
      <c r="X3764" s="1">
        <v>0</v>
      </c>
      <c r="Y3764" s="1">
        <v>241.96</v>
      </c>
      <c r="Z3764" t="s">
        <v>47</v>
      </c>
      <c r="AA3764" s="2">
        <v>24.196000000000002</v>
      </c>
      <c r="AB3764" s="3">
        <v>0.1</v>
      </c>
      <c r="AC3764" s="1">
        <v>-217.76400000000001</v>
      </c>
      <c r="AD3764">
        <v>5</v>
      </c>
      <c r="AE3764">
        <v>5</v>
      </c>
      <c r="AF3764" t="s">
        <v>48</v>
      </c>
      <c r="AG3764">
        <v>2016</v>
      </c>
      <c r="AH3764">
        <f>COUNTBLANK(datos[[#This Row],[Row ID]:[Year sales]])</f>
        <v>0</v>
      </c>
    </row>
    <row r="3765" spans="1:34" x14ac:dyDescent="0.3">
      <c r="A3765">
        <v>3764</v>
      </c>
      <c r="B3765" t="s">
        <v>6936</v>
      </c>
      <c r="C3765" s="4">
        <v>42595</v>
      </c>
      <c r="D3765" s="4">
        <v>42600</v>
      </c>
      <c r="E3765" t="s">
        <v>34</v>
      </c>
      <c r="F3765" t="s">
        <v>3163</v>
      </c>
      <c r="G3765" t="s">
        <v>3164</v>
      </c>
      <c r="H3765" t="s">
        <v>57</v>
      </c>
      <c r="I3765" t="s">
        <v>38</v>
      </c>
      <c r="J3765" t="s">
        <v>6937</v>
      </c>
      <c r="K3765" t="s">
        <v>134</v>
      </c>
      <c r="L3765">
        <v>53214</v>
      </c>
      <c r="M3765" t="s">
        <v>125</v>
      </c>
      <c r="N3765" t="s">
        <v>3149</v>
      </c>
      <c r="O3765" t="s">
        <v>62</v>
      </c>
      <c r="P3765" t="s">
        <v>94</v>
      </c>
      <c r="Q3765" t="s">
        <v>3150</v>
      </c>
      <c r="R3765" s="1">
        <v>8.52</v>
      </c>
      <c r="S3765">
        <v>3</v>
      </c>
      <c r="T3765">
        <f t="shared" si="58"/>
        <v>17</v>
      </c>
      <c r="U3765" t="s">
        <v>52</v>
      </c>
      <c r="V3765">
        <v>0</v>
      </c>
      <c r="W3765">
        <v>0</v>
      </c>
      <c r="X3765" s="1">
        <v>0</v>
      </c>
      <c r="Y3765" s="1">
        <v>8.52</v>
      </c>
      <c r="Z3765" t="s">
        <v>65</v>
      </c>
      <c r="AA3765" s="2">
        <v>4.1748000000000003</v>
      </c>
      <c r="AB3765" s="3">
        <v>0.49000000000000005</v>
      </c>
      <c r="AC3765" s="1">
        <v>-4.3452000000000002</v>
      </c>
      <c r="AD3765">
        <v>5</v>
      </c>
      <c r="AE3765">
        <v>5</v>
      </c>
      <c r="AF3765" t="s">
        <v>48</v>
      </c>
      <c r="AG3765">
        <v>2016</v>
      </c>
      <c r="AH3765">
        <f>COUNTBLANK(datos[[#This Row],[Row ID]:[Year sales]])</f>
        <v>0</v>
      </c>
    </row>
    <row r="3766" spans="1:34" x14ac:dyDescent="0.3">
      <c r="A3766">
        <v>3765</v>
      </c>
      <c r="B3766" t="s">
        <v>6938</v>
      </c>
      <c r="C3766" s="4">
        <v>42791</v>
      </c>
      <c r="D3766" s="4">
        <v>42796</v>
      </c>
      <c r="E3766" t="s">
        <v>67</v>
      </c>
      <c r="F3766" t="s">
        <v>6013</v>
      </c>
      <c r="G3766" t="s">
        <v>6014</v>
      </c>
      <c r="H3766" t="s">
        <v>37</v>
      </c>
      <c r="I3766" t="s">
        <v>38</v>
      </c>
      <c r="J3766" t="s">
        <v>323</v>
      </c>
      <c r="K3766" t="s">
        <v>231</v>
      </c>
      <c r="L3766">
        <v>60623</v>
      </c>
      <c r="M3766" t="s">
        <v>125</v>
      </c>
      <c r="N3766" t="s">
        <v>466</v>
      </c>
      <c r="O3766" t="s">
        <v>62</v>
      </c>
      <c r="P3766" t="s">
        <v>94</v>
      </c>
      <c r="Q3766" t="s">
        <v>467</v>
      </c>
      <c r="R3766" s="1">
        <v>1.788</v>
      </c>
      <c r="S3766">
        <v>3</v>
      </c>
      <c r="T3766">
        <f t="shared" si="58"/>
        <v>24</v>
      </c>
      <c r="U3766" t="s">
        <v>52</v>
      </c>
      <c r="V3766">
        <v>0.8</v>
      </c>
      <c r="W3766">
        <v>1.4304000000000001</v>
      </c>
      <c r="X3766" s="1">
        <v>-1.4303999999999999</v>
      </c>
      <c r="Y3766" s="1">
        <v>3.2183999999999999</v>
      </c>
      <c r="Z3766" t="s">
        <v>65</v>
      </c>
      <c r="AA3766" s="2">
        <v>-3.0396000000000001</v>
      </c>
      <c r="AB3766" s="3">
        <v>-1.7</v>
      </c>
      <c r="AC3766" s="1">
        <v>-3.3972000000000002</v>
      </c>
      <c r="AD3766">
        <v>5</v>
      </c>
      <c r="AE3766">
        <v>5</v>
      </c>
      <c r="AF3766" t="s">
        <v>48</v>
      </c>
      <c r="AG3766">
        <v>2017</v>
      </c>
      <c r="AH3766">
        <f>COUNTBLANK(datos[[#This Row],[Row ID]:[Year sales]])</f>
        <v>0</v>
      </c>
    </row>
    <row r="3767" spans="1:34" x14ac:dyDescent="0.3">
      <c r="A3767">
        <v>3766</v>
      </c>
      <c r="B3767" t="s">
        <v>6939</v>
      </c>
      <c r="C3767" s="4">
        <v>42450</v>
      </c>
      <c r="D3767" s="4">
        <v>42454</v>
      </c>
      <c r="E3767" t="s">
        <v>67</v>
      </c>
      <c r="F3767" t="s">
        <v>6261</v>
      </c>
      <c r="G3767" t="s">
        <v>6262</v>
      </c>
      <c r="H3767" t="s">
        <v>57</v>
      </c>
      <c r="I3767" t="s">
        <v>38</v>
      </c>
      <c r="J3767" t="s">
        <v>204</v>
      </c>
      <c r="K3767" t="s">
        <v>124</v>
      </c>
      <c r="L3767">
        <v>77036</v>
      </c>
      <c r="M3767" t="s">
        <v>125</v>
      </c>
      <c r="N3767" t="s">
        <v>4705</v>
      </c>
      <c r="O3767" t="s">
        <v>43</v>
      </c>
      <c r="P3767" t="s">
        <v>73</v>
      </c>
      <c r="Q3767" t="s">
        <v>4706</v>
      </c>
      <c r="R3767" s="1">
        <v>99.372</v>
      </c>
      <c r="S3767">
        <v>2</v>
      </c>
      <c r="T3767">
        <f t="shared" si="58"/>
        <v>12</v>
      </c>
      <c r="U3767" t="s">
        <v>46</v>
      </c>
      <c r="V3767">
        <v>0.3</v>
      </c>
      <c r="W3767">
        <v>29.811599999999999</v>
      </c>
      <c r="X3767" s="1">
        <v>-29.811599999999999</v>
      </c>
      <c r="Y3767" s="1">
        <v>129.18360000000001</v>
      </c>
      <c r="Z3767" t="s">
        <v>99</v>
      </c>
      <c r="AA3767" s="2">
        <v>-1.4196</v>
      </c>
      <c r="AB3767" s="3">
        <v>-1.4285714285714285E-2</v>
      </c>
      <c r="AC3767" s="1">
        <v>-70.98</v>
      </c>
      <c r="AD3767">
        <v>4</v>
      </c>
      <c r="AE3767">
        <v>4</v>
      </c>
      <c r="AF3767" t="s">
        <v>48</v>
      </c>
      <c r="AG3767">
        <v>2016</v>
      </c>
      <c r="AH3767">
        <f>COUNTBLANK(datos[[#This Row],[Row ID]:[Year sales]])</f>
        <v>0</v>
      </c>
    </row>
    <row r="3768" spans="1:34" x14ac:dyDescent="0.3">
      <c r="A3768">
        <v>3767</v>
      </c>
      <c r="B3768" t="s">
        <v>6939</v>
      </c>
      <c r="C3768" s="4">
        <v>42450</v>
      </c>
      <c r="D3768" s="4">
        <v>42454</v>
      </c>
      <c r="E3768" t="s">
        <v>67</v>
      </c>
      <c r="F3768" t="s">
        <v>6261</v>
      </c>
      <c r="G3768" t="s">
        <v>6262</v>
      </c>
      <c r="H3768" t="s">
        <v>57</v>
      </c>
      <c r="I3768" t="s">
        <v>38</v>
      </c>
      <c r="J3768" t="s">
        <v>204</v>
      </c>
      <c r="K3768" t="s">
        <v>124</v>
      </c>
      <c r="L3768">
        <v>77036</v>
      </c>
      <c r="M3768" t="s">
        <v>125</v>
      </c>
      <c r="N3768" t="s">
        <v>307</v>
      </c>
      <c r="O3768" t="s">
        <v>62</v>
      </c>
      <c r="P3768" t="s">
        <v>86</v>
      </c>
      <c r="Q3768" t="s">
        <v>308</v>
      </c>
      <c r="R3768" s="1">
        <v>1.3440000000000001</v>
      </c>
      <c r="S3768">
        <v>1</v>
      </c>
      <c r="T3768">
        <f t="shared" si="58"/>
        <v>24</v>
      </c>
      <c r="U3768" t="s">
        <v>46</v>
      </c>
      <c r="V3768">
        <v>0.2</v>
      </c>
      <c r="W3768">
        <v>0.26880000000000004</v>
      </c>
      <c r="X3768" s="1">
        <v>-0.26879999999999998</v>
      </c>
      <c r="Y3768" s="1">
        <v>1.6128</v>
      </c>
      <c r="Z3768" t="s">
        <v>65</v>
      </c>
      <c r="AA3768" s="2">
        <v>0.504</v>
      </c>
      <c r="AB3768" s="3">
        <v>0.375</v>
      </c>
      <c r="AC3768" s="1">
        <v>-0.57120000000000004</v>
      </c>
      <c r="AD3768">
        <v>4</v>
      </c>
      <c r="AE3768">
        <v>4</v>
      </c>
      <c r="AF3768" t="s">
        <v>48</v>
      </c>
      <c r="AG3768">
        <v>2016</v>
      </c>
      <c r="AH3768">
        <f>COUNTBLANK(datos[[#This Row],[Row ID]:[Year sales]])</f>
        <v>0</v>
      </c>
    </row>
    <row r="3769" spans="1:34" x14ac:dyDescent="0.3">
      <c r="A3769">
        <v>3768</v>
      </c>
      <c r="B3769" t="s">
        <v>6940</v>
      </c>
      <c r="C3769" s="4">
        <v>42346</v>
      </c>
      <c r="D3769" s="4">
        <v>42348</v>
      </c>
      <c r="E3769" t="s">
        <v>34</v>
      </c>
      <c r="F3769" t="s">
        <v>2858</v>
      </c>
      <c r="G3769" t="s">
        <v>2859</v>
      </c>
      <c r="H3769" t="s">
        <v>122</v>
      </c>
      <c r="I3769" t="s">
        <v>38</v>
      </c>
      <c r="J3769" t="s">
        <v>204</v>
      </c>
      <c r="K3769" t="s">
        <v>124</v>
      </c>
      <c r="L3769">
        <v>77036</v>
      </c>
      <c r="M3769" t="s">
        <v>125</v>
      </c>
      <c r="N3769" t="s">
        <v>761</v>
      </c>
      <c r="O3769" t="s">
        <v>90</v>
      </c>
      <c r="P3769" t="s">
        <v>91</v>
      </c>
      <c r="Q3769" t="s">
        <v>762</v>
      </c>
      <c r="R3769" s="1">
        <v>119.96</v>
      </c>
      <c r="S3769">
        <v>5</v>
      </c>
      <c r="T3769">
        <f t="shared" si="58"/>
        <v>20</v>
      </c>
      <c r="U3769" t="s">
        <v>75</v>
      </c>
      <c r="V3769">
        <v>0.2</v>
      </c>
      <c r="W3769">
        <v>23.992000000000001</v>
      </c>
      <c r="X3769" s="1">
        <v>-23.992000000000001</v>
      </c>
      <c r="Y3769" s="1">
        <v>143.952</v>
      </c>
      <c r="Z3769" t="s">
        <v>99</v>
      </c>
      <c r="AA3769" s="2">
        <v>11.996</v>
      </c>
      <c r="AB3769" s="3">
        <v>0.1</v>
      </c>
      <c r="AC3769" s="1">
        <v>-83.971999999999994</v>
      </c>
      <c r="AD3769">
        <v>2</v>
      </c>
      <c r="AE3769">
        <v>2</v>
      </c>
      <c r="AF3769" t="s">
        <v>48</v>
      </c>
      <c r="AG3769">
        <v>2015</v>
      </c>
      <c r="AH3769">
        <f>COUNTBLANK(datos[[#This Row],[Row ID]:[Year sales]])</f>
        <v>0</v>
      </c>
    </row>
    <row r="3770" spans="1:34" x14ac:dyDescent="0.3">
      <c r="A3770">
        <v>3769</v>
      </c>
      <c r="B3770" t="s">
        <v>6941</v>
      </c>
      <c r="C3770" s="4">
        <v>41989</v>
      </c>
      <c r="D3770" s="4">
        <v>41993</v>
      </c>
      <c r="E3770" t="s">
        <v>34</v>
      </c>
      <c r="F3770" t="s">
        <v>155</v>
      </c>
      <c r="G3770" t="s">
        <v>156</v>
      </c>
      <c r="H3770" t="s">
        <v>57</v>
      </c>
      <c r="I3770" t="s">
        <v>38</v>
      </c>
      <c r="J3770" t="s">
        <v>2354</v>
      </c>
      <c r="K3770" t="s">
        <v>71</v>
      </c>
      <c r="L3770">
        <v>33012</v>
      </c>
      <c r="M3770" t="s">
        <v>41</v>
      </c>
      <c r="N3770" t="s">
        <v>4647</v>
      </c>
      <c r="O3770" t="s">
        <v>43</v>
      </c>
      <c r="P3770" t="s">
        <v>50</v>
      </c>
      <c r="Q3770" t="s">
        <v>4648</v>
      </c>
      <c r="R3770" s="1">
        <v>1013.832</v>
      </c>
      <c r="S3770">
        <v>9</v>
      </c>
      <c r="T3770">
        <f t="shared" si="58"/>
        <v>44</v>
      </c>
      <c r="U3770" t="s">
        <v>75</v>
      </c>
      <c r="V3770">
        <v>0.2</v>
      </c>
      <c r="W3770">
        <v>202.7664</v>
      </c>
      <c r="X3770" s="1">
        <v>-202.7664</v>
      </c>
      <c r="Y3770" s="1">
        <v>1216.5984000000001</v>
      </c>
      <c r="Z3770" t="s">
        <v>53</v>
      </c>
      <c r="AA3770" s="2">
        <v>101.3832</v>
      </c>
      <c r="AB3770" s="3">
        <v>0.1</v>
      </c>
      <c r="AC3770" s="1">
        <v>-709.68240000000003</v>
      </c>
      <c r="AD3770">
        <v>4</v>
      </c>
      <c r="AE3770">
        <v>4</v>
      </c>
      <c r="AF3770" t="s">
        <v>48</v>
      </c>
      <c r="AG3770">
        <v>2014</v>
      </c>
      <c r="AH3770">
        <f>COUNTBLANK(datos[[#This Row],[Row ID]:[Year sales]])</f>
        <v>0</v>
      </c>
    </row>
    <row r="3771" spans="1:34" x14ac:dyDescent="0.3">
      <c r="A3771">
        <v>3770</v>
      </c>
      <c r="B3771" t="s">
        <v>6941</v>
      </c>
      <c r="C3771" s="4">
        <v>41989</v>
      </c>
      <c r="D3771" s="4">
        <v>41993</v>
      </c>
      <c r="E3771" t="s">
        <v>34</v>
      </c>
      <c r="F3771" t="s">
        <v>155</v>
      </c>
      <c r="G3771" t="s">
        <v>156</v>
      </c>
      <c r="H3771" t="s">
        <v>57</v>
      </c>
      <c r="I3771" t="s">
        <v>38</v>
      </c>
      <c r="J3771" t="s">
        <v>2354</v>
      </c>
      <c r="K3771" t="s">
        <v>71</v>
      </c>
      <c r="L3771">
        <v>33012</v>
      </c>
      <c r="M3771" t="s">
        <v>41</v>
      </c>
      <c r="N3771" t="s">
        <v>1251</v>
      </c>
      <c r="O3771" t="s">
        <v>62</v>
      </c>
      <c r="P3771" t="s">
        <v>289</v>
      </c>
      <c r="Q3771" t="s">
        <v>1252</v>
      </c>
      <c r="R3771" s="1">
        <v>1.984</v>
      </c>
      <c r="S3771">
        <v>2</v>
      </c>
      <c r="T3771">
        <f t="shared" si="58"/>
        <v>13</v>
      </c>
      <c r="U3771" t="s">
        <v>46</v>
      </c>
      <c r="V3771">
        <v>0.2</v>
      </c>
      <c r="W3771">
        <v>0.39680000000000004</v>
      </c>
      <c r="X3771" s="1">
        <v>-0.39679999999999999</v>
      </c>
      <c r="Y3771" s="1">
        <v>2.3807999999999998</v>
      </c>
      <c r="Z3771" t="s">
        <v>65</v>
      </c>
      <c r="AA3771" s="2">
        <v>0.66959999999999997</v>
      </c>
      <c r="AB3771" s="3">
        <v>0.33749999999999997</v>
      </c>
      <c r="AC3771" s="1">
        <v>-0.91759999999999997</v>
      </c>
      <c r="AD3771">
        <v>4</v>
      </c>
      <c r="AE3771">
        <v>4</v>
      </c>
      <c r="AF3771" t="s">
        <v>48</v>
      </c>
      <c r="AG3771">
        <v>2014</v>
      </c>
      <c r="AH3771">
        <f>COUNTBLANK(datos[[#This Row],[Row ID]:[Year sales]])</f>
        <v>0</v>
      </c>
    </row>
    <row r="3772" spans="1:34" x14ac:dyDescent="0.3">
      <c r="A3772">
        <v>3771</v>
      </c>
      <c r="B3772" t="s">
        <v>6942</v>
      </c>
      <c r="C3772" s="4">
        <v>42721</v>
      </c>
      <c r="D3772" s="4">
        <v>42725</v>
      </c>
      <c r="E3772" t="s">
        <v>67</v>
      </c>
      <c r="F3772" t="s">
        <v>3177</v>
      </c>
      <c r="G3772" t="s">
        <v>3178</v>
      </c>
      <c r="H3772" t="s">
        <v>37</v>
      </c>
      <c r="I3772" t="s">
        <v>38</v>
      </c>
      <c r="J3772" t="s">
        <v>147</v>
      </c>
      <c r="K3772" t="s">
        <v>59</v>
      </c>
      <c r="L3772">
        <v>94122</v>
      </c>
      <c r="M3772" t="s">
        <v>60</v>
      </c>
      <c r="N3772" t="s">
        <v>1920</v>
      </c>
      <c r="O3772" t="s">
        <v>43</v>
      </c>
      <c r="P3772" t="s">
        <v>73</v>
      </c>
      <c r="Q3772" t="s">
        <v>1921</v>
      </c>
      <c r="R3772" s="1">
        <v>2003.52</v>
      </c>
      <c r="S3772">
        <v>6</v>
      </c>
      <c r="T3772">
        <f t="shared" si="58"/>
        <v>17</v>
      </c>
      <c r="U3772" t="s">
        <v>75</v>
      </c>
      <c r="V3772">
        <v>0.2</v>
      </c>
      <c r="W3772">
        <v>400.70400000000001</v>
      </c>
      <c r="X3772" s="1">
        <v>-400.70400000000001</v>
      </c>
      <c r="Y3772" s="1">
        <v>2404.2240000000002</v>
      </c>
      <c r="Z3772" t="s">
        <v>53</v>
      </c>
      <c r="AA3772" s="2">
        <v>-325.572</v>
      </c>
      <c r="AB3772" s="3">
        <v>-0.16250000000000001</v>
      </c>
      <c r="AC3772" s="1">
        <v>-1928.3879999999999</v>
      </c>
      <c r="AD3772">
        <v>4</v>
      </c>
      <c r="AE3772">
        <v>4</v>
      </c>
      <c r="AF3772" t="s">
        <v>48</v>
      </c>
      <c r="AG3772">
        <v>2016</v>
      </c>
      <c r="AH3772">
        <f>COUNTBLANK(datos[[#This Row],[Row ID]:[Year sales]])</f>
        <v>0</v>
      </c>
    </row>
    <row r="3773" spans="1:34" x14ac:dyDescent="0.3">
      <c r="A3773">
        <v>3772</v>
      </c>
      <c r="B3773" t="s">
        <v>6943</v>
      </c>
      <c r="C3773" s="4">
        <v>42502</v>
      </c>
      <c r="D3773" s="4">
        <v>42507</v>
      </c>
      <c r="E3773" t="s">
        <v>67</v>
      </c>
      <c r="F3773" t="s">
        <v>4455</v>
      </c>
      <c r="G3773" t="s">
        <v>4456</v>
      </c>
      <c r="H3773" t="s">
        <v>57</v>
      </c>
      <c r="I3773" t="s">
        <v>38</v>
      </c>
      <c r="J3773" t="s">
        <v>166</v>
      </c>
      <c r="K3773" t="s">
        <v>167</v>
      </c>
      <c r="L3773">
        <v>19140</v>
      </c>
      <c r="M3773" t="s">
        <v>168</v>
      </c>
      <c r="N3773" t="s">
        <v>982</v>
      </c>
      <c r="O3773" t="s">
        <v>62</v>
      </c>
      <c r="P3773" t="s">
        <v>77</v>
      </c>
      <c r="Q3773" t="s">
        <v>983</v>
      </c>
      <c r="R3773" s="1">
        <v>82.367999999999995</v>
      </c>
      <c r="S3773">
        <v>2</v>
      </c>
      <c r="T3773">
        <f t="shared" si="58"/>
        <v>31</v>
      </c>
      <c r="U3773" t="s">
        <v>46</v>
      </c>
      <c r="V3773">
        <v>0.2</v>
      </c>
      <c r="W3773">
        <v>16.473600000000001</v>
      </c>
      <c r="X3773" s="1">
        <v>-16.473600000000001</v>
      </c>
      <c r="Y3773" s="1">
        <v>98.8416</v>
      </c>
      <c r="Z3773" t="s">
        <v>99</v>
      </c>
      <c r="AA3773" s="2">
        <v>-19.5624</v>
      </c>
      <c r="AB3773" s="3">
        <v>-0.23750000000000002</v>
      </c>
      <c r="AC3773" s="1">
        <v>-85.456800000000001</v>
      </c>
      <c r="AD3773">
        <v>5</v>
      </c>
      <c r="AE3773">
        <v>5</v>
      </c>
      <c r="AF3773" t="s">
        <v>48</v>
      </c>
      <c r="AG3773">
        <v>2016</v>
      </c>
      <c r="AH3773">
        <f>COUNTBLANK(datos[[#This Row],[Row ID]:[Year sales]])</f>
        <v>0</v>
      </c>
    </row>
    <row r="3774" spans="1:34" x14ac:dyDescent="0.3">
      <c r="A3774">
        <v>3773</v>
      </c>
      <c r="B3774" t="s">
        <v>6944</v>
      </c>
      <c r="C3774" s="4">
        <v>41857</v>
      </c>
      <c r="D3774" s="4">
        <v>41862</v>
      </c>
      <c r="E3774" t="s">
        <v>34</v>
      </c>
      <c r="F3774" t="s">
        <v>2408</v>
      </c>
      <c r="G3774" t="s">
        <v>2409</v>
      </c>
      <c r="H3774" t="s">
        <v>37</v>
      </c>
      <c r="I3774" t="s">
        <v>38</v>
      </c>
      <c r="J3774" t="s">
        <v>402</v>
      </c>
      <c r="K3774" t="s">
        <v>403</v>
      </c>
      <c r="L3774">
        <v>29203</v>
      </c>
      <c r="M3774" t="s">
        <v>41</v>
      </c>
      <c r="N3774" t="s">
        <v>3586</v>
      </c>
      <c r="O3774" t="s">
        <v>90</v>
      </c>
      <c r="P3774" t="s">
        <v>181</v>
      </c>
      <c r="Q3774" t="s">
        <v>3587</v>
      </c>
      <c r="R3774" s="1">
        <v>62.91</v>
      </c>
      <c r="S3774">
        <v>3</v>
      </c>
      <c r="T3774">
        <f t="shared" si="58"/>
        <v>24</v>
      </c>
      <c r="U3774" t="s">
        <v>52</v>
      </c>
      <c r="V3774">
        <v>0</v>
      </c>
      <c r="W3774">
        <v>0</v>
      </c>
      <c r="X3774" s="1">
        <v>0</v>
      </c>
      <c r="Y3774" s="1">
        <v>62.91</v>
      </c>
      <c r="Z3774" t="s">
        <v>99</v>
      </c>
      <c r="AA3774" s="2">
        <v>22.647600000000001</v>
      </c>
      <c r="AB3774" s="3">
        <v>0.36000000000000004</v>
      </c>
      <c r="AC3774" s="1">
        <v>-40.2624</v>
      </c>
      <c r="AD3774">
        <v>5</v>
      </c>
      <c r="AE3774">
        <v>5</v>
      </c>
      <c r="AF3774" t="s">
        <v>48</v>
      </c>
      <c r="AG3774">
        <v>2014</v>
      </c>
      <c r="AH3774">
        <f>COUNTBLANK(datos[[#This Row],[Row ID]:[Year sales]])</f>
        <v>0</v>
      </c>
    </row>
    <row r="3775" spans="1:34" x14ac:dyDescent="0.3">
      <c r="A3775">
        <v>3774</v>
      </c>
      <c r="B3775" t="s">
        <v>6945</v>
      </c>
      <c r="C3775" s="4">
        <v>41740</v>
      </c>
      <c r="D3775" s="4">
        <v>41742</v>
      </c>
      <c r="E3775" t="s">
        <v>34</v>
      </c>
      <c r="F3775" t="s">
        <v>2290</v>
      </c>
      <c r="G3775" t="s">
        <v>2291</v>
      </c>
      <c r="H3775" t="s">
        <v>37</v>
      </c>
      <c r="I3775" t="s">
        <v>38</v>
      </c>
      <c r="J3775" t="s">
        <v>1442</v>
      </c>
      <c r="K3775" t="s">
        <v>71</v>
      </c>
      <c r="L3775">
        <v>33180</v>
      </c>
      <c r="M3775" t="s">
        <v>41</v>
      </c>
      <c r="N3775" t="s">
        <v>6946</v>
      </c>
      <c r="O3775" t="s">
        <v>62</v>
      </c>
      <c r="P3775" t="s">
        <v>289</v>
      </c>
      <c r="Q3775" t="s">
        <v>6947</v>
      </c>
      <c r="R3775" s="1">
        <v>6.9119999999999999</v>
      </c>
      <c r="S3775">
        <v>3</v>
      </c>
      <c r="T3775">
        <f t="shared" si="58"/>
        <v>15</v>
      </c>
      <c r="U3775" t="s">
        <v>52</v>
      </c>
      <c r="V3775">
        <v>0.2</v>
      </c>
      <c r="W3775">
        <v>1.3824000000000001</v>
      </c>
      <c r="X3775" s="1">
        <v>-1.3824000000000001</v>
      </c>
      <c r="Y3775" s="1">
        <v>8.2943999999999996</v>
      </c>
      <c r="Z3775" t="s">
        <v>65</v>
      </c>
      <c r="AA3775" s="2">
        <v>2.3328000000000002</v>
      </c>
      <c r="AB3775" s="3">
        <v>0.33750000000000002</v>
      </c>
      <c r="AC3775" s="1">
        <v>-3.1968000000000001</v>
      </c>
      <c r="AD3775">
        <v>2</v>
      </c>
      <c r="AE3775">
        <v>2</v>
      </c>
      <c r="AF3775" t="s">
        <v>48</v>
      </c>
      <c r="AG3775">
        <v>2014</v>
      </c>
      <c r="AH3775">
        <f>COUNTBLANK(datos[[#This Row],[Row ID]:[Year sales]])</f>
        <v>0</v>
      </c>
    </row>
    <row r="3776" spans="1:34" x14ac:dyDescent="0.3">
      <c r="A3776">
        <v>3775</v>
      </c>
      <c r="B3776" t="s">
        <v>6945</v>
      </c>
      <c r="C3776" s="4">
        <v>41740</v>
      </c>
      <c r="D3776" s="4">
        <v>41742</v>
      </c>
      <c r="E3776" t="s">
        <v>34</v>
      </c>
      <c r="F3776" t="s">
        <v>2290</v>
      </c>
      <c r="G3776" t="s">
        <v>2291</v>
      </c>
      <c r="H3776" t="s">
        <v>37</v>
      </c>
      <c r="I3776" t="s">
        <v>38</v>
      </c>
      <c r="J3776" t="s">
        <v>1442</v>
      </c>
      <c r="K3776" t="s">
        <v>71</v>
      </c>
      <c r="L3776">
        <v>33180</v>
      </c>
      <c r="M3776" t="s">
        <v>41</v>
      </c>
      <c r="N3776" t="s">
        <v>1096</v>
      </c>
      <c r="O3776" t="s">
        <v>90</v>
      </c>
      <c r="P3776" t="s">
        <v>181</v>
      </c>
      <c r="Q3776" t="s">
        <v>1097</v>
      </c>
      <c r="R3776" s="1">
        <v>383.976</v>
      </c>
      <c r="S3776">
        <v>3</v>
      </c>
      <c r="T3776">
        <f t="shared" si="58"/>
        <v>21</v>
      </c>
      <c r="U3776" t="s">
        <v>52</v>
      </c>
      <c r="V3776">
        <v>0.2</v>
      </c>
      <c r="W3776">
        <v>76.795200000000008</v>
      </c>
      <c r="X3776" s="1">
        <v>-76.795199999999994</v>
      </c>
      <c r="Y3776" s="1">
        <v>460.77120000000002</v>
      </c>
      <c r="Z3776" t="s">
        <v>47</v>
      </c>
      <c r="AA3776" s="2">
        <v>81.594899999999996</v>
      </c>
      <c r="AB3776" s="3">
        <v>0.21249999999999999</v>
      </c>
      <c r="AC3776" s="1">
        <v>-225.58590000000001</v>
      </c>
      <c r="AD3776">
        <v>2</v>
      </c>
      <c r="AE3776">
        <v>2</v>
      </c>
      <c r="AF3776" t="s">
        <v>48</v>
      </c>
      <c r="AG3776">
        <v>2014</v>
      </c>
      <c r="AH3776">
        <f>COUNTBLANK(datos[[#This Row],[Row ID]:[Year sales]])</f>
        <v>0</v>
      </c>
    </row>
    <row r="3777" spans="1:34" x14ac:dyDescent="0.3">
      <c r="A3777">
        <v>3776</v>
      </c>
      <c r="B3777" t="s">
        <v>6945</v>
      </c>
      <c r="C3777" s="4">
        <v>41740</v>
      </c>
      <c r="D3777" s="4">
        <v>41742</v>
      </c>
      <c r="E3777" t="s">
        <v>34</v>
      </c>
      <c r="F3777" t="s">
        <v>2290</v>
      </c>
      <c r="G3777" t="s">
        <v>2291</v>
      </c>
      <c r="H3777" t="s">
        <v>37</v>
      </c>
      <c r="I3777" t="s">
        <v>38</v>
      </c>
      <c r="J3777" t="s">
        <v>1442</v>
      </c>
      <c r="K3777" t="s">
        <v>71</v>
      </c>
      <c r="L3777">
        <v>33180</v>
      </c>
      <c r="M3777" t="s">
        <v>41</v>
      </c>
      <c r="N3777" t="s">
        <v>3221</v>
      </c>
      <c r="O3777" t="s">
        <v>62</v>
      </c>
      <c r="P3777" t="s">
        <v>110</v>
      </c>
      <c r="Q3777" t="s">
        <v>3222</v>
      </c>
      <c r="R3777" s="1">
        <v>10.368</v>
      </c>
      <c r="S3777">
        <v>2</v>
      </c>
      <c r="T3777">
        <f t="shared" si="58"/>
        <v>17</v>
      </c>
      <c r="U3777" t="s">
        <v>46</v>
      </c>
      <c r="V3777">
        <v>0.2</v>
      </c>
      <c r="W3777">
        <v>2.0736000000000003</v>
      </c>
      <c r="X3777" s="1">
        <v>-2.0735999999999999</v>
      </c>
      <c r="Y3777" s="1">
        <v>12.441600000000001</v>
      </c>
      <c r="Z3777" t="s">
        <v>65</v>
      </c>
      <c r="AA3777" s="2">
        <v>3.6288</v>
      </c>
      <c r="AB3777" s="3">
        <v>0.35</v>
      </c>
      <c r="AC3777" s="1">
        <v>-4.6656000000000004</v>
      </c>
      <c r="AD3777">
        <v>2</v>
      </c>
      <c r="AE3777">
        <v>2</v>
      </c>
      <c r="AF3777" t="s">
        <v>48</v>
      </c>
      <c r="AG3777">
        <v>2014</v>
      </c>
      <c r="AH3777">
        <f>COUNTBLANK(datos[[#This Row],[Row ID]:[Year sales]])</f>
        <v>0</v>
      </c>
    </row>
    <row r="3778" spans="1:34" x14ac:dyDescent="0.3">
      <c r="A3778">
        <v>3777</v>
      </c>
      <c r="B3778" t="s">
        <v>6945</v>
      </c>
      <c r="C3778" s="4">
        <v>41740</v>
      </c>
      <c r="D3778" s="4">
        <v>41742</v>
      </c>
      <c r="E3778" t="s">
        <v>34</v>
      </c>
      <c r="F3778" t="s">
        <v>2290</v>
      </c>
      <c r="G3778" t="s">
        <v>2291</v>
      </c>
      <c r="H3778" t="s">
        <v>37</v>
      </c>
      <c r="I3778" t="s">
        <v>38</v>
      </c>
      <c r="J3778" t="s">
        <v>1442</v>
      </c>
      <c r="K3778" t="s">
        <v>71</v>
      </c>
      <c r="L3778">
        <v>33180</v>
      </c>
      <c r="M3778" t="s">
        <v>41</v>
      </c>
      <c r="N3778" t="s">
        <v>6948</v>
      </c>
      <c r="O3778" t="s">
        <v>90</v>
      </c>
      <c r="P3778" t="s">
        <v>181</v>
      </c>
      <c r="Q3778" t="s">
        <v>6949</v>
      </c>
      <c r="R3778" s="1">
        <v>335.94400000000002</v>
      </c>
      <c r="S3778">
        <v>7</v>
      </c>
      <c r="T3778">
        <f t="shared" ref="T3778:T3841" si="59">SUMIF(Q:Q, Q3778, S:S)</f>
        <v>11</v>
      </c>
      <c r="U3778" t="s">
        <v>75</v>
      </c>
      <c r="V3778">
        <v>0.2</v>
      </c>
      <c r="W3778">
        <v>67.188800000000001</v>
      </c>
      <c r="X3778" s="1">
        <v>-67.188800000000001</v>
      </c>
      <c r="Y3778" s="1">
        <v>403.13280000000003</v>
      </c>
      <c r="Z3778" t="s">
        <v>47</v>
      </c>
      <c r="AA3778" s="2">
        <v>41.993000000000002</v>
      </c>
      <c r="AB3778" s="3">
        <v>0.125</v>
      </c>
      <c r="AC3778" s="1">
        <v>-226.76220000000001</v>
      </c>
      <c r="AD3778">
        <v>2</v>
      </c>
      <c r="AE3778">
        <v>2</v>
      </c>
      <c r="AF3778" t="s">
        <v>48</v>
      </c>
      <c r="AG3778">
        <v>2014</v>
      </c>
      <c r="AH3778">
        <f>COUNTBLANK(datos[[#This Row],[Row ID]:[Year sales]])</f>
        <v>0</v>
      </c>
    </row>
    <row r="3779" spans="1:34" x14ac:dyDescent="0.3">
      <c r="A3779">
        <v>3778</v>
      </c>
      <c r="B3779" t="s">
        <v>6950</v>
      </c>
      <c r="C3779" s="4">
        <v>42127</v>
      </c>
      <c r="D3779" s="4">
        <v>42132</v>
      </c>
      <c r="E3779" t="s">
        <v>67</v>
      </c>
      <c r="F3779" t="s">
        <v>6208</v>
      </c>
      <c r="G3779" t="s">
        <v>6209</v>
      </c>
      <c r="H3779" t="s">
        <v>122</v>
      </c>
      <c r="I3779" t="s">
        <v>38</v>
      </c>
      <c r="J3779" t="s">
        <v>6951</v>
      </c>
      <c r="K3779" t="s">
        <v>59</v>
      </c>
      <c r="L3779">
        <v>91911</v>
      </c>
      <c r="M3779" t="s">
        <v>60</v>
      </c>
      <c r="N3779" t="s">
        <v>5427</v>
      </c>
      <c r="O3779" t="s">
        <v>43</v>
      </c>
      <c r="P3779" t="s">
        <v>83</v>
      </c>
      <c r="Q3779" t="s">
        <v>5428</v>
      </c>
      <c r="R3779" s="1">
        <v>665.88</v>
      </c>
      <c r="S3779">
        <v>6</v>
      </c>
      <c r="T3779">
        <f t="shared" si="59"/>
        <v>24</v>
      </c>
      <c r="U3779" t="s">
        <v>75</v>
      </c>
      <c r="V3779">
        <v>0</v>
      </c>
      <c r="W3779">
        <v>0</v>
      </c>
      <c r="X3779" s="1">
        <v>0</v>
      </c>
      <c r="Y3779" s="1">
        <v>665.88</v>
      </c>
      <c r="Z3779" t="s">
        <v>53</v>
      </c>
      <c r="AA3779" s="2">
        <v>106.5408</v>
      </c>
      <c r="AB3779" s="3">
        <v>0.16</v>
      </c>
      <c r="AC3779" s="1">
        <v>-559.33920000000001</v>
      </c>
      <c r="AD3779">
        <v>5</v>
      </c>
      <c r="AE3779">
        <v>5</v>
      </c>
      <c r="AF3779" t="s">
        <v>48</v>
      </c>
      <c r="AG3779">
        <v>2015</v>
      </c>
      <c r="AH3779">
        <f>COUNTBLANK(datos[[#This Row],[Row ID]:[Year sales]])</f>
        <v>0</v>
      </c>
    </row>
    <row r="3780" spans="1:34" x14ac:dyDescent="0.3">
      <c r="A3780">
        <v>3779</v>
      </c>
      <c r="B3780" t="s">
        <v>6952</v>
      </c>
      <c r="C3780" s="4">
        <v>43069</v>
      </c>
      <c r="D3780" s="4">
        <v>43071</v>
      </c>
      <c r="E3780" t="s">
        <v>34</v>
      </c>
      <c r="F3780" t="s">
        <v>444</v>
      </c>
      <c r="G3780" t="s">
        <v>445</v>
      </c>
      <c r="H3780" t="s">
        <v>122</v>
      </c>
      <c r="I3780" t="s">
        <v>38</v>
      </c>
      <c r="J3780" t="s">
        <v>1442</v>
      </c>
      <c r="K3780" t="s">
        <v>71</v>
      </c>
      <c r="L3780">
        <v>33180</v>
      </c>
      <c r="M3780" t="s">
        <v>41</v>
      </c>
      <c r="N3780" t="s">
        <v>3921</v>
      </c>
      <c r="O3780" t="s">
        <v>90</v>
      </c>
      <c r="P3780" t="s">
        <v>91</v>
      </c>
      <c r="Q3780" t="s">
        <v>3922</v>
      </c>
      <c r="R3780" s="1">
        <v>71.975999999999999</v>
      </c>
      <c r="S3780">
        <v>3</v>
      </c>
      <c r="T3780">
        <f t="shared" si="59"/>
        <v>27</v>
      </c>
      <c r="U3780" t="s">
        <v>52</v>
      </c>
      <c r="V3780">
        <v>0.2</v>
      </c>
      <c r="W3780">
        <v>14.395200000000001</v>
      </c>
      <c r="X3780" s="1">
        <v>-14.395200000000001</v>
      </c>
      <c r="Y3780" s="1">
        <v>86.371200000000002</v>
      </c>
      <c r="Z3780" t="s">
        <v>99</v>
      </c>
      <c r="AA3780" s="2">
        <v>8.9969999999999999</v>
      </c>
      <c r="AB3780" s="3">
        <v>0.125</v>
      </c>
      <c r="AC3780" s="1">
        <v>-48.583799999999997</v>
      </c>
      <c r="AD3780">
        <v>2</v>
      </c>
      <c r="AE3780">
        <v>2</v>
      </c>
      <c r="AF3780" t="s">
        <v>48</v>
      </c>
      <c r="AG3780">
        <v>2017</v>
      </c>
      <c r="AH3780">
        <f>COUNTBLANK(datos[[#This Row],[Row ID]:[Year sales]])</f>
        <v>0</v>
      </c>
    </row>
    <row r="3781" spans="1:34" x14ac:dyDescent="0.3">
      <c r="A3781">
        <v>3780</v>
      </c>
      <c r="B3781" t="s">
        <v>6953</v>
      </c>
      <c r="C3781" s="4">
        <v>42782</v>
      </c>
      <c r="D3781" s="4">
        <v>42786</v>
      </c>
      <c r="E3781" t="s">
        <v>67</v>
      </c>
      <c r="F3781" t="s">
        <v>1440</v>
      </c>
      <c r="G3781" t="s">
        <v>1441</v>
      </c>
      <c r="H3781" t="s">
        <v>37</v>
      </c>
      <c r="I3781" t="s">
        <v>38</v>
      </c>
      <c r="J3781" t="s">
        <v>286</v>
      </c>
      <c r="K3781" t="s">
        <v>287</v>
      </c>
      <c r="L3781">
        <v>10035</v>
      </c>
      <c r="M3781" t="s">
        <v>168</v>
      </c>
      <c r="N3781" t="s">
        <v>1663</v>
      </c>
      <c r="O3781" t="s">
        <v>62</v>
      </c>
      <c r="P3781" t="s">
        <v>110</v>
      </c>
      <c r="Q3781" t="s">
        <v>1664</v>
      </c>
      <c r="R3781" s="1">
        <v>37.94</v>
      </c>
      <c r="S3781">
        <v>2</v>
      </c>
      <c r="T3781">
        <f t="shared" si="59"/>
        <v>11</v>
      </c>
      <c r="U3781" t="s">
        <v>46</v>
      </c>
      <c r="V3781">
        <v>0</v>
      </c>
      <c r="W3781">
        <v>0</v>
      </c>
      <c r="X3781" s="1">
        <v>0</v>
      </c>
      <c r="Y3781" s="1">
        <v>37.94</v>
      </c>
      <c r="Z3781" t="s">
        <v>65</v>
      </c>
      <c r="AA3781" s="2">
        <v>18.211200000000002</v>
      </c>
      <c r="AB3781" s="3">
        <v>0.48000000000000009</v>
      </c>
      <c r="AC3781" s="1">
        <v>-19.7288</v>
      </c>
      <c r="AD3781">
        <v>4</v>
      </c>
      <c r="AE3781">
        <v>4</v>
      </c>
      <c r="AF3781" t="s">
        <v>48</v>
      </c>
      <c r="AG3781">
        <v>2017</v>
      </c>
      <c r="AH3781">
        <f>COUNTBLANK(datos[[#This Row],[Row ID]:[Year sales]])</f>
        <v>0</v>
      </c>
    </row>
    <row r="3782" spans="1:34" x14ac:dyDescent="0.3">
      <c r="A3782">
        <v>3781</v>
      </c>
      <c r="B3782" t="s">
        <v>6954</v>
      </c>
      <c r="C3782" s="4">
        <v>41959</v>
      </c>
      <c r="D3782" s="4">
        <v>41963</v>
      </c>
      <c r="E3782" t="s">
        <v>67</v>
      </c>
      <c r="F3782" t="s">
        <v>4928</v>
      </c>
      <c r="G3782" t="s">
        <v>4929</v>
      </c>
      <c r="H3782" t="s">
        <v>122</v>
      </c>
      <c r="I3782" t="s">
        <v>38</v>
      </c>
      <c r="J3782" t="s">
        <v>6955</v>
      </c>
      <c r="K3782" t="s">
        <v>4558</v>
      </c>
      <c r="L3782">
        <v>66502</v>
      </c>
      <c r="M3782" t="s">
        <v>125</v>
      </c>
      <c r="N3782" t="s">
        <v>4307</v>
      </c>
      <c r="O3782" t="s">
        <v>90</v>
      </c>
      <c r="P3782" t="s">
        <v>91</v>
      </c>
      <c r="Q3782" t="s">
        <v>4308</v>
      </c>
      <c r="R3782" s="1">
        <v>273.95999999999998</v>
      </c>
      <c r="S3782">
        <v>2</v>
      </c>
      <c r="T3782">
        <f t="shared" si="59"/>
        <v>18</v>
      </c>
      <c r="U3782" t="s">
        <v>46</v>
      </c>
      <c r="V3782">
        <v>0</v>
      </c>
      <c r="W3782">
        <v>0</v>
      </c>
      <c r="X3782" s="1">
        <v>0</v>
      </c>
      <c r="Y3782" s="1">
        <v>273.95999999999998</v>
      </c>
      <c r="Z3782" t="s">
        <v>47</v>
      </c>
      <c r="AA3782" s="2">
        <v>10.958399999999999</v>
      </c>
      <c r="AB3782" s="3">
        <v>0.04</v>
      </c>
      <c r="AC3782" s="1">
        <v>-263.0016</v>
      </c>
      <c r="AD3782">
        <v>4</v>
      </c>
      <c r="AE3782">
        <v>4</v>
      </c>
      <c r="AF3782" t="s">
        <v>48</v>
      </c>
      <c r="AG3782">
        <v>2014</v>
      </c>
      <c r="AH3782">
        <f>COUNTBLANK(datos[[#This Row],[Row ID]:[Year sales]])</f>
        <v>0</v>
      </c>
    </row>
    <row r="3783" spans="1:34" x14ac:dyDescent="0.3">
      <c r="A3783">
        <v>3782</v>
      </c>
      <c r="B3783" t="s">
        <v>6956</v>
      </c>
      <c r="C3783" s="4">
        <v>42194</v>
      </c>
      <c r="D3783" s="4">
        <v>42199</v>
      </c>
      <c r="E3783" t="s">
        <v>34</v>
      </c>
      <c r="F3783" t="s">
        <v>3672</v>
      </c>
      <c r="G3783" t="s">
        <v>3673</v>
      </c>
      <c r="H3783" t="s">
        <v>37</v>
      </c>
      <c r="I3783" t="s">
        <v>38</v>
      </c>
      <c r="J3783" t="s">
        <v>166</v>
      </c>
      <c r="K3783" t="s">
        <v>167</v>
      </c>
      <c r="L3783">
        <v>19120</v>
      </c>
      <c r="M3783" t="s">
        <v>168</v>
      </c>
      <c r="N3783" t="s">
        <v>5481</v>
      </c>
      <c r="O3783" t="s">
        <v>90</v>
      </c>
      <c r="P3783" t="s">
        <v>91</v>
      </c>
      <c r="Q3783" t="s">
        <v>5482</v>
      </c>
      <c r="R3783" s="1">
        <v>269.98200000000003</v>
      </c>
      <c r="S3783">
        <v>3</v>
      </c>
      <c r="T3783">
        <f t="shared" si="59"/>
        <v>25</v>
      </c>
      <c r="U3783" t="s">
        <v>52</v>
      </c>
      <c r="V3783">
        <v>0.4</v>
      </c>
      <c r="W3783">
        <v>107.99280000000002</v>
      </c>
      <c r="X3783" s="1">
        <v>-107.9928</v>
      </c>
      <c r="Y3783" s="1">
        <v>377.97480000000007</v>
      </c>
      <c r="Z3783" t="s">
        <v>47</v>
      </c>
      <c r="AA3783" s="2">
        <v>40.497300000000003</v>
      </c>
      <c r="AB3783" s="3">
        <v>0.15</v>
      </c>
      <c r="AC3783" s="1">
        <v>-121.4919</v>
      </c>
      <c r="AD3783">
        <v>5</v>
      </c>
      <c r="AE3783">
        <v>5</v>
      </c>
      <c r="AF3783" t="s">
        <v>48</v>
      </c>
      <c r="AG3783">
        <v>2015</v>
      </c>
      <c r="AH3783">
        <f>COUNTBLANK(datos[[#This Row],[Row ID]:[Year sales]])</f>
        <v>0</v>
      </c>
    </row>
    <row r="3784" spans="1:34" x14ac:dyDescent="0.3">
      <c r="A3784">
        <v>3783</v>
      </c>
      <c r="B3784" t="s">
        <v>6957</v>
      </c>
      <c r="C3784" s="4">
        <v>43052</v>
      </c>
      <c r="D3784" s="4">
        <v>43055</v>
      </c>
      <c r="E3784" t="s">
        <v>34</v>
      </c>
      <c r="F3784" t="s">
        <v>3707</v>
      </c>
      <c r="G3784" t="s">
        <v>3708</v>
      </c>
      <c r="H3784" t="s">
        <v>37</v>
      </c>
      <c r="I3784" t="s">
        <v>38</v>
      </c>
      <c r="J3784" t="s">
        <v>354</v>
      </c>
      <c r="K3784" t="s">
        <v>355</v>
      </c>
      <c r="L3784">
        <v>38109</v>
      </c>
      <c r="M3784" t="s">
        <v>41</v>
      </c>
      <c r="N3784" t="s">
        <v>4429</v>
      </c>
      <c r="O3784" t="s">
        <v>62</v>
      </c>
      <c r="P3784" t="s">
        <v>110</v>
      </c>
      <c r="Q3784" t="s">
        <v>4430</v>
      </c>
      <c r="R3784" s="1">
        <v>8.9039999999999999</v>
      </c>
      <c r="S3784">
        <v>3</v>
      </c>
      <c r="T3784">
        <f t="shared" si="59"/>
        <v>8</v>
      </c>
      <c r="U3784" t="s">
        <v>52</v>
      </c>
      <c r="V3784">
        <v>0.2</v>
      </c>
      <c r="W3784">
        <v>1.7808000000000002</v>
      </c>
      <c r="X3784" s="1">
        <v>-1.7807999999999999</v>
      </c>
      <c r="Y3784" s="1">
        <v>10.684799999999999</v>
      </c>
      <c r="Z3784" t="s">
        <v>65</v>
      </c>
      <c r="AA3784" s="2">
        <v>3.339</v>
      </c>
      <c r="AB3784" s="3">
        <v>0.375</v>
      </c>
      <c r="AC3784" s="1">
        <v>-3.7841999999999998</v>
      </c>
      <c r="AD3784">
        <v>3</v>
      </c>
      <c r="AE3784">
        <v>3</v>
      </c>
      <c r="AF3784" t="s">
        <v>48</v>
      </c>
      <c r="AG3784">
        <v>2017</v>
      </c>
      <c r="AH3784">
        <f>COUNTBLANK(datos[[#This Row],[Row ID]:[Year sales]])</f>
        <v>0</v>
      </c>
    </row>
    <row r="3785" spans="1:34" x14ac:dyDescent="0.3">
      <c r="A3785">
        <v>3784</v>
      </c>
      <c r="B3785" t="s">
        <v>6957</v>
      </c>
      <c r="C3785" s="4">
        <v>43052</v>
      </c>
      <c r="D3785" s="4">
        <v>43055</v>
      </c>
      <c r="E3785" t="s">
        <v>34</v>
      </c>
      <c r="F3785" t="s">
        <v>3707</v>
      </c>
      <c r="G3785" t="s">
        <v>3708</v>
      </c>
      <c r="H3785" t="s">
        <v>37</v>
      </c>
      <c r="I3785" t="s">
        <v>38</v>
      </c>
      <c r="J3785" t="s">
        <v>354</v>
      </c>
      <c r="K3785" t="s">
        <v>355</v>
      </c>
      <c r="L3785">
        <v>38109</v>
      </c>
      <c r="M3785" t="s">
        <v>41</v>
      </c>
      <c r="N3785" t="s">
        <v>3538</v>
      </c>
      <c r="O3785" t="s">
        <v>62</v>
      </c>
      <c r="P3785" t="s">
        <v>77</v>
      </c>
      <c r="Q3785" t="s">
        <v>3539</v>
      </c>
      <c r="R3785" s="1">
        <v>720.06399999999996</v>
      </c>
      <c r="S3785">
        <v>4</v>
      </c>
      <c r="T3785">
        <f t="shared" si="59"/>
        <v>47</v>
      </c>
      <c r="U3785" t="s">
        <v>52</v>
      </c>
      <c r="V3785">
        <v>0.2</v>
      </c>
      <c r="W3785">
        <v>144.0128</v>
      </c>
      <c r="X3785" s="1">
        <v>-144.0128</v>
      </c>
      <c r="Y3785" s="1">
        <v>864.07679999999993</v>
      </c>
      <c r="Z3785" t="s">
        <v>53</v>
      </c>
      <c r="AA3785" s="2">
        <v>-63.005600000000001</v>
      </c>
      <c r="AB3785" s="3">
        <v>-8.7500000000000008E-2</v>
      </c>
      <c r="AC3785" s="1">
        <v>-639.05679999999995</v>
      </c>
      <c r="AD3785">
        <v>3</v>
      </c>
      <c r="AE3785">
        <v>3</v>
      </c>
      <c r="AF3785" t="s">
        <v>48</v>
      </c>
      <c r="AG3785">
        <v>2017</v>
      </c>
      <c r="AH3785">
        <f>COUNTBLANK(datos[[#This Row],[Row ID]:[Year sales]])</f>
        <v>0</v>
      </c>
    </row>
    <row r="3786" spans="1:34" x14ac:dyDescent="0.3">
      <c r="A3786">
        <v>3785</v>
      </c>
      <c r="B3786" t="s">
        <v>6958</v>
      </c>
      <c r="C3786" s="4">
        <v>42947</v>
      </c>
      <c r="D3786" s="4">
        <v>42951</v>
      </c>
      <c r="E3786" t="s">
        <v>67</v>
      </c>
      <c r="F3786" t="s">
        <v>2185</v>
      </c>
      <c r="G3786" t="s">
        <v>2186</v>
      </c>
      <c r="H3786" t="s">
        <v>122</v>
      </c>
      <c r="I3786" t="s">
        <v>38</v>
      </c>
      <c r="J3786" t="s">
        <v>5647</v>
      </c>
      <c r="K3786" t="s">
        <v>71</v>
      </c>
      <c r="L3786">
        <v>33311</v>
      </c>
      <c r="M3786" t="s">
        <v>41</v>
      </c>
      <c r="N3786" t="s">
        <v>4468</v>
      </c>
      <c r="O3786" t="s">
        <v>90</v>
      </c>
      <c r="P3786" t="s">
        <v>181</v>
      </c>
      <c r="Q3786" t="s">
        <v>4469</v>
      </c>
      <c r="R3786" s="1">
        <v>41.423999999999999</v>
      </c>
      <c r="S3786">
        <v>2</v>
      </c>
      <c r="T3786">
        <f t="shared" si="59"/>
        <v>25</v>
      </c>
      <c r="U3786" t="s">
        <v>46</v>
      </c>
      <c r="V3786">
        <v>0.2</v>
      </c>
      <c r="W3786">
        <v>8.2848000000000006</v>
      </c>
      <c r="X3786" s="1">
        <v>-8.2848000000000006</v>
      </c>
      <c r="Y3786" s="1">
        <v>49.708799999999997</v>
      </c>
      <c r="Z3786" t="s">
        <v>65</v>
      </c>
      <c r="AA3786" s="2">
        <v>8.2848000000000006</v>
      </c>
      <c r="AB3786" s="3">
        <v>0.2</v>
      </c>
      <c r="AC3786" s="1">
        <v>-24.854399999999998</v>
      </c>
      <c r="AD3786">
        <v>4</v>
      </c>
      <c r="AE3786">
        <v>4</v>
      </c>
      <c r="AF3786" t="s">
        <v>48</v>
      </c>
      <c r="AG3786">
        <v>2017</v>
      </c>
      <c r="AH3786">
        <f>COUNTBLANK(datos[[#This Row],[Row ID]:[Year sales]])</f>
        <v>0</v>
      </c>
    </row>
    <row r="3787" spans="1:34" x14ac:dyDescent="0.3">
      <c r="A3787">
        <v>3786</v>
      </c>
      <c r="B3787" t="s">
        <v>6959</v>
      </c>
      <c r="C3787" s="4">
        <v>43095</v>
      </c>
      <c r="D3787" s="4">
        <v>43099</v>
      </c>
      <c r="E3787" t="s">
        <v>67</v>
      </c>
      <c r="F3787" t="s">
        <v>3634</v>
      </c>
      <c r="G3787" t="s">
        <v>3635</v>
      </c>
      <c r="H3787" t="s">
        <v>122</v>
      </c>
      <c r="I3787" t="s">
        <v>38</v>
      </c>
      <c r="J3787" t="s">
        <v>517</v>
      </c>
      <c r="K3787" t="s">
        <v>518</v>
      </c>
      <c r="L3787">
        <v>43229</v>
      </c>
      <c r="M3787" t="s">
        <v>168</v>
      </c>
      <c r="N3787" t="s">
        <v>6960</v>
      </c>
      <c r="O3787" t="s">
        <v>62</v>
      </c>
      <c r="P3787" t="s">
        <v>94</v>
      </c>
      <c r="Q3787" t="s">
        <v>6961</v>
      </c>
      <c r="R3787" s="1">
        <v>3.1320000000000001</v>
      </c>
      <c r="S3787">
        <v>2</v>
      </c>
      <c r="T3787">
        <f t="shared" si="59"/>
        <v>6</v>
      </c>
      <c r="U3787" t="s">
        <v>46</v>
      </c>
      <c r="V3787">
        <v>0.7</v>
      </c>
      <c r="W3787">
        <v>2.1924000000000001</v>
      </c>
      <c r="X3787" s="1">
        <v>-2.1924000000000001</v>
      </c>
      <c r="Y3787" s="1">
        <v>5.3244000000000007</v>
      </c>
      <c r="Z3787" t="s">
        <v>65</v>
      </c>
      <c r="AA3787" s="2">
        <v>-2.61</v>
      </c>
      <c r="AB3787" s="3">
        <v>-0.83333333333333326</v>
      </c>
      <c r="AC3787" s="1">
        <v>-3.5495999999999999</v>
      </c>
      <c r="AD3787">
        <v>4</v>
      </c>
      <c r="AE3787">
        <v>4</v>
      </c>
      <c r="AF3787" t="s">
        <v>48</v>
      </c>
      <c r="AG3787">
        <v>2017</v>
      </c>
      <c r="AH3787">
        <f>COUNTBLANK(datos[[#This Row],[Row ID]:[Year sales]])</f>
        <v>0</v>
      </c>
    </row>
    <row r="3788" spans="1:34" x14ac:dyDescent="0.3">
      <c r="A3788">
        <v>3787</v>
      </c>
      <c r="B3788" t="s">
        <v>6962</v>
      </c>
      <c r="C3788" s="4">
        <v>42674</v>
      </c>
      <c r="D3788" s="4">
        <v>42678</v>
      </c>
      <c r="E3788" t="s">
        <v>67</v>
      </c>
      <c r="F3788" t="s">
        <v>602</v>
      </c>
      <c r="G3788" t="s">
        <v>603</v>
      </c>
      <c r="H3788" t="s">
        <v>57</v>
      </c>
      <c r="I3788" t="s">
        <v>38</v>
      </c>
      <c r="J3788" t="s">
        <v>58</v>
      </c>
      <c r="K3788" t="s">
        <v>59</v>
      </c>
      <c r="L3788">
        <v>90045</v>
      </c>
      <c r="M3788" t="s">
        <v>60</v>
      </c>
      <c r="N3788" t="s">
        <v>6122</v>
      </c>
      <c r="O3788" t="s">
        <v>62</v>
      </c>
      <c r="P3788" t="s">
        <v>77</v>
      </c>
      <c r="Q3788" t="s">
        <v>6123</v>
      </c>
      <c r="R3788" s="1">
        <v>1085.42</v>
      </c>
      <c r="S3788">
        <v>7</v>
      </c>
      <c r="T3788">
        <f t="shared" si="59"/>
        <v>43</v>
      </c>
      <c r="U3788" t="s">
        <v>75</v>
      </c>
      <c r="V3788">
        <v>0</v>
      </c>
      <c r="W3788">
        <v>0</v>
      </c>
      <c r="X3788" s="1">
        <v>0</v>
      </c>
      <c r="Y3788" s="1">
        <v>1085.42</v>
      </c>
      <c r="Z3788" t="s">
        <v>53</v>
      </c>
      <c r="AA3788" s="2">
        <v>282.20920000000001</v>
      </c>
      <c r="AB3788" s="3">
        <v>0.26</v>
      </c>
      <c r="AC3788" s="1">
        <v>-803.21079999999995</v>
      </c>
      <c r="AD3788">
        <v>4</v>
      </c>
      <c r="AE3788">
        <v>4</v>
      </c>
      <c r="AF3788" t="s">
        <v>48</v>
      </c>
      <c r="AG3788">
        <v>2016</v>
      </c>
      <c r="AH3788">
        <f>COUNTBLANK(datos[[#This Row],[Row ID]:[Year sales]])</f>
        <v>0</v>
      </c>
    </row>
    <row r="3789" spans="1:34" x14ac:dyDescent="0.3">
      <c r="A3789">
        <v>3788</v>
      </c>
      <c r="B3789" t="s">
        <v>6963</v>
      </c>
      <c r="C3789" s="4">
        <v>42617</v>
      </c>
      <c r="D3789" s="4">
        <v>42622</v>
      </c>
      <c r="E3789" t="s">
        <v>67</v>
      </c>
      <c r="F3789" t="s">
        <v>5138</v>
      </c>
      <c r="G3789" t="s">
        <v>5139</v>
      </c>
      <c r="H3789" t="s">
        <v>37</v>
      </c>
      <c r="I3789" t="s">
        <v>38</v>
      </c>
      <c r="J3789" t="s">
        <v>204</v>
      </c>
      <c r="K3789" t="s">
        <v>124</v>
      </c>
      <c r="L3789">
        <v>77041</v>
      </c>
      <c r="M3789" t="s">
        <v>125</v>
      </c>
      <c r="N3789" t="s">
        <v>1150</v>
      </c>
      <c r="O3789" t="s">
        <v>62</v>
      </c>
      <c r="P3789" t="s">
        <v>86</v>
      </c>
      <c r="Q3789" t="s">
        <v>1151</v>
      </c>
      <c r="R3789" s="1">
        <v>3.9119999999999999</v>
      </c>
      <c r="S3789">
        <v>1</v>
      </c>
      <c r="T3789">
        <f t="shared" si="59"/>
        <v>8</v>
      </c>
      <c r="U3789" t="s">
        <v>46</v>
      </c>
      <c r="V3789">
        <v>0.2</v>
      </c>
      <c r="W3789">
        <v>0.78239999999999998</v>
      </c>
      <c r="X3789" s="1">
        <v>-0.78239999999999998</v>
      </c>
      <c r="Y3789" s="1">
        <v>4.6943999999999999</v>
      </c>
      <c r="Z3789" t="s">
        <v>65</v>
      </c>
      <c r="AA3789" s="2">
        <v>1.0268999999999999</v>
      </c>
      <c r="AB3789" s="3">
        <v>0.26250000000000001</v>
      </c>
      <c r="AC3789" s="1">
        <v>-2.1027</v>
      </c>
      <c r="AD3789">
        <v>5</v>
      </c>
      <c r="AE3789">
        <v>5</v>
      </c>
      <c r="AF3789" t="s">
        <v>48</v>
      </c>
      <c r="AG3789">
        <v>2016</v>
      </c>
      <c r="AH3789">
        <f>COUNTBLANK(datos[[#This Row],[Row ID]:[Year sales]])</f>
        <v>0</v>
      </c>
    </row>
    <row r="3790" spans="1:34" x14ac:dyDescent="0.3">
      <c r="A3790">
        <v>3789</v>
      </c>
      <c r="B3790" t="s">
        <v>6963</v>
      </c>
      <c r="C3790" s="4">
        <v>42617</v>
      </c>
      <c r="D3790" s="4">
        <v>42622</v>
      </c>
      <c r="E3790" t="s">
        <v>67</v>
      </c>
      <c r="F3790" t="s">
        <v>5138</v>
      </c>
      <c r="G3790" t="s">
        <v>5139</v>
      </c>
      <c r="H3790" t="s">
        <v>37</v>
      </c>
      <c r="I3790" t="s">
        <v>38</v>
      </c>
      <c r="J3790" t="s">
        <v>204</v>
      </c>
      <c r="K3790" t="s">
        <v>124</v>
      </c>
      <c r="L3790">
        <v>77041</v>
      </c>
      <c r="M3790" t="s">
        <v>125</v>
      </c>
      <c r="N3790" t="s">
        <v>4254</v>
      </c>
      <c r="O3790" t="s">
        <v>62</v>
      </c>
      <c r="P3790" t="s">
        <v>86</v>
      </c>
      <c r="Q3790" t="s">
        <v>4255</v>
      </c>
      <c r="R3790" s="1">
        <v>62.375999999999998</v>
      </c>
      <c r="S3790">
        <v>3</v>
      </c>
      <c r="T3790">
        <f t="shared" si="59"/>
        <v>27</v>
      </c>
      <c r="U3790" t="s">
        <v>52</v>
      </c>
      <c r="V3790">
        <v>0.2</v>
      </c>
      <c r="W3790">
        <v>12.475200000000001</v>
      </c>
      <c r="X3790" s="1">
        <v>-12.475199999999999</v>
      </c>
      <c r="Y3790" s="1">
        <v>74.851200000000006</v>
      </c>
      <c r="Z3790" t="s">
        <v>99</v>
      </c>
      <c r="AA3790" s="2">
        <v>7.0172999999999996</v>
      </c>
      <c r="AB3790" s="3">
        <v>0.1125</v>
      </c>
      <c r="AC3790" s="1">
        <v>-42.883499999999998</v>
      </c>
      <c r="AD3790">
        <v>5</v>
      </c>
      <c r="AE3790">
        <v>5</v>
      </c>
      <c r="AF3790" t="s">
        <v>48</v>
      </c>
      <c r="AG3790">
        <v>2016</v>
      </c>
      <c r="AH3790">
        <f>COUNTBLANK(datos[[#This Row],[Row ID]:[Year sales]])</f>
        <v>0</v>
      </c>
    </row>
    <row r="3791" spans="1:34" x14ac:dyDescent="0.3">
      <c r="A3791">
        <v>3790</v>
      </c>
      <c r="B3791" t="s">
        <v>6964</v>
      </c>
      <c r="C3791" s="4">
        <v>42477</v>
      </c>
      <c r="D3791" s="4">
        <v>42481</v>
      </c>
      <c r="E3791" t="s">
        <v>67</v>
      </c>
      <c r="F3791" t="s">
        <v>6292</v>
      </c>
      <c r="G3791" t="s">
        <v>6293</v>
      </c>
      <c r="H3791" t="s">
        <v>122</v>
      </c>
      <c r="I3791" t="s">
        <v>38</v>
      </c>
      <c r="J3791" t="s">
        <v>2555</v>
      </c>
      <c r="K3791" t="s">
        <v>158</v>
      </c>
      <c r="L3791">
        <v>68104</v>
      </c>
      <c r="M3791" t="s">
        <v>125</v>
      </c>
      <c r="N3791" t="s">
        <v>859</v>
      </c>
      <c r="O3791" t="s">
        <v>62</v>
      </c>
      <c r="P3791" t="s">
        <v>289</v>
      </c>
      <c r="Q3791" t="s">
        <v>860</v>
      </c>
      <c r="R3791" s="1">
        <v>29.05</v>
      </c>
      <c r="S3791">
        <v>5</v>
      </c>
      <c r="T3791">
        <f t="shared" si="59"/>
        <v>24</v>
      </c>
      <c r="U3791" t="s">
        <v>75</v>
      </c>
      <c r="V3791">
        <v>0</v>
      </c>
      <c r="W3791">
        <v>0</v>
      </c>
      <c r="X3791" s="1">
        <v>0</v>
      </c>
      <c r="Y3791" s="1">
        <v>29.05</v>
      </c>
      <c r="Z3791" t="s">
        <v>65</v>
      </c>
      <c r="AA3791" s="2">
        <v>9.0054999999999996</v>
      </c>
      <c r="AB3791" s="3">
        <v>0.31</v>
      </c>
      <c r="AC3791" s="1">
        <v>-20.044499999999999</v>
      </c>
      <c r="AD3791">
        <v>4</v>
      </c>
      <c r="AE3791">
        <v>4</v>
      </c>
      <c r="AF3791" t="s">
        <v>48</v>
      </c>
      <c r="AG3791">
        <v>2016</v>
      </c>
      <c r="AH3791">
        <f>COUNTBLANK(datos[[#This Row],[Row ID]:[Year sales]])</f>
        <v>0</v>
      </c>
    </row>
    <row r="3792" spans="1:34" x14ac:dyDescent="0.3">
      <c r="A3792">
        <v>3791</v>
      </c>
      <c r="B3792" t="s">
        <v>6965</v>
      </c>
      <c r="C3792" s="4">
        <v>41825</v>
      </c>
      <c r="D3792" s="4">
        <v>41831</v>
      </c>
      <c r="E3792" t="s">
        <v>67</v>
      </c>
      <c r="F3792" t="s">
        <v>4235</v>
      </c>
      <c r="G3792" t="s">
        <v>4236</v>
      </c>
      <c r="H3792" t="s">
        <v>122</v>
      </c>
      <c r="I3792" t="s">
        <v>38</v>
      </c>
      <c r="J3792" t="s">
        <v>58</v>
      </c>
      <c r="K3792" t="s">
        <v>59</v>
      </c>
      <c r="L3792">
        <v>90004</v>
      </c>
      <c r="M3792" t="s">
        <v>60</v>
      </c>
      <c r="N3792" t="s">
        <v>1746</v>
      </c>
      <c r="O3792" t="s">
        <v>62</v>
      </c>
      <c r="P3792" t="s">
        <v>94</v>
      </c>
      <c r="Q3792" t="s">
        <v>1747</v>
      </c>
      <c r="R3792" s="1">
        <v>180.96</v>
      </c>
      <c r="S3792">
        <v>6</v>
      </c>
      <c r="T3792">
        <f t="shared" si="59"/>
        <v>40</v>
      </c>
      <c r="U3792" t="s">
        <v>75</v>
      </c>
      <c r="V3792">
        <v>0.2</v>
      </c>
      <c r="W3792">
        <v>36.192</v>
      </c>
      <c r="X3792" s="1">
        <v>-36.192</v>
      </c>
      <c r="Y3792" s="1">
        <v>217.15200000000002</v>
      </c>
      <c r="Z3792" t="s">
        <v>47</v>
      </c>
      <c r="AA3792" s="2">
        <v>67.86</v>
      </c>
      <c r="AB3792" s="3">
        <v>0.375</v>
      </c>
      <c r="AC3792" s="1">
        <v>-76.908000000000001</v>
      </c>
      <c r="AD3792">
        <v>6</v>
      </c>
      <c r="AE3792">
        <v>6</v>
      </c>
      <c r="AF3792" t="s">
        <v>48</v>
      </c>
      <c r="AG3792">
        <v>2014</v>
      </c>
      <c r="AH3792">
        <f>COUNTBLANK(datos[[#This Row],[Row ID]:[Year sales]])</f>
        <v>0</v>
      </c>
    </row>
    <row r="3793" spans="1:34" x14ac:dyDescent="0.3">
      <c r="A3793">
        <v>3792</v>
      </c>
      <c r="B3793" t="s">
        <v>6966</v>
      </c>
      <c r="C3793" s="4">
        <v>42062</v>
      </c>
      <c r="D3793" s="4">
        <v>42063</v>
      </c>
      <c r="E3793" t="s">
        <v>208</v>
      </c>
      <c r="F3793" t="s">
        <v>3210</v>
      </c>
      <c r="G3793" t="s">
        <v>3211</v>
      </c>
      <c r="H3793" t="s">
        <v>57</v>
      </c>
      <c r="I3793" t="s">
        <v>38</v>
      </c>
      <c r="J3793" t="s">
        <v>6967</v>
      </c>
      <c r="K3793" t="s">
        <v>167</v>
      </c>
      <c r="L3793">
        <v>16602</v>
      </c>
      <c r="M3793" t="s">
        <v>168</v>
      </c>
      <c r="N3793" t="s">
        <v>816</v>
      </c>
      <c r="O3793" t="s">
        <v>62</v>
      </c>
      <c r="P3793" t="s">
        <v>94</v>
      </c>
      <c r="Q3793" t="s">
        <v>817</v>
      </c>
      <c r="R3793" s="1">
        <v>4.4189999999999996</v>
      </c>
      <c r="S3793">
        <v>3</v>
      </c>
      <c r="T3793">
        <f t="shared" si="59"/>
        <v>44</v>
      </c>
      <c r="U3793" t="s">
        <v>52</v>
      </c>
      <c r="V3793">
        <v>0.7</v>
      </c>
      <c r="W3793">
        <v>3.0932999999999997</v>
      </c>
      <c r="X3793" s="1">
        <v>-3.0933000000000002</v>
      </c>
      <c r="Y3793" s="1">
        <v>7.5122999999999998</v>
      </c>
      <c r="Z3793" t="s">
        <v>65</v>
      </c>
      <c r="AA3793" s="2">
        <v>-3.3879000000000001</v>
      </c>
      <c r="AB3793" s="3">
        <v>-0.76666666666666672</v>
      </c>
      <c r="AC3793" s="1">
        <v>-4.7135999999999996</v>
      </c>
      <c r="AD3793">
        <v>1</v>
      </c>
      <c r="AE3793">
        <v>1</v>
      </c>
      <c r="AF3793" t="s">
        <v>48</v>
      </c>
      <c r="AG3793">
        <v>2015</v>
      </c>
      <c r="AH3793">
        <f>COUNTBLANK(datos[[#This Row],[Row ID]:[Year sales]])</f>
        <v>0</v>
      </c>
    </row>
    <row r="3794" spans="1:34" x14ac:dyDescent="0.3">
      <c r="A3794">
        <v>3793</v>
      </c>
      <c r="B3794" t="s">
        <v>6966</v>
      </c>
      <c r="C3794" s="4">
        <v>42062</v>
      </c>
      <c r="D3794" s="4">
        <v>42063</v>
      </c>
      <c r="E3794" t="s">
        <v>208</v>
      </c>
      <c r="F3794" t="s">
        <v>3210</v>
      </c>
      <c r="G3794" t="s">
        <v>3211</v>
      </c>
      <c r="H3794" t="s">
        <v>57</v>
      </c>
      <c r="I3794" t="s">
        <v>38</v>
      </c>
      <c r="J3794" t="s">
        <v>6967</v>
      </c>
      <c r="K3794" t="s">
        <v>167</v>
      </c>
      <c r="L3794">
        <v>16602</v>
      </c>
      <c r="M3794" t="s">
        <v>168</v>
      </c>
      <c r="N3794" t="s">
        <v>4892</v>
      </c>
      <c r="O3794" t="s">
        <v>62</v>
      </c>
      <c r="P3794" t="s">
        <v>86</v>
      </c>
      <c r="Q3794" t="s">
        <v>4893</v>
      </c>
      <c r="R3794" s="1">
        <v>16.032</v>
      </c>
      <c r="S3794">
        <v>6</v>
      </c>
      <c r="T3794">
        <f t="shared" si="59"/>
        <v>18</v>
      </c>
      <c r="U3794" t="s">
        <v>75</v>
      </c>
      <c r="V3794">
        <v>0.2</v>
      </c>
      <c r="W3794">
        <v>3.2064000000000004</v>
      </c>
      <c r="X3794" s="1">
        <v>-3.2063999999999999</v>
      </c>
      <c r="Y3794" s="1">
        <v>19.238399999999999</v>
      </c>
      <c r="Z3794" t="s">
        <v>65</v>
      </c>
      <c r="AA3794" s="2">
        <v>2.2044000000000001</v>
      </c>
      <c r="AB3794" s="3">
        <v>0.13750000000000001</v>
      </c>
      <c r="AC3794" s="1">
        <v>-10.6212</v>
      </c>
      <c r="AD3794">
        <v>1</v>
      </c>
      <c r="AE3794">
        <v>1</v>
      </c>
      <c r="AF3794" t="s">
        <v>48</v>
      </c>
      <c r="AG3794">
        <v>2015</v>
      </c>
      <c r="AH3794">
        <f>COUNTBLANK(datos[[#This Row],[Row ID]:[Year sales]])</f>
        <v>0</v>
      </c>
    </row>
    <row r="3795" spans="1:34" x14ac:dyDescent="0.3">
      <c r="A3795">
        <v>3794</v>
      </c>
      <c r="B3795" t="s">
        <v>6968</v>
      </c>
      <c r="C3795" s="4">
        <v>42335</v>
      </c>
      <c r="D3795" s="4">
        <v>42339</v>
      </c>
      <c r="E3795" t="s">
        <v>67</v>
      </c>
      <c r="F3795" t="s">
        <v>1669</v>
      </c>
      <c r="G3795" t="s">
        <v>1670</v>
      </c>
      <c r="H3795" t="s">
        <v>37</v>
      </c>
      <c r="I3795" t="s">
        <v>38</v>
      </c>
      <c r="J3795" t="s">
        <v>286</v>
      </c>
      <c r="K3795" t="s">
        <v>287</v>
      </c>
      <c r="L3795">
        <v>10024</v>
      </c>
      <c r="M3795" t="s">
        <v>168</v>
      </c>
      <c r="N3795" t="s">
        <v>4273</v>
      </c>
      <c r="O3795" t="s">
        <v>62</v>
      </c>
      <c r="P3795" t="s">
        <v>86</v>
      </c>
      <c r="Q3795" t="s">
        <v>4274</v>
      </c>
      <c r="R3795" s="1">
        <v>29.79</v>
      </c>
      <c r="S3795">
        <v>3</v>
      </c>
      <c r="T3795">
        <f t="shared" si="59"/>
        <v>31</v>
      </c>
      <c r="U3795" t="s">
        <v>52</v>
      </c>
      <c r="V3795">
        <v>0</v>
      </c>
      <c r="W3795">
        <v>0</v>
      </c>
      <c r="X3795" s="1">
        <v>0</v>
      </c>
      <c r="Y3795" s="1">
        <v>29.79</v>
      </c>
      <c r="Z3795" t="s">
        <v>65</v>
      </c>
      <c r="AA3795" s="2">
        <v>12.511799999999999</v>
      </c>
      <c r="AB3795" s="3">
        <v>0.42</v>
      </c>
      <c r="AC3795" s="1">
        <v>-17.278199999999998</v>
      </c>
      <c r="AD3795">
        <v>4</v>
      </c>
      <c r="AE3795">
        <v>4</v>
      </c>
      <c r="AF3795" t="s">
        <v>48</v>
      </c>
      <c r="AG3795">
        <v>2015</v>
      </c>
      <c r="AH3795">
        <f>COUNTBLANK(datos[[#This Row],[Row ID]:[Year sales]])</f>
        <v>0</v>
      </c>
    </row>
    <row r="3796" spans="1:34" x14ac:dyDescent="0.3">
      <c r="A3796">
        <v>3795</v>
      </c>
      <c r="B3796" t="s">
        <v>6969</v>
      </c>
      <c r="C3796" s="4">
        <v>41666</v>
      </c>
      <c r="D3796" s="4">
        <v>41672</v>
      </c>
      <c r="E3796" t="s">
        <v>67</v>
      </c>
      <c r="F3796" t="s">
        <v>6970</v>
      </c>
      <c r="G3796" t="s">
        <v>6971</v>
      </c>
      <c r="H3796" t="s">
        <v>37</v>
      </c>
      <c r="I3796" t="s">
        <v>38</v>
      </c>
      <c r="J3796" t="s">
        <v>969</v>
      </c>
      <c r="K3796" t="s">
        <v>59</v>
      </c>
      <c r="L3796">
        <v>92037</v>
      </c>
      <c r="M3796" t="s">
        <v>60</v>
      </c>
      <c r="N3796" t="s">
        <v>5225</v>
      </c>
      <c r="O3796" t="s">
        <v>62</v>
      </c>
      <c r="P3796" t="s">
        <v>77</v>
      </c>
      <c r="Q3796" t="s">
        <v>5226</v>
      </c>
      <c r="R3796" s="1">
        <v>57.23</v>
      </c>
      <c r="S3796">
        <v>1</v>
      </c>
      <c r="T3796">
        <f t="shared" si="59"/>
        <v>21</v>
      </c>
      <c r="U3796" t="s">
        <v>46</v>
      </c>
      <c r="V3796">
        <v>0</v>
      </c>
      <c r="W3796">
        <v>0</v>
      </c>
      <c r="X3796" s="1">
        <v>0</v>
      </c>
      <c r="Y3796" s="1">
        <v>57.23</v>
      </c>
      <c r="Z3796" t="s">
        <v>99</v>
      </c>
      <c r="AA3796" s="2">
        <v>14.307499999999999</v>
      </c>
      <c r="AB3796" s="3">
        <v>0.25</v>
      </c>
      <c r="AC3796" s="1">
        <v>-42.922499999999999</v>
      </c>
      <c r="AD3796">
        <v>6</v>
      </c>
      <c r="AE3796">
        <v>6</v>
      </c>
      <c r="AF3796" t="s">
        <v>48</v>
      </c>
      <c r="AG3796">
        <v>2014</v>
      </c>
      <c r="AH3796">
        <f>COUNTBLANK(datos[[#This Row],[Row ID]:[Year sales]])</f>
        <v>0</v>
      </c>
    </row>
    <row r="3797" spans="1:34" x14ac:dyDescent="0.3">
      <c r="A3797">
        <v>3796</v>
      </c>
      <c r="B3797" t="s">
        <v>6969</v>
      </c>
      <c r="C3797" s="4">
        <v>41666</v>
      </c>
      <c r="D3797" s="4">
        <v>41672</v>
      </c>
      <c r="E3797" t="s">
        <v>67</v>
      </c>
      <c r="F3797" t="s">
        <v>6970</v>
      </c>
      <c r="G3797" t="s">
        <v>6971</v>
      </c>
      <c r="H3797" t="s">
        <v>37</v>
      </c>
      <c r="I3797" t="s">
        <v>38</v>
      </c>
      <c r="J3797" t="s">
        <v>969</v>
      </c>
      <c r="K3797" t="s">
        <v>59</v>
      </c>
      <c r="L3797">
        <v>92037</v>
      </c>
      <c r="M3797" t="s">
        <v>60</v>
      </c>
      <c r="N3797" t="s">
        <v>6972</v>
      </c>
      <c r="O3797" t="s">
        <v>43</v>
      </c>
      <c r="P3797" t="s">
        <v>73</v>
      </c>
      <c r="Q3797" t="s">
        <v>6973</v>
      </c>
      <c r="R3797" s="1">
        <v>333</v>
      </c>
      <c r="S3797">
        <v>3</v>
      </c>
      <c r="T3797">
        <f t="shared" si="59"/>
        <v>12</v>
      </c>
      <c r="U3797" t="s">
        <v>52</v>
      </c>
      <c r="V3797">
        <v>0.2</v>
      </c>
      <c r="W3797">
        <v>66.600000000000009</v>
      </c>
      <c r="X3797" s="1">
        <v>-66.599999999999994</v>
      </c>
      <c r="Y3797" s="1">
        <v>399.6</v>
      </c>
      <c r="Z3797" t="s">
        <v>47</v>
      </c>
      <c r="AA3797" s="2">
        <v>-16.649999999999999</v>
      </c>
      <c r="AB3797" s="3">
        <v>-4.9999999999999996E-2</v>
      </c>
      <c r="AC3797" s="1">
        <v>-283.05</v>
      </c>
      <c r="AD3797">
        <v>6</v>
      </c>
      <c r="AE3797">
        <v>6</v>
      </c>
      <c r="AF3797" t="s">
        <v>48</v>
      </c>
      <c r="AG3797">
        <v>2014</v>
      </c>
      <c r="AH3797">
        <f>COUNTBLANK(datos[[#This Row],[Row ID]:[Year sales]])</f>
        <v>0</v>
      </c>
    </row>
    <row r="3798" spans="1:34" x14ac:dyDescent="0.3">
      <c r="A3798">
        <v>3797</v>
      </c>
      <c r="B3798" t="s">
        <v>6969</v>
      </c>
      <c r="C3798" s="4">
        <v>41666</v>
      </c>
      <c r="D3798" s="4">
        <v>41672</v>
      </c>
      <c r="E3798" t="s">
        <v>67</v>
      </c>
      <c r="F3798" t="s">
        <v>6970</v>
      </c>
      <c r="G3798" t="s">
        <v>6971</v>
      </c>
      <c r="H3798" t="s">
        <v>37</v>
      </c>
      <c r="I3798" t="s">
        <v>38</v>
      </c>
      <c r="J3798" t="s">
        <v>969</v>
      </c>
      <c r="K3798" t="s">
        <v>59</v>
      </c>
      <c r="L3798">
        <v>92037</v>
      </c>
      <c r="M3798" t="s">
        <v>60</v>
      </c>
      <c r="N3798" t="s">
        <v>6974</v>
      </c>
      <c r="O3798" t="s">
        <v>62</v>
      </c>
      <c r="P3798" t="s">
        <v>86</v>
      </c>
      <c r="Q3798" t="s">
        <v>6975</v>
      </c>
      <c r="R3798" s="1">
        <v>36.44</v>
      </c>
      <c r="S3798">
        <v>4</v>
      </c>
      <c r="T3798">
        <f t="shared" si="59"/>
        <v>28</v>
      </c>
      <c r="U3798" t="s">
        <v>52</v>
      </c>
      <c r="V3798">
        <v>0</v>
      </c>
      <c r="W3798">
        <v>0</v>
      </c>
      <c r="X3798" s="1">
        <v>0</v>
      </c>
      <c r="Y3798" s="1">
        <v>36.44</v>
      </c>
      <c r="Z3798" t="s">
        <v>65</v>
      </c>
      <c r="AA3798" s="2">
        <v>12.0252</v>
      </c>
      <c r="AB3798" s="3">
        <v>0.33</v>
      </c>
      <c r="AC3798" s="1">
        <v>-24.4148</v>
      </c>
      <c r="AD3798">
        <v>6</v>
      </c>
      <c r="AE3798">
        <v>6</v>
      </c>
      <c r="AF3798" t="s">
        <v>48</v>
      </c>
      <c r="AG3798">
        <v>2014</v>
      </c>
      <c r="AH3798">
        <f>COUNTBLANK(datos[[#This Row],[Row ID]:[Year sales]])</f>
        <v>0</v>
      </c>
    </row>
    <row r="3799" spans="1:34" x14ac:dyDescent="0.3">
      <c r="A3799">
        <v>3798</v>
      </c>
      <c r="B3799" t="s">
        <v>6976</v>
      </c>
      <c r="C3799" s="4">
        <v>43001</v>
      </c>
      <c r="D3799" s="4">
        <v>43004</v>
      </c>
      <c r="E3799" t="s">
        <v>208</v>
      </c>
      <c r="F3799" t="s">
        <v>5866</v>
      </c>
      <c r="G3799" t="s">
        <v>5867</v>
      </c>
      <c r="H3799" t="s">
        <v>37</v>
      </c>
      <c r="I3799" t="s">
        <v>38</v>
      </c>
      <c r="J3799" t="s">
        <v>1442</v>
      </c>
      <c r="K3799" t="s">
        <v>71</v>
      </c>
      <c r="L3799">
        <v>33178</v>
      </c>
      <c r="M3799" t="s">
        <v>41</v>
      </c>
      <c r="N3799" t="s">
        <v>2584</v>
      </c>
      <c r="O3799" t="s">
        <v>62</v>
      </c>
      <c r="P3799" t="s">
        <v>110</v>
      </c>
      <c r="Q3799" t="s">
        <v>2585</v>
      </c>
      <c r="R3799" s="1">
        <v>251.64</v>
      </c>
      <c r="S3799">
        <v>3</v>
      </c>
      <c r="T3799">
        <f t="shared" si="59"/>
        <v>19</v>
      </c>
      <c r="U3799" t="s">
        <v>52</v>
      </c>
      <c r="V3799">
        <v>0.2</v>
      </c>
      <c r="W3799">
        <v>50.328000000000003</v>
      </c>
      <c r="X3799" s="1">
        <v>-50.328000000000003</v>
      </c>
      <c r="Y3799" s="1">
        <v>301.96799999999996</v>
      </c>
      <c r="Z3799" t="s">
        <v>47</v>
      </c>
      <c r="AA3799" s="2">
        <v>88.073999999999998</v>
      </c>
      <c r="AB3799" s="3">
        <v>0.35000000000000003</v>
      </c>
      <c r="AC3799" s="1">
        <v>-113.238</v>
      </c>
      <c r="AD3799">
        <v>3</v>
      </c>
      <c r="AE3799">
        <v>3</v>
      </c>
      <c r="AF3799" t="s">
        <v>48</v>
      </c>
      <c r="AG3799">
        <v>2017</v>
      </c>
      <c r="AH3799">
        <f>COUNTBLANK(datos[[#This Row],[Row ID]:[Year sales]])</f>
        <v>0</v>
      </c>
    </row>
    <row r="3800" spans="1:34" x14ac:dyDescent="0.3">
      <c r="A3800">
        <v>3799</v>
      </c>
      <c r="B3800" t="s">
        <v>6977</v>
      </c>
      <c r="C3800" s="4">
        <v>43043</v>
      </c>
      <c r="D3800" s="4">
        <v>43044</v>
      </c>
      <c r="E3800" t="s">
        <v>208</v>
      </c>
      <c r="F3800" t="s">
        <v>1101</v>
      </c>
      <c r="G3800" t="s">
        <v>1102</v>
      </c>
      <c r="H3800" t="s">
        <v>57</v>
      </c>
      <c r="I3800" t="s">
        <v>38</v>
      </c>
      <c r="J3800" t="s">
        <v>4516</v>
      </c>
      <c r="K3800" t="s">
        <v>108</v>
      </c>
      <c r="L3800">
        <v>27405</v>
      </c>
      <c r="M3800" t="s">
        <v>41</v>
      </c>
      <c r="N3800" t="s">
        <v>1247</v>
      </c>
      <c r="O3800" t="s">
        <v>43</v>
      </c>
      <c r="P3800" t="s">
        <v>73</v>
      </c>
      <c r="Q3800" t="s">
        <v>1248</v>
      </c>
      <c r="R3800" s="1">
        <v>523.76400000000001</v>
      </c>
      <c r="S3800">
        <v>3</v>
      </c>
      <c r="T3800">
        <f t="shared" si="59"/>
        <v>26</v>
      </c>
      <c r="U3800" t="s">
        <v>52</v>
      </c>
      <c r="V3800">
        <v>0.4</v>
      </c>
      <c r="W3800">
        <v>209.50560000000002</v>
      </c>
      <c r="X3800" s="1">
        <v>-209.50559999999999</v>
      </c>
      <c r="Y3800" s="1">
        <v>733.26960000000008</v>
      </c>
      <c r="Z3800" t="s">
        <v>53</v>
      </c>
      <c r="AA3800" s="2">
        <v>-192.04679999999999</v>
      </c>
      <c r="AB3800" s="3">
        <v>-0.36666666666666664</v>
      </c>
      <c r="AC3800" s="1">
        <v>-506.30520000000001</v>
      </c>
      <c r="AD3800">
        <v>1</v>
      </c>
      <c r="AE3800">
        <v>1</v>
      </c>
      <c r="AF3800" t="s">
        <v>48</v>
      </c>
      <c r="AG3800">
        <v>2017</v>
      </c>
      <c r="AH3800">
        <f>COUNTBLANK(datos[[#This Row],[Row ID]:[Year sales]])</f>
        <v>0</v>
      </c>
    </row>
    <row r="3801" spans="1:34" x14ac:dyDescent="0.3">
      <c r="A3801">
        <v>3800</v>
      </c>
      <c r="B3801" t="s">
        <v>6977</v>
      </c>
      <c r="C3801" s="4">
        <v>43043</v>
      </c>
      <c r="D3801" s="4">
        <v>43044</v>
      </c>
      <c r="E3801" t="s">
        <v>208</v>
      </c>
      <c r="F3801" t="s">
        <v>1101</v>
      </c>
      <c r="G3801" t="s">
        <v>1102</v>
      </c>
      <c r="H3801" t="s">
        <v>57</v>
      </c>
      <c r="I3801" t="s">
        <v>38</v>
      </c>
      <c r="J3801" t="s">
        <v>4516</v>
      </c>
      <c r="K3801" t="s">
        <v>108</v>
      </c>
      <c r="L3801">
        <v>27405</v>
      </c>
      <c r="M3801" t="s">
        <v>41</v>
      </c>
      <c r="N3801" t="s">
        <v>4816</v>
      </c>
      <c r="O3801" t="s">
        <v>90</v>
      </c>
      <c r="P3801" t="s">
        <v>91</v>
      </c>
      <c r="Q3801" t="s">
        <v>4817</v>
      </c>
      <c r="R3801" s="1">
        <v>1359.96</v>
      </c>
      <c r="S3801">
        <v>5</v>
      </c>
      <c r="T3801">
        <f t="shared" si="59"/>
        <v>6</v>
      </c>
      <c r="U3801" t="s">
        <v>75</v>
      </c>
      <c r="V3801">
        <v>0.2</v>
      </c>
      <c r="W3801">
        <v>271.99200000000002</v>
      </c>
      <c r="X3801" s="1">
        <v>-271.99200000000002</v>
      </c>
      <c r="Y3801" s="1">
        <v>1631.952</v>
      </c>
      <c r="Z3801" t="s">
        <v>53</v>
      </c>
      <c r="AA3801" s="2">
        <v>118.9965</v>
      </c>
      <c r="AB3801" s="3">
        <v>8.7499999999999994E-2</v>
      </c>
      <c r="AC3801" s="1">
        <v>-968.97149999999999</v>
      </c>
      <c r="AD3801">
        <v>1</v>
      </c>
      <c r="AE3801">
        <v>1</v>
      </c>
      <c r="AF3801" t="s">
        <v>48</v>
      </c>
      <c r="AG3801">
        <v>2017</v>
      </c>
      <c r="AH3801">
        <f>COUNTBLANK(datos[[#This Row],[Row ID]:[Year sales]])</f>
        <v>0</v>
      </c>
    </row>
    <row r="3802" spans="1:34" x14ac:dyDescent="0.3">
      <c r="A3802">
        <v>3801</v>
      </c>
      <c r="B3802" t="s">
        <v>6978</v>
      </c>
      <c r="C3802" s="4">
        <v>42657</v>
      </c>
      <c r="D3802" s="4">
        <v>42663</v>
      </c>
      <c r="E3802" t="s">
        <v>67</v>
      </c>
      <c r="F3802" t="s">
        <v>6979</v>
      </c>
      <c r="G3802" t="s">
        <v>6980</v>
      </c>
      <c r="H3802" t="s">
        <v>37</v>
      </c>
      <c r="I3802" t="s">
        <v>38</v>
      </c>
      <c r="J3802" t="s">
        <v>1545</v>
      </c>
      <c r="K3802" t="s">
        <v>108</v>
      </c>
      <c r="L3802">
        <v>28540</v>
      </c>
      <c r="M3802" t="s">
        <v>41</v>
      </c>
      <c r="N3802" t="s">
        <v>6981</v>
      </c>
      <c r="O3802" t="s">
        <v>43</v>
      </c>
      <c r="P3802" t="s">
        <v>50</v>
      </c>
      <c r="Q3802" t="s">
        <v>6982</v>
      </c>
      <c r="R3802" s="1">
        <v>102.592</v>
      </c>
      <c r="S3802">
        <v>1</v>
      </c>
      <c r="T3802">
        <f t="shared" si="59"/>
        <v>6</v>
      </c>
      <c r="U3802" t="s">
        <v>46</v>
      </c>
      <c r="V3802">
        <v>0.2</v>
      </c>
      <c r="W3802">
        <v>20.5184</v>
      </c>
      <c r="X3802" s="1">
        <v>-20.5184</v>
      </c>
      <c r="Y3802" s="1">
        <v>123.1104</v>
      </c>
      <c r="Z3802" t="s">
        <v>99</v>
      </c>
      <c r="AA3802" s="2">
        <v>10.2592</v>
      </c>
      <c r="AB3802" s="3">
        <v>0.1</v>
      </c>
      <c r="AC3802" s="1">
        <v>-71.814400000000006</v>
      </c>
      <c r="AD3802">
        <v>6</v>
      </c>
      <c r="AE3802">
        <v>6</v>
      </c>
      <c r="AF3802" t="s">
        <v>48</v>
      </c>
      <c r="AG3802">
        <v>2016</v>
      </c>
      <c r="AH3802">
        <f>COUNTBLANK(datos[[#This Row],[Row ID]:[Year sales]])</f>
        <v>0</v>
      </c>
    </row>
    <row r="3803" spans="1:34" x14ac:dyDescent="0.3">
      <c r="A3803">
        <v>3802</v>
      </c>
      <c r="B3803" t="s">
        <v>6978</v>
      </c>
      <c r="C3803" s="4">
        <v>42657</v>
      </c>
      <c r="D3803" s="4">
        <v>42663</v>
      </c>
      <c r="E3803" t="s">
        <v>67</v>
      </c>
      <c r="F3803" t="s">
        <v>6979</v>
      </c>
      <c r="G3803" t="s">
        <v>6980</v>
      </c>
      <c r="H3803" t="s">
        <v>37</v>
      </c>
      <c r="I3803" t="s">
        <v>38</v>
      </c>
      <c r="J3803" t="s">
        <v>1545</v>
      </c>
      <c r="K3803" t="s">
        <v>108</v>
      </c>
      <c r="L3803">
        <v>28540</v>
      </c>
      <c r="M3803" t="s">
        <v>41</v>
      </c>
      <c r="N3803" t="s">
        <v>2841</v>
      </c>
      <c r="O3803" t="s">
        <v>90</v>
      </c>
      <c r="P3803" t="s">
        <v>181</v>
      </c>
      <c r="Q3803" t="s">
        <v>2842</v>
      </c>
      <c r="R3803" s="1">
        <v>22.704000000000001</v>
      </c>
      <c r="S3803">
        <v>1</v>
      </c>
      <c r="T3803">
        <f t="shared" si="59"/>
        <v>49</v>
      </c>
      <c r="U3803" t="s">
        <v>46</v>
      </c>
      <c r="V3803">
        <v>0.2</v>
      </c>
      <c r="W3803">
        <v>4.5407999999999999</v>
      </c>
      <c r="X3803" s="1">
        <v>-4.5407999999999999</v>
      </c>
      <c r="Y3803" s="1">
        <v>27.244800000000001</v>
      </c>
      <c r="Z3803" t="s">
        <v>65</v>
      </c>
      <c r="AA3803" s="2">
        <v>5.9598000000000004</v>
      </c>
      <c r="AB3803" s="3">
        <v>0.26250000000000001</v>
      </c>
      <c r="AC3803" s="1">
        <v>-12.2034</v>
      </c>
      <c r="AD3803">
        <v>6</v>
      </c>
      <c r="AE3803">
        <v>6</v>
      </c>
      <c r="AF3803" t="s">
        <v>48</v>
      </c>
      <c r="AG3803">
        <v>2016</v>
      </c>
      <c r="AH3803">
        <f>COUNTBLANK(datos[[#This Row],[Row ID]:[Year sales]])</f>
        <v>0</v>
      </c>
    </row>
    <row r="3804" spans="1:34" x14ac:dyDescent="0.3">
      <c r="A3804">
        <v>3803</v>
      </c>
      <c r="B3804" t="s">
        <v>6978</v>
      </c>
      <c r="C3804" s="4">
        <v>42657</v>
      </c>
      <c r="D3804" s="4">
        <v>42663</v>
      </c>
      <c r="E3804" t="s">
        <v>67</v>
      </c>
      <c r="F3804" t="s">
        <v>6979</v>
      </c>
      <c r="G3804" t="s">
        <v>6980</v>
      </c>
      <c r="H3804" t="s">
        <v>37</v>
      </c>
      <c r="I3804" t="s">
        <v>38</v>
      </c>
      <c r="J3804" t="s">
        <v>1545</v>
      </c>
      <c r="K3804" t="s">
        <v>108</v>
      </c>
      <c r="L3804">
        <v>28540</v>
      </c>
      <c r="M3804" t="s">
        <v>41</v>
      </c>
      <c r="N3804" t="s">
        <v>5876</v>
      </c>
      <c r="O3804" t="s">
        <v>62</v>
      </c>
      <c r="P3804" t="s">
        <v>110</v>
      </c>
      <c r="Q3804" t="s">
        <v>5877</v>
      </c>
      <c r="R3804" s="1">
        <v>93.024000000000001</v>
      </c>
      <c r="S3804">
        <v>3</v>
      </c>
      <c r="T3804">
        <f t="shared" si="59"/>
        <v>16</v>
      </c>
      <c r="U3804" t="s">
        <v>52</v>
      </c>
      <c r="V3804">
        <v>0.2</v>
      </c>
      <c r="W3804">
        <v>18.604800000000001</v>
      </c>
      <c r="X3804" s="1">
        <v>-18.604800000000001</v>
      </c>
      <c r="Y3804" s="1">
        <v>111.6288</v>
      </c>
      <c r="Z3804" t="s">
        <v>99</v>
      </c>
      <c r="AA3804" s="2">
        <v>33.721200000000003</v>
      </c>
      <c r="AB3804" s="3">
        <v>0.36250000000000004</v>
      </c>
      <c r="AC3804" s="1">
        <v>-40.698</v>
      </c>
      <c r="AD3804">
        <v>6</v>
      </c>
      <c r="AE3804">
        <v>6</v>
      </c>
      <c r="AF3804" t="s">
        <v>48</v>
      </c>
      <c r="AG3804">
        <v>2016</v>
      </c>
      <c r="AH3804">
        <f>COUNTBLANK(datos[[#This Row],[Row ID]:[Year sales]])</f>
        <v>0</v>
      </c>
    </row>
    <row r="3805" spans="1:34" x14ac:dyDescent="0.3">
      <c r="A3805">
        <v>3804</v>
      </c>
      <c r="B3805" t="s">
        <v>6978</v>
      </c>
      <c r="C3805" s="4">
        <v>42657</v>
      </c>
      <c r="D3805" s="4">
        <v>42663</v>
      </c>
      <c r="E3805" t="s">
        <v>67</v>
      </c>
      <c r="F3805" t="s">
        <v>6979</v>
      </c>
      <c r="G3805" t="s">
        <v>6980</v>
      </c>
      <c r="H3805" t="s">
        <v>37</v>
      </c>
      <c r="I3805" t="s">
        <v>38</v>
      </c>
      <c r="J3805" t="s">
        <v>1545</v>
      </c>
      <c r="K3805" t="s">
        <v>108</v>
      </c>
      <c r="L3805">
        <v>28540</v>
      </c>
      <c r="M3805" t="s">
        <v>41</v>
      </c>
      <c r="N3805" t="s">
        <v>6081</v>
      </c>
      <c r="O3805" t="s">
        <v>62</v>
      </c>
      <c r="P3805" t="s">
        <v>599</v>
      </c>
      <c r="Q3805" t="s">
        <v>1319</v>
      </c>
      <c r="R3805" s="1">
        <v>12.768000000000001</v>
      </c>
      <c r="S3805">
        <v>2</v>
      </c>
      <c r="T3805">
        <f t="shared" si="59"/>
        <v>61</v>
      </c>
      <c r="U3805" t="s">
        <v>46</v>
      </c>
      <c r="V3805">
        <v>0.2</v>
      </c>
      <c r="W3805">
        <v>2.5536000000000003</v>
      </c>
      <c r="X3805" s="1">
        <v>-2.5535999999999999</v>
      </c>
      <c r="Y3805" s="1">
        <v>15.3216</v>
      </c>
      <c r="Z3805" t="s">
        <v>65</v>
      </c>
      <c r="AA3805" s="2">
        <v>1.4363999999999999</v>
      </c>
      <c r="AB3805" s="3">
        <v>0.11249999999999999</v>
      </c>
      <c r="AC3805" s="1">
        <v>-8.7780000000000005</v>
      </c>
      <c r="AD3805">
        <v>6</v>
      </c>
      <c r="AE3805">
        <v>6</v>
      </c>
      <c r="AF3805" t="s">
        <v>48</v>
      </c>
      <c r="AG3805">
        <v>2016</v>
      </c>
      <c r="AH3805">
        <f>COUNTBLANK(datos[[#This Row],[Row ID]:[Year sales]])</f>
        <v>0</v>
      </c>
    </row>
    <row r="3806" spans="1:34" x14ac:dyDescent="0.3">
      <c r="A3806">
        <v>3805</v>
      </c>
      <c r="B3806" t="s">
        <v>6978</v>
      </c>
      <c r="C3806" s="4">
        <v>42657</v>
      </c>
      <c r="D3806" s="4">
        <v>42663</v>
      </c>
      <c r="E3806" t="s">
        <v>67</v>
      </c>
      <c r="F3806" t="s">
        <v>6979</v>
      </c>
      <c r="G3806" t="s">
        <v>6980</v>
      </c>
      <c r="H3806" t="s">
        <v>37</v>
      </c>
      <c r="I3806" t="s">
        <v>38</v>
      </c>
      <c r="J3806" t="s">
        <v>1545</v>
      </c>
      <c r="K3806" t="s">
        <v>108</v>
      </c>
      <c r="L3806">
        <v>28540</v>
      </c>
      <c r="M3806" t="s">
        <v>41</v>
      </c>
      <c r="N3806" t="s">
        <v>1826</v>
      </c>
      <c r="O3806" t="s">
        <v>62</v>
      </c>
      <c r="P3806" t="s">
        <v>193</v>
      </c>
      <c r="Q3806" t="s">
        <v>1827</v>
      </c>
      <c r="R3806" s="1">
        <v>35.008000000000003</v>
      </c>
      <c r="S3806">
        <v>4</v>
      </c>
      <c r="T3806">
        <f t="shared" si="59"/>
        <v>34</v>
      </c>
      <c r="U3806" t="s">
        <v>52</v>
      </c>
      <c r="V3806">
        <v>0.2</v>
      </c>
      <c r="W3806">
        <v>7.0016000000000007</v>
      </c>
      <c r="X3806" s="1">
        <v>-7.0015999999999998</v>
      </c>
      <c r="Y3806" s="1">
        <v>42.009600000000006</v>
      </c>
      <c r="Z3806" t="s">
        <v>65</v>
      </c>
      <c r="AA3806" s="2">
        <v>13.128</v>
      </c>
      <c r="AB3806" s="3">
        <v>0.375</v>
      </c>
      <c r="AC3806" s="1">
        <v>-14.878399999999999</v>
      </c>
      <c r="AD3806">
        <v>6</v>
      </c>
      <c r="AE3806">
        <v>6</v>
      </c>
      <c r="AF3806" t="s">
        <v>48</v>
      </c>
      <c r="AG3806">
        <v>2016</v>
      </c>
      <c r="AH3806">
        <f>COUNTBLANK(datos[[#This Row],[Row ID]:[Year sales]])</f>
        <v>0</v>
      </c>
    </row>
    <row r="3807" spans="1:34" x14ac:dyDescent="0.3">
      <c r="A3807">
        <v>3806</v>
      </c>
      <c r="B3807" t="s">
        <v>6978</v>
      </c>
      <c r="C3807" s="4">
        <v>42657</v>
      </c>
      <c r="D3807" s="4">
        <v>42663</v>
      </c>
      <c r="E3807" t="s">
        <v>67</v>
      </c>
      <c r="F3807" t="s">
        <v>6979</v>
      </c>
      <c r="G3807" t="s">
        <v>6980</v>
      </c>
      <c r="H3807" t="s">
        <v>37</v>
      </c>
      <c r="I3807" t="s">
        <v>38</v>
      </c>
      <c r="J3807" t="s">
        <v>1545</v>
      </c>
      <c r="K3807" t="s">
        <v>108</v>
      </c>
      <c r="L3807">
        <v>28540</v>
      </c>
      <c r="M3807" t="s">
        <v>41</v>
      </c>
      <c r="N3807" t="s">
        <v>580</v>
      </c>
      <c r="O3807" t="s">
        <v>62</v>
      </c>
      <c r="P3807" t="s">
        <v>110</v>
      </c>
      <c r="Q3807" t="s">
        <v>581</v>
      </c>
      <c r="R3807" s="1">
        <v>39.152000000000001</v>
      </c>
      <c r="S3807">
        <v>1</v>
      </c>
      <c r="T3807">
        <f t="shared" si="59"/>
        <v>20</v>
      </c>
      <c r="U3807" t="s">
        <v>46</v>
      </c>
      <c r="V3807">
        <v>0.2</v>
      </c>
      <c r="W3807">
        <v>7.8304000000000009</v>
      </c>
      <c r="X3807" s="1">
        <v>-7.8304</v>
      </c>
      <c r="Y3807" s="1">
        <v>46.982399999999998</v>
      </c>
      <c r="Z3807" t="s">
        <v>65</v>
      </c>
      <c r="AA3807" s="2">
        <v>14.682</v>
      </c>
      <c r="AB3807" s="3">
        <v>0.375</v>
      </c>
      <c r="AC3807" s="1">
        <v>-16.639600000000002</v>
      </c>
      <c r="AD3807">
        <v>6</v>
      </c>
      <c r="AE3807">
        <v>6</v>
      </c>
      <c r="AF3807" t="s">
        <v>48</v>
      </c>
      <c r="AG3807">
        <v>2016</v>
      </c>
      <c r="AH3807">
        <f>COUNTBLANK(datos[[#This Row],[Row ID]:[Year sales]])</f>
        <v>0</v>
      </c>
    </row>
    <row r="3808" spans="1:34" x14ac:dyDescent="0.3">
      <c r="A3808">
        <v>3807</v>
      </c>
      <c r="B3808" t="s">
        <v>6983</v>
      </c>
      <c r="C3808" s="4">
        <v>42320</v>
      </c>
      <c r="D3808" s="4">
        <v>42327</v>
      </c>
      <c r="E3808" t="s">
        <v>67</v>
      </c>
      <c r="F3808" t="s">
        <v>6666</v>
      </c>
      <c r="G3808" t="s">
        <v>6667</v>
      </c>
      <c r="H3808" t="s">
        <v>57</v>
      </c>
      <c r="I3808" t="s">
        <v>38</v>
      </c>
      <c r="J3808" t="s">
        <v>6853</v>
      </c>
      <c r="K3808" t="s">
        <v>71</v>
      </c>
      <c r="L3808">
        <v>33317</v>
      </c>
      <c r="M3808" t="s">
        <v>41</v>
      </c>
      <c r="N3808" t="s">
        <v>1782</v>
      </c>
      <c r="O3808" t="s">
        <v>62</v>
      </c>
      <c r="P3808" t="s">
        <v>86</v>
      </c>
      <c r="Q3808" t="s">
        <v>1783</v>
      </c>
      <c r="R3808" s="1">
        <v>11.76</v>
      </c>
      <c r="S3808">
        <v>5</v>
      </c>
      <c r="T3808">
        <f t="shared" si="59"/>
        <v>32</v>
      </c>
      <c r="U3808" t="s">
        <v>75</v>
      </c>
      <c r="V3808">
        <v>0.2</v>
      </c>
      <c r="W3808">
        <v>2.3519999999999999</v>
      </c>
      <c r="X3808" s="1">
        <v>-2.3519999999999999</v>
      </c>
      <c r="Y3808" s="1">
        <v>14.112</v>
      </c>
      <c r="Z3808" t="s">
        <v>65</v>
      </c>
      <c r="AA3808" s="2">
        <v>1.323</v>
      </c>
      <c r="AB3808" s="3">
        <v>0.1125</v>
      </c>
      <c r="AC3808" s="1">
        <v>-8.0850000000000009</v>
      </c>
      <c r="AD3808">
        <v>7</v>
      </c>
      <c r="AE3808">
        <v>7</v>
      </c>
      <c r="AF3808" t="s">
        <v>48</v>
      </c>
      <c r="AG3808">
        <v>2015</v>
      </c>
      <c r="AH3808">
        <f>COUNTBLANK(datos[[#This Row],[Row ID]:[Year sales]])</f>
        <v>0</v>
      </c>
    </row>
    <row r="3809" spans="1:34" x14ac:dyDescent="0.3">
      <c r="A3809">
        <v>3808</v>
      </c>
      <c r="B3809" t="s">
        <v>6983</v>
      </c>
      <c r="C3809" s="4">
        <v>42320</v>
      </c>
      <c r="D3809" s="4">
        <v>42327</v>
      </c>
      <c r="E3809" t="s">
        <v>67</v>
      </c>
      <c r="F3809" t="s">
        <v>6666</v>
      </c>
      <c r="G3809" t="s">
        <v>6667</v>
      </c>
      <c r="H3809" t="s">
        <v>57</v>
      </c>
      <c r="I3809" t="s">
        <v>38</v>
      </c>
      <c r="J3809" t="s">
        <v>6853</v>
      </c>
      <c r="K3809" t="s">
        <v>71</v>
      </c>
      <c r="L3809">
        <v>33317</v>
      </c>
      <c r="M3809" t="s">
        <v>41</v>
      </c>
      <c r="N3809" t="s">
        <v>252</v>
      </c>
      <c r="O3809" t="s">
        <v>62</v>
      </c>
      <c r="P3809" t="s">
        <v>94</v>
      </c>
      <c r="Q3809" t="s">
        <v>253</v>
      </c>
      <c r="R3809" s="1">
        <v>5.2380000000000004</v>
      </c>
      <c r="S3809">
        <v>2</v>
      </c>
      <c r="T3809">
        <f t="shared" si="59"/>
        <v>46</v>
      </c>
      <c r="U3809" t="s">
        <v>46</v>
      </c>
      <c r="V3809">
        <v>0.7</v>
      </c>
      <c r="W3809">
        <v>3.6665999999999999</v>
      </c>
      <c r="X3809" s="1">
        <v>-3.6665999999999999</v>
      </c>
      <c r="Y3809" s="1">
        <v>8.9046000000000003</v>
      </c>
      <c r="Z3809" t="s">
        <v>65</v>
      </c>
      <c r="AA3809" s="2">
        <v>-4.0157999999999996</v>
      </c>
      <c r="AB3809" s="3">
        <v>-0.7666666666666665</v>
      </c>
      <c r="AC3809" s="1">
        <v>-5.5872000000000002</v>
      </c>
      <c r="AD3809">
        <v>7</v>
      </c>
      <c r="AE3809">
        <v>7</v>
      </c>
      <c r="AF3809" t="s">
        <v>48</v>
      </c>
      <c r="AG3809">
        <v>2015</v>
      </c>
      <c r="AH3809">
        <f>COUNTBLANK(datos[[#This Row],[Row ID]:[Year sales]])</f>
        <v>0</v>
      </c>
    </row>
    <row r="3810" spans="1:34" x14ac:dyDescent="0.3">
      <c r="A3810">
        <v>3809</v>
      </c>
      <c r="B3810" t="s">
        <v>6983</v>
      </c>
      <c r="C3810" s="4">
        <v>42320</v>
      </c>
      <c r="D3810" s="4">
        <v>42327</v>
      </c>
      <c r="E3810" t="s">
        <v>67</v>
      </c>
      <c r="F3810" t="s">
        <v>6666</v>
      </c>
      <c r="G3810" t="s">
        <v>6667</v>
      </c>
      <c r="H3810" t="s">
        <v>57</v>
      </c>
      <c r="I3810" t="s">
        <v>38</v>
      </c>
      <c r="J3810" t="s">
        <v>6853</v>
      </c>
      <c r="K3810" t="s">
        <v>71</v>
      </c>
      <c r="L3810">
        <v>33317</v>
      </c>
      <c r="M3810" t="s">
        <v>41</v>
      </c>
      <c r="N3810" t="s">
        <v>6255</v>
      </c>
      <c r="O3810" t="s">
        <v>62</v>
      </c>
      <c r="P3810" t="s">
        <v>94</v>
      </c>
      <c r="Q3810" t="s">
        <v>6256</v>
      </c>
      <c r="R3810" s="1">
        <v>4.6619999999999999</v>
      </c>
      <c r="S3810">
        <v>3</v>
      </c>
      <c r="T3810">
        <f t="shared" si="59"/>
        <v>40</v>
      </c>
      <c r="U3810" t="s">
        <v>52</v>
      </c>
      <c r="V3810">
        <v>0.7</v>
      </c>
      <c r="W3810">
        <v>3.2633999999999999</v>
      </c>
      <c r="X3810" s="1">
        <v>-3.2633999999999999</v>
      </c>
      <c r="Y3810" s="1">
        <v>7.9253999999999998</v>
      </c>
      <c r="Z3810" t="s">
        <v>65</v>
      </c>
      <c r="AA3810" s="2">
        <v>-3.7296</v>
      </c>
      <c r="AB3810" s="3">
        <v>-0.8</v>
      </c>
      <c r="AC3810" s="1">
        <v>-5.1281999999999996</v>
      </c>
      <c r="AD3810">
        <v>7</v>
      </c>
      <c r="AE3810">
        <v>7</v>
      </c>
      <c r="AF3810" t="s">
        <v>48</v>
      </c>
      <c r="AG3810">
        <v>2015</v>
      </c>
      <c r="AH3810">
        <f>COUNTBLANK(datos[[#This Row],[Row ID]:[Year sales]])</f>
        <v>0</v>
      </c>
    </row>
    <row r="3811" spans="1:34" x14ac:dyDescent="0.3">
      <c r="A3811">
        <v>3810</v>
      </c>
      <c r="B3811" t="s">
        <v>6983</v>
      </c>
      <c r="C3811" s="4">
        <v>42320</v>
      </c>
      <c r="D3811" s="4">
        <v>42327</v>
      </c>
      <c r="E3811" t="s">
        <v>67</v>
      </c>
      <c r="F3811" t="s">
        <v>6666</v>
      </c>
      <c r="G3811" t="s">
        <v>6667</v>
      </c>
      <c r="H3811" t="s">
        <v>57</v>
      </c>
      <c r="I3811" t="s">
        <v>38</v>
      </c>
      <c r="J3811" t="s">
        <v>6853</v>
      </c>
      <c r="K3811" t="s">
        <v>71</v>
      </c>
      <c r="L3811">
        <v>33317</v>
      </c>
      <c r="M3811" t="s">
        <v>41</v>
      </c>
      <c r="N3811" t="s">
        <v>6984</v>
      </c>
      <c r="O3811" t="s">
        <v>43</v>
      </c>
      <c r="P3811" t="s">
        <v>50</v>
      </c>
      <c r="Q3811" t="s">
        <v>6985</v>
      </c>
      <c r="R3811" s="1">
        <v>523.91999999999996</v>
      </c>
      <c r="S3811">
        <v>5</v>
      </c>
      <c r="T3811">
        <f t="shared" si="59"/>
        <v>35</v>
      </c>
      <c r="U3811" t="s">
        <v>75</v>
      </c>
      <c r="V3811">
        <v>0.2</v>
      </c>
      <c r="W3811">
        <v>104.78399999999999</v>
      </c>
      <c r="X3811" s="1">
        <v>-104.78400000000001</v>
      </c>
      <c r="Y3811" s="1">
        <v>628.70399999999995</v>
      </c>
      <c r="Z3811" t="s">
        <v>53</v>
      </c>
      <c r="AA3811" s="2">
        <v>-72.039000000000001</v>
      </c>
      <c r="AB3811" s="3">
        <v>-0.13750000000000001</v>
      </c>
      <c r="AC3811" s="1">
        <v>-491.17500000000001</v>
      </c>
      <c r="AD3811">
        <v>7</v>
      </c>
      <c r="AE3811">
        <v>7</v>
      </c>
      <c r="AF3811" t="s">
        <v>48</v>
      </c>
      <c r="AG3811">
        <v>2015</v>
      </c>
      <c r="AH3811">
        <f>COUNTBLANK(datos[[#This Row],[Row ID]:[Year sales]])</f>
        <v>0</v>
      </c>
    </row>
    <row r="3812" spans="1:34" x14ac:dyDescent="0.3">
      <c r="A3812">
        <v>3811</v>
      </c>
      <c r="B3812" t="s">
        <v>6983</v>
      </c>
      <c r="C3812" s="4">
        <v>42320</v>
      </c>
      <c r="D3812" s="4">
        <v>42327</v>
      </c>
      <c r="E3812" t="s">
        <v>67</v>
      </c>
      <c r="F3812" t="s">
        <v>6666</v>
      </c>
      <c r="G3812" t="s">
        <v>6667</v>
      </c>
      <c r="H3812" t="s">
        <v>57</v>
      </c>
      <c r="I3812" t="s">
        <v>38</v>
      </c>
      <c r="J3812" t="s">
        <v>6853</v>
      </c>
      <c r="K3812" t="s">
        <v>71</v>
      </c>
      <c r="L3812">
        <v>33317</v>
      </c>
      <c r="M3812" t="s">
        <v>41</v>
      </c>
      <c r="N3812" t="s">
        <v>4266</v>
      </c>
      <c r="O3812" t="s">
        <v>90</v>
      </c>
      <c r="P3812" t="s">
        <v>91</v>
      </c>
      <c r="Q3812" t="s">
        <v>4267</v>
      </c>
      <c r="R3812" s="1">
        <v>100.792</v>
      </c>
      <c r="S3812">
        <v>1</v>
      </c>
      <c r="T3812">
        <f t="shared" si="59"/>
        <v>25</v>
      </c>
      <c r="U3812" t="s">
        <v>46</v>
      </c>
      <c r="V3812">
        <v>0.2</v>
      </c>
      <c r="W3812">
        <v>20.1584</v>
      </c>
      <c r="X3812" s="1">
        <v>-20.1584</v>
      </c>
      <c r="Y3812" s="1">
        <v>120.9504</v>
      </c>
      <c r="Z3812" t="s">
        <v>99</v>
      </c>
      <c r="AA3812" s="2">
        <v>10.0792</v>
      </c>
      <c r="AB3812" s="3">
        <v>0.1</v>
      </c>
      <c r="AC3812" s="1">
        <v>-70.554400000000001</v>
      </c>
      <c r="AD3812">
        <v>7</v>
      </c>
      <c r="AE3812">
        <v>7</v>
      </c>
      <c r="AF3812" t="s">
        <v>48</v>
      </c>
      <c r="AG3812">
        <v>2015</v>
      </c>
      <c r="AH3812">
        <f>COUNTBLANK(datos[[#This Row],[Row ID]:[Year sales]])</f>
        <v>0</v>
      </c>
    </row>
    <row r="3813" spans="1:34" x14ac:dyDescent="0.3">
      <c r="A3813">
        <v>3812</v>
      </c>
      <c r="B3813" t="s">
        <v>6983</v>
      </c>
      <c r="C3813" s="4">
        <v>42320</v>
      </c>
      <c r="D3813" s="4">
        <v>42327</v>
      </c>
      <c r="E3813" t="s">
        <v>67</v>
      </c>
      <c r="F3813" t="s">
        <v>6666</v>
      </c>
      <c r="G3813" t="s">
        <v>6667</v>
      </c>
      <c r="H3813" t="s">
        <v>57</v>
      </c>
      <c r="I3813" t="s">
        <v>38</v>
      </c>
      <c r="J3813" t="s">
        <v>6853</v>
      </c>
      <c r="K3813" t="s">
        <v>71</v>
      </c>
      <c r="L3813">
        <v>33317</v>
      </c>
      <c r="M3813" t="s">
        <v>41</v>
      </c>
      <c r="N3813" t="s">
        <v>914</v>
      </c>
      <c r="O3813" t="s">
        <v>43</v>
      </c>
      <c r="P3813" t="s">
        <v>50</v>
      </c>
      <c r="Q3813" t="s">
        <v>915</v>
      </c>
      <c r="R3813" s="1">
        <v>146.136</v>
      </c>
      <c r="S3813">
        <v>3</v>
      </c>
      <c r="T3813">
        <f t="shared" si="59"/>
        <v>44</v>
      </c>
      <c r="U3813" t="s">
        <v>52</v>
      </c>
      <c r="V3813">
        <v>0.2</v>
      </c>
      <c r="W3813">
        <v>29.2272</v>
      </c>
      <c r="X3813" s="1">
        <v>-29.2272</v>
      </c>
      <c r="Y3813" s="1">
        <v>175.36320000000001</v>
      </c>
      <c r="Z3813" t="s">
        <v>99</v>
      </c>
      <c r="AA3813" s="2">
        <v>16.440300000000001</v>
      </c>
      <c r="AB3813" s="3">
        <v>0.1125</v>
      </c>
      <c r="AC3813" s="1">
        <v>-100.46850000000001</v>
      </c>
      <c r="AD3813">
        <v>7</v>
      </c>
      <c r="AE3813">
        <v>7</v>
      </c>
      <c r="AF3813" t="s">
        <v>48</v>
      </c>
      <c r="AG3813">
        <v>2015</v>
      </c>
      <c r="AH3813">
        <f>COUNTBLANK(datos[[#This Row],[Row ID]:[Year sales]])</f>
        <v>0</v>
      </c>
    </row>
    <row r="3814" spans="1:34" x14ac:dyDescent="0.3">
      <c r="A3814">
        <v>3813</v>
      </c>
      <c r="B3814" t="s">
        <v>6986</v>
      </c>
      <c r="C3814" s="4">
        <v>42799</v>
      </c>
      <c r="D3814" s="4">
        <v>42799</v>
      </c>
      <c r="E3814" t="s">
        <v>1312</v>
      </c>
      <c r="F3814" t="s">
        <v>131</v>
      </c>
      <c r="G3814" t="s">
        <v>132</v>
      </c>
      <c r="H3814" t="s">
        <v>37</v>
      </c>
      <c r="I3814" t="s">
        <v>38</v>
      </c>
      <c r="J3814" t="s">
        <v>2573</v>
      </c>
      <c r="K3814" t="s">
        <v>134</v>
      </c>
      <c r="L3814">
        <v>53209</v>
      </c>
      <c r="M3814" t="s">
        <v>125</v>
      </c>
      <c r="N3814" t="s">
        <v>6987</v>
      </c>
      <c r="O3814" t="s">
        <v>62</v>
      </c>
      <c r="P3814" t="s">
        <v>63</v>
      </c>
      <c r="Q3814" t="s">
        <v>6988</v>
      </c>
      <c r="R3814" s="1">
        <v>25.06</v>
      </c>
      <c r="S3814">
        <v>2</v>
      </c>
      <c r="T3814">
        <f t="shared" si="59"/>
        <v>5</v>
      </c>
      <c r="U3814" t="s">
        <v>46</v>
      </c>
      <c r="V3814">
        <v>0</v>
      </c>
      <c r="W3814">
        <v>0</v>
      </c>
      <c r="X3814" s="1">
        <v>0</v>
      </c>
      <c r="Y3814" s="1">
        <v>25.06</v>
      </c>
      <c r="Z3814" t="s">
        <v>65</v>
      </c>
      <c r="AA3814" s="2">
        <v>11.7782</v>
      </c>
      <c r="AB3814" s="3">
        <v>0.47000000000000003</v>
      </c>
      <c r="AC3814" s="1">
        <v>-13.2818</v>
      </c>
      <c r="AD3814">
        <v>0</v>
      </c>
      <c r="AE3814">
        <v>0</v>
      </c>
      <c r="AF3814" t="s">
        <v>48</v>
      </c>
      <c r="AG3814">
        <v>2017</v>
      </c>
      <c r="AH3814">
        <f>COUNTBLANK(datos[[#This Row],[Row ID]:[Year sales]])</f>
        <v>0</v>
      </c>
    </row>
    <row r="3815" spans="1:34" x14ac:dyDescent="0.3">
      <c r="A3815">
        <v>3814</v>
      </c>
      <c r="B3815" t="s">
        <v>6989</v>
      </c>
      <c r="C3815" s="4">
        <v>42313</v>
      </c>
      <c r="D3815" s="4">
        <v>42317</v>
      </c>
      <c r="E3815" t="s">
        <v>67</v>
      </c>
      <c r="F3815" t="s">
        <v>1388</v>
      </c>
      <c r="G3815" t="s">
        <v>1389</v>
      </c>
      <c r="H3815" t="s">
        <v>37</v>
      </c>
      <c r="I3815" t="s">
        <v>38</v>
      </c>
      <c r="J3815" t="s">
        <v>1343</v>
      </c>
      <c r="K3815" t="s">
        <v>231</v>
      </c>
      <c r="L3815">
        <v>62301</v>
      </c>
      <c r="M3815" t="s">
        <v>125</v>
      </c>
      <c r="N3815" t="s">
        <v>2438</v>
      </c>
      <c r="O3815" t="s">
        <v>62</v>
      </c>
      <c r="P3815" t="s">
        <v>63</v>
      </c>
      <c r="Q3815" t="s">
        <v>2439</v>
      </c>
      <c r="R3815" s="1">
        <v>19.824000000000002</v>
      </c>
      <c r="S3815">
        <v>6</v>
      </c>
      <c r="T3815">
        <f t="shared" si="59"/>
        <v>37</v>
      </c>
      <c r="U3815" t="s">
        <v>75</v>
      </c>
      <c r="V3815">
        <v>0.2</v>
      </c>
      <c r="W3815">
        <v>3.9648000000000003</v>
      </c>
      <c r="X3815" s="1">
        <v>-3.9647999999999999</v>
      </c>
      <c r="Y3815" s="1">
        <v>23.788800000000002</v>
      </c>
      <c r="Z3815" t="s">
        <v>65</v>
      </c>
      <c r="AA3815" s="2">
        <v>6.4428000000000001</v>
      </c>
      <c r="AB3815" s="3">
        <v>0.32499999999999996</v>
      </c>
      <c r="AC3815" s="1">
        <v>-9.4163999999999994</v>
      </c>
      <c r="AD3815">
        <v>4</v>
      </c>
      <c r="AE3815">
        <v>4</v>
      </c>
      <c r="AF3815" t="s">
        <v>48</v>
      </c>
      <c r="AG3815">
        <v>2015</v>
      </c>
      <c r="AH3815">
        <f>COUNTBLANK(datos[[#This Row],[Row ID]:[Year sales]])</f>
        <v>0</v>
      </c>
    </row>
    <row r="3816" spans="1:34" x14ac:dyDescent="0.3">
      <c r="A3816">
        <v>3815</v>
      </c>
      <c r="B3816" t="s">
        <v>6990</v>
      </c>
      <c r="C3816" s="4">
        <v>42559</v>
      </c>
      <c r="D3816" s="4">
        <v>42559</v>
      </c>
      <c r="E3816" t="s">
        <v>1312</v>
      </c>
      <c r="F3816" t="s">
        <v>145</v>
      </c>
      <c r="G3816" t="s">
        <v>146</v>
      </c>
      <c r="H3816" t="s">
        <v>37</v>
      </c>
      <c r="I3816" t="s">
        <v>38</v>
      </c>
      <c r="J3816" t="s">
        <v>1545</v>
      </c>
      <c r="K3816" t="s">
        <v>71</v>
      </c>
      <c r="L3816">
        <v>32216</v>
      </c>
      <c r="M3816" t="s">
        <v>41</v>
      </c>
      <c r="N3816" t="s">
        <v>4685</v>
      </c>
      <c r="O3816" t="s">
        <v>90</v>
      </c>
      <c r="P3816" t="s">
        <v>91</v>
      </c>
      <c r="Q3816" t="s">
        <v>4686</v>
      </c>
      <c r="R3816" s="1">
        <v>823.96</v>
      </c>
      <c r="S3816">
        <v>5</v>
      </c>
      <c r="T3816">
        <f t="shared" si="59"/>
        <v>13</v>
      </c>
      <c r="U3816" t="s">
        <v>75</v>
      </c>
      <c r="V3816">
        <v>0.2</v>
      </c>
      <c r="W3816">
        <v>164.79200000000003</v>
      </c>
      <c r="X3816" s="1">
        <v>-164.792</v>
      </c>
      <c r="Y3816" s="1">
        <v>988.75200000000007</v>
      </c>
      <c r="Z3816" t="s">
        <v>53</v>
      </c>
      <c r="AA3816" s="2">
        <v>51.497500000000002</v>
      </c>
      <c r="AB3816" s="3">
        <v>6.25E-2</v>
      </c>
      <c r="AC3816" s="1">
        <v>-607.67049999999995</v>
      </c>
      <c r="AD3816">
        <v>0</v>
      </c>
      <c r="AE3816">
        <v>0</v>
      </c>
      <c r="AF3816" t="s">
        <v>48</v>
      </c>
      <c r="AG3816">
        <v>2016</v>
      </c>
      <c r="AH3816">
        <f>COUNTBLANK(datos[[#This Row],[Row ID]:[Year sales]])</f>
        <v>0</v>
      </c>
    </row>
    <row r="3817" spans="1:34" x14ac:dyDescent="0.3">
      <c r="A3817">
        <v>3816</v>
      </c>
      <c r="B3817" t="s">
        <v>6990</v>
      </c>
      <c r="C3817" s="4">
        <v>42559</v>
      </c>
      <c r="D3817" s="4">
        <v>42559</v>
      </c>
      <c r="E3817" t="s">
        <v>1312</v>
      </c>
      <c r="F3817" t="s">
        <v>145</v>
      </c>
      <c r="G3817" t="s">
        <v>146</v>
      </c>
      <c r="H3817" t="s">
        <v>37</v>
      </c>
      <c r="I3817" t="s">
        <v>38</v>
      </c>
      <c r="J3817" t="s">
        <v>1545</v>
      </c>
      <c r="K3817" t="s">
        <v>71</v>
      </c>
      <c r="L3817">
        <v>32216</v>
      </c>
      <c r="M3817" t="s">
        <v>41</v>
      </c>
      <c r="N3817" t="s">
        <v>523</v>
      </c>
      <c r="O3817" t="s">
        <v>62</v>
      </c>
      <c r="P3817" t="s">
        <v>110</v>
      </c>
      <c r="Q3817" t="s">
        <v>524</v>
      </c>
      <c r="R3817" s="1">
        <v>15.984</v>
      </c>
      <c r="S3817">
        <v>2</v>
      </c>
      <c r="T3817">
        <f t="shared" si="59"/>
        <v>7</v>
      </c>
      <c r="U3817" t="s">
        <v>46</v>
      </c>
      <c r="V3817">
        <v>0.2</v>
      </c>
      <c r="W3817">
        <v>3.1968000000000001</v>
      </c>
      <c r="X3817" s="1">
        <v>-3.1968000000000001</v>
      </c>
      <c r="Y3817" s="1">
        <v>19.180800000000001</v>
      </c>
      <c r="Z3817" t="s">
        <v>65</v>
      </c>
      <c r="AA3817" s="2">
        <v>4.9950000000000001</v>
      </c>
      <c r="AB3817" s="3">
        <v>0.3125</v>
      </c>
      <c r="AC3817" s="1">
        <v>-7.7922000000000002</v>
      </c>
      <c r="AD3817">
        <v>0</v>
      </c>
      <c r="AE3817">
        <v>0</v>
      </c>
      <c r="AF3817" t="s">
        <v>48</v>
      </c>
      <c r="AG3817">
        <v>2016</v>
      </c>
      <c r="AH3817">
        <f>COUNTBLANK(datos[[#This Row],[Row ID]:[Year sales]])</f>
        <v>0</v>
      </c>
    </row>
    <row r="3818" spans="1:34" x14ac:dyDescent="0.3">
      <c r="A3818">
        <v>3817</v>
      </c>
      <c r="B3818" t="s">
        <v>6991</v>
      </c>
      <c r="C3818" s="4">
        <v>42262</v>
      </c>
      <c r="D3818" s="4">
        <v>42266</v>
      </c>
      <c r="E3818" t="s">
        <v>67</v>
      </c>
      <c r="F3818" t="s">
        <v>4304</v>
      </c>
      <c r="G3818" t="s">
        <v>4305</v>
      </c>
      <c r="H3818" t="s">
        <v>37</v>
      </c>
      <c r="I3818" t="s">
        <v>38</v>
      </c>
      <c r="J3818" t="s">
        <v>3937</v>
      </c>
      <c r="K3818" t="s">
        <v>378</v>
      </c>
      <c r="L3818">
        <v>36608</v>
      </c>
      <c r="M3818" t="s">
        <v>41</v>
      </c>
      <c r="N3818" t="s">
        <v>5728</v>
      </c>
      <c r="O3818" t="s">
        <v>43</v>
      </c>
      <c r="P3818" t="s">
        <v>73</v>
      </c>
      <c r="Q3818" t="s">
        <v>5729</v>
      </c>
      <c r="R3818" s="1">
        <v>801.96</v>
      </c>
      <c r="S3818">
        <v>2</v>
      </c>
      <c r="T3818">
        <f t="shared" si="59"/>
        <v>21</v>
      </c>
      <c r="U3818" t="s">
        <v>46</v>
      </c>
      <c r="V3818">
        <v>0</v>
      </c>
      <c r="W3818">
        <v>0</v>
      </c>
      <c r="X3818" s="1">
        <v>0</v>
      </c>
      <c r="Y3818" s="1">
        <v>801.96</v>
      </c>
      <c r="Z3818" t="s">
        <v>53</v>
      </c>
      <c r="AA3818" s="2">
        <v>200.49</v>
      </c>
      <c r="AB3818" s="3">
        <v>0.25</v>
      </c>
      <c r="AC3818" s="1">
        <v>-601.47</v>
      </c>
      <c r="AD3818">
        <v>4</v>
      </c>
      <c r="AE3818">
        <v>4</v>
      </c>
      <c r="AF3818" t="s">
        <v>48</v>
      </c>
      <c r="AG3818">
        <v>2015</v>
      </c>
      <c r="AH3818">
        <f>COUNTBLANK(datos[[#This Row],[Row ID]:[Year sales]])</f>
        <v>0</v>
      </c>
    </row>
    <row r="3819" spans="1:34" x14ac:dyDescent="0.3">
      <c r="A3819">
        <v>3818</v>
      </c>
      <c r="B3819" t="s">
        <v>6991</v>
      </c>
      <c r="C3819" s="4">
        <v>42262</v>
      </c>
      <c r="D3819" s="4">
        <v>42266</v>
      </c>
      <c r="E3819" t="s">
        <v>67</v>
      </c>
      <c r="F3819" t="s">
        <v>4304</v>
      </c>
      <c r="G3819" t="s">
        <v>4305</v>
      </c>
      <c r="H3819" t="s">
        <v>37</v>
      </c>
      <c r="I3819" t="s">
        <v>38</v>
      </c>
      <c r="J3819" t="s">
        <v>3937</v>
      </c>
      <c r="K3819" t="s">
        <v>378</v>
      </c>
      <c r="L3819">
        <v>36608</v>
      </c>
      <c r="M3819" t="s">
        <v>41</v>
      </c>
      <c r="N3819" t="s">
        <v>5991</v>
      </c>
      <c r="O3819" t="s">
        <v>90</v>
      </c>
      <c r="P3819" t="s">
        <v>91</v>
      </c>
      <c r="Q3819" t="s">
        <v>5992</v>
      </c>
      <c r="R3819" s="1">
        <v>59.97</v>
      </c>
      <c r="S3819">
        <v>3</v>
      </c>
      <c r="T3819">
        <f t="shared" si="59"/>
        <v>9</v>
      </c>
      <c r="U3819" t="s">
        <v>52</v>
      </c>
      <c r="V3819">
        <v>0</v>
      </c>
      <c r="W3819">
        <v>0</v>
      </c>
      <c r="X3819" s="1">
        <v>0</v>
      </c>
      <c r="Y3819" s="1">
        <v>59.97</v>
      </c>
      <c r="Z3819" t="s">
        <v>99</v>
      </c>
      <c r="AA3819" s="2">
        <v>0</v>
      </c>
      <c r="AB3819" s="3">
        <v>0</v>
      </c>
      <c r="AC3819" s="1">
        <v>-59.97</v>
      </c>
      <c r="AD3819">
        <v>4</v>
      </c>
      <c r="AE3819">
        <v>4</v>
      </c>
      <c r="AF3819" t="s">
        <v>48</v>
      </c>
      <c r="AG3819">
        <v>2015</v>
      </c>
      <c r="AH3819">
        <f>COUNTBLANK(datos[[#This Row],[Row ID]:[Year sales]])</f>
        <v>0</v>
      </c>
    </row>
    <row r="3820" spans="1:34" x14ac:dyDescent="0.3">
      <c r="A3820">
        <v>3819</v>
      </c>
      <c r="B3820" t="s">
        <v>6991</v>
      </c>
      <c r="C3820" s="4">
        <v>42262</v>
      </c>
      <c r="D3820" s="4">
        <v>42266</v>
      </c>
      <c r="E3820" t="s">
        <v>67</v>
      </c>
      <c r="F3820" t="s">
        <v>4304</v>
      </c>
      <c r="G3820" t="s">
        <v>4305</v>
      </c>
      <c r="H3820" t="s">
        <v>37</v>
      </c>
      <c r="I3820" t="s">
        <v>38</v>
      </c>
      <c r="J3820" t="s">
        <v>3937</v>
      </c>
      <c r="K3820" t="s">
        <v>378</v>
      </c>
      <c r="L3820">
        <v>36608</v>
      </c>
      <c r="M3820" t="s">
        <v>41</v>
      </c>
      <c r="N3820" t="s">
        <v>2084</v>
      </c>
      <c r="O3820" t="s">
        <v>43</v>
      </c>
      <c r="P3820" t="s">
        <v>50</v>
      </c>
      <c r="Q3820" t="s">
        <v>2085</v>
      </c>
      <c r="R3820" s="1">
        <v>1056.8599999999999</v>
      </c>
      <c r="S3820">
        <v>7</v>
      </c>
      <c r="T3820">
        <f t="shared" si="59"/>
        <v>23</v>
      </c>
      <c r="U3820" t="s">
        <v>75</v>
      </c>
      <c r="V3820">
        <v>0</v>
      </c>
      <c r="W3820">
        <v>0</v>
      </c>
      <c r="X3820" s="1">
        <v>0</v>
      </c>
      <c r="Y3820" s="1">
        <v>1056.8599999999999</v>
      </c>
      <c r="Z3820" t="s">
        <v>53</v>
      </c>
      <c r="AA3820" s="2">
        <v>306.48939999999999</v>
      </c>
      <c r="AB3820" s="3">
        <v>0.29000000000000004</v>
      </c>
      <c r="AC3820" s="1">
        <v>-750.37059999999997</v>
      </c>
      <c r="AD3820">
        <v>4</v>
      </c>
      <c r="AE3820">
        <v>4</v>
      </c>
      <c r="AF3820" t="s">
        <v>48</v>
      </c>
      <c r="AG3820">
        <v>2015</v>
      </c>
      <c r="AH3820">
        <f>COUNTBLANK(datos[[#This Row],[Row ID]:[Year sales]])</f>
        <v>0</v>
      </c>
    </row>
    <row r="3821" spans="1:34" x14ac:dyDescent="0.3">
      <c r="A3821">
        <v>3820</v>
      </c>
      <c r="B3821" t="s">
        <v>6992</v>
      </c>
      <c r="C3821" s="4">
        <v>43017</v>
      </c>
      <c r="D3821" s="4">
        <v>43022</v>
      </c>
      <c r="E3821" t="s">
        <v>67</v>
      </c>
      <c r="F3821" t="s">
        <v>6105</v>
      </c>
      <c r="G3821" t="s">
        <v>6106</v>
      </c>
      <c r="H3821" t="s">
        <v>37</v>
      </c>
      <c r="I3821" t="s">
        <v>38</v>
      </c>
      <c r="J3821" t="s">
        <v>286</v>
      </c>
      <c r="K3821" t="s">
        <v>287</v>
      </c>
      <c r="L3821">
        <v>10024</v>
      </c>
      <c r="M3821" t="s">
        <v>168</v>
      </c>
      <c r="N3821" t="s">
        <v>3452</v>
      </c>
      <c r="O3821" t="s">
        <v>62</v>
      </c>
      <c r="P3821" t="s">
        <v>94</v>
      </c>
      <c r="Q3821" t="s">
        <v>3453</v>
      </c>
      <c r="R3821" s="1">
        <v>12.816000000000001</v>
      </c>
      <c r="S3821">
        <v>3</v>
      </c>
      <c r="T3821">
        <f t="shared" si="59"/>
        <v>27</v>
      </c>
      <c r="U3821" t="s">
        <v>52</v>
      </c>
      <c r="V3821">
        <v>0.2</v>
      </c>
      <c r="W3821">
        <v>2.5632000000000001</v>
      </c>
      <c r="X3821" s="1">
        <v>-2.5632000000000001</v>
      </c>
      <c r="Y3821" s="1">
        <v>15.379200000000001</v>
      </c>
      <c r="Z3821" t="s">
        <v>65</v>
      </c>
      <c r="AA3821" s="2">
        <v>4.3254000000000001</v>
      </c>
      <c r="AB3821" s="3">
        <v>0.33749999999999997</v>
      </c>
      <c r="AC3821" s="1">
        <v>-5.9273999999999996</v>
      </c>
      <c r="AD3821">
        <v>5</v>
      </c>
      <c r="AE3821">
        <v>5</v>
      </c>
      <c r="AF3821" t="s">
        <v>48</v>
      </c>
      <c r="AG3821">
        <v>2017</v>
      </c>
      <c r="AH3821">
        <f>COUNTBLANK(datos[[#This Row],[Row ID]:[Year sales]])</f>
        <v>0</v>
      </c>
    </row>
    <row r="3822" spans="1:34" x14ac:dyDescent="0.3">
      <c r="A3822">
        <v>3821</v>
      </c>
      <c r="B3822" t="s">
        <v>6992</v>
      </c>
      <c r="C3822" s="4">
        <v>43017</v>
      </c>
      <c r="D3822" s="4">
        <v>43022</v>
      </c>
      <c r="E3822" t="s">
        <v>67</v>
      </c>
      <c r="F3822" t="s">
        <v>6105</v>
      </c>
      <c r="G3822" t="s">
        <v>6106</v>
      </c>
      <c r="H3822" t="s">
        <v>37</v>
      </c>
      <c r="I3822" t="s">
        <v>38</v>
      </c>
      <c r="J3822" t="s">
        <v>286</v>
      </c>
      <c r="K3822" t="s">
        <v>287</v>
      </c>
      <c r="L3822">
        <v>10024</v>
      </c>
      <c r="M3822" t="s">
        <v>168</v>
      </c>
      <c r="N3822" t="s">
        <v>4911</v>
      </c>
      <c r="O3822" t="s">
        <v>43</v>
      </c>
      <c r="P3822" t="s">
        <v>44</v>
      </c>
      <c r="Q3822" t="s">
        <v>4912</v>
      </c>
      <c r="R3822" s="1">
        <v>314.35199999999998</v>
      </c>
      <c r="S3822">
        <v>3</v>
      </c>
      <c r="T3822">
        <f t="shared" si="59"/>
        <v>18</v>
      </c>
      <c r="U3822" t="s">
        <v>52</v>
      </c>
      <c r="V3822">
        <v>0.2</v>
      </c>
      <c r="W3822">
        <v>62.870399999999997</v>
      </c>
      <c r="X3822" s="1">
        <v>-62.870399999999997</v>
      </c>
      <c r="Y3822" s="1">
        <v>377.22239999999999</v>
      </c>
      <c r="Z3822" t="s">
        <v>47</v>
      </c>
      <c r="AA3822" s="2">
        <v>-15.717599999999999</v>
      </c>
      <c r="AB3822" s="3">
        <v>-0.05</v>
      </c>
      <c r="AC3822" s="1">
        <v>-267.19920000000002</v>
      </c>
      <c r="AD3822">
        <v>5</v>
      </c>
      <c r="AE3822">
        <v>5</v>
      </c>
      <c r="AF3822" t="s">
        <v>48</v>
      </c>
      <c r="AG3822">
        <v>2017</v>
      </c>
      <c r="AH3822">
        <f>COUNTBLANK(datos[[#This Row],[Row ID]:[Year sales]])</f>
        <v>0</v>
      </c>
    </row>
    <row r="3823" spans="1:34" x14ac:dyDescent="0.3">
      <c r="A3823">
        <v>3822</v>
      </c>
      <c r="B3823" t="s">
        <v>6992</v>
      </c>
      <c r="C3823" s="4">
        <v>43017</v>
      </c>
      <c r="D3823" s="4">
        <v>43022</v>
      </c>
      <c r="E3823" t="s">
        <v>67</v>
      </c>
      <c r="F3823" t="s">
        <v>6105</v>
      </c>
      <c r="G3823" t="s">
        <v>6106</v>
      </c>
      <c r="H3823" t="s">
        <v>37</v>
      </c>
      <c r="I3823" t="s">
        <v>38</v>
      </c>
      <c r="J3823" t="s">
        <v>286</v>
      </c>
      <c r="K3823" t="s">
        <v>287</v>
      </c>
      <c r="L3823">
        <v>10024</v>
      </c>
      <c r="M3823" t="s">
        <v>168</v>
      </c>
      <c r="N3823" t="s">
        <v>6993</v>
      </c>
      <c r="O3823" t="s">
        <v>62</v>
      </c>
      <c r="P3823" t="s">
        <v>110</v>
      </c>
      <c r="Q3823" t="s">
        <v>6994</v>
      </c>
      <c r="R3823" s="1">
        <v>18.98</v>
      </c>
      <c r="S3823">
        <v>2</v>
      </c>
      <c r="T3823">
        <f t="shared" si="59"/>
        <v>13</v>
      </c>
      <c r="U3823" t="s">
        <v>46</v>
      </c>
      <c r="V3823">
        <v>0</v>
      </c>
      <c r="W3823">
        <v>0</v>
      </c>
      <c r="X3823" s="1">
        <v>0</v>
      </c>
      <c r="Y3823" s="1">
        <v>18.98</v>
      </c>
      <c r="Z3823" t="s">
        <v>65</v>
      </c>
      <c r="AA3823" s="2">
        <v>8.9206000000000003</v>
      </c>
      <c r="AB3823" s="3">
        <v>0.47000000000000003</v>
      </c>
      <c r="AC3823" s="1">
        <v>-10.0594</v>
      </c>
      <c r="AD3823">
        <v>5</v>
      </c>
      <c r="AE3823">
        <v>5</v>
      </c>
      <c r="AF3823" t="s">
        <v>48</v>
      </c>
      <c r="AG3823">
        <v>2017</v>
      </c>
      <c r="AH3823">
        <f>COUNTBLANK(datos[[#This Row],[Row ID]:[Year sales]])</f>
        <v>0</v>
      </c>
    </row>
    <row r="3824" spans="1:34" x14ac:dyDescent="0.3">
      <c r="A3824">
        <v>3823</v>
      </c>
      <c r="B3824" t="s">
        <v>6992</v>
      </c>
      <c r="C3824" s="4">
        <v>43017</v>
      </c>
      <c r="D3824" s="4">
        <v>43022</v>
      </c>
      <c r="E3824" t="s">
        <v>67</v>
      </c>
      <c r="F3824" t="s">
        <v>6105</v>
      </c>
      <c r="G3824" t="s">
        <v>6106</v>
      </c>
      <c r="H3824" t="s">
        <v>37</v>
      </c>
      <c r="I3824" t="s">
        <v>38</v>
      </c>
      <c r="J3824" t="s">
        <v>286</v>
      </c>
      <c r="K3824" t="s">
        <v>287</v>
      </c>
      <c r="L3824">
        <v>10024</v>
      </c>
      <c r="M3824" t="s">
        <v>168</v>
      </c>
      <c r="N3824" t="s">
        <v>6225</v>
      </c>
      <c r="O3824" t="s">
        <v>62</v>
      </c>
      <c r="P3824" t="s">
        <v>94</v>
      </c>
      <c r="Q3824" t="s">
        <v>6226</v>
      </c>
      <c r="R3824" s="1">
        <v>18.239999999999998</v>
      </c>
      <c r="S3824">
        <v>6</v>
      </c>
      <c r="T3824">
        <f t="shared" si="59"/>
        <v>11</v>
      </c>
      <c r="U3824" t="s">
        <v>75</v>
      </c>
      <c r="V3824">
        <v>0.2</v>
      </c>
      <c r="W3824">
        <v>3.6479999999999997</v>
      </c>
      <c r="X3824" s="1">
        <v>-3.6480000000000001</v>
      </c>
      <c r="Y3824" s="1">
        <v>21.887999999999998</v>
      </c>
      <c r="Z3824" t="s">
        <v>65</v>
      </c>
      <c r="AA3824" s="2">
        <v>6.1559999999999997</v>
      </c>
      <c r="AB3824" s="3">
        <v>0.33750000000000002</v>
      </c>
      <c r="AC3824" s="1">
        <v>-8.4359999999999999</v>
      </c>
      <c r="AD3824">
        <v>5</v>
      </c>
      <c r="AE3824">
        <v>5</v>
      </c>
      <c r="AF3824" t="s">
        <v>48</v>
      </c>
      <c r="AG3824">
        <v>2017</v>
      </c>
      <c r="AH3824">
        <f>COUNTBLANK(datos[[#This Row],[Row ID]:[Year sales]])</f>
        <v>0</v>
      </c>
    </row>
    <row r="3825" spans="1:34" x14ac:dyDescent="0.3">
      <c r="A3825">
        <v>3824</v>
      </c>
      <c r="B3825" t="s">
        <v>6995</v>
      </c>
      <c r="C3825" s="4">
        <v>42261</v>
      </c>
      <c r="D3825" s="4">
        <v>42265</v>
      </c>
      <c r="E3825" t="s">
        <v>67</v>
      </c>
      <c r="F3825" t="s">
        <v>4514</v>
      </c>
      <c r="G3825" t="s">
        <v>4515</v>
      </c>
      <c r="H3825" t="s">
        <v>37</v>
      </c>
      <c r="I3825" t="s">
        <v>38</v>
      </c>
      <c r="J3825" t="s">
        <v>286</v>
      </c>
      <c r="K3825" t="s">
        <v>287</v>
      </c>
      <c r="L3825">
        <v>10011</v>
      </c>
      <c r="M3825" t="s">
        <v>168</v>
      </c>
      <c r="N3825" t="s">
        <v>2141</v>
      </c>
      <c r="O3825" t="s">
        <v>62</v>
      </c>
      <c r="P3825" t="s">
        <v>77</v>
      </c>
      <c r="Q3825" t="s">
        <v>2142</v>
      </c>
      <c r="R3825" s="1">
        <v>991.2</v>
      </c>
      <c r="S3825">
        <v>6</v>
      </c>
      <c r="T3825">
        <f t="shared" si="59"/>
        <v>20</v>
      </c>
      <c r="U3825" t="s">
        <v>75</v>
      </c>
      <c r="V3825">
        <v>0</v>
      </c>
      <c r="W3825">
        <v>0</v>
      </c>
      <c r="X3825" s="1">
        <v>0</v>
      </c>
      <c r="Y3825" s="1">
        <v>991.2</v>
      </c>
      <c r="Z3825" t="s">
        <v>53</v>
      </c>
      <c r="AA3825" s="2">
        <v>257.71199999999999</v>
      </c>
      <c r="AB3825" s="3">
        <v>0.25999999999999995</v>
      </c>
      <c r="AC3825" s="1">
        <v>-733.48800000000006</v>
      </c>
      <c r="AD3825">
        <v>4</v>
      </c>
      <c r="AE3825">
        <v>4</v>
      </c>
      <c r="AF3825" t="s">
        <v>48</v>
      </c>
      <c r="AG3825">
        <v>2015</v>
      </c>
      <c r="AH3825">
        <f>COUNTBLANK(datos[[#This Row],[Row ID]:[Year sales]])</f>
        <v>0</v>
      </c>
    </row>
    <row r="3826" spans="1:34" x14ac:dyDescent="0.3">
      <c r="A3826">
        <v>3825</v>
      </c>
      <c r="B3826" t="s">
        <v>6995</v>
      </c>
      <c r="C3826" s="4">
        <v>42261</v>
      </c>
      <c r="D3826" s="4">
        <v>42265</v>
      </c>
      <c r="E3826" t="s">
        <v>67</v>
      </c>
      <c r="F3826" t="s">
        <v>4514</v>
      </c>
      <c r="G3826" t="s">
        <v>4515</v>
      </c>
      <c r="H3826" t="s">
        <v>37</v>
      </c>
      <c r="I3826" t="s">
        <v>38</v>
      </c>
      <c r="J3826" t="s">
        <v>286</v>
      </c>
      <c r="K3826" t="s">
        <v>287</v>
      </c>
      <c r="L3826">
        <v>10011</v>
      </c>
      <c r="M3826" t="s">
        <v>168</v>
      </c>
      <c r="N3826" t="s">
        <v>6881</v>
      </c>
      <c r="O3826" t="s">
        <v>90</v>
      </c>
      <c r="P3826" t="s">
        <v>1238</v>
      </c>
      <c r="Q3826" t="s">
        <v>6882</v>
      </c>
      <c r="R3826" s="1">
        <v>879.98400000000004</v>
      </c>
      <c r="S3826">
        <v>2</v>
      </c>
      <c r="T3826">
        <f t="shared" si="59"/>
        <v>10</v>
      </c>
      <c r="U3826" t="s">
        <v>46</v>
      </c>
      <c r="V3826">
        <v>0.2</v>
      </c>
      <c r="W3826">
        <v>175.99680000000001</v>
      </c>
      <c r="X3826" s="1">
        <v>-175.99680000000001</v>
      </c>
      <c r="Y3826" s="1">
        <v>1055.9808</v>
      </c>
      <c r="Z3826" t="s">
        <v>53</v>
      </c>
      <c r="AA3826" s="2">
        <v>329.99400000000003</v>
      </c>
      <c r="AB3826" s="3">
        <v>0.375</v>
      </c>
      <c r="AC3826" s="1">
        <v>-373.9932</v>
      </c>
      <c r="AD3826">
        <v>4</v>
      </c>
      <c r="AE3826">
        <v>4</v>
      </c>
      <c r="AF3826" t="s">
        <v>48</v>
      </c>
      <c r="AG3826">
        <v>2015</v>
      </c>
      <c r="AH3826">
        <f>COUNTBLANK(datos[[#This Row],[Row ID]:[Year sales]])</f>
        <v>0</v>
      </c>
    </row>
    <row r="3827" spans="1:34" x14ac:dyDescent="0.3">
      <c r="A3827">
        <v>3826</v>
      </c>
      <c r="B3827" t="s">
        <v>6995</v>
      </c>
      <c r="C3827" s="4">
        <v>42261</v>
      </c>
      <c r="D3827" s="4">
        <v>42265</v>
      </c>
      <c r="E3827" t="s">
        <v>67</v>
      </c>
      <c r="F3827" t="s">
        <v>4514</v>
      </c>
      <c r="G3827" t="s">
        <v>4515</v>
      </c>
      <c r="H3827" t="s">
        <v>37</v>
      </c>
      <c r="I3827" t="s">
        <v>38</v>
      </c>
      <c r="J3827" t="s">
        <v>286</v>
      </c>
      <c r="K3827" t="s">
        <v>287</v>
      </c>
      <c r="L3827">
        <v>10011</v>
      </c>
      <c r="M3827" t="s">
        <v>168</v>
      </c>
      <c r="N3827" t="s">
        <v>2962</v>
      </c>
      <c r="O3827" t="s">
        <v>62</v>
      </c>
      <c r="P3827" t="s">
        <v>94</v>
      </c>
      <c r="Q3827" t="s">
        <v>2963</v>
      </c>
      <c r="R3827" s="1">
        <v>12.96</v>
      </c>
      <c r="S3827">
        <v>9</v>
      </c>
      <c r="T3827">
        <f t="shared" si="59"/>
        <v>49</v>
      </c>
      <c r="U3827" t="s">
        <v>75</v>
      </c>
      <c r="V3827">
        <v>0.2</v>
      </c>
      <c r="W3827">
        <v>2.5920000000000005</v>
      </c>
      <c r="X3827" s="1">
        <v>-2.5920000000000001</v>
      </c>
      <c r="Y3827" s="1">
        <v>15.552000000000001</v>
      </c>
      <c r="Z3827" t="s">
        <v>65</v>
      </c>
      <c r="AA3827" s="2">
        <v>4.5359999999999996</v>
      </c>
      <c r="AB3827" s="3">
        <v>0.34999999999999992</v>
      </c>
      <c r="AC3827" s="1">
        <v>-5.8319999999999999</v>
      </c>
      <c r="AD3827">
        <v>4</v>
      </c>
      <c r="AE3827">
        <v>4</v>
      </c>
      <c r="AF3827" t="s">
        <v>48</v>
      </c>
      <c r="AG3827">
        <v>2015</v>
      </c>
      <c r="AH3827">
        <f>COUNTBLANK(datos[[#This Row],[Row ID]:[Year sales]])</f>
        <v>0</v>
      </c>
    </row>
    <row r="3828" spans="1:34" x14ac:dyDescent="0.3">
      <c r="A3828">
        <v>3827</v>
      </c>
      <c r="B3828" t="s">
        <v>6996</v>
      </c>
      <c r="C3828" s="4">
        <v>41919</v>
      </c>
      <c r="D3828" s="4">
        <v>41924</v>
      </c>
      <c r="E3828" t="s">
        <v>67</v>
      </c>
      <c r="F3828" t="s">
        <v>1672</v>
      </c>
      <c r="G3828" t="s">
        <v>1673</v>
      </c>
      <c r="H3828" t="s">
        <v>57</v>
      </c>
      <c r="I3828" t="s">
        <v>38</v>
      </c>
      <c r="J3828" t="s">
        <v>837</v>
      </c>
      <c r="K3828" t="s">
        <v>124</v>
      </c>
      <c r="L3828">
        <v>75217</v>
      </c>
      <c r="M3828" t="s">
        <v>125</v>
      </c>
      <c r="N3828" t="s">
        <v>975</v>
      </c>
      <c r="O3828" t="s">
        <v>62</v>
      </c>
      <c r="P3828" t="s">
        <v>77</v>
      </c>
      <c r="Q3828" t="s">
        <v>976</v>
      </c>
      <c r="R3828" s="1">
        <v>107.44</v>
      </c>
      <c r="S3828">
        <v>10</v>
      </c>
      <c r="T3828">
        <f t="shared" si="59"/>
        <v>24</v>
      </c>
      <c r="U3828" t="s">
        <v>75</v>
      </c>
      <c r="V3828">
        <v>0.2</v>
      </c>
      <c r="W3828">
        <v>21.488</v>
      </c>
      <c r="X3828" s="1">
        <v>-21.488</v>
      </c>
      <c r="Y3828" s="1">
        <v>128.928</v>
      </c>
      <c r="Z3828" t="s">
        <v>99</v>
      </c>
      <c r="AA3828" s="2">
        <v>10.744</v>
      </c>
      <c r="AB3828" s="3">
        <v>0.1</v>
      </c>
      <c r="AC3828" s="1">
        <v>-75.207999999999998</v>
      </c>
      <c r="AD3828">
        <v>5</v>
      </c>
      <c r="AE3828">
        <v>5</v>
      </c>
      <c r="AF3828" t="s">
        <v>48</v>
      </c>
      <c r="AG3828">
        <v>2014</v>
      </c>
      <c r="AH3828">
        <f>COUNTBLANK(datos[[#This Row],[Row ID]:[Year sales]])</f>
        <v>0</v>
      </c>
    </row>
    <row r="3829" spans="1:34" x14ac:dyDescent="0.3">
      <c r="A3829">
        <v>3828</v>
      </c>
      <c r="B3829" t="s">
        <v>6997</v>
      </c>
      <c r="C3829" s="4">
        <v>42862</v>
      </c>
      <c r="D3829" s="4">
        <v>42866</v>
      </c>
      <c r="E3829" t="s">
        <v>67</v>
      </c>
      <c r="F3829" t="s">
        <v>3875</v>
      </c>
      <c r="G3829" t="s">
        <v>3876</v>
      </c>
      <c r="H3829" t="s">
        <v>57</v>
      </c>
      <c r="I3829" t="s">
        <v>38</v>
      </c>
      <c r="J3829" t="s">
        <v>902</v>
      </c>
      <c r="K3829" t="s">
        <v>258</v>
      </c>
      <c r="L3829">
        <v>48234</v>
      </c>
      <c r="M3829" t="s">
        <v>125</v>
      </c>
      <c r="N3829" t="s">
        <v>1158</v>
      </c>
      <c r="O3829" t="s">
        <v>43</v>
      </c>
      <c r="P3829" t="s">
        <v>50</v>
      </c>
      <c r="Q3829" t="s">
        <v>1159</v>
      </c>
      <c r="R3829" s="1">
        <v>1458.65</v>
      </c>
      <c r="S3829">
        <v>5</v>
      </c>
      <c r="T3829">
        <f t="shared" si="59"/>
        <v>34</v>
      </c>
      <c r="U3829" t="s">
        <v>75</v>
      </c>
      <c r="V3829">
        <v>0</v>
      </c>
      <c r="W3829">
        <v>0</v>
      </c>
      <c r="X3829" s="1">
        <v>0</v>
      </c>
      <c r="Y3829" s="1">
        <v>1458.65</v>
      </c>
      <c r="Z3829" t="s">
        <v>53</v>
      </c>
      <c r="AA3829" s="2">
        <v>423.00850000000003</v>
      </c>
      <c r="AB3829" s="3">
        <v>0.28999999999999998</v>
      </c>
      <c r="AC3829" s="1">
        <v>-1035.6415</v>
      </c>
      <c r="AD3829">
        <v>4</v>
      </c>
      <c r="AE3829">
        <v>4</v>
      </c>
      <c r="AF3829" t="s">
        <v>48</v>
      </c>
      <c r="AG3829">
        <v>2017</v>
      </c>
      <c r="AH3829">
        <f>COUNTBLANK(datos[[#This Row],[Row ID]:[Year sales]])</f>
        <v>0</v>
      </c>
    </row>
    <row r="3830" spans="1:34" x14ac:dyDescent="0.3">
      <c r="A3830">
        <v>3829</v>
      </c>
      <c r="B3830" t="s">
        <v>6997</v>
      </c>
      <c r="C3830" s="4">
        <v>42862</v>
      </c>
      <c r="D3830" s="4">
        <v>42866</v>
      </c>
      <c r="E3830" t="s">
        <v>67</v>
      </c>
      <c r="F3830" t="s">
        <v>3875</v>
      </c>
      <c r="G3830" t="s">
        <v>3876</v>
      </c>
      <c r="H3830" t="s">
        <v>57</v>
      </c>
      <c r="I3830" t="s">
        <v>38</v>
      </c>
      <c r="J3830" t="s">
        <v>902</v>
      </c>
      <c r="K3830" t="s">
        <v>258</v>
      </c>
      <c r="L3830">
        <v>48234</v>
      </c>
      <c r="M3830" t="s">
        <v>125</v>
      </c>
      <c r="N3830" t="s">
        <v>5778</v>
      </c>
      <c r="O3830" t="s">
        <v>43</v>
      </c>
      <c r="P3830" t="s">
        <v>50</v>
      </c>
      <c r="Q3830" t="s">
        <v>5779</v>
      </c>
      <c r="R3830" s="1">
        <v>26.64</v>
      </c>
      <c r="S3830">
        <v>1</v>
      </c>
      <c r="T3830">
        <f t="shared" si="59"/>
        <v>12</v>
      </c>
      <c r="U3830" t="s">
        <v>46</v>
      </c>
      <c r="V3830">
        <v>0</v>
      </c>
      <c r="W3830">
        <v>0</v>
      </c>
      <c r="X3830" s="1">
        <v>0</v>
      </c>
      <c r="Y3830" s="1">
        <v>26.64</v>
      </c>
      <c r="Z3830" t="s">
        <v>65</v>
      </c>
      <c r="AA3830" s="2">
        <v>7.4592000000000001</v>
      </c>
      <c r="AB3830" s="3">
        <v>0.27999999999999997</v>
      </c>
      <c r="AC3830" s="1">
        <v>-19.180800000000001</v>
      </c>
      <c r="AD3830">
        <v>4</v>
      </c>
      <c r="AE3830">
        <v>4</v>
      </c>
      <c r="AF3830" t="s">
        <v>48</v>
      </c>
      <c r="AG3830">
        <v>2017</v>
      </c>
      <c r="AH3830">
        <f>COUNTBLANK(datos[[#This Row],[Row ID]:[Year sales]])</f>
        <v>0</v>
      </c>
    </row>
    <row r="3831" spans="1:34" x14ac:dyDescent="0.3">
      <c r="A3831">
        <v>3830</v>
      </c>
      <c r="B3831" t="s">
        <v>6997</v>
      </c>
      <c r="C3831" s="4">
        <v>42862</v>
      </c>
      <c r="D3831" s="4">
        <v>42866</v>
      </c>
      <c r="E3831" t="s">
        <v>67</v>
      </c>
      <c r="F3831" t="s">
        <v>3875</v>
      </c>
      <c r="G3831" t="s">
        <v>3876</v>
      </c>
      <c r="H3831" t="s">
        <v>57</v>
      </c>
      <c r="I3831" t="s">
        <v>38</v>
      </c>
      <c r="J3831" t="s">
        <v>902</v>
      </c>
      <c r="K3831" t="s">
        <v>258</v>
      </c>
      <c r="L3831">
        <v>48234</v>
      </c>
      <c r="M3831" t="s">
        <v>125</v>
      </c>
      <c r="N3831" t="s">
        <v>1831</v>
      </c>
      <c r="O3831" t="s">
        <v>43</v>
      </c>
      <c r="P3831" t="s">
        <v>50</v>
      </c>
      <c r="Q3831" t="s">
        <v>1832</v>
      </c>
      <c r="R3831" s="1">
        <v>476.8</v>
      </c>
      <c r="S3831">
        <v>2</v>
      </c>
      <c r="T3831">
        <f t="shared" si="59"/>
        <v>27</v>
      </c>
      <c r="U3831" t="s">
        <v>46</v>
      </c>
      <c r="V3831">
        <v>0</v>
      </c>
      <c r="W3831">
        <v>0</v>
      </c>
      <c r="X3831" s="1">
        <v>0</v>
      </c>
      <c r="Y3831" s="1">
        <v>476.8</v>
      </c>
      <c r="Z3831" t="s">
        <v>47</v>
      </c>
      <c r="AA3831" s="2">
        <v>119.2</v>
      </c>
      <c r="AB3831" s="3">
        <v>0.25</v>
      </c>
      <c r="AC3831" s="1">
        <v>-357.6</v>
      </c>
      <c r="AD3831">
        <v>4</v>
      </c>
      <c r="AE3831">
        <v>4</v>
      </c>
      <c r="AF3831" t="s">
        <v>48</v>
      </c>
      <c r="AG3831">
        <v>2017</v>
      </c>
      <c r="AH3831">
        <f>COUNTBLANK(datos[[#This Row],[Row ID]:[Year sales]])</f>
        <v>0</v>
      </c>
    </row>
    <row r="3832" spans="1:34" x14ac:dyDescent="0.3">
      <c r="A3832">
        <v>3831</v>
      </c>
      <c r="B3832" t="s">
        <v>6997</v>
      </c>
      <c r="C3832" s="4">
        <v>42862</v>
      </c>
      <c r="D3832" s="4">
        <v>42866</v>
      </c>
      <c r="E3832" t="s">
        <v>67</v>
      </c>
      <c r="F3832" t="s">
        <v>3875</v>
      </c>
      <c r="G3832" t="s">
        <v>3876</v>
      </c>
      <c r="H3832" t="s">
        <v>57</v>
      </c>
      <c r="I3832" t="s">
        <v>38</v>
      </c>
      <c r="J3832" t="s">
        <v>902</v>
      </c>
      <c r="K3832" t="s">
        <v>258</v>
      </c>
      <c r="L3832">
        <v>48234</v>
      </c>
      <c r="M3832" t="s">
        <v>125</v>
      </c>
      <c r="N3832" t="s">
        <v>2098</v>
      </c>
      <c r="O3832" t="s">
        <v>62</v>
      </c>
      <c r="P3832" t="s">
        <v>97</v>
      </c>
      <c r="Q3832" t="s">
        <v>2099</v>
      </c>
      <c r="R3832" s="1">
        <v>87.444000000000003</v>
      </c>
      <c r="S3832">
        <v>2</v>
      </c>
      <c r="T3832">
        <f t="shared" si="59"/>
        <v>26</v>
      </c>
      <c r="U3832" t="s">
        <v>46</v>
      </c>
      <c r="V3832">
        <v>0.1</v>
      </c>
      <c r="W3832">
        <v>8.7444000000000006</v>
      </c>
      <c r="X3832" s="1">
        <v>-8.7444000000000006</v>
      </c>
      <c r="Y3832" s="1">
        <v>96.188400000000001</v>
      </c>
      <c r="Z3832" t="s">
        <v>99</v>
      </c>
      <c r="AA3832" s="2">
        <v>18.4604</v>
      </c>
      <c r="AB3832" s="3">
        <v>0.21111111111111111</v>
      </c>
      <c r="AC3832" s="1">
        <v>-60.239199999999997</v>
      </c>
      <c r="AD3832">
        <v>4</v>
      </c>
      <c r="AE3832">
        <v>4</v>
      </c>
      <c r="AF3832" t="s">
        <v>48</v>
      </c>
      <c r="AG3832">
        <v>2017</v>
      </c>
      <c r="AH3832">
        <f>COUNTBLANK(datos[[#This Row],[Row ID]:[Year sales]])</f>
        <v>0</v>
      </c>
    </row>
    <row r="3833" spans="1:34" x14ac:dyDescent="0.3">
      <c r="A3833">
        <v>3832</v>
      </c>
      <c r="B3833" t="s">
        <v>6998</v>
      </c>
      <c r="C3833" s="4">
        <v>42322</v>
      </c>
      <c r="D3833" s="4">
        <v>42327</v>
      </c>
      <c r="E3833" t="s">
        <v>67</v>
      </c>
      <c r="F3833" t="s">
        <v>6999</v>
      </c>
      <c r="G3833" t="s">
        <v>7000</v>
      </c>
      <c r="H3833" t="s">
        <v>37</v>
      </c>
      <c r="I3833" t="s">
        <v>38</v>
      </c>
      <c r="J3833" t="s">
        <v>264</v>
      </c>
      <c r="K3833" t="s">
        <v>265</v>
      </c>
      <c r="L3833">
        <v>19901</v>
      </c>
      <c r="M3833" t="s">
        <v>168</v>
      </c>
      <c r="N3833" t="s">
        <v>926</v>
      </c>
      <c r="O3833" t="s">
        <v>43</v>
      </c>
      <c r="P3833" t="s">
        <v>83</v>
      </c>
      <c r="Q3833" t="s">
        <v>7001</v>
      </c>
      <c r="R3833" s="1">
        <v>76.14</v>
      </c>
      <c r="S3833">
        <v>3</v>
      </c>
      <c r="T3833">
        <f t="shared" si="59"/>
        <v>11</v>
      </c>
      <c r="U3833" t="s">
        <v>52</v>
      </c>
      <c r="V3833">
        <v>0</v>
      </c>
      <c r="W3833">
        <v>0</v>
      </c>
      <c r="X3833" s="1">
        <v>0</v>
      </c>
      <c r="Y3833" s="1">
        <v>76.14</v>
      </c>
      <c r="Z3833" t="s">
        <v>99</v>
      </c>
      <c r="AA3833" s="2">
        <v>26.649000000000001</v>
      </c>
      <c r="AB3833" s="3">
        <v>0.35000000000000003</v>
      </c>
      <c r="AC3833" s="1">
        <v>-49.491</v>
      </c>
      <c r="AD3833">
        <v>5</v>
      </c>
      <c r="AE3833">
        <v>5</v>
      </c>
      <c r="AF3833" t="s">
        <v>48</v>
      </c>
      <c r="AG3833">
        <v>2015</v>
      </c>
      <c r="AH3833">
        <f>COUNTBLANK(datos[[#This Row],[Row ID]:[Year sales]])</f>
        <v>0</v>
      </c>
    </row>
    <row r="3834" spans="1:34" x14ac:dyDescent="0.3">
      <c r="A3834">
        <v>3833</v>
      </c>
      <c r="B3834" t="s">
        <v>6998</v>
      </c>
      <c r="C3834" s="4">
        <v>42322</v>
      </c>
      <c r="D3834" s="4">
        <v>42327</v>
      </c>
      <c r="E3834" t="s">
        <v>67</v>
      </c>
      <c r="F3834" t="s">
        <v>6999</v>
      </c>
      <c r="G3834" t="s">
        <v>7000</v>
      </c>
      <c r="H3834" t="s">
        <v>37</v>
      </c>
      <c r="I3834" t="s">
        <v>38</v>
      </c>
      <c r="J3834" t="s">
        <v>264</v>
      </c>
      <c r="K3834" t="s">
        <v>265</v>
      </c>
      <c r="L3834">
        <v>19901</v>
      </c>
      <c r="M3834" t="s">
        <v>168</v>
      </c>
      <c r="N3834" t="s">
        <v>4968</v>
      </c>
      <c r="O3834" t="s">
        <v>62</v>
      </c>
      <c r="P3834" t="s">
        <v>94</v>
      </c>
      <c r="Q3834" t="s">
        <v>4969</v>
      </c>
      <c r="R3834" s="1">
        <v>19.96</v>
      </c>
      <c r="S3834">
        <v>2</v>
      </c>
      <c r="T3834">
        <f t="shared" si="59"/>
        <v>19</v>
      </c>
      <c r="U3834" t="s">
        <v>46</v>
      </c>
      <c r="V3834">
        <v>0</v>
      </c>
      <c r="W3834">
        <v>0</v>
      </c>
      <c r="X3834" s="1">
        <v>0</v>
      </c>
      <c r="Y3834" s="1">
        <v>19.96</v>
      </c>
      <c r="Z3834" t="s">
        <v>65</v>
      </c>
      <c r="AA3834" s="2">
        <v>9.3811999999999998</v>
      </c>
      <c r="AB3834" s="3">
        <v>0.47</v>
      </c>
      <c r="AC3834" s="1">
        <v>-10.578799999999999</v>
      </c>
      <c r="AD3834">
        <v>5</v>
      </c>
      <c r="AE3834">
        <v>5</v>
      </c>
      <c r="AF3834" t="s">
        <v>48</v>
      </c>
      <c r="AG3834">
        <v>2015</v>
      </c>
      <c r="AH3834">
        <f>COUNTBLANK(datos[[#This Row],[Row ID]:[Year sales]])</f>
        <v>0</v>
      </c>
    </row>
    <row r="3835" spans="1:34" x14ac:dyDescent="0.3">
      <c r="A3835">
        <v>3834</v>
      </c>
      <c r="B3835" t="s">
        <v>7002</v>
      </c>
      <c r="C3835" s="4">
        <v>41967</v>
      </c>
      <c r="D3835" s="4">
        <v>41967</v>
      </c>
      <c r="E3835" t="s">
        <v>1312</v>
      </c>
      <c r="F3835" t="s">
        <v>4221</v>
      </c>
      <c r="G3835" t="s">
        <v>4222</v>
      </c>
      <c r="H3835" t="s">
        <v>57</v>
      </c>
      <c r="I3835" t="s">
        <v>38</v>
      </c>
      <c r="J3835" t="s">
        <v>517</v>
      </c>
      <c r="K3835" t="s">
        <v>518</v>
      </c>
      <c r="L3835">
        <v>43229</v>
      </c>
      <c r="M3835" t="s">
        <v>168</v>
      </c>
      <c r="N3835" t="s">
        <v>2977</v>
      </c>
      <c r="O3835" t="s">
        <v>90</v>
      </c>
      <c r="P3835" t="s">
        <v>91</v>
      </c>
      <c r="Q3835" t="s">
        <v>2978</v>
      </c>
      <c r="R3835" s="1">
        <v>1049.97</v>
      </c>
      <c r="S3835">
        <v>5</v>
      </c>
      <c r="T3835">
        <f t="shared" si="59"/>
        <v>28</v>
      </c>
      <c r="U3835" t="s">
        <v>75</v>
      </c>
      <c r="V3835">
        <v>0.4</v>
      </c>
      <c r="W3835">
        <v>419.98800000000006</v>
      </c>
      <c r="X3835" s="1">
        <v>-419.988</v>
      </c>
      <c r="Y3835" s="1">
        <v>1469.9580000000001</v>
      </c>
      <c r="Z3835" t="s">
        <v>53</v>
      </c>
      <c r="AA3835" s="2">
        <v>-209.994</v>
      </c>
      <c r="AB3835" s="3">
        <v>-0.19999999999999998</v>
      </c>
      <c r="AC3835" s="1">
        <v>-839.976</v>
      </c>
      <c r="AD3835">
        <v>0</v>
      </c>
      <c r="AE3835">
        <v>0</v>
      </c>
      <c r="AF3835" t="s">
        <v>48</v>
      </c>
      <c r="AG3835">
        <v>2014</v>
      </c>
      <c r="AH3835">
        <f>COUNTBLANK(datos[[#This Row],[Row ID]:[Year sales]])</f>
        <v>0</v>
      </c>
    </row>
    <row r="3836" spans="1:34" x14ac:dyDescent="0.3">
      <c r="A3836">
        <v>3835</v>
      </c>
      <c r="B3836" t="s">
        <v>7002</v>
      </c>
      <c r="C3836" s="4">
        <v>41967</v>
      </c>
      <c r="D3836" s="4">
        <v>41967</v>
      </c>
      <c r="E3836" t="s">
        <v>1312</v>
      </c>
      <c r="F3836" t="s">
        <v>4221</v>
      </c>
      <c r="G3836" t="s">
        <v>4222</v>
      </c>
      <c r="H3836" t="s">
        <v>57</v>
      </c>
      <c r="I3836" t="s">
        <v>38</v>
      </c>
      <c r="J3836" t="s">
        <v>517</v>
      </c>
      <c r="K3836" t="s">
        <v>518</v>
      </c>
      <c r="L3836">
        <v>43229</v>
      </c>
      <c r="M3836" t="s">
        <v>168</v>
      </c>
      <c r="N3836" t="s">
        <v>3973</v>
      </c>
      <c r="O3836" t="s">
        <v>43</v>
      </c>
      <c r="P3836" t="s">
        <v>50</v>
      </c>
      <c r="Q3836" t="s">
        <v>3974</v>
      </c>
      <c r="R3836" s="1">
        <v>611.05799999999999</v>
      </c>
      <c r="S3836">
        <v>3</v>
      </c>
      <c r="T3836">
        <f t="shared" si="59"/>
        <v>18</v>
      </c>
      <c r="U3836" t="s">
        <v>52</v>
      </c>
      <c r="V3836">
        <v>0.3</v>
      </c>
      <c r="W3836">
        <v>183.31739999999999</v>
      </c>
      <c r="X3836" s="1">
        <v>-183.31739999999999</v>
      </c>
      <c r="Y3836" s="1">
        <v>794.37540000000001</v>
      </c>
      <c r="Z3836" t="s">
        <v>53</v>
      </c>
      <c r="AA3836" s="2">
        <v>-34.9176</v>
      </c>
      <c r="AB3836" s="3">
        <v>-5.7142857142857141E-2</v>
      </c>
      <c r="AC3836" s="1">
        <v>-462.65820000000002</v>
      </c>
      <c r="AD3836">
        <v>0</v>
      </c>
      <c r="AE3836">
        <v>0</v>
      </c>
      <c r="AF3836" t="s">
        <v>48</v>
      </c>
      <c r="AG3836">
        <v>2014</v>
      </c>
      <c r="AH3836">
        <f>COUNTBLANK(datos[[#This Row],[Row ID]:[Year sales]])</f>
        <v>0</v>
      </c>
    </row>
    <row r="3837" spans="1:34" x14ac:dyDescent="0.3">
      <c r="A3837">
        <v>3836</v>
      </c>
      <c r="B3837" t="s">
        <v>7003</v>
      </c>
      <c r="C3837" s="4">
        <v>41737</v>
      </c>
      <c r="D3837" s="4">
        <v>41744</v>
      </c>
      <c r="E3837" t="s">
        <v>67</v>
      </c>
      <c r="F3837" t="s">
        <v>4114</v>
      </c>
      <c r="G3837" t="s">
        <v>4115</v>
      </c>
      <c r="H3837" t="s">
        <v>57</v>
      </c>
      <c r="I3837" t="s">
        <v>38</v>
      </c>
      <c r="J3837" t="s">
        <v>3970</v>
      </c>
      <c r="K3837" t="s">
        <v>330</v>
      </c>
      <c r="L3837">
        <v>85301</v>
      </c>
      <c r="M3837" t="s">
        <v>60</v>
      </c>
      <c r="N3837" t="s">
        <v>4341</v>
      </c>
      <c r="O3837" t="s">
        <v>62</v>
      </c>
      <c r="P3837" t="s">
        <v>289</v>
      </c>
      <c r="Q3837" t="s">
        <v>4342</v>
      </c>
      <c r="R3837" s="1">
        <v>2.3679999999999999</v>
      </c>
      <c r="S3837">
        <v>2</v>
      </c>
      <c r="T3837">
        <f t="shared" si="59"/>
        <v>27</v>
      </c>
      <c r="U3837" t="s">
        <v>46</v>
      </c>
      <c r="V3837">
        <v>0.2</v>
      </c>
      <c r="W3837">
        <v>0.47360000000000002</v>
      </c>
      <c r="X3837" s="1">
        <v>-0.47360000000000002</v>
      </c>
      <c r="Y3837" s="1">
        <v>2.8415999999999997</v>
      </c>
      <c r="Z3837" t="s">
        <v>65</v>
      </c>
      <c r="AA3837" s="2">
        <v>0.82879999999999998</v>
      </c>
      <c r="AB3837" s="3">
        <v>0.35000000000000003</v>
      </c>
      <c r="AC3837" s="1">
        <v>-1.0656000000000001</v>
      </c>
      <c r="AD3837">
        <v>7</v>
      </c>
      <c r="AE3837">
        <v>7</v>
      </c>
      <c r="AF3837" t="s">
        <v>48</v>
      </c>
      <c r="AG3837">
        <v>2014</v>
      </c>
      <c r="AH3837">
        <f>COUNTBLANK(datos[[#This Row],[Row ID]:[Year sales]])</f>
        <v>0</v>
      </c>
    </row>
    <row r="3838" spans="1:34" x14ac:dyDescent="0.3">
      <c r="A3838">
        <v>3837</v>
      </c>
      <c r="B3838" t="s">
        <v>7003</v>
      </c>
      <c r="C3838" s="4">
        <v>41737</v>
      </c>
      <c r="D3838" s="4">
        <v>41744</v>
      </c>
      <c r="E3838" t="s">
        <v>67</v>
      </c>
      <c r="F3838" t="s">
        <v>4114</v>
      </c>
      <c r="G3838" t="s">
        <v>4115</v>
      </c>
      <c r="H3838" t="s">
        <v>57</v>
      </c>
      <c r="I3838" t="s">
        <v>38</v>
      </c>
      <c r="J3838" t="s">
        <v>3970</v>
      </c>
      <c r="K3838" t="s">
        <v>330</v>
      </c>
      <c r="L3838">
        <v>85301</v>
      </c>
      <c r="M3838" t="s">
        <v>60</v>
      </c>
      <c r="N3838" t="s">
        <v>7004</v>
      </c>
      <c r="O3838" t="s">
        <v>62</v>
      </c>
      <c r="P3838" t="s">
        <v>110</v>
      </c>
      <c r="Q3838" t="s">
        <v>7005</v>
      </c>
      <c r="R3838" s="1">
        <v>19.007999999999999</v>
      </c>
      <c r="S3838">
        <v>3</v>
      </c>
      <c r="T3838">
        <f t="shared" si="59"/>
        <v>13</v>
      </c>
      <c r="U3838" t="s">
        <v>52</v>
      </c>
      <c r="V3838">
        <v>0.2</v>
      </c>
      <c r="W3838">
        <v>3.8016000000000001</v>
      </c>
      <c r="X3838" s="1">
        <v>-3.8016000000000001</v>
      </c>
      <c r="Y3838" s="1">
        <v>22.8096</v>
      </c>
      <c r="Z3838" t="s">
        <v>65</v>
      </c>
      <c r="AA3838" s="2">
        <v>6.8903999999999996</v>
      </c>
      <c r="AB3838" s="3">
        <v>0.36249999999999999</v>
      </c>
      <c r="AC3838" s="1">
        <v>-8.3160000000000007</v>
      </c>
      <c r="AD3838">
        <v>7</v>
      </c>
      <c r="AE3838">
        <v>7</v>
      </c>
      <c r="AF3838" t="s">
        <v>48</v>
      </c>
      <c r="AG3838">
        <v>2014</v>
      </c>
      <c r="AH3838">
        <f>COUNTBLANK(datos[[#This Row],[Row ID]:[Year sales]])</f>
        <v>0</v>
      </c>
    </row>
    <row r="3839" spans="1:34" x14ac:dyDescent="0.3">
      <c r="A3839">
        <v>3838</v>
      </c>
      <c r="B3839" t="s">
        <v>7006</v>
      </c>
      <c r="C3839" s="4">
        <v>41846</v>
      </c>
      <c r="D3839" s="4">
        <v>41853</v>
      </c>
      <c r="E3839" t="s">
        <v>67</v>
      </c>
      <c r="F3839" t="s">
        <v>310</v>
      </c>
      <c r="G3839" t="s">
        <v>311</v>
      </c>
      <c r="H3839" t="s">
        <v>37</v>
      </c>
      <c r="I3839" t="s">
        <v>38</v>
      </c>
      <c r="J3839" t="s">
        <v>4073</v>
      </c>
      <c r="K3839" t="s">
        <v>1415</v>
      </c>
      <c r="L3839">
        <v>89031</v>
      </c>
      <c r="M3839" t="s">
        <v>60</v>
      </c>
      <c r="N3839" t="s">
        <v>1700</v>
      </c>
      <c r="O3839" t="s">
        <v>90</v>
      </c>
      <c r="P3839" t="s">
        <v>91</v>
      </c>
      <c r="Q3839" t="s">
        <v>1701</v>
      </c>
      <c r="R3839" s="1">
        <v>911.98400000000004</v>
      </c>
      <c r="S3839">
        <v>2</v>
      </c>
      <c r="T3839">
        <f t="shared" si="59"/>
        <v>11</v>
      </c>
      <c r="U3839" t="s">
        <v>46</v>
      </c>
      <c r="V3839">
        <v>0.2</v>
      </c>
      <c r="W3839">
        <v>182.39680000000001</v>
      </c>
      <c r="X3839" s="1">
        <v>-182.39680000000001</v>
      </c>
      <c r="Y3839" s="1">
        <v>1094.3808000000001</v>
      </c>
      <c r="Z3839" t="s">
        <v>53</v>
      </c>
      <c r="AA3839" s="2">
        <v>113.998</v>
      </c>
      <c r="AB3839" s="3">
        <v>0.125</v>
      </c>
      <c r="AC3839" s="1">
        <v>-615.58920000000001</v>
      </c>
      <c r="AD3839">
        <v>7</v>
      </c>
      <c r="AE3839">
        <v>7</v>
      </c>
      <c r="AF3839" t="s">
        <v>48</v>
      </c>
      <c r="AG3839">
        <v>2014</v>
      </c>
      <c r="AH3839">
        <f>COUNTBLANK(datos[[#This Row],[Row ID]:[Year sales]])</f>
        <v>0</v>
      </c>
    </row>
    <row r="3840" spans="1:34" x14ac:dyDescent="0.3">
      <c r="A3840">
        <v>3839</v>
      </c>
      <c r="B3840" t="s">
        <v>7006</v>
      </c>
      <c r="C3840" s="4">
        <v>41846</v>
      </c>
      <c r="D3840" s="4">
        <v>41853</v>
      </c>
      <c r="E3840" t="s">
        <v>67</v>
      </c>
      <c r="F3840" t="s">
        <v>310</v>
      </c>
      <c r="G3840" t="s">
        <v>311</v>
      </c>
      <c r="H3840" t="s">
        <v>37</v>
      </c>
      <c r="I3840" t="s">
        <v>38</v>
      </c>
      <c r="J3840" t="s">
        <v>4073</v>
      </c>
      <c r="K3840" t="s">
        <v>1415</v>
      </c>
      <c r="L3840">
        <v>89031</v>
      </c>
      <c r="M3840" t="s">
        <v>60</v>
      </c>
      <c r="N3840" t="s">
        <v>1217</v>
      </c>
      <c r="O3840" t="s">
        <v>43</v>
      </c>
      <c r="P3840" t="s">
        <v>50</v>
      </c>
      <c r="Q3840" t="s">
        <v>1218</v>
      </c>
      <c r="R3840" s="1">
        <v>674.35199999999998</v>
      </c>
      <c r="S3840">
        <v>3</v>
      </c>
      <c r="T3840">
        <f t="shared" si="59"/>
        <v>24</v>
      </c>
      <c r="U3840" t="s">
        <v>52</v>
      </c>
      <c r="V3840">
        <v>0.2</v>
      </c>
      <c r="W3840">
        <v>134.87039999999999</v>
      </c>
      <c r="X3840" s="1">
        <v>-134.87039999999999</v>
      </c>
      <c r="Y3840" s="1">
        <v>809.22239999999999</v>
      </c>
      <c r="Z3840" t="s">
        <v>53</v>
      </c>
      <c r="AA3840" s="2">
        <v>-109.5822</v>
      </c>
      <c r="AB3840" s="3">
        <v>-0.16250000000000001</v>
      </c>
      <c r="AC3840" s="1">
        <v>-649.06380000000001</v>
      </c>
      <c r="AD3840">
        <v>7</v>
      </c>
      <c r="AE3840">
        <v>7</v>
      </c>
      <c r="AF3840" t="s">
        <v>48</v>
      </c>
      <c r="AG3840">
        <v>2014</v>
      </c>
      <c r="AH3840">
        <f>COUNTBLANK(datos[[#This Row],[Row ID]:[Year sales]])</f>
        <v>0</v>
      </c>
    </row>
    <row r="3841" spans="1:34" x14ac:dyDescent="0.3">
      <c r="A3841">
        <v>3840</v>
      </c>
      <c r="B3841" t="s">
        <v>7006</v>
      </c>
      <c r="C3841" s="4">
        <v>41846</v>
      </c>
      <c r="D3841" s="4">
        <v>41853</v>
      </c>
      <c r="E3841" t="s">
        <v>67</v>
      </c>
      <c r="F3841" t="s">
        <v>310</v>
      </c>
      <c r="G3841" t="s">
        <v>311</v>
      </c>
      <c r="H3841" t="s">
        <v>37</v>
      </c>
      <c r="I3841" t="s">
        <v>38</v>
      </c>
      <c r="J3841" t="s">
        <v>4073</v>
      </c>
      <c r="K3841" t="s">
        <v>1415</v>
      </c>
      <c r="L3841">
        <v>89031</v>
      </c>
      <c r="M3841" t="s">
        <v>60</v>
      </c>
      <c r="N3841" t="s">
        <v>3724</v>
      </c>
      <c r="O3841" t="s">
        <v>43</v>
      </c>
      <c r="P3841" t="s">
        <v>83</v>
      </c>
      <c r="Q3841" t="s">
        <v>3725</v>
      </c>
      <c r="R3841" s="1">
        <v>134.01</v>
      </c>
      <c r="S3841">
        <v>9</v>
      </c>
      <c r="T3841">
        <f t="shared" si="59"/>
        <v>36</v>
      </c>
      <c r="U3841" t="s">
        <v>75</v>
      </c>
      <c r="V3841">
        <v>0</v>
      </c>
      <c r="W3841">
        <v>0</v>
      </c>
      <c r="X3841" s="1">
        <v>0</v>
      </c>
      <c r="Y3841" s="1">
        <v>134.01</v>
      </c>
      <c r="Z3841" t="s">
        <v>99</v>
      </c>
      <c r="AA3841" s="2">
        <v>36.182699999999997</v>
      </c>
      <c r="AB3841" s="3">
        <v>0.27</v>
      </c>
      <c r="AC3841" s="1">
        <v>-97.827299999999994</v>
      </c>
      <c r="AD3841">
        <v>7</v>
      </c>
      <c r="AE3841">
        <v>7</v>
      </c>
      <c r="AF3841" t="s">
        <v>48</v>
      </c>
      <c r="AG3841">
        <v>2014</v>
      </c>
      <c r="AH3841">
        <f>COUNTBLANK(datos[[#This Row],[Row ID]:[Year sales]])</f>
        <v>0</v>
      </c>
    </row>
    <row r="3842" spans="1:34" x14ac:dyDescent="0.3">
      <c r="A3842">
        <v>3841</v>
      </c>
      <c r="B3842" t="s">
        <v>7006</v>
      </c>
      <c r="C3842" s="4">
        <v>41846</v>
      </c>
      <c r="D3842" s="4">
        <v>41853</v>
      </c>
      <c r="E3842" t="s">
        <v>67</v>
      </c>
      <c r="F3842" t="s">
        <v>310</v>
      </c>
      <c r="G3842" t="s">
        <v>311</v>
      </c>
      <c r="H3842" t="s">
        <v>37</v>
      </c>
      <c r="I3842" t="s">
        <v>38</v>
      </c>
      <c r="J3842" t="s">
        <v>4073</v>
      </c>
      <c r="K3842" t="s">
        <v>1415</v>
      </c>
      <c r="L3842">
        <v>89031</v>
      </c>
      <c r="M3842" t="s">
        <v>60</v>
      </c>
      <c r="N3842" t="s">
        <v>7007</v>
      </c>
      <c r="O3842" t="s">
        <v>90</v>
      </c>
      <c r="P3842" t="s">
        <v>181</v>
      </c>
      <c r="Q3842" t="s">
        <v>7008</v>
      </c>
      <c r="R3842" s="1">
        <v>170.97</v>
      </c>
      <c r="S3842">
        <v>3</v>
      </c>
      <c r="T3842">
        <f t="shared" ref="T3842:T3905" si="60">SUMIF(Q:Q, Q3842, S:S)</f>
        <v>3</v>
      </c>
      <c r="U3842" t="s">
        <v>52</v>
      </c>
      <c r="V3842">
        <v>0</v>
      </c>
      <c r="W3842">
        <v>0</v>
      </c>
      <c r="X3842" s="1">
        <v>0</v>
      </c>
      <c r="Y3842" s="1">
        <v>170.97</v>
      </c>
      <c r="Z3842" t="s">
        <v>99</v>
      </c>
      <c r="AA3842" s="2">
        <v>70.097700000000003</v>
      </c>
      <c r="AB3842" s="3">
        <v>0.41000000000000003</v>
      </c>
      <c r="AC3842" s="1">
        <v>-100.8723</v>
      </c>
      <c r="AD3842">
        <v>7</v>
      </c>
      <c r="AE3842">
        <v>7</v>
      </c>
      <c r="AF3842" t="s">
        <v>48</v>
      </c>
      <c r="AG3842">
        <v>2014</v>
      </c>
      <c r="AH3842">
        <f>COUNTBLANK(datos[[#This Row],[Row ID]:[Year sales]])</f>
        <v>0</v>
      </c>
    </row>
    <row r="3843" spans="1:34" x14ac:dyDescent="0.3">
      <c r="A3843">
        <v>3842</v>
      </c>
      <c r="B3843" t="s">
        <v>7009</v>
      </c>
      <c r="C3843" s="4">
        <v>41798</v>
      </c>
      <c r="D3843" s="4">
        <v>41802</v>
      </c>
      <c r="E3843" t="s">
        <v>67</v>
      </c>
      <c r="F3843" t="s">
        <v>7010</v>
      </c>
      <c r="G3843" t="s">
        <v>7011</v>
      </c>
      <c r="H3843" t="s">
        <v>57</v>
      </c>
      <c r="I3843" t="s">
        <v>38</v>
      </c>
      <c r="J3843" t="s">
        <v>535</v>
      </c>
      <c r="K3843" t="s">
        <v>355</v>
      </c>
      <c r="L3843">
        <v>37620</v>
      </c>
      <c r="M3843" t="s">
        <v>41</v>
      </c>
      <c r="N3843" t="s">
        <v>1863</v>
      </c>
      <c r="O3843" t="s">
        <v>43</v>
      </c>
      <c r="P3843" t="s">
        <v>50</v>
      </c>
      <c r="Q3843" t="s">
        <v>1864</v>
      </c>
      <c r="R3843" s="1">
        <v>170.352</v>
      </c>
      <c r="S3843">
        <v>3</v>
      </c>
      <c r="T3843">
        <f t="shared" si="60"/>
        <v>64</v>
      </c>
      <c r="U3843" t="s">
        <v>52</v>
      </c>
      <c r="V3843">
        <v>0.2</v>
      </c>
      <c r="W3843">
        <v>34.070399999999999</v>
      </c>
      <c r="X3843" s="1">
        <v>-34.070399999999999</v>
      </c>
      <c r="Y3843" s="1">
        <v>204.42240000000001</v>
      </c>
      <c r="Z3843" t="s">
        <v>47</v>
      </c>
      <c r="AA3843" s="2">
        <v>10.647</v>
      </c>
      <c r="AB3843" s="3">
        <v>6.25E-2</v>
      </c>
      <c r="AC3843" s="1">
        <v>-125.63460000000001</v>
      </c>
      <c r="AD3843">
        <v>4</v>
      </c>
      <c r="AE3843">
        <v>4</v>
      </c>
      <c r="AF3843" t="s">
        <v>48</v>
      </c>
      <c r="AG3843">
        <v>2014</v>
      </c>
      <c r="AH3843">
        <f>COUNTBLANK(datos[[#This Row],[Row ID]:[Year sales]])</f>
        <v>0</v>
      </c>
    </row>
    <row r="3844" spans="1:34" x14ac:dyDescent="0.3">
      <c r="A3844">
        <v>3843</v>
      </c>
      <c r="B3844" t="s">
        <v>7012</v>
      </c>
      <c r="C3844" s="4">
        <v>41940</v>
      </c>
      <c r="D3844" s="4">
        <v>41943</v>
      </c>
      <c r="E3844" t="s">
        <v>208</v>
      </c>
      <c r="F3844" t="s">
        <v>4030</v>
      </c>
      <c r="G3844" t="s">
        <v>4031</v>
      </c>
      <c r="H3844" t="s">
        <v>57</v>
      </c>
      <c r="I3844" t="s">
        <v>38</v>
      </c>
      <c r="J3844" t="s">
        <v>58</v>
      </c>
      <c r="K3844" t="s">
        <v>59</v>
      </c>
      <c r="L3844">
        <v>90049</v>
      </c>
      <c r="M3844" t="s">
        <v>60</v>
      </c>
      <c r="N3844" t="s">
        <v>1240</v>
      </c>
      <c r="O3844" t="s">
        <v>62</v>
      </c>
      <c r="P3844" t="s">
        <v>94</v>
      </c>
      <c r="Q3844" t="s">
        <v>1241</v>
      </c>
      <c r="R3844" s="1">
        <v>7.1840000000000002</v>
      </c>
      <c r="S3844">
        <v>2</v>
      </c>
      <c r="T3844">
        <f t="shared" si="60"/>
        <v>71</v>
      </c>
      <c r="U3844" t="s">
        <v>46</v>
      </c>
      <c r="V3844">
        <v>0.2</v>
      </c>
      <c r="W3844">
        <v>1.4368000000000001</v>
      </c>
      <c r="X3844" s="1">
        <v>-1.4368000000000001</v>
      </c>
      <c r="Y3844" s="1">
        <v>8.6208000000000009</v>
      </c>
      <c r="Z3844" t="s">
        <v>65</v>
      </c>
      <c r="AA3844" s="2">
        <v>2.2450000000000001</v>
      </c>
      <c r="AB3844" s="3">
        <v>0.3125</v>
      </c>
      <c r="AC3844" s="1">
        <v>-3.5022000000000002</v>
      </c>
      <c r="AD3844">
        <v>3</v>
      </c>
      <c r="AE3844">
        <v>3</v>
      </c>
      <c r="AF3844" t="s">
        <v>48</v>
      </c>
      <c r="AG3844">
        <v>2014</v>
      </c>
      <c r="AH3844">
        <f>COUNTBLANK(datos[[#This Row],[Row ID]:[Year sales]])</f>
        <v>0</v>
      </c>
    </row>
    <row r="3845" spans="1:34" x14ac:dyDescent="0.3">
      <c r="A3845">
        <v>3844</v>
      </c>
      <c r="B3845" t="s">
        <v>7012</v>
      </c>
      <c r="C3845" s="4">
        <v>41940</v>
      </c>
      <c r="D3845" s="4">
        <v>41943</v>
      </c>
      <c r="E3845" t="s">
        <v>208</v>
      </c>
      <c r="F3845" t="s">
        <v>4030</v>
      </c>
      <c r="G3845" t="s">
        <v>4031</v>
      </c>
      <c r="H3845" t="s">
        <v>57</v>
      </c>
      <c r="I3845" t="s">
        <v>38</v>
      </c>
      <c r="J3845" t="s">
        <v>58</v>
      </c>
      <c r="K3845" t="s">
        <v>59</v>
      </c>
      <c r="L3845">
        <v>90049</v>
      </c>
      <c r="M3845" t="s">
        <v>60</v>
      </c>
      <c r="N3845" t="s">
        <v>7013</v>
      </c>
      <c r="O3845" t="s">
        <v>62</v>
      </c>
      <c r="P3845" t="s">
        <v>599</v>
      </c>
      <c r="Q3845" t="s">
        <v>7014</v>
      </c>
      <c r="R3845" s="1">
        <v>6.28</v>
      </c>
      <c r="S3845">
        <v>2</v>
      </c>
      <c r="T3845">
        <f t="shared" si="60"/>
        <v>9</v>
      </c>
      <c r="U3845" t="s">
        <v>46</v>
      </c>
      <c r="V3845">
        <v>0</v>
      </c>
      <c r="W3845">
        <v>0</v>
      </c>
      <c r="X3845" s="1">
        <v>0</v>
      </c>
      <c r="Y3845" s="1">
        <v>6.28</v>
      </c>
      <c r="Z3845" t="s">
        <v>65</v>
      </c>
      <c r="AA3845" s="2">
        <v>6.2799999999999995E-2</v>
      </c>
      <c r="AB3845" s="3">
        <v>9.9999999999999985E-3</v>
      </c>
      <c r="AC3845" s="1">
        <v>-6.2172000000000001</v>
      </c>
      <c r="AD3845">
        <v>3</v>
      </c>
      <c r="AE3845">
        <v>3</v>
      </c>
      <c r="AF3845" t="s">
        <v>48</v>
      </c>
      <c r="AG3845">
        <v>2014</v>
      </c>
      <c r="AH3845">
        <f>COUNTBLANK(datos[[#This Row],[Row ID]:[Year sales]])</f>
        <v>0</v>
      </c>
    </row>
    <row r="3846" spans="1:34" x14ac:dyDescent="0.3">
      <c r="A3846">
        <v>3845</v>
      </c>
      <c r="B3846" t="s">
        <v>7012</v>
      </c>
      <c r="C3846" s="4">
        <v>41940</v>
      </c>
      <c r="D3846" s="4">
        <v>41943</v>
      </c>
      <c r="E3846" t="s">
        <v>208</v>
      </c>
      <c r="F3846" t="s">
        <v>4030</v>
      </c>
      <c r="G3846" t="s">
        <v>4031</v>
      </c>
      <c r="H3846" t="s">
        <v>57</v>
      </c>
      <c r="I3846" t="s">
        <v>38</v>
      </c>
      <c r="J3846" t="s">
        <v>58</v>
      </c>
      <c r="K3846" t="s">
        <v>59</v>
      </c>
      <c r="L3846">
        <v>90049</v>
      </c>
      <c r="M3846" t="s">
        <v>60</v>
      </c>
      <c r="N3846" t="s">
        <v>1087</v>
      </c>
      <c r="O3846" t="s">
        <v>62</v>
      </c>
      <c r="P3846" t="s">
        <v>599</v>
      </c>
      <c r="Q3846" t="s">
        <v>1088</v>
      </c>
      <c r="R3846" s="1">
        <v>480.74</v>
      </c>
      <c r="S3846">
        <v>2</v>
      </c>
      <c r="T3846">
        <f t="shared" si="60"/>
        <v>14</v>
      </c>
      <c r="U3846" t="s">
        <v>46</v>
      </c>
      <c r="V3846">
        <v>0</v>
      </c>
      <c r="W3846">
        <v>0</v>
      </c>
      <c r="X3846" s="1">
        <v>0</v>
      </c>
      <c r="Y3846" s="1">
        <v>480.74</v>
      </c>
      <c r="Z3846" t="s">
        <v>47</v>
      </c>
      <c r="AA3846" s="2">
        <v>14.4222</v>
      </c>
      <c r="AB3846" s="3">
        <v>0.03</v>
      </c>
      <c r="AC3846" s="1">
        <v>-466.31779999999998</v>
      </c>
      <c r="AD3846">
        <v>3</v>
      </c>
      <c r="AE3846">
        <v>3</v>
      </c>
      <c r="AF3846" t="s">
        <v>48</v>
      </c>
      <c r="AG3846">
        <v>2014</v>
      </c>
      <c r="AH3846">
        <f>COUNTBLANK(datos[[#This Row],[Row ID]:[Year sales]])</f>
        <v>0</v>
      </c>
    </row>
    <row r="3847" spans="1:34" x14ac:dyDescent="0.3">
      <c r="A3847">
        <v>3846</v>
      </c>
      <c r="B3847" t="s">
        <v>7012</v>
      </c>
      <c r="C3847" s="4">
        <v>41940</v>
      </c>
      <c r="D3847" s="4">
        <v>41943</v>
      </c>
      <c r="E3847" t="s">
        <v>208</v>
      </c>
      <c r="F3847" t="s">
        <v>4030</v>
      </c>
      <c r="G3847" t="s">
        <v>4031</v>
      </c>
      <c r="H3847" t="s">
        <v>57</v>
      </c>
      <c r="I3847" t="s">
        <v>38</v>
      </c>
      <c r="J3847" t="s">
        <v>58</v>
      </c>
      <c r="K3847" t="s">
        <v>59</v>
      </c>
      <c r="L3847">
        <v>90049</v>
      </c>
      <c r="M3847" t="s">
        <v>60</v>
      </c>
      <c r="N3847" t="s">
        <v>1693</v>
      </c>
      <c r="O3847" t="s">
        <v>43</v>
      </c>
      <c r="P3847" t="s">
        <v>44</v>
      </c>
      <c r="Q3847" t="s">
        <v>1694</v>
      </c>
      <c r="R3847" s="1">
        <v>616.99800000000005</v>
      </c>
      <c r="S3847">
        <v>6</v>
      </c>
      <c r="T3847">
        <f t="shared" si="60"/>
        <v>28</v>
      </c>
      <c r="U3847" t="s">
        <v>75</v>
      </c>
      <c r="V3847">
        <v>0.15</v>
      </c>
      <c r="W3847">
        <v>92.549700000000001</v>
      </c>
      <c r="X3847" s="1">
        <v>-92.549700000000001</v>
      </c>
      <c r="Y3847" s="1">
        <v>709.54770000000008</v>
      </c>
      <c r="Z3847" t="s">
        <v>53</v>
      </c>
      <c r="AA3847" s="2">
        <v>-36.293999999999997</v>
      </c>
      <c r="AB3847" s="3">
        <v>-5.8823529411764698E-2</v>
      </c>
      <c r="AC3847" s="1">
        <v>-560.7423</v>
      </c>
      <c r="AD3847">
        <v>3</v>
      </c>
      <c r="AE3847">
        <v>3</v>
      </c>
      <c r="AF3847" t="s">
        <v>48</v>
      </c>
      <c r="AG3847">
        <v>2014</v>
      </c>
      <c r="AH3847">
        <f>COUNTBLANK(datos[[#This Row],[Row ID]:[Year sales]])</f>
        <v>0</v>
      </c>
    </row>
    <row r="3848" spans="1:34" x14ac:dyDescent="0.3">
      <c r="A3848">
        <v>3847</v>
      </c>
      <c r="B3848" t="s">
        <v>7012</v>
      </c>
      <c r="C3848" s="4">
        <v>41940</v>
      </c>
      <c r="D3848" s="4">
        <v>41943</v>
      </c>
      <c r="E3848" t="s">
        <v>208</v>
      </c>
      <c r="F3848" t="s">
        <v>4030</v>
      </c>
      <c r="G3848" t="s">
        <v>4031</v>
      </c>
      <c r="H3848" t="s">
        <v>57</v>
      </c>
      <c r="I3848" t="s">
        <v>38</v>
      </c>
      <c r="J3848" t="s">
        <v>58</v>
      </c>
      <c r="K3848" t="s">
        <v>59</v>
      </c>
      <c r="L3848">
        <v>90049</v>
      </c>
      <c r="M3848" t="s">
        <v>60</v>
      </c>
      <c r="N3848" t="s">
        <v>417</v>
      </c>
      <c r="O3848" t="s">
        <v>62</v>
      </c>
      <c r="P3848" t="s">
        <v>77</v>
      </c>
      <c r="Q3848" t="s">
        <v>418</v>
      </c>
      <c r="R3848" s="1">
        <v>141.4</v>
      </c>
      <c r="S3848">
        <v>5</v>
      </c>
      <c r="T3848">
        <f t="shared" si="60"/>
        <v>34</v>
      </c>
      <c r="U3848" t="s">
        <v>75</v>
      </c>
      <c r="V3848">
        <v>0</v>
      </c>
      <c r="W3848">
        <v>0</v>
      </c>
      <c r="X3848" s="1">
        <v>0</v>
      </c>
      <c r="Y3848" s="1">
        <v>141.4</v>
      </c>
      <c r="Z3848" t="s">
        <v>99</v>
      </c>
      <c r="AA3848" s="2">
        <v>38.177999999999997</v>
      </c>
      <c r="AB3848" s="3">
        <v>0.26999999999999996</v>
      </c>
      <c r="AC3848" s="1">
        <v>-103.22199999999999</v>
      </c>
      <c r="AD3848">
        <v>3</v>
      </c>
      <c r="AE3848">
        <v>3</v>
      </c>
      <c r="AF3848" t="s">
        <v>48</v>
      </c>
      <c r="AG3848">
        <v>2014</v>
      </c>
      <c r="AH3848">
        <f>COUNTBLANK(datos[[#This Row],[Row ID]:[Year sales]])</f>
        <v>0</v>
      </c>
    </row>
    <row r="3849" spans="1:34" x14ac:dyDescent="0.3">
      <c r="A3849">
        <v>3848</v>
      </c>
      <c r="B3849" t="s">
        <v>7015</v>
      </c>
      <c r="C3849" s="4">
        <v>43064</v>
      </c>
      <c r="D3849" s="4">
        <v>43066</v>
      </c>
      <c r="E3849" t="s">
        <v>34</v>
      </c>
      <c r="F3849" t="s">
        <v>3786</v>
      </c>
      <c r="G3849" t="s">
        <v>3787</v>
      </c>
      <c r="H3849" t="s">
        <v>122</v>
      </c>
      <c r="I3849" t="s">
        <v>38</v>
      </c>
      <c r="J3849" t="s">
        <v>1515</v>
      </c>
      <c r="K3849" t="s">
        <v>258</v>
      </c>
      <c r="L3849">
        <v>48187</v>
      </c>
      <c r="M3849" t="s">
        <v>125</v>
      </c>
      <c r="N3849" t="s">
        <v>2955</v>
      </c>
      <c r="O3849" t="s">
        <v>62</v>
      </c>
      <c r="P3849" t="s">
        <v>77</v>
      </c>
      <c r="Q3849" t="s">
        <v>2956</v>
      </c>
      <c r="R3849" s="1">
        <v>501.81</v>
      </c>
      <c r="S3849">
        <v>3</v>
      </c>
      <c r="T3849">
        <f t="shared" si="60"/>
        <v>20</v>
      </c>
      <c r="U3849" t="s">
        <v>52</v>
      </c>
      <c r="V3849">
        <v>0</v>
      </c>
      <c r="W3849">
        <v>0</v>
      </c>
      <c r="X3849" s="1">
        <v>0</v>
      </c>
      <c r="Y3849" s="1">
        <v>501.81</v>
      </c>
      <c r="Z3849" t="s">
        <v>53</v>
      </c>
      <c r="AA3849" s="2">
        <v>0</v>
      </c>
      <c r="AB3849" s="3">
        <v>0</v>
      </c>
      <c r="AC3849" s="1">
        <v>-501.81</v>
      </c>
      <c r="AD3849">
        <v>2</v>
      </c>
      <c r="AE3849">
        <v>2</v>
      </c>
      <c r="AF3849" t="s">
        <v>48</v>
      </c>
      <c r="AG3849">
        <v>2017</v>
      </c>
      <c r="AH3849">
        <f>COUNTBLANK(datos[[#This Row],[Row ID]:[Year sales]])</f>
        <v>0</v>
      </c>
    </row>
    <row r="3850" spans="1:34" x14ac:dyDescent="0.3">
      <c r="A3850">
        <v>3849</v>
      </c>
      <c r="B3850" t="s">
        <v>7016</v>
      </c>
      <c r="C3850" s="4">
        <v>43000</v>
      </c>
      <c r="D3850" s="4">
        <v>43001</v>
      </c>
      <c r="E3850" t="s">
        <v>208</v>
      </c>
      <c r="F3850" t="s">
        <v>352</v>
      </c>
      <c r="G3850" t="s">
        <v>353</v>
      </c>
      <c r="H3850" t="s">
        <v>37</v>
      </c>
      <c r="I3850" t="s">
        <v>38</v>
      </c>
      <c r="J3850" t="s">
        <v>1730</v>
      </c>
      <c r="K3850" t="s">
        <v>1731</v>
      </c>
      <c r="L3850">
        <v>72701</v>
      </c>
      <c r="M3850" t="s">
        <v>41</v>
      </c>
      <c r="N3850" t="s">
        <v>7017</v>
      </c>
      <c r="O3850" t="s">
        <v>62</v>
      </c>
      <c r="P3850" t="s">
        <v>94</v>
      </c>
      <c r="Q3850" t="s">
        <v>7018</v>
      </c>
      <c r="R3850" s="1">
        <v>691.96</v>
      </c>
      <c r="S3850">
        <v>4</v>
      </c>
      <c r="T3850">
        <f t="shared" si="60"/>
        <v>23</v>
      </c>
      <c r="U3850" t="s">
        <v>52</v>
      </c>
      <c r="V3850">
        <v>0</v>
      </c>
      <c r="W3850">
        <v>0</v>
      </c>
      <c r="X3850" s="1">
        <v>0</v>
      </c>
      <c r="Y3850" s="1">
        <v>691.96</v>
      </c>
      <c r="Z3850" t="s">
        <v>53</v>
      </c>
      <c r="AA3850" s="2">
        <v>318.30160000000001</v>
      </c>
      <c r="AB3850" s="3">
        <v>0.45999999999999996</v>
      </c>
      <c r="AC3850" s="1">
        <v>-373.65839999999997</v>
      </c>
      <c r="AD3850">
        <v>1</v>
      </c>
      <c r="AE3850">
        <v>1</v>
      </c>
      <c r="AF3850" t="s">
        <v>48</v>
      </c>
      <c r="AG3850">
        <v>2017</v>
      </c>
      <c r="AH3850">
        <f>COUNTBLANK(datos[[#This Row],[Row ID]:[Year sales]])</f>
        <v>0</v>
      </c>
    </row>
    <row r="3851" spans="1:34" x14ac:dyDescent="0.3">
      <c r="A3851">
        <v>3850</v>
      </c>
      <c r="B3851" t="s">
        <v>7016</v>
      </c>
      <c r="C3851" s="4">
        <v>43000</v>
      </c>
      <c r="D3851" s="4">
        <v>43001</v>
      </c>
      <c r="E3851" t="s">
        <v>208</v>
      </c>
      <c r="F3851" t="s">
        <v>352</v>
      </c>
      <c r="G3851" t="s">
        <v>353</v>
      </c>
      <c r="H3851" t="s">
        <v>37</v>
      </c>
      <c r="I3851" t="s">
        <v>38</v>
      </c>
      <c r="J3851" t="s">
        <v>1730</v>
      </c>
      <c r="K3851" t="s">
        <v>1731</v>
      </c>
      <c r="L3851">
        <v>72701</v>
      </c>
      <c r="M3851" t="s">
        <v>41</v>
      </c>
      <c r="N3851" t="s">
        <v>312</v>
      </c>
      <c r="O3851" t="s">
        <v>90</v>
      </c>
      <c r="P3851" t="s">
        <v>181</v>
      </c>
      <c r="Q3851" t="s">
        <v>313</v>
      </c>
      <c r="R3851" s="1">
        <v>34.950000000000003</v>
      </c>
      <c r="S3851">
        <v>5</v>
      </c>
      <c r="T3851">
        <f t="shared" si="60"/>
        <v>30</v>
      </c>
      <c r="U3851" t="s">
        <v>75</v>
      </c>
      <c r="V3851">
        <v>0</v>
      </c>
      <c r="W3851">
        <v>0</v>
      </c>
      <c r="X3851" s="1">
        <v>0</v>
      </c>
      <c r="Y3851" s="1">
        <v>34.950000000000003</v>
      </c>
      <c r="Z3851" t="s">
        <v>65</v>
      </c>
      <c r="AA3851" s="2">
        <v>15.378</v>
      </c>
      <c r="AB3851" s="3">
        <v>0.43999999999999995</v>
      </c>
      <c r="AC3851" s="1">
        <v>-19.571999999999999</v>
      </c>
      <c r="AD3851">
        <v>1</v>
      </c>
      <c r="AE3851">
        <v>1</v>
      </c>
      <c r="AF3851" t="s">
        <v>48</v>
      </c>
      <c r="AG3851">
        <v>2017</v>
      </c>
      <c r="AH3851">
        <f>COUNTBLANK(datos[[#This Row],[Row ID]:[Year sales]])</f>
        <v>0</v>
      </c>
    </row>
    <row r="3852" spans="1:34" x14ac:dyDescent="0.3">
      <c r="A3852">
        <v>3851</v>
      </c>
      <c r="B3852" t="s">
        <v>7019</v>
      </c>
      <c r="C3852" s="4">
        <v>42342</v>
      </c>
      <c r="D3852" s="4">
        <v>42347</v>
      </c>
      <c r="E3852" t="s">
        <v>67</v>
      </c>
      <c r="F3852" t="s">
        <v>864</v>
      </c>
      <c r="G3852" t="s">
        <v>865</v>
      </c>
      <c r="H3852" t="s">
        <v>57</v>
      </c>
      <c r="I3852" t="s">
        <v>38</v>
      </c>
      <c r="J3852" t="s">
        <v>338</v>
      </c>
      <c r="K3852" t="s">
        <v>617</v>
      </c>
      <c r="L3852">
        <v>65807</v>
      </c>
      <c r="M3852" t="s">
        <v>125</v>
      </c>
      <c r="N3852" t="s">
        <v>1273</v>
      </c>
      <c r="O3852" t="s">
        <v>62</v>
      </c>
      <c r="P3852" t="s">
        <v>110</v>
      </c>
      <c r="Q3852" t="s">
        <v>1274</v>
      </c>
      <c r="R3852" s="1">
        <v>85.96</v>
      </c>
      <c r="S3852">
        <v>7</v>
      </c>
      <c r="T3852">
        <f t="shared" si="60"/>
        <v>38</v>
      </c>
      <c r="U3852" t="s">
        <v>75</v>
      </c>
      <c r="V3852">
        <v>0</v>
      </c>
      <c r="W3852">
        <v>0</v>
      </c>
      <c r="X3852" s="1">
        <v>0</v>
      </c>
      <c r="Y3852" s="1">
        <v>85.96</v>
      </c>
      <c r="Z3852" t="s">
        <v>99</v>
      </c>
      <c r="AA3852" s="2">
        <v>40.401200000000003</v>
      </c>
      <c r="AB3852" s="3">
        <v>0.47000000000000008</v>
      </c>
      <c r="AC3852" s="1">
        <v>-45.558799999999998</v>
      </c>
      <c r="AD3852">
        <v>5</v>
      </c>
      <c r="AE3852">
        <v>5</v>
      </c>
      <c r="AF3852" t="s">
        <v>48</v>
      </c>
      <c r="AG3852">
        <v>2015</v>
      </c>
      <c r="AH3852">
        <f>COUNTBLANK(datos[[#This Row],[Row ID]:[Year sales]])</f>
        <v>0</v>
      </c>
    </row>
    <row r="3853" spans="1:34" x14ac:dyDescent="0.3">
      <c r="A3853">
        <v>3852</v>
      </c>
      <c r="B3853" t="s">
        <v>7020</v>
      </c>
      <c r="C3853" s="4">
        <v>42268</v>
      </c>
      <c r="D3853" s="4">
        <v>42268</v>
      </c>
      <c r="E3853" t="s">
        <v>1312</v>
      </c>
      <c r="F3853" t="s">
        <v>7021</v>
      </c>
      <c r="G3853" t="s">
        <v>7022</v>
      </c>
      <c r="H3853" t="s">
        <v>122</v>
      </c>
      <c r="I3853" t="s">
        <v>38</v>
      </c>
      <c r="J3853" t="s">
        <v>1343</v>
      </c>
      <c r="K3853" t="s">
        <v>1267</v>
      </c>
      <c r="L3853">
        <v>2169</v>
      </c>
      <c r="M3853" t="s">
        <v>168</v>
      </c>
      <c r="N3853" t="s">
        <v>480</v>
      </c>
      <c r="O3853" t="s">
        <v>43</v>
      </c>
      <c r="P3853" t="s">
        <v>83</v>
      </c>
      <c r="Q3853" t="s">
        <v>481</v>
      </c>
      <c r="R3853" s="1">
        <v>85.3</v>
      </c>
      <c r="S3853">
        <v>2</v>
      </c>
      <c r="T3853">
        <f t="shared" si="60"/>
        <v>17</v>
      </c>
      <c r="U3853" t="s">
        <v>46</v>
      </c>
      <c r="V3853">
        <v>0</v>
      </c>
      <c r="W3853">
        <v>0</v>
      </c>
      <c r="X3853" s="1">
        <v>0</v>
      </c>
      <c r="Y3853" s="1">
        <v>85.3</v>
      </c>
      <c r="Z3853" t="s">
        <v>99</v>
      </c>
      <c r="AA3853" s="2">
        <v>14.500999999999999</v>
      </c>
      <c r="AB3853" s="3">
        <v>0.17</v>
      </c>
      <c r="AC3853" s="1">
        <v>-70.799000000000007</v>
      </c>
      <c r="AD3853">
        <v>0</v>
      </c>
      <c r="AE3853">
        <v>0</v>
      </c>
      <c r="AF3853" t="s">
        <v>48</v>
      </c>
      <c r="AG3853">
        <v>2015</v>
      </c>
      <c r="AH3853">
        <f>COUNTBLANK(datos[[#This Row],[Row ID]:[Year sales]])</f>
        <v>0</v>
      </c>
    </row>
    <row r="3854" spans="1:34" x14ac:dyDescent="0.3">
      <c r="A3854">
        <v>3853</v>
      </c>
      <c r="B3854" t="s">
        <v>7023</v>
      </c>
      <c r="C3854" s="4">
        <v>43065</v>
      </c>
      <c r="D3854" s="4">
        <v>43068</v>
      </c>
      <c r="E3854" t="s">
        <v>208</v>
      </c>
      <c r="F3854" t="s">
        <v>1323</v>
      </c>
      <c r="G3854" t="s">
        <v>1324</v>
      </c>
      <c r="H3854" t="s">
        <v>37</v>
      </c>
      <c r="I3854" t="s">
        <v>38</v>
      </c>
      <c r="J3854" t="s">
        <v>3128</v>
      </c>
      <c r="K3854" t="s">
        <v>231</v>
      </c>
      <c r="L3854">
        <v>61107</v>
      </c>
      <c r="M3854" t="s">
        <v>125</v>
      </c>
      <c r="N3854" t="s">
        <v>1221</v>
      </c>
      <c r="O3854" t="s">
        <v>62</v>
      </c>
      <c r="P3854" t="s">
        <v>94</v>
      </c>
      <c r="Q3854" t="s">
        <v>1222</v>
      </c>
      <c r="R3854" s="1">
        <v>33.567999999999998</v>
      </c>
      <c r="S3854">
        <v>8</v>
      </c>
      <c r="T3854">
        <f t="shared" si="60"/>
        <v>67</v>
      </c>
      <c r="U3854" t="s">
        <v>75</v>
      </c>
      <c r="V3854">
        <v>0.8</v>
      </c>
      <c r="W3854">
        <v>26.854399999999998</v>
      </c>
      <c r="X3854" s="1">
        <v>-26.854399999999998</v>
      </c>
      <c r="Y3854" s="1">
        <v>60.422399999999996</v>
      </c>
      <c r="Z3854" t="s">
        <v>99</v>
      </c>
      <c r="AA3854" s="2">
        <v>-53.708799999999997</v>
      </c>
      <c r="AB3854" s="3">
        <v>-1.6</v>
      </c>
      <c r="AC3854" s="1">
        <v>-60.422400000000003</v>
      </c>
      <c r="AD3854">
        <v>3</v>
      </c>
      <c r="AE3854">
        <v>3</v>
      </c>
      <c r="AF3854" t="s">
        <v>48</v>
      </c>
      <c r="AG3854">
        <v>2017</v>
      </c>
      <c r="AH3854">
        <f>COUNTBLANK(datos[[#This Row],[Row ID]:[Year sales]])</f>
        <v>0</v>
      </c>
    </row>
    <row r="3855" spans="1:34" x14ac:dyDescent="0.3">
      <c r="A3855">
        <v>3854</v>
      </c>
      <c r="B3855" t="s">
        <v>7024</v>
      </c>
      <c r="C3855" s="4">
        <v>42892</v>
      </c>
      <c r="D3855" s="4">
        <v>42896</v>
      </c>
      <c r="E3855" t="s">
        <v>67</v>
      </c>
      <c r="F3855" t="s">
        <v>6398</v>
      </c>
      <c r="G3855" t="s">
        <v>6399</v>
      </c>
      <c r="H3855" t="s">
        <v>122</v>
      </c>
      <c r="I3855" t="s">
        <v>38</v>
      </c>
      <c r="J3855" t="s">
        <v>147</v>
      </c>
      <c r="K3855" t="s">
        <v>59</v>
      </c>
      <c r="L3855">
        <v>94122</v>
      </c>
      <c r="M3855" t="s">
        <v>60</v>
      </c>
      <c r="N3855" t="s">
        <v>7025</v>
      </c>
      <c r="O3855" t="s">
        <v>43</v>
      </c>
      <c r="P3855" t="s">
        <v>83</v>
      </c>
      <c r="Q3855" t="s">
        <v>7026</v>
      </c>
      <c r="R3855" s="1">
        <v>4.95</v>
      </c>
      <c r="S3855">
        <v>1</v>
      </c>
      <c r="T3855">
        <f t="shared" si="60"/>
        <v>6</v>
      </c>
      <c r="U3855" t="s">
        <v>46</v>
      </c>
      <c r="V3855">
        <v>0</v>
      </c>
      <c r="W3855">
        <v>0</v>
      </c>
      <c r="X3855" s="1">
        <v>0</v>
      </c>
      <c r="Y3855" s="1">
        <v>4.95</v>
      </c>
      <c r="Z3855" t="s">
        <v>65</v>
      </c>
      <c r="AA3855" s="2">
        <v>2.1779999999999999</v>
      </c>
      <c r="AB3855" s="3">
        <v>0.43999999999999995</v>
      </c>
      <c r="AC3855" s="1">
        <v>-2.7719999999999998</v>
      </c>
      <c r="AD3855">
        <v>4</v>
      </c>
      <c r="AE3855">
        <v>4</v>
      </c>
      <c r="AF3855" t="s">
        <v>48</v>
      </c>
      <c r="AG3855">
        <v>2017</v>
      </c>
      <c r="AH3855">
        <f>COUNTBLANK(datos[[#This Row],[Row ID]:[Year sales]])</f>
        <v>0</v>
      </c>
    </row>
    <row r="3856" spans="1:34" x14ac:dyDescent="0.3">
      <c r="A3856">
        <v>3855</v>
      </c>
      <c r="B3856" t="s">
        <v>7024</v>
      </c>
      <c r="C3856" s="4">
        <v>42892</v>
      </c>
      <c r="D3856" s="4">
        <v>42896</v>
      </c>
      <c r="E3856" t="s">
        <v>67</v>
      </c>
      <c r="F3856" t="s">
        <v>6398</v>
      </c>
      <c r="G3856" t="s">
        <v>6399</v>
      </c>
      <c r="H3856" t="s">
        <v>122</v>
      </c>
      <c r="I3856" t="s">
        <v>38</v>
      </c>
      <c r="J3856" t="s">
        <v>147</v>
      </c>
      <c r="K3856" t="s">
        <v>59</v>
      </c>
      <c r="L3856">
        <v>94122</v>
      </c>
      <c r="M3856" t="s">
        <v>60</v>
      </c>
      <c r="N3856" t="s">
        <v>6431</v>
      </c>
      <c r="O3856" t="s">
        <v>62</v>
      </c>
      <c r="P3856" t="s">
        <v>77</v>
      </c>
      <c r="Q3856" t="s">
        <v>6432</v>
      </c>
      <c r="R3856" s="1">
        <v>26.4</v>
      </c>
      <c r="S3856">
        <v>5</v>
      </c>
      <c r="T3856">
        <f t="shared" si="60"/>
        <v>16</v>
      </c>
      <c r="U3856" t="s">
        <v>75</v>
      </c>
      <c r="V3856">
        <v>0</v>
      </c>
      <c r="W3856">
        <v>0</v>
      </c>
      <c r="X3856" s="1">
        <v>0</v>
      </c>
      <c r="Y3856" s="1">
        <v>26.4</v>
      </c>
      <c r="Z3856" t="s">
        <v>65</v>
      </c>
      <c r="AA3856" s="2">
        <v>0</v>
      </c>
      <c r="AB3856" s="3">
        <v>0</v>
      </c>
      <c r="AC3856" s="1">
        <v>-26.4</v>
      </c>
      <c r="AD3856">
        <v>4</v>
      </c>
      <c r="AE3856">
        <v>4</v>
      </c>
      <c r="AF3856" t="s">
        <v>48</v>
      </c>
      <c r="AG3856">
        <v>2017</v>
      </c>
      <c r="AH3856">
        <f>COUNTBLANK(datos[[#This Row],[Row ID]:[Year sales]])</f>
        <v>0</v>
      </c>
    </row>
    <row r="3857" spans="1:34" x14ac:dyDescent="0.3">
      <c r="A3857">
        <v>3856</v>
      </c>
      <c r="B3857" t="s">
        <v>7027</v>
      </c>
      <c r="C3857" s="4">
        <v>43031</v>
      </c>
      <c r="D3857" s="4">
        <v>43036</v>
      </c>
      <c r="E3857" t="s">
        <v>34</v>
      </c>
      <c r="F3857" t="s">
        <v>6024</v>
      </c>
      <c r="G3857" t="s">
        <v>6025</v>
      </c>
      <c r="H3857" t="s">
        <v>37</v>
      </c>
      <c r="I3857" t="s">
        <v>38</v>
      </c>
      <c r="J3857" t="s">
        <v>700</v>
      </c>
      <c r="K3857" t="s">
        <v>124</v>
      </c>
      <c r="L3857">
        <v>78207</v>
      </c>
      <c r="M3857" t="s">
        <v>125</v>
      </c>
      <c r="N3857" t="s">
        <v>3905</v>
      </c>
      <c r="O3857" t="s">
        <v>62</v>
      </c>
      <c r="P3857" t="s">
        <v>94</v>
      </c>
      <c r="Q3857" t="s">
        <v>1236</v>
      </c>
      <c r="R3857" s="1">
        <v>3.5640000000000001</v>
      </c>
      <c r="S3857">
        <v>3</v>
      </c>
      <c r="T3857">
        <f t="shared" si="60"/>
        <v>71</v>
      </c>
      <c r="U3857" t="s">
        <v>52</v>
      </c>
      <c r="V3857">
        <v>0.8</v>
      </c>
      <c r="W3857">
        <v>2.8512000000000004</v>
      </c>
      <c r="X3857" s="1">
        <v>-2.8512</v>
      </c>
      <c r="Y3857" s="1">
        <v>6.4152000000000005</v>
      </c>
      <c r="Z3857" t="s">
        <v>65</v>
      </c>
      <c r="AA3857" s="2">
        <v>-6.2370000000000001</v>
      </c>
      <c r="AB3857" s="3">
        <v>-1.75</v>
      </c>
      <c r="AC3857" s="1">
        <v>-6.9497999999999998</v>
      </c>
      <c r="AD3857">
        <v>5</v>
      </c>
      <c r="AE3857">
        <v>5</v>
      </c>
      <c r="AF3857" t="s">
        <v>48</v>
      </c>
      <c r="AG3857">
        <v>2017</v>
      </c>
      <c r="AH3857">
        <f>COUNTBLANK(datos[[#This Row],[Row ID]:[Year sales]])</f>
        <v>0</v>
      </c>
    </row>
    <row r="3858" spans="1:34" x14ac:dyDescent="0.3">
      <c r="A3858">
        <v>3857</v>
      </c>
      <c r="B3858" t="s">
        <v>7027</v>
      </c>
      <c r="C3858" s="4">
        <v>43031</v>
      </c>
      <c r="D3858" s="4">
        <v>43036</v>
      </c>
      <c r="E3858" t="s">
        <v>34</v>
      </c>
      <c r="F3858" t="s">
        <v>6024</v>
      </c>
      <c r="G3858" t="s">
        <v>6025</v>
      </c>
      <c r="H3858" t="s">
        <v>37</v>
      </c>
      <c r="I3858" t="s">
        <v>38</v>
      </c>
      <c r="J3858" t="s">
        <v>700</v>
      </c>
      <c r="K3858" t="s">
        <v>124</v>
      </c>
      <c r="L3858">
        <v>78207</v>
      </c>
      <c r="M3858" t="s">
        <v>125</v>
      </c>
      <c r="N3858" t="s">
        <v>4685</v>
      </c>
      <c r="O3858" t="s">
        <v>90</v>
      </c>
      <c r="P3858" t="s">
        <v>91</v>
      </c>
      <c r="Q3858" t="s">
        <v>4686</v>
      </c>
      <c r="R3858" s="1">
        <v>823.96</v>
      </c>
      <c r="S3858">
        <v>5</v>
      </c>
      <c r="T3858">
        <f t="shared" si="60"/>
        <v>13</v>
      </c>
      <c r="U3858" t="s">
        <v>75</v>
      </c>
      <c r="V3858">
        <v>0.2</v>
      </c>
      <c r="W3858">
        <v>164.79200000000003</v>
      </c>
      <c r="X3858" s="1">
        <v>-164.792</v>
      </c>
      <c r="Y3858" s="1">
        <v>988.75200000000007</v>
      </c>
      <c r="Z3858" t="s">
        <v>53</v>
      </c>
      <c r="AA3858" s="2">
        <v>51.497500000000002</v>
      </c>
      <c r="AB3858" s="3">
        <v>6.25E-2</v>
      </c>
      <c r="AC3858" s="1">
        <v>-607.67049999999995</v>
      </c>
      <c r="AD3858">
        <v>5</v>
      </c>
      <c r="AE3858">
        <v>5</v>
      </c>
      <c r="AF3858" t="s">
        <v>48</v>
      </c>
      <c r="AG3858">
        <v>2017</v>
      </c>
      <c r="AH3858">
        <f>COUNTBLANK(datos[[#This Row],[Row ID]:[Year sales]])</f>
        <v>0</v>
      </c>
    </row>
    <row r="3859" spans="1:34" x14ac:dyDescent="0.3">
      <c r="A3859">
        <v>3858</v>
      </c>
      <c r="B3859" t="s">
        <v>7027</v>
      </c>
      <c r="C3859" s="4">
        <v>43031</v>
      </c>
      <c r="D3859" s="4">
        <v>43036</v>
      </c>
      <c r="E3859" t="s">
        <v>34</v>
      </c>
      <c r="F3859" t="s">
        <v>6024</v>
      </c>
      <c r="G3859" t="s">
        <v>6025</v>
      </c>
      <c r="H3859" t="s">
        <v>37</v>
      </c>
      <c r="I3859" t="s">
        <v>38</v>
      </c>
      <c r="J3859" t="s">
        <v>700</v>
      </c>
      <c r="K3859" t="s">
        <v>124</v>
      </c>
      <c r="L3859">
        <v>78207</v>
      </c>
      <c r="M3859" t="s">
        <v>125</v>
      </c>
      <c r="N3859" t="s">
        <v>3978</v>
      </c>
      <c r="O3859" t="s">
        <v>62</v>
      </c>
      <c r="P3859" t="s">
        <v>86</v>
      </c>
      <c r="Q3859" t="s">
        <v>3979</v>
      </c>
      <c r="R3859" s="1">
        <v>10.272</v>
      </c>
      <c r="S3859">
        <v>3</v>
      </c>
      <c r="T3859">
        <f t="shared" si="60"/>
        <v>23</v>
      </c>
      <c r="U3859" t="s">
        <v>52</v>
      </c>
      <c r="V3859">
        <v>0.2</v>
      </c>
      <c r="W3859">
        <v>2.0544000000000002</v>
      </c>
      <c r="X3859" s="1">
        <v>-2.0543999999999998</v>
      </c>
      <c r="Y3859" s="1">
        <v>12.3264</v>
      </c>
      <c r="Z3859" t="s">
        <v>65</v>
      </c>
      <c r="AA3859" s="2">
        <v>0.89880000000000004</v>
      </c>
      <c r="AB3859" s="3">
        <v>8.7500000000000008E-2</v>
      </c>
      <c r="AC3859" s="1">
        <v>-7.3188000000000004</v>
      </c>
      <c r="AD3859">
        <v>5</v>
      </c>
      <c r="AE3859">
        <v>5</v>
      </c>
      <c r="AF3859" t="s">
        <v>48</v>
      </c>
      <c r="AG3859">
        <v>2017</v>
      </c>
      <c r="AH3859">
        <f>COUNTBLANK(datos[[#This Row],[Row ID]:[Year sales]])</f>
        <v>0</v>
      </c>
    </row>
    <row r="3860" spans="1:34" x14ac:dyDescent="0.3">
      <c r="A3860">
        <v>3859</v>
      </c>
      <c r="B3860" t="s">
        <v>7028</v>
      </c>
      <c r="C3860" s="4">
        <v>41993</v>
      </c>
      <c r="D3860" s="4">
        <v>41993</v>
      </c>
      <c r="E3860" t="s">
        <v>1312</v>
      </c>
      <c r="F3860" t="s">
        <v>5834</v>
      </c>
      <c r="G3860" t="s">
        <v>5835</v>
      </c>
      <c r="H3860" t="s">
        <v>37</v>
      </c>
      <c r="I3860" t="s">
        <v>38</v>
      </c>
      <c r="J3860" t="s">
        <v>7029</v>
      </c>
      <c r="K3860" t="s">
        <v>477</v>
      </c>
      <c r="L3860">
        <v>80229</v>
      </c>
      <c r="M3860" t="s">
        <v>60</v>
      </c>
      <c r="N3860" t="s">
        <v>7030</v>
      </c>
      <c r="O3860" t="s">
        <v>90</v>
      </c>
      <c r="P3860" t="s">
        <v>181</v>
      </c>
      <c r="Q3860" t="s">
        <v>7031</v>
      </c>
      <c r="R3860" s="1">
        <v>447.94400000000002</v>
      </c>
      <c r="S3860">
        <v>7</v>
      </c>
      <c r="T3860">
        <f t="shared" si="60"/>
        <v>17</v>
      </c>
      <c r="U3860" t="s">
        <v>75</v>
      </c>
      <c r="V3860">
        <v>0.2</v>
      </c>
      <c r="W3860">
        <v>89.588800000000006</v>
      </c>
      <c r="X3860" s="1">
        <v>-89.588800000000006</v>
      </c>
      <c r="Y3860" s="1">
        <v>537.53280000000007</v>
      </c>
      <c r="Z3860" t="s">
        <v>53</v>
      </c>
      <c r="AA3860" s="2">
        <v>89.588800000000006</v>
      </c>
      <c r="AB3860" s="3">
        <v>0.2</v>
      </c>
      <c r="AC3860" s="1">
        <v>-268.76639999999998</v>
      </c>
      <c r="AD3860">
        <v>0</v>
      </c>
      <c r="AE3860">
        <v>0</v>
      </c>
      <c r="AF3860" t="s">
        <v>48</v>
      </c>
      <c r="AG3860">
        <v>2014</v>
      </c>
      <c r="AH3860">
        <f>COUNTBLANK(datos[[#This Row],[Row ID]:[Year sales]])</f>
        <v>0</v>
      </c>
    </row>
    <row r="3861" spans="1:34" x14ac:dyDescent="0.3">
      <c r="A3861">
        <v>3860</v>
      </c>
      <c r="B3861" t="s">
        <v>7032</v>
      </c>
      <c r="C3861" s="4">
        <v>42783</v>
      </c>
      <c r="D3861" s="4">
        <v>42788</v>
      </c>
      <c r="E3861" t="s">
        <v>67</v>
      </c>
      <c r="F3861" t="s">
        <v>3815</v>
      </c>
      <c r="G3861" t="s">
        <v>3816</v>
      </c>
      <c r="H3861" t="s">
        <v>122</v>
      </c>
      <c r="I3861" t="s">
        <v>38</v>
      </c>
      <c r="J3861" t="s">
        <v>323</v>
      </c>
      <c r="K3861" t="s">
        <v>231</v>
      </c>
      <c r="L3861">
        <v>60653</v>
      </c>
      <c r="M3861" t="s">
        <v>125</v>
      </c>
      <c r="N3861" t="s">
        <v>3353</v>
      </c>
      <c r="O3861" t="s">
        <v>43</v>
      </c>
      <c r="P3861" t="s">
        <v>73</v>
      </c>
      <c r="Q3861" t="s">
        <v>3354</v>
      </c>
      <c r="R3861" s="1">
        <v>480.96</v>
      </c>
      <c r="S3861">
        <v>3</v>
      </c>
      <c r="T3861">
        <f t="shared" si="60"/>
        <v>22</v>
      </c>
      <c r="U3861" t="s">
        <v>52</v>
      </c>
      <c r="V3861">
        <v>0.5</v>
      </c>
      <c r="W3861">
        <v>240.48</v>
      </c>
      <c r="X3861" s="1">
        <v>-240.48</v>
      </c>
      <c r="Y3861" s="1">
        <v>721.43999999999994</v>
      </c>
      <c r="Z3861" t="s">
        <v>53</v>
      </c>
      <c r="AA3861" s="2">
        <v>-269.33760000000001</v>
      </c>
      <c r="AB3861" s="3">
        <v>-0.56000000000000005</v>
      </c>
      <c r="AC3861" s="1">
        <v>-509.81760000000003</v>
      </c>
      <c r="AD3861">
        <v>5</v>
      </c>
      <c r="AE3861">
        <v>5</v>
      </c>
      <c r="AF3861" t="s">
        <v>48</v>
      </c>
      <c r="AG3861">
        <v>2017</v>
      </c>
      <c r="AH3861">
        <f>COUNTBLANK(datos[[#This Row],[Row ID]:[Year sales]])</f>
        <v>0</v>
      </c>
    </row>
    <row r="3862" spans="1:34" x14ac:dyDescent="0.3">
      <c r="A3862">
        <v>3861</v>
      </c>
      <c r="B3862" t="s">
        <v>7032</v>
      </c>
      <c r="C3862" s="4">
        <v>42783</v>
      </c>
      <c r="D3862" s="4">
        <v>42788</v>
      </c>
      <c r="E3862" t="s">
        <v>67</v>
      </c>
      <c r="F3862" t="s">
        <v>3815</v>
      </c>
      <c r="G3862" t="s">
        <v>3816</v>
      </c>
      <c r="H3862" t="s">
        <v>122</v>
      </c>
      <c r="I3862" t="s">
        <v>38</v>
      </c>
      <c r="J3862" t="s">
        <v>323</v>
      </c>
      <c r="K3862" t="s">
        <v>231</v>
      </c>
      <c r="L3862">
        <v>60653</v>
      </c>
      <c r="M3862" t="s">
        <v>125</v>
      </c>
      <c r="N3862" t="s">
        <v>7033</v>
      </c>
      <c r="O3862" t="s">
        <v>90</v>
      </c>
      <c r="P3862" t="s">
        <v>91</v>
      </c>
      <c r="Q3862" t="s">
        <v>7034</v>
      </c>
      <c r="R3862" s="1">
        <v>124.792</v>
      </c>
      <c r="S3862">
        <v>1</v>
      </c>
      <c r="T3862">
        <f t="shared" si="60"/>
        <v>12</v>
      </c>
      <c r="U3862" t="s">
        <v>46</v>
      </c>
      <c r="V3862">
        <v>0.2</v>
      </c>
      <c r="W3862">
        <v>24.958400000000001</v>
      </c>
      <c r="X3862" s="1">
        <v>-24.958400000000001</v>
      </c>
      <c r="Y3862" s="1">
        <v>149.75040000000001</v>
      </c>
      <c r="Z3862" t="s">
        <v>99</v>
      </c>
      <c r="AA3862" s="2">
        <v>10.9193</v>
      </c>
      <c r="AB3862" s="3">
        <v>8.7499999999999994E-2</v>
      </c>
      <c r="AC3862" s="1">
        <v>-88.914299999999997</v>
      </c>
      <c r="AD3862">
        <v>5</v>
      </c>
      <c r="AE3862">
        <v>5</v>
      </c>
      <c r="AF3862" t="s">
        <v>48</v>
      </c>
      <c r="AG3862">
        <v>2017</v>
      </c>
      <c r="AH3862">
        <f>COUNTBLANK(datos[[#This Row],[Row ID]:[Year sales]])</f>
        <v>0</v>
      </c>
    </row>
    <row r="3863" spans="1:34" x14ac:dyDescent="0.3">
      <c r="A3863">
        <v>3862</v>
      </c>
      <c r="B3863" t="s">
        <v>7035</v>
      </c>
      <c r="C3863" s="4">
        <v>41762</v>
      </c>
      <c r="D3863" s="4">
        <v>41769</v>
      </c>
      <c r="E3863" t="s">
        <v>67</v>
      </c>
      <c r="F3863" t="s">
        <v>6979</v>
      </c>
      <c r="G3863" t="s">
        <v>6980</v>
      </c>
      <c r="H3863" t="s">
        <v>37</v>
      </c>
      <c r="I3863" t="s">
        <v>38</v>
      </c>
      <c r="J3863" t="s">
        <v>3216</v>
      </c>
      <c r="K3863" t="s">
        <v>287</v>
      </c>
      <c r="L3863">
        <v>10701</v>
      </c>
      <c r="M3863" t="s">
        <v>168</v>
      </c>
      <c r="N3863" t="s">
        <v>7036</v>
      </c>
      <c r="O3863" t="s">
        <v>62</v>
      </c>
      <c r="P3863" t="s">
        <v>94</v>
      </c>
      <c r="Q3863" t="s">
        <v>7037</v>
      </c>
      <c r="R3863" s="1">
        <v>40.176000000000002</v>
      </c>
      <c r="S3863">
        <v>3</v>
      </c>
      <c r="T3863">
        <f t="shared" si="60"/>
        <v>18</v>
      </c>
      <c r="U3863" t="s">
        <v>52</v>
      </c>
      <c r="V3863">
        <v>0.2</v>
      </c>
      <c r="W3863">
        <v>8.0352000000000015</v>
      </c>
      <c r="X3863" s="1">
        <v>-8.0351999999999997</v>
      </c>
      <c r="Y3863" s="1">
        <v>48.211200000000005</v>
      </c>
      <c r="Z3863" t="s">
        <v>65</v>
      </c>
      <c r="AA3863" s="2">
        <v>14.563800000000001</v>
      </c>
      <c r="AB3863" s="3">
        <v>0.36249999999999999</v>
      </c>
      <c r="AC3863" s="1">
        <v>-17.577000000000002</v>
      </c>
      <c r="AD3863">
        <v>7</v>
      </c>
      <c r="AE3863">
        <v>7</v>
      </c>
      <c r="AF3863" t="s">
        <v>48</v>
      </c>
      <c r="AG3863">
        <v>2014</v>
      </c>
      <c r="AH3863">
        <f>COUNTBLANK(datos[[#This Row],[Row ID]:[Year sales]])</f>
        <v>0</v>
      </c>
    </row>
    <row r="3864" spans="1:34" x14ac:dyDescent="0.3">
      <c r="A3864">
        <v>3863</v>
      </c>
      <c r="B3864" t="s">
        <v>7035</v>
      </c>
      <c r="C3864" s="4">
        <v>41762</v>
      </c>
      <c r="D3864" s="4">
        <v>41769</v>
      </c>
      <c r="E3864" t="s">
        <v>67</v>
      </c>
      <c r="F3864" t="s">
        <v>6979</v>
      </c>
      <c r="G3864" t="s">
        <v>6980</v>
      </c>
      <c r="H3864" t="s">
        <v>37</v>
      </c>
      <c r="I3864" t="s">
        <v>38</v>
      </c>
      <c r="J3864" t="s">
        <v>3216</v>
      </c>
      <c r="K3864" t="s">
        <v>287</v>
      </c>
      <c r="L3864">
        <v>10701</v>
      </c>
      <c r="M3864" t="s">
        <v>168</v>
      </c>
      <c r="N3864" t="s">
        <v>512</v>
      </c>
      <c r="O3864" t="s">
        <v>62</v>
      </c>
      <c r="P3864" t="s">
        <v>94</v>
      </c>
      <c r="Q3864" t="s">
        <v>513</v>
      </c>
      <c r="R3864" s="1">
        <v>10.896000000000001</v>
      </c>
      <c r="S3864">
        <v>3</v>
      </c>
      <c r="T3864">
        <f t="shared" si="60"/>
        <v>34</v>
      </c>
      <c r="U3864" t="s">
        <v>52</v>
      </c>
      <c r="V3864">
        <v>0.2</v>
      </c>
      <c r="W3864">
        <v>2.1792000000000002</v>
      </c>
      <c r="X3864" s="1">
        <v>-2.1791999999999998</v>
      </c>
      <c r="Y3864" s="1">
        <v>13.075200000000001</v>
      </c>
      <c r="Z3864" t="s">
        <v>65</v>
      </c>
      <c r="AA3864" s="2">
        <v>3.9498000000000002</v>
      </c>
      <c r="AB3864" s="3">
        <v>0.36249999999999999</v>
      </c>
      <c r="AC3864" s="1">
        <v>-4.7670000000000003</v>
      </c>
      <c r="AD3864">
        <v>7</v>
      </c>
      <c r="AE3864">
        <v>7</v>
      </c>
      <c r="AF3864" t="s">
        <v>48</v>
      </c>
      <c r="AG3864">
        <v>2014</v>
      </c>
      <c r="AH3864">
        <f>COUNTBLANK(datos[[#This Row],[Row ID]:[Year sales]])</f>
        <v>0</v>
      </c>
    </row>
    <row r="3865" spans="1:34" x14ac:dyDescent="0.3">
      <c r="A3865">
        <v>3864</v>
      </c>
      <c r="B3865" t="s">
        <v>7038</v>
      </c>
      <c r="C3865" s="4">
        <v>43025</v>
      </c>
      <c r="D3865" s="4">
        <v>43027</v>
      </c>
      <c r="E3865" t="s">
        <v>34</v>
      </c>
      <c r="F3865" t="s">
        <v>1711</v>
      </c>
      <c r="G3865" t="s">
        <v>1712</v>
      </c>
      <c r="H3865" t="s">
        <v>37</v>
      </c>
      <c r="I3865" t="s">
        <v>38</v>
      </c>
      <c r="J3865" t="s">
        <v>969</v>
      </c>
      <c r="K3865" t="s">
        <v>59</v>
      </c>
      <c r="L3865">
        <v>92037</v>
      </c>
      <c r="M3865" t="s">
        <v>60</v>
      </c>
      <c r="N3865" t="s">
        <v>7039</v>
      </c>
      <c r="O3865" t="s">
        <v>62</v>
      </c>
      <c r="P3865" t="s">
        <v>86</v>
      </c>
      <c r="Q3865" t="s">
        <v>7040</v>
      </c>
      <c r="R3865" s="1">
        <v>10.64</v>
      </c>
      <c r="S3865">
        <v>4</v>
      </c>
      <c r="T3865">
        <f t="shared" si="60"/>
        <v>13</v>
      </c>
      <c r="U3865" t="s">
        <v>52</v>
      </c>
      <c r="V3865">
        <v>0</v>
      </c>
      <c r="W3865">
        <v>0</v>
      </c>
      <c r="X3865" s="1">
        <v>0</v>
      </c>
      <c r="Y3865" s="1">
        <v>10.64</v>
      </c>
      <c r="Z3865" t="s">
        <v>65</v>
      </c>
      <c r="AA3865" s="2">
        <v>2.7664</v>
      </c>
      <c r="AB3865" s="3">
        <v>0.26</v>
      </c>
      <c r="AC3865" s="1">
        <v>-7.8735999999999997</v>
      </c>
      <c r="AD3865">
        <v>2</v>
      </c>
      <c r="AE3865">
        <v>2</v>
      </c>
      <c r="AF3865" t="s">
        <v>48</v>
      </c>
      <c r="AG3865">
        <v>2017</v>
      </c>
      <c r="AH3865">
        <f>COUNTBLANK(datos[[#This Row],[Row ID]:[Year sales]])</f>
        <v>0</v>
      </c>
    </row>
    <row r="3866" spans="1:34" x14ac:dyDescent="0.3">
      <c r="A3866">
        <v>3865</v>
      </c>
      <c r="B3866" t="s">
        <v>7041</v>
      </c>
      <c r="C3866" s="4">
        <v>42336</v>
      </c>
      <c r="D3866" s="4">
        <v>42341</v>
      </c>
      <c r="E3866" t="s">
        <v>67</v>
      </c>
      <c r="F3866" t="s">
        <v>585</v>
      </c>
      <c r="G3866" t="s">
        <v>586</v>
      </c>
      <c r="H3866" t="s">
        <v>37</v>
      </c>
      <c r="I3866" t="s">
        <v>38</v>
      </c>
      <c r="J3866" t="s">
        <v>7042</v>
      </c>
      <c r="K3866" t="s">
        <v>231</v>
      </c>
      <c r="L3866">
        <v>61821</v>
      </c>
      <c r="M3866" t="s">
        <v>125</v>
      </c>
      <c r="N3866" t="s">
        <v>7043</v>
      </c>
      <c r="O3866" t="s">
        <v>43</v>
      </c>
      <c r="P3866" t="s">
        <v>83</v>
      </c>
      <c r="Q3866" t="s">
        <v>7044</v>
      </c>
      <c r="R3866" s="1">
        <v>151.96</v>
      </c>
      <c r="S3866">
        <v>5</v>
      </c>
      <c r="T3866">
        <f t="shared" si="60"/>
        <v>19</v>
      </c>
      <c r="U3866" t="s">
        <v>75</v>
      </c>
      <c r="V3866">
        <v>0.6</v>
      </c>
      <c r="W3866">
        <v>91.176000000000002</v>
      </c>
      <c r="X3866" s="1">
        <v>-91.176000000000002</v>
      </c>
      <c r="Y3866" s="1">
        <v>243.13600000000002</v>
      </c>
      <c r="Z3866" t="s">
        <v>47</v>
      </c>
      <c r="AA3866" s="2">
        <v>-182.352</v>
      </c>
      <c r="AB3866" s="3">
        <v>-1.2</v>
      </c>
      <c r="AC3866" s="1">
        <v>-243.136</v>
      </c>
      <c r="AD3866">
        <v>5</v>
      </c>
      <c r="AE3866">
        <v>5</v>
      </c>
      <c r="AF3866" t="s">
        <v>48</v>
      </c>
      <c r="AG3866">
        <v>2015</v>
      </c>
      <c r="AH3866">
        <f>COUNTBLANK(datos[[#This Row],[Row ID]:[Year sales]])</f>
        <v>0</v>
      </c>
    </row>
    <row r="3867" spans="1:34" x14ac:dyDescent="0.3">
      <c r="A3867">
        <v>3866</v>
      </c>
      <c r="B3867" t="s">
        <v>7045</v>
      </c>
      <c r="C3867" s="4">
        <v>41847</v>
      </c>
      <c r="D3867" s="4">
        <v>41849</v>
      </c>
      <c r="E3867" t="s">
        <v>34</v>
      </c>
      <c r="F3867" t="s">
        <v>4653</v>
      </c>
      <c r="G3867" t="s">
        <v>4654</v>
      </c>
      <c r="H3867" t="s">
        <v>37</v>
      </c>
      <c r="I3867" t="s">
        <v>38</v>
      </c>
      <c r="J3867" t="s">
        <v>147</v>
      </c>
      <c r="K3867" t="s">
        <v>59</v>
      </c>
      <c r="L3867">
        <v>94122</v>
      </c>
      <c r="M3867" t="s">
        <v>60</v>
      </c>
      <c r="N3867" t="s">
        <v>4840</v>
      </c>
      <c r="O3867" t="s">
        <v>90</v>
      </c>
      <c r="P3867" t="s">
        <v>181</v>
      </c>
      <c r="Q3867" t="s">
        <v>4841</v>
      </c>
      <c r="R3867" s="1">
        <v>238</v>
      </c>
      <c r="S3867">
        <v>2</v>
      </c>
      <c r="T3867">
        <f t="shared" si="60"/>
        <v>35</v>
      </c>
      <c r="U3867" t="s">
        <v>46</v>
      </c>
      <c r="V3867">
        <v>0</v>
      </c>
      <c r="W3867">
        <v>0</v>
      </c>
      <c r="X3867" s="1">
        <v>0</v>
      </c>
      <c r="Y3867" s="1">
        <v>238</v>
      </c>
      <c r="Z3867" t="s">
        <v>47</v>
      </c>
      <c r="AA3867" s="2">
        <v>38.08</v>
      </c>
      <c r="AB3867" s="3">
        <v>0.16</v>
      </c>
      <c r="AC3867" s="1">
        <v>-199.92</v>
      </c>
      <c r="AD3867">
        <v>2</v>
      </c>
      <c r="AE3867">
        <v>2</v>
      </c>
      <c r="AF3867" t="s">
        <v>48</v>
      </c>
      <c r="AG3867">
        <v>2014</v>
      </c>
      <c r="AH3867">
        <f>COUNTBLANK(datos[[#This Row],[Row ID]:[Year sales]])</f>
        <v>0</v>
      </c>
    </row>
    <row r="3868" spans="1:34" x14ac:dyDescent="0.3">
      <c r="A3868">
        <v>3867</v>
      </c>
      <c r="B3868" t="s">
        <v>7046</v>
      </c>
      <c r="C3868" s="4">
        <v>42848</v>
      </c>
      <c r="D3868" s="4">
        <v>42850</v>
      </c>
      <c r="E3868" t="s">
        <v>34</v>
      </c>
      <c r="F3868" t="s">
        <v>2146</v>
      </c>
      <c r="G3868" t="s">
        <v>2147</v>
      </c>
      <c r="H3868" t="s">
        <v>37</v>
      </c>
      <c r="I3868" t="s">
        <v>38</v>
      </c>
      <c r="J3868" t="s">
        <v>1503</v>
      </c>
      <c r="K3868" t="s">
        <v>274</v>
      </c>
      <c r="L3868">
        <v>46226</v>
      </c>
      <c r="M3868" t="s">
        <v>125</v>
      </c>
      <c r="N3868" t="s">
        <v>4468</v>
      </c>
      <c r="O3868" t="s">
        <v>90</v>
      </c>
      <c r="P3868" t="s">
        <v>181</v>
      </c>
      <c r="Q3868" t="s">
        <v>4469</v>
      </c>
      <c r="R3868" s="1">
        <v>155.34</v>
      </c>
      <c r="S3868">
        <v>6</v>
      </c>
      <c r="T3868">
        <f t="shared" si="60"/>
        <v>25</v>
      </c>
      <c r="U3868" t="s">
        <v>75</v>
      </c>
      <c r="V3868">
        <v>0</v>
      </c>
      <c r="W3868">
        <v>0</v>
      </c>
      <c r="X3868" s="1">
        <v>0</v>
      </c>
      <c r="Y3868" s="1">
        <v>155.34</v>
      </c>
      <c r="Z3868" t="s">
        <v>99</v>
      </c>
      <c r="AA3868" s="2">
        <v>55.922400000000003</v>
      </c>
      <c r="AB3868" s="3">
        <v>0.36</v>
      </c>
      <c r="AC3868" s="1">
        <v>-99.417599999999993</v>
      </c>
      <c r="AD3868">
        <v>2</v>
      </c>
      <c r="AE3868">
        <v>2</v>
      </c>
      <c r="AF3868" t="s">
        <v>48</v>
      </c>
      <c r="AG3868">
        <v>2017</v>
      </c>
      <c r="AH3868">
        <f>COUNTBLANK(datos[[#This Row],[Row ID]:[Year sales]])</f>
        <v>0</v>
      </c>
    </row>
    <row r="3869" spans="1:34" x14ac:dyDescent="0.3">
      <c r="A3869">
        <v>3868</v>
      </c>
      <c r="B3869" t="s">
        <v>7047</v>
      </c>
      <c r="C3869" s="4">
        <v>42300</v>
      </c>
      <c r="D3869" s="4">
        <v>42304</v>
      </c>
      <c r="E3869" t="s">
        <v>34</v>
      </c>
      <c r="F3869" t="s">
        <v>2358</v>
      </c>
      <c r="G3869" t="s">
        <v>2359</v>
      </c>
      <c r="H3869" t="s">
        <v>37</v>
      </c>
      <c r="I3869" t="s">
        <v>38</v>
      </c>
      <c r="J3869" t="s">
        <v>969</v>
      </c>
      <c r="K3869" t="s">
        <v>59</v>
      </c>
      <c r="L3869">
        <v>92105</v>
      </c>
      <c r="M3869" t="s">
        <v>60</v>
      </c>
      <c r="N3869" t="s">
        <v>2660</v>
      </c>
      <c r="O3869" t="s">
        <v>90</v>
      </c>
      <c r="P3869" t="s">
        <v>181</v>
      </c>
      <c r="Q3869" t="s">
        <v>2661</v>
      </c>
      <c r="R3869" s="1">
        <v>148.32</v>
      </c>
      <c r="S3869">
        <v>9</v>
      </c>
      <c r="T3869">
        <f t="shared" si="60"/>
        <v>18</v>
      </c>
      <c r="U3869" t="s">
        <v>75</v>
      </c>
      <c r="V3869">
        <v>0</v>
      </c>
      <c r="W3869">
        <v>0</v>
      </c>
      <c r="X3869" s="1">
        <v>0</v>
      </c>
      <c r="Y3869" s="1">
        <v>148.32</v>
      </c>
      <c r="Z3869" t="s">
        <v>99</v>
      </c>
      <c r="AA3869" s="2">
        <v>63.7776</v>
      </c>
      <c r="AB3869" s="3">
        <v>0.43</v>
      </c>
      <c r="AC3869" s="1">
        <v>-84.542400000000001</v>
      </c>
      <c r="AD3869">
        <v>4</v>
      </c>
      <c r="AE3869">
        <v>4</v>
      </c>
      <c r="AF3869" t="s">
        <v>48</v>
      </c>
      <c r="AG3869">
        <v>2015</v>
      </c>
      <c r="AH3869">
        <f>COUNTBLANK(datos[[#This Row],[Row ID]:[Year sales]])</f>
        <v>0</v>
      </c>
    </row>
    <row r="3870" spans="1:34" x14ac:dyDescent="0.3">
      <c r="A3870">
        <v>3869</v>
      </c>
      <c r="B3870" t="s">
        <v>7047</v>
      </c>
      <c r="C3870" s="4">
        <v>42300</v>
      </c>
      <c r="D3870" s="4">
        <v>42304</v>
      </c>
      <c r="E3870" t="s">
        <v>34</v>
      </c>
      <c r="F3870" t="s">
        <v>2358</v>
      </c>
      <c r="G3870" t="s">
        <v>2359</v>
      </c>
      <c r="H3870" t="s">
        <v>37</v>
      </c>
      <c r="I3870" t="s">
        <v>38</v>
      </c>
      <c r="J3870" t="s">
        <v>969</v>
      </c>
      <c r="K3870" t="s">
        <v>59</v>
      </c>
      <c r="L3870">
        <v>92105</v>
      </c>
      <c r="M3870" t="s">
        <v>60</v>
      </c>
      <c r="N3870" t="s">
        <v>6385</v>
      </c>
      <c r="O3870" t="s">
        <v>43</v>
      </c>
      <c r="P3870" t="s">
        <v>50</v>
      </c>
      <c r="Q3870" t="s">
        <v>6386</v>
      </c>
      <c r="R3870" s="1">
        <v>240.78399999999999</v>
      </c>
      <c r="S3870">
        <v>1</v>
      </c>
      <c r="T3870">
        <f t="shared" si="60"/>
        <v>26</v>
      </c>
      <c r="U3870" t="s">
        <v>46</v>
      </c>
      <c r="V3870">
        <v>0.2</v>
      </c>
      <c r="W3870">
        <v>48.156800000000004</v>
      </c>
      <c r="X3870" s="1">
        <v>-48.156799999999997</v>
      </c>
      <c r="Y3870" s="1">
        <v>288.94079999999997</v>
      </c>
      <c r="Z3870" t="s">
        <v>47</v>
      </c>
      <c r="AA3870" s="2">
        <v>27.088200000000001</v>
      </c>
      <c r="AB3870" s="3">
        <v>0.1125</v>
      </c>
      <c r="AC3870" s="1">
        <v>-165.53899999999999</v>
      </c>
      <c r="AD3870">
        <v>4</v>
      </c>
      <c r="AE3870">
        <v>4</v>
      </c>
      <c r="AF3870" t="s">
        <v>48</v>
      </c>
      <c r="AG3870">
        <v>2015</v>
      </c>
      <c r="AH3870">
        <f>COUNTBLANK(datos[[#This Row],[Row ID]:[Year sales]])</f>
        <v>0</v>
      </c>
    </row>
    <row r="3871" spans="1:34" x14ac:dyDescent="0.3">
      <c r="A3871">
        <v>3870</v>
      </c>
      <c r="B3871" t="s">
        <v>7047</v>
      </c>
      <c r="C3871" s="4">
        <v>42300</v>
      </c>
      <c r="D3871" s="4">
        <v>42304</v>
      </c>
      <c r="E3871" t="s">
        <v>34</v>
      </c>
      <c r="F3871" t="s">
        <v>2358</v>
      </c>
      <c r="G3871" t="s">
        <v>2359</v>
      </c>
      <c r="H3871" t="s">
        <v>37</v>
      </c>
      <c r="I3871" t="s">
        <v>38</v>
      </c>
      <c r="J3871" t="s">
        <v>969</v>
      </c>
      <c r="K3871" t="s">
        <v>59</v>
      </c>
      <c r="L3871">
        <v>92105</v>
      </c>
      <c r="M3871" t="s">
        <v>60</v>
      </c>
      <c r="N3871" t="s">
        <v>3439</v>
      </c>
      <c r="O3871" t="s">
        <v>43</v>
      </c>
      <c r="P3871" t="s">
        <v>50</v>
      </c>
      <c r="Q3871" t="s">
        <v>3440</v>
      </c>
      <c r="R3871" s="1">
        <v>191.96799999999999</v>
      </c>
      <c r="S3871">
        <v>7</v>
      </c>
      <c r="T3871">
        <f t="shared" si="60"/>
        <v>32</v>
      </c>
      <c r="U3871" t="s">
        <v>75</v>
      </c>
      <c r="V3871">
        <v>0.2</v>
      </c>
      <c r="W3871">
        <v>38.393599999999999</v>
      </c>
      <c r="X3871" s="1">
        <v>-38.393599999999999</v>
      </c>
      <c r="Y3871" s="1">
        <v>230.36159999999998</v>
      </c>
      <c r="Z3871" t="s">
        <v>47</v>
      </c>
      <c r="AA3871" s="2">
        <v>16.7972</v>
      </c>
      <c r="AB3871" s="3">
        <v>8.7500000000000008E-2</v>
      </c>
      <c r="AC3871" s="1">
        <v>-136.77719999999999</v>
      </c>
      <c r="AD3871">
        <v>4</v>
      </c>
      <c r="AE3871">
        <v>4</v>
      </c>
      <c r="AF3871" t="s">
        <v>48</v>
      </c>
      <c r="AG3871">
        <v>2015</v>
      </c>
      <c r="AH3871">
        <f>COUNTBLANK(datos[[#This Row],[Row ID]:[Year sales]])</f>
        <v>0</v>
      </c>
    </row>
    <row r="3872" spans="1:34" x14ac:dyDescent="0.3">
      <c r="A3872">
        <v>3871</v>
      </c>
      <c r="B3872" t="s">
        <v>7047</v>
      </c>
      <c r="C3872" s="4">
        <v>42300</v>
      </c>
      <c r="D3872" s="4">
        <v>42304</v>
      </c>
      <c r="E3872" t="s">
        <v>34</v>
      </c>
      <c r="F3872" t="s">
        <v>2358</v>
      </c>
      <c r="G3872" t="s">
        <v>2359</v>
      </c>
      <c r="H3872" t="s">
        <v>37</v>
      </c>
      <c r="I3872" t="s">
        <v>38</v>
      </c>
      <c r="J3872" t="s">
        <v>969</v>
      </c>
      <c r="K3872" t="s">
        <v>59</v>
      </c>
      <c r="L3872">
        <v>92105</v>
      </c>
      <c r="M3872" t="s">
        <v>60</v>
      </c>
      <c r="N3872" t="s">
        <v>2396</v>
      </c>
      <c r="O3872" t="s">
        <v>62</v>
      </c>
      <c r="P3872" t="s">
        <v>110</v>
      </c>
      <c r="Q3872" t="s">
        <v>2397</v>
      </c>
      <c r="R3872" s="1">
        <v>11.56</v>
      </c>
      <c r="S3872">
        <v>2</v>
      </c>
      <c r="T3872">
        <f t="shared" si="60"/>
        <v>18</v>
      </c>
      <c r="U3872" t="s">
        <v>46</v>
      </c>
      <c r="V3872">
        <v>0</v>
      </c>
      <c r="W3872">
        <v>0</v>
      </c>
      <c r="X3872" s="1">
        <v>0</v>
      </c>
      <c r="Y3872" s="1">
        <v>11.56</v>
      </c>
      <c r="Z3872" t="s">
        <v>65</v>
      </c>
      <c r="AA3872" s="2">
        <v>5.6643999999999997</v>
      </c>
      <c r="AB3872" s="3">
        <v>0.48999999999999994</v>
      </c>
      <c r="AC3872" s="1">
        <v>-5.8956</v>
      </c>
      <c r="AD3872">
        <v>4</v>
      </c>
      <c r="AE3872">
        <v>4</v>
      </c>
      <c r="AF3872" t="s">
        <v>48</v>
      </c>
      <c r="AG3872">
        <v>2015</v>
      </c>
      <c r="AH3872">
        <f>COUNTBLANK(datos[[#This Row],[Row ID]:[Year sales]])</f>
        <v>0</v>
      </c>
    </row>
    <row r="3873" spans="1:34" x14ac:dyDescent="0.3">
      <c r="A3873">
        <v>3872</v>
      </c>
      <c r="B3873" t="s">
        <v>7047</v>
      </c>
      <c r="C3873" s="4">
        <v>42300</v>
      </c>
      <c r="D3873" s="4">
        <v>42304</v>
      </c>
      <c r="E3873" t="s">
        <v>34</v>
      </c>
      <c r="F3873" t="s">
        <v>2358</v>
      </c>
      <c r="G3873" t="s">
        <v>2359</v>
      </c>
      <c r="H3873" t="s">
        <v>37</v>
      </c>
      <c r="I3873" t="s">
        <v>38</v>
      </c>
      <c r="J3873" t="s">
        <v>969</v>
      </c>
      <c r="K3873" t="s">
        <v>59</v>
      </c>
      <c r="L3873">
        <v>92105</v>
      </c>
      <c r="M3873" t="s">
        <v>60</v>
      </c>
      <c r="N3873" t="s">
        <v>521</v>
      </c>
      <c r="O3873" t="s">
        <v>62</v>
      </c>
      <c r="P3873" t="s">
        <v>193</v>
      </c>
      <c r="Q3873" t="s">
        <v>522</v>
      </c>
      <c r="R3873" s="1">
        <v>11.8</v>
      </c>
      <c r="S3873">
        <v>4</v>
      </c>
      <c r="T3873">
        <f t="shared" si="60"/>
        <v>35</v>
      </c>
      <c r="U3873" t="s">
        <v>52</v>
      </c>
      <c r="V3873">
        <v>0</v>
      </c>
      <c r="W3873">
        <v>0</v>
      </c>
      <c r="X3873" s="1">
        <v>0</v>
      </c>
      <c r="Y3873" s="1">
        <v>11.8</v>
      </c>
      <c r="Z3873" t="s">
        <v>65</v>
      </c>
      <c r="AA3873" s="2">
        <v>5.6639999999999997</v>
      </c>
      <c r="AB3873" s="3">
        <v>0.47999999999999993</v>
      </c>
      <c r="AC3873" s="1">
        <v>-6.1360000000000001</v>
      </c>
      <c r="AD3873">
        <v>4</v>
      </c>
      <c r="AE3873">
        <v>4</v>
      </c>
      <c r="AF3873" t="s">
        <v>48</v>
      </c>
      <c r="AG3873">
        <v>2015</v>
      </c>
      <c r="AH3873">
        <f>COUNTBLANK(datos[[#This Row],[Row ID]:[Year sales]])</f>
        <v>0</v>
      </c>
    </row>
    <row r="3874" spans="1:34" x14ac:dyDescent="0.3">
      <c r="A3874">
        <v>3873</v>
      </c>
      <c r="B3874" t="s">
        <v>7047</v>
      </c>
      <c r="C3874" s="4">
        <v>42300</v>
      </c>
      <c r="D3874" s="4">
        <v>42304</v>
      </c>
      <c r="E3874" t="s">
        <v>34</v>
      </c>
      <c r="F3874" t="s">
        <v>2358</v>
      </c>
      <c r="G3874" t="s">
        <v>2359</v>
      </c>
      <c r="H3874" t="s">
        <v>37</v>
      </c>
      <c r="I3874" t="s">
        <v>38</v>
      </c>
      <c r="J3874" t="s">
        <v>969</v>
      </c>
      <c r="K3874" t="s">
        <v>59</v>
      </c>
      <c r="L3874">
        <v>92105</v>
      </c>
      <c r="M3874" t="s">
        <v>60</v>
      </c>
      <c r="N3874" t="s">
        <v>4547</v>
      </c>
      <c r="O3874" t="s">
        <v>43</v>
      </c>
      <c r="P3874" t="s">
        <v>50</v>
      </c>
      <c r="Q3874" t="s">
        <v>4548</v>
      </c>
      <c r="R3874" s="1">
        <v>842.35199999999998</v>
      </c>
      <c r="S3874">
        <v>3</v>
      </c>
      <c r="T3874">
        <f t="shared" si="60"/>
        <v>28</v>
      </c>
      <c r="U3874" t="s">
        <v>52</v>
      </c>
      <c r="V3874">
        <v>0.2</v>
      </c>
      <c r="W3874">
        <v>168.47040000000001</v>
      </c>
      <c r="X3874" s="1">
        <v>-168.47040000000001</v>
      </c>
      <c r="Y3874" s="1">
        <v>1010.8224</v>
      </c>
      <c r="Z3874" t="s">
        <v>53</v>
      </c>
      <c r="AA3874" s="2">
        <v>42.117600000000003</v>
      </c>
      <c r="AB3874" s="3">
        <v>0.05</v>
      </c>
      <c r="AC3874" s="1">
        <v>-631.76400000000001</v>
      </c>
      <c r="AD3874">
        <v>4</v>
      </c>
      <c r="AE3874">
        <v>4</v>
      </c>
      <c r="AF3874" t="s">
        <v>48</v>
      </c>
      <c r="AG3874">
        <v>2015</v>
      </c>
      <c r="AH3874">
        <f>COUNTBLANK(datos[[#This Row],[Row ID]:[Year sales]])</f>
        <v>0</v>
      </c>
    </row>
    <row r="3875" spans="1:34" x14ac:dyDescent="0.3">
      <c r="A3875">
        <v>3874</v>
      </c>
      <c r="B3875" t="s">
        <v>7048</v>
      </c>
      <c r="C3875" s="4">
        <v>42618</v>
      </c>
      <c r="D3875" s="4">
        <v>42620</v>
      </c>
      <c r="E3875" t="s">
        <v>34</v>
      </c>
      <c r="F3875" t="s">
        <v>6024</v>
      </c>
      <c r="G3875" t="s">
        <v>6025</v>
      </c>
      <c r="H3875" t="s">
        <v>37</v>
      </c>
      <c r="I3875" t="s">
        <v>38</v>
      </c>
      <c r="J3875" t="s">
        <v>4914</v>
      </c>
      <c r="K3875" t="s">
        <v>355</v>
      </c>
      <c r="L3875">
        <v>37604</v>
      </c>
      <c r="M3875" t="s">
        <v>41</v>
      </c>
      <c r="N3875" t="s">
        <v>2781</v>
      </c>
      <c r="O3875" t="s">
        <v>62</v>
      </c>
      <c r="P3875" t="s">
        <v>193</v>
      </c>
      <c r="Q3875" t="s">
        <v>691</v>
      </c>
      <c r="R3875" s="1">
        <v>23.472000000000001</v>
      </c>
      <c r="S3875">
        <v>3</v>
      </c>
      <c r="T3875">
        <f t="shared" si="60"/>
        <v>170</v>
      </c>
      <c r="U3875" t="s">
        <v>52</v>
      </c>
      <c r="V3875">
        <v>0.2</v>
      </c>
      <c r="W3875">
        <v>4.6944000000000008</v>
      </c>
      <c r="X3875" s="1">
        <v>-4.6943999999999999</v>
      </c>
      <c r="Y3875" s="1">
        <v>28.166400000000003</v>
      </c>
      <c r="Z3875" t="s">
        <v>65</v>
      </c>
      <c r="AA3875" s="2">
        <v>7.6284000000000001</v>
      </c>
      <c r="AB3875" s="3">
        <v>0.32500000000000001</v>
      </c>
      <c r="AC3875" s="1">
        <v>-11.1492</v>
      </c>
      <c r="AD3875">
        <v>2</v>
      </c>
      <c r="AE3875">
        <v>2</v>
      </c>
      <c r="AF3875" t="s">
        <v>48</v>
      </c>
      <c r="AG3875">
        <v>2016</v>
      </c>
      <c r="AH3875">
        <f>COUNTBLANK(datos[[#This Row],[Row ID]:[Year sales]])</f>
        <v>0</v>
      </c>
    </row>
    <row r="3876" spans="1:34" x14ac:dyDescent="0.3">
      <c r="A3876">
        <v>3875</v>
      </c>
      <c r="B3876" t="s">
        <v>7048</v>
      </c>
      <c r="C3876" s="4">
        <v>42618</v>
      </c>
      <c r="D3876" s="4">
        <v>42620</v>
      </c>
      <c r="E3876" t="s">
        <v>34</v>
      </c>
      <c r="F3876" t="s">
        <v>6024</v>
      </c>
      <c r="G3876" t="s">
        <v>6025</v>
      </c>
      <c r="H3876" t="s">
        <v>37</v>
      </c>
      <c r="I3876" t="s">
        <v>38</v>
      </c>
      <c r="J3876" t="s">
        <v>4914</v>
      </c>
      <c r="K3876" t="s">
        <v>355</v>
      </c>
      <c r="L3876">
        <v>37604</v>
      </c>
      <c r="M3876" t="s">
        <v>41</v>
      </c>
      <c r="N3876" t="s">
        <v>3154</v>
      </c>
      <c r="O3876" t="s">
        <v>62</v>
      </c>
      <c r="P3876" t="s">
        <v>94</v>
      </c>
      <c r="Q3876" t="s">
        <v>3155</v>
      </c>
      <c r="R3876" s="1">
        <v>86.058000000000007</v>
      </c>
      <c r="S3876">
        <v>7</v>
      </c>
      <c r="T3876">
        <f t="shared" si="60"/>
        <v>47</v>
      </c>
      <c r="U3876" t="s">
        <v>75</v>
      </c>
      <c r="V3876">
        <v>0.7</v>
      </c>
      <c r="W3876">
        <v>60.240600000000001</v>
      </c>
      <c r="X3876" s="1">
        <v>-60.240600000000001</v>
      </c>
      <c r="Y3876" s="1">
        <v>146.29860000000002</v>
      </c>
      <c r="Z3876" t="s">
        <v>99</v>
      </c>
      <c r="AA3876" s="2">
        <v>-63.109200000000001</v>
      </c>
      <c r="AB3876" s="3">
        <v>-0.73333333333333328</v>
      </c>
      <c r="AC3876" s="1">
        <v>-88.926599999999993</v>
      </c>
      <c r="AD3876">
        <v>2</v>
      </c>
      <c r="AE3876">
        <v>2</v>
      </c>
      <c r="AF3876" t="s">
        <v>48</v>
      </c>
      <c r="AG3876">
        <v>2016</v>
      </c>
      <c r="AH3876">
        <f>COUNTBLANK(datos[[#This Row],[Row ID]:[Year sales]])</f>
        <v>0</v>
      </c>
    </row>
    <row r="3877" spans="1:34" x14ac:dyDescent="0.3">
      <c r="A3877">
        <v>3876</v>
      </c>
      <c r="B3877" t="s">
        <v>7048</v>
      </c>
      <c r="C3877" s="4">
        <v>42618</v>
      </c>
      <c r="D3877" s="4">
        <v>42620</v>
      </c>
      <c r="E3877" t="s">
        <v>34</v>
      </c>
      <c r="F3877" t="s">
        <v>6024</v>
      </c>
      <c r="G3877" t="s">
        <v>6025</v>
      </c>
      <c r="H3877" t="s">
        <v>37</v>
      </c>
      <c r="I3877" t="s">
        <v>38</v>
      </c>
      <c r="J3877" t="s">
        <v>4914</v>
      </c>
      <c r="K3877" t="s">
        <v>355</v>
      </c>
      <c r="L3877">
        <v>37604</v>
      </c>
      <c r="M3877" t="s">
        <v>41</v>
      </c>
      <c r="N3877" t="s">
        <v>2771</v>
      </c>
      <c r="O3877" t="s">
        <v>90</v>
      </c>
      <c r="P3877" t="s">
        <v>91</v>
      </c>
      <c r="Q3877" t="s">
        <v>2772</v>
      </c>
      <c r="R3877" s="1">
        <v>108.78400000000001</v>
      </c>
      <c r="S3877">
        <v>2</v>
      </c>
      <c r="T3877">
        <f t="shared" si="60"/>
        <v>29</v>
      </c>
      <c r="U3877" t="s">
        <v>46</v>
      </c>
      <c r="V3877">
        <v>0.2</v>
      </c>
      <c r="W3877">
        <v>21.756800000000002</v>
      </c>
      <c r="X3877" s="1">
        <v>-21.756799999999998</v>
      </c>
      <c r="Y3877" s="1">
        <v>130.54080000000002</v>
      </c>
      <c r="Z3877" t="s">
        <v>99</v>
      </c>
      <c r="AA3877" s="2">
        <v>6.7990000000000004</v>
      </c>
      <c r="AB3877" s="3">
        <v>6.25E-2</v>
      </c>
      <c r="AC3877" s="1">
        <v>-80.228200000000001</v>
      </c>
      <c r="AD3877">
        <v>2</v>
      </c>
      <c r="AE3877">
        <v>2</v>
      </c>
      <c r="AF3877" t="s">
        <v>48</v>
      </c>
      <c r="AG3877">
        <v>2016</v>
      </c>
      <c r="AH3877">
        <f>COUNTBLANK(datos[[#This Row],[Row ID]:[Year sales]])</f>
        <v>0</v>
      </c>
    </row>
    <row r="3878" spans="1:34" x14ac:dyDescent="0.3">
      <c r="A3878">
        <v>3877</v>
      </c>
      <c r="B3878" t="s">
        <v>7048</v>
      </c>
      <c r="C3878" s="4">
        <v>42618</v>
      </c>
      <c r="D3878" s="4">
        <v>42620</v>
      </c>
      <c r="E3878" t="s">
        <v>34</v>
      </c>
      <c r="F3878" t="s">
        <v>6024</v>
      </c>
      <c r="G3878" t="s">
        <v>6025</v>
      </c>
      <c r="H3878" t="s">
        <v>37</v>
      </c>
      <c r="I3878" t="s">
        <v>38</v>
      </c>
      <c r="J3878" t="s">
        <v>4914</v>
      </c>
      <c r="K3878" t="s">
        <v>355</v>
      </c>
      <c r="L3878">
        <v>37604</v>
      </c>
      <c r="M3878" t="s">
        <v>41</v>
      </c>
      <c r="N3878" t="s">
        <v>6125</v>
      </c>
      <c r="O3878" t="s">
        <v>62</v>
      </c>
      <c r="P3878" t="s">
        <v>110</v>
      </c>
      <c r="Q3878" t="s">
        <v>6126</v>
      </c>
      <c r="R3878" s="1">
        <v>10.272</v>
      </c>
      <c r="S3878">
        <v>3</v>
      </c>
      <c r="T3878">
        <f t="shared" si="60"/>
        <v>28</v>
      </c>
      <c r="U3878" t="s">
        <v>52</v>
      </c>
      <c r="V3878">
        <v>0.2</v>
      </c>
      <c r="W3878">
        <v>2.0544000000000002</v>
      </c>
      <c r="X3878" s="1">
        <v>-2.0543999999999998</v>
      </c>
      <c r="Y3878" s="1">
        <v>12.3264</v>
      </c>
      <c r="Z3878" t="s">
        <v>65</v>
      </c>
      <c r="AA3878" s="2">
        <v>3.21</v>
      </c>
      <c r="AB3878" s="3">
        <v>0.3125</v>
      </c>
      <c r="AC3878" s="1">
        <v>-5.0076000000000001</v>
      </c>
      <c r="AD3878">
        <v>2</v>
      </c>
      <c r="AE3878">
        <v>2</v>
      </c>
      <c r="AF3878" t="s">
        <v>48</v>
      </c>
      <c r="AG3878">
        <v>2016</v>
      </c>
      <c r="AH3878">
        <f>COUNTBLANK(datos[[#This Row],[Row ID]:[Year sales]])</f>
        <v>0</v>
      </c>
    </row>
    <row r="3879" spans="1:34" x14ac:dyDescent="0.3">
      <c r="A3879">
        <v>3878</v>
      </c>
      <c r="B3879" t="s">
        <v>7049</v>
      </c>
      <c r="C3879" s="4">
        <v>42671</v>
      </c>
      <c r="D3879" s="4">
        <v>42676</v>
      </c>
      <c r="E3879" t="s">
        <v>67</v>
      </c>
      <c r="F3879" t="s">
        <v>1851</v>
      </c>
      <c r="G3879" t="s">
        <v>1852</v>
      </c>
      <c r="H3879" t="s">
        <v>37</v>
      </c>
      <c r="I3879" t="s">
        <v>38</v>
      </c>
      <c r="J3879" t="s">
        <v>70</v>
      </c>
      <c r="K3879" t="s">
        <v>71</v>
      </c>
      <c r="L3879">
        <v>33614</v>
      </c>
      <c r="M3879" t="s">
        <v>41</v>
      </c>
      <c r="N3879" t="s">
        <v>3890</v>
      </c>
      <c r="O3879" t="s">
        <v>62</v>
      </c>
      <c r="P3879" t="s">
        <v>94</v>
      </c>
      <c r="Q3879" t="s">
        <v>3891</v>
      </c>
      <c r="R3879" s="1">
        <v>38.19</v>
      </c>
      <c r="S3879">
        <v>5</v>
      </c>
      <c r="T3879">
        <f t="shared" si="60"/>
        <v>28</v>
      </c>
      <c r="U3879" t="s">
        <v>75</v>
      </c>
      <c r="V3879">
        <v>0.7</v>
      </c>
      <c r="W3879">
        <v>26.732999999999997</v>
      </c>
      <c r="X3879" s="1">
        <v>-26.733000000000001</v>
      </c>
      <c r="Y3879" s="1">
        <v>64.923000000000002</v>
      </c>
      <c r="Z3879" t="s">
        <v>99</v>
      </c>
      <c r="AA3879" s="2">
        <v>-26.733000000000001</v>
      </c>
      <c r="AB3879" s="3">
        <v>-0.70000000000000007</v>
      </c>
      <c r="AC3879" s="1">
        <v>-38.19</v>
      </c>
      <c r="AD3879">
        <v>5</v>
      </c>
      <c r="AE3879">
        <v>5</v>
      </c>
      <c r="AF3879" t="s">
        <v>48</v>
      </c>
      <c r="AG3879">
        <v>2016</v>
      </c>
      <c r="AH3879">
        <f>COUNTBLANK(datos[[#This Row],[Row ID]:[Year sales]])</f>
        <v>0</v>
      </c>
    </row>
    <row r="3880" spans="1:34" x14ac:dyDescent="0.3">
      <c r="A3880">
        <v>3879</v>
      </c>
      <c r="B3880" t="s">
        <v>7050</v>
      </c>
      <c r="C3880" s="4">
        <v>41734</v>
      </c>
      <c r="D3880" s="4">
        <v>41736</v>
      </c>
      <c r="E3880" t="s">
        <v>208</v>
      </c>
      <c r="F3880" t="s">
        <v>1672</v>
      </c>
      <c r="G3880" t="s">
        <v>1673</v>
      </c>
      <c r="H3880" t="s">
        <v>57</v>
      </c>
      <c r="I3880" t="s">
        <v>38</v>
      </c>
      <c r="J3880" t="s">
        <v>377</v>
      </c>
      <c r="K3880" t="s">
        <v>231</v>
      </c>
      <c r="L3880">
        <v>62521</v>
      </c>
      <c r="M3880" t="s">
        <v>125</v>
      </c>
      <c r="N3880" t="s">
        <v>750</v>
      </c>
      <c r="O3880" t="s">
        <v>62</v>
      </c>
      <c r="P3880" t="s">
        <v>77</v>
      </c>
      <c r="Q3880" t="s">
        <v>751</v>
      </c>
      <c r="R3880" s="1">
        <v>49.631999999999998</v>
      </c>
      <c r="S3880">
        <v>4</v>
      </c>
      <c r="T3880">
        <f t="shared" si="60"/>
        <v>24</v>
      </c>
      <c r="U3880" t="s">
        <v>52</v>
      </c>
      <c r="V3880">
        <v>0.2</v>
      </c>
      <c r="W3880">
        <v>9.926400000000001</v>
      </c>
      <c r="X3880" s="1">
        <v>-9.9263999999999992</v>
      </c>
      <c r="Y3880" s="1">
        <v>59.558399999999999</v>
      </c>
      <c r="Z3880" t="s">
        <v>99</v>
      </c>
      <c r="AA3880" s="2">
        <v>3.7223999999999999</v>
      </c>
      <c r="AB3880" s="3">
        <v>7.4999999999999997E-2</v>
      </c>
      <c r="AC3880" s="1">
        <v>-35.983199999999997</v>
      </c>
      <c r="AD3880">
        <v>2</v>
      </c>
      <c r="AE3880">
        <v>2</v>
      </c>
      <c r="AF3880" t="s">
        <v>48</v>
      </c>
      <c r="AG3880">
        <v>2014</v>
      </c>
      <c r="AH3880">
        <f>COUNTBLANK(datos[[#This Row],[Row ID]:[Year sales]])</f>
        <v>0</v>
      </c>
    </row>
    <row r="3881" spans="1:34" x14ac:dyDescent="0.3">
      <c r="A3881">
        <v>3880</v>
      </c>
      <c r="B3881" t="s">
        <v>7050</v>
      </c>
      <c r="C3881" s="4">
        <v>41734</v>
      </c>
      <c r="D3881" s="4">
        <v>41736</v>
      </c>
      <c r="E3881" t="s">
        <v>208</v>
      </c>
      <c r="F3881" t="s">
        <v>1672</v>
      </c>
      <c r="G3881" t="s">
        <v>1673</v>
      </c>
      <c r="H3881" t="s">
        <v>57</v>
      </c>
      <c r="I3881" t="s">
        <v>38</v>
      </c>
      <c r="J3881" t="s">
        <v>377</v>
      </c>
      <c r="K3881" t="s">
        <v>231</v>
      </c>
      <c r="L3881">
        <v>62521</v>
      </c>
      <c r="M3881" t="s">
        <v>125</v>
      </c>
      <c r="N3881" t="s">
        <v>6866</v>
      </c>
      <c r="O3881" t="s">
        <v>62</v>
      </c>
      <c r="P3881" t="s">
        <v>77</v>
      </c>
      <c r="Q3881" t="s">
        <v>6867</v>
      </c>
      <c r="R3881" s="1">
        <v>52.095999999999997</v>
      </c>
      <c r="S3881">
        <v>4</v>
      </c>
      <c r="T3881">
        <f t="shared" si="60"/>
        <v>18</v>
      </c>
      <c r="U3881" t="s">
        <v>52</v>
      </c>
      <c r="V3881">
        <v>0.2</v>
      </c>
      <c r="W3881">
        <v>10.4192</v>
      </c>
      <c r="X3881" s="1">
        <v>-10.4192</v>
      </c>
      <c r="Y3881" s="1">
        <v>62.515199999999993</v>
      </c>
      <c r="Z3881" t="s">
        <v>99</v>
      </c>
      <c r="AA3881" s="2">
        <v>3.9072</v>
      </c>
      <c r="AB3881" s="3">
        <v>7.5000000000000011E-2</v>
      </c>
      <c r="AC3881" s="1">
        <v>-37.769599999999997</v>
      </c>
      <c r="AD3881">
        <v>2</v>
      </c>
      <c r="AE3881">
        <v>2</v>
      </c>
      <c r="AF3881" t="s">
        <v>48</v>
      </c>
      <c r="AG3881">
        <v>2014</v>
      </c>
      <c r="AH3881">
        <f>COUNTBLANK(datos[[#This Row],[Row ID]:[Year sales]])</f>
        <v>0</v>
      </c>
    </row>
    <row r="3882" spans="1:34" x14ac:dyDescent="0.3">
      <c r="A3882">
        <v>3881</v>
      </c>
      <c r="B3882" t="s">
        <v>7051</v>
      </c>
      <c r="C3882" s="4">
        <v>42170</v>
      </c>
      <c r="D3882" s="4">
        <v>42175</v>
      </c>
      <c r="E3882" t="s">
        <v>67</v>
      </c>
      <c r="F3882" t="s">
        <v>7052</v>
      </c>
      <c r="G3882" t="s">
        <v>7053</v>
      </c>
      <c r="H3882" t="s">
        <v>37</v>
      </c>
      <c r="I3882" t="s">
        <v>38</v>
      </c>
      <c r="J3882" t="s">
        <v>329</v>
      </c>
      <c r="K3882" t="s">
        <v>330</v>
      </c>
      <c r="L3882">
        <v>85234</v>
      </c>
      <c r="M3882" t="s">
        <v>60</v>
      </c>
      <c r="N3882" t="s">
        <v>5593</v>
      </c>
      <c r="O3882" t="s">
        <v>62</v>
      </c>
      <c r="P3882" t="s">
        <v>110</v>
      </c>
      <c r="Q3882" t="s">
        <v>5594</v>
      </c>
      <c r="R3882" s="1">
        <v>9.5679999999999996</v>
      </c>
      <c r="S3882">
        <v>2</v>
      </c>
      <c r="T3882">
        <f t="shared" si="60"/>
        <v>33</v>
      </c>
      <c r="U3882" t="s">
        <v>46</v>
      </c>
      <c r="V3882">
        <v>0.2</v>
      </c>
      <c r="W3882">
        <v>1.9136</v>
      </c>
      <c r="X3882" s="1">
        <v>-1.9136</v>
      </c>
      <c r="Y3882" s="1">
        <v>11.4816</v>
      </c>
      <c r="Z3882" t="s">
        <v>65</v>
      </c>
      <c r="AA3882" s="2">
        <v>2.99</v>
      </c>
      <c r="AB3882" s="3">
        <v>0.31250000000000006</v>
      </c>
      <c r="AC3882" s="1">
        <v>-4.6643999999999997</v>
      </c>
      <c r="AD3882">
        <v>5</v>
      </c>
      <c r="AE3882">
        <v>5</v>
      </c>
      <c r="AF3882" t="s">
        <v>48</v>
      </c>
      <c r="AG3882">
        <v>2015</v>
      </c>
      <c r="AH3882">
        <f>COUNTBLANK(datos[[#This Row],[Row ID]:[Year sales]])</f>
        <v>0</v>
      </c>
    </row>
    <row r="3883" spans="1:34" x14ac:dyDescent="0.3">
      <c r="A3883">
        <v>3882</v>
      </c>
      <c r="B3883" t="s">
        <v>7051</v>
      </c>
      <c r="C3883" s="4">
        <v>42170</v>
      </c>
      <c r="D3883" s="4">
        <v>42175</v>
      </c>
      <c r="E3883" t="s">
        <v>67</v>
      </c>
      <c r="F3883" t="s">
        <v>7052</v>
      </c>
      <c r="G3883" t="s">
        <v>7053</v>
      </c>
      <c r="H3883" t="s">
        <v>37</v>
      </c>
      <c r="I3883" t="s">
        <v>38</v>
      </c>
      <c r="J3883" t="s">
        <v>329</v>
      </c>
      <c r="K3883" t="s">
        <v>330</v>
      </c>
      <c r="L3883">
        <v>85234</v>
      </c>
      <c r="M3883" t="s">
        <v>60</v>
      </c>
      <c r="N3883" t="s">
        <v>982</v>
      </c>
      <c r="O3883" t="s">
        <v>62</v>
      </c>
      <c r="P3883" t="s">
        <v>77</v>
      </c>
      <c r="Q3883" t="s">
        <v>983</v>
      </c>
      <c r="R3883" s="1">
        <v>82.367999999999995</v>
      </c>
      <c r="S3883">
        <v>2</v>
      </c>
      <c r="T3883">
        <f t="shared" si="60"/>
        <v>31</v>
      </c>
      <c r="U3883" t="s">
        <v>46</v>
      </c>
      <c r="V3883">
        <v>0.2</v>
      </c>
      <c r="W3883">
        <v>16.473600000000001</v>
      </c>
      <c r="X3883" s="1">
        <v>-16.473600000000001</v>
      </c>
      <c r="Y3883" s="1">
        <v>98.8416</v>
      </c>
      <c r="Z3883" t="s">
        <v>99</v>
      </c>
      <c r="AA3883" s="2">
        <v>-19.5624</v>
      </c>
      <c r="AB3883" s="3">
        <v>-0.23750000000000002</v>
      </c>
      <c r="AC3883" s="1">
        <v>-85.456800000000001</v>
      </c>
      <c r="AD3883">
        <v>5</v>
      </c>
      <c r="AE3883">
        <v>5</v>
      </c>
      <c r="AF3883" t="s">
        <v>48</v>
      </c>
      <c r="AG3883">
        <v>2015</v>
      </c>
      <c r="AH3883">
        <f>COUNTBLANK(datos[[#This Row],[Row ID]:[Year sales]])</f>
        <v>0</v>
      </c>
    </row>
    <row r="3884" spans="1:34" x14ac:dyDescent="0.3">
      <c r="A3884">
        <v>3883</v>
      </c>
      <c r="B3884" t="s">
        <v>7051</v>
      </c>
      <c r="C3884" s="4">
        <v>42170</v>
      </c>
      <c r="D3884" s="4">
        <v>42175</v>
      </c>
      <c r="E3884" t="s">
        <v>67</v>
      </c>
      <c r="F3884" t="s">
        <v>7052</v>
      </c>
      <c r="G3884" t="s">
        <v>7053</v>
      </c>
      <c r="H3884" t="s">
        <v>37</v>
      </c>
      <c r="I3884" t="s">
        <v>38</v>
      </c>
      <c r="J3884" t="s">
        <v>329</v>
      </c>
      <c r="K3884" t="s">
        <v>330</v>
      </c>
      <c r="L3884">
        <v>85234</v>
      </c>
      <c r="M3884" t="s">
        <v>60</v>
      </c>
      <c r="N3884" t="s">
        <v>7043</v>
      </c>
      <c r="O3884" t="s">
        <v>43</v>
      </c>
      <c r="P3884" t="s">
        <v>83</v>
      </c>
      <c r="Q3884" t="s">
        <v>7044</v>
      </c>
      <c r="R3884" s="1">
        <v>364.70400000000001</v>
      </c>
      <c r="S3884">
        <v>6</v>
      </c>
      <c r="T3884">
        <f t="shared" si="60"/>
        <v>19</v>
      </c>
      <c r="U3884" t="s">
        <v>75</v>
      </c>
      <c r="V3884">
        <v>0.2</v>
      </c>
      <c r="W3884">
        <v>72.94080000000001</v>
      </c>
      <c r="X3884" s="1">
        <v>-72.940799999999996</v>
      </c>
      <c r="Y3884" s="1">
        <v>437.64480000000003</v>
      </c>
      <c r="Z3884" t="s">
        <v>47</v>
      </c>
      <c r="AA3884" s="2">
        <v>-36.470399999999998</v>
      </c>
      <c r="AB3884" s="3">
        <v>-9.9999999999999992E-2</v>
      </c>
      <c r="AC3884" s="1">
        <v>-328.23360000000002</v>
      </c>
      <c r="AD3884">
        <v>5</v>
      </c>
      <c r="AE3884">
        <v>5</v>
      </c>
      <c r="AF3884" t="s">
        <v>48</v>
      </c>
      <c r="AG3884">
        <v>2015</v>
      </c>
      <c r="AH3884">
        <f>COUNTBLANK(datos[[#This Row],[Row ID]:[Year sales]])</f>
        <v>0</v>
      </c>
    </row>
    <row r="3885" spans="1:34" x14ac:dyDescent="0.3">
      <c r="A3885">
        <v>3884</v>
      </c>
      <c r="B3885" t="s">
        <v>7051</v>
      </c>
      <c r="C3885" s="4">
        <v>42170</v>
      </c>
      <c r="D3885" s="4">
        <v>42175</v>
      </c>
      <c r="E3885" t="s">
        <v>67</v>
      </c>
      <c r="F3885" t="s">
        <v>7052</v>
      </c>
      <c r="G3885" t="s">
        <v>7053</v>
      </c>
      <c r="H3885" t="s">
        <v>37</v>
      </c>
      <c r="I3885" t="s">
        <v>38</v>
      </c>
      <c r="J3885" t="s">
        <v>329</v>
      </c>
      <c r="K3885" t="s">
        <v>330</v>
      </c>
      <c r="L3885">
        <v>85234</v>
      </c>
      <c r="M3885" t="s">
        <v>60</v>
      </c>
      <c r="N3885" t="s">
        <v>7054</v>
      </c>
      <c r="O3885" t="s">
        <v>43</v>
      </c>
      <c r="P3885" t="s">
        <v>83</v>
      </c>
      <c r="Q3885" t="s">
        <v>7055</v>
      </c>
      <c r="R3885" s="1">
        <v>40.256</v>
      </c>
      <c r="S3885">
        <v>4</v>
      </c>
      <c r="T3885">
        <f t="shared" si="60"/>
        <v>18</v>
      </c>
      <c r="U3885" t="s">
        <v>52</v>
      </c>
      <c r="V3885">
        <v>0.2</v>
      </c>
      <c r="W3885">
        <v>8.0511999999999997</v>
      </c>
      <c r="X3885" s="1">
        <v>-8.0511999999999997</v>
      </c>
      <c r="Y3885" s="1">
        <v>48.307200000000002</v>
      </c>
      <c r="Z3885" t="s">
        <v>65</v>
      </c>
      <c r="AA3885" s="2">
        <v>11.070399999999999</v>
      </c>
      <c r="AB3885" s="3">
        <v>0.27499999999999997</v>
      </c>
      <c r="AC3885" s="1">
        <v>-21.134399999999999</v>
      </c>
      <c r="AD3885">
        <v>5</v>
      </c>
      <c r="AE3885">
        <v>5</v>
      </c>
      <c r="AF3885" t="s">
        <v>48</v>
      </c>
      <c r="AG3885">
        <v>2015</v>
      </c>
      <c r="AH3885">
        <f>COUNTBLANK(datos[[#This Row],[Row ID]:[Year sales]])</f>
        <v>0</v>
      </c>
    </row>
    <row r="3886" spans="1:34" x14ac:dyDescent="0.3">
      <c r="A3886">
        <v>3885</v>
      </c>
      <c r="B3886" t="s">
        <v>7056</v>
      </c>
      <c r="C3886" s="4">
        <v>41825</v>
      </c>
      <c r="D3886" s="4">
        <v>41832</v>
      </c>
      <c r="E3886" t="s">
        <v>67</v>
      </c>
      <c r="F3886" t="s">
        <v>6482</v>
      </c>
      <c r="G3886" t="s">
        <v>6483</v>
      </c>
      <c r="H3886" t="s">
        <v>57</v>
      </c>
      <c r="I3886" t="s">
        <v>38</v>
      </c>
      <c r="J3886" t="s">
        <v>5165</v>
      </c>
      <c r="K3886" t="s">
        <v>355</v>
      </c>
      <c r="L3886">
        <v>37918</v>
      </c>
      <c r="M3886" t="s">
        <v>41</v>
      </c>
      <c r="N3886" t="s">
        <v>85</v>
      </c>
      <c r="O3886" t="s">
        <v>62</v>
      </c>
      <c r="P3886" t="s">
        <v>86</v>
      </c>
      <c r="Q3886" t="s">
        <v>87</v>
      </c>
      <c r="R3886" s="1">
        <v>4.3680000000000003</v>
      </c>
      <c r="S3886">
        <v>3</v>
      </c>
      <c r="T3886">
        <f t="shared" si="60"/>
        <v>18</v>
      </c>
      <c r="U3886" t="s">
        <v>52</v>
      </c>
      <c r="V3886">
        <v>0.2</v>
      </c>
      <c r="W3886">
        <v>0.87360000000000015</v>
      </c>
      <c r="X3886" s="1">
        <v>-0.87360000000000004</v>
      </c>
      <c r="Y3886" s="1">
        <v>5.2416</v>
      </c>
      <c r="Z3886" t="s">
        <v>65</v>
      </c>
      <c r="AA3886" s="2">
        <v>0.38219999999999998</v>
      </c>
      <c r="AB3886" s="3">
        <v>8.7499999999999994E-2</v>
      </c>
      <c r="AC3886" s="1">
        <v>-3.1122000000000001</v>
      </c>
      <c r="AD3886">
        <v>7</v>
      </c>
      <c r="AE3886">
        <v>7</v>
      </c>
      <c r="AF3886" t="s">
        <v>48</v>
      </c>
      <c r="AG3886">
        <v>2014</v>
      </c>
      <c r="AH3886">
        <f>COUNTBLANK(datos[[#This Row],[Row ID]:[Year sales]])</f>
        <v>0</v>
      </c>
    </row>
    <row r="3887" spans="1:34" x14ac:dyDescent="0.3">
      <c r="A3887">
        <v>3886</v>
      </c>
      <c r="B3887" t="s">
        <v>7057</v>
      </c>
      <c r="C3887" s="4">
        <v>42764</v>
      </c>
      <c r="D3887" s="4">
        <v>42768</v>
      </c>
      <c r="E3887" t="s">
        <v>67</v>
      </c>
      <c r="F3887" t="s">
        <v>2059</v>
      </c>
      <c r="G3887" t="s">
        <v>2060</v>
      </c>
      <c r="H3887" t="s">
        <v>37</v>
      </c>
      <c r="I3887" t="s">
        <v>38</v>
      </c>
      <c r="J3887" t="s">
        <v>323</v>
      </c>
      <c r="K3887" t="s">
        <v>231</v>
      </c>
      <c r="L3887">
        <v>60653</v>
      </c>
      <c r="M3887" t="s">
        <v>125</v>
      </c>
      <c r="N3887" t="s">
        <v>1142</v>
      </c>
      <c r="O3887" t="s">
        <v>62</v>
      </c>
      <c r="P3887" t="s">
        <v>94</v>
      </c>
      <c r="Q3887" t="s">
        <v>1143</v>
      </c>
      <c r="R3887" s="1">
        <v>12.128</v>
      </c>
      <c r="S3887">
        <v>4</v>
      </c>
      <c r="T3887">
        <f t="shared" si="60"/>
        <v>15</v>
      </c>
      <c r="U3887" t="s">
        <v>52</v>
      </c>
      <c r="V3887">
        <v>0.8</v>
      </c>
      <c r="W3887">
        <v>9.7024000000000008</v>
      </c>
      <c r="X3887" s="1">
        <v>-9.7024000000000008</v>
      </c>
      <c r="Y3887" s="1">
        <v>21.830400000000001</v>
      </c>
      <c r="Z3887" t="s">
        <v>65</v>
      </c>
      <c r="AA3887" s="2">
        <v>-20.617599999999999</v>
      </c>
      <c r="AB3887" s="3">
        <v>-1.7</v>
      </c>
      <c r="AC3887" s="1">
        <v>-23.043199999999999</v>
      </c>
      <c r="AD3887">
        <v>4</v>
      </c>
      <c r="AE3887">
        <v>4</v>
      </c>
      <c r="AF3887" t="s">
        <v>48</v>
      </c>
      <c r="AG3887">
        <v>2017</v>
      </c>
      <c r="AH3887">
        <f>COUNTBLANK(datos[[#This Row],[Row ID]:[Year sales]])</f>
        <v>0</v>
      </c>
    </row>
    <row r="3888" spans="1:34" x14ac:dyDescent="0.3">
      <c r="A3888">
        <v>3887</v>
      </c>
      <c r="B3888" t="s">
        <v>7058</v>
      </c>
      <c r="C3888" s="4">
        <v>42432</v>
      </c>
      <c r="D3888" s="4">
        <v>42437</v>
      </c>
      <c r="E3888" t="s">
        <v>34</v>
      </c>
      <c r="F3888" t="s">
        <v>987</v>
      </c>
      <c r="G3888" t="s">
        <v>988</v>
      </c>
      <c r="H3888" t="s">
        <v>37</v>
      </c>
      <c r="I3888" t="s">
        <v>38</v>
      </c>
      <c r="J3888" t="s">
        <v>558</v>
      </c>
      <c r="K3888" t="s">
        <v>274</v>
      </c>
      <c r="L3888">
        <v>47401</v>
      </c>
      <c r="M3888" t="s">
        <v>125</v>
      </c>
      <c r="N3888" t="s">
        <v>6520</v>
      </c>
      <c r="O3888" t="s">
        <v>90</v>
      </c>
      <c r="P3888" t="s">
        <v>91</v>
      </c>
      <c r="Q3888" t="s">
        <v>6521</v>
      </c>
      <c r="R3888" s="1">
        <v>134.85</v>
      </c>
      <c r="S3888">
        <v>3</v>
      </c>
      <c r="T3888">
        <f t="shared" si="60"/>
        <v>18</v>
      </c>
      <c r="U3888" t="s">
        <v>52</v>
      </c>
      <c r="V3888">
        <v>0</v>
      </c>
      <c r="W3888">
        <v>0</v>
      </c>
      <c r="X3888" s="1">
        <v>0</v>
      </c>
      <c r="Y3888" s="1">
        <v>134.85</v>
      </c>
      <c r="Z3888" t="s">
        <v>99</v>
      </c>
      <c r="AA3888" s="2">
        <v>37.758000000000003</v>
      </c>
      <c r="AB3888" s="3">
        <v>0.28000000000000003</v>
      </c>
      <c r="AC3888" s="1">
        <v>-97.091999999999999</v>
      </c>
      <c r="AD3888">
        <v>5</v>
      </c>
      <c r="AE3888">
        <v>5</v>
      </c>
      <c r="AF3888" t="s">
        <v>48</v>
      </c>
      <c r="AG3888">
        <v>2016</v>
      </c>
      <c r="AH3888">
        <f>COUNTBLANK(datos[[#This Row],[Row ID]:[Year sales]])</f>
        <v>0</v>
      </c>
    </row>
    <row r="3889" spans="1:34" x14ac:dyDescent="0.3">
      <c r="A3889">
        <v>3888</v>
      </c>
      <c r="B3889" t="s">
        <v>7059</v>
      </c>
      <c r="C3889" s="4">
        <v>41792</v>
      </c>
      <c r="D3889" s="4">
        <v>41796</v>
      </c>
      <c r="E3889" t="s">
        <v>67</v>
      </c>
      <c r="F3889" t="s">
        <v>5838</v>
      </c>
      <c r="G3889" t="s">
        <v>5839</v>
      </c>
      <c r="H3889" t="s">
        <v>37</v>
      </c>
      <c r="I3889" t="s">
        <v>38</v>
      </c>
      <c r="J3889" t="s">
        <v>3288</v>
      </c>
      <c r="K3889" t="s">
        <v>1294</v>
      </c>
      <c r="L3889">
        <v>30076</v>
      </c>
      <c r="M3889" t="s">
        <v>41</v>
      </c>
      <c r="N3889" t="s">
        <v>5076</v>
      </c>
      <c r="O3889" t="s">
        <v>62</v>
      </c>
      <c r="P3889" t="s">
        <v>86</v>
      </c>
      <c r="Q3889" t="s">
        <v>5077</v>
      </c>
      <c r="R3889" s="1">
        <v>8.56</v>
      </c>
      <c r="S3889">
        <v>2</v>
      </c>
      <c r="T3889">
        <f t="shared" si="60"/>
        <v>11</v>
      </c>
      <c r="U3889" t="s">
        <v>46</v>
      </c>
      <c r="V3889">
        <v>0</v>
      </c>
      <c r="W3889">
        <v>0</v>
      </c>
      <c r="X3889" s="1">
        <v>0</v>
      </c>
      <c r="Y3889" s="1">
        <v>8.56</v>
      </c>
      <c r="Z3889" t="s">
        <v>65</v>
      </c>
      <c r="AA3889" s="2">
        <v>2.6536</v>
      </c>
      <c r="AB3889" s="3">
        <v>0.31</v>
      </c>
      <c r="AC3889" s="1">
        <v>-5.9063999999999997</v>
      </c>
      <c r="AD3889">
        <v>4</v>
      </c>
      <c r="AE3889">
        <v>4</v>
      </c>
      <c r="AF3889" t="s">
        <v>48</v>
      </c>
      <c r="AG3889">
        <v>2014</v>
      </c>
      <c r="AH3889">
        <f>COUNTBLANK(datos[[#This Row],[Row ID]:[Year sales]])</f>
        <v>0</v>
      </c>
    </row>
    <row r="3890" spans="1:34" x14ac:dyDescent="0.3">
      <c r="A3890">
        <v>3889</v>
      </c>
      <c r="B3890" t="s">
        <v>7059</v>
      </c>
      <c r="C3890" s="4">
        <v>41792</v>
      </c>
      <c r="D3890" s="4">
        <v>41796</v>
      </c>
      <c r="E3890" t="s">
        <v>67</v>
      </c>
      <c r="F3890" t="s">
        <v>5838</v>
      </c>
      <c r="G3890" t="s">
        <v>5839</v>
      </c>
      <c r="H3890" t="s">
        <v>37</v>
      </c>
      <c r="I3890" t="s">
        <v>38</v>
      </c>
      <c r="J3890" t="s">
        <v>3288</v>
      </c>
      <c r="K3890" t="s">
        <v>1294</v>
      </c>
      <c r="L3890">
        <v>30076</v>
      </c>
      <c r="M3890" t="s">
        <v>41</v>
      </c>
      <c r="N3890" t="s">
        <v>2028</v>
      </c>
      <c r="O3890" t="s">
        <v>90</v>
      </c>
      <c r="P3890" t="s">
        <v>91</v>
      </c>
      <c r="Q3890" t="s">
        <v>2029</v>
      </c>
      <c r="R3890" s="1">
        <v>239.97</v>
      </c>
      <c r="S3890">
        <v>3</v>
      </c>
      <c r="T3890">
        <f t="shared" si="60"/>
        <v>24</v>
      </c>
      <c r="U3890" t="s">
        <v>52</v>
      </c>
      <c r="V3890">
        <v>0</v>
      </c>
      <c r="W3890">
        <v>0</v>
      </c>
      <c r="X3890" s="1">
        <v>0</v>
      </c>
      <c r="Y3890" s="1">
        <v>239.97</v>
      </c>
      <c r="Z3890" t="s">
        <v>47</v>
      </c>
      <c r="AA3890" s="2">
        <v>67.191599999999994</v>
      </c>
      <c r="AB3890" s="3">
        <v>0.27999999999999997</v>
      </c>
      <c r="AC3890" s="1">
        <v>-172.7784</v>
      </c>
      <c r="AD3890">
        <v>4</v>
      </c>
      <c r="AE3890">
        <v>4</v>
      </c>
      <c r="AF3890" t="s">
        <v>48</v>
      </c>
      <c r="AG3890">
        <v>2014</v>
      </c>
      <c r="AH3890">
        <f>COUNTBLANK(datos[[#This Row],[Row ID]:[Year sales]])</f>
        <v>0</v>
      </c>
    </row>
    <row r="3891" spans="1:34" x14ac:dyDescent="0.3">
      <c r="A3891">
        <v>3890</v>
      </c>
      <c r="B3891" t="s">
        <v>7059</v>
      </c>
      <c r="C3891" s="4">
        <v>41792</v>
      </c>
      <c r="D3891" s="4">
        <v>41796</v>
      </c>
      <c r="E3891" t="s">
        <v>67</v>
      </c>
      <c r="F3891" t="s">
        <v>5838</v>
      </c>
      <c r="G3891" t="s">
        <v>5839</v>
      </c>
      <c r="H3891" t="s">
        <v>37</v>
      </c>
      <c r="I3891" t="s">
        <v>38</v>
      </c>
      <c r="J3891" t="s">
        <v>3288</v>
      </c>
      <c r="K3891" t="s">
        <v>1294</v>
      </c>
      <c r="L3891">
        <v>30076</v>
      </c>
      <c r="M3891" t="s">
        <v>41</v>
      </c>
      <c r="N3891" t="s">
        <v>2035</v>
      </c>
      <c r="O3891" t="s">
        <v>62</v>
      </c>
      <c r="P3891" t="s">
        <v>77</v>
      </c>
      <c r="Q3891" t="s">
        <v>2036</v>
      </c>
      <c r="R3891" s="1">
        <v>356.94</v>
      </c>
      <c r="S3891">
        <v>2</v>
      </c>
      <c r="T3891">
        <f t="shared" si="60"/>
        <v>49</v>
      </c>
      <c r="U3891" t="s">
        <v>46</v>
      </c>
      <c r="V3891">
        <v>0</v>
      </c>
      <c r="W3891">
        <v>0</v>
      </c>
      <c r="X3891" s="1">
        <v>0</v>
      </c>
      <c r="Y3891" s="1">
        <v>356.94</v>
      </c>
      <c r="Z3891" t="s">
        <v>47</v>
      </c>
      <c r="AA3891" s="2">
        <v>107.08199999999999</v>
      </c>
      <c r="AB3891" s="3">
        <v>0.3</v>
      </c>
      <c r="AC3891" s="1">
        <v>-249.858</v>
      </c>
      <c r="AD3891">
        <v>4</v>
      </c>
      <c r="AE3891">
        <v>4</v>
      </c>
      <c r="AF3891" t="s">
        <v>48</v>
      </c>
      <c r="AG3891">
        <v>2014</v>
      </c>
      <c r="AH3891">
        <f>COUNTBLANK(datos[[#This Row],[Row ID]:[Year sales]])</f>
        <v>0</v>
      </c>
    </row>
    <row r="3892" spans="1:34" x14ac:dyDescent="0.3">
      <c r="A3892">
        <v>3891</v>
      </c>
      <c r="B3892" t="s">
        <v>7060</v>
      </c>
      <c r="C3892" s="4">
        <v>42698</v>
      </c>
      <c r="D3892" s="4">
        <v>42704</v>
      </c>
      <c r="E3892" t="s">
        <v>67</v>
      </c>
      <c r="F3892" t="s">
        <v>1179</v>
      </c>
      <c r="G3892" t="s">
        <v>1180</v>
      </c>
      <c r="H3892" t="s">
        <v>57</v>
      </c>
      <c r="I3892" t="s">
        <v>38</v>
      </c>
      <c r="J3892" t="s">
        <v>58</v>
      </c>
      <c r="K3892" t="s">
        <v>59</v>
      </c>
      <c r="L3892">
        <v>90036</v>
      </c>
      <c r="M3892" t="s">
        <v>60</v>
      </c>
      <c r="N3892" t="s">
        <v>3019</v>
      </c>
      <c r="O3892" t="s">
        <v>90</v>
      </c>
      <c r="P3892" t="s">
        <v>181</v>
      </c>
      <c r="Q3892" t="s">
        <v>3020</v>
      </c>
      <c r="R3892" s="1">
        <v>659.9</v>
      </c>
      <c r="S3892">
        <v>2</v>
      </c>
      <c r="T3892">
        <f t="shared" si="60"/>
        <v>35</v>
      </c>
      <c r="U3892" t="s">
        <v>46</v>
      </c>
      <c r="V3892">
        <v>0</v>
      </c>
      <c r="W3892">
        <v>0</v>
      </c>
      <c r="X3892" s="1">
        <v>0</v>
      </c>
      <c r="Y3892" s="1">
        <v>659.9</v>
      </c>
      <c r="Z3892" t="s">
        <v>53</v>
      </c>
      <c r="AA3892" s="2">
        <v>217.767</v>
      </c>
      <c r="AB3892" s="3">
        <v>0.33</v>
      </c>
      <c r="AC3892" s="1">
        <v>-442.13299999999998</v>
      </c>
      <c r="AD3892">
        <v>6</v>
      </c>
      <c r="AE3892">
        <v>6</v>
      </c>
      <c r="AF3892" t="s">
        <v>48</v>
      </c>
      <c r="AG3892">
        <v>2016</v>
      </c>
      <c r="AH3892">
        <f>COUNTBLANK(datos[[#This Row],[Row ID]:[Year sales]])</f>
        <v>0</v>
      </c>
    </row>
    <row r="3893" spans="1:34" x14ac:dyDescent="0.3">
      <c r="A3893">
        <v>3892</v>
      </c>
      <c r="B3893" t="s">
        <v>7060</v>
      </c>
      <c r="C3893" s="4">
        <v>42698</v>
      </c>
      <c r="D3893" s="4">
        <v>42704</v>
      </c>
      <c r="E3893" t="s">
        <v>67</v>
      </c>
      <c r="F3893" t="s">
        <v>1179</v>
      </c>
      <c r="G3893" t="s">
        <v>1180</v>
      </c>
      <c r="H3893" t="s">
        <v>57</v>
      </c>
      <c r="I3893" t="s">
        <v>38</v>
      </c>
      <c r="J3893" t="s">
        <v>58</v>
      </c>
      <c r="K3893" t="s">
        <v>59</v>
      </c>
      <c r="L3893">
        <v>90036</v>
      </c>
      <c r="M3893" t="s">
        <v>60</v>
      </c>
      <c r="N3893" t="s">
        <v>2580</v>
      </c>
      <c r="O3893" t="s">
        <v>43</v>
      </c>
      <c r="P3893" t="s">
        <v>50</v>
      </c>
      <c r="Q3893" t="s">
        <v>2581</v>
      </c>
      <c r="R3893" s="1">
        <v>1684.752</v>
      </c>
      <c r="S3893">
        <v>6</v>
      </c>
      <c r="T3893">
        <f t="shared" si="60"/>
        <v>21</v>
      </c>
      <c r="U3893" t="s">
        <v>75</v>
      </c>
      <c r="V3893">
        <v>0.2</v>
      </c>
      <c r="W3893">
        <v>336.9504</v>
      </c>
      <c r="X3893" s="1">
        <v>-336.9504</v>
      </c>
      <c r="Y3893" s="1">
        <v>2021.7023999999999</v>
      </c>
      <c r="Z3893" t="s">
        <v>53</v>
      </c>
      <c r="AA3893" s="2">
        <v>210.59399999999999</v>
      </c>
      <c r="AB3893" s="3">
        <v>0.125</v>
      </c>
      <c r="AC3893" s="1">
        <v>-1137.2076</v>
      </c>
      <c r="AD3893">
        <v>6</v>
      </c>
      <c r="AE3893">
        <v>6</v>
      </c>
      <c r="AF3893" t="s">
        <v>48</v>
      </c>
      <c r="AG3893">
        <v>2016</v>
      </c>
      <c r="AH3893">
        <f>COUNTBLANK(datos[[#This Row],[Row ID]:[Year sales]])</f>
        <v>0</v>
      </c>
    </row>
    <row r="3894" spans="1:34" x14ac:dyDescent="0.3">
      <c r="A3894">
        <v>3893</v>
      </c>
      <c r="B3894" t="s">
        <v>7060</v>
      </c>
      <c r="C3894" s="4">
        <v>42698</v>
      </c>
      <c r="D3894" s="4">
        <v>42704</v>
      </c>
      <c r="E3894" t="s">
        <v>67</v>
      </c>
      <c r="F3894" t="s">
        <v>1179</v>
      </c>
      <c r="G3894" t="s">
        <v>1180</v>
      </c>
      <c r="H3894" t="s">
        <v>57</v>
      </c>
      <c r="I3894" t="s">
        <v>38</v>
      </c>
      <c r="J3894" t="s">
        <v>58</v>
      </c>
      <c r="K3894" t="s">
        <v>59</v>
      </c>
      <c r="L3894">
        <v>90036</v>
      </c>
      <c r="M3894" t="s">
        <v>60</v>
      </c>
      <c r="N3894" t="s">
        <v>6455</v>
      </c>
      <c r="O3894" t="s">
        <v>90</v>
      </c>
      <c r="P3894" t="s">
        <v>181</v>
      </c>
      <c r="Q3894" t="s">
        <v>6456</v>
      </c>
      <c r="R3894" s="1">
        <v>559.91999999999996</v>
      </c>
      <c r="S3894">
        <v>8</v>
      </c>
      <c r="T3894">
        <f t="shared" si="60"/>
        <v>21</v>
      </c>
      <c r="U3894" t="s">
        <v>75</v>
      </c>
      <c r="V3894">
        <v>0</v>
      </c>
      <c r="W3894">
        <v>0</v>
      </c>
      <c r="X3894" s="1">
        <v>0</v>
      </c>
      <c r="Y3894" s="1">
        <v>559.91999999999996</v>
      </c>
      <c r="Z3894" t="s">
        <v>53</v>
      </c>
      <c r="AA3894" s="2">
        <v>190.37280000000001</v>
      </c>
      <c r="AB3894" s="3">
        <v>0.34</v>
      </c>
      <c r="AC3894" s="1">
        <v>-369.54719999999998</v>
      </c>
      <c r="AD3894">
        <v>6</v>
      </c>
      <c r="AE3894">
        <v>6</v>
      </c>
      <c r="AF3894" t="s">
        <v>48</v>
      </c>
      <c r="AG3894">
        <v>2016</v>
      </c>
      <c r="AH3894">
        <f>COUNTBLANK(datos[[#This Row],[Row ID]:[Year sales]])</f>
        <v>0</v>
      </c>
    </row>
    <row r="3895" spans="1:34" x14ac:dyDescent="0.3">
      <c r="A3895">
        <v>3894</v>
      </c>
      <c r="B3895" t="s">
        <v>7061</v>
      </c>
      <c r="C3895" s="4">
        <v>42684</v>
      </c>
      <c r="D3895" s="4">
        <v>42688</v>
      </c>
      <c r="E3895" t="s">
        <v>67</v>
      </c>
      <c r="F3895" t="s">
        <v>4015</v>
      </c>
      <c r="G3895" t="s">
        <v>4016</v>
      </c>
      <c r="H3895" t="s">
        <v>37</v>
      </c>
      <c r="I3895" t="s">
        <v>38</v>
      </c>
      <c r="J3895" t="s">
        <v>204</v>
      </c>
      <c r="K3895" t="s">
        <v>124</v>
      </c>
      <c r="L3895">
        <v>77036</v>
      </c>
      <c r="M3895" t="s">
        <v>125</v>
      </c>
      <c r="N3895" t="s">
        <v>2556</v>
      </c>
      <c r="O3895" t="s">
        <v>90</v>
      </c>
      <c r="P3895" t="s">
        <v>181</v>
      </c>
      <c r="Q3895" t="s">
        <v>2557</v>
      </c>
      <c r="R3895" s="1">
        <v>279.94400000000002</v>
      </c>
      <c r="S3895">
        <v>7</v>
      </c>
      <c r="T3895">
        <f t="shared" si="60"/>
        <v>13</v>
      </c>
      <c r="U3895" t="s">
        <v>75</v>
      </c>
      <c r="V3895">
        <v>0.2</v>
      </c>
      <c r="W3895">
        <v>55.988800000000005</v>
      </c>
      <c r="X3895" s="1">
        <v>-55.988799999999998</v>
      </c>
      <c r="Y3895" s="1">
        <v>335.93280000000004</v>
      </c>
      <c r="Z3895" t="s">
        <v>47</v>
      </c>
      <c r="AA3895" s="2">
        <v>48.990200000000002</v>
      </c>
      <c r="AB3895" s="3">
        <v>0.17499999999999999</v>
      </c>
      <c r="AC3895" s="1">
        <v>-174.965</v>
      </c>
      <c r="AD3895">
        <v>4</v>
      </c>
      <c r="AE3895">
        <v>4</v>
      </c>
      <c r="AF3895" t="s">
        <v>48</v>
      </c>
      <c r="AG3895">
        <v>2016</v>
      </c>
      <c r="AH3895">
        <f>COUNTBLANK(datos[[#This Row],[Row ID]:[Year sales]])</f>
        <v>0</v>
      </c>
    </row>
    <row r="3896" spans="1:34" x14ac:dyDescent="0.3">
      <c r="A3896">
        <v>3895</v>
      </c>
      <c r="B3896" t="s">
        <v>7062</v>
      </c>
      <c r="C3896" s="4">
        <v>41965</v>
      </c>
      <c r="D3896" s="4">
        <v>41971</v>
      </c>
      <c r="E3896" t="s">
        <v>67</v>
      </c>
      <c r="F3896" t="s">
        <v>6284</v>
      </c>
      <c r="G3896" t="s">
        <v>6285</v>
      </c>
      <c r="H3896" t="s">
        <v>122</v>
      </c>
      <c r="I3896" t="s">
        <v>38</v>
      </c>
      <c r="J3896" t="s">
        <v>6335</v>
      </c>
      <c r="K3896" t="s">
        <v>231</v>
      </c>
      <c r="L3896">
        <v>60440</v>
      </c>
      <c r="M3896" t="s">
        <v>125</v>
      </c>
      <c r="N3896" t="s">
        <v>4968</v>
      </c>
      <c r="O3896" t="s">
        <v>62</v>
      </c>
      <c r="P3896" t="s">
        <v>94</v>
      </c>
      <c r="Q3896" t="s">
        <v>4969</v>
      </c>
      <c r="R3896" s="1">
        <v>9.98</v>
      </c>
      <c r="S3896">
        <v>5</v>
      </c>
      <c r="T3896">
        <f t="shared" si="60"/>
        <v>19</v>
      </c>
      <c r="U3896" t="s">
        <v>75</v>
      </c>
      <c r="V3896">
        <v>0.8</v>
      </c>
      <c r="W3896">
        <v>7.9840000000000009</v>
      </c>
      <c r="X3896" s="1">
        <v>-7.984</v>
      </c>
      <c r="Y3896" s="1">
        <v>17.964000000000002</v>
      </c>
      <c r="Z3896" t="s">
        <v>65</v>
      </c>
      <c r="AA3896" s="2">
        <v>-16.466999999999999</v>
      </c>
      <c r="AB3896" s="3">
        <v>-1.65</v>
      </c>
      <c r="AC3896" s="1">
        <v>-18.463000000000001</v>
      </c>
      <c r="AD3896">
        <v>6</v>
      </c>
      <c r="AE3896">
        <v>6</v>
      </c>
      <c r="AF3896" t="s">
        <v>48</v>
      </c>
      <c r="AG3896">
        <v>2014</v>
      </c>
      <c r="AH3896">
        <f>COUNTBLANK(datos[[#This Row],[Row ID]:[Year sales]])</f>
        <v>0</v>
      </c>
    </row>
    <row r="3897" spans="1:34" x14ac:dyDescent="0.3">
      <c r="A3897">
        <v>3896</v>
      </c>
      <c r="B3897" t="s">
        <v>7063</v>
      </c>
      <c r="C3897" s="4">
        <v>42856</v>
      </c>
      <c r="D3897" s="4">
        <v>42860</v>
      </c>
      <c r="E3897" t="s">
        <v>67</v>
      </c>
      <c r="F3897" t="s">
        <v>2682</v>
      </c>
      <c r="G3897" t="s">
        <v>2683</v>
      </c>
      <c r="H3897" t="s">
        <v>122</v>
      </c>
      <c r="I3897" t="s">
        <v>38</v>
      </c>
      <c r="J3897" t="s">
        <v>7064</v>
      </c>
      <c r="K3897" t="s">
        <v>1731</v>
      </c>
      <c r="L3897">
        <v>71854</v>
      </c>
      <c r="M3897" t="s">
        <v>41</v>
      </c>
      <c r="N3897" t="s">
        <v>7065</v>
      </c>
      <c r="O3897" t="s">
        <v>90</v>
      </c>
      <c r="P3897" t="s">
        <v>181</v>
      </c>
      <c r="Q3897" t="s">
        <v>7066</v>
      </c>
      <c r="R3897" s="1">
        <v>48.9</v>
      </c>
      <c r="S3897">
        <v>5</v>
      </c>
      <c r="T3897">
        <f t="shared" si="60"/>
        <v>26</v>
      </c>
      <c r="U3897" t="s">
        <v>75</v>
      </c>
      <c r="V3897">
        <v>0</v>
      </c>
      <c r="W3897">
        <v>0</v>
      </c>
      <c r="X3897" s="1">
        <v>0</v>
      </c>
      <c r="Y3897" s="1">
        <v>48.9</v>
      </c>
      <c r="Z3897" t="s">
        <v>65</v>
      </c>
      <c r="AA3897" s="2">
        <v>18.093</v>
      </c>
      <c r="AB3897" s="3">
        <v>0.37</v>
      </c>
      <c r="AC3897" s="1">
        <v>-30.806999999999999</v>
      </c>
      <c r="AD3897">
        <v>4</v>
      </c>
      <c r="AE3897">
        <v>4</v>
      </c>
      <c r="AF3897" t="s">
        <v>48</v>
      </c>
      <c r="AG3897">
        <v>2017</v>
      </c>
      <c r="AH3897">
        <f>COUNTBLANK(datos[[#This Row],[Row ID]:[Year sales]])</f>
        <v>0</v>
      </c>
    </row>
    <row r="3898" spans="1:34" x14ac:dyDescent="0.3">
      <c r="A3898">
        <v>3897</v>
      </c>
      <c r="B3898" t="s">
        <v>7067</v>
      </c>
      <c r="C3898" s="4">
        <v>43076</v>
      </c>
      <c r="D3898" s="4">
        <v>43081</v>
      </c>
      <c r="E3898" t="s">
        <v>67</v>
      </c>
      <c r="F3898" t="s">
        <v>900</v>
      </c>
      <c r="G3898" t="s">
        <v>901</v>
      </c>
      <c r="H3898" t="s">
        <v>57</v>
      </c>
      <c r="I3898" t="s">
        <v>38</v>
      </c>
      <c r="J3898" t="s">
        <v>700</v>
      </c>
      <c r="K3898" t="s">
        <v>124</v>
      </c>
      <c r="L3898">
        <v>78207</v>
      </c>
      <c r="M3898" t="s">
        <v>125</v>
      </c>
      <c r="N3898" t="s">
        <v>4341</v>
      </c>
      <c r="O3898" t="s">
        <v>62</v>
      </c>
      <c r="P3898" t="s">
        <v>289</v>
      </c>
      <c r="Q3898" t="s">
        <v>4342</v>
      </c>
      <c r="R3898" s="1">
        <v>3.552</v>
      </c>
      <c r="S3898">
        <v>3</v>
      </c>
      <c r="T3898">
        <f t="shared" si="60"/>
        <v>27</v>
      </c>
      <c r="U3898" t="s">
        <v>52</v>
      </c>
      <c r="V3898">
        <v>0.2</v>
      </c>
      <c r="W3898">
        <v>0.71040000000000003</v>
      </c>
      <c r="X3898" s="1">
        <v>-0.71040000000000003</v>
      </c>
      <c r="Y3898" s="1">
        <v>4.2624000000000004</v>
      </c>
      <c r="Z3898" t="s">
        <v>65</v>
      </c>
      <c r="AA3898" s="2">
        <v>1.2432000000000001</v>
      </c>
      <c r="AB3898" s="3">
        <v>0.35000000000000003</v>
      </c>
      <c r="AC3898" s="1">
        <v>-1.5984</v>
      </c>
      <c r="AD3898">
        <v>5</v>
      </c>
      <c r="AE3898">
        <v>5</v>
      </c>
      <c r="AF3898" t="s">
        <v>48</v>
      </c>
      <c r="AG3898">
        <v>2017</v>
      </c>
      <c r="AH3898">
        <f>COUNTBLANK(datos[[#This Row],[Row ID]:[Year sales]])</f>
        <v>0</v>
      </c>
    </row>
    <row r="3899" spans="1:34" x14ac:dyDescent="0.3">
      <c r="A3899">
        <v>3898</v>
      </c>
      <c r="B3899" t="s">
        <v>7067</v>
      </c>
      <c r="C3899" s="4">
        <v>43076</v>
      </c>
      <c r="D3899" s="4">
        <v>43081</v>
      </c>
      <c r="E3899" t="s">
        <v>67</v>
      </c>
      <c r="F3899" t="s">
        <v>900</v>
      </c>
      <c r="G3899" t="s">
        <v>901</v>
      </c>
      <c r="H3899" t="s">
        <v>57</v>
      </c>
      <c r="I3899" t="s">
        <v>38</v>
      </c>
      <c r="J3899" t="s">
        <v>700</v>
      </c>
      <c r="K3899" t="s">
        <v>124</v>
      </c>
      <c r="L3899">
        <v>78207</v>
      </c>
      <c r="M3899" t="s">
        <v>125</v>
      </c>
      <c r="N3899" t="s">
        <v>424</v>
      </c>
      <c r="O3899" t="s">
        <v>62</v>
      </c>
      <c r="P3899" t="s">
        <v>110</v>
      </c>
      <c r="Q3899" t="s">
        <v>425</v>
      </c>
      <c r="R3899" s="1">
        <v>15.552</v>
      </c>
      <c r="S3899">
        <v>3</v>
      </c>
      <c r="T3899">
        <f t="shared" si="60"/>
        <v>22</v>
      </c>
      <c r="U3899" t="s">
        <v>52</v>
      </c>
      <c r="V3899">
        <v>0.2</v>
      </c>
      <c r="W3899">
        <v>3.1104000000000003</v>
      </c>
      <c r="X3899" s="1">
        <v>-3.1103999999999998</v>
      </c>
      <c r="Y3899" s="1">
        <v>18.662399999999998</v>
      </c>
      <c r="Z3899" t="s">
        <v>65</v>
      </c>
      <c r="AA3899" s="2">
        <v>5.4432</v>
      </c>
      <c r="AB3899" s="3">
        <v>0.35000000000000003</v>
      </c>
      <c r="AC3899" s="1">
        <v>-6.9984000000000002</v>
      </c>
      <c r="AD3899">
        <v>5</v>
      </c>
      <c r="AE3899">
        <v>5</v>
      </c>
      <c r="AF3899" t="s">
        <v>48</v>
      </c>
      <c r="AG3899">
        <v>2017</v>
      </c>
      <c r="AH3899">
        <f>COUNTBLANK(datos[[#This Row],[Row ID]:[Year sales]])</f>
        <v>0</v>
      </c>
    </row>
    <row r="3900" spans="1:34" x14ac:dyDescent="0.3">
      <c r="A3900">
        <v>3899</v>
      </c>
      <c r="B3900" t="s">
        <v>7068</v>
      </c>
      <c r="C3900" s="4">
        <v>43069</v>
      </c>
      <c r="D3900" s="4">
        <v>43073</v>
      </c>
      <c r="E3900" t="s">
        <v>67</v>
      </c>
      <c r="F3900" t="s">
        <v>4916</v>
      </c>
      <c r="G3900" t="s">
        <v>4917</v>
      </c>
      <c r="H3900" t="s">
        <v>37</v>
      </c>
      <c r="I3900" t="s">
        <v>38</v>
      </c>
      <c r="J3900" t="s">
        <v>7069</v>
      </c>
      <c r="K3900" t="s">
        <v>124</v>
      </c>
      <c r="L3900">
        <v>78539</v>
      </c>
      <c r="M3900" t="s">
        <v>125</v>
      </c>
      <c r="N3900" t="s">
        <v>4341</v>
      </c>
      <c r="O3900" t="s">
        <v>62</v>
      </c>
      <c r="P3900" t="s">
        <v>289</v>
      </c>
      <c r="Q3900" t="s">
        <v>4342</v>
      </c>
      <c r="R3900" s="1">
        <v>2.3679999999999999</v>
      </c>
      <c r="S3900">
        <v>2</v>
      </c>
      <c r="T3900">
        <f t="shared" si="60"/>
        <v>27</v>
      </c>
      <c r="U3900" t="s">
        <v>46</v>
      </c>
      <c r="V3900">
        <v>0.2</v>
      </c>
      <c r="W3900">
        <v>0.47360000000000002</v>
      </c>
      <c r="X3900" s="1">
        <v>-0.47360000000000002</v>
      </c>
      <c r="Y3900" s="1">
        <v>2.8415999999999997</v>
      </c>
      <c r="Z3900" t="s">
        <v>65</v>
      </c>
      <c r="AA3900" s="2">
        <v>0.82879999999999998</v>
      </c>
      <c r="AB3900" s="3">
        <v>0.35000000000000003</v>
      </c>
      <c r="AC3900" s="1">
        <v>-1.0656000000000001</v>
      </c>
      <c r="AD3900">
        <v>4</v>
      </c>
      <c r="AE3900">
        <v>4</v>
      </c>
      <c r="AF3900" t="s">
        <v>48</v>
      </c>
      <c r="AG3900">
        <v>2017</v>
      </c>
      <c r="AH3900">
        <f>COUNTBLANK(datos[[#This Row],[Row ID]:[Year sales]])</f>
        <v>0</v>
      </c>
    </row>
    <row r="3901" spans="1:34" x14ac:dyDescent="0.3">
      <c r="A3901">
        <v>3900</v>
      </c>
      <c r="B3901" t="s">
        <v>7070</v>
      </c>
      <c r="C3901" s="4">
        <v>43076</v>
      </c>
      <c r="D3901" s="4">
        <v>43078</v>
      </c>
      <c r="E3901" t="s">
        <v>208</v>
      </c>
      <c r="F3901" t="s">
        <v>1147</v>
      </c>
      <c r="G3901" t="s">
        <v>1148</v>
      </c>
      <c r="H3901" t="s">
        <v>37</v>
      </c>
      <c r="I3901" t="s">
        <v>38</v>
      </c>
      <c r="J3901" t="s">
        <v>2861</v>
      </c>
      <c r="K3901" t="s">
        <v>518</v>
      </c>
      <c r="L3901">
        <v>43615</v>
      </c>
      <c r="M3901" t="s">
        <v>168</v>
      </c>
      <c r="N3901" t="s">
        <v>1686</v>
      </c>
      <c r="O3901" t="s">
        <v>90</v>
      </c>
      <c r="P3901" t="s">
        <v>181</v>
      </c>
      <c r="Q3901" t="s">
        <v>1687</v>
      </c>
      <c r="R3901" s="1">
        <v>127.98399999999999</v>
      </c>
      <c r="S3901">
        <v>2</v>
      </c>
      <c r="T3901">
        <f t="shared" si="60"/>
        <v>29</v>
      </c>
      <c r="U3901" t="s">
        <v>46</v>
      </c>
      <c r="V3901">
        <v>0.2</v>
      </c>
      <c r="W3901">
        <v>25.596800000000002</v>
      </c>
      <c r="X3901" s="1">
        <v>-25.596800000000002</v>
      </c>
      <c r="Y3901" s="1">
        <v>153.58080000000001</v>
      </c>
      <c r="Z3901" t="s">
        <v>99</v>
      </c>
      <c r="AA3901" s="2">
        <v>25.596800000000002</v>
      </c>
      <c r="AB3901" s="3">
        <v>0.2</v>
      </c>
      <c r="AC3901" s="1">
        <v>-76.790400000000005</v>
      </c>
      <c r="AD3901">
        <v>2</v>
      </c>
      <c r="AE3901">
        <v>2</v>
      </c>
      <c r="AF3901" t="s">
        <v>48</v>
      </c>
      <c r="AG3901">
        <v>2017</v>
      </c>
      <c r="AH3901">
        <f>COUNTBLANK(datos[[#This Row],[Row ID]:[Year sales]])</f>
        <v>0</v>
      </c>
    </row>
    <row r="3902" spans="1:34" x14ac:dyDescent="0.3">
      <c r="A3902">
        <v>3901</v>
      </c>
      <c r="B3902" t="s">
        <v>7071</v>
      </c>
      <c r="C3902" s="4">
        <v>42007</v>
      </c>
      <c r="D3902" s="4">
        <v>42012</v>
      </c>
      <c r="E3902" t="s">
        <v>67</v>
      </c>
      <c r="F3902" t="s">
        <v>2081</v>
      </c>
      <c r="G3902" t="s">
        <v>2082</v>
      </c>
      <c r="H3902" t="s">
        <v>57</v>
      </c>
      <c r="I3902" t="s">
        <v>38</v>
      </c>
      <c r="J3902" t="s">
        <v>7072</v>
      </c>
      <c r="K3902" t="s">
        <v>124</v>
      </c>
      <c r="L3902">
        <v>77520</v>
      </c>
      <c r="M3902" t="s">
        <v>125</v>
      </c>
      <c r="N3902" t="s">
        <v>1176</v>
      </c>
      <c r="O3902" t="s">
        <v>62</v>
      </c>
      <c r="P3902" t="s">
        <v>110</v>
      </c>
      <c r="Q3902" t="s">
        <v>1177</v>
      </c>
      <c r="R3902" s="1">
        <v>10.368</v>
      </c>
      <c r="S3902">
        <v>2</v>
      </c>
      <c r="T3902">
        <f t="shared" si="60"/>
        <v>24</v>
      </c>
      <c r="U3902" t="s">
        <v>46</v>
      </c>
      <c r="V3902">
        <v>0.2</v>
      </c>
      <c r="W3902">
        <v>2.0736000000000003</v>
      </c>
      <c r="X3902" s="1">
        <v>-2.0735999999999999</v>
      </c>
      <c r="Y3902" s="1">
        <v>12.441600000000001</v>
      </c>
      <c r="Z3902" t="s">
        <v>65</v>
      </c>
      <c r="AA3902" s="2">
        <v>3.6288</v>
      </c>
      <c r="AB3902" s="3">
        <v>0.35</v>
      </c>
      <c r="AC3902" s="1">
        <v>-4.6656000000000004</v>
      </c>
      <c r="AD3902">
        <v>5</v>
      </c>
      <c r="AE3902">
        <v>5</v>
      </c>
      <c r="AF3902" t="s">
        <v>48</v>
      </c>
      <c r="AG3902">
        <v>2015</v>
      </c>
      <c r="AH3902">
        <f>COUNTBLANK(datos[[#This Row],[Row ID]:[Year sales]])</f>
        <v>0</v>
      </c>
    </row>
    <row r="3903" spans="1:34" x14ac:dyDescent="0.3">
      <c r="A3903">
        <v>3902</v>
      </c>
      <c r="B3903" t="s">
        <v>7073</v>
      </c>
      <c r="C3903" s="4">
        <v>42322</v>
      </c>
      <c r="D3903" s="4">
        <v>42328</v>
      </c>
      <c r="E3903" t="s">
        <v>67</v>
      </c>
      <c r="F3903" t="s">
        <v>625</v>
      </c>
      <c r="G3903" t="s">
        <v>626</v>
      </c>
      <c r="H3903" t="s">
        <v>122</v>
      </c>
      <c r="I3903" t="s">
        <v>38</v>
      </c>
      <c r="J3903" t="s">
        <v>166</v>
      </c>
      <c r="K3903" t="s">
        <v>167</v>
      </c>
      <c r="L3903">
        <v>19143</v>
      </c>
      <c r="M3903" t="s">
        <v>168</v>
      </c>
      <c r="N3903" t="s">
        <v>7074</v>
      </c>
      <c r="O3903" t="s">
        <v>90</v>
      </c>
      <c r="P3903" t="s">
        <v>181</v>
      </c>
      <c r="Q3903" t="s">
        <v>7075</v>
      </c>
      <c r="R3903" s="1">
        <v>47.984000000000002</v>
      </c>
      <c r="S3903">
        <v>2</v>
      </c>
      <c r="T3903">
        <f t="shared" si="60"/>
        <v>4</v>
      </c>
      <c r="U3903" t="s">
        <v>46</v>
      </c>
      <c r="V3903">
        <v>0.2</v>
      </c>
      <c r="W3903">
        <v>9.5968000000000018</v>
      </c>
      <c r="X3903" s="1">
        <v>-9.5968</v>
      </c>
      <c r="Y3903" s="1">
        <v>57.580800000000004</v>
      </c>
      <c r="Z3903" t="s">
        <v>99</v>
      </c>
      <c r="AA3903" s="2">
        <v>-1.1996</v>
      </c>
      <c r="AB3903" s="3">
        <v>-2.4999999999999998E-2</v>
      </c>
      <c r="AC3903" s="1">
        <v>-39.586799999999997</v>
      </c>
      <c r="AD3903">
        <v>6</v>
      </c>
      <c r="AE3903">
        <v>6</v>
      </c>
      <c r="AF3903" t="s">
        <v>48</v>
      </c>
      <c r="AG3903">
        <v>2015</v>
      </c>
      <c r="AH3903">
        <f>COUNTBLANK(datos[[#This Row],[Row ID]:[Year sales]])</f>
        <v>0</v>
      </c>
    </row>
    <row r="3904" spans="1:34" x14ac:dyDescent="0.3">
      <c r="A3904">
        <v>3903</v>
      </c>
      <c r="B3904" t="s">
        <v>7076</v>
      </c>
      <c r="C3904" s="4">
        <v>42279</v>
      </c>
      <c r="D3904" s="4">
        <v>42284</v>
      </c>
      <c r="E3904" t="s">
        <v>34</v>
      </c>
      <c r="F3904" t="s">
        <v>397</v>
      </c>
      <c r="G3904" t="s">
        <v>398</v>
      </c>
      <c r="H3904" t="s">
        <v>122</v>
      </c>
      <c r="I3904" t="s">
        <v>38</v>
      </c>
      <c r="J3904" t="s">
        <v>58</v>
      </c>
      <c r="K3904" t="s">
        <v>59</v>
      </c>
      <c r="L3904">
        <v>90045</v>
      </c>
      <c r="M3904" t="s">
        <v>60</v>
      </c>
      <c r="N3904" t="s">
        <v>4918</v>
      </c>
      <c r="O3904" t="s">
        <v>62</v>
      </c>
      <c r="P3904" t="s">
        <v>77</v>
      </c>
      <c r="Q3904" t="s">
        <v>4919</v>
      </c>
      <c r="R3904" s="1">
        <v>270.33999999999997</v>
      </c>
      <c r="S3904">
        <v>14</v>
      </c>
      <c r="T3904">
        <f t="shared" si="60"/>
        <v>35</v>
      </c>
      <c r="U3904" t="s">
        <v>75</v>
      </c>
      <c r="V3904">
        <v>0</v>
      </c>
      <c r="W3904">
        <v>0</v>
      </c>
      <c r="X3904" s="1">
        <v>0</v>
      </c>
      <c r="Y3904" s="1">
        <v>270.33999999999997</v>
      </c>
      <c r="Z3904" t="s">
        <v>47</v>
      </c>
      <c r="AA3904" s="2">
        <v>75.6952</v>
      </c>
      <c r="AB3904" s="3">
        <v>0.28000000000000003</v>
      </c>
      <c r="AC3904" s="1">
        <v>-194.6448</v>
      </c>
      <c r="AD3904">
        <v>5</v>
      </c>
      <c r="AE3904">
        <v>5</v>
      </c>
      <c r="AF3904" t="s">
        <v>48</v>
      </c>
      <c r="AG3904">
        <v>2015</v>
      </c>
      <c r="AH3904">
        <f>COUNTBLANK(datos[[#This Row],[Row ID]:[Year sales]])</f>
        <v>0</v>
      </c>
    </row>
    <row r="3905" spans="1:34" x14ac:dyDescent="0.3">
      <c r="A3905">
        <v>3904</v>
      </c>
      <c r="B3905" t="s">
        <v>7077</v>
      </c>
      <c r="C3905" s="4">
        <v>42099</v>
      </c>
      <c r="D3905" s="4">
        <v>42104</v>
      </c>
      <c r="E3905" t="s">
        <v>67</v>
      </c>
      <c r="F3905" t="s">
        <v>7078</v>
      </c>
      <c r="G3905" t="s">
        <v>7079</v>
      </c>
      <c r="H3905" t="s">
        <v>122</v>
      </c>
      <c r="I3905" t="s">
        <v>38</v>
      </c>
      <c r="J3905" t="s">
        <v>166</v>
      </c>
      <c r="K3905" t="s">
        <v>167</v>
      </c>
      <c r="L3905">
        <v>19143</v>
      </c>
      <c r="M3905" t="s">
        <v>168</v>
      </c>
      <c r="N3905" t="s">
        <v>5320</v>
      </c>
      <c r="O3905" t="s">
        <v>62</v>
      </c>
      <c r="P3905" t="s">
        <v>97</v>
      </c>
      <c r="Q3905" t="s">
        <v>5321</v>
      </c>
      <c r="R3905" s="1">
        <v>98.111999999999995</v>
      </c>
      <c r="S3905">
        <v>7</v>
      </c>
      <c r="T3905">
        <f t="shared" si="60"/>
        <v>16</v>
      </c>
      <c r="U3905" t="s">
        <v>75</v>
      </c>
      <c r="V3905">
        <v>0.2</v>
      </c>
      <c r="W3905">
        <v>19.622399999999999</v>
      </c>
      <c r="X3905" s="1">
        <v>-19.622399999999999</v>
      </c>
      <c r="Y3905" s="1">
        <v>117.73439999999999</v>
      </c>
      <c r="Z3905" t="s">
        <v>99</v>
      </c>
      <c r="AA3905" s="2">
        <v>18.396000000000001</v>
      </c>
      <c r="AB3905" s="3">
        <v>0.18750000000000003</v>
      </c>
      <c r="AC3905" s="1">
        <v>-60.093600000000002</v>
      </c>
      <c r="AD3905">
        <v>5</v>
      </c>
      <c r="AE3905">
        <v>5</v>
      </c>
      <c r="AF3905" t="s">
        <v>48</v>
      </c>
      <c r="AG3905">
        <v>2015</v>
      </c>
      <c r="AH3905">
        <f>COUNTBLANK(datos[[#This Row],[Row ID]:[Year sales]])</f>
        <v>0</v>
      </c>
    </row>
    <row r="3906" spans="1:34" x14ac:dyDescent="0.3">
      <c r="A3906">
        <v>3905</v>
      </c>
      <c r="B3906" t="s">
        <v>7077</v>
      </c>
      <c r="C3906" s="4">
        <v>42099</v>
      </c>
      <c r="D3906" s="4">
        <v>42104</v>
      </c>
      <c r="E3906" t="s">
        <v>67</v>
      </c>
      <c r="F3906" t="s">
        <v>7078</v>
      </c>
      <c r="G3906" t="s">
        <v>7079</v>
      </c>
      <c r="H3906" t="s">
        <v>122</v>
      </c>
      <c r="I3906" t="s">
        <v>38</v>
      </c>
      <c r="J3906" t="s">
        <v>166</v>
      </c>
      <c r="K3906" t="s">
        <v>167</v>
      </c>
      <c r="L3906">
        <v>19143</v>
      </c>
      <c r="M3906" t="s">
        <v>168</v>
      </c>
      <c r="N3906" t="s">
        <v>2821</v>
      </c>
      <c r="O3906" t="s">
        <v>62</v>
      </c>
      <c r="P3906" t="s">
        <v>77</v>
      </c>
      <c r="Q3906" t="s">
        <v>2822</v>
      </c>
      <c r="R3906" s="1">
        <v>563.80799999999999</v>
      </c>
      <c r="S3906">
        <v>4</v>
      </c>
      <c r="T3906">
        <f t="shared" ref="T3906:T3969" si="61">SUMIF(Q:Q, Q3906, S:S)</f>
        <v>26</v>
      </c>
      <c r="U3906" t="s">
        <v>52</v>
      </c>
      <c r="V3906">
        <v>0.2</v>
      </c>
      <c r="W3906">
        <v>112.7616</v>
      </c>
      <c r="X3906" s="1">
        <v>-112.7616</v>
      </c>
      <c r="Y3906" s="1">
        <v>676.56960000000004</v>
      </c>
      <c r="Z3906" t="s">
        <v>53</v>
      </c>
      <c r="AA3906" s="2">
        <v>21.142800000000001</v>
      </c>
      <c r="AB3906" s="3">
        <v>3.7500000000000006E-2</v>
      </c>
      <c r="AC3906" s="1">
        <v>-429.90359999999998</v>
      </c>
      <c r="AD3906">
        <v>5</v>
      </c>
      <c r="AE3906">
        <v>5</v>
      </c>
      <c r="AF3906" t="s">
        <v>48</v>
      </c>
      <c r="AG3906">
        <v>2015</v>
      </c>
      <c r="AH3906">
        <f>COUNTBLANK(datos[[#This Row],[Row ID]:[Year sales]])</f>
        <v>0</v>
      </c>
    </row>
    <row r="3907" spans="1:34" x14ac:dyDescent="0.3">
      <c r="A3907">
        <v>3906</v>
      </c>
      <c r="B3907" t="s">
        <v>7077</v>
      </c>
      <c r="C3907" s="4">
        <v>42099</v>
      </c>
      <c r="D3907" s="4">
        <v>42104</v>
      </c>
      <c r="E3907" t="s">
        <v>67</v>
      </c>
      <c r="F3907" t="s">
        <v>7078</v>
      </c>
      <c r="G3907" t="s">
        <v>7079</v>
      </c>
      <c r="H3907" t="s">
        <v>122</v>
      </c>
      <c r="I3907" t="s">
        <v>38</v>
      </c>
      <c r="J3907" t="s">
        <v>166</v>
      </c>
      <c r="K3907" t="s">
        <v>167</v>
      </c>
      <c r="L3907">
        <v>19143</v>
      </c>
      <c r="M3907" t="s">
        <v>168</v>
      </c>
      <c r="N3907" t="s">
        <v>3321</v>
      </c>
      <c r="O3907" t="s">
        <v>62</v>
      </c>
      <c r="P3907" t="s">
        <v>94</v>
      </c>
      <c r="Q3907" t="s">
        <v>3322</v>
      </c>
      <c r="R3907" s="1">
        <v>10.428000000000001</v>
      </c>
      <c r="S3907">
        <v>4</v>
      </c>
      <c r="T3907">
        <f t="shared" si="61"/>
        <v>17</v>
      </c>
      <c r="U3907" t="s">
        <v>52</v>
      </c>
      <c r="V3907">
        <v>0.7</v>
      </c>
      <c r="W3907">
        <v>7.2995999999999999</v>
      </c>
      <c r="X3907" s="1">
        <v>-7.2995999999999999</v>
      </c>
      <c r="Y3907" s="1">
        <v>17.727600000000002</v>
      </c>
      <c r="Z3907" t="s">
        <v>65</v>
      </c>
      <c r="AA3907" s="2">
        <v>-6.952</v>
      </c>
      <c r="AB3907" s="3">
        <v>-0.66666666666666663</v>
      </c>
      <c r="AC3907" s="1">
        <v>-10.080399999999999</v>
      </c>
      <c r="AD3907">
        <v>5</v>
      </c>
      <c r="AE3907">
        <v>5</v>
      </c>
      <c r="AF3907" t="s">
        <v>48</v>
      </c>
      <c r="AG3907">
        <v>2015</v>
      </c>
      <c r="AH3907">
        <f>COUNTBLANK(datos[[#This Row],[Row ID]:[Year sales]])</f>
        <v>0</v>
      </c>
    </row>
    <row r="3908" spans="1:34" x14ac:dyDescent="0.3">
      <c r="A3908">
        <v>3907</v>
      </c>
      <c r="B3908" t="s">
        <v>7077</v>
      </c>
      <c r="C3908" s="4">
        <v>42099</v>
      </c>
      <c r="D3908" s="4">
        <v>42104</v>
      </c>
      <c r="E3908" t="s">
        <v>67</v>
      </c>
      <c r="F3908" t="s">
        <v>7078</v>
      </c>
      <c r="G3908" t="s">
        <v>7079</v>
      </c>
      <c r="H3908" t="s">
        <v>122</v>
      </c>
      <c r="I3908" t="s">
        <v>38</v>
      </c>
      <c r="J3908" t="s">
        <v>166</v>
      </c>
      <c r="K3908" t="s">
        <v>167</v>
      </c>
      <c r="L3908">
        <v>19143</v>
      </c>
      <c r="M3908" t="s">
        <v>168</v>
      </c>
      <c r="N3908" t="s">
        <v>5371</v>
      </c>
      <c r="O3908" t="s">
        <v>43</v>
      </c>
      <c r="P3908" t="s">
        <v>83</v>
      </c>
      <c r="Q3908" t="s">
        <v>5372</v>
      </c>
      <c r="R3908" s="1">
        <v>547.13599999999997</v>
      </c>
      <c r="S3908">
        <v>4</v>
      </c>
      <c r="T3908">
        <f t="shared" si="61"/>
        <v>25</v>
      </c>
      <c r="U3908" t="s">
        <v>52</v>
      </c>
      <c r="V3908">
        <v>0.2</v>
      </c>
      <c r="W3908">
        <v>109.4272</v>
      </c>
      <c r="X3908" s="1">
        <v>-109.4272</v>
      </c>
      <c r="Y3908" s="1">
        <v>656.56319999999994</v>
      </c>
      <c r="Z3908" t="s">
        <v>53</v>
      </c>
      <c r="AA3908" s="2">
        <v>-68.391999999999996</v>
      </c>
      <c r="AB3908" s="3">
        <v>-0.125</v>
      </c>
      <c r="AC3908" s="1">
        <v>-506.10079999999999</v>
      </c>
      <c r="AD3908">
        <v>5</v>
      </c>
      <c r="AE3908">
        <v>5</v>
      </c>
      <c r="AF3908" t="s">
        <v>48</v>
      </c>
      <c r="AG3908">
        <v>2015</v>
      </c>
      <c r="AH3908">
        <f>COUNTBLANK(datos[[#This Row],[Row ID]:[Year sales]])</f>
        <v>0</v>
      </c>
    </row>
    <row r="3909" spans="1:34" x14ac:dyDescent="0.3">
      <c r="A3909">
        <v>3908</v>
      </c>
      <c r="B3909" t="s">
        <v>7077</v>
      </c>
      <c r="C3909" s="4">
        <v>42099</v>
      </c>
      <c r="D3909" s="4">
        <v>42104</v>
      </c>
      <c r="E3909" t="s">
        <v>67</v>
      </c>
      <c r="F3909" t="s">
        <v>7078</v>
      </c>
      <c r="G3909" t="s">
        <v>7079</v>
      </c>
      <c r="H3909" t="s">
        <v>122</v>
      </c>
      <c r="I3909" t="s">
        <v>38</v>
      </c>
      <c r="J3909" t="s">
        <v>166</v>
      </c>
      <c r="K3909" t="s">
        <v>167</v>
      </c>
      <c r="L3909">
        <v>19143</v>
      </c>
      <c r="M3909" t="s">
        <v>168</v>
      </c>
      <c r="N3909" t="s">
        <v>1960</v>
      </c>
      <c r="O3909" t="s">
        <v>90</v>
      </c>
      <c r="P3909" t="s">
        <v>91</v>
      </c>
      <c r="Q3909" t="s">
        <v>1961</v>
      </c>
      <c r="R3909" s="1">
        <v>14.85</v>
      </c>
      <c r="S3909">
        <v>5</v>
      </c>
      <c r="T3909">
        <f t="shared" si="61"/>
        <v>17</v>
      </c>
      <c r="U3909" t="s">
        <v>75</v>
      </c>
      <c r="V3909">
        <v>0.4</v>
      </c>
      <c r="W3909">
        <v>5.94</v>
      </c>
      <c r="X3909" s="1">
        <v>-5.94</v>
      </c>
      <c r="Y3909" s="1">
        <v>20.79</v>
      </c>
      <c r="Z3909" t="s">
        <v>65</v>
      </c>
      <c r="AA3909" s="2">
        <v>-3.2174999999999998</v>
      </c>
      <c r="AB3909" s="3">
        <v>-0.21666666666666665</v>
      </c>
      <c r="AC3909" s="1">
        <v>-12.1275</v>
      </c>
      <c r="AD3909">
        <v>5</v>
      </c>
      <c r="AE3909">
        <v>5</v>
      </c>
      <c r="AF3909" t="s">
        <v>48</v>
      </c>
      <c r="AG3909">
        <v>2015</v>
      </c>
      <c r="AH3909">
        <f>COUNTBLANK(datos[[#This Row],[Row ID]:[Year sales]])</f>
        <v>0</v>
      </c>
    </row>
    <row r="3910" spans="1:34" x14ac:dyDescent="0.3">
      <c r="A3910">
        <v>3909</v>
      </c>
      <c r="B3910" t="s">
        <v>7077</v>
      </c>
      <c r="C3910" s="4">
        <v>42099</v>
      </c>
      <c r="D3910" s="4">
        <v>42104</v>
      </c>
      <c r="E3910" t="s">
        <v>67</v>
      </c>
      <c r="F3910" t="s">
        <v>7078</v>
      </c>
      <c r="G3910" t="s">
        <v>7079</v>
      </c>
      <c r="H3910" t="s">
        <v>122</v>
      </c>
      <c r="I3910" t="s">
        <v>38</v>
      </c>
      <c r="J3910" t="s">
        <v>166</v>
      </c>
      <c r="K3910" t="s">
        <v>167</v>
      </c>
      <c r="L3910">
        <v>19143</v>
      </c>
      <c r="M3910" t="s">
        <v>168</v>
      </c>
      <c r="N3910" t="s">
        <v>490</v>
      </c>
      <c r="O3910" t="s">
        <v>90</v>
      </c>
      <c r="P3910" t="s">
        <v>91</v>
      </c>
      <c r="Q3910" t="s">
        <v>491</v>
      </c>
      <c r="R3910" s="1">
        <v>41.988</v>
      </c>
      <c r="S3910">
        <v>2</v>
      </c>
      <c r="T3910">
        <f t="shared" si="61"/>
        <v>8</v>
      </c>
      <c r="U3910" t="s">
        <v>46</v>
      </c>
      <c r="V3910">
        <v>0.4</v>
      </c>
      <c r="W3910">
        <v>16.795200000000001</v>
      </c>
      <c r="X3910" s="1">
        <v>-16.795200000000001</v>
      </c>
      <c r="Y3910" s="1">
        <v>58.783200000000001</v>
      </c>
      <c r="Z3910" t="s">
        <v>99</v>
      </c>
      <c r="AA3910" s="2">
        <v>-9.7972000000000001</v>
      </c>
      <c r="AB3910" s="3">
        <v>-0.23333333333333334</v>
      </c>
      <c r="AC3910" s="1">
        <v>-34.99</v>
      </c>
      <c r="AD3910">
        <v>5</v>
      </c>
      <c r="AE3910">
        <v>5</v>
      </c>
      <c r="AF3910" t="s">
        <v>48</v>
      </c>
      <c r="AG3910">
        <v>2015</v>
      </c>
      <c r="AH3910">
        <f>COUNTBLANK(datos[[#This Row],[Row ID]:[Year sales]])</f>
        <v>0</v>
      </c>
    </row>
    <row r="3911" spans="1:34" x14ac:dyDescent="0.3">
      <c r="A3911">
        <v>3910</v>
      </c>
      <c r="B3911" t="s">
        <v>7077</v>
      </c>
      <c r="C3911" s="4">
        <v>42099</v>
      </c>
      <c r="D3911" s="4">
        <v>42104</v>
      </c>
      <c r="E3911" t="s">
        <v>67</v>
      </c>
      <c r="F3911" t="s">
        <v>7078</v>
      </c>
      <c r="G3911" t="s">
        <v>7079</v>
      </c>
      <c r="H3911" t="s">
        <v>122</v>
      </c>
      <c r="I3911" t="s">
        <v>38</v>
      </c>
      <c r="J3911" t="s">
        <v>166</v>
      </c>
      <c r="K3911" t="s">
        <v>167</v>
      </c>
      <c r="L3911">
        <v>19143</v>
      </c>
      <c r="M3911" t="s">
        <v>168</v>
      </c>
      <c r="N3911" t="s">
        <v>4773</v>
      </c>
      <c r="O3911" t="s">
        <v>43</v>
      </c>
      <c r="P3911" t="s">
        <v>83</v>
      </c>
      <c r="Q3911" t="s">
        <v>4774</v>
      </c>
      <c r="R3911" s="1">
        <v>7.5839999999999996</v>
      </c>
      <c r="S3911">
        <v>1</v>
      </c>
      <c r="T3911">
        <f t="shared" si="61"/>
        <v>23</v>
      </c>
      <c r="U3911" t="s">
        <v>46</v>
      </c>
      <c r="V3911">
        <v>0.2</v>
      </c>
      <c r="W3911">
        <v>1.5167999999999999</v>
      </c>
      <c r="X3911" s="1">
        <v>-1.5167999999999999</v>
      </c>
      <c r="Y3911" s="1">
        <v>9.1007999999999996</v>
      </c>
      <c r="Z3911" t="s">
        <v>65</v>
      </c>
      <c r="AA3911" s="2">
        <v>2.37</v>
      </c>
      <c r="AB3911" s="3">
        <v>0.31250000000000006</v>
      </c>
      <c r="AC3911" s="1">
        <v>-3.6972</v>
      </c>
      <c r="AD3911">
        <v>5</v>
      </c>
      <c r="AE3911">
        <v>5</v>
      </c>
      <c r="AF3911" t="s">
        <v>48</v>
      </c>
      <c r="AG3911">
        <v>2015</v>
      </c>
      <c r="AH3911">
        <f>COUNTBLANK(datos[[#This Row],[Row ID]:[Year sales]])</f>
        <v>0</v>
      </c>
    </row>
    <row r="3912" spans="1:34" x14ac:dyDescent="0.3">
      <c r="A3912">
        <v>3911</v>
      </c>
      <c r="B3912" t="s">
        <v>7077</v>
      </c>
      <c r="C3912" s="4">
        <v>42099</v>
      </c>
      <c r="D3912" s="4">
        <v>42104</v>
      </c>
      <c r="E3912" t="s">
        <v>67</v>
      </c>
      <c r="F3912" t="s">
        <v>7078</v>
      </c>
      <c r="G3912" t="s">
        <v>7079</v>
      </c>
      <c r="H3912" t="s">
        <v>122</v>
      </c>
      <c r="I3912" t="s">
        <v>38</v>
      </c>
      <c r="J3912" t="s">
        <v>166</v>
      </c>
      <c r="K3912" t="s">
        <v>167</v>
      </c>
      <c r="L3912">
        <v>19143</v>
      </c>
      <c r="M3912" t="s">
        <v>168</v>
      </c>
      <c r="N3912" t="s">
        <v>7080</v>
      </c>
      <c r="O3912" t="s">
        <v>43</v>
      </c>
      <c r="P3912" t="s">
        <v>44</v>
      </c>
      <c r="Q3912" t="s">
        <v>7081</v>
      </c>
      <c r="R3912" s="1">
        <v>352.45</v>
      </c>
      <c r="S3912">
        <v>5</v>
      </c>
      <c r="T3912">
        <f t="shared" si="61"/>
        <v>34</v>
      </c>
      <c r="U3912" t="s">
        <v>75</v>
      </c>
      <c r="V3912">
        <v>0.5</v>
      </c>
      <c r="W3912">
        <v>176.22499999999999</v>
      </c>
      <c r="X3912" s="1">
        <v>-176.22499999999999</v>
      </c>
      <c r="Y3912" s="1">
        <v>528.67499999999995</v>
      </c>
      <c r="Z3912" t="s">
        <v>53</v>
      </c>
      <c r="AA3912" s="2">
        <v>-211.47</v>
      </c>
      <c r="AB3912" s="3">
        <v>-0.6</v>
      </c>
      <c r="AC3912" s="1">
        <v>-387.69499999999999</v>
      </c>
      <c r="AD3912">
        <v>5</v>
      </c>
      <c r="AE3912">
        <v>5</v>
      </c>
      <c r="AF3912" t="s">
        <v>48</v>
      </c>
      <c r="AG3912">
        <v>2015</v>
      </c>
      <c r="AH3912">
        <f>COUNTBLANK(datos[[#This Row],[Row ID]:[Year sales]])</f>
        <v>0</v>
      </c>
    </row>
    <row r="3913" spans="1:34" x14ac:dyDescent="0.3">
      <c r="A3913">
        <v>3912</v>
      </c>
      <c r="B3913" t="s">
        <v>7082</v>
      </c>
      <c r="C3913" s="4">
        <v>42891</v>
      </c>
      <c r="D3913" s="4">
        <v>42892</v>
      </c>
      <c r="E3913" t="s">
        <v>208</v>
      </c>
      <c r="F3913" t="s">
        <v>3855</v>
      </c>
      <c r="G3913" t="s">
        <v>3856</v>
      </c>
      <c r="H3913" t="s">
        <v>37</v>
      </c>
      <c r="I3913" t="s">
        <v>38</v>
      </c>
      <c r="J3913" t="s">
        <v>6458</v>
      </c>
      <c r="K3913" t="s">
        <v>124</v>
      </c>
      <c r="L3913">
        <v>77581</v>
      </c>
      <c r="M3913" t="s">
        <v>125</v>
      </c>
      <c r="N3913" t="s">
        <v>7083</v>
      </c>
      <c r="O3913" t="s">
        <v>90</v>
      </c>
      <c r="P3913" t="s">
        <v>91</v>
      </c>
      <c r="Q3913" t="s">
        <v>7084</v>
      </c>
      <c r="R3913" s="1">
        <v>470.37599999999998</v>
      </c>
      <c r="S3913">
        <v>3</v>
      </c>
      <c r="T3913">
        <f t="shared" si="61"/>
        <v>10</v>
      </c>
      <c r="U3913" t="s">
        <v>52</v>
      </c>
      <c r="V3913">
        <v>0.2</v>
      </c>
      <c r="W3913">
        <v>94.075199999999995</v>
      </c>
      <c r="X3913" s="1">
        <v>-94.075199999999995</v>
      </c>
      <c r="Y3913" s="1">
        <v>564.45119999999997</v>
      </c>
      <c r="Z3913" t="s">
        <v>53</v>
      </c>
      <c r="AA3913" s="2">
        <v>52.917299999999997</v>
      </c>
      <c r="AB3913" s="3">
        <v>0.1125</v>
      </c>
      <c r="AC3913" s="1">
        <v>-323.38350000000003</v>
      </c>
      <c r="AD3913">
        <v>1</v>
      </c>
      <c r="AE3913">
        <v>1</v>
      </c>
      <c r="AF3913" t="s">
        <v>48</v>
      </c>
      <c r="AG3913">
        <v>2017</v>
      </c>
      <c r="AH3913">
        <f>COUNTBLANK(datos[[#This Row],[Row ID]:[Year sales]])</f>
        <v>0</v>
      </c>
    </row>
    <row r="3914" spans="1:34" x14ac:dyDescent="0.3">
      <c r="A3914">
        <v>3913</v>
      </c>
      <c r="B3914" t="s">
        <v>7085</v>
      </c>
      <c r="C3914" s="4">
        <v>42996</v>
      </c>
      <c r="D3914" s="4">
        <v>43003</v>
      </c>
      <c r="E3914" t="s">
        <v>67</v>
      </c>
      <c r="F3914" t="s">
        <v>1341</v>
      </c>
      <c r="G3914" t="s">
        <v>1342</v>
      </c>
      <c r="H3914" t="s">
        <v>57</v>
      </c>
      <c r="I3914" t="s">
        <v>38</v>
      </c>
      <c r="J3914" t="s">
        <v>286</v>
      </c>
      <c r="K3914" t="s">
        <v>287</v>
      </c>
      <c r="L3914">
        <v>10035</v>
      </c>
      <c r="M3914" t="s">
        <v>168</v>
      </c>
      <c r="N3914" t="s">
        <v>3899</v>
      </c>
      <c r="O3914" t="s">
        <v>62</v>
      </c>
      <c r="P3914" t="s">
        <v>110</v>
      </c>
      <c r="Q3914" t="s">
        <v>3900</v>
      </c>
      <c r="R3914" s="1">
        <v>19.440000000000001</v>
      </c>
      <c r="S3914">
        <v>3</v>
      </c>
      <c r="T3914">
        <f t="shared" si="61"/>
        <v>24</v>
      </c>
      <c r="U3914" t="s">
        <v>52</v>
      </c>
      <c r="V3914">
        <v>0</v>
      </c>
      <c r="W3914">
        <v>0</v>
      </c>
      <c r="X3914" s="1">
        <v>0</v>
      </c>
      <c r="Y3914" s="1">
        <v>19.440000000000001</v>
      </c>
      <c r="Z3914" t="s">
        <v>65</v>
      </c>
      <c r="AA3914" s="2">
        <v>9.3312000000000008</v>
      </c>
      <c r="AB3914" s="3">
        <v>0.48000000000000004</v>
      </c>
      <c r="AC3914" s="1">
        <v>-10.1088</v>
      </c>
      <c r="AD3914">
        <v>7</v>
      </c>
      <c r="AE3914">
        <v>7</v>
      </c>
      <c r="AF3914" t="s">
        <v>48</v>
      </c>
      <c r="AG3914">
        <v>2017</v>
      </c>
      <c r="AH3914">
        <f>COUNTBLANK(datos[[#This Row],[Row ID]:[Year sales]])</f>
        <v>0</v>
      </c>
    </row>
    <row r="3915" spans="1:34" x14ac:dyDescent="0.3">
      <c r="A3915">
        <v>3914</v>
      </c>
      <c r="B3915" t="s">
        <v>7085</v>
      </c>
      <c r="C3915" s="4">
        <v>42996</v>
      </c>
      <c r="D3915" s="4">
        <v>43003</v>
      </c>
      <c r="E3915" t="s">
        <v>67</v>
      </c>
      <c r="F3915" t="s">
        <v>1341</v>
      </c>
      <c r="G3915" t="s">
        <v>1342</v>
      </c>
      <c r="H3915" t="s">
        <v>57</v>
      </c>
      <c r="I3915" t="s">
        <v>38</v>
      </c>
      <c r="J3915" t="s">
        <v>286</v>
      </c>
      <c r="K3915" t="s">
        <v>287</v>
      </c>
      <c r="L3915">
        <v>10035</v>
      </c>
      <c r="M3915" t="s">
        <v>168</v>
      </c>
      <c r="N3915" t="s">
        <v>3434</v>
      </c>
      <c r="O3915" t="s">
        <v>43</v>
      </c>
      <c r="P3915" t="s">
        <v>83</v>
      </c>
      <c r="Q3915" t="s">
        <v>3435</v>
      </c>
      <c r="R3915" s="1">
        <v>9.82</v>
      </c>
      <c r="S3915">
        <v>2</v>
      </c>
      <c r="T3915">
        <f t="shared" si="61"/>
        <v>34</v>
      </c>
      <c r="U3915" t="s">
        <v>46</v>
      </c>
      <c r="V3915">
        <v>0</v>
      </c>
      <c r="W3915">
        <v>0</v>
      </c>
      <c r="X3915" s="1">
        <v>0</v>
      </c>
      <c r="Y3915" s="1">
        <v>9.82</v>
      </c>
      <c r="Z3915" t="s">
        <v>65</v>
      </c>
      <c r="AA3915" s="2">
        <v>3.2406000000000001</v>
      </c>
      <c r="AB3915" s="3">
        <v>0.33</v>
      </c>
      <c r="AC3915" s="1">
        <v>-6.5793999999999997</v>
      </c>
      <c r="AD3915">
        <v>7</v>
      </c>
      <c r="AE3915">
        <v>7</v>
      </c>
      <c r="AF3915" t="s">
        <v>48</v>
      </c>
      <c r="AG3915">
        <v>2017</v>
      </c>
      <c r="AH3915">
        <f>COUNTBLANK(datos[[#This Row],[Row ID]:[Year sales]])</f>
        <v>0</v>
      </c>
    </row>
    <row r="3916" spans="1:34" x14ac:dyDescent="0.3">
      <c r="A3916">
        <v>3915</v>
      </c>
      <c r="B3916" t="s">
        <v>7086</v>
      </c>
      <c r="C3916" s="4">
        <v>42934</v>
      </c>
      <c r="D3916" s="4">
        <v>42939</v>
      </c>
      <c r="E3916" t="s">
        <v>67</v>
      </c>
      <c r="F3916" t="s">
        <v>5183</v>
      </c>
      <c r="G3916" t="s">
        <v>5184</v>
      </c>
      <c r="H3916" t="s">
        <v>37</v>
      </c>
      <c r="I3916" t="s">
        <v>38</v>
      </c>
      <c r="J3916" t="s">
        <v>564</v>
      </c>
      <c r="K3916" t="s">
        <v>330</v>
      </c>
      <c r="L3916">
        <v>85023</v>
      </c>
      <c r="M3916" t="s">
        <v>60</v>
      </c>
      <c r="N3916" t="s">
        <v>3353</v>
      </c>
      <c r="O3916" t="s">
        <v>43</v>
      </c>
      <c r="P3916" t="s">
        <v>73</v>
      </c>
      <c r="Q3916" t="s">
        <v>3354</v>
      </c>
      <c r="R3916" s="1">
        <v>801.6</v>
      </c>
      <c r="S3916">
        <v>5</v>
      </c>
      <c r="T3916">
        <f t="shared" si="61"/>
        <v>22</v>
      </c>
      <c r="U3916" t="s">
        <v>75</v>
      </c>
      <c r="V3916">
        <v>0.5</v>
      </c>
      <c r="W3916">
        <v>400.8</v>
      </c>
      <c r="X3916" s="1">
        <v>-400.8</v>
      </c>
      <c r="Y3916" s="1">
        <v>1202.4000000000001</v>
      </c>
      <c r="Z3916" t="s">
        <v>53</v>
      </c>
      <c r="AA3916" s="2">
        <v>-448.89600000000002</v>
      </c>
      <c r="AB3916" s="3">
        <v>-0.56000000000000005</v>
      </c>
      <c r="AC3916" s="1">
        <v>-849.69600000000003</v>
      </c>
      <c r="AD3916">
        <v>5</v>
      </c>
      <c r="AE3916">
        <v>5</v>
      </c>
      <c r="AF3916" t="s">
        <v>48</v>
      </c>
      <c r="AG3916">
        <v>2017</v>
      </c>
      <c r="AH3916">
        <f>COUNTBLANK(datos[[#This Row],[Row ID]:[Year sales]])</f>
        <v>0</v>
      </c>
    </row>
    <row r="3917" spans="1:34" x14ac:dyDescent="0.3">
      <c r="A3917">
        <v>3916</v>
      </c>
      <c r="B3917" t="s">
        <v>7086</v>
      </c>
      <c r="C3917" s="4">
        <v>42934</v>
      </c>
      <c r="D3917" s="4">
        <v>42939</v>
      </c>
      <c r="E3917" t="s">
        <v>67</v>
      </c>
      <c r="F3917" t="s">
        <v>5183</v>
      </c>
      <c r="G3917" t="s">
        <v>5184</v>
      </c>
      <c r="H3917" t="s">
        <v>37</v>
      </c>
      <c r="I3917" t="s">
        <v>38</v>
      </c>
      <c r="J3917" t="s">
        <v>564</v>
      </c>
      <c r="K3917" t="s">
        <v>330</v>
      </c>
      <c r="L3917">
        <v>85023</v>
      </c>
      <c r="M3917" t="s">
        <v>60</v>
      </c>
      <c r="N3917" t="s">
        <v>223</v>
      </c>
      <c r="O3917" t="s">
        <v>43</v>
      </c>
      <c r="P3917" t="s">
        <v>50</v>
      </c>
      <c r="Q3917" t="s">
        <v>224</v>
      </c>
      <c r="R3917" s="1">
        <v>161.56800000000001</v>
      </c>
      <c r="S3917">
        <v>2</v>
      </c>
      <c r="T3917">
        <f t="shared" si="61"/>
        <v>35</v>
      </c>
      <c r="U3917" t="s">
        <v>46</v>
      </c>
      <c r="V3917">
        <v>0.2</v>
      </c>
      <c r="W3917">
        <v>32.313600000000001</v>
      </c>
      <c r="X3917" s="1">
        <v>-32.313600000000001</v>
      </c>
      <c r="Y3917" s="1">
        <v>193.88160000000002</v>
      </c>
      <c r="Z3917" t="s">
        <v>99</v>
      </c>
      <c r="AA3917" s="2">
        <v>10.098000000000001</v>
      </c>
      <c r="AB3917" s="3">
        <v>6.25E-2</v>
      </c>
      <c r="AC3917" s="1">
        <v>-119.1564</v>
      </c>
      <c r="AD3917">
        <v>5</v>
      </c>
      <c r="AE3917">
        <v>5</v>
      </c>
      <c r="AF3917" t="s">
        <v>48</v>
      </c>
      <c r="AG3917">
        <v>2017</v>
      </c>
      <c r="AH3917">
        <f>COUNTBLANK(datos[[#This Row],[Row ID]:[Year sales]])</f>
        <v>0</v>
      </c>
    </row>
    <row r="3918" spans="1:34" x14ac:dyDescent="0.3">
      <c r="A3918">
        <v>3917</v>
      </c>
      <c r="B3918" t="s">
        <v>7086</v>
      </c>
      <c r="C3918" s="4">
        <v>42934</v>
      </c>
      <c r="D3918" s="4">
        <v>42939</v>
      </c>
      <c r="E3918" t="s">
        <v>67</v>
      </c>
      <c r="F3918" t="s">
        <v>5183</v>
      </c>
      <c r="G3918" t="s">
        <v>5184</v>
      </c>
      <c r="H3918" t="s">
        <v>37</v>
      </c>
      <c r="I3918" t="s">
        <v>38</v>
      </c>
      <c r="J3918" t="s">
        <v>564</v>
      </c>
      <c r="K3918" t="s">
        <v>330</v>
      </c>
      <c r="L3918">
        <v>85023</v>
      </c>
      <c r="M3918" t="s">
        <v>60</v>
      </c>
      <c r="N3918" t="s">
        <v>7087</v>
      </c>
      <c r="O3918" t="s">
        <v>62</v>
      </c>
      <c r="P3918" t="s">
        <v>110</v>
      </c>
      <c r="Q3918" t="s">
        <v>7088</v>
      </c>
      <c r="R3918" s="1">
        <v>16.096</v>
      </c>
      <c r="S3918">
        <v>2</v>
      </c>
      <c r="T3918">
        <f t="shared" si="61"/>
        <v>15</v>
      </c>
      <c r="U3918" t="s">
        <v>46</v>
      </c>
      <c r="V3918">
        <v>0.2</v>
      </c>
      <c r="W3918">
        <v>3.2192000000000003</v>
      </c>
      <c r="X3918" s="1">
        <v>-3.2191999999999998</v>
      </c>
      <c r="Y3918" s="1">
        <v>19.315200000000001</v>
      </c>
      <c r="Z3918" t="s">
        <v>65</v>
      </c>
      <c r="AA3918" s="2">
        <v>5.2312000000000003</v>
      </c>
      <c r="AB3918" s="3">
        <v>0.32500000000000001</v>
      </c>
      <c r="AC3918" s="1">
        <v>-7.6456</v>
      </c>
      <c r="AD3918">
        <v>5</v>
      </c>
      <c r="AE3918">
        <v>5</v>
      </c>
      <c r="AF3918" t="s">
        <v>48</v>
      </c>
      <c r="AG3918">
        <v>2017</v>
      </c>
      <c r="AH3918">
        <f>COUNTBLANK(datos[[#This Row],[Row ID]:[Year sales]])</f>
        <v>0</v>
      </c>
    </row>
    <row r="3919" spans="1:34" x14ac:dyDescent="0.3">
      <c r="A3919">
        <v>3918</v>
      </c>
      <c r="B3919" t="s">
        <v>7086</v>
      </c>
      <c r="C3919" s="4">
        <v>42934</v>
      </c>
      <c r="D3919" s="4">
        <v>42939</v>
      </c>
      <c r="E3919" t="s">
        <v>67</v>
      </c>
      <c r="F3919" t="s">
        <v>5183</v>
      </c>
      <c r="G3919" t="s">
        <v>5184</v>
      </c>
      <c r="H3919" t="s">
        <v>37</v>
      </c>
      <c r="I3919" t="s">
        <v>38</v>
      </c>
      <c r="J3919" t="s">
        <v>564</v>
      </c>
      <c r="K3919" t="s">
        <v>330</v>
      </c>
      <c r="L3919">
        <v>85023</v>
      </c>
      <c r="M3919" t="s">
        <v>60</v>
      </c>
      <c r="N3919" t="s">
        <v>3335</v>
      </c>
      <c r="O3919" t="s">
        <v>62</v>
      </c>
      <c r="P3919" t="s">
        <v>94</v>
      </c>
      <c r="Q3919" t="s">
        <v>3336</v>
      </c>
      <c r="R3919" s="1">
        <v>7.6559999999999997</v>
      </c>
      <c r="S3919">
        <v>4</v>
      </c>
      <c r="T3919">
        <f t="shared" si="61"/>
        <v>11</v>
      </c>
      <c r="U3919" t="s">
        <v>52</v>
      </c>
      <c r="V3919">
        <v>0.7</v>
      </c>
      <c r="W3919">
        <v>5.3591999999999995</v>
      </c>
      <c r="X3919" s="1">
        <v>-5.3592000000000004</v>
      </c>
      <c r="Y3919" s="1">
        <v>13.0152</v>
      </c>
      <c r="Z3919" t="s">
        <v>65</v>
      </c>
      <c r="AA3919" s="2">
        <v>-6.1247999999999996</v>
      </c>
      <c r="AB3919" s="3">
        <v>-0.79999999999999993</v>
      </c>
      <c r="AC3919" s="1">
        <v>-8.4215999999999998</v>
      </c>
      <c r="AD3919">
        <v>5</v>
      </c>
      <c r="AE3919">
        <v>5</v>
      </c>
      <c r="AF3919" t="s">
        <v>48</v>
      </c>
      <c r="AG3919">
        <v>2017</v>
      </c>
      <c r="AH3919">
        <f>COUNTBLANK(datos[[#This Row],[Row ID]:[Year sales]])</f>
        <v>0</v>
      </c>
    </row>
    <row r="3920" spans="1:34" x14ac:dyDescent="0.3">
      <c r="A3920">
        <v>3919</v>
      </c>
      <c r="B3920" t="s">
        <v>7086</v>
      </c>
      <c r="C3920" s="4">
        <v>42934</v>
      </c>
      <c r="D3920" s="4">
        <v>42939</v>
      </c>
      <c r="E3920" t="s">
        <v>67</v>
      </c>
      <c r="F3920" t="s">
        <v>5183</v>
      </c>
      <c r="G3920" t="s">
        <v>5184</v>
      </c>
      <c r="H3920" t="s">
        <v>37</v>
      </c>
      <c r="I3920" t="s">
        <v>38</v>
      </c>
      <c r="J3920" t="s">
        <v>564</v>
      </c>
      <c r="K3920" t="s">
        <v>330</v>
      </c>
      <c r="L3920">
        <v>85023</v>
      </c>
      <c r="M3920" t="s">
        <v>60</v>
      </c>
      <c r="N3920" t="s">
        <v>356</v>
      </c>
      <c r="O3920" t="s">
        <v>43</v>
      </c>
      <c r="P3920" t="s">
        <v>50</v>
      </c>
      <c r="Q3920" t="s">
        <v>357</v>
      </c>
      <c r="R3920" s="1">
        <v>311.976</v>
      </c>
      <c r="S3920">
        <v>3</v>
      </c>
      <c r="T3920">
        <f t="shared" si="61"/>
        <v>42</v>
      </c>
      <c r="U3920" t="s">
        <v>52</v>
      </c>
      <c r="V3920">
        <v>0.2</v>
      </c>
      <c r="W3920">
        <v>62.395200000000003</v>
      </c>
      <c r="X3920" s="1">
        <v>-62.395200000000003</v>
      </c>
      <c r="Y3920" s="1">
        <v>374.37119999999999</v>
      </c>
      <c r="Z3920" t="s">
        <v>47</v>
      </c>
      <c r="AA3920" s="2">
        <v>-42.896700000000003</v>
      </c>
      <c r="AB3920" s="3">
        <v>-0.13750000000000001</v>
      </c>
      <c r="AC3920" s="1">
        <v>-292.47750000000002</v>
      </c>
      <c r="AD3920">
        <v>5</v>
      </c>
      <c r="AE3920">
        <v>5</v>
      </c>
      <c r="AF3920" t="s">
        <v>48</v>
      </c>
      <c r="AG3920">
        <v>2017</v>
      </c>
      <c r="AH3920">
        <f>COUNTBLANK(datos[[#This Row],[Row ID]:[Year sales]])</f>
        <v>0</v>
      </c>
    </row>
    <row r="3921" spans="1:34" x14ac:dyDescent="0.3">
      <c r="A3921">
        <v>3920</v>
      </c>
      <c r="B3921" t="s">
        <v>7089</v>
      </c>
      <c r="C3921" s="4">
        <v>42339</v>
      </c>
      <c r="D3921" s="4">
        <v>42345</v>
      </c>
      <c r="E3921" t="s">
        <v>67</v>
      </c>
      <c r="F3921" t="s">
        <v>3967</v>
      </c>
      <c r="G3921" t="s">
        <v>3968</v>
      </c>
      <c r="H3921" t="s">
        <v>57</v>
      </c>
      <c r="I3921" t="s">
        <v>38</v>
      </c>
      <c r="J3921" t="s">
        <v>4902</v>
      </c>
      <c r="K3921" t="s">
        <v>339</v>
      </c>
      <c r="L3921">
        <v>23320</v>
      </c>
      <c r="M3921" t="s">
        <v>41</v>
      </c>
      <c r="N3921" t="s">
        <v>1659</v>
      </c>
      <c r="O3921" t="s">
        <v>62</v>
      </c>
      <c r="P3921" t="s">
        <v>77</v>
      </c>
      <c r="Q3921" t="s">
        <v>1660</v>
      </c>
      <c r="R3921" s="1">
        <v>61.68</v>
      </c>
      <c r="S3921">
        <v>4</v>
      </c>
      <c r="T3921">
        <f t="shared" si="61"/>
        <v>35</v>
      </c>
      <c r="U3921" t="s">
        <v>52</v>
      </c>
      <c r="V3921">
        <v>0</v>
      </c>
      <c r="W3921">
        <v>0</v>
      </c>
      <c r="X3921" s="1">
        <v>0</v>
      </c>
      <c r="Y3921" s="1">
        <v>61.68</v>
      </c>
      <c r="Z3921" t="s">
        <v>99</v>
      </c>
      <c r="AA3921" s="2">
        <v>16.653600000000001</v>
      </c>
      <c r="AB3921" s="3">
        <v>0.27</v>
      </c>
      <c r="AC3921" s="1">
        <v>-45.026400000000002</v>
      </c>
      <c r="AD3921">
        <v>6</v>
      </c>
      <c r="AE3921">
        <v>6</v>
      </c>
      <c r="AF3921" t="s">
        <v>48</v>
      </c>
      <c r="AG3921">
        <v>2015</v>
      </c>
      <c r="AH3921">
        <f>COUNTBLANK(datos[[#This Row],[Row ID]:[Year sales]])</f>
        <v>0</v>
      </c>
    </row>
    <row r="3922" spans="1:34" x14ac:dyDescent="0.3">
      <c r="A3922">
        <v>3921</v>
      </c>
      <c r="B3922" t="s">
        <v>7089</v>
      </c>
      <c r="C3922" s="4">
        <v>42339</v>
      </c>
      <c r="D3922" s="4">
        <v>42345</v>
      </c>
      <c r="E3922" t="s">
        <v>67</v>
      </c>
      <c r="F3922" t="s">
        <v>3967</v>
      </c>
      <c r="G3922" t="s">
        <v>3968</v>
      </c>
      <c r="H3922" t="s">
        <v>57</v>
      </c>
      <c r="I3922" t="s">
        <v>38</v>
      </c>
      <c r="J3922" t="s">
        <v>4902</v>
      </c>
      <c r="K3922" t="s">
        <v>339</v>
      </c>
      <c r="L3922">
        <v>23320</v>
      </c>
      <c r="M3922" t="s">
        <v>41</v>
      </c>
      <c r="N3922" t="s">
        <v>5809</v>
      </c>
      <c r="O3922" t="s">
        <v>62</v>
      </c>
      <c r="P3922" t="s">
        <v>94</v>
      </c>
      <c r="Q3922" t="s">
        <v>5810</v>
      </c>
      <c r="R3922" s="1">
        <v>63.96</v>
      </c>
      <c r="S3922">
        <v>4</v>
      </c>
      <c r="T3922">
        <f t="shared" si="61"/>
        <v>31</v>
      </c>
      <c r="U3922" t="s">
        <v>52</v>
      </c>
      <c r="V3922">
        <v>0</v>
      </c>
      <c r="W3922">
        <v>0</v>
      </c>
      <c r="X3922" s="1">
        <v>0</v>
      </c>
      <c r="Y3922" s="1">
        <v>63.96</v>
      </c>
      <c r="Z3922" t="s">
        <v>99</v>
      </c>
      <c r="AA3922" s="2">
        <v>30.700800000000001</v>
      </c>
      <c r="AB3922" s="3">
        <v>0.48</v>
      </c>
      <c r="AC3922" s="1">
        <v>-33.2592</v>
      </c>
      <c r="AD3922">
        <v>6</v>
      </c>
      <c r="AE3922">
        <v>6</v>
      </c>
      <c r="AF3922" t="s">
        <v>48</v>
      </c>
      <c r="AG3922">
        <v>2015</v>
      </c>
      <c r="AH3922">
        <f>COUNTBLANK(datos[[#This Row],[Row ID]:[Year sales]])</f>
        <v>0</v>
      </c>
    </row>
    <row r="3923" spans="1:34" x14ac:dyDescent="0.3">
      <c r="A3923">
        <v>3922</v>
      </c>
      <c r="B3923" t="s">
        <v>7090</v>
      </c>
      <c r="C3923" s="4">
        <v>42549</v>
      </c>
      <c r="D3923" s="4">
        <v>42553</v>
      </c>
      <c r="E3923" t="s">
        <v>34</v>
      </c>
      <c r="F3923" t="s">
        <v>2408</v>
      </c>
      <c r="G3923" t="s">
        <v>2409</v>
      </c>
      <c r="H3923" t="s">
        <v>37</v>
      </c>
      <c r="I3923" t="s">
        <v>38</v>
      </c>
      <c r="J3923" t="s">
        <v>323</v>
      </c>
      <c r="K3923" t="s">
        <v>231</v>
      </c>
      <c r="L3923">
        <v>60610</v>
      </c>
      <c r="M3923" t="s">
        <v>125</v>
      </c>
      <c r="N3923" t="s">
        <v>6410</v>
      </c>
      <c r="O3923" t="s">
        <v>90</v>
      </c>
      <c r="P3923" t="s">
        <v>91</v>
      </c>
      <c r="Q3923" t="s">
        <v>6411</v>
      </c>
      <c r="R3923" s="1">
        <v>359.976</v>
      </c>
      <c r="S3923">
        <v>3</v>
      </c>
      <c r="T3923">
        <f t="shared" si="61"/>
        <v>15</v>
      </c>
      <c r="U3923" t="s">
        <v>52</v>
      </c>
      <c r="V3923">
        <v>0.2</v>
      </c>
      <c r="W3923">
        <v>71.995199999999997</v>
      </c>
      <c r="X3923" s="1">
        <v>-71.995199999999997</v>
      </c>
      <c r="Y3923" s="1">
        <v>431.97120000000001</v>
      </c>
      <c r="Z3923" t="s">
        <v>47</v>
      </c>
      <c r="AA3923" s="2">
        <v>35.997599999999998</v>
      </c>
      <c r="AB3923" s="3">
        <v>9.9999999999999992E-2</v>
      </c>
      <c r="AC3923" s="1">
        <v>-251.98320000000001</v>
      </c>
      <c r="AD3923">
        <v>4</v>
      </c>
      <c r="AE3923">
        <v>4</v>
      </c>
      <c r="AF3923" t="s">
        <v>48</v>
      </c>
      <c r="AG3923">
        <v>2016</v>
      </c>
      <c r="AH3923">
        <f>COUNTBLANK(datos[[#This Row],[Row ID]:[Year sales]])</f>
        <v>0</v>
      </c>
    </row>
    <row r="3924" spans="1:34" x14ac:dyDescent="0.3">
      <c r="A3924">
        <v>3923</v>
      </c>
      <c r="B3924" t="s">
        <v>7091</v>
      </c>
      <c r="C3924" s="4">
        <v>42975</v>
      </c>
      <c r="D3924" s="4">
        <v>42979</v>
      </c>
      <c r="E3924" t="s">
        <v>67</v>
      </c>
      <c r="F3924" t="s">
        <v>2146</v>
      </c>
      <c r="G3924" t="s">
        <v>2147</v>
      </c>
      <c r="H3924" t="s">
        <v>37</v>
      </c>
      <c r="I3924" t="s">
        <v>38</v>
      </c>
      <c r="J3924" t="s">
        <v>323</v>
      </c>
      <c r="K3924" t="s">
        <v>231</v>
      </c>
      <c r="L3924">
        <v>60623</v>
      </c>
      <c r="M3924" t="s">
        <v>125</v>
      </c>
      <c r="N3924" t="s">
        <v>934</v>
      </c>
      <c r="O3924" t="s">
        <v>62</v>
      </c>
      <c r="P3924" t="s">
        <v>110</v>
      </c>
      <c r="Q3924" t="s">
        <v>935</v>
      </c>
      <c r="R3924" s="1">
        <v>25.344000000000001</v>
      </c>
      <c r="S3924">
        <v>6</v>
      </c>
      <c r="T3924">
        <f t="shared" si="61"/>
        <v>30</v>
      </c>
      <c r="U3924" t="s">
        <v>75</v>
      </c>
      <c r="V3924">
        <v>0.2</v>
      </c>
      <c r="W3924">
        <v>5.0688000000000004</v>
      </c>
      <c r="X3924" s="1">
        <v>-5.0688000000000004</v>
      </c>
      <c r="Y3924" s="1">
        <v>30.412800000000001</v>
      </c>
      <c r="Z3924" t="s">
        <v>65</v>
      </c>
      <c r="AA3924" s="2">
        <v>7.92</v>
      </c>
      <c r="AB3924" s="3">
        <v>0.3125</v>
      </c>
      <c r="AC3924" s="1">
        <v>-12.3552</v>
      </c>
      <c r="AD3924">
        <v>4</v>
      </c>
      <c r="AE3924">
        <v>4</v>
      </c>
      <c r="AF3924" t="s">
        <v>48</v>
      </c>
      <c r="AG3924">
        <v>2017</v>
      </c>
      <c r="AH3924">
        <f>COUNTBLANK(datos[[#This Row],[Row ID]:[Year sales]])</f>
        <v>0</v>
      </c>
    </row>
    <row r="3925" spans="1:34" x14ac:dyDescent="0.3">
      <c r="A3925">
        <v>3924</v>
      </c>
      <c r="B3925" t="s">
        <v>7091</v>
      </c>
      <c r="C3925" s="4">
        <v>42975</v>
      </c>
      <c r="D3925" s="4">
        <v>42979</v>
      </c>
      <c r="E3925" t="s">
        <v>67</v>
      </c>
      <c r="F3925" t="s">
        <v>2146</v>
      </c>
      <c r="G3925" t="s">
        <v>2147</v>
      </c>
      <c r="H3925" t="s">
        <v>37</v>
      </c>
      <c r="I3925" t="s">
        <v>38</v>
      </c>
      <c r="J3925" t="s">
        <v>323</v>
      </c>
      <c r="K3925" t="s">
        <v>231</v>
      </c>
      <c r="L3925">
        <v>60623</v>
      </c>
      <c r="M3925" t="s">
        <v>125</v>
      </c>
      <c r="N3925" t="s">
        <v>7092</v>
      </c>
      <c r="O3925" t="s">
        <v>62</v>
      </c>
      <c r="P3925" t="s">
        <v>110</v>
      </c>
      <c r="Q3925" t="s">
        <v>7093</v>
      </c>
      <c r="R3925" s="1">
        <v>26.72</v>
      </c>
      <c r="S3925">
        <v>5</v>
      </c>
      <c r="T3925">
        <f t="shared" si="61"/>
        <v>14</v>
      </c>
      <c r="U3925" t="s">
        <v>75</v>
      </c>
      <c r="V3925">
        <v>0.2</v>
      </c>
      <c r="W3925">
        <v>5.3440000000000003</v>
      </c>
      <c r="X3925" s="1">
        <v>-5.3440000000000003</v>
      </c>
      <c r="Y3925" s="1">
        <v>32.064</v>
      </c>
      <c r="Z3925" t="s">
        <v>65</v>
      </c>
      <c r="AA3925" s="2">
        <v>9.3520000000000003</v>
      </c>
      <c r="AB3925" s="3">
        <v>0.35000000000000003</v>
      </c>
      <c r="AC3925" s="1">
        <v>-12.023999999999999</v>
      </c>
      <c r="AD3925">
        <v>4</v>
      </c>
      <c r="AE3925">
        <v>4</v>
      </c>
      <c r="AF3925" t="s">
        <v>48</v>
      </c>
      <c r="AG3925">
        <v>2017</v>
      </c>
      <c r="AH3925">
        <f>COUNTBLANK(datos[[#This Row],[Row ID]:[Year sales]])</f>
        <v>0</v>
      </c>
    </row>
    <row r="3926" spans="1:34" x14ac:dyDescent="0.3">
      <c r="A3926">
        <v>3925</v>
      </c>
      <c r="B3926" t="s">
        <v>7094</v>
      </c>
      <c r="C3926" s="4">
        <v>41899</v>
      </c>
      <c r="D3926" s="4">
        <v>41903</v>
      </c>
      <c r="E3926" t="s">
        <v>67</v>
      </c>
      <c r="F3926" t="s">
        <v>1778</v>
      </c>
      <c r="G3926" t="s">
        <v>1779</v>
      </c>
      <c r="H3926" t="s">
        <v>37</v>
      </c>
      <c r="I3926" t="s">
        <v>38</v>
      </c>
      <c r="J3926" t="s">
        <v>115</v>
      </c>
      <c r="K3926" t="s">
        <v>116</v>
      </c>
      <c r="L3926">
        <v>98103</v>
      </c>
      <c r="M3926" t="s">
        <v>60</v>
      </c>
      <c r="N3926" t="s">
        <v>1822</v>
      </c>
      <c r="O3926" t="s">
        <v>62</v>
      </c>
      <c r="P3926" t="s">
        <v>77</v>
      </c>
      <c r="Q3926" t="s">
        <v>1823</v>
      </c>
      <c r="R3926" s="1">
        <v>30.28</v>
      </c>
      <c r="S3926">
        <v>2</v>
      </c>
      <c r="T3926">
        <f t="shared" si="61"/>
        <v>24</v>
      </c>
      <c r="U3926" t="s">
        <v>46</v>
      </c>
      <c r="V3926">
        <v>0</v>
      </c>
      <c r="W3926">
        <v>0</v>
      </c>
      <c r="X3926" s="1">
        <v>0</v>
      </c>
      <c r="Y3926" s="1">
        <v>30.28</v>
      </c>
      <c r="Z3926" t="s">
        <v>65</v>
      </c>
      <c r="AA3926" s="2">
        <v>1.2112000000000001</v>
      </c>
      <c r="AB3926" s="3">
        <v>0.04</v>
      </c>
      <c r="AC3926" s="1">
        <v>-29.0688</v>
      </c>
      <c r="AD3926">
        <v>4</v>
      </c>
      <c r="AE3926">
        <v>4</v>
      </c>
      <c r="AF3926" t="s">
        <v>48</v>
      </c>
      <c r="AG3926">
        <v>2014</v>
      </c>
      <c r="AH3926">
        <f>COUNTBLANK(datos[[#This Row],[Row ID]:[Year sales]])</f>
        <v>0</v>
      </c>
    </row>
    <row r="3927" spans="1:34" x14ac:dyDescent="0.3">
      <c r="A3927">
        <v>3926</v>
      </c>
      <c r="B3927" t="s">
        <v>7094</v>
      </c>
      <c r="C3927" s="4">
        <v>41899</v>
      </c>
      <c r="D3927" s="4">
        <v>41903</v>
      </c>
      <c r="E3927" t="s">
        <v>67</v>
      </c>
      <c r="F3927" t="s">
        <v>1778</v>
      </c>
      <c r="G3927" t="s">
        <v>1779</v>
      </c>
      <c r="H3927" t="s">
        <v>37</v>
      </c>
      <c r="I3927" t="s">
        <v>38</v>
      </c>
      <c r="J3927" t="s">
        <v>115</v>
      </c>
      <c r="K3927" t="s">
        <v>116</v>
      </c>
      <c r="L3927">
        <v>98103</v>
      </c>
      <c r="M3927" t="s">
        <v>60</v>
      </c>
      <c r="N3927" t="s">
        <v>4918</v>
      </c>
      <c r="O3927" t="s">
        <v>62</v>
      </c>
      <c r="P3927" t="s">
        <v>77</v>
      </c>
      <c r="Q3927" t="s">
        <v>4919</v>
      </c>
      <c r="R3927" s="1">
        <v>57.93</v>
      </c>
      <c r="S3927">
        <v>3</v>
      </c>
      <c r="T3927">
        <f t="shared" si="61"/>
        <v>35</v>
      </c>
      <c r="U3927" t="s">
        <v>52</v>
      </c>
      <c r="V3927">
        <v>0</v>
      </c>
      <c r="W3927">
        <v>0</v>
      </c>
      <c r="X3927" s="1">
        <v>0</v>
      </c>
      <c r="Y3927" s="1">
        <v>57.93</v>
      </c>
      <c r="Z3927" t="s">
        <v>99</v>
      </c>
      <c r="AA3927" s="2">
        <v>16.220400000000001</v>
      </c>
      <c r="AB3927" s="3">
        <v>0.28000000000000003</v>
      </c>
      <c r="AC3927" s="1">
        <v>-41.709600000000002</v>
      </c>
      <c r="AD3927">
        <v>4</v>
      </c>
      <c r="AE3927">
        <v>4</v>
      </c>
      <c r="AF3927" t="s">
        <v>48</v>
      </c>
      <c r="AG3927">
        <v>2014</v>
      </c>
      <c r="AH3927">
        <f>COUNTBLANK(datos[[#This Row],[Row ID]:[Year sales]])</f>
        <v>0</v>
      </c>
    </row>
    <row r="3928" spans="1:34" x14ac:dyDescent="0.3">
      <c r="A3928">
        <v>3927</v>
      </c>
      <c r="B3928" t="s">
        <v>7094</v>
      </c>
      <c r="C3928" s="4">
        <v>41899</v>
      </c>
      <c r="D3928" s="4">
        <v>41903</v>
      </c>
      <c r="E3928" t="s">
        <v>67</v>
      </c>
      <c r="F3928" t="s">
        <v>1778</v>
      </c>
      <c r="G3928" t="s">
        <v>1779</v>
      </c>
      <c r="H3928" t="s">
        <v>37</v>
      </c>
      <c r="I3928" t="s">
        <v>38</v>
      </c>
      <c r="J3928" t="s">
        <v>115</v>
      </c>
      <c r="K3928" t="s">
        <v>116</v>
      </c>
      <c r="L3928">
        <v>98103</v>
      </c>
      <c r="M3928" t="s">
        <v>60</v>
      </c>
      <c r="N3928" t="s">
        <v>5726</v>
      </c>
      <c r="O3928" t="s">
        <v>43</v>
      </c>
      <c r="P3928" t="s">
        <v>83</v>
      </c>
      <c r="Q3928" t="s">
        <v>5727</v>
      </c>
      <c r="R3928" s="1">
        <v>35.340000000000003</v>
      </c>
      <c r="S3928">
        <v>2</v>
      </c>
      <c r="T3928">
        <f t="shared" si="61"/>
        <v>14</v>
      </c>
      <c r="U3928" t="s">
        <v>46</v>
      </c>
      <c r="V3928">
        <v>0</v>
      </c>
      <c r="W3928">
        <v>0</v>
      </c>
      <c r="X3928" s="1">
        <v>0</v>
      </c>
      <c r="Y3928" s="1">
        <v>35.340000000000003</v>
      </c>
      <c r="Z3928" t="s">
        <v>65</v>
      </c>
      <c r="AA3928" s="2">
        <v>13.4292</v>
      </c>
      <c r="AB3928" s="3">
        <v>0.37999999999999995</v>
      </c>
      <c r="AC3928" s="1">
        <v>-21.910799999999998</v>
      </c>
      <c r="AD3928">
        <v>4</v>
      </c>
      <c r="AE3928">
        <v>4</v>
      </c>
      <c r="AF3928" t="s">
        <v>48</v>
      </c>
      <c r="AG3928">
        <v>2014</v>
      </c>
      <c r="AH3928">
        <f>COUNTBLANK(datos[[#This Row],[Row ID]:[Year sales]])</f>
        <v>0</v>
      </c>
    </row>
    <row r="3929" spans="1:34" x14ac:dyDescent="0.3">
      <c r="A3929">
        <v>3928</v>
      </c>
      <c r="B3929" t="s">
        <v>7094</v>
      </c>
      <c r="C3929" s="4">
        <v>41899</v>
      </c>
      <c r="D3929" s="4">
        <v>41903</v>
      </c>
      <c r="E3929" t="s">
        <v>67</v>
      </c>
      <c r="F3929" t="s">
        <v>1778</v>
      </c>
      <c r="G3929" t="s">
        <v>1779</v>
      </c>
      <c r="H3929" t="s">
        <v>37</v>
      </c>
      <c r="I3929" t="s">
        <v>38</v>
      </c>
      <c r="J3929" t="s">
        <v>115</v>
      </c>
      <c r="K3929" t="s">
        <v>116</v>
      </c>
      <c r="L3929">
        <v>98103</v>
      </c>
      <c r="M3929" t="s">
        <v>60</v>
      </c>
      <c r="N3929" t="s">
        <v>638</v>
      </c>
      <c r="O3929" t="s">
        <v>62</v>
      </c>
      <c r="P3929" t="s">
        <v>94</v>
      </c>
      <c r="Q3929" t="s">
        <v>639</v>
      </c>
      <c r="R3929" s="1">
        <v>137.24</v>
      </c>
      <c r="S3929">
        <v>5</v>
      </c>
      <c r="T3929">
        <f t="shared" si="61"/>
        <v>39</v>
      </c>
      <c r="U3929" t="s">
        <v>75</v>
      </c>
      <c r="V3929">
        <v>0.2</v>
      </c>
      <c r="W3929">
        <v>27.448000000000004</v>
      </c>
      <c r="X3929" s="1">
        <v>-27.448</v>
      </c>
      <c r="Y3929" s="1">
        <v>164.68800000000002</v>
      </c>
      <c r="Z3929" t="s">
        <v>99</v>
      </c>
      <c r="AA3929" s="2">
        <v>46.3185</v>
      </c>
      <c r="AB3929" s="3">
        <v>0.33749999999999997</v>
      </c>
      <c r="AC3929" s="1">
        <v>-63.473500000000001</v>
      </c>
      <c r="AD3929">
        <v>4</v>
      </c>
      <c r="AE3929">
        <v>4</v>
      </c>
      <c r="AF3929" t="s">
        <v>48</v>
      </c>
      <c r="AG3929">
        <v>2014</v>
      </c>
      <c r="AH3929">
        <f>COUNTBLANK(datos[[#This Row],[Row ID]:[Year sales]])</f>
        <v>0</v>
      </c>
    </row>
    <row r="3930" spans="1:34" x14ac:dyDescent="0.3">
      <c r="A3930">
        <v>3929</v>
      </c>
      <c r="B3930" t="s">
        <v>7095</v>
      </c>
      <c r="C3930" s="4">
        <v>42443</v>
      </c>
      <c r="D3930" s="4">
        <v>42446</v>
      </c>
      <c r="E3930" t="s">
        <v>208</v>
      </c>
      <c r="F3930" t="s">
        <v>3045</v>
      </c>
      <c r="G3930" t="s">
        <v>3046</v>
      </c>
      <c r="H3930" t="s">
        <v>37</v>
      </c>
      <c r="I3930" t="s">
        <v>38</v>
      </c>
      <c r="J3930" t="s">
        <v>1325</v>
      </c>
      <c r="K3930" t="s">
        <v>124</v>
      </c>
      <c r="L3930">
        <v>78550</v>
      </c>
      <c r="M3930" t="s">
        <v>125</v>
      </c>
      <c r="N3930" t="s">
        <v>2487</v>
      </c>
      <c r="O3930" t="s">
        <v>43</v>
      </c>
      <c r="P3930" t="s">
        <v>44</v>
      </c>
      <c r="Q3930" t="s">
        <v>2488</v>
      </c>
      <c r="R3930" s="1">
        <v>241.33199999999999</v>
      </c>
      <c r="S3930">
        <v>5</v>
      </c>
      <c r="T3930">
        <f t="shared" si="61"/>
        <v>17</v>
      </c>
      <c r="U3930" t="s">
        <v>75</v>
      </c>
      <c r="V3930">
        <v>0.32</v>
      </c>
      <c r="W3930">
        <v>77.226240000000004</v>
      </c>
      <c r="X3930" s="1">
        <v>-77.226240000000004</v>
      </c>
      <c r="Y3930" s="1">
        <v>318.55824000000001</v>
      </c>
      <c r="Z3930" t="s">
        <v>47</v>
      </c>
      <c r="AA3930" s="2">
        <v>-14.196</v>
      </c>
      <c r="AB3930" s="3">
        <v>-5.8823529411764705E-2</v>
      </c>
      <c r="AC3930" s="1">
        <v>-178.30176</v>
      </c>
      <c r="AD3930">
        <v>3</v>
      </c>
      <c r="AE3930">
        <v>3</v>
      </c>
      <c r="AF3930" t="s">
        <v>48</v>
      </c>
      <c r="AG3930">
        <v>2016</v>
      </c>
      <c r="AH3930">
        <f>COUNTBLANK(datos[[#This Row],[Row ID]:[Year sales]])</f>
        <v>0</v>
      </c>
    </row>
    <row r="3931" spans="1:34" x14ac:dyDescent="0.3">
      <c r="A3931">
        <v>3930</v>
      </c>
      <c r="B3931" t="s">
        <v>7095</v>
      </c>
      <c r="C3931" s="4">
        <v>42443</v>
      </c>
      <c r="D3931" s="4">
        <v>42446</v>
      </c>
      <c r="E3931" t="s">
        <v>208</v>
      </c>
      <c r="F3931" t="s">
        <v>3045</v>
      </c>
      <c r="G3931" t="s">
        <v>3046</v>
      </c>
      <c r="H3931" t="s">
        <v>37</v>
      </c>
      <c r="I3931" t="s">
        <v>38</v>
      </c>
      <c r="J3931" t="s">
        <v>1325</v>
      </c>
      <c r="K3931" t="s">
        <v>124</v>
      </c>
      <c r="L3931">
        <v>78550</v>
      </c>
      <c r="M3931" t="s">
        <v>125</v>
      </c>
      <c r="N3931" t="s">
        <v>2151</v>
      </c>
      <c r="O3931" t="s">
        <v>62</v>
      </c>
      <c r="P3931" t="s">
        <v>110</v>
      </c>
      <c r="Q3931" t="s">
        <v>2152</v>
      </c>
      <c r="R3931" s="1">
        <v>5.1840000000000002</v>
      </c>
      <c r="S3931">
        <v>1</v>
      </c>
      <c r="T3931">
        <f t="shared" si="61"/>
        <v>24</v>
      </c>
      <c r="U3931" t="s">
        <v>46</v>
      </c>
      <c r="V3931">
        <v>0.2</v>
      </c>
      <c r="W3931">
        <v>1.0368000000000002</v>
      </c>
      <c r="X3931" s="1">
        <v>-1.0367999999999999</v>
      </c>
      <c r="Y3931" s="1">
        <v>6.2208000000000006</v>
      </c>
      <c r="Z3931" t="s">
        <v>65</v>
      </c>
      <c r="AA3931" s="2">
        <v>1.8792</v>
      </c>
      <c r="AB3931" s="3">
        <v>0.36249999999999999</v>
      </c>
      <c r="AC3931" s="1">
        <v>-2.2679999999999998</v>
      </c>
      <c r="AD3931">
        <v>3</v>
      </c>
      <c r="AE3931">
        <v>3</v>
      </c>
      <c r="AF3931" t="s">
        <v>48</v>
      </c>
      <c r="AG3931">
        <v>2016</v>
      </c>
      <c r="AH3931">
        <f>COUNTBLANK(datos[[#This Row],[Row ID]:[Year sales]])</f>
        <v>0</v>
      </c>
    </row>
    <row r="3932" spans="1:34" x14ac:dyDescent="0.3">
      <c r="A3932">
        <v>3931</v>
      </c>
      <c r="B3932" t="s">
        <v>7095</v>
      </c>
      <c r="C3932" s="4">
        <v>42443</v>
      </c>
      <c r="D3932" s="4">
        <v>42446</v>
      </c>
      <c r="E3932" t="s">
        <v>208</v>
      </c>
      <c r="F3932" t="s">
        <v>3045</v>
      </c>
      <c r="G3932" t="s">
        <v>3046</v>
      </c>
      <c r="H3932" t="s">
        <v>37</v>
      </c>
      <c r="I3932" t="s">
        <v>38</v>
      </c>
      <c r="J3932" t="s">
        <v>1325</v>
      </c>
      <c r="K3932" t="s">
        <v>124</v>
      </c>
      <c r="L3932">
        <v>78550</v>
      </c>
      <c r="M3932" t="s">
        <v>125</v>
      </c>
      <c r="N3932" t="s">
        <v>4254</v>
      </c>
      <c r="O3932" t="s">
        <v>62</v>
      </c>
      <c r="P3932" t="s">
        <v>86</v>
      </c>
      <c r="Q3932" t="s">
        <v>4255</v>
      </c>
      <c r="R3932" s="1">
        <v>145.54400000000001</v>
      </c>
      <c r="S3932">
        <v>7</v>
      </c>
      <c r="T3932">
        <f t="shared" si="61"/>
        <v>27</v>
      </c>
      <c r="U3932" t="s">
        <v>75</v>
      </c>
      <c r="V3932">
        <v>0.2</v>
      </c>
      <c r="W3932">
        <v>29.108800000000002</v>
      </c>
      <c r="X3932" s="1">
        <v>-29.108799999999999</v>
      </c>
      <c r="Y3932" s="1">
        <v>174.65280000000001</v>
      </c>
      <c r="Z3932" t="s">
        <v>99</v>
      </c>
      <c r="AA3932" s="2">
        <v>16.373699999999999</v>
      </c>
      <c r="AB3932" s="3">
        <v>0.11249999999999999</v>
      </c>
      <c r="AC3932" s="1">
        <v>-100.0615</v>
      </c>
      <c r="AD3932">
        <v>3</v>
      </c>
      <c r="AE3932">
        <v>3</v>
      </c>
      <c r="AF3932" t="s">
        <v>48</v>
      </c>
      <c r="AG3932">
        <v>2016</v>
      </c>
      <c r="AH3932">
        <f>COUNTBLANK(datos[[#This Row],[Row ID]:[Year sales]])</f>
        <v>0</v>
      </c>
    </row>
    <row r="3933" spans="1:34" x14ac:dyDescent="0.3">
      <c r="A3933">
        <v>3932</v>
      </c>
      <c r="B3933" t="s">
        <v>7096</v>
      </c>
      <c r="C3933" s="4">
        <v>42608</v>
      </c>
      <c r="D3933" s="4">
        <v>42615</v>
      </c>
      <c r="E3933" t="s">
        <v>67</v>
      </c>
      <c r="F3933" t="s">
        <v>4218</v>
      </c>
      <c r="G3933" t="s">
        <v>4219</v>
      </c>
      <c r="H3933" t="s">
        <v>57</v>
      </c>
      <c r="I3933" t="s">
        <v>38</v>
      </c>
      <c r="J3933" t="s">
        <v>166</v>
      </c>
      <c r="K3933" t="s">
        <v>167</v>
      </c>
      <c r="L3933">
        <v>19140</v>
      </c>
      <c r="M3933" t="s">
        <v>168</v>
      </c>
      <c r="N3933" t="s">
        <v>7097</v>
      </c>
      <c r="O3933" t="s">
        <v>62</v>
      </c>
      <c r="P3933" t="s">
        <v>86</v>
      </c>
      <c r="Q3933" t="s">
        <v>7098</v>
      </c>
      <c r="R3933" s="1">
        <v>5.4720000000000004</v>
      </c>
      <c r="S3933">
        <v>3</v>
      </c>
      <c r="T3933">
        <f t="shared" si="61"/>
        <v>12</v>
      </c>
      <c r="U3933" t="s">
        <v>52</v>
      </c>
      <c r="V3933">
        <v>0.2</v>
      </c>
      <c r="W3933">
        <v>1.0944</v>
      </c>
      <c r="X3933" s="1">
        <v>-1.0944</v>
      </c>
      <c r="Y3933" s="1">
        <v>6.5664000000000007</v>
      </c>
      <c r="Z3933" t="s">
        <v>65</v>
      </c>
      <c r="AA3933" s="2">
        <v>1.6415999999999999</v>
      </c>
      <c r="AB3933" s="3">
        <v>0.3</v>
      </c>
      <c r="AC3933" s="1">
        <v>-2.7360000000000002</v>
      </c>
      <c r="AD3933">
        <v>7</v>
      </c>
      <c r="AE3933">
        <v>7</v>
      </c>
      <c r="AF3933" t="s">
        <v>48</v>
      </c>
      <c r="AG3933">
        <v>2016</v>
      </c>
      <c r="AH3933">
        <f>COUNTBLANK(datos[[#This Row],[Row ID]:[Year sales]])</f>
        <v>0</v>
      </c>
    </row>
    <row r="3934" spans="1:34" x14ac:dyDescent="0.3">
      <c r="A3934">
        <v>3933</v>
      </c>
      <c r="B3934" t="s">
        <v>7096</v>
      </c>
      <c r="C3934" s="4">
        <v>42608</v>
      </c>
      <c r="D3934" s="4">
        <v>42615</v>
      </c>
      <c r="E3934" t="s">
        <v>67</v>
      </c>
      <c r="F3934" t="s">
        <v>4218</v>
      </c>
      <c r="G3934" t="s">
        <v>4219</v>
      </c>
      <c r="H3934" t="s">
        <v>57</v>
      </c>
      <c r="I3934" t="s">
        <v>38</v>
      </c>
      <c r="J3934" t="s">
        <v>166</v>
      </c>
      <c r="K3934" t="s">
        <v>167</v>
      </c>
      <c r="L3934">
        <v>19140</v>
      </c>
      <c r="M3934" t="s">
        <v>168</v>
      </c>
      <c r="N3934" t="s">
        <v>4023</v>
      </c>
      <c r="O3934" t="s">
        <v>90</v>
      </c>
      <c r="P3934" t="s">
        <v>181</v>
      </c>
      <c r="Q3934" t="s">
        <v>4024</v>
      </c>
      <c r="R3934" s="1">
        <v>47.984000000000002</v>
      </c>
      <c r="S3934">
        <v>2</v>
      </c>
      <c r="T3934">
        <f t="shared" si="61"/>
        <v>28</v>
      </c>
      <c r="U3934" t="s">
        <v>46</v>
      </c>
      <c r="V3934">
        <v>0.2</v>
      </c>
      <c r="W3934">
        <v>9.5968000000000018</v>
      </c>
      <c r="X3934" s="1">
        <v>-9.5968</v>
      </c>
      <c r="Y3934" s="1">
        <v>57.580800000000004</v>
      </c>
      <c r="Z3934" t="s">
        <v>99</v>
      </c>
      <c r="AA3934" s="2">
        <v>13.195600000000001</v>
      </c>
      <c r="AB3934" s="3">
        <v>0.27500000000000002</v>
      </c>
      <c r="AC3934" s="1">
        <v>-25.191600000000001</v>
      </c>
      <c r="AD3934">
        <v>7</v>
      </c>
      <c r="AE3934">
        <v>7</v>
      </c>
      <c r="AF3934" t="s">
        <v>48</v>
      </c>
      <c r="AG3934">
        <v>2016</v>
      </c>
      <c r="AH3934">
        <f>COUNTBLANK(datos[[#This Row],[Row ID]:[Year sales]])</f>
        <v>0</v>
      </c>
    </row>
    <row r="3935" spans="1:34" x14ac:dyDescent="0.3">
      <c r="A3935">
        <v>3934</v>
      </c>
      <c r="B3935" t="s">
        <v>7099</v>
      </c>
      <c r="C3935" s="4">
        <v>42980</v>
      </c>
      <c r="D3935" s="4">
        <v>42986</v>
      </c>
      <c r="E3935" t="s">
        <v>67</v>
      </c>
      <c r="F3935" t="s">
        <v>4181</v>
      </c>
      <c r="G3935" t="s">
        <v>4182</v>
      </c>
      <c r="H3935" t="s">
        <v>37</v>
      </c>
      <c r="I3935" t="s">
        <v>38</v>
      </c>
      <c r="J3935" t="s">
        <v>5982</v>
      </c>
      <c r="K3935" t="s">
        <v>59</v>
      </c>
      <c r="L3935">
        <v>93309</v>
      </c>
      <c r="M3935" t="s">
        <v>60</v>
      </c>
      <c r="N3935" t="s">
        <v>3411</v>
      </c>
      <c r="O3935" t="s">
        <v>62</v>
      </c>
      <c r="P3935" t="s">
        <v>86</v>
      </c>
      <c r="Q3935" t="s">
        <v>3412</v>
      </c>
      <c r="R3935" s="1">
        <v>9.4</v>
      </c>
      <c r="S3935">
        <v>5</v>
      </c>
      <c r="T3935">
        <f t="shared" si="61"/>
        <v>17</v>
      </c>
      <c r="U3935" t="s">
        <v>75</v>
      </c>
      <c r="V3935">
        <v>0</v>
      </c>
      <c r="W3935">
        <v>0</v>
      </c>
      <c r="X3935" s="1">
        <v>0</v>
      </c>
      <c r="Y3935" s="1">
        <v>9.4</v>
      </c>
      <c r="Z3935" t="s">
        <v>65</v>
      </c>
      <c r="AA3935" s="2">
        <v>2.726</v>
      </c>
      <c r="AB3935" s="3">
        <v>0.28999999999999998</v>
      </c>
      <c r="AC3935" s="1">
        <v>-6.6740000000000004</v>
      </c>
      <c r="AD3935">
        <v>6</v>
      </c>
      <c r="AE3935">
        <v>6</v>
      </c>
      <c r="AF3935" t="s">
        <v>48</v>
      </c>
      <c r="AG3935">
        <v>2017</v>
      </c>
      <c r="AH3935">
        <f>COUNTBLANK(datos[[#This Row],[Row ID]:[Year sales]])</f>
        <v>0</v>
      </c>
    </row>
    <row r="3936" spans="1:34" x14ac:dyDescent="0.3">
      <c r="A3936">
        <v>3935</v>
      </c>
      <c r="B3936" t="s">
        <v>7099</v>
      </c>
      <c r="C3936" s="4">
        <v>42980</v>
      </c>
      <c r="D3936" s="4">
        <v>42986</v>
      </c>
      <c r="E3936" t="s">
        <v>67</v>
      </c>
      <c r="F3936" t="s">
        <v>4181</v>
      </c>
      <c r="G3936" t="s">
        <v>4182</v>
      </c>
      <c r="H3936" t="s">
        <v>37</v>
      </c>
      <c r="I3936" t="s">
        <v>38</v>
      </c>
      <c r="J3936" t="s">
        <v>5982</v>
      </c>
      <c r="K3936" t="s">
        <v>59</v>
      </c>
      <c r="L3936">
        <v>93309</v>
      </c>
      <c r="M3936" t="s">
        <v>60</v>
      </c>
      <c r="N3936" t="s">
        <v>872</v>
      </c>
      <c r="O3936" t="s">
        <v>62</v>
      </c>
      <c r="P3936" t="s">
        <v>63</v>
      </c>
      <c r="Q3936" t="s">
        <v>873</v>
      </c>
      <c r="R3936" s="1">
        <v>74</v>
      </c>
      <c r="S3936">
        <v>5</v>
      </c>
      <c r="T3936">
        <f t="shared" si="61"/>
        <v>28</v>
      </c>
      <c r="U3936" t="s">
        <v>75</v>
      </c>
      <c r="V3936">
        <v>0</v>
      </c>
      <c r="W3936">
        <v>0</v>
      </c>
      <c r="X3936" s="1">
        <v>0</v>
      </c>
      <c r="Y3936" s="1">
        <v>74</v>
      </c>
      <c r="Z3936" t="s">
        <v>99</v>
      </c>
      <c r="AA3936" s="2">
        <v>37</v>
      </c>
      <c r="AB3936" s="3">
        <v>0.5</v>
      </c>
      <c r="AC3936" s="1">
        <v>-37</v>
      </c>
      <c r="AD3936">
        <v>6</v>
      </c>
      <c r="AE3936">
        <v>6</v>
      </c>
      <c r="AF3936" t="s">
        <v>48</v>
      </c>
      <c r="AG3936">
        <v>2017</v>
      </c>
      <c r="AH3936">
        <f>COUNTBLANK(datos[[#This Row],[Row ID]:[Year sales]])</f>
        <v>0</v>
      </c>
    </row>
    <row r="3937" spans="1:34" x14ac:dyDescent="0.3">
      <c r="A3937">
        <v>3936</v>
      </c>
      <c r="B3937" t="s">
        <v>7099</v>
      </c>
      <c r="C3937" s="4">
        <v>42980</v>
      </c>
      <c r="D3937" s="4">
        <v>42986</v>
      </c>
      <c r="E3937" t="s">
        <v>67</v>
      </c>
      <c r="F3937" t="s">
        <v>4181</v>
      </c>
      <c r="G3937" t="s">
        <v>4182</v>
      </c>
      <c r="H3937" t="s">
        <v>37</v>
      </c>
      <c r="I3937" t="s">
        <v>38</v>
      </c>
      <c r="J3937" t="s">
        <v>5982</v>
      </c>
      <c r="K3937" t="s">
        <v>59</v>
      </c>
      <c r="L3937">
        <v>93309</v>
      </c>
      <c r="M3937" t="s">
        <v>60</v>
      </c>
      <c r="N3937" t="s">
        <v>6764</v>
      </c>
      <c r="O3937" t="s">
        <v>90</v>
      </c>
      <c r="P3937" t="s">
        <v>91</v>
      </c>
      <c r="Q3937" t="s">
        <v>6765</v>
      </c>
      <c r="R3937" s="1">
        <v>201.584</v>
      </c>
      <c r="S3937">
        <v>2</v>
      </c>
      <c r="T3937">
        <f t="shared" si="61"/>
        <v>18</v>
      </c>
      <c r="U3937" t="s">
        <v>46</v>
      </c>
      <c r="V3937">
        <v>0.2</v>
      </c>
      <c r="W3937">
        <v>40.316800000000001</v>
      </c>
      <c r="X3937" s="1">
        <v>-40.316800000000001</v>
      </c>
      <c r="Y3937" s="1">
        <v>241.9008</v>
      </c>
      <c r="Z3937" t="s">
        <v>47</v>
      </c>
      <c r="AA3937" s="2">
        <v>12.599</v>
      </c>
      <c r="AB3937" s="3">
        <v>6.25E-2</v>
      </c>
      <c r="AC3937" s="1">
        <v>-148.66820000000001</v>
      </c>
      <c r="AD3937">
        <v>6</v>
      </c>
      <c r="AE3937">
        <v>6</v>
      </c>
      <c r="AF3937" t="s">
        <v>48</v>
      </c>
      <c r="AG3937">
        <v>2017</v>
      </c>
      <c r="AH3937">
        <f>COUNTBLANK(datos[[#This Row],[Row ID]:[Year sales]])</f>
        <v>0</v>
      </c>
    </row>
    <row r="3938" spans="1:34" x14ac:dyDescent="0.3">
      <c r="A3938">
        <v>3937</v>
      </c>
      <c r="B3938" t="s">
        <v>7100</v>
      </c>
      <c r="C3938" s="4">
        <v>42171</v>
      </c>
      <c r="D3938" s="4">
        <v>42175</v>
      </c>
      <c r="E3938" t="s">
        <v>67</v>
      </c>
      <c r="F3938" t="s">
        <v>6999</v>
      </c>
      <c r="G3938" t="s">
        <v>7000</v>
      </c>
      <c r="H3938" t="s">
        <v>37</v>
      </c>
      <c r="I3938" t="s">
        <v>38</v>
      </c>
      <c r="J3938" t="s">
        <v>780</v>
      </c>
      <c r="K3938" t="s">
        <v>124</v>
      </c>
      <c r="L3938">
        <v>75051</v>
      </c>
      <c r="M3938" t="s">
        <v>125</v>
      </c>
      <c r="N3938" t="s">
        <v>7101</v>
      </c>
      <c r="O3938" t="s">
        <v>62</v>
      </c>
      <c r="P3938" t="s">
        <v>193</v>
      </c>
      <c r="Q3938" t="s">
        <v>691</v>
      </c>
      <c r="R3938" s="1">
        <v>28.751999999999999</v>
      </c>
      <c r="S3938">
        <v>3</v>
      </c>
      <c r="T3938">
        <f t="shared" si="61"/>
        <v>170</v>
      </c>
      <c r="U3938" t="s">
        <v>52</v>
      </c>
      <c r="V3938">
        <v>0.2</v>
      </c>
      <c r="W3938">
        <v>5.7504</v>
      </c>
      <c r="X3938" s="1">
        <v>-5.7504</v>
      </c>
      <c r="Y3938" s="1">
        <v>34.502400000000002</v>
      </c>
      <c r="Z3938" t="s">
        <v>65</v>
      </c>
      <c r="AA3938" s="2">
        <v>9.3444000000000003</v>
      </c>
      <c r="AB3938" s="3">
        <v>0.32500000000000001</v>
      </c>
      <c r="AC3938" s="1">
        <v>-13.6572</v>
      </c>
      <c r="AD3938">
        <v>4</v>
      </c>
      <c r="AE3938">
        <v>4</v>
      </c>
      <c r="AF3938" t="s">
        <v>48</v>
      </c>
      <c r="AG3938">
        <v>2015</v>
      </c>
      <c r="AH3938">
        <f>COUNTBLANK(datos[[#This Row],[Row ID]:[Year sales]])</f>
        <v>0</v>
      </c>
    </row>
    <row r="3939" spans="1:34" x14ac:dyDescent="0.3">
      <c r="A3939">
        <v>3938</v>
      </c>
      <c r="B3939" t="s">
        <v>7100</v>
      </c>
      <c r="C3939" s="4">
        <v>42171</v>
      </c>
      <c r="D3939" s="4">
        <v>42175</v>
      </c>
      <c r="E3939" t="s">
        <v>67</v>
      </c>
      <c r="F3939" t="s">
        <v>6999</v>
      </c>
      <c r="G3939" t="s">
        <v>7000</v>
      </c>
      <c r="H3939" t="s">
        <v>37</v>
      </c>
      <c r="I3939" t="s">
        <v>38</v>
      </c>
      <c r="J3939" t="s">
        <v>780</v>
      </c>
      <c r="K3939" t="s">
        <v>124</v>
      </c>
      <c r="L3939">
        <v>75051</v>
      </c>
      <c r="M3939" t="s">
        <v>125</v>
      </c>
      <c r="N3939" t="s">
        <v>2969</v>
      </c>
      <c r="O3939" t="s">
        <v>62</v>
      </c>
      <c r="P3939" t="s">
        <v>110</v>
      </c>
      <c r="Q3939" t="s">
        <v>2970</v>
      </c>
      <c r="R3939" s="1">
        <v>27.216000000000001</v>
      </c>
      <c r="S3939">
        <v>3</v>
      </c>
      <c r="T3939">
        <f t="shared" si="61"/>
        <v>20</v>
      </c>
      <c r="U3939" t="s">
        <v>52</v>
      </c>
      <c r="V3939">
        <v>0.2</v>
      </c>
      <c r="W3939">
        <v>5.4432000000000009</v>
      </c>
      <c r="X3939" s="1">
        <v>-5.4432</v>
      </c>
      <c r="Y3939" s="1">
        <v>32.659199999999998</v>
      </c>
      <c r="Z3939" t="s">
        <v>65</v>
      </c>
      <c r="AA3939" s="2">
        <v>9.8658000000000001</v>
      </c>
      <c r="AB3939" s="3">
        <v>0.36249999999999999</v>
      </c>
      <c r="AC3939" s="1">
        <v>-11.907</v>
      </c>
      <c r="AD3939">
        <v>4</v>
      </c>
      <c r="AE3939">
        <v>4</v>
      </c>
      <c r="AF3939" t="s">
        <v>48</v>
      </c>
      <c r="AG3939">
        <v>2015</v>
      </c>
      <c r="AH3939">
        <f>COUNTBLANK(datos[[#This Row],[Row ID]:[Year sales]])</f>
        <v>0</v>
      </c>
    </row>
    <row r="3940" spans="1:34" x14ac:dyDescent="0.3">
      <c r="A3940">
        <v>3939</v>
      </c>
      <c r="B3940" t="s">
        <v>7100</v>
      </c>
      <c r="C3940" s="4">
        <v>42171</v>
      </c>
      <c r="D3940" s="4">
        <v>42175</v>
      </c>
      <c r="E3940" t="s">
        <v>67</v>
      </c>
      <c r="F3940" t="s">
        <v>6999</v>
      </c>
      <c r="G3940" t="s">
        <v>7000</v>
      </c>
      <c r="H3940" t="s">
        <v>37</v>
      </c>
      <c r="I3940" t="s">
        <v>38</v>
      </c>
      <c r="J3940" t="s">
        <v>780</v>
      </c>
      <c r="K3940" t="s">
        <v>124</v>
      </c>
      <c r="L3940">
        <v>75051</v>
      </c>
      <c r="M3940" t="s">
        <v>125</v>
      </c>
      <c r="N3940" t="s">
        <v>3523</v>
      </c>
      <c r="O3940" t="s">
        <v>43</v>
      </c>
      <c r="P3940" t="s">
        <v>50</v>
      </c>
      <c r="Q3940" t="s">
        <v>3524</v>
      </c>
      <c r="R3940" s="1">
        <v>197.37200000000001</v>
      </c>
      <c r="S3940">
        <v>2</v>
      </c>
      <c r="T3940">
        <f t="shared" si="61"/>
        <v>32</v>
      </c>
      <c r="U3940" t="s">
        <v>46</v>
      </c>
      <c r="V3940">
        <v>0.3</v>
      </c>
      <c r="W3940">
        <v>59.211600000000004</v>
      </c>
      <c r="X3940" s="1">
        <v>-59.211599999999997</v>
      </c>
      <c r="Y3940" s="1">
        <v>256.58360000000005</v>
      </c>
      <c r="Z3940" t="s">
        <v>47</v>
      </c>
      <c r="AA3940" s="2">
        <v>-25.3764</v>
      </c>
      <c r="AB3940" s="3">
        <v>-0.12857142857142856</v>
      </c>
      <c r="AC3940" s="1">
        <v>-163.5368</v>
      </c>
      <c r="AD3940">
        <v>4</v>
      </c>
      <c r="AE3940">
        <v>4</v>
      </c>
      <c r="AF3940" t="s">
        <v>48</v>
      </c>
      <c r="AG3940">
        <v>2015</v>
      </c>
      <c r="AH3940">
        <f>COUNTBLANK(datos[[#This Row],[Row ID]:[Year sales]])</f>
        <v>0</v>
      </c>
    </row>
    <row r="3941" spans="1:34" x14ac:dyDescent="0.3">
      <c r="A3941">
        <v>3940</v>
      </c>
      <c r="B3941" t="s">
        <v>7102</v>
      </c>
      <c r="C3941" s="4">
        <v>42714</v>
      </c>
      <c r="D3941" s="4">
        <v>42714</v>
      </c>
      <c r="E3941" t="s">
        <v>1312</v>
      </c>
      <c r="F3941" t="s">
        <v>6691</v>
      </c>
      <c r="G3941" t="s">
        <v>6692</v>
      </c>
      <c r="H3941" t="s">
        <v>37</v>
      </c>
      <c r="I3941" t="s">
        <v>38</v>
      </c>
      <c r="J3941" t="s">
        <v>7103</v>
      </c>
      <c r="K3941" t="s">
        <v>274</v>
      </c>
      <c r="L3941">
        <v>46142</v>
      </c>
      <c r="M3941" t="s">
        <v>125</v>
      </c>
      <c r="N3941" t="s">
        <v>1817</v>
      </c>
      <c r="O3941" t="s">
        <v>43</v>
      </c>
      <c r="P3941" t="s">
        <v>50</v>
      </c>
      <c r="Q3941" t="s">
        <v>1818</v>
      </c>
      <c r="R3941" s="1">
        <v>1424.9</v>
      </c>
      <c r="S3941">
        <v>5</v>
      </c>
      <c r="T3941">
        <f t="shared" si="61"/>
        <v>33</v>
      </c>
      <c r="U3941" t="s">
        <v>75</v>
      </c>
      <c r="V3941">
        <v>0</v>
      </c>
      <c r="W3941">
        <v>0</v>
      </c>
      <c r="X3941" s="1">
        <v>0</v>
      </c>
      <c r="Y3941" s="1">
        <v>1424.9</v>
      </c>
      <c r="Z3941" t="s">
        <v>53</v>
      </c>
      <c r="AA3941" s="2">
        <v>356.22500000000002</v>
      </c>
      <c r="AB3941" s="3">
        <v>0.25</v>
      </c>
      <c r="AC3941" s="1">
        <v>-1068.675</v>
      </c>
      <c r="AD3941">
        <v>0</v>
      </c>
      <c r="AE3941">
        <v>0</v>
      </c>
      <c r="AF3941" t="s">
        <v>48</v>
      </c>
      <c r="AG3941">
        <v>2016</v>
      </c>
      <c r="AH3941">
        <f>COUNTBLANK(datos[[#This Row],[Row ID]:[Year sales]])</f>
        <v>0</v>
      </c>
    </row>
    <row r="3942" spans="1:34" x14ac:dyDescent="0.3">
      <c r="A3942">
        <v>3941</v>
      </c>
      <c r="B3942" t="s">
        <v>7104</v>
      </c>
      <c r="C3942" s="4">
        <v>42873</v>
      </c>
      <c r="D3942" s="4">
        <v>42878</v>
      </c>
      <c r="E3942" t="s">
        <v>67</v>
      </c>
      <c r="F3942" t="s">
        <v>2987</v>
      </c>
      <c r="G3942" t="s">
        <v>2988</v>
      </c>
      <c r="H3942" t="s">
        <v>37</v>
      </c>
      <c r="I3942" t="s">
        <v>38</v>
      </c>
      <c r="J3942" t="s">
        <v>286</v>
      </c>
      <c r="K3942" t="s">
        <v>287</v>
      </c>
      <c r="L3942">
        <v>10024</v>
      </c>
      <c r="M3942" t="s">
        <v>168</v>
      </c>
      <c r="N3942" t="s">
        <v>4092</v>
      </c>
      <c r="O3942" t="s">
        <v>43</v>
      </c>
      <c r="P3942" t="s">
        <v>83</v>
      </c>
      <c r="Q3942" t="s">
        <v>4093</v>
      </c>
      <c r="R3942" s="1">
        <v>14.56</v>
      </c>
      <c r="S3942">
        <v>2</v>
      </c>
      <c r="T3942">
        <f t="shared" si="61"/>
        <v>27</v>
      </c>
      <c r="U3942" t="s">
        <v>46</v>
      </c>
      <c r="V3942">
        <v>0</v>
      </c>
      <c r="W3942">
        <v>0</v>
      </c>
      <c r="X3942" s="1">
        <v>0</v>
      </c>
      <c r="Y3942" s="1">
        <v>14.56</v>
      </c>
      <c r="Z3942" t="s">
        <v>65</v>
      </c>
      <c r="AA3942" s="2">
        <v>6.2607999999999997</v>
      </c>
      <c r="AB3942" s="3">
        <v>0.42999999999999994</v>
      </c>
      <c r="AC3942" s="1">
        <v>-8.2992000000000008</v>
      </c>
      <c r="AD3942">
        <v>5</v>
      </c>
      <c r="AE3942">
        <v>5</v>
      </c>
      <c r="AF3942" t="s">
        <v>48</v>
      </c>
      <c r="AG3942">
        <v>2017</v>
      </c>
      <c r="AH3942">
        <f>COUNTBLANK(datos[[#This Row],[Row ID]:[Year sales]])</f>
        <v>0</v>
      </c>
    </row>
    <row r="3943" spans="1:34" x14ac:dyDescent="0.3">
      <c r="A3943">
        <v>3942</v>
      </c>
      <c r="B3943" t="s">
        <v>7104</v>
      </c>
      <c r="C3943" s="4">
        <v>42873</v>
      </c>
      <c r="D3943" s="4">
        <v>42878</v>
      </c>
      <c r="E3943" t="s">
        <v>67</v>
      </c>
      <c r="F3943" t="s">
        <v>2987</v>
      </c>
      <c r="G3943" t="s">
        <v>2988</v>
      </c>
      <c r="H3943" t="s">
        <v>37</v>
      </c>
      <c r="I3943" t="s">
        <v>38</v>
      </c>
      <c r="J3943" t="s">
        <v>286</v>
      </c>
      <c r="K3943" t="s">
        <v>287</v>
      </c>
      <c r="L3943">
        <v>10024</v>
      </c>
      <c r="M3943" t="s">
        <v>168</v>
      </c>
      <c r="N3943" t="s">
        <v>2101</v>
      </c>
      <c r="O3943" t="s">
        <v>62</v>
      </c>
      <c r="P3943" t="s">
        <v>94</v>
      </c>
      <c r="Q3943" t="s">
        <v>2102</v>
      </c>
      <c r="R3943" s="1">
        <v>3.048</v>
      </c>
      <c r="S3943">
        <v>1</v>
      </c>
      <c r="T3943">
        <f t="shared" si="61"/>
        <v>28</v>
      </c>
      <c r="U3943" t="s">
        <v>46</v>
      </c>
      <c r="V3943">
        <v>0.2</v>
      </c>
      <c r="W3943">
        <v>0.60960000000000003</v>
      </c>
      <c r="X3943" s="1">
        <v>-0.60960000000000003</v>
      </c>
      <c r="Y3943" s="1">
        <v>3.6576</v>
      </c>
      <c r="Z3943" t="s">
        <v>65</v>
      </c>
      <c r="AA3943" s="2">
        <v>1.0286999999999999</v>
      </c>
      <c r="AB3943" s="3">
        <v>0.33749999999999997</v>
      </c>
      <c r="AC3943" s="1">
        <v>-1.4097</v>
      </c>
      <c r="AD3943">
        <v>5</v>
      </c>
      <c r="AE3943">
        <v>5</v>
      </c>
      <c r="AF3943" t="s">
        <v>48</v>
      </c>
      <c r="AG3943">
        <v>2017</v>
      </c>
      <c r="AH3943">
        <f>COUNTBLANK(datos[[#This Row],[Row ID]:[Year sales]])</f>
        <v>0</v>
      </c>
    </row>
    <row r="3944" spans="1:34" x14ac:dyDescent="0.3">
      <c r="A3944">
        <v>3943</v>
      </c>
      <c r="B3944" t="s">
        <v>7105</v>
      </c>
      <c r="C3944" s="4">
        <v>42882</v>
      </c>
      <c r="D3944" s="4">
        <v>42884</v>
      </c>
      <c r="E3944" t="s">
        <v>34</v>
      </c>
      <c r="F3944" t="s">
        <v>176</v>
      </c>
      <c r="G3944" t="s">
        <v>177</v>
      </c>
      <c r="H3944" t="s">
        <v>37</v>
      </c>
      <c r="I3944" t="s">
        <v>38</v>
      </c>
      <c r="J3944" t="s">
        <v>354</v>
      </c>
      <c r="K3944" t="s">
        <v>355</v>
      </c>
      <c r="L3944">
        <v>38109</v>
      </c>
      <c r="M3944" t="s">
        <v>41</v>
      </c>
      <c r="N3944" t="s">
        <v>3078</v>
      </c>
      <c r="O3944" t="s">
        <v>62</v>
      </c>
      <c r="P3944" t="s">
        <v>110</v>
      </c>
      <c r="Q3944" t="s">
        <v>3079</v>
      </c>
      <c r="R3944" s="1">
        <v>25.92</v>
      </c>
      <c r="S3944">
        <v>5</v>
      </c>
      <c r="T3944">
        <f t="shared" si="61"/>
        <v>25</v>
      </c>
      <c r="U3944" t="s">
        <v>75</v>
      </c>
      <c r="V3944">
        <v>0.2</v>
      </c>
      <c r="W3944">
        <v>5.1840000000000011</v>
      </c>
      <c r="X3944" s="1">
        <v>-5.1840000000000002</v>
      </c>
      <c r="Y3944" s="1">
        <v>31.104000000000003</v>
      </c>
      <c r="Z3944" t="s">
        <v>65</v>
      </c>
      <c r="AA3944" s="2">
        <v>9.0719999999999992</v>
      </c>
      <c r="AB3944" s="3">
        <v>0.34999999999999992</v>
      </c>
      <c r="AC3944" s="1">
        <v>-11.664</v>
      </c>
      <c r="AD3944">
        <v>2</v>
      </c>
      <c r="AE3944">
        <v>2</v>
      </c>
      <c r="AF3944" t="s">
        <v>48</v>
      </c>
      <c r="AG3944">
        <v>2017</v>
      </c>
      <c r="AH3944">
        <f>COUNTBLANK(datos[[#This Row],[Row ID]:[Year sales]])</f>
        <v>0</v>
      </c>
    </row>
    <row r="3945" spans="1:34" x14ac:dyDescent="0.3">
      <c r="A3945">
        <v>3944</v>
      </c>
      <c r="B3945" t="s">
        <v>7106</v>
      </c>
      <c r="C3945" s="4">
        <v>42544</v>
      </c>
      <c r="D3945" s="4">
        <v>42551</v>
      </c>
      <c r="E3945" t="s">
        <v>67</v>
      </c>
      <c r="F3945" t="s">
        <v>7107</v>
      </c>
      <c r="G3945" t="s">
        <v>7108</v>
      </c>
      <c r="H3945" t="s">
        <v>37</v>
      </c>
      <c r="I3945" t="s">
        <v>38</v>
      </c>
      <c r="J3945" t="s">
        <v>3480</v>
      </c>
      <c r="K3945" t="s">
        <v>287</v>
      </c>
      <c r="L3945">
        <v>14215</v>
      </c>
      <c r="M3945" t="s">
        <v>168</v>
      </c>
      <c r="N3945" t="s">
        <v>5922</v>
      </c>
      <c r="O3945" t="s">
        <v>62</v>
      </c>
      <c r="P3945" t="s">
        <v>599</v>
      </c>
      <c r="Q3945" t="s">
        <v>5923</v>
      </c>
      <c r="R3945" s="1">
        <v>835.17</v>
      </c>
      <c r="S3945">
        <v>7</v>
      </c>
      <c r="T3945">
        <f t="shared" si="61"/>
        <v>26</v>
      </c>
      <c r="U3945" t="s">
        <v>75</v>
      </c>
      <c r="V3945">
        <v>0</v>
      </c>
      <c r="W3945">
        <v>0</v>
      </c>
      <c r="X3945" s="1">
        <v>0</v>
      </c>
      <c r="Y3945" s="1">
        <v>835.17</v>
      </c>
      <c r="Z3945" t="s">
        <v>53</v>
      </c>
      <c r="AA3945" s="2">
        <v>16.703399999999998</v>
      </c>
      <c r="AB3945" s="3">
        <v>0.02</v>
      </c>
      <c r="AC3945" s="1">
        <v>-818.46659999999997</v>
      </c>
      <c r="AD3945">
        <v>7</v>
      </c>
      <c r="AE3945">
        <v>7</v>
      </c>
      <c r="AF3945" t="s">
        <v>48</v>
      </c>
      <c r="AG3945">
        <v>2016</v>
      </c>
      <c r="AH3945">
        <f>COUNTBLANK(datos[[#This Row],[Row ID]:[Year sales]])</f>
        <v>0</v>
      </c>
    </row>
    <row r="3946" spans="1:34" x14ac:dyDescent="0.3">
      <c r="A3946">
        <v>3945</v>
      </c>
      <c r="B3946" t="s">
        <v>7109</v>
      </c>
      <c r="C3946" s="4">
        <v>42506</v>
      </c>
      <c r="D3946" s="4">
        <v>42511</v>
      </c>
      <c r="E3946" t="s">
        <v>34</v>
      </c>
      <c r="F3946" t="s">
        <v>1373</v>
      </c>
      <c r="G3946" t="s">
        <v>1374</v>
      </c>
      <c r="H3946" t="s">
        <v>37</v>
      </c>
      <c r="I3946" t="s">
        <v>38</v>
      </c>
      <c r="J3946" t="s">
        <v>58</v>
      </c>
      <c r="K3946" t="s">
        <v>59</v>
      </c>
      <c r="L3946">
        <v>90036</v>
      </c>
      <c r="M3946" t="s">
        <v>60</v>
      </c>
      <c r="N3946" t="s">
        <v>2396</v>
      </c>
      <c r="O3946" t="s">
        <v>62</v>
      </c>
      <c r="P3946" t="s">
        <v>110</v>
      </c>
      <c r="Q3946" t="s">
        <v>2397</v>
      </c>
      <c r="R3946" s="1">
        <v>17.34</v>
      </c>
      <c r="S3946">
        <v>3</v>
      </c>
      <c r="T3946">
        <f t="shared" si="61"/>
        <v>18</v>
      </c>
      <c r="U3946" t="s">
        <v>52</v>
      </c>
      <c r="V3946">
        <v>0</v>
      </c>
      <c r="W3946">
        <v>0</v>
      </c>
      <c r="X3946" s="1">
        <v>0</v>
      </c>
      <c r="Y3946" s="1">
        <v>17.34</v>
      </c>
      <c r="Z3946" t="s">
        <v>65</v>
      </c>
      <c r="AA3946" s="2">
        <v>8.4966000000000008</v>
      </c>
      <c r="AB3946" s="3">
        <v>0.49000000000000005</v>
      </c>
      <c r="AC3946" s="1">
        <v>-8.8434000000000008</v>
      </c>
      <c r="AD3946">
        <v>5</v>
      </c>
      <c r="AE3946">
        <v>5</v>
      </c>
      <c r="AF3946" t="s">
        <v>48</v>
      </c>
      <c r="AG3946">
        <v>2016</v>
      </c>
      <c r="AH3946">
        <f>COUNTBLANK(datos[[#This Row],[Row ID]:[Year sales]])</f>
        <v>0</v>
      </c>
    </row>
    <row r="3947" spans="1:34" x14ac:dyDescent="0.3">
      <c r="A3947">
        <v>3946</v>
      </c>
      <c r="B3947" t="s">
        <v>7110</v>
      </c>
      <c r="C3947" s="4">
        <v>43057</v>
      </c>
      <c r="D3947" s="4">
        <v>43062</v>
      </c>
      <c r="E3947" t="s">
        <v>67</v>
      </c>
      <c r="F3947" t="s">
        <v>5105</v>
      </c>
      <c r="G3947" t="s">
        <v>5106</v>
      </c>
      <c r="H3947" t="s">
        <v>37</v>
      </c>
      <c r="I3947" t="s">
        <v>38</v>
      </c>
      <c r="J3947" t="s">
        <v>3310</v>
      </c>
      <c r="K3947" t="s">
        <v>71</v>
      </c>
      <c r="L3947">
        <v>33030</v>
      </c>
      <c r="M3947" t="s">
        <v>41</v>
      </c>
      <c r="N3947" t="s">
        <v>6332</v>
      </c>
      <c r="O3947" t="s">
        <v>62</v>
      </c>
      <c r="P3947" t="s">
        <v>110</v>
      </c>
      <c r="Q3947" t="s">
        <v>6333</v>
      </c>
      <c r="R3947" s="1">
        <v>44.384</v>
      </c>
      <c r="S3947">
        <v>1</v>
      </c>
      <c r="T3947">
        <f t="shared" si="61"/>
        <v>9</v>
      </c>
      <c r="U3947" t="s">
        <v>46</v>
      </c>
      <c r="V3947">
        <v>0.2</v>
      </c>
      <c r="W3947">
        <v>8.8768000000000011</v>
      </c>
      <c r="X3947" s="1">
        <v>-8.8767999999999994</v>
      </c>
      <c r="Y3947" s="1">
        <v>53.260800000000003</v>
      </c>
      <c r="Z3947" t="s">
        <v>99</v>
      </c>
      <c r="AA3947" s="2">
        <v>15.5344</v>
      </c>
      <c r="AB3947" s="3">
        <v>0.35</v>
      </c>
      <c r="AC3947" s="1">
        <v>-19.972799999999999</v>
      </c>
      <c r="AD3947">
        <v>5</v>
      </c>
      <c r="AE3947">
        <v>5</v>
      </c>
      <c r="AF3947" t="s">
        <v>48</v>
      </c>
      <c r="AG3947">
        <v>2017</v>
      </c>
      <c r="AH3947">
        <f>COUNTBLANK(datos[[#This Row],[Row ID]:[Year sales]])</f>
        <v>0</v>
      </c>
    </row>
    <row r="3948" spans="1:34" x14ac:dyDescent="0.3">
      <c r="A3948">
        <v>3947</v>
      </c>
      <c r="B3948" t="s">
        <v>7110</v>
      </c>
      <c r="C3948" s="4">
        <v>43057</v>
      </c>
      <c r="D3948" s="4">
        <v>43062</v>
      </c>
      <c r="E3948" t="s">
        <v>67</v>
      </c>
      <c r="F3948" t="s">
        <v>5105</v>
      </c>
      <c r="G3948" t="s">
        <v>5106</v>
      </c>
      <c r="H3948" t="s">
        <v>37</v>
      </c>
      <c r="I3948" t="s">
        <v>38</v>
      </c>
      <c r="J3948" t="s">
        <v>3310</v>
      </c>
      <c r="K3948" t="s">
        <v>71</v>
      </c>
      <c r="L3948">
        <v>33030</v>
      </c>
      <c r="M3948" t="s">
        <v>41</v>
      </c>
      <c r="N3948" t="s">
        <v>1318</v>
      </c>
      <c r="O3948" t="s">
        <v>62</v>
      </c>
      <c r="P3948" t="s">
        <v>599</v>
      </c>
      <c r="Q3948" t="s">
        <v>1319</v>
      </c>
      <c r="R3948" s="1">
        <v>2.944</v>
      </c>
      <c r="S3948">
        <v>1</v>
      </c>
      <c r="T3948">
        <f t="shared" si="61"/>
        <v>61</v>
      </c>
      <c r="U3948" t="s">
        <v>46</v>
      </c>
      <c r="V3948">
        <v>0.2</v>
      </c>
      <c r="W3948">
        <v>0.58879999999999999</v>
      </c>
      <c r="X3948" s="1">
        <v>-0.58879999999999999</v>
      </c>
      <c r="Y3948" s="1">
        <v>3.5327999999999999</v>
      </c>
      <c r="Z3948" t="s">
        <v>65</v>
      </c>
      <c r="AA3948" s="2">
        <v>-0.66239999999999999</v>
      </c>
      <c r="AB3948" s="3">
        <v>-0.22500000000000001</v>
      </c>
      <c r="AC3948" s="1">
        <v>-3.0175999999999998</v>
      </c>
      <c r="AD3948">
        <v>5</v>
      </c>
      <c r="AE3948">
        <v>5</v>
      </c>
      <c r="AF3948" t="s">
        <v>48</v>
      </c>
      <c r="AG3948">
        <v>2017</v>
      </c>
      <c r="AH3948">
        <f>COUNTBLANK(datos[[#This Row],[Row ID]:[Year sales]])</f>
        <v>0</v>
      </c>
    </row>
    <row r="3949" spans="1:34" x14ac:dyDescent="0.3">
      <c r="A3949">
        <v>3948</v>
      </c>
      <c r="B3949" t="s">
        <v>7111</v>
      </c>
      <c r="C3949" s="4">
        <v>42692</v>
      </c>
      <c r="D3949" s="4">
        <v>42696</v>
      </c>
      <c r="E3949" t="s">
        <v>67</v>
      </c>
      <c r="F3949" t="s">
        <v>217</v>
      </c>
      <c r="G3949" t="s">
        <v>218</v>
      </c>
      <c r="H3949" t="s">
        <v>122</v>
      </c>
      <c r="I3949" t="s">
        <v>38</v>
      </c>
      <c r="J3949" t="s">
        <v>623</v>
      </c>
      <c r="K3949" t="s">
        <v>124</v>
      </c>
      <c r="L3949">
        <v>77506</v>
      </c>
      <c r="M3949" t="s">
        <v>125</v>
      </c>
      <c r="N3949" t="s">
        <v>792</v>
      </c>
      <c r="O3949" t="s">
        <v>62</v>
      </c>
      <c r="P3949" t="s">
        <v>86</v>
      </c>
      <c r="Q3949" t="s">
        <v>793</v>
      </c>
      <c r="R3949" s="1">
        <v>6.3680000000000003</v>
      </c>
      <c r="S3949">
        <v>2</v>
      </c>
      <c r="T3949">
        <f t="shared" si="61"/>
        <v>44</v>
      </c>
      <c r="U3949" t="s">
        <v>46</v>
      </c>
      <c r="V3949">
        <v>0.2</v>
      </c>
      <c r="W3949">
        <v>1.2736000000000001</v>
      </c>
      <c r="X3949" s="1">
        <v>-1.2736000000000001</v>
      </c>
      <c r="Y3949" s="1">
        <v>7.6416000000000004</v>
      </c>
      <c r="Z3949" t="s">
        <v>65</v>
      </c>
      <c r="AA3949" s="2">
        <v>1.0347999999999999</v>
      </c>
      <c r="AB3949" s="3">
        <v>0.16249999999999998</v>
      </c>
      <c r="AC3949" s="1">
        <v>-4.0595999999999997</v>
      </c>
      <c r="AD3949">
        <v>4</v>
      </c>
      <c r="AE3949">
        <v>4</v>
      </c>
      <c r="AF3949" t="s">
        <v>48</v>
      </c>
      <c r="AG3949">
        <v>2016</v>
      </c>
      <c r="AH3949">
        <f>COUNTBLANK(datos[[#This Row],[Row ID]:[Year sales]])</f>
        <v>0</v>
      </c>
    </row>
    <row r="3950" spans="1:34" x14ac:dyDescent="0.3">
      <c r="A3950">
        <v>3949</v>
      </c>
      <c r="B3950" t="s">
        <v>7111</v>
      </c>
      <c r="C3950" s="4">
        <v>42692</v>
      </c>
      <c r="D3950" s="4">
        <v>42696</v>
      </c>
      <c r="E3950" t="s">
        <v>67</v>
      </c>
      <c r="F3950" t="s">
        <v>217</v>
      </c>
      <c r="G3950" t="s">
        <v>218</v>
      </c>
      <c r="H3950" t="s">
        <v>122</v>
      </c>
      <c r="I3950" t="s">
        <v>38</v>
      </c>
      <c r="J3950" t="s">
        <v>623</v>
      </c>
      <c r="K3950" t="s">
        <v>124</v>
      </c>
      <c r="L3950">
        <v>77506</v>
      </c>
      <c r="M3950" t="s">
        <v>125</v>
      </c>
      <c r="N3950" t="s">
        <v>2279</v>
      </c>
      <c r="O3950" t="s">
        <v>62</v>
      </c>
      <c r="P3950" t="s">
        <v>63</v>
      </c>
      <c r="Q3950" t="s">
        <v>2280</v>
      </c>
      <c r="R3950" s="1">
        <v>48.847999999999999</v>
      </c>
      <c r="S3950">
        <v>2</v>
      </c>
      <c r="T3950">
        <f t="shared" si="61"/>
        <v>43</v>
      </c>
      <c r="U3950" t="s">
        <v>46</v>
      </c>
      <c r="V3950">
        <v>0.2</v>
      </c>
      <c r="W3950">
        <v>9.7696000000000005</v>
      </c>
      <c r="X3950" s="1">
        <v>-9.7696000000000005</v>
      </c>
      <c r="Y3950" s="1">
        <v>58.617599999999996</v>
      </c>
      <c r="Z3950" t="s">
        <v>99</v>
      </c>
      <c r="AA3950" s="2">
        <v>15.8756</v>
      </c>
      <c r="AB3950" s="3">
        <v>0.32500000000000001</v>
      </c>
      <c r="AC3950" s="1">
        <v>-23.2028</v>
      </c>
      <c r="AD3950">
        <v>4</v>
      </c>
      <c r="AE3950">
        <v>4</v>
      </c>
      <c r="AF3950" t="s">
        <v>48</v>
      </c>
      <c r="AG3950">
        <v>2016</v>
      </c>
      <c r="AH3950">
        <f>COUNTBLANK(datos[[#This Row],[Row ID]:[Year sales]])</f>
        <v>0</v>
      </c>
    </row>
    <row r="3951" spans="1:34" x14ac:dyDescent="0.3">
      <c r="A3951">
        <v>3950</v>
      </c>
      <c r="B3951" t="s">
        <v>7111</v>
      </c>
      <c r="C3951" s="4">
        <v>42692</v>
      </c>
      <c r="D3951" s="4">
        <v>42696</v>
      </c>
      <c r="E3951" t="s">
        <v>67</v>
      </c>
      <c r="F3951" t="s">
        <v>217</v>
      </c>
      <c r="G3951" t="s">
        <v>218</v>
      </c>
      <c r="H3951" t="s">
        <v>122</v>
      </c>
      <c r="I3951" t="s">
        <v>38</v>
      </c>
      <c r="J3951" t="s">
        <v>623</v>
      </c>
      <c r="K3951" t="s">
        <v>124</v>
      </c>
      <c r="L3951">
        <v>77506</v>
      </c>
      <c r="M3951" t="s">
        <v>125</v>
      </c>
      <c r="N3951" t="s">
        <v>1273</v>
      </c>
      <c r="O3951" t="s">
        <v>62</v>
      </c>
      <c r="P3951" t="s">
        <v>110</v>
      </c>
      <c r="Q3951" t="s">
        <v>1274</v>
      </c>
      <c r="R3951" s="1">
        <v>19.648</v>
      </c>
      <c r="S3951">
        <v>2</v>
      </c>
      <c r="T3951">
        <f t="shared" si="61"/>
        <v>38</v>
      </c>
      <c r="U3951" t="s">
        <v>46</v>
      </c>
      <c r="V3951">
        <v>0.2</v>
      </c>
      <c r="W3951">
        <v>3.9296000000000002</v>
      </c>
      <c r="X3951" s="1">
        <v>-3.9296000000000002</v>
      </c>
      <c r="Y3951" s="1">
        <v>23.5776</v>
      </c>
      <c r="Z3951" t="s">
        <v>65</v>
      </c>
      <c r="AA3951" s="2">
        <v>6.6311999999999998</v>
      </c>
      <c r="AB3951" s="3">
        <v>0.33749999999999997</v>
      </c>
      <c r="AC3951" s="1">
        <v>-9.0871999999999993</v>
      </c>
      <c r="AD3951">
        <v>4</v>
      </c>
      <c r="AE3951">
        <v>4</v>
      </c>
      <c r="AF3951" t="s">
        <v>48</v>
      </c>
      <c r="AG3951">
        <v>2016</v>
      </c>
      <c r="AH3951">
        <f>COUNTBLANK(datos[[#This Row],[Row ID]:[Year sales]])</f>
        <v>0</v>
      </c>
    </row>
    <row r="3952" spans="1:34" x14ac:dyDescent="0.3">
      <c r="A3952">
        <v>3951</v>
      </c>
      <c r="B3952" t="s">
        <v>7111</v>
      </c>
      <c r="C3952" s="4">
        <v>42692</v>
      </c>
      <c r="D3952" s="4">
        <v>42696</v>
      </c>
      <c r="E3952" t="s">
        <v>67</v>
      </c>
      <c r="F3952" t="s">
        <v>217</v>
      </c>
      <c r="G3952" t="s">
        <v>218</v>
      </c>
      <c r="H3952" t="s">
        <v>122</v>
      </c>
      <c r="I3952" t="s">
        <v>38</v>
      </c>
      <c r="J3952" t="s">
        <v>623</v>
      </c>
      <c r="K3952" t="s">
        <v>124</v>
      </c>
      <c r="L3952">
        <v>77506</v>
      </c>
      <c r="M3952" t="s">
        <v>125</v>
      </c>
      <c r="N3952" t="s">
        <v>723</v>
      </c>
      <c r="O3952" t="s">
        <v>43</v>
      </c>
      <c r="P3952" t="s">
        <v>50</v>
      </c>
      <c r="Q3952" t="s">
        <v>724</v>
      </c>
      <c r="R3952" s="1">
        <v>255.108</v>
      </c>
      <c r="S3952">
        <v>6</v>
      </c>
      <c r="T3952">
        <f t="shared" si="61"/>
        <v>43</v>
      </c>
      <c r="U3952" t="s">
        <v>75</v>
      </c>
      <c r="V3952">
        <v>0.3</v>
      </c>
      <c r="W3952">
        <v>76.532399999999996</v>
      </c>
      <c r="X3952" s="1">
        <v>-76.532399999999996</v>
      </c>
      <c r="Y3952" s="1">
        <v>331.6404</v>
      </c>
      <c r="Z3952" t="s">
        <v>47</v>
      </c>
      <c r="AA3952" s="2">
        <v>-18.222000000000001</v>
      </c>
      <c r="AB3952" s="3">
        <v>-7.1428571428571438E-2</v>
      </c>
      <c r="AC3952" s="1">
        <v>-196.79759999999999</v>
      </c>
      <c r="AD3952">
        <v>4</v>
      </c>
      <c r="AE3952">
        <v>4</v>
      </c>
      <c r="AF3952" t="s">
        <v>48</v>
      </c>
      <c r="AG3952">
        <v>2016</v>
      </c>
      <c r="AH3952">
        <f>COUNTBLANK(datos[[#This Row],[Row ID]:[Year sales]])</f>
        <v>0</v>
      </c>
    </row>
    <row r="3953" spans="1:34" x14ac:dyDescent="0.3">
      <c r="A3953">
        <v>3952</v>
      </c>
      <c r="B3953" t="s">
        <v>7112</v>
      </c>
      <c r="C3953" s="4">
        <v>41971</v>
      </c>
      <c r="D3953" s="4">
        <v>41973</v>
      </c>
      <c r="E3953" t="s">
        <v>34</v>
      </c>
      <c r="F3953" t="s">
        <v>3114</v>
      </c>
      <c r="G3953" t="s">
        <v>3115</v>
      </c>
      <c r="H3953" t="s">
        <v>37</v>
      </c>
      <c r="I3953" t="s">
        <v>38</v>
      </c>
      <c r="J3953" t="s">
        <v>3736</v>
      </c>
      <c r="K3953" t="s">
        <v>287</v>
      </c>
      <c r="L3953">
        <v>11520</v>
      </c>
      <c r="M3953" t="s">
        <v>168</v>
      </c>
      <c r="N3953" t="s">
        <v>3269</v>
      </c>
      <c r="O3953" t="s">
        <v>62</v>
      </c>
      <c r="P3953" t="s">
        <v>94</v>
      </c>
      <c r="Q3953" t="s">
        <v>3270</v>
      </c>
      <c r="R3953" s="1">
        <v>17.248000000000001</v>
      </c>
      <c r="S3953">
        <v>2</v>
      </c>
      <c r="T3953">
        <f t="shared" si="61"/>
        <v>51</v>
      </c>
      <c r="U3953" t="s">
        <v>46</v>
      </c>
      <c r="V3953">
        <v>0.2</v>
      </c>
      <c r="W3953">
        <v>3.4496000000000002</v>
      </c>
      <c r="X3953" s="1">
        <v>-3.4496000000000002</v>
      </c>
      <c r="Y3953" s="1">
        <v>20.697600000000001</v>
      </c>
      <c r="Z3953" t="s">
        <v>65</v>
      </c>
      <c r="AA3953" s="2">
        <v>6.0368000000000004</v>
      </c>
      <c r="AB3953" s="3">
        <v>0.35</v>
      </c>
      <c r="AC3953" s="1">
        <v>-7.7615999999999996</v>
      </c>
      <c r="AD3953">
        <v>2</v>
      </c>
      <c r="AE3953">
        <v>2</v>
      </c>
      <c r="AF3953" t="s">
        <v>48</v>
      </c>
      <c r="AG3953">
        <v>2014</v>
      </c>
      <c r="AH3953">
        <f>COUNTBLANK(datos[[#This Row],[Row ID]:[Year sales]])</f>
        <v>0</v>
      </c>
    </row>
    <row r="3954" spans="1:34" x14ac:dyDescent="0.3">
      <c r="A3954">
        <v>3953</v>
      </c>
      <c r="B3954" t="s">
        <v>7113</v>
      </c>
      <c r="C3954" s="4">
        <v>42430</v>
      </c>
      <c r="D3954" s="4">
        <v>42437</v>
      </c>
      <c r="E3954" t="s">
        <v>67</v>
      </c>
      <c r="F3954" t="s">
        <v>246</v>
      </c>
      <c r="G3954" t="s">
        <v>247</v>
      </c>
      <c r="H3954" t="s">
        <v>57</v>
      </c>
      <c r="I3954" t="s">
        <v>38</v>
      </c>
      <c r="J3954" t="s">
        <v>829</v>
      </c>
      <c r="K3954" t="s">
        <v>477</v>
      </c>
      <c r="L3954">
        <v>80219</v>
      </c>
      <c r="M3954" t="s">
        <v>60</v>
      </c>
      <c r="N3954" t="s">
        <v>7114</v>
      </c>
      <c r="O3954" t="s">
        <v>90</v>
      </c>
      <c r="P3954" t="s">
        <v>91</v>
      </c>
      <c r="Q3954" t="s">
        <v>7115</v>
      </c>
      <c r="R3954" s="1">
        <v>159.98400000000001</v>
      </c>
      <c r="S3954">
        <v>2</v>
      </c>
      <c r="T3954">
        <f t="shared" si="61"/>
        <v>2</v>
      </c>
      <c r="U3954" t="s">
        <v>46</v>
      </c>
      <c r="V3954">
        <v>0.2</v>
      </c>
      <c r="W3954">
        <v>31.996800000000004</v>
      </c>
      <c r="X3954" s="1">
        <v>-31.9968</v>
      </c>
      <c r="Y3954" s="1">
        <v>191.98080000000002</v>
      </c>
      <c r="Z3954" t="s">
        <v>99</v>
      </c>
      <c r="AA3954" s="2">
        <v>13.9986</v>
      </c>
      <c r="AB3954" s="3">
        <v>8.7499999999999994E-2</v>
      </c>
      <c r="AC3954" s="1">
        <v>-113.98860000000001</v>
      </c>
      <c r="AD3954">
        <v>7</v>
      </c>
      <c r="AE3954">
        <v>7</v>
      </c>
      <c r="AF3954" t="s">
        <v>48</v>
      </c>
      <c r="AG3954">
        <v>2016</v>
      </c>
      <c r="AH3954">
        <f>COUNTBLANK(datos[[#This Row],[Row ID]:[Year sales]])</f>
        <v>0</v>
      </c>
    </row>
    <row r="3955" spans="1:34" x14ac:dyDescent="0.3">
      <c r="A3955">
        <v>3954</v>
      </c>
      <c r="B3955" t="s">
        <v>7116</v>
      </c>
      <c r="C3955" s="4">
        <v>42750</v>
      </c>
      <c r="D3955" s="4">
        <v>42754</v>
      </c>
      <c r="E3955" t="s">
        <v>67</v>
      </c>
      <c r="F3955" t="s">
        <v>1607</v>
      </c>
      <c r="G3955" t="s">
        <v>1608</v>
      </c>
      <c r="H3955" t="s">
        <v>37</v>
      </c>
      <c r="I3955" t="s">
        <v>38</v>
      </c>
      <c r="J3955" t="s">
        <v>1343</v>
      </c>
      <c r="K3955" t="s">
        <v>1267</v>
      </c>
      <c r="L3955">
        <v>2169</v>
      </c>
      <c r="M3955" t="s">
        <v>168</v>
      </c>
      <c r="N3955" t="s">
        <v>349</v>
      </c>
      <c r="O3955" t="s">
        <v>62</v>
      </c>
      <c r="P3955" t="s">
        <v>110</v>
      </c>
      <c r="Q3955" t="s">
        <v>350</v>
      </c>
      <c r="R3955" s="1">
        <v>12.7</v>
      </c>
      <c r="S3955">
        <v>2</v>
      </c>
      <c r="T3955">
        <f t="shared" si="61"/>
        <v>17</v>
      </c>
      <c r="U3955" t="s">
        <v>46</v>
      </c>
      <c r="V3955">
        <v>0</v>
      </c>
      <c r="W3955">
        <v>0</v>
      </c>
      <c r="X3955" s="1">
        <v>0</v>
      </c>
      <c r="Y3955" s="1">
        <v>12.7</v>
      </c>
      <c r="Z3955" t="s">
        <v>65</v>
      </c>
      <c r="AA3955" s="2">
        <v>5.8419999999999996</v>
      </c>
      <c r="AB3955" s="3">
        <v>0.46</v>
      </c>
      <c r="AC3955" s="1">
        <v>-6.8579999999999997</v>
      </c>
      <c r="AD3955">
        <v>4</v>
      </c>
      <c r="AE3955">
        <v>4</v>
      </c>
      <c r="AF3955" t="s">
        <v>48</v>
      </c>
      <c r="AG3955">
        <v>2017</v>
      </c>
      <c r="AH3955">
        <f>COUNTBLANK(datos[[#This Row],[Row ID]:[Year sales]])</f>
        <v>0</v>
      </c>
    </row>
    <row r="3956" spans="1:34" x14ac:dyDescent="0.3">
      <c r="A3956">
        <v>3955</v>
      </c>
      <c r="B3956" t="s">
        <v>7117</v>
      </c>
      <c r="C3956" s="4">
        <v>41733</v>
      </c>
      <c r="D3956" s="4">
        <v>41738</v>
      </c>
      <c r="E3956" t="s">
        <v>67</v>
      </c>
      <c r="F3956" t="s">
        <v>3193</v>
      </c>
      <c r="G3956" t="s">
        <v>3194</v>
      </c>
      <c r="H3956" t="s">
        <v>37</v>
      </c>
      <c r="I3956" t="s">
        <v>38</v>
      </c>
      <c r="J3956" t="s">
        <v>902</v>
      </c>
      <c r="K3956" t="s">
        <v>258</v>
      </c>
      <c r="L3956">
        <v>48205</v>
      </c>
      <c r="M3956" t="s">
        <v>125</v>
      </c>
      <c r="N3956" t="s">
        <v>1934</v>
      </c>
      <c r="O3956" t="s">
        <v>43</v>
      </c>
      <c r="P3956" t="s">
        <v>83</v>
      </c>
      <c r="Q3956" t="s">
        <v>1935</v>
      </c>
      <c r="R3956" s="1">
        <v>5.47</v>
      </c>
      <c r="S3956">
        <v>1</v>
      </c>
      <c r="T3956">
        <f t="shared" si="61"/>
        <v>20</v>
      </c>
      <c r="U3956" t="s">
        <v>46</v>
      </c>
      <c r="V3956">
        <v>0</v>
      </c>
      <c r="W3956">
        <v>0</v>
      </c>
      <c r="X3956" s="1">
        <v>0</v>
      </c>
      <c r="Y3956" s="1">
        <v>5.47</v>
      </c>
      <c r="Z3956" t="s">
        <v>65</v>
      </c>
      <c r="AA3956" s="2">
        <v>2.3521000000000001</v>
      </c>
      <c r="AB3956" s="3">
        <v>0.43000000000000005</v>
      </c>
      <c r="AC3956" s="1">
        <v>-3.1179000000000001</v>
      </c>
      <c r="AD3956">
        <v>5</v>
      </c>
      <c r="AE3956">
        <v>5</v>
      </c>
      <c r="AF3956" t="s">
        <v>48</v>
      </c>
      <c r="AG3956">
        <v>2014</v>
      </c>
      <c r="AH3956">
        <f>COUNTBLANK(datos[[#This Row],[Row ID]:[Year sales]])</f>
        <v>0</v>
      </c>
    </row>
    <row r="3957" spans="1:34" x14ac:dyDescent="0.3">
      <c r="A3957">
        <v>3956</v>
      </c>
      <c r="B3957" t="s">
        <v>7117</v>
      </c>
      <c r="C3957" s="4">
        <v>41733</v>
      </c>
      <c r="D3957" s="4">
        <v>41738</v>
      </c>
      <c r="E3957" t="s">
        <v>67</v>
      </c>
      <c r="F3957" t="s">
        <v>3193</v>
      </c>
      <c r="G3957" t="s">
        <v>3194</v>
      </c>
      <c r="H3957" t="s">
        <v>37</v>
      </c>
      <c r="I3957" t="s">
        <v>38</v>
      </c>
      <c r="J3957" t="s">
        <v>902</v>
      </c>
      <c r="K3957" t="s">
        <v>258</v>
      </c>
      <c r="L3957">
        <v>48205</v>
      </c>
      <c r="M3957" t="s">
        <v>125</v>
      </c>
      <c r="N3957" t="s">
        <v>4160</v>
      </c>
      <c r="O3957" t="s">
        <v>62</v>
      </c>
      <c r="P3957" t="s">
        <v>86</v>
      </c>
      <c r="Q3957" t="s">
        <v>4161</v>
      </c>
      <c r="R3957" s="1">
        <v>79.36</v>
      </c>
      <c r="S3957">
        <v>4</v>
      </c>
      <c r="T3957">
        <f t="shared" si="61"/>
        <v>28</v>
      </c>
      <c r="U3957" t="s">
        <v>52</v>
      </c>
      <c r="V3957">
        <v>0</v>
      </c>
      <c r="W3957">
        <v>0</v>
      </c>
      <c r="X3957" s="1">
        <v>0</v>
      </c>
      <c r="Y3957" s="1">
        <v>79.36</v>
      </c>
      <c r="Z3957" t="s">
        <v>99</v>
      </c>
      <c r="AA3957" s="2">
        <v>23.808</v>
      </c>
      <c r="AB3957" s="3">
        <v>0.3</v>
      </c>
      <c r="AC3957" s="1">
        <v>-55.552</v>
      </c>
      <c r="AD3957">
        <v>5</v>
      </c>
      <c r="AE3957">
        <v>5</v>
      </c>
      <c r="AF3957" t="s">
        <v>48</v>
      </c>
      <c r="AG3957">
        <v>2014</v>
      </c>
      <c r="AH3957">
        <f>COUNTBLANK(datos[[#This Row],[Row ID]:[Year sales]])</f>
        <v>0</v>
      </c>
    </row>
    <row r="3958" spans="1:34" x14ac:dyDescent="0.3">
      <c r="A3958">
        <v>3957</v>
      </c>
      <c r="B3958" t="s">
        <v>7118</v>
      </c>
      <c r="C3958" s="4">
        <v>42547</v>
      </c>
      <c r="D3958" s="4">
        <v>42554</v>
      </c>
      <c r="E3958" t="s">
        <v>67</v>
      </c>
      <c r="F3958" t="s">
        <v>384</v>
      </c>
      <c r="G3958" t="s">
        <v>385</v>
      </c>
      <c r="H3958" t="s">
        <v>37</v>
      </c>
      <c r="I3958" t="s">
        <v>38</v>
      </c>
      <c r="J3958" t="s">
        <v>147</v>
      </c>
      <c r="K3958" t="s">
        <v>59</v>
      </c>
      <c r="L3958">
        <v>94109</v>
      </c>
      <c r="M3958" t="s">
        <v>60</v>
      </c>
      <c r="N3958" t="s">
        <v>5089</v>
      </c>
      <c r="O3958" t="s">
        <v>43</v>
      </c>
      <c r="P3958" t="s">
        <v>83</v>
      </c>
      <c r="Q3958" t="s">
        <v>5090</v>
      </c>
      <c r="R3958" s="1">
        <v>22.14</v>
      </c>
      <c r="S3958">
        <v>3</v>
      </c>
      <c r="T3958">
        <f t="shared" si="61"/>
        <v>33</v>
      </c>
      <c r="U3958" t="s">
        <v>52</v>
      </c>
      <c r="V3958">
        <v>0</v>
      </c>
      <c r="W3958">
        <v>0</v>
      </c>
      <c r="X3958" s="1">
        <v>0</v>
      </c>
      <c r="Y3958" s="1">
        <v>22.14</v>
      </c>
      <c r="Z3958" t="s">
        <v>65</v>
      </c>
      <c r="AA3958" s="2">
        <v>6.4206000000000003</v>
      </c>
      <c r="AB3958" s="3">
        <v>0.28999999999999998</v>
      </c>
      <c r="AC3958" s="1">
        <v>-15.7194</v>
      </c>
      <c r="AD3958">
        <v>7</v>
      </c>
      <c r="AE3958">
        <v>7</v>
      </c>
      <c r="AF3958" t="s">
        <v>48</v>
      </c>
      <c r="AG3958">
        <v>2016</v>
      </c>
      <c r="AH3958">
        <f>COUNTBLANK(datos[[#This Row],[Row ID]:[Year sales]])</f>
        <v>0</v>
      </c>
    </row>
    <row r="3959" spans="1:34" x14ac:dyDescent="0.3">
      <c r="A3959">
        <v>3958</v>
      </c>
      <c r="B3959" t="s">
        <v>7119</v>
      </c>
      <c r="C3959" s="4">
        <v>42519</v>
      </c>
      <c r="D3959" s="4">
        <v>42523</v>
      </c>
      <c r="E3959" t="s">
        <v>67</v>
      </c>
      <c r="F3959" t="s">
        <v>1582</v>
      </c>
      <c r="G3959" t="s">
        <v>1583</v>
      </c>
      <c r="H3959" t="s">
        <v>37</v>
      </c>
      <c r="I3959" t="s">
        <v>38</v>
      </c>
      <c r="J3959" t="s">
        <v>5689</v>
      </c>
      <c r="K3959" t="s">
        <v>355</v>
      </c>
      <c r="L3959">
        <v>37211</v>
      </c>
      <c r="M3959" t="s">
        <v>41</v>
      </c>
      <c r="N3959" t="s">
        <v>4395</v>
      </c>
      <c r="O3959" t="s">
        <v>62</v>
      </c>
      <c r="P3959" t="s">
        <v>94</v>
      </c>
      <c r="Q3959" t="s">
        <v>4396</v>
      </c>
      <c r="R3959" s="1">
        <v>11.276999999999999</v>
      </c>
      <c r="S3959">
        <v>3</v>
      </c>
      <c r="T3959">
        <f t="shared" si="61"/>
        <v>12</v>
      </c>
      <c r="U3959" t="s">
        <v>52</v>
      </c>
      <c r="V3959">
        <v>0.7</v>
      </c>
      <c r="W3959">
        <v>7.8938999999999986</v>
      </c>
      <c r="X3959" s="1">
        <v>-7.8939000000000004</v>
      </c>
      <c r="Y3959" s="1">
        <v>19.170899999999996</v>
      </c>
      <c r="Z3959" t="s">
        <v>65</v>
      </c>
      <c r="AA3959" s="2">
        <v>-8.6456999999999997</v>
      </c>
      <c r="AB3959" s="3">
        <v>-0.76666666666666672</v>
      </c>
      <c r="AC3959" s="1">
        <v>-12.0288</v>
      </c>
      <c r="AD3959">
        <v>4</v>
      </c>
      <c r="AE3959">
        <v>4</v>
      </c>
      <c r="AF3959" t="s">
        <v>48</v>
      </c>
      <c r="AG3959">
        <v>2016</v>
      </c>
      <c r="AH3959">
        <f>COUNTBLANK(datos[[#This Row],[Row ID]:[Year sales]])</f>
        <v>0</v>
      </c>
    </row>
    <row r="3960" spans="1:34" x14ac:dyDescent="0.3">
      <c r="A3960">
        <v>3959</v>
      </c>
      <c r="B3960" t="s">
        <v>7119</v>
      </c>
      <c r="C3960" s="4">
        <v>42519</v>
      </c>
      <c r="D3960" s="4">
        <v>42523</v>
      </c>
      <c r="E3960" t="s">
        <v>67</v>
      </c>
      <c r="F3960" t="s">
        <v>1582</v>
      </c>
      <c r="G3960" t="s">
        <v>1583</v>
      </c>
      <c r="H3960" t="s">
        <v>37</v>
      </c>
      <c r="I3960" t="s">
        <v>38</v>
      </c>
      <c r="J3960" t="s">
        <v>5689</v>
      </c>
      <c r="K3960" t="s">
        <v>355</v>
      </c>
      <c r="L3960">
        <v>37211</v>
      </c>
      <c r="M3960" t="s">
        <v>41</v>
      </c>
      <c r="N3960" t="s">
        <v>1304</v>
      </c>
      <c r="O3960" t="s">
        <v>62</v>
      </c>
      <c r="P3960" t="s">
        <v>86</v>
      </c>
      <c r="Q3960" t="s">
        <v>1305</v>
      </c>
      <c r="R3960" s="1">
        <v>4.4480000000000004</v>
      </c>
      <c r="S3960">
        <v>2</v>
      </c>
      <c r="T3960">
        <f t="shared" si="61"/>
        <v>33</v>
      </c>
      <c r="U3960" t="s">
        <v>46</v>
      </c>
      <c r="V3960">
        <v>0.2</v>
      </c>
      <c r="W3960">
        <v>0.88960000000000017</v>
      </c>
      <c r="X3960" s="1">
        <v>-0.88959999999999995</v>
      </c>
      <c r="Y3960" s="1">
        <v>5.3376000000000001</v>
      </c>
      <c r="Z3960" t="s">
        <v>65</v>
      </c>
      <c r="AA3960" s="2">
        <v>0.33360000000000001</v>
      </c>
      <c r="AB3960" s="3">
        <v>7.4999999999999997E-2</v>
      </c>
      <c r="AC3960" s="1">
        <v>-3.2248000000000001</v>
      </c>
      <c r="AD3960">
        <v>4</v>
      </c>
      <c r="AE3960">
        <v>4</v>
      </c>
      <c r="AF3960" t="s">
        <v>48</v>
      </c>
      <c r="AG3960">
        <v>2016</v>
      </c>
      <c r="AH3960">
        <f>COUNTBLANK(datos[[#This Row],[Row ID]:[Year sales]])</f>
        <v>0</v>
      </c>
    </row>
    <row r="3961" spans="1:34" x14ac:dyDescent="0.3">
      <c r="A3961">
        <v>3960</v>
      </c>
      <c r="B3961" t="s">
        <v>7119</v>
      </c>
      <c r="C3961" s="4">
        <v>42519</v>
      </c>
      <c r="D3961" s="4">
        <v>42523</v>
      </c>
      <c r="E3961" t="s">
        <v>67</v>
      </c>
      <c r="F3961" t="s">
        <v>1582</v>
      </c>
      <c r="G3961" t="s">
        <v>1583</v>
      </c>
      <c r="H3961" t="s">
        <v>37</v>
      </c>
      <c r="I3961" t="s">
        <v>38</v>
      </c>
      <c r="J3961" t="s">
        <v>5689</v>
      </c>
      <c r="K3961" t="s">
        <v>355</v>
      </c>
      <c r="L3961">
        <v>37211</v>
      </c>
      <c r="M3961" t="s">
        <v>41</v>
      </c>
      <c r="N3961" t="s">
        <v>7120</v>
      </c>
      <c r="O3961" t="s">
        <v>43</v>
      </c>
      <c r="P3961" t="s">
        <v>83</v>
      </c>
      <c r="Q3961" t="s">
        <v>7121</v>
      </c>
      <c r="R3961" s="1">
        <v>44.76</v>
      </c>
      <c r="S3961">
        <v>3</v>
      </c>
      <c r="T3961">
        <f t="shared" si="61"/>
        <v>14</v>
      </c>
      <c r="U3961" t="s">
        <v>52</v>
      </c>
      <c r="V3961">
        <v>0.2</v>
      </c>
      <c r="W3961">
        <v>8.952</v>
      </c>
      <c r="X3961" s="1">
        <v>-8.952</v>
      </c>
      <c r="Y3961" s="1">
        <v>53.711999999999996</v>
      </c>
      <c r="Z3961" t="s">
        <v>99</v>
      </c>
      <c r="AA3961" s="2">
        <v>14.547000000000001</v>
      </c>
      <c r="AB3961" s="3">
        <v>0.32500000000000001</v>
      </c>
      <c r="AC3961" s="1">
        <v>-21.260999999999999</v>
      </c>
      <c r="AD3961">
        <v>4</v>
      </c>
      <c r="AE3961">
        <v>4</v>
      </c>
      <c r="AF3961" t="s">
        <v>48</v>
      </c>
      <c r="AG3961">
        <v>2016</v>
      </c>
      <c r="AH3961">
        <f>COUNTBLANK(datos[[#This Row],[Row ID]:[Year sales]])</f>
        <v>0</v>
      </c>
    </row>
    <row r="3962" spans="1:34" x14ac:dyDescent="0.3">
      <c r="A3962">
        <v>3961</v>
      </c>
      <c r="B3962" t="s">
        <v>7122</v>
      </c>
      <c r="C3962" s="4">
        <v>42296</v>
      </c>
      <c r="D3962" s="4">
        <v>42301</v>
      </c>
      <c r="E3962" t="s">
        <v>67</v>
      </c>
      <c r="F3962" t="s">
        <v>3952</v>
      </c>
      <c r="G3962" t="s">
        <v>3953</v>
      </c>
      <c r="H3962" t="s">
        <v>57</v>
      </c>
      <c r="I3962" t="s">
        <v>38</v>
      </c>
      <c r="J3962" t="s">
        <v>902</v>
      </c>
      <c r="K3962" t="s">
        <v>258</v>
      </c>
      <c r="L3962">
        <v>48227</v>
      </c>
      <c r="M3962" t="s">
        <v>125</v>
      </c>
      <c r="N3962" t="s">
        <v>4860</v>
      </c>
      <c r="O3962" t="s">
        <v>62</v>
      </c>
      <c r="P3962" t="s">
        <v>94</v>
      </c>
      <c r="Q3962" t="s">
        <v>4861</v>
      </c>
      <c r="R3962" s="1">
        <v>38.28</v>
      </c>
      <c r="S3962">
        <v>6</v>
      </c>
      <c r="T3962">
        <f t="shared" si="61"/>
        <v>41</v>
      </c>
      <c r="U3962" t="s">
        <v>75</v>
      </c>
      <c r="V3962">
        <v>0</v>
      </c>
      <c r="W3962">
        <v>0</v>
      </c>
      <c r="X3962" s="1">
        <v>0</v>
      </c>
      <c r="Y3962" s="1">
        <v>38.28</v>
      </c>
      <c r="Z3962" t="s">
        <v>65</v>
      </c>
      <c r="AA3962" s="2">
        <v>17.608799999999999</v>
      </c>
      <c r="AB3962" s="3">
        <v>0.45999999999999996</v>
      </c>
      <c r="AC3962" s="1">
        <v>-20.671199999999999</v>
      </c>
      <c r="AD3962">
        <v>5</v>
      </c>
      <c r="AE3962">
        <v>5</v>
      </c>
      <c r="AF3962" t="s">
        <v>48</v>
      </c>
      <c r="AG3962">
        <v>2015</v>
      </c>
      <c r="AH3962">
        <f>COUNTBLANK(datos[[#This Row],[Row ID]:[Year sales]])</f>
        <v>0</v>
      </c>
    </row>
    <row r="3963" spans="1:34" x14ac:dyDescent="0.3">
      <c r="A3963">
        <v>3962</v>
      </c>
      <c r="B3963" t="s">
        <v>7122</v>
      </c>
      <c r="C3963" s="4">
        <v>42296</v>
      </c>
      <c r="D3963" s="4">
        <v>42301</v>
      </c>
      <c r="E3963" t="s">
        <v>67</v>
      </c>
      <c r="F3963" t="s">
        <v>3952</v>
      </c>
      <c r="G3963" t="s">
        <v>3953</v>
      </c>
      <c r="H3963" t="s">
        <v>57</v>
      </c>
      <c r="I3963" t="s">
        <v>38</v>
      </c>
      <c r="J3963" t="s">
        <v>902</v>
      </c>
      <c r="K3963" t="s">
        <v>258</v>
      </c>
      <c r="L3963">
        <v>48227</v>
      </c>
      <c r="M3963" t="s">
        <v>125</v>
      </c>
      <c r="N3963" t="s">
        <v>3921</v>
      </c>
      <c r="O3963" t="s">
        <v>90</v>
      </c>
      <c r="P3963" t="s">
        <v>91</v>
      </c>
      <c r="Q3963" t="s">
        <v>3922</v>
      </c>
      <c r="R3963" s="1">
        <v>149.94999999999999</v>
      </c>
      <c r="S3963">
        <v>5</v>
      </c>
      <c r="T3963">
        <f t="shared" si="61"/>
        <v>27</v>
      </c>
      <c r="U3963" t="s">
        <v>75</v>
      </c>
      <c r="V3963">
        <v>0</v>
      </c>
      <c r="W3963">
        <v>0</v>
      </c>
      <c r="X3963" s="1">
        <v>0</v>
      </c>
      <c r="Y3963" s="1">
        <v>149.94999999999999</v>
      </c>
      <c r="Z3963" t="s">
        <v>99</v>
      </c>
      <c r="AA3963" s="2">
        <v>44.984999999999999</v>
      </c>
      <c r="AB3963" s="3">
        <v>0.30000000000000004</v>
      </c>
      <c r="AC3963" s="1">
        <v>-104.965</v>
      </c>
      <c r="AD3963">
        <v>5</v>
      </c>
      <c r="AE3963">
        <v>5</v>
      </c>
      <c r="AF3963" t="s">
        <v>48</v>
      </c>
      <c r="AG3963">
        <v>2015</v>
      </c>
      <c r="AH3963">
        <f>COUNTBLANK(datos[[#This Row],[Row ID]:[Year sales]])</f>
        <v>0</v>
      </c>
    </row>
    <row r="3964" spans="1:34" x14ac:dyDescent="0.3">
      <c r="A3964">
        <v>3963</v>
      </c>
      <c r="B3964" t="s">
        <v>7123</v>
      </c>
      <c r="C3964" s="4">
        <v>42785</v>
      </c>
      <c r="D3964" s="4">
        <v>42786</v>
      </c>
      <c r="E3964" t="s">
        <v>208</v>
      </c>
      <c r="F3964" t="s">
        <v>4471</v>
      </c>
      <c r="G3964" t="s">
        <v>4472</v>
      </c>
      <c r="H3964" t="s">
        <v>122</v>
      </c>
      <c r="I3964" t="s">
        <v>38</v>
      </c>
      <c r="J3964" t="s">
        <v>58</v>
      </c>
      <c r="K3964" t="s">
        <v>59</v>
      </c>
      <c r="L3964">
        <v>90045</v>
      </c>
      <c r="M3964" t="s">
        <v>60</v>
      </c>
      <c r="N3964" t="s">
        <v>3978</v>
      </c>
      <c r="O3964" t="s">
        <v>62</v>
      </c>
      <c r="P3964" t="s">
        <v>86</v>
      </c>
      <c r="Q3964" t="s">
        <v>3979</v>
      </c>
      <c r="R3964" s="1">
        <v>12.84</v>
      </c>
      <c r="S3964">
        <v>3</v>
      </c>
      <c r="T3964">
        <f t="shared" si="61"/>
        <v>23</v>
      </c>
      <c r="U3964" t="s">
        <v>52</v>
      </c>
      <c r="V3964">
        <v>0</v>
      </c>
      <c r="W3964">
        <v>0</v>
      </c>
      <c r="X3964" s="1">
        <v>0</v>
      </c>
      <c r="Y3964" s="1">
        <v>12.84</v>
      </c>
      <c r="Z3964" t="s">
        <v>65</v>
      </c>
      <c r="AA3964" s="2">
        <v>3.4668000000000001</v>
      </c>
      <c r="AB3964" s="3">
        <v>0.27</v>
      </c>
      <c r="AC3964" s="1">
        <v>-9.3732000000000006</v>
      </c>
      <c r="AD3964">
        <v>1</v>
      </c>
      <c r="AE3964">
        <v>1</v>
      </c>
      <c r="AF3964" t="s">
        <v>48</v>
      </c>
      <c r="AG3964">
        <v>2017</v>
      </c>
      <c r="AH3964">
        <f>COUNTBLANK(datos[[#This Row],[Row ID]:[Year sales]])</f>
        <v>0</v>
      </c>
    </row>
    <row r="3965" spans="1:34" x14ac:dyDescent="0.3">
      <c r="A3965">
        <v>3964</v>
      </c>
      <c r="B3965" t="s">
        <v>7123</v>
      </c>
      <c r="C3965" s="4">
        <v>42785</v>
      </c>
      <c r="D3965" s="4">
        <v>42786</v>
      </c>
      <c r="E3965" t="s">
        <v>208</v>
      </c>
      <c r="F3965" t="s">
        <v>4471</v>
      </c>
      <c r="G3965" t="s">
        <v>4472</v>
      </c>
      <c r="H3965" t="s">
        <v>122</v>
      </c>
      <c r="I3965" t="s">
        <v>38</v>
      </c>
      <c r="J3965" t="s">
        <v>58</v>
      </c>
      <c r="K3965" t="s">
        <v>59</v>
      </c>
      <c r="L3965">
        <v>90045</v>
      </c>
      <c r="M3965" t="s">
        <v>60</v>
      </c>
      <c r="N3965" t="s">
        <v>3724</v>
      </c>
      <c r="O3965" t="s">
        <v>43</v>
      </c>
      <c r="P3965" t="s">
        <v>83</v>
      </c>
      <c r="Q3965" t="s">
        <v>3725</v>
      </c>
      <c r="R3965" s="1">
        <v>44.67</v>
      </c>
      <c r="S3965">
        <v>3</v>
      </c>
      <c r="T3965">
        <f t="shared" si="61"/>
        <v>36</v>
      </c>
      <c r="U3965" t="s">
        <v>52</v>
      </c>
      <c r="V3965">
        <v>0</v>
      </c>
      <c r="W3965">
        <v>0</v>
      </c>
      <c r="X3965" s="1">
        <v>0</v>
      </c>
      <c r="Y3965" s="1">
        <v>44.67</v>
      </c>
      <c r="Z3965" t="s">
        <v>65</v>
      </c>
      <c r="AA3965" s="2">
        <v>12.0609</v>
      </c>
      <c r="AB3965" s="3">
        <v>0.27</v>
      </c>
      <c r="AC3965" s="1">
        <v>-32.609099999999998</v>
      </c>
      <c r="AD3965">
        <v>1</v>
      </c>
      <c r="AE3965">
        <v>1</v>
      </c>
      <c r="AF3965" t="s">
        <v>48</v>
      </c>
      <c r="AG3965">
        <v>2017</v>
      </c>
      <c r="AH3965">
        <f>COUNTBLANK(datos[[#This Row],[Row ID]:[Year sales]])</f>
        <v>0</v>
      </c>
    </row>
    <row r="3966" spans="1:34" x14ac:dyDescent="0.3">
      <c r="A3966">
        <v>3965</v>
      </c>
      <c r="B3966" t="s">
        <v>7124</v>
      </c>
      <c r="C3966" s="4">
        <v>42635</v>
      </c>
      <c r="D3966" s="4">
        <v>42641</v>
      </c>
      <c r="E3966" t="s">
        <v>67</v>
      </c>
      <c r="F3966" t="s">
        <v>5529</v>
      </c>
      <c r="G3966" t="s">
        <v>5530</v>
      </c>
      <c r="H3966" t="s">
        <v>37</v>
      </c>
      <c r="I3966" t="s">
        <v>38</v>
      </c>
      <c r="J3966" t="s">
        <v>166</v>
      </c>
      <c r="K3966" t="s">
        <v>167</v>
      </c>
      <c r="L3966">
        <v>19140</v>
      </c>
      <c r="M3966" t="s">
        <v>168</v>
      </c>
      <c r="N3966" t="s">
        <v>7125</v>
      </c>
      <c r="O3966" t="s">
        <v>62</v>
      </c>
      <c r="P3966" t="s">
        <v>86</v>
      </c>
      <c r="Q3966" t="s">
        <v>7126</v>
      </c>
      <c r="R3966" s="1">
        <v>7.8719999999999999</v>
      </c>
      <c r="S3966">
        <v>3</v>
      </c>
      <c r="T3966">
        <f t="shared" si="61"/>
        <v>24</v>
      </c>
      <c r="U3966" t="s">
        <v>52</v>
      </c>
      <c r="V3966">
        <v>0.2</v>
      </c>
      <c r="W3966">
        <v>1.5744</v>
      </c>
      <c r="X3966" s="1">
        <v>-1.5744</v>
      </c>
      <c r="Y3966" s="1">
        <v>9.4464000000000006</v>
      </c>
      <c r="Z3966" t="s">
        <v>65</v>
      </c>
      <c r="AA3966" s="2">
        <v>0.88560000000000005</v>
      </c>
      <c r="AB3966" s="3">
        <v>0.1125</v>
      </c>
      <c r="AC3966" s="1">
        <v>-5.4119999999999999</v>
      </c>
      <c r="AD3966">
        <v>6</v>
      </c>
      <c r="AE3966">
        <v>6</v>
      </c>
      <c r="AF3966" t="s">
        <v>48</v>
      </c>
      <c r="AG3966">
        <v>2016</v>
      </c>
      <c r="AH3966">
        <f>COUNTBLANK(datos[[#This Row],[Row ID]:[Year sales]])</f>
        <v>0</v>
      </c>
    </row>
    <row r="3967" spans="1:34" x14ac:dyDescent="0.3">
      <c r="A3967">
        <v>3966</v>
      </c>
      <c r="B3967" t="s">
        <v>7127</v>
      </c>
      <c r="C3967" s="4">
        <v>41955</v>
      </c>
      <c r="D3967" s="4">
        <v>41960</v>
      </c>
      <c r="E3967" t="s">
        <v>34</v>
      </c>
      <c r="F3967" t="s">
        <v>6057</v>
      </c>
      <c r="G3967" t="s">
        <v>6058</v>
      </c>
      <c r="H3967" t="s">
        <v>57</v>
      </c>
      <c r="I3967" t="s">
        <v>38</v>
      </c>
      <c r="J3967" t="s">
        <v>2511</v>
      </c>
      <c r="K3967" t="s">
        <v>108</v>
      </c>
      <c r="L3967">
        <v>28806</v>
      </c>
      <c r="M3967" t="s">
        <v>41</v>
      </c>
      <c r="N3967" t="s">
        <v>1136</v>
      </c>
      <c r="O3967" t="s">
        <v>62</v>
      </c>
      <c r="P3967" t="s">
        <v>86</v>
      </c>
      <c r="Q3967" t="s">
        <v>1137</v>
      </c>
      <c r="R3967" s="1">
        <v>7.8719999999999999</v>
      </c>
      <c r="S3967">
        <v>3</v>
      </c>
      <c r="T3967">
        <f t="shared" si="61"/>
        <v>20</v>
      </c>
      <c r="U3967" t="s">
        <v>52</v>
      </c>
      <c r="V3967">
        <v>0.2</v>
      </c>
      <c r="W3967">
        <v>1.5744</v>
      </c>
      <c r="X3967" s="1">
        <v>-1.5744</v>
      </c>
      <c r="Y3967" s="1">
        <v>9.4464000000000006</v>
      </c>
      <c r="Z3967" t="s">
        <v>65</v>
      </c>
      <c r="AA3967" s="2">
        <v>0.88560000000000005</v>
      </c>
      <c r="AB3967" s="3">
        <v>0.1125</v>
      </c>
      <c r="AC3967" s="1">
        <v>-5.4119999999999999</v>
      </c>
      <c r="AD3967">
        <v>5</v>
      </c>
      <c r="AE3967">
        <v>5</v>
      </c>
      <c r="AF3967" t="s">
        <v>48</v>
      </c>
      <c r="AG3967">
        <v>2014</v>
      </c>
      <c r="AH3967">
        <f>COUNTBLANK(datos[[#This Row],[Row ID]:[Year sales]])</f>
        <v>0</v>
      </c>
    </row>
    <row r="3968" spans="1:34" x14ac:dyDescent="0.3">
      <c r="A3968">
        <v>3967</v>
      </c>
      <c r="B3968" t="s">
        <v>7128</v>
      </c>
      <c r="C3968" s="4">
        <v>42461</v>
      </c>
      <c r="D3968" s="4">
        <v>42466</v>
      </c>
      <c r="E3968" t="s">
        <v>67</v>
      </c>
      <c r="F3968" t="s">
        <v>3205</v>
      </c>
      <c r="G3968" t="s">
        <v>3206</v>
      </c>
      <c r="H3968" t="s">
        <v>37</v>
      </c>
      <c r="I3968" t="s">
        <v>38</v>
      </c>
      <c r="J3968" t="s">
        <v>286</v>
      </c>
      <c r="K3968" t="s">
        <v>287</v>
      </c>
      <c r="L3968">
        <v>10024</v>
      </c>
      <c r="M3968" t="s">
        <v>168</v>
      </c>
      <c r="N3968" t="s">
        <v>2614</v>
      </c>
      <c r="O3968" t="s">
        <v>62</v>
      </c>
      <c r="P3968" t="s">
        <v>86</v>
      </c>
      <c r="Q3968" t="s">
        <v>2615</v>
      </c>
      <c r="R3968" s="1">
        <v>88.04</v>
      </c>
      <c r="S3968">
        <v>4</v>
      </c>
      <c r="T3968">
        <f t="shared" si="61"/>
        <v>23</v>
      </c>
      <c r="U3968" t="s">
        <v>52</v>
      </c>
      <c r="V3968">
        <v>0</v>
      </c>
      <c r="W3968">
        <v>0</v>
      </c>
      <c r="X3968" s="1">
        <v>0</v>
      </c>
      <c r="Y3968" s="1">
        <v>88.04</v>
      </c>
      <c r="Z3968" t="s">
        <v>99</v>
      </c>
      <c r="AA3968" s="2">
        <v>22.8904</v>
      </c>
      <c r="AB3968" s="3">
        <v>0.25999999999999995</v>
      </c>
      <c r="AC3968" s="1">
        <v>-65.149600000000007</v>
      </c>
      <c r="AD3968">
        <v>5</v>
      </c>
      <c r="AE3968">
        <v>5</v>
      </c>
      <c r="AF3968" t="s">
        <v>48</v>
      </c>
      <c r="AG3968">
        <v>2016</v>
      </c>
      <c r="AH3968">
        <f>COUNTBLANK(datos[[#This Row],[Row ID]:[Year sales]])</f>
        <v>0</v>
      </c>
    </row>
    <row r="3969" spans="1:34" x14ac:dyDescent="0.3">
      <c r="A3969">
        <v>3968</v>
      </c>
      <c r="B3969" t="s">
        <v>7129</v>
      </c>
      <c r="C3969" s="4">
        <v>42510</v>
      </c>
      <c r="D3969" s="4">
        <v>42513</v>
      </c>
      <c r="E3969" t="s">
        <v>208</v>
      </c>
      <c r="F3969" t="s">
        <v>2185</v>
      </c>
      <c r="G3969" t="s">
        <v>2186</v>
      </c>
      <c r="H3969" t="s">
        <v>122</v>
      </c>
      <c r="I3969" t="s">
        <v>38</v>
      </c>
      <c r="J3969" t="s">
        <v>1103</v>
      </c>
      <c r="K3969" t="s">
        <v>477</v>
      </c>
      <c r="L3969">
        <v>80906</v>
      </c>
      <c r="M3969" t="s">
        <v>60</v>
      </c>
      <c r="N3969" t="s">
        <v>2411</v>
      </c>
      <c r="O3969" t="s">
        <v>62</v>
      </c>
      <c r="P3969" t="s">
        <v>94</v>
      </c>
      <c r="Q3969" t="s">
        <v>2412</v>
      </c>
      <c r="R3969" s="1">
        <v>40.634999999999998</v>
      </c>
      <c r="S3969">
        <v>7</v>
      </c>
      <c r="T3969">
        <f t="shared" si="61"/>
        <v>34</v>
      </c>
      <c r="U3969" t="s">
        <v>75</v>
      </c>
      <c r="V3969">
        <v>0.7</v>
      </c>
      <c r="W3969">
        <v>28.444499999999998</v>
      </c>
      <c r="X3969" s="1">
        <v>-28.444500000000001</v>
      </c>
      <c r="Y3969" s="1">
        <v>69.079499999999996</v>
      </c>
      <c r="Z3969" t="s">
        <v>99</v>
      </c>
      <c r="AA3969" s="2">
        <v>-32.508000000000003</v>
      </c>
      <c r="AB3969" s="3">
        <v>-0.80000000000000016</v>
      </c>
      <c r="AC3969" s="1">
        <v>-44.698500000000003</v>
      </c>
      <c r="AD3969">
        <v>3</v>
      </c>
      <c r="AE3969">
        <v>3</v>
      </c>
      <c r="AF3969" t="s">
        <v>48</v>
      </c>
      <c r="AG3969">
        <v>2016</v>
      </c>
      <c r="AH3969">
        <f>COUNTBLANK(datos[[#This Row],[Row ID]:[Year sales]])</f>
        <v>0</v>
      </c>
    </row>
    <row r="3970" spans="1:34" x14ac:dyDescent="0.3">
      <c r="A3970">
        <v>3969</v>
      </c>
      <c r="B3970" t="s">
        <v>7130</v>
      </c>
      <c r="C3970" s="4">
        <v>42156</v>
      </c>
      <c r="D3970" s="4">
        <v>42160</v>
      </c>
      <c r="E3970" t="s">
        <v>67</v>
      </c>
      <c r="F3970" t="s">
        <v>7010</v>
      </c>
      <c r="G3970" t="s">
        <v>7011</v>
      </c>
      <c r="H3970" t="s">
        <v>57</v>
      </c>
      <c r="I3970" t="s">
        <v>38</v>
      </c>
      <c r="J3970" t="s">
        <v>700</v>
      </c>
      <c r="K3970" t="s">
        <v>124</v>
      </c>
      <c r="L3970">
        <v>78207</v>
      </c>
      <c r="M3970" t="s">
        <v>125</v>
      </c>
      <c r="N3970" t="s">
        <v>770</v>
      </c>
      <c r="O3970" t="s">
        <v>62</v>
      </c>
      <c r="P3970" t="s">
        <v>94</v>
      </c>
      <c r="Q3970" t="s">
        <v>771</v>
      </c>
      <c r="R3970" s="1">
        <v>5.7279999999999998</v>
      </c>
      <c r="S3970">
        <v>8</v>
      </c>
      <c r="T3970">
        <f t="shared" ref="T3970:T4033" si="62">SUMIF(Q:Q, Q3970, S:S)</f>
        <v>34</v>
      </c>
      <c r="U3970" t="s">
        <v>75</v>
      </c>
      <c r="V3970">
        <v>0.8</v>
      </c>
      <c r="W3970">
        <v>4.5823999999999998</v>
      </c>
      <c r="X3970" s="1">
        <v>-4.5823999999999998</v>
      </c>
      <c r="Y3970" s="1">
        <v>10.3104</v>
      </c>
      <c r="Z3970" t="s">
        <v>65</v>
      </c>
      <c r="AA3970" s="2">
        <v>-9.1647999999999996</v>
      </c>
      <c r="AB3970" s="3">
        <v>-1.6</v>
      </c>
      <c r="AC3970" s="1">
        <v>-10.3104</v>
      </c>
      <c r="AD3970">
        <v>4</v>
      </c>
      <c r="AE3970">
        <v>4</v>
      </c>
      <c r="AF3970" t="s">
        <v>48</v>
      </c>
      <c r="AG3970">
        <v>2015</v>
      </c>
      <c r="AH3970">
        <f>COUNTBLANK(datos[[#This Row],[Row ID]:[Year sales]])</f>
        <v>0</v>
      </c>
    </row>
    <row r="3971" spans="1:34" x14ac:dyDescent="0.3">
      <c r="A3971">
        <v>3970</v>
      </c>
      <c r="B3971" t="s">
        <v>7130</v>
      </c>
      <c r="C3971" s="4">
        <v>42156</v>
      </c>
      <c r="D3971" s="4">
        <v>42160</v>
      </c>
      <c r="E3971" t="s">
        <v>67</v>
      </c>
      <c r="F3971" t="s">
        <v>7010</v>
      </c>
      <c r="G3971" t="s">
        <v>7011</v>
      </c>
      <c r="H3971" t="s">
        <v>57</v>
      </c>
      <c r="I3971" t="s">
        <v>38</v>
      </c>
      <c r="J3971" t="s">
        <v>700</v>
      </c>
      <c r="K3971" t="s">
        <v>124</v>
      </c>
      <c r="L3971">
        <v>78207</v>
      </c>
      <c r="M3971" t="s">
        <v>125</v>
      </c>
      <c r="N3971" t="s">
        <v>7131</v>
      </c>
      <c r="O3971" t="s">
        <v>62</v>
      </c>
      <c r="P3971" t="s">
        <v>110</v>
      </c>
      <c r="Q3971" t="s">
        <v>7132</v>
      </c>
      <c r="R3971" s="1">
        <v>42.24</v>
      </c>
      <c r="S3971">
        <v>10</v>
      </c>
      <c r="T3971">
        <f t="shared" si="62"/>
        <v>26</v>
      </c>
      <c r="U3971" t="s">
        <v>75</v>
      </c>
      <c r="V3971">
        <v>0.2</v>
      </c>
      <c r="W3971">
        <v>8.4480000000000004</v>
      </c>
      <c r="X3971" s="1">
        <v>-8.4480000000000004</v>
      </c>
      <c r="Y3971" s="1">
        <v>50.688000000000002</v>
      </c>
      <c r="Z3971" t="s">
        <v>99</v>
      </c>
      <c r="AA3971" s="2">
        <v>13.2</v>
      </c>
      <c r="AB3971" s="3">
        <v>0.31249999999999994</v>
      </c>
      <c r="AC3971" s="1">
        <v>-20.591999999999999</v>
      </c>
      <c r="AD3971">
        <v>4</v>
      </c>
      <c r="AE3971">
        <v>4</v>
      </c>
      <c r="AF3971" t="s">
        <v>48</v>
      </c>
      <c r="AG3971">
        <v>2015</v>
      </c>
      <c r="AH3971">
        <f>COUNTBLANK(datos[[#This Row],[Row ID]:[Year sales]])</f>
        <v>0</v>
      </c>
    </row>
    <row r="3972" spans="1:34" x14ac:dyDescent="0.3">
      <c r="A3972">
        <v>3971</v>
      </c>
      <c r="B3972" t="s">
        <v>7133</v>
      </c>
      <c r="C3972" s="4">
        <v>41965</v>
      </c>
      <c r="D3972" s="4">
        <v>41969</v>
      </c>
      <c r="E3972" t="s">
        <v>67</v>
      </c>
      <c r="F3972" t="s">
        <v>7134</v>
      </c>
      <c r="G3972" t="s">
        <v>7135</v>
      </c>
      <c r="H3972" t="s">
        <v>37</v>
      </c>
      <c r="I3972" t="s">
        <v>38</v>
      </c>
      <c r="J3972" t="s">
        <v>58</v>
      </c>
      <c r="K3972" t="s">
        <v>59</v>
      </c>
      <c r="L3972">
        <v>90036</v>
      </c>
      <c r="M3972" t="s">
        <v>60</v>
      </c>
      <c r="N3972" t="s">
        <v>5593</v>
      </c>
      <c r="O3972" t="s">
        <v>62</v>
      </c>
      <c r="P3972" t="s">
        <v>110</v>
      </c>
      <c r="Q3972" t="s">
        <v>5594</v>
      </c>
      <c r="R3972" s="1">
        <v>53.82</v>
      </c>
      <c r="S3972">
        <v>9</v>
      </c>
      <c r="T3972">
        <f t="shared" si="62"/>
        <v>33</v>
      </c>
      <c r="U3972" t="s">
        <v>75</v>
      </c>
      <c r="V3972">
        <v>0</v>
      </c>
      <c r="W3972">
        <v>0</v>
      </c>
      <c r="X3972" s="1">
        <v>0</v>
      </c>
      <c r="Y3972" s="1">
        <v>53.82</v>
      </c>
      <c r="Z3972" t="s">
        <v>99</v>
      </c>
      <c r="AA3972" s="2">
        <v>24.219000000000001</v>
      </c>
      <c r="AB3972" s="3">
        <v>0.45</v>
      </c>
      <c r="AC3972" s="1">
        <v>-29.600999999999999</v>
      </c>
      <c r="AD3972">
        <v>4</v>
      </c>
      <c r="AE3972">
        <v>4</v>
      </c>
      <c r="AF3972" t="s">
        <v>48</v>
      </c>
      <c r="AG3972">
        <v>2014</v>
      </c>
      <c r="AH3972">
        <f>COUNTBLANK(datos[[#This Row],[Row ID]:[Year sales]])</f>
        <v>0</v>
      </c>
    </row>
    <row r="3973" spans="1:34" x14ac:dyDescent="0.3">
      <c r="A3973">
        <v>3972</v>
      </c>
      <c r="B3973" t="s">
        <v>7136</v>
      </c>
      <c r="C3973" s="4">
        <v>42057</v>
      </c>
      <c r="D3973" s="4">
        <v>42059</v>
      </c>
      <c r="E3973" t="s">
        <v>34</v>
      </c>
      <c r="F3973" t="s">
        <v>3244</v>
      </c>
      <c r="G3973" t="s">
        <v>3245</v>
      </c>
      <c r="H3973" t="s">
        <v>122</v>
      </c>
      <c r="I3973" t="s">
        <v>38</v>
      </c>
      <c r="J3973" t="s">
        <v>6224</v>
      </c>
      <c r="K3973" t="s">
        <v>258</v>
      </c>
      <c r="L3973">
        <v>48310</v>
      </c>
      <c r="M3973" t="s">
        <v>125</v>
      </c>
      <c r="N3973" t="s">
        <v>6408</v>
      </c>
      <c r="O3973" t="s">
        <v>62</v>
      </c>
      <c r="P3973" t="s">
        <v>86</v>
      </c>
      <c r="Q3973" t="s">
        <v>6409</v>
      </c>
      <c r="R3973" s="1">
        <v>79.36</v>
      </c>
      <c r="S3973">
        <v>4</v>
      </c>
      <c r="T3973">
        <f t="shared" si="62"/>
        <v>25</v>
      </c>
      <c r="U3973" t="s">
        <v>52</v>
      </c>
      <c r="V3973">
        <v>0</v>
      </c>
      <c r="W3973">
        <v>0</v>
      </c>
      <c r="X3973" s="1">
        <v>0</v>
      </c>
      <c r="Y3973" s="1">
        <v>79.36</v>
      </c>
      <c r="Z3973" t="s">
        <v>99</v>
      </c>
      <c r="AA3973" s="2">
        <v>20.633600000000001</v>
      </c>
      <c r="AB3973" s="3">
        <v>0.26</v>
      </c>
      <c r="AC3973" s="1">
        <v>-58.726399999999998</v>
      </c>
      <c r="AD3973">
        <v>2</v>
      </c>
      <c r="AE3973">
        <v>2</v>
      </c>
      <c r="AF3973" t="s">
        <v>48</v>
      </c>
      <c r="AG3973">
        <v>2015</v>
      </c>
      <c r="AH3973">
        <f>COUNTBLANK(datos[[#This Row],[Row ID]:[Year sales]])</f>
        <v>0</v>
      </c>
    </row>
    <row r="3974" spans="1:34" x14ac:dyDescent="0.3">
      <c r="A3974">
        <v>3973</v>
      </c>
      <c r="B3974" t="s">
        <v>7137</v>
      </c>
      <c r="C3974" s="4">
        <v>42458</v>
      </c>
      <c r="D3974" s="4">
        <v>42462</v>
      </c>
      <c r="E3974" t="s">
        <v>67</v>
      </c>
      <c r="F3974" t="s">
        <v>485</v>
      </c>
      <c r="G3974" t="s">
        <v>486</v>
      </c>
      <c r="H3974" t="s">
        <v>37</v>
      </c>
      <c r="I3974" t="s">
        <v>38</v>
      </c>
      <c r="J3974" t="s">
        <v>286</v>
      </c>
      <c r="K3974" t="s">
        <v>287</v>
      </c>
      <c r="L3974">
        <v>10009</v>
      </c>
      <c r="M3974" t="s">
        <v>168</v>
      </c>
      <c r="N3974" t="s">
        <v>3742</v>
      </c>
      <c r="O3974" t="s">
        <v>62</v>
      </c>
      <c r="P3974" t="s">
        <v>110</v>
      </c>
      <c r="Q3974" t="s">
        <v>3743</v>
      </c>
      <c r="R3974" s="1">
        <v>13.48</v>
      </c>
      <c r="S3974">
        <v>2</v>
      </c>
      <c r="T3974">
        <f t="shared" si="62"/>
        <v>12</v>
      </c>
      <c r="U3974" t="s">
        <v>46</v>
      </c>
      <c r="V3974">
        <v>0</v>
      </c>
      <c r="W3974">
        <v>0</v>
      </c>
      <c r="X3974" s="1">
        <v>0</v>
      </c>
      <c r="Y3974" s="1">
        <v>13.48</v>
      </c>
      <c r="Z3974" t="s">
        <v>65</v>
      </c>
      <c r="AA3974" s="2">
        <v>6.74</v>
      </c>
      <c r="AB3974" s="3">
        <v>0.5</v>
      </c>
      <c r="AC3974" s="1">
        <v>-6.74</v>
      </c>
      <c r="AD3974">
        <v>4</v>
      </c>
      <c r="AE3974">
        <v>4</v>
      </c>
      <c r="AF3974" t="s">
        <v>48</v>
      </c>
      <c r="AG3974">
        <v>2016</v>
      </c>
      <c r="AH3974">
        <f>COUNTBLANK(datos[[#This Row],[Row ID]:[Year sales]])</f>
        <v>0</v>
      </c>
    </row>
    <row r="3975" spans="1:34" x14ac:dyDescent="0.3">
      <c r="A3975">
        <v>3974</v>
      </c>
      <c r="B3975" t="s">
        <v>7137</v>
      </c>
      <c r="C3975" s="4">
        <v>42458</v>
      </c>
      <c r="D3975" s="4">
        <v>42462</v>
      </c>
      <c r="E3975" t="s">
        <v>67</v>
      </c>
      <c r="F3975" t="s">
        <v>485</v>
      </c>
      <c r="G3975" t="s">
        <v>486</v>
      </c>
      <c r="H3975" t="s">
        <v>37</v>
      </c>
      <c r="I3975" t="s">
        <v>38</v>
      </c>
      <c r="J3975" t="s">
        <v>286</v>
      </c>
      <c r="K3975" t="s">
        <v>287</v>
      </c>
      <c r="L3975">
        <v>10009</v>
      </c>
      <c r="M3975" t="s">
        <v>168</v>
      </c>
      <c r="N3975" t="s">
        <v>3886</v>
      </c>
      <c r="O3975" t="s">
        <v>62</v>
      </c>
      <c r="P3975" t="s">
        <v>94</v>
      </c>
      <c r="Q3975" t="s">
        <v>3887</v>
      </c>
      <c r="R3975" s="1">
        <v>29.8</v>
      </c>
      <c r="S3975">
        <v>5</v>
      </c>
      <c r="T3975">
        <f t="shared" si="62"/>
        <v>28</v>
      </c>
      <c r="U3975" t="s">
        <v>75</v>
      </c>
      <c r="V3975">
        <v>0.2</v>
      </c>
      <c r="W3975">
        <v>5.9600000000000009</v>
      </c>
      <c r="X3975" s="1">
        <v>-5.96</v>
      </c>
      <c r="Y3975" s="1">
        <v>35.760000000000005</v>
      </c>
      <c r="Z3975" t="s">
        <v>65</v>
      </c>
      <c r="AA3975" s="2">
        <v>9.3125</v>
      </c>
      <c r="AB3975" s="3">
        <v>0.3125</v>
      </c>
      <c r="AC3975" s="1">
        <v>-14.5275</v>
      </c>
      <c r="AD3975">
        <v>4</v>
      </c>
      <c r="AE3975">
        <v>4</v>
      </c>
      <c r="AF3975" t="s">
        <v>48</v>
      </c>
      <c r="AG3975">
        <v>2016</v>
      </c>
      <c r="AH3975">
        <f>COUNTBLANK(datos[[#This Row],[Row ID]:[Year sales]])</f>
        <v>0</v>
      </c>
    </row>
    <row r="3976" spans="1:34" x14ac:dyDescent="0.3">
      <c r="A3976">
        <v>3975</v>
      </c>
      <c r="B3976" t="s">
        <v>7137</v>
      </c>
      <c r="C3976" s="4">
        <v>42458</v>
      </c>
      <c r="D3976" s="4">
        <v>42462</v>
      </c>
      <c r="E3976" t="s">
        <v>67</v>
      </c>
      <c r="F3976" t="s">
        <v>485</v>
      </c>
      <c r="G3976" t="s">
        <v>486</v>
      </c>
      <c r="H3976" t="s">
        <v>37</v>
      </c>
      <c r="I3976" t="s">
        <v>38</v>
      </c>
      <c r="J3976" t="s">
        <v>286</v>
      </c>
      <c r="K3976" t="s">
        <v>287</v>
      </c>
      <c r="L3976">
        <v>10009</v>
      </c>
      <c r="M3976" t="s">
        <v>168</v>
      </c>
      <c r="N3976" t="s">
        <v>190</v>
      </c>
      <c r="O3976" t="s">
        <v>43</v>
      </c>
      <c r="P3976" t="s">
        <v>83</v>
      </c>
      <c r="Q3976" t="s">
        <v>191</v>
      </c>
      <c r="R3976" s="1">
        <v>414</v>
      </c>
      <c r="S3976">
        <v>8</v>
      </c>
      <c r="T3976">
        <f t="shared" si="62"/>
        <v>31</v>
      </c>
      <c r="U3976" t="s">
        <v>75</v>
      </c>
      <c r="V3976">
        <v>0</v>
      </c>
      <c r="W3976">
        <v>0</v>
      </c>
      <c r="X3976" s="1">
        <v>0</v>
      </c>
      <c r="Y3976" s="1">
        <v>414</v>
      </c>
      <c r="Z3976" t="s">
        <v>47</v>
      </c>
      <c r="AA3976" s="2">
        <v>124.2</v>
      </c>
      <c r="AB3976" s="3">
        <v>0.3</v>
      </c>
      <c r="AC3976" s="1">
        <v>-289.8</v>
      </c>
      <c r="AD3976">
        <v>4</v>
      </c>
      <c r="AE3976">
        <v>4</v>
      </c>
      <c r="AF3976" t="s">
        <v>48</v>
      </c>
      <c r="AG3976">
        <v>2016</v>
      </c>
      <c r="AH3976">
        <f>COUNTBLANK(datos[[#This Row],[Row ID]:[Year sales]])</f>
        <v>0</v>
      </c>
    </row>
    <row r="3977" spans="1:34" x14ac:dyDescent="0.3">
      <c r="A3977">
        <v>3976</v>
      </c>
      <c r="B3977" t="s">
        <v>7137</v>
      </c>
      <c r="C3977" s="4">
        <v>42458</v>
      </c>
      <c r="D3977" s="4">
        <v>42462</v>
      </c>
      <c r="E3977" t="s">
        <v>67</v>
      </c>
      <c r="F3977" t="s">
        <v>485</v>
      </c>
      <c r="G3977" t="s">
        <v>486</v>
      </c>
      <c r="H3977" t="s">
        <v>37</v>
      </c>
      <c r="I3977" t="s">
        <v>38</v>
      </c>
      <c r="J3977" t="s">
        <v>286</v>
      </c>
      <c r="K3977" t="s">
        <v>287</v>
      </c>
      <c r="L3977">
        <v>10009</v>
      </c>
      <c r="M3977" t="s">
        <v>168</v>
      </c>
      <c r="N3977" t="s">
        <v>3073</v>
      </c>
      <c r="O3977" t="s">
        <v>62</v>
      </c>
      <c r="P3977" t="s">
        <v>94</v>
      </c>
      <c r="Q3977" t="s">
        <v>3074</v>
      </c>
      <c r="R3977" s="1">
        <v>41.328000000000003</v>
      </c>
      <c r="S3977">
        <v>7</v>
      </c>
      <c r="T3977">
        <f t="shared" si="62"/>
        <v>30</v>
      </c>
      <c r="U3977" t="s">
        <v>75</v>
      </c>
      <c r="V3977">
        <v>0.2</v>
      </c>
      <c r="W3977">
        <v>8.2656000000000009</v>
      </c>
      <c r="X3977" s="1">
        <v>-8.2655999999999992</v>
      </c>
      <c r="Y3977" s="1">
        <v>49.593600000000002</v>
      </c>
      <c r="Z3977" t="s">
        <v>65</v>
      </c>
      <c r="AA3977" s="2">
        <v>14.981400000000001</v>
      </c>
      <c r="AB3977" s="3">
        <v>0.36249999999999999</v>
      </c>
      <c r="AC3977" s="1">
        <v>-18.081</v>
      </c>
      <c r="AD3977">
        <v>4</v>
      </c>
      <c r="AE3977">
        <v>4</v>
      </c>
      <c r="AF3977" t="s">
        <v>48</v>
      </c>
      <c r="AG3977">
        <v>2016</v>
      </c>
      <c r="AH3977">
        <f>COUNTBLANK(datos[[#This Row],[Row ID]:[Year sales]])</f>
        <v>0</v>
      </c>
    </row>
    <row r="3978" spans="1:34" x14ac:dyDescent="0.3">
      <c r="A3978">
        <v>3977</v>
      </c>
      <c r="B3978" t="s">
        <v>7138</v>
      </c>
      <c r="C3978" s="4">
        <v>42665</v>
      </c>
      <c r="D3978" s="4">
        <v>42667</v>
      </c>
      <c r="E3978" t="s">
        <v>208</v>
      </c>
      <c r="F3978" t="s">
        <v>4381</v>
      </c>
      <c r="G3978" t="s">
        <v>4382</v>
      </c>
      <c r="H3978" t="s">
        <v>37</v>
      </c>
      <c r="I3978" t="s">
        <v>38</v>
      </c>
      <c r="J3978" t="s">
        <v>1488</v>
      </c>
      <c r="K3978" t="s">
        <v>339</v>
      </c>
      <c r="L3978">
        <v>23223</v>
      </c>
      <c r="M3978" t="s">
        <v>41</v>
      </c>
      <c r="N3978" t="s">
        <v>7139</v>
      </c>
      <c r="O3978" t="s">
        <v>43</v>
      </c>
      <c r="P3978" t="s">
        <v>83</v>
      </c>
      <c r="Q3978" t="s">
        <v>7140</v>
      </c>
      <c r="R3978" s="1">
        <v>39.92</v>
      </c>
      <c r="S3978">
        <v>4</v>
      </c>
      <c r="T3978">
        <f t="shared" si="62"/>
        <v>15</v>
      </c>
      <c r="U3978" t="s">
        <v>52</v>
      </c>
      <c r="V3978">
        <v>0</v>
      </c>
      <c r="W3978">
        <v>0</v>
      </c>
      <c r="X3978" s="1">
        <v>0</v>
      </c>
      <c r="Y3978" s="1">
        <v>39.92</v>
      </c>
      <c r="Z3978" t="s">
        <v>65</v>
      </c>
      <c r="AA3978" s="2">
        <v>11.1776</v>
      </c>
      <c r="AB3978" s="3">
        <v>0.27999999999999997</v>
      </c>
      <c r="AC3978" s="1">
        <v>-28.7424</v>
      </c>
      <c r="AD3978">
        <v>2</v>
      </c>
      <c r="AE3978">
        <v>2</v>
      </c>
      <c r="AF3978" t="s">
        <v>48</v>
      </c>
      <c r="AG3978">
        <v>2016</v>
      </c>
      <c r="AH3978">
        <f>COUNTBLANK(datos[[#This Row],[Row ID]:[Year sales]])</f>
        <v>0</v>
      </c>
    </row>
    <row r="3979" spans="1:34" x14ac:dyDescent="0.3">
      <c r="A3979">
        <v>3978</v>
      </c>
      <c r="B3979" t="s">
        <v>7141</v>
      </c>
      <c r="C3979" s="4">
        <v>43010</v>
      </c>
      <c r="D3979" s="4">
        <v>43015</v>
      </c>
      <c r="E3979" t="s">
        <v>67</v>
      </c>
      <c r="F3979" t="s">
        <v>3696</v>
      </c>
      <c r="G3979" t="s">
        <v>3697</v>
      </c>
      <c r="H3979" t="s">
        <v>122</v>
      </c>
      <c r="I3979" t="s">
        <v>38</v>
      </c>
      <c r="J3979" t="s">
        <v>115</v>
      </c>
      <c r="K3979" t="s">
        <v>116</v>
      </c>
      <c r="L3979">
        <v>98105</v>
      </c>
      <c r="M3979" t="s">
        <v>60</v>
      </c>
      <c r="N3979" t="s">
        <v>582</v>
      </c>
      <c r="O3979" t="s">
        <v>62</v>
      </c>
      <c r="P3979" t="s">
        <v>289</v>
      </c>
      <c r="Q3979" t="s">
        <v>583</v>
      </c>
      <c r="R3979" s="1">
        <v>8.94</v>
      </c>
      <c r="S3979">
        <v>3</v>
      </c>
      <c r="T3979">
        <f t="shared" si="62"/>
        <v>215</v>
      </c>
      <c r="U3979" t="s">
        <v>52</v>
      </c>
      <c r="V3979">
        <v>0</v>
      </c>
      <c r="W3979">
        <v>0</v>
      </c>
      <c r="X3979" s="1">
        <v>0</v>
      </c>
      <c r="Y3979" s="1">
        <v>8.94</v>
      </c>
      <c r="Z3979" t="s">
        <v>65</v>
      </c>
      <c r="AA3979" s="2">
        <v>4.1124000000000001</v>
      </c>
      <c r="AB3979" s="3">
        <v>0.46</v>
      </c>
      <c r="AC3979" s="1">
        <v>-4.8276000000000003</v>
      </c>
      <c r="AD3979">
        <v>5</v>
      </c>
      <c r="AE3979">
        <v>5</v>
      </c>
      <c r="AF3979" t="s">
        <v>48</v>
      </c>
      <c r="AG3979">
        <v>2017</v>
      </c>
      <c r="AH3979">
        <f>COUNTBLANK(datos[[#This Row],[Row ID]:[Year sales]])</f>
        <v>0</v>
      </c>
    </row>
    <row r="3980" spans="1:34" x14ac:dyDescent="0.3">
      <c r="A3980">
        <v>3979</v>
      </c>
      <c r="B3980" t="s">
        <v>7141</v>
      </c>
      <c r="C3980" s="4">
        <v>43010</v>
      </c>
      <c r="D3980" s="4">
        <v>43015</v>
      </c>
      <c r="E3980" t="s">
        <v>67</v>
      </c>
      <c r="F3980" t="s">
        <v>3696</v>
      </c>
      <c r="G3980" t="s">
        <v>3697</v>
      </c>
      <c r="H3980" t="s">
        <v>122</v>
      </c>
      <c r="I3980" t="s">
        <v>38</v>
      </c>
      <c r="J3980" t="s">
        <v>115</v>
      </c>
      <c r="K3980" t="s">
        <v>116</v>
      </c>
      <c r="L3980">
        <v>98105</v>
      </c>
      <c r="M3980" t="s">
        <v>60</v>
      </c>
      <c r="N3980" t="s">
        <v>2001</v>
      </c>
      <c r="O3980" t="s">
        <v>90</v>
      </c>
      <c r="P3980" t="s">
        <v>91</v>
      </c>
      <c r="Q3980" t="s">
        <v>2002</v>
      </c>
      <c r="R3980" s="1">
        <v>84.784000000000006</v>
      </c>
      <c r="S3980">
        <v>2</v>
      </c>
      <c r="T3980">
        <f t="shared" si="62"/>
        <v>9</v>
      </c>
      <c r="U3980" t="s">
        <v>46</v>
      </c>
      <c r="V3980">
        <v>0.2</v>
      </c>
      <c r="W3980">
        <v>16.956800000000001</v>
      </c>
      <c r="X3980" s="1">
        <v>-16.956800000000001</v>
      </c>
      <c r="Y3980" s="1">
        <v>101.74080000000001</v>
      </c>
      <c r="Z3980" t="s">
        <v>99</v>
      </c>
      <c r="AA3980" s="2">
        <v>-20.136199999999999</v>
      </c>
      <c r="AB3980" s="3">
        <v>-0.23749999999999996</v>
      </c>
      <c r="AC3980" s="1">
        <v>-87.963399999999993</v>
      </c>
      <c r="AD3980">
        <v>5</v>
      </c>
      <c r="AE3980">
        <v>5</v>
      </c>
      <c r="AF3980" t="s">
        <v>48</v>
      </c>
      <c r="AG3980">
        <v>2017</v>
      </c>
      <c r="AH3980">
        <f>COUNTBLANK(datos[[#This Row],[Row ID]:[Year sales]])</f>
        <v>0</v>
      </c>
    </row>
    <row r="3981" spans="1:34" x14ac:dyDescent="0.3">
      <c r="A3981">
        <v>3980</v>
      </c>
      <c r="B3981" t="s">
        <v>7142</v>
      </c>
      <c r="C3981" s="4">
        <v>41996</v>
      </c>
      <c r="D3981" s="4">
        <v>42000</v>
      </c>
      <c r="E3981" t="s">
        <v>67</v>
      </c>
      <c r="F3981" t="s">
        <v>2195</v>
      </c>
      <c r="G3981" t="s">
        <v>2196</v>
      </c>
      <c r="H3981" t="s">
        <v>57</v>
      </c>
      <c r="I3981" t="s">
        <v>38</v>
      </c>
      <c r="J3981" t="s">
        <v>286</v>
      </c>
      <c r="K3981" t="s">
        <v>287</v>
      </c>
      <c r="L3981">
        <v>10024</v>
      </c>
      <c r="M3981" t="s">
        <v>168</v>
      </c>
      <c r="N3981" t="s">
        <v>3834</v>
      </c>
      <c r="O3981" t="s">
        <v>43</v>
      </c>
      <c r="P3981" t="s">
        <v>73</v>
      </c>
      <c r="Q3981" t="s">
        <v>3835</v>
      </c>
      <c r="R3981" s="1">
        <v>53.316000000000003</v>
      </c>
      <c r="S3981">
        <v>2</v>
      </c>
      <c r="T3981">
        <f t="shared" si="62"/>
        <v>22</v>
      </c>
      <c r="U3981" t="s">
        <v>46</v>
      </c>
      <c r="V3981">
        <v>0.4</v>
      </c>
      <c r="W3981">
        <v>21.326400000000003</v>
      </c>
      <c r="X3981" s="1">
        <v>-21.3264</v>
      </c>
      <c r="Y3981" s="1">
        <v>74.642400000000009</v>
      </c>
      <c r="Z3981" t="s">
        <v>99</v>
      </c>
      <c r="AA3981" s="2">
        <v>-19.549199999999999</v>
      </c>
      <c r="AB3981" s="3">
        <v>-0.36666666666666664</v>
      </c>
      <c r="AC3981" s="1">
        <v>-51.538800000000002</v>
      </c>
      <c r="AD3981">
        <v>4</v>
      </c>
      <c r="AE3981">
        <v>4</v>
      </c>
      <c r="AF3981" t="s">
        <v>48</v>
      </c>
      <c r="AG3981">
        <v>2014</v>
      </c>
      <c r="AH3981">
        <f>COUNTBLANK(datos[[#This Row],[Row ID]:[Year sales]])</f>
        <v>0</v>
      </c>
    </row>
    <row r="3982" spans="1:34" x14ac:dyDescent="0.3">
      <c r="A3982">
        <v>3981</v>
      </c>
      <c r="B3982" t="s">
        <v>7142</v>
      </c>
      <c r="C3982" s="4">
        <v>41996</v>
      </c>
      <c r="D3982" s="4">
        <v>42000</v>
      </c>
      <c r="E3982" t="s">
        <v>67</v>
      </c>
      <c r="F3982" t="s">
        <v>2195</v>
      </c>
      <c r="G3982" t="s">
        <v>2196</v>
      </c>
      <c r="H3982" t="s">
        <v>57</v>
      </c>
      <c r="I3982" t="s">
        <v>38</v>
      </c>
      <c r="J3982" t="s">
        <v>286</v>
      </c>
      <c r="K3982" t="s">
        <v>287</v>
      </c>
      <c r="L3982">
        <v>10024</v>
      </c>
      <c r="M3982" t="s">
        <v>168</v>
      </c>
      <c r="N3982" t="s">
        <v>2161</v>
      </c>
      <c r="O3982" t="s">
        <v>62</v>
      </c>
      <c r="P3982" t="s">
        <v>97</v>
      </c>
      <c r="Q3982" t="s">
        <v>2162</v>
      </c>
      <c r="R3982" s="1">
        <v>56.52</v>
      </c>
      <c r="S3982">
        <v>3</v>
      </c>
      <c r="T3982">
        <f t="shared" si="62"/>
        <v>29</v>
      </c>
      <c r="U3982" t="s">
        <v>52</v>
      </c>
      <c r="V3982">
        <v>0</v>
      </c>
      <c r="W3982">
        <v>0</v>
      </c>
      <c r="X3982" s="1">
        <v>0</v>
      </c>
      <c r="Y3982" s="1">
        <v>56.52</v>
      </c>
      <c r="Z3982" t="s">
        <v>99</v>
      </c>
      <c r="AA3982" s="2">
        <v>15.8256</v>
      </c>
      <c r="AB3982" s="3">
        <v>0.27999999999999997</v>
      </c>
      <c r="AC3982" s="1">
        <v>-40.694400000000002</v>
      </c>
      <c r="AD3982">
        <v>4</v>
      </c>
      <c r="AE3982">
        <v>4</v>
      </c>
      <c r="AF3982" t="s">
        <v>48</v>
      </c>
      <c r="AG3982">
        <v>2014</v>
      </c>
      <c r="AH3982">
        <f>COUNTBLANK(datos[[#This Row],[Row ID]:[Year sales]])</f>
        <v>0</v>
      </c>
    </row>
    <row r="3983" spans="1:34" x14ac:dyDescent="0.3">
      <c r="A3983">
        <v>3982</v>
      </c>
      <c r="B3983" t="s">
        <v>7143</v>
      </c>
      <c r="C3983" s="4">
        <v>43084</v>
      </c>
      <c r="D3983" s="4">
        <v>43089</v>
      </c>
      <c r="E3983" t="s">
        <v>67</v>
      </c>
      <c r="F3983" t="s">
        <v>4079</v>
      </c>
      <c r="G3983" t="s">
        <v>4080</v>
      </c>
      <c r="H3983" t="s">
        <v>122</v>
      </c>
      <c r="I3983" t="s">
        <v>38</v>
      </c>
      <c r="J3983" t="s">
        <v>115</v>
      </c>
      <c r="K3983" t="s">
        <v>116</v>
      </c>
      <c r="L3983">
        <v>98115</v>
      </c>
      <c r="M3983" t="s">
        <v>60</v>
      </c>
      <c r="N3983" t="s">
        <v>2205</v>
      </c>
      <c r="O3983" t="s">
        <v>43</v>
      </c>
      <c r="P3983" t="s">
        <v>83</v>
      </c>
      <c r="Q3983" t="s">
        <v>2206</v>
      </c>
      <c r="R3983" s="1">
        <v>22.77</v>
      </c>
      <c r="S3983">
        <v>3</v>
      </c>
      <c r="T3983">
        <f t="shared" si="62"/>
        <v>12</v>
      </c>
      <c r="U3983" t="s">
        <v>52</v>
      </c>
      <c r="V3983">
        <v>0</v>
      </c>
      <c r="W3983">
        <v>0</v>
      </c>
      <c r="X3983" s="1">
        <v>0</v>
      </c>
      <c r="Y3983" s="1">
        <v>22.77</v>
      </c>
      <c r="Z3983" t="s">
        <v>65</v>
      </c>
      <c r="AA3983" s="2">
        <v>9.7911000000000001</v>
      </c>
      <c r="AB3983" s="3">
        <v>0.43</v>
      </c>
      <c r="AC3983" s="1">
        <v>-12.978899999999999</v>
      </c>
      <c r="AD3983">
        <v>5</v>
      </c>
      <c r="AE3983">
        <v>5</v>
      </c>
      <c r="AF3983" t="s">
        <v>48</v>
      </c>
      <c r="AG3983">
        <v>2017</v>
      </c>
      <c r="AH3983">
        <f>COUNTBLANK(datos[[#This Row],[Row ID]:[Year sales]])</f>
        <v>0</v>
      </c>
    </row>
    <row r="3984" spans="1:34" x14ac:dyDescent="0.3">
      <c r="A3984">
        <v>3983</v>
      </c>
      <c r="B3984" t="s">
        <v>7144</v>
      </c>
      <c r="C3984" s="4">
        <v>42558</v>
      </c>
      <c r="D3984" s="4">
        <v>42560</v>
      </c>
      <c r="E3984" t="s">
        <v>34</v>
      </c>
      <c r="F3984" t="s">
        <v>6073</v>
      </c>
      <c r="G3984" t="s">
        <v>6074</v>
      </c>
      <c r="H3984" t="s">
        <v>37</v>
      </c>
      <c r="I3984" t="s">
        <v>38</v>
      </c>
      <c r="J3984" t="s">
        <v>58</v>
      </c>
      <c r="K3984" t="s">
        <v>59</v>
      </c>
      <c r="L3984">
        <v>90045</v>
      </c>
      <c r="M3984" t="s">
        <v>60</v>
      </c>
      <c r="N3984" t="s">
        <v>281</v>
      </c>
      <c r="O3984" t="s">
        <v>43</v>
      </c>
      <c r="P3984" t="s">
        <v>50</v>
      </c>
      <c r="Q3984" t="s">
        <v>282</v>
      </c>
      <c r="R3984" s="1">
        <v>287.96800000000002</v>
      </c>
      <c r="S3984">
        <v>4</v>
      </c>
      <c r="T3984">
        <f t="shared" si="62"/>
        <v>19</v>
      </c>
      <c r="U3984" t="s">
        <v>52</v>
      </c>
      <c r="V3984">
        <v>0.2</v>
      </c>
      <c r="W3984">
        <v>57.593600000000009</v>
      </c>
      <c r="X3984" s="1">
        <v>-57.593600000000002</v>
      </c>
      <c r="Y3984" s="1">
        <v>345.5616</v>
      </c>
      <c r="Z3984" t="s">
        <v>47</v>
      </c>
      <c r="AA3984" s="2">
        <v>-3.5996000000000001</v>
      </c>
      <c r="AB3984" s="3">
        <v>-1.2499999999999999E-2</v>
      </c>
      <c r="AC3984" s="1">
        <v>-233.97399999999999</v>
      </c>
      <c r="AD3984">
        <v>2</v>
      </c>
      <c r="AE3984">
        <v>2</v>
      </c>
      <c r="AF3984" t="s">
        <v>48</v>
      </c>
      <c r="AG3984">
        <v>2016</v>
      </c>
      <c r="AH3984">
        <f>COUNTBLANK(datos[[#This Row],[Row ID]:[Year sales]])</f>
        <v>0</v>
      </c>
    </row>
    <row r="3985" spans="1:34" x14ac:dyDescent="0.3">
      <c r="A3985">
        <v>3984</v>
      </c>
      <c r="B3985" t="s">
        <v>7144</v>
      </c>
      <c r="C3985" s="4">
        <v>42558</v>
      </c>
      <c r="D3985" s="4">
        <v>42560</v>
      </c>
      <c r="E3985" t="s">
        <v>34</v>
      </c>
      <c r="F3985" t="s">
        <v>6073</v>
      </c>
      <c r="G3985" t="s">
        <v>6074</v>
      </c>
      <c r="H3985" t="s">
        <v>37</v>
      </c>
      <c r="I3985" t="s">
        <v>38</v>
      </c>
      <c r="J3985" t="s">
        <v>58</v>
      </c>
      <c r="K3985" t="s">
        <v>59</v>
      </c>
      <c r="L3985">
        <v>90045</v>
      </c>
      <c r="M3985" t="s">
        <v>60</v>
      </c>
      <c r="N3985" t="s">
        <v>5300</v>
      </c>
      <c r="O3985" t="s">
        <v>90</v>
      </c>
      <c r="P3985" t="s">
        <v>1238</v>
      </c>
      <c r="Q3985" t="s">
        <v>5301</v>
      </c>
      <c r="R3985" s="1">
        <v>2799.96</v>
      </c>
      <c r="S3985">
        <v>5</v>
      </c>
      <c r="T3985">
        <f t="shared" si="62"/>
        <v>19</v>
      </c>
      <c r="U3985" t="s">
        <v>75</v>
      </c>
      <c r="V3985">
        <v>0.2</v>
      </c>
      <c r="W3985">
        <v>559.99200000000008</v>
      </c>
      <c r="X3985" s="1">
        <v>-559.99199999999996</v>
      </c>
      <c r="Y3985" s="1">
        <v>3359.9520000000002</v>
      </c>
      <c r="Z3985" t="s">
        <v>53</v>
      </c>
      <c r="AA3985" s="2">
        <v>944.98649999999998</v>
      </c>
      <c r="AB3985" s="3">
        <v>0.33749999999999997</v>
      </c>
      <c r="AC3985" s="1">
        <v>-1294.9815000000001</v>
      </c>
      <c r="AD3985">
        <v>2</v>
      </c>
      <c r="AE3985">
        <v>2</v>
      </c>
      <c r="AF3985" t="s">
        <v>48</v>
      </c>
      <c r="AG3985">
        <v>2016</v>
      </c>
      <c r="AH3985">
        <f>COUNTBLANK(datos[[#This Row],[Row ID]:[Year sales]])</f>
        <v>0</v>
      </c>
    </row>
    <row r="3986" spans="1:34" x14ac:dyDescent="0.3">
      <c r="A3986">
        <v>3985</v>
      </c>
      <c r="B3986" t="s">
        <v>7144</v>
      </c>
      <c r="C3986" s="4">
        <v>42558</v>
      </c>
      <c r="D3986" s="4">
        <v>42560</v>
      </c>
      <c r="E3986" t="s">
        <v>34</v>
      </c>
      <c r="F3986" t="s">
        <v>6073</v>
      </c>
      <c r="G3986" t="s">
        <v>6074</v>
      </c>
      <c r="H3986" t="s">
        <v>37</v>
      </c>
      <c r="I3986" t="s">
        <v>38</v>
      </c>
      <c r="J3986" t="s">
        <v>58</v>
      </c>
      <c r="K3986" t="s">
        <v>59</v>
      </c>
      <c r="L3986">
        <v>90045</v>
      </c>
      <c r="M3986" t="s">
        <v>60</v>
      </c>
      <c r="N3986" t="s">
        <v>6034</v>
      </c>
      <c r="O3986" t="s">
        <v>62</v>
      </c>
      <c r="P3986" t="s">
        <v>110</v>
      </c>
      <c r="Q3986" t="s">
        <v>6035</v>
      </c>
      <c r="R3986" s="1">
        <v>48.94</v>
      </c>
      <c r="S3986">
        <v>1</v>
      </c>
      <c r="T3986">
        <f t="shared" si="62"/>
        <v>13</v>
      </c>
      <c r="U3986" t="s">
        <v>46</v>
      </c>
      <c r="V3986">
        <v>0</v>
      </c>
      <c r="W3986">
        <v>0</v>
      </c>
      <c r="X3986" s="1">
        <v>0</v>
      </c>
      <c r="Y3986" s="1">
        <v>48.94</v>
      </c>
      <c r="Z3986" t="s">
        <v>65</v>
      </c>
      <c r="AA3986" s="2">
        <v>24.47</v>
      </c>
      <c r="AB3986" s="3">
        <v>0.5</v>
      </c>
      <c r="AC3986" s="1">
        <v>-24.47</v>
      </c>
      <c r="AD3986">
        <v>2</v>
      </c>
      <c r="AE3986">
        <v>2</v>
      </c>
      <c r="AF3986" t="s">
        <v>48</v>
      </c>
      <c r="AG3986">
        <v>2016</v>
      </c>
      <c r="AH3986">
        <f>COUNTBLANK(datos[[#This Row],[Row ID]:[Year sales]])</f>
        <v>0</v>
      </c>
    </row>
    <row r="3987" spans="1:34" x14ac:dyDescent="0.3">
      <c r="A3987">
        <v>3986</v>
      </c>
      <c r="B3987" t="s">
        <v>7145</v>
      </c>
      <c r="C3987" s="4">
        <v>42477</v>
      </c>
      <c r="D3987" s="4">
        <v>42481</v>
      </c>
      <c r="E3987" t="s">
        <v>67</v>
      </c>
      <c r="F3987" t="s">
        <v>2851</v>
      </c>
      <c r="G3987" t="s">
        <v>2852</v>
      </c>
      <c r="H3987" t="s">
        <v>37</v>
      </c>
      <c r="I3987" t="s">
        <v>38</v>
      </c>
      <c r="J3987" t="s">
        <v>1141</v>
      </c>
      <c r="K3987" t="s">
        <v>59</v>
      </c>
      <c r="L3987">
        <v>90712</v>
      </c>
      <c r="M3987" t="s">
        <v>60</v>
      </c>
      <c r="N3987" t="s">
        <v>2808</v>
      </c>
      <c r="O3987" t="s">
        <v>43</v>
      </c>
      <c r="P3987" t="s">
        <v>44</v>
      </c>
      <c r="Q3987" t="s">
        <v>2809</v>
      </c>
      <c r="R3987" s="1">
        <v>257.49900000000002</v>
      </c>
      <c r="S3987">
        <v>3</v>
      </c>
      <c r="T3987">
        <f t="shared" si="62"/>
        <v>18</v>
      </c>
      <c r="U3987" t="s">
        <v>52</v>
      </c>
      <c r="V3987">
        <v>0.15</v>
      </c>
      <c r="W3987">
        <v>38.624850000000002</v>
      </c>
      <c r="X3987" s="1">
        <v>-38.624850000000002</v>
      </c>
      <c r="Y3987" s="1">
        <v>296.12385</v>
      </c>
      <c r="Z3987" t="s">
        <v>47</v>
      </c>
      <c r="AA3987" s="2">
        <v>24.235199999999999</v>
      </c>
      <c r="AB3987" s="3">
        <v>9.4117647058823514E-2</v>
      </c>
      <c r="AC3987" s="1">
        <v>-194.63894999999999</v>
      </c>
      <c r="AD3987">
        <v>4</v>
      </c>
      <c r="AE3987">
        <v>4</v>
      </c>
      <c r="AF3987" t="s">
        <v>48</v>
      </c>
      <c r="AG3987">
        <v>2016</v>
      </c>
      <c r="AH3987">
        <f>COUNTBLANK(datos[[#This Row],[Row ID]:[Year sales]])</f>
        <v>0</v>
      </c>
    </row>
    <row r="3988" spans="1:34" x14ac:dyDescent="0.3">
      <c r="A3988">
        <v>3987</v>
      </c>
      <c r="B3988" t="s">
        <v>7146</v>
      </c>
      <c r="C3988" s="4">
        <v>42833</v>
      </c>
      <c r="D3988" s="4">
        <v>42839</v>
      </c>
      <c r="E3988" t="s">
        <v>67</v>
      </c>
      <c r="F3988" t="s">
        <v>5126</v>
      </c>
      <c r="G3988" t="s">
        <v>5127</v>
      </c>
      <c r="H3988" t="s">
        <v>122</v>
      </c>
      <c r="I3988" t="s">
        <v>38</v>
      </c>
      <c r="J3988" t="s">
        <v>2150</v>
      </c>
      <c r="K3988" t="s">
        <v>810</v>
      </c>
      <c r="L3988">
        <v>7060</v>
      </c>
      <c r="M3988" t="s">
        <v>168</v>
      </c>
      <c r="N3988" t="s">
        <v>1908</v>
      </c>
      <c r="O3988" t="s">
        <v>62</v>
      </c>
      <c r="P3988" t="s">
        <v>77</v>
      </c>
      <c r="Q3988" t="s">
        <v>1909</v>
      </c>
      <c r="R3988" s="1">
        <v>2591.56</v>
      </c>
      <c r="S3988">
        <v>4</v>
      </c>
      <c r="T3988">
        <f t="shared" si="62"/>
        <v>13</v>
      </c>
      <c r="U3988" t="s">
        <v>52</v>
      </c>
      <c r="V3988">
        <v>0</v>
      </c>
      <c r="W3988">
        <v>0</v>
      </c>
      <c r="X3988" s="1">
        <v>0</v>
      </c>
      <c r="Y3988" s="1">
        <v>2591.56</v>
      </c>
      <c r="Z3988" t="s">
        <v>53</v>
      </c>
      <c r="AA3988" s="2">
        <v>621.97439999999995</v>
      </c>
      <c r="AB3988" s="3">
        <v>0.24</v>
      </c>
      <c r="AC3988" s="1">
        <v>-1969.5856000000001</v>
      </c>
      <c r="AD3988">
        <v>6</v>
      </c>
      <c r="AE3988">
        <v>6</v>
      </c>
      <c r="AF3988" t="s">
        <v>48</v>
      </c>
      <c r="AG3988">
        <v>2017</v>
      </c>
      <c r="AH3988">
        <f>COUNTBLANK(datos[[#This Row],[Row ID]:[Year sales]])</f>
        <v>0</v>
      </c>
    </row>
    <row r="3989" spans="1:34" x14ac:dyDescent="0.3">
      <c r="A3989">
        <v>3988</v>
      </c>
      <c r="B3989" t="s">
        <v>7146</v>
      </c>
      <c r="C3989" s="4">
        <v>42833</v>
      </c>
      <c r="D3989" s="4">
        <v>42839</v>
      </c>
      <c r="E3989" t="s">
        <v>67</v>
      </c>
      <c r="F3989" t="s">
        <v>5126</v>
      </c>
      <c r="G3989" t="s">
        <v>5127</v>
      </c>
      <c r="H3989" t="s">
        <v>122</v>
      </c>
      <c r="I3989" t="s">
        <v>38</v>
      </c>
      <c r="J3989" t="s">
        <v>2150</v>
      </c>
      <c r="K3989" t="s">
        <v>810</v>
      </c>
      <c r="L3989">
        <v>7060</v>
      </c>
      <c r="M3989" t="s">
        <v>168</v>
      </c>
      <c r="N3989" t="s">
        <v>7147</v>
      </c>
      <c r="O3989" t="s">
        <v>62</v>
      </c>
      <c r="P3989" t="s">
        <v>97</v>
      </c>
      <c r="Q3989" t="s">
        <v>7148</v>
      </c>
      <c r="R3989" s="1">
        <v>41.95</v>
      </c>
      <c r="S3989">
        <v>5</v>
      </c>
      <c r="T3989">
        <f t="shared" si="62"/>
        <v>28</v>
      </c>
      <c r="U3989" t="s">
        <v>75</v>
      </c>
      <c r="V3989">
        <v>0</v>
      </c>
      <c r="W3989">
        <v>0</v>
      </c>
      <c r="X3989" s="1">
        <v>0</v>
      </c>
      <c r="Y3989" s="1">
        <v>41.95</v>
      </c>
      <c r="Z3989" t="s">
        <v>65</v>
      </c>
      <c r="AA3989" s="2">
        <v>10.487500000000001</v>
      </c>
      <c r="AB3989" s="3">
        <v>0.25</v>
      </c>
      <c r="AC3989" s="1">
        <v>-31.462499999999999</v>
      </c>
      <c r="AD3989">
        <v>6</v>
      </c>
      <c r="AE3989">
        <v>6</v>
      </c>
      <c r="AF3989" t="s">
        <v>48</v>
      </c>
      <c r="AG3989">
        <v>2017</v>
      </c>
      <c r="AH3989">
        <f>COUNTBLANK(datos[[#This Row],[Row ID]:[Year sales]])</f>
        <v>0</v>
      </c>
    </row>
    <row r="3990" spans="1:34" x14ac:dyDescent="0.3">
      <c r="A3990">
        <v>3989</v>
      </c>
      <c r="B3990" t="s">
        <v>7149</v>
      </c>
      <c r="C3990" s="4">
        <v>42477</v>
      </c>
      <c r="D3990" s="4">
        <v>42482</v>
      </c>
      <c r="E3990" t="s">
        <v>67</v>
      </c>
      <c r="F3990" t="s">
        <v>7150</v>
      </c>
      <c r="G3990" t="s">
        <v>7151</v>
      </c>
      <c r="H3990" t="s">
        <v>57</v>
      </c>
      <c r="I3990" t="s">
        <v>38</v>
      </c>
      <c r="J3990" t="s">
        <v>402</v>
      </c>
      <c r="K3990" t="s">
        <v>355</v>
      </c>
      <c r="L3990">
        <v>38401</v>
      </c>
      <c r="M3990" t="s">
        <v>41</v>
      </c>
      <c r="N3990" t="s">
        <v>7152</v>
      </c>
      <c r="O3990" t="s">
        <v>43</v>
      </c>
      <c r="P3990" t="s">
        <v>83</v>
      </c>
      <c r="Q3990" t="s">
        <v>7153</v>
      </c>
      <c r="R3990" s="1">
        <v>79.12</v>
      </c>
      <c r="S3990">
        <v>5</v>
      </c>
      <c r="T3990">
        <f t="shared" si="62"/>
        <v>10</v>
      </c>
      <c r="U3990" t="s">
        <v>75</v>
      </c>
      <c r="V3990">
        <v>0.2</v>
      </c>
      <c r="W3990">
        <v>15.824000000000002</v>
      </c>
      <c r="X3990" s="1">
        <v>-15.824</v>
      </c>
      <c r="Y3990" s="1">
        <v>94.944000000000003</v>
      </c>
      <c r="Z3990" t="s">
        <v>99</v>
      </c>
      <c r="AA3990" s="2">
        <v>13.846</v>
      </c>
      <c r="AB3990" s="3">
        <v>0.17499999999999999</v>
      </c>
      <c r="AC3990" s="1">
        <v>-49.45</v>
      </c>
      <c r="AD3990">
        <v>5</v>
      </c>
      <c r="AE3990">
        <v>5</v>
      </c>
      <c r="AF3990" t="s">
        <v>48</v>
      </c>
      <c r="AG3990">
        <v>2016</v>
      </c>
      <c r="AH3990">
        <f>COUNTBLANK(datos[[#This Row],[Row ID]:[Year sales]])</f>
        <v>0</v>
      </c>
    </row>
    <row r="3991" spans="1:34" x14ac:dyDescent="0.3">
      <c r="A3991">
        <v>3990</v>
      </c>
      <c r="B3991" t="s">
        <v>7154</v>
      </c>
      <c r="C3991" s="4">
        <v>41968</v>
      </c>
      <c r="D3991" s="4">
        <v>41970</v>
      </c>
      <c r="E3991" t="s">
        <v>34</v>
      </c>
      <c r="F3991" t="s">
        <v>4057</v>
      </c>
      <c r="G3991" t="s">
        <v>4058</v>
      </c>
      <c r="H3991" t="s">
        <v>37</v>
      </c>
      <c r="I3991" t="s">
        <v>38</v>
      </c>
      <c r="J3991" t="s">
        <v>7155</v>
      </c>
      <c r="K3991" t="s">
        <v>1422</v>
      </c>
      <c r="L3991">
        <v>2895</v>
      </c>
      <c r="M3991" t="s">
        <v>168</v>
      </c>
      <c r="N3991" t="s">
        <v>2958</v>
      </c>
      <c r="O3991" t="s">
        <v>43</v>
      </c>
      <c r="P3991" t="s">
        <v>83</v>
      </c>
      <c r="Q3991" t="s">
        <v>2959</v>
      </c>
      <c r="R3991" s="1">
        <v>52.96</v>
      </c>
      <c r="S3991">
        <v>2</v>
      </c>
      <c r="T3991">
        <f t="shared" si="62"/>
        <v>24</v>
      </c>
      <c r="U3991" t="s">
        <v>46</v>
      </c>
      <c r="V3991">
        <v>0</v>
      </c>
      <c r="W3991">
        <v>0</v>
      </c>
      <c r="X3991" s="1">
        <v>0</v>
      </c>
      <c r="Y3991" s="1">
        <v>52.96</v>
      </c>
      <c r="Z3991" t="s">
        <v>99</v>
      </c>
      <c r="AA3991" s="2">
        <v>20.1248</v>
      </c>
      <c r="AB3991" s="3">
        <v>0.38</v>
      </c>
      <c r="AC3991" s="1">
        <v>-32.8352</v>
      </c>
      <c r="AD3991">
        <v>2</v>
      </c>
      <c r="AE3991">
        <v>2</v>
      </c>
      <c r="AF3991" t="s">
        <v>48</v>
      </c>
      <c r="AG3991">
        <v>2014</v>
      </c>
      <c r="AH3991">
        <f>COUNTBLANK(datos[[#This Row],[Row ID]:[Year sales]])</f>
        <v>0</v>
      </c>
    </row>
    <row r="3992" spans="1:34" x14ac:dyDescent="0.3">
      <c r="A3992">
        <v>3991</v>
      </c>
      <c r="B3992" t="s">
        <v>7156</v>
      </c>
      <c r="C3992" s="4">
        <v>41946</v>
      </c>
      <c r="D3992" s="4">
        <v>41951</v>
      </c>
      <c r="E3992" t="s">
        <v>67</v>
      </c>
      <c r="F3992" t="s">
        <v>4015</v>
      </c>
      <c r="G3992" t="s">
        <v>4016</v>
      </c>
      <c r="H3992" t="s">
        <v>37</v>
      </c>
      <c r="I3992" t="s">
        <v>38</v>
      </c>
      <c r="J3992" t="s">
        <v>2495</v>
      </c>
      <c r="K3992" t="s">
        <v>167</v>
      </c>
      <c r="L3992">
        <v>17602</v>
      </c>
      <c r="M3992" t="s">
        <v>168</v>
      </c>
      <c r="N3992" t="s">
        <v>5922</v>
      </c>
      <c r="O3992" t="s">
        <v>62</v>
      </c>
      <c r="P3992" t="s">
        <v>599</v>
      </c>
      <c r="Q3992" t="s">
        <v>5923</v>
      </c>
      <c r="R3992" s="1">
        <v>286.34399999999999</v>
      </c>
      <c r="S3992">
        <v>3</v>
      </c>
      <c r="T3992">
        <f t="shared" si="62"/>
        <v>26</v>
      </c>
      <c r="U3992" t="s">
        <v>52</v>
      </c>
      <c r="V3992">
        <v>0.2</v>
      </c>
      <c r="W3992">
        <v>57.268799999999999</v>
      </c>
      <c r="X3992" s="1">
        <v>-57.268799999999999</v>
      </c>
      <c r="Y3992" s="1">
        <v>343.61279999999999</v>
      </c>
      <c r="Z3992" t="s">
        <v>47</v>
      </c>
      <c r="AA3992" s="2">
        <v>-64.427400000000006</v>
      </c>
      <c r="AB3992" s="3">
        <v>-0.22500000000000003</v>
      </c>
      <c r="AC3992" s="1">
        <v>-293.50259999999997</v>
      </c>
      <c r="AD3992">
        <v>5</v>
      </c>
      <c r="AE3992">
        <v>5</v>
      </c>
      <c r="AF3992" t="s">
        <v>48</v>
      </c>
      <c r="AG3992">
        <v>2014</v>
      </c>
      <c r="AH3992">
        <f>COUNTBLANK(datos[[#This Row],[Row ID]:[Year sales]])</f>
        <v>0</v>
      </c>
    </row>
    <row r="3993" spans="1:34" x14ac:dyDescent="0.3">
      <c r="A3993">
        <v>3992</v>
      </c>
      <c r="B3993" t="s">
        <v>7157</v>
      </c>
      <c r="C3993" s="4">
        <v>42125</v>
      </c>
      <c r="D3993" s="4">
        <v>42129</v>
      </c>
      <c r="E3993" t="s">
        <v>67</v>
      </c>
      <c r="F3993" t="s">
        <v>931</v>
      </c>
      <c r="G3993" t="s">
        <v>932</v>
      </c>
      <c r="H3993" t="s">
        <v>57</v>
      </c>
      <c r="I3993" t="s">
        <v>38</v>
      </c>
      <c r="J3993" t="s">
        <v>70</v>
      </c>
      <c r="K3993" t="s">
        <v>71</v>
      </c>
      <c r="L3993">
        <v>33614</v>
      </c>
      <c r="M3993" t="s">
        <v>41</v>
      </c>
      <c r="N3993" t="s">
        <v>2958</v>
      </c>
      <c r="O3993" t="s">
        <v>43</v>
      </c>
      <c r="P3993" t="s">
        <v>83</v>
      </c>
      <c r="Q3993" t="s">
        <v>2959</v>
      </c>
      <c r="R3993" s="1">
        <v>63.552</v>
      </c>
      <c r="S3993">
        <v>3</v>
      </c>
      <c r="T3993">
        <f t="shared" si="62"/>
        <v>24</v>
      </c>
      <c r="U3993" t="s">
        <v>52</v>
      </c>
      <c r="V3993">
        <v>0.2</v>
      </c>
      <c r="W3993">
        <v>12.7104</v>
      </c>
      <c r="X3993" s="1">
        <v>-12.7104</v>
      </c>
      <c r="Y3993" s="1">
        <v>76.2624</v>
      </c>
      <c r="Z3993" t="s">
        <v>99</v>
      </c>
      <c r="AA3993" s="2">
        <v>14.299200000000001</v>
      </c>
      <c r="AB3993" s="3">
        <v>0.22500000000000001</v>
      </c>
      <c r="AC3993" s="1">
        <v>-36.542400000000001</v>
      </c>
      <c r="AD3993">
        <v>4</v>
      </c>
      <c r="AE3993">
        <v>4</v>
      </c>
      <c r="AF3993" t="s">
        <v>48</v>
      </c>
      <c r="AG3993">
        <v>2015</v>
      </c>
      <c r="AH3993">
        <f>COUNTBLANK(datos[[#This Row],[Row ID]:[Year sales]])</f>
        <v>0</v>
      </c>
    </row>
    <row r="3994" spans="1:34" x14ac:dyDescent="0.3">
      <c r="A3994">
        <v>3993</v>
      </c>
      <c r="B3994" t="s">
        <v>7157</v>
      </c>
      <c r="C3994" s="4">
        <v>42125</v>
      </c>
      <c r="D3994" s="4">
        <v>42129</v>
      </c>
      <c r="E3994" t="s">
        <v>67</v>
      </c>
      <c r="F3994" t="s">
        <v>931</v>
      </c>
      <c r="G3994" t="s">
        <v>932</v>
      </c>
      <c r="H3994" t="s">
        <v>57</v>
      </c>
      <c r="I3994" t="s">
        <v>38</v>
      </c>
      <c r="J3994" t="s">
        <v>70</v>
      </c>
      <c r="K3994" t="s">
        <v>71</v>
      </c>
      <c r="L3994">
        <v>33614</v>
      </c>
      <c r="M3994" t="s">
        <v>41</v>
      </c>
      <c r="N3994" t="s">
        <v>2398</v>
      </c>
      <c r="O3994" t="s">
        <v>62</v>
      </c>
      <c r="P3994" t="s">
        <v>599</v>
      </c>
      <c r="Q3994" t="s">
        <v>2399</v>
      </c>
      <c r="R3994" s="1">
        <v>41.375999999999998</v>
      </c>
      <c r="S3994">
        <v>3</v>
      </c>
      <c r="T3994">
        <f t="shared" si="62"/>
        <v>14</v>
      </c>
      <c r="U3994" t="s">
        <v>52</v>
      </c>
      <c r="V3994">
        <v>0.2</v>
      </c>
      <c r="W3994">
        <v>8.2751999999999999</v>
      </c>
      <c r="X3994" s="1">
        <v>-8.2751999999999999</v>
      </c>
      <c r="Y3994" s="1">
        <v>49.651199999999996</v>
      </c>
      <c r="Z3994" t="s">
        <v>65</v>
      </c>
      <c r="AA3994" s="2">
        <v>4.6547999999999998</v>
      </c>
      <c r="AB3994" s="3">
        <v>0.1125</v>
      </c>
      <c r="AC3994" s="1">
        <v>-28.446000000000002</v>
      </c>
      <c r="AD3994">
        <v>4</v>
      </c>
      <c r="AE3994">
        <v>4</v>
      </c>
      <c r="AF3994" t="s">
        <v>48</v>
      </c>
      <c r="AG3994">
        <v>2015</v>
      </c>
      <c r="AH3994">
        <f>COUNTBLANK(datos[[#This Row],[Row ID]:[Year sales]])</f>
        <v>0</v>
      </c>
    </row>
    <row r="3995" spans="1:34" x14ac:dyDescent="0.3">
      <c r="A3995">
        <v>3994</v>
      </c>
      <c r="B3995" t="s">
        <v>7157</v>
      </c>
      <c r="C3995" s="4">
        <v>42125</v>
      </c>
      <c r="D3995" s="4">
        <v>42129</v>
      </c>
      <c r="E3995" t="s">
        <v>67</v>
      </c>
      <c r="F3995" t="s">
        <v>931</v>
      </c>
      <c r="G3995" t="s">
        <v>932</v>
      </c>
      <c r="H3995" t="s">
        <v>57</v>
      </c>
      <c r="I3995" t="s">
        <v>38</v>
      </c>
      <c r="J3995" t="s">
        <v>70</v>
      </c>
      <c r="K3995" t="s">
        <v>71</v>
      </c>
      <c r="L3995">
        <v>33614</v>
      </c>
      <c r="M3995" t="s">
        <v>41</v>
      </c>
      <c r="N3995" t="s">
        <v>3580</v>
      </c>
      <c r="O3995" t="s">
        <v>62</v>
      </c>
      <c r="P3995" t="s">
        <v>86</v>
      </c>
      <c r="Q3995" t="s">
        <v>3581</v>
      </c>
      <c r="R3995" s="1">
        <v>172.70400000000001</v>
      </c>
      <c r="S3995">
        <v>6</v>
      </c>
      <c r="T3995">
        <f t="shared" si="62"/>
        <v>22</v>
      </c>
      <c r="U3995" t="s">
        <v>75</v>
      </c>
      <c r="V3995">
        <v>0.2</v>
      </c>
      <c r="W3995">
        <v>34.540800000000004</v>
      </c>
      <c r="X3995" s="1">
        <v>-34.540799999999997</v>
      </c>
      <c r="Y3995" s="1">
        <v>207.2448</v>
      </c>
      <c r="Z3995" t="s">
        <v>47</v>
      </c>
      <c r="AA3995" s="2">
        <v>10.794</v>
      </c>
      <c r="AB3995" s="3">
        <v>6.25E-2</v>
      </c>
      <c r="AC3995" s="1">
        <v>-127.36920000000001</v>
      </c>
      <c r="AD3995">
        <v>4</v>
      </c>
      <c r="AE3995">
        <v>4</v>
      </c>
      <c r="AF3995" t="s">
        <v>48</v>
      </c>
      <c r="AG3995">
        <v>2015</v>
      </c>
      <c r="AH3995">
        <f>COUNTBLANK(datos[[#This Row],[Row ID]:[Year sales]])</f>
        <v>0</v>
      </c>
    </row>
    <row r="3996" spans="1:34" x14ac:dyDescent="0.3">
      <c r="A3996">
        <v>3995</v>
      </c>
      <c r="B3996" t="s">
        <v>7158</v>
      </c>
      <c r="C3996" s="4">
        <v>42071</v>
      </c>
      <c r="D3996" s="4">
        <v>42075</v>
      </c>
      <c r="E3996" t="s">
        <v>67</v>
      </c>
      <c r="F3996" t="s">
        <v>7159</v>
      </c>
      <c r="G3996" t="s">
        <v>7160</v>
      </c>
      <c r="H3996" t="s">
        <v>37</v>
      </c>
      <c r="I3996" t="s">
        <v>38</v>
      </c>
      <c r="J3996" t="s">
        <v>4542</v>
      </c>
      <c r="K3996" t="s">
        <v>134</v>
      </c>
      <c r="L3996">
        <v>53142</v>
      </c>
      <c r="M3996" t="s">
        <v>125</v>
      </c>
      <c r="N3996" t="s">
        <v>6587</v>
      </c>
      <c r="O3996" t="s">
        <v>43</v>
      </c>
      <c r="P3996" t="s">
        <v>44</v>
      </c>
      <c r="Q3996" t="s">
        <v>6588</v>
      </c>
      <c r="R3996" s="1">
        <v>512.94000000000005</v>
      </c>
      <c r="S3996">
        <v>3</v>
      </c>
      <c r="T3996">
        <f t="shared" si="62"/>
        <v>15</v>
      </c>
      <c r="U3996" t="s">
        <v>52</v>
      </c>
      <c r="V3996">
        <v>0</v>
      </c>
      <c r="W3996">
        <v>0</v>
      </c>
      <c r="X3996" s="1">
        <v>0</v>
      </c>
      <c r="Y3996" s="1">
        <v>512.94000000000005</v>
      </c>
      <c r="Z3996" t="s">
        <v>53</v>
      </c>
      <c r="AA3996" s="2">
        <v>97.458600000000004</v>
      </c>
      <c r="AB3996" s="3">
        <v>0.18999999999999997</v>
      </c>
      <c r="AC3996" s="1">
        <v>-415.48140000000001</v>
      </c>
      <c r="AD3996">
        <v>4</v>
      </c>
      <c r="AE3996">
        <v>4</v>
      </c>
      <c r="AF3996" t="s">
        <v>48</v>
      </c>
      <c r="AG3996">
        <v>2015</v>
      </c>
      <c r="AH3996">
        <f>COUNTBLANK(datos[[#This Row],[Row ID]:[Year sales]])</f>
        <v>0</v>
      </c>
    </row>
    <row r="3997" spans="1:34" x14ac:dyDescent="0.3">
      <c r="A3997">
        <v>3996</v>
      </c>
      <c r="B3997" t="s">
        <v>7158</v>
      </c>
      <c r="C3997" s="4">
        <v>42071</v>
      </c>
      <c r="D3997" s="4">
        <v>42075</v>
      </c>
      <c r="E3997" t="s">
        <v>67</v>
      </c>
      <c r="F3997" t="s">
        <v>7159</v>
      </c>
      <c r="G3997" t="s">
        <v>7160</v>
      </c>
      <c r="H3997" t="s">
        <v>37</v>
      </c>
      <c r="I3997" t="s">
        <v>38</v>
      </c>
      <c r="J3997" t="s">
        <v>4542</v>
      </c>
      <c r="K3997" t="s">
        <v>134</v>
      </c>
      <c r="L3997">
        <v>53142</v>
      </c>
      <c r="M3997" t="s">
        <v>125</v>
      </c>
      <c r="N3997" t="s">
        <v>5151</v>
      </c>
      <c r="O3997" t="s">
        <v>43</v>
      </c>
      <c r="P3997" t="s">
        <v>50</v>
      </c>
      <c r="Q3997" t="s">
        <v>5152</v>
      </c>
      <c r="R3997" s="1">
        <v>860.93</v>
      </c>
      <c r="S3997">
        <v>7</v>
      </c>
      <c r="T3997">
        <f t="shared" si="62"/>
        <v>23</v>
      </c>
      <c r="U3997" t="s">
        <v>75</v>
      </c>
      <c r="V3997">
        <v>0</v>
      </c>
      <c r="W3997">
        <v>0</v>
      </c>
      <c r="X3997" s="1">
        <v>0</v>
      </c>
      <c r="Y3997" s="1">
        <v>860.93</v>
      </c>
      <c r="Z3997" t="s">
        <v>53</v>
      </c>
      <c r="AA3997" s="2">
        <v>189.40459999999999</v>
      </c>
      <c r="AB3997" s="3">
        <v>0.22</v>
      </c>
      <c r="AC3997" s="1">
        <v>-671.52539999999999</v>
      </c>
      <c r="AD3997">
        <v>4</v>
      </c>
      <c r="AE3997">
        <v>4</v>
      </c>
      <c r="AF3997" t="s">
        <v>48</v>
      </c>
      <c r="AG3997">
        <v>2015</v>
      </c>
      <c r="AH3997">
        <f>COUNTBLANK(datos[[#This Row],[Row ID]:[Year sales]])</f>
        <v>0</v>
      </c>
    </row>
    <row r="3998" spans="1:34" x14ac:dyDescent="0.3">
      <c r="A3998">
        <v>3997</v>
      </c>
      <c r="B3998" t="s">
        <v>7158</v>
      </c>
      <c r="C3998" s="4">
        <v>42071</v>
      </c>
      <c r="D3998" s="4">
        <v>42075</v>
      </c>
      <c r="E3998" t="s">
        <v>67</v>
      </c>
      <c r="F3998" t="s">
        <v>7159</v>
      </c>
      <c r="G3998" t="s">
        <v>7160</v>
      </c>
      <c r="H3998" t="s">
        <v>37</v>
      </c>
      <c r="I3998" t="s">
        <v>38</v>
      </c>
      <c r="J3998" t="s">
        <v>4542</v>
      </c>
      <c r="K3998" t="s">
        <v>134</v>
      </c>
      <c r="L3998">
        <v>53142</v>
      </c>
      <c r="M3998" t="s">
        <v>125</v>
      </c>
      <c r="N3998" t="s">
        <v>1401</v>
      </c>
      <c r="O3998" t="s">
        <v>90</v>
      </c>
      <c r="P3998" t="s">
        <v>91</v>
      </c>
      <c r="Q3998" t="s">
        <v>1402</v>
      </c>
      <c r="R3998" s="1">
        <v>769.95</v>
      </c>
      <c r="S3998">
        <v>5</v>
      </c>
      <c r="T3998">
        <f t="shared" si="62"/>
        <v>32</v>
      </c>
      <c r="U3998" t="s">
        <v>75</v>
      </c>
      <c r="V3998">
        <v>0</v>
      </c>
      <c r="W3998">
        <v>0</v>
      </c>
      <c r="X3998" s="1">
        <v>0</v>
      </c>
      <c r="Y3998" s="1">
        <v>769.95</v>
      </c>
      <c r="Z3998" t="s">
        <v>53</v>
      </c>
      <c r="AA3998" s="2">
        <v>223.28550000000001</v>
      </c>
      <c r="AB3998" s="3">
        <v>0.28999999999999998</v>
      </c>
      <c r="AC3998" s="1">
        <v>-546.66449999999998</v>
      </c>
      <c r="AD3998">
        <v>4</v>
      </c>
      <c r="AE3998">
        <v>4</v>
      </c>
      <c r="AF3998" t="s">
        <v>48</v>
      </c>
      <c r="AG3998">
        <v>2015</v>
      </c>
      <c r="AH3998">
        <f>COUNTBLANK(datos[[#This Row],[Row ID]:[Year sales]])</f>
        <v>0</v>
      </c>
    </row>
    <row r="3999" spans="1:34" x14ac:dyDescent="0.3">
      <c r="A3999">
        <v>3998</v>
      </c>
      <c r="B3999" t="s">
        <v>7158</v>
      </c>
      <c r="C3999" s="4">
        <v>42071</v>
      </c>
      <c r="D3999" s="4">
        <v>42075</v>
      </c>
      <c r="E3999" t="s">
        <v>67</v>
      </c>
      <c r="F3999" t="s">
        <v>7159</v>
      </c>
      <c r="G3999" t="s">
        <v>7160</v>
      </c>
      <c r="H3999" t="s">
        <v>37</v>
      </c>
      <c r="I3999" t="s">
        <v>38</v>
      </c>
      <c r="J3999" t="s">
        <v>4542</v>
      </c>
      <c r="K3999" t="s">
        <v>134</v>
      </c>
      <c r="L3999">
        <v>53142</v>
      </c>
      <c r="M3999" t="s">
        <v>125</v>
      </c>
      <c r="N3999" t="s">
        <v>7161</v>
      </c>
      <c r="O3999" t="s">
        <v>62</v>
      </c>
      <c r="P3999" t="s">
        <v>86</v>
      </c>
      <c r="Q3999" t="s">
        <v>7162</v>
      </c>
      <c r="R3999" s="1">
        <v>14.98</v>
      </c>
      <c r="S3999">
        <v>1</v>
      </c>
      <c r="T3999">
        <f t="shared" si="62"/>
        <v>1</v>
      </c>
      <c r="U3999" t="s">
        <v>46</v>
      </c>
      <c r="V3999">
        <v>0</v>
      </c>
      <c r="W3999">
        <v>0</v>
      </c>
      <c r="X3999" s="1">
        <v>0</v>
      </c>
      <c r="Y3999" s="1">
        <v>14.98</v>
      </c>
      <c r="Z3999" t="s">
        <v>65</v>
      </c>
      <c r="AA3999" s="2">
        <v>4.4939999999999998</v>
      </c>
      <c r="AB3999" s="3">
        <v>0.3</v>
      </c>
      <c r="AC3999" s="1">
        <v>-10.486000000000001</v>
      </c>
      <c r="AD3999">
        <v>4</v>
      </c>
      <c r="AE3999">
        <v>4</v>
      </c>
      <c r="AF3999" t="s">
        <v>48</v>
      </c>
      <c r="AG3999">
        <v>2015</v>
      </c>
      <c r="AH3999">
        <f>COUNTBLANK(datos[[#This Row],[Row ID]:[Year sales]])</f>
        <v>0</v>
      </c>
    </row>
    <row r="4000" spans="1:34" x14ac:dyDescent="0.3">
      <c r="A4000">
        <v>3999</v>
      </c>
      <c r="B4000" t="s">
        <v>7158</v>
      </c>
      <c r="C4000" s="4">
        <v>42071</v>
      </c>
      <c r="D4000" s="4">
        <v>42075</v>
      </c>
      <c r="E4000" t="s">
        <v>67</v>
      </c>
      <c r="F4000" t="s">
        <v>7159</v>
      </c>
      <c r="G4000" t="s">
        <v>7160</v>
      </c>
      <c r="H4000" t="s">
        <v>37</v>
      </c>
      <c r="I4000" t="s">
        <v>38</v>
      </c>
      <c r="J4000" t="s">
        <v>4542</v>
      </c>
      <c r="K4000" t="s">
        <v>134</v>
      </c>
      <c r="L4000">
        <v>53142</v>
      </c>
      <c r="M4000" t="s">
        <v>125</v>
      </c>
      <c r="N4000" t="s">
        <v>5298</v>
      </c>
      <c r="O4000" t="s">
        <v>43</v>
      </c>
      <c r="P4000" t="s">
        <v>83</v>
      </c>
      <c r="Q4000" t="s">
        <v>5299</v>
      </c>
      <c r="R4000" s="1">
        <v>373.08</v>
      </c>
      <c r="S4000">
        <v>6</v>
      </c>
      <c r="T4000">
        <f t="shared" si="62"/>
        <v>26</v>
      </c>
      <c r="U4000" t="s">
        <v>75</v>
      </c>
      <c r="V4000">
        <v>0</v>
      </c>
      <c r="W4000">
        <v>0</v>
      </c>
      <c r="X4000" s="1">
        <v>0</v>
      </c>
      <c r="Y4000" s="1">
        <v>373.08</v>
      </c>
      <c r="Z4000" t="s">
        <v>47</v>
      </c>
      <c r="AA4000" s="2">
        <v>82.077600000000004</v>
      </c>
      <c r="AB4000" s="3">
        <v>0.22000000000000003</v>
      </c>
      <c r="AC4000" s="1">
        <v>-291.00240000000002</v>
      </c>
      <c r="AD4000">
        <v>4</v>
      </c>
      <c r="AE4000">
        <v>4</v>
      </c>
      <c r="AF4000" t="s">
        <v>48</v>
      </c>
      <c r="AG4000">
        <v>2015</v>
      </c>
      <c r="AH4000">
        <f>COUNTBLANK(datos[[#This Row],[Row ID]:[Year sales]])</f>
        <v>0</v>
      </c>
    </row>
    <row r="4001" spans="1:34" x14ac:dyDescent="0.3">
      <c r="A4001">
        <v>4000</v>
      </c>
      <c r="B4001" t="s">
        <v>7163</v>
      </c>
      <c r="C4001" s="4">
        <v>42202</v>
      </c>
      <c r="D4001" s="4">
        <v>42205</v>
      </c>
      <c r="E4001" t="s">
        <v>34</v>
      </c>
      <c r="F4001" t="s">
        <v>1501</v>
      </c>
      <c r="G4001" t="s">
        <v>1502</v>
      </c>
      <c r="H4001" t="s">
        <v>57</v>
      </c>
      <c r="I4001" t="s">
        <v>38</v>
      </c>
      <c r="J4001" t="s">
        <v>6878</v>
      </c>
      <c r="K4001" t="s">
        <v>71</v>
      </c>
      <c r="L4001">
        <v>34952</v>
      </c>
      <c r="M4001" t="s">
        <v>41</v>
      </c>
      <c r="N4001" t="s">
        <v>1098</v>
      </c>
      <c r="O4001" t="s">
        <v>43</v>
      </c>
      <c r="P4001" t="s">
        <v>44</v>
      </c>
      <c r="Q4001" t="s">
        <v>1099</v>
      </c>
      <c r="R4001" s="1">
        <v>231.92</v>
      </c>
      <c r="S4001">
        <v>5</v>
      </c>
      <c r="T4001">
        <f t="shared" si="62"/>
        <v>32</v>
      </c>
      <c r="U4001" t="s">
        <v>75</v>
      </c>
      <c r="V4001">
        <v>0.2</v>
      </c>
      <c r="W4001">
        <v>46.384</v>
      </c>
      <c r="X4001" s="1">
        <v>-46.384</v>
      </c>
      <c r="Y4001" s="1">
        <v>278.30399999999997</v>
      </c>
      <c r="Z4001" t="s">
        <v>47</v>
      </c>
      <c r="AA4001" s="2">
        <v>5.798</v>
      </c>
      <c r="AB4001" s="3">
        <v>2.5000000000000001E-2</v>
      </c>
      <c r="AC4001" s="1">
        <v>-179.738</v>
      </c>
      <c r="AD4001">
        <v>3</v>
      </c>
      <c r="AE4001">
        <v>3</v>
      </c>
      <c r="AF4001" t="s">
        <v>48</v>
      </c>
      <c r="AG4001">
        <v>2015</v>
      </c>
      <c r="AH4001">
        <f>COUNTBLANK(datos[[#This Row],[Row ID]:[Year sales]])</f>
        <v>0</v>
      </c>
    </row>
    <row r="4002" spans="1:34" x14ac:dyDescent="0.3">
      <c r="A4002">
        <v>4001</v>
      </c>
      <c r="B4002" t="s">
        <v>7164</v>
      </c>
      <c r="C4002" s="4">
        <v>41923</v>
      </c>
      <c r="D4002" s="4">
        <v>41928</v>
      </c>
      <c r="E4002" t="s">
        <v>67</v>
      </c>
      <c r="F4002" t="s">
        <v>5956</v>
      </c>
      <c r="G4002" t="s">
        <v>5957</v>
      </c>
      <c r="H4002" t="s">
        <v>122</v>
      </c>
      <c r="I4002" t="s">
        <v>38</v>
      </c>
      <c r="J4002" t="s">
        <v>115</v>
      </c>
      <c r="K4002" t="s">
        <v>116</v>
      </c>
      <c r="L4002">
        <v>98115</v>
      </c>
      <c r="M4002" t="s">
        <v>60</v>
      </c>
      <c r="N4002" t="s">
        <v>4580</v>
      </c>
      <c r="O4002" t="s">
        <v>43</v>
      </c>
      <c r="P4002" t="s">
        <v>83</v>
      </c>
      <c r="Q4002" t="s">
        <v>4581</v>
      </c>
      <c r="R4002" s="1">
        <v>63.47</v>
      </c>
      <c r="S4002">
        <v>11</v>
      </c>
      <c r="T4002">
        <f t="shared" si="62"/>
        <v>26</v>
      </c>
      <c r="U4002" t="s">
        <v>75</v>
      </c>
      <c r="V4002">
        <v>0</v>
      </c>
      <c r="W4002">
        <v>0</v>
      </c>
      <c r="X4002" s="1">
        <v>0</v>
      </c>
      <c r="Y4002" s="1">
        <v>63.47</v>
      </c>
      <c r="Z4002" t="s">
        <v>99</v>
      </c>
      <c r="AA4002" s="2">
        <v>19.041</v>
      </c>
      <c r="AB4002" s="3">
        <v>0.3</v>
      </c>
      <c r="AC4002" s="1">
        <v>-44.429000000000002</v>
      </c>
      <c r="AD4002">
        <v>5</v>
      </c>
      <c r="AE4002">
        <v>5</v>
      </c>
      <c r="AF4002" t="s">
        <v>48</v>
      </c>
      <c r="AG4002">
        <v>2014</v>
      </c>
      <c r="AH4002">
        <f>COUNTBLANK(datos[[#This Row],[Row ID]:[Year sales]])</f>
        <v>0</v>
      </c>
    </row>
    <row r="4003" spans="1:34" x14ac:dyDescent="0.3">
      <c r="A4003">
        <v>4002</v>
      </c>
      <c r="B4003" t="s">
        <v>7164</v>
      </c>
      <c r="C4003" s="4">
        <v>41923</v>
      </c>
      <c r="D4003" s="4">
        <v>41928</v>
      </c>
      <c r="E4003" t="s">
        <v>67</v>
      </c>
      <c r="F4003" t="s">
        <v>5956</v>
      </c>
      <c r="G4003" t="s">
        <v>5957</v>
      </c>
      <c r="H4003" t="s">
        <v>122</v>
      </c>
      <c r="I4003" t="s">
        <v>38</v>
      </c>
      <c r="J4003" t="s">
        <v>115</v>
      </c>
      <c r="K4003" t="s">
        <v>116</v>
      </c>
      <c r="L4003">
        <v>98115</v>
      </c>
      <c r="M4003" t="s">
        <v>60</v>
      </c>
      <c r="N4003" t="s">
        <v>7165</v>
      </c>
      <c r="O4003" t="s">
        <v>90</v>
      </c>
      <c r="P4003" t="s">
        <v>181</v>
      </c>
      <c r="Q4003" t="s">
        <v>7166</v>
      </c>
      <c r="R4003" s="1">
        <v>345</v>
      </c>
      <c r="S4003">
        <v>5</v>
      </c>
      <c r="T4003">
        <f t="shared" si="62"/>
        <v>17</v>
      </c>
      <c r="U4003" t="s">
        <v>75</v>
      </c>
      <c r="V4003">
        <v>0</v>
      </c>
      <c r="W4003">
        <v>0</v>
      </c>
      <c r="X4003" s="1">
        <v>0</v>
      </c>
      <c r="Y4003" s="1">
        <v>345</v>
      </c>
      <c r="Z4003" t="s">
        <v>47</v>
      </c>
      <c r="AA4003" s="2">
        <v>58.65</v>
      </c>
      <c r="AB4003" s="3">
        <v>0.16999999999999998</v>
      </c>
      <c r="AC4003" s="1">
        <v>-286.35000000000002</v>
      </c>
      <c r="AD4003">
        <v>5</v>
      </c>
      <c r="AE4003">
        <v>5</v>
      </c>
      <c r="AF4003" t="s">
        <v>48</v>
      </c>
      <c r="AG4003">
        <v>2014</v>
      </c>
      <c r="AH4003">
        <f>COUNTBLANK(datos[[#This Row],[Row ID]:[Year sales]])</f>
        <v>0</v>
      </c>
    </row>
    <row r="4004" spans="1:34" x14ac:dyDescent="0.3">
      <c r="A4004">
        <v>4003</v>
      </c>
      <c r="B4004" t="s">
        <v>7167</v>
      </c>
      <c r="C4004" s="4">
        <v>42432</v>
      </c>
      <c r="D4004" s="4">
        <v>42437</v>
      </c>
      <c r="E4004" t="s">
        <v>67</v>
      </c>
      <c r="F4004" t="s">
        <v>3553</v>
      </c>
      <c r="G4004" t="s">
        <v>3554</v>
      </c>
      <c r="H4004" t="s">
        <v>37</v>
      </c>
      <c r="I4004" t="s">
        <v>38</v>
      </c>
      <c r="J4004" t="s">
        <v>700</v>
      </c>
      <c r="K4004" t="s">
        <v>124</v>
      </c>
      <c r="L4004">
        <v>78207</v>
      </c>
      <c r="M4004" t="s">
        <v>125</v>
      </c>
      <c r="N4004" t="s">
        <v>1349</v>
      </c>
      <c r="O4004" t="s">
        <v>43</v>
      </c>
      <c r="P4004" t="s">
        <v>73</v>
      </c>
      <c r="Q4004" t="s">
        <v>1350</v>
      </c>
      <c r="R4004" s="1">
        <v>637.89599999999996</v>
      </c>
      <c r="S4004">
        <v>3</v>
      </c>
      <c r="T4004">
        <f t="shared" si="62"/>
        <v>23</v>
      </c>
      <c r="U4004" t="s">
        <v>52</v>
      </c>
      <c r="V4004">
        <v>0.3</v>
      </c>
      <c r="W4004">
        <v>191.36879999999999</v>
      </c>
      <c r="X4004" s="1">
        <v>-191.36879999999999</v>
      </c>
      <c r="Y4004" s="1">
        <v>829.26479999999992</v>
      </c>
      <c r="Z4004" t="s">
        <v>53</v>
      </c>
      <c r="AA4004" s="2">
        <v>-127.5792</v>
      </c>
      <c r="AB4004" s="3">
        <v>-0.2</v>
      </c>
      <c r="AC4004" s="1">
        <v>-574.10640000000001</v>
      </c>
      <c r="AD4004">
        <v>5</v>
      </c>
      <c r="AE4004">
        <v>5</v>
      </c>
      <c r="AF4004" t="s">
        <v>48</v>
      </c>
      <c r="AG4004">
        <v>2016</v>
      </c>
      <c r="AH4004">
        <f>COUNTBLANK(datos[[#This Row],[Row ID]:[Year sales]])</f>
        <v>0</v>
      </c>
    </row>
    <row r="4005" spans="1:34" x14ac:dyDescent="0.3">
      <c r="A4005">
        <v>4004</v>
      </c>
      <c r="B4005" t="s">
        <v>7167</v>
      </c>
      <c r="C4005" s="4">
        <v>42432</v>
      </c>
      <c r="D4005" s="4">
        <v>42437</v>
      </c>
      <c r="E4005" t="s">
        <v>67</v>
      </c>
      <c r="F4005" t="s">
        <v>3553</v>
      </c>
      <c r="G4005" t="s">
        <v>3554</v>
      </c>
      <c r="H4005" t="s">
        <v>37</v>
      </c>
      <c r="I4005" t="s">
        <v>38</v>
      </c>
      <c r="J4005" t="s">
        <v>700</v>
      </c>
      <c r="K4005" t="s">
        <v>124</v>
      </c>
      <c r="L4005">
        <v>78207</v>
      </c>
      <c r="M4005" t="s">
        <v>125</v>
      </c>
      <c r="N4005" t="s">
        <v>7168</v>
      </c>
      <c r="O4005" t="s">
        <v>90</v>
      </c>
      <c r="P4005" t="s">
        <v>704</v>
      </c>
      <c r="Q4005" t="s">
        <v>7169</v>
      </c>
      <c r="R4005" s="1">
        <v>287.91000000000003</v>
      </c>
      <c r="S4005">
        <v>3</v>
      </c>
      <c r="T4005">
        <f t="shared" si="62"/>
        <v>6</v>
      </c>
      <c r="U4005" t="s">
        <v>52</v>
      </c>
      <c r="V4005">
        <v>0.4</v>
      </c>
      <c r="W4005">
        <v>115.16400000000002</v>
      </c>
      <c r="X4005" s="1">
        <v>-115.164</v>
      </c>
      <c r="Y4005" s="1">
        <v>403.07400000000007</v>
      </c>
      <c r="Z4005" t="s">
        <v>47</v>
      </c>
      <c r="AA4005" s="2">
        <v>33.589500000000001</v>
      </c>
      <c r="AB4005" s="3">
        <v>0.11666666666666665</v>
      </c>
      <c r="AC4005" s="1">
        <v>-139.15649999999999</v>
      </c>
      <c r="AD4005">
        <v>5</v>
      </c>
      <c r="AE4005">
        <v>5</v>
      </c>
      <c r="AF4005" t="s">
        <v>48</v>
      </c>
      <c r="AG4005">
        <v>2016</v>
      </c>
      <c r="AH4005">
        <f>COUNTBLANK(datos[[#This Row],[Row ID]:[Year sales]])</f>
        <v>0</v>
      </c>
    </row>
    <row r="4006" spans="1:34" x14ac:dyDescent="0.3">
      <c r="A4006">
        <v>4005</v>
      </c>
      <c r="B4006" t="s">
        <v>7167</v>
      </c>
      <c r="C4006" s="4">
        <v>42432</v>
      </c>
      <c r="D4006" s="4">
        <v>42437</v>
      </c>
      <c r="E4006" t="s">
        <v>67</v>
      </c>
      <c r="F4006" t="s">
        <v>3553</v>
      </c>
      <c r="G4006" t="s">
        <v>3554</v>
      </c>
      <c r="H4006" t="s">
        <v>37</v>
      </c>
      <c r="I4006" t="s">
        <v>38</v>
      </c>
      <c r="J4006" t="s">
        <v>700</v>
      </c>
      <c r="K4006" t="s">
        <v>124</v>
      </c>
      <c r="L4006">
        <v>78207</v>
      </c>
      <c r="M4006" t="s">
        <v>125</v>
      </c>
      <c r="N4006" t="s">
        <v>1494</v>
      </c>
      <c r="O4006" t="s">
        <v>62</v>
      </c>
      <c r="P4006" t="s">
        <v>193</v>
      </c>
      <c r="Q4006" t="s">
        <v>1495</v>
      </c>
      <c r="R4006" s="1">
        <v>36.6</v>
      </c>
      <c r="S4006">
        <v>3</v>
      </c>
      <c r="T4006">
        <f t="shared" si="62"/>
        <v>22</v>
      </c>
      <c r="U4006" t="s">
        <v>52</v>
      </c>
      <c r="V4006">
        <v>0.2</v>
      </c>
      <c r="W4006">
        <v>7.32</v>
      </c>
      <c r="X4006" s="1">
        <v>-7.32</v>
      </c>
      <c r="Y4006" s="1">
        <v>43.92</v>
      </c>
      <c r="Z4006" t="s">
        <v>65</v>
      </c>
      <c r="AA4006" s="2">
        <v>11.895</v>
      </c>
      <c r="AB4006" s="3">
        <v>0.32499999999999996</v>
      </c>
      <c r="AC4006" s="1">
        <v>-17.385000000000002</v>
      </c>
      <c r="AD4006">
        <v>5</v>
      </c>
      <c r="AE4006">
        <v>5</v>
      </c>
      <c r="AF4006" t="s">
        <v>48</v>
      </c>
      <c r="AG4006">
        <v>2016</v>
      </c>
      <c r="AH4006">
        <f>COUNTBLANK(datos[[#This Row],[Row ID]:[Year sales]])</f>
        <v>0</v>
      </c>
    </row>
    <row r="4007" spans="1:34" x14ac:dyDescent="0.3">
      <c r="A4007">
        <v>4006</v>
      </c>
      <c r="B4007" t="s">
        <v>7170</v>
      </c>
      <c r="C4007" s="4">
        <v>42348</v>
      </c>
      <c r="D4007" s="4">
        <v>42354</v>
      </c>
      <c r="E4007" t="s">
        <v>67</v>
      </c>
      <c r="F4007" t="s">
        <v>7171</v>
      </c>
      <c r="G4007" t="s">
        <v>7172</v>
      </c>
      <c r="H4007" t="s">
        <v>37</v>
      </c>
      <c r="I4007" t="s">
        <v>38</v>
      </c>
      <c r="J4007" t="s">
        <v>3288</v>
      </c>
      <c r="K4007" t="s">
        <v>1294</v>
      </c>
      <c r="L4007">
        <v>30076</v>
      </c>
      <c r="M4007" t="s">
        <v>41</v>
      </c>
      <c r="N4007" t="s">
        <v>5450</v>
      </c>
      <c r="O4007" t="s">
        <v>62</v>
      </c>
      <c r="P4007" t="s">
        <v>86</v>
      </c>
      <c r="Q4007" t="s">
        <v>3062</v>
      </c>
      <c r="R4007" s="1">
        <v>1.78</v>
      </c>
      <c r="S4007">
        <v>1</v>
      </c>
      <c r="T4007">
        <f t="shared" si="62"/>
        <v>86</v>
      </c>
      <c r="U4007" t="s">
        <v>46</v>
      </c>
      <c r="V4007">
        <v>0</v>
      </c>
      <c r="W4007">
        <v>0</v>
      </c>
      <c r="X4007" s="1">
        <v>0</v>
      </c>
      <c r="Y4007" s="1">
        <v>1.78</v>
      </c>
      <c r="Z4007" t="s">
        <v>65</v>
      </c>
      <c r="AA4007" s="2">
        <v>0.49840000000000001</v>
      </c>
      <c r="AB4007" s="3">
        <v>0.28000000000000003</v>
      </c>
      <c r="AC4007" s="1">
        <v>-1.2816000000000001</v>
      </c>
      <c r="AD4007">
        <v>6</v>
      </c>
      <c r="AE4007">
        <v>6</v>
      </c>
      <c r="AF4007" t="s">
        <v>48</v>
      </c>
      <c r="AG4007">
        <v>2015</v>
      </c>
      <c r="AH4007">
        <f>COUNTBLANK(datos[[#This Row],[Row ID]:[Year sales]])</f>
        <v>0</v>
      </c>
    </row>
    <row r="4008" spans="1:34" x14ac:dyDescent="0.3">
      <c r="A4008">
        <v>4007</v>
      </c>
      <c r="B4008" t="s">
        <v>7170</v>
      </c>
      <c r="C4008" s="4">
        <v>42348</v>
      </c>
      <c r="D4008" s="4">
        <v>42354</v>
      </c>
      <c r="E4008" t="s">
        <v>67</v>
      </c>
      <c r="F4008" t="s">
        <v>7171</v>
      </c>
      <c r="G4008" t="s">
        <v>7172</v>
      </c>
      <c r="H4008" t="s">
        <v>37</v>
      </c>
      <c r="I4008" t="s">
        <v>38</v>
      </c>
      <c r="J4008" t="s">
        <v>3288</v>
      </c>
      <c r="K4008" t="s">
        <v>1294</v>
      </c>
      <c r="L4008">
        <v>30076</v>
      </c>
      <c r="M4008" t="s">
        <v>41</v>
      </c>
      <c r="N4008" t="s">
        <v>6043</v>
      </c>
      <c r="O4008" t="s">
        <v>62</v>
      </c>
      <c r="P4008" t="s">
        <v>110</v>
      </c>
      <c r="Q4008" t="s">
        <v>6044</v>
      </c>
      <c r="R4008" s="1">
        <v>25.92</v>
      </c>
      <c r="S4008">
        <v>4</v>
      </c>
      <c r="T4008">
        <f t="shared" si="62"/>
        <v>19</v>
      </c>
      <c r="U4008" t="s">
        <v>52</v>
      </c>
      <c r="V4008">
        <v>0</v>
      </c>
      <c r="W4008">
        <v>0</v>
      </c>
      <c r="X4008" s="1">
        <v>0</v>
      </c>
      <c r="Y4008" s="1">
        <v>25.92</v>
      </c>
      <c r="Z4008" t="s">
        <v>65</v>
      </c>
      <c r="AA4008" s="2">
        <v>12.441599999999999</v>
      </c>
      <c r="AB4008" s="3">
        <v>0.47999999999999993</v>
      </c>
      <c r="AC4008" s="1">
        <v>-13.478400000000001</v>
      </c>
      <c r="AD4008">
        <v>6</v>
      </c>
      <c r="AE4008">
        <v>6</v>
      </c>
      <c r="AF4008" t="s">
        <v>48</v>
      </c>
      <c r="AG4008">
        <v>2015</v>
      </c>
      <c r="AH4008">
        <f>COUNTBLANK(datos[[#This Row],[Row ID]:[Year sales]])</f>
        <v>0</v>
      </c>
    </row>
    <row r="4009" spans="1:34" x14ac:dyDescent="0.3">
      <c r="A4009">
        <v>4008</v>
      </c>
      <c r="B4009" t="s">
        <v>7170</v>
      </c>
      <c r="C4009" s="4">
        <v>42348</v>
      </c>
      <c r="D4009" s="4">
        <v>42354</v>
      </c>
      <c r="E4009" t="s">
        <v>67</v>
      </c>
      <c r="F4009" t="s">
        <v>7171</v>
      </c>
      <c r="G4009" t="s">
        <v>7172</v>
      </c>
      <c r="H4009" t="s">
        <v>37</v>
      </c>
      <c r="I4009" t="s">
        <v>38</v>
      </c>
      <c r="J4009" t="s">
        <v>3288</v>
      </c>
      <c r="K4009" t="s">
        <v>1294</v>
      </c>
      <c r="L4009">
        <v>30076</v>
      </c>
      <c r="M4009" t="s">
        <v>41</v>
      </c>
      <c r="N4009" t="s">
        <v>7173</v>
      </c>
      <c r="O4009" t="s">
        <v>90</v>
      </c>
      <c r="P4009" t="s">
        <v>181</v>
      </c>
      <c r="Q4009" t="s">
        <v>7174</v>
      </c>
      <c r="R4009" s="1">
        <v>101.94</v>
      </c>
      <c r="S4009">
        <v>6</v>
      </c>
      <c r="T4009">
        <f t="shared" si="62"/>
        <v>26</v>
      </c>
      <c r="U4009" t="s">
        <v>75</v>
      </c>
      <c r="V4009">
        <v>0</v>
      </c>
      <c r="W4009">
        <v>0</v>
      </c>
      <c r="X4009" s="1">
        <v>0</v>
      </c>
      <c r="Y4009" s="1">
        <v>101.94</v>
      </c>
      <c r="Z4009" t="s">
        <v>99</v>
      </c>
      <c r="AA4009" s="2">
        <v>21.407399999999999</v>
      </c>
      <c r="AB4009" s="3">
        <v>0.21</v>
      </c>
      <c r="AC4009" s="1">
        <v>-80.532600000000002</v>
      </c>
      <c r="AD4009">
        <v>6</v>
      </c>
      <c r="AE4009">
        <v>6</v>
      </c>
      <c r="AF4009" t="s">
        <v>48</v>
      </c>
      <c r="AG4009">
        <v>2015</v>
      </c>
      <c r="AH4009">
        <f>COUNTBLANK(datos[[#This Row],[Row ID]:[Year sales]])</f>
        <v>0</v>
      </c>
    </row>
    <row r="4010" spans="1:34" x14ac:dyDescent="0.3">
      <c r="A4010">
        <v>4009</v>
      </c>
      <c r="B4010" t="s">
        <v>7175</v>
      </c>
      <c r="C4010" s="4">
        <v>42356</v>
      </c>
      <c r="D4010" s="4">
        <v>42360</v>
      </c>
      <c r="E4010" t="s">
        <v>67</v>
      </c>
      <c r="F4010" t="s">
        <v>1313</v>
      </c>
      <c r="G4010" t="s">
        <v>1314</v>
      </c>
      <c r="H4010" t="s">
        <v>57</v>
      </c>
      <c r="I4010" t="s">
        <v>38</v>
      </c>
      <c r="J4010" t="s">
        <v>1497</v>
      </c>
      <c r="K4010" t="s">
        <v>477</v>
      </c>
      <c r="L4010">
        <v>80027</v>
      </c>
      <c r="M4010" t="s">
        <v>60</v>
      </c>
      <c r="N4010" t="s">
        <v>3978</v>
      </c>
      <c r="O4010" t="s">
        <v>62</v>
      </c>
      <c r="P4010" t="s">
        <v>86</v>
      </c>
      <c r="Q4010" t="s">
        <v>3979</v>
      </c>
      <c r="R4010" s="1">
        <v>6.8479999999999999</v>
      </c>
      <c r="S4010">
        <v>2</v>
      </c>
      <c r="T4010">
        <f t="shared" si="62"/>
        <v>23</v>
      </c>
      <c r="U4010" t="s">
        <v>46</v>
      </c>
      <c r="V4010">
        <v>0.2</v>
      </c>
      <c r="W4010">
        <v>1.3696000000000002</v>
      </c>
      <c r="X4010" s="1">
        <v>-1.3695999999999999</v>
      </c>
      <c r="Y4010" s="1">
        <v>8.2176000000000009</v>
      </c>
      <c r="Z4010" t="s">
        <v>65</v>
      </c>
      <c r="AA4010" s="2">
        <v>0.59919999999999995</v>
      </c>
      <c r="AB4010" s="3">
        <v>8.7499999999999994E-2</v>
      </c>
      <c r="AC4010" s="1">
        <v>-4.8792</v>
      </c>
      <c r="AD4010">
        <v>4</v>
      </c>
      <c r="AE4010">
        <v>4</v>
      </c>
      <c r="AF4010" t="s">
        <v>48</v>
      </c>
      <c r="AG4010">
        <v>2015</v>
      </c>
      <c r="AH4010">
        <f>COUNTBLANK(datos[[#This Row],[Row ID]:[Year sales]])</f>
        <v>0</v>
      </c>
    </row>
    <row r="4011" spans="1:34" x14ac:dyDescent="0.3">
      <c r="A4011">
        <v>4010</v>
      </c>
      <c r="B4011" t="s">
        <v>7176</v>
      </c>
      <c r="C4011" s="4">
        <v>42736</v>
      </c>
      <c r="D4011" s="4">
        <v>42740</v>
      </c>
      <c r="E4011" t="s">
        <v>67</v>
      </c>
      <c r="F4011" t="s">
        <v>539</v>
      </c>
      <c r="G4011" t="s">
        <v>540</v>
      </c>
      <c r="H4011" t="s">
        <v>37</v>
      </c>
      <c r="I4011" t="s">
        <v>38</v>
      </c>
      <c r="J4011" t="s">
        <v>58</v>
      </c>
      <c r="K4011" t="s">
        <v>59</v>
      </c>
      <c r="L4011">
        <v>90036</v>
      </c>
      <c r="M4011" t="s">
        <v>60</v>
      </c>
      <c r="N4011" t="s">
        <v>7177</v>
      </c>
      <c r="O4011" t="s">
        <v>43</v>
      </c>
      <c r="P4011" t="s">
        <v>83</v>
      </c>
      <c r="Q4011" t="s">
        <v>7178</v>
      </c>
      <c r="R4011" s="1">
        <v>474.43</v>
      </c>
      <c r="S4011">
        <v>11</v>
      </c>
      <c r="T4011">
        <f t="shared" si="62"/>
        <v>17</v>
      </c>
      <c r="U4011" t="s">
        <v>75</v>
      </c>
      <c r="V4011">
        <v>0</v>
      </c>
      <c r="W4011">
        <v>0</v>
      </c>
      <c r="X4011" s="1">
        <v>0</v>
      </c>
      <c r="Y4011" s="1">
        <v>474.43</v>
      </c>
      <c r="Z4011" t="s">
        <v>47</v>
      </c>
      <c r="AA4011" s="2">
        <v>199.26060000000001</v>
      </c>
      <c r="AB4011" s="3">
        <v>0.42000000000000004</v>
      </c>
      <c r="AC4011" s="1">
        <v>-275.1694</v>
      </c>
      <c r="AD4011">
        <v>4</v>
      </c>
      <c r="AE4011">
        <v>4</v>
      </c>
      <c r="AF4011" t="s">
        <v>48</v>
      </c>
      <c r="AG4011">
        <v>2017</v>
      </c>
      <c r="AH4011">
        <f>COUNTBLANK(datos[[#This Row],[Row ID]:[Year sales]])</f>
        <v>0</v>
      </c>
    </row>
    <row r="4012" spans="1:34" x14ac:dyDescent="0.3">
      <c r="A4012">
        <v>4011</v>
      </c>
      <c r="B4012" t="s">
        <v>7179</v>
      </c>
      <c r="C4012" s="4">
        <v>43060</v>
      </c>
      <c r="D4012" s="4">
        <v>43063</v>
      </c>
      <c r="E4012" t="s">
        <v>208</v>
      </c>
      <c r="F4012" t="s">
        <v>6479</v>
      </c>
      <c r="G4012" t="s">
        <v>6480</v>
      </c>
      <c r="H4012" t="s">
        <v>37</v>
      </c>
      <c r="I4012" t="s">
        <v>38</v>
      </c>
      <c r="J4012" t="s">
        <v>166</v>
      </c>
      <c r="K4012" t="s">
        <v>167</v>
      </c>
      <c r="L4012">
        <v>19143</v>
      </c>
      <c r="M4012" t="s">
        <v>168</v>
      </c>
      <c r="N4012" t="s">
        <v>2054</v>
      </c>
      <c r="O4012" t="s">
        <v>62</v>
      </c>
      <c r="P4012" t="s">
        <v>110</v>
      </c>
      <c r="Q4012" t="s">
        <v>2055</v>
      </c>
      <c r="R4012" s="1">
        <v>8.4480000000000004</v>
      </c>
      <c r="S4012">
        <v>2</v>
      </c>
      <c r="T4012">
        <f t="shared" si="62"/>
        <v>10</v>
      </c>
      <c r="U4012" t="s">
        <v>46</v>
      </c>
      <c r="V4012">
        <v>0.2</v>
      </c>
      <c r="W4012">
        <v>1.6896000000000002</v>
      </c>
      <c r="X4012" s="1">
        <v>-1.6896</v>
      </c>
      <c r="Y4012" s="1">
        <v>10.137600000000001</v>
      </c>
      <c r="Z4012" t="s">
        <v>65</v>
      </c>
      <c r="AA4012" s="2">
        <v>2.64</v>
      </c>
      <c r="AB4012" s="3">
        <v>0.3125</v>
      </c>
      <c r="AC4012" s="1">
        <v>-4.1184000000000003</v>
      </c>
      <c r="AD4012">
        <v>3</v>
      </c>
      <c r="AE4012">
        <v>3</v>
      </c>
      <c r="AF4012" t="s">
        <v>48</v>
      </c>
      <c r="AG4012">
        <v>2017</v>
      </c>
      <c r="AH4012">
        <f>COUNTBLANK(datos[[#This Row],[Row ID]:[Year sales]])</f>
        <v>0</v>
      </c>
    </row>
    <row r="4013" spans="1:34" x14ac:dyDescent="0.3">
      <c r="A4013">
        <v>4012</v>
      </c>
      <c r="B4013" t="s">
        <v>7179</v>
      </c>
      <c r="C4013" s="4">
        <v>43060</v>
      </c>
      <c r="D4013" s="4">
        <v>43063</v>
      </c>
      <c r="E4013" t="s">
        <v>208</v>
      </c>
      <c r="F4013" t="s">
        <v>6479</v>
      </c>
      <c r="G4013" t="s">
        <v>6480</v>
      </c>
      <c r="H4013" t="s">
        <v>37</v>
      </c>
      <c r="I4013" t="s">
        <v>38</v>
      </c>
      <c r="J4013" t="s">
        <v>166</v>
      </c>
      <c r="K4013" t="s">
        <v>167</v>
      </c>
      <c r="L4013">
        <v>19143</v>
      </c>
      <c r="M4013" t="s">
        <v>168</v>
      </c>
      <c r="N4013" t="s">
        <v>2264</v>
      </c>
      <c r="O4013" t="s">
        <v>62</v>
      </c>
      <c r="P4013" t="s">
        <v>77</v>
      </c>
      <c r="Q4013" t="s">
        <v>2265</v>
      </c>
      <c r="R4013" s="1">
        <v>39.295999999999999</v>
      </c>
      <c r="S4013">
        <v>4</v>
      </c>
      <c r="T4013">
        <f t="shared" si="62"/>
        <v>20</v>
      </c>
      <c r="U4013" t="s">
        <v>52</v>
      </c>
      <c r="V4013">
        <v>0.2</v>
      </c>
      <c r="W4013">
        <v>7.8592000000000004</v>
      </c>
      <c r="X4013" s="1">
        <v>-7.8592000000000004</v>
      </c>
      <c r="Y4013" s="1">
        <v>47.155200000000001</v>
      </c>
      <c r="Z4013" t="s">
        <v>65</v>
      </c>
      <c r="AA4013" s="2">
        <v>3.9296000000000002</v>
      </c>
      <c r="AB4013" s="3">
        <v>0.1</v>
      </c>
      <c r="AC4013" s="1">
        <v>-27.507200000000001</v>
      </c>
      <c r="AD4013">
        <v>3</v>
      </c>
      <c r="AE4013">
        <v>3</v>
      </c>
      <c r="AF4013" t="s">
        <v>48</v>
      </c>
      <c r="AG4013">
        <v>2017</v>
      </c>
      <c r="AH4013">
        <f>COUNTBLANK(datos[[#This Row],[Row ID]:[Year sales]])</f>
        <v>0</v>
      </c>
    </row>
    <row r="4014" spans="1:34" x14ac:dyDescent="0.3">
      <c r="A4014">
        <v>4013</v>
      </c>
      <c r="B4014" t="s">
        <v>7180</v>
      </c>
      <c r="C4014" s="4">
        <v>42360</v>
      </c>
      <c r="D4014" s="4">
        <v>42365</v>
      </c>
      <c r="E4014" t="s">
        <v>67</v>
      </c>
      <c r="F4014" t="s">
        <v>3865</v>
      </c>
      <c r="G4014" t="s">
        <v>3866</v>
      </c>
      <c r="H4014" t="s">
        <v>122</v>
      </c>
      <c r="I4014" t="s">
        <v>38</v>
      </c>
      <c r="J4014" t="s">
        <v>7181</v>
      </c>
      <c r="K4014" t="s">
        <v>134</v>
      </c>
      <c r="L4014">
        <v>54880</v>
      </c>
      <c r="M4014" t="s">
        <v>125</v>
      </c>
      <c r="N4014" t="s">
        <v>3106</v>
      </c>
      <c r="O4014" t="s">
        <v>62</v>
      </c>
      <c r="P4014" t="s">
        <v>86</v>
      </c>
      <c r="Q4014" t="s">
        <v>3107</v>
      </c>
      <c r="R4014" s="1">
        <v>17.12</v>
      </c>
      <c r="S4014">
        <v>4</v>
      </c>
      <c r="T4014">
        <f t="shared" si="62"/>
        <v>18</v>
      </c>
      <c r="U4014" t="s">
        <v>52</v>
      </c>
      <c r="V4014">
        <v>0</v>
      </c>
      <c r="W4014">
        <v>0</v>
      </c>
      <c r="X4014" s="1">
        <v>0</v>
      </c>
      <c r="Y4014" s="1">
        <v>17.12</v>
      </c>
      <c r="Z4014" t="s">
        <v>65</v>
      </c>
      <c r="AA4014" s="2">
        <v>4.9648000000000003</v>
      </c>
      <c r="AB4014" s="3">
        <v>0.28999999999999998</v>
      </c>
      <c r="AC4014" s="1">
        <v>-12.155200000000001</v>
      </c>
      <c r="AD4014">
        <v>5</v>
      </c>
      <c r="AE4014">
        <v>5</v>
      </c>
      <c r="AF4014" t="s">
        <v>48</v>
      </c>
      <c r="AG4014">
        <v>2015</v>
      </c>
      <c r="AH4014">
        <f>COUNTBLANK(datos[[#This Row],[Row ID]:[Year sales]])</f>
        <v>0</v>
      </c>
    </row>
    <row r="4015" spans="1:34" x14ac:dyDescent="0.3">
      <c r="A4015">
        <v>4014</v>
      </c>
      <c r="B4015" t="s">
        <v>7182</v>
      </c>
      <c r="C4015" s="4">
        <v>42239</v>
      </c>
      <c r="D4015" s="4">
        <v>42244</v>
      </c>
      <c r="E4015" t="s">
        <v>67</v>
      </c>
      <c r="F4015" t="s">
        <v>5912</v>
      </c>
      <c r="G4015" t="s">
        <v>5913</v>
      </c>
      <c r="H4015" t="s">
        <v>37</v>
      </c>
      <c r="I4015" t="s">
        <v>38</v>
      </c>
      <c r="J4015" t="s">
        <v>1760</v>
      </c>
      <c r="K4015" t="s">
        <v>1294</v>
      </c>
      <c r="L4015">
        <v>30318</v>
      </c>
      <c r="M4015" t="s">
        <v>41</v>
      </c>
      <c r="N4015" t="s">
        <v>4448</v>
      </c>
      <c r="O4015" t="s">
        <v>62</v>
      </c>
      <c r="P4015" t="s">
        <v>97</v>
      </c>
      <c r="Q4015" t="s">
        <v>4449</v>
      </c>
      <c r="R4015" s="1">
        <v>542.94000000000005</v>
      </c>
      <c r="S4015">
        <v>3</v>
      </c>
      <c r="T4015">
        <f t="shared" si="62"/>
        <v>24</v>
      </c>
      <c r="U4015" t="s">
        <v>52</v>
      </c>
      <c r="V4015">
        <v>0</v>
      </c>
      <c r="W4015">
        <v>0</v>
      </c>
      <c r="X4015" s="1">
        <v>0</v>
      </c>
      <c r="Y4015" s="1">
        <v>542.94000000000005</v>
      </c>
      <c r="Z4015" t="s">
        <v>53</v>
      </c>
      <c r="AA4015" s="2">
        <v>152.0232</v>
      </c>
      <c r="AB4015" s="3">
        <v>0.27999999999999997</v>
      </c>
      <c r="AC4015" s="1">
        <v>-390.91680000000002</v>
      </c>
      <c r="AD4015">
        <v>5</v>
      </c>
      <c r="AE4015">
        <v>5</v>
      </c>
      <c r="AF4015" t="s">
        <v>48</v>
      </c>
      <c r="AG4015">
        <v>2015</v>
      </c>
      <c r="AH4015">
        <f>COUNTBLANK(datos[[#This Row],[Row ID]:[Year sales]])</f>
        <v>0</v>
      </c>
    </row>
    <row r="4016" spans="1:34" x14ac:dyDescent="0.3">
      <c r="A4016">
        <v>4015</v>
      </c>
      <c r="B4016" t="s">
        <v>7182</v>
      </c>
      <c r="C4016" s="4">
        <v>42239</v>
      </c>
      <c r="D4016" s="4">
        <v>42244</v>
      </c>
      <c r="E4016" t="s">
        <v>67</v>
      </c>
      <c r="F4016" t="s">
        <v>5912</v>
      </c>
      <c r="G4016" t="s">
        <v>5913</v>
      </c>
      <c r="H4016" t="s">
        <v>37</v>
      </c>
      <c r="I4016" t="s">
        <v>38</v>
      </c>
      <c r="J4016" t="s">
        <v>1760</v>
      </c>
      <c r="K4016" t="s">
        <v>1294</v>
      </c>
      <c r="L4016">
        <v>30318</v>
      </c>
      <c r="M4016" t="s">
        <v>41</v>
      </c>
      <c r="N4016" t="s">
        <v>4785</v>
      </c>
      <c r="O4016" t="s">
        <v>62</v>
      </c>
      <c r="P4016" t="s">
        <v>63</v>
      </c>
      <c r="Q4016" t="s">
        <v>4786</v>
      </c>
      <c r="R4016" s="1">
        <v>8.64</v>
      </c>
      <c r="S4016">
        <v>3</v>
      </c>
      <c r="T4016">
        <f t="shared" si="62"/>
        <v>30</v>
      </c>
      <c r="U4016" t="s">
        <v>52</v>
      </c>
      <c r="V4016">
        <v>0</v>
      </c>
      <c r="W4016">
        <v>0</v>
      </c>
      <c r="X4016" s="1">
        <v>0</v>
      </c>
      <c r="Y4016" s="1">
        <v>8.64</v>
      </c>
      <c r="Z4016" t="s">
        <v>65</v>
      </c>
      <c r="AA4016" s="2">
        <v>4.2336</v>
      </c>
      <c r="AB4016" s="3">
        <v>0.49</v>
      </c>
      <c r="AC4016" s="1">
        <v>-4.4063999999999997</v>
      </c>
      <c r="AD4016">
        <v>5</v>
      </c>
      <c r="AE4016">
        <v>5</v>
      </c>
      <c r="AF4016" t="s">
        <v>48</v>
      </c>
      <c r="AG4016">
        <v>2015</v>
      </c>
      <c r="AH4016">
        <f>COUNTBLANK(datos[[#This Row],[Row ID]:[Year sales]])</f>
        <v>0</v>
      </c>
    </row>
    <row r="4017" spans="1:34" x14ac:dyDescent="0.3">
      <c r="A4017">
        <v>4016</v>
      </c>
      <c r="B4017" t="s">
        <v>7182</v>
      </c>
      <c r="C4017" s="4">
        <v>42239</v>
      </c>
      <c r="D4017" s="4">
        <v>42244</v>
      </c>
      <c r="E4017" t="s">
        <v>67</v>
      </c>
      <c r="F4017" t="s">
        <v>5912</v>
      </c>
      <c r="G4017" t="s">
        <v>5913</v>
      </c>
      <c r="H4017" t="s">
        <v>37</v>
      </c>
      <c r="I4017" t="s">
        <v>38</v>
      </c>
      <c r="J4017" t="s">
        <v>1760</v>
      </c>
      <c r="K4017" t="s">
        <v>1294</v>
      </c>
      <c r="L4017">
        <v>30318</v>
      </c>
      <c r="M4017" t="s">
        <v>41</v>
      </c>
      <c r="N4017" t="s">
        <v>5876</v>
      </c>
      <c r="O4017" t="s">
        <v>62</v>
      </c>
      <c r="P4017" t="s">
        <v>110</v>
      </c>
      <c r="Q4017" t="s">
        <v>5877</v>
      </c>
      <c r="R4017" s="1">
        <v>193.8</v>
      </c>
      <c r="S4017">
        <v>5</v>
      </c>
      <c r="T4017">
        <f t="shared" si="62"/>
        <v>16</v>
      </c>
      <c r="U4017" t="s">
        <v>75</v>
      </c>
      <c r="V4017">
        <v>0</v>
      </c>
      <c r="W4017">
        <v>0</v>
      </c>
      <c r="X4017" s="1">
        <v>0</v>
      </c>
      <c r="Y4017" s="1">
        <v>193.8</v>
      </c>
      <c r="Z4017" t="s">
        <v>99</v>
      </c>
      <c r="AA4017" s="2">
        <v>94.962000000000003</v>
      </c>
      <c r="AB4017" s="3">
        <v>0.49</v>
      </c>
      <c r="AC4017" s="1">
        <v>-98.837999999999994</v>
      </c>
      <c r="AD4017">
        <v>5</v>
      </c>
      <c r="AE4017">
        <v>5</v>
      </c>
      <c r="AF4017" t="s">
        <v>48</v>
      </c>
      <c r="AG4017">
        <v>2015</v>
      </c>
      <c r="AH4017">
        <f>COUNTBLANK(datos[[#This Row],[Row ID]:[Year sales]])</f>
        <v>0</v>
      </c>
    </row>
    <row r="4018" spans="1:34" x14ac:dyDescent="0.3">
      <c r="A4018">
        <v>4017</v>
      </c>
      <c r="B4018" t="s">
        <v>7182</v>
      </c>
      <c r="C4018" s="4">
        <v>42239</v>
      </c>
      <c r="D4018" s="4">
        <v>42244</v>
      </c>
      <c r="E4018" t="s">
        <v>67</v>
      </c>
      <c r="F4018" t="s">
        <v>5912</v>
      </c>
      <c r="G4018" t="s">
        <v>5913</v>
      </c>
      <c r="H4018" t="s">
        <v>37</v>
      </c>
      <c r="I4018" t="s">
        <v>38</v>
      </c>
      <c r="J4018" t="s">
        <v>1760</v>
      </c>
      <c r="K4018" t="s">
        <v>1294</v>
      </c>
      <c r="L4018">
        <v>30318</v>
      </c>
      <c r="M4018" t="s">
        <v>41</v>
      </c>
      <c r="N4018" t="s">
        <v>4489</v>
      </c>
      <c r="O4018" t="s">
        <v>62</v>
      </c>
      <c r="P4018" t="s">
        <v>110</v>
      </c>
      <c r="Q4018" t="s">
        <v>4490</v>
      </c>
      <c r="R4018" s="1">
        <v>21.4</v>
      </c>
      <c r="S4018">
        <v>5</v>
      </c>
      <c r="T4018">
        <f t="shared" si="62"/>
        <v>28</v>
      </c>
      <c r="U4018" t="s">
        <v>75</v>
      </c>
      <c r="V4018">
        <v>0</v>
      </c>
      <c r="W4018">
        <v>0</v>
      </c>
      <c r="X4018" s="1">
        <v>0</v>
      </c>
      <c r="Y4018" s="1">
        <v>21.4</v>
      </c>
      <c r="Z4018" t="s">
        <v>65</v>
      </c>
      <c r="AA4018" s="2">
        <v>9.6300000000000008</v>
      </c>
      <c r="AB4018" s="3">
        <v>0.45000000000000007</v>
      </c>
      <c r="AC4018" s="1">
        <v>-11.77</v>
      </c>
      <c r="AD4018">
        <v>5</v>
      </c>
      <c r="AE4018">
        <v>5</v>
      </c>
      <c r="AF4018" t="s">
        <v>48</v>
      </c>
      <c r="AG4018">
        <v>2015</v>
      </c>
      <c r="AH4018">
        <f>COUNTBLANK(datos[[#This Row],[Row ID]:[Year sales]])</f>
        <v>0</v>
      </c>
    </row>
    <row r="4019" spans="1:34" x14ac:dyDescent="0.3">
      <c r="A4019">
        <v>4018</v>
      </c>
      <c r="B4019" t="s">
        <v>7182</v>
      </c>
      <c r="C4019" s="4">
        <v>42239</v>
      </c>
      <c r="D4019" s="4">
        <v>42244</v>
      </c>
      <c r="E4019" t="s">
        <v>67</v>
      </c>
      <c r="F4019" t="s">
        <v>5912</v>
      </c>
      <c r="G4019" t="s">
        <v>5913</v>
      </c>
      <c r="H4019" t="s">
        <v>37</v>
      </c>
      <c r="I4019" t="s">
        <v>38</v>
      </c>
      <c r="J4019" t="s">
        <v>1760</v>
      </c>
      <c r="K4019" t="s">
        <v>1294</v>
      </c>
      <c r="L4019">
        <v>30318</v>
      </c>
      <c r="M4019" t="s">
        <v>41</v>
      </c>
      <c r="N4019" t="s">
        <v>7183</v>
      </c>
      <c r="O4019" t="s">
        <v>62</v>
      </c>
      <c r="P4019" t="s">
        <v>110</v>
      </c>
      <c r="Q4019" t="s">
        <v>7184</v>
      </c>
      <c r="R4019" s="1">
        <v>97.88</v>
      </c>
      <c r="S4019">
        <v>2</v>
      </c>
      <c r="T4019">
        <f t="shared" si="62"/>
        <v>5</v>
      </c>
      <c r="U4019" t="s">
        <v>46</v>
      </c>
      <c r="V4019">
        <v>0</v>
      </c>
      <c r="W4019">
        <v>0</v>
      </c>
      <c r="X4019" s="1">
        <v>0</v>
      </c>
      <c r="Y4019" s="1">
        <v>97.88</v>
      </c>
      <c r="Z4019" t="s">
        <v>99</v>
      </c>
      <c r="AA4019" s="2">
        <v>48.94</v>
      </c>
      <c r="AB4019" s="3">
        <v>0.5</v>
      </c>
      <c r="AC4019" s="1">
        <v>-48.94</v>
      </c>
      <c r="AD4019">
        <v>5</v>
      </c>
      <c r="AE4019">
        <v>5</v>
      </c>
      <c r="AF4019" t="s">
        <v>48</v>
      </c>
      <c r="AG4019">
        <v>2015</v>
      </c>
      <c r="AH4019">
        <f>COUNTBLANK(datos[[#This Row],[Row ID]:[Year sales]])</f>
        <v>0</v>
      </c>
    </row>
    <row r="4020" spans="1:34" x14ac:dyDescent="0.3">
      <c r="A4020">
        <v>4019</v>
      </c>
      <c r="B4020" t="s">
        <v>7182</v>
      </c>
      <c r="C4020" s="4">
        <v>42239</v>
      </c>
      <c r="D4020" s="4">
        <v>42244</v>
      </c>
      <c r="E4020" t="s">
        <v>67</v>
      </c>
      <c r="F4020" t="s">
        <v>5912</v>
      </c>
      <c r="G4020" t="s">
        <v>5913</v>
      </c>
      <c r="H4020" t="s">
        <v>37</v>
      </c>
      <c r="I4020" t="s">
        <v>38</v>
      </c>
      <c r="J4020" t="s">
        <v>1760</v>
      </c>
      <c r="K4020" t="s">
        <v>1294</v>
      </c>
      <c r="L4020">
        <v>30318</v>
      </c>
      <c r="M4020" t="s">
        <v>41</v>
      </c>
      <c r="N4020" t="s">
        <v>4543</v>
      </c>
      <c r="O4020" t="s">
        <v>90</v>
      </c>
      <c r="P4020" t="s">
        <v>181</v>
      </c>
      <c r="Q4020" t="s">
        <v>4544</v>
      </c>
      <c r="R4020" s="1">
        <v>251.91</v>
      </c>
      <c r="S4020">
        <v>9</v>
      </c>
      <c r="T4020">
        <f t="shared" si="62"/>
        <v>41</v>
      </c>
      <c r="U4020" t="s">
        <v>75</v>
      </c>
      <c r="V4020">
        <v>0</v>
      </c>
      <c r="W4020">
        <v>0</v>
      </c>
      <c r="X4020" s="1">
        <v>0</v>
      </c>
      <c r="Y4020" s="1">
        <v>251.91</v>
      </c>
      <c r="Z4020" t="s">
        <v>47</v>
      </c>
      <c r="AA4020" s="2">
        <v>47.862900000000003</v>
      </c>
      <c r="AB4020" s="3">
        <v>0.19</v>
      </c>
      <c r="AC4020" s="1">
        <v>-204.0471</v>
      </c>
      <c r="AD4020">
        <v>5</v>
      </c>
      <c r="AE4020">
        <v>5</v>
      </c>
      <c r="AF4020" t="s">
        <v>48</v>
      </c>
      <c r="AG4020">
        <v>2015</v>
      </c>
      <c r="AH4020">
        <f>COUNTBLANK(datos[[#This Row],[Row ID]:[Year sales]])</f>
        <v>0</v>
      </c>
    </row>
    <row r="4021" spans="1:34" x14ac:dyDescent="0.3">
      <c r="A4021">
        <v>4020</v>
      </c>
      <c r="B4021" t="s">
        <v>7182</v>
      </c>
      <c r="C4021" s="4">
        <v>42239</v>
      </c>
      <c r="D4021" s="4">
        <v>42244</v>
      </c>
      <c r="E4021" t="s">
        <v>67</v>
      </c>
      <c r="F4021" t="s">
        <v>5912</v>
      </c>
      <c r="G4021" t="s">
        <v>5913</v>
      </c>
      <c r="H4021" t="s">
        <v>37</v>
      </c>
      <c r="I4021" t="s">
        <v>38</v>
      </c>
      <c r="J4021" t="s">
        <v>1760</v>
      </c>
      <c r="K4021" t="s">
        <v>1294</v>
      </c>
      <c r="L4021">
        <v>30318</v>
      </c>
      <c r="M4021" t="s">
        <v>41</v>
      </c>
      <c r="N4021" t="s">
        <v>161</v>
      </c>
      <c r="O4021" t="s">
        <v>62</v>
      </c>
      <c r="P4021" t="s">
        <v>97</v>
      </c>
      <c r="Q4021" t="s">
        <v>162</v>
      </c>
      <c r="R4021" s="1">
        <v>25.86</v>
      </c>
      <c r="S4021">
        <v>3</v>
      </c>
      <c r="T4021">
        <f t="shared" si="62"/>
        <v>41</v>
      </c>
      <c r="U4021" t="s">
        <v>52</v>
      </c>
      <c r="V4021">
        <v>0</v>
      </c>
      <c r="W4021">
        <v>0</v>
      </c>
      <c r="X4021" s="1">
        <v>0</v>
      </c>
      <c r="Y4021" s="1">
        <v>25.86</v>
      </c>
      <c r="Z4021" t="s">
        <v>65</v>
      </c>
      <c r="AA4021" s="2">
        <v>6.7236000000000002</v>
      </c>
      <c r="AB4021" s="3">
        <v>0.26</v>
      </c>
      <c r="AC4021" s="1">
        <v>-19.136399999999998</v>
      </c>
      <c r="AD4021">
        <v>5</v>
      </c>
      <c r="AE4021">
        <v>5</v>
      </c>
      <c r="AF4021" t="s">
        <v>48</v>
      </c>
      <c r="AG4021">
        <v>2015</v>
      </c>
      <c r="AH4021">
        <f>COUNTBLANK(datos[[#This Row],[Row ID]:[Year sales]])</f>
        <v>0</v>
      </c>
    </row>
    <row r="4022" spans="1:34" x14ac:dyDescent="0.3">
      <c r="A4022">
        <v>4021</v>
      </c>
      <c r="B4022" t="s">
        <v>7185</v>
      </c>
      <c r="C4022" s="4">
        <v>41812</v>
      </c>
      <c r="D4022" s="4">
        <v>41817</v>
      </c>
      <c r="E4022" t="s">
        <v>67</v>
      </c>
      <c r="F4022" t="s">
        <v>7186</v>
      </c>
      <c r="G4022" t="s">
        <v>7187</v>
      </c>
      <c r="H4022" t="s">
        <v>37</v>
      </c>
      <c r="I4022" t="s">
        <v>38</v>
      </c>
      <c r="J4022" t="s">
        <v>2276</v>
      </c>
      <c r="K4022" t="s">
        <v>167</v>
      </c>
      <c r="L4022">
        <v>19013</v>
      </c>
      <c r="M4022" t="s">
        <v>168</v>
      </c>
      <c r="N4022" t="s">
        <v>738</v>
      </c>
      <c r="O4022" t="s">
        <v>43</v>
      </c>
      <c r="P4022" t="s">
        <v>50</v>
      </c>
      <c r="Q4022" t="s">
        <v>739</v>
      </c>
      <c r="R4022" s="1">
        <v>170.05799999999999</v>
      </c>
      <c r="S4022">
        <v>3</v>
      </c>
      <c r="T4022">
        <f t="shared" si="62"/>
        <v>30</v>
      </c>
      <c r="U4022" t="s">
        <v>52</v>
      </c>
      <c r="V4022">
        <v>0.3</v>
      </c>
      <c r="W4022">
        <v>51.017399999999995</v>
      </c>
      <c r="X4022" s="1">
        <v>-51.017400000000002</v>
      </c>
      <c r="Y4022" s="1">
        <v>221.0754</v>
      </c>
      <c r="Z4022" t="s">
        <v>47</v>
      </c>
      <c r="AA4022" s="2">
        <v>-4.8587999999999996</v>
      </c>
      <c r="AB4022" s="3">
        <v>-2.8571428571428571E-2</v>
      </c>
      <c r="AC4022" s="1">
        <v>-123.8994</v>
      </c>
      <c r="AD4022">
        <v>5</v>
      </c>
      <c r="AE4022">
        <v>5</v>
      </c>
      <c r="AF4022" t="s">
        <v>48</v>
      </c>
      <c r="AG4022">
        <v>2014</v>
      </c>
      <c r="AH4022">
        <f>COUNTBLANK(datos[[#This Row],[Row ID]:[Year sales]])</f>
        <v>0</v>
      </c>
    </row>
    <row r="4023" spans="1:34" x14ac:dyDescent="0.3">
      <c r="A4023">
        <v>4022</v>
      </c>
      <c r="B4023" t="s">
        <v>7185</v>
      </c>
      <c r="C4023" s="4">
        <v>41812</v>
      </c>
      <c r="D4023" s="4">
        <v>41817</v>
      </c>
      <c r="E4023" t="s">
        <v>67</v>
      </c>
      <c r="F4023" t="s">
        <v>7186</v>
      </c>
      <c r="G4023" t="s">
        <v>7187</v>
      </c>
      <c r="H4023" t="s">
        <v>37</v>
      </c>
      <c r="I4023" t="s">
        <v>38</v>
      </c>
      <c r="J4023" t="s">
        <v>2276</v>
      </c>
      <c r="K4023" t="s">
        <v>167</v>
      </c>
      <c r="L4023">
        <v>19013</v>
      </c>
      <c r="M4023" t="s">
        <v>168</v>
      </c>
      <c r="N4023" t="s">
        <v>232</v>
      </c>
      <c r="O4023" t="s">
        <v>90</v>
      </c>
      <c r="P4023" t="s">
        <v>91</v>
      </c>
      <c r="Q4023" t="s">
        <v>233</v>
      </c>
      <c r="R4023" s="1">
        <v>82.781999999999996</v>
      </c>
      <c r="S4023">
        <v>3</v>
      </c>
      <c r="T4023">
        <f t="shared" si="62"/>
        <v>23</v>
      </c>
      <c r="U4023" t="s">
        <v>52</v>
      </c>
      <c r="V4023">
        <v>0.4</v>
      </c>
      <c r="W4023">
        <v>33.1128</v>
      </c>
      <c r="X4023" s="1">
        <v>-33.1128</v>
      </c>
      <c r="Y4023" s="1">
        <v>115.8948</v>
      </c>
      <c r="Z4023" t="s">
        <v>99</v>
      </c>
      <c r="AA4023" s="2">
        <v>-15.1767</v>
      </c>
      <c r="AB4023" s="3">
        <v>-0.18333333333333335</v>
      </c>
      <c r="AC4023" s="1">
        <v>-64.8459</v>
      </c>
      <c r="AD4023">
        <v>5</v>
      </c>
      <c r="AE4023">
        <v>5</v>
      </c>
      <c r="AF4023" t="s">
        <v>48</v>
      </c>
      <c r="AG4023">
        <v>2014</v>
      </c>
      <c r="AH4023">
        <f>COUNTBLANK(datos[[#This Row],[Row ID]:[Year sales]])</f>
        <v>0</v>
      </c>
    </row>
    <row r="4024" spans="1:34" x14ac:dyDescent="0.3">
      <c r="A4024">
        <v>4023</v>
      </c>
      <c r="B4024" t="s">
        <v>7185</v>
      </c>
      <c r="C4024" s="4">
        <v>41812</v>
      </c>
      <c r="D4024" s="4">
        <v>41817</v>
      </c>
      <c r="E4024" t="s">
        <v>67</v>
      </c>
      <c r="F4024" t="s">
        <v>7186</v>
      </c>
      <c r="G4024" t="s">
        <v>7187</v>
      </c>
      <c r="H4024" t="s">
        <v>37</v>
      </c>
      <c r="I4024" t="s">
        <v>38</v>
      </c>
      <c r="J4024" t="s">
        <v>2276</v>
      </c>
      <c r="K4024" t="s">
        <v>167</v>
      </c>
      <c r="L4024">
        <v>19013</v>
      </c>
      <c r="M4024" t="s">
        <v>168</v>
      </c>
      <c r="N4024" t="s">
        <v>49</v>
      </c>
      <c r="O4024" t="s">
        <v>43</v>
      </c>
      <c r="P4024" t="s">
        <v>50</v>
      </c>
      <c r="Q4024" t="s">
        <v>51</v>
      </c>
      <c r="R4024" s="1">
        <v>853.93</v>
      </c>
      <c r="S4024">
        <v>5</v>
      </c>
      <c r="T4024">
        <f t="shared" si="62"/>
        <v>51</v>
      </c>
      <c r="U4024" t="s">
        <v>75</v>
      </c>
      <c r="V4024">
        <v>0.3</v>
      </c>
      <c r="W4024">
        <v>256.17899999999997</v>
      </c>
      <c r="X4024" s="1">
        <v>-256.17899999999997</v>
      </c>
      <c r="Y4024" s="1">
        <v>1110.1089999999999</v>
      </c>
      <c r="Z4024" t="s">
        <v>53</v>
      </c>
      <c r="AA4024" s="2">
        <v>0</v>
      </c>
      <c r="AB4024" s="3">
        <v>0</v>
      </c>
      <c r="AC4024" s="1">
        <v>-597.75099999999998</v>
      </c>
      <c r="AD4024">
        <v>5</v>
      </c>
      <c r="AE4024">
        <v>5</v>
      </c>
      <c r="AF4024" t="s">
        <v>48</v>
      </c>
      <c r="AG4024">
        <v>2014</v>
      </c>
      <c r="AH4024">
        <f>COUNTBLANK(datos[[#This Row],[Row ID]:[Year sales]])</f>
        <v>0</v>
      </c>
    </row>
    <row r="4025" spans="1:34" x14ac:dyDescent="0.3">
      <c r="A4025">
        <v>4024</v>
      </c>
      <c r="B4025" t="s">
        <v>7188</v>
      </c>
      <c r="C4025" s="4">
        <v>43035</v>
      </c>
      <c r="D4025" s="4">
        <v>43036</v>
      </c>
      <c r="E4025" t="s">
        <v>208</v>
      </c>
      <c r="F4025" t="s">
        <v>6662</v>
      </c>
      <c r="G4025" t="s">
        <v>6663</v>
      </c>
      <c r="H4025" t="s">
        <v>57</v>
      </c>
      <c r="I4025" t="s">
        <v>38</v>
      </c>
      <c r="J4025" t="s">
        <v>147</v>
      </c>
      <c r="K4025" t="s">
        <v>59</v>
      </c>
      <c r="L4025">
        <v>94110</v>
      </c>
      <c r="M4025" t="s">
        <v>60</v>
      </c>
      <c r="N4025" t="s">
        <v>4911</v>
      </c>
      <c r="O4025" t="s">
        <v>43</v>
      </c>
      <c r="P4025" t="s">
        <v>44</v>
      </c>
      <c r="Q4025" t="s">
        <v>4912</v>
      </c>
      <c r="R4025" s="1">
        <v>556.66499999999996</v>
      </c>
      <c r="S4025">
        <v>5</v>
      </c>
      <c r="T4025">
        <f t="shared" si="62"/>
        <v>18</v>
      </c>
      <c r="U4025" t="s">
        <v>75</v>
      </c>
      <c r="V4025">
        <v>0.15</v>
      </c>
      <c r="W4025">
        <v>83.499749999999992</v>
      </c>
      <c r="X4025" s="1">
        <v>-83.499750000000006</v>
      </c>
      <c r="Y4025" s="1">
        <v>640.16474999999991</v>
      </c>
      <c r="Z4025" t="s">
        <v>53</v>
      </c>
      <c r="AA4025" s="2">
        <v>6.5490000000000004</v>
      </c>
      <c r="AB4025" s="3">
        <v>1.1764705882352943E-2</v>
      </c>
      <c r="AC4025" s="1">
        <v>-466.61624999999998</v>
      </c>
      <c r="AD4025">
        <v>1</v>
      </c>
      <c r="AE4025">
        <v>1</v>
      </c>
      <c r="AF4025" t="s">
        <v>48</v>
      </c>
      <c r="AG4025">
        <v>2017</v>
      </c>
      <c r="AH4025">
        <f>COUNTBLANK(datos[[#This Row],[Row ID]:[Year sales]])</f>
        <v>0</v>
      </c>
    </row>
    <row r="4026" spans="1:34" x14ac:dyDescent="0.3">
      <c r="A4026">
        <v>4025</v>
      </c>
      <c r="B4026" t="s">
        <v>7188</v>
      </c>
      <c r="C4026" s="4">
        <v>43035</v>
      </c>
      <c r="D4026" s="4">
        <v>43036</v>
      </c>
      <c r="E4026" t="s">
        <v>208</v>
      </c>
      <c r="F4026" t="s">
        <v>6662</v>
      </c>
      <c r="G4026" t="s">
        <v>6663</v>
      </c>
      <c r="H4026" t="s">
        <v>57</v>
      </c>
      <c r="I4026" t="s">
        <v>38</v>
      </c>
      <c r="J4026" t="s">
        <v>147</v>
      </c>
      <c r="K4026" t="s">
        <v>59</v>
      </c>
      <c r="L4026">
        <v>94110</v>
      </c>
      <c r="M4026" t="s">
        <v>60</v>
      </c>
      <c r="N4026" t="s">
        <v>7189</v>
      </c>
      <c r="O4026" t="s">
        <v>90</v>
      </c>
      <c r="P4026" t="s">
        <v>91</v>
      </c>
      <c r="Q4026" t="s">
        <v>7190</v>
      </c>
      <c r="R4026" s="1">
        <v>95.84</v>
      </c>
      <c r="S4026">
        <v>4</v>
      </c>
      <c r="T4026">
        <f t="shared" si="62"/>
        <v>18</v>
      </c>
      <c r="U4026" t="s">
        <v>52</v>
      </c>
      <c r="V4026">
        <v>0.2</v>
      </c>
      <c r="W4026">
        <v>19.168000000000003</v>
      </c>
      <c r="X4026" s="1">
        <v>-19.167999999999999</v>
      </c>
      <c r="Y4026" s="1">
        <v>115.00800000000001</v>
      </c>
      <c r="Z4026" t="s">
        <v>99</v>
      </c>
      <c r="AA4026" s="2">
        <v>34.741999999999997</v>
      </c>
      <c r="AB4026" s="3">
        <v>0.36249999999999993</v>
      </c>
      <c r="AC4026" s="1">
        <v>-41.93</v>
      </c>
      <c r="AD4026">
        <v>1</v>
      </c>
      <c r="AE4026">
        <v>1</v>
      </c>
      <c r="AF4026" t="s">
        <v>48</v>
      </c>
      <c r="AG4026">
        <v>2017</v>
      </c>
      <c r="AH4026">
        <f>COUNTBLANK(datos[[#This Row],[Row ID]:[Year sales]])</f>
        <v>0</v>
      </c>
    </row>
    <row r="4027" spans="1:34" x14ac:dyDescent="0.3">
      <c r="A4027">
        <v>4026</v>
      </c>
      <c r="B4027" t="s">
        <v>7191</v>
      </c>
      <c r="C4027" s="4">
        <v>42958</v>
      </c>
      <c r="D4027" s="4">
        <v>42960</v>
      </c>
      <c r="E4027" t="s">
        <v>208</v>
      </c>
      <c r="F4027" t="s">
        <v>2081</v>
      </c>
      <c r="G4027" t="s">
        <v>2082</v>
      </c>
      <c r="H4027" t="s">
        <v>57</v>
      </c>
      <c r="I4027" t="s">
        <v>38</v>
      </c>
      <c r="J4027" t="s">
        <v>7192</v>
      </c>
      <c r="K4027" t="s">
        <v>124</v>
      </c>
      <c r="L4027">
        <v>76021</v>
      </c>
      <c r="M4027" t="s">
        <v>125</v>
      </c>
      <c r="N4027" t="s">
        <v>5266</v>
      </c>
      <c r="O4027" t="s">
        <v>62</v>
      </c>
      <c r="P4027" t="s">
        <v>110</v>
      </c>
      <c r="Q4027" t="s">
        <v>5267</v>
      </c>
      <c r="R4027" s="1">
        <v>29.664000000000001</v>
      </c>
      <c r="S4027">
        <v>4</v>
      </c>
      <c r="T4027">
        <f t="shared" si="62"/>
        <v>28</v>
      </c>
      <c r="U4027" t="s">
        <v>52</v>
      </c>
      <c r="V4027">
        <v>0.2</v>
      </c>
      <c r="W4027">
        <v>5.9328000000000003</v>
      </c>
      <c r="X4027" s="1">
        <v>-5.9328000000000003</v>
      </c>
      <c r="Y4027" s="1">
        <v>35.596800000000002</v>
      </c>
      <c r="Z4027" t="s">
        <v>65</v>
      </c>
      <c r="AA4027" s="2">
        <v>10.0116</v>
      </c>
      <c r="AB4027" s="3">
        <v>0.33749999999999997</v>
      </c>
      <c r="AC4027" s="1">
        <v>-13.7196</v>
      </c>
      <c r="AD4027">
        <v>2</v>
      </c>
      <c r="AE4027">
        <v>2</v>
      </c>
      <c r="AF4027" t="s">
        <v>48</v>
      </c>
      <c r="AG4027">
        <v>2017</v>
      </c>
      <c r="AH4027">
        <f>COUNTBLANK(datos[[#This Row],[Row ID]:[Year sales]])</f>
        <v>0</v>
      </c>
    </row>
    <row r="4028" spans="1:34" x14ac:dyDescent="0.3">
      <c r="A4028">
        <v>4027</v>
      </c>
      <c r="B4028" t="s">
        <v>7191</v>
      </c>
      <c r="C4028" s="4">
        <v>42958</v>
      </c>
      <c r="D4028" s="4">
        <v>42960</v>
      </c>
      <c r="E4028" t="s">
        <v>208</v>
      </c>
      <c r="F4028" t="s">
        <v>2081</v>
      </c>
      <c r="G4028" t="s">
        <v>2082</v>
      </c>
      <c r="H4028" t="s">
        <v>57</v>
      </c>
      <c r="I4028" t="s">
        <v>38</v>
      </c>
      <c r="J4028" t="s">
        <v>7192</v>
      </c>
      <c r="K4028" t="s">
        <v>124</v>
      </c>
      <c r="L4028">
        <v>76021</v>
      </c>
      <c r="M4028" t="s">
        <v>125</v>
      </c>
      <c r="N4028" t="s">
        <v>4838</v>
      </c>
      <c r="O4028" t="s">
        <v>62</v>
      </c>
      <c r="P4028" t="s">
        <v>86</v>
      </c>
      <c r="Q4028" t="s">
        <v>4839</v>
      </c>
      <c r="R4028" s="1">
        <v>9.1839999999999993</v>
      </c>
      <c r="S4028">
        <v>7</v>
      </c>
      <c r="T4028">
        <f t="shared" si="62"/>
        <v>17</v>
      </c>
      <c r="U4028" t="s">
        <v>75</v>
      </c>
      <c r="V4028">
        <v>0.2</v>
      </c>
      <c r="W4028">
        <v>1.8368</v>
      </c>
      <c r="X4028" s="1">
        <v>-1.8368</v>
      </c>
      <c r="Y4028" s="1">
        <v>11.020799999999999</v>
      </c>
      <c r="Z4028" t="s">
        <v>65</v>
      </c>
      <c r="AA4028" s="2">
        <v>2.87</v>
      </c>
      <c r="AB4028" s="3">
        <v>0.31250000000000006</v>
      </c>
      <c r="AC4028" s="1">
        <v>-4.4771999999999998</v>
      </c>
      <c r="AD4028">
        <v>2</v>
      </c>
      <c r="AE4028">
        <v>2</v>
      </c>
      <c r="AF4028" t="s">
        <v>48</v>
      </c>
      <c r="AG4028">
        <v>2017</v>
      </c>
      <c r="AH4028">
        <f>COUNTBLANK(datos[[#This Row],[Row ID]:[Year sales]])</f>
        <v>0</v>
      </c>
    </row>
    <row r="4029" spans="1:34" x14ac:dyDescent="0.3">
      <c r="A4029">
        <v>4028</v>
      </c>
      <c r="B4029" t="s">
        <v>7191</v>
      </c>
      <c r="C4029" s="4">
        <v>42958</v>
      </c>
      <c r="D4029" s="4">
        <v>42960</v>
      </c>
      <c r="E4029" t="s">
        <v>208</v>
      </c>
      <c r="F4029" t="s">
        <v>2081</v>
      </c>
      <c r="G4029" t="s">
        <v>2082</v>
      </c>
      <c r="H4029" t="s">
        <v>57</v>
      </c>
      <c r="I4029" t="s">
        <v>38</v>
      </c>
      <c r="J4029" t="s">
        <v>7192</v>
      </c>
      <c r="K4029" t="s">
        <v>124</v>
      </c>
      <c r="L4029">
        <v>76021</v>
      </c>
      <c r="M4029" t="s">
        <v>125</v>
      </c>
      <c r="N4029" t="s">
        <v>2609</v>
      </c>
      <c r="O4029" t="s">
        <v>90</v>
      </c>
      <c r="P4029" t="s">
        <v>91</v>
      </c>
      <c r="Q4029" t="s">
        <v>2610</v>
      </c>
      <c r="R4029" s="1">
        <v>153.584</v>
      </c>
      <c r="S4029">
        <v>2</v>
      </c>
      <c r="T4029">
        <f t="shared" si="62"/>
        <v>43</v>
      </c>
      <c r="U4029" t="s">
        <v>46</v>
      </c>
      <c r="V4029">
        <v>0.2</v>
      </c>
      <c r="W4029">
        <v>30.716800000000003</v>
      </c>
      <c r="X4029" s="1">
        <v>-30.716799999999999</v>
      </c>
      <c r="Y4029" s="1">
        <v>184.30080000000001</v>
      </c>
      <c r="Z4029" t="s">
        <v>99</v>
      </c>
      <c r="AA4029" s="2">
        <v>13.438599999999999</v>
      </c>
      <c r="AB4029" s="3">
        <v>8.7499999999999994E-2</v>
      </c>
      <c r="AC4029" s="1">
        <v>-109.4286</v>
      </c>
      <c r="AD4029">
        <v>2</v>
      </c>
      <c r="AE4029">
        <v>2</v>
      </c>
      <c r="AF4029" t="s">
        <v>48</v>
      </c>
      <c r="AG4029">
        <v>2017</v>
      </c>
      <c r="AH4029">
        <f>COUNTBLANK(datos[[#This Row],[Row ID]:[Year sales]])</f>
        <v>0</v>
      </c>
    </row>
    <row r="4030" spans="1:34" x14ac:dyDescent="0.3">
      <c r="A4030">
        <v>4029</v>
      </c>
      <c r="B4030" t="s">
        <v>7191</v>
      </c>
      <c r="C4030" s="4">
        <v>42958</v>
      </c>
      <c r="D4030" s="4">
        <v>42960</v>
      </c>
      <c r="E4030" t="s">
        <v>208</v>
      </c>
      <c r="F4030" t="s">
        <v>2081</v>
      </c>
      <c r="G4030" t="s">
        <v>2082</v>
      </c>
      <c r="H4030" t="s">
        <v>57</v>
      </c>
      <c r="I4030" t="s">
        <v>38</v>
      </c>
      <c r="J4030" t="s">
        <v>7192</v>
      </c>
      <c r="K4030" t="s">
        <v>124</v>
      </c>
      <c r="L4030">
        <v>76021</v>
      </c>
      <c r="M4030" t="s">
        <v>125</v>
      </c>
      <c r="N4030" t="s">
        <v>4972</v>
      </c>
      <c r="O4030" t="s">
        <v>62</v>
      </c>
      <c r="P4030" t="s">
        <v>94</v>
      </c>
      <c r="Q4030" t="s">
        <v>4973</v>
      </c>
      <c r="R4030" s="1">
        <v>12.864000000000001</v>
      </c>
      <c r="S4030">
        <v>8</v>
      </c>
      <c r="T4030">
        <f t="shared" si="62"/>
        <v>42</v>
      </c>
      <c r="U4030" t="s">
        <v>75</v>
      </c>
      <c r="V4030">
        <v>0.8</v>
      </c>
      <c r="W4030">
        <v>10.291200000000002</v>
      </c>
      <c r="X4030" s="1">
        <v>-10.2912</v>
      </c>
      <c r="Y4030" s="1">
        <v>23.155200000000001</v>
      </c>
      <c r="Z4030" t="s">
        <v>65</v>
      </c>
      <c r="AA4030" s="2">
        <v>-22.512</v>
      </c>
      <c r="AB4030" s="3">
        <v>-1.75</v>
      </c>
      <c r="AC4030" s="1">
        <v>-25.084800000000001</v>
      </c>
      <c r="AD4030">
        <v>2</v>
      </c>
      <c r="AE4030">
        <v>2</v>
      </c>
      <c r="AF4030" t="s">
        <v>48</v>
      </c>
      <c r="AG4030">
        <v>2017</v>
      </c>
      <c r="AH4030">
        <f>COUNTBLANK(datos[[#This Row],[Row ID]:[Year sales]])</f>
        <v>0</v>
      </c>
    </row>
    <row r="4031" spans="1:34" x14ac:dyDescent="0.3">
      <c r="A4031">
        <v>4030</v>
      </c>
      <c r="B4031" t="s">
        <v>7193</v>
      </c>
      <c r="C4031" s="4">
        <v>43093</v>
      </c>
      <c r="D4031" s="4">
        <v>43097</v>
      </c>
      <c r="E4031" t="s">
        <v>67</v>
      </c>
      <c r="F4031" t="s">
        <v>3286</v>
      </c>
      <c r="G4031" t="s">
        <v>3287</v>
      </c>
      <c r="H4031" t="s">
        <v>37</v>
      </c>
      <c r="I4031" t="s">
        <v>38</v>
      </c>
      <c r="J4031" t="s">
        <v>4296</v>
      </c>
      <c r="K4031" t="s">
        <v>758</v>
      </c>
      <c r="L4031">
        <v>70506</v>
      </c>
      <c r="M4031" t="s">
        <v>41</v>
      </c>
      <c r="N4031" t="s">
        <v>3781</v>
      </c>
      <c r="O4031" t="s">
        <v>90</v>
      </c>
      <c r="P4031" t="s">
        <v>704</v>
      </c>
      <c r="Q4031" t="s">
        <v>3782</v>
      </c>
      <c r="R4031" s="1">
        <v>479.97</v>
      </c>
      <c r="S4031">
        <v>3</v>
      </c>
      <c r="T4031">
        <f t="shared" si="62"/>
        <v>11</v>
      </c>
      <c r="U4031" t="s">
        <v>52</v>
      </c>
      <c r="V4031">
        <v>0</v>
      </c>
      <c r="W4031">
        <v>0</v>
      </c>
      <c r="X4031" s="1">
        <v>0</v>
      </c>
      <c r="Y4031" s="1">
        <v>479.97</v>
      </c>
      <c r="Z4031" t="s">
        <v>47</v>
      </c>
      <c r="AA4031" s="2">
        <v>239.98500000000001</v>
      </c>
      <c r="AB4031" s="3">
        <v>0.5</v>
      </c>
      <c r="AC4031" s="1">
        <v>-239.98500000000001</v>
      </c>
      <c r="AD4031">
        <v>4</v>
      </c>
      <c r="AE4031">
        <v>4</v>
      </c>
      <c r="AF4031" t="s">
        <v>48</v>
      </c>
      <c r="AG4031">
        <v>2017</v>
      </c>
      <c r="AH4031">
        <f>COUNTBLANK(datos[[#This Row],[Row ID]:[Year sales]])</f>
        <v>0</v>
      </c>
    </row>
    <row r="4032" spans="1:34" x14ac:dyDescent="0.3">
      <c r="A4032">
        <v>4031</v>
      </c>
      <c r="B4032" t="s">
        <v>7193</v>
      </c>
      <c r="C4032" s="4">
        <v>43093</v>
      </c>
      <c r="D4032" s="4">
        <v>43097</v>
      </c>
      <c r="E4032" t="s">
        <v>67</v>
      </c>
      <c r="F4032" t="s">
        <v>3286</v>
      </c>
      <c r="G4032" t="s">
        <v>3287</v>
      </c>
      <c r="H4032" t="s">
        <v>37</v>
      </c>
      <c r="I4032" t="s">
        <v>38</v>
      </c>
      <c r="J4032" t="s">
        <v>4296</v>
      </c>
      <c r="K4032" t="s">
        <v>758</v>
      </c>
      <c r="L4032">
        <v>70506</v>
      </c>
      <c r="M4032" t="s">
        <v>41</v>
      </c>
      <c r="N4032" t="s">
        <v>5521</v>
      </c>
      <c r="O4032" t="s">
        <v>43</v>
      </c>
      <c r="P4032" t="s">
        <v>50</v>
      </c>
      <c r="Q4032" t="s">
        <v>5522</v>
      </c>
      <c r="R4032" s="1">
        <v>232.88</v>
      </c>
      <c r="S4032">
        <v>4</v>
      </c>
      <c r="T4032">
        <f t="shared" si="62"/>
        <v>31</v>
      </c>
      <c r="U4032" t="s">
        <v>52</v>
      </c>
      <c r="V4032">
        <v>0</v>
      </c>
      <c r="W4032">
        <v>0</v>
      </c>
      <c r="X4032" s="1">
        <v>0</v>
      </c>
      <c r="Y4032" s="1">
        <v>232.88</v>
      </c>
      <c r="Z4032" t="s">
        <v>47</v>
      </c>
      <c r="AA4032" s="2">
        <v>60.5488</v>
      </c>
      <c r="AB4032" s="3">
        <v>0.26</v>
      </c>
      <c r="AC4032" s="1">
        <v>-172.3312</v>
      </c>
      <c r="AD4032">
        <v>4</v>
      </c>
      <c r="AE4032">
        <v>4</v>
      </c>
      <c r="AF4032" t="s">
        <v>48</v>
      </c>
      <c r="AG4032">
        <v>2017</v>
      </c>
      <c r="AH4032">
        <f>COUNTBLANK(datos[[#This Row],[Row ID]:[Year sales]])</f>
        <v>0</v>
      </c>
    </row>
    <row r="4033" spans="1:34" x14ac:dyDescent="0.3">
      <c r="A4033">
        <v>4032</v>
      </c>
      <c r="B4033" t="s">
        <v>7194</v>
      </c>
      <c r="C4033" s="4">
        <v>42639</v>
      </c>
      <c r="D4033" s="4">
        <v>42643</v>
      </c>
      <c r="E4033" t="s">
        <v>67</v>
      </c>
      <c r="F4033" t="s">
        <v>217</v>
      </c>
      <c r="G4033" t="s">
        <v>218</v>
      </c>
      <c r="H4033" t="s">
        <v>122</v>
      </c>
      <c r="I4033" t="s">
        <v>38</v>
      </c>
      <c r="J4033" t="s">
        <v>7195</v>
      </c>
      <c r="K4033" t="s">
        <v>116</v>
      </c>
      <c r="L4033">
        <v>98042</v>
      </c>
      <c r="M4033" t="s">
        <v>60</v>
      </c>
      <c r="N4033" t="s">
        <v>2537</v>
      </c>
      <c r="O4033" t="s">
        <v>62</v>
      </c>
      <c r="P4033" t="s">
        <v>97</v>
      </c>
      <c r="Q4033" t="s">
        <v>2538</v>
      </c>
      <c r="R4033" s="1">
        <v>236.88</v>
      </c>
      <c r="S4033">
        <v>6</v>
      </c>
      <c r="T4033">
        <f t="shared" si="62"/>
        <v>16</v>
      </c>
      <c r="U4033" t="s">
        <v>75</v>
      </c>
      <c r="V4033">
        <v>0</v>
      </c>
      <c r="W4033">
        <v>0</v>
      </c>
      <c r="X4033" s="1">
        <v>0</v>
      </c>
      <c r="Y4033" s="1">
        <v>236.88</v>
      </c>
      <c r="Z4033" t="s">
        <v>47</v>
      </c>
      <c r="AA4033" s="2">
        <v>66.326400000000007</v>
      </c>
      <c r="AB4033" s="3">
        <v>0.28000000000000003</v>
      </c>
      <c r="AC4033" s="1">
        <v>-170.55359999999999</v>
      </c>
      <c r="AD4033">
        <v>4</v>
      </c>
      <c r="AE4033">
        <v>4</v>
      </c>
      <c r="AF4033" t="s">
        <v>48</v>
      </c>
      <c r="AG4033">
        <v>2016</v>
      </c>
      <c r="AH4033">
        <f>COUNTBLANK(datos[[#This Row],[Row ID]:[Year sales]])</f>
        <v>0</v>
      </c>
    </row>
    <row r="4034" spans="1:34" x14ac:dyDescent="0.3">
      <c r="A4034">
        <v>4033</v>
      </c>
      <c r="B4034" t="s">
        <v>7194</v>
      </c>
      <c r="C4034" s="4">
        <v>42639</v>
      </c>
      <c r="D4034" s="4">
        <v>42643</v>
      </c>
      <c r="E4034" t="s">
        <v>67</v>
      </c>
      <c r="F4034" t="s">
        <v>217</v>
      </c>
      <c r="G4034" t="s">
        <v>218</v>
      </c>
      <c r="H4034" t="s">
        <v>122</v>
      </c>
      <c r="I4034" t="s">
        <v>38</v>
      </c>
      <c r="J4034" t="s">
        <v>7195</v>
      </c>
      <c r="K4034" t="s">
        <v>116</v>
      </c>
      <c r="L4034">
        <v>98042</v>
      </c>
      <c r="M4034" t="s">
        <v>60</v>
      </c>
      <c r="N4034" t="s">
        <v>471</v>
      </c>
      <c r="O4034" t="s">
        <v>62</v>
      </c>
      <c r="P4034" t="s">
        <v>110</v>
      </c>
      <c r="Q4034" t="s">
        <v>472</v>
      </c>
      <c r="R4034" s="1">
        <v>29.9</v>
      </c>
      <c r="S4034">
        <v>5</v>
      </c>
      <c r="T4034">
        <f t="shared" ref="T4034:T4097" si="63">SUMIF(Q:Q, Q4034, S:S)</f>
        <v>24</v>
      </c>
      <c r="U4034" t="s">
        <v>75</v>
      </c>
      <c r="V4034">
        <v>0</v>
      </c>
      <c r="W4034">
        <v>0</v>
      </c>
      <c r="X4034" s="1">
        <v>0</v>
      </c>
      <c r="Y4034" s="1">
        <v>29.9</v>
      </c>
      <c r="Z4034" t="s">
        <v>65</v>
      </c>
      <c r="AA4034" s="2">
        <v>14.651</v>
      </c>
      <c r="AB4034" s="3">
        <v>0.49</v>
      </c>
      <c r="AC4034" s="1">
        <v>-15.249000000000001</v>
      </c>
      <c r="AD4034">
        <v>4</v>
      </c>
      <c r="AE4034">
        <v>4</v>
      </c>
      <c r="AF4034" t="s">
        <v>48</v>
      </c>
      <c r="AG4034">
        <v>2016</v>
      </c>
      <c r="AH4034">
        <f>COUNTBLANK(datos[[#This Row],[Row ID]:[Year sales]])</f>
        <v>0</v>
      </c>
    </row>
    <row r="4035" spans="1:34" x14ac:dyDescent="0.3">
      <c r="A4035">
        <v>4034</v>
      </c>
      <c r="B4035" t="s">
        <v>7194</v>
      </c>
      <c r="C4035" s="4">
        <v>42639</v>
      </c>
      <c r="D4035" s="4">
        <v>42643</v>
      </c>
      <c r="E4035" t="s">
        <v>67</v>
      </c>
      <c r="F4035" t="s">
        <v>217</v>
      </c>
      <c r="G4035" t="s">
        <v>218</v>
      </c>
      <c r="H4035" t="s">
        <v>122</v>
      </c>
      <c r="I4035" t="s">
        <v>38</v>
      </c>
      <c r="J4035" t="s">
        <v>7195</v>
      </c>
      <c r="K4035" t="s">
        <v>116</v>
      </c>
      <c r="L4035">
        <v>98042</v>
      </c>
      <c r="M4035" t="s">
        <v>60</v>
      </c>
      <c r="N4035" t="s">
        <v>4286</v>
      </c>
      <c r="O4035" t="s">
        <v>90</v>
      </c>
      <c r="P4035" t="s">
        <v>181</v>
      </c>
      <c r="Q4035" t="s">
        <v>4287</v>
      </c>
      <c r="R4035" s="1">
        <v>100</v>
      </c>
      <c r="S4035">
        <v>4</v>
      </c>
      <c r="T4035">
        <f t="shared" si="63"/>
        <v>18</v>
      </c>
      <c r="U4035" t="s">
        <v>52</v>
      </c>
      <c r="V4035">
        <v>0</v>
      </c>
      <c r="W4035">
        <v>0</v>
      </c>
      <c r="X4035" s="1">
        <v>0</v>
      </c>
      <c r="Y4035" s="1">
        <v>100</v>
      </c>
      <c r="Z4035" t="s">
        <v>99</v>
      </c>
      <c r="AA4035" s="2">
        <v>21</v>
      </c>
      <c r="AB4035" s="3">
        <v>0.21</v>
      </c>
      <c r="AC4035" s="1">
        <v>-79</v>
      </c>
      <c r="AD4035">
        <v>4</v>
      </c>
      <c r="AE4035">
        <v>4</v>
      </c>
      <c r="AF4035" t="s">
        <v>48</v>
      </c>
      <c r="AG4035">
        <v>2016</v>
      </c>
      <c r="AH4035">
        <f>COUNTBLANK(datos[[#This Row],[Row ID]:[Year sales]])</f>
        <v>0</v>
      </c>
    </row>
    <row r="4036" spans="1:34" x14ac:dyDescent="0.3">
      <c r="A4036">
        <v>4035</v>
      </c>
      <c r="B4036" t="s">
        <v>7196</v>
      </c>
      <c r="C4036" s="4">
        <v>42716</v>
      </c>
      <c r="D4036" s="4">
        <v>42716</v>
      </c>
      <c r="E4036" t="s">
        <v>1312</v>
      </c>
      <c r="F4036" t="s">
        <v>4114</v>
      </c>
      <c r="G4036" t="s">
        <v>4115</v>
      </c>
      <c r="H4036" t="s">
        <v>57</v>
      </c>
      <c r="I4036" t="s">
        <v>38</v>
      </c>
      <c r="J4036" t="s">
        <v>2653</v>
      </c>
      <c r="K4036" t="s">
        <v>518</v>
      </c>
      <c r="L4036">
        <v>44052</v>
      </c>
      <c r="M4036" t="s">
        <v>168</v>
      </c>
      <c r="N4036" t="s">
        <v>1409</v>
      </c>
      <c r="O4036" t="s">
        <v>62</v>
      </c>
      <c r="P4036" t="s">
        <v>94</v>
      </c>
      <c r="Q4036" t="s">
        <v>1410</v>
      </c>
      <c r="R4036" s="1">
        <v>18.693000000000001</v>
      </c>
      <c r="S4036">
        <v>3</v>
      </c>
      <c r="T4036">
        <f t="shared" si="63"/>
        <v>48</v>
      </c>
      <c r="U4036" t="s">
        <v>52</v>
      </c>
      <c r="V4036">
        <v>0.7</v>
      </c>
      <c r="W4036">
        <v>13.085100000000001</v>
      </c>
      <c r="X4036" s="1">
        <v>-13.085100000000001</v>
      </c>
      <c r="Y4036" s="1">
        <v>31.778100000000002</v>
      </c>
      <c r="Z4036" t="s">
        <v>65</v>
      </c>
      <c r="AA4036" s="2">
        <v>-14.331300000000001</v>
      </c>
      <c r="AB4036" s="3">
        <v>-0.76666666666666661</v>
      </c>
      <c r="AC4036" s="1">
        <v>-19.9392</v>
      </c>
      <c r="AD4036">
        <v>0</v>
      </c>
      <c r="AE4036">
        <v>0</v>
      </c>
      <c r="AF4036" t="s">
        <v>48</v>
      </c>
      <c r="AG4036">
        <v>2016</v>
      </c>
      <c r="AH4036">
        <f>COUNTBLANK(datos[[#This Row],[Row ID]:[Year sales]])</f>
        <v>0</v>
      </c>
    </row>
    <row r="4037" spans="1:34" x14ac:dyDescent="0.3">
      <c r="A4037">
        <v>4036</v>
      </c>
      <c r="B4037" t="s">
        <v>7196</v>
      </c>
      <c r="C4037" s="4">
        <v>42716</v>
      </c>
      <c r="D4037" s="4">
        <v>42716</v>
      </c>
      <c r="E4037" t="s">
        <v>1312</v>
      </c>
      <c r="F4037" t="s">
        <v>4114</v>
      </c>
      <c r="G4037" t="s">
        <v>4115</v>
      </c>
      <c r="H4037" t="s">
        <v>57</v>
      </c>
      <c r="I4037" t="s">
        <v>38</v>
      </c>
      <c r="J4037" t="s">
        <v>2653</v>
      </c>
      <c r="K4037" t="s">
        <v>518</v>
      </c>
      <c r="L4037">
        <v>44052</v>
      </c>
      <c r="M4037" t="s">
        <v>168</v>
      </c>
      <c r="N4037" t="s">
        <v>1686</v>
      </c>
      <c r="O4037" t="s">
        <v>90</v>
      </c>
      <c r="P4037" t="s">
        <v>181</v>
      </c>
      <c r="Q4037" t="s">
        <v>1687</v>
      </c>
      <c r="R4037" s="1">
        <v>383.952</v>
      </c>
      <c r="S4037">
        <v>6</v>
      </c>
      <c r="T4037">
        <f t="shared" si="63"/>
        <v>29</v>
      </c>
      <c r="U4037" t="s">
        <v>75</v>
      </c>
      <c r="V4037">
        <v>0.2</v>
      </c>
      <c r="W4037">
        <v>76.790400000000005</v>
      </c>
      <c r="X4037" s="1">
        <v>-76.790400000000005</v>
      </c>
      <c r="Y4037" s="1">
        <v>460.74239999999998</v>
      </c>
      <c r="Z4037" t="s">
        <v>47</v>
      </c>
      <c r="AA4037" s="2">
        <v>76.790400000000005</v>
      </c>
      <c r="AB4037" s="3">
        <v>0.2</v>
      </c>
      <c r="AC4037" s="1">
        <v>-230.37119999999999</v>
      </c>
      <c r="AD4037">
        <v>0</v>
      </c>
      <c r="AE4037">
        <v>0</v>
      </c>
      <c r="AF4037" t="s">
        <v>48</v>
      </c>
      <c r="AG4037">
        <v>2016</v>
      </c>
      <c r="AH4037">
        <f>COUNTBLANK(datos[[#This Row],[Row ID]:[Year sales]])</f>
        <v>0</v>
      </c>
    </row>
    <row r="4038" spans="1:34" x14ac:dyDescent="0.3">
      <c r="A4038">
        <v>4037</v>
      </c>
      <c r="B4038" t="s">
        <v>7197</v>
      </c>
      <c r="C4038" s="4">
        <v>42366</v>
      </c>
      <c r="D4038" s="4">
        <v>42370</v>
      </c>
      <c r="E4038" t="s">
        <v>67</v>
      </c>
      <c r="F4038" t="s">
        <v>5912</v>
      </c>
      <c r="G4038" t="s">
        <v>5913</v>
      </c>
      <c r="H4038" t="s">
        <v>37</v>
      </c>
      <c r="I4038" t="s">
        <v>38</v>
      </c>
      <c r="J4038" t="s">
        <v>323</v>
      </c>
      <c r="K4038" t="s">
        <v>231</v>
      </c>
      <c r="L4038">
        <v>60623</v>
      </c>
      <c r="M4038" t="s">
        <v>125</v>
      </c>
      <c r="N4038" t="s">
        <v>4042</v>
      </c>
      <c r="O4038" t="s">
        <v>62</v>
      </c>
      <c r="P4038" t="s">
        <v>77</v>
      </c>
      <c r="Q4038" t="s">
        <v>6614</v>
      </c>
      <c r="R4038" s="1">
        <v>24.815999999999999</v>
      </c>
      <c r="S4038">
        <v>2</v>
      </c>
      <c r="T4038">
        <f t="shared" si="63"/>
        <v>22</v>
      </c>
      <c r="U4038" t="s">
        <v>46</v>
      </c>
      <c r="V4038">
        <v>0.2</v>
      </c>
      <c r="W4038">
        <v>4.9632000000000005</v>
      </c>
      <c r="X4038" s="1">
        <v>-4.9631999999999996</v>
      </c>
      <c r="Y4038" s="1">
        <v>29.779199999999999</v>
      </c>
      <c r="Z4038" t="s">
        <v>65</v>
      </c>
      <c r="AA4038" s="2">
        <v>1.5509999999999999</v>
      </c>
      <c r="AB4038" s="3">
        <v>6.25E-2</v>
      </c>
      <c r="AC4038" s="1">
        <v>-18.3018</v>
      </c>
      <c r="AD4038">
        <v>4</v>
      </c>
      <c r="AE4038">
        <v>4</v>
      </c>
      <c r="AF4038" t="s">
        <v>48</v>
      </c>
      <c r="AG4038">
        <v>2015</v>
      </c>
      <c r="AH4038">
        <f>COUNTBLANK(datos[[#This Row],[Row ID]:[Year sales]])</f>
        <v>0</v>
      </c>
    </row>
    <row r="4039" spans="1:34" x14ac:dyDescent="0.3">
      <c r="A4039">
        <v>4038</v>
      </c>
      <c r="B4039" t="s">
        <v>7198</v>
      </c>
      <c r="C4039" s="4">
        <v>42002</v>
      </c>
      <c r="D4039" s="4">
        <v>42006</v>
      </c>
      <c r="E4039" t="s">
        <v>67</v>
      </c>
      <c r="F4039" t="s">
        <v>2456</v>
      </c>
      <c r="G4039" t="s">
        <v>2457</v>
      </c>
      <c r="H4039" t="s">
        <v>57</v>
      </c>
      <c r="I4039" t="s">
        <v>38</v>
      </c>
      <c r="J4039" t="s">
        <v>147</v>
      </c>
      <c r="K4039" t="s">
        <v>59</v>
      </c>
      <c r="L4039">
        <v>94110</v>
      </c>
      <c r="M4039" t="s">
        <v>60</v>
      </c>
      <c r="N4039" t="s">
        <v>6219</v>
      </c>
      <c r="O4039" t="s">
        <v>43</v>
      </c>
      <c r="P4039" t="s">
        <v>83</v>
      </c>
      <c r="Q4039" t="s">
        <v>6220</v>
      </c>
      <c r="R4039" s="1">
        <v>24.9</v>
      </c>
      <c r="S4039">
        <v>5</v>
      </c>
      <c r="T4039">
        <f t="shared" si="63"/>
        <v>19</v>
      </c>
      <c r="U4039" t="s">
        <v>75</v>
      </c>
      <c r="V4039">
        <v>0</v>
      </c>
      <c r="W4039">
        <v>0</v>
      </c>
      <c r="X4039" s="1">
        <v>0</v>
      </c>
      <c r="Y4039" s="1">
        <v>24.9</v>
      </c>
      <c r="Z4039" t="s">
        <v>65</v>
      </c>
      <c r="AA4039" s="2">
        <v>8.2170000000000005</v>
      </c>
      <c r="AB4039" s="3">
        <v>0.33</v>
      </c>
      <c r="AC4039" s="1">
        <v>-16.683</v>
      </c>
      <c r="AD4039">
        <v>4</v>
      </c>
      <c r="AE4039">
        <v>4</v>
      </c>
      <c r="AF4039" t="s">
        <v>48</v>
      </c>
      <c r="AG4039">
        <v>2014</v>
      </c>
      <c r="AH4039">
        <f>COUNTBLANK(datos[[#This Row],[Row ID]:[Year sales]])</f>
        <v>0</v>
      </c>
    </row>
    <row r="4040" spans="1:34" x14ac:dyDescent="0.3">
      <c r="A4040">
        <v>4039</v>
      </c>
      <c r="B4040" t="s">
        <v>7198</v>
      </c>
      <c r="C4040" s="4">
        <v>42002</v>
      </c>
      <c r="D4040" s="4">
        <v>42006</v>
      </c>
      <c r="E4040" t="s">
        <v>67</v>
      </c>
      <c r="F4040" t="s">
        <v>2456</v>
      </c>
      <c r="G4040" t="s">
        <v>2457</v>
      </c>
      <c r="H4040" t="s">
        <v>57</v>
      </c>
      <c r="I4040" t="s">
        <v>38</v>
      </c>
      <c r="J4040" t="s">
        <v>147</v>
      </c>
      <c r="K4040" t="s">
        <v>59</v>
      </c>
      <c r="L4040">
        <v>94110</v>
      </c>
      <c r="M4040" t="s">
        <v>60</v>
      </c>
      <c r="N4040" t="s">
        <v>4663</v>
      </c>
      <c r="O4040" t="s">
        <v>62</v>
      </c>
      <c r="P4040" t="s">
        <v>110</v>
      </c>
      <c r="Q4040" t="s">
        <v>4664</v>
      </c>
      <c r="R4040" s="1">
        <v>21.12</v>
      </c>
      <c r="S4040">
        <v>4</v>
      </c>
      <c r="T4040">
        <f t="shared" si="63"/>
        <v>14</v>
      </c>
      <c r="U4040" t="s">
        <v>52</v>
      </c>
      <c r="V4040">
        <v>0</v>
      </c>
      <c r="W4040">
        <v>0</v>
      </c>
      <c r="X4040" s="1">
        <v>0</v>
      </c>
      <c r="Y4040" s="1">
        <v>21.12</v>
      </c>
      <c r="Z4040" t="s">
        <v>65</v>
      </c>
      <c r="AA4040" s="2">
        <v>9.5039999999999996</v>
      </c>
      <c r="AB4040" s="3">
        <v>0.44999999999999996</v>
      </c>
      <c r="AC4040" s="1">
        <v>-11.616</v>
      </c>
      <c r="AD4040">
        <v>4</v>
      </c>
      <c r="AE4040">
        <v>4</v>
      </c>
      <c r="AF4040" t="s">
        <v>48</v>
      </c>
      <c r="AG4040">
        <v>2014</v>
      </c>
      <c r="AH4040">
        <f>COUNTBLANK(datos[[#This Row],[Row ID]:[Year sales]])</f>
        <v>0</v>
      </c>
    </row>
    <row r="4041" spans="1:34" x14ac:dyDescent="0.3">
      <c r="A4041">
        <v>4040</v>
      </c>
      <c r="B4041" t="s">
        <v>7198</v>
      </c>
      <c r="C4041" s="4">
        <v>42002</v>
      </c>
      <c r="D4041" s="4">
        <v>42006</v>
      </c>
      <c r="E4041" t="s">
        <v>67</v>
      </c>
      <c r="F4041" t="s">
        <v>2456</v>
      </c>
      <c r="G4041" t="s">
        <v>2457</v>
      </c>
      <c r="H4041" t="s">
        <v>57</v>
      </c>
      <c r="I4041" t="s">
        <v>38</v>
      </c>
      <c r="J4041" t="s">
        <v>147</v>
      </c>
      <c r="K4041" t="s">
        <v>59</v>
      </c>
      <c r="L4041">
        <v>94110</v>
      </c>
      <c r="M4041" t="s">
        <v>60</v>
      </c>
      <c r="N4041" t="s">
        <v>3781</v>
      </c>
      <c r="O4041" t="s">
        <v>90</v>
      </c>
      <c r="P4041" t="s">
        <v>704</v>
      </c>
      <c r="Q4041" t="s">
        <v>3782</v>
      </c>
      <c r="R4041" s="1">
        <v>767.952</v>
      </c>
      <c r="S4041">
        <v>6</v>
      </c>
      <c r="T4041">
        <f t="shared" si="63"/>
        <v>11</v>
      </c>
      <c r="U4041" t="s">
        <v>75</v>
      </c>
      <c r="V4041">
        <v>0.2</v>
      </c>
      <c r="W4041">
        <v>153.59040000000002</v>
      </c>
      <c r="X4041" s="1">
        <v>-153.59039999999999</v>
      </c>
      <c r="Y4041" s="1">
        <v>921.54240000000004</v>
      </c>
      <c r="Z4041" t="s">
        <v>53</v>
      </c>
      <c r="AA4041" s="2">
        <v>287.98200000000003</v>
      </c>
      <c r="AB4041" s="3">
        <v>0.37500000000000006</v>
      </c>
      <c r="AC4041" s="1">
        <v>-326.37959999999998</v>
      </c>
      <c r="AD4041">
        <v>4</v>
      </c>
      <c r="AE4041">
        <v>4</v>
      </c>
      <c r="AF4041" t="s">
        <v>48</v>
      </c>
      <c r="AG4041">
        <v>2014</v>
      </c>
      <c r="AH4041">
        <f>COUNTBLANK(datos[[#This Row],[Row ID]:[Year sales]])</f>
        <v>0</v>
      </c>
    </row>
    <row r="4042" spans="1:34" x14ac:dyDescent="0.3">
      <c r="A4042">
        <v>4041</v>
      </c>
      <c r="B4042" t="s">
        <v>7198</v>
      </c>
      <c r="C4042" s="4">
        <v>42002</v>
      </c>
      <c r="D4042" s="4">
        <v>42006</v>
      </c>
      <c r="E4042" t="s">
        <v>67</v>
      </c>
      <c r="F4042" t="s">
        <v>2456</v>
      </c>
      <c r="G4042" t="s">
        <v>2457</v>
      </c>
      <c r="H4042" t="s">
        <v>57</v>
      </c>
      <c r="I4042" t="s">
        <v>38</v>
      </c>
      <c r="J4042" t="s">
        <v>147</v>
      </c>
      <c r="K4042" t="s">
        <v>59</v>
      </c>
      <c r="L4042">
        <v>94110</v>
      </c>
      <c r="M4042" t="s">
        <v>60</v>
      </c>
      <c r="N4042" t="s">
        <v>2238</v>
      </c>
      <c r="O4042" t="s">
        <v>62</v>
      </c>
      <c r="P4042" t="s">
        <v>94</v>
      </c>
      <c r="Q4042" t="s">
        <v>2239</v>
      </c>
      <c r="R4042" s="1">
        <v>14.352</v>
      </c>
      <c r="S4042">
        <v>3</v>
      </c>
      <c r="T4042">
        <f t="shared" si="63"/>
        <v>26</v>
      </c>
      <c r="U4042" t="s">
        <v>52</v>
      </c>
      <c r="V4042">
        <v>0.2</v>
      </c>
      <c r="W4042">
        <v>2.8704000000000001</v>
      </c>
      <c r="X4042" s="1">
        <v>-2.8704000000000001</v>
      </c>
      <c r="Y4042" s="1">
        <v>17.2224</v>
      </c>
      <c r="Z4042" t="s">
        <v>65</v>
      </c>
      <c r="AA4042" s="2">
        <v>4.6643999999999997</v>
      </c>
      <c r="AB4042" s="3">
        <v>0.32499999999999996</v>
      </c>
      <c r="AC4042" s="1">
        <v>-6.8171999999999997</v>
      </c>
      <c r="AD4042">
        <v>4</v>
      </c>
      <c r="AE4042">
        <v>4</v>
      </c>
      <c r="AF4042" t="s">
        <v>48</v>
      </c>
      <c r="AG4042">
        <v>2014</v>
      </c>
      <c r="AH4042">
        <f>COUNTBLANK(datos[[#This Row],[Row ID]:[Year sales]])</f>
        <v>0</v>
      </c>
    </row>
    <row r="4043" spans="1:34" x14ac:dyDescent="0.3">
      <c r="A4043">
        <v>4042</v>
      </c>
      <c r="B4043" t="s">
        <v>7198</v>
      </c>
      <c r="C4043" s="4">
        <v>42002</v>
      </c>
      <c r="D4043" s="4">
        <v>42006</v>
      </c>
      <c r="E4043" t="s">
        <v>67</v>
      </c>
      <c r="F4043" t="s">
        <v>2456</v>
      </c>
      <c r="G4043" t="s">
        <v>2457</v>
      </c>
      <c r="H4043" t="s">
        <v>57</v>
      </c>
      <c r="I4043" t="s">
        <v>38</v>
      </c>
      <c r="J4043" t="s">
        <v>147</v>
      </c>
      <c r="K4043" t="s">
        <v>59</v>
      </c>
      <c r="L4043">
        <v>94110</v>
      </c>
      <c r="M4043" t="s">
        <v>60</v>
      </c>
      <c r="N4043" t="s">
        <v>2028</v>
      </c>
      <c r="O4043" t="s">
        <v>90</v>
      </c>
      <c r="P4043" t="s">
        <v>91</v>
      </c>
      <c r="Q4043" t="s">
        <v>2029</v>
      </c>
      <c r="R4043" s="1">
        <v>191.976</v>
      </c>
      <c r="S4043">
        <v>3</v>
      </c>
      <c r="T4043">
        <f t="shared" si="63"/>
        <v>24</v>
      </c>
      <c r="U4043" t="s">
        <v>52</v>
      </c>
      <c r="V4043">
        <v>0.2</v>
      </c>
      <c r="W4043">
        <v>38.395200000000003</v>
      </c>
      <c r="X4043" s="1">
        <v>-38.395200000000003</v>
      </c>
      <c r="Y4043" s="1">
        <v>230.37119999999999</v>
      </c>
      <c r="Z4043" t="s">
        <v>47</v>
      </c>
      <c r="AA4043" s="2">
        <v>19.197600000000001</v>
      </c>
      <c r="AB4043" s="3">
        <v>0.1</v>
      </c>
      <c r="AC4043" s="1">
        <v>-134.38319999999999</v>
      </c>
      <c r="AD4043">
        <v>4</v>
      </c>
      <c r="AE4043">
        <v>4</v>
      </c>
      <c r="AF4043" t="s">
        <v>48</v>
      </c>
      <c r="AG4043">
        <v>2014</v>
      </c>
      <c r="AH4043">
        <f>COUNTBLANK(datos[[#This Row],[Row ID]:[Year sales]])</f>
        <v>0</v>
      </c>
    </row>
    <row r="4044" spans="1:34" x14ac:dyDescent="0.3">
      <c r="A4044">
        <v>4043</v>
      </c>
      <c r="B4044" t="s">
        <v>7198</v>
      </c>
      <c r="C4044" s="4">
        <v>42002</v>
      </c>
      <c r="D4044" s="4">
        <v>42006</v>
      </c>
      <c r="E4044" t="s">
        <v>67</v>
      </c>
      <c r="F4044" t="s">
        <v>2456</v>
      </c>
      <c r="G4044" t="s">
        <v>2457</v>
      </c>
      <c r="H4044" t="s">
        <v>57</v>
      </c>
      <c r="I4044" t="s">
        <v>38</v>
      </c>
      <c r="J4044" t="s">
        <v>147</v>
      </c>
      <c r="K4044" t="s">
        <v>59</v>
      </c>
      <c r="L4044">
        <v>94110</v>
      </c>
      <c r="M4044" t="s">
        <v>60</v>
      </c>
      <c r="N4044" t="s">
        <v>3654</v>
      </c>
      <c r="O4044" t="s">
        <v>62</v>
      </c>
      <c r="P4044" t="s">
        <v>63</v>
      </c>
      <c r="Q4044" t="s">
        <v>3655</v>
      </c>
      <c r="R4044" s="1">
        <v>274.77</v>
      </c>
      <c r="S4044">
        <v>9</v>
      </c>
      <c r="T4044">
        <f t="shared" si="63"/>
        <v>20</v>
      </c>
      <c r="U4044" t="s">
        <v>75</v>
      </c>
      <c r="V4044">
        <v>0</v>
      </c>
      <c r="W4044">
        <v>0</v>
      </c>
      <c r="X4044" s="1">
        <v>0</v>
      </c>
      <c r="Y4044" s="1">
        <v>274.77</v>
      </c>
      <c r="Z4044" t="s">
        <v>47</v>
      </c>
      <c r="AA4044" s="2">
        <v>126.3942</v>
      </c>
      <c r="AB4044" s="3">
        <v>0.46</v>
      </c>
      <c r="AC4044" s="1">
        <v>-148.3758</v>
      </c>
      <c r="AD4044">
        <v>4</v>
      </c>
      <c r="AE4044">
        <v>4</v>
      </c>
      <c r="AF4044" t="s">
        <v>48</v>
      </c>
      <c r="AG4044">
        <v>2014</v>
      </c>
      <c r="AH4044">
        <f>COUNTBLANK(datos[[#This Row],[Row ID]:[Year sales]])</f>
        <v>0</v>
      </c>
    </row>
    <row r="4045" spans="1:34" x14ac:dyDescent="0.3">
      <c r="A4045">
        <v>4044</v>
      </c>
      <c r="B4045" t="s">
        <v>7198</v>
      </c>
      <c r="C4045" s="4">
        <v>42002</v>
      </c>
      <c r="D4045" s="4">
        <v>42006</v>
      </c>
      <c r="E4045" t="s">
        <v>67</v>
      </c>
      <c r="F4045" t="s">
        <v>2456</v>
      </c>
      <c r="G4045" t="s">
        <v>2457</v>
      </c>
      <c r="H4045" t="s">
        <v>57</v>
      </c>
      <c r="I4045" t="s">
        <v>38</v>
      </c>
      <c r="J4045" t="s">
        <v>147</v>
      </c>
      <c r="K4045" t="s">
        <v>59</v>
      </c>
      <c r="L4045">
        <v>94110</v>
      </c>
      <c r="M4045" t="s">
        <v>60</v>
      </c>
      <c r="N4045" t="s">
        <v>6595</v>
      </c>
      <c r="O4045" t="s">
        <v>43</v>
      </c>
      <c r="P4045" t="s">
        <v>83</v>
      </c>
      <c r="Q4045" t="s">
        <v>6596</v>
      </c>
      <c r="R4045" s="1">
        <v>70.56</v>
      </c>
      <c r="S4045">
        <v>6</v>
      </c>
      <c r="T4045">
        <f t="shared" si="63"/>
        <v>22</v>
      </c>
      <c r="U4045" t="s">
        <v>75</v>
      </c>
      <c r="V4045">
        <v>0</v>
      </c>
      <c r="W4045">
        <v>0</v>
      </c>
      <c r="X4045" s="1">
        <v>0</v>
      </c>
      <c r="Y4045" s="1">
        <v>70.56</v>
      </c>
      <c r="Z4045" t="s">
        <v>99</v>
      </c>
      <c r="AA4045" s="2">
        <v>23.990400000000001</v>
      </c>
      <c r="AB4045" s="3">
        <v>0.34</v>
      </c>
      <c r="AC4045" s="1">
        <v>-46.569600000000001</v>
      </c>
      <c r="AD4045">
        <v>4</v>
      </c>
      <c r="AE4045">
        <v>4</v>
      </c>
      <c r="AF4045" t="s">
        <v>48</v>
      </c>
      <c r="AG4045">
        <v>2014</v>
      </c>
      <c r="AH4045">
        <f>COUNTBLANK(datos[[#This Row],[Row ID]:[Year sales]])</f>
        <v>0</v>
      </c>
    </row>
    <row r="4046" spans="1:34" x14ac:dyDescent="0.3">
      <c r="A4046">
        <v>4045</v>
      </c>
      <c r="B4046" t="s">
        <v>7199</v>
      </c>
      <c r="C4046" s="4">
        <v>42180</v>
      </c>
      <c r="D4046" s="4">
        <v>42185</v>
      </c>
      <c r="E4046" t="s">
        <v>67</v>
      </c>
      <c r="F4046" t="s">
        <v>4564</v>
      </c>
      <c r="G4046" t="s">
        <v>4565</v>
      </c>
      <c r="H4046" t="s">
        <v>37</v>
      </c>
      <c r="I4046" t="s">
        <v>38</v>
      </c>
      <c r="J4046" t="s">
        <v>147</v>
      </c>
      <c r="K4046" t="s">
        <v>59</v>
      </c>
      <c r="L4046">
        <v>94110</v>
      </c>
      <c r="M4046" t="s">
        <v>60</v>
      </c>
      <c r="N4046" t="s">
        <v>2018</v>
      </c>
      <c r="O4046" t="s">
        <v>43</v>
      </c>
      <c r="P4046" t="s">
        <v>83</v>
      </c>
      <c r="Q4046" t="s">
        <v>2019</v>
      </c>
      <c r="R4046" s="1">
        <v>204.85</v>
      </c>
      <c r="S4046">
        <v>5</v>
      </c>
      <c r="T4046">
        <f t="shared" si="63"/>
        <v>28</v>
      </c>
      <c r="U4046" t="s">
        <v>75</v>
      </c>
      <c r="V4046">
        <v>0</v>
      </c>
      <c r="W4046">
        <v>0</v>
      </c>
      <c r="X4046" s="1">
        <v>0</v>
      </c>
      <c r="Y4046" s="1">
        <v>204.85</v>
      </c>
      <c r="Z4046" t="s">
        <v>47</v>
      </c>
      <c r="AA4046" s="2">
        <v>57.357999999999997</v>
      </c>
      <c r="AB4046" s="3">
        <v>0.27999999999999997</v>
      </c>
      <c r="AC4046" s="1">
        <v>-147.49199999999999</v>
      </c>
      <c r="AD4046">
        <v>5</v>
      </c>
      <c r="AE4046">
        <v>5</v>
      </c>
      <c r="AF4046" t="s">
        <v>48</v>
      </c>
      <c r="AG4046">
        <v>2015</v>
      </c>
      <c r="AH4046">
        <f>COUNTBLANK(datos[[#This Row],[Row ID]:[Year sales]])</f>
        <v>0</v>
      </c>
    </row>
    <row r="4047" spans="1:34" x14ac:dyDescent="0.3">
      <c r="A4047">
        <v>4046</v>
      </c>
      <c r="B4047" t="s">
        <v>7200</v>
      </c>
      <c r="C4047" s="4">
        <v>42096</v>
      </c>
      <c r="D4047" s="4">
        <v>42101</v>
      </c>
      <c r="E4047" t="s">
        <v>67</v>
      </c>
      <c r="F4047" t="s">
        <v>6383</v>
      </c>
      <c r="G4047" t="s">
        <v>6384</v>
      </c>
      <c r="H4047" t="s">
        <v>57</v>
      </c>
      <c r="I4047" t="s">
        <v>38</v>
      </c>
      <c r="J4047" t="s">
        <v>204</v>
      </c>
      <c r="K4047" t="s">
        <v>124</v>
      </c>
      <c r="L4047">
        <v>77070</v>
      </c>
      <c r="M4047" t="s">
        <v>125</v>
      </c>
      <c r="N4047" t="s">
        <v>3101</v>
      </c>
      <c r="O4047" t="s">
        <v>62</v>
      </c>
      <c r="P4047" t="s">
        <v>94</v>
      </c>
      <c r="Q4047" t="s">
        <v>3102</v>
      </c>
      <c r="R4047" s="1">
        <v>9.1560000000000006</v>
      </c>
      <c r="S4047">
        <v>3</v>
      </c>
      <c r="T4047">
        <f t="shared" si="63"/>
        <v>41</v>
      </c>
      <c r="U4047" t="s">
        <v>52</v>
      </c>
      <c r="V4047">
        <v>0.8</v>
      </c>
      <c r="W4047">
        <v>7.3248000000000006</v>
      </c>
      <c r="X4047" s="1">
        <v>-7.3247999999999998</v>
      </c>
      <c r="Y4047" s="1">
        <v>16.480800000000002</v>
      </c>
      <c r="Z4047" t="s">
        <v>65</v>
      </c>
      <c r="AA4047" s="2">
        <v>-13.734</v>
      </c>
      <c r="AB4047" s="3">
        <v>-1.5</v>
      </c>
      <c r="AC4047" s="1">
        <v>-15.565200000000001</v>
      </c>
      <c r="AD4047">
        <v>5</v>
      </c>
      <c r="AE4047">
        <v>5</v>
      </c>
      <c r="AF4047" t="s">
        <v>48</v>
      </c>
      <c r="AG4047">
        <v>2015</v>
      </c>
      <c r="AH4047">
        <f>COUNTBLANK(datos[[#This Row],[Row ID]:[Year sales]])</f>
        <v>0</v>
      </c>
    </row>
    <row r="4048" spans="1:34" x14ac:dyDescent="0.3">
      <c r="A4048">
        <v>4047</v>
      </c>
      <c r="B4048" t="s">
        <v>7201</v>
      </c>
      <c r="C4048" s="4">
        <v>43029</v>
      </c>
      <c r="D4048" s="4">
        <v>43033</v>
      </c>
      <c r="E4048" t="s">
        <v>67</v>
      </c>
      <c r="F4048" t="s">
        <v>7134</v>
      </c>
      <c r="G4048" t="s">
        <v>7135</v>
      </c>
      <c r="H4048" t="s">
        <v>37</v>
      </c>
      <c r="I4048" t="s">
        <v>38</v>
      </c>
      <c r="J4048" t="s">
        <v>323</v>
      </c>
      <c r="K4048" t="s">
        <v>231</v>
      </c>
      <c r="L4048">
        <v>60653</v>
      </c>
      <c r="M4048" t="s">
        <v>125</v>
      </c>
      <c r="N4048" t="s">
        <v>3207</v>
      </c>
      <c r="O4048" t="s">
        <v>62</v>
      </c>
      <c r="P4048" t="s">
        <v>97</v>
      </c>
      <c r="Q4048" t="s">
        <v>3208</v>
      </c>
      <c r="R4048" s="1">
        <v>23.992000000000001</v>
      </c>
      <c r="S4048">
        <v>2</v>
      </c>
      <c r="T4048">
        <f t="shared" si="63"/>
        <v>15</v>
      </c>
      <c r="U4048" t="s">
        <v>46</v>
      </c>
      <c r="V4048">
        <v>0.8</v>
      </c>
      <c r="W4048">
        <v>19.193600000000004</v>
      </c>
      <c r="X4048" s="1">
        <v>-19.1936</v>
      </c>
      <c r="Y4048" s="1">
        <v>43.185600000000008</v>
      </c>
      <c r="Z4048" t="s">
        <v>65</v>
      </c>
      <c r="AA4048" s="2">
        <v>-62.379199999999997</v>
      </c>
      <c r="AB4048" s="3">
        <v>-2.5999999999999996</v>
      </c>
      <c r="AC4048" s="1">
        <v>-67.177599999999998</v>
      </c>
      <c r="AD4048">
        <v>4</v>
      </c>
      <c r="AE4048">
        <v>4</v>
      </c>
      <c r="AF4048" t="s">
        <v>48</v>
      </c>
      <c r="AG4048">
        <v>2017</v>
      </c>
      <c r="AH4048">
        <f>COUNTBLANK(datos[[#This Row],[Row ID]:[Year sales]])</f>
        <v>0</v>
      </c>
    </row>
    <row r="4049" spans="1:34" x14ac:dyDescent="0.3">
      <c r="A4049">
        <v>4048</v>
      </c>
      <c r="B4049" t="s">
        <v>7202</v>
      </c>
      <c r="C4049" s="4">
        <v>42201</v>
      </c>
      <c r="D4049" s="4">
        <v>42204</v>
      </c>
      <c r="E4049" t="s">
        <v>208</v>
      </c>
      <c r="F4049" t="s">
        <v>7010</v>
      </c>
      <c r="G4049" t="s">
        <v>7011</v>
      </c>
      <c r="H4049" t="s">
        <v>57</v>
      </c>
      <c r="I4049" t="s">
        <v>38</v>
      </c>
      <c r="J4049" t="s">
        <v>286</v>
      </c>
      <c r="K4049" t="s">
        <v>287</v>
      </c>
      <c r="L4049">
        <v>10035</v>
      </c>
      <c r="M4049" t="s">
        <v>168</v>
      </c>
      <c r="N4049" t="s">
        <v>3877</v>
      </c>
      <c r="O4049" t="s">
        <v>62</v>
      </c>
      <c r="P4049" t="s">
        <v>110</v>
      </c>
      <c r="Q4049" t="s">
        <v>3878</v>
      </c>
      <c r="R4049" s="1">
        <v>80.88</v>
      </c>
      <c r="S4049">
        <v>3</v>
      </c>
      <c r="T4049">
        <f t="shared" si="63"/>
        <v>10</v>
      </c>
      <c r="U4049" t="s">
        <v>52</v>
      </c>
      <c r="V4049">
        <v>0</v>
      </c>
      <c r="W4049">
        <v>0</v>
      </c>
      <c r="X4049" s="1">
        <v>0</v>
      </c>
      <c r="Y4049" s="1">
        <v>80.88</v>
      </c>
      <c r="Z4049" t="s">
        <v>99</v>
      </c>
      <c r="AA4049" s="2">
        <v>39.6312</v>
      </c>
      <c r="AB4049" s="3">
        <v>0.49000000000000005</v>
      </c>
      <c r="AC4049" s="1">
        <v>-41.248800000000003</v>
      </c>
      <c r="AD4049">
        <v>3</v>
      </c>
      <c r="AE4049">
        <v>3</v>
      </c>
      <c r="AF4049" t="s">
        <v>48</v>
      </c>
      <c r="AG4049">
        <v>2015</v>
      </c>
      <c r="AH4049">
        <f>COUNTBLANK(datos[[#This Row],[Row ID]:[Year sales]])</f>
        <v>0</v>
      </c>
    </row>
    <row r="4050" spans="1:34" x14ac:dyDescent="0.3">
      <c r="A4050">
        <v>4049</v>
      </c>
      <c r="B4050" t="s">
        <v>7202</v>
      </c>
      <c r="C4050" s="4">
        <v>42201</v>
      </c>
      <c r="D4050" s="4">
        <v>42204</v>
      </c>
      <c r="E4050" t="s">
        <v>208</v>
      </c>
      <c r="F4050" t="s">
        <v>7010</v>
      </c>
      <c r="G4050" t="s">
        <v>7011</v>
      </c>
      <c r="H4050" t="s">
        <v>57</v>
      </c>
      <c r="I4050" t="s">
        <v>38</v>
      </c>
      <c r="J4050" t="s">
        <v>286</v>
      </c>
      <c r="K4050" t="s">
        <v>287</v>
      </c>
      <c r="L4050">
        <v>10035</v>
      </c>
      <c r="M4050" t="s">
        <v>168</v>
      </c>
      <c r="N4050" t="s">
        <v>3437</v>
      </c>
      <c r="O4050" t="s">
        <v>90</v>
      </c>
      <c r="P4050" t="s">
        <v>181</v>
      </c>
      <c r="Q4050" t="s">
        <v>3438</v>
      </c>
      <c r="R4050" s="1">
        <v>599.9</v>
      </c>
      <c r="S4050">
        <v>10</v>
      </c>
      <c r="T4050">
        <f t="shared" si="63"/>
        <v>33</v>
      </c>
      <c r="U4050" t="s">
        <v>75</v>
      </c>
      <c r="V4050">
        <v>0</v>
      </c>
      <c r="W4050">
        <v>0</v>
      </c>
      <c r="X4050" s="1">
        <v>0</v>
      </c>
      <c r="Y4050" s="1">
        <v>599.9</v>
      </c>
      <c r="Z4050" t="s">
        <v>53</v>
      </c>
      <c r="AA4050" s="2">
        <v>191.96799999999999</v>
      </c>
      <c r="AB4050" s="3">
        <v>0.32</v>
      </c>
      <c r="AC4050" s="1">
        <v>-407.93200000000002</v>
      </c>
      <c r="AD4050">
        <v>3</v>
      </c>
      <c r="AE4050">
        <v>3</v>
      </c>
      <c r="AF4050" t="s">
        <v>48</v>
      </c>
      <c r="AG4050">
        <v>2015</v>
      </c>
      <c r="AH4050">
        <f>COUNTBLANK(datos[[#This Row],[Row ID]:[Year sales]])</f>
        <v>0</v>
      </c>
    </row>
    <row r="4051" spans="1:34" x14ac:dyDescent="0.3">
      <c r="A4051">
        <v>4050</v>
      </c>
      <c r="B4051" t="s">
        <v>7203</v>
      </c>
      <c r="C4051" s="4">
        <v>42910</v>
      </c>
      <c r="D4051" s="4">
        <v>42912</v>
      </c>
      <c r="E4051" t="s">
        <v>34</v>
      </c>
      <c r="F4051" t="s">
        <v>5949</v>
      </c>
      <c r="G4051" t="s">
        <v>5950</v>
      </c>
      <c r="H4051" t="s">
        <v>37</v>
      </c>
      <c r="I4051" t="s">
        <v>38</v>
      </c>
      <c r="J4051" t="s">
        <v>286</v>
      </c>
      <c r="K4051" t="s">
        <v>287</v>
      </c>
      <c r="L4051">
        <v>10011</v>
      </c>
      <c r="M4051" t="s">
        <v>168</v>
      </c>
      <c r="N4051" t="s">
        <v>2904</v>
      </c>
      <c r="O4051" t="s">
        <v>43</v>
      </c>
      <c r="P4051" t="s">
        <v>83</v>
      </c>
      <c r="Q4051" t="s">
        <v>2905</v>
      </c>
      <c r="R4051" s="1">
        <v>276.69</v>
      </c>
      <c r="S4051">
        <v>3</v>
      </c>
      <c r="T4051">
        <f t="shared" si="63"/>
        <v>26</v>
      </c>
      <c r="U4051" t="s">
        <v>52</v>
      </c>
      <c r="V4051">
        <v>0</v>
      </c>
      <c r="W4051">
        <v>0</v>
      </c>
      <c r="X4051" s="1">
        <v>0</v>
      </c>
      <c r="Y4051" s="1">
        <v>276.69</v>
      </c>
      <c r="Z4051" t="s">
        <v>47</v>
      </c>
      <c r="AA4051" s="2">
        <v>49.804200000000002</v>
      </c>
      <c r="AB4051" s="3">
        <v>0.18</v>
      </c>
      <c r="AC4051" s="1">
        <v>-226.88579999999999</v>
      </c>
      <c r="AD4051">
        <v>2</v>
      </c>
      <c r="AE4051">
        <v>2</v>
      </c>
      <c r="AF4051" t="s">
        <v>48</v>
      </c>
      <c r="AG4051">
        <v>2017</v>
      </c>
      <c r="AH4051">
        <f>COUNTBLANK(datos[[#This Row],[Row ID]:[Year sales]])</f>
        <v>0</v>
      </c>
    </row>
    <row r="4052" spans="1:34" x14ac:dyDescent="0.3">
      <c r="A4052">
        <v>4051</v>
      </c>
      <c r="B4052" t="s">
        <v>7203</v>
      </c>
      <c r="C4052" s="4">
        <v>42910</v>
      </c>
      <c r="D4052" s="4">
        <v>42912</v>
      </c>
      <c r="E4052" t="s">
        <v>34</v>
      </c>
      <c r="F4052" t="s">
        <v>5949</v>
      </c>
      <c r="G4052" t="s">
        <v>5950</v>
      </c>
      <c r="H4052" t="s">
        <v>37</v>
      </c>
      <c r="I4052" t="s">
        <v>38</v>
      </c>
      <c r="J4052" t="s">
        <v>286</v>
      </c>
      <c r="K4052" t="s">
        <v>287</v>
      </c>
      <c r="L4052">
        <v>10011</v>
      </c>
      <c r="M4052" t="s">
        <v>168</v>
      </c>
      <c r="N4052" t="s">
        <v>1106</v>
      </c>
      <c r="O4052" t="s">
        <v>43</v>
      </c>
      <c r="P4052" t="s">
        <v>50</v>
      </c>
      <c r="Q4052" t="s">
        <v>1107</v>
      </c>
      <c r="R4052" s="1">
        <v>172.76400000000001</v>
      </c>
      <c r="S4052">
        <v>2</v>
      </c>
      <c r="T4052">
        <f t="shared" si="63"/>
        <v>17</v>
      </c>
      <c r="U4052" t="s">
        <v>46</v>
      </c>
      <c r="V4052">
        <v>0.1</v>
      </c>
      <c r="W4052">
        <v>17.276400000000002</v>
      </c>
      <c r="X4052" s="1">
        <v>-17.276399999999999</v>
      </c>
      <c r="Y4052" s="1">
        <v>190.04040000000001</v>
      </c>
      <c r="Z4052" t="s">
        <v>99</v>
      </c>
      <c r="AA4052" s="2">
        <v>32.633200000000002</v>
      </c>
      <c r="AB4052" s="3">
        <v>0.18888888888888888</v>
      </c>
      <c r="AC4052" s="1">
        <v>-122.8544</v>
      </c>
      <c r="AD4052">
        <v>2</v>
      </c>
      <c r="AE4052">
        <v>2</v>
      </c>
      <c r="AF4052" t="s">
        <v>48</v>
      </c>
      <c r="AG4052">
        <v>2017</v>
      </c>
      <c r="AH4052">
        <f>COUNTBLANK(datos[[#This Row],[Row ID]:[Year sales]])</f>
        <v>0</v>
      </c>
    </row>
    <row r="4053" spans="1:34" x14ac:dyDescent="0.3">
      <c r="A4053">
        <v>4052</v>
      </c>
      <c r="B4053" t="s">
        <v>7204</v>
      </c>
      <c r="C4053" s="4">
        <v>41911</v>
      </c>
      <c r="D4053" s="4">
        <v>41915</v>
      </c>
      <c r="E4053" t="s">
        <v>67</v>
      </c>
      <c r="F4053" t="s">
        <v>3546</v>
      </c>
      <c r="G4053" t="s">
        <v>3547</v>
      </c>
      <c r="H4053" t="s">
        <v>57</v>
      </c>
      <c r="I4053" t="s">
        <v>38</v>
      </c>
      <c r="J4053" t="s">
        <v>166</v>
      </c>
      <c r="K4053" t="s">
        <v>167</v>
      </c>
      <c r="L4053">
        <v>19134</v>
      </c>
      <c r="M4053" t="s">
        <v>168</v>
      </c>
      <c r="N4053" t="s">
        <v>5198</v>
      </c>
      <c r="O4053" t="s">
        <v>62</v>
      </c>
      <c r="P4053" t="s">
        <v>86</v>
      </c>
      <c r="Q4053" t="s">
        <v>5199</v>
      </c>
      <c r="R4053" s="1">
        <v>4.2240000000000002</v>
      </c>
      <c r="S4053">
        <v>3</v>
      </c>
      <c r="T4053">
        <f t="shared" si="63"/>
        <v>27</v>
      </c>
      <c r="U4053" t="s">
        <v>52</v>
      </c>
      <c r="V4053">
        <v>0.2</v>
      </c>
      <c r="W4053">
        <v>0.84480000000000011</v>
      </c>
      <c r="X4053" s="1">
        <v>-0.8448</v>
      </c>
      <c r="Y4053" s="1">
        <v>5.0688000000000004</v>
      </c>
      <c r="Z4053" t="s">
        <v>65</v>
      </c>
      <c r="AA4053" s="2">
        <v>1.4783999999999999</v>
      </c>
      <c r="AB4053" s="3">
        <v>0.35</v>
      </c>
      <c r="AC4053" s="1">
        <v>-1.9008</v>
      </c>
      <c r="AD4053">
        <v>4</v>
      </c>
      <c r="AE4053">
        <v>4</v>
      </c>
      <c r="AF4053" t="s">
        <v>48</v>
      </c>
      <c r="AG4053">
        <v>2014</v>
      </c>
      <c r="AH4053">
        <f>COUNTBLANK(datos[[#This Row],[Row ID]:[Year sales]])</f>
        <v>0</v>
      </c>
    </row>
    <row r="4054" spans="1:34" x14ac:dyDescent="0.3">
      <c r="A4054">
        <v>4053</v>
      </c>
      <c r="B4054" t="s">
        <v>7204</v>
      </c>
      <c r="C4054" s="4">
        <v>41911</v>
      </c>
      <c r="D4054" s="4">
        <v>41915</v>
      </c>
      <c r="E4054" t="s">
        <v>67</v>
      </c>
      <c r="F4054" t="s">
        <v>3546</v>
      </c>
      <c r="G4054" t="s">
        <v>3547</v>
      </c>
      <c r="H4054" t="s">
        <v>57</v>
      </c>
      <c r="I4054" t="s">
        <v>38</v>
      </c>
      <c r="J4054" t="s">
        <v>166</v>
      </c>
      <c r="K4054" t="s">
        <v>167</v>
      </c>
      <c r="L4054">
        <v>19134</v>
      </c>
      <c r="M4054" t="s">
        <v>168</v>
      </c>
      <c r="N4054" t="s">
        <v>4699</v>
      </c>
      <c r="O4054" t="s">
        <v>43</v>
      </c>
      <c r="P4054" t="s">
        <v>73</v>
      </c>
      <c r="Q4054" t="s">
        <v>4700</v>
      </c>
      <c r="R4054" s="1">
        <v>409.27199999999999</v>
      </c>
      <c r="S4054">
        <v>2</v>
      </c>
      <c r="T4054">
        <f t="shared" si="63"/>
        <v>6</v>
      </c>
      <c r="U4054" t="s">
        <v>46</v>
      </c>
      <c r="V4054">
        <v>0.4</v>
      </c>
      <c r="W4054">
        <v>163.7088</v>
      </c>
      <c r="X4054" s="1">
        <v>-163.7088</v>
      </c>
      <c r="Y4054" s="1">
        <v>572.98080000000004</v>
      </c>
      <c r="Z4054" t="s">
        <v>53</v>
      </c>
      <c r="AA4054" s="2">
        <v>-81.854399999999998</v>
      </c>
      <c r="AB4054" s="3">
        <v>-0.2</v>
      </c>
      <c r="AC4054" s="1">
        <v>-327.41759999999999</v>
      </c>
      <c r="AD4054">
        <v>4</v>
      </c>
      <c r="AE4054">
        <v>4</v>
      </c>
      <c r="AF4054" t="s">
        <v>48</v>
      </c>
      <c r="AG4054">
        <v>2014</v>
      </c>
      <c r="AH4054">
        <f>COUNTBLANK(datos[[#This Row],[Row ID]:[Year sales]])</f>
        <v>0</v>
      </c>
    </row>
    <row r="4055" spans="1:34" x14ac:dyDescent="0.3">
      <c r="A4055">
        <v>4054</v>
      </c>
      <c r="B4055" t="s">
        <v>7204</v>
      </c>
      <c r="C4055" s="4">
        <v>41911</v>
      </c>
      <c r="D4055" s="4">
        <v>41915</v>
      </c>
      <c r="E4055" t="s">
        <v>67</v>
      </c>
      <c r="F4055" t="s">
        <v>3546</v>
      </c>
      <c r="G4055" t="s">
        <v>3547</v>
      </c>
      <c r="H4055" t="s">
        <v>57</v>
      </c>
      <c r="I4055" t="s">
        <v>38</v>
      </c>
      <c r="J4055" t="s">
        <v>166</v>
      </c>
      <c r="K4055" t="s">
        <v>167</v>
      </c>
      <c r="L4055">
        <v>19134</v>
      </c>
      <c r="M4055" t="s">
        <v>168</v>
      </c>
      <c r="N4055" t="s">
        <v>7205</v>
      </c>
      <c r="O4055" t="s">
        <v>62</v>
      </c>
      <c r="P4055" t="s">
        <v>63</v>
      </c>
      <c r="Q4055" t="s">
        <v>7206</v>
      </c>
      <c r="R4055" s="1">
        <v>55.44</v>
      </c>
      <c r="S4055">
        <v>11</v>
      </c>
      <c r="T4055">
        <f t="shared" si="63"/>
        <v>29</v>
      </c>
      <c r="U4055" t="s">
        <v>75</v>
      </c>
      <c r="V4055">
        <v>0.2</v>
      </c>
      <c r="W4055">
        <v>11.088000000000001</v>
      </c>
      <c r="X4055" s="1">
        <v>-11.087999999999999</v>
      </c>
      <c r="Y4055" s="1">
        <v>66.527999999999992</v>
      </c>
      <c r="Z4055" t="s">
        <v>99</v>
      </c>
      <c r="AA4055" s="2">
        <v>18.018000000000001</v>
      </c>
      <c r="AB4055" s="3">
        <v>0.32500000000000001</v>
      </c>
      <c r="AC4055" s="1">
        <v>-26.334</v>
      </c>
      <c r="AD4055">
        <v>4</v>
      </c>
      <c r="AE4055">
        <v>4</v>
      </c>
      <c r="AF4055" t="s">
        <v>48</v>
      </c>
      <c r="AG4055">
        <v>2014</v>
      </c>
      <c r="AH4055">
        <f>COUNTBLANK(datos[[#This Row],[Row ID]:[Year sales]])</f>
        <v>0</v>
      </c>
    </row>
    <row r="4056" spans="1:34" x14ac:dyDescent="0.3">
      <c r="A4056">
        <v>4055</v>
      </c>
      <c r="B4056" t="s">
        <v>7204</v>
      </c>
      <c r="C4056" s="4">
        <v>41911</v>
      </c>
      <c r="D4056" s="4">
        <v>41915</v>
      </c>
      <c r="E4056" t="s">
        <v>67</v>
      </c>
      <c r="F4056" t="s">
        <v>3546</v>
      </c>
      <c r="G4056" t="s">
        <v>3547</v>
      </c>
      <c r="H4056" t="s">
        <v>57</v>
      </c>
      <c r="I4056" t="s">
        <v>38</v>
      </c>
      <c r="J4056" t="s">
        <v>166</v>
      </c>
      <c r="K4056" t="s">
        <v>167</v>
      </c>
      <c r="L4056">
        <v>19134</v>
      </c>
      <c r="M4056" t="s">
        <v>168</v>
      </c>
      <c r="N4056" t="s">
        <v>4923</v>
      </c>
      <c r="O4056" t="s">
        <v>62</v>
      </c>
      <c r="P4056" t="s">
        <v>110</v>
      </c>
      <c r="Q4056" t="s">
        <v>4924</v>
      </c>
      <c r="R4056" s="1">
        <v>20.928000000000001</v>
      </c>
      <c r="S4056">
        <v>4</v>
      </c>
      <c r="T4056">
        <f t="shared" si="63"/>
        <v>15</v>
      </c>
      <c r="U4056" t="s">
        <v>52</v>
      </c>
      <c r="V4056">
        <v>0.2</v>
      </c>
      <c r="W4056">
        <v>4.1856</v>
      </c>
      <c r="X4056" s="1">
        <v>-4.1856</v>
      </c>
      <c r="Y4056" s="1">
        <v>25.113600000000002</v>
      </c>
      <c r="Z4056" t="s">
        <v>65</v>
      </c>
      <c r="AA4056" s="2">
        <v>6.8015999999999996</v>
      </c>
      <c r="AB4056" s="3">
        <v>0.32499999999999996</v>
      </c>
      <c r="AC4056" s="1">
        <v>-9.9407999999999994</v>
      </c>
      <c r="AD4056">
        <v>4</v>
      </c>
      <c r="AE4056">
        <v>4</v>
      </c>
      <c r="AF4056" t="s">
        <v>48</v>
      </c>
      <c r="AG4056">
        <v>2014</v>
      </c>
      <c r="AH4056">
        <f>COUNTBLANK(datos[[#This Row],[Row ID]:[Year sales]])</f>
        <v>0</v>
      </c>
    </row>
    <row r="4057" spans="1:34" x14ac:dyDescent="0.3">
      <c r="A4057">
        <v>4056</v>
      </c>
      <c r="B4057" t="s">
        <v>7204</v>
      </c>
      <c r="C4057" s="4">
        <v>41911</v>
      </c>
      <c r="D4057" s="4">
        <v>41915</v>
      </c>
      <c r="E4057" t="s">
        <v>67</v>
      </c>
      <c r="F4057" t="s">
        <v>3546</v>
      </c>
      <c r="G4057" t="s">
        <v>3547</v>
      </c>
      <c r="H4057" t="s">
        <v>57</v>
      </c>
      <c r="I4057" t="s">
        <v>38</v>
      </c>
      <c r="J4057" t="s">
        <v>166</v>
      </c>
      <c r="K4057" t="s">
        <v>167</v>
      </c>
      <c r="L4057">
        <v>19134</v>
      </c>
      <c r="M4057" t="s">
        <v>168</v>
      </c>
      <c r="N4057" t="s">
        <v>1793</v>
      </c>
      <c r="O4057" t="s">
        <v>62</v>
      </c>
      <c r="P4057" t="s">
        <v>77</v>
      </c>
      <c r="Q4057" t="s">
        <v>1794</v>
      </c>
      <c r="R4057" s="1">
        <v>1801.6320000000001</v>
      </c>
      <c r="S4057">
        <v>6</v>
      </c>
      <c r="T4057">
        <f t="shared" si="63"/>
        <v>28</v>
      </c>
      <c r="U4057" t="s">
        <v>75</v>
      </c>
      <c r="V4057">
        <v>0.2</v>
      </c>
      <c r="W4057">
        <v>360.32640000000004</v>
      </c>
      <c r="X4057" s="1">
        <v>-360.32639999999998</v>
      </c>
      <c r="Y4057" s="1">
        <v>2161.9584</v>
      </c>
      <c r="Z4057" t="s">
        <v>53</v>
      </c>
      <c r="AA4057" s="2">
        <v>-337.80599999999998</v>
      </c>
      <c r="AB4057" s="3">
        <v>-0.18749999999999997</v>
      </c>
      <c r="AC4057" s="1">
        <v>-1779.1116</v>
      </c>
      <c r="AD4057">
        <v>4</v>
      </c>
      <c r="AE4057">
        <v>4</v>
      </c>
      <c r="AF4057" t="s">
        <v>48</v>
      </c>
      <c r="AG4057">
        <v>2014</v>
      </c>
      <c r="AH4057">
        <f>COUNTBLANK(datos[[#This Row],[Row ID]:[Year sales]])</f>
        <v>0</v>
      </c>
    </row>
    <row r="4058" spans="1:34" x14ac:dyDescent="0.3">
      <c r="A4058">
        <v>4057</v>
      </c>
      <c r="B4058" t="s">
        <v>7204</v>
      </c>
      <c r="C4058" s="4">
        <v>41911</v>
      </c>
      <c r="D4058" s="4">
        <v>41915</v>
      </c>
      <c r="E4058" t="s">
        <v>67</v>
      </c>
      <c r="F4058" t="s">
        <v>3546</v>
      </c>
      <c r="G4058" t="s">
        <v>3547</v>
      </c>
      <c r="H4058" t="s">
        <v>57</v>
      </c>
      <c r="I4058" t="s">
        <v>38</v>
      </c>
      <c r="J4058" t="s">
        <v>166</v>
      </c>
      <c r="K4058" t="s">
        <v>167</v>
      </c>
      <c r="L4058">
        <v>19134</v>
      </c>
      <c r="M4058" t="s">
        <v>168</v>
      </c>
      <c r="N4058" t="s">
        <v>3251</v>
      </c>
      <c r="O4058" t="s">
        <v>43</v>
      </c>
      <c r="P4058" t="s">
        <v>73</v>
      </c>
      <c r="Q4058" t="s">
        <v>3252</v>
      </c>
      <c r="R4058" s="1">
        <v>67.176000000000002</v>
      </c>
      <c r="S4058">
        <v>1</v>
      </c>
      <c r="T4058">
        <f t="shared" si="63"/>
        <v>13</v>
      </c>
      <c r="U4058" t="s">
        <v>46</v>
      </c>
      <c r="V4058">
        <v>0.4</v>
      </c>
      <c r="W4058">
        <v>26.870400000000004</v>
      </c>
      <c r="X4058" s="1">
        <v>-26.8704</v>
      </c>
      <c r="Y4058" s="1">
        <v>94.046400000000006</v>
      </c>
      <c r="Z4058" t="s">
        <v>99</v>
      </c>
      <c r="AA4058" s="2">
        <v>-20.152799999999999</v>
      </c>
      <c r="AB4058" s="3">
        <v>-0.3</v>
      </c>
      <c r="AC4058" s="1">
        <v>-60.458399999999997</v>
      </c>
      <c r="AD4058">
        <v>4</v>
      </c>
      <c r="AE4058">
        <v>4</v>
      </c>
      <c r="AF4058" t="s">
        <v>48</v>
      </c>
      <c r="AG4058">
        <v>2014</v>
      </c>
      <c r="AH4058">
        <f>COUNTBLANK(datos[[#This Row],[Row ID]:[Year sales]])</f>
        <v>0</v>
      </c>
    </row>
    <row r="4059" spans="1:34" x14ac:dyDescent="0.3">
      <c r="A4059">
        <v>4058</v>
      </c>
      <c r="B4059" t="s">
        <v>7207</v>
      </c>
      <c r="C4059" s="4">
        <v>41967</v>
      </c>
      <c r="D4059" s="4">
        <v>41971</v>
      </c>
      <c r="E4059" t="s">
        <v>67</v>
      </c>
      <c r="F4059" t="s">
        <v>1859</v>
      </c>
      <c r="G4059" t="s">
        <v>1860</v>
      </c>
      <c r="H4059" t="s">
        <v>37</v>
      </c>
      <c r="I4059" t="s">
        <v>38</v>
      </c>
      <c r="J4059" t="s">
        <v>323</v>
      </c>
      <c r="K4059" t="s">
        <v>231</v>
      </c>
      <c r="L4059">
        <v>60610</v>
      </c>
      <c r="M4059" t="s">
        <v>125</v>
      </c>
      <c r="N4059" t="s">
        <v>3025</v>
      </c>
      <c r="O4059" t="s">
        <v>62</v>
      </c>
      <c r="P4059" t="s">
        <v>77</v>
      </c>
      <c r="Q4059" t="s">
        <v>3026</v>
      </c>
      <c r="R4059" s="1">
        <v>646.20000000000005</v>
      </c>
      <c r="S4059">
        <v>5</v>
      </c>
      <c r="T4059">
        <f t="shared" si="63"/>
        <v>27</v>
      </c>
      <c r="U4059" t="s">
        <v>75</v>
      </c>
      <c r="V4059">
        <v>0.2</v>
      </c>
      <c r="W4059">
        <v>129.24</v>
      </c>
      <c r="X4059" s="1">
        <v>-129.24</v>
      </c>
      <c r="Y4059" s="1">
        <v>775.44</v>
      </c>
      <c r="Z4059" t="s">
        <v>53</v>
      </c>
      <c r="AA4059" s="2">
        <v>-8.0775000000000006</v>
      </c>
      <c r="AB4059" s="3">
        <v>-1.2500000000000001E-2</v>
      </c>
      <c r="AC4059" s="1">
        <v>-525.03750000000002</v>
      </c>
      <c r="AD4059">
        <v>4</v>
      </c>
      <c r="AE4059">
        <v>4</v>
      </c>
      <c r="AF4059" t="s">
        <v>48</v>
      </c>
      <c r="AG4059">
        <v>2014</v>
      </c>
      <c r="AH4059">
        <f>COUNTBLANK(datos[[#This Row],[Row ID]:[Year sales]])</f>
        <v>0</v>
      </c>
    </row>
    <row r="4060" spans="1:34" x14ac:dyDescent="0.3">
      <c r="A4060">
        <v>4059</v>
      </c>
      <c r="B4060" t="s">
        <v>7208</v>
      </c>
      <c r="C4060" s="4">
        <v>42328</v>
      </c>
      <c r="D4060" s="4">
        <v>42332</v>
      </c>
      <c r="E4060" t="s">
        <v>67</v>
      </c>
      <c r="F4060" t="s">
        <v>585</v>
      </c>
      <c r="G4060" t="s">
        <v>586</v>
      </c>
      <c r="H4060" t="s">
        <v>37</v>
      </c>
      <c r="I4060" t="s">
        <v>38</v>
      </c>
      <c r="J4060" t="s">
        <v>3226</v>
      </c>
      <c r="K4060" t="s">
        <v>59</v>
      </c>
      <c r="L4060">
        <v>94601</v>
      </c>
      <c r="M4060" t="s">
        <v>60</v>
      </c>
      <c r="N4060" t="s">
        <v>2810</v>
      </c>
      <c r="O4060" t="s">
        <v>90</v>
      </c>
      <c r="P4060" t="s">
        <v>91</v>
      </c>
      <c r="Q4060" t="s">
        <v>2811</v>
      </c>
      <c r="R4060" s="1">
        <v>72.744</v>
      </c>
      <c r="S4060">
        <v>7</v>
      </c>
      <c r="T4060">
        <f t="shared" si="63"/>
        <v>16</v>
      </c>
      <c r="U4060" t="s">
        <v>75</v>
      </c>
      <c r="V4060">
        <v>0.2</v>
      </c>
      <c r="W4060">
        <v>14.5488</v>
      </c>
      <c r="X4060" s="1">
        <v>-14.5488</v>
      </c>
      <c r="Y4060" s="1">
        <v>87.2928</v>
      </c>
      <c r="Z4060" t="s">
        <v>99</v>
      </c>
      <c r="AA4060" s="2">
        <v>-15.4581</v>
      </c>
      <c r="AB4060" s="3">
        <v>-0.21249999999999999</v>
      </c>
      <c r="AC4060" s="1">
        <v>-73.653300000000002</v>
      </c>
      <c r="AD4060">
        <v>4</v>
      </c>
      <c r="AE4060">
        <v>4</v>
      </c>
      <c r="AF4060" t="s">
        <v>48</v>
      </c>
      <c r="AG4060">
        <v>2015</v>
      </c>
      <c r="AH4060">
        <f>COUNTBLANK(datos[[#This Row],[Row ID]:[Year sales]])</f>
        <v>0</v>
      </c>
    </row>
    <row r="4061" spans="1:34" x14ac:dyDescent="0.3">
      <c r="A4061">
        <v>4060</v>
      </c>
      <c r="B4061" t="s">
        <v>7208</v>
      </c>
      <c r="C4061" s="4">
        <v>42328</v>
      </c>
      <c r="D4061" s="4">
        <v>42332</v>
      </c>
      <c r="E4061" t="s">
        <v>67</v>
      </c>
      <c r="F4061" t="s">
        <v>585</v>
      </c>
      <c r="G4061" t="s">
        <v>586</v>
      </c>
      <c r="H4061" t="s">
        <v>37</v>
      </c>
      <c r="I4061" t="s">
        <v>38</v>
      </c>
      <c r="J4061" t="s">
        <v>3226</v>
      </c>
      <c r="K4061" t="s">
        <v>59</v>
      </c>
      <c r="L4061">
        <v>94601</v>
      </c>
      <c r="M4061" t="s">
        <v>60</v>
      </c>
      <c r="N4061" t="s">
        <v>1831</v>
      </c>
      <c r="O4061" t="s">
        <v>43</v>
      </c>
      <c r="P4061" t="s">
        <v>50</v>
      </c>
      <c r="Q4061" t="s">
        <v>1832</v>
      </c>
      <c r="R4061" s="1">
        <v>572.16</v>
      </c>
      <c r="S4061">
        <v>3</v>
      </c>
      <c r="T4061">
        <f t="shared" si="63"/>
        <v>27</v>
      </c>
      <c r="U4061" t="s">
        <v>52</v>
      </c>
      <c r="V4061">
        <v>0.2</v>
      </c>
      <c r="W4061">
        <v>114.432</v>
      </c>
      <c r="X4061" s="1">
        <v>-114.432</v>
      </c>
      <c r="Y4061" s="1">
        <v>686.59199999999998</v>
      </c>
      <c r="Z4061" t="s">
        <v>53</v>
      </c>
      <c r="AA4061" s="2">
        <v>35.76</v>
      </c>
      <c r="AB4061" s="3">
        <v>6.25E-2</v>
      </c>
      <c r="AC4061" s="1">
        <v>-421.96800000000002</v>
      </c>
      <c r="AD4061">
        <v>4</v>
      </c>
      <c r="AE4061">
        <v>4</v>
      </c>
      <c r="AF4061" t="s">
        <v>48</v>
      </c>
      <c r="AG4061">
        <v>2015</v>
      </c>
      <c r="AH4061">
        <f>COUNTBLANK(datos[[#This Row],[Row ID]:[Year sales]])</f>
        <v>0</v>
      </c>
    </row>
    <row r="4062" spans="1:34" x14ac:dyDescent="0.3">
      <c r="A4062">
        <v>4061</v>
      </c>
      <c r="B4062" t="s">
        <v>7209</v>
      </c>
      <c r="C4062" s="4">
        <v>42675</v>
      </c>
      <c r="D4062" s="4">
        <v>42681</v>
      </c>
      <c r="E4062" t="s">
        <v>67</v>
      </c>
      <c r="F4062" t="s">
        <v>1679</v>
      </c>
      <c r="G4062" t="s">
        <v>1680</v>
      </c>
      <c r="H4062" t="s">
        <v>37</v>
      </c>
      <c r="I4062" t="s">
        <v>38</v>
      </c>
      <c r="J4062" t="s">
        <v>323</v>
      </c>
      <c r="K4062" t="s">
        <v>231</v>
      </c>
      <c r="L4062">
        <v>60610</v>
      </c>
      <c r="M4062" t="s">
        <v>125</v>
      </c>
      <c r="N4062" t="s">
        <v>2841</v>
      </c>
      <c r="O4062" t="s">
        <v>90</v>
      </c>
      <c r="P4062" t="s">
        <v>181</v>
      </c>
      <c r="Q4062" t="s">
        <v>2842</v>
      </c>
      <c r="R4062" s="1">
        <v>68.111999999999995</v>
      </c>
      <c r="S4062">
        <v>3</v>
      </c>
      <c r="T4062">
        <f t="shared" si="63"/>
        <v>49</v>
      </c>
      <c r="U4062" t="s">
        <v>52</v>
      </c>
      <c r="V4062">
        <v>0.2</v>
      </c>
      <c r="W4062">
        <v>13.622399999999999</v>
      </c>
      <c r="X4062" s="1">
        <v>-13.622400000000001</v>
      </c>
      <c r="Y4062" s="1">
        <v>81.734399999999994</v>
      </c>
      <c r="Z4062" t="s">
        <v>99</v>
      </c>
      <c r="AA4062" s="2">
        <v>17.8794</v>
      </c>
      <c r="AB4062" s="3">
        <v>0.26250000000000001</v>
      </c>
      <c r="AC4062" s="1">
        <v>-36.610199999999999</v>
      </c>
      <c r="AD4062">
        <v>6</v>
      </c>
      <c r="AE4062">
        <v>6</v>
      </c>
      <c r="AF4062" t="s">
        <v>48</v>
      </c>
      <c r="AG4062">
        <v>2016</v>
      </c>
      <c r="AH4062">
        <f>COUNTBLANK(datos[[#This Row],[Row ID]:[Year sales]])</f>
        <v>0</v>
      </c>
    </row>
    <row r="4063" spans="1:34" x14ac:dyDescent="0.3">
      <c r="A4063">
        <v>4062</v>
      </c>
      <c r="B4063" t="s">
        <v>7210</v>
      </c>
      <c r="C4063" s="4">
        <v>42264</v>
      </c>
      <c r="D4063" s="4">
        <v>42267</v>
      </c>
      <c r="E4063" t="s">
        <v>208</v>
      </c>
      <c r="F4063" t="s">
        <v>6383</v>
      </c>
      <c r="G4063" t="s">
        <v>6384</v>
      </c>
      <c r="H4063" t="s">
        <v>57</v>
      </c>
      <c r="I4063" t="s">
        <v>38</v>
      </c>
      <c r="J4063" t="s">
        <v>115</v>
      </c>
      <c r="K4063" t="s">
        <v>116</v>
      </c>
      <c r="L4063">
        <v>98105</v>
      </c>
      <c r="M4063" t="s">
        <v>60</v>
      </c>
      <c r="N4063" t="s">
        <v>4521</v>
      </c>
      <c r="O4063" t="s">
        <v>62</v>
      </c>
      <c r="P4063" t="s">
        <v>94</v>
      </c>
      <c r="Q4063" t="s">
        <v>4522</v>
      </c>
      <c r="R4063" s="1">
        <v>25.032</v>
      </c>
      <c r="S4063">
        <v>3</v>
      </c>
      <c r="T4063">
        <f t="shared" si="63"/>
        <v>39</v>
      </c>
      <c r="U4063" t="s">
        <v>52</v>
      </c>
      <c r="V4063">
        <v>0.2</v>
      </c>
      <c r="W4063">
        <v>5.0064000000000002</v>
      </c>
      <c r="X4063" s="1">
        <v>-5.0064000000000002</v>
      </c>
      <c r="Y4063" s="1">
        <v>30.038399999999999</v>
      </c>
      <c r="Z4063" t="s">
        <v>65</v>
      </c>
      <c r="AA4063" s="2">
        <v>7.8224999999999998</v>
      </c>
      <c r="AB4063" s="3">
        <v>0.3125</v>
      </c>
      <c r="AC4063" s="1">
        <v>-12.203099999999999</v>
      </c>
      <c r="AD4063">
        <v>3</v>
      </c>
      <c r="AE4063">
        <v>3</v>
      </c>
      <c r="AF4063" t="s">
        <v>48</v>
      </c>
      <c r="AG4063">
        <v>2015</v>
      </c>
      <c r="AH4063">
        <f>COUNTBLANK(datos[[#This Row],[Row ID]:[Year sales]])</f>
        <v>0</v>
      </c>
    </row>
    <row r="4064" spans="1:34" x14ac:dyDescent="0.3">
      <c r="A4064">
        <v>4063</v>
      </c>
      <c r="B4064" t="s">
        <v>7211</v>
      </c>
      <c r="C4064" s="4">
        <v>42439</v>
      </c>
      <c r="D4064" s="4">
        <v>42443</v>
      </c>
      <c r="E4064" t="s">
        <v>67</v>
      </c>
      <c r="F4064" t="s">
        <v>3578</v>
      </c>
      <c r="G4064" t="s">
        <v>3579</v>
      </c>
      <c r="H4064" t="s">
        <v>37</v>
      </c>
      <c r="I4064" t="s">
        <v>38</v>
      </c>
      <c r="J4064" t="s">
        <v>166</v>
      </c>
      <c r="K4064" t="s">
        <v>167</v>
      </c>
      <c r="L4064">
        <v>19143</v>
      </c>
      <c r="M4064" t="s">
        <v>168</v>
      </c>
      <c r="N4064" t="s">
        <v>4975</v>
      </c>
      <c r="O4064" t="s">
        <v>90</v>
      </c>
      <c r="P4064" t="s">
        <v>181</v>
      </c>
      <c r="Q4064" t="s">
        <v>4976</v>
      </c>
      <c r="R4064" s="1">
        <v>39.991999999999997</v>
      </c>
      <c r="S4064">
        <v>1</v>
      </c>
      <c r="T4064">
        <f t="shared" si="63"/>
        <v>34</v>
      </c>
      <c r="U4064" t="s">
        <v>46</v>
      </c>
      <c r="V4064">
        <v>0.2</v>
      </c>
      <c r="W4064">
        <v>7.9984000000000002</v>
      </c>
      <c r="X4064" s="1">
        <v>-7.9984000000000002</v>
      </c>
      <c r="Y4064" s="1">
        <v>47.990399999999994</v>
      </c>
      <c r="Z4064" t="s">
        <v>65</v>
      </c>
      <c r="AA4064" s="2">
        <v>7.4984999999999999</v>
      </c>
      <c r="AB4064" s="3">
        <v>0.1875</v>
      </c>
      <c r="AC4064" s="1">
        <v>-24.495100000000001</v>
      </c>
      <c r="AD4064">
        <v>4</v>
      </c>
      <c r="AE4064">
        <v>4</v>
      </c>
      <c r="AF4064" t="s">
        <v>48</v>
      </c>
      <c r="AG4064">
        <v>2016</v>
      </c>
      <c r="AH4064">
        <f>COUNTBLANK(datos[[#This Row],[Row ID]:[Year sales]])</f>
        <v>0</v>
      </c>
    </row>
    <row r="4065" spans="1:34" x14ac:dyDescent="0.3">
      <c r="A4065">
        <v>4064</v>
      </c>
      <c r="B4065" t="s">
        <v>7212</v>
      </c>
      <c r="C4065" s="4">
        <v>41813</v>
      </c>
      <c r="D4065" s="4">
        <v>41816</v>
      </c>
      <c r="E4065" t="s">
        <v>208</v>
      </c>
      <c r="F4065" t="s">
        <v>6006</v>
      </c>
      <c r="G4065" t="s">
        <v>6007</v>
      </c>
      <c r="H4065" t="s">
        <v>37</v>
      </c>
      <c r="I4065" t="s">
        <v>38</v>
      </c>
      <c r="J4065" t="s">
        <v>107</v>
      </c>
      <c r="K4065" t="s">
        <v>108</v>
      </c>
      <c r="L4065">
        <v>28027</v>
      </c>
      <c r="M4065" t="s">
        <v>41</v>
      </c>
      <c r="N4065" t="s">
        <v>7213</v>
      </c>
      <c r="O4065" t="s">
        <v>62</v>
      </c>
      <c r="P4065" t="s">
        <v>86</v>
      </c>
      <c r="Q4065" t="s">
        <v>4252</v>
      </c>
      <c r="R4065" s="1">
        <v>20.015999999999998</v>
      </c>
      <c r="S4065">
        <v>9</v>
      </c>
      <c r="T4065">
        <f t="shared" si="63"/>
        <v>39</v>
      </c>
      <c r="U4065" t="s">
        <v>75</v>
      </c>
      <c r="V4065">
        <v>0.2</v>
      </c>
      <c r="W4065">
        <v>4.0031999999999996</v>
      </c>
      <c r="X4065" s="1">
        <v>-4.0031999999999996</v>
      </c>
      <c r="Y4065" s="1">
        <v>24.019199999999998</v>
      </c>
      <c r="Z4065" t="s">
        <v>65</v>
      </c>
      <c r="AA4065" s="2">
        <v>1.7514000000000001</v>
      </c>
      <c r="AB4065" s="3">
        <v>8.7500000000000008E-2</v>
      </c>
      <c r="AC4065" s="1">
        <v>-14.2614</v>
      </c>
      <c r="AD4065">
        <v>3</v>
      </c>
      <c r="AE4065">
        <v>3</v>
      </c>
      <c r="AF4065" t="s">
        <v>48</v>
      </c>
      <c r="AG4065">
        <v>2014</v>
      </c>
      <c r="AH4065">
        <f>COUNTBLANK(datos[[#This Row],[Row ID]:[Year sales]])</f>
        <v>0</v>
      </c>
    </row>
    <row r="4066" spans="1:34" x14ac:dyDescent="0.3">
      <c r="A4066">
        <v>4065</v>
      </c>
      <c r="B4066" t="s">
        <v>7212</v>
      </c>
      <c r="C4066" s="4">
        <v>41813</v>
      </c>
      <c r="D4066" s="4">
        <v>41816</v>
      </c>
      <c r="E4066" t="s">
        <v>208</v>
      </c>
      <c r="F4066" t="s">
        <v>6006</v>
      </c>
      <c r="G4066" t="s">
        <v>6007</v>
      </c>
      <c r="H4066" t="s">
        <v>37</v>
      </c>
      <c r="I4066" t="s">
        <v>38</v>
      </c>
      <c r="J4066" t="s">
        <v>107</v>
      </c>
      <c r="K4066" t="s">
        <v>108</v>
      </c>
      <c r="L4066">
        <v>28027</v>
      </c>
      <c r="M4066" t="s">
        <v>41</v>
      </c>
      <c r="N4066" t="s">
        <v>6841</v>
      </c>
      <c r="O4066" t="s">
        <v>62</v>
      </c>
      <c r="P4066" t="s">
        <v>599</v>
      </c>
      <c r="Q4066" t="s">
        <v>6842</v>
      </c>
      <c r="R4066" s="1">
        <v>3.1040000000000001</v>
      </c>
      <c r="S4066">
        <v>1</v>
      </c>
      <c r="T4066">
        <f t="shared" si="63"/>
        <v>12</v>
      </c>
      <c r="U4066" t="s">
        <v>46</v>
      </c>
      <c r="V4066">
        <v>0.2</v>
      </c>
      <c r="W4066">
        <v>0.62080000000000002</v>
      </c>
      <c r="X4066" s="1">
        <v>-0.62080000000000002</v>
      </c>
      <c r="Y4066" s="1">
        <v>3.7248000000000001</v>
      </c>
      <c r="Z4066" t="s">
        <v>65</v>
      </c>
      <c r="AA4066" s="2">
        <v>0.34920000000000001</v>
      </c>
      <c r="AB4066" s="3">
        <v>0.1125</v>
      </c>
      <c r="AC4066" s="1">
        <v>-2.1339999999999999</v>
      </c>
      <c r="AD4066">
        <v>3</v>
      </c>
      <c r="AE4066">
        <v>3</v>
      </c>
      <c r="AF4066" t="s">
        <v>48</v>
      </c>
      <c r="AG4066">
        <v>2014</v>
      </c>
      <c r="AH4066">
        <f>COUNTBLANK(datos[[#This Row],[Row ID]:[Year sales]])</f>
        <v>0</v>
      </c>
    </row>
    <row r="4067" spans="1:34" x14ac:dyDescent="0.3">
      <c r="A4067">
        <v>4066</v>
      </c>
      <c r="B4067" t="s">
        <v>7214</v>
      </c>
      <c r="C4067" s="4">
        <v>41944</v>
      </c>
      <c r="D4067" s="4">
        <v>41948</v>
      </c>
      <c r="E4067" t="s">
        <v>67</v>
      </c>
      <c r="F4067" t="s">
        <v>1527</v>
      </c>
      <c r="G4067" t="s">
        <v>1528</v>
      </c>
      <c r="H4067" t="s">
        <v>57</v>
      </c>
      <c r="I4067" t="s">
        <v>38</v>
      </c>
      <c r="J4067" t="s">
        <v>487</v>
      </c>
      <c r="K4067" t="s">
        <v>108</v>
      </c>
      <c r="L4067">
        <v>28205</v>
      </c>
      <c r="M4067" t="s">
        <v>41</v>
      </c>
      <c r="N4067" t="s">
        <v>4017</v>
      </c>
      <c r="O4067" t="s">
        <v>62</v>
      </c>
      <c r="P4067" t="s">
        <v>289</v>
      </c>
      <c r="Q4067" t="s">
        <v>583</v>
      </c>
      <c r="R4067" s="1">
        <v>7.52</v>
      </c>
      <c r="S4067">
        <v>5</v>
      </c>
      <c r="T4067">
        <f t="shared" si="63"/>
        <v>215</v>
      </c>
      <c r="U4067" t="s">
        <v>75</v>
      </c>
      <c r="V4067">
        <v>0.2</v>
      </c>
      <c r="W4067">
        <v>1.504</v>
      </c>
      <c r="X4067" s="1">
        <v>-1.504</v>
      </c>
      <c r="Y4067" s="1">
        <v>9.0239999999999991</v>
      </c>
      <c r="Z4067" t="s">
        <v>65</v>
      </c>
      <c r="AA4067" s="2">
        <v>1.41</v>
      </c>
      <c r="AB4067" s="3">
        <v>0.1875</v>
      </c>
      <c r="AC4067" s="1">
        <v>-4.6059999999999999</v>
      </c>
      <c r="AD4067">
        <v>4</v>
      </c>
      <c r="AE4067">
        <v>4</v>
      </c>
      <c r="AF4067" t="s">
        <v>48</v>
      </c>
      <c r="AG4067">
        <v>2014</v>
      </c>
      <c r="AH4067">
        <f>COUNTBLANK(datos[[#This Row],[Row ID]:[Year sales]])</f>
        <v>0</v>
      </c>
    </row>
    <row r="4068" spans="1:34" x14ac:dyDescent="0.3">
      <c r="A4068">
        <v>4067</v>
      </c>
      <c r="B4068" t="s">
        <v>7214</v>
      </c>
      <c r="C4068" s="4">
        <v>41944</v>
      </c>
      <c r="D4068" s="4">
        <v>41948</v>
      </c>
      <c r="E4068" t="s">
        <v>67</v>
      </c>
      <c r="F4068" t="s">
        <v>1527</v>
      </c>
      <c r="G4068" t="s">
        <v>1528</v>
      </c>
      <c r="H4068" t="s">
        <v>57</v>
      </c>
      <c r="I4068" t="s">
        <v>38</v>
      </c>
      <c r="J4068" t="s">
        <v>487</v>
      </c>
      <c r="K4068" t="s">
        <v>108</v>
      </c>
      <c r="L4068">
        <v>28205</v>
      </c>
      <c r="M4068" t="s">
        <v>41</v>
      </c>
      <c r="N4068" t="s">
        <v>3978</v>
      </c>
      <c r="O4068" t="s">
        <v>62</v>
      </c>
      <c r="P4068" t="s">
        <v>86</v>
      </c>
      <c r="Q4068" t="s">
        <v>3979</v>
      </c>
      <c r="R4068" s="1">
        <v>10.272</v>
      </c>
      <c r="S4068">
        <v>3</v>
      </c>
      <c r="T4068">
        <f t="shared" si="63"/>
        <v>23</v>
      </c>
      <c r="U4068" t="s">
        <v>52</v>
      </c>
      <c r="V4068">
        <v>0.2</v>
      </c>
      <c r="W4068">
        <v>2.0544000000000002</v>
      </c>
      <c r="X4068" s="1">
        <v>-2.0543999999999998</v>
      </c>
      <c r="Y4068" s="1">
        <v>12.3264</v>
      </c>
      <c r="Z4068" t="s">
        <v>65</v>
      </c>
      <c r="AA4068" s="2">
        <v>0.89880000000000004</v>
      </c>
      <c r="AB4068" s="3">
        <v>8.7500000000000008E-2</v>
      </c>
      <c r="AC4068" s="1">
        <v>-7.3188000000000004</v>
      </c>
      <c r="AD4068">
        <v>4</v>
      </c>
      <c r="AE4068">
        <v>4</v>
      </c>
      <c r="AF4068" t="s">
        <v>48</v>
      </c>
      <c r="AG4068">
        <v>2014</v>
      </c>
      <c r="AH4068">
        <f>COUNTBLANK(datos[[#This Row],[Row ID]:[Year sales]])</f>
        <v>0</v>
      </c>
    </row>
    <row r="4069" spans="1:34" x14ac:dyDescent="0.3">
      <c r="A4069">
        <v>4068</v>
      </c>
      <c r="B4069" t="s">
        <v>7214</v>
      </c>
      <c r="C4069" s="4">
        <v>41944</v>
      </c>
      <c r="D4069" s="4">
        <v>41948</v>
      </c>
      <c r="E4069" t="s">
        <v>67</v>
      </c>
      <c r="F4069" t="s">
        <v>1527</v>
      </c>
      <c r="G4069" t="s">
        <v>1528</v>
      </c>
      <c r="H4069" t="s">
        <v>57</v>
      </c>
      <c r="I4069" t="s">
        <v>38</v>
      </c>
      <c r="J4069" t="s">
        <v>487</v>
      </c>
      <c r="K4069" t="s">
        <v>108</v>
      </c>
      <c r="L4069">
        <v>28205</v>
      </c>
      <c r="M4069" t="s">
        <v>41</v>
      </c>
      <c r="N4069" t="s">
        <v>4593</v>
      </c>
      <c r="O4069" t="s">
        <v>62</v>
      </c>
      <c r="P4069" t="s">
        <v>63</v>
      </c>
      <c r="Q4069" t="s">
        <v>4594</v>
      </c>
      <c r="R4069" s="1">
        <v>47.808</v>
      </c>
      <c r="S4069">
        <v>12</v>
      </c>
      <c r="T4069">
        <f t="shared" si="63"/>
        <v>22</v>
      </c>
      <c r="U4069" t="s">
        <v>75</v>
      </c>
      <c r="V4069">
        <v>0.2</v>
      </c>
      <c r="W4069">
        <v>9.5616000000000003</v>
      </c>
      <c r="X4069" s="1">
        <v>-9.5616000000000003</v>
      </c>
      <c r="Y4069" s="1">
        <v>57.369599999999998</v>
      </c>
      <c r="Z4069" t="s">
        <v>99</v>
      </c>
      <c r="AA4069" s="2">
        <v>15.537599999999999</v>
      </c>
      <c r="AB4069" s="3">
        <v>0.32500000000000001</v>
      </c>
      <c r="AC4069" s="1">
        <v>-22.7088</v>
      </c>
      <c r="AD4069">
        <v>4</v>
      </c>
      <c r="AE4069">
        <v>4</v>
      </c>
      <c r="AF4069" t="s">
        <v>48</v>
      </c>
      <c r="AG4069">
        <v>2014</v>
      </c>
      <c r="AH4069">
        <f>COUNTBLANK(datos[[#This Row],[Row ID]:[Year sales]])</f>
        <v>0</v>
      </c>
    </row>
    <row r="4070" spans="1:34" x14ac:dyDescent="0.3">
      <c r="A4070">
        <v>4069</v>
      </c>
      <c r="B4070" t="s">
        <v>7214</v>
      </c>
      <c r="C4070" s="4">
        <v>41944</v>
      </c>
      <c r="D4070" s="4">
        <v>41948</v>
      </c>
      <c r="E4070" t="s">
        <v>67</v>
      </c>
      <c r="F4070" t="s">
        <v>1527</v>
      </c>
      <c r="G4070" t="s">
        <v>1528</v>
      </c>
      <c r="H4070" t="s">
        <v>57</v>
      </c>
      <c r="I4070" t="s">
        <v>38</v>
      </c>
      <c r="J4070" t="s">
        <v>487</v>
      </c>
      <c r="K4070" t="s">
        <v>108</v>
      </c>
      <c r="L4070">
        <v>28205</v>
      </c>
      <c r="M4070" t="s">
        <v>41</v>
      </c>
      <c r="N4070" t="s">
        <v>7215</v>
      </c>
      <c r="O4070" t="s">
        <v>90</v>
      </c>
      <c r="P4070" t="s">
        <v>91</v>
      </c>
      <c r="Q4070" t="s">
        <v>7216</v>
      </c>
      <c r="R4070" s="1">
        <v>978.84</v>
      </c>
      <c r="S4070">
        <v>9</v>
      </c>
      <c r="T4070">
        <f t="shared" si="63"/>
        <v>12</v>
      </c>
      <c r="U4070" t="s">
        <v>75</v>
      </c>
      <c r="V4070">
        <v>0.2</v>
      </c>
      <c r="W4070">
        <v>195.76800000000003</v>
      </c>
      <c r="X4070" s="1">
        <v>-195.768</v>
      </c>
      <c r="Y4070" s="1">
        <v>1174.6080000000002</v>
      </c>
      <c r="Z4070" t="s">
        <v>53</v>
      </c>
      <c r="AA4070" s="2">
        <v>110.1195</v>
      </c>
      <c r="AB4070" s="3">
        <v>0.1125</v>
      </c>
      <c r="AC4070" s="1">
        <v>-672.95249999999999</v>
      </c>
      <c r="AD4070">
        <v>4</v>
      </c>
      <c r="AE4070">
        <v>4</v>
      </c>
      <c r="AF4070" t="s">
        <v>48</v>
      </c>
      <c r="AG4070">
        <v>2014</v>
      </c>
      <c r="AH4070">
        <f>COUNTBLANK(datos[[#This Row],[Row ID]:[Year sales]])</f>
        <v>0</v>
      </c>
    </row>
    <row r="4071" spans="1:34" x14ac:dyDescent="0.3">
      <c r="A4071">
        <v>4070</v>
      </c>
      <c r="B4071" t="s">
        <v>7217</v>
      </c>
      <c r="C4071" s="4">
        <v>42610</v>
      </c>
      <c r="D4071" s="4">
        <v>42613</v>
      </c>
      <c r="E4071" t="s">
        <v>208</v>
      </c>
      <c r="F4071" t="s">
        <v>5286</v>
      </c>
      <c r="G4071" t="s">
        <v>5287</v>
      </c>
      <c r="H4071" t="s">
        <v>37</v>
      </c>
      <c r="I4071" t="s">
        <v>38</v>
      </c>
      <c r="J4071" t="s">
        <v>837</v>
      </c>
      <c r="K4071" t="s">
        <v>124</v>
      </c>
      <c r="L4071">
        <v>75081</v>
      </c>
      <c r="M4071" t="s">
        <v>125</v>
      </c>
      <c r="N4071" t="s">
        <v>1395</v>
      </c>
      <c r="O4071" t="s">
        <v>62</v>
      </c>
      <c r="P4071" t="s">
        <v>94</v>
      </c>
      <c r="Q4071" t="s">
        <v>1396</v>
      </c>
      <c r="R4071" s="1">
        <v>13.14</v>
      </c>
      <c r="S4071">
        <v>9</v>
      </c>
      <c r="T4071">
        <f t="shared" si="63"/>
        <v>42</v>
      </c>
      <c r="U4071" t="s">
        <v>75</v>
      </c>
      <c r="V4071">
        <v>0.8</v>
      </c>
      <c r="W4071">
        <v>10.512</v>
      </c>
      <c r="X4071" s="1">
        <v>-10.512</v>
      </c>
      <c r="Y4071" s="1">
        <v>23.652000000000001</v>
      </c>
      <c r="Z4071" t="s">
        <v>65</v>
      </c>
      <c r="AA4071" s="2">
        <v>-21.681000000000001</v>
      </c>
      <c r="AB4071" s="3">
        <v>-1.65</v>
      </c>
      <c r="AC4071" s="1">
        <v>-24.309000000000001</v>
      </c>
      <c r="AD4071">
        <v>3</v>
      </c>
      <c r="AE4071">
        <v>3</v>
      </c>
      <c r="AF4071" t="s">
        <v>48</v>
      </c>
      <c r="AG4071">
        <v>2016</v>
      </c>
      <c r="AH4071">
        <f>COUNTBLANK(datos[[#This Row],[Row ID]:[Year sales]])</f>
        <v>0</v>
      </c>
    </row>
    <row r="4072" spans="1:34" x14ac:dyDescent="0.3">
      <c r="A4072">
        <v>4071</v>
      </c>
      <c r="B4072" t="s">
        <v>7217</v>
      </c>
      <c r="C4072" s="4">
        <v>42610</v>
      </c>
      <c r="D4072" s="4">
        <v>42613</v>
      </c>
      <c r="E4072" t="s">
        <v>208</v>
      </c>
      <c r="F4072" t="s">
        <v>5286</v>
      </c>
      <c r="G4072" t="s">
        <v>5287</v>
      </c>
      <c r="H4072" t="s">
        <v>37</v>
      </c>
      <c r="I4072" t="s">
        <v>38</v>
      </c>
      <c r="J4072" t="s">
        <v>837</v>
      </c>
      <c r="K4072" t="s">
        <v>124</v>
      </c>
      <c r="L4072">
        <v>75081</v>
      </c>
      <c r="M4072" t="s">
        <v>125</v>
      </c>
      <c r="N4072" t="s">
        <v>4395</v>
      </c>
      <c r="O4072" t="s">
        <v>62</v>
      </c>
      <c r="P4072" t="s">
        <v>94</v>
      </c>
      <c r="Q4072" t="s">
        <v>4396</v>
      </c>
      <c r="R4072" s="1">
        <v>10.023999999999999</v>
      </c>
      <c r="S4072">
        <v>4</v>
      </c>
      <c r="T4072">
        <f t="shared" si="63"/>
        <v>12</v>
      </c>
      <c r="U4072" t="s">
        <v>52</v>
      </c>
      <c r="V4072">
        <v>0.8</v>
      </c>
      <c r="W4072">
        <v>8.0191999999999997</v>
      </c>
      <c r="X4072" s="1">
        <v>-8.0191999999999997</v>
      </c>
      <c r="Y4072" s="1">
        <v>18.043199999999999</v>
      </c>
      <c r="Z4072" t="s">
        <v>65</v>
      </c>
      <c r="AA4072" s="2">
        <v>-16.5396</v>
      </c>
      <c r="AB4072" s="3">
        <v>-1.6500000000000001</v>
      </c>
      <c r="AC4072" s="1">
        <v>-18.5444</v>
      </c>
      <c r="AD4072">
        <v>3</v>
      </c>
      <c r="AE4072">
        <v>3</v>
      </c>
      <c r="AF4072" t="s">
        <v>48</v>
      </c>
      <c r="AG4072">
        <v>2016</v>
      </c>
      <c r="AH4072">
        <f>COUNTBLANK(datos[[#This Row],[Row ID]:[Year sales]])</f>
        <v>0</v>
      </c>
    </row>
    <row r="4073" spans="1:34" x14ac:dyDescent="0.3">
      <c r="A4073">
        <v>4072</v>
      </c>
      <c r="B4073" t="s">
        <v>7217</v>
      </c>
      <c r="C4073" s="4">
        <v>42610</v>
      </c>
      <c r="D4073" s="4">
        <v>42613</v>
      </c>
      <c r="E4073" t="s">
        <v>208</v>
      </c>
      <c r="F4073" t="s">
        <v>5286</v>
      </c>
      <c r="G4073" t="s">
        <v>5287</v>
      </c>
      <c r="H4073" t="s">
        <v>37</v>
      </c>
      <c r="I4073" t="s">
        <v>38</v>
      </c>
      <c r="J4073" t="s">
        <v>837</v>
      </c>
      <c r="K4073" t="s">
        <v>124</v>
      </c>
      <c r="L4073">
        <v>75081</v>
      </c>
      <c r="M4073" t="s">
        <v>125</v>
      </c>
      <c r="N4073" t="s">
        <v>4504</v>
      </c>
      <c r="O4073" t="s">
        <v>43</v>
      </c>
      <c r="P4073" t="s">
        <v>44</v>
      </c>
      <c r="Q4073" t="s">
        <v>4505</v>
      </c>
      <c r="R4073" s="1">
        <v>156.37280000000001</v>
      </c>
      <c r="S4073">
        <v>2</v>
      </c>
      <c r="T4073">
        <f t="shared" si="63"/>
        <v>19</v>
      </c>
      <c r="U4073" t="s">
        <v>46</v>
      </c>
      <c r="V4073">
        <v>0.32</v>
      </c>
      <c r="W4073">
        <v>50.039296000000007</v>
      </c>
      <c r="X4073" s="1">
        <v>-50.039296</v>
      </c>
      <c r="Y4073" s="1">
        <v>206.41209600000002</v>
      </c>
      <c r="Z4073" t="s">
        <v>47</v>
      </c>
      <c r="AA4073" s="2">
        <v>-52.890799999999999</v>
      </c>
      <c r="AB4073" s="3">
        <v>-0.33823529411764702</v>
      </c>
      <c r="AC4073" s="1">
        <v>-159.22430399999999</v>
      </c>
      <c r="AD4073">
        <v>3</v>
      </c>
      <c r="AE4073">
        <v>3</v>
      </c>
      <c r="AF4073" t="s">
        <v>48</v>
      </c>
      <c r="AG4073">
        <v>2016</v>
      </c>
      <c r="AH4073">
        <f>COUNTBLANK(datos[[#This Row],[Row ID]:[Year sales]])</f>
        <v>0</v>
      </c>
    </row>
    <row r="4074" spans="1:34" x14ac:dyDescent="0.3">
      <c r="A4074">
        <v>4073</v>
      </c>
      <c r="B4074" t="s">
        <v>7218</v>
      </c>
      <c r="C4074" s="4">
        <v>42344</v>
      </c>
      <c r="D4074" s="4">
        <v>42346</v>
      </c>
      <c r="E4074" t="s">
        <v>34</v>
      </c>
      <c r="F4074" t="s">
        <v>3987</v>
      </c>
      <c r="G4074" t="s">
        <v>3988</v>
      </c>
      <c r="H4074" t="s">
        <v>122</v>
      </c>
      <c r="I4074" t="s">
        <v>38</v>
      </c>
      <c r="J4074" t="s">
        <v>4402</v>
      </c>
      <c r="K4074" t="s">
        <v>274</v>
      </c>
      <c r="L4074">
        <v>46203</v>
      </c>
      <c r="M4074" t="s">
        <v>125</v>
      </c>
      <c r="N4074" t="s">
        <v>2420</v>
      </c>
      <c r="O4074" t="s">
        <v>90</v>
      </c>
      <c r="P4074" t="s">
        <v>1238</v>
      </c>
      <c r="Q4074" t="s">
        <v>2421</v>
      </c>
      <c r="R4074" s="1">
        <v>999.98</v>
      </c>
      <c r="S4074">
        <v>2</v>
      </c>
      <c r="T4074">
        <f t="shared" si="63"/>
        <v>21</v>
      </c>
      <c r="U4074" t="s">
        <v>46</v>
      </c>
      <c r="V4074">
        <v>0</v>
      </c>
      <c r="W4074">
        <v>0</v>
      </c>
      <c r="X4074" s="1">
        <v>0</v>
      </c>
      <c r="Y4074" s="1">
        <v>999.98</v>
      </c>
      <c r="Z4074" t="s">
        <v>53</v>
      </c>
      <c r="AA4074" s="2">
        <v>449.99099999999999</v>
      </c>
      <c r="AB4074" s="3">
        <v>0.44999999999999996</v>
      </c>
      <c r="AC4074" s="1">
        <v>-549.98900000000003</v>
      </c>
      <c r="AD4074">
        <v>2</v>
      </c>
      <c r="AE4074">
        <v>2</v>
      </c>
      <c r="AF4074" t="s">
        <v>48</v>
      </c>
      <c r="AG4074">
        <v>2015</v>
      </c>
      <c r="AH4074">
        <f>COUNTBLANK(datos[[#This Row],[Row ID]:[Year sales]])</f>
        <v>0</v>
      </c>
    </row>
    <row r="4075" spans="1:34" x14ac:dyDescent="0.3">
      <c r="A4075">
        <v>4074</v>
      </c>
      <c r="B4075" t="s">
        <v>7219</v>
      </c>
      <c r="C4075" s="4">
        <v>42271</v>
      </c>
      <c r="D4075" s="4">
        <v>42274</v>
      </c>
      <c r="E4075" t="s">
        <v>208</v>
      </c>
      <c r="F4075" t="s">
        <v>5897</v>
      </c>
      <c r="G4075" t="s">
        <v>5898</v>
      </c>
      <c r="H4075" t="s">
        <v>122</v>
      </c>
      <c r="I4075" t="s">
        <v>38</v>
      </c>
      <c r="J4075" t="s">
        <v>7220</v>
      </c>
      <c r="K4075" t="s">
        <v>670</v>
      </c>
      <c r="L4075">
        <v>74012</v>
      </c>
      <c r="M4075" t="s">
        <v>125</v>
      </c>
      <c r="N4075" t="s">
        <v>6738</v>
      </c>
      <c r="O4075" t="s">
        <v>90</v>
      </c>
      <c r="P4075" t="s">
        <v>91</v>
      </c>
      <c r="Q4075" t="s">
        <v>6739</v>
      </c>
      <c r="R4075" s="1">
        <v>821.94</v>
      </c>
      <c r="S4075">
        <v>6</v>
      </c>
      <c r="T4075">
        <f t="shared" si="63"/>
        <v>13</v>
      </c>
      <c r="U4075" t="s">
        <v>75</v>
      </c>
      <c r="V4075">
        <v>0</v>
      </c>
      <c r="W4075">
        <v>0</v>
      </c>
      <c r="X4075" s="1">
        <v>0</v>
      </c>
      <c r="Y4075" s="1">
        <v>821.94</v>
      </c>
      <c r="Z4075" t="s">
        <v>53</v>
      </c>
      <c r="AA4075" s="2">
        <v>213.70439999999999</v>
      </c>
      <c r="AB4075" s="3">
        <v>0.25999999999999995</v>
      </c>
      <c r="AC4075" s="1">
        <v>-608.23559999999998</v>
      </c>
      <c r="AD4075">
        <v>3</v>
      </c>
      <c r="AE4075">
        <v>3</v>
      </c>
      <c r="AF4075" t="s">
        <v>48</v>
      </c>
      <c r="AG4075">
        <v>2015</v>
      </c>
      <c r="AH4075">
        <f>COUNTBLANK(datos[[#This Row],[Row ID]:[Year sales]])</f>
        <v>0</v>
      </c>
    </row>
    <row r="4076" spans="1:34" x14ac:dyDescent="0.3">
      <c r="A4076">
        <v>4075</v>
      </c>
      <c r="B4076" t="s">
        <v>7221</v>
      </c>
      <c r="C4076" s="4">
        <v>43054</v>
      </c>
      <c r="D4076" s="4">
        <v>43059</v>
      </c>
      <c r="E4076" t="s">
        <v>67</v>
      </c>
      <c r="F4076" t="s">
        <v>7159</v>
      </c>
      <c r="G4076" t="s">
        <v>7160</v>
      </c>
      <c r="H4076" t="s">
        <v>37</v>
      </c>
      <c r="I4076" t="s">
        <v>38</v>
      </c>
      <c r="J4076" t="s">
        <v>7222</v>
      </c>
      <c r="K4076" t="s">
        <v>71</v>
      </c>
      <c r="L4076">
        <v>33023</v>
      </c>
      <c r="M4076" t="s">
        <v>41</v>
      </c>
      <c r="N4076" t="s">
        <v>2231</v>
      </c>
      <c r="O4076" t="s">
        <v>43</v>
      </c>
      <c r="P4076" t="s">
        <v>83</v>
      </c>
      <c r="Q4076" t="s">
        <v>2232</v>
      </c>
      <c r="R4076" s="1">
        <v>220.06399999999999</v>
      </c>
      <c r="S4076">
        <v>4</v>
      </c>
      <c r="T4076">
        <f t="shared" si="63"/>
        <v>17</v>
      </c>
      <c r="U4076" t="s">
        <v>52</v>
      </c>
      <c r="V4076">
        <v>0.2</v>
      </c>
      <c r="W4076">
        <v>44.012799999999999</v>
      </c>
      <c r="X4076" s="1">
        <v>-44.012799999999999</v>
      </c>
      <c r="Y4076" s="1">
        <v>264.07679999999999</v>
      </c>
      <c r="Z4076" t="s">
        <v>47</v>
      </c>
      <c r="AA4076" s="2">
        <v>55.015999999999998</v>
      </c>
      <c r="AB4076" s="3">
        <v>0.25</v>
      </c>
      <c r="AC4076" s="1">
        <v>-121.0352</v>
      </c>
      <c r="AD4076">
        <v>5</v>
      </c>
      <c r="AE4076">
        <v>5</v>
      </c>
      <c r="AF4076" t="s">
        <v>48</v>
      </c>
      <c r="AG4076">
        <v>2017</v>
      </c>
      <c r="AH4076">
        <f>COUNTBLANK(datos[[#This Row],[Row ID]:[Year sales]])</f>
        <v>0</v>
      </c>
    </row>
    <row r="4077" spans="1:34" x14ac:dyDescent="0.3">
      <c r="A4077">
        <v>4076</v>
      </c>
      <c r="B4077" t="s">
        <v>7221</v>
      </c>
      <c r="C4077" s="4">
        <v>43054</v>
      </c>
      <c r="D4077" s="4">
        <v>43059</v>
      </c>
      <c r="E4077" t="s">
        <v>67</v>
      </c>
      <c r="F4077" t="s">
        <v>7159</v>
      </c>
      <c r="G4077" t="s">
        <v>7160</v>
      </c>
      <c r="H4077" t="s">
        <v>37</v>
      </c>
      <c r="I4077" t="s">
        <v>38</v>
      </c>
      <c r="J4077" t="s">
        <v>7222</v>
      </c>
      <c r="K4077" t="s">
        <v>71</v>
      </c>
      <c r="L4077">
        <v>33023</v>
      </c>
      <c r="M4077" t="s">
        <v>41</v>
      </c>
      <c r="N4077" t="s">
        <v>4248</v>
      </c>
      <c r="O4077" t="s">
        <v>43</v>
      </c>
      <c r="P4077" t="s">
        <v>83</v>
      </c>
      <c r="Q4077" t="s">
        <v>4249</v>
      </c>
      <c r="R4077" s="1">
        <v>339.13600000000002</v>
      </c>
      <c r="S4077">
        <v>4</v>
      </c>
      <c r="T4077">
        <f t="shared" si="63"/>
        <v>25</v>
      </c>
      <c r="U4077" t="s">
        <v>52</v>
      </c>
      <c r="V4077">
        <v>0.2</v>
      </c>
      <c r="W4077">
        <v>67.827200000000005</v>
      </c>
      <c r="X4077" s="1">
        <v>-67.827200000000005</v>
      </c>
      <c r="Y4077" s="1">
        <v>406.96320000000003</v>
      </c>
      <c r="Z4077" t="s">
        <v>47</v>
      </c>
      <c r="AA4077" s="2">
        <v>0</v>
      </c>
      <c r="AB4077" s="3">
        <v>0</v>
      </c>
      <c r="AC4077" s="1">
        <v>-271.30880000000002</v>
      </c>
      <c r="AD4077">
        <v>5</v>
      </c>
      <c r="AE4077">
        <v>5</v>
      </c>
      <c r="AF4077" t="s">
        <v>48</v>
      </c>
      <c r="AG4077">
        <v>2017</v>
      </c>
      <c r="AH4077">
        <f>COUNTBLANK(datos[[#This Row],[Row ID]:[Year sales]])</f>
        <v>0</v>
      </c>
    </row>
    <row r="4078" spans="1:34" x14ac:dyDescent="0.3">
      <c r="A4078">
        <v>4077</v>
      </c>
      <c r="B4078" t="s">
        <v>7223</v>
      </c>
      <c r="C4078" s="4">
        <v>42357</v>
      </c>
      <c r="D4078" s="4">
        <v>42359</v>
      </c>
      <c r="E4078" t="s">
        <v>34</v>
      </c>
      <c r="F4078" t="s">
        <v>3546</v>
      </c>
      <c r="G4078" t="s">
        <v>3547</v>
      </c>
      <c r="H4078" t="s">
        <v>57</v>
      </c>
      <c r="I4078" t="s">
        <v>38</v>
      </c>
      <c r="J4078" t="s">
        <v>2555</v>
      </c>
      <c r="K4078" t="s">
        <v>158</v>
      </c>
      <c r="L4078">
        <v>68104</v>
      </c>
      <c r="M4078" t="s">
        <v>125</v>
      </c>
      <c r="N4078" t="s">
        <v>2578</v>
      </c>
      <c r="O4078" t="s">
        <v>62</v>
      </c>
      <c r="P4078" t="s">
        <v>94</v>
      </c>
      <c r="Q4078" t="s">
        <v>2579</v>
      </c>
      <c r="R4078" s="1">
        <v>7.04</v>
      </c>
      <c r="S4078">
        <v>2</v>
      </c>
      <c r="T4078">
        <f t="shared" si="63"/>
        <v>11</v>
      </c>
      <c r="U4078" t="s">
        <v>46</v>
      </c>
      <c r="V4078">
        <v>0</v>
      </c>
      <c r="W4078">
        <v>0</v>
      </c>
      <c r="X4078" s="1">
        <v>0</v>
      </c>
      <c r="Y4078" s="1">
        <v>7.04</v>
      </c>
      <c r="Z4078" t="s">
        <v>65</v>
      </c>
      <c r="AA4078" s="2">
        <v>3.3088000000000002</v>
      </c>
      <c r="AB4078" s="3">
        <v>0.47000000000000003</v>
      </c>
      <c r="AC4078" s="1">
        <v>-3.7311999999999999</v>
      </c>
      <c r="AD4078">
        <v>2</v>
      </c>
      <c r="AE4078">
        <v>2</v>
      </c>
      <c r="AF4078" t="s">
        <v>48</v>
      </c>
      <c r="AG4078">
        <v>2015</v>
      </c>
      <c r="AH4078">
        <f>COUNTBLANK(datos[[#This Row],[Row ID]:[Year sales]])</f>
        <v>0</v>
      </c>
    </row>
    <row r="4079" spans="1:34" x14ac:dyDescent="0.3">
      <c r="A4079">
        <v>4078</v>
      </c>
      <c r="B4079" t="s">
        <v>7223</v>
      </c>
      <c r="C4079" s="4">
        <v>42357</v>
      </c>
      <c r="D4079" s="4">
        <v>42359</v>
      </c>
      <c r="E4079" t="s">
        <v>34</v>
      </c>
      <c r="F4079" t="s">
        <v>3546</v>
      </c>
      <c r="G4079" t="s">
        <v>3547</v>
      </c>
      <c r="H4079" t="s">
        <v>57</v>
      </c>
      <c r="I4079" t="s">
        <v>38</v>
      </c>
      <c r="J4079" t="s">
        <v>2555</v>
      </c>
      <c r="K4079" t="s">
        <v>158</v>
      </c>
      <c r="L4079">
        <v>68104</v>
      </c>
      <c r="M4079" t="s">
        <v>125</v>
      </c>
      <c r="N4079" t="s">
        <v>1024</v>
      </c>
      <c r="O4079" t="s">
        <v>62</v>
      </c>
      <c r="P4079" t="s">
        <v>289</v>
      </c>
      <c r="Q4079" t="s">
        <v>1025</v>
      </c>
      <c r="R4079" s="1">
        <v>5.04</v>
      </c>
      <c r="S4079">
        <v>4</v>
      </c>
      <c r="T4079">
        <f t="shared" si="63"/>
        <v>21</v>
      </c>
      <c r="U4079" t="s">
        <v>52</v>
      </c>
      <c r="V4079">
        <v>0</v>
      </c>
      <c r="W4079">
        <v>0</v>
      </c>
      <c r="X4079" s="1">
        <v>0</v>
      </c>
      <c r="Y4079" s="1">
        <v>5.04</v>
      </c>
      <c r="Z4079" t="s">
        <v>65</v>
      </c>
      <c r="AA4079" s="2">
        <v>0.2016</v>
      </c>
      <c r="AB4079" s="3">
        <v>0.04</v>
      </c>
      <c r="AC4079" s="1">
        <v>-4.8384</v>
      </c>
      <c r="AD4079">
        <v>2</v>
      </c>
      <c r="AE4079">
        <v>2</v>
      </c>
      <c r="AF4079" t="s">
        <v>48</v>
      </c>
      <c r="AG4079">
        <v>2015</v>
      </c>
      <c r="AH4079">
        <f>COUNTBLANK(datos[[#This Row],[Row ID]:[Year sales]])</f>
        <v>0</v>
      </c>
    </row>
    <row r="4080" spans="1:34" x14ac:dyDescent="0.3">
      <c r="A4080">
        <v>4079</v>
      </c>
      <c r="B4080" t="s">
        <v>7223</v>
      </c>
      <c r="C4080" s="4">
        <v>42357</v>
      </c>
      <c r="D4080" s="4">
        <v>42359</v>
      </c>
      <c r="E4080" t="s">
        <v>34</v>
      </c>
      <c r="F4080" t="s">
        <v>3546</v>
      </c>
      <c r="G4080" t="s">
        <v>3547</v>
      </c>
      <c r="H4080" t="s">
        <v>57</v>
      </c>
      <c r="I4080" t="s">
        <v>38</v>
      </c>
      <c r="J4080" t="s">
        <v>2555</v>
      </c>
      <c r="K4080" t="s">
        <v>158</v>
      </c>
      <c r="L4080">
        <v>68104</v>
      </c>
      <c r="M4080" t="s">
        <v>125</v>
      </c>
      <c r="N4080" t="s">
        <v>3821</v>
      </c>
      <c r="O4080" t="s">
        <v>62</v>
      </c>
      <c r="P4080" t="s">
        <v>110</v>
      </c>
      <c r="Q4080" t="s">
        <v>3822</v>
      </c>
      <c r="R4080" s="1">
        <v>116.28</v>
      </c>
      <c r="S4080">
        <v>3</v>
      </c>
      <c r="T4080">
        <f t="shared" si="63"/>
        <v>37</v>
      </c>
      <c r="U4080" t="s">
        <v>52</v>
      </c>
      <c r="V4080">
        <v>0</v>
      </c>
      <c r="W4080">
        <v>0</v>
      </c>
      <c r="X4080" s="1">
        <v>0</v>
      </c>
      <c r="Y4080" s="1">
        <v>116.28</v>
      </c>
      <c r="Z4080" t="s">
        <v>99</v>
      </c>
      <c r="AA4080" s="2">
        <v>56.977200000000003</v>
      </c>
      <c r="AB4080" s="3">
        <v>0.49000000000000005</v>
      </c>
      <c r="AC4080" s="1">
        <v>-59.302799999999998</v>
      </c>
      <c r="AD4080">
        <v>2</v>
      </c>
      <c r="AE4080">
        <v>2</v>
      </c>
      <c r="AF4080" t="s">
        <v>48</v>
      </c>
      <c r="AG4080">
        <v>2015</v>
      </c>
      <c r="AH4080">
        <f>COUNTBLANK(datos[[#This Row],[Row ID]:[Year sales]])</f>
        <v>0</v>
      </c>
    </row>
    <row r="4081" spans="1:34" x14ac:dyDescent="0.3">
      <c r="A4081">
        <v>4080</v>
      </c>
      <c r="B4081" t="s">
        <v>7224</v>
      </c>
      <c r="C4081" s="4">
        <v>42359</v>
      </c>
      <c r="D4081" s="4">
        <v>42362</v>
      </c>
      <c r="E4081" t="s">
        <v>208</v>
      </c>
      <c r="F4081" t="s">
        <v>1769</v>
      </c>
      <c r="G4081" t="s">
        <v>1770</v>
      </c>
      <c r="H4081" t="s">
        <v>37</v>
      </c>
      <c r="I4081" t="s">
        <v>38</v>
      </c>
      <c r="J4081" t="s">
        <v>1545</v>
      </c>
      <c r="K4081" t="s">
        <v>108</v>
      </c>
      <c r="L4081">
        <v>28540</v>
      </c>
      <c r="M4081" t="s">
        <v>41</v>
      </c>
      <c r="N4081" t="s">
        <v>578</v>
      </c>
      <c r="O4081" t="s">
        <v>90</v>
      </c>
      <c r="P4081" t="s">
        <v>91</v>
      </c>
      <c r="Q4081" t="s">
        <v>579</v>
      </c>
      <c r="R4081" s="1">
        <v>47.975999999999999</v>
      </c>
      <c r="S4081">
        <v>3</v>
      </c>
      <c r="T4081">
        <f t="shared" si="63"/>
        <v>22</v>
      </c>
      <c r="U4081" t="s">
        <v>52</v>
      </c>
      <c r="V4081">
        <v>0.2</v>
      </c>
      <c r="W4081">
        <v>9.5952000000000002</v>
      </c>
      <c r="X4081" s="1">
        <v>-9.5952000000000002</v>
      </c>
      <c r="Y4081" s="1">
        <v>57.571199999999997</v>
      </c>
      <c r="Z4081" t="s">
        <v>99</v>
      </c>
      <c r="AA4081" s="2">
        <v>4.7976000000000001</v>
      </c>
      <c r="AB4081" s="3">
        <v>0.1</v>
      </c>
      <c r="AC4081" s="1">
        <v>-33.583199999999998</v>
      </c>
      <c r="AD4081">
        <v>3</v>
      </c>
      <c r="AE4081">
        <v>3</v>
      </c>
      <c r="AF4081" t="s">
        <v>48</v>
      </c>
      <c r="AG4081">
        <v>2015</v>
      </c>
      <c r="AH4081">
        <f>COUNTBLANK(datos[[#This Row],[Row ID]:[Year sales]])</f>
        <v>0</v>
      </c>
    </row>
    <row r="4082" spans="1:34" x14ac:dyDescent="0.3">
      <c r="A4082">
        <v>4081</v>
      </c>
      <c r="B4082" t="s">
        <v>7225</v>
      </c>
      <c r="C4082" s="4">
        <v>42638</v>
      </c>
      <c r="D4082" s="4">
        <v>42642</v>
      </c>
      <c r="E4082" t="s">
        <v>67</v>
      </c>
      <c r="F4082" t="s">
        <v>7010</v>
      </c>
      <c r="G4082" t="s">
        <v>7011</v>
      </c>
      <c r="H4082" t="s">
        <v>57</v>
      </c>
      <c r="I4082" t="s">
        <v>38</v>
      </c>
      <c r="J4082" t="s">
        <v>4306</v>
      </c>
      <c r="K4082" t="s">
        <v>440</v>
      </c>
      <c r="L4082">
        <v>97224</v>
      </c>
      <c r="M4082" t="s">
        <v>60</v>
      </c>
      <c r="N4082" t="s">
        <v>5374</v>
      </c>
      <c r="O4082" t="s">
        <v>62</v>
      </c>
      <c r="P4082" t="s">
        <v>110</v>
      </c>
      <c r="Q4082" t="s">
        <v>5375</v>
      </c>
      <c r="R4082" s="1">
        <v>60.048000000000002</v>
      </c>
      <c r="S4082">
        <v>9</v>
      </c>
      <c r="T4082">
        <f t="shared" si="63"/>
        <v>37</v>
      </c>
      <c r="U4082" t="s">
        <v>75</v>
      </c>
      <c r="V4082">
        <v>0.2</v>
      </c>
      <c r="W4082">
        <v>12.009600000000001</v>
      </c>
      <c r="X4082" s="1">
        <v>-12.009600000000001</v>
      </c>
      <c r="Y4082" s="1">
        <v>72.057600000000008</v>
      </c>
      <c r="Z4082" t="s">
        <v>99</v>
      </c>
      <c r="AA4082" s="2">
        <v>22.518000000000001</v>
      </c>
      <c r="AB4082" s="3">
        <v>0.375</v>
      </c>
      <c r="AC4082" s="1">
        <v>-25.520399999999999</v>
      </c>
      <c r="AD4082">
        <v>4</v>
      </c>
      <c r="AE4082">
        <v>4</v>
      </c>
      <c r="AF4082" t="s">
        <v>48</v>
      </c>
      <c r="AG4082">
        <v>2016</v>
      </c>
      <c r="AH4082">
        <f>COUNTBLANK(datos[[#This Row],[Row ID]:[Year sales]])</f>
        <v>0</v>
      </c>
    </row>
    <row r="4083" spans="1:34" x14ac:dyDescent="0.3">
      <c r="A4083">
        <v>4082</v>
      </c>
      <c r="B4083" t="s">
        <v>7225</v>
      </c>
      <c r="C4083" s="4">
        <v>42638</v>
      </c>
      <c r="D4083" s="4">
        <v>42642</v>
      </c>
      <c r="E4083" t="s">
        <v>67</v>
      </c>
      <c r="F4083" t="s">
        <v>7010</v>
      </c>
      <c r="G4083" t="s">
        <v>7011</v>
      </c>
      <c r="H4083" t="s">
        <v>57</v>
      </c>
      <c r="I4083" t="s">
        <v>38</v>
      </c>
      <c r="J4083" t="s">
        <v>4306</v>
      </c>
      <c r="K4083" t="s">
        <v>440</v>
      </c>
      <c r="L4083">
        <v>97224</v>
      </c>
      <c r="M4083" t="s">
        <v>60</v>
      </c>
      <c r="N4083" t="s">
        <v>7036</v>
      </c>
      <c r="O4083" t="s">
        <v>62</v>
      </c>
      <c r="P4083" t="s">
        <v>94</v>
      </c>
      <c r="Q4083" t="s">
        <v>7037</v>
      </c>
      <c r="R4083" s="1">
        <v>5.0220000000000002</v>
      </c>
      <c r="S4083">
        <v>1</v>
      </c>
      <c r="T4083">
        <f t="shared" si="63"/>
        <v>18</v>
      </c>
      <c r="U4083" t="s">
        <v>46</v>
      </c>
      <c r="V4083">
        <v>0.7</v>
      </c>
      <c r="W4083">
        <v>3.5154000000000001</v>
      </c>
      <c r="X4083" s="1">
        <v>-3.5154000000000001</v>
      </c>
      <c r="Y4083" s="1">
        <v>8.5373999999999999</v>
      </c>
      <c r="Z4083" t="s">
        <v>65</v>
      </c>
      <c r="AA4083" s="2">
        <v>-3.5154000000000001</v>
      </c>
      <c r="AB4083" s="3">
        <v>-0.7</v>
      </c>
      <c r="AC4083" s="1">
        <v>-5.0220000000000002</v>
      </c>
      <c r="AD4083">
        <v>4</v>
      </c>
      <c r="AE4083">
        <v>4</v>
      </c>
      <c r="AF4083" t="s">
        <v>48</v>
      </c>
      <c r="AG4083">
        <v>2016</v>
      </c>
      <c r="AH4083">
        <f>COUNTBLANK(datos[[#This Row],[Row ID]:[Year sales]])</f>
        <v>0</v>
      </c>
    </row>
    <row r="4084" spans="1:34" x14ac:dyDescent="0.3">
      <c r="A4084">
        <v>4083</v>
      </c>
      <c r="B4084" t="s">
        <v>7226</v>
      </c>
      <c r="C4084" s="4">
        <v>42910</v>
      </c>
      <c r="D4084" s="4">
        <v>42916</v>
      </c>
      <c r="E4084" t="s">
        <v>67</v>
      </c>
      <c r="F4084" t="s">
        <v>5762</v>
      </c>
      <c r="G4084" t="s">
        <v>5763</v>
      </c>
      <c r="H4084" t="s">
        <v>57</v>
      </c>
      <c r="I4084" t="s">
        <v>38</v>
      </c>
      <c r="J4084" t="s">
        <v>377</v>
      </c>
      <c r="K4084" t="s">
        <v>231</v>
      </c>
      <c r="L4084">
        <v>62521</v>
      </c>
      <c r="M4084" t="s">
        <v>125</v>
      </c>
      <c r="N4084" t="s">
        <v>2233</v>
      </c>
      <c r="O4084" t="s">
        <v>62</v>
      </c>
      <c r="P4084" t="s">
        <v>94</v>
      </c>
      <c r="Q4084" t="s">
        <v>2234</v>
      </c>
      <c r="R4084" s="1">
        <v>182.994</v>
      </c>
      <c r="S4084">
        <v>3</v>
      </c>
      <c r="T4084">
        <f t="shared" si="63"/>
        <v>34</v>
      </c>
      <c r="U4084" t="s">
        <v>52</v>
      </c>
      <c r="V4084">
        <v>0.8</v>
      </c>
      <c r="W4084">
        <v>146.39520000000002</v>
      </c>
      <c r="X4084" s="1">
        <v>-146.39519999999999</v>
      </c>
      <c r="Y4084" s="1">
        <v>329.38920000000002</v>
      </c>
      <c r="Z4084" t="s">
        <v>47</v>
      </c>
      <c r="AA4084" s="2">
        <v>-320.23950000000002</v>
      </c>
      <c r="AB4084" s="3">
        <v>-1.7500000000000002</v>
      </c>
      <c r="AC4084" s="1">
        <v>-356.8383</v>
      </c>
      <c r="AD4084">
        <v>6</v>
      </c>
      <c r="AE4084">
        <v>6</v>
      </c>
      <c r="AF4084" t="s">
        <v>48</v>
      </c>
      <c r="AG4084">
        <v>2017</v>
      </c>
      <c r="AH4084">
        <f>COUNTBLANK(datos[[#This Row],[Row ID]:[Year sales]])</f>
        <v>0</v>
      </c>
    </row>
    <row r="4085" spans="1:34" x14ac:dyDescent="0.3">
      <c r="A4085">
        <v>4084</v>
      </c>
      <c r="B4085" t="s">
        <v>7226</v>
      </c>
      <c r="C4085" s="4">
        <v>42910</v>
      </c>
      <c r="D4085" s="4">
        <v>42916</v>
      </c>
      <c r="E4085" t="s">
        <v>67</v>
      </c>
      <c r="F4085" t="s">
        <v>5762</v>
      </c>
      <c r="G4085" t="s">
        <v>5763</v>
      </c>
      <c r="H4085" t="s">
        <v>57</v>
      </c>
      <c r="I4085" t="s">
        <v>38</v>
      </c>
      <c r="J4085" t="s">
        <v>377</v>
      </c>
      <c r="K4085" t="s">
        <v>231</v>
      </c>
      <c r="L4085">
        <v>62521</v>
      </c>
      <c r="M4085" t="s">
        <v>125</v>
      </c>
      <c r="N4085" t="s">
        <v>6125</v>
      </c>
      <c r="O4085" t="s">
        <v>62</v>
      </c>
      <c r="P4085" t="s">
        <v>110</v>
      </c>
      <c r="Q4085" t="s">
        <v>6126</v>
      </c>
      <c r="R4085" s="1">
        <v>10.272</v>
      </c>
      <c r="S4085">
        <v>3</v>
      </c>
      <c r="T4085">
        <f t="shared" si="63"/>
        <v>28</v>
      </c>
      <c r="U4085" t="s">
        <v>52</v>
      </c>
      <c r="V4085">
        <v>0.2</v>
      </c>
      <c r="W4085">
        <v>2.0544000000000002</v>
      </c>
      <c r="X4085" s="1">
        <v>-2.0543999999999998</v>
      </c>
      <c r="Y4085" s="1">
        <v>12.3264</v>
      </c>
      <c r="Z4085" t="s">
        <v>65</v>
      </c>
      <c r="AA4085" s="2">
        <v>3.21</v>
      </c>
      <c r="AB4085" s="3">
        <v>0.3125</v>
      </c>
      <c r="AC4085" s="1">
        <v>-5.0076000000000001</v>
      </c>
      <c r="AD4085">
        <v>6</v>
      </c>
      <c r="AE4085">
        <v>6</v>
      </c>
      <c r="AF4085" t="s">
        <v>48</v>
      </c>
      <c r="AG4085">
        <v>2017</v>
      </c>
      <c r="AH4085">
        <f>COUNTBLANK(datos[[#This Row],[Row ID]:[Year sales]])</f>
        <v>0</v>
      </c>
    </row>
    <row r="4086" spans="1:34" x14ac:dyDescent="0.3">
      <c r="A4086">
        <v>4085</v>
      </c>
      <c r="B4086" t="s">
        <v>7227</v>
      </c>
      <c r="C4086" s="4">
        <v>42985</v>
      </c>
      <c r="D4086" s="4">
        <v>42987</v>
      </c>
      <c r="E4086" t="s">
        <v>208</v>
      </c>
      <c r="F4086" t="s">
        <v>5956</v>
      </c>
      <c r="G4086" t="s">
        <v>5957</v>
      </c>
      <c r="H4086" t="s">
        <v>122</v>
      </c>
      <c r="I4086" t="s">
        <v>38</v>
      </c>
      <c r="J4086" t="s">
        <v>564</v>
      </c>
      <c r="K4086" t="s">
        <v>330</v>
      </c>
      <c r="L4086">
        <v>85023</v>
      </c>
      <c r="M4086" t="s">
        <v>60</v>
      </c>
      <c r="N4086" t="s">
        <v>252</v>
      </c>
      <c r="O4086" t="s">
        <v>62</v>
      </c>
      <c r="P4086" t="s">
        <v>94</v>
      </c>
      <c r="Q4086" t="s">
        <v>253</v>
      </c>
      <c r="R4086" s="1">
        <v>7.8570000000000002</v>
      </c>
      <c r="S4086">
        <v>3</v>
      </c>
      <c r="T4086">
        <f t="shared" si="63"/>
        <v>46</v>
      </c>
      <c r="U4086" t="s">
        <v>52</v>
      </c>
      <c r="V4086">
        <v>0.7</v>
      </c>
      <c r="W4086">
        <v>5.4999000000000002</v>
      </c>
      <c r="X4086" s="1">
        <v>-5.4999000000000002</v>
      </c>
      <c r="Y4086" s="1">
        <v>13.3569</v>
      </c>
      <c r="Z4086" t="s">
        <v>65</v>
      </c>
      <c r="AA4086" s="2">
        <v>-6.0236999999999998</v>
      </c>
      <c r="AB4086" s="3">
        <v>-0.76666666666666661</v>
      </c>
      <c r="AC4086" s="1">
        <v>-8.3808000000000007</v>
      </c>
      <c r="AD4086">
        <v>2</v>
      </c>
      <c r="AE4086">
        <v>2</v>
      </c>
      <c r="AF4086" t="s">
        <v>48</v>
      </c>
      <c r="AG4086">
        <v>2017</v>
      </c>
      <c r="AH4086">
        <f>COUNTBLANK(datos[[#This Row],[Row ID]:[Year sales]])</f>
        <v>0</v>
      </c>
    </row>
    <row r="4087" spans="1:34" x14ac:dyDescent="0.3">
      <c r="A4087">
        <v>4086</v>
      </c>
      <c r="B4087" t="s">
        <v>7228</v>
      </c>
      <c r="C4087" s="4">
        <v>42586</v>
      </c>
      <c r="D4087" s="4">
        <v>42588</v>
      </c>
      <c r="E4087" t="s">
        <v>34</v>
      </c>
      <c r="F4087" t="s">
        <v>228</v>
      </c>
      <c r="G4087" t="s">
        <v>229</v>
      </c>
      <c r="H4087" t="s">
        <v>57</v>
      </c>
      <c r="I4087" t="s">
        <v>38</v>
      </c>
      <c r="J4087" t="s">
        <v>5422</v>
      </c>
      <c r="K4087" t="s">
        <v>59</v>
      </c>
      <c r="L4087">
        <v>95823</v>
      </c>
      <c r="M4087" t="s">
        <v>60</v>
      </c>
      <c r="N4087" t="s">
        <v>89</v>
      </c>
      <c r="O4087" t="s">
        <v>90</v>
      </c>
      <c r="P4087" t="s">
        <v>91</v>
      </c>
      <c r="Q4087" t="s">
        <v>92</v>
      </c>
      <c r="R4087" s="1">
        <v>302.38400000000001</v>
      </c>
      <c r="S4087">
        <v>2</v>
      </c>
      <c r="T4087">
        <f t="shared" si="63"/>
        <v>14</v>
      </c>
      <c r="U4087" t="s">
        <v>46</v>
      </c>
      <c r="V4087">
        <v>0.2</v>
      </c>
      <c r="W4087">
        <v>60.476800000000004</v>
      </c>
      <c r="X4087" s="1">
        <v>-60.476799999999997</v>
      </c>
      <c r="Y4087" s="1">
        <v>362.86080000000004</v>
      </c>
      <c r="Z4087" t="s">
        <v>47</v>
      </c>
      <c r="AA4087" s="2">
        <v>30.238399999999999</v>
      </c>
      <c r="AB4087" s="3">
        <v>9.9999999999999992E-2</v>
      </c>
      <c r="AC4087" s="1">
        <v>-211.6688</v>
      </c>
      <c r="AD4087">
        <v>2</v>
      </c>
      <c r="AE4087">
        <v>2</v>
      </c>
      <c r="AF4087" t="s">
        <v>48</v>
      </c>
      <c r="AG4087">
        <v>2016</v>
      </c>
      <c r="AH4087">
        <f>COUNTBLANK(datos[[#This Row],[Row ID]:[Year sales]])</f>
        <v>0</v>
      </c>
    </row>
    <row r="4088" spans="1:34" x14ac:dyDescent="0.3">
      <c r="A4088">
        <v>4087</v>
      </c>
      <c r="B4088" t="s">
        <v>7228</v>
      </c>
      <c r="C4088" s="4">
        <v>42586</v>
      </c>
      <c r="D4088" s="4">
        <v>42588</v>
      </c>
      <c r="E4088" t="s">
        <v>34</v>
      </c>
      <c r="F4088" t="s">
        <v>228</v>
      </c>
      <c r="G4088" t="s">
        <v>229</v>
      </c>
      <c r="H4088" t="s">
        <v>57</v>
      </c>
      <c r="I4088" t="s">
        <v>38</v>
      </c>
      <c r="J4088" t="s">
        <v>5422</v>
      </c>
      <c r="K4088" t="s">
        <v>59</v>
      </c>
      <c r="L4088">
        <v>95823</v>
      </c>
      <c r="M4088" t="s">
        <v>60</v>
      </c>
      <c r="N4088" t="s">
        <v>252</v>
      </c>
      <c r="O4088" t="s">
        <v>62</v>
      </c>
      <c r="P4088" t="s">
        <v>94</v>
      </c>
      <c r="Q4088" t="s">
        <v>253</v>
      </c>
      <c r="R4088" s="1">
        <v>20.952000000000002</v>
      </c>
      <c r="S4088">
        <v>3</v>
      </c>
      <c r="T4088">
        <f t="shared" si="63"/>
        <v>46</v>
      </c>
      <c r="U4088" t="s">
        <v>52</v>
      </c>
      <c r="V4088">
        <v>0.2</v>
      </c>
      <c r="W4088">
        <v>4.1904000000000003</v>
      </c>
      <c r="X4088" s="1">
        <v>-4.1904000000000003</v>
      </c>
      <c r="Y4088" s="1">
        <v>25.142400000000002</v>
      </c>
      <c r="Z4088" t="s">
        <v>65</v>
      </c>
      <c r="AA4088" s="2">
        <v>7.0712999999999999</v>
      </c>
      <c r="AB4088" s="3">
        <v>0.33749999999999997</v>
      </c>
      <c r="AC4088" s="1">
        <v>-9.6903000000000006</v>
      </c>
      <c r="AD4088">
        <v>2</v>
      </c>
      <c r="AE4088">
        <v>2</v>
      </c>
      <c r="AF4088" t="s">
        <v>48</v>
      </c>
      <c r="AG4088">
        <v>2016</v>
      </c>
      <c r="AH4088">
        <f>COUNTBLANK(datos[[#This Row],[Row ID]:[Year sales]])</f>
        <v>0</v>
      </c>
    </row>
    <row r="4089" spans="1:34" x14ac:dyDescent="0.3">
      <c r="A4089">
        <v>4088</v>
      </c>
      <c r="B4089" t="s">
        <v>7228</v>
      </c>
      <c r="C4089" s="4">
        <v>42586</v>
      </c>
      <c r="D4089" s="4">
        <v>42588</v>
      </c>
      <c r="E4089" t="s">
        <v>34</v>
      </c>
      <c r="F4089" t="s">
        <v>228</v>
      </c>
      <c r="G4089" t="s">
        <v>229</v>
      </c>
      <c r="H4089" t="s">
        <v>57</v>
      </c>
      <c r="I4089" t="s">
        <v>38</v>
      </c>
      <c r="J4089" t="s">
        <v>5422</v>
      </c>
      <c r="K4089" t="s">
        <v>59</v>
      </c>
      <c r="L4089">
        <v>95823</v>
      </c>
      <c r="M4089" t="s">
        <v>60</v>
      </c>
      <c r="N4089" t="s">
        <v>816</v>
      </c>
      <c r="O4089" t="s">
        <v>62</v>
      </c>
      <c r="P4089" t="s">
        <v>94</v>
      </c>
      <c r="Q4089" t="s">
        <v>817</v>
      </c>
      <c r="R4089" s="1">
        <v>11.784000000000001</v>
      </c>
      <c r="S4089">
        <v>3</v>
      </c>
      <c r="T4089">
        <f t="shared" si="63"/>
        <v>44</v>
      </c>
      <c r="U4089" t="s">
        <v>52</v>
      </c>
      <c r="V4089">
        <v>0.2</v>
      </c>
      <c r="W4089">
        <v>2.3568000000000002</v>
      </c>
      <c r="X4089" s="1">
        <v>-2.3567999999999998</v>
      </c>
      <c r="Y4089" s="1">
        <v>14.1408</v>
      </c>
      <c r="Z4089" t="s">
        <v>65</v>
      </c>
      <c r="AA4089" s="2">
        <v>3.9771000000000001</v>
      </c>
      <c r="AB4089" s="3">
        <v>0.33749999999999997</v>
      </c>
      <c r="AC4089" s="1">
        <v>-5.4500999999999999</v>
      </c>
      <c r="AD4089">
        <v>2</v>
      </c>
      <c r="AE4089">
        <v>2</v>
      </c>
      <c r="AF4089" t="s">
        <v>48</v>
      </c>
      <c r="AG4089">
        <v>2016</v>
      </c>
      <c r="AH4089">
        <f>COUNTBLANK(datos[[#This Row],[Row ID]:[Year sales]])</f>
        <v>0</v>
      </c>
    </row>
    <row r="4090" spans="1:34" x14ac:dyDescent="0.3">
      <c r="A4090">
        <v>4089</v>
      </c>
      <c r="B4090" t="s">
        <v>7229</v>
      </c>
      <c r="C4090" s="4">
        <v>41870</v>
      </c>
      <c r="D4090" s="4">
        <v>41877</v>
      </c>
      <c r="E4090" t="s">
        <v>67</v>
      </c>
      <c r="F4090" t="s">
        <v>262</v>
      </c>
      <c r="G4090" t="s">
        <v>263</v>
      </c>
      <c r="H4090" t="s">
        <v>37</v>
      </c>
      <c r="I4090" t="s">
        <v>38</v>
      </c>
      <c r="J4090" t="s">
        <v>3292</v>
      </c>
      <c r="K4090" t="s">
        <v>1731</v>
      </c>
      <c r="L4090">
        <v>72401</v>
      </c>
      <c r="M4090" t="s">
        <v>41</v>
      </c>
      <c r="N4090" t="s">
        <v>7230</v>
      </c>
      <c r="O4090" t="s">
        <v>43</v>
      </c>
      <c r="P4090" t="s">
        <v>44</v>
      </c>
      <c r="Q4090" t="s">
        <v>7231</v>
      </c>
      <c r="R4090" s="1">
        <v>638.82000000000005</v>
      </c>
      <c r="S4090">
        <v>9</v>
      </c>
      <c r="T4090">
        <f t="shared" si="63"/>
        <v>12</v>
      </c>
      <c r="U4090" t="s">
        <v>75</v>
      </c>
      <c r="V4090">
        <v>0</v>
      </c>
      <c r="W4090">
        <v>0</v>
      </c>
      <c r="X4090" s="1">
        <v>0</v>
      </c>
      <c r="Y4090" s="1">
        <v>638.82000000000005</v>
      </c>
      <c r="Z4090" t="s">
        <v>53</v>
      </c>
      <c r="AA4090" s="2">
        <v>172.48140000000001</v>
      </c>
      <c r="AB4090" s="3">
        <v>0.27</v>
      </c>
      <c r="AC4090" s="1">
        <v>-466.33859999999999</v>
      </c>
      <c r="AD4090">
        <v>7</v>
      </c>
      <c r="AE4090">
        <v>7</v>
      </c>
      <c r="AF4090" t="s">
        <v>48</v>
      </c>
      <c r="AG4090">
        <v>2014</v>
      </c>
      <c r="AH4090">
        <f>COUNTBLANK(datos[[#This Row],[Row ID]:[Year sales]])</f>
        <v>0</v>
      </c>
    </row>
    <row r="4091" spans="1:34" x14ac:dyDescent="0.3">
      <c r="A4091">
        <v>4090</v>
      </c>
      <c r="B4091" t="s">
        <v>7232</v>
      </c>
      <c r="C4091" s="4">
        <v>42461</v>
      </c>
      <c r="D4091" s="4">
        <v>42465</v>
      </c>
      <c r="E4091" t="s">
        <v>67</v>
      </c>
      <c r="F4091" t="s">
        <v>4552</v>
      </c>
      <c r="G4091" t="s">
        <v>4553</v>
      </c>
      <c r="H4091" t="s">
        <v>57</v>
      </c>
      <c r="I4091" t="s">
        <v>38</v>
      </c>
      <c r="J4091" t="s">
        <v>286</v>
      </c>
      <c r="K4091" t="s">
        <v>287</v>
      </c>
      <c r="L4091">
        <v>10035</v>
      </c>
      <c r="M4091" t="s">
        <v>168</v>
      </c>
      <c r="N4091" t="s">
        <v>1918</v>
      </c>
      <c r="O4091" t="s">
        <v>62</v>
      </c>
      <c r="P4091" t="s">
        <v>63</v>
      </c>
      <c r="Q4091" t="s">
        <v>1919</v>
      </c>
      <c r="R4091" s="1">
        <v>20.7</v>
      </c>
      <c r="S4091">
        <v>2</v>
      </c>
      <c r="T4091">
        <f t="shared" si="63"/>
        <v>24</v>
      </c>
      <c r="U4091" t="s">
        <v>46</v>
      </c>
      <c r="V4091">
        <v>0</v>
      </c>
      <c r="W4091">
        <v>0</v>
      </c>
      <c r="X4091" s="1">
        <v>0</v>
      </c>
      <c r="Y4091" s="1">
        <v>20.7</v>
      </c>
      <c r="Z4091" t="s">
        <v>65</v>
      </c>
      <c r="AA4091" s="2">
        <v>9.9359999999999999</v>
      </c>
      <c r="AB4091" s="3">
        <v>0.48000000000000004</v>
      </c>
      <c r="AC4091" s="1">
        <v>-10.763999999999999</v>
      </c>
      <c r="AD4091">
        <v>4</v>
      </c>
      <c r="AE4091">
        <v>4</v>
      </c>
      <c r="AF4091" t="s">
        <v>48</v>
      </c>
      <c r="AG4091">
        <v>2016</v>
      </c>
      <c r="AH4091">
        <f>COUNTBLANK(datos[[#This Row],[Row ID]:[Year sales]])</f>
        <v>0</v>
      </c>
    </row>
    <row r="4092" spans="1:34" x14ac:dyDescent="0.3">
      <c r="A4092">
        <v>4091</v>
      </c>
      <c r="B4092" t="s">
        <v>7232</v>
      </c>
      <c r="C4092" s="4">
        <v>42461</v>
      </c>
      <c r="D4092" s="4">
        <v>42465</v>
      </c>
      <c r="E4092" t="s">
        <v>67</v>
      </c>
      <c r="F4092" t="s">
        <v>4552</v>
      </c>
      <c r="G4092" t="s">
        <v>4553</v>
      </c>
      <c r="H4092" t="s">
        <v>57</v>
      </c>
      <c r="I4092" t="s">
        <v>38</v>
      </c>
      <c r="J4092" t="s">
        <v>286</v>
      </c>
      <c r="K4092" t="s">
        <v>287</v>
      </c>
      <c r="L4092">
        <v>10035</v>
      </c>
      <c r="M4092" t="s">
        <v>168</v>
      </c>
      <c r="N4092" t="s">
        <v>1973</v>
      </c>
      <c r="O4092" t="s">
        <v>62</v>
      </c>
      <c r="P4092" t="s">
        <v>599</v>
      </c>
      <c r="Q4092" t="s">
        <v>1974</v>
      </c>
      <c r="R4092" s="1">
        <v>10.95</v>
      </c>
      <c r="S4092">
        <v>3</v>
      </c>
      <c r="T4092">
        <f t="shared" si="63"/>
        <v>22</v>
      </c>
      <c r="U4092" t="s">
        <v>52</v>
      </c>
      <c r="V4092">
        <v>0</v>
      </c>
      <c r="W4092">
        <v>0</v>
      </c>
      <c r="X4092" s="1">
        <v>0</v>
      </c>
      <c r="Y4092" s="1">
        <v>10.95</v>
      </c>
      <c r="Z4092" t="s">
        <v>65</v>
      </c>
      <c r="AA4092" s="2">
        <v>3.2850000000000001</v>
      </c>
      <c r="AB4092" s="3">
        <v>0.30000000000000004</v>
      </c>
      <c r="AC4092" s="1">
        <v>-7.665</v>
      </c>
      <c r="AD4092">
        <v>4</v>
      </c>
      <c r="AE4092">
        <v>4</v>
      </c>
      <c r="AF4092" t="s">
        <v>48</v>
      </c>
      <c r="AG4092">
        <v>2016</v>
      </c>
      <c r="AH4092">
        <f>COUNTBLANK(datos[[#This Row],[Row ID]:[Year sales]])</f>
        <v>0</v>
      </c>
    </row>
    <row r="4093" spans="1:34" x14ac:dyDescent="0.3">
      <c r="A4093">
        <v>4092</v>
      </c>
      <c r="B4093" t="s">
        <v>7232</v>
      </c>
      <c r="C4093" s="4">
        <v>42461</v>
      </c>
      <c r="D4093" s="4">
        <v>42465</v>
      </c>
      <c r="E4093" t="s">
        <v>67</v>
      </c>
      <c r="F4093" t="s">
        <v>4552</v>
      </c>
      <c r="G4093" t="s">
        <v>4553</v>
      </c>
      <c r="H4093" t="s">
        <v>57</v>
      </c>
      <c r="I4093" t="s">
        <v>38</v>
      </c>
      <c r="J4093" t="s">
        <v>286</v>
      </c>
      <c r="K4093" t="s">
        <v>287</v>
      </c>
      <c r="L4093">
        <v>10035</v>
      </c>
      <c r="M4093" t="s">
        <v>168</v>
      </c>
      <c r="N4093" t="s">
        <v>2238</v>
      </c>
      <c r="O4093" t="s">
        <v>62</v>
      </c>
      <c r="P4093" t="s">
        <v>94</v>
      </c>
      <c r="Q4093" t="s">
        <v>2239</v>
      </c>
      <c r="R4093" s="1">
        <v>14.352</v>
      </c>
      <c r="S4093">
        <v>3</v>
      </c>
      <c r="T4093">
        <f t="shared" si="63"/>
        <v>26</v>
      </c>
      <c r="U4093" t="s">
        <v>52</v>
      </c>
      <c r="V4093">
        <v>0.2</v>
      </c>
      <c r="W4093">
        <v>2.8704000000000001</v>
      </c>
      <c r="X4093" s="1">
        <v>-2.8704000000000001</v>
      </c>
      <c r="Y4093" s="1">
        <v>17.2224</v>
      </c>
      <c r="Z4093" t="s">
        <v>65</v>
      </c>
      <c r="AA4093" s="2">
        <v>4.6643999999999997</v>
      </c>
      <c r="AB4093" s="3">
        <v>0.32499999999999996</v>
      </c>
      <c r="AC4093" s="1">
        <v>-6.8171999999999997</v>
      </c>
      <c r="AD4093">
        <v>4</v>
      </c>
      <c r="AE4093">
        <v>4</v>
      </c>
      <c r="AF4093" t="s">
        <v>48</v>
      </c>
      <c r="AG4093">
        <v>2016</v>
      </c>
      <c r="AH4093">
        <f>COUNTBLANK(datos[[#This Row],[Row ID]:[Year sales]])</f>
        <v>0</v>
      </c>
    </row>
    <row r="4094" spans="1:34" x14ac:dyDescent="0.3">
      <c r="A4094">
        <v>4093</v>
      </c>
      <c r="B4094" t="s">
        <v>7233</v>
      </c>
      <c r="C4094" s="4">
        <v>42871</v>
      </c>
      <c r="D4094" s="4">
        <v>42873</v>
      </c>
      <c r="E4094" t="s">
        <v>208</v>
      </c>
      <c r="F4094" t="s">
        <v>5597</v>
      </c>
      <c r="G4094" t="s">
        <v>5598</v>
      </c>
      <c r="H4094" t="s">
        <v>37</v>
      </c>
      <c r="I4094" t="s">
        <v>38</v>
      </c>
      <c r="J4094" t="s">
        <v>823</v>
      </c>
      <c r="K4094" t="s">
        <v>518</v>
      </c>
      <c r="L4094">
        <v>44312</v>
      </c>
      <c r="M4094" t="s">
        <v>168</v>
      </c>
      <c r="N4094" t="s">
        <v>3716</v>
      </c>
      <c r="O4094" t="s">
        <v>62</v>
      </c>
      <c r="P4094" t="s">
        <v>77</v>
      </c>
      <c r="Q4094" t="s">
        <v>3717</v>
      </c>
      <c r="R4094" s="1">
        <v>221.024</v>
      </c>
      <c r="S4094">
        <v>2</v>
      </c>
      <c r="T4094">
        <f t="shared" si="63"/>
        <v>35</v>
      </c>
      <c r="U4094" t="s">
        <v>46</v>
      </c>
      <c r="V4094">
        <v>0.2</v>
      </c>
      <c r="W4094">
        <v>44.204800000000006</v>
      </c>
      <c r="X4094" s="1">
        <v>-44.204799999999999</v>
      </c>
      <c r="Y4094" s="1">
        <v>265.22879999999998</v>
      </c>
      <c r="Z4094" t="s">
        <v>47</v>
      </c>
      <c r="AA4094" s="2">
        <v>-55.256</v>
      </c>
      <c r="AB4094" s="3">
        <v>-0.25</v>
      </c>
      <c r="AC4094" s="1">
        <v>-232.0752</v>
      </c>
      <c r="AD4094">
        <v>2</v>
      </c>
      <c r="AE4094">
        <v>2</v>
      </c>
      <c r="AF4094" t="s">
        <v>48</v>
      </c>
      <c r="AG4094">
        <v>2017</v>
      </c>
      <c r="AH4094">
        <f>COUNTBLANK(datos[[#This Row],[Row ID]:[Year sales]])</f>
        <v>0</v>
      </c>
    </row>
    <row r="4095" spans="1:34" x14ac:dyDescent="0.3">
      <c r="A4095">
        <v>4094</v>
      </c>
      <c r="B4095" t="s">
        <v>7234</v>
      </c>
      <c r="C4095" s="4">
        <v>42240</v>
      </c>
      <c r="D4095" s="4">
        <v>42244</v>
      </c>
      <c r="E4095" t="s">
        <v>67</v>
      </c>
      <c r="F4095" t="s">
        <v>1300</v>
      </c>
      <c r="G4095" t="s">
        <v>1301</v>
      </c>
      <c r="H4095" t="s">
        <v>37</v>
      </c>
      <c r="I4095" t="s">
        <v>38</v>
      </c>
      <c r="J4095" t="s">
        <v>2604</v>
      </c>
      <c r="K4095" t="s">
        <v>40</v>
      </c>
      <c r="L4095">
        <v>41042</v>
      </c>
      <c r="M4095" t="s">
        <v>41</v>
      </c>
      <c r="N4095" t="s">
        <v>876</v>
      </c>
      <c r="O4095" t="s">
        <v>90</v>
      </c>
      <c r="P4095" t="s">
        <v>704</v>
      </c>
      <c r="Q4095" t="s">
        <v>877</v>
      </c>
      <c r="R4095" s="1">
        <v>3080</v>
      </c>
      <c r="S4095">
        <v>7</v>
      </c>
      <c r="T4095">
        <f t="shared" si="63"/>
        <v>16</v>
      </c>
      <c r="U4095" t="s">
        <v>75</v>
      </c>
      <c r="V4095">
        <v>0</v>
      </c>
      <c r="W4095">
        <v>0</v>
      </c>
      <c r="X4095" s="1">
        <v>0</v>
      </c>
      <c r="Y4095" s="1">
        <v>3080</v>
      </c>
      <c r="Z4095" t="s">
        <v>53</v>
      </c>
      <c r="AA4095" s="2">
        <v>1416.8</v>
      </c>
      <c r="AB4095" s="3">
        <v>0.45999999999999996</v>
      </c>
      <c r="AC4095" s="1">
        <v>-1663.2</v>
      </c>
      <c r="AD4095">
        <v>4</v>
      </c>
      <c r="AE4095">
        <v>4</v>
      </c>
      <c r="AF4095" t="s">
        <v>48</v>
      </c>
      <c r="AG4095">
        <v>2015</v>
      </c>
      <c r="AH4095">
        <f>COUNTBLANK(datos[[#This Row],[Row ID]:[Year sales]])</f>
        <v>0</v>
      </c>
    </row>
    <row r="4096" spans="1:34" x14ac:dyDescent="0.3">
      <c r="A4096">
        <v>4095</v>
      </c>
      <c r="B4096" t="s">
        <v>7234</v>
      </c>
      <c r="C4096" s="4">
        <v>42240</v>
      </c>
      <c r="D4096" s="4">
        <v>42244</v>
      </c>
      <c r="E4096" t="s">
        <v>67</v>
      </c>
      <c r="F4096" t="s">
        <v>1300</v>
      </c>
      <c r="G4096" t="s">
        <v>1301</v>
      </c>
      <c r="H4096" t="s">
        <v>37</v>
      </c>
      <c r="I4096" t="s">
        <v>38</v>
      </c>
      <c r="J4096" t="s">
        <v>2604</v>
      </c>
      <c r="K4096" t="s">
        <v>40</v>
      </c>
      <c r="L4096">
        <v>41042</v>
      </c>
      <c r="M4096" t="s">
        <v>41</v>
      </c>
      <c r="N4096" t="s">
        <v>4990</v>
      </c>
      <c r="O4096" t="s">
        <v>90</v>
      </c>
      <c r="P4096" t="s">
        <v>181</v>
      </c>
      <c r="Q4096" t="s">
        <v>4991</v>
      </c>
      <c r="R4096" s="1">
        <v>79.959999999999994</v>
      </c>
      <c r="S4096">
        <v>4</v>
      </c>
      <c r="T4096">
        <f t="shared" si="63"/>
        <v>26</v>
      </c>
      <c r="U4096" t="s">
        <v>52</v>
      </c>
      <c r="V4096">
        <v>0</v>
      </c>
      <c r="W4096">
        <v>0</v>
      </c>
      <c r="X4096" s="1">
        <v>0</v>
      </c>
      <c r="Y4096" s="1">
        <v>79.959999999999994</v>
      </c>
      <c r="Z4096" t="s">
        <v>99</v>
      </c>
      <c r="AA4096" s="2">
        <v>18.390799999999999</v>
      </c>
      <c r="AB4096" s="3">
        <v>0.23</v>
      </c>
      <c r="AC4096" s="1">
        <v>-61.569200000000002</v>
      </c>
      <c r="AD4096">
        <v>4</v>
      </c>
      <c r="AE4096">
        <v>4</v>
      </c>
      <c r="AF4096" t="s">
        <v>48</v>
      </c>
      <c r="AG4096">
        <v>2015</v>
      </c>
      <c r="AH4096">
        <f>COUNTBLANK(datos[[#This Row],[Row ID]:[Year sales]])</f>
        <v>0</v>
      </c>
    </row>
    <row r="4097" spans="1:34" x14ac:dyDescent="0.3">
      <c r="A4097">
        <v>4096</v>
      </c>
      <c r="B4097" t="s">
        <v>7234</v>
      </c>
      <c r="C4097" s="4">
        <v>42240</v>
      </c>
      <c r="D4097" s="4">
        <v>42244</v>
      </c>
      <c r="E4097" t="s">
        <v>67</v>
      </c>
      <c r="F4097" t="s">
        <v>1300</v>
      </c>
      <c r="G4097" t="s">
        <v>1301</v>
      </c>
      <c r="H4097" t="s">
        <v>37</v>
      </c>
      <c r="I4097" t="s">
        <v>38</v>
      </c>
      <c r="J4097" t="s">
        <v>2604</v>
      </c>
      <c r="K4097" t="s">
        <v>40</v>
      </c>
      <c r="L4097">
        <v>41042</v>
      </c>
      <c r="M4097" t="s">
        <v>41</v>
      </c>
      <c r="N4097" t="s">
        <v>7083</v>
      </c>
      <c r="O4097" t="s">
        <v>90</v>
      </c>
      <c r="P4097" t="s">
        <v>91</v>
      </c>
      <c r="Q4097" t="s">
        <v>7084</v>
      </c>
      <c r="R4097" s="1">
        <v>587.97</v>
      </c>
      <c r="S4097">
        <v>3</v>
      </c>
      <c r="T4097">
        <f t="shared" si="63"/>
        <v>10</v>
      </c>
      <c r="U4097" t="s">
        <v>52</v>
      </c>
      <c r="V4097">
        <v>0</v>
      </c>
      <c r="W4097">
        <v>0</v>
      </c>
      <c r="X4097" s="1">
        <v>0</v>
      </c>
      <c r="Y4097" s="1">
        <v>587.97</v>
      </c>
      <c r="Z4097" t="s">
        <v>53</v>
      </c>
      <c r="AA4097" s="2">
        <v>170.51130000000001</v>
      </c>
      <c r="AB4097" s="3">
        <v>0.28999999999999998</v>
      </c>
      <c r="AC4097" s="1">
        <v>-417.45870000000002</v>
      </c>
      <c r="AD4097">
        <v>4</v>
      </c>
      <c r="AE4097">
        <v>4</v>
      </c>
      <c r="AF4097" t="s">
        <v>48</v>
      </c>
      <c r="AG4097">
        <v>2015</v>
      </c>
      <c r="AH4097">
        <f>COUNTBLANK(datos[[#This Row],[Row ID]:[Year sales]])</f>
        <v>0</v>
      </c>
    </row>
    <row r="4098" spans="1:34" x14ac:dyDescent="0.3">
      <c r="A4098">
        <v>4097</v>
      </c>
      <c r="B4098" t="s">
        <v>7235</v>
      </c>
      <c r="C4098" s="4">
        <v>41905</v>
      </c>
      <c r="D4098" s="4">
        <v>41910</v>
      </c>
      <c r="E4098" t="s">
        <v>67</v>
      </c>
      <c r="F4098" t="s">
        <v>1607</v>
      </c>
      <c r="G4098" t="s">
        <v>1608</v>
      </c>
      <c r="H4098" t="s">
        <v>37</v>
      </c>
      <c r="I4098" t="s">
        <v>38</v>
      </c>
      <c r="J4098" t="s">
        <v>429</v>
      </c>
      <c r="K4098" t="s">
        <v>249</v>
      </c>
      <c r="L4098">
        <v>55407</v>
      </c>
      <c r="M4098" t="s">
        <v>125</v>
      </c>
      <c r="N4098" t="s">
        <v>3839</v>
      </c>
      <c r="O4098" t="s">
        <v>62</v>
      </c>
      <c r="P4098" t="s">
        <v>110</v>
      </c>
      <c r="Q4098" t="s">
        <v>3840</v>
      </c>
      <c r="R4098" s="1">
        <v>32.4</v>
      </c>
      <c r="S4098">
        <v>5</v>
      </c>
      <c r="T4098">
        <f t="shared" ref="T4098:T4161" si="64">SUMIF(Q:Q, Q4098, S:S)</f>
        <v>25</v>
      </c>
      <c r="U4098" t="s">
        <v>75</v>
      </c>
      <c r="V4098">
        <v>0</v>
      </c>
      <c r="W4098">
        <v>0</v>
      </c>
      <c r="X4098" s="1">
        <v>0</v>
      </c>
      <c r="Y4098" s="1">
        <v>32.4</v>
      </c>
      <c r="Z4098" t="s">
        <v>65</v>
      </c>
      <c r="AA4098" s="2">
        <v>15.552</v>
      </c>
      <c r="AB4098" s="3">
        <v>0.48</v>
      </c>
      <c r="AC4098" s="1">
        <v>-16.847999999999999</v>
      </c>
      <c r="AD4098">
        <v>5</v>
      </c>
      <c r="AE4098">
        <v>5</v>
      </c>
      <c r="AF4098" t="s">
        <v>48</v>
      </c>
      <c r="AG4098">
        <v>2014</v>
      </c>
      <c r="AH4098">
        <f>COUNTBLANK(datos[[#This Row],[Row ID]:[Year sales]])</f>
        <v>0</v>
      </c>
    </row>
    <row r="4099" spans="1:34" x14ac:dyDescent="0.3">
      <c r="A4099">
        <v>4098</v>
      </c>
      <c r="B4099" t="s">
        <v>7235</v>
      </c>
      <c r="C4099" s="4">
        <v>41905</v>
      </c>
      <c r="D4099" s="4">
        <v>41910</v>
      </c>
      <c r="E4099" t="s">
        <v>67</v>
      </c>
      <c r="F4099" t="s">
        <v>1607</v>
      </c>
      <c r="G4099" t="s">
        <v>1608</v>
      </c>
      <c r="H4099" t="s">
        <v>37</v>
      </c>
      <c r="I4099" t="s">
        <v>38</v>
      </c>
      <c r="J4099" t="s">
        <v>429</v>
      </c>
      <c r="K4099" t="s">
        <v>249</v>
      </c>
      <c r="L4099">
        <v>55407</v>
      </c>
      <c r="M4099" t="s">
        <v>125</v>
      </c>
      <c r="N4099" t="s">
        <v>1798</v>
      </c>
      <c r="O4099" t="s">
        <v>62</v>
      </c>
      <c r="P4099" t="s">
        <v>77</v>
      </c>
      <c r="Q4099" t="s">
        <v>1799</v>
      </c>
      <c r="R4099" s="1">
        <v>404.9</v>
      </c>
      <c r="S4099">
        <v>5</v>
      </c>
      <c r="T4099">
        <f t="shared" si="64"/>
        <v>39</v>
      </c>
      <c r="U4099" t="s">
        <v>75</v>
      </c>
      <c r="V4099">
        <v>0</v>
      </c>
      <c r="W4099">
        <v>0</v>
      </c>
      <c r="X4099" s="1">
        <v>0</v>
      </c>
      <c r="Y4099" s="1">
        <v>404.9</v>
      </c>
      <c r="Z4099" t="s">
        <v>47</v>
      </c>
      <c r="AA4099" s="2">
        <v>16.196000000000002</v>
      </c>
      <c r="AB4099" s="3">
        <v>4.0000000000000008E-2</v>
      </c>
      <c r="AC4099" s="1">
        <v>-388.70400000000001</v>
      </c>
      <c r="AD4099">
        <v>5</v>
      </c>
      <c r="AE4099">
        <v>5</v>
      </c>
      <c r="AF4099" t="s">
        <v>48</v>
      </c>
      <c r="AG4099">
        <v>2014</v>
      </c>
      <c r="AH4099">
        <f>COUNTBLANK(datos[[#This Row],[Row ID]:[Year sales]])</f>
        <v>0</v>
      </c>
    </row>
    <row r="4100" spans="1:34" x14ac:dyDescent="0.3">
      <c r="A4100">
        <v>4099</v>
      </c>
      <c r="B4100" t="s">
        <v>7235</v>
      </c>
      <c r="C4100" s="4">
        <v>41905</v>
      </c>
      <c r="D4100" s="4">
        <v>41910</v>
      </c>
      <c r="E4100" t="s">
        <v>67</v>
      </c>
      <c r="F4100" t="s">
        <v>1607</v>
      </c>
      <c r="G4100" t="s">
        <v>1608</v>
      </c>
      <c r="H4100" t="s">
        <v>37</v>
      </c>
      <c r="I4100" t="s">
        <v>38</v>
      </c>
      <c r="J4100" t="s">
        <v>429</v>
      </c>
      <c r="K4100" t="s">
        <v>249</v>
      </c>
      <c r="L4100">
        <v>55407</v>
      </c>
      <c r="M4100" t="s">
        <v>125</v>
      </c>
      <c r="N4100" t="s">
        <v>7236</v>
      </c>
      <c r="O4100" t="s">
        <v>62</v>
      </c>
      <c r="P4100" t="s">
        <v>94</v>
      </c>
      <c r="Q4100" t="s">
        <v>7237</v>
      </c>
      <c r="R4100" s="1">
        <v>9449.9500000000007</v>
      </c>
      <c r="S4100">
        <v>5</v>
      </c>
      <c r="T4100">
        <f t="shared" si="64"/>
        <v>13</v>
      </c>
      <c r="U4100" t="s">
        <v>75</v>
      </c>
      <c r="V4100">
        <v>0</v>
      </c>
      <c r="W4100">
        <v>0</v>
      </c>
      <c r="X4100" s="1">
        <v>0</v>
      </c>
      <c r="Y4100" s="1">
        <v>9449.9500000000007</v>
      </c>
      <c r="Z4100" t="s">
        <v>53</v>
      </c>
      <c r="AA4100" s="2">
        <v>4630.4754999999996</v>
      </c>
      <c r="AB4100" s="3">
        <v>0.48999999999999994</v>
      </c>
      <c r="AC4100" s="1">
        <v>-4819.4745000000003</v>
      </c>
      <c r="AD4100">
        <v>5</v>
      </c>
      <c r="AE4100">
        <v>5</v>
      </c>
      <c r="AF4100" t="s">
        <v>48</v>
      </c>
      <c r="AG4100">
        <v>2014</v>
      </c>
      <c r="AH4100">
        <f>COUNTBLANK(datos[[#This Row],[Row ID]:[Year sales]])</f>
        <v>0</v>
      </c>
    </row>
    <row r="4101" spans="1:34" x14ac:dyDescent="0.3">
      <c r="A4101">
        <v>4100</v>
      </c>
      <c r="B4101" t="s">
        <v>7235</v>
      </c>
      <c r="C4101" s="4">
        <v>41905</v>
      </c>
      <c r="D4101" s="4">
        <v>41910</v>
      </c>
      <c r="E4101" t="s">
        <v>67</v>
      </c>
      <c r="F4101" t="s">
        <v>1607</v>
      </c>
      <c r="G4101" t="s">
        <v>1608</v>
      </c>
      <c r="H4101" t="s">
        <v>37</v>
      </c>
      <c r="I4101" t="s">
        <v>38</v>
      </c>
      <c r="J4101" t="s">
        <v>429</v>
      </c>
      <c r="K4101" t="s">
        <v>249</v>
      </c>
      <c r="L4101">
        <v>55407</v>
      </c>
      <c r="M4101" t="s">
        <v>125</v>
      </c>
      <c r="N4101" t="s">
        <v>2468</v>
      </c>
      <c r="O4101" t="s">
        <v>62</v>
      </c>
      <c r="P4101" t="s">
        <v>94</v>
      </c>
      <c r="Q4101" t="s">
        <v>2469</v>
      </c>
      <c r="R4101" s="1">
        <v>12.94</v>
      </c>
      <c r="S4101">
        <v>2</v>
      </c>
      <c r="T4101">
        <f t="shared" si="64"/>
        <v>50</v>
      </c>
      <c r="U4101" t="s">
        <v>46</v>
      </c>
      <c r="V4101">
        <v>0</v>
      </c>
      <c r="W4101">
        <v>0</v>
      </c>
      <c r="X4101" s="1">
        <v>0</v>
      </c>
      <c r="Y4101" s="1">
        <v>12.94</v>
      </c>
      <c r="Z4101" t="s">
        <v>65</v>
      </c>
      <c r="AA4101" s="2">
        <v>6.47</v>
      </c>
      <c r="AB4101" s="3">
        <v>0.5</v>
      </c>
      <c r="AC4101" s="1">
        <v>-6.47</v>
      </c>
      <c r="AD4101">
        <v>5</v>
      </c>
      <c r="AE4101">
        <v>5</v>
      </c>
      <c r="AF4101" t="s">
        <v>48</v>
      </c>
      <c r="AG4101">
        <v>2014</v>
      </c>
      <c r="AH4101">
        <f>COUNTBLANK(datos[[#This Row],[Row ID]:[Year sales]])</f>
        <v>0</v>
      </c>
    </row>
    <row r="4102" spans="1:34" x14ac:dyDescent="0.3">
      <c r="A4102">
        <v>4101</v>
      </c>
      <c r="B4102" t="s">
        <v>7238</v>
      </c>
      <c r="C4102" s="4">
        <v>42905</v>
      </c>
      <c r="D4102" s="4">
        <v>42909</v>
      </c>
      <c r="E4102" t="s">
        <v>67</v>
      </c>
      <c r="F4102" t="s">
        <v>1998</v>
      </c>
      <c r="G4102" t="s">
        <v>1999</v>
      </c>
      <c r="H4102" t="s">
        <v>37</v>
      </c>
      <c r="I4102" t="s">
        <v>38</v>
      </c>
      <c r="J4102" t="s">
        <v>204</v>
      </c>
      <c r="K4102" t="s">
        <v>124</v>
      </c>
      <c r="L4102">
        <v>77095</v>
      </c>
      <c r="M4102" t="s">
        <v>125</v>
      </c>
      <c r="N4102" t="s">
        <v>7239</v>
      </c>
      <c r="O4102" t="s">
        <v>62</v>
      </c>
      <c r="P4102" t="s">
        <v>97</v>
      </c>
      <c r="Q4102" t="s">
        <v>7240</v>
      </c>
      <c r="R4102" s="1">
        <v>2.2639999999999998</v>
      </c>
      <c r="S4102">
        <v>1</v>
      </c>
      <c r="T4102">
        <f t="shared" si="64"/>
        <v>5</v>
      </c>
      <c r="U4102" t="s">
        <v>46</v>
      </c>
      <c r="V4102">
        <v>0.8</v>
      </c>
      <c r="W4102">
        <v>1.8111999999999999</v>
      </c>
      <c r="X4102" s="1">
        <v>-1.8111999999999999</v>
      </c>
      <c r="Y4102" s="1">
        <v>4.0751999999999997</v>
      </c>
      <c r="Z4102" t="s">
        <v>65</v>
      </c>
      <c r="AA4102" s="2">
        <v>-5.2072000000000003</v>
      </c>
      <c r="AB4102" s="3">
        <v>-2.3000000000000003</v>
      </c>
      <c r="AC4102" s="1">
        <v>-5.66</v>
      </c>
      <c r="AD4102">
        <v>4</v>
      </c>
      <c r="AE4102">
        <v>4</v>
      </c>
      <c r="AF4102" t="s">
        <v>48</v>
      </c>
      <c r="AG4102">
        <v>2017</v>
      </c>
      <c r="AH4102">
        <f>COUNTBLANK(datos[[#This Row],[Row ID]:[Year sales]])</f>
        <v>0</v>
      </c>
    </row>
    <row r="4103" spans="1:34" x14ac:dyDescent="0.3">
      <c r="A4103">
        <v>4102</v>
      </c>
      <c r="B4103" t="s">
        <v>7238</v>
      </c>
      <c r="C4103" s="4">
        <v>42905</v>
      </c>
      <c r="D4103" s="4">
        <v>42909</v>
      </c>
      <c r="E4103" t="s">
        <v>67</v>
      </c>
      <c r="F4103" t="s">
        <v>1998</v>
      </c>
      <c r="G4103" t="s">
        <v>1999</v>
      </c>
      <c r="H4103" t="s">
        <v>37</v>
      </c>
      <c r="I4103" t="s">
        <v>38</v>
      </c>
      <c r="J4103" t="s">
        <v>204</v>
      </c>
      <c r="K4103" t="s">
        <v>124</v>
      </c>
      <c r="L4103">
        <v>77095</v>
      </c>
      <c r="M4103" t="s">
        <v>125</v>
      </c>
      <c r="N4103" t="s">
        <v>4450</v>
      </c>
      <c r="O4103" t="s">
        <v>62</v>
      </c>
      <c r="P4103" t="s">
        <v>97</v>
      </c>
      <c r="Q4103" t="s">
        <v>4451</v>
      </c>
      <c r="R4103" s="1">
        <v>0.44400000000000001</v>
      </c>
      <c r="S4103">
        <v>1</v>
      </c>
      <c r="T4103">
        <f t="shared" si="64"/>
        <v>6</v>
      </c>
      <c r="U4103" t="s">
        <v>46</v>
      </c>
      <c r="V4103">
        <v>0.8</v>
      </c>
      <c r="W4103">
        <v>0.35520000000000002</v>
      </c>
      <c r="X4103" s="1">
        <v>-0.35520000000000002</v>
      </c>
      <c r="Y4103" s="1">
        <v>0.79920000000000002</v>
      </c>
      <c r="Z4103" t="s">
        <v>65</v>
      </c>
      <c r="AA4103" s="2">
        <v>-1.1100000000000001</v>
      </c>
      <c r="AB4103" s="3">
        <v>-2.5</v>
      </c>
      <c r="AC4103" s="1">
        <v>-1.1988000000000001</v>
      </c>
      <c r="AD4103">
        <v>4</v>
      </c>
      <c r="AE4103">
        <v>4</v>
      </c>
      <c r="AF4103" t="s">
        <v>48</v>
      </c>
      <c r="AG4103">
        <v>2017</v>
      </c>
      <c r="AH4103">
        <f>COUNTBLANK(datos[[#This Row],[Row ID]:[Year sales]])</f>
        <v>0</v>
      </c>
    </row>
    <row r="4104" spans="1:34" x14ac:dyDescent="0.3">
      <c r="A4104">
        <v>4103</v>
      </c>
      <c r="B4104" t="s">
        <v>7238</v>
      </c>
      <c r="C4104" s="4">
        <v>42905</v>
      </c>
      <c r="D4104" s="4">
        <v>42909</v>
      </c>
      <c r="E4104" t="s">
        <v>67</v>
      </c>
      <c r="F4104" t="s">
        <v>1998</v>
      </c>
      <c r="G4104" t="s">
        <v>1999</v>
      </c>
      <c r="H4104" t="s">
        <v>37</v>
      </c>
      <c r="I4104" t="s">
        <v>38</v>
      </c>
      <c r="J4104" t="s">
        <v>204</v>
      </c>
      <c r="K4104" t="s">
        <v>124</v>
      </c>
      <c r="L4104">
        <v>77095</v>
      </c>
      <c r="M4104" t="s">
        <v>125</v>
      </c>
      <c r="N4104" t="s">
        <v>5148</v>
      </c>
      <c r="O4104" t="s">
        <v>62</v>
      </c>
      <c r="P4104" t="s">
        <v>110</v>
      </c>
      <c r="Q4104" t="s">
        <v>5149</v>
      </c>
      <c r="R4104" s="1">
        <v>146.17599999999999</v>
      </c>
      <c r="S4104">
        <v>8</v>
      </c>
      <c r="T4104">
        <f t="shared" si="64"/>
        <v>12</v>
      </c>
      <c r="U4104" t="s">
        <v>75</v>
      </c>
      <c r="V4104">
        <v>0.2</v>
      </c>
      <c r="W4104">
        <v>29.235199999999999</v>
      </c>
      <c r="X4104" s="1">
        <v>-29.235199999999999</v>
      </c>
      <c r="Y4104" s="1">
        <v>175.41119999999998</v>
      </c>
      <c r="Z4104" t="s">
        <v>99</v>
      </c>
      <c r="AA4104" s="2">
        <v>47.507199999999997</v>
      </c>
      <c r="AB4104" s="3">
        <v>0.32500000000000001</v>
      </c>
      <c r="AC4104" s="1">
        <v>-69.433599999999998</v>
      </c>
      <c r="AD4104">
        <v>4</v>
      </c>
      <c r="AE4104">
        <v>4</v>
      </c>
      <c r="AF4104" t="s">
        <v>48</v>
      </c>
      <c r="AG4104">
        <v>2017</v>
      </c>
      <c r="AH4104">
        <f>COUNTBLANK(datos[[#This Row],[Row ID]:[Year sales]])</f>
        <v>0</v>
      </c>
    </row>
    <row r="4105" spans="1:34" x14ac:dyDescent="0.3">
      <c r="A4105">
        <v>4104</v>
      </c>
      <c r="B4105" t="s">
        <v>7241</v>
      </c>
      <c r="C4105" s="4">
        <v>43090</v>
      </c>
      <c r="D4105" s="4">
        <v>43090</v>
      </c>
      <c r="E4105" t="s">
        <v>1312</v>
      </c>
      <c r="F4105" t="s">
        <v>460</v>
      </c>
      <c r="G4105" t="s">
        <v>461</v>
      </c>
      <c r="H4105" t="s">
        <v>122</v>
      </c>
      <c r="I4105" t="s">
        <v>38</v>
      </c>
      <c r="J4105" t="s">
        <v>157</v>
      </c>
      <c r="K4105" t="s">
        <v>158</v>
      </c>
      <c r="L4105">
        <v>68025</v>
      </c>
      <c r="M4105" t="s">
        <v>125</v>
      </c>
      <c r="N4105" t="s">
        <v>2913</v>
      </c>
      <c r="O4105" t="s">
        <v>43</v>
      </c>
      <c r="P4105" t="s">
        <v>83</v>
      </c>
      <c r="Q4105" t="s">
        <v>944</v>
      </c>
      <c r="R4105" s="1">
        <v>15.92</v>
      </c>
      <c r="S4105">
        <v>2</v>
      </c>
      <c r="T4105">
        <f t="shared" si="64"/>
        <v>62</v>
      </c>
      <c r="U4105" t="s">
        <v>46</v>
      </c>
      <c r="V4105">
        <v>0</v>
      </c>
      <c r="W4105">
        <v>0</v>
      </c>
      <c r="X4105" s="1">
        <v>0</v>
      </c>
      <c r="Y4105" s="1">
        <v>15.92</v>
      </c>
      <c r="Z4105" t="s">
        <v>65</v>
      </c>
      <c r="AA4105" s="2">
        <v>7.0048000000000004</v>
      </c>
      <c r="AB4105" s="3">
        <v>0.44</v>
      </c>
      <c r="AC4105" s="1">
        <v>-8.9152000000000005</v>
      </c>
      <c r="AD4105">
        <v>0</v>
      </c>
      <c r="AE4105">
        <v>0</v>
      </c>
      <c r="AF4105" t="s">
        <v>48</v>
      </c>
      <c r="AG4105">
        <v>2017</v>
      </c>
      <c r="AH4105">
        <f>COUNTBLANK(datos[[#This Row],[Row ID]:[Year sales]])</f>
        <v>0</v>
      </c>
    </row>
    <row r="4106" spans="1:34" x14ac:dyDescent="0.3">
      <c r="A4106">
        <v>4105</v>
      </c>
      <c r="B4106" t="s">
        <v>7242</v>
      </c>
      <c r="C4106" s="4">
        <v>42954</v>
      </c>
      <c r="D4106" s="4">
        <v>42960</v>
      </c>
      <c r="E4106" t="s">
        <v>67</v>
      </c>
      <c r="F4106" t="s">
        <v>2290</v>
      </c>
      <c r="G4106" t="s">
        <v>2291</v>
      </c>
      <c r="H4106" t="s">
        <v>37</v>
      </c>
      <c r="I4106" t="s">
        <v>38</v>
      </c>
      <c r="J4106" t="s">
        <v>969</v>
      </c>
      <c r="K4106" t="s">
        <v>59</v>
      </c>
      <c r="L4106">
        <v>92105</v>
      </c>
      <c r="M4106" t="s">
        <v>60</v>
      </c>
      <c r="N4106" t="s">
        <v>3466</v>
      </c>
      <c r="O4106" t="s">
        <v>90</v>
      </c>
      <c r="P4106" t="s">
        <v>91</v>
      </c>
      <c r="Q4106" t="s">
        <v>3467</v>
      </c>
      <c r="R4106" s="1">
        <v>159.96</v>
      </c>
      <c r="S4106">
        <v>5</v>
      </c>
      <c r="T4106">
        <f t="shared" si="64"/>
        <v>15</v>
      </c>
      <c r="U4106" t="s">
        <v>75</v>
      </c>
      <c r="V4106">
        <v>0.2</v>
      </c>
      <c r="W4106">
        <v>31.992000000000004</v>
      </c>
      <c r="X4106" s="1">
        <v>-31.992000000000001</v>
      </c>
      <c r="Y4106" s="1">
        <v>191.952</v>
      </c>
      <c r="Z4106" t="s">
        <v>99</v>
      </c>
      <c r="AA4106" s="2">
        <v>17.9955</v>
      </c>
      <c r="AB4106" s="3">
        <v>0.11249999999999999</v>
      </c>
      <c r="AC4106" s="1">
        <v>-109.9725</v>
      </c>
      <c r="AD4106">
        <v>6</v>
      </c>
      <c r="AE4106">
        <v>6</v>
      </c>
      <c r="AF4106" t="s">
        <v>48</v>
      </c>
      <c r="AG4106">
        <v>2017</v>
      </c>
      <c r="AH4106">
        <f>COUNTBLANK(datos[[#This Row],[Row ID]:[Year sales]])</f>
        <v>0</v>
      </c>
    </row>
    <row r="4107" spans="1:34" x14ac:dyDescent="0.3">
      <c r="A4107">
        <v>4106</v>
      </c>
      <c r="B4107" t="s">
        <v>7242</v>
      </c>
      <c r="C4107" s="4">
        <v>42954</v>
      </c>
      <c r="D4107" s="4">
        <v>42960</v>
      </c>
      <c r="E4107" t="s">
        <v>67</v>
      </c>
      <c r="F4107" t="s">
        <v>2290</v>
      </c>
      <c r="G4107" t="s">
        <v>2291</v>
      </c>
      <c r="H4107" t="s">
        <v>37</v>
      </c>
      <c r="I4107" t="s">
        <v>38</v>
      </c>
      <c r="J4107" t="s">
        <v>969</v>
      </c>
      <c r="K4107" t="s">
        <v>59</v>
      </c>
      <c r="L4107">
        <v>92105</v>
      </c>
      <c r="M4107" t="s">
        <v>60</v>
      </c>
      <c r="N4107" t="s">
        <v>1887</v>
      </c>
      <c r="O4107" t="s">
        <v>62</v>
      </c>
      <c r="P4107" t="s">
        <v>94</v>
      </c>
      <c r="Q4107" t="s">
        <v>1888</v>
      </c>
      <c r="R4107" s="1">
        <v>13.76</v>
      </c>
      <c r="S4107">
        <v>2</v>
      </c>
      <c r="T4107">
        <f t="shared" si="64"/>
        <v>16</v>
      </c>
      <c r="U4107" t="s">
        <v>46</v>
      </c>
      <c r="V4107">
        <v>0.2</v>
      </c>
      <c r="W4107">
        <v>2.7520000000000002</v>
      </c>
      <c r="X4107" s="1">
        <v>-2.7519999999999998</v>
      </c>
      <c r="Y4107" s="1">
        <v>16.512</v>
      </c>
      <c r="Z4107" t="s">
        <v>65</v>
      </c>
      <c r="AA4107" s="2">
        <v>4.6440000000000001</v>
      </c>
      <c r="AB4107" s="3">
        <v>0.33750000000000002</v>
      </c>
      <c r="AC4107" s="1">
        <v>-6.3639999999999999</v>
      </c>
      <c r="AD4107">
        <v>6</v>
      </c>
      <c r="AE4107">
        <v>6</v>
      </c>
      <c r="AF4107" t="s">
        <v>48</v>
      </c>
      <c r="AG4107">
        <v>2017</v>
      </c>
      <c r="AH4107">
        <f>COUNTBLANK(datos[[#This Row],[Row ID]:[Year sales]])</f>
        <v>0</v>
      </c>
    </row>
    <row r="4108" spans="1:34" x14ac:dyDescent="0.3">
      <c r="A4108">
        <v>4107</v>
      </c>
      <c r="B4108" t="s">
        <v>7243</v>
      </c>
      <c r="C4108" s="4">
        <v>42604</v>
      </c>
      <c r="D4108" s="4">
        <v>42608</v>
      </c>
      <c r="E4108" t="s">
        <v>67</v>
      </c>
      <c r="F4108" t="s">
        <v>7244</v>
      </c>
      <c r="G4108" t="s">
        <v>7245</v>
      </c>
      <c r="H4108" t="s">
        <v>37</v>
      </c>
      <c r="I4108" t="s">
        <v>38</v>
      </c>
      <c r="J4108" t="s">
        <v>204</v>
      </c>
      <c r="K4108" t="s">
        <v>124</v>
      </c>
      <c r="L4108">
        <v>77041</v>
      </c>
      <c r="M4108" t="s">
        <v>125</v>
      </c>
      <c r="N4108" t="s">
        <v>3269</v>
      </c>
      <c r="O4108" t="s">
        <v>62</v>
      </c>
      <c r="P4108" t="s">
        <v>94</v>
      </c>
      <c r="Q4108" t="s">
        <v>3270</v>
      </c>
      <c r="R4108" s="1">
        <v>4.3120000000000003</v>
      </c>
      <c r="S4108">
        <v>2</v>
      </c>
      <c r="T4108">
        <f t="shared" si="64"/>
        <v>51</v>
      </c>
      <c r="U4108" t="s">
        <v>46</v>
      </c>
      <c r="V4108">
        <v>0.8</v>
      </c>
      <c r="W4108">
        <v>3.4496000000000002</v>
      </c>
      <c r="X4108" s="1">
        <v>-3.4496000000000002</v>
      </c>
      <c r="Y4108" s="1">
        <v>7.7616000000000005</v>
      </c>
      <c r="Z4108" t="s">
        <v>65</v>
      </c>
      <c r="AA4108" s="2">
        <v>-6.8992000000000004</v>
      </c>
      <c r="AB4108" s="3">
        <v>-1.6</v>
      </c>
      <c r="AC4108" s="1">
        <v>-7.7615999999999996</v>
      </c>
      <c r="AD4108">
        <v>4</v>
      </c>
      <c r="AE4108">
        <v>4</v>
      </c>
      <c r="AF4108" t="s">
        <v>48</v>
      </c>
      <c r="AG4108">
        <v>2016</v>
      </c>
      <c r="AH4108">
        <f>COUNTBLANK(datos[[#This Row],[Row ID]:[Year sales]])</f>
        <v>0</v>
      </c>
    </row>
    <row r="4109" spans="1:34" x14ac:dyDescent="0.3">
      <c r="A4109">
        <v>4108</v>
      </c>
      <c r="B4109" t="s">
        <v>7246</v>
      </c>
      <c r="C4109" s="4">
        <v>42254</v>
      </c>
      <c r="D4109" s="4">
        <v>42254</v>
      </c>
      <c r="E4109" t="s">
        <v>1312</v>
      </c>
      <c r="F4109" t="s">
        <v>4294</v>
      </c>
      <c r="G4109" t="s">
        <v>4295</v>
      </c>
      <c r="H4109" t="s">
        <v>37</v>
      </c>
      <c r="I4109" t="s">
        <v>38</v>
      </c>
      <c r="J4109" t="s">
        <v>286</v>
      </c>
      <c r="K4109" t="s">
        <v>287</v>
      </c>
      <c r="L4109">
        <v>10011</v>
      </c>
      <c r="M4109" t="s">
        <v>168</v>
      </c>
      <c r="N4109" t="s">
        <v>2756</v>
      </c>
      <c r="O4109" t="s">
        <v>62</v>
      </c>
      <c r="P4109" t="s">
        <v>77</v>
      </c>
      <c r="Q4109" t="s">
        <v>2757</v>
      </c>
      <c r="R4109" s="1">
        <v>13.96</v>
      </c>
      <c r="S4109">
        <v>2</v>
      </c>
      <c r="T4109">
        <f t="shared" si="64"/>
        <v>45</v>
      </c>
      <c r="U4109" t="s">
        <v>46</v>
      </c>
      <c r="V4109">
        <v>0</v>
      </c>
      <c r="W4109">
        <v>0</v>
      </c>
      <c r="X4109" s="1">
        <v>0</v>
      </c>
      <c r="Y4109" s="1">
        <v>13.96</v>
      </c>
      <c r="Z4109" t="s">
        <v>65</v>
      </c>
      <c r="AA4109" s="2">
        <v>0.2792</v>
      </c>
      <c r="AB4109" s="3">
        <v>0.02</v>
      </c>
      <c r="AC4109" s="1">
        <v>-13.6808</v>
      </c>
      <c r="AD4109">
        <v>0</v>
      </c>
      <c r="AE4109">
        <v>0</v>
      </c>
      <c r="AF4109" t="s">
        <v>48</v>
      </c>
      <c r="AG4109">
        <v>2015</v>
      </c>
      <c r="AH4109">
        <f>COUNTBLANK(datos[[#This Row],[Row ID]:[Year sales]])</f>
        <v>0</v>
      </c>
    </row>
    <row r="4110" spans="1:34" x14ac:dyDescent="0.3">
      <c r="A4110">
        <v>4109</v>
      </c>
      <c r="B4110" t="s">
        <v>7246</v>
      </c>
      <c r="C4110" s="4">
        <v>42254</v>
      </c>
      <c r="D4110" s="4">
        <v>42254</v>
      </c>
      <c r="E4110" t="s">
        <v>1312</v>
      </c>
      <c r="F4110" t="s">
        <v>4294</v>
      </c>
      <c r="G4110" t="s">
        <v>4295</v>
      </c>
      <c r="H4110" t="s">
        <v>37</v>
      </c>
      <c r="I4110" t="s">
        <v>38</v>
      </c>
      <c r="J4110" t="s">
        <v>286</v>
      </c>
      <c r="K4110" t="s">
        <v>287</v>
      </c>
      <c r="L4110">
        <v>10011</v>
      </c>
      <c r="M4110" t="s">
        <v>168</v>
      </c>
      <c r="N4110" t="s">
        <v>6296</v>
      </c>
      <c r="O4110" t="s">
        <v>43</v>
      </c>
      <c r="P4110" t="s">
        <v>73</v>
      </c>
      <c r="Q4110" t="s">
        <v>6297</v>
      </c>
      <c r="R4110" s="1">
        <v>27.414000000000001</v>
      </c>
      <c r="S4110">
        <v>3</v>
      </c>
      <c r="T4110">
        <f t="shared" si="64"/>
        <v>5</v>
      </c>
      <c r="U4110" t="s">
        <v>52</v>
      </c>
      <c r="V4110">
        <v>0.4</v>
      </c>
      <c r="W4110">
        <v>10.965600000000002</v>
      </c>
      <c r="X4110" s="1">
        <v>-10.9656</v>
      </c>
      <c r="Y4110" s="1">
        <v>38.379600000000003</v>
      </c>
      <c r="Z4110" t="s">
        <v>65</v>
      </c>
      <c r="AA4110" s="2">
        <v>-14.1639</v>
      </c>
      <c r="AB4110" s="3">
        <v>-0.51666666666666661</v>
      </c>
      <c r="AC4110" s="1">
        <v>-30.612300000000001</v>
      </c>
      <c r="AD4110">
        <v>0</v>
      </c>
      <c r="AE4110">
        <v>0</v>
      </c>
      <c r="AF4110" t="s">
        <v>48</v>
      </c>
      <c r="AG4110">
        <v>2015</v>
      </c>
      <c r="AH4110">
        <f>COUNTBLANK(datos[[#This Row],[Row ID]:[Year sales]])</f>
        <v>0</v>
      </c>
    </row>
    <row r="4111" spans="1:34" x14ac:dyDescent="0.3">
      <c r="A4111">
        <v>4110</v>
      </c>
      <c r="B4111" t="s">
        <v>7247</v>
      </c>
      <c r="C4111" s="4">
        <v>42363</v>
      </c>
      <c r="D4111" s="4">
        <v>42370</v>
      </c>
      <c r="E4111" t="s">
        <v>67</v>
      </c>
      <c r="F4111" t="s">
        <v>3283</v>
      </c>
      <c r="G4111" t="s">
        <v>3284</v>
      </c>
      <c r="H4111" t="s">
        <v>57</v>
      </c>
      <c r="I4111" t="s">
        <v>38</v>
      </c>
      <c r="J4111" t="s">
        <v>902</v>
      </c>
      <c r="K4111" t="s">
        <v>258</v>
      </c>
      <c r="L4111">
        <v>48227</v>
      </c>
      <c r="M4111" t="s">
        <v>125</v>
      </c>
      <c r="N4111" t="s">
        <v>2695</v>
      </c>
      <c r="O4111" t="s">
        <v>90</v>
      </c>
      <c r="P4111" t="s">
        <v>91</v>
      </c>
      <c r="Q4111" t="s">
        <v>2696</v>
      </c>
      <c r="R4111" s="1">
        <v>73.98</v>
      </c>
      <c r="S4111">
        <v>2</v>
      </c>
      <c r="T4111">
        <f t="shared" si="64"/>
        <v>25</v>
      </c>
      <c r="U4111" t="s">
        <v>46</v>
      </c>
      <c r="V4111">
        <v>0</v>
      </c>
      <c r="W4111">
        <v>0</v>
      </c>
      <c r="X4111" s="1">
        <v>0</v>
      </c>
      <c r="Y4111" s="1">
        <v>73.98</v>
      </c>
      <c r="Z4111" t="s">
        <v>99</v>
      </c>
      <c r="AA4111" s="2">
        <v>19.974599999999999</v>
      </c>
      <c r="AB4111" s="3">
        <v>0.26999999999999996</v>
      </c>
      <c r="AC4111" s="1">
        <v>-54.005400000000002</v>
      </c>
      <c r="AD4111">
        <v>7</v>
      </c>
      <c r="AE4111">
        <v>7</v>
      </c>
      <c r="AF4111" t="s">
        <v>48</v>
      </c>
      <c r="AG4111">
        <v>2015</v>
      </c>
      <c r="AH4111">
        <f>COUNTBLANK(datos[[#This Row],[Row ID]:[Year sales]])</f>
        <v>0</v>
      </c>
    </row>
    <row r="4112" spans="1:34" x14ac:dyDescent="0.3">
      <c r="A4112">
        <v>4111</v>
      </c>
      <c r="B4112" t="s">
        <v>7247</v>
      </c>
      <c r="C4112" s="4">
        <v>42363</v>
      </c>
      <c r="D4112" s="4">
        <v>42370</v>
      </c>
      <c r="E4112" t="s">
        <v>67</v>
      </c>
      <c r="F4112" t="s">
        <v>3283</v>
      </c>
      <c r="G4112" t="s">
        <v>3284</v>
      </c>
      <c r="H4112" t="s">
        <v>57</v>
      </c>
      <c r="I4112" t="s">
        <v>38</v>
      </c>
      <c r="J4112" t="s">
        <v>902</v>
      </c>
      <c r="K4112" t="s">
        <v>258</v>
      </c>
      <c r="L4112">
        <v>48227</v>
      </c>
      <c r="M4112" t="s">
        <v>125</v>
      </c>
      <c r="N4112" t="s">
        <v>7248</v>
      </c>
      <c r="O4112" t="s">
        <v>43</v>
      </c>
      <c r="P4112" t="s">
        <v>44</v>
      </c>
      <c r="Q4112" t="s">
        <v>7249</v>
      </c>
      <c r="R4112" s="1">
        <v>160.97999999999999</v>
      </c>
      <c r="S4112">
        <v>1</v>
      </c>
      <c r="T4112">
        <f t="shared" si="64"/>
        <v>4</v>
      </c>
      <c r="U4112" t="s">
        <v>46</v>
      </c>
      <c r="V4112">
        <v>0</v>
      </c>
      <c r="W4112">
        <v>0</v>
      </c>
      <c r="X4112" s="1">
        <v>0</v>
      </c>
      <c r="Y4112" s="1">
        <v>160.97999999999999</v>
      </c>
      <c r="Z4112" t="s">
        <v>99</v>
      </c>
      <c r="AA4112" s="2">
        <v>20.927399999999999</v>
      </c>
      <c r="AB4112" s="3">
        <v>0.13</v>
      </c>
      <c r="AC4112" s="1">
        <v>-140.05260000000001</v>
      </c>
      <c r="AD4112">
        <v>7</v>
      </c>
      <c r="AE4112">
        <v>7</v>
      </c>
      <c r="AF4112" t="s">
        <v>48</v>
      </c>
      <c r="AG4112">
        <v>2015</v>
      </c>
      <c r="AH4112">
        <f>COUNTBLANK(datos[[#This Row],[Row ID]:[Year sales]])</f>
        <v>0</v>
      </c>
    </row>
    <row r="4113" spans="1:34" x14ac:dyDescent="0.3">
      <c r="A4113">
        <v>4112</v>
      </c>
      <c r="B4113" t="s">
        <v>7247</v>
      </c>
      <c r="C4113" s="4">
        <v>42363</v>
      </c>
      <c r="D4113" s="4">
        <v>42370</v>
      </c>
      <c r="E4113" t="s">
        <v>67</v>
      </c>
      <c r="F4113" t="s">
        <v>3283</v>
      </c>
      <c r="G4113" t="s">
        <v>3284</v>
      </c>
      <c r="H4113" t="s">
        <v>57</v>
      </c>
      <c r="I4113" t="s">
        <v>38</v>
      </c>
      <c r="J4113" t="s">
        <v>902</v>
      </c>
      <c r="K4113" t="s">
        <v>258</v>
      </c>
      <c r="L4113">
        <v>48227</v>
      </c>
      <c r="M4113" t="s">
        <v>125</v>
      </c>
      <c r="N4113" t="s">
        <v>4888</v>
      </c>
      <c r="O4113" t="s">
        <v>62</v>
      </c>
      <c r="P4113" t="s">
        <v>110</v>
      </c>
      <c r="Q4113" t="s">
        <v>4889</v>
      </c>
      <c r="R4113" s="1">
        <v>17.34</v>
      </c>
      <c r="S4113">
        <v>3</v>
      </c>
      <c r="T4113">
        <f t="shared" si="64"/>
        <v>34</v>
      </c>
      <c r="U4113" t="s">
        <v>52</v>
      </c>
      <c r="V4113">
        <v>0</v>
      </c>
      <c r="W4113">
        <v>0</v>
      </c>
      <c r="X4113" s="1">
        <v>0</v>
      </c>
      <c r="Y4113" s="1">
        <v>17.34</v>
      </c>
      <c r="Z4113" t="s">
        <v>65</v>
      </c>
      <c r="AA4113" s="2">
        <v>8.4966000000000008</v>
      </c>
      <c r="AB4113" s="3">
        <v>0.49000000000000005</v>
      </c>
      <c r="AC4113" s="1">
        <v>-8.8434000000000008</v>
      </c>
      <c r="AD4113">
        <v>7</v>
      </c>
      <c r="AE4113">
        <v>7</v>
      </c>
      <c r="AF4113" t="s">
        <v>48</v>
      </c>
      <c r="AG4113">
        <v>2015</v>
      </c>
      <c r="AH4113">
        <f>COUNTBLANK(datos[[#This Row],[Row ID]:[Year sales]])</f>
        <v>0</v>
      </c>
    </row>
    <row r="4114" spans="1:34" x14ac:dyDescent="0.3">
      <c r="A4114">
        <v>4113</v>
      </c>
      <c r="B4114" t="s">
        <v>7247</v>
      </c>
      <c r="C4114" s="4">
        <v>42363</v>
      </c>
      <c r="D4114" s="4">
        <v>42370</v>
      </c>
      <c r="E4114" t="s">
        <v>67</v>
      </c>
      <c r="F4114" t="s">
        <v>3283</v>
      </c>
      <c r="G4114" t="s">
        <v>3284</v>
      </c>
      <c r="H4114" t="s">
        <v>57</v>
      </c>
      <c r="I4114" t="s">
        <v>38</v>
      </c>
      <c r="J4114" t="s">
        <v>902</v>
      </c>
      <c r="K4114" t="s">
        <v>258</v>
      </c>
      <c r="L4114">
        <v>48227</v>
      </c>
      <c r="M4114" t="s">
        <v>125</v>
      </c>
      <c r="N4114" t="s">
        <v>3295</v>
      </c>
      <c r="O4114" t="s">
        <v>62</v>
      </c>
      <c r="P4114" t="s">
        <v>86</v>
      </c>
      <c r="Q4114" t="s">
        <v>3296</v>
      </c>
      <c r="R4114" s="1">
        <v>3.28</v>
      </c>
      <c r="S4114">
        <v>1</v>
      </c>
      <c r="T4114">
        <f t="shared" si="64"/>
        <v>26</v>
      </c>
      <c r="U4114" t="s">
        <v>46</v>
      </c>
      <c r="V4114">
        <v>0</v>
      </c>
      <c r="W4114">
        <v>0</v>
      </c>
      <c r="X4114" s="1">
        <v>0</v>
      </c>
      <c r="Y4114" s="1">
        <v>3.28</v>
      </c>
      <c r="Z4114" t="s">
        <v>65</v>
      </c>
      <c r="AA4114" s="2">
        <v>0.95120000000000005</v>
      </c>
      <c r="AB4114" s="3">
        <v>0.29000000000000004</v>
      </c>
      <c r="AC4114" s="1">
        <v>-2.3288000000000002</v>
      </c>
      <c r="AD4114">
        <v>7</v>
      </c>
      <c r="AE4114">
        <v>7</v>
      </c>
      <c r="AF4114" t="s">
        <v>48</v>
      </c>
      <c r="AG4114">
        <v>2015</v>
      </c>
      <c r="AH4114">
        <f>COUNTBLANK(datos[[#This Row],[Row ID]:[Year sales]])</f>
        <v>0</v>
      </c>
    </row>
    <row r="4115" spans="1:34" x14ac:dyDescent="0.3">
      <c r="A4115">
        <v>4114</v>
      </c>
      <c r="B4115" t="s">
        <v>7250</v>
      </c>
      <c r="C4115" s="4">
        <v>42126</v>
      </c>
      <c r="D4115" s="4">
        <v>42131</v>
      </c>
      <c r="E4115" t="s">
        <v>67</v>
      </c>
      <c r="F4115" t="s">
        <v>4680</v>
      </c>
      <c r="G4115" t="s">
        <v>4681</v>
      </c>
      <c r="H4115" t="s">
        <v>57</v>
      </c>
      <c r="I4115" t="s">
        <v>38</v>
      </c>
      <c r="J4115" t="s">
        <v>204</v>
      </c>
      <c r="K4115" t="s">
        <v>124</v>
      </c>
      <c r="L4115">
        <v>77095</v>
      </c>
      <c r="M4115" t="s">
        <v>125</v>
      </c>
      <c r="N4115" t="s">
        <v>4590</v>
      </c>
      <c r="O4115" t="s">
        <v>62</v>
      </c>
      <c r="P4115" t="s">
        <v>63</v>
      </c>
      <c r="Q4115" t="s">
        <v>4591</v>
      </c>
      <c r="R4115" s="1">
        <v>8.8559999999999999</v>
      </c>
      <c r="S4115">
        <v>3</v>
      </c>
      <c r="T4115">
        <f t="shared" si="64"/>
        <v>22</v>
      </c>
      <c r="U4115" t="s">
        <v>52</v>
      </c>
      <c r="V4115">
        <v>0.2</v>
      </c>
      <c r="W4115">
        <v>1.7712000000000001</v>
      </c>
      <c r="X4115" s="1">
        <v>-1.7712000000000001</v>
      </c>
      <c r="Y4115" s="1">
        <v>10.6272</v>
      </c>
      <c r="Z4115" t="s">
        <v>65</v>
      </c>
      <c r="AA4115" s="2">
        <v>2.9889000000000001</v>
      </c>
      <c r="AB4115" s="3">
        <v>0.33750000000000002</v>
      </c>
      <c r="AC4115" s="1">
        <v>-4.0959000000000003</v>
      </c>
      <c r="AD4115">
        <v>5</v>
      </c>
      <c r="AE4115">
        <v>5</v>
      </c>
      <c r="AF4115" t="s">
        <v>48</v>
      </c>
      <c r="AG4115">
        <v>2015</v>
      </c>
      <c r="AH4115">
        <f>COUNTBLANK(datos[[#This Row],[Row ID]:[Year sales]])</f>
        <v>0</v>
      </c>
    </row>
    <row r="4116" spans="1:34" x14ac:dyDescent="0.3">
      <c r="A4116">
        <v>4115</v>
      </c>
      <c r="B4116" t="s">
        <v>7250</v>
      </c>
      <c r="C4116" s="4">
        <v>42126</v>
      </c>
      <c r="D4116" s="4">
        <v>42131</v>
      </c>
      <c r="E4116" t="s">
        <v>67</v>
      </c>
      <c r="F4116" t="s">
        <v>4680</v>
      </c>
      <c r="G4116" t="s">
        <v>4681</v>
      </c>
      <c r="H4116" t="s">
        <v>57</v>
      </c>
      <c r="I4116" t="s">
        <v>38</v>
      </c>
      <c r="J4116" t="s">
        <v>204</v>
      </c>
      <c r="K4116" t="s">
        <v>124</v>
      </c>
      <c r="L4116">
        <v>77095</v>
      </c>
      <c r="M4116" t="s">
        <v>125</v>
      </c>
      <c r="N4116" t="s">
        <v>3881</v>
      </c>
      <c r="O4116" t="s">
        <v>90</v>
      </c>
      <c r="P4116" t="s">
        <v>91</v>
      </c>
      <c r="Q4116" t="s">
        <v>3882</v>
      </c>
      <c r="R4116" s="1">
        <v>158.376</v>
      </c>
      <c r="S4116">
        <v>3</v>
      </c>
      <c r="T4116">
        <f t="shared" si="64"/>
        <v>24</v>
      </c>
      <c r="U4116" t="s">
        <v>52</v>
      </c>
      <c r="V4116">
        <v>0.2</v>
      </c>
      <c r="W4116">
        <v>31.675200000000004</v>
      </c>
      <c r="X4116" s="1">
        <v>-31.6752</v>
      </c>
      <c r="Y4116" s="1">
        <v>190.05119999999999</v>
      </c>
      <c r="Z4116" t="s">
        <v>99</v>
      </c>
      <c r="AA4116" s="2">
        <v>13.857900000000001</v>
      </c>
      <c r="AB4116" s="3">
        <v>8.7500000000000008E-2</v>
      </c>
      <c r="AC4116" s="1">
        <v>-112.8429</v>
      </c>
      <c r="AD4116">
        <v>5</v>
      </c>
      <c r="AE4116">
        <v>5</v>
      </c>
      <c r="AF4116" t="s">
        <v>48</v>
      </c>
      <c r="AG4116">
        <v>2015</v>
      </c>
      <c r="AH4116">
        <f>COUNTBLANK(datos[[#This Row],[Row ID]:[Year sales]])</f>
        <v>0</v>
      </c>
    </row>
    <row r="4117" spans="1:34" x14ac:dyDescent="0.3">
      <c r="A4117">
        <v>4116</v>
      </c>
      <c r="B4117" t="s">
        <v>7251</v>
      </c>
      <c r="C4117" s="4">
        <v>42698</v>
      </c>
      <c r="D4117" s="4">
        <v>42701</v>
      </c>
      <c r="E4117" t="s">
        <v>208</v>
      </c>
      <c r="F4117" t="s">
        <v>4744</v>
      </c>
      <c r="G4117" t="s">
        <v>4745</v>
      </c>
      <c r="H4117" t="s">
        <v>37</v>
      </c>
      <c r="I4117" t="s">
        <v>38</v>
      </c>
      <c r="J4117" t="s">
        <v>115</v>
      </c>
      <c r="K4117" t="s">
        <v>116</v>
      </c>
      <c r="L4117">
        <v>98105</v>
      </c>
      <c r="M4117" t="s">
        <v>60</v>
      </c>
      <c r="N4117" t="s">
        <v>2233</v>
      </c>
      <c r="O4117" t="s">
        <v>62</v>
      </c>
      <c r="P4117" t="s">
        <v>94</v>
      </c>
      <c r="Q4117" t="s">
        <v>2234</v>
      </c>
      <c r="R4117" s="1">
        <v>1219.96</v>
      </c>
      <c r="S4117">
        <v>5</v>
      </c>
      <c r="T4117">
        <f t="shared" si="64"/>
        <v>34</v>
      </c>
      <c r="U4117" t="s">
        <v>75</v>
      </c>
      <c r="V4117">
        <v>0.2</v>
      </c>
      <c r="W4117">
        <v>243.99200000000002</v>
      </c>
      <c r="X4117" s="1">
        <v>-243.99199999999999</v>
      </c>
      <c r="Y4117" s="1">
        <v>1463.952</v>
      </c>
      <c r="Z4117" t="s">
        <v>53</v>
      </c>
      <c r="AA4117" s="2">
        <v>381.23750000000001</v>
      </c>
      <c r="AB4117" s="3">
        <v>0.3125</v>
      </c>
      <c r="AC4117" s="1">
        <v>-594.73050000000001</v>
      </c>
      <c r="AD4117">
        <v>3</v>
      </c>
      <c r="AE4117">
        <v>3</v>
      </c>
      <c r="AF4117" t="s">
        <v>48</v>
      </c>
      <c r="AG4117">
        <v>2016</v>
      </c>
      <c r="AH4117">
        <f>COUNTBLANK(datos[[#This Row],[Row ID]:[Year sales]])</f>
        <v>0</v>
      </c>
    </row>
    <row r="4118" spans="1:34" x14ac:dyDescent="0.3">
      <c r="A4118">
        <v>4117</v>
      </c>
      <c r="B4118" t="s">
        <v>7252</v>
      </c>
      <c r="C4118" s="4">
        <v>42332</v>
      </c>
      <c r="D4118" s="4">
        <v>42337</v>
      </c>
      <c r="E4118" t="s">
        <v>67</v>
      </c>
      <c r="F4118" t="s">
        <v>2987</v>
      </c>
      <c r="G4118" t="s">
        <v>2988</v>
      </c>
      <c r="H4118" t="s">
        <v>37</v>
      </c>
      <c r="I4118" t="s">
        <v>38</v>
      </c>
      <c r="J4118" t="s">
        <v>58</v>
      </c>
      <c r="K4118" t="s">
        <v>59</v>
      </c>
      <c r="L4118">
        <v>90036</v>
      </c>
      <c r="M4118" t="s">
        <v>60</v>
      </c>
      <c r="N4118" t="s">
        <v>3600</v>
      </c>
      <c r="O4118" t="s">
        <v>62</v>
      </c>
      <c r="P4118" t="s">
        <v>94</v>
      </c>
      <c r="Q4118" t="s">
        <v>3601</v>
      </c>
      <c r="R4118" s="1">
        <v>3.1680000000000001</v>
      </c>
      <c r="S4118">
        <v>2</v>
      </c>
      <c r="T4118">
        <f t="shared" si="64"/>
        <v>41</v>
      </c>
      <c r="U4118" t="s">
        <v>46</v>
      </c>
      <c r="V4118">
        <v>0.2</v>
      </c>
      <c r="W4118">
        <v>0.63360000000000005</v>
      </c>
      <c r="X4118" s="1">
        <v>-0.63360000000000005</v>
      </c>
      <c r="Y4118" s="1">
        <v>3.8016000000000001</v>
      </c>
      <c r="Z4118" t="s">
        <v>65</v>
      </c>
      <c r="AA4118" s="2">
        <v>0.99</v>
      </c>
      <c r="AB4118" s="3">
        <v>0.3125</v>
      </c>
      <c r="AC4118" s="1">
        <v>-1.5444</v>
      </c>
      <c r="AD4118">
        <v>5</v>
      </c>
      <c r="AE4118">
        <v>5</v>
      </c>
      <c r="AF4118" t="s">
        <v>48</v>
      </c>
      <c r="AG4118">
        <v>2015</v>
      </c>
      <c r="AH4118">
        <f>COUNTBLANK(datos[[#This Row],[Row ID]:[Year sales]])</f>
        <v>0</v>
      </c>
    </row>
    <row r="4119" spans="1:34" x14ac:dyDescent="0.3">
      <c r="A4119">
        <v>4118</v>
      </c>
      <c r="B4119" t="s">
        <v>7252</v>
      </c>
      <c r="C4119" s="4">
        <v>42332</v>
      </c>
      <c r="D4119" s="4">
        <v>42337</v>
      </c>
      <c r="E4119" t="s">
        <v>67</v>
      </c>
      <c r="F4119" t="s">
        <v>2987</v>
      </c>
      <c r="G4119" t="s">
        <v>2988</v>
      </c>
      <c r="H4119" t="s">
        <v>37</v>
      </c>
      <c r="I4119" t="s">
        <v>38</v>
      </c>
      <c r="J4119" t="s">
        <v>58</v>
      </c>
      <c r="K4119" t="s">
        <v>59</v>
      </c>
      <c r="L4119">
        <v>90036</v>
      </c>
      <c r="M4119" t="s">
        <v>60</v>
      </c>
      <c r="N4119" t="s">
        <v>2003</v>
      </c>
      <c r="O4119" t="s">
        <v>62</v>
      </c>
      <c r="P4119" t="s">
        <v>110</v>
      </c>
      <c r="Q4119" t="s">
        <v>2004</v>
      </c>
      <c r="R4119" s="1">
        <v>19.440000000000001</v>
      </c>
      <c r="S4119">
        <v>3</v>
      </c>
      <c r="T4119">
        <f t="shared" si="64"/>
        <v>33</v>
      </c>
      <c r="U4119" t="s">
        <v>52</v>
      </c>
      <c r="V4119">
        <v>0</v>
      </c>
      <c r="W4119">
        <v>0</v>
      </c>
      <c r="X4119" s="1">
        <v>0</v>
      </c>
      <c r="Y4119" s="1">
        <v>19.440000000000001</v>
      </c>
      <c r="Z4119" t="s">
        <v>65</v>
      </c>
      <c r="AA4119" s="2">
        <v>9.3312000000000008</v>
      </c>
      <c r="AB4119" s="3">
        <v>0.48000000000000004</v>
      </c>
      <c r="AC4119" s="1">
        <v>-10.1088</v>
      </c>
      <c r="AD4119">
        <v>5</v>
      </c>
      <c r="AE4119">
        <v>5</v>
      </c>
      <c r="AF4119" t="s">
        <v>48</v>
      </c>
      <c r="AG4119">
        <v>2015</v>
      </c>
      <c r="AH4119">
        <f>COUNTBLANK(datos[[#This Row],[Row ID]:[Year sales]])</f>
        <v>0</v>
      </c>
    </row>
    <row r="4120" spans="1:34" x14ac:dyDescent="0.3">
      <c r="A4120">
        <v>4119</v>
      </c>
      <c r="B4120" t="s">
        <v>7252</v>
      </c>
      <c r="C4120" s="4">
        <v>42332</v>
      </c>
      <c r="D4120" s="4">
        <v>42337</v>
      </c>
      <c r="E4120" t="s">
        <v>67</v>
      </c>
      <c r="F4120" t="s">
        <v>2987</v>
      </c>
      <c r="G4120" t="s">
        <v>2988</v>
      </c>
      <c r="H4120" t="s">
        <v>37</v>
      </c>
      <c r="I4120" t="s">
        <v>38</v>
      </c>
      <c r="J4120" t="s">
        <v>58</v>
      </c>
      <c r="K4120" t="s">
        <v>59</v>
      </c>
      <c r="L4120">
        <v>90036</v>
      </c>
      <c r="M4120" t="s">
        <v>60</v>
      </c>
      <c r="N4120" t="s">
        <v>1566</v>
      </c>
      <c r="O4120" t="s">
        <v>62</v>
      </c>
      <c r="P4120" t="s">
        <v>77</v>
      </c>
      <c r="Q4120" t="s">
        <v>1567</v>
      </c>
      <c r="R4120" s="1">
        <v>454.86</v>
      </c>
      <c r="S4120">
        <v>7</v>
      </c>
      <c r="T4120">
        <f t="shared" si="64"/>
        <v>43</v>
      </c>
      <c r="U4120" t="s">
        <v>75</v>
      </c>
      <c r="V4120">
        <v>0</v>
      </c>
      <c r="W4120">
        <v>0</v>
      </c>
      <c r="X4120" s="1">
        <v>0</v>
      </c>
      <c r="Y4120" s="1">
        <v>454.86</v>
      </c>
      <c r="Z4120" t="s">
        <v>47</v>
      </c>
      <c r="AA4120" s="2">
        <v>54.583199999999998</v>
      </c>
      <c r="AB4120" s="3">
        <v>0.12</v>
      </c>
      <c r="AC4120" s="1">
        <v>-400.27679999999998</v>
      </c>
      <c r="AD4120">
        <v>5</v>
      </c>
      <c r="AE4120">
        <v>5</v>
      </c>
      <c r="AF4120" t="s">
        <v>48</v>
      </c>
      <c r="AG4120">
        <v>2015</v>
      </c>
      <c r="AH4120">
        <f>COUNTBLANK(datos[[#This Row],[Row ID]:[Year sales]])</f>
        <v>0</v>
      </c>
    </row>
    <row r="4121" spans="1:34" x14ac:dyDescent="0.3">
      <c r="A4121">
        <v>4120</v>
      </c>
      <c r="B4121" t="s">
        <v>7252</v>
      </c>
      <c r="C4121" s="4">
        <v>42332</v>
      </c>
      <c r="D4121" s="4">
        <v>42337</v>
      </c>
      <c r="E4121" t="s">
        <v>67</v>
      </c>
      <c r="F4121" t="s">
        <v>2987</v>
      </c>
      <c r="G4121" t="s">
        <v>2988</v>
      </c>
      <c r="H4121" t="s">
        <v>37</v>
      </c>
      <c r="I4121" t="s">
        <v>38</v>
      </c>
      <c r="J4121" t="s">
        <v>58</v>
      </c>
      <c r="K4121" t="s">
        <v>59</v>
      </c>
      <c r="L4121">
        <v>90036</v>
      </c>
      <c r="M4121" t="s">
        <v>60</v>
      </c>
      <c r="N4121" t="s">
        <v>1124</v>
      </c>
      <c r="O4121" t="s">
        <v>62</v>
      </c>
      <c r="P4121" t="s">
        <v>94</v>
      </c>
      <c r="Q4121" t="s">
        <v>1125</v>
      </c>
      <c r="R4121" s="1">
        <v>91.391999999999996</v>
      </c>
      <c r="S4121">
        <v>8</v>
      </c>
      <c r="T4121">
        <f t="shared" si="64"/>
        <v>21</v>
      </c>
      <c r="U4121" t="s">
        <v>75</v>
      </c>
      <c r="V4121">
        <v>0.2</v>
      </c>
      <c r="W4121">
        <v>18.278400000000001</v>
      </c>
      <c r="X4121" s="1">
        <v>-18.278400000000001</v>
      </c>
      <c r="Y4121" s="1">
        <v>109.6704</v>
      </c>
      <c r="Z4121" t="s">
        <v>99</v>
      </c>
      <c r="AA4121" s="2">
        <v>29.702400000000001</v>
      </c>
      <c r="AB4121" s="3">
        <v>0.32500000000000001</v>
      </c>
      <c r="AC4121" s="1">
        <v>-43.411200000000001</v>
      </c>
      <c r="AD4121">
        <v>5</v>
      </c>
      <c r="AE4121">
        <v>5</v>
      </c>
      <c r="AF4121" t="s">
        <v>48</v>
      </c>
      <c r="AG4121">
        <v>2015</v>
      </c>
      <c r="AH4121">
        <f>COUNTBLANK(datos[[#This Row],[Row ID]:[Year sales]])</f>
        <v>0</v>
      </c>
    </row>
    <row r="4122" spans="1:34" x14ac:dyDescent="0.3">
      <c r="A4122">
        <v>4121</v>
      </c>
      <c r="B4122" t="s">
        <v>7253</v>
      </c>
      <c r="C4122" s="4">
        <v>42982</v>
      </c>
      <c r="D4122" s="4">
        <v>42988</v>
      </c>
      <c r="E4122" t="s">
        <v>67</v>
      </c>
      <c r="F4122" t="s">
        <v>3909</v>
      </c>
      <c r="G4122" t="s">
        <v>3910</v>
      </c>
      <c r="H4122" t="s">
        <v>37</v>
      </c>
      <c r="I4122" t="s">
        <v>38</v>
      </c>
      <c r="J4122" t="s">
        <v>166</v>
      </c>
      <c r="K4122" t="s">
        <v>167</v>
      </c>
      <c r="L4122">
        <v>19120</v>
      </c>
      <c r="M4122" t="s">
        <v>168</v>
      </c>
      <c r="N4122" t="s">
        <v>7254</v>
      </c>
      <c r="O4122" t="s">
        <v>90</v>
      </c>
      <c r="P4122" t="s">
        <v>181</v>
      </c>
      <c r="Q4122" t="s">
        <v>7255</v>
      </c>
      <c r="R4122" s="1">
        <v>19.04</v>
      </c>
      <c r="S4122">
        <v>4</v>
      </c>
      <c r="T4122">
        <f t="shared" si="64"/>
        <v>9</v>
      </c>
      <c r="U4122" t="s">
        <v>52</v>
      </c>
      <c r="V4122">
        <v>0.2</v>
      </c>
      <c r="W4122">
        <v>3.8079999999999998</v>
      </c>
      <c r="X4122" s="1">
        <v>-3.8079999999999998</v>
      </c>
      <c r="Y4122" s="1">
        <v>22.847999999999999</v>
      </c>
      <c r="Z4122" t="s">
        <v>65</v>
      </c>
      <c r="AA4122" s="2">
        <v>-1.4279999999999999</v>
      </c>
      <c r="AB4122" s="3">
        <v>-7.4999999999999997E-2</v>
      </c>
      <c r="AC4122" s="1">
        <v>-16.66</v>
      </c>
      <c r="AD4122">
        <v>6</v>
      </c>
      <c r="AE4122">
        <v>6</v>
      </c>
      <c r="AF4122" t="s">
        <v>48</v>
      </c>
      <c r="AG4122">
        <v>2017</v>
      </c>
      <c r="AH4122">
        <f>COUNTBLANK(datos[[#This Row],[Row ID]:[Year sales]])</f>
        <v>0</v>
      </c>
    </row>
    <row r="4123" spans="1:34" x14ac:dyDescent="0.3">
      <c r="A4123">
        <v>4122</v>
      </c>
      <c r="B4123" t="s">
        <v>7256</v>
      </c>
      <c r="C4123" s="4">
        <v>42866</v>
      </c>
      <c r="D4123" s="4">
        <v>42867</v>
      </c>
      <c r="E4123" t="s">
        <v>1312</v>
      </c>
      <c r="F4123" t="s">
        <v>1925</v>
      </c>
      <c r="G4123" t="s">
        <v>1926</v>
      </c>
      <c r="H4123" t="s">
        <v>37</v>
      </c>
      <c r="I4123" t="s">
        <v>38</v>
      </c>
      <c r="J4123" t="s">
        <v>115</v>
      </c>
      <c r="K4123" t="s">
        <v>116</v>
      </c>
      <c r="L4123">
        <v>98103</v>
      </c>
      <c r="M4123" t="s">
        <v>60</v>
      </c>
      <c r="N4123" t="s">
        <v>3565</v>
      </c>
      <c r="O4123" t="s">
        <v>62</v>
      </c>
      <c r="P4123" t="s">
        <v>110</v>
      </c>
      <c r="Q4123" t="s">
        <v>3566</v>
      </c>
      <c r="R4123" s="1">
        <v>37.44</v>
      </c>
      <c r="S4123">
        <v>6</v>
      </c>
      <c r="T4123">
        <f t="shared" si="64"/>
        <v>20</v>
      </c>
      <c r="U4123" t="s">
        <v>75</v>
      </c>
      <c r="V4123">
        <v>0</v>
      </c>
      <c r="W4123">
        <v>0</v>
      </c>
      <c r="X4123" s="1">
        <v>0</v>
      </c>
      <c r="Y4123" s="1">
        <v>37.44</v>
      </c>
      <c r="Z4123" t="s">
        <v>65</v>
      </c>
      <c r="AA4123" s="2">
        <v>16.847999999999999</v>
      </c>
      <c r="AB4123" s="3">
        <v>0.45</v>
      </c>
      <c r="AC4123" s="1">
        <v>-20.591999999999999</v>
      </c>
      <c r="AD4123">
        <v>1</v>
      </c>
      <c r="AE4123">
        <v>1</v>
      </c>
      <c r="AF4123" t="s">
        <v>48</v>
      </c>
      <c r="AG4123">
        <v>2017</v>
      </c>
      <c r="AH4123">
        <f>COUNTBLANK(datos[[#This Row],[Row ID]:[Year sales]])</f>
        <v>0</v>
      </c>
    </row>
    <row r="4124" spans="1:34" x14ac:dyDescent="0.3">
      <c r="A4124">
        <v>4123</v>
      </c>
      <c r="B4124" t="s">
        <v>7256</v>
      </c>
      <c r="C4124" s="4">
        <v>42866</v>
      </c>
      <c r="D4124" s="4">
        <v>42867</v>
      </c>
      <c r="E4124" t="s">
        <v>1312</v>
      </c>
      <c r="F4124" t="s">
        <v>1925</v>
      </c>
      <c r="G4124" t="s">
        <v>1926</v>
      </c>
      <c r="H4124" t="s">
        <v>37</v>
      </c>
      <c r="I4124" t="s">
        <v>38</v>
      </c>
      <c r="J4124" t="s">
        <v>115</v>
      </c>
      <c r="K4124" t="s">
        <v>116</v>
      </c>
      <c r="L4124">
        <v>98103</v>
      </c>
      <c r="M4124" t="s">
        <v>60</v>
      </c>
      <c r="N4124" t="s">
        <v>5570</v>
      </c>
      <c r="O4124" t="s">
        <v>62</v>
      </c>
      <c r="P4124" t="s">
        <v>63</v>
      </c>
      <c r="Q4124" t="s">
        <v>5571</v>
      </c>
      <c r="R4124" s="1">
        <v>37.590000000000003</v>
      </c>
      <c r="S4124">
        <v>3</v>
      </c>
      <c r="T4124">
        <f t="shared" si="64"/>
        <v>20</v>
      </c>
      <c r="U4124" t="s">
        <v>52</v>
      </c>
      <c r="V4124">
        <v>0</v>
      </c>
      <c r="W4124">
        <v>0</v>
      </c>
      <c r="X4124" s="1">
        <v>0</v>
      </c>
      <c r="Y4124" s="1">
        <v>37.590000000000003</v>
      </c>
      <c r="Z4124" t="s">
        <v>65</v>
      </c>
      <c r="AA4124" s="2">
        <v>17.667300000000001</v>
      </c>
      <c r="AB4124" s="3">
        <v>0.47</v>
      </c>
      <c r="AC4124" s="1">
        <v>-19.922699999999999</v>
      </c>
      <c r="AD4124">
        <v>1</v>
      </c>
      <c r="AE4124">
        <v>1</v>
      </c>
      <c r="AF4124" t="s">
        <v>48</v>
      </c>
      <c r="AG4124">
        <v>2017</v>
      </c>
      <c r="AH4124">
        <f>COUNTBLANK(datos[[#This Row],[Row ID]:[Year sales]])</f>
        <v>0</v>
      </c>
    </row>
    <row r="4125" spans="1:34" x14ac:dyDescent="0.3">
      <c r="A4125">
        <v>4124</v>
      </c>
      <c r="B4125" t="s">
        <v>7256</v>
      </c>
      <c r="C4125" s="4">
        <v>42866</v>
      </c>
      <c r="D4125" s="4">
        <v>42867</v>
      </c>
      <c r="E4125" t="s">
        <v>1312</v>
      </c>
      <c r="F4125" t="s">
        <v>1925</v>
      </c>
      <c r="G4125" t="s">
        <v>1926</v>
      </c>
      <c r="H4125" t="s">
        <v>37</v>
      </c>
      <c r="I4125" t="s">
        <v>38</v>
      </c>
      <c r="J4125" t="s">
        <v>115</v>
      </c>
      <c r="K4125" t="s">
        <v>116</v>
      </c>
      <c r="L4125">
        <v>98103</v>
      </c>
      <c r="M4125" t="s">
        <v>60</v>
      </c>
      <c r="N4125" t="s">
        <v>6576</v>
      </c>
      <c r="O4125" t="s">
        <v>62</v>
      </c>
      <c r="P4125" t="s">
        <v>94</v>
      </c>
      <c r="Q4125" t="s">
        <v>6577</v>
      </c>
      <c r="R4125" s="1">
        <v>26.032</v>
      </c>
      <c r="S4125">
        <v>2</v>
      </c>
      <c r="T4125">
        <f t="shared" si="64"/>
        <v>36</v>
      </c>
      <c r="U4125" t="s">
        <v>46</v>
      </c>
      <c r="V4125">
        <v>0.2</v>
      </c>
      <c r="W4125">
        <v>5.2064000000000004</v>
      </c>
      <c r="X4125" s="1">
        <v>-5.2064000000000004</v>
      </c>
      <c r="Y4125" s="1">
        <v>31.238399999999999</v>
      </c>
      <c r="Z4125" t="s">
        <v>65</v>
      </c>
      <c r="AA4125" s="2">
        <v>9.4366000000000003</v>
      </c>
      <c r="AB4125" s="3">
        <v>0.36249999999999999</v>
      </c>
      <c r="AC4125" s="1">
        <v>-11.388999999999999</v>
      </c>
      <c r="AD4125">
        <v>1</v>
      </c>
      <c r="AE4125">
        <v>1</v>
      </c>
      <c r="AF4125" t="s">
        <v>48</v>
      </c>
      <c r="AG4125">
        <v>2017</v>
      </c>
      <c r="AH4125">
        <f>COUNTBLANK(datos[[#This Row],[Row ID]:[Year sales]])</f>
        <v>0</v>
      </c>
    </row>
    <row r="4126" spans="1:34" x14ac:dyDescent="0.3">
      <c r="A4126">
        <v>4125</v>
      </c>
      <c r="B4126" t="s">
        <v>7257</v>
      </c>
      <c r="C4126" s="4">
        <v>41770</v>
      </c>
      <c r="D4126" s="4">
        <v>41777</v>
      </c>
      <c r="E4126" t="s">
        <v>67</v>
      </c>
      <c r="F4126" t="s">
        <v>3484</v>
      </c>
      <c r="G4126" t="s">
        <v>3485</v>
      </c>
      <c r="H4126" t="s">
        <v>57</v>
      </c>
      <c r="I4126" t="s">
        <v>38</v>
      </c>
      <c r="J4126" t="s">
        <v>4131</v>
      </c>
      <c r="K4126" t="s">
        <v>287</v>
      </c>
      <c r="L4126">
        <v>13601</v>
      </c>
      <c r="M4126" t="s">
        <v>168</v>
      </c>
      <c r="N4126" t="s">
        <v>1451</v>
      </c>
      <c r="O4126" t="s">
        <v>62</v>
      </c>
      <c r="P4126" t="s">
        <v>97</v>
      </c>
      <c r="Q4126" t="s">
        <v>1452</v>
      </c>
      <c r="R4126" s="1">
        <v>35.909999999999997</v>
      </c>
      <c r="S4126">
        <v>3</v>
      </c>
      <c r="T4126">
        <f t="shared" si="64"/>
        <v>52</v>
      </c>
      <c r="U4126" t="s">
        <v>52</v>
      </c>
      <c r="V4126">
        <v>0</v>
      </c>
      <c r="W4126">
        <v>0</v>
      </c>
      <c r="X4126" s="1">
        <v>0</v>
      </c>
      <c r="Y4126" s="1">
        <v>35.909999999999997</v>
      </c>
      <c r="Z4126" t="s">
        <v>65</v>
      </c>
      <c r="AA4126" s="2">
        <v>9.6957000000000004</v>
      </c>
      <c r="AB4126" s="3">
        <v>0.27</v>
      </c>
      <c r="AC4126" s="1">
        <v>-26.214300000000001</v>
      </c>
      <c r="AD4126">
        <v>7</v>
      </c>
      <c r="AE4126">
        <v>7</v>
      </c>
      <c r="AF4126" t="s">
        <v>48</v>
      </c>
      <c r="AG4126">
        <v>2014</v>
      </c>
      <c r="AH4126">
        <f>COUNTBLANK(datos[[#This Row],[Row ID]:[Year sales]])</f>
        <v>0</v>
      </c>
    </row>
    <row r="4127" spans="1:34" x14ac:dyDescent="0.3">
      <c r="A4127">
        <v>4126</v>
      </c>
      <c r="B4127" t="s">
        <v>7258</v>
      </c>
      <c r="C4127" s="4">
        <v>42943</v>
      </c>
      <c r="D4127" s="4">
        <v>42947</v>
      </c>
      <c r="E4127" t="s">
        <v>34</v>
      </c>
      <c r="F4127" t="s">
        <v>1820</v>
      </c>
      <c r="G4127" t="s">
        <v>1821</v>
      </c>
      <c r="H4127" t="s">
        <v>37</v>
      </c>
      <c r="I4127" t="s">
        <v>38</v>
      </c>
      <c r="J4127" t="s">
        <v>1545</v>
      </c>
      <c r="K4127" t="s">
        <v>71</v>
      </c>
      <c r="L4127">
        <v>32216</v>
      </c>
      <c r="M4127" t="s">
        <v>41</v>
      </c>
      <c r="N4127" t="s">
        <v>3038</v>
      </c>
      <c r="O4127" t="s">
        <v>43</v>
      </c>
      <c r="P4127" t="s">
        <v>83</v>
      </c>
      <c r="Q4127" t="s">
        <v>3039</v>
      </c>
      <c r="R4127" s="1">
        <v>91.031999999999996</v>
      </c>
      <c r="S4127">
        <v>3</v>
      </c>
      <c r="T4127">
        <f t="shared" si="64"/>
        <v>17</v>
      </c>
      <c r="U4127" t="s">
        <v>52</v>
      </c>
      <c r="V4127">
        <v>0.2</v>
      </c>
      <c r="W4127">
        <v>18.206399999999999</v>
      </c>
      <c r="X4127" s="1">
        <v>-18.206399999999999</v>
      </c>
      <c r="Y4127" s="1">
        <v>109.2384</v>
      </c>
      <c r="Z4127" t="s">
        <v>99</v>
      </c>
      <c r="AA4127" s="2">
        <v>-2.2757999999999998</v>
      </c>
      <c r="AB4127" s="3">
        <v>-2.4999999999999998E-2</v>
      </c>
      <c r="AC4127" s="1">
        <v>-75.101399999999998</v>
      </c>
      <c r="AD4127">
        <v>4</v>
      </c>
      <c r="AE4127">
        <v>4</v>
      </c>
      <c r="AF4127" t="s">
        <v>48</v>
      </c>
      <c r="AG4127">
        <v>2017</v>
      </c>
      <c r="AH4127">
        <f>COUNTBLANK(datos[[#This Row],[Row ID]:[Year sales]])</f>
        <v>0</v>
      </c>
    </row>
    <row r="4128" spans="1:34" x14ac:dyDescent="0.3">
      <c r="A4128">
        <v>4127</v>
      </c>
      <c r="B4128" t="s">
        <v>7259</v>
      </c>
      <c r="C4128" s="4">
        <v>42861</v>
      </c>
      <c r="D4128" s="4">
        <v>42864</v>
      </c>
      <c r="E4128" t="s">
        <v>208</v>
      </c>
      <c r="F4128" t="s">
        <v>469</v>
      </c>
      <c r="G4128" t="s">
        <v>470</v>
      </c>
      <c r="H4128" t="s">
        <v>37</v>
      </c>
      <c r="I4128" t="s">
        <v>38</v>
      </c>
      <c r="J4128" t="s">
        <v>1149</v>
      </c>
      <c r="K4128" t="s">
        <v>339</v>
      </c>
      <c r="L4128">
        <v>22204</v>
      </c>
      <c r="M4128" t="s">
        <v>41</v>
      </c>
      <c r="N4128" t="s">
        <v>6974</v>
      </c>
      <c r="O4128" t="s">
        <v>62</v>
      </c>
      <c r="P4128" t="s">
        <v>86</v>
      </c>
      <c r="Q4128" t="s">
        <v>6975</v>
      </c>
      <c r="R4128" s="1">
        <v>54.66</v>
      </c>
      <c r="S4128">
        <v>6</v>
      </c>
      <c r="T4128">
        <f t="shared" si="64"/>
        <v>28</v>
      </c>
      <c r="U4128" t="s">
        <v>75</v>
      </c>
      <c r="V4128">
        <v>0</v>
      </c>
      <c r="W4128">
        <v>0</v>
      </c>
      <c r="X4128" s="1">
        <v>0</v>
      </c>
      <c r="Y4128" s="1">
        <v>54.66</v>
      </c>
      <c r="Z4128" t="s">
        <v>99</v>
      </c>
      <c r="AA4128" s="2">
        <v>18.037800000000001</v>
      </c>
      <c r="AB4128" s="3">
        <v>0.33</v>
      </c>
      <c r="AC4128" s="1">
        <v>-36.622199999999999</v>
      </c>
      <c r="AD4128">
        <v>3</v>
      </c>
      <c r="AE4128">
        <v>3</v>
      </c>
      <c r="AF4128" t="s">
        <v>48</v>
      </c>
      <c r="AG4128">
        <v>2017</v>
      </c>
      <c r="AH4128">
        <f>COUNTBLANK(datos[[#This Row],[Row ID]:[Year sales]])</f>
        <v>0</v>
      </c>
    </row>
    <row r="4129" spans="1:34" x14ac:dyDescent="0.3">
      <c r="A4129">
        <v>4128</v>
      </c>
      <c r="B4129" t="s">
        <v>7260</v>
      </c>
      <c r="C4129" s="4">
        <v>41901</v>
      </c>
      <c r="D4129" s="4">
        <v>41906</v>
      </c>
      <c r="E4129" t="s">
        <v>67</v>
      </c>
      <c r="F4129" t="s">
        <v>2138</v>
      </c>
      <c r="G4129" t="s">
        <v>2139</v>
      </c>
      <c r="H4129" t="s">
        <v>37</v>
      </c>
      <c r="I4129" t="s">
        <v>38</v>
      </c>
      <c r="J4129" t="s">
        <v>487</v>
      </c>
      <c r="K4129" t="s">
        <v>108</v>
      </c>
      <c r="L4129">
        <v>28205</v>
      </c>
      <c r="M4129" t="s">
        <v>41</v>
      </c>
      <c r="N4129" t="s">
        <v>3042</v>
      </c>
      <c r="O4129" t="s">
        <v>62</v>
      </c>
      <c r="P4129" t="s">
        <v>77</v>
      </c>
      <c r="Q4129" t="s">
        <v>3043</v>
      </c>
      <c r="R4129" s="1">
        <v>67.343999999999994</v>
      </c>
      <c r="S4129">
        <v>6</v>
      </c>
      <c r="T4129">
        <f t="shared" si="64"/>
        <v>15</v>
      </c>
      <c r="U4129" t="s">
        <v>75</v>
      </c>
      <c r="V4129">
        <v>0.2</v>
      </c>
      <c r="W4129">
        <v>13.4688</v>
      </c>
      <c r="X4129" s="1">
        <v>-13.4688</v>
      </c>
      <c r="Y4129" s="1">
        <v>80.812799999999996</v>
      </c>
      <c r="Z4129" t="s">
        <v>99</v>
      </c>
      <c r="AA4129" s="2">
        <v>7.5762</v>
      </c>
      <c r="AB4129" s="3">
        <v>0.11250000000000002</v>
      </c>
      <c r="AC4129" s="1">
        <v>-46.298999999999999</v>
      </c>
      <c r="AD4129">
        <v>5</v>
      </c>
      <c r="AE4129">
        <v>5</v>
      </c>
      <c r="AF4129" t="s">
        <v>48</v>
      </c>
      <c r="AG4129">
        <v>2014</v>
      </c>
      <c r="AH4129">
        <f>COUNTBLANK(datos[[#This Row],[Row ID]:[Year sales]])</f>
        <v>0</v>
      </c>
    </row>
    <row r="4130" spans="1:34" x14ac:dyDescent="0.3">
      <c r="A4130">
        <v>4129</v>
      </c>
      <c r="B4130" t="s">
        <v>7260</v>
      </c>
      <c r="C4130" s="4">
        <v>41901</v>
      </c>
      <c r="D4130" s="4">
        <v>41906</v>
      </c>
      <c r="E4130" t="s">
        <v>67</v>
      </c>
      <c r="F4130" t="s">
        <v>2138</v>
      </c>
      <c r="G4130" t="s">
        <v>2139</v>
      </c>
      <c r="H4130" t="s">
        <v>37</v>
      </c>
      <c r="I4130" t="s">
        <v>38</v>
      </c>
      <c r="J4130" t="s">
        <v>487</v>
      </c>
      <c r="K4130" t="s">
        <v>108</v>
      </c>
      <c r="L4130">
        <v>28205</v>
      </c>
      <c r="M4130" t="s">
        <v>41</v>
      </c>
      <c r="N4130" t="s">
        <v>7261</v>
      </c>
      <c r="O4130" t="s">
        <v>90</v>
      </c>
      <c r="P4130" t="s">
        <v>704</v>
      </c>
      <c r="Q4130" t="s">
        <v>7262</v>
      </c>
      <c r="R4130" s="1">
        <v>2624.9850000000001</v>
      </c>
      <c r="S4130">
        <v>3</v>
      </c>
      <c r="T4130">
        <f t="shared" si="64"/>
        <v>12</v>
      </c>
      <c r="U4130" t="s">
        <v>52</v>
      </c>
      <c r="V4130">
        <v>0.5</v>
      </c>
      <c r="W4130">
        <v>1312.4925000000001</v>
      </c>
      <c r="X4130" s="1">
        <v>-1312.4925000000001</v>
      </c>
      <c r="Y4130" s="1">
        <v>3937.4775</v>
      </c>
      <c r="Z4130" t="s">
        <v>53</v>
      </c>
      <c r="AA4130" s="2">
        <v>-944.99459999999999</v>
      </c>
      <c r="AB4130" s="3">
        <v>-0.36</v>
      </c>
      <c r="AC4130" s="1">
        <v>-2257.4870999999998</v>
      </c>
      <c r="AD4130">
        <v>5</v>
      </c>
      <c r="AE4130">
        <v>5</v>
      </c>
      <c r="AF4130" t="s">
        <v>48</v>
      </c>
      <c r="AG4130">
        <v>2014</v>
      </c>
      <c r="AH4130">
        <f>COUNTBLANK(datos[[#This Row],[Row ID]:[Year sales]])</f>
        <v>0</v>
      </c>
    </row>
    <row r="4131" spans="1:34" x14ac:dyDescent="0.3">
      <c r="A4131">
        <v>4130</v>
      </c>
      <c r="B4131" t="s">
        <v>7263</v>
      </c>
      <c r="C4131" s="4">
        <v>42092</v>
      </c>
      <c r="D4131" s="4">
        <v>42098</v>
      </c>
      <c r="E4131" t="s">
        <v>67</v>
      </c>
      <c r="F4131" t="s">
        <v>1373</v>
      </c>
      <c r="G4131" t="s">
        <v>1374</v>
      </c>
      <c r="H4131" t="s">
        <v>37</v>
      </c>
      <c r="I4131" t="s">
        <v>38</v>
      </c>
      <c r="J4131" t="s">
        <v>115</v>
      </c>
      <c r="K4131" t="s">
        <v>116</v>
      </c>
      <c r="L4131">
        <v>98103</v>
      </c>
      <c r="M4131" t="s">
        <v>60</v>
      </c>
      <c r="N4131" t="s">
        <v>6756</v>
      </c>
      <c r="O4131" t="s">
        <v>62</v>
      </c>
      <c r="P4131" t="s">
        <v>97</v>
      </c>
      <c r="Q4131" t="s">
        <v>6757</v>
      </c>
      <c r="R4131" s="1">
        <v>73.28</v>
      </c>
      <c r="S4131">
        <v>4</v>
      </c>
      <c r="T4131">
        <f t="shared" si="64"/>
        <v>31</v>
      </c>
      <c r="U4131" t="s">
        <v>52</v>
      </c>
      <c r="V4131">
        <v>0</v>
      </c>
      <c r="W4131">
        <v>0</v>
      </c>
      <c r="X4131" s="1">
        <v>0</v>
      </c>
      <c r="Y4131" s="1">
        <v>73.28</v>
      </c>
      <c r="Z4131" t="s">
        <v>99</v>
      </c>
      <c r="AA4131" s="2">
        <v>21.251200000000001</v>
      </c>
      <c r="AB4131" s="3">
        <v>0.28999999999999998</v>
      </c>
      <c r="AC4131" s="1">
        <v>-52.028799999999997</v>
      </c>
      <c r="AD4131">
        <v>6</v>
      </c>
      <c r="AE4131">
        <v>6</v>
      </c>
      <c r="AF4131" t="s">
        <v>48</v>
      </c>
      <c r="AG4131">
        <v>2015</v>
      </c>
      <c r="AH4131">
        <f>COUNTBLANK(datos[[#This Row],[Row ID]:[Year sales]])</f>
        <v>0</v>
      </c>
    </row>
    <row r="4132" spans="1:34" x14ac:dyDescent="0.3">
      <c r="A4132">
        <v>4131</v>
      </c>
      <c r="B4132" t="s">
        <v>7264</v>
      </c>
      <c r="C4132" s="4">
        <v>41961</v>
      </c>
      <c r="D4132" s="4">
        <v>41968</v>
      </c>
      <c r="E4132" t="s">
        <v>67</v>
      </c>
      <c r="F4132" t="s">
        <v>3779</v>
      </c>
      <c r="G4132" t="s">
        <v>3780</v>
      </c>
      <c r="H4132" t="s">
        <v>57</v>
      </c>
      <c r="I4132" t="s">
        <v>38</v>
      </c>
      <c r="J4132" t="s">
        <v>323</v>
      </c>
      <c r="K4132" t="s">
        <v>231</v>
      </c>
      <c r="L4132">
        <v>60623</v>
      </c>
      <c r="M4132" t="s">
        <v>125</v>
      </c>
      <c r="N4132" t="s">
        <v>1951</v>
      </c>
      <c r="O4132" t="s">
        <v>62</v>
      </c>
      <c r="P4132" t="s">
        <v>94</v>
      </c>
      <c r="Q4132" t="s">
        <v>1952</v>
      </c>
      <c r="R4132" s="1">
        <v>14.48</v>
      </c>
      <c r="S4132">
        <v>5</v>
      </c>
      <c r="T4132">
        <f t="shared" si="64"/>
        <v>31</v>
      </c>
      <c r="U4132" t="s">
        <v>75</v>
      </c>
      <c r="V4132">
        <v>0.8</v>
      </c>
      <c r="W4132">
        <v>11.584000000000001</v>
      </c>
      <c r="X4132" s="1">
        <v>-11.584</v>
      </c>
      <c r="Y4132" s="1">
        <v>26.064</v>
      </c>
      <c r="Z4132" t="s">
        <v>65</v>
      </c>
      <c r="AA4132" s="2">
        <v>-23.891999999999999</v>
      </c>
      <c r="AB4132" s="3">
        <v>-1.65</v>
      </c>
      <c r="AC4132" s="1">
        <v>-26.788</v>
      </c>
      <c r="AD4132">
        <v>7</v>
      </c>
      <c r="AE4132">
        <v>7</v>
      </c>
      <c r="AF4132" t="s">
        <v>48</v>
      </c>
      <c r="AG4132">
        <v>2014</v>
      </c>
      <c r="AH4132">
        <f>COUNTBLANK(datos[[#This Row],[Row ID]:[Year sales]])</f>
        <v>0</v>
      </c>
    </row>
    <row r="4133" spans="1:34" x14ac:dyDescent="0.3">
      <c r="A4133">
        <v>4132</v>
      </c>
      <c r="B4133" t="s">
        <v>7265</v>
      </c>
      <c r="C4133" s="4">
        <v>42187</v>
      </c>
      <c r="D4133" s="4">
        <v>42194</v>
      </c>
      <c r="E4133" t="s">
        <v>67</v>
      </c>
      <c r="F4133" t="s">
        <v>427</v>
      </c>
      <c r="G4133" t="s">
        <v>428</v>
      </c>
      <c r="H4133" t="s">
        <v>37</v>
      </c>
      <c r="I4133" t="s">
        <v>38</v>
      </c>
      <c r="J4133" t="s">
        <v>7266</v>
      </c>
      <c r="K4133" t="s">
        <v>71</v>
      </c>
      <c r="L4133">
        <v>33021</v>
      </c>
      <c r="M4133" t="s">
        <v>41</v>
      </c>
      <c r="N4133" t="s">
        <v>3212</v>
      </c>
      <c r="O4133" t="s">
        <v>62</v>
      </c>
      <c r="P4133" t="s">
        <v>110</v>
      </c>
      <c r="Q4133" t="s">
        <v>206</v>
      </c>
      <c r="R4133" s="1">
        <v>11.952</v>
      </c>
      <c r="S4133">
        <v>3</v>
      </c>
      <c r="T4133">
        <f t="shared" si="64"/>
        <v>150</v>
      </c>
      <c r="U4133" t="s">
        <v>52</v>
      </c>
      <c r="V4133">
        <v>0.2</v>
      </c>
      <c r="W4133">
        <v>2.3904000000000001</v>
      </c>
      <c r="X4133" s="1">
        <v>-2.3904000000000001</v>
      </c>
      <c r="Y4133" s="1">
        <v>14.3424</v>
      </c>
      <c r="Z4133" t="s">
        <v>65</v>
      </c>
      <c r="AA4133" s="2">
        <v>4.0338000000000003</v>
      </c>
      <c r="AB4133" s="3">
        <v>0.33750000000000002</v>
      </c>
      <c r="AC4133" s="1">
        <v>-5.5278</v>
      </c>
      <c r="AD4133">
        <v>7</v>
      </c>
      <c r="AE4133">
        <v>7</v>
      </c>
      <c r="AF4133" t="s">
        <v>48</v>
      </c>
      <c r="AG4133">
        <v>2015</v>
      </c>
      <c r="AH4133">
        <f>COUNTBLANK(datos[[#This Row],[Row ID]:[Year sales]])</f>
        <v>0</v>
      </c>
    </row>
    <row r="4134" spans="1:34" x14ac:dyDescent="0.3">
      <c r="A4134">
        <v>4133</v>
      </c>
      <c r="B4134" t="s">
        <v>7265</v>
      </c>
      <c r="C4134" s="4">
        <v>42187</v>
      </c>
      <c r="D4134" s="4">
        <v>42194</v>
      </c>
      <c r="E4134" t="s">
        <v>67</v>
      </c>
      <c r="F4134" t="s">
        <v>427</v>
      </c>
      <c r="G4134" t="s">
        <v>428</v>
      </c>
      <c r="H4134" t="s">
        <v>37</v>
      </c>
      <c r="I4134" t="s">
        <v>38</v>
      </c>
      <c r="J4134" t="s">
        <v>7266</v>
      </c>
      <c r="K4134" t="s">
        <v>71</v>
      </c>
      <c r="L4134">
        <v>33021</v>
      </c>
      <c r="M4134" t="s">
        <v>41</v>
      </c>
      <c r="N4134" t="s">
        <v>939</v>
      </c>
      <c r="O4134" t="s">
        <v>62</v>
      </c>
      <c r="P4134" t="s">
        <v>110</v>
      </c>
      <c r="Q4134" t="s">
        <v>940</v>
      </c>
      <c r="R4134" s="1">
        <v>15.552</v>
      </c>
      <c r="S4134">
        <v>3</v>
      </c>
      <c r="T4134">
        <f t="shared" si="64"/>
        <v>17</v>
      </c>
      <c r="U4134" t="s">
        <v>52</v>
      </c>
      <c r="V4134">
        <v>0.2</v>
      </c>
      <c r="W4134">
        <v>3.1104000000000003</v>
      </c>
      <c r="X4134" s="1">
        <v>-3.1103999999999998</v>
      </c>
      <c r="Y4134" s="1">
        <v>18.662399999999998</v>
      </c>
      <c r="Z4134" t="s">
        <v>65</v>
      </c>
      <c r="AA4134" s="2">
        <v>5.6375999999999999</v>
      </c>
      <c r="AB4134" s="3">
        <v>0.36249999999999999</v>
      </c>
      <c r="AC4134" s="1">
        <v>-6.8040000000000003</v>
      </c>
      <c r="AD4134">
        <v>7</v>
      </c>
      <c r="AE4134">
        <v>7</v>
      </c>
      <c r="AF4134" t="s">
        <v>48</v>
      </c>
      <c r="AG4134">
        <v>2015</v>
      </c>
      <c r="AH4134">
        <f>COUNTBLANK(datos[[#This Row],[Row ID]:[Year sales]])</f>
        <v>0</v>
      </c>
    </row>
    <row r="4135" spans="1:34" x14ac:dyDescent="0.3">
      <c r="A4135">
        <v>4134</v>
      </c>
      <c r="B4135" t="s">
        <v>7267</v>
      </c>
      <c r="C4135" s="4">
        <v>41890</v>
      </c>
      <c r="D4135" s="4">
        <v>41895</v>
      </c>
      <c r="E4135" t="s">
        <v>67</v>
      </c>
      <c r="F4135" t="s">
        <v>676</v>
      </c>
      <c r="G4135" t="s">
        <v>677</v>
      </c>
      <c r="H4135" t="s">
        <v>37</v>
      </c>
      <c r="I4135" t="s">
        <v>38</v>
      </c>
      <c r="J4135" t="s">
        <v>4902</v>
      </c>
      <c r="K4135" t="s">
        <v>339</v>
      </c>
      <c r="L4135">
        <v>23320</v>
      </c>
      <c r="M4135" t="s">
        <v>41</v>
      </c>
      <c r="N4135" t="s">
        <v>2597</v>
      </c>
      <c r="O4135" t="s">
        <v>62</v>
      </c>
      <c r="P4135" t="s">
        <v>289</v>
      </c>
      <c r="Q4135" t="s">
        <v>2598</v>
      </c>
      <c r="R4135" s="1">
        <v>45</v>
      </c>
      <c r="S4135">
        <v>9</v>
      </c>
      <c r="T4135">
        <f t="shared" si="64"/>
        <v>47</v>
      </c>
      <c r="U4135" t="s">
        <v>75</v>
      </c>
      <c r="V4135">
        <v>0</v>
      </c>
      <c r="W4135">
        <v>0</v>
      </c>
      <c r="X4135" s="1">
        <v>0</v>
      </c>
      <c r="Y4135" s="1">
        <v>45</v>
      </c>
      <c r="Z4135" t="s">
        <v>65</v>
      </c>
      <c r="AA4135" s="2">
        <v>21.6</v>
      </c>
      <c r="AB4135" s="3">
        <v>0.48000000000000004</v>
      </c>
      <c r="AC4135" s="1">
        <v>-23.4</v>
      </c>
      <c r="AD4135">
        <v>5</v>
      </c>
      <c r="AE4135">
        <v>5</v>
      </c>
      <c r="AF4135" t="s">
        <v>48</v>
      </c>
      <c r="AG4135">
        <v>2014</v>
      </c>
      <c r="AH4135">
        <f>COUNTBLANK(datos[[#This Row],[Row ID]:[Year sales]])</f>
        <v>0</v>
      </c>
    </row>
    <row r="4136" spans="1:34" x14ac:dyDescent="0.3">
      <c r="A4136">
        <v>4135</v>
      </c>
      <c r="B4136" t="s">
        <v>7267</v>
      </c>
      <c r="C4136" s="4">
        <v>41890</v>
      </c>
      <c r="D4136" s="4">
        <v>41895</v>
      </c>
      <c r="E4136" t="s">
        <v>67</v>
      </c>
      <c r="F4136" t="s">
        <v>676</v>
      </c>
      <c r="G4136" t="s">
        <v>677</v>
      </c>
      <c r="H4136" t="s">
        <v>37</v>
      </c>
      <c r="I4136" t="s">
        <v>38</v>
      </c>
      <c r="J4136" t="s">
        <v>4902</v>
      </c>
      <c r="K4136" t="s">
        <v>339</v>
      </c>
      <c r="L4136">
        <v>23320</v>
      </c>
      <c r="M4136" t="s">
        <v>41</v>
      </c>
      <c r="N4136" t="s">
        <v>1524</v>
      </c>
      <c r="O4136" t="s">
        <v>90</v>
      </c>
      <c r="P4136" t="s">
        <v>704</v>
      </c>
      <c r="Q4136" t="s">
        <v>1525</v>
      </c>
      <c r="R4136" s="1">
        <v>209.97</v>
      </c>
      <c r="S4136">
        <v>3</v>
      </c>
      <c r="T4136">
        <f t="shared" si="64"/>
        <v>4</v>
      </c>
      <c r="U4136" t="s">
        <v>52</v>
      </c>
      <c r="V4136">
        <v>0</v>
      </c>
      <c r="W4136">
        <v>0</v>
      </c>
      <c r="X4136" s="1">
        <v>0</v>
      </c>
      <c r="Y4136" s="1">
        <v>209.97</v>
      </c>
      <c r="Z4136" t="s">
        <v>47</v>
      </c>
      <c r="AA4136" s="2">
        <v>90.287099999999995</v>
      </c>
      <c r="AB4136" s="3">
        <v>0.43</v>
      </c>
      <c r="AC4136" s="1">
        <v>-119.6829</v>
      </c>
      <c r="AD4136">
        <v>5</v>
      </c>
      <c r="AE4136">
        <v>5</v>
      </c>
      <c r="AF4136" t="s">
        <v>48</v>
      </c>
      <c r="AG4136">
        <v>2014</v>
      </c>
      <c r="AH4136">
        <f>COUNTBLANK(datos[[#This Row],[Row ID]:[Year sales]])</f>
        <v>0</v>
      </c>
    </row>
    <row r="4137" spans="1:34" x14ac:dyDescent="0.3">
      <c r="A4137">
        <v>4136</v>
      </c>
      <c r="B4137" t="s">
        <v>7268</v>
      </c>
      <c r="C4137" s="4">
        <v>43010</v>
      </c>
      <c r="D4137" s="4">
        <v>43016</v>
      </c>
      <c r="E4137" t="s">
        <v>67</v>
      </c>
      <c r="F4137" t="s">
        <v>3254</v>
      </c>
      <c r="G4137" t="s">
        <v>3255</v>
      </c>
      <c r="H4137" t="s">
        <v>122</v>
      </c>
      <c r="I4137" t="s">
        <v>38</v>
      </c>
      <c r="J4137" t="s">
        <v>58</v>
      </c>
      <c r="K4137" t="s">
        <v>59</v>
      </c>
      <c r="L4137">
        <v>90036</v>
      </c>
      <c r="M4137" t="s">
        <v>60</v>
      </c>
      <c r="N4137" t="s">
        <v>3570</v>
      </c>
      <c r="O4137" t="s">
        <v>62</v>
      </c>
      <c r="P4137" t="s">
        <v>94</v>
      </c>
      <c r="Q4137" t="s">
        <v>3571</v>
      </c>
      <c r="R4137" s="1">
        <v>112.12</v>
      </c>
      <c r="S4137">
        <v>5</v>
      </c>
      <c r="T4137">
        <f t="shared" si="64"/>
        <v>36</v>
      </c>
      <c r="U4137" t="s">
        <v>75</v>
      </c>
      <c r="V4137">
        <v>0.2</v>
      </c>
      <c r="W4137">
        <v>22.424000000000003</v>
      </c>
      <c r="X4137" s="1">
        <v>-22.423999999999999</v>
      </c>
      <c r="Y4137" s="1">
        <v>134.54400000000001</v>
      </c>
      <c r="Z4137" t="s">
        <v>99</v>
      </c>
      <c r="AA4137" s="2">
        <v>42.045000000000002</v>
      </c>
      <c r="AB4137" s="3">
        <v>0.375</v>
      </c>
      <c r="AC4137" s="1">
        <v>-47.651000000000003</v>
      </c>
      <c r="AD4137">
        <v>6</v>
      </c>
      <c r="AE4137">
        <v>6</v>
      </c>
      <c r="AF4137" t="s">
        <v>48</v>
      </c>
      <c r="AG4137">
        <v>2017</v>
      </c>
      <c r="AH4137">
        <f>COUNTBLANK(datos[[#This Row],[Row ID]:[Year sales]])</f>
        <v>0</v>
      </c>
    </row>
    <row r="4138" spans="1:34" x14ac:dyDescent="0.3">
      <c r="A4138">
        <v>4137</v>
      </c>
      <c r="B4138" t="s">
        <v>7268</v>
      </c>
      <c r="C4138" s="4">
        <v>43010</v>
      </c>
      <c r="D4138" s="4">
        <v>43016</v>
      </c>
      <c r="E4138" t="s">
        <v>67</v>
      </c>
      <c r="F4138" t="s">
        <v>3254</v>
      </c>
      <c r="G4138" t="s">
        <v>3255</v>
      </c>
      <c r="H4138" t="s">
        <v>122</v>
      </c>
      <c r="I4138" t="s">
        <v>38</v>
      </c>
      <c r="J4138" t="s">
        <v>58</v>
      </c>
      <c r="K4138" t="s">
        <v>59</v>
      </c>
      <c r="L4138">
        <v>90036</v>
      </c>
      <c r="M4138" t="s">
        <v>60</v>
      </c>
      <c r="N4138" t="s">
        <v>3538</v>
      </c>
      <c r="O4138" t="s">
        <v>62</v>
      </c>
      <c r="P4138" t="s">
        <v>77</v>
      </c>
      <c r="Q4138" t="s">
        <v>3539</v>
      </c>
      <c r="R4138" s="1">
        <v>1575.14</v>
      </c>
      <c r="S4138">
        <v>7</v>
      </c>
      <c r="T4138">
        <f t="shared" si="64"/>
        <v>47</v>
      </c>
      <c r="U4138" t="s">
        <v>75</v>
      </c>
      <c r="V4138">
        <v>0</v>
      </c>
      <c r="W4138">
        <v>0</v>
      </c>
      <c r="X4138" s="1">
        <v>0</v>
      </c>
      <c r="Y4138" s="1">
        <v>1575.14</v>
      </c>
      <c r="Z4138" t="s">
        <v>53</v>
      </c>
      <c r="AA4138" s="2">
        <v>204.76820000000001</v>
      </c>
      <c r="AB4138" s="3">
        <v>0.13</v>
      </c>
      <c r="AC4138" s="1">
        <v>-1370.3717999999999</v>
      </c>
      <c r="AD4138">
        <v>6</v>
      </c>
      <c r="AE4138">
        <v>6</v>
      </c>
      <c r="AF4138" t="s">
        <v>48</v>
      </c>
      <c r="AG4138">
        <v>2017</v>
      </c>
      <c r="AH4138">
        <f>COUNTBLANK(datos[[#This Row],[Row ID]:[Year sales]])</f>
        <v>0</v>
      </c>
    </row>
    <row r="4139" spans="1:34" x14ac:dyDescent="0.3">
      <c r="A4139">
        <v>4138</v>
      </c>
      <c r="B4139" t="s">
        <v>7269</v>
      </c>
      <c r="C4139" s="4">
        <v>43058</v>
      </c>
      <c r="D4139" s="4">
        <v>43062</v>
      </c>
      <c r="E4139" t="s">
        <v>67</v>
      </c>
      <c r="F4139" t="s">
        <v>7244</v>
      </c>
      <c r="G4139" t="s">
        <v>7245</v>
      </c>
      <c r="H4139" t="s">
        <v>37</v>
      </c>
      <c r="I4139" t="s">
        <v>38</v>
      </c>
      <c r="J4139" t="s">
        <v>2837</v>
      </c>
      <c r="K4139" t="s">
        <v>339</v>
      </c>
      <c r="L4139">
        <v>22304</v>
      </c>
      <c r="M4139" t="s">
        <v>41</v>
      </c>
      <c r="N4139" t="s">
        <v>1196</v>
      </c>
      <c r="O4139" t="s">
        <v>62</v>
      </c>
      <c r="P4139" t="s">
        <v>289</v>
      </c>
      <c r="Q4139" t="s">
        <v>1197</v>
      </c>
      <c r="R4139" s="1">
        <v>25.06</v>
      </c>
      <c r="S4139">
        <v>7</v>
      </c>
      <c r="T4139">
        <f t="shared" si="64"/>
        <v>38</v>
      </c>
      <c r="U4139" t="s">
        <v>75</v>
      </c>
      <c r="V4139">
        <v>0</v>
      </c>
      <c r="W4139">
        <v>0</v>
      </c>
      <c r="X4139" s="1">
        <v>0</v>
      </c>
      <c r="Y4139" s="1">
        <v>25.06</v>
      </c>
      <c r="Z4139" t="s">
        <v>65</v>
      </c>
      <c r="AA4139" s="2">
        <v>12.53</v>
      </c>
      <c r="AB4139" s="3">
        <v>0.5</v>
      </c>
      <c r="AC4139" s="1">
        <v>-12.53</v>
      </c>
      <c r="AD4139">
        <v>4</v>
      </c>
      <c r="AE4139">
        <v>4</v>
      </c>
      <c r="AF4139" t="s">
        <v>48</v>
      </c>
      <c r="AG4139">
        <v>2017</v>
      </c>
      <c r="AH4139">
        <f>COUNTBLANK(datos[[#This Row],[Row ID]:[Year sales]])</f>
        <v>0</v>
      </c>
    </row>
    <row r="4140" spans="1:34" x14ac:dyDescent="0.3">
      <c r="A4140">
        <v>4139</v>
      </c>
      <c r="B4140" t="s">
        <v>7270</v>
      </c>
      <c r="C4140" s="4">
        <v>42734</v>
      </c>
      <c r="D4140" s="4">
        <v>42736</v>
      </c>
      <c r="E4140" t="s">
        <v>208</v>
      </c>
      <c r="F4140" t="s">
        <v>3967</v>
      </c>
      <c r="G4140" t="s">
        <v>3968</v>
      </c>
      <c r="H4140" t="s">
        <v>57</v>
      </c>
      <c r="I4140" t="s">
        <v>38</v>
      </c>
      <c r="J4140" t="s">
        <v>7271</v>
      </c>
      <c r="K4140" t="s">
        <v>124</v>
      </c>
      <c r="L4140">
        <v>77536</v>
      </c>
      <c r="M4140" t="s">
        <v>125</v>
      </c>
      <c r="N4140" t="s">
        <v>345</v>
      </c>
      <c r="O4140" t="s">
        <v>62</v>
      </c>
      <c r="P4140" t="s">
        <v>94</v>
      </c>
      <c r="Q4140" t="s">
        <v>346</v>
      </c>
      <c r="R4140" s="1">
        <v>6.9240000000000004</v>
      </c>
      <c r="S4140">
        <v>6</v>
      </c>
      <c r="T4140">
        <f t="shared" si="64"/>
        <v>26</v>
      </c>
      <c r="U4140" t="s">
        <v>75</v>
      </c>
      <c r="V4140">
        <v>0.8</v>
      </c>
      <c r="W4140">
        <v>5.539200000000001</v>
      </c>
      <c r="X4140" s="1">
        <v>-5.5392000000000001</v>
      </c>
      <c r="Y4140" s="1">
        <v>12.463200000000001</v>
      </c>
      <c r="Z4140" t="s">
        <v>65</v>
      </c>
      <c r="AA4140" s="2">
        <v>-10.385999999999999</v>
      </c>
      <c r="AB4140" s="3">
        <v>-1.4999999999999998</v>
      </c>
      <c r="AC4140" s="1">
        <v>-11.770799999999999</v>
      </c>
      <c r="AD4140">
        <v>2</v>
      </c>
      <c r="AE4140">
        <v>2</v>
      </c>
      <c r="AF4140" t="s">
        <v>48</v>
      </c>
      <c r="AG4140">
        <v>2016</v>
      </c>
      <c r="AH4140">
        <f>COUNTBLANK(datos[[#This Row],[Row ID]:[Year sales]])</f>
        <v>0</v>
      </c>
    </row>
    <row r="4141" spans="1:34" x14ac:dyDescent="0.3">
      <c r="A4141">
        <v>4140</v>
      </c>
      <c r="B4141" t="s">
        <v>7272</v>
      </c>
      <c r="C4141" s="4">
        <v>43070</v>
      </c>
      <c r="D4141" s="4">
        <v>43073</v>
      </c>
      <c r="E4141" t="s">
        <v>208</v>
      </c>
      <c r="F4141" t="s">
        <v>2254</v>
      </c>
      <c r="G4141" t="s">
        <v>2255</v>
      </c>
      <c r="H4141" t="s">
        <v>37</v>
      </c>
      <c r="I4141" t="s">
        <v>38</v>
      </c>
      <c r="J4141" t="s">
        <v>166</v>
      </c>
      <c r="K4141" t="s">
        <v>167</v>
      </c>
      <c r="L4141">
        <v>19120</v>
      </c>
      <c r="M4141" t="s">
        <v>168</v>
      </c>
      <c r="N4141" t="s">
        <v>975</v>
      </c>
      <c r="O4141" t="s">
        <v>62</v>
      </c>
      <c r="P4141" t="s">
        <v>77</v>
      </c>
      <c r="Q4141" t="s">
        <v>1765</v>
      </c>
      <c r="R4141" s="1">
        <v>37.392000000000003</v>
      </c>
      <c r="S4141">
        <v>3</v>
      </c>
      <c r="T4141">
        <f t="shared" si="64"/>
        <v>12</v>
      </c>
      <c r="U4141" t="s">
        <v>52</v>
      </c>
      <c r="V4141">
        <v>0.2</v>
      </c>
      <c r="W4141">
        <v>7.4784000000000006</v>
      </c>
      <c r="X4141" s="1">
        <v>-7.4783999999999997</v>
      </c>
      <c r="Y4141" s="1">
        <v>44.870400000000004</v>
      </c>
      <c r="Z4141" t="s">
        <v>65</v>
      </c>
      <c r="AA4141" s="2">
        <v>2.3370000000000002</v>
      </c>
      <c r="AB4141" s="3">
        <v>6.25E-2</v>
      </c>
      <c r="AC4141" s="1">
        <v>-27.576599999999999</v>
      </c>
      <c r="AD4141">
        <v>3</v>
      </c>
      <c r="AE4141">
        <v>3</v>
      </c>
      <c r="AF4141" t="s">
        <v>48</v>
      </c>
      <c r="AG4141">
        <v>2017</v>
      </c>
      <c r="AH4141">
        <f>COUNTBLANK(datos[[#This Row],[Row ID]:[Year sales]])</f>
        <v>0</v>
      </c>
    </row>
    <row r="4142" spans="1:34" x14ac:dyDescent="0.3">
      <c r="A4142">
        <v>4141</v>
      </c>
      <c r="B4142" t="s">
        <v>7272</v>
      </c>
      <c r="C4142" s="4">
        <v>43070</v>
      </c>
      <c r="D4142" s="4">
        <v>43073</v>
      </c>
      <c r="E4142" t="s">
        <v>208</v>
      </c>
      <c r="F4142" t="s">
        <v>2254</v>
      </c>
      <c r="G4142" t="s">
        <v>2255</v>
      </c>
      <c r="H4142" t="s">
        <v>37</v>
      </c>
      <c r="I4142" t="s">
        <v>38</v>
      </c>
      <c r="J4142" t="s">
        <v>166</v>
      </c>
      <c r="K4142" t="s">
        <v>167</v>
      </c>
      <c r="L4142">
        <v>19120</v>
      </c>
      <c r="M4142" t="s">
        <v>168</v>
      </c>
      <c r="N4142" t="s">
        <v>7152</v>
      </c>
      <c r="O4142" t="s">
        <v>43</v>
      </c>
      <c r="P4142" t="s">
        <v>83</v>
      </c>
      <c r="Q4142" t="s">
        <v>7153</v>
      </c>
      <c r="R4142" s="1">
        <v>79.12</v>
      </c>
      <c r="S4142">
        <v>5</v>
      </c>
      <c r="T4142">
        <f t="shared" si="64"/>
        <v>10</v>
      </c>
      <c r="U4142" t="s">
        <v>75</v>
      </c>
      <c r="V4142">
        <v>0.2</v>
      </c>
      <c r="W4142">
        <v>15.824000000000002</v>
      </c>
      <c r="X4142" s="1">
        <v>-15.824</v>
      </c>
      <c r="Y4142" s="1">
        <v>94.944000000000003</v>
      </c>
      <c r="Z4142" t="s">
        <v>99</v>
      </c>
      <c r="AA4142" s="2">
        <v>13.846</v>
      </c>
      <c r="AB4142" s="3">
        <v>0.17499999999999999</v>
      </c>
      <c r="AC4142" s="1">
        <v>-49.45</v>
      </c>
      <c r="AD4142">
        <v>3</v>
      </c>
      <c r="AE4142">
        <v>3</v>
      </c>
      <c r="AF4142" t="s">
        <v>48</v>
      </c>
      <c r="AG4142">
        <v>2017</v>
      </c>
      <c r="AH4142">
        <f>COUNTBLANK(datos[[#This Row],[Row ID]:[Year sales]])</f>
        <v>0</v>
      </c>
    </row>
    <row r="4143" spans="1:34" x14ac:dyDescent="0.3">
      <c r="A4143">
        <v>4142</v>
      </c>
      <c r="B4143" t="s">
        <v>7273</v>
      </c>
      <c r="C4143" s="4">
        <v>42534</v>
      </c>
      <c r="D4143" s="4">
        <v>42538</v>
      </c>
      <c r="E4143" t="s">
        <v>67</v>
      </c>
      <c r="F4143" t="s">
        <v>1718</v>
      </c>
      <c r="G4143" t="s">
        <v>1719</v>
      </c>
      <c r="H4143" t="s">
        <v>37</v>
      </c>
      <c r="I4143" t="s">
        <v>38</v>
      </c>
      <c r="J4143" t="s">
        <v>7274</v>
      </c>
      <c r="K4143" t="s">
        <v>4558</v>
      </c>
      <c r="L4143">
        <v>67212</v>
      </c>
      <c r="M4143" t="s">
        <v>125</v>
      </c>
      <c r="N4143" t="s">
        <v>730</v>
      </c>
      <c r="O4143" t="s">
        <v>62</v>
      </c>
      <c r="P4143" t="s">
        <v>63</v>
      </c>
      <c r="Q4143" t="s">
        <v>731</v>
      </c>
      <c r="R4143" s="1">
        <v>18.899999999999999</v>
      </c>
      <c r="S4143">
        <v>3</v>
      </c>
      <c r="T4143">
        <f t="shared" si="64"/>
        <v>16</v>
      </c>
      <c r="U4143" t="s">
        <v>52</v>
      </c>
      <c r="V4143">
        <v>0</v>
      </c>
      <c r="W4143">
        <v>0</v>
      </c>
      <c r="X4143" s="1">
        <v>0</v>
      </c>
      <c r="Y4143" s="1">
        <v>18.899999999999999</v>
      </c>
      <c r="Z4143" t="s">
        <v>65</v>
      </c>
      <c r="AA4143" s="2">
        <v>8.6940000000000008</v>
      </c>
      <c r="AB4143" s="3">
        <v>0.46000000000000008</v>
      </c>
      <c r="AC4143" s="1">
        <v>-10.206</v>
      </c>
      <c r="AD4143">
        <v>4</v>
      </c>
      <c r="AE4143">
        <v>4</v>
      </c>
      <c r="AF4143" t="s">
        <v>48</v>
      </c>
      <c r="AG4143">
        <v>2016</v>
      </c>
      <c r="AH4143">
        <f>COUNTBLANK(datos[[#This Row],[Row ID]:[Year sales]])</f>
        <v>0</v>
      </c>
    </row>
    <row r="4144" spans="1:34" x14ac:dyDescent="0.3">
      <c r="A4144">
        <v>4143</v>
      </c>
      <c r="B4144" t="s">
        <v>7275</v>
      </c>
      <c r="C4144" s="4">
        <v>41778</v>
      </c>
      <c r="D4144" s="4">
        <v>41782</v>
      </c>
      <c r="E4144" t="s">
        <v>67</v>
      </c>
      <c r="F4144" t="s">
        <v>5133</v>
      </c>
      <c r="G4144" t="s">
        <v>5134</v>
      </c>
      <c r="H4144" t="s">
        <v>37</v>
      </c>
      <c r="I4144" t="s">
        <v>38</v>
      </c>
      <c r="J4144" t="s">
        <v>5338</v>
      </c>
      <c r="K4144" t="s">
        <v>258</v>
      </c>
      <c r="L4144">
        <v>48640</v>
      </c>
      <c r="M4144" t="s">
        <v>125</v>
      </c>
      <c r="N4144" t="s">
        <v>4860</v>
      </c>
      <c r="O4144" t="s">
        <v>62</v>
      </c>
      <c r="P4144" t="s">
        <v>94</v>
      </c>
      <c r="Q4144" t="s">
        <v>4861</v>
      </c>
      <c r="R4144" s="1">
        <v>57.42</v>
      </c>
      <c r="S4144">
        <v>9</v>
      </c>
      <c r="T4144">
        <f t="shared" si="64"/>
        <v>41</v>
      </c>
      <c r="U4144" t="s">
        <v>75</v>
      </c>
      <c r="V4144">
        <v>0</v>
      </c>
      <c r="W4144">
        <v>0</v>
      </c>
      <c r="X4144" s="1">
        <v>0</v>
      </c>
      <c r="Y4144" s="1">
        <v>57.42</v>
      </c>
      <c r="Z4144" t="s">
        <v>99</v>
      </c>
      <c r="AA4144" s="2">
        <v>26.4132</v>
      </c>
      <c r="AB4144" s="3">
        <v>0.45999999999999996</v>
      </c>
      <c r="AC4144" s="1">
        <v>-31.006799999999998</v>
      </c>
      <c r="AD4144">
        <v>4</v>
      </c>
      <c r="AE4144">
        <v>4</v>
      </c>
      <c r="AF4144" t="s">
        <v>48</v>
      </c>
      <c r="AG4144">
        <v>2014</v>
      </c>
      <c r="AH4144">
        <f>COUNTBLANK(datos[[#This Row],[Row ID]:[Year sales]])</f>
        <v>0</v>
      </c>
    </row>
    <row r="4145" spans="1:34" x14ac:dyDescent="0.3">
      <c r="A4145">
        <v>4144</v>
      </c>
      <c r="B4145" t="s">
        <v>7276</v>
      </c>
      <c r="C4145" s="4">
        <v>42765</v>
      </c>
      <c r="D4145" s="4">
        <v>42772</v>
      </c>
      <c r="E4145" t="s">
        <v>67</v>
      </c>
      <c r="F4145" t="s">
        <v>2185</v>
      </c>
      <c r="G4145" t="s">
        <v>2186</v>
      </c>
      <c r="H4145" t="s">
        <v>122</v>
      </c>
      <c r="I4145" t="s">
        <v>38</v>
      </c>
      <c r="J4145" t="s">
        <v>147</v>
      </c>
      <c r="K4145" t="s">
        <v>59</v>
      </c>
      <c r="L4145">
        <v>94110</v>
      </c>
      <c r="M4145" t="s">
        <v>60</v>
      </c>
      <c r="N4145" t="s">
        <v>3347</v>
      </c>
      <c r="O4145" t="s">
        <v>62</v>
      </c>
      <c r="P4145" t="s">
        <v>86</v>
      </c>
      <c r="Q4145" t="s">
        <v>3348</v>
      </c>
      <c r="R4145" s="1">
        <v>12.74</v>
      </c>
      <c r="S4145">
        <v>7</v>
      </c>
      <c r="T4145">
        <f t="shared" si="64"/>
        <v>35</v>
      </c>
      <c r="U4145" t="s">
        <v>75</v>
      </c>
      <c r="V4145">
        <v>0</v>
      </c>
      <c r="W4145">
        <v>0</v>
      </c>
      <c r="X4145" s="1">
        <v>0</v>
      </c>
      <c r="Y4145" s="1">
        <v>12.74</v>
      </c>
      <c r="Z4145" t="s">
        <v>65</v>
      </c>
      <c r="AA4145" s="2">
        <v>5.7329999999999997</v>
      </c>
      <c r="AB4145" s="3">
        <v>0.44999999999999996</v>
      </c>
      <c r="AC4145" s="1">
        <v>-7.0069999999999997</v>
      </c>
      <c r="AD4145">
        <v>7</v>
      </c>
      <c r="AE4145">
        <v>7</v>
      </c>
      <c r="AF4145" t="s">
        <v>48</v>
      </c>
      <c r="AG4145">
        <v>2017</v>
      </c>
      <c r="AH4145">
        <f>COUNTBLANK(datos[[#This Row],[Row ID]:[Year sales]])</f>
        <v>0</v>
      </c>
    </row>
    <row r="4146" spans="1:34" x14ac:dyDescent="0.3">
      <c r="A4146">
        <v>4145</v>
      </c>
      <c r="B4146" t="s">
        <v>7276</v>
      </c>
      <c r="C4146" s="4">
        <v>42765</v>
      </c>
      <c r="D4146" s="4">
        <v>42772</v>
      </c>
      <c r="E4146" t="s">
        <v>67</v>
      </c>
      <c r="F4146" t="s">
        <v>2185</v>
      </c>
      <c r="G4146" t="s">
        <v>2186</v>
      </c>
      <c r="H4146" t="s">
        <v>122</v>
      </c>
      <c r="I4146" t="s">
        <v>38</v>
      </c>
      <c r="J4146" t="s">
        <v>147</v>
      </c>
      <c r="K4146" t="s">
        <v>59</v>
      </c>
      <c r="L4146">
        <v>94110</v>
      </c>
      <c r="M4146" t="s">
        <v>60</v>
      </c>
      <c r="N4146" t="s">
        <v>7277</v>
      </c>
      <c r="O4146" t="s">
        <v>62</v>
      </c>
      <c r="P4146" t="s">
        <v>86</v>
      </c>
      <c r="Q4146" t="s">
        <v>7278</v>
      </c>
      <c r="R4146" s="1">
        <v>8.82</v>
      </c>
      <c r="S4146">
        <v>3</v>
      </c>
      <c r="T4146">
        <f t="shared" si="64"/>
        <v>8</v>
      </c>
      <c r="U4146" t="s">
        <v>52</v>
      </c>
      <c r="V4146">
        <v>0</v>
      </c>
      <c r="W4146">
        <v>0</v>
      </c>
      <c r="X4146" s="1">
        <v>0</v>
      </c>
      <c r="Y4146" s="1">
        <v>8.82</v>
      </c>
      <c r="Z4146" t="s">
        <v>65</v>
      </c>
      <c r="AA4146" s="2">
        <v>2.3814000000000002</v>
      </c>
      <c r="AB4146" s="3">
        <v>0.27</v>
      </c>
      <c r="AC4146" s="1">
        <v>-6.4386000000000001</v>
      </c>
      <c r="AD4146">
        <v>7</v>
      </c>
      <c r="AE4146">
        <v>7</v>
      </c>
      <c r="AF4146" t="s">
        <v>48</v>
      </c>
      <c r="AG4146">
        <v>2017</v>
      </c>
      <c r="AH4146">
        <f>COUNTBLANK(datos[[#This Row],[Row ID]:[Year sales]])</f>
        <v>0</v>
      </c>
    </row>
    <row r="4147" spans="1:34" x14ac:dyDescent="0.3">
      <c r="A4147">
        <v>4146</v>
      </c>
      <c r="B4147" t="s">
        <v>7276</v>
      </c>
      <c r="C4147" s="4">
        <v>42765</v>
      </c>
      <c r="D4147" s="4">
        <v>42772</v>
      </c>
      <c r="E4147" t="s">
        <v>67</v>
      </c>
      <c r="F4147" t="s">
        <v>2185</v>
      </c>
      <c r="G4147" t="s">
        <v>2186</v>
      </c>
      <c r="H4147" t="s">
        <v>122</v>
      </c>
      <c r="I4147" t="s">
        <v>38</v>
      </c>
      <c r="J4147" t="s">
        <v>147</v>
      </c>
      <c r="K4147" t="s">
        <v>59</v>
      </c>
      <c r="L4147">
        <v>94110</v>
      </c>
      <c r="M4147" t="s">
        <v>60</v>
      </c>
      <c r="N4147" t="s">
        <v>404</v>
      </c>
      <c r="O4147" t="s">
        <v>43</v>
      </c>
      <c r="P4147" t="s">
        <v>50</v>
      </c>
      <c r="Q4147" t="s">
        <v>405</v>
      </c>
      <c r="R4147" s="1">
        <v>120.78400000000001</v>
      </c>
      <c r="S4147">
        <v>1</v>
      </c>
      <c r="T4147">
        <f t="shared" si="64"/>
        <v>25</v>
      </c>
      <c r="U4147" t="s">
        <v>46</v>
      </c>
      <c r="V4147">
        <v>0.2</v>
      </c>
      <c r="W4147">
        <v>24.156800000000004</v>
      </c>
      <c r="X4147" s="1">
        <v>-24.1568</v>
      </c>
      <c r="Y4147" s="1">
        <v>144.94080000000002</v>
      </c>
      <c r="Z4147" t="s">
        <v>99</v>
      </c>
      <c r="AA4147" s="2">
        <v>-13.588200000000001</v>
      </c>
      <c r="AB4147" s="3">
        <v>-0.1125</v>
      </c>
      <c r="AC4147" s="1">
        <v>-110.2154</v>
      </c>
      <c r="AD4147">
        <v>7</v>
      </c>
      <c r="AE4147">
        <v>7</v>
      </c>
      <c r="AF4147" t="s">
        <v>48</v>
      </c>
      <c r="AG4147">
        <v>2017</v>
      </c>
      <c r="AH4147">
        <f>COUNTBLANK(datos[[#This Row],[Row ID]:[Year sales]])</f>
        <v>0</v>
      </c>
    </row>
    <row r="4148" spans="1:34" x14ac:dyDescent="0.3">
      <c r="A4148">
        <v>4147</v>
      </c>
      <c r="B4148" t="s">
        <v>7279</v>
      </c>
      <c r="C4148" s="4">
        <v>42336</v>
      </c>
      <c r="D4148" s="4">
        <v>42342</v>
      </c>
      <c r="E4148" t="s">
        <v>67</v>
      </c>
      <c r="F4148" t="s">
        <v>5286</v>
      </c>
      <c r="G4148" t="s">
        <v>5287</v>
      </c>
      <c r="H4148" t="s">
        <v>37</v>
      </c>
      <c r="I4148" t="s">
        <v>38</v>
      </c>
      <c r="J4148" t="s">
        <v>3736</v>
      </c>
      <c r="K4148" t="s">
        <v>287</v>
      </c>
      <c r="L4148">
        <v>11520</v>
      </c>
      <c r="M4148" t="s">
        <v>168</v>
      </c>
      <c r="N4148" t="s">
        <v>926</v>
      </c>
      <c r="O4148" t="s">
        <v>43</v>
      </c>
      <c r="P4148" t="s">
        <v>83</v>
      </c>
      <c r="Q4148" t="s">
        <v>927</v>
      </c>
      <c r="R4148" s="1">
        <v>322.58999999999997</v>
      </c>
      <c r="S4148">
        <v>3</v>
      </c>
      <c r="T4148">
        <f t="shared" si="64"/>
        <v>10</v>
      </c>
      <c r="U4148" t="s">
        <v>52</v>
      </c>
      <c r="V4148">
        <v>0</v>
      </c>
      <c r="W4148">
        <v>0</v>
      </c>
      <c r="X4148" s="1">
        <v>0</v>
      </c>
      <c r="Y4148" s="1">
        <v>322.58999999999997</v>
      </c>
      <c r="Z4148" t="s">
        <v>47</v>
      </c>
      <c r="AA4148" s="2">
        <v>64.518000000000001</v>
      </c>
      <c r="AB4148" s="3">
        <v>0.2</v>
      </c>
      <c r="AC4148" s="1">
        <v>-258.072</v>
      </c>
      <c r="AD4148">
        <v>6</v>
      </c>
      <c r="AE4148">
        <v>6</v>
      </c>
      <c r="AF4148" t="s">
        <v>48</v>
      </c>
      <c r="AG4148">
        <v>2015</v>
      </c>
      <c r="AH4148">
        <f>COUNTBLANK(datos[[#This Row],[Row ID]:[Year sales]])</f>
        <v>0</v>
      </c>
    </row>
    <row r="4149" spans="1:34" x14ac:dyDescent="0.3">
      <c r="A4149">
        <v>4148</v>
      </c>
      <c r="B4149" t="s">
        <v>7280</v>
      </c>
      <c r="C4149" s="4">
        <v>43031</v>
      </c>
      <c r="D4149" s="4">
        <v>43036</v>
      </c>
      <c r="E4149" t="s">
        <v>67</v>
      </c>
      <c r="F4149" t="s">
        <v>6805</v>
      </c>
      <c r="G4149" t="s">
        <v>6806</v>
      </c>
      <c r="H4149" t="s">
        <v>37</v>
      </c>
      <c r="I4149" t="s">
        <v>38</v>
      </c>
      <c r="J4149" t="s">
        <v>1259</v>
      </c>
      <c r="K4149" t="s">
        <v>124</v>
      </c>
      <c r="L4149">
        <v>78745</v>
      </c>
      <c r="M4149" t="s">
        <v>125</v>
      </c>
      <c r="N4149" t="s">
        <v>6576</v>
      </c>
      <c r="O4149" t="s">
        <v>62</v>
      </c>
      <c r="P4149" t="s">
        <v>94</v>
      </c>
      <c r="Q4149" t="s">
        <v>6577</v>
      </c>
      <c r="R4149" s="1">
        <v>9.7620000000000005</v>
      </c>
      <c r="S4149">
        <v>3</v>
      </c>
      <c r="T4149">
        <f t="shared" si="64"/>
        <v>36</v>
      </c>
      <c r="U4149" t="s">
        <v>52</v>
      </c>
      <c r="V4149">
        <v>0.8</v>
      </c>
      <c r="W4149">
        <v>7.8096000000000005</v>
      </c>
      <c r="X4149" s="1">
        <v>-7.8095999999999997</v>
      </c>
      <c r="Y4149" s="1">
        <v>17.5716</v>
      </c>
      <c r="Z4149" t="s">
        <v>65</v>
      </c>
      <c r="AA4149" s="2">
        <v>-15.1311</v>
      </c>
      <c r="AB4149" s="3">
        <v>-1.5499999999999998</v>
      </c>
      <c r="AC4149" s="1">
        <v>-17.083500000000001</v>
      </c>
      <c r="AD4149">
        <v>5</v>
      </c>
      <c r="AE4149">
        <v>5</v>
      </c>
      <c r="AF4149" t="s">
        <v>48</v>
      </c>
      <c r="AG4149">
        <v>2017</v>
      </c>
      <c r="AH4149">
        <f>COUNTBLANK(datos[[#This Row],[Row ID]:[Year sales]])</f>
        <v>0</v>
      </c>
    </row>
    <row r="4150" spans="1:34" x14ac:dyDescent="0.3">
      <c r="A4150">
        <v>4149</v>
      </c>
      <c r="B4150" t="s">
        <v>7280</v>
      </c>
      <c r="C4150" s="4">
        <v>43031</v>
      </c>
      <c r="D4150" s="4">
        <v>43036</v>
      </c>
      <c r="E4150" t="s">
        <v>67</v>
      </c>
      <c r="F4150" t="s">
        <v>6805</v>
      </c>
      <c r="G4150" t="s">
        <v>6806</v>
      </c>
      <c r="H4150" t="s">
        <v>37</v>
      </c>
      <c r="I4150" t="s">
        <v>38</v>
      </c>
      <c r="J4150" t="s">
        <v>1259</v>
      </c>
      <c r="K4150" t="s">
        <v>124</v>
      </c>
      <c r="L4150">
        <v>78745</v>
      </c>
      <c r="M4150" t="s">
        <v>125</v>
      </c>
      <c r="N4150" t="s">
        <v>1789</v>
      </c>
      <c r="O4150" t="s">
        <v>62</v>
      </c>
      <c r="P4150" t="s">
        <v>77</v>
      </c>
      <c r="Q4150" t="s">
        <v>1790</v>
      </c>
      <c r="R4150" s="1">
        <v>13.72</v>
      </c>
      <c r="S4150">
        <v>1</v>
      </c>
      <c r="T4150">
        <f t="shared" si="64"/>
        <v>27</v>
      </c>
      <c r="U4150" t="s">
        <v>46</v>
      </c>
      <c r="V4150">
        <v>0.2</v>
      </c>
      <c r="W4150">
        <v>2.7440000000000002</v>
      </c>
      <c r="X4150" s="1">
        <v>-2.7440000000000002</v>
      </c>
      <c r="Y4150" s="1">
        <v>16.464000000000002</v>
      </c>
      <c r="Z4150" t="s">
        <v>65</v>
      </c>
      <c r="AA4150" s="2">
        <v>1.2004999999999999</v>
      </c>
      <c r="AB4150" s="3">
        <v>8.7499999999999994E-2</v>
      </c>
      <c r="AC4150" s="1">
        <v>-9.7754999999999992</v>
      </c>
      <c r="AD4150">
        <v>5</v>
      </c>
      <c r="AE4150">
        <v>5</v>
      </c>
      <c r="AF4150" t="s">
        <v>48</v>
      </c>
      <c r="AG4150">
        <v>2017</v>
      </c>
      <c r="AH4150">
        <f>COUNTBLANK(datos[[#This Row],[Row ID]:[Year sales]])</f>
        <v>0</v>
      </c>
    </row>
    <row r="4151" spans="1:34" x14ac:dyDescent="0.3">
      <c r="A4151">
        <v>4150</v>
      </c>
      <c r="B4151" t="s">
        <v>7280</v>
      </c>
      <c r="C4151" s="4">
        <v>43031</v>
      </c>
      <c r="D4151" s="4">
        <v>43036</v>
      </c>
      <c r="E4151" t="s">
        <v>67</v>
      </c>
      <c r="F4151" t="s">
        <v>6805</v>
      </c>
      <c r="G4151" t="s">
        <v>6806</v>
      </c>
      <c r="H4151" t="s">
        <v>37</v>
      </c>
      <c r="I4151" t="s">
        <v>38</v>
      </c>
      <c r="J4151" t="s">
        <v>1259</v>
      </c>
      <c r="K4151" t="s">
        <v>124</v>
      </c>
      <c r="L4151">
        <v>78745</v>
      </c>
      <c r="M4151" t="s">
        <v>125</v>
      </c>
      <c r="N4151" t="s">
        <v>7165</v>
      </c>
      <c r="O4151" t="s">
        <v>90</v>
      </c>
      <c r="P4151" t="s">
        <v>181</v>
      </c>
      <c r="Q4151" t="s">
        <v>7166</v>
      </c>
      <c r="R4151" s="1">
        <v>55.2</v>
      </c>
      <c r="S4151">
        <v>1</v>
      </c>
      <c r="T4151">
        <f t="shared" si="64"/>
        <v>17</v>
      </c>
      <c r="U4151" t="s">
        <v>46</v>
      </c>
      <c r="V4151">
        <v>0.2</v>
      </c>
      <c r="W4151">
        <v>11.040000000000001</v>
      </c>
      <c r="X4151" s="1">
        <v>-11.04</v>
      </c>
      <c r="Y4151" s="1">
        <v>66.240000000000009</v>
      </c>
      <c r="Z4151" t="s">
        <v>99</v>
      </c>
      <c r="AA4151" s="2">
        <v>-2.0699999999999998</v>
      </c>
      <c r="AB4151" s="3">
        <v>-3.7499999999999999E-2</v>
      </c>
      <c r="AC4151" s="1">
        <v>-46.23</v>
      </c>
      <c r="AD4151">
        <v>5</v>
      </c>
      <c r="AE4151">
        <v>5</v>
      </c>
      <c r="AF4151" t="s">
        <v>48</v>
      </c>
      <c r="AG4151">
        <v>2017</v>
      </c>
      <c r="AH4151">
        <f>COUNTBLANK(datos[[#This Row],[Row ID]:[Year sales]])</f>
        <v>0</v>
      </c>
    </row>
    <row r="4152" spans="1:34" x14ac:dyDescent="0.3">
      <c r="A4152">
        <v>4151</v>
      </c>
      <c r="B4152" t="s">
        <v>7280</v>
      </c>
      <c r="C4152" s="4">
        <v>43031</v>
      </c>
      <c r="D4152" s="4">
        <v>43036</v>
      </c>
      <c r="E4152" t="s">
        <v>67</v>
      </c>
      <c r="F4152" t="s">
        <v>6805</v>
      </c>
      <c r="G4152" t="s">
        <v>6806</v>
      </c>
      <c r="H4152" t="s">
        <v>37</v>
      </c>
      <c r="I4152" t="s">
        <v>38</v>
      </c>
      <c r="J4152" t="s">
        <v>1259</v>
      </c>
      <c r="K4152" t="s">
        <v>124</v>
      </c>
      <c r="L4152">
        <v>78745</v>
      </c>
      <c r="M4152" t="s">
        <v>125</v>
      </c>
      <c r="N4152" t="s">
        <v>3421</v>
      </c>
      <c r="O4152" t="s">
        <v>62</v>
      </c>
      <c r="P4152" t="s">
        <v>77</v>
      </c>
      <c r="Q4152" t="s">
        <v>3422</v>
      </c>
      <c r="R4152" s="1">
        <v>259.13600000000002</v>
      </c>
      <c r="S4152">
        <v>4</v>
      </c>
      <c r="T4152">
        <f t="shared" si="64"/>
        <v>22</v>
      </c>
      <c r="U4152" t="s">
        <v>52</v>
      </c>
      <c r="V4152">
        <v>0.2</v>
      </c>
      <c r="W4152">
        <v>51.827200000000005</v>
      </c>
      <c r="X4152" s="1">
        <v>-51.827199999999998</v>
      </c>
      <c r="Y4152" s="1">
        <v>310.96320000000003</v>
      </c>
      <c r="Z4152" t="s">
        <v>47</v>
      </c>
      <c r="AA4152" s="2">
        <v>-58.305599999999998</v>
      </c>
      <c r="AB4152" s="3">
        <v>-0.22499999999999998</v>
      </c>
      <c r="AC4152" s="1">
        <v>-265.61439999999999</v>
      </c>
      <c r="AD4152">
        <v>5</v>
      </c>
      <c r="AE4152">
        <v>5</v>
      </c>
      <c r="AF4152" t="s">
        <v>48</v>
      </c>
      <c r="AG4152">
        <v>2017</v>
      </c>
      <c r="AH4152">
        <f>COUNTBLANK(datos[[#This Row],[Row ID]:[Year sales]])</f>
        <v>0</v>
      </c>
    </row>
    <row r="4153" spans="1:34" x14ac:dyDescent="0.3">
      <c r="A4153">
        <v>4152</v>
      </c>
      <c r="B4153" t="s">
        <v>7281</v>
      </c>
      <c r="C4153" s="4">
        <v>42985</v>
      </c>
      <c r="D4153" s="4">
        <v>42989</v>
      </c>
      <c r="E4153" t="s">
        <v>67</v>
      </c>
      <c r="F4153" t="s">
        <v>799</v>
      </c>
      <c r="G4153" t="s">
        <v>800</v>
      </c>
      <c r="H4153" t="s">
        <v>37</v>
      </c>
      <c r="I4153" t="s">
        <v>38</v>
      </c>
      <c r="J4153" t="s">
        <v>166</v>
      </c>
      <c r="K4153" t="s">
        <v>167</v>
      </c>
      <c r="L4153">
        <v>19134</v>
      </c>
      <c r="M4153" t="s">
        <v>168</v>
      </c>
      <c r="N4153" t="s">
        <v>671</v>
      </c>
      <c r="O4153" t="s">
        <v>62</v>
      </c>
      <c r="P4153" t="s">
        <v>63</v>
      </c>
      <c r="Q4153" t="s">
        <v>672</v>
      </c>
      <c r="R4153" s="1">
        <v>29.24</v>
      </c>
      <c r="S4153">
        <v>5</v>
      </c>
      <c r="T4153">
        <f t="shared" si="64"/>
        <v>18</v>
      </c>
      <c r="U4153" t="s">
        <v>75</v>
      </c>
      <c r="V4153">
        <v>0.2</v>
      </c>
      <c r="W4153">
        <v>5.8479999999999999</v>
      </c>
      <c r="X4153" s="1">
        <v>-5.8479999999999999</v>
      </c>
      <c r="Y4153" s="1">
        <v>35.088000000000001</v>
      </c>
      <c r="Z4153" t="s">
        <v>65</v>
      </c>
      <c r="AA4153" s="2">
        <v>9.8684999999999992</v>
      </c>
      <c r="AB4153" s="3">
        <v>0.33749999999999997</v>
      </c>
      <c r="AC4153" s="1">
        <v>-13.5235</v>
      </c>
      <c r="AD4153">
        <v>4</v>
      </c>
      <c r="AE4153">
        <v>4</v>
      </c>
      <c r="AF4153" t="s">
        <v>48</v>
      </c>
      <c r="AG4153">
        <v>2017</v>
      </c>
      <c r="AH4153">
        <f>COUNTBLANK(datos[[#This Row],[Row ID]:[Year sales]])</f>
        <v>0</v>
      </c>
    </row>
    <row r="4154" spans="1:34" x14ac:dyDescent="0.3">
      <c r="A4154">
        <v>4153</v>
      </c>
      <c r="B4154" t="s">
        <v>7281</v>
      </c>
      <c r="C4154" s="4">
        <v>42985</v>
      </c>
      <c r="D4154" s="4">
        <v>42989</v>
      </c>
      <c r="E4154" t="s">
        <v>67</v>
      </c>
      <c r="F4154" t="s">
        <v>799</v>
      </c>
      <c r="G4154" t="s">
        <v>800</v>
      </c>
      <c r="H4154" t="s">
        <v>37</v>
      </c>
      <c r="I4154" t="s">
        <v>38</v>
      </c>
      <c r="J4154" t="s">
        <v>166</v>
      </c>
      <c r="K4154" t="s">
        <v>167</v>
      </c>
      <c r="L4154">
        <v>19134</v>
      </c>
      <c r="M4154" t="s">
        <v>168</v>
      </c>
      <c r="N4154" t="s">
        <v>3660</v>
      </c>
      <c r="O4154" t="s">
        <v>62</v>
      </c>
      <c r="P4154" t="s">
        <v>110</v>
      </c>
      <c r="Q4154" t="s">
        <v>3661</v>
      </c>
      <c r="R4154" s="1">
        <v>15.552</v>
      </c>
      <c r="S4154">
        <v>3</v>
      </c>
      <c r="T4154">
        <f t="shared" si="64"/>
        <v>19</v>
      </c>
      <c r="U4154" t="s">
        <v>52</v>
      </c>
      <c r="V4154">
        <v>0.2</v>
      </c>
      <c r="W4154">
        <v>3.1104000000000003</v>
      </c>
      <c r="X4154" s="1">
        <v>-3.1103999999999998</v>
      </c>
      <c r="Y4154" s="1">
        <v>18.662399999999998</v>
      </c>
      <c r="Z4154" t="s">
        <v>65</v>
      </c>
      <c r="AA4154" s="2">
        <v>5.4432</v>
      </c>
      <c r="AB4154" s="3">
        <v>0.35000000000000003</v>
      </c>
      <c r="AC4154" s="1">
        <v>-6.9984000000000002</v>
      </c>
      <c r="AD4154">
        <v>4</v>
      </c>
      <c r="AE4154">
        <v>4</v>
      </c>
      <c r="AF4154" t="s">
        <v>48</v>
      </c>
      <c r="AG4154">
        <v>2017</v>
      </c>
      <c r="AH4154">
        <f>COUNTBLANK(datos[[#This Row],[Row ID]:[Year sales]])</f>
        <v>0</v>
      </c>
    </row>
    <row r="4155" spans="1:34" x14ac:dyDescent="0.3">
      <c r="A4155">
        <v>4154</v>
      </c>
      <c r="B4155" t="s">
        <v>7281</v>
      </c>
      <c r="C4155" s="4">
        <v>42985</v>
      </c>
      <c r="D4155" s="4">
        <v>42989</v>
      </c>
      <c r="E4155" t="s">
        <v>67</v>
      </c>
      <c r="F4155" t="s">
        <v>799</v>
      </c>
      <c r="G4155" t="s">
        <v>800</v>
      </c>
      <c r="H4155" t="s">
        <v>37</v>
      </c>
      <c r="I4155" t="s">
        <v>38</v>
      </c>
      <c r="J4155" t="s">
        <v>166</v>
      </c>
      <c r="K4155" t="s">
        <v>167</v>
      </c>
      <c r="L4155">
        <v>19134</v>
      </c>
      <c r="M4155" t="s">
        <v>168</v>
      </c>
      <c r="N4155" t="s">
        <v>192</v>
      </c>
      <c r="O4155" t="s">
        <v>62</v>
      </c>
      <c r="P4155" t="s">
        <v>193</v>
      </c>
      <c r="Q4155" t="s">
        <v>194</v>
      </c>
      <c r="R4155" s="1">
        <v>4.8959999999999999</v>
      </c>
      <c r="S4155">
        <v>3</v>
      </c>
      <c r="T4155">
        <f t="shared" si="64"/>
        <v>35</v>
      </c>
      <c r="U4155" t="s">
        <v>52</v>
      </c>
      <c r="V4155">
        <v>0.2</v>
      </c>
      <c r="W4155">
        <v>0.97920000000000007</v>
      </c>
      <c r="X4155" s="1">
        <v>-0.97919999999999996</v>
      </c>
      <c r="Y4155" s="1">
        <v>5.8751999999999995</v>
      </c>
      <c r="Z4155" t="s">
        <v>65</v>
      </c>
      <c r="AA4155" s="2">
        <v>1.6524000000000001</v>
      </c>
      <c r="AB4155" s="3">
        <v>0.33750000000000002</v>
      </c>
      <c r="AC4155" s="1">
        <v>-2.2644000000000002</v>
      </c>
      <c r="AD4155">
        <v>4</v>
      </c>
      <c r="AE4155">
        <v>4</v>
      </c>
      <c r="AF4155" t="s">
        <v>48</v>
      </c>
      <c r="AG4155">
        <v>2017</v>
      </c>
      <c r="AH4155">
        <f>COUNTBLANK(datos[[#This Row],[Row ID]:[Year sales]])</f>
        <v>0</v>
      </c>
    </row>
    <row r="4156" spans="1:34" x14ac:dyDescent="0.3">
      <c r="A4156">
        <v>4155</v>
      </c>
      <c r="B4156" t="s">
        <v>7282</v>
      </c>
      <c r="C4156" s="4">
        <v>42733</v>
      </c>
      <c r="D4156" s="4">
        <v>42738</v>
      </c>
      <c r="E4156" t="s">
        <v>67</v>
      </c>
      <c r="F4156" t="s">
        <v>1501</v>
      </c>
      <c r="G4156" t="s">
        <v>1502</v>
      </c>
      <c r="H4156" t="s">
        <v>57</v>
      </c>
      <c r="I4156" t="s">
        <v>38</v>
      </c>
      <c r="J4156" t="s">
        <v>535</v>
      </c>
      <c r="K4156" t="s">
        <v>355</v>
      </c>
      <c r="L4156">
        <v>37620</v>
      </c>
      <c r="M4156" t="s">
        <v>41</v>
      </c>
      <c r="N4156" t="s">
        <v>596</v>
      </c>
      <c r="O4156" t="s">
        <v>62</v>
      </c>
      <c r="P4156" t="s">
        <v>94</v>
      </c>
      <c r="Q4156" t="s">
        <v>597</v>
      </c>
      <c r="R4156" s="1">
        <v>38.088000000000001</v>
      </c>
      <c r="S4156">
        <v>4</v>
      </c>
      <c r="T4156">
        <f t="shared" si="64"/>
        <v>14</v>
      </c>
      <c r="U4156" t="s">
        <v>52</v>
      </c>
      <c r="V4156">
        <v>0.7</v>
      </c>
      <c r="W4156">
        <v>26.6616</v>
      </c>
      <c r="X4156" s="1">
        <v>-26.6616</v>
      </c>
      <c r="Y4156" s="1">
        <v>64.749600000000001</v>
      </c>
      <c r="Z4156" t="s">
        <v>99</v>
      </c>
      <c r="AA4156" s="2">
        <v>-27.9312</v>
      </c>
      <c r="AB4156" s="3">
        <v>-0.73333333333333328</v>
      </c>
      <c r="AC4156" s="1">
        <v>-39.357599999999998</v>
      </c>
      <c r="AD4156">
        <v>5</v>
      </c>
      <c r="AE4156">
        <v>5</v>
      </c>
      <c r="AF4156" t="s">
        <v>48</v>
      </c>
      <c r="AG4156">
        <v>2016</v>
      </c>
      <c r="AH4156">
        <f>COUNTBLANK(datos[[#This Row],[Row ID]:[Year sales]])</f>
        <v>0</v>
      </c>
    </row>
    <row r="4157" spans="1:34" x14ac:dyDescent="0.3">
      <c r="A4157">
        <v>4156</v>
      </c>
      <c r="B4157" t="s">
        <v>7282</v>
      </c>
      <c r="C4157" s="4">
        <v>42733</v>
      </c>
      <c r="D4157" s="4">
        <v>42738</v>
      </c>
      <c r="E4157" t="s">
        <v>67</v>
      </c>
      <c r="F4157" t="s">
        <v>1501</v>
      </c>
      <c r="G4157" t="s">
        <v>1502</v>
      </c>
      <c r="H4157" t="s">
        <v>57</v>
      </c>
      <c r="I4157" t="s">
        <v>38</v>
      </c>
      <c r="J4157" t="s">
        <v>535</v>
      </c>
      <c r="K4157" t="s">
        <v>355</v>
      </c>
      <c r="L4157">
        <v>37620</v>
      </c>
      <c r="M4157" t="s">
        <v>41</v>
      </c>
      <c r="N4157" t="s">
        <v>2939</v>
      </c>
      <c r="O4157" t="s">
        <v>62</v>
      </c>
      <c r="P4157" t="s">
        <v>94</v>
      </c>
      <c r="Q4157" t="s">
        <v>2940</v>
      </c>
      <c r="R4157" s="1">
        <v>2.8079999999999998</v>
      </c>
      <c r="S4157">
        <v>3</v>
      </c>
      <c r="T4157">
        <f t="shared" si="64"/>
        <v>44</v>
      </c>
      <c r="U4157" t="s">
        <v>52</v>
      </c>
      <c r="V4157">
        <v>0.7</v>
      </c>
      <c r="W4157">
        <v>1.9655999999999998</v>
      </c>
      <c r="X4157" s="1">
        <v>-1.9656</v>
      </c>
      <c r="Y4157" s="1">
        <v>4.7736000000000001</v>
      </c>
      <c r="Z4157" t="s">
        <v>65</v>
      </c>
      <c r="AA4157" s="2">
        <v>-1.9656</v>
      </c>
      <c r="AB4157" s="3">
        <v>-0.70000000000000007</v>
      </c>
      <c r="AC4157" s="1">
        <v>-2.8079999999999998</v>
      </c>
      <c r="AD4157">
        <v>5</v>
      </c>
      <c r="AE4157">
        <v>5</v>
      </c>
      <c r="AF4157" t="s">
        <v>48</v>
      </c>
      <c r="AG4157">
        <v>2016</v>
      </c>
      <c r="AH4157">
        <f>COUNTBLANK(datos[[#This Row],[Row ID]:[Year sales]])</f>
        <v>0</v>
      </c>
    </row>
    <row r="4158" spans="1:34" x14ac:dyDescent="0.3">
      <c r="A4158">
        <v>4157</v>
      </c>
      <c r="B4158" t="s">
        <v>7283</v>
      </c>
      <c r="C4158" s="4">
        <v>42343</v>
      </c>
      <c r="D4158" s="4">
        <v>42347</v>
      </c>
      <c r="E4158" t="s">
        <v>34</v>
      </c>
      <c r="F4158" t="s">
        <v>5051</v>
      </c>
      <c r="G4158" t="s">
        <v>5052</v>
      </c>
      <c r="H4158" t="s">
        <v>37</v>
      </c>
      <c r="I4158" t="s">
        <v>38</v>
      </c>
      <c r="J4158" t="s">
        <v>166</v>
      </c>
      <c r="K4158" t="s">
        <v>167</v>
      </c>
      <c r="L4158">
        <v>19140</v>
      </c>
      <c r="M4158" t="s">
        <v>168</v>
      </c>
      <c r="N4158" t="s">
        <v>4195</v>
      </c>
      <c r="O4158" t="s">
        <v>90</v>
      </c>
      <c r="P4158" t="s">
        <v>181</v>
      </c>
      <c r="Q4158" t="s">
        <v>4196</v>
      </c>
      <c r="R4158" s="1">
        <v>47.984000000000002</v>
      </c>
      <c r="S4158">
        <v>2</v>
      </c>
      <c r="T4158">
        <f t="shared" si="64"/>
        <v>21</v>
      </c>
      <c r="U4158" t="s">
        <v>46</v>
      </c>
      <c r="V4158">
        <v>0.2</v>
      </c>
      <c r="W4158">
        <v>9.5968000000000018</v>
      </c>
      <c r="X4158" s="1">
        <v>-9.5968</v>
      </c>
      <c r="Y4158" s="1">
        <v>57.580800000000004</v>
      </c>
      <c r="Z4158" t="s">
        <v>99</v>
      </c>
      <c r="AA4158" s="2">
        <v>0.5998</v>
      </c>
      <c r="AB4158" s="3">
        <v>1.2499999999999999E-2</v>
      </c>
      <c r="AC4158" s="1">
        <v>-37.787399999999998</v>
      </c>
      <c r="AD4158">
        <v>4</v>
      </c>
      <c r="AE4158">
        <v>4</v>
      </c>
      <c r="AF4158" t="s">
        <v>48</v>
      </c>
      <c r="AG4158">
        <v>2015</v>
      </c>
      <c r="AH4158">
        <f>COUNTBLANK(datos[[#This Row],[Row ID]:[Year sales]])</f>
        <v>0</v>
      </c>
    </row>
    <row r="4159" spans="1:34" x14ac:dyDescent="0.3">
      <c r="A4159">
        <v>4158</v>
      </c>
      <c r="B4159" t="s">
        <v>7283</v>
      </c>
      <c r="C4159" s="4">
        <v>42343</v>
      </c>
      <c r="D4159" s="4">
        <v>42347</v>
      </c>
      <c r="E4159" t="s">
        <v>34</v>
      </c>
      <c r="F4159" t="s">
        <v>5051</v>
      </c>
      <c r="G4159" t="s">
        <v>5052</v>
      </c>
      <c r="H4159" t="s">
        <v>37</v>
      </c>
      <c r="I4159" t="s">
        <v>38</v>
      </c>
      <c r="J4159" t="s">
        <v>166</v>
      </c>
      <c r="K4159" t="s">
        <v>167</v>
      </c>
      <c r="L4159">
        <v>19140</v>
      </c>
      <c r="M4159" t="s">
        <v>168</v>
      </c>
      <c r="N4159" t="s">
        <v>1951</v>
      </c>
      <c r="O4159" t="s">
        <v>62</v>
      </c>
      <c r="P4159" t="s">
        <v>94</v>
      </c>
      <c r="Q4159" t="s">
        <v>1952</v>
      </c>
      <c r="R4159" s="1">
        <v>26.064</v>
      </c>
      <c r="S4159">
        <v>6</v>
      </c>
      <c r="T4159">
        <f t="shared" si="64"/>
        <v>31</v>
      </c>
      <c r="U4159" t="s">
        <v>75</v>
      </c>
      <c r="V4159">
        <v>0.7</v>
      </c>
      <c r="W4159">
        <v>18.244799999999998</v>
      </c>
      <c r="X4159" s="1">
        <v>-18.244800000000001</v>
      </c>
      <c r="Y4159" s="1">
        <v>44.308799999999998</v>
      </c>
      <c r="Z4159" t="s">
        <v>65</v>
      </c>
      <c r="AA4159" s="2">
        <v>-19.982399999999998</v>
      </c>
      <c r="AB4159" s="3">
        <v>-0.76666666666666661</v>
      </c>
      <c r="AC4159" s="1">
        <v>-27.801600000000001</v>
      </c>
      <c r="AD4159">
        <v>4</v>
      </c>
      <c r="AE4159">
        <v>4</v>
      </c>
      <c r="AF4159" t="s">
        <v>48</v>
      </c>
      <c r="AG4159">
        <v>2015</v>
      </c>
      <c r="AH4159">
        <f>COUNTBLANK(datos[[#This Row],[Row ID]:[Year sales]])</f>
        <v>0</v>
      </c>
    </row>
    <row r="4160" spans="1:34" x14ac:dyDescent="0.3">
      <c r="A4160">
        <v>4159</v>
      </c>
      <c r="B4160" t="s">
        <v>7284</v>
      </c>
      <c r="C4160" s="4">
        <v>41944</v>
      </c>
      <c r="D4160" s="4">
        <v>41951</v>
      </c>
      <c r="E4160" t="s">
        <v>67</v>
      </c>
      <c r="F4160" t="s">
        <v>3546</v>
      </c>
      <c r="G4160" t="s">
        <v>3547</v>
      </c>
      <c r="H4160" t="s">
        <v>57</v>
      </c>
      <c r="I4160" t="s">
        <v>38</v>
      </c>
      <c r="J4160" t="s">
        <v>323</v>
      </c>
      <c r="K4160" t="s">
        <v>231</v>
      </c>
      <c r="L4160">
        <v>60610</v>
      </c>
      <c r="M4160" t="s">
        <v>125</v>
      </c>
      <c r="N4160" t="s">
        <v>4923</v>
      </c>
      <c r="O4160" t="s">
        <v>62</v>
      </c>
      <c r="P4160" t="s">
        <v>110</v>
      </c>
      <c r="Q4160" t="s">
        <v>4924</v>
      </c>
      <c r="R4160" s="1">
        <v>15.696</v>
      </c>
      <c r="S4160">
        <v>3</v>
      </c>
      <c r="T4160">
        <f t="shared" si="64"/>
        <v>15</v>
      </c>
      <c r="U4160" t="s">
        <v>52</v>
      </c>
      <c r="V4160">
        <v>0.2</v>
      </c>
      <c r="W4160">
        <v>3.1392000000000002</v>
      </c>
      <c r="X4160" s="1">
        <v>-3.1392000000000002</v>
      </c>
      <c r="Y4160" s="1">
        <v>18.8352</v>
      </c>
      <c r="Z4160" t="s">
        <v>65</v>
      </c>
      <c r="AA4160" s="2">
        <v>5.1012000000000004</v>
      </c>
      <c r="AB4160" s="3">
        <v>0.32500000000000001</v>
      </c>
      <c r="AC4160" s="1">
        <v>-7.4555999999999996</v>
      </c>
      <c r="AD4160">
        <v>7</v>
      </c>
      <c r="AE4160">
        <v>7</v>
      </c>
      <c r="AF4160" t="s">
        <v>48</v>
      </c>
      <c r="AG4160">
        <v>2014</v>
      </c>
      <c r="AH4160">
        <f>COUNTBLANK(datos[[#This Row],[Row ID]:[Year sales]])</f>
        <v>0</v>
      </c>
    </row>
    <row r="4161" spans="1:34" x14ac:dyDescent="0.3">
      <c r="A4161">
        <v>4160</v>
      </c>
      <c r="B4161" t="s">
        <v>7285</v>
      </c>
      <c r="C4161" s="4">
        <v>42476</v>
      </c>
      <c r="D4161" s="4">
        <v>42483</v>
      </c>
      <c r="E4161" t="s">
        <v>67</v>
      </c>
      <c r="F4161" t="s">
        <v>2311</v>
      </c>
      <c r="G4161" t="s">
        <v>2312</v>
      </c>
      <c r="H4161" t="s">
        <v>37</v>
      </c>
      <c r="I4161" t="s">
        <v>38</v>
      </c>
      <c r="J4161" t="s">
        <v>517</v>
      </c>
      <c r="K4161" t="s">
        <v>1294</v>
      </c>
      <c r="L4161">
        <v>31907</v>
      </c>
      <c r="M4161" t="s">
        <v>41</v>
      </c>
      <c r="N4161" t="s">
        <v>148</v>
      </c>
      <c r="O4161" t="s">
        <v>62</v>
      </c>
      <c r="P4161" t="s">
        <v>86</v>
      </c>
      <c r="Q4161" t="s">
        <v>149</v>
      </c>
      <c r="R4161" s="1">
        <v>12.84</v>
      </c>
      <c r="S4161">
        <v>3</v>
      </c>
      <c r="T4161">
        <f t="shared" si="64"/>
        <v>23</v>
      </c>
      <c r="U4161" t="s">
        <v>52</v>
      </c>
      <c r="V4161">
        <v>0</v>
      </c>
      <c r="W4161">
        <v>0</v>
      </c>
      <c r="X4161" s="1">
        <v>0</v>
      </c>
      <c r="Y4161" s="1">
        <v>12.84</v>
      </c>
      <c r="Z4161" t="s">
        <v>65</v>
      </c>
      <c r="AA4161" s="2">
        <v>3.7235999999999998</v>
      </c>
      <c r="AB4161" s="3">
        <v>0.28999999999999998</v>
      </c>
      <c r="AC4161" s="1">
        <v>-9.1164000000000005</v>
      </c>
      <c r="AD4161">
        <v>7</v>
      </c>
      <c r="AE4161">
        <v>7</v>
      </c>
      <c r="AF4161" t="s">
        <v>48</v>
      </c>
      <c r="AG4161">
        <v>2016</v>
      </c>
      <c r="AH4161">
        <f>COUNTBLANK(datos[[#This Row],[Row ID]:[Year sales]])</f>
        <v>0</v>
      </c>
    </row>
    <row r="4162" spans="1:34" x14ac:dyDescent="0.3">
      <c r="A4162">
        <v>4161</v>
      </c>
      <c r="B4162" t="s">
        <v>7286</v>
      </c>
      <c r="C4162" s="4">
        <v>42869</v>
      </c>
      <c r="D4162" s="4">
        <v>42873</v>
      </c>
      <c r="E4162" t="s">
        <v>67</v>
      </c>
      <c r="F4162" t="s">
        <v>7287</v>
      </c>
      <c r="G4162" t="s">
        <v>7288</v>
      </c>
      <c r="H4162" t="s">
        <v>37</v>
      </c>
      <c r="I4162" t="s">
        <v>38</v>
      </c>
      <c r="J4162" t="s">
        <v>286</v>
      </c>
      <c r="K4162" t="s">
        <v>287</v>
      </c>
      <c r="L4162">
        <v>10035</v>
      </c>
      <c r="M4162" t="s">
        <v>168</v>
      </c>
      <c r="N4162" t="s">
        <v>5814</v>
      </c>
      <c r="O4162" t="s">
        <v>90</v>
      </c>
      <c r="P4162" t="s">
        <v>91</v>
      </c>
      <c r="Q4162" t="s">
        <v>5815</v>
      </c>
      <c r="R4162" s="1">
        <v>539.97</v>
      </c>
      <c r="S4162">
        <v>3</v>
      </c>
      <c r="T4162">
        <f t="shared" ref="T4162:T4225" si="65">SUMIF(Q:Q, Q4162, S:S)</f>
        <v>23</v>
      </c>
      <c r="U4162" t="s">
        <v>52</v>
      </c>
      <c r="V4162">
        <v>0</v>
      </c>
      <c r="W4162">
        <v>0</v>
      </c>
      <c r="X4162" s="1">
        <v>0</v>
      </c>
      <c r="Y4162" s="1">
        <v>539.97</v>
      </c>
      <c r="Z4162" t="s">
        <v>53</v>
      </c>
      <c r="AA4162" s="2">
        <v>134.99250000000001</v>
      </c>
      <c r="AB4162" s="3">
        <v>0.25</v>
      </c>
      <c r="AC4162" s="1">
        <v>-404.97750000000002</v>
      </c>
      <c r="AD4162">
        <v>4</v>
      </c>
      <c r="AE4162">
        <v>4</v>
      </c>
      <c r="AF4162" t="s">
        <v>48</v>
      </c>
      <c r="AG4162">
        <v>2017</v>
      </c>
      <c r="AH4162">
        <f>COUNTBLANK(datos[[#This Row],[Row ID]:[Year sales]])</f>
        <v>0</v>
      </c>
    </row>
    <row r="4163" spans="1:34" x14ac:dyDescent="0.3">
      <c r="A4163">
        <v>4162</v>
      </c>
      <c r="B4163" t="s">
        <v>7286</v>
      </c>
      <c r="C4163" s="4">
        <v>42869</v>
      </c>
      <c r="D4163" s="4">
        <v>42873</v>
      </c>
      <c r="E4163" t="s">
        <v>67</v>
      </c>
      <c r="F4163" t="s">
        <v>7287</v>
      </c>
      <c r="G4163" t="s">
        <v>7288</v>
      </c>
      <c r="H4163" t="s">
        <v>37</v>
      </c>
      <c r="I4163" t="s">
        <v>38</v>
      </c>
      <c r="J4163" t="s">
        <v>286</v>
      </c>
      <c r="K4163" t="s">
        <v>287</v>
      </c>
      <c r="L4163">
        <v>10035</v>
      </c>
      <c r="M4163" t="s">
        <v>168</v>
      </c>
      <c r="N4163" t="s">
        <v>4006</v>
      </c>
      <c r="O4163" t="s">
        <v>62</v>
      </c>
      <c r="P4163" t="s">
        <v>77</v>
      </c>
      <c r="Q4163" t="s">
        <v>4007</v>
      </c>
      <c r="R4163" s="1">
        <v>22.58</v>
      </c>
      <c r="S4163">
        <v>2</v>
      </c>
      <c r="T4163">
        <f t="shared" si="65"/>
        <v>30</v>
      </c>
      <c r="U4163" t="s">
        <v>46</v>
      </c>
      <c r="V4163">
        <v>0</v>
      </c>
      <c r="W4163">
        <v>0</v>
      </c>
      <c r="X4163" s="1">
        <v>0</v>
      </c>
      <c r="Y4163" s="1">
        <v>22.58</v>
      </c>
      <c r="Z4163" t="s">
        <v>65</v>
      </c>
      <c r="AA4163" s="2">
        <v>5.8708</v>
      </c>
      <c r="AB4163" s="3">
        <v>0.26</v>
      </c>
      <c r="AC4163" s="1">
        <v>-16.709199999999999</v>
      </c>
      <c r="AD4163">
        <v>4</v>
      </c>
      <c r="AE4163">
        <v>4</v>
      </c>
      <c r="AF4163" t="s">
        <v>48</v>
      </c>
      <c r="AG4163">
        <v>2017</v>
      </c>
      <c r="AH4163">
        <f>COUNTBLANK(datos[[#This Row],[Row ID]:[Year sales]])</f>
        <v>0</v>
      </c>
    </row>
    <row r="4164" spans="1:34" x14ac:dyDescent="0.3">
      <c r="A4164">
        <v>4163</v>
      </c>
      <c r="B4164" t="s">
        <v>7289</v>
      </c>
      <c r="C4164" s="4">
        <v>42077</v>
      </c>
      <c r="D4164" s="4">
        <v>42081</v>
      </c>
      <c r="E4164" t="s">
        <v>67</v>
      </c>
      <c r="F4164" t="s">
        <v>1851</v>
      </c>
      <c r="G4164" t="s">
        <v>1852</v>
      </c>
      <c r="H4164" t="s">
        <v>37</v>
      </c>
      <c r="I4164" t="s">
        <v>38</v>
      </c>
      <c r="J4164" t="s">
        <v>264</v>
      </c>
      <c r="K4164" t="s">
        <v>2720</v>
      </c>
      <c r="L4164">
        <v>3820</v>
      </c>
      <c r="M4164" t="s">
        <v>168</v>
      </c>
      <c r="N4164" t="s">
        <v>2438</v>
      </c>
      <c r="O4164" t="s">
        <v>62</v>
      </c>
      <c r="P4164" t="s">
        <v>63</v>
      </c>
      <c r="Q4164" t="s">
        <v>2439</v>
      </c>
      <c r="R4164" s="1">
        <v>16.52</v>
      </c>
      <c r="S4164">
        <v>4</v>
      </c>
      <c r="T4164">
        <f t="shared" si="65"/>
        <v>37</v>
      </c>
      <c r="U4164" t="s">
        <v>52</v>
      </c>
      <c r="V4164">
        <v>0</v>
      </c>
      <c r="W4164">
        <v>0</v>
      </c>
      <c r="X4164" s="1">
        <v>0</v>
      </c>
      <c r="Y4164" s="1">
        <v>16.52</v>
      </c>
      <c r="Z4164" t="s">
        <v>65</v>
      </c>
      <c r="AA4164" s="2">
        <v>7.5991999999999997</v>
      </c>
      <c r="AB4164" s="3">
        <v>0.46</v>
      </c>
      <c r="AC4164" s="1">
        <v>-8.9207999999999998</v>
      </c>
      <c r="AD4164">
        <v>4</v>
      </c>
      <c r="AE4164">
        <v>4</v>
      </c>
      <c r="AF4164" t="s">
        <v>48</v>
      </c>
      <c r="AG4164">
        <v>2015</v>
      </c>
      <c r="AH4164">
        <f>COUNTBLANK(datos[[#This Row],[Row ID]:[Year sales]])</f>
        <v>0</v>
      </c>
    </row>
    <row r="4165" spans="1:34" x14ac:dyDescent="0.3">
      <c r="A4165">
        <v>4164</v>
      </c>
      <c r="B4165" t="s">
        <v>7289</v>
      </c>
      <c r="C4165" s="4">
        <v>42077</v>
      </c>
      <c r="D4165" s="4">
        <v>42081</v>
      </c>
      <c r="E4165" t="s">
        <v>67</v>
      </c>
      <c r="F4165" t="s">
        <v>1851</v>
      </c>
      <c r="G4165" t="s">
        <v>1852</v>
      </c>
      <c r="H4165" t="s">
        <v>37</v>
      </c>
      <c r="I4165" t="s">
        <v>38</v>
      </c>
      <c r="J4165" t="s">
        <v>264</v>
      </c>
      <c r="K4165" t="s">
        <v>2720</v>
      </c>
      <c r="L4165">
        <v>3820</v>
      </c>
      <c r="M4165" t="s">
        <v>168</v>
      </c>
      <c r="N4165" t="s">
        <v>4794</v>
      </c>
      <c r="O4165" t="s">
        <v>62</v>
      </c>
      <c r="P4165" t="s">
        <v>94</v>
      </c>
      <c r="Q4165" t="s">
        <v>4795</v>
      </c>
      <c r="R4165" s="1">
        <v>671.94</v>
      </c>
      <c r="S4165">
        <v>3</v>
      </c>
      <c r="T4165">
        <f t="shared" si="65"/>
        <v>23</v>
      </c>
      <c r="U4165" t="s">
        <v>52</v>
      </c>
      <c r="V4165">
        <v>0</v>
      </c>
      <c r="W4165">
        <v>0</v>
      </c>
      <c r="X4165" s="1">
        <v>0</v>
      </c>
      <c r="Y4165" s="1">
        <v>671.94</v>
      </c>
      <c r="Z4165" t="s">
        <v>53</v>
      </c>
      <c r="AA4165" s="2">
        <v>315.81180000000001</v>
      </c>
      <c r="AB4165" s="3">
        <v>0.47</v>
      </c>
      <c r="AC4165" s="1">
        <v>-356.12819999999999</v>
      </c>
      <c r="AD4165">
        <v>4</v>
      </c>
      <c r="AE4165">
        <v>4</v>
      </c>
      <c r="AF4165" t="s">
        <v>48</v>
      </c>
      <c r="AG4165">
        <v>2015</v>
      </c>
      <c r="AH4165">
        <f>COUNTBLANK(datos[[#This Row],[Row ID]:[Year sales]])</f>
        <v>0</v>
      </c>
    </row>
    <row r="4166" spans="1:34" x14ac:dyDescent="0.3">
      <c r="A4166">
        <v>4165</v>
      </c>
      <c r="B4166" t="s">
        <v>7290</v>
      </c>
      <c r="C4166" s="4">
        <v>42749</v>
      </c>
      <c r="D4166" s="4">
        <v>42751</v>
      </c>
      <c r="E4166" t="s">
        <v>208</v>
      </c>
      <c r="F4166" t="s">
        <v>7291</v>
      </c>
      <c r="G4166" t="s">
        <v>7292</v>
      </c>
      <c r="H4166" t="s">
        <v>57</v>
      </c>
      <c r="I4166" t="s">
        <v>38</v>
      </c>
      <c r="J4166" t="s">
        <v>476</v>
      </c>
      <c r="K4166" t="s">
        <v>477</v>
      </c>
      <c r="L4166">
        <v>80013</v>
      </c>
      <c r="M4166" t="s">
        <v>60</v>
      </c>
      <c r="N4166" t="s">
        <v>180</v>
      </c>
      <c r="O4166" t="s">
        <v>90</v>
      </c>
      <c r="P4166" t="s">
        <v>181</v>
      </c>
      <c r="Q4166" t="s">
        <v>182</v>
      </c>
      <c r="R4166" s="1">
        <v>169.06399999999999</v>
      </c>
      <c r="S4166">
        <v>7</v>
      </c>
      <c r="T4166">
        <f t="shared" si="65"/>
        <v>13</v>
      </c>
      <c r="U4166" t="s">
        <v>75</v>
      </c>
      <c r="V4166">
        <v>0.2</v>
      </c>
      <c r="W4166">
        <v>33.812800000000003</v>
      </c>
      <c r="X4166" s="1">
        <v>-33.812800000000003</v>
      </c>
      <c r="Y4166" s="1">
        <v>202.8768</v>
      </c>
      <c r="Z4166" t="s">
        <v>47</v>
      </c>
      <c r="AA4166" s="2">
        <v>-14.793100000000001</v>
      </c>
      <c r="AB4166" s="3">
        <v>-8.7500000000000008E-2</v>
      </c>
      <c r="AC4166" s="1">
        <v>-150.04429999999999</v>
      </c>
      <c r="AD4166">
        <v>2</v>
      </c>
      <c r="AE4166">
        <v>2</v>
      </c>
      <c r="AF4166" t="s">
        <v>48</v>
      </c>
      <c r="AG4166">
        <v>2017</v>
      </c>
      <c r="AH4166">
        <f>COUNTBLANK(datos[[#This Row],[Row ID]:[Year sales]])</f>
        <v>0</v>
      </c>
    </row>
    <row r="4167" spans="1:34" x14ac:dyDescent="0.3">
      <c r="A4167">
        <v>4166</v>
      </c>
      <c r="B4167" t="s">
        <v>7290</v>
      </c>
      <c r="C4167" s="4">
        <v>42749</v>
      </c>
      <c r="D4167" s="4">
        <v>42751</v>
      </c>
      <c r="E4167" t="s">
        <v>208</v>
      </c>
      <c r="F4167" t="s">
        <v>7291</v>
      </c>
      <c r="G4167" t="s">
        <v>7292</v>
      </c>
      <c r="H4167" t="s">
        <v>57</v>
      </c>
      <c r="I4167" t="s">
        <v>38</v>
      </c>
      <c r="J4167" t="s">
        <v>476</v>
      </c>
      <c r="K4167" t="s">
        <v>477</v>
      </c>
      <c r="L4167">
        <v>80013</v>
      </c>
      <c r="M4167" t="s">
        <v>60</v>
      </c>
      <c r="N4167" t="s">
        <v>5045</v>
      </c>
      <c r="O4167" t="s">
        <v>62</v>
      </c>
      <c r="P4167" t="s">
        <v>77</v>
      </c>
      <c r="Q4167" t="s">
        <v>5046</v>
      </c>
      <c r="R4167" s="1">
        <v>168.624</v>
      </c>
      <c r="S4167">
        <v>9</v>
      </c>
      <c r="T4167">
        <f t="shared" si="65"/>
        <v>21</v>
      </c>
      <c r="U4167" t="s">
        <v>75</v>
      </c>
      <c r="V4167">
        <v>0.2</v>
      </c>
      <c r="W4167">
        <v>33.724800000000002</v>
      </c>
      <c r="X4167" s="1">
        <v>-33.724800000000002</v>
      </c>
      <c r="Y4167" s="1">
        <v>202.34879999999998</v>
      </c>
      <c r="Z4167" t="s">
        <v>47</v>
      </c>
      <c r="AA4167" s="2">
        <v>14.7546</v>
      </c>
      <c r="AB4167" s="3">
        <v>8.7500000000000008E-2</v>
      </c>
      <c r="AC4167" s="1">
        <v>-120.1446</v>
      </c>
      <c r="AD4167">
        <v>2</v>
      </c>
      <c r="AE4167">
        <v>2</v>
      </c>
      <c r="AF4167" t="s">
        <v>48</v>
      </c>
      <c r="AG4167">
        <v>2017</v>
      </c>
      <c r="AH4167">
        <f>COUNTBLANK(datos[[#This Row],[Row ID]:[Year sales]])</f>
        <v>0</v>
      </c>
    </row>
    <row r="4168" spans="1:34" x14ac:dyDescent="0.3">
      <c r="A4168">
        <v>4167</v>
      </c>
      <c r="B4168" t="s">
        <v>7293</v>
      </c>
      <c r="C4168" s="4">
        <v>42071</v>
      </c>
      <c r="D4168" s="4">
        <v>42076</v>
      </c>
      <c r="E4168" t="s">
        <v>67</v>
      </c>
      <c r="F4168" t="s">
        <v>2164</v>
      </c>
      <c r="G4168" t="s">
        <v>2165</v>
      </c>
      <c r="H4168" t="s">
        <v>57</v>
      </c>
      <c r="I4168" t="s">
        <v>38</v>
      </c>
      <c r="J4168" t="s">
        <v>1195</v>
      </c>
      <c r="K4168" t="s">
        <v>287</v>
      </c>
      <c r="L4168">
        <v>11561</v>
      </c>
      <c r="M4168" t="s">
        <v>168</v>
      </c>
      <c r="N4168" t="s">
        <v>6203</v>
      </c>
      <c r="O4168" t="s">
        <v>62</v>
      </c>
      <c r="P4168" t="s">
        <v>110</v>
      </c>
      <c r="Q4168" t="s">
        <v>6204</v>
      </c>
      <c r="R4168" s="1">
        <v>19.440000000000001</v>
      </c>
      <c r="S4168">
        <v>3</v>
      </c>
      <c r="T4168">
        <f t="shared" si="65"/>
        <v>30</v>
      </c>
      <c r="U4168" t="s">
        <v>52</v>
      </c>
      <c r="V4168">
        <v>0</v>
      </c>
      <c r="W4168">
        <v>0</v>
      </c>
      <c r="X4168" s="1">
        <v>0</v>
      </c>
      <c r="Y4168" s="1">
        <v>19.440000000000001</v>
      </c>
      <c r="Z4168" t="s">
        <v>65</v>
      </c>
      <c r="AA4168" s="2">
        <v>9.3312000000000008</v>
      </c>
      <c r="AB4168" s="3">
        <v>0.48000000000000004</v>
      </c>
      <c r="AC4168" s="1">
        <v>-10.1088</v>
      </c>
      <c r="AD4168">
        <v>5</v>
      </c>
      <c r="AE4168">
        <v>5</v>
      </c>
      <c r="AF4168" t="s">
        <v>48</v>
      </c>
      <c r="AG4168">
        <v>2015</v>
      </c>
      <c r="AH4168">
        <f>COUNTBLANK(datos[[#This Row],[Row ID]:[Year sales]])</f>
        <v>0</v>
      </c>
    </row>
    <row r="4169" spans="1:34" x14ac:dyDescent="0.3">
      <c r="A4169">
        <v>4168</v>
      </c>
      <c r="B4169" t="s">
        <v>7294</v>
      </c>
      <c r="C4169" s="4">
        <v>41923</v>
      </c>
      <c r="D4169" s="4">
        <v>41925</v>
      </c>
      <c r="E4169" t="s">
        <v>208</v>
      </c>
      <c r="F4169" t="s">
        <v>621</v>
      </c>
      <c r="G4169" t="s">
        <v>622</v>
      </c>
      <c r="H4169" t="s">
        <v>37</v>
      </c>
      <c r="I4169" t="s">
        <v>38</v>
      </c>
      <c r="J4169" t="s">
        <v>623</v>
      </c>
      <c r="K4169" t="s">
        <v>59</v>
      </c>
      <c r="L4169">
        <v>91104</v>
      </c>
      <c r="M4169" t="s">
        <v>60</v>
      </c>
      <c r="N4169" t="s">
        <v>3382</v>
      </c>
      <c r="O4169" t="s">
        <v>62</v>
      </c>
      <c r="P4169" t="s">
        <v>77</v>
      </c>
      <c r="Q4169" t="s">
        <v>3383</v>
      </c>
      <c r="R4169" s="1">
        <v>31.92</v>
      </c>
      <c r="S4169">
        <v>4</v>
      </c>
      <c r="T4169">
        <f t="shared" si="65"/>
        <v>30</v>
      </c>
      <c r="U4169" t="s">
        <v>52</v>
      </c>
      <c r="V4169">
        <v>0</v>
      </c>
      <c r="W4169">
        <v>0</v>
      </c>
      <c r="X4169" s="1">
        <v>0</v>
      </c>
      <c r="Y4169" s="1">
        <v>31.92</v>
      </c>
      <c r="Z4169" t="s">
        <v>65</v>
      </c>
      <c r="AA4169" s="2">
        <v>8.2992000000000008</v>
      </c>
      <c r="AB4169" s="3">
        <v>0.26</v>
      </c>
      <c r="AC4169" s="1">
        <v>-23.620799999999999</v>
      </c>
      <c r="AD4169">
        <v>2</v>
      </c>
      <c r="AE4169">
        <v>2</v>
      </c>
      <c r="AF4169" t="s">
        <v>48</v>
      </c>
      <c r="AG4169">
        <v>2014</v>
      </c>
      <c r="AH4169">
        <f>COUNTBLANK(datos[[#This Row],[Row ID]:[Year sales]])</f>
        <v>0</v>
      </c>
    </row>
    <row r="4170" spans="1:34" x14ac:dyDescent="0.3">
      <c r="A4170">
        <v>4169</v>
      </c>
      <c r="B4170" t="s">
        <v>7294</v>
      </c>
      <c r="C4170" s="4">
        <v>41923</v>
      </c>
      <c r="D4170" s="4">
        <v>41925</v>
      </c>
      <c r="E4170" t="s">
        <v>208</v>
      </c>
      <c r="F4170" t="s">
        <v>621</v>
      </c>
      <c r="G4170" t="s">
        <v>622</v>
      </c>
      <c r="H4170" t="s">
        <v>37</v>
      </c>
      <c r="I4170" t="s">
        <v>38</v>
      </c>
      <c r="J4170" t="s">
        <v>623</v>
      </c>
      <c r="K4170" t="s">
        <v>59</v>
      </c>
      <c r="L4170">
        <v>91104</v>
      </c>
      <c r="M4170" t="s">
        <v>60</v>
      </c>
      <c r="N4170" t="s">
        <v>7295</v>
      </c>
      <c r="O4170" t="s">
        <v>43</v>
      </c>
      <c r="P4170" t="s">
        <v>50</v>
      </c>
      <c r="Q4170" t="s">
        <v>7296</v>
      </c>
      <c r="R4170" s="1">
        <v>433.56799999999998</v>
      </c>
      <c r="S4170">
        <v>2</v>
      </c>
      <c r="T4170">
        <f t="shared" si="65"/>
        <v>10</v>
      </c>
      <c r="U4170" t="s">
        <v>46</v>
      </c>
      <c r="V4170">
        <v>0.2</v>
      </c>
      <c r="W4170">
        <v>86.7136</v>
      </c>
      <c r="X4170" s="1">
        <v>-86.7136</v>
      </c>
      <c r="Y4170" s="1">
        <v>520.28160000000003</v>
      </c>
      <c r="Z4170" t="s">
        <v>53</v>
      </c>
      <c r="AA4170" s="2">
        <v>-65.035200000000003</v>
      </c>
      <c r="AB4170" s="3">
        <v>-0.15000000000000002</v>
      </c>
      <c r="AC4170" s="1">
        <v>-411.88959999999997</v>
      </c>
      <c r="AD4170">
        <v>2</v>
      </c>
      <c r="AE4170">
        <v>2</v>
      </c>
      <c r="AF4170" t="s">
        <v>48</v>
      </c>
      <c r="AG4170">
        <v>2014</v>
      </c>
      <c r="AH4170">
        <f>COUNTBLANK(datos[[#This Row],[Row ID]:[Year sales]])</f>
        <v>0</v>
      </c>
    </row>
    <row r="4171" spans="1:34" x14ac:dyDescent="0.3">
      <c r="A4171">
        <v>4170</v>
      </c>
      <c r="B4171" t="s">
        <v>7297</v>
      </c>
      <c r="C4171" s="4">
        <v>42107</v>
      </c>
      <c r="D4171" s="4">
        <v>42108</v>
      </c>
      <c r="E4171" t="s">
        <v>208</v>
      </c>
      <c r="F4171" t="s">
        <v>6685</v>
      </c>
      <c r="G4171" t="s">
        <v>6686</v>
      </c>
      <c r="H4171" t="s">
        <v>122</v>
      </c>
      <c r="I4171" t="s">
        <v>38</v>
      </c>
      <c r="J4171" t="s">
        <v>1847</v>
      </c>
      <c r="K4171" t="s">
        <v>330</v>
      </c>
      <c r="L4171">
        <v>85204</v>
      </c>
      <c r="M4171" t="s">
        <v>60</v>
      </c>
      <c r="N4171" t="s">
        <v>2908</v>
      </c>
      <c r="O4171" t="s">
        <v>62</v>
      </c>
      <c r="P4171" t="s">
        <v>110</v>
      </c>
      <c r="Q4171" t="s">
        <v>2909</v>
      </c>
      <c r="R4171" s="1">
        <v>31.103999999999999</v>
      </c>
      <c r="S4171">
        <v>6</v>
      </c>
      <c r="T4171">
        <f t="shared" si="65"/>
        <v>18</v>
      </c>
      <c r="U4171" t="s">
        <v>75</v>
      </c>
      <c r="V4171">
        <v>0.2</v>
      </c>
      <c r="W4171">
        <v>6.2208000000000006</v>
      </c>
      <c r="X4171" s="1">
        <v>-6.2207999999999997</v>
      </c>
      <c r="Y4171" s="1">
        <v>37.324799999999996</v>
      </c>
      <c r="Z4171" t="s">
        <v>65</v>
      </c>
      <c r="AA4171" s="2">
        <v>10.8864</v>
      </c>
      <c r="AB4171" s="3">
        <v>0.35000000000000003</v>
      </c>
      <c r="AC4171" s="1">
        <v>-13.9968</v>
      </c>
      <c r="AD4171">
        <v>1</v>
      </c>
      <c r="AE4171">
        <v>1</v>
      </c>
      <c r="AF4171" t="s">
        <v>48</v>
      </c>
      <c r="AG4171">
        <v>2015</v>
      </c>
      <c r="AH4171">
        <f>COUNTBLANK(datos[[#This Row],[Row ID]:[Year sales]])</f>
        <v>0</v>
      </c>
    </row>
    <row r="4172" spans="1:34" x14ac:dyDescent="0.3">
      <c r="A4172">
        <v>4171</v>
      </c>
      <c r="B4172" t="s">
        <v>7297</v>
      </c>
      <c r="C4172" s="4">
        <v>42107</v>
      </c>
      <c r="D4172" s="4">
        <v>42108</v>
      </c>
      <c r="E4172" t="s">
        <v>208</v>
      </c>
      <c r="F4172" t="s">
        <v>6685</v>
      </c>
      <c r="G4172" t="s">
        <v>6686</v>
      </c>
      <c r="H4172" t="s">
        <v>122</v>
      </c>
      <c r="I4172" t="s">
        <v>38</v>
      </c>
      <c r="J4172" t="s">
        <v>1847</v>
      </c>
      <c r="K4172" t="s">
        <v>330</v>
      </c>
      <c r="L4172">
        <v>85204</v>
      </c>
      <c r="M4172" t="s">
        <v>60</v>
      </c>
      <c r="N4172" t="s">
        <v>3618</v>
      </c>
      <c r="O4172" t="s">
        <v>62</v>
      </c>
      <c r="P4172" t="s">
        <v>110</v>
      </c>
      <c r="Q4172" t="s">
        <v>3619</v>
      </c>
      <c r="R4172" s="1">
        <v>54.816000000000003</v>
      </c>
      <c r="S4172">
        <v>3</v>
      </c>
      <c r="T4172">
        <f t="shared" si="65"/>
        <v>8</v>
      </c>
      <c r="U4172" t="s">
        <v>52</v>
      </c>
      <c r="V4172">
        <v>0.2</v>
      </c>
      <c r="W4172">
        <v>10.963200000000001</v>
      </c>
      <c r="X4172" s="1">
        <v>-10.963200000000001</v>
      </c>
      <c r="Y4172" s="1">
        <v>65.779200000000003</v>
      </c>
      <c r="Z4172" t="s">
        <v>99</v>
      </c>
      <c r="AA4172" s="2">
        <v>17.815200000000001</v>
      </c>
      <c r="AB4172" s="3">
        <v>0.32500000000000001</v>
      </c>
      <c r="AC4172" s="1">
        <v>-26.037600000000001</v>
      </c>
      <c r="AD4172">
        <v>1</v>
      </c>
      <c r="AE4172">
        <v>1</v>
      </c>
      <c r="AF4172" t="s">
        <v>48</v>
      </c>
      <c r="AG4172">
        <v>2015</v>
      </c>
      <c r="AH4172">
        <f>COUNTBLANK(datos[[#This Row],[Row ID]:[Year sales]])</f>
        <v>0</v>
      </c>
    </row>
    <row r="4173" spans="1:34" x14ac:dyDescent="0.3">
      <c r="A4173">
        <v>4172</v>
      </c>
      <c r="B4173" t="s">
        <v>7298</v>
      </c>
      <c r="C4173" s="4">
        <v>43055</v>
      </c>
      <c r="D4173" s="4">
        <v>43059</v>
      </c>
      <c r="E4173" t="s">
        <v>67</v>
      </c>
      <c r="F4173" t="s">
        <v>2290</v>
      </c>
      <c r="G4173" t="s">
        <v>2291</v>
      </c>
      <c r="H4173" t="s">
        <v>37</v>
      </c>
      <c r="I4173" t="s">
        <v>38</v>
      </c>
      <c r="J4173" t="s">
        <v>3516</v>
      </c>
      <c r="K4173" t="s">
        <v>59</v>
      </c>
      <c r="L4173">
        <v>93727</v>
      </c>
      <c r="M4173" t="s">
        <v>60</v>
      </c>
      <c r="N4173" t="s">
        <v>2756</v>
      </c>
      <c r="O4173" t="s">
        <v>62</v>
      </c>
      <c r="P4173" t="s">
        <v>77</v>
      </c>
      <c r="Q4173" t="s">
        <v>2757</v>
      </c>
      <c r="R4173" s="1">
        <v>48.86</v>
      </c>
      <c r="S4173">
        <v>7</v>
      </c>
      <c r="T4173">
        <f t="shared" si="65"/>
        <v>45</v>
      </c>
      <c r="U4173" t="s">
        <v>75</v>
      </c>
      <c r="V4173">
        <v>0</v>
      </c>
      <c r="W4173">
        <v>0</v>
      </c>
      <c r="X4173" s="1">
        <v>0</v>
      </c>
      <c r="Y4173" s="1">
        <v>48.86</v>
      </c>
      <c r="Z4173" t="s">
        <v>65</v>
      </c>
      <c r="AA4173" s="2">
        <v>0.97719999999999996</v>
      </c>
      <c r="AB4173" s="3">
        <v>0.02</v>
      </c>
      <c r="AC4173" s="1">
        <v>-47.882800000000003</v>
      </c>
      <c r="AD4173">
        <v>4</v>
      </c>
      <c r="AE4173">
        <v>4</v>
      </c>
      <c r="AF4173" t="s">
        <v>48</v>
      </c>
      <c r="AG4173">
        <v>2017</v>
      </c>
      <c r="AH4173">
        <f>COUNTBLANK(datos[[#This Row],[Row ID]:[Year sales]])</f>
        <v>0</v>
      </c>
    </row>
    <row r="4174" spans="1:34" x14ac:dyDescent="0.3">
      <c r="A4174">
        <v>4173</v>
      </c>
      <c r="B4174" t="s">
        <v>7299</v>
      </c>
      <c r="C4174" s="4">
        <v>42552</v>
      </c>
      <c r="D4174" s="4">
        <v>42552</v>
      </c>
      <c r="E4174" t="s">
        <v>1312</v>
      </c>
      <c r="F4174" t="s">
        <v>2358</v>
      </c>
      <c r="G4174" t="s">
        <v>2359</v>
      </c>
      <c r="H4174" t="s">
        <v>37</v>
      </c>
      <c r="I4174" t="s">
        <v>38</v>
      </c>
      <c r="J4174" t="s">
        <v>402</v>
      </c>
      <c r="K4174" t="s">
        <v>403</v>
      </c>
      <c r="L4174">
        <v>29203</v>
      </c>
      <c r="M4174" t="s">
        <v>41</v>
      </c>
      <c r="N4174" t="s">
        <v>152</v>
      </c>
      <c r="O4174" t="s">
        <v>62</v>
      </c>
      <c r="P4174" t="s">
        <v>94</v>
      </c>
      <c r="Q4174" t="s">
        <v>153</v>
      </c>
      <c r="R4174" s="1">
        <v>14.2</v>
      </c>
      <c r="S4174">
        <v>2</v>
      </c>
      <c r="T4174">
        <f t="shared" si="65"/>
        <v>23</v>
      </c>
      <c r="U4174" t="s">
        <v>46</v>
      </c>
      <c r="V4174">
        <v>0</v>
      </c>
      <c r="W4174">
        <v>0</v>
      </c>
      <c r="X4174" s="1">
        <v>0</v>
      </c>
      <c r="Y4174" s="1">
        <v>14.2</v>
      </c>
      <c r="Z4174" t="s">
        <v>65</v>
      </c>
      <c r="AA4174" s="2">
        <v>6.532</v>
      </c>
      <c r="AB4174" s="3">
        <v>0.46</v>
      </c>
      <c r="AC4174" s="1">
        <v>-7.6680000000000001</v>
      </c>
      <c r="AD4174">
        <v>0</v>
      </c>
      <c r="AE4174">
        <v>0</v>
      </c>
      <c r="AF4174" t="s">
        <v>48</v>
      </c>
      <c r="AG4174">
        <v>2016</v>
      </c>
      <c r="AH4174">
        <f>COUNTBLANK(datos[[#This Row],[Row ID]:[Year sales]])</f>
        <v>0</v>
      </c>
    </row>
    <row r="4175" spans="1:34" x14ac:dyDescent="0.3">
      <c r="A4175">
        <v>4174</v>
      </c>
      <c r="B4175" t="s">
        <v>7299</v>
      </c>
      <c r="C4175" s="4">
        <v>42552</v>
      </c>
      <c r="D4175" s="4">
        <v>42552</v>
      </c>
      <c r="E4175" t="s">
        <v>1312</v>
      </c>
      <c r="F4175" t="s">
        <v>2358</v>
      </c>
      <c r="G4175" t="s">
        <v>2359</v>
      </c>
      <c r="H4175" t="s">
        <v>37</v>
      </c>
      <c r="I4175" t="s">
        <v>38</v>
      </c>
      <c r="J4175" t="s">
        <v>402</v>
      </c>
      <c r="K4175" t="s">
        <v>403</v>
      </c>
      <c r="L4175">
        <v>29203</v>
      </c>
      <c r="M4175" t="s">
        <v>41</v>
      </c>
      <c r="N4175" t="s">
        <v>2908</v>
      </c>
      <c r="O4175" t="s">
        <v>62</v>
      </c>
      <c r="P4175" t="s">
        <v>110</v>
      </c>
      <c r="Q4175" t="s">
        <v>2909</v>
      </c>
      <c r="R4175" s="1">
        <v>12.96</v>
      </c>
      <c r="S4175">
        <v>2</v>
      </c>
      <c r="T4175">
        <f t="shared" si="65"/>
        <v>18</v>
      </c>
      <c r="U4175" t="s">
        <v>46</v>
      </c>
      <c r="V4175">
        <v>0</v>
      </c>
      <c r="W4175">
        <v>0</v>
      </c>
      <c r="X4175" s="1">
        <v>0</v>
      </c>
      <c r="Y4175" s="1">
        <v>12.96</v>
      </c>
      <c r="Z4175" t="s">
        <v>65</v>
      </c>
      <c r="AA4175" s="2">
        <v>6.2207999999999997</v>
      </c>
      <c r="AB4175" s="3">
        <v>0.47999999999999993</v>
      </c>
      <c r="AC4175" s="1">
        <v>-6.7392000000000003</v>
      </c>
      <c r="AD4175">
        <v>0</v>
      </c>
      <c r="AE4175">
        <v>0</v>
      </c>
      <c r="AF4175" t="s">
        <v>48</v>
      </c>
      <c r="AG4175">
        <v>2016</v>
      </c>
      <c r="AH4175">
        <f>COUNTBLANK(datos[[#This Row],[Row ID]:[Year sales]])</f>
        <v>0</v>
      </c>
    </row>
    <row r="4176" spans="1:34" x14ac:dyDescent="0.3">
      <c r="A4176">
        <v>4175</v>
      </c>
      <c r="B4176" t="s">
        <v>7299</v>
      </c>
      <c r="C4176" s="4">
        <v>42552</v>
      </c>
      <c r="D4176" s="4">
        <v>42552</v>
      </c>
      <c r="E4176" t="s">
        <v>1312</v>
      </c>
      <c r="F4176" t="s">
        <v>2358</v>
      </c>
      <c r="G4176" t="s">
        <v>2359</v>
      </c>
      <c r="H4176" t="s">
        <v>37</v>
      </c>
      <c r="I4176" t="s">
        <v>38</v>
      </c>
      <c r="J4176" t="s">
        <v>402</v>
      </c>
      <c r="K4176" t="s">
        <v>403</v>
      </c>
      <c r="L4176">
        <v>29203</v>
      </c>
      <c r="M4176" t="s">
        <v>41</v>
      </c>
      <c r="N4176" t="s">
        <v>2776</v>
      </c>
      <c r="O4176" t="s">
        <v>62</v>
      </c>
      <c r="P4176" t="s">
        <v>94</v>
      </c>
      <c r="Q4176" t="s">
        <v>2777</v>
      </c>
      <c r="R4176" s="1">
        <v>58.34</v>
      </c>
      <c r="S4176">
        <v>2</v>
      </c>
      <c r="T4176">
        <f t="shared" si="65"/>
        <v>32</v>
      </c>
      <c r="U4176" t="s">
        <v>46</v>
      </c>
      <c r="V4176">
        <v>0</v>
      </c>
      <c r="W4176">
        <v>0</v>
      </c>
      <c r="X4176" s="1">
        <v>0</v>
      </c>
      <c r="Y4176" s="1">
        <v>58.34</v>
      </c>
      <c r="Z4176" t="s">
        <v>99</v>
      </c>
      <c r="AA4176" s="2">
        <v>28.0032</v>
      </c>
      <c r="AB4176" s="3">
        <v>0.48</v>
      </c>
      <c r="AC4176" s="1">
        <v>-30.3368</v>
      </c>
      <c r="AD4176">
        <v>0</v>
      </c>
      <c r="AE4176">
        <v>0</v>
      </c>
      <c r="AF4176" t="s">
        <v>48</v>
      </c>
      <c r="AG4176">
        <v>2016</v>
      </c>
      <c r="AH4176">
        <f>COUNTBLANK(datos[[#This Row],[Row ID]:[Year sales]])</f>
        <v>0</v>
      </c>
    </row>
    <row r="4177" spans="1:34" x14ac:dyDescent="0.3">
      <c r="A4177">
        <v>4176</v>
      </c>
      <c r="B4177" t="s">
        <v>7300</v>
      </c>
      <c r="C4177" s="4">
        <v>42337</v>
      </c>
      <c r="D4177" s="4">
        <v>42338</v>
      </c>
      <c r="E4177" t="s">
        <v>208</v>
      </c>
      <c r="F4177" t="s">
        <v>7301</v>
      </c>
      <c r="G4177" t="s">
        <v>7302</v>
      </c>
      <c r="H4177" t="s">
        <v>122</v>
      </c>
      <c r="I4177" t="s">
        <v>38</v>
      </c>
      <c r="J4177" t="s">
        <v>2567</v>
      </c>
      <c r="K4177" t="s">
        <v>59</v>
      </c>
      <c r="L4177">
        <v>92704</v>
      </c>
      <c r="M4177" t="s">
        <v>60</v>
      </c>
      <c r="N4177" t="s">
        <v>6266</v>
      </c>
      <c r="O4177" t="s">
        <v>62</v>
      </c>
      <c r="P4177" t="s">
        <v>86</v>
      </c>
      <c r="Q4177" t="s">
        <v>6267</v>
      </c>
      <c r="R4177" s="1">
        <v>56.3</v>
      </c>
      <c r="S4177">
        <v>2</v>
      </c>
      <c r="T4177">
        <f t="shared" si="65"/>
        <v>20</v>
      </c>
      <c r="U4177" t="s">
        <v>46</v>
      </c>
      <c r="V4177">
        <v>0</v>
      </c>
      <c r="W4177">
        <v>0</v>
      </c>
      <c r="X4177" s="1">
        <v>0</v>
      </c>
      <c r="Y4177" s="1">
        <v>56.3</v>
      </c>
      <c r="Z4177" t="s">
        <v>99</v>
      </c>
      <c r="AA4177" s="2">
        <v>15.763999999999999</v>
      </c>
      <c r="AB4177" s="3">
        <v>0.28000000000000003</v>
      </c>
      <c r="AC4177" s="1">
        <v>-40.536000000000001</v>
      </c>
      <c r="AD4177">
        <v>1</v>
      </c>
      <c r="AE4177">
        <v>1</v>
      </c>
      <c r="AF4177" t="s">
        <v>48</v>
      </c>
      <c r="AG4177">
        <v>2015</v>
      </c>
      <c r="AH4177">
        <f>COUNTBLANK(datos[[#This Row],[Row ID]:[Year sales]])</f>
        <v>0</v>
      </c>
    </row>
    <row r="4178" spans="1:34" x14ac:dyDescent="0.3">
      <c r="A4178">
        <v>4177</v>
      </c>
      <c r="B4178" t="s">
        <v>7303</v>
      </c>
      <c r="C4178" s="4">
        <v>41736</v>
      </c>
      <c r="D4178" s="4">
        <v>41741</v>
      </c>
      <c r="E4178" t="s">
        <v>67</v>
      </c>
      <c r="F4178" t="s">
        <v>2317</v>
      </c>
      <c r="G4178" t="s">
        <v>2318</v>
      </c>
      <c r="H4178" t="s">
        <v>57</v>
      </c>
      <c r="I4178" t="s">
        <v>38</v>
      </c>
      <c r="J4178" t="s">
        <v>402</v>
      </c>
      <c r="K4178" t="s">
        <v>403</v>
      </c>
      <c r="L4178">
        <v>29203</v>
      </c>
      <c r="M4178" t="s">
        <v>41</v>
      </c>
      <c r="N4178" t="s">
        <v>759</v>
      </c>
      <c r="O4178" t="s">
        <v>90</v>
      </c>
      <c r="P4178" t="s">
        <v>91</v>
      </c>
      <c r="Q4178" t="s">
        <v>760</v>
      </c>
      <c r="R4178" s="1">
        <v>629.95000000000005</v>
      </c>
      <c r="S4178">
        <v>5</v>
      </c>
      <c r="T4178">
        <f t="shared" si="65"/>
        <v>15</v>
      </c>
      <c r="U4178" t="s">
        <v>75</v>
      </c>
      <c r="V4178">
        <v>0</v>
      </c>
      <c r="W4178">
        <v>0</v>
      </c>
      <c r="X4178" s="1">
        <v>0</v>
      </c>
      <c r="Y4178" s="1">
        <v>629.95000000000005</v>
      </c>
      <c r="Z4178" t="s">
        <v>53</v>
      </c>
      <c r="AA4178" s="2">
        <v>163.78700000000001</v>
      </c>
      <c r="AB4178" s="3">
        <v>0.26</v>
      </c>
      <c r="AC4178" s="1">
        <v>-466.16300000000001</v>
      </c>
      <c r="AD4178">
        <v>5</v>
      </c>
      <c r="AE4178">
        <v>5</v>
      </c>
      <c r="AF4178" t="s">
        <v>48</v>
      </c>
      <c r="AG4178">
        <v>2014</v>
      </c>
      <c r="AH4178">
        <f>COUNTBLANK(datos[[#This Row],[Row ID]:[Year sales]])</f>
        <v>0</v>
      </c>
    </row>
    <row r="4179" spans="1:34" x14ac:dyDescent="0.3">
      <c r="A4179">
        <v>4178</v>
      </c>
      <c r="B4179" t="s">
        <v>7303</v>
      </c>
      <c r="C4179" s="4">
        <v>41736</v>
      </c>
      <c r="D4179" s="4">
        <v>41741</v>
      </c>
      <c r="E4179" t="s">
        <v>67</v>
      </c>
      <c r="F4179" t="s">
        <v>2317</v>
      </c>
      <c r="G4179" t="s">
        <v>2318</v>
      </c>
      <c r="H4179" t="s">
        <v>57</v>
      </c>
      <c r="I4179" t="s">
        <v>38</v>
      </c>
      <c r="J4179" t="s">
        <v>402</v>
      </c>
      <c r="K4179" t="s">
        <v>403</v>
      </c>
      <c r="L4179">
        <v>29203</v>
      </c>
      <c r="M4179" t="s">
        <v>41</v>
      </c>
      <c r="N4179" t="s">
        <v>3302</v>
      </c>
      <c r="O4179" t="s">
        <v>62</v>
      </c>
      <c r="P4179" t="s">
        <v>110</v>
      </c>
      <c r="Q4179" t="s">
        <v>3303</v>
      </c>
      <c r="R4179" s="1">
        <v>122.97</v>
      </c>
      <c r="S4179">
        <v>3</v>
      </c>
      <c r="T4179">
        <f t="shared" si="65"/>
        <v>45</v>
      </c>
      <c r="U4179" t="s">
        <v>52</v>
      </c>
      <c r="V4179">
        <v>0</v>
      </c>
      <c r="W4179">
        <v>0</v>
      </c>
      <c r="X4179" s="1">
        <v>0</v>
      </c>
      <c r="Y4179" s="1">
        <v>122.97</v>
      </c>
      <c r="Z4179" t="s">
        <v>99</v>
      </c>
      <c r="AA4179" s="2">
        <v>60.255299999999998</v>
      </c>
      <c r="AB4179" s="3">
        <v>0.49</v>
      </c>
      <c r="AC4179" s="1">
        <v>-62.714700000000001</v>
      </c>
      <c r="AD4179">
        <v>5</v>
      </c>
      <c r="AE4179">
        <v>5</v>
      </c>
      <c r="AF4179" t="s">
        <v>48</v>
      </c>
      <c r="AG4179">
        <v>2014</v>
      </c>
      <c r="AH4179">
        <f>COUNTBLANK(datos[[#This Row],[Row ID]:[Year sales]])</f>
        <v>0</v>
      </c>
    </row>
    <row r="4180" spans="1:34" x14ac:dyDescent="0.3">
      <c r="A4180">
        <v>4179</v>
      </c>
      <c r="B4180" t="s">
        <v>7304</v>
      </c>
      <c r="C4180" s="4">
        <v>42537</v>
      </c>
      <c r="D4180" s="4">
        <v>42539</v>
      </c>
      <c r="E4180" t="s">
        <v>34</v>
      </c>
      <c r="F4180" t="s">
        <v>1894</v>
      </c>
      <c r="G4180" t="s">
        <v>1895</v>
      </c>
      <c r="H4180" t="s">
        <v>37</v>
      </c>
      <c r="I4180" t="s">
        <v>38</v>
      </c>
      <c r="J4180" t="s">
        <v>58</v>
      </c>
      <c r="K4180" t="s">
        <v>59</v>
      </c>
      <c r="L4180">
        <v>90045</v>
      </c>
      <c r="M4180" t="s">
        <v>60</v>
      </c>
      <c r="N4180" t="s">
        <v>5266</v>
      </c>
      <c r="O4180" t="s">
        <v>62</v>
      </c>
      <c r="P4180" t="s">
        <v>110</v>
      </c>
      <c r="Q4180" t="s">
        <v>5267</v>
      </c>
      <c r="R4180" s="1">
        <v>46.35</v>
      </c>
      <c r="S4180">
        <v>5</v>
      </c>
      <c r="T4180">
        <f t="shared" si="65"/>
        <v>28</v>
      </c>
      <c r="U4180" t="s">
        <v>75</v>
      </c>
      <c r="V4180">
        <v>0</v>
      </c>
      <c r="W4180">
        <v>0</v>
      </c>
      <c r="X4180" s="1">
        <v>0</v>
      </c>
      <c r="Y4180" s="1">
        <v>46.35</v>
      </c>
      <c r="Z4180" t="s">
        <v>65</v>
      </c>
      <c r="AA4180" s="2">
        <v>21.784500000000001</v>
      </c>
      <c r="AB4180" s="3">
        <v>0.47000000000000003</v>
      </c>
      <c r="AC4180" s="1">
        <v>-24.5655</v>
      </c>
      <c r="AD4180">
        <v>2</v>
      </c>
      <c r="AE4180">
        <v>2</v>
      </c>
      <c r="AF4180" t="s">
        <v>48</v>
      </c>
      <c r="AG4180">
        <v>2016</v>
      </c>
      <c r="AH4180">
        <f>COUNTBLANK(datos[[#This Row],[Row ID]:[Year sales]])</f>
        <v>0</v>
      </c>
    </row>
    <row r="4181" spans="1:34" x14ac:dyDescent="0.3">
      <c r="A4181">
        <v>4180</v>
      </c>
      <c r="B4181" t="s">
        <v>7305</v>
      </c>
      <c r="C4181" s="4">
        <v>42800</v>
      </c>
      <c r="D4181" s="4">
        <v>42804</v>
      </c>
      <c r="E4181" t="s">
        <v>67</v>
      </c>
      <c r="F4181" t="s">
        <v>3464</v>
      </c>
      <c r="G4181" t="s">
        <v>3465</v>
      </c>
      <c r="H4181" t="s">
        <v>122</v>
      </c>
      <c r="I4181" t="s">
        <v>38</v>
      </c>
      <c r="J4181" t="s">
        <v>147</v>
      </c>
      <c r="K4181" t="s">
        <v>59</v>
      </c>
      <c r="L4181">
        <v>94109</v>
      </c>
      <c r="M4181" t="s">
        <v>60</v>
      </c>
      <c r="N4181" t="s">
        <v>365</v>
      </c>
      <c r="O4181" t="s">
        <v>62</v>
      </c>
      <c r="P4181" t="s">
        <v>94</v>
      </c>
      <c r="Q4181" t="s">
        <v>366</v>
      </c>
      <c r="R4181" s="1">
        <v>14.976000000000001</v>
      </c>
      <c r="S4181">
        <v>9</v>
      </c>
      <c r="T4181">
        <f t="shared" si="65"/>
        <v>19</v>
      </c>
      <c r="U4181" t="s">
        <v>75</v>
      </c>
      <c r="V4181">
        <v>0.2</v>
      </c>
      <c r="W4181">
        <v>2.9952000000000005</v>
      </c>
      <c r="X4181" s="1">
        <v>-2.9952000000000001</v>
      </c>
      <c r="Y4181" s="1">
        <v>17.971200000000003</v>
      </c>
      <c r="Z4181" t="s">
        <v>65</v>
      </c>
      <c r="AA4181" s="2">
        <v>5.4287999999999998</v>
      </c>
      <c r="AB4181" s="3">
        <v>0.36249999999999999</v>
      </c>
      <c r="AC4181" s="1">
        <v>-6.5519999999999996</v>
      </c>
      <c r="AD4181">
        <v>4</v>
      </c>
      <c r="AE4181">
        <v>4</v>
      </c>
      <c r="AF4181" t="s">
        <v>48</v>
      </c>
      <c r="AG4181">
        <v>2017</v>
      </c>
      <c r="AH4181">
        <f>COUNTBLANK(datos[[#This Row],[Row ID]:[Year sales]])</f>
        <v>0</v>
      </c>
    </row>
    <row r="4182" spans="1:34" x14ac:dyDescent="0.3">
      <c r="A4182">
        <v>4181</v>
      </c>
      <c r="B4182" t="s">
        <v>7306</v>
      </c>
      <c r="C4182" s="4">
        <v>43015</v>
      </c>
      <c r="D4182" s="4">
        <v>43019</v>
      </c>
      <c r="E4182" t="s">
        <v>67</v>
      </c>
      <c r="F4182" t="s">
        <v>2509</v>
      </c>
      <c r="G4182" t="s">
        <v>2510</v>
      </c>
      <c r="H4182" t="s">
        <v>37</v>
      </c>
      <c r="I4182" t="s">
        <v>38</v>
      </c>
      <c r="J4182" t="s">
        <v>204</v>
      </c>
      <c r="K4182" t="s">
        <v>124</v>
      </c>
      <c r="L4182">
        <v>77036</v>
      </c>
      <c r="M4182" t="s">
        <v>125</v>
      </c>
      <c r="N4182" t="s">
        <v>128</v>
      </c>
      <c r="O4182" t="s">
        <v>62</v>
      </c>
      <c r="P4182" t="s">
        <v>94</v>
      </c>
      <c r="Q4182" t="s">
        <v>129</v>
      </c>
      <c r="R4182" s="1">
        <v>4.24</v>
      </c>
      <c r="S4182">
        <v>5</v>
      </c>
      <c r="T4182">
        <f t="shared" si="65"/>
        <v>39</v>
      </c>
      <c r="U4182" t="s">
        <v>75</v>
      </c>
      <c r="V4182">
        <v>0.8</v>
      </c>
      <c r="W4182">
        <v>3.3920000000000003</v>
      </c>
      <c r="X4182" s="1">
        <v>-3.3919999999999999</v>
      </c>
      <c r="Y4182" s="1">
        <v>7.6320000000000006</v>
      </c>
      <c r="Z4182" t="s">
        <v>65</v>
      </c>
      <c r="AA4182" s="2">
        <v>-6.36</v>
      </c>
      <c r="AB4182" s="3">
        <v>-1.5</v>
      </c>
      <c r="AC4182" s="1">
        <v>-7.2080000000000002</v>
      </c>
      <c r="AD4182">
        <v>4</v>
      </c>
      <c r="AE4182">
        <v>4</v>
      </c>
      <c r="AF4182" t="s">
        <v>48</v>
      </c>
      <c r="AG4182">
        <v>2017</v>
      </c>
      <c r="AH4182">
        <f>COUNTBLANK(datos[[#This Row],[Row ID]:[Year sales]])</f>
        <v>0</v>
      </c>
    </row>
    <row r="4183" spans="1:34" x14ac:dyDescent="0.3">
      <c r="A4183">
        <v>4182</v>
      </c>
      <c r="B4183" t="s">
        <v>7307</v>
      </c>
      <c r="C4183" s="4">
        <v>43014</v>
      </c>
      <c r="D4183" s="4">
        <v>43020</v>
      </c>
      <c r="E4183" t="s">
        <v>67</v>
      </c>
      <c r="F4183" t="s">
        <v>7308</v>
      </c>
      <c r="G4183" t="s">
        <v>7309</v>
      </c>
      <c r="H4183" t="s">
        <v>122</v>
      </c>
      <c r="I4183" t="s">
        <v>38</v>
      </c>
      <c r="J4183" t="s">
        <v>286</v>
      </c>
      <c r="K4183" t="s">
        <v>287</v>
      </c>
      <c r="L4183">
        <v>10035</v>
      </c>
      <c r="M4183" t="s">
        <v>168</v>
      </c>
      <c r="N4183" t="s">
        <v>7030</v>
      </c>
      <c r="O4183" t="s">
        <v>90</v>
      </c>
      <c r="P4183" t="s">
        <v>181</v>
      </c>
      <c r="Q4183" t="s">
        <v>7031</v>
      </c>
      <c r="R4183" s="1">
        <v>319.95999999999998</v>
      </c>
      <c r="S4183">
        <v>4</v>
      </c>
      <c r="T4183">
        <f t="shared" si="65"/>
        <v>17</v>
      </c>
      <c r="U4183" t="s">
        <v>52</v>
      </c>
      <c r="V4183">
        <v>0</v>
      </c>
      <c r="W4183">
        <v>0</v>
      </c>
      <c r="X4183" s="1">
        <v>0</v>
      </c>
      <c r="Y4183" s="1">
        <v>319.95999999999998</v>
      </c>
      <c r="Z4183" t="s">
        <v>47</v>
      </c>
      <c r="AA4183" s="2">
        <v>115.18559999999999</v>
      </c>
      <c r="AB4183" s="3">
        <v>0.36</v>
      </c>
      <c r="AC4183" s="1">
        <v>-204.77440000000001</v>
      </c>
      <c r="AD4183">
        <v>6</v>
      </c>
      <c r="AE4183">
        <v>6</v>
      </c>
      <c r="AF4183" t="s">
        <v>48</v>
      </c>
      <c r="AG4183">
        <v>2017</v>
      </c>
      <c r="AH4183">
        <f>COUNTBLANK(datos[[#This Row],[Row ID]:[Year sales]])</f>
        <v>0</v>
      </c>
    </row>
    <row r="4184" spans="1:34" x14ac:dyDescent="0.3">
      <c r="A4184">
        <v>4183</v>
      </c>
      <c r="B4184" t="s">
        <v>7307</v>
      </c>
      <c r="C4184" s="4">
        <v>43014</v>
      </c>
      <c r="D4184" s="4">
        <v>43020</v>
      </c>
      <c r="E4184" t="s">
        <v>67</v>
      </c>
      <c r="F4184" t="s">
        <v>7308</v>
      </c>
      <c r="G4184" t="s">
        <v>7309</v>
      </c>
      <c r="H4184" t="s">
        <v>122</v>
      </c>
      <c r="I4184" t="s">
        <v>38</v>
      </c>
      <c r="J4184" t="s">
        <v>286</v>
      </c>
      <c r="K4184" t="s">
        <v>287</v>
      </c>
      <c r="L4184">
        <v>10035</v>
      </c>
      <c r="M4184" t="s">
        <v>168</v>
      </c>
      <c r="N4184" t="s">
        <v>580</v>
      </c>
      <c r="O4184" t="s">
        <v>62</v>
      </c>
      <c r="P4184" t="s">
        <v>110</v>
      </c>
      <c r="Q4184" t="s">
        <v>2212</v>
      </c>
      <c r="R4184" s="1">
        <v>17.04</v>
      </c>
      <c r="S4184">
        <v>3</v>
      </c>
      <c r="T4184">
        <f t="shared" si="65"/>
        <v>32</v>
      </c>
      <c r="U4184" t="s">
        <v>52</v>
      </c>
      <c r="V4184">
        <v>0</v>
      </c>
      <c r="W4184">
        <v>0</v>
      </c>
      <c r="X4184" s="1">
        <v>0</v>
      </c>
      <c r="Y4184" s="1">
        <v>17.04</v>
      </c>
      <c r="Z4184" t="s">
        <v>65</v>
      </c>
      <c r="AA4184" s="2">
        <v>7.6680000000000001</v>
      </c>
      <c r="AB4184" s="3">
        <v>0.45</v>
      </c>
      <c r="AC4184" s="1">
        <v>-9.3719999999999999</v>
      </c>
      <c r="AD4184">
        <v>6</v>
      </c>
      <c r="AE4184">
        <v>6</v>
      </c>
      <c r="AF4184" t="s">
        <v>48</v>
      </c>
      <c r="AG4184">
        <v>2017</v>
      </c>
      <c r="AH4184">
        <f>COUNTBLANK(datos[[#This Row],[Row ID]:[Year sales]])</f>
        <v>0</v>
      </c>
    </row>
    <row r="4185" spans="1:34" x14ac:dyDescent="0.3">
      <c r="A4185">
        <v>4184</v>
      </c>
      <c r="B4185" t="s">
        <v>7307</v>
      </c>
      <c r="C4185" s="4">
        <v>43014</v>
      </c>
      <c r="D4185" s="4">
        <v>43020</v>
      </c>
      <c r="E4185" t="s">
        <v>67</v>
      </c>
      <c r="F4185" t="s">
        <v>7308</v>
      </c>
      <c r="G4185" t="s">
        <v>7309</v>
      </c>
      <c r="H4185" t="s">
        <v>122</v>
      </c>
      <c r="I4185" t="s">
        <v>38</v>
      </c>
      <c r="J4185" t="s">
        <v>286</v>
      </c>
      <c r="K4185" t="s">
        <v>287</v>
      </c>
      <c r="L4185">
        <v>10035</v>
      </c>
      <c r="M4185" t="s">
        <v>168</v>
      </c>
      <c r="N4185" t="s">
        <v>706</v>
      </c>
      <c r="O4185" t="s">
        <v>62</v>
      </c>
      <c r="P4185" t="s">
        <v>77</v>
      </c>
      <c r="Q4185" t="s">
        <v>707</v>
      </c>
      <c r="R4185" s="1">
        <v>344.91</v>
      </c>
      <c r="S4185">
        <v>3</v>
      </c>
      <c r="T4185">
        <f t="shared" si="65"/>
        <v>27</v>
      </c>
      <c r="U4185" t="s">
        <v>52</v>
      </c>
      <c r="V4185">
        <v>0</v>
      </c>
      <c r="W4185">
        <v>0</v>
      </c>
      <c r="X4185" s="1">
        <v>0</v>
      </c>
      <c r="Y4185" s="1">
        <v>344.91</v>
      </c>
      <c r="Z4185" t="s">
        <v>47</v>
      </c>
      <c r="AA4185" s="2">
        <v>10.347300000000001</v>
      </c>
      <c r="AB4185" s="3">
        <v>0.03</v>
      </c>
      <c r="AC4185" s="1">
        <v>-334.56270000000001</v>
      </c>
      <c r="AD4185">
        <v>6</v>
      </c>
      <c r="AE4185">
        <v>6</v>
      </c>
      <c r="AF4185" t="s">
        <v>48</v>
      </c>
      <c r="AG4185">
        <v>2017</v>
      </c>
      <c r="AH4185">
        <f>COUNTBLANK(datos[[#This Row],[Row ID]:[Year sales]])</f>
        <v>0</v>
      </c>
    </row>
    <row r="4186" spans="1:34" x14ac:dyDescent="0.3">
      <c r="A4186">
        <v>4185</v>
      </c>
      <c r="B4186" t="s">
        <v>7310</v>
      </c>
      <c r="C4186" s="4">
        <v>42709</v>
      </c>
      <c r="D4186" s="4">
        <v>42711</v>
      </c>
      <c r="E4186" t="s">
        <v>208</v>
      </c>
      <c r="F4186" t="s">
        <v>5755</v>
      </c>
      <c r="G4186" t="s">
        <v>5756</v>
      </c>
      <c r="H4186" t="s">
        <v>57</v>
      </c>
      <c r="I4186" t="s">
        <v>38</v>
      </c>
      <c r="J4186" t="s">
        <v>633</v>
      </c>
      <c r="K4186" t="s">
        <v>1267</v>
      </c>
      <c r="L4186">
        <v>2038</v>
      </c>
      <c r="M4186" t="s">
        <v>168</v>
      </c>
      <c r="N4186" t="s">
        <v>7311</v>
      </c>
      <c r="O4186" t="s">
        <v>43</v>
      </c>
      <c r="P4186" t="s">
        <v>44</v>
      </c>
      <c r="Q4186" t="s">
        <v>7312</v>
      </c>
      <c r="R4186" s="1">
        <v>81.94</v>
      </c>
      <c r="S4186">
        <v>1</v>
      </c>
      <c r="T4186">
        <f t="shared" si="65"/>
        <v>9</v>
      </c>
      <c r="U4186" t="s">
        <v>46</v>
      </c>
      <c r="V4186">
        <v>0</v>
      </c>
      <c r="W4186">
        <v>0</v>
      </c>
      <c r="X4186" s="1">
        <v>0</v>
      </c>
      <c r="Y4186" s="1">
        <v>81.94</v>
      </c>
      <c r="Z4186" t="s">
        <v>99</v>
      </c>
      <c r="AA4186" s="2">
        <v>20.484999999999999</v>
      </c>
      <c r="AB4186" s="3">
        <v>0.25</v>
      </c>
      <c r="AC4186" s="1">
        <v>-61.454999999999998</v>
      </c>
      <c r="AD4186">
        <v>2</v>
      </c>
      <c r="AE4186">
        <v>2</v>
      </c>
      <c r="AF4186" t="s">
        <v>48</v>
      </c>
      <c r="AG4186">
        <v>2016</v>
      </c>
      <c r="AH4186">
        <f>COUNTBLANK(datos[[#This Row],[Row ID]:[Year sales]])</f>
        <v>0</v>
      </c>
    </row>
    <row r="4187" spans="1:34" x14ac:dyDescent="0.3">
      <c r="A4187">
        <v>4186</v>
      </c>
      <c r="B4187" t="s">
        <v>7313</v>
      </c>
      <c r="C4187" s="4">
        <v>42664</v>
      </c>
      <c r="D4187" s="4">
        <v>42665</v>
      </c>
      <c r="E4187" t="s">
        <v>208</v>
      </c>
      <c r="F4187" t="s">
        <v>3177</v>
      </c>
      <c r="G4187" t="s">
        <v>3178</v>
      </c>
      <c r="H4187" t="s">
        <v>37</v>
      </c>
      <c r="I4187" t="s">
        <v>38</v>
      </c>
      <c r="J4187" t="s">
        <v>4520</v>
      </c>
      <c r="K4187" t="s">
        <v>2761</v>
      </c>
      <c r="L4187">
        <v>21215</v>
      </c>
      <c r="M4187" t="s">
        <v>168</v>
      </c>
      <c r="N4187" t="s">
        <v>3793</v>
      </c>
      <c r="O4187" t="s">
        <v>90</v>
      </c>
      <c r="P4187" t="s">
        <v>181</v>
      </c>
      <c r="Q4187" t="s">
        <v>3794</v>
      </c>
      <c r="R4187" s="1">
        <v>98.16</v>
      </c>
      <c r="S4187">
        <v>6</v>
      </c>
      <c r="T4187">
        <f t="shared" si="65"/>
        <v>50</v>
      </c>
      <c r="U4187" t="s">
        <v>75</v>
      </c>
      <c r="V4187">
        <v>0</v>
      </c>
      <c r="W4187">
        <v>0</v>
      </c>
      <c r="X4187" s="1">
        <v>0</v>
      </c>
      <c r="Y4187" s="1">
        <v>98.16</v>
      </c>
      <c r="Z4187" t="s">
        <v>99</v>
      </c>
      <c r="AA4187" s="2">
        <v>9.8160000000000007</v>
      </c>
      <c r="AB4187" s="3">
        <v>0.1</v>
      </c>
      <c r="AC4187" s="1">
        <v>-88.343999999999994</v>
      </c>
      <c r="AD4187">
        <v>1</v>
      </c>
      <c r="AE4187">
        <v>1</v>
      </c>
      <c r="AF4187" t="s">
        <v>48</v>
      </c>
      <c r="AG4187">
        <v>2016</v>
      </c>
      <c r="AH4187">
        <f>COUNTBLANK(datos[[#This Row],[Row ID]:[Year sales]])</f>
        <v>0</v>
      </c>
    </row>
    <row r="4188" spans="1:34" x14ac:dyDescent="0.3">
      <c r="A4188">
        <v>4187</v>
      </c>
      <c r="B4188" t="s">
        <v>7314</v>
      </c>
      <c r="C4188" s="4">
        <v>42873</v>
      </c>
      <c r="D4188" s="4">
        <v>42878</v>
      </c>
      <c r="E4188" t="s">
        <v>67</v>
      </c>
      <c r="F4188" t="s">
        <v>7315</v>
      </c>
      <c r="G4188" t="s">
        <v>7316</v>
      </c>
      <c r="H4188" t="s">
        <v>57</v>
      </c>
      <c r="I4188" t="s">
        <v>38</v>
      </c>
      <c r="J4188" t="s">
        <v>7317</v>
      </c>
      <c r="K4188" t="s">
        <v>124</v>
      </c>
      <c r="L4188">
        <v>78501</v>
      </c>
      <c r="M4188" t="s">
        <v>125</v>
      </c>
      <c r="N4188" t="s">
        <v>2735</v>
      </c>
      <c r="O4188" t="s">
        <v>62</v>
      </c>
      <c r="P4188" t="s">
        <v>94</v>
      </c>
      <c r="Q4188" t="s">
        <v>2736</v>
      </c>
      <c r="R4188" s="1">
        <v>6.8739999999999997</v>
      </c>
      <c r="S4188">
        <v>7</v>
      </c>
      <c r="T4188">
        <f t="shared" si="65"/>
        <v>45</v>
      </c>
      <c r="U4188" t="s">
        <v>75</v>
      </c>
      <c r="V4188">
        <v>0.8</v>
      </c>
      <c r="W4188">
        <v>5.4992000000000001</v>
      </c>
      <c r="X4188" s="1">
        <v>-5.4992000000000001</v>
      </c>
      <c r="Y4188" s="1">
        <v>12.373200000000001</v>
      </c>
      <c r="Z4188" t="s">
        <v>65</v>
      </c>
      <c r="AA4188" s="2">
        <v>-10.6547</v>
      </c>
      <c r="AB4188" s="3">
        <v>-1.55</v>
      </c>
      <c r="AC4188" s="1">
        <v>-12.029500000000001</v>
      </c>
      <c r="AD4188">
        <v>5</v>
      </c>
      <c r="AE4188">
        <v>5</v>
      </c>
      <c r="AF4188" t="s">
        <v>48</v>
      </c>
      <c r="AG4188">
        <v>2017</v>
      </c>
      <c r="AH4188">
        <f>COUNTBLANK(datos[[#This Row],[Row ID]:[Year sales]])</f>
        <v>0</v>
      </c>
    </row>
    <row r="4189" spans="1:34" x14ac:dyDescent="0.3">
      <c r="A4189">
        <v>4188</v>
      </c>
      <c r="B4189" t="s">
        <v>7314</v>
      </c>
      <c r="C4189" s="4">
        <v>42873</v>
      </c>
      <c r="D4189" s="4">
        <v>42878</v>
      </c>
      <c r="E4189" t="s">
        <v>67</v>
      </c>
      <c r="F4189" t="s">
        <v>7315</v>
      </c>
      <c r="G4189" t="s">
        <v>7316</v>
      </c>
      <c r="H4189" t="s">
        <v>57</v>
      </c>
      <c r="I4189" t="s">
        <v>38</v>
      </c>
      <c r="J4189" t="s">
        <v>7317</v>
      </c>
      <c r="K4189" t="s">
        <v>124</v>
      </c>
      <c r="L4189">
        <v>78501</v>
      </c>
      <c r="M4189" t="s">
        <v>125</v>
      </c>
      <c r="N4189" t="s">
        <v>4968</v>
      </c>
      <c r="O4189" t="s">
        <v>62</v>
      </c>
      <c r="P4189" t="s">
        <v>94</v>
      </c>
      <c r="Q4189" t="s">
        <v>4969</v>
      </c>
      <c r="R4189" s="1">
        <v>1.996</v>
      </c>
      <c r="S4189">
        <v>1</v>
      </c>
      <c r="T4189">
        <f t="shared" si="65"/>
        <v>19</v>
      </c>
      <c r="U4189" t="s">
        <v>46</v>
      </c>
      <c r="V4189">
        <v>0.8</v>
      </c>
      <c r="W4189">
        <v>1.5968</v>
      </c>
      <c r="X4189" s="1">
        <v>-1.5968</v>
      </c>
      <c r="Y4189" s="1">
        <v>3.5928</v>
      </c>
      <c r="Z4189" t="s">
        <v>65</v>
      </c>
      <c r="AA4189" s="2">
        <v>-3.2934000000000001</v>
      </c>
      <c r="AB4189" s="3">
        <v>-1.6500000000000001</v>
      </c>
      <c r="AC4189" s="1">
        <v>-3.6926000000000001</v>
      </c>
      <c r="AD4189">
        <v>5</v>
      </c>
      <c r="AE4189">
        <v>5</v>
      </c>
      <c r="AF4189" t="s">
        <v>48</v>
      </c>
      <c r="AG4189">
        <v>2017</v>
      </c>
      <c r="AH4189">
        <f>COUNTBLANK(datos[[#This Row],[Row ID]:[Year sales]])</f>
        <v>0</v>
      </c>
    </row>
    <row r="4190" spans="1:34" x14ac:dyDescent="0.3">
      <c r="A4190">
        <v>4189</v>
      </c>
      <c r="B4190" t="s">
        <v>7314</v>
      </c>
      <c r="C4190" s="4">
        <v>42873</v>
      </c>
      <c r="D4190" s="4">
        <v>42878</v>
      </c>
      <c r="E4190" t="s">
        <v>67</v>
      </c>
      <c r="F4190" t="s">
        <v>7315</v>
      </c>
      <c r="G4190" t="s">
        <v>7316</v>
      </c>
      <c r="H4190" t="s">
        <v>57</v>
      </c>
      <c r="I4190" t="s">
        <v>38</v>
      </c>
      <c r="J4190" t="s">
        <v>7317</v>
      </c>
      <c r="K4190" t="s">
        <v>124</v>
      </c>
      <c r="L4190">
        <v>78501</v>
      </c>
      <c r="M4190" t="s">
        <v>125</v>
      </c>
      <c r="N4190" t="s">
        <v>5964</v>
      </c>
      <c r="O4190" t="s">
        <v>62</v>
      </c>
      <c r="P4190" t="s">
        <v>77</v>
      </c>
      <c r="Q4190" t="s">
        <v>5965</v>
      </c>
      <c r="R4190" s="1">
        <v>8.9280000000000008</v>
      </c>
      <c r="S4190">
        <v>2</v>
      </c>
      <c r="T4190">
        <f t="shared" si="65"/>
        <v>8</v>
      </c>
      <c r="U4190" t="s">
        <v>46</v>
      </c>
      <c r="V4190">
        <v>0.2</v>
      </c>
      <c r="W4190">
        <v>1.7856000000000003</v>
      </c>
      <c r="X4190" s="1">
        <v>-1.7856000000000001</v>
      </c>
      <c r="Y4190" s="1">
        <v>10.713600000000001</v>
      </c>
      <c r="Z4190" t="s">
        <v>65</v>
      </c>
      <c r="AA4190" s="2">
        <v>0.66959999999999997</v>
      </c>
      <c r="AB4190" s="3">
        <v>7.4999999999999983E-2</v>
      </c>
      <c r="AC4190" s="1">
        <v>-6.4728000000000003</v>
      </c>
      <c r="AD4190">
        <v>5</v>
      </c>
      <c r="AE4190">
        <v>5</v>
      </c>
      <c r="AF4190" t="s">
        <v>48</v>
      </c>
      <c r="AG4190">
        <v>2017</v>
      </c>
      <c r="AH4190">
        <f>COUNTBLANK(datos[[#This Row],[Row ID]:[Year sales]])</f>
        <v>0</v>
      </c>
    </row>
    <row r="4191" spans="1:34" x14ac:dyDescent="0.3">
      <c r="A4191">
        <v>4190</v>
      </c>
      <c r="B4191" t="s">
        <v>7318</v>
      </c>
      <c r="C4191" s="4">
        <v>42639</v>
      </c>
      <c r="D4191" s="4">
        <v>42644</v>
      </c>
      <c r="E4191" t="s">
        <v>34</v>
      </c>
      <c r="F4191" t="s">
        <v>7150</v>
      </c>
      <c r="G4191" t="s">
        <v>7151</v>
      </c>
      <c r="H4191" t="s">
        <v>57</v>
      </c>
      <c r="I4191" t="s">
        <v>38</v>
      </c>
      <c r="J4191" t="s">
        <v>7319</v>
      </c>
      <c r="K4191" t="s">
        <v>509</v>
      </c>
      <c r="L4191">
        <v>52240</v>
      </c>
      <c r="M4191" t="s">
        <v>125</v>
      </c>
      <c r="N4191" t="s">
        <v>7320</v>
      </c>
      <c r="O4191" t="s">
        <v>62</v>
      </c>
      <c r="P4191" t="s">
        <v>110</v>
      </c>
      <c r="Q4191" t="s">
        <v>7321</v>
      </c>
      <c r="R4191" s="1">
        <v>9.99</v>
      </c>
      <c r="S4191">
        <v>1</v>
      </c>
      <c r="T4191">
        <f t="shared" si="65"/>
        <v>3</v>
      </c>
      <c r="U4191" t="s">
        <v>46</v>
      </c>
      <c r="V4191">
        <v>0</v>
      </c>
      <c r="W4191">
        <v>0</v>
      </c>
      <c r="X4191" s="1">
        <v>0</v>
      </c>
      <c r="Y4191" s="1">
        <v>9.99</v>
      </c>
      <c r="Z4191" t="s">
        <v>65</v>
      </c>
      <c r="AA4191" s="2">
        <v>4.4954999999999998</v>
      </c>
      <c r="AB4191" s="3">
        <v>0.44999999999999996</v>
      </c>
      <c r="AC4191" s="1">
        <v>-5.4945000000000004</v>
      </c>
      <c r="AD4191">
        <v>5</v>
      </c>
      <c r="AE4191">
        <v>5</v>
      </c>
      <c r="AF4191" t="s">
        <v>48</v>
      </c>
      <c r="AG4191">
        <v>2016</v>
      </c>
      <c r="AH4191">
        <f>COUNTBLANK(datos[[#This Row],[Row ID]:[Year sales]])</f>
        <v>0</v>
      </c>
    </row>
    <row r="4192" spans="1:34" x14ac:dyDescent="0.3">
      <c r="A4192">
        <v>4191</v>
      </c>
      <c r="B4192" t="s">
        <v>7322</v>
      </c>
      <c r="C4192" s="4">
        <v>43056</v>
      </c>
      <c r="D4192" s="4">
        <v>43061</v>
      </c>
      <c r="E4192" t="s">
        <v>67</v>
      </c>
      <c r="F4192" t="s">
        <v>2779</v>
      </c>
      <c r="G4192" t="s">
        <v>2780</v>
      </c>
      <c r="H4192" t="s">
        <v>37</v>
      </c>
      <c r="I4192" t="s">
        <v>38</v>
      </c>
      <c r="J4192" t="s">
        <v>627</v>
      </c>
      <c r="K4192" t="s">
        <v>265</v>
      </c>
      <c r="L4192">
        <v>19711</v>
      </c>
      <c r="M4192" t="s">
        <v>168</v>
      </c>
      <c r="N4192" t="s">
        <v>5767</v>
      </c>
      <c r="O4192" t="s">
        <v>90</v>
      </c>
      <c r="P4192" t="s">
        <v>1238</v>
      </c>
      <c r="Q4192" t="s">
        <v>5768</v>
      </c>
      <c r="R4192" s="1">
        <v>10499.97</v>
      </c>
      <c r="S4192">
        <v>3</v>
      </c>
      <c r="T4192">
        <f t="shared" si="65"/>
        <v>20</v>
      </c>
      <c r="U4192" t="s">
        <v>52</v>
      </c>
      <c r="V4192">
        <v>0</v>
      </c>
      <c r="W4192">
        <v>0</v>
      </c>
      <c r="X4192" s="1">
        <v>0</v>
      </c>
      <c r="Y4192" s="1">
        <v>10499.97</v>
      </c>
      <c r="Z4192" t="s">
        <v>53</v>
      </c>
      <c r="AA4192" s="2">
        <v>5039.9856</v>
      </c>
      <c r="AB4192" s="3">
        <v>0.48000000000000004</v>
      </c>
      <c r="AC4192" s="1">
        <v>-5459.9844000000003</v>
      </c>
      <c r="AD4192">
        <v>5</v>
      </c>
      <c r="AE4192">
        <v>5</v>
      </c>
      <c r="AF4192" t="s">
        <v>48</v>
      </c>
      <c r="AG4192">
        <v>2017</v>
      </c>
      <c r="AH4192">
        <f>COUNTBLANK(datos[[#This Row],[Row ID]:[Year sales]])</f>
        <v>0</v>
      </c>
    </row>
    <row r="4193" spans="1:34" x14ac:dyDescent="0.3">
      <c r="A4193">
        <v>4192</v>
      </c>
      <c r="B4193" t="s">
        <v>7323</v>
      </c>
      <c r="C4193" s="4">
        <v>42193</v>
      </c>
      <c r="D4193" s="4">
        <v>42193</v>
      </c>
      <c r="E4193" t="s">
        <v>1312</v>
      </c>
      <c r="F4193" t="s">
        <v>6024</v>
      </c>
      <c r="G4193" t="s">
        <v>6025</v>
      </c>
      <c r="H4193" t="s">
        <v>37</v>
      </c>
      <c r="I4193" t="s">
        <v>38</v>
      </c>
      <c r="J4193" t="s">
        <v>204</v>
      </c>
      <c r="K4193" t="s">
        <v>124</v>
      </c>
      <c r="L4193">
        <v>77070</v>
      </c>
      <c r="M4193" t="s">
        <v>125</v>
      </c>
      <c r="N4193" t="s">
        <v>7324</v>
      </c>
      <c r="O4193" t="s">
        <v>62</v>
      </c>
      <c r="P4193" t="s">
        <v>110</v>
      </c>
      <c r="Q4193" t="s">
        <v>7325</v>
      </c>
      <c r="R4193" s="1">
        <v>21.12</v>
      </c>
      <c r="S4193">
        <v>5</v>
      </c>
      <c r="T4193">
        <f t="shared" si="65"/>
        <v>8</v>
      </c>
      <c r="U4193" t="s">
        <v>75</v>
      </c>
      <c r="V4193">
        <v>0.2</v>
      </c>
      <c r="W4193">
        <v>4.2240000000000002</v>
      </c>
      <c r="X4193" s="1">
        <v>-4.2240000000000002</v>
      </c>
      <c r="Y4193" s="1">
        <v>25.344000000000001</v>
      </c>
      <c r="Z4193" t="s">
        <v>65</v>
      </c>
      <c r="AA4193" s="2">
        <v>6.6</v>
      </c>
      <c r="AB4193" s="3">
        <v>0.31249999999999994</v>
      </c>
      <c r="AC4193" s="1">
        <v>-10.295999999999999</v>
      </c>
      <c r="AD4193">
        <v>0</v>
      </c>
      <c r="AE4193">
        <v>0</v>
      </c>
      <c r="AF4193" t="s">
        <v>48</v>
      </c>
      <c r="AG4193">
        <v>2015</v>
      </c>
      <c r="AH4193">
        <f>COUNTBLANK(datos[[#This Row],[Row ID]:[Year sales]])</f>
        <v>0</v>
      </c>
    </row>
    <row r="4194" spans="1:34" x14ac:dyDescent="0.3">
      <c r="A4194">
        <v>4193</v>
      </c>
      <c r="B4194" t="s">
        <v>7326</v>
      </c>
      <c r="C4194" s="4">
        <v>42324</v>
      </c>
      <c r="D4194" s="4">
        <v>42328</v>
      </c>
      <c r="E4194" t="s">
        <v>67</v>
      </c>
      <c r="F4194" t="s">
        <v>841</v>
      </c>
      <c r="G4194" t="s">
        <v>842</v>
      </c>
      <c r="H4194" t="s">
        <v>57</v>
      </c>
      <c r="I4194" t="s">
        <v>38</v>
      </c>
      <c r="J4194" t="s">
        <v>7327</v>
      </c>
      <c r="K4194" t="s">
        <v>6288</v>
      </c>
      <c r="L4194">
        <v>83704</v>
      </c>
      <c r="M4194" t="s">
        <v>60</v>
      </c>
      <c r="N4194" t="s">
        <v>72</v>
      </c>
      <c r="O4194" t="s">
        <v>43</v>
      </c>
      <c r="P4194" t="s">
        <v>73</v>
      </c>
      <c r="Q4194" t="s">
        <v>74</v>
      </c>
      <c r="R4194" s="1">
        <v>696.42</v>
      </c>
      <c r="S4194">
        <v>2</v>
      </c>
      <c r="T4194">
        <f t="shared" si="65"/>
        <v>29</v>
      </c>
      <c r="U4194" t="s">
        <v>46</v>
      </c>
      <c r="V4194">
        <v>0</v>
      </c>
      <c r="W4194">
        <v>0</v>
      </c>
      <c r="X4194" s="1">
        <v>0</v>
      </c>
      <c r="Y4194" s="1">
        <v>696.42</v>
      </c>
      <c r="Z4194" t="s">
        <v>53</v>
      </c>
      <c r="AA4194" s="2">
        <v>160.17660000000001</v>
      </c>
      <c r="AB4194" s="3">
        <v>0.23000000000000004</v>
      </c>
      <c r="AC4194" s="1">
        <v>-536.24339999999995</v>
      </c>
      <c r="AD4194">
        <v>4</v>
      </c>
      <c r="AE4194">
        <v>4</v>
      </c>
      <c r="AF4194" t="s">
        <v>48</v>
      </c>
      <c r="AG4194">
        <v>2015</v>
      </c>
      <c r="AH4194">
        <f>COUNTBLANK(datos[[#This Row],[Row ID]:[Year sales]])</f>
        <v>0</v>
      </c>
    </row>
    <row r="4195" spans="1:34" x14ac:dyDescent="0.3">
      <c r="A4195">
        <v>4194</v>
      </c>
      <c r="B4195" t="s">
        <v>7326</v>
      </c>
      <c r="C4195" s="4">
        <v>42324</v>
      </c>
      <c r="D4195" s="4">
        <v>42328</v>
      </c>
      <c r="E4195" t="s">
        <v>67</v>
      </c>
      <c r="F4195" t="s">
        <v>841</v>
      </c>
      <c r="G4195" t="s">
        <v>842</v>
      </c>
      <c r="H4195" t="s">
        <v>57</v>
      </c>
      <c r="I4195" t="s">
        <v>38</v>
      </c>
      <c r="J4195" t="s">
        <v>7327</v>
      </c>
      <c r="K4195" t="s">
        <v>6288</v>
      </c>
      <c r="L4195">
        <v>83704</v>
      </c>
      <c r="M4195" t="s">
        <v>60</v>
      </c>
      <c r="N4195" t="s">
        <v>646</v>
      </c>
      <c r="O4195" t="s">
        <v>90</v>
      </c>
      <c r="P4195" t="s">
        <v>91</v>
      </c>
      <c r="Q4195" t="s">
        <v>647</v>
      </c>
      <c r="R4195" s="1">
        <v>304.77600000000001</v>
      </c>
      <c r="S4195">
        <v>3</v>
      </c>
      <c r="T4195">
        <f t="shared" si="65"/>
        <v>17</v>
      </c>
      <c r="U4195" t="s">
        <v>52</v>
      </c>
      <c r="V4195">
        <v>0.2</v>
      </c>
      <c r="W4195">
        <v>60.955200000000005</v>
      </c>
      <c r="X4195" s="1">
        <v>-60.955199999999998</v>
      </c>
      <c r="Y4195" s="1">
        <v>365.7312</v>
      </c>
      <c r="Z4195" t="s">
        <v>47</v>
      </c>
      <c r="AA4195" s="2">
        <v>22.8582</v>
      </c>
      <c r="AB4195" s="3">
        <v>7.4999999999999997E-2</v>
      </c>
      <c r="AC4195" s="1">
        <v>-220.96260000000001</v>
      </c>
      <c r="AD4195">
        <v>4</v>
      </c>
      <c r="AE4195">
        <v>4</v>
      </c>
      <c r="AF4195" t="s">
        <v>48</v>
      </c>
      <c r="AG4195">
        <v>2015</v>
      </c>
      <c r="AH4195">
        <f>COUNTBLANK(datos[[#This Row],[Row ID]:[Year sales]])</f>
        <v>0</v>
      </c>
    </row>
    <row r="4196" spans="1:34" x14ac:dyDescent="0.3">
      <c r="A4196">
        <v>4195</v>
      </c>
      <c r="B4196" t="s">
        <v>7328</v>
      </c>
      <c r="C4196" s="4">
        <v>42173</v>
      </c>
      <c r="D4196" s="4">
        <v>42177</v>
      </c>
      <c r="E4196" t="s">
        <v>67</v>
      </c>
      <c r="F4196" t="s">
        <v>6500</v>
      </c>
      <c r="G4196" t="s">
        <v>6501</v>
      </c>
      <c r="H4196" t="s">
        <v>37</v>
      </c>
      <c r="I4196" t="s">
        <v>38</v>
      </c>
      <c r="J4196" t="s">
        <v>969</v>
      </c>
      <c r="K4196" t="s">
        <v>59</v>
      </c>
      <c r="L4196">
        <v>92105</v>
      </c>
      <c r="M4196" t="s">
        <v>60</v>
      </c>
      <c r="N4196" t="s">
        <v>4254</v>
      </c>
      <c r="O4196" t="s">
        <v>62</v>
      </c>
      <c r="P4196" t="s">
        <v>86</v>
      </c>
      <c r="Q4196" t="s">
        <v>4255</v>
      </c>
      <c r="R4196" s="1">
        <v>51.98</v>
      </c>
      <c r="S4196">
        <v>2</v>
      </c>
      <c r="T4196">
        <f t="shared" si="65"/>
        <v>27</v>
      </c>
      <c r="U4196" t="s">
        <v>46</v>
      </c>
      <c r="V4196">
        <v>0</v>
      </c>
      <c r="W4196">
        <v>0</v>
      </c>
      <c r="X4196" s="1">
        <v>0</v>
      </c>
      <c r="Y4196" s="1">
        <v>51.98</v>
      </c>
      <c r="Z4196" t="s">
        <v>99</v>
      </c>
      <c r="AA4196" s="2">
        <v>15.074199999999999</v>
      </c>
      <c r="AB4196" s="3">
        <v>0.28999999999999998</v>
      </c>
      <c r="AC4196" s="1">
        <v>-36.905799999999999</v>
      </c>
      <c r="AD4196">
        <v>4</v>
      </c>
      <c r="AE4196">
        <v>4</v>
      </c>
      <c r="AF4196" t="s">
        <v>48</v>
      </c>
      <c r="AG4196">
        <v>2015</v>
      </c>
      <c r="AH4196">
        <f>COUNTBLANK(datos[[#This Row],[Row ID]:[Year sales]])</f>
        <v>0</v>
      </c>
    </row>
    <row r="4197" spans="1:34" x14ac:dyDescent="0.3">
      <c r="A4197">
        <v>4196</v>
      </c>
      <c r="B4197" t="s">
        <v>7329</v>
      </c>
      <c r="C4197" s="4">
        <v>42468</v>
      </c>
      <c r="D4197" s="4">
        <v>42474</v>
      </c>
      <c r="E4197" t="s">
        <v>67</v>
      </c>
      <c r="F4197" t="s">
        <v>2059</v>
      </c>
      <c r="G4197" t="s">
        <v>2060</v>
      </c>
      <c r="H4197" t="s">
        <v>37</v>
      </c>
      <c r="I4197" t="s">
        <v>38</v>
      </c>
      <c r="J4197" t="s">
        <v>58</v>
      </c>
      <c r="K4197" t="s">
        <v>59</v>
      </c>
      <c r="L4197">
        <v>90032</v>
      </c>
      <c r="M4197" t="s">
        <v>60</v>
      </c>
      <c r="N4197" t="s">
        <v>2472</v>
      </c>
      <c r="O4197" t="s">
        <v>43</v>
      </c>
      <c r="P4197" t="s">
        <v>83</v>
      </c>
      <c r="Q4197" t="s">
        <v>2473</v>
      </c>
      <c r="R4197" s="1">
        <v>24.7</v>
      </c>
      <c r="S4197">
        <v>5</v>
      </c>
      <c r="T4197">
        <f t="shared" si="65"/>
        <v>28</v>
      </c>
      <c r="U4197" t="s">
        <v>75</v>
      </c>
      <c r="V4197">
        <v>0</v>
      </c>
      <c r="W4197">
        <v>0</v>
      </c>
      <c r="X4197" s="1">
        <v>0</v>
      </c>
      <c r="Y4197" s="1">
        <v>24.7</v>
      </c>
      <c r="Z4197" t="s">
        <v>65</v>
      </c>
      <c r="AA4197" s="2">
        <v>10.374000000000001</v>
      </c>
      <c r="AB4197" s="3">
        <v>0.42000000000000004</v>
      </c>
      <c r="AC4197" s="1">
        <v>-14.326000000000001</v>
      </c>
      <c r="AD4197">
        <v>6</v>
      </c>
      <c r="AE4197">
        <v>6</v>
      </c>
      <c r="AF4197" t="s">
        <v>48</v>
      </c>
      <c r="AG4197">
        <v>2016</v>
      </c>
      <c r="AH4197">
        <f>COUNTBLANK(datos[[#This Row],[Row ID]:[Year sales]])</f>
        <v>0</v>
      </c>
    </row>
    <row r="4198" spans="1:34" x14ac:dyDescent="0.3">
      <c r="A4198">
        <v>4197</v>
      </c>
      <c r="B4198" t="s">
        <v>7330</v>
      </c>
      <c r="C4198" s="4">
        <v>42112</v>
      </c>
      <c r="D4198" s="4">
        <v>42117</v>
      </c>
      <c r="E4198" t="s">
        <v>34</v>
      </c>
      <c r="F4198" t="s">
        <v>2408</v>
      </c>
      <c r="G4198" t="s">
        <v>2409</v>
      </c>
      <c r="H4198" t="s">
        <v>37</v>
      </c>
      <c r="I4198" t="s">
        <v>38</v>
      </c>
      <c r="J4198" t="s">
        <v>286</v>
      </c>
      <c r="K4198" t="s">
        <v>287</v>
      </c>
      <c r="L4198">
        <v>10024</v>
      </c>
      <c r="M4198" t="s">
        <v>168</v>
      </c>
      <c r="N4198" t="s">
        <v>2645</v>
      </c>
      <c r="O4198" t="s">
        <v>62</v>
      </c>
      <c r="P4198" t="s">
        <v>63</v>
      </c>
      <c r="Q4198" t="s">
        <v>2646</v>
      </c>
      <c r="R4198" s="1">
        <v>21.93</v>
      </c>
      <c r="S4198">
        <v>3</v>
      </c>
      <c r="T4198">
        <f t="shared" si="65"/>
        <v>24</v>
      </c>
      <c r="U4198" t="s">
        <v>52</v>
      </c>
      <c r="V4198">
        <v>0</v>
      </c>
      <c r="W4198">
        <v>0</v>
      </c>
      <c r="X4198" s="1">
        <v>0</v>
      </c>
      <c r="Y4198" s="1">
        <v>21.93</v>
      </c>
      <c r="Z4198" t="s">
        <v>65</v>
      </c>
      <c r="AA4198" s="2">
        <v>10.3071</v>
      </c>
      <c r="AB4198" s="3">
        <v>0.47000000000000003</v>
      </c>
      <c r="AC4198" s="1">
        <v>-11.6229</v>
      </c>
      <c r="AD4198">
        <v>5</v>
      </c>
      <c r="AE4198">
        <v>5</v>
      </c>
      <c r="AF4198" t="s">
        <v>48</v>
      </c>
      <c r="AG4198">
        <v>2015</v>
      </c>
      <c r="AH4198">
        <f>COUNTBLANK(datos[[#This Row],[Row ID]:[Year sales]])</f>
        <v>0</v>
      </c>
    </row>
    <row r="4199" spans="1:34" x14ac:dyDescent="0.3">
      <c r="A4199">
        <v>4198</v>
      </c>
      <c r="B4199" t="s">
        <v>7331</v>
      </c>
      <c r="C4199" s="4">
        <v>42707</v>
      </c>
      <c r="D4199" s="4">
        <v>42712</v>
      </c>
      <c r="E4199" t="s">
        <v>67</v>
      </c>
      <c r="F4199" t="s">
        <v>1477</v>
      </c>
      <c r="G4199" t="s">
        <v>1478</v>
      </c>
      <c r="H4199" t="s">
        <v>37</v>
      </c>
      <c r="I4199" t="s">
        <v>38</v>
      </c>
      <c r="J4199" t="s">
        <v>166</v>
      </c>
      <c r="K4199" t="s">
        <v>167</v>
      </c>
      <c r="L4199">
        <v>19134</v>
      </c>
      <c r="M4199" t="s">
        <v>168</v>
      </c>
      <c r="N4199" t="s">
        <v>2086</v>
      </c>
      <c r="O4199" t="s">
        <v>62</v>
      </c>
      <c r="P4199" t="s">
        <v>97</v>
      </c>
      <c r="Q4199" t="s">
        <v>2087</v>
      </c>
      <c r="R4199" s="1">
        <v>394.81599999999997</v>
      </c>
      <c r="S4199">
        <v>4</v>
      </c>
      <c r="T4199">
        <f t="shared" si="65"/>
        <v>12</v>
      </c>
      <c r="U4199" t="s">
        <v>52</v>
      </c>
      <c r="V4199">
        <v>0.2</v>
      </c>
      <c r="W4199">
        <v>78.963200000000001</v>
      </c>
      <c r="X4199" s="1">
        <v>-78.963200000000001</v>
      </c>
      <c r="Y4199" s="1">
        <v>473.77919999999995</v>
      </c>
      <c r="Z4199" t="s">
        <v>47</v>
      </c>
      <c r="AA4199" s="2">
        <v>93.768799999999999</v>
      </c>
      <c r="AB4199" s="3">
        <v>0.23750000000000002</v>
      </c>
      <c r="AC4199" s="1">
        <v>-222.084</v>
      </c>
      <c r="AD4199">
        <v>5</v>
      </c>
      <c r="AE4199">
        <v>5</v>
      </c>
      <c r="AF4199" t="s">
        <v>48</v>
      </c>
      <c r="AG4199">
        <v>2016</v>
      </c>
      <c r="AH4199">
        <f>COUNTBLANK(datos[[#This Row],[Row ID]:[Year sales]])</f>
        <v>0</v>
      </c>
    </row>
    <row r="4200" spans="1:34" x14ac:dyDescent="0.3">
      <c r="A4200">
        <v>4199</v>
      </c>
      <c r="B4200" t="s">
        <v>7331</v>
      </c>
      <c r="C4200" s="4">
        <v>42707</v>
      </c>
      <c r="D4200" s="4">
        <v>42712</v>
      </c>
      <c r="E4200" t="s">
        <v>67</v>
      </c>
      <c r="F4200" t="s">
        <v>1477</v>
      </c>
      <c r="G4200" t="s">
        <v>1478</v>
      </c>
      <c r="H4200" t="s">
        <v>37</v>
      </c>
      <c r="I4200" t="s">
        <v>38</v>
      </c>
      <c r="J4200" t="s">
        <v>166</v>
      </c>
      <c r="K4200" t="s">
        <v>167</v>
      </c>
      <c r="L4200">
        <v>19134</v>
      </c>
      <c r="M4200" t="s">
        <v>168</v>
      </c>
      <c r="N4200" t="s">
        <v>1142</v>
      </c>
      <c r="O4200" t="s">
        <v>62</v>
      </c>
      <c r="P4200" t="s">
        <v>94</v>
      </c>
      <c r="Q4200" t="s">
        <v>1143</v>
      </c>
      <c r="R4200" s="1">
        <v>18.192</v>
      </c>
      <c r="S4200">
        <v>4</v>
      </c>
      <c r="T4200">
        <f t="shared" si="65"/>
        <v>15</v>
      </c>
      <c r="U4200" t="s">
        <v>52</v>
      </c>
      <c r="V4200">
        <v>0.7</v>
      </c>
      <c r="W4200">
        <v>12.734399999999999</v>
      </c>
      <c r="X4200" s="1">
        <v>-12.734400000000001</v>
      </c>
      <c r="Y4200" s="1">
        <v>30.926400000000001</v>
      </c>
      <c r="Z4200" t="s">
        <v>65</v>
      </c>
      <c r="AA4200" s="2">
        <v>-14.553599999999999</v>
      </c>
      <c r="AB4200" s="3">
        <v>-0.79999999999999993</v>
      </c>
      <c r="AC4200" s="1">
        <v>-20.011199999999999</v>
      </c>
      <c r="AD4200">
        <v>5</v>
      </c>
      <c r="AE4200">
        <v>5</v>
      </c>
      <c r="AF4200" t="s">
        <v>48</v>
      </c>
      <c r="AG4200">
        <v>2016</v>
      </c>
      <c r="AH4200">
        <f>COUNTBLANK(datos[[#This Row],[Row ID]:[Year sales]])</f>
        <v>0</v>
      </c>
    </row>
    <row r="4201" spans="1:34" x14ac:dyDescent="0.3">
      <c r="A4201">
        <v>4200</v>
      </c>
      <c r="B4201" t="s">
        <v>7332</v>
      </c>
      <c r="C4201" s="4">
        <v>42348</v>
      </c>
      <c r="D4201" s="4">
        <v>42348</v>
      </c>
      <c r="E4201" t="s">
        <v>1312</v>
      </c>
      <c r="F4201" t="s">
        <v>202</v>
      </c>
      <c r="G4201" t="s">
        <v>203</v>
      </c>
      <c r="H4201" t="s">
        <v>122</v>
      </c>
      <c r="I4201" t="s">
        <v>38</v>
      </c>
      <c r="J4201" t="s">
        <v>286</v>
      </c>
      <c r="K4201" t="s">
        <v>287</v>
      </c>
      <c r="L4201">
        <v>10024</v>
      </c>
      <c r="M4201" t="s">
        <v>168</v>
      </c>
      <c r="N4201" t="s">
        <v>2645</v>
      </c>
      <c r="O4201" t="s">
        <v>62</v>
      </c>
      <c r="P4201" t="s">
        <v>63</v>
      </c>
      <c r="Q4201" t="s">
        <v>2646</v>
      </c>
      <c r="R4201" s="1">
        <v>7.31</v>
      </c>
      <c r="S4201">
        <v>1</v>
      </c>
      <c r="T4201">
        <f t="shared" si="65"/>
        <v>24</v>
      </c>
      <c r="U4201" t="s">
        <v>46</v>
      </c>
      <c r="V4201">
        <v>0</v>
      </c>
      <c r="W4201">
        <v>0</v>
      </c>
      <c r="X4201" s="1">
        <v>0</v>
      </c>
      <c r="Y4201" s="1">
        <v>7.31</v>
      </c>
      <c r="Z4201" t="s">
        <v>65</v>
      </c>
      <c r="AA4201" s="2">
        <v>3.4357000000000002</v>
      </c>
      <c r="AB4201" s="3">
        <v>0.47000000000000003</v>
      </c>
      <c r="AC4201" s="1">
        <v>-3.8742999999999999</v>
      </c>
      <c r="AD4201">
        <v>0</v>
      </c>
      <c r="AE4201">
        <v>0</v>
      </c>
      <c r="AF4201" t="s">
        <v>48</v>
      </c>
      <c r="AG4201">
        <v>2015</v>
      </c>
      <c r="AH4201">
        <f>COUNTBLANK(datos[[#This Row],[Row ID]:[Year sales]])</f>
        <v>0</v>
      </c>
    </row>
    <row r="4202" spans="1:34" x14ac:dyDescent="0.3">
      <c r="A4202">
        <v>4201</v>
      </c>
      <c r="B4202" t="s">
        <v>7332</v>
      </c>
      <c r="C4202" s="4">
        <v>42348</v>
      </c>
      <c r="D4202" s="4">
        <v>42348</v>
      </c>
      <c r="E4202" t="s">
        <v>1312</v>
      </c>
      <c r="F4202" t="s">
        <v>202</v>
      </c>
      <c r="G4202" t="s">
        <v>203</v>
      </c>
      <c r="H4202" t="s">
        <v>122</v>
      </c>
      <c r="I4202" t="s">
        <v>38</v>
      </c>
      <c r="J4202" t="s">
        <v>286</v>
      </c>
      <c r="K4202" t="s">
        <v>287</v>
      </c>
      <c r="L4202">
        <v>10024</v>
      </c>
      <c r="M4202" t="s">
        <v>168</v>
      </c>
      <c r="N4202" t="s">
        <v>2420</v>
      </c>
      <c r="O4202" t="s">
        <v>90</v>
      </c>
      <c r="P4202" t="s">
        <v>1238</v>
      </c>
      <c r="Q4202" t="s">
        <v>2421</v>
      </c>
      <c r="R4202" s="1">
        <v>799.98400000000004</v>
      </c>
      <c r="S4202">
        <v>2</v>
      </c>
      <c r="T4202">
        <f t="shared" si="65"/>
        <v>21</v>
      </c>
      <c r="U4202" t="s">
        <v>46</v>
      </c>
      <c r="V4202">
        <v>0.2</v>
      </c>
      <c r="W4202">
        <v>159.99680000000001</v>
      </c>
      <c r="X4202" s="1">
        <v>-159.99680000000001</v>
      </c>
      <c r="Y4202" s="1">
        <v>959.98080000000004</v>
      </c>
      <c r="Z4202" t="s">
        <v>53</v>
      </c>
      <c r="AA4202" s="2">
        <v>249.995</v>
      </c>
      <c r="AB4202" s="3">
        <v>0.3125</v>
      </c>
      <c r="AC4202" s="1">
        <v>-389.99220000000003</v>
      </c>
      <c r="AD4202">
        <v>0</v>
      </c>
      <c r="AE4202">
        <v>0</v>
      </c>
      <c r="AF4202" t="s">
        <v>48</v>
      </c>
      <c r="AG4202">
        <v>2015</v>
      </c>
      <c r="AH4202">
        <f>COUNTBLANK(datos[[#This Row],[Row ID]:[Year sales]])</f>
        <v>0</v>
      </c>
    </row>
    <row r="4203" spans="1:34" x14ac:dyDescent="0.3">
      <c r="A4203">
        <v>4202</v>
      </c>
      <c r="B4203" t="s">
        <v>7332</v>
      </c>
      <c r="C4203" s="4">
        <v>42348</v>
      </c>
      <c r="D4203" s="4">
        <v>42348</v>
      </c>
      <c r="E4203" t="s">
        <v>1312</v>
      </c>
      <c r="F4203" t="s">
        <v>202</v>
      </c>
      <c r="G4203" t="s">
        <v>203</v>
      </c>
      <c r="H4203" t="s">
        <v>122</v>
      </c>
      <c r="I4203" t="s">
        <v>38</v>
      </c>
      <c r="J4203" t="s">
        <v>286</v>
      </c>
      <c r="K4203" t="s">
        <v>287</v>
      </c>
      <c r="L4203">
        <v>10024</v>
      </c>
      <c r="M4203" t="s">
        <v>168</v>
      </c>
      <c r="N4203" t="s">
        <v>1288</v>
      </c>
      <c r="O4203" t="s">
        <v>62</v>
      </c>
      <c r="P4203" t="s">
        <v>110</v>
      </c>
      <c r="Q4203" t="s">
        <v>1289</v>
      </c>
      <c r="R4203" s="1">
        <v>41.28</v>
      </c>
      <c r="S4203">
        <v>6</v>
      </c>
      <c r="T4203">
        <f t="shared" si="65"/>
        <v>33</v>
      </c>
      <c r="U4203" t="s">
        <v>75</v>
      </c>
      <c r="V4203">
        <v>0</v>
      </c>
      <c r="W4203">
        <v>0</v>
      </c>
      <c r="X4203" s="1">
        <v>0</v>
      </c>
      <c r="Y4203" s="1">
        <v>41.28</v>
      </c>
      <c r="Z4203" t="s">
        <v>65</v>
      </c>
      <c r="AA4203" s="2">
        <v>18.988800000000001</v>
      </c>
      <c r="AB4203" s="3">
        <v>0.46</v>
      </c>
      <c r="AC4203" s="1">
        <v>-22.2912</v>
      </c>
      <c r="AD4203">
        <v>0</v>
      </c>
      <c r="AE4203">
        <v>0</v>
      </c>
      <c r="AF4203" t="s">
        <v>48</v>
      </c>
      <c r="AG4203">
        <v>2015</v>
      </c>
      <c r="AH4203">
        <f>COUNTBLANK(datos[[#This Row],[Row ID]:[Year sales]])</f>
        <v>0</v>
      </c>
    </row>
    <row r="4204" spans="1:34" x14ac:dyDescent="0.3">
      <c r="A4204">
        <v>4203</v>
      </c>
      <c r="B4204" t="s">
        <v>7332</v>
      </c>
      <c r="C4204" s="4">
        <v>42348</v>
      </c>
      <c r="D4204" s="4">
        <v>42348</v>
      </c>
      <c r="E4204" t="s">
        <v>1312</v>
      </c>
      <c r="F4204" t="s">
        <v>202</v>
      </c>
      <c r="G4204" t="s">
        <v>203</v>
      </c>
      <c r="H4204" t="s">
        <v>122</v>
      </c>
      <c r="I4204" t="s">
        <v>38</v>
      </c>
      <c r="J4204" t="s">
        <v>286</v>
      </c>
      <c r="K4204" t="s">
        <v>287</v>
      </c>
      <c r="L4204">
        <v>10024</v>
      </c>
      <c r="M4204" t="s">
        <v>168</v>
      </c>
      <c r="N4204" t="s">
        <v>654</v>
      </c>
      <c r="O4204" t="s">
        <v>62</v>
      </c>
      <c r="P4204" t="s">
        <v>110</v>
      </c>
      <c r="Q4204" t="s">
        <v>655</v>
      </c>
      <c r="R4204" s="1">
        <v>184.66</v>
      </c>
      <c r="S4204">
        <v>7</v>
      </c>
      <c r="T4204">
        <f t="shared" si="65"/>
        <v>37</v>
      </c>
      <c r="U4204" t="s">
        <v>75</v>
      </c>
      <c r="V4204">
        <v>0</v>
      </c>
      <c r="W4204">
        <v>0</v>
      </c>
      <c r="X4204" s="1">
        <v>0</v>
      </c>
      <c r="Y4204" s="1">
        <v>184.66</v>
      </c>
      <c r="Z4204" t="s">
        <v>99</v>
      </c>
      <c r="AA4204" s="2">
        <v>84.943600000000004</v>
      </c>
      <c r="AB4204" s="3">
        <v>0.46</v>
      </c>
      <c r="AC4204" s="1">
        <v>-99.716399999999993</v>
      </c>
      <c r="AD4204">
        <v>0</v>
      </c>
      <c r="AE4204">
        <v>0</v>
      </c>
      <c r="AF4204" t="s">
        <v>48</v>
      </c>
      <c r="AG4204">
        <v>2015</v>
      </c>
      <c r="AH4204">
        <f>COUNTBLANK(datos[[#This Row],[Row ID]:[Year sales]])</f>
        <v>0</v>
      </c>
    </row>
    <row r="4205" spans="1:34" x14ac:dyDescent="0.3">
      <c r="A4205">
        <v>4204</v>
      </c>
      <c r="B4205" t="s">
        <v>7333</v>
      </c>
      <c r="C4205" s="4">
        <v>41943</v>
      </c>
      <c r="D4205" s="4">
        <v>41945</v>
      </c>
      <c r="E4205" t="s">
        <v>34</v>
      </c>
      <c r="F4205" t="s">
        <v>4921</v>
      </c>
      <c r="G4205" t="s">
        <v>4922</v>
      </c>
      <c r="H4205" t="s">
        <v>37</v>
      </c>
      <c r="I4205" t="s">
        <v>38</v>
      </c>
      <c r="J4205" t="s">
        <v>7334</v>
      </c>
      <c r="K4205" t="s">
        <v>1422</v>
      </c>
      <c r="L4205">
        <v>2920</v>
      </c>
      <c r="M4205" t="s">
        <v>168</v>
      </c>
      <c r="N4205" t="s">
        <v>199</v>
      </c>
      <c r="O4205" t="s">
        <v>62</v>
      </c>
      <c r="P4205" t="s">
        <v>86</v>
      </c>
      <c r="Q4205" t="s">
        <v>200</v>
      </c>
      <c r="R4205" s="1">
        <v>49.25</v>
      </c>
      <c r="S4205">
        <v>5</v>
      </c>
      <c r="T4205">
        <f t="shared" si="65"/>
        <v>19</v>
      </c>
      <c r="U4205" t="s">
        <v>75</v>
      </c>
      <c r="V4205">
        <v>0</v>
      </c>
      <c r="W4205">
        <v>0</v>
      </c>
      <c r="X4205" s="1">
        <v>0</v>
      </c>
      <c r="Y4205" s="1">
        <v>49.25</v>
      </c>
      <c r="Z4205" t="s">
        <v>65</v>
      </c>
      <c r="AA4205" s="2">
        <v>18.715</v>
      </c>
      <c r="AB4205" s="3">
        <v>0.38</v>
      </c>
      <c r="AC4205" s="1">
        <v>-30.535</v>
      </c>
      <c r="AD4205">
        <v>2</v>
      </c>
      <c r="AE4205">
        <v>2</v>
      </c>
      <c r="AF4205" t="s">
        <v>48</v>
      </c>
      <c r="AG4205">
        <v>2014</v>
      </c>
      <c r="AH4205">
        <f>COUNTBLANK(datos[[#This Row],[Row ID]:[Year sales]])</f>
        <v>0</v>
      </c>
    </row>
    <row r="4206" spans="1:34" x14ac:dyDescent="0.3">
      <c r="A4206">
        <v>4205</v>
      </c>
      <c r="B4206" t="s">
        <v>7333</v>
      </c>
      <c r="C4206" s="4">
        <v>41943</v>
      </c>
      <c r="D4206" s="4">
        <v>41945</v>
      </c>
      <c r="E4206" t="s">
        <v>34</v>
      </c>
      <c r="F4206" t="s">
        <v>4921</v>
      </c>
      <c r="G4206" t="s">
        <v>4922</v>
      </c>
      <c r="H4206" t="s">
        <v>37</v>
      </c>
      <c r="I4206" t="s">
        <v>38</v>
      </c>
      <c r="J4206" t="s">
        <v>7334</v>
      </c>
      <c r="K4206" t="s">
        <v>1422</v>
      </c>
      <c r="L4206">
        <v>2920</v>
      </c>
      <c r="M4206" t="s">
        <v>168</v>
      </c>
      <c r="N4206" t="s">
        <v>2867</v>
      </c>
      <c r="O4206" t="s">
        <v>62</v>
      </c>
      <c r="P4206" t="s">
        <v>110</v>
      </c>
      <c r="Q4206" t="s">
        <v>2868</v>
      </c>
      <c r="R4206" s="1">
        <v>10.16</v>
      </c>
      <c r="S4206">
        <v>2</v>
      </c>
      <c r="T4206">
        <f t="shared" si="65"/>
        <v>19</v>
      </c>
      <c r="U4206" t="s">
        <v>46</v>
      </c>
      <c r="V4206">
        <v>0</v>
      </c>
      <c r="W4206">
        <v>0</v>
      </c>
      <c r="X4206" s="1">
        <v>0</v>
      </c>
      <c r="Y4206" s="1">
        <v>10.16</v>
      </c>
      <c r="Z4206" t="s">
        <v>65</v>
      </c>
      <c r="AA4206" s="2">
        <v>4.7751999999999999</v>
      </c>
      <c r="AB4206" s="3">
        <v>0.47</v>
      </c>
      <c r="AC4206" s="1">
        <v>-5.3848000000000003</v>
      </c>
      <c r="AD4206">
        <v>2</v>
      </c>
      <c r="AE4206">
        <v>2</v>
      </c>
      <c r="AF4206" t="s">
        <v>48</v>
      </c>
      <c r="AG4206">
        <v>2014</v>
      </c>
      <c r="AH4206">
        <f>COUNTBLANK(datos[[#This Row],[Row ID]:[Year sales]])</f>
        <v>0</v>
      </c>
    </row>
    <row r="4207" spans="1:34" x14ac:dyDescent="0.3">
      <c r="A4207">
        <v>4206</v>
      </c>
      <c r="B4207" t="s">
        <v>7333</v>
      </c>
      <c r="C4207" s="4">
        <v>41943</v>
      </c>
      <c r="D4207" s="4">
        <v>41945</v>
      </c>
      <c r="E4207" t="s">
        <v>34</v>
      </c>
      <c r="F4207" t="s">
        <v>4921</v>
      </c>
      <c r="G4207" t="s">
        <v>4922</v>
      </c>
      <c r="H4207" t="s">
        <v>37</v>
      </c>
      <c r="I4207" t="s">
        <v>38</v>
      </c>
      <c r="J4207" t="s">
        <v>7334</v>
      </c>
      <c r="K4207" t="s">
        <v>1422</v>
      </c>
      <c r="L4207">
        <v>2920</v>
      </c>
      <c r="M4207" t="s">
        <v>168</v>
      </c>
      <c r="N4207" t="s">
        <v>5089</v>
      </c>
      <c r="O4207" t="s">
        <v>43</v>
      </c>
      <c r="P4207" t="s">
        <v>83</v>
      </c>
      <c r="Q4207" t="s">
        <v>5090</v>
      </c>
      <c r="R4207" s="1">
        <v>14.76</v>
      </c>
      <c r="S4207">
        <v>2</v>
      </c>
      <c r="T4207">
        <f t="shared" si="65"/>
        <v>33</v>
      </c>
      <c r="U4207" t="s">
        <v>46</v>
      </c>
      <c r="V4207">
        <v>0</v>
      </c>
      <c r="W4207">
        <v>0</v>
      </c>
      <c r="X4207" s="1">
        <v>0</v>
      </c>
      <c r="Y4207" s="1">
        <v>14.76</v>
      </c>
      <c r="Z4207" t="s">
        <v>65</v>
      </c>
      <c r="AA4207" s="2">
        <v>4.2804000000000002</v>
      </c>
      <c r="AB4207" s="3">
        <v>0.29000000000000004</v>
      </c>
      <c r="AC4207" s="1">
        <v>-10.4796</v>
      </c>
      <c r="AD4207">
        <v>2</v>
      </c>
      <c r="AE4207">
        <v>2</v>
      </c>
      <c r="AF4207" t="s">
        <v>48</v>
      </c>
      <c r="AG4207">
        <v>2014</v>
      </c>
      <c r="AH4207">
        <f>COUNTBLANK(datos[[#This Row],[Row ID]:[Year sales]])</f>
        <v>0</v>
      </c>
    </row>
    <row r="4208" spans="1:34" x14ac:dyDescent="0.3">
      <c r="A4208">
        <v>4207</v>
      </c>
      <c r="B4208" t="s">
        <v>7333</v>
      </c>
      <c r="C4208" s="4">
        <v>41943</v>
      </c>
      <c r="D4208" s="4">
        <v>41945</v>
      </c>
      <c r="E4208" t="s">
        <v>34</v>
      </c>
      <c r="F4208" t="s">
        <v>4921</v>
      </c>
      <c r="G4208" t="s">
        <v>4922</v>
      </c>
      <c r="H4208" t="s">
        <v>37</v>
      </c>
      <c r="I4208" t="s">
        <v>38</v>
      </c>
      <c r="J4208" t="s">
        <v>7334</v>
      </c>
      <c r="K4208" t="s">
        <v>1422</v>
      </c>
      <c r="L4208">
        <v>2920</v>
      </c>
      <c r="M4208" t="s">
        <v>168</v>
      </c>
      <c r="N4208" t="s">
        <v>3248</v>
      </c>
      <c r="O4208" t="s">
        <v>62</v>
      </c>
      <c r="P4208" t="s">
        <v>94</v>
      </c>
      <c r="Q4208" t="s">
        <v>3249</v>
      </c>
      <c r="R4208" s="1">
        <v>34.08</v>
      </c>
      <c r="S4208">
        <v>2</v>
      </c>
      <c r="T4208">
        <f t="shared" si="65"/>
        <v>42</v>
      </c>
      <c r="U4208" t="s">
        <v>46</v>
      </c>
      <c r="V4208">
        <v>0</v>
      </c>
      <c r="W4208">
        <v>0</v>
      </c>
      <c r="X4208" s="1">
        <v>0</v>
      </c>
      <c r="Y4208" s="1">
        <v>34.08</v>
      </c>
      <c r="Z4208" t="s">
        <v>65</v>
      </c>
      <c r="AA4208" s="2">
        <v>15.6768</v>
      </c>
      <c r="AB4208" s="3">
        <v>0.46</v>
      </c>
      <c r="AC4208" s="1">
        <v>-18.403199999999998</v>
      </c>
      <c r="AD4208">
        <v>2</v>
      </c>
      <c r="AE4208">
        <v>2</v>
      </c>
      <c r="AF4208" t="s">
        <v>48</v>
      </c>
      <c r="AG4208">
        <v>2014</v>
      </c>
      <c r="AH4208">
        <f>COUNTBLANK(datos[[#This Row],[Row ID]:[Year sales]])</f>
        <v>0</v>
      </c>
    </row>
    <row r="4209" spans="1:34" x14ac:dyDescent="0.3">
      <c r="A4209">
        <v>4208</v>
      </c>
      <c r="B4209" t="s">
        <v>7333</v>
      </c>
      <c r="C4209" s="4">
        <v>41943</v>
      </c>
      <c r="D4209" s="4">
        <v>41945</v>
      </c>
      <c r="E4209" t="s">
        <v>34</v>
      </c>
      <c r="F4209" t="s">
        <v>4921</v>
      </c>
      <c r="G4209" t="s">
        <v>4922</v>
      </c>
      <c r="H4209" t="s">
        <v>37</v>
      </c>
      <c r="I4209" t="s">
        <v>38</v>
      </c>
      <c r="J4209" t="s">
        <v>7334</v>
      </c>
      <c r="K4209" t="s">
        <v>1422</v>
      </c>
      <c r="L4209">
        <v>2920</v>
      </c>
      <c r="M4209" t="s">
        <v>168</v>
      </c>
      <c r="N4209" t="s">
        <v>1306</v>
      </c>
      <c r="O4209" t="s">
        <v>43</v>
      </c>
      <c r="P4209" t="s">
        <v>83</v>
      </c>
      <c r="Q4209" t="s">
        <v>1307</v>
      </c>
      <c r="R4209" s="1">
        <v>17.670000000000002</v>
      </c>
      <c r="S4209">
        <v>3</v>
      </c>
      <c r="T4209">
        <f t="shared" si="65"/>
        <v>61</v>
      </c>
      <c r="U4209" t="s">
        <v>52</v>
      </c>
      <c r="V4209">
        <v>0</v>
      </c>
      <c r="W4209">
        <v>0</v>
      </c>
      <c r="X4209" s="1">
        <v>0</v>
      </c>
      <c r="Y4209" s="1">
        <v>17.670000000000002</v>
      </c>
      <c r="Z4209" t="s">
        <v>65</v>
      </c>
      <c r="AA4209" s="2">
        <v>7.7747999999999999</v>
      </c>
      <c r="AB4209" s="3">
        <v>0.43999999999999995</v>
      </c>
      <c r="AC4209" s="1">
        <v>-9.8952000000000009</v>
      </c>
      <c r="AD4209">
        <v>2</v>
      </c>
      <c r="AE4209">
        <v>2</v>
      </c>
      <c r="AF4209" t="s">
        <v>48</v>
      </c>
      <c r="AG4209">
        <v>2014</v>
      </c>
      <c r="AH4209">
        <f>COUNTBLANK(datos[[#This Row],[Row ID]:[Year sales]])</f>
        <v>0</v>
      </c>
    </row>
    <row r="4210" spans="1:34" x14ac:dyDescent="0.3">
      <c r="A4210">
        <v>4209</v>
      </c>
      <c r="B4210" t="s">
        <v>7333</v>
      </c>
      <c r="C4210" s="4">
        <v>41943</v>
      </c>
      <c r="D4210" s="4">
        <v>41945</v>
      </c>
      <c r="E4210" t="s">
        <v>34</v>
      </c>
      <c r="F4210" t="s">
        <v>4921</v>
      </c>
      <c r="G4210" t="s">
        <v>4922</v>
      </c>
      <c r="H4210" t="s">
        <v>37</v>
      </c>
      <c r="I4210" t="s">
        <v>38</v>
      </c>
      <c r="J4210" t="s">
        <v>7334</v>
      </c>
      <c r="K4210" t="s">
        <v>1422</v>
      </c>
      <c r="L4210">
        <v>2920</v>
      </c>
      <c r="M4210" t="s">
        <v>168</v>
      </c>
      <c r="N4210" t="s">
        <v>6276</v>
      </c>
      <c r="O4210" t="s">
        <v>43</v>
      </c>
      <c r="P4210" t="s">
        <v>50</v>
      </c>
      <c r="Q4210" t="s">
        <v>6277</v>
      </c>
      <c r="R4210" s="1">
        <v>1604.9</v>
      </c>
      <c r="S4210">
        <v>5</v>
      </c>
      <c r="T4210">
        <f t="shared" si="65"/>
        <v>22</v>
      </c>
      <c r="U4210" t="s">
        <v>75</v>
      </c>
      <c r="V4210">
        <v>0</v>
      </c>
      <c r="W4210">
        <v>0</v>
      </c>
      <c r="X4210" s="1">
        <v>0</v>
      </c>
      <c r="Y4210" s="1">
        <v>1604.9</v>
      </c>
      <c r="Z4210" t="s">
        <v>53</v>
      </c>
      <c r="AA4210" s="2">
        <v>481.47</v>
      </c>
      <c r="AB4210" s="3">
        <v>0.3</v>
      </c>
      <c r="AC4210" s="1">
        <v>-1123.43</v>
      </c>
      <c r="AD4210">
        <v>2</v>
      </c>
      <c r="AE4210">
        <v>2</v>
      </c>
      <c r="AF4210" t="s">
        <v>48</v>
      </c>
      <c r="AG4210">
        <v>2014</v>
      </c>
      <c r="AH4210">
        <f>COUNTBLANK(datos[[#This Row],[Row ID]:[Year sales]])</f>
        <v>0</v>
      </c>
    </row>
    <row r="4211" spans="1:34" x14ac:dyDescent="0.3">
      <c r="A4211">
        <v>4210</v>
      </c>
      <c r="B4211" t="s">
        <v>7333</v>
      </c>
      <c r="C4211" s="4">
        <v>41943</v>
      </c>
      <c r="D4211" s="4">
        <v>41945</v>
      </c>
      <c r="E4211" t="s">
        <v>34</v>
      </c>
      <c r="F4211" t="s">
        <v>4921</v>
      </c>
      <c r="G4211" t="s">
        <v>4922</v>
      </c>
      <c r="H4211" t="s">
        <v>37</v>
      </c>
      <c r="I4211" t="s">
        <v>38</v>
      </c>
      <c r="J4211" t="s">
        <v>7334</v>
      </c>
      <c r="K4211" t="s">
        <v>1422</v>
      </c>
      <c r="L4211">
        <v>2920</v>
      </c>
      <c r="M4211" t="s">
        <v>168</v>
      </c>
      <c r="N4211" t="s">
        <v>5095</v>
      </c>
      <c r="O4211" t="s">
        <v>43</v>
      </c>
      <c r="P4211" t="s">
        <v>73</v>
      </c>
      <c r="Q4211" t="s">
        <v>5096</v>
      </c>
      <c r="R4211" s="1">
        <v>385.68599999999998</v>
      </c>
      <c r="S4211">
        <v>1</v>
      </c>
      <c r="T4211">
        <f t="shared" si="65"/>
        <v>11</v>
      </c>
      <c r="U4211" t="s">
        <v>46</v>
      </c>
      <c r="V4211">
        <v>0.3</v>
      </c>
      <c r="W4211">
        <v>115.70579999999998</v>
      </c>
      <c r="X4211" s="1">
        <v>-115.7058</v>
      </c>
      <c r="Y4211" s="1">
        <v>501.39179999999999</v>
      </c>
      <c r="Z4211" t="s">
        <v>53</v>
      </c>
      <c r="AA4211" s="2">
        <v>-60.607799999999997</v>
      </c>
      <c r="AB4211" s="3">
        <v>-0.15714285714285714</v>
      </c>
      <c r="AC4211" s="1">
        <v>-330.58800000000002</v>
      </c>
      <c r="AD4211">
        <v>2</v>
      </c>
      <c r="AE4211">
        <v>2</v>
      </c>
      <c r="AF4211" t="s">
        <v>48</v>
      </c>
      <c r="AG4211">
        <v>2014</v>
      </c>
      <c r="AH4211">
        <f>COUNTBLANK(datos[[#This Row],[Row ID]:[Year sales]])</f>
        <v>0</v>
      </c>
    </row>
    <row r="4212" spans="1:34" x14ac:dyDescent="0.3">
      <c r="A4212">
        <v>4211</v>
      </c>
      <c r="B4212" t="s">
        <v>7335</v>
      </c>
      <c r="C4212" s="4">
        <v>43078</v>
      </c>
      <c r="D4212" s="4">
        <v>43083</v>
      </c>
      <c r="E4212" t="s">
        <v>67</v>
      </c>
      <c r="F4212" t="s">
        <v>7336</v>
      </c>
      <c r="G4212" t="s">
        <v>7337</v>
      </c>
      <c r="H4212" t="s">
        <v>37</v>
      </c>
      <c r="I4212" t="s">
        <v>38</v>
      </c>
      <c r="J4212" t="s">
        <v>323</v>
      </c>
      <c r="K4212" t="s">
        <v>231</v>
      </c>
      <c r="L4212">
        <v>60623</v>
      </c>
      <c r="M4212" t="s">
        <v>125</v>
      </c>
      <c r="N4212" t="s">
        <v>523</v>
      </c>
      <c r="O4212" t="s">
        <v>62</v>
      </c>
      <c r="P4212" t="s">
        <v>110</v>
      </c>
      <c r="Q4212" t="s">
        <v>524</v>
      </c>
      <c r="R4212" s="1">
        <v>15.984</v>
      </c>
      <c r="S4212">
        <v>2</v>
      </c>
      <c r="T4212">
        <f t="shared" si="65"/>
        <v>7</v>
      </c>
      <c r="U4212" t="s">
        <v>46</v>
      </c>
      <c r="V4212">
        <v>0.2</v>
      </c>
      <c r="W4212">
        <v>3.1968000000000001</v>
      </c>
      <c r="X4212" s="1">
        <v>-3.1968000000000001</v>
      </c>
      <c r="Y4212" s="1">
        <v>19.180800000000001</v>
      </c>
      <c r="Z4212" t="s">
        <v>65</v>
      </c>
      <c r="AA4212" s="2">
        <v>4.9950000000000001</v>
      </c>
      <c r="AB4212" s="3">
        <v>0.3125</v>
      </c>
      <c r="AC4212" s="1">
        <v>-7.7922000000000002</v>
      </c>
      <c r="AD4212">
        <v>5</v>
      </c>
      <c r="AE4212">
        <v>5</v>
      </c>
      <c r="AF4212" t="s">
        <v>48</v>
      </c>
      <c r="AG4212">
        <v>2017</v>
      </c>
      <c r="AH4212">
        <f>COUNTBLANK(datos[[#This Row],[Row ID]:[Year sales]])</f>
        <v>0</v>
      </c>
    </row>
    <row r="4213" spans="1:34" x14ac:dyDescent="0.3">
      <c r="A4213">
        <v>4212</v>
      </c>
      <c r="B4213" t="s">
        <v>7338</v>
      </c>
      <c r="C4213" s="4">
        <v>41764</v>
      </c>
      <c r="D4213" s="4">
        <v>41768</v>
      </c>
      <c r="E4213" t="s">
        <v>34</v>
      </c>
      <c r="F4213" t="s">
        <v>7052</v>
      </c>
      <c r="G4213" t="s">
        <v>7053</v>
      </c>
      <c r="H4213" t="s">
        <v>37</v>
      </c>
      <c r="I4213" t="s">
        <v>38</v>
      </c>
      <c r="J4213" t="s">
        <v>1488</v>
      </c>
      <c r="K4213" t="s">
        <v>40</v>
      </c>
      <c r="L4213">
        <v>40475</v>
      </c>
      <c r="M4213" t="s">
        <v>41</v>
      </c>
      <c r="N4213" t="s">
        <v>5853</v>
      </c>
      <c r="O4213" t="s">
        <v>62</v>
      </c>
      <c r="P4213" t="s">
        <v>110</v>
      </c>
      <c r="Q4213" t="s">
        <v>5854</v>
      </c>
      <c r="R4213" s="1">
        <v>9.42</v>
      </c>
      <c r="S4213">
        <v>3</v>
      </c>
      <c r="T4213">
        <f t="shared" si="65"/>
        <v>24</v>
      </c>
      <c r="U4213" t="s">
        <v>52</v>
      </c>
      <c r="V4213">
        <v>0</v>
      </c>
      <c r="W4213">
        <v>0</v>
      </c>
      <c r="X4213" s="1">
        <v>0</v>
      </c>
      <c r="Y4213" s="1">
        <v>9.42</v>
      </c>
      <c r="Z4213" t="s">
        <v>65</v>
      </c>
      <c r="AA4213" s="2">
        <v>4.2389999999999999</v>
      </c>
      <c r="AB4213" s="3">
        <v>0.45</v>
      </c>
      <c r="AC4213" s="1">
        <v>-5.181</v>
      </c>
      <c r="AD4213">
        <v>4</v>
      </c>
      <c r="AE4213">
        <v>4</v>
      </c>
      <c r="AF4213" t="s">
        <v>48</v>
      </c>
      <c r="AG4213">
        <v>2014</v>
      </c>
      <c r="AH4213">
        <f>COUNTBLANK(datos[[#This Row],[Row ID]:[Year sales]])</f>
        <v>0</v>
      </c>
    </row>
    <row r="4214" spans="1:34" x14ac:dyDescent="0.3">
      <c r="A4214">
        <v>4213</v>
      </c>
      <c r="B4214" t="s">
        <v>7338</v>
      </c>
      <c r="C4214" s="4">
        <v>41764</v>
      </c>
      <c r="D4214" s="4">
        <v>41768</v>
      </c>
      <c r="E4214" t="s">
        <v>34</v>
      </c>
      <c r="F4214" t="s">
        <v>7052</v>
      </c>
      <c r="G4214" t="s">
        <v>7053</v>
      </c>
      <c r="H4214" t="s">
        <v>37</v>
      </c>
      <c r="I4214" t="s">
        <v>38</v>
      </c>
      <c r="J4214" t="s">
        <v>1488</v>
      </c>
      <c r="K4214" t="s">
        <v>40</v>
      </c>
      <c r="L4214">
        <v>40475</v>
      </c>
      <c r="M4214" t="s">
        <v>41</v>
      </c>
      <c r="N4214" t="s">
        <v>1136</v>
      </c>
      <c r="O4214" t="s">
        <v>62</v>
      </c>
      <c r="P4214" t="s">
        <v>86</v>
      </c>
      <c r="Q4214" t="s">
        <v>1137</v>
      </c>
      <c r="R4214" s="1">
        <v>6.56</v>
      </c>
      <c r="S4214">
        <v>2</v>
      </c>
      <c r="T4214">
        <f t="shared" si="65"/>
        <v>20</v>
      </c>
      <c r="U4214" t="s">
        <v>46</v>
      </c>
      <c r="V4214">
        <v>0</v>
      </c>
      <c r="W4214">
        <v>0</v>
      </c>
      <c r="X4214" s="1">
        <v>0</v>
      </c>
      <c r="Y4214" s="1">
        <v>6.56</v>
      </c>
      <c r="Z4214" t="s">
        <v>65</v>
      </c>
      <c r="AA4214" s="2">
        <v>1.9024000000000001</v>
      </c>
      <c r="AB4214" s="3">
        <v>0.29000000000000004</v>
      </c>
      <c r="AC4214" s="1">
        <v>-4.6576000000000004</v>
      </c>
      <c r="AD4214">
        <v>4</v>
      </c>
      <c r="AE4214">
        <v>4</v>
      </c>
      <c r="AF4214" t="s">
        <v>48</v>
      </c>
      <c r="AG4214">
        <v>2014</v>
      </c>
      <c r="AH4214">
        <f>COUNTBLANK(datos[[#This Row],[Row ID]:[Year sales]])</f>
        <v>0</v>
      </c>
    </row>
    <row r="4215" spans="1:34" x14ac:dyDescent="0.3">
      <c r="A4215">
        <v>4214</v>
      </c>
      <c r="B4215" t="s">
        <v>7338</v>
      </c>
      <c r="C4215" s="4">
        <v>41764</v>
      </c>
      <c r="D4215" s="4">
        <v>41768</v>
      </c>
      <c r="E4215" t="s">
        <v>34</v>
      </c>
      <c r="F4215" t="s">
        <v>7052</v>
      </c>
      <c r="G4215" t="s">
        <v>7053</v>
      </c>
      <c r="H4215" t="s">
        <v>37</v>
      </c>
      <c r="I4215" t="s">
        <v>38</v>
      </c>
      <c r="J4215" t="s">
        <v>1488</v>
      </c>
      <c r="K4215" t="s">
        <v>40</v>
      </c>
      <c r="L4215">
        <v>40475</v>
      </c>
      <c r="M4215" t="s">
        <v>41</v>
      </c>
      <c r="N4215" t="s">
        <v>7339</v>
      </c>
      <c r="O4215" t="s">
        <v>62</v>
      </c>
      <c r="P4215" t="s">
        <v>110</v>
      </c>
      <c r="Q4215" t="s">
        <v>7340</v>
      </c>
      <c r="R4215" s="1">
        <v>24.56</v>
      </c>
      <c r="S4215">
        <v>2</v>
      </c>
      <c r="T4215">
        <f t="shared" si="65"/>
        <v>24</v>
      </c>
      <c r="U4215" t="s">
        <v>46</v>
      </c>
      <c r="V4215">
        <v>0</v>
      </c>
      <c r="W4215">
        <v>0</v>
      </c>
      <c r="X4215" s="1">
        <v>0</v>
      </c>
      <c r="Y4215" s="1">
        <v>24.56</v>
      </c>
      <c r="Z4215" t="s">
        <v>65</v>
      </c>
      <c r="AA4215" s="2">
        <v>11.543200000000001</v>
      </c>
      <c r="AB4215" s="3">
        <v>0.47000000000000003</v>
      </c>
      <c r="AC4215" s="1">
        <v>-13.0168</v>
      </c>
      <c r="AD4215">
        <v>4</v>
      </c>
      <c r="AE4215">
        <v>4</v>
      </c>
      <c r="AF4215" t="s">
        <v>48</v>
      </c>
      <c r="AG4215">
        <v>2014</v>
      </c>
      <c r="AH4215">
        <f>COUNTBLANK(datos[[#This Row],[Row ID]:[Year sales]])</f>
        <v>0</v>
      </c>
    </row>
    <row r="4216" spans="1:34" x14ac:dyDescent="0.3">
      <c r="A4216">
        <v>4215</v>
      </c>
      <c r="B4216" t="s">
        <v>7341</v>
      </c>
      <c r="C4216" s="4">
        <v>42433</v>
      </c>
      <c r="D4216" s="4">
        <v>42437</v>
      </c>
      <c r="E4216" t="s">
        <v>67</v>
      </c>
      <c r="F4216" t="s">
        <v>4227</v>
      </c>
      <c r="G4216" t="s">
        <v>4228</v>
      </c>
      <c r="H4216" t="s">
        <v>37</v>
      </c>
      <c r="I4216" t="s">
        <v>38</v>
      </c>
      <c r="J4216" t="s">
        <v>5604</v>
      </c>
      <c r="K4216" t="s">
        <v>274</v>
      </c>
      <c r="L4216">
        <v>46544</v>
      </c>
      <c r="M4216" t="s">
        <v>125</v>
      </c>
      <c r="N4216" t="s">
        <v>7342</v>
      </c>
      <c r="O4216" t="s">
        <v>62</v>
      </c>
      <c r="P4216" t="s">
        <v>94</v>
      </c>
      <c r="Q4216" t="s">
        <v>7343</v>
      </c>
      <c r="R4216" s="1">
        <v>128.4</v>
      </c>
      <c r="S4216">
        <v>3</v>
      </c>
      <c r="T4216">
        <f t="shared" si="65"/>
        <v>19</v>
      </c>
      <c r="U4216" t="s">
        <v>52</v>
      </c>
      <c r="V4216">
        <v>0</v>
      </c>
      <c r="W4216">
        <v>0</v>
      </c>
      <c r="X4216" s="1">
        <v>0</v>
      </c>
      <c r="Y4216" s="1">
        <v>128.4</v>
      </c>
      <c r="Z4216" t="s">
        <v>99</v>
      </c>
      <c r="AA4216" s="2">
        <v>64.2</v>
      </c>
      <c r="AB4216" s="3">
        <v>0.5</v>
      </c>
      <c r="AC4216" s="1">
        <v>-64.2</v>
      </c>
      <c r="AD4216">
        <v>4</v>
      </c>
      <c r="AE4216">
        <v>4</v>
      </c>
      <c r="AF4216" t="s">
        <v>48</v>
      </c>
      <c r="AG4216">
        <v>2016</v>
      </c>
      <c r="AH4216">
        <f>COUNTBLANK(datos[[#This Row],[Row ID]:[Year sales]])</f>
        <v>0</v>
      </c>
    </row>
    <row r="4217" spans="1:34" x14ac:dyDescent="0.3">
      <c r="A4217">
        <v>4216</v>
      </c>
      <c r="B4217" t="s">
        <v>7344</v>
      </c>
      <c r="C4217" s="4">
        <v>41973</v>
      </c>
      <c r="D4217" s="4">
        <v>41977</v>
      </c>
      <c r="E4217" t="s">
        <v>67</v>
      </c>
      <c r="F4217" t="s">
        <v>1280</v>
      </c>
      <c r="G4217" t="s">
        <v>1281</v>
      </c>
      <c r="H4217" t="s">
        <v>37</v>
      </c>
      <c r="I4217" t="s">
        <v>38</v>
      </c>
      <c r="J4217" t="s">
        <v>2319</v>
      </c>
      <c r="K4217" t="s">
        <v>287</v>
      </c>
      <c r="L4217">
        <v>10550</v>
      </c>
      <c r="M4217" t="s">
        <v>168</v>
      </c>
      <c r="N4217" t="s">
        <v>7345</v>
      </c>
      <c r="O4217" t="s">
        <v>62</v>
      </c>
      <c r="P4217" t="s">
        <v>193</v>
      </c>
      <c r="Q4217" t="s">
        <v>7346</v>
      </c>
      <c r="R4217" s="1">
        <v>62.28</v>
      </c>
      <c r="S4217">
        <v>4</v>
      </c>
      <c r="T4217">
        <f t="shared" si="65"/>
        <v>4</v>
      </c>
      <c r="U4217" t="s">
        <v>52</v>
      </c>
      <c r="V4217">
        <v>0</v>
      </c>
      <c r="W4217">
        <v>0</v>
      </c>
      <c r="X4217" s="1">
        <v>0</v>
      </c>
      <c r="Y4217" s="1">
        <v>62.28</v>
      </c>
      <c r="Z4217" t="s">
        <v>99</v>
      </c>
      <c r="AA4217" s="2">
        <v>29.271599999999999</v>
      </c>
      <c r="AB4217" s="3">
        <v>0.47</v>
      </c>
      <c r="AC4217" s="1">
        <v>-33.008400000000002</v>
      </c>
      <c r="AD4217">
        <v>4</v>
      </c>
      <c r="AE4217">
        <v>4</v>
      </c>
      <c r="AF4217" t="s">
        <v>48</v>
      </c>
      <c r="AG4217">
        <v>2014</v>
      </c>
      <c r="AH4217">
        <f>COUNTBLANK(datos[[#This Row],[Row ID]:[Year sales]])</f>
        <v>0</v>
      </c>
    </row>
    <row r="4218" spans="1:34" x14ac:dyDescent="0.3">
      <c r="A4218">
        <v>4217</v>
      </c>
      <c r="B4218" t="s">
        <v>7347</v>
      </c>
      <c r="C4218" s="4">
        <v>42053</v>
      </c>
      <c r="D4218" s="4">
        <v>42057</v>
      </c>
      <c r="E4218" t="s">
        <v>67</v>
      </c>
      <c r="F4218" t="s">
        <v>3779</v>
      </c>
      <c r="G4218" t="s">
        <v>3780</v>
      </c>
      <c r="H4218" t="s">
        <v>57</v>
      </c>
      <c r="I4218" t="s">
        <v>38</v>
      </c>
      <c r="J4218" t="s">
        <v>58</v>
      </c>
      <c r="K4218" t="s">
        <v>59</v>
      </c>
      <c r="L4218">
        <v>90004</v>
      </c>
      <c r="M4218" t="s">
        <v>60</v>
      </c>
      <c r="N4218" t="s">
        <v>2525</v>
      </c>
      <c r="O4218" t="s">
        <v>62</v>
      </c>
      <c r="P4218" t="s">
        <v>63</v>
      </c>
      <c r="Q4218" t="s">
        <v>2526</v>
      </c>
      <c r="R4218" s="1">
        <v>9.24</v>
      </c>
      <c r="S4218">
        <v>3</v>
      </c>
      <c r="T4218">
        <f t="shared" si="65"/>
        <v>16</v>
      </c>
      <c r="U4218" t="s">
        <v>52</v>
      </c>
      <c r="V4218">
        <v>0</v>
      </c>
      <c r="W4218">
        <v>0</v>
      </c>
      <c r="X4218" s="1">
        <v>0</v>
      </c>
      <c r="Y4218" s="1">
        <v>9.24</v>
      </c>
      <c r="Z4218" t="s">
        <v>65</v>
      </c>
      <c r="AA4218" s="2">
        <v>4.4352</v>
      </c>
      <c r="AB4218" s="3">
        <v>0.48</v>
      </c>
      <c r="AC4218" s="1">
        <v>-4.8048000000000002</v>
      </c>
      <c r="AD4218">
        <v>4</v>
      </c>
      <c r="AE4218">
        <v>4</v>
      </c>
      <c r="AF4218" t="s">
        <v>48</v>
      </c>
      <c r="AG4218">
        <v>2015</v>
      </c>
      <c r="AH4218">
        <f>COUNTBLANK(datos[[#This Row],[Row ID]:[Year sales]])</f>
        <v>0</v>
      </c>
    </row>
    <row r="4219" spans="1:34" x14ac:dyDescent="0.3">
      <c r="A4219">
        <v>4218</v>
      </c>
      <c r="B4219" t="s">
        <v>7348</v>
      </c>
      <c r="C4219" s="4">
        <v>42826</v>
      </c>
      <c r="D4219" s="4">
        <v>42828</v>
      </c>
      <c r="E4219" t="s">
        <v>208</v>
      </c>
      <c r="F4219" t="s">
        <v>6812</v>
      </c>
      <c r="G4219" t="s">
        <v>6813</v>
      </c>
      <c r="H4219" t="s">
        <v>57</v>
      </c>
      <c r="I4219" t="s">
        <v>38</v>
      </c>
      <c r="J4219" t="s">
        <v>147</v>
      </c>
      <c r="K4219" t="s">
        <v>59</v>
      </c>
      <c r="L4219">
        <v>94110</v>
      </c>
      <c r="M4219" t="s">
        <v>60</v>
      </c>
      <c r="N4219" t="s">
        <v>7349</v>
      </c>
      <c r="O4219" t="s">
        <v>43</v>
      </c>
      <c r="P4219" t="s">
        <v>44</v>
      </c>
      <c r="Q4219" t="s">
        <v>7350</v>
      </c>
      <c r="R4219" s="1">
        <v>482.66399999999999</v>
      </c>
      <c r="S4219">
        <v>8</v>
      </c>
      <c r="T4219">
        <f t="shared" si="65"/>
        <v>14</v>
      </c>
      <c r="U4219" t="s">
        <v>75</v>
      </c>
      <c r="V4219">
        <v>0.15</v>
      </c>
      <c r="W4219">
        <v>72.399599999999992</v>
      </c>
      <c r="X4219" s="1">
        <v>-72.399600000000007</v>
      </c>
      <c r="Y4219" s="1">
        <v>555.06359999999995</v>
      </c>
      <c r="Z4219" t="s">
        <v>53</v>
      </c>
      <c r="AA4219" s="2">
        <v>85.176000000000002</v>
      </c>
      <c r="AB4219" s="3">
        <v>0.17647058823529413</v>
      </c>
      <c r="AC4219" s="1">
        <v>-325.08839999999998</v>
      </c>
      <c r="AD4219">
        <v>2</v>
      </c>
      <c r="AE4219">
        <v>2</v>
      </c>
      <c r="AF4219" t="s">
        <v>48</v>
      </c>
      <c r="AG4219">
        <v>2017</v>
      </c>
      <c r="AH4219">
        <f>COUNTBLANK(datos[[#This Row],[Row ID]:[Year sales]])</f>
        <v>0</v>
      </c>
    </row>
    <row r="4220" spans="1:34" x14ac:dyDescent="0.3">
      <c r="A4220">
        <v>4219</v>
      </c>
      <c r="B4220" t="s">
        <v>7348</v>
      </c>
      <c r="C4220" s="4">
        <v>42826</v>
      </c>
      <c r="D4220" s="4">
        <v>42828</v>
      </c>
      <c r="E4220" t="s">
        <v>208</v>
      </c>
      <c r="F4220" t="s">
        <v>6812</v>
      </c>
      <c r="G4220" t="s">
        <v>6813</v>
      </c>
      <c r="H4220" t="s">
        <v>57</v>
      </c>
      <c r="I4220" t="s">
        <v>38</v>
      </c>
      <c r="J4220" t="s">
        <v>147</v>
      </c>
      <c r="K4220" t="s">
        <v>59</v>
      </c>
      <c r="L4220">
        <v>94110</v>
      </c>
      <c r="M4220" t="s">
        <v>60</v>
      </c>
      <c r="N4220" t="s">
        <v>6391</v>
      </c>
      <c r="O4220" t="s">
        <v>90</v>
      </c>
      <c r="P4220" t="s">
        <v>704</v>
      </c>
      <c r="Q4220" t="s">
        <v>6392</v>
      </c>
      <c r="R4220" s="1">
        <v>4799.9840000000004</v>
      </c>
      <c r="S4220">
        <v>2</v>
      </c>
      <c r="T4220">
        <f t="shared" si="65"/>
        <v>9</v>
      </c>
      <c r="U4220" t="s">
        <v>46</v>
      </c>
      <c r="V4220">
        <v>0.2</v>
      </c>
      <c r="W4220">
        <v>959.99680000000012</v>
      </c>
      <c r="X4220" s="1">
        <v>-959.99680000000001</v>
      </c>
      <c r="Y4220" s="1">
        <v>5759.9808000000003</v>
      </c>
      <c r="Z4220" t="s">
        <v>53</v>
      </c>
      <c r="AA4220" s="2">
        <v>359.99880000000002</v>
      </c>
      <c r="AB4220" s="3">
        <v>7.4999999999999997E-2</v>
      </c>
      <c r="AC4220" s="1">
        <v>-3479.9884000000002</v>
      </c>
      <c r="AD4220">
        <v>2</v>
      </c>
      <c r="AE4220">
        <v>2</v>
      </c>
      <c r="AF4220" t="s">
        <v>48</v>
      </c>
      <c r="AG4220">
        <v>2017</v>
      </c>
      <c r="AH4220">
        <f>COUNTBLANK(datos[[#This Row],[Row ID]:[Year sales]])</f>
        <v>0</v>
      </c>
    </row>
    <row r="4221" spans="1:34" x14ac:dyDescent="0.3">
      <c r="A4221">
        <v>4220</v>
      </c>
      <c r="B4221" t="s">
        <v>7351</v>
      </c>
      <c r="C4221" s="4">
        <v>42897</v>
      </c>
      <c r="D4221" s="4">
        <v>42899</v>
      </c>
      <c r="E4221" t="s">
        <v>34</v>
      </c>
      <c r="F4221" t="s">
        <v>4075</v>
      </c>
      <c r="G4221" t="s">
        <v>4076</v>
      </c>
      <c r="H4221" t="s">
        <v>37</v>
      </c>
      <c r="I4221" t="s">
        <v>38</v>
      </c>
      <c r="J4221" t="s">
        <v>115</v>
      </c>
      <c r="K4221" t="s">
        <v>116</v>
      </c>
      <c r="L4221">
        <v>98103</v>
      </c>
      <c r="M4221" t="s">
        <v>60</v>
      </c>
      <c r="N4221" t="s">
        <v>1120</v>
      </c>
      <c r="O4221" t="s">
        <v>62</v>
      </c>
      <c r="P4221" t="s">
        <v>110</v>
      </c>
      <c r="Q4221" t="s">
        <v>1121</v>
      </c>
      <c r="R4221" s="1">
        <v>37.94</v>
      </c>
      <c r="S4221">
        <v>2</v>
      </c>
      <c r="T4221">
        <f t="shared" si="65"/>
        <v>22</v>
      </c>
      <c r="U4221" t="s">
        <v>46</v>
      </c>
      <c r="V4221">
        <v>0</v>
      </c>
      <c r="W4221">
        <v>0</v>
      </c>
      <c r="X4221" s="1">
        <v>0</v>
      </c>
      <c r="Y4221" s="1">
        <v>37.94</v>
      </c>
      <c r="Z4221" t="s">
        <v>65</v>
      </c>
      <c r="AA4221" s="2">
        <v>18.211200000000002</v>
      </c>
      <c r="AB4221" s="3">
        <v>0.48000000000000009</v>
      </c>
      <c r="AC4221" s="1">
        <v>-19.7288</v>
      </c>
      <c r="AD4221">
        <v>2</v>
      </c>
      <c r="AE4221">
        <v>2</v>
      </c>
      <c r="AF4221" t="s">
        <v>48</v>
      </c>
      <c r="AG4221">
        <v>2017</v>
      </c>
      <c r="AH4221">
        <f>COUNTBLANK(datos[[#This Row],[Row ID]:[Year sales]])</f>
        <v>0</v>
      </c>
    </row>
    <row r="4222" spans="1:34" x14ac:dyDescent="0.3">
      <c r="A4222">
        <v>4221</v>
      </c>
      <c r="B4222" t="s">
        <v>7351</v>
      </c>
      <c r="C4222" s="4">
        <v>42897</v>
      </c>
      <c r="D4222" s="4">
        <v>42899</v>
      </c>
      <c r="E4222" t="s">
        <v>34</v>
      </c>
      <c r="F4222" t="s">
        <v>4075</v>
      </c>
      <c r="G4222" t="s">
        <v>4076</v>
      </c>
      <c r="H4222" t="s">
        <v>37</v>
      </c>
      <c r="I4222" t="s">
        <v>38</v>
      </c>
      <c r="J4222" t="s">
        <v>115</v>
      </c>
      <c r="K4222" t="s">
        <v>116</v>
      </c>
      <c r="L4222">
        <v>98103</v>
      </c>
      <c r="M4222" t="s">
        <v>60</v>
      </c>
      <c r="N4222" t="s">
        <v>2893</v>
      </c>
      <c r="O4222" t="s">
        <v>62</v>
      </c>
      <c r="P4222" t="s">
        <v>94</v>
      </c>
      <c r="Q4222" t="s">
        <v>2894</v>
      </c>
      <c r="R4222" s="1">
        <v>18.288</v>
      </c>
      <c r="S4222">
        <v>6</v>
      </c>
      <c r="T4222">
        <f t="shared" si="65"/>
        <v>24</v>
      </c>
      <c r="U4222" t="s">
        <v>75</v>
      </c>
      <c r="V4222">
        <v>0.2</v>
      </c>
      <c r="W4222">
        <v>3.6576000000000004</v>
      </c>
      <c r="X4222" s="1">
        <v>-3.6576</v>
      </c>
      <c r="Y4222" s="1">
        <v>21.945599999999999</v>
      </c>
      <c r="Z4222" t="s">
        <v>65</v>
      </c>
      <c r="AA4222" s="2">
        <v>6.6294000000000004</v>
      </c>
      <c r="AB4222" s="3">
        <v>0.36250000000000004</v>
      </c>
      <c r="AC4222" s="1">
        <v>-8.0009999999999994</v>
      </c>
      <c r="AD4222">
        <v>2</v>
      </c>
      <c r="AE4222">
        <v>2</v>
      </c>
      <c r="AF4222" t="s">
        <v>48</v>
      </c>
      <c r="AG4222">
        <v>2017</v>
      </c>
      <c r="AH4222">
        <f>COUNTBLANK(datos[[#This Row],[Row ID]:[Year sales]])</f>
        <v>0</v>
      </c>
    </row>
    <row r="4223" spans="1:34" x14ac:dyDescent="0.3">
      <c r="A4223">
        <v>4222</v>
      </c>
      <c r="B4223" t="s">
        <v>7351</v>
      </c>
      <c r="C4223" s="4">
        <v>42897</v>
      </c>
      <c r="D4223" s="4">
        <v>42899</v>
      </c>
      <c r="E4223" t="s">
        <v>34</v>
      </c>
      <c r="F4223" t="s">
        <v>4075</v>
      </c>
      <c r="G4223" t="s">
        <v>4076</v>
      </c>
      <c r="H4223" t="s">
        <v>37</v>
      </c>
      <c r="I4223" t="s">
        <v>38</v>
      </c>
      <c r="J4223" t="s">
        <v>115</v>
      </c>
      <c r="K4223" t="s">
        <v>116</v>
      </c>
      <c r="L4223">
        <v>98103</v>
      </c>
      <c r="M4223" t="s">
        <v>60</v>
      </c>
      <c r="N4223" t="s">
        <v>7352</v>
      </c>
      <c r="O4223" t="s">
        <v>90</v>
      </c>
      <c r="P4223" t="s">
        <v>704</v>
      </c>
      <c r="Q4223" t="s">
        <v>7353</v>
      </c>
      <c r="R4223" s="1">
        <v>385.8</v>
      </c>
      <c r="S4223">
        <v>5</v>
      </c>
      <c r="T4223">
        <f t="shared" si="65"/>
        <v>5</v>
      </c>
      <c r="U4223" t="s">
        <v>75</v>
      </c>
      <c r="V4223">
        <v>0.2</v>
      </c>
      <c r="W4223">
        <v>77.160000000000011</v>
      </c>
      <c r="X4223" s="1">
        <v>-77.16</v>
      </c>
      <c r="Y4223" s="1">
        <v>462.96000000000004</v>
      </c>
      <c r="Z4223" t="s">
        <v>47</v>
      </c>
      <c r="AA4223" s="2">
        <v>130.20750000000001</v>
      </c>
      <c r="AB4223" s="3">
        <v>0.33750000000000002</v>
      </c>
      <c r="AC4223" s="1">
        <v>-178.4325</v>
      </c>
      <c r="AD4223">
        <v>2</v>
      </c>
      <c r="AE4223">
        <v>2</v>
      </c>
      <c r="AF4223" t="s">
        <v>48</v>
      </c>
      <c r="AG4223">
        <v>2017</v>
      </c>
      <c r="AH4223">
        <f>COUNTBLANK(datos[[#This Row],[Row ID]:[Year sales]])</f>
        <v>0</v>
      </c>
    </row>
    <row r="4224" spans="1:34" x14ac:dyDescent="0.3">
      <c r="A4224">
        <v>4223</v>
      </c>
      <c r="B4224" t="s">
        <v>7351</v>
      </c>
      <c r="C4224" s="4">
        <v>42897</v>
      </c>
      <c r="D4224" s="4">
        <v>42899</v>
      </c>
      <c r="E4224" t="s">
        <v>34</v>
      </c>
      <c r="F4224" t="s">
        <v>4075</v>
      </c>
      <c r="G4224" t="s">
        <v>4076</v>
      </c>
      <c r="H4224" t="s">
        <v>37</v>
      </c>
      <c r="I4224" t="s">
        <v>38</v>
      </c>
      <c r="J4224" t="s">
        <v>115</v>
      </c>
      <c r="K4224" t="s">
        <v>116</v>
      </c>
      <c r="L4224">
        <v>98103</v>
      </c>
      <c r="M4224" t="s">
        <v>60</v>
      </c>
      <c r="N4224" t="s">
        <v>982</v>
      </c>
      <c r="O4224" t="s">
        <v>62</v>
      </c>
      <c r="P4224" t="s">
        <v>77</v>
      </c>
      <c r="Q4224" t="s">
        <v>983</v>
      </c>
      <c r="R4224" s="1">
        <v>102.96</v>
      </c>
      <c r="S4224">
        <v>2</v>
      </c>
      <c r="T4224">
        <f t="shared" si="65"/>
        <v>31</v>
      </c>
      <c r="U4224" t="s">
        <v>46</v>
      </c>
      <c r="V4224">
        <v>0</v>
      </c>
      <c r="W4224">
        <v>0</v>
      </c>
      <c r="X4224" s="1">
        <v>0</v>
      </c>
      <c r="Y4224" s="1">
        <v>102.96</v>
      </c>
      <c r="Z4224" t="s">
        <v>99</v>
      </c>
      <c r="AA4224" s="2">
        <v>1.0296000000000001</v>
      </c>
      <c r="AB4224" s="3">
        <v>1.0000000000000002E-2</v>
      </c>
      <c r="AC4224" s="1">
        <v>-101.93040000000001</v>
      </c>
      <c r="AD4224">
        <v>2</v>
      </c>
      <c r="AE4224">
        <v>2</v>
      </c>
      <c r="AF4224" t="s">
        <v>48</v>
      </c>
      <c r="AG4224">
        <v>2017</v>
      </c>
      <c r="AH4224">
        <f>COUNTBLANK(datos[[#This Row],[Row ID]:[Year sales]])</f>
        <v>0</v>
      </c>
    </row>
    <row r="4225" spans="1:34" x14ac:dyDescent="0.3">
      <c r="A4225">
        <v>4224</v>
      </c>
      <c r="B4225" t="s">
        <v>7351</v>
      </c>
      <c r="C4225" s="4">
        <v>42897</v>
      </c>
      <c r="D4225" s="4">
        <v>42899</v>
      </c>
      <c r="E4225" t="s">
        <v>34</v>
      </c>
      <c r="F4225" t="s">
        <v>4075</v>
      </c>
      <c r="G4225" t="s">
        <v>4076</v>
      </c>
      <c r="H4225" t="s">
        <v>37</v>
      </c>
      <c r="I4225" t="s">
        <v>38</v>
      </c>
      <c r="J4225" t="s">
        <v>115</v>
      </c>
      <c r="K4225" t="s">
        <v>116</v>
      </c>
      <c r="L4225">
        <v>98103</v>
      </c>
      <c r="M4225" t="s">
        <v>60</v>
      </c>
      <c r="N4225" t="s">
        <v>2634</v>
      </c>
      <c r="O4225" t="s">
        <v>43</v>
      </c>
      <c r="P4225" t="s">
        <v>44</v>
      </c>
      <c r="Q4225" t="s">
        <v>2635</v>
      </c>
      <c r="R4225" s="1">
        <v>174.42</v>
      </c>
      <c r="S4225">
        <v>3</v>
      </c>
      <c r="T4225">
        <f t="shared" si="65"/>
        <v>22</v>
      </c>
      <c r="U4225" t="s">
        <v>52</v>
      </c>
      <c r="V4225">
        <v>0</v>
      </c>
      <c r="W4225">
        <v>0</v>
      </c>
      <c r="X4225" s="1">
        <v>0</v>
      </c>
      <c r="Y4225" s="1">
        <v>174.42</v>
      </c>
      <c r="Z4225" t="s">
        <v>99</v>
      </c>
      <c r="AA4225" s="2">
        <v>41.860799999999998</v>
      </c>
      <c r="AB4225" s="3">
        <v>0.24</v>
      </c>
      <c r="AC4225" s="1">
        <v>-132.5592</v>
      </c>
      <c r="AD4225">
        <v>2</v>
      </c>
      <c r="AE4225">
        <v>2</v>
      </c>
      <c r="AF4225" t="s">
        <v>48</v>
      </c>
      <c r="AG4225">
        <v>2017</v>
      </c>
      <c r="AH4225">
        <f>COUNTBLANK(datos[[#This Row],[Row ID]:[Year sales]])</f>
        <v>0</v>
      </c>
    </row>
    <row r="4226" spans="1:34" x14ac:dyDescent="0.3">
      <c r="A4226">
        <v>4225</v>
      </c>
      <c r="B4226" t="s">
        <v>7354</v>
      </c>
      <c r="C4226" s="4">
        <v>42643</v>
      </c>
      <c r="D4226" s="4">
        <v>42646</v>
      </c>
      <c r="E4226" t="s">
        <v>208</v>
      </c>
      <c r="F4226" t="s">
        <v>6489</v>
      </c>
      <c r="G4226" t="s">
        <v>6490</v>
      </c>
      <c r="H4226" t="s">
        <v>37</v>
      </c>
      <c r="I4226" t="s">
        <v>38</v>
      </c>
      <c r="J4226" t="s">
        <v>1343</v>
      </c>
      <c r="K4226" t="s">
        <v>231</v>
      </c>
      <c r="L4226">
        <v>62301</v>
      </c>
      <c r="M4226" t="s">
        <v>125</v>
      </c>
      <c r="N4226" t="s">
        <v>816</v>
      </c>
      <c r="O4226" t="s">
        <v>62</v>
      </c>
      <c r="P4226" t="s">
        <v>94</v>
      </c>
      <c r="Q4226" t="s">
        <v>817</v>
      </c>
      <c r="R4226" s="1">
        <v>1.964</v>
      </c>
      <c r="S4226">
        <v>2</v>
      </c>
      <c r="T4226">
        <f t="shared" ref="T4226:T4289" si="66">SUMIF(Q:Q, Q4226, S:S)</f>
        <v>44</v>
      </c>
      <c r="U4226" t="s">
        <v>46</v>
      </c>
      <c r="V4226">
        <v>0.8</v>
      </c>
      <c r="W4226">
        <v>1.5712000000000002</v>
      </c>
      <c r="X4226" s="1">
        <v>-1.5711999999999999</v>
      </c>
      <c r="Y4226" s="1">
        <v>3.5352000000000001</v>
      </c>
      <c r="Z4226" t="s">
        <v>65</v>
      </c>
      <c r="AA4226" s="2">
        <v>-3.2406000000000001</v>
      </c>
      <c r="AB4226" s="3">
        <v>-1.6500000000000001</v>
      </c>
      <c r="AC4226" s="1">
        <v>-3.6334</v>
      </c>
      <c r="AD4226">
        <v>3</v>
      </c>
      <c r="AE4226">
        <v>3</v>
      </c>
      <c r="AF4226" t="s">
        <v>48</v>
      </c>
      <c r="AG4226">
        <v>2016</v>
      </c>
      <c r="AH4226">
        <f>COUNTBLANK(datos[[#This Row],[Row ID]:[Year sales]])</f>
        <v>0</v>
      </c>
    </row>
    <row r="4227" spans="1:34" x14ac:dyDescent="0.3">
      <c r="A4227">
        <v>4226</v>
      </c>
      <c r="B4227" t="s">
        <v>7355</v>
      </c>
      <c r="C4227" s="4">
        <v>41986</v>
      </c>
      <c r="D4227" s="4">
        <v>41990</v>
      </c>
      <c r="E4227" t="s">
        <v>67</v>
      </c>
      <c r="F4227" t="s">
        <v>1947</v>
      </c>
      <c r="G4227" t="s">
        <v>1948</v>
      </c>
      <c r="H4227" t="s">
        <v>57</v>
      </c>
      <c r="I4227" t="s">
        <v>38</v>
      </c>
      <c r="J4227" t="s">
        <v>323</v>
      </c>
      <c r="K4227" t="s">
        <v>231</v>
      </c>
      <c r="L4227">
        <v>60623</v>
      </c>
      <c r="M4227" t="s">
        <v>125</v>
      </c>
      <c r="N4227" t="s">
        <v>7356</v>
      </c>
      <c r="O4227" t="s">
        <v>43</v>
      </c>
      <c r="P4227" t="s">
        <v>83</v>
      </c>
      <c r="Q4227" t="s">
        <v>7357</v>
      </c>
      <c r="R4227" s="1">
        <v>94.427999999999997</v>
      </c>
      <c r="S4227">
        <v>3</v>
      </c>
      <c r="T4227">
        <f t="shared" si="66"/>
        <v>14</v>
      </c>
      <c r="U4227" t="s">
        <v>52</v>
      </c>
      <c r="V4227">
        <v>0.6</v>
      </c>
      <c r="W4227">
        <v>56.656799999999997</v>
      </c>
      <c r="X4227" s="1">
        <v>-56.656799999999997</v>
      </c>
      <c r="Y4227" s="1">
        <v>151.0848</v>
      </c>
      <c r="Z4227" t="s">
        <v>99</v>
      </c>
      <c r="AA4227" s="2">
        <v>-42.492600000000003</v>
      </c>
      <c r="AB4227" s="3">
        <v>-0.45000000000000007</v>
      </c>
      <c r="AC4227" s="1">
        <v>-80.263800000000003</v>
      </c>
      <c r="AD4227">
        <v>4</v>
      </c>
      <c r="AE4227">
        <v>4</v>
      </c>
      <c r="AF4227" t="s">
        <v>48</v>
      </c>
      <c r="AG4227">
        <v>2014</v>
      </c>
      <c r="AH4227">
        <f>COUNTBLANK(datos[[#This Row],[Row ID]:[Year sales]])</f>
        <v>0</v>
      </c>
    </row>
    <row r="4228" spans="1:34" x14ac:dyDescent="0.3">
      <c r="A4228">
        <v>4227</v>
      </c>
      <c r="B4228" t="s">
        <v>7358</v>
      </c>
      <c r="C4228" s="4">
        <v>43050</v>
      </c>
      <c r="D4228" s="4">
        <v>43055</v>
      </c>
      <c r="E4228" t="s">
        <v>67</v>
      </c>
      <c r="F4228" t="s">
        <v>5082</v>
      </c>
      <c r="G4228" t="s">
        <v>5083</v>
      </c>
      <c r="H4228" t="s">
        <v>37</v>
      </c>
      <c r="I4228" t="s">
        <v>38</v>
      </c>
      <c r="J4228" t="s">
        <v>508</v>
      </c>
      <c r="K4228" t="s">
        <v>509</v>
      </c>
      <c r="L4228">
        <v>50322</v>
      </c>
      <c r="M4228" t="s">
        <v>125</v>
      </c>
      <c r="N4228" t="s">
        <v>1112</v>
      </c>
      <c r="O4228" t="s">
        <v>62</v>
      </c>
      <c r="P4228" t="s">
        <v>289</v>
      </c>
      <c r="Q4228" t="s">
        <v>1113</v>
      </c>
      <c r="R4228" s="1">
        <v>45.92</v>
      </c>
      <c r="S4228">
        <v>4</v>
      </c>
      <c r="T4228">
        <f t="shared" si="66"/>
        <v>29</v>
      </c>
      <c r="U4228" t="s">
        <v>52</v>
      </c>
      <c r="V4228">
        <v>0</v>
      </c>
      <c r="W4228">
        <v>0</v>
      </c>
      <c r="X4228" s="1">
        <v>0</v>
      </c>
      <c r="Y4228" s="1">
        <v>45.92</v>
      </c>
      <c r="Z4228" t="s">
        <v>65</v>
      </c>
      <c r="AA4228" s="2">
        <v>21.5824</v>
      </c>
      <c r="AB4228" s="3">
        <v>0.47</v>
      </c>
      <c r="AC4228" s="1">
        <v>-24.337599999999998</v>
      </c>
      <c r="AD4228">
        <v>5</v>
      </c>
      <c r="AE4228">
        <v>5</v>
      </c>
      <c r="AF4228" t="s">
        <v>48</v>
      </c>
      <c r="AG4228">
        <v>2017</v>
      </c>
      <c r="AH4228">
        <f>COUNTBLANK(datos[[#This Row],[Row ID]:[Year sales]])</f>
        <v>0</v>
      </c>
    </row>
    <row r="4229" spans="1:34" x14ac:dyDescent="0.3">
      <c r="A4229">
        <v>4228</v>
      </c>
      <c r="B4229" t="s">
        <v>7359</v>
      </c>
      <c r="C4229" s="4">
        <v>42009</v>
      </c>
      <c r="D4229" s="4">
        <v>42014</v>
      </c>
      <c r="E4229" t="s">
        <v>67</v>
      </c>
      <c r="F4229" t="s">
        <v>2170</v>
      </c>
      <c r="G4229" t="s">
        <v>2171</v>
      </c>
      <c r="H4229" t="s">
        <v>122</v>
      </c>
      <c r="I4229" t="s">
        <v>38</v>
      </c>
      <c r="J4229" t="s">
        <v>115</v>
      </c>
      <c r="K4229" t="s">
        <v>116</v>
      </c>
      <c r="L4229">
        <v>98103</v>
      </c>
      <c r="M4229" t="s">
        <v>60</v>
      </c>
      <c r="N4229" t="s">
        <v>1561</v>
      </c>
      <c r="O4229" t="s">
        <v>43</v>
      </c>
      <c r="P4229" t="s">
        <v>50</v>
      </c>
      <c r="Q4229" t="s">
        <v>1562</v>
      </c>
      <c r="R4229" s="1">
        <v>61.584000000000003</v>
      </c>
      <c r="S4229">
        <v>1</v>
      </c>
      <c r="T4229">
        <f t="shared" si="66"/>
        <v>29</v>
      </c>
      <c r="U4229" t="s">
        <v>46</v>
      </c>
      <c r="V4229">
        <v>0.2</v>
      </c>
      <c r="W4229">
        <v>12.316800000000001</v>
      </c>
      <c r="X4229" s="1">
        <v>-12.316800000000001</v>
      </c>
      <c r="Y4229" s="1">
        <v>73.900800000000004</v>
      </c>
      <c r="Z4229" t="s">
        <v>99</v>
      </c>
      <c r="AA4229" s="2">
        <v>-6.9282000000000004</v>
      </c>
      <c r="AB4229" s="3">
        <v>-0.1125</v>
      </c>
      <c r="AC4229" s="1">
        <v>-56.195399999999999</v>
      </c>
      <c r="AD4229">
        <v>5</v>
      </c>
      <c r="AE4229">
        <v>5</v>
      </c>
      <c r="AF4229" t="s">
        <v>48</v>
      </c>
      <c r="AG4229">
        <v>2015</v>
      </c>
      <c r="AH4229">
        <f>COUNTBLANK(datos[[#This Row],[Row ID]:[Year sales]])</f>
        <v>0</v>
      </c>
    </row>
    <row r="4230" spans="1:34" x14ac:dyDescent="0.3">
      <c r="A4230">
        <v>4229</v>
      </c>
      <c r="B4230" t="s">
        <v>7360</v>
      </c>
      <c r="C4230" s="4">
        <v>42453</v>
      </c>
      <c r="D4230" s="4">
        <v>42455</v>
      </c>
      <c r="E4230" t="s">
        <v>208</v>
      </c>
      <c r="F4230" t="s">
        <v>4218</v>
      </c>
      <c r="G4230" t="s">
        <v>4219</v>
      </c>
      <c r="H4230" t="s">
        <v>57</v>
      </c>
      <c r="I4230" t="s">
        <v>38</v>
      </c>
      <c r="J4230" t="s">
        <v>1488</v>
      </c>
      <c r="K4230" t="s">
        <v>274</v>
      </c>
      <c r="L4230">
        <v>47374</v>
      </c>
      <c r="M4230" t="s">
        <v>125</v>
      </c>
      <c r="N4230" t="s">
        <v>4566</v>
      </c>
      <c r="O4230" t="s">
        <v>62</v>
      </c>
      <c r="P4230" t="s">
        <v>110</v>
      </c>
      <c r="Q4230" t="s">
        <v>4567</v>
      </c>
      <c r="R4230" s="1">
        <v>22.48</v>
      </c>
      <c r="S4230">
        <v>1</v>
      </c>
      <c r="T4230">
        <f t="shared" si="66"/>
        <v>6</v>
      </c>
      <c r="U4230" t="s">
        <v>46</v>
      </c>
      <c r="V4230">
        <v>0</v>
      </c>
      <c r="W4230">
        <v>0</v>
      </c>
      <c r="X4230" s="1">
        <v>0</v>
      </c>
      <c r="Y4230" s="1">
        <v>22.48</v>
      </c>
      <c r="Z4230" t="s">
        <v>65</v>
      </c>
      <c r="AA4230" s="2">
        <v>10.3408</v>
      </c>
      <c r="AB4230" s="3">
        <v>0.45999999999999996</v>
      </c>
      <c r="AC4230" s="1">
        <v>-12.139200000000001</v>
      </c>
      <c r="AD4230">
        <v>2</v>
      </c>
      <c r="AE4230">
        <v>2</v>
      </c>
      <c r="AF4230" t="s">
        <v>48</v>
      </c>
      <c r="AG4230">
        <v>2016</v>
      </c>
      <c r="AH4230">
        <f>COUNTBLANK(datos[[#This Row],[Row ID]:[Year sales]])</f>
        <v>0</v>
      </c>
    </row>
    <row r="4231" spans="1:34" x14ac:dyDescent="0.3">
      <c r="A4231">
        <v>4230</v>
      </c>
      <c r="B4231" t="s">
        <v>7361</v>
      </c>
      <c r="C4231" s="4">
        <v>42921</v>
      </c>
      <c r="D4231" s="4">
        <v>42926</v>
      </c>
      <c r="E4231" t="s">
        <v>67</v>
      </c>
      <c r="F4231" t="s">
        <v>2705</v>
      </c>
      <c r="G4231" t="s">
        <v>2706</v>
      </c>
      <c r="H4231" t="s">
        <v>57</v>
      </c>
      <c r="I4231" t="s">
        <v>38</v>
      </c>
      <c r="J4231" t="s">
        <v>837</v>
      </c>
      <c r="K4231" t="s">
        <v>124</v>
      </c>
      <c r="L4231">
        <v>75220</v>
      </c>
      <c r="M4231" t="s">
        <v>125</v>
      </c>
      <c r="N4231" t="s">
        <v>2904</v>
      </c>
      <c r="O4231" t="s">
        <v>43</v>
      </c>
      <c r="P4231" t="s">
        <v>83</v>
      </c>
      <c r="Q4231" t="s">
        <v>2905</v>
      </c>
      <c r="R4231" s="1">
        <v>332.02800000000002</v>
      </c>
      <c r="S4231">
        <v>9</v>
      </c>
      <c r="T4231">
        <f t="shared" si="66"/>
        <v>26</v>
      </c>
      <c r="U4231" t="s">
        <v>75</v>
      </c>
      <c r="V4231">
        <v>0.6</v>
      </c>
      <c r="W4231">
        <v>199.21680000000001</v>
      </c>
      <c r="X4231" s="1">
        <v>-199.21680000000001</v>
      </c>
      <c r="Y4231" s="1">
        <v>531.24480000000005</v>
      </c>
      <c r="Z4231" t="s">
        <v>53</v>
      </c>
      <c r="AA4231" s="2">
        <v>-348.62939999999998</v>
      </c>
      <c r="AB4231" s="3">
        <v>-1.0499999999999998</v>
      </c>
      <c r="AC4231" s="1">
        <v>-481.44060000000002</v>
      </c>
      <c r="AD4231">
        <v>5</v>
      </c>
      <c r="AE4231">
        <v>5</v>
      </c>
      <c r="AF4231" t="s">
        <v>48</v>
      </c>
      <c r="AG4231">
        <v>2017</v>
      </c>
      <c r="AH4231">
        <f>COUNTBLANK(datos[[#This Row],[Row ID]:[Year sales]])</f>
        <v>0</v>
      </c>
    </row>
    <row r="4232" spans="1:34" x14ac:dyDescent="0.3">
      <c r="A4232">
        <v>4231</v>
      </c>
      <c r="B4232" t="s">
        <v>7361</v>
      </c>
      <c r="C4232" s="4">
        <v>42921</v>
      </c>
      <c r="D4232" s="4">
        <v>42926</v>
      </c>
      <c r="E4232" t="s">
        <v>67</v>
      </c>
      <c r="F4232" t="s">
        <v>2705</v>
      </c>
      <c r="G4232" t="s">
        <v>2706</v>
      </c>
      <c r="H4232" t="s">
        <v>57</v>
      </c>
      <c r="I4232" t="s">
        <v>38</v>
      </c>
      <c r="J4232" t="s">
        <v>837</v>
      </c>
      <c r="K4232" t="s">
        <v>124</v>
      </c>
      <c r="L4232">
        <v>75220</v>
      </c>
      <c r="M4232" t="s">
        <v>125</v>
      </c>
      <c r="N4232" t="s">
        <v>3371</v>
      </c>
      <c r="O4232" t="s">
        <v>62</v>
      </c>
      <c r="P4232" t="s">
        <v>94</v>
      </c>
      <c r="Q4232" t="s">
        <v>3372</v>
      </c>
      <c r="R4232" s="1">
        <v>11.394</v>
      </c>
      <c r="S4232">
        <v>9</v>
      </c>
      <c r="T4232">
        <f t="shared" si="66"/>
        <v>41</v>
      </c>
      <c r="U4232" t="s">
        <v>75</v>
      </c>
      <c r="V4232">
        <v>0.8</v>
      </c>
      <c r="W4232">
        <v>9.1151999999999997</v>
      </c>
      <c r="X4232" s="1">
        <v>-9.1151999999999997</v>
      </c>
      <c r="Y4232" s="1">
        <v>20.5092</v>
      </c>
      <c r="Z4232" t="s">
        <v>65</v>
      </c>
      <c r="AA4232" s="2">
        <v>-17.660699999999999</v>
      </c>
      <c r="AB4232" s="3">
        <v>-1.5499999999999998</v>
      </c>
      <c r="AC4232" s="1">
        <v>-19.939499999999999</v>
      </c>
      <c r="AD4232">
        <v>5</v>
      </c>
      <c r="AE4232">
        <v>5</v>
      </c>
      <c r="AF4232" t="s">
        <v>48</v>
      </c>
      <c r="AG4232">
        <v>2017</v>
      </c>
      <c r="AH4232">
        <f>COUNTBLANK(datos[[#This Row],[Row ID]:[Year sales]])</f>
        <v>0</v>
      </c>
    </row>
    <row r="4233" spans="1:34" x14ac:dyDescent="0.3">
      <c r="A4233">
        <v>4232</v>
      </c>
      <c r="B4233" t="s">
        <v>7361</v>
      </c>
      <c r="C4233" s="4">
        <v>42921</v>
      </c>
      <c r="D4233" s="4">
        <v>42926</v>
      </c>
      <c r="E4233" t="s">
        <v>67</v>
      </c>
      <c r="F4233" t="s">
        <v>2705</v>
      </c>
      <c r="G4233" t="s">
        <v>2706</v>
      </c>
      <c r="H4233" t="s">
        <v>57</v>
      </c>
      <c r="I4233" t="s">
        <v>38</v>
      </c>
      <c r="J4233" t="s">
        <v>837</v>
      </c>
      <c r="K4233" t="s">
        <v>124</v>
      </c>
      <c r="L4233">
        <v>75220</v>
      </c>
      <c r="M4233" t="s">
        <v>125</v>
      </c>
      <c r="N4233" t="s">
        <v>7362</v>
      </c>
      <c r="O4233" t="s">
        <v>62</v>
      </c>
      <c r="P4233" t="s">
        <v>110</v>
      </c>
      <c r="Q4233" t="s">
        <v>7363</v>
      </c>
      <c r="R4233" s="1">
        <v>15.552</v>
      </c>
      <c r="S4233">
        <v>3</v>
      </c>
      <c r="T4233">
        <f t="shared" si="66"/>
        <v>12</v>
      </c>
      <c r="U4233" t="s">
        <v>52</v>
      </c>
      <c r="V4233">
        <v>0.2</v>
      </c>
      <c r="W4233">
        <v>3.1104000000000003</v>
      </c>
      <c r="X4233" s="1">
        <v>-3.1103999999999998</v>
      </c>
      <c r="Y4233" s="1">
        <v>18.662399999999998</v>
      </c>
      <c r="Z4233" t="s">
        <v>65</v>
      </c>
      <c r="AA4233" s="2">
        <v>5.6375999999999999</v>
      </c>
      <c r="AB4233" s="3">
        <v>0.36249999999999999</v>
      </c>
      <c r="AC4233" s="1">
        <v>-6.8040000000000003</v>
      </c>
      <c r="AD4233">
        <v>5</v>
      </c>
      <c r="AE4233">
        <v>5</v>
      </c>
      <c r="AF4233" t="s">
        <v>48</v>
      </c>
      <c r="AG4233">
        <v>2017</v>
      </c>
      <c r="AH4233">
        <f>COUNTBLANK(datos[[#This Row],[Row ID]:[Year sales]])</f>
        <v>0</v>
      </c>
    </row>
    <row r="4234" spans="1:34" x14ac:dyDescent="0.3">
      <c r="A4234">
        <v>4233</v>
      </c>
      <c r="B4234" t="s">
        <v>7361</v>
      </c>
      <c r="C4234" s="4">
        <v>42921</v>
      </c>
      <c r="D4234" s="4">
        <v>42926</v>
      </c>
      <c r="E4234" t="s">
        <v>67</v>
      </c>
      <c r="F4234" t="s">
        <v>2705</v>
      </c>
      <c r="G4234" t="s">
        <v>2706</v>
      </c>
      <c r="H4234" t="s">
        <v>57</v>
      </c>
      <c r="I4234" t="s">
        <v>38</v>
      </c>
      <c r="J4234" t="s">
        <v>837</v>
      </c>
      <c r="K4234" t="s">
        <v>124</v>
      </c>
      <c r="L4234">
        <v>75220</v>
      </c>
      <c r="M4234" t="s">
        <v>125</v>
      </c>
      <c r="N4234" t="s">
        <v>2867</v>
      </c>
      <c r="O4234" t="s">
        <v>62</v>
      </c>
      <c r="P4234" t="s">
        <v>110</v>
      </c>
      <c r="Q4234" t="s">
        <v>6840</v>
      </c>
      <c r="R4234" s="1">
        <v>31.103999999999999</v>
      </c>
      <c r="S4234">
        <v>6</v>
      </c>
      <c r="T4234">
        <f t="shared" si="66"/>
        <v>14</v>
      </c>
      <c r="U4234" t="s">
        <v>75</v>
      </c>
      <c r="V4234">
        <v>0.2</v>
      </c>
      <c r="W4234">
        <v>6.2208000000000006</v>
      </c>
      <c r="X4234" s="1">
        <v>-6.2207999999999997</v>
      </c>
      <c r="Y4234" s="1">
        <v>37.324799999999996</v>
      </c>
      <c r="Z4234" t="s">
        <v>65</v>
      </c>
      <c r="AA4234" s="2">
        <v>11.2752</v>
      </c>
      <c r="AB4234" s="3">
        <v>0.36249999999999999</v>
      </c>
      <c r="AC4234" s="1">
        <v>-13.608000000000001</v>
      </c>
      <c r="AD4234">
        <v>5</v>
      </c>
      <c r="AE4234">
        <v>5</v>
      </c>
      <c r="AF4234" t="s">
        <v>48</v>
      </c>
      <c r="AG4234">
        <v>2017</v>
      </c>
      <c r="AH4234">
        <f>COUNTBLANK(datos[[#This Row],[Row ID]:[Year sales]])</f>
        <v>0</v>
      </c>
    </row>
    <row r="4235" spans="1:34" x14ac:dyDescent="0.3">
      <c r="A4235">
        <v>4234</v>
      </c>
      <c r="B4235" t="s">
        <v>7361</v>
      </c>
      <c r="C4235" s="4">
        <v>42921</v>
      </c>
      <c r="D4235" s="4">
        <v>42926</v>
      </c>
      <c r="E4235" t="s">
        <v>67</v>
      </c>
      <c r="F4235" t="s">
        <v>2705</v>
      </c>
      <c r="G4235" t="s">
        <v>2706</v>
      </c>
      <c r="H4235" t="s">
        <v>57</v>
      </c>
      <c r="I4235" t="s">
        <v>38</v>
      </c>
      <c r="J4235" t="s">
        <v>837</v>
      </c>
      <c r="K4235" t="s">
        <v>124</v>
      </c>
      <c r="L4235">
        <v>75220</v>
      </c>
      <c r="M4235" t="s">
        <v>125</v>
      </c>
      <c r="N4235" t="s">
        <v>1416</v>
      </c>
      <c r="O4235" t="s">
        <v>62</v>
      </c>
      <c r="P4235" t="s">
        <v>94</v>
      </c>
      <c r="Q4235" t="s">
        <v>1417</v>
      </c>
      <c r="R4235" s="1">
        <v>6.3159999999999998</v>
      </c>
      <c r="S4235">
        <v>1</v>
      </c>
      <c r="T4235">
        <f t="shared" si="66"/>
        <v>26</v>
      </c>
      <c r="U4235" t="s">
        <v>46</v>
      </c>
      <c r="V4235">
        <v>0.8</v>
      </c>
      <c r="W4235">
        <v>5.0528000000000004</v>
      </c>
      <c r="X4235" s="1">
        <v>-5.0528000000000004</v>
      </c>
      <c r="Y4235" s="1">
        <v>11.3688</v>
      </c>
      <c r="Z4235" t="s">
        <v>65</v>
      </c>
      <c r="AA4235" s="2">
        <v>-10.4214</v>
      </c>
      <c r="AB4235" s="3">
        <v>-1.6500000000000001</v>
      </c>
      <c r="AC4235" s="1">
        <v>-11.6846</v>
      </c>
      <c r="AD4235">
        <v>5</v>
      </c>
      <c r="AE4235">
        <v>5</v>
      </c>
      <c r="AF4235" t="s">
        <v>48</v>
      </c>
      <c r="AG4235">
        <v>2017</v>
      </c>
      <c r="AH4235">
        <f>COUNTBLANK(datos[[#This Row],[Row ID]:[Year sales]])</f>
        <v>0</v>
      </c>
    </row>
    <row r="4236" spans="1:34" x14ac:dyDescent="0.3">
      <c r="A4236">
        <v>4235</v>
      </c>
      <c r="B4236" t="s">
        <v>7364</v>
      </c>
      <c r="C4236" s="4">
        <v>41903</v>
      </c>
      <c r="D4236" s="4">
        <v>41906</v>
      </c>
      <c r="E4236" t="s">
        <v>208</v>
      </c>
      <c r="F4236" t="s">
        <v>202</v>
      </c>
      <c r="G4236" t="s">
        <v>203</v>
      </c>
      <c r="H4236" t="s">
        <v>122</v>
      </c>
      <c r="I4236" t="s">
        <v>38</v>
      </c>
      <c r="J4236" t="s">
        <v>166</v>
      </c>
      <c r="K4236" t="s">
        <v>167</v>
      </c>
      <c r="L4236">
        <v>19143</v>
      </c>
      <c r="M4236" t="s">
        <v>168</v>
      </c>
      <c r="N4236" t="s">
        <v>891</v>
      </c>
      <c r="O4236" t="s">
        <v>62</v>
      </c>
      <c r="P4236" t="s">
        <v>110</v>
      </c>
      <c r="Q4236" t="s">
        <v>892</v>
      </c>
      <c r="R4236" s="1">
        <v>11.352</v>
      </c>
      <c r="S4236">
        <v>3</v>
      </c>
      <c r="T4236">
        <f t="shared" si="66"/>
        <v>13</v>
      </c>
      <c r="U4236" t="s">
        <v>52</v>
      </c>
      <c r="V4236">
        <v>0.2</v>
      </c>
      <c r="W4236">
        <v>2.2704</v>
      </c>
      <c r="X4236" s="1">
        <v>-2.2704</v>
      </c>
      <c r="Y4236" s="1">
        <v>13.622400000000001</v>
      </c>
      <c r="Z4236" t="s">
        <v>65</v>
      </c>
      <c r="AA4236" s="2">
        <v>4.1151</v>
      </c>
      <c r="AB4236" s="3">
        <v>0.36249999999999999</v>
      </c>
      <c r="AC4236" s="1">
        <v>-4.9664999999999999</v>
      </c>
      <c r="AD4236">
        <v>3</v>
      </c>
      <c r="AE4236">
        <v>3</v>
      </c>
      <c r="AF4236" t="s">
        <v>48</v>
      </c>
      <c r="AG4236">
        <v>2014</v>
      </c>
      <c r="AH4236">
        <f>COUNTBLANK(datos[[#This Row],[Row ID]:[Year sales]])</f>
        <v>0</v>
      </c>
    </row>
    <row r="4237" spans="1:34" x14ac:dyDescent="0.3">
      <c r="A4237">
        <v>4236</v>
      </c>
      <c r="B4237" t="s">
        <v>7364</v>
      </c>
      <c r="C4237" s="4">
        <v>41903</v>
      </c>
      <c r="D4237" s="4">
        <v>41906</v>
      </c>
      <c r="E4237" t="s">
        <v>208</v>
      </c>
      <c r="F4237" t="s">
        <v>202</v>
      </c>
      <c r="G4237" t="s">
        <v>203</v>
      </c>
      <c r="H4237" t="s">
        <v>122</v>
      </c>
      <c r="I4237" t="s">
        <v>38</v>
      </c>
      <c r="J4237" t="s">
        <v>166</v>
      </c>
      <c r="K4237" t="s">
        <v>167</v>
      </c>
      <c r="L4237">
        <v>19143</v>
      </c>
      <c r="M4237" t="s">
        <v>168</v>
      </c>
      <c r="N4237" t="s">
        <v>3399</v>
      </c>
      <c r="O4237" t="s">
        <v>62</v>
      </c>
      <c r="P4237" t="s">
        <v>63</v>
      </c>
      <c r="Q4237" t="s">
        <v>3400</v>
      </c>
      <c r="R4237" s="1">
        <v>20.808</v>
      </c>
      <c r="S4237">
        <v>9</v>
      </c>
      <c r="T4237">
        <f t="shared" si="66"/>
        <v>21</v>
      </c>
      <c r="U4237" t="s">
        <v>75</v>
      </c>
      <c r="V4237">
        <v>0.2</v>
      </c>
      <c r="W4237">
        <v>4.1616</v>
      </c>
      <c r="X4237" s="1">
        <v>-4.1616</v>
      </c>
      <c r="Y4237" s="1">
        <v>24.9696</v>
      </c>
      <c r="Z4237" t="s">
        <v>65</v>
      </c>
      <c r="AA4237" s="2">
        <v>7.0227000000000004</v>
      </c>
      <c r="AB4237" s="3">
        <v>0.33750000000000002</v>
      </c>
      <c r="AC4237" s="1">
        <v>-9.6236999999999995</v>
      </c>
      <c r="AD4237">
        <v>3</v>
      </c>
      <c r="AE4237">
        <v>3</v>
      </c>
      <c r="AF4237" t="s">
        <v>48</v>
      </c>
      <c r="AG4237">
        <v>2014</v>
      </c>
      <c r="AH4237">
        <f>COUNTBLANK(datos[[#This Row],[Row ID]:[Year sales]])</f>
        <v>0</v>
      </c>
    </row>
    <row r="4238" spans="1:34" x14ac:dyDescent="0.3">
      <c r="A4238">
        <v>4237</v>
      </c>
      <c r="B4238" t="s">
        <v>7365</v>
      </c>
      <c r="C4238" s="4">
        <v>42574</v>
      </c>
      <c r="D4238" s="4">
        <v>42578</v>
      </c>
      <c r="E4238" t="s">
        <v>67</v>
      </c>
      <c r="F4238" t="s">
        <v>7366</v>
      </c>
      <c r="G4238" t="s">
        <v>7367</v>
      </c>
      <c r="H4238" t="s">
        <v>122</v>
      </c>
      <c r="I4238" t="s">
        <v>38</v>
      </c>
      <c r="J4238" t="s">
        <v>3128</v>
      </c>
      <c r="K4238" t="s">
        <v>231</v>
      </c>
      <c r="L4238">
        <v>61107</v>
      </c>
      <c r="M4238" t="s">
        <v>125</v>
      </c>
      <c r="N4238" t="s">
        <v>5799</v>
      </c>
      <c r="O4238" t="s">
        <v>62</v>
      </c>
      <c r="P4238" t="s">
        <v>94</v>
      </c>
      <c r="Q4238" t="s">
        <v>5800</v>
      </c>
      <c r="R4238" s="1">
        <v>11.416</v>
      </c>
      <c r="S4238">
        <v>4</v>
      </c>
      <c r="T4238">
        <f t="shared" si="66"/>
        <v>17</v>
      </c>
      <c r="U4238" t="s">
        <v>52</v>
      </c>
      <c r="V4238">
        <v>0.8</v>
      </c>
      <c r="W4238">
        <v>9.1328000000000014</v>
      </c>
      <c r="X4238" s="1">
        <v>-9.1327999999999996</v>
      </c>
      <c r="Y4238" s="1">
        <v>20.5488</v>
      </c>
      <c r="Z4238" t="s">
        <v>65</v>
      </c>
      <c r="AA4238" s="2">
        <v>-18.836400000000001</v>
      </c>
      <c r="AB4238" s="3">
        <v>-1.6500000000000001</v>
      </c>
      <c r="AC4238" s="1">
        <v>-21.119599999999998</v>
      </c>
      <c r="AD4238">
        <v>4</v>
      </c>
      <c r="AE4238">
        <v>4</v>
      </c>
      <c r="AF4238" t="s">
        <v>48</v>
      </c>
      <c r="AG4238">
        <v>2016</v>
      </c>
      <c r="AH4238">
        <f>COUNTBLANK(datos[[#This Row],[Row ID]:[Year sales]])</f>
        <v>0</v>
      </c>
    </row>
    <row r="4239" spans="1:34" x14ac:dyDescent="0.3">
      <c r="A4239">
        <v>4238</v>
      </c>
      <c r="B4239" t="s">
        <v>7368</v>
      </c>
      <c r="C4239" s="4">
        <v>42976</v>
      </c>
      <c r="D4239" s="4">
        <v>42981</v>
      </c>
      <c r="E4239" t="s">
        <v>34</v>
      </c>
      <c r="F4239" t="s">
        <v>4761</v>
      </c>
      <c r="G4239" t="s">
        <v>4762</v>
      </c>
      <c r="H4239" t="s">
        <v>57</v>
      </c>
      <c r="I4239" t="s">
        <v>38</v>
      </c>
      <c r="J4239" t="s">
        <v>166</v>
      </c>
      <c r="K4239" t="s">
        <v>167</v>
      </c>
      <c r="L4239">
        <v>19134</v>
      </c>
      <c r="M4239" t="s">
        <v>168</v>
      </c>
      <c r="N4239" t="s">
        <v>7369</v>
      </c>
      <c r="O4239" t="s">
        <v>62</v>
      </c>
      <c r="P4239" t="s">
        <v>86</v>
      </c>
      <c r="Q4239" t="s">
        <v>7370</v>
      </c>
      <c r="R4239" s="1">
        <v>9.4079999999999995</v>
      </c>
      <c r="S4239">
        <v>7</v>
      </c>
      <c r="T4239">
        <f t="shared" si="66"/>
        <v>14</v>
      </c>
      <c r="U4239" t="s">
        <v>75</v>
      </c>
      <c r="V4239">
        <v>0.2</v>
      </c>
      <c r="W4239">
        <v>1.8815999999999999</v>
      </c>
      <c r="X4239" s="1">
        <v>-1.8815999999999999</v>
      </c>
      <c r="Y4239" s="1">
        <v>11.2896</v>
      </c>
      <c r="Z4239" t="s">
        <v>65</v>
      </c>
      <c r="AA4239" s="2">
        <v>0.7056</v>
      </c>
      <c r="AB4239" s="3">
        <v>7.5000000000000011E-2</v>
      </c>
      <c r="AC4239" s="1">
        <v>-6.8208000000000002</v>
      </c>
      <c r="AD4239">
        <v>5</v>
      </c>
      <c r="AE4239">
        <v>5</v>
      </c>
      <c r="AF4239" t="s">
        <v>48</v>
      </c>
      <c r="AG4239">
        <v>2017</v>
      </c>
      <c r="AH4239">
        <f>COUNTBLANK(datos[[#This Row],[Row ID]:[Year sales]])</f>
        <v>0</v>
      </c>
    </row>
    <row r="4240" spans="1:34" x14ac:dyDescent="0.3">
      <c r="A4240">
        <v>4239</v>
      </c>
      <c r="B4240" t="s">
        <v>7371</v>
      </c>
      <c r="C4240" s="4">
        <v>42820</v>
      </c>
      <c r="D4240" s="4">
        <v>42822</v>
      </c>
      <c r="E4240" t="s">
        <v>208</v>
      </c>
      <c r="F4240" t="s">
        <v>5269</v>
      </c>
      <c r="G4240" t="s">
        <v>5270</v>
      </c>
      <c r="H4240" t="s">
        <v>122</v>
      </c>
      <c r="I4240" t="s">
        <v>38</v>
      </c>
      <c r="J4240" t="s">
        <v>115</v>
      </c>
      <c r="K4240" t="s">
        <v>116</v>
      </c>
      <c r="L4240">
        <v>98105</v>
      </c>
      <c r="M4240" t="s">
        <v>60</v>
      </c>
      <c r="N4240" t="s">
        <v>7372</v>
      </c>
      <c r="O4240" t="s">
        <v>62</v>
      </c>
      <c r="P4240" t="s">
        <v>86</v>
      </c>
      <c r="Q4240" t="s">
        <v>7373</v>
      </c>
      <c r="R4240" s="1">
        <v>19.829999999999998</v>
      </c>
      <c r="S4240">
        <v>1</v>
      </c>
      <c r="T4240">
        <f t="shared" si="66"/>
        <v>3</v>
      </c>
      <c r="U4240" t="s">
        <v>46</v>
      </c>
      <c r="V4240">
        <v>0</v>
      </c>
      <c r="W4240">
        <v>0</v>
      </c>
      <c r="X4240" s="1">
        <v>0</v>
      </c>
      <c r="Y4240" s="1">
        <v>19.829999999999998</v>
      </c>
      <c r="Z4240" t="s">
        <v>65</v>
      </c>
      <c r="AA4240" s="2">
        <v>5.9489999999999998</v>
      </c>
      <c r="AB4240" s="3">
        <v>0.30000000000000004</v>
      </c>
      <c r="AC4240" s="1">
        <v>-13.881</v>
      </c>
      <c r="AD4240">
        <v>2</v>
      </c>
      <c r="AE4240">
        <v>2</v>
      </c>
      <c r="AF4240" t="s">
        <v>48</v>
      </c>
      <c r="AG4240">
        <v>2017</v>
      </c>
      <c r="AH4240">
        <f>COUNTBLANK(datos[[#This Row],[Row ID]:[Year sales]])</f>
        <v>0</v>
      </c>
    </row>
    <row r="4241" spans="1:34" x14ac:dyDescent="0.3">
      <c r="A4241">
        <v>4240</v>
      </c>
      <c r="B4241" t="s">
        <v>7374</v>
      </c>
      <c r="C4241" s="4">
        <v>43098</v>
      </c>
      <c r="D4241" s="4">
        <v>43104</v>
      </c>
      <c r="E4241" t="s">
        <v>67</v>
      </c>
      <c r="F4241" t="s">
        <v>363</v>
      </c>
      <c r="G4241" t="s">
        <v>364</v>
      </c>
      <c r="H4241" t="s">
        <v>57</v>
      </c>
      <c r="I4241" t="s">
        <v>38</v>
      </c>
      <c r="J4241" t="s">
        <v>6498</v>
      </c>
      <c r="K4241" t="s">
        <v>258</v>
      </c>
      <c r="L4241">
        <v>49505</v>
      </c>
      <c r="M4241" t="s">
        <v>125</v>
      </c>
      <c r="N4241" t="s">
        <v>3597</v>
      </c>
      <c r="O4241" t="s">
        <v>62</v>
      </c>
      <c r="P4241" t="s">
        <v>110</v>
      </c>
      <c r="Q4241" t="s">
        <v>3598</v>
      </c>
      <c r="R4241" s="1">
        <v>209.7</v>
      </c>
      <c r="S4241">
        <v>2</v>
      </c>
      <c r="T4241">
        <f t="shared" si="66"/>
        <v>28</v>
      </c>
      <c r="U4241" t="s">
        <v>46</v>
      </c>
      <c r="V4241">
        <v>0</v>
      </c>
      <c r="W4241">
        <v>0</v>
      </c>
      <c r="X4241" s="1">
        <v>0</v>
      </c>
      <c r="Y4241" s="1">
        <v>209.7</v>
      </c>
      <c r="Z4241" t="s">
        <v>47</v>
      </c>
      <c r="AA4241" s="2">
        <v>100.65600000000001</v>
      </c>
      <c r="AB4241" s="3">
        <v>0.48000000000000004</v>
      </c>
      <c r="AC4241" s="1">
        <v>-109.044</v>
      </c>
      <c r="AD4241">
        <v>6</v>
      </c>
      <c r="AE4241">
        <v>6</v>
      </c>
      <c r="AF4241" t="s">
        <v>48</v>
      </c>
      <c r="AG4241">
        <v>2017</v>
      </c>
      <c r="AH4241">
        <f>COUNTBLANK(datos[[#This Row],[Row ID]:[Year sales]])</f>
        <v>0</v>
      </c>
    </row>
    <row r="4242" spans="1:34" x14ac:dyDescent="0.3">
      <c r="A4242">
        <v>4241</v>
      </c>
      <c r="B4242" t="s">
        <v>7375</v>
      </c>
      <c r="C4242" s="4">
        <v>41902</v>
      </c>
      <c r="D4242" s="4">
        <v>41908</v>
      </c>
      <c r="E4242" t="s">
        <v>67</v>
      </c>
      <c r="F4242" t="s">
        <v>6178</v>
      </c>
      <c r="G4242" t="s">
        <v>6179</v>
      </c>
      <c r="H4242" t="s">
        <v>122</v>
      </c>
      <c r="I4242" t="s">
        <v>38</v>
      </c>
      <c r="J4242" t="s">
        <v>58</v>
      </c>
      <c r="K4242" t="s">
        <v>59</v>
      </c>
      <c r="L4242">
        <v>90004</v>
      </c>
      <c r="M4242" t="s">
        <v>60</v>
      </c>
      <c r="N4242" t="s">
        <v>7376</v>
      </c>
      <c r="O4242" t="s">
        <v>62</v>
      </c>
      <c r="P4242" t="s">
        <v>97</v>
      </c>
      <c r="Q4242" t="s">
        <v>1452</v>
      </c>
      <c r="R4242" s="1">
        <v>43.92</v>
      </c>
      <c r="S4242">
        <v>4</v>
      </c>
      <c r="T4242">
        <f t="shared" si="66"/>
        <v>52</v>
      </c>
      <c r="U4242" t="s">
        <v>52</v>
      </c>
      <c r="V4242">
        <v>0</v>
      </c>
      <c r="W4242">
        <v>0</v>
      </c>
      <c r="X4242" s="1">
        <v>0</v>
      </c>
      <c r="Y4242" s="1">
        <v>43.92</v>
      </c>
      <c r="Z4242" t="s">
        <v>65</v>
      </c>
      <c r="AA4242" s="2">
        <v>11.8584</v>
      </c>
      <c r="AB4242" s="3">
        <v>0.26999999999999996</v>
      </c>
      <c r="AC4242" s="1">
        <v>-32.061599999999999</v>
      </c>
      <c r="AD4242">
        <v>6</v>
      </c>
      <c r="AE4242">
        <v>6</v>
      </c>
      <c r="AF4242" t="s">
        <v>48</v>
      </c>
      <c r="AG4242">
        <v>2014</v>
      </c>
      <c r="AH4242">
        <f>COUNTBLANK(datos[[#This Row],[Row ID]:[Year sales]])</f>
        <v>0</v>
      </c>
    </row>
    <row r="4243" spans="1:34" x14ac:dyDescent="0.3">
      <c r="A4243">
        <v>4242</v>
      </c>
      <c r="B4243" t="s">
        <v>7375</v>
      </c>
      <c r="C4243" s="4">
        <v>41902</v>
      </c>
      <c r="D4243" s="4">
        <v>41908</v>
      </c>
      <c r="E4243" t="s">
        <v>67</v>
      </c>
      <c r="F4243" t="s">
        <v>6178</v>
      </c>
      <c r="G4243" t="s">
        <v>6179</v>
      </c>
      <c r="H4243" t="s">
        <v>122</v>
      </c>
      <c r="I4243" t="s">
        <v>38</v>
      </c>
      <c r="J4243" t="s">
        <v>58</v>
      </c>
      <c r="K4243" t="s">
        <v>59</v>
      </c>
      <c r="L4243">
        <v>90004</v>
      </c>
      <c r="M4243" t="s">
        <v>60</v>
      </c>
      <c r="N4243" t="s">
        <v>2641</v>
      </c>
      <c r="O4243" t="s">
        <v>62</v>
      </c>
      <c r="P4243" t="s">
        <v>94</v>
      </c>
      <c r="Q4243" t="s">
        <v>2642</v>
      </c>
      <c r="R4243" s="1">
        <v>20.231999999999999</v>
      </c>
      <c r="S4243">
        <v>3</v>
      </c>
      <c r="T4243">
        <f t="shared" si="66"/>
        <v>41</v>
      </c>
      <c r="U4243" t="s">
        <v>52</v>
      </c>
      <c r="V4243">
        <v>0.2</v>
      </c>
      <c r="W4243">
        <v>4.0464000000000002</v>
      </c>
      <c r="X4243" s="1">
        <v>-4.0464000000000002</v>
      </c>
      <c r="Y4243" s="1">
        <v>24.278399999999998</v>
      </c>
      <c r="Z4243" t="s">
        <v>65</v>
      </c>
      <c r="AA4243" s="2">
        <v>6.5754000000000001</v>
      </c>
      <c r="AB4243" s="3">
        <v>0.32500000000000001</v>
      </c>
      <c r="AC4243" s="1">
        <v>-9.6102000000000007</v>
      </c>
      <c r="AD4243">
        <v>6</v>
      </c>
      <c r="AE4243">
        <v>6</v>
      </c>
      <c r="AF4243" t="s">
        <v>48</v>
      </c>
      <c r="AG4243">
        <v>2014</v>
      </c>
      <c r="AH4243">
        <f>COUNTBLANK(datos[[#This Row],[Row ID]:[Year sales]])</f>
        <v>0</v>
      </c>
    </row>
    <row r="4244" spans="1:34" x14ac:dyDescent="0.3">
      <c r="A4244">
        <v>4243</v>
      </c>
      <c r="B4244" t="s">
        <v>7377</v>
      </c>
      <c r="C4244" s="4">
        <v>42464</v>
      </c>
      <c r="D4244" s="4">
        <v>42465</v>
      </c>
      <c r="E4244" t="s">
        <v>208</v>
      </c>
      <c r="F4244" t="s">
        <v>3943</v>
      </c>
      <c r="G4244" t="s">
        <v>3944</v>
      </c>
      <c r="H4244" t="s">
        <v>122</v>
      </c>
      <c r="I4244" t="s">
        <v>38</v>
      </c>
      <c r="J4244" t="s">
        <v>338</v>
      </c>
      <c r="K4244" t="s">
        <v>339</v>
      </c>
      <c r="L4244">
        <v>22153</v>
      </c>
      <c r="M4244" t="s">
        <v>41</v>
      </c>
      <c r="N4244" t="s">
        <v>636</v>
      </c>
      <c r="O4244" t="s">
        <v>90</v>
      </c>
      <c r="P4244" t="s">
        <v>91</v>
      </c>
      <c r="Q4244" t="s">
        <v>637</v>
      </c>
      <c r="R4244" s="1">
        <v>149.97</v>
      </c>
      <c r="S4244">
        <v>3</v>
      </c>
      <c r="T4244">
        <f t="shared" si="66"/>
        <v>13</v>
      </c>
      <c r="U4244" t="s">
        <v>52</v>
      </c>
      <c r="V4244">
        <v>0</v>
      </c>
      <c r="W4244">
        <v>0</v>
      </c>
      <c r="X4244" s="1">
        <v>0</v>
      </c>
      <c r="Y4244" s="1">
        <v>149.97</v>
      </c>
      <c r="Z4244" t="s">
        <v>99</v>
      </c>
      <c r="AA4244" s="2">
        <v>5.9988000000000001</v>
      </c>
      <c r="AB4244" s="3">
        <v>0.04</v>
      </c>
      <c r="AC4244" s="1">
        <v>-143.97120000000001</v>
      </c>
      <c r="AD4244">
        <v>1</v>
      </c>
      <c r="AE4244">
        <v>1</v>
      </c>
      <c r="AF4244" t="s">
        <v>48</v>
      </c>
      <c r="AG4244">
        <v>2016</v>
      </c>
      <c r="AH4244">
        <f>COUNTBLANK(datos[[#This Row],[Row ID]:[Year sales]])</f>
        <v>0</v>
      </c>
    </row>
    <row r="4245" spans="1:34" x14ac:dyDescent="0.3">
      <c r="A4245">
        <v>4244</v>
      </c>
      <c r="B4245" t="s">
        <v>7377</v>
      </c>
      <c r="C4245" s="4">
        <v>42464</v>
      </c>
      <c r="D4245" s="4">
        <v>42465</v>
      </c>
      <c r="E4245" t="s">
        <v>208</v>
      </c>
      <c r="F4245" t="s">
        <v>3943</v>
      </c>
      <c r="G4245" t="s">
        <v>3944</v>
      </c>
      <c r="H4245" t="s">
        <v>122</v>
      </c>
      <c r="I4245" t="s">
        <v>38</v>
      </c>
      <c r="J4245" t="s">
        <v>338</v>
      </c>
      <c r="K4245" t="s">
        <v>339</v>
      </c>
      <c r="L4245">
        <v>22153</v>
      </c>
      <c r="M4245" t="s">
        <v>41</v>
      </c>
      <c r="N4245" t="s">
        <v>5266</v>
      </c>
      <c r="O4245" t="s">
        <v>62</v>
      </c>
      <c r="P4245" t="s">
        <v>110</v>
      </c>
      <c r="Q4245" t="s">
        <v>5267</v>
      </c>
      <c r="R4245" s="1">
        <v>27.81</v>
      </c>
      <c r="S4245">
        <v>3</v>
      </c>
      <c r="T4245">
        <f t="shared" si="66"/>
        <v>28</v>
      </c>
      <c r="U4245" t="s">
        <v>52</v>
      </c>
      <c r="V4245">
        <v>0</v>
      </c>
      <c r="W4245">
        <v>0</v>
      </c>
      <c r="X4245" s="1">
        <v>0</v>
      </c>
      <c r="Y4245" s="1">
        <v>27.81</v>
      </c>
      <c r="Z4245" t="s">
        <v>65</v>
      </c>
      <c r="AA4245" s="2">
        <v>13.0707</v>
      </c>
      <c r="AB4245" s="3">
        <v>0.47000000000000003</v>
      </c>
      <c r="AC4245" s="1">
        <v>-14.7393</v>
      </c>
      <c r="AD4245">
        <v>1</v>
      </c>
      <c r="AE4245">
        <v>1</v>
      </c>
      <c r="AF4245" t="s">
        <v>48</v>
      </c>
      <c r="AG4245">
        <v>2016</v>
      </c>
      <c r="AH4245">
        <f>COUNTBLANK(datos[[#This Row],[Row ID]:[Year sales]])</f>
        <v>0</v>
      </c>
    </row>
    <row r="4246" spans="1:34" x14ac:dyDescent="0.3">
      <c r="A4246">
        <v>4245</v>
      </c>
      <c r="B4246" t="s">
        <v>7378</v>
      </c>
      <c r="C4246" s="4">
        <v>41724</v>
      </c>
      <c r="D4246" s="4">
        <v>41728</v>
      </c>
      <c r="E4246" t="s">
        <v>67</v>
      </c>
      <c r="F4246" t="s">
        <v>602</v>
      </c>
      <c r="G4246" t="s">
        <v>603</v>
      </c>
      <c r="H4246" t="s">
        <v>57</v>
      </c>
      <c r="I4246" t="s">
        <v>38</v>
      </c>
      <c r="J4246" t="s">
        <v>58</v>
      </c>
      <c r="K4246" t="s">
        <v>59</v>
      </c>
      <c r="L4246">
        <v>90036</v>
      </c>
      <c r="M4246" t="s">
        <v>60</v>
      </c>
      <c r="N4246" t="s">
        <v>775</v>
      </c>
      <c r="O4246" t="s">
        <v>90</v>
      </c>
      <c r="P4246" t="s">
        <v>181</v>
      </c>
      <c r="Q4246" t="s">
        <v>776</v>
      </c>
      <c r="R4246" s="1">
        <v>66.3</v>
      </c>
      <c r="S4246">
        <v>3</v>
      </c>
      <c r="T4246">
        <f t="shared" si="66"/>
        <v>44</v>
      </c>
      <c r="U4246" t="s">
        <v>52</v>
      </c>
      <c r="V4246">
        <v>0</v>
      </c>
      <c r="W4246">
        <v>0</v>
      </c>
      <c r="X4246" s="1">
        <v>0</v>
      </c>
      <c r="Y4246" s="1">
        <v>66.3</v>
      </c>
      <c r="Z4246" t="s">
        <v>99</v>
      </c>
      <c r="AA4246" s="2">
        <v>8.6189999999999998</v>
      </c>
      <c r="AB4246" s="3">
        <v>0.13</v>
      </c>
      <c r="AC4246" s="1">
        <v>-57.680999999999997</v>
      </c>
      <c r="AD4246">
        <v>4</v>
      </c>
      <c r="AE4246">
        <v>4</v>
      </c>
      <c r="AF4246" t="s">
        <v>48</v>
      </c>
      <c r="AG4246">
        <v>2014</v>
      </c>
      <c r="AH4246">
        <f>COUNTBLANK(datos[[#This Row],[Row ID]:[Year sales]])</f>
        <v>0</v>
      </c>
    </row>
    <row r="4247" spans="1:34" x14ac:dyDescent="0.3">
      <c r="A4247">
        <v>4246</v>
      </c>
      <c r="B4247" t="s">
        <v>7379</v>
      </c>
      <c r="C4247" s="4">
        <v>43067</v>
      </c>
      <c r="D4247" s="4">
        <v>43073</v>
      </c>
      <c r="E4247" t="s">
        <v>67</v>
      </c>
      <c r="F4247" t="s">
        <v>570</v>
      </c>
      <c r="G4247" t="s">
        <v>571</v>
      </c>
      <c r="H4247" t="s">
        <v>122</v>
      </c>
      <c r="I4247" t="s">
        <v>38</v>
      </c>
      <c r="J4247" t="s">
        <v>4520</v>
      </c>
      <c r="K4247" t="s">
        <v>2761</v>
      </c>
      <c r="L4247">
        <v>21215</v>
      </c>
      <c r="M4247" t="s">
        <v>168</v>
      </c>
      <c r="N4247" t="s">
        <v>4838</v>
      </c>
      <c r="O4247" t="s">
        <v>62</v>
      </c>
      <c r="P4247" t="s">
        <v>86</v>
      </c>
      <c r="Q4247" t="s">
        <v>4839</v>
      </c>
      <c r="R4247" s="1">
        <v>1.64</v>
      </c>
      <c r="S4247">
        <v>1</v>
      </c>
      <c r="T4247">
        <f t="shared" si="66"/>
        <v>17</v>
      </c>
      <c r="U4247" t="s">
        <v>46</v>
      </c>
      <c r="V4247">
        <v>0</v>
      </c>
      <c r="W4247">
        <v>0</v>
      </c>
      <c r="X4247" s="1">
        <v>0</v>
      </c>
      <c r="Y4247" s="1">
        <v>1.64</v>
      </c>
      <c r="Z4247" t="s">
        <v>65</v>
      </c>
      <c r="AA4247" s="2">
        <v>0.73799999999999999</v>
      </c>
      <c r="AB4247" s="3">
        <v>0.45</v>
      </c>
      <c r="AC4247" s="1">
        <v>-0.90200000000000002</v>
      </c>
      <c r="AD4247">
        <v>6</v>
      </c>
      <c r="AE4247">
        <v>6</v>
      </c>
      <c r="AF4247" t="s">
        <v>48</v>
      </c>
      <c r="AG4247">
        <v>2017</v>
      </c>
      <c r="AH4247">
        <f>COUNTBLANK(datos[[#This Row],[Row ID]:[Year sales]])</f>
        <v>0</v>
      </c>
    </row>
    <row r="4248" spans="1:34" x14ac:dyDescent="0.3">
      <c r="A4248">
        <v>4247</v>
      </c>
      <c r="B4248" t="s">
        <v>7379</v>
      </c>
      <c r="C4248" s="4">
        <v>43067</v>
      </c>
      <c r="D4248" s="4">
        <v>43073</v>
      </c>
      <c r="E4248" t="s">
        <v>67</v>
      </c>
      <c r="F4248" t="s">
        <v>570</v>
      </c>
      <c r="G4248" t="s">
        <v>571</v>
      </c>
      <c r="H4248" t="s">
        <v>122</v>
      </c>
      <c r="I4248" t="s">
        <v>38</v>
      </c>
      <c r="J4248" t="s">
        <v>4520</v>
      </c>
      <c r="K4248" t="s">
        <v>2761</v>
      </c>
      <c r="L4248">
        <v>21215</v>
      </c>
      <c r="M4248" t="s">
        <v>168</v>
      </c>
      <c r="N4248" t="s">
        <v>941</v>
      </c>
      <c r="O4248" t="s">
        <v>43</v>
      </c>
      <c r="P4248" t="s">
        <v>83</v>
      </c>
      <c r="Q4248" t="s">
        <v>942</v>
      </c>
      <c r="R4248" s="1">
        <v>1049.2</v>
      </c>
      <c r="S4248">
        <v>5</v>
      </c>
      <c r="T4248">
        <f t="shared" si="66"/>
        <v>23</v>
      </c>
      <c r="U4248" t="s">
        <v>75</v>
      </c>
      <c r="V4248">
        <v>0</v>
      </c>
      <c r="W4248">
        <v>0</v>
      </c>
      <c r="X4248" s="1">
        <v>0</v>
      </c>
      <c r="Y4248" s="1">
        <v>1049.2</v>
      </c>
      <c r="Z4248" t="s">
        <v>53</v>
      </c>
      <c r="AA4248" s="2">
        <v>272.79199999999997</v>
      </c>
      <c r="AB4248" s="3">
        <v>0.25999999999999995</v>
      </c>
      <c r="AC4248" s="1">
        <v>-776.40800000000002</v>
      </c>
      <c r="AD4248">
        <v>6</v>
      </c>
      <c r="AE4248">
        <v>6</v>
      </c>
      <c r="AF4248" t="s">
        <v>48</v>
      </c>
      <c r="AG4248">
        <v>2017</v>
      </c>
      <c r="AH4248">
        <f>COUNTBLANK(datos[[#This Row],[Row ID]:[Year sales]])</f>
        <v>0</v>
      </c>
    </row>
    <row r="4249" spans="1:34" x14ac:dyDescent="0.3">
      <c r="A4249">
        <v>4248</v>
      </c>
      <c r="B4249" t="s">
        <v>7379</v>
      </c>
      <c r="C4249" s="4">
        <v>43067</v>
      </c>
      <c r="D4249" s="4">
        <v>43073</v>
      </c>
      <c r="E4249" t="s">
        <v>67</v>
      </c>
      <c r="F4249" t="s">
        <v>570</v>
      </c>
      <c r="G4249" t="s">
        <v>571</v>
      </c>
      <c r="H4249" t="s">
        <v>122</v>
      </c>
      <c r="I4249" t="s">
        <v>38</v>
      </c>
      <c r="J4249" t="s">
        <v>4520</v>
      </c>
      <c r="K4249" t="s">
        <v>2761</v>
      </c>
      <c r="L4249">
        <v>21215</v>
      </c>
      <c r="M4249" t="s">
        <v>168</v>
      </c>
      <c r="N4249" t="s">
        <v>3984</v>
      </c>
      <c r="O4249" t="s">
        <v>43</v>
      </c>
      <c r="P4249" t="s">
        <v>83</v>
      </c>
      <c r="Q4249" t="s">
        <v>3985</v>
      </c>
      <c r="R4249" s="1">
        <v>20.9</v>
      </c>
      <c r="S4249">
        <v>5</v>
      </c>
      <c r="T4249">
        <f t="shared" si="66"/>
        <v>31</v>
      </c>
      <c r="U4249" t="s">
        <v>75</v>
      </c>
      <c r="V4249">
        <v>0</v>
      </c>
      <c r="W4249">
        <v>0</v>
      </c>
      <c r="X4249" s="1">
        <v>0</v>
      </c>
      <c r="Y4249" s="1">
        <v>20.9</v>
      </c>
      <c r="Z4249" t="s">
        <v>65</v>
      </c>
      <c r="AA4249" s="2">
        <v>7.524</v>
      </c>
      <c r="AB4249" s="3">
        <v>0.36000000000000004</v>
      </c>
      <c r="AC4249" s="1">
        <v>-13.375999999999999</v>
      </c>
      <c r="AD4249">
        <v>6</v>
      </c>
      <c r="AE4249">
        <v>6</v>
      </c>
      <c r="AF4249" t="s">
        <v>48</v>
      </c>
      <c r="AG4249">
        <v>2017</v>
      </c>
      <c r="AH4249">
        <f>COUNTBLANK(datos[[#This Row],[Row ID]:[Year sales]])</f>
        <v>0</v>
      </c>
    </row>
    <row r="4250" spans="1:34" x14ac:dyDescent="0.3">
      <c r="A4250">
        <v>4249</v>
      </c>
      <c r="B4250" t="s">
        <v>7380</v>
      </c>
      <c r="C4250" s="4">
        <v>42705</v>
      </c>
      <c r="D4250" s="4">
        <v>42709</v>
      </c>
      <c r="E4250" t="s">
        <v>34</v>
      </c>
      <c r="F4250" t="s">
        <v>733</v>
      </c>
      <c r="G4250" t="s">
        <v>734</v>
      </c>
      <c r="H4250" t="s">
        <v>37</v>
      </c>
      <c r="I4250" t="s">
        <v>38</v>
      </c>
      <c r="J4250" t="s">
        <v>768</v>
      </c>
      <c r="K4250" t="s">
        <v>769</v>
      </c>
      <c r="L4250">
        <v>6824</v>
      </c>
      <c r="M4250" t="s">
        <v>168</v>
      </c>
      <c r="N4250" t="s">
        <v>3549</v>
      </c>
      <c r="O4250" t="s">
        <v>62</v>
      </c>
      <c r="P4250" t="s">
        <v>94</v>
      </c>
      <c r="Q4250" t="s">
        <v>3550</v>
      </c>
      <c r="R4250" s="1">
        <v>88.08</v>
      </c>
      <c r="S4250">
        <v>6</v>
      </c>
      <c r="T4250">
        <f t="shared" si="66"/>
        <v>39</v>
      </c>
      <c r="U4250" t="s">
        <v>75</v>
      </c>
      <c r="V4250">
        <v>0</v>
      </c>
      <c r="W4250">
        <v>0</v>
      </c>
      <c r="X4250" s="1">
        <v>0</v>
      </c>
      <c r="Y4250" s="1">
        <v>88.08</v>
      </c>
      <c r="Z4250" t="s">
        <v>99</v>
      </c>
      <c r="AA4250" s="2">
        <v>40.516800000000003</v>
      </c>
      <c r="AB4250" s="3">
        <v>0.46000000000000008</v>
      </c>
      <c r="AC4250" s="1">
        <v>-47.563200000000002</v>
      </c>
      <c r="AD4250">
        <v>4</v>
      </c>
      <c r="AE4250">
        <v>4</v>
      </c>
      <c r="AF4250" t="s">
        <v>48</v>
      </c>
      <c r="AG4250">
        <v>2016</v>
      </c>
      <c r="AH4250">
        <f>COUNTBLANK(datos[[#This Row],[Row ID]:[Year sales]])</f>
        <v>0</v>
      </c>
    </row>
    <row r="4251" spans="1:34" x14ac:dyDescent="0.3">
      <c r="A4251">
        <v>4250</v>
      </c>
      <c r="B4251" t="s">
        <v>7380</v>
      </c>
      <c r="C4251" s="4">
        <v>42705</v>
      </c>
      <c r="D4251" s="4">
        <v>42709</v>
      </c>
      <c r="E4251" t="s">
        <v>34</v>
      </c>
      <c r="F4251" t="s">
        <v>733</v>
      </c>
      <c r="G4251" t="s">
        <v>734</v>
      </c>
      <c r="H4251" t="s">
        <v>37</v>
      </c>
      <c r="I4251" t="s">
        <v>38</v>
      </c>
      <c r="J4251" t="s">
        <v>768</v>
      </c>
      <c r="K4251" t="s">
        <v>769</v>
      </c>
      <c r="L4251">
        <v>6824</v>
      </c>
      <c r="M4251" t="s">
        <v>168</v>
      </c>
      <c r="N4251" t="s">
        <v>1955</v>
      </c>
      <c r="O4251" t="s">
        <v>43</v>
      </c>
      <c r="P4251" t="s">
        <v>50</v>
      </c>
      <c r="Q4251" t="s">
        <v>1956</v>
      </c>
      <c r="R4251" s="1">
        <v>751.92</v>
      </c>
      <c r="S4251">
        <v>4</v>
      </c>
      <c r="T4251">
        <f t="shared" si="66"/>
        <v>43</v>
      </c>
      <c r="U4251" t="s">
        <v>52</v>
      </c>
      <c r="V4251">
        <v>0</v>
      </c>
      <c r="W4251">
        <v>0</v>
      </c>
      <c r="X4251" s="1">
        <v>0</v>
      </c>
      <c r="Y4251" s="1">
        <v>751.92</v>
      </c>
      <c r="Z4251" t="s">
        <v>53</v>
      </c>
      <c r="AA4251" s="2">
        <v>150.38399999999999</v>
      </c>
      <c r="AB4251" s="3">
        <v>0.19999999999999998</v>
      </c>
      <c r="AC4251" s="1">
        <v>-601.53599999999994</v>
      </c>
      <c r="AD4251">
        <v>4</v>
      </c>
      <c r="AE4251">
        <v>4</v>
      </c>
      <c r="AF4251" t="s">
        <v>48</v>
      </c>
      <c r="AG4251">
        <v>2016</v>
      </c>
      <c r="AH4251">
        <f>COUNTBLANK(datos[[#This Row],[Row ID]:[Year sales]])</f>
        <v>0</v>
      </c>
    </row>
    <row r="4252" spans="1:34" x14ac:dyDescent="0.3">
      <c r="A4252">
        <v>4251</v>
      </c>
      <c r="B4252" t="s">
        <v>7381</v>
      </c>
      <c r="C4252" s="4">
        <v>41901</v>
      </c>
      <c r="D4252" s="4">
        <v>41901</v>
      </c>
      <c r="E4252" t="s">
        <v>1312</v>
      </c>
      <c r="F4252" t="s">
        <v>7382</v>
      </c>
      <c r="G4252" t="s">
        <v>7383</v>
      </c>
      <c r="H4252" t="s">
        <v>57</v>
      </c>
      <c r="I4252" t="s">
        <v>38</v>
      </c>
      <c r="J4252" t="s">
        <v>286</v>
      </c>
      <c r="K4252" t="s">
        <v>287</v>
      </c>
      <c r="L4252">
        <v>10011</v>
      </c>
      <c r="M4252" t="s">
        <v>168</v>
      </c>
      <c r="N4252" t="s">
        <v>4647</v>
      </c>
      <c r="O4252" t="s">
        <v>43</v>
      </c>
      <c r="P4252" t="s">
        <v>50</v>
      </c>
      <c r="Q4252" t="s">
        <v>4648</v>
      </c>
      <c r="R4252" s="1">
        <v>887.10299999999995</v>
      </c>
      <c r="S4252">
        <v>7</v>
      </c>
      <c r="T4252">
        <f t="shared" si="66"/>
        <v>44</v>
      </c>
      <c r="U4252" t="s">
        <v>75</v>
      </c>
      <c r="V4252">
        <v>0.1</v>
      </c>
      <c r="W4252">
        <v>88.710300000000004</v>
      </c>
      <c r="X4252" s="1">
        <v>-88.710300000000004</v>
      </c>
      <c r="Y4252" s="1">
        <v>975.81329999999991</v>
      </c>
      <c r="Z4252" t="s">
        <v>53</v>
      </c>
      <c r="AA4252" s="2">
        <v>177.42060000000001</v>
      </c>
      <c r="AB4252" s="3">
        <v>0.2</v>
      </c>
      <c r="AC4252" s="1">
        <v>-620.97209999999995</v>
      </c>
      <c r="AD4252">
        <v>0</v>
      </c>
      <c r="AE4252">
        <v>0</v>
      </c>
      <c r="AF4252" t="s">
        <v>48</v>
      </c>
      <c r="AG4252">
        <v>2014</v>
      </c>
      <c r="AH4252">
        <f>COUNTBLANK(datos[[#This Row],[Row ID]:[Year sales]])</f>
        <v>0</v>
      </c>
    </row>
    <row r="4253" spans="1:34" x14ac:dyDescent="0.3">
      <c r="A4253">
        <v>4252</v>
      </c>
      <c r="B4253" t="s">
        <v>7384</v>
      </c>
      <c r="C4253" s="4">
        <v>42300</v>
      </c>
      <c r="D4253" s="4">
        <v>42300</v>
      </c>
      <c r="E4253" t="s">
        <v>1312</v>
      </c>
      <c r="F4253" t="s">
        <v>2254</v>
      </c>
      <c r="G4253" t="s">
        <v>2255</v>
      </c>
      <c r="H4253" t="s">
        <v>37</v>
      </c>
      <c r="I4253" t="s">
        <v>38</v>
      </c>
      <c r="J4253" t="s">
        <v>1816</v>
      </c>
      <c r="K4253" t="s">
        <v>71</v>
      </c>
      <c r="L4253">
        <v>33801</v>
      </c>
      <c r="M4253" t="s">
        <v>41</v>
      </c>
      <c r="N4253" t="s">
        <v>4577</v>
      </c>
      <c r="O4253" t="s">
        <v>90</v>
      </c>
      <c r="P4253" t="s">
        <v>91</v>
      </c>
      <c r="Q4253" t="s">
        <v>4578</v>
      </c>
      <c r="R4253" s="1">
        <v>55.944000000000003</v>
      </c>
      <c r="S4253">
        <v>7</v>
      </c>
      <c r="T4253">
        <f t="shared" si="66"/>
        <v>30</v>
      </c>
      <c r="U4253" t="s">
        <v>75</v>
      </c>
      <c r="V4253">
        <v>0.2</v>
      </c>
      <c r="W4253">
        <v>11.188800000000001</v>
      </c>
      <c r="X4253" s="1">
        <v>-11.188800000000001</v>
      </c>
      <c r="Y4253" s="1">
        <v>67.132800000000003</v>
      </c>
      <c r="Z4253" t="s">
        <v>99</v>
      </c>
      <c r="AA4253" s="2">
        <v>-13.2867</v>
      </c>
      <c r="AB4253" s="3">
        <v>-0.23749999999999999</v>
      </c>
      <c r="AC4253" s="1">
        <v>-58.041899999999998</v>
      </c>
      <c r="AD4253">
        <v>0</v>
      </c>
      <c r="AE4253">
        <v>0</v>
      </c>
      <c r="AF4253" t="s">
        <v>48</v>
      </c>
      <c r="AG4253">
        <v>2015</v>
      </c>
      <c r="AH4253">
        <f>COUNTBLANK(datos[[#This Row],[Row ID]:[Year sales]])</f>
        <v>0</v>
      </c>
    </row>
    <row r="4254" spans="1:34" x14ac:dyDescent="0.3">
      <c r="A4254">
        <v>4253</v>
      </c>
      <c r="B4254" t="s">
        <v>7384</v>
      </c>
      <c r="C4254" s="4">
        <v>42300</v>
      </c>
      <c r="D4254" s="4">
        <v>42300</v>
      </c>
      <c r="E4254" t="s">
        <v>1312</v>
      </c>
      <c r="F4254" t="s">
        <v>2254</v>
      </c>
      <c r="G4254" t="s">
        <v>2255</v>
      </c>
      <c r="H4254" t="s">
        <v>37</v>
      </c>
      <c r="I4254" t="s">
        <v>38</v>
      </c>
      <c r="J4254" t="s">
        <v>1816</v>
      </c>
      <c r="K4254" t="s">
        <v>71</v>
      </c>
      <c r="L4254">
        <v>33801</v>
      </c>
      <c r="M4254" t="s">
        <v>41</v>
      </c>
      <c r="N4254" t="s">
        <v>710</v>
      </c>
      <c r="O4254" t="s">
        <v>62</v>
      </c>
      <c r="P4254" t="s">
        <v>86</v>
      </c>
      <c r="Q4254" t="s">
        <v>711</v>
      </c>
      <c r="R4254" s="1">
        <v>10.688000000000001</v>
      </c>
      <c r="S4254">
        <v>2</v>
      </c>
      <c r="T4254">
        <f t="shared" si="66"/>
        <v>24</v>
      </c>
      <c r="U4254" t="s">
        <v>46</v>
      </c>
      <c r="V4254">
        <v>0.2</v>
      </c>
      <c r="W4254">
        <v>2.1376000000000004</v>
      </c>
      <c r="X4254" s="1">
        <v>-2.1375999999999999</v>
      </c>
      <c r="Y4254" s="1">
        <v>12.825600000000001</v>
      </c>
      <c r="Z4254" t="s">
        <v>65</v>
      </c>
      <c r="AA4254" s="2">
        <v>2.2711999999999999</v>
      </c>
      <c r="AB4254" s="3">
        <v>0.21249999999999997</v>
      </c>
      <c r="AC4254" s="1">
        <v>-6.2792000000000003</v>
      </c>
      <c r="AD4254">
        <v>0</v>
      </c>
      <c r="AE4254">
        <v>0</v>
      </c>
      <c r="AF4254" t="s">
        <v>48</v>
      </c>
      <c r="AG4254">
        <v>2015</v>
      </c>
      <c r="AH4254">
        <f>COUNTBLANK(datos[[#This Row],[Row ID]:[Year sales]])</f>
        <v>0</v>
      </c>
    </row>
    <row r="4255" spans="1:34" x14ac:dyDescent="0.3">
      <c r="A4255">
        <v>4254</v>
      </c>
      <c r="B4255" t="s">
        <v>7384</v>
      </c>
      <c r="C4255" s="4">
        <v>42300</v>
      </c>
      <c r="D4255" s="4">
        <v>42300</v>
      </c>
      <c r="E4255" t="s">
        <v>1312</v>
      </c>
      <c r="F4255" t="s">
        <v>2254</v>
      </c>
      <c r="G4255" t="s">
        <v>2255</v>
      </c>
      <c r="H4255" t="s">
        <v>37</v>
      </c>
      <c r="I4255" t="s">
        <v>38</v>
      </c>
      <c r="J4255" t="s">
        <v>1816</v>
      </c>
      <c r="K4255" t="s">
        <v>71</v>
      </c>
      <c r="L4255">
        <v>33801</v>
      </c>
      <c r="M4255" t="s">
        <v>41</v>
      </c>
      <c r="N4255" t="s">
        <v>4755</v>
      </c>
      <c r="O4255" t="s">
        <v>90</v>
      </c>
      <c r="P4255" t="s">
        <v>91</v>
      </c>
      <c r="Q4255" t="s">
        <v>4756</v>
      </c>
      <c r="R4255" s="1">
        <v>11.824</v>
      </c>
      <c r="S4255">
        <v>2</v>
      </c>
      <c r="T4255">
        <f t="shared" si="66"/>
        <v>8</v>
      </c>
      <c r="U4255" t="s">
        <v>46</v>
      </c>
      <c r="V4255">
        <v>0.2</v>
      </c>
      <c r="W4255">
        <v>2.3648000000000002</v>
      </c>
      <c r="X4255" s="1">
        <v>-2.3647999999999998</v>
      </c>
      <c r="Y4255" s="1">
        <v>14.188800000000001</v>
      </c>
      <c r="Z4255" t="s">
        <v>65</v>
      </c>
      <c r="AA4255" s="2">
        <v>1.0346</v>
      </c>
      <c r="AB4255" s="3">
        <v>8.7499999999999994E-2</v>
      </c>
      <c r="AC4255" s="1">
        <v>-8.4245999999999999</v>
      </c>
      <c r="AD4255">
        <v>0</v>
      </c>
      <c r="AE4255">
        <v>0</v>
      </c>
      <c r="AF4255" t="s">
        <v>48</v>
      </c>
      <c r="AG4255">
        <v>2015</v>
      </c>
      <c r="AH4255">
        <f>COUNTBLANK(datos[[#This Row],[Row ID]:[Year sales]])</f>
        <v>0</v>
      </c>
    </row>
    <row r="4256" spans="1:34" x14ac:dyDescent="0.3">
      <c r="A4256">
        <v>4255</v>
      </c>
      <c r="B4256" t="s">
        <v>7385</v>
      </c>
      <c r="C4256" s="4">
        <v>43021</v>
      </c>
      <c r="D4256" s="4">
        <v>43024</v>
      </c>
      <c r="E4256" t="s">
        <v>208</v>
      </c>
      <c r="F4256" t="s">
        <v>562</v>
      </c>
      <c r="G4256" t="s">
        <v>563</v>
      </c>
      <c r="H4256" t="s">
        <v>37</v>
      </c>
      <c r="I4256" t="s">
        <v>38</v>
      </c>
      <c r="J4256" t="s">
        <v>3736</v>
      </c>
      <c r="K4256" t="s">
        <v>231</v>
      </c>
      <c r="L4256">
        <v>61032</v>
      </c>
      <c r="M4256" t="s">
        <v>125</v>
      </c>
      <c r="N4256" t="s">
        <v>3217</v>
      </c>
      <c r="O4256" t="s">
        <v>62</v>
      </c>
      <c r="P4256" t="s">
        <v>110</v>
      </c>
      <c r="Q4256" t="s">
        <v>206</v>
      </c>
      <c r="R4256" s="1">
        <v>63.311999999999998</v>
      </c>
      <c r="S4256">
        <v>3</v>
      </c>
      <c r="T4256">
        <f t="shared" si="66"/>
        <v>150</v>
      </c>
      <c r="U4256" t="s">
        <v>52</v>
      </c>
      <c r="V4256">
        <v>0.2</v>
      </c>
      <c r="W4256">
        <v>12.6624</v>
      </c>
      <c r="X4256" s="1">
        <v>-12.6624</v>
      </c>
      <c r="Y4256" s="1">
        <v>75.974400000000003</v>
      </c>
      <c r="Z4256" t="s">
        <v>99</v>
      </c>
      <c r="AA4256" s="2">
        <v>20.5764</v>
      </c>
      <c r="AB4256" s="3">
        <v>0.32500000000000001</v>
      </c>
      <c r="AC4256" s="1">
        <v>-30.0732</v>
      </c>
      <c r="AD4256">
        <v>3</v>
      </c>
      <c r="AE4256">
        <v>3</v>
      </c>
      <c r="AF4256" t="s">
        <v>48</v>
      </c>
      <c r="AG4256">
        <v>2017</v>
      </c>
      <c r="AH4256">
        <f>COUNTBLANK(datos[[#This Row],[Row ID]:[Year sales]])</f>
        <v>0</v>
      </c>
    </row>
    <row r="4257" spans="1:34" x14ac:dyDescent="0.3">
      <c r="A4257">
        <v>4256</v>
      </c>
      <c r="B4257" t="s">
        <v>7385</v>
      </c>
      <c r="C4257" s="4">
        <v>43021</v>
      </c>
      <c r="D4257" s="4">
        <v>43024</v>
      </c>
      <c r="E4257" t="s">
        <v>208</v>
      </c>
      <c r="F4257" t="s">
        <v>562</v>
      </c>
      <c r="G4257" t="s">
        <v>563</v>
      </c>
      <c r="H4257" t="s">
        <v>37</v>
      </c>
      <c r="I4257" t="s">
        <v>38</v>
      </c>
      <c r="J4257" t="s">
        <v>3736</v>
      </c>
      <c r="K4257" t="s">
        <v>231</v>
      </c>
      <c r="L4257">
        <v>61032</v>
      </c>
      <c r="M4257" t="s">
        <v>125</v>
      </c>
      <c r="N4257" t="s">
        <v>1085</v>
      </c>
      <c r="O4257" t="s">
        <v>62</v>
      </c>
      <c r="P4257" t="s">
        <v>94</v>
      </c>
      <c r="Q4257" t="s">
        <v>1086</v>
      </c>
      <c r="R4257" s="1">
        <v>96.784000000000006</v>
      </c>
      <c r="S4257">
        <v>4</v>
      </c>
      <c r="T4257">
        <f t="shared" si="66"/>
        <v>15</v>
      </c>
      <c r="U4257" t="s">
        <v>52</v>
      </c>
      <c r="V4257">
        <v>0.8</v>
      </c>
      <c r="W4257">
        <v>77.427200000000013</v>
      </c>
      <c r="X4257" s="1">
        <v>-77.427199999999999</v>
      </c>
      <c r="Y4257" s="1">
        <v>174.21120000000002</v>
      </c>
      <c r="Z4257" t="s">
        <v>99</v>
      </c>
      <c r="AA4257" s="2">
        <v>-145.17599999999999</v>
      </c>
      <c r="AB4257" s="3">
        <v>-1.4999999999999998</v>
      </c>
      <c r="AC4257" s="1">
        <v>-164.53280000000001</v>
      </c>
      <c r="AD4257">
        <v>3</v>
      </c>
      <c r="AE4257">
        <v>3</v>
      </c>
      <c r="AF4257" t="s">
        <v>48</v>
      </c>
      <c r="AG4257">
        <v>2017</v>
      </c>
      <c r="AH4257">
        <f>COUNTBLANK(datos[[#This Row],[Row ID]:[Year sales]])</f>
        <v>0</v>
      </c>
    </row>
    <row r="4258" spans="1:34" x14ac:dyDescent="0.3">
      <c r="A4258">
        <v>4257</v>
      </c>
      <c r="B4258" t="s">
        <v>7385</v>
      </c>
      <c r="C4258" s="4">
        <v>43021</v>
      </c>
      <c r="D4258" s="4">
        <v>43024</v>
      </c>
      <c r="E4258" t="s">
        <v>208</v>
      </c>
      <c r="F4258" t="s">
        <v>562</v>
      </c>
      <c r="G4258" t="s">
        <v>563</v>
      </c>
      <c r="H4258" t="s">
        <v>37</v>
      </c>
      <c r="I4258" t="s">
        <v>38</v>
      </c>
      <c r="J4258" t="s">
        <v>3736</v>
      </c>
      <c r="K4258" t="s">
        <v>231</v>
      </c>
      <c r="L4258">
        <v>61032</v>
      </c>
      <c r="M4258" t="s">
        <v>125</v>
      </c>
      <c r="N4258" t="s">
        <v>2748</v>
      </c>
      <c r="O4258" t="s">
        <v>43</v>
      </c>
      <c r="P4258" t="s">
        <v>83</v>
      </c>
      <c r="Q4258" t="s">
        <v>2749</v>
      </c>
      <c r="R4258" s="1">
        <v>10.476000000000001</v>
      </c>
      <c r="S4258">
        <v>3</v>
      </c>
      <c r="T4258">
        <f t="shared" si="66"/>
        <v>14</v>
      </c>
      <c r="U4258" t="s">
        <v>52</v>
      </c>
      <c r="V4258">
        <v>0.6</v>
      </c>
      <c r="W4258">
        <v>6.2856000000000005</v>
      </c>
      <c r="X4258" s="1">
        <v>-6.2855999999999996</v>
      </c>
      <c r="Y4258" s="1">
        <v>16.761600000000001</v>
      </c>
      <c r="Z4258" t="s">
        <v>65</v>
      </c>
      <c r="AA4258" s="2">
        <v>-6.8094000000000001</v>
      </c>
      <c r="AB4258" s="3">
        <v>-0.64999999999999991</v>
      </c>
      <c r="AC4258" s="1">
        <v>-10.9998</v>
      </c>
      <c r="AD4258">
        <v>3</v>
      </c>
      <c r="AE4258">
        <v>3</v>
      </c>
      <c r="AF4258" t="s">
        <v>48</v>
      </c>
      <c r="AG4258">
        <v>2017</v>
      </c>
      <c r="AH4258">
        <f>COUNTBLANK(datos[[#This Row],[Row ID]:[Year sales]])</f>
        <v>0</v>
      </c>
    </row>
    <row r="4259" spans="1:34" x14ac:dyDescent="0.3">
      <c r="A4259">
        <v>4258</v>
      </c>
      <c r="B4259" t="s">
        <v>7386</v>
      </c>
      <c r="C4259" s="4">
        <v>42251</v>
      </c>
      <c r="D4259" s="4">
        <v>42256</v>
      </c>
      <c r="E4259" t="s">
        <v>67</v>
      </c>
      <c r="F4259" t="s">
        <v>155</v>
      </c>
      <c r="G4259" t="s">
        <v>156</v>
      </c>
      <c r="H4259" t="s">
        <v>57</v>
      </c>
      <c r="I4259" t="s">
        <v>38</v>
      </c>
      <c r="J4259" t="s">
        <v>4732</v>
      </c>
      <c r="K4259" t="s">
        <v>440</v>
      </c>
      <c r="L4259">
        <v>97504</v>
      </c>
      <c r="M4259" t="s">
        <v>60</v>
      </c>
      <c r="N4259" t="s">
        <v>6576</v>
      </c>
      <c r="O4259" t="s">
        <v>62</v>
      </c>
      <c r="P4259" t="s">
        <v>94</v>
      </c>
      <c r="Q4259" t="s">
        <v>6577</v>
      </c>
      <c r="R4259" s="1">
        <v>9.7620000000000005</v>
      </c>
      <c r="S4259">
        <v>2</v>
      </c>
      <c r="T4259">
        <f t="shared" si="66"/>
        <v>36</v>
      </c>
      <c r="U4259" t="s">
        <v>46</v>
      </c>
      <c r="V4259">
        <v>0.7</v>
      </c>
      <c r="W4259">
        <v>6.8334000000000001</v>
      </c>
      <c r="X4259" s="1">
        <v>-6.8334000000000001</v>
      </c>
      <c r="Y4259" s="1">
        <v>16.595400000000001</v>
      </c>
      <c r="Z4259" t="s">
        <v>65</v>
      </c>
      <c r="AA4259" s="2">
        <v>-6.8334000000000001</v>
      </c>
      <c r="AB4259" s="3">
        <v>-0.7</v>
      </c>
      <c r="AC4259" s="1">
        <v>-9.7620000000000005</v>
      </c>
      <c r="AD4259">
        <v>5</v>
      </c>
      <c r="AE4259">
        <v>5</v>
      </c>
      <c r="AF4259" t="s">
        <v>48</v>
      </c>
      <c r="AG4259">
        <v>2015</v>
      </c>
      <c r="AH4259">
        <f>COUNTBLANK(datos[[#This Row],[Row ID]:[Year sales]])</f>
        <v>0</v>
      </c>
    </row>
    <row r="4260" spans="1:34" x14ac:dyDescent="0.3">
      <c r="A4260">
        <v>4259</v>
      </c>
      <c r="B4260" t="s">
        <v>7387</v>
      </c>
      <c r="C4260" s="4">
        <v>42443</v>
      </c>
      <c r="D4260" s="4">
        <v>42445</v>
      </c>
      <c r="E4260" t="s">
        <v>208</v>
      </c>
      <c r="F4260" t="s">
        <v>1341</v>
      </c>
      <c r="G4260" t="s">
        <v>1342</v>
      </c>
      <c r="H4260" t="s">
        <v>57</v>
      </c>
      <c r="I4260" t="s">
        <v>38</v>
      </c>
      <c r="J4260" t="s">
        <v>115</v>
      </c>
      <c r="K4260" t="s">
        <v>116</v>
      </c>
      <c r="L4260">
        <v>98103</v>
      </c>
      <c r="M4260" t="s">
        <v>60</v>
      </c>
      <c r="N4260" t="s">
        <v>3213</v>
      </c>
      <c r="O4260" t="s">
        <v>43</v>
      </c>
      <c r="P4260" t="s">
        <v>50</v>
      </c>
      <c r="Q4260" t="s">
        <v>3214</v>
      </c>
      <c r="R4260" s="1">
        <v>196.78399999999999</v>
      </c>
      <c r="S4260">
        <v>2</v>
      </c>
      <c r="T4260">
        <f t="shared" si="66"/>
        <v>54</v>
      </c>
      <c r="U4260" t="s">
        <v>46</v>
      </c>
      <c r="V4260">
        <v>0.2</v>
      </c>
      <c r="W4260">
        <v>39.3568</v>
      </c>
      <c r="X4260" s="1">
        <v>-39.3568</v>
      </c>
      <c r="Y4260" s="1">
        <v>236.14079999999998</v>
      </c>
      <c r="Z4260" t="s">
        <v>47</v>
      </c>
      <c r="AA4260" s="2">
        <v>-22.138200000000001</v>
      </c>
      <c r="AB4260" s="3">
        <v>-0.11250000000000002</v>
      </c>
      <c r="AC4260" s="1">
        <v>-179.56540000000001</v>
      </c>
      <c r="AD4260">
        <v>2</v>
      </c>
      <c r="AE4260">
        <v>2</v>
      </c>
      <c r="AF4260" t="s">
        <v>48</v>
      </c>
      <c r="AG4260">
        <v>2016</v>
      </c>
      <c r="AH4260">
        <f>COUNTBLANK(datos[[#This Row],[Row ID]:[Year sales]])</f>
        <v>0</v>
      </c>
    </row>
    <row r="4261" spans="1:34" x14ac:dyDescent="0.3">
      <c r="A4261">
        <v>4260</v>
      </c>
      <c r="B4261" t="s">
        <v>7388</v>
      </c>
      <c r="C4261" s="4">
        <v>43036</v>
      </c>
      <c r="D4261" s="4">
        <v>43041</v>
      </c>
      <c r="E4261" t="s">
        <v>34</v>
      </c>
      <c r="F4261" t="s">
        <v>5652</v>
      </c>
      <c r="G4261" t="s">
        <v>5653</v>
      </c>
      <c r="H4261" t="s">
        <v>57</v>
      </c>
      <c r="I4261" t="s">
        <v>38</v>
      </c>
      <c r="J4261" t="s">
        <v>286</v>
      </c>
      <c r="K4261" t="s">
        <v>287</v>
      </c>
      <c r="L4261">
        <v>10035</v>
      </c>
      <c r="M4261" t="s">
        <v>168</v>
      </c>
      <c r="N4261" t="s">
        <v>1032</v>
      </c>
      <c r="O4261" t="s">
        <v>62</v>
      </c>
      <c r="P4261" t="s">
        <v>193</v>
      </c>
      <c r="Q4261" t="s">
        <v>1033</v>
      </c>
      <c r="R4261" s="1">
        <v>47.98</v>
      </c>
      <c r="S4261">
        <v>2</v>
      </c>
      <c r="T4261">
        <f t="shared" si="66"/>
        <v>12</v>
      </c>
      <c r="U4261" t="s">
        <v>46</v>
      </c>
      <c r="V4261">
        <v>0</v>
      </c>
      <c r="W4261">
        <v>0</v>
      </c>
      <c r="X4261" s="1">
        <v>0</v>
      </c>
      <c r="Y4261" s="1">
        <v>47.98</v>
      </c>
      <c r="Z4261" t="s">
        <v>65</v>
      </c>
      <c r="AA4261" s="2">
        <v>23.99</v>
      </c>
      <c r="AB4261" s="3">
        <v>0.5</v>
      </c>
      <c r="AC4261" s="1">
        <v>-23.99</v>
      </c>
      <c r="AD4261">
        <v>5</v>
      </c>
      <c r="AE4261">
        <v>5</v>
      </c>
      <c r="AF4261" t="s">
        <v>48</v>
      </c>
      <c r="AG4261">
        <v>2017</v>
      </c>
      <c r="AH4261">
        <f>COUNTBLANK(datos[[#This Row],[Row ID]:[Year sales]])</f>
        <v>0</v>
      </c>
    </row>
    <row r="4262" spans="1:34" x14ac:dyDescent="0.3">
      <c r="A4262">
        <v>4261</v>
      </c>
      <c r="B4262" t="s">
        <v>7389</v>
      </c>
      <c r="C4262" s="4">
        <v>43023</v>
      </c>
      <c r="D4262" s="4">
        <v>43027</v>
      </c>
      <c r="E4262" t="s">
        <v>34</v>
      </c>
      <c r="F4262" t="s">
        <v>5327</v>
      </c>
      <c r="G4262" t="s">
        <v>5328</v>
      </c>
      <c r="H4262" t="s">
        <v>57</v>
      </c>
      <c r="I4262" t="s">
        <v>38</v>
      </c>
      <c r="J4262" t="s">
        <v>768</v>
      </c>
      <c r="K4262" t="s">
        <v>769</v>
      </c>
      <c r="L4262">
        <v>6824</v>
      </c>
      <c r="M4262" t="s">
        <v>168</v>
      </c>
      <c r="N4262" t="s">
        <v>2797</v>
      </c>
      <c r="O4262" t="s">
        <v>62</v>
      </c>
      <c r="P4262" t="s">
        <v>63</v>
      </c>
      <c r="Q4262" t="s">
        <v>2798</v>
      </c>
      <c r="R4262" s="1">
        <v>13.05</v>
      </c>
      <c r="S4262">
        <v>5</v>
      </c>
      <c r="T4262">
        <f t="shared" si="66"/>
        <v>18</v>
      </c>
      <c r="U4262" t="s">
        <v>75</v>
      </c>
      <c r="V4262">
        <v>0</v>
      </c>
      <c r="W4262">
        <v>0</v>
      </c>
      <c r="X4262" s="1">
        <v>0</v>
      </c>
      <c r="Y4262" s="1">
        <v>13.05</v>
      </c>
      <c r="Z4262" t="s">
        <v>65</v>
      </c>
      <c r="AA4262" s="2">
        <v>6.0030000000000001</v>
      </c>
      <c r="AB4262" s="3">
        <v>0.45999999999999996</v>
      </c>
      <c r="AC4262" s="1">
        <v>-7.0469999999999997</v>
      </c>
      <c r="AD4262">
        <v>4</v>
      </c>
      <c r="AE4262">
        <v>4</v>
      </c>
      <c r="AF4262" t="s">
        <v>48</v>
      </c>
      <c r="AG4262">
        <v>2017</v>
      </c>
      <c r="AH4262">
        <f>COUNTBLANK(datos[[#This Row],[Row ID]:[Year sales]])</f>
        <v>0</v>
      </c>
    </row>
    <row r="4263" spans="1:34" x14ac:dyDescent="0.3">
      <c r="A4263">
        <v>4262</v>
      </c>
      <c r="B4263" t="s">
        <v>7390</v>
      </c>
      <c r="C4263" s="4">
        <v>42954</v>
      </c>
      <c r="D4263" s="4">
        <v>42958</v>
      </c>
      <c r="E4263" t="s">
        <v>67</v>
      </c>
      <c r="F4263" t="s">
        <v>6479</v>
      </c>
      <c r="G4263" t="s">
        <v>6480</v>
      </c>
      <c r="H4263" t="s">
        <v>37</v>
      </c>
      <c r="I4263" t="s">
        <v>38</v>
      </c>
      <c r="J4263" t="s">
        <v>5016</v>
      </c>
      <c r="K4263" t="s">
        <v>249</v>
      </c>
      <c r="L4263">
        <v>56560</v>
      </c>
      <c r="M4263" t="s">
        <v>125</v>
      </c>
      <c r="N4263" t="s">
        <v>4411</v>
      </c>
      <c r="O4263" t="s">
        <v>90</v>
      </c>
      <c r="P4263" t="s">
        <v>181</v>
      </c>
      <c r="Q4263" t="s">
        <v>4412</v>
      </c>
      <c r="R4263" s="1">
        <v>63.96</v>
      </c>
      <c r="S4263">
        <v>4</v>
      </c>
      <c r="T4263">
        <f t="shared" si="66"/>
        <v>39</v>
      </c>
      <c r="U4263" t="s">
        <v>52</v>
      </c>
      <c r="V4263">
        <v>0</v>
      </c>
      <c r="W4263">
        <v>0</v>
      </c>
      <c r="X4263" s="1">
        <v>0</v>
      </c>
      <c r="Y4263" s="1">
        <v>63.96</v>
      </c>
      <c r="Z4263" t="s">
        <v>99</v>
      </c>
      <c r="AA4263" s="2">
        <v>19.8276</v>
      </c>
      <c r="AB4263" s="3">
        <v>0.31</v>
      </c>
      <c r="AC4263" s="1">
        <v>-44.132399999999997</v>
      </c>
      <c r="AD4263">
        <v>4</v>
      </c>
      <c r="AE4263">
        <v>4</v>
      </c>
      <c r="AF4263" t="s">
        <v>48</v>
      </c>
      <c r="AG4263">
        <v>2017</v>
      </c>
      <c r="AH4263">
        <f>COUNTBLANK(datos[[#This Row],[Row ID]:[Year sales]])</f>
        <v>0</v>
      </c>
    </row>
    <row r="4264" spans="1:34" x14ac:dyDescent="0.3">
      <c r="A4264">
        <v>4263</v>
      </c>
      <c r="B4264" t="s">
        <v>7391</v>
      </c>
      <c r="C4264" s="4">
        <v>42999</v>
      </c>
      <c r="D4264" s="4">
        <v>43003</v>
      </c>
      <c r="E4264" t="s">
        <v>67</v>
      </c>
      <c r="F4264" t="s">
        <v>3478</v>
      </c>
      <c r="G4264" t="s">
        <v>3479</v>
      </c>
      <c r="H4264" t="s">
        <v>37</v>
      </c>
      <c r="I4264" t="s">
        <v>38</v>
      </c>
      <c r="J4264" t="s">
        <v>517</v>
      </c>
      <c r="K4264" t="s">
        <v>1294</v>
      </c>
      <c r="L4264">
        <v>31907</v>
      </c>
      <c r="M4264" t="s">
        <v>41</v>
      </c>
      <c r="N4264" t="s">
        <v>5972</v>
      </c>
      <c r="O4264" t="s">
        <v>62</v>
      </c>
      <c r="P4264" t="s">
        <v>97</v>
      </c>
      <c r="Q4264" t="s">
        <v>5973</v>
      </c>
      <c r="R4264" s="1">
        <v>80.48</v>
      </c>
      <c r="S4264">
        <v>1</v>
      </c>
      <c r="T4264">
        <f t="shared" si="66"/>
        <v>20</v>
      </c>
      <c r="U4264" t="s">
        <v>46</v>
      </c>
      <c r="V4264">
        <v>0</v>
      </c>
      <c r="W4264">
        <v>0</v>
      </c>
      <c r="X4264" s="1">
        <v>0</v>
      </c>
      <c r="Y4264" s="1">
        <v>80.48</v>
      </c>
      <c r="Z4264" t="s">
        <v>99</v>
      </c>
      <c r="AA4264" s="2">
        <v>24.143999999999998</v>
      </c>
      <c r="AB4264" s="3">
        <v>0.3</v>
      </c>
      <c r="AC4264" s="1">
        <v>-56.335999999999999</v>
      </c>
      <c r="AD4264">
        <v>4</v>
      </c>
      <c r="AE4264">
        <v>4</v>
      </c>
      <c r="AF4264" t="s">
        <v>48</v>
      </c>
      <c r="AG4264">
        <v>2017</v>
      </c>
      <c r="AH4264">
        <f>COUNTBLANK(datos[[#This Row],[Row ID]:[Year sales]])</f>
        <v>0</v>
      </c>
    </row>
    <row r="4265" spans="1:34" x14ac:dyDescent="0.3">
      <c r="A4265">
        <v>4264</v>
      </c>
      <c r="B4265" t="s">
        <v>7392</v>
      </c>
      <c r="C4265" s="4">
        <v>43042</v>
      </c>
      <c r="D4265" s="4">
        <v>43047</v>
      </c>
      <c r="E4265" t="s">
        <v>67</v>
      </c>
      <c r="F4265" t="s">
        <v>6024</v>
      </c>
      <c r="G4265" t="s">
        <v>6025</v>
      </c>
      <c r="H4265" t="s">
        <v>37</v>
      </c>
      <c r="I4265" t="s">
        <v>38</v>
      </c>
      <c r="J4265" t="s">
        <v>166</v>
      </c>
      <c r="K4265" t="s">
        <v>167</v>
      </c>
      <c r="L4265">
        <v>19143</v>
      </c>
      <c r="M4265" t="s">
        <v>168</v>
      </c>
      <c r="N4265" t="s">
        <v>7393</v>
      </c>
      <c r="O4265" t="s">
        <v>62</v>
      </c>
      <c r="P4265" t="s">
        <v>94</v>
      </c>
      <c r="Q4265" t="s">
        <v>7394</v>
      </c>
      <c r="R4265" s="1">
        <v>11.673</v>
      </c>
      <c r="S4265">
        <v>3</v>
      </c>
      <c r="T4265">
        <f t="shared" si="66"/>
        <v>9</v>
      </c>
      <c r="U4265" t="s">
        <v>52</v>
      </c>
      <c r="V4265">
        <v>0.7</v>
      </c>
      <c r="W4265">
        <v>8.1710999999999991</v>
      </c>
      <c r="X4265" s="1">
        <v>-8.1710999999999991</v>
      </c>
      <c r="Y4265" s="1">
        <v>19.844099999999997</v>
      </c>
      <c r="Z4265" t="s">
        <v>65</v>
      </c>
      <c r="AA4265" s="2">
        <v>-7.782</v>
      </c>
      <c r="AB4265" s="3">
        <v>-0.66666666666666663</v>
      </c>
      <c r="AC4265" s="1">
        <v>-11.283899999999999</v>
      </c>
      <c r="AD4265">
        <v>5</v>
      </c>
      <c r="AE4265">
        <v>5</v>
      </c>
      <c r="AF4265" t="s">
        <v>48</v>
      </c>
      <c r="AG4265">
        <v>2017</v>
      </c>
      <c r="AH4265">
        <f>COUNTBLANK(datos[[#This Row],[Row ID]:[Year sales]])</f>
        <v>0</v>
      </c>
    </row>
    <row r="4266" spans="1:34" x14ac:dyDescent="0.3">
      <c r="A4266">
        <v>4265</v>
      </c>
      <c r="B4266" t="s">
        <v>7395</v>
      </c>
      <c r="C4266" s="4">
        <v>42679</v>
      </c>
      <c r="D4266" s="4">
        <v>42683</v>
      </c>
      <c r="E4266" t="s">
        <v>67</v>
      </c>
      <c r="F4266" t="s">
        <v>1851</v>
      </c>
      <c r="G4266" t="s">
        <v>1852</v>
      </c>
      <c r="H4266" t="s">
        <v>37</v>
      </c>
      <c r="I4266" t="s">
        <v>38</v>
      </c>
      <c r="J4266" t="s">
        <v>204</v>
      </c>
      <c r="K4266" t="s">
        <v>124</v>
      </c>
      <c r="L4266">
        <v>77036</v>
      </c>
      <c r="M4266" t="s">
        <v>125</v>
      </c>
      <c r="N4266" t="s">
        <v>2292</v>
      </c>
      <c r="O4266" t="s">
        <v>43</v>
      </c>
      <c r="P4266" t="s">
        <v>73</v>
      </c>
      <c r="Q4266" t="s">
        <v>2293</v>
      </c>
      <c r="R4266" s="1">
        <v>863.12800000000004</v>
      </c>
      <c r="S4266">
        <v>8</v>
      </c>
      <c r="T4266">
        <f t="shared" si="66"/>
        <v>18</v>
      </c>
      <c r="U4266" t="s">
        <v>75</v>
      </c>
      <c r="V4266">
        <v>0.3</v>
      </c>
      <c r="W4266">
        <v>258.9384</v>
      </c>
      <c r="X4266" s="1">
        <v>-258.9384</v>
      </c>
      <c r="Y4266" s="1">
        <v>1122.0664000000002</v>
      </c>
      <c r="Z4266" t="s">
        <v>53</v>
      </c>
      <c r="AA4266" s="2">
        <v>-160.29519999999999</v>
      </c>
      <c r="AB4266" s="3">
        <v>-0.18571428571428569</v>
      </c>
      <c r="AC4266" s="1">
        <v>-764.48479999999995</v>
      </c>
      <c r="AD4266">
        <v>4</v>
      </c>
      <c r="AE4266">
        <v>4</v>
      </c>
      <c r="AF4266" t="s">
        <v>48</v>
      </c>
      <c r="AG4266">
        <v>2016</v>
      </c>
      <c r="AH4266">
        <f>COUNTBLANK(datos[[#This Row],[Row ID]:[Year sales]])</f>
        <v>0</v>
      </c>
    </row>
    <row r="4267" spans="1:34" x14ac:dyDescent="0.3">
      <c r="A4267">
        <v>4266</v>
      </c>
      <c r="B4267" t="s">
        <v>7395</v>
      </c>
      <c r="C4267" s="4">
        <v>42679</v>
      </c>
      <c r="D4267" s="4">
        <v>42683</v>
      </c>
      <c r="E4267" t="s">
        <v>67</v>
      </c>
      <c r="F4267" t="s">
        <v>1851</v>
      </c>
      <c r="G4267" t="s">
        <v>1852</v>
      </c>
      <c r="H4267" t="s">
        <v>37</v>
      </c>
      <c r="I4267" t="s">
        <v>38</v>
      </c>
      <c r="J4267" t="s">
        <v>204</v>
      </c>
      <c r="K4267" t="s">
        <v>124</v>
      </c>
      <c r="L4267">
        <v>77036</v>
      </c>
      <c r="M4267" t="s">
        <v>125</v>
      </c>
      <c r="N4267" t="s">
        <v>3905</v>
      </c>
      <c r="O4267" t="s">
        <v>62</v>
      </c>
      <c r="P4267" t="s">
        <v>94</v>
      </c>
      <c r="Q4267" t="s">
        <v>1236</v>
      </c>
      <c r="R4267" s="1">
        <v>3.5640000000000001</v>
      </c>
      <c r="S4267">
        <v>3</v>
      </c>
      <c r="T4267">
        <f t="shared" si="66"/>
        <v>71</v>
      </c>
      <c r="U4267" t="s">
        <v>52</v>
      </c>
      <c r="V4267">
        <v>0.8</v>
      </c>
      <c r="W4267">
        <v>2.8512000000000004</v>
      </c>
      <c r="X4267" s="1">
        <v>-2.8512</v>
      </c>
      <c r="Y4267" s="1">
        <v>6.4152000000000005</v>
      </c>
      <c r="Z4267" t="s">
        <v>65</v>
      </c>
      <c r="AA4267" s="2">
        <v>-6.2370000000000001</v>
      </c>
      <c r="AB4267" s="3">
        <v>-1.75</v>
      </c>
      <c r="AC4267" s="1">
        <v>-6.9497999999999998</v>
      </c>
      <c r="AD4267">
        <v>4</v>
      </c>
      <c r="AE4267">
        <v>4</v>
      </c>
      <c r="AF4267" t="s">
        <v>48</v>
      </c>
      <c r="AG4267">
        <v>2016</v>
      </c>
      <c r="AH4267">
        <f>COUNTBLANK(datos[[#This Row],[Row ID]:[Year sales]])</f>
        <v>0</v>
      </c>
    </row>
    <row r="4268" spans="1:34" x14ac:dyDescent="0.3">
      <c r="A4268">
        <v>4267</v>
      </c>
      <c r="B4268" t="s">
        <v>7395</v>
      </c>
      <c r="C4268" s="4">
        <v>42679</v>
      </c>
      <c r="D4268" s="4">
        <v>42683</v>
      </c>
      <c r="E4268" t="s">
        <v>67</v>
      </c>
      <c r="F4268" t="s">
        <v>1851</v>
      </c>
      <c r="G4268" t="s">
        <v>1852</v>
      </c>
      <c r="H4268" t="s">
        <v>37</v>
      </c>
      <c r="I4268" t="s">
        <v>38</v>
      </c>
      <c r="J4268" t="s">
        <v>204</v>
      </c>
      <c r="K4268" t="s">
        <v>124</v>
      </c>
      <c r="L4268">
        <v>77036</v>
      </c>
      <c r="M4268" t="s">
        <v>125</v>
      </c>
      <c r="N4268" t="s">
        <v>5475</v>
      </c>
      <c r="O4268" t="s">
        <v>43</v>
      </c>
      <c r="P4268" t="s">
        <v>44</v>
      </c>
      <c r="Q4268" t="s">
        <v>5476</v>
      </c>
      <c r="R4268" s="1">
        <v>956.66480000000001</v>
      </c>
      <c r="S4268">
        <v>7</v>
      </c>
      <c r="T4268">
        <f t="shared" si="66"/>
        <v>22</v>
      </c>
      <c r="U4268" t="s">
        <v>75</v>
      </c>
      <c r="V4268">
        <v>0.32</v>
      </c>
      <c r="W4268">
        <v>306.13273600000002</v>
      </c>
      <c r="X4268" s="1">
        <v>-306.13273600000002</v>
      </c>
      <c r="Y4268" s="1">
        <v>1262.797536</v>
      </c>
      <c r="Z4268" t="s">
        <v>53</v>
      </c>
      <c r="AA4268" s="2">
        <v>-225.0976</v>
      </c>
      <c r="AB4268" s="3">
        <v>-0.23529411764705882</v>
      </c>
      <c r="AC4268" s="1">
        <v>-875.62966400000005</v>
      </c>
      <c r="AD4268">
        <v>4</v>
      </c>
      <c r="AE4268">
        <v>4</v>
      </c>
      <c r="AF4268" t="s">
        <v>48</v>
      </c>
      <c r="AG4268">
        <v>2016</v>
      </c>
      <c r="AH4268">
        <f>COUNTBLANK(datos[[#This Row],[Row ID]:[Year sales]])</f>
        <v>0</v>
      </c>
    </row>
    <row r="4269" spans="1:34" x14ac:dyDescent="0.3">
      <c r="A4269">
        <v>4268</v>
      </c>
      <c r="B4269" t="s">
        <v>7395</v>
      </c>
      <c r="C4269" s="4">
        <v>42679</v>
      </c>
      <c r="D4269" s="4">
        <v>42683</v>
      </c>
      <c r="E4269" t="s">
        <v>67</v>
      </c>
      <c r="F4269" t="s">
        <v>1851</v>
      </c>
      <c r="G4269" t="s">
        <v>1852</v>
      </c>
      <c r="H4269" t="s">
        <v>37</v>
      </c>
      <c r="I4269" t="s">
        <v>38</v>
      </c>
      <c r="J4269" t="s">
        <v>204</v>
      </c>
      <c r="K4269" t="s">
        <v>124</v>
      </c>
      <c r="L4269">
        <v>77036</v>
      </c>
      <c r="M4269" t="s">
        <v>125</v>
      </c>
      <c r="N4269" t="s">
        <v>2124</v>
      </c>
      <c r="O4269" t="s">
        <v>62</v>
      </c>
      <c r="P4269" t="s">
        <v>94</v>
      </c>
      <c r="Q4269" t="s">
        <v>2125</v>
      </c>
      <c r="R4269" s="1">
        <v>12.587999999999999</v>
      </c>
      <c r="S4269">
        <v>3</v>
      </c>
      <c r="T4269">
        <f t="shared" si="66"/>
        <v>43</v>
      </c>
      <c r="U4269" t="s">
        <v>52</v>
      </c>
      <c r="V4269">
        <v>0.8</v>
      </c>
      <c r="W4269">
        <v>10.070399999999999</v>
      </c>
      <c r="X4269" s="1">
        <v>-10.070399999999999</v>
      </c>
      <c r="Y4269" s="1">
        <v>22.6584</v>
      </c>
      <c r="Z4269" t="s">
        <v>65</v>
      </c>
      <c r="AA4269" s="2">
        <v>-20.140799999999999</v>
      </c>
      <c r="AB4269" s="3">
        <v>-1.6</v>
      </c>
      <c r="AC4269" s="1">
        <v>-22.6584</v>
      </c>
      <c r="AD4269">
        <v>4</v>
      </c>
      <c r="AE4269">
        <v>4</v>
      </c>
      <c r="AF4269" t="s">
        <v>48</v>
      </c>
      <c r="AG4269">
        <v>2016</v>
      </c>
      <c r="AH4269">
        <f>COUNTBLANK(datos[[#This Row],[Row ID]:[Year sales]])</f>
        <v>0</v>
      </c>
    </row>
    <row r="4270" spans="1:34" x14ac:dyDescent="0.3">
      <c r="A4270">
        <v>4269</v>
      </c>
      <c r="B4270" t="s">
        <v>7395</v>
      </c>
      <c r="C4270" s="4">
        <v>42679</v>
      </c>
      <c r="D4270" s="4">
        <v>42683</v>
      </c>
      <c r="E4270" t="s">
        <v>67</v>
      </c>
      <c r="F4270" t="s">
        <v>1851</v>
      </c>
      <c r="G4270" t="s">
        <v>1852</v>
      </c>
      <c r="H4270" t="s">
        <v>37</v>
      </c>
      <c r="I4270" t="s">
        <v>38</v>
      </c>
      <c r="J4270" t="s">
        <v>204</v>
      </c>
      <c r="K4270" t="s">
        <v>124</v>
      </c>
      <c r="L4270">
        <v>77036</v>
      </c>
      <c r="M4270" t="s">
        <v>125</v>
      </c>
      <c r="N4270" t="s">
        <v>6310</v>
      </c>
      <c r="O4270" t="s">
        <v>90</v>
      </c>
      <c r="P4270" t="s">
        <v>181</v>
      </c>
      <c r="Q4270" t="s">
        <v>6311</v>
      </c>
      <c r="R4270" s="1">
        <v>171.96</v>
      </c>
      <c r="S4270">
        <v>5</v>
      </c>
      <c r="T4270">
        <f t="shared" si="66"/>
        <v>10</v>
      </c>
      <c r="U4270" t="s">
        <v>75</v>
      </c>
      <c r="V4270">
        <v>0.2</v>
      </c>
      <c r="W4270">
        <v>34.392000000000003</v>
      </c>
      <c r="X4270" s="1">
        <v>-34.392000000000003</v>
      </c>
      <c r="Y4270" s="1">
        <v>206.352</v>
      </c>
      <c r="Z4270" t="s">
        <v>47</v>
      </c>
      <c r="AA4270" s="2">
        <v>45.139499999999998</v>
      </c>
      <c r="AB4270" s="3">
        <v>0.26249999999999996</v>
      </c>
      <c r="AC4270" s="1">
        <v>-92.4285</v>
      </c>
      <c r="AD4270">
        <v>4</v>
      </c>
      <c r="AE4270">
        <v>4</v>
      </c>
      <c r="AF4270" t="s">
        <v>48</v>
      </c>
      <c r="AG4270">
        <v>2016</v>
      </c>
      <c r="AH4270">
        <f>COUNTBLANK(datos[[#This Row],[Row ID]:[Year sales]])</f>
        <v>0</v>
      </c>
    </row>
    <row r="4271" spans="1:34" x14ac:dyDescent="0.3">
      <c r="A4271">
        <v>4270</v>
      </c>
      <c r="B4271" t="s">
        <v>7396</v>
      </c>
      <c r="C4271" s="4">
        <v>42911</v>
      </c>
      <c r="D4271" s="4">
        <v>42915</v>
      </c>
      <c r="E4271" t="s">
        <v>34</v>
      </c>
      <c r="F4271" t="s">
        <v>4921</v>
      </c>
      <c r="G4271" t="s">
        <v>4922</v>
      </c>
      <c r="H4271" t="s">
        <v>37</v>
      </c>
      <c r="I4271" t="s">
        <v>38</v>
      </c>
      <c r="J4271" t="s">
        <v>115</v>
      </c>
      <c r="K4271" t="s">
        <v>116</v>
      </c>
      <c r="L4271">
        <v>98115</v>
      </c>
      <c r="M4271" t="s">
        <v>60</v>
      </c>
      <c r="N4271" t="s">
        <v>2210</v>
      </c>
      <c r="O4271" t="s">
        <v>43</v>
      </c>
      <c r="P4271" t="s">
        <v>73</v>
      </c>
      <c r="Q4271" t="s">
        <v>2211</v>
      </c>
      <c r="R4271" s="1">
        <v>871.4</v>
      </c>
      <c r="S4271">
        <v>4</v>
      </c>
      <c r="T4271">
        <f t="shared" si="66"/>
        <v>18</v>
      </c>
      <c r="U4271" t="s">
        <v>52</v>
      </c>
      <c r="V4271">
        <v>0</v>
      </c>
      <c r="W4271">
        <v>0</v>
      </c>
      <c r="X4271" s="1">
        <v>0</v>
      </c>
      <c r="Y4271" s="1">
        <v>871.4</v>
      </c>
      <c r="Z4271" t="s">
        <v>53</v>
      </c>
      <c r="AA4271" s="2">
        <v>148.13800000000001</v>
      </c>
      <c r="AB4271" s="3">
        <v>0.17</v>
      </c>
      <c r="AC4271" s="1">
        <v>-723.26199999999994</v>
      </c>
      <c r="AD4271">
        <v>4</v>
      </c>
      <c r="AE4271">
        <v>4</v>
      </c>
      <c r="AF4271" t="s">
        <v>48</v>
      </c>
      <c r="AG4271">
        <v>2017</v>
      </c>
      <c r="AH4271">
        <f>COUNTBLANK(datos[[#This Row],[Row ID]:[Year sales]])</f>
        <v>0</v>
      </c>
    </row>
    <row r="4272" spans="1:34" x14ac:dyDescent="0.3">
      <c r="A4272">
        <v>4271</v>
      </c>
      <c r="B4272" t="s">
        <v>7397</v>
      </c>
      <c r="C4272" s="4">
        <v>42334</v>
      </c>
      <c r="D4272" s="4">
        <v>42338</v>
      </c>
      <c r="E4272" t="s">
        <v>67</v>
      </c>
      <c r="F4272" t="s">
        <v>7398</v>
      </c>
      <c r="G4272" t="s">
        <v>7399</v>
      </c>
      <c r="H4272" t="s">
        <v>57</v>
      </c>
      <c r="I4272" t="s">
        <v>38</v>
      </c>
      <c r="J4272" t="s">
        <v>348</v>
      </c>
      <c r="K4272" t="s">
        <v>355</v>
      </c>
      <c r="L4272">
        <v>38301</v>
      </c>
      <c r="M4272" t="s">
        <v>41</v>
      </c>
      <c r="N4272" t="s">
        <v>7356</v>
      </c>
      <c r="O4272" t="s">
        <v>43</v>
      </c>
      <c r="P4272" t="s">
        <v>83</v>
      </c>
      <c r="Q4272" t="s">
        <v>7357</v>
      </c>
      <c r="R4272" s="1">
        <v>692.47199999999998</v>
      </c>
      <c r="S4272">
        <v>11</v>
      </c>
      <c r="T4272">
        <f t="shared" si="66"/>
        <v>14</v>
      </c>
      <c r="U4272" t="s">
        <v>75</v>
      </c>
      <c r="V4272">
        <v>0.2</v>
      </c>
      <c r="W4272">
        <v>138.49440000000001</v>
      </c>
      <c r="X4272" s="1">
        <v>-138.49440000000001</v>
      </c>
      <c r="Y4272" s="1">
        <v>830.96640000000002</v>
      </c>
      <c r="Z4272" t="s">
        <v>53</v>
      </c>
      <c r="AA4272" s="2">
        <v>190.4298</v>
      </c>
      <c r="AB4272" s="3">
        <v>0.27500000000000002</v>
      </c>
      <c r="AC4272" s="1">
        <v>-363.5478</v>
      </c>
      <c r="AD4272">
        <v>4</v>
      </c>
      <c r="AE4272">
        <v>4</v>
      </c>
      <c r="AF4272" t="s">
        <v>48</v>
      </c>
      <c r="AG4272">
        <v>2015</v>
      </c>
      <c r="AH4272">
        <f>COUNTBLANK(datos[[#This Row],[Row ID]:[Year sales]])</f>
        <v>0</v>
      </c>
    </row>
    <row r="4273" spans="1:34" x14ac:dyDescent="0.3">
      <c r="A4273">
        <v>4272</v>
      </c>
      <c r="B4273" t="s">
        <v>7400</v>
      </c>
      <c r="C4273" s="4">
        <v>42698</v>
      </c>
      <c r="D4273" s="4">
        <v>42701</v>
      </c>
      <c r="E4273" t="s">
        <v>34</v>
      </c>
      <c r="F4273" t="s">
        <v>1368</v>
      </c>
      <c r="G4273" t="s">
        <v>1369</v>
      </c>
      <c r="H4273" t="s">
        <v>57</v>
      </c>
      <c r="I4273" t="s">
        <v>38</v>
      </c>
      <c r="J4273" t="s">
        <v>4520</v>
      </c>
      <c r="K4273" t="s">
        <v>2761</v>
      </c>
      <c r="L4273">
        <v>21215</v>
      </c>
      <c r="M4273" t="s">
        <v>168</v>
      </c>
      <c r="N4273" t="s">
        <v>2702</v>
      </c>
      <c r="O4273" t="s">
        <v>43</v>
      </c>
      <c r="P4273" t="s">
        <v>83</v>
      </c>
      <c r="Q4273" t="s">
        <v>2703</v>
      </c>
      <c r="R4273" s="1">
        <v>207.76</v>
      </c>
      <c r="S4273">
        <v>4</v>
      </c>
      <c r="T4273">
        <f t="shared" si="66"/>
        <v>24</v>
      </c>
      <c r="U4273" t="s">
        <v>52</v>
      </c>
      <c r="V4273">
        <v>0</v>
      </c>
      <c r="W4273">
        <v>0</v>
      </c>
      <c r="X4273" s="1">
        <v>0</v>
      </c>
      <c r="Y4273" s="1">
        <v>207.76</v>
      </c>
      <c r="Z4273" t="s">
        <v>47</v>
      </c>
      <c r="AA4273" s="2">
        <v>85.181600000000003</v>
      </c>
      <c r="AB4273" s="3">
        <v>0.41000000000000003</v>
      </c>
      <c r="AC4273" s="1">
        <v>-122.5784</v>
      </c>
      <c r="AD4273">
        <v>3</v>
      </c>
      <c r="AE4273">
        <v>3</v>
      </c>
      <c r="AF4273" t="s">
        <v>48</v>
      </c>
      <c r="AG4273">
        <v>2016</v>
      </c>
      <c r="AH4273">
        <f>COUNTBLANK(datos[[#This Row],[Row ID]:[Year sales]])</f>
        <v>0</v>
      </c>
    </row>
    <row r="4274" spans="1:34" x14ac:dyDescent="0.3">
      <c r="A4274">
        <v>4273</v>
      </c>
      <c r="B4274" t="s">
        <v>7401</v>
      </c>
      <c r="C4274" s="4">
        <v>42937</v>
      </c>
      <c r="D4274" s="4">
        <v>42937</v>
      </c>
      <c r="E4274" t="s">
        <v>1312</v>
      </c>
      <c r="F4274" t="s">
        <v>1963</v>
      </c>
      <c r="G4274" t="s">
        <v>1964</v>
      </c>
      <c r="H4274" t="s">
        <v>37</v>
      </c>
      <c r="I4274" t="s">
        <v>38</v>
      </c>
      <c r="J4274" t="s">
        <v>3677</v>
      </c>
      <c r="K4274" t="s">
        <v>141</v>
      </c>
      <c r="L4274">
        <v>84107</v>
      </c>
      <c r="M4274" t="s">
        <v>60</v>
      </c>
      <c r="N4274" t="s">
        <v>6819</v>
      </c>
      <c r="O4274" t="s">
        <v>90</v>
      </c>
      <c r="P4274" t="s">
        <v>91</v>
      </c>
      <c r="Q4274" t="s">
        <v>6820</v>
      </c>
      <c r="R4274" s="1">
        <v>71.927999999999997</v>
      </c>
      <c r="S4274">
        <v>9</v>
      </c>
      <c r="T4274">
        <f t="shared" si="66"/>
        <v>25</v>
      </c>
      <c r="U4274" t="s">
        <v>75</v>
      </c>
      <c r="V4274">
        <v>0.2</v>
      </c>
      <c r="W4274">
        <v>14.3856</v>
      </c>
      <c r="X4274" s="1">
        <v>-14.3856</v>
      </c>
      <c r="Y4274" s="1">
        <v>86.313599999999994</v>
      </c>
      <c r="Z4274" t="s">
        <v>99</v>
      </c>
      <c r="AA4274" s="2">
        <v>6.2937000000000003</v>
      </c>
      <c r="AB4274" s="3">
        <v>8.7500000000000008E-2</v>
      </c>
      <c r="AC4274" s="1">
        <v>-51.248699999999999</v>
      </c>
      <c r="AD4274">
        <v>0</v>
      </c>
      <c r="AE4274">
        <v>0</v>
      </c>
      <c r="AF4274" t="s">
        <v>48</v>
      </c>
      <c r="AG4274">
        <v>2017</v>
      </c>
      <c r="AH4274">
        <f>COUNTBLANK(datos[[#This Row],[Row ID]:[Year sales]])</f>
        <v>0</v>
      </c>
    </row>
    <row r="4275" spans="1:34" x14ac:dyDescent="0.3">
      <c r="A4275">
        <v>4274</v>
      </c>
      <c r="B4275" t="s">
        <v>7401</v>
      </c>
      <c r="C4275" s="4">
        <v>42937</v>
      </c>
      <c r="D4275" s="4">
        <v>42937</v>
      </c>
      <c r="E4275" t="s">
        <v>1312</v>
      </c>
      <c r="F4275" t="s">
        <v>1963</v>
      </c>
      <c r="G4275" t="s">
        <v>1964</v>
      </c>
      <c r="H4275" t="s">
        <v>37</v>
      </c>
      <c r="I4275" t="s">
        <v>38</v>
      </c>
      <c r="J4275" t="s">
        <v>3677</v>
      </c>
      <c r="K4275" t="s">
        <v>141</v>
      </c>
      <c r="L4275">
        <v>84107</v>
      </c>
      <c r="M4275" t="s">
        <v>60</v>
      </c>
      <c r="N4275" t="s">
        <v>4254</v>
      </c>
      <c r="O4275" t="s">
        <v>62</v>
      </c>
      <c r="P4275" t="s">
        <v>86</v>
      </c>
      <c r="Q4275" t="s">
        <v>4255</v>
      </c>
      <c r="R4275" s="1">
        <v>25.99</v>
      </c>
      <c r="S4275">
        <v>1</v>
      </c>
      <c r="T4275">
        <f t="shared" si="66"/>
        <v>27</v>
      </c>
      <c r="U4275" t="s">
        <v>46</v>
      </c>
      <c r="V4275">
        <v>0</v>
      </c>
      <c r="W4275">
        <v>0</v>
      </c>
      <c r="X4275" s="1">
        <v>0</v>
      </c>
      <c r="Y4275" s="1">
        <v>25.99</v>
      </c>
      <c r="Z4275" t="s">
        <v>65</v>
      </c>
      <c r="AA4275" s="2">
        <v>7.5370999999999997</v>
      </c>
      <c r="AB4275" s="3">
        <v>0.28999999999999998</v>
      </c>
      <c r="AC4275" s="1">
        <v>-18.4529</v>
      </c>
      <c r="AD4275">
        <v>0</v>
      </c>
      <c r="AE4275">
        <v>0</v>
      </c>
      <c r="AF4275" t="s">
        <v>48</v>
      </c>
      <c r="AG4275">
        <v>2017</v>
      </c>
      <c r="AH4275">
        <f>COUNTBLANK(datos[[#This Row],[Row ID]:[Year sales]])</f>
        <v>0</v>
      </c>
    </row>
    <row r="4276" spans="1:34" x14ac:dyDescent="0.3">
      <c r="A4276">
        <v>4275</v>
      </c>
      <c r="B4276" t="s">
        <v>7402</v>
      </c>
      <c r="C4276" s="4">
        <v>42300</v>
      </c>
      <c r="D4276" s="4">
        <v>42305</v>
      </c>
      <c r="E4276" t="s">
        <v>67</v>
      </c>
      <c r="F4276" t="s">
        <v>1055</v>
      </c>
      <c r="G4276" t="s">
        <v>1056</v>
      </c>
      <c r="H4276" t="s">
        <v>57</v>
      </c>
      <c r="I4276" t="s">
        <v>38</v>
      </c>
      <c r="J4276" t="s">
        <v>115</v>
      </c>
      <c r="K4276" t="s">
        <v>116</v>
      </c>
      <c r="L4276">
        <v>98105</v>
      </c>
      <c r="M4276" t="s">
        <v>60</v>
      </c>
      <c r="N4276" t="s">
        <v>1240</v>
      </c>
      <c r="O4276" t="s">
        <v>62</v>
      </c>
      <c r="P4276" t="s">
        <v>94</v>
      </c>
      <c r="Q4276" t="s">
        <v>1241</v>
      </c>
      <c r="R4276" s="1">
        <v>3.5920000000000001</v>
      </c>
      <c r="S4276">
        <v>1</v>
      </c>
      <c r="T4276">
        <f t="shared" si="66"/>
        <v>71</v>
      </c>
      <c r="U4276" t="s">
        <v>46</v>
      </c>
      <c r="V4276">
        <v>0.2</v>
      </c>
      <c r="W4276">
        <v>0.71840000000000004</v>
      </c>
      <c r="X4276" s="1">
        <v>-0.71840000000000004</v>
      </c>
      <c r="Y4276" s="1">
        <v>4.3104000000000005</v>
      </c>
      <c r="Z4276" t="s">
        <v>65</v>
      </c>
      <c r="AA4276" s="2">
        <v>1.1225000000000001</v>
      </c>
      <c r="AB4276" s="3">
        <v>0.3125</v>
      </c>
      <c r="AC4276" s="1">
        <v>-1.7511000000000001</v>
      </c>
      <c r="AD4276">
        <v>5</v>
      </c>
      <c r="AE4276">
        <v>5</v>
      </c>
      <c r="AF4276" t="s">
        <v>48</v>
      </c>
      <c r="AG4276">
        <v>2015</v>
      </c>
      <c r="AH4276">
        <f>COUNTBLANK(datos[[#This Row],[Row ID]:[Year sales]])</f>
        <v>0</v>
      </c>
    </row>
    <row r="4277" spans="1:34" x14ac:dyDescent="0.3">
      <c r="A4277">
        <v>4276</v>
      </c>
      <c r="B4277" t="s">
        <v>7403</v>
      </c>
      <c r="C4277" s="4">
        <v>42194</v>
      </c>
      <c r="D4277" s="4">
        <v>42198</v>
      </c>
      <c r="E4277" t="s">
        <v>67</v>
      </c>
      <c r="F4277" t="s">
        <v>5743</v>
      </c>
      <c r="G4277" t="s">
        <v>5744</v>
      </c>
      <c r="H4277" t="s">
        <v>57</v>
      </c>
      <c r="I4277" t="s">
        <v>38</v>
      </c>
      <c r="J4277" t="s">
        <v>837</v>
      </c>
      <c r="K4277" t="s">
        <v>124</v>
      </c>
      <c r="L4277">
        <v>75220</v>
      </c>
      <c r="M4277" t="s">
        <v>125</v>
      </c>
      <c r="N4277" t="s">
        <v>735</v>
      </c>
      <c r="O4277" t="s">
        <v>62</v>
      </c>
      <c r="P4277" t="s">
        <v>97</v>
      </c>
      <c r="Q4277" t="s">
        <v>736</v>
      </c>
      <c r="R4277" s="1">
        <v>48.631999999999998</v>
      </c>
      <c r="S4277">
        <v>2</v>
      </c>
      <c r="T4277">
        <f t="shared" si="66"/>
        <v>31</v>
      </c>
      <c r="U4277" t="s">
        <v>46</v>
      </c>
      <c r="V4277">
        <v>0.8</v>
      </c>
      <c r="W4277">
        <v>38.9056</v>
      </c>
      <c r="X4277" s="1">
        <v>-38.9056</v>
      </c>
      <c r="Y4277" s="1">
        <v>87.537599999999998</v>
      </c>
      <c r="Z4277" t="s">
        <v>99</v>
      </c>
      <c r="AA4277" s="2">
        <v>-121.58</v>
      </c>
      <c r="AB4277" s="3">
        <v>-2.5</v>
      </c>
      <c r="AC4277" s="1">
        <v>-131.3064</v>
      </c>
      <c r="AD4277">
        <v>4</v>
      </c>
      <c r="AE4277">
        <v>4</v>
      </c>
      <c r="AF4277" t="s">
        <v>48</v>
      </c>
      <c r="AG4277">
        <v>2015</v>
      </c>
      <c r="AH4277">
        <f>COUNTBLANK(datos[[#This Row],[Row ID]:[Year sales]])</f>
        <v>0</v>
      </c>
    </row>
    <row r="4278" spans="1:34" x14ac:dyDescent="0.3">
      <c r="A4278">
        <v>4277</v>
      </c>
      <c r="B4278" t="s">
        <v>7404</v>
      </c>
      <c r="C4278" s="4">
        <v>42965</v>
      </c>
      <c r="D4278" s="4">
        <v>42969</v>
      </c>
      <c r="E4278" t="s">
        <v>67</v>
      </c>
      <c r="F4278" t="s">
        <v>3143</v>
      </c>
      <c r="G4278" t="s">
        <v>3144</v>
      </c>
      <c r="H4278" t="s">
        <v>122</v>
      </c>
      <c r="I4278" t="s">
        <v>38</v>
      </c>
      <c r="J4278" t="s">
        <v>115</v>
      </c>
      <c r="K4278" t="s">
        <v>116</v>
      </c>
      <c r="L4278">
        <v>98105</v>
      </c>
      <c r="M4278" t="s">
        <v>60</v>
      </c>
      <c r="N4278" t="s">
        <v>3025</v>
      </c>
      <c r="O4278" t="s">
        <v>62</v>
      </c>
      <c r="P4278" t="s">
        <v>77</v>
      </c>
      <c r="Q4278" t="s">
        <v>3026</v>
      </c>
      <c r="R4278" s="1">
        <v>323.10000000000002</v>
      </c>
      <c r="S4278">
        <v>2</v>
      </c>
      <c r="T4278">
        <f t="shared" si="66"/>
        <v>27</v>
      </c>
      <c r="U4278" t="s">
        <v>46</v>
      </c>
      <c r="V4278">
        <v>0</v>
      </c>
      <c r="W4278">
        <v>0</v>
      </c>
      <c r="X4278" s="1">
        <v>0</v>
      </c>
      <c r="Y4278" s="1">
        <v>323.10000000000002</v>
      </c>
      <c r="Z4278" t="s">
        <v>47</v>
      </c>
      <c r="AA4278" s="2">
        <v>61.389000000000003</v>
      </c>
      <c r="AB4278" s="3">
        <v>0.19</v>
      </c>
      <c r="AC4278" s="1">
        <v>-261.71100000000001</v>
      </c>
      <c r="AD4278">
        <v>4</v>
      </c>
      <c r="AE4278">
        <v>4</v>
      </c>
      <c r="AF4278" t="s">
        <v>48</v>
      </c>
      <c r="AG4278">
        <v>2017</v>
      </c>
      <c r="AH4278">
        <f>COUNTBLANK(datos[[#This Row],[Row ID]:[Year sales]])</f>
        <v>0</v>
      </c>
    </row>
    <row r="4279" spans="1:34" x14ac:dyDescent="0.3">
      <c r="A4279">
        <v>4278</v>
      </c>
      <c r="B4279" t="s">
        <v>7405</v>
      </c>
      <c r="C4279" s="4">
        <v>42476</v>
      </c>
      <c r="D4279" s="4">
        <v>42480</v>
      </c>
      <c r="E4279" t="s">
        <v>67</v>
      </c>
      <c r="F4279" t="s">
        <v>7382</v>
      </c>
      <c r="G4279" t="s">
        <v>7383</v>
      </c>
      <c r="H4279" t="s">
        <v>57</v>
      </c>
      <c r="I4279" t="s">
        <v>38</v>
      </c>
      <c r="J4279" t="s">
        <v>1141</v>
      </c>
      <c r="K4279" t="s">
        <v>810</v>
      </c>
      <c r="L4279">
        <v>8701</v>
      </c>
      <c r="M4279" t="s">
        <v>168</v>
      </c>
      <c r="N4279" t="s">
        <v>7406</v>
      </c>
      <c r="O4279" t="s">
        <v>90</v>
      </c>
      <c r="P4279" t="s">
        <v>704</v>
      </c>
      <c r="Q4279" t="s">
        <v>7407</v>
      </c>
      <c r="R4279" s="1">
        <v>9099.93</v>
      </c>
      <c r="S4279">
        <v>7</v>
      </c>
      <c r="T4279">
        <f t="shared" si="66"/>
        <v>11</v>
      </c>
      <c r="U4279" t="s">
        <v>75</v>
      </c>
      <c r="V4279">
        <v>0</v>
      </c>
      <c r="W4279">
        <v>0</v>
      </c>
      <c r="X4279" s="1">
        <v>0</v>
      </c>
      <c r="Y4279" s="1">
        <v>9099.93</v>
      </c>
      <c r="Z4279" t="s">
        <v>53</v>
      </c>
      <c r="AA4279" s="2">
        <v>2365.9818</v>
      </c>
      <c r="AB4279" s="3">
        <v>0.26</v>
      </c>
      <c r="AC4279" s="1">
        <v>-6733.9481999999998</v>
      </c>
      <c r="AD4279">
        <v>4</v>
      </c>
      <c r="AE4279">
        <v>4</v>
      </c>
      <c r="AF4279" t="s">
        <v>48</v>
      </c>
      <c r="AG4279">
        <v>2016</v>
      </c>
      <c r="AH4279">
        <f>COUNTBLANK(datos[[#This Row],[Row ID]:[Year sales]])</f>
        <v>0</v>
      </c>
    </row>
    <row r="4280" spans="1:34" x14ac:dyDescent="0.3">
      <c r="A4280">
        <v>4279</v>
      </c>
      <c r="B4280" t="s">
        <v>7405</v>
      </c>
      <c r="C4280" s="4">
        <v>42476</v>
      </c>
      <c r="D4280" s="4">
        <v>42480</v>
      </c>
      <c r="E4280" t="s">
        <v>67</v>
      </c>
      <c r="F4280" t="s">
        <v>7382</v>
      </c>
      <c r="G4280" t="s">
        <v>7383</v>
      </c>
      <c r="H4280" t="s">
        <v>57</v>
      </c>
      <c r="I4280" t="s">
        <v>38</v>
      </c>
      <c r="J4280" t="s">
        <v>1141</v>
      </c>
      <c r="K4280" t="s">
        <v>810</v>
      </c>
      <c r="L4280">
        <v>8701</v>
      </c>
      <c r="M4280" t="s">
        <v>168</v>
      </c>
      <c r="N4280" t="s">
        <v>6219</v>
      </c>
      <c r="O4280" t="s">
        <v>43</v>
      </c>
      <c r="P4280" t="s">
        <v>83</v>
      </c>
      <c r="Q4280" t="s">
        <v>6220</v>
      </c>
      <c r="R4280" s="1">
        <v>9.9600000000000009</v>
      </c>
      <c r="S4280">
        <v>2</v>
      </c>
      <c r="T4280">
        <f t="shared" si="66"/>
        <v>19</v>
      </c>
      <c r="U4280" t="s">
        <v>46</v>
      </c>
      <c r="V4280">
        <v>0</v>
      </c>
      <c r="W4280">
        <v>0</v>
      </c>
      <c r="X4280" s="1">
        <v>0</v>
      </c>
      <c r="Y4280" s="1">
        <v>9.9600000000000009</v>
      </c>
      <c r="Z4280" t="s">
        <v>65</v>
      </c>
      <c r="AA4280" s="2">
        <v>3.2867999999999999</v>
      </c>
      <c r="AB4280" s="3">
        <v>0.32999999999999996</v>
      </c>
      <c r="AC4280" s="1">
        <v>-6.6731999999999996</v>
      </c>
      <c r="AD4280">
        <v>4</v>
      </c>
      <c r="AE4280">
        <v>4</v>
      </c>
      <c r="AF4280" t="s">
        <v>48</v>
      </c>
      <c r="AG4280">
        <v>2016</v>
      </c>
      <c r="AH4280">
        <f>COUNTBLANK(datos[[#This Row],[Row ID]:[Year sales]])</f>
        <v>0</v>
      </c>
    </row>
    <row r="4281" spans="1:34" x14ac:dyDescent="0.3">
      <c r="A4281">
        <v>4280</v>
      </c>
      <c r="B4281" t="s">
        <v>7405</v>
      </c>
      <c r="C4281" s="4">
        <v>42476</v>
      </c>
      <c r="D4281" s="4">
        <v>42480</v>
      </c>
      <c r="E4281" t="s">
        <v>67</v>
      </c>
      <c r="F4281" t="s">
        <v>7382</v>
      </c>
      <c r="G4281" t="s">
        <v>7383</v>
      </c>
      <c r="H4281" t="s">
        <v>57</v>
      </c>
      <c r="I4281" t="s">
        <v>38</v>
      </c>
      <c r="J4281" t="s">
        <v>1141</v>
      </c>
      <c r="K4281" t="s">
        <v>810</v>
      </c>
      <c r="L4281">
        <v>8701</v>
      </c>
      <c r="M4281" t="s">
        <v>168</v>
      </c>
      <c r="N4281" t="s">
        <v>3457</v>
      </c>
      <c r="O4281" t="s">
        <v>62</v>
      </c>
      <c r="P4281" t="s">
        <v>94</v>
      </c>
      <c r="Q4281" t="s">
        <v>3458</v>
      </c>
      <c r="R4281" s="1">
        <v>25.3</v>
      </c>
      <c r="S4281">
        <v>5</v>
      </c>
      <c r="T4281">
        <f t="shared" si="66"/>
        <v>26</v>
      </c>
      <c r="U4281" t="s">
        <v>75</v>
      </c>
      <c r="V4281">
        <v>0</v>
      </c>
      <c r="W4281">
        <v>0</v>
      </c>
      <c r="X4281" s="1">
        <v>0</v>
      </c>
      <c r="Y4281" s="1">
        <v>25.3</v>
      </c>
      <c r="Z4281" t="s">
        <v>65</v>
      </c>
      <c r="AA4281" s="2">
        <v>11.891</v>
      </c>
      <c r="AB4281" s="3">
        <v>0.47</v>
      </c>
      <c r="AC4281" s="1">
        <v>-13.409000000000001</v>
      </c>
      <c r="AD4281">
        <v>4</v>
      </c>
      <c r="AE4281">
        <v>4</v>
      </c>
      <c r="AF4281" t="s">
        <v>48</v>
      </c>
      <c r="AG4281">
        <v>2016</v>
      </c>
      <c r="AH4281">
        <f>COUNTBLANK(datos[[#This Row],[Row ID]:[Year sales]])</f>
        <v>0</v>
      </c>
    </row>
    <row r="4282" spans="1:34" x14ac:dyDescent="0.3">
      <c r="A4282">
        <v>4281</v>
      </c>
      <c r="B4282" t="s">
        <v>7408</v>
      </c>
      <c r="C4282" s="4">
        <v>41957</v>
      </c>
      <c r="D4282" s="4">
        <v>41961</v>
      </c>
      <c r="E4282" t="s">
        <v>67</v>
      </c>
      <c r="F4282" t="s">
        <v>755</v>
      </c>
      <c r="G4282" t="s">
        <v>756</v>
      </c>
      <c r="H4282" t="s">
        <v>122</v>
      </c>
      <c r="I4282" t="s">
        <v>38</v>
      </c>
      <c r="J4282" t="s">
        <v>286</v>
      </c>
      <c r="K4282" t="s">
        <v>287</v>
      </c>
      <c r="L4282">
        <v>10011</v>
      </c>
      <c r="M4282" t="s">
        <v>168</v>
      </c>
      <c r="N4282" t="s">
        <v>1059</v>
      </c>
      <c r="O4282" t="s">
        <v>62</v>
      </c>
      <c r="P4282" t="s">
        <v>110</v>
      </c>
      <c r="Q4282" t="s">
        <v>1060</v>
      </c>
      <c r="R4282" s="1">
        <v>11.36</v>
      </c>
      <c r="S4282">
        <v>2</v>
      </c>
      <c r="T4282">
        <f t="shared" si="66"/>
        <v>8</v>
      </c>
      <c r="U4282" t="s">
        <v>46</v>
      </c>
      <c r="V4282">
        <v>0</v>
      </c>
      <c r="W4282">
        <v>0</v>
      </c>
      <c r="X4282" s="1">
        <v>0</v>
      </c>
      <c r="Y4282" s="1">
        <v>11.36</v>
      </c>
      <c r="Z4282" t="s">
        <v>65</v>
      </c>
      <c r="AA4282" s="2">
        <v>5.2256</v>
      </c>
      <c r="AB4282" s="3">
        <v>0.46</v>
      </c>
      <c r="AC4282" s="1">
        <v>-6.1344000000000003</v>
      </c>
      <c r="AD4282">
        <v>4</v>
      </c>
      <c r="AE4282">
        <v>4</v>
      </c>
      <c r="AF4282" t="s">
        <v>48</v>
      </c>
      <c r="AG4282">
        <v>2014</v>
      </c>
      <c r="AH4282">
        <f>COUNTBLANK(datos[[#This Row],[Row ID]:[Year sales]])</f>
        <v>0</v>
      </c>
    </row>
    <row r="4283" spans="1:34" x14ac:dyDescent="0.3">
      <c r="A4283">
        <v>4282</v>
      </c>
      <c r="B4283" t="s">
        <v>7408</v>
      </c>
      <c r="C4283" s="4">
        <v>41957</v>
      </c>
      <c r="D4283" s="4">
        <v>41961</v>
      </c>
      <c r="E4283" t="s">
        <v>67</v>
      </c>
      <c r="F4283" t="s">
        <v>755</v>
      </c>
      <c r="G4283" t="s">
        <v>756</v>
      </c>
      <c r="H4283" t="s">
        <v>122</v>
      </c>
      <c r="I4283" t="s">
        <v>38</v>
      </c>
      <c r="J4283" t="s">
        <v>286</v>
      </c>
      <c r="K4283" t="s">
        <v>287</v>
      </c>
      <c r="L4283">
        <v>10011</v>
      </c>
      <c r="M4283" t="s">
        <v>168</v>
      </c>
      <c r="N4283" t="s">
        <v>6195</v>
      </c>
      <c r="O4283" t="s">
        <v>43</v>
      </c>
      <c r="P4283" t="s">
        <v>50</v>
      </c>
      <c r="Q4283" t="s">
        <v>6196</v>
      </c>
      <c r="R4283" s="1">
        <v>69.263999999999996</v>
      </c>
      <c r="S4283">
        <v>2</v>
      </c>
      <c r="T4283">
        <f t="shared" si="66"/>
        <v>26</v>
      </c>
      <c r="U4283" t="s">
        <v>46</v>
      </c>
      <c r="V4283">
        <v>0.1</v>
      </c>
      <c r="W4283">
        <v>6.9264000000000001</v>
      </c>
      <c r="X4283" s="1">
        <v>-6.9264000000000001</v>
      </c>
      <c r="Y4283" s="1">
        <v>76.190399999999997</v>
      </c>
      <c r="Z4283" t="s">
        <v>99</v>
      </c>
      <c r="AA4283" s="2">
        <v>14.622400000000001</v>
      </c>
      <c r="AB4283" s="3">
        <v>0.21111111111111114</v>
      </c>
      <c r="AC4283" s="1">
        <v>-47.715200000000003</v>
      </c>
      <c r="AD4283">
        <v>4</v>
      </c>
      <c r="AE4283">
        <v>4</v>
      </c>
      <c r="AF4283" t="s">
        <v>48</v>
      </c>
      <c r="AG4283">
        <v>2014</v>
      </c>
      <c r="AH4283">
        <f>COUNTBLANK(datos[[#This Row],[Row ID]:[Year sales]])</f>
        <v>0</v>
      </c>
    </row>
    <row r="4284" spans="1:34" x14ac:dyDescent="0.3">
      <c r="A4284">
        <v>4283</v>
      </c>
      <c r="B4284" t="s">
        <v>7409</v>
      </c>
      <c r="C4284" s="4">
        <v>41993</v>
      </c>
      <c r="D4284" s="4">
        <v>41996</v>
      </c>
      <c r="E4284" t="s">
        <v>208</v>
      </c>
      <c r="F4284" t="s">
        <v>3855</v>
      </c>
      <c r="G4284" t="s">
        <v>3856</v>
      </c>
      <c r="H4284" t="s">
        <v>37</v>
      </c>
      <c r="I4284" t="s">
        <v>38</v>
      </c>
      <c r="J4284" t="s">
        <v>4402</v>
      </c>
      <c r="K4284" t="s">
        <v>274</v>
      </c>
      <c r="L4284">
        <v>46203</v>
      </c>
      <c r="M4284" t="s">
        <v>125</v>
      </c>
      <c r="N4284" t="s">
        <v>7410</v>
      </c>
      <c r="O4284" t="s">
        <v>62</v>
      </c>
      <c r="P4284" t="s">
        <v>63</v>
      </c>
      <c r="Q4284" t="s">
        <v>7411</v>
      </c>
      <c r="R4284" s="1">
        <v>3.69</v>
      </c>
      <c r="S4284">
        <v>1</v>
      </c>
      <c r="T4284">
        <f t="shared" si="66"/>
        <v>25</v>
      </c>
      <c r="U4284" t="s">
        <v>46</v>
      </c>
      <c r="V4284">
        <v>0</v>
      </c>
      <c r="W4284">
        <v>0</v>
      </c>
      <c r="X4284" s="1">
        <v>0</v>
      </c>
      <c r="Y4284" s="1">
        <v>3.69</v>
      </c>
      <c r="Z4284" t="s">
        <v>65</v>
      </c>
      <c r="AA4284" s="2">
        <v>1.7343</v>
      </c>
      <c r="AB4284" s="3">
        <v>0.47</v>
      </c>
      <c r="AC4284" s="1">
        <v>-1.9557</v>
      </c>
      <c r="AD4284">
        <v>3</v>
      </c>
      <c r="AE4284">
        <v>3</v>
      </c>
      <c r="AF4284" t="s">
        <v>48</v>
      </c>
      <c r="AG4284">
        <v>2014</v>
      </c>
      <c r="AH4284">
        <f>COUNTBLANK(datos[[#This Row],[Row ID]:[Year sales]])</f>
        <v>0</v>
      </c>
    </row>
    <row r="4285" spans="1:34" x14ac:dyDescent="0.3">
      <c r="A4285">
        <v>4284</v>
      </c>
      <c r="B4285" t="s">
        <v>7409</v>
      </c>
      <c r="C4285" s="4">
        <v>41993</v>
      </c>
      <c r="D4285" s="4">
        <v>41996</v>
      </c>
      <c r="E4285" t="s">
        <v>208</v>
      </c>
      <c r="F4285" t="s">
        <v>3855</v>
      </c>
      <c r="G4285" t="s">
        <v>3856</v>
      </c>
      <c r="H4285" t="s">
        <v>37</v>
      </c>
      <c r="I4285" t="s">
        <v>38</v>
      </c>
      <c r="J4285" t="s">
        <v>4402</v>
      </c>
      <c r="K4285" t="s">
        <v>274</v>
      </c>
      <c r="L4285">
        <v>46203</v>
      </c>
      <c r="M4285" t="s">
        <v>125</v>
      </c>
      <c r="N4285" t="s">
        <v>6395</v>
      </c>
      <c r="O4285" t="s">
        <v>62</v>
      </c>
      <c r="P4285" t="s">
        <v>94</v>
      </c>
      <c r="Q4285" t="s">
        <v>6396</v>
      </c>
      <c r="R4285" s="1">
        <v>1103.97</v>
      </c>
      <c r="S4285">
        <v>3</v>
      </c>
      <c r="T4285">
        <f t="shared" si="66"/>
        <v>28</v>
      </c>
      <c r="U4285" t="s">
        <v>52</v>
      </c>
      <c r="V4285">
        <v>0</v>
      </c>
      <c r="W4285">
        <v>0</v>
      </c>
      <c r="X4285" s="1">
        <v>0</v>
      </c>
      <c r="Y4285" s="1">
        <v>1103.97</v>
      </c>
      <c r="Z4285" t="s">
        <v>53</v>
      </c>
      <c r="AA4285" s="2">
        <v>496.78649999999999</v>
      </c>
      <c r="AB4285" s="3">
        <v>0.44999999999999996</v>
      </c>
      <c r="AC4285" s="1">
        <v>-607.18349999999998</v>
      </c>
      <c r="AD4285">
        <v>3</v>
      </c>
      <c r="AE4285">
        <v>3</v>
      </c>
      <c r="AF4285" t="s">
        <v>48</v>
      </c>
      <c r="AG4285">
        <v>2014</v>
      </c>
      <c r="AH4285">
        <f>COUNTBLANK(datos[[#This Row],[Row ID]:[Year sales]])</f>
        <v>0</v>
      </c>
    </row>
    <row r="4286" spans="1:34" x14ac:dyDescent="0.3">
      <c r="A4286">
        <v>4285</v>
      </c>
      <c r="B4286" t="s">
        <v>7412</v>
      </c>
      <c r="C4286" s="4">
        <v>42329</v>
      </c>
      <c r="D4286" s="4">
        <v>42334</v>
      </c>
      <c r="E4286" t="s">
        <v>34</v>
      </c>
      <c r="F4286" t="s">
        <v>6040</v>
      </c>
      <c r="G4286" t="s">
        <v>6041</v>
      </c>
      <c r="H4286" t="s">
        <v>57</v>
      </c>
      <c r="I4286" t="s">
        <v>38</v>
      </c>
      <c r="J4286" t="s">
        <v>7413</v>
      </c>
      <c r="K4286" t="s">
        <v>124</v>
      </c>
      <c r="L4286">
        <v>77642</v>
      </c>
      <c r="M4286" t="s">
        <v>125</v>
      </c>
      <c r="N4286" t="s">
        <v>4436</v>
      </c>
      <c r="O4286" t="s">
        <v>43</v>
      </c>
      <c r="P4286" t="s">
        <v>44</v>
      </c>
      <c r="Q4286" t="s">
        <v>4437</v>
      </c>
      <c r="R4286" s="1">
        <v>246.1328</v>
      </c>
      <c r="S4286">
        <v>2</v>
      </c>
      <c r="T4286">
        <f t="shared" si="66"/>
        <v>12</v>
      </c>
      <c r="U4286" t="s">
        <v>46</v>
      </c>
      <c r="V4286">
        <v>0.32</v>
      </c>
      <c r="W4286">
        <v>78.762495999999999</v>
      </c>
      <c r="X4286" s="1">
        <v>-78.762495999999999</v>
      </c>
      <c r="Y4286" s="1">
        <v>324.89529600000003</v>
      </c>
      <c r="Z4286" t="s">
        <v>47</v>
      </c>
      <c r="AA4286" s="2">
        <v>-76.011600000000001</v>
      </c>
      <c r="AB4286" s="3">
        <v>-0.30882352941176472</v>
      </c>
      <c r="AC4286" s="1">
        <v>-243.38190399999999</v>
      </c>
      <c r="AD4286">
        <v>5</v>
      </c>
      <c r="AE4286">
        <v>5</v>
      </c>
      <c r="AF4286" t="s">
        <v>48</v>
      </c>
      <c r="AG4286">
        <v>2015</v>
      </c>
      <c r="AH4286">
        <f>COUNTBLANK(datos[[#This Row],[Row ID]:[Year sales]])</f>
        <v>0</v>
      </c>
    </row>
    <row r="4287" spans="1:34" x14ac:dyDescent="0.3">
      <c r="A4287">
        <v>4286</v>
      </c>
      <c r="B4287" t="s">
        <v>7412</v>
      </c>
      <c r="C4287" s="4">
        <v>42329</v>
      </c>
      <c r="D4287" s="4">
        <v>42334</v>
      </c>
      <c r="E4287" t="s">
        <v>34</v>
      </c>
      <c r="F4287" t="s">
        <v>6040</v>
      </c>
      <c r="G4287" t="s">
        <v>6041</v>
      </c>
      <c r="H4287" t="s">
        <v>57</v>
      </c>
      <c r="I4287" t="s">
        <v>38</v>
      </c>
      <c r="J4287" t="s">
        <v>7413</v>
      </c>
      <c r="K4287" t="s">
        <v>124</v>
      </c>
      <c r="L4287">
        <v>77642</v>
      </c>
      <c r="M4287" t="s">
        <v>125</v>
      </c>
      <c r="N4287" t="s">
        <v>61</v>
      </c>
      <c r="O4287" t="s">
        <v>62</v>
      </c>
      <c r="P4287" t="s">
        <v>63</v>
      </c>
      <c r="Q4287" t="s">
        <v>64</v>
      </c>
      <c r="R4287" s="1">
        <v>11.696</v>
      </c>
      <c r="S4287">
        <v>2</v>
      </c>
      <c r="T4287">
        <f t="shared" si="66"/>
        <v>23</v>
      </c>
      <c r="U4287" t="s">
        <v>46</v>
      </c>
      <c r="V4287">
        <v>0.2</v>
      </c>
      <c r="W4287">
        <v>2.3391999999999999</v>
      </c>
      <c r="X4287" s="1">
        <v>-2.3391999999999999</v>
      </c>
      <c r="Y4287" s="1">
        <v>14.0352</v>
      </c>
      <c r="Z4287" t="s">
        <v>65</v>
      </c>
      <c r="AA4287" s="2">
        <v>3.9474</v>
      </c>
      <c r="AB4287" s="3">
        <v>0.33750000000000002</v>
      </c>
      <c r="AC4287" s="1">
        <v>-5.4093999999999998</v>
      </c>
      <c r="AD4287">
        <v>5</v>
      </c>
      <c r="AE4287">
        <v>5</v>
      </c>
      <c r="AF4287" t="s">
        <v>48</v>
      </c>
      <c r="AG4287">
        <v>2015</v>
      </c>
      <c r="AH4287">
        <f>COUNTBLANK(datos[[#This Row],[Row ID]:[Year sales]])</f>
        <v>0</v>
      </c>
    </row>
    <row r="4288" spans="1:34" x14ac:dyDescent="0.3">
      <c r="A4288">
        <v>4287</v>
      </c>
      <c r="B4288" t="s">
        <v>7412</v>
      </c>
      <c r="C4288" s="4">
        <v>42329</v>
      </c>
      <c r="D4288" s="4">
        <v>42334</v>
      </c>
      <c r="E4288" t="s">
        <v>34</v>
      </c>
      <c r="F4288" t="s">
        <v>6040</v>
      </c>
      <c r="G4288" t="s">
        <v>6041</v>
      </c>
      <c r="H4288" t="s">
        <v>57</v>
      </c>
      <c r="I4288" t="s">
        <v>38</v>
      </c>
      <c r="J4288" t="s">
        <v>7413</v>
      </c>
      <c r="K4288" t="s">
        <v>124</v>
      </c>
      <c r="L4288">
        <v>77642</v>
      </c>
      <c r="M4288" t="s">
        <v>125</v>
      </c>
      <c r="N4288" t="s">
        <v>6881</v>
      </c>
      <c r="O4288" t="s">
        <v>90</v>
      </c>
      <c r="P4288" t="s">
        <v>1238</v>
      </c>
      <c r="Q4288" t="s">
        <v>6882</v>
      </c>
      <c r="R4288" s="1">
        <v>439.99200000000002</v>
      </c>
      <c r="S4288">
        <v>1</v>
      </c>
      <c r="T4288">
        <f t="shared" si="66"/>
        <v>10</v>
      </c>
      <c r="U4288" t="s">
        <v>46</v>
      </c>
      <c r="V4288">
        <v>0.2</v>
      </c>
      <c r="W4288">
        <v>87.998400000000004</v>
      </c>
      <c r="X4288" s="1">
        <v>-87.998400000000004</v>
      </c>
      <c r="Y4288" s="1">
        <v>527.99040000000002</v>
      </c>
      <c r="Z4288" t="s">
        <v>53</v>
      </c>
      <c r="AA4288" s="2">
        <v>164.99700000000001</v>
      </c>
      <c r="AB4288" s="3">
        <v>0.375</v>
      </c>
      <c r="AC4288" s="1">
        <v>-186.9966</v>
      </c>
      <c r="AD4288">
        <v>5</v>
      </c>
      <c r="AE4288">
        <v>5</v>
      </c>
      <c r="AF4288" t="s">
        <v>48</v>
      </c>
      <c r="AG4288">
        <v>2015</v>
      </c>
      <c r="AH4288">
        <f>COUNTBLANK(datos[[#This Row],[Row ID]:[Year sales]])</f>
        <v>0</v>
      </c>
    </row>
    <row r="4289" spans="1:34" x14ac:dyDescent="0.3">
      <c r="A4289">
        <v>4288</v>
      </c>
      <c r="B4289" t="s">
        <v>7414</v>
      </c>
      <c r="C4289" s="4">
        <v>43097</v>
      </c>
      <c r="D4289" s="4">
        <v>43103</v>
      </c>
      <c r="E4289" t="s">
        <v>67</v>
      </c>
      <c r="F4289" t="s">
        <v>3185</v>
      </c>
      <c r="G4289" t="s">
        <v>3186</v>
      </c>
      <c r="H4289" t="s">
        <v>122</v>
      </c>
      <c r="I4289" t="s">
        <v>38</v>
      </c>
      <c r="J4289" t="s">
        <v>5689</v>
      </c>
      <c r="K4289" t="s">
        <v>355</v>
      </c>
      <c r="L4289">
        <v>37211</v>
      </c>
      <c r="M4289" t="s">
        <v>41</v>
      </c>
      <c r="N4289" t="s">
        <v>1798</v>
      </c>
      <c r="O4289" t="s">
        <v>62</v>
      </c>
      <c r="P4289" t="s">
        <v>77</v>
      </c>
      <c r="Q4289" t="s">
        <v>1799</v>
      </c>
      <c r="R4289" s="1">
        <v>64.784000000000006</v>
      </c>
      <c r="S4289">
        <v>1</v>
      </c>
      <c r="T4289">
        <f t="shared" si="66"/>
        <v>39</v>
      </c>
      <c r="U4289" t="s">
        <v>46</v>
      </c>
      <c r="V4289">
        <v>0.2</v>
      </c>
      <c r="W4289">
        <v>12.956800000000001</v>
      </c>
      <c r="X4289" s="1">
        <v>-12.956799999999999</v>
      </c>
      <c r="Y4289" s="1">
        <v>77.740800000000007</v>
      </c>
      <c r="Z4289" t="s">
        <v>99</v>
      </c>
      <c r="AA4289" s="2">
        <v>-12.956799999999999</v>
      </c>
      <c r="AB4289" s="3">
        <v>-0.19999999999999998</v>
      </c>
      <c r="AC4289" s="1">
        <v>-64.784000000000006</v>
      </c>
      <c r="AD4289">
        <v>6</v>
      </c>
      <c r="AE4289">
        <v>6</v>
      </c>
      <c r="AF4289" t="s">
        <v>48</v>
      </c>
      <c r="AG4289">
        <v>2017</v>
      </c>
      <c r="AH4289">
        <f>COUNTBLANK(datos[[#This Row],[Row ID]:[Year sales]])</f>
        <v>0</v>
      </c>
    </row>
    <row r="4290" spans="1:34" x14ac:dyDescent="0.3">
      <c r="A4290">
        <v>4289</v>
      </c>
      <c r="B4290" t="s">
        <v>7415</v>
      </c>
      <c r="C4290" s="4">
        <v>42141</v>
      </c>
      <c r="D4290" s="4">
        <v>42145</v>
      </c>
      <c r="E4290" t="s">
        <v>67</v>
      </c>
      <c r="F4290" t="s">
        <v>246</v>
      </c>
      <c r="G4290" t="s">
        <v>247</v>
      </c>
      <c r="H4290" t="s">
        <v>57</v>
      </c>
      <c r="I4290" t="s">
        <v>38</v>
      </c>
      <c r="J4290" t="s">
        <v>204</v>
      </c>
      <c r="K4290" t="s">
        <v>124</v>
      </c>
      <c r="L4290">
        <v>77095</v>
      </c>
      <c r="M4290" t="s">
        <v>125</v>
      </c>
      <c r="N4290" t="s">
        <v>4829</v>
      </c>
      <c r="O4290" t="s">
        <v>62</v>
      </c>
      <c r="P4290" t="s">
        <v>94</v>
      </c>
      <c r="Q4290" t="s">
        <v>4830</v>
      </c>
      <c r="R4290" s="1">
        <v>33.28</v>
      </c>
      <c r="S4290">
        <v>5</v>
      </c>
      <c r="T4290">
        <f t="shared" ref="T4290:T4353" si="67">SUMIF(Q:Q, Q4290, S:S)</f>
        <v>47</v>
      </c>
      <c r="U4290" t="s">
        <v>75</v>
      </c>
      <c r="V4290">
        <v>0.8</v>
      </c>
      <c r="W4290">
        <v>26.624000000000002</v>
      </c>
      <c r="X4290" s="1">
        <v>-26.623999999999999</v>
      </c>
      <c r="Y4290" s="1">
        <v>59.904000000000003</v>
      </c>
      <c r="Z4290" t="s">
        <v>99</v>
      </c>
      <c r="AA4290" s="2">
        <v>-49.92</v>
      </c>
      <c r="AB4290" s="3">
        <v>-1.5</v>
      </c>
      <c r="AC4290" s="1">
        <v>-56.576000000000001</v>
      </c>
      <c r="AD4290">
        <v>4</v>
      </c>
      <c r="AE4290">
        <v>4</v>
      </c>
      <c r="AF4290" t="s">
        <v>48</v>
      </c>
      <c r="AG4290">
        <v>2015</v>
      </c>
      <c r="AH4290">
        <f>COUNTBLANK(datos[[#This Row],[Row ID]:[Year sales]])</f>
        <v>0</v>
      </c>
    </row>
    <row r="4291" spans="1:34" x14ac:dyDescent="0.3">
      <c r="A4291">
        <v>4290</v>
      </c>
      <c r="B4291" t="s">
        <v>7415</v>
      </c>
      <c r="C4291" s="4">
        <v>42141</v>
      </c>
      <c r="D4291" s="4">
        <v>42145</v>
      </c>
      <c r="E4291" t="s">
        <v>67</v>
      </c>
      <c r="F4291" t="s">
        <v>246</v>
      </c>
      <c r="G4291" t="s">
        <v>247</v>
      </c>
      <c r="H4291" t="s">
        <v>57</v>
      </c>
      <c r="I4291" t="s">
        <v>38</v>
      </c>
      <c r="J4291" t="s">
        <v>204</v>
      </c>
      <c r="K4291" t="s">
        <v>124</v>
      </c>
      <c r="L4291">
        <v>77095</v>
      </c>
      <c r="M4291" t="s">
        <v>125</v>
      </c>
      <c r="N4291" t="s">
        <v>2788</v>
      </c>
      <c r="O4291" t="s">
        <v>62</v>
      </c>
      <c r="P4291" t="s">
        <v>110</v>
      </c>
      <c r="Q4291" t="s">
        <v>2789</v>
      </c>
      <c r="R4291" s="1">
        <v>14.087999999999999</v>
      </c>
      <c r="S4291">
        <v>3</v>
      </c>
      <c r="T4291">
        <f t="shared" si="67"/>
        <v>26</v>
      </c>
      <c r="U4291" t="s">
        <v>52</v>
      </c>
      <c r="V4291">
        <v>0.2</v>
      </c>
      <c r="W4291">
        <v>2.8176000000000001</v>
      </c>
      <c r="X4291" s="1">
        <v>-2.8176000000000001</v>
      </c>
      <c r="Y4291" s="1">
        <v>16.9056</v>
      </c>
      <c r="Z4291" t="s">
        <v>65</v>
      </c>
      <c r="AA4291" s="2">
        <v>4.9307999999999996</v>
      </c>
      <c r="AB4291" s="3">
        <v>0.35</v>
      </c>
      <c r="AC4291" s="1">
        <v>-6.3395999999999999</v>
      </c>
      <c r="AD4291">
        <v>4</v>
      </c>
      <c r="AE4291">
        <v>4</v>
      </c>
      <c r="AF4291" t="s">
        <v>48</v>
      </c>
      <c r="AG4291">
        <v>2015</v>
      </c>
      <c r="AH4291">
        <f>COUNTBLANK(datos[[#This Row],[Row ID]:[Year sales]])</f>
        <v>0</v>
      </c>
    </row>
    <row r="4292" spans="1:34" x14ac:dyDescent="0.3">
      <c r="A4292">
        <v>4291</v>
      </c>
      <c r="B4292" t="s">
        <v>7416</v>
      </c>
      <c r="C4292" s="4">
        <v>43078</v>
      </c>
      <c r="D4292" s="4">
        <v>43082</v>
      </c>
      <c r="E4292" t="s">
        <v>34</v>
      </c>
      <c r="F4292" t="s">
        <v>3397</v>
      </c>
      <c r="G4292" t="s">
        <v>3398</v>
      </c>
      <c r="H4292" t="s">
        <v>122</v>
      </c>
      <c r="I4292" t="s">
        <v>38</v>
      </c>
      <c r="J4292" t="s">
        <v>58</v>
      </c>
      <c r="K4292" t="s">
        <v>59</v>
      </c>
      <c r="L4292">
        <v>90004</v>
      </c>
      <c r="M4292" t="s">
        <v>60</v>
      </c>
      <c r="N4292" t="s">
        <v>1254</v>
      </c>
      <c r="O4292" t="s">
        <v>62</v>
      </c>
      <c r="P4292" t="s">
        <v>86</v>
      </c>
      <c r="Q4292" t="s">
        <v>1255</v>
      </c>
      <c r="R4292" s="1">
        <v>11.16</v>
      </c>
      <c r="S4292">
        <v>2</v>
      </c>
      <c r="T4292">
        <f t="shared" si="67"/>
        <v>24</v>
      </c>
      <c r="U4292" t="s">
        <v>46</v>
      </c>
      <c r="V4292">
        <v>0</v>
      </c>
      <c r="W4292">
        <v>0</v>
      </c>
      <c r="X4292" s="1">
        <v>0</v>
      </c>
      <c r="Y4292" s="1">
        <v>11.16</v>
      </c>
      <c r="Z4292" t="s">
        <v>65</v>
      </c>
      <c r="AA4292" s="2">
        <v>2.79</v>
      </c>
      <c r="AB4292" s="3">
        <v>0.25</v>
      </c>
      <c r="AC4292" s="1">
        <v>-8.3699999999999992</v>
      </c>
      <c r="AD4292">
        <v>4</v>
      </c>
      <c r="AE4292">
        <v>4</v>
      </c>
      <c r="AF4292" t="s">
        <v>48</v>
      </c>
      <c r="AG4292">
        <v>2017</v>
      </c>
      <c r="AH4292">
        <f>COUNTBLANK(datos[[#This Row],[Row ID]:[Year sales]])</f>
        <v>0</v>
      </c>
    </row>
    <row r="4293" spans="1:34" x14ac:dyDescent="0.3">
      <c r="A4293">
        <v>4292</v>
      </c>
      <c r="B4293" t="s">
        <v>7416</v>
      </c>
      <c r="C4293" s="4">
        <v>43078</v>
      </c>
      <c r="D4293" s="4">
        <v>43082</v>
      </c>
      <c r="E4293" t="s">
        <v>34</v>
      </c>
      <c r="F4293" t="s">
        <v>3397</v>
      </c>
      <c r="G4293" t="s">
        <v>3398</v>
      </c>
      <c r="H4293" t="s">
        <v>122</v>
      </c>
      <c r="I4293" t="s">
        <v>38</v>
      </c>
      <c r="J4293" t="s">
        <v>58</v>
      </c>
      <c r="K4293" t="s">
        <v>59</v>
      </c>
      <c r="L4293">
        <v>90004</v>
      </c>
      <c r="M4293" t="s">
        <v>60</v>
      </c>
      <c r="N4293" t="s">
        <v>905</v>
      </c>
      <c r="O4293" t="s">
        <v>43</v>
      </c>
      <c r="P4293" t="s">
        <v>73</v>
      </c>
      <c r="Q4293" t="s">
        <v>906</v>
      </c>
      <c r="R4293" s="1">
        <v>896.32799999999997</v>
      </c>
      <c r="S4293">
        <v>9</v>
      </c>
      <c r="T4293">
        <f t="shared" si="67"/>
        <v>40</v>
      </c>
      <c r="U4293" t="s">
        <v>75</v>
      </c>
      <c r="V4293">
        <v>0.2</v>
      </c>
      <c r="W4293">
        <v>179.26560000000001</v>
      </c>
      <c r="X4293" s="1">
        <v>-179.26560000000001</v>
      </c>
      <c r="Y4293" s="1">
        <v>1075.5935999999999</v>
      </c>
      <c r="Z4293" t="s">
        <v>53</v>
      </c>
      <c r="AA4293" s="2">
        <v>22.408200000000001</v>
      </c>
      <c r="AB4293" s="3">
        <v>2.5000000000000001E-2</v>
      </c>
      <c r="AC4293" s="1">
        <v>-694.65419999999995</v>
      </c>
      <c r="AD4293">
        <v>4</v>
      </c>
      <c r="AE4293">
        <v>4</v>
      </c>
      <c r="AF4293" t="s">
        <v>48</v>
      </c>
      <c r="AG4293">
        <v>2017</v>
      </c>
      <c r="AH4293">
        <f>COUNTBLANK(datos[[#This Row],[Row ID]:[Year sales]])</f>
        <v>0</v>
      </c>
    </row>
    <row r="4294" spans="1:34" x14ac:dyDescent="0.3">
      <c r="A4294">
        <v>4293</v>
      </c>
      <c r="B4294" t="s">
        <v>7416</v>
      </c>
      <c r="C4294" s="4">
        <v>43078</v>
      </c>
      <c r="D4294" s="4">
        <v>43082</v>
      </c>
      <c r="E4294" t="s">
        <v>34</v>
      </c>
      <c r="F4294" t="s">
        <v>3397</v>
      </c>
      <c r="G4294" t="s">
        <v>3398</v>
      </c>
      <c r="H4294" t="s">
        <v>122</v>
      </c>
      <c r="I4294" t="s">
        <v>38</v>
      </c>
      <c r="J4294" t="s">
        <v>58</v>
      </c>
      <c r="K4294" t="s">
        <v>59</v>
      </c>
      <c r="L4294">
        <v>90004</v>
      </c>
      <c r="M4294" t="s">
        <v>60</v>
      </c>
      <c r="N4294" t="s">
        <v>4598</v>
      </c>
      <c r="O4294" t="s">
        <v>62</v>
      </c>
      <c r="P4294" t="s">
        <v>97</v>
      </c>
      <c r="Q4294" t="s">
        <v>4599</v>
      </c>
      <c r="R4294" s="1">
        <v>189</v>
      </c>
      <c r="S4294">
        <v>1</v>
      </c>
      <c r="T4294">
        <f t="shared" si="67"/>
        <v>13</v>
      </c>
      <c r="U4294" t="s">
        <v>46</v>
      </c>
      <c r="V4294">
        <v>0</v>
      </c>
      <c r="W4294">
        <v>0</v>
      </c>
      <c r="X4294" s="1">
        <v>0</v>
      </c>
      <c r="Y4294" s="1">
        <v>189</v>
      </c>
      <c r="Z4294" t="s">
        <v>99</v>
      </c>
      <c r="AA4294" s="2">
        <v>68.040000000000006</v>
      </c>
      <c r="AB4294" s="3">
        <v>0.36000000000000004</v>
      </c>
      <c r="AC4294" s="1">
        <v>-120.96</v>
      </c>
      <c r="AD4294">
        <v>4</v>
      </c>
      <c r="AE4294">
        <v>4</v>
      </c>
      <c r="AF4294" t="s">
        <v>48</v>
      </c>
      <c r="AG4294">
        <v>2017</v>
      </c>
      <c r="AH4294">
        <f>COUNTBLANK(datos[[#This Row],[Row ID]:[Year sales]])</f>
        <v>0</v>
      </c>
    </row>
    <row r="4295" spans="1:34" x14ac:dyDescent="0.3">
      <c r="A4295">
        <v>4294</v>
      </c>
      <c r="B4295" t="s">
        <v>7417</v>
      </c>
      <c r="C4295" s="4">
        <v>42804</v>
      </c>
      <c r="D4295" s="4">
        <v>42810</v>
      </c>
      <c r="E4295" t="s">
        <v>67</v>
      </c>
      <c r="F4295" t="s">
        <v>172</v>
      </c>
      <c r="G4295" t="s">
        <v>173</v>
      </c>
      <c r="H4295" t="s">
        <v>37</v>
      </c>
      <c r="I4295" t="s">
        <v>38</v>
      </c>
      <c r="J4295" t="s">
        <v>166</v>
      </c>
      <c r="K4295" t="s">
        <v>167</v>
      </c>
      <c r="L4295">
        <v>19140</v>
      </c>
      <c r="M4295" t="s">
        <v>168</v>
      </c>
      <c r="N4295" t="s">
        <v>761</v>
      </c>
      <c r="O4295" t="s">
        <v>90</v>
      </c>
      <c r="P4295" t="s">
        <v>91</v>
      </c>
      <c r="Q4295" t="s">
        <v>762</v>
      </c>
      <c r="R4295" s="1">
        <v>53.981999999999999</v>
      </c>
      <c r="S4295">
        <v>3</v>
      </c>
      <c r="T4295">
        <f t="shared" si="67"/>
        <v>20</v>
      </c>
      <c r="U4295" t="s">
        <v>52</v>
      </c>
      <c r="V4295">
        <v>0.4</v>
      </c>
      <c r="W4295">
        <v>21.5928</v>
      </c>
      <c r="X4295" s="1">
        <v>-21.5928</v>
      </c>
      <c r="Y4295" s="1">
        <v>75.574799999999996</v>
      </c>
      <c r="Z4295" t="s">
        <v>99</v>
      </c>
      <c r="AA4295" s="2">
        <v>-10.7964</v>
      </c>
      <c r="AB4295" s="3">
        <v>-0.2</v>
      </c>
      <c r="AC4295" s="1">
        <v>-43.185600000000001</v>
      </c>
      <c r="AD4295">
        <v>6</v>
      </c>
      <c r="AE4295">
        <v>6</v>
      </c>
      <c r="AF4295" t="s">
        <v>48</v>
      </c>
      <c r="AG4295">
        <v>2017</v>
      </c>
      <c r="AH4295">
        <f>COUNTBLANK(datos[[#This Row],[Row ID]:[Year sales]])</f>
        <v>0</v>
      </c>
    </row>
    <row r="4296" spans="1:34" x14ac:dyDescent="0.3">
      <c r="A4296">
        <v>4295</v>
      </c>
      <c r="B4296" t="s">
        <v>7418</v>
      </c>
      <c r="C4296" s="4">
        <v>43030</v>
      </c>
      <c r="D4296" s="4">
        <v>43035</v>
      </c>
      <c r="E4296" t="s">
        <v>67</v>
      </c>
      <c r="F4296" t="s">
        <v>6482</v>
      </c>
      <c r="G4296" t="s">
        <v>6483</v>
      </c>
      <c r="H4296" t="s">
        <v>57</v>
      </c>
      <c r="I4296" t="s">
        <v>38</v>
      </c>
      <c r="J4296" t="s">
        <v>4610</v>
      </c>
      <c r="K4296" t="s">
        <v>440</v>
      </c>
      <c r="L4296">
        <v>97756</v>
      </c>
      <c r="M4296" t="s">
        <v>60</v>
      </c>
      <c r="N4296" t="s">
        <v>947</v>
      </c>
      <c r="O4296" t="s">
        <v>43</v>
      </c>
      <c r="P4296" t="s">
        <v>73</v>
      </c>
      <c r="Q4296" t="s">
        <v>948</v>
      </c>
      <c r="R4296" s="1">
        <v>177.22499999999999</v>
      </c>
      <c r="S4296">
        <v>5</v>
      </c>
      <c r="T4296">
        <f t="shared" si="67"/>
        <v>44</v>
      </c>
      <c r="U4296" t="s">
        <v>75</v>
      </c>
      <c r="V4296">
        <v>0.5</v>
      </c>
      <c r="W4296">
        <v>88.612499999999997</v>
      </c>
      <c r="X4296" s="1">
        <v>-88.612499999999997</v>
      </c>
      <c r="Y4296" s="1">
        <v>265.83749999999998</v>
      </c>
      <c r="Z4296" t="s">
        <v>47</v>
      </c>
      <c r="AA4296" s="2">
        <v>-120.51300000000001</v>
      </c>
      <c r="AB4296" s="3">
        <v>-0.68</v>
      </c>
      <c r="AC4296" s="1">
        <v>-209.12549999999999</v>
      </c>
      <c r="AD4296">
        <v>5</v>
      </c>
      <c r="AE4296">
        <v>5</v>
      </c>
      <c r="AF4296" t="s">
        <v>48</v>
      </c>
      <c r="AG4296">
        <v>2017</v>
      </c>
      <c r="AH4296">
        <f>COUNTBLANK(datos[[#This Row],[Row ID]:[Year sales]])</f>
        <v>0</v>
      </c>
    </row>
    <row r="4297" spans="1:34" x14ac:dyDescent="0.3">
      <c r="A4297">
        <v>4296</v>
      </c>
      <c r="B4297" t="s">
        <v>7419</v>
      </c>
      <c r="C4297" s="4">
        <v>42919</v>
      </c>
      <c r="D4297" s="4">
        <v>42926</v>
      </c>
      <c r="E4297" t="s">
        <v>67</v>
      </c>
      <c r="F4297" t="s">
        <v>821</v>
      </c>
      <c r="G4297" t="s">
        <v>822</v>
      </c>
      <c r="H4297" t="s">
        <v>37</v>
      </c>
      <c r="I4297" t="s">
        <v>38</v>
      </c>
      <c r="J4297" t="s">
        <v>7420</v>
      </c>
      <c r="K4297" t="s">
        <v>59</v>
      </c>
      <c r="L4297">
        <v>95610</v>
      </c>
      <c r="M4297" t="s">
        <v>60</v>
      </c>
      <c r="N4297" t="s">
        <v>7177</v>
      </c>
      <c r="O4297" t="s">
        <v>43</v>
      </c>
      <c r="P4297" t="s">
        <v>83</v>
      </c>
      <c r="Q4297" t="s">
        <v>7178</v>
      </c>
      <c r="R4297" s="1">
        <v>129.38999999999999</v>
      </c>
      <c r="S4297">
        <v>3</v>
      </c>
      <c r="T4297">
        <f t="shared" si="67"/>
        <v>17</v>
      </c>
      <c r="U4297" t="s">
        <v>52</v>
      </c>
      <c r="V4297">
        <v>0</v>
      </c>
      <c r="W4297">
        <v>0</v>
      </c>
      <c r="X4297" s="1">
        <v>0</v>
      </c>
      <c r="Y4297" s="1">
        <v>129.38999999999999</v>
      </c>
      <c r="Z4297" t="s">
        <v>99</v>
      </c>
      <c r="AA4297" s="2">
        <v>54.343800000000002</v>
      </c>
      <c r="AB4297" s="3">
        <v>0.42000000000000004</v>
      </c>
      <c r="AC4297" s="1">
        <v>-75.046199999999999</v>
      </c>
      <c r="AD4297">
        <v>7</v>
      </c>
      <c r="AE4297">
        <v>7</v>
      </c>
      <c r="AF4297" t="s">
        <v>48</v>
      </c>
      <c r="AG4297">
        <v>2017</v>
      </c>
      <c r="AH4297">
        <f>COUNTBLANK(datos[[#This Row],[Row ID]:[Year sales]])</f>
        <v>0</v>
      </c>
    </row>
    <row r="4298" spans="1:34" x14ac:dyDescent="0.3">
      <c r="A4298">
        <v>4297</v>
      </c>
      <c r="B4298" t="s">
        <v>7421</v>
      </c>
      <c r="C4298" s="4">
        <v>42982</v>
      </c>
      <c r="D4298" s="4">
        <v>42988</v>
      </c>
      <c r="E4298" t="s">
        <v>67</v>
      </c>
      <c r="F4298" t="s">
        <v>2195</v>
      </c>
      <c r="G4298" t="s">
        <v>2196</v>
      </c>
      <c r="H4298" t="s">
        <v>57</v>
      </c>
      <c r="I4298" t="s">
        <v>38</v>
      </c>
      <c r="J4298" t="s">
        <v>58</v>
      </c>
      <c r="K4298" t="s">
        <v>59</v>
      </c>
      <c r="L4298">
        <v>90032</v>
      </c>
      <c r="M4298" t="s">
        <v>60</v>
      </c>
      <c r="N4298" t="s">
        <v>4117</v>
      </c>
      <c r="O4298" t="s">
        <v>62</v>
      </c>
      <c r="P4298" t="s">
        <v>77</v>
      </c>
      <c r="Q4298" t="s">
        <v>4118</v>
      </c>
      <c r="R4298" s="1">
        <v>54.32</v>
      </c>
      <c r="S4298">
        <v>4</v>
      </c>
      <c r="T4298">
        <f t="shared" si="67"/>
        <v>24</v>
      </c>
      <c r="U4298" t="s">
        <v>52</v>
      </c>
      <c r="V4298">
        <v>0</v>
      </c>
      <c r="W4298">
        <v>0</v>
      </c>
      <c r="X4298" s="1">
        <v>0</v>
      </c>
      <c r="Y4298" s="1">
        <v>54.32</v>
      </c>
      <c r="Z4298" t="s">
        <v>99</v>
      </c>
      <c r="AA4298" s="2">
        <v>0.54320000000000002</v>
      </c>
      <c r="AB4298" s="3">
        <v>0.01</v>
      </c>
      <c r="AC4298" s="1">
        <v>-53.776800000000001</v>
      </c>
      <c r="AD4298">
        <v>6</v>
      </c>
      <c r="AE4298">
        <v>6</v>
      </c>
      <c r="AF4298" t="s">
        <v>48</v>
      </c>
      <c r="AG4298">
        <v>2017</v>
      </c>
      <c r="AH4298">
        <f>COUNTBLANK(datos[[#This Row],[Row ID]:[Year sales]])</f>
        <v>0</v>
      </c>
    </row>
    <row r="4299" spans="1:34" x14ac:dyDescent="0.3">
      <c r="A4299">
        <v>4298</v>
      </c>
      <c r="B4299" t="s">
        <v>7422</v>
      </c>
      <c r="C4299" s="4">
        <v>42970</v>
      </c>
      <c r="D4299" s="4">
        <v>42973</v>
      </c>
      <c r="E4299" t="s">
        <v>34</v>
      </c>
      <c r="F4299" t="s">
        <v>1211</v>
      </c>
      <c r="G4299" t="s">
        <v>1212</v>
      </c>
      <c r="H4299" t="s">
        <v>37</v>
      </c>
      <c r="I4299" t="s">
        <v>38</v>
      </c>
      <c r="J4299" t="s">
        <v>5675</v>
      </c>
      <c r="K4299" t="s">
        <v>71</v>
      </c>
      <c r="L4299">
        <v>32303</v>
      </c>
      <c r="M4299" t="s">
        <v>41</v>
      </c>
      <c r="N4299" t="s">
        <v>6174</v>
      </c>
      <c r="O4299" t="s">
        <v>90</v>
      </c>
      <c r="P4299" t="s">
        <v>91</v>
      </c>
      <c r="Q4299" t="s">
        <v>6175</v>
      </c>
      <c r="R4299" s="1">
        <v>4367.8959999999997</v>
      </c>
      <c r="S4299">
        <v>13</v>
      </c>
      <c r="T4299">
        <f t="shared" si="67"/>
        <v>39</v>
      </c>
      <c r="U4299" t="s">
        <v>75</v>
      </c>
      <c r="V4299">
        <v>0.2</v>
      </c>
      <c r="W4299">
        <v>873.57920000000001</v>
      </c>
      <c r="X4299" s="1">
        <v>-873.57920000000001</v>
      </c>
      <c r="Y4299" s="1">
        <v>5241.4751999999999</v>
      </c>
      <c r="Z4299" t="s">
        <v>53</v>
      </c>
      <c r="AA4299" s="2">
        <v>327.59219999999999</v>
      </c>
      <c r="AB4299" s="3">
        <v>7.4999999999999997E-2</v>
      </c>
      <c r="AC4299" s="1">
        <v>-3166.7246</v>
      </c>
      <c r="AD4299">
        <v>3</v>
      </c>
      <c r="AE4299">
        <v>3</v>
      </c>
      <c r="AF4299" t="s">
        <v>48</v>
      </c>
      <c r="AG4299">
        <v>2017</v>
      </c>
      <c r="AH4299">
        <f>COUNTBLANK(datos[[#This Row],[Row ID]:[Year sales]])</f>
        <v>0</v>
      </c>
    </row>
    <row r="4300" spans="1:34" x14ac:dyDescent="0.3">
      <c r="A4300">
        <v>4299</v>
      </c>
      <c r="B4300" t="s">
        <v>7422</v>
      </c>
      <c r="C4300" s="4">
        <v>42970</v>
      </c>
      <c r="D4300" s="4">
        <v>42973</v>
      </c>
      <c r="E4300" t="s">
        <v>34</v>
      </c>
      <c r="F4300" t="s">
        <v>1211</v>
      </c>
      <c r="G4300" t="s">
        <v>1212</v>
      </c>
      <c r="H4300" t="s">
        <v>37</v>
      </c>
      <c r="I4300" t="s">
        <v>38</v>
      </c>
      <c r="J4300" t="s">
        <v>5675</v>
      </c>
      <c r="K4300" t="s">
        <v>71</v>
      </c>
      <c r="L4300">
        <v>32303</v>
      </c>
      <c r="M4300" t="s">
        <v>41</v>
      </c>
      <c r="N4300" t="s">
        <v>4733</v>
      </c>
      <c r="O4300" t="s">
        <v>62</v>
      </c>
      <c r="P4300" t="s">
        <v>110</v>
      </c>
      <c r="Q4300" t="s">
        <v>4734</v>
      </c>
      <c r="R4300" s="1">
        <v>49.567999999999998</v>
      </c>
      <c r="S4300">
        <v>2</v>
      </c>
      <c r="T4300">
        <f t="shared" si="67"/>
        <v>16</v>
      </c>
      <c r="U4300" t="s">
        <v>46</v>
      </c>
      <c r="V4300">
        <v>0.2</v>
      </c>
      <c r="W4300">
        <v>9.9136000000000006</v>
      </c>
      <c r="X4300" s="1">
        <v>-9.9136000000000006</v>
      </c>
      <c r="Y4300" s="1">
        <v>59.4816</v>
      </c>
      <c r="Z4300" t="s">
        <v>99</v>
      </c>
      <c r="AA4300" s="2">
        <v>15.49</v>
      </c>
      <c r="AB4300" s="3">
        <v>0.3125</v>
      </c>
      <c r="AC4300" s="1">
        <v>-24.164400000000001</v>
      </c>
      <c r="AD4300">
        <v>3</v>
      </c>
      <c r="AE4300">
        <v>3</v>
      </c>
      <c r="AF4300" t="s">
        <v>48</v>
      </c>
      <c r="AG4300">
        <v>2017</v>
      </c>
      <c r="AH4300">
        <f>COUNTBLANK(datos[[#This Row],[Row ID]:[Year sales]])</f>
        <v>0</v>
      </c>
    </row>
    <row r="4301" spans="1:34" x14ac:dyDescent="0.3">
      <c r="A4301">
        <v>4300</v>
      </c>
      <c r="B4301" t="s">
        <v>7422</v>
      </c>
      <c r="C4301" s="4">
        <v>42970</v>
      </c>
      <c r="D4301" s="4">
        <v>42973</v>
      </c>
      <c r="E4301" t="s">
        <v>34</v>
      </c>
      <c r="F4301" t="s">
        <v>1211</v>
      </c>
      <c r="G4301" t="s">
        <v>1212</v>
      </c>
      <c r="H4301" t="s">
        <v>37</v>
      </c>
      <c r="I4301" t="s">
        <v>38</v>
      </c>
      <c r="J4301" t="s">
        <v>5675</v>
      </c>
      <c r="K4301" t="s">
        <v>71</v>
      </c>
      <c r="L4301">
        <v>32303</v>
      </c>
      <c r="M4301" t="s">
        <v>41</v>
      </c>
      <c r="N4301" t="s">
        <v>2884</v>
      </c>
      <c r="O4301" t="s">
        <v>62</v>
      </c>
      <c r="P4301" t="s">
        <v>97</v>
      </c>
      <c r="Q4301" t="s">
        <v>2885</v>
      </c>
      <c r="R4301" s="1">
        <v>161.376</v>
      </c>
      <c r="S4301">
        <v>6</v>
      </c>
      <c r="T4301">
        <f t="shared" si="67"/>
        <v>25</v>
      </c>
      <c r="U4301" t="s">
        <v>75</v>
      </c>
      <c r="V4301">
        <v>0.2</v>
      </c>
      <c r="W4301">
        <v>32.275200000000005</v>
      </c>
      <c r="X4301" s="1">
        <v>-32.275199999999998</v>
      </c>
      <c r="Y4301" s="1">
        <v>193.65120000000002</v>
      </c>
      <c r="Z4301" t="s">
        <v>99</v>
      </c>
      <c r="AA4301" s="2">
        <v>12.103199999999999</v>
      </c>
      <c r="AB4301" s="3">
        <v>7.4999999999999997E-2</v>
      </c>
      <c r="AC4301" s="1">
        <v>-116.99760000000001</v>
      </c>
      <c r="AD4301">
        <v>3</v>
      </c>
      <c r="AE4301">
        <v>3</v>
      </c>
      <c r="AF4301" t="s">
        <v>48</v>
      </c>
      <c r="AG4301">
        <v>2017</v>
      </c>
      <c r="AH4301">
        <f>COUNTBLANK(datos[[#This Row],[Row ID]:[Year sales]])</f>
        <v>0</v>
      </c>
    </row>
    <row r="4302" spans="1:34" x14ac:dyDescent="0.3">
      <c r="A4302">
        <v>4301</v>
      </c>
      <c r="B4302" t="s">
        <v>7422</v>
      </c>
      <c r="C4302" s="4">
        <v>42970</v>
      </c>
      <c r="D4302" s="4">
        <v>42973</v>
      </c>
      <c r="E4302" t="s">
        <v>34</v>
      </c>
      <c r="F4302" t="s">
        <v>1211</v>
      </c>
      <c r="G4302" t="s">
        <v>1212</v>
      </c>
      <c r="H4302" t="s">
        <v>37</v>
      </c>
      <c r="I4302" t="s">
        <v>38</v>
      </c>
      <c r="J4302" t="s">
        <v>5675</v>
      </c>
      <c r="K4302" t="s">
        <v>71</v>
      </c>
      <c r="L4302">
        <v>32303</v>
      </c>
      <c r="M4302" t="s">
        <v>41</v>
      </c>
      <c r="N4302" t="s">
        <v>3343</v>
      </c>
      <c r="O4302" t="s">
        <v>43</v>
      </c>
      <c r="P4302" t="s">
        <v>83</v>
      </c>
      <c r="Q4302" t="s">
        <v>3344</v>
      </c>
      <c r="R4302" s="1">
        <v>2.7839999999999998</v>
      </c>
      <c r="S4302">
        <v>2</v>
      </c>
      <c r="T4302">
        <f t="shared" si="67"/>
        <v>21</v>
      </c>
      <c r="U4302" t="s">
        <v>46</v>
      </c>
      <c r="V4302">
        <v>0.2</v>
      </c>
      <c r="W4302">
        <v>0.55679999999999996</v>
      </c>
      <c r="X4302" s="1">
        <v>-0.55679999999999996</v>
      </c>
      <c r="Y4302" s="1">
        <v>3.3407999999999998</v>
      </c>
      <c r="Z4302" t="s">
        <v>65</v>
      </c>
      <c r="AA4302" s="2">
        <v>0.41760000000000003</v>
      </c>
      <c r="AB4302" s="3">
        <v>0.15000000000000002</v>
      </c>
      <c r="AC4302" s="1">
        <v>-1.8096000000000001</v>
      </c>
      <c r="AD4302">
        <v>3</v>
      </c>
      <c r="AE4302">
        <v>3</v>
      </c>
      <c r="AF4302" t="s">
        <v>48</v>
      </c>
      <c r="AG4302">
        <v>2017</v>
      </c>
      <c r="AH4302">
        <f>COUNTBLANK(datos[[#This Row],[Row ID]:[Year sales]])</f>
        <v>0</v>
      </c>
    </row>
    <row r="4303" spans="1:34" x14ac:dyDescent="0.3">
      <c r="A4303">
        <v>4302</v>
      </c>
      <c r="B4303" t="s">
        <v>7422</v>
      </c>
      <c r="C4303" s="4">
        <v>42970</v>
      </c>
      <c r="D4303" s="4">
        <v>42973</v>
      </c>
      <c r="E4303" t="s">
        <v>34</v>
      </c>
      <c r="F4303" t="s">
        <v>1211</v>
      </c>
      <c r="G4303" t="s">
        <v>1212</v>
      </c>
      <c r="H4303" t="s">
        <v>37</v>
      </c>
      <c r="I4303" t="s">
        <v>38</v>
      </c>
      <c r="J4303" t="s">
        <v>5675</v>
      </c>
      <c r="K4303" t="s">
        <v>71</v>
      </c>
      <c r="L4303">
        <v>32303</v>
      </c>
      <c r="M4303" t="s">
        <v>41</v>
      </c>
      <c r="N4303" t="s">
        <v>3289</v>
      </c>
      <c r="O4303" t="s">
        <v>62</v>
      </c>
      <c r="P4303" t="s">
        <v>110</v>
      </c>
      <c r="Q4303" t="s">
        <v>3290</v>
      </c>
      <c r="R4303" s="1">
        <v>8.7200000000000006</v>
      </c>
      <c r="S4303">
        <v>5</v>
      </c>
      <c r="T4303">
        <f t="shared" si="67"/>
        <v>14</v>
      </c>
      <c r="U4303" t="s">
        <v>75</v>
      </c>
      <c r="V4303">
        <v>0.2</v>
      </c>
      <c r="W4303">
        <v>1.7440000000000002</v>
      </c>
      <c r="X4303" s="1">
        <v>-1.744</v>
      </c>
      <c r="Y4303" s="1">
        <v>10.464</v>
      </c>
      <c r="Z4303" t="s">
        <v>65</v>
      </c>
      <c r="AA4303" s="2">
        <v>2.9430000000000001</v>
      </c>
      <c r="AB4303" s="3">
        <v>0.33749999999999997</v>
      </c>
      <c r="AC4303" s="1">
        <v>-4.0330000000000004</v>
      </c>
      <c r="AD4303">
        <v>3</v>
      </c>
      <c r="AE4303">
        <v>3</v>
      </c>
      <c r="AF4303" t="s">
        <v>48</v>
      </c>
      <c r="AG4303">
        <v>2017</v>
      </c>
      <c r="AH4303">
        <f>COUNTBLANK(datos[[#This Row],[Row ID]:[Year sales]])</f>
        <v>0</v>
      </c>
    </row>
    <row r="4304" spans="1:34" x14ac:dyDescent="0.3">
      <c r="A4304">
        <v>4303</v>
      </c>
      <c r="B4304" t="s">
        <v>7423</v>
      </c>
      <c r="C4304" s="4">
        <v>41873</v>
      </c>
      <c r="D4304" s="4">
        <v>41876</v>
      </c>
      <c r="E4304" t="s">
        <v>34</v>
      </c>
      <c r="F4304" t="s">
        <v>3076</v>
      </c>
      <c r="G4304" t="s">
        <v>3077</v>
      </c>
      <c r="H4304" t="s">
        <v>122</v>
      </c>
      <c r="I4304" t="s">
        <v>38</v>
      </c>
      <c r="J4304" t="s">
        <v>1141</v>
      </c>
      <c r="K4304" t="s">
        <v>518</v>
      </c>
      <c r="L4304">
        <v>44107</v>
      </c>
      <c r="M4304" t="s">
        <v>168</v>
      </c>
      <c r="N4304" t="s">
        <v>1150</v>
      </c>
      <c r="O4304" t="s">
        <v>62</v>
      </c>
      <c r="P4304" t="s">
        <v>86</v>
      </c>
      <c r="Q4304" t="s">
        <v>1151</v>
      </c>
      <c r="R4304" s="1">
        <v>3.9119999999999999</v>
      </c>
      <c r="S4304">
        <v>1</v>
      </c>
      <c r="T4304">
        <f t="shared" si="67"/>
        <v>8</v>
      </c>
      <c r="U4304" t="s">
        <v>46</v>
      </c>
      <c r="V4304">
        <v>0.2</v>
      </c>
      <c r="W4304">
        <v>0.78239999999999998</v>
      </c>
      <c r="X4304" s="1">
        <v>-0.78239999999999998</v>
      </c>
      <c r="Y4304" s="1">
        <v>4.6943999999999999</v>
      </c>
      <c r="Z4304" t="s">
        <v>65</v>
      </c>
      <c r="AA4304" s="2">
        <v>1.0268999999999999</v>
      </c>
      <c r="AB4304" s="3">
        <v>0.26250000000000001</v>
      </c>
      <c r="AC4304" s="1">
        <v>-2.1027</v>
      </c>
      <c r="AD4304">
        <v>3</v>
      </c>
      <c r="AE4304">
        <v>3</v>
      </c>
      <c r="AF4304" t="s">
        <v>48</v>
      </c>
      <c r="AG4304">
        <v>2014</v>
      </c>
      <c r="AH4304">
        <f>COUNTBLANK(datos[[#This Row],[Row ID]:[Year sales]])</f>
        <v>0</v>
      </c>
    </row>
    <row r="4305" spans="1:34" x14ac:dyDescent="0.3">
      <c r="A4305">
        <v>4304</v>
      </c>
      <c r="B4305" t="s">
        <v>7424</v>
      </c>
      <c r="C4305" s="4">
        <v>42647</v>
      </c>
      <c r="D4305" s="4">
        <v>42647</v>
      </c>
      <c r="E4305" t="s">
        <v>1312</v>
      </c>
      <c r="F4305" t="s">
        <v>3114</v>
      </c>
      <c r="G4305" t="s">
        <v>3115</v>
      </c>
      <c r="H4305" t="s">
        <v>37</v>
      </c>
      <c r="I4305" t="s">
        <v>38</v>
      </c>
      <c r="J4305" t="s">
        <v>7425</v>
      </c>
      <c r="K4305" t="s">
        <v>124</v>
      </c>
      <c r="L4305">
        <v>75056</v>
      </c>
      <c r="M4305" t="s">
        <v>125</v>
      </c>
      <c r="N4305" t="s">
        <v>3011</v>
      </c>
      <c r="O4305" t="s">
        <v>62</v>
      </c>
      <c r="P4305" t="s">
        <v>193</v>
      </c>
      <c r="Q4305" t="s">
        <v>3012</v>
      </c>
      <c r="R4305" s="1">
        <v>59.752000000000002</v>
      </c>
      <c r="S4305">
        <v>7</v>
      </c>
      <c r="T4305">
        <f t="shared" si="67"/>
        <v>20</v>
      </c>
      <c r="U4305" t="s">
        <v>75</v>
      </c>
      <c r="V4305">
        <v>0.2</v>
      </c>
      <c r="W4305">
        <v>11.950400000000002</v>
      </c>
      <c r="X4305" s="1">
        <v>-11.9504</v>
      </c>
      <c r="Y4305" s="1">
        <v>71.702400000000011</v>
      </c>
      <c r="Z4305" t="s">
        <v>99</v>
      </c>
      <c r="AA4305" s="2">
        <v>19.4194</v>
      </c>
      <c r="AB4305" s="3">
        <v>0.32499999999999996</v>
      </c>
      <c r="AC4305" s="1">
        <v>-28.382200000000001</v>
      </c>
      <c r="AD4305">
        <v>0</v>
      </c>
      <c r="AE4305">
        <v>0</v>
      </c>
      <c r="AF4305" t="s">
        <v>48</v>
      </c>
      <c r="AG4305">
        <v>2016</v>
      </c>
      <c r="AH4305">
        <f>COUNTBLANK(datos[[#This Row],[Row ID]:[Year sales]])</f>
        <v>0</v>
      </c>
    </row>
    <row r="4306" spans="1:34" x14ac:dyDescent="0.3">
      <c r="A4306">
        <v>4305</v>
      </c>
      <c r="B4306" t="s">
        <v>7426</v>
      </c>
      <c r="C4306" s="4">
        <v>41938</v>
      </c>
      <c r="D4306" s="4">
        <v>41942</v>
      </c>
      <c r="E4306" t="s">
        <v>34</v>
      </c>
      <c r="F4306" t="s">
        <v>7336</v>
      </c>
      <c r="G4306" t="s">
        <v>7337</v>
      </c>
      <c r="H4306" t="s">
        <v>37</v>
      </c>
      <c r="I4306" t="s">
        <v>38</v>
      </c>
      <c r="J4306" t="s">
        <v>115</v>
      </c>
      <c r="K4306" t="s">
        <v>116</v>
      </c>
      <c r="L4306">
        <v>98105</v>
      </c>
      <c r="M4306" t="s">
        <v>60</v>
      </c>
      <c r="N4306" t="s">
        <v>1836</v>
      </c>
      <c r="O4306" t="s">
        <v>43</v>
      </c>
      <c r="P4306" t="s">
        <v>83</v>
      </c>
      <c r="Q4306" t="s">
        <v>1837</v>
      </c>
      <c r="R4306" s="1">
        <v>63.92</v>
      </c>
      <c r="S4306">
        <v>4</v>
      </c>
      <c r="T4306">
        <f t="shared" si="67"/>
        <v>11</v>
      </c>
      <c r="U4306" t="s">
        <v>52</v>
      </c>
      <c r="V4306">
        <v>0</v>
      </c>
      <c r="W4306">
        <v>0</v>
      </c>
      <c r="X4306" s="1">
        <v>0</v>
      </c>
      <c r="Y4306" s="1">
        <v>63.92</v>
      </c>
      <c r="Z4306" t="s">
        <v>99</v>
      </c>
      <c r="AA4306" s="2">
        <v>3.1960000000000002</v>
      </c>
      <c r="AB4306" s="3">
        <v>0.05</v>
      </c>
      <c r="AC4306" s="1">
        <v>-60.723999999999997</v>
      </c>
      <c r="AD4306">
        <v>4</v>
      </c>
      <c r="AE4306">
        <v>4</v>
      </c>
      <c r="AF4306" t="s">
        <v>48</v>
      </c>
      <c r="AG4306">
        <v>2014</v>
      </c>
      <c r="AH4306">
        <f>COUNTBLANK(datos[[#This Row],[Row ID]:[Year sales]])</f>
        <v>0</v>
      </c>
    </row>
    <row r="4307" spans="1:34" x14ac:dyDescent="0.3">
      <c r="A4307">
        <v>4306</v>
      </c>
      <c r="B4307" t="s">
        <v>7426</v>
      </c>
      <c r="C4307" s="4">
        <v>41938</v>
      </c>
      <c r="D4307" s="4">
        <v>41942</v>
      </c>
      <c r="E4307" t="s">
        <v>34</v>
      </c>
      <c r="F4307" t="s">
        <v>7336</v>
      </c>
      <c r="G4307" t="s">
        <v>7337</v>
      </c>
      <c r="H4307" t="s">
        <v>37</v>
      </c>
      <c r="I4307" t="s">
        <v>38</v>
      </c>
      <c r="J4307" t="s">
        <v>115</v>
      </c>
      <c r="K4307" t="s">
        <v>116</v>
      </c>
      <c r="L4307">
        <v>98105</v>
      </c>
      <c r="M4307" t="s">
        <v>60</v>
      </c>
      <c r="N4307" t="s">
        <v>6329</v>
      </c>
      <c r="O4307" t="s">
        <v>90</v>
      </c>
      <c r="P4307" t="s">
        <v>91</v>
      </c>
      <c r="Q4307" t="s">
        <v>6330</v>
      </c>
      <c r="R4307" s="1">
        <v>383.96</v>
      </c>
      <c r="S4307">
        <v>5</v>
      </c>
      <c r="T4307">
        <f t="shared" si="67"/>
        <v>32</v>
      </c>
      <c r="U4307" t="s">
        <v>75</v>
      </c>
      <c r="V4307">
        <v>0.2</v>
      </c>
      <c r="W4307">
        <v>76.792000000000002</v>
      </c>
      <c r="X4307" s="1">
        <v>-76.792000000000002</v>
      </c>
      <c r="Y4307" s="1">
        <v>460.75199999999995</v>
      </c>
      <c r="Z4307" t="s">
        <v>47</v>
      </c>
      <c r="AA4307" s="2">
        <v>38.396000000000001</v>
      </c>
      <c r="AB4307" s="3">
        <v>0.1</v>
      </c>
      <c r="AC4307" s="1">
        <v>-268.77199999999999</v>
      </c>
      <c r="AD4307">
        <v>4</v>
      </c>
      <c r="AE4307">
        <v>4</v>
      </c>
      <c r="AF4307" t="s">
        <v>48</v>
      </c>
      <c r="AG4307">
        <v>2014</v>
      </c>
      <c r="AH4307">
        <f>COUNTBLANK(datos[[#This Row],[Row ID]:[Year sales]])</f>
        <v>0</v>
      </c>
    </row>
    <row r="4308" spans="1:34" x14ac:dyDescent="0.3">
      <c r="A4308">
        <v>4307</v>
      </c>
      <c r="B4308" t="s">
        <v>7427</v>
      </c>
      <c r="C4308" s="4">
        <v>42549</v>
      </c>
      <c r="D4308" s="4">
        <v>42549</v>
      </c>
      <c r="E4308" t="s">
        <v>1312</v>
      </c>
      <c r="F4308" t="s">
        <v>2444</v>
      </c>
      <c r="G4308" t="s">
        <v>2445</v>
      </c>
      <c r="H4308" t="s">
        <v>57</v>
      </c>
      <c r="I4308" t="s">
        <v>38</v>
      </c>
      <c r="J4308" t="s">
        <v>58</v>
      </c>
      <c r="K4308" t="s">
        <v>59</v>
      </c>
      <c r="L4308">
        <v>90032</v>
      </c>
      <c r="M4308" t="s">
        <v>60</v>
      </c>
      <c r="N4308" t="s">
        <v>1990</v>
      </c>
      <c r="O4308" t="s">
        <v>62</v>
      </c>
      <c r="P4308" t="s">
        <v>94</v>
      </c>
      <c r="Q4308" t="s">
        <v>1991</v>
      </c>
      <c r="R4308" s="1">
        <v>7.7519999999999998</v>
      </c>
      <c r="S4308">
        <v>3</v>
      </c>
      <c r="T4308">
        <f t="shared" si="67"/>
        <v>34</v>
      </c>
      <c r="U4308" t="s">
        <v>52</v>
      </c>
      <c r="V4308">
        <v>0.2</v>
      </c>
      <c r="W4308">
        <v>1.5504</v>
      </c>
      <c r="X4308" s="1">
        <v>-1.5504</v>
      </c>
      <c r="Y4308" s="1">
        <v>9.3024000000000004</v>
      </c>
      <c r="Z4308" t="s">
        <v>65</v>
      </c>
      <c r="AA4308" s="2">
        <v>2.8100999999999998</v>
      </c>
      <c r="AB4308" s="3">
        <v>0.36249999999999999</v>
      </c>
      <c r="AC4308" s="1">
        <v>-3.3915000000000002</v>
      </c>
      <c r="AD4308">
        <v>0</v>
      </c>
      <c r="AE4308">
        <v>0</v>
      </c>
      <c r="AF4308" t="s">
        <v>48</v>
      </c>
      <c r="AG4308">
        <v>2016</v>
      </c>
      <c r="AH4308">
        <f>COUNTBLANK(datos[[#This Row],[Row ID]:[Year sales]])</f>
        <v>0</v>
      </c>
    </row>
    <row r="4309" spans="1:34" x14ac:dyDescent="0.3">
      <c r="A4309">
        <v>4308</v>
      </c>
      <c r="B4309" t="s">
        <v>7427</v>
      </c>
      <c r="C4309" s="4">
        <v>42549</v>
      </c>
      <c r="D4309" s="4">
        <v>42549</v>
      </c>
      <c r="E4309" t="s">
        <v>1312</v>
      </c>
      <c r="F4309" t="s">
        <v>2444</v>
      </c>
      <c r="G4309" t="s">
        <v>2445</v>
      </c>
      <c r="H4309" t="s">
        <v>57</v>
      </c>
      <c r="I4309" t="s">
        <v>38</v>
      </c>
      <c r="J4309" t="s">
        <v>58</v>
      </c>
      <c r="K4309" t="s">
        <v>59</v>
      </c>
      <c r="L4309">
        <v>90032</v>
      </c>
      <c r="M4309" t="s">
        <v>60</v>
      </c>
      <c r="N4309" t="s">
        <v>1221</v>
      </c>
      <c r="O4309" t="s">
        <v>62</v>
      </c>
      <c r="P4309" t="s">
        <v>94</v>
      </c>
      <c r="Q4309" t="s">
        <v>1222</v>
      </c>
      <c r="R4309" s="1">
        <v>33.567999999999998</v>
      </c>
      <c r="S4309">
        <v>2</v>
      </c>
      <c r="T4309">
        <f t="shared" si="67"/>
        <v>67</v>
      </c>
      <c r="U4309" t="s">
        <v>46</v>
      </c>
      <c r="V4309">
        <v>0.2</v>
      </c>
      <c r="W4309">
        <v>6.7135999999999996</v>
      </c>
      <c r="X4309" s="1">
        <v>-6.7135999999999996</v>
      </c>
      <c r="Y4309" s="1">
        <v>40.281599999999997</v>
      </c>
      <c r="Z4309" t="s">
        <v>65</v>
      </c>
      <c r="AA4309" s="2">
        <v>11.748799999999999</v>
      </c>
      <c r="AB4309" s="3">
        <v>0.35</v>
      </c>
      <c r="AC4309" s="1">
        <v>-15.105600000000001</v>
      </c>
      <c r="AD4309">
        <v>0</v>
      </c>
      <c r="AE4309">
        <v>0</v>
      </c>
      <c r="AF4309" t="s">
        <v>48</v>
      </c>
      <c r="AG4309">
        <v>2016</v>
      </c>
      <c r="AH4309">
        <f>COUNTBLANK(datos[[#This Row],[Row ID]:[Year sales]])</f>
        <v>0</v>
      </c>
    </row>
    <row r="4310" spans="1:34" x14ac:dyDescent="0.3">
      <c r="A4310">
        <v>4309</v>
      </c>
      <c r="B4310" t="s">
        <v>7428</v>
      </c>
      <c r="C4310" s="4">
        <v>41947</v>
      </c>
      <c r="D4310" s="4">
        <v>41954</v>
      </c>
      <c r="E4310" t="s">
        <v>67</v>
      </c>
      <c r="F4310" t="s">
        <v>5082</v>
      </c>
      <c r="G4310" t="s">
        <v>5083</v>
      </c>
      <c r="H4310" t="s">
        <v>37</v>
      </c>
      <c r="I4310" t="s">
        <v>38</v>
      </c>
      <c r="J4310" t="s">
        <v>58</v>
      </c>
      <c r="K4310" t="s">
        <v>59</v>
      </c>
      <c r="L4310">
        <v>90045</v>
      </c>
      <c r="M4310" t="s">
        <v>60</v>
      </c>
      <c r="N4310" t="s">
        <v>5185</v>
      </c>
      <c r="O4310" t="s">
        <v>90</v>
      </c>
      <c r="P4310" t="s">
        <v>91</v>
      </c>
      <c r="Q4310" t="s">
        <v>5186</v>
      </c>
      <c r="R4310" s="1">
        <v>666.34400000000005</v>
      </c>
      <c r="S4310">
        <v>7</v>
      </c>
      <c r="T4310">
        <f t="shared" si="67"/>
        <v>19</v>
      </c>
      <c r="U4310" t="s">
        <v>75</v>
      </c>
      <c r="V4310">
        <v>0.2</v>
      </c>
      <c r="W4310">
        <v>133.26880000000003</v>
      </c>
      <c r="X4310" s="1">
        <v>-133.2688</v>
      </c>
      <c r="Y4310" s="1">
        <v>799.61280000000011</v>
      </c>
      <c r="Z4310" t="s">
        <v>53</v>
      </c>
      <c r="AA4310" s="2">
        <v>66.634399999999999</v>
      </c>
      <c r="AB4310" s="3">
        <v>9.9999999999999992E-2</v>
      </c>
      <c r="AC4310" s="1">
        <v>-466.44080000000002</v>
      </c>
      <c r="AD4310">
        <v>7</v>
      </c>
      <c r="AE4310">
        <v>7</v>
      </c>
      <c r="AF4310" t="s">
        <v>48</v>
      </c>
      <c r="AG4310">
        <v>2014</v>
      </c>
      <c r="AH4310">
        <f>COUNTBLANK(datos[[#This Row],[Row ID]:[Year sales]])</f>
        <v>0</v>
      </c>
    </row>
    <row r="4311" spans="1:34" x14ac:dyDescent="0.3">
      <c r="A4311">
        <v>4310</v>
      </c>
      <c r="B4311" t="s">
        <v>7428</v>
      </c>
      <c r="C4311" s="4">
        <v>41947</v>
      </c>
      <c r="D4311" s="4">
        <v>41954</v>
      </c>
      <c r="E4311" t="s">
        <v>67</v>
      </c>
      <c r="F4311" t="s">
        <v>5082</v>
      </c>
      <c r="G4311" t="s">
        <v>5083</v>
      </c>
      <c r="H4311" t="s">
        <v>37</v>
      </c>
      <c r="I4311" t="s">
        <v>38</v>
      </c>
      <c r="J4311" t="s">
        <v>58</v>
      </c>
      <c r="K4311" t="s">
        <v>59</v>
      </c>
      <c r="L4311">
        <v>90045</v>
      </c>
      <c r="M4311" t="s">
        <v>60</v>
      </c>
      <c r="N4311" t="s">
        <v>1460</v>
      </c>
      <c r="O4311" t="s">
        <v>43</v>
      </c>
      <c r="P4311" t="s">
        <v>73</v>
      </c>
      <c r="Q4311" t="s">
        <v>1461</v>
      </c>
      <c r="R4311" s="1">
        <v>573.72799999999995</v>
      </c>
      <c r="S4311">
        <v>4</v>
      </c>
      <c r="T4311">
        <f t="shared" si="67"/>
        <v>20</v>
      </c>
      <c r="U4311" t="s">
        <v>52</v>
      </c>
      <c r="V4311">
        <v>0.2</v>
      </c>
      <c r="W4311">
        <v>114.7456</v>
      </c>
      <c r="X4311" s="1">
        <v>-114.7456</v>
      </c>
      <c r="Y4311" s="1">
        <v>688.47359999999992</v>
      </c>
      <c r="Z4311" t="s">
        <v>53</v>
      </c>
      <c r="AA4311" s="2">
        <v>-64.544399999999996</v>
      </c>
      <c r="AB4311" s="3">
        <v>-0.1125</v>
      </c>
      <c r="AC4311" s="1">
        <v>-523.52679999999998</v>
      </c>
      <c r="AD4311">
        <v>7</v>
      </c>
      <c r="AE4311">
        <v>7</v>
      </c>
      <c r="AF4311" t="s">
        <v>48</v>
      </c>
      <c r="AG4311">
        <v>2014</v>
      </c>
      <c r="AH4311">
        <f>COUNTBLANK(datos[[#This Row],[Row ID]:[Year sales]])</f>
        <v>0</v>
      </c>
    </row>
    <row r="4312" spans="1:34" x14ac:dyDescent="0.3">
      <c r="A4312">
        <v>4311</v>
      </c>
      <c r="B4312" t="s">
        <v>7428</v>
      </c>
      <c r="C4312" s="4">
        <v>41947</v>
      </c>
      <c r="D4312" s="4">
        <v>41954</v>
      </c>
      <c r="E4312" t="s">
        <v>67</v>
      </c>
      <c r="F4312" t="s">
        <v>5082</v>
      </c>
      <c r="G4312" t="s">
        <v>5083</v>
      </c>
      <c r="H4312" t="s">
        <v>37</v>
      </c>
      <c r="I4312" t="s">
        <v>38</v>
      </c>
      <c r="J4312" t="s">
        <v>58</v>
      </c>
      <c r="K4312" t="s">
        <v>59</v>
      </c>
      <c r="L4312">
        <v>90045</v>
      </c>
      <c r="M4312" t="s">
        <v>60</v>
      </c>
      <c r="N4312" t="s">
        <v>2466</v>
      </c>
      <c r="O4312" t="s">
        <v>62</v>
      </c>
      <c r="P4312" t="s">
        <v>94</v>
      </c>
      <c r="Q4312" t="s">
        <v>2467</v>
      </c>
      <c r="R4312" s="1">
        <v>21.936</v>
      </c>
      <c r="S4312">
        <v>3</v>
      </c>
      <c r="T4312">
        <f t="shared" si="67"/>
        <v>40</v>
      </c>
      <c r="U4312" t="s">
        <v>52</v>
      </c>
      <c r="V4312">
        <v>0.2</v>
      </c>
      <c r="W4312">
        <v>4.3872</v>
      </c>
      <c r="X4312" s="1">
        <v>-4.3872</v>
      </c>
      <c r="Y4312" s="1">
        <v>26.3232</v>
      </c>
      <c r="Z4312" t="s">
        <v>65</v>
      </c>
      <c r="AA4312" s="2">
        <v>8.2260000000000009</v>
      </c>
      <c r="AB4312" s="3">
        <v>0.37500000000000006</v>
      </c>
      <c r="AC4312" s="1">
        <v>-9.3228000000000009</v>
      </c>
      <c r="AD4312">
        <v>7</v>
      </c>
      <c r="AE4312">
        <v>7</v>
      </c>
      <c r="AF4312" t="s">
        <v>48</v>
      </c>
      <c r="AG4312">
        <v>2014</v>
      </c>
      <c r="AH4312">
        <f>COUNTBLANK(datos[[#This Row],[Row ID]:[Year sales]])</f>
        <v>0</v>
      </c>
    </row>
    <row r="4313" spans="1:34" x14ac:dyDescent="0.3">
      <c r="A4313">
        <v>4312</v>
      </c>
      <c r="B4313" t="s">
        <v>7428</v>
      </c>
      <c r="C4313" s="4">
        <v>41947</v>
      </c>
      <c r="D4313" s="4">
        <v>41954</v>
      </c>
      <c r="E4313" t="s">
        <v>67</v>
      </c>
      <c r="F4313" t="s">
        <v>5082</v>
      </c>
      <c r="G4313" t="s">
        <v>5083</v>
      </c>
      <c r="H4313" t="s">
        <v>37</v>
      </c>
      <c r="I4313" t="s">
        <v>38</v>
      </c>
      <c r="J4313" t="s">
        <v>58</v>
      </c>
      <c r="K4313" t="s">
        <v>59</v>
      </c>
      <c r="L4313">
        <v>90045</v>
      </c>
      <c r="M4313" t="s">
        <v>60</v>
      </c>
      <c r="N4313" t="s">
        <v>5801</v>
      </c>
      <c r="O4313" t="s">
        <v>62</v>
      </c>
      <c r="P4313" t="s">
        <v>110</v>
      </c>
      <c r="Q4313" t="s">
        <v>5802</v>
      </c>
      <c r="R4313" s="1">
        <v>19.440000000000001</v>
      </c>
      <c r="S4313">
        <v>3</v>
      </c>
      <c r="T4313">
        <f t="shared" si="67"/>
        <v>14</v>
      </c>
      <c r="U4313" t="s">
        <v>52</v>
      </c>
      <c r="V4313">
        <v>0</v>
      </c>
      <c r="W4313">
        <v>0</v>
      </c>
      <c r="X4313" s="1">
        <v>0</v>
      </c>
      <c r="Y4313" s="1">
        <v>19.440000000000001</v>
      </c>
      <c r="Z4313" t="s">
        <v>65</v>
      </c>
      <c r="AA4313" s="2">
        <v>9.3312000000000008</v>
      </c>
      <c r="AB4313" s="3">
        <v>0.48000000000000004</v>
      </c>
      <c r="AC4313" s="1">
        <v>-10.1088</v>
      </c>
      <c r="AD4313">
        <v>7</v>
      </c>
      <c r="AE4313">
        <v>7</v>
      </c>
      <c r="AF4313" t="s">
        <v>48</v>
      </c>
      <c r="AG4313">
        <v>2014</v>
      </c>
      <c r="AH4313">
        <f>COUNTBLANK(datos[[#This Row],[Row ID]:[Year sales]])</f>
        <v>0</v>
      </c>
    </row>
    <row r="4314" spans="1:34" x14ac:dyDescent="0.3">
      <c r="A4314">
        <v>4313</v>
      </c>
      <c r="B4314" t="s">
        <v>7428</v>
      </c>
      <c r="C4314" s="4">
        <v>41947</v>
      </c>
      <c r="D4314" s="4">
        <v>41954</v>
      </c>
      <c r="E4314" t="s">
        <v>67</v>
      </c>
      <c r="F4314" t="s">
        <v>5082</v>
      </c>
      <c r="G4314" t="s">
        <v>5083</v>
      </c>
      <c r="H4314" t="s">
        <v>37</v>
      </c>
      <c r="I4314" t="s">
        <v>38</v>
      </c>
      <c r="J4314" t="s">
        <v>58</v>
      </c>
      <c r="K4314" t="s">
        <v>59</v>
      </c>
      <c r="L4314">
        <v>90045</v>
      </c>
      <c r="M4314" t="s">
        <v>60</v>
      </c>
      <c r="N4314" t="s">
        <v>7429</v>
      </c>
      <c r="O4314" t="s">
        <v>90</v>
      </c>
      <c r="P4314" t="s">
        <v>704</v>
      </c>
      <c r="Q4314" t="s">
        <v>7430</v>
      </c>
      <c r="R4314" s="1">
        <v>447.96800000000002</v>
      </c>
      <c r="S4314">
        <v>4</v>
      </c>
      <c r="T4314">
        <f t="shared" si="67"/>
        <v>4</v>
      </c>
      <c r="U4314" t="s">
        <v>52</v>
      </c>
      <c r="V4314">
        <v>0.2</v>
      </c>
      <c r="W4314">
        <v>89.593600000000009</v>
      </c>
      <c r="X4314" s="1">
        <v>-89.593599999999995</v>
      </c>
      <c r="Y4314" s="1">
        <v>537.5616</v>
      </c>
      <c r="Z4314" t="s">
        <v>53</v>
      </c>
      <c r="AA4314" s="2">
        <v>139.99</v>
      </c>
      <c r="AB4314" s="3">
        <v>0.3125</v>
      </c>
      <c r="AC4314" s="1">
        <v>-218.3844</v>
      </c>
      <c r="AD4314">
        <v>7</v>
      </c>
      <c r="AE4314">
        <v>7</v>
      </c>
      <c r="AF4314" t="s">
        <v>48</v>
      </c>
      <c r="AG4314">
        <v>2014</v>
      </c>
      <c r="AH4314">
        <f>COUNTBLANK(datos[[#This Row],[Row ID]:[Year sales]])</f>
        <v>0</v>
      </c>
    </row>
    <row r="4315" spans="1:34" x14ac:dyDescent="0.3">
      <c r="A4315">
        <v>4314</v>
      </c>
      <c r="B4315" t="s">
        <v>7431</v>
      </c>
      <c r="C4315" s="4">
        <v>41890</v>
      </c>
      <c r="D4315" s="4">
        <v>41894</v>
      </c>
      <c r="E4315" t="s">
        <v>67</v>
      </c>
      <c r="F4315" t="s">
        <v>3455</v>
      </c>
      <c r="G4315" t="s">
        <v>3456</v>
      </c>
      <c r="H4315" t="s">
        <v>57</v>
      </c>
      <c r="I4315" t="s">
        <v>38</v>
      </c>
      <c r="J4315" t="s">
        <v>1195</v>
      </c>
      <c r="K4315" t="s">
        <v>287</v>
      </c>
      <c r="L4315">
        <v>11561</v>
      </c>
      <c r="M4315" t="s">
        <v>168</v>
      </c>
      <c r="N4315" t="s">
        <v>7147</v>
      </c>
      <c r="O4315" t="s">
        <v>62</v>
      </c>
      <c r="P4315" t="s">
        <v>97</v>
      </c>
      <c r="Q4315" t="s">
        <v>7148</v>
      </c>
      <c r="R4315" s="1">
        <v>16.78</v>
      </c>
      <c r="S4315">
        <v>2</v>
      </c>
      <c r="T4315">
        <f t="shared" si="67"/>
        <v>28</v>
      </c>
      <c r="U4315" t="s">
        <v>46</v>
      </c>
      <c r="V4315">
        <v>0</v>
      </c>
      <c r="W4315">
        <v>0</v>
      </c>
      <c r="X4315" s="1">
        <v>0</v>
      </c>
      <c r="Y4315" s="1">
        <v>16.78</v>
      </c>
      <c r="Z4315" t="s">
        <v>65</v>
      </c>
      <c r="AA4315" s="2">
        <v>4.1950000000000003</v>
      </c>
      <c r="AB4315" s="3">
        <v>0.25</v>
      </c>
      <c r="AC4315" s="1">
        <v>-12.585000000000001</v>
      </c>
      <c r="AD4315">
        <v>4</v>
      </c>
      <c r="AE4315">
        <v>4</v>
      </c>
      <c r="AF4315" t="s">
        <v>48</v>
      </c>
      <c r="AG4315">
        <v>2014</v>
      </c>
      <c r="AH4315">
        <f>COUNTBLANK(datos[[#This Row],[Row ID]:[Year sales]])</f>
        <v>0</v>
      </c>
    </row>
    <row r="4316" spans="1:34" x14ac:dyDescent="0.3">
      <c r="A4316">
        <v>4315</v>
      </c>
      <c r="B4316" t="s">
        <v>7432</v>
      </c>
      <c r="C4316" s="4">
        <v>42180</v>
      </c>
      <c r="D4316" s="4">
        <v>42186</v>
      </c>
      <c r="E4316" t="s">
        <v>67</v>
      </c>
      <c r="F4316" t="s">
        <v>2267</v>
      </c>
      <c r="G4316" t="s">
        <v>2268</v>
      </c>
      <c r="H4316" t="s">
        <v>37</v>
      </c>
      <c r="I4316" t="s">
        <v>38</v>
      </c>
      <c r="J4316" t="s">
        <v>58</v>
      </c>
      <c r="K4316" t="s">
        <v>59</v>
      </c>
      <c r="L4316">
        <v>90045</v>
      </c>
      <c r="M4316" t="s">
        <v>60</v>
      </c>
      <c r="N4316" t="s">
        <v>6782</v>
      </c>
      <c r="O4316" t="s">
        <v>62</v>
      </c>
      <c r="P4316" t="s">
        <v>86</v>
      </c>
      <c r="Q4316" t="s">
        <v>3062</v>
      </c>
      <c r="R4316" s="1">
        <v>20.96</v>
      </c>
      <c r="S4316">
        <v>2</v>
      </c>
      <c r="T4316">
        <f t="shared" si="67"/>
        <v>86</v>
      </c>
      <c r="U4316" t="s">
        <v>46</v>
      </c>
      <c r="V4316">
        <v>0</v>
      </c>
      <c r="W4316">
        <v>0</v>
      </c>
      <c r="X4316" s="1">
        <v>0</v>
      </c>
      <c r="Y4316" s="1">
        <v>20.96</v>
      </c>
      <c r="Z4316" t="s">
        <v>65</v>
      </c>
      <c r="AA4316" s="2">
        <v>5.24</v>
      </c>
      <c r="AB4316" s="3">
        <v>0.25</v>
      </c>
      <c r="AC4316" s="1">
        <v>-15.72</v>
      </c>
      <c r="AD4316">
        <v>6</v>
      </c>
      <c r="AE4316">
        <v>6</v>
      </c>
      <c r="AF4316" t="s">
        <v>48</v>
      </c>
      <c r="AG4316">
        <v>2015</v>
      </c>
      <c r="AH4316">
        <f>COUNTBLANK(datos[[#This Row],[Row ID]:[Year sales]])</f>
        <v>0</v>
      </c>
    </row>
    <row r="4317" spans="1:34" x14ac:dyDescent="0.3">
      <c r="A4317">
        <v>4316</v>
      </c>
      <c r="B4317" t="s">
        <v>7432</v>
      </c>
      <c r="C4317" s="4">
        <v>42180</v>
      </c>
      <c r="D4317" s="4">
        <v>42186</v>
      </c>
      <c r="E4317" t="s">
        <v>67</v>
      </c>
      <c r="F4317" t="s">
        <v>2267</v>
      </c>
      <c r="G4317" t="s">
        <v>2268</v>
      </c>
      <c r="H4317" t="s">
        <v>37</v>
      </c>
      <c r="I4317" t="s">
        <v>38</v>
      </c>
      <c r="J4317" t="s">
        <v>58</v>
      </c>
      <c r="K4317" t="s">
        <v>59</v>
      </c>
      <c r="L4317">
        <v>90045</v>
      </c>
      <c r="M4317" t="s">
        <v>60</v>
      </c>
      <c r="N4317" t="s">
        <v>3171</v>
      </c>
      <c r="O4317" t="s">
        <v>62</v>
      </c>
      <c r="P4317" t="s">
        <v>94</v>
      </c>
      <c r="Q4317" t="s">
        <v>3172</v>
      </c>
      <c r="R4317" s="1">
        <v>88.751999999999995</v>
      </c>
      <c r="S4317">
        <v>3</v>
      </c>
      <c r="T4317">
        <f t="shared" si="67"/>
        <v>33</v>
      </c>
      <c r="U4317" t="s">
        <v>52</v>
      </c>
      <c r="V4317">
        <v>0.2</v>
      </c>
      <c r="W4317">
        <v>17.750399999999999</v>
      </c>
      <c r="X4317" s="1">
        <v>-17.750399999999999</v>
      </c>
      <c r="Y4317" s="1">
        <v>106.50239999999999</v>
      </c>
      <c r="Z4317" t="s">
        <v>99</v>
      </c>
      <c r="AA4317" s="2">
        <v>27.734999999999999</v>
      </c>
      <c r="AB4317" s="3">
        <v>0.3125</v>
      </c>
      <c r="AC4317" s="1">
        <v>-43.266599999999997</v>
      </c>
      <c r="AD4317">
        <v>6</v>
      </c>
      <c r="AE4317">
        <v>6</v>
      </c>
      <c r="AF4317" t="s">
        <v>48</v>
      </c>
      <c r="AG4317">
        <v>2015</v>
      </c>
      <c r="AH4317">
        <f>COUNTBLANK(datos[[#This Row],[Row ID]:[Year sales]])</f>
        <v>0</v>
      </c>
    </row>
    <row r="4318" spans="1:34" x14ac:dyDescent="0.3">
      <c r="A4318">
        <v>4317</v>
      </c>
      <c r="B4318" t="s">
        <v>7432</v>
      </c>
      <c r="C4318" s="4">
        <v>42180</v>
      </c>
      <c r="D4318" s="4">
        <v>42186</v>
      </c>
      <c r="E4318" t="s">
        <v>67</v>
      </c>
      <c r="F4318" t="s">
        <v>2267</v>
      </c>
      <c r="G4318" t="s">
        <v>2268</v>
      </c>
      <c r="H4318" t="s">
        <v>37</v>
      </c>
      <c r="I4318" t="s">
        <v>38</v>
      </c>
      <c r="J4318" t="s">
        <v>58</v>
      </c>
      <c r="K4318" t="s">
        <v>59</v>
      </c>
      <c r="L4318">
        <v>90045</v>
      </c>
      <c r="M4318" t="s">
        <v>60</v>
      </c>
      <c r="N4318" t="s">
        <v>2106</v>
      </c>
      <c r="O4318" t="s">
        <v>62</v>
      </c>
      <c r="P4318" t="s">
        <v>77</v>
      </c>
      <c r="Q4318" t="s">
        <v>2107</v>
      </c>
      <c r="R4318" s="1">
        <v>304.23</v>
      </c>
      <c r="S4318">
        <v>3</v>
      </c>
      <c r="T4318">
        <f t="shared" si="67"/>
        <v>18</v>
      </c>
      <c r="U4318" t="s">
        <v>52</v>
      </c>
      <c r="V4318">
        <v>0</v>
      </c>
      <c r="W4318">
        <v>0</v>
      </c>
      <c r="X4318" s="1">
        <v>0</v>
      </c>
      <c r="Y4318" s="1">
        <v>304.23</v>
      </c>
      <c r="Z4318" t="s">
        <v>47</v>
      </c>
      <c r="AA4318" s="2">
        <v>9.1268999999999991</v>
      </c>
      <c r="AB4318" s="3">
        <v>2.9999999999999995E-2</v>
      </c>
      <c r="AC4318" s="1">
        <v>-295.10309999999998</v>
      </c>
      <c r="AD4318">
        <v>6</v>
      </c>
      <c r="AE4318">
        <v>6</v>
      </c>
      <c r="AF4318" t="s">
        <v>48</v>
      </c>
      <c r="AG4318">
        <v>2015</v>
      </c>
      <c r="AH4318">
        <f>COUNTBLANK(datos[[#This Row],[Row ID]:[Year sales]])</f>
        <v>0</v>
      </c>
    </row>
    <row r="4319" spans="1:34" x14ac:dyDescent="0.3">
      <c r="A4319">
        <v>4318</v>
      </c>
      <c r="B4319" t="s">
        <v>7433</v>
      </c>
      <c r="C4319" s="4">
        <v>42211</v>
      </c>
      <c r="D4319" s="4">
        <v>42218</v>
      </c>
      <c r="E4319" t="s">
        <v>67</v>
      </c>
      <c r="F4319" t="s">
        <v>621</v>
      </c>
      <c r="G4319" t="s">
        <v>622</v>
      </c>
      <c r="H4319" t="s">
        <v>37</v>
      </c>
      <c r="I4319" t="s">
        <v>38</v>
      </c>
      <c r="J4319" t="s">
        <v>147</v>
      </c>
      <c r="K4319" t="s">
        <v>59</v>
      </c>
      <c r="L4319">
        <v>94110</v>
      </c>
      <c r="M4319" t="s">
        <v>60</v>
      </c>
      <c r="N4319" t="s">
        <v>2182</v>
      </c>
      <c r="O4319" t="s">
        <v>62</v>
      </c>
      <c r="P4319" t="s">
        <v>193</v>
      </c>
      <c r="Q4319" t="s">
        <v>2183</v>
      </c>
      <c r="R4319" s="1">
        <v>167.86</v>
      </c>
      <c r="S4319">
        <v>2</v>
      </c>
      <c r="T4319">
        <f t="shared" si="67"/>
        <v>19</v>
      </c>
      <c r="U4319" t="s">
        <v>46</v>
      </c>
      <c r="V4319">
        <v>0</v>
      </c>
      <c r="W4319">
        <v>0</v>
      </c>
      <c r="X4319" s="1">
        <v>0</v>
      </c>
      <c r="Y4319" s="1">
        <v>167.86</v>
      </c>
      <c r="Z4319" t="s">
        <v>99</v>
      </c>
      <c r="AA4319" s="2">
        <v>78.894199999999998</v>
      </c>
      <c r="AB4319" s="3">
        <v>0.47</v>
      </c>
      <c r="AC4319" s="1">
        <v>-88.965800000000002</v>
      </c>
      <c r="AD4319">
        <v>7</v>
      </c>
      <c r="AE4319">
        <v>7</v>
      </c>
      <c r="AF4319" t="s">
        <v>48</v>
      </c>
      <c r="AG4319">
        <v>2015</v>
      </c>
      <c r="AH4319">
        <f>COUNTBLANK(datos[[#This Row],[Row ID]:[Year sales]])</f>
        <v>0</v>
      </c>
    </row>
    <row r="4320" spans="1:34" x14ac:dyDescent="0.3">
      <c r="A4320">
        <v>4319</v>
      </c>
      <c r="B4320" t="s">
        <v>7434</v>
      </c>
      <c r="C4320" s="4">
        <v>43076</v>
      </c>
      <c r="D4320" s="4">
        <v>43080</v>
      </c>
      <c r="E4320" t="s">
        <v>67</v>
      </c>
      <c r="F4320" t="s">
        <v>2427</v>
      </c>
      <c r="G4320" t="s">
        <v>2428</v>
      </c>
      <c r="H4320" t="s">
        <v>37</v>
      </c>
      <c r="I4320" t="s">
        <v>38</v>
      </c>
      <c r="J4320" t="s">
        <v>1488</v>
      </c>
      <c r="K4320" t="s">
        <v>339</v>
      </c>
      <c r="L4320">
        <v>23223</v>
      </c>
      <c r="M4320" t="s">
        <v>41</v>
      </c>
      <c r="N4320" t="s">
        <v>7435</v>
      </c>
      <c r="O4320" t="s">
        <v>43</v>
      </c>
      <c r="P4320" t="s">
        <v>83</v>
      </c>
      <c r="Q4320" t="s">
        <v>7436</v>
      </c>
      <c r="R4320" s="1">
        <v>82.38</v>
      </c>
      <c r="S4320">
        <v>6</v>
      </c>
      <c r="T4320">
        <f t="shared" si="67"/>
        <v>16</v>
      </c>
      <c r="U4320" t="s">
        <v>75</v>
      </c>
      <c r="V4320">
        <v>0</v>
      </c>
      <c r="W4320">
        <v>0</v>
      </c>
      <c r="X4320" s="1">
        <v>0</v>
      </c>
      <c r="Y4320" s="1">
        <v>82.38</v>
      </c>
      <c r="Z4320" t="s">
        <v>99</v>
      </c>
      <c r="AA4320" s="2">
        <v>25.537800000000001</v>
      </c>
      <c r="AB4320" s="3">
        <v>0.31000000000000005</v>
      </c>
      <c r="AC4320" s="1">
        <v>-56.842199999999998</v>
      </c>
      <c r="AD4320">
        <v>4</v>
      </c>
      <c r="AE4320">
        <v>4</v>
      </c>
      <c r="AF4320" t="s">
        <v>48</v>
      </c>
      <c r="AG4320">
        <v>2017</v>
      </c>
      <c r="AH4320">
        <f>COUNTBLANK(datos[[#This Row],[Row ID]:[Year sales]])</f>
        <v>0</v>
      </c>
    </row>
    <row r="4321" spans="1:34" x14ac:dyDescent="0.3">
      <c r="A4321">
        <v>4320</v>
      </c>
      <c r="B4321" t="s">
        <v>7437</v>
      </c>
      <c r="C4321" s="4">
        <v>42002</v>
      </c>
      <c r="D4321" s="4">
        <v>42007</v>
      </c>
      <c r="E4321" t="s">
        <v>34</v>
      </c>
      <c r="F4321" t="s">
        <v>3896</v>
      </c>
      <c r="G4321" t="s">
        <v>3897</v>
      </c>
      <c r="H4321" t="s">
        <v>37</v>
      </c>
      <c r="I4321" t="s">
        <v>38</v>
      </c>
      <c r="J4321" t="s">
        <v>5495</v>
      </c>
      <c r="K4321" t="s">
        <v>689</v>
      </c>
      <c r="L4321">
        <v>87105</v>
      </c>
      <c r="M4321" t="s">
        <v>60</v>
      </c>
      <c r="N4321" t="s">
        <v>4577</v>
      </c>
      <c r="O4321" t="s">
        <v>90</v>
      </c>
      <c r="P4321" t="s">
        <v>91</v>
      </c>
      <c r="Q4321" t="s">
        <v>4578</v>
      </c>
      <c r="R4321" s="1">
        <v>23.975999999999999</v>
      </c>
      <c r="S4321">
        <v>3</v>
      </c>
      <c r="T4321">
        <f t="shared" si="67"/>
        <v>30</v>
      </c>
      <c r="U4321" t="s">
        <v>52</v>
      </c>
      <c r="V4321">
        <v>0.2</v>
      </c>
      <c r="W4321">
        <v>4.7952000000000004</v>
      </c>
      <c r="X4321" s="1">
        <v>-4.7952000000000004</v>
      </c>
      <c r="Y4321" s="1">
        <v>28.7712</v>
      </c>
      <c r="Z4321" t="s">
        <v>65</v>
      </c>
      <c r="AA4321" s="2">
        <v>-5.6943000000000001</v>
      </c>
      <c r="AB4321" s="3">
        <v>-0.23750000000000002</v>
      </c>
      <c r="AC4321" s="1">
        <v>-24.8751</v>
      </c>
      <c r="AD4321">
        <v>5</v>
      </c>
      <c r="AE4321">
        <v>5</v>
      </c>
      <c r="AF4321" t="s">
        <v>48</v>
      </c>
      <c r="AG4321">
        <v>2014</v>
      </c>
      <c r="AH4321">
        <f>COUNTBLANK(datos[[#This Row],[Row ID]:[Year sales]])</f>
        <v>0</v>
      </c>
    </row>
    <row r="4322" spans="1:34" x14ac:dyDescent="0.3">
      <c r="A4322">
        <v>4321</v>
      </c>
      <c r="B4322" t="s">
        <v>7437</v>
      </c>
      <c r="C4322" s="4">
        <v>42002</v>
      </c>
      <c r="D4322" s="4">
        <v>42007</v>
      </c>
      <c r="E4322" t="s">
        <v>34</v>
      </c>
      <c r="F4322" t="s">
        <v>3896</v>
      </c>
      <c r="G4322" t="s">
        <v>3897</v>
      </c>
      <c r="H4322" t="s">
        <v>37</v>
      </c>
      <c r="I4322" t="s">
        <v>38</v>
      </c>
      <c r="J4322" t="s">
        <v>5495</v>
      </c>
      <c r="K4322" t="s">
        <v>689</v>
      </c>
      <c r="L4322">
        <v>87105</v>
      </c>
      <c r="M4322" t="s">
        <v>60</v>
      </c>
      <c r="N4322" t="s">
        <v>5295</v>
      </c>
      <c r="O4322" t="s">
        <v>62</v>
      </c>
      <c r="P4322" t="s">
        <v>77</v>
      </c>
      <c r="Q4322" t="s">
        <v>5296</v>
      </c>
      <c r="R4322" s="1">
        <v>33.29</v>
      </c>
      <c r="S4322">
        <v>1</v>
      </c>
      <c r="T4322">
        <f t="shared" si="67"/>
        <v>26</v>
      </c>
      <c r="U4322" t="s">
        <v>46</v>
      </c>
      <c r="V4322">
        <v>0</v>
      </c>
      <c r="W4322">
        <v>0</v>
      </c>
      <c r="X4322" s="1">
        <v>0</v>
      </c>
      <c r="Y4322" s="1">
        <v>33.29</v>
      </c>
      <c r="Z4322" t="s">
        <v>65</v>
      </c>
      <c r="AA4322" s="2">
        <v>7.9896000000000003</v>
      </c>
      <c r="AB4322" s="3">
        <v>0.24000000000000002</v>
      </c>
      <c r="AC4322" s="1">
        <v>-25.3004</v>
      </c>
      <c r="AD4322">
        <v>5</v>
      </c>
      <c r="AE4322">
        <v>5</v>
      </c>
      <c r="AF4322" t="s">
        <v>48</v>
      </c>
      <c r="AG4322">
        <v>2014</v>
      </c>
      <c r="AH4322">
        <f>COUNTBLANK(datos[[#This Row],[Row ID]:[Year sales]])</f>
        <v>0</v>
      </c>
    </row>
    <row r="4323" spans="1:34" x14ac:dyDescent="0.3">
      <c r="A4323">
        <v>4322</v>
      </c>
      <c r="B4323" t="s">
        <v>7438</v>
      </c>
      <c r="C4323" s="4">
        <v>42049</v>
      </c>
      <c r="D4323" s="4">
        <v>42054</v>
      </c>
      <c r="E4323" t="s">
        <v>67</v>
      </c>
      <c r="F4323" t="s">
        <v>427</v>
      </c>
      <c r="G4323" t="s">
        <v>428</v>
      </c>
      <c r="H4323" t="s">
        <v>37</v>
      </c>
      <c r="I4323" t="s">
        <v>38</v>
      </c>
      <c r="J4323" t="s">
        <v>823</v>
      </c>
      <c r="K4323" t="s">
        <v>518</v>
      </c>
      <c r="L4323">
        <v>44312</v>
      </c>
      <c r="M4323" t="s">
        <v>168</v>
      </c>
      <c r="N4323" t="s">
        <v>1748</v>
      </c>
      <c r="O4323" t="s">
        <v>62</v>
      </c>
      <c r="P4323" t="s">
        <v>94</v>
      </c>
      <c r="Q4323" t="s">
        <v>1749</v>
      </c>
      <c r="R4323" s="1">
        <v>14.952</v>
      </c>
      <c r="S4323">
        <v>2</v>
      </c>
      <c r="T4323">
        <f t="shared" si="67"/>
        <v>34</v>
      </c>
      <c r="U4323" t="s">
        <v>46</v>
      </c>
      <c r="V4323">
        <v>0.7</v>
      </c>
      <c r="W4323">
        <v>10.4664</v>
      </c>
      <c r="X4323" s="1">
        <v>-10.4664</v>
      </c>
      <c r="Y4323" s="1">
        <v>25.418399999999998</v>
      </c>
      <c r="Z4323" t="s">
        <v>65</v>
      </c>
      <c r="AA4323" s="2">
        <v>-11.961600000000001</v>
      </c>
      <c r="AB4323" s="3">
        <v>-0.8</v>
      </c>
      <c r="AC4323" s="1">
        <v>-16.447199999999999</v>
      </c>
      <c r="AD4323">
        <v>5</v>
      </c>
      <c r="AE4323">
        <v>5</v>
      </c>
      <c r="AF4323" t="s">
        <v>48</v>
      </c>
      <c r="AG4323">
        <v>2015</v>
      </c>
      <c r="AH4323">
        <f>COUNTBLANK(datos[[#This Row],[Row ID]:[Year sales]])</f>
        <v>0</v>
      </c>
    </row>
    <row r="4324" spans="1:34" x14ac:dyDescent="0.3">
      <c r="A4324">
        <v>4323</v>
      </c>
      <c r="B4324" t="s">
        <v>7438</v>
      </c>
      <c r="C4324" s="4">
        <v>42049</v>
      </c>
      <c r="D4324" s="4">
        <v>42054</v>
      </c>
      <c r="E4324" t="s">
        <v>67</v>
      </c>
      <c r="F4324" t="s">
        <v>427</v>
      </c>
      <c r="G4324" t="s">
        <v>428</v>
      </c>
      <c r="H4324" t="s">
        <v>37</v>
      </c>
      <c r="I4324" t="s">
        <v>38</v>
      </c>
      <c r="J4324" t="s">
        <v>823</v>
      </c>
      <c r="K4324" t="s">
        <v>518</v>
      </c>
      <c r="L4324">
        <v>44312</v>
      </c>
      <c r="M4324" t="s">
        <v>168</v>
      </c>
      <c r="N4324" t="s">
        <v>5814</v>
      </c>
      <c r="O4324" t="s">
        <v>90</v>
      </c>
      <c r="P4324" t="s">
        <v>91</v>
      </c>
      <c r="Q4324" t="s">
        <v>5815</v>
      </c>
      <c r="R4324" s="1">
        <v>323.98200000000003</v>
      </c>
      <c r="S4324">
        <v>3</v>
      </c>
      <c r="T4324">
        <f t="shared" si="67"/>
        <v>23</v>
      </c>
      <c r="U4324" t="s">
        <v>52</v>
      </c>
      <c r="V4324">
        <v>0.4</v>
      </c>
      <c r="W4324">
        <v>129.59280000000001</v>
      </c>
      <c r="X4324" s="1">
        <v>-129.59280000000001</v>
      </c>
      <c r="Y4324" s="1">
        <v>453.57480000000004</v>
      </c>
      <c r="Z4324" t="s">
        <v>47</v>
      </c>
      <c r="AA4324" s="2">
        <v>-80.995500000000007</v>
      </c>
      <c r="AB4324" s="3">
        <v>-0.25</v>
      </c>
      <c r="AC4324" s="1">
        <v>-275.38470000000001</v>
      </c>
      <c r="AD4324">
        <v>5</v>
      </c>
      <c r="AE4324">
        <v>5</v>
      </c>
      <c r="AF4324" t="s">
        <v>48</v>
      </c>
      <c r="AG4324">
        <v>2015</v>
      </c>
      <c r="AH4324">
        <f>COUNTBLANK(datos[[#This Row],[Row ID]:[Year sales]])</f>
        <v>0</v>
      </c>
    </row>
    <row r="4325" spans="1:34" x14ac:dyDescent="0.3">
      <c r="A4325">
        <v>4324</v>
      </c>
      <c r="B4325" t="s">
        <v>7438</v>
      </c>
      <c r="C4325" s="4">
        <v>42049</v>
      </c>
      <c r="D4325" s="4">
        <v>42054</v>
      </c>
      <c r="E4325" t="s">
        <v>67</v>
      </c>
      <c r="F4325" t="s">
        <v>427</v>
      </c>
      <c r="G4325" t="s">
        <v>428</v>
      </c>
      <c r="H4325" t="s">
        <v>37</v>
      </c>
      <c r="I4325" t="s">
        <v>38</v>
      </c>
      <c r="J4325" t="s">
        <v>823</v>
      </c>
      <c r="K4325" t="s">
        <v>518</v>
      </c>
      <c r="L4325">
        <v>44312</v>
      </c>
      <c r="M4325" t="s">
        <v>168</v>
      </c>
      <c r="N4325" t="s">
        <v>1275</v>
      </c>
      <c r="O4325" t="s">
        <v>62</v>
      </c>
      <c r="P4325" t="s">
        <v>94</v>
      </c>
      <c r="Q4325" t="s">
        <v>1276</v>
      </c>
      <c r="R4325" s="1">
        <v>2.286</v>
      </c>
      <c r="S4325">
        <v>2</v>
      </c>
      <c r="T4325">
        <f t="shared" si="67"/>
        <v>17</v>
      </c>
      <c r="U4325" t="s">
        <v>46</v>
      </c>
      <c r="V4325">
        <v>0.7</v>
      </c>
      <c r="W4325">
        <v>1.6001999999999998</v>
      </c>
      <c r="X4325" s="1">
        <v>-1.6002000000000001</v>
      </c>
      <c r="Y4325" s="1">
        <v>3.8861999999999997</v>
      </c>
      <c r="Z4325" t="s">
        <v>65</v>
      </c>
      <c r="AA4325" s="2">
        <v>-1.6763999999999999</v>
      </c>
      <c r="AB4325" s="3">
        <v>-0.73333333333333328</v>
      </c>
      <c r="AC4325" s="1">
        <v>-2.3622000000000001</v>
      </c>
      <c r="AD4325">
        <v>5</v>
      </c>
      <c r="AE4325">
        <v>5</v>
      </c>
      <c r="AF4325" t="s">
        <v>48</v>
      </c>
      <c r="AG4325">
        <v>2015</v>
      </c>
      <c r="AH4325">
        <f>COUNTBLANK(datos[[#This Row],[Row ID]:[Year sales]])</f>
        <v>0</v>
      </c>
    </row>
    <row r="4326" spans="1:34" x14ac:dyDescent="0.3">
      <c r="A4326">
        <v>4325</v>
      </c>
      <c r="B4326" t="s">
        <v>7438</v>
      </c>
      <c r="C4326" s="4">
        <v>42049</v>
      </c>
      <c r="D4326" s="4">
        <v>42054</v>
      </c>
      <c r="E4326" t="s">
        <v>67</v>
      </c>
      <c r="F4326" t="s">
        <v>427</v>
      </c>
      <c r="G4326" t="s">
        <v>428</v>
      </c>
      <c r="H4326" t="s">
        <v>37</v>
      </c>
      <c r="I4326" t="s">
        <v>38</v>
      </c>
      <c r="J4326" t="s">
        <v>823</v>
      </c>
      <c r="K4326" t="s">
        <v>518</v>
      </c>
      <c r="L4326">
        <v>44312</v>
      </c>
      <c r="M4326" t="s">
        <v>168</v>
      </c>
      <c r="N4326" t="s">
        <v>3450</v>
      </c>
      <c r="O4326" t="s">
        <v>62</v>
      </c>
      <c r="P4326" t="s">
        <v>86</v>
      </c>
      <c r="Q4326" t="s">
        <v>3451</v>
      </c>
      <c r="R4326" s="1">
        <v>14.352</v>
      </c>
      <c r="S4326">
        <v>3</v>
      </c>
      <c r="T4326">
        <f t="shared" si="67"/>
        <v>25</v>
      </c>
      <c r="U4326" t="s">
        <v>52</v>
      </c>
      <c r="V4326">
        <v>0.2</v>
      </c>
      <c r="W4326">
        <v>2.8704000000000001</v>
      </c>
      <c r="X4326" s="1">
        <v>-2.8704000000000001</v>
      </c>
      <c r="Y4326" s="1">
        <v>17.2224</v>
      </c>
      <c r="Z4326" t="s">
        <v>65</v>
      </c>
      <c r="AA4326" s="2">
        <v>0.89700000000000002</v>
      </c>
      <c r="AB4326" s="3">
        <v>6.25E-2</v>
      </c>
      <c r="AC4326" s="1">
        <v>-10.5846</v>
      </c>
      <c r="AD4326">
        <v>5</v>
      </c>
      <c r="AE4326">
        <v>5</v>
      </c>
      <c r="AF4326" t="s">
        <v>48</v>
      </c>
      <c r="AG4326">
        <v>2015</v>
      </c>
      <c r="AH4326">
        <f>COUNTBLANK(datos[[#This Row],[Row ID]:[Year sales]])</f>
        <v>0</v>
      </c>
    </row>
    <row r="4327" spans="1:34" x14ac:dyDescent="0.3">
      <c r="A4327">
        <v>4326</v>
      </c>
      <c r="B4327" t="s">
        <v>7438</v>
      </c>
      <c r="C4327" s="4">
        <v>42049</v>
      </c>
      <c r="D4327" s="4">
        <v>42054</v>
      </c>
      <c r="E4327" t="s">
        <v>67</v>
      </c>
      <c r="F4327" t="s">
        <v>427</v>
      </c>
      <c r="G4327" t="s">
        <v>428</v>
      </c>
      <c r="H4327" t="s">
        <v>37</v>
      </c>
      <c r="I4327" t="s">
        <v>38</v>
      </c>
      <c r="J4327" t="s">
        <v>823</v>
      </c>
      <c r="K4327" t="s">
        <v>518</v>
      </c>
      <c r="L4327">
        <v>44312</v>
      </c>
      <c r="M4327" t="s">
        <v>168</v>
      </c>
      <c r="N4327" t="s">
        <v>4195</v>
      </c>
      <c r="O4327" t="s">
        <v>90</v>
      </c>
      <c r="P4327" t="s">
        <v>181</v>
      </c>
      <c r="Q4327" t="s">
        <v>4196</v>
      </c>
      <c r="R4327" s="1">
        <v>71.975999999999999</v>
      </c>
      <c r="S4327">
        <v>3</v>
      </c>
      <c r="T4327">
        <f t="shared" si="67"/>
        <v>21</v>
      </c>
      <c r="U4327" t="s">
        <v>52</v>
      </c>
      <c r="V4327">
        <v>0.2</v>
      </c>
      <c r="W4327">
        <v>14.395200000000001</v>
      </c>
      <c r="X4327" s="1">
        <v>-14.395200000000001</v>
      </c>
      <c r="Y4327" s="1">
        <v>86.371200000000002</v>
      </c>
      <c r="Z4327" t="s">
        <v>99</v>
      </c>
      <c r="AA4327" s="2">
        <v>0.89970000000000006</v>
      </c>
      <c r="AB4327" s="3">
        <v>1.2500000000000001E-2</v>
      </c>
      <c r="AC4327" s="1">
        <v>-56.681100000000001</v>
      </c>
      <c r="AD4327">
        <v>5</v>
      </c>
      <c r="AE4327">
        <v>5</v>
      </c>
      <c r="AF4327" t="s">
        <v>48</v>
      </c>
      <c r="AG4327">
        <v>2015</v>
      </c>
      <c r="AH4327">
        <f>COUNTBLANK(datos[[#This Row],[Row ID]:[Year sales]])</f>
        <v>0</v>
      </c>
    </row>
    <row r="4328" spans="1:34" x14ac:dyDescent="0.3">
      <c r="A4328">
        <v>4327</v>
      </c>
      <c r="B4328" t="s">
        <v>7439</v>
      </c>
      <c r="C4328" s="4">
        <v>42394</v>
      </c>
      <c r="D4328" s="4">
        <v>42396</v>
      </c>
      <c r="E4328" t="s">
        <v>208</v>
      </c>
      <c r="F4328" t="s">
        <v>3610</v>
      </c>
      <c r="G4328" t="s">
        <v>3611</v>
      </c>
      <c r="H4328" t="s">
        <v>57</v>
      </c>
      <c r="I4328" t="s">
        <v>38</v>
      </c>
      <c r="J4328" t="s">
        <v>2150</v>
      </c>
      <c r="K4328" t="s">
        <v>810</v>
      </c>
      <c r="L4328">
        <v>7060</v>
      </c>
      <c r="M4328" t="s">
        <v>168</v>
      </c>
      <c r="N4328" t="s">
        <v>5429</v>
      </c>
      <c r="O4328" t="s">
        <v>62</v>
      </c>
      <c r="P4328" t="s">
        <v>86</v>
      </c>
      <c r="Q4328" t="s">
        <v>5430</v>
      </c>
      <c r="R4328" s="1">
        <v>9.2100000000000009</v>
      </c>
      <c r="S4328">
        <v>3</v>
      </c>
      <c r="T4328">
        <f t="shared" si="67"/>
        <v>8</v>
      </c>
      <c r="U4328" t="s">
        <v>52</v>
      </c>
      <c r="V4328">
        <v>0</v>
      </c>
      <c r="W4328">
        <v>0</v>
      </c>
      <c r="X4328" s="1">
        <v>0</v>
      </c>
      <c r="Y4328" s="1">
        <v>9.2100000000000009</v>
      </c>
      <c r="Z4328" t="s">
        <v>65</v>
      </c>
      <c r="AA4328" s="2">
        <v>2.3025000000000002</v>
      </c>
      <c r="AB4328" s="3">
        <v>0.25</v>
      </c>
      <c r="AC4328" s="1">
        <v>-6.9074999999999998</v>
      </c>
      <c r="AD4328">
        <v>2</v>
      </c>
      <c r="AE4328">
        <v>2</v>
      </c>
      <c r="AF4328" t="s">
        <v>48</v>
      </c>
      <c r="AG4328">
        <v>2016</v>
      </c>
      <c r="AH4328">
        <f>COUNTBLANK(datos[[#This Row],[Row ID]:[Year sales]])</f>
        <v>0</v>
      </c>
    </row>
    <row r="4329" spans="1:34" x14ac:dyDescent="0.3">
      <c r="A4329">
        <v>4328</v>
      </c>
      <c r="B4329" t="s">
        <v>7439</v>
      </c>
      <c r="C4329" s="4">
        <v>42394</v>
      </c>
      <c r="D4329" s="4">
        <v>42396</v>
      </c>
      <c r="E4329" t="s">
        <v>208</v>
      </c>
      <c r="F4329" t="s">
        <v>3610</v>
      </c>
      <c r="G4329" t="s">
        <v>3611</v>
      </c>
      <c r="H4329" t="s">
        <v>57</v>
      </c>
      <c r="I4329" t="s">
        <v>38</v>
      </c>
      <c r="J4329" t="s">
        <v>2150</v>
      </c>
      <c r="K4329" t="s">
        <v>810</v>
      </c>
      <c r="L4329">
        <v>7060</v>
      </c>
      <c r="M4329" t="s">
        <v>168</v>
      </c>
      <c r="N4329" t="s">
        <v>6769</v>
      </c>
      <c r="O4329" t="s">
        <v>62</v>
      </c>
      <c r="P4329" t="s">
        <v>110</v>
      </c>
      <c r="Q4329" t="s">
        <v>6770</v>
      </c>
      <c r="R4329" s="1">
        <v>18</v>
      </c>
      <c r="S4329">
        <v>5</v>
      </c>
      <c r="T4329">
        <f t="shared" si="67"/>
        <v>15</v>
      </c>
      <c r="U4329" t="s">
        <v>75</v>
      </c>
      <c r="V4329">
        <v>0</v>
      </c>
      <c r="W4329">
        <v>0</v>
      </c>
      <c r="X4329" s="1">
        <v>0</v>
      </c>
      <c r="Y4329" s="1">
        <v>18</v>
      </c>
      <c r="Z4329" t="s">
        <v>65</v>
      </c>
      <c r="AA4329" s="2">
        <v>8.2799999999999994</v>
      </c>
      <c r="AB4329" s="3">
        <v>0.45999999999999996</v>
      </c>
      <c r="AC4329" s="1">
        <v>-9.7200000000000006</v>
      </c>
      <c r="AD4329">
        <v>2</v>
      </c>
      <c r="AE4329">
        <v>2</v>
      </c>
      <c r="AF4329" t="s">
        <v>48</v>
      </c>
      <c r="AG4329">
        <v>2016</v>
      </c>
      <c r="AH4329">
        <f>COUNTBLANK(datos[[#This Row],[Row ID]:[Year sales]])</f>
        <v>0</v>
      </c>
    </row>
    <row r="4330" spans="1:34" x14ac:dyDescent="0.3">
      <c r="A4330">
        <v>4329</v>
      </c>
      <c r="B4330" t="s">
        <v>7440</v>
      </c>
      <c r="C4330" s="4">
        <v>42826</v>
      </c>
      <c r="D4330" s="4">
        <v>42832</v>
      </c>
      <c r="E4330" t="s">
        <v>67</v>
      </c>
      <c r="F4330" t="s">
        <v>4710</v>
      </c>
      <c r="G4330" t="s">
        <v>4711</v>
      </c>
      <c r="H4330" t="s">
        <v>37</v>
      </c>
      <c r="I4330" t="s">
        <v>38</v>
      </c>
      <c r="J4330" t="s">
        <v>286</v>
      </c>
      <c r="K4330" t="s">
        <v>287</v>
      </c>
      <c r="L4330">
        <v>10011</v>
      </c>
      <c r="M4330" t="s">
        <v>168</v>
      </c>
      <c r="N4330" t="s">
        <v>6102</v>
      </c>
      <c r="O4330" t="s">
        <v>62</v>
      </c>
      <c r="P4330" t="s">
        <v>110</v>
      </c>
      <c r="Q4330" t="s">
        <v>6103</v>
      </c>
      <c r="R4330" s="1">
        <v>42.93</v>
      </c>
      <c r="S4330">
        <v>9</v>
      </c>
      <c r="T4330">
        <f t="shared" si="67"/>
        <v>26</v>
      </c>
      <c r="U4330" t="s">
        <v>75</v>
      </c>
      <c r="V4330">
        <v>0</v>
      </c>
      <c r="W4330">
        <v>0</v>
      </c>
      <c r="X4330" s="1">
        <v>0</v>
      </c>
      <c r="Y4330" s="1">
        <v>42.93</v>
      </c>
      <c r="Z4330" t="s">
        <v>65</v>
      </c>
      <c r="AA4330" s="2">
        <v>19.3185</v>
      </c>
      <c r="AB4330" s="3">
        <v>0.45</v>
      </c>
      <c r="AC4330" s="1">
        <v>-23.611499999999999</v>
      </c>
      <c r="AD4330">
        <v>6</v>
      </c>
      <c r="AE4330">
        <v>6</v>
      </c>
      <c r="AF4330" t="s">
        <v>48</v>
      </c>
      <c r="AG4330">
        <v>2017</v>
      </c>
      <c r="AH4330">
        <f>COUNTBLANK(datos[[#This Row],[Row ID]:[Year sales]])</f>
        <v>0</v>
      </c>
    </row>
    <row r="4331" spans="1:34" x14ac:dyDescent="0.3">
      <c r="A4331">
        <v>4330</v>
      </c>
      <c r="B4331" t="s">
        <v>7441</v>
      </c>
      <c r="C4331" s="4">
        <v>43011</v>
      </c>
      <c r="D4331" s="4">
        <v>43017</v>
      </c>
      <c r="E4331" t="s">
        <v>67</v>
      </c>
      <c r="F4331" t="s">
        <v>1211</v>
      </c>
      <c r="G4331" t="s">
        <v>1212</v>
      </c>
      <c r="H4331" t="s">
        <v>37</v>
      </c>
      <c r="I4331" t="s">
        <v>38</v>
      </c>
      <c r="J4331" t="s">
        <v>2354</v>
      </c>
      <c r="K4331" t="s">
        <v>71</v>
      </c>
      <c r="L4331">
        <v>33012</v>
      </c>
      <c r="M4331" t="s">
        <v>41</v>
      </c>
      <c r="N4331" t="s">
        <v>7442</v>
      </c>
      <c r="O4331" t="s">
        <v>62</v>
      </c>
      <c r="P4331" t="s">
        <v>110</v>
      </c>
      <c r="Q4331" t="s">
        <v>7443</v>
      </c>
      <c r="R4331" s="1">
        <v>15.552</v>
      </c>
      <c r="S4331">
        <v>3</v>
      </c>
      <c r="T4331">
        <f t="shared" si="67"/>
        <v>9</v>
      </c>
      <c r="U4331" t="s">
        <v>52</v>
      </c>
      <c r="V4331">
        <v>0.2</v>
      </c>
      <c r="W4331">
        <v>3.1104000000000003</v>
      </c>
      <c r="X4331" s="1">
        <v>-3.1103999999999998</v>
      </c>
      <c r="Y4331" s="1">
        <v>18.662399999999998</v>
      </c>
      <c r="Z4331" t="s">
        <v>65</v>
      </c>
      <c r="AA4331" s="2">
        <v>5.4432</v>
      </c>
      <c r="AB4331" s="3">
        <v>0.35000000000000003</v>
      </c>
      <c r="AC4331" s="1">
        <v>-6.9984000000000002</v>
      </c>
      <c r="AD4331">
        <v>6</v>
      </c>
      <c r="AE4331">
        <v>6</v>
      </c>
      <c r="AF4331" t="s">
        <v>48</v>
      </c>
      <c r="AG4331">
        <v>2017</v>
      </c>
      <c r="AH4331">
        <f>COUNTBLANK(datos[[#This Row],[Row ID]:[Year sales]])</f>
        <v>0</v>
      </c>
    </row>
    <row r="4332" spans="1:34" x14ac:dyDescent="0.3">
      <c r="A4332">
        <v>4331</v>
      </c>
      <c r="B4332" t="s">
        <v>7441</v>
      </c>
      <c r="C4332" s="4">
        <v>43011</v>
      </c>
      <c r="D4332" s="4">
        <v>43017</v>
      </c>
      <c r="E4332" t="s">
        <v>67</v>
      </c>
      <c r="F4332" t="s">
        <v>1211</v>
      </c>
      <c r="G4332" t="s">
        <v>1212</v>
      </c>
      <c r="H4332" t="s">
        <v>37</v>
      </c>
      <c r="I4332" t="s">
        <v>38</v>
      </c>
      <c r="J4332" t="s">
        <v>2354</v>
      </c>
      <c r="K4332" t="s">
        <v>71</v>
      </c>
      <c r="L4332">
        <v>33012</v>
      </c>
      <c r="M4332" t="s">
        <v>41</v>
      </c>
      <c r="N4332" t="s">
        <v>2227</v>
      </c>
      <c r="O4332" t="s">
        <v>62</v>
      </c>
      <c r="P4332" t="s">
        <v>97</v>
      </c>
      <c r="Q4332" t="s">
        <v>2228</v>
      </c>
      <c r="R4332" s="1">
        <v>17.920000000000002</v>
      </c>
      <c r="S4332">
        <v>5</v>
      </c>
      <c r="T4332">
        <f t="shared" si="67"/>
        <v>18</v>
      </c>
      <c r="U4332" t="s">
        <v>75</v>
      </c>
      <c r="V4332">
        <v>0.2</v>
      </c>
      <c r="W4332">
        <v>3.5840000000000005</v>
      </c>
      <c r="X4332" s="1">
        <v>-3.5840000000000001</v>
      </c>
      <c r="Y4332" s="1">
        <v>21.504000000000001</v>
      </c>
      <c r="Z4332" t="s">
        <v>65</v>
      </c>
      <c r="AA4332" s="2">
        <v>1.1200000000000001</v>
      </c>
      <c r="AB4332" s="3">
        <v>6.25E-2</v>
      </c>
      <c r="AC4332" s="1">
        <v>-13.215999999999999</v>
      </c>
      <c r="AD4332">
        <v>6</v>
      </c>
      <c r="AE4332">
        <v>6</v>
      </c>
      <c r="AF4332" t="s">
        <v>48</v>
      </c>
      <c r="AG4332">
        <v>2017</v>
      </c>
      <c r="AH4332">
        <f>COUNTBLANK(datos[[#This Row],[Row ID]:[Year sales]])</f>
        <v>0</v>
      </c>
    </row>
    <row r="4333" spans="1:34" x14ac:dyDescent="0.3">
      <c r="A4333">
        <v>4332</v>
      </c>
      <c r="B4333" t="s">
        <v>7444</v>
      </c>
      <c r="C4333" s="4">
        <v>42979</v>
      </c>
      <c r="D4333" s="4">
        <v>42984</v>
      </c>
      <c r="E4333" t="s">
        <v>67</v>
      </c>
      <c r="F4333" t="s">
        <v>2394</v>
      </c>
      <c r="G4333" t="s">
        <v>2395</v>
      </c>
      <c r="H4333" t="s">
        <v>37</v>
      </c>
      <c r="I4333" t="s">
        <v>38</v>
      </c>
      <c r="J4333" t="s">
        <v>4610</v>
      </c>
      <c r="K4333" t="s">
        <v>116</v>
      </c>
      <c r="L4333">
        <v>98052</v>
      </c>
      <c r="M4333" t="s">
        <v>60</v>
      </c>
      <c r="N4333" t="s">
        <v>410</v>
      </c>
      <c r="O4333" t="s">
        <v>90</v>
      </c>
      <c r="P4333" t="s">
        <v>181</v>
      </c>
      <c r="Q4333" t="s">
        <v>411</v>
      </c>
      <c r="R4333" s="1">
        <v>19.989999999999998</v>
      </c>
      <c r="S4333">
        <v>1</v>
      </c>
      <c r="T4333">
        <f t="shared" si="67"/>
        <v>11</v>
      </c>
      <c r="U4333" t="s">
        <v>46</v>
      </c>
      <c r="V4333">
        <v>0</v>
      </c>
      <c r="W4333">
        <v>0</v>
      </c>
      <c r="X4333" s="1">
        <v>0</v>
      </c>
      <c r="Y4333" s="1">
        <v>19.989999999999998</v>
      </c>
      <c r="Z4333" t="s">
        <v>65</v>
      </c>
      <c r="AA4333" s="2">
        <v>6.7965999999999998</v>
      </c>
      <c r="AB4333" s="3">
        <v>0.34</v>
      </c>
      <c r="AC4333" s="1">
        <v>-13.1934</v>
      </c>
      <c r="AD4333">
        <v>5</v>
      </c>
      <c r="AE4333">
        <v>5</v>
      </c>
      <c r="AF4333" t="s">
        <v>48</v>
      </c>
      <c r="AG4333">
        <v>2017</v>
      </c>
      <c r="AH4333">
        <f>COUNTBLANK(datos[[#This Row],[Row ID]:[Year sales]])</f>
        <v>0</v>
      </c>
    </row>
    <row r="4334" spans="1:34" x14ac:dyDescent="0.3">
      <c r="A4334">
        <v>4333</v>
      </c>
      <c r="B4334" t="s">
        <v>7444</v>
      </c>
      <c r="C4334" s="4">
        <v>42979</v>
      </c>
      <c r="D4334" s="4">
        <v>42984</v>
      </c>
      <c r="E4334" t="s">
        <v>67</v>
      </c>
      <c r="F4334" t="s">
        <v>2394</v>
      </c>
      <c r="G4334" t="s">
        <v>2395</v>
      </c>
      <c r="H4334" t="s">
        <v>37</v>
      </c>
      <c r="I4334" t="s">
        <v>38</v>
      </c>
      <c r="J4334" t="s">
        <v>4610</v>
      </c>
      <c r="K4334" t="s">
        <v>116</v>
      </c>
      <c r="L4334">
        <v>98052</v>
      </c>
      <c r="M4334" t="s">
        <v>60</v>
      </c>
      <c r="N4334" t="s">
        <v>6743</v>
      </c>
      <c r="O4334" t="s">
        <v>62</v>
      </c>
      <c r="P4334" t="s">
        <v>94</v>
      </c>
      <c r="Q4334" t="s">
        <v>6744</v>
      </c>
      <c r="R4334" s="1">
        <v>22.92</v>
      </c>
      <c r="S4334">
        <v>5</v>
      </c>
      <c r="T4334">
        <f t="shared" si="67"/>
        <v>31</v>
      </c>
      <c r="U4334" t="s">
        <v>75</v>
      </c>
      <c r="V4334">
        <v>0.2</v>
      </c>
      <c r="W4334">
        <v>4.5840000000000005</v>
      </c>
      <c r="X4334" s="1">
        <v>-4.5839999999999996</v>
      </c>
      <c r="Y4334" s="1">
        <v>27.504000000000001</v>
      </c>
      <c r="Z4334" t="s">
        <v>65</v>
      </c>
      <c r="AA4334" s="2">
        <v>8.0220000000000002</v>
      </c>
      <c r="AB4334" s="3">
        <v>0.35</v>
      </c>
      <c r="AC4334" s="1">
        <v>-10.314</v>
      </c>
      <c r="AD4334">
        <v>5</v>
      </c>
      <c r="AE4334">
        <v>5</v>
      </c>
      <c r="AF4334" t="s">
        <v>48</v>
      </c>
      <c r="AG4334">
        <v>2017</v>
      </c>
      <c r="AH4334">
        <f>COUNTBLANK(datos[[#This Row],[Row ID]:[Year sales]])</f>
        <v>0</v>
      </c>
    </row>
    <row r="4335" spans="1:34" x14ac:dyDescent="0.3">
      <c r="A4335">
        <v>4334</v>
      </c>
      <c r="B4335" t="s">
        <v>7445</v>
      </c>
      <c r="C4335" s="4">
        <v>42359</v>
      </c>
      <c r="D4335" s="4">
        <v>42365</v>
      </c>
      <c r="E4335" t="s">
        <v>67</v>
      </c>
      <c r="F4335" t="s">
        <v>7446</v>
      </c>
      <c r="G4335" t="s">
        <v>7447</v>
      </c>
      <c r="H4335" t="s">
        <v>37</v>
      </c>
      <c r="I4335" t="s">
        <v>38</v>
      </c>
      <c r="J4335" t="s">
        <v>7448</v>
      </c>
      <c r="K4335" t="s">
        <v>71</v>
      </c>
      <c r="L4335">
        <v>32114</v>
      </c>
      <c r="M4335" t="s">
        <v>41</v>
      </c>
      <c r="N4335" t="s">
        <v>7449</v>
      </c>
      <c r="O4335" t="s">
        <v>90</v>
      </c>
      <c r="P4335" t="s">
        <v>181</v>
      </c>
      <c r="Q4335" t="s">
        <v>7450</v>
      </c>
      <c r="R4335" s="1">
        <v>50.88</v>
      </c>
      <c r="S4335">
        <v>6</v>
      </c>
      <c r="T4335">
        <f t="shared" si="67"/>
        <v>11</v>
      </c>
      <c r="U4335" t="s">
        <v>75</v>
      </c>
      <c r="V4335">
        <v>0.2</v>
      </c>
      <c r="W4335">
        <v>10.176000000000002</v>
      </c>
      <c r="X4335" s="1">
        <v>-10.176</v>
      </c>
      <c r="Y4335" s="1">
        <v>61.056000000000004</v>
      </c>
      <c r="Z4335" t="s">
        <v>99</v>
      </c>
      <c r="AA4335" s="2">
        <v>14.628</v>
      </c>
      <c r="AB4335" s="3">
        <v>0.28749999999999998</v>
      </c>
      <c r="AC4335" s="1">
        <v>-26.076000000000001</v>
      </c>
      <c r="AD4335">
        <v>6</v>
      </c>
      <c r="AE4335">
        <v>6</v>
      </c>
      <c r="AF4335" t="s">
        <v>48</v>
      </c>
      <c r="AG4335">
        <v>2015</v>
      </c>
      <c r="AH4335">
        <f>COUNTBLANK(datos[[#This Row],[Row ID]:[Year sales]])</f>
        <v>0</v>
      </c>
    </row>
    <row r="4336" spans="1:34" x14ac:dyDescent="0.3">
      <c r="A4336">
        <v>4335</v>
      </c>
      <c r="B4336" t="s">
        <v>7445</v>
      </c>
      <c r="C4336" s="4">
        <v>42359</v>
      </c>
      <c r="D4336" s="4">
        <v>42365</v>
      </c>
      <c r="E4336" t="s">
        <v>67</v>
      </c>
      <c r="F4336" t="s">
        <v>7446</v>
      </c>
      <c r="G4336" t="s">
        <v>7447</v>
      </c>
      <c r="H4336" t="s">
        <v>37</v>
      </c>
      <c r="I4336" t="s">
        <v>38</v>
      </c>
      <c r="J4336" t="s">
        <v>7448</v>
      </c>
      <c r="K4336" t="s">
        <v>71</v>
      </c>
      <c r="L4336">
        <v>32114</v>
      </c>
      <c r="M4336" t="s">
        <v>41</v>
      </c>
      <c r="N4336" t="s">
        <v>3272</v>
      </c>
      <c r="O4336" t="s">
        <v>62</v>
      </c>
      <c r="P4336" t="s">
        <v>193</v>
      </c>
      <c r="Q4336" t="s">
        <v>3273</v>
      </c>
      <c r="R4336" s="1">
        <v>27.312000000000001</v>
      </c>
      <c r="S4336">
        <v>2</v>
      </c>
      <c r="T4336">
        <f t="shared" si="67"/>
        <v>5</v>
      </c>
      <c r="U4336" t="s">
        <v>46</v>
      </c>
      <c r="V4336">
        <v>0.2</v>
      </c>
      <c r="W4336">
        <v>5.4624000000000006</v>
      </c>
      <c r="X4336" s="1">
        <v>-5.4623999999999997</v>
      </c>
      <c r="Y4336" s="1">
        <v>32.7744</v>
      </c>
      <c r="Z4336" t="s">
        <v>65</v>
      </c>
      <c r="AA4336" s="2">
        <v>9.2178000000000004</v>
      </c>
      <c r="AB4336" s="3">
        <v>0.33750000000000002</v>
      </c>
      <c r="AC4336" s="1">
        <v>-12.6318</v>
      </c>
      <c r="AD4336">
        <v>6</v>
      </c>
      <c r="AE4336">
        <v>6</v>
      </c>
      <c r="AF4336" t="s">
        <v>48</v>
      </c>
      <c r="AG4336">
        <v>2015</v>
      </c>
      <c r="AH4336">
        <f>COUNTBLANK(datos[[#This Row],[Row ID]:[Year sales]])</f>
        <v>0</v>
      </c>
    </row>
    <row r="4337" spans="1:34" x14ac:dyDescent="0.3">
      <c r="A4337">
        <v>4336</v>
      </c>
      <c r="B4337" t="s">
        <v>7451</v>
      </c>
      <c r="C4337" s="4">
        <v>42358</v>
      </c>
      <c r="D4337" s="4">
        <v>42362</v>
      </c>
      <c r="E4337" t="s">
        <v>67</v>
      </c>
      <c r="F4337" t="s">
        <v>469</v>
      </c>
      <c r="G4337" t="s">
        <v>470</v>
      </c>
      <c r="H4337" t="s">
        <v>37</v>
      </c>
      <c r="I4337" t="s">
        <v>38</v>
      </c>
      <c r="J4337" t="s">
        <v>7452</v>
      </c>
      <c r="K4337" t="s">
        <v>330</v>
      </c>
      <c r="L4337">
        <v>86442</v>
      </c>
      <c r="M4337" t="s">
        <v>60</v>
      </c>
      <c r="N4337" t="s">
        <v>7453</v>
      </c>
      <c r="O4337" t="s">
        <v>62</v>
      </c>
      <c r="P4337" t="s">
        <v>193</v>
      </c>
      <c r="Q4337" t="s">
        <v>7454</v>
      </c>
      <c r="R4337" s="1">
        <v>7.92</v>
      </c>
      <c r="S4337">
        <v>1</v>
      </c>
      <c r="T4337">
        <f t="shared" si="67"/>
        <v>9</v>
      </c>
      <c r="U4337" t="s">
        <v>46</v>
      </c>
      <c r="V4337">
        <v>0.2</v>
      </c>
      <c r="W4337">
        <v>1.5840000000000001</v>
      </c>
      <c r="X4337" s="1">
        <v>-1.5840000000000001</v>
      </c>
      <c r="Y4337" s="1">
        <v>9.5039999999999996</v>
      </c>
      <c r="Z4337" t="s">
        <v>65</v>
      </c>
      <c r="AA4337" s="2">
        <v>2.7719999999999998</v>
      </c>
      <c r="AB4337" s="3">
        <v>0.35</v>
      </c>
      <c r="AC4337" s="1">
        <v>-3.5640000000000001</v>
      </c>
      <c r="AD4337">
        <v>4</v>
      </c>
      <c r="AE4337">
        <v>4</v>
      </c>
      <c r="AF4337" t="s">
        <v>48</v>
      </c>
      <c r="AG4337">
        <v>2015</v>
      </c>
      <c r="AH4337">
        <f>COUNTBLANK(datos[[#This Row],[Row ID]:[Year sales]])</f>
        <v>0</v>
      </c>
    </row>
    <row r="4338" spans="1:34" x14ac:dyDescent="0.3">
      <c r="A4338">
        <v>4337</v>
      </c>
      <c r="B4338" t="s">
        <v>7451</v>
      </c>
      <c r="C4338" s="4">
        <v>42358</v>
      </c>
      <c r="D4338" s="4">
        <v>42362</v>
      </c>
      <c r="E4338" t="s">
        <v>67</v>
      </c>
      <c r="F4338" t="s">
        <v>469</v>
      </c>
      <c r="G4338" t="s">
        <v>470</v>
      </c>
      <c r="H4338" t="s">
        <v>37</v>
      </c>
      <c r="I4338" t="s">
        <v>38</v>
      </c>
      <c r="J4338" t="s">
        <v>7452</v>
      </c>
      <c r="K4338" t="s">
        <v>330</v>
      </c>
      <c r="L4338">
        <v>86442</v>
      </c>
      <c r="M4338" t="s">
        <v>60</v>
      </c>
      <c r="N4338" t="s">
        <v>4440</v>
      </c>
      <c r="O4338" t="s">
        <v>43</v>
      </c>
      <c r="P4338" t="s">
        <v>83</v>
      </c>
      <c r="Q4338" t="s">
        <v>4441</v>
      </c>
      <c r="R4338" s="1">
        <v>14.368</v>
      </c>
      <c r="S4338">
        <v>2</v>
      </c>
      <c r="T4338">
        <f t="shared" si="67"/>
        <v>22</v>
      </c>
      <c r="U4338" t="s">
        <v>46</v>
      </c>
      <c r="V4338">
        <v>0.2</v>
      </c>
      <c r="W4338">
        <v>2.8736000000000002</v>
      </c>
      <c r="X4338" s="1">
        <v>-2.8736000000000002</v>
      </c>
      <c r="Y4338" s="1">
        <v>17.241600000000002</v>
      </c>
      <c r="Z4338" t="s">
        <v>65</v>
      </c>
      <c r="AA4338" s="2">
        <v>3.9512</v>
      </c>
      <c r="AB4338" s="3">
        <v>0.27500000000000002</v>
      </c>
      <c r="AC4338" s="1">
        <v>-7.5431999999999997</v>
      </c>
      <c r="AD4338">
        <v>4</v>
      </c>
      <c r="AE4338">
        <v>4</v>
      </c>
      <c r="AF4338" t="s">
        <v>48</v>
      </c>
      <c r="AG4338">
        <v>2015</v>
      </c>
      <c r="AH4338">
        <f>COUNTBLANK(datos[[#This Row],[Row ID]:[Year sales]])</f>
        <v>0</v>
      </c>
    </row>
    <row r="4339" spans="1:34" x14ac:dyDescent="0.3">
      <c r="A4339">
        <v>4338</v>
      </c>
      <c r="B4339" t="s">
        <v>7455</v>
      </c>
      <c r="C4339" s="4">
        <v>42335</v>
      </c>
      <c r="D4339" s="4">
        <v>42339</v>
      </c>
      <c r="E4339" t="s">
        <v>67</v>
      </c>
      <c r="F4339" t="s">
        <v>217</v>
      </c>
      <c r="G4339" t="s">
        <v>218</v>
      </c>
      <c r="H4339" t="s">
        <v>122</v>
      </c>
      <c r="I4339" t="s">
        <v>38</v>
      </c>
      <c r="J4339" t="s">
        <v>58</v>
      </c>
      <c r="K4339" t="s">
        <v>59</v>
      </c>
      <c r="L4339">
        <v>90049</v>
      </c>
      <c r="M4339" t="s">
        <v>60</v>
      </c>
      <c r="N4339" t="s">
        <v>1437</v>
      </c>
      <c r="O4339" t="s">
        <v>90</v>
      </c>
      <c r="P4339" t="s">
        <v>181</v>
      </c>
      <c r="Q4339" t="s">
        <v>1438</v>
      </c>
      <c r="R4339" s="1">
        <v>107.97</v>
      </c>
      <c r="S4339">
        <v>3</v>
      </c>
      <c r="T4339">
        <f t="shared" si="67"/>
        <v>27</v>
      </c>
      <c r="U4339" t="s">
        <v>52</v>
      </c>
      <c r="V4339">
        <v>0</v>
      </c>
      <c r="W4339">
        <v>0</v>
      </c>
      <c r="X4339" s="1">
        <v>0</v>
      </c>
      <c r="Y4339" s="1">
        <v>107.97</v>
      </c>
      <c r="Z4339" t="s">
        <v>99</v>
      </c>
      <c r="AA4339" s="2">
        <v>22.6737</v>
      </c>
      <c r="AB4339" s="3">
        <v>0.21</v>
      </c>
      <c r="AC4339" s="1">
        <v>-85.296300000000002</v>
      </c>
      <c r="AD4339">
        <v>4</v>
      </c>
      <c r="AE4339">
        <v>4</v>
      </c>
      <c r="AF4339" t="s">
        <v>48</v>
      </c>
      <c r="AG4339">
        <v>2015</v>
      </c>
      <c r="AH4339">
        <f>COUNTBLANK(datos[[#This Row],[Row ID]:[Year sales]])</f>
        <v>0</v>
      </c>
    </row>
    <row r="4340" spans="1:34" x14ac:dyDescent="0.3">
      <c r="A4340">
        <v>4339</v>
      </c>
      <c r="B4340" t="s">
        <v>7455</v>
      </c>
      <c r="C4340" s="4">
        <v>42335</v>
      </c>
      <c r="D4340" s="4">
        <v>42339</v>
      </c>
      <c r="E4340" t="s">
        <v>67</v>
      </c>
      <c r="F4340" t="s">
        <v>217</v>
      </c>
      <c r="G4340" t="s">
        <v>218</v>
      </c>
      <c r="H4340" t="s">
        <v>122</v>
      </c>
      <c r="I4340" t="s">
        <v>38</v>
      </c>
      <c r="J4340" t="s">
        <v>58</v>
      </c>
      <c r="K4340" t="s">
        <v>59</v>
      </c>
      <c r="L4340">
        <v>90049</v>
      </c>
      <c r="M4340" t="s">
        <v>60</v>
      </c>
      <c r="N4340" t="s">
        <v>340</v>
      </c>
      <c r="O4340" t="s">
        <v>62</v>
      </c>
      <c r="P4340" t="s">
        <v>110</v>
      </c>
      <c r="Q4340" t="s">
        <v>341</v>
      </c>
      <c r="R4340" s="1">
        <v>113.82</v>
      </c>
      <c r="S4340">
        <v>3</v>
      </c>
      <c r="T4340">
        <f t="shared" si="67"/>
        <v>28</v>
      </c>
      <c r="U4340" t="s">
        <v>52</v>
      </c>
      <c r="V4340">
        <v>0</v>
      </c>
      <c r="W4340">
        <v>0</v>
      </c>
      <c r="X4340" s="1">
        <v>0</v>
      </c>
      <c r="Y4340" s="1">
        <v>113.82</v>
      </c>
      <c r="Z4340" t="s">
        <v>99</v>
      </c>
      <c r="AA4340" s="2">
        <v>53.495399999999997</v>
      </c>
      <c r="AB4340" s="3">
        <v>0.47</v>
      </c>
      <c r="AC4340" s="1">
        <v>-60.324599999999997</v>
      </c>
      <c r="AD4340">
        <v>4</v>
      </c>
      <c r="AE4340">
        <v>4</v>
      </c>
      <c r="AF4340" t="s">
        <v>48</v>
      </c>
      <c r="AG4340">
        <v>2015</v>
      </c>
      <c r="AH4340">
        <f>COUNTBLANK(datos[[#This Row],[Row ID]:[Year sales]])</f>
        <v>0</v>
      </c>
    </row>
    <row r="4341" spans="1:34" x14ac:dyDescent="0.3">
      <c r="A4341">
        <v>4340</v>
      </c>
      <c r="B4341" t="s">
        <v>7456</v>
      </c>
      <c r="C4341" s="4">
        <v>42974</v>
      </c>
      <c r="D4341" s="4">
        <v>42979</v>
      </c>
      <c r="E4341" t="s">
        <v>67</v>
      </c>
      <c r="F4341" t="s">
        <v>7159</v>
      </c>
      <c r="G4341" t="s">
        <v>7160</v>
      </c>
      <c r="H4341" t="s">
        <v>37</v>
      </c>
      <c r="I4341" t="s">
        <v>38</v>
      </c>
      <c r="J4341" t="s">
        <v>633</v>
      </c>
      <c r="K4341" t="s">
        <v>355</v>
      </c>
      <c r="L4341">
        <v>37064</v>
      </c>
      <c r="M4341" t="s">
        <v>41</v>
      </c>
      <c r="N4341" t="s">
        <v>3839</v>
      </c>
      <c r="O4341" t="s">
        <v>62</v>
      </c>
      <c r="P4341" t="s">
        <v>110</v>
      </c>
      <c r="Q4341" t="s">
        <v>3840</v>
      </c>
      <c r="R4341" s="1">
        <v>5.1840000000000002</v>
      </c>
      <c r="S4341">
        <v>1</v>
      </c>
      <c r="T4341">
        <f t="shared" si="67"/>
        <v>25</v>
      </c>
      <c r="U4341" t="s">
        <v>46</v>
      </c>
      <c r="V4341">
        <v>0.2</v>
      </c>
      <c r="W4341">
        <v>1.0368000000000002</v>
      </c>
      <c r="X4341" s="1">
        <v>-1.0367999999999999</v>
      </c>
      <c r="Y4341" s="1">
        <v>6.2208000000000006</v>
      </c>
      <c r="Z4341" t="s">
        <v>65</v>
      </c>
      <c r="AA4341" s="2">
        <v>1.8144</v>
      </c>
      <c r="AB4341" s="3">
        <v>0.35</v>
      </c>
      <c r="AC4341" s="1">
        <v>-2.3328000000000002</v>
      </c>
      <c r="AD4341">
        <v>5</v>
      </c>
      <c r="AE4341">
        <v>5</v>
      </c>
      <c r="AF4341" t="s">
        <v>48</v>
      </c>
      <c r="AG4341">
        <v>2017</v>
      </c>
      <c r="AH4341">
        <f>COUNTBLANK(datos[[#This Row],[Row ID]:[Year sales]])</f>
        <v>0</v>
      </c>
    </row>
    <row r="4342" spans="1:34" x14ac:dyDescent="0.3">
      <c r="A4342">
        <v>4341</v>
      </c>
      <c r="B4342" t="s">
        <v>7457</v>
      </c>
      <c r="C4342" s="4">
        <v>41720</v>
      </c>
      <c r="D4342" s="4">
        <v>41720</v>
      </c>
      <c r="E4342" t="s">
        <v>1312</v>
      </c>
      <c r="F4342" t="s">
        <v>6921</v>
      </c>
      <c r="G4342" t="s">
        <v>6922</v>
      </c>
      <c r="H4342" t="s">
        <v>37</v>
      </c>
      <c r="I4342" t="s">
        <v>38</v>
      </c>
      <c r="J4342" t="s">
        <v>7458</v>
      </c>
      <c r="K4342" t="s">
        <v>274</v>
      </c>
      <c r="L4342">
        <v>46368</v>
      </c>
      <c r="M4342" t="s">
        <v>125</v>
      </c>
      <c r="N4342" t="s">
        <v>1446</v>
      </c>
      <c r="O4342" t="s">
        <v>62</v>
      </c>
      <c r="P4342" t="s">
        <v>86</v>
      </c>
      <c r="Q4342" t="s">
        <v>1447</v>
      </c>
      <c r="R4342" s="1">
        <v>16.28</v>
      </c>
      <c r="S4342">
        <v>2</v>
      </c>
      <c r="T4342">
        <f t="shared" si="67"/>
        <v>31</v>
      </c>
      <c r="U4342" t="s">
        <v>46</v>
      </c>
      <c r="V4342">
        <v>0</v>
      </c>
      <c r="W4342">
        <v>0</v>
      </c>
      <c r="X4342" s="1">
        <v>0</v>
      </c>
      <c r="Y4342" s="1">
        <v>16.28</v>
      </c>
      <c r="Z4342" t="s">
        <v>65</v>
      </c>
      <c r="AA4342" s="2">
        <v>6.5119999999999996</v>
      </c>
      <c r="AB4342" s="3">
        <v>0.39999999999999997</v>
      </c>
      <c r="AC4342" s="1">
        <v>-9.7680000000000007</v>
      </c>
      <c r="AD4342">
        <v>0</v>
      </c>
      <c r="AE4342">
        <v>0</v>
      </c>
      <c r="AF4342" t="s">
        <v>48</v>
      </c>
      <c r="AG4342">
        <v>2014</v>
      </c>
      <c r="AH4342">
        <f>COUNTBLANK(datos[[#This Row],[Row ID]:[Year sales]])</f>
        <v>0</v>
      </c>
    </row>
    <row r="4343" spans="1:34" x14ac:dyDescent="0.3">
      <c r="A4343">
        <v>4342</v>
      </c>
      <c r="B4343" t="s">
        <v>7459</v>
      </c>
      <c r="C4343" s="4">
        <v>43086</v>
      </c>
      <c r="D4343" s="4">
        <v>43090</v>
      </c>
      <c r="E4343" t="s">
        <v>67</v>
      </c>
      <c r="F4343" t="s">
        <v>6201</v>
      </c>
      <c r="G4343" t="s">
        <v>6202</v>
      </c>
      <c r="H4343" t="s">
        <v>37</v>
      </c>
      <c r="I4343" t="s">
        <v>38</v>
      </c>
      <c r="J4343" t="s">
        <v>1149</v>
      </c>
      <c r="K4343" t="s">
        <v>339</v>
      </c>
      <c r="L4343">
        <v>22204</v>
      </c>
      <c r="M4343" t="s">
        <v>41</v>
      </c>
      <c r="N4343" t="s">
        <v>1037</v>
      </c>
      <c r="O4343" t="s">
        <v>62</v>
      </c>
      <c r="P4343" t="s">
        <v>77</v>
      </c>
      <c r="Q4343" t="s">
        <v>1038</v>
      </c>
      <c r="R4343" s="1">
        <v>544.38</v>
      </c>
      <c r="S4343">
        <v>3</v>
      </c>
      <c r="T4343">
        <f t="shared" si="67"/>
        <v>45</v>
      </c>
      <c r="U4343" t="s">
        <v>52</v>
      </c>
      <c r="V4343">
        <v>0</v>
      </c>
      <c r="W4343">
        <v>0</v>
      </c>
      <c r="X4343" s="1">
        <v>0</v>
      </c>
      <c r="Y4343" s="1">
        <v>544.38</v>
      </c>
      <c r="Z4343" t="s">
        <v>53</v>
      </c>
      <c r="AA4343" s="2">
        <v>157.87020000000001</v>
      </c>
      <c r="AB4343" s="3">
        <v>0.29000000000000004</v>
      </c>
      <c r="AC4343" s="1">
        <v>-386.50979999999998</v>
      </c>
      <c r="AD4343">
        <v>4</v>
      </c>
      <c r="AE4343">
        <v>4</v>
      </c>
      <c r="AF4343" t="s">
        <v>48</v>
      </c>
      <c r="AG4343">
        <v>2017</v>
      </c>
      <c r="AH4343">
        <f>COUNTBLANK(datos[[#This Row],[Row ID]:[Year sales]])</f>
        <v>0</v>
      </c>
    </row>
    <row r="4344" spans="1:34" x14ac:dyDescent="0.3">
      <c r="A4344">
        <v>4343</v>
      </c>
      <c r="B4344" t="s">
        <v>7460</v>
      </c>
      <c r="C4344" s="4">
        <v>42813</v>
      </c>
      <c r="D4344" s="4">
        <v>42816</v>
      </c>
      <c r="E4344" t="s">
        <v>208</v>
      </c>
      <c r="F4344" t="s">
        <v>3759</v>
      </c>
      <c r="G4344" t="s">
        <v>3760</v>
      </c>
      <c r="H4344" t="s">
        <v>37</v>
      </c>
      <c r="I4344" t="s">
        <v>38</v>
      </c>
      <c r="J4344" t="s">
        <v>147</v>
      </c>
      <c r="K4344" t="s">
        <v>59</v>
      </c>
      <c r="L4344">
        <v>94110</v>
      </c>
      <c r="M4344" t="s">
        <v>60</v>
      </c>
      <c r="N4344" t="s">
        <v>3615</v>
      </c>
      <c r="O4344" t="s">
        <v>62</v>
      </c>
      <c r="P4344" t="s">
        <v>94</v>
      </c>
      <c r="Q4344" t="s">
        <v>3616</v>
      </c>
      <c r="R4344" s="1">
        <v>19.824000000000002</v>
      </c>
      <c r="S4344">
        <v>6</v>
      </c>
      <c r="T4344">
        <f t="shared" si="67"/>
        <v>44</v>
      </c>
      <c r="U4344" t="s">
        <v>75</v>
      </c>
      <c r="V4344">
        <v>0.2</v>
      </c>
      <c r="W4344">
        <v>3.9648000000000003</v>
      </c>
      <c r="X4344" s="1">
        <v>-3.9647999999999999</v>
      </c>
      <c r="Y4344" s="1">
        <v>23.788800000000002</v>
      </c>
      <c r="Z4344" t="s">
        <v>65</v>
      </c>
      <c r="AA4344" s="2">
        <v>6.6905999999999999</v>
      </c>
      <c r="AB4344" s="3">
        <v>0.33749999999999997</v>
      </c>
      <c r="AC4344" s="1">
        <v>-9.1685999999999996</v>
      </c>
      <c r="AD4344">
        <v>3</v>
      </c>
      <c r="AE4344">
        <v>3</v>
      </c>
      <c r="AF4344" t="s">
        <v>48</v>
      </c>
      <c r="AG4344">
        <v>2017</v>
      </c>
      <c r="AH4344">
        <f>COUNTBLANK(datos[[#This Row],[Row ID]:[Year sales]])</f>
        <v>0</v>
      </c>
    </row>
    <row r="4345" spans="1:34" x14ac:dyDescent="0.3">
      <c r="A4345">
        <v>4344</v>
      </c>
      <c r="B4345" t="s">
        <v>7460</v>
      </c>
      <c r="C4345" s="4">
        <v>42813</v>
      </c>
      <c r="D4345" s="4">
        <v>42816</v>
      </c>
      <c r="E4345" t="s">
        <v>208</v>
      </c>
      <c r="F4345" t="s">
        <v>3759</v>
      </c>
      <c r="G4345" t="s">
        <v>3760</v>
      </c>
      <c r="H4345" t="s">
        <v>37</v>
      </c>
      <c r="I4345" t="s">
        <v>38</v>
      </c>
      <c r="J4345" t="s">
        <v>147</v>
      </c>
      <c r="K4345" t="s">
        <v>59</v>
      </c>
      <c r="L4345">
        <v>94110</v>
      </c>
      <c r="M4345" t="s">
        <v>60</v>
      </c>
      <c r="N4345" t="s">
        <v>4307</v>
      </c>
      <c r="O4345" t="s">
        <v>90</v>
      </c>
      <c r="P4345" t="s">
        <v>91</v>
      </c>
      <c r="Q4345" t="s">
        <v>4308</v>
      </c>
      <c r="R4345" s="1">
        <v>657.50400000000002</v>
      </c>
      <c r="S4345">
        <v>6</v>
      </c>
      <c r="T4345">
        <f t="shared" si="67"/>
        <v>18</v>
      </c>
      <c r="U4345" t="s">
        <v>75</v>
      </c>
      <c r="V4345">
        <v>0.2</v>
      </c>
      <c r="W4345">
        <v>131.5008</v>
      </c>
      <c r="X4345" s="1">
        <v>-131.5008</v>
      </c>
      <c r="Y4345" s="1">
        <v>789.00480000000005</v>
      </c>
      <c r="Z4345" t="s">
        <v>53</v>
      </c>
      <c r="AA4345" s="2">
        <v>-131.5008</v>
      </c>
      <c r="AB4345" s="3">
        <v>-0.19999999999999998</v>
      </c>
      <c r="AC4345" s="1">
        <v>-657.50400000000002</v>
      </c>
      <c r="AD4345">
        <v>3</v>
      </c>
      <c r="AE4345">
        <v>3</v>
      </c>
      <c r="AF4345" t="s">
        <v>48</v>
      </c>
      <c r="AG4345">
        <v>2017</v>
      </c>
      <c r="AH4345">
        <f>COUNTBLANK(datos[[#This Row],[Row ID]:[Year sales]])</f>
        <v>0</v>
      </c>
    </row>
    <row r="4346" spans="1:34" x14ac:dyDescent="0.3">
      <c r="A4346">
        <v>4345</v>
      </c>
      <c r="B4346" t="s">
        <v>7460</v>
      </c>
      <c r="C4346" s="4">
        <v>42813</v>
      </c>
      <c r="D4346" s="4">
        <v>42816</v>
      </c>
      <c r="E4346" t="s">
        <v>208</v>
      </c>
      <c r="F4346" t="s">
        <v>3759</v>
      </c>
      <c r="G4346" t="s">
        <v>3760</v>
      </c>
      <c r="H4346" t="s">
        <v>37</v>
      </c>
      <c r="I4346" t="s">
        <v>38</v>
      </c>
      <c r="J4346" t="s">
        <v>147</v>
      </c>
      <c r="K4346" t="s">
        <v>59</v>
      </c>
      <c r="L4346">
        <v>94110</v>
      </c>
      <c r="M4346" t="s">
        <v>60</v>
      </c>
      <c r="N4346" t="s">
        <v>478</v>
      </c>
      <c r="O4346" t="s">
        <v>90</v>
      </c>
      <c r="P4346" t="s">
        <v>181</v>
      </c>
      <c r="Q4346" t="s">
        <v>479</v>
      </c>
      <c r="R4346" s="1">
        <v>99.54</v>
      </c>
      <c r="S4346">
        <v>2</v>
      </c>
      <c r="T4346">
        <f t="shared" si="67"/>
        <v>25</v>
      </c>
      <c r="U4346" t="s">
        <v>46</v>
      </c>
      <c r="V4346">
        <v>0</v>
      </c>
      <c r="W4346">
        <v>0</v>
      </c>
      <c r="X4346" s="1">
        <v>0</v>
      </c>
      <c r="Y4346" s="1">
        <v>99.54</v>
      </c>
      <c r="Z4346" t="s">
        <v>99</v>
      </c>
      <c r="AA4346" s="2">
        <v>10.949400000000001</v>
      </c>
      <c r="AB4346" s="3">
        <v>0.11</v>
      </c>
      <c r="AC4346" s="1">
        <v>-88.590599999999995</v>
      </c>
      <c r="AD4346">
        <v>3</v>
      </c>
      <c r="AE4346">
        <v>3</v>
      </c>
      <c r="AF4346" t="s">
        <v>48</v>
      </c>
      <c r="AG4346">
        <v>2017</v>
      </c>
      <c r="AH4346">
        <f>COUNTBLANK(datos[[#This Row],[Row ID]:[Year sales]])</f>
        <v>0</v>
      </c>
    </row>
    <row r="4347" spans="1:34" x14ac:dyDescent="0.3">
      <c r="A4347">
        <v>4346</v>
      </c>
      <c r="B4347" t="s">
        <v>7460</v>
      </c>
      <c r="C4347" s="4">
        <v>42813</v>
      </c>
      <c r="D4347" s="4">
        <v>42816</v>
      </c>
      <c r="E4347" t="s">
        <v>208</v>
      </c>
      <c r="F4347" t="s">
        <v>3759</v>
      </c>
      <c r="G4347" t="s">
        <v>3760</v>
      </c>
      <c r="H4347" t="s">
        <v>37</v>
      </c>
      <c r="I4347" t="s">
        <v>38</v>
      </c>
      <c r="J4347" t="s">
        <v>147</v>
      </c>
      <c r="K4347" t="s">
        <v>59</v>
      </c>
      <c r="L4347">
        <v>94110</v>
      </c>
      <c r="M4347" t="s">
        <v>60</v>
      </c>
      <c r="N4347" t="s">
        <v>4570</v>
      </c>
      <c r="O4347" t="s">
        <v>90</v>
      </c>
      <c r="P4347" t="s">
        <v>181</v>
      </c>
      <c r="Q4347" t="s">
        <v>4571</v>
      </c>
      <c r="R4347" s="1">
        <v>199.96</v>
      </c>
      <c r="S4347">
        <v>4</v>
      </c>
      <c r="T4347">
        <f t="shared" si="67"/>
        <v>30</v>
      </c>
      <c r="U4347" t="s">
        <v>52</v>
      </c>
      <c r="V4347">
        <v>0</v>
      </c>
      <c r="W4347">
        <v>0</v>
      </c>
      <c r="X4347" s="1">
        <v>0</v>
      </c>
      <c r="Y4347" s="1">
        <v>199.96</v>
      </c>
      <c r="Z4347" t="s">
        <v>99</v>
      </c>
      <c r="AA4347" s="2">
        <v>85.982799999999997</v>
      </c>
      <c r="AB4347" s="3">
        <v>0.43</v>
      </c>
      <c r="AC4347" s="1">
        <v>-113.9772</v>
      </c>
      <c r="AD4347">
        <v>3</v>
      </c>
      <c r="AE4347">
        <v>3</v>
      </c>
      <c r="AF4347" t="s">
        <v>48</v>
      </c>
      <c r="AG4347">
        <v>2017</v>
      </c>
      <c r="AH4347">
        <f>COUNTBLANK(datos[[#This Row],[Row ID]:[Year sales]])</f>
        <v>0</v>
      </c>
    </row>
    <row r="4348" spans="1:34" x14ac:dyDescent="0.3">
      <c r="A4348">
        <v>4347</v>
      </c>
      <c r="B4348" t="s">
        <v>7461</v>
      </c>
      <c r="C4348" s="4">
        <v>42631</v>
      </c>
      <c r="D4348" s="4">
        <v>42638</v>
      </c>
      <c r="E4348" t="s">
        <v>67</v>
      </c>
      <c r="F4348" t="s">
        <v>5013</v>
      </c>
      <c r="G4348" t="s">
        <v>5014</v>
      </c>
      <c r="H4348" t="s">
        <v>37</v>
      </c>
      <c r="I4348" t="s">
        <v>38</v>
      </c>
      <c r="J4348" t="s">
        <v>1523</v>
      </c>
      <c r="K4348" t="s">
        <v>287</v>
      </c>
      <c r="L4348">
        <v>10801</v>
      </c>
      <c r="M4348" t="s">
        <v>168</v>
      </c>
      <c r="N4348" t="s">
        <v>2580</v>
      </c>
      <c r="O4348" t="s">
        <v>43</v>
      </c>
      <c r="P4348" t="s">
        <v>50</v>
      </c>
      <c r="Q4348" t="s">
        <v>2581</v>
      </c>
      <c r="R4348" s="1">
        <v>631.78200000000004</v>
      </c>
      <c r="S4348">
        <v>2</v>
      </c>
      <c r="T4348">
        <f t="shared" si="67"/>
        <v>21</v>
      </c>
      <c r="U4348" t="s">
        <v>46</v>
      </c>
      <c r="V4348">
        <v>0.1</v>
      </c>
      <c r="W4348">
        <v>63.178200000000004</v>
      </c>
      <c r="X4348" s="1">
        <v>-63.178199999999997</v>
      </c>
      <c r="Y4348" s="1">
        <v>694.96019999999999</v>
      </c>
      <c r="Z4348" t="s">
        <v>53</v>
      </c>
      <c r="AA4348" s="2">
        <v>140.39599999999999</v>
      </c>
      <c r="AB4348" s="3">
        <v>0.22222222222222218</v>
      </c>
      <c r="AC4348" s="1">
        <v>-428.20780000000002</v>
      </c>
      <c r="AD4348">
        <v>7</v>
      </c>
      <c r="AE4348">
        <v>7</v>
      </c>
      <c r="AF4348" t="s">
        <v>48</v>
      </c>
      <c r="AG4348">
        <v>2016</v>
      </c>
      <c r="AH4348">
        <f>COUNTBLANK(datos[[#This Row],[Row ID]:[Year sales]])</f>
        <v>0</v>
      </c>
    </row>
    <row r="4349" spans="1:34" x14ac:dyDescent="0.3">
      <c r="A4349">
        <v>4348</v>
      </c>
      <c r="B4349" t="s">
        <v>7461</v>
      </c>
      <c r="C4349" s="4">
        <v>42631</v>
      </c>
      <c r="D4349" s="4">
        <v>42638</v>
      </c>
      <c r="E4349" t="s">
        <v>67</v>
      </c>
      <c r="F4349" t="s">
        <v>5013</v>
      </c>
      <c r="G4349" t="s">
        <v>5014</v>
      </c>
      <c r="H4349" t="s">
        <v>37</v>
      </c>
      <c r="I4349" t="s">
        <v>38</v>
      </c>
      <c r="J4349" t="s">
        <v>1523</v>
      </c>
      <c r="K4349" t="s">
        <v>287</v>
      </c>
      <c r="L4349">
        <v>10801</v>
      </c>
      <c r="M4349" t="s">
        <v>168</v>
      </c>
      <c r="N4349" t="s">
        <v>7462</v>
      </c>
      <c r="O4349" t="s">
        <v>43</v>
      </c>
      <c r="P4349" t="s">
        <v>83</v>
      </c>
      <c r="Q4349" t="s">
        <v>7463</v>
      </c>
      <c r="R4349" s="1">
        <v>60.72</v>
      </c>
      <c r="S4349">
        <v>3</v>
      </c>
      <c r="T4349">
        <f t="shared" si="67"/>
        <v>13</v>
      </c>
      <c r="U4349" t="s">
        <v>52</v>
      </c>
      <c r="V4349">
        <v>0</v>
      </c>
      <c r="W4349">
        <v>0</v>
      </c>
      <c r="X4349" s="1">
        <v>0</v>
      </c>
      <c r="Y4349" s="1">
        <v>60.72</v>
      </c>
      <c r="Z4349" t="s">
        <v>99</v>
      </c>
      <c r="AA4349" s="2">
        <v>26.1096</v>
      </c>
      <c r="AB4349" s="3">
        <v>0.43</v>
      </c>
      <c r="AC4349" s="1">
        <v>-34.610399999999998</v>
      </c>
      <c r="AD4349">
        <v>7</v>
      </c>
      <c r="AE4349">
        <v>7</v>
      </c>
      <c r="AF4349" t="s">
        <v>48</v>
      </c>
      <c r="AG4349">
        <v>2016</v>
      </c>
      <c r="AH4349">
        <f>COUNTBLANK(datos[[#This Row],[Row ID]:[Year sales]])</f>
        <v>0</v>
      </c>
    </row>
    <row r="4350" spans="1:34" x14ac:dyDescent="0.3">
      <c r="A4350">
        <v>4349</v>
      </c>
      <c r="B4350" t="s">
        <v>7464</v>
      </c>
      <c r="C4350" s="4">
        <v>43063</v>
      </c>
      <c r="D4350" s="4">
        <v>43068</v>
      </c>
      <c r="E4350" t="s">
        <v>34</v>
      </c>
      <c r="F4350" t="s">
        <v>5275</v>
      </c>
      <c r="G4350" t="s">
        <v>5276</v>
      </c>
      <c r="H4350" t="s">
        <v>37</v>
      </c>
      <c r="I4350" t="s">
        <v>38</v>
      </c>
      <c r="J4350" t="s">
        <v>1847</v>
      </c>
      <c r="K4350" t="s">
        <v>330</v>
      </c>
      <c r="L4350">
        <v>85204</v>
      </c>
      <c r="M4350" t="s">
        <v>60</v>
      </c>
      <c r="N4350" t="s">
        <v>2582</v>
      </c>
      <c r="O4350" t="s">
        <v>62</v>
      </c>
      <c r="P4350" t="s">
        <v>94</v>
      </c>
      <c r="Q4350" t="s">
        <v>2583</v>
      </c>
      <c r="R4350" s="1">
        <v>20.724</v>
      </c>
      <c r="S4350">
        <v>2</v>
      </c>
      <c r="T4350">
        <f t="shared" si="67"/>
        <v>20</v>
      </c>
      <c r="U4350" t="s">
        <v>46</v>
      </c>
      <c r="V4350">
        <v>0.7</v>
      </c>
      <c r="W4350">
        <v>14.506799999999998</v>
      </c>
      <c r="X4350" s="1">
        <v>-14.5068</v>
      </c>
      <c r="Y4350" s="1">
        <v>35.230800000000002</v>
      </c>
      <c r="Z4350" t="s">
        <v>65</v>
      </c>
      <c r="AA4350" s="2">
        <v>-15.1976</v>
      </c>
      <c r="AB4350" s="3">
        <v>-0.73333333333333328</v>
      </c>
      <c r="AC4350" s="1">
        <v>-21.4148</v>
      </c>
      <c r="AD4350">
        <v>5</v>
      </c>
      <c r="AE4350">
        <v>5</v>
      </c>
      <c r="AF4350" t="s">
        <v>48</v>
      </c>
      <c r="AG4350">
        <v>2017</v>
      </c>
      <c r="AH4350">
        <f>COUNTBLANK(datos[[#This Row],[Row ID]:[Year sales]])</f>
        <v>0</v>
      </c>
    </row>
    <row r="4351" spans="1:34" x14ac:dyDescent="0.3">
      <c r="A4351">
        <v>4350</v>
      </c>
      <c r="B4351" t="s">
        <v>7464</v>
      </c>
      <c r="C4351" s="4">
        <v>43063</v>
      </c>
      <c r="D4351" s="4">
        <v>43068</v>
      </c>
      <c r="E4351" t="s">
        <v>34</v>
      </c>
      <c r="F4351" t="s">
        <v>5275</v>
      </c>
      <c r="G4351" t="s">
        <v>5276</v>
      </c>
      <c r="H4351" t="s">
        <v>37</v>
      </c>
      <c r="I4351" t="s">
        <v>38</v>
      </c>
      <c r="J4351" t="s">
        <v>1847</v>
      </c>
      <c r="K4351" t="s">
        <v>330</v>
      </c>
      <c r="L4351">
        <v>85204</v>
      </c>
      <c r="M4351" t="s">
        <v>60</v>
      </c>
      <c r="N4351" t="s">
        <v>1566</v>
      </c>
      <c r="O4351" t="s">
        <v>62</v>
      </c>
      <c r="P4351" t="s">
        <v>77</v>
      </c>
      <c r="Q4351" t="s">
        <v>1567</v>
      </c>
      <c r="R4351" s="1">
        <v>415.87200000000001</v>
      </c>
      <c r="S4351">
        <v>8</v>
      </c>
      <c r="T4351">
        <f t="shared" si="67"/>
        <v>43</v>
      </c>
      <c r="U4351" t="s">
        <v>75</v>
      </c>
      <c r="V4351">
        <v>0.2</v>
      </c>
      <c r="W4351">
        <v>83.174400000000006</v>
      </c>
      <c r="X4351" s="1">
        <v>-83.174400000000006</v>
      </c>
      <c r="Y4351" s="1">
        <v>499.04640000000001</v>
      </c>
      <c r="Z4351" t="s">
        <v>47</v>
      </c>
      <c r="AA4351" s="2">
        <v>-41.587200000000003</v>
      </c>
      <c r="AB4351" s="3">
        <v>-0.1</v>
      </c>
      <c r="AC4351" s="1">
        <v>-374.28480000000002</v>
      </c>
      <c r="AD4351">
        <v>5</v>
      </c>
      <c r="AE4351">
        <v>5</v>
      </c>
      <c r="AF4351" t="s">
        <v>48</v>
      </c>
      <c r="AG4351">
        <v>2017</v>
      </c>
      <c r="AH4351">
        <f>COUNTBLANK(datos[[#This Row],[Row ID]:[Year sales]])</f>
        <v>0</v>
      </c>
    </row>
    <row r="4352" spans="1:34" x14ac:dyDescent="0.3">
      <c r="A4352">
        <v>4351</v>
      </c>
      <c r="B4352" t="s">
        <v>7465</v>
      </c>
      <c r="C4352" s="4">
        <v>42836</v>
      </c>
      <c r="D4352" s="4">
        <v>42840</v>
      </c>
      <c r="E4352" t="s">
        <v>67</v>
      </c>
      <c r="F4352" t="s">
        <v>6437</v>
      </c>
      <c r="G4352" t="s">
        <v>6438</v>
      </c>
      <c r="H4352" t="s">
        <v>37</v>
      </c>
      <c r="I4352" t="s">
        <v>38</v>
      </c>
      <c r="J4352" t="s">
        <v>2495</v>
      </c>
      <c r="K4352" t="s">
        <v>518</v>
      </c>
      <c r="L4352">
        <v>43130</v>
      </c>
      <c r="M4352" t="s">
        <v>168</v>
      </c>
      <c r="N4352" t="s">
        <v>1848</v>
      </c>
      <c r="O4352" t="s">
        <v>62</v>
      </c>
      <c r="P4352" t="s">
        <v>77</v>
      </c>
      <c r="Q4352" t="s">
        <v>1849</v>
      </c>
      <c r="R4352" s="1">
        <v>16.768000000000001</v>
      </c>
      <c r="S4352">
        <v>2</v>
      </c>
      <c r="T4352">
        <f t="shared" si="67"/>
        <v>35</v>
      </c>
      <c r="U4352" t="s">
        <v>46</v>
      </c>
      <c r="V4352">
        <v>0.2</v>
      </c>
      <c r="W4352">
        <v>3.3536000000000001</v>
      </c>
      <c r="X4352" s="1">
        <v>-3.3536000000000001</v>
      </c>
      <c r="Y4352" s="1">
        <v>20.121600000000001</v>
      </c>
      <c r="Z4352" t="s">
        <v>65</v>
      </c>
      <c r="AA4352" s="2">
        <v>1.4672000000000001</v>
      </c>
      <c r="AB4352" s="3">
        <v>8.7499999999999994E-2</v>
      </c>
      <c r="AC4352" s="1">
        <v>-11.9472</v>
      </c>
      <c r="AD4352">
        <v>4</v>
      </c>
      <c r="AE4352">
        <v>4</v>
      </c>
      <c r="AF4352" t="s">
        <v>48</v>
      </c>
      <c r="AG4352">
        <v>2017</v>
      </c>
      <c r="AH4352">
        <f>COUNTBLANK(datos[[#This Row],[Row ID]:[Year sales]])</f>
        <v>0</v>
      </c>
    </row>
    <row r="4353" spans="1:34" x14ac:dyDescent="0.3">
      <c r="A4353">
        <v>4352</v>
      </c>
      <c r="B4353" t="s">
        <v>7465</v>
      </c>
      <c r="C4353" s="4">
        <v>42836</v>
      </c>
      <c r="D4353" s="4">
        <v>42840</v>
      </c>
      <c r="E4353" t="s">
        <v>67</v>
      </c>
      <c r="F4353" t="s">
        <v>6437</v>
      </c>
      <c r="G4353" t="s">
        <v>6438</v>
      </c>
      <c r="H4353" t="s">
        <v>37</v>
      </c>
      <c r="I4353" t="s">
        <v>38</v>
      </c>
      <c r="J4353" t="s">
        <v>2495</v>
      </c>
      <c r="K4353" t="s">
        <v>518</v>
      </c>
      <c r="L4353">
        <v>43130</v>
      </c>
      <c r="M4353" t="s">
        <v>168</v>
      </c>
      <c r="N4353" t="s">
        <v>2594</v>
      </c>
      <c r="O4353" t="s">
        <v>90</v>
      </c>
      <c r="P4353" t="s">
        <v>181</v>
      </c>
      <c r="Q4353" t="s">
        <v>2595</v>
      </c>
      <c r="R4353" s="1">
        <v>27.12</v>
      </c>
      <c r="S4353">
        <v>2</v>
      </c>
      <c r="T4353">
        <f t="shared" si="67"/>
        <v>22</v>
      </c>
      <c r="U4353" t="s">
        <v>46</v>
      </c>
      <c r="V4353">
        <v>0.2</v>
      </c>
      <c r="W4353">
        <v>5.4240000000000004</v>
      </c>
      <c r="X4353" s="1">
        <v>-5.4240000000000004</v>
      </c>
      <c r="Y4353" s="1">
        <v>32.544000000000004</v>
      </c>
      <c r="Z4353" t="s">
        <v>65</v>
      </c>
      <c r="AA4353" s="2">
        <v>-4.7460000000000004</v>
      </c>
      <c r="AB4353" s="3">
        <v>-0.17500000000000002</v>
      </c>
      <c r="AC4353" s="1">
        <v>-26.442</v>
      </c>
      <c r="AD4353">
        <v>4</v>
      </c>
      <c r="AE4353">
        <v>4</v>
      </c>
      <c r="AF4353" t="s">
        <v>48</v>
      </c>
      <c r="AG4353">
        <v>2017</v>
      </c>
      <c r="AH4353">
        <f>COUNTBLANK(datos[[#This Row],[Row ID]:[Year sales]])</f>
        <v>0</v>
      </c>
    </row>
    <row r="4354" spans="1:34" x14ac:dyDescent="0.3">
      <c r="A4354">
        <v>4353</v>
      </c>
      <c r="B4354" t="s">
        <v>7466</v>
      </c>
      <c r="C4354" s="4">
        <v>43079</v>
      </c>
      <c r="D4354" s="4">
        <v>43081</v>
      </c>
      <c r="E4354" t="s">
        <v>34</v>
      </c>
      <c r="F4354" t="s">
        <v>7467</v>
      </c>
      <c r="G4354" t="s">
        <v>7468</v>
      </c>
      <c r="H4354" t="s">
        <v>37</v>
      </c>
      <c r="I4354" t="s">
        <v>38</v>
      </c>
      <c r="J4354" t="s">
        <v>5053</v>
      </c>
      <c r="K4354" t="s">
        <v>59</v>
      </c>
      <c r="L4354">
        <v>95207</v>
      </c>
      <c r="M4354" t="s">
        <v>60</v>
      </c>
      <c r="N4354" t="s">
        <v>7189</v>
      </c>
      <c r="O4354" t="s">
        <v>90</v>
      </c>
      <c r="P4354" t="s">
        <v>91</v>
      </c>
      <c r="Q4354" t="s">
        <v>7190</v>
      </c>
      <c r="R4354" s="1">
        <v>95.84</v>
      </c>
      <c r="S4354">
        <v>4</v>
      </c>
      <c r="T4354">
        <f t="shared" ref="T4354:T4417" si="68">SUMIF(Q:Q, Q4354, S:S)</f>
        <v>18</v>
      </c>
      <c r="U4354" t="s">
        <v>52</v>
      </c>
      <c r="V4354">
        <v>0.2</v>
      </c>
      <c r="W4354">
        <v>19.168000000000003</v>
      </c>
      <c r="X4354" s="1">
        <v>-19.167999999999999</v>
      </c>
      <c r="Y4354" s="1">
        <v>115.00800000000001</v>
      </c>
      <c r="Z4354" t="s">
        <v>99</v>
      </c>
      <c r="AA4354" s="2">
        <v>34.741999999999997</v>
      </c>
      <c r="AB4354" s="3">
        <v>0.36249999999999993</v>
      </c>
      <c r="AC4354" s="1">
        <v>-41.93</v>
      </c>
      <c r="AD4354">
        <v>2</v>
      </c>
      <c r="AE4354">
        <v>2</v>
      </c>
      <c r="AF4354" t="s">
        <v>48</v>
      </c>
      <c r="AG4354">
        <v>2017</v>
      </c>
      <c r="AH4354">
        <f>COUNTBLANK(datos[[#This Row],[Row ID]:[Year sales]])</f>
        <v>0</v>
      </c>
    </row>
    <row r="4355" spans="1:34" x14ac:dyDescent="0.3">
      <c r="A4355">
        <v>4354</v>
      </c>
      <c r="B4355" t="s">
        <v>7466</v>
      </c>
      <c r="C4355" s="4">
        <v>43079</v>
      </c>
      <c r="D4355" s="4">
        <v>43081</v>
      </c>
      <c r="E4355" t="s">
        <v>34</v>
      </c>
      <c r="F4355" t="s">
        <v>7467</v>
      </c>
      <c r="G4355" t="s">
        <v>7468</v>
      </c>
      <c r="H4355" t="s">
        <v>37</v>
      </c>
      <c r="I4355" t="s">
        <v>38</v>
      </c>
      <c r="J4355" t="s">
        <v>5053</v>
      </c>
      <c r="K4355" t="s">
        <v>59</v>
      </c>
      <c r="L4355">
        <v>95207</v>
      </c>
      <c r="M4355" t="s">
        <v>60</v>
      </c>
      <c r="N4355" t="s">
        <v>2003</v>
      </c>
      <c r="O4355" t="s">
        <v>62</v>
      </c>
      <c r="P4355" t="s">
        <v>110</v>
      </c>
      <c r="Q4355" t="s">
        <v>2004</v>
      </c>
      <c r="R4355" s="1">
        <v>12.96</v>
      </c>
      <c r="S4355">
        <v>2</v>
      </c>
      <c r="T4355">
        <f t="shared" si="68"/>
        <v>33</v>
      </c>
      <c r="U4355" t="s">
        <v>46</v>
      </c>
      <c r="V4355">
        <v>0</v>
      </c>
      <c r="W4355">
        <v>0</v>
      </c>
      <c r="X4355" s="1">
        <v>0</v>
      </c>
      <c r="Y4355" s="1">
        <v>12.96</v>
      </c>
      <c r="Z4355" t="s">
        <v>65</v>
      </c>
      <c r="AA4355" s="2">
        <v>6.2207999999999997</v>
      </c>
      <c r="AB4355" s="3">
        <v>0.47999999999999993</v>
      </c>
      <c r="AC4355" s="1">
        <v>-6.7392000000000003</v>
      </c>
      <c r="AD4355">
        <v>2</v>
      </c>
      <c r="AE4355">
        <v>2</v>
      </c>
      <c r="AF4355" t="s">
        <v>48</v>
      </c>
      <c r="AG4355">
        <v>2017</v>
      </c>
      <c r="AH4355">
        <f>COUNTBLANK(datos[[#This Row],[Row ID]:[Year sales]])</f>
        <v>0</v>
      </c>
    </row>
    <row r="4356" spans="1:34" x14ac:dyDescent="0.3">
      <c r="A4356">
        <v>4355</v>
      </c>
      <c r="B4356" t="s">
        <v>7469</v>
      </c>
      <c r="C4356" s="4">
        <v>43063</v>
      </c>
      <c r="D4356" s="4">
        <v>43065</v>
      </c>
      <c r="E4356" t="s">
        <v>34</v>
      </c>
      <c r="F4356" t="s">
        <v>4761</v>
      </c>
      <c r="G4356" t="s">
        <v>4762</v>
      </c>
      <c r="H4356" t="s">
        <v>57</v>
      </c>
      <c r="I4356" t="s">
        <v>38</v>
      </c>
      <c r="J4356" t="s">
        <v>2511</v>
      </c>
      <c r="K4356" t="s">
        <v>108</v>
      </c>
      <c r="L4356">
        <v>28806</v>
      </c>
      <c r="M4356" t="s">
        <v>41</v>
      </c>
      <c r="N4356" t="s">
        <v>2924</v>
      </c>
      <c r="O4356" t="s">
        <v>62</v>
      </c>
      <c r="P4356" t="s">
        <v>94</v>
      </c>
      <c r="Q4356" t="s">
        <v>2925</v>
      </c>
      <c r="R4356" s="1">
        <v>19.007999999999999</v>
      </c>
      <c r="S4356">
        <v>8</v>
      </c>
      <c r="T4356">
        <f t="shared" si="68"/>
        <v>19</v>
      </c>
      <c r="U4356" t="s">
        <v>75</v>
      </c>
      <c r="V4356">
        <v>0.7</v>
      </c>
      <c r="W4356">
        <v>13.305599999999998</v>
      </c>
      <c r="X4356" s="1">
        <v>-13.3056</v>
      </c>
      <c r="Y4356" s="1">
        <v>32.313599999999994</v>
      </c>
      <c r="Z4356" t="s">
        <v>65</v>
      </c>
      <c r="AA4356" s="2">
        <v>-12.672000000000001</v>
      </c>
      <c r="AB4356" s="3">
        <v>-0.66666666666666674</v>
      </c>
      <c r="AC4356" s="1">
        <v>-18.374400000000001</v>
      </c>
      <c r="AD4356">
        <v>2</v>
      </c>
      <c r="AE4356">
        <v>2</v>
      </c>
      <c r="AF4356" t="s">
        <v>48</v>
      </c>
      <c r="AG4356">
        <v>2017</v>
      </c>
      <c r="AH4356">
        <f>COUNTBLANK(datos[[#This Row],[Row ID]:[Year sales]])</f>
        <v>0</v>
      </c>
    </row>
    <row r="4357" spans="1:34" x14ac:dyDescent="0.3">
      <c r="A4357">
        <v>4356</v>
      </c>
      <c r="B4357" t="s">
        <v>7470</v>
      </c>
      <c r="C4357" s="4">
        <v>42342</v>
      </c>
      <c r="D4357" s="4">
        <v>42345</v>
      </c>
      <c r="E4357" t="s">
        <v>34</v>
      </c>
      <c r="F4357" t="s">
        <v>1723</v>
      </c>
      <c r="G4357" t="s">
        <v>1724</v>
      </c>
      <c r="H4357" t="s">
        <v>37</v>
      </c>
      <c r="I4357" t="s">
        <v>38</v>
      </c>
      <c r="J4357" t="s">
        <v>5380</v>
      </c>
      <c r="K4357" t="s">
        <v>355</v>
      </c>
      <c r="L4357">
        <v>37042</v>
      </c>
      <c r="M4357" t="s">
        <v>41</v>
      </c>
      <c r="N4357" t="s">
        <v>2717</v>
      </c>
      <c r="O4357" t="s">
        <v>62</v>
      </c>
      <c r="P4357" t="s">
        <v>94</v>
      </c>
      <c r="Q4357" t="s">
        <v>2718</v>
      </c>
      <c r="R4357" s="1">
        <v>1598.058</v>
      </c>
      <c r="S4357">
        <v>7</v>
      </c>
      <c r="T4357">
        <f t="shared" si="68"/>
        <v>48</v>
      </c>
      <c r="U4357" t="s">
        <v>75</v>
      </c>
      <c r="V4357">
        <v>0.7</v>
      </c>
      <c r="W4357">
        <v>1118.6405999999999</v>
      </c>
      <c r="X4357" s="1">
        <v>-1118.6405999999999</v>
      </c>
      <c r="Y4357" s="1">
        <v>2716.6985999999997</v>
      </c>
      <c r="Z4357" t="s">
        <v>53</v>
      </c>
      <c r="AA4357" s="2">
        <v>-1065.3720000000001</v>
      </c>
      <c r="AB4357" s="3">
        <v>-0.66666666666666674</v>
      </c>
      <c r="AC4357" s="1">
        <v>-1544.7893999999999</v>
      </c>
      <c r="AD4357">
        <v>3</v>
      </c>
      <c r="AE4357">
        <v>3</v>
      </c>
      <c r="AF4357" t="s">
        <v>48</v>
      </c>
      <c r="AG4357">
        <v>2015</v>
      </c>
      <c r="AH4357">
        <f>COUNTBLANK(datos[[#This Row],[Row ID]:[Year sales]])</f>
        <v>0</v>
      </c>
    </row>
    <row r="4358" spans="1:34" x14ac:dyDescent="0.3">
      <c r="A4358">
        <v>4357</v>
      </c>
      <c r="B4358" t="s">
        <v>7470</v>
      </c>
      <c r="C4358" s="4">
        <v>42342</v>
      </c>
      <c r="D4358" s="4">
        <v>42345</v>
      </c>
      <c r="E4358" t="s">
        <v>34</v>
      </c>
      <c r="F4358" t="s">
        <v>1723</v>
      </c>
      <c r="G4358" t="s">
        <v>1724</v>
      </c>
      <c r="H4358" t="s">
        <v>37</v>
      </c>
      <c r="I4358" t="s">
        <v>38</v>
      </c>
      <c r="J4358" t="s">
        <v>5380</v>
      </c>
      <c r="K4358" t="s">
        <v>355</v>
      </c>
      <c r="L4358">
        <v>37042</v>
      </c>
      <c r="M4358" t="s">
        <v>41</v>
      </c>
      <c r="N4358" t="s">
        <v>2688</v>
      </c>
      <c r="O4358" t="s">
        <v>62</v>
      </c>
      <c r="P4358" t="s">
        <v>86</v>
      </c>
      <c r="Q4358" t="s">
        <v>2689</v>
      </c>
      <c r="R4358" s="1">
        <v>36.96</v>
      </c>
      <c r="S4358">
        <v>4</v>
      </c>
      <c r="T4358">
        <f t="shared" si="68"/>
        <v>17</v>
      </c>
      <c r="U4358" t="s">
        <v>52</v>
      </c>
      <c r="V4358">
        <v>0.2</v>
      </c>
      <c r="W4358">
        <v>7.3920000000000003</v>
      </c>
      <c r="X4358" s="1">
        <v>-7.3920000000000003</v>
      </c>
      <c r="Y4358" s="1">
        <v>44.352000000000004</v>
      </c>
      <c r="Z4358" t="s">
        <v>65</v>
      </c>
      <c r="AA4358" s="2">
        <v>12.012</v>
      </c>
      <c r="AB4358" s="3">
        <v>0.32500000000000001</v>
      </c>
      <c r="AC4358" s="1">
        <v>-17.556000000000001</v>
      </c>
      <c r="AD4358">
        <v>3</v>
      </c>
      <c r="AE4358">
        <v>3</v>
      </c>
      <c r="AF4358" t="s">
        <v>48</v>
      </c>
      <c r="AG4358">
        <v>2015</v>
      </c>
      <c r="AH4358">
        <f>COUNTBLANK(datos[[#This Row],[Row ID]:[Year sales]])</f>
        <v>0</v>
      </c>
    </row>
    <row r="4359" spans="1:34" x14ac:dyDescent="0.3">
      <c r="A4359">
        <v>4358</v>
      </c>
      <c r="B4359" t="s">
        <v>7471</v>
      </c>
      <c r="C4359" s="4">
        <v>43080</v>
      </c>
      <c r="D4359" s="4">
        <v>43080</v>
      </c>
      <c r="E4359" t="s">
        <v>1312</v>
      </c>
      <c r="F4359" t="s">
        <v>5614</v>
      </c>
      <c r="G4359" t="s">
        <v>5615</v>
      </c>
      <c r="H4359" t="s">
        <v>37</v>
      </c>
      <c r="I4359" t="s">
        <v>38</v>
      </c>
      <c r="J4359" t="s">
        <v>476</v>
      </c>
      <c r="K4359" t="s">
        <v>231</v>
      </c>
      <c r="L4359">
        <v>60505</v>
      </c>
      <c r="M4359" t="s">
        <v>125</v>
      </c>
      <c r="N4359" t="s">
        <v>1176</v>
      </c>
      <c r="O4359" t="s">
        <v>62</v>
      </c>
      <c r="P4359" t="s">
        <v>110</v>
      </c>
      <c r="Q4359" t="s">
        <v>1177</v>
      </c>
      <c r="R4359" s="1">
        <v>10.368</v>
      </c>
      <c r="S4359">
        <v>2</v>
      </c>
      <c r="T4359">
        <f t="shared" si="68"/>
        <v>24</v>
      </c>
      <c r="U4359" t="s">
        <v>46</v>
      </c>
      <c r="V4359">
        <v>0.2</v>
      </c>
      <c r="W4359">
        <v>2.0736000000000003</v>
      </c>
      <c r="X4359" s="1">
        <v>-2.0735999999999999</v>
      </c>
      <c r="Y4359" s="1">
        <v>12.441600000000001</v>
      </c>
      <c r="Z4359" t="s">
        <v>65</v>
      </c>
      <c r="AA4359" s="2">
        <v>3.6288</v>
      </c>
      <c r="AB4359" s="3">
        <v>0.35</v>
      </c>
      <c r="AC4359" s="1">
        <v>-4.6656000000000004</v>
      </c>
      <c r="AD4359">
        <v>0</v>
      </c>
      <c r="AE4359">
        <v>0</v>
      </c>
      <c r="AF4359" t="s">
        <v>48</v>
      </c>
      <c r="AG4359">
        <v>2017</v>
      </c>
      <c r="AH4359">
        <f>COUNTBLANK(datos[[#This Row],[Row ID]:[Year sales]])</f>
        <v>0</v>
      </c>
    </row>
    <row r="4360" spans="1:34" x14ac:dyDescent="0.3">
      <c r="A4360">
        <v>4359</v>
      </c>
      <c r="B4360" t="s">
        <v>7471</v>
      </c>
      <c r="C4360" s="4">
        <v>43080</v>
      </c>
      <c r="D4360" s="4">
        <v>43080</v>
      </c>
      <c r="E4360" t="s">
        <v>1312</v>
      </c>
      <c r="F4360" t="s">
        <v>5614</v>
      </c>
      <c r="G4360" t="s">
        <v>5615</v>
      </c>
      <c r="H4360" t="s">
        <v>37</v>
      </c>
      <c r="I4360" t="s">
        <v>38</v>
      </c>
      <c r="J4360" t="s">
        <v>476</v>
      </c>
      <c r="K4360" t="s">
        <v>231</v>
      </c>
      <c r="L4360">
        <v>60505</v>
      </c>
      <c r="M4360" t="s">
        <v>125</v>
      </c>
      <c r="N4360" t="s">
        <v>2458</v>
      </c>
      <c r="O4360" t="s">
        <v>43</v>
      </c>
      <c r="P4360" t="s">
        <v>83</v>
      </c>
      <c r="Q4360" t="s">
        <v>2459</v>
      </c>
      <c r="R4360" s="1">
        <v>77.72</v>
      </c>
      <c r="S4360">
        <v>1</v>
      </c>
      <c r="T4360">
        <f t="shared" si="68"/>
        <v>17</v>
      </c>
      <c r="U4360" t="s">
        <v>46</v>
      </c>
      <c r="V4360">
        <v>0.6</v>
      </c>
      <c r="W4360">
        <v>46.631999999999998</v>
      </c>
      <c r="X4360" s="1">
        <v>-46.631999999999998</v>
      </c>
      <c r="Y4360" s="1">
        <v>124.352</v>
      </c>
      <c r="Z4360" t="s">
        <v>99</v>
      </c>
      <c r="AA4360" s="2">
        <v>-66.061999999999998</v>
      </c>
      <c r="AB4360" s="3">
        <v>-0.85</v>
      </c>
      <c r="AC4360" s="1">
        <v>-97.15</v>
      </c>
      <c r="AD4360">
        <v>0</v>
      </c>
      <c r="AE4360">
        <v>0</v>
      </c>
      <c r="AF4360" t="s">
        <v>48</v>
      </c>
      <c r="AG4360">
        <v>2017</v>
      </c>
      <c r="AH4360">
        <f>COUNTBLANK(datos[[#This Row],[Row ID]:[Year sales]])</f>
        <v>0</v>
      </c>
    </row>
    <row r="4361" spans="1:34" x14ac:dyDescent="0.3">
      <c r="A4361">
        <v>4360</v>
      </c>
      <c r="B4361" t="s">
        <v>7471</v>
      </c>
      <c r="C4361" s="4">
        <v>43080</v>
      </c>
      <c r="D4361" s="4">
        <v>43080</v>
      </c>
      <c r="E4361" t="s">
        <v>1312</v>
      </c>
      <c r="F4361" t="s">
        <v>5614</v>
      </c>
      <c r="G4361" t="s">
        <v>5615</v>
      </c>
      <c r="H4361" t="s">
        <v>37</v>
      </c>
      <c r="I4361" t="s">
        <v>38</v>
      </c>
      <c r="J4361" t="s">
        <v>476</v>
      </c>
      <c r="K4361" t="s">
        <v>231</v>
      </c>
      <c r="L4361">
        <v>60505</v>
      </c>
      <c r="M4361" t="s">
        <v>125</v>
      </c>
      <c r="N4361" t="s">
        <v>3428</v>
      </c>
      <c r="O4361" t="s">
        <v>43</v>
      </c>
      <c r="P4361" t="s">
        <v>50</v>
      </c>
      <c r="Q4361" t="s">
        <v>3429</v>
      </c>
      <c r="R4361" s="1">
        <v>520.46400000000006</v>
      </c>
      <c r="S4361">
        <v>2</v>
      </c>
      <c r="T4361">
        <f t="shared" si="68"/>
        <v>31</v>
      </c>
      <c r="U4361" t="s">
        <v>46</v>
      </c>
      <c r="V4361">
        <v>0.3</v>
      </c>
      <c r="W4361">
        <v>156.13920000000002</v>
      </c>
      <c r="X4361" s="1">
        <v>-156.13919999999999</v>
      </c>
      <c r="Y4361" s="1">
        <v>676.60320000000002</v>
      </c>
      <c r="Z4361" t="s">
        <v>53</v>
      </c>
      <c r="AA4361" s="2">
        <v>-14.8704</v>
      </c>
      <c r="AB4361" s="3">
        <v>-2.8571428571428567E-2</v>
      </c>
      <c r="AC4361" s="1">
        <v>-379.1952</v>
      </c>
      <c r="AD4361">
        <v>0</v>
      </c>
      <c r="AE4361">
        <v>0</v>
      </c>
      <c r="AF4361" t="s">
        <v>48</v>
      </c>
      <c r="AG4361">
        <v>2017</v>
      </c>
      <c r="AH4361">
        <f>COUNTBLANK(datos[[#This Row],[Row ID]:[Year sales]])</f>
        <v>0</v>
      </c>
    </row>
    <row r="4362" spans="1:34" x14ac:dyDescent="0.3">
      <c r="A4362">
        <v>4361</v>
      </c>
      <c r="B4362" t="s">
        <v>7472</v>
      </c>
      <c r="C4362" s="4">
        <v>42511</v>
      </c>
      <c r="D4362" s="4">
        <v>42513</v>
      </c>
      <c r="E4362" t="s">
        <v>208</v>
      </c>
      <c r="F4362" t="s">
        <v>2431</v>
      </c>
      <c r="G4362" t="s">
        <v>2432</v>
      </c>
      <c r="H4362" t="s">
        <v>57</v>
      </c>
      <c r="I4362" t="s">
        <v>38</v>
      </c>
      <c r="J4362" t="s">
        <v>1421</v>
      </c>
      <c r="K4362" t="s">
        <v>1422</v>
      </c>
      <c r="L4362">
        <v>2886</v>
      </c>
      <c r="M4362" t="s">
        <v>168</v>
      </c>
      <c r="N4362" t="s">
        <v>7473</v>
      </c>
      <c r="O4362" t="s">
        <v>62</v>
      </c>
      <c r="P4362" t="s">
        <v>110</v>
      </c>
      <c r="Q4362" t="s">
        <v>206</v>
      </c>
      <c r="R4362" s="1">
        <v>111.96</v>
      </c>
      <c r="S4362">
        <v>2</v>
      </c>
      <c r="T4362">
        <f t="shared" si="68"/>
        <v>150</v>
      </c>
      <c r="U4362" t="s">
        <v>46</v>
      </c>
      <c r="V4362">
        <v>0</v>
      </c>
      <c r="W4362">
        <v>0</v>
      </c>
      <c r="X4362" s="1">
        <v>0</v>
      </c>
      <c r="Y4362" s="1">
        <v>111.96</v>
      </c>
      <c r="Z4362" t="s">
        <v>99</v>
      </c>
      <c r="AA4362" s="2">
        <v>54.860399999999998</v>
      </c>
      <c r="AB4362" s="3">
        <v>0.49</v>
      </c>
      <c r="AC4362" s="1">
        <v>-57.099600000000002</v>
      </c>
      <c r="AD4362">
        <v>2</v>
      </c>
      <c r="AE4362">
        <v>2</v>
      </c>
      <c r="AF4362" t="s">
        <v>48</v>
      </c>
      <c r="AG4362">
        <v>2016</v>
      </c>
      <c r="AH4362">
        <f>COUNTBLANK(datos[[#This Row],[Row ID]:[Year sales]])</f>
        <v>0</v>
      </c>
    </row>
    <row r="4363" spans="1:34" x14ac:dyDescent="0.3">
      <c r="A4363">
        <v>4362</v>
      </c>
      <c r="B4363" t="s">
        <v>7474</v>
      </c>
      <c r="C4363" s="4">
        <v>42783</v>
      </c>
      <c r="D4363" s="4">
        <v>42787</v>
      </c>
      <c r="E4363" t="s">
        <v>34</v>
      </c>
      <c r="F4363" t="s">
        <v>2746</v>
      </c>
      <c r="G4363" t="s">
        <v>2747</v>
      </c>
      <c r="H4363" t="s">
        <v>37</v>
      </c>
      <c r="I4363" t="s">
        <v>38</v>
      </c>
      <c r="J4363" t="s">
        <v>4296</v>
      </c>
      <c r="K4363" t="s">
        <v>758</v>
      </c>
      <c r="L4363">
        <v>70506</v>
      </c>
      <c r="M4363" t="s">
        <v>41</v>
      </c>
      <c r="N4363" t="s">
        <v>548</v>
      </c>
      <c r="O4363" t="s">
        <v>90</v>
      </c>
      <c r="P4363" t="s">
        <v>91</v>
      </c>
      <c r="Q4363" t="s">
        <v>549</v>
      </c>
      <c r="R4363" s="1">
        <v>29.16</v>
      </c>
      <c r="S4363">
        <v>3</v>
      </c>
      <c r="T4363">
        <f t="shared" si="68"/>
        <v>13</v>
      </c>
      <c r="U4363" t="s">
        <v>52</v>
      </c>
      <c r="V4363">
        <v>0</v>
      </c>
      <c r="W4363">
        <v>0</v>
      </c>
      <c r="X4363" s="1">
        <v>0</v>
      </c>
      <c r="Y4363" s="1">
        <v>29.16</v>
      </c>
      <c r="Z4363" t="s">
        <v>65</v>
      </c>
      <c r="AA4363" s="2">
        <v>8.4564000000000004</v>
      </c>
      <c r="AB4363" s="3">
        <v>0.29000000000000004</v>
      </c>
      <c r="AC4363" s="1">
        <v>-20.703600000000002</v>
      </c>
      <c r="AD4363">
        <v>4</v>
      </c>
      <c r="AE4363">
        <v>4</v>
      </c>
      <c r="AF4363" t="s">
        <v>48</v>
      </c>
      <c r="AG4363">
        <v>2017</v>
      </c>
      <c r="AH4363">
        <f>COUNTBLANK(datos[[#This Row],[Row ID]:[Year sales]])</f>
        <v>0</v>
      </c>
    </row>
    <row r="4364" spans="1:34" x14ac:dyDescent="0.3">
      <c r="A4364">
        <v>4363</v>
      </c>
      <c r="B4364" t="s">
        <v>7475</v>
      </c>
      <c r="C4364" s="4">
        <v>42875</v>
      </c>
      <c r="D4364" s="4">
        <v>42877</v>
      </c>
      <c r="E4364" t="s">
        <v>34</v>
      </c>
      <c r="F4364" t="s">
        <v>3329</v>
      </c>
      <c r="G4364" t="s">
        <v>3330</v>
      </c>
      <c r="H4364" t="s">
        <v>37</v>
      </c>
      <c r="I4364" t="s">
        <v>38</v>
      </c>
      <c r="J4364" t="s">
        <v>7476</v>
      </c>
      <c r="K4364" t="s">
        <v>7477</v>
      </c>
      <c r="L4364">
        <v>58103</v>
      </c>
      <c r="M4364" t="s">
        <v>125</v>
      </c>
      <c r="N4364" t="s">
        <v>1589</v>
      </c>
      <c r="O4364" t="s">
        <v>62</v>
      </c>
      <c r="P4364" t="s">
        <v>86</v>
      </c>
      <c r="Q4364" t="s">
        <v>1590</v>
      </c>
      <c r="R4364" s="1">
        <v>131.94</v>
      </c>
      <c r="S4364">
        <v>3</v>
      </c>
      <c r="T4364">
        <f t="shared" si="68"/>
        <v>27</v>
      </c>
      <c r="U4364" t="s">
        <v>52</v>
      </c>
      <c r="V4364">
        <v>0</v>
      </c>
      <c r="W4364">
        <v>0</v>
      </c>
      <c r="X4364" s="1">
        <v>0</v>
      </c>
      <c r="Y4364" s="1">
        <v>131.94</v>
      </c>
      <c r="Z4364" t="s">
        <v>99</v>
      </c>
      <c r="AA4364" s="2">
        <v>35.623800000000003</v>
      </c>
      <c r="AB4364" s="3">
        <v>0.27</v>
      </c>
      <c r="AC4364" s="1">
        <v>-96.316199999999995</v>
      </c>
      <c r="AD4364">
        <v>2</v>
      </c>
      <c r="AE4364">
        <v>2</v>
      </c>
      <c r="AF4364" t="s">
        <v>48</v>
      </c>
      <c r="AG4364">
        <v>2017</v>
      </c>
      <c r="AH4364">
        <f>COUNTBLANK(datos[[#This Row],[Row ID]:[Year sales]])</f>
        <v>0</v>
      </c>
    </row>
    <row r="4365" spans="1:34" x14ac:dyDescent="0.3">
      <c r="A4365">
        <v>4364</v>
      </c>
      <c r="B4365" t="s">
        <v>7475</v>
      </c>
      <c r="C4365" s="4">
        <v>42875</v>
      </c>
      <c r="D4365" s="4">
        <v>42877</v>
      </c>
      <c r="E4365" t="s">
        <v>34</v>
      </c>
      <c r="F4365" t="s">
        <v>3329</v>
      </c>
      <c r="G4365" t="s">
        <v>3330</v>
      </c>
      <c r="H4365" t="s">
        <v>37</v>
      </c>
      <c r="I4365" t="s">
        <v>38</v>
      </c>
      <c r="J4365" t="s">
        <v>7476</v>
      </c>
      <c r="K4365" t="s">
        <v>7477</v>
      </c>
      <c r="L4365">
        <v>58103</v>
      </c>
      <c r="M4365" t="s">
        <v>125</v>
      </c>
      <c r="N4365" t="s">
        <v>1268</v>
      </c>
      <c r="O4365" t="s">
        <v>62</v>
      </c>
      <c r="P4365" t="s">
        <v>86</v>
      </c>
      <c r="Q4365" t="s">
        <v>1269</v>
      </c>
      <c r="R4365" s="1">
        <v>25.92</v>
      </c>
      <c r="S4365">
        <v>4</v>
      </c>
      <c r="T4365">
        <f t="shared" si="68"/>
        <v>21</v>
      </c>
      <c r="U4365" t="s">
        <v>52</v>
      </c>
      <c r="V4365">
        <v>0</v>
      </c>
      <c r="W4365">
        <v>0</v>
      </c>
      <c r="X4365" s="1">
        <v>0</v>
      </c>
      <c r="Y4365" s="1">
        <v>25.92</v>
      </c>
      <c r="Z4365" t="s">
        <v>65</v>
      </c>
      <c r="AA4365" s="2">
        <v>8.2943999999999996</v>
      </c>
      <c r="AB4365" s="3">
        <v>0.31999999999999995</v>
      </c>
      <c r="AC4365" s="1">
        <v>-17.625599999999999</v>
      </c>
      <c r="AD4365">
        <v>2</v>
      </c>
      <c r="AE4365">
        <v>2</v>
      </c>
      <c r="AF4365" t="s">
        <v>48</v>
      </c>
      <c r="AG4365">
        <v>2017</v>
      </c>
      <c r="AH4365">
        <f>COUNTBLANK(datos[[#This Row],[Row ID]:[Year sales]])</f>
        <v>0</v>
      </c>
    </row>
    <row r="4366" spans="1:34" x14ac:dyDescent="0.3">
      <c r="A4366">
        <v>4365</v>
      </c>
      <c r="B4366" t="s">
        <v>7475</v>
      </c>
      <c r="C4366" s="4">
        <v>42875</v>
      </c>
      <c r="D4366" s="4">
        <v>42877</v>
      </c>
      <c r="E4366" t="s">
        <v>34</v>
      </c>
      <c r="F4366" t="s">
        <v>3329</v>
      </c>
      <c r="G4366" t="s">
        <v>3330</v>
      </c>
      <c r="H4366" t="s">
        <v>37</v>
      </c>
      <c r="I4366" t="s">
        <v>38</v>
      </c>
      <c r="J4366" t="s">
        <v>7476</v>
      </c>
      <c r="K4366" t="s">
        <v>7477</v>
      </c>
      <c r="L4366">
        <v>58103</v>
      </c>
      <c r="M4366" t="s">
        <v>125</v>
      </c>
      <c r="N4366" t="s">
        <v>2821</v>
      </c>
      <c r="O4366" t="s">
        <v>62</v>
      </c>
      <c r="P4366" t="s">
        <v>77</v>
      </c>
      <c r="Q4366" t="s">
        <v>2822</v>
      </c>
      <c r="R4366" s="1">
        <v>704.76</v>
      </c>
      <c r="S4366">
        <v>4</v>
      </c>
      <c r="T4366">
        <f t="shared" si="68"/>
        <v>26</v>
      </c>
      <c r="U4366" t="s">
        <v>52</v>
      </c>
      <c r="V4366">
        <v>0</v>
      </c>
      <c r="W4366">
        <v>0</v>
      </c>
      <c r="X4366" s="1">
        <v>0</v>
      </c>
      <c r="Y4366" s="1">
        <v>704.76</v>
      </c>
      <c r="Z4366" t="s">
        <v>53</v>
      </c>
      <c r="AA4366" s="2">
        <v>162.09479999999999</v>
      </c>
      <c r="AB4366" s="3">
        <v>0.22999999999999998</v>
      </c>
      <c r="AC4366" s="1">
        <v>-542.66520000000003</v>
      </c>
      <c r="AD4366">
        <v>2</v>
      </c>
      <c r="AE4366">
        <v>2</v>
      </c>
      <c r="AF4366" t="s">
        <v>48</v>
      </c>
      <c r="AG4366">
        <v>2017</v>
      </c>
      <c r="AH4366">
        <f>COUNTBLANK(datos[[#This Row],[Row ID]:[Year sales]])</f>
        <v>0</v>
      </c>
    </row>
    <row r="4367" spans="1:34" x14ac:dyDescent="0.3">
      <c r="A4367">
        <v>4366</v>
      </c>
      <c r="B4367" t="s">
        <v>7475</v>
      </c>
      <c r="C4367" s="4">
        <v>42875</v>
      </c>
      <c r="D4367" s="4">
        <v>42877</v>
      </c>
      <c r="E4367" t="s">
        <v>34</v>
      </c>
      <c r="F4367" t="s">
        <v>3329</v>
      </c>
      <c r="G4367" t="s">
        <v>3330</v>
      </c>
      <c r="H4367" t="s">
        <v>37</v>
      </c>
      <c r="I4367" t="s">
        <v>38</v>
      </c>
      <c r="J4367" t="s">
        <v>7476</v>
      </c>
      <c r="K4367" t="s">
        <v>7477</v>
      </c>
      <c r="L4367">
        <v>58103</v>
      </c>
      <c r="M4367" t="s">
        <v>125</v>
      </c>
      <c r="N4367" t="s">
        <v>4421</v>
      </c>
      <c r="O4367" t="s">
        <v>62</v>
      </c>
      <c r="P4367" t="s">
        <v>289</v>
      </c>
      <c r="Q4367" t="s">
        <v>583</v>
      </c>
      <c r="R4367" s="1">
        <v>7.41</v>
      </c>
      <c r="S4367">
        <v>3</v>
      </c>
      <c r="T4367">
        <f t="shared" si="68"/>
        <v>215</v>
      </c>
      <c r="U4367" t="s">
        <v>52</v>
      </c>
      <c r="V4367">
        <v>0</v>
      </c>
      <c r="W4367">
        <v>0</v>
      </c>
      <c r="X4367" s="1">
        <v>0</v>
      </c>
      <c r="Y4367" s="1">
        <v>7.41</v>
      </c>
      <c r="Z4367" t="s">
        <v>65</v>
      </c>
      <c r="AA4367" s="2">
        <v>3.4826999999999999</v>
      </c>
      <c r="AB4367" s="3">
        <v>0.47</v>
      </c>
      <c r="AC4367" s="1">
        <v>-3.9272999999999998</v>
      </c>
      <c r="AD4367">
        <v>2</v>
      </c>
      <c r="AE4367">
        <v>2</v>
      </c>
      <c r="AF4367" t="s">
        <v>48</v>
      </c>
      <c r="AG4367">
        <v>2017</v>
      </c>
      <c r="AH4367">
        <f>COUNTBLANK(datos[[#This Row],[Row ID]:[Year sales]])</f>
        <v>0</v>
      </c>
    </row>
    <row r="4368" spans="1:34" x14ac:dyDescent="0.3">
      <c r="A4368">
        <v>4367</v>
      </c>
      <c r="B4368" t="s">
        <v>7475</v>
      </c>
      <c r="C4368" s="4">
        <v>42875</v>
      </c>
      <c r="D4368" s="4">
        <v>42877</v>
      </c>
      <c r="E4368" t="s">
        <v>34</v>
      </c>
      <c r="F4368" t="s">
        <v>3329</v>
      </c>
      <c r="G4368" t="s">
        <v>3330</v>
      </c>
      <c r="H4368" t="s">
        <v>37</v>
      </c>
      <c r="I4368" t="s">
        <v>38</v>
      </c>
      <c r="J4368" t="s">
        <v>7476</v>
      </c>
      <c r="K4368" t="s">
        <v>7477</v>
      </c>
      <c r="L4368">
        <v>58103</v>
      </c>
      <c r="M4368" t="s">
        <v>125</v>
      </c>
      <c r="N4368" t="s">
        <v>6676</v>
      </c>
      <c r="O4368" t="s">
        <v>62</v>
      </c>
      <c r="P4368" t="s">
        <v>86</v>
      </c>
      <c r="Q4368" t="s">
        <v>6677</v>
      </c>
      <c r="R4368" s="1">
        <v>21.5</v>
      </c>
      <c r="S4368">
        <v>10</v>
      </c>
      <c r="T4368">
        <f t="shared" si="68"/>
        <v>22</v>
      </c>
      <c r="U4368" t="s">
        <v>75</v>
      </c>
      <c r="V4368">
        <v>0</v>
      </c>
      <c r="W4368">
        <v>0</v>
      </c>
      <c r="X4368" s="1">
        <v>0</v>
      </c>
      <c r="Y4368" s="1">
        <v>21.5</v>
      </c>
      <c r="Z4368" t="s">
        <v>65</v>
      </c>
      <c r="AA4368" s="2">
        <v>7.0949999999999998</v>
      </c>
      <c r="AB4368" s="3">
        <v>0.33</v>
      </c>
      <c r="AC4368" s="1">
        <v>-14.404999999999999</v>
      </c>
      <c r="AD4368">
        <v>2</v>
      </c>
      <c r="AE4368">
        <v>2</v>
      </c>
      <c r="AF4368" t="s">
        <v>48</v>
      </c>
      <c r="AG4368">
        <v>2017</v>
      </c>
      <c r="AH4368">
        <f>COUNTBLANK(datos[[#This Row],[Row ID]:[Year sales]])</f>
        <v>0</v>
      </c>
    </row>
    <row r="4369" spans="1:34" x14ac:dyDescent="0.3">
      <c r="A4369">
        <v>4368</v>
      </c>
      <c r="B4369" t="s">
        <v>7478</v>
      </c>
      <c r="C4369" s="4">
        <v>42989</v>
      </c>
      <c r="D4369" s="4">
        <v>42991</v>
      </c>
      <c r="E4369" t="s">
        <v>34</v>
      </c>
      <c r="F4369" t="s">
        <v>621</v>
      </c>
      <c r="G4369" t="s">
        <v>622</v>
      </c>
      <c r="H4369" t="s">
        <v>37</v>
      </c>
      <c r="I4369" t="s">
        <v>38</v>
      </c>
      <c r="J4369" t="s">
        <v>323</v>
      </c>
      <c r="K4369" t="s">
        <v>231</v>
      </c>
      <c r="L4369">
        <v>60623</v>
      </c>
      <c r="M4369" t="s">
        <v>125</v>
      </c>
      <c r="N4369" t="s">
        <v>5433</v>
      </c>
      <c r="O4369" t="s">
        <v>62</v>
      </c>
      <c r="P4369" t="s">
        <v>289</v>
      </c>
      <c r="Q4369" t="s">
        <v>5434</v>
      </c>
      <c r="R4369" s="1">
        <v>10.528</v>
      </c>
      <c r="S4369">
        <v>4</v>
      </c>
      <c r="T4369">
        <f t="shared" si="68"/>
        <v>23</v>
      </c>
      <c r="U4369" t="s">
        <v>52</v>
      </c>
      <c r="V4369">
        <v>0.2</v>
      </c>
      <c r="W4369">
        <v>2.1056000000000004</v>
      </c>
      <c r="X4369" s="1">
        <v>-2.1055999999999999</v>
      </c>
      <c r="Y4369" s="1">
        <v>12.633600000000001</v>
      </c>
      <c r="Z4369" t="s">
        <v>65</v>
      </c>
      <c r="AA4369" s="2">
        <v>3.29</v>
      </c>
      <c r="AB4369" s="3">
        <v>0.3125</v>
      </c>
      <c r="AC4369" s="1">
        <v>-5.1323999999999996</v>
      </c>
      <c r="AD4369">
        <v>2</v>
      </c>
      <c r="AE4369">
        <v>2</v>
      </c>
      <c r="AF4369" t="s">
        <v>48</v>
      </c>
      <c r="AG4369">
        <v>2017</v>
      </c>
      <c r="AH4369">
        <f>COUNTBLANK(datos[[#This Row],[Row ID]:[Year sales]])</f>
        <v>0</v>
      </c>
    </row>
    <row r="4370" spans="1:34" x14ac:dyDescent="0.3">
      <c r="A4370">
        <v>4369</v>
      </c>
      <c r="B4370" t="s">
        <v>7478</v>
      </c>
      <c r="C4370" s="4">
        <v>42989</v>
      </c>
      <c r="D4370" s="4">
        <v>42991</v>
      </c>
      <c r="E4370" t="s">
        <v>34</v>
      </c>
      <c r="F4370" t="s">
        <v>621</v>
      </c>
      <c r="G4370" t="s">
        <v>622</v>
      </c>
      <c r="H4370" t="s">
        <v>37</v>
      </c>
      <c r="I4370" t="s">
        <v>38</v>
      </c>
      <c r="J4370" t="s">
        <v>323</v>
      </c>
      <c r="K4370" t="s">
        <v>231</v>
      </c>
      <c r="L4370">
        <v>60623</v>
      </c>
      <c r="M4370" t="s">
        <v>125</v>
      </c>
      <c r="N4370" t="s">
        <v>2482</v>
      </c>
      <c r="O4370" t="s">
        <v>62</v>
      </c>
      <c r="P4370" t="s">
        <v>110</v>
      </c>
      <c r="Q4370" t="s">
        <v>2483</v>
      </c>
      <c r="R4370" s="1">
        <v>20.544</v>
      </c>
      <c r="S4370">
        <v>6</v>
      </c>
      <c r="T4370">
        <f t="shared" si="68"/>
        <v>18</v>
      </c>
      <c r="U4370" t="s">
        <v>75</v>
      </c>
      <c r="V4370">
        <v>0.2</v>
      </c>
      <c r="W4370">
        <v>4.1088000000000005</v>
      </c>
      <c r="X4370" s="1">
        <v>-4.1087999999999996</v>
      </c>
      <c r="Y4370" s="1">
        <v>24.652799999999999</v>
      </c>
      <c r="Z4370" t="s">
        <v>65</v>
      </c>
      <c r="AA4370" s="2">
        <v>6.42</v>
      </c>
      <c r="AB4370" s="3">
        <v>0.3125</v>
      </c>
      <c r="AC4370" s="1">
        <v>-10.0152</v>
      </c>
      <c r="AD4370">
        <v>2</v>
      </c>
      <c r="AE4370">
        <v>2</v>
      </c>
      <c r="AF4370" t="s">
        <v>48</v>
      </c>
      <c r="AG4370">
        <v>2017</v>
      </c>
      <c r="AH4370">
        <f>COUNTBLANK(datos[[#This Row],[Row ID]:[Year sales]])</f>
        <v>0</v>
      </c>
    </row>
    <row r="4371" spans="1:34" x14ac:dyDescent="0.3">
      <c r="A4371">
        <v>4370</v>
      </c>
      <c r="B4371" t="s">
        <v>7479</v>
      </c>
      <c r="C4371" s="4">
        <v>42679</v>
      </c>
      <c r="D4371" s="4">
        <v>42684</v>
      </c>
      <c r="E4371" t="s">
        <v>67</v>
      </c>
      <c r="F4371" t="s">
        <v>6178</v>
      </c>
      <c r="G4371" t="s">
        <v>6179</v>
      </c>
      <c r="H4371" t="s">
        <v>122</v>
      </c>
      <c r="I4371" t="s">
        <v>38</v>
      </c>
      <c r="J4371" t="s">
        <v>1503</v>
      </c>
      <c r="K4371" t="s">
        <v>274</v>
      </c>
      <c r="L4371">
        <v>46226</v>
      </c>
      <c r="M4371" t="s">
        <v>125</v>
      </c>
      <c r="N4371" t="s">
        <v>2124</v>
      </c>
      <c r="O4371" t="s">
        <v>62</v>
      </c>
      <c r="P4371" t="s">
        <v>94</v>
      </c>
      <c r="Q4371" t="s">
        <v>2125</v>
      </c>
      <c r="R4371" s="1">
        <v>104.9</v>
      </c>
      <c r="S4371">
        <v>5</v>
      </c>
      <c r="T4371">
        <f t="shared" si="68"/>
        <v>43</v>
      </c>
      <c r="U4371" t="s">
        <v>75</v>
      </c>
      <c r="V4371">
        <v>0</v>
      </c>
      <c r="W4371">
        <v>0</v>
      </c>
      <c r="X4371" s="1">
        <v>0</v>
      </c>
      <c r="Y4371" s="1">
        <v>104.9</v>
      </c>
      <c r="Z4371" t="s">
        <v>99</v>
      </c>
      <c r="AA4371" s="2">
        <v>50.351999999999997</v>
      </c>
      <c r="AB4371" s="3">
        <v>0.47999999999999993</v>
      </c>
      <c r="AC4371" s="1">
        <v>-54.548000000000002</v>
      </c>
      <c r="AD4371">
        <v>5</v>
      </c>
      <c r="AE4371">
        <v>5</v>
      </c>
      <c r="AF4371" t="s">
        <v>48</v>
      </c>
      <c r="AG4371">
        <v>2016</v>
      </c>
      <c r="AH4371">
        <f>COUNTBLANK(datos[[#This Row],[Row ID]:[Year sales]])</f>
        <v>0</v>
      </c>
    </row>
    <row r="4372" spans="1:34" x14ac:dyDescent="0.3">
      <c r="A4372">
        <v>4371</v>
      </c>
      <c r="B4372" t="s">
        <v>7479</v>
      </c>
      <c r="C4372" s="4">
        <v>42679</v>
      </c>
      <c r="D4372" s="4">
        <v>42684</v>
      </c>
      <c r="E4372" t="s">
        <v>67</v>
      </c>
      <c r="F4372" t="s">
        <v>6178</v>
      </c>
      <c r="G4372" t="s">
        <v>6179</v>
      </c>
      <c r="H4372" t="s">
        <v>122</v>
      </c>
      <c r="I4372" t="s">
        <v>38</v>
      </c>
      <c r="J4372" t="s">
        <v>1503</v>
      </c>
      <c r="K4372" t="s">
        <v>274</v>
      </c>
      <c r="L4372">
        <v>46226</v>
      </c>
      <c r="M4372" t="s">
        <v>125</v>
      </c>
      <c r="N4372" t="s">
        <v>6874</v>
      </c>
      <c r="O4372" t="s">
        <v>62</v>
      </c>
      <c r="P4372" t="s">
        <v>86</v>
      </c>
      <c r="Q4372" t="s">
        <v>6875</v>
      </c>
      <c r="R4372" s="1">
        <v>39.68</v>
      </c>
      <c r="S4372">
        <v>2</v>
      </c>
      <c r="T4372">
        <f t="shared" si="68"/>
        <v>24</v>
      </c>
      <c r="U4372" t="s">
        <v>46</v>
      </c>
      <c r="V4372">
        <v>0</v>
      </c>
      <c r="W4372">
        <v>0</v>
      </c>
      <c r="X4372" s="1">
        <v>0</v>
      </c>
      <c r="Y4372" s="1">
        <v>39.68</v>
      </c>
      <c r="Z4372" t="s">
        <v>65</v>
      </c>
      <c r="AA4372" s="2">
        <v>16.268799999999999</v>
      </c>
      <c r="AB4372" s="3">
        <v>0.41</v>
      </c>
      <c r="AC4372" s="1">
        <v>-23.411200000000001</v>
      </c>
      <c r="AD4372">
        <v>5</v>
      </c>
      <c r="AE4372">
        <v>5</v>
      </c>
      <c r="AF4372" t="s">
        <v>48</v>
      </c>
      <c r="AG4372">
        <v>2016</v>
      </c>
      <c r="AH4372">
        <f>COUNTBLANK(datos[[#This Row],[Row ID]:[Year sales]])</f>
        <v>0</v>
      </c>
    </row>
    <row r="4373" spans="1:34" x14ac:dyDescent="0.3">
      <c r="A4373">
        <v>4372</v>
      </c>
      <c r="B4373" t="s">
        <v>7479</v>
      </c>
      <c r="C4373" s="4">
        <v>42679</v>
      </c>
      <c r="D4373" s="4">
        <v>42684</v>
      </c>
      <c r="E4373" t="s">
        <v>67</v>
      </c>
      <c r="F4373" t="s">
        <v>6178</v>
      </c>
      <c r="G4373" t="s">
        <v>6179</v>
      </c>
      <c r="H4373" t="s">
        <v>122</v>
      </c>
      <c r="I4373" t="s">
        <v>38</v>
      </c>
      <c r="J4373" t="s">
        <v>1503</v>
      </c>
      <c r="K4373" t="s">
        <v>274</v>
      </c>
      <c r="L4373">
        <v>46226</v>
      </c>
      <c r="M4373" t="s">
        <v>125</v>
      </c>
      <c r="N4373" t="s">
        <v>7480</v>
      </c>
      <c r="O4373" t="s">
        <v>62</v>
      </c>
      <c r="P4373" t="s">
        <v>63</v>
      </c>
      <c r="Q4373" t="s">
        <v>7481</v>
      </c>
      <c r="R4373" s="1">
        <v>51.75</v>
      </c>
      <c r="S4373">
        <v>5</v>
      </c>
      <c r="T4373">
        <f t="shared" si="68"/>
        <v>15</v>
      </c>
      <c r="U4373" t="s">
        <v>75</v>
      </c>
      <c r="V4373">
        <v>0</v>
      </c>
      <c r="W4373">
        <v>0</v>
      </c>
      <c r="X4373" s="1">
        <v>0</v>
      </c>
      <c r="Y4373" s="1">
        <v>51.75</v>
      </c>
      <c r="Z4373" t="s">
        <v>99</v>
      </c>
      <c r="AA4373" s="2">
        <v>24.84</v>
      </c>
      <c r="AB4373" s="3">
        <v>0.48</v>
      </c>
      <c r="AC4373" s="1">
        <v>-26.91</v>
      </c>
      <c r="AD4373">
        <v>5</v>
      </c>
      <c r="AE4373">
        <v>5</v>
      </c>
      <c r="AF4373" t="s">
        <v>48</v>
      </c>
      <c r="AG4373">
        <v>2016</v>
      </c>
      <c r="AH4373">
        <f>COUNTBLANK(datos[[#This Row],[Row ID]:[Year sales]])</f>
        <v>0</v>
      </c>
    </row>
    <row r="4374" spans="1:34" x14ac:dyDescent="0.3">
      <c r="A4374">
        <v>4373</v>
      </c>
      <c r="B4374" t="s">
        <v>7482</v>
      </c>
      <c r="C4374" s="4">
        <v>42939</v>
      </c>
      <c r="D4374" s="4">
        <v>42941</v>
      </c>
      <c r="E4374" t="s">
        <v>34</v>
      </c>
      <c r="F4374" t="s">
        <v>262</v>
      </c>
      <c r="G4374" t="s">
        <v>263</v>
      </c>
      <c r="H4374" t="s">
        <v>37</v>
      </c>
      <c r="I4374" t="s">
        <v>38</v>
      </c>
      <c r="J4374" t="s">
        <v>7483</v>
      </c>
      <c r="K4374" t="s">
        <v>274</v>
      </c>
      <c r="L4374">
        <v>46514</v>
      </c>
      <c r="M4374" t="s">
        <v>125</v>
      </c>
      <c r="N4374" t="s">
        <v>1020</v>
      </c>
      <c r="O4374" t="s">
        <v>62</v>
      </c>
      <c r="P4374" t="s">
        <v>86</v>
      </c>
      <c r="Q4374" t="s">
        <v>1021</v>
      </c>
      <c r="R4374" s="1">
        <v>11.68</v>
      </c>
      <c r="S4374">
        <v>2</v>
      </c>
      <c r="T4374">
        <f t="shared" si="68"/>
        <v>15</v>
      </c>
      <c r="U4374" t="s">
        <v>46</v>
      </c>
      <c r="V4374">
        <v>0</v>
      </c>
      <c r="W4374">
        <v>0</v>
      </c>
      <c r="X4374" s="1">
        <v>0</v>
      </c>
      <c r="Y4374" s="1">
        <v>11.68</v>
      </c>
      <c r="Z4374" t="s">
        <v>65</v>
      </c>
      <c r="AA4374" s="2">
        <v>5.4896000000000003</v>
      </c>
      <c r="AB4374" s="3">
        <v>0.47000000000000003</v>
      </c>
      <c r="AC4374" s="1">
        <v>-6.1904000000000003</v>
      </c>
      <c r="AD4374">
        <v>2</v>
      </c>
      <c r="AE4374">
        <v>2</v>
      </c>
      <c r="AF4374" t="s">
        <v>48</v>
      </c>
      <c r="AG4374">
        <v>2017</v>
      </c>
      <c r="AH4374">
        <f>COUNTBLANK(datos[[#This Row],[Row ID]:[Year sales]])</f>
        <v>0</v>
      </c>
    </row>
    <row r="4375" spans="1:34" x14ac:dyDescent="0.3">
      <c r="A4375">
        <v>4374</v>
      </c>
      <c r="B4375" t="s">
        <v>7482</v>
      </c>
      <c r="C4375" s="4">
        <v>42939</v>
      </c>
      <c r="D4375" s="4">
        <v>42941</v>
      </c>
      <c r="E4375" t="s">
        <v>34</v>
      </c>
      <c r="F4375" t="s">
        <v>262</v>
      </c>
      <c r="G4375" t="s">
        <v>263</v>
      </c>
      <c r="H4375" t="s">
        <v>37</v>
      </c>
      <c r="I4375" t="s">
        <v>38</v>
      </c>
      <c r="J4375" t="s">
        <v>7483</v>
      </c>
      <c r="K4375" t="s">
        <v>274</v>
      </c>
      <c r="L4375">
        <v>46514</v>
      </c>
      <c r="M4375" t="s">
        <v>125</v>
      </c>
      <c r="N4375" t="s">
        <v>5644</v>
      </c>
      <c r="O4375" t="s">
        <v>90</v>
      </c>
      <c r="P4375" t="s">
        <v>181</v>
      </c>
      <c r="Q4375" t="s">
        <v>6831</v>
      </c>
      <c r="R4375" s="1">
        <v>159.75</v>
      </c>
      <c r="S4375">
        <v>5</v>
      </c>
      <c r="T4375">
        <f t="shared" si="68"/>
        <v>17</v>
      </c>
      <c r="U4375" t="s">
        <v>75</v>
      </c>
      <c r="V4375">
        <v>0</v>
      </c>
      <c r="W4375">
        <v>0</v>
      </c>
      <c r="X4375" s="1">
        <v>0</v>
      </c>
      <c r="Y4375" s="1">
        <v>159.75</v>
      </c>
      <c r="Z4375" t="s">
        <v>99</v>
      </c>
      <c r="AA4375" s="2">
        <v>11.182499999999999</v>
      </c>
      <c r="AB4375" s="3">
        <v>6.9999999999999993E-2</v>
      </c>
      <c r="AC4375" s="1">
        <v>-148.5675</v>
      </c>
      <c r="AD4375">
        <v>2</v>
      </c>
      <c r="AE4375">
        <v>2</v>
      </c>
      <c r="AF4375" t="s">
        <v>48</v>
      </c>
      <c r="AG4375">
        <v>2017</v>
      </c>
      <c r="AH4375">
        <f>COUNTBLANK(datos[[#This Row],[Row ID]:[Year sales]])</f>
        <v>0</v>
      </c>
    </row>
    <row r="4376" spans="1:34" x14ac:dyDescent="0.3">
      <c r="A4376">
        <v>4375</v>
      </c>
      <c r="B4376" t="s">
        <v>7484</v>
      </c>
      <c r="C4376" s="4">
        <v>42692</v>
      </c>
      <c r="D4376" s="4">
        <v>42698</v>
      </c>
      <c r="E4376" t="s">
        <v>67</v>
      </c>
      <c r="F4376" t="s">
        <v>1001</v>
      </c>
      <c r="G4376" t="s">
        <v>1002</v>
      </c>
      <c r="H4376" t="s">
        <v>57</v>
      </c>
      <c r="I4376" t="s">
        <v>38</v>
      </c>
      <c r="J4376" t="s">
        <v>4283</v>
      </c>
      <c r="K4376" t="s">
        <v>518</v>
      </c>
      <c r="L4376">
        <v>44240</v>
      </c>
      <c r="M4376" t="s">
        <v>168</v>
      </c>
      <c r="N4376" t="s">
        <v>7485</v>
      </c>
      <c r="O4376" t="s">
        <v>62</v>
      </c>
      <c r="P4376" t="s">
        <v>97</v>
      </c>
      <c r="Q4376" t="s">
        <v>7486</v>
      </c>
      <c r="R4376" s="1">
        <v>103.968</v>
      </c>
      <c r="S4376">
        <v>6</v>
      </c>
      <c r="T4376">
        <f t="shared" si="68"/>
        <v>17</v>
      </c>
      <c r="U4376" t="s">
        <v>75</v>
      </c>
      <c r="V4376">
        <v>0.2</v>
      </c>
      <c r="W4376">
        <v>20.793600000000001</v>
      </c>
      <c r="X4376" s="1">
        <v>-20.793600000000001</v>
      </c>
      <c r="Y4376" s="1">
        <v>124.7616</v>
      </c>
      <c r="Z4376" t="s">
        <v>99</v>
      </c>
      <c r="AA4376" s="2">
        <v>16.8948</v>
      </c>
      <c r="AB4376" s="3">
        <v>0.16250000000000001</v>
      </c>
      <c r="AC4376" s="1">
        <v>-66.279600000000002</v>
      </c>
      <c r="AD4376">
        <v>6</v>
      </c>
      <c r="AE4376">
        <v>6</v>
      </c>
      <c r="AF4376" t="s">
        <v>48</v>
      </c>
      <c r="AG4376">
        <v>2016</v>
      </c>
      <c r="AH4376">
        <f>COUNTBLANK(datos[[#This Row],[Row ID]:[Year sales]])</f>
        <v>0</v>
      </c>
    </row>
    <row r="4377" spans="1:34" x14ac:dyDescent="0.3">
      <c r="A4377">
        <v>4376</v>
      </c>
      <c r="B4377" t="s">
        <v>7487</v>
      </c>
      <c r="C4377" s="4">
        <v>41754</v>
      </c>
      <c r="D4377" s="4">
        <v>41759</v>
      </c>
      <c r="E4377" t="s">
        <v>67</v>
      </c>
      <c r="F4377" t="s">
        <v>3865</v>
      </c>
      <c r="G4377" t="s">
        <v>3866</v>
      </c>
      <c r="H4377" t="s">
        <v>122</v>
      </c>
      <c r="I4377" t="s">
        <v>38</v>
      </c>
      <c r="J4377" t="s">
        <v>7488</v>
      </c>
      <c r="K4377" t="s">
        <v>59</v>
      </c>
      <c r="L4377">
        <v>91776</v>
      </c>
      <c r="M4377" t="s">
        <v>60</v>
      </c>
      <c r="N4377" t="s">
        <v>358</v>
      </c>
      <c r="O4377" t="s">
        <v>43</v>
      </c>
      <c r="P4377" t="s">
        <v>83</v>
      </c>
      <c r="Q4377" t="s">
        <v>359</v>
      </c>
      <c r="R4377" s="1">
        <v>303.25</v>
      </c>
      <c r="S4377">
        <v>5</v>
      </c>
      <c r="T4377">
        <f t="shared" si="68"/>
        <v>24</v>
      </c>
      <c r="U4377" t="s">
        <v>75</v>
      </c>
      <c r="V4377">
        <v>0</v>
      </c>
      <c r="W4377">
        <v>0</v>
      </c>
      <c r="X4377" s="1">
        <v>0</v>
      </c>
      <c r="Y4377" s="1">
        <v>303.25</v>
      </c>
      <c r="Z4377" t="s">
        <v>47</v>
      </c>
      <c r="AA4377" s="2">
        <v>63.682499999999997</v>
      </c>
      <c r="AB4377" s="3">
        <v>0.21</v>
      </c>
      <c r="AC4377" s="1">
        <v>-239.5675</v>
      </c>
      <c r="AD4377">
        <v>5</v>
      </c>
      <c r="AE4377">
        <v>5</v>
      </c>
      <c r="AF4377" t="s">
        <v>48</v>
      </c>
      <c r="AG4377">
        <v>2014</v>
      </c>
      <c r="AH4377">
        <f>COUNTBLANK(datos[[#This Row],[Row ID]:[Year sales]])</f>
        <v>0</v>
      </c>
    </row>
    <row r="4378" spans="1:34" x14ac:dyDescent="0.3">
      <c r="A4378">
        <v>4377</v>
      </c>
      <c r="B4378" t="s">
        <v>7487</v>
      </c>
      <c r="C4378" s="4">
        <v>41754</v>
      </c>
      <c r="D4378" s="4">
        <v>41759</v>
      </c>
      <c r="E4378" t="s">
        <v>67</v>
      </c>
      <c r="F4378" t="s">
        <v>3865</v>
      </c>
      <c r="G4378" t="s">
        <v>3866</v>
      </c>
      <c r="H4378" t="s">
        <v>122</v>
      </c>
      <c r="I4378" t="s">
        <v>38</v>
      </c>
      <c r="J4378" t="s">
        <v>7488</v>
      </c>
      <c r="K4378" t="s">
        <v>59</v>
      </c>
      <c r="L4378">
        <v>91776</v>
      </c>
      <c r="M4378" t="s">
        <v>60</v>
      </c>
      <c r="N4378" t="s">
        <v>5255</v>
      </c>
      <c r="O4378" t="s">
        <v>62</v>
      </c>
      <c r="P4378" t="s">
        <v>97</v>
      </c>
      <c r="Q4378" t="s">
        <v>5256</v>
      </c>
      <c r="R4378" s="1">
        <v>270.72000000000003</v>
      </c>
      <c r="S4378">
        <v>3</v>
      </c>
      <c r="T4378">
        <f t="shared" si="68"/>
        <v>9</v>
      </c>
      <c r="U4378" t="s">
        <v>52</v>
      </c>
      <c r="V4378">
        <v>0</v>
      </c>
      <c r="W4378">
        <v>0</v>
      </c>
      <c r="X4378" s="1">
        <v>0</v>
      </c>
      <c r="Y4378" s="1">
        <v>270.72000000000003</v>
      </c>
      <c r="Z4378" t="s">
        <v>47</v>
      </c>
      <c r="AA4378" s="2">
        <v>78.508799999999994</v>
      </c>
      <c r="AB4378" s="3">
        <v>0.28999999999999992</v>
      </c>
      <c r="AC4378" s="1">
        <v>-192.21119999999999</v>
      </c>
      <c r="AD4378">
        <v>5</v>
      </c>
      <c r="AE4378">
        <v>5</v>
      </c>
      <c r="AF4378" t="s">
        <v>48</v>
      </c>
      <c r="AG4378">
        <v>2014</v>
      </c>
      <c r="AH4378">
        <f>COUNTBLANK(datos[[#This Row],[Row ID]:[Year sales]])</f>
        <v>0</v>
      </c>
    </row>
    <row r="4379" spans="1:34" x14ac:dyDescent="0.3">
      <c r="A4379">
        <v>4378</v>
      </c>
      <c r="B4379" t="s">
        <v>7487</v>
      </c>
      <c r="C4379" s="4">
        <v>41754</v>
      </c>
      <c r="D4379" s="4">
        <v>41759</v>
      </c>
      <c r="E4379" t="s">
        <v>67</v>
      </c>
      <c r="F4379" t="s">
        <v>3865</v>
      </c>
      <c r="G4379" t="s">
        <v>3866</v>
      </c>
      <c r="H4379" t="s">
        <v>122</v>
      </c>
      <c r="I4379" t="s">
        <v>38</v>
      </c>
      <c r="J4379" t="s">
        <v>7488</v>
      </c>
      <c r="K4379" t="s">
        <v>59</v>
      </c>
      <c r="L4379">
        <v>91776</v>
      </c>
      <c r="M4379" t="s">
        <v>60</v>
      </c>
      <c r="N4379" t="s">
        <v>3428</v>
      </c>
      <c r="O4379" t="s">
        <v>43</v>
      </c>
      <c r="P4379" t="s">
        <v>50</v>
      </c>
      <c r="Q4379" t="s">
        <v>3429</v>
      </c>
      <c r="R4379" s="1">
        <v>1487.04</v>
      </c>
      <c r="S4379">
        <v>5</v>
      </c>
      <c r="T4379">
        <f t="shared" si="68"/>
        <v>31</v>
      </c>
      <c r="U4379" t="s">
        <v>75</v>
      </c>
      <c r="V4379">
        <v>0.2</v>
      </c>
      <c r="W4379">
        <v>297.40800000000002</v>
      </c>
      <c r="X4379" s="1">
        <v>-297.40800000000002</v>
      </c>
      <c r="Y4379" s="1">
        <v>1784.4479999999999</v>
      </c>
      <c r="Z4379" t="s">
        <v>53</v>
      </c>
      <c r="AA4379" s="2">
        <v>148.70400000000001</v>
      </c>
      <c r="AB4379" s="3">
        <v>0.1</v>
      </c>
      <c r="AC4379" s="1">
        <v>-1040.9280000000001</v>
      </c>
      <c r="AD4379">
        <v>5</v>
      </c>
      <c r="AE4379">
        <v>5</v>
      </c>
      <c r="AF4379" t="s">
        <v>48</v>
      </c>
      <c r="AG4379">
        <v>2014</v>
      </c>
      <c r="AH4379">
        <f>COUNTBLANK(datos[[#This Row],[Row ID]:[Year sales]])</f>
        <v>0</v>
      </c>
    </row>
    <row r="4380" spans="1:34" x14ac:dyDescent="0.3">
      <c r="A4380">
        <v>4379</v>
      </c>
      <c r="B4380" t="s">
        <v>7489</v>
      </c>
      <c r="C4380" s="4">
        <v>42338</v>
      </c>
      <c r="D4380" s="4">
        <v>42340</v>
      </c>
      <c r="E4380" t="s">
        <v>34</v>
      </c>
      <c r="F4380" t="s">
        <v>321</v>
      </c>
      <c r="G4380" t="s">
        <v>322</v>
      </c>
      <c r="H4380" t="s">
        <v>122</v>
      </c>
      <c r="I4380" t="s">
        <v>38</v>
      </c>
      <c r="J4380" t="s">
        <v>39</v>
      </c>
      <c r="K4380" t="s">
        <v>40</v>
      </c>
      <c r="L4380">
        <v>42420</v>
      </c>
      <c r="M4380" t="s">
        <v>41</v>
      </c>
      <c r="N4380" t="s">
        <v>2982</v>
      </c>
      <c r="O4380" t="s">
        <v>62</v>
      </c>
      <c r="P4380" t="s">
        <v>193</v>
      </c>
      <c r="Q4380" t="s">
        <v>2983</v>
      </c>
      <c r="R4380" s="1">
        <v>17.48</v>
      </c>
      <c r="S4380">
        <v>2</v>
      </c>
      <c r="T4380">
        <f t="shared" si="68"/>
        <v>37</v>
      </c>
      <c r="U4380" t="s">
        <v>46</v>
      </c>
      <c r="V4380">
        <v>0</v>
      </c>
      <c r="W4380">
        <v>0</v>
      </c>
      <c r="X4380" s="1">
        <v>0</v>
      </c>
      <c r="Y4380" s="1">
        <v>17.48</v>
      </c>
      <c r="Z4380" t="s">
        <v>65</v>
      </c>
      <c r="AA4380" s="2">
        <v>8.2156000000000002</v>
      </c>
      <c r="AB4380" s="3">
        <v>0.47000000000000003</v>
      </c>
      <c r="AC4380" s="1">
        <v>-9.2644000000000002</v>
      </c>
      <c r="AD4380">
        <v>2</v>
      </c>
      <c r="AE4380">
        <v>2</v>
      </c>
      <c r="AF4380" t="s">
        <v>48</v>
      </c>
      <c r="AG4380">
        <v>2015</v>
      </c>
      <c r="AH4380">
        <f>COUNTBLANK(datos[[#This Row],[Row ID]:[Year sales]])</f>
        <v>0</v>
      </c>
    </row>
    <row r="4381" spans="1:34" x14ac:dyDescent="0.3">
      <c r="A4381">
        <v>4380</v>
      </c>
      <c r="B4381" t="s">
        <v>7489</v>
      </c>
      <c r="C4381" s="4">
        <v>42338</v>
      </c>
      <c r="D4381" s="4">
        <v>42340</v>
      </c>
      <c r="E4381" t="s">
        <v>34</v>
      </c>
      <c r="F4381" t="s">
        <v>321</v>
      </c>
      <c r="G4381" t="s">
        <v>322</v>
      </c>
      <c r="H4381" t="s">
        <v>122</v>
      </c>
      <c r="I4381" t="s">
        <v>38</v>
      </c>
      <c r="J4381" t="s">
        <v>39</v>
      </c>
      <c r="K4381" t="s">
        <v>40</v>
      </c>
      <c r="L4381">
        <v>42420</v>
      </c>
      <c r="M4381" t="s">
        <v>41</v>
      </c>
      <c r="N4381" t="s">
        <v>3317</v>
      </c>
      <c r="O4381" t="s">
        <v>62</v>
      </c>
      <c r="P4381" t="s">
        <v>193</v>
      </c>
      <c r="Q4381" t="s">
        <v>3318</v>
      </c>
      <c r="R4381" s="1">
        <v>71.88</v>
      </c>
      <c r="S4381">
        <v>2</v>
      </c>
      <c r="T4381">
        <f t="shared" si="68"/>
        <v>17</v>
      </c>
      <c r="U4381" t="s">
        <v>46</v>
      </c>
      <c r="V4381">
        <v>0</v>
      </c>
      <c r="W4381">
        <v>0</v>
      </c>
      <c r="X4381" s="1">
        <v>0</v>
      </c>
      <c r="Y4381" s="1">
        <v>71.88</v>
      </c>
      <c r="Z4381" t="s">
        <v>99</v>
      </c>
      <c r="AA4381" s="2">
        <v>32.345999999999997</v>
      </c>
      <c r="AB4381" s="3">
        <v>0.44999999999999996</v>
      </c>
      <c r="AC4381" s="1">
        <v>-39.533999999999999</v>
      </c>
      <c r="AD4381">
        <v>2</v>
      </c>
      <c r="AE4381">
        <v>2</v>
      </c>
      <c r="AF4381" t="s">
        <v>48</v>
      </c>
      <c r="AG4381">
        <v>2015</v>
      </c>
      <c r="AH4381">
        <f>COUNTBLANK(datos[[#This Row],[Row ID]:[Year sales]])</f>
        <v>0</v>
      </c>
    </row>
    <row r="4382" spans="1:34" x14ac:dyDescent="0.3">
      <c r="A4382">
        <v>4381</v>
      </c>
      <c r="B4382" t="s">
        <v>7490</v>
      </c>
      <c r="C4382" s="4">
        <v>42302</v>
      </c>
      <c r="D4382" s="4">
        <v>42307</v>
      </c>
      <c r="E4382" t="s">
        <v>67</v>
      </c>
      <c r="F4382" t="s">
        <v>5087</v>
      </c>
      <c r="G4382" t="s">
        <v>5088</v>
      </c>
      <c r="H4382" t="s">
        <v>37</v>
      </c>
      <c r="I4382" t="s">
        <v>38</v>
      </c>
      <c r="J4382" t="s">
        <v>147</v>
      </c>
      <c r="K4382" t="s">
        <v>59</v>
      </c>
      <c r="L4382">
        <v>94110</v>
      </c>
      <c r="M4382" t="s">
        <v>60</v>
      </c>
      <c r="N4382" t="s">
        <v>2470</v>
      </c>
      <c r="O4382" t="s">
        <v>62</v>
      </c>
      <c r="P4382" t="s">
        <v>86</v>
      </c>
      <c r="Q4382" t="s">
        <v>2471</v>
      </c>
      <c r="R4382" s="1">
        <v>60.45</v>
      </c>
      <c r="S4382">
        <v>3</v>
      </c>
      <c r="T4382">
        <f t="shared" si="68"/>
        <v>17</v>
      </c>
      <c r="U4382" t="s">
        <v>52</v>
      </c>
      <c r="V4382">
        <v>0</v>
      </c>
      <c r="W4382">
        <v>0</v>
      </c>
      <c r="X4382" s="1">
        <v>0</v>
      </c>
      <c r="Y4382" s="1">
        <v>60.45</v>
      </c>
      <c r="Z4382" t="s">
        <v>99</v>
      </c>
      <c r="AA4382" s="2">
        <v>16.3215</v>
      </c>
      <c r="AB4382" s="3">
        <v>0.27</v>
      </c>
      <c r="AC4382" s="1">
        <v>-44.128500000000003</v>
      </c>
      <c r="AD4382">
        <v>5</v>
      </c>
      <c r="AE4382">
        <v>5</v>
      </c>
      <c r="AF4382" t="s">
        <v>48</v>
      </c>
      <c r="AG4382">
        <v>2015</v>
      </c>
      <c r="AH4382">
        <f>COUNTBLANK(datos[[#This Row],[Row ID]:[Year sales]])</f>
        <v>0</v>
      </c>
    </row>
    <row r="4383" spans="1:34" x14ac:dyDescent="0.3">
      <c r="A4383">
        <v>4382</v>
      </c>
      <c r="B4383" t="s">
        <v>7490</v>
      </c>
      <c r="C4383" s="4">
        <v>42302</v>
      </c>
      <c r="D4383" s="4">
        <v>42307</v>
      </c>
      <c r="E4383" t="s">
        <v>67</v>
      </c>
      <c r="F4383" t="s">
        <v>5087</v>
      </c>
      <c r="G4383" t="s">
        <v>5088</v>
      </c>
      <c r="H4383" t="s">
        <v>37</v>
      </c>
      <c r="I4383" t="s">
        <v>38</v>
      </c>
      <c r="J4383" t="s">
        <v>147</v>
      </c>
      <c r="K4383" t="s">
        <v>59</v>
      </c>
      <c r="L4383">
        <v>94110</v>
      </c>
      <c r="M4383" t="s">
        <v>60</v>
      </c>
      <c r="N4383" t="s">
        <v>1725</v>
      </c>
      <c r="O4383" t="s">
        <v>43</v>
      </c>
      <c r="P4383" t="s">
        <v>73</v>
      </c>
      <c r="Q4383" t="s">
        <v>1726</v>
      </c>
      <c r="R4383" s="1">
        <v>253.17599999999999</v>
      </c>
      <c r="S4383">
        <v>3</v>
      </c>
      <c r="T4383">
        <f t="shared" si="68"/>
        <v>11</v>
      </c>
      <c r="U4383" t="s">
        <v>52</v>
      </c>
      <c r="V4383">
        <v>0.2</v>
      </c>
      <c r="W4383">
        <v>50.635199999999998</v>
      </c>
      <c r="X4383" s="1">
        <v>-50.635199999999998</v>
      </c>
      <c r="Y4383" s="1">
        <v>303.81119999999999</v>
      </c>
      <c r="Z4383" t="s">
        <v>47</v>
      </c>
      <c r="AA4383" s="2">
        <v>-31.646999999999998</v>
      </c>
      <c r="AB4383" s="3">
        <v>-0.125</v>
      </c>
      <c r="AC4383" s="1">
        <v>-234.18780000000001</v>
      </c>
      <c r="AD4383">
        <v>5</v>
      </c>
      <c r="AE4383">
        <v>5</v>
      </c>
      <c r="AF4383" t="s">
        <v>48</v>
      </c>
      <c r="AG4383">
        <v>2015</v>
      </c>
      <c r="AH4383">
        <f>COUNTBLANK(datos[[#This Row],[Row ID]:[Year sales]])</f>
        <v>0</v>
      </c>
    </row>
    <row r="4384" spans="1:34" x14ac:dyDescent="0.3">
      <c r="A4384">
        <v>4383</v>
      </c>
      <c r="B4384" t="s">
        <v>7491</v>
      </c>
      <c r="C4384" s="4">
        <v>42205</v>
      </c>
      <c r="D4384" s="4">
        <v>42212</v>
      </c>
      <c r="E4384" t="s">
        <v>67</v>
      </c>
      <c r="F4384" t="s">
        <v>1352</v>
      </c>
      <c r="G4384" t="s">
        <v>1353</v>
      </c>
      <c r="H4384" t="s">
        <v>37</v>
      </c>
      <c r="I4384" t="s">
        <v>38</v>
      </c>
      <c r="J4384" t="s">
        <v>6120</v>
      </c>
      <c r="K4384" t="s">
        <v>231</v>
      </c>
      <c r="L4384">
        <v>60035</v>
      </c>
      <c r="M4384" t="s">
        <v>125</v>
      </c>
      <c r="N4384" t="s">
        <v>2415</v>
      </c>
      <c r="O4384" t="s">
        <v>62</v>
      </c>
      <c r="P4384" t="s">
        <v>94</v>
      </c>
      <c r="Q4384" t="s">
        <v>2416</v>
      </c>
      <c r="R4384" s="1">
        <v>2.88</v>
      </c>
      <c r="S4384">
        <v>5</v>
      </c>
      <c r="T4384">
        <f t="shared" si="68"/>
        <v>50</v>
      </c>
      <c r="U4384" t="s">
        <v>75</v>
      </c>
      <c r="V4384">
        <v>0.8</v>
      </c>
      <c r="W4384">
        <v>2.3039999999999998</v>
      </c>
      <c r="X4384" s="1">
        <v>-2.3039999999999998</v>
      </c>
      <c r="Y4384" s="1">
        <v>5.1839999999999993</v>
      </c>
      <c r="Z4384" t="s">
        <v>65</v>
      </c>
      <c r="AA4384" s="2">
        <v>-4.4640000000000004</v>
      </c>
      <c r="AB4384" s="3">
        <v>-1.5500000000000003</v>
      </c>
      <c r="AC4384" s="1">
        <v>-5.04</v>
      </c>
      <c r="AD4384">
        <v>7</v>
      </c>
      <c r="AE4384">
        <v>7</v>
      </c>
      <c r="AF4384" t="s">
        <v>48</v>
      </c>
      <c r="AG4384">
        <v>2015</v>
      </c>
      <c r="AH4384">
        <f>COUNTBLANK(datos[[#This Row],[Row ID]:[Year sales]])</f>
        <v>0</v>
      </c>
    </row>
    <row r="4385" spans="1:34" x14ac:dyDescent="0.3">
      <c r="A4385">
        <v>4384</v>
      </c>
      <c r="B4385" t="s">
        <v>7491</v>
      </c>
      <c r="C4385" s="4">
        <v>42205</v>
      </c>
      <c r="D4385" s="4">
        <v>42212</v>
      </c>
      <c r="E4385" t="s">
        <v>67</v>
      </c>
      <c r="F4385" t="s">
        <v>1352</v>
      </c>
      <c r="G4385" t="s">
        <v>1353</v>
      </c>
      <c r="H4385" t="s">
        <v>37</v>
      </c>
      <c r="I4385" t="s">
        <v>38</v>
      </c>
      <c r="J4385" t="s">
        <v>6120</v>
      </c>
      <c r="K4385" t="s">
        <v>231</v>
      </c>
      <c r="L4385">
        <v>60035</v>
      </c>
      <c r="M4385" t="s">
        <v>125</v>
      </c>
      <c r="N4385" t="s">
        <v>7492</v>
      </c>
      <c r="O4385" t="s">
        <v>43</v>
      </c>
      <c r="P4385" t="s">
        <v>44</v>
      </c>
      <c r="Q4385" t="s">
        <v>7493</v>
      </c>
      <c r="R4385" s="1">
        <v>384.94400000000002</v>
      </c>
      <c r="S4385">
        <v>4</v>
      </c>
      <c r="T4385">
        <f t="shared" si="68"/>
        <v>9</v>
      </c>
      <c r="U4385" t="s">
        <v>52</v>
      </c>
      <c r="V4385">
        <v>0.3</v>
      </c>
      <c r="W4385">
        <v>115.4832</v>
      </c>
      <c r="X4385" s="1">
        <v>-115.4832</v>
      </c>
      <c r="Y4385" s="1">
        <v>500.42720000000003</v>
      </c>
      <c r="Z4385" t="s">
        <v>53</v>
      </c>
      <c r="AA4385" s="2">
        <v>-126.4816</v>
      </c>
      <c r="AB4385" s="3">
        <v>-0.32857142857142857</v>
      </c>
      <c r="AC4385" s="1">
        <v>-395.94240000000002</v>
      </c>
      <c r="AD4385">
        <v>7</v>
      </c>
      <c r="AE4385">
        <v>7</v>
      </c>
      <c r="AF4385" t="s">
        <v>48</v>
      </c>
      <c r="AG4385">
        <v>2015</v>
      </c>
      <c r="AH4385">
        <f>COUNTBLANK(datos[[#This Row],[Row ID]:[Year sales]])</f>
        <v>0</v>
      </c>
    </row>
    <row r="4386" spans="1:34" x14ac:dyDescent="0.3">
      <c r="A4386">
        <v>4385</v>
      </c>
      <c r="B4386" t="s">
        <v>7491</v>
      </c>
      <c r="C4386" s="4">
        <v>42205</v>
      </c>
      <c r="D4386" s="4">
        <v>42212</v>
      </c>
      <c r="E4386" t="s">
        <v>67</v>
      </c>
      <c r="F4386" t="s">
        <v>1352</v>
      </c>
      <c r="G4386" t="s">
        <v>1353</v>
      </c>
      <c r="H4386" t="s">
        <v>37</v>
      </c>
      <c r="I4386" t="s">
        <v>38</v>
      </c>
      <c r="J4386" t="s">
        <v>6120</v>
      </c>
      <c r="K4386" t="s">
        <v>231</v>
      </c>
      <c r="L4386">
        <v>60035</v>
      </c>
      <c r="M4386" t="s">
        <v>125</v>
      </c>
      <c r="N4386" t="s">
        <v>2609</v>
      </c>
      <c r="O4386" t="s">
        <v>90</v>
      </c>
      <c r="P4386" t="s">
        <v>91</v>
      </c>
      <c r="Q4386" t="s">
        <v>2610</v>
      </c>
      <c r="R4386" s="1">
        <v>153.584</v>
      </c>
      <c r="S4386">
        <v>2</v>
      </c>
      <c r="T4386">
        <f t="shared" si="68"/>
        <v>43</v>
      </c>
      <c r="U4386" t="s">
        <v>46</v>
      </c>
      <c r="V4386">
        <v>0.2</v>
      </c>
      <c r="W4386">
        <v>30.716800000000003</v>
      </c>
      <c r="X4386" s="1">
        <v>-30.716799999999999</v>
      </c>
      <c r="Y4386" s="1">
        <v>184.30080000000001</v>
      </c>
      <c r="Z4386" t="s">
        <v>99</v>
      </c>
      <c r="AA4386" s="2">
        <v>13.438599999999999</v>
      </c>
      <c r="AB4386" s="3">
        <v>8.7499999999999994E-2</v>
      </c>
      <c r="AC4386" s="1">
        <v>-109.4286</v>
      </c>
      <c r="AD4386">
        <v>7</v>
      </c>
      <c r="AE4386">
        <v>7</v>
      </c>
      <c r="AF4386" t="s">
        <v>48</v>
      </c>
      <c r="AG4386">
        <v>2015</v>
      </c>
      <c r="AH4386">
        <f>COUNTBLANK(datos[[#This Row],[Row ID]:[Year sales]])</f>
        <v>0</v>
      </c>
    </row>
    <row r="4387" spans="1:34" x14ac:dyDescent="0.3">
      <c r="A4387">
        <v>4386</v>
      </c>
      <c r="B4387" t="s">
        <v>7491</v>
      </c>
      <c r="C4387" s="4">
        <v>42205</v>
      </c>
      <c r="D4387" s="4">
        <v>42212</v>
      </c>
      <c r="E4387" t="s">
        <v>67</v>
      </c>
      <c r="F4387" t="s">
        <v>1352</v>
      </c>
      <c r="G4387" t="s">
        <v>1353</v>
      </c>
      <c r="H4387" t="s">
        <v>37</v>
      </c>
      <c r="I4387" t="s">
        <v>38</v>
      </c>
      <c r="J4387" t="s">
        <v>6120</v>
      </c>
      <c r="K4387" t="s">
        <v>231</v>
      </c>
      <c r="L4387">
        <v>60035</v>
      </c>
      <c r="M4387" t="s">
        <v>125</v>
      </c>
      <c r="N4387" t="s">
        <v>221</v>
      </c>
      <c r="O4387" t="s">
        <v>43</v>
      </c>
      <c r="P4387" t="s">
        <v>44</v>
      </c>
      <c r="Q4387" t="s">
        <v>222</v>
      </c>
      <c r="R4387" s="1">
        <v>913.43</v>
      </c>
      <c r="S4387">
        <v>5</v>
      </c>
      <c r="T4387">
        <f t="shared" si="68"/>
        <v>35</v>
      </c>
      <c r="U4387" t="s">
        <v>75</v>
      </c>
      <c r="V4387">
        <v>0.3</v>
      </c>
      <c r="W4387">
        <v>274.029</v>
      </c>
      <c r="X4387" s="1">
        <v>-274.029</v>
      </c>
      <c r="Y4387" s="1">
        <v>1187.4589999999998</v>
      </c>
      <c r="Z4387" t="s">
        <v>53</v>
      </c>
      <c r="AA4387" s="2">
        <v>-52.195999999999998</v>
      </c>
      <c r="AB4387" s="3">
        <v>-5.7142857142857141E-2</v>
      </c>
      <c r="AC4387" s="1">
        <v>-691.59699999999998</v>
      </c>
      <c r="AD4387">
        <v>7</v>
      </c>
      <c r="AE4387">
        <v>7</v>
      </c>
      <c r="AF4387" t="s">
        <v>48</v>
      </c>
      <c r="AG4387">
        <v>2015</v>
      </c>
      <c r="AH4387">
        <f>COUNTBLANK(datos[[#This Row],[Row ID]:[Year sales]])</f>
        <v>0</v>
      </c>
    </row>
    <row r="4388" spans="1:34" x14ac:dyDescent="0.3">
      <c r="A4388">
        <v>4387</v>
      </c>
      <c r="B4388" t="s">
        <v>7494</v>
      </c>
      <c r="C4388" s="4">
        <v>42670</v>
      </c>
      <c r="D4388" s="4">
        <v>42676</v>
      </c>
      <c r="E4388" t="s">
        <v>67</v>
      </c>
      <c r="F4388" t="s">
        <v>1406</v>
      </c>
      <c r="G4388" t="s">
        <v>1407</v>
      </c>
      <c r="H4388" t="s">
        <v>57</v>
      </c>
      <c r="I4388" t="s">
        <v>38</v>
      </c>
      <c r="J4388" t="s">
        <v>147</v>
      </c>
      <c r="K4388" t="s">
        <v>59</v>
      </c>
      <c r="L4388">
        <v>94122</v>
      </c>
      <c r="M4388" t="s">
        <v>60</v>
      </c>
      <c r="N4388" t="s">
        <v>7376</v>
      </c>
      <c r="O4388" t="s">
        <v>62</v>
      </c>
      <c r="P4388" t="s">
        <v>97</v>
      </c>
      <c r="Q4388" t="s">
        <v>1452</v>
      </c>
      <c r="R4388" s="1">
        <v>43.92</v>
      </c>
      <c r="S4388">
        <v>4</v>
      </c>
      <c r="T4388">
        <f t="shared" si="68"/>
        <v>52</v>
      </c>
      <c r="U4388" t="s">
        <v>52</v>
      </c>
      <c r="V4388">
        <v>0</v>
      </c>
      <c r="W4388">
        <v>0</v>
      </c>
      <c r="X4388" s="1">
        <v>0</v>
      </c>
      <c r="Y4388" s="1">
        <v>43.92</v>
      </c>
      <c r="Z4388" t="s">
        <v>65</v>
      </c>
      <c r="AA4388" s="2">
        <v>11.8584</v>
      </c>
      <c r="AB4388" s="3">
        <v>0.26999999999999996</v>
      </c>
      <c r="AC4388" s="1">
        <v>-32.061599999999999</v>
      </c>
      <c r="AD4388">
        <v>6</v>
      </c>
      <c r="AE4388">
        <v>6</v>
      </c>
      <c r="AF4388" t="s">
        <v>48</v>
      </c>
      <c r="AG4388">
        <v>2016</v>
      </c>
      <c r="AH4388">
        <f>COUNTBLANK(datos[[#This Row],[Row ID]:[Year sales]])</f>
        <v>0</v>
      </c>
    </row>
    <row r="4389" spans="1:34" x14ac:dyDescent="0.3">
      <c r="A4389">
        <v>4388</v>
      </c>
      <c r="B4389" t="s">
        <v>7494</v>
      </c>
      <c r="C4389" s="4">
        <v>42670</v>
      </c>
      <c r="D4389" s="4">
        <v>42676</v>
      </c>
      <c r="E4389" t="s">
        <v>67</v>
      </c>
      <c r="F4389" t="s">
        <v>1406</v>
      </c>
      <c r="G4389" t="s">
        <v>1407</v>
      </c>
      <c r="H4389" t="s">
        <v>57</v>
      </c>
      <c r="I4389" t="s">
        <v>38</v>
      </c>
      <c r="J4389" t="s">
        <v>147</v>
      </c>
      <c r="K4389" t="s">
        <v>59</v>
      </c>
      <c r="L4389">
        <v>94122</v>
      </c>
      <c r="M4389" t="s">
        <v>60</v>
      </c>
      <c r="N4389" t="s">
        <v>4521</v>
      </c>
      <c r="O4389" t="s">
        <v>62</v>
      </c>
      <c r="P4389" t="s">
        <v>94</v>
      </c>
      <c r="Q4389" t="s">
        <v>4522</v>
      </c>
      <c r="R4389" s="1">
        <v>25.032</v>
      </c>
      <c r="S4389">
        <v>3</v>
      </c>
      <c r="T4389">
        <f t="shared" si="68"/>
        <v>39</v>
      </c>
      <c r="U4389" t="s">
        <v>52</v>
      </c>
      <c r="V4389">
        <v>0.2</v>
      </c>
      <c r="W4389">
        <v>5.0064000000000002</v>
      </c>
      <c r="X4389" s="1">
        <v>-5.0064000000000002</v>
      </c>
      <c r="Y4389" s="1">
        <v>30.038399999999999</v>
      </c>
      <c r="Z4389" t="s">
        <v>65</v>
      </c>
      <c r="AA4389" s="2">
        <v>7.8224999999999998</v>
      </c>
      <c r="AB4389" s="3">
        <v>0.3125</v>
      </c>
      <c r="AC4389" s="1">
        <v>-12.203099999999999</v>
      </c>
      <c r="AD4389">
        <v>6</v>
      </c>
      <c r="AE4389">
        <v>6</v>
      </c>
      <c r="AF4389" t="s">
        <v>48</v>
      </c>
      <c r="AG4389">
        <v>2016</v>
      </c>
      <c r="AH4389">
        <f>COUNTBLANK(datos[[#This Row],[Row ID]:[Year sales]])</f>
        <v>0</v>
      </c>
    </row>
    <row r="4390" spans="1:34" x14ac:dyDescent="0.3">
      <c r="A4390">
        <v>4389</v>
      </c>
      <c r="B4390" t="s">
        <v>7495</v>
      </c>
      <c r="C4390" s="4">
        <v>43059</v>
      </c>
      <c r="D4390" s="4">
        <v>43061</v>
      </c>
      <c r="E4390" t="s">
        <v>208</v>
      </c>
      <c r="F4390" t="s">
        <v>2528</v>
      </c>
      <c r="G4390" t="s">
        <v>2529</v>
      </c>
      <c r="H4390" t="s">
        <v>37</v>
      </c>
      <c r="I4390" t="s">
        <v>38</v>
      </c>
      <c r="J4390" t="s">
        <v>286</v>
      </c>
      <c r="K4390" t="s">
        <v>287</v>
      </c>
      <c r="L4390">
        <v>10035</v>
      </c>
      <c r="M4390" t="s">
        <v>168</v>
      </c>
      <c r="N4390" t="s">
        <v>2575</v>
      </c>
      <c r="O4390" t="s">
        <v>62</v>
      </c>
      <c r="P4390" t="s">
        <v>110</v>
      </c>
      <c r="Q4390" t="s">
        <v>2576</v>
      </c>
      <c r="R4390" s="1">
        <v>46.76</v>
      </c>
      <c r="S4390">
        <v>7</v>
      </c>
      <c r="T4390">
        <f t="shared" si="68"/>
        <v>26</v>
      </c>
      <c r="U4390" t="s">
        <v>75</v>
      </c>
      <c r="V4390">
        <v>0</v>
      </c>
      <c r="W4390">
        <v>0</v>
      </c>
      <c r="X4390" s="1">
        <v>0</v>
      </c>
      <c r="Y4390" s="1">
        <v>46.76</v>
      </c>
      <c r="Z4390" t="s">
        <v>65</v>
      </c>
      <c r="AA4390" s="2">
        <v>22.444800000000001</v>
      </c>
      <c r="AB4390" s="3">
        <v>0.48000000000000004</v>
      </c>
      <c r="AC4390" s="1">
        <v>-24.315200000000001</v>
      </c>
      <c r="AD4390">
        <v>2</v>
      </c>
      <c r="AE4390">
        <v>2</v>
      </c>
      <c r="AF4390" t="s">
        <v>48</v>
      </c>
      <c r="AG4390">
        <v>2017</v>
      </c>
      <c r="AH4390">
        <f>COUNTBLANK(datos[[#This Row],[Row ID]:[Year sales]])</f>
        <v>0</v>
      </c>
    </row>
    <row r="4391" spans="1:34" x14ac:dyDescent="0.3">
      <c r="A4391">
        <v>4390</v>
      </c>
      <c r="B4391" t="s">
        <v>7495</v>
      </c>
      <c r="C4391" s="4">
        <v>43059</v>
      </c>
      <c r="D4391" s="4">
        <v>43061</v>
      </c>
      <c r="E4391" t="s">
        <v>208</v>
      </c>
      <c r="F4391" t="s">
        <v>2528</v>
      </c>
      <c r="G4391" t="s">
        <v>2529</v>
      </c>
      <c r="H4391" t="s">
        <v>37</v>
      </c>
      <c r="I4391" t="s">
        <v>38</v>
      </c>
      <c r="J4391" t="s">
        <v>286</v>
      </c>
      <c r="K4391" t="s">
        <v>287</v>
      </c>
      <c r="L4391">
        <v>10035</v>
      </c>
      <c r="M4391" t="s">
        <v>168</v>
      </c>
      <c r="N4391" t="s">
        <v>4504</v>
      </c>
      <c r="O4391" t="s">
        <v>43</v>
      </c>
      <c r="P4391" t="s">
        <v>44</v>
      </c>
      <c r="Q4391" t="s">
        <v>4505</v>
      </c>
      <c r="R4391" s="1">
        <v>183.96799999999999</v>
      </c>
      <c r="S4391">
        <v>2</v>
      </c>
      <c r="T4391">
        <f t="shared" si="68"/>
        <v>19</v>
      </c>
      <c r="U4391" t="s">
        <v>46</v>
      </c>
      <c r="V4391">
        <v>0.2</v>
      </c>
      <c r="W4391">
        <v>36.793599999999998</v>
      </c>
      <c r="X4391" s="1">
        <v>-36.793599999999998</v>
      </c>
      <c r="Y4391" s="1">
        <v>220.76159999999999</v>
      </c>
      <c r="Z4391" t="s">
        <v>47</v>
      </c>
      <c r="AA4391" s="2">
        <v>-25.2956</v>
      </c>
      <c r="AB4391" s="3">
        <v>-0.13750000000000001</v>
      </c>
      <c r="AC4391" s="1">
        <v>-172.47</v>
      </c>
      <c r="AD4391">
        <v>2</v>
      </c>
      <c r="AE4391">
        <v>2</v>
      </c>
      <c r="AF4391" t="s">
        <v>48</v>
      </c>
      <c r="AG4391">
        <v>2017</v>
      </c>
      <c r="AH4391">
        <f>COUNTBLANK(datos[[#This Row],[Row ID]:[Year sales]])</f>
        <v>0</v>
      </c>
    </row>
    <row r="4392" spans="1:34" x14ac:dyDescent="0.3">
      <c r="A4392">
        <v>4391</v>
      </c>
      <c r="B4392" t="s">
        <v>7495</v>
      </c>
      <c r="C4392" s="4">
        <v>43059</v>
      </c>
      <c r="D4392" s="4">
        <v>43061</v>
      </c>
      <c r="E4392" t="s">
        <v>208</v>
      </c>
      <c r="F4392" t="s">
        <v>2528</v>
      </c>
      <c r="G4392" t="s">
        <v>2529</v>
      </c>
      <c r="H4392" t="s">
        <v>37</v>
      </c>
      <c r="I4392" t="s">
        <v>38</v>
      </c>
      <c r="J4392" t="s">
        <v>286</v>
      </c>
      <c r="K4392" t="s">
        <v>287</v>
      </c>
      <c r="L4392">
        <v>10035</v>
      </c>
      <c r="M4392" t="s">
        <v>168</v>
      </c>
      <c r="N4392" t="s">
        <v>6174</v>
      </c>
      <c r="O4392" t="s">
        <v>90</v>
      </c>
      <c r="P4392" t="s">
        <v>91</v>
      </c>
      <c r="Q4392" t="s">
        <v>6175</v>
      </c>
      <c r="R4392" s="1">
        <v>1259.97</v>
      </c>
      <c r="S4392">
        <v>3</v>
      </c>
      <c r="T4392">
        <f t="shared" si="68"/>
        <v>39</v>
      </c>
      <c r="U4392" t="s">
        <v>52</v>
      </c>
      <c r="V4392">
        <v>0</v>
      </c>
      <c r="W4392">
        <v>0</v>
      </c>
      <c r="X4392" s="1">
        <v>0</v>
      </c>
      <c r="Y4392" s="1">
        <v>1259.97</v>
      </c>
      <c r="Z4392" t="s">
        <v>53</v>
      </c>
      <c r="AA4392" s="2">
        <v>327.59219999999999</v>
      </c>
      <c r="AB4392" s="3">
        <v>0.26</v>
      </c>
      <c r="AC4392" s="1">
        <v>-932.37779999999998</v>
      </c>
      <c r="AD4392">
        <v>2</v>
      </c>
      <c r="AE4392">
        <v>2</v>
      </c>
      <c r="AF4392" t="s">
        <v>48</v>
      </c>
      <c r="AG4392">
        <v>2017</v>
      </c>
      <c r="AH4392">
        <f>COUNTBLANK(datos[[#This Row],[Row ID]:[Year sales]])</f>
        <v>0</v>
      </c>
    </row>
    <row r="4393" spans="1:34" x14ac:dyDescent="0.3">
      <c r="A4393">
        <v>4392</v>
      </c>
      <c r="B4393" t="s">
        <v>7495</v>
      </c>
      <c r="C4393" s="4">
        <v>43059</v>
      </c>
      <c r="D4393" s="4">
        <v>43061</v>
      </c>
      <c r="E4393" t="s">
        <v>208</v>
      </c>
      <c r="F4393" t="s">
        <v>2528</v>
      </c>
      <c r="G4393" t="s">
        <v>2529</v>
      </c>
      <c r="H4393" t="s">
        <v>37</v>
      </c>
      <c r="I4393" t="s">
        <v>38</v>
      </c>
      <c r="J4393" t="s">
        <v>286</v>
      </c>
      <c r="K4393" t="s">
        <v>287</v>
      </c>
      <c r="L4393">
        <v>10035</v>
      </c>
      <c r="M4393" t="s">
        <v>168</v>
      </c>
      <c r="N4393" t="s">
        <v>5024</v>
      </c>
      <c r="O4393" t="s">
        <v>62</v>
      </c>
      <c r="P4393" t="s">
        <v>86</v>
      </c>
      <c r="Q4393" t="s">
        <v>5025</v>
      </c>
      <c r="R4393" s="1">
        <v>68.97</v>
      </c>
      <c r="S4393">
        <v>3</v>
      </c>
      <c r="T4393">
        <f t="shared" si="68"/>
        <v>25</v>
      </c>
      <c r="U4393" t="s">
        <v>52</v>
      </c>
      <c r="V4393">
        <v>0</v>
      </c>
      <c r="W4393">
        <v>0</v>
      </c>
      <c r="X4393" s="1">
        <v>0</v>
      </c>
      <c r="Y4393" s="1">
        <v>68.97</v>
      </c>
      <c r="Z4393" t="s">
        <v>99</v>
      </c>
      <c r="AA4393" s="2">
        <v>19.311599999999999</v>
      </c>
      <c r="AB4393" s="3">
        <v>0.27999999999999997</v>
      </c>
      <c r="AC4393" s="1">
        <v>-49.6584</v>
      </c>
      <c r="AD4393">
        <v>2</v>
      </c>
      <c r="AE4393">
        <v>2</v>
      </c>
      <c r="AF4393" t="s">
        <v>48</v>
      </c>
      <c r="AG4393">
        <v>2017</v>
      </c>
      <c r="AH4393">
        <f>COUNTBLANK(datos[[#This Row],[Row ID]:[Year sales]])</f>
        <v>0</v>
      </c>
    </row>
    <row r="4394" spans="1:34" x14ac:dyDescent="0.3">
      <c r="A4394">
        <v>4393</v>
      </c>
      <c r="B4394" t="s">
        <v>7496</v>
      </c>
      <c r="C4394" s="4">
        <v>42621</v>
      </c>
      <c r="D4394" s="4">
        <v>42625</v>
      </c>
      <c r="E4394" t="s">
        <v>67</v>
      </c>
      <c r="F4394" t="s">
        <v>155</v>
      </c>
      <c r="G4394" t="s">
        <v>156</v>
      </c>
      <c r="H4394" t="s">
        <v>57</v>
      </c>
      <c r="I4394" t="s">
        <v>38</v>
      </c>
      <c r="J4394" t="s">
        <v>837</v>
      </c>
      <c r="K4394" t="s">
        <v>124</v>
      </c>
      <c r="L4394">
        <v>75081</v>
      </c>
      <c r="M4394" t="s">
        <v>125</v>
      </c>
      <c r="N4394" t="s">
        <v>1589</v>
      </c>
      <c r="O4394" t="s">
        <v>62</v>
      </c>
      <c r="P4394" t="s">
        <v>86</v>
      </c>
      <c r="Q4394" t="s">
        <v>1590</v>
      </c>
      <c r="R4394" s="1">
        <v>70.367999999999995</v>
      </c>
      <c r="S4394">
        <v>2</v>
      </c>
      <c r="T4394">
        <f t="shared" si="68"/>
        <v>27</v>
      </c>
      <c r="U4394" t="s">
        <v>46</v>
      </c>
      <c r="V4394">
        <v>0.2</v>
      </c>
      <c r="W4394">
        <v>14.073599999999999</v>
      </c>
      <c r="X4394" s="1">
        <v>-14.073600000000001</v>
      </c>
      <c r="Y4394" s="1">
        <v>84.441599999999994</v>
      </c>
      <c r="Z4394" t="s">
        <v>99</v>
      </c>
      <c r="AA4394" s="2">
        <v>6.1571999999999996</v>
      </c>
      <c r="AB4394" s="3">
        <v>8.7499999999999994E-2</v>
      </c>
      <c r="AC4394" s="1">
        <v>-50.1372</v>
      </c>
      <c r="AD4394">
        <v>4</v>
      </c>
      <c r="AE4394">
        <v>4</v>
      </c>
      <c r="AF4394" t="s">
        <v>48</v>
      </c>
      <c r="AG4394">
        <v>2016</v>
      </c>
      <c r="AH4394">
        <f>COUNTBLANK(datos[[#This Row],[Row ID]:[Year sales]])</f>
        <v>0</v>
      </c>
    </row>
    <row r="4395" spans="1:34" x14ac:dyDescent="0.3">
      <c r="A4395">
        <v>4394</v>
      </c>
      <c r="B4395" t="s">
        <v>7496</v>
      </c>
      <c r="C4395" s="4">
        <v>42621</v>
      </c>
      <c r="D4395" s="4">
        <v>42625</v>
      </c>
      <c r="E4395" t="s">
        <v>67</v>
      </c>
      <c r="F4395" t="s">
        <v>155</v>
      </c>
      <c r="G4395" t="s">
        <v>156</v>
      </c>
      <c r="H4395" t="s">
        <v>57</v>
      </c>
      <c r="I4395" t="s">
        <v>38</v>
      </c>
      <c r="J4395" t="s">
        <v>837</v>
      </c>
      <c r="K4395" t="s">
        <v>124</v>
      </c>
      <c r="L4395">
        <v>75081</v>
      </c>
      <c r="M4395" t="s">
        <v>125</v>
      </c>
      <c r="N4395" t="s">
        <v>5063</v>
      </c>
      <c r="O4395" t="s">
        <v>90</v>
      </c>
      <c r="P4395" t="s">
        <v>91</v>
      </c>
      <c r="Q4395" t="s">
        <v>5064</v>
      </c>
      <c r="R4395" s="1">
        <v>59.96</v>
      </c>
      <c r="S4395">
        <v>5</v>
      </c>
      <c r="T4395">
        <f t="shared" si="68"/>
        <v>21</v>
      </c>
      <c r="U4395" t="s">
        <v>75</v>
      </c>
      <c r="V4395">
        <v>0.2</v>
      </c>
      <c r="W4395">
        <v>11.992000000000001</v>
      </c>
      <c r="X4395" s="1">
        <v>-11.992000000000001</v>
      </c>
      <c r="Y4395" s="1">
        <v>71.951999999999998</v>
      </c>
      <c r="Z4395" t="s">
        <v>99</v>
      </c>
      <c r="AA4395" s="2">
        <v>21.735499999999998</v>
      </c>
      <c r="AB4395" s="3">
        <v>0.36249999999999999</v>
      </c>
      <c r="AC4395" s="1">
        <v>-26.232500000000002</v>
      </c>
      <c r="AD4395">
        <v>4</v>
      </c>
      <c r="AE4395">
        <v>4</v>
      </c>
      <c r="AF4395" t="s">
        <v>48</v>
      </c>
      <c r="AG4395">
        <v>2016</v>
      </c>
      <c r="AH4395">
        <f>COUNTBLANK(datos[[#This Row],[Row ID]:[Year sales]])</f>
        <v>0</v>
      </c>
    </row>
    <row r="4396" spans="1:34" x14ac:dyDescent="0.3">
      <c r="A4396">
        <v>4395</v>
      </c>
      <c r="B4396" t="s">
        <v>7497</v>
      </c>
      <c r="C4396" s="4">
        <v>41840</v>
      </c>
      <c r="D4396" s="4">
        <v>41840</v>
      </c>
      <c r="E4396" t="s">
        <v>1312</v>
      </c>
      <c r="F4396" t="s">
        <v>5051</v>
      </c>
      <c r="G4396" t="s">
        <v>5052</v>
      </c>
      <c r="H4396" t="s">
        <v>37</v>
      </c>
      <c r="I4396" t="s">
        <v>38</v>
      </c>
      <c r="J4396" t="s">
        <v>338</v>
      </c>
      <c r="K4396" t="s">
        <v>518</v>
      </c>
      <c r="L4396">
        <v>45503</v>
      </c>
      <c r="M4396" t="s">
        <v>168</v>
      </c>
      <c r="N4396" t="s">
        <v>2240</v>
      </c>
      <c r="O4396" t="s">
        <v>62</v>
      </c>
      <c r="P4396" t="s">
        <v>77</v>
      </c>
      <c r="Q4396" t="s">
        <v>2241</v>
      </c>
      <c r="R4396" s="1">
        <v>25.984000000000002</v>
      </c>
      <c r="S4396">
        <v>1</v>
      </c>
      <c r="T4396">
        <f t="shared" si="68"/>
        <v>16</v>
      </c>
      <c r="U4396" t="s">
        <v>46</v>
      </c>
      <c r="V4396">
        <v>0.2</v>
      </c>
      <c r="W4396">
        <v>5.1968000000000005</v>
      </c>
      <c r="X4396" s="1">
        <v>-5.1967999999999996</v>
      </c>
      <c r="Y4396" s="1">
        <v>31.180800000000001</v>
      </c>
      <c r="Z4396" t="s">
        <v>65</v>
      </c>
      <c r="AA4396" s="2">
        <v>-5.1967999999999996</v>
      </c>
      <c r="AB4396" s="3">
        <v>-0.19999999999999998</v>
      </c>
      <c r="AC4396" s="1">
        <v>-25.984000000000002</v>
      </c>
      <c r="AD4396">
        <v>0</v>
      </c>
      <c r="AE4396">
        <v>0</v>
      </c>
      <c r="AF4396" t="s">
        <v>48</v>
      </c>
      <c r="AG4396">
        <v>2014</v>
      </c>
      <c r="AH4396">
        <f>COUNTBLANK(datos[[#This Row],[Row ID]:[Year sales]])</f>
        <v>0</v>
      </c>
    </row>
    <row r="4397" spans="1:34" x14ac:dyDescent="0.3">
      <c r="A4397">
        <v>4396</v>
      </c>
      <c r="B4397" t="s">
        <v>7497</v>
      </c>
      <c r="C4397" s="4">
        <v>41840</v>
      </c>
      <c r="D4397" s="4">
        <v>41840</v>
      </c>
      <c r="E4397" t="s">
        <v>1312</v>
      </c>
      <c r="F4397" t="s">
        <v>5051</v>
      </c>
      <c r="G4397" t="s">
        <v>5052</v>
      </c>
      <c r="H4397" t="s">
        <v>37</v>
      </c>
      <c r="I4397" t="s">
        <v>38</v>
      </c>
      <c r="J4397" t="s">
        <v>338</v>
      </c>
      <c r="K4397" t="s">
        <v>518</v>
      </c>
      <c r="L4397">
        <v>45503</v>
      </c>
      <c r="M4397" t="s">
        <v>168</v>
      </c>
      <c r="N4397" t="s">
        <v>3945</v>
      </c>
      <c r="O4397" t="s">
        <v>62</v>
      </c>
      <c r="P4397" t="s">
        <v>94</v>
      </c>
      <c r="Q4397" t="s">
        <v>3946</v>
      </c>
      <c r="R4397" s="1">
        <v>27.36</v>
      </c>
      <c r="S4397">
        <v>3</v>
      </c>
      <c r="T4397">
        <f t="shared" si="68"/>
        <v>47</v>
      </c>
      <c r="U4397" t="s">
        <v>52</v>
      </c>
      <c r="V4397">
        <v>0.7</v>
      </c>
      <c r="W4397">
        <v>19.151999999999997</v>
      </c>
      <c r="X4397" s="1">
        <v>-19.152000000000001</v>
      </c>
      <c r="Y4397" s="1">
        <v>46.512</v>
      </c>
      <c r="Z4397" t="s">
        <v>65</v>
      </c>
      <c r="AA4397" s="2">
        <v>-21.888000000000002</v>
      </c>
      <c r="AB4397" s="3">
        <v>-0.8</v>
      </c>
      <c r="AC4397" s="1">
        <v>-30.096</v>
      </c>
      <c r="AD4397">
        <v>0</v>
      </c>
      <c r="AE4397">
        <v>0</v>
      </c>
      <c r="AF4397" t="s">
        <v>48</v>
      </c>
      <c r="AG4397">
        <v>2014</v>
      </c>
      <c r="AH4397">
        <f>COUNTBLANK(datos[[#This Row],[Row ID]:[Year sales]])</f>
        <v>0</v>
      </c>
    </row>
    <row r="4398" spans="1:34" x14ac:dyDescent="0.3">
      <c r="A4398">
        <v>4397</v>
      </c>
      <c r="B4398" t="s">
        <v>7498</v>
      </c>
      <c r="C4398" s="4">
        <v>42689</v>
      </c>
      <c r="D4398" s="4">
        <v>42693</v>
      </c>
      <c r="E4398" t="s">
        <v>67</v>
      </c>
      <c r="F4398" t="s">
        <v>6666</v>
      </c>
      <c r="G4398" t="s">
        <v>6667</v>
      </c>
      <c r="H4398" t="s">
        <v>57</v>
      </c>
      <c r="I4398" t="s">
        <v>38</v>
      </c>
      <c r="J4398" t="s">
        <v>969</v>
      </c>
      <c r="K4398" t="s">
        <v>59</v>
      </c>
      <c r="L4398">
        <v>92024</v>
      </c>
      <c r="M4398" t="s">
        <v>60</v>
      </c>
      <c r="N4398" t="s">
        <v>3726</v>
      </c>
      <c r="O4398" t="s">
        <v>90</v>
      </c>
      <c r="P4398" t="s">
        <v>91</v>
      </c>
      <c r="Q4398" t="s">
        <v>3727</v>
      </c>
      <c r="R4398" s="1">
        <v>361.37599999999998</v>
      </c>
      <c r="S4398">
        <v>2</v>
      </c>
      <c r="T4398">
        <f t="shared" si="68"/>
        <v>22</v>
      </c>
      <c r="U4398" t="s">
        <v>46</v>
      </c>
      <c r="V4398">
        <v>0.2</v>
      </c>
      <c r="W4398">
        <v>72.275199999999998</v>
      </c>
      <c r="X4398" s="1">
        <v>-72.275199999999998</v>
      </c>
      <c r="Y4398" s="1">
        <v>433.65119999999996</v>
      </c>
      <c r="Z4398" t="s">
        <v>47</v>
      </c>
      <c r="AA4398" s="2">
        <v>27.103200000000001</v>
      </c>
      <c r="AB4398" s="3">
        <v>7.5000000000000011E-2</v>
      </c>
      <c r="AC4398" s="1">
        <v>-261.99759999999998</v>
      </c>
      <c r="AD4398">
        <v>4</v>
      </c>
      <c r="AE4398">
        <v>4</v>
      </c>
      <c r="AF4398" t="s">
        <v>48</v>
      </c>
      <c r="AG4398">
        <v>2016</v>
      </c>
      <c r="AH4398">
        <f>COUNTBLANK(datos[[#This Row],[Row ID]:[Year sales]])</f>
        <v>0</v>
      </c>
    </row>
    <row r="4399" spans="1:34" x14ac:dyDescent="0.3">
      <c r="A4399">
        <v>4398</v>
      </c>
      <c r="B4399" t="s">
        <v>7499</v>
      </c>
      <c r="C4399" s="4">
        <v>41827</v>
      </c>
      <c r="D4399" s="4">
        <v>41831</v>
      </c>
      <c r="E4399" t="s">
        <v>67</v>
      </c>
      <c r="F4399" t="s">
        <v>2138</v>
      </c>
      <c r="G4399" t="s">
        <v>2139</v>
      </c>
      <c r="H4399" t="s">
        <v>37</v>
      </c>
      <c r="I4399" t="s">
        <v>38</v>
      </c>
      <c r="J4399" t="s">
        <v>166</v>
      </c>
      <c r="K4399" t="s">
        <v>167</v>
      </c>
      <c r="L4399">
        <v>19120</v>
      </c>
      <c r="M4399" t="s">
        <v>168</v>
      </c>
      <c r="N4399" t="s">
        <v>3213</v>
      </c>
      <c r="O4399" t="s">
        <v>43</v>
      </c>
      <c r="P4399" t="s">
        <v>50</v>
      </c>
      <c r="Q4399" t="s">
        <v>3214</v>
      </c>
      <c r="R4399" s="1">
        <v>172.18600000000001</v>
      </c>
      <c r="S4399">
        <v>2</v>
      </c>
      <c r="T4399">
        <f t="shared" si="68"/>
        <v>54</v>
      </c>
      <c r="U4399" t="s">
        <v>46</v>
      </c>
      <c r="V4399">
        <v>0.3</v>
      </c>
      <c r="W4399">
        <v>51.655799999999999</v>
      </c>
      <c r="X4399" s="1">
        <v>-51.655799999999999</v>
      </c>
      <c r="Y4399" s="1">
        <v>223.84180000000001</v>
      </c>
      <c r="Z4399" t="s">
        <v>47</v>
      </c>
      <c r="AA4399" s="2">
        <v>-46.736199999999997</v>
      </c>
      <c r="AB4399" s="3">
        <v>-0.27142857142857141</v>
      </c>
      <c r="AC4399" s="1">
        <v>-167.2664</v>
      </c>
      <c r="AD4399">
        <v>4</v>
      </c>
      <c r="AE4399">
        <v>4</v>
      </c>
      <c r="AF4399" t="s">
        <v>48</v>
      </c>
      <c r="AG4399">
        <v>2014</v>
      </c>
      <c r="AH4399">
        <f>COUNTBLANK(datos[[#This Row],[Row ID]:[Year sales]])</f>
        <v>0</v>
      </c>
    </row>
    <row r="4400" spans="1:34" x14ac:dyDescent="0.3">
      <c r="A4400">
        <v>4399</v>
      </c>
      <c r="B4400" t="s">
        <v>7499</v>
      </c>
      <c r="C4400" s="4">
        <v>41827</v>
      </c>
      <c r="D4400" s="4">
        <v>41831</v>
      </c>
      <c r="E4400" t="s">
        <v>67</v>
      </c>
      <c r="F4400" t="s">
        <v>2138</v>
      </c>
      <c r="G4400" t="s">
        <v>2139</v>
      </c>
      <c r="H4400" t="s">
        <v>37</v>
      </c>
      <c r="I4400" t="s">
        <v>38</v>
      </c>
      <c r="J4400" t="s">
        <v>166</v>
      </c>
      <c r="K4400" t="s">
        <v>167</v>
      </c>
      <c r="L4400">
        <v>19120</v>
      </c>
      <c r="M4400" t="s">
        <v>168</v>
      </c>
      <c r="N4400" t="s">
        <v>1899</v>
      </c>
      <c r="O4400" t="s">
        <v>43</v>
      </c>
      <c r="P4400" t="s">
        <v>83</v>
      </c>
      <c r="Q4400" t="s">
        <v>1900</v>
      </c>
      <c r="R4400" s="1">
        <v>69.007999999999996</v>
      </c>
      <c r="S4400">
        <v>2</v>
      </c>
      <c r="T4400">
        <f t="shared" si="68"/>
        <v>14</v>
      </c>
      <c r="U4400" t="s">
        <v>46</v>
      </c>
      <c r="V4400">
        <v>0.2</v>
      </c>
      <c r="W4400">
        <v>13.801600000000001</v>
      </c>
      <c r="X4400" s="1">
        <v>-13.801600000000001</v>
      </c>
      <c r="Y4400" s="1">
        <v>82.809599999999989</v>
      </c>
      <c r="Z4400" t="s">
        <v>99</v>
      </c>
      <c r="AA4400" s="2">
        <v>12.0764</v>
      </c>
      <c r="AB4400" s="3">
        <v>0.17500000000000002</v>
      </c>
      <c r="AC4400" s="1">
        <v>-43.13</v>
      </c>
      <c r="AD4400">
        <v>4</v>
      </c>
      <c r="AE4400">
        <v>4</v>
      </c>
      <c r="AF4400" t="s">
        <v>48</v>
      </c>
      <c r="AG4400">
        <v>2014</v>
      </c>
      <c r="AH4400">
        <f>COUNTBLANK(datos[[#This Row],[Row ID]:[Year sales]])</f>
        <v>0</v>
      </c>
    </row>
    <row r="4401" spans="1:34" x14ac:dyDescent="0.3">
      <c r="A4401">
        <v>4400</v>
      </c>
      <c r="B4401" t="s">
        <v>7500</v>
      </c>
      <c r="C4401" s="4">
        <v>42446</v>
      </c>
      <c r="D4401" s="4">
        <v>42446</v>
      </c>
      <c r="E4401" t="s">
        <v>1312</v>
      </c>
      <c r="F4401" t="s">
        <v>469</v>
      </c>
      <c r="G4401" t="s">
        <v>470</v>
      </c>
      <c r="H4401" t="s">
        <v>37</v>
      </c>
      <c r="I4401" t="s">
        <v>38</v>
      </c>
      <c r="J4401" t="s">
        <v>402</v>
      </c>
      <c r="K4401" t="s">
        <v>2761</v>
      </c>
      <c r="L4401">
        <v>21044</v>
      </c>
      <c r="M4401" t="s">
        <v>168</v>
      </c>
      <c r="N4401" t="s">
        <v>3481</v>
      </c>
      <c r="O4401" t="s">
        <v>62</v>
      </c>
      <c r="P4401" t="s">
        <v>193</v>
      </c>
      <c r="Q4401" t="s">
        <v>3482</v>
      </c>
      <c r="R4401" s="1">
        <v>199.9</v>
      </c>
      <c r="S4401">
        <v>5</v>
      </c>
      <c r="T4401">
        <f t="shared" si="68"/>
        <v>22</v>
      </c>
      <c r="U4401" t="s">
        <v>75</v>
      </c>
      <c r="V4401">
        <v>0</v>
      </c>
      <c r="W4401">
        <v>0</v>
      </c>
      <c r="X4401" s="1">
        <v>0</v>
      </c>
      <c r="Y4401" s="1">
        <v>199.9</v>
      </c>
      <c r="Z4401" t="s">
        <v>99</v>
      </c>
      <c r="AA4401" s="2">
        <v>89.954999999999998</v>
      </c>
      <c r="AB4401" s="3">
        <v>0.44999999999999996</v>
      </c>
      <c r="AC4401" s="1">
        <v>-109.94499999999999</v>
      </c>
      <c r="AD4401">
        <v>0</v>
      </c>
      <c r="AE4401">
        <v>0</v>
      </c>
      <c r="AF4401" t="s">
        <v>48</v>
      </c>
      <c r="AG4401">
        <v>2016</v>
      </c>
      <c r="AH4401">
        <f>COUNTBLANK(datos[[#This Row],[Row ID]:[Year sales]])</f>
        <v>0</v>
      </c>
    </row>
    <row r="4402" spans="1:34" x14ac:dyDescent="0.3">
      <c r="A4402">
        <v>4401</v>
      </c>
      <c r="B4402" t="s">
        <v>7500</v>
      </c>
      <c r="C4402" s="4">
        <v>42446</v>
      </c>
      <c r="D4402" s="4">
        <v>42446</v>
      </c>
      <c r="E4402" t="s">
        <v>1312</v>
      </c>
      <c r="F4402" t="s">
        <v>469</v>
      </c>
      <c r="G4402" t="s">
        <v>470</v>
      </c>
      <c r="H4402" t="s">
        <v>37</v>
      </c>
      <c r="I4402" t="s">
        <v>38</v>
      </c>
      <c r="J4402" t="s">
        <v>402</v>
      </c>
      <c r="K4402" t="s">
        <v>2761</v>
      </c>
      <c r="L4402">
        <v>21044</v>
      </c>
      <c r="M4402" t="s">
        <v>168</v>
      </c>
      <c r="N4402" t="s">
        <v>959</v>
      </c>
      <c r="O4402" t="s">
        <v>62</v>
      </c>
      <c r="P4402" t="s">
        <v>97</v>
      </c>
      <c r="Q4402" t="s">
        <v>960</v>
      </c>
      <c r="R4402" s="1">
        <v>901.95</v>
      </c>
      <c r="S4402">
        <v>3</v>
      </c>
      <c r="T4402">
        <f t="shared" si="68"/>
        <v>40</v>
      </c>
      <c r="U4402" t="s">
        <v>52</v>
      </c>
      <c r="V4402">
        <v>0</v>
      </c>
      <c r="W4402">
        <v>0</v>
      </c>
      <c r="X4402" s="1">
        <v>0</v>
      </c>
      <c r="Y4402" s="1">
        <v>901.95</v>
      </c>
      <c r="Z4402" t="s">
        <v>53</v>
      </c>
      <c r="AA4402" s="2">
        <v>297.64350000000002</v>
      </c>
      <c r="AB4402" s="3">
        <v>0.33</v>
      </c>
      <c r="AC4402" s="1">
        <v>-604.30650000000003</v>
      </c>
      <c r="AD4402">
        <v>0</v>
      </c>
      <c r="AE4402">
        <v>0</v>
      </c>
      <c r="AF4402" t="s">
        <v>48</v>
      </c>
      <c r="AG4402">
        <v>2016</v>
      </c>
      <c r="AH4402">
        <f>COUNTBLANK(datos[[#This Row],[Row ID]:[Year sales]])</f>
        <v>0</v>
      </c>
    </row>
    <row r="4403" spans="1:34" x14ac:dyDescent="0.3">
      <c r="A4403">
        <v>4402</v>
      </c>
      <c r="B4403" t="s">
        <v>7500</v>
      </c>
      <c r="C4403" s="4">
        <v>42446</v>
      </c>
      <c r="D4403" s="4">
        <v>42446</v>
      </c>
      <c r="E4403" t="s">
        <v>1312</v>
      </c>
      <c r="F4403" t="s">
        <v>469</v>
      </c>
      <c r="G4403" t="s">
        <v>470</v>
      </c>
      <c r="H4403" t="s">
        <v>37</v>
      </c>
      <c r="I4403" t="s">
        <v>38</v>
      </c>
      <c r="J4403" t="s">
        <v>402</v>
      </c>
      <c r="K4403" t="s">
        <v>2761</v>
      </c>
      <c r="L4403">
        <v>21044</v>
      </c>
      <c r="M4403" t="s">
        <v>168</v>
      </c>
      <c r="N4403" t="s">
        <v>2458</v>
      </c>
      <c r="O4403" t="s">
        <v>43</v>
      </c>
      <c r="P4403" t="s">
        <v>83</v>
      </c>
      <c r="Q4403" t="s">
        <v>2459</v>
      </c>
      <c r="R4403" s="1">
        <v>971.5</v>
      </c>
      <c r="S4403">
        <v>5</v>
      </c>
      <c r="T4403">
        <f t="shared" si="68"/>
        <v>17</v>
      </c>
      <c r="U4403" t="s">
        <v>75</v>
      </c>
      <c r="V4403">
        <v>0</v>
      </c>
      <c r="W4403">
        <v>0</v>
      </c>
      <c r="X4403" s="1">
        <v>0</v>
      </c>
      <c r="Y4403" s="1">
        <v>971.5</v>
      </c>
      <c r="Z4403" t="s">
        <v>53</v>
      </c>
      <c r="AA4403" s="2">
        <v>252.59</v>
      </c>
      <c r="AB4403" s="3">
        <v>0.26</v>
      </c>
      <c r="AC4403" s="1">
        <v>-718.91</v>
      </c>
      <c r="AD4403">
        <v>0</v>
      </c>
      <c r="AE4403">
        <v>0</v>
      </c>
      <c r="AF4403" t="s">
        <v>48</v>
      </c>
      <c r="AG4403">
        <v>2016</v>
      </c>
      <c r="AH4403">
        <f>COUNTBLANK(datos[[#This Row],[Row ID]:[Year sales]])</f>
        <v>0</v>
      </c>
    </row>
    <row r="4404" spans="1:34" x14ac:dyDescent="0.3">
      <c r="A4404">
        <v>4403</v>
      </c>
      <c r="B4404" t="s">
        <v>7501</v>
      </c>
      <c r="C4404" s="4">
        <v>42730</v>
      </c>
      <c r="D4404" s="4">
        <v>42731</v>
      </c>
      <c r="E4404" t="s">
        <v>208</v>
      </c>
      <c r="F4404" t="s">
        <v>1006</v>
      </c>
      <c r="G4404" t="s">
        <v>1007</v>
      </c>
      <c r="H4404" t="s">
        <v>37</v>
      </c>
      <c r="I4404" t="s">
        <v>38</v>
      </c>
      <c r="J4404" t="s">
        <v>1103</v>
      </c>
      <c r="K4404" t="s">
        <v>477</v>
      </c>
      <c r="L4404">
        <v>80906</v>
      </c>
      <c r="M4404" t="s">
        <v>60</v>
      </c>
      <c r="N4404" t="s">
        <v>7502</v>
      </c>
      <c r="O4404" t="s">
        <v>62</v>
      </c>
      <c r="P4404" t="s">
        <v>86</v>
      </c>
      <c r="Q4404" t="s">
        <v>7503</v>
      </c>
      <c r="R4404" s="1">
        <v>11.327999999999999</v>
      </c>
      <c r="S4404">
        <v>2</v>
      </c>
      <c r="T4404">
        <f t="shared" si="68"/>
        <v>30</v>
      </c>
      <c r="U4404" t="s">
        <v>46</v>
      </c>
      <c r="V4404">
        <v>0.2</v>
      </c>
      <c r="W4404">
        <v>2.2656000000000001</v>
      </c>
      <c r="X4404" s="1">
        <v>-2.2656000000000001</v>
      </c>
      <c r="Y4404" s="1">
        <v>13.593599999999999</v>
      </c>
      <c r="Z4404" t="s">
        <v>65</v>
      </c>
      <c r="AA4404" s="2">
        <v>2.5488</v>
      </c>
      <c r="AB4404" s="3">
        <v>0.22500000000000001</v>
      </c>
      <c r="AC4404" s="1">
        <v>-6.5136000000000003</v>
      </c>
      <c r="AD4404">
        <v>1</v>
      </c>
      <c r="AE4404">
        <v>1</v>
      </c>
      <c r="AF4404" t="s">
        <v>48</v>
      </c>
      <c r="AG4404">
        <v>2016</v>
      </c>
      <c r="AH4404">
        <f>COUNTBLANK(datos[[#This Row],[Row ID]:[Year sales]])</f>
        <v>0</v>
      </c>
    </row>
    <row r="4405" spans="1:34" x14ac:dyDescent="0.3">
      <c r="A4405">
        <v>4404</v>
      </c>
      <c r="B4405" t="s">
        <v>7504</v>
      </c>
      <c r="C4405" s="4">
        <v>41884</v>
      </c>
      <c r="D4405" s="4">
        <v>41886</v>
      </c>
      <c r="E4405" t="s">
        <v>208</v>
      </c>
      <c r="F4405" t="s">
        <v>506</v>
      </c>
      <c r="G4405" t="s">
        <v>507</v>
      </c>
      <c r="H4405" t="s">
        <v>37</v>
      </c>
      <c r="I4405" t="s">
        <v>38</v>
      </c>
      <c r="J4405" t="s">
        <v>286</v>
      </c>
      <c r="K4405" t="s">
        <v>287</v>
      </c>
      <c r="L4405">
        <v>10009</v>
      </c>
      <c r="M4405" t="s">
        <v>168</v>
      </c>
      <c r="N4405" t="s">
        <v>7502</v>
      </c>
      <c r="O4405" t="s">
        <v>62</v>
      </c>
      <c r="P4405" t="s">
        <v>86</v>
      </c>
      <c r="Q4405" t="s">
        <v>7503</v>
      </c>
      <c r="R4405" s="1">
        <v>21.24</v>
      </c>
      <c r="S4405">
        <v>3</v>
      </c>
      <c r="T4405">
        <f t="shared" si="68"/>
        <v>30</v>
      </c>
      <c r="U4405" t="s">
        <v>52</v>
      </c>
      <c r="V4405">
        <v>0</v>
      </c>
      <c r="W4405">
        <v>0</v>
      </c>
      <c r="X4405" s="1">
        <v>0</v>
      </c>
      <c r="Y4405" s="1">
        <v>21.24</v>
      </c>
      <c r="Z4405" t="s">
        <v>65</v>
      </c>
      <c r="AA4405" s="2">
        <v>8.0711999999999993</v>
      </c>
      <c r="AB4405" s="3">
        <v>0.38</v>
      </c>
      <c r="AC4405" s="1">
        <v>-13.168799999999999</v>
      </c>
      <c r="AD4405">
        <v>2</v>
      </c>
      <c r="AE4405">
        <v>2</v>
      </c>
      <c r="AF4405" t="s">
        <v>48</v>
      </c>
      <c r="AG4405">
        <v>2014</v>
      </c>
      <c r="AH4405">
        <f>COUNTBLANK(datos[[#This Row],[Row ID]:[Year sales]])</f>
        <v>0</v>
      </c>
    </row>
    <row r="4406" spans="1:34" x14ac:dyDescent="0.3">
      <c r="A4406">
        <v>4405</v>
      </c>
      <c r="B4406" t="s">
        <v>7505</v>
      </c>
      <c r="C4406" s="4">
        <v>42190</v>
      </c>
      <c r="D4406" s="4">
        <v>42195</v>
      </c>
      <c r="E4406" t="s">
        <v>67</v>
      </c>
      <c r="F4406" t="s">
        <v>5272</v>
      </c>
      <c r="G4406" t="s">
        <v>5273</v>
      </c>
      <c r="H4406" t="s">
        <v>37</v>
      </c>
      <c r="I4406" t="s">
        <v>38</v>
      </c>
      <c r="J4406" t="s">
        <v>166</v>
      </c>
      <c r="K4406" t="s">
        <v>167</v>
      </c>
      <c r="L4406">
        <v>19140</v>
      </c>
      <c r="M4406" t="s">
        <v>168</v>
      </c>
      <c r="N4406" t="s">
        <v>763</v>
      </c>
      <c r="O4406" t="s">
        <v>90</v>
      </c>
      <c r="P4406" t="s">
        <v>181</v>
      </c>
      <c r="Q4406" t="s">
        <v>764</v>
      </c>
      <c r="R4406" s="1">
        <v>34.799999999999997</v>
      </c>
      <c r="S4406">
        <v>3</v>
      </c>
      <c r="T4406">
        <f t="shared" si="68"/>
        <v>20</v>
      </c>
      <c r="U4406" t="s">
        <v>52</v>
      </c>
      <c r="V4406">
        <v>0.2</v>
      </c>
      <c r="W4406">
        <v>6.96</v>
      </c>
      <c r="X4406" s="1">
        <v>-6.96</v>
      </c>
      <c r="Y4406" s="1">
        <v>41.76</v>
      </c>
      <c r="Z4406" t="s">
        <v>65</v>
      </c>
      <c r="AA4406" s="2">
        <v>2.1749999999999998</v>
      </c>
      <c r="AB4406" s="3">
        <v>6.25E-2</v>
      </c>
      <c r="AC4406" s="1">
        <v>-25.664999999999999</v>
      </c>
      <c r="AD4406">
        <v>5</v>
      </c>
      <c r="AE4406">
        <v>5</v>
      </c>
      <c r="AF4406" t="s">
        <v>48</v>
      </c>
      <c r="AG4406">
        <v>2015</v>
      </c>
      <c r="AH4406">
        <f>COUNTBLANK(datos[[#This Row],[Row ID]:[Year sales]])</f>
        <v>0</v>
      </c>
    </row>
    <row r="4407" spans="1:34" x14ac:dyDescent="0.3">
      <c r="A4407">
        <v>4406</v>
      </c>
      <c r="B4407" t="s">
        <v>7505</v>
      </c>
      <c r="C4407" s="4">
        <v>42190</v>
      </c>
      <c r="D4407" s="4">
        <v>42195</v>
      </c>
      <c r="E4407" t="s">
        <v>67</v>
      </c>
      <c r="F4407" t="s">
        <v>5272</v>
      </c>
      <c r="G4407" t="s">
        <v>5273</v>
      </c>
      <c r="H4407" t="s">
        <v>37</v>
      </c>
      <c r="I4407" t="s">
        <v>38</v>
      </c>
      <c r="J4407" t="s">
        <v>166</v>
      </c>
      <c r="K4407" t="s">
        <v>167</v>
      </c>
      <c r="L4407">
        <v>19140</v>
      </c>
      <c r="M4407" t="s">
        <v>168</v>
      </c>
      <c r="N4407" t="s">
        <v>2834</v>
      </c>
      <c r="O4407" t="s">
        <v>62</v>
      </c>
      <c r="P4407" t="s">
        <v>77</v>
      </c>
      <c r="Q4407" t="s">
        <v>2835</v>
      </c>
      <c r="R4407" s="1">
        <v>38.975999999999999</v>
      </c>
      <c r="S4407">
        <v>3</v>
      </c>
      <c r="T4407">
        <f t="shared" si="68"/>
        <v>31</v>
      </c>
      <c r="U4407" t="s">
        <v>52</v>
      </c>
      <c r="V4407">
        <v>0.2</v>
      </c>
      <c r="W4407">
        <v>7.7952000000000004</v>
      </c>
      <c r="X4407" s="1">
        <v>-7.7952000000000004</v>
      </c>
      <c r="Y4407" s="1">
        <v>46.7712</v>
      </c>
      <c r="Z4407" t="s">
        <v>65</v>
      </c>
      <c r="AA4407" s="2">
        <v>-2.4359999999999999</v>
      </c>
      <c r="AB4407" s="3">
        <v>-6.25E-2</v>
      </c>
      <c r="AC4407" s="1">
        <v>-33.616799999999998</v>
      </c>
      <c r="AD4407">
        <v>5</v>
      </c>
      <c r="AE4407">
        <v>5</v>
      </c>
      <c r="AF4407" t="s">
        <v>48</v>
      </c>
      <c r="AG4407">
        <v>2015</v>
      </c>
      <c r="AH4407">
        <f>COUNTBLANK(datos[[#This Row],[Row ID]:[Year sales]])</f>
        <v>0</v>
      </c>
    </row>
    <row r="4408" spans="1:34" x14ac:dyDescent="0.3">
      <c r="A4408">
        <v>4407</v>
      </c>
      <c r="B4408" t="s">
        <v>7506</v>
      </c>
      <c r="C4408" s="4">
        <v>42694</v>
      </c>
      <c r="D4408" s="4">
        <v>42699</v>
      </c>
      <c r="E4408" t="s">
        <v>67</v>
      </c>
      <c r="F4408" t="s">
        <v>4639</v>
      </c>
      <c r="G4408" t="s">
        <v>4640</v>
      </c>
      <c r="H4408" t="s">
        <v>57</v>
      </c>
      <c r="I4408" t="s">
        <v>38</v>
      </c>
      <c r="J4408" t="s">
        <v>517</v>
      </c>
      <c r="K4408" t="s">
        <v>274</v>
      </c>
      <c r="L4408">
        <v>47201</v>
      </c>
      <c r="M4408" t="s">
        <v>125</v>
      </c>
      <c r="N4408" t="s">
        <v>2767</v>
      </c>
      <c r="O4408" t="s">
        <v>62</v>
      </c>
      <c r="P4408" t="s">
        <v>110</v>
      </c>
      <c r="Q4408" t="s">
        <v>2768</v>
      </c>
      <c r="R4408" s="1">
        <v>9.08</v>
      </c>
      <c r="S4408">
        <v>2</v>
      </c>
      <c r="T4408">
        <f t="shared" si="68"/>
        <v>9</v>
      </c>
      <c r="U4408" t="s">
        <v>46</v>
      </c>
      <c r="V4408">
        <v>0</v>
      </c>
      <c r="W4408">
        <v>0</v>
      </c>
      <c r="X4408" s="1">
        <v>0</v>
      </c>
      <c r="Y4408" s="1">
        <v>9.08</v>
      </c>
      <c r="Z4408" t="s">
        <v>65</v>
      </c>
      <c r="AA4408" s="2">
        <v>4.0860000000000003</v>
      </c>
      <c r="AB4408" s="3">
        <v>0.45</v>
      </c>
      <c r="AC4408" s="1">
        <v>-4.9939999999999998</v>
      </c>
      <c r="AD4408">
        <v>5</v>
      </c>
      <c r="AE4408">
        <v>5</v>
      </c>
      <c r="AF4408" t="s">
        <v>48</v>
      </c>
      <c r="AG4408">
        <v>2016</v>
      </c>
      <c r="AH4408">
        <f>COUNTBLANK(datos[[#This Row],[Row ID]:[Year sales]])</f>
        <v>0</v>
      </c>
    </row>
    <row r="4409" spans="1:34" x14ac:dyDescent="0.3">
      <c r="A4409">
        <v>4408</v>
      </c>
      <c r="B4409" t="s">
        <v>7506</v>
      </c>
      <c r="C4409" s="4">
        <v>42694</v>
      </c>
      <c r="D4409" s="4">
        <v>42699</v>
      </c>
      <c r="E4409" t="s">
        <v>67</v>
      </c>
      <c r="F4409" t="s">
        <v>4639</v>
      </c>
      <c r="G4409" t="s">
        <v>4640</v>
      </c>
      <c r="H4409" t="s">
        <v>57</v>
      </c>
      <c r="I4409" t="s">
        <v>38</v>
      </c>
      <c r="J4409" t="s">
        <v>517</v>
      </c>
      <c r="K4409" t="s">
        <v>274</v>
      </c>
      <c r="L4409">
        <v>47201</v>
      </c>
      <c r="M4409" t="s">
        <v>125</v>
      </c>
      <c r="N4409" t="s">
        <v>3847</v>
      </c>
      <c r="O4409" t="s">
        <v>62</v>
      </c>
      <c r="P4409" t="s">
        <v>110</v>
      </c>
      <c r="Q4409" t="s">
        <v>3848</v>
      </c>
      <c r="R4409" s="1">
        <v>314.55</v>
      </c>
      <c r="S4409">
        <v>3</v>
      </c>
      <c r="T4409">
        <f t="shared" si="68"/>
        <v>19</v>
      </c>
      <c r="U4409" t="s">
        <v>52</v>
      </c>
      <c r="V4409">
        <v>0</v>
      </c>
      <c r="W4409">
        <v>0</v>
      </c>
      <c r="X4409" s="1">
        <v>0</v>
      </c>
      <c r="Y4409" s="1">
        <v>314.55</v>
      </c>
      <c r="Z4409" t="s">
        <v>47</v>
      </c>
      <c r="AA4409" s="2">
        <v>150.98400000000001</v>
      </c>
      <c r="AB4409" s="3">
        <v>0.48000000000000004</v>
      </c>
      <c r="AC4409" s="1">
        <v>-163.566</v>
      </c>
      <c r="AD4409">
        <v>5</v>
      </c>
      <c r="AE4409">
        <v>5</v>
      </c>
      <c r="AF4409" t="s">
        <v>48</v>
      </c>
      <c r="AG4409">
        <v>2016</v>
      </c>
      <c r="AH4409">
        <f>COUNTBLANK(datos[[#This Row],[Row ID]:[Year sales]])</f>
        <v>0</v>
      </c>
    </row>
    <row r="4410" spans="1:34" x14ac:dyDescent="0.3">
      <c r="A4410">
        <v>4409</v>
      </c>
      <c r="B4410" t="s">
        <v>7506</v>
      </c>
      <c r="C4410" s="4">
        <v>42694</v>
      </c>
      <c r="D4410" s="4">
        <v>42699</v>
      </c>
      <c r="E4410" t="s">
        <v>67</v>
      </c>
      <c r="F4410" t="s">
        <v>4639</v>
      </c>
      <c r="G4410" t="s">
        <v>4640</v>
      </c>
      <c r="H4410" t="s">
        <v>57</v>
      </c>
      <c r="I4410" t="s">
        <v>38</v>
      </c>
      <c r="J4410" t="s">
        <v>517</v>
      </c>
      <c r="K4410" t="s">
        <v>274</v>
      </c>
      <c r="L4410">
        <v>47201</v>
      </c>
      <c r="M4410" t="s">
        <v>125</v>
      </c>
      <c r="N4410" t="s">
        <v>816</v>
      </c>
      <c r="O4410" t="s">
        <v>62</v>
      </c>
      <c r="P4410" t="s">
        <v>94</v>
      </c>
      <c r="Q4410" t="s">
        <v>817</v>
      </c>
      <c r="R4410" s="1">
        <v>4.91</v>
      </c>
      <c r="S4410">
        <v>1</v>
      </c>
      <c r="T4410">
        <f t="shared" si="68"/>
        <v>44</v>
      </c>
      <c r="U4410" t="s">
        <v>46</v>
      </c>
      <c r="V4410">
        <v>0</v>
      </c>
      <c r="W4410">
        <v>0</v>
      </c>
      <c r="X4410" s="1">
        <v>0</v>
      </c>
      <c r="Y4410" s="1">
        <v>4.91</v>
      </c>
      <c r="Z4410" t="s">
        <v>65</v>
      </c>
      <c r="AA4410" s="2">
        <v>2.3077000000000001</v>
      </c>
      <c r="AB4410" s="3">
        <v>0.47000000000000003</v>
      </c>
      <c r="AC4410" s="1">
        <v>-2.6023000000000001</v>
      </c>
      <c r="AD4410">
        <v>5</v>
      </c>
      <c r="AE4410">
        <v>5</v>
      </c>
      <c r="AF4410" t="s">
        <v>48</v>
      </c>
      <c r="AG4410">
        <v>2016</v>
      </c>
      <c r="AH4410">
        <f>COUNTBLANK(datos[[#This Row],[Row ID]:[Year sales]])</f>
        <v>0</v>
      </c>
    </row>
    <row r="4411" spans="1:34" x14ac:dyDescent="0.3">
      <c r="A4411">
        <v>4410</v>
      </c>
      <c r="B4411" t="s">
        <v>7507</v>
      </c>
      <c r="C4411" s="4">
        <v>41765</v>
      </c>
      <c r="D4411" s="4">
        <v>41770</v>
      </c>
      <c r="E4411" t="s">
        <v>67</v>
      </c>
      <c r="F4411" t="s">
        <v>217</v>
      </c>
      <c r="G4411" t="s">
        <v>218</v>
      </c>
      <c r="H4411" t="s">
        <v>122</v>
      </c>
      <c r="I4411" t="s">
        <v>38</v>
      </c>
      <c r="J4411" t="s">
        <v>58</v>
      </c>
      <c r="K4411" t="s">
        <v>59</v>
      </c>
      <c r="L4411">
        <v>90004</v>
      </c>
      <c r="M4411" t="s">
        <v>60</v>
      </c>
      <c r="N4411" t="s">
        <v>3399</v>
      </c>
      <c r="O4411" t="s">
        <v>62</v>
      </c>
      <c r="P4411" t="s">
        <v>63</v>
      </c>
      <c r="Q4411" t="s">
        <v>3400</v>
      </c>
      <c r="R4411" s="1">
        <v>5.78</v>
      </c>
      <c r="S4411">
        <v>2</v>
      </c>
      <c r="T4411">
        <f t="shared" si="68"/>
        <v>21</v>
      </c>
      <c r="U4411" t="s">
        <v>46</v>
      </c>
      <c r="V4411">
        <v>0</v>
      </c>
      <c r="W4411">
        <v>0</v>
      </c>
      <c r="X4411" s="1">
        <v>0</v>
      </c>
      <c r="Y4411" s="1">
        <v>5.78</v>
      </c>
      <c r="Z4411" t="s">
        <v>65</v>
      </c>
      <c r="AA4411" s="2">
        <v>2.7166000000000001</v>
      </c>
      <c r="AB4411" s="3">
        <v>0.47000000000000003</v>
      </c>
      <c r="AC4411" s="1">
        <v>-3.0634000000000001</v>
      </c>
      <c r="AD4411">
        <v>5</v>
      </c>
      <c r="AE4411">
        <v>5</v>
      </c>
      <c r="AF4411" t="s">
        <v>48</v>
      </c>
      <c r="AG4411">
        <v>2014</v>
      </c>
      <c r="AH4411">
        <f>COUNTBLANK(datos[[#This Row],[Row ID]:[Year sales]])</f>
        <v>0</v>
      </c>
    </row>
    <row r="4412" spans="1:34" x14ac:dyDescent="0.3">
      <c r="A4412">
        <v>4411</v>
      </c>
      <c r="B4412" t="s">
        <v>7507</v>
      </c>
      <c r="C4412" s="4">
        <v>41765</v>
      </c>
      <c r="D4412" s="4">
        <v>41770</v>
      </c>
      <c r="E4412" t="s">
        <v>67</v>
      </c>
      <c r="F4412" t="s">
        <v>217</v>
      </c>
      <c r="G4412" t="s">
        <v>218</v>
      </c>
      <c r="H4412" t="s">
        <v>122</v>
      </c>
      <c r="I4412" t="s">
        <v>38</v>
      </c>
      <c r="J4412" t="s">
        <v>58</v>
      </c>
      <c r="K4412" t="s">
        <v>59</v>
      </c>
      <c r="L4412">
        <v>90004</v>
      </c>
      <c r="M4412" t="s">
        <v>60</v>
      </c>
      <c r="N4412" t="s">
        <v>2550</v>
      </c>
      <c r="O4412" t="s">
        <v>62</v>
      </c>
      <c r="P4412" t="s">
        <v>86</v>
      </c>
      <c r="Q4412" t="s">
        <v>2551</v>
      </c>
      <c r="R4412" s="1">
        <v>107.94</v>
      </c>
      <c r="S4412">
        <v>6</v>
      </c>
      <c r="T4412">
        <f t="shared" si="68"/>
        <v>24</v>
      </c>
      <c r="U4412" t="s">
        <v>75</v>
      </c>
      <c r="V4412">
        <v>0</v>
      </c>
      <c r="W4412">
        <v>0</v>
      </c>
      <c r="X4412" s="1">
        <v>0</v>
      </c>
      <c r="Y4412" s="1">
        <v>107.94</v>
      </c>
      <c r="Z4412" t="s">
        <v>99</v>
      </c>
      <c r="AA4412" s="2">
        <v>30.223199999999999</v>
      </c>
      <c r="AB4412" s="3">
        <v>0.27999999999999997</v>
      </c>
      <c r="AC4412" s="1">
        <v>-77.716800000000006</v>
      </c>
      <c r="AD4412">
        <v>5</v>
      </c>
      <c r="AE4412">
        <v>5</v>
      </c>
      <c r="AF4412" t="s">
        <v>48</v>
      </c>
      <c r="AG4412">
        <v>2014</v>
      </c>
      <c r="AH4412">
        <f>COUNTBLANK(datos[[#This Row],[Row ID]:[Year sales]])</f>
        <v>0</v>
      </c>
    </row>
    <row r="4413" spans="1:34" x14ac:dyDescent="0.3">
      <c r="A4413">
        <v>4412</v>
      </c>
      <c r="B4413" t="s">
        <v>7508</v>
      </c>
      <c r="C4413" s="4">
        <v>41811</v>
      </c>
      <c r="D4413" s="4">
        <v>41814</v>
      </c>
      <c r="E4413" t="s">
        <v>208</v>
      </c>
      <c r="F4413" t="s">
        <v>4310</v>
      </c>
      <c r="G4413" t="s">
        <v>4311</v>
      </c>
      <c r="H4413" t="s">
        <v>37</v>
      </c>
      <c r="I4413" t="s">
        <v>38</v>
      </c>
      <c r="J4413" t="s">
        <v>286</v>
      </c>
      <c r="K4413" t="s">
        <v>287</v>
      </c>
      <c r="L4413">
        <v>10024</v>
      </c>
      <c r="M4413" t="s">
        <v>168</v>
      </c>
      <c r="N4413" t="s">
        <v>5079</v>
      </c>
      <c r="O4413" t="s">
        <v>62</v>
      </c>
      <c r="P4413" t="s">
        <v>110</v>
      </c>
      <c r="Q4413" t="s">
        <v>5080</v>
      </c>
      <c r="R4413" s="1">
        <v>19.649999999999999</v>
      </c>
      <c r="S4413">
        <v>3</v>
      </c>
      <c r="T4413">
        <f t="shared" si="68"/>
        <v>19</v>
      </c>
      <c r="U4413" t="s">
        <v>52</v>
      </c>
      <c r="V4413">
        <v>0</v>
      </c>
      <c r="W4413">
        <v>0</v>
      </c>
      <c r="X4413" s="1">
        <v>0</v>
      </c>
      <c r="Y4413" s="1">
        <v>19.649999999999999</v>
      </c>
      <c r="Z4413" t="s">
        <v>65</v>
      </c>
      <c r="AA4413" s="2">
        <v>9.0389999999999997</v>
      </c>
      <c r="AB4413" s="3">
        <v>0.46</v>
      </c>
      <c r="AC4413" s="1">
        <v>-10.611000000000001</v>
      </c>
      <c r="AD4413">
        <v>3</v>
      </c>
      <c r="AE4413">
        <v>3</v>
      </c>
      <c r="AF4413" t="s">
        <v>48</v>
      </c>
      <c r="AG4413">
        <v>2014</v>
      </c>
      <c r="AH4413">
        <f>COUNTBLANK(datos[[#This Row],[Row ID]:[Year sales]])</f>
        <v>0</v>
      </c>
    </row>
    <row r="4414" spans="1:34" x14ac:dyDescent="0.3">
      <c r="A4414">
        <v>4413</v>
      </c>
      <c r="B4414" t="s">
        <v>7508</v>
      </c>
      <c r="C4414" s="4">
        <v>41811</v>
      </c>
      <c r="D4414" s="4">
        <v>41814</v>
      </c>
      <c r="E4414" t="s">
        <v>208</v>
      </c>
      <c r="F4414" t="s">
        <v>4310</v>
      </c>
      <c r="G4414" t="s">
        <v>4311</v>
      </c>
      <c r="H4414" t="s">
        <v>37</v>
      </c>
      <c r="I4414" t="s">
        <v>38</v>
      </c>
      <c r="J4414" t="s">
        <v>286</v>
      </c>
      <c r="K4414" t="s">
        <v>287</v>
      </c>
      <c r="L4414">
        <v>10024</v>
      </c>
      <c r="M4414" t="s">
        <v>168</v>
      </c>
      <c r="N4414" t="s">
        <v>2030</v>
      </c>
      <c r="O4414" t="s">
        <v>90</v>
      </c>
      <c r="P4414" t="s">
        <v>91</v>
      </c>
      <c r="Q4414" t="s">
        <v>2031</v>
      </c>
      <c r="R4414" s="1">
        <v>617.97</v>
      </c>
      <c r="S4414">
        <v>3</v>
      </c>
      <c r="T4414">
        <f t="shared" si="68"/>
        <v>11</v>
      </c>
      <c r="U4414" t="s">
        <v>52</v>
      </c>
      <c r="V4414">
        <v>0</v>
      </c>
      <c r="W4414">
        <v>0</v>
      </c>
      <c r="X4414" s="1">
        <v>0</v>
      </c>
      <c r="Y4414" s="1">
        <v>617.97</v>
      </c>
      <c r="Z4414" t="s">
        <v>53</v>
      </c>
      <c r="AA4414" s="2">
        <v>160.6722</v>
      </c>
      <c r="AB4414" s="3">
        <v>0.26</v>
      </c>
      <c r="AC4414" s="1">
        <v>-457.2978</v>
      </c>
      <c r="AD4414">
        <v>3</v>
      </c>
      <c r="AE4414">
        <v>3</v>
      </c>
      <c r="AF4414" t="s">
        <v>48</v>
      </c>
      <c r="AG4414">
        <v>2014</v>
      </c>
      <c r="AH4414">
        <f>COUNTBLANK(datos[[#This Row],[Row ID]:[Year sales]])</f>
        <v>0</v>
      </c>
    </row>
    <row r="4415" spans="1:34" x14ac:dyDescent="0.3">
      <c r="A4415">
        <v>4414</v>
      </c>
      <c r="B4415" t="s">
        <v>7508</v>
      </c>
      <c r="C4415" s="4">
        <v>41811</v>
      </c>
      <c r="D4415" s="4">
        <v>41814</v>
      </c>
      <c r="E4415" t="s">
        <v>208</v>
      </c>
      <c r="F4415" t="s">
        <v>4310</v>
      </c>
      <c r="G4415" t="s">
        <v>4311</v>
      </c>
      <c r="H4415" t="s">
        <v>37</v>
      </c>
      <c r="I4415" t="s">
        <v>38</v>
      </c>
      <c r="J4415" t="s">
        <v>286</v>
      </c>
      <c r="K4415" t="s">
        <v>287</v>
      </c>
      <c r="L4415">
        <v>10024</v>
      </c>
      <c r="M4415" t="s">
        <v>168</v>
      </c>
      <c r="N4415" t="s">
        <v>3709</v>
      </c>
      <c r="O4415" t="s">
        <v>62</v>
      </c>
      <c r="P4415" t="s">
        <v>97</v>
      </c>
      <c r="Q4415" t="s">
        <v>3710</v>
      </c>
      <c r="R4415" s="1">
        <v>59.7</v>
      </c>
      <c r="S4415">
        <v>3</v>
      </c>
      <c r="T4415">
        <f t="shared" si="68"/>
        <v>9</v>
      </c>
      <c r="U4415" t="s">
        <v>52</v>
      </c>
      <c r="V4415">
        <v>0</v>
      </c>
      <c r="W4415">
        <v>0</v>
      </c>
      <c r="X4415" s="1">
        <v>0</v>
      </c>
      <c r="Y4415" s="1">
        <v>59.7</v>
      </c>
      <c r="Z4415" t="s">
        <v>99</v>
      </c>
      <c r="AA4415" s="2">
        <v>26.864999999999998</v>
      </c>
      <c r="AB4415" s="3">
        <v>0.44999999999999996</v>
      </c>
      <c r="AC4415" s="1">
        <v>-32.835000000000001</v>
      </c>
      <c r="AD4415">
        <v>3</v>
      </c>
      <c r="AE4415">
        <v>3</v>
      </c>
      <c r="AF4415" t="s">
        <v>48</v>
      </c>
      <c r="AG4415">
        <v>2014</v>
      </c>
      <c r="AH4415">
        <f>COUNTBLANK(datos[[#This Row],[Row ID]:[Year sales]])</f>
        <v>0</v>
      </c>
    </row>
    <row r="4416" spans="1:34" x14ac:dyDescent="0.3">
      <c r="A4416">
        <v>4415</v>
      </c>
      <c r="B4416" t="s">
        <v>7509</v>
      </c>
      <c r="C4416" s="4">
        <v>42966</v>
      </c>
      <c r="D4416" s="4">
        <v>42970</v>
      </c>
      <c r="E4416" t="s">
        <v>67</v>
      </c>
      <c r="F4416" t="s">
        <v>726</v>
      </c>
      <c r="G4416" t="s">
        <v>727</v>
      </c>
      <c r="H4416" t="s">
        <v>57</v>
      </c>
      <c r="I4416" t="s">
        <v>38</v>
      </c>
      <c r="J4416" t="s">
        <v>1503</v>
      </c>
      <c r="K4416" t="s">
        <v>1267</v>
      </c>
      <c r="L4416">
        <v>1841</v>
      </c>
      <c r="M4416" t="s">
        <v>168</v>
      </c>
      <c r="N4416" t="s">
        <v>3005</v>
      </c>
      <c r="O4416" t="s">
        <v>62</v>
      </c>
      <c r="P4416" t="s">
        <v>94</v>
      </c>
      <c r="Q4416" t="s">
        <v>3006</v>
      </c>
      <c r="R4416" s="1">
        <v>387.99</v>
      </c>
      <c r="S4416">
        <v>1</v>
      </c>
      <c r="T4416">
        <f t="shared" si="68"/>
        <v>27</v>
      </c>
      <c r="U4416" t="s">
        <v>46</v>
      </c>
      <c r="V4416">
        <v>0</v>
      </c>
      <c r="W4416">
        <v>0</v>
      </c>
      <c r="X4416" s="1">
        <v>0</v>
      </c>
      <c r="Y4416" s="1">
        <v>387.99</v>
      </c>
      <c r="Z4416" t="s">
        <v>47</v>
      </c>
      <c r="AA4416" s="2">
        <v>182.3553</v>
      </c>
      <c r="AB4416" s="3">
        <v>0.47</v>
      </c>
      <c r="AC4416" s="1">
        <v>-205.63470000000001</v>
      </c>
      <c r="AD4416">
        <v>4</v>
      </c>
      <c r="AE4416">
        <v>4</v>
      </c>
      <c r="AF4416" t="s">
        <v>48</v>
      </c>
      <c r="AG4416">
        <v>2017</v>
      </c>
      <c r="AH4416">
        <f>COUNTBLANK(datos[[#This Row],[Row ID]:[Year sales]])</f>
        <v>0</v>
      </c>
    </row>
    <row r="4417" spans="1:34" x14ac:dyDescent="0.3">
      <c r="A4417">
        <v>4416</v>
      </c>
      <c r="B4417" t="s">
        <v>7510</v>
      </c>
      <c r="C4417" s="4">
        <v>41972</v>
      </c>
      <c r="D4417" s="4">
        <v>41979</v>
      </c>
      <c r="E4417" t="s">
        <v>67</v>
      </c>
      <c r="F4417" t="s">
        <v>1011</v>
      </c>
      <c r="G4417" t="s">
        <v>1012</v>
      </c>
      <c r="H4417" t="s">
        <v>37</v>
      </c>
      <c r="I4417" t="s">
        <v>38</v>
      </c>
      <c r="J4417" t="s">
        <v>147</v>
      </c>
      <c r="K4417" t="s">
        <v>59</v>
      </c>
      <c r="L4417">
        <v>94122</v>
      </c>
      <c r="M4417" t="s">
        <v>60</v>
      </c>
      <c r="N4417" t="s">
        <v>3543</v>
      </c>
      <c r="O4417" t="s">
        <v>90</v>
      </c>
      <c r="P4417" t="s">
        <v>91</v>
      </c>
      <c r="Q4417" t="s">
        <v>3544</v>
      </c>
      <c r="R4417" s="1">
        <v>575.91999999999996</v>
      </c>
      <c r="S4417">
        <v>2</v>
      </c>
      <c r="T4417">
        <f t="shared" si="68"/>
        <v>17</v>
      </c>
      <c r="U4417" t="s">
        <v>46</v>
      </c>
      <c r="V4417">
        <v>0.2</v>
      </c>
      <c r="W4417">
        <v>115.184</v>
      </c>
      <c r="X4417" s="1">
        <v>-115.184</v>
      </c>
      <c r="Y4417" s="1">
        <v>691.10399999999993</v>
      </c>
      <c r="Z4417" t="s">
        <v>53</v>
      </c>
      <c r="AA4417" s="2">
        <v>71.989999999999995</v>
      </c>
      <c r="AB4417" s="3">
        <v>0.125</v>
      </c>
      <c r="AC4417" s="1">
        <v>-388.74599999999998</v>
      </c>
      <c r="AD4417">
        <v>7</v>
      </c>
      <c r="AE4417">
        <v>7</v>
      </c>
      <c r="AF4417" t="s">
        <v>48</v>
      </c>
      <c r="AG4417">
        <v>2014</v>
      </c>
      <c r="AH4417">
        <f>COUNTBLANK(datos[[#This Row],[Row ID]:[Year sales]])</f>
        <v>0</v>
      </c>
    </row>
    <row r="4418" spans="1:34" x14ac:dyDescent="0.3">
      <c r="A4418">
        <v>4417</v>
      </c>
      <c r="B4418" t="s">
        <v>7510</v>
      </c>
      <c r="C4418" s="4">
        <v>41972</v>
      </c>
      <c r="D4418" s="4">
        <v>41979</v>
      </c>
      <c r="E4418" t="s">
        <v>67</v>
      </c>
      <c r="F4418" t="s">
        <v>1011</v>
      </c>
      <c r="G4418" t="s">
        <v>1012</v>
      </c>
      <c r="H4418" t="s">
        <v>37</v>
      </c>
      <c r="I4418" t="s">
        <v>38</v>
      </c>
      <c r="J4418" t="s">
        <v>147</v>
      </c>
      <c r="K4418" t="s">
        <v>59</v>
      </c>
      <c r="L4418">
        <v>94122</v>
      </c>
      <c r="M4418" t="s">
        <v>60</v>
      </c>
      <c r="N4418" t="s">
        <v>3271</v>
      </c>
      <c r="O4418" t="s">
        <v>62</v>
      </c>
      <c r="P4418" t="s">
        <v>289</v>
      </c>
      <c r="Q4418" t="s">
        <v>583</v>
      </c>
      <c r="R4418" s="1">
        <v>30.4</v>
      </c>
      <c r="S4418">
        <v>5</v>
      </c>
      <c r="T4418">
        <f t="shared" ref="T4418:T4481" si="69">SUMIF(Q:Q, Q4418, S:S)</f>
        <v>215</v>
      </c>
      <c r="U4418" t="s">
        <v>75</v>
      </c>
      <c r="V4418">
        <v>0</v>
      </c>
      <c r="W4418">
        <v>0</v>
      </c>
      <c r="X4418" s="1">
        <v>0</v>
      </c>
      <c r="Y4418" s="1">
        <v>30.4</v>
      </c>
      <c r="Z4418" t="s">
        <v>65</v>
      </c>
      <c r="AA4418" s="2">
        <v>15.2</v>
      </c>
      <c r="AB4418" s="3">
        <v>0.5</v>
      </c>
      <c r="AC4418" s="1">
        <v>-15.2</v>
      </c>
      <c r="AD4418">
        <v>7</v>
      </c>
      <c r="AE4418">
        <v>7</v>
      </c>
      <c r="AF4418" t="s">
        <v>48</v>
      </c>
      <c r="AG4418">
        <v>2014</v>
      </c>
      <c r="AH4418">
        <f>COUNTBLANK(datos[[#This Row],[Row ID]:[Year sales]])</f>
        <v>0</v>
      </c>
    </row>
    <row r="4419" spans="1:34" x14ac:dyDescent="0.3">
      <c r="A4419">
        <v>4418</v>
      </c>
      <c r="B4419" t="s">
        <v>7511</v>
      </c>
      <c r="C4419" s="4">
        <v>42834</v>
      </c>
      <c r="D4419" s="4">
        <v>42837</v>
      </c>
      <c r="E4419" t="s">
        <v>34</v>
      </c>
      <c r="F4419" t="s">
        <v>937</v>
      </c>
      <c r="G4419" t="s">
        <v>938</v>
      </c>
      <c r="H4419" t="s">
        <v>37</v>
      </c>
      <c r="I4419" t="s">
        <v>38</v>
      </c>
      <c r="J4419" t="s">
        <v>902</v>
      </c>
      <c r="K4419" t="s">
        <v>258</v>
      </c>
      <c r="L4419">
        <v>48205</v>
      </c>
      <c r="M4419" t="s">
        <v>125</v>
      </c>
      <c r="N4419" t="s">
        <v>3862</v>
      </c>
      <c r="O4419" t="s">
        <v>62</v>
      </c>
      <c r="P4419" t="s">
        <v>94</v>
      </c>
      <c r="Q4419" t="s">
        <v>3863</v>
      </c>
      <c r="R4419" s="1">
        <v>478.24</v>
      </c>
      <c r="S4419">
        <v>8</v>
      </c>
      <c r="T4419">
        <f t="shared" si="69"/>
        <v>26</v>
      </c>
      <c r="U4419" t="s">
        <v>75</v>
      </c>
      <c r="V4419">
        <v>0</v>
      </c>
      <c r="W4419">
        <v>0</v>
      </c>
      <c r="X4419" s="1">
        <v>0</v>
      </c>
      <c r="Y4419" s="1">
        <v>478.24</v>
      </c>
      <c r="Z4419" t="s">
        <v>47</v>
      </c>
      <c r="AA4419" s="2">
        <v>219.99039999999999</v>
      </c>
      <c r="AB4419" s="3">
        <v>0.45999999999999996</v>
      </c>
      <c r="AC4419" s="1">
        <v>-258.24959999999999</v>
      </c>
      <c r="AD4419">
        <v>3</v>
      </c>
      <c r="AE4419">
        <v>3</v>
      </c>
      <c r="AF4419" t="s">
        <v>48</v>
      </c>
      <c r="AG4419">
        <v>2017</v>
      </c>
      <c r="AH4419">
        <f>COUNTBLANK(datos[[#This Row],[Row ID]:[Year sales]])</f>
        <v>0</v>
      </c>
    </row>
    <row r="4420" spans="1:34" x14ac:dyDescent="0.3">
      <c r="A4420">
        <v>4419</v>
      </c>
      <c r="B4420" t="s">
        <v>7512</v>
      </c>
      <c r="C4420" s="4">
        <v>41993</v>
      </c>
      <c r="D4420" s="4">
        <v>42000</v>
      </c>
      <c r="E4420" t="s">
        <v>67</v>
      </c>
      <c r="F4420" t="s">
        <v>6691</v>
      </c>
      <c r="G4420" t="s">
        <v>6692</v>
      </c>
      <c r="H4420" t="s">
        <v>37</v>
      </c>
      <c r="I4420" t="s">
        <v>38</v>
      </c>
      <c r="J4420" t="s">
        <v>801</v>
      </c>
      <c r="K4420" t="s">
        <v>518</v>
      </c>
      <c r="L4420">
        <v>45011</v>
      </c>
      <c r="M4420" t="s">
        <v>168</v>
      </c>
      <c r="N4420" t="s">
        <v>573</v>
      </c>
      <c r="O4420" t="s">
        <v>43</v>
      </c>
      <c r="P4420" t="s">
        <v>83</v>
      </c>
      <c r="Q4420" t="s">
        <v>574</v>
      </c>
      <c r="R4420" s="1">
        <v>190.84800000000001</v>
      </c>
      <c r="S4420">
        <v>3</v>
      </c>
      <c r="T4420">
        <f t="shared" si="69"/>
        <v>20</v>
      </c>
      <c r="U4420" t="s">
        <v>52</v>
      </c>
      <c r="V4420">
        <v>0.2</v>
      </c>
      <c r="W4420">
        <v>38.169600000000003</v>
      </c>
      <c r="X4420" s="1">
        <v>-38.169600000000003</v>
      </c>
      <c r="Y4420" s="1">
        <v>229.01760000000002</v>
      </c>
      <c r="Z4420" t="s">
        <v>47</v>
      </c>
      <c r="AA4420" s="2">
        <v>-21.470400000000001</v>
      </c>
      <c r="AB4420" s="3">
        <v>-0.1125</v>
      </c>
      <c r="AC4420" s="1">
        <v>-174.14879999999999</v>
      </c>
      <c r="AD4420">
        <v>7</v>
      </c>
      <c r="AE4420">
        <v>7</v>
      </c>
      <c r="AF4420" t="s">
        <v>48</v>
      </c>
      <c r="AG4420">
        <v>2014</v>
      </c>
      <c r="AH4420">
        <f>COUNTBLANK(datos[[#This Row],[Row ID]:[Year sales]])</f>
        <v>0</v>
      </c>
    </row>
    <row r="4421" spans="1:34" x14ac:dyDescent="0.3">
      <c r="A4421">
        <v>4420</v>
      </c>
      <c r="B4421" t="s">
        <v>7513</v>
      </c>
      <c r="C4421" s="4">
        <v>41990</v>
      </c>
      <c r="D4421" s="4">
        <v>41997</v>
      </c>
      <c r="E4421" t="s">
        <v>67</v>
      </c>
      <c r="F4421" t="s">
        <v>6347</v>
      </c>
      <c r="G4421" t="s">
        <v>6348</v>
      </c>
      <c r="H4421" t="s">
        <v>37</v>
      </c>
      <c r="I4421" t="s">
        <v>38</v>
      </c>
      <c r="J4421" t="s">
        <v>517</v>
      </c>
      <c r="K4421" t="s">
        <v>518</v>
      </c>
      <c r="L4421">
        <v>43229</v>
      </c>
      <c r="M4421" t="s">
        <v>168</v>
      </c>
      <c r="N4421" t="s">
        <v>4847</v>
      </c>
      <c r="O4421" t="s">
        <v>62</v>
      </c>
      <c r="P4421" t="s">
        <v>94</v>
      </c>
      <c r="Q4421" t="s">
        <v>4848</v>
      </c>
      <c r="R4421" s="1">
        <v>5.484</v>
      </c>
      <c r="S4421">
        <v>4</v>
      </c>
      <c r="T4421">
        <f t="shared" si="69"/>
        <v>20</v>
      </c>
      <c r="U4421" t="s">
        <v>52</v>
      </c>
      <c r="V4421">
        <v>0.7</v>
      </c>
      <c r="W4421">
        <v>3.8387999999999995</v>
      </c>
      <c r="X4421" s="1">
        <v>-3.8388</v>
      </c>
      <c r="Y4421" s="1">
        <v>9.3227999999999991</v>
      </c>
      <c r="Z4421" t="s">
        <v>65</v>
      </c>
      <c r="AA4421" s="2">
        <v>-4.0216000000000003</v>
      </c>
      <c r="AB4421" s="3">
        <v>-0.73333333333333339</v>
      </c>
      <c r="AC4421" s="1">
        <v>-5.6668000000000003</v>
      </c>
      <c r="AD4421">
        <v>7</v>
      </c>
      <c r="AE4421">
        <v>7</v>
      </c>
      <c r="AF4421" t="s">
        <v>48</v>
      </c>
      <c r="AG4421">
        <v>2014</v>
      </c>
      <c r="AH4421">
        <f>COUNTBLANK(datos[[#This Row],[Row ID]:[Year sales]])</f>
        <v>0</v>
      </c>
    </row>
    <row r="4422" spans="1:34" x14ac:dyDescent="0.3">
      <c r="A4422">
        <v>4421</v>
      </c>
      <c r="B4422" t="s">
        <v>7514</v>
      </c>
      <c r="C4422" s="4">
        <v>42325</v>
      </c>
      <c r="D4422" s="4">
        <v>42329</v>
      </c>
      <c r="E4422" t="s">
        <v>34</v>
      </c>
      <c r="F4422" t="s">
        <v>2915</v>
      </c>
      <c r="G4422" t="s">
        <v>2916</v>
      </c>
      <c r="H4422" t="s">
        <v>37</v>
      </c>
      <c r="I4422" t="s">
        <v>38</v>
      </c>
      <c r="J4422" t="s">
        <v>323</v>
      </c>
      <c r="K4422" t="s">
        <v>231</v>
      </c>
      <c r="L4422">
        <v>60610</v>
      </c>
      <c r="M4422" t="s">
        <v>125</v>
      </c>
      <c r="N4422" t="s">
        <v>2677</v>
      </c>
      <c r="O4422" t="s">
        <v>62</v>
      </c>
      <c r="P4422" t="s">
        <v>599</v>
      </c>
      <c r="Q4422" t="s">
        <v>2678</v>
      </c>
      <c r="R4422" s="1">
        <v>40.92</v>
      </c>
      <c r="S4422">
        <v>5</v>
      </c>
      <c r="T4422">
        <f t="shared" si="69"/>
        <v>31</v>
      </c>
      <c r="U4422" t="s">
        <v>75</v>
      </c>
      <c r="V4422">
        <v>0.2</v>
      </c>
      <c r="W4422">
        <v>8.1840000000000011</v>
      </c>
      <c r="X4422" s="1">
        <v>-8.1839999999999993</v>
      </c>
      <c r="Y4422" s="1">
        <v>49.103999999999999</v>
      </c>
      <c r="Z4422" t="s">
        <v>65</v>
      </c>
      <c r="AA4422" s="2">
        <v>3.069</v>
      </c>
      <c r="AB4422" s="3">
        <v>7.4999999999999997E-2</v>
      </c>
      <c r="AC4422" s="1">
        <v>-29.667000000000002</v>
      </c>
      <c r="AD4422">
        <v>4</v>
      </c>
      <c r="AE4422">
        <v>4</v>
      </c>
      <c r="AF4422" t="s">
        <v>48</v>
      </c>
      <c r="AG4422">
        <v>2015</v>
      </c>
      <c r="AH4422">
        <f>COUNTBLANK(datos[[#This Row],[Row ID]:[Year sales]])</f>
        <v>0</v>
      </c>
    </row>
    <row r="4423" spans="1:34" x14ac:dyDescent="0.3">
      <c r="A4423">
        <v>4422</v>
      </c>
      <c r="B4423" t="s">
        <v>7515</v>
      </c>
      <c r="C4423" s="4">
        <v>41702</v>
      </c>
      <c r="D4423" s="4">
        <v>41707</v>
      </c>
      <c r="E4423" t="s">
        <v>67</v>
      </c>
      <c r="F4423" t="s">
        <v>1607</v>
      </c>
      <c r="G4423" t="s">
        <v>1608</v>
      </c>
      <c r="H4423" t="s">
        <v>37</v>
      </c>
      <c r="I4423" t="s">
        <v>38</v>
      </c>
      <c r="J4423" t="s">
        <v>7516</v>
      </c>
      <c r="K4423" t="s">
        <v>71</v>
      </c>
      <c r="L4423">
        <v>33063</v>
      </c>
      <c r="M4423" t="s">
        <v>41</v>
      </c>
      <c r="N4423" t="s">
        <v>1268</v>
      </c>
      <c r="O4423" t="s">
        <v>62</v>
      </c>
      <c r="P4423" t="s">
        <v>86</v>
      </c>
      <c r="Q4423" t="s">
        <v>1269</v>
      </c>
      <c r="R4423" s="1">
        <v>15.552</v>
      </c>
      <c r="S4423">
        <v>3</v>
      </c>
      <c r="T4423">
        <f t="shared" si="69"/>
        <v>21</v>
      </c>
      <c r="U4423" t="s">
        <v>52</v>
      </c>
      <c r="V4423">
        <v>0.2</v>
      </c>
      <c r="W4423">
        <v>3.1104000000000003</v>
      </c>
      <c r="X4423" s="1">
        <v>-3.1103999999999998</v>
      </c>
      <c r="Y4423" s="1">
        <v>18.662399999999998</v>
      </c>
      <c r="Z4423" t="s">
        <v>65</v>
      </c>
      <c r="AA4423" s="2">
        <v>2.3328000000000002</v>
      </c>
      <c r="AB4423" s="3">
        <v>0.15000000000000002</v>
      </c>
      <c r="AC4423" s="1">
        <v>-10.1088</v>
      </c>
      <c r="AD4423">
        <v>5</v>
      </c>
      <c r="AE4423">
        <v>5</v>
      </c>
      <c r="AF4423" t="s">
        <v>48</v>
      </c>
      <c r="AG4423">
        <v>2014</v>
      </c>
      <c r="AH4423">
        <f>COUNTBLANK(datos[[#This Row],[Row ID]:[Year sales]])</f>
        <v>0</v>
      </c>
    </row>
    <row r="4424" spans="1:34" x14ac:dyDescent="0.3">
      <c r="A4424">
        <v>4423</v>
      </c>
      <c r="B4424" t="s">
        <v>7517</v>
      </c>
      <c r="C4424" s="4">
        <v>42873</v>
      </c>
      <c r="D4424" s="4">
        <v>42874</v>
      </c>
      <c r="E4424" t="s">
        <v>208</v>
      </c>
      <c r="F4424" t="s">
        <v>3610</v>
      </c>
      <c r="G4424" t="s">
        <v>3611</v>
      </c>
      <c r="H4424" t="s">
        <v>57</v>
      </c>
      <c r="I4424" t="s">
        <v>38</v>
      </c>
      <c r="J4424" t="s">
        <v>7518</v>
      </c>
      <c r="K4424" t="s">
        <v>1294</v>
      </c>
      <c r="L4424">
        <v>30328</v>
      </c>
      <c r="M4424" t="s">
        <v>41</v>
      </c>
      <c r="N4424" t="s">
        <v>161</v>
      </c>
      <c r="O4424" t="s">
        <v>62</v>
      </c>
      <c r="P4424" t="s">
        <v>97</v>
      </c>
      <c r="Q4424" t="s">
        <v>162</v>
      </c>
      <c r="R4424" s="1">
        <v>17.239999999999998</v>
      </c>
      <c r="S4424">
        <v>2</v>
      </c>
      <c r="T4424">
        <f t="shared" si="69"/>
        <v>41</v>
      </c>
      <c r="U4424" t="s">
        <v>46</v>
      </c>
      <c r="V4424">
        <v>0</v>
      </c>
      <c r="W4424">
        <v>0</v>
      </c>
      <c r="X4424" s="1">
        <v>0</v>
      </c>
      <c r="Y4424" s="1">
        <v>17.239999999999998</v>
      </c>
      <c r="Z4424" t="s">
        <v>65</v>
      </c>
      <c r="AA4424" s="2">
        <v>4.4824000000000002</v>
      </c>
      <c r="AB4424" s="3">
        <v>0.26</v>
      </c>
      <c r="AC4424" s="1">
        <v>-12.7576</v>
      </c>
      <c r="AD4424">
        <v>1</v>
      </c>
      <c r="AE4424">
        <v>1</v>
      </c>
      <c r="AF4424" t="s">
        <v>48</v>
      </c>
      <c r="AG4424">
        <v>2017</v>
      </c>
      <c r="AH4424">
        <f>COUNTBLANK(datos[[#This Row],[Row ID]:[Year sales]])</f>
        <v>0</v>
      </c>
    </row>
    <row r="4425" spans="1:34" x14ac:dyDescent="0.3">
      <c r="A4425">
        <v>4424</v>
      </c>
      <c r="B4425" t="s">
        <v>7517</v>
      </c>
      <c r="C4425" s="4">
        <v>42873</v>
      </c>
      <c r="D4425" s="4">
        <v>42874</v>
      </c>
      <c r="E4425" t="s">
        <v>208</v>
      </c>
      <c r="F4425" t="s">
        <v>3610</v>
      </c>
      <c r="G4425" t="s">
        <v>3611</v>
      </c>
      <c r="H4425" t="s">
        <v>57</v>
      </c>
      <c r="I4425" t="s">
        <v>38</v>
      </c>
      <c r="J4425" t="s">
        <v>7518</v>
      </c>
      <c r="K4425" t="s">
        <v>1294</v>
      </c>
      <c r="L4425">
        <v>30328</v>
      </c>
      <c r="M4425" t="s">
        <v>41</v>
      </c>
      <c r="N4425" t="s">
        <v>7519</v>
      </c>
      <c r="O4425" t="s">
        <v>43</v>
      </c>
      <c r="P4425" t="s">
        <v>44</v>
      </c>
      <c r="Q4425" t="s">
        <v>7520</v>
      </c>
      <c r="R4425" s="1">
        <v>302.94</v>
      </c>
      <c r="S4425">
        <v>3</v>
      </c>
      <c r="T4425">
        <f t="shared" si="69"/>
        <v>22</v>
      </c>
      <c r="U4425" t="s">
        <v>52</v>
      </c>
      <c r="V4425">
        <v>0</v>
      </c>
      <c r="W4425">
        <v>0</v>
      </c>
      <c r="X4425" s="1">
        <v>0</v>
      </c>
      <c r="Y4425" s="1">
        <v>302.94</v>
      </c>
      <c r="Z4425" t="s">
        <v>47</v>
      </c>
      <c r="AA4425" s="2">
        <v>75.734999999999999</v>
      </c>
      <c r="AB4425" s="3">
        <v>0.25</v>
      </c>
      <c r="AC4425" s="1">
        <v>-227.20500000000001</v>
      </c>
      <c r="AD4425">
        <v>1</v>
      </c>
      <c r="AE4425">
        <v>1</v>
      </c>
      <c r="AF4425" t="s">
        <v>48</v>
      </c>
      <c r="AG4425">
        <v>2017</v>
      </c>
      <c r="AH4425">
        <f>COUNTBLANK(datos[[#This Row],[Row ID]:[Year sales]])</f>
        <v>0</v>
      </c>
    </row>
    <row r="4426" spans="1:34" x14ac:dyDescent="0.3">
      <c r="A4426">
        <v>4425</v>
      </c>
      <c r="B4426" t="s">
        <v>7517</v>
      </c>
      <c r="C4426" s="4">
        <v>42873</v>
      </c>
      <c r="D4426" s="4">
        <v>42874</v>
      </c>
      <c r="E4426" t="s">
        <v>208</v>
      </c>
      <c r="F4426" t="s">
        <v>3610</v>
      </c>
      <c r="G4426" t="s">
        <v>3611</v>
      </c>
      <c r="H4426" t="s">
        <v>57</v>
      </c>
      <c r="I4426" t="s">
        <v>38</v>
      </c>
      <c r="J4426" t="s">
        <v>7518</v>
      </c>
      <c r="K4426" t="s">
        <v>1294</v>
      </c>
      <c r="L4426">
        <v>30328</v>
      </c>
      <c r="M4426" t="s">
        <v>41</v>
      </c>
      <c r="N4426" t="s">
        <v>4368</v>
      </c>
      <c r="O4426" t="s">
        <v>90</v>
      </c>
      <c r="P4426" t="s">
        <v>91</v>
      </c>
      <c r="Q4426" t="s">
        <v>4369</v>
      </c>
      <c r="R4426" s="1">
        <v>34.75</v>
      </c>
      <c r="S4426">
        <v>5</v>
      </c>
      <c r="T4426">
        <f t="shared" si="69"/>
        <v>13</v>
      </c>
      <c r="U4426" t="s">
        <v>75</v>
      </c>
      <c r="V4426">
        <v>0</v>
      </c>
      <c r="W4426">
        <v>0</v>
      </c>
      <c r="X4426" s="1">
        <v>0</v>
      </c>
      <c r="Y4426" s="1">
        <v>34.75</v>
      </c>
      <c r="Z4426" t="s">
        <v>65</v>
      </c>
      <c r="AA4426" s="2">
        <v>15.637499999999999</v>
      </c>
      <c r="AB4426" s="3">
        <v>0.44999999999999996</v>
      </c>
      <c r="AC4426" s="1">
        <v>-19.112500000000001</v>
      </c>
      <c r="AD4426">
        <v>1</v>
      </c>
      <c r="AE4426">
        <v>1</v>
      </c>
      <c r="AF4426" t="s">
        <v>48</v>
      </c>
      <c r="AG4426">
        <v>2017</v>
      </c>
      <c r="AH4426">
        <f>COUNTBLANK(datos[[#This Row],[Row ID]:[Year sales]])</f>
        <v>0</v>
      </c>
    </row>
    <row r="4427" spans="1:34" x14ac:dyDescent="0.3">
      <c r="A4427">
        <v>4426</v>
      </c>
      <c r="B4427" t="s">
        <v>7517</v>
      </c>
      <c r="C4427" s="4">
        <v>42873</v>
      </c>
      <c r="D4427" s="4">
        <v>42874</v>
      </c>
      <c r="E4427" t="s">
        <v>208</v>
      </c>
      <c r="F4427" t="s">
        <v>3610</v>
      </c>
      <c r="G4427" t="s">
        <v>3611</v>
      </c>
      <c r="H4427" t="s">
        <v>57</v>
      </c>
      <c r="I4427" t="s">
        <v>38</v>
      </c>
      <c r="J4427" t="s">
        <v>7518</v>
      </c>
      <c r="K4427" t="s">
        <v>1294</v>
      </c>
      <c r="L4427">
        <v>30328</v>
      </c>
      <c r="M4427" t="s">
        <v>41</v>
      </c>
      <c r="N4427" t="s">
        <v>1627</v>
      </c>
      <c r="O4427" t="s">
        <v>62</v>
      </c>
      <c r="P4427" t="s">
        <v>94</v>
      </c>
      <c r="Q4427" t="s">
        <v>1628</v>
      </c>
      <c r="R4427" s="1">
        <v>113.94</v>
      </c>
      <c r="S4427">
        <v>6</v>
      </c>
      <c r="T4427">
        <f t="shared" si="69"/>
        <v>35</v>
      </c>
      <c r="U4427" t="s">
        <v>75</v>
      </c>
      <c r="V4427">
        <v>0</v>
      </c>
      <c r="W4427">
        <v>0</v>
      </c>
      <c r="X4427" s="1">
        <v>0</v>
      </c>
      <c r="Y4427" s="1">
        <v>113.94</v>
      </c>
      <c r="Z4427" t="s">
        <v>99</v>
      </c>
      <c r="AA4427" s="2">
        <v>54.691200000000002</v>
      </c>
      <c r="AB4427" s="3">
        <v>0.48000000000000004</v>
      </c>
      <c r="AC4427" s="1">
        <v>-59.248800000000003</v>
      </c>
      <c r="AD4427">
        <v>1</v>
      </c>
      <c r="AE4427">
        <v>1</v>
      </c>
      <c r="AF4427" t="s">
        <v>48</v>
      </c>
      <c r="AG4427">
        <v>2017</v>
      </c>
      <c r="AH4427">
        <f>COUNTBLANK(datos[[#This Row],[Row ID]:[Year sales]])</f>
        <v>0</v>
      </c>
    </row>
    <row r="4428" spans="1:34" x14ac:dyDescent="0.3">
      <c r="A4428">
        <v>4427</v>
      </c>
      <c r="B4428" t="s">
        <v>7517</v>
      </c>
      <c r="C4428" s="4">
        <v>42873</v>
      </c>
      <c r="D4428" s="4">
        <v>42874</v>
      </c>
      <c r="E4428" t="s">
        <v>208</v>
      </c>
      <c r="F4428" t="s">
        <v>3610</v>
      </c>
      <c r="G4428" t="s">
        <v>3611</v>
      </c>
      <c r="H4428" t="s">
        <v>57</v>
      </c>
      <c r="I4428" t="s">
        <v>38</v>
      </c>
      <c r="J4428" t="s">
        <v>7518</v>
      </c>
      <c r="K4428" t="s">
        <v>1294</v>
      </c>
      <c r="L4428">
        <v>30328</v>
      </c>
      <c r="M4428" t="s">
        <v>41</v>
      </c>
      <c r="N4428" t="s">
        <v>6303</v>
      </c>
      <c r="O4428" t="s">
        <v>90</v>
      </c>
      <c r="P4428" t="s">
        <v>91</v>
      </c>
      <c r="Q4428" t="s">
        <v>6304</v>
      </c>
      <c r="R4428" s="1">
        <v>55.98</v>
      </c>
      <c r="S4428">
        <v>2</v>
      </c>
      <c r="T4428">
        <f t="shared" si="69"/>
        <v>10</v>
      </c>
      <c r="U4428" t="s">
        <v>46</v>
      </c>
      <c r="V4428">
        <v>0</v>
      </c>
      <c r="W4428">
        <v>0</v>
      </c>
      <c r="X4428" s="1">
        <v>0</v>
      </c>
      <c r="Y4428" s="1">
        <v>55.98</v>
      </c>
      <c r="Z4428" t="s">
        <v>99</v>
      </c>
      <c r="AA4428" s="2">
        <v>15.6744</v>
      </c>
      <c r="AB4428" s="3">
        <v>0.28000000000000003</v>
      </c>
      <c r="AC4428" s="1">
        <v>-40.305599999999998</v>
      </c>
      <c r="AD4428">
        <v>1</v>
      </c>
      <c r="AE4428">
        <v>1</v>
      </c>
      <c r="AF4428" t="s">
        <v>48</v>
      </c>
      <c r="AG4428">
        <v>2017</v>
      </c>
      <c r="AH4428">
        <f>COUNTBLANK(datos[[#This Row],[Row ID]:[Year sales]])</f>
        <v>0</v>
      </c>
    </row>
    <row r="4429" spans="1:34" x14ac:dyDescent="0.3">
      <c r="A4429">
        <v>4428</v>
      </c>
      <c r="B4429" t="s">
        <v>7521</v>
      </c>
      <c r="C4429" s="4">
        <v>43000</v>
      </c>
      <c r="D4429" s="4">
        <v>43006</v>
      </c>
      <c r="E4429" t="s">
        <v>67</v>
      </c>
      <c r="F4429" t="s">
        <v>6482</v>
      </c>
      <c r="G4429" t="s">
        <v>6483</v>
      </c>
      <c r="H4429" t="s">
        <v>57</v>
      </c>
      <c r="I4429" t="s">
        <v>38</v>
      </c>
      <c r="J4429" t="s">
        <v>5495</v>
      </c>
      <c r="K4429" t="s">
        <v>689</v>
      </c>
      <c r="L4429">
        <v>87105</v>
      </c>
      <c r="M4429" t="s">
        <v>60</v>
      </c>
      <c r="N4429" t="s">
        <v>824</v>
      </c>
      <c r="O4429" t="s">
        <v>62</v>
      </c>
      <c r="P4429" t="s">
        <v>110</v>
      </c>
      <c r="Q4429" t="s">
        <v>825</v>
      </c>
      <c r="R4429" s="1">
        <v>27.18</v>
      </c>
      <c r="S4429">
        <v>3</v>
      </c>
      <c r="T4429">
        <f t="shared" si="69"/>
        <v>20</v>
      </c>
      <c r="U4429" t="s">
        <v>52</v>
      </c>
      <c r="V4429">
        <v>0</v>
      </c>
      <c r="W4429">
        <v>0</v>
      </c>
      <c r="X4429" s="1">
        <v>0</v>
      </c>
      <c r="Y4429" s="1">
        <v>27.18</v>
      </c>
      <c r="Z4429" t="s">
        <v>65</v>
      </c>
      <c r="AA4429" s="2">
        <v>12.231</v>
      </c>
      <c r="AB4429" s="3">
        <v>0.45</v>
      </c>
      <c r="AC4429" s="1">
        <v>-14.949</v>
      </c>
      <c r="AD4429">
        <v>6</v>
      </c>
      <c r="AE4429">
        <v>6</v>
      </c>
      <c r="AF4429" t="s">
        <v>48</v>
      </c>
      <c r="AG4429">
        <v>2017</v>
      </c>
      <c r="AH4429">
        <f>COUNTBLANK(datos[[#This Row],[Row ID]:[Year sales]])</f>
        <v>0</v>
      </c>
    </row>
    <row r="4430" spans="1:34" x14ac:dyDescent="0.3">
      <c r="A4430">
        <v>4429</v>
      </c>
      <c r="B4430" t="s">
        <v>7522</v>
      </c>
      <c r="C4430" s="4">
        <v>42815</v>
      </c>
      <c r="D4430" s="4">
        <v>42821</v>
      </c>
      <c r="E4430" t="s">
        <v>67</v>
      </c>
      <c r="F4430" t="s">
        <v>506</v>
      </c>
      <c r="G4430" t="s">
        <v>507</v>
      </c>
      <c r="H4430" t="s">
        <v>37</v>
      </c>
      <c r="I4430" t="s">
        <v>38</v>
      </c>
      <c r="J4430" t="s">
        <v>4576</v>
      </c>
      <c r="K4430" t="s">
        <v>670</v>
      </c>
      <c r="L4430">
        <v>74133</v>
      </c>
      <c r="M4430" t="s">
        <v>125</v>
      </c>
      <c r="N4430" t="s">
        <v>6385</v>
      </c>
      <c r="O4430" t="s">
        <v>43</v>
      </c>
      <c r="P4430" t="s">
        <v>50</v>
      </c>
      <c r="Q4430" t="s">
        <v>6386</v>
      </c>
      <c r="R4430" s="1">
        <v>1805.88</v>
      </c>
      <c r="S4430">
        <v>6</v>
      </c>
      <c r="T4430">
        <f t="shared" si="69"/>
        <v>26</v>
      </c>
      <c r="U4430" t="s">
        <v>75</v>
      </c>
      <c r="V4430">
        <v>0</v>
      </c>
      <c r="W4430">
        <v>0</v>
      </c>
      <c r="X4430" s="1">
        <v>0</v>
      </c>
      <c r="Y4430" s="1">
        <v>1805.88</v>
      </c>
      <c r="Z4430" t="s">
        <v>53</v>
      </c>
      <c r="AA4430" s="2">
        <v>523.70519999999999</v>
      </c>
      <c r="AB4430" s="3">
        <v>0.28999999999999998</v>
      </c>
      <c r="AC4430" s="1">
        <v>-1282.1748</v>
      </c>
      <c r="AD4430">
        <v>6</v>
      </c>
      <c r="AE4430">
        <v>6</v>
      </c>
      <c r="AF4430" t="s">
        <v>48</v>
      </c>
      <c r="AG4430">
        <v>2017</v>
      </c>
      <c r="AH4430">
        <f>COUNTBLANK(datos[[#This Row],[Row ID]:[Year sales]])</f>
        <v>0</v>
      </c>
    </row>
    <row r="4431" spans="1:34" x14ac:dyDescent="0.3">
      <c r="A4431">
        <v>4430</v>
      </c>
      <c r="B4431" t="s">
        <v>7523</v>
      </c>
      <c r="C4431" s="4">
        <v>42992</v>
      </c>
      <c r="D4431" s="4">
        <v>42992</v>
      </c>
      <c r="E4431" t="s">
        <v>1312</v>
      </c>
      <c r="F4431" t="s">
        <v>2499</v>
      </c>
      <c r="G4431" t="s">
        <v>2500</v>
      </c>
      <c r="H4431" t="s">
        <v>37</v>
      </c>
      <c r="I4431" t="s">
        <v>38</v>
      </c>
      <c r="J4431" t="s">
        <v>6095</v>
      </c>
      <c r="K4431" t="s">
        <v>810</v>
      </c>
      <c r="L4431">
        <v>7050</v>
      </c>
      <c r="M4431" t="s">
        <v>168</v>
      </c>
      <c r="N4431" t="s">
        <v>6833</v>
      </c>
      <c r="O4431" t="s">
        <v>62</v>
      </c>
      <c r="P4431" t="s">
        <v>86</v>
      </c>
      <c r="Q4431" t="s">
        <v>6834</v>
      </c>
      <c r="R4431" s="1">
        <v>70.95</v>
      </c>
      <c r="S4431">
        <v>3</v>
      </c>
      <c r="T4431">
        <f t="shared" si="69"/>
        <v>13</v>
      </c>
      <c r="U4431" t="s">
        <v>52</v>
      </c>
      <c r="V4431">
        <v>0</v>
      </c>
      <c r="W4431">
        <v>0</v>
      </c>
      <c r="X4431" s="1">
        <v>0</v>
      </c>
      <c r="Y4431" s="1">
        <v>70.95</v>
      </c>
      <c r="Z4431" t="s">
        <v>99</v>
      </c>
      <c r="AA4431" s="2">
        <v>18.446999999999999</v>
      </c>
      <c r="AB4431" s="3">
        <v>0.25999999999999995</v>
      </c>
      <c r="AC4431" s="1">
        <v>-52.503</v>
      </c>
      <c r="AD4431">
        <v>0</v>
      </c>
      <c r="AE4431">
        <v>0</v>
      </c>
      <c r="AF4431" t="s">
        <v>48</v>
      </c>
      <c r="AG4431">
        <v>2017</v>
      </c>
      <c r="AH4431">
        <f>COUNTBLANK(datos[[#This Row],[Row ID]:[Year sales]])</f>
        <v>0</v>
      </c>
    </row>
    <row r="4432" spans="1:34" x14ac:dyDescent="0.3">
      <c r="A4432">
        <v>4431</v>
      </c>
      <c r="B4432" t="s">
        <v>7524</v>
      </c>
      <c r="C4432" s="4">
        <v>42677</v>
      </c>
      <c r="D4432" s="4">
        <v>42682</v>
      </c>
      <c r="E4432" t="s">
        <v>34</v>
      </c>
      <c r="F4432" t="s">
        <v>2311</v>
      </c>
      <c r="G4432" t="s">
        <v>2312</v>
      </c>
      <c r="H4432" t="s">
        <v>37</v>
      </c>
      <c r="I4432" t="s">
        <v>38</v>
      </c>
      <c r="J4432" t="s">
        <v>39</v>
      </c>
      <c r="K4432" t="s">
        <v>40</v>
      </c>
      <c r="L4432">
        <v>42420</v>
      </c>
      <c r="M4432" t="s">
        <v>41</v>
      </c>
      <c r="N4432" t="s">
        <v>2597</v>
      </c>
      <c r="O4432" t="s">
        <v>62</v>
      </c>
      <c r="P4432" t="s">
        <v>289</v>
      </c>
      <c r="Q4432" t="s">
        <v>2598</v>
      </c>
      <c r="R4432" s="1">
        <v>20</v>
      </c>
      <c r="S4432">
        <v>4</v>
      </c>
      <c r="T4432">
        <f t="shared" si="69"/>
        <v>47</v>
      </c>
      <c r="U4432" t="s">
        <v>52</v>
      </c>
      <c r="V4432">
        <v>0</v>
      </c>
      <c r="W4432">
        <v>0</v>
      </c>
      <c r="X4432" s="1">
        <v>0</v>
      </c>
      <c r="Y4432" s="1">
        <v>20</v>
      </c>
      <c r="Z4432" t="s">
        <v>65</v>
      </c>
      <c r="AA4432" s="2">
        <v>9.6</v>
      </c>
      <c r="AB4432" s="3">
        <v>0.48</v>
      </c>
      <c r="AC4432" s="1">
        <v>-10.4</v>
      </c>
      <c r="AD4432">
        <v>5</v>
      </c>
      <c r="AE4432">
        <v>5</v>
      </c>
      <c r="AF4432" t="s">
        <v>48</v>
      </c>
      <c r="AG4432">
        <v>2016</v>
      </c>
      <c r="AH4432">
        <f>COUNTBLANK(datos[[#This Row],[Row ID]:[Year sales]])</f>
        <v>0</v>
      </c>
    </row>
    <row r="4433" spans="1:34" x14ac:dyDescent="0.3">
      <c r="A4433">
        <v>4432</v>
      </c>
      <c r="B4433" t="s">
        <v>7524</v>
      </c>
      <c r="C4433" s="4">
        <v>42677</v>
      </c>
      <c r="D4433" s="4">
        <v>42682</v>
      </c>
      <c r="E4433" t="s">
        <v>34</v>
      </c>
      <c r="F4433" t="s">
        <v>2311</v>
      </c>
      <c r="G4433" t="s">
        <v>2312</v>
      </c>
      <c r="H4433" t="s">
        <v>37</v>
      </c>
      <c r="I4433" t="s">
        <v>38</v>
      </c>
      <c r="J4433" t="s">
        <v>39</v>
      </c>
      <c r="K4433" t="s">
        <v>40</v>
      </c>
      <c r="L4433">
        <v>42420</v>
      </c>
      <c r="M4433" t="s">
        <v>41</v>
      </c>
      <c r="N4433" t="s">
        <v>7039</v>
      </c>
      <c r="O4433" t="s">
        <v>62</v>
      </c>
      <c r="P4433" t="s">
        <v>86</v>
      </c>
      <c r="Q4433" t="s">
        <v>7040</v>
      </c>
      <c r="R4433" s="1">
        <v>7.98</v>
      </c>
      <c r="S4433">
        <v>3</v>
      </c>
      <c r="T4433">
        <f t="shared" si="69"/>
        <v>13</v>
      </c>
      <c r="U4433" t="s">
        <v>52</v>
      </c>
      <c r="V4433">
        <v>0</v>
      </c>
      <c r="W4433">
        <v>0</v>
      </c>
      <c r="X4433" s="1">
        <v>0</v>
      </c>
      <c r="Y4433" s="1">
        <v>7.98</v>
      </c>
      <c r="Z4433" t="s">
        <v>65</v>
      </c>
      <c r="AA4433" s="2">
        <v>2.0748000000000002</v>
      </c>
      <c r="AB4433" s="3">
        <v>0.26</v>
      </c>
      <c r="AC4433" s="1">
        <v>-5.9051999999999998</v>
      </c>
      <c r="AD4433">
        <v>5</v>
      </c>
      <c r="AE4433">
        <v>5</v>
      </c>
      <c r="AF4433" t="s">
        <v>48</v>
      </c>
      <c r="AG4433">
        <v>2016</v>
      </c>
      <c r="AH4433">
        <f>COUNTBLANK(datos[[#This Row],[Row ID]:[Year sales]])</f>
        <v>0</v>
      </c>
    </row>
    <row r="4434" spans="1:34" x14ac:dyDescent="0.3">
      <c r="A4434">
        <v>4433</v>
      </c>
      <c r="B4434" t="s">
        <v>7524</v>
      </c>
      <c r="C4434" s="4">
        <v>42677</v>
      </c>
      <c r="D4434" s="4">
        <v>42682</v>
      </c>
      <c r="E4434" t="s">
        <v>34</v>
      </c>
      <c r="F4434" t="s">
        <v>2311</v>
      </c>
      <c r="G4434" t="s">
        <v>2312</v>
      </c>
      <c r="H4434" t="s">
        <v>37</v>
      </c>
      <c r="I4434" t="s">
        <v>38</v>
      </c>
      <c r="J4434" t="s">
        <v>39</v>
      </c>
      <c r="K4434" t="s">
        <v>40</v>
      </c>
      <c r="L4434">
        <v>42420</v>
      </c>
      <c r="M4434" t="s">
        <v>41</v>
      </c>
      <c r="N4434" t="s">
        <v>3015</v>
      </c>
      <c r="O4434" t="s">
        <v>43</v>
      </c>
      <c r="P4434" t="s">
        <v>83</v>
      </c>
      <c r="Q4434" t="s">
        <v>3016</v>
      </c>
      <c r="R4434" s="1">
        <v>24.1</v>
      </c>
      <c r="S4434">
        <v>5</v>
      </c>
      <c r="T4434">
        <f t="shared" si="69"/>
        <v>19</v>
      </c>
      <c r="U4434" t="s">
        <v>75</v>
      </c>
      <c r="V4434">
        <v>0</v>
      </c>
      <c r="W4434">
        <v>0</v>
      </c>
      <c r="X4434" s="1">
        <v>0</v>
      </c>
      <c r="Y4434" s="1">
        <v>24.1</v>
      </c>
      <c r="Z4434" t="s">
        <v>65</v>
      </c>
      <c r="AA4434" s="2">
        <v>9.1579999999999995</v>
      </c>
      <c r="AB4434" s="3">
        <v>0.37999999999999995</v>
      </c>
      <c r="AC4434" s="1">
        <v>-14.942</v>
      </c>
      <c r="AD4434">
        <v>5</v>
      </c>
      <c r="AE4434">
        <v>5</v>
      </c>
      <c r="AF4434" t="s">
        <v>48</v>
      </c>
      <c r="AG4434">
        <v>2016</v>
      </c>
      <c r="AH4434">
        <f>COUNTBLANK(datos[[#This Row],[Row ID]:[Year sales]])</f>
        <v>0</v>
      </c>
    </row>
    <row r="4435" spans="1:34" x14ac:dyDescent="0.3">
      <c r="A4435">
        <v>4434</v>
      </c>
      <c r="B4435" t="s">
        <v>7524</v>
      </c>
      <c r="C4435" s="4">
        <v>42677</v>
      </c>
      <c r="D4435" s="4">
        <v>42682</v>
      </c>
      <c r="E4435" t="s">
        <v>34</v>
      </c>
      <c r="F4435" t="s">
        <v>2311</v>
      </c>
      <c r="G4435" t="s">
        <v>2312</v>
      </c>
      <c r="H4435" t="s">
        <v>37</v>
      </c>
      <c r="I4435" t="s">
        <v>38</v>
      </c>
      <c r="J4435" t="s">
        <v>39</v>
      </c>
      <c r="K4435" t="s">
        <v>40</v>
      </c>
      <c r="L4435">
        <v>42420</v>
      </c>
      <c r="M4435" t="s">
        <v>41</v>
      </c>
      <c r="N4435" t="s">
        <v>6132</v>
      </c>
      <c r="O4435" t="s">
        <v>62</v>
      </c>
      <c r="P4435" t="s">
        <v>86</v>
      </c>
      <c r="Q4435" t="s">
        <v>6133</v>
      </c>
      <c r="R4435" s="1">
        <v>8.75</v>
      </c>
      <c r="S4435">
        <v>1</v>
      </c>
      <c r="T4435">
        <f t="shared" si="69"/>
        <v>5</v>
      </c>
      <c r="U4435" t="s">
        <v>46</v>
      </c>
      <c r="V4435">
        <v>0</v>
      </c>
      <c r="W4435">
        <v>0</v>
      </c>
      <c r="X4435" s="1">
        <v>0</v>
      </c>
      <c r="Y4435" s="1">
        <v>8.75</v>
      </c>
      <c r="Z4435" t="s">
        <v>65</v>
      </c>
      <c r="AA4435" s="2">
        <v>2.625</v>
      </c>
      <c r="AB4435" s="3">
        <v>0.3</v>
      </c>
      <c r="AC4435" s="1">
        <v>-6.125</v>
      </c>
      <c r="AD4435">
        <v>5</v>
      </c>
      <c r="AE4435">
        <v>5</v>
      </c>
      <c r="AF4435" t="s">
        <v>48</v>
      </c>
      <c r="AG4435">
        <v>2016</v>
      </c>
      <c r="AH4435">
        <f>COUNTBLANK(datos[[#This Row],[Row ID]:[Year sales]])</f>
        <v>0</v>
      </c>
    </row>
    <row r="4436" spans="1:34" x14ac:dyDescent="0.3">
      <c r="A4436">
        <v>4435</v>
      </c>
      <c r="B4436" t="s">
        <v>7524</v>
      </c>
      <c r="C4436" s="4">
        <v>42677</v>
      </c>
      <c r="D4436" s="4">
        <v>42682</v>
      </c>
      <c r="E4436" t="s">
        <v>34</v>
      </c>
      <c r="F4436" t="s">
        <v>2311</v>
      </c>
      <c r="G4436" t="s">
        <v>2312</v>
      </c>
      <c r="H4436" t="s">
        <v>37</v>
      </c>
      <c r="I4436" t="s">
        <v>38</v>
      </c>
      <c r="J4436" t="s">
        <v>39</v>
      </c>
      <c r="K4436" t="s">
        <v>40</v>
      </c>
      <c r="L4436">
        <v>42420</v>
      </c>
      <c r="M4436" t="s">
        <v>41</v>
      </c>
      <c r="N4436" t="s">
        <v>7525</v>
      </c>
      <c r="O4436" t="s">
        <v>43</v>
      </c>
      <c r="P4436" t="s">
        <v>73</v>
      </c>
      <c r="Q4436" t="s">
        <v>7526</v>
      </c>
      <c r="R4436" s="1">
        <v>842.94</v>
      </c>
      <c r="S4436">
        <v>3</v>
      </c>
      <c r="T4436">
        <f t="shared" si="69"/>
        <v>14</v>
      </c>
      <c r="U4436" t="s">
        <v>52</v>
      </c>
      <c r="V4436">
        <v>0</v>
      </c>
      <c r="W4436">
        <v>0</v>
      </c>
      <c r="X4436" s="1">
        <v>0</v>
      </c>
      <c r="Y4436" s="1">
        <v>842.94</v>
      </c>
      <c r="Z4436" t="s">
        <v>53</v>
      </c>
      <c r="AA4436" s="2">
        <v>160.15860000000001</v>
      </c>
      <c r="AB4436" s="3">
        <v>0.19</v>
      </c>
      <c r="AC4436" s="1">
        <v>-682.78139999999996</v>
      </c>
      <c r="AD4436">
        <v>5</v>
      </c>
      <c r="AE4436">
        <v>5</v>
      </c>
      <c r="AF4436" t="s">
        <v>48</v>
      </c>
      <c r="AG4436">
        <v>2016</v>
      </c>
      <c r="AH4436">
        <f>COUNTBLANK(datos[[#This Row],[Row ID]:[Year sales]])</f>
        <v>0</v>
      </c>
    </row>
    <row r="4437" spans="1:34" x14ac:dyDescent="0.3">
      <c r="A4437">
        <v>4436</v>
      </c>
      <c r="B4437" t="s">
        <v>7527</v>
      </c>
      <c r="C4437" s="4">
        <v>42493</v>
      </c>
      <c r="D4437" s="4">
        <v>42498</v>
      </c>
      <c r="E4437" t="s">
        <v>67</v>
      </c>
      <c r="F4437" t="s">
        <v>4880</v>
      </c>
      <c r="G4437" t="s">
        <v>4881</v>
      </c>
      <c r="H4437" t="s">
        <v>37</v>
      </c>
      <c r="I4437" t="s">
        <v>38</v>
      </c>
      <c r="J4437" t="s">
        <v>323</v>
      </c>
      <c r="K4437" t="s">
        <v>231</v>
      </c>
      <c r="L4437">
        <v>60653</v>
      </c>
      <c r="M4437" t="s">
        <v>125</v>
      </c>
      <c r="N4437" t="s">
        <v>2496</v>
      </c>
      <c r="O4437" t="s">
        <v>62</v>
      </c>
      <c r="P4437" t="s">
        <v>94</v>
      </c>
      <c r="Q4437" t="s">
        <v>2497</v>
      </c>
      <c r="R4437" s="1">
        <v>2.1819999999999999</v>
      </c>
      <c r="S4437">
        <v>1</v>
      </c>
      <c r="T4437">
        <f t="shared" si="69"/>
        <v>29</v>
      </c>
      <c r="U4437" t="s">
        <v>46</v>
      </c>
      <c r="V4437">
        <v>0.8</v>
      </c>
      <c r="W4437">
        <v>1.7456</v>
      </c>
      <c r="X4437" s="1">
        <v>-1.7456</v>
      </c>
      <c r="Y4437" s="1">
        <v>3.9276</v>
      </c>
      <c r="Z4437" t="s">
        <v>65</v>
      </c>
      <c r="AA4437" s="2">
        <v>-3.6002999999999998</v>
      </c>
      <c r="AB4437" s="3">
        <v>-1.65</v>
      </c>
      <c r="AC4437" s="1">
        <v>-4.0366999999999997</v>
      </c>
      <c r="AD4437">
        <v>5</v>
      </c>
      <c r="AE4437">
        <v>5</v>
      </c>
      <c r="AF4437" t="s">
        <v>48</v>
      </c>
      <c r="AG4437">
        <v>2016</v>
      </c>
      <c r="AH4437">
        <f>COUNTBLANK(datos[[#This Row],[Row ID]:[Year sales]])</f>
        <v>0</v>
      </c>
    </row>
    <row r="4438" spans="1:34" x14ac:dyDescent="0.3">
      <c r="A4438">
        <v>4437</v>
      </c>
      <c r="B4438" t="s">
        <v>7527</v>
      </c>
      <c r="C4438" s="4">
        <v>42493</v>
      </c>
      <c r="D4438" s="4">
        <v>42498</v>
      </c>
      <c r="E4438" t="s">
        <v>67</v>
      </c>
      <c r="F4438" t="s">
        <v>4880</v>
      </c>
      <c r="G4438" t="s">
        <v>4881</v>
      </c>
      <c r="H4438" t="s">
        <v>37</v>
      </c>
      <c r="I4438" t="s">
        <v>38</v>
      </c>
      <c r="J4438" t="s">
        <v>323</v>
      </c>
      <c r="K4438" t="s">
        <v>231</v>
      </c>
      <c r="L4438">
        <v>60653</v>
      </c>
      <c r="M4438" t="s">
        <v>125</v>
      </c>
      <c r="N4438" t="s">
        <v>7528</v>
      </c>
      <c r="O4438" t="s">
        <v>62</v>
      </c>
      <c r="P4438" t="s">
        <v>86</v>
      </c>
      <c r="Q4438" t="s">
        <v>7529</v>
      </c>
      <c r="R4438" s="1">
        <v>27.384</v>
      </c>
      <c r="S4438">
        <v>7</v>
      </c>
      <c r="T4438">
        <f t="shared" si="69"/>
        <v>11</v>
      </c>
      <c r="U4438" t="s">
        <v>75</v>
      </c>
      <c r="V4438">
        <v>0.2</v>
      </c>
      <c r="W4438">
        <v>5.4768000000000008</v>
      </c>
      <c r="X4438" s="1">
        <v>-5.4767999999999999</v>
      </c>
      <c r="Y4438" s="1">
        <v>32.860799999999998</v>
      </c>
      <c r="Z4438" t="s">
        <v>65</v>
      </c>
      <c r="AA4438" s="2">
        <v>2.7383999999999999</v>
      </c>
      <c r="AB4438" s="3">
        <v>9.9999999999999992E-2</v>
      </c>
      <c r="AC4438" s="1">
        <v>-19.168800000000001</v>
      </c>
      <c r="AD4438">
        <v>5</v>
      </c>
      <c r="AE4438">
        <v>5</v>
      </c>
      <c r="AF4438" t="s">
        <v>48</v>
      </c>
      <c r="AG4438">
        <v>2016</v>
      </c>
      <c r="AH4438">
        <f>COUNTBLANK(datos[[#This Row],[Row ID]:[Year sales]])</f>
        <v>0</v>
      </c>
    </row>
    <row r="4439" spans="1:34" x14ac:dyDescent="0.3">
      <c r="A4439">
        <v>4438</v>
      </c>
      <c r="B4439" t="s">
        <v>7527</v>
      </c>
      <c r="C4439" s="4">
        <v>42493</v>
      </c>
      <c r="D4439" s="4">
        <v>42498</v>
      </c>
      <c r="E4439" t="s">
        <v>67</v>
      </c>
      <c r="F4439" t="s">
        <v>4880</v>
      </c>
      <c r="G4439" t="s">
        <v>4881</v>
      </c>
      <c r="H4439" t="s">
        <v>37</v>
      </c>
      <c r="I4439" t="s">
        <v>38</v>
      </c>
      <c r="J4439" t="s">
        <v>323</v>
      </c>
      <c r="K4439" t="s">
        <v>231</v>
      </c>
      <c r="L4439">
        <v>60653</v>
      </c>
      <c r="M4439" t="s">
        <v>125</v>
      </c>
      <c r="N4439" t="s">
        <v>5448</v>
      </c>
      <c r="O4439" t="s">
        <v>62</v>
      </c>
      <c r="P4439" t="s">
        <v>97</v>
      </c>
      <c r="Q4439" t="s">
        <v>5449</v>
      </c>
      <c r="R4439" s="1">
        <v>26.405999999999999</v>
      </c>
      <c r="S4439">
        <v>3</v>
      </c>
      <c r="T4439">
        <f t="shared" si="69"/>
        <v>14</v>
      </c>
      <c r="U4439" t="s">
        <v>52</v>
      </c>
      <c r="V4439">
        <v>0.8</v>
      </c>
      <c r="W4439">
        <v>21.1248</v>
      </c>
      <c r="X4439" s="1">
        <v>-21.1248</v>
      </c>
      <c r="Y4439" s="1">
        <v>47.530799999999999</v>
      </c>
      <c r="Z4439" t="s">
        <v>65</v>
      </c>
      <c r="AA4439" s="2">
        <v>-71.296199999999999</v>
      </c>
      <c r="AB4439" s="3">
        <v>-2.7</v>
      </c>
      <c r="AC4439" s="1">
        <v>-76.577399999999997</v>
      </c>
      <c r="AD4439">
        <v>5</v>
      </c>
      <c r="AE4439">
        <v>5</v>
      </c>
      <c r="AF4439" t="s">
        <v>48</v>
      </c>
      <c r="AG4439">
        <v>2016</v>
      </c>
      <c r="AH4439">
        <f>COUNTBLANK(datos[[#This Row],[Row ID]:[Year sales]])</f>
        <v>0</v>
      </c>
    </row>
    <row r="4440" spans="1:34" x14ac:dyDescent="0.3">
      <c r="A4440">
        <v>4439</v>
      </c>
      <c r="B4440" t="s">
        <v>7530</v>
      </c>
      <c r="C4440" s="4">
        <v>42731</v>
      </c>
      <c r="D4440" s="4">
        <v>42737</v>
      </c>
      <c r="E4440" t="s">
        <v>67</v>
      </c>
      <c r="F4440" t="s">
        <v>3029</v>
      </c>
      <c r="G4440" t="s">
        <v>3030</v>
      </c>
      <c r="H4440" t="s">
        <v>37</v>
      </c>
      <c r="I4440" t="s">
        <v>38</v>
      </c>
      <c r="J4440" t="s">
        <v>7413</v>
      </c>
      <c r="K4440" t="s">
        <v>124</v>
      </c>
      <c r="L4440">
        <v>77642</v>
      </c>
      <c r="M4440" t="s">
        <v>125</v>
      </c>
      <c r="N4440" t="s">
        <v>4813</v>
      </c>
      <c r="O4440" t="s">
        <v>62</v>
      </c>
      <c r="P4440" t="s">
        <v>110</v>
      </c>
      <c r="Q4440" t="s">
        <v>4814</v>
      </c>
      <c r="R4440" s="1">
        <v>10.368</v>
      </c>
      <c r="S4440">
        <v>2</v>
      </c>
      <c r="T4440">
        <f t="shared" si="69"/>
        <v>37</v>
      </c>
      <c r="U4440" t="s">
        <v>46</v>
      </c>
      <c r="V4440">
        <v>0.2</v>
      </c>
      <c r="W4440">
        <v>2.0736000000000003</v>
      </c>
      <c r="X4440" s="1">
        <v>-2.0735999999999999</v>
      </c>
      <c r="Y4440" s="1">
        <v>12.441600000000001</v>
      </c>
      <c r="Z4440" t="s">
        <v>65</v>
      </c>
      <c r="AA4440" s="2">
        <v>3.6288</v>
      </c>
      <c r="AB4440" s="3">
        <v>0.35</v>
      </c>
      <c r="AC4440" s="1">
        <v>-4.6656000000000004</v>
      </c>
      <c r="AD4440">
        <v>6</v>
      </c>
      <c r="AE4440">
        <v>6</v>
      </c>
      <c r="AF4440" t="s">
        <v>48</v>
      </c>
      <c r="AG4440">
        <v>2016</v>
      </c>
      <c r="AH4440">
        <f>COUNTBLANK(datos[[#This Row],[Row ID]:[Year sales]])</f>
        <v>0</v>
      </c>
    </row>
    <row r="4441" spans="1:34" x14ac:dyDescent="0.3">
      <c r="A4441">
        <v>4440</v>
      </c>
      <c r="B4441" t="s">
        <v>7530</v>
      </c>
      <c r="C4441" s="4">
        <v>42731</v>
      </c>
      <c r="D4441" s="4">
        <v>42737</v>
      </c>
      <c r="E4441" t="s">
        <v>67</v>
      </c>
      <c r="F4441" t="s">
        <v>3029</v>
      </c>
      <c r="G4441" t="s">
        <v>3030</v>
      </c>
      <c r="H4441" t="s">
        <v>37</v>
      </c>
      <c r="I4441" t="s">
        <v>38</v>
      </c>
      <c r="J4441" t="s">
        <v>7413</v>
      </c>
      <c r="K4441" t="s">
        <v>124</v>
      </c>
      <c r="L4441">
        <v>77642</v>
      </c>
      <c r="M4441" t="s">
        <v>125</v>
      </c>
      <c r="N4441" t="s">
        <v>3774</v>
      </c>
      <c r="O4441" t="s">
        <v>62</v>
      </c>
      <c r="P4441" t="s">
        <v>110</v>
      </c>
      <c r="Q4441" t="s">
        <v>3775</v>
      </c>
      <c r="R4441" s="1">
        <v>23.68</v>
      </c>
      <c r="S4441">
        <v>4</v>
      </c>
      <c r="T4441">
        <f t="shared" si="69"/>
        <v>25</v>
      </c>
      <c r="U4441" t="s">
        <v>52</v>
      </c>
      <c r="V4441">
        <v>0.2</v>
      </c>
      <c r="W4441">
        <v>4.7359999999999998</v>
      </c>
      <c r="X4441" s="1">
        <v>-4.7359999999999998</v>
      </c>
      <c r="Y4441" s="1">
        <v>28.416</v>
      </c>
      <c r="Z4441" t="s">
        <v>65</v>
      </c>
      <c r="AA4441" s="2">
        <v>7.4</v>
      </c>
      <c r="AB4441" s="3">
        <v>0.3125</v>
      </c>
      <c r="AC4441" s="1">
        <v>-11.544</v>
      </c>
      <c r="AD4441">
        <v>6</v>
      </c>
      <c r="AE4441">
        <v>6</v>
      </c>
      <c r="AF4441" t="s">
        <v>48</v>
      </c>
      <c r="AG4441">
        <v>2016</v>
      </c>
      <c r="AH4441">
        <f>COUNTBLANK(datos[[#This Row],[Row ID]:[Year sales]])</f>
        <v>0</v>
      </c>
    </row>
    <row r="4442" spans="1:34" x14ac:dyDescent="0.3">
      <c r="A4442">
        <v>4441</v>
      </c>
      <c r="B4442" t="s">
        <v>7531</v>
      </c>
      <c r="C4442" s="4">
        <v>42573</v>
      </c>
      <c r="D4442" s="4">
        <v>42577</v>
      </c>
      <c r="E4442" t="s">
        <v>67</v>
      </c>
      <c r="F4442" t="s">
        <v>5204</v>
      </c>
      <c r="G4442" t="s">
        <v>5205</v>
      </c>
      <c r="H4442" t="s">
        <v>37</v>
      </c>
      <c r="I4442" t="s">
        <v>38</v>
      </c>
      <c r="J4442" t="s">
        <v>257</v>
      </c>
      <c r="K4442" t="s">
        <v>258</v>
      </c>
      <c r="L4442">
        <v>48185</v>
      </c>
      <c r="M4442" t="s">
        <v>125</v>
      </c>
      <c r="N4442" t="s">
        <v>3902</v>
      </c>
      <c r="O4442" t="s">
        <v>90</v>
      </c>
      <c r="P4442" t="s">
        <v>181</v>
      </c>
      <c r="Q4442" t="s">
        <v>3903</v>
      </c>
      <c r="R4442" s="1">
        <v>109.95</v>
      </c>
      <c r="S4442">
        <v>1</v>
      </c>
      <c r="T4442">
        <f t="shared" si="69"/>
        <v>18</v>
      </c>
      <c r="U4442" t="s">
        <v>46</v>
      </c>
      <c r="V4442">
        <v>0</v>
      </c>
      <c r="W4442">
        <v>0</v>
      </c>
      <c r="X4442" s="1">
        <v>0</v>
      </c>
      <c r="Y4442" s="1">
        <v>109.95</v>
      </c>
      <c r="Z4442" t="s">
        <v>99</v>
      </c>
      <c r="AA4442" s="2">
        <v>36.283499999999997</v>
      </c>
      <c r="AB4442" s="3">
        <v>0.32999999999999996</v>
      </c>
      <c r="AC4442" s="1">
        <v>-73.666499999999999</v>
      </c>
      <c r="AD4442">
        <v>4</v>
      </c>
      <c r="AE4442">
        <v>4</v>
      </c>
      <c r="AF4442" t="s">
        <v>48</v>
      </c>
      <c r="AG4442">
        <v>2016</v>
      </c>
      <c r="AH4442">
        <f>COUNTBLANK(datos[[#This Row],[Row ID]:[Year sales]])</f>
        <v>0</v>
      </c>
    </row>
    <row r="4443" spans="1:34" x14ac:dyDescent="0.3">
      <c r="A4443">
        <v>4442</v>
      </c>
      <c r="B4443" t="s">
        <v>7531</v>
      </c>
      <c r="C4443" s="4">
        <v>42573</v>
      </c>
      <c r="D4443" s="4">
        <v>42577</v>
      </c>
      <c r="E4443" t="s">
        <v>67</v>
      </c>
      <c r="F4443" t="s">
        <v>5204</v>
      </c>
      <c r="G4443" t="s">
        <v>5205</v>
      </c>
      <c r="H4443" t="s">
        <v>37</v>
      </c>
      <c r="I4443" t="s">
        <v>38</v>
      </c>
      <c r="J4443" t="s">
        <v>257</v>
      </c>
      <c r="K4443" t="s">
        <v>258</v>
      </c>
      <c r="L4443">
        <v>48185</v>
      </c>
      <c r="M4443" t="s">
        <v>125</v>
      </c>
      <c r="N4443" t="s">
        <v>7532</v>
      </c>
      <c r="O4443" t="s">
        <v>62</v>
      </c>
      <c r="P4443" t="s">
        <v>77</v>
      </c>
      <c r="Q4443" t="s">
        <v>7533</v>
      </c>
      <c r="R4443" s="1">
        <v>965.85</v>
      </c>
      <c r="S4443">
        <v>5</v>
      </c>
      <c r="T4443">
        <f t="shared" si="69"/>
        <v>26</v>
      </c>
      <c r="U4443" t="s">
        <v>75</v>
      </c>
      <c r="V4443">
        <v>0</v>
      </c>
      <c r="W4443">
        <v>0</v>
      </c>
      <c r="X4443" s="1">
        <v>0</v>
      </c>
      <c r="Y4443" s="1">
        <v>965.85</v>
      </c>
      <c r="Z4443" t="s">
        <v>53</v>
      </c>
      <c r="AA4443" s="2">
        <v>135.21899999999999</v>
      </c>
      <c r="AB4443" s="3">
        <v>0.13999999999999999</v>
      </c>
      <c r="AC4443" s="1">
        <v>-830.63099999999997</v>
      </c>
      <c r="AD4443">
        <v>4</v>
      </c>
      <c r="AE4443">
        <v>4</v>
      </c>
      <c r="AF4443" t="s">
        <v>48</v>
      </c>
      <c r="AG4443">
        <v>2016</v>
      </c>
      <c r="AH4443">
        <f>COUNTBLANK(datos[[#This Row],[Row ID]:[Year sales]])</f>
        <v>0</v>
      </c>
    </row>
    <row r="4444" spans="1:34" x14ac:dyDescent="0.3">
      <c r="A4444">
        <v>4443</v>
      </c>
      <c r="B4444" t="s">
        <v>7531</v>
      </c>
      <c r="C4444" s="4">
        <v>42573</v>
      </c>
      <c r="D4444" s="4">
        <v>42577</v>
      </c>
      <c r="E4444" t="s">
        <v>67</v>
      </c>
      <c r="F4444" t="s">
        <v>5204</v>
      </c>
      <c r="G4444" t="s">
        <v>5205</v>
      </c>
      <c r="H4444" t="s">
        <v>37</v>
      </c>
      <c r="I4444" t="s">
        <v>38</v>
      </c>
      <c r="J4444" t="s">
        <v>257</v>
      </c>
      <c r="K4444" t="s">
        <v>258</v>
      </c>
      <c r="L4444">
        <v>48185</v>
      </c>
      <c r="M4444" t="s">
        <v>125</v>
      </c>
      <c r="N4444" t="s">
        <v>7534</v>
      </c>
      <c r="O4444" t="s">
        <v>62</v>
      </c>
      <c r="P4444" t="s">
        <v>86</v>
      </c>
      <c r="Q4444" t="s">
        <v>7535</v>
      </c>
      <c r="R4444" s="1">
        <v>29.2</v>
      </c>
      <c r="S4444">
        <v>5</v>
      </c>
      <c r="T4444">
        <f t="shared" si="69"/>
        <v>24</v>
      </c>
      <c r="U4444" t="s">
        <v>75</v>
      </c>
      <c r="V4444">
        <v>0</v>
      </c>
      <c r="W4444">
        <v>0</v>
      </c>
      <c r="X4444" s="1">
        <v>0</v>
      </c>
      <c r="Y4444" s="1">
        <v>29.2</v>
      </c>
      <c r="Z4444" t="s">
        <v>65</v>
      </c>
      <c r="AA4444" s="2">
        <v>10.512</v>
      </c>
      <c r="AB4444" s="3">
        <v>0.36000000000000004</v>
      </c>
      <c r="AC4444" s="1">
        <v>-18.687999999999999</v>
      </c>
      <c r="AD4444">
        <v>4</v>
      </c>
      <c r="AE4444">
        <v>4</v>
      </c>
      <c r="AF4444" t="s">
        <v>48</v>
      </c>
      <c r="AG4444">
        <v>2016</v>
      </c>
      <c r="AH4444">
        <f>COUNTBLANK(datos[[#This Row],[Row ID]:[Year sales]])</f>
        <v>0</v>
      </c>
    </row>
    <row r="4445" spans="1:34" x14ac:dyDescent="0.3">
      <c r="A4445">
        <v>4444</v>
      </c>
      <c r="B4445" t="s">
        <v>7531</v>
      </c>
      <c r="C4445" s="4">
        <v>42573</v>
      </c>
      <c r="D4445" s="4">
        <v>42577</v>
      </c>
      <c r="E4445" t="s">
        <v>67</v>
      </c>
      <c r="F4445" t="s">
        <v>5204</v>
      </c>
      <c r="G4445" t="s">
        <v>5205</v>
      </c>
      <c r="H4445" t="s">
        <v>37</v>
      </c>
      <c r="I4445" t="s">
        <v>38</v>
      </c>
      <c r="J4445" t="s">
        <v>257</v>
      </c>
      <c r="K4445" t="s">
        <v>258</v>
      </c>
      <c r="L4445">
        <v>48185</v>
      </c>
      <c r="M4445" t="s">
        <v>125</v>
      </c>
      <c r="N4445" t="s">
        <v>4002</v>
      </c>
      <c r="O4445" t="s">
        <v>62</v>
      </c>
      <c r="P4445" t="s">
        <v>110</v>
      </c>
      <c r="Q4445" t="s">
        <v>4003</v>
      </c>
      <c r="R4445" s="1">
        <v>32.4</v>
      </c>
      <c r="S4445">
        <v>5</v>
      </c>
      <c r="T4445">
        <f t="shared" si="69"/>
        <v>22</v>
      </c>
      <c r="U4445" t="s">
        <v>75</v>
      </c>
      <c r="V4445">
        <v>0</v>
      </c>
      <c r="W4445">
        <v>0</v>
      </c>
      <c r="X4445" s="1">
        <v>0</v>
      </c>
      <c r="Y4445" s="1">
        <v>32.4</v>
      </c>
      <c r="Z4445" t="s">
        <v>65</v>
      </c>
      <c r="AA4445" s="2">
        <v>15.552</v>
      </c>
      <c r="AB4445" s="3">
        <v>0.48</v>
      </c>
      <c r="AC4445" s="1">
        <v>-16.847999999999999</v>
      </c>
      <c r="AD4445">
        <v>4</v>
      </c>
      <c r="AE4445">
        <v>4</v>
      </c>
      <c r="AF4445" t="s">
        <v>48</v>
      </c>
      <c r="AG4445">
        <v>2016</v>
      </c>
      <c r="AH4445">
        <f>COUNTBLANK(datos[[#This Row],[Row ID]:[Year sales]])</f>
        <v>0</v>
      </c>
    </row>
    <row r="4446" spans="1:34" x14ac:dyDescent="0.3">
      <c r="A4446">
        <v>4445</v>
      </c>
      <c r="B4446" t="s">
        <v>7536</v>
      </c>
      <c r="C4446" s="4">
        <v>41959</v>
      </c>
      <c r="D4446" s="4">
        <v>41964</v>
      </c>
      <c r="E4446" t="s">
        <v>67</v>
      </c>
      <c r="F4446" t="s">
        <v>2170</v>
      </c>
      <c r="G4446" t="s">
        <v>2171</v>
      </c>
      <c r="H4446" t="s">
        <v>122</v>
      </c>
      <c r="I4446" t="s">
        <v>38</v>
      </c>
      <c r="J4446" t="s">
        <v>558</v>
      </c>
      <c r="K4446" t="s">
        <v>274</v>
      </c>
      <c r="L4446">
        <v>47401</v>
      </c>
      <c r="M4446" t="s">
        <v>125</v>
      </c>
      <c r="N4446" t="s">
        <v>5608</v>
      </c>
      <c r="O4446" t="s">
        <v>62</v>
      </c>
      <c r="P4446" t="s">
        <v>193</v>
      </c>
      <c r="Q4446" t="s">
        <v>5609</v>
      </c>
      <c r="R4446" s="1">
        <v>78.349999999999994</v>
      </c>
      <c r="S4446">
        <v>5</v>
      </c>
      <c r="T4446">
        <f t="shared" si="69"/>
        <v>32</v>
      </c>
      <c r="U4446" t="s">
        <v>75</v>
      </c>
      <c r="V4446">
        <v>0</v>
      </c>
      <c r="W4446">
        <v>0</v>
      </c>
      <c r="X4446" s="1">
        <v>0</v>
      </c>
      <c r="Y4446" s="1">
        <v>78.349999999999994</v>
      </c>
      <c r="Z4446" t="s">
        <v>99</v>
      </c>
      <c r="AA4446" s="2">
        <v>36.8245</v>
      </c>
      <c r="AB4446" s="3">
        <v>0.47000000000000003</v>
      </c>
      <c r="AC4446" s="1">
        <v>-41.525500000000001</v>
      </c>
      <c r="AD4446">
        <v>5</v>
      </c>
      <c r="AE4446">
        <v>5</v>
      </c>
      <c r="AF4446" t="s">
        <v>48</v>
      </c>
      <c r="AG4446">
        <v>2014</v>
      </c>
      <c r="AH4446">
        <f>COUNTBLANK(datos[[#This Row],[Row ID]:[Year sales]])</f>
        <v>0</v>
      </c>
    </row>
    <row r="4447" spans="1:34" x14ac:dyDescent="0.3">
      <c r="A4447">
        <v>4446</v>
      </c>
      <c r="B4447" t="s">
        <v>7536</v>
      </c>
      <c r="C4447" s="4">
        <v>41959</v>
      </c>
      <c r="D4447" s="4">
        <v>41964</v>
      </c>
      <c r="E4447" t="s">
        <v>67</v>
      </c>
      <c r="F4447" t="s">
        <v>2170</v>
      </c>
      <c r="G4447" t="s">
        <v>2171</v>
      </c>
      <c r="H4447" t="s">
        <v>122</v>
      </c>
      <c r="I4447" t="s">
        <v>38</v>
      </c>
      <c r="J4447" t="s">
        <v>558</v>
      </c>
      <c r="K4447" t="s">
        <v>274</v>
      </c>
      <c r="L4447">
        <v>47401</v>
      </c>
      <c r="M4447" t="s">
        <v>125</v>
      </c>
      <c r="N4447" t="s">
        <v>6029</v>
      </c>
      <c r="O4447" t="s">
        <v>62</v>
      </c>
      <c r="P4447" t="s">
        <v>110</v>
      </c>
      <c r="Q4447" t="s">
        <v>6030</v>
      </c>
      <c r="R4447" s="1">
        <v>31.68</v>
      </c>
      <c r="S4447">
        <v>6</v>
      </c>
      <c r="T4447">
        <f t="shared" si="69"/>
        <v>18</v>
      </c>
      <c r="U4447" t="s">
        <v>75</v>
      </c>
      <c r="V4447">
        <v>0</v>
      </c>
      <c r="W4447">
        <v>0</v>
      </c>
      <c r="X4447" s="1">
        <v>0</v>
      </c>
      <c r="Y4447" s="1">
        <v>31.68</v>
      </c>
      <c r="Z4447" t="s">
        <v>65</v>
      </c>
      <c r="AA4447" s="2">
        <v>14.256</v>
      </c>
      <c r="AB4447" s="3">
        <v>0.45</v>
      </c>
      <c r="AC4447" s="1">
        <v>-17.423999999999999</v>
      </c>
      <c r="AD4447">
        <v>5</v>
      </c>
      <c r="AE4447">
        <v>5</v>
      </c>
      <c r="AF4447" t="s">
        <v>48</v>
      </c>
      <c r="AG4447">
        <v>2014</v>
      </c>
      <c r="AH4447">
        <f>COUNTBLANK(datos[[#This Row],[Row ID]:[Year sales]])</f>
        <v>0</v>
      </c>
    </row>
    <row r="4448" spans="1:34" x14ac:dyDescent="0.3">
      <c r="A4448">
        <v>4447</v>
      </c>
      <c r="B4448" t="s">
        <v>7536</v>
      </c>
      <c r="C4448" s="4">
        <v>41959</v>
      </c>
      <c r="D4448" s="4">
        <v>41964</v>
      </c>
      <c r="E4448" t="s">
        <v>67</v>
      </c>
      <c r="F4448" t="s">
        <v>2170</v>
      </c>
      <c r="G4448" t="s">
        <v>2171</v>
      </c>
      <c r="H4448" t="s">
        <v>122</v>
      </c>
      <c r="I4448" t="s">
        <v>38</v>
      </c>
      <c r="J4448" t="s">
        <v>558</v>
      </c>
      <c r="K4448" t="s">
        <v>274</v>
      </c>
      <c r="L4448">
        <v>47401</v>
      </c>
      <c r="M4448" t="s">
        <v>125</v>
      </c>
      <c r="N4448" t="s">
        <v>178</v>
      </c>
      <c r="O4448" t="s">
        <v>62</v>
      </c>
      <c r="P4448" t="s">
        <v>94</v>
      </c>
      <c r="Q4448" t="s">
        <v>179</v>
      </c>
      <c r="R4448" s="1">
        <v>29.12</v>
      </c>
      <c r="S4448">
        <v>4</v>
      </c>
      <c r="T4448">
        <f t="shared" si="69"/>
        <v>21</v>
      </c>
      <c r="U4448" t="s">
        <v>52</v>
      </c>
      <c r="V4448">
        <v>0</v>
      </c>
      <c r="W4448">
        <v>0</v>
      </c>
      <c r="X4448" s="1">
        <v>0</v>
      </c>
      <c r="Y4448" s="1">
        <v>29.12</v>
      </c>
      <c r="Z4448" t="s">
        <v>65</v>
      </c>
      <c r="AA4448" s="2">
        <v>14.268800000000001</v>
      </c>
      <c r="AB4448" s="3">
        <v>0.49</v>
      </c>
      <c r="AC4448" s="1">
        <v>-14.8512</v>
      </c>
      <c r="AD4448">
        <v>5</v>
      </c>
      <c r="AE4448">
        <v>5</v>
      </c>
      <c r="AF4448" t="s">
        <v>48</v>
      </c>
      <c r="AG4448">
        <v>2014</v>
      </c>
      <c r="AH4448">
        <f>COUNTBLANK(datos[[#This Row],[Row ID]:[Year sales]])</f>
        <v>0</v>
      </c>
    </row>
    <row r="4449" spans="1:34" x14ac:dyDescent="0.3">
      <c r="A4449">
        <v>4448</v>
      </c>
      <c r="B4449" t="s">
        <v>7536</v>
      </c>
      <c r="C4449" s="4">
        <v>41959</v>
      </c>
      <c r="D4449" s="4">
        <v>41964</v>
      </c>
      <c r="E4449" t="s">
        <v>67</v>
      </c>
      <c r="F4449" t="s">
        <v>2170</v>
      </c>
      <c r="G4449" t="s">
        <v>2171</v>
      </c>
      <c r="H4449" t="s">
        <v>122</v>
      </c>
      <c r="I4449" t="s">
        <v>38</v>
      </c>
      <c r="J4449" t="s">
        <v>558</v>
      </c>
      <c r="K4449" t="s">
        <v>274</v>
      </c>
      <c r="L4449">
        <v>47401</v>
      </c>
      <c r="M4449" t="s">
        <v>125</v>
      </c>
      <c r="N4449" t="s">
        <v>1215</v>
      </c>
      <c r="O4449" t="s">
        <v>62</v>
      </c>
      <c r="P4449" t="s">
        <v>77</v>
      </c>
      <c r="Q4449" t="s">
        <v>1216</v>
      </c>
      <c r="R4449" s="1">
        <v>169.45</v>
      </c>
      <c r="S4449">
        <v>5</v>
      </c>
      <c r="T4449">
        <f t="shared" si="69"/>
        <v>34</v>
      </c>
      <c r="U4449" t="s">
        <v>75</v>
      </c>
      <c r="V4449">
        <v>0</v>
      </c>
      <c r="W4449">
        <v>0</v>
      </c>
      <c r="X4449" s="1">
        <v>0</v>
      </c>
      <c r="Y4449" s="1">
        <v>169.45</v>
      </c>
      <c r="Z4449" t="s">
        <v>99</v>
      </c>
      <c r="AA4449" s="2">
        <v>42.362499999999997</v>
      </c>
      <c r="AB4449" s="3">
        <v>0.25</v>
      </c>
      <c r="AC4449" s="1">
        <v>-127.08750000000001</v>
      </c>
      <c r="AD4449">
        <v>5</v>
      </c>
      <c r="AE4449">
        <v>5</v>
      </c>
      <c r="AF4449" t="s">
        <v>48</v>
      </c>
      <c r="AG4449">
        <v>2014</v>
      </c>
      <c r="AH4449">
        <f>COUNTBLANK(datos[[#This Row],[Row ID]:[Year sales]])</f>
        <v>0</v>
      </c>
    </row>
    <row r="4450" spans="1:34" x14ac:dyDescent="0.3">
      <c r="A4450">
        <v>4449</v>
      </c>
      <c r="B4450" t="s">
        <v>7537</v>
      </c>
      <c r="C4450" s="4">
        <v>42174</v>
      </c>
      <c r="D4450" s="4">
        <v>42178</v>
      </c>
      <c r="E4450" t="s">
        <v>67</v>
      </c>
      <c r="F4450" t="s">
        <v>962</v>
      </c>
      <c r="G4450" t="s">
        <v>963</v>
      </c>
      <c r="H4450" t="s">
        <v>37</v>
      </c>
      <c r="I4450" t="s">
        <v>38</v>
      </c>
      <c r="J4450" t="s">
        <v>58</v>
      </c>
      <c r="K4450" t="s">
        <v>59</v>
      </c>
      <c r="L4450">
        <v>90032</v>
      </c>
      <c r="M4450" t="s">
        <v>60</v>
      </c>
      <c r="N4450" t="s">
        <v>2135</v>
      </c>
      <c r="O4450" t="s">
        <v>43</v>
      </c>
      <c r="P4450" t="s">
        <v>83</v>
      </c>
      <c r="Q4450" t="s">
        <v>2136</v>
      </c>
      <c r="R4450" s="1">
        <v>12.56</v>
      </c>
      <c r="S4450">
        <v>2</v>
      </c>
      <c r="T4450">
        <f t="shared" si="69"/>
        <v>22</v>
      </c>
      <c r="U4450" t="s">
        <v>46</v>
      </c>
      <c r="V4450">
        <v>0</v>
      </c>
      <c r="W4450">
        <v>0</v>
      </c>
      <c r="X4450" s="1">
        <v>0</v>
      </c>
      <c r="Y4450" s="1">
        <v>12.56</v>
      </c>
      <c r="Z4450" t="s">
        <v>65</v>
      </c>
      <c r="AA4450" s="2">
        <v>4.0191999999999997</v>
      </c>
      <c r="AB4450" s="3">
        <v>0.31999999999999995</v>
      </c>
      <c r="AC4450" s="1">
        <v>-8.5408000000000008</v>
      </c>
      <c r="AD4450">
        <v>4</v>
      </c>
      <c r="AE4450">
        <v>4</v>
      </c>
      <c r="AF4450" t="s">
        <v>48</v>
      </c>
      <c r="AG4450">
        <v>2015</v>
      </c>
      <c r="AH4450">
        <f>COUNTBLANK(datos[[#This Row],[Row ID]:[Year sales]])</f>
        <v>0</v>
      </c>
    </row>
    <row r="4451" spans="1:34" x14ac:dyDescent="0.3">
      <c r="A4451">
        <v>4450</v>
      </c>
      <c r="B4451" t="s">
        <v>7537</v>
      </c>
      <c r="C4451" s="4">
        <v>42174</v>
      </c>
      <c r="D4451" s="4">
        <v>42178</v>
      </c>
      <c r="E4451" t="s">
        <v>67</v>
      </c>
      <c r="F4451" t="s">
        <v>962</v>
      </c>
      <c r="G4451" t="s">
        <v>963</v>
      </c>
      <c r="H4451" t="s">
        <v>37</v>
      </c>
      <c r="I4451" t="s">
        <v>38</v>
      </c>
      <c r="J4451" t="s">
        <v>58</v>
      </c>
      <c r="K4451" t="s">
        <v>59</v>
      </c>
      <c r="L4451">
        <v>90032</v>
      </c>
      <c r="M4451" t="s">
        <v>60</v>
      </c>
      <c r="N4451" t="s">
        <v>4474</v>
      </c>
      <c r="O4451" t="s">
        <v>62</v>
      </c>
      <c r="P4451" t="s">
        <v>110</v>
      </c>
      <c r="Q4451" t="s">
        <v>4475</v>
      </c>
      <c r="R4451" s="1">
        <v>6.48</v>
      </c>
      <c r="S4451">
        <v>1</v>
      </c>
      <c r="T4451">
        <f t="shared" si="69"/>
        <v>14</v>
      </c>
      <c r="U4451" t="s">
        <v>46</v>
      </c>
      <c r="V4451">
        <v>0</v>
      </c>
      <c r="W4451">
        <v>0</v>
      </c>
      <c r="X4451" s="1">
        <v>0</v>
      </c>
      <c r="Y4451" s="1">
        <v>6.48</v>
      </c>
      <c r="Z4451" t="s">
        <v>65</v>
      </c>
      <c r="AA4451" s="2">
        <v>3.1103999999999998</v>
      </c>
      <c r="AB4451" s="3">
        <v>0.47999999999999993</v>
      </c>
      <c r="AC4451" s="1">
        <v>-3.3696000000000002</v>
      </c>
      <c r="AD4451">
        <v>4</v>
      </c>
      <c r="AE4451">
        <v>4</v>
      </c>
      <c r="AF4451" t="s">
        <v>48</v>
      </c>
      <c r="AG4451">
        <v>2015</v>
      </c>
      <c r="AH4451">
        <f>COUNTBLANK(datos[[#This Row],[Row ID]:[Year sales]])</f>
        <v>0</v>
      </c>
    </row>
    <row r="4452" spans="1:34" x14ac:dyDescent="0.3">
      <c r="A4452">
        <v>4451</v>
      </c>
      <c r="B4452" t="s">
        <v>7537</v>
      </c>
      <c r="C4452" s="4">
        <v>42174</v>
      </c>
      <c r="D4452" s="4">
        <v>42178</v>
      </c>
      <c r="E4452" t="s">
        <v>67</v>
      </c>
      <c r="F4452" t="s">
        <v>962</v>
      </c>
      <c r="G4452" t="s">
        <v>963</v>
      </c>
      <c r="H4452" t="s">
        <v>37</v>
      </c>
      <c r="I4452" t="s">
        <v>38</v>
      </c>
      <c r="J4452" t="s">
        <v>58</v>
      </c>
      <c r="K4452" t="s">
        <v>59</v>
      </c>
      <c r="L4452">
        <v>90032</v>
      </c>
      <c r="M4452" t="s">
        <v>60</v>
      </c>
      <c r="N4452" t="s">
        <v>2492</v>
      </c>
      <c r="O4452" t="s">
        <v>62</v>
      </c>
      <c r="P4452" t="s">
        <v>193</v>
      </c>
      <c r="Q4452" t="s">
        <v>2493</v>
      </c>
      <c r="R4452" s="1">
        <v>186.69</v>
      </c>
      <c r="S4452">
        <v>3</v>
      </c>
      <c r="T4452">
        <f t="shared" si="69"/>
        <v>28</v>
      </c>
      <c r="U4452" t="s">
        <v>52</v>
      </c>
      <c r="V4452">
        <v>0</v>
      </c>
      <c r="W4452">
        <v>0</v>
      </c>
      <c r="X4452" s="1">
        <v>0</v>
      </c>
      <c r="Y4452" s="1">
        <v>186.69</v>
      </c>
      <c r="Z4452" t="s">
        <v>99</v>
      </c>
      <c r="AA4452" s="2">
        <v>87.744299999999996</v>
      </c>
      <c r="AB4452" s="3">
        <v>0.47</v>
      </c>
      <c r="AC4452" s="1">
        <v>-98.945700000000002</v>
      </c>
      <c r="AD4452">
        <v>4</v>
      </c>
      <c r="AE4452">
        <v>4</v>
      </c>
      <c r="AF4452" t="s">
        <v>48</v>
      </c>
      <c r="AG4452">
        <v>2015</v>
      </c>
      <c r="AH4452">
        <f>COUNTBLANK(datos[[#This Row],[Row ID]:[Year sales]])</f>
        <v>0</v>
      </c>
    </row>
    <row r="4453" spans="1:34" x14ac:dyDescent="0.3">
      <c r="A4453">
        <v>4452</v>
      </c>
      <c r="B4453" t="s">
        <v>7538</v>
      </c>
      <c r="C4453" s="4">
        <v>42555</v>
      </c>
      <c r="D4453" s="4">
        <v>42557</v>
      </c>
      <c r="E4453" t="s">
        <v>208</v>
      </c>
      <c r="F4453" t="s">
        <v>7186</v>
      </c>
      <c r="G4453" t="s">
        <v>7187</v>
      </c>
      <c r="H4453" t="s">
        <v>37</v>
      </c>
      <c r="I4453" t="s">
        <v>38</v>
      </c>
      <c r="J4453" t="s">
        <v>147</v>
      </c>
      <c r="K4453" t="s">
        <v>59</v>
      </c>
      <c r="L4453">
        <v>94109</v>
      </c>
      <c r="M4453" t="s">
        <v>60</v>
      </c>
      <c r="N4453" t="s">
        <v>2093</v>
      </c>
      <c r="O4453" t="s">
        <v>43</v>
      </c>
      <c r="P4453" t="s">
        <v>83</v>
      </c>
      <c r="Q4453" t="s">
        <v>2094</v>
      </c>
      <c r="R4453" s="1">
        <v>25.4</v>
      </c>
      <c r="S4453">
        <v>5</v>
      </c>
      <c r="T4453">
        <f t="shared" si="69"/>
        <v>38</v>
      </c>
      <c r="U4453" t="s">
        <v>75</v>
      </c>
      <c r="V4453">
        <v>0</v>
      </c>
      <c r="W4453">
        <v>0</v>
      </c>
      <c r="X4453" s="1">
        <v>0</v>
      </c>
      <c r="Y4453" s="1">
        <v>25.4</v>
      </c>
      <c r="Z4453" t="s">
        <v>65</v>
      </c>
      <c r="AA4453" s="2">
        <v>8.6359999999999992</v>
      </c>
      <c r="AB4453" s="3">
        <v>0.33999999999999997</v>
      </c>
      <c r="AC4453" s="1">
        <v>-16.763999999999999</v>
      </c>
      <c r="AD4453">
        <v>2</v>
      </c>
      <c r="AE4453">
        <v>2</v>
      </c>
      <c r="AF4453" t="s">
        <v>48</v>
      </c>
      <c r="AG4453">
        <v>2016</v>
      </c>
      <c r="AH4453">
        <f>COUNTBLANK(datos[[#This Row],[Row ID]:[Year sales]])</f>
        <v>0</v>
      </c>
    </row>
    <row r="4454" spans="1:34" x14ac:dyDescent="0.3">
      <c r="A4454">
        <v>4453</v>
      </c>
      <c r="B4454" t="s">
        <v>7538</v>
      </c>
      <c r="C4454" s="4">
        <v>42555</v>
      </c>
      <c r="D4454" s="4">
        <v>42557</v>
      </c>
      <c r="E4454" t="s">
        <v>208</v>
      </c>
      <c r="F4454" t="s">
        <v>7186</v>
      </c>
      <c r="G4454" t="s">
        <v>7187</v>
      </c>
      <c r="H4454" t="s">
        <v>37</v>
      </c>
      <c r="I4454" t="s">
        <v>38</v>
      </c>
      <c r="J4454" t="s">
        <v>147</v>
      </c>
      <c r="K4454" t="s">
        <v>59</v>
      </c>
      <c r="L4454">
        <v>94109</v>
      </c>
      <c r="M4454" t="s">
        <v>60</v>
      </c>
      <c r="N4454" t="s">
        <v>7539</v>
      </c>
      <c r="O4454" t="s">
        <v>62</v>
      </c>
      <c r="P4454" t="s">
        <v>193</v>
      </c>
      <c r="Q4454" t="s">
        <v>7540</v>
      </c>
      <c r="R4454" s="1">
        <v>43.96</v>
      </c>
      <c r="S4454">
        <v>2</v>
      </c>
      <c r="T4454">
        <f t="shared" si="69"/>
        <v>10</v>
      </c>
      <c r="U4454" t="s">
        <v>46</v>
      </c>
      <c r="V4454">
        <v>0</v>
      </c>
      <c r="W4454">
        <v>0</v>
      </c>
      <c r="X4454" s="1">
        <v>0</v>
      </c>
      <c r="Y4454" s="1">
        <v>43.96</v>
      </c>
      <c r="Z4454" t="s">
        <v>65</v>
      </c>
      <c r="AA4454" s="2">
        <v>20.661200000000001</v>
      </c>
      <c r="AB4454" s="3">
        <v>0.47000000000000003</v>
      </c>
      <c r="AC4454" s="1">
        <v>-23.2988</v>
      </c>
      <c r="AD4454">
        <v>2</v>
      </c>
      <c r="AE4454">
        <v>2</v>
      </c>
      <c r="AF4454" t="s">
        <v>48</v>
      </c>
      <c r="AG4454">
        <v>2016</v>
      </c>
      <c r="AH4454">
        <f>COUNTBLANK(datos[[#This Row],[Row ID]:[Year sales]])</f>
        <v>0</v>
      </c>
    </row>
    <row r="4455" spans="1:34" x14ac:dyDescent="0.3">
      <c r="A4455">
        <v>4454</v>
      </c>
      <c r="B4455" t="s">
        <v>7538</v>
      </c>
      <c r="C4455" s="4">
        <v>42555</v>
      </c>
      <c r="D4455" s="4">
        <v>42557</v>
      </c>
      <c r="E4455" t="s">
        <v>208</v>
      </c>
      <c r="F4455" t="s">
        <v>7186</v>
      </c>
      <c r="G4455" t="s">
        <v>7187</v>
      </c>
      <c r="H4455" t="s">
        <v>37</v>
      </c>
      <c r="I4455" t="s">
        <v>38</v>
      </c>
      <c r="J4455" t="s">
        <v>147</v>
      </c>
      <c r="K4455" t="s">
        <v>59</v>
      </c>
      <c r="L4455">
        <v>94109</v>
      </c>
      <c r="M4455" t="s">
        <v>60</v>
      </c>
      <c r="N4455" t="s">
        <v>3118</v>
      </c>
      <c r="O4455" t="s">
        <v>43</v>
      </c>
      <c r="P4455" t="s">
        <v>44</v>
      </c>
      <c r="Q4455" t="s">
        <v>3119</v>
      </c>
      <c r="R4455" s="1">
        <v>1279.165</v>
      </c>
      <c r="S4455">
        <v>5</v>
      </c>
      <c r="T4455">
        <f t="shared" si="69"/>
        <v>26</v>
      </c>
      <c r="U4455" t="s">
        <v>75</v>
      </c>
      <c r="V4455">
        <v>0.15</v>
      </c>
      <c r="W4455">
        <v>191.87474999999998</v>
      </c>
      <c r="X4455" s="1">
        <v>-191.87475000000001</v>
      </c>
      <c r="Y4455" s="1">
        <v>1471.0397499999999</v>
      </c>
      <c r="Z4455" t="s">
        <v>53</v>
      </c>
      <c r="AA4455" s="2">
        <v>225.73500000000001</v>
      </c>
      <c r="AB4455" s="3">
        <v>0.17647058823529413</v>
      </c>
      <c r="AC4455" s="1">
        <v>-861.55525</v>
      </c>
      <c r="AD4455">
        <v>2</v>
      </c>
      <c r="AE4455">
        <v>2</v>
      </c>
      <c r="AF4455" t="s">
        <v>48</v>
      </c>
      <c r="AG4455">
        <v>2016</v>
      </c>
      <c r="AH4455">
        <f>COUNTBLANK(datos[[#This Row],[Row ID]:[Year sales]])</f>
        <v>0</v>
      </c>
    </row>
    <row r="4456" spans="1:34" x14ac:dyDescent="0.3">
      <c r="A4456">
        <v>4455</v>
      </c>
      <c r="B4456" t="s">
        <v>7538</v>
      </c>
      <c r="C4456" s="4">
        <v>42555</v>
      </c>
      <c r="D4456" s="4">
        <v>42557</v>
      </c>
      <c r="E4456" t="s">
        <v>208</v>
      </c>
      <c r="F4456" t="s">
        <v>7186</v>
      </c>
      <c r="G4456" t="s">
        <v>7187</v>
      </c>
      <c r="H4456" t="s">
        <v>37</v>
      </c>
      <c r="I4456" t="s">
        <v>38</v>
      </c>
      <c r="J4456" t="s">
        <v>147</v>
      </c>
      <c r="K4456" t="s">
        <v>59</v>
      </c>
      <c r="L4456">
        <v>94109</v>
      </c>
      <c r="M4456" t="s">
        <v>60</v>
      </c>
      <c r="N4456" t="s">
        <v>2756</v>
      </c>
      <c r="O4456" t="s">
        <v>62</v>
      </c>
      <c r="P4456" t="s">
        <v>77</v>
      </c>
      <c r="Q4456" t="s">
        <v>2757</v>
      </c>
      <c r="R4456" s="1">
        <v>27.92</v>
      </c>
      <c r="S4456">
        <v>4</v>
      </c>
      <c r="T4456">
        <f t="shared" si="69"/>
        <v>45</v>
      </c>
      <c r="U4456" t="s">
        <v>52</v>
      </c>
      <c r="V4456">
        <v>0</v>
      </c>
      <c r="W4456">
        <v>0</v>
      </c>
      <c r="X4456" s="1">
        <v>0</v>
      </c>
      <c r="Y4456" s="1">
        <v>27.92</v>
      </c>
      <c r="Z4456" t="s">
        <v>65</v>
      </c>
      <c r="AA4456" s="2">
        <v>0.55840000000000001</v>
      </c>
      <c r="AB4456" s="3">
        <v>0.02</v>
      </c>
      <c r="AC4456" s="1">
        <v>-27.361599999999999</v>
      </c>
      <c r="AD4456">
        <v>2</v>
      </c>
      <c r="AE4456">
        <v>2</v>
      </c>
      <c r="AF4456" t="s">
        <v>48</v>
      </c>
      <c r="AG4456">
        <v>2016</v>
      </c>
      <c r="AH4456">
        <f>COUNTBLANK(datos[[#This Row],[Row ID]:[Year sales]])</f>
        <v>0</v>
      </c>
    </row>
    <row r="4457" spans="1:34" x14ac:dyDescent="0.3">
      <c r="A4457">
        <v>4456</v>
      </c>
      <c r="B4457" t="s">
        <v>7541</v>
      </c>
      <c r="C4457" s="4">
        <v>42250</v>
      </c>
      <c r="D4457" s="4">
        <v>42255</v>
      </c>
      <c r="E4457" t="s">
        <v>67</v>
      </c>
      <c r="F4457" t="s">
        <v>2980</v>
      </c>
      <c r="G4457" t="s">
        <v>2981</v>
      </c>
      <c r="H4457" t="s">
        <v>122</v>
      </c>
      <c r="I4457" t="s">
        <v>38</v>
      </c>
      <c r="J4457" t="s">
        <v>147</v>
      </c>
      <c r="K4457" t="s">
        <v>59</v>
      </c>
      <c r="L4457">
        <v>94110</v>
      </c>
      <c r="M4457" t="s">
        <v>60</v>
      </c>
      <c r="N4457" t="s">
        <v>1572</v>
      </c>
      <c r="O4457" t="s">
        <v>43</v>
      </c>
      <c r="P4457" t="s">
        <v>50</v>
      </c>
      <c r="Q4457" t="s">
        <v>1573</v>
      </c>
      <c r="R4457" s="1">
        <v>129.56800000000001</v>
      </c>
      <c r="S4457">
        <v>2</v>
      </c>
      <c r="T4457">
        <f t="shared" si="69"/>
        <v>19</v>
      </c>
      <c r="U4457" t="s">
        <v>46</v>
      </c>
      <c r="V4457">
        <v>0.2</v>
      </c>
      <c r="W4457">
        <v>25.913600000000002</v>
      </c>
      <c r="X4457" s="1">
        <v>-25.913599999999999</v>
      </c>
      <c r="Y4457" s="1">
        <v>155.48160000000001</v>
      </c>
      <c r="Z4457" t="s">
        <v>99</v>
      </c>
      <c r="AA4457" s="2">
        <v>-12.956799999999999</v>
      </c>
      <c r="AB4457" s="3">
        <v>-9.9999999999999992E-2</v>
      </c>
      <c r="AC4457" s="1">
        <v>-116.6112</v>
      </c>
      <c r="AD4457">
        <v>5</v>
      </c>
      <c r="AE4457">
        <v>5</v>
      </c>
      <c r="AF4457" t="s">
        <v>48</v>
      </c>
      <c r="AG4457">
        <v>2015</v>
      </c>
      <c r="AH4457">
        <f>COUNTBLANK(datos[[#This Row],[Row ID]:[Year sales]])</f>
        <v>0</v>
      </c>
    </row>
    <row r="4458" spans="1:34" x14ac:dyDescent="0.3">
      <c r="A4458">
        <v>4457</v>
      </c>
      <c r="B4458" t="s">
        <v>7541</v>
      </c>
      <c r="C4458" s="4">
        <v>42250</v>
      </c>
      <c r="D4458" s="4">
        <v>42255</v>
      </c>
      <c r="E4458" t="s">
        <v>67</v>
      </c>
      <c r="F4458" t="s">
        <v>2980</v>
      </c>
      <c r="G4458" t="s">
        <v>2981</v>
      </c>
      <c r="H4458" t="s">
        <v>122</v>
      </c>
      <c r="I4458" t="s">
        <v>38</v>
      </c>
      <c r="J4458" t="s">
        <v>147</v>
      </c>
      <c r="K4458" t="s">
        <v>59</v>
      </c>
      <c r="L4458">
        <v>94110</v>
      </c>
      <c r="M4458" t="s">
        <v>60</v>
      </c>
      <c r="N4458" t="s">
        <v>565</v>
      </c>
      <c r="O4458" t="s">
        <v>62</v>
      </c>
      <c r="P4458" t="s">
        <v>94</v>
      </c>
      <c r="Q4458" t="s">
        <v>566</v>
      </c>
      <c r="R4458" s="1">
        <v>6.3680000000000003</v>
      </c>
      <c r="S4458">
        <v>2</v>
      </c>
      <c r="T4458">
        <f t="shared" si="69"/>
        <v>36</v>
      </c>
      <c r="U4458" t="s">
        <v>46</v>
      </c>
      <c r="V4458">
        <v>0.2</v>
      </c>
      <c r="W4458">
        <v>1.2736000000000001</v>
      </c>
      <c r="X4458" s="1">
        <v>-1.2736000000000001</v>
      </c>
      <c r="Y4458" s="1">
        <v>7.6416000000000004</v>
      </c>
      <c r="Z4458" t="s">
        <v>65</v>
      </c>
      <c r="AA4458" s="2">
        <v>2.1492</v>
      </c>
      <c r="AB4458" s="3">
        <v>0.33749999999999997</v>
      </c>
      <c r="AC4458" s="1">
        <v>-2.9451999999999998</v>
      </c>
      <c r="AD4458">
        <v>5</v>
      </c>
      <c r="AE4458">
        <v>5</v>
      </c>
      <c r="AF4458" t="s">
        <v>48</v>
      </c>
      <c r="AG4458">
        <v>2015</v>
      </c>
      <c r="AH4458">
        <f>COUNTBLANK(datos[[#This Row],[Row ID]:[Year sales]])</f>
        <v>0</v>
      </c>
    </row>
    <row r="4459" spans="1:34" x14ac:dyDescent="0.3">
      <c r="A4459">
        <v>4458</v>
      </c>
      <c r="B4459" t="s">
        <v>7542</v>
      </c>
      <c r="C4459" s="4">
        <v>42954</v>
      </c>
      <c r="D4459" s="4">
        <v>42959</v>
      </c>
      <c r="E4459" t="s">
        <v>67</v>
      </c>
      <c r="F4459" t="s">
        <v>3672</v>
      </c>
      <c r="G4459" t="s">
        <v>3673</v>
      </c>
      <c r="H4459" t="s">
        <v>37</v>
      </c>
      <c r="I4459" t="s">
        <v>38</v>
      </c>
      <c r="J4459" t="s">
        <v>651</v>
      </c>
      <c r="K4459" t="s">
        <v>59</v>
      </c>
      <c r="L4459">
        <v>95123</v>
      </c>
      <c r="M4459" t="s">
        <v>60</v>
      </c>
      <c r="N4459" t="s">
        <v>4777</v>
      </c>
      <c r="O4459" t="s">
        <v>62</v>
      </c>
      <c r="P4459" t="s">
        <v>110</v>
      </c>
      <c r="Q4459" t="s">
        <v>4778</v>
      </c>
      <c r="R4459" s="1">
        <v>244.55</v>
      </c>
      <c r="S4459">
        <v>5</v>
      </c>
      <c r="T4459">
        <f t="shared" si="69"/>
        <v>30</v>
      </c>
      <c r="U4459" t="s">
        <v>75</v>
      </c>
      <c r="V4459">
        <v>0</v>
      </c>
      <c r="W4459">
        <v>0</v>
      </c>
      <c r="X4459" s="1">
        <v>0</v>
      </c>
      <c r="Y4459" s="1">
        <v>244.55</v>
      </c>
      <c r="Z4459" t="s">
        <v>47</v>
      </c>
      <c r="AA4459" s="2">
        <v>114.9385</v>
      </c>
      <c r="AB4459" s="3">
        <v>0.47</v>
      </c>
      <c r="AC4459" s="1">
        <v>-129.61150000000001</v>
      </c>
      <c r="AD4459">
        <v>5</v>
      </c>
      <c r="AE4459">
        <v>5</v>
      </c>
      <c r="AF4459" t="s">
        <v>48</v>
      </c>
      <c r="AG4459">
        <v>2017</v>
      </c>
      <c r="AH4459">
        <f>COUNTBLANK(datos[[#This Row],[Row ID]:[Year sales]])</f>
        <v>0</v>
      </c>
    </row>
    <row r="4460" spans="1:34" x14ac:dyDescent="0.3">
      <c r="A4460">
        <v>4459</v>
      </c>
      <c r="B4460" t="s">
        <v>7543</v>
      </c>
      <c r="C4460" s="4">
        <v>42807</v>
      </c>
      <c r="D4460" s="4">
        <v>42814</v>
      </c>
      <c r="E4460" t="s">
        <v>67</v>
      </c>
      <c r="F4460" t="s">
        <v>2839</v>
      </c>
      <c r="G4460" t="s">
        <v>2840</v>
      </c>
      <c r="H4460" t="s">
        <v>37</v>
      </c>
      <c r="I4460" t="s">
        <v>38</v>
      </c>
      <c r="J4460" t="s">
        <v>829</v>
      </c>
      <c r="K4460" t="s">
        <v>477</v>
      </c>
      <c r="L4460">
        <v>80219</v>
      </c>
      <c r="M4460" t="s">
        <v>60</v>
      </c>
      <c r="N4460" t="s">
        <v>1824</v>
      </c>
      <c r="O4460" t="s">
        <v>62</v>
      </c>
      <c r="P4460" t="s">
        <v>599</v>
      </c>
      <c r="Q4460" t="s">
        <v>1825</v>
      </c>
      <c r="R4460" s="1">
        <v>1332.4960000000001</v>
      </c>
      <c r="S4460">
        <v>2</v>
      </c>
      <c r="T4460">
        <f t="shared" si="69"/>
        <v>22</v>
      </c>
      <c r="U4460" t="s">
        <v>46</v>
      </c>
      <c r="V4460">
        <v>0.2</v>
      </c>
      <c r="W4460">
        <v>266.49920000000003</v>
      </c>
      <c r="X4460" s="1">
        <v>-266.49919999999997</v>
      </c>
      <c r="Y4460" s="1">
        <v>1598.9952000000001</v>
      </c>
      <c r="Z4460" t="s">
        <v>53</v>
      </c>
      <c r="AA4460" s="2">
        <v>-299.8116</v>
      </c>
      <c r="AB4460" s="3">
        <v>-0.22499999999999998</v>
      </c>
      <c r="AC4460" s="1">
        <v>-1365.8083999999999</v>
      </c>
      <c r="AD4460">
        <v>7</v>
      </c>
      <c r="AE4460">
        <v>7</v>
      </c>
      <c r="AF4460" t="s">
        <v>48</v>
      </c>
      <c r="AG4460">
        <v>2017</v>
      </c>
      <c r="AH4460">
        <f>COUNTBLANK(datos[[#This Row],[Row ID]:[Year sales]])</f>
        <v>0</v>
      </c>
    </row>
    <row r="4461" spans="1:34" x14ac:dyDescent="0.3">
      <c r="A4461">
        <v>4460</v>
      </c>
      <c r="B4461" t="s">
        <v>7544</v>
      </c>
      <c r="C4461" s="4">
        <v>43006</v>
      </c>
      <c r="D4461" s="4">
        <v>43009</v>
      </c>
      <c r="E4461" t="s">
        <v>208</v>
      </c>
      <c r="F4461" t="s">
        <v>2375</v>
      </c>
      <c r="G4461" t="s">
        <v>2376</v>
      </c>
      <c r="H4461" t="s">
        <v>122</v>
      </c>
      <c r="I4461" t="s">
        <v>38</v>
      </c>
      <c r="J4461" t="s">
        <v>476</v>
      </c>
      <c r="K4461" t="s">
        <v>477</v>
      </c>
      <c r="L4461">
        <v>80013</v>
      </c>
      <c r="M4461" t="s">
        <v>60</v>
      </c>
      <c r="N4461" t="s">
        <v>2018</v>
      </c>
      <c r="O4461" t="s">
        <v>43</v>
      </c>
      <c r="P4461" t="s">
        <v>83</v>
      </c>
      <c r="Q4461" t="s">
        <v>2019</v>
      </c>
      <c r="R4461" s="1">
        <v>32.776000000000003</v>
      </c>
      <c r="S4461">
        <v>1</v>
      </c>
      <c r="T4461">
        <f t="shared" si="69"/>
        <v>28</v>
      </c>
      <c r="U4461" t="s">
        <v>46</v>
      </c>
      <c r="V4461">
        <v>0.2</v>
      </c>
      <c r="W4461">
        <v>6.555200000000001</v>
      </c>
      <c r="X4461" s="1">
        <v>-6.5552000000000001</v>
      </c>
      <c r="Y4461" s="1">
        <v>39.331200000000003</v>
      </c>
      <c r="Z4461" t="s">
        <v>65</v>
      </c>
      <c r="AA4461" s="2">
        <v>3.2776000000000001</v>
      </c>
      <c r="AB4461" s="3">
        <v>9.9999999999999992E-2</v>
      </c>
      <c r="AC4461" s="1">
        <v>-22.943200000000001</v>
      </c>
      <c r="AD4461">
        <v>3</v>
      </c>
      <c r="AE4461">
        <v>3</v>
      </c>
      <c r="AF4461" t="s">
        <v>48</v>
      </c>
      <c r="AG4461">
        <v>2017</v>
      </c>
      <c r="AH4461">
        <f>COUNTBLANK(datos[[#This Row],[Row ID]:[Year sales]])</f>
        <v>0</v>
      </c>
    </row>
    <row r="4462" spans="1:34" x14ac:dyDescent="0.3">
      <c r="A4462">
        <v>4461</v>
      </c>
      <c r="B4462" t="s">
        <v>7544</v>
      </c>
      <c r="C4462" s="4">
        <v>43006</v>
      </c>
      <c r="D4462" s="4">
        <v>43009</v>
      </c>
      <c r="E4462" t="s">
        <v>208</v>
      </c>
      <c r="F4462" t="s">
        <v>2375</v>
      </c>
      <c r="G4462" t="s">
        <v>2376</v>
      </c>
      <c r="H4462" t="s">
        <v>122</v>
      </c>
      <c r="I4462" t="s">
        <v>38</v>
      </c>
      <c r="J4462" t="s">
        <v>476</v>
      </c>
      <c r="K4462" t="s">
        <v>477</v>
      </c>
      <c r="L4462">
        <v>80013</v>
      </c>
      <c r="M4462" t="s">
        <v>60</v>
      </c>
      <c r="N4462" t="s">
        <v>861</v>
      </c>
      <c r="O4462" t="s">
        <v>62</v>
      </c>
      <c r="P4462" t="s">
        <v>77</v>
      </c>
      <c r="Q4462" t="s">
        <v>862</v>
      </c>
      <c r="R4462" s="1">
        <v>147.184</v>
      </c>
      <c r="S4462">
        <v>2</v>
      </c>
      <c r="T4462">
        <f t="shared" si="69"/>
        <v>28</v>
      </c>
      <c r="U4462" t="s">
        <v>46</v>
      </c>
      <c r="V4462">
        <v>0.2</v>
      </c>
      <c r="W4462">
        <v>29.436800000000002</v>
      </c>
      <c r="X4462" s="1">
        <v>-29.436800000000002</v>
      </c>
      <c r="Y4462" s="1">
        <v>176.6208</v>
      </c>
      <c r="Z4462" t="s">
        <v>99</v>
      </c>
      <c r="AA4462" s="2">
        <v>-29.436800000000002</v>
      </c>
      <c r="AB4462" s="3">
        <v>-0.2</v>
      </c>
      <c r="AC4462" s="1">
        <v>-147.184</v>
      </c>
      <c r="AD4462">
        <v>3</v>
      </c>
      <c r="AE4462">
        <v>3</v>
      </c>
      <c r="AF4462" t="s">
        <v>48</v>
      </c>
      <c r="AG4462">
        <v>2017</v>
      </c>
      <c r="AH4462">
        <f>COUNTBLANK(datos[[#This Row],[Row ID]:[Year sales]])</f>
        <v>0</v>
      </c>
    </row>
    <row r="4463" spans="1:34" x14ac:dyDescent="0.3">
      <c r="A4463">
        <v>4462</v>
      </c>
      <c r="B4463" t="s">
        <v>7544</v>
      </c>
      <c r="C4463" s="4">
        <v>43006</v>
      </c>
      <c r="D4463" s="4">
        <v>43009</v>
      </c>
      <c r="E4463" t="s">
        <v>208</v>
      </c>
      <c r="F4463" t="s">
        <v>2375</v>
      </c>
      <c r="G4463" t="s">
        <v>2376</v>
      </c>
      <c r="H4463" t="s">
        <v>122</v>
      </c>
      <c r="I4463" t="s">
        <v>38</v>
      </c>
      <c r="J4463" t="s">
        <v>476</v>
      </c>
      <c r="K4463" t="s">
        <v>477</v>
      </c>
      <c r="L4463">
        <v>80013</v>
      </c>
      <c r="M4463" t="s">
        <v>60</v>
      </c>
      <c r="N4463" t="s">
        <v>683</v>
      </c>
      <c r="O4463" t="s">
        <v>90</v>
      </c>
      <c r="P4463" t="s">
        <v>181</v>
      </c>
      <c r="Q4463" t="s">
        <v>684</v>
      </c>
      <c r="R4463" s="1">
        <v>54.384</v>
      </c>
      <c r="S4463">
        <v>2</v>
      </c>
      <c r="T4463">
        <f t="shared" si="69"/>
        <v>13</v>
      </c>
      <c r="U4463" t="s">
        <v>46</v>
      </c>
      <c r="V4463">
        <v>0.2</v>
      </c>
      <c r="W4463">
        <v>10.876800000000001</v>
      </c>
      <c r="X4463" s="1">
        <v>-10.876799999999999</v>
      </c>
      <c r="Y4463" s="1">
        <v>65.260800000000003</v>
      </c>
      <c r="Z4463" t="s">
        <v>99</v>
      </c>
      <c r="AA4463" s="2">
        <v>1.3595999999999999</v>
      </c>
      <c r="AB4463" s="3">
        <v>2.4999999999999998E-2</v>
      </c>
      <c r="AC4463" s="1">
        <v>-42.147599999999997</v>
      </c>
      <c r="AD4463">
        <v>3</v>
      </c>
      <c r="AE4463">
        <v>3</v>
      </c>
      <c r="AF4463" t="s">
        <v>48</v>
      </c>
      <c r="AG4463">
        <v>2017</v>
      </c>
      <c r="AH4463">
        <f>COUNTBLANK(datos[[#This Row],[Row ID]:[Year sales]])</f>
        <v>0</v>
      </c>
    </row>
    <row r="4464" spans="1:34" x14ac:dyDescent="0.3">
      <c r="A4464">
        <v>4463</v>
      </c>
      <c r="B4464" t="s">
        <v>7544</v>
      </c>
      <c r="C4464" s="4">
        <v>43006</v>
      </c>
      <c r="D4464" s="4">
        <v>43009</v>
      </c>
      <c r="E4464" t="s">
        <v>208</v>
      </c>
      <c r="F4464" t="s">
        <v>2375</v>
      </c>
      <c r="G4464" t="s">
        <v>2376</v>
      </c>
      <c r="H4464" t="s">
        <v>122</v>
      </c>
      <c r="I4464" t="s">
        <v>38</v>
      </c>
      <c r="J4464" t="s">
        <v>476</v>
      </c>
      <c r="K4464" t="s">
        <v>477</v>
      </c>
      <c r="L4464">
        <v>80013</v>
      </c>
      <c r="M4464" t="s">
        <v>60</v>
      </c>
      <c r="N4464" t="s">
        <v>5022</v>
      </c>
      <c r="O4464" t="s">
        <v>62</v>
      </c>
      <c r="P4464" t="s">
        <v>94</v>
      </c>
      <c r="Q4464" t="s">
        <v>5023</v>
      </c>
      <c r="R4464" s="1">
        <v>76.775999999999996</v>
      </c>
      <c r="S4464">
        <v>4</v>
      </c>
      <c r="T4464">
        <f t="shared" si="69"/>
        <v>50</v>
      </c>
      <c r="U4464" t="s">
        <v>52</v>
      </c>
      <c r="V4464">
        <v>0.7</v>
      </c>
      <c r="W4464">
        <v>53.743199999999995</v>
      </c>
      <c r="X4464" s="1">
        <v>-53.743200000000002</v>
      </c>
      <c r="Y4464" s="1">
        <v>130.51919999999998</v>
      </c>
      <c r="Z4464" t="s">
        <v>99</v>
      </c>
      <c r="AA4464" s="2">
        <v>-58.861600000000003</v>
      </c>
      <c r="AB4464" s="3">
        <v>-0.76666666666666672</v>
      </c>
      <c r="AC4464" s="1">
        <v>-81.894400000000005</v>
      </c>
      <c r="AD4464">
        <v>3</v>
      </c>
      <c r="AE4464">
        <v>3</v>
      </c>
      <c r="AF4464" t="s">
        <v>48</v>
      </c>
      <c r="AG4464">
        <v>2017</v>
      </c>
      <c r="AH4464">
        <f>COUNTBLANK(datos[[#This Row],[Row ID]:[Year sales]])</f>
        <v>0</v>
      </c>
    </row>
    <row r="4465" spans="1:34" x14ac:dyDescent="0.3">
      <c r="A4465">
        <v>4464</v>
      </c>
      <c r="B4465" t="s">
        <v>7544</v>
      </c>
      <c r="C4465" s="4">
        <v>43006</v>
      </c>
      <c r="D4465" s="4">
        <v>43009</v>
      </c>
      <c r="E4465" t="s">
        <v>208</v>
      </c>
      <c r="F4465" t="s">
        <v>2375</v>
      </c>
      <c r="G4465" t="s">
        <v>2376</v>
      </c>
      <c r="H4465" t="s">
        <v>122</v>
      </c>
      <c r="I4465" t="s">
        <v>38</v>
      </c>
      <c r="J4465" t="s">
        <v>476</v>
      </c>
      <c r="K4465" t="s">
        <v>477</v>
      </c>
      <c r="L4465">
        <v>80013</v>
      </c>
      <c r="M4465" t="s">
        <v>60</v>
      </c>
      <c r="N4465" t="s">
        <v>7545</v>
      </c>
      <c r="O4465" t="s">
        <v>62</v>
      </c>
      <c r="P4465" t="s">
        <v>110</v>
      </c>
      <c r="Q4465" t="s">
        <v>7546</v>
      </c>
      <c r="R4465" s="1">
        <v>14.352</v>
      </c>
      <c r="S4465">
        <v>3</v>
      </c>
      <c r="T4465">
        <f t="shared" si="69"/>
        <v>15</v>
      </c>
      <c r="U4465" t="s">
        <v>52</v>
      </c>
      <c r="V4465">
        <v>0.2</v>
      </c>
      <c r="W4465">
        <v>2.8704000000000001</v>
      </c>
      <c r="X4465" s="1">
        <v>-2.8704000000000001</v>
      </c>
      <c r="Y4465" s="1">
        <v>17.2224</v>
      </c>
      <c r="Z4465" t="s">
        <v>65</v>
      </c>
      <c r="AA4465" s="2">
        <v>5.2026000000000003</v>
      </c>
      <c r="AB4465" s="3">
        <v>0.36249999999999999</v>
      </c>
      <c r="AC4465" s="1">
        <v>-6.2789999999999999</v>
      </c>
      <c r="AD4465">
        <v>3</v>
      </c>
      <c r="AE4465">
        <v>3</v>
      </c>
      <c r="AF4465" t="s">
        <v>48</v>
      </c>
      <c r="AG4465">
        <v>2017</v>
      </c>
      <c r="AH4465">
        <f>COUNTBLANK(datos[[#This Row],[Row ID]:[Year sales]])</f>
        <v>0</v>
      </c>
    </row>
    <row r="4466" spans="1:34" x14ac:dyDescent="0.3">
      <c r="A4466">
        <v>4465</v>
      </c>
      <c r="B4466" t="s">
        <v>7544</v>
      </c>
      <c r="C4466" s="4">
        <v>43006</v>
      </c>
      <c r="D4466" s="4">
        <v>43009</v>
      </c>
      <c r="E4466" t="s">
        <v>208</v>
      </c>
      <c r="F4466" t="s">
        <v>2375</v>
      </c>
      <c r="G4466" t="s">
        <v>2376</v>
      </c>
      <c r="H4466" t="s">
        <v>122</v>
      </c>
      <c r="I4466" t="s">
        <v>38</v>
      </c>
      <c r="J4466" t="s">
        <v>476</v>
      </c>
      <c r="K4466" t="s">
        <v>477</v>
      </c>
      <c r="L4466">
        <v>80013</v>
      </c>
      <c r="M4466" t="s">
        <v>60</v>
      </c>
      <c r="N4466" t="s">
        <v>728</v>
      </c>
      <c r="O4466" t="s">
        <v>62</v>
      </c>
      <c r="P4466" t="s">
        <v>97</v>
      </c>
      <c r="Q4466" t="s">
        <v>729</v>
      </c>
      <c r="R4466" s="1">
        <v>209.792</v>
      </c>
      <c r="S4466">
        <v>2</v>
      </c>
      <c r="T4466">
        <f t="shared" si="69"/>
        <v>21</v>
      </c>
      <c r="U4466" t="s">
        <v>46</v>
      </c>
      <c r="V4466">
        <v>0.2</v>
      </c>
      <c r="W4466">
        <v>41.958400000000005</v>
      </c>
      <c r="X4466" s="1">
        <v>-41.958399999999997</v>
      </c>
      <c r="Y4466" s="1">
        <v>251.75040000000001</v>
      </c>
      <c r="Z4466" t="s">
        <v>47</v>
      </c>
      <c r="AA4466" s="2">
        <v>26.224</v>
      </c>
      <c r="AB4466" s="3">
        <v>0.125</v>
      </c>
      <c r="AC4466" s="1">
        <v>-141.6096</v>
      </c>
      <c r="AD4466">
        <v>3</v>
      </c>
      <c r="AE4466">
        <v>3</v>
      </c>
      <c r="AF4466" t="s">
        <v>48</v>
      </c>
      <c r="AG4466">
        <v>2017</v>
      </c>
      <c r="AH4466">
        <f>COUNTBLANK(datos[[#This Row],[Row ID]:[Year sales]])</f>
        <v>0</v>
      </c>
    </row>
    <row r="4467" spans="1:34" x14ac:dyDescent="0.3">
      <c r="A4467">
        <v>4466</v>
      </c>
      <c r="B4467" t="s">
        <v>7547</v>
      </c>
      <c r="C4467" s="4">
        <v>42223</v>
      </c>
      <c r="D4467" s="4">
        <v>42227</v>
      </c>
      <c r="E4467" t="s">
        <v>67</v>
      </c>
      <c r="F4467" t="s">
        <v>3121</v>
      </c>
      <c r="G4467" t="s">
        <v>3122</v>
      </c>
      <c r="H4467" t="s">
        <v>57</v>
      </c>
      <c r="I4467" t="s">
        <v>38</v>
      </c>
      <c r="J4467" t="s">
        <v>7327</v>
      </c>
      <c r="K4467" t="s">
        <v>6288</v>
      </c>
      <c r="L4467">
        <v>83704</v>
      </c>
      <c r="M4467" t="s">
        <v>60</v>
      </c>
      <c r="N4467" t="s">
        <v>3615</v>
      </c>
      <c r="O4467" t="s">
        <v>62</v>
      </c>
      <c r="P4467" t="s">
        <v>94</v>
      </c>
      <c r="Q4467" t="s">
        <v>3616</v>
      </c>
      <c r="R4467" s="1">
        <v>3.3039999999999998</v>
      </c>
      <c r="S4467">
        <v>1</v>
      </c>
      <c r="T4467">
        <f t="shared" si="69"/>
        <v>44</v>
      </c>
      <c r="U4467" t="s">
        <v>46</v>
      </c>
      <c r="V4467">
        <v>0.2</v>
      </c>
      <c r="W4467">
        <v>0.66080000000000005</v>
      </c>
      <c r="X4467" s="1">
        <v>-0.66080000000000005</v>
      </c>
      <c r="Y4467" s="1">
        <v>3.9647999999999999</v>
      </c>
      <c r="Z4467" t="s">
        <v>65</v>
      </c>
      <c r="AA4467" s="2">
        <v>1.1151</v>
      </c>
      <c r="AB4467" s="3">
        <v>0.33750000000000002</v>
      </c>
      <c r="AC4467" s="1">
        <v>-1.5281</v>
      </c>
      <c r="AD4467">
        <v>4</v>
      </c>
      <c r="AE4467">
        <v>4</v>
      </c>
      <c r="AF4467" t="s">
        <v>48</v>
      </c>
      <c r="AG4467">
        <v>2015</v>
      </c>
      <c r="AH4467">
        <f>COUNTBLANK(datos[[#This Row],[Row ID]:[Year sales]])</f>
        <v>0</v>
      </c>
    </row>
    <row r="4468" spans="1:34" x14ac:dyDescent="0.3">
      <c r="A4468">
        <v>4467</v>
      </c>
      <c r="B4468" t="s">
        <v>7548</v>
      </c>
      <c r="C4468" s="4">
        <v>43063</v>
      </c>
      <c r="D4468" s="4">
        <v>43070</v>
      </c>
      <c r="E4468" t="s">
        <v>67</v>
      </c>
      <c r="F4468" t="s">
        <v>4983</v>
      </c>
      <c r="G4468" t="s">
        <v>4984</v>
      </c>
      <c r="H4468" t="s">
        <v>37</v>
      </c>
      <c r="I4468" t="s">
        <v>38</v>
      </c>
      <c r="J4468" t="s">
        <v>286</v>
      </c>
      <c r="K4468" t="s">
        <v>287</v>
      </c>
      <c r="L4468">
        <v>10035</v>
      </c>
      <c r="M4468" t="s">
        <v>168</v>
      </c>
      <c r="N4468" t="s">
        <v>3347</v>
      </c>
      <c r="O4468" t="s">
        <v>62</v>
      </c>
      <c r="P4468" t="s">
        <v>86</v>
      </c>
      <c r="Q4468" t="s">
        <v>3348</v>
      </c>
      <c r="R4468" s="1">
        <v>16.38</v>
      </c>
      <c r="S4468">
        <v>9</v>
      </c>
      <c r="T4468">
        <f t="shared" si="69"/>
        <v>35</v>
      </c>
      <c r="U4468" t="s">
        <v>75</v>
      </c>
      <c r="V4468">
        <v>0</v>
      </c>
      <c r="W4468">
        <v>0</v>
      </c>
      <c r="X4468" s="1">
        <v>0</v>
      </c>
      <c r="Y4468" s="1">
        <v>16.38</v>
      </c>
      <c r="Z4468" t="s">
        <v>65</v>
      </c>
      <c r="AA4468" s="2">
        <v>7.3710000000000004</v>
      </c>
      <c r="AB4468" s="3">
        <v>0.45000000000000007</v>
      </c>
      <c r="AC4468" s="1">
        <v>-9.0090000000000003</v>
      </c>
      <c r="AD4468">
        <v>7</v>
      </c>
      <c r="AE4468">
        <v>7</v>
      </c>
      <c r="AF4468" t="s">
        <v>48</v>
      </c>
      <c r="AG4468">
        <v>2017</v>
      </c>
      <c r="AH4468">
        <f>COUNTBLANK(datos[[#This Row],[Row ID]:[Year sales]])</f>
        <v>0</v>
      </c>
    </row>
    <row r="4469" spans="1:34" x14ac:dyDescent="0.3">
      <c r="A4469">
        <v>4468</v>
      </c>
      <c r="B4469" t="s">
        <v>7548</v>
      </c>
      <c r="C4469" s="4">
        <v>43063</v>
      </c>
      <c r="D4469" s="4">
        <v>43070</v>
      </c>
      <c r="E4469" t="s">
        <v>67</v>
      </c>
      <c r="F4469" t="s">
        <v>4983</v>
      </c>
      <c r="G4469" t="s">
        <v>4984</v>
      </c>
      <c r="H4469" t="s">
        <v>37</v>
      </c>
      <c r="I4469" t="s">
        <v>38</v>
      </c>
      <c r="J4469" t="s">
        <v>286</v>
      </c>
      <c r="K4469" t="s">
        <v>287</v>
      </c>
      <c r="L4469">
        <v>10035</v>
      </c>
      <c r="M4469" t="s">
        <v>168</v>
      </c>
      <c r="N4469" t="s">
        <v>3826</v>
      </c>
      <c r="O4469" t="s">
        <v>62</v>
      </c>
      <c r="P4469" t="s">
        <v>193</v>
      </c>
      <c r="Q4469" t="s">
        <v>3827</v>
      </c>
      <c r="R4469" s="1">
        <v>167.96</v>
      </c>
      <c r="S4469">
        <v>2</v>
      </c>
      <c r="T4469">
        <f t="shared" si="69"/>
        <v>18</v>
      </c>
      <c r="U4469" t="s">
        <v>46</v>
      </c>
      <c r="V4469">
        <v>0</v>
      </c>
      <c r="W4469">
        <v>0</v>
      </c>
      <c r="X4469" s="1">
        <v>0</v>
      </c>
      <c r="Y4469" s="1">
        <v>167.96</v>
      </c>
      <c r="Z4469" t="s">
        <v>99</v>
      </c>
      <c r="AA4469" s="2">
        <v>78.941199999999995</v>
      </c>
      <c r="AB4469" s="3">
        <v>0.47</v>
      </c>
      <c r="AC4469" s="1">
        <v>-89.018799999999999</v>
      </c>
      <c r="AD4469">
        <v>7</v>
      </c>
      <c r="AE4469">
        <v>7</v>
      </c>
      <c r="AF4469" t="s">
        <v>48</v>
      </c>
      <c r="AG4469">
        <v>2017</v>
      </c>
      <c r="AH4469">
        <f>COUNTBLANK(datos[[#This Row],[Row ID]:[Year sales]])</f>
        <v>0</v>
      </c>
    </row>
    <row r="4470" spans="1:34" x14ac:dyDescent="0.3">
      <c r="A4470">
        <v>4469</v>
      </c>
      <c r="B4470" t="s">
        <v>7548</v>
      </c>
      <c r="C4470" s="4">
        <v>43063</v>
      </c>
      <c r="D4470" s="4">
        <v>43070</v>
      </c>
      <c r="E4470" t="s">
        <v>67</v>
      </c>
      <c r="F4470" t="s">
        <v>4983</v>
      </c>
      <c r="G4470" t="s">
        <v>4984</v>
      </c>
      <c r="H4470" t="s">
        <v>37</v>
      </c>
      <c r="I4470" t="s">
        <v>38</v>
      </c>
      <c r="J4470" t="s">
        <v>286</v>
      </c>
      <c r="K4470" t="s">
        <v>287</v>
      </c>
      <c r="L4470">
        <v>10035</v>
      </c>
      <c r="M4470" t="s">
        <v>168</v>
      </c>
      <c r="N4470" t="s">
        <v>5475</v>
      </c>
      <c r="O4470" t="s">
        <v>43</v>
      </c>
      <c r="P4470" t="s">
        <v>44</v>
      </c>
      <c r="Q4470" t="s">
        <v>5476</v>
      </c>
      <c r="R4470" s="1">
        <v>321.56799999999998</v>
      </c>
      <c r="S4470">
        <v>2</v>
      </c>
      <c r="T4470">
        <f t="shared" si="69"/>
        <v>22</v>
      </c>
      <c r="U4470" t="s">
        <v>46</v>
      </c>
      <c r="V4470">
        <v>0.2</v>
      </c>
      <c r="W4470">
        <v>64.313599999999994</v>
      </c>
      <c r="X4470" s="1">
        <v>-64.313599999999994</v>
      </c>
      <c r="Y4470" s="1">
        <v>385.88159999999999</v>
      </c>
      <c r="Z4470" t="s">
        <v>47</v>
      </c>
      <c r="AA4470" s="2">
        <v>-16.078399999999998</v>
      </c>
      <c r="AB4470" s="3">
        <v>-4.9999999999999996E-2</v>
      </c>
      <c r="AC4470" s="1">
        <v>-273.33280000000002</v>
      </c>
      <c r="AD4470">
        <v>7</v>
      </c>
      <c r="AE4470">
        <v>7</v>
      </c>
      <c r="AF4470" t="s">
        <v>48</v>
      </c>
      <c r="AG4470">
        <v>2017</v>
      </c>
      <c r="AH4470">
        <f>COUNTBLANK(datos[[#This Row],[Row ID]:[Year sales]])</f>
        <v>0</v>
      </c>
    </row>
    <row r="4471" spans="1:34" x14ac:dyDescent="0.3">
      <c r="A4471">
        <v>4470</v>
      </c>
      <c r="B4471" t="s">
        <v>7548</v>
      </c>
      <c r="C4471" s="4">
        <v>43063</v>
      </c>
      <c r="D4471" s="4">
        <v>43070</v>
      </c>
      <c r="E4471" t="s">
        <v>67</v>
      </c>
      <c r="F4471" t="s">
        <v>4983</v>
      </c>
      <c r="G4471" t="s">
        <v>4984</v>
      </c>
      <c r="H4471" t="s">
        <v>37</v>
      </c>
      <c r="I4471" t="s">
        <v>38</v>
      </c>
      <c r="J4471" t="s">
        <v>286</v>
      </c>
      <c r="K4471" t="s">
        <v>287</v>
      </c>
      <c r="L4471">
        <v>10035</v>
      </c>
      <c r="M4471" t="s">
        <v>168</v>
      </c>
      <c r="N4471" t="s">
        <v>4813</v>
      </c>
      <c r="O4471" t="s">
        <v>62</v>
      </c>
      <c r="P4471" t="s">
        <v>110</v>
      </c>
      <c r="Q4471" t="s">
        <v>4814</v>
      </c>
      <c r="R4471" s="1">
        <v>12.96</v>
      </c>
      <c r="S4471">
        <v>2</v>
      </c>
      <c r="T4471">
        <f t="shared" si="69"/>
        <v>37</v>
      </c>
      <c r="U4471" t="s">
        <v>46</v>
      </c>
      <c r="V4471">
        <v>0</v>
      </c>
      <c r="W4471">
        <v>0</v>
      </c>
      <c r="X4471" s="1">
        <v>0</v>
      </c>
      <c r="Y4471" s="1">
        <v>12.96</v>
      </c>
      <c r="Z4471" t="s">
        <v>65</v>
      </c>
      <c r="AA4471" s="2">
        <v>6.2207999999999997</v>
      </c>
      <c r="AB4471" s="3">
        <v>0.47999999999999993</v>
      </c>
      <c r="AC4471" s="1">
        <v>-6.7392000000000003</v>
      </c>
      <c r="AD4471">
        <v>7</v>
      </c>
      <c r="AE4471">
        <v>7</v>
      </c>
      <c r="AF4471" t="s">
        <v>48</v>
      </c>
      <c r="AG4471">
        <v>2017</v>
      </c>
      <c r="AH4471">
        <f>COUNTBLANK(datos[[#This Row],[Row ID]:[Year sales]])</f>
        <v>0</v>
      </c>
    </row>
    <row r="4472" spans="1:34" x14ac:dyDescent="0.3">
      <c r="A4472">
        <v>4471</v>
      </c>
      <c r="B4472" t="s">
        <v>7549</v>
      </c>
      <c r="C4472" s="4">
        <v>42863</v>
      </c>
      <c r="D4472" s="4">
        <v>42867</v>
      </c>
      <c r="E4472" t="s">
        <v>67</v>
      </c>
      <c r="F4472" t="s">
        <v>1205</v>
      </c>
      <c r="G4472" t="s">
        <v>1206</v>
      </c>
      <c r="H4472" t="s">
        <v>57</v>
      </c>
      <c r="I4472" t="s">
        <v>38</v>
      </c>
      <c r="J4472" t="s">
        <v>166</v>
      </c>
      <c r="K4472" t="s">
        <v>167</v>
      </c>
      <c r="L4472">
        <v>19140</v>
      </c>
      <c r="M4472" t="s">
        <v>168</v>
      </c>
      <c r="N4472" t="s">
        <v>6623</v>
      </c>
      <c r="O4472" t="s">
        <v>43</v>
      </c>
      <c r="P4472" t="s">
        <v>50</v>
      </c>
      <c r="Q4472" t="s">
        <v>6624</v>
      </c>
      <c r="R4472" s="1">
        <v>128.05799999999999</v>
      </c>
      <c r="S4472">
        <v>3</v>
      </c>
      <c r="T4472">
        <f t="shared" si="69"/>
        <v>28</v>
      </c>
      <c r="U4472" t="s">
        <v>52</v>
      </c>
      <c r="V4472">
        <v>0.3</v>
      </c>
      <c r="W4472">
        <v>38.417399999999994</v>
      </c>
      <c r="X4472" s="1">
        <v>-38.417400000000001</v>
      </c>
      <c r="Y4472" s="1">
        <v>166.47539999999998</v>
      </c>
      <c r="Z4472" t="s">
        <v>99</v>
      </c>
      <c r="AA4472" s="2">
        <v>-23.7822</v>
      </c>
      <c r="AB4472" s="3">
        <v>-0.18571428571428572</v>
      </c>
      <c r="AC4472" s="1">
        <v>-113.4228</v>
      </c>
      <c r="AD4472">
        <v>4</v>
      </c>
      <c r="AE4472">
        <v>4</v>
      </c>
      <c r="AF4472" t="s">
        <v>48</v>
      </c>
      <c r="AG4472">
        <v>2017</v>
      </c>
      <c r="AH4472">
        <f>COUNTBLANK(datos[[#This Row],[Row ID]:[Year sales]])</f>
        <v>0</v>
      </c>
    </row>
    <row r="4473" spans="1:34" x14ac:dyDescent="0.3">
      <c r="A4473">
        <v>4472</v>
      </c>
      <c r="B4473" t="s">
        <v>7550</v>
      </c>
      <c r="C4473" s="4">
        <v>43007</v>
      </c>
      <c r="D4473" s="4">
        <v>43007</v>
      </c>
      <c r="E4473" t="s">
        <v>1312</v>
      </c>
      <c r="F4473" t="s">
        <v>625</v>
      </c>
      <c r="G4473" t="s">
        <v>626</v>
      </c>
      <c r="H4473" t="s">
        <v>122</v>
      </c>
      <c r="I4473" t="s">
        <v>38</v>
      </c>
      <c r="J4473" t="s">
        <v>7551</v>
      </c>
      <c r="K4473" t="s">
        <v>518</v>
      </c>
      <c r="L4473">
        <v>44060</v>
      </c>
      <c r="M4473" t="s">
        <v>168</v>
      </c>
      <c r="N4473" t="s">
        <v>4867</v>
      </c>
      <c r="O4473" t="s">
        <v>43</v>
      </c>
      <c r="P4473" t="s">
        <v>50</v>
      </c>
      <c r="Q4473" t="s">
        <v>4868</v>
      </c>
      <c r="R4473" s="1">
        <v>63.686</v>
      </c>
      <c r="S4473">
        <v>1</v>
      </c>
      <c r="T4473">
        <f t="shared" si="69"/>
        <v>59</v>
      </c>
      <c r="U4473" t="s">
        <v>46</v>
      </c>
      <c r="V4473">
        <v>0.3</v>
      </c>
      <c r="W4473">
        <v>19.105799999999999</v>
      </c>
      <c r="X4473" s="1">
        <v>-19.105799999999999</v>
      </c>
      <c r="Y4473" s="1">
        <v>82.791799999999995</v>
      </c>
      <c r="Z4473" t="s">
        <v>99</v>
      </c>
      <c r="AA4473" s="2">
        <v>-15.4666</v>
      </c>
      <c r="AB4473" s="3">
        <v>-0.24285714285714285</v>
      </c>
      <c r="AC4473" s="1">
        <v>-60.046799999999998</v>
      </c>
      <c r="AD4473">
        <v>0</v>
      </c>
      <c r="AE4473">
        <v>0</v>
      </c>
      <c r="AF4473" t="s">
        <v>48</v>
      </c>
      <c r="AG4473">
        <v>2017</v>
      </c>
      <c r="AH4473">
        <f>COUNTBLANK(datos[[#This Row],[Row ID]:[Year sales]])</f>
        <v>0</v>
      </c>
    </row>
    <row r="4474" spans="1:34" x14ac:dyDescent="0.3">
      <c r="A4474">
        <v>4473</v>
      </c>
      <c r="B4474" t="s">
        <v>7550</v>
      </c>
      <c r="C4474" s="4">
        <v>43007</v>
      </c>
      <c r="D4474" s="4">
        <v>43007</v>
      </c>
      <c r="E4474" t="s">
        <v>1312</v>
      </c>
      <c r="F4474" t="s">
        <v>625</v>
      </c>
      <c r="G4474" t="s">
        <v>626</v>
      </c>
      <c r="H4474" t="s">
        <v>122</v>
      </c>
      <c r="I4474" t="s">
        <v>38</v>
      </c>
      <c r="J4474" t="s">
        <v>7551</v>
      </c>
      <c r="K4474" t="s">
        <v>518</v>
      </c>
      <c r="L4474">
        <v>44060</v>
      </c>
      <c r="M4474" t="s">
        <v>168</v>
      </c>
      <c r="N4474" t="s">
        <v>1618</v>
      </c>
      <c r="O4474" t="s">
        <v>90</v>
      </c>
      <c r="P4474" t="s">
        <v>181</v>
      </c>
      <c r="Q4474" t="s">
        <v>1619</v>
      </c>
      <c r="R4474" s="1">
        <v>239.976</v>
      </c>
      <c r="S4474">
        <v>3</v>
      </c>
      <c r="T4474">
        <f t="shared" si="69"/>
        <v>25</v>
      </c>
      <c r="U4474" t="s">
        <v>52</v>
      </c>
      <c r="V4474">
        <v>0.2</v>
      </c>
      <c r="W4474">
        <v>47.995200000000004</v>
      </c>
      <c r="X4474" s="1">
        <v>-47.995199999999997</v>
      </c>
      <c r="Y4474" s="1">
        <v>287.97120000000001</v>
      </c>
      <c r="Z4474" t="s">
        <v>47</v>
      </c>
      <c r="AA4474" s="2">
        <v>65.993399999999994</v>
      </c>
      <c r="AB4474" s="3">
        <v>0.27499999999999997</v>
      </c>
      <c r="AC4474" s="1">
        <v>-125.98739999999999</v>
      </c>
      <c r="AD4474">
        <v>0</v>
      </c>
      <c r="AE4474">
        <v>0</v>
      </c>
      <c r="AF4474" t="s">
        <v>48</v>
      </c>
      <c r="AG4474">
        <v>2017</v>
      </c>
      <c r="AH4474">
        <f>COUNTBLANK(datos[[#This Row],[Row ID]:[Year sales]])</f>
        <v>0</v>
      </c>
    </row>
    <row r="4475" spans="1:34" x14ac:dyDescent="0.3">
      <c r="A4475">
        <v>4474</v>
      </c>
      <c r="B4475" t="s">
        <v>7550</v>
      </c>
      <c r="C4475" s="4">
        <v>43007</v>
      </c>
      <c r="D4475" s="4">
        <v>43007</v>
      </c>
      <c r="E4475" t="s">
        <v>1312</v>
      </c>
      <c r="F4475" t="s">
        <v>625</v>
      </c>
      <c r="G4475" t="s">
        <v>626</v>
      </c>
      <c r="H4475" t="s">
        <v>122</v>
      </c>
      <c r="I4475" t="s">
        <v>38</v>
      </c>
      <c r="J4475" t="s">
        <v>7551</v>
      </c>
      <c r="K4475" t="s">
        <v>518</v>
      </c>
      <c r="L4475">
        <v>44060</v>
      </c>
      <c r="M4475" t="s">
        <v>168</v>
      </c>
      <c r="N4475" t="s">
        <v>7552</v>
      </c>
      <c r="O4475" t="s">
        <v>43</v>
      </c>
      <c r="P4475" t="s">
        <v>73</v>
      </c>
      <c r="Q4475" t="s">
        <v>7553</v>
      </c>
      <c r="R4475" s="1">
        <v>344.22</v>
      </c>
      <c r="S4475">
        <v>2</v>
      </c>
      <c r="T4475">
        <f t="shared" si="69"/>
        <v>5</v>
      </c>
      <c r="U4475" t="s">
        <v>46</v>
      </c>
      <c r="V4475">
        <v>0.4</v>
      </c>
      <c r="W4475">
        <v>137.68800000000002</v>
      </c>
      <c r="X4475" s="1">
        <v>-137.68799999999999</v>
      </c>
      <c r="Y4475" s="1">
        <v>481.90800000000002</v>
      </c>
      <c r="Z4475" t="s">
        <v>47</v>
      </c>
      <c r="AA4475" s="2">
        <v>-189.321</v>
      </c>
      <c r="AB4475" s="3">
        <v>-0.54999999999999993</v>
      </c>
      <c r="AC4475" s="1">
        <v>-395.85300000000001</v>
      </c>
      <c r="AD4475">
        <v>0</v>
      </c>
      <c r="AE4475">
        <v>0</v>
      </c>
      <c r="AF4475" t="s">
        <v>48</v>
      </c>
      <c r="AG4475">
        <v>2017</v>
      </c>
      <c r="AH4475">
        <f>COUNTBLANK(datos[[#This Row],[Row ID]:[Year sales]])</f>
        <v>0</v>
      </c>
    </row>
    <row r="4476" spans="1:34" x14ac:dyDescent="0.3">
      <c r="A4476">
        <v>4475</v>
      </c>
      <c r="B4476" t="s">
        <v>7550</v>
      </c>
      <c r="C4476" s="4">
        <v>43007</v>
      </c>
      <c r="D4476" s="4">
        <v>43007</v>
      </c>
      <c r="E4476" t="s">
        <v>1312</v>
      </c>
      <c r="F4476" t="s">
        <v>625</v>
      </c>
      <c r="G4476" t="s">
        <v>626</v>
      </c>
      <c r="H4476" t="s">
        <v>122</v>
      </c>
      <c r="I4476" t="s">
        <v>38</v>
      </c>
      <c r="J4476" t="s">
        <v>7551</v>
      </c>
      <c r="K4476" t="s">
        <v>518</v>
      </c>
      <c r="L4476">
        <v>44060</v>
      </c>
      <c r="M4476" t="s">
        <v>168</v>
      </c>
      <c r="N4476" t="s">
        <v>5291</v>
      </c>
      <c r="O4476" t="s">
        <v>62</v>
      </c>
      <c r="P4476" t="s">
        <v>110</v>
      </c>
      <c r="Q4476" t="s">
        <v>5292</v>
      </c>
      <c r="R4476" s="1">
        <v>15.552</v>
      </c>
      <c r="S4476">
        <v>3</v>
      </c>
      <c r="T4476">
        <f t="shared" si="69"/>
        <v>22</v>
      </c>
      <c r="U4476" t="s">
        <v>52</v>
      </c>
      <c r="V4476">
        <v>0.2</v>
      </c>
      <c r="W4476">
        <v>3.1104000000000003</v>
      </c>
      <c r="X4476" s="1">
        <v>-3.1103999999999998</v>
      </c>
      <c r="Y4476" s="1">
        <v>18.662399999999998</v>
      </c>
      <c r="Z4476" t="s">
        <v>65</v>
      </c>
      <c r="AA4476" s="2">
        <v>5.4432</v>
      </c>
      <c r="AB4476" s="3">
        <v>0.35000000000000003</v>
      </c>
      <c r="AC4476" s="1">
        <v>-6.9984000000000002</v>
      </c>
      <c r="AD4476">
        <v>0</v>
      </c>
      <c r="AE4476">
        <v>0</v>
      </c>
      <c r="AF4476" t="s">
        <v>48</v>
      </c>
      <c r="AG4476">
        <v>2017</v>
      </c>
      <c r="AH4476">
        <f>COUNTBLANK(datos[[#This Row],[Row ID]:[Year sales]])</f>
        <v>0</v>
      </c>
    </row>
    <row r="4477" spans="1:34" x14ac:dyDescent="0.3">
      <c r="A4477">
        <v>4476</v>
      </c>
      <c r="B4477" t="s">
        <v>7550</v>
      </c>
      <c r="C4477" s="4">
        <v>43007</v>
      </c>
      <c r="D4477" s="4">
        <v>43007</v>
      </c>
      <c r="E4477" t="s">
        <v>1312</v>
      </c>
      <c r="F4477" t="s">
        <v>625</v>
      </c>
      <c r="G4477" t="s">
        <v>626</v>
      </c>
      <c r="H4477" t="s">
        <v>122</v>
      </c>
      <c r="I4477" t="s">
        <v>38</v>
      </c>
      <c r="J4477" t="s">
        <v>7551</v>
      </c>
      <c r="K4477" t="s">
        <v>518</v>
      </c>
      <c r="L4477">
        <v>44060</v>
      </c>
      <c r="M4477" t="s">
        <v>168</v>
      </c>
      <c r="N4477" t="s">
        <v>6373</v>
      </c>
      <c r="O4477" t="s">
        <v>43</v>
      </c>
      <c r="P4477" t="s">
        <v>83</v>
      </c>
      <c r="Q4477" t="s">
        <v>6374</v>
      </c>
      <c r="R4477" s="1">
        <v>21.248000000000001</v>
      </c>
      <c r="S4477">
        <v>4</v>
      </c>
      <c r="T4477">
        <f t="shared" si="69"/>
        <v>16</v>
      </c>
      <c r="U4477" t="s">
        <v>52</v>
      </c>
      <c r="V4477">
        <v>0.2</v>
      </c>
      <c r="W4477">
        <v>4.2496</v>
      </c>
      <c r="X4477" s="1">
        <v>-4.2496</v>
      </c>
      <c r="Y4477" s="1">
        <v>25.497600000000002</v>
      </c>
      <c r="Z4477" t="s">
        <v>65</v>
      </c>
      <c r="AA4477" s="2">
        <v>7.4367999999999999</v>
      </c>
      <c r="AB4477" s="3">
        <v>0.35</v>
      </c>
      <c r="AC4477" s="1">
        <v>-9.5616000000000003</v>
      </c>
      <c r="AD4477">
        <v>0</v>
      </c>
      <c r="AE4477">
        <v>0</v>
      </c>
      <c r="AF4477" t="s">
        <v>48</v>
      </c>
      <c r="AG4477">
        <v>2017</v>
      </c>
      <c r="AH4477">
        <f>COUNTBLANK(datos[[#This Row],[Row ID]:[Year sales]])</f>
        <v>0</v>
      </c>
    </row>
    <row r="4478" spans="1:34" x14ac:dyDescent="0.3">
      <c r="A4478">
        <v>4477</v>
      </c>
      <c r="B4478" t="s">
        <v>7550</v>
      </c>
      <c r="C4478" s="4">
        <v>43007</v>
      </c>
      <c r="D4478" s="4">
        <v>43007</v>
      </c>
      <c r="E4478" t="s">
        <v>1312</v>
      </c>
      <c r="F4478" t="s">
        <v>625</v>
      </c>
      <c r="G4478" t="s">
        <v>626</v>
      </c>
      <c r="H4478" t="s">
        <v>122</v>
      </c>
      <c r="I4478" t="s">
        <v>38</v>
      </c>
      <c r="J4478" t="s">
        <v>7551</v>
      </c>
      <c r="K4478" t="s">
        <v>518</v>
      </c>
      <c r="L4478">
        <v>44060</v>
      </c>
      <c r="M4478" t="s">
        <v>168</v>
      </c>
      <c r="N4478" t="s">
        <v>7131</v>
      </c>
      <c r="O4478" t="s">
        <v>62</v>
      </c>
      <c r="P4478" t="s">
        <v>110</v>
      </c>
      <c r="Q4478" t="s">
        <v>7132</v>
      </c>
      <c r="R4478" s="1">
        <v>8.4480000000000004</v>
      </c>
      <c r="S4478">
        <v>2</v>
      </c>
      <c r="T4478">
        <f t="shared" si="69"/>
        <v>26</v>
      </c>
      <c r="U4478" t="s">
        <v>46</v>
      </c>
      <c r="V4478">
        <v>0.2</v>
      </c>
      <c r="W4478">
        <v>1.6896000000000002</v>
      </c>
      <c r="X4478" s="1">
        <v>-1.6896</v>
      </c>
      <c r="Y4478" s="1">
        <v>10.137600000000001</v>
      </c>
      <c r="Z4478" t="s">
        <v>65</v>
      </c>
      <c r="AA4478" s="2">
        <v>2.64</v>
      </c>
      <c r="AB4478" s="3">
        <v>0.3125</v>
      </c>
      <c r="AC4478" s="1">
        <v>-4.1184000000000003</v>
      </c>
      <c r="AD4478">
        <v>0</v>
      </c>
      <c r="AE4478">
        <v>0</v>
      </c>
      <c r="AF4478" t="s">
        <v>48</v>
      </c>
      <c r="AG4478">
        <v>2017</v>
      </c>
      <c r="AH4478">
        <f>COUNTBLANK(datos[[#This Row],[Row ID]:[Year sales]])</f>
        <v>0</v>
      </c>
    </row>
    <row r="4479" spans="1:34" x14ac:dyDescent="0.3">
      <c r="A4479">
        <v>4478</v>
      </c>
      <c r="B4479" t="s">
        <v>7554</v>
      </c>
      <c r="C4479" s="4">
        <v>43030</v>
      </c>
      <c r="D4479" s="4">
        <v>43030</v>
      </c>
      <c r="E4479" t="s">
        <v>1312</v>
      </c>
      <c r="F4479" t="s">
        <v>3174</v>
      </c>
      <c r="G4479" t="s">
        <v>3175</v>
      </c>
      <c r="H4479" t="s">
        <v>37</v>
      </c>
      <c r="I4479" t="s">
        <v>38</v>
      </c>
      <c r="J4479" t="s">
        <v>7555</v>
      </c>
      <c r="K4479" t="s">
        <v>670</v>
      </c>
      <c r="L4479">
        <v>73505</v>
      </c>
      <c r="M4479" t="s">
        <v>125</v>
      </c>
      <c r="N4479" t="s">
        <v>7556</v>
      </c>
      <c r="O4479" t="s">
        <v>62</v>
      </c>
      <c r="P4479" t="s">
        <v>77</v>
      </c>
      <c r="Q4479" t="s">
        <v>7557</v>
      </c>
      <c r="R4479" s="1">
        <v>333.09</v>
      </c>
      <c r="S4479">
        <v>3</v>
      </c>
      <c r="T4479">
        <f t="shared" si="69"/>
        <v>12</v>
      </c>
      <c r="U4479" t="s">
        <v>52</v>
      </c>
      <c r="V4479">
        <v>0</v>
      </c>
      <c r="W4479">
        <v>0</v>
      </c>
      <c r="X4479" s="1">
        <v>0</v>
      </c>
      <c r="Y4479" s="1">
        <v>333.09</v>
      </c>
      <c r="Z4479" t="s">
        <v>47</v>
      </c>
      <c r="AA4479" s="2">
        <v>23.316299999999998</v>
      </c>
      <c r="AB4479" s="3">
        <v>7.0000000000000007E-2</v>
      </c>
      <c r="AC4479" s="1">
        <v>-309.77370000000002</v>
      </c>
      <c r="AD4479">
        <v>0</v>
      </c>
      <c r="AE4479">
        <v>0</v>
      </c>
      <c r="AF4479" t="s">
        <v>48</v>
      </c>
      <c r="AG4479">
        <v>2017</v>
      </c>
      <c r="AH4479">
        <f>COUNTBLANK(datos[[#This Row],[Row ID]:[Year sales]])</f>
        <v>0</v>
      </c>
    </row>
    <row r="4480" spans="1:34" x14ac:dyDescent="0.3">
      <c r="A4480">
        <v>4479</v>
      </c>
      <c r="B4480" t="s">
        <v>7554</v>
      </c>
      <c r="C4480" s="4">
        <v>43030</v>
      </c>
      <c r="D4480" s="4">
        <v>43030</v>
      </c>
      <c r="E4480" t="s">
        <v>1312</v>
      </c>
      <c r="F4480" t="s">
        <v>3174</v>
      </c>
      <c r="G4480" t="s">
        <v>3175</v>
      </c>
      <c r="H4480" t="s">
        <v>37</v>
      </c>
      <c r="I4480" t="s">
        <v>38</v>
      </c>
      <c r="J4480" t="s">
        <v>7555</v>
      </c>
      <c r="K4480" t="s">
        <v>670</v>
      </c>
      <c r="L4480">
        <v>73505</v>
      </c>
      <c r="M4480" t="s">
        <v>125</v>
      </c>
      <c r="N4480" t="s">
        <v>905</v>
      </c>
      <c r="O4480" t="s">
        <v>43</v>
      </c>
      <c r="P4480" t="s">
        <v>73</v>
      </c>
      <c r="Q4480" t="s">
        <v>906</v>
      </c>
      <c r="R4480" s="1">
        <v>248.98</v>
      </c>
      <c r="S4480">
        <v>2</v>
      </c>
      <c r="T4480">
        <f t="shared" si="69"/>
        <v>40</v>
      </c>
      <c r="U4480" t="s">
        <v>46</v>
      </c>
      <c r="V4480">
        <v>0</v>
      </c>
      <c r="W4480">
        <v>0</v>
      </c>
      <c r="X4480" s="1">
        <v>0</v>
      </c>
      <c r="Y4480" s="1">
        <v>248.98</v>
      </c>
      <c r="Z4480" t="s">
        <v>47</v>
      </c>
      <c r="AA4480" s="2">
        <v>54.775599999999997</v>
      </c>
      <c r="AB4480" s="3">
        <v>0.22</v>
      </c>
      <c r="AC4480" s="1">
        <v>-194.20439999999999</v>
      </c>
      <c r="AD4480">
        <v>0</v>
      </c>
      <c r="AE4480">
        <v>0</v>
      </c>
      <c r="AF4480" t="s">
        <v>48</v>
      </c>
      <c r="AG4480">
        <v>2017</v>
      </c>
      <c r="AH4480">
        <f>COUNTBLANK(datos[[#This Row],[Row ID]:[Year sales]])</f>
        <v>0</v>
      </c>
    </row>
    <row r="4481" spans="1:34" x14ac:dyDescent="0.3">
      <c r="A4481">
        <v>4480</v>
      </c>
      <c r="B4481" t="s">
        <v>7558</v>
      </c>
      <c r="C4481" s="4">
        <v>41722</v>
      </c>
      <c r="D4481" s="4">
        <v>41726</v>
      </c>
      <c r="E4481" t="s">
        <v>67</v>
      </c>
      <c r="F4481" t="s">
        <v>2528</v>
      </c>
      <c r="G4481" t="s">
        <v>2529</v>
      </c>
      <c r="H4481" t="s">
        <v>37</v>
      </c>
      <c r="I4481" t="s">
        <v>38</v>
      </c>
      <c r="J4481" t="s">
        <v>286</v>
      </c>
      <c r="K4481" t="s">
        <v>287</v>
      </c>
      <c r="L4481">
        <v>10024</v>
      </c>
      <c r="M4481" t="s">
        <v>168</v>
      </c>
      <c r="N4481" t="s">
        <v>7559</v>
      </c>
      <c r="O4481" t="s">
        <v>62</v>
      </c>
      <c r="P4481" t="s">
        <v>110</v>
      </c>
      <c r="Q4481" t="s">
        <v>7560</v>
      </c>
      <c r="R4481" s="1">
        <v>24.9</v>
      </c>
      <c r="S4481">
        <v>5</v>
      </c>
      <c r="T4481">
        <f t="shared" si="69"/>
        <v>6</v>
      </c>
      <c r="U4481" t="s">
        <v>75</v>
      </c>
      <c r="V4481">
        <v>0</v>
      </c>
      <c r="W4481">
        <v>0</v>
      </c>
      <c r="X4481" s="1">
        <v>0</v>
      </c>
      <c r="Y4481" s="1">
        <v>24.9</v>
      </c>
      <c r="Z4481" t="s">
        <v>65</v>
      </c>
      <c r="AA4481" s="2">
        <v>11.702999999999999</v>
      </c>
      <c r="AB4481" s="3">
        <v>0.47000000000000003</v>
      </c>
      <c r="AC4481" s="1">
        <v>-13.196999999999999</v>
      </c>
      <c r="AD4481">
        <v>4</v>
      </c>
      <c r="AE4481">
        <v>4</v>
      </c>
      <c r="AF4481" t="s">
        <v>48</v>
      </c>
      <c r="AG4481">
        <v>2014</v>
      </c>
      <c r="AH4481">
        <f>COUNTBLANK(datos[[#This Row],[Row ID]:[Year sales]])</f>
        <v>0</v>
      </c>
    </row>
    <row r="4482" spans="1:34" x14ac:dyDescent="0.3">
      <c r="A4482">
        <v>4481</v>
      </c>
      <c r="B4482" t="s">
        <v>7561</v>
      </c>
      <c r="C4482" s="4">
        <v>42677</v>
      </c>
      <c r="D4482" s="4">
        <v>42682</v>
      </c>
      <c r="E4482" t="s">
        <v>67</v>
      </c>
      <c r="F4482" t="s">
        <v>1679</v>
      </c>
      <c r="G4482" t="s">
        <v>1680</v>
      </c>
      <c r="H4482" t="s">
        <v>37</v>
      </c>
      <c r="I4482" t="s">
        <v>38</v>
      </c>
      <c r="J4482" t="s">
        <v>58</v>
      </c>
      <c r="K4482" t="s">
        <v>59</v>
      </c>
      <c r="L4482">
        <v>90049</v>
      </c>
      <c r="M4482" t="s">
        <v>60</v>
      </c>
      <c r="N4482" t="s">
        <v>3324</v>
      </c>
      <c r="O4482" t="s">
        <v>62</v>
      </c>
      <c r="P4482" t="s">
        <v>289</v>
      </c>
      <c r="Q4482" t="s">
        <v>3325</v>
      </c>
      <c r="R4482" s="1">
        <v>15.26</v>
      </c>
      <c r="S4482">
        <v>7</v>
      </c>
      <c r="T4482">
        <f t="shared" ref="T4482:T4545" si="70">SUMIF(Q:Q, Q4482, S:S)</f>
        <v>34</v>
      </c>
      <c r="U4482" t="s">
        <v>75</v>
      </c>
      <c r="V4482">
        <v>0</v>
      </c>
      <c r="W4482">
        <v>0</v>
      </c>
      <c r="X4482" s="1">
        <v>0</v>
      </c>
      <c r="Y4482" s="1">
        <v>15.26</v>
      </c>
      <c r="Z4482" t="s">
        <v>65</v>
      </c>
      <c r="AA4482" s="2">
        <v>5.0358000000000001</v>
      </c>
      <c r="AB4482" s="3">
        <v>0.33</v>
      </c>
      <c r="AC4482" s="1">
        <v>-10.2242</v>
      </c>
      <c r="AD4482">
        <v>5</v>
      </c>
      <c r="AE4482">
        <v>5</v>
      </c>
      <c r="AF4482" t="s">
        <v>48</v>
      </c>
      <c r="AG4482">
        <v>2016</v>
      </c>
      <c r="AH4482">
        <f>COUNTBLANK(datos[[#This Row],[Row ID]:[Year sales]])</f>
        <v>0</v>
      </c>
    </row>
    <row r="4483" spans="1:34" x14ac:dyDescent="0.3">
      <c r="A4483">
        <v>4482</v>
      </c>
      <c r="B4483" t="s">
        <v>7561</v>
      </c>
      <c r="C4483" s="4">
        <v>42677</v>
      </c>
      <c r="D4483" s="4">
        <v>42682</v>
      </c>
      <c r="E4483" t="s">
        <v>67</v>
      </c>
      <c r="F4483" t="s">
        <v>1679</v>
      </c>
      <c r="G4483" t="s">
        <v>1680</v>
      </c>
      <c r="H4483" t="s">
        <v>37</v>
      </c>
      <c r="I4483" t="s">
        <v>38</v>
      </c>
      <c r="J4483" t="s">
        <v>58</v>
      </c>
      <c r="K4483" t="s">
        <v>59</v>
      </c>
      <c r="L4483">
        <v>90049</v>
      </c>
      <c r="M4483" t="s">
        <v>60</v>
      </c>
      <c r="N4483" t="s">
        <v>7485</v>
      </c>
      <c r="O4483" t="s">
        <v>62</v>
      </c>
      <c r="P4483" t="s">
        <v>97</v>
      </c>
      <c r="Q4483" t="s">
        <v>7486</v>
      </c>
      <c r="R4483" s="1">
        <v>43.32</v>
      </c>
      <c r="S4483">
        <v>2</v>
      </c>
      <c r="T4483">
        <f t="shared" si="70"/>
        <v>17</v>
      </c>
      <c r="U4483" t="s">
        <v>46</v>
      </c>
      <c r="V4483">
        <v>0</v>
      </c>
      <c r="W4483">
        <v>0</v>
      </c>
      <c r="X4483" s="1">
        <v>0</v>
      </c>
      <c r="Y4483" s="1">
        <v>43.32</v>
      </c>
      <c r="Z4483" t="s">
        <v>65</v>
      </c>
      <c r="AA4483" s="2">
        <v>14.2956</v>
      </c>
      <c r="AB4483" s="3">
        <v>0.33</v>
      </c>
      <c r="AC4483" s="1">
        <v>-29.0244</v>
      </c>
      <c r="AD4483">
        <v>5</v>
      </c>
      <c r="AE4483">
        <v>5</v>
      </c>
      <c r="AF4483" t="s">
        <v>48</v>
      </c>
      <c r="AG4483">
        <v>2016</v>
      </c>
      <c r="AH4483">
        <f>COUNTBLANK(datos[[#This Row],[Row ID]:[Year sales]])</f>
        <v>0</v>
      </c>
    </row>
    <row r="4484" spans="1:34" x14ac:dyDescent="0.3">
      <c r="A4484">
        <v>4483</v>
      </c>
      <c r="B4484" t="s">
        <v>7561</v>
      </c>
      <c r="C4484" s="4">
        <v>42677</v>
      </c>
      <c r="D4484" s="4">
        <v>42682</v>
      </c>
      <c r="E4484" t="s">
        <v>67</v>
      </c>
      <c r="F4484" t="s">
        <v>1679</v>
      </c>
      <c r="G4484" t="s">
        <v>1680</v>
      </c>
      <c r="H4484" t="s">
        <v>37</v>
      </c>
      <c r="I4484" t="s">
        <v>38</v>
      </c>
      <c r="J4484" t="s">
        <v>58</v>
      </c>
      <c r="K4484" t="s">
        <v>59</v>
      </c>
      <c r="L4484">
        <v>90049</v>
      </c>
      <c r="M4484" t="s">
        <v>60</v>
      </c>
      <c r="N4484" t="s">
        <v>512</v>
      </c>
      <c r="O4484" t="s">
        <v>62</v>
      </c>
      <c r="P4484" t="s">
        <v>94</v>
      </c>
      <c r="Q4484" t="s">
        <v>513</v>
      </c>
      <c r="R4484" s="1">
        <v>43.584000000000003</v>
      </c>
      <c r="S4484">
        <v>12</v>
      </c>
      <c r="T4484">
        <f t="shared" si="70"/>
        <v>34</v>
      </c>
      <c r="U4484" t="s">
        <v>75</v>
      </c>
      <c r="V4484">
        <v>0.2</v>
      </c>
      <c r="W4484">
        <v>8.716800000000001</v>
      </c>
      <c r="X4484" s="1">
        <v>-8.7167999999999992</v>
      </c>
      <c r="Y4484" s="1">
        <v>52.300800000000002</v>
      </c>
      <c r="Z4484" t="s">
        <v>99</v>
      </c>
      <c r="AA4484" s="2">
        <v>15.799200000000001</v>
      </c>
      <c r="AB4484" s="3">
        <v>0.36249999999999999</v>
      </c>
      <c r="AC4484" s="1">
        <v>-19.068000000000001</v>
      </c>
      <c r="AD4484">
        <v>5</v>
      </c>
      <c r="AE4484">
        <v>5</v>
      </c>
      <c r="AF4484" t="s">
        <v>48</v>
      </c>
      <c r="AG4484">
        <v>2016</v>
      </c>
      <c r="AH4484">
        <f>COUNTBLANK(datos[[#This Row],[Row ID]:[Year sales]])</f>
        <v>0</v>
      </c>
    </row>
    <row r="4485" spans="1:34" x14ac:dyDescent="0.3">
      <c r="A4485">
        <v>4484</v>
      </c>
      <c r="B4485" t="s">
        <v>7561</v>
      </c>
      <c r="C4485" s="4">
        <v>42677</v>
      </c>
      <c r="D4485" s="4">
        <v>42682</v>
      </c>
      <c r="E4485" t="s">
        <v>67</v>
      </c>
      <c r="F4485" t="s">
        <v>1679</v>
      </c>
      <c r="G4485" t="s">
        <v>1680</v>
      </c>
      <c r="H4485" t="s">
        <v>37</v>
      </c>
      <c r="I4485" t="s">
        <v>38</v>
      </c>
      <c r="J4485" t="s">
        <v>58</v>
      </c>
      <c r="K4485" t="s">
        <v>59</v>
      </c>
      <c r="L4485">
        <v>90049</v>
      </c>
      <c r="M4485" t="s">
        <v>60</v>
      </c>
      <c r="N4485" t="s">
        <v>7562</v>
      </c>
      <c r="O4485" t="s">
        <v>62</v>
      </c>
      <c r="P4485" t="s">
        <v>110</v>
      </c>
      <c r="Q4485" t="s">
        <v>7563</v>
      </c>
      <c r="R4485" s="1">
        <v>116.28</v>
      </c>
      <c r="S4485">
        <v>3</v>
      </c>
      <c r="T4485">
        <f t="shared" si="70"/>
        <v>5</v>
      </c>
      <c r="U4485" t="s">
        <v>52</v>
      </c>
      <c r="V4485">
        <v>0</v>
      </c>
      <c r="W4485">
        <v>0</v>
      </c>
      <c r="X4485" s="1">
        <v>0</v>
      </c>
      <c r="Y4485" s="1">
        <v>116.28</v>
      </c>
      <c r="Z4485" t="s">
        <v>99</v>
      </c>
      <c r="AA4485" s="2">
        <v>56.977200000000003</v>
      </c>
      <c r="AB4485" s="3">
        <v>0.49000000000000005</v>
      </c>
      <c r="AC4485" s="1">
        <v>-59.302799999999998</v>
      </c>
      <c r="AD4485">
        <v>5</v>
      </c>
      <c r="AE4485">
        <v>5</v>
      </c>
      <c r="AF4485" t="s">
        <v>48</v>
      </c>
      <c r="AG4485">
        <v>2016</v>
      </c>
      <c r="AH4485">
        <f>COUNTBLANK(datos[[#This Row],[Row ID]:[Year sales]])</f>
        <v>0</v>
      </c>
    </row>
    <row r="4486" spans="1:34" x14ac:dyDescent="0.3">
      <c r="A4486">
        <v>4485</v>
      </c>
      <c r="B4486" t="s">
        <v>7561</v>
      </c>
      <c r="C4486" s="4">
        <v>42677</v>
      </c>
      <c r="D4486" s="4">
        <v>42682</v>
      </c>
      <c r="E4486" t="s">
        <v>67</v>
      </c>
      <c r="F4486" t="s">
        <v>1679</v>
      </c>
      <c r="G4486" t="s">
        <v>1680</v>
      </c>
      <c r="H4486" t="s">
        <v>37</v>
      </c>
      <c r="I4486" t="s">
        <v>38</v>
      </c>
      <c r="J4486" t="s">
        <v>58</v>
      </c>
      <c r="K4486" t="s">
        <v>59</v>
      </c>
      <c r="L4486">
        <v>90049</v>
      </c>
      <c r="M4486" t="s">
        <v>60</v>
      </c>
      <c r="N4486" t="s">
        <v>2753</v>
      </c>
      <c r="O4486" t="s">
        <v>62</v>
      </c>
      <c r="P4486" t="s">
        <v>94</v>
      </c>
      <c r="Q4486" t="s">
        <v>2754</v>
      </c>
      <c r="R4486" s="1">
        <v>9.2959999999999994</v>
      </c>
      <c r="S4486">
        <v>2</v>
      </c>
      <c r="T4486">
        <f t="shared" si="70"/>
        <v>34</v>
      </c>
      <c r="U4486" t="s">
        <v>46</v>
      </c>
      <c r="V4486">
        <v>0.2</v>
      </c>
      <c r="W4486">
        <v>1.8592</v>
      </c>
      <c r="X4486" s="1">
        <v>-1.8592</v>
      </c>
      <c r="Y4486" s="1">
        <v>11.155199999999999</v>
      </c>
      <c r="Z4486" t="s">
        <v>65</v>
      </c>
      <c r="AA4486" s="2">
        <v>3.0211999999999999</v>
      </c>
      <c r="AB4486" s="3">
        <v>0.32500000000000001</v>
      </c>
      <c r="AC4486" s="1">
        <v>-4.4156000000000004</v>
      </c>
      <c r="AD4486">
        <v>5</v>
      </c>
      <c r="AE4486">
        <v>5</v>
      </c>
      <c r="AF4486" t="s">
        <v>48</v>
      </c>
      <c r="AG4486">
        <v>2016</v>
      </c>
      <c r="AH4486">
        <f>COUNTBLANK(datos[[#This Row],[Row ID]:[Year sales]])</f>
        <v>0</v>
      </c>
    </row>
    <row r="4487" spans="1:34" x14ac:dyDescent="0.3">
      <c r="A4487">
        <v>4486</v>
      </c>
      <c r="B4487" t="s">
        <v>7561</v>
      </c>
      <c r="C4487" s="4">
        <v>42677</v>
      </c>
      <c r="D4487" s="4">
        <v>42682</v>
      </c>
      <c r="E4487" t="s">
        <v>67</v>
      </c>
      <c r="F4487" t="s">
        <v>1679</v>
      </c>
      <c r="G4487" t="s">
        <v>1680</v>
      </c>
      <c r="H4487" t="s">
        <v>37</v>
      </c>
      <c r="I4487" t="s">
        <v>38</v>
      </c>
      <c r="J4487" t="s">
        <v>58</v>
      </c>
      <c r="K4487" t="s">
        <v>59</v>
      </c>
      <c r="L4487">
        <v>90049</v>
      </c>
      <c r="M4487" t="s">
        <v>60</v>
      </c>
      <c r="N4487" t="s">
        <v>4970</v>
      </c>
      <c r="O4487" t="s">
        <v>62</v>
      </c>
      <c r="P4487" t="s">
        <v>110</v>
      </c>
      <c r="Q4487" t="s">
        <v>5257</v>
      </c>
      <c r="R4487" s="1">
        <v>19.440000000000001</v>
      </c>
      <c r="S4487">
        <v>3</v>
      </c>
      <c r="T4487">
        <f t="shared" si="70"/>
        <v>13</v>
      </c>
      <c r="U4487" t="s">
        <v>52</v>
      </c>
      <c r="V4487">
        <v>0</v>
      </c>
      <c r="W4487">
        <v>0</v>
      </c>
      <c r="X4487" s="1">
        <v>0</v>
      </c>
      <c r="Y4487" s="1">
        <v>19.440000000000001</v>
      </c>
      <c r="Z4487" t="s">
        <v>65</v>
      </c>
      <c r="AA4487" s="2">
        <v>9.3312000000000008</v>
      </c>
      <c r="AB4487" s="3">
        <v>0.48000000000000004</v>
      </c>
      <c r="AC4487" s="1">
        <v>-10.1088</v>
      </c>
      <c r="AD4487">
        <v>5</v>
      </c>
      <c r="AE4487">
        <v>5</v>
      </c>
      <c r="AF4487" t="s">
        <v>48</v>
      </c>
      <c r="AG4487">
        <v>2016</v>
      </c>
      <c r="AH4487">
        <f>COUNTBLANK(datos[[#This Row],[Row ID]:[Year sales]])</f>
        <v>0</v>
      </c>
    </row>
    <row r="4488" spans="1:34" x14ac:dyDescent="0.3">
      <c r="A4488">
        <v>4487</v>
      </c>
      <c r="B4488" t="s">
        <v>7561</v>
      </c>
      <c r="C4488" s="4">
        <v>42677</v>
      </c>
      <c r="D4488" s="4">
        <v>42682</v>
      </c>
      <c r="E4488" t="s">
        <v>67</v>
      </c>
      <c r="F4488" t="s">
        <v>1679</v>
      </c>
      <c r="G4488" t="s">
        <v>1680</v>
      </c>
      <c r="H4488" t="s">
        <v>37</v>
      </c>
      <c r="I4488" t="s">
        <v>38</v>
      </c>
      <c r="J4488" t="s">
        <v>58</v>
      </c>
      <c r="K4488" t="s">
        <v>59</v>
      </c>
      <c r="L4488">
        <v>90049</v>
      </c>
      <c r="M4488" t="s">
        <v>60</v>
      </c>
      <c r="N4488" t="s">
        <v>4321</v>
      </c>
      <c r="O4488" t="s">
        <v>62</v>
      </c>
      <c r="P4488" t="s">
        <v>110</v>
      </c>
      <c r="Q4488" t="s">
        <v>4322</v>
      </c>
      <c r="R4488" s="1">
        <v>314.55</v>
      </c>
      <c r="S4488">
        <v>3</v>
      </c>
      <c r="T4488">
        <f t="shared" si="70"/>
        <v>19</v>
      </c>
      <c r="U4488" t="s">
        <v>52</v>
      </c>
      <c r="V4488">
        <v>0</v>
      </c>
      <c r="W4488">
        <v>0</v>
      </c>
      <c r="X4488" s="1">
        <v>0</v>
      </c>
      <c r="Y4488" s="1">
        <v>314.55</v>
      </c>
      <c r="Z4488" t="s">
        <v>47</v>
      </c>
      <c r="AA4488" s="2">
        <v>150.98400000000001</v>
      </c>
      <c r="AB4488" s="3">
        <v>0.48000000000000004</v>
      </c>
      <c r="AC4488" s="1">
        <v>-163.566</v>
      </c>
      <c r="AD4488">
        <v>5</v>
      </c>
      <c r="AE4488">
        <v>5</v>
      </c>
      <c r="AF4488" t="s">
        <v>48</v>
      </c>
      <c r="AG4488">
        <v>2016</v>
      </c>
      <c r="AH4488">
        <f>COUNTBLANK(datos[[#This Row],[Row ID]:[Year sales]])</f>
        <v>0</v>
      </c>
    </row>
    <row r="4489" spans="1:34" x14ac:dyDescent="0.3">
      <c r="A4489">
        <v>4488</v>
      </c>
      <c r="B4489" t="s">
        <v>7564</v>
      </c>
      <c r="C4489" s="4">
        <v>42252</v>
      </c>
      <c r="D4489" s="4">
        <v>42258</v>
      </c>
      <c r="E4489" t="s">
        <v>67</v>
      </c>
      <c r="F4489" t="s">
        <v>3406</v>
      </c>
      <c r="G4489" t="s">
        <v>3407</v>
      </c>
      <c r="H4489" t="s">
        <v>122</v>
      </c>
      <c r="I4489" t="s">
        <v>38</v>
      </c>
      <c r="J4489" t="s">
        <v>204</v>
      </c>
      <c r="K4489" t="s">
        <v>124</v>
      </c>
      <c r="L4489">
        <v>77036</v>
      </c>
      <c r="M4489" t="s">
        <v>125</v>
      </c>
      <c r="N4489" t="s">
        <v>6576</v>
      </c>
      <c r="O4489" t="s">
        <v>62</v>
      </c>
      <c r="P4489" t="s">
        <v>94</v>
      </c>
      <c r="Q4489" t="s">
        <v>6577</v>
      </c>
      <c r="R4489" s="1">
        <v>16.27</v>
      </c>
      <c r="S4489">
        <v>5</v>
      </c>
      <c r="T4489">
        <f t="shared" si="70"/>
        <v>36</v>
      </c>
      <c r="U4489" t="s">
        <v>75</v>
      </c>
      <c r="V4489">
        <v>0.8</v>
      </c>
      <c r="W4489">
        <v>13.016</v>
      </c>
      <c r="X4489" s="1">
        <v>-13.016</v>
      </c>
      <c r="Y4489" s="1">
        <v>29.286000000000001</v>
      </c>
      <c r="Z4489" t="s">
        <v>65</v>
      </c>
      <c r="AA4489" s="2">
        <v>-25.218499999999999</v>
      </c>
      <c r="AB4489" s="3">
        <v>-1.55</v>
      </c>
      <c r="AC4489" s="1">
        <v>-28.4725</v>
      </c>
      <c r="AD4489">
        <v>6</v>
      </c>
      <c r="AE4489">
        <v>6</v>
      </c>
      <c r="AF4489" t="s">
        <v>48</v>
      </c>
      <c r="AG4489">
        <v>2015</v>
      </c>
      <c r="AH4489">
        <f>COUNTBLANK(datos[[#This Row],[Row ID]:[Year sales]])</f>
        <v>0</v>
      </c>
    </row>
    <row r="4490" spans="1:34" x14ac:dyDescent="0.3">
      <c r="A4490">
        <v>4489</v>
      </c>
      <c r="B4490" t="s">
        <v>7564</v>
      </c>
      <c r="C4490" s="4">
        <v>42252</v>
      </c>
      <c r="D4490" s="4">
        <v>42258</v>
      </c>
      <c r="E4490" t="s">
        <v>67</v>
      </c>
      <c r="F4490" t="s">
        <v>3406</v>
      </c>
      <c r="G4490" t="s">
        <v>3407</v>
      </c>
      <c r="H4490" t="s">
        <v>122</v>
      </c>
      <c r="I4490" t="s">
        <v>38</v>
      </c>
      <c r="J4490" t="s">
        <v>204</v>
      </c>
      <c r="K4490" t="s">
        <v>124</v>
      </c>
      <c r="L4490">
        <v>77036</v>
      </c>
      <c r="M4490" t="s">
        <v>125</v>
      </c>
      <c r="N4490" t="s">
        <v>6469</v>
      </c>
      <c r="O4490" t="s">
        <v>62</v>
      </c>
      <c r="P4490" t="s">
        <v>599</v>
      </c>
      <c r="Q4490" t="s">
        <v>6470</v>
      </c>
      <c r="R4490" s="1">
        <v>69.12</v>
      </c>
      <c r="S4490">
        <v>9</v>
      </c>
      <c r="T4490">
        <f t="shared" si="70"/>
        <v>17</v>
      </c>
      <c r="U4490" t="s">
        <v>75</v>
      </c>
      <c r="V4490">
        <v>0.2</v>
      </c>
      <c r="W4490">
        <v>13.824000000000002</v>
      </c>
      <c r="X4490" s="1">
        <v>-13.824</v>
      </c>
      <c r="Y4490" s="1">
        <v>82.944000000000003</v>
      </c>
      <c r="Z4490" t="s">
        <v>99</v>
      </c>
      <c r="AA4490" s="2">
        <v>-14.688000000000001</v>
      </c>
      <c r="AB4490" s="3">
        <v>-0.21249999999999999</v>
      </c>
      <c r="AC4490" s="1">
        <v>-69.983999999999995</v>
      </c>
      <c r="AD4490">
        <v>6</v>
      </c>
      <c r="AE4490">
        <v>6</v>
      </c>
      <c r="AF4490" t="s">
        <v>48</v>
      </c>
      <c r="AG4490">
        <v>2015</v>
      </c>
      <c r="AH4490">
        <f>COUNTBLANK(datos[[#This Row],[Row ID]:[Year sales]])</f>
        <v>0</v>
      </c>
    </row>
    <row r="4491" spans="1:34" x14ac:dyDescent="0.3">
      <c r="A4491">
        <v>4490</v>
      </c>
      <c r="B4491" t="s">
        <v>7564</v>
      </c>
      <c r="C4491" s="4">
        <v>42252</v>
      </c>
      <c r="D4491" s="4">
        <v>42258</v>
      </c>
      <c r="E4491" t="s">
        <v>67</v>
      </c>
      <c r="F4491" t="s">
        <v>3406</v>
      </c>
      <c r="G4491" t="s">
        <v>3407</v>
      </c>
      <c r="H4491" t="s">
        <v>122</v>
      </c>
      <c r="I4491" t="s">
        <v>38</v>
      </c>
      <c r="J4491" t="s">
        <v>204</v>
      </c>
      <c r="K4491" t="s">
        <v>124</v>
      </c>
      <c r="L4491">
        <v>77036</v>
      </c>
      <c r="M4491" t="s">
        <v>125</v>
      </c>
      <c r="N4491" t="s">
        <v>3886</v>
      </c>
      <c r="O4491" t="s">
        <v>62</v>
      </c>
      <c r="P4491" t="s">
        <v>94</v>
      </c>
      <c r="Q4491" t="s">
        <v>3887</v>
      </c>
      <c r="R4491" s="1">
        <v>4.47</v>
      </c>
      <c r="S4491">
        <v>3</v>
      </c>
      <c r="T4491">
        <f t="shared" si="70"/>
        <v>28</v>
      </c>
      <c r="U4491" t="s">
        <v>52</v>
      </c>
      <c r="V4491">
        <v>0.8</v>
      </c>
      <c r="W4491">
        <v>3.5760000000000001</v>
      </c>
      <c r="X4491" s="1">
        <v>-3.5760000000000001</v>
      </c>
      <c r="Y4491" s="1">
        <v>8.0459999999999994</v>
      </c>
      <c r="Z4491" t="s">
        <v>65</v>
      </c>
      <c r="AA4491" s="2">
        <v>-7.8224999999999998</v>
      </c>
      <c r="AB4491" s="3">
        <v>-1.75</v>
      </c>
      <c r="AC4491" s="1">
        <v>-8.7164999999999999</v>
      </c>
      <c r="AD4491">
        <v>6</v>
      </c>
      <c r="AE4491">
        <v>6</v>
      </c>
      <c r="AF4491" t="s">
        <v>48</v>
      </c>
      <c r="AG4491">
        <v>2015</v>
      </c>
      <c r="AH4491">
        <f>COUNTBLANK(datos[[#This Row],[Row ID]:[Year sales]])</f>
        <v>0</v>
      </c>
    </row>
    <row r="4492" spans="1:34" x14ac:dyDescent="0.3">
      <c r="A4492">
        <v>4491</v>
      </c>
      <c r="B4492" t="s">
        <v>7565</v>
      </c>
      <c r="C4492" s="4">
        <v>42961</v>
      </c>
      <c r="D4492" s="4">
        <v>42968</v>
      </c>
      <c r="E4492" t="s">
        <v>67</v>
      </c>
      <c r="F4492" t="s">
        <v>485</v>
      </c>
      <c r="G4492" t="s">
        <v>486</v>
      </c>
      <c r="H4492" t="s">
        <v>37</v>
      </c>
      <c r="I4492" t="s">
        <v>38</v>
      </c>
      <c r="J4492" t="s">
        <v>58</v>
      </c>
      <c r="K4492" t="s">
        <v>59</v>
      </c>
      <c r="L4492">
        <v>90032</v>
      </c>
      <c r="M4492" t="s">
        <v>60</v>
      </c>
      <c r="N4492" t="s">
        <v>2424</v>
      </c>
      <c r="O4492" t="s">
        <v>43</v>
      </c>
      <c r="P4492" t="s">
        <v>73</v>
      </c>
      <c r="Q4492" t="s">
        <v>2425</v>
      </c>
      <c r="R4492" s="1">
        <v>418.29599999999999</v>
      </c>
      <c r="S4492">
        <v>3</v>
      </c>
      <c r="T4492">
        <f t="shared" si="70"/>
        <v>61</v>
      </c>
      <c r="U4492" t="s">
        <v>52</v>
      </c>
      <c r="V4492">
        <v>0.2</v>
      </c>
      <c r="W4492">
        <v>83.659199999999998</v>
      </c>
      <c r="X4492" s="1">
        <v>-83.659199999999998</v>
      </c>
      <c r="Y4492" s="1">
        <v>501.95519999999999</v>
      </c>
      <c r="Z4492" t="s">
        <v>53</v>
      </c>
      <c r="AA4492" s="2">
        <v>5.2286999999999999</v>
      </c>
      <c r="AB4492" s="3">
        <v>1.2500000000000001E-2</v>
      </c>
      <c r="AC4492" s="1">
        <v>-329.40809999999999</v>
      </c>
      <c r="AD4492">
        <v>7</v>
      </c>
      <c r="AE4492">
        <v>7</v>
      </c>
      <c r="AF4492" t="s">
        <v>48</v>
      </c>
      <c r="AG4492">
        <v>2017</v>
      </c>
      <c r="AH4492">
        <f>COUNTBLANK(datos[[#This Row],[Row ID]:[Year sales]])</f>
        <v>0</v>
      </c>
    </row>
    <row r="4493" spans="1:34" x14ac:dyDescent="0.3">
      <c r="A4493">
        <v>4492</v>
      </c>
      <c r="B4493" t="s">
        <v>7566</v>
      </c>
      <c r="C4493" s="4">
        <v>41974</v>
      </c>
      <c r="D4493" s="4">
        <v>41976</v>
      </c>
      <c r="E4493" t="s">
        <v>34</v>
      </c>
      <c r="F4493" t="s">
        <v>2509</v>
      </c>
      <c r="G4493" t="s">
        <v>2510</v>
      </c>
      <c r="H4493" t="s">
        <v>37</v>
      </c>
      <c r="I4493" t="s">
        <v>38</v>
      </c>
      <c r="J4493" t="s">
        <v>517</v>
      </c>
      <c r="K4493" t="s">
        <v>518</v>
      </c>
      <c r="L4493">
        <v>43229</v>
      </c>
      <c r="M4493" t="s">
        <v>168</v>
      </c>
      <c r="N4493" t="s">
        <v>6881</v>
      </c>
      <c r="O4493" t="s">
        <v>90</v>
      </c>
      <c r="P4493" t="s">
        <v>1238</v>
      </c>
      <c r="Q4493" t="s">
        <v>6882</v>
      </c>
      <c r="R4493" s="1">
        <v>659.98800000000006</v>
      </c>
      <c r="S4493">
        <v>2</v>
      </c>
      <c r="T4493">
        <f t="shared" si="70"/>
        <v>10</v>
      </c>
      <c r="U4493" t="s">
        <v>46</v>
      </c>
      <c r="V4493">
        <v>0.4</v>
      </c>
      <c r="W4493">
        <v>263.99520000000001</v>
      </c>
      <c r="X4493" s="1">
        <v>-263.99520000000001</v>
      </c>
      <c r="Y4493" s="1">
        <v>923.98320000000012</v>
      </c>
      <c r="Z4493" t="s">
        <v>53</v>
      </c>
      <c r="AA4493" s="2">
        <v>109.998</v>
      </c>
      <c r="AB4493" s="3">
        <v>0.16666666666666666</v>
      </c>
      <c r="AC4493" s="1">
        <v>-285.9948</v>
      </c>
      <c r="AD4493">
        <v>2</v>
      </c>
      <c r="AE4493">
        <v>2</v>
      </c>
      <c r="AF4493" t="s">
        <v>48</v>
      </c>
      <c r="AG4493">
        <v>2014</v>
      </c>
      <c r="AH4493">
        <f>COUNTBLANK(datos[[#This Row],[Row ID]:[Year sales]])</f>
        <v>0</v>
      </c>
    </row>
    <row r="4494" spans="1:34" x14ac:dyDescent="0.3">
      <c r="A4494">
        <v>4493</v>
      </c>
      <c r="B4494" t="s">
        <v>7566</v>
      </c>
      <c r="C4494" s="4">
        <v>41974</v>
      </c>
      <c r="D4494" s="4">
        <v>41976</v>
      </c>
      <c r="E4494" t="s">
        <v>34</v>
      </c>
      <c r="F4494" t="s">
        <v>2509</v>
      </c>
      <c r="G4494" t="s">
        <v>2510</v>
      </c>
      <c r="H4494" t="s">
        <v>37</v>
      </c>
      <c r="I4494" t="s">
        <v>38</v>
      </c>
      <c r="J4494" t="s">
        <v>517</v>
      </c>
      <c r="K4494" t="s">
        <v>518</v>
      </c>
      <c r="L4494">
        <v>43229</v>
      </c>
      <c r="M4494" t="s">
        <v>168</v>
      </c>
      <c r="N4494" t="s">
        <v>2093</v>
      </c>
      <c r="O4494" t="s">
        <v>43</v>
      </c>
      <c r="P4494" t="s">
        <v>83</v>
      </c>
      <c r="Q4494" t="s">
        <v>2094</v>
      </c>
      <c r="R4494" s="1">
        <v>8.1280000000000001</v>
      </c>
      <c r="S4494">
        <v>2</v>
      </c>
      <c r="T4494">
        <f t="shared" si="70"/>
        <v>38</v>
      </c>
      <c r="U4494" t="s">
        <v>46</v>
      </c>
      <c r="V4494">
        <v>0.2</v>
      </c>
      <c r="W4494">
        <v>1.6256000000000002</v>
      </c>
      <c r="X4494" s="1">
        <v>-1.6255999999999999</v>
      </c>
      <c r="Y4494" s="1">
        <v>9.7536000000000005</v>
      </c>
      <c r="Z4494" t="s">
        <v>65</v>
      </c>
      <c r="AA4494" s="2">
        <v>1.4224000000000001</v>
      </c>
      <c r="AB4494" s="3">
        <v>0.17500000000000002</v>
      </c>
      <c r="AC4494" s="1">
        <v>-5.08</v>
      </c>
      <c r="AD4494">
        <v>2</v>
      </c>
      <c r="AE4494">
        <v>2</v>
      </c>
      <c r="AF4494" t="s">
        <v>48</v>
      </c>
      <c r="AG4494">
        <v>2014</v>
      </c>
      <c r="AH4494">
        <f>COUNTBLANK(datos[[#This Row],[Row ID]:[Year sales]])</f>
        <v>0</v>
      </c>
    </row>
    <row r="4495" spans="1:34" x14ac:dyDescent="0.3">
      <c r="A4495">
        <v>4494</v>
      </c>
      <c r="B4495" t="s">
        <v>7566</v>
      </c>
      <c r="C4495" s="4">
        <v>41974</v>
      </c>
      <c r="D4495" s="4">
        <v>41976</v>
      </c>
      <c r="E4495" t="s">
        <v>34</v>
      </c>
      <c r="F4495" t="s">
        <v>2509</v>
      </c>
      <c r="G4495" t="s">
        <v>2510</v>
      </c>
      <c r="H4495" t="s">
        <v>37</v>
      </c>
      <c r="I4495" t="s">
        <v>38</v>
      </c>
      <c r="J4495" t="s">
        <v>517</v>
      </c>
      <c r="K4495" t="s">
        <v>518</v>
      </c>
      <c r="L4495">
        <v>43229</v>
      </c>
      <c r="M4495" t="s">
        <v>168</v>
      </c>
      <c r="N4495" t="s">
        <v>4813</v>
      </c>
      <c r="O4495" t="s">
        <v>62</v>
      </c>
      <c r="P4495" t="s">
        <v>110</v>
      </c>
      <c r="Q4495" t="s">
        <v>4814</v>
      </c>
      <c r="R4495" s="1">
        <v>36.287999999999997</v>
      </c>
      <c r="S4495">
        <v>7</v>
      </c>
      <c r="T4495">
        <f t="shared" si="70"/>
        <v>37</v>
      </c>
      <c r="U4495" t="s">
        <v>75</v>
      </c>
      <c r="V4495">
        <v>0.2</v>
      </c>
      <c r="W4495">
        <v>7.2576000000000001</v>
      </c>
      <c r="X4495" s="1">
        <v>-7.2576000000000001</v>
      </c>
      <c r="Y4495" s="1">
        <v>43.545599999999993</v>
      </c>
      <c r="Z4495" t="s">
        <v>65</v>
      </c>
      <c r="AA4495" s="2">
        <v>12.700799999999999</v>
      </c>
      <c r="AB4495" s="3">
        <v>0.35000000000000003</v>
      </c>
      <c r="AC4495" s="1">
        <v>-16.329599999999999</v>
      </c>
      <c r="AD4495">
        <v>2</v>
      </c>
      <c r="AE4495">
        <v>2</v>
      </c>
      <c r="AF4495" t="s">
        <v>48</v>
      </c>
      <c r="AG4495">
        <v>2014</v>
      </c>
      <c r="AH4495">
        <f>COUNTBLANK(datos[[#This Row],[Row ID]:[Year sales]])</f>
        <v>0</v>
      </c>
    </row>
    <row r="4496" spans="1:34" x14ac:dyDescent="0.3">
      <c r="A4496">
        <v>4495</v>
      </c>
      <c r="B4496" t="s">
        <v>7566</v>
      </c>
      <c r="C4496" s="4">
        <v>41974</v>
      </c>
      <c r="D4496" s="4">
        <v>41976</v>
      </c>
      <c r="E4496" t="s">
        <v>34</v>
      </c>
      <c r="F4496" t="s">
        <v>2509</v>
      </c>
      <c r="G4496" t="s">
        <v>2510</v>
      </c>
      <c r="H4496" t="s">
        <v>37</v>
      </c>
      <c r="I4496" t="s">
        <v>38</v>
      </c>
      <c r="J4496" t="s">
        <v>517</v>
      </c>
      <c r="K4496" t="s">
        <v>518</v>
      </c>
      <c r="L4496">
        <v>43229</v>
      </c>
      <c r="M4496" t="s">
        <v>168</v>
      </c>
      <c r="N4496" t="s">
        <v>1512</v>
      </c>
      <c r="O4496" t="s">
        <v>43</v>
      </c>
      <c r="P4496" t="s">
        <v>50</v>
      </c>
      <c r="Q4496" t="s">
        <v>1513</v>
      </c>
      <c r="R4496" s="1">
        <v>909.72</v>
      </c>
      <c r="S4496">
        <v>6</v>
      </c>
      <c r="T4496">
        <f t="shared" si="70"/>
        <v>36</v>
      </c>
      <c r="U4496" t="s">
        <v>75</v>
      </c>
      <c r="V4496">
        <v>0.3</v>
      </c>
      <c r="W4496">
        <v>272.916</v>
      </c>
      <c r="X4496" s="1">
        <v>-272.916</v>
      </c>
      <c r="Y4496" s="1">
        <v>1182.636</v>
      </c>
      <c r="Z4496" t="s">
        <v>53</v>
      </c>
      <c r="AA4496" s="2">
        <v>-51.984000000000002</v>
      </c>
      <c r="AB4496" s="3">
        <v>-5.7142857142857141E-2</v>
      </c>
      <c r="AC4496" s="1">
        <v>-688.78800000000001</v>
      </c>
      <c r="AD4496">
        <v>2</v>
      </c>
      <c r="AE4496">
        <v>2</v>
      </c>
      <c r="AF4496" t="s">
        <v>48</v>
      </c>
      <c r="AG4496">
        <v>2014</v>
      </c>
      <c r="AH4496">
        <f>COUNTBLANK(datos[[#This Row],[Row ID]:[Year sales]])</f>
        <v>0</v>
      </c>
    </row>
    <row r="4497" spans="1:34" x14ac:dyDescent="0.3">
      <c r="A4497">
        <v>4496</v>
      </c>
      <c r="B4497" t="s">
        <v>7567</v>
      </c>
      <c r="C4497" s="4">
        <v>42904</v>
      </c>
      <c r="D4497" s="4">
        <v>42909</v>
      </c>
      <c r="E4497" t="s">
        <v>67</v>
      </c>
      <c r="F4497" t="s">
        <v>987</v>
      </c>
      <c r="G4497" t="s">
        <v>988</v>
      </c>
      <c r="H4497" t="s">
        <v>37</v>
      </c>
      <c r="I4497" t="s">
        <v>38</v>
      </c>
      <c r="J4497" t="s">
        <v>58</v>
      </c>
      <c r="K4497" t="s">
        <v>59</v>
      </c>
      <c r="L4497">
        <v>90032</v>
      </c>
      <c r="M4497" t="s">
        <v>60</v>
      </c>
      <c r="N4497" t="s">
        <v>2256</v>
      </c>
      <c r="O4497" t="s">
        <v>43</v>
      </c>
      <c r="P4497" t="s">
        <v>44</v>
      </c>
      <c r="Q4497" t="s">
        <v>2257</v>
      </c>
      <c r="R4497" s="1">
        <v>917.92349999999999</v>
      </c>
      <c r="S4497">
        <v>9</v>
      </c>
      <c r="T4497">
        <f t="shared" si="70"/>
        <v>34</v>
      </c>
      <c r="U4497" t="s">
        <v>75</v>
      </c>
      <c r="V4497">
        <v>0.15</v>
      </c>
      <c r="W4497">
        <v>137.688525</v>
      </c>
      <c r="X4497" s="1">
        <v>-137.688525</v>
      </c>
      <c r="Y4497" s="1">
        <v>1055.6120249999999</v>
      </c>
      <c r="Z4497" t="s">
        <v>53</v>
      </c>
      <c r="AA4497" s="2">
        <v>75.593699999999998</v>
      </c>
      <c r="AB4497" s="3">
        <v>8.2352941176470587E-2</v>
      </c>
      <c r="AC4497" s="1">
        <v>-704.64127499999995</v>
      </c>
      <c r="AD4497">
        <v>5</v>
      </c>
      <c r="AE4497">
        <v>5</v>
      </c>
      <c r="AF4497" t="s">
        <v>48</v>
      </c>
      <c r="AG4497">
        <v>2017</v>
      </c>
      <c r="AH4497">
        <f>COUNTBLANK(datos[[#This Row],[Row ID]:[Year sales]])</f>
        <v>0</v>
      </c>
    </row>
    <row r="4498" spans="1:34" x14ac:dyDescent="0.3">
      <c r="A4498">
        <v>4497</v>
      </c>
      <c r="B4498" t="s">
        <v>7567</v>
      </c>
      <c r="C4498" s="4">
        <v>42904</v>
      </c>
      <c r="D4498" s="4">
        <v>42909</v>
      </c>
      <c r="E4498" t="s">
        <v>67</v>
      </c>
      <c r="F4498" t="s">
        <v>987</v>
      </c>
      <c r="G4498" t="s">
        <v>988</v>
      </c>
      <c r="H4498" t="s">
        <v>37</v>
      </c>
      <c r="I4498" t="s">
        <v>38</v>
      </c>
      <c r="J4498" t="s">
        <v>58</v>
      </c>
      <c r="K4498" t="s">
        <v>59</v>
      </c>
      <c r="L4498">
        <v>90032</v>
      </c>
      <c r="M4498" t="s">
        <v>60</v>
      </c>
      <c r="N4498" t="s">
        <v>1326</v>
      </c>
      <c r="O4498" t="s">
        <v>62</v>
      </c>
      <c r="P4498" t="s">
        <v>110</v>
      </c>
      <c r="Q4498" t="s">
        <v>1327</v>
      </c>
      <c r="R4498" s="1">
        <v>38.880000000000003</v>
      </c>
      <c r="S4498">
        <v>6</v>
      </c>
      <c r="T4498">
        <f t="shared" si="70"/>
        <v>24</v>
      </c>
      <c r="U4498" t="s">
        <v>75</v>
      </c>
      <c r="V4498">
        <v>0</v>
      </c>
      <c r="W4498">
        <v>0</v>
      </c>
      <c r="X4498" s="1">
        <v>0</v>
      </c>
      <c r="Y4498" s="1">
        <v>38.880000000000003</v>
      </c>
      <c r="Z4498" t="s">
        <v>65</v>
      </c>
      <c r="AA4498" s="2">
        <v>19.051200000000001</v>
      </c>
      <c r="AB4498" s="3">
        <v>0.49</v>
      </c>
      <c r="AC4498" s="1">
        <v>-19.828800000000001</v>
      </c>
      <c r="AD4498">
        <v>5</v>
      </c>
      <c r="AE4498">
        <v>5</v>
      </c>
      <c r="AF4498" t="s">
        <v>48</v>
      </c>
      <c r="AG4498">
        <v>2017</v>
      </c>
      <c r="AH4498">
        <f>COUNTBLANK(datos[[#This Row],[Row ID]:[Year sales]])</f>
        <v>0</v>
      </c>
    </row>
    <row r="4499" spans="1:34" x14ac:dyDescent="0.3">
      <c r="A4499">
        <v>4498</v>
      </c>
      <c r="B4499" t="s">
        <v>7568</v>
      </c>
      <c r="C4499" s="4">
        <v>43071</v>
      </c>
      <c r="D4499" s="4">
        <v>43078</v>
      </c>
      <c r="E4499" t="s">
        <v>67</v>
      </c>
      <c r="F4499" t="s">
        <v>4653</v>
      </c>
      <c r="G4499" t="s">
        <v>4654</v>
      </c>
      <c r="H4499" t="s">
        <v>37</v>
      </c>
      <c r="I4499" t="s">
        <v>38</v>
      </c>
      <c r="J4499" t="s">
        <v>166</v>
      </c>
      <c r="K4499" t="s">
        <v>167</v>
      </c>
      <c r="L4499">
        <v>19140</v>
      </c>
      <c r="M4499" t="s">
        <v>168</v>
      </c>
      <c r="N4499" t="s">
        <v>536</v>
      </c>
      <c r="O4499" t="s">
        <v>62</v>
      </c>
      <c r="P4499" t="s">
        <v>94</v>
      </c>
      <c r="Q4499" t="s">
        <v>537</v>
      </c>
      <c r="R4499" s="1">
        <v>631.17600000000004</v>
      </c>
      <c r="S4499">
        <v>4</v>
      </c>
      <c r="T4499">
        <f t="shared" si="70"/>
        <v>23</v>
      </c>
      <c r="U4499" t="s">
        <v>52</v>
      </c>
      <c r="V4499">
        <v>0.7</v>
      </c>
      <c r="W4499">
        <v>441.82319999999999</v>
      </c>
      <c r="X4499" s="1">
        <v>-441.82319999999999</v>
      </c>
      <c r="Y4499" s="1">
        <v>1072.9992</v>
      </c>
      <c r="Z4499" t="s">
        <v>53</v>
      </c>
      <c r="AA4499" s="2">
        <v>-462.86239999999998</v>
      </c>
      <c r="AB4499" s="3">
        <v>-0.73333333333333328</v>
      </c>
      <c r="AC4499" s="1">
        <v>-652.21519999999998</v>
      </c>
      <c r="AD4499">
        <v>7</v>
      </c>
      <c r="AE4499">
        <v>7</v>
      </c>
      <c r="AF4499" t="s">
        <v>48</v>
      </c>
      <c r="AG4499">
        <v>2017</v>
      </c>
      <c r="AH4499">
        <f>COUNTBLANK(datos[[#This Row],[Row ID]:[Year sales]])</f>
        <v>0</v>
      </c>
    </row>
    <row r="4500" spans="1:34" x14ac:dyDescent="0.3">
      <c r="A4500">
        <v>4499</v>
      </c>
      <c r="B4500" t="s">
        <v>7569</v>
      </c>
      <c r="C4500" s="4">
        <v>41964</v>
      </c>
      <c r="D4500" s="4">
        <v>41969</v>
      </c>
      <c r="E4500" t="s">
        <v>67</v>
      </c>
      <c r="F4500" t="s">
        <v>7570</v>
      </c>
      <c r="G4500" t="s">
        <v>7571</v>
      </c>
      <c r="H4500" t="s">
        <v>57</v>
      </c>
      <c r="I4500" t="s">
        <v>38</v>
      </c>
      <c r="J4500" t="s">
        <v>147</v>
      </c>
      <c r="K4500" t="s">
        <v>59</v>
      </c>
      <c r="L4500">
        <v>94110</v>
      </c>
      <c r="M4500" t="s">
        <v>60</v>
      </c>
      <c r="N4500" t="s">
        <v>4689</v>
      </c>
      <c r="O4500" t="s">
        <v>62</v>
      </c>
      <c r="P4500" t="s">
        <v>110</v>
      </c>
      <c r="Q4500" t="s">
        <v>4690</v>
      </c>
      <c r="R4500" s="1">
        <v>12.96</v>
      </c>
      <c r="S4500">
        <v>2</v>
      </c>
      <c r="T4500">
        <f t="shared" si="70"/>
        <v>19</v>
      </c>
      <c r="U4500" t="s">
        <v>46</v>
      </c>
      <c r="V4500">
        <v>0</v>
      </c>
      <c r="W4500">
        <v>0</v>
      </c>
      <c r="X4500" s="1">
        <v>0</v>
      </c>
      <c r="Y4500" s="1">
        <v>12.96</v>
      </c>
      <c r="Z4500" t="s">
        <v>65</v>
      </c>
      <c r="AA4500" s="2">
        <v>6.2207999999999997</v>
      </c>
      <c r="AB4500" s="3">
        <v>0.47999999999999993</v>
      </c>
      <c r="AC4500" s="1">
        <v>-6.7392000000000003</v>
      </c>
      <c r="AD4500">
        <v>5</v>
      </c>
      <c r="AE4500">
        <v>5</v>
      </c>
      <c r="AF4500" t="s">
        <v>48</v>
      </c>
      <c r="AG4500">
        <v>2014</v>
      </c>
      <c r="AH4500">
        <f>COUNTBLANK(datos[[#This Row],[Row ID]:[Year sales]])</f>
        <v>0</v>
      </c>
    </row>
    <row r="4501" spans="1:34" x14ac:dyDescent="0.3">
      <c r="A4501">
        <v>4500</v>
      </c>
      <c r="B4501" t="s">
        <v>7572</v>
      </c>
      <c r="C4501" s="4">
        <v>42470</v>
      </c>
      <c r="D4501" s="4">
        <v>42476</v>
      </c>
      <c r="E4501" t="s">
        <v>67</v>
      </c>
      <c r="F4501" t="s">
        <v>4455</v>
      </c>
      <c r="G4501" t="s">
        <v>4456</v>
      </c>
      <c r="H4501" t="s">
        <v>57</v>
      </c>
      <c r="I4501" t="s">
        <v>38</v>
      </c>
      <c r="J4501" t="s">
        <v>5982</v>
      </c>
      <c r="K4501" t="s">
        <v>59</v>
      </c>
      <c r="L4501">
        <v>93309</v>
      </c>
      <c r="M4501" t="s">
        <v>60</v>
      </c>
      <c r="N4501" t="s">
        <v>5291</v>
      </c>
      <c r="O4501" t="s">
        <v>62</v>
      </c>
      <c r="P4501" t="s">
        <v>110</v>
      </c>
      <c r="Q4501" t="s">
        <v>5292</v>
      </c>
      <c r="R4501" s="1">
        <v>12.96</v>
      </c>
      <c r="S4501">
        <v>2</v>
      </c>
      <c r="T4501">
        <f t="shared" si="70"/>
        <v>22</v>
      </c>
      <c r="U4501" t="s">
        <v>46</v>
      </c>
      <c r="V4501">
        <v>0</v>
      </c>
      <c r="W4501">
        <v>0</v>
      </c>
      <c r="X4501" s="1">
        <v>0</v>
      </c>
      <c r="Y4501" s="1">
        <v>12.96</v>
      </c>
      <c r="Z4501" t="s">
        <v>65</v>
      </c>
      <c r="AA4501" s="2">
        <v>6.2207999999999997</v>
      </c>
      <c r="AB4501" s="3">
        <v>0.47999999999999993</v>
      </c>
      <c r="AC4501" s="1">
        <v>-6.7392000000000003</v>
      </c>
      <c r="AD4501">
        <v>6</v>
      </c>
      <c r="AE4501">
        <v>6</v>
      </c>
      <c r="AF4501" t="s">
        <v>48</v>
      </c>
      <c r="AG4501">
        <v>2016</v>
      </c>
      <c r="AH4501">
        <f>COUNTBLANK(datos[[#This Row],[Row ID]:[Year sales]])</f>
        <v>0</v>
      </c>
    </row>
    <row r="4502" spans="1:34" x14ac:dyDescent="0.3">
      <c r="A4502">
        <v>4501</v>
      </c>
      <c r="B4502" t="s">
        <v>7572</v>
      </c>
      <c r="C4502" s="4">
        <v>42470</v>
      </c>
      <c r="D4502" s="4">
        <v>42476</v>
      </c>
      <c r="E4502" t="s">
        <v>67</v>
      </c>
      <c r="F4502" t="s">
        <v>4455</v>
      </c>
      <c r="G4502" t="s">
        <v>4456</v>
      </c>
      <c r="H4502" t="s">
        <v>57</v>
      </c>
      <c r="I4502" t="s">
        <v>38</v>
      </c>
      <c r="J4502" t="s">
        <v>5982</v>
      </c>
      <c r="K4502" t="s">
        <v>59</v>
      </c>
      <c r="L4502">
        <v>93309</v>
      </c>
      <c r="M4502" t="s">
        <v>60</v>
      </c>
      <c r="N4502" t="s">
        <v>6165</v>
      </c>
      <c r="O4502" t="s">
        <v>62</v>
      </c>
      <c r="P4502" t="s">
        <v>94</v>
      </c>
      <c r="Q4502" t="s">
        <v>6166</v>
      </c>
      <c r="R4502" s="1">
        <v>23.2</v>
      </c>
      <c r="S4502">
        <v>5</v>
      </c>
      <c r="T4502">
        <f t="shared" si="70"/>
        <v>47</v>
      </c>
      <c r="U4502" t="s">
        <v>75</v>
      </c>
      <c r="V4502">
        <v>0.2</v>
      </c>
      <c r="W4502">
        <v>4.6399999999999997</v>
      </c>
      <c r="X4502" s="1">
        <v>-4.6399999999999997</v>
      </c>
      <c r="Y4502" s="1">
        <v>27.84</v>
      </c>
      <c r="Z4502" t="s">
        <v>65</v>
      </c>
      <c r="AA4502" s="2">
        <v>8.1199999999999992</v>
      </c>
      <c r="AB4502" s="3">
        <v>0.35</v>
      </c>
      <c r="AC4502" s="1">
        <v>-10.44</v>
      </c>
      <c r="AD4502">
        <v>6</v>
      </c>
      <c r="AE4502">
        <v>6</v>
      </c>
      <c r="AF4502" t="s">
        <v>48</v>
      </c>
      <c r="AG4502">
        <v>2016</v>
      </c>
      <c r="AH4502">
        <f>COUNTBLANK(datos[[#This Row],[Row ID]:[Year sales]])</f>
        <v>0</v>
      </c>
    </row>
    <row r="4503" spans="1:34" x14ac:dyDescent="0.3">
      <c r="A4503">
        <v>4502</v>
      </c>
      <c r="B4503" t="s">
        <v>7573</v>
      </c>
      <c r="C4503" s="4">
        <v>41820</v>
      </c>
      <c r="D4503" s="4">
        <v>41824</v>
      </c>
      <c r="E4503" t="s">
        <v>67</v>
      </c>
      <c r="F4503" t="s">
        <v>864</v>
      </c>
      <c r="G4503" t="s">
        <v>865</v>
      </c>
      <c r="H4503" t="s">
        <v>57</v>
      </c>
      <c r="I4503" t="s">
        <v>38</v>
      </c>
      <c r="J4503" t="s">
        <v>204</v>
      </c>
      <c r="K4503" t="s">
        <v>124</v>
      </c>
      <c r="L4503">
        <v>77095</v>
      </c>
      <c r="M4503" t="s">
        <v>125</v>
      </c>
      <c r="N4503" t="s">
        <v>2003</v>
      </c>
      <c r="O4503" t="s">
        <v>62</v>
      </c>
      <c r="P4503" t="s">
        <v>110</v>
      </c>
      <c r="Q4503" t="s">
        <v>2004</v>
      </c>
      <c r="R4503" s="1">
        <v>25.92</v>
      </c>
      <c r="S4503">
        <v>5</v>
      </c>
      <c r="T4503">
        <f t="shared" si="70"/>
        <v>33</v>
      </c>
      <c r="U4503" t="s">
        <v>75</v>
      </c>
      <c r="V4503">
        <v>0.2</v>
      </c>
      <c r="W4503">
        <v>5.1840000000000011</v>
      </c>
      <c r="X4503" s="1">
        <v>-5.1840000000000002</v>
      </c>
      <c r="Y4503" s="1">
        <v>31.104000000000003</v>
      </c>
      <c r="Z4503" t="s">
        <v>65</v>
      </c>
      <c r="AA4503" s="2">
        <v>9.0719999999999992</v>
      </c>
      <c r="AB4503" s="3">
        <v>0.34999999999999992</v>
      </c>
      <c r="AC4503" s="1">
        <v>-11.664</v>
      </c>
      <c r="AD4503">
        <v>4</v>
      </c>
      <c r="AE4503">
        <v>4</v>
      </c>
      <c r="AF4503" t="s">
        <v>48</v>
      </c>
      <c r="AG4503">
        <v>2014</v>
      </c>
      <c r="AH4503">
        <f>COUNTBLANK(datos[[#This Row],[Row ID]:[Year sales]])</f>
        <v>0</v>
      </c>
    </row>
    <row r="4504" spans="1:34" x14ac:dyDescent="0.3">
      <c r="A4504">
        <v>4503</v>
      </c>
      <c r="B4504" t="s">
        <v>7573</v>
      </c>
      <c r="C4504" s="4">
        <v>41820</v>
      </c>
      <c r="D4504" s="4">
        <v>41824</v>
      </c>
      <c r="E4504" t="s">
        <v>67</v>
      </c>
      <c r="F4504" t="s">
        <v>864</v>
      </c>
      <c r="G4504" t="s">
        <v>865</v>
      </c>
      <c r="H4504" t="s">
        <v>57</v>
      </c>
      <c r="I4504" t="s">
        <v>38</v>
      </c>
      <c r="J4504" t="s">
        <v>204</v>
      </c>
      <c r="K4504" t="s">
        <v>124</v>
      </c>
      <c r="L4504">
        <v>77095</v>
      </c>
      <c r="M4504" t="s">
        <v>125</v>
      </c>
      <c r="N4504" t="s">
        <v>1812</v>
      </c>
      <c r="O4504" t="s">
        <v>62</v>
      </c>
      <c r="P4504" t="s">
        <v>289</v>
      </c>
      <c r="Q4504" t="s">
        <v>583</v>
      </c>
      <c r="R4504" s="1">
        <v>21.312000000000001</v>
      </c>
      <c r="S4504">
        <v>6</v>
      </c>
      <c r="T4504">
        <f t="shared" si="70"/>
        <v>215</v>
      </c>
      <c r="U4504" t="s">
        <v>75</v>
      </c>
      <c r="V4504">
        <v>0.2</v>
      </c>
      <c r="W4504">
        <v>4.2624000000000004</v>
      </c>
      <c r="X4504" s="1">
        <v>-4.2624000000000004</v>
      </c>
      <c r="Y4504" s="1">
        <v>25.574400000000001</v>
      </c>
      <c r="Z4504" t="s">
        <v>65</v>
      </c>
      <c r="AA4504" s="2">
        <v>7.1928000000000001</v>
      </c>
      <c r="AB4504" s="3">
        <v>0.33749999999999997</v>
      </c>
      <c r="AC4504" s="1">
        <v>-9.8567999999999998</v>
      </c>
      <c r="AD4504">
        <v>4</v>
      </c>
      <c r="AE4504">
        <v>4</v>
      </c>
      <c r="AF4504" t="s">
        <v>48</v>
      </c>
      <c r="AG4504">
        <v>2014</v>
      </c>
      <c r="AH4504">
        <f>COUNTBLANK(datos[[#This Row],[Row ID]:[Year sales]])</f>
        <v>0</v>
      </c>
    </row>
    <row r="4505" spans="1:34" x14ac:dyDescent="0.3">
      <c r="A4505">
        <v>4504</v>
      </c>
      <c r="B4505" t="s">
        <v>7574</v>
      </c>
      <c r="C4505" s="4">
        <v>41997</v>
      </c>
      <c r="D4505" s="4">
        <v>42002</v>
      </c>
      <c r="E4505" t="s">
        <v>67</v>
      </c>
      <c r="F4505" t="s">
        <v>3464</v>
      </c>
      <c r="G4505" t="s">
        <v>3465</v>
      </c>
      <c r="H4505" t="s">
        <v>122</v>
      </c>
      <c r="I4505" t="s">
        <v>38</v>
      </c>
      <c r="J4505" t="s">
        <v>58</v>
      </c>
      <c r="K4505" t="s">
        <v>59</v>
      </c>
      <c r="L4505">
        <v>90045</v>
      </c>
      <c r="M4505" t="s">
        <v>60</v>
      </c>
      <c r="N4505" t="s">
        <v>7575</v>
      </c>
      <c r="O4505" t="s">
        <v>90</v>
      </c>
      <c r="P4505" t="s">
        <v>91</v>
      </c>
      <c r="Q4505" t="s">
        <v>7576</v>
      </c>
      <c r="R4505" s="1">
        <v>173.65600000000001</v>
      </c>
      <c r="S4505">
        <v>7</v>
      </c>
      <c r="T4505">
        <f t="shared" si="70"/>
        <v>11</v>
      </c>
      <c r="U4505" t="s">
        <v>75</v>
      </c>
      <c r="V4505">
        <v>0.2</v>
      </c>
      <c r="W4505">
        <v>34.731200000000001</v>
      </c>
      <c r="X4505" s="1">
        <v>-34.731200000000001</v>
      </c>
      <c r="Y4505" s="1">
        <v>208.38720000000001</v>
      </c>
      <c r="Z4505" t="s">
        <v>47</v>
      </c>
      <c r="AA4505" s="2">
        <v>17.365600000000001</v>
      </c>
      <c r="AB4505" s="3">
        <v>0.1</v>
      </c>
      <c r="AC4505" s="1">
        <v>-121.5592</v>
      </c>
      <c r="AD4505">
        <v>5</v>
      </c>
      <c r="AE4505">
        <v>5</v>
      </c>
      <c r="AF4505" t="s">
        <v>48</v>
      </c>
      <c r="AG4505">
        <v>2014</v>
      </c>
      <c r="AH4505">
        <f>COUNTBLANK(datos[[#This Row],[Row ID]:[Year sales]])</f>
        <v>0</v>
      </c>
    </row>
    <row r="4506" spans="1:34" x14ac:dyDescent="0.3">
      <c r="A4506">
        <v>4505</v>
      </c>
      <c r="B4506" t="s">
        <v>7574</v>
      </c>
      <c r="C4506" s="4">
        <v>41997</v>
      </c>
      <c r="D4506" s="4">
        <v>42002</v>
      </c>
      <c r="E4506" t="s">
        <v>67</v>
      </c>
      <c r="F4506" t="s">
        <v>3464</v>
      </c>
      <c r="G4506" t="s">
        <v>3465</v>
      </c>
      <c r="H4506" t="s">
        <v>122</v>
      </c>
      <c r="I4506" t="s">
        <v>38</v>
      </c>
      <c r="J4506" t="s">
        <v>58</v>
      </c>
      <c r="K4506" t="s">
        <v>59</v>
      </c>
      <c r="L4506">
        <v>90045</v>
      </c>
      <c r="M4506" t="s">
        <v>60</v>
      </c>
      <c r="N4506" t="s">
        <v>4448</v>
      </c>
      <c r="O4506" t="s">
        <v>62</v>
      </c>
      <c r="P4506" t="s">
        <v>97</v>
      </c>
      <c r="Q4506" t="s">
        <v>4449</v>
      </c>
      <c r="R4506" s="1">
        <v>361.96</v>
      </c>
      <c r="S4506">
        <v>2</v>
      </c>
      <c r="T4506">
        <f t="shared" si="70"/>
        <v>24</v>
      </c>
      <c r="U4506" t="s">
        <v>46</v>
      </c>
      <c r="V4506">
        <v>0</v>
      </c>
      <c r="W4506">
        <v>0</v>
      </c>
      <c r="X4506" s="1">
        <v>0</v>
      </c>
      <c r="Y4506" s="1">
        <v>361.96</v>
      </c>
      <c r="Z4506" t="s">
        <v>47</v>
      </c>
      <c r="AA4506" s="2">
        <v>101.3488</v>
      </c>
      <c r="AB4506" s="3">
        <v>0.28000000000000003</v>
      </c>
      <c r="AC4506" s="1">
        <v>-260.6112</v>
      </c>
      <c r="AD4506">
        <v>5</v>
      </c>
      <c r="AE4506">
        <v>5</v>
      </c>
      <c r="AF4506" t="s">
        <v>48</v>
      </c>
      <c r="AG4506">
        <v>2014</v>
      </c>
      <c r="AH4506">
        <f>COUNTBLANK(datos[[#This Row],[Row ID]:[Year sales]])</f>
        <v>0</v>
      </c>
    </row>
    <row r="4507" spans="1:34" x14ac:dyDescent="0.3">
      <c r="A4507">
        <v>4506</v>
      </c>
      <c r="B4507" t="s">
        <v>7574</v>
      </c>
      <c r="C4507" s="4">
        <v>41997</v>
      </c>
      <c r="D4507" s="4">
        <v>42002</v>
      </c>
      <c r="E4507" t="s">
        <v>67</v>
      </c>
      <c r="F4507" t="s">
        <v>3464</v>
      </c>
      <c r="G4507" t="s">
        <v>3465</v>
      </c>
      <c r="H4507" t="s">
        <v>122</v>
      </c>
      <c r="I4507" t="s">
        <v>38</v>
      </c>
      <c r="J4507" t="s">
        <v>58</v>
      </c>
      <c r="K4507" t="s">
        <v>59</v>
      </c>
      <c r="L4507">
        <v>90045</v>
      </c>
      <c r="M4507" t="s">
        <v>60</v>
      </c>
      <c r="N4507" t="s">
        <v>1370</v>
      </c>
      <c r="O4507" t="s">
        <v>90</v>
      </c>
      <c r="P4507" t="s">
        <v>181</v>
      </c>
      <c r="Q4507" t="s">
        <v>1371</v>
      </c>
      <c r="R4507" s="1">
        <v>62.85</v>
      </c>
      <c r="S4507">
        <v>3</v>
      </c>
      <c r="T4507">
        <f t="shared" si="70"/>
        <v>12</v>
      </c>
      <c r="U4507" t="s">
        <v>52</v>
      </c>
      <c r="V4507">
        <v>0</v>
      </c>
      <c r="W4507">
        <v>0</v>
      </c>
      <c r="X4507" s="1">
        <v>0</v>
      </c>
      <c r="Y4507" s="1">
        <v>62.85</v>
      </c>
      <c r="Z4507" t="s">
        <v>99</v>
      </c>
      <c r="AA4507" s="2">
        <v>13.198499999999999</v>
      </c>
      <c r="AB4507" s="3">
        <v>0.21</v>
      </c>
      <c r="AC4507" s="1">
        <v>-49.651499999999999</v>
      </c>
      <c r="AD4507">
        <v>5</v>
      </c>
      <c r="AE4507">
        <v>5</v>
      </c>
      <c r="AF4507" t="s">
        <v>48</v>
      </c>
      <c r="AG4507">
        <v>2014</v>
      </c>
      <c r="AH4507">
        <f>COUNTBLANK(datos[[#This Row],[Row ID]:[Year sales]])</f>
        <v>0</v>
      </c>
    </row>
    <row r="4508" spans="1:34" x14ac:dyDescent="0.3">
      <c r="A4508">
        <v>4507</v>
      </c>
      <c r="B4508" t="s">
        <v>7574</v>
      </c>
      <c r="C4508" s="4">
        <v>41997</v>
      </c>
      <c r="D4508" s="4">
        <v>42002</v>
      </c>
      <c r="E4508" t="s">
        <v>67</v>
      </c>
      <c r="F4508" t="s">
        <v>3464</v>
      </c>
      <c r="G4508" t="s">
        <v>3465</v>
      </c>
      <c r="H4508" t="s">
        <v>122</v>
      </c>
      <c r="I4508" t="s">
        <v>38</v>
      </c>
      <c r="J4508" t="s">
        <v>58</v>
      </c>
      <c r="K4508" t="s">
        <v>59</v>
      </c>
      <c r="L4508">
        <v>90045</v>
      </c>
      <c r="M4508" t="s">
        <v>60</v>
      </c>
      <c r="N4508" t="s">
        <v>2512</v>
      </c>
      <c r="O4508" t="s">
        <v>90</v>
      </c>
      <c r="P4508" t="s">
        <v>91</v>
      </c>
      <c r="Q4508" t="s">
        <v>2513</v>
      </c>
      <c r="R4508" s="1">
        <v>818.37599999999998</v>
      </c>
      <c r="S4508">
        <v>3</v>
      </c>
      <c r="T4508">
        <f t="shared" si="70"/>
        <v>26</v>
      </c>
      <c r="U4508" t="s">
        <v>52</v>
      </c>
      <c r="V4508">
        <v>0.2</v>
      </c>
      <c r="W4508">
        <v>163.67520000000002</v>
      </c>
      <c r="X4508" s="1">
        <v>-163.67519999999999</v>
      </c>
      <c r="Y4508" s="1">
        <v>982.05119999999999</v>
      </c>
      <c r="Z4508" t="s">
        <v>53</v>
      </c>
      <c r="AA4508" s="2">
        <v>51.148499999999999</v>
      </c>
      <c r="AB4508" s="3">
        <v>6.25E-2</v>
      </c>
      <c r="AC4508" s="1">
        <v>-603.55229999999995</v>
      </c>
      <c r="AD4508">
        <v>5</v>
      </c>
      <c r="AE4508">
        <v>5</v>
      </c>
      <c r="AF4508" t="s">
        <v>48</v>
      </c>
      <c r="AG4508">
        <v>2014</v>
      </c>
      <c r="AH4508">
        <f>COUNTBLANK(datos[[#This Row],[Row ID]:[Year sales]])</f>
        <v>0</v>
      </c>
    </row>
    <row r="4509" spans="1:34" x14ac:dyDescent="0.3">
      <c r="A4509">
        <v>4508</v>
      </c>
      <c r="B4509" t="s">
        <v>7574</v>
      </c>
      <c r="C4509" s="4">
        <v>41997</v>
      </c>
      <c r="D4509" s="4">
        <v>42002</v>
      </c>
      <c r="E4509" t="s">
        <v>67</v>
      </c>
      <c r="F4509" t="s">
        <v>3464</v>
      </c>
      <c r="G4509" t="s">
        <v>3465</v>
      </c>
      <c r="H4509" t="s">
        <v>122</v>
      </c>
      <c r="I4509" t="s">
        <v>38</v>
      </c>
      <c r="J4509" t="s">
        <v>58</v>
      </c>
      <c r="K4509" t="s">
        <v>59</v>
      </c>
      <c r="L4509">
        <v>90045</v>
      </c>
      <c r="M4509" t="s">
        <v>60</v>
      </c>
      <c r="N4509" t="s">
        <v>6474</v>
      </c>
      <c r="O4509" t="s">
        <v>62</v>
      </c>
      <c r="P4509" t="s">
        <v>77</v>
      </c>
      <c r="Q4509" t="s">
        <v>6475</v>
      </c>
      <c r="R4509" s="1">
        <v>20.34</v>
      </c>
      <c r="S4509">
        <v>1</v>
      </c>
      <c r="T4509">
        <f t="shared" si="70"/>
        <v>21</v>
      </c>
      <c r="U4509" t="s">
        <v>46</v>
      </c>
      <c r="V4509">
        <v>0</v>
      </c>
      <c r="W4509">
        <v>0</v>
      </c>
      <c r="X4509" s="1">
        <v>0</v>
      </c>
      <c r="Y4509" s="1">
        <v>20.34</v>
      </c>
      <c r="Z4509" t="s">
        <v>65</v>
      </c>
      <c r="AA4509" s="2">
        <v>0.2034</v>
      </c>
      <c r="AB4509" s="3">
        <v>0.01</v>
      </c>
      <c r="AC4509" s="1">
        <v>-20.136600000000001</v>
      </c>
      <c r="AD4509">
        <v>5</v>
      </c>
      <c r="AE4509">
        <v>5</v>
      </c>
      <c r="AF4509" t="s">
        <v>48</v>
      </c>
      <c r="AG4509">
        <v>2014</v>
      </c>
      <c r="AH4509">
        <f>COUNTBLANK(datos[[#This Row],[Row ID]:[Year sales]])</f>
        <v>0</v>
      </c>
    </row>
    <row r="4510" spans="1:34" x14ac:dyDescent="0.3">
      <c r="A4510">
        <v>4509</v>
      </c>
      <c r="B4510" t="s">
        <v>7574</v>
      </c>
      <c r="C4510" s="4">
        <v>41997</v>
      </c>
      <c r="D4510" s="4">
        <v>42002</v>
      </c>
      <c r="E4510" t="s">
        <v>67</v>
      </c>
      <c r="F4510" t="s">
        <v>3464</v>
      </c>
      <c r="G4510" t="s">
        <v>3465</v>
      </c>
      <c r="H4510" t="s">
        <v>122</v>
      </c>
      <c r="I4510" t="s">
        <v>38</v>
      </c>
      <c r="J4510" t="s">
        <v>58</v>
      </c>
      <c r="K4510" t="s">
        <v>59</v>
      </c>
      <c r="L4510">
        <v>90045</v>
      </c>
      <c r="M4510" t="s">
        <v>60</v>
      </c>
      <c r="N4510" t="s">
        <v>3641</v>
      </c>
      <c r="O4510" t="s">
        <v>43</v>
      </c>
      <c r="P4510" t="s">
        <v>83</v>
      </c>
      <c r="Q4510" t="s">
        <v>3642</v>
      </c>
      <c r="R4510" s="1">
        <v>23.99</v>
      </c>
      <c r="S4510">
        <v>1</v>
      </c>
      <c r="T4510">
        <f t="shared" si="70"/>
        <v>7</v>
      </c>
      <c r="U4510" t="s">
        <v>46</v>
      </c>
      <c r="V4510">
        <v>0</v>
      </c>
      <c r="W4510">
        <v>0</v>
      </c>
      <c r="X4510" s="1">
        <v>0</v>
      </c>
      <c r="Y4510" s="1">
        <v>23.99</v>
      </c>
      <c r="Z4510" t="s">
        <v>65</v>
      </c>
      <c r="AA4510" s="2">
        <v>5.5176999999999996</v>
      </c>
      <c r="AB4510" s="3">
        <v>0.23</v>
      </c>
      <c r="AC4510" s="1">
        <v>-18.472300000000001</v>
      </c>
      <c r="AD4510">
        <v>5</v>
      </c>
      <c r="AE4510">
        <v>5</v>
      </c>
      <c r="AF4510" t="s">
        <v>48</v>
      </c>
      <c r="AG4510">
        <v>2014</v>
      </c>
      <c r="AH4510">
        <f>COUNTBLANK(datos[[#This Row],[Row ID]:[Year sales]])</f>
        <v>0</v>
      </c>
    </row>
    <row r="4511" spans="1:34" x14ac:dyDescent="0.3">
      <c r="A4511">
        <v>4510</v>
      </c>
      <c r="B4511" t="s">
        <v>7577</v>
      </c>
      <c r="C4511" s="4">
        <v>42878</v>
      </c>
      <c r="D4511" s="4">
        <v>42884</v>
      </c>
      <c r="E4511" t="s">
        <v>67</v>
      </c>
      <c r="F4511" t="s">
        <v>7578</v>
      </c>
      <c r="G4511" t="s">
        <v>7579</v>
      </c>
      <c r="H4511" t="s">
        <v>37</v>
      </c>
      <c r="I4511" t="s">
        <v>38</v>
      </c>
      <c r="J4511" t="s">
        <v>58</v>
      </c>
      <c r="K4511" t="s">
        <v>59</v>
      </c>
      <c r="L4511">
        <v>90036</v>
      </c>
      <c r="M4511" t="s">
        <v>60</v>
      </c>
      <c r="N4511" t="s">
        <v>2829</v>
      </c>
      <c r="O4511" t="s">
        <v>43</v>
      </c>
      <c r="P4511" t="s">
        <v>73</v>
      </c>
      <c r="Q4511" t="s">
        <v>2830</v>
      </c>
      <c r="R4511" s="1">
        <v>171.28800000000001</v>
      </c>
      <c r="S4511">
        <v>3</v>
      </c>
      <c r="T4511">
        <f t="shared" si="70"/>
        <v>39</v>
      </c>
      <c r="U4511" t="s">
        <v>52</v>
      </c>
      <c r="V4511">
        <v>0.2</v>
      </c>
      <c r="W4511">
        <v>34.257600000000004</v>
      </c>
      <c r="X4511" s="1">
        <v>-34.257599999999996</v>
      </c>
      <c r="Y4511" s="1">
        <v>205.54560000000001</v>
      </c>
      <c r="Z4511" t="s">
        <v>47</v>
      </c>
      <c r="AA4511" s="2">
        <v>-6.4233000000000002</v>
      </c>
      <c r="AB4511" s="3">
        <v>-3.7499999999999999E-2</v>
      </c>
      <c r="AC4511" s="1">
        <v>-143.4537</v>
      </c>
      <c r="AD4511">
        <v>6</v>
      </c>
      <c r="AE4511">
        <v>6</v>
      </c>
      <c r="AF4511" t="s">
        <v>48</v>
      </c>
      <c r="AG4511">
        <v>2017</v>
      </c>
      <c r="AH4511">
        <f>COUNTBLANK(datos[[#This Row],[Row ID]:[Year sales]])</f>
        <v>0</v>
      </c>
    </row>
    <row r="4512" spans="1:34" x14ac:dyDescent="0.3">
      <c r="A4512">
        <v>4511</v>
      </c>
      <c r="B4512" t="s">
        <v>7580</v>
      </c>
      <c r="C4512" s="4">
        <v>42684</v>
      </c>
      <c r="D4512" s="4">
        <v>42688</v>
      </c>
      <c r="E4512" t="s">
        <v>67</v>
      </c>
      <c r="F4512" t="s">
        <v>3051</v>
      </c>
      <c r="G4512" t="s">
        <v>3052</v>
      </c>
      <c r="H4512" t="s">
        <v>57</v>
      </c>
      <c r="I4512" t="s">
        <v>38</v>
      </c>
      <c r="J4512" t="s">
        <v>338</v>
      </c>
      <c r="K4512" t="s">
        <v>617</v>
      </c>
      <c r="L4512">
        <v>65807</v>
      </c>
      <c r="M4512" t="s">
        <v>125</v>
      </c>
      <c r="N4512" t="s">
        <v>7120</v>
      </c>
      <c r="O4512" t="s">
        <v>43</v>
      </c>
      <c r="P4512" t="s">
        <v>83</v>
      </c>
      <c r="Q4512" t="s">
        <v>7121</v>
      </c>
      <c r="R4512" s="1">
        <v>37.299999999999997</v>
      </c>
      <c r="S4512">
        <v>2</v>
      </c>
      <c r="T4512">
        <f t="shared" si="70"/>
        <v>14</v>
      </c>
      <c r="U4512" t="s">
        <v>46</v>
      </c>
      <c r="V4512">
        <v>0</v>
      </c>
      <c r="W4512">
        <v>0</v>
      </c>
      <c r="X4512" s="1">
        <v>0</v>
      </c>
      <c r="Y4512" s="1">
        <v>37.299999999999997</v>
      </c>
      <c r="Z4512" t="s">
        <v>65</v>
      </c>
      <c r="AA4512" s="2">
        <v>17.158000000000001</v>
      </c>
      <c r="AB4512" s="3">
        <v>0.46000000000000008</v>
      </c>
      <c r="AC4512" s="1">
        <v>-20.141999999999999</v>
      </c>
      <c r="AD4512">
        <v>4</v>
      </c>
      <c r="AE4512">
        <v>4</v>
      </c>
      <c r="AF4512" t="s">
        <v>48</v>
      </c>
      <c r="AG4512">
        <v>2016</v>
      </c>
      <c r="AH4512">
        <f>COUNTBLANK(datos[[#This Row],[Row ID]:[Year sales]])</f>
        <v>0</v>
      </c>
    </row>
    <row r="4513" spans="1:34" x14ac:dyDescent="0.3">
      <c r="A4513">
        <v>4512</v>
      </c>
      <c r="B4513" t="s">
        <v>7580</v>
      </c>
      <c r="C4513" s="4">
        <v>42684</v>
      </c>
      <c r="D4513" s="4">
        <v>42688</v>
      </c>
      <c r="E4513" t="s">
        <v>67</v>
      </c>
      <c r="F4513" t="s">
        <v>3051</v>
      </c>
      <c r="G4513" t="s">
        <v>3052</v>
      </c>
      <c r="H4513" t="s">
        <v>57</v>
      </c>
      <c r="I4513" t="s">
        <v>38</v>
      </c>
      <c r="J4513" t="s">
        <v>338</v>
      </c>
      <c r="K4513" t="s">
        <v>617</v>
      </c>
      <c r="L4513">
        <v>65807</v>
      </c>
      <c r="M4513" t="s">
        <v>125</v>
      </c>
      <c r="N4513" t="s">
        <v>3154</v>
      </c>
      <c r="O4513" t="s">
        <v>62</v>
      </c>
      <c r="P4513" t="s">
        <v>94</v>
      </c>
      <c r="Q4513" t="s">
        <v>3155</v>
      </c>
      <c r="R4513" s="1">
        <v>81.96</v>
      </c>
      <c r="S4513">
        <v>2</v>
      </c>
      <c r="T4513">
        <f t="shared" si="70"/>
        <v>47</v>
      </c>
      <c r="U4513" t="s">
        <v>46</v>
      </c>
      <c r="V4513">
        <v>0</v>
      </c>
      <c r="W4513">
        <v>0</v>
      </c>
      <c r="X4513" s="1">
        <v>0</v>
      </c>
      <c r="Y4513" s="1">
        <v>81.96</v>
      </c>
      <c r="Z4513" t="s">
        <v>99</v>
      </c>
      <c r="AA4513" s="2">
        <v>39.340800000000002</v>
      </c>
      <c r="AB4513" s="3">
        <v>0.48000000000000004</v>
      </c>
      <c r="AC4513" s="1">
        <v>-42.619199999999999</v>
      </c>
      <c r="AD4513">
        <v>4</v>
      </c>
      <c r="AE4513">
        <v>4</v>
      </c>
      <c r="AF4513" t="s">
        <v>48</v>
      </c>
      <c r="AG4513">
        <v>2016</v>
      </c>
      <c r="AH4513">
        <f>COUNTBLANK(datos[[#This Row],[Row ID]:[Year sales]])</f>
        <v>0</v>
      </c>
    </row>
    <row r="4514" spans="1:34" x14ac:dyDescent="0.3">
      <c r="A4514">
        <v>4513</v>
      </c>
      <c r="B4514" t="s">
        <v>7581</v>
      </c>
      <c r="C4514" s="4">
        <v>42645</v>
      </c>
      <c r="D4514" s="4">
        <v>42646</v>
      </c>
      <c r="E4514" t="s">
        <v>208</v>
      </c>
      <c r="F4514" t="s">
        <v>3675</v>
      </c>
      <c r="G4514" t="s">
        <v>3676</v>
      </c>
      <c r="H4514" t="s">
        <v>37</v>
      </c>
      <c r="I4514" t="s">
        <v>38</v>
      </c>
      <c r="J4514" t="s">
        <v>564</v>
      </c>
      <c r="K4514" t="s">
        <v>330</v>
      </c>
      <c r="L4514">
        <v>85023</v>
      </c>
      <c r="M4514" t="s">
        <v>60</v>
      </c>
      <c r="N4514" t="s">
        <v>1853</v>
      </c>
      <c r="O4514" t="s">
        <v>62</v>
      </c>
      <c r="P4514" t="s">
        <v>94</v>
      </c>
      <c r="Q4514" t="s">
        <v>1854</v>
      </c>
      <c r="R4514" s="1">
        <v>54.792000000000002</v>
      </c>
      <c r="S4514">
        <v>6</v>
      </c>
      <c r="T4514">
        <f t="shared" si="70"/>
        <v>46</v>
      </c>
      <c r="U4514" t="s">
        <v>75</v>
      </c>
      <c r="V4514">
        <v>0.7</v>
      </c>
      <c r="W4514">
        <v>38.354399999999998</v>
      </c>
      <c r="X4514" s="1">
        <v>-38.354399999999998</v>
      </c>
      <c r="Y4514" s="1">
        <v>93.1464</v>
      </c>
      <c r="Z4514" t="s">
        <v>99</v>
      </c>
      <c r="AA4514" s="2">
        <v>-40.180799999999998</v>
      </c>
      <c r="AB4514" s="3">
        <v>-0.73333333333333328</v>
      </c>
      <c r="AC4514" s="1">
        <v>-56.618400000000001</v>
      </c>
      <c r="AD4514">
        <v>1</v>
      </c>
      <c r="AE4514">
        <v>1</v>
      </c>
      <c r="AF4514" t="s">
        <v>48</v>
      </c>
      <c r="AG4514">
        <v>2016</v>
      </c>
      <c r="AH4514">
        <f>COUNTBLANK(datos[[#This Row],[Row ID]:[Year sales]])</f>
        <v>0</v>
      </c>
    </row>
    <row r="4515" spans="1:34" x14ac:dyDescent="0.3">
      <c r="A4515">
        <v>4514</v>
      </c>
      <c r="B4515" t="s">
        <v>7582</v>
      </c>
      <c r="C4515" s="4">
        <v>42619</v>
      </c>
      <c r="D4515" s="4">
        <v>42621</v>
      </c>
      <c r="E4515" t="s">
        <v>208</v>
      </c>
      <c r="F4515" t="s">
        <v>6500</v>
      </c>
      <c r="G4515" t="s">
        <v>6501</v>
      </c>
      <c r="H4515" t="s">
        <v>37</v>
      </c>
      <c r="I4515" t="s">
        <v>38</v>
      </c>
      <c r="J4515" t="s">
        <v>204</v>
      </c>
      <c r="K4515" t="s">
        <v>124</v>
      </c>
      <c r="L4515">
        <v>77070</v>
      </c>
      <c r="M4515" t="s">
        <v>125</v>
      </c>
      <c r="N4515" t="s">
        <v>656</v>
      </c>
      <c r="O4515" t="s">
        <v>62</v>
      </c>
      <c r="P4515" t="s">
        <v>77</v>
      </c>
      <c r="Q4515" t="s">
        <v>657</v>
      </c>
      <c r="R4515" s="1">
        <v>10.784000000000001</v>
      </c>
      <c r="S4515">
        <v>1</v>
      </c>
      <c r="T4515">
        <f t="shared" si="70"/>
        <v>40</v>
      </c>
      <c r="U4515" t="s">
        <v>46</v>
      </c>
      <c r="V4515">
        <v>0.2</v>
      </c>
      <c r="W4515">
        <v>2.1568000000000001</v>
      </c>
      <c r="X4515" s="1">
        <v>-2.1568000000000001</v>
      </c>
      <c r="Y4515" s="1">
        <v>12.940800000000001</v>
      </c>
      <c r="Z4515" t="s">
        <v>65</v>
      </c>
      <c r="AA4515" s="2">
        <v>0.80879999999999996</v>
      </c>
      <c r="AB4515" s="3">
        <v>7.4999999999999997E-2</v>
      </c>
      <c r="AC4515" s="1">
        <v>-7.8183999999999996</v>
      </c>
      <c r="AD4515">
        <v>2</v>
      </c>
      <c r="AE4515">
        <v>2</v>
      </c>
      <c r="AF4515" t="s">
        <v>48</v>
      </c>
      <c r="AG4515">
        <v>2016</v>
      </c>
      <c r="AH4515">
        <f>COUNTBLANK(datos[[#This Row],[Row ID]:[Year sales]])</f>
        <v>0</v>
      </c>
    </row>
    <row r="4516" spans="1:34" x14ac:dyDescent="0.3">
      <c r="A4516">
        <v>4515</v>
      </c>
      <c r="B4516" t="s">
        <v>7583</v>
      </c>
      <c r="C4516" s="4">
        <v>42670</v>
      </c>
      <c r="D4516" s="4">
        <v>42675</v>
      </c>
      <c r="E4516" t="s">
        <v>34</v>
      </c>
      <c r="F4516" t="s">
        <v>5036</v>
      </c>
      <c r="G4516" t="s">
        <v>5037</v>
      </c>
      <c r="H4516" t="s">
        <v>37</v>
      </c>
      <c r="I4516" t="s">
        <v>38</v>
      </c>
      <c r="J4516" t="s">
        <v>7584</v>
      </c>
      <c r="K4516" t="s">
        <v>339</v>
      </c>
      <c r="L4516">
        <v>23666</v>
      </c>
      <c r="M4516" t="s">
        <v>41</v>
      </c>
      <c r="N4516" t="s">
        <v>3973</v>
      </c>
      <c r="O4516" t="s">
        <v>43</v>
      </c>
      <c r="P4516" t="s">
        <v>50</v>
      </c>
      <c r="Q4516" t="s">
        <v>3974</v>
      </c>
      <c r="R4516" s="1">
        <v>290.98</v>
      </c>
      <c r="S4516">
        <v>1</v>
      </c>
      <c r="T4516">
        <f t="shared" si="70"/>
        <v>18</v>
      </c>
      <c r="U4516" t="s">
        <v>46</v>
      </c>
      <c r="V4516">
        <v>0</v>
      </c>
      <c r="W4516">
        <v>0</v>
      </c>
      <c r="X4516" s="1">
        <v>0</v>
      </c>
      <c r="Y4516" s="1">
        <v>290.98</v>
      </c>
      <c r="Z4516" t="s">
        <v>47</v>
      </c>
      <c r="AA4516" s="2">
        <v>75.654799999999994</v>
      </c>
      <c r="AB4516" s="3">
        <v>0.25999999999999995</v>
      </c>
      <c r="AC4516" s="1">
        <v>-215.3252</v>
      </c>
      <c r="AD4516">
        <v>5</v>
      </c>
      <c r="AE4516">
        <v>5</v>
      </c>
      <c r="AF4516" t="s">
        <v>48</v>
      </c>
      <c r="AG4516">
        <v>2016</v>
      </c>
      <c r="AH4516">
        <f>COUNTBLANK(datos[[#This Row],[Row ID]:[Year sales]])</f>
        <v>0</v>
      </c>
    </row>
    <row r="4517" spans="1:34" x14ac:dyDescent="0.3">
      <c r="A4517">
        <v>4516</v>
      </c>
      <c r="B4517" t="s">
        <v>7585</v>
      </c>
      <c r="C4517" s="4">
        <v>43030</v>
      </c>
      <c r="D4517" s="4">
        <v>43034</v>
      </c>
      <c r="E4517" t="s">
        <v>67</v>
      </c>
      <c r="F4517" t="s">
        <v>321</v>
      </c>
      <c r="G4517" t="s">
        <v>322</v>
      </c>
      <c r="H4517" t="s">
        <v>122</v>
      </c>
      <c r="I4517" t="s">
        <v>38</v>
      </c>
      <c r="J4517" t="s">
        <v>4576</v>
      </c>
      <c r="K4517" t="s">
        <v>670</v>
      </c>
      <c r="L4517">
        <v>74133</v>
      </c>
      <c r="M4517" t="s">
        <v>125</v>
      </c>
      <c r="N4517" t="s">
        <v>6974</v>
      </c>
      <c r="O4517" t="s">
        <v>62</v>
      </c>
      <c r="P4517" t="s">
        <v>86</v>
      </c>
      <c r="Q4517" t="s">
        <v>6975</v>
      </c>
      <c r="R4517" s="1">
        <v>36.44</v>
      </c>
      <c r="S4517">
        <v>4</v>
      </c>
      <c r="T4517">
        <f t="shared" si="70"/>
        <v>28</v>
      </c>
      <c r="U4517" t="s">
        <v>52</v>
      </c>
      <c r="V4517">
        <v>0</v>
      </c>
      <c r="W4517">
        <v>0</v>
      </c>
      <c r="X4517" s="1">
        <v>0</v>
      </c>
      <c r="Y4517" s="1">
        <v>36.44</v>
      </c>
      <c r="Z4517" t="s">
        <v>65</v>
      </c>
      <c r="AA4517" s="2">
        <v>12.0252</v>
      </c>
      <c r="AB4517" s="3">
        <v>0.33</v>
      </c>
      <c r="AC4517" s="1">
        <v>-24.4148</v>
      </c>
      <c r="AD4517">
        <v>4</v>
      </c>
      <c r="AE4517">
        <v>4</v>
      </c>
      <c r="AF4517" t="s">
        <v>48</v>
      </c>
      <c r="AG4517">
        <v>2017</v>
      </c>
      <c r="AH4517">
        <f>COUNTBLANK(datos[[#This Row],[Row ID]:[Year sales]])</f>
        <v>0</v>
      </c>
    </row>
    <row r="4518" spans="1:34" x14ac:dyDescent="0.3">
      <c r="A4518">
        <v>4517</v>
      </c>
      <c r="B4518" t="s">
        <v>7586</v>
      </c>
      <c r="C4518" s="4">
        <v>42628</v>
      </c>
      <c r="D4518" s="4">
        <v>42633</v>
      </c>
      <c r="E4518" t="s">
        <v>67</v>
      </c>
      <c r="F4518" t="s">
        <v>2217</v>
      </c>
      <c r="G4518" t="s">
        <v>2218</v>
      </c>
      <c r="H4518" t="s">
        <v>37</v>
      </c>
      <c r="I4518" t="s">
        <v>38</v>
      </c>
      <c r="J4518" t="s">
        <v>115</v>
      </c>
      <c r="K4518" t="s">
        <v>116</v>
      </c>
      <c r="L4518">
        <v>98105</v>
      </c>
      <c r="M4518" t="s">
        <v>60</v>
      </c>
      <c r="N4518" t="s">
        <v>7587</v>
      </c>
      <c r="O4518" t="s">
        <v>62</v>
      </c>
      <c r="P4518" t="s">
        <v>110</v>
      </c>
      <c r="Q4518" t="s">
        <v>7588</v>
      </c>
      <c r="R4518" s="1">
        <v>21.4</v>
      </c>
      <c r="S4518">
        <v>5</v>
      </c>
      <c r="T4518">
        <f t="shared" si="70"/>
        <v>17</v>
      </c>
      <c r="U4518" t="s">
        <v>75</v>
      </c>
      <c r="V4518">
        <v>0</v>
      </c>
      <c r="W4518">
        <v>0</v>
      </c>
      <c r="X4518" s="1">
        <v>0</v>
      </c>
      <c r="Y4518" s="1">
        <v>21.4</v>
      </c>
      <c r="Z4518" t="s">
        <v>65</v>
      </c>
      <c r="AA4518" s="2">
        <v>10.058</v>
      </c>
      <c r="AB4518" s="3">
        <v>0.47000000000000003</v>
      </c>
      <c r="AC4518" s="1">
        <v>-11.342000000000001</v>
      </c>
      <c r="AD4518">
        <v>5</v>
      </c>
      <c r="AE4518">
        <v>5</v>
      </c>
      <c r="AF4518" t="s">
        <v>48</v>
      </c>
      <c r="AG4518">
        <v>2016</v>
      </c>
      <c r="AH4518">
        <f>COUNTBLANK(datos[[#This Row],[Row ID]:[Year sales]])</f>
        <v>0</v>
      </c>
    </row>
    <row r="4519" spans="1:34" x14ac:dyDescent="0.3">
      <c r="A4519">
        <v>4518</v>
      </c>
      <c r="B4519" t="s">
        <v>7586</v>
      </c>
      <c r="C4519" s="4">
        <v>42628</v>
      </c>
      <c r="D4519" s="4">
        <v>42633</v>
      </c>
      <c r="E4519" t="s">
        <v>67</v>
      </c>
      <c r="F4519" t="s">
        <v>2217</v>
      </c>
      <c r="G4519" t="s">
        <v>2218</v>
      </c>
      <c r="H4519" t="s">
        <v>37</v>
      </c>
      <c r="I4519" t="s">
        <v>38</v>
      </c>
      <c r="J4519" t="s">
        <v>115</v>
      </c>
      <c r="K4519" t="s">
        <v>116</v>
      </c>
      <c r="L4519">
        <v>98105</v>
      </c>
      <c r="M4519" t="s">
        <v>60</v>
      </c>
      <c r="N4519" t="s">
        <v>2078</v>
      </c>
      <c r="O4519" t="s">
        <v>62</v>
      </c>
      <c r="P4519" t="s">
        <v>94</v>
      </c>
      <c r="Q4519" t="s">
        <v>2079</v>
      </c>
      <c r="R4519" s="1">
        <v>48.664000000000001</v>
      </c>
      <c r="S4519">
        <v>7</v>
      </c>
      <c r="T4519">
        <f t="shared" si="70"/>
        <v>37</v>
      </c>
      <c r="U4519" t="s">
        <v>75</v>
      </c>
      <c r="V4519">
        <v>0.2</v>
      </c>
      <c r="W4519">
        <v>9.732800000000001</v>
      </c>
      <c r="X4519" s="1">
        <v>-9.7327999999999992</v>
      </c>
      <c r="Y4519" s="1">
        <v>58.396799999999999</v>
      </c>
      <c r="Z4519" t="s">
        <v>99</v>
      </c>
      <c r="AA4519" s="2">
        <v>15.815799999999999</v>
      </c>
      <c r="AB4519" s="3">
        <v>0.32499999999999996</v>
      </c>
      <c r="AC4519" s="1">
        <v>-23.115400000000001</v>
      </c>
      <c r="AD4519">
        <v>5</v>
      </c>
      <c r="AE4519">
        <v>5</v>
      </c>
      <c r="AF4519" t="s">
        <v>48</v>
      </c>
      <c r="AG4519">
        <v>2016</v>
      </c>
      <c r="AH4519">
        <f>COUNTBLANK(datos[[#This Row],[Row ID]:[Year sales]])</f>
        <v>0</v>
      </c>
    </row>
    <row r="4520" spans="1:34" x14ac:dyDescent="0.3">
      <c r="A4520">
        <v>4519</v>
      </c>
      <c r="B4520" t="s">
        <v>7589</v>
      </c>
      <c r="C4520" s="4">
        <v>42638</v>
      </c>
      <c r="D4520" s="4">
        <v>42644</v>
      </c>
      <c r="E4520" t="s">
        <v>67</v>
      </c>
      <c r="F4520" t="s">
        <v>4157</v>
      </c>
      <c r="G4520" t="s">
        <v>4158</v>
      </c>
      <c r="H4520" t="s">
        <v>37</v>
      </c>
      <c r="I4520" t="s">
        <v>38</v>
      </c>
      <c r="J4520" t="s">
        <v>147</v>
      </c>
      <c r="K4520" t="s">
        <v>59</v>
      </c>
      <c r="L4520">
        <v>94109</v>
      </c>
      <c r="M4520" t="s">
        <v>60</v>
      </c>
      <c r="N4520" t="s">
        <v>701</v>
      </c>
      <c r="O4520" t="s">
        <v>62</v>
      </c>
      <c r="P4520" t="s">
        <v>86</v>
      </c>
      <c r="Q4520" t="s">
        <v>702</v>
      </c>
      <c r="R4520" s="1">
        <v>16.559999999999999</v>
      </c>
      <c r="S4520">
        <v>4</v>
      </c>
      <c r="T4520">
        <f t="shared" si="70"/>
        <v>23</v>
      </c>
      <c r="U4520" t="s">
        <v>52</v>
      </c>
      <c r="V4520">
        <v>0</v>
      </c>
      <c r="W4520">
        <v>0</v>
      </c>
      <c r="X4520" s="1">
        <v>0</v>
      </c>
      <c r="Y4520" s="1">
        <v>16.559999999999999</v>
      </c>
      <c r="Z4520" t="s">
        <v>65</v>
      </c>
      <c r="AA4520" s="2">
        <v>6.9551999999999996</v>
      </c>
      <c r="AB4520" s="3">
        <v>0.42</v>
      </c>
      <c r="AC4520" s="1">
        <v>-9.6047999999999991</v>
      </c>
      <c r="AD4520">
        <v>6</v>
      </c>
      <c r="AE4520">
        <v>6</v>
      </c>
      <c r="AF4520" t="s">
        <v>48</v>
      </c>
      <c r="AG4520">
        <v>2016</v>
      </c>
      <c r="AH4520">
        <f>COUNTBLANK(datos[[#This Row],[Row ID]:[Year sales]])</f>
        <v>0</v>
      </c>
    </row>
    <row r="4521" spans="1:34" x14ac:dyDescent="0.3">
      <c r="A4521">
        <v>4520</v>
      </c>
      <c r="B4521" t="s">
        <v>7590</v>
      </c>
      <c r="C4521" s="4">
        <v>42896</v>
      </c>
      <c r="D4521" s="4">
        <v>42900</v>
      </c>
      <c r="E4521" t="s">
        <v>67</v>
      </c>
      <c r="F4521" t="s">
        <v>4620</v>
      </c>
      <c r="G4521" t="s">
        <v>4621</v>
      </c>
      <c r="H4521" t="s">
        <v>57</v>
      </c>
      <c r="I4521" t="s">
        <v>38</v>
      </c>
      <c r="J4521" t="s">
        <v>1545</v>
      </c>
      <c r="K4521" t="s">
        <v>71</v>
      </c>
      <c r="L4521">
        <v>32216</v>
      </c>
      <c r="M4521" t="s">
        <v>41</v>
      </c>
      <c r="N4521" t="s">
        <v>7591</v>
      </c>
      <c r="O4521" t="s">
        <v>62</v>
      </c>
      <c r="P4521" t="s">
        <v>77</v>
      </c>
      <c r="Q4521" t="s">
        <v>7592</v>
      </c>
      <c r="R4521" s="1">
        <v>1347.52</v>
      </c>
      <c r="S4521">
        <v>8</v>
      </c>
      <c r="T4521">
        <f t="shared" si="70"/>
        <v>19</v>
      </c>
      <c r="U4521" t="s">
        <v>75</v>
      </c>
      <c r="V4521">
        <v>0.2</v>
      </c>
      <c r="W4521">
        <v>269.50400000000002</v>
      </c>
      <c r="X4521" s="1">
        <v>-269.50400000000002</v>
      </c>
      <c r="Y4521" s="1">
        <v>1617.0239999999999</v>
      </c>
      <c r="Z4521" t="s">
        <v>53</v>
      </c>
      <c r="AA4521" s="2">
        <v>84.22</v>
      </c>
      <c r="AB4521" s="3">
        <v>6.25E-2</v>
      </c>
      <c r="AC4521" s="1">
        <v>-993.79600000000005</v>
      </c>
      <c r="AD4521">
        <v>4</v>
      </c>
      <c r="AE4521">
        <v>4</v>
      </c>
      <c r="AF4521" t="s">
        <v>48</v>
      </c>
      <c r="AG4521">
        <v>2017</v>
      </c>
      <c r="AH4521">
        <f>COUNTBLANK(datos[[#This Row],[Row ID]:[Year sales]])</f>
        <v>0</v>
      </c>
    </row>
    <row r="4522" spans="1:34" x14ac:dyDescent="0.3">
      <c r="A4522">
        <v>4521</v>
      </c>
      <c r="B4522" t="s">
        <v>7593</v>
      </c>
      <c r="C4522" s="4">
        <v>41690</v>
      </c>
      <c r="D4522" s="4">
        <v>41696</v>
      </c>
      <c r="E4522" t="s">
        <v>67</v>
      </c>
      <c r="F4522" t="s">
        <v>228</v>
      </c>
      <c r="G4522" t="s">
        <v>229</v>
      </c>
      <c r="H4522" t="s">
        <v>57</v>
      </c>
      <c r="I4522" t="s">
        <v>38</v>
      </c>
      <c r="J4522" t="s">
        <v>1488</v>
      </c>
      <c r="K4522" t="s">
        <v>274</v>
      </c>
      <c r="L4522">
        <v>47374</v>
      </c>
      <c r="M4522" t="s">
        <v>125</v>
      </c>
      <c r="N4522" t="s">
        <v>4822</v>
      </c>
      <c r="O4522" t="s">
        <v>90</v>
      </c>
      <c r="P4522" t="s">
        <v>181</v>
      </c>
      <c r="Q4522" t="s">
        <v>4823</v>
      </c>
      <c r="R4522" s="1">
        <v>62.31</v>
      </c>
      <c r="S4522">
        <v>3</v>
      </c>
      <c r="T4522">
        <f t="shared" si="70"/>
        <v>24</v>
      </c>
      <c r="U4522" t="s">
        <v>52</v>
      </c>
      <c r="V4522">
        <v>0</v>
      </c>
      <c r="W4522">
        <v>0</v>
      </c>
      <c r="X4522" s="1">
        <v>0</v>
      </c>
      <c r="Y4522" s="1">
        <v>62.31</v>
      </c>
      <c r="Z4522" t="s">
        <v>99</v>
      </c>
      <c r="AA4522" s="2">
        <v>22.4316</v>
      </c>
      <c r="AB4522" s="3">
        <v>0.36</v>
      </c>
      <c r="AC4522" s="1">
        <v>-39.878399999999999</v>
      </c>
      <c r="AD4522">
        <v>6</v>
      </c>
      <c r="AE4522">
        <v>6</v>
      </c>
      <c r="AF4522" t="s">
        <v>48</v>
      </c>
      <c r="AG4522">
        <v>2014</v>
      </c>
      <c r="AH4522">
        <f>COUNTBLANK(datos[[#This Row],[Row ID]:[Year sales]])</f>
        <v>0</v>
      </c>
    </row>
    <row r="4523" spans="1:34" x14ac:dyDescent="0.3">
      <c r="A4523">
        <v>4522</v>
      </c>
      <c r="B4523" t="s">
        <v>7593</v>
      </c>
      <c r="C4523" s="4">
        <v>41690</v>
      </c>
      <c r="D4523" s="4">
        <v>41696</v>
      </c>
      <c r="E4523" t="s">
        <v>67</v>
      </c>
      <c r="F4523" t="s">
        <v>228</v>
      </c>
      <c r="G4523" t="s">
        <v>229</v>
      </c>
      <c r="H4523" t="s">
        <v>57</v>
      </c>
      <c r="I4523" t="s">
        <v>38</v>
      </c>
      <c r="J4523" t="s">
        <v>1488</v>
      </c>
      <c r="K4523" t="s">
        <v>274</v>
      </c>
      <c r="L4523">
        <v>47374</v>
      </c>
      <c r="M4523" t="s">
        <v>125</v>
      </c>
      <c r="N4523" t="s">
        <v>2093</v>
      </c>
      <c r="O4523" t="s">
        <v>43</v>
      </c>
      <c r="P4523" t="s">
        <v>83</v>
      </c>
      <c r="Q4523" t="s">
        <v>2094</v>
      </c>
      <c r="R4523" s="1">
        <v>20.32</v>
      </c>
      <c r="S4523">
        <v>4</v>
      </c>
      <c r="T4523">
        <f t="shared" si="70"/>
        <v>38</v>
      </c>
      <c r="U4523" t="s">
        <v>52</v>
      </c>
      <c r="V4523">
        <v>0</v>
      </c>
      <c r="W4523">
        <v>0</v>
      </c>
      <c r="X4523" s="1">
        <v>0</v>
      </c>
      <c r="Y4523" s="1">
        <v>20.32</v>
      </c>
      <c r="Z4523" t="s">
        <v>65</v>
      </c>
      <c r="AA4523" s="2">
        <v>6.9088000000000003</v>
      </c>
      <c r="AB4523" s="3">
        <v>0.34</v>
      </c>
      <c r="AC4523" s="1">
        <v>-13.411199999999999</v>
      </c>
      <c r="AD4523">
        <v>6</v>
      </c>
      <c r="AE4523">
        <v>6</v>
      </c>
      <c r="AF4523" t="s">
        <v>48</v>
      </c>
      <c r="AG4523">
        <v>2014</v>
      </c>
      <c r="AH4523">
        <f>COUNTBLANK(datos[[#This Row],[Row ID]:[Year sales]])</f>
        <v>0</v>
      </c>
    </row>
    <row r="4524" spans="1:34" x14ac:dyDescent="0.3">
      <c r="A4524">
        <v>4523</v>
      </c>
      <c r="B4524" t="s">
        <v>7594</v>
      </c>
      <c r="C4524" s="4">
        <v>42786</v>
      </c>
      <c r="D4524" s="4">
        <v>42791</v>
      </c>
      <c r="E4524" t="s">
        <v>34</v>
      </c>
      <c r="F4524" t="s">
        <v>1406</v>
      </c>
      <c r="G4524" t="s">
        <v>1407</v>
      </c>
      <c r="H4524" t="s">
        <v>57</v>
      </c>
      <c r="I4524" t="s">
        <v>38</v>
      </c>
      <c r="J4524" t="s">
        <v>1497</v>
      </c>
      <c r="K4524" t="s">
        <v>477</v>
      </c>
      <c r="L4524">
        <v>80027</v>
      </c>
      <c r="M4524" t="s">
        <v>60</v>
      </c>
      <c r="N4524" t="s">
        <v>5456</v>
      </c>
      <c r="O4524" t="s">
        <v>62</v>
      </c>
      <c r="P4524" t="s">
        <v>289</v>
      </c>
      <c r="Q4524" t="s">
        <v>583</v>
      </c>
      <c r="R4524" s="1">
        <v>9.4320000000000004</v>
      </c>
      <c r="S4524">
        <v>3</v>
      </c>
      <c r="T4524">
        <f t="shared" si="70"/>
        <v>215</v>
      </c>
      <c r="U4524" t="s">
        <v>52</v>
      </c>
      <c r="V4524">
        <v>0.2</v>
      </c>
      <c r="W4524">
        <v>1.8864000000000001</v>
      </c>
      <c r="X4524" s="1">
        <v>-1.8864000000000001</v>
      </c>
      <c r="Y4524" s="1">
        <v>11.3184</v>
      </c>
      <c r="Z4524" t="s">
        <v>65</v>
      </c>
      <c r="AA4524" s="2">
        <v>3.0653999999999999</v>
      </c>
      <c r="AB4524" s="3">
        <v>0.32499999999999996</v>
      </c>
      <c r="AC4524" s="1">
        <v>-4.4802</v>
      </c>
      <c r="AD4524">
        <v>5</v>
      </c>
      <c r="AE4524">
        <v>5</v>
      </c>
      <c r="AF4524" t="s">
        <v>48</v>
      </c>
      <c r="AG4524">
        <v>2017</v>
      </c>
      <c r="AH4524">
        <f>COUNTBLANK(datos[[#This Row],[Row ID]:[Year sales]])</f>
        <v>0</v>
      </c>
    </row>
    <row r="4525" spans="1:34" x14ac:dyDescent="0.3">
      <c r="A4525">
        <v>4524</v>
      </c>
      <c r="B4525" t="s">
        <v>7595</v>
      </c>
      <c r="C4525" s="4">
        <v>41945</v>
      </c>
      <c r="D4525" s="4">
        <v>41949</v>
      </c>
      <c r="E4525" t="s">
        <v>67</v>
      </c>
      <c r="F4525" t="s">
        <v>7446</v>
      </c>
      <c r="G4525" t="s">
        <v>7447</v>
      </c>
      <c r="H4525" t="s">
        <v>37</v>
      </c>
      <c r="I4525" t="s">
        <v>38</v>
      </c>
      <c r="J4525" t="s">
        <v>286</v>
      </c>
      <c r="K4525" t="s">
        <v>287</v>
      </c>
      <c r="L4525">
        <v>10024</v>
      </c>
      <c r="M4525" t="s">
        <v>168</v>
      </c>
      <c r="N4525" t="s">
        <v>2517</v>
      </c>
      <c r="O4525" t="s">
        <v>62</v>
      </c>
      <c r="P4525" t="s">
        <v>63</v>
      </c>
      <c r="Q4525" t="s">
        <v>2518</v>
      </c>
      <c r="R4525" s="1">
        <v>34.86</v>
      </c>
      <c r="S4525">
        <v>7</v>
      </c>
      <c r="T4525">
        <f t="shared" si="70"/>
        <v>40</v>
      </c>
      <c r="U4525" t="s">
        <v>75</v>
      </c>
      <c r="V4525">
        <v>0</v>
      </c>
      <c r="W4525">
        <v>0</v>
      </c>
      <c r="X4525" s="1">
        <v>0</v>
      </c>
      <c r="Y4525" s="1">
        <v>34.86</v>
      </c>
      <c r="Z4525" t="s">
        <v>65</v>
      </c>
      <c r="AA4525" s="2">
        <v>16.035599999999999</v>
      </c>
      <c r="AB4525" s="3">
        <v>0.45999999999999996</v>
      </c>
      <c r="AC4525" s="1">
        <v>-18.824400000000001</v>
      </c>
      <c r="AD4525">
        <v>4</v>
      </c>
      <c r="AE4525">
        <v>4</v>
      </c>
      <c r="AF4525" t="s">
        <v>48</v>
      </c>
      <c r="AG4525">
        <v>2014</v>
      </c>
      <c r="AH4525">
        <f>COUNTBLANK(datos[[#This Row],[Row ID]:[Year sales]])</f>
        <v>0</v>
      </c>
    </row>
    <row r="4526" spans="1:34" x14ac:dyDescent="0.3">
      <c r="A4526">
        <v>4525</v>
      </c>
      <c r="B4526" t="s">
        <v>7595</v>
      </c>
      <c r="C4526" s="4">
        <v>41945</v>
      </c>
      <c r="D4526" s="4">
        <v>41949</v>
      </c>
      <c r="E4526" t="s">
        <v>67</v>
      </c>
      <c r="F4526" t="s">
        <v>7446</v>
      </c>
      <c r="G4526" t="s">
        <v>7447</v>
      </c>
      <c r="H4526" t="s">
        <v>37</v>
      </c>
      <c r="I4526" t="s">
        <v>38</v>
      </c>
      <c r="J4526" t="s">
        <v>286</v>
      </c>
      <c r="K4526" t="s">
        <v>287</v>
      </c>
      <c r="L4526">
        <v>10024</v>
      </c>
      <c r="M4526" t="s">
        <v>168</v>
      </c>
      <c r="N4526" t="s">
        <v>3724</v>
      </c>
      <c r="O4526" t="s">
        <v>43</v>
      </c>
      <c r="P4526" t="s">
        <v>83</v>
      </c>
      <c r="Q4526" t="s">
        <v>3725</v>
      </c>
      <c r="R4526" s="1">
        <v>89.34</v>
      </c>
      <c r="S4526">
        <v>6</v>
      </c>
      <c r="T4526">
        <f t="shared" si="70"/>
        <v>36</v>
      </c>
      <c r="U4526" t="s">
        <v>75</v>
      </c>
      <c r="V4526">
        <v>0</v>
      </c>
      <c r="W4526">
        <v>0</v>
      </c>
      <c r="X4526" s="1">
        <v>0</v>
      </c>
      <c r="Y4526" s="1">
        <v>89.34</v>
      </c>
      <c r="Z4526" t="s">
        <v>99</v>
      </c>
      <c r="AA4526" s="2">
        <v>24.1218</v>
      </c>
      <c r="AB4526" s="3">
        <v>0.27</v>
      </c>
      <c r="AC4526" s="1">
        <v>-65.218199999999996</v>
      </c>
      <c r="AD4526">
        <v>4</v>
      </c>
      <c r="AE4526">
        <v>4</v>
      </c>
      <c r="AF4526" t="s">
        <v>48</v>
      </c>
      <c r="AG4526">
        <v>2014</v>
      </c>
      <c r="AH4526">
        <f>COUNTBLANK(datos[[#This Row],[Row ID]:[Year sales]])</f>
        <v>0</v>
      </c>
    </row>
    <row r="4527" spans="1:34" x14ac:dyDescent="0.3">
      <c r="A4527">
        <v>4526</v>
      </c>
      <c r="B4527" t="s">
        <v>7596</v>
      </c>
      <c r="C4527" s="4">
        <v>42933</v>
      </c>
      <c r="D4527" s="4">
        <v>42939</v>
      </c>
      <c r="E4527" t="s">
        <v>67</v>
      </c>
      <c r="F4527" t="s">
        <v>2815</v>
      </c>
      <c r="G4527" t="s">
        <v>2816</v>
      </c>
      <c r="H4527" t="s">
        <v>122</v>
      </c>
      <c r="I4527" t="s">
        <v>38</v>
      </c>
      <c r="J4527" t="s">
        <v>7597</v>
      </c>
      <c r="K4527" t="s">
        <v>287</v>
      </c>
      <c r="L4527">
        <v>13440</v>
      </c>
      <c r="M4527" t="s">
        <v>168</v>
      </c>
      <c r="N4527" t="s">
        <v>673</v>
      </c>
      <c r="O4527" t="s">
        <v>90</v>
      </c>
      <c r="P4527" t="s">
        <v>91</v>
      </c>
      <c r="Q4527" t="s">
        <v>674</v>
      </c>
      <c r="R4527" s="1">
        <v>269.98</v>
      </c>
      <c r="S4527">
        <v>2</v>
      </c>
      <c r="T4527">
        <f t="shared" si="70"/>
        <v>12</v>
      </c>
      <c r="U4527" t="s">
        <v>46</v>
      </c>
      <c r="V4527">
        <v>0</v>
      </c>
      <c r="W4527">
        <v>0</v>
      </c>
      <c r="X4527" s="1">
        <v>0</v>
      </c>
      <c r="Y4527" s="1">
        <v>269.98</v>
      </c>
      <c r="Z4527" t="s">
        <v>47</v>
      </c>
      <c r="AA4527" s="2">
        <v>67.495000000000005</v>
      </c>
      <c r="AB4527" s="3">
        <v>0.25</v>
      </c>
      <c r="AC4527" s="1">
        <v>-202.48500000000001</v>
      </c>
      <c r="AD4527">
        <v>6</v>
      </c>
      <c r="AE4527">
        <v>6</v>
      </c>
      <c r="AF4527" t="s">
        <v>48</v>
      </c>
      <c r="AG4527">
        <v>2017</v>
      </c>
      <c r="AH4527">
        <f>COUNTBLANK(datos[[#This Row],[Row ID]:[Year sales]])</f>
        <v>0</v>
      </c>
    </row>
    <row r="4528" spans="1:34" x14ac:dyDescent="0.3">
      <c r="A4528">
        <v>4527</v>
      </c>
      <c r="B4528" t="s">
        <v>7596</v>
      </c>
      <c r="C4528" s="4">
        <v>42933</v>
      </c>
      <c r="D4528" s="4">
        <v>42939</v>
      </c>
      <c r="E4528" t="s">
        <v>67</v>
      </c>
      <c r="F4528" t="s">
        <v>2815</v>
      </c>
      <c r="G4528" t="s">
        <v>2816</v>
      </c>
      <c r="H4528" t="s">
        <v>122</v>
      </c>
      <c r="I4528" t="s">
        <v>38</v>
      </c>
      <c r="J4528" t="s">
        <v>7597</v>
      </c>
      <c r="K4528" t="s">
        <v>287</v>
      </c>
      <c r="L4528">
        <v>13440</v>
      </c>
      <c r="M4528" t="s">
        <v>168</v>
      </c>
      <c r="N4528" t="s">
        <v>7598</v>
      </c>
      <c r="O4528" t="s">
        <v>62</v>
      </c>
      <c r="P4528" t="s">
        <v>110</v>
      </c>
      <c r="Q4528" t="s">
        <v>7599</v>
      </c>
      <c r="R4528" s="1">
        <v>99.9</v>
      </c>
      <c r="S4528">
        <v>5</v>
      </c>
      <c r="T4528">
        <f t="shared" si="70"/>
        <v>28</v>
      </c>
      <c r="U4528" t="s">
        <v>75</v>
      </c>
      <c r="V4528">
        <v>0</v>
      </c>
      <c r="W4528">
        <v>0</v>
      </c>
      <c r="X4528" s="1">
        <v>0</v>
      </c>
      <c r="Y4528" s="1">
        <v>99.9</v>
      </c>
      <c r="Z4528" t="s">
        <v>99</v>
      </c>
      <c r="AA4528" s="2">
        <v>47.951999999999998</v>
      </c>
      <c r="AB4528" s="3">
        <v>0.48</v>
      </c>
      <c r="AC4528" s="1">
        <v>-51.948</v>
      </c>
      <c r="AD4528">
        <v>6</v>
      </c>
      <c r="AE4528">
        <v>6</v>
      </c>
      <c r="AF4528" t="s">
        <v>48</v>
      </c>
      <c r="AG4528">
        <v>2017</v>
      </c>
      <c r="AH4528">
        <f>COUNTBLANK(datos[[#This Row],[Row ID]:[Year sales]])</f>
        <v>0</v>
      </c>
    </row>
    <row r="4529" spans="1:34" x14ac:dyDescent="0.3">
      <c r="A4529">
        <v>4528</v>
      </c>
      <c r="B4529" t="s">
        <v>7596</v>
      </c>
      <c r="C4529" s="4">
        <v>42933</v>
      </c>
      <c r="D4529" s="4">
        <v>42939</v>
      </c>
      <c r="E4529" t="s">
        <v>67</v>
      </c>
      <c r="F4529" t="s">
        <v>2815</v>
      </c>
      <c r="G4529" t="s">
        <v>2816</v>
      </c>
      <c r="H4529" t="s">
        <v>122</v>
      </c>
      <c r="I4529" t="s">
        <v>38</v>
      </c>
      <c r="J4529" t="s">
        <v>7597</v>
      </c>
      <c r="K4529" t="s">
        <v>287</v>
      </c>
      <c r="L4529">
        <v>13440</v>
      </c>
      <c r="M4529" t="s">
        <v>168</v>
      </c>
      <c r="N4529" t="s">
        <v>190</v>
      </c>
      <c r="O4529" t="s">
        <v>43</v>
      </c>
      <c r="P4529" t="s">
        <v>83</v>
      </c>
      <c r="Q4529" t="s">
        <v>5444</v>
      </c>
      <c r="R4529" s="1">
        <v>39.08</v>
      </c>
      <c r="S4529">
        <v>4</v>
      </c>
      <c r="T4529">
        <f t="shared" si="70"/>
        <v>13</v>
      </c>
      <c r="U4529" t="s">
        <v>52</v>
      </c>
      <c r="V4529">
        <v>0</v>
      </c>
      <c r="W4529">
        <v>0</v>
      </c>
      <c r="X4529" s="1">
        <v>0</v>
      </c>
      <c r="Y4529" s="1">
        <v>39.08</v>
      </c>
      <c r="Z4529" t="s">
        <v>65</v>
      </c>
      <c r="AA4529" s="2">
        <v>14.4596</v>
      </c>
      <c r="AB4529" s="3">
        <v>0.37</v>
      </c>
      <c r="AC4529" s="1">
        <v>-24.6204</v>
      </c>
      <c r="AD4529">
        <v>6</v>
      </c>
      <c r="AE4529">
        <v>6</v>
      </c>
      <c r="AF4529" t="s">
        <v>48</v>
      </c>
      <c r="AG4529">
        <v>2017</v>
      </c>
      <c r="AH4529">
        <f>COUNTBLANK(datos[[#This Row],[Row ID]:[Year sales]])</f>
        <v>0</v>
      </c>
    </row>
    <row r="4530" spans="1:34" x14ac:dyDescent="0.3">
      <c r="A4530">
        <v>4529</v>
      </c>
      <c r="B4530" t="s">
        <v>7600</v>
      </c>
      <c r="C4530" s="4">
        <v>42986</v>
      </c>
      <c r="D4530" s="4">
        <v>42988</v>
      </c>
      <c r="E4530" t="s">
        <v>34</v>
      </c>
      <c r="F4530" t="s">
        <v>2317</v>
      </c>
      <c r="G4530" t="s">
        <v>2318</v>
      </c>
      <c r="H4530" t="s">
        <v>57</v>
      </c>
      <c r="I4530" t="s">
        <v>38</v>
      </c>
      <c r="J4530" t="s">
        <v>5206</v>
      </c>
      <c r="K4530" t="s">
        <v>518</v>
      </c>
      <c r="L4530">
        <v>43302</v>
      </c>
      <c r="M4530" t="s">
        <v>168</v>
      </c>
      <c r="N4530" t="s">
        <v>5406</v>
      </c>
      <c r="O4530" t="s">
        <v>90</v>
      </c>
      <c r="P4530" t="s">
        <v>181</v>
      </c>
      <c r="Q4530" t="s">
        <v>5407</v>
      </c>
      <c r="R4530" s="1">
        <v>116.83199999999999</v>
      </c>
      <c r="S4530">
        <v>4</v>
      </c>
      <c r="T4530">
        <f t="shared" si="70"/>
        <v>12</v>
      </c>
      <c r="U4530" t="s">
        <v>52</v>
      </c>
      <c r="V4530">
        <v>0.2</v>
      </c>
      <c r="W4530">
        <v>23.366399999999999</v>
      </c>
      <c r="X4530" s="1">
        <v>-23.366399999999999</v>
      </c>
      <c r="Y4530" s="1">
        <v>140.19839999999999</v>
      </c>
      <c r="Z4530" t="s">
        <v>99</v>
      </c>
      <c r="AA4530" s="2">
        <v>33.589199999999998</v>
      </c>
      <c r="AB4530" s="3">
        <v>0.28749999999999998</v>
      </c>
      <c r="AC4530" s="1">
        <v>-59.876399999999997</v>
      </c>
      <c r="AD4530">
        <v>2</v>
      </c>
      <c r="AE4530">
        <v>2</v>
      </c>
      <c r="AF4530" t="s">
        <v>48</v>
      </c>
      <c r="AG4530">
        <v>2017</v>
      </c>
      <c r="AH4530">
        <f>COUNTBLANK(datos[[#This Row],[Row ID]:[Year sales]])</f>
        <v>0</v>
      </c>
    </row>
    <row r="4531" spans="1:34" x14ac:dyDescent="0.3">
      <c r="A4531">
        <v>4530</v>
      </c>
      <c r="B4531" t="s">
        <v>7601</v>
      </c>
      <c r="C4531" s="4">
        <v>42688</v>
      </c>
      <c r="D4531" s="4">
        <v>42692</v>
      </c>
      <c r="E4531" t="s">
        <v>67</v>
      </c>
      <c r="F4531" t="s">
        <v>967</v>
      </c>
      <c r="G4531" t="s">
        <v>968</v>
      </c>
      <c r="H4531" t="s">
        <v>37</v>
      </c>
      <c r="I4531" t="s">
        <v>38</v>
      </c>
      <c r="J4531" t="s">
        <v>204</v>
      </c>
      <c r="K4531" t="s">
        <v>124</v>
      </c>
      <c r="L4531">
        <v>77041</v>
      </c>
      <c r="M4531" t="s">
        <v>125</v>
      </c>
      <c r="N4531" t="s">
        <v>4883</v>
      </c>
      <c r="O4531" t="s">
        <v>62</v>
      </c>
      <c r="P4531" t="s">
        <v>94</v>
      </c>
      <c r="Q4531" t="s">
        <v>4884</v>
      </c>
      <c r="R4531" s="1">
        <v>2.2959999999999998</v>
      </c>
      <c r="S4531">
        <v>2</v>
      </c>
      <c r="T4531">
        <f t="shared" si="70"/>
        <v>16</v>
      </c>
      <c r="U4531" t="s">
        <v>46</v>
      </c>
      <c r="V4531">
        <v>0.8</v>
      </c>
      <c r="W4531">
        <v>1.8368</v>
      </c>
      <c r="X4531" s="1">
        <v>-1.8368</v>
      </c>
      <c r="Y4531" s="1">
        <v>4.1327999999999996</v>
      </c>
      <c r="Z4531" t="s">
        <v>65</v>
      </c>
      <c r="AA4531" s="2">
        <v>-3.9032</v>
      </c>
      <c r="AB4531" s="3">
        <v>-1.7000000000000002</v>
      </c>
      <c r="AC4531" s="1">
        <v>-4.3624000000000001</v>
      </c>
      <c r="AD4531">
        <v>4</v>
      </c>
      <c r="AE4531">
        <v>4</v>
      </c>
      <c r="AF4531" t="s">
        <v>48</v>
      </c>
      <c r="AG4531">
        <v>2016</v>
      </c>
      <c r="AH4531">
        <f>COUNTBLANK(datos[[#This Row],[Row ID]:[Year sales]])</f>
        <v>0</v>
      </c>
    </row>
    <row r="4532" spans="1:34" x14ac:dyDescent="0.3">
      <c r="A4532">
        <v>4531</v>
      </c>
      <c r="B4532" t="s">
        <v>7602</v>
      </c>
      <c r="C4532" s="4">
        <v>42688</v>
      </c>
      <c r="D4532" s="4">
        <v>42691</v>
      </c>
      <c r="E4532" t="s">
        <v>208</v>
      </c>
      <c r="F4532" t="s">
        <v>821</v>
      </c>
      <c r="G4532" t="s">
        <v>822</v>
      </c>
      <c r="H4532" t="s">
        <v>37</v>
      </c>
      <c r="I4532" t="s">
        <v>38</v>
      </c>
      <c r="J4532" t="s">
        <v>286</v>
      </c>
      <c r="K4532" t="s">
        <v>287</v>
      </c>
      <c r="L4532">
        <v>10009</v>
      </c>
      <c r="M4532" t="s">
        <v>168</v>
      </c>
      <c r="N4532" t="s">
        <v>2480</v>
      </c>
      <c r="O4532" t="s">
        <v>43</v>
      </c>
      <c r="P4532" t="s">
        <v>50</v>
      </c>
      <c r="Q4532" t="s">
        <v>2481</v>
      </c>
      <c r="R4532" s="1">
        <v>408.00599999999997</v>
      </c>
      <c r="S4532">
        <v>2</v>
      </c>
      <c r="T4532">
        <f t="shared" si="70"/>
        <v>34</v>
      </c>
      <c r="U4532" t="s">
        <v>46</v>
      </c>
      <c r="V4532">
        <v>0.1</v>
      </c>
      <c r="W4532">
        <v>40.800600000000003</v>
      </c>
      <c r="X4532" s="1">
        <v>-40.800600000000003</v>
      </c>
      <c r="Y4532" s="1">
        <v>448.8066</v>
      </c>
      <c r="Z4532" t="s">
        <v>47</v>
      </c>
      <c r="AA4532" s="2">
        <v>72.534400000000005</v>
      </c>
      <c r="AB4532" s="3">
        <v>0.17777777777777781</v>
      </c>
      <c r="AC4532" s="1">
        <v>-294.67099999999999</v>
      </c>
      <c r="AD4532">
        <v>3</v>
      </c>
      <c r="AE4532">
        <v>3</v>
      </c>
      <c r="AF4532" t="s">
        <v>48</v>
      </c>
      <c r="AG4532">
        <v>2016</v>
      </c>
      <c r="AH4532">
        <f>COUNTBLANK(datos[[#This Row],[Row ID]:[Year sales]])</f>
        <v>0</v>
      </c>
    </row>
    <row r="4533" spans="1:34" x14ac:dyDescent="0.3">
      <c r="A4533">
        <v>4532</v>
      </c>
      <c r="B4533" t="s">
        <v>7602</v>
      </c>
      <c r="C4533" s="4">
        <v>42688</v>
      </c>
      <c r="D4533" s="4">
        <v>42691</v>
      </c>
      <c r="E4533" t="s">
        <v>208</v>
      </c>
      <c r="F4533" t="s">
        <v>821</v>
      </c>
      <c r="G4533" t="s">
        <v>822</v>
      </c>
      <c r="H4533" t="s">
        <v>37</v>
      </c>
      <c r="I4533" t="s">
        <v>38</v>
      </c>
      <c r="J4533" t="s">
        <v>286</v>
      </c>
      <c r="K4533" t="s">
        <v>287</v>
      </c>
      <c r="L4533">
        <v>10009</v>
      </c>
      <c r="M4533" t="s">
        <v>168</v>
      </c>
      <c r="N4533" t="s">
        <v>656</v>
      </c>
      <c r="O4533" t="s">
        <v>62</v>
      </c>
      <c r="P4533" t="s">
        <v>77</v>
      </c>
      <c r="Q4533" t="s">
        <v>657</v>
      </c>
      <c r="R4533" s="1">
        <v>40.44</v>
      </c>
      <c r="S4533">
        <v>3</v>
      </c>
      <c r="T4533">
        <f t="shared" si="70"/>
        <v>40</v>
      </c>
      <c r="U4533" t="s">
        <v>52</v>
      </c>
      <c r="V4533">
        <v>0</v>
      </c>
      <c r="W4533">
        <v>0</v>
      </c>
      <c r="X4533" s="1">
        <v>0</v>
      </c>
      <c r="Y4533" s="1">
        <v>40.44</v>
      </c>
      <c r="Z4533" t="s">
        <v>65</v>
      </c>
      <c r="AA4533" s="2">
        <v>10.5144</v>
      </c>
      <c r="AB4533" s="3">
        <v>0.26</v>
      </c>
      <c r="AC4533" s="1">
        <v>-29.925599999999999</v>
      </c>
      <c r="AD4533">
        <v>3</v>
      </c>
      <c r="AE4533">
        <v>3</v>
      </c>
      <c r="AF4533" t="s">
        <v>48</v>
      </c>
      <c r="AG4533">
        <v>2016</v>
      </c>
      <c r="AH4533">
        <f>COUNTBLANK(datos[[#This Row],[Row ID]:[Year sales]])</f>
        <v>0</v>
      </c>
    </row>
    <row r="4534" spans="1:34" x14ac:dyDescent="0.3">
      <c r="A4534">
        <v>4533</v>
      </c>
      <c r="B4534" t="s">
        <v>7603</v>
      </c>
      <c r="C4534" s="4">
        <v>41922</v>
      </c>
      <c r="D4534" s="4">
        <v>41922</v>
      </c>
      <c r="E4534" t="s">
        <v>1312</v>
      </c>
      <c r="F4534" t="s">
        <v>1623</v>
      </c>
      <c r="G4534" t="s">
        <v>1624</v>
      </c>
      <c r="H4534" t="s">
        <v>122</v>
      </c>
      <c r="I4534" t="s">
        <v>38</v>
      </c>
      <c r="J4534" t="s">
        <v>5128</v>
      </c>
      <c r="K4534" t="s">
        <v>59</v>
      </c>
      <c r="L4534">
        <v>95336</v>
      </c>
      <c r="M4534" t="s">
        <v>60</v>
      </c>
      <c r="N4534" t="s">
        <v>169</v>
      </c>
      <c r="O4534" t="s">
        <v>43</v>
      </c>
      <c r="P4534" t="s">
        <v>50</v>
      </c>
      <c r="Q4534" t="s">
        <v>170</v>
      </c>
      <c r="R4534" s="1">
        <v>122.352</v>
      </c>
      <c r="S4534">
        <v>3</v>
      </c>
      <c r="T4534">
        <f t="shared" si="70"/>
        <v>19</v>
      </c>
      <c r="U4534" t="s">
        <v>52</v>
      </c>
      <c r="V4534">
        <v>0.2</v>
      </c>
      <c r="W4534">
        <v>24.470400000000001</v>
      </c>
      <c r="X4534" s="1">
        <v>-24.470400000000001</v>
      </c>
      <c r="Y4534" s="1">
        <v>146.82240000000002</v>
      </c>
      <c r="Z4534" t="s">
        <v>99</v>
      </c>
      <c r="AA4534" s="2">
        <v>13.7646</v>
      </c>
      <c r="AB4534" s="3">
        <v>0.11249999999999999</v>
      </c>
      <c r="AC4534" s="1">
        <v>-84.117000000000004</v>
      </c>
      <c r="AD4534">
        <v>0</v>
      </c>
      <c r="AE4534">
        <v>0</v>
      </c>
      <c r="AF4534" t="s">
        <v>48</v>
      </c>
      <c r="AG4534">
        <v>2014</v>
      </c>
      <c r="AH4534">
        <f>COUNTBLANK(datos[[#This Row],[Row ID]:[Year sales]])</f>
        <v>0</v>
      </c>
    </row>
    <row r="4535" spans="1:34" x14ac:dyDescent="0.3">
      <c r="A4535">
        <v>4534</v>
      </c>
      <c r="B4535" t="s">
        <v>7603</v>
      </c>
      <c r="C4535" s="4">
        <v>41922</v>
      </c>
      <c r="D4535" s="4">
        <v>41922</v>
      </c>
      <c r="E4535" t="s">
        <v>1312</v>
      </c>
      <c r="F4535" t="s">
        <v>1623</v>
      </c>
      <c r="G4535" t="s">
        <v>1624</v>
      </c>
      <c r="H4535" t="s">
        <v>122</v>
      </c>
      <c r="I4535" t="s">
        <v>38</v>
      </c>
      <c r="J4535" t="s">
        <v>5128</v>
      </c>
      <c r="K4535" t="s">
        <v>59</v>
      </c>
      <c r="L4535">
        <v>95336</v>
      </c>
      <c r="M4535" t="s">
        <v>60</v>
      </c>
      <c r="N4535" t="s">
        <v>2314</v>
      </c>
      <c r="O4535" t="s">
        <v>62</v>
      </c>
      <c r="P4535" t="s">
        <v>193</v>
      </c>
      <c r="Q4535" t="s">
        <v>2315</v>
      </c>
      <c r="R4535" s="1">
        <v>15.28</v>
      </c>
      <c r="S4535">
        <v>2</v>
      </c>
      <c r="T4535">
        <f t="shared" si="70"/>
        <v>21</v>
      </c>
      <c r="U4535" t="s">
        <v>46</v>
      </c>
      <c r="V4535">
        <v>0</v>
      </c>
      <c r="W4535">
        <v>0</v>
      </c>
      <c r="X4535" s="1">
        <v>0</v>
      </c>
      <c r="Y4535" s="1">
        <v>15.28</v>
      </c>
      <c r="Z4535" t="s">
        <v>65</v>
      </c>
      <c r="AA4535" s="2">
        <v>7.4871999999999996</v>
      </c>
      <c r="AB4535" s="3">
        <v>0.49</v>
      </c>
      <c r="AC4535" s="1">
        <v>-7.7927999999999997</v>
      </c>
      <c r="AD4535">
        <v>0</v>
      </c>
      <c r="AE4535">
        <v>0</v>
      </c>
      <c r="AF4535" t="s">
        <v>48</v>
      </c>
      <c r="AG4535">
        <v>2014</v>
      </c>
      <c r="AH4535">
        <f>COUNTBLANK(datos[[#This Row],[Row ID]:[Year sales]])</f>
        <v>0</v>
      </c>
    </row>
    <row r="4536" spans="1:34" x14ac:dyDescent="0.3">
      <c r="A4536">
        <v>4535</v>
      </c>
      <c r="B4536" t="s">
        <v>7604</v>
      </c>
      <c r="C4536" s="4">
        <v>42082</v>
      </c>
      <c r="D4536" s="4">
        <v>42089</v>
      </c>
      <c r="E4536" t="s">
        <v>67</v>
      </c>
      <c r="F4536" t="s">
        <v>2540</v>
      </c>
      <c r="G4536" t="s">
        <v>2541</v>
      </c>
      <c r="H4536" t="s">
        <v>57</v>
      </c>
      <c r="I4536" t="s">
        <v>38</v>
      </c>
      <c r="J4536" t="s">
        <v>58</v>
      </c>
      <c r="K4536" t="s">
        <v>59</v>
      </c>
      <c r="L4536">
        <v>90004</v>
      </c>
      <c r="M4536" t="s">
        <v>60</v>
      </c>
      <c r="N4536" t="s">
        <v>1443</v>
      </c>
      <c r="O4536" t="s">
        <v>62</v>
      </c>
      <c r="P4536" t="s">
        <v>110</v>
      </c>
      <c r="Q4536" t="s">
        <v>1444</v>
      </c>
      <c r="R4536" s="1">
        <v>11.96</v>
      </c>
      <c r="S4536">
        <v>2</v>
      </c>
      <c r="T4536">
        <f t="shared" si="70"/>
        <v>10</v>
      </c>
      <c r="U4536" t="s">
        <v>46</v>
      </c>
      <c r="V4536">
        <v>0</v>
      </c>
      <c r="W4536">
        <v>0</v>
      </c>
      <c r="X4536" s="1">
        <v>0</v>
      </c>
      <c r="Y4536" s="1">
        <v>11.96</v>
      </c>
      <c r="Z4536" t="s">
        <v>65</v>
      </c>
      <c r="AA4536" s="2">
        <v>5.8604000000000003</v>
      </c>
      <c r="AB4536" s="3">
        <v>0.49</v>
      </c>
      <c r="AC4536" s="1">
        <v>-6.0995999999999997</v>
      </c>
      <c r="AD4536">
        <v>7</v>
      </c>
      <c r="AE4536">
        <v>7</v>
      </c>
      <c r="AF4536" t="s">
        <v>48</v>
      </c>
      <c r="AG4536">
        <v>2015</v>
      </c>
      <c r="AH4536">
        <f>COUNTBLANK(datos[[#This Row],[Row ID]:[Year sales]])</f>
        <v>0</v>
      </c>
    </row>
    <row r="4537" spans="1:34" x14ac:dyDescent="0.3">
      <c r="A4537">
        <v>4536</v>
      </c>
      <c r="B4537" t="s">
        <v>7605</v>
      </c>
      <c r="C4537" s="4">
        <v>42924</v>
      </c>
      <c r="D4537" s="4">
        <v>42928</v>
      </c>
      <c r="E4537" t="s">
        <v>67</v>
      </c>
      <c r="F4537" t="s">
        <v>6064</v>
      </c>
      <c r="G4537" t="s">
        <v>6065</v>
      </c>
      <c r="H4537" t="s">
        <v>122</v>
      </c>
      <c r="I4537" t="s">
        <v>38</v>
      </c>
      <c r="J4537" t="s">
        <v>115</v>
      </c>
      <c r="K4537" t="s">
        <v>116</v>
      </c>
      <c r="L4537">
        <v>98115</v>
      </c>
      <c r="M4537" t="s">
        <v>60</v>
      </c>
      <c r="N4537" t="s">
        <v>4958</v>
      </c>
      <c r="O4537" t="s">
        <v>43</v>
      </c>
      <c r="P4537" t="s">
        <v>83</v>
      </c>
      <c r="Q4537" t="s">
        <v>4959</v>
      </c>
      <c r="R4537" s="1">
        <v>15.84</v>
      </c>
      <c r="S4537">
        <v>3</v>
      </c>
      <c r="T4537">
        <f t="shared" si="70"/>
        <v>30</v>
      </c>
      <c r="U4537" t="s">
        <v>52</v>
      </c>
      <c r="V4537">
        <v>0</v>
      </c>
      <c r="W4537">
        <v>0</v>
      </c>
      <c r="X4537" s="1">
        <v>0</v>
      </c>
      <c r="Y4537" s="1">
        <v>15.84</v>
      </c>
      <c r="Z4537" t="s">
        <v>65</v>
      </c>
      <c r="AA4537" s="2">
        <v>4.9104000000000001</v>
      </c>
      <c r="AB4537" s="3">
        <v>0.31</v>
      </c>
      <c r="AC4537" s="1">
        <v>-10.929600000000001</v>
      </c>
      <c r="AD4537">
        <v>4</v>
      </c>
      <c r="AE4537">
        <v>4</v>
      </c>
      <c r="AF4537" t="s">
        <v>48</v>
      </c>
      <c r="AG4537">
        <v>2017</v>
      </c>
      <c r="AH4537">
        <f>COUNTBLANK(datos[[#This Row],[Row ID]:[Year sales]])</f>
        <v>0</v>
      </c>
    </row>
    <row r="4538" spans="1:34" x14ac:dyDescent="0.3">
      <c r="A4538">
        <v>4537</v>
      </c>
      <c r="B4538" t="s">
        <v>7605</v>
      </c>
      <c r="C4538" s="4">
        <v>42924</v>
      </c>
      <c r="D4538" s="4">
        <v>42928</v>
      </c>
      <c r="E4538" t="s">
        <v>67</v>
      </c>
      <c r="F4538" t="s">
        <v>6064</v>
      </c>
      <c r="G4538" t="s">
        <v>6065</v>
      </c>
      <c r="H4538" t="s">
        <v>122</v>
      </c>
      <c r="I4538" t="s">
        <v>38</v>
      </c>
      <c r="J4538" t="s">
        <v>115</v>
      </c>
      <c r="K4538" t="s">
        <v>116</v>
      </c>
      <c r="L4538">
        <v>98115</v>
      </c>
      <c r="M4538" t="s">
        <v>60</v>
      </c>
      <c r="N4538" t="s">
        <v>1518</v>
      </c>
      <c r="O4538" t="s">
        <v>62</v>
      </c>
      <c r="P4538" t="s">
        <v>94</v>
      </c>
      <c r="Q4538" t="s">
        <v>1519</v>
      </c>
      <c r="R4538" s="1">
        <v>86.376000000000005</v>
      </c>
      <c r="S4538">
        <v>3</v>
      </c>
      <c r="T4538">
        <f t="shared" si="70"/>
        <v>30</v>
      </c>
      <c r="U4538" t="s">
        <v>52</v>
      </c>
      <c r="V4538">
        <v>0.2</v>
      </c>
      <c r="W4538">
        <v>17.275200000000002</v>
      </c>
      <c r="X4538" s="1">
        <v>-17.275200000000002</v>
      </c>
      <c r="Y4538" s="1">
        <v>103.6512</v>
      </c>
      <c r="Z4538" t="s">
        <v>99</v>
      </c>
      <c r="AA4538" s="2">
        <v>30.2316</v>
      </c>
      <c r="AB4538" s="3">
        <v>0.35</v>
      </c>
      <c r="AC4538" s="1">
        <v>-38.869199999999999</v>
      </c>
      <c r="AD4538">
        <v>4</v>
      </c>
      <c r="AE4538">
        <v>4</v>
      </c>
      <c r="AF4538" t="s">
        <v>48</v>
      </c>
      <c r="AG4538">
        <v>2017</v>
      </c>
      <c r="AH4538">
        <f>COUNTBLANK(datos[[#This Row],[Row ID]:[Year sales]])</f>
        <v>0</v>
      </c>
    </row>
    <row r="4539" spans="1:34" x14ac:dyDescent="0.3">
      <c r="A4539">
        <v>4538</v>
      </c>
      <c r="B4539" t="s">
        <v>7605</v>
      </c>
      <c r="C4539" s="4">
        <v>42924</v>
      </c>
      <c r="D4539" s="4">
        <v>42928</v>
      </c>
      <c r="E4539" t="s">
        <v>67</v>
      </c>
      <c r="F4539" t="s">
        <v>6064</v>
      </c>
      <c r="G4539" t="s">
        <v>6065</v>
      </c>
      <c r="H4539" t="s">
        <v>122</v>
      </c>
      <c r="I4539" t="s">
        <v>38</v>
      </c>
      <c r="J4539" t="s">
        <v>115</v>
      </c>
      <c r="K4539" t="s">
        <v>116</v>
      </c>
      <c r="L4539">
        <v>98115</v>
      </c>
      <c r="M4539" t="s">
        <v>60</v>
      </c>
      <c r="N4539" t="s">
        <v>1913</v>
      </c>
      <c r="O4539" t="s">
        <v>62</v>
      </c>
      <c r="P4539" t="s">
        <v>86</v>
      </c>
      <c r="Q4539" t="s">
        <v>1914</v>
      </c>
      <c r="R4539" s="1">
        <v>18.239999999999998</v>
      </c>
      <c r="S4539">
        <v>3</v>
      </c>
      <c r="T4539">
        <f t="shared" si="70"/>
        <v>20</v>
      </c>
      <c r="U4539" t="s">
        <v>52</v>
      </c>
      <c r="V4539">
        <v>0</v>
      </c>
      <c r="W4539">
        <v>0</v>
      </c>
      <c r="X4539" s="1">
        <v>0</v>
      </c>
      <c r="Y4539" s="1">
        <v>18.239999999999998</v>
      </c>
      <c r="Z4539" t="s">
        <v>65</v>
      </c>
      <c r="AA4539" s="2">
        <v>6.2016</v>
      </c>
      <c r="AB4539" s="3">
        <v>0.34</v>
      </c>
      <c r="AC4539" s="1">
        <v>-12.038399999999999</v>
      </c>
      <c r="AD4539">
        <v>4</v>
      </c>
      <c r="AE4539">
        <v>4</v>
      </c>
      <c r="AF4539" t="s">
        <v>48</v>
      </c>
      <c r="AG4539">
        <v>2017</v>
      </c>
      <c r="AH4539">
        <f>COUNTBLANK(datos[[#This Row],[Row ID]:[Year sales]])</f>
        <v>0</v>
      </c>
    </row>
    <row r="4540" spans="1:34" x14ac:dyDescent="0.3">
      <c r="A4540">
        <v>4539</v>
      </c>
      <c r="B4540" t="s">
        <v>7605</v>
      </c>
      <c r="C4540" s="4">
        <v>42924</v>
      </c>
      <c r="D4540" s="4">
        <v>42928</v>
      </c>
      <c r="E4540" t="s">
        <v>67</v>
      </c>
      <c r="F4540" t="s">
        <v>6064</v>
      </c>
      <c r="G4540" t="s">
        <v>6065</v>
      </c>
      <c r="H4540" t="s">
        <v>122</v>
      </c>
      <c r="I4540" t="s">
        <v>38</v>
      </c>
      <c r="J4540" t="s">
        <v>115</v>
      </c>
      <c r="K4540" t="s">
        <v>116</v>
      </c>
      <c r="L4540">
        <v>98115</v>
      </c>
      <c r="M4540" t="s">
        <v>60</v>
      </c>
      <c r="N4540" t="s">
        <v>1390</v>
      </c>
      <c r="O4540" t="s">
        <v>62</v>
      </c>
      <c r="P4540" t="s">
        <v>86</v>
      </c>
      <c r="Q4540" t="s">
        <v>1391</v>
      </c>
      <c r="R4540" s="1">
        <v>13.12</v>
      </c>
      <c r="S4540">
        <v>4</v>
      </c>
      <c r="T4540">
        <f t="shared" si="70"/>
        <v>40</v>
      </c>
      <c r="U4540" t="s">
        <v>52</v>
      </c>
      <c r="V4540">
        <v>0</v>
      </c>
      <c r="W4540">
        <v>0</v>
      </c>
      <c r="X4540" s="1">
        <v>0</v>
      </c>
      <c r="Y4540" s="1">
        <v>13.12</v>
      </c>
      <c r="Z4540" t="s">
        <v>65</v>
      </c>
      <c r="AA4540" s="2">
        <v>4.3296000000000001</v>
      </c>
      <c r="AB4540" s="3">
        <v>0.33</v>
      </c>
      <c r="AC4540" s="1">
        <v>-8.7904</v>
      </c>
      <c r="AD4540">
        <v>4</v>
      </c>
      <c r="AE4540">
        <v>4</v>
      </c>
      <c r="AF4540" t="s">
        <v>48</v>
      </c>
      <c r="AG4540">
        <v>2017</v>
      </c>
      <c r="AH4540">
        <f>COUNTBLANK(datos[[#This Row],[Row ID]:[Year sales]])</f>
        <v>0</v>
      </c>
    </row>
    <row r="4541" spans="1:34" x14ac:dyDescent="0.3">
      <c r="A4541">
        <v>4540</v>
      </c>
      <c r="B4541" t="s">
        <v>7606</v>
      </c>
      <c r="C4541" s="4">
        <v>42062</v>
      </c>
      <c r="D4541" s="4">
        <v>42065</v>
      </c>
      <c r="E4541" t="s">
        <v>67</v>
      </c>
      <c r="F4541" t="s">
        <v>240</v>
      </c>
      <c r="G4541" t="s">
        <v>241</v>
      </c>
      <c r="H4541" t="s">
        <v>57</v>
      </c>
      <c r="I4541" t="s">
        <v>38</v>
      </c>
      <c r="J4541" t="s">
        <v>3605</v>
      </c>
      <c r="K4541" t="s">
        <v>1422</v>
      </c>
      <c r="L4541">
        <v>2908</v>
      </c>
      <c r="M4541" t="s">
        <v>168</v>
      </c>
      <c r="N4541" t="s">
        <v>2001</v>
      </c>
      <c r="O4541" t="s">
        <v>90</v>
      </c>
      <c r="P4541" t="s">
        <v>91</v>
      </c>
      <c r="Q4541" t="s">
        <v>2002</v>
      </c>
      <c r="R4541" s="1">
        <v>105.98</v>
      </c>
      <c r="S4541">
        <v>2</v>
      </c>
      <c r="T4541">
        <f t="shared" si="70"/>
        <v>9</v>
      </c>
      <c r="U4541" t="s">
        <v>46</v>
      </c>
      <c r="V4541">
        <v>0</v>
      </c>
      <c r="W4541">
        <v>0</v>
      </c>
      <c r="X4541" s="1">
        <v>0</v>
      </c>
      <c r="Y4541" s="1">
        <v>105.98</v>
      </c>
      <c r="Z4541" t="s">
        <v>99</v>
      </c>
      <c r="AA4541" s="2">
        <v>1.0598000000000001</v>
      </c>
      <c r="AB4541" s="3">
        <v>0.01</v>
      </c>
      <c r="AC4541" s="1">
        <v>-104.92019999999999</v>
      </c>
      <c r="AD4541">
        <v>3</v>
      </c>
      <c r="AE4541">
        <v>3</v>
      </c>
      <c r="AF4541" t="s">
        <v>48</v>
      </c>
      <c r="AG4541">
        <v>2015</v>
      </c>
      <c r="AH4541">
        <f>COUNTBLANK(datos[[#This Row],[Row ID]:[Year sales]])</f>
        <v>0</v>
      </c>
    </row>
    <row r="4542" spans="1:34" x14ac:dyDescent="0.3">
      <c r="A4542">
        <v>4541</v>
      </c>
      <c r="B4542" t="s">
        <v>7606</v>
      </c>
      <c r="C4542" s="4">
        <v>42062</v>
      </c>
      <c r="D4542" s="4">
        <v>42065</v>
      </c>
      <c r="E4542" t="s">
        <v>67</v>
      </c>
      <c r="F4542" t="s">
        <v>240</v>
      </c>
      <c r="G4542" t="s">
        <v>241</v>
      </c>
      <c r="H4542" t="s">
        <v>57</v>
      </c>
      <c r="I4542" t="s">
        <v>38</v>
      </c>
      <c r="J4542" t="s">
        <v>3605</v>
      </c>
      <c r="K4542" t="s">
        <v>1422</v>
      </c>
      <c r="L4542">
        <v>2908</v>
      </c>
      <c r="M4542" t="s">
        <v>168</v>
      </c>
      <c r="N4542" t="s">
        <v>6590</v>
      </c>
      <c r="O4542" t="s">
        <v>43</v>
      </c>
      <c r="P4542" t="s">
        <v>73</v>
      </c>
      <c r="Q4542" t="s">
        <v>6591</v>
      </c>
      <c r="R4542" s="1">
        <v>493.92</v>
      </c>
      <c r="S4542">
        <v>7</v>
      </c>
      <c r="T4542">
        <f t="shared" si="70"/>
        <v>16</v>
      </c>
      <c r="U4542" t="s">
        <v>75</v>
      </c>
      <c r="V4542">
        <v>0.3</v>
      </c>
      <c r="W4542">
        <v>148.17599999999999</v>
      </c>
      <c r="X4542" s="1">
        <v>-148.17599999999999</v>
      </c>
      <c r="Y4542" s="1">
        <v>642.096</v>
      </c>
      <c r="Z4542" t="s">
        <v>53</v>
      </c>
      <c r="AA4542" s="2">
        <v>-28.224</v>
      </c>
      <c r="AB4542" s="3">
        <v>-5.7142857142857141E-2</v>
      </c>
      <c r="AC4542" s="1">
        <v>-373.96800000000002</v>
      </c>
      <c r="AD4542">
        <v>3</v>
      </c>
      <c r="AE4542">
        <v>3</v>
      </c>
      <c r="AF4542" t="s">
        <v>48</v>
      </c>
      <c r="AG4542">
        <v>2015</v>
      </c>
      <c r="AH4542">
        <f>COUNTBLANK(datos[[#This Row],[Row ID]:[Year sales]])</f>
        <v>0</v>
      </c>
    </row>
    <row r="4543" spans="1:34" x14ac:dyDescent="0.3">
      <c r="A4543">
        <v>4542</v>
      </c>
      <c r="B4543" t="s">
        <v>7607</v>
      </c>
      <c r="C4543" s="4">
        <v>42902</v>
      </c>
      <c r="D4543" s="4">
        <v>42907</v>
      </c>
      <c r="E4543" t="s">
        <v>67</v>
      </c>
      <c r="F4543" t="s">
        <v>1313</v>
      </c>
      <c r="G4543" t="s">
        <v>1314</v>
      </c>
      <c r="H4543" t="s">
        <v>57</v>
      </c>
      <c r="I4543" t="s">
        <v>38</v>
      </c>
      <c r="J4543" t="s">
        <v>323</v>
      </c>
      <c r="K4543" t="s">
        <v>231</v>
      </c>
      <c r="L4543">
        <v>60653</v>
      </c>
      <c r="M4543" t="s">
        <v>125</v>
      </c>
      <c r="N4543" t="s">
        <v>128</v>
      </c>
      <c r="O4543" t="s">
        <v>62</v>
      </c>
      <c r="P4543" t="s">
        <v>94</v>
      </c>
      <c r="Q4543" t="s">
        <v>129</v>
      </c>
      <c r="R4543" s="1">
        <v>5.9359999999999999</v>
      </c>
      <c r="S4543">
        <v>7</v>
      </c>
      <c r="T4543">
        <f t="shared" si="70"/>
        <v>39</v>
      </c>
      <c r="U4543" t="s">
        <v>75</v>
      </c>
      <c r="V4543">
        <v>0.8</v>
      </c>
      <c r="W4543">
        <v>4.7488000000000001</v>
      </c>
      <c r="X4543" s="1">
        <v>-4.7488000000000001</v>
      </c>
      <c r="Y4543" s="1">
        <v>10.684799999999999</v>
      </c>
      <c r="Z4543" t="s">
        <v>65</v>
      </c>
      <c r="AA4543" s="2">
        <v>-8.9039999999999999</v>
      </c>
      <c r="AB4543" s="3">
        <v>-1.5</v>
      </c>
      <c r="AC4543" s="1">
        <v>-10.091200000000001</v>
      </c>
      <c r="AD4543">
        <v>5</v>
      </c>
      <c r="AE4543">
        <v>5</v>
      </c>
      <c r="AF4543" t="s">
        <v>48</v>
      </c>
      <c r="AG4543">
        <v>2017</v>
      </c>
      <c r="AH4543">
        <f>COUNTBLANK(datos[[#This Row],[Row ID]:[Year sales]])</f>
        <v>0</v>
      </c>
    </row>
    <row r="4544" spans="1:34" x14ac:dyDescent="0.3">
      <c r="A4544">
        <v>4543</v>
      </c>
      <c r="B4544" t="s">
        <v>7608</v>
      </c>
      <c r="C4544" s="4">
        <v>42824</v>
      </c>
      <c r="D4544" s="4">
        <v>42825</v>
      </c>
      <c r="E4544" t="s">
        <v>208</v>
      </c>
      <c r="F4544" t="s">
        <v>7609</v>
      </c>
      <c r="G4544" t="s">
        <v>7610</v>
      </c>
      <c r="H4544" t="s">
        <v>37</v>
      </c>
      <c r="I4544" t="s">
        <v>38</v>
      </c>
      <c r="J4544" t="s">
        <v>4875</v>
      </c>
      <c r="K4544" t="s">
        <v>670</v>
      </c>
      <c r="L4544">
        <v>73120</v>
      </c>
      <c r="M4544" t="s">
        <v>125</v>
      </c>
      <c r="N4544" t="s">
        <v>7611</v>
      </c>
      <c r="O4544" t="s">
        <v>62</v>
      </c>
      <c r="P4544" t="s">
        <v>193</v>
      </c>
      <c r="Q4544" t="s">
        <v>7612</v>
      </c>
      <c r="R4544" s="1">
        <v>325.86</v>
      </c>
      <c r="S4544">
        <v>2</v>
      </c>
      <c r="T4544">
        <f t="shared" si="70"/>
        <v>2</v>
      </c>
      <c r="U4544" t="s">
        <v>46</v>
      </c>
      <c r="V4544">
        <v>0</v>
      </c>
      <c r="W4544">
        <v>0</v>
      </c>
      <c r="X4544" s="1">
        <v>0</v>
      </c>
      <c r="Y4544" s="1">
        <v>325.86</v>
      </c>
      <c r="Z4544" t="s">
        <v>47</v>
      </c>
      <c r="AA4544" s="2">
        <v>149.8956</v>
      </c>
      <c r="AB4544" s="3">
        <v>0.45999999999999996</v>
      </c>
      <c r="AC4544" s="1">
        <v>-175.96440000000001</v>
      </c>
      <c r="AD4544">
        <v>1</v>
      </c>
      <c r="AE4544">
        <v>1</v>
      </c>
      <c r="AF4544" t="s">
        <v>48</v>
      </c>
      <c r="AG4544">
        <v>2017</v>
      </c>
      <c r="AH4544">
        <f>COUNTBLANK(datos[[#This Row],[Row ID]:[Year sales]])</f>
        <v>0</v>
      </c>
    </row>
    <row r="4545" spans="1:34" x14ac:dyDescent="0.3">
      <c r="A4545">
        <v>4544</v>
      </c>
      <c r="B4545" t="s">
        <v>7613</v>
      </c>
      <c r="C4545" s="4">
        <v>42197</v>
      </c>
      <c r="D4545" s="4">
        <v>42202</v>
      </c>
      <c r="E4545" t="s">
        <v>34</v>
      </c>
      <c r="F4545" t="s">
        <v>1839</v>
      </c>
      <c r="G4545" t="s">
        <v>1840</v>
      </c>
      <c r="H4545" t="s">
        <v>37</v>
      </c>
      <c r="I4545" t="s">
        <v>38</v>
      </c>
      <c r="J4545" t="s">
        <v>323</v>
      </c>
      <c r="K4545" t="s">
        <v>231</v>
      </c>
      <c r="L4545">
        <v>60610</v>
      </c>
      <c r="M4545" t="s">
        <v>125</v>
      </c>
      <c r="N4545" t="s">
        <v>914</v>
      </c>
      <c r="O4545" t="s">
        <v>43</v>
      </c>
      <c r="P4545" t="s">
        <v>50</v>
      </c>
      <c r="Q4545" t="s">
        <v>915</v>
      </c>
      <c r="R4545" s="1">
        <v>383.60700000000003</v>
      </c>
      <c r="S4545">
        <v>9</v>
      </c>
      <c r="T4545">
        <f t="shared" si="70"/>
        <v>44</v>
      </c>
      <c r="U4545" t="s">
        <v>75</v>
      </c>
      <c r="V4545">
        <v>0.3</v>
      </c>
      <c r="W4545">
        <v>115.08210000000001</v>
      </c>
      <c r="X4545" s="1">
        <v>-115.0821</v>
      </c>
      <c r="Y4545" s="1">
        <v>498.68910000000005</v>
      </c>
      <c r="Z4545" t="s">
        <v>47</v>
      </c>
      <c r="AA4545" s="2">
        <v>-5.4801000000000002</v>
      </c>
      <c r="AB4545" s="3">
        <v>-1.4285714285714285E-2</v>
      </c>
      <c r="AC4545" s="1">
        <v>-274.005</v>
      </c>
      <c r="AD4545">
        <v>5</v>
      </c>
      <c r="AE4545">
        <v>5</v>
      </c>
      <c r="AF4545" t="s">
        <v>48</v>
      </c>
      <c r="AG4545">
        <v>2015</v>
      </c>
      <c r="AH4545">
        <f>COUNTBLANK(datos[[#This Row],[Row ID]:[Year sales]])</f>
        <v>0</v>
      </c>
    </row>
    <row r="4546" spans="1:34" x14ac:dyDescent="0.3">
      <c r="A4546">
        <v>4545</v>
      </c>
      <c r="B4546" t="s">
        <v>7613</v>
      </c>
      <c r="C4546" s="4">
        <v>42197</v>
      </c>
      <c r="D4546" s="4">
        <v>42202</v>
      </c>
      <c r="E4546" t="s">
        <v>34</v>
      </c>
      <c r="F4546" t="s">
        <v>1839</v>
      </c>
      <c r="G4546" t="s">
        <v>1840</v>
      </c>
      <c r="H4546" t="s">
        <v>37</v>
      </c>
      <c r="I4546" t="s">
        <v>38</v>
      </c>
      <c r="J4546" t="s">
        <v>323</v>
      </c>
      <c r="K4546" t="s">
        <v>231</v>
      </c>
      <c r="L4546">
        <v>60610</v>
      </c>
      <c r="M4546" t="s">
        <v>125</v>
      </c>
      <c r="N4546" t="s">
        <v>3590</v>
      </c>
      <c r="O4546" t="s">
        <v>90</v>
      </c>
      <c r="P4546" t="s">
        <v>91</v>
      </c>
      <c r="Q4546" t="s">
        <v>3591</v>
      </c>
      <c r="R4546" s="1">
        <v>148.47999999999999</v>
      </c>
      <c r="S4546">
        <v>2</v>
      </c>
      <c r="T4546">
        <f t="shared" ref="T4546:T4609" si="71">SUMIF(Q:Q, Q4546, S:S)</f>
        <v>46</v>
      </c>
      <c r="U4546" t="s">
        <v>46</v>
      </c>
      <c r="V4546">
        <v>0.2</v>
      </c>
      <c r="W4546">
        <v>29.695999999999998</v>
      </c>
      <c r="X4546" s="1">
        <v>-29.696000000000002</v>
      </c>
      <c r="Y4546" s="1">
        <v>178.17599999999999</v>
      </c>
      <c r="Z4546" t="s">
        <v>99</v>
      </c>
      <c r="AA4546" s="2">
        <v>16.704000000000001</v>
      </c>
      <c r="AB4546" s="3">
        <v>0.11250000000000002</v>
      </c>
      <c r="AC4546" s="1">
        <v>-102.08</v>
      </c>
      <c r="AD4546">
        <v>5</v>
      </c>
      <c r="AE4546">
        <v>5</v>
      </c>
      <c r="AF4546" t="s">
        <v>48</v>
      </c>
      <c r="AG4546">
        <v>2015</v>
      </c>
      <c r="AH4546">
        <f>COUNTBLANK(datos[[#This Row],[Row ID]:[Year sales]])</f>
        <v>0</v>
      </c>
    </row>
    <row r="4547" spans="1:34" x14ac:dyDescent="0.3">
      <c r="A4547">
        <v>4546</v>
      </c>
      <c r="B4547" t="s">
        <v>7613</v>
      </c>
      <c r="C4547" s="4">
        <v>42197</v>
      </c>
      <c r="D4547" s="4">
        <v>42202</v>
      </c>
      <c r="E4547" t="s">
        <v>34</v>
      </c>
      <c r="F4547" t="s">
        <v>1839</v>
      </c>
      <c r="G4547" t="s">
        <v>1840</v>
      </c>
      <c r="H4547" t="s">
        <v>37</v>
      </c>
      <c r="I4547" t="s">
        <v>38</v>
      </c>
      <c r="J4547" t="s">
        <v>323</v>
      </c>
      <c r="K4547" t="s">
        <v>231</v>
      </c>
      <c r="L4547">
        <v>60610</v>
      </c>
      <c r="M4547" t="s">
        <v>125</v>
      </c>
      <c r="N4547" t="s">
        <v>6329</v>
      </c>
      <c r="O4547" t="s">
        <v>90</v>
      </c>
      <c r="P4547" t="s">
        <v>91</v>
      </c>
      <c r="Q4547" t="s">
        <v>6330</v>
      </c>
      <c r="R4547" s="1">
        <v>537.54399999999998</v>
      </c>
      <c r="S4547">
        <v>7</v>
      </c>
      <c r="T4547">
        <f t="shared" si="71"/>
        <v>32</v>
      </c>
      <c r="U4547" t="s">
        <v>75</v>
      </c>
      <c r="V4547">
        <v>0.2</v>
      </c>
      <c r="W4547">
        <v>107.50880000000001</v>
      </c>
      <c r="X4547" s="1">
        <v>-107.50879999999999</v>
      </c>
      <c r="Y4547" s="1">
        <v>645.05279999999993</v>
      </c>
      <c r="Z4547" t="s">
        <v>53</v>
      </c>
      <c r="AA4547" s="2">
        <v>53.754399999999997</v>
      </c>
      <c r="AB4547" s="3">
        <v>9.9999999999999992E-2</v>
      </c>
      <c r="AC4547" s="1">
        <v>-376.2808</v>
      </c>
      <c r="AD4547">
        <v>5</v>
      </c>
      <c r="AE4547">
        <v>5</v>
      </c>
      <c r="AF4547" t="s">
        <v>48</v>
      </c>
      <c r="AG4547">
        <v>2015</v>
      </c>
      <c r="AH4547">
        <f>COUNTBLANK(datos[[#This Row],[Row ID]:[Year sales]])</f>
        <v>0</v>
      </c>
    </row>
    <row r="4548" spans="1:34" x14ac:dyDescent="0.3">
      <c r="A4548">
        <v>4547</v>
      </c>
      <c r="B4548" t="s">
        <v>7613</v>
      </c>
      <c r="C4548" s="4">
        <v>42197</v>
      </c>
      <c r="D4548" s="4">
        <v>42202</v>
      </c>
      <c r="E4548" t="s">
        <v>34</v>
      </c>
      <c r="F4548" t="s">
        <v>1839</v>
      </c>
      <c r="G4548" t="s">
        <v>1840</v>
      </c>
      <c r="H4548" t="s">
        <v>37</v>
      </c>
      <c r="I4548" t="s">
        <v>38</v>
      </c>
      <c r="J4548" t="s">
        <v>323</v>
      </c>
      <c r="K4548" t="s">
        <v>231</v>
      </c>
      <c r="L4548">
        <v>60610</v>
      </c>
      <c r="M4548" t="s">
        <v>125</v>
      </c>
      <c r="N4548" t="s">
        <v>1245</v>
      </c>
      <c r="O4548" t="s">
        <v>62</v>
      </c>
      <c r="P4548" t="s">
        <v>94</v>
      </c>
      <c r="Q4548" t="s">
        <v>1246</v>
      </c>
      <c r="R4548" s="1">
        <v>1.9279999999999999</v>
      </c>
      <c r="S4548">
        <v>2</v>
      </c>
      <c r="T4548">
        <f t="shared" si="71"/>
        <v>23</v>
      </c>
      <c r="U4548" t="s">
        <v>46</v>
      </c>
      <c r="V4548">
        <v>0.8</v>
      </c>
      <c r="W4548">
        <v>1.5424</v>
      </c>
      <c r="X4548" s="1">
        <v>-1.5424</v>
      </c>
      <c r="Y4548" s="1">
        <v>3.4703999999999997</v>
      </c>
      <c r="Z4548" t="s">
        <v>65</v>
      </c>
      <c r="AA4548" s="2">
        <v>-2.9883999999999999</v>
      </c>
      <c r="AB4548" s="3">
        <v>-1.55</v>
      </c>
      <c r="AC4548" s="1">
        <v>-3.3740000000000001</v>
      </c>
      <c r="AD4548">
        <v>5</v>
      </c>
      <c r="AE4548">
        <v>5</v>
      </c>
      <c r="AF4548" t="s">
        <v>48</v>
      </c>
      <c r="AG4548">
        <v>2015</v>
      </c>
      <c r="AH4548">
        <f>COUNTBLANK(datos[[#This Row],[Row ID]:[Year sales]])</f>
        <v>0</v>
      </c>
    </row>
    <row r="4549" spans="1:34" x14ac:dyDescent="0.3">
      <c r="A4549">
        <v>4548</v>
      </c>
      <c r="B4549" t="s">
        <v>7613</v>
      </c>
      <c r="C4549" s="4">
        <v>42197</v>
      </c>
      <c r="D4549" s="4">
        <v>42202</v>
      </c>
      <c r="E4549" t="s">
        <v>34</v>
      </c>
      <c r="F4549" t="s">
        <v>1839</v>
      </c>
      <c r="G4549" t="s">
        <v>1840</v>
      </c>
      <c r="H4549" t="s">
        <v>37</v>
      </c>
      <c r="I4549" t="s">
        <v>38</v>
      </c>
      <c r="J4549" t="s">
        <v>323</v>
      </c>
      <c r="K4549" t="s">
        <v>231</v>
      </c>
      <c r="L4549">
        <v>60610</v>
      </c>
      <c r="M4549" t="s">
        <v>125</v>
      </c>
      <c r="N4549" t="s">
        <v>2560</v>
      </c>
      <c r="O4549" t="s">
        <v>62</v>
      </c>
      <c r="P4549" t="s">
        <v>86</v>
      </c>
      <c r="Q4549" t="s">
        <v>2561</v>
      </c>
      <c r="R4549" s="1">
        <v>6.9119999999999999</v>
      </c>
      <c r="S4549">
        <v>3</v>
      </c>
      <c r="T4549">
        <f t="shared" si="71"/>
        <v>17</v>
      </c>
      <c r="U4549" t="s">
        <v>52</v>
      </c>
      <c r="V4549">
        <v>0.2</v>
      </c>
      <c r="W4549">
        <v>1.3824000000000001</v>
      </c>
      <c r="X4549" s="1">
        <v>-1.3824000000000001</v>
      </c>
      <c r="Y4549" s="1">
        <v>8.2943999999999996</v>
      </c>
      <c r="Z4549" t="s">
        <v>65</v>
      </c>
      <c r="AA4549" s="2">
        <v>0.69120000000000004</v>
      </c>
      <c r="AB4549" s="3">
        <v>0.1</v>
      </c>
      <c r="AC4549" s="1">
        <v>-4.8384</v>
      </c>
      <c r="AD4549">
        <v>5</v>
      </c>
      <c r="AE4549">
        <v>5</v>
      </c>
      <c r="AF4549" t="s">
        <v>48</v>
      </c>
      <c r="AG4549">
        <v>2015</v>
      </c>
      <c r="AH4549">
        <f>COUNTBLANK(datos[[#This Row],[Row ID]:[Year sales]])</f>
        <v>0</v>
      </c>
    </row>
    <row r="4550" spans="1:34" x14ac:dyDescent="0.3">
      <c r="A4550">
        <v>4549</v>
      </c>
      <c r="B4550" t="s">
        <v>7613</v>
      </c>
      <c r="C4550" s="4">
        <v>42197</v>
      </c>
      <c r="D4550" s="4">
        <v>42202</v>
      </c>
      <c r="E4550" t="s">
        <v>34</v>
      </c>
      <c r="F4550" t="s">
        <v>1839</v>
      </c>
      <c r="G4550" t="s">
        <v>1840</v>
      </c>
      <c r="H4550" t="s">
        <v>37</v>
      </c>
      <c r="I4550" t="s">
        <v>38</v>
      </c>
      <c r="J4550" t="s">
        <v>323</v>
      </c>
      <c r="K4550" t="s">
        <v>231</v>
      </c>
      <c r="L4550">
        <v>60610</v>
      </c>
      <c r="M4550" t="s">
        <v>125</v>
      </c>
      <c r="N4550" t="s">
        <v>1122</v>
      </c>
      <c r="O4550" t="s">
        <v>43</v>
      </c>
      <c r="P4550" t="s">
        <v>83</v>
      </c>
      <c r="Q4550" t="s">
        <v>1123</v>
      </c>
      <c r="R4550" s="1">
        <v>7.76</v>
      </c>
      <c r="S4550">
        <v>1</v>
      </c>
      <c r="T4550">
        <f t="shared" si="71"/>
        <v>24</v>
      </c>
      <c r="U4550" t="s">
        <v>46</v>
      </c>
      <c r="V4550">
        <v>0.6</v>
      </c>
      <c r="W4550">
        <v>4.6559999999999997</v>
      </c>
      <c r="X4550" s="1">
        <v>-4.6559999999999997</v>
      </c>
      <c r="Y4550" s="1">
        <v>12.416</v>
      </c>
      <c r="Z4550" t="s">
        <v>65</v>
      </c>
      <c r="AA4550" s="2">
        <v>-2.1339999999999999</v>
      </c>
      <c r="AB4550" s="3">
        <v>-0.27499999999999997</v>
      </c>
      <c r="AC4550" s="1">
        <v>-5.2380000000000004</v>
      </c>
      <c r="AD4550">
        <v>5</v>
      </c>
      <c r="AE4550">
        <v>5</v>
      </c>
      <c r="AF4550" t="s">
        <v>48</v>
      </c>
      <c r="AG4550">
        <v>2015</v>
      </c>
      <c r="AH4550">
        <f>COUNTBLANK(datos[[#This Row],[Row ID]:[Year sales]])</f>
        <v>0</v>
      </c>
    </row>
    <row r="4551" spans="1:34" x14ac:dyDescent="0.3">
      <c r="A4551">
        <v>4550</v>
      </c>
      <c r="B4551" t="s">
        <v>7613</v>
      </c>
      <c r="C4551" s="4">
        <v>42197</v>
      </c>
      <c r="D4551" s="4">
        <v>42202</v>
      </c>
      <c r="E4551" t="s">
        <v>34</v>
      </c>
      <c r="F4551" t="s">
        <v>1839</v>
      </c>
      <c r="G4551" t="s">
        <v>1840</v>
      </c>
      <c r="H4551" t="s">
        <v>37</v>
      </c>
      <c r="I4551" t="s">
        <v>38</v>
      </c>
      <c r="J4551" t="s">
        <v>323</v>
      </c>
      <c r="K4551" t="s">
        <v>231</v>
      </c>
      <c r="L4551">
        <v>60610</v>
      </c>
      <c r="M4551" t="s">
        <v>125</v>
      </c>
      <c r="N4551" t="s">
        <v>2030</v>
      </c>
      <c r="O4551" t="s">
        <v>90</v>
      </c>
      <c r="P4551" t="s">
        <v>91</v>
      </c>
      <c r="Q4551" t="s">
        <v>2031</v>
      </c>
      <c r="R4551" s="1">
        <v>659.16800000000001</v>
      </c>
      <c r="S4551">
        <v>4</v>
      </c>
      <c r="T4551">
        <f t="shared" si="71"/>
        <v>11</v>
      </c>
      <c r="U4551" t="s">
        <v>52</v>
      </c>
      <c r="V4551">
        <v>0.2</v>
      </c>
      <c r="W4551">
        <v>131.83360000000002</v>
      </c>
      <c r="X4551" s="1">
        <v>-131.83359999999999</v>
      </c>
      <c r="Y4551" s="1">
        <v>791.00160000000005</v>
      </c>
      <c r="Z4551" t="s">
        <v>53</v>
      </c>
      <c r="AA4551" s="2">
        <v>49.437600000000003</v>
      </c>
      <c r="AB4551" s="3">
        <v>7.5000000000000011E-2</v>
      </c>
      <c r="AC4551" s="1">
        <v>-477.89679999999998</v>
      </c>
      <c r="AD4551">
        <v>5</v>
      </c>
      <c r="AE4551">
        <v>5</v>
      </c>
      <c r="AF4551" t="s">
        <v>48</v>
      </c>
      <c r="AG4551">
        <v>2015</v>
      </c>
      <c r="AH4551">
        <f>COUNTBLANK(datos[[#This Row],[Row ID]:[Year sales]])</f>
        <v>0</v>
      </c>
    </row>
    <row r="4552" spans="1:34" x14ac:dyDescent="0.3">
      <c r="A4552">
        <v>4551</v>
      </c>
      <c r="B4552" t="s">
        <v>7614</v>
      </c>
      <c r="C4552" s="4">
        <v>42855</v>
      </c>
      <c r="D4552" s="4">
        <v>42857</v>
      </c>
      <c r="E4552" t="s">
        <v>208</v>
      </c>
      <c r="F4552" t="s">
        <v>3264</v>
      </c>
      <c r="G4552" t="s">
        <v>3265</v>
      </c>
      <c r="H4552" t="s">
        <v>37</v>
      </c>
      <c r="I4552" t="s">
        <v>38</v>
      </c>
      <c r="J4552" t="s">
        <v>1315</v>
      </c>
      <c r="K4552" t="s">
        <v>769</v>
      </c>
      <c r="L4552">
        <v>6040</v>
      </c>
      <c r="M4552" t="s">
        <v>168</v>
      </c>
      <c r="N4552" t="s">
        <v>7615</v>
      </c>
      <c r="O4552" t="s">
        <v>62</v>
      </c>
      <c r="P4552" t="s">
        <v>63</v>
      </c>
      <c r="Q4552" t="s">
        <v>7616</v>
      </c>
      <c r="R4552" s="1">
        <v>5.76</v>
      </c>
      <c r="S4552">
        <v>2</v>
      </c>
      <c r="T4552">
        <f t="shared" si="71"/>
        <v>2</v>
      </c>
      <c r="U4552" t="s">
        <v>46</v>
      </c>
      <c r="V4552">
        <v>0</v>
      </c>
      <c r="W4552">
        <v>0</v>
      </c>
      <c r="X4552" s="1">
        <v>0</v>
      </c>
      <c r="Y4552" s="1">
        <v>5.76</v>
      </c>
      <c r="Z4552" t="s">
        <v>65</v>
      </c>
      <c r="AA4552" s="2">
        <v>2.8224</v>
      </c>
      <c r="AB4552" s="3">
        <v>0.49000000000000005</v>
      </c>
      <c r="AC4552" s="1">
        <v>-2.9376000000000002</v>
      </c>
      <c r="AD4552">
        <v>2</v>
      </c>
      <c r="AE4552">
        <v>2</v>
      </c>
      <c r="AF4552" t="s">
        <v>48</v>
      </c>
      <c r="AG4552">
        <v>2017</v>
      </c>
      <c r="AH4552">
        <f>COUNTBLANK(datos[[#This Row],[Row ID]:[Year sales]])</f>
        <v>0</v>
      </c>
    </row>
    <row r="4553" spans="1:34" x14ac:dyDescent="0.3">
      <c r="A4553">
        <v>4552</v>
      </c>
      <c r="B4553" t="s">
        <v>7617</v>
      </c>
      <c r="C4553" s="4">
        <v>41833</v>
      </c>
      <c r="D4553" s="4">
        <v>41837</v>
      </c>
      <c r="E4553" t="s">
        <v>67</v>
      </c>
      <c r="F4553" t="s">
        <v>1199</v>
      </c>
      <c r="G4553" t="s">
        <v>1200</v>
      </c>
      <c r="H4553" t="s">
        <v>57</v>
      </c>
      <c r="I4553" t="s">
        <v>38</v>
      </c>
      <c r="J4553" t="s">
        <v>58</v>
      </c>
      <c r="K4553" t="s">
        <v>59</v>
      </c>
      <c r="L4553">
        <v>90049</v>
      </c>
      <c r="M4553" t="s">
        <v>60</v>
      </c>
      <c r="N4553" t="s">
        <v>4885</v>
      </c>
      <c r="O4553" t="s">
        <v>43</v>
      </c>
      <c r="P4553" t="s">
        <v>73</v>
      </c>
      <c r="Q4553" t="s">
        <v>4886</v>
      </c>
      <c r="R4553" s="1">
        <v>351.21600000000001</v>
      </c>
      <c r="S4553">
        <v>3</v>
      </c>
      <c r="T4553">
        <f t="shared" si="71"/>
        <v>19</v>
      </c>
      <c r="U4553" t="s">
        <v>52</v>
      </c>
      <c r="V4553">
        <v>0.2</v>
      </c>
      <c r="W4553">
        <v>70.243200000000002</v>
      </c>
      <c r="X4553" s="1">
        <v>-70.243200000000002</v>
      </c>
      <c r="Y4553" s="1">
        <v>421.45920000000001</v>
      </c>
      <c r="Z4553" t="s">
        <v>47</v>
      </c>
      <c r="AA4553" s="2">
        <v>4.3902000000000001</v>
      </c>
      <c r="AB4553" s="3">
        <v>1.2500000000000001E-2</v>
      </c>
      <c r="AC4553" s="1">
        <v>-276.58260000000001</v>
      </c>
      <c r="AD4553">
        <v>4</v>
      </c>
      <c r="AE4553">
        <v>4</v>
      </c>
      <c r="AF4553" t="s">
        <v>48</v>
      </c>
      <c r="AG4553">
        <v>2014</v>
      </c>
      <c r="AH4553">
        <f>COUNTBLANK(datos[[#This Row],[Row ID]:[Year sales]])</f>
        <v>0</v>
      </c>
    </row>
    <row r="4554" spans="1:34" x14ac:dyDescent="0.3">
      <c r="A4554">
        <v>4553</v>
      </c>
      <c r="B4554" t="s">
        <v>7618</v>
      </c>
      <c r="C4554" s="4">
        <v>42000</v>
      </c>
      <c r="D4554" s="4">
        <v>42006</v>
      </c>
      <c r="E4554" t="s">
        <v>67</v>
      </c>
      <c r="F4554" t="s">
        <v>1937</v>
      </c>
      <c r="G4554" t="s">
        <v>1938</v>
      </c>
      <c r="H4554" t="s">
        <v>37</v>
      </c>
      <c r="I4554" t="s">
        <v>38</v>
      </c>
      <c r="J4554" t="s">
        <v>147</v>
      </c>
      <c r="K4554" t="s">
        <v>59</v>
      </c>
      <c r="L4554">
        <v>94122</v>
      </c>
      <c r="M4554" t="s">
        <v>60</v>
      </c>
      <c r="N4554" t="s">
        <v>1485</v>
      </c>
      <c r="O4554" t="s">
        <v>43</v>
      </c>
      <c r="P4554" t="s">
        <v>50</v>
      </c>
      <c r="Q4554" t="s">
        <v>1486</v>
      </c>
      <c r="R4554" s="1">
        <v>230.28</v>
      </c>
      <c r="S4554">
        <v>3</v>
      </c>
      <c r="T4554">
        <f t="shared" si="71"/>
        <v>24</v>
      </c>
      <c r="U4554" t="s">
        <v>52</v>
      </c>
      <c r="V4554">
        <v>0.2</v>
      </c>
      <c r="W4554">
        <v>46.056000000000004</v>
      </c>
      <c r="X4554" s="1">
        <v>-46.055999999999997</v>
      </c>
      <c r="Y4554" s="1">
        <v>276.33600000000001</v>
      </c>
      <c r="Z4554" t="s">
        <v>47</v>
      </c>
      <c r="AA4554" s="2">
        <v>23.027999999999999</v>
      </c>
      <c r="AB4554" s="3">
        <v>9.9999999999999992E-2</v>
      </c>
      <c r="AC4554" s="1">
        <v>-161.196</v>
      </c>
      <c r="AD4554">
        <v>6</v>
      </c>
      <c r="AE4554">
        <v>6</v>
      </c>
      <c r="AF4554" t="s">
        <v>48</v>
      </c>
      <c r="AG4554">
        <v>2014</v>
      </c>
      <c r="AH4554">
        <f>COUNTBLANK(datos[[#This Row],[Row ID]:[Year sales]])</f>
        <v>0</v>
      </c>
    </row>
    <row r="4555" spans="1:34" x14ac:dyDescent="0.3">
      <c r="A4555">
        <v>4554</v>
      </c>
      <c r="B4555" t="s">
        <v>7618</v>
      </c>
      <c r="C4555" s="4">
        <v>42000</v>
      </c>
      <c r="D4555" s="4">
        <v>42006</v>
      </c>
      <c r="E4555" t="s">
        <v>67</v>
      </c>
      <c r="F4555" t="s">
        <v>1937</v>
      </c>
      <c r="G4555" t="s">
        <v>1938</v>
      </c>
      <c r="H4555" t="s">
        <v>37</v>
      </c>
      <c r="I4555" t="s">
        <v>38</v>
      </c>
      <c r="J4555" t="s">
        <v>147</v>
      </c>
      <c r="K4555" t="s">
        <v>59</v>
      </c>
      <c r="L4555">
        <v>94122</v>
      </c>
      <c r="M4555" t="s">
        <v>60</v>
      </c>
      <c r="N4555" t="s">
        <v>2482</v>
      </c>
      <c r="O4555" t="s">
        <v>62</v>
      </c>
      <c r="P4555" t="s">
        <v>110</v>
      </c>
      <c r="Q4555" t="s">
        <v>2483</v>
      </c>
      <c r="R4555" s="1">
        <v>12.84</v>
      </c>
      <c r="S4555">
        <v>3</v>
      </c>
      <c r="T4555">
        <f t="shared" si="71"/>
        <v>18</v>
      </c>
      <c r="U4555" t="s">
        <v>52</v>
      </c>
      <c r="V4555">
        <v>0</v>
      </c>
      <c r="W4555">
        <v>0</v>
      </c>
      <c r="X4555" s="1">
        <v>0</v>
      </c>
      <c r="Y4555" s="1">
        <v>12.84</v>
      </c>
      <c r="Z4555" t="s">
        <v>65</v>
      </c>
      <c r="AA4555" s="2">
        <v>5.7779999999999996</v>
      </c>
      <c r="AB4555" s="3">
        <v>0.44999999999999996</v>
      </c>
      <c r="AC4555" s="1">
        <v>-7.0620000000000003</v>
      </c>
      <c r="AD4555">
        <v>6</v>
      </c>
      <c r="AE4555">
        <v>6</v>
      </c>
      <c r="AF4555" t="s">
        <v>48</v>
      </c>
      <c r="AG4555">
        <v>2014</v>
      </c>
      <c r="AH4555">
        <f>COUNTBLANK(datos[[#This Row],[Row ID]:[Year sales]])</f>
        <v>0</v>
      </c>
    </row>
    <row r="4556" spans="1:34" x14ac:dyDescent="0.3">
      <c r="A4556">
        <v>4555</v>
      </c>
      <c r="B4556" t="s">
        <v>7619</v>
      </c>
      <c r="C4556" s="4">
        <v>42427</v>
      </c>
      <c r="D4556" s="4">
        <v>42430</v>
      </c>
      <c r="E4556" t="s">
        <v>34</v>
      </c>
      <c r="F4556" t="s">
        <v>4381</v>
      </c>
      <c r="G4556" t="s">
        <v>4382</v>
      </c>
      <c r="H4556" t="s">
        <v>37</v>
      </c>
      <c r="I4556" t="s">
        <v>38</v>
      </c>
      <c r="J4556" t="s">
        <v>7620</v>
      </c>
      <c r="K4556" t="s">
        <v>134</v>
      </c>
      <c r="L4556">
        <v>54601</v>
      </c>
      <c r="M4556" t="s">
        <v>125</v>
      </c>
      <c r="N4556" t="s">
        <v>441</v>
      </c>
      <c r="O4556" t="s">
        <v>62</v>
      </c>
      <c r="P4556" t="s">
        <v>94</v>
      </c>
      <c r="Q4556" t="s">
        <v>442</v>
      </c>
      <c r="R4556" s="1">
        <v>56.82</v>
      </c>
      <c r="S4556">
        <v>3</v>
      </c>
      <c r="T4556">
        <f t="shared" si="71"/>
        <v>13</v>
      </c>
      <c r="U4556" t="s">
        <v>52</v>
      </c>
      <c r="V4556">
        <v>0</v>
      </c>
      <c r="W4556">
        <v>0</v>
      </c>
      <c r="X4556" s="1">
        <v>0</v>
      </c>
      <c r="Y4556" s="1">
        <v>56.82</v>
      </c>
      <c r="Z4556" t="s">
        <v>99</v>
      </c>
      <c r="AA4556" s="2">
        <v>28.41</v>
      </c>
      <c r="AB4556" s="3">
        <v>0.5</v>
      </c>
      <c r="AC4556" s="1">
        <v>-28.41</v>
      </c>
      <c r="AD4556">
        <v>3</v>
      </c>
      <c r="AE4556">
        <v>3</v>
      </c>
      <c r="AF4556" t="s">
        <v>48</v>
      </c>
      <c r="AG4556">
        <v>2016</v>
      </c>
      <c r="AH4556">
        <f>COUNTBLANK(datos[[#This Row],[Row ID]:[Year sales]])</f>
        <v>0</v>
      </c>
    </row>
    <row r="4557" spans="1:34" x14ac:dyDescent="0.3">
      <c r="A4557">
        <v>4556</v>
      </c>
      <c r="B4557" t="s">
        <v>7621</v>
      </c>
      <c r="C4557" s="4">
        <v>42086</v>
      </c>
      <c r="D4557" s="4">
        <v>42089</v>
      </c>
      <c r="E4557" t="s">
        <v>208</v>
      </c>
      <c r="F4557" t="s">
        <v>4171</v>
      </c>
      <c r="G4557" t="s">
        <v>4172</v>
      </c>
      <c r="H4557" t="s">
        <v>37</v>
      </c>
      <c r="I4557" t="s">
        <v>38</v>
      </c>
      <c r="J4557" t="s">
        <v>2604</v>
      </c>
      <c r="K4557" t="s">
        <v>403</v>
      </c>
      <c r="L4557">
        <v>29501</v>
      </c>
      <c r="M4557" t="s">
        <v>41</v>
      </c>
      <c r="N4557" t="s">
        <v>2160</v>
      </c>
      <c r="O4557" t="s">
        <v>62</v>
      </c>
      <c r="P4557" t="s">
        <v>289</v>
      </c>
      <c r="Q4557" t="s">
        <v>583</v>
      </c>
      <c r="R4557" s="1">
        <v>31.56</v>
      </c>
      <c r="S4557">
        <v>4</v>
      </c>
      <c r="T4557">
        <f t="shared" si="71"/>
        <v>215</v>
      </c>
      <c r="U4557" t="s">
        <v>52</v>
      </c>
      <c r="V4557">
        <v>0</v>
      </c>
      <c r="W4557">
        <v>0</v>
      </c>
      <c r="X4557" s="1">
        <v>0</v>
      </c>
      <c r="Y4557" s="1">
        <v>31.56</v>
      </c>
      <c r="Z4557" t="s">
        <v>65</v>
      </c>
      <c r="AA4557" s="2">
        <v>14.202</v>
      </c>
      <c r="AB4557" s="3">
        <v>0.45</v>
      </c>
      <c r="AC4557" s="1">
        <v>-17.358000000000001</v>
      </c>
      <c r="AD4557">
        <v>3</v>
      </c>
      <c r="AE4557">
        <v>3</v>
      </c>
      <c r="AF4557" t="s">
        <v>48</v>
      </c>
      <c r="AG4557">
        <v>2015</v>
      </c>
      <c r="AH4557">
        <f>COUNTBLANK(datos[[#This Row],[Row ID]:[Year sales]])</f>
        <v>0</v>
      </c>
    </row>
    <row r="4558" spans="1:34" x14ac:dyDescent="0.3">
      <c r="A4558">
        <v>4557</v>
      </c>
      <c r="B4558" t="s">
        <v>7621</v>
      </c>
      <c r="C4558" s="4">
        <v>42086</v>
      </c>
      <c r="D4558" s="4">
        <v>42089</v>
      </c>
      <c r="E4558" t="s">
        <v>208</v>
      </c>
      <c r="F4558" t="s">
        <v>4171</v>
      </c>
      <c r="G4558" t="s">
        <v>4172</v>
      </c>
      <c r="H4558" t="s">
        <v>37</v>
      </c>
      <c r="I4558" t="s">
        <v>38</v>
      </c>
      <c r="J4558" t="s">
        <v>2604</v>
      </c>
      <c r="K4558" t="s">
        <v>403</v>
      </c>
      <c r="L4558">
        <v>29501</v>
      </c>
      <c r="M4558" t="s">
        <v>41</v>
      </c>
      <c r="N4558" t="s">
        <v>2756</v>
      </c>
      <c r="O4558" t="s">
        <v>62</v>
      </c>
      <c r="P4558" t="s">
        <v>77</v>
      </c>
      <c r="Q4558" t="s">
        <v>2757</v>
      </c>
      <c r="R4558" s="1">
        <v>27.92</v>
      </c>
      <c r="S4558">
        <v>4</v>
      </c>
      <c r="T4558">
        <f t="shared" si="71"/>
        <v>45</v>
      </c>
      <c r="U4558" t="s">
        <v>52</v>
      </c>
      <c r="V4558">
        <v>0</v>
      </c>
      <c r="W4558">
        <v>0</v>
      </c>
      <c r="X4558" s="1">
        <v>0</v>
      </c>
      <c r="Y4558" s="1">
        <v>27.92</v>
      </c>
      <c r="Z4558" t="s">
        <v>65</v>
      </c>
      <c r="AA4558" s="2">
        <v>0.55840000000000001</v>
      </c>
      <c r="AB4558" s="3">
        <v>0.02</v>
      </c>
      <c r="AC4558" s="1">
        <v>-27.361599999999999</v>
      </c>
      <c r="AD4558">
        <v>3</v>
      </c>
      <c r="AE4558">
        <v>3</v>
      </c>
      <c r="AF4558" t="s">
        <v>48</v>
      </c>
      <c r="AG4558">
        <v>2015</v>
      </c>
      <c r="AH4558">
        <f>COUNTBLANK(datos[[#This Row],[Row ID]:[Year sales]])</f>
        <v>0</v>
      </c>
    </row>
    <row r="4559" spans="1:34" x14ac:dyDescent="0.3">
      <c r="A4559">
        <v>4558</v>
      </c>
      <c r="B4559" t="s">
        <v>7622</v>
      </c>
      <c r="C4559" s="4">
        <v>43029</v>
      </c>
      <c r="D4559" s="4">
        <v>43036</v>
      </c>
      <c r="E4559" t="s">
        <v>67</v>
      </c>
      <c r="F4559" t="s">
        <v>3759</v>
      </c>
      <c r="G4559" t="s">
        <v>3760</v>
      </c>
      <c r="H4559" t="s">
        <v>37</v>
      </c>
      <c r="I4559" t="s">
        <v>38</v>
      </c>
      <c r="J4559" t="s">
        <v>3970</v>
      </c>
      <c r="K4559" t="s">
        <v>330</v>
      </c>
      <c r="L4559">
        <v>85301</v>
      </c>
      <c r="M4559" t="s">
        <v>60</v>
      </c>
      <c r="N4559" t="s">
        <v>2738</v>
      </c>
      <c r="O4559" t="s">
        <v>62</v>
      </c>
      <c r="P4559" t="s">
        <v>94</v>
      </c>
      <c r="Q4559" t="s">
        <v>2739</v>
      </c>
      <c r="R4559" s="1">
        <v>8.5589999999999993</v>
      </c>
      <c r="S4559">
        <v>1</v>
      </c>
      <c r="T4559">
        <f t="shared" si="71"/>
        <v>44</v>
      </c>
      <c r="U4559" t="s">
        <v>46</v>
      </c>
      <c r="V4559">
        <v>0.7</v>
      </c>
      <c r="W4559">
        <v>5.991299999999999</v>
      </c>
      <c r="X4559" s="1">
        <v>-5.9912999999999998</v>
      </c>
      <c r="Y4559" s="1">
        <v>14.550299999999998</v>
      </c>
      <c r="Z4559" t="s">
        <v>65</v>
      </c>
      <c r="AA4559" s="2">
        <v>-6.5618999999999996</v>
      </c>
      <c r="AB4559" s="3">
        <v>-0.76666666666666672</v>
      </c>
      <c r="AC4559" s="1">
        <v>-9.1295999999999999</v>
      </c>
      <c r="AD4559">
        <v>7</v>
      </c>
      <c r="AE4559">
        <v>7</v>
      </c>
      <c r="AF4559" t="s">
        <v>48</v>
      </c>
      <c r="AG4559">
        <v>2017</v>
      </c>
      <c r="AH4559">
        <f>COUNTBLANK(datos[[#This Row],[Row ID]:[Year sales]])</f>
        <v>0</v>
      </c>
    </row>
    <row r="4560" spans="1:34" x14ac:dyDescent="0.3">
      <c r="A4560">
        <v>4559</v>
      </c>
      <c r="B4560" t="s">
        <v>7623</v>
      </c>
      <c r="C4560" s="4">
        <v>42004</v>
      </c>
      <c r="D4560" s="4">
        <v>42009</v>
      </c>
      <c r="E4560" t="s">
        <v>67</v>
      </c>
      <c r="F4560" t="s">
        <v>6510</v>
      </c>
      <c r="G4560" t="s">
        <v>6511</v>
      </c>
      <c r="H4560" t="s">
        <v>57</v>
      </c>
      <c r="I4560" t="s">
        <v>38</v>
      </c>
      <c r="J4560" t="s">
        <v>4200</v>
      </c>
      <c r="K4560" t="s">
        <v>124</v>
      </c>
      <c r="L4560">
        <v>79907</v>
      </c>
      <c r="M4560" t="s">
        <v>125</v>
      </c>
      <c r="N4560" t="s">
        <v>6424</v>
      </c>
      <c r="O4560" t="s">
        <v>62</v>
      </c>
      <c r="P4560" t="s">
        <v>193</v>
      </c>
      <c r="Q4560" t="s">
        <v>691</v>
      </c>
      <c r="R4560" s="1">
        <v>49.567999999999998</v>
      </c>
      <c r="S4560">
        <v>2</v>
      </c>
      <c r="T4560">
        <f t="shared" si="71"/>
        <v>170</v>
      </c>
      <c r="U4560" t="s">
        <v>46</v>
      </c>
      <c r="V4560">
        <v>0.2</v>
      </c>
      <c r="W4560">
        <v>9.9136000000000006</v>
      </c>
      <c r="X4560" s="1">
        <v>-9.9136000000000006</v>
      </c>
      <c r="Y4560" s="1">
        <v>59.4816</v>
      </c>
      <c r="Z4560" t="s">
        <v>99</v>
      </c>
      <c r="AA4560" s="2">
        <v>17.968399999999999</v>
      </c>
      <c r="AB4560" s="3">
        <v>0.36249999999999999</v>
      </c>
      <c r="AC4560" s="1">
        <v>-21.686</v>
      </c>
      <c r="AD4560">
        <v>5</v>
      </c>
      <c r="AE4560">
        <v>5</v>
      </c>
      <c r="AF4560" t="s">
        <v>48</v>
      </c>
      <c r="AG4560">
        <v>2014</v>
      </c>
      <c r="AH4560">
        <f>COUNTBLANK(datos[[#This Row],[Row ID]:[Year sales]])</f>
        <v>0</v>
      </c>
    </row>
    <row r="4561" spans="1:34" x14ac:dyDescent="0.3">
      <c r="A4561">
        <v>4560</v>
      </c>
      <c r="B4561" t="s">
        <v>7624</v>
      </c>
      <c r="C4561" s="4">
        <v>41764</v>
      </c>
      <c r="D4561" s="4">
        <v>41767</v>
      </c>
      <c r="E4561" t="s">
        <v>208</v>
      </c>
      <c r="F4561" t="s">
        <v>172</v>
      </c>
      <c r="G4561" t="s">
        <v>173</v>
      </c>
      <c r="H4561" t="s">
        <v>37</v>
      </c>
      <c r="I4561" t="s">
        <v>38</v>
      </c>
      <c r="J4561" t="s">
        <v>700</v>
      </c>
      <c r="K4561" t="s">
        <v>124</v>
      </c>
      <c r="L4561">
        <v>78207</v>
      </c>
      <c r="M4561" t="s">
        <v>125</v>
      </c>
      <c r="N4561" t="s">
        <v>324</v>
      </c>
      <c r="O4561" t="s">
        <v>43</v>
      </c>
      <c r="P4561" t="s">
        <v>50</v>
      </c>
      <c r="Q4561" t="s">
        <v>325</v>
      </c>
      <c r="R4561" s="1">
        <v>127.869</v>
      </c>
      <c r="S4561">
        <v>3</v>
      </c>
      <c r="T4561">
        <f t="shared" si="71"/>
        <v>39</v>
      </c>
      <c r="U4561" t="s">
        <v>52</v>
      </c>
      <c r="V4561">
        <v>0.3</v>
      </c>
      <c r="W4561">
        <v>38.360700000000001</v>
      </c>
      <c r="X4561" s="1">
        <v>-38.360700000000001</v>
      </c>
      <c r="Y4561" s="1">
        <v>166.22970000000001</v>
      </c>
      <c r="Z4561" t="s">
        <v>99</v>
      </c>
      <c r="AA4561" s="2">
        <v>-9.1334999999999997</v>
      </c>
      <c r="AB4561" s="3">
        <v>-7.1428571428571425E-2</v>
      </c>
      <c r="AC4561" s="1">
        <v>-98.641800000000003</v>
      </c>
      <c r="AD4561">
        <v>3</v>
      </c>
      <c r="AE4561">
        <v>3</v>
      </c>
      <c r="AF4561" t="s">
        <v>48</v>
      </c>
      <c r="AG4561">
        <v>2014</v>
      </c>
      <c r="AH4561">
        <f>COUNTBLANK(datos[[#This Row],[Row ID]:[Year sales]])</f>
        <v>0</v>
      </c>
    </row>
    <row r="4562" spans="1:34" x14ac:dyDescent="0.3">
      <c r="A4562">
        <v>4561</v>
      </c>
      <c r="B4562" t="s">
        <v>7625</v>
      </c>
      <c r="C4562" s="4">
        <v>42342</v>
      </c>
      <c r="D4562" s="4">
        <v>42347</v>
      </c>
      <c r="E4562" t="s">
        <v>34</v>
      </c>
      <c r="F4562" t="s">
        <v>3772</v>
      </c>
      <c r="G4562" t="s">
        <v>3773</v>
      </c>
      <c r="H4562" t="s">
        <v>57</v>
      </c>
      <c r="I4562" t="s">
        <v>38</v>
      </c>
      <c r="J4562" t="s">
        <v>58</v>
      </c>
      <c r="K4562" t="s">
        <v>59</v>
      </c>
      <c r="L4562">
        <v>90049</v>
      </c>
      <c r="M4562" t="s">
        <v>60</v>
      </c>
      <c r="N4562" t="s">
        <v>977</v>
      </c>
      <c r="O4562" t="s">
        <v>62</v>
      </c>
      <c r="P4562" t="s">
        <v>193</v>
      </c>
      <c r="Q4562" t="s">
        <v>978</v>
      </c>
      <c r="R4562" s="1">
        <v>271.44</v>
      </c>
      <c r="S4562">
        <v>3</v>
      </c>
      <c r="T4562">
        <f t="shared" si="71"/>
        <v>14</v>
      </c>
      <c r="U4562" t="s">
        <v>52</v>
      </c>
      <c r="V4562">
        <v>0</v>
      </c>
      <c r="W4562">
        <v>0</v>
      </c>
      <c r="X4562" s="1">
        <v>0</v>
      </c>
      <c r="Y4562" s="1">
        <v>271.44</v>
      </c>
      <c r="Z4562" t="s">
        <v>47</v>
      </c>
      <c r="AA4562" s="2">
        <v>122.148</v>
      </c>
      <c r="AB4562" s="3">
        <v>0.45</v>
      </c>
      <c r="AC4562" s="1">
        <v>-149.292</v>
      </c>
      <c r="AD4562">
        <v>5</v>
      </c>
      <c r="AE4562">
        <v>5</v>
      </c>
      <c r="AF4562" t="s">
        <v>48</v>
      </c>
      <c r="AG4562">
        <v>2015</v>
      </c>
      <c r="AH4562">
        <f>COUNTBLANK(datos[[#This Row],[Row ID]:[Year sales]])</f>
        <v>0</v>
      </c>
    </row>
    <row r="4563" spans="1:34" x14ac:dyDescent="0.3">
      <c r="A4563">
        <v>4562</v>
      </c>
      <c r="B4563" t="s">
        <v>7625</v>
      </c>
      <c r="C4563" s="4">
        <v>42342</v>
      </c>
      <c r="D4563" s="4">
        <v>42347</v>
      </c>
      <c r="E4563" t="s">
        <v>34</v>
      </c>
      <c r="F4563" t="s">
        <v>3772</v>
      </c>
      <c r="G4563" t="s">
        <v>3773</v>
      </c>
      <c r="H4563" t="s">
        <v>57</v>
      </c>
      <c r="I4563" t="s">
        <v>38</v>
      </c>
      <c r="J4563" t="s">
        <v>58</v>
      </c>
      <c r="K4563" t="s">
        <v>59</v>
      </c>
      <c r="L4563">
        <v>90049</v>
      </c>
      <c r="M4563" t="s">
        <v>60</v>
      </c>
      <c r="N4563" t="s">
        <v>7626</v>
      </c>
      <c r="O4563" t="s">
        <v>90</v>
      </c>
      <c r="P4563" t="s">
        <v>91</v>
      </c>
      <c r="Q4563" t="s">
        <v>7627</v>
      </c>
      <c r="R4563" s="1">
        <v>110.352</v>
      </c>
      <c r="S4563">
        <v>3</v>
      </c>
      <c r="T4563">
        <f t="shared" si="71"/>
        <v>12</v>
      </c>
      <c r="U4563" t="s">
        <v>52</v>
      </c>
      <c r="V4563">
        <v>0.2</v>
      </c>
      <c r="W4563">
        <v>22.070400000000003</v>
      </c>
      <c r="X4563" s="1">
        <v>-22.070399999999999</v>
      </c>
      <c r="Y4563" s="1">
        <v>132.42240000000001</v>
      </c>
      <c r="Z4563" t="s">
        <v>99</v>
      </c>
      <c r="AA4563" s="2">
        <v>8.2764000000000006</v>
      </c>
      <c r="AB4563" s="3">
        <v>7.4999999999999997E-2</v>
      </c>
      <c r="AC4563" s="1">
        <v>-80.005200000000002</v>
      </c>
      <c r="AD4563">
        <v>5</v>
      </c>
      <c r="AE4563">
        <v>5</v>
      </c>
      <c r="AF4563" t="s">
        <v>48</v>
      </c>
      <c r="AG4563">
        <v>2015</v>
      </c>
      <c r="AH4563">
        <f>COUNTBLANK(datos[[#This Row],[Row ID]:[Year sales]])</f>
        <v>0</v>
      </c>
    </row>
    <row r="4564" spans="1:34" x14ac:dyDescent="0.3">
      <c r="A4564">
        <v>4563</v>
      </c>
      <c r="B4564" t="s">
        <v>7625</v>
      </c>
      <c r="C4564" s="4">
        <v>42342</v>
      </c>
      <c r="D4564" s="4">
        <v>42347</v>
      </c>
      <c r="E4564" t="s">
        <v>34</v>
      </c>
      <c r="F4564" t="s">
        <v>3772</v>
      </c>
      <c r="G4564" t="s">
        <v>3773</v>
      </c>
      <c r="H4564" t="s">
        <v>57</v>
      </c>
      <c r="I4564" t="s">
        <v>38</v>
      </c>
      <c r="J4564" t="s">
        <v>58</v>
      </c>
      <c r="K4564" t="s">
        <v>59</v>
      </c>
      <c r="L4564">
        <v>90049</v>
      </c>
      <c r="M4564" t="s">
        <v>60</v>
      </c>
      <c r="N4564" t="s">
        <v>7628</v>
      </c>
      <c r="O4564" t="s">
        <v>43</v>
      </c>
      <c r="P4564" t="s">
        <v>83</v>
      </c>
      <c r="Q4564" t="s">
        <v>7629</v>
      </c>
      <c r="R4564" s="1">
        <v>36.4</v>
      </c>
      <c r="S4564">
        <v>5</v>
      </c>
      <c r="T4564">
        <f t="shared" si="71"/>
        <v>10</v>
      </c>
      <c r="U4564" t="s">
        <v>75</v>
      </c>
      <c r="V4564">
        <v>0</v>
      </c>
      <c r="W4564">
        <v>0</v>
      </c>
      <c r="X4564" s="1">
        <v>0</v>
      </c>
      <c r="Y4564" s="1">
        <v>36.4</v>
      </c>
      <c r="Z4564" t="s">
        <v>65</v>
      </c>
      <c r="AA4564" s="2">
        <v>13.832000000000001</v>
      </c>
      <c r="AB4564" s="3">
        <v>0.38000000000000006</v>
      </c>
      <c r="AC4564" s="1">
        <v>-22.568000000000001</v>
      </c>
      <c r="AD4564">
        <v>5</v>
      </c>
      <c r="AE4564">
        <v>5</v>
      </c>
      <c r="AF4564" t="s">
        <v>48</v>
      </c>
      <c r="AG4564">
        <v>2015</v>
      </c>
      <c r="AH4564">
        <f>COUNTBLANK(datos[[#This Row],[Row ID]:[Year sales]])</f>
        <v>0</v>
      </c>
    </row>
    <row r="4565" spans="1:34" x14ac:dyDescent="0.3">
      <c r="A4565">
        <v>4564</v>
      </c>
      <c r="B4565" t="s">
        <v>7630</v>
      </c>
      <c r="C4565" s="4">
        <v>43004</v>
      </c>
      <c r="D4565" s="4">
        <v>43008</v>
      </c>
      <c r="E4565" t="s">
        <v>67</v>
      </c>
      <c r="F4565" t="s">
        <v>2682</v>
      </c>
      <c r="G4565" t="s">
        <v>2683</v>
      </c>
      <c r="H4565" t="s">
        <v>122</v>
      </c>
      <c r="I4565" t="s">
        <v>38</v>
      </c>
      <c r="J4565" t="s">
        <v>7222</v>
      </c>
      <c r="K4565" t="s">
        <v>71</v>
      </c>
      <c r="L4565">
        <v>33023</v>
      </c>
      <c r="M4565" t="s">
        <v>41</v>
      </c>
      <c r="N4565" t="s">
        <v>6984</v>
      </c>
      <c r="O4565" t="s">
        <v>43</v>
      </c>
      <c r="P4565" t="s">
        <v>50</v>
      </c>
      <c r="Q4565" t="s">
        <v>6985</v>
      </c>
      <c r="R4565" s="1">
        <v>419.13600000000002</v>
      </c>
      <c r="S4565">
        <v>4</v>
      </c>
      <c r="T4565">
        <f t="shared" si="71"/>
        <v>35</v>
      </c>
      <c r="U4565" t="s">
        <v>52</v>
      </c>
      <c r="V4565">
        <v>0.2</v>
      </c>
      <c r="W4565">
        <v>83.827200000000005</v>
      </c>
      <c r="X4565" s="1">
        <v>-83.827200000000005</v>
      </c>
      <c r="Y4565" s="1">
        <v>502.96320000000003</v>
      </c>
      <c r="Z4565" t="s">
        <v>53</v>
      </c>
      <c r="AA4565" s="2">
        <v>-57.6312</v>
      </c>
      <c r="AB4565" s="3">
        <v>-0.13749999999999998</v>
      </c>
      <c r="AC4565" s="1">
        <v>-392.94</v>
      </c>
      <c r="AD4565">
        <v>4</v>
      </c>
      <c r="AE4565">
        <v>4</v>
      </c>
      <c r="AF4565" t="s">
        <v>48</v>
      </c>
      <c r="AG4565">
        <v>2017</v>
      </c>
      <c r="AH4565">
        <f>COUNTBLANK(datos[[#This Row],[Row ID]:[Year sales]])</f>
        <v>0</v>
      </c>
    </row>
    <row r="4566" spans="1:34" x14ac:dyDescent="0.3">
      <c r="A4566">
        <v>4565</v>
      </c>
      <c r="B4566" t="s">
        <v>7631</v>
      </c>
      <c r="C4566" s="4">
        <v>41982</v>
      </c>
      <c r="D4566" s="4">
        <v>41987</v>
      </c>
      <c r="E4566" t="s">
        <v>67</v>
      </c>
      <c r="F4566" t="s">
        <v>6261</v>
      </c>
      <c r="G4566" t="s">
        <v>6262</v>
      </c>
      <c r="H4566" t="s">
        <v>57</v>
      </c>
      <c r="I4566" t="s">
        <v>38</v>
      </c>
      <c r="J4566" t="s">
        <v>1847</v>
      </c>
      <c r="K4566" t="s">
        <v>330</v>
      </c>
      <c r="L4566">
        <v>85204</v>
      </c>
      <c r="M4566" t="s">
        <v>60</v>
      </c>
      <c r="N4566" t="s">
        <v>4042</v>
      </c>
      <c r="O4566" t="s">
        <v>62</v>
      </c>
      <c r="P4566" t="s">
        <v>77</v>
      </c>
      <c r="Q4566" t="s">
        <v>4043</v>
      </c>
      <c r="R4566" s="1">
        <v>100.70399999999999</v>
      </c>
      <c r="S4566">
        <v>6</v>
      </c>
      <c r="T4566">
        <f t="shared" si="71"/>
        <v>21</v>
      </c>
      <c r="U4566" t="s">
        <v>75</v>
      </c>
      <c r="V4566">
        <v>0.2</v>
      </c>
      <c r="W4566">
        <v>20.140799999999999</v>
      </c>
      <c r="X4566" s="1">
        <v>-20.140799999999999</v>
      </c>
      <c r="Y4566" s="1">
        <v>120.84479999999999</v>
      </c>
      <c r="Z4566" t="s">
        <v>99</v>
      </c>
      <c r="AA4566" s="2">
        <v>-1.2587999999999999</v>
      </c>
      <c r="AB4566" s="3">
        <v>-1.2500000000000001E-2</v>
      </c>
      <c r="AC4566" s="1">
        <v>-81.822000000000003</v>
      </c>
      <c r="AD4566">
        <v>5</v>
      </c>
      <c r="AE4566">
        <v>5</v>
      </c>
      <c r="AF4566" t="s">
        <v>48</v>
      </c>
      <c r="AG4566">
        <v>2014</v>
      </c>
      <c r="AH4566">
        <f>COUNTBLANK(datos[[#This Row],[Row ID]:[Year sales]])</f>
        <v>0</v>
      </c>
    </row>
    <row r="4567" spans="1:34" x14ac:dyDescent="0.3">
      <c r="A4567">
        <v>4566</v>
      </c>
      <c r="B4567" t="s">
        <v>7632</v>
      </c>
      <c r="C4567" s="4">
        <v>43072</v>
      </c>
      <c r="D4567" s="4">
        <v>43079</v>
      </c>
      <c r="E4567" t="s">
        <v>67</v>
      </c>
      <c r="F4567" t="s">
        <v>3672</v>
      </c>
      <c r="G4567" t="s">
        <v>3673</v>
      </c>
      <c r="H4567" t="s">
        <v>37</v>
      </c>
      <c r="I4567" t="s">
        <v>38</v>
      </c>
      <c r="J4567" t="s">
        <v>1730</v>
      </c>
      <c r="K4567" t="s">
        <v>108</v>
      </c>
      <c r="L4567">
        <v>28314</v>
      </c>
      <c r="M4567" t="s">
        <v>41</v>
      </c>
      <c r="N4567" t="s">
        <v>2161</v>
      </c>
      <c r="O4567" t="s">
        <v>62</v>
      </c>
      <c r="P4567" t="s">
        <v>97</v>
      </c>
      <c r="Q4567" t="s">
        <v>2162</v>
      </c>
      <c r="R4567" s="1">
        <v>45.216000000000001</v>
      </c>
      <c r="S4567">
        <v>3</v>
      </c>
      <c r="T4567">
        <f t="shared" si="71"/>
        <v>29</v>
      </c>
      <c r="U4567" t="s">
        <v>52</v>
      </c>
      <c r="V4567">
        <v>0.2</v>
      </c>
      <c r="W4567">
        <v>9.0432000000000006</v>
      </c>
      <c r="X4567" s="1">
        <v>-9.0432000000000006</v>
      </c>
      <c r="Y4567" s="1">
        <v>54.2592</v>
      </c>
      <c r="Z4567" t="s">
        <v>99</v>
      </c>
      <c r="AA4567" s="2">
        <v>4.5216000000000003</v>
      </c>
      <c r="AB4567" s="3">
        <v>0.1</v>
      </c>
      <c r="AC4567" s="1">
        <v>-31.651199999999999</v>
      </c>
      <c r="AD4567">
        <v>7</v>
      </c>
      <c r="AE4567">
        <v>7</v>
      </c>
      <c r="AF4567" t="s">
        <v>48</v>
      </c>
      <c r="AG4567">
        <v>2017</v>
      </c>
      <c r="AH4567">
        <f>COUNTBLANK(datos[[#This Row],[Row ID]:[Year sales]])</f>
        <v>0</v>
      </c>
    </row>
    <row r="4568" spans="1:34" x14ac:dyDescent="0.3">
      <c r="A4568">
        <v>4567</v>
      </c>
      <c r="B4568" t="s">
        <v>7632</v>
      </c>
      <c r="C4568" s="4">
        <v>43072</v>
      </c>
      <c r="D4568" s="4">
        <v>43079</v>
      </c>
      <c r="E4568" t="s">
        <v>67</v>
      </c>
      <c r="F4568" t="s">
        <v>3672</v>
      </c>
      <c r="G4568" t="s">
        <v>3673</v>
      </c>
      <c r="H4568" t="s">
        <v>37</v>
      </c>
      <c r="I4568" t="s">
        <v>38</v>
      </c>
      <c r="J4568" t="s">
        <v>1730</v>
      </c>
      <c r="K4568" t="s">
        <v>108</v>
      </c>
      <c r="L4568">
        <v>28314</v>
      </c>
      <c r="M4568" t="s">
        <v>41</v>
      </c>
      <c r="N4568" t="s">
        <v>5809</v>
      </c>
      <c r="O4568" t="s">
        <v>62</v>
      </c>
      <c r="P4568" t="s">
        <v>94</v>
      </c>
      <c r="Q4568" t="s">
        <v>5810</v>
      </c>
      <c r="R4568" s="1">
        <v>28.782</v>
      </c>
      <c r="S4568">
        <v>6</v>
      </c>
      <c r="T4568">
        <f t="shared" si="71"/>
        <v>31</v>
      </c>
      <c r="U4568" t="s">
        <v>75</v>
      </c>
      <c r="V4568">
        <v>0.7</v>
      </c>
      <c r="W4568">
        <v>20.147399999999998</v>
      </c>
      <c r="X4568" s="1">
        <v>-20.147400000000001</v>
      </c>
      <c r="Y4568" s="1">
        <v>48.929400000000001</v>
      </c>
      <c r="Z4568" t="s">
        <v>65</v>
      </c>
      <c r="AA4568" s="2">
        <v>-21.1068</v>
      </c>
      <c r="AB4568" s="3">
        <v>-0.73333333333333328</v>
      </c>
      <c r="AC4568" s="1">
        <v>-29.741399999999999</v>
      </c>
      <c r="AD4568">
        <v>7</v>
      </c>
      <c r="AE4568">
        <v>7</v>
      </c>
      <c r="AF4568" t="s">
        <v>48</v>
      </c>
      <c r="AG4568">
        <v>2017</v>
      </c>
      <c r="AH4568">
        <f>COUNTBLANK(datos[[#This Row],[Row ID]:[Year sales]])</f>
        <v>0</v>
      </c>
    </row>
    <row r="4569" spans="1:34" x14ac:dyDescent="0.3">
      <c r="A4569">
        <v>4568</v>
      </c>
      <c r="B4569" t="s">
        <v>7632</v>
      </c>
      <c r="C4569" s="4">
        <v>43072</v>
      </c>
      <c r="D4569" s="4">
        <v>43079</v>
      </c>
      <c r="E4569" t="s">
        <v>67</v>
      </c>
      <c r="F4569" t="s">
        <v>3672</v>
      </c>
      <c r="G4569" t="s">
        <v>3673</v>
      </c>
      <c r="H4569" t="s">
        <v>37</v>
      </c>
      <c r="I4569" t="s">
        <v>38</v>
      </c>
      <c r="J4569" t="s">
        <v>1730</v>
      </c>
      <c r="K4569" t="s">
        <v>108</v>
      </c>
      <c r="L4569">
        <v>28314</v>
      </c>
      <c r="M4569" t="s">
        <v>41</v>
      </c>
      <c r="N4569" t="s">
        <v>3266</v>
      </c>
      <c r="O4569" t="s">
        <v>62</v>
      </c>
      <c r="P4569" t="s">
        <v>110</v>
      </c>
      <c r="Q4569" t="s">
        <v>3267</v>
      </c>
      <c r="R4569" s="1">
        <v>24.448</v>
      </c>
      <c r="S4569">
        <v>4</v>
      </c>
      <c r="T4569">
        <f t="shared" si="71"/>
        <v>17</v>
      </c>
      <c r="U4569" t="s">
        <v>52</v>
      </c>
      <c r="V4569">
        <v>0.2</v>
      </c>
      <c r="W4569">
        <v>4.8896000000000006</v>
      </c>
      <c r="X4569" s="1">
        <v>-4.8895999999999997</v>
      </c>
      <c r="Y4569" s="1">
        <v>29.337600000000002</v>
      </c>
      <c r="Z4569" t="s">
        <v>65</v>
      </c>
      <c r="AA4569" s="2">
        <v>8.8623999999999992</v>
      </c>
      <c r="AB4569" s="3">
        <v>0.36249999999999993</v>
      </c>
      <c r="AC4569" s="1">
        <v>-10.696</v>
      </c>
      <c r="AD4569">
        <v>7</v>
      </c>
      <c r="AE4569">
        <v>7</v>
      </c>
      <c r="AF4569" t="s">
        <v>48</v>
      </c>
      <c r="AG4569">
        <v>2017</v>
      </c>
      <c r="AH4569">
        <f>COUNTBLANK(datos[[#This Row],[Row ID]:[Year sales]])</f>
        <v>0</v>
      </c>
    </row>
    <row r="4570" spans="1:34" x14ac:dyDescent="0.3">
      <c r="A4570">
        <v>4569</v>
      </c>
      <c r="B4570" t="s">
        <v>7633</v>
      </c>
      <c r="C4570" s="4">
        <v>42316</v>
      </c>
      <c r="D4570" s="4">
        <v>42321</v>
      </c>
      <c r="E4570" t="s">
        <v>67</v>
      </c>
      <c r="F4570" t="s">
        <v>4771</v>
      </c>
      <c r="G4570" t="s">
        <v>4772</v>
      </c>
      <c r="H4570" t="s">
        <v>37</v>
      </c>
      <c r="I4570" t="s">
        <v>38</v>
      </c>
      <c r="J4570" t="s">
        <v>204</v>
      </c>
      <c r="K4570" t="s">
        <v>124</v>
      </c>
      <c r="L4570">
        <v>77095</v>
      </c>
      <c r="M4570" t="s">
        <v>125</v>
      </c>
      <c r="N4570" t="s">
        <v>252</v>
      </c>
      <c r="O4570" t="s">
        <v>62</v>
      </c>
      <c r="P4570" t="s">
        <v>94</v>
      </c>
      <c r="Q4570" t="s">
        <v>253</v>
      </c>
      <c r="R4570" s="1">
        <v>10.476000000000001</v>
      </c>
      <c r="S4570">
        <v>6</v>
      </c>
      <c r="T4570">
        <f t="shared" si="71"/>
        <v>46</v>
      </c>
      <c r="U4570" t="s">
        <v>75</v>
      </c>
      <c r="V4570">
        <v>0.8</v>
      </c>
      <c r="W4570">
        <v>8.3808000000000007</v>
      </c>
      <c r="X4570" s="1">
        <v>-8.3808000000000007</v>
      </c>
      <c r="Y4570" s="1">
        <v>18.8568</v>
      </c>
      <c r="Z4570" t="s">
        <v>65</v>
      </c>
      <c r="AA4570" s="2">
        <v>-17.285399999999999</v>
      </c>
      <c r="AB4570" s="3">
        <v>-1.6499999999999997</v>
      </c>
      <c r="AC4570" s="1">
        <v>-19.380600000000001</v>
      </c>
      <c r="AD4570">
        <v>5</v>
      </c>
      <c r="AE4570">
        <v>5</v>
      </c>
      <c r="AF4570" t="s">
        <v>48</v>
      </c>
      <c r="AG4570">
        <v>2015</v>
      </c>
      <c r="AH4570">
        <f>COUNTBLANK(datos[[#This Row],[Row ID]:[Year sales]])</f>
        <v>0</v>
      </c>
    </row>
    <row r="4571" spans="1:34" x14ac:dyDescent="0.3">
      <c r="A4571">
        <v>4570</v>
      </c>
      <c r="B4571" t="s">
        <v>7634</v>
      </c>
      <c r="C4571" s="4">
        <v>41748</v>
      </c>
      <c r="D4571" s="4">
        <v>41750</v>
      </c>
      <c r="E4571" t="s">
        <v>34</v>
      </c>
      <c r="F4571" t="s">
        <v>3143</v>
      </c>
      <c r="G4571" t="s">
        <v>3144</v>
      </c>
      <c r="H4571" t="s">
        <v>122</v>
      </c>
      <c r="I4571" t="s">
        <v>38</v>
      </c>
      <c r="J4571" t="s">
        <v>651</v>
      </c>
      <c r="K4571" t="s">
        <v>59</v>
      </c>
      <c r="L4571">
        <v>95123</v>
      </c>
      <c r="M4571" t="s">
        <v>60</v>
      </c>
      <c r="N4571" t="s">
        <v>926</v>
      </c>
      <c r="O4571" t="s">
        <v>43</v>
      </c>
      <c r="P4571" t="s">
        <v>83</v>
      </c>
      <c r="Q4571" t="s">
        <v>7001</v>
      </c>
      <c r="R4571" s="1">
        <v>76.14</v>
      </c>
      <c r="S4571">
        <v>3</v>
      </c>
      <c r="T4571">
        <f t="shared" si="71"/>
        <v>11</v>
      </c>
      <c r="U4571" t="s">
        <v>52</v>
      </c>
      <c r="V4571">
        <v>0</v>
      </c>
      <c r="W4571">
        <v>0</v>
      </c>
      <c r="X4571" s="1">
        <v>0</v>
      </c>
      <c r="Y4571" s="1">
        <v>76.14</v>
      </c>
      <c r="Z4571" t="s">
        <v>99</v>
      </c>
      <c r="AA4571" s="2">
        <v>26.649000000000001</v>
      </c>
      <c r="AB4571" s="3">
        <v>0.35000000000000003</v>
      </c>
      <c r="AC4571" s="1">
        <v>-49.491</v>
      </c>
      <c r="AD4571">
        <v>2</v>
      </c>
      <c r="AE4571">
        <v>2</v>
      </c>
      <c r="AF4571" t="s">
        <v>48</v>
      </c>
      <c r="AG4571">
        <v>2014</v>
      </c>
      <c r="AH4571">
        <f>COUNTBLANK(datos[[#This Row],[Row ID]:[Year sales]])</f>
        <v>0</v>
      </c>
    </row>
    <row r="4572" spans="1:34" x14ac:dyDescent="0.3">
      <c r="A4572">
        <v>4571</v>
      </c>
      <c r="B4572" t="s">
        <v>7635</v>
      </c>
      <c r="C4572" s="4">
        <v>42149</v>
      </c>
      <c r="D4572" s="4">
        <v>42151</v>
      </c>
      <c r="E4572" t="s">
        <v>34</v>
      </c>
      <c r="F4572" t="s">
        <v>1184</v>
      </c>
      <c r="G4572" t="s">
        <v>1185</v>
      </c>
      <c r="H4572" t="s">
        <v>122</v>
      </c>
      <c r="I4572" t="s">
        <v>38</v>
      </c>
      <c r="J4572" t="s">
        <v>7274</v>
      </c>
      <c r="K4572" t="s">
        <v>4558</v>
      </c>
      <c r="L4572">
        <v>67212</v>
      </c>
      <c r="M4572" t="s">
        <v>125</v>
      </c>
      <c r="N4572" t="s">
        <v>7502</v>
      </c>
      <c r="O4572" t="s">
        <v>62</v>
      </c>
      <c r="P4572" t="s">
        <v>86</v>
      </c>
      <c r="Q4572" t="s">
        <v>7503</v>
      </c>
      <c r="R4572" s="1">
        <v>21.24</v>
      </c>
      <c r="S4572">
        <v>3</v>
      </c>
      <c r="T4572">
        <f t="shared" si="71"/>
        <v>30</v>
      </c>
      <c r="U4572" t="s">
        <v>52</v>
      </c>
      <c r="V4572">
        <v>0</v>
      </c>
      <c r="W4572">
        <v>0</v>
      </c>
      <c r="X4572" s="1">
        <v>0</v>
      </c>
      <c r="Y4572" s="1">
        <v>21.24</v>
      </c>
      <c r="Z4572" t="s">
        <v>65</v>
      </c>
      <c r="AA4572" s="2">
        <v>8.0711999999999993</v>
      </c>
      <c r="AB4572" s="3">
        <v>0.38</v>
      </c>
      <c r="AC4572" s="1">
        <v>-13.168799999999999</v>
      </c>
      <c r="AD4572">
        <v>2</v>
      </c>
      <c r="AE4572">
        <v>2</v>
      </c>
      <c r="AF4572" t="s">
        <v>48</v>
      </c>
      <c r="AG4572">
        <v>2015</v>
      </c>
      <c r="AH4572">
        <f>COUNTBLANK(datos[[#This Row],[Row ID]:[Year sales]])</f>
        <v>0</v>
      </c>
    </row>
    <row r="4573" spans="1:34" x14ac:dyDescent="0.3">
      <c r="A4573">
        <v>4572</v>
      </c>
      <c r="B4573" t="s">
        <v>7635</v>
      </c>
      <c r="C4573" s="4">
        <v>42149</v>
      </c>
      <c r="D4573" s="4">
        <v>42151</v>
      </c>
      <c r="E4573" t="s">
        <v>34</v>
      </c>
      <c r="F4573" t="s">
        <v>1184</v>
      </c>
      <c r="G4573" t="s">
        <v>1185</v>
      </c>
      <c r="H4573" t="s">
        <v>122</v>
      </c>
      <c r="I4573" t="s">
        <v>38</v>
      </c>
      <c r="J4573" t="s">
        <v>7274</v>
      </c>
      <c r="K4573" t="s">
        <v>4558</v>
      </c>
      <c r="L4573">
        <v>67212</v>
      </c>
      <c r="M4573" t="s">
        <v>125</v>
      </c>
      <c r="N4573" t="s">
        <v>5022</v>
      </c>
      <c r="O4573" t="s">
        <v>62</v>
      </c>
      <c r="P4573" t="s">
        <v>94</v>
      </c>
      <c r="Q4573" t="s">
        <v>5023</v>
      </c>
      <c r="R4573" s="1">
        <v>127.96</v>
      </c>
      <c r="S4573">
        <v>2</v>
      </c>
      <c r="T4573">
        <f t="shared" si="71"/>
        <v>50</v>
      </c>
      <c r="U4573" t="s">
        <v>46</v>
      </c>
      <c r="V4573">
        <v>0</v>
      </c>
      <c r="W4573">
        <v>0</v>
      </c>
      <c r="X4573" s="1">
        <v>0</v>
      </c>
      <c r="Y4573" s="1">
        <v>127.96</v>
      </c>
      <c r="Z4573" t="s">
        <v>99</v>
      </c>
      <c r="AA4573" s="2">
        <v>60.141199999999998</v>
      </c>
      <c r="AB4573" s="3">
        <v>0.47000000000000003</v>
      </c>
      <c r="AC4573" s="1">
        <v>-67.818799999999996</v>
      </c>
      <c r="AD4573">
        <v>2</v>
      </c>
      <c r="AE4573">
        <v>2</v>
      </c>
      <c r="AF4573" t="s">
        <v>48</v>
      </c>
      <c r="AG4573">
        <v>2015</v>
      </c>
      <c r="AH4573">
        <f>COUNTBLANK(datos[[#This Row],[Row ID]:[Year sales]])</f>
        <v>0</v>
      </c>
    </row>
    <row r="4574" spans="1:34" x14ac:dyDescent="0.3">
      <c r="A4574">
        <v>4573</v>
      </c>
      <c r="B4574" t="s">
        <v>7636</v>
      </c>
      <c r="C4574" s="4">
        <v>42933</v>
      </c>
      <c r="D4574" s="4">
        <v>42937</v>
      </c>
      <c r="E4574" t="s">
        <v>67</v>
      </c>
      <c r="F4574" t="s">
        <v>3704</v>
      </c>
      <c r="G4574" t="s">
        <v>3705</v>
      </c>
      <c r="H4574" t="s">
        <v>122</v>
      </c>
      <c r="I4574" t="s">
        <v>38</v>
      </c>
      <c r="J4574" t="s">
        <v>58</v>
      </c>
      <c r="K4574" t="s">
        <v>59</v>
      </c>
      <c r="L4574">
        <v>90036</v>
      </c>
      <c r="M4574" t="s">
        <v>60</v>
      </c>
      <c r="N4574" t="s">
        <v>3339</v>
      </c>
      <c r="O4574" t="s">
        <v>90</v>
      </c>
      <c r="P4574" t="s">
        <v>1238</v>
      </c>
      <c r="Q4574" t="s">
        <v>3340</v>
      </c>
      <c r="R4574" s="1">
        <v>479.98399999999998</v>
      </c>
      <c r="S4574">
        <v>2</v>
      </c>
      <c r="T4574">
        <f t="shared" si="71"/>
        <v>19</v>
      </c>
      <c r="U4574" t="s">
        <v>46</v>
      </c>
      <c r="V4574">
        <v>0.2</v>
      </c>
      <c r="W4574">
        <v>95.996800000000007</v>
      </c>
      <c r="X4574" s="1">
        <v>-95.996799999999993</v>
      </c>
      <c r="Y4574" s="1">
        <v>575.98080000000004</v>
      </c>
      <c r="Z4574" t="s">
        <v>53</v>
      </c>
      <c r="AA4574" s="2">
        <v>89.997</v>
      </c>
      <c r="AB4574" s="3">
        <v>0.1875</v>
      </c>
      <c r="AC4574" s="1">
        <v>-293.99020000000002</v>
      </c>
      <c r="AD4574">
        <v>4</v>
      </c>
      <c r="AE4574">
        <v>4</v>
      </c>
      <c r="AF4574" t="s">
        <v>48</v>
      </c>
      <c r="AG4574">
        <v>2017</v>
      </c>
      <c r="AH4574">
        <f>COUNTBLANK(datos[[#This Row],[Row ID]:[Year sales]])</f>
        <v>0</v>
      </c>
    </row>
    <row r="4575" spans="1:34" x14ac:dyDescent="0.3">
      <c r="A4575">
        <v>4574</v>
      </c>
      <c r="B4575" t="s">
        <v>7637</v>
      </c>
      <c r="C4575" s="4">
        <v>42716</v>
      </c>
      <c r="D4575" s="4">
        <v>42722</v>
      </c>
      <c r="E4575" t="s">
        <v>67</v>
      </c>
      <c r="F4575" t="s">
        <v>3157</v>
      </c>
      <c r="G4575" t="s">
        <v>3158</v>
      </c>
      <c r="H4575" t="s">
        <v>122</v>
      </c>
      <c r="I4575" t="s">
        <v>38</v>
      </c>
      <c r="J4575" t="s">
        <v>348</v>
      </c>
      <c r="K4575" t="s">
        <v>258</v>
      </c>
      <c r="L4575">
        <v>49201</v>
      </c>
      <c r="M4575" t="s">
        <v>125</v>
      </c>
      <c r="N4575" t="s">
        <v>2110</v>
      </c>
      <c r="O4575" t="s">
        <v>90</v>
      </c>
      <c r="P4575" t="s">
        <v>91</v>
      </c>
      <c r="Q4575" t="s">
        <v>2111</v>
      </c>
      <c r="R4575" s="1">
        <v>657.93</v>
      </c>
      <c r="S4575">
        <v>7</v>
      </c>
      <c r="T4575">
        <f t="shared" si="71"/>
        <v>37</v>
      </c>
      <c r="U4575" t="s">
        <v>75</v>
      </c>
      <c r="V4575">
        <v>0</v>
      </c>
      <c r="W4575">
        <v>0</v>
      </c>
      <c r="X4575" s="1">
        <v>0</v>
      </c>
      <c r="Y4575" s="1">
        <v>657.93</v>
      </c>
      <c r="Z4575" t="s">
        <v>53</v>
      </c>
      <c r="AA4575" s="2">
        <v>184.22040000000001</v>
      </c>
      <c r="AB4575" s="3">
        <v>0.28000000000000003</v>
      </c>
      <c r="AC4575" s="1">
        <v>-473.70960000000002</v>
      </c>
      <c r="AD4575">
        <v>6</v>
      </c>
      <c r="AE4575">
        <v>6</v>
      </c>
      <c r="AF4575" t="s">
        <v>48</v>
      </c>
      <c r="AG4575">
        <v>2016</v>
      </c>
      <c r="AH4575">
        <f>COUNTBLANK(datos[[#This Row],[Row ID]:[Year sales]])</f>
        <v>0</v>
      </c>
    </row>
    <row r="4576" spans="1:34" x14ac:dyDescent="0.3">
      <c r="A4576">
        <v>4575</v>
      </c>
      <c r="B4576" t="s">
        <v>7637</v>
      </c>
      <c r="C4576" s="4">
        <v>42716</v>
      </c>
      <c r="D4576" s="4">
        <v>42722</v>
      </c>
      <c r="E4576" t="s">
        <v>67</v>
      </c>
      <c r="F4576" t="s">
        <v>3157</v>
      </c>
      <c r="G4576" t="s">
        <v>3158</v>
      </c>
      <c r="H4576" t="s">
        <v>122</v>
      </c>
      <c r="I4576" t="s">
        <v>38</v>
      </c>
      <c r="J4576" t="s">
        <v>348</v>
      </c>
      <c r="K4576" t="s">
        <v>258</v>
      </c>
      <c r="L4576">
        <v>49201</v>
      </c>
      <c r="M4576" t="s">
        <v>125</v>
      </c>
      <c r="N4576" t="s">
        <v>3533</v>
      </c>
      <c r="O4576" t="s">
        <v>43</v>
      </c>
      <c r="P4576" t="s">
        <v>83</v>
      </c>
      <c r="Q4576" t="s">
        <v>3534</v>
      </c>
      <c r="R4576" s="1">
        <v>33.479999999999997</v>
      </c>
      <c r="S4576">
        <v>4</v>
      </c>
      <c r="T4576">
        <f t="shared" si="71"/>
        <v>38</v>
      </c>
      <c r="U4576" t="s">
        <v>52</v>
      </c>
      <c r="V4576">
        <v>0</v>
      </c>
      <c r="W4576">
        <v>0</v>
      </c>
      <c r="X4576" s="1">
        <v>0</v>
      </c>
      <c r="Y4576" s="1">
        <v>33.479999999999997</v>
      </c>
      <c r="Z4576" t="s">
        <v>65</v>
      </c>
      <c r="AA4576" s="2">
        <v>8.7048000000000005</v>
      </c>
      <c r="AB4576" s="3">
        <v>0.26000000000000006</v>
      </c>
      <c r="AC4576" s="1">
        <v>-24.775200000000002</v>
      </c>
      <c r="AD4576">
        <v>6</v>
      </c>
      <c r="AE4576">
        <v>6</v>
      </c>
      <c r="AF4576" t="s">
        <v>48</v>
      </c>
      <c r="AG4576">
        <v>2016</v>
      </c>
      <c r="AH4576">
        <f>COUNTBLANK(datos[[#This Row],[Row ID]:[Year sales]])</f>
        <v>0</v>
      </c>
    </row>
    <row r="4577" spans="1:34" x14ac:dyDescent="0.3">
      <c r="A4577">
        <v>4576</v>
      </c>
      <c r="B4577" t="s">
        <v>7637</v>
      </c>
      <c r="C4577" s="4">
        <v>42716</v>
      </c>
      <c r="D4577" s="4">
        <v>42722</v>
      </c>
      <c r="E4577" t="s">
        <v>67</v>
      </c>
      <c r="F4577" t="s">
        <v>3157</v>
      </c>
      <c r="G4577" t="s">
        <v>3158</v>
      </c>
      <c r="H4577" t="s">
        <v>122</v>
      </c>
      <c r="I4577" t="s">
        <v>38</v>
      </c>
      <c r="J4577" t="s">
        <v>348</v>
      </c>
      <c r="K4577" t="s">
        <v>258</v>
      </c>
      <c r="L4577">
        <v>49201</v>
      </c>
      <c r="M4577" t="s">
        <v>125</v>
      </c>
      <c r="N4577" t="s">
        <v>1304</v>
      </c>
      <c r="O4577" t="s">
        <v>62</v>
      </c>
      <c r="P4577" t="s">
        <v>86</v>
      </c>
      <c r="Q4577" t="s">
        <v>1305</v>
      </c>
      <c r="R4577" s="1">
        <v>13.9</v>
      </c>
      <c r="S4577">
        <v>5</v>
      </c>
      <c r="T4577">
        <f t="shared" si="71"/>
        <v>33</v>
      </c>
      <c r="U4577" t="s">
        <v>75</v>
      </c>
      <c r="V4577">
        <v>0</v>
      </c>
      <c r="W4577">
        <v>0</v>
      </c>
      <c r="X4577" s="1">
        <v>0</v>
      </c>
      <c r="Y4577" s="1">
        <v>13.9</v>
      </c>
      <c r="Z4577" t="s">
        <v>65</v>
      </c>
      <c r="AA4577" s="2">
        <v>3.6139999999999999</v>
      </c>
      <c r="AB4577" s="3">
        <v>0.26</v>
      </c>
      <c r="AC4577" s="1">
        <v>-10.286</v>
      </c>
      <c r="AD4577">
        <v>6</v>
      </c>
      <c r="AE4577">
        <v>6</v>
      </c>
      <c r="AF4577" t="s">
        <v>48</v>
      </c>
      <c r="AG4577">
        <v>2016</v>
      </c>
      <c r="AH4577">
        <f>COUNTBLANK(datos[[#This Row],[Row ID]:[Year sales]])</f>
        <v>0</v>
      </c>
    </row>
    <row r="4578" spans="1:34" x14ac:dyDescent="0.3">
      <c r="A4578">
        <v>4577</v>
      </c>
      <c r="B4578" t="s">
        <v>7637</v>
      </c>
      <c r="C4578" s="4">
        <v>42716</v>
      </c>
      <c r="D4578" s="4">
        <v>42722</v>
      </c>
      <c r="E4578" t="s">
        <v>67</v>
      </c>
      <c r="F4578" t="s">
        <v>3157</v>
      </c>
      <c r="G4578" t="s">
        <v>3158</v>
      </c>
      <c r="H4578" t="s">
        <v>122</v>
      </c>
      <c r="I4578" t="s">
        <v>38</v>
      </c>
      <c r="J4578" t="s">
        <v>348</v>
      </c>
      <c r="K4578" t="s">
        <v>258</v>
      </c>
      <c r="L4578">
        <v>49201</v>
      </c>
      <c r="M4578" t="s">
        <v>125</v>
      </c>
      <c r="N4578" t="s">
        <v>7638</v>
      </c>
      <c r="O4578" t="s">
        <v>62</v>
      </c>
      <c r="P4578" t="s">
        <v>77</v>
      </c>
      <c r="Q4578" t="s">
        <v>7639</v>
      </c>
      <c r="R4578" s="1">
        <v>26.86</v>
      </c>
      <c r="S4578">
        <v>2</v>
      </c>
      <c r="T4578">
        <f t="shared" si="71"/>
        <v>15</v>
      </c>
      <c r="U4578" t="s">
        <v>46</v>
      </c>
      <c r="V4578">
        <v>0</v>
      </c>
      <c r="W4578">
        <v>0</v>
      </c>
      <c r="X4578" s="1">
        <v>0</v>
      </c>
      <c r="Y4578" s="1">
        <v>26.86</v>
      </c>
      <c r="Z4578" t="s">
        <v>65</v>
      </c>
      <c r="AA4578" s="2">
        <v>6.7149999999999999</v>
      </c>
      <c r="AB4578" s="3">
        <v>0.25</v>
      </c>
      <c r="AC4578" s="1">
        <v>-20.145</v>
      </c>
      <c r="AD4578">
        <v>6</v>
      </c>
      <c r="AE4578">
        <v>6</v>
      </c>
      <c r="AF4578" t="s">
        <v>48</v>
      </c>
      <c r="AG4578">
        <v>2016</v>
      </c>
      <c r="AH4578">
        <f>COUNTBLANK(datos[[#This Row],[Row ID]:[Year sales]])</f>
        <v>0</v>
      </c>
    </row>
    <row r="4579" spans="1:34" x14ac:dyDescent="0.3">
      <c r="A4579">
        <v>4578</v>
      </c>
      <c r="B4579" t="s">
        <v>7640</v>
      </c>
      <c r="C4579" s="4">
        <v>41740</v>
      </c>
      <c r="D4579" s="4">
        <v>41745</v>
      </c>
      <c r="E4579" t="s">
        <v>67</v>
      </c>
      <c r="F4579" t="s">
        <v>2839</v>
      </c>
      <c r="G4579" t="s">
        <v>2840</v>
      </c>
      <c r="H4579" t="s">
        <v>37</v>
      </c>
      <c r="I4579" t="s">
        <v>38</v>
      </c>
      <c r="J4579" t="s">
        <v>7641</v>
      </c>
      <c r="K4579" t="s">
        <v>6288</v>
      </c>
      <c r="L4579">
        <v>83501</v>
      </c>
      <c r="M4579" t="s">
        <v>60</v>
      </c>
      <c r="N4579" t="s">
        <v>4947</v>
      </c>
      <c r="O4579" t="s">
        <v>62</v>
      </c>
      <c r="P4579" t="s">
        <v>94</v>
      </c>
      <c r="Q4579" t="s">
        <v>4948</v>
      </c>
      <c r="R4579" s="1">
        <v>9.5839999999999996</v>
      </c>
      <c r="S4579">
        <v>1</v>
      </c>
      <c r="T4579">
        <f t="shared" si="71"/>
        <v>27</v>
      </c>
      <c r="U4579" t="s">
        <v>46</v>
      </c>
      <c r="V4579">
        <v>0.2</v>
      </c>
      <c r="W4579">
        <v>1.9168000000000001</v>
      </c>
      <c r="X4579" s="1">
        <v>-1.9168000000000001</v>
      </c>
      <c r="Y4579" s="1">
        <v>11.5008</v>
      </c>
      <c r="Z4579" t="s">
        <v>65</v>
      </c>
      <c r="AA4579" s="2">
        <v>3.3544</v>
      </c>
      <c r="AB4579" s="3">
        <v>0.35000000000000003</v>
      </c>
      <c r="AC4579" s="1">
        <v>-4.3128000000000002</v>
      </c>
      <c r="AD4579">
        <v>5</v>
      </c>
      <c r="AE4579">
        <v>5</v>
      </c>
      <c r="AF4579" t="s">
        <v>48</v>
      </c>
      <c r="AG4579">
        <v>2014</v>
      </c>
      <c r="AH4579">
        <f>COUNTBLANK(datos[[#This Row],[Row ID]:[Year sales]])</f>
        <v>0</v>
      </c>
    </row>
    <row r="4580" spans="1:34" x14ac:dyDescent="0.3">
      <c r="A4580">
        <v>4579</v>
      </c>
      <c r="B4580" t="s">
        <v>7642</v>
      </c>
      <c r="C4580" s="4">
        <v>42164</v>
      </c>
      <c r="D4580" s="4">
        <v>42170</v>
      </c>
      <c r="E4580" t="s">
        <v>67</v>
      </c>
      <c r="F4580" t="s">
        <v>2733</v>
      </c>
      <c r="G4580" t="s">
        <v>2734</v>
      </c>
      <c r="H4580" t="s">
        <v>122</v>
      </c>
      <c r="I4580" t="s">
        <v>38</v>
      </c>
      <c r="J4580" t="s">
        <v>7584</v>
      </c>
      <c r="K4580" t="s">
        <v>339</v>
      </c>
      <c r="L4580">
        <v>23666</v>
      </c>
      <c r="M4580" t="s">
        <v>41</v>
      </c>
      <c r="N4580" t="s">
        <v>1746</v>
      </c>
      <c r="O4580" t="s">
        <v>62</v>
      </c>
      <c r="P4580" t="s">
        <v>94</v>
      </c>
      <c r="Q4580" t="s">
        <v>1747</v>
      </c>
      <c r="R4580" s="1">
        <v>113.1</v>
      </c>
      <c r="S4580">
        <v>3</v>
      </c>
      <c r="T4580">
        <f t="shared" si="71"/>
        <v>40</v>
      </c>
      <c r="U4580" t="s">
        <v>52</v>
      </c>
      <c r="V4580">
        <v>0</v>
      </c>
      <c r="W4580">
        <v>0</v>
      </c>
      <c r="X4580" s="1">
        <v>0</v>
      </c>
      <c r="Y4580" s="1">
        <v>113.1</v>
      </c>
      <c r="Z4580" t="s">
        <v>99</v>
      </c>
      <c r="AA4580" s="2">
        <v>56.55</v>
      </c>
      <c r="AB4580" s="3">
        <v>0.5</v>
      </c>
      <c r="AC4580" s="1">
        <v>-56.55</v>
      </c>
      <c r="AD4580">
        <v>6</v>
      </c>
      <c r="AE4580">
        <v>6</v>
      </c>
      <c r="AF4580" t="s">
        <v>48</v>
      </c>
      <c r="AG4580">
        <v>2015</v>
      </c>
      <c r="AH4580">
        <f>COUNTBLANK(datos[[#This Row],[Row ID]:[Year sales]])</f>
        <v>0</v>
      </c>
    </row>
    <row r="4581" spans="1:34" x14ac:dyDescent="0.3">
      <c r="A4581">
        <v>4580</v>
      </c>
      <c r="B4581" t="s">
        <v>7643</v>
      </c>
      <c r="C4581" s="4">
        <v>41847</v>
      </c>
      <c r="D4581" s="4">
        <v>41853</v>
      </c>
      <c r="E4581" t="s">
        <v>67</v>
      </c>
      <c r="F4581" t="s">
        <v>3731</v>
      </c>
      <c r="G4581" t="s">
        <v>3732</v>
      </c>
      <c r="H4581" t="s">
        <v>57</v>
      </c>
      <c r="I4581" t="s">
        <v>38</v>
      </c>
      <c r="J4581" t="s">
        <v>286</v>
      </c>
      <c r="K4581" t="s">
        <v>287</v>
      </c>
      <c r="L4581">
        <v>10035</v>
      </c>
      <c r="M4581" t="s">
        <v>168</v>
      </c>
      <c r="N4581" t="s">
        <v>7644</v>
      </c>
      <c r="O4581" t="s">
        <v>62</v>
      </c>
      <c r="P4581" t="s">
        <v>110</v>
      </c>
      <c r="Q4581" t="s">
        <v>7645</v>
      </c>
      <c r="R4581" s="1">
        <v>65.78</v>
      </c>
      <c r="S4581">
        <v>11</v>
      </c>
      <c r="T4581">
        <f t="shared" si="71"/>
        <v>16</v>
      </c>
      <c r="U4581" t="s">
        <v>75</v>
      </c>
      <c r="V4581">
        <v>0</v>
      </c>
      <c r="W4581">
        <v>0</v>
      </c>
      <c r="X4581" s="1">
        <v>0</v>
      </c>
      <c r="Y4581" s="1">
        <v>65.78</v>
      </c>
      <c r="Z4581" t="s">
        <v>99</v>
      </c>
      <c r="AA4581" s="2">
        <v>32.232199999999999</v>
      </c>
      <c r="AB4581" s="3">
        <v>0.49</v>
      </c>
      <c r="AC4581" s="1">
        <v>-33.547800000000002</v>
      </c>
      <c r="AD4581">
        <v>6</v>
      </c>
      <c r="AE4581">
        <v>6</v>
      </c>
      <c r="AF4581" t="s">
        <v>48</v>
      </c>
      <c r="AG4581">
        <v>2014</v>
      </c>
      <c r="AH4581">
        <f>COUNTBLANK(datos[[#This Row],[Row ID]:[Year sales]])</f>
        <v>0</v>
      </c>
    </row>
    <row r="4582" spans="1:34" x14ac:dyDescent="0.3">
      <c r="A4582">
        <v>4581</v>
      </c>
      <c r="B4582" t="s">
        <v>7646</v>
      </c>
      <c r="C4582" s="4">
        <v>42216</v>
      </c>
      <c r="D4582" s="4">
        <v>42222</v>
      </c>
      <c r="E4582" t="s">
        <v>67</v>
      </c>
      <c r="F4582" t="s">
        <v>1347</v>
      </c>
      <c r="G4582" t="s">
        <v>1348</v>
      </c>
      <c r="H4582" t="s">
        <v>57</v>
      </c>
      <c r="I4582" t="s">
        <v>38</v>
      </c>
      <c r="J4582" t="s">
        <v>7647</v>
      </c>
      <c r="K4582" t="s">
        <v>1511</v>
      </c>
      <c r="L4582">
        <v>39401</v>
      </c>
      <c r="M4582" t="s">
        <v>41</v>
      </c>
      <c r="N4582" t="s">
        <v>1014</v>
      </c>
      <c r="O4582" t="s">
        <v>90</v>
      </c>
      <c r="P4582" t="s">
        <v>181</v>
      </c>
      <c r="Q4582" t="s">
        <v>1015</v>
      </c>
      <c r="R4582" s="1">
        <v>239.7</v>
      </c>
      <c r="S4582">
        <v>6</v>
      </c>
      <c r="T4582">
        <f t="shared" si="71"/>
        <v>42</v>
      </c>
      <c r="U4582" t="s">
        <v>75</v>
      </c>
      <c r="V4582">
        <v>0</v>
      </c>
      <c r="W4582">
        <v>0</v>
      </c>
      <c r="X4582" s="1">
        <v>0</v>
      </c>
      <c r="Y4582" s="1">
        <v>239.7</v>
      </c>
      <c r="Z4582" t="s">
        <v>47</v>
      </c>
      <c r="AA4582" s="2">
        <v>105.468</v>
      </c>
      <c r="AB4582" s="3">
        <v>0.44000000000000006</v>
      </c>
      <c r="AC4582" s="1">
        <v>-134.232</v>
      </c>
      <c r="AD4582">
        <v>6</v>
      </c>
      <c r="AE4582">
        <v>6</v>
      </c>
      <c r="AF4582" t="s">
        <v>48</v>
      </c>
      <c r="AG4582">
        <v>2015</v>
      </c>
      <c r="AH4582">
        <f>COUNTBLANK(datos[[#This Row],[Row ID]:[Year sales]])</f>
        <v>0</v>
      </c>
    </row>
    <row r="4583" spans="1:34" x14ac:dyDescent="0.3">
      <c r="A4583">
        <v>4582</v>
      </c>
      <c r="B4583" t="s">
        <v>7648</v>
      </c>
      <c r="C4583" s="4">
        <v>42632</v>
      </c>
      <c r="D4583" s="4">
        <v>42635</v>
      </c>
      <c r="E4583" t="s">
        <v>208</v>
      </c>
      <c r="F4583" t="s">
        <v>3367</v>
      </c>
      <c r="G4583" t="s">
        <v>3368</v>
      </c>
      <c r="H4583" t="s">
        <v>122</v>
      </c>
      <c r="I4583" t="s">
        <v>38</v>
      </c>
      <c r="J4583" t="s">
        <v>166</v>
      </c>
      <c r="K4583" t="s">
        <v>167</v>
      </c>
      <c r="L4583">
        <v>19140</v>
      </c>
      <c r="M4583" t="s">
        <v>168</v>
      </c>
      <c r="N4583" t="s">
        <v>7649</v>
      </c>
      <c r="O4583" t="s">
        <v>43</v>
      </c>
      <c r="P4583" t="s">
        <v>83</v>
      </c>
      <c r="Q4583" t="s">
        <v>7650</v>
      </c>
      <c r="R4583" s="1">
        <v>25.632000000000001</v>
      </c>
      <c r="S4583">
        <v>3</v>
      </c>
      <c r="T4583">
        <f t="shared" si="71"/>
        <v>16</v>
      </c>
      <c r="U4583" t="s">
        <v>52</v>
      </c>
      <c r="V4583">
        <v>0.2</v>
      </c>
      <c r="W4583">
        <v>5.1264000000000003</v>
      </c>
      <c r="X4583" s="1">
        <v>-5.1264000000000003</v>
      </c>
      <c r="Y4583" s="1">
        <v>30.758400000000002</v>
      </c>
      <c r="Z4583" t="s">
        <v>65</v>
      </c>
      <c r="AA4583" s="2">
        <v>3.8448000000000002</v>
      </c>
      <c r="AB4583" s="3">
        <v>0.15</v>
      </c>
      <c r="AC4583" s="1">
        <v>-16.660799999999998</v>
      </c>
      <c r="AD4583">
        <v>3</v>
      </c>
      <c r="AE4583">
        <v>3</v>
      </c>
      <c r="AF4583" t="s">
        <v>48</v>
      </c>
      <c r="AG4583">
        <v>2016</v>
      </c>
      <c r="AH4583">
        <f>COUNTBLANK(datos[[#This Row],[Row ID]:[Year sales]])</f>
        <v>0</v>
      </c>
    </row>
    <row r="4584" spans="1:34" x14ac:dyDescent="0.3">
      <c r="A4584">
        <v>4583</v>
      </c>
      <c r="B4584" t="s">
        <v>7651</v>
      </c>
      <c r="C4584" s="4">
        <v>42531</v>
      </c>
      <c r="D4584" s="4">
        <v>42533</v>
      </c>
      <c r="E4584" t="s">
        <v>208</v>
      </c>
      <c r="F4584" t="s">
        <v>6249</v>
      </c>
      <c r="G4584" t="s">
        <v>6250</v>
      </c>
      <c r="H4584" t="s">
        <v>37</v>
      </c>
      <c r="I4584" t="s">
        <v>38</v>
      </c>
      <c r="J4584" t="s">
        <v>166</v>
      </c>
      <c r="K4584" t="s">
        <v>167</v>
      </c>
      <c r="L4584">
        <v>19140</v>
      </c>
      <c r="M4584" t="s">
        <v>168</v>
      </c>
      <c r="N4584" t="s">
        <v>7410</v>
      </c>
      <c r="O4584" t="s">
        <v>62</v>
      </c>
      <c r="P4584" t="s">
        <v>63</v>
      </c>
      <c r="Q4584" t="s">
        <v>7411</v>
      </c>
      <c r="R4584" s="1">
        <v>23.616</v>
      </c>
      <c r="S4584">
        <v>8</v>
      </c>
      <c r="T4584">
        <f t="shared" si="71"/>
        <v>25</v>
      </c>
      <c r="U4584" t="s">
        <v>75</v>
      </c>
      <c r="V4584">
        <v>0.2</v>
      </c>
      <c r="W4584">
        <v>4.7232000000000003</v>
      </c>
      <c r="X4584" s="1">
        <v>-4.7232000000000003</v>
      </c>
      <c r="Y4584" s="1">
        <v>28.339199999999998</v>
      </c>
      <c r="Z4584" t="s">
        <v>65</v>
      </c>
      <c r="AA4584" s="2">
        <v>7.9703999999999997</v>
      </c>
      <c r="AB4584" s="3">
        <v>0.33749999999999997</v>
      </c>
      <c r="AC4584" s="1">
        <v>-10.9224</v>
      </c>
      <c r="AD4584">
        <v>2</v>
      </c>
      <c r="AE4584">
        <v>2</v>
      </c>
      <c r="AF4584" t="s">
        <v>48</v>
      </c>
      <c r="AG4584">
        <v>2016</v>
      </c>
      <c r="AH4584">
        <f>COUNTBLANK(datos[[#This Row],[Row ID]:[Year sales]])</f>
        <v>0</v>
      </c>
    </row>
    <row r="4585" spans="1:34" x14ac:dyDescent="0.3">
      <c r="A4585">
        <v>4584</v>
      </c>
      <c r="B4585" t="s">
        <v>7652</v>
      </c>
      <c r="C4585" s="4">
        <v>42608</v>
      </c>
      <c r="D4585" s="4">
        <v>42610</v>
      </c>
      <c r="E4585" t="s">
        <v>34</v>
      </c>
      <c r="F4585" t="s">
        <v>7653</v>
      </c>
      <c r="G4585" t="s">
        <v>7654</v>
      </c>
      <c r="H4585" t="s">
        <v>57</v>
      </c>
      <c r="I4585" t="s">
        <v>38</v>
      </c>
      <c r="J4585" t="s">
        <v>58</v>
      </c>
      <c r="K4585" t="s">
        <v>59</v>
      </c>
      <c r="L4585">
        <v>90045</v>
      </c>
      <c r="M4585" t="s">
        <v>60</v>
      </c>
      <c r="N4585" t="s">
        <v>492</v>
      </c>
      <c r="O4585" t="s">
        <v>62</v>
      </c>
      <c r="P4585" t="s">
        <v>86</v>
      </c>
      <c r="Q4585" t="s">
        <v>493</v>
      </c>
      <c r="R4585" s="1">
        <v>8.26</v>
      </c>
      <c r="S4585">
        <v>2</v>
      </c>
      <c r="T4585">
        <f t="shared" si="71"/>
        <v>21</v>
      </c>
      <c r="U4585" t="s">
        <v>46</v>
      </c>
      <c r="V4585">
        <v>0</v>
      </c>
      <c r="W4585">
        <v>0</v>
      </c>
      <c r="X4585" s="1">
        <v>0</v>
      </c>
      <c r="Y4585" s="1">
        <v>8.26</v>
      </c>
      <c r="Z4585" t="s">
        <v>65</v>
      </c>
      <c r="AA4585" s="2">
        <v>3.7995999999999999</v>
      </c>
      <c r="AB4585" s="3">
        <v>0.46</v>
      </c>
      <c r="AC4585" s="1">
        <v>-4.4603999999999999</v>
      </c>
      <c r="AD4585">
        <v>2</v>
      </c>
      <c r="AE4585">
        <v>2</v>
      </c>
      <c r="AF4585" t="s">
        <v>48</v>
      </c>
      <c r="AG4585">
        <v>2016</v>
      </c>
      <c r="AH4585">
        <f>COUNTBLANK(datos[[#This Row],[Row ID]:[Year sales]])</f>
        <v>0</v>
      </c>
    </row>
    <row r="4586" spans="1:34" x14ac:dyDescent="0.3">
      <c r="A4586">
        <v>4585</v>
      </c>
      <c r="B4586" t="s">
        <v>7655</v>
      </c>
      <c r="C4586" s="4">
        <v>43041</v>
      </c>
      <c r="D4586" s="4">
        <v>43043</v>
      </c>
      <c r="E4586" t="s">
        <v>34</v>
      </c>
      <c r="F4586" t="s">
        <v>5824</v>
      </c>
      <c r="G4586" t="s">
        <v>5825</v>
      </c>
      <c r="H4586" t="s">
        <v>122</v>
      </c>
      <c r="I4586" t="s">
        <v>38</v>
      </c>
      <c r="J4586" t="s">
        <v>7656</v>
      </c>
      <c r="K4586" t="s">
        <v>59</v>
      </c>
      <c r="L4586">
        <v>94526</v>
      </c>
      <c r="M4586" t="s">
        <v>60</v>
      </c>
      <c r="N4586" t="s">
        <v>1826</v>
      </c>
      <c r="O4586" t="s">
        <v>62</v>
      </c>
      <c r="P4586" t="s">
        <v>193</v>
      </c>
      <c r="Q4586" t="s">
        <v>1827</v>
      </c>
      <c r="R4586" s="1">
        <v>76.58</v>
      </c>
      <c r="S4586">
        <v>7</v>
      </c>
      <c r="T4586">
        <f t="shared" si="71"/>
        <v>34</v>
      </c>
      <c r="U4586" t="s">
        <v>75</v>
      </c>
      <c r="V4586">
        <v>0</v>
      </c>
      <c r="W4586">
        <v>0</v>
      </c>
      <c r="X4586" s="1">
        <v>0</v>
      </c>
      <c r="Y4586" s="1">
        <v>76.58</v>
      </c>
      <c r="Z4586" t="s">
        <v>99</v>
      </c>
      <c r="AA4586" s="2">
        <v>38.29</v>
      </c>
      <c r="AB4586" s="3">
        <v>0.5</v>
      </c>
      <c r="AC4586" s="1">
        <v>-38.29</v>
      </c>
      <c r="AD4586">
        <v>2</v>
      </c>
      <c r="AE4586">
        <v>2</v>
      </c>
      <c r="AF4586" t="s">
        <v>48</v>
      </c>
      <c r="AG4586">
        <v>2017</v>
      </c>
      <c r="AH4586">
        <f>COUNTBLANK(datos[[#This Row],[Row ID]:[Year sales]])</f>
        <v>0</v>
      </c>
    </row>
    <row r="4587" spans="1:34" x14ac:dyDescent="0.3">
      <c r="A4587">
        <v>4586</v>
      </c>
      <c r="B4587" t="s">
        <v>7655</v>
      </c>
      <c r="C4587" s="4">
        <v>43041</v>
      </c>
      <c r="D4587" s="4">
        <v>43043</v>
      </c>
      <c r="E4587" t="s">
        <v>34</v>
      </c>
      <c r="F4587" t="s">
        <v>5824</v>
      </c>
      <c r="G4587" t="s">
        <v>5825</v>
      </c>
      <c r="H4587" t="s">
        <v>122</v>
      </c>
      <c r="I4587" t="s">
        <v>38</v>
      </c>
      <c r="J4587" t="s">
        <v>7656</v>
      </c>
      <c r="K4587" t="s">
        <v>59</v>
      </c>
      <c r="L4587">
        <v>94526</v>
      </c>
      <c r="M4587" t="s">
        <v>60</v>
      </c>
      <c r="N4587" t="s">
        <v>5198</v>
      </c>
      <c r="O4587" t="s">
        <v>62</v>
      </c>
      <c r="P4587" t="s">
        <v>86</v>
      </c>
      <c r="Q4587" t="s">
        <v>5199</v>
      </c>
      <c r="R4587" s="1">
        <v>8.8000000000000007</v>
      </c>
      <c r="S4587">
        <v>5</v>
      </c>
      <c r="T4587">
        <f t="shared" si="71"/>
        <v>27</v>
      </c>
      <c r="U4587" t="s">
        <v>75</v>
      </c>
      <c r="V4587">
        <v>0</v>
      </c>
      <c r="W4587">
        <v>0</v>
      </c>
      <c r="X4587" s="1">
        <v>0</v>
      </c>
      <c r="Y4587" s="1">
        <v>8.8000000000000007</v>
      </c>
      <c r="Z4587" t="s">
        <v>65</v>
      </c>
      <c r="AA4587" s="2">
        <v>4.2240000000000002</v>
      </c>
      <c r="AB4587" s="3">
        <v>0.48</v>
      </c>
      <c r="AC4587" s="1">
        <v>-4.5759999999999996</v>
      </c>
      <c r="AD4587">
        <v>2</v>
      </c>
      <c r="AE4587">
        <v>2</v>
      </c>
      <c r="AF4587" t="s">
        <v>48</v>
      </c>
      <c r="AG4587">
        <v>2017</v>
      </c>
      <c r="AH4587">
        <f>COUNTBLANK(datos[[#This Row],[Row ID]:[Year sales]])</f>
        <v>0</v>
      </c>
    </row>
    <row r="4588" spans="1:34" x14ac:dyDescent="0.3">
      <c r="A4588">
        <v>4587</v>
      </c>
      <c r="B4588" t="s">
        <v>7655</v>
      </c>
      <c r="C4588" s="4">
        <v>43041</v>
      </c>
      <c r="D4588" s="4">
        <v>43043</v>
      </c>
      <c r="E4588" t="s">
        <v>34</v>
      </c>
      <c r="F4588" t="s">
        <v>5824</v>
      </c>
      <c r="G4588" t="s">
        <v>5825</v>
      </c>
      <c r="H4588" t="s">
        <v>122</v>
      </c>
      <c r="I4588" t="s">
        <v>38</v>
      </c>
      <c r="J4588" t="s">
        <v>7656</v>
      </c>
      <c r="K4588" t="s">
        <v>59</v>
      </c>
      <c r="L4588">
        <v>94526</v>
      </c>
      <c r="M4588" t="s">
        <v>60</v>
      </c>
      <c r="N4588" t="s">
        <v>7657</v>
      </c>
      <c r="O4588" t="s">
        <v>62</v>
      </c>
      <c r="P4588" t="s">
        <v>94</v>
      </c>
      <c r="Q4588" t="s">
        <v>7658</v>
      </c>
      <c r="R4588" s="1">
        <v>590.35199999999998</v>
      </c>
      <c r="S4588">
        <v>6</v>
      </c>
      <c r="T4588">
        <f t="shared" si="71"/>
        <v>12</v>
      </c>
      <c r="U4588" t="s">
        <v>75</v>
      </c>
      <c r="V4588">
        <v>0.2</v>
      </c>
      <c r="W4588">
        <v>118.07040000000001</v>
      </c>
      <c r="X4588" s="1">
        <v>-118.07040000000001</v>
      </c>
      <c r="Y4588" s="1">
        <v>708.42239999999993</v>
      </c>
      <c r="Z4588" t="s">
        <v>53</v>
      </c>
      <c r="AA4588" s="2">
        <v>206.6232</v>
      </c>
      <c r="AB4588" s="3">
        <v>0.35000000000000003</v>
      </c>
      <c r="AC4588" s="1">
        <v>-265.65839999999997</v>
      </c>
      <c r="AD4588">
        <v>2</v>
      </c>
      <c r="AE4588">
        <v>2</v>
      </c>
      <c r="AF4588" t="s">
        <v>48</v>
      </c>
      <c r="AG4588">
        <v>2017</v>
      </c>
      <c r="AH4588">
        <f>COUNTBLANK(datos[[#This Row],[Row ID]:[Year sales]])</f>
        <v>0</v>
      </c>
    </row>
    <row r="4589" spans="1:34" x14ac:dyDescent="0.3">
      <c r="A4589">
        <v>4588</v>
      </c>
      <c r="B4589" t="s">
        <v>7655</v>
      </c>
      <c r="C4589" s="4">
        <v>43041</v>
      </c>
      <c r="D4589" s="4">
        <v>43043</v>
      </c>
      <c r="E4589" t="s">
        <v>34</v>
      </c>
      <c r="F4589" t="s">
        <v>5824</v>
      </c>
      <c r="G4589" t="s">
        <v>5825</v>
      </c>
      <c r="H4589" t="s">
        <v>122</v>
      </c>
      <c r="I4589" t="s">
        <v>38</v>
      </c>
      <c r="J4589" t="s">
        <v>7656</v>
      </c>
      <c r="K4589" t="s">
        <v>59</v>
      </c>
      <c r="L4589">
        <v>94526</v>
      </c>
      <c r="M4589" t="s">
        <v>60</v>
      </c>
      <c r="N4589" t="s">
        <v>3165</v>
      </c>
      <c r="O4589" t="s">
        <v>62</v>
      </c>
      <c r="P4589" t="s">
        <v>289</v>
      </c>
      <c r="Q4589" t="s">
        <v>3166</v>
      </c>
      <c r="R4589" s="1">
        <v>5.58</v>
      </c>
      <c r="S4589">
        <v>3</v>
      </c>
      <c r="T4589">
        <f t="shared" si="71"/>
        <v>20</v>
      </c>
      <c r="U4589" t="s">
        <v>52</v>
      </c>
      <c r="V4589">
        <v>0</v>
      </c>
      <c r="W4589">
        <v>0</v>
      </c>
      <c r="X4589" s="1">
        <v>0</v>
      </c>
      <c r="Y4589" s="1">
        <v>5.58</v>
      </c>
      <c r="Z4589" t="s">
        <v>65</v>
      </c>
      <c r="AA4589" s="2">
        <v>0.16739999999999999</v>
      </c>
      <c r="AB4589" s="3">
        <v>0.03</v>
      </c>
      <c r="AC4589" s="1">
        <v>-5.4126000000000003</v>
      </c>
      <c r="AD4589">
        <v>2</v>
      </c>
      <c r="AE4589">
        <v>2</v>
      </c>
      <c r="AF4589" t="s">
        <v>48</v>
      </c>
      <c r="AG4589">
        <v>2017</v>
      </c>
      <c r="AH4589">
        <f>COUNTBLANK(datos[[#This Row],[Row ID]:[Year sales]])</f>
        <v>0</v>
      </c>
    </row>
    <row r="4590" spans="1:34" x14ac:dyDescent="0.3">
      <c r="A4590">
        <v>4589</v>
      </c>
      <c r="B4590" t="s">
        <v>7655</v>
      </c>
      <c r="C4590" s="4">
        <v>43041</v>
      </c>
      <c r="D4590" s="4">
        <v>43043</v>
      </c>
      <c r="E4590" t="s">
        <v>34</v>
      </c>
      <c r="F4590" t="s">
        <v>5824</v>
      </c>
      <c r="G4590" t="s">
        <v>5825</v>
      </c>
      <c r="H4590" t="s">
        <v>122</v>
      </c>
      <c r="I4590" t="s">
        <v>38</v>
      </c>
      <c r="J4590" t="s">
        <v>7656</v>
      </c>
      <c r="K4590" t="s">
        <v>59</v>
      </c>
      <c r="L4590">
        <v>94526</v>
      </c>
      <c r="M4590" t="s">
        <v>60</v>
      </c>
      <c r="N4590" t="s">
        <v>7659</v>
      </c>
      <c r="O4590" t="s">
        <v>43</v>
      </c>
      <c r="P4590" t="s">
        <v>83</v>
      </c>
      <c r="Q4590" t="s">
        <v>7660</v>
      </c>
      <c r="R4590" s="1">
        <v>25.02</v>
      </c>
      <c r="S4590">
        <v>3</v>
      </c>
      <c r="T4590">
        <f t="shared" si="71"/>
        <v>6</v>
      </c>
      <c r="U4590" t="s">
        <v>52</v>
      </c>
      <c r="V4590">
        <v>0</v>
      </c>
      <c r="W4590">
        <v>0</v>
      </c>
      <c r="X4590" s="1">
        <v>0</v>
      </c>
      <c r="Y4590" s="1">
        <v>25.02</v>
      </c>
      <c r="Z4590" t="s">
        <v>65</v>
      </c>
      <c r="AA4590" s="2">
        <v>10.5084</v>
      </c>
      <c r="AB4590" s="3">
        <v>0.42</v>
      </c>
      <c r="AC4590" s="1">
        <v>-14.5116</v>
      </c>
      <c r="AD4590">
        <v>2</v>
      </c>
      <c r="AE4590">
        <v>2</v>
      </c>
      <c r="AF4590" t="s">
        <v>48</v>
      </c>
      <c r="AG4590">
        <v>2017</v>
      </c>
      <c r="AH4590">
        <f>COUNTBLANK(datos[[#This Row],[Row ID]:[Year sales]])</f>
        <v>0</v>
      </c>
    </row>
    <row r="4591" spans="1:34" x14ac:dyDescent="0.3">
      <c r="A4591">
        <v>4590</v>
      </c>
      <c r="B4591" t="s">
        <v>7655</v>
      </c>
      <c r="C4591" s="4">
        <v>43041</v>
      </c>
      <c r="D4591" s="4">
        <v>43043</v>
      </c>
      <c r="E4591" t="s">
        <v>34</v>
      </c>
      <c r="F4591" t="s">
        <v>5824</v>
      </c>
      <c r="G4591" t="s">
        <v>5825</v>
      </c>
      <c r="H4591" t="s">
        <v>122</v>
      </c>
      <c r="I4591" t="s">
        <v>38</v>
      </c>
      <c r="J4591" t="s">
        <v>7656</v>
      </c>
      <c r="K4591" t="s">
        <v>59</v>
      </c>
      <c r="L4591">
        <v>94526</v>
      </c>
      <c r="M4591" t="s">
        <v>60</v>
      </c>
      <c r="N4591" t="s">
        <v>2188</v>
      </c>
      <c r="O4591" t="s">
        <v>62</v>
      </c>
      <c r="P4591" t="s">
        <v>77</v>
      </c>
      <c r="Q4591" t="s">
        <v>2189</v>
      </c>
      <c r="R4591" s="1">
        <v>452.55</v>
      </c>
      <c r="S4591">
        <v>7</v>
      </c>
      <c r="T4591">
        <f t="shared" si="71"/>
        <v>33</v>
      </c>
      <c r="U4591" t="s">
        <v>75</v>
      </c>
      <c r="V4591">
        <v>0</v>
      </c>
      <c r="W4591">
        <v>0</v>
      </c>
      <c r="X4591" s="1">
        <v>0</v>
      </c>
      <c r="Y4591" s="1">
        <v>452.55</v>
      </c>
      <c r="Z4591" t="s">
        <v>47</v>
      </c>
      <c r="AA4591" s="2">
        <v>22.627500000000001</v>
      </c>
      <c r="AB4591" s="3">
        <v>0.05</v>
      </c>
      <c r="AC4591" s="1">
        <v>-429.92250000000001</v>
      </c>
      <c r="AD4591">
        <v>2</v>
      </c>
      <c r="AE4591">
        <v>2</v>
      </c>
      <c r="AF4591" t="s">
        <v>48</v>
      </c>
      <c r="AG4591">
        <v>2017</v>
      </c>
      <c r="AH4591">
        <f>COUNTBLANK(datos[[#This Row],[Row ID]:[Year sales]])</f>
        <v>0</v>
      </c>
    </row>
    <row r="4592" spans="1:34" x14ac:dyDescent="0.3">
      <c r="A4592">
        <v>4591</v>
      </c>
      <c r="B4592" t="s">
        <v>7661</v>
      </c>
      <c r="C4592" s="4">
        <v>42730</v>
      </c>
      <c r="D4592" s="4">
        <v>42735</v>
      </c>
      <c r="E4592" t="s">
        <v>67</v>
      </c>
      <c r="F4592" t="s">
        <v>2540</v>
      </c>
      <c r="G4592" t="s">
        <v>2541</v>
      </c>
      <c r="H4592" t="s">
        <v>57</v>
      </c>
      <c r="I4592" t="s">
        <v>38</v>
      </c>
      <c r="J4592" t="s">
        <v>58</v>
      </c>
      <c r="K4592" t="s">
        <v>59</v>
      </c>
      <c r="L4592">
        <v>90004</v>
      </c>
      <c r="M4592" t="s">
        <v>60</v>
      </c>
      <c r="N4592" t="s">
        <v>5236</v>
      </c>
      <c r="O4592" t="s">
        <v>62</v>
      </c>
      <c r="P4592" t="s">
        <v>599</v>
      </c>
      <c r="Q4592" t="s">
        <v>5237</v>
      </c>
      <c r="R4592" s="1">
        <v>17.760000000000002</v>
      </c>
      <c r="S4592">
        <v>2</v>
      </c>
      <c r="T4592">
        <f t="shared" si="71"/>
        <v>11</v>
      </c>
      <c r="U4592" t="s">
        <v>46</v>
      </c>
      <c r="V4592">
        <v>0</v>
      </c>
      <c r="W4592">
        <v>0</v>
      </c>
      <c r="X4592" s="1">
        <v>0</v>
      </c>
      <c r="Y4592" s="1">
        <v>17.760000000000002</v>
      </c>
      <c r="Z4592" t="s">
        <v>65</v>
      </c>
      <c r="AA4592" s="2">
        <v>4.9728000000000003</v>
      </c>
      <c r="AB4592" s="3">
        <v>0.27999999999999997</v>
      </c>
      <c r="AC4592" s="1">
        <v>-12.7872</v>
      </c>
      <c r="AD4592">
        <v>5</v>
      </c>
      <c r="AE4592">
        <v>5</v>
      </c>
      <c r="AF4592" t="s">
        <v>48</v>
      </c>
      <c r="AG4592">
        <v>2016</v>
      </c>
      <c r="AH4592">
        <f>COUNTBLANK(datos[[#This Row],[Row ID]:[Year sales]])</f>
        <v>0</v>
      </c>
    </row>
    <row r="4593" spans="1:34" x14ac:dyDescent="0.3">
      <c r="A4593">
        <v>4592</v>
      </c>
      <c r="B4593" t="s">
        <v>7661</v>
      </c>
      <c r="C4593" s="4">
        <v>42730</v>
      </c>
      <c r="D4593" s="4">
        <v>42735</v>
      </c>
      <c r="E4593" t="s">
        <v>67</v>
      </c>
      <c r="F4593" t="s">
        <v>2540</v>
      </c>
      <c r="G4593" t="s">
        <v>2541</v>
      </c>
      <c r="H4593" t="s">
        <v>57</v>
      </c>
      <c r="I4593" t="s">
        <v>38</v>
      </c>
      <c r="J4593" t="s">
        <v>58</v>
      </c>
      <c r="K4593" t="s">
        <v>59</v>
      </c>
      <c r="L4593">
        <v>90004</v>
      </c>
      <c r="M4593" t="s">
        <v>60</v>
      </c>
      <c r="N4593" t="s">
        <v>89</v>
      </c>
      <c r="O4593" t="s">
        <v>90</v>
      </c>
      <c r="P4593" t="s">
        <v>91</v>
      </c>
      <c r="Q4593" t="s">
        <v>92</v>
      </c>
      <c r="R4593" s="1">
        <v>302.38400000000001</v>
      </c>
      <c r="S4593">
        <v>2</v>
      </c>
      <c r="T4593">
        <f t="shared" si="71"/>
        <v>14</v>
      </c>
      <c r="U4593" t="s">
        <v>46</v>
      </c>
      <c r="V4593">
        <v>0.2</v>
      </c>
      <c r="W4593">
        <v>60.476800000000004</v>
      </c>
      <c r="X4593" s="1">
        <v>-60.476799999999997</v>
      </c>
      <c r="Y4593" s="1">
        <v>362.86080000000004</v>
      </c>
      <c r="Z4593" t="s">
        <v>47</v>
      </c>
      <c r="AA4593" s="2">
        <v>30.238399999999999</v>
      </c>
      <c r="AB4593" s="3">
        <v>9.9999999999999992E-2</v>
      </c>
      <c r="AC4593" s="1">
        <v>-211.6688</v>
      </c>
      <c r="AD4593">
        <v>5</v>
      </c>
      <c r="AE4593">
        <v>5</v>
      </c>
      <c r="AF4593" t="s">
        <v>48</v>
      </c>
      <c r="AG4593">
        <v>2016</v>
      </c>
      <c r="AH4593">
        <f>COUNTBLANK(datos[[#This Row],[Row ID]:[Year sales]])</f>
        <v>0</v>
      </c>
    </row>
    <row r="4594" spans="1:34" x14ac:dyDescent="0.3">
      <c r="A4594">
        <v>4593</v>
      </c>
      <c r="B4594" t="s">
        <v>7661</v>
      </c>
      <c r="C4594" s="4">
        <v>42730</v>
      </c>
      <c r="D4594" s="4">
        <v>42735</v>
      </c>
      <c r="E4594" t="s">
        <v>67</v>
      </c>
      <c r="F4594" t="s">
        <v>2540</v>
      </c>
      <c r="G4594" t="s">
        <v>2541</v>
      </c>
      <c r="H4594" t="s">
        <v>57</v>
      </c>
      <c r="I4594" t="s">
        <v>38</v>
      </c>
      <c r="J4594" t="s">
        <v>58</v>
      </c>
      <c r="K4594" t="s">
        <v>59</v>
      </c>
      <c r="L4594">
        <v>90004</v>
      </c>
      <c r="M4594" t="s">
        <v>60</v>
      </c>
      <c r="N4594" t="s">
        <v>6623</v>
      </c>
      <c r="O4594" t="s">
        <v>43</v>
      </c>
      <c r="P4594" t="s">
        <v>50</v>
      </c>
      <c r="Q4594" t="s">
        <v>6624</v>
      </c>
      <c r="R4594" s="1">
        <v>146.352</v>
      </c>
      <c r="S4594">
        <v>3</v>
      </c>
      <c r="T4594">
        <f t="shared" si="71"/>
        <v>28</v>
      </c>
      <c r="U4594" t="s">
        <v>52</v>
      </c>
      <c r="V4594">
        <v>0.2</v>
      </c>
      <c r="W4594">
        <v>29.270400000000002</v>
      </c>
      <c r="X4594" s="1">
        <v>-29.270399999999999</v>
      </c>
      <c r="Y4594" s="1">
        <v>175.6224</v>
      </c>
      <c r="Z4594" t="s">
        <v>99</v>
      </c>
      <c r="AA4594" s="2">
        <v>-5.4882</v>
      </c>
      <c r="AB4594" s="3">
        <v>-3.7499999999999999E-2</v>
      </c>
      <c r="AC4594" s="1">
        <v>-122.5698</v>
      </c>
      <c r="AD4594">
        <v>5</v>
      </c>
      <c r="AE4594">
        <v>5</v>
      </c>
      <c r="AF4594" t="s">
        <v>48</v>
      </c>
      <c r="AG4594">
        <v>2016</v>
      </c>
      <c r="AH4594">
        <f>COUNTBLANK(datos[[#This Row],[Row ID]:[Year sales]])</f>
        <v>0</v>
      </c>
    </row>
    <row r="4595" spans="1:34" x14ac:dyDescent="0.3">
      <c r="A4595">
        <v>4594</v>
      </c>
      <c r="B4595" t="s">
        <v>7661</v>
      </c>
      <c r="C4595" s="4">
        <v>42730</v>
      </c>
      <c r="D4595" s="4">
        <v>42735</v>
      </c>
      <c r="E4595" t="s">
        <v>67</v>
      </c>
      <c r="F4595" t="s">
        <v>2540</v>
      </c>
      <c r="G4595" t="s">
        <v>2541</v>
      </c>
      <c r="H4595" t="s">
        <v>57</v>
      </c>
      <c r="I4595" t="s">
        <v>38</v>
      </c>
      <c r="J4595" t="s">
        <v>58</v>
      </c>
      <c r="K4595" t="s">
        <v>59</v>
      </c>
      <c r="L4595">
        <v>90004</v>
      </c>
      <c r="M4595" t="s">
        <v>60</v>
      </c>
      <c r="N4595" t="s">
        <v>7662</v>
      </c>
      <c r="O4595" t="s">
        <v>62</v>
      </c>
      <c r="P4595" t="s">
        <v>97</v>
      </c>
      <c r="Q4595" t="s">
        <v>7663</v>
      </c>
      <c r="R4595" s="1">
        <v>7.9</v>
      </c>
      <c r="S4595">
        <v>2</v>
      </c>
      <c r="T4595">
        <f t="shared" si="71"/>
        <v>18</v>
      </c>
      <c r="U4595" t="s">
        <v>46</v>
      </c>
      <c r="V4595">
        <v>0</v>
      </c>
      <c r="W4595">
        <v>0</v>
      </c>
      <c r="X4595" s="1">
        <v>0</v>
      </c>
      <c r="Y4595" s="1">
        <v>7.9</v>
      </c>
      <c r="Z4595" t="s">
        <v>65</v>
      </c>
      <c r="AA4595" s="2">
        <v>2.0539999999999998</v>
      </c>
      <c r="AB4595" s="3">
        <v>0.25999999999999995</v>
      </c>
      <c r="AC4595" s="1">
        <v>-5.8460000000000001</v>
      </c>
      <c r="AD4595">
        <v>5</v>
      </c>
      <c r="AE4595">
        <v>5</v>
      </c>
      <c r="AF4595" t="s">
        <v>48</v>
      </c>
      <c r="AG4595">
        <v>2016</v>
      </c>
      <c r="AH4595">
        <f>COUNTBLANK(datos[[#This Row],[Row ID]:[Year sales]])</f>
        <v>0</v>
      </c>
    </row>
    <row r="4596" spans="1:34" x14ac:dyDescent="0.3">
      <c r="A4596">
        <v>4595</v>
      </c>
      <c r="B4596" t="s">
        <v>7661</v>
      </c>
      <c r="C4596" s="4">
        <v>42730</v>
      </c>
      <c r="D4596" s="4">
        <v>42735</v>
      </c>
      <c r="E4596" t="s">
        <v>67</v>
      </c>
      <c r="F4596" t="s">
        <v>2540</v>
      </c>
      <c r="G4596" t="s">
        <v>2541</v>
      </c>
      <c r="H4596" t="s">
        <v>57</v>
      </c>
      <c r="I4596" t="s">
        <v>38</v>
      </c>
      <c r="J4596" t="s">
        <v>58</v>
      </c>
      <c r="K4596" t="s">
        <v>59</v>
      </c>
      <c r="L4596">
        <v>90004</v>
      </c>
      <c r="M4596" t="s">
        <v>60</v>
      </c>
      <c r="N4596" t="s">
        <v>924</v>
      </c>
      <c r="O4596" t="s">
        <v>43</v>
      </c>
      <c r="P4596" t="s">
        <v>73</v>
      </c>
      <c r="Q4596" t="s">
        <v>925</v>
      </c>
      <c r="R4596" s="1">
        <v>902.71199999999999</v>
      </c>
      <c r="S4596">
        <v>3</v>
      </c>
      <c r="T4596">
        <f t="shared" si="71"/>
        <v>46</v>
      </c>
      <c r="U4596" t="s">
        <v>52</v>
      </c>
      <c r="V4596">
        <v>0.2</v>
      </c>
      <c r="W4596">
        <v>180.54240000000001</v>
      </c>
      <c r="X4596" s="1">
        <v>-180.54239999999999</v>
      </c>
      <c r="Y4596" s="1">
        <v>1083.2544</v>
      </c>
      <c r="Z4596" t="s">
        <v>53</v>
      </c>
      <c r="AA4596" s="2">
        <v>33.851700000000001</v>
      </c>
      <c r="AB4596" s="3">
        <v>3.7499999999999999E-2</v>
      </c>
      <c r="AC4596" s="1">
        <v>-688.31790000000001</v>
      </c>
      <c r="AD4596">
        <v>5</v>
      </c>
      <c r="AE4596">
        <v>5</v>
      </c>
      <c r="AF4596" t="s">
        <v>48</v>
      </c>
      <c r="AG4596">
        <v>2016</v>
      </c>
      <c r="AH4596">
        <f>COUNTBLANK(datos[[#This Row],[Row ID]:[Year sales]])</f>
        <v>0</v>
      </c>
    </row>
    <row r="4597" spans="1:34" x14ac:dyDescent="0.3">
      <c r="A4597">
        <v>4596</v>
      </c>
      <c r="B4597" t="s">
        <v>7661</v>
      </c>
      <c r="C4597" s="4">
        <v>42730</v>
      </c>
      <c r="D4597" s="4">
        <v>42735</v>
      </c>
      <c r="E4597" t="s">
        <v>67</v>
      </c>
      <c r="F4597" t="s">
        <v>2540</v>
      </c>
      <c r="G4597" t="s">
        <v>2541</v>
      </c>
      <c r="H4597" t="s">
        <v>57</v>
      </c>
      <c r="I4597" t="s">
        <v>38</v>
      </c>
      <c r="J4597" t="s">
        <v>58</v>
      </c>
      <c r="K4597" t="s">
        <v>59</v>
      </c>
      <c r="L4597">
        <v>90004</v>
      </c>
      <c r="M4597" t="s">
        <v>60</v>
      </c>
      <c r="N4597" t="s">
        <v>2550</v>
      </c>
      <c r="O4597" t="s">
        <v>62</v>
      </c>
      <c r="P4597" t="s">
        <v>86</v>
      </c>
      <c r="Q4597" t="s">
        <v>2551</v>
      </c>
      <c r="R4597" s="1">
        <v>53.97</v>
      </c>
      <c r="S4597">
        <v>3</v>
      </c>
      <c r="T4597">
        <f t="shared" si="71"/>
        <v>24</v>
      </c>
      <c r="U4597" t="s">
        <v>52</v>
      </c>
      <c r="V4597">
        <v>0</v>
      </c>
      <c r="W4597">
        <v>0</v>
      </c>
      <c r="X4597" s="1">
        <v>0</v>
      </c>
      <c r="Y4597" s="1">
        <v>53.97</v>
      </c>
      <c r="Z4597" t="s">
        <v>99</v>
      </c>
      <c r="AA4597" s="2">
        <v>15.111599999999999</v>
      </c>
      <c r="AB4597" s="3">
        <v>0.27999999999999997</v>
      </c>
      <c r="AC4597" s="1">
        <v>-38.858400000000003</v>
      </c>
      <c r="AD4597">
        <v>5</v>
      </c>
      <c r="AE4597">
        <v>5</v>
      </c>
      <c r="AF4597" t="s">
        <v>48</v>
      </c>
      <c r="AG4597">
        <v>2016</v>
      </c>
      <c r="AH4597">
        <f>COUNTBLANK(datos[[#This Row],[Row ID]:[Year sales]])</f>
        <v>0</v>
      </c>
    </row>
    <row r="4598" spans="1:34" x14ac:dyDescent="0.3">
      <c r="A4598">
        <v>4597</v>
      </c>
      <c r="B4598" t="s">
        <v>7664</v>
      </c>
      <c r="C4598" s="4">
        <v>42709</v>
      </c>
      <c r="D4598" s="4">
        <v>42714</v>
      </c>
      <c r="E4598" t="s">
        <v>34</v>
      </c>
      <c r="F4598" t="s">
        <v>6284</v>
      </c>
      <c r="G4598" t="s">
        <v>6285</v>
      </c>
      <c r="H4598" t="s">
        <v>122</v>
      </c>
      <c r="I4598" t="s">
        <v>38</v>
      </c>
      <c r="J4598" t="s">
        <v>116</v>
      </c>
      <c r="K4598" t="s">
        <v>3060</v>
      </c>
      <c r="L4598">
        <v>20016</v>
      </c>
      <c r="M4598" t="s">
        <v>168</v>
      </c>
      <c r="N4598" t="s">
        <v>2975</v>
      </c>
      <c r="O4598" t="s">
        <v>62</v>
      </c>
      <c r="P4598" t="s">
        <v>86</v>
      </c>
      <c r="Q4598" t="s">
        <v>2976</v>
      </c>
      <c r="R4598" s="1">
        <v>33.92</v>
      </c>
      <c r="S4598">
        <v>8</v>
      </c>
      <c r="T4598">
        <f t="shared" si="71"/>
        <v>29</v>
      </c>
      <c r="U4598" t="s">
        <v>75</v>
      </c>
      <c r="V4598">
        <v>0</v>
      </c>
      <c r="W4598">
        <v>0</v>
      </c>
      <c r="X4598" s="1">
        <v>0</v>
      </c>
      <c r="Y4598" s="1">
        <v>33.92</v>
      </c>
      <c r="Z4598" t="s">
        <v>65</v>
      </c>
      <c r="AA4598" s="2">
        <v>13.2288</v>
      </c>
      <c r="AB4598" s="3">
        <v>0.38999999999999996</v>
      </c>
      <c r="AC4598" s="1">
        <v>-20.691199999999998</v>
      </c>
      <c r="AD4598">
        <v>5</v>
      </c>
      <c r="AE4598">
        <v>5</v>
      </c>
      <c r="AF4598" t="s">
        <v>48</v>
      </c>
      <c r="AG4598">
        <v>2016</v>
      </c>
      <c r="AH4598">
        <f>COUNTBLANK(datos[[#This Row],[Row ID]:[Year sales]])</f>
        <v>0</v>
      </c>
    </row>
    <row r="4599" spans="1:34" x14ac:dyDescent="0.3">
      <c r="A4599">
        <v>4598</v>
      </c>
      <c r="B4599" t="s">
        <v>7665</v>
      </c>
      <c r="C4599" s="4">
        <v>42975</v>
      </c>
      <c r="D4599" s="4">
        <v>42979</v>
      </c>
      <c r="E4599" t="s">
        <v>67</v>
      </c>
      <c r="F4599" t="s">
        <v>3157</v>
      </c>
      <c r="G4599" t="s">
        <v>3158</v>
      </c>
      <c r="H4599" t="s">
        <v>122</v>
      </c>
      <c r="I4599" t="s">
        <v>38</v>
      </c>
      <c r="J4599" t="s">
        <v>2573</v>
      </c>
      <c r="K4599" t="s">
        <v>134</v>
      </c>
      <c r="L4599">
        <v>53209</v>
      </c>
      <c r="M4599" t="s">
        <v>125</v>
      </c>
      <c r="N4599" t="s">
        <v>2023</v>
      </c>
      <c r="O4599" t="s">
        <v>62</v>
      </c>
      <c r="P4599" t="s">
        <v>599</v>
      </c>
      <c r="Q4599" t="s">
        <v>2024</v>
      </c>
      <c r="R4599" s="1">
        <v>21.81</v>
      </c>
      <c r="S4599">
        <v>3</v>
      </c>
      <c r="T4599">
        <f t="shared" si="71"/>
        <v>13</v>
      </c>
      <c r="U4599" t="s">
        <v>52</v>
      </c>
      <c r="V4599">
        <v>0</v>
      </c>
      <c r="W4599">
        <v>0</v>
      </c>
      <c r="X4599" s="1">
        <v>0</v>
      </c>
      <c r="Y4599" s="1">
        <v>21.81</v>
      </c>
      <c r="Z4599" t="s">
        <v>65</v>
      </c>
      <c r="AA4599" s="2">
        <v>5.8887</v>
      </c>
      <c r="AB4599" s="3">
        <v>0.27</v>
      </c>
      <c r="AC4599" s="1">
        <v>-15.9213</v>
      </c>
      <c r="AD4599">
        <v>4</v>
      </c>
      <c r="AE4599">
        <v>4</v>
      </c>
      <c r="AF4599" t="s">
        <v>48</v>
      </c>
      <c r="AG4599">
        <v>2017</v>
      </c>
      <c r="AH4599">
        <f>COUNTBLANK(datos[[#This Row],[Row ID]:[Year sales]])</f>
        <v>0</v>
      </c>
    </row>
    <row r="4600" spans="1:34" x14ac:dyDescent="0.3">
      <c r="A4600">
        <v>4599</v>
      </c>
      <c r="B4600" t="s">
        <v>7665</v>
      </c>
      <c r="C4600" s="4">
        <v>42975</v>
      </c>
      <c r="D4600" s="4">
        <v>42979</v>
      </c>
      <c r="E4600" t="s">
        <v>67</v>
      </c>
      <c r="F4600" t="s">
        <v>3157</v>
      </c>
      <c r="G4600" t="s">
        <v>3158</v>
      </c>
      <c r="H4600" t="s">
        <v>122</v>
      </c>
      <c r="I4600" t="s">
        <v>38</v>
      </c>
      <c r="J4600" t="s">
        <v>2573</v>
      </c>
      <c r="K4600" t="s">
        <v>134</v>
      </c>
      <c r="L4600">
        <v>53209</v>
      </c>
      <c r="M4600" t="s">
        <v>125</v>
      </c>
      <c r="N4600" t="s">
        <v>6756</v>
      </c>
      <c r="O4600" t="s">
        <v>62</v>
      </c>
      <c r="P4600" t="s">
        <v>97</v>
      </c>
      <c r="Q4600" t="s">
        <v>6757</v>
      </c>
      <c r="R4600" s="1">
        <v>91.6</v>
      </c>
      <c r="S4600">
        <v>5</v>
      </c>
      <c r="T4600">
        <f t="shared" si="71"/>
        <v>31</v>
      </c>
      <c r="U4600" t="s">
        <v>75</v>
      </c>
      <c r="V4600">
        <v>0</v>
      </c>
      <c r="W4600">
        <v>0</v>
      </c>
      <c r="X4600" s="1">
        <v>0</v>
      </c>
      <c r="Y4600" s="1">
        <v>91.6</v>
      </c>
      <c r="Z4600" t="s">
        <v>99</v>
      </c>
      <c r="AA4600" s="2">
        <v>26.564</v>
      </c>
      <c r="AB4600" s="3">
        <v>0.29000000000000004</v>
      </c>
      <c r="AC4600" s="1">
        <v>-65.036000000000001</v>
      </c>
      <c r="AD4600">
        <v>4</v>
      </c>
      <c r="AE4600">
        <v>4</v>
      </c>
      <c r="AF4600" t="s">
        <v>48</v>
      </c>
      <c r="AG4600">
        <v>2017</v>
      </c>
      <c r="AH4600">
        <f>COUNTBLANK(datos[[#This Row],[Row ID]:[Year sales]])</f>
        <v>0</v>
      </c>
    </row>
    <row r="4601" spans="1:34" x14ac:dyDescent="0.3">
      <c r="A4601">
        <v>4600</v>
      </c>
      <c r="B4601" t="s">
        <v>7666</v>
      </c>
      <c r="C4601" s="4">
        <v>42201</v>
      </c>
      <c r="D4601" s="4">
        <v>42205</v>
      </c>
      <c r="E4601" t="s">
        <v>67</v>
      </c>
      <c r="F4601" t="s">
        <v>3791</v>
      </c>
      <c r="G4601" t="s">
        <v>3792</v>
      </c>
      <c r="H4601" t="s">
        <v>122</v>
      </c>
      <c r="I4601" t="s">
        <v>38</v>
      </c>
      <c r="J4601" t="s">
        <v>4520</v>
      </c>
      <c r="K4601" t="s">
        <v>2761</v>
      </c>
      <c r="L4601">
        <v>21215</v>
      </c>
      <c r="M4601" t="s">
        <v>168</v>
      </c>
      <c r="N4601" t="s">
        <v>2084</v>
      </c>
      <c r="O4601" t="s">
        <v>43</v>
      </c>
      <c r="P4601" t="s">
        <v>50</v>
      </c>
      <c r="Q4601" t="s">
        <v>2085</v>
      </c>
      <c r="R4601" s="1">
        <v>150.97999999999999</v>
      </c>
      <c r="S4601">
        <v>1</v>
      </c>
      <c r="T4601">
        <f t="shared" si="71"/>
        <v>23</v>
      </c>
      <c r="U4601" t="s">
        <v>46</v>
      </c>
      <c r="V4601">
        <v>0</v>
      </c>
      <c r="W4601">
        <v>0</v>
      </c>
      <c r="X4601" s="1">
        <v>0</v>
      </c>
      <c r="Y4601" s="1">
        <v>150.97999999999999</v>
      </c>
      <c r="Z4601" t="s">
        <v>99</v>
      </c>
      <c r="AA4601" s="2">
        <v>43.784199999999998</v>
      </c>
      <c r="AB4601" s="3">
        <v>0.29000000000000004</v>
      </c>
      <c r="AC4601" s="1">
        <v>-107.19580000000001</v>
      </c>
      <c r="AD4601">
        <v>4</v>
      </c>
      <c r="AE4601">
        <v>4</v>
      </c>
      <c r="AF4601" t="s">
        <v>48</v>
      </c>
      <c r="AG4601">
        <v>2015</v>
      </c>
      <c r="AH4601">
        <f>COUNTBLANK(datos[[#This Row],[Row ID]:[Year sales]])</f>
        <v>0</v>
      </c>
    </row>
    <row r="4602" spans="1:34" x14ac:dyDescent="0.3">
      <c r="A4602">
        <v>4601</v>
      </c>
      <c r="B4602" t="s">
        <v>7666</v>
      </c>
      <c r="C4602" s="4">
        <v>42201</v>
      </c>
      <c r="D4602" s="4">
        <v>42205</v>
      </c>
      <c r="E4602" t="s">
        <v>67</v>
      </c>
      <c r="F4602" t="s">
        <v>3791</v>
      </c>
      <c r="G4602" t="s">
        <v>3792</v>
      </c>
      <c r="H4602" t="s">
        <v>122</v>
      </c>
      <c r="I4602" t="s">
        <v>38</v>
      </c>
      <c r="J4602" t="s">
        <v>4520</v>
      </c>
      <c r="K4602" t="s">
        <v>2761</v>
      </c>
      <c r="L4602">
        <v>21215</v>
      </c>
      <c r="M4602" t="s">
        <v>168</v>
      </c>
      <c r="N4602" t="s">
        <v>1494</v>
      </c>
      <c r="O4602" t="s">
        <v>62</v>
      </c>
      <c r="P4602" t="s">
        <v>193</v>
      </c>
      <c r="Q4602" t="s">
        <v>1495</v>
      </c>
      <c r="R4602" s="1">
        <v>137.25</v>
      </c>
      <c r="S4602">
        <v>9</v>
      </c>
      <c r="T4602">
        <f t="shared" si="71"/>
        <v>22</v>
      </c>
      <c r="U4602" t="s">
        <v>75</v>
      </c>
      <c r="V4602">
        <v>0</v>
      </c>
      <c r="W4602">
        <v>0</v>
      </c>
      <c r="X4602" s="1">
        <v>0</v>
      </c>
      <c r="Y4602" s="1">
        <v>137.25</v>
      </c>
      <c r="Z4602" t="s">
        <v>99</v>
      </c>
      <c r="AA4602" s="2">
        <v>63.134999999999998</v>
      </c>
      <c r="AB4602" s="3">
        <v>0.45999999999999996</v>
      </c>
      <c r="AC4602" s="1">
        <v>-74.114999999999995</v>
      </c>
      <c r="AD4602">
        <v>4</v>
      </c>
      <c r="AE4602">
        <v>4</v>
      </c>
      <c r="AF4602" t="s">
        <v>48</v>
      </c>
      <c r="AG4602">
        <v>2015</v>
      </c>
      <c r="AH4602">
        <f>COUNTBLANK(datos[[#This Row],[Row ID]:[Year sales]])</f>
        <v>0</v>
      </c>
    </row>
    <row r="4603" spans="1:34" x14ac:dyDescent="0.3">
      <c r="A4603">
        <v>4602</v>
      </c>
      <c r="B4603" t="s">
        <v>7666</v>
      </c>
      <c r="C4603" s="4">
        <v>42201</v>
      </c>
      <c r="D4603" s="4">
        <v>42205</v>
      </c>
      <c r="E4603" t="s">
        <v>67</v>
      </c>
      <c r="F4603" t="s">
        <v>3791</v>
      </c>
      <c r="G4603" t="s">
        <v>3792</v>
      </c>
      <c r="H4603" t="s">
        <v>122</v>
      </c>
      <c r="I4603" t="s">
        <v>38</v>
      </c>
      <c r="J4603" t="s">
        <v>4520</v>
      </c>
      <c r="K4603" t="s">
        <v>2761</v>
      </c>
      <c r="L4603">
        <v>21215</v>
      </c>
      <c r="M4603" t="s">
        <v>168</v>
      </c>
      <c r="N4603" t="s">
        <v>6946</v>
      </c>
      <c r="O4603" t="s">
        <v>62</v>
      </c>
      <c r="P4603" t="s">
        <v>289</v>
      </c>
      <c r="Q4603" t="s">
        <v>6947</v>
      </c>
      <c r="R4603" s="1">
        <v>11.52</v>
      </c>
      <c r="S4603">
        <v>4</v>
      </c>
      <c r="T4603">
        <f t="shared" si="71"/>
        <v>15</v>
      </c>
      <c r="U4603" t="s">
        <v>52</v>
      </c>
      <c r="V4603">
        <v>0</v>
      </c>
      <c r="W4603">
        <v>0</v>
      </c>
      <c r="X4603" s="1">
        <v>0</v>
      </c>
      <c r="Y4603" s="1">
        <v>11.52</v>
      </c>
      <c r="Z4603" t="s">
        <v>65</v>
      </c>
      <c r="AA4603" s="2">
        <v>5.4143999999999997</v>
      </c>
      <c r="AB4603" s="3">
        <v>0.47</v>
      </c>
      <c r="AC4603" s="1">
        <v>-6.1055999999999999</v>
      </c>
      <c r="AD4603">
        <v>4</v>
      </c>
      <c r="AE4603">
        <v>4</v>
      </c>
      <c r="AF4603" t="s">
        <v>48</v>
      </c>
      <c r="AG4603">
        <v>2015</v>
      </c>
      <c r="AH4603">
        <f>COUNTBLANK(datos[[#This Row],[Row ID]:[Year sales]])</f>
        <v>0</v>
      </c>
    </row>
    <row r="4604" spans="1:34" x14ac:dyDescent="0.3">
      <c r="A4604">
        <v>4603</v>
      </c>
      <c r="B4604" t="s">
        <v>7667</v>
      </c>
      <c r="C4604" s="4">
        <v>42150</v>
      </c>
      <c r="D4604" s="4">
        <v>42153</v>
      </c>
      <c r="E4604" t="s">
        <v>34</v>
      </c>
      <c r="F4604" t="s">
        <v>3464</v>
      </c>
      <c r="G4604" t="s">
        <v>3465</v>
      </c>
      <c r="H4604" t="s">
        <v>122</v>
      </c>
      <c r="I4604" t="s">
        <v>38</v>
      </c>
      <c r="J4604" t="s">
        <v>1545</v>
      </c>
      <c r="K4604" t="s">
        <v>108</v>
      </c>
      <c r="L4604">
        <v>28540</v>
      </c>
      <c r="M4604" t="s">
        <v>41</v>
      </c>
      <c r="N4604" t="s">
        <v>5208</v>
      </c>
      <c r="O4604" t="s">
        <v>62</v>
      </c>
      <c r="P4604" t="s">
        <v>110</v>
      </c>
      <c r="Q4604" t="s">
        <v>5209</v>
      </c>
      <c r="R4604" s="1">
        <v>18.271999999999998</v>
      </c>
      <c r="S4604">
        <v>1</v>
      </c>
      <c r="T4604">
        <f t="shared" si="71"/>
        <v>26</v>
      </c>
      <c r="U4604" t="s">
        <v>46</v>
      </c>
      <c r="V4604">
        <v>0.2</v>
      </c>
      <c r="W4604">
        <v>3.6543999999999999</v>
      </c>
      <c r="X4604" s="1">
        <v>-3.6543999999999999</v>
      </c>
      <c r="Y4604" s="1">
        <v>21.926399999999997</v>
      </c>
      <c r="Z4604" t="s">
        <v>65</v>
      </c>
      <c r="AA4604" s="2">
        <v>5.9383999999999997</v>
      </c>
      <c r="AB4604" s="3">
        <v>0.32500000000000001</v>
      </c>
      <c r="AC4604" s="1">
        <v>-8.6791999999999998</v>
      </c>
      <c r="AD4604">
        <v>3</v>
      </c>
      <c r="AE4604">
        <v>3</v>
      </c>
      <c r="AF4604" t="s">
        <v>48</v>
      </c>
      <c r="AG4604">
        <v>2015</v>
      </c>
      <c r="AH4604">
        <f>COUNTBLANK(datos[[#This Row],[Row ID]:[Year sales]])</f>
        <v>0</v>
      </c>
    </row>
    <row r="4605" spans="1:34" x14ac:dyDescent="0.3">
      <c r="A4605">
        <v>4604</v>
      </c>
      <c r="B4605" t="s">
        <v>7667</v>
      </c>
      <c r="C4605" s="4">
        <v>42150</v>
      </c>
      <c r="D4605" s="4">
        <v>42153</v>
      </c>
      <c r="E4605" t="s">
        <v>34</v>
      </c>
      <c r="F4605" t="s">
        <v>3464</v>
      </c>
      <c r="G4605" t="s">
        <v>3465</v>
      </c>
      <c r="H4605" t="s">
        <v>122</v>
      </c>
      <c r="I4605" t="s">
        <v>38</v>
      </c>
      <c r="J4605" t="s">
        <v>1545</v>
      </c>
      <c r="K4605" t="s">
        <v>108</v>
      </c>
      <c r="L4605">
        <v>28540</v>
      </c>
      <c r="M4605" t="s">
        <v>41</v>
      </c>
      <c r="N4605" t="s">
        <v>7668</v>
      </c>
      <c r="O4605" t="s">
        <v>62</v>
      </c>
      <c r="P4605" t="s">
        <v>110</v>
      </c>
      <c r="Q4605" t="s">
        <v>7669</v>
      </c>
      <c r="R4605" s="1">
        <v>153.72800000000001</v>
      </c>
      <c r="S4605">
        <v>4</v>
      </c>
      <c r="T4605">
        <f t="shared" si="71"/>
        <v>12</v>
      </c>
      <c r="U4605" t="s">
        <v>52</v>
      </c>
      <c r="V4605">
        <v>0.2</v>
      </c>
      <c r="W4605">
        <v>30.745600000000003</v>
      </c>
      <c r="X4605" s="1">
        <v>-30.7456</v>
      </c>
      <c r="Y4605" s="1">
        <v>184.4736</v>
      </c>
      <c r="Z4605" t="s">
        <v>99</v>
      </c>
      <c r="AA4605" s="2">
        <v>53.8048</v>
      </c>
      <c r="AB4605" s="3">
        <v>0.35</v>
      </c>
      <c r="AC4605" s="1">
        <v>-69.177599999999998</v>
      </c>
      <c r="AD4605">
        <v>3</v>
      </c>
      <c r="AE4605">
        <v>3</v>
      </c>
      <c r="AF4605" t="s">
        <v>48</v>
      </c>
      <c r="AG4605">
        <v>2015</v>
      </c>
      <c r="AH4605">
        <f>COUNTBLANK(datos[[#This Row],[Row ID]:[Year sales]])</f>
        <v>0</v>
      </c>
    </row>
    <row r="4606" spans="1:34" x14ac:dyDescent="0.3">
      <c r="A4606">
        <v>4605</v>
      </c>
      <c r="B4606" t="s">
        <v>7667</v>
      </c>
      <c r="C4606" s="4">
        <v>42150</v>
      </c>
      <c r="D4606" s="4">
        <v>42153</v>
      </c>
      <c r="E4606" t="s">
        <v>34</v>
      </c>
      <c r="F4606" t="s">
        <v>3464</v>
      </c>
      <c r="G4606" t="s">
        <v>3465</v>
      </c>
      <c r="H4606" t="s">
        <v>122</v>
      </c>
      <c r="I4606" t="s">
        <v>38</v>
      </c>
      <c r="J4606" t="s">
        <v>1545</v>
      </c>
      <c r="K4606" t="s">
        <v>108</v>
      </c>
      <c r="L4606">
        <v>28540</v>
      </c>
      <c r="M4606" t="s">
        <v>41</v>
      </c>
      <c r="N4606" t="s">
        <v>2601</v>
      </c>
      <c r="O4606" t="s">
        <v>62</v>
      </c>
      <c r="P4606" t="s">
        <v>193</v>
      </c>
      <c r="Q4606" t="s">
        <v>2602</v>
      </c>
      <c r="R4606" s="1">
        <v>12.224</v>
      </c>
      <c r="S4606">
        <v>2</v>
      </c>
      <c r="T4606">
        <f t="shared" si="71"/>
        <v>23</v>
      </c>
      <c r="U4606" t="s">
        <v>46</v>
      </c>
      <c r="V4606">
        <v>0.2</v>
      </c>
      <c r="W4606">
        <v>2.4448000000000003</v>
      </c>
      <c r="X4606" s="1">
        <v>-2.4447999999999999</v>
      </c>
      <c r="Y4606" s="1">
        <v>14.668800000000001</v>
      </c>
      <c r="Z4606" t="s">
        <v>65</v>
      </c>
      <c r="AA4606" s="2">
        <v>4.4311999999999996</v>
      </c>
      <c r="AB4606" s="3">
        <v>0.36249999999999993</v>
      </c>
      <c r="AC4606" s="1">
        <v>-5.3479999999999999</v>
      </c>
      <c r="AD4606">
        <v>3</v>
      </c>
      <c r="AE4606">
        <v>3</v>
      </c>
      <c r="AF4606" t="s">
        <v>48</v>
      </c>
      <c r="AG4606">
        <v>2015</v>
      </c>
      <c r="AH4606">
        <f>COUNTBLANK(datos[[#This Row],[Row ID]:[Year sales]])</f>
        <v>0</v>
      </c>
    </row>
    <row r="4607" spans="1:34" x14ac:dyDescent="0.3">
      <c r="A4607">
        <v>4606</v>
      </c>
      <c r="B4607" t="s">
        <v>7667</v>
      </c>
      <c r="C4607" s="4">
        <v>42150</v>
      </c>
      <c r="D4607" s="4">
        <v>42153</v>
      </c>
      <c r="E4607" t="s">
        <v>34</v>
      </c>
      <c r="F4607" t="s">
        <v>3464</v>
      </c>
      <c r="G4607" t="s">
        <v>3465</v>
      </c>
      <c r="H4607" t="s">
        <v>122</v>
      </c>
      <c r="I4607" t="s">
        <v>38</v>
      </c>
      <c r="J4607" t="s">
        <v>1545</v>
      </c>
      <c r="K4607" t="s">
        <v>108</v>
      </c>
      <c r="L4607">
        <v>28540</v>
      </c>
      <c r="M4607" t="s">
        <v>41</v>
      </c>
      <c r="N4607" t="s">
        <v>1040</v>
      </c>
      <c r="O4607" t="s">
        <v>90</v>
      </c>
      <c r="P4607" t="s">
        <v>181</v>
      </c>
      <c r="Q4607" t="s">
        <v>1041</v>
      </c>
      <c r="R4607" s="1">
        <v>167.94399999999999</v>
      </c>
      <c r="S4607">
        <v>7</v>
      </c>
      <c r="T4607">
        <f t="shared" si="71"/>
        <v>52</v>
      </c>
      <c r="U4607" t="s">
        <v>75</v>
      </c>
      <c r="V4607">
        <v>0.2</v>
      </c>
      <c r="W4607">
        <v>33.588799999999999</v>
      </c>
      <c r="X4607" s="1">
        <v>-33.588799999999999</v>
      </c>
      <c r="Y4607" s="1">
        <v>201.53279999999998</v>
      </c>
      <c r="Z4607" t="s">
        <v>47</v>
      </c>
      <c r="AA4607" s="2">
        <v>50.383200000000002</v>
      </c>
      <c r="AB4607" s="3">
        <v>0.30000000000000004</v>
      </c>
      <c r="AC4607" s="1">
        <v>-83.971999999999994</v>
      </c>
      <c r="AD4607">
        <v>3</v>
      </c>
      <c r="AE4607">
        <v>3</v>
      </c>
      <c r="AF4607" t="s">
        <v>48</v>
      </c>
      <c r="AG4607">
        <v>2015</v>
      </c>
      <c r="AH4607">
        <f>COUNTBLANK(datos[[#This Row],[Row ID]:[Year sales]])</f>
        <v>0</v>
      </c>
    </row>
    <row r="4608" spans="1:34" x14ac:dyDescent="0.3">
      <c r="A4608">
        <v>4607</v>
      </c>
      <c r="B4608" t="s">
        <v>7670</v>
      </c>
      <c r="C4608" s="4">
        <v>42152</v>
      </c>
      <c r="D4608" s="4">
        <v>42157</v>
      </c>
      <c r="E4608" t="s">
        <v>67</v>
      </c>
      <c r="F4608" t="s">
        <v>4015</v>
      </c>
      <c r="G4608" t="s">
        <v>4016</v>
      </c>
      <c r="H4608" t="s">
        <v>37</v>
      </c>
      <c r="I4608" t="s">
        <v>38</v>
      </c>
      <c r="J4608" t="s">
        <v>409</v>
      </c>
      <c r="K4608" t="s">
        <v>287</v>
      </c>
      <c r="L4608">
        <v>14609</v>
      </c>
      <c r="M4608" t="s">
        <v>168</v>
      </c>
      <c r="N4608" t="s">
        <v>232</v>
      </c>
      <c r="O4608" t="s">
        <v>90</v>
      </c>
      <c r="P4608" t="s">
        <v>91</v>
      </c>
      <c r="Q4608" t="s">
        <v>233</v>
      </c>
      <c r="R4608" s="1">
        <v>45.99</v>
      </c>
      <c r="S4608">
        <v>1</v>
      </c>
      <c r="T4608">
        <f t="shared" si="71"/>
        <v>23</v>
      </c>
      <c r="U4608" t="s">
        <v>46</v>
      </c>
      <c r="V4608">
        <v>0</v>
      </c>
      <c r="W4608">
        <v>0</v>
      </c>
      <c r="X4608" s="1">
        <v>0</v>
      </c>
      <c r="Y4608" s="1">
        <v>45.99</v>
      </c>
      <c r="Z4608" t="s">
        <v>65</v>
      </c>
      <c r="AA4608" s="2">
        <v>13.3371</v>
      </c>
      <c r="AB4608" s="3">
        <v>0.28999999999999998</v>
      </c>
      <c r="AC4608" s="1">
        <v>-32.652900000000002</v>
      </c>
      <c r="AD4608">
        <v>5</v>
      </c>
      <c r="AE4608">
        <v>5</v>
      </c>
      <c r="AF4608" t="s">
        <v>48</v>
      </c>
      <c r="AG4608">
        <v>2015</v>
      </c>
      <c r="AH4608">
        <f>COUNTBLANK(datos[[#This Row],[Row ID]:[Year sales]])</f>
        <v>0</v>
      </c>
    </row>
    <row r="4609" spans="1:34" x14ac:dyDescent="0.3">
      <c r="A4609">
        <v>4608</v>
      </c>
      <c r="B4609" t="s">
        <v>7670</v>
      </c>
      <c r="C4609" s="4">
        <v>42152</v>
      </c>
      <c r="D4609" s="4">
        <v>42157</v>
      </c>
      <c r="E4609" t="s">
        <v>67</v>
      </c>
      <c r="F4609" t="s">
        <v>4015</v>
      </c>
      <c r="G4609" t="s">
        <v>4016</v>
      </c>
      <c r="H4609" t="s">
        <v>37</v>
      </c>
      <c r="I4609" t="s">
        <v>38</v>
      </c>
      <c r="J4609" t="s">
        <v>409</v>
      </c>
      <c r="K4609" t="s">
        <v>287</v>
      </c>
      <c r="L4609">
        <v>14609</v>
      </c>
      <c r="M4609" t="s">
        <v>168</v>
      </c>
      <c r="N4609" t="s">
        <v>2035</v>
      </c>
      <c r="O4609" t="s">
        <v>62</v>
      </c>
      <c r="P4609" t="s">
        <v>77</v>
      </c>
      <c r="Q4609" t="s">
        <v>2036</v>
      </c>
      <c r="R4609" s="1">
        <v>535.41</v>
      </c>
      <c r="S4609">
        <v>3</v>
      </c>
      <c r="T4609">
        <f t="shared" si="71"/>
        <v>49</v>
      </c>
      <c r="U4609" t="s">
        <v>52</v>
      </c>
      <c r="V4609">
        <v>0</v>
      </c>
      <c r="W4609">
        <v>0</v>
      </c>
      <c r="X4609" s="1">
        <v>0</v>
      </c>
      <c r="Y4609" s="1">
        <v>535.41</v>
      </c>
      <c r="Z4609" t="s">
        <v>53</v>
      </c>
      <c r="AA4609" s="2">
        <v>160.62299999999999</v>
      </c>
      <c r="AB4609" s="3">
        <v>0.3</v>
      </c>
      <c r="AC4609" s="1">
        <v>-374.78699999999998</v>
      </c>
      <c r="AD4609">
        <v>5</v>
      </c>
      <c r="AE4609">
        <v>5</v>
      </c>
      <c r="AF4609" t="s">
        <v>48</v>
      </c>
      <c r="AG4609">
        <v>2015</v>
      </c>
      <c r="AH4609">
        <f>COUNTBLANK(datos[[#This Row],[Row ID]:[Year sales]])</f>
        <v>0</v>
      </c>
    </row>
    <row r="4610" spans="1:34" x14ac:dyDescent="0.3">
      <c r="A4610">
        <v>4609</v>
      </c>
      <c r="B4610" t="s">
        <v>7670</v>
      </c>
      <c r="C4610" s="4">
        <v>42152</v>
      </c>
      <c r="D4610" s="4">
        <v>42157</v>
      </c>
      <c r="E4610" t="s">
        <v>67</v>
      </c>
      <c r="F4610" t="s">
        <v>4015</v>
      </c>
      <c r="G4610" t="s">
        <v>4016</v>
      </c>
      <c r="H4610" t="s">
        <v>37</v>
      </c>
      <c r="I4610" t="s">
        <v>38</v>
      </c>
      <c r="J4610" t="s">
        <v>409</v>
      </c>
      <c r="K4610" t="s">
        <v>287</v>
      </c>
      <c r="L4610">
        <v>14609</v>
      </c>
      <c r="M4610" t="s">
        <v>168</v>
      </c>
      <c r="N4610" t="s">
        <v>2101</v>
      </c>
      <c r="O4610" t="s">
        <v>62</v>
      </c>
      <c r="P4610" t="s">
        <v>94</v>
      </c>
      <c r="Q4610" t="s">
        <v>2102</v>
      </c>
      <c r="R4610" s="1">
        <v>6.0960000000000001</v>
      </c>
      <c r="S4610">
        <v>2</v>
      </c>
      <c r="T4610">
        <f t="shared" ref="T4610:T4673" si="72">SUMIF(Q:Q, Q4610, S:S)</f>
        <v>28</v>
      </c>
      <c r="U4610" t="s">
        <v>46</v>
      </c>
      <c r="V4610">
        <v>0.2</v>
      </c>
      <c r="W4610">
        <v>1.2192000000000001</v>
      </c>
      <c r="X4610" s="1">
        <v>-1.2192000000000001</v>
      </c>
      <c r="Y4610" s="1">
        <v>7.3151999999999999</v>
      </c>
      <c r="Z4610" t="s">
        <v>65</v>
      </c>
      <c r="AA4610" s="2">
        <v>2.0573999999999999</v>
      </c>
      <c r="AB4610" s="3">
        <v>0.33749999999999997</v>
      </c>
      <c r="AC4610" s="1">
        <v>-2.8193999999999999</v>
      </c>
      <c r="AD4610">
        <v>5</v>
      </c>
      <c r="AE4610">
        <v>5</v>
      </c>
      <c r="AF4610" t="s">
        <v>48</v>
      </c>
      <c r="AG4610">
        <v>2015</v>
      </c>
      <c r="AH4610">
        <f>COUNTBLANK(datos[[#This Row],[Row ID]:[Year sales]])</f>
        <v>0</v>
      </c>
    </row>
    <row r="4611" spans="1:34" x14ac:dyDescent="0.3">
      <c r="A4611">
        <v>4610</v>
      </c>
      <c r="B4611" t="s">
        <v>7670</v>
      </c>
      <c r="C4611" s="4">
        <v>42152</v>
      </c>
      <c r="D4611" s="4">
        <v>42157</v>
      </c>
      <c r="E4611" t="s">
        <v>67</v>
      </c>
      <c r="F4611" t="s">
        <v>4015</v>
      </c>
      <c r="G4611" t="s">
        <v>4016</v>
      </c>
      <c r="H4611" t="s">
        <v>37</v>
      </c>
      <c r="I4611" t="s">
        <v>38</v>
      </c>
      <c r="J4611" t="s">
        <v>409</v>
      </c>
      <c r="K4611" t="s">
        <v>287</v>
      </c>
      <c r="L4611">
        <v>14609</v>
      </c>
      <c r="M4611" t="s">
        <v>168</v>
      </c>
      <c r="N4611" t="s">
        <v>5462</v>
      </c>
      <c r="O4611" t="s">
        <v>62</v>
      </c>
      <c r="P4611" t="s">
        <v>110</v>
      </c>
      <c r="Q4611" t="s">
        <v>5463</v>
      </c>
      <c r="R4611" s="1">
        <v>45.36</v>
      </c>
      <c r="S4611">
        <v>7</v>
      </c>
      <c r="T4611">
        <f t="shared" si="72"/>
        <v>15</v>
      </c>
      <c r="U4611" t="s">
        <v>75</v>
      </c>
      <c r="V4611">
        <v>0</v>
      </c>
      <c r="W4611">
        <v>0</v>
      </c>
      <c r="X4611" s="1">
        <v>0</v>
      </c>
      <c r="Y4611" s="1">
        <v>45.36</v>
      </c>
      <c r="Z4611" t="s">
        <v>65</v>
      </c>
      <c r="AA4611" s="2">
        <v>21.7728</v>
      </c>
      <c r="AB4611" s="3">
        <v>0.48</v>
      </c>
      <c r="AC4611" s="1">
        <v>-23.587199999999999</v>
      </c>
      <c r="AD4611">
        <v>5</v>
      </c>
      <c r="AE4611">
        <v>5</v>
      </c>
      <c r="AF4611" t="s">
        <v>48</v>
      </c>
      <c r="AG4611">
        <v>2015</v>
      </c>
      <c r="AH4611">
        <f>COUNTBLANK(datos[[#This Row],[Row ID]:[Year sales]])</f>
        <v>0</v>
      </c>
    </row>
    <row r="4612" spans="1:34" x14ac:dyDescent="0.3">
      <c r="A4612">
        <v>4611</v>
      </c>
      <c r="B4612" t="s">
        <v>7671</v>
      </c>
      <c r="C4612" s="4">
        <v>43048</v>
      </c>
      <c r="D4612" s="4">
        <v>43053</v>
      </c>
      <c r="E4612" t="s">
        <v>67</v>
      </c>
      <c r="F4612" t="s">
        <v>352</v>
      </c>
      <c r="G4612" t="s">
        <v>353</v>
      </c>
      <c r="H4612" t="s">
        <v>37</v>
      </c>
      <c r="I4612" t="s">
        <v>38</v>
      </c>
      <c r="J4612" t="s">
        <v>2367</v>
      </c>
      <c r="K4612" t="s">
        <v>59</v>
      </c>
      <c r="L4612">
        <v>92054</v>
      </c>
      <c r="M4612" t="s">
        <v>60</v>
      </c>
      <c r="N4612" t="s">
        <v>1306</v>
      </c>
      <c r="O4612" t="s">
        <v>43</v>
      </c>
      <c r="P4612" t="s">
        <v>83</v>
      </c>
      <c r="Q4612" t="s">
        <v>1307</v>
      </c>
      <c r="R4612" s="1">
        <v>47.12</v>
      </c>
      <c r="S4612">
        <v>8</v>
      </c>
      <c r="T4612">
        <f t="shared" si="72"/>
        <v>61</v>
      </c>
      <c r="U4612" t="s">
        <v>75</v>
      </c>
      <c r="V4612">
        <v>0</v>
      </c>
      <c r="W4612">
        <v>0</v>
      </c>
      <c r="X4612" s="1">
        <v>0</v>
      </c>
      <c r="Y4612" s="1">
        <v>47.12</v>
      </c>
      <c r="Z4612" t="s">
        <v>65</v>
      </c>
      <c r="AA4612" s="2">
        <v>20.732800000000001</v>
      </c>
      <c r="AB4612" s="3">
        <v>0.44000000000000006</v>
      </c>
      <c r="AC4612" s="1">
        <v>-26.3872</v>
      </c>
      <c r="AD4612">
        <v>5</v>
      </c>
      <c r="AE4612">
        <v>5</v>
      </c>
      <c r="AF4612" t="s">
        <v>48</v>
      </c>
      <c r="AG4612">
        <v>2017</v>
      </c>
      <c r="AH4612">
        <f>COUNTBLANK(datos[[#This Row],[Row ID]:[Year sales]])</f>
        <v>0</v>
      </c>
    </row>
    <row r="4613" spans="1:34" x14ac:dyDescent="0.3">
      <c r="A4613">
        <v>4612</v>
      </c>
      <c r="B4613" t="s">
        <v>7672</v>
      </c>
      <c r="C4613" s="4">
        <v>42393</v>
      </c>
      <c r="D4613" s="4">
        <v>42395</v>
      </c>
      <c r="E4613" t="s">
        <v>34</v>
      </c>
      <c r="F4613" t="s">
        <v>3658</v>
      </c>
      <c r="G4613" t="s">
        <v>3659</v>
      </c>
      <c r="H4613" t="s">
        <v>57</v>
      </c>
      <c r="I4613" t="s">
        <v>38</v>
      </c>
      <c r="J4613" t="s">
        <v>3510</v>
      </c>
      <c r="K4613" t="s">
        <v>1511</v>
      </c>
      <c r="L4613">
        <v>39503</v>
      </c>
      <c r="M4613" t="s">
        <v>41</v>
      </c>
      <c r="N4613" t="s">
        <v>1800</v>
      </c>
      <c r="O4613" t="s">
        <v>62</v>
      </c>
      <c r="P4613" t="s">
        <v>94</v>
      </c>
      <c r="Q4613" t="s">
        <v>1801</v>
      </c>
      <c r="R4613" s="1">
        <v>31.36</v>
      </c>
      <c r="S4613">
        <v>4</v>
      </c>
      <c r="T4613">
        <f t="shared" si="72"/>
        <v>22</v>
      </c>
      <c r="U4613" t="s">
        <v>52</v>
      </c>
      <c r="V4613">
        <v>0</v>
      </c>
      <c r="W4613">
        <v>0</v>
      </c>
      <c r="X4613" s="1">
        <v>0</v>
      </c>
      <c r="Y4613" s="1">
        <v>31.36</v>
      </c>
      <c r="Z4613" t="s">
        <v>65</v>
      </c>
      <c r="AA4613" s="2">
        <v>15.68</v>
      </c>
      <c r="AB4613" s="3">
        <v>0.5</v>
      </c>
      <c r="AC4613" s="1">
        <v>-15.68</v>
      </c>
      <c r="AD4613">
        <v>2</v>
      </c>
      <c r="AE4613">
        <v>2</v>
      </c>
      <c r="AF4613" t="s">
        <v>48</v>
      </c>
      <c r="AG4613">
        <v>2016</v>
      </c>
      <c r="AH4613">
        <f>COUNTBLANK(datos[[#This Row],[Row ID]:[Year sales]])</f>
        <v>0</v>
      </c>
    </row>
    <row r="4614" spans="1:34" x14ac:dyDescent="0.3">
      <c r="A4614">
        <v>4613</v>
      </c>
      <c r="B4614" t="s">
        <v>7673</v>
      </c>
      <c r="C4614" s="4">
        <v>42735</v>
      </c>
      <c r="D4614" s="4">
        <v>42741</v>
      </c>
      <c r="E4614" t="s">
        <v>67</v>
      </c>
      <c r="F4614" t="s">
        <v>1851</v>
      </c>
      <c r="G4614" t="s">
        <v>1852</v>
      </c>
      <c r="H4614" t="s">
        <v>37</v>
      </c>
      <c r="I4614" t="s">
        <v>38</v>
      </c>
      <c r="J4614" t="s">
        <v>1545</v>
      </c>
      <c r="K4614" t="s">
        <v>71</v>
      </c>
      <c r="L4614">
        <v>32216</v>
      </c>
      <c r="M4614" t="s">
        <v>41</v>
      </c>
      <c r="N4614" t="s">
        <v>1585</v>
      </c>
      <c r="O4614" t="s">
        <v>62</v>
      </c>
      <c r="P4614" t="s">
        <v>86</v>
      </c>
      <c r="Q4614" t="s">
        <v>1586</v>
      </c>
      <c r="R4614" s="1">
        <v>47.616</v>
      </c>
      <c r="S4614">
        <v>3</v>
      </c>
      <c r="T4614">
        <f t="shared" si="72"/>
        <v>26</v>
      </c>
      <c r="U4614" t="s">
        <v>52</v>
      </c>
      <c r="V4614">
        <v>0.2</v>
      </c>
      <c r="W4614">
        <v>9.523200000000001</v>
      </c>
      <c r="X4614" s="1">
        <v>-9.5231999999999992</v>
      </c>
      <c r="Y4614" s="1">
        <v>57.139200000000002</v>
      </c>
      <c r="Z4614" t="s">
        <v>99</v>
      </c>
      <c r="AA4614" s="2">
        <v>3.5712000000000002</v>
      </c>
      <c r="AB4614" s="3">
        <v>7.4999999999999997E-2</v>
      </c>
      <c r="AC4614" s="1">
        <v>-34.521599999999999</v>
      </c>
      <c r="AD4614">
        <v>6</v>
      </c>
      <c r="AE4614">
        <v>6</v>
      </c>
      <c r="AF4614" t="s">
        <v>48</v>
      </c>
      <c r="AG4614">
        <v>2016</v>
      </c>
      <c r="AH4614">
        <f>COUNTBLANK(datos[[#This Row],[Row ID]:[Year sales]])</f>
        <v>0</v>
      </c>
    </row>
    <row r="4615" spans="1:34" x14ac:dyDescent="0.3">
      <c r="A4615">
        <v>4614</v>
      </c>
      <c r="B4615" t="s">
        <v>7673</v>
      </c>
      <c r="C4615" s="4">
        <v>42735</v>
      </c>
      <c r="D4615" s="4">
        <v>42741</v>
      </c>
      <c r="E4615" t="s">
        <v>67</v>
      </c>
      <c r="F4615" t="s">
        <v>1851</v>
      </c>
      <c r="G4615" t="s">
        <v>1852</v>
      </c>
      <c r="H4615" t="s">
        <v>37</v>
      </c>
      <c r="I4615" t="s">
        <v>38</v>
      </c>
      <c r="J4615" t="s">
        <v>1545</v>
      </c>
      <c r="K4615" t="s">
        <v>71</v>
      </c>
      <c r="L4615">
        <v>32216</v>
      </c>
      <c r="M4615" t="s">
        <v>41</v>
      </c>
      <c r="N4615" t="s">
        <v>2788</v>
      </c>
      <c r="O4615" t="s">
        <v>62</v>
      </c>
      <c r="P4615" t="s">
        <v>110</v>
      </c>
      <c r="Q4615" t="s">
        <v>2789</v>
      </c>
      <c r="R4615" s="1">
        <v>23.48</v>
      </c>
      <c r="S4615">
        <v>5</v>
      </c>
      <c r="T4615">
        <f t="shared" si="72"/>
        <v>26</v>
      </c>
      <c r="U4615" t="s">
        <v>75</v>
      </c>
      <c r="V4615">
        <v>0.2</v>
      </c>
      <c r="W4615">
        <v>4.6960000000000006</v>
      </c>
      <c r="X4615" s="1">
        <v>-4.6959999999999997</v>
      </c>
      <c r="Y4615" s="1">
        <v>28.176000000000002</v>
      </c>
      <c r="Z4615" t="s">
        <v>65</v>
      </c>
      <c r="AA4615" s="2">
        <v>8.218</v>
      </c>
      <c r="AB4615" s="3">
        <v>0.35</v>
      </c>
      <c r="AC4615" s="1">
        <v>-10.566000000000001</v>
      </c>
      <c r="AD4615">
        <v>6</v>
      </c>
      <c r="AE4615">
        <v>6</v>
      </c>
      <c r="AF4615" t="s">
        <v>48</v>
      </c>
      <c r="AG4615">
        <v>2016</v>
      </c>
      <c r="AH4615">
        <f>COUNTBLANK(datos[[#This Row],[Row ID]:[Year sales]])</f>
        <v>0</v>
      </c>
    </row>
    <row r="4616" spans="1:34" x14ac:dyDescent="0.3">
      <c r="A4616">
        <v>4615</v>
      </c>
      <c r="B4616" t="s">
        <v>7674</v>
      </c>
      <c r="C4616" s="4">
        <v>42618</v>
      </c>
      <c r="D4616" s="4">
        <v>42623</v>
      </c>
      <c r="E4616" t="s">
        <v>67</v>
      </c>
      <c r="F4616" t="s">
        <v>6398</v>
      </c>
      <c r="G4616" t="s">
        <v>6399</v>
      </c>
      <c r="H4616" t="s">
        <v>122</v>
      </c>
      <c r="I4616" t="s">
        <v>38</v>
      </c>
      <c r="J4616" t="s">
        <v>204</v>
      </c>
      <c r="K4616" t="s">
        <v>124</v>
      </c>
      <c r="L4616">
        <v>77070</v>
      </c>
      <c r="M4616" t="s">
        <v>125</v>
      </c>
      <c r="N4616" t="s">
        <v>2156</v>
      </c>
      <c r="O4616" t="s">
        <v>62</v>
      </c>
      <c r="P4616" t="s">
        <v>97</v>
      </c>
      <c r="Q4616" t="s">
        <v>2157</v>
      </c>
      <c r="R4616" s="1">
        <v>62.79</v>
      </c>
      <c r="S4616">
        <v>3</v>
      </c>
      <c r="T4616">
        <f t="shared" si="72"/>
        <v>20</v>
      </c>
      <c r="U4616" t="s">
        <v>52</v>
      </c>
      <c r="V4616">
        <v>0.8</v>
      </c>
      <c r="W4616">
        <v>50.231999999999999</v>
      </c>
      <c r="X4616" s="1">
        <v>-50.231999999999999</v>
      </c>
      <c r="Y4616" s="1">
        <v>113.02199999999999</v>
      </c>
      <c r="Z4616" t="s">
        <v>99</v>
      </c>
      <c r="AA4616" s="2">
        <v>-166.39349999999999</v>
      </c>
      <c r="AB4616" s="3">
        <v>-2.65</v>
      </c>
      <c r="AC4616" s="1">
        <v>-178.95150000000001</v>
      </c>
      <c r="AD4616">
        <v>5</v>
      </c>
      <c r="AE4616">
        <v>5</v>
      </c>
      <c r="AF4616" t="s">
        <v>48</v>
      </c>
      <c r="AG4616">
        <v>2016</v>
      </c>
      <c r="AH4616">
        <f>COUNTBLANK(datos[[#This Row],[Row ID]:[Year sales]])</f>
        <v>0</v>
      </c>
    </row>
    <row r="4617" spans="1:34" x14ac:dyDescent="0.3">
      <c r="A4617">
        <v>4616</v>
      </c>
      <c r="B4617" t="s">
        <v>7674</v>
      </c>
      <c r="C4617" s="4">
        <v>42618</v>
      </c>
      <c r="D4617" s="4">
        <v>42623</v>
      </c>
      <c r="E4617" t="s">
        <v>67</v>
      </c>
      <c r="F4617" t="s">
        <v>6398</v>
      </c>
      <c r="G4617" t="s">
        <v>6399</v>
      </c>
      <c r="H4617" t="s">
        <v>122</v>
      </c>
      <c r="I4617" t="s">
        <v>38</v>
      </c>
      <c r="J4617" t="s">
        <v>204</v>
      </c>
      <c r="K4617" t="s">
        <v>124</v>
      </c>
      <c r="L4617">
        <v>77070</v>
      </c>
      <c r="M4617" t="s">
        <v>125</v>
      </c>
      <c r="N4617" t="s">
        <v>5995</v>
      </c>
      <c r="O4617" t="s">
        <v>62</v>
      </c>
      <c r="P4617" t="s">
        <v>289</v>
      </c>
      <c r="Q4617" t="s">
        <v>5996</v>
      </c>
      <c r="R4617" s="1">
        <v>28.44</v>
      </c>
      <c r="S4617">
        <v>9</v>
      </c>
      <c r="T4617">
        <f t="shared" si="72"/>
        <v>25</v>
      </c>
      <c r="U4617" t="s">
        <v>75</v>
      </c>
      <c r="V4617">
        <v>0.2</v>
      </c>
      <c r="W4617">
        <v>5.6880000000000006</v>
      </c>
      <c r="X4617" s="1">
        <v>-5.6879999999999997</v>
      </c>
      <c r="Y4617" s="1">
        <v>34.128</v>
      </c>
      <c r="Z4617" t="s">
        <v>65</v>
      </c>
      <c r="AA4617" s="2">
        <v>4.266</v>
      </c>
      <c r="AB4617" s="3">
        <v>0.15</v>
      </c>
      <c r="AC4617" s="1">
        <v>-18.486000000000001</v>
      </c>
      <c r="AD4617">
        <v>5</v>
      </c>
      <c r="AE4617">
        <v>5</v>
      </c>
      <c r="AF4617" t="s">
        <v>48</v>
      </c>
      <c r="AG4617">
        <v>2016</v>
      </c>
      <c r="AH4617">
        <f>COUNTBLANK(datos[[#This Row],[Row ID]:[Year sales]])</f>
        <v>0</v>
      </c>
    </row>
    <row r="4618" spans="1:34" x14ac:dyDescent="0.3">
      <c r="A4618">
        <v>4617</v>
      </c>
      <c r="B4618" t="s">
        <v>7675</v>
      </c>
      <c r="C4618" s="4">
        <v>42251</v>
      </c>
      <c r="D4618" s="4">
        <v>42254</v>
      </c>
      <c r="E4618" t="s">
        <v>34</v>
      </c>
      <c r="F4618" t="s">
        <v>900</v>
      </c>
      <c r="G4618" t="s">
        <v>901</v>
      </c>
      <c r="H4618" t="s">
        <v>57</v>
      </c>
      <c r="I4618" t="s">
        <v>38</v>
      </c>
      <c r="J4618" t="s">
        <v>204</v>
      </c>
      <c r="K4618" t="s">
        <v>124</v>
      </c>
      <c r="L4618">
        <v>77095</v>
      </c>
      <c r="M4618" t="s">
        <v>125</v>
      </c>
      <c r="N4618" t="s">
        <v>878</v>
      </c>
      <c r="O4618" t="s">
        <v>90</v>
      </c>
      <c r="P4618" t="s">
        <v>181</v>
      </c>
      <c r="Q4618" t="s">
        <v>879</v>
      </c>
      <c r="R4618" s="1">
        <v>134.376</v>
      </c>
      <c r="S4618">
        <v>3</v>
      </c>
      <c r="T4618">
        <f t="shared" si="72"/>
        <v>29</v>
      </c>
      <c r="U4618" t="s">
        <v>52</v>
      </c>
      <c r="V4618">
        <v>0.2</v>
      </c>
      <c r="W4618">
        <v>26.875200000000003</v>
      </c>
      <c r="X4618" s="1">
        <v>-26.8752</v>
      </c>
      <c r="Y4618" s="1">
        <v>161.25120000000001</v>
      </c>
      <c r="Z4618" t="s">
        <v>99</v>
      </c>
      <c r="AA4618" s="2">
        <v>6.7187999999999999</v>
      </c>
      <c r="AB4618" s="3">
        <v>4.9999999999999996E-2</v>
      </c>
      <c r="AC4618" s="1">
        <v>-100.782</v>
      </c>
      <c r="AD4618">
        <v>3</v>
      </c>
      <c r="AE4618">
        <v>3</v>
      </c>
      <c r="AF4618" t="s">
        <v>48</v>
      </c>
      <c r="AG4618">
        <v>2015</v>
      </c>
      <c r="AH4618">
        <f>COUNTBLANK(datos[[#This Row],[Row ID]:[Year sales]])</f>
        <v>0</v>
      </c>
    </row>
    <row r="4619" spans="1:34" x14ac:dyDescent="0.3">
      <c r="A4619">
        <v>4618</v>
      </c>
      <c r="B4619" t="s">
        <v>7676</v>
      </c>
      <c r="C4619" s="4">
        <v>42268</v>
      </c>
      <c r="D4619" s="4">
        <v>42273</v>
      </c>
      <c r="E4619" t="s">
        <v>67</v>
      </c>
      <c r="F4619" t="s">
        <v>2308</v>
      </c>
      <c r="G4619" t="s">
        <v>2309</v>
      </c>
      <c r="H4619" t="s">
        <v>122</v>
      </c>
      <c r="I4619" t="s">
        <v>38</v>
      </c>
      <c r="J4619" t="s">
        <v>4124</v>
      </c>
      <c r="K4619" t="s">
        <v>1267</v>
      </c>
      <c r="L4619">
        <v>2149</v>
      </c>
      <c r="M4619" t="s">
        <v>168</v>
      </c>
      <c r="N4619" t="s">
        <v>6672</v>
      </c>
      <c r="O4619" t="s">
        <v>90</v>
      </c>
      <c r="P4619" t="s">
        <v>91</v>
      </c>
      <c r="Q4619" t="s">
        <v>6673</v>
      </c>
      <c r="R4619" s="1">
        <v>589.9</v>
      </c>
      <c r="S4619">
        <v>2</v>
      </c>
      <c r="T4619">
        <f t="shared" si="72"/>
        <v>15</v>
      </c>
      <c r="U4619" t="s">
        <v>46</v>
      </c>
      <c r="V4619">
        <v>0</v>
      </c>
      <c r="W4619">
        <v>0</v>
      </c>
      <c r="X4619" s="1">
        <v>0</v>
      </c>
      <c r="Y4619" s="1">
        <v>589.9</v>
      </c>
      <c r="Z4619" t="s">
        <v>53</v>
      </c>
      <c r="AA4619" s="2">
        <v>147.47499999999999</v>
      </c>
      <c r="AB4619" s="3">
        <v>0.25</v>
      </c>
      <c r="AC4619" s="1">
        <v>-442.42500000000001</v>
      </c>
      <c r="AD4619">
        <v>5</v>
      </c>
      <c r="AE4619">
        <v>5</v>
      </c>
      <c r="AF4619" t="s">
        <v>48</v>
      </c>
      <c r="AG4619">
        <v>2015</v>
      </c>
      <c r="AH4619">
        <f>COUNTBLANK(datos[[#This Row],[Row ID]:[Year sales]])</f>
        <v>0</v>
      </c>
    </row>
    <row r="4620" spans="1:34" x14ac:dyDescent="0.3">
      <c r="A4620">
        <v>4619</v>
      </c>
      <c r="B4620" t="s">
        <v>7676</v>
      </c>
      <c r="C4620" s="4">
        <v>42268</v>
      </c>
      <c r="D4620" s="4">
        <v>42273</v>
      </c>
      <c r="E4620" t="s">
        <v>67</v>
      </c>
      <c r="F4620" t="s">
        <v>2308</v>
      </c>
      <c r="G4620" t="s">
        <v>2309</v>
      </c>
      <c r="H4620" t="s">
        <v>122</v>
      </c>
      <c r="I4620" t="s">
        <v>38</v>
      </c>
      <c r="J4620" t="s">
        <v>4124</v>
      </c>
      <c r="K4620" t="s">
        <v>1267</v>
      </c>
      <c r="L4620">
        <v>2149</v>
      </c>
      <c r="M4620" t="s">
        <v>168</v>
      </c>
      <c r="N4620" t="s">
        <v>1302</v>
      </c>
      <c r="O4620" t="s">
        <v>43</v>
      </c>
      <c r="P4620" t="s">
        <v>50</v>
      </c>
      <c r="Q4620" t="s">
        <v>1303</v>
      </c>
      <c r="R4620" s="1">
        <v>542.94000000000005</v>
      </c>
      <c r="S4620">
        <v>3</v>
      </c>
      <c r="T4620">
        <f t="shared" si="72"/>
        <v>39</v>
      </c>
      <c r="U4620" t="s">
        <v>52</v>
      </c>
      <c r="V4620">
        <v>0</v>
      </c>
      <c r="W4620">
        <v>0</v>
      </c>
      <c r="X4620" s="1">
        <v>0</v>
      </c>
      <c r="Y4620" s="1">
        <v>542.94000000000005</v>
      </c>
      <c r="Z4620" t="s">
        <v>53</v>
      </c>
      <c r="AA4620" s="2">
        <v>141.1644</v>
      </c>
      <c r="AB4620" s="3">
        <v>0.25999999999999995</v>
      </c>
      <c r="AC4620" s="1">
        <v>-401.7756</v>
      </c>
      <c r="AD4620">
        <v>5</v>
      </c>
      <c r="AE4620">
        <v>5</v>
      </c>
      <c r="AF4620" t="s">
        <v>48</v>
      </c>
      <c r="AG4620">
        <v>2015</v>
      </c>
      <c r="AH4620">
        <f>COUNTBLANK(datos[[#This Row],[Row ID]:[Year sales]])</f>
        <v>0</v>
      </c>
    </row>
    <row r="4621" spans="1:34" x14ac:dyDescent="0.3">
      <c r="A4621">
        <v>4620</v>
      </c>
      <c r="B4621" t="s">
        <v>7677</v>
      </c>
      <c r="C4621" s="4">
        <v>43093</v>
      </c>
      <c r="D4621" s="4">
        <v>43094</v>
      </c>
      <c r="E4621" t="s">
        <v>208</v>
      </c>
      <c r="F4621" t="s">
        <v>755</v>
      </c>
      <c r="G4621" t="s">
        <v>756</v>
      </c>
      <c r="H4621" t="s">
        <v>122</v>
      </c>
      <c r="I4621" t="s">
        <v>38</v>
      </c>
      <c r="J4621" t="s">
        <v>58</v>
      </c>
      <c r="K4621" t="s">
        <v>59</v>
      </c>
      <c r="L4621">
        <v>90049</v>
      </c>
      <c r="M4621" t="s">
        <v>60</v>
      </c>
      <c r="N4621" t="s">
        <v>1237</v>
      </c>
      <c r="O4621" t="s">
        <v>90</v>
      </c>
      <c r="P4621" t="s">
        <v>1238</v>
      </c>
      <c r="Q4621" t="s">
        <v>1239</v>
      </c>
      <c r="R4621" s="1">
        <v>2879.9520000000002</v>
      </c>
      <c r="S4621">
        <v>6</v>
      </c>
      <c r="T4621">
        <f t="shared" si="72"/>
        <v>38</v>
      </c>
      <c r="U4621" t="s">
        <v>75</v>
      </c>
      <c r="V4621">
        <v>0.2</v>
      </c>
      <c r="W4621">
        <v>575.99040000000002</v>
      </c>
      <c r="X4621" s="1">
        <v>-575.99040000000002</v>
      </c>
      <c r="Y4621" s="1">
        <v>3455.9424000000004</v>
      </c>
      <c r="Z4621" t="s">
        <v>53</v>
      </c>
      <c r="AA4621" s="2">
        <v>1007.9832</v>
      </c>
      <c r="AB4621" s="3">
        <v>0.35</v>
      </c>
      <c r="AC4621" s="1">
        <v>-1295.9784</v>
      </c>
      <c r="AD4621">
        <v>1</v>
      </c>
      <c r="AE4621">
        <v>1</v>
      </c>
      <c r="AF4621" t="s">
        <v>48</v>
      </c>
      <c r="AG4621">
        <v>2017</v>
      </c>
      <c r="AH4621">
        <f>COUNTBLANK(datos[[#This Row],[Row ID]:[Year sales]])</f>
        <v>0</v>
      </c>
    </row>
    <row r="4622" spans="1:34" x14ac:dyDescent="0.3">
      <c r="A4622">
        <v>4621</v>
      </c>
      <c r="B4622" t="s">
        <v>7677</v>
      </c>
      <c r="C4622" s="4">
        <v>43093</v>
      </c>
      <c r="D4622" s="4">
        <v>43094</v>
      </c>
      <c r="E4622" t="s">
        <v>208</v>
      </c>
      <c r="F4622" t="s">
        <v>755</v>
      </c>
      <c r="G4622" t="s">
        <v>756</v>
      </c>
      <c r="H4622" t="s">
        <v>122</v>
      </c>
      <c r="I4622" t="s">
        <v>38</v>
      </c>
      <c r="J4622" t="s">
        <v>58</v>
      </c>
      <c r="K4622" t="s">
        <v>59</v>
      </c>
      <c r="L4622">
        <v>90049</v>
      </c>
      <c r="M4622" t="s">
        <v>60</v>
      </c>
      <c r="N4622" t="s">
        <v>1746</v>
      </c>
      <c r="O4622" t="s">
        <v>62</v>
      </c>
      <c r="P4622" t="s">
        <v>94</v>
      </c>
      <c r="Q4622" t="s">
        <v>1747</v>
      </c>
      <c r="R4622" s="1">
        <v>90.48</v>
      </c>
      <c r="S4622">
        <v>3</v>
      </c>
      <c r="T4622">
        <f t="shared" si="72"/>
        <v>40</v>
      </c>
      <c r="U4622" t="s">
        <v>52</v>
      </c>
      <c r="V4622">
        <v>0.2</v>
      </c>
      <c r="W4622">
        <v>18.096</v>
      </c>
      <c r="X4622" s="1">
        <v>-18.096</v>
      </c>
      <c r="Y4622" s="1">
        <v>108.57600000000001</v>
      </c>
      <c r="Z4622" t="s">
        <v>99</v>
      </c>
      <c r="AA4622" s="2">
        <v>33.93</v>
      </c>
      <c r="AB4622" s="3">
        <v>0.375</v>
      </c>
      <c r="AC4622" s="1">
        <v>-38.454000000000001</v>
      </c>
      <c r="AD4622">
        <v>1</v>
      </c>
      <c r="AE4622">
        <v>1</v>
      </c>
      <c r="AF4622" t="s">
        <v>48</v>
      </c>
      <c r="AG4622">
        <v>2017</v>
      </c>
      <c r="AH4622">
        <f>COUNTBLANK(datos[[#This Row],[Row ID]:[Year sales]])</f>
        <v>0</v>
      </c>
    </row>
    <row r="4623" spans="1:34" x14ac:dyDescent="0.3">
      <c r="A4623">
        <v>4622</v>
      </c>
      <c r="B4623" t="s">
        <v>7678</v>
      </c>
      <c r="C4623" s="4">
        <v>42282</v>
      </c>
      <c r="D4623" s="4">
        <v>42285</v>
      </c>
      <c r="E4623" t="s">
        <v>34</v>
      </c>
      <c r="F4623" t="s">
        <v>2081</v>
      </c>
      <c r="G4623" t="s">
        <v>2082</v>
      </c>
      <c r="H4623" t="s">
        <v>57</v>
      </c>
      <c r="I4623" t="s">
        <v>38</v>
      </c>
      <c r="J4623" t="s">
        <v>541</v>
      </c>
      <c r="K4623" t="s">
        <v>265</v>
      </c>
      <c r="L4623">
        <v>19805</v>
      </c>
      <c r="M4623" t="s">
        <v>168</v>
      </c>
      <c r="N4623" t="s">
        <v>781</v>
      </c>
      <c r="O4623" t="s">
        <v>62</v>
      </c>
      <c r="P4623" t="s">
        <v>77</v>
      </c>
      <c r="Q4623" t="s">
        <v>782</v>
      </c>
      <c r="R4623" s="1">
        <v>77.55</v>
      </c>
      <c r="S4623">
        <v>5</v>
      </c>
      <c r="T4623">
        <f t="shared" si="72"/>
        <v>31</v>
      </c>
      <c r="U4623" t="s">
        <v>75</v>
      </c>
      <c r="V4623">
        <v>0</v>
      </c>
      <c r="W4623">
        <v>0</v>
      </c>
      <c r="X4623" s="1">
        <v>0</v>
      </c>
      <c r="Y4623" s="1">
        <v>77.55</v>
      </c>
      <c r="Z4623" t="s">
        <v>99</v>
      </c>
      <c r="AA4623" s="2">
        <v>21.713999999999999</v>
      </c>
      <c r="AB4623" s="3">
        <v>0.27999999999999997</v>
      </c>
      <c r="AC4623" s="1">
        <v>-55.835999999999999</v>
      </c>
      <c r="AD4623">
        <v>3</v>
      </c>
      <c r="AE4623">
        <v>3</v>
      </c>
      <c r="AF4623" t="s">
        <v>48</v>
      </c>
      <c r="AG4623">
        <v>2015</v>
      </c>
      <c r="AH4623">
        <f>COUNTBLANK(datos[[#This Row],[Row ID]:[Year sales]])</f>
        <v>0</v>
      </c>
    </row>
    <row r="4624" spans="1:34" x14ac:dyDescent="0.3">
      <c r="A4624">
        <v>4623</v>
      </c>
      <c r="B4624" t="s">
        <v>7679</v>
      </c>
      <c r="C4624" s="4">
        <v>42987</v>
      </c>
      <c r="D4624" s="4">
        <v>42992</v>
      </c>
      <c r="E4624" t="s">
        <v>67</v>
      </c>
      <c r="F4624" t="s">
        <v>68</v>
      </c>
      <c r="G4624" t="s">
        <v>69</v>
      </c>
      <c r="H4624" t="s">
        <v>37</v>
      </c>
      <c r="I4624" t="s">
        <v>38</v>
      </c>
      <c r="J4624" t="s">
        <v>402</v>
      </c>
      <c r="K4624" t="s">
        <v>355</v>
      </c>
      <c r="L4624">
        <v>38401</v>
      </c>
      <c r="M4624" t="s">
        <v>41</v>
      </c>
      <c r="N4624" t="s">
        <v>1318</v>
      </c>
      <c r="O4624" t="s">
        <v>62</v>
      </c>
      <c r="P4624" t="s">
        <v>599</v>
      </c>
      <c r="Q4624" t="s">
        <v>1319</v>
      </c>
      <c r="R4624" s="1">
        <v>8.8320000000000007</v>
      </c>
      <c r="S4624">
        <v>3</v>
      </c>
      <c r="T4624">
        <f t="shared" si="72"/>
        <v>61</v>
      </c>
      <c r="U4624" t="s">
        <v>52</v>
      </c>
      <c r="V4624">
        <v>0.2</v>
      </c>
      <c r="W4624">
        <v>1.7664000000000002</v>
      </c>
      <c r="X4624" s="1">
        <v>-1.7664</v>
      </c>
      <c r="Y4624" s="1">
        <v>10.598400000000002</v>
      </c>
      <c r="Z4624" t="s">
        <v>65</v>
      </c>
      <c r="AA4624" s="2">
        <v>-1.9872000000000001</v>
      </c>
      <c r="AB4624" s="3">
        <v>-0.22499999999999998</v>
      </c>
      <c r="AC4624" s="1">
        <v>-9.0527999999999995</v>
      </c>
      <c r="AD4624">
        <v>5</v>
      </c>
      <c r="AE4624">
        <v>5</v>
      </c>
      <c r="AF4624" t="s">
        <v>48</v>
      </c>
      <c r="AG4624">
        <v>2017</v>
      </c>
      <c r="AH4624">
        <f>COUNTBLANK(datos[[#This Row],[Row ID]:[Year sales]])</f>
        <v>0</v>
      </c>
    </row>
    <row r="4625" spans="1:34" x14ac:dyDescent="0.3">
      <c r="A4625">
        <v>4624</v>
      </c>
      <c r="B4625" t="s">
        <v>7679</v>
      </c>
      <c r="C4625" s="4">
        <v>42987</v>
      </c>
      <c r="D4625" s="4">
        <v>42992</v>
      </c>
      <c r="E4625" t="s">
        <v>67</v>
      </c>
      <c r="F4625" t="s">
        <v>68</v>
      </c>
      <c r="G4625" t="s">
        <v>69</v>
      </c>
      <c r="H4625" t="s">
        <v>37</v>
      </c>
      <c r="I4625" t="s">
        <v>38</v>
      </c>
      <c r="J4625" t="s">
        <v>402</v>
      </c>
      <c r="K4625" t="s">
        <v>355</v>
      </c>
      <c r="L4625">
        <v>38401</v>
      </c>
      <c r="M4625" t="s">
        <v>41</v>
      </c>
      <c r="N4625" t="s">
        <v>1754</v>
      </c>
      <c r="O4625" t="s">
        <v>62</v>
      </c>
      <c r="P4625" t="s">
        <v>110</v>
      </c>
      <c r="Q4625" t="s">
        <v>5034</v>
      </c>
      <c r="R4625" s="1">
        <v>177.536</v>
      </c>
      <c r="S4625">
        <v>4</v>
      </c>
      <c r="T4625">
        <f t="shared" si="72"/>
        <v>24</v>
      </c>
      <c r="U4625" t="s">
        <v>52</v>
      </c>
      <c r="V4625">
        <v>0.2</v>
      </c>
      <c r="W4625">
        <v>35.507200000000005</v>
      </c>
      <c r="X4625" s="1">
        <v>-35.507199999999997</v>
      </c>
      <c r="Y4625" s="1">
        <v>213.04320000000001</v>
      </c>
      <c r="Z4625" t="s">
        <v>47</v>
      </c>
      <c r="AA4625" s="2">
        <v>62.137599999999999</v>
      </c>
      <c r="AB4625" s="3">
        <v>0.35</v>
      </c>
      <c r="AC4625" s="1">
        <v>-79.891199999999998</v>
      </c>
      <c r="AD4625">
        <v>5</v>
      </c>
      <c r="AE4625">
        <v>5</v>
      </c>
      <c r="AF4625" t="s">
        <v>48</v>
      </c>
      <c r="AG4625">
        <v>2017</v>
      </c>
      <c r="AH4625">
        <f>COUNTBLANK(datos[[#This Row],[Row ID]:[Year sales]])</f>
        <v>0</v>
      </c>
    </row>
    <row r="4626" spans="1:34" x14ac:dyDescent="0.3">
      <c r="A4626">
        <v>4625</v>
      </c>
      <c r="B4626" t="s">
        <v>7679</v>
      </c>
      <c r="C4626" s="4">
        <v>42987</v>
      </c>
      <c r="D4626" s="4">
        <v>42992</v>
      </c>
      <c r="E4626" t="s">
        <v>67</v>
      </c>
      <c r="F4626" t="s">
        <v>68</v>
      </c>
      <c r="G4626" t="s">
        <v>69</v>
      </c>
      <c r="H4626" t="s">
        <v>37</v>
      </c>
      <c r="I4626" t="s">
        <v>38</v>
      </c>
      <c r="J4626" t="s">
        <v>402</v>
      </c>
      <c r="K4626" t="s">
        <v>355</v>
      </c>
      <c r="L4626">
        <v>38401</v>
      </c>
      <c r="M4626" t="s">
        <v>41</v>
      </c>
      <c r="N4626" t="s">
        <v>3025</v>
      </c>
      <c r="O4626" t="s">
        <v>62</v>
      </c>
      <c r="P4626" t="s">
        <v>77</v>
      </c>
      <c r="Q4626" t="s">
        <v>3026</v>
      </c>
      <c r="R4626" s="1">
        <v>258.48</v>
      </c>
      <c r="S4626">
        <v>2</v>
      </c>
      <c r="T4626">
        <f t="shared" si="72"/>
        <v>27</v>
      </c>
      <c r="U4626" t="s">
        <v>46</v>
      </c>
      <c r="V4626">
        <v>0.2</v>
      </c>
      <c r="W4626">
        <v>51.696000000000005</v>
      </c>
      <c r="X4626" s="1">
        <v>-51.695999999999998</v>
      </c>
      <c r="Y4626" s="1">
        <v>310.17600000000004</v>
      </c>
      <c r="Z4626" t="s">
        <v>47</v>
      </c>
      <c r="AA4626" s="2">
        <v>-3.2309999999999999</v>
      </c>
      <c r="AB4626" s="3">
        <v>-1.2499999999999999E-2</v>
      </c>
      <c r="AC4626" s="1">
        <v>-210.01499999999999</v>
      </c>
      <c r="AD4626">
        <v>5</v>
      </c>
      <c r="AE4626">
        <v>5</v>
      </c>
      <c r="AF4626" t="s">
        <v>48</v>
      </c>
      <c r="AG4626">
        <v>2017</v>
      </c>
      <c r="AH4626">
        <f>COUNTBLANK(datos[[#This Row],[Row ID]:[Year sales]])</f>
        <v>0</v>
      </c>
    </row>
    <row r="4627" spans="1:34" x14ac:dyDescent="0.3">
      <c r="A4627">
        <v>4626</v>
      </c>
      <c r="B4627" t="s">
        <v>7679</v>
      </c>
      <c r="C4627" s="4">
        <v>42987</v>
      </c>
      <c r="D4627" s="4">
        <v>42992</v>
      </c>
      <c r="E4627" t="s">
        <v>67</v>
      </c>
      <c r="F4627" t="s">
        <v>68</v>
      </c>
      <c r="G4627" t="s">
        <v>69</v>
      </c>
      <c r="H4627" t="s">
        <v>37</v>
      </c>
      <c r="I4627" t="s">
        <v>38</v>
      </c>
      <c r="J4627" t="s">
        <v>402</v>
      </c>
      <c r="K4627" t="s">
        <v>355</v>
      </c>
      <c r="L4627">
        <v>38401</v>
      </c>
      <c r="M4627" t="s">
        <v>41</v>
      </c>
      <c r="N4627" t="s">
        <v>1306</v>
      </c>
      <c r="O4627" t="s">
        <v>43</v>
      </c>
      <c r="P4627" t="s">
        <v>83</v>
      </c>
      <c r="Q4627" t="s">
        <v>1307</v>
      </c>
      <c r="R4627" s="1">
        <v>14.135999999999999</v>
      </c>
      <c r="S4627">
        <v>3</v>
      </c>
      <c r="T4627">
        <f t="shared" si="72"/>
        <v>61</v>
      </c>
      <c r="U4627" t="s">
        <v>52</v>
      </c>
      <c r="V4627">
        <v>0.2</v>
      </c>
      <c r="W4627">
        <v>2.8271999999999999</v>
      </c>
      <c r="X4627" s="1">
        <v>-2.8271999999999999</v>
      </c>
      <c r="Y4627" s="1">
        <v>16.963200000000001</v>
      </c>
      <c r="Z4627" t="s">
        <v>65</v>
      </c>
      <c r="AA4627" s="2">
        <v>4.2408000000000001</v>
      </c>
      <c r="AB4627" s="3">
        <v>0.30000000000000004</v>
      </c>
      <c r="AC4627" s="1">
        <v>-7.0679999999999996</v>
      </c>
      <c r="AD4627">
        <v>5</v>
      </c>
      <c r="AE4627">
        <v>5</v>
      </c>
      <c r="AF4627" t="s">
        <v>48</v>
      </c>
      <c r="AG4627">
        <v>2017</v>
      </c>
      <c r="AH4627">
        <f>COUNTBLANK(datos[[#This Row],[Row ID]:[Year sales]])</f>
        <v>0</v>
      </c>
    </row>
    <row r="4628" spans="1:34" x14ac:dyDescent="0.3">
      <c r="A4628">
        <v>4627</v>
      </c>
      <c r="B4628" t="s">
        <v>7680</v>
      </c>
      <c r="C4628" s="4">
        <v>42687</v>
      </c>
      <c r="D4628" s="4">
        <v>42692</v>
      </c>
      <c r="E4628" t="s">
        <v>67</v>
      </c>
      <c r="F4628" t="s">
        <v>2657</v>
      </c>
      <c r="G4628" t="s">
        <v>2658</v>
      </c>
      <c r="H4628" t="s">
        <v>57</v>
      </c>
      <c r="I4628" t="s">
        <v>38</v>
      </c>
      <c r="J4628" t="s">
        <v>286</v>
      </c>
      <c r="K4628" t="s">
        <v>287</v>
      </c>
      <c r="L4628">
        <v>10011</v>
      </c>
      <c r="M4628" t="s">
        <v>168</v>
      </c>
      <c r="N4628" t="s">
        <v>750</v>
      </c>
      <c r="O4628" t="s">
        <v>62</v>
      </c>
      <c r="P4628" t="s">
        <v>77</v>
      </c>
      <c r="Q4628" t="s">
        <v>751</v>
      </c>
      <c r="R4628" s="1">
        <v>77.55</v>
      </c>
      <c r="S4628">
        <v>5</v>
      </c>
      <c r="T4628">
        <f t="shared" si="72"/>
        <v>24</v>
      </c>
      <c r="U4628" t="s">
        <v>75</v>
      </c>
      <c r="V4628">
        <v>0</v>
      </c>
      <c r="W4628">
        <v>0</v>
      </c>
      <c r="X4628" s="1">
        <v>0</v>
      </c>
      <c r="Y4628" s="1">
        <v>77.55</v>
      </c>
      <c r="Z4628" t="s">
        <v>99</v>
      </c>
      <c r="AA4628" s="2">
        <v>20.163</v>
      </c>
      <c r="AB4628" s="3">
        <v>0.26</v>
      </c>
      <c r="AC4628" s="1">
        <v>-57.387</v>
      </c>
      <c r="AD4628">
        <v>5</v>
      </c>
      <c r="AE4628">
        <v>5</v>
      </c>
      <c r="AF4628" t="s">
        <v>48</v>
      </c>
      <c r="AG4628">
        <v>2016</v>
      </c>
      <c r="AH4628">
        <f>COUNTBLANK(datos[[#This Row],[Row ID]:[Year sales]])</f>
        <v>0</v>
      </c>
    </row>
    <row r="4629" spans="1:34" x14ac:dyDescent="0.3">
      <c r="A4629">
        <v>4628</v>
      </c>
      <c r="B4629" t="s">
        <v>7680</v>
      </c>
      <c r="C4629" s="4">
        <v>42687</v>
      </c>
      <c r="D4629" s="4">
        <v>42692</v>
      </c>
      <c r="E4629" t="s">
        <v>67</v>
      </c>
      <c r="F4629" t="s">
        <v>2657</v>
      </c>
      <c r="G4629" t="s">
        <v>2658</v>
      </c>
      <c r="H4629" t="s">
        <v>57</v>
      </c>
      <c r="I4629" t="s">
        <v>38</v>
      </c>
      <c r="J4629" t="s">
        <v>286</v>
      </c>
      <c r="K4629" t="s">
        <v>287</v>
      </c>
      <c r="L4629">
        <v>10011</v>
      </c>
      <c r="M4629" t="s">
        <v>168</v>
      </c>
      <c r="N4629" t="s">
        <v>1061</v>
      </c>
      <c r="O4629" t="s">
        <v>62</v>
      </c>
      <c r="P4629" t="s">
        <v>77</v>
      </c>
      <c r="Q4629" t="s">
        <v>1062</v>
      </c>
      <c r="R4629" s="1">
        <v>24.88</v>
      </c>
      <c r="S4629">
        <v>2</v>
      </c>
      <c r="T4629">
        <f t="shared" si="72"/>
        <v>30</v>
      </c>
      <c r="U4629" t="s">
        <v>46</v>
      </c>
      <c r="V4629">
        <v>0</v>
      </c>
      <c r="W4629">
        <v>0</v>
      </c>
      <c r="X4629" s="1">
        <v>0</v>
      </c>
      <c r="Y4629" s="1">
        <v>24.88</v>
      </c>
      <c r="Z4629" t="s">
        <v>65</v>
      </c>
      <c r="AA4629" s="2">
        <v>6.9664000000000001</v>
      </c>
      <c r="AB4629" s="3">
        <v>0.28000000000000003</v>
      </c>
      <c r="AC4629" s="1">
        <v>-17.913599999999999</v>
      </c>
      <c r="AD4629">
        <v>5</v>
      </c>
      <c r="AE4629">
        <v>5</v>
      </c>
      <c r="AF4629" t="s">
        <v>48</v>
      </c>
      <c r="AG4629">
        <v>2016</v>
      </c>
      <c r="AH4629">
        <f>COUNTBLANK(datos[[#This Row],[Row ID]:[Year sales]])</f>
        <v>0</v>
      </c>
    </row>
    <row r="4630" spans="1:34" x14ac:dyDescent="0.3">
      <c r="A4630">
        <v>4629</v>
      </c>
      <c r="B4630" t="s">
        <v>7680</v>
      </c>
      <c r="C4630" s="4">
        <v>42687</v>
      </c>
      <c r="D4630" s="4">
        <v>42692</v>
      </c>
      <c r="E4630" t="s">
        <v>67</v>
      </c>
      <c r="F4630" t="s">
        <v>2657</v>
      </c>
      <c r="G4630" t="s">
        <v>2658</v>
      </c>
      <c r="H4630" t="s">
        <v>57</v>
      </c>
      <c r="I4630" t="s">
        <v>38</v>
      </c>
      <c r="J4630" t="s">
        <v>286</v>
      </c>
      <c r="K4630" t="s">
        <v>287</v>
      </c>
      <c r="L4630">
        <v>10011</v>
      </c>
      <c r="M4630" t="s">
        <v>168</v>
      </c>
      <c r="N4630" t="s">
        <v>6266</v>
      </c>
      <c r="O4630" t="s">
        <v>62</v>
      </c>
      <c r="P4630" t="s">
        <v>86</v>
      </c>
      <c r="Q4630" t="s">
        <v>6267</v>
      </c>
      <c r="R4630" s="1">
        <v>140.75</v>
      </c>
      <c r="S4630">
        <v>5</v>
      </c>
      <c r="T4630">
        <f t="shared" si="72"/>
        <v>20</v>
      </c>
      <c r="U4630" t="s">
        <v>75</v>
      </c>
      <c r="V4630">
        <v>0</v>
      </c>
      <c r="W4630">
        <v>0</v>
      </c>
      <c r="X4630" s="1">
        <v>0</v>
      </c>
      <c r="Y4630" s="1">
        <v>140.75</v>
      </c>
      <c r="Z4630" t="s">
        <v>99</v>
      </c>
      <c r="AA4630" s="2">
        <v>39.409999999999997</v>
      </c>
      <c r="AB4630" s="3">
        <v>0.27999999999999997</v>
      </c>
      <c r="AC4630" s="1">
        <v>-101.34</v>
      </c>
      <c r="AD4630">
        <v>5</v>
      </c>
      <c r="AE4630">
        <v>5</v>
      </c>
      <c r="AF4630" t="s">
        <v>48</v>
      </c>
      <c r="AG4630">
        <v>2016</v>
      </c>
      <c r="AH4630">
        <f>COUNTBLANK(datos[[#This Row],[Row ID]:[Year sales]])</f>
        <v>0</v>
      </c>
    </row>
    <row r="4631" spans="1:34" x14ac:dyDescent="0.3">
      <c r="A4631">
        <v>4630</v>
      </c>
      <c r="B4631" t="s">
        <v>7680</v>
      </c>
      <c r="C4631" s="4">
        <v>42687</v>
      </c>
      <c r="D4631" s="4">
        <v>42692</v>
      </c>
      <c r="E4631" t="s">
        <v>67</v>
      </c>
      <c r="F4631" t="s">
        <v>2657</v>
      </c>
      <c r="G4631" t="s">
        <v>2658</v>
      </c>
      <c r="H4631" t="s">
        <v>57</v>
      </c>
      <c r="I4631" t="s">
        <v>38</v>
      </c>
      <c r="J4631" t="s">
        <v>286</v>
      </c>
      <c r="K4631" t="s">
        <v>287</v>
      </c>
      <c r="L4631">
        <v>10011</v>
      </c>
      <c r="M4631" t="s">
        <v>168</v>
      </c>
      <c r="N4631" t="s">
        <v>3013</v>
      </c>
      <c r="O4631" t="s">
        <v>62</v>
      </c>
      <c r="P4631" t="s">
        <v>77</v>
      </c>
      <c r="Q4631" t="s">
        <v>3014</v>
      </c>
      <c r="R4631" s="1">
        <v>36.630000000000003</v>
      </c>
      <c r="S4631">
        <v>3</v>
      </c>
      <c r="T4631">
        <f t="shared" si="72"/>
        <v>19</v>
      </c>
      <c r="U4631" t="s">
        <v>52</v>
      </c>
      <c r="V4631">
        <v>0</v>
      </c>
      <c r="W4631">
        <v>0</v>
      </c>
      <c r="X4631" s="1">
        <v>0</v>
      </c>
      <c r="Y4631" s="1">
        <v>36.630000000000003</v>
      </c>
      <c r="Z4631" t="s">
        <v>65</v>
      </c>
      <c r="AA4631" s="2">
        <v>9.8901000000000003</v>
      </c>
      <c r="AB4631" s="3">
        <v>0.27</v>
      </c>
      <c r="AC4631" s="1">
        <v>-26.739899999999999</v>
      </c>
      <c r="AD4631">
        <v>5</v>
      </c>
      <c r="AE4631">
        <v>5</v>
      </c>
      <c r="AF4631" t="s">
        <v>48</v>
      </c>
      <c r="AG4631">
        <v>2016</v>
      </c>
      <c r="AH4631">
        <f>COUNTBLANK(datos[[#This Row],[Row ID]:[Year sales]])</f>
        <v>0</v>
      </c>
    </row>
    <row r="4632" spans="1:34" x14ac:dyDescent="0.3">
      <c r="A4632">
        <v>4631</v>
      </c>
      <c r="B4632" t="s">
        <v>7681</v>
      </c>
      <c r="C4632" s="4">
        <v>42292</v>
      </c>
      <c r="D4632" s="4">
        <v>42292</v>
      </c>
      <c r="E4632" t="s">
        <v>1312</v>
      </c>
      <c r="F4632" t="s">
        <v>2651</v>
      </c>
      <c r="G4632" t="s">
        <v>2652</v>
      </c>
      <c r="H4632" t="s">
        <v>37</v>
      </c>
      <c r="I4632" t="s">
        <v>38</v>
      </c>
      <c r="J4632" t="s">
        <v>6199</v>
      </c>
      <c r="K4632" t="s">
        <v>258</v>
      </c>
      <c r="L4632">
        <v>48858</v>
      </c>
      <c r="M4632" t="s">
        <v>125</v>
      </c>
      <c r="N4632" t="s">
        <v>7682</v>
      </c>
      <c r="O4632" t="s">
        <v>43</v>
      </c>
      <c r="P4632" t="s">
        <v>83</v>
      </c>
      <c r="Q4632" t="s">
        <v>7683</v>
      </c>
      <c r="R4632" s="1">
        <v>17.14</v>
      </c>
      <c r="S4632">
        <v>2</v>
      </c>
      <c r="T4632">
        <f t="shared" si="72"/>
        <v>17</v>
      </c>
      <c r="U4632" t="s">
        <v>46</v>
      </c>
      <c r="V4632">
        <v>0</v>
      </c>
      <c r="W4632">
        <v>0</v>
      </c>
      <c r="X4632" s="1">
        <v>0</v>
      </c>
      <c r="Y4632" s="1">
        <v>17.14</v>
      </c>
      <c r="Z4632" t="s">
        <v>65</v>
      </c>
      <c r="AA4632" s="2">
        <v>6.1703999999999999</v>
      </c>
      <c r="AB4632" s="3">
        <v>0.36</v>
      </c>
      <c r="AC4632" s="1">
        <v>-10.9696</v>
      </c>
      <c r="AD4632">
        <v>0</v>
      </c>
      <c r="AE4632">
        <v>0</v>
      </c>
      <c r="AF4632" t="s">
        <v>48</v>
      </c>
      <c r="AG4632">
        <v>2015</v>
      </c>
      <c r="AH4632">
        <f>COUNTBLANK(datos[[#This Row],[Row ID]:[Year sales]])</f>
        <v>0</v>
      </c>
    </row>
    <row r="4633" spans="1:34" x14ac:dyDescent="0.3">
      <c r="A4633">
        <v>4632</v>
      </c>
      <c r="B4633" t="s">
        <v>7684</v>
      </c>
      <c r="C4633" s="4">
        <v>42950</v>
      </c>
      <c r="D4633" s="4">
        <v>42955</v>
      </c>
      <c r="E4633" t="s">
        <v>34</v>
      </c>
      <c r="F4633" t="s">
        <v>1993</v>
      </c>
      <c r="G4633" t="s">
        <v>1994</v>
      </c>
      <c r="H4633" t="s">
        <v>37</v>
      </c>
      <c r="I4633" t="s">
        <v>38</v>
      </c>
      <c r="J4633" t="s">
        <v>147</v>
      </c>
      <c r="K4633" t="s">
        <v>59</v>
      </c>
      <c r="L4633">
        <v>94122</v>
      </c>
      <c r="M4633" t="s">
        <v>60</v>
      </c>
      <c r="N4633" t="s">
        <v>1918</v>
      </c>
      <c r="O4633" t="s">
        <v>62</v>
      </c>
      <c r="P4633" t="s">
        <v>63</v>
      </c>
      <c r="Q4633" t="s">
        <v>1919</v>
      </c>
      <c r="R4633" s="1">
        <v>51.75</v>
      </c>
      <c r="S4633">
        <v>5</v>
      </c>
      <c r="T4633">
        <f t="shared" si="72"/>
        <v>24</v>
      </c>
      <c r="U4633" t="s">
        <v>75</v>
      </c>
      <c r="V4633">
        <v>0</v>
      </c>
      <c r="W4633">
        <v>0</v>
      </c>
      <c r="X4633" s="1">
        <v>0</v>
      </c>
      <c r="Y4633" s="1">
        <v>51.75</v>
      </c>
      <c r="Z4633" t="s">
        <v>99</v>
      </c>
      <c r="AA4633" s="2">
        <v>24.84</v>
      </c>
      <c r="AB4633" s="3">
        <v>0.48</v>
      </c>
      <c r="AC4633" s="1">
        <v>-26.91</v>
      </c>
      <c r="AD4633">
        <v>5</v>
      </c>
      <c r="AE4633">
        <v>5</v>
      </c>
      <c r="AF4633" t="s">
        <v>48</v>
      </c>
      <c r="AG4633">
        <v>2017</v>
      </c>
      <c r="AH4633">
        <f>COUNTBLANK(datos[[#This Row],[Row ID]:[Year sales]])</f>
        <v>0</v>
      </c>
    </row>
    <row r="4634" spans="1:34" x14ac:dyDescent="0.3">
      <c r="A4634">
        <v>4633</v>
      </c>
      <c r="B4634" t="s">
        <v>7684</v>
      </c>
      <c r="C4634" s="4">
        <v>42950</v>
      </c>
      <c r="D4634" s="4">
        <v>42955</v>
      </c>
      <c r="E4634" t="s">
        <v>34</v>
      </c>
      <c r="F4634" t="s">
        <v>1993</v>
      </c>
      <c r="G4634" t="s">
        <v>1994</v>
      </c>
      <c r="H4634" t="s">
        <v>37</v>
      </c>
      <c r="I4634" t="s">
        <v>38</v>
      </c>
      <c r="J4634" t="s">
        <v>147</v>
      </c>
      <c r="K4634" t="s">
        <v>59</v>
      </c>
      <c r="L4634">
        <v>94122</v>
      </c>
      <c r="M4634" t="s">
        <v>60</v>
      </c>
      <c r="N4634" t="s">
        <v>1882</v>
      </c>
      <c r="O4634" t="s">
        <v>43</v>
      </c>
      <c r="P4634" t="s">
        <v>83</v>
      </c>
      <c r="Q4634" t="s">
        <v>1883</v>
      </c>
      <c r="R4634" s="1">
        <v>123.96</v>
      </c>
      <c r="S4634">
        <v>3</v>
      </c>
      <c r="T4634">
        <f t="shared" si="72"/>
        <v>33</v>
      </c>
      <c r="U4634" t="s">
        <v>52</v>
      </c>
      <c r="V4634">
        <v>0</v>
      </c>
      <c r="W4634">
        <v>0</v>
      </c>
      <c r="X4634" s="1">
        <v>0</v>
      </c>
      <c r="Y4634" s="1">
        <v>123.96</v>
      </c>
      <c r="Z4634" t="s">
        <v>99</v>
      </c>
      <c r="AA4634" s="2">
        <v>11.1564</v>
      </c>
      <c r="AB4634" s="3">
        <v>0.09</v>
      </c>
      <c r="AC4634" s="1">
        <v>-112.8036</v>
      </c>
      <c r="AD4634">
        <v>5</v>
      </c>
      <c r="AE4634">
        <v>5</v>
      </c>
      <c r="AF4634" t="s">
        <v>48</v>
      </c>
      <c r="AG4634">
        <v>2017</v>
      </c>
      <c r="AH4634">
        <f>COUNTBLANK(datos[[#This Row],[Row ID]:[Year sales]])</f>
        <v>0</v>
      </c>
    </row>
    <row r="4635" spans="1:34" x14ac:dyDescent="0.3">
      <c r="A4635">
        <v>4634</v>
      </c>
      <c r="B4635" t="s">
        <v>7685</v>
      </c>
      <c r="C4635" s="4">
        <v>42237</v>
      </c>
      <c r="D4635" s="4">
        <v>42242</v>
      </c>
      <c r="E4635" t="s">
        <v>67</v>
      </c>
      <c r="F4635" t="s">
        <v>900</v>
      </c>
      <c r="G4635" t="s">
        <v>901</v>
      </c>
      <c r="H4635" t="s">
        <v>57</v>
      </c>
      <c r="I4635" t="s">
        <v>38</v>
      </c>
      <c r="J4635" t="s">
        <v>147</v>
      </c>
      <c r="K4635" t="s">
        <v>59</v>
      </c>
      <c r="L4635">
        <v>94122</v>
      </c>
      <c r="M4635" t="s">
        <v>60</v>
      </c>
      <c r="N4635" t="s">
        <v>7686</v>
      </c>
      <c r="O4635" t="s">
        <v>43</v>
      </c>
      <c r="P4635" t="s">
        <v>44</v>
      </c>
      <c r="Q4635" t="s">
        <v>7687</v>
      </c>
      <c r="R4635" s="1">
        <v>586.39800000000002</v>
      </c>
      <c r="S4635">
        <v>6</v>
      </c>
      <c r="T4635">
        <f t="shared" si="72"/>
        <v>16</v>
      </c>
      <c r="U4635" t="s">
        <v>75</v>
      </c>
      <c r="V4635">
        <v>0.15</v>
      </c>
      <c r="W4635">
        <v>87.959699999999998</v>
      </c>
      <c r="X4635" s="1">
        <v>-87.959699999999998</v>
      </c>
      <c r="Y4635" s="1">
        <v>674.35770000000002</v>
      </c>
      <c r="Z4635" t="s">
        <v>53</v>
      </c>
      <c r="AA4635" s="2">
        <v>34.494</v>
      </c>
      <c r="AB4635" s="3">
        <v>5.8823529411764705E-2</v>
      </c>
      <c r="AC4635" s="1">
        <v>-463.9443</v>
      </c>
      <c r="AD4635">
        <v>5</v>
      </c>
      <c r="AE4635">
        <v>5</v>
      </c>
      <c r="AF4635" t="s">
        <v>48</v>
      </c>
      <c r="AG4635">
        <v>2015</v>
      </c>
      <c r="AH4635">
        <f>COUNTBLANK(datos[[#This Row],[Row ID]:[Year sales]])</f>
        <v>0</v>
      </c>
    </row>
    <row r="4636" spans="1:34" x14ac:dyDescent="0.3">
      <c r="A4636">
        <v>4635</v>
      </c>
      <c r="B4636" t="s">
        <v>7685</v>
      </c>
      <c r="C4636" s="4">
        <v>42237</v>
      </c>
      <c r="D4636" s="4">
        <v>42242</v>
      </c>
      <c r="E4636" t="s">
        <v>67</v>
      </c>
      <c r="F4636" t="s">
        <v>900</v>
      </c>
      <c r="G4636" t="s">
        <v>901</v>
      </c>
      <c r="H4636" t="s">
        <v>57</v>
      </c>
      <c r="I4636" t="s">
        <v>38</v>
      </c>
      <c r="J4636" t="s">
        <v>147</v>
      </c>
      <c r="K4636" t="s">
        <v>59</v>
      </c>
      <c r="L4636">
        <v>94122</v>
      </c>
      <c r="M4636" t="s">
        <v>60</v>
      </c>
      <c r="N4636" t="s">
        <v>1798</v>
      </c>
      <c r="O4636" t="s">
        <v>62</v>
      </c>
      <c r="P4636" t="s">
        <v>77</v>
      </c>
      <c r="Q4636" t="s">
        <v>1799</v>
      </c>
      <c r="R4636" s="1">
        <v>80.98</v>
      </c>
      <c r="S4636">
        <v>1</v>
      </c>
      <c r="T4636">
        <f t="shared" si="72"/>
        <v>39</v>
      </c>
      <c r="U4636" t="s">
        <v>46</v>
      </c>
      <c r="V4636">
        <v>0</v>
      </c>
      <c r="W4636">
        <v>0</v>
      </c>
      <c r="X4636" s="1">
        <v>0</v>
      </c>
      <c r="Y4636" s="1">
        <v>80.98</v>
      </c>
      <c r="Z4636" t="s">
        <v>99</v>
      </c>
      <c r="AA4636" s="2">
        <v>3.2391999999999999</v>
      </c>
      <c r="AB4636" s="3">
        <v>3.9999999999999994E-2</v>
      </c>
      <c r="AC4636" s="1">
        <v>-77.740799999999993</v>
      </c>
      <c r="AD4636">
        <v>5</v>
      </c>
      <c r="AE4636">
        <v>5</v>
      </c>
      <c r="AF4636" t="s">
        <v>48</v>
      </c>
      <c r="AG4636">
        <v>2015</v>
      </c>
      <c r="AH4636">
        <f>COUNTBLANK(datos[[#This Row],[Row ID]:[Year sales]])</f>
        <v>0</v>
      </c>
    </row>
    <row r="4637" spans="1:34" x14ac:dyDescent="0.3">
      <c r="A4637">
        <v>4636</v>
      </c>
      <c r="B4637" t="s">
        <v>7688</v>
      </c>
      <c r="C4637" s="4">
        <v>42806</v>
      </c>
      <c r="D4637" s="4">
        <v>42811</v>
      </c>
      <c r="E4637" t="s">
        <v>67</v>
      </c>
      <c r="F4637" t="s">
        <v>4315</v>
      </c>
      <c r="G4637" t="s">
        <v>4316</v>
      </c>
      <c r="H4637" t="s">
        <v>57</v>
      </c>
      <c r="I4637" t="s">
        <v>38</v>
      </c>
      <c r="J4637" t="s">
        <v>147</v>
      </c>
      <c r="K4637" t="s">
        <v>59</v>
      </c>
      <c r="L4637">
        <v>94122</v>
      </c>
      <c r="M4637" t="s">
        <v>60</v>
      </c>
      <c r="N4637" t="s">
        <v>1798</v>
      </c>
      <c r="O4637" t="s">
        <v>62</v>
      </c>
      <c r="P4637" t="s">
        <v>77</v>
      </c>
      <c r="Q4637" t="s">
        <v>1799</v>
      </c>
      <c r="R4637" s="1">
        <v>242.94</v>
      </c>
      <c r="S4637">
        <v>3</v>
      </c>
      <c r="T4637">
        <f t="shared" si="72"/>
        <v>39</v>
      </c>
      <c r="U4637" t="s">
        <v>52</v>
      </c>
      <c r="V4637">
        <v>0</v>
      </c>
      <c r="W4637">
        <v>0</v>
      </c>
      <c r="X4637" s="1">
        <v>0</v>
      </c>
      <c r="Y4637" s="1">
        <v>242.94</v>
      </c>
      <c r="Z4637" t="s">
        <v>47</v>
      </c>
      <c r="AA4637" s="2">
        <v>9.7175999999999991</v>
      </c>
      <c r="AB4637" s="3">
        <v>3.9999999999999994E-2</v>
      </c>
      <c r="AC4637" s="1">
        <v>-233.22239999999999</v>
      </c>
      <c r="AD4637">
        <v>5</v>
      </c>
      <c r="AE4637">
        <v>5</v>
      </c>
      <c r="AF4637" t="s">
        <v>48</v>
      </c>
      <c r="AG4637">
        <v>2017</v>
      </c>
      <c r="AH4637">
        <f>COUNTBLANK(datos[[#This Row],[Row ID]:[Year sales]])</f>
        <v>0</v>
      </c>
    </row>
    <row r="4638" spans="1:34" x14ac:dyDescent="0.3">
      <c r="A4638">
        <v>4637</v>
      </c>
      <c r="B4638" t="s">
        <v>7689</v>
      </c>
      <c r="C4638" s="4">
        <v>42852</v>
      </c>
      <c r="D4638" s="4">
        <v>42854</v>
      </c>
      <c r="E4638" t="s">
        <v>208</v>
      </c>
      <c r="F4638" t="s">
        <v>2311</v>
      </c>
      <c r="G4638" t="s">
        <v>2312</v>
      </c>
      <c r="H4638" t="s">
        <v>37</v>
      </c>
      <c r="I4638" t="s">
        <v>38</v>
      </c>
      <c r="J4638" t="s">
        <v>58</v>
      </c>
      <c r="K4638" t="s">
        <v>59</v>
      </c>
      <c r="L4638">
        <v>90045</v>
      </c>
      <c r="M4638" t="s">
        <v>60</v>
      </c>
      <c r="N4638" t="s">
        <v>1181</v>
      </c>
      <c r="O4638" t="s">
        <v>62</v>
      </c>
      <c r="P4638" t="s">
        <v>86</v>
      </c>
      <c r="Q4638" t="s">
        <v>1182</v>
      </c>
      <c r="R4638" s="1">
        <v>123.92</v>
      </c>
      <c r="S4638">
        <v>4</v>
      </c>
      <c r="T4638">
        <f t="shared" si="72"/>
        <v>32</v>
      </c>
      <c r="U4638" t="s">
        <v>52</v>
      </c>
      <c r="V4638">
        <v>0</v>
      </c>
      <c r="W4638">
        <v>0</v>
      </c>
      <c r="X4638" s="1">
        <v>0</v>
      </c>
      <c r="Y4638" s="1">
        <v>123.92</v>
      </c>
      <c r="Z4638" t="s">
        <v>99</v>
      </c>
      <c r="AA4638" s="2">
        <v>33.458399999999997</v>
      </c>
      <c r="AB4638" s="3">
        <v>0.26999999999999996</v>
      </c>
      <c r="AC4638" s="1">
        <v>-90.461600000000004</v>
      </c>
      <c r="AD4638">
        <v>2</v>
      </c>
      <c r="AE4638">
        <v>2</v>
      </c>
      <c r="AF4638" t="s">
        <v>48</v>
      </c>
      <c r="AG4638">
        <v>2017</v>
      </c>
      <c r="AH4638">
        <f>COUNTBLANK(datos[[#This Row],[Row ID]:[Year sales]])</f>
        <v>0</v>
      </c>
    </row>
    <row r="4639" spans="1:34" x14ac:dyDescent="0.3">
      <c r="A4639">
        <v>4638</v>
      </c>
      <c r="B4639" t="s">
        <v>7689</v>
      </c>
      <c r="C4639" s="4">
        <v>42852</v>
      </c>
      <c r="D4639" s="4">
        <v>42854</v>
      </c>
      <c r="E4639" t="s">
        <v>208</v>
      </c>
      <c r="F4639" t="s">
        <v>2311</v>
      </c>
      <c r="G4639" t="s">
        <v>2312</v>
      </c>
      <c r="H4639" t="s">
        <v>37</v>
      </c>
      <c r="I4639" t="s">
        <v>38</v>
      </c>
      <c r="J4639" t="s">
        <v>58</v>
      </c>
      <c r="K4639" t="s">
        <v>59</v>
      </c>
      <c r="L4639">
        <v>90045</v>
      </c>
      <c r="M4639" t="s">
        <v>60</v>
      </c>
      <c r="N4639" t="s">
        <v>492</v>
      </c>
      <c r="O4639" t="s">
        <v>62</v>
      </c>
      <c r="P4639" t="s">
        <v>86</v>
      </c>
      <c r="Q4639" t="s">
        <v>493</v>
      </c>
      <c r="R4639" s="1">
        <v>12.39</v>
      </c>
      <c r="S4639">
        <v>3</v>
      </c>
      <c r="T4639">
        <f t="shared" si="72"/>
        <v>21</v>
      </c>
      <c r="U4639" t="s">
        <v>52</v>
      </c>
      <c r="V4639">
        <v>0</v>
      </c>
      <c r="W4639">
        <v>0</v>
      </c>
      <c r="X4639" s="1">
        <v>0</v>
      </c>
      <c r="Y4639" s="1">
        <v>12.39</v>
      </c>
      <c r="Z4639" t="s">
        <v>65</v>
      </c>
      <c r="AA4639" s="2">
        <v>5.6993999999999998</v>
      </c>
      <c r="AB4639" s="3">
        <v>0.45999999999999996</v>
      </c>
      <c r="AC4639" s="1">
        <v>-6.6905999999999999</v>
      </c>
      <c r="AD4639">
        <v>2</v>
      </c>
      <c r="AE4639">
        <v>2</v>
      </c>
      <c r="AF4639" t="s">
        <v>48</v>
      </c>
      <c r="AG4639">
        <v>2017</v>
      </c>
      <c r="AH4639">
        <f>COUNTBLANK(datos[[#This Row],[Row ID]:[Year sales]])</f>
        <v>0</v>
      </c>
    </row>
    <row r="4640" spans="1:34" x14ac:dyDescent="0.3">
      <c r="A4640">
        <v>4639</v>
      </c>
      <c r="B4640" t="s">
        <v>7689</v>
      </c>
      <c r="C4640" s="4">
        <v>42852</v>
      </c>
      <c r="D4640" s="4">
        <v>42854</v>
      </c>
      <c r="E4640" t="s">
        <v>208</v>
      </c>
      <c r="F4640" t="s">
        <v>2311</v>
      </c>
      <c r="G4640" t="s">
        <v>2312</v>
      </c>
      <c r="H4640" t="s">
        <v>37</v>
      </c>
      <c r="I4640" t="s">
        <v>38</v>
      </c>
      <c r="J4640" t="s">
        <v>58</v>
      </c>
      <c r="K4640" t="s">
        <v>59</v>
      </c>
      <c r="L4640">
        <v>90045</v>
      </c>
      <c r="M4640" t="s">
        <v>60</v>
      </c>
      <c r="N4640" t="s">
        <v>6833</v>
      </c>
      <c r="O4640" t="s">
        <v>62</v>
      </c>
      <c r="P4640" t="s">
        <v>86</v>
      </c>
      <c r="Q4640" t="s">
        <v>6834</v>
      </c>
      <c r="R4640" s="1">
        <v>47.3</v>
      </c>
      <c r="S4640">
        <v>2</v>
      </c>
      <c r="T4640">
        <f t="shared" si="72"/>
        <v>13</v>
      </c>
      <c r="U4640" t="s">
        <v>46</v>
      </c>
      <c r="V4640">
        <v>0</v>
      </c>
      <c r="W4640">
        <v>0</v>
      </c>
      <c r="X4640" s="1">
        <v>0</v>
      </c>
      <c r="Y4640" s="1">
        <v>47.3</v>
      </c>
      <c r="Z4640" t="s">
        <v>65</v>
      </c>
      <c r="AA4640" s="2">
        <v>12.298</v>
      </c>
      <c r="AB4640" s="3">
        <v>0.26</v>
      </c>
      <c r="AC4640" s="1">
        <v>-35.002000000000002</v>
      </c>
      <c r="AD4640">
        <v>2</v>
      </c>
      <c r="AE4640">
        <v>2</v>
      </c>
      <c r="AF4640" t="s">
        <v>48</v>
      </c>
      <c r="AG4640">
        <v>2017</v>
      </c>
      <c r="AH4640">
        <f>COUNTBLANK(datos[[#This Row],[Row ID]:[Year sales]])</f>
        <v>0</v>
      </c>
    </row>
    <row r="4641" spans="1:34" x14ac:dyDescent="0.3">
      <c r="A4641">
        <v>4640</v>
      </c>
      <c r="B4641" t="s">
        <v>7690</v>
      </c>
      <c r="C4641" s="4">
        <v>42624</v>
      </c>
      <c r="D4641" s="4">
        <v>42629</v>
      </c>
      <c r="E4641" t="s">
        <v>67</v>
      </c>
      <c r="F4641" t="s">
        <v>4564</v>
      </c>
      <c r="G4641" t="s">
        <v>4565</v>
      </c>
      <c r="H4641" t="s">
        <v>37</v>
      </c>
      <c r="I4641" t="s">
        <v>38</v>
      </c>
      <c r="J4641" t="s">
        <v>5554</v>
      </c>
      <c r="K4641" t="s">
        <v>339</v>
      </c>
      <c r="L4641">
        <v>23602</v>
      </c>
      <c r="M4641" t="s">
        <v>41</v>
      </c>
      <c r="N4641" t="s">
        <v>7691</v>
      </c>
      <c r="O4641" t="s">
        <v>90</v>
      </c>
      <c r="P4641" t="s">
        <v>1238</v>
      </c>
      <c r="Q4641" t="s">
        <v>7692</v>
      </c>
      <c r="R4641" s="1">
        <v>1599.92</v>
      </c>
      <c r="S4641">
        <v>8</v>
      </c>
      <c r="T4641">
        <f t="shared" si="72"/>
        <v>25</v>
      </c>
      <c r="U4641" t="s">
        <v>75</v>
      </c>
      <c r="V4641">
        <v>0</v>
      </c>
      <c r="W4641">
        <v>0</v>
      </c>
      <c r="X4641" s="1">
        <v>0</v>
      </c>
      <c r="Y4641" s="1">
        <v>1599.92</v>
      </c>
      <c r="Z4641" t="s">
        <v>53</v>
      </c>
      <c r="AA4641" s="2">
        <v>751.9624</v>
      </c>
      <c r="AB4641" s="3">
        <v>0.47</v>
      </c>
      <c r="AC4641" s="1">
        <v>-847.95759999999996</v>
      </c>
      <c r="AD4641">
        <v>5</v>
      </c>
      <c r="AE4641">
        <v>5</v>
      </c>
      <c r="AF4641" t="s">
        <v>48</v>
      </c>
      <c r="AG4641">
        <v>2016</v>
      </c>
      <c r="AH4641">
        <f>COUNTBLANK(datos[[#This Row],[Row ID]:[Year sales]])</f>
        <v>0</v>
      </c>
    </row>
    <row r="4642" spans="1:34" x14ac:dyDescent="0.3">
      <c r="A4642">
        <v>4641</v>
      </c>
      <c r="B4642" t="s">
        <v>7690</v>
      </c>
      <c r="C4642" s="4">
        <v>42624</v>
      </c>
      <c r="D4642" s="4">
        <v>42629</v>
      </c>
      <c r="E4642" t="s">
        <v>67</v>
      </c>
      <c r="F4642" t="s">
        <v>4564</v>
      </c>
      <c r="G4642" t="s">
        <v>4565</v>
      </c>
      <c r="H4642" t="s">
        <v>37</v>
      </c>
      <c r="I4642" t="s">
        <v>38</v>
      </c>
      <c r="J4642" t="s">
        <v>5554</v>
      </c>
      <c r="K4642" t="s">
        <v>339</v>
      </c>
      <c r="L4642">
        <v>23602</v>
      </c>
      <c r="M4642" t="s">
        <v>41</v>
      </c>
      <c r="N4642" t="s">
        <v>6274</v>
      </c>
      <c r="O4642" t="s">
        <v>62</v>
      </c>
      <c r="P4642" t="s">
        <v>193</v>
      </c>
      <c r="Q4642" t="s">
        <v>6275</v>
      </c>
      <c r="R4642" s="1">
        <v>11.09</v>
      </c>
      <c r="S4642">
        <v>1</v>
      </c>
      <c r="T4642">
        <f t="shared" si="72"/>
        <v>10</v>
      </c>
      <c r="U4642" t="s">
        <v>46</v>
      </c>
      <c r="V4642">
        <v>0</v>
      </c>
      <c r="W4642">
        <v>0</v>
      </c>
      <c r="X4642" s="1">
        <v>0</v>
      </c>
      <c r="Y4642" s="1">
        <v>11.09</v>
      </c>
      <c r="Z4642" t="s">
        <v>65</v>
      </c>
      <c r="AA4642" s="2">
        <v>5.4340999999999999</v>
      </c>
      <c r="AB4642" s="3">
        <v>0.49</v>
      </c>
      <c r="AC4642" s="1">
        <v>-5.6558999999999999</v>
      </c>
      <c r="AD4642">
        <v>5</v>
      </c>
      <c r="AE4642">
        <v>5</v>
      </c>
      <c r="AF4642" t="s">
        <v>48</v>
      </c>
      <c r="AG4642">
        <v>2016</v>
      </c>
      <c r="AH4642">
        <f>COUNTBLANK(datos[[#This Row],[Row ID]:[Year sales]])</f>
        <v>0</v>
      </c>
    </row>
    <row r="4643" spans="1:34" x14ac:dyDescent="0.3">
      <c r="A4643">
        <v>4642</v>
      </c>
      <c r="B4643" t="s">
        <v>7693</v>
      </c>
      <c r="C4643" s="4">
        <v>43030</v>
      </c>
      <c r="D4643" s="4">
        <v>43032</v>
      </c>
      <c r="E4643" t="s">
        <v>34</v>
      </c>
      <c r="F4643" t="s">
        <v>3860</v>
      </c>
      <c r="G4643" t="s">
        <v>3861</v>
      </c>
      <c r="H4643" t="s">
        <v>37</v>
      </c>
      <c r="I4643" t="s">
        <v>38</v>
      </c>
      <c r="J4643" t="s">
        <v>5367</v>
      </c>
      <c r="K4643" t="s">
        <v>477</v>
      </c>
      <c r="L4643">
        <v>80525</v>
      </c>
      <c r="M4643" t="s">
        <v>60</v>
      </c>
      <c r="N4643" t="s">
        <v>1752</v>
      </c>
      <c r="O4643" t="s">
        <v>62</v>
      </c>
      <c r="P4643" t="s">
        <v>94</v>
      </c>
      <c r="Q4643" t="s">
        <v>1753</v>
      </c>
      <c r="R4643" s="1">
        <v>3.1680000000000001</v>
      </c>
      <c r="S4643">
        <v>4</v>
      </c>
      <c r="T4643">
        <f t="shared" si="72"/>
        <v>9</v>
      </c>
      <c r="U4643" t="s">
        <v>52</v>
      </c>
      <c r="V4643">
        <v>0.7</v>
      </c>
      <c r="W4643">
        <v>2.2176</v>
      </c>
      <c r="X4643" s="1">
        <v>-2.2176</v>
      </c>
      <c r="Y4643" s="1">
        <v>5.3856000000000002</v>
      </c>
      <c r="Z4643" t="s">
        <v>65</v>
      </c>
      <c r="AA4643" s="2">
        <v>-2.5344000000000002</v>
      </c>
      <c r="AB4643" s="3">
        <v>-0.8</v>
      </c>
      <c r="AC4643" s="1">
        <v>-3.4847999999999999</v>
      </c>
      <c r="AD4643">
        <v>2</v>
      </c>
      <c r="AE4643">
        <v>2</v>
      </c>
      <c r="AF4643" t="s">
        <v>48</v>
      </c>
      <c r="AG4643">
        <v>2017</v>
      </c>
      <c r="AH4643">
        <f>COUNTBLANK(datos[[#This Row],[Row ID]:[Year sales]])</f>
        <v>0</v>
      </c>
    </row>
    <row r="4644" spans="1:34" x14ac:dyDescent="0.3">
      <c r="A4644">
        <v>4643</v>
      </c>
      <c r="B4644" t="s">
        <v>7693</v>
      </c>
      <c r="C4644" s="4">
        <v>43030</v>
      </c>
      <c r="D4644" s="4">
        <v>43032</v>
      </c>
      <c r="E4644" t="s">
        <v>34</v>
      </c>
      <c r="F4644" t="s">
        <v>3860</v>
      </c>
      <c r="G4644" t="s">
        <v>3861</v>
      </c>
      <c r="H4644" t="s">
        <v>37</v>
      </c>
      <c r="I4644" t="s">
        <v>38</v>
      </c>
      <c r="J4644" t="s">
        <v>5367</v>
      </c>
      <c r="K4644" t="s">
        <v>477</v>
      </c>
      <c r="L4644">
        <v>80525</v>
      </c>
      <c r="M4644" t="s">
        <v>60</v>
      </c>
      <c r="N4644" t="s">
        <v>7694</v>
      </c>
      <c r="O4644" t="s">
        <v>43</v>
      </c>
      <c r="P4644" t="s">
        <v>50</v>
      </c>
      <c r="Q4644" t="s">
        <v>7695</v>
      </c>
      <c r="R4644" s="1">
        <v>579.13599999999997</v>
      </c>
      <c r="S4644">
        <v>4</v>
      </c>
      <c r="T4644">
        <f t="shared" si="72"/>
        <v>13</v>
      </c>
      <c r="U4644" t="s">
        <v>52</v>
      </c>
      <c r="V4644">
        <v>0.2</v>
      </c>
      <c r="W4644">
        <v>115.8272</v>
      </c>
      <c r="X4644" s="1">
        <v>-115.8272</v>
      </c>
      <c r="Y4644" s="1">
        <v>694.96319999999992</v>
      </c>
      <c r="Z4644" t="s">
        <v>53</v>
      </c>
      <c r="AA4644" s="2">
        <v>-28.956800000000001</v>
      </c>
      <c r="AB4644" s="3">
        <v>-0.05</v>
      </c>
      <c r="AC4644" s="1">
        <v>-492.26560000000001</v>
      </c>
      <c r="AD4644">
        <v>2</v>
      </c>
      <c r="AE4644">
        <v>2</v>
      </c>
      <c r="AF4644" t="s">
        <v>48</v>
      </c>
      <c r="AG4644">
        <v>2017</v>
      </c>
      <c r="AH4644">
        <f>COUNTBLANK(datos[[#This Row],[Row ID]:[Year sales]])</f>
        <v>0</v>
      </c>
    </row>
    <row r="4645" spans="1:34" x14ac:dyDescent="0.3">
      <c r="A4645">
        <v>4644</v>
      </c>
      <c r="B4645" t="s">
        <v>7696</v>
      </c>
      <c r="C4645" s="4">
        <v>42218</v>
      </c>
      <c r="D4645" s="4">
        <v>42222</v>
      </c>
      <c r="E4645" t="s">
        <v>67</v>
      </c>
      <c r="F4645" t="s">
        <v>4026</v>
      </c>
      <c r="G4645" t="s">
        <v>4027</v>
      </c>
      <c r="H4645" t="s">
        <v>37</v>
      </c>
      <c r="I4645" t="s">
        <v>38</v>
      </c>
      <c r="J4645" t="s">
        <v>115</v>
      </c>
      <c r="K4645" t="s">
        <v>116</v>
      </c>
      <c r="L4645">
        <v>98105</v>
      </c>
      <c r="M4645" t="s">
        <v>60</v>
      </c>
      <c r="N4645" t="s">
        <v>5850</v>
      </c>
      <c r="O4645" t="s">
        <v>62</v>
      </c>
      <c r="P4645" t="s">
        <v>94</v>
      </c>
      <c r="Q4645" t="s">
        <v>5851</v>
      </c>
      <c r="R4645" s="1">
        <v>6.3680000000000003</v>
      </c>
      <c r="S4645">
        <v>2</v>
      </c>
      <c r="T4645">
        <f t="shared" si="72"/>
        <v>27</v>
      </c>
      <c r="U4645" t="s">
        <v>46</v>
      </c>
      <c r="V4645">
        <v>0.2</v>
      </c>
      <c r="W4645">
        <v>1.2736000000000001</v>
      </c>
      <c r="X4645" s="1">
        <v>-1.2736000000000001</v>
      </c>
      <c r="Y4645" s="1">
        <v>7.6416000000000004</v>
      </c>
      <c r="Z4645" t="s">
        <v>65</v>
      </c>
      <c r="AA4645" s="2">
        <v>2.1492</v>
      </c>
      <c r="AB4645" s="3">
        <v>0.33749999999999997</v>
      </c>
      <c r="AC4645" s="1">
        <v>-2.9451999999999998</v>
      </c>
      <c r="AD4645">
        <v>4</v>
      </c>
      <c r="AE4645">
        <v>4</v>
      </c>
      <c r="AF4645" t="s">
        <v>48</v>
      </c>
      <c r="AG4645">
        <v>2015</v>
      </c>
      <c r="AH4645">
        <f>COUNTBLANK(datos[[#This Row],[Row ID]:[Year sales]])</f>
        <v>0</v>
      </c>
    </row>
    <row r="4646" spans="1:34" x14ac:dyDescent="0.3">
      <c r="A4646">
        <v>4645</v>
      </c>
      <c r="B4646" t="s">
        <v>7696</v>
      </c>
      <c r="C4646" s="4">
        <v>42218</v>
      </c>
      <c r="D4646" s="4">
        <v>42222</v>
      </c>
      <c r="E4646" t="s">
        <v>67</v>
      </c>
      <c r="F4646" t="s">
        <v>4026</v>
      </c>
      <c r="G4646" t="s">
        <v>4027</v>
      </c>
      <c r="H4646" t="s">
        <v>37</v>
      </c>
      <c r="I4646" t="s">
        <v>38</v>
      </c>
      <c r="J4646" t="s">
        <v>115</v>
      </c>
      <c r="K4646" t="s">
        <v>116</v>
      </c>
      <c r="L4646">
        <v>98105</v>
      </c>
      <c r="M4646" t="s">
        <v>60</v>
      </c>
      <c r="N4646" t="s">
        <v>6357</v>
      </c>
      <c r="O4646" t="s">
        <v>90</v>
      </c>
      <c r="P4646" t="s">
        <v>704</v>
      </c>
      <c r="Q4646" t="s">
        <v>6358</v>
      </c>
      <c r="R4646" s="1">
        <v>558.4</v>
      </c>
      <c r="S4646">
        <v>2</v>
      </c>
      <c r="T4646">
        <f t="shared" si="72"/>
        <v>12</v>
      </c>
      <c r="U4646" t="s">
        <v>46</v>
      </c>
      <c r="V4646">
        <v>0.2</v>
      </c>
      <c r="W4646">
        <v>111.68</v>
      </c>
      <c r="X4646" s="1">
        <v>-111.68</v>
      </c>
      <c r="Y4646" s="1">
        <v>670.07999999999993</v>
      </c>
      <c r="Z4646" t="s">
        <v>53</v>
      </c>
      <c r="AA4646" s="2">
        <v>41.88</v>
      </c>
      <c r="AB4646" s="3">
        <v>7.5000000000000011E-2</v>
      </c>
      <c r="AC4646" s="1">
        <v>-404.84</v>
      </c>
      <c r="AD4646">
        <v>4</v>
      </c>
      <c r="AE4646">
        <v>4</v>
      </c>
      <c r="AF4646" t="s">
        <v>48</v>
      </c>
      <c r="AG4646">
        <v>2015</v>
      </c>
      <c r="AH4646">
        <f>COUNTBLANK(datos[[#This Row],[Row ID]:[Year sales]])</f>
        <v>0</v>
      </c>
    </row>
    <row r="4647" spans="1:34" x14ac:dyDescent="0.3">
      <c r="A4647">
        <v>4646</v>
      </c>
      <c r="B4647" t="s">
        <v>7697</v>
      </c>
      <c r="C4647" s="4">
        <v>42594</v>
      </c>
      <c r="D4647" s="4">
        <v>42598</v>
      </c>
      <c r="E4647" t="s">
        <v>67</v>
      </c>
      <c r="F4647" t="s">
        <v>5347</v>
      </c>
      <c r="G4647" t="s">
        <v>5348</v>
      </c>
      <c r="H4647" t="s">
        <v>122</v>
      </c>
      <c r="I4647" t="s">
        <v>38</v>
      </c>
      <c r="J4647" t="s">
        <v>286</v>
      </c>
      <c r="K4647" t="s">
        <v>287</v>
      </c>
      <c r="L4647">
        <v>10011</v>
      </c>
      <c r="M4647" t="s">
        <v>168</v>
      </c>
      <c r="N4647" t="s">
        <v>1609</v>
      </c>
      <c r="O4647" t="s">
        <v>43</v>
      </c>
      <c r="P4647" t="s">
        <v>50</v>
      </c>
      <c r="Q4647" t="s">
        <v>1610</v>
      </c>
      <c r="R4647" s="1">
        <v>145.76400000000001</v>
      </c>
      <c r="S4647">
        <v>2</v>
      </c>
      <c r="T4647">
        <f t="shared" si="72"/>
        <v>25</v>
      </c>
      <c r="U4647" t="s">
        <v>46</v>
      </c>
      <c r="V4647">
        <v>0.1</v>
      </c>
      <c r="W4647">
        <v>14.576400000000001</v>
      </c>
      <c r="X4647" s="1">
        <v>-14.5764</v>
      </c>
      <c r="Y4647" s="1">
        <v>160.34040000000002</v>
      </c>
      <c r="Z4647" t="s">
        <v>99</v>
      </c>
      <c r="AA4647" s="2">
        <v>-8.0980000000000008</v>
      </c>
      <c r="AB4647" s="3">
        <v>-5.5555555555555559E-2</v>
      </c>
      <c r="AC4647" s="1">
        <v>-139.28559999999999</v>
      </c>
      <c r="AD4647">
        <v>4</v>
      </c>
      <c r="AE4647">
        <v>4</v>
      </c>
      <c r="AF4647" t="s">
        <v>48</v>
      </c>
      <c r="AG4647">
        <v>2016</v>
      </c>
      <c r="AH4647">
        <f>COUNTBLANK(datos[[#This Row],[Row ID]:[Year sales]])</f>
        <v>0</v>
      </c>
    </row>
    <row r="4648" spans="1:34" x14ac:dyDescent="0.3">
      <c r="A4648">
        <v>4647</v>
      </c>
      <c r="B4648" t="s">
        <v>7698</v>
      </c>
      <c r="C4648" s="4">
        <v>41789</v>
      </c>
      <c r="D4648" s="4">
        <v>41795</v>
      </c>
      <c r="E4648" t="s">
        <v>67</v>
      </c>
      <c r="F4648" t="s">
        <v>1947</v>
      </c>
      <c r="G4648" t="s">
        <v>1948</v>
      </c>
      <c r="H4648" t="s">
        <v>57</v>
      </c>
      <c r="I4648" t="s">
        <v>38</v>
      </c>
      <c r="J4648" t="s">
        <v>1488</v>
      </c>
      <c r="K4648" t="s">
        <v>339</v>
      </c>
      <c r="L4648">
        <v>23223</v>
      </c>
      <c r="M4648" t="s">
        <v>41</v>
      </c>
      <c r="N4648" t="s">
        <v>2767</v>
      </c>
      <c r="O4648" t="s">
        <v>62</v>
      </c>
      <c r="P4648" t="s">
        <v>110</v>
      </c>
      <c r="Q4648" t="s">
        <v>2768</v>
      </c>
      <c r="R4648" s="1">
        <v>13.62</v>
      </c>
      <c r="S4648">
        <v>3</v>
      </c>
      <c r="T4648">
        <f t="shared" si="72"/>
        <v>9</v>
      </c>
      <c r="U4648" t="s">
        <v>52</v>
      </c>
      <c r="V4648">
        <v>0</v>
      </c>
      <c r="W4648">
        <v>0</v>
      </c>
      <c r="X4648" s="1">
        <v>0</v>
      </c>
      <c r="Y4648" s="1">
        <v>13.62</v>
      </c>
      <c r="Z4648" t="s">
        <v>65</v>
      </c>
      <c r="AA4648" s="2">
        <v>6.1289999999999996</v>
      </c>
      <c r="AB4648" s="3">
        <v>0.45</v>
      </c>
      <c r="AC4648" s="1">
        <v>-7.4909999999999997</v>
      </c>
      <c r="AD4648">
        <v>6</v>
      </c>
      <c r="AE4648">
        <v>6</v>
      </c>
      <c r="AF4648" t="s">
        <v>48</v>
      </c>
      <c r="AG4648">
        <v>2014</v>
      </c>
      <c r="AH4648">
        <f>COUNTBLANK(datos[[#This Row],[Row ID]:[Year sales]])</f>
        <v>0</v>
      </c>
    </row>
    <row r="4649" spans="1:34" x14ac:dyDescent="0.3">
      <c r="A4649">
        <v>4648</v>
      </c>
      <c r="B4649" t="s">
        <v>7699</v>
      </c>
      <c r="C4649" s="4">
        <v>42486</v>
      </c>
      <c r="D4649" s="4">
        <v>42491</v>
      </c>
      <c r="E4649" t="s">
        <v>67</v>
      </c>
      <c r="F4649" t="s">
        <v>7700</v>
      </c>
      <c r="G4649" t="s">
        <v>7701</v>
      </c>
      <c r="H4649" t="s">
        <v>122</v>
      </c>
      <c r="I4649" t="s">
        <v>38</v>
      </c>
      <c r="J4649" t="s">
        <v>286</v>
      </c>
      <c r="K4649" t="s">
        <v>287</v>
      </c>
      <c r="L4649">
        <v>10009</v>
      </c>
      <c r="M4649" t="s">
        <v>168</v>
      </c>
      <c r="N4649" t="s">
        <v>6931</v>
      </c>
      <c r="O4649" t="s">
        <v>43</v>
      </c>
      <c r="P4649" t="s">
        <v>50</v>
      </c>
      <c r="Q4649" t="s">
        <v>6932</v>
      </c>
      <c r="R4649" s="1">
        <v>434.64600000000002</v>
      </c>
      <c r="S4649">
        <v>3</v>
      </c>
      <c r="T4649">
        <f t="shared" si="72"/>
        <v>31</v>
      </c>
      <c r="U4649" t="s">
        <v>52</v>
      </c>
      <c r="V4649">
        <v>0.1</v>
      </c>
      <c r="W4649">
        <v>43.464600000000004</v>
      </c>
      <c r="X4649" s="1">
        <v>-43.464599999999997</v>
      </c>
      <c r="Y4649" s="1">
        <v>478.11060000000003</v>
      </c>
      <c r="Z4649" t="s">
        <v>47</v>
      </c>
      <c r="AA4649" s="2">
        <v>62.782200000000003</v>
      </c>
      <c r="AB4649" s="3">
        <v>0.14444444444444446</v>
      </c>
      <c r="AC4649" s="1">
        <v>-328.39920000000001</v>
      </c>
      <c r="AD4649">
        <v>5</v>
      </c>
      <c r="AE4649">
        <v>5</v>
      </c>
      <c r="AF4649" t="s">
        <v>48</v>
      </c>
      <c r="AG4649">
        <v>2016</v>
      </c>
      <c r="AH4649">
        <f>COUNTBLANK(datos[[#This Row],[Row ID]:[Year sales]])</f>
        <v>0</v>
      </c>
    </row>
    <row r="4650" spans="1:34" x14ac:dyDescent="0.3">
      <c r="A4650">
        <v>4649</v>
      </c>
      <c r="B4650" t="s">
        <v>7702</v>
      </c>
      <c r="C4650" s="4">
        <v>42869</v>
      </c>
      <c r="D4650" s="4">
        <v>42874</v>
      </c>
      <c r="E4650" t="s">
        <v>67</v>
      </c>
      <c r="F4650" t="s">
        <v>155</v>
      </c>
      <c r="G4650" t="s">
        <v>156</v>
      </c>
      <c r="H4650" t="s">
        <v>57</v>
      </c>
      <c r="I4650" t="s">
        <v>38</v>
      </c>
      <c r="J4650" t="s">
        <v>115</v>
      </c>
      <c r="K4650" t="s">
        <v>116</v>
      </c>
      <c r="L4650">
        <v>98103</v>
      </c>
      <c r="M4650" t="s">
        <v>60</v>
      </c>
      <c r="N4650" t="s">
        <v>7703</v>
      </c>
      <c r="O4650" t="s">
        <v>62</v>
      </c>
      <c r="P4650" t="s">
        <v>110</v>
      </c>
      <c r="Q4650" t="s">
        <v>7704</v>
      </c>
      <c r="R4650" s="1">
        <v>440.19</v>
      </c>
      <c r="S4650">
        <v>9</v>
      </c>
      <c r="T4650">
        <f t="shared" si="72"/>
        <v>25</v>
      </c>
      <c r="U4650" t="s">
        <v>75</v>
      </c>
      <c r="V4650">
        <v>0</v>
      </c>
      <c r="W4650">
        <v>0</v>
      </c>
      <c r="X4650" s="1">
        <v>0</v>
      </c>
      <c r="Y4650" s="1">
        <v>440.19</v>
      </c>
      <c r="Z4650" t="s">
        <v>47</v>
      </c>
      <c r="AA4650" s="2">
        <v>206.88929999999999</v>
      </c>
      <c r="AB4650" s="3">
        <v>0.47</v>
      </c>
      <c r="AC4650" s="1">
        <v>-233.30070000000001</v>
      </c>
      <c r="AD4650">
        <v>5</v>
      </c>
      <c r="AE4650">
        <v>5</v>
      </c>
      <c r="AF4650" t="s">
        <v>48</v>
      </c>
      <c r="AG4650">
        <v>2017</v>
      </c>
      <c r="AH4650">
        <f>COUNTBLANK(datos[[#This Row],[Row ID]:[Year sales]])</f>
        <v>0</v>
      </c>
    </row>
    <row r="4651" spans="1:34" x14ac:dyDescent="0.3">
      <c r="A4651">
        <v>4650</v>
      </c>
      <c r="B4651" t="s">
        <v>7702</v>
      </c>
      <c r="C4651" s="4">
        <v>42869</v>
      </c>
      <c r="D4651" s="4">
        <v>42874</v>
      </c>
      <c r="E4651" t="s">
        <v>67</v>
      </c>
      <c r="F4651" t="s">
        <v>155</v>
      </c>
      <c r="G4651" t="s">
        <v>156</v>
      </c>
      <c r="H4651" t="s">
        <v>57</v>
      </c>
      <c r="I4651" t="s">
        <v>38</v>
      </c>
      <c r="J4651" t="s">
        <v>115</v>
      </c>
      <c r="K4651" t="s">
        <v>116</v>
      </c>
      <c r="L4651">
        <v>98103</v>
      </c>
      <c r="M4651" t="s">
        <v>60</v>
      </c>
      <c r="N4651" t="s">
        <v>1983</v>
      </c>
      <c r="O4651" t="s">
        <v>62</v>
      </c>
      <c r="P4651" t="s">
        <v>599</v>
      </c>
      <c r="Q4651" t="s">
        <v>1984</v>
      </c>
      <c r="R4651" s="1">
        <v>64.400000000000006</v>
      </c>
      <c r="S4651">
        <v>5</v>
      </c>
      <c r="T4651">
        <f t="shared" si="72"/>
        <v>20</v>
      </c>
      <c r="U4651" t="s">
        <v>75</v>
      </c>
      <c r="V4651">
        <v>0</v>
      </c>
      <c r="W4651">
        <v>0</v>
      </c>
      <c r="X4651" s="1">
        <v>0</v>
      </c>
      <c r="Y4651" s="1">
        <v>64.400000000000006</v>
      </c>
      <c r="Z4651" t="s">
        <v>99</v>
      </c>
      <c r="AA4651" s="2">
        <v>1.9319999999999999</v>
      </c>
      <c r="AB4651" s="3">
        <v>2.9999999999999995E-2</v>
      </c>
      <c r="AC4651" s="1">
        <v>-62.468000000000004</v>
      </c>
      <c r="AD4651">
        <v>5</v>
      </c>
      <c r="AE4651">
        <v>5</v>
      </c>
      <c r="AF4651" t="s">
        <v>48</v>
      </c>
      <c r="AG4651">
        <v>2017</v>
      </c>
      <c r="AH4651">
        <f>COUNTBLANK(datos[[#This Row],[Row ID]:[Year sales]])</f>
        <v>0</v>
      </c>
    </row>
    <row r="4652" spans="1:34" x14ac:dyDescent="0.3">
      <c r="A4652">
        <v>4651</v>
      </c>
      <c r="B4652" t="s">
        <v>7705</v>
      </c>
      <c r="C4652" s="4">
        <v>42833</v>
      </c>
      <c r="D4652" s="4">
        <v>42837</v>
      </c>
      <c r="E4652" t="s">
        <v>67</v>
      </c>
      <c r="F4652" t="s">
        <v>5031</v>
      </c>
      <c r="G4652" t="s">
        <v>5032</v>
      </c>
      <c r="H4652" t="s">
        <v>122</v>
      </c>
      <c r="I4652" t="s">
        <v>38</v>
      </c>
      <c r="J4652" t="s">
        <v>147</v>
      </c>
      <c r="K4652" t="s">
        <v>59</v>
      </c>
      <c r="L4652">
        <v>94110</v>
      </c>
      <c r="M4652" t="s">
        <v>60</v>
      </c>
      <c r="N4652" t="s">
        <v>4777</v>
      </c>
      <c r="O4652" t="s">
        <v>62</v>
      </c>
      <c r="P4652" t="s">
        <v>110</v>
      </c>
      <c r="Q4652" t="s">
        <v>4778</v>
      </c>
      <c r="R4652" s="1">
        <v>244.55</v>
      </c>
      <c r="S4652">
        <v>5</v>
      </c>
      <c r="T4652">
        <f t="shared" si="72"/>
        <v>30</v>
      </c>
      <c r="U4652" t="s">
        <v>75</v>
      </c>
      <c r="V4652">
        <v>0</v>
      </c>
      <c r="W4652">
        <v>0</v>
      </c>
      <c r="X4652" s="1">
        <v>0</v>
      </c>
      <c r="Y4652" s="1">
        <v>244.55</v>
      </c>
      <c r="Z4652" t="s">
        <v>47</v>
      </c>
      <c r="AA4652" s="2">
        <v>114.9385</v>
      </c>
      <c r="AB4652" s="3">
        <v>0.47</v>
      </c>
      <c r="AC4652" s="1">
        <v>-129.61150000000001</v>
      </c>
      <c r="AD4652">
        <v>4</v>
      </c>
      <c r="AE4652">
        <v>4</v>
      </c>
      <c r="AF4652" t="s">
        <v>48</v>
      </c>
      <c r="AG4652">
        <v>2017</v>
      </c>
      <c r="AH4652">
        <f>COUNTBLANK(datos[[#This Row],[Row ID]:[Year sales]])</f>
        <v>0</v>
      </c>
    </row>
    <row r="4653" spans="1:34" x14ac:dyDescent="0.3">
      <c r="A4653">
        <v>4652</v>
      </c>
      <c r="B4653" t="s">
        <v>7705</v>
      </c>
      <c r="C4653" s="4">
        <v>42833</v>
      </c>
      <c r="D4653" s="4">
        <v>42837</v>
      </c>
      <c r="E4653" t="s">
        <v>67</v>
      </c>
      <c r="F4653" t="s">
        <v>5031</v>
      </c>
      <c r="G4653" t="s">
        <v>5032</v>
      </c>
      <c r="H4653" t="s">
        <v>122</v>
      </c>
      <c r="I4653" t="s">
        <v>38</v>
      </c>
      <c r="J4653" t="s">
        <v>147</v>
      </c>
      <c r="K4653" t="s">
        <v>59</v>
      </c>
      <c r="L4653">
        <v>94110</v>
      </c>
      <c r="M4653" t="s">
        <v>60</v>
      </c>
      <c r="N4653" t="s">
        <v>6034</v>
      </c>
      <c r="O4653" t="s">
        <v>62</v>
      </c>
      <c r="P4653" t="s">
        <v>110</v>
      </c>
      <c r="Q4653" t="s">
        <v>6035</v>
      </c>
      <c r="R4653" s="1">
        <v>195.76</v>
      </c>
      <c r="S4653">
        <v>4</v>
      </c>
      <c r="T4653">
        <f t="shared" si="72"/>
        <v>13</v>
      </c>
      <c r="U4653" t="s">
        <v>52</v>
      </c>
      <c r="V4653">
        <v>0</v>
      </c>
      <c r="W4653">
        <v>0</v>
      </c>
      <c r="X4653" s="1">
        <v>0</v>
      </c>
      <c r="Y4653" s="1">
        <v>195.76</v>
      </c>
      <c r="Z4653" t="s">
        <v>99</v>
      </c>
      <c r="AA4653" s="2">
        <v>97.88</v>
      </c>
      <c r="AB4653" s="3">
        <v>0.5</v>
      </c>
      <c r="AC4653" s="1">
        <v>-97.88</v>
      </c>
      <c r="AD4653">
        <v>4</v>
      </c>
      <c r="AE4653">
        <v>4</v>
      </c>
      <c r="AF4653" t="s">
        <v>48</v>
      </c>
      <c r="AG4653">
        <v>2017</v>
      </c>
      <c r="AH4653">
        <f>COUNTBLANK(datos[[#This Row],[Row ID]:[Year sales]])</f>
        <v>0</v>
      </c>
    </row>
    <row r="4654" spans="1:34" x14ac:dyDescent="0.3">
      <c r="A4654">
        <v>4653</v>
      </c>
      <c r="B4654" t="s">
        <v>7706</v>
      </c>
      <c r="C4654" s="4">
        <v>42783</v>
      </c>
      <c r="D4654" s="4">
        <v>42789</v>
      </c>
      <c r="E4654" t="s">
        <v>67</v>
      </c>
      <c r="F4654" t="s">
        <v>6398</v>
      </c>
      <c r="G4654" t="s">
        <v>6399</v>
      </c>
      <c r="H4654" t="s">
        <v>122</v>
      </c>
      <c r="I4654" t="s">
        <v>38</v>
      </c>
      <c r="J4654" t="s">
        <v>4954</v>
      </c>
      <c r="K4654" t="s">
        <v>810</v>
      </c>
      <c r="L4654">
        <v>8861</v>
      </c>
      <c r="M4654" t="s">
        <v>168</v>
      </c>
      <c r="N4654" t="s">
        <v>4032</v>
      </c>
      <c r="O4654" t="s">
        <v>62</v>
      </c>
      <c r="P4654" t="s">
        <v>110</v>
      </c>
      <c r="Q4654" t="s">
        <v>4033</v>
      </c>
      <c r="R4654" s="1">
        <v>11.76</v>
      </c>
      <c r="S4654">
        <v>2</v>
      </c>
      <c r="T4654">
        <f t="shared" si="72"/>
        <v>24</v>
      </c>
      <c r="U4654" t="s">
        <v>46</v>
      </c>
      <c r="V4654">
        <v>0</v>
      </c>
      <c r="W4654">
        <v>0</v>
      </c>
      <c r="X4654" s="1">
        <v>0</v>
      </c>
      <c r="Y4654" s="1">
        <v>11.76</v>
      </c>
      <c r="Z4654" t="s">
        <v>65</v>
      </c>
      <c r="AA4654" s="2">
        <v>5.7624000000000004</v>
      </c>
      <c r="AB4654" s="3">
        <v>0.49000000000000005</v>
      </c>
      <c r="AC4654" s="1">
        <v>-5.9976000000000003</v>
      </c>
      <c r="AD4654">
        <v>6</v>
      </c>
      <c r="AE4654">
        <v>6</v>
      </c>
      <c r="AF4654" t="s">
        <v>48</v>
      </c>
      <c r="AG4654">
        <v>2017</v>
      </c>
      <c r="AH4654">
        <f>COUNTBLANK(datos[[#This Row],[Row ID]:[Year sales]])</f>
        <v>0</v>
      </c>
    </row>
    <row r="4655" spans="1:34" x14ac:dyDescent="0.3">
      <c r="A4655">
        <v>4654</v>
      </c>
      <c r="B4655" t="s">
        <v>7706</v>
      </c>
      <c r="C4655" s="4">
        <v>42783</v>
      </c>
      <c r="D4655" s="4">
        <v>42789</v>
      </c>
      <c r="E4655" t="s">
        <v>67</v>
      </c>
      <c r="F4655" t="s">
        <v>6398</v>
      </c>
      <c r="G4655" t="s">
        <v>6399</v>
      </c>
      <c r="H4655" t="s">
        <v>122</v>
      </c>
      <c r="I4655" t="s">
        <v>38</v>
      </c>
      <c r="J4655" t="s">
        <v>4954</v>
      </c>
      <c r="K4655" t="s">
        <v>810</v>
      </c>
      <c r="L4655">
        <v>8861</v>
      </c>
      <c r="M4655" t="s">
        <v>168</v>
      </c>
      <c r="N4655" t="s">
        <v>5295</v>
      </c>
      <c r="O4655" t="s">
        <v>62</v>
      </c>
      <c r="P4655" t="s">
        <v>77</v>
      </c>
      <c r="Q4655" t="s">
        <v>5296</v>
      </c>
      <c r="R4655" s="1">
        <v>166.45</v>
      </c>
      <c r="S4655">
        <v>5</v>
      </c>
      <c r="T4655">
        <f t="shared" si="72"/>
        <v>26</v>
      </c>
      <c r="U4655" t="s">
        <v>75</v>
      </c>
      <c r="V4655">
        <v>0</v>
      </c>
      <c r="W4655">
        <v>0</v>
      </c>
      <c r="X4655" s="1">
        <v>0</v>
      </c>
      <c r="Y4655" s="1">
        <v>166.45</v>
      </c>
      <c r="Z4655" t="s">
        <v>99</v>
      </c>
      <c r="AA4655" s="2">
        <v>39.948</v>
      </c>
      <c r="AB4655" s="3">
        <v>0.24000000000000002</v>
      </c>
      <c r="AC4655" s="1">
        <v>-126.502</v>
      </c>
      <c r="AD4655">
        <v>6</v>
      </c>
      <c r="AE4655">
        <v>6</v>
      </c>
      <c r="AF4655" t="s">
        <v>48</v>
      </c>
      <c r="AG4655">
        <v>2017</v>
      </c>
      <c r="AH4655">
        <f>COUNTBLANK(datos[[#This Row],[Row ID]:[Year sales]])</f>
        <v>0</v>
      </c>
    </row>
    <row r="4656" spans="1:34" x14ac:dyDescent="0.3">
      <c r="A4656">
        <v>4655</v>
      </c>
      <c r="B4656" t="s">
        <v>7707</v>
      </c>
      <c r="C4656" s="4">
        <v>42910</v>
      </c>
      <c r="D4656" s="4">
        <v>42912</v>
      </c>
      <c r="E4656" t="s">
        <v>34</v>
      </c>
      <c r="F4656" t="s">
        <v>3478</v>
      </c>
      <c r="G4656" t="s">
        <v>3479</v>
      </c>
      <c r="H4656" t="s">
        <v>37</v>
      </c>
      <c r="I4656" t="s">
        <v>38</v>
      </c>
      <c r="J4656" t="s">
        <v>147</v>
      </c>
      <c r="K4656" t="s">
        <v>59</v>
      </c>
      <c r="L4656">
        <v>94110</v>
      </c>
      <c r="M4656" t="s">
        <v>60</v>
      </c>
      <c r="N4656" t="s">
        <v>6946</v>
      </c>
      <c r="O4656" t="s">
        <v>62</v>
      </c>
      <c r="P4656" t="s">
        <v>289</v>
      </c>
      <c r="Q4656" t="s">
        <v>6947</v>
      </c>
      <c r="R4656" s="1">
        <v>2.88</v>
      </c>
      <c r="S4656">
        <v>1</v>
      </c>
      <c r="T4656">
        <f t="shared" si="72"/>
        <v>15</v>
      </c>
      <c r="U4656" t="s">
        <v>46</v>
      </c>
      <c r="V4656">
        <v>0</v>
      </c>
      <c r="W4656">
        <v>0</v>
      </c>
      <c r="X4656" s="1">
        <v>0</v>
      </c>
      <c r="Y4656" s="1">
        <v>2.88</v>
      </c>
      <c r="Z4656" t="s">
        <v>65</v>
      </c>
      <c r="AA4656" s="2">
        <v>1.3535999999999999</v>
      </c>
      <c r="AB4656" s="3">
        <v>0.47</v>
      </c>
      <c r="AC4656" s="1">
        <v>-1.5264</v>
      </c>
      <c r="AD4656">
        <v>2</v>
      </c>
      <c r="AE4656">
        <v>2</v>
      </c>
      <c r="AF4656" t="s">
        <v>48</v>
      </c>
      <c r="AG4656">
        <v>2017</v>
      </c>
      <c r="AH4656">
        <f>COUNTBLANK(datos[[#This Row],[Row ID]:[Year sales]])</f>
        <v>0</v>
      </c>
    </row>
    <row r="4657" spans="1:34" x14ac:dyDescent="0.3">
      <c r="A4657">
        <v>4656</v>
      </c>
      <c r="B4657" t="s">
        <v>7708</v>
      </c>
      <c r="C4657" s="4">
        <v>41764</v>
      </c>
      <c r="D4657" s="4">
        <v>41769</v>
      </c>
      <c r="E4657" t="s">
        <v>67</v>
      </c>
      <c r="F4657" t="s">
        <v>4644</v>
      </c>
      <c r="G4657" t="s">
        <v>4645</v>
      </c>
      <c r="H4657" t="s">
        <v>57</v>
      </c>
      <c r="I4657" t="s">
        <v>38</v>
      </c>
      <c r="J4657" t="s">
        <v>3736</v>
      </c>
      <c r="K4657" t="s">
        <v>231</v>
      </c>
      <c r="L4657">
        <v>61032</v>
      </c>
      <c r="M4657" t="s">
        <v>125</v>
      </c>
      <c r="N4657" t="s">
        <v>417</v>
      </c>
      <c r="O4657" t="s">
        <v>62</v>
      </c>
      <c r="P4657" t="s">
        <v>77</v>
      </c>
      <c r="Q4657" t="s">
        <v>418</v>
      </c>
      <c r="R4657" s="1">
        <v>45.247999999999998</v>
      </c>
      <c r="S4657">
        <v>2</v>
      </c>
      <c r="T4657">
        <f t="shared" si="72"/>
        <v>34</v>
      </c>
      <c r="U4657" t="s">
        <v>46</v>
      </c>
      <c r="V4657">
        <v>0.2</v>
      </c>
      <c r="W4657">
        <v>9.0495999999999999</v>
      </c>
      <c r="X4657" s="1">
        <v>-9.0495999999999999</v>
      </c>
      <c r="Y4657" s="1">
        <v>54.297599999999996</v>
      </c>
      <c r="Z4657" t="s">
        <v>99</v>
      </c>
      <c r="AA4657" s="2">
        <v>3.9592000000000001</v>
      </c>
      <c r="AB4657" s="3">
        <v>8.7500000000000008E-2</v>
      </c>
      <c r="AC4657" s="1">
        <v>-32.239199999999997</v>
      </c>
      <c r="AD4657">
        <v>5</v>
      </c>
      <c r="AE4657">
        <v>5</v>
      </c>
      <c r="AF4657" t="s">
        <v>48</v>
      </c>
      <c r="AG4657">
        <v>2014</v>
      </c>
      <c r="AH4657">
        <f>COUNTBLANK(datos[[#This Row],[Row ID]:[Year sales]])</f>
        <v>0</v>
      </c>
    </row>
    <row r="4658" spans="1:34" x14ac:dyDescent="0.3">
      <c r="A4658">
        <v>4657</v>
      </c>
      <c r="B4658" t="s">
        <v>7709</v>
      </c>
      <c r="C4658" s="4">
        <v>42127</v>
      </c>
      <c r="D4658" s="4">
        <v>42131</v>
      </c>
      <c r="E4658" t="s">
        <v>67</v>
      </c>
      <c r="F4658" t="s">
        <v>5838</v>
      </c>
      <c r="G4658" t="s">
        <v>5839</v>
      </c>
      <c r="H4658" t="s">
        <v>37</v>
      </c>
      <c r="I4658" t="s">
        <v>38</v>
      </c>
      <c r="J4658" t="s">
        <v>166</v>
      </c>
      <c r="K4658" t="s">
        <v>167</v>
      </c>
      <c r="L4658">
        <v>19140</v>
      </c>
      <c r="M4658" t="s">
        <v>168</v>
      </c>
      <c r="N4658" t="s">
        <v>2862</v>
      </c>
      <c r="O4658" t="s">
        <v>62</v>
      </c>
      <c r="P4658" t="s">
        <v>86</v>
      </c>
      <c r="Q4658" t="s">
        <v>2863</v>
      </c>
      <c r="R4658" s="1">
        <v>59.904000000000003</v>
      </c>
      <c r="S4658">
        <v>2</v>
      </c>
      <c r="T4658">
        <f t="shared" si="72"/>
        <v>7</v>
      </c>
      <c r="U4658" t="s">
        <v>46</v>
      </c>
      <c r="V4658">
        <v>0.2</v>
      </c>
      <c r="W4658">
        <v>11.980800000000002</v>
      </c>
      <c r="X4658" s="1">
        <v>-11.9808</v>
      </c>
      <c r="Y4658" s="1">
        <v>71.884800000000013</v>
      </c>
      <c r="Z4658" t="s">
        <v>99</v>
      </c>
      <c r="AA4658" s="2">
        <v>14.2272</v>
      </c>
      <c r="AB4658" s="3">
        <v>0.23749999999999999</v>
      </c>
      <c r="AC4658" s="1">
        <v>-33.695999999999998</v>
      </c>
      <c r="AD4658">
        <v>4</v>
      </c>
      <c r="AE4658">
        <v>4</v>
      </c>
      <c r="AF4658" t="s">
        <v>48</v>
      </c>
      <c r="AG4658">
        <v>2015</v>
      </c>
      <c r="AH4658">
        <f>COUNTBLANK(datos[[#This Row],[Row ID]:[Year sales]])</f>
        <v>0</v>
      </c>
    </row>
    <row r="4659" spans="1:34" x14ac:dyDescent="0.3">
      <c r="A4659">
        <v>4658</v>
      </c>
      <c r="B4659" t="s">
        <v>7709</v>
      </c>
      <c r="C4659" s="4">
        <v>42127</v>
      </c>
      <c r="D4659" s="4">
        <v>42131</v>
      </c>
      <c r="E4659" t="s">
        <v>67</v>
      </c>
      <c r="F4659" t="s">
        <v>5838</v>
      </c>
      <c r="G4659" t="s">
        <v>5839</v>
      </c>
      <c r="H4659" t="s">
        <v>37</v>
      </c>
      <c r="I4659" t="s">
        <v>38</v>
      </c>
      <c r="J4659" t="s">
        <v>166</v>
      </c>
      <c r="K4659" t="s">
        <v>167</v>
      </c>
      <c r="L4659">
        <v>19140</v>
      </c>
      <c r="M4659" t="s">
        <v>168</v>
      </c>
      <c r="N4659" t="s">
        <v>2616</v>
      </c>
      <c r="O4659" t="s">
        <v>62</v>
      </c>
      <c r="P4659" t="s">
        <v>97</v>
      </c>
      <c r="Q4659" t="s">
        <v>2617</v>
      </c>
      <c r="R4659" s="1">
        <v>23.696000000000002</v>
      </c>
      <c r="S4659">
        <v>2</v>
      </c>
      <c r="T4659">
        <f t="shared" si="72"/>
        <v>12</v>
      </c>
      <c r="U4659" t="s">
        <v>46</v>
      </c>
      <c r="V4659">
        <v>0.2</v>
      </c>
      <c r="W4659">
        <v>4.7392000000000003</v>
      </c>
      <c r="X4659" s="1">
        <v>-4.7392000000000003</v>
      </c>
      <c r="Y4659" s="1">
        <v>28.435200000000002</v>
      </c>
      <c r="Z4659" t="s">
        <v>65</v>
      </c>
      <c r="AA4659" s="2">
        <v>6.5164</v>
      </c>
      <c r="AB4659" s="3">
        <v>0.27499999999999997</v>
      </c>
      <c r="AC4659" s="1">
        <v>-12.4404</v>
      </c>
      <c r="AD4659">
        <v>4</v>
      </c>
      <c r="AE4659">
        <v>4</v>
      </c>
      <c r="AF4659" t="s">
        <v>48</v>
      </c>
      <c r="AG4659">
        <v>2015</v>
      </c>
      <c r="AH4659">
        <f>COUNTBLANK(datos[[#This Row],[Row ID]:[Year sales]])</f>
        <v>0</v>
      </c>
    </row>
    <row r="4660" spans="1:34" x14ac:dyDescent="0.3">
      <c r="A4660">
        <v>4659</v>
      </c>
      <c r="B4660" t="s">
        <v>7709</v>
      </c>
      <c r="C4660" s="4">
        <v>42127</v>
      </c>
      <c r="D4660" s="4">
        <v>42131</v>
      </c>
      <c r="E4660" t="s">
        <v>67</v>
      </c>
      <c r="F4660" t="s">
        <v>5838</v>
      </c>
      <c r="G4660" t="s">
        <v>5839</v>
      </c>
      <c r="H4660" t="s">
        <v>37</v>
      </c>
      <c r="I4660" t="s">
        <v>38</v>
      </c>
      <c r="J4660" t="s">
        <v>166</v>
      </c>
      <c r="K4660" t="s">
        <v>167</v>
      </c>
      <c r="L4660">
        <v>19140</v>
      </c>
      <c r="M4660" t="s">
        <v>168</v>
      </c>
      <c r="N4660" t="s">
        <v>1558</v>
      </c>
      <c r="O4660" t="s">
        <v>62</v>
      </c>
      <c r="P4660" t="s">
        <v>110</v>
      </c>
      <c r="Q4660" t="s">
        <v>1559</v>
      </c>
      <c r="R4660" s="1">
        <v>7.968</v>
      </c>
      <c r="S4660">
        <v>2</v>
      </c>
      <c r="T4660">
        <f t="shared" si="72"/>
        <v>16</v>
      </c>
      <c r="U4660" t="s">
        <v>46</v>
      </c>
      <c r="V4660">
        <v>0.2</v>
      </c>
      <c r="W4660">
        <v>1.5936000000000001</v>
      </c>
      <c r="X4660" s="1">
        <v>-1.5935999999999999</v>
      </c>
      <c r="Y4660" s="1">
        <v>9.5616000000000003</v>
      </c>
      <c r="Z4660" t="s">
        <v>65</v>
      </c>
      <c r="AA4660" s="2">
        <v>2.8883999999999999</v>
      </c>
      <c r="AB4660" s="3">
        <v>0.36249999999999999</v>
      </c>
      <c r="AC4660" s="1">
        <v>-3.4860000000000002</v>
      </c>
      <c r="AD4660">
        <v>4</v>
      </c>
      <c r="AE4660">
        <v>4</v>
      </c>
      <c r="AF4660" t="s">
        <v>48</v>
      </c>
      <c r="AG4660">
        <v>2015</v>
      </c>
      <c r="AH4660">
        <f>COUNTBLANK(datos[[#This Row],[Row ID]:[Year sales]])</f>
        <v>0</v>
      </c>
    </row>
    <row r="4661" spans="1:34" x14ac:dyDescent="0.3">
      <c r="A4661">
        <v>4660</v>
      </c>
      <c r="B4661" t="s">
        <v>7709</v>
      </c>
      <c r="C4661" s="4">
        <v>42127</v>
      </c>
      <c r="D4661" s="4">
        <v>42131</v>
      </c>
      <c r="E4661" t="s">
        <v>67</v>
      </c>
      <c r="F4661" t="s">
        <v>5838</v>
      </c>
      <c r="G4661" t="s">
        <v>5839</v>
      </c>
      <c r="H4661" t="s">
        <v>37</v>
      </c>
      <c r="I4661" t="s">
        <v>38</v>
      </c>
      <c r="J4661" t="s">
        <v>166</v>
      </c>
      <c r="K4661" t="s">
        <v>167</v>
      </c>
      <c r="L4661">
        <v>19140</v>
      </c>
      <c r="M4661" t="s">
        <v>168</v>
      </c>
      <c r="N4661" t="s">
        <v>832</v>
      </c>
      <c r="O4661" t="s">
        <v>62</v>
      </c>
      <c r="P4661" t="s">
        <v>97</v>
      </c>
      <c r="Q4661" t="s">
        <v>833</v>
      </c>
      <c r="R4661" s="1">
        <v>18.2</v>
      </c>
      <c r="S4661">
        <v>7</v>
      </c>
      <c r="T4661">
        <f t="shared" si="72"/>
        <v>29</v>
      </c>
      <c r="U4661" t="s">
        <v>75</v>
      </c>
      <c r="V4661">
        <v>0.2</v>
      </c>
      <c r="W4661">
        <v>3.64</v>
      </c>
      <c r="X4661" s="1">
        <v>-3.64</v>
      </c>
      <c r="Y4661" s="1">
        <v>21.84</v>
      </c>
      <c r="Z4661" t="s">
        <v>65</v>
      </c>
      <c r="AA4661" s="2">
        <v>2.0474999999999999</v>
      </c>
      <c r="AB4661" s="3">
        <v>0.1125</v>
      </c>
      <c r="AC4661" s="1">
        <v>-12.512499999999999</v>
      </c>
      <c r="AD4661">
        <v>4</v>
      </c>
      <c r="AE4661">
        <v>4</v>
      </c>
      <c r="AF4661" t="s">
        <v>48</v>
      </c>
      <c r="AG4661">
        <v>2015</v>
      </c>
      <c r="AH4661">
        <f>COUNTBLANK(datos[[#This Row],[Row ID]:[Year sales]])</f>
        <v>0</v>
      </c>
    </row>
    <row r="4662" spans="1:34" x14ac:dyDescent="0.3">
      <c r="A4662">
        <v>4661</v>
      </c>
      <c r="B4662" t="s">
        <v>7709</v>
      </c>
      <c r="C4662" s="4">
        <v>42127</v>
      </c>
      <c r="D4662" s="4">
        <v>42131</v>
      </c>
      <c r="E4662" t="s">
        <v>67</v>
      </c>
      <c r="F4662" t="s">
        <v>5838</v>
      </c>
      <c r="G4662" t="s">
        <v>5839</v>
      </c>
      <c r="H4662" t="s">
        <v>37</v>
      </c>
      <c r="I4662" t="s">
        <v>38</v>
      </c>
      <c r="J4662" t="s">
        <v>166</v>
      </c>
      <c r="K4662" t="s">
        <v>167</v>
      </c>
      <c r="L4662">
        <v>19140</v>
      </c>
      <c r="M4662" t="s">
        <v>168</v>
      </c>
      <c r="N4662" t="s">
        <v>7710</v>
      </c>
      <c r="O4662" t="s">
        <v>90</v>
      </c>
      <c r="P4662" t="s">
        <v>181</v>
      </c>
      <c r="Q4662" t="s">
        <v>7711</v>
      </c>
      <c r="R4662" s="1">
        <v>27.552</v>
      </c>
      <c r="S4662">
        <v>3</v>
      </c>
      <c r="T4662">
        <f t="shared" si="72"/>
        <v>10</v>
      </c>
      <c r="U4662" t="s">
        <v>52</v>
      </c>
      <c r="V4662">
        <v>0.2</v>
      </c>
      <c r="W4662">
        <v>5.5104000000000006</v>
      </c>
      <c r="X4662" s="1">
        <v>-5.5103999999999997</v>
      </c>
      <c r="Y4662" s="1">
        <v>33.062399999999997</v>
      </c>
      <c r="Z4662" t="s">
        <v>65</v>
      </c>
      <c r="AA4662" s="2">
        <v>-0.34439999999999998</v>
      </c>
      <c r="AB4662" s="3">
        <v>-1.2499999999999999E-2</v>
      </c>
      <c r="AC4662" s="1">
        <v>-22.385999999999999</v>
      </c>
      <c r="AD4662">
        <v>4</v>
      </c>
      <c r="AE4662">
        <v>4</v>
      </c>
      <c r="AF4662" t="s">
        <v>48</v>
      </c>
      <c r="AG4662">
        <v>2015</v>
      </c>
      <c r="AH4662">
        <f>COUNTBLANK(datos[[#This Row],[Row ID]:[Year sales]])</f>
        <v>0</v>
      </c>
    </row>
    <row r="4663" spans="1:34" x14ac:dyDescent="0.3">
      <c r="A4663">
        <v>4662</v>
      </c>
      <c r="B4663" t="s">
        <v>7709</v>
      </c>
      <c r="C4663" s="4">
        <v>42127</v>
      </c>
      <c r="D4663" s="4">
        <v>42131</v>
      </c>
      <c r="E4663" t="s">
        <v>67</v>
      </c>
      <c r="F4663" t="s">
        <v>5838</v>
      </c>
      <c r="G4663" t="s">
        <v>5839</v>
      </c>
      <c r="H4663" t="s">
        <v>37</v>
      </c>
      <c r="I4663" t="s">
        <v>38</v>
      </c>
      <c r="J4663" t="s">
        <v>166</v>
      </c>
      <c r="K4663" t="s">
        <v>167</v>
      </c>
      <c r="L4663">
        <v>19140</v>
      </c>
      <c r="M4663" t="s">
        <v>168</v>
      </c>
      <c r="N4663" t="s">
        <v>964</v>
      </c>
      <c r="O4663" t="s">
        <v>43</v>
      </c>
      <c r="P4663" t="s">
        <v>50</v>
      </c>
      <c r="Q4663" t="s">
        <v>965</v>
      </c>
      <c r="R4663" s="1">
        <v>844.11599999999999</v>
      </c>
      <c r="S4663">
        <v>6</v>
      </c>
      <c r="T4663">
        <f t="shared" si="72"/>
        <v>39</v>
      </c>
      <c r="U4663" t="s">
        <v>75</v>
      </c>
      <c r="V4663">
        <v>0.3</v>
      </c>
      <c r="W4663">
        <v>253.23479999999998</v>
      </c>
      <c r="X4663" s="1">
        <v>-253.23480000000001</v>
      </c>
      <c r="Y4663" s="1">
        <v>1097.3507999999999</v>
      </c>
      <c r="Z4663" t="s">
        <v>53</v>
      </c>
      <c r="AA4663" s="2">
        <v>-36.176400000000001</v>
      </c>
      <c r="AB4663" s="3">
        <v>-4.2857142857142858E-2</v>
      </c>
      <c r="AC4663" s="1">
        <v>-627.05759999999998</v>
      </c>
      <c r="AD4663">
        <v>4</v>
      </c>
      <c r="AE4663">
        <v>4</v>
      </c>
      <c r="AF4663" t="s">
        <v>48</v>
      </c>
      <c r="AG4663">
        <v>2015</v>
      </c>
      <c r="AH4663">
        <f>COUNTBLANK(datos[[#This Row],[Row ID]:[Year sales]])</f>
        <v>0</v>
      </c>
    </row>
    <row r="4664" spans="1:34" x14ac:dyDescent="0.3">
      <c r="A4664">
        <v>4663</v>
      </c>
      <c r="B4664" t="s">
        <v>7709</v>
      </c>
      <c r="C4664" s="4">
        <v>42127</v>
      </c>
      <c r="D4664" s="4">
        <v>42131</v>
      </c>
      <c r="E4664" t="s">
        <v>67</v>
      </c>
      <c r="F4664" t="s">
        <v>5838</v>
      </c>
      <c r="G4664" t="s">
        <v>5839</v>
      </c>
      <c r="H4664" t="s">
        <v>37</v>
      </c>
      <c r="I4664" t="s">
        <v>38</v>
      </c>
      <c r="J4664" t="s">
        <v>166</v>
      </c>
      <c r="K4664" t="s">
        <v>167</v>
      </c>
      <c r="L4664">
        <v>19140</v>
      </c>
      <c r="M4664" t="s">
        <v>168</v>
      </c>
      <c r="N4664" t="s">
        <v>3568</v>
      </c>
      <c r="O4664" t="s">
        <v>62</v>
      </c>
      <c r="P4664" t="s">
        <v>77</v>
      </c>
      <c r="Q4664" t="s">
        <v>3569</v>
      </c>
      <c r="R4664" s="1">
        <v>76.751999999999995</v>
      </c>
      <c r="S4664">
        <v>3</v>
      </c>
      <c r="T4664">
        <f t="shared" si="72"/>
        <v>50</v>
      </c>
      <c r="U4664" t="s">
        <v>52</v>
      </c>
      <c r="V4664">
        <v>0.2</v>
      </c>
      <c r="W4664">
        <v>15.3504</v>
      </c>
      <c r="X4664" s="1">
        <v>-15.3504</v>
      </c>
      <c r="Y4664" s="1">
        <v>92.102399999999989</v>
      </c>
      <c r="Z4664" t="s">
        <v>99</v>
      </c>
      <c r="AA4664" s="2">
        <v>-9.5939999999999994</v>
      </c>
      <c r="AB4664" s="3">
        <v>-0.125</v>
      </c>
      <c r="AC4664" s="1">
        <v>-70.995599999999996</v>
      </c>
      <c r="AD4664">
        <v>4</v>
      </c>
      <c r="AE4664">
        <v>4</v>
      </c>
      <c r="AF4664" t="s">
        <v>48</v>
      </c>
      <c r="AG4664">
        <v>2015</v>
      </c>
      <c r="AH4664">
        <f>COUNTBLANK(datos[[#This Row],[Row ID]:[Year sales]])</f>
        <v>0</v>
      </c>
    </row>
    <row r="4665" spans="1:34" x14ac:dyDescent="0.3">
      <c r="A4665">
        <v>4664</v>
      </c>
      <c r="B4665" t="s">
        <v>7712</v>
      </c>
      <c r="C4665" s="4">
        <v>42631</v>
      </c>
      <c r="D4665" s="4">
        <v>42635</v>
      </c>
      <c r="E4665" t="s">
        <v>67</v>
      </c>
      <c r="F4665" t="s">
        <v>1211</v>
      </c>
      <c r="G4665" t="s">
        <v>1212</v>
      </c>
      <c r="H4665" t="s">
        <v>37</v>
      </c>
      <c r="I4665" t="s">
        <v>38</v>
      </c>
      <c r="J4665" t="s">
        <v>1545</v>
      </c>
      <c r="K4665" t="s">
        <v>71</v>
      </c>
      <c r="L4665">
        <v>32216</v>
      </c>
      <c r="M4665" t="s">
        <v>41</v>
      </c>
      <c r="N4665" t="s">
        <v>2143</v>
      </c>
      <c r="O4665" t="s">
        <v>62</v>
      </c>
      <c r="P4665" t="s">
        <v>63</v>
      </c>
      <c r="Q4665" t="s">
        <v>2144</v>
      </c>
      <c r="R4665" s="1">
        <v>3</v>
      </c>
      <c r="S4665">
        <v>1</v>
      </c>
      <c r="T4665">
        <f t="shared" si="72"/>
        <v>24</v>
      </c>
      <c r="U4665" t="s">
        <v>46</v>
      </c>
      <c r="V4665">
        <v>0.2</v>
      </c>
      <c r="W4665">
        <v>0.60000000000000009</v>
      </c>
      <c r="X4665" s="1">
        <v>-0.6</v>
      </c>
      <c r="Y4665" s="1">
        <v>3.6</v>
      </c>
      <c r="Z4665" t="s">
        <v>65</v>
      </c>
      <c r="AA4665" s="2">
        <v>1.05</v>
      </c>
      <c r="AB4665" s="3">
        <v>0.35000000000000003</v>
      </c>
      <c r="AC4665" s="1">
        <v>-1.35</v>
      </c>
      <c r="AD4665">
        <v>4</v>
      </c>
      <c r="AE4665">
        <v>4</v>
      </c>
      <c r="AF4665" t="s">
        <v>48</v>
      </c>
      <c r="AG4665">
        <v>2016</v>
      </c>
      <c r="AH4665">
        <f>COUNTBLANK(datos[[#This Row],[Row ID]:[Year sales]])</f>
        <v>0</v>
      </c>
    </row>
    <row r="4666" spans="1:34" x14ac:dyDescent="0.3">
      <c r="A4666">
        <v>4665</v>
      </c>
      <c r="B4666" t="s">
        <v>7713</v>
      </c>
      <c r="C4666" s="4">
        <v>42635</v>
      </c>
      <c r="D4666" s="4">
        <v>42639</v>
      </c>
      <c r="E4666" t="s">
        <v>67</v>
      </c>
      <c r="F4666" t="s">
        <v>4744</v>
      </c>
      <c r="G4666" t="s">
        <v>4745</v>
      </c>
      <c r="H4666" t="s">
        <v>37</v>
      </c>
      <c r="I4666" t="s">
        <v>38</v>
      </c>
      <c r="J4666" t="s">
        <v>1375</v>
      </c>
      <c r="K4666" t="s">
        <v>71</v>
      </c>
      <c r="L4666">
        <v>33024</v>
      </c>
      <c r="M4666" t="s">
        <v>41</v>
      </c>
      <c r="N4666" t="s">
        <v>2989</v>
      </c>
      <c r="O4666" t="s">
        <v>62</v>
      </c>
      <c r="P4666" t="s">
        <v>94</v>
      </c>
      <c r="Q4666" t="s">
        <v>2990</v>
      </c>
      <c r="R4666" s="1">
        <v>7.5060000000000002</v>
      </c>
      <c r="S4666">
        <v>9</v>
      </c>
      <c r="T4666">
        <f t="shared" si="72"/>
        <v>29</v>
      </c>
      <c r="U4666" t="s">
        <v>75</v>
      </c>
      <c r="V4666">
        <v>0.7</v>
      </c>
      <c r="W4666">
        <v>5.2542</v>
      </c>
      <c r="X4666" s="1">
        <v>-5.2542</v>
      </c>
      <c r="Y4666" s="1">
        <v>12.760200000000001</v>
      </c>
      <c r="Z4666" t="s">
        <v>65</v>
      </c>
      <c r="AA4666" s="2">
        <v>-6.0048000000000004</v>
      </c>
      <c r="AB4666" s="3">
        <v>-0.8</v>
      </c>
      <c r="AC4666" s="1">
        <v>-8.2566000000000006</v>
      </c>
      <c r="AD4666">
        <v>4</v>
      </c>
      <c r="AE4666">
        <v>4</v>
      </c>
      <c r="AF4666" t="s">
        <v>48</v>
      </c>
      <c r="AG4666">
        <v>2016</v>
      </c>
      <c r="AH4666">
        <f>COUNTBLANK(datos[[#This Row],[Row ID]:[Year sales]])</f>
        <v>0</v>
      </c>
    </row>
    <row r="4667" spans="1:34" x14ac:dyDescent="0.3">
      <c r="A4667">
        <v>4666</v>
      </c>
      <c r="B4667" t="s">
        <v>7713</v>
      </c>
      <c r="C4667" s="4">
        <v>42635</v>
      </c>
      <c r="D4667" s="4">
        <v>42639</v>
      </c>
      <c r="E4667" t="s">
        <v>67</v>
      </c>
      <c r="F4667" t="s">
        <v>4744</v>
      </c>
      <c r="G4667" t="s">
        <v>4745</v>
      </c>
      <c r="H4667" t="s">
        <v>37</v>
      </c>
      <c r="I4667" t="s">
        <v>38</v>
      </c>
      <c r="J4667" t="s">
        <v>1375</v>
      </c>
      <c r="K4667" t="s">
        <v>71</v>
      </c>
      <c r="L4667">
        <v>33024</v>
      </c>
      <c r="M4667" t="s">
        <v>41</v>
      </c>
      <c r="N4667" t="s">
        <v>1297</v>
      </c>
      <c r="O4667" t="s">
        <v>62</v>
      </c>
      <c r="P4667" t="s">
        <v>63</v>
      </c>
      <c r="Q4667" t="s">
        <v>1298</v>
      </c>
      <c r="R4667" s="1">
        <v>16.559999999999999</v>
      </c>
      <c r="S4667">
        <v>2</v>
      </c>
      <c r="T4667">
        <f t="shared" si="72"/>
        <v>28</v>
      </c>
      <c r="U4667" t="s">
        <v>46</v>
      </c>
      <c r="V4667">
        <v>0.2</v>
      </c>
      <c r="W4667">
        <v>3.3119999999999998</v>
      </c>
      <c r="X4667" s="1">
        <v>-3.3119999999999998</v>
      </c>
      <c r="Y4667" s="1">
        <v>19.872</v>
      </c>
      <c r="Z4667" t="s">
        <v>65</v>
      </c>
      <c r="AA4667" s="2">
        <v>5.7960000000000003</v>
      </c>
      <c r="AB4667" s="3">
        <v>0.35000000000000003</v>
      </c>
      <c r="AC4667" s="1">
        <v>-7.452</v>
      </c>
      <c r="AD4667">
        <v>4</v>
      </c>
      <c r="AE4667">
        <v>4</v>
      </c>
      <c r="AF4667" t="s">
        <v>48</v>
      </c>
      <c r="AG4667">
        <v>2016</v>
      </c>
      <c r="AH4667">
        <f>COUNTBLANK(datos[[#This Row],[Row ID]:[Year sales]])</f>
        <v>0</v>
      </c>
    </row>
    <row r="4668" spans="1:34" x14ac:dyDescent="0.3">
      <c r="A4668">
        <v>4667</v>
      </c>
      <c r="B4668" t="s">
        <v>7714</v>
      </c>
      <c r="C4668" s="4">
        <v>42379</v>
      </c>
      <c r="D4668" s="4">
        <v>42386</v>
      </c>
      <c r="E4668" t="s">
        <v>67</v>
      </c>
      <c r="F4668" t="s">
        <v>155</v>
      </c>
      <c r="G4668" t="s">
        <v>156</v>
      </c>
      <c r="H4668" t="s">
        <v>57</v>
      </c>
      <c r="I4668" t="s">
        <v>38</v>
      </c>
      <c r="J4668" t="s">
        <v>115</v>
      </c>
      <c r="K4668" t="s">
        <v>116</v>
      </c>
      <c r="L4668">
        <v>98115</v>
      </c>
      <c r="M4668" t="s">
        <v>60</v>
      </c>
      <c r="N4668" t="s">
        <v>3490</v>
      </c>
      <c r="O4668" t="s">
        <v>43</v>
      </c>
      <c r="P4668" t="s">
        <v>83</v>
      </c>
      <c r="Q4668" t="s">
        <v>3491</v>
      </c>
      <c r="R4668" s="1">
        <v>79.92</v>
      </c>
      <c r="S4668">
        <v>4</v>
      </c>
      <c r="T4668">
        <f t="shared" si="72"/>
        <v>27</v>
      </c>
      <c r="U4668" t="s">
        <v>52</v>
      </c>
      <c r="V4668">
        <v>0</v>
      </c>
      <c r="W4668">
        <v>0</v>
      </c>
      <c r="X4668" s="1">
        <v>0</v>
      </c>
      <c r="Y4668" s="1">
        <v>79.92</v>
      </c>
      <c r="Z4668" t="s">
        <v>99</v>
      </c>
      <c r="AA4668" s="2">
        <v>34.365600000000001</v>
      </c>
      <c r="AB4668" s="3">
        <v>0.43</v>
      </c>
      <c r="AC4668" s="1">
        <v>-45.554400000000001</v>
      </c>
      <c r="AD4668">
        <v>7</v>
      </c>
      <c r="AE4668">
        <v>7</v>
      </c>
      <c r="AF4668" t="s">
        <v>48</v>
      </c>
      <c r="AG4668">
        <v>2016</v>
      </c>
      <c r="AH4668">
        <f>COUNTBLANK(datos[[#This Row],[Row ID]:[Year sales]])</f>
        <v>0</v>
      </c>
    </row>
    <row r="4669" spans="1:34" x14ac:dyDescent="0.3">
      <c r="A4669">
        <v>4668</v>
      </c>
      <c r="B4669" t="s">
        <v>7714</v>
      </c>
      <c r="C4669" s="4">
        <v>42379</v>
      </c>
      <c r="D4669" s="4">
        <v>42386</v>
      </c>
      <c r="E4669" t="s">
        <v>67</v>
      </c>
      <c r="F4669" t="s">
        <v>155</v>
      </c>
      <c r="G4669" t="s">
        <v>156</v>
      </c>
      <c r="H4669" t="s">
        <v>57</v>
      </c>
      <c r="I4669" t="s">
        <v>38</v>
      </c>
      <c r="J4669" t="s">
        <v>115</v>
      </c>
      <c r="K4669" t="s">
        <v>116</v>
      </c>
      <c r="L4669">
        <v>98115</v>
      </c>
      <c r="M4669" t="s">
        <v>60</v>
      </c>
      <c r="N4669" t="s">
        <v>1378</v>
      </c>
      <c r="O4669" t="s">
        <v>90</v>
      </c>
      <c r="P4669" t="s">
        <v>181</v>
      </c>
      <c r="Q4669" t="s">
        <v>1379</v>
      </c>
      <c r="R4669" s="1">
        <v>69.98</v>
      </c>
      <c r="S4669">
        <v>2</v>
      </c>
      <c r="T4669">
        <f t="shared" si="72"/>
        <v>16</v>
      </c>
      <c r="U4669" t="s">
        <v>46</v>
      </c>
      <c r="V4669">
        <v>0</v>
      </c>
      <c r="W4669">
        <v>0</v>
      </c>
      <c r="X4669" s="1">
        <v>0</v>
      </c>
      <c r="Y4669" s="1">
        <v>69.98</v>
      </c>
      <c r="Z4669" t="s">
        <v>99</v>
      </c>
      <c r="AA4669" s="2">
        <v>13.296200000000001</v>
      </c>
      <c r="AB4669" s="3">
        <v>0.19</v>
      </c>
      <c r="AC4669" s="1">
        <v>-56.683799999999998</v>
      </c>
      <c r="AD4669">
        <v>7</v>
      </c>
      <c r="AE4669">
        <v>7</v>
      </c>
      <c r="AF4669" t="s">
        <v>48</v>
      </c>
      <c r="AG4669">
        <v>2016</v>
      </c>
      <c r="AH4669">
        <f>COUNTBLANK(datos[[#This Row],[Row ID]:[Year sales]])</f>
        <v>0</v>
      </c>
    </row>
    <row r="4670" spans="1:34" x14ac:dyDescent="0.3">
      <c r="A4670">
        <v>4669</v>
      </c>
      <c r="B4670" t="s">
        <v>7715</v>
      </c>
      <c r="C4670" s="4">
        <v>42861</v>
      </c>
      <c r="D4670" s="4">
        <v>42866</v>
      </c>
      <c r="E4670" t="s">
        <v>67</v>
      </c>
      <c r="F4670" t="s">
        <v>5196</v>
      </c>
      <c r="G4670" t="s">
        <v>5197</v>
      </c>
      <c r="H4670" t="s">
        <v>57</v>
      </c>
      <c r="I4670" t="s">
        <v>38</v>
      </c>
      <c r="J4670" t="s">
        <v>123</v>
      </c>
      <c r="K4670" t="s">
        <v>124</v>
      </c>
      <c r="L4670">
        <v>76106</v>
      </c>
      <c r="M4670" t="s">
        <v>125</v>
      </c>
      <c r="N4670" t="s">
        <v>2180</v>
      </c>
      <c r="O4670" t="s">
        <v>62</v>
      </c>
      <c r="P4670" t="s">
        <v>94</v>
      </c>
      <c r="Q4670" t="s">
        <v>2181</v>
      </c>
      <c r="R4670" s="1">
        <v>11.06</v>
      </c>
      <c r="S4670">
        <v>10</v>
      </c>
      <c r="T4670">
        <f t="shared" si="72"/>
        <v>33</v>
      </c>
      <c r="U4670" t="s">
        <v>75</v>
      </c>
      <c r="V4670">
        <v>0.8</v>
      </c>
      <c r="W4670">
        <v>8.8480000000000008</v>
      </c>
      <c r="X4670" s="1">
        <v>-8.8480000000000008</v>
      </c>
      <c r="Y4670" s="1">
        <v>19.908000000000001</v>
      </c>
      <c r="Z4670" t="s">
        <v>65</v>
      </c>
      <c r="AA4670" s="2">
        <v>-18.802</v>
      </c>
      <c r="AB4670" s="3">
        <v>-1.7</v>
      </c>
      <c r="AC4670" s="1">
        <v>-21.013999999999999</v>
      </c>
      <c r="AD4670">
        <v>5</v>
      </c>
      <c r="AE4670">
        <v>5</v>
      </c>
      <c r="AF4670" t="s">
        <v>48</v>
      </c>
      <c r="AG4670">
        <v>2017</v>
      </c>
      <c r="AH4670">
        <f>COUNTBLANK(datos[[#This Row],[Row ID]:[Year sales]])</f>
        <v>0</v>
      </c>
    </row>
    <row r="4671" spans="1:34" x14ac:dyDescent="0.3">
      <c r="A4671">
        <v>4670</v>
      </c>
      <c r="B4671" t="s">
        <v>7715</v>
      </c>
      <c r="C4671" s="4">
        <v>42861</v>
      </c>
      <c r="D4671" s="4">
        <v>42866</v>
      </c>
      <c r="E4671" t="s">
        <v>67</v>
      </c>
      <c r="F4671" t="s">
        <v>5196</v>
      </c>
      <c r="G4671" t="s">
        <v>5197</v>
      </c>
      <c r="H4671" t="s">
        <v>57</v>
      </c>
      <c r="I4671" t="s">
        <v>38</v>
      </c>
      <c r="J4671" t="s">
        <v>123</v>
      </c>
      <c r="K4671" t="s">
        <v>124</v>
      </c>
      <c r="L4671">
        <v>76106</v>
      </c>
      <c r="M4671" t="s">
        <v>125</v>
      </c>
      <c r="N4671" t="s">
        <v>1655</v>
      </c>
      <c r="O4671" t="s">
        <v>43</v>
      </c>
      <c r="P4671" t="s">
        <v>44</v>
      </c>
      <c r="Q4671" t="s">
        <v>1656</v>
      </c>
      <c r="R4671" s="1">
        <v>623.46479999999997</v>
      </c>
      <c r="S4671">
        <v>7</v>
      </c>
      <c r="T4671">
        <f t="shared" si="72"/>
        <v>10</v>
      </c>
      <c r="U4671" t="s">
        <v>75</v>
      </c>
      <c r="V4671">
        <v>0.32</v>
      </c>
      <c r="W4671">
        <v>199.508736</v>
      </c>
      <c r="X4671" s="1">
        <v>-199.508736</v>
      </c>
      <c r="Y4671" s="1">
        <v>822.97353599999997</v>
      </c>
      <c r="Z4671" t="s">
        <v>53</v>
      </c>
      <c r="AA4671" s="2">
        <v>-119.1918</v>
      </c>
      <c r="AB4671" s="3">
        <v>-0.19117647058823531</v>
      </c>
      <c r="AC4671" s="1">
        <v>-543.14786400000003</v>
      </c>
      <c r="AD4671">
        <v>5</v>
      </c>
      <c r="AE4671">
        <v>5</v>
      </c>
      <c r="AF4671" t="s">
        <v>48</v>
      </c>
      <c r="AG4671">
        <v>2017</v>
      </c>
      <c r="AH4671">
        <f>COUNTBLANK(datos[[#This Row],[Row ID]:[Year sales]])</f>
        <v>0</v>
      </c>
    </row>
    <row r="4672" spans="1:34" x14ac:dyDescent="0.3">
      <c r="A4672">
        <v>4671</v>
      </c>
      <c r="B4672" t="s">
        <v>7715</v>
      </c>
      <c r="C4672" s="4">
        <v>42861</v>
      </c>
      <c r="D4672" s="4">
        <v>42866</v>
      </c>
      <c r="E4672" t="s">
        <v>67</v>
      </c>
      <c r="F4672" t="s">
        <v>5196</v>
      </c>
      <c r="G4672" t="s">
        <v>5197</v>
      </c>
      <c r="H4672" t="s">
        <v>57</v>
      </c>
      <c r="I4672" t="s">
        <v>38</v>
      </c>
      <c r="J4672" t="s">
        <v>123</v>
      </c>
      <c r="K4672" t="s">
        <v>124</v>
      </c>
      <c r="L4672">
        <v>76106</v>
      </c>
      <c r="M4672" t="s">
        <v>125</v>
      </c>
      <c r="N4672" t="s">
        <v>7532</v>
      </c>
      <c r="O4672" t="s">
        <v>62</v>
      </c>
      <c r="P4672" t="s">
        <v>77</v>
      </c>
      <c r="Q4672" t="s">
        <v>7533</v>
      </c>
      <c r="R4672" s="1">
        <v>772.68</v>
      </c>
      <c r="S4672">
        <v>5</v>
      </c>
      <c r="T4672">
        <f t="shared" si="72"/>
        <v>26</v>
      </c>
      <c r="U4672" t="s">
        <v>75</v>
      </c>
      <c r="V4672">
        <v>0.2</v>
      </c>
      <c r="W4672">
        <v>154.536</v>
      </c>
      <c r="X4672" s="1">
        <v>-154.536</v>
      </c>
      <c r="Y4672" s="1">
        <v>927.21599999999989</v>
      </c>
      <c r="Z4672" t="s">
        <v>53</v>
      </c>
      <c r="AA4672" s="2">
        <v>-57.951000000000001</v>
      </c>
      <c r="AB4672" s="3">
        <v>-7.5000000000000011E-2</v>
      </c>
      <c r="AC4672" s="1">
        <v>-676.09500000000003</v>
      </c>
      <c r="AD4672">
        <v>5</v>
      </c>
      <c r="AE4672">
        <v>5</v>
      </c>
      <c r="AF4672" t="s">
        <v>48</v>
      </c>
      <c r="AG4672">
        <v>2017</v>
      </c>
      <c r="AH4672">
        <f>COUNTBLANK(datos[[#This Row],[Row ID]:[Year sales]])</f>
        <v>0</v>
      </c>
    </row>
    <row r="4673" spans="1:34" x14ac:dyDescent="0.3">
      <c r="A4673">
        <v>4672</v>
      </c>
      <c r="B4673" t="s">
        <v>7716</v>
      </c>
      <c r="C4673" s="4">
        <v>42582</v>
      </c>
      <c r="D4673" s="4">
        <v>42588</v>
      </c>
      <c r="E4673" t="s">
        <v>67</v>
      </c>
      <c r="F4673" t="s">
        <v>937</v>
      </c>
      <c r="G4673" t="s">
        <v>938</v>
      </c>
      <c r="H4673" t="s">
        <v>37</v>
      </c>
      <c r="I4673" t="s">
        <v>38</v>
      </c>
      <c r="J4673" t="s">
        <v>902</v>
      </c>
      <c r="K4673" t="s">
        <v>258</v>
      </c>
      <c r="L4673">
        <v>48205</v>
      </c>
      <c r="M4673" t="s">
        <v>125</v>
      </c>
      <c r="N4673" t="s">
        <v>4641</v>
      </c>
      <c r="O4673" t="s">
        <v>62</v>
      </c>
      <c r="P4673" t="s">
        <v>97</v>
      </c>
      <c r="Q4673" t="s">
        <v>4642</v>
      </c>
      <c r="R4673" s="1">
        <v>283.14</v>
      </c>
      <c r="S4673">
        <v>4</v>
      </c>
      <c r="T4673">
        <f t="shared" si="72"/>
        <v>23</v>
      </c>
      <c r="U4673" t="s">
        <v>52</v>
      </c>
      <c r="V4673">
        <v>0.1</v>
      </c>
      <c r="W4673">
        <v>28.314</v>
      </c>
      <c r="X4673" s="1">
        <v>-28.314</v>
      </c>
      <c r="Y4673" s="1">
        <v>311.45400000000001</v>
      </c>
      <c r="Z4673" t="s">
        <v>47</v>
      </c>
      <c r="AA4673" s="2">
        <v>72.358000000000004</v>
      </c>
      <c r="AB4673" s="3">
        <v>0.25555555555555559</v>
      </c>
      <c r="AC4673" s="1">
        <v>-182.46799999999999</v>
      </c>
      <c r="AD4673">
        <v>6</v>
      </c>
      <c r="AE4673">
        <v>6</v>
      </c>
      <c r="AF4673" t="s">
        <v>48</v>
      </c>
      <c r="AG4673">
        <v>2016</v>
      </c>
      <c r="AH4673">
        <f>COUNTBLANK(datos[[#This Row],[Row ID]:[Year sales]])</f>
        <v>0</v>
      </c>
    </row>
    <row r="4674" spans="1:34" x14ac:dyDescent="0.3">
      <c r="A4674">
        <v>4673</v>
      </c>
      <c r="B4674" t="s">
        <v>7716</v>
      </c>
      <c r="C4674" s="4">
        <v>42582</v>
      </c>
      <c r="D4674" s="4">
        <v>42588</v>
      </c>
      <c r="E4674" t="s">
        <v>67</v>
      </c>
      <c r="F4674" t="s">
        <v>937</v>
      </c>
      <c r="G4674" t="s">
        <v>938</v>
      </c>
      <c r="H4674" t="s">
        <v>37</v>
      </c>
      <c r="I4674" t="s">
        <v>38</v>
      </c>
      <c r="J4674" t="s">
        <v>902</v>
      </c>
      <c r="K4674" t="s">
        <v>258</v>
      </c>
      <c r="L4674">
        <v>48205</v>
      </c>
      <c r="M4674" t="s">
        <v>125</v>
      </c>
      <c r="N4674" t="s">
        <v>2199</v>
      </c>
      <c r="O4674" t="s">
        <v>90</v>
      </c>
      <c r="P4674" t="s">
        <v>91</v>
      </c>
      <c r="Q4674" t="s">
        <v>2200</v>
      </c>
      <c r="R4674" s="1">
        <v>635.96</v>
      </c>
      <c r="S4674">
        <v>4</v>
      </c>
      <c r="T4674">
        <f t="shared" ref="T4674:T4737" si="73">SUMIF(Q:Q, Q4674, S:S)</f>
        <v>12</v>
      </c>
      <c r="U4674" t="s">
        <v>52</v>
      </c>
      <c r="V4674">
        <v>0</v>
      </c>
      <c r="W4674">
        <v>0</v>
      </c>
      <c r="X4674" s="1">
        <v>0</v>
      </c>
      <c r="Y4674" s="1">
        <v>635.96</v>
      </c>
      <c r="Z4674" t="s">
        <v>53</v>
      </c>
      <c r="AA4674" s="2">
        <v>165.34960000000001</v>
      </c>
      <c r="AB4674" s="3">
        <v>0.26</v>
      </c>
      <c r="AC4674" s="1">
        <v>-470.61040000000003</v>
      </c>
      <c r="AD4674">
        <v>6</v>
      </c>
      <c r="AE4674">
        <v>6</v>
      </c>
      <c r="AF4674" t="s">
        <v>48</v>
      </c>
      <c r="AG4674">
        <v>2016</v>
      </c>
      <c r="AH4674">
        <f>COUNTBLANK(datos[[#This Row],[Row ID]:[Year sales]])</f>
        <v>0</v>
      </c>
    </row>
    <row r="4675" spans="1:34" x14ac:dyDescent="0.3">
      <c r="A4675">
        <v>4674</v>
      </c>
      <c r="B4675" t="s">
        <v>7716</v>
      </c>
      <c r="C4675" s="4">
        <v>42582</v>
      </c>
      <c r="D4675" s="4">
        <v>42588</v>
      </c>
      <c r="E4675" t="s">
        <v>67</v>
      </c>
      <c r="F4675" t="s">
        <v>937</v>
      </c>
      <c r="G4675" t="s">
        <v>938</v>
      </c>
      <c r="H4675" t="s">
        <v>37</v>
      </c>
      <c r="I4675" t="s">
        <v>38</v>
      </c>
      <c r="J4675" t="s">
        <v>902</v>
      </c>
      <c r="K4675" t="s">
        <v>258</v>
      </c>
      <c r="L4675">
        <v>48205</v>
      </c>
      <c r="M4675" t="s">
        <v>125</v>
      </c>
      <c r="N4675" t="s">
        <v>5185</v>
      </c>
      <c r="O4675" t="s">
        <v>90</v>
      </c>
      <c r="P4675" t="s">
        <v>91</v>
      </c>
      <c r="Q4675" t="s">
        <v>5186</v>
      </c>
      <c r="R4675" s="1">
        <v>118.99</v>
      </c>
      <c r="S4675">
        <v>1</v>
      </c>
      <c r="T4675">
        <f t="shared" si="73"/>
        <v>19</v>
      </c>
      <c r="U4675" t="s">
        <v>46</v>
      </c>
      <c r="V4675">
        <v>0</v>
      </c>
      <c r="W4675">
        <v>0</v>
      </c>
      <c r="X4675" s="1">
        <v>0</v>
      </c>
      <c r="Y4675" s="1">
        <v>118.99</v>
      </c>
      <c r="Z4675" t="s">
        <v>99</v>
      </c>
      <c r="AA4675" s="2">
        <v>33.3172</v>
      </c>
      <c r="AB4675" s="3">
        <v>0.28000000000000003</v>
      </c>
      <c r="AC4675" s="1">
        <v>-85.672799999999995</v>
      </c>
      <c r="AD4675">
        <v>6</v>
      </c>
      <c r="AE4675">
        <v>6</v>
      </c>
      <c r="AF4675" t="s">
        <v>48</v>
      </c>
      <c r="AG4675">
        <v>2016</v>
      </c>
      <c r="AH4675">
        <f>COUNTBLANK(datos[[#This Row],[Row ID]:[Year sales]])</f>
        <v>0</v>
      </c>
    </row>
    <row r="4676" spans="1:34" x14ac:dyDescent="0.3">
      <c r="A4676">
        <v>4675</v>
      </c>
      <c r="B4676" t="s">
        <v>7716</v>
      </c>
      <c r="C4676" s="4">
        <v>42582</v>
      </c>
      <c r="D4676" s="4">
        <v>42588</v>
      </c>
      <c r="E4676" t="s">
        <v>67</v>
      </c>
      <c r="F4676" t="s">
        <v>937</v>
      </c>
      <c r="G4676" t="s">
        <v>938</v>
      </c>
      <c r="H4676" t="s">
        <v>37</v>
      </c>
      <c r="I4676" t="s">
        <v>38</v>
      </c>
      <c r="J4676" t="s">
        <v>902</v>
      </c>
      <c r="K4676" t="s">
        <v>258</v>
      </c>
      <c r="L4676">
        <v>48205</v>
      </c>
      <c r="M4676" t="s">
        <v>125</v>
      </c>
      <c r="N4676" t="s">
        <v>1108</v>
      </c>
      <c r="O4676" t="s">
        <v>43</v>
      </c>
      <c r="P4676" t="s">
        <v>83</v>
      </c>
      <c r="Q4676" t="s">
        <v>1109</v>
      </c>
      <c r="R4676" s="1">
        <v>272.94</v>
      </c>
      <c r="S4676">
        <v>3</v>
      </c>
      <c r="T4676">
        <f t="shared" si="73"/>
        <v>18</v>
      </c>
      <c r="U4676" t="s">
        <v>52</v>
      </c>
      <c r="V4676">
        <v>0</v>
      </c>
      <c r="W4676">
        <v>0</v>
      </c>
      <c r="X4676" s="1">
        <v>0</v>
      </c>
      <c r="Y4676" s="1">
        <v>272.94</v>
      </c>
      <c r="Z4676" t="s">
        <v>47</v>
      </c>
      <c r="AA4676" s="2">
        <v>30.023399999999999</v>
      </c>
      <c r="AB4676" s="3">
        <v>0.11</v>
      </c>
      <c r="AC4676" s="1">
        <v>-242.91659999999999</v>
      </c>
      <c r="AD4676">
        <v>6</v>
      </c>
      <c r="AE4676">
        <v>6</v>
      </c>
      <c r="AF4676" t="s">
        <v>48</v>
      </c>
      <c r="AG4676">
        <v>2016</v>
      </c>
      <c r="AH4676">
        <f>COUNTBLANK(datos[[#This Row],[Row ID]:[Year sales]])</f>
        <v>0</v>
      </c>
    </row>
    <row r="4677" spans="1:34" x14ac:dyDescent="0.3">
      <c r="A4677">
        <v>4676</v>
      </c>
      <c r="B4677" t="s">
        <v>7717</v>
      </c>
      <c r="C4677" s="4">
        <v>42821</v>
      </c>
      <c r="D4677" s="4">
        <v>42823</v>
      </c>
      <c r="E4677" t="s">
        <v>34</v>
      </c>
      <c r="F4677" t="s">
        <v>138</v>
      </c>
      <c r="G4677" t="s">
        <v>139</v>
      </c>
      <c r="H4677" t="s">
        <v>37</v>
      </c>
      <c r="I4677" t="s">
        <v>38</v>
      </c>
      <c r="J4677" t="s">
        <v>166</v>
      </c>
      <c r="K4677" t="s">
        <v>167</v>
      </c>
      <c r="L4677">
        <v>19120</v>
      </c>
      <c r="M4677" t="s">
        <v>168</v>
      </c>
      <c r="N4677" t="s">
        <v>6059</v>
      </c>
      <c r="O4677" t="s">
        <v>43</v>
      </c>
      <c r="P4677" t="s">
        <v>83</v>
      </c>
      <c r="Q4677" t="s">
        <v>6060</v>
      </c>
      <c r="R4677" s="1">
        <v>15.007999999999999</v>
      </c>
      <c r="S4677">
        <v>2</v>
      </c>
      <c r="T4677">
        <f t="shared" si="73"/>
        <v>20</v>
      </c>
      <c r="U4677" t="s">
        <v>46</v>
      </c>
      <c r="V4677">
        <v>0.2</v>
      </c>
      <c r="W4677">
        <v>3.0015999999999998</v>
      </c>
      <c r="X4677" s="1">
        <v>-3.0015999999999998</v>
      </c>
      <c r="Y4677" s="1">
        <v>18.009599999999999</v>
      </c>
      <c r="Z4677" t="s">
        <v>65</v>
      </c>
      <c r="AA4677" s="2">
        <v>1.5007999999999999</v>
      </c>
      <c r="AB4677" s="3">
        <v>0.1</v>
      </c>
      <c r="AC4677" s="1">
        <v>-10.505599999999999</v>
      </c>
      <c r="AD4677">
        <v>2</v>
      </c>
      <c r="AE4677">
        <v>2</v>
      </c>
      <c r="AF4677" t="s">
        <v>48</v>
      </c>
      <c r="AG4677">
        <v>2017</v>
      </c>
      <c r="AH4677">
        <f>COUNTBLANK(datos[[#This Row],[Row ID]:[Year sales]])</f>
        <v>0</v>
      </c>
    </row>
    <row r="4678" spans="1:34" x14ac:dyDescent="0.3">
      <c r="A4678">
        <v>4677</v>
      </c>
      <c r="B4678" t="s">
        <v>7718</v>
      </c>
      <c r="C4678" s="4">
        <v>41712</v>
      </c>
      <c r="D4678" s="4">
        <v>41717</v>
      </c>
      <c r="E4678" t="s">
        <v>67</v>
      </c>
      <c r="F4678" t="s">
        <v>5776</v>
      </c>
      <c r="G4678" t="s">
        <v>5777</v>
      </c>
      <c r="H4678" t="s">
        <v>37</v>
      </c>
      <c r="I4678" t="s">
        <v>38</v>
      </c>
      <c r="J4678" t="s">
        <v>7719</v>
      </c>
      <c r="K4678" t="s">
        <v>141</v>
      </c>
      <c r="L4678">
        <v>84321</v>
      </c>
      <c r="M4678" t="s">
        <v>60</v>
      </c>
      <c r="N4678" t="s">
        <v>5514</v>
      </c>
      <c r="O4678" t="s">
        <v>62</v>
      </c>
      <c r="P4678" t="s">
        <v>94</v>
      </c>
      <c r="Q4678" t="s">
        <v>5515</v>
      </c>
      <c r="R4678" s="1">
        <v>33.088000000000001</v>
      </c>
      <c r="S4678">
        <v>4</v>
      </c>
      <c r="T4678">
        <f t="shared" si="73"/>
        <v>26</v>
      </c>
      <c r="U4678" t="s">
        <v>52</v>
      </c>
      <c r="V4678">
        <v>0.2</v>
      </c>
      <c r="W4678">
        <v>6.6176000000000004</v>
      </c>
      <c r="X4678" s="1">
        <v>-6.6176000000000004</v>
      </c>
      <c r="Y4678" s="1">
        <v>39.705600000000004</v>
      </c>
      <c r="Z4678" t="s">
        <v>65</v>
      </c>
      <c r="AA4678" s="2">
        <v>11.167199999999999</v>
      </c>
      <c r="AB4678" s="3">
        <v>0.33749999999999997</v>
      </c>
      <c r="AC4678" s="1">
        <v>-15.3032</v>
      </c>
      <c r="AD4678">
        <v>5</v>
      </c>
      <c r="AE4678">
        <v>5</v>
      </c>
      <c r="AF4678" t="s">
        <v>48</v>
      </c>
      <c r="AG4678">
        <v>2014</v>
      </c>
      <c r="AH4678">
        <f>COUNTBLANK(datos[[#This Row],[Row ID]:[Year sales]])</f>
        <v>0</v>
      </c>
    </row>
    <row r="4679" spans="1:34" x14ac:dyDescent="0.3">
      <c r="A4679">
        <v>4678</v>
      </c>
      <c r="B4679" t="s">
        <v>7718</v>
      </c>
      <c r="C4679" s="4">
        <v>41712</v>
      </c>
      <c r="D4679" s="4">
        <v>41717</v>
      </c>
      <c r="E4679" t="s">
        <v>67</v>
      </c>
      <c r="F4679" t="s">
        <v>5776</v>
      </c>
      <c r="G4679" t="s">
        <v>5777</v>
      </c>
      <c r="H4679" t="s">
        <v>37</v>
      </c>
      <c r="I4679" t="s">
        <v>38</v>
      </c>
      <c r="J4679" t="s">
        <v>7719</v>
      </c>
      <c r="K4679" t="s">
        <v>141</v>
      </c>
      <c r="L4679">
        <v>84321</v>
      </c>
      <c r="M4679" t="s">
        <v>60</v>
      </c>
      <c r="N4679" t="s">
        <v>1798</v>
      </c>
      <c r="O4679" t="s">
        <v>62</v>
      </c>
      <c r="P4679" t="s">
        <v>77</v>
      </c>
      <c r="Q4679" t="s">
        <v>1799</v>
      </c>
      <c r="R4679" s="1">
        <v>80.98</v>
      </c>
      <c r="S4679">
        <v>1</v>
      </c>
      <c r="T4679">
        <f t="shared" si="73"/>
        <v>39</v>
      </c>
      <c r="U4679" t="s">
        <v>46</v>
      </c>
      <c r="V4679">
        <v>0</v>
      </c>
      <c r="W4679">
        <v>0</v>
      </c>
      <c r="X4679" s="1">
        <v>0</v>
      </c>
      <c r="Y4679" s="1">
        <v>80.98</v>
      </c>
      <c r="Z4679" t="s">
        <v>99</v>
      </c>
      <c r="AA4679" s="2">
        <v>3.2391999999999999</v>
      </c>
      <c r="AB4679" s="3">
        <v>3.9999999999999994E-2</v>
      </c>
      <c r="AC4679" s="1">
        <v>-77.740799999999993</v>
      </c>
      <c r="AD4679">
        <v>5</v>
      </c>
      <c r="AE4679">
        <v>5</v>
      </c>
      <c r="AF4679" t="s">
        <v>48</v>
      </c>
      <c r="AG4679">
        <v>2014</v>
      </c>
      <c r="AH4679">
        <f>COUNTBLANK(datos[[#This Row],[Row ID]:[Year sales]])</f>
        <v>0</v>
      </c>
    </row>
    <row r="4680" spans="1:34" x14ac:dyDescent="0.3">
      <c r="A4680">
        <v>4679</v>
      </c>
      <c r="B4680" t="s">
        <v>7718</v>
      </c>
      <c r="C4680" s="4">
        <v>41712</v>
      </c>
      <c r="D4680" s="4">
        <v>41717</v>
      </c>
      <c r="E4680" t="s">
        <v>67</v>
      </c>
      <c r="F4680" t="s">
        <v>5776</v>
      </c>
      <c r="G4680" t="s">
        <v>5777</v>
      </c>
      <c r="H4680" t="s">
        <v>37</v>
      </c>
      <c r="I4680" t="s">
        <v>38</v>
      </c>
      <c r="J4680" t="s">
        <v>7719</v>
      </c>
      <c r="K4680" t="s">
        <v>141</v>
      </c>
      <c r="L4680">
        <v>84321</v>
      </c>
      <c r="M4680" t="s">
        <v>60</v>
      </c>
      <c r="N4680" t="s">
        <v>7720</v>
      </c>
      <c r="O4680" t="s">
        <v>90</v>
      </c>
      <c r="P4680" t="s">
        <v>181</v>
      </c>
      <c r="Q4680" t="s">
        <v>7721</v>
      </c>
      <c r="R4680" s="1">
        <v>82.8</v>
      </c>
      <c r="S4680">
        <v>12</v>
      </c>
      <c r="T4680">
        <f t="shared" si="73"/>
        <v>23</v>
      </c>
      <c r="U4680" t="s">
        <v>75</v>
      </c>
      <c r="V4680">
        <v>0</v>
      </c>
      <c r="W4680">
        <v>0</v>
      </c>
      <c r="X4680" s="1">
        <v>0</v>
      </c>
      <c r="Y4680" s="1">
        <v>82.8</v>
      </c>
      <c r="Z4680" t="s">
        <v>99</v>
      </c>
      <c r="AA4680" s="2">
        <v>6.6239999999999997</v>
      </c>
      <c r="AB4680" s="3">
        <v>0.08</v>
      </c>
      <c r="AC4680" s="1">
        <v>-76.176000000000002</v>
      </c>
      <c r="AD4680">
        <v>5</v>
      </c>
      <c r="AE4680">
        <v>5</v>
      </c>
      <c r="AF4680" t="s">
        <v>48</v>
      </c>
      <c r="AG4680">
        <v>2014</v>
      </c>
      <c r="AH4680">
        <f>COUNTBLANK(datos[[#This Row],[Row ID]:[Year sales]])</f>
        <v>0</v>
      </c>
    </row>
    <row r="4681" spans="1:34" x14ac:dyDescent="0.3">
      <c r="A4681">
        <v>4680</v>
      </c>
      <c r="B4681" t="s">
        <v>7718</v>
      </c>
      <c r="C4681" s="4">
        <v>41712</v>
      </c>
      <c r="D4681" s="4">
        <v>41717</v>
      </c>
      <c r="E4681" t="s">
        <v>67</v>
      </c>
      <c r="F4681" t="s">
        <v>5776</v>
      </c>
      <c r="G4681" t="s">
        <v>5777</v>
      </c>
      <c r="H4681" t="s">
        <v>37</v>
      </c>
      <c r="I4681" t="s">
        <v>38</v>
      </c>
      <c r="J4681" t="s">
        <v>7719</v>
      </c>
      <c r="K4681" t="s">
        <v>141</v>
      </c>
      <c r="L4681">
        <v>84321</v>
      </c>
      <c r="M4681" t="s">
        <v>60</v>
      </c>
      <c r="N4681" t="s">
        <v>2679</v>
      </c>
      <c r="O4681" t="s">
        <v>62</v>
      </c>
      <c r="P4681" t="s">
        <v>77</v>
      </c>
      <c r="Q4681" t="s">
        <v>2680</v>
      </c>
      <c r="R4681" s="1">
        <v>21.36</v>
      </c>
      <c r="S4681">
        <v>2</v>
      </c>
      <c r="T4681">
        <f t="shared" si="73"/>
        <v>33</v>
      </c>
      <c r="U4681" t="s">
        <v>46</v>
      </c>
      <c r="V4681">
        <v>0</v>
      </c>
      <c r="W4681">
        <v>0</v>
      </c>
      <c r="X4681" s="1">
        <v>0</v>
      </c>
      <c r="Y4681" s="1">
        <v>21.36</v>
      </c>
      <c r="Z4681" t="s">
        <v>65</v>
      </c>
      <c r="AA4681" s="2">
        <v>5.7671999999999999</v>
      </c>
      <c r="AB4681" s="3">
        <v>0.27</v>
      </c>
      <c r="AC4681" s="1">
        <v>-15.5928</v>
      </c>
      <c r="AD4681">
        <v>5</v>
      </c>
      <c r="AE4681">
        <v>5</v>
      </c>
      <c r="AF4681" t="s">
        <v>48</v>
      </c>
      <c r="AG4681">
        <v>2014</v>
      </c>
      <c r="AH4681">
        <f>COUNTBLANK(datos[[#This Row],[Row ID]:[Year sales]])</f>
        <v>0</v>
      </c>
    </row>
    <row r="4682" spans="1:34" x14ac:dyDescent="0.3">
      <c r="A4682">
        <v>4681</v>
      </c>
      <c r="B4682" t="s">
        <v>7718</v>
      </c>
      <c r="C4682" s="4">
        <v>41712</v>
      </c>
      <c r="D4682" s="4">
        <v>41717</v>
      </c>
      <c r="E4682" t="s">
        <v>67</v>
      </c>
      <c r="F4682" t="s">
        <v>5776</v>
      </c>
      <c r="G4682" t="s">
        <v>5777</v>
      </c>
      <c r="H4682" t="s">
        <v>37</v>
      </c>
      <c r="I4682" t="s">
        <v>38</v>
      </c>
      <c r="J4682" t="s">
        <v>7719</v>
      </c>
      <c r="K4682" t="s">
        <v>141</v>
      </c>
      <c r="L4682">
        <v>84321</v>
      </c>
      <c r="M4682" t="s">
        <v>60</v>
      </c>
      <c r="N4682" t="s">
        <v>6837</v>
      </c>
      <c r="O4682" t="s">
        <v>62</v>
      </c>
      <c r="P4682" t="s">
        <v>94</v>
      </c>
      <c r="Q4682" t="s">
        <v>6838</v>
      </c>
      <c r="R4682" s="1">
        <v>62.048000000000002</v>
      </c>
      <c r="S4682">
        <v>2</v>
      </c>
      <c r="T4682">
        <f t="shared" si="73"/>
        <v>29</v>
      </c>
      <c r="U4682" t="s">
        <v>46</v>
      </c>
      <c r="V4682">
        <v>0.2</v>
      </c>
      <c r="W4682">
        <v>12.409600000000001</v>
      </c>
      <c r="X4682" s="1">
        <v>-12.409599999999999</v>
      </c>
      <c r="Y4682" s="1">
        <v>74.457599999999999</v>
      </c>
      <c r="Z4682" t="s">
        <v>99</v>
      </c>
      <c r="AA4682" s="2">
        <v>20.165600000000001</v>
      </c>
      <c r="AB4682" s="3">
        <v>0.32500000000000001</v>
      </c>
      <c r="AC4682" s="1">
        <v>-29.472799999999999</v>
      </c>
      <c r="AD4682">
        <v>5</v>
      </c>
      <c r="AE4682">
        <v>5</v>
      </c>
      <c r="AF4682" t="s">
        <v>48</v>
      </c>
      <c r="AG4682">
        <v>2014</v>
      </c>
      <c r="AH4682">
        <f>COUNTBLANK(datos[[#This Row],[Row ID]:[Year sales]])</f>
        <v>0</v>
      </c>
    </row>
    <row r="4683" spans="1:34" x14ac:dyDescent="0.3">
      <c r="A4683">
        <v>4682</v>
      </c>
      <c r="B4683" t="s">
        <v>7722</v>
      </c>
      <c r="C4683" s="4">
        <v>42565</v>
      </c>
      <c r="D4683" s="4">
        <v>42569</v>
      </c>
      <c r="E4683" t="s">
        <v>34</v>
      </c>
      <c r="F4683" t="s">
        <v>6300</v>
      </c>
      <c r="G4683" t="s">
        <v>6301</v>
      </c>
      <c r="H4683" t="s">
        <v>37</v>
      </c>
      <c r="I4683" t="s">
        <v>38</v>
      </c>
      <c r="J4683" t="s">
        <v>1584</v>
      </c>
      <c r="K4683" t="s">
        <v>287</v>
      </c>
      <c r="L4683">
        <v>13021</v>
      </c>
      <c r="M4683" t="s">
        <v>168</v>
      </c>
      <c r="N4683" t="s">
        <v>5433</v>
      </c>
      <c r="O4683" t="s">
        <v>62</v>
      </c>
      <c r="P4683" t="s">
        <v>289</v>
      </c>
      <c r="Q4683" t="s">
        <v>5434</v>
      </c>
      <c r="R4683" s="1">
        <v>29.61</v>
      </c>
      <c r="S4683">
        <v>9</v>
      </c>
      <c r="T4683">
        <f t="shared" si="73"/>
        <v>23</v>
      </c>
      <c r="U4683" t="s">
        <v>75</v>
      </c>
      <c r="V4683">
        <v>0</v>
      </c>
      <c r="W4683">
        <v>0</v>
      </c>
      <c r="X4683" s="1">
        <v>0</v>
      </c>
      <c r="Y4683" s="1">
        <v>29.61</v>
      </c>
      <c r="Z4683" t="s">
        <v>65</v>
      </c>
      <c r="AA4683" s="2">
        <v>13.3245</v>
      </c>
      <c r="AB4683" s="3">
        <v>0.45</v>
      </c>
      <c r="AC4683" s="1">
        <v>-16.285499999999999</v>
      </c>
      <c r="AD4683">
        <v>4</v>
      </c>
      <c r="AE4683">
        <v>4</v>
      </c>
      <c r="AF4683" t="s">
        <v>48</v>
      </c>
      <c r="AG4683">
        <v>2016</v>
      </c>
      <c r="AH4683">
        <f>COUNTBLANK(datos[[#This Row],[Row ID]:[Year sales]])</f>
        <v>0</v>
      </c>
    </row>
    <row r="4684" spans="1:34" x14ac:dyDescent="0.3">
      <c r="A4684">
        <v>4683</v>
      </c>
      <c r="B4684" t="s">
        <v>7723</v>
      </c>
      <c r="C4684" s="4">
        <v>42705</v>
      </c>
      <c r="D4684" s="4">
        <v>42705</v>
      </c>
      <c r="E4684" t="s">
        <v>1312</v>
      </c>
      <c r="F4684" t="s">
        <v>1393</v>
      </c>
      <c r="G4684" t="s">
        <v>1394</v>
      </c>
      <c r="H4684" t="s">
        <v>37</v>
      </c>
      <c r="I4684" t="s">
        <v>38</v>
      </c>
      <c r="J4684" t="s">
        <v>4616</v>
      </c>
      <c r="K4684" t="s">
        <v>108</v>
      </c>
      <c r="L4684">
        <v>27604</v>
      </c>
      <c r="M4684" t="s">
        <v>41</v>
      </c>
      <c r="N4684" t="s">
        <v>4876</v>
      </c>
      <c r="O4684" t="s">
        <v>90</v>
      </c>
      <c r="P4684" t="s">
        <v>91</v>
      </c>
      <c r="Q4684" t="s">
        <v>4877</v>
      </c>
      <c r="R4684" s="1">
        <v>863.928</v>
      </c>
      <c r="S4684">
        <v>9</v>
      </c>
      <c r="T4684">
        <f t="shared" si="73"/>
        <v>22</v>
      </c>
      <c r="U4684" t="s">
        <v>75</v>
      </c>
      <c r="V4684">
        <v>0.2</v>
      </c>
      <c r="W4684">
        <v>172.78560000000002</v>
      </c>
      <c r="X4684" s="1">
        <v>-172.78559999999999</v>
      </c>
      <c r="Y4684" s="1">
        <v>1036.7136</v>
      </c>
      <c r="Z4684" t="s">
        <v>53</v>
      </c>
      <c r="AA4684" s="2">
        <v>86.392799999999994</v>
      </c>
      <c r="AB4684" s="3">
        <v>9.9999999999999992E-2</v>
      </c>
      <c r="AC4684" s="1">
        <v>-604.74959999999999</v>
      </c>
      <c r="AD4684">
        <v>0</v>
      </c>
      <c r="AE4684">
        <v>0</v>
      </c>
      <c r="AF4684" t="s">
        <v>48</v>
      </c>
      <c r="AG4684">
        <v>2016</v>
      </c>
      <c r="AH4684">
        <f>COUNTBLANK(datos[[#This Row],[Row ID]:[Year sales]])</f>
        <v>0</v>
      </c>
    </row>
    <row r="4685" spans="1:34" x14ac:dyDescent="0.3">
      <c r="A4685">
        <v>4684</v>
      </c>
      <c r="B4685" t="s">
        <v>7724</v>
      </c>
      <c r="C4685" s="4">
        <v>42611</v>
      </c>
      <c r="D4685" s="4">
        <v>42616</v>
      </c>
      <c r="E4685" t="s">
        <v>67</v>
      </c>
      <c r="F4685" t="s">
        <v>2786</v>
      </c>
      <c r="G4685" t="s">
        <v>2787</v>
      </c>
      <c r="H4685" t="s">
        <v>57</v>
      </c>
      <c r="I4685" t="s">
        <v>38</v>
      </c>
      <c r="J4685" t="s">
        <v>166</v>
      </c>
      <c r="K4685" t="s">
        <v>167</v>
      </c>
      <c r="L4685">
        <v>19120</v>
      </c>
      <c r="M4685" t="s">
        <v>168</v>
      </c>
      <c r="N4685" t="s">
        <v>6590</v>
      </c>
      <c r="O4685" t="s">
        <v>43</v>
      </c>
      <c r="P4685" t="s">
        <v>73</v>
      </c>
      <c r="Q4685" t="s">
        <v>6591</v>
      </c>
      <c r="R4685" s="1">
        <v>241.92</v>
      </c>
      <c r="S4685">
        <v>4</v>
      </c>
      <c r="T4685">
        <f t="shared" si="73"/>
        <v>16</v>
      </c>
      <c r="U4685" t="s">
        <v>52</v>
      </c>
      <c r="V4685">
        <v>0.4</v>
      </c>
      <c r="W4685">
        <v>96.768000000000001</v>
      </c>
      <c r="X4685" s="1">
        <v>-96.768000000000001</v>
      </c>
      <c r="Y4685" s="1">
        <v>338.68799999999999</v>
      </c>
      <c r="Z4685" t="s">
        <v>47</v>
      </c>
      <c r="AA4685" s="2">
        <v>-56.448</v>
      </c>
      <c r="AB4685" s="3">
        <v>-0.23333333333333334</v>
      </c>
      <c r="AC4685" s="1">
        <v>-201.6</v>
      </c>
      <c r="AD4685">
        <v>5</v>
      </c>
      <c r="AE4685">
        <v>5</v>
      </c>
      <c r="AF4685" t="s">
        <v>48</v>
      </c>
      <c r="AG4685">
        <v>2016</v>
      </c>
      <c r="AH4685">
        <f>COUNTBLANK(datos[[#This Row],[Row ID]:[Year sales]])</f>
        <v>0</v>
      </c>
    </row>
    <row r="4686" spans="1:34" x14ac:dyDescent="0.3">
      <c r="A4686">
        <v>4685</v>
      </c>
      <c r="B4686" t="s">
        <v>7724</v>
      </c>
      <c r="C4686" s="4">
        <v>42611</v>
      </c>
      <c r="D4686" s="4">
        <v>42616</v>
      </c>
      <c r="E4686" t="s">
        <v>67</v>
      </c>
      <c r="F4686" t="s">
        <v>2786</v>
      </c>
      <c r="G4686" t="s">
        <v>2787</v>
      </c>
      <c r="H4686" t="s">
        <v>57</v>
      </c>
      <c r="I4686" t="s">
        <v>38</v>
      </c>
      <c r="J4686" t="s">
        <v>166</v>
      </c>
      <c r="K4686" t="s">
        <v>167</v>
      </c>
      <c r="L4686">
        <v>19120</v>
      </c>
      <c r="M4686" t="s">
        <v>168</v>
      </c>
      <c r="N4686" t="s">
        <v>7311</v>
      </c>
      <c r="O4686" t="s">
        <v>43</v>
      </c>
      <c r="P4686" t="s">
        <v>44</v>
      </c>
      <c r="Q4686" t="s">
        <v>7312</v>
      </c>
      <c r="R4686" s="1">
        <v>163.88</v>
      </c>
      <c r="S4686">
        <v>4</v>
      </c>
      <c r="T4686">
        <f t="shared" si="73"/>
        <v>9</v>
      </c>
      <c r="U4686" t="s">
        <v>52</v>
      </c>
      <c r="V4686">
        <v>0.5</v>
      </c>
      <c r="W4686">
        <v>81.94</v>
      </c>
      <c r="X4686" s="1">
        <v>-81.94</v>
      </c>
      <c r="Y4686" s="1">
        <v>245.82</v>
      </c>
      <c r="Z4686" t="s">
        <v>47</v>
      </c>
      <c r="AA4686" s="2">
        <v>-81.94</v>
      </c>
      <c r="AB4686" s="3">
        <v>-0.5</v>
      </c>
      <c r="AC4686" s="1">
        <v>-163.88</v>
      </c>
      <c r="AD4686">
        <v>5</v>
      </c>
      <c r="AE4686">
        <v>5</v>
      </c>
      <c r="AF4686" t="s">
        <v>48</v>
      </c>
      <c r="AG4686">
        <v>2016</v>
      </c>
      <c r="AH4686">
        <f>COUNTBLANK(datos[[#This Row],[Row ID]:[Year sales]])</f>
        <v>0</v>
      </c>
    </row>
    <row r="4687" spans="1:34" x14ac:dyDescent="0.3">
      <c r="A4687">
        <v>4686</v>
      </c>
      <c r="B4687" t="s">
        <v>7724</v>
      </c>
      <c r="C4687" s="4">
        <v>42611</v>
      </c>
      <c r="D4687" s="4">
        <v>42616</v>
      </c>
      <c r="E4687" t="s">
        <v>67</v>
      </c>
      <c r="F4687" t="s">
        <v>2786</v>
      </c>
      <c r="G4687" t="s">
        <v>2787</v>
      </c>
      <c r="H4687" t="s">
        <v>57</v>
      </c>
      <c r="I4687" t="s">
        <v>38</v>
      </c>
      <c r="J4687" t="s">
        <v>166</v>
      </c>
      <c r="K4687" t="s">
        <v>167</v>
      </c>
      <c r="L4687">
        <v>19120</v>
      </c>
      <c r="M4687" t="s">
        <v>168</v>
      </c>
      <c r="N4687" t="s">
        <v>2753</v>
      </c>
      <c r="O4687" t="s">
        <v>62</v>
      </c>
      <c r="P4687" t="s">
        <v>94</v>
      </c>
      <c r="Q4687" t="s">
        <v>2754</v>
      </c>
      <c r="R4687" s="1">
        <v>3.4860000000000002</v>
      </c>
      <c r="S4687">
        <v>2</v>
      </c>
      <c r="T4687">
        <f t="shared" si="73"/>
        <v>34</v>
      </c>
      <c r="U4687" t="s">
        <v>46</v>
      </c>
      <c r="V4687">
        <v>0.7</v>
      </c>
      <c r="W4687">
        <v>2.4401999999999999</v>
      </c>
      <c r="X4687" s="1">
        <v>-2.4401999999999999</v>
      </c>
      <c r="Y4687" s="1">
        <v>5.9261999999999997</v>
      </c>
      <c r="Z4687" t="s">
        <v>65</v>
      </c>
      <c r="AA4687" s="2">
        <v>-2.7888000000000002</v>
      </c>
      <c r="AB4687" s="3">
        <v>-0.8</v>
      </c>
      <c r="AC4687" s="1">
        <v>-3.8346</v>
      </c>
      <c r="AD4687">
        <v>5</v>
      </c>
      <c r="AE4687">
        <v>5</v>
      </c>
      <c r="AF4687" t="s">
        <v>48</v>
      </c>
      <c r="AG4687">
        <v>2016</v>
      </c>
      <c r="AH4687">
        <f>COUNTBLANK(datos[[#This Row],[Row ID]:[Year sales]])</f>
        <v>0</v>
      </c>
    </row>
    <row r="4688" spans="1:34" x14ac:dyDescent="0.3">
      <c r="A4688">
        <v>4687</v>
      </c>
      <c r="B4688" t="s">
        <v>7724</v>
      </c>
      <c r="C4688" s="4">
        <v>42611</v>
      </c>
      <c r="D4688" s="4">
        <v>42616</v>
      </c>
      <c r="E4688" t="s">
        <v>67</v>
      </c>
      <c r="F4688" t="s">
        <v>2786</v>
      </c>
      <c r="G4688" t="s">
        <v>2787</v>
      </c>
      <c r="H4688" t="s">
        <v>57</v>
      </c>
      <c r="I4688" t="s">
        <v>38</v>
      </c>
      <c r="J4688" t="s">
        <v>166</v>
      </c>
      <c r="K4688" t="s">
        <v>167</v>
      </c>
      <c r="L4688">
        <v>19120</v>
      </c>
      <c r="M4688" t="s">
        <v>168</v>
      </c>
      <c r="N4688" t="s">
        <v>3823</v>
      </c>
      <c r="O4688" t="s">
        <v>62</v>
      </c>
      <c r="P4688" t="s">
        <v>289</v>
      </c>
      <c r="Q4688" t="s">
        <v>3824</v>
      </c>
      <c r="R4688" s="1">
        <v>10.584</v>
      </c>
      <c r="S4688">
        <v>7</v>
      </c>
      <c r="T4688">
        <f t="shared" si="73"/>
        <v>29</v>
      </c>
      <c r="U4688" t="s">
        <v>75</v>
      </c>
      <c r="V4688">
        <v>0.2</v>
      </c>
      <c r="W4688">
        <v>2.1168</v>
      </c>
      <c r="X4688" s="1">
        <v>-2.1168</v>
      </c>
      <c r="Y4688" s="1">
        <v>12.700799999999999</v>
      </c>
      <c r="Z4688" t="s">
        <v>65</v>
      </c>
      <c r="AA4688" s="2">
        <v>-2.3814000000000002</v>
      </c>
      <c r="AB4688" s="3">
        <v>-0.22500000000000003</v>
      </c>
      <c r="AC4688" s="1">
        <v>-10.848599999999999</v>
      </c>
      <c r="AD4688">
        <v>5</v>
      </c>
      <c r="AE4688">
        <v>5</v>
      </c>
      <c r="AF4688" t="s">
        <v>48</v>
      </c>
      <c r="AG4688">
        <v>2016</v>
      </c>
      <c r="AH4688">
        <f>COUNTBLANK(datos[[#This Row],[Row ID]:[Year sales]])</f>
        <v>0</v>
      </c>
    </row>
    <row r="4689" spans="1:34" x14ac:dyDescent="0.3">
      <c r="A4689">
        <v>4688</v>
      </c>
      <c r="B4689" t="s">
        <v>7725</v>
      </c>
      <c r="C4689" s="4">
        <v>42545</v>
      </c>
      <c r="D4689" s="4">
        <v>42551</v>
      </c>
      <c r="E4689" t="s">
        <v>67</v>
      </c>
      <c r="F4689" t="s">
        <v>2779</v>
      </c>
      <c r="G4689" t="s">
        <v>2780</v>
      </c>
      <c r="H4689" t="s">
        <v>37</v>
      </c>
      <c r="I4689" t="s">
        <v>38</v>
      </c>
      <c r="J4689" t="s">
        <v>1488</v>
      </c>
      <c r="K4689" t="s">
        <v>274</v>
      </c>
      <c r="L4689">
        <v>47374</v>
      </c>
      <c r="M4689" t="s">
        <v>125</v>
      </c>
      <c r="N4689" t="s">
        <v>7726</v>
      </c>
      <c r="O4689" t="s">
        <v>90</v>
      </c>
      <c r="P4689" t="s">
        <v>91</v>
      </c>
      <c r="Q4689" t="s">
        <v>7727</v>
      </c>
      <c r="R4689" s="1">
        <v>440.91</v>
      </c>
      <c r="S4689">
        <v>9</v>
      </c>
      <c r="T4689">
        <f t="shared" si="73"/>
        <v>32</v>
      </c>
      <c r="U4689" t="s">
        <v>75</v>
      </c>
      <c r="V4689">
        <v>0</v>
      </c>
      <c r="W4689">
        <v>0</v>
      </c>
      <c r="X4689" s="1">
        <v>0</v>
      </c>
      <c r="Y4689" s="1">
        <v>440.91</v>
      </c>
      <c r="Z4689" t="s">
        <v>47</v>
      </c>
      <c r="AA4689" s="2">
        <v>123.45480000000001</v>
      </c>
      <c r="AB4689" s="3">
        <v>0.27999999999999997</v>
      </c>
      <c r="AC4689" s="1">
        <v>-317.45519999999999</v>
      </c>
      <c r="AD4689">
        <v>6</v>
      </c>
      <c r="AE4689">
        <v>6</v>
      </c>
      <c r="AF4689" t="s">
        <v>48</v>
      </c>
      <c r="AG4689">
        <v>2016</v>
      </c>
      <c r="AH4689">
        <f>COUNTBLANK(datos[[#This Row],[Row ID]:[Year sales]])</f>
        <v>0</v>
      </c>
    </row>
    <row r="4690" spans="1:34" x14ac:dyDescent="0.3">
      <c r="A4690">
        <v>4689</v>
      </c>
      <c r="B4690" t="s">
        <v>7728</v>
      </c>
      <c r="C4690" s="4">
        <v>42824</v>
      </c>
      <c r="D4690" s="4">
        <v>42828</v>
      </c>
      <c r="E4690" t="s">
        <v>67</v>
      </c>
      <c r="F4690" t="s">
        <v>6147</v>
      </c>
      <c r="G4690" t="s">
        <v>6148</v>
      </c>
      <c r="H4690" t="s">
        <v>37</v>
      </c>
      <c r="I4690" t="s">
        <v>38</v>
      </c>
      <c r="J4690" t="s">
        <v>2495</v>
      </c>
      <c r="K4690" t="s">
        <v>167</v>
      </c>
      <c r="L4690">
        <v>17602</v>
      </c>
      <c r="M4690" t="s">
        <v>168</v>
      </c>
      <c r="N4690" t="s">
        <v>197</v>
      </c>
      <c r="O4690" t="s">
        <v>62</v>
      </c>
      <c r="P4690" t="s">
        <v>94</v>
      </c>
      <c r="Q4690" t="s">
        <v>198</v>
      </c>
      <c r="R4690" s="1">
        <v>5.7149999999999999</v>
      </c>
      <c r="S4690">
        <v>5</v>
      </c>
      <c r="T4690">
        <f t="shared" si="73"/>
        <v>37</v>
      </c>
      <c r="U4690" t="s">
        <v>75</v>
      </c>
      <c r="V4690">
        <v>0.7</v>
      </c>
      <c r="W4690">
        <v>4.0004999999999997</v>
      </c>
      <c r="X4690" s="1">
        <v>-4.0004999999999997</v>
      </c>
      <c r="Y4690" s="1">
        <v>9.7154999999999987</v>
      </c>
      <c r="Z4690" t="s">
        <v>65</v>
      </c>
      <c r="AA4690" s="2">
        <v>-4.7625000000000002</v>
      </c>
      <c r="AB4690" s="3">
        <v>-0.83333333333333337</v>
      </c>
      <c r="AC4690" s="1">
        <v>-6.4770000000000003</v>
      </c>
      <c r="AD4690">
        <v>4</v>
      </c>
      <c r="AE4690">
        <v>4</v>
      </c>
      <c r="AF4690" t="s">
        <v>48</v>
      </c>
      <c r="AG4690">
        <v>2017</v>
      </c>
      <c r="AH4690">
        <f>COUNTBLANK(datos[[#This Row],[Row ID]:[Year sales]])</f>
        <v>0</v>
      </c>
    </row>
    <row r="4691" spans="1:34" x14ac:dyDescent="0.3">
      <c r="A4691">
        <v>4690</v>
      </c>
      <c r="B4691" t="s">
        <v>7729</v>
      </c>
      <c r="C4691" s="4">
        <v>41993</v>
      </c>
      <c r="D4691" s="4">
        <v>41995</v>
      </c>
      <c r="E4691" t="s">
        <v>208</v>
      </c>
      <c r="F4691" t="s">
        <v>4939</v>
      </c>
      <c r="G4691" t="s">
        <v>4940</v>
      </c>
      <c r="H4691" t="s">
        <v>37</v>
      </c>
      <c r="I4691" t="s">
        <v>38</v>
      </c>
      <c r="J4691" t="s">
        <v>1333</v>
      </c>
      <c r="K4691" t="s">
        <v>330</v>
      </c>
      <c r="L4691">
        <v>85705</v>
      </c>
      <c r="M4691" t="s">
        <v>60</v>
      </c>
      <c r="N4691" t="s">
        <v>5885</v>
      </c>
      <c r="O4691" t="s">
        <v>43</v>
      </c>
      <c r="P4691" t="s">
        <v>83</v>
      </c>
      <c r="Q4691" t="s">
        <v>5886</v>
      </c>
      <c r="R4691" s="1">
        <v>51.968000000000004</v>
      </c>
      <c r="S4691">
        <v>2</v>
      </c>
      <c r="T4691">
        <f t="shared" si="73"/>
        <v>22</v>
      </c>
      <c r="U4691" t="s">
        <v>46</v>
      </c>
      <c r="V4691">
        <v>0.2</v>
      </c>
      <c r="W4691">
        <v>10.393600000000001</v>
      </c>
      <c r="X4691" s="1">
        <v>-10.393599999999999</v>
      </c>
      <c r="Y4691" s="1">
        <v>62.361600000000003</v>
      </c>
      <c r="Z4691" t="s">
        <v>99</v>
      </c>
      <c r="AA4691" s="2">
        <v>10.393599999999999</v>
      </c>
      <c r="AB4691" s="3">
        <v>0.19999999999999998</v>
      </c>
      <c r="AC4691" s="1">
        <v>-31.180800000000001</v>
      </c>
      <c r="AD4691">
        <v>2</v>
      </c>
      <c r="AE4691">
        <v>2</v>
      </c>
      <c r="AF4691" t="s">
        <v>48</v>
      </c>
      <c r="AG4691">
        <v>2014</v>
      </c>
      <c r="AH4691">
        <f>COUNTBLANK(datos[[#This Row],[Row ID]:[Year sales]])</f>
        <v>0</v>
      </c>
    </row>
    <row r="4692" spans="1:34" x14ac:dyDescent="0.3">
      <c r="A4692">
        <v>4691</v>
      </c>
      <c r="B4692" t="s">
        <v>7729</v>
      </c>
      <c r="C4692" s="4">
        <v>41993</v>
      </c>
      <c r="D4692" s="4">
        <v>41995</v>
      </c>
      <c r="E4692" t="s">
        <v>208</v>
      </c>
      <c r="F4692" t="s">
        <v>4939</v>
      </c>
      <c r="G4692" t="s">
        <v>4940</v>
      </c>
      <c r="H4692" t="s">
        <v>37</v>
      </c>
      <c r="I4692" t="s">
        <v>38</v>
      </c>
      <c r="J4692" t="s">
        <v>1333</v>
      </c>
      <c r="K4692" t="s">
        <v>330</v>
      </c>
      <c r="L4692">
        <v>85705</v>
      </c>
      <c r="M4692" t="s">
        <v>60</v>
      </c>
      <c r="N4692" t="s">
        <v>1040</v>
      </c>
      <c r="O4692" t="s">
        <v>90</v>
      </c>
      <c r="P4692" t="s">
        <v>181</v>
      </c>
      <c r="Q4692" t="s">
        <v>1041</v>
      </c>
      <c r="R4692" s="1">
        <v>71.975999999999999</v>
      </c>
      <c r="S4692">
        <v>3</v>
      </c>
      <c r="T4692">
        <f t="shared" si="73"/>
        <v>52</v>
      </c>
      <c r="U4692" t="s">
        <v>52</v>
      </c>
      <c r="V4692">
        <v>0.2</v>
      </c>
      <c r="W4692">
        <v>14.395200000000001</v>
      </c>
      <c r="X4692" s="1">
        <v>-14.395200000000001</v>
      </c>
      <c r="Y4692" s="1">
        <v>86.371200000000002</v>
      </c>
      <c r="Z4692" t="s">
        <v>99</v>
      </c>
      <c r="AA4692" s="2">
        <v>21.5928</v>
      </c>
      <c r="AB4692" s="3">
        <v>0.3</v>
      </c>
      <c r="AC4692" s="1">
        <v>-35.988</v>
      </c>
      <c r="AD4692">
        <v>2</v>
      </c>
      <c r="AE4692">
        <v>2</v>
      </c>
      <c r="AF4692" t="s">
        <v>48</v>
      </c>
      <c r="AG4692">
        <v>2014</v>
      </c>
      <c r="AH4692">
        <f>COUNTBLANK(datos[[#This Row],[Row ID]:[Year sales]])</f>
        <v>0</v>
      </c>
    </row>
    <row r="4693" spans="1:34" x14ac:dyDescent="0.3">
      <c r="A4693">
        <v>4692</v>
      </c>
      <c r="B4693" t="s">
        <v>7729</v>
      </c>
      <c r="C4693" s="4">
        <v>41993</v>
      </c>
      <c r="D4693" s="4">
        <v>41995</v>
      </c>
      <c r="E4693" t="s">
        <v>208</v>
      </c>
      <c r="F4693" t="s">
        <v>4939</v>
      </c>
      <c r="G4693" t="s">
        <v>4940</v>
      </c>
      <c r="H4693" t="s">
        <v>37</v>
      </c>
      <c r="I4693" t="s">
        <v>38</v>
      </c>
      <c r="J4693" t="s">
        <v>1333</v>
      </c>
      <c r="K4693" t="s">
        <v>330</v>
      </c>
      <c r="L4693">
        <v>85705</v>
      </c>
      <c r="M4693" t="s">
        <v>60</v>
      </c>
      <c r="N4693" t="s">
        <v>912</v>
      </c>
      <c r="O4693" t="s">
        <v>43</v>
      </c>
      <c r="P4693" t="s">
        <v>50</v>
      </c>
      <c r="Q4693" t="s">
        <v>913</v>
      </c>
      <c r="R4693" s="1">
        <v>242.352</v>
      </c>
      <c r="S4693">
        <v>3</v>
      </c>
      <c r="T4693">
        <f t="shared" si="73"/>
        <v>21</v>
      </c>
      <c r="U4693" t="s">
        <v>52</v>
      </c>
      <c r="V4693">
        <v>0.2</v>
      </c>
      <c r="W4693">
        <v>48.470400000000005</v>
      </c>
      <c r="X4693" s="1">
        <v>-48.470399999999998</v>
      </c>
      <c r="Y4693" s="1">
        <v>290.82240000000002</v>
      </c>
      <c r="Z4693" t="s">
        <v>47</v>
      </c>
      <c r="AA4693" s="2">
        <v>-42.4116</v>
      </c>
      <c r="AB4693" s="3">
        <v>-0.17499999999999999</v>
      </c>
      <c r="AC4693" s="1">
        <v>-236.29320000000001</v>
      </c>
      <c r="AD4693">
        <v>2</v>
      </c>
      <c r="AE4693">
        <v>2</v>
      </c>
      <c r="AF4693" t="s">
        <v>48</v>
      </c>
      <c r="AG4693">
        <v>2014</v>
      </c>
      <c r="AH4693">
        <f>COUNTBLANK(datos[[#This Row],[Row ID]:[Year sales]])</f>
        <v>0</v>
      </c>
    </row>
    <row r="4694" spans="1:34" x14ac:dyDescent="0.3">
      <c r="A4694">
        <v>4693</v>
      </c>
      <c r="B4694" t="s">
        <v>7729</v>
      </c>
      <c r="C4694" s="4">
        <v>41993</v>
      </c>
      <c r="D4694" s="4">
        <v>41995</v>
      </c>
      <c r="E4694" t="s">
        <v>208</v>
      </c>
      <c r="F4694" t="s">
        <v>4939</v>
      </c>
      <c r="G4694" t="s">
        <v>4940</v>
      </c>
      <c r="H4694" t="s">
        <v>37</v>
      </c>
      <c r="I4694" t="s">
        <v>38</v>
      </c>
      <c r="J4694" t="s">
        <v>1333</v>
      </c>
      <c r="K4694" t="s">
        <v>330</v>
      </c>
      <c r="L4694">
        <v>85705</v>
      </c>
      <c r="M4694" t="s">
        <v>60</v>
      </c>
      <c r="N4694" t="s">
        <v>1754</v>
      </c>
      <c r="O4694" t="s">
        <v>62</v>
      </c>
      <c r="P4694" t="s">
        <v>110</v>
      </c>
      <c r="Q4694" t="s">
        <v>5034</v>
      </c>
      <c r="R4694" s="1">
        <v>221.92</v>
      </c>
      <c r="S4694">
        <v>5</v>
      </c>
      <c r="T4694">
        <f t="shared" si="73"/>
        <v>24</v>
      </c>
      <c r="U4694" t="s">
        <v>75</v>
      </c>
      <c r="V4694">
        <v>0.2</v>
      </c>
      <c r="W4694">
        <v>44.384</v>
      </c>
      <c r="X4694" s="1">
        <v>-44.384</v>
      </c>
      <c r="Y4694" s="1">
        <v>266.30399999999997</v>
      </c>
      <c r="Z4694" t="s">
        <v>47</v>
      </c>
      <c r="AA4694" s="2">
        <v>77.671999999999997</v>
      </c>
      <c r="AB4694" s="3">
        <v>0.35000000000000003</v>
      </c>
      <c r="AC4694" s="1">
        <v>-99.864000000000004</v>
      </c>
      <c r="AD4694">
        <v>2</v>
      </c>
      <c r="AE4694">
        <v>2</v>
      </c>
      <c r="AF4694" t="s">
        <v>48</v>
      </c>
      <c r="AG4694">
        <v>2014</v>
      </c>
      <c r="AH4694">
        <f>COUNTBLANK(datos[[#This Row],[Row ID]:[Year sales]])</f>
        <v>0</v>
      </c>
    </row>
    <row r="4695" spans="1:34" x14ac:dyDescent="0.3">
      <c r="A4695">
        <v>4694</v>
      </c>
      <c r="B4695" t="s">
        <v>7729</v>
      </c>
      <c r="C4695" s="4">
        <v>41993</v>
      </c>
      <c r="D4695" s="4">
        <v>41995</v>
      </c>
      <c r="E4695" t="s">
        <v>208</v>
      </c>
      <c r="F4695" t="s">
        <v>4939</v>
      </c>
      <c r="G4695" t="s">
        <v>4940</v>
      </c>
      <c r="H4695" t="s">
        <v>37</v>
      </c>
      <c r="I4695" t="s">
        <v>38</v>
      </c>
      <c r="J4695" t="s">
        <v>1333</v>
      </c>
      <c r="K4695" t="s">
        <v>330</v>
      </c>
      <c r="L4695">
        <v>85705</v>
      </c>
      <c r="M4695" t="s">
        <v>60</v>
      </c>
      <c r="N4695" t="s">
        <v>6029</v>
      </c>
      <c r="O4695" t="s">
        <v>62</v>
      </c>
      <c r="P4695" t="s">
        <v>110</v>
      </c>
      <c r="Q4695" t="s">
        <v>6030</v>
      </c>
      <c r="R4695" s="1">
        <v>8.4480000000000004</v>
      </c>
      <c r="S4695">
        <v>2</v>
      </c>
      <c r="T4695">
        <f t="shared" si="73"/>
        <v>18</v>
      </c>
      <c r="U4695" t="s">
        <v>46</v>
      </c>
      <c r="V4695">
        <v>0.2</v>
      </c>
      <c r="W4695">
        <v>1.6896000000000002</v>
      </c>
      <c r="X4695" s="1">
        <v>-1.6896</v>
      </c>
      <c r="Y4695" s="1">
        <v>10.137600000000001</v>
      </c>
      <c r="Z4695" t="s">
        <v>65</v>
      </c>
      <c r="AA4695" s="2">
        <v>2.64</v>
      </c>
      <c r="AB4695" s="3">
        <v>0.3125</v>
      </c>
      <c r="AC4695" s="1">
        <v>-4.1184000000000003</v>
      </c>
      <c r="AD4695">
        <v>2</v>
      </c>
      <c r="AE4695">
        <v>2</v>
      </c>
      <c r="AF4695" t="s">
        <v>48</v>
      </c>
      <c r="AG4695">
        <v>2014</v>
      </c>
      <c r="AH4695">
        <f>COUNTBLANK(datos[[#This Row],[Row ID]:[Year sales]])</f>
        <v>0</v>
      </c>
    </row>
    <row r="4696" spans="1:34" x14ac:dyDescent="0.3">
      <c r="A4696">
        <v>4695</v>
      </c>
      <c r="B4696" t="s">
        <v>7730</v>
      </c>
      <c r="C4696" s="4">
        <v>42355</v>
      </c>
      <c r="D4696" s="4">
        <v>42355</v>
      </c>
      <c r="E4696" t="s">
        <v>1312</v>
      </c>
      <c r="F4696" t="s">
        <v>2138</v>
      </c>
      <c r="G4696" t="s">
        <v>2139</v>
      </c>
      <c r="H4696" t="s">
        <v>37</v>
      </c>
      <c r="I4696" t="s">
        <v>38</v>
      </c>
      <c r="J4696" t="s">
        <v>902</v>
      </c>
      <c r="K4696" t="s">
        <v>258</v>
      </c>
      <c r="L4696">
        <v>48205</v>
      </c>
      <c r="M4696" t="s">
        <v>125</v>
      </c>
      <c r="N4696" t="s">
        <v>3073</v>
      </c>
      <c r="O4696" t="s">
        <v>62</v>
      </c>
      <c r="P4696" t="s">
        <v>94</v>
      </c>
      <c r="Q4696" t="s">
        <v>3074</v>
      </c>
      <c r="R4696" s="1">
        <v>29.52</v>
      </c>
      <c r="S4696">
        <v>4</v>
      </c>
      <c r="T4696">
        <f t="shared" si="73"/>
        <v>30</v>
      </c>
      <c r="U4696" t="s">
        <v>52</v>
      </c>
      <c r="V4696">
        <v>0</v>
      </c>
      <c r="W4696">
        <v>0</v>
      </c>
      <c r="X4696" s="1">
        <v>0</v>
      </c>
      <c r="Y4696" s="1">
        <v>29.52</v>
      </c>
      <c r="Z4696" t="s">
        <v>65</v>
      </c>
      <c r="AA4696" s="2">
        <v>14.4648</v>
      </c>
      <c r="AB4696" s="3">
        <v>0.49</v>
      </c>
      <c r="AC4696" s="1">
        <v>-15.055199999999999</v>
      </c>
      <c r="AD4696">
        <v>0</v>
      </c>
      <c r="AE4696">
        <v>0</v>
      </c>
      <c r="AF4696" t="s">
        <v>48</v>
      </c>
      <c r="AG4696">
        <v>2015</v>
      </c>
      <c r="AH4696">
        <f>COUNTBLANK(datos[[#This Row],[Row ID]:[Year sales]])</f>
        <v>0</v>
      </c>
    </row>
    <row r="4697" spans="1:34" x14ac:dyDescent="0.3">
      <c r="A4697">
        <v>4696</v>
      </c>
      <c r="B4697" t="s">
        <v>7730</v>
      </c>
      <c r="C4697" s="4">
        <v>42355</v>
      </c>
      <c r="D4697" s="4">
        <v>42355</v>
      </c>
      <c r="E4697" t="s">
        <v>1312</v>
      </c>
      <c r="F4697" t="s">
        <v>2138</v>
      </c>
      <c r="G4697" t="s">
        <v>2139</v>
      </c>
      <c r="H4697" t="s">
        <v>37</v>
      </c>
      <c r="I4697" t="s">
        <v>38</v>
      </c>
      <c r="J4697" t="s">
        <v>902</v>
      </c>
      <c r="K4697" t="s">
        <v>258</v>
      </c>
      <c r="L4697">
        <v>48205</v>
      </c>
      <c r="M4697" t="s">
        <v>125</v>
      </c>
      <c r="N4697" t="s">
        <v>3649</v>
      </c>
      <c r="O4697" t="s">
        <v>43</v>
      </c>
      <c r="P4697" t="s">
        <v>50</v>
      </c>
      <c r="Q4697" t="s">
        <v>3650</v>
      </c>
      <c r="R4697" s="1">
        <v>302.94</v>
      </c>
      <c r="S4697">
        <v>3</v>
      </c>
      <c r="T4697">
        <f t="shared" si="73"/>
        <v>13</v>
      </c>
      <c r="U4697" t="s">
        <v>52</v>
      </c>
      <c r="V4697">
        <v>0</v>
      </c>
      <c r="W4697">
        <v>0</v>
      </c>
      <c r="X4697" s="1">
        <v>0</v>
      </c>
      <c r="Y4697" s="1">
        <v>302.94</v>
      </c>
      <c r="Z4697" t="s">
        <v>47</v>
      </c>
      <c r="AA4697" s="2">
        <v>48.470399999999998</v>
      </c>
      <c r="AB4697" s="3">
        <v>0.16</v>
      </c>
      <c r="AC4697" s="1">
        <v>-254.46960000000001</v>
      </c>
      <c r="AD4697">
        <v>0</v>
      </c>
      <c r="AE4697">
        <v>0</v>
      </c>
      <c r="AF4697" t="s">
        <v>48</v>
      </c>
      <c r="AG4697">
        <v>2015</v>
      </c>
      <c r="AH4697">
        <f>COUNTBLANK(datos[[#This Row],[Row ID]:[Year sales]])</f>
        <v>0</v>
      </c>
    </row>
    <row r="4698" spans="1:34" x14ac:dyDescent="0.3">
      <c r="A4698">
        <v>4697</v>
      </c>
      <c r="B4698" t="s">
        <v>7730</v>
      </c>
      <c r="C4698" s="4">
        <v>42355</v>
      </c>
      <c r="D4698" s="4">
        <v>42355</v>
      </c>
      <c r="E4698" t="s">
        <v>1312</v>
      </c>
      <c r="F4698" t="s">
        <v>2138</v>
      </c>
      <c r="G4698" t="s">
        <v>2139</v>
      </c>
      <c r="H4698" t="s">
        <v>37</v>
      </c>
      <c r="I4698" t="s">
        <v>38</v>
      </c>
      <c r="J4698" t="s">
        <v>902</v>
      </c>
      <c r="K4698" t="s">
        <v>258</v>
      </c>
      <c r="L4698">
        <v>48205</v>
      </c>
      <c r="M4698" t="s">
        <v>125</v>
      </c>
      <c r="N4698" t="s">
        <v>6170</v>
      </c>
      <c r="O4698" t="s">
        <v>43</v>
      </c>
      <c r="P4698" t="s">
        <v>50</v>
      </c>
      <c r="Q4698" t="s">
        <v>6171</v>
      </c>
      <c r="R4698" s="1">
        <v>142.36000000000001</v>
      </c>
      <c r="S4698">
        <v>2</v>
      </c>
      <c r="T4698">
        <f t="shared" si="73"/>
        <v>24</v>
      </c>
      <c r="U4698" t="s">
        <v>46</v>
      </c>
      <c r="V4698">
        <v>0</v>
      </c>
      <c r="W4698">
        <v>0</v>
      </c>
      <c r="X4698" s="1">
        <v>0</v>
      </c>
      <c r="Y4698" s="1">
        <v>142.36000000000001</v>
      </c>
      <c r="Z4698" t="s">
        <v>99</v>
      </c>
      <c r="AA4698" s="2">
        <v>38.437199999999997</v>
      </c>
      <c r="AB4698" s="3">
        <v>0.26999999999999996</v>
      </c>
      <c r="AC4698" s="1">
        <v>-103.9228</v>
      </c>
      <c r="AD4698">
        <v>0</v>
      </c>
      <c r="AE4698">
        <v>0</v>
      </c>
      <c r="AF4698" t="s">
        <v>48</v>
      </c>
      <c r="AG4698">
        <v>2015</v>
      </c>
      <c r="AH4698">
        <f>COUNTBLANK(datos[[#This Row],[Row ID]:[Year sales]])</f>
        <v>0</v>
      </c>
    </row>
    <row r="4699" spans="1:34" x14ac:dyDescent="0.3">
      <c r="A4699">
        <v>4698</v>
      </c>
      <c r="B4699" t="s">
        <v>7730</v>
      </c>
      <c r="C4699" s="4">
        <v>42355</v>
      </c>
      <c r="D4699" s="4">
        <v>42355</v>
      </c>
      <c r="E4699" t="s">
        <v>1312</v>
      </c>
      <c r="F4699" t="s">
        <v>2138</v>
      </c>
      <c r="G4699" t="s">
        <v>2139</v>
      </c>
      <c r="H4699" t="s">
        <v>37</v>
      </c>
      <c r="I4699" t="s">
        <v>38</v>
      </c>
      <c r="J4699" t="s">
        <v>902</v>
      </c>
      <c r="K4699" t="s">
        <v>258</v>
      </c>
      <c r="L4699">
        <v>48205</v>
      </c>
      <c r="M4699" t="s">
        <v>125</v>
      </c>
      <c r="N4699" t="s">
        <v>723</v>
      </c>
      <c r="O4699" t="s">
        <v>43</v>
      </c>
      <c r="P4699" t="s">
        <v>50</v>
      </c>
      <c r="Q4699" t="s">
        <v>724</v>
      </c>
      <c r="R4699" s="1">
        <v>546.66</v>
      </c>
      <c r="S4699">
        <v>9</v>
      </c>
      <c r="T4699">
        <f t="shared" si="73"/>
        <v>43</v>
      </c>
      <c r="U4699" t="s">
        <v>75</v>
      </c>
      <c r="V4699">
        <v>0</v>
      </c>
      <c r="W4699">
        <v>0</v>
      </c>
      <c r="X4699" s="1">
        <v>0</v>
      </c>
      <c r="Y4699" s="1">
        <v>546.66</v>
      </c>
      <c r="Z4699" t="s">
        <v>53</v>
      </c>
      <c r="AA4699" s="2">
        <v>136.66499999999999</v>
      </c>
      <c r="AB4699" s="3">
        <v>0.25</v>
      </c>
      <c r="AC4699" s="1">
        <v>-409.995</v>
      </c>
      <c r="AD4699">
        <v>0</v>
      </c>
      <c r="AE4699">
        <v>0</v>
      </c>
      <c r="AF4699" t="s">
        <v>48</v>
      </c>
      <c r="AG4699">
        <v>2015</v>
      </c>
      <c r="AH4699">
        <f>COUNTBLANK(datos[[#This Row],[Row ID]:[Year sales]])</f>
        <v>0</v>
      </c>
    </row>
    <row r="4700" spans="1:34" x14ac:dyDescent="0.3">
      <c r="A4700">
        <v>4699</v>
      </c>
      <c r="B4700" t="s">
        <v>7730</v>
      </c>
      <c r="C4700" s="4">
        <v>42355</v>
      </c>
      <c r="D4700" s="4">
        <v>42355</v>
      </c>
      <c r="E4700" t="s">
        <v>1312</v>
      </c>
      <c r="F4700" t="s">
        <v>2138</v>
      </c>
      <c r="G4700" t="s">
        <v>2139</v>
      </c>
      <c r="H4700" t="s">
        <v>37</v>
      </c>
      <c r="I4700" t="s">
        <v>38</v>
      </c>
      <c r="J4700" t="s">
        <v>902</v>
      </c>
      <c r="K4700" t="s">
        <v>258</v>
      </c>
      <c r="L4700">
        <v>48205</v>
      </c>
      <c r="M4700" t="s">
        <v>125</v>
      </c>
      <c r="N4700" t="s">
        <v>6144</v>
      </c>
      <c r="O4700" t="s">
        <v>43</v>
      </c>
      <c r="P4700" t="s">
        <v>83</v>
      </c>
      <c r="Q4700" t="s">
        <v>6145</v>
      </c>
      <c r="R4700" s="1">
        <v>212.13</v>
      </c>
      <c r="S4700">
        <v>3</v>
      </c>
      <c r="T4700">
        <f t="shared" si="73"/>
        <v>15</v>
      </c>
      <c r="U4700" t="s">
        <v>52</v>
      </c>
      <c r="V4700">
        <v>0</v>
      </c>
      <c r="W4700">
        <v>0</v>
      </c>
      <c r="X4700" s="1">
        <v>0</v>
      </c>
      <c r="Y4700" s="1">
        <v>212.13</v>
      </c>
      <c r="Z4700" t="s">
        <v>47</v>
      </c>
      <c r="AA4700" s="2">
        <v>14.8491</v>
      </c>
      <c r="AB4700" s="3">
        <v>7.0000000000000007E-2</v>
      </c>
      <c r="AC4700" s="1">
        <v>-197.2809</v>
      </c>
      <c r="AD4700">
        <v>0</v>
      </c>
      <c r="AE4700">
        <v>0</v>
      </c>
      <c r="AF4700" t="s">
        <v>48</v>
      </c>
      <c r="AG4700">
        <v>2015</v>
      </c>
      <c r="AH4700">
        <f>COUNTBLANK(datos[[#This Row],[Row ID]:[Year sales]])</f>
        <v>0</v>
      </c>
    </row>
    <row r="4701" spans="1:34" x14ac:dyDescent="0.3">
      <c r="A4701">
        <v>4700</v>
      </c>
      <c r="B4701" t="s">
        <v>7731</v>
      </c>
      <c r="C4701" s="4">
        <v>42866</v>
      </c>
      <c r="D4701" s="4">
        <v>42872</v>
      </c>
      <c r="E4701" t="s">
        <v>67</v>
      </c>
      <c r="F4701" t="s">
        <v>3815</v>
      </c>
      <c r="G4701" t="s">
        <v>3816</v>
      </c>
      <c r="H4701" t="s">
        <v>122</v>
      </c>
      <c r="I4701" t="s">
        <v>38</v>
      </c>
      <c r="J4701" t="s">
        <v>1259</v>
      </c>
      <c r="K4701" t="s">
        <v>124</v>
      </c>
      <c r="L4701">
        <v>78745</v>
      </c>
      <c r="M4701" t="s">
        <v>125</v>
      </c>
      <c r="N4701" t="s">
        <v>7125</v>
      </c>
      <c r="O4701" t="s">
        <v>62</v>
      </c>
      <c r="P4701" t="s">
        <v>86</v>
      </c>
      <c r="Q4701" t="s">
        <v>7126</v>
      </c>
      <c r="R4701" s="1">
        <v>5.2480000000000002</v>
      </c>
      <c r="S4701">
        <v>2</v>
      </c>
      <c r="T4701">
        <f t="shared" si="73"/>
        <v>24</v>
      </c>
      <c r="U4701" t="s">
        <v>46</v>
      </c>
      <c r="V4701">
        <v>0.2</v>
      </c>
      <c r="W4701">
        <v>1.0496000000000001</v>
      </c>
      <c r="X4701" s="1">
        <v>-1.0496000000000001</v>
      </c>
      <c r="Y4701" s="1">
        <v>6.2976000000000001</v>
      </c>
      <c r="Z4701" t="s">
        <v>65</v>
      </c>
      <c r="AA4701" s="2">
        <v>0.59040000000000004</v>
      </c>
      <c r="AB4701" s="3">
        <v>0.1125</v>
      </c>
      <c r="AC4701" s="1">
        <v>-3.6080000000000001</v>
      </c>
      <c r="AD4701">
        <v>6</v>
      </c>
      <c r="AE4701">
        <v>6</v>
      </c>
      <c r="AF4701" t="s">
        <v>48</v>
      </c>
      <c r="AG4701">
        <v>2017</v>
      </c>
      <c r="AH4701">
        <f>COUNTBLANK(datos[[#This Row],[Row ID]:[Year sales]])</f>
        <v>0</v>
      </c>
    </row>
    <row r="4702" spans="1:34" x14ac:dyDescent="0.3">
      <c r="A4702">
        <v>4701</v>
      </c>
      <c r="B4702" t="s">
        <v>7731</v>
      </c>
      <c r="C4702" s="4">
        <v>42866</v>
      </c>
      <c r="D4702" s="4">
        <v>42872</v>
      </c>
      <c r="E4702" t="s">
        <v>67</v>
      </c>
      <c r="F4702" t="s">
        <v>3815</v>
      </c>
      <c r="G4702" t="s">
        <v>3816</v>
      </c>
      <c r="H4702" t="s">
        <v>122</v>
      </c>
      <c r="I4702" t="s">
        <v>38</v>
      </c>
      <c r="J4702" t="s">
        <v>1259</v>
      </c>
      <c r="K4702" t="s">
        <v>124</v>
      </c>
      <c r="L4702">
        <v>78745</v>
      </c>
      <c r="M4702" t="s">
        <v>125</v>
      </c>
      <c r="N4702" t="s">
        <v>1030</v>
      </c>
      <c r="O4702" t="s">
        <v>62</v>
      </c>
      <c r="P4702" t="s">
        <v>77</v>
      </c>
      <c r="Q4702" t="s">
        <v>1031</v>
      </c>
      <c r="R4702" s="1">
        <v>74.415999999999997</v>
      </c>
      <c r="S4702">
        <v>2</v>
      </c>
      <c r="T4702">
        <f t="shared" si="73"/>
        <v>11</v>
      </c>
      <c r="U4702" t="s">
        <v>46</v>
      </c>
      <c r="V4702">
        <v>0.2</v>
      </c>
      <c r="W4702">
        <v>14.8832</v>
      </c>
      <c r="X4702" s="1">
        <v>-14.8832</v>
      </c>
      <c r="Y4702" s="1">
        <v>89.299199999999999</v>
      </c>
      <c r="Z4702" t="s">
        <v>99</v>
      </c>
      <c r="AA4702" s="2">
        <v>-14.8832</v>
      </c>
      <c r="AB4702" s="3">
        <v>-0.2</v>
      </c>
      <c r="AC4702" s="1">
        <v>-74.415999999999997</v>
      </c>
      <c r="AD4702">
        <v>6</v>
      </c>
      <c r="AE4702">
        <v>6</v>
      </c>
      <c r="AF4702" t="s">
        <v>48</v>
      </c>
      <c r="AG4702">
        <v>2017</v>
      </c>
      <c r="AH4702">
        <f>COUNTBLANK(datos[[#This Row],[Row ID]:[Year sales]])</f>
        <v>0</v>
      </c>
    </row>
    <row r="4703" spans="1:34" x14ac:dyDescent="0.3">
      <c r="A4703">
        <v>4702</v>
      </c>
      <c r="B4703" t="s">
        <v>7731</v>
      </c>
      <c r="C4703" s="4">
        <v>42866</v>
      </c>
      <c r="D4703" s="4">
        <v>42872</v>
      </c>
      <c r="E4703" t="s">
        <v>67</v>
      </c>
      <c r="F4703" t="s">
        <v>3815</v>
      </c>
      <c r="G4703" t="s">
        <v>3816</v>
      </c>
      <c r="H4703" t="s">
        <v>122</v>
      </c>
      <c r="I4703" t="s">
        <v>38</v>
      </c>
      <c r="J4703" t="s">
        <v>1259</v>
      </c>
      <c r="K4703" t="s">
        <v>124</v>
      </c>
      <c r="L4703">
        <v>78745</v>
      </c>
      <c r="M4703" t="s">
        <v>125</v>
      </c>
      <c r="N4703" t="s">
        <v>2482</v>
      </c>
      <c r="O4703" t="s">
        <v>62</v>
      </c>
      <c r="P4703" t="s">
        <v>110</v>
      </c>
      <c r="Q4703" t="s">
        <v>2483</v>
      </c>
      <c r="R4703" s="1">
        <v>6.8479999999999999</v>
      </c>
      <c r="S4703">
        <v>2</v>
      </c>
      <c r="T4703">
        <f t="shared" si="73"/>
        <v>18</v>
      </c>
      <c r="U4703" t="s">
        <v>46</v>
      </c>
      <c r="V4703">
        <v>0.2</v>
      </c>
      <c r="W4703">
        <v>1.3696000000000002</v>
      </c>
      <c r="X4703" s="1">
        <v>-1.3695999999999999</v>
      </c>
      <c r="Y4703" s="1">
        <v>8.2176000000000009</v>
      </c>
      <c r="Z4703" t="s">
        <v>65</v>
      </c>
      <c r="AA4703" s="2">
        <v>2.14</v>
      </c>
      <c r="AB4703" s="3">
        <v>0.3125</v>
      </c>
      <c r="AC4703" s="1">
        <v>-3.3384</v>
      </c>
      <c r="AD4703">
        <v>6</v>
      </c>
      <c r="AE4703">
        <v>6</v>
      </c>
      <c r="AF4703" t="s">
        <v>48</v>
      </c>
      <c r="AG4703">
        <v>2017</v>
      </c>
      <c r="AH4703">
        <f>COUNTBLANK(datos[[#This Row],[Row ID]:[Year sales]])</f>
        <v>0</v>
      </c>
    </row>
    <row r="4704" spans="1:34" x14ac:dyDescent="0.3">
      <c r="A4704">
        <v>4703</v>
      </c>
      <c r="B4704" t="s">
        <v>7731</v>
      </c>
      <c r="C4704" s="4">
        <v>42866</v>
      </c>
      <c r="D4704" s="4">
        <v>42872</v>
      </c>
      <c r="E4704" t="s">
        <v>67</v>
      </c>
      <c r="F4704" t="s">
        <v>3815</v>
      </c>
      <c r="G4704" t="s">
        <v>3816</v>
      </c>
      <c r="H4704" t="s">
        <v>122</v>
      </c>
      <c r="I4704" t="s">
        <v>38</v>
      </c>
      <c r="J4704" t="s">
        <v>1259</v>
      </c>
      <c r="K4704" t="s">
        <v>124</v>
      </c>
      <c r="L4704">
        <v>78745</v>
      </c>
      <c r="M4704" t="s">
        <v>125</v>
      </c>
      <c r="N4704" t="s">
        <v>1208</v>
      </c>
      <c r="O4704" t="s">
        <v>43</v>
      </c>
      <c r="P4704" t="s">
        <v>83</v>
      </c>
      <c r="Q4704" t="s">
        <v>1209</v>
      </c>
      <c r="R4704" s="1">
        <v>7.9960000000000004</v>
      </c>
      <c r="S4704">
        <v>1</v>
      </c>
      <c r="T4704">
        <f t="shared" si="73"/>
        <v>10</v>
      </c>
      <c r="U4704" t="s">
        <v>46</v>
      </c>
      <c r="V4704">
        <v>0.6</v>
      </c>
      <c r="W4704">
        <v>4.7976000000000001</v>
      </c>
      <c r="X4704" s="1">
        <v>-4.7976000000000001</v>
      </c>
      <c r="Y4704" s="1">
        <v>12.793600000000001</v>
      </c>
      <c r="Z4704" t="s">
        <v>65</v>
      </c>
      <c r="AA4704" s="2">
        <v>-6.9965000000000002</v>
      </c>
      <c r="AB4704" s="3">
        <v>-0.875</v>
      </c>
      <c r="AC4704" s="1">
        <v>-10.194900000000001</v>
      </c>
      <c r="AD4704">
        <v>6</v>
      </c>
      <c r="AE4704">
        <v>6</v>
      </c>
      <c r="AF4704" t="s">
        <v>48</v>
      </c>
      <c r="AG4704">
        <v>2017</v>
      </c>
      <c r="AH4704">
        <f>COUNTBLANK(datos[[#This Row],[Row ID]:[Year sales]])</f>
        <v>0</v>
      </c>
    </row>
    <row r="4705" spans="1:34" x14ac:dyDescent="0.3">
      <c r="A4705">
        <v>4704</v>
      </c>
      <c r="B4705" t="s">
        <v>7732</v>
      </c>
      <c r="C4705" s="4">
        <v>42545</v>
      </c>
      <c r="D4705" s="4">
        <v>42549</v>
      </c>
      <c r="E4705" t="s">
        <v>67</v>
      </c>
      <c r="F4705" t="s">
        <v>6632</v>
      </c>
      <c r="G4705" t="s">
        <v>6633</v>
      </c>
      <c r="H4705" t="s">
        <v>57</v>
      </c>
      <c r="I4705" t="s">
        <v>38</v>
      </c>
      <c r="J4705" t="s">
        <v>204</v>
      </c>
      <c r="K4705" t="s">
        <v>124</v>
      </c>
      <c r="L4705">
        <v>77095</v>
      </c>
      <c r="M4705" t="s">
        <v>125</v>
      </c>
      <c r="N4705" t="s">
        <v>4465</v>
      </c>
      <c r="O4705" t="s">
        <v>62</v>
      </c>
      <c r="P4705" t="s">
        <v>97</v>
      </c>
      <c r="Q4705" t="s">
        <v>4466</v>
      </c>
      <c r="R4705" s="1">
        <v>8.7119999999999997</v>
      </c>
      <c r="S4705">
        <v>2</v>
      </c>
      <c r="T4705">
        <f t="shared" si="73"/>
        <v>14</v>
      </c>
      <c r="U4705" t="s">
        <v>46</v>
      </c>
      <c r="V4705">
        <v>0.8</v>
      </c>
      <c r="W4705">
        <v>6.9695999999999998</v>
      </c>
      <c r="X4705" s="1">
        <v>-6.9695999999999998</v>
      </c>
      <c r="Y4705" s="1">
        <v>15.6816</v>
      </c>
      <c r="Z4705" t="s">
        <v>65</v>
      </c>
      <c r="AA4705" s="2">
        <v>-19.602</v>
      </c>
      <c r="AB4705" s="3">
        <v>-2.25</v>
      </c>
      <c r="AC4705" s="1">
        <v>-21.3444</v>
      </c>
      <c r="AD4705">
        <v>4</v>
      </c>
      <c r="AE4705">
        <v>4</v>
      </c>
      <c r="AF4705" t="s">
        <v>48</v>
      </c>
      <c r="AG4705">
        <v>2016</v>
      </c>
      <c r="AH4705">
        <f>COUNTBLANK(datos[[#This Row],[Row ID]:[Year sales]])</f>
        <v>0</v>
      </c>
    </row>
    <row r="4706" spans="1:34" x14ac:dyDescent="0.3">
      <c r="A4706">
        <v>4705</v>
      </c>
      <c r="B4706" t="s">
        <v>7733</v>
      </c>
      <c r="C4706" s="4">
        <v>42507</v>
      </c>
      <c r="D4706" s="4">
        <v>42508</v>
      </c>
      <c r="E4706" t="s">
        <v>208</v>
      </c>
      <c r="F4706" t="s">
        <v>1331</v>
      </c>
      <c r="G4706" t="s">
        <v>1332</v>
      </c>
      <c r="H4706" t="s">
        <v>37</v>
      </c>
      <c r="I4706" t="s">
        <v>38</v>
      </c>
      <c r="J4706" t="s">
        <v>7734</v>
      </c>
      <c r="K4706" t="s">
        <v>769</v>
      </c>
      <c r="L4706">
        <v>6708</v>
      </c>
      <c r="M4706" t="s">
        <v>168</v>
      </c>
      <c r="N4706" t="s">
        <v>2599</v>
      </c>
      <c r="O4706" t="s">
        <v>62</v>
      </c>
      <c r="P4706" t="s">
        <v>599</v>
      </c>
      <c r="Q4706" t="s">
        <v>2600</v>
      </c>
      <c r="R4706" s="1">
        <v>65.17</v>
      </c>
      <c r="S4706">
        <v>7</v>
      </c>
      <c r="T4706">
        <f t="shared" si="73"/>
        <v>32</v>
      </c>
      <c r="U4706" t="s">
        <v>75</v>
      </c>
      <c r="V4706">
        <v>0</v>
      </c>
      <c r="W4706">
        <v>0</v>
      </c>
      <c r="X4706" s="1">
        <v>0</v>
      </c>
      <c r="Y4706" s="1">
        <v>65.17</v>
      </c>
      <c r="Z4706" t="s">
        <v>99</v>
      </c>
      <c r="AA4706" s="2">
        <v>18.8993</v>
      </c>
      <c r="AB4706" s="3">
        <v>0.28999999999999998</v>
      </c>
      <c r="AC4706" s="1">
        <v>-46.270699999999998</v>
      </c>
      <c r="AD4706">
        <v>1</v>
      </c>
      <c r="AE4706">
        <v>1</v>
      </c>
      <c r="AF4706" t="s">
        <v>48</v>
      </c>
      <c r="AG4706">
        <v>2016</v>
      </c>
      <c r="AH4706">
        <f>COUNTBLANK(datos[[#This Row],[Row ID]:[Year sales]])</f>
        <v>0</v>
      </c>
    </row>
    <row r="4707" spans="1:34" x14ac:dyDescent="0.3">
      <c r="A4707">
        <v>4706</v>
      </c>
      <c r="B4707" t="s">
        <v>7733</v>
      </c>
      <c r="C4707" s="4">
        <v>42507</v>
      </c>
      <c r="D4707" s="4">
        <v>42508</v>
      </c>
      <c r="E4707" t="s">
        <v>208</v>
      </c>
      <c r="F4707" t="s">
        <v>1331</v>
      </c>
      <c r="G4707" t="s">
        <v>1332</v>
      </c>
      <c r="H4707" t="s">
        <v>37</v>
      </c>
      <c r="I4707" t="s">
        <v>38</v>
      </c>
      <c r="J4707" t="s">
        <v>7734</v>
      </c>
      <c r="K4707" t="s">
        <v>769</v>
      </c>
      <c r="L4707">
        <v>6708</v>
      </c>
      <c r="M4707" t="s">
        <v>168</v>
      </c>
      <c r="N4707" t="s">
        <v>671</v>
      </c>
      <c r="O4707" t="s">
        <v>62</v>
      </c>
      <c r="P4707" t="s">
        <v>63</v>
      </c>
      <c r="Q4707" t="s">
        <v>672</v>
      </c>
      <c r="R4707" s="1">
        <v>14.62</v>
      </c>
      <c r="S4707">
        <v>2</v>
      </c>
      <c r="T4707">
        <f t="shared" si="73"/>
        <v>18</v>
      </c>
      <c r="U4707" t="s">
        <v>46</v>
      </c>
      <c r="V4707">
        <v>0</v>
      </c>
      <c r="W4707">
        <v>0</v>
      </c>
      <c r="X4707" s="1">
        <v>0</v>
      </c>
      <c r="Y4707" s="1">
        <v>14.62</v>
      </c>
      <c r="Z4707" t="s">
        <v>65</v>
      </c>
      <c r="AA4707" s="2">
        <v>6.8714000000000004</v>
      </c>
      <c r="AB4707" s="3">
        <v>0.47000000000000003</v>
      </c>
      <c r="AC4707" s="1">
        <v>-7.7485999999999997</v>
      </c>
      <c r="AD4707">
        <v>1</v>
      </c>
      <c r="AE4707">
        <v>1</v>
      </c>
      <c r="AF4707" t="s">
        <v>48</v>
      </c>
      <c r="AG4707">
        <v>2016</v>
      </c>
      <c r="AH4707">
        <f>COUNTBLANK(datos[[#This Row],[Row ID]:[Year sales]])</f>
        <v>0</v>
      </c>
    </row>
    <row r="4708" spans="1:34" x14ac:dyDescent="0.3">
      <c r="A4708">
        <v>4707</v>
      </c>
      <c r="B4708" t="s">
        <v>7733</v>
      </c>
      <c r="C4708" s="4">
        <v>42507</v>
      </c>
      <c r="D4708" s="4">
        <v>42508</v>
      </c>
      <c r="E4708" t="s">
        <v>208</v>
      </c>
      <c r="F4708" t="s">
        <v>1331</v>
      </c>
      <c r="G4708" t="s">
        <v>1332</v>
      </c>
      <c r="H4708" t="s">
        <v>37</v>
      </c>
      <c r="I4708" t="s">
        <v>38</v>
      </c>
      <c r="J4708" t="s">
        <v>7734</v>
      </c>
      <c r="K4708" t="s">
        <v>769</v>
      </c>
      <c r="L4708">
        <v>6708</v>
      </c>
      <c r="M4708" t="s">
        <v>168</v>
      </c>
      <c r="N4708" t="s">
        <v>3096</v>
      </c>
      <c r="O4708" t="s">
        <v>43</v>
      </c>
      <c r="P4708" t="s">
        <v>83</v>
      </c>
      <c r="Q4708" t="s">
        <v>3097</v>
      </c>
      <c r="R4708" s="1">
        <v>173.24</v>
      </c>
      <c r="S4708">
        <v>4</v>
      </c>
      <c r="T4708">
        <f t="shared" si="73"/>
        <v>13</v>
      </c>
      <c r="U4708" t="s">
        <v>52</v>
      </c>
      <c r="V4708">
        <v>0</v>
      </c>
      <c r="W4708">
        <v>0</v>
      </c>
      <c r="X4708" s="1">
        <v>0</v>
      </c>
      <c r="Y4708" s="1">
        <v>173.24</v>
      </c>
      <c r="Z4708" t="s">
        <v>99</v>
      </c>
      <c r="AA4708" s="2">
        <v>17.324000000000002</v>
      </c>
      <c r="AB4708" s="3">
        <v>0.1</v>
      </c>
      <c r="AC4708" s="1">
        <v>-155.916</v>
      </c>
      <c r="AD4708">
        <v>1</v>
      </c>
      <c r="AE4708">
        <v>1</v>
      </c>
      <c r="AF4708" t="s">
        <v>48</v>
      </c>
      <c r="AG4708">
        <v>2016</v>
      </c>
      <c r="AH4708">
        <f>COUNTBLANK(datos[[#This Row],[Row ID]:[Year sales]])</f>
        <v>0</v>
      </c>
    </row>
    <row r="4709" spans="1:34" x14ac:dyDescent="0.3">
      <c r="A4709">
        <v>4708</v>
      </c>
      <c r="B4709" t="s">
        <v>7735</v>
      </c>
      <c r="C4709" s="4">
        <v>42915</v>
      </c>
      <c r="D4709" s="4">
        <v>42916</v>
      </c>
      <c r="E4709" t="s">
        <v>208</v>
      </c>
      <c r="F4709" t="s">
        <v>5082</v>
      </c>
      <c r="G4709" t="s">
        <v>5083</v>
      </c>
      <c r="H4709" t="s">
        <v>37</v>
      </c>
      <c r="I4709" t="s">
        <v>38</v>
      </c>
      <c r="J4709" t="s">
        <v>58</v>
      </c>
      <c r="K4709" t="s">
        <v>59</v>
      </c>
      <c r="L4709">
        <v>90049</v>
      </c>
      <c r="M4709" t="s">
        <v>60</v>
      </c>
      <c r="N4709" t="s">
        <v>4794</v>
      </c>
      <c r="O4709" t="s">
        <v>62</v>
      </c>
      <c r="P4709" t="s">
        <v>94</v>
      </c>
      <c r="Q4709" t="s">
        <v>4795</v>
      </c>
      <c r="R4709" s="1">
        <v>895.92</v>
      </c>
      <c r="S4709">
        <v>5</v>
      </c>
      <c r="T4709">
        <f t="shared" si="73"/>
        <v>23</v>
      </c>
      <c r="U4709" t="s">
        <v>75</v>
      </c>
      <c r="V4709">
        <v>0.2</v>
      </c>
      <c r="W4709">
        <v>179.184</v>
      </c>
      <c r="X4709" s="1">
        <v>-179.184</v>
      </c>
      <c r="Y4709" s="1">
        <v>1075.104</v>
      </c>
      <c r="Z4709" t="s">
        <v>53</v>
      </c>
      <c r="AA4709" s="2">
        <v>302.37299999999999</v>
      </c>
      <c r="AB4709" s="3">
        <v>0.33750000000000002</v>
      </c>
      <c r="AC4709" s="1">
        <v>-414.363</v>
      </c>
      <c r="AD4709">
        <v>1</v>
      </c>
      <c r="AE4709">
        <v>1</v>
      </c>
      <c r="AF4709" t="s">
        <v>48</v>
      </c>
      <c r="AG4709">
        <v>2017</v>
      </c>
      <c r="AH4709">
        <f>COUNTBLANK(datos[[#This Row],[Row ID]:[Year sales]])</f>
        <v>0</v>
      </c>
    </row>
    <row r="4710" spans="1:34" x14ac:dyDescent="0.3">
      <c r="A4710">
        <v>4709</v>
      </c>
      <c r="B4710" t="s">
        <v>7735</v>
      </c>
      <c r="C4710" s="4">
        <v>42915</v>
      </c>
      <c r="D4710" s="4">
        <v>42916</v>
      </c>
      <c r="E4710" t="s">
        <v>208</v>
      </c>
      <c r="F4710" t="s">
        <v>5082</v>
      </c>
      <c r="G4710" t="s">
        <v>5083</v>
      </c>
      <c r="H4710" t="s">
        <v>37</v>
      </c>
      <c r="I4710" t="s">
        <v>38</v>
      </c>
      <c r="J4710" t="s">
        <v>58</v>
      </c>
      <c r="K4710" t="s">
        <v>59</v>
      </c>
      <c r="L4710">
        <v>90049</v>
      </c>
      <c r="M4710" t="s">
        <v>60</v>
      </c>
      <c r="N4710" t="s">
        <v>567</v>
      </c>
      <c r="O4710" t="s">
        <v>62</v>
      </c>
      <c r="P4710" t="s">
        <v>77</v>
      </c>
      <c r="Q4710" t="s">
        <v>568</v>
      </c>
      <c r="R4710" s="1">
        <v>130.71</v>
      </c>
      <c r="S4710">
        <v>3</v>
      </c>
      <c r="T4710">
        <f t="shared" si="73"/>
        <v>30</v>
      </c>
      <c r="U4710" t="s">
        <v>52</v>
      </c>
      <c r="V4710">
        <v>0</v>
      </c>
      <c r="W4710">
        <v>0</v>
      </c>
      <c r="X4710" s="1">
        <v>0</v>
      </c>
      <c r="Y4710" s="1">
        <v>130.71</v>
      </c>
      <c r="Z4710" t="s">
        <v>99</v>
      </c>
      <c r="AA4710" s="2">
        <v>39.213000000000001</v>
      </c>
      <c r="AB4710" s="3">
        <v>0.3</v>
      </c>
      <c r="AC4710" s="1">
        <v>-91.497</v>
      </c>
      <c r="AD4710">
        <v>1</v>
      </c>
      <c r="AE4710">
        <v>1</v>
      </c>
      <c r="AF4710" t="s">
        <v>48</v>
      </c>
      <c r="AG4710">
        <v>2017</v>
      </c>
      <c r="AH4710">
        <f>COUNTBLANK(datos[[#This Row],[Row ID]:[Year sales]])</f>
        <v>0</v>
      </c>
    </row>
    <row r="4711" spans="1:34" x14ac:dyDescent="0.3">
      <c r="A4711">
        <v>4710</v>
      </c>
      <c r="B4711" t="s">
        <v>7735</v>
      </c>
      <c r="C4711" s="4">
        <v>42915</v>
      </c>
      <c r="D4711" s="4">
        <v>42916</v>
      </c>
      <c r="E4711" t="s">
        <v>208</v>
      </c>
      <c r="F4711" t="s">
        <v>5082</v>
      </c>
      <c r="G4711" t="s">
        <v>5083</v>
      </c>
      <c r="H4711" t="s">
        <v>37</v>
      </c>
      <c r="I4711" t="s">
        <v>38</v>
      </c>
      <c r="J4711" t="s">
        <v>58</v>
      </c>
      <c r="K4711" t="s">
        <v>59</v>
      </c>
      <c r="L4711">
        <v>90049</v>
      </c>
      <c r="M4711" t="s">
        <v>60</v>
      </c>
      <c r="N4711" t="s">
        <v>3202</v>
      </c>
      <c r="O4711" t="s">
        <v>62</v>
      </c>
      <c r="P4711" t="s">
        <v>86</v>
      </c>
      <c r="Q4711" t="s">
        <v>3203</v>
      </c>
      <c r="R4711" s="1">
        <v>11.68</v>
      </c>
      <c r="S4711">
        <v>2</v>
      </c>
      <c r="T4711">
        <f t="shared" si="73"/>
        <v>13</v>
      </c>
      <c r="U4711" t="s">
        <v>46</v>
      </c>
      <c r="V4711">
        <v>0</v>
      </c>
      <c r="W4711">
        <v>0</v>
      </c>
      <c r="X4711" s="1">
        <v>0</v>
      </c>
      <c r="Y4711" s="1">
        <v>11.68</v>
      </c>
      <c r="Z4711" t="s">
        <v>65</v>
      </c>
      <c r="AA4711" s="2">
        <v>3.0367999999999999</v>
      </c>
      <c r="AB4711" s="3">
        <v>0.26</v>
      </c>
      <c r="AC4711" s="1">
        <v>-8.6432000000000002</v>
      </c>
      <c r="AD4711">
        <v>1</v>
      </c>
      <c r="AE4711">
        <v>1</v>
      </c>
      <c r="AF4711" t="s">
        <v>48</v>
      </c>
      <c r="AG4711">
        <v>2017</v>
      </c>
      <c r="AH4711">
        <f>COUNTBLANK(datos[[#This Row],[Row ID]:[Year sales]])</f>
        <v>0</v>
      </c>
    </row>
    <row r="4712" spans="1:34" x14ac:dyDescent="0.3">
      <c r="A4712">
        <v>4711</v>
      </c>
      <c r="B4712" t="s">
        <v>7735</v>
      </c>
      <c r="C4712" s="4">
        <v>42915</v>
      </c>
      <c r="D4712" s="4">
        <v>42916</v>
      </c>
      <c r="E4712" t="s">
        <v>208</v>
      </c>
      <c r="F4712" t="s">
        <v>5082</v>
      </c>
      <c r="G4712" t="s">
        <v>5083</v>
      </c>
      <c r="H4712" t="s">
        <v>37</v>
      </c>
      <c r="I4712" t="s">
        <v>38</v>
      </c>
      <c r="J4712" t="s">
        <v>58</v>
      </c>
      <c r="K4712" t="s">
        <v>59</v>
      </c>
      <c r="L4712">
        <v>90049</v>
      </c>
      <c r="M4712" t="s">
        <v>60</v>
      </c>
      <c r="N4712" t="s">
        <v>4822</v>
      </c>
      <c r="O4712" t="s">
        <v>90</v>
      </c>
      <c r="P4712" t="s">
        <v>181</v>
      </c>
      <c r="Q4712" t="s">
        <v>4823</v>
      </c>
      <c r="R4712" s="1">
        <v>62.31</v>
      </c>
      <c r="S4712">
        <v>3</v>
      </c>
      <c r="T4712">
        <f t="shared" si="73"/>
        <v>24</v>
      </c>
      <c r="U4712" t="s">
        <v>52</v>
      </c>
      <c r="V4712">
        <v>0</v>
      </c>
      <c r="W4712">
        <v>0</v>
      </c>
      <c r="X4712" s="1">
        <v>0</v>
      </c>
      <c r="Y4712" s="1">
        <v>62.31</v>
      </c>
      <c r="Z4712" t="s">
        <v>99</v>
      </c>
      <c r="AA4712" s="2">
        <v>22.4316</v>
      </c>
      <c r="AB4712" s="3">
        <v>0.36</v>
      </c>
      <c r="AC4712" s="1">
        <v>-39.878399999999999</v>
      </c>
      <c r="AD4712">
        <v>1</v>
      </c>
      <c r="AE4712">
        <v>1</v>
      </c>
      <c r="AF4712" t="s">
        <v>48</v>
      </c>
      <c r="AG4712">
        <v>2017</v>
      </c>
      <c r="AH4712">
        <f>COUNTBLANK(datos[[#This Row],[Row ID]:[Year sales]])</f>
        <v>0</v>
      </c>
    </row>
    <row r="4713" spans="1:34" x14ac:dyDescent="0.3">
      <c r="A4713">
        <v>4712</v>
      </c>
      <c r="B4713" t="s">
        <v>7736</v>
      </c>
      <c r="C4713" s="4">
        <v>41729</v>
      </c>
      <c r="D4713" s="4">
        <v>41729</v>
      </c>
      <c r="E4713" t="s">
        <v>1312</v>
      </c>
      <c r="F4713" t="s">
        <v>1071</v>
      </c>
      <c r="G4713" t="s">
        <v>1072</v>
      </c>
      <c r="H4713" t="s">
        <v>37</v>
      </c>
      <c r="I4713" t="s">
        <v>38</v>
      </c>
      <c r="J4713" t="s">
        <v>166</v>
      </c>
      <c r="K4713" t="s">
        <v>167</v>
      </c>
      <c r="L4713">
        <v>19120</v>
      </c>
      <c r="M4713" t="s">
        <v>168</v>
      </c>
      <c r="N4713" t="s">
        <v>3149</v>
      </c>
      <c r="O4713" t="s">
        <v>62</v>
      </c>
      <c r="P4713" t="s">
        <v>94</v>
      </c>
      <c r="Q4713" t="s">
        <v>3150</v>
      </c>
      <c r="R4713" s="1">
        <v>0.85199999999999998</v>
      </c>
      <c r="S4713">
        <v>1</v>
      </c>
      <c r="T4713">
        <f t="shared" si="73"/>
        <v>17</v>
      </c>
      <c r="U4713" t="s">
        <v>46</v>
      </c>
      <c r="V4713">
        <v>0.7</v>
      </c>
      <c r="W4713">
        <v>0.59639999999999993</v>
      </c>
      <c r="X4713" s="1">
        <v>-0.59640000000000004</v>
      </c>
      <c r="Y4713" s="1">
        <v>1.4483999999999999</v>
      </c>
      <c r="Z4713" t="s">
        <v>65</v>
      </c>
      <c r="AA4713" s="2">
        <v>-0.59640000000000004</v>
      </c>
      <c r="AB4713" s="3">
        <v>-0.70000000000000007</v>
      </c>
      <c r="AC4713" s="1">
        <v>-0.85199999999999998</v>
      </c>
      <c r="AD4713">
        <v>0</v>
      </c>
      <c r="AE4713">
        <v>0</v>
      </c>
      <c r="AF4713" t="s">
        <v>48</v>
      </c>
      <c r="AG4713">
        <v>2014</v>
      </c>
      <c r="AH4713">
        <f>COUNTBLANK(datos[[#This Row],[Row ID]:[Year sales]])</f>
        <v>0</v>
      </c>
    </row>
    <row r="4714" spans="1:34" x14ac:dyDescent="0.3">
      <c r="A4714">
        <v>4713</v>
      </c>
      <c r="B4714" t="s">
        <v>7737</v>
      </c>
      <c r="C4714" s="4">
        <v>41989</v>
      </c>
      <c r="D4714" s="4">
        <v>41994</v>
      </c>
      <c r="E4714" t="s">
        <v>67</v>
      </c>
      <c r="F4714" t="s">
        <v>6970</v>
      </c>
      <c r="G4714" t="s">
        <v>6971</v>
      </c>
      <c r="H4714" t="s">
        <v>37</v>
      </c>
      <c r="I4714" t="s">
        <v>38</v>
      </c>
      <c r="J4714" t="s">
        <v>1705</v>
      </c>
      <c r="K4714" t="s">
        <v>124</v>
      </c>
      <c r="L4714">
        <v>77340</v>
      </c>
      <c r="M4714" t="s">
        <v>125</v>
      </c>
      <c r="N4714" t="s">
        <v>3221</v>
      </c>
      <c r="O4714" t="s">
        <v>62</v>
      </c>
      <c r="P4714" t="s">
        <v>110</v>
      </c>
      <c r="Q4714" t="s">
        <v>3222</v>
      </c>
      <c r="R4714" s="1">
        <v>36.287999999999997</v>
      </c>
      <c r="S4714">
        <v>7</v>
      </c>
      <c r="T4714">
        <f t="shared" si="73"/>
        <v>17</v>
      </c>
      <c r="U4714" t="s">
        <v>75</v>
      </c>
      <c r="V4714">
        <v>0.2</v>
      </c>
      <c r="W4714">
        <v>7.2576000000000001</v>
      </c>
      <c r="X4714" s="1">
        <v>-7.2576000000000001</v>
      </c>
      <c r="Y4714" s="1">
        <v>43.545599999999993</v>
      </c>
      <c r="Z4714" t="s">
        <v>65</v>
      </c>
      <c r="AA4714" s="2">
        <v>12.700799999999999</v>
      </c>
      <c r="AB4714" s="3">
        <v>0.35000000000000003</v>
      </c>
      <c r="AC4714" s="1">
        <v>-16.329599999999999</v>
      </c>
      <c r="AD4714">
        <v>5</v>
      </c>
      <c r="AE4714">
        <v>5</v>
      </c>
      <c r="AF4714" t="s">
        <v>48</v>
      </c>
      <c r="AG4714">
        <v>2014</v>
      </c>
      <c r="AH4714">
        <f>COUNTBLANK(datos[[#This Row],[Row ID]:[Year sales]])</f>
        <v>0</v>
      </c>
    </row>
    <row r="4715" spans="1:34" x14ac:dyDescent="0.3">
      <c r="A4715">
        <v>4714</v>
      </c>
      <c r="B4715" t="s">
        <v>7737</v>
      </c>
      <c r="C4715" s="4">
        <v>41989</v>
      </c>
      <c r="D4715" s="4">
        <v>41994</v>
      </c>
      <c r="E4715" t="s">
        <v>67</v>
      </c>
      <c r="F4715" t="s">
        <v>6970</v>
      </c>
      <c r="G4715" t="s">
        <v>6971</v>
      </c>
      <c r="H4715" t="s">
        <v>37</v>
      </c>
      <c r="I4715" t="s">
        <v>38</v>
      </c>
      <c r="J4715" t="s">
        <v>1705</v>
      </c>
      <c r="K4715" t="s">
        <v>124</v>
      </c>
      <c r="L4715">
        <v>77340</v>
      </c>
      <c r="M4715" t="s">
        <v>125</v>
      </c>
      <c r="N4715" t="s">
        <v>6144</v>
      </c>
      <c r="O4715" t="s">
        <v>43</v>
      </c>
      <c r="P4715" t="s">
        <v>83</v>
      </c>
      <c r="Q4715" t="s">
        <v>6145</v>
      </c>
      <c r="R4715" s="1">
        <v>56.567999999999998</v>
      </c>
      <c r="S4715">
        <v>2</v>
      </c>
      <c r="T4715">
        <f t="shared" si="73"/>
        <v>15</v>
      </c>
      <c r="U4715" t="s">
        <v>46</v>
      </c>
      <c r="V4715">
        <v>0.6</v>
      </c>
      <c r="W4715">
        <v>33.940799999999996</v>
      </c>
      <c r="X4715" s="1">
        <v>-33.940800000000003</v>
      </c>
      <c r="Y4715" s="1">
        <v>90.508799999999994</v>
      </c>
      <c r="Z4715" t="s">
        <v>99</v>
      </c>
      <c r="AA4715" s="2">
        <v>-74.952600000000004</v>
      </c>
      <c r="AB4715" s="3">
        <v>-1.3250000000000002</v>
      </c>
      <c r="AC4715" s="1">
        <v>-97.579800000000006</v>
      </c>
      <c r="AD4715">
        <v>5</v>
      </c>
      <c r="AE4715">
        <v>5</v>
      </c>
      <c r="AF4715" t="s">
        <v>48</v>
      </c>
      <c r="AG4715">
        <v>2014</v>
      </c>
      <c r="AH4715">
        <f>COUNTBLANK(datos[[#This Row],[Row ID]:[Year sales]])</f>
        <v>0</v>
      </c>
    </row>
    <row r="4716" spans="1:34" x14ac:dyDescent="0.3">
      <c r="A4716">
        <v>4715</v>
      </c>
      <c r="B4716" t="s">
        <v>7738</v>
      </c>
      <c r="C4716" s="4">
        <v>42873</v>
      </c>
      <c r="D4716" s="4">
        <v>42875</v>
      </c>
      <c r="E4716" t="s">
        <v>208</v>
      </c>
      <c r="F4716" t="s">
        <v>3855</v>
      </c>
      <c r="G4716" t="s">
        <v>3856</v>
      </c>
      <c r="H4716" t="s">
        <v>37</v>
      </c>
      <c r="I4716" t="s">
        <v>38</v>
      </c>
      <c r="J4716" t="s">
        <v>439</v>
      </c>
      <c r="K4716" t="s">
        <v>440</v>
      </c>
      <c r="L4716">
        <v>97206</v>
      </c>
      <c r="M4716" t="s">
        <v>60</v>
      </c>
      <c r="N4716" t="s">
        <v>3461</v>
      </c>
      <c r="O4716" t="s">
        <v>90</v>
      </c>
      <c r="P4716" t="s">
        <v>91</v>
      </c>
      <c r="Q4716" t="s">
        <v>6365</v>
      </c>
      <c r="R4716" s="1">
        <v>344.70400000000001</v>
      </c>
      <c r="S4716">
        <v>2</v>
      </c>
      <c r="T4716">
        <f t="shared" si="73"/>
        <v>16</v>
      </c>
      <c r="U4716" t="s">
        <v>46</v>
      </c>
      <c r="V4716">
        <v>0.2</v>
      </c>
      <c r="W4716">
        <v>68.94080000000001</v>
      </c>
      <c r="X4716" s="1">
        <v>-68.940799999999996</v>
      </c>
      <c r="Y4716" s="1">
        <v>413.64480000000003</v>
      </c>
      <c r="Z4716" t="s">
        <v>47</v>
      </c>
      <c r="AA4716" s="2">
        <v>38.779200000000003</v>
      </c>
      <c r="AB4716" s="3">
        <v>0.1125</v>
      </c>
      <c r="AC4716" s="1">
        <v>-236.98400000000001</v>
      </c>
      <c r="AD4716">
        <v>2</v>
      </c>
      <c r="AE4716">
        <v>2</v>
      </c>
      <c r="AF4716" t="s">
        <v>48</v>
      </c>
      <c r="AG4716">
        <v>2017</v>
      </c>
      <c r="AH4716">
        <f>COUNTBLANK(datos[[#This Row],[Row ID]:[Year sales]])</f>
        <v>0</v>
      </c>
    </row>
    <row r="4717" spans="1:34" x14ac:dyDescent="0.3">
      <c r="A4717">
        <v>4716</v>
      </c>
      <c r="B4717" t="s">
        <v>7739</v>
      </c>
      <c r="C4717" s="4">
        <v>42136</v>
      </c>
      <c r="D4717" s="4">
        <v>42140</v>
      </c>
      <c r="E4717" t="s">
        <v>67</v>
      </c>
      <c r="F4717" t="s">
        <v>3363</v>
      </c>
      <c r="G4717" t="s">
        <v>3364</v>
      </c>
      <c r="H4717" t="s">
        <v>37</v>
      </c>
      <c r="I4717" t="s">
        <v>38</v>
      </c>
      <c r="J4717" t="s">
        <v>1497</v>
      </c>
      <c r="K4717" t="s">
        <v>477</v>
      </c>
      <c r="L4717">
        <v>80027</v>
      </c>
      <c r="M4717" t="s">
        <v>60</v>
      </c>
      <c r="N4717" t="s">
        <v>4266</v>
      </c>
      <c r="O4717" t="s">
        <v>90</v>
      </c>
      <c r="P4717" t="s">
        <v>91</v>
      </c>
      <c r="Q4717" t="s">
        <v>4267</v>
      </c>
      <c r="R4717" s="1">
        <v>201.584</v>
      </c>
      <c r="S4717">
        <v>2</v>
      </c>
      <c r="T4717">
        <f t="shared" si="73"/>
        <v>25</v>
      </c>
      <c r="U4717" t="s">
        <v>46</v>
      </c>
      <c r="V4717">
        <v>0.2</v>
      </c>
      <c r="W4717">
        <v>40.316800000000001</v>
      </c>
      <c r="X4717" s="1">
        <v>-40.316800000000001</v>
      </c>
      <c r="Y4717" s="1">
        <v>241.9008</v>
      </c>
      <c r="Z4717" t="s">
        <v>47</v>
      </c>
      <c r="AA4717" s="2">
        <v>20.1584</v>
      </c>
      <c r="AB4717" s="3">
        <v>0.1</v>
      </c>
      <c r="AC4717" s="1">
        <v>-141.1088</v>
      </c>
      <c r="AD4717">
        <v>4</v>
      </c>
      <c r="AE4717">
        <v>4</v>
      </c>
      <c r="AF4717" t="s">
        <v>48</v>
      </c>
      <c r="AG4717">
        <v>2015</v>
      </c>
      <c r="AH4717">
        <f>COUNTBLANK(datos[[#This Row],[Row ID]:[Year sales]])</f>
        <v>0</v>
      </c>
    </row>
    <row r="4718" spans="1:34" x14ac:dyDescent="0.3">
      <c r="A4718">
        <v>4717</v>
      </c>
      <c r="B4718" t="s">
        <v>7740</v>
      </c>
      <c r="C4718" s="4">
        <v>43072</v>
      </c>
      <c r="D4718" s="4">
        <v>43076</v>
      </c>
      <c r="E4718" t="s">
        <v>34</v>
      </c>
      <c r="F4718" t="s">
        <v>4019</v>
      </c>
      <c r="G4718" t="s">
        <v>4020</v>
      </c>
      <c r="H4718" t="s">
        <v>122</v>
      </c>
      <c r="I4718" t="s">
        <v>38</v>
      </c>
      <c r="J4718" t="s">
        <v>115</v>
      </c>
      <c r="K4718" t="s">
        <v>116</v>
      </c>
      <c r="L4718">
        <v>98115</v>
      </c>
      <c r="M4718" t="s">
        <v>60</v>
      </c>
      <c r="N4718" t="s">
        <v>3832</v>
      </c>
      <c r="O4718" t="s">
        <v>43</v>
      </c>
      <c r="P4718" t="s">
        <v>73</v>
      </c>
      <c r="Q4718" t="s">
        <v>3833</v>
      </c>
      <c r="R4718" s="1">
        <v>521.96</v>
      </c>
      <c r="S4718">
        <v>2</v>
      </c>
      <c r="T4718">
        <f t="shared" si="73"/>
        <v>36</v>
      </c>
      <c r="U4718" t="s">
        <v>46</v>
      </c>
      <c r="V4718">
        <v>0</v>
      </c>
      <c r="W4718">
        <v>0</v>
      </c>
      <c r="X4718" s="1">
        <v>0</v>
      </c>
      <c r="Y4718" s="1">
        <v>521.96</v>
      </c>
      <c r="Z4718" t="s">
        <v>53</v>
      </c>
      <c r="AA4718" s="2">
        <v>88.733199999999997</v>
      </c>
      <c r="AB4718" s="3">
        <v>0.16999999999999998</v>
      </c>
      <c r="AC4718" s="1">
        <v>-433.22680000000003</v>
      </c>
      <c r="AD4718">
        <v>4</v>
      </c>
      <c r="AE4718">
        <v>4</v>
      </c>
      <c r="AF4718" t="s">
        <v>48</v>
      </c>
      <c r="AG4718">
        <v>2017</v>
      </c>
      <c r="AH4718">
        <f>COUNTBLANK(datos[[#This Row],[Row ID]:[Year sales]])</f>
        <v>0</v>
      </c>
    </row>
    <row r="4719" spans="1:34" x14ac:dyDescent="0.3">
      <c r="A4719">
        <v>4718</v>
      </c>
      <c r="B4719" t="s">
        <v>7741</v>
      </c>
      <c r="C4719" s="4">
        <v>42350</v>
      </c>
      <c r="D4719" s="4">
        <v>42355</v>
      </c>
      <c r="E4719" t="s">
        <v>67</v>
      </c>
      <c r="F4719" t="s">
        <v>681</v>
      </c>
      <c r="G4719" t="s">
        <v>682</v>
      </c>
      <c r="H4719" t="s">
        <v>37</v>
      </c>
      <c r="I4719" t="s">
        <v>38</v>
      </c>
      <c r="J4719" t="s">
        <v>4520</v>
      </c>
      <c r="K4719" t="s">
        <v>2761</v>
      </c>
      <c r="L4719">
        <v>21215</v>
      </c>
      <c r="M4719" t="s">
        <v>168</v>
      </c>
      <c r="N4719" t="s">
        <v>1761</v>
      </c>
      <c r="O4719" t="s">
        <v>62</v>
      </c>
      <c r="P4719" t="s">
        <v>86</v>
      </c>
      <c r="Q4719" t="s">
        <v>1762</v>
      </c>
      <c r="R4719" s="1">
        <v>8.2200000000000006</v>
      </c>
      <c r="S4719">
        <v>3</v>
      </c>
      <c r="T4719">
        <f t="shared" si="73"/>
        <v>30</v>
      </c>
      <c r="U4719" t="s">
        <v>52</v>
      </c>
      <c r="V4719">
        <v>0</v>
      </c>
      <c r="W4719">
        <v>0</v>
      </c>
      <c r="X4719" s="1">
        <v>0</v>
      </c>
      <c r="Y4719" s="1">
        <v>8.2200000000000006</v>
      </c>
      <c r="Z4719" t="s">
        <v>65</v>
      </c>
      <c r="AA4719" s="2">
        <v>2.2193999999999998</v>
      </c>
      <c r="AB4719" s="3">
        <v>0.26999999999999996</v>
      </c>
      <c r="AC4719" s="1">
        <v>-6.0006000000000004</v>
      </c>
      <c r="AD4719">
        <v>5</v>
      </c>
      <c r="AE4719">
        <v>5</v>
      </c>
      <c r="AF4719" t="s">
        <v>48</v>
      </c>
      <c r="AG4719">
        <v>2015</v>
      </c>
      <c r="AH4719">
        <f>COUNTBLANK(datos[[#This Row],[Row ID]:[Year sales]])</f>
        <v>0</v>
      </c>
    </row>
    <row r="4720" spans="1:34" x14ac:dyDescent="0.3">
      <c r="A4720">
        <v>4719</v>
      </c>
      <c r="B4720" t="s">
        <v>7742</v>
      </c>
      <c r="C4720" s="4">
        <v>42287</v>
      </c>
      <c r="D4720" s="4">
        <v>42288</v>
      </c>
      <c r="E4720" t="s">
        <v>208</v>
      </c>
      <c r="F4720" t="s">
        <v>2116</v>
      </c>
      <c r="G4720" t="s">
        <v>2117</v>
      </c>
      <c r="H4720" t="s">
        <v>57</v>
      </c>
      <c r="I4720" t="s">
        <v>38</v>
      </c>
      <c r="J4720" t="s">
        <v>147</v>
      </c>
      <c r="K4720" t="s">
        <v>59</v>
      </c>
      <c r="L4720">
        <v>94109</v>
      </c>
      <c r="M4720" t="s">
        <v>60</v>
      </c>
      <c r="N4720" t="s">
        <v>2005</v>
      </c>
      <c r="O4720" t="s">
        <v>62</v>
      </c>
      <c r="P4720" t="s">
        <v>110</v>
      </c>
      <c r="Q4720" t="s">
        <v>2006</v>
      </c>
      <c r="R4720" s="1">
        <v>45.36</v>
      </c>
      <c r="S4720">
        <v>7</v>
      </c>
      <c r="T4720">
        <f t="shared" si="73"/>
        <v>27</v>
      </c>
      <c r="U4720" t="s">
        <v>75</v>
      </c>
      <c r="V4720">
        <v>0</v>
      </c>
      <c r="W4720">
        <v>0</v>
      </c>
      <c r="X4720" s="1">
        <v>0</v>
      </c>
      <c r="Y4720" s="1">
        <v>45.36</v>
      </c>
      <c r="Z4720" t="s">
        <v>65</v>
      </c>
      <c r="AA4720" s="2">
        <v>21.7728</v>
      </c>
      <c r="AB4720" s="3">
        <v>0.48</v>
      </c>
      <c r="AC4720" s="1">
        <v>-23.587199999999999</v>
      </c>
      <c r="AD4720">
        <v>1</v>
      </c>
      <c r="AE4720">
        <v>1</v>
      </c>
      <c r="AF4720" t="s">
        <v>48</v>
      </c>
      <c r="AG4720">
        <v>2015</v>
      </c>
      <c r="AH4720">
        <f>COUNTBLANK(datos[[#This Row],[Row ID]:[Year sales]])</f>
        <v>0</v>
      </c>
    </row>
    <row r="4721" spans="1:34" x14ac:dyDescent="0.3">
      <c r="A4721">
        <v>4720</v>
      </c>
      <c r="B4721" t="s">
        <v>7743</v>
      </c>
      <c r="C4721" s="4">
        <v>42112</v>
      </c>
      <c r="D4721" s="4">
        <v>42114</v>
      </c>
      <c r="E4721" t="s">
        <v>34</v>
      </c>
      <c r="F4721" t="s">
        <v>3076</v>
      </c>
      <c r="G4721" t="s">
        <v>3077</v>
      </c>
      <c r="H4721" t="s">
        <v>122</v>
      </c>
      <c r="I4721" t="s">
        <v>38</v>
      </c>
      <c r="J4721" t="s">
        <v>58</v>
      </c>
      <c r="K4721" t="s">
        <v>59</v>
      </c>
      <c r="L4721">
        <v>90004</v>
      </c>
      <c r="M4721" t="s">
        <v>60</v>
      </c>
      <c r="N4721" t="s">
        <v>1118</v>
      </c>
      <c r="O4721" t="s">
        <v>62</v>
      </c>
      <c r="P4721" t="s">
        <v>77</v>
      </c>
      <c r="Q4721" t="s">
        <v>1119</v>
      </c>
      <c r="R4721" s="1">
        <v>947.17</v>
      </c>
      <c r="S4721">
        <v>7</v>
      </c>
      <c r="T4721">
        <f t="shared" si="73"/>
        <v>33</v>
      </c>
      <c r="U4721" t="s">
        <v>75</v>
      </c>
      <c r="V4721">
        <v>0</v>
      </c>
      <c r="W4721">
        <v>0</v>
      </c>
      <c r="X4721" s="1">
        <v>0</v>
      </c>
      <c r="Y4721" s="1">
        <v>947.17</v>
      </c>
      <c r="Z4721" t="s">
        <v>53</v>
      </c>
      <c r="AA4721" s="2">
        <v>9.4717000000000002</v>
      </c>
      <c r="AB4721" s="3">
        <v>0.01</v>
      </c>
      <c r="AC4721" s="1">
        <v>-937.69830000000002</v>
      </c>
      <c r="AD4721">
        <v>2</v>
      </c>
      <c r="AE4721">
        <v>2</v>
      </c>
      <c r="AF4721" t="s">
        <v>48</v>
      </c>
      <c r="AG4721">
        <v>2015</v>
      </c>
      <c r="AH4721">
        <f>COUNTBLANK(datos[[#This Row],[Row ID]:[Year sales]])</f>
        <v>0</v>
      </c>
    </row>
    <row r="4722" spans="1:34" x14ac:dyDescent="0.3">
      <c r="A4722">
        <v>4721</v>
      </c>
      <c r="B4722" t="s">
        <v>7743</v>
      </c>
      <c r="C4722" s="4">
        <v>42112</v>
      </c>
      <c r="D4722" s="4">
        <v>42114</v>
      </c>
      <c r="E4722" t="s">
        <v>34</v>
      </c>
      <c r="F4722" t="s">
        <v>3076</v>
      </c>
      <c r="G4722" t="s">
        <v>3077</v>
      </c>
      <c r="H4722" t="s">
        <v>122</v>
      </c>
      <c r="I4722" t="s">
        <v>38</v>
      </c>
      <c r="J4722" t="s">
        <v>58</v>
      </c>
      <c r="K4722" t="s">
        <v>59</v>
      </c>
      <c r="L4722">
        <v>90004</v>
      </c>
      <c r="M4722" t="s">
        <v>60</v>
      </c>
      <c r="N4722" t="s">
        <v>7744</v>
      </c>
      <c r="O4722" t="s">
        <v>62</v>
      </c>
      <c r="P4722" t="s">
        <v>110</v>
      </c>
      <c r="Q4722" t="s">
        <v>7745</v>
      </c>
      <c r="R4722" s="1">
        <v>61.96</v>
      </c>
      <c r="S4722">
        <v>2</v>
      </c>
      <c r="T4722">
        <f t="shared" si="73"/>
        <v>15</v>
      </c>
      <c r="U4722" t="s">
        <v>46</v>
      </c>
      <c r="V4722">
        <v>0</v>
      </c>
      <c r="W4722">
        <v>0</v>
      </c>
      <c r="X4722" s="1">
        <v>0</v>
      </c>
      <c r="Y4722" s="1">
        <v>61.96</v>
      </c>
      <c r="Z4722" t="s">
        <v>99</v>
      </c>
      <c r="AA4722" s="2">
        <v>27.882000000000001</v>
      </c>
      <c r="AB4722" s="3">
        <v>0.45</v>
      </c>
      <c r="AC4722" s="1">
        <v>-34.078000000000003</v>
      </c>
      <c r="AD4722">
        <v>2</v>
      </c>
      <c r="AE4722">
        <v>2</v>
      </c>
      <c r="AF4722" t="s">
        <v>48</v>
      </c>
      <c r="AG4722">
        <v>2015</v>
      </c>
      <c r="AH4722">
        <f>COUNTBLANK(datos[[#This Row],[Row ID]:[Year sales]])</f>
        <v>0</v>
      </c>
    </row>
    <row r="4723" spans="1:34" x14ac:dyDescent="0.3">
      <c r="A4723">
        <v>4722</v>
      </c>
      <c r="B4723" t="s">
        <v>7746</v>
      </c>
      <c r="C4723" s="4">
        <v>41797</v>
      </c>
      <c r="D4723" s="4">
        <v>41801</v>
      </c>
      <c r="E4723" t="s">
        <v>34</v>
      </c>
      <c r="F4723" t="s">
        <v>7747</v>
      </c>
      <c r="G4723" t="s">
        <v>7748</v>
      </c>
      <c r="H4723" t="s">
        <v>37</v>
      </c>
      <c r="I4723" t="s">
        <v>38</v>
      </c>
      <c r="J4723" t="s">
        <v>476</v>
      </c>
      <c r="K4723" t="s">
        <v>231</v>
      </c>
      <c r="L4723">
        <v>60505</v>
      </c>
      <c r="M4723" t="s">
        <v>125</v>
      </c>
      <c r="N4723" t="s">
        <v>1460</v>
      </c>
      <c r="O4723" t="s">
        <v>43</v>
      </c>
      <c r="P4723" t="s">
        <v>73</v>
      </c>
      <c r="Q4723" t="s">
        <v>1461</v>
      </c>
      <c r="R4723" s="1">
        <v>268.935</v>
      </c>
      <c r="S4723">
        <v>3</v>
      </c>
      <c r="T4723">
        <f t="shared" si="73"/>
        <v>20</v>
      </c>
      <c r="U4723" t="s">
        <v>52</v>
      </c>
      <c r="V4723">
        <v>0.5</v>
      </c>
      <c r="W4723">
        <v>134.4675</v>
      </c>
      <c r="X4723" s="1">
        <v>-134.4675</v>
      </c>
      <c r="Y4723" s="1">
        <v>403.40250000000003</v>
      </c>
      <c r="Z4723" t="s">
        <v>47</v>
      </c>
      <c r="AA4723" s="2">
        <v>-209.76929999999999</v>
      </c>
      <c r="AB4723" s="3">
        <v>-0.77999999999999992</v>
      </c>
      <c r="AC4723" s="1">
        <v>-344.23680000000002</v>
      </c>
      <c r="AD4723">
        <v>4</v>
      </c>
      <c r="AE4723">
        <v>4</v>
      </c>
      <c r="AF4723" t="s">
        <v>48</v>
      </c>
      <c r="AG4723">
        <v>2014</v>
      </c>
      <c r="AH4723">
        <f>COUNTBLANK(datos[[#This Row],[Row ID]:[Year sales]])</f>
        <v>0</v>
      </c>
    </row>
    <row r="4724" spans="1:34" x14ac:dyDescent="0.3">
      <c r="A4724">
        <v>4723</v>
      </c>
      <c r="B4724" t="s">
        <v>7749</v>
      </c>
      <c r="C4724" s="4">
        <v>42979</v>
      </c>
      <c r="D4724" s="4">
        <v>42985</v>
      </c>
      <c r="E4724" t="s">
        <v>67</v>
      </c>
      <c r="F4724" t="s">
        <v>2334</v>
      </c>
      <c r="G4724" t="s">
        <v>2335</v>
      </c>
      <c r="H4724" t="s">
        <v>122</v>
      </c>
      <c r="I4724" t="s">
        <v>38</v>
      </c>
      <c r="J4724" t="s">
        <v>115</v>
      </c>
      <c r="K4724" t="s">
        <v>116</v>
      </c>
      <c r="L4724">
        <v>98103</v>
      </c>
      <c r="M4724" t="s">
        <v>60</v>
      </c>
      <c r="N4724" t="s">
        <v>3061</v>
      </c>
      <c r="O4724" t="s">
        <v>62</v>
      </c>
      <c r="P4724" t="s">
        <v>86</v>
      </c>
      <c r="Q4724" t="s">
        <v>3062</v>
      </c>
      <c r="R4724" s="1">
        <v>7.58</v>
      </c>
      <c r="S4724">
        <v>1</v>
      </c>
      <c r="T4724">
        <f t="shared" si="73"/>
        <v>86</v>
      </c>
      <c r="U4724" t="s">
        <v>46</v>
      </c>
      <c r="V4724">
        <v>0</v>
      </c>
      <c r="W4724">
        <v>0</v>
      </c>
      <c r="X4724" s="1">
        <v>0</v>
      </c>
      <c r="Y4724" s="1">
        <v>7.58</v>
      </c>
      <c r="Z4724" t="s">
        <v>65</v>
      </c>
      <c r="AA4724" s="2">
        <v>2.9561999999999999</v>
      </c>
      <c r="AB4724" s="3">
        <v>0.39</v>
      </c>
      <c r="AC4724" s="1">
        <v>-4.6238000000000001</v>
      </c>
      <c r="AD4724">
        <v>6</v>
      </c>
      <c r="AE4724">
        <v>6</v>
      </c>
      <c r="AF4724" t="s">
        <v>48</v>
      </c>
      <c r="AG4724">
        <v>2017</v>
      </c>
      <c r="AH4724">
        <f>COUNTBLANK(datos[[#This Row],[Row ID]:[Year sales]])</f>
        <v>0</v>
      </c>
    </row>
    <row r="4725" spans="1:34" x14ac:dyDescent="0.3">
      <c r="A4725">
        <v>4724</v>
      </c>
      <c r="B4725" t="s">
        <v>7750</v>
      </c>
      <c r="C4725" s="4">
        <v>42512</v>
      </c>
      <c r="D4725" s="4">
        <v>42512</v>
      </c>
      <c r="E4725" t="s">
        <v>1312</v>
      </c>
      <c r="F4725" t="s">
        <v>1937</v>
      </c>
      <c r="G4725" t="s">
        <v>1938</v>
      </c>
      <c r="H4725" t="s">
        <v>37</v>
      </c>
      <c r="I4725" t="s">
        <v>38</v>
      </c>
      <c r="J4725" t="s">
        <v>7751</v>
      </c>
      <c r="K4725" t="s">
        <v>1294</v>
      </c>
      <c r="L4725">
        <v>30605</v>
      </c>
      <c r="M4725" t="s">
        <v>41</v>
      </c>
      <c r="N4725" t="s">
        <v>2049</v>
      </c>
      <c r="O4725" t="s">
        <v>62</v>
      </c>
      <c r="P4725" t="s">
        <v>63</v>
      </c>
      <c r="Q4725" t="s">
        <v>2050</v>
      </c>
      <c r="R4725" s="1">
        <v>14.73</v>
      </c>
      <c r="S4725">
        <v>3</v>
      </c>
      <c r="T4725">
        <f t="shared" si="73"/>
        <v>13</v>
      </c>
      <c r="U4725" t="s">
        <v>52</v>
      </c>
      <c r="V4725">
        <v>0</v>
      </c>
      <c r="W4725">
        <v>0</v>
      </c>
      <c r="X4725" s="1">
        <v>0</v>
      </c>
      <c r="Y4725" s="1">
        <v>14.73</v>
      </c>
      <c r="Z4725" t="s">
        <v>65</v>
      </c>
      <c r="AA4725" s="2">
        <v>7.2176999999999998</v>
      </c>
      <c r="AB4725" s="3">
        <v>0.49</v>
      </c>
      <c r="AC4725" s="1">
        <v>-7.5122999999999998</v>
      </c>
      <c r="AD4725">
        <v>0</v>
      </c>
      <c r="AE4725">
        <v>0</v>
      </c>
      <c r="AF4725" t="s">
        <v>48</v>
      </c>
      <c r="AG4725">
        <v>2016</v>
      </c>
      <c r="AH4725">
        <f>COUNTBLANK(datos[[#This Row],[Row ID]:[Year sales]])</f>
        <v>0</v>
      </c>
    </row>
    <row r="4726" spans="1:34" x14ac:dyDescent="0.3">
      <c r="A4726">
        <v>4725</v>
      </c>
      <c r="B4726" t="s">
        <v>7752</v>
      </c>
      <c r="C4726" s="4">
        <v>42685</v>
      </c>
      <c r="D4726" s="4">
        <v>42689</v>
      </c>
      <c r="E4726" t="s">
        <v>67</v>
      </c>
      <c r="F4726" t="s">
        <v>6507</v>
      </c>
      <c r="G4726" t="s">
        <v>6508</v>
      </c>
      <c r="H4726" t="s">
        <v>122</v>
      </c>
      <c r="I4726" t="s">
        <v>38</v>
      </c>
      <c r="J4726" t="s">
        <v>4764</v>
      </c>
      <c r="K4726" t="s">
        <v>71</v>
      </c>
      <c r="L4726">
        <v>32712</v>
      </c>
      <c r="M4726" t="s">
        <v>41</v>
      </c>
      <c r="N4726" t="s">
        <v>434</v>
      </c>
      <c r="O4726" t="s">
        <v>62</v>
      </c>
      <c r="P4726" t="s">
        <v>94</v>
      </c>
      <c r="Q4726" t="s">
        <v>435</v>
      </c>
      <c r="R4726" s="1">
        <v>9.8879999999999999</v>
      </c>
      <c r="S4726">
        <v>2</v>
      </c>
      <c r="T4726">
        <f t="shared" si="73"/>
        <v>34</v>
      </c>
      <c r="U4726" t="s">
        <v>46</v>
      </c>
      <c r="V4726">
        <v>0.7</v>
      </c>
      <c r="W4726">
        <v>6.9215999999999998</v>
      </c>
      <c r="X4726" s="1">
        <v>-6.9215999999999998</v>
      </c>
      <c r="Y4726" s="1">
        <v>16.8096</v>
      </c>
      <c r="Z4726" t="s">
        <v>65</v>
      </c>
      <c r="AA4726" s="2">
        <v>-6.9215999999999998</v>
      </c>
      <c r="AB4726" s="3">
        <v>-0.7</v>
      </c>
      <c r="AC4726" s="1">
        <v>-9.8879999999999999</v>
      </c>
      <c r="AD4726">
        <v>4</v>
      </c>
      <c r="AE4726">
        <v>4</v>
      </c>
      <c r="AF4726" t="s">
        <v>48</v>
      </c>
      <c r="AG4726">
        <v>2016</v>
      </c>
      <c r="AH4726">
        <f>COUNTBLANK(datos[[#This Row],[Row ID]:[Year sales]])</f>
        <v>0</v>
      </c>
    </row>
    <row r="4727" spans="1:34" x14ac:dyDescent="0.3">
      <c r="A4727">
        <v>4726</v>
      </c>
      <c r="B4727" t="s">
        <v>7752</v>
      </c>
      <c r="C4727" s="4">
        <v>42685</v>
      </c>
      <c r="D4727" s="4">
        <v>42689</v>
      </c>
      <c r="E4727" t="s">
        <v>67</v>
      </c>
      <c r="F4727" t="s">
        <v>6507</v>
      </c>
      <c r="G4727" t="s">
        <v>6508</v>
      </c>
      <c r="H4727" t="s">
        <v>122</v>
      </c>
      <c r="I4727" t="s">
        <v>38</v>
      </c>
      <c r="J4727" t="s">
        <v>4764</v>
      </c>
      <c r="K4727" t="s">
        <v>71</v>
      </c>
      <c r="L4727">
        <v>32712</v>
      </c>
      <c r="M4727" t="s">
        <v>41</v>
      </c>
      <c r="N4727" t="s">
        <v>618</v>
      </c>
      <c r="O4727" t="s">
        <v>62</v>
      </c>
      <c r="P4727" t="s">
        <v>97</v>
      </c>
      <c r="Q4727" t="s">
        <v>619</v>
      </c>
      <c r="R4727" s="1">
        <v>671.54399999999998</v>
      </c>
      <c r="S4727">
        <v>3</v>
      </c>
      <c r="T4727">
        <f t="shared" si="73"/>
        <v>17</v>
      </c>
      <c r="U4727" t="s">
        <v>52</v>
      </c>
      <c r="V4727">
        <v>0.2</v>
      </c>
      <c r="W4727">
        <v>134.30879999999999</v>
      </c>
      <c r="X4727" s="1">
        <v>-134.30879999999999</v>
      </c>
      <c r="Y4727" s="1">
        <v>805.8528</v>
      </c>
      <c r="Z4727" t="s">
        <v>53</v>
      </c>
      <c r="AA4727" s="2">
        <v>50.3658</v>
      </c>
      <c r="AB4727" s="3">
        <v>7.4999999999999997E-2</v>
      </c>
      <c r="AC4727" s="1">
        <v>-486.86939999999998</v>
      </c>
      <c r="AD4727">
        <v>4</v>
      </c>
      <c r="AE4727">
        <v>4</v>
      </c>
      <c r="AF4727" t="s">
        <v>48</v>
      </c>
      <c r="AG4727">
        <v>2016</v>
      </c>
      <c r="AH4727">
        <f>COUNTBLANK(datos[[#This Row],[Row ID]:[Year sales]])</f>
        <v>0</v>
      </c>
    </row>
    <row r="4728" spans="1:34" x14ac:dyDescent="0.3">
      <c r="A4728">
        <v>4727</v>
      </c>
      <c r="B4728" t="s">
        <v>7753</v>
      </c>
      <c r="C4728" s="4">
        <v>41968</v>
      </c>
      <c r="D4728" s="4">
        <v>41972</v>
      </c>
      <c r="E4728" t="s">
        <v>34</v>
      </c>
      <c r="F4728" t="s">
        <v>4110</v>
      </c>
      <c r="G4728" t="s">
        <v>4111</v>
      </c>
      <c r="H4728" t="s">
        <v>122</v>
      </c>
      <c r="I4728" t="s">
        <v>38</v>
      </c>
      <c r="J4728" t="s">
        <v>286</v>
      </c>
      <c r="K4728" t="s">
        <v>287</v>
      </c>
      <c r="L4728">
        <v>10009</v>
      </c>
      <c r="M4728" t="s">
        <v>168</v>
      </c>
      <c r="N4728" t="s">
        <v>5626</v>
      </c>
      <c r="O4728" t="s">
        <v>62</v>
      </c>
      <c r="P4728" t="s">
        <v>77</v>
      </c>
      <c r="Q4728" t="s">
        <v>5627</v>
      </c>
      <c r="R4728" s="1">
        <v>1117.92</v>
      </c>
      <c r="S4728">
        <v>4</v>
      </c>
      <c r="T4728">
        <f t="shared" si="73"/>
        <v>25</v>
      </c>
      <c r="U4728" t="s">
        <v>52</v>
      </c>
      <c r="V4728">
        <v>0</v>
      </c>
      <c r="W4728">
        <v>0</v>
      </c>
      <c r="X4728" s="1">
        <v>0</v>
      </c>
      <c r="Y4728" s="1">
        <v>1117.92</v>
      </c>
      <c r="Z4728" t="s">
        <v>53</v>
      </c>
      <c r="AA4728" s="2">
        <v>55.896000000000001</v>
      </c>
      <c r="AB4728" s="3">
        <v>4.9999999999999996E-2</v>
      </c>
      <c r="AC4728" s="1">
        <v>-1062.0239999999999</v>
      </c>
      <c r="AD4728">
        <v>4</v>
      </c>
      <c r="AE4728">
        <v>4</v>
      </c>
      <c r="AF4728" t="s">
        <v>48</v>
      </c>
      <c r="AG4728">
        <v>2014</v>
      </c>
      <c r="AH4728">
        <f>COUNTBLANK(datos[[#This Row],[Row ID]:[Year sales]])</f>
        <v>0</v>
      </c>
    </row>
    <row r="4729" spans="1:34" x14ac:dyDescent="0.3">
      <c r="A4729">
        <v>4728</v>
      </c>
      <c r="B4729" t="s">
        <v>7753</v>
      </c>
      <c r="C4729" s="4">
        <v>41968</v>
      </c>
      <c r="D4729" s="4">
        <v>41972</v>
      </c>
      <c r="E4729" t="s">
        <v>34</v>
      </c>
      <c r="F4729" t="s">
        <v>4110</v>
      </c>
      <c r="G4729" t="s">
        <v>4111</v>
      </c>
      <c r="H4729" t="s">
        <v>122</v>
      </c>
      <c r="I4729" t="s">
        <v>38</v>
      </c>
      <c r="J4729" t="s">
        <v>286</v>
      </c>
      <c r="K4729" t="s">
        <v>287</v>
      </c>
      <c r="L4729">
        <v>10009</v>
      </c>
      <c r="M4729" t="s">
        <v>168</v>
      </c>
      <c r="N4729" t="s">
        <v>4504</v>
      </c>
      <c r="O4729" t="s">
        <v>43</v>
      </c>
      <c r="P4729" t="s">
        <v>44</v>
      </c>
      <c r="Q4729" t="s">
        <v>4505</v>
      </c>
      <c r="R4729" s="1">
        <v>275.952</v>
      </c>
      <c r="S4729">
        <v>3</v>
      </c>
      <c r="T4729">
        <f t="shared" si="73"/>
        <v>19</v>
      </c>
      <c r="U4729" t="s">
        <v>52</v>
      </c>
      <c r="V4729">
        <v>0.2</v>
      </c>
      <c r="W4729">
        <v>55.190400000000004</v>
      </c>
      <c r="X4729" s="1">
        <v>-55.190399999999997</v>
      </c>
      <c r="Y4729" s="1">
        <v>331.14240000000001</v>
      </c>
      <c r="Z4729" t="s">
        <v>47</v>
      </c>
      <c r="AA4729" s="2">
        <v>-37.943399999999997</v>
      </c>
      <c r="AB4729" s="3">
        <v>-0.13749999999999998</v>
      </c>
      <c r="AC4729" s="1">
        <v>-258.70499999999998</v>
      </c>
      <c r="AD4729">
        <v>4</v>
      </c>
      <c r="AE4729">
        <v>4</v>
      </c>
      <c r="AF4729" t="s">
        <v>48</v>
      </c>
      <c r="AG4729">
        <v>2014</v>
      </c>
      <c r="AH4729">
        <f>COUNTBLANK(datos[[#This Row],[Row ID]:[Year sales]])</f>
        <v>0</v>
      </c>
    </row>
    <row r="4730" spans="1:34" x14ac:dyDescent="0.3">
      <c r="A4730">
        <v>4729</v>
      </c>
      <c r="B4730" t="s">
        <v>7754</v>
      </c>
      <c r="C4730" s="4">
        <v>41950</v>
      </c>
      <c r="D4730" s="4">
        <v>41955</v>
      </c>
      <c r="E4730" t="s">
        <v>67</v>
      </c>
      <c r="F4730" t="s">
        <v>262</v>
      </c>
      <c r="G4730" t="s">
        <v>263</v>
      </c>
      <c r="H4730" t="s">
        <v>37</v>
      </c>
      <c r="I4730" t="s">
        <v>38</v>
      </c>
      <c r="J4730" t="s">
        <v>147</v>
      </c>
      <c r="K4730" t="s">
        <v>59</v>
      </c>
      <c r="L4730">
        <v>94110</v>
      </c>
      <c r="M4730" t="s">
        <v>60</v>
      </c>
      <c r="N4730" t="s">
        <v>2812</v>
      </c>
      <c r="O4730" t="s">
        <v>62</v>
      </c>
      <c r="P4730" t="s">
        <v>94</v>
      </c>
      <c r="Q4730" t="s">
        <v>2813</v>
      </c>
      <c r="R4730" s="1">
        <v>123.14400000000001</v>
      </c>
      <c r="S4730">
        <v>7</v>
      </c>
      <c r="T4730">
        <f t="shared" si="73"/>
        <v>44</v>
      </c>
      <c r="U4730" t="s">
        <v>75</v>
      </c>
      <c r="V4730">
        <v>0.2</v>
      </c>
      <c r="W4730">
        <v>24.628800000000002</v>
      </c>
      <c r="X4730" s="1">
        <v>-24.628799999999998</v>
      </c>
      <c r="Y4730" s="1">
        <v>147.77280000000002</v>
      </c>
      <c r="Z4730" t="s">
        <v>99</v>
      </c>
      <c r="AA4730" s="2">
        <v>46.179000000000002</v>
      </c>
      <c r="AB4730" s="3">
        <v>0.375</v>
      </c>
      <c r="AC4730" s="1">
        <v>-52.336199999999998</v>
      </c>
      <c r="AD4730">
        <v>5</v>
      </c>
      <c r="AE4730">
        <v>5</v>
      </c>
      <c r="AF4730" t="s">
        <v>48</v>
      </c>
      <c r="AG4730">
        <v>2014</v>
      </c>
      <c r="AH4730">
        <f>COUNTBLANK(datos[[#This Row],[Row ID]:[Year sales]])</f>
        <v>0</v>
      </c>
    </row>
    <row r="4731" spans="1:34" x14ac:dyDescent="0.3">
      <c r="A4731">
        <v>4730</v>
      </c>
      <c r="B4731" t="s">
        <v>7755</v>
      </c>
      <c r="C4731" s="4">
        <v>42569</v>
      </c>
      <c r="D4731" s="4">
        <v>42574</v>
      </c>
      <c r="E4731" t="s">
        <v>34</v>
      </c>
      <c r="F4731" t="s">
        <v>5344</v>
      </c>
      <c r="G4731" t="s">
        <v>5345</v>
      </c>
      <c r="H4731" t="s">
        <v>37</v>
      </c>
      <c r="I4731" t="s">
        <v>38</v>
      </c>
      <c r="J4731" t="s">
        <v>837</v>
      </c>
      <c r="K4731" t="s">
        <v>124</v>
      </c>
      <c r="L4731">
        <v>75217</v>
      </c>
      <c r="M4731" t="s">
        <v>125</v>
      </c>
      <c r="N4731" t="s">
        <v>7756</v>
      </c>
      <c r="O4731" t="s">
        <v>90</v>
      </c>
      <c r="P4731" t="s">
        <v>181</v>
      </c>
      <c r="Q4731" t="s">
        <v>7757</v>
      </c>
      <c r="R4731" s="1">
        <v>15.576000000000001</v>
      </c>
      <c r="S4731">
        <v>3</v>
      </c>
      <c r="T4731">
        <f t="shared" si="73"/>
        <v>5</v>
      </c>
      <c r="U4731" t="s">
        <v>52</v>
      </c>
      <c r="V4731">
        <v>0.2</v>
      </c>
      <c r="W4731">
        <v>3.1152000000000002</v>
      </c>
      <c r="X4731" s="1">
        <v>-3.1152000000000002</v>
      </c>
      <c r="Y4731" s="1">
        <v>18.691200000000002</v>
      </c>
      <c r="Z4731" t="s">
        <v>65</v>
      </c>
      <c r="AA4731" s="2">
        <v>3.3098999999999998</v>
      </c>
      <c r="AB4731" s="3">
        <v>0.21249999999999999</v>
      </c>
      <c r="AC4731" s="1">
        <v>-9.1509</v>
      </c>
      <c r="AD4731">
        <v>5</v>
      </c>
      <c r="AE4731">
        <v>5</v>
      </c>
      <c r="AF4731" t="s">
        <v>48</v>
      </c>
      <c r="AG4731">
        <v>2016</v>
      </c>
      <c r="AH4731">
        <f>COUNTBLANK(datos[[#This Row],[Row ID]:[Year sales]])</f>
        <v>0</v>
      </c>
    </row>
    <row r="4732" spans="1:34" x14ac:dyDescent="0.3">
      <c r="A4732">
        <v>4731</v>
      </c>
      <c r="B4732" t="s">
        <v>7758</v>
      </c>
      <c r="C4732" s="4">
        <v>42092</v>
      </c>
      <c r="D4732" s="4">
        <v>42094</v>
      </c>
      <c r="E4732" t="s">
        <v>34</v>
      </c>
      <c r="F4732" t="s">
        <v>5109</v>
      </c>
      <c r="G4732" t="s">
        <v>5110</v>
      </c>
      <c r="H4732" t="s">
        <v>37</v>
      </c>
      <c r="I4732" t="s">
        <v>38</v>
      </c>
      <c r="J4732" t="s">
        <v>969</v>
      </c>
      <c r="K4732" t="s">
        <v>59</v>
      </c>
      <c r="L4732">
        <v>92105</v>
      </c>
      <c r="M4732" t="s">
        <v>60</v>
      </c>
      <c r="N4732" t="s">
        <v>590</v>
      </c>
      <c r="O4732" t="s">
        <v>62</v>
      </c>
      <c r="P4732" t="s">
        <v>110</v>
      </c>
      <c r="Q4732" t="s">
        <v>591</v>
      </c>
      <c r="R4732" s="1">
        <v>212.64</v>
      </c>
      <c r="S4732">
        <v>6</v>
      </c>
      <c r="T4732">
        <f t="shared" si="73"/>
        <v>18</v>
      </c>
      <c r="U4732" t="s">
        <v>75</v>
      </c>
      <c r="V4732">
        <v>0</v>
      </c>
      <c r="W4732">
        <v>0</v>
      </c>
      <c r="X4732" s="1">
        <v>0</v>
      </c>
      <c r="Y4732" s="1">
        <v>212.64</v>
      </c>
      <c r="Z4732" t="s">
        <v>47</v>
      </c>
      <c r="AA4732" s="2">
        <v>99.940799999999996</v>
      </c>
      <c r="AB4732" s="3">
        <v>0.47000000000000003</v>
      </c>
      <c r="AC4732" s="1">
        <v>-112.6992</v>
      </c>
      <c r="AD4732">
        <v>2</v>
      </c>
      <c r="AE4732">
        <v>2</v>
      </c>
      <c r="AF4732" t="s">
        <v>48</v>
      </c>
      <c r="AG4732">
        <v>2015</v>
      </c>
      <c r="AH4732">
        <f>COUNTBLANK(datos[[#This Row],[Row ID]:[Year sales]])</f>
        <v>0</v>
      </c>
    </row>
    <row r="4733" spans="1:34" x14ac:dyDescent="0.3">
      <c r="A4733">
        <v>4732</v>
      </c>
      <c r="B4733" t="s">
        <v>7758</v>
      </c>
      <c r="C4733" s="4">
        <v>42092</v>
      </c>
      <c r="D4733" s="4">
        <v>42094</v>
      </c>
      <c r="E4733" t="s">
        <v>34</v>
      </c>
      <c r="F4733" t="s">
        <v>5109</v>
      </c>
      <c r="G4733" t="s">
        <v>5110</v>
      </c>
      <c r="H4733" t="s">
        <v>37</v>
      </c>
      <c r="I4733" t="s">
        <v>38</v>
      </c>
      <c r="J4733" t="s">
        <v>969</v>
      </c>
      <c r="K4733" t="s">
        <v>59</v>
      </c>
      <c r="L4733">
        <v>92105</v>
      </c>
      <c r="M4733" t="s">
        <v>60</v>
      </c>
      <c r="N4733" t="s">
        <v>4532</v>
      </c>
      <c r="O4733" t="s">
        <v>62</v>
      </c>
      <c r="P4733" t="s">
        <v>110</v>
      </c>
      <c r="Q4733" t="s">
        <v>4533</v>
      </c>
      <c r="R4733" s="1">
        <v>9.8699999999999992</v>
      </c>
      <c r="S4733">
        <v>3</v>
      </c>
      <c r="T4733">
        <f t="shared" si="73"/>
        <v>25</v>
      </c>
      <c r="U4733" t="s">
        <v>52</v>
      </c>
      <c r="V4733">
        <v>0</v>
      </c>
      <c r="W4733">
        <v>0</v>
      </c>
      <c r="X4733" s="1">
        <v>0</v>
      </c>
      <c r="Y4733" s="1">
        <v>9.8699999999999992</v>
      </c>
      <c r="Z4733" t="s">
        <v>65</v>
      </c>
      <c r="AA4733" s="2">
        <v>4.5401999999999996</v>
      </c>
      <c r="AB4733" s="3">
        <v>0.46</v>
      </c>
      <c r="AC4733" s="1">
        <v>-5.3297999999999996</v>
      </c>
      <c r="AD4733">
        <v>2</v>
      </c>
      <c r="AE4733">
        <v>2</v>
      </c>
      <c r="AF4733" t="s">
        <v>48</v>
      </c>
      <c r="AG4733">
        <v>2015</v>
      </c>
      <c r="AH4733">
        <f>COUNTBLANK(datos[[#This Row],[Row ID]:[Year sales]])</f>
        <v>0</v>
      </c>
    </row>
    <row r="4734" spans="1:34" x14ac:dyDescent="0.3">
      <c r="A4734">
        <v>4733</v>
      </c>
      <c r="B4734" t="s">
        <v>7758</v>
      </c>
      <c r="C4734" s="4">
        <v>42092</v>
      </c>
      <c r="D4734" s="4">
        <v>42094</v>
      </c>
      <c r="E4734" t="s">
        <v>34</v>
      </c>
      <c r="F4734" t="s">
        <v>5109</v>
      </c>
      <c r="G4734" t="s">
        <v>5110</v>
      </c>
      <c r="H4734" t="s">
        <v>37</v>
      </c>
      <c r="I4734" t="s">
        <v>38</v>
      </c>
      <c r="J4734" t="s">
        <v>969</v>
      </c>
      <c r="K4734" t="s">
        <v>59</v>
      </c>
      <c r="L4734">
        <v>92105</v>
      </c>
      <c r="M4734" t="s">
        <v>60</v>
      </c>
      <c r="N4734" t="s">
        <v>3665</v>
      </c>
      <c r="O4734" t="s">
        <v>90</v>
      </c>
      <c r="P4734" t="s">
        <v>181</v>
      </c>
      <c r="Q4734" t="s">
        <v>3666</v>
      </c>
      <c r="R4734" s="1">
        <v>53.25</v>
      </c>
      <c r="S4734">
        <v>3</v>
      </c>
      <c r="T4734">
        <f t="shared" si="73"/>
        <v>32</v>
      </c>
      <c r="U4734" t="s">
        <v>52</v>
      </c>
      <c r="V4734">
        <v>0</v>
      </c>
      <c r="W4734">
        <v>0</v>
      </c>
      <c r="X4734" s="1">
        <v>0</v>
      </c>
      <c r="Y4734" s="1">
        <v>53.25</v>
      </c>
      <c r="Z4734" t="s">
        <v>99</v>
      </c>
      <c r="AA4734" s="2">
        <v>20.767499999999998</v>
      </c>
      <c r="AB4734" s="3">
        <v>0.38999999999999996</v>
      </c>
      <c r="AC4734" s="1">
        <v>-32.482500000000002</v>
      </c>
      <c r="AD4734">
        <v>2</v>
      </c>
      <c r="AE4734">
        <v>2</v>
      </c>
      <c r="AF4734" t="s">
        <v>48</v>
      </c>
      <c r="AG4734">
        <v>2015</v>
      </c>
      <c r="AH4734">
        <f>COUNTBLANK(datos[[#This Row],[Row ID]:[Year sales]])</f>
        <v>0</v>
      </c>
    </row>
    <row r="4735" spans="1:34" x14ac:dyDescent="0.3">
      <c r="A4735">
        <v>4734</v>
      </c>
      <c r="B4735" t="s">
        <v>7758</v>
      </c>
      <c r="C4735" s="4">
        <v>42092</v>
      </c>
      <c r="D4735" s="4">
        <v>42094</v>
      </c>
      <c r="E4735" t="s">
        <v>34</v>
      </c>
      <c r="F4735" t="s">
        <v>5109</v>
      </c>
      <c r="G4735" t="s">
        <v>5110</v>
      </c>
      <c r="H4735" t="s">
        <v>37</v>
      </c>
      <c r="I4735" t="s">
        <v>38</v>
      </c>
      <c r="J4735" t="s">
        <v>969</v>
      </c>
      <c r="K4735" t="s">
        <v>59</v>
      </c>
      <c r="L4735">
        <v>92105</v>
      </c>
      <c r="M4735" t="s">
        <v>60</v>
      </c>
      <c r="N4735" t="s">
        <v>6373</v>
      </c>
      <c r="O4735" t="s">
        <v>43</v>
      </c>
      <c r="P4735" t="s">
        <v>83</v>
      </c>
      <c r="Q4735" t="s">
        <v>6374</v>
      </c>
      <c r="R4735" s="1">
        <v>19.920000000000002</v>
      </c>
      <c r="S4735">
        <v>3</v>
      </c>
      <c r="T4735">
        <f t="shared" si="73"/>
        <v>16</v>
      </c>
      <c r="U4735" t="s">
        <v>52</v>
      </c>
      <c r="V4735">
        <v>0</v>
      </c>
      <c r="W4735">
        <v>0</v>
      </c>
      <c r="X4735" s="1">
        <v>0</v>
      </c>
      <c r="Y4735" s="1">
        <v>19.920000000000002</v>
      </c>
      <c r="Z4735" t="s">
        <v>65</v>
      </c>
      <c r="AA4735" s="2">
        <v>9.5616000000000003</v>
      </c>
      <c r="AB4735" s="3">
        <v>0.48</v>
      </c>
      <c r="AC4735" s="1">
        <v>-10.3584</v>
      </c>
      <c r="AD4735">
        <v>2</v>
      </c>
      <c r="AE4735">
        <v>2</v>
      </c>
      <c r="AF4735" t="s">
        <v>48</v>
      </c>
      <c r="AG4735">
        <v>2015</v>
      </c>
      <c r="AH4735">
        <f>COUNTBLANK(datos[[#This Row],[Row ID]:[Year sales]])</f>
        <v>0</v>
      </c>
    </row>
    <row r="4736" spans="1:34" x14ac:dyDescent="0.3">
      <c r="A4736">
        <v>4735</v>
      </c>
      <c r="B4736" t="s">
        <v>7759</v>
      </c>
      <c r="C4736" s="4">
        <v>42467</v>
      </c>
      <c r="D4736" s="4">
        <v>42472</v>
      </c>
      <c r="E4736" t="s">
        <v>67</v>
      </c>
      <c r="F4736" t="s">
        <v>996</v>
      </c>
      <c r="G4736" t="s">
        <v>997</v>
      </c>
      <c r="H4736" t="s">
        <v>57</v>
      </c>
      <c r="I4736" t="s">
        <v>38</v>
      </c>
      <c r="J4736" t="s">
        <v>286</v>
      </c>
      <c r="K4736" t="s">
        <v>287</v>
      </c>
      <c r="L4736">
        <v>10035</v>
      </c>
      <c r="M4736" t="s">
        <v>168</v>
      </c>
      <c r="N4736" t="s">
        <v>49</v>
      </c>
      <c r="O4736" t="s">
        <v>43</v>
      </c>
      <c r="P4736" t="s">
        <v>50</v>
      </c>
      <c r="Q4736" t="s">
        <v>51</v>
      </c>
      <c r="R4736" s="1">
        <v>658.74599999999998</v>
      </c>
      <c r="S4736">
        <v>3</v>
      </c>
      <c r="T4736">
        <f t="shared" si="73"/>
        <v>51</v>
      </c>
      <c r="U4736" t="s">
        <v>52</v>
      </c>
      <c r="V4736">
        <v>0.1</v>
      </c>
      <c r="W4736">
        <v>65.874600000000001</v>
      </c>
      <c r="X4736" s="1">
        <v>-65.874600000000001</v>
      </c>
      <c r="Y4736" s="1">
        <v>724.62059999999997</v>
      </c>
      <c r="Z4736" t="s">
        <v>53</v>
      </c>
      <c r="AA4736" s="2">
        <v>146.38800000000001</v>
      </c>
      <c r="AB4736" s="3">
        <v>0.22222222222222224</v>
      </c>
      <c r="AC4736" s="1">
        <v>-446.48340000000002</v>
      </c>
      <c r="AD4736">
        <v>5</v>
      </c>
      <c r="AE4736">
        <v>5</v>
      </c>
      <c r="AF4736" t="s">
        <v>48</v>
      </c>
      <c r="AG4736">
        <v>2016</v>
      </c>
      <c r="AH4736">
        <f>COUNTBLANK(datos[[#This Row],[Row ID]:[Year sales]])</f>
        <v>0</v>
      </c>
    </row>
    <row r="4737" spans="1:34" x14ac:dyDescent="0.3">
      <c r="A4737">
        <v>4736</v>
      </c>
      <c r="B4737" t="s">
        <v>7760</v>
      </c>
      <c r="C4737" s="4">
        <v>42168</v>
      </c>
      <c r="D4737" s="4">
        <v>42174</v>
      </c>
      <c r="E4737" t="s">
        <v>67</v>
      </c>
      <c r="F4737" t="s">
        <v>3244</v>
      </c>
      <c r="G4737" t="s">
        <v>3245</v>
      </c>
      <c r="H4737" t="s">
        <v>122</v>
      </c>
      <c r="I4737" t="s">
        <v>38</v>
      </c>
      <c r="J4737" t="s">
        <v>7641</v>
      </c>
      <c r="K4737" t="s">
        <v>5262</v>
      </c>
      <c r="L4737">
        <v>4240</v>
      </c>
      <c r="M4737" t="s">
        <v>168</v>
      </c>
      <c r="N4737" t="s">
        <v>3615</v>
      </c>
      <c r="O4737" t="s">
        <v>62</v>
      </c>
      <c r="P4737" t="s">
        <v>94</v>
      </c>
      <c r="Q4737" t="s">
        <v>3616</v>
      </c>
      <c r="R4737" s="1">
        <v>8.26</v>
      </c>
      <c r="S4737">
        <v>2</v>
      </c>
      <c r="T4737">
        <f t="shared" si="73"/>
        <v>44</v>
      </c>
      <c r="U4737" t="s">
        <v>46</v>
      </c>
      <c r="V4737">
        <v>0</v>
      </c>
      <c r="W4737">
        <v>0</v>
      </c>
      <c r="X4737" s="1">
        <v>0</v>
      </c>
      <c r="Y4737" s="1">
        <v>8.26</v>
      </c>
      <c r="Z4737" t="s">
        <v>65</v>
      </c>
      <c r="AA4737" s="2">
        <v>3.8822000000000001</v>
      </c>
      <c r="AB4737" s="3">
        <v>0.47000000000000003</v>
      </c>
      <c r="AC4737" s="1">
        <v>-4.3777999999999997</v>
      </c>
      <c r="AD4737">
        <v>6</v>
      </c>
      <c r="AE4737">
        <v>6</v>
      </c>
      <c r="AF4737" t="s">
        <v>48</v>
      </c>
      <c r="AG4737">
        <v>2015</v>
      </c>
      <c r="AH4737">
        <f>COUNTBLANK(datos[[#This Row],[Row ID]:[Year sales]])</f>
        <v>0</v>
      </c>
    </row>
    <row r="4738" spans="1:34" x14ac:dyDescent="0.3">
      <c r="A4738">
        <v>4737</v>
      </c>
      <c r="B4738" t="s">
        <v>7760</v>
      </c>
      <c r="C4738" s="4">
        <v>42168</v>
      </c>
      <c r="D4738" s="4">
        <v>42174</v>
      </c>
      <c r="E4738" t="s">
        <v>67</v>
      </c>
      <c r="F4738" t="s">
        <v>3244</v>
      </c>
      <c r="G4738" t="s">
        <v>3245</v>
      </c>
      <c r="H4738" t="s">
        <v>122</v>
      </c>
      <c r="I4738" t="s">
        <v>38</v>
      </c>
      <c r="J4738" t="s">
        <v>7641</v>
      </c>
      <c r="K4738" t="s">
        <v>5262</v>
      </c>
      <c r="L4738">
        <v>4240</v>
      </c>
      <c r="M4738" t="s">
        <v>168</v>
      </c>
      <c r="N4738" t="s">
        <v>2071</v>
      </c>
      <c r="O4738" t="s">
        <v>62</v>
      </c>
      <c r="P4738" t="s">
        <v>94</v>
      </c>
      <c r="Q4738" t="s">
        <v>2072</v>
      </c>
      <c r="R4738" s="1">
        <v>29.84</v>
      </c>
      <c r="S4738">
        <v>2</v>
      </c>
      <c r="T4738">
        <f t="shared" ref="T4738:T4801" si="74">SUMIF(Q:Q, Q4738, S:S)</f>
        <v>35</v>
      </c>
      <c r="U4738" t="s">
        <v>46</v>
      </c>
      <c r="V4738">
        <v>0</v>
      </c>
      <c r="W4738">
        <v>0</v>
      </c>
      <c r="X4738" s="1">
        <v>0</v>
      </c>
      <c r="Y4738" s="1">
        <v>29.84</v>
      </c>
      <c r="Z4738" t="s">
        <v>65</v>
      </c>
      <c r="AA4738" s="2">
        <v>13.428000000000001</v>
      </c>
      <c r="AB4738" s="3">
        <v>0.45</v>
      </c>
      <c r="AC4738" s="1">
        <v>-16.411999999999999</v>
      </c>
      <c r="AD4738">
        <v>6</v>
      </c>
      <c r="AE4738">
        <v>6</v>
      </c>
      <c r="AF4738" t="s">
        <v>48</v>
      </c>
      <c r="AG4738">
        <v>2015</v>
      </c>
      <c r="AH4738">
        <f>COUNTBLANK(datos[[#This Row],[Row ID]:[Year sales]])</f>
        <v>0</v>
      </c>
    </row>
    <row r="4739" spans="1:34" x14ac:dyDescent="0.3">
      <c r="A4739">
        <v>4738</v>
      </c>
      <c r="B4739" t="s">
        <v>7760</v>
      </c>
      <c r="C4739" s="4">
        <v>42168</v>
      </c>
      <c r="D4739" s="4">
        <v>42174</v>
      </c>
      <c r="E4739" t="s">
        <v>67</v>
      </c>
      <c r="F4739" t="s">
        <v>3244</v>
      </c>
      <c r="G4739" t="s">
        <v>3245</v>
      </c>
      <c r="H4739" t="s">
        <v>122</v>
      </c>
      <c r="I4739" t="s">
        <v>38</v>
      </c>
      <c r="J4739" t="s">
        <v>7641</v>
      </c>
      <c r="K4739" t="s">
        <v>5262</v>
      </c>
      <c r="L4739">
        <v>4240</v>
      </c>
      <c r="M4739" t="s">
        <v>168</v>
      </c>
      <c r="N4739" t="s">
        <v>683</v>
      </c>
      <c r="O4739" t="s">
        <v>90</v>
      </c>
      <c r="P4739" t="s">
        <v>181</v>
      </c>
      <c r="Q4739" t="s">
        <v>684</v>
      </c>
      <c r="R4739" s="1">
        <v>67.98</v>
      </c>
      <c r="S4739">
        <v>2</v>
      </c>
      <c r="T4739">
        <f t="shared" si="74"/>
        <v>13</v>
      </c>
      <c r="U4739" t="s">
        <v>46</v>
      </c>
      <c r="V4739">
        <v>0</v>
      </c>
      <c r="W4739">
        <v>0</v>
      </c>
      <c r="X4739" s="1">
        <v>0</v>
      </c>
      <c r="Y4739" s="1">
        <v>67.98</v>
      </c>
      <c r="Z4739" t="s">
        <v>99</v>
      </c>
      <c r="AA4739" s="2">
        <v>14.9556</v>
      </c>
      <c r="AB4739" s="3">
        <v>0.22</v>
      </c>
      <c r="AC4739" s="1">
        <v>-53.0244</v>
      </c>
      <c r="AD4739">
        <v>6</v>
      </c>
      <c r="AE4739">
        <v>6</v>
      </c>
      <c r="AF4739" t="s">
        <v>48</v>
      </c>
      <c r="AG4739">
        <v>2015</v>
      </c>
      <c r="AH4739">
        <f>COUNTBLANK(datos[[#This Row],[Row ID]:[Year sales]])</f>
        <v>0</v>
      </c>
    </row>
    <row r="4740" spans="1:34" x14ac:dyDescent="0.3">
      <c r="A4740">
        <v>4739</v>
      </c>
      <c r="B4740" t="s">
        <v>7761</v>
      </c>
      <c r="C4740" s="4">
        <v>42053</v>
      </c>
      <c r="D4740" s="4">
        <v>42059</v>
      </c>
      <c r="E4740" t="s">
        <v>67</v>
      </c>
      <c r="F4740" t="s">
        <v>1323</v>
      </c>
      <c r="G4740" t="s">
        <v>1324</v>
      </c>
      <c r="H4740" t="s">
        <v>37</v>
      </c>
      <c r="I4740" t="s">
        <v>38</v>
      </c>
      <c r="J4740" t="s">
        <v>1195</v>
      </c>
      <c r="K4740" t="s">
        <v>59</v>
      </c>
      <c r="L4740">
        <v>90805</v>
      </c>
      <c r="M4740" t="s">
        <v>60</v>
      </c>
      <c r="N4740" t="s">
        <v>2279</v>
      </c>
      <c r="O4740" t="s">
        <v>62</v>
      </c>
      <c r="P4740" t="s">
        <v>63</v>
      </c>
      <c r="Q4740" t="s">
        <v>2280</v>
      </c>
      <c r="R4740" s="1">
        <v>61.06</v>
      </c>
      <c r="S4740">
        <v>2</v>
      </c>
      <c r="T4740">
        <f t="shared" si="74"/>
        <v>43</v>
      </c>
      <c r="U4740" t="s">
        <v>46</v>
      </c>
      <c r="V4740">
        <v>0</v>
      </c>
      <c r="W4740">
        <v>0</v>
      </c>
      <c r="X4740" s="1">
        <v>0</v>
      </c>
      <c r="Y4740" s="1">
        <v>61.06</v>
      </c>
      <c r="Z4740" t="s">
        <v>99</v>
      </c>
      <c r="AA4740" s="2">
        <v>28.087599999999998</v>
      </c>
      <c r="AB4740" s="3">
        <v>0.45999999999999996</v>
      </c>
      <c r="AC4740" s="1">
        <v>-32.9724</v>
      </c>
      <c r="AD4740">
        <v>6</v>
      </c>
      <c r="AE4740">
        <v>6</v>
      </c>
      <c r="AF4740" t="s">
        <v>48</v>
      </c>
      <c r="AG4740">
        <v>2015</v>
      </c>
      <c r="AH4740">
        <f>COUNTBLANK(datos[[#This Row],[Row ID]:[Year sales]])</f>
        <v>0</v>
      </c>
    </row>
    <row r="4741" spans="1:34" x14ac:dyDescent="0.3">
      <c r="A4741">
        <v>4740</v>
      </c>
      <c r="B4741" t="s">
        <v>7761</v>
      </c>
      <c r="C4741" s="4">
        <v>42053</v>
      </c>
      <c r="D4741" s="4">
        <v>42059</v>
      </c>
      <c r="E4741" t="s">
        <v>67</v>
      </c>
      <c r="F4741" t="s">
        <v>1323</v>
      </c>
      <c r="G4741" t="s">
        <v>1324</v>
      </c>
      <c r="H4741" t="s">
        <v>37</v>
      </c>
      <c r="I4741" t="s">
        <v>38</v>
      </c>
      <c r="J4741" t="s">
        <v>1195</v>
      </c>
      <c r="K4741" t="s">
        <v>59</v>
      </c>
      <c r="L4741">
        <v>90805</v>
      </c>
      <c r="M4741" t="s">
        <v>60</v>
      </c>
      <c r="N4741" t="s">
        <v>3834</v>
      </c>
      <c r="O4741" t="s">
        <v>43</v>
      </c>
      <c r="P4741" t="s">
        <v>73</v>
      </c>
      <c r="Q4741" t="s">
        <v>3835</v>
      </c>
      <c r="R4741" s="1">
        <v>35.543999999999997</v>
      </c>
      <c r="S4741">
        <v>1</v>
      </c>
      <c r="T4741">
        <f t="shared" si="74"/>
        <v>22</v>
      </c>
      <c r="U4741" t="s">
        <v>46</v>
      </c>
      <c r="V4741">
        <v>0.2</v>
      </c>
      <c r="W4741">
        <v>7.1087999999999996</v>
      </c>
      <c r="X4741" s="1">
        <v>-7.1087999999999996</v>
      </c>
      <c r="Y4741" s="1">
        <v>42.652799999999999</v>
      </c>
      <c r="Z4741" t="s">
        <v>65</v>
      </c>
      <c r="AA4741" s="2">
        <v>-0.88859999999999995</v>
      </c>
      <c r="AB4741" s="3">
        <v>-2.5000000000000001E-2</v>
      </c>
      <c r="AC4741" s="1">
        <v>-29.323799999999999</v>
      </c>
      <c r="AD4741">
        <v>6</v>
      </c>
      <c r="AE4741">
        <v>6</v>
      </c>
      <c r="AF4741" t="s">
        <v>48</v>
      </c>
      <c r="AG4741">
        <v>2015</v>
      </c>
      <c r="AH4741">
        <f>COUNTBLANK(datos[[#This Row],[Row ID]:[Year sales]])</f>
        <v>0</v>
      </c>
    </row>
    <row r="4742" spans="1:34" x14ac:dyDescent="0.3">
      <c r="A4742">
        <v>4741</v>
      </c>
      <c r="B4742" t="s">
        <v>7762</v>
      </c>
      <c r="C4742" s="4">
        <v>43051</v>
      </c>
      <c r="D4742" s="4">
        <v>43055</v>
      </c>
      <c r="E4742" t="s">
        <v>67</v>
      </c>
      <c r="F4742" t="s">
        <v>3286</v>
      </c>
      <c r="G4742" t="s">
        <v>3287</v>
      </c>
      <c r="H4742" t="s">
        <v>37</v>
      </c>
      <c r="I4742" t="s">
        <v>38</v>
      </c>
      <c r="J4742" t="s">
        <v>115</v>
      </c>
      <c r="K4742" t="s">
        <v>116</v>
      </c>
      <c r="L4742">
        <v>98115</v>
      </c>
      <c r="M4742" t="s">
        <v>60</v>
      </c>
      <c r="N4742" t="s">
        <v>2707</v>
      </c>
      <c r="O4742" t="s">
        <v>62</v>
      </c>
      <c r="P4742" t="s">
        <v>63</v>
      </c>
      <c r="Q4742" t="s">
        <v>2708</v>
      </c>
      <c r="R4742" s="1">
        <v>9.9600000000000009</v>
      </c>
      <c r="S4742">
        <v>2</v>
      </c>
      <c r="T4742">
        <f t="shared" si="74"/>
        <v>19</v>
      </c>
      <c r="U4742" t="s">
        <v>46</v>
      </c>
      <c r="V4742">
        <v>0</v>
      </c>
      <c r="W4742">
        <v>0</v>
      </c>
      <c r="X4742" s="1">
        <v>0</v>
      </c>
      <c r="Y4742" s="1">
        <v>9.9600000000000009</v>
      </c>
      <c r="Z4742" t="s">
        <v>65</v>
      </c>
      <c r="AA4742" s="2">
        <v>4.5815999999999999</v>
      </c>
      <c r="AB4742" s="3">
        <v>0.45999999999999996</v>
      </c>
      <c r="AC4742" s="1">
        <v>-5.3784000000000001</v>
      </c>
      <c r="AD4742">
        <v>4</v>
      </c>
      <c r="AE4742">
        <v>4</v>
      </c>
      <c r="AF4742" t="s">
        <v>48</v>
      </c>
      <c r="AG4742">
        <v>2017</v>
      </c>
      <c r="AH4742">
        <f>COUNTBLANK(datos[[#This Row],[Row ID]:[Year sales]])</f>
        <v>0</v>
      </c>
    </row>
    <row r="4743" spans="1:34" x14ac:dyDescent="0.3">
      <c r="A4743">
        <v>4742</v>
      </c>
      <c r="B4743" t="s">
        <v>7762</v>
      </c>
      <c r="C4743" s="4">
        <v>43051</v>
      </c>
      <c r="D4743" s="4">
        <v>43055</v>
      </c>
      <c r="E4743" t="s">
        <v>67</v>
      </c>
      <c r="F4743" t="s">
        <v>3286</v>
      </c>
      <c r="G4743" t="s">
        <v>3287</v>
      </c>
      <c r="H4743" t="s">
        <v>37</v>
      </c>
      <c r="I4743" t="s">
        <v>38</v>
      </c>
      <c r="J4743" t="s">
        <v>115</v>
      </c>
      <c r="K4743" t="s">
        <v>116</v>
      </c>
      <c r="L4743">
        <v>98115</v>
      </c>
      <c r="M4743" t="s">
        <v>60</v>
      </c>
      <c r="N4743" t="s">
        <v>5429</v>
      </c>
      <c r="O4743" t="s">
        <v>62</v>
      </c>
      <c r="P4743" t="s">
        <v>86</v>
      </c>
      <c r="Q4743" t="s">
        <v>5430</v>
      </c>
      <c r="R4743" s="1">
        <v>9.2100000000000009</v>
      </c>
      <c r="S4743">
        <v>3</v>
      </c>
      <c r="T4743">
        <f t="shared" si="74"/>
        <v>8</v>
      </c>
      <c r="U4743" t="s">
        <v>52</v>
      </c>
      <c r="V4743">
        <v>0</v>
      </c>
      <c r="W4743">
        <v>0</v>
      </c>
      <c r="X4743" s="1">
        <v>0</v>
      </c>
      <c r="Y4743" s="1">
        <v>9.2100000000000009</v>
      </c>
      <c r="Z4743" t="s">
        <v>65</v>
      </c>
      <c r="AA4743" s="2">
        <v>2.3025000000000002</v>
      </c>
      <c r="AB4743" s="3">
        <v>0.25</v>
      </c>
      <c r="AC4743" s="1">
        <v>-6.9074999999999998</v>
      </c>
      <c r="AD4743">
        <v>4</v>
      </c>
      <c r="AE4743">
        <v>4</v>
      </c>
      <c r="AF4743" t="s">
        <v>48</v>
      </c>
      <c r="AG4743">
        <v>2017</v>
      </c>
      <c r="AH4743">
        <f>COUNTBLANK(datos[[#This Row],[Row ID]:[Year sales]])</f>
        <v>0</v>
      </c>
    </row>
    <row r="4744" spans="1:34" x14ac:dyDescent="0.3">
      <c r="A4744">
        <v>4743</v>
      </c>
      <c r="B4744" t="s">
        <v>7762</v>
      </c>
      <c r="C4744" s="4">
        <v>43051</v>
      </c>
      <c r="D4744" s="4">
        <v>43055</v>
      </c>
      <c r="E4744" t="s">
        <v>67</v>
      </c>
      <c r="F4744" t="s">
        <v>3286</v>
      </c>
      <c r="G4744" t="s">
        <v>3287</v>
      </c>
      <c r="H4744" t="s">
        <v>37</v>
      </c>
      <c r="I4744" t="s">
        <v>38</v>
      </c>
      <c r="J4744" t="s">
        <v>115</v>
      </c>
      <c r="K4744" t="s">
        <v>116</v>
      </c>
      <c r="L4744">
        <v>98115</v>
      </c>
      <c r="M4744" t="s">
        <v>60</v>
      </c>
      <c r="N4744" t="s">
        <v>2599</v>
      </c>
      <c r="O4744" t="s">
        <v>62</v>
      </c>
      <c r="P4744" t="s">
        <v>599</v>
      </c>
      <c r="Q4744" t="s">
        <v>2600</v>
      </c>
      <c r="R4744" s="1">
        <v>27.93</v>
      </c>
      <c r="S4744">
        <v>3</v>
      </c>
      <c r="T4744">
        <f t="shared" si="74"/>
        <v>32</v>
      </c>
      <c r="U4744" t="s">
        <v>52</v>
      </c>
      <c r="V4744">
        <v>0</v>
      </c>
      <c r="W4744">
        <v>0</v>
      </c>
      <c r="X4744" s="1">
        <v>0</v>
      </c>
      <c r="Y4744" s="1">
        <v>27.93</v>
      </c>
      <c r="Z4744" t="s">
        <v>65</v>
      </c>
      <c r="AA4744" s="2">
        <v>8.0997000000000003</v>
      </c>
      <c r="AB4744" s="3">
        <v>0.29000000000000004</v>
      </c>
      <c r="AC4744" s="1">
        <v>-19.830300000000001</v>
      </c>
      <c r="AD4744">
        <v>4</v>
      </c>
      <c r="AE4744">
        <v>4</v>
      </c>
      <c r="AF4744" t="s">
        <v>48</v>
      </c>
      <c r="AG4744">
        <v>2017</v>
      </c>
      <c r="AH4744">
        <f>COUNTBLANK(datos[[#This Row],[Row ID]:[Year sales]])</f>
        <v>0</v>
      </c>
    </row>
    <row r="4745" spans="1:34" x14ac:dyDescent="0.3">
      <c r="A4745">
        <v>4744</v>
      </c>
      <c r="B4745" t="s">
        <v>7763</v>
      </c>
      <c r="C4745" s="4">
        <v>42799</v>
      </c>
      <c r="D4745" s="4">
        <v>42799</v>
      </c>
      <c r="E4745" t="s">
        <v>1312</v>
      </c>
      <c r="F4745" t="s">
        <v>1309</v>
      </c>
      <c r="G4745" t="s">
        <v>1310</v>
      </c>
      <c r="H4745" t="s">
        <v>37</v>
      </c>
      <c r="I4745" t="s">
        <v>38</v>
      </c>
      <c r="J4745" t="s">
        <v>409</v>
      </c>
      <c r="K4745" t="s">
        <v>249</v>
      </c>
      <c r="L4745">
        <v>55901</v>
      </c>
      <c r="M4745" t="s">
        <v>125</v>
      </c>
      <c r="N4745" t="s">
        <v>5995</v>
      </c>
      <c r="O4745" t="s">
        <v>62</v>
      </c>
      <c r="P4745" t="s">
        <v>289</v>
      </c>
      <c r="Q4745" t="s">
        <v>5996</v>
      </c>
      <c r="R4745" s="1">
        <v>7.9</v>
      </c>
      <c r="S4745">
        <v>2</v>
      </c>
      <c r="T4745">
        <f t="shared" si="74"/>
        <v>25</v>
      </c>
      <c r="U4745" t="s">
        <v>46</v>
      </c>
      <c r="V4745">
        <v>0</v>
      </c>
      <c r="W4745">
        <v>0</v>
      </c>
      <c r="X4745" s="1">
        <v>0</v>
      </c>
      <c r="Y4745" s="1">
        <v>7.9</v>
      </c>
      <c r="Z4745" t="s">
        <v>65</v>
      </c>
      <c r="AA4745" s="2">
        <v>2.528</v>
      </c>
      <c r="AB4745" s="3">
        <v>0.32</v>
      </c>
      <c r="AC4745" s="1">
        <v>-5.3719999999999999</v>
      </c>
      <c r="AD4745">
        <v>0</v>
      </c>
      <c r="AE4745">
        <v>0</v>
      </c>
      <c r="AF4745" t="s">
        <v>48</v>
      </c>
      <c r="AG4745">
        <v>2017</v>
      </c>
      <c r="AH4745">
        <f>COUNTBLANK(datos[[#This Row],[Row ID]:[Year sales]])</f>
        <v>0</v>
      </c>
    </row>
    <row r="4746" spans="1:34" x14ac:dyDescent="0.3">
      <c r="A4746">
        <v>4745</v>
      </c>
      <c r="B4746" t="s">
        <v>7763</v>
      </c>
      <c r="C4746" s="4">
        <v>42799</v>
      </c>
      <c r="D4746" s="4">
        <v>42799</v>
      </c>
      <c r="E4746" t="s">
        <v>1312</v>
      </c>
      <c r="F4746" t="s">
        <v>1309</v>
      </c>
      <c r="G4746" t="s">
        <v>1310</v>
      </c>
      <c r="H4746" t="s">
        <v>37</v>
      </c>
      <c r="I4746" t="s">
        <v>38</v>
      </c>
      <c r="J4746" t="s">
        <v>409</v>
      </c>
      <c r="K4746" t="s">
        <v>249</v>
      </c>
      <c r="L4746">
        <v>55901</v>
      </c>
      <c r="M4746" t="s">
        <v>125</v>
      </c>
      <c r="N4746" t="s">
        <v>4523</v>
      </c>
      <c r="O4746" t="s">
        <v>62</v>
      </c>
      <c r="P4746" t="s">
        <v>77</v>
      </c>
      <c r="Q4746" t="s">
        <v>4524</v>
      </c>
      <c r="R4746" s="1">
        <v>221.16</v>
      </c>
      <c r="S4746">
        <v>4</v>
      </c>
      <c r="T4746">
        <f t="shared" si="74"/>
        <v>20</v>
      </c>
      <c r="U4746" t="s">
        <v>52</v>
      </c>
      <c r="V4746">
        <v>0</v>
      </c>
      <c r="W4746">
        <v>0</v>
      </c>
      <c r="X4746" s="1">
        <v>0</v>
      </c>
      <c r="Y4746" s="1">
        <v>221.16</v>
      </c>
      <c r="Z4746" t="s">
        <v>47</v>
      </c>
      <c r="AA4746" s="2">
        <v>57.501600000000003</v>
      </c>
      <c r="AB4746" s="3">
        <v>0.26</v>
      </c>
      <c r="AC4746" s="1">
        <v>-163.6584</v>
      </c>
      <c r="AD4746">
        <v>0</v>
      </c>
      <c r="AE4746">
        <v>0</v>
      </c>
      <c r="AF4746" t="s">
        <v>48</v>
      </c>
      <c r="AG4746">
        <v>2017</v>
      </c>
      <c r="AH4746">
        <f>COUNTBLANK(datos[[#This Row],[Row ID]:[Year sales]])</f>
        <v>0</v>
      </c>
    </row>
    <row r="4747" spans="1:34" x14ac:dyDescent="0.3">
      <c r="A4747">
        <v>4746</v>
      </c>
      <c r="B4747" t="s">
        <v>7763</v>
      </c>
      <c r="C4747" s="4">
        <v>42799</v>
      </c>
      <c r="D4747" s="4">
        <v>42799</v>
      </c>
      <c r="E4747" t="s">
        <v>1312</v>
      </c>
      <c r="F4747" t="s">
        <v>1309</v>
      </c>
      <c r="G4747" t="s">
        <v>1310</v>
      </c>
      <c r="H4747" t="s">
        <v>37</v>
      </c>
      <c r="I4747" t="s">
        <v>38</v>
      </c>
      <c r="J4747" t="s">
        <v>409</v>
      </c>
      <c r="K4747" t="s">
        <v>249</v>
      </c>
      <c r="L4747">
        <v>55901</v>
      </c>
      <c r="M4747" t="s">
        <v>125</v>
      </c>
      <c r="N4747" t="s">
        <v>2621</v>
      </c>
      <c r="O4747" t="s">
        <v>62</v>
      </c>
      <c r="P4747" t="s">
        <v>94</v>
      </c>
      <c r="Q4747" t="s">
        <v>2622</v>
      </c>
      <c r="R4747" s="1">
        <v>127.96</v>
      </c>
      <c r="S4747">
        <v>2</v>
      </c>
      <c r="T4747">
        <f t="shared" si="74"/>
        <v>31</v>
      </c>
      <c r="U4747" t="s">
        <v>46</v>
      </c>
      <c r="V4747">
        <v>0</v>
      </c>
      <c r="W4747">
        <v>0</v>
      </c>
      <c r="X4747" s="1">
        <v>0</v>
      </c>
      <c r="Y4747" s="1">
        <v>127.96</v>
      </c>
      <c r="Z4747" t="s">
        <v>99</v>
      </c>
      <c r="AA4747" s="2">
        <v>62.700400000000002</v>
      </c>
      <c r="AB4747" s="3">
        <v>0.49000000000000005</v>
      </c>
      <c r="AC4747" s="1">
        <v>-65.259600000000006</v>
      </c>
      <c r="AD4747">
        <v>0</v>
      </c>
      <c r="AE4747">
        <v>0</v>
      </c>
      <c r="AF4747" t="s">
        <v>48</v>
      </c>
      <c r="AG4747">
        <v>2017</v>
      </c>
      <c r="AH4747">
        <f>COUNTBLANK(datos[[#This Row],[Row ID]:[Year sales]])</f>
        <v>0</v>
      </c>
    </row>
    <row r="4748" spans="1:34" x14ac:dyDescent="0.3">
      <c r="A4748">
        <v>4747</v>
      </c>
      <c r="B4748" t="s">
        <v>7763</v>
      </c>
      <c r="C4748" s="4">
        <v>42799</v>
      </c>
      <c r="D4748" s="4">
        <v>42799</v>
      </c>
      <c r="E4748" t="s">
        <v>1312</v>
      </c>
      <c r="F4748" t="s">
        <v>1309</v>
      </c>
      <c r="G4748" t="s">
        <v>1310</v>
      </c>
      <c r="H4748" t="s">
        <v>37</v>
      </c>
      <c r="I4748" t="s">
        <v>38</v>
      </c>
      <c r="J4748" t="s">
        <v>409</v>
      </c>
      <c r="K4748" t="s">
        <v>249</v>
      </c>
      <c r="L4748">
        <v>55901</v>
      </c>
      <c r="M4748" t="s">
        <v>125</v>
      </c>
      <c r="N4748" t="s">
        <v>3152</v>
      </c>
      <c r="O4748" t="s">
        <v>62</v>
      </c>
      <c r="P4748" t="s">
        <v>94</v>
      </c>
      <c r="Q4748" t="s">
        <v>3153</v>
      </c>
      <c r="R4748" s="1">
        <v>18.690000000000001</v>
      </c>
      <c r="S4748">
        <v>3</v>
      </c>
      <c r="T4748">
        <f t="shared" si="74"/>
        <v>32</v>
      </c>
      <c r="U4748" t="s">
        <v>52</v>
      </c>
      <c r="V4748">
        <v>0</v>
      </c>
      <c r="W4748">
        <v>0</v>
      </c>
      <c r="X4748" s="1">
        <v>0</v>
      </c>
      <c r="Y4748" s="1">
        <v>18.690000000000001</v>
      </c>
      <c r="Z4748" t="s">
        <v>65</v>
      </c>
      <c r="AA4748" s="2">
        <v>9.1580999999999992</v>
      </c>
      <c r="AB4748" s="3">
        <v>0.48999999999999994</v>
      </c>
      <c r="AC4748" s="1">
        <v>-9.5319000000000003</v>
      </c>
      <c r="AD4748">
        <v>0</v>
      </c>
      <c r="AE4748">
        <v>0</v>
      </c>
      <c r="AF4748" t="s">
        <v>48</v>
      </c>
      <c r="AG4748">
        <v>2017</v>
      </c>
      <c r="AH4748">
        <f>COUNTBLANK(datos[[#This Row],[Row ID]:[Year sales]])</f>
        <v>0</v>
      </c>
    </row>
    <row r="4749" spans="1:34" x14ac:dyDescent="0.3">
      <c r="A4749">
        <v>4748</v>
      </c>
      <c r="B4749" t="s">
        <v>7764</v>
      </c>
      <c r="C4749" s="4">
        <v>42432</v>
      </c>
      <c r="D4749" s="4">
        <v>42432</v>
      </c>
      <c r="E4749" t="s">
        <v>1312</v>
      </c>
      <c r="F4749" t="s">
        <v>3163</v>
      </c>
      <c r="G4749" t="s">
        <v>3164</v>
      </c>
      <c r="H4749" t="s">
        <v>57</v>
      </c>
      <c r="I4749" t="s">
        <v>38</v>
      </c>
      <c r="J4749" t="s">
        <v>147</v>
      </c>
      <c r="K4749" t="s">
        <v>59</v>
      </c>
      <c r="L4749">
        <v>94110</v>
      </c>
      <c r="M4749" t="s">
        <v>60</v>
      </c>
      <c r="N4749" t="s">
        <v>6857</v>
      </c>
      <c r="O4749" t="s">
        <v>62</v>
      </c>
      <c r="P4749" t="s">
        <v>599</v>
      </c>
      <c r="Q4749" t="s">
        <v>6858</v>
      </c>
      <c r="R4749" s="1">
        <v>25.35</v>
      </c>
      <c r="S4749">
        <v>3</v>
      </c>
      <c r="T4749">
        <f t="shared" si="74"/>
        <v>24</v>
      </c>
      <c r="U4749" t="s">
        <v>52</v>
      </c>
      <c r="V4749">
        <v>0</v>
      </c>
      <c r="W4749">
        <v>0</v>
      </c>
      <c r="X4749" s="1">
        <v>0</v>
      </c>
      <c r="Y4749" s="1">
        <v>25.35</v>
      </c>
      <c r="Z4749" t="s">
        <v>65</v>
      </c>
      <c r="AA4749" s="2">
        <v>7.6050000000000004</v>
      </c>
      <c r="AB4749" s="3">
        <v>0.3</v>
      </c>
      <c r="AC4749" s="1">
        <v>-17.745000000000001</v>
      </c>
      <c r="AD4749">
        <v>0</v>
      </c>
      <c r="AE4749">
        <v>0</v>
      </c>
      <c r="AF4749" t="s">
        <v>48</v>
      </c>
      <c r="AG4749">
        <v>2016</v>
      </c>
      <c r="AH4749">
        <f>COUNTBLANK(datos[[#This Row],[Row ID]:[Year sales]])</f>
        <v>0</v>
      </c>
    </row>
    <row r="4750" spans="1:34" x14ac:dyDescent="0.3">
      <c r="A4750">
        <v>4749</v>
      </c>
      <c r="B4750" t="s">
        <v>7764</v>
      </c>
      <c r="C4750" s="4">
        <v>42432</v>
      </c>
      <c r="D4750" s="4">
        <v>42432</v>
      </c>
      <c r="E4750" t="s">
        <v>1312</v>
      </c>
      <c r="F4750" t="s">
        <v>3163</v>
      </c>
      <c r="G4750" t="s">
        <v>3164</v>
      </c>
      <c r="H4750" t="s">
        <v>57</v>
      </c>
      <c r="I4750" t="s">
        <v>38</v>
      </c>
      <c r="J4750" t="s">
        <v>147</v>
      </c>
      <c r="K4750" t="s">
        <v>59</v>
      </c>
      <c r="L4750">
        <v>94110</v>
      </c>
      <c r="M4750" t="s">
        <v>60</v>
      </c>
      <c r="N4750" t="s">
        <v>6595</v>
      </c>
      <c r="O4750" t="s">
        <v>43</v>
      </c>
      <c r="P4750" t="s">
        <v>83</v>
      </c>
      <c r="Q4750" t="s">
        <v>6596</v>
      </c>
      <c r="R4750" s="1">
        <v>35.28</v>
      </c>
      <c r="S4750">
        <v>3</v>
      </c>
      <c r="T4750">
        <f t="shared" si="74"/>
        <v>22</v>
      </c>
      <c r="U4750" t="s">
        <v>52</v>
      </c>
      <c r="V4750">
        <v>0</v>
      </c>
      <c r="W4750">
        <v>0</v>
      </c>
      <c r="X4750" s="1">
        <v>0</v>
      </c>
      <c r="Y4750" s="1">
        <v>35.28</v>
      </c>
      <c r="Z4750" t="s">
        <v>65</v>
      </c>
      <c r="AA4750" s="2">
        <v>11.995200000000001</v>
      </c>
      <c r="AB4750" s="3">
        <v>0.34</v>
      </c>
      <c r="AC4750" s="1">
        <v>-23.284800000000001</v>
      </c>
      <c r="AD4750">
        <v>0</v>
      </c>
      <c r="AE4750">
        <v>0</v>
      </c>
      <c r="AF4750" t="s">
        <v>48</v>
      </c>
      <c r="AG4750">
        <v>2016</v>
      </c>
      <c r="AH4750">
        <f>COUNTBLANK(datos[[#This Row],[Row ID]:[Year sales]])</f>
        <v>0</v>
      </c>
    </row>
    <row r="4751" spans="1:34" x14ac:dyDescent="0.3">
      <c r="A4751">
        <v>4750</v>
      </c>
      <c r="B4751" t="s">
        <v>7765</v>
      </c>
      <c r="C4751" s="4">
        <v>42728</v>
      </c>
      <c r="D4751" s="4">
        <v>42729</v>
      </c>
      <c r="E4751" t="s">
        <v>208</v>
      </c>
      <c r="F4751" t="s">
        <v>2464</v>
      </c>
      <c r="G4751" t="s">
        <v>2465</v>
      </c>
      <c r="H4751" t="s">
        <v>57</v>
      </c>
      <c r="I4751" t="s">
        <v>38</v>
      </c>
      <c r="J4751" t="s">
        <v>115</v>
      </c>
      <c r="K4751" t="s">
        <v>116</v>
      </c>
      <c r="L4751">
        <v>98103</v>
      </c>
      <c r="M4751" t="s">
        <v>60</v>
      </c>
      <c r="N4751" t="s">
        <v>1889</v>
      </c>
      <c r="O4751" t="s">
        <v>62</v>
      </c>
      <c r="P4751" t="s">
        <v>110</v>
      </c>
      <c r="Q4751" t="s">
        <v>1890</v>
      </c>
      <c r="R4751" s="1">
        <v>33.4</v>
      </c>
      <c r="S4751">
        <v>5</v>
      </c>
      <c r="T4751">
        <f t="shared" si="74"/>
        <v>46</v>
      </c>
      <c r="U4751" t="s">
        <v>75</v>
      </c>
      <c r="V4751">
        <v>0</v>
      </c>
      <c r="W4751">
        <v>0</v>
      </c>
      <c r="X4751" s="1">
        <v>0</v>
      </c>
      <c r="Y4751" s="1">
        <v>33.4</v>
      </c>
      <c r="Z4751" t="s">
        <v>65</v>
      </c>
      <c r="AA4751" s="2">
        <v>16.032</v>
      </c>
      <c r="AB4751" s="3">
        <v>0.48000000000000004</v>
      </c>
      <c r="AC4751" s="1">
        <v>-17.367999999999999</v>
      </c>
      <c r="AD4751">
        <v>1</v>
      </c>
      <c r="AE4751">
        <v>1</v>
      </c>
      <c r="AF4751" t="s">
        <v>48</v>
      </c>
      <c r="AG4751">
        <v>2016</v>
      </c>
      <c r="AH4751">
        <f>COUNTBLANK(datos[[#This Row],[Row ID]:[Year sales]])</f>
        <v>0</v>
      </c>
    </row>
    <row r="4752" spans="1:34" x14ac:dyDescent="0.3">
      <c r="A4752">
        <v>4751</v>
      </c>
      <c r="B4752" t="s">
        <v>7766</v>
      </c>
      <c r="C4752" s="4">
        <v>42650</v>
      </c>
      <c r="D4752" s="4">
        <v>42652</v>
      </c>
      <c r="E4752" t="s">
        <v>208</v>
      </c>
      <c r="F4752" t="s">
        <v>3283</v>
      </c>
      <c r="G4752" t="s">
        <v>3284</v>
      </c>
      <c r="H4752" t="s">
        <v>57</v>
      </c>
      <c r="I4752" t="s">
        <v>38</v>
      </c>
      <c r="J4752" t="s">
        <v>4704</v>
      </c>
      <c r="K4752" t="s">
        <v>116</v>
      </c>
      <c r="L4752">
        <v>99207</v>
      </c>
      <c r="M4752" t="s">
        <v>60</v>
      </c>
      <c r="N4752" t="s">
        <v>6357</v>
      </c>
      <c r="O4752" t="s">
        <v>90</v>
      </c>
      <c r="P4752" t="s">
        <v>704</v>
      </c>
      <c r="Q4752" t="s">
        <v>6358</v>
      </c>
      <c r="R4752" s="1">
        <v>837.6</v>
      </c>
      <c r="S4752">
        <v>3</v>
      </c>
      <c r="T4752">
        <f t="shared" si="74"/>
        <v>12</v>
      </c>
      <c r="U4752" t="s">
        <v>52</v>
      </c>
      <c r="V4752">
        <v>0.2</v>
      </c>
      <c r="W4752">
        <v>167.52</v>
      </c>
      <c r="X4752" s="1">
        <v>-167.52</v>
      </c>
      <c r="Y4752" s="1">
        <v>1005.12</v>
      </c>
      <c r="Z4752" t="s">
        <v>53</v>
      </c>
      <c r="AA4752" s="2">
        <v>62.82</v>
      </c>
      <c r="AB4752" s="3">
        <v>7.4999999999999997E-2</v>
      </c>
      <c r="AC4752" s="1">
        <v>-607.26</v>
      </c>
      <c r="AD4752">
        <v>2</v>
      </c>
      <c r="AE4752">
        <v>2</v>
      </c>
      <c r="AF4752" t="s">
        <v>48</v>
      </c>
      <c r="AG4752">
        <v>2016</v>
      </c>
      <c r="AH4752">
        <f>COUNTBLANK(datos[[#This Row],[Row ID]:[Year sales]])</f>
        <v>0</v>
      </c>
    </row>
    <row r="4753" spans="1:34" x14ac:dyDescent="0.3">
      <c r="A4753">
        <v>4752</v>
      </c>
      <c r="B4753" t="s">
        <v>7767</v>
      </c>
      <c r="C4753" s="4">
        <v>42713</v>
      </c>
      <c r="D4753" s="4">
        <v>42717</v>
      </c>
      <c r="E4753" t="s">
        <v>67</v>
      </c>
      <c r="F4753" t="s">
        <v>172</v>
      </c>
      <c r="G4753" t="s">
        <v>173</v>
      </c>
      <c r="H4753" t="s">
        <v>37</v>
      </c>
      <c r="I4753" t="s">
        <v>38</v>
      </c>
      <c r="J4753" t="s">
        <v>633</v>
      </c>
      <c r="K4753" t="s">
        <v>355</v>
      </c>
      <c r="L4753">
        <v>37064</v>
      </c>
      <c r="M4753" t="s">
        <v>41</v>
      </c>
      <c r="N4753" t="s">
        <v>4201</v>
      </c>
      <c r="O4753" t="s">
        <v>90</v>
      </c>
      <c r="P4753" t="s">
        <v>91</v>
      </c>
      <c r="Q4753" t="s">
        <v>4202</v>
      </c>
      <c r="R4753" s="1">
        <v>40.68</v>
      </c>
      <c r="S4753">
        <v>3</v>
      </c>
      <c r="T4753">
        <f t="shared" si="74"/>
        <v>14</v>
      </c>
      <c r="U4753" t="s">
        <v>52</v>
      </c>
      <c r="V4753">
        <v>0.2</v>
      </c>
      <c r="W4753">
        <v>8.136000000000001</v>
      </c>
      <c r="X4753" s="1">
        <v>-8.1359999999999992</v>
      </c>
      <c r="Y4753" s="1">
        <v>48.816000000000003</v>
      </c>
      <c r="Z4753" t="s">
        <v>65</v>
      </c>
      <c r="AA4753" s="2">
        <v>-9.1530000000000005</v>
      </c>
      <c r="AB4753" s="3">
        <v>-0.22500000000000001</v>
      </c>
      <c r="AC4753" s="1">
        <v>-41.697000000000003</v>
      </c>
      <c r="AD4753">
        <v>4</v>
      </c>
      <c r="AE4753">
        <v>4</v>
      </c>
      <c r="AF4753" t="s">
        <v>48</v>
      </c>
      <c r="AG4753">
        <v>2016</v>
      </c>
      <c r="AH4753">
        <f>COUNTBLANK(datos[[#This Row],[Row ID]:[Year sales]])</f>
        <v>0</v>
      </c>
    </row>
    <row r="4754" spans="1:34" x14ac:dyDescent="0.3">
      <c r="A4754">
        <v>4753</v>
      </c>
      <c r="B4754" t="s">
        <v>7768</v>
      </c>
      <c r="C4754" s="4">
        <v>43059</v>
      </c>
      <c r="D4754" s="4">
        <v>43063</v>
      </c>
      <c r="E4754" t="s">
        <v>67</v>
      </c>
      <c r="F4754" t="s">
        <v>2515</v>
      </c>
      <c r="G4754" t="s">
        <v>2516</v>
      </c>
      <c r="H4754" t="s">
        <v>37</v>
      </c>
      <c r="I4754" t="s">
        <v>38</v>
      </c>
      <c r="J4754" t="s">
        <v>348</v>
      </c>
      <c r="K4754" t="s">
        <v>355</v>
      </c>
      <c r="L4754">
        <v>38301</v>
      </c>
      <c r="M4754" t="s">
        <v>41</v>
      </c>
      <c r="N4754" t="s">
        <v>2119</v>
      </c>
      <c r="O4754" t="s">
        <v>43</v>
      </c>
      <c r="P4754" t="s">
        <v>50</v>
      </c>
      <c r="Q4754" t="s">
        <v>2120</v>
      </c>
      <c r="R4754" s="1">
        <v>209.56800000000001</v>
      </c>
      <c r="S4754">
        <v>2</v>
      </c>
      <c r="T4754">
        <f t="shared" si="74"/>
        <v>20</v>
      </c>
      <c r="U4754" t="s">
        <v>46</v>
      </c>
      <c r="V4754">
        <v>0.2</v>
      </c>
      <c r="W4754">
        <v>41.913600000000002</v>
      </c>
      <c r="X4754" s="1">
        <v>-41.913600000000002</v>
      </c>
      <c r="Y4754" s="1">
        <v>251.48160000000001</v>
      </c>
      <c r="Z4754" t="s">
        <v>47</v>
      </c>
      <c r="AA4754" s="2">
        <v>-23.5764</v>
      </c>
      <c r="AB4754" s="3">
        <v>-0.11249999999999999</v>
      </c>
      <c r="AC4754" s="1">
        <v>-191.23079999999999</v>
      </c>
      <c r="AD4754">
        <v>4</v>
      </c>
      <c r="AE4754">
        <v>4</v>
      </c>
      <c r="AF4754" t="s">
        <v>48</v>
      </c>
      <c r="AG4754">
        <v>2017</v>
      </c>
      <c r="AH4754">
        <f>COUNTBLANK(datos[[#This Row],[Row ID]:[Year sales]])</f>
        <v>0</v>
      </c>
    </row>
    <row r="4755" spans="1:34" x14ac:dyDescent="0.3">
      <c r="A4755">
        <v>4754</v>
      </c>
      <c r="B4755" t="s">
        <v>7769</v>
      </c>
      <c r="C4755" s="4">
        <v>42350</v>
      </c>
      <c r="D4755" s="4">
        <v>42354</v>
      </c>
      <c r="E4755" t="s">
        <v>67</v>
      </c>
      <c r="F4755" t="s">
        <v>886</v>
      </c>
      <c r="G4755" t="s">
        <v>887</v>
      </c>
      <c r="H4755" t="s">
        <v>37</v>
      </c>
      <c r="I4755" t="s">
        <v>38</v>
      </c>
      <c r="J4755" t="s">
        <v>1259</v>
      </c>
      <c r="K4755" t="s">
        <v>124</v>
      </c>
      <c r="L4755">
        <v>78745</v>
      </c>
      <c r="M4755" t="s">
        <v>125</v>
      </c>
      <c r="N4755" t="s">
        <v>7770</v>
      </c>
      <c r="O4755" t="s">
        <v>90</v>
      </c>
      <c r="P4755" t="s">
        <v>181</v>
      </c>
      <c r="Q4755" t="s">
        <v>7771</v>
      </c>
      <c r="R4755" s="1">
        <v>22.367999999999999</v>
      </c>
      <c r="S4755">
        <v>4</v>
      </c>
      <c r="T4755">
        <f t="shared" si="74"/>
        <v>14</v>
      </c>
      <c r="U4755" t="s">
        <v>52</v>
      </c>
      <c r="V4755">
        <v>0.2</v>
      </c>
      <c r="W4755">
        <v>4.4736000000000002</v>
      </c>
      <c r="X4755" s="1">
        <v>-4.4736000000000002</v>
      </c>
      <c r="Y4755" s="1">
        <v>26.8416</v>
      </c>
      <c r="Z4755" t="s">
        <v>65</v>
      </c>
      <c r="AA4755" s="2">
        <v>6.4307999999999996</v>
      </c>
      <c r="AB4755" s="3">
        <v>0.28749999999999998</v>
      </c>
      <c r="AC4755" s="1">
        <v>-11.4636</v>
      </c>
      <c r="AD4755">
        <v>4</v>
      </c>
      <c r="AE4755">
        <v>4</v>
      </c>
      <c r="AF4755" t="s">
        <v>48</v>
      </c>
      <c r="AG4755">
        <v>2015</v>
      </c>
      <c r="AH4755">
        <f>COUNTBLANK(datos[[#This Row],[Row ID]:[Year sales]])</f>
        <v>0</v>
      </c>
    </row>
    <row r="4756" spans="1:34" x14ac:dyDescent="0.3">
      <c r="A4756">
        <v>4755</v>
      </c>
      <c r="B4756" t="s">
        <v>7772</v>
      </c>
      <c r="C4756" s="4">
        <v>42769</v>
      </c>
      <c r="D4756" s="4">
        <v>42774</v>
      </c>
      <c r="E4756" t="s">
        <v>67</v>
      </c>
      <c r="F4756" t="s">
        <v>5550</v>
      </c>
      <c r="G4756" t="s">
        <v>5551</v>
      </c>
      <c r="H4756" t="s">
        <v>37</v>
      </c>
      <c r="I4756" t="s">
        <v>38</v>
      </c>
      <c r="J4756" t="s">
        <v>1375</v>
      </c>
      <c r="K4756" t="s">
        <v>71</v>
      </c>
      <c r="L4756">
        <v>33024</v>
      </c>
      <c r="M4756" t="s">
        <v>41</v>
      </c>
      <c r="N4756" t="s">
        <v>2468</v>
      </c>
      <c r="O4756" t="s">
        <v>62</v>
      </c>
      <c r="P4756" t="s">
        <v>94</v>
      </c>
      <c r="Q4756" t="s">
        <v>2469</v>
      </c>
      <c r="R4756" s="1">
        <v>3.8820000000000001</v>
      </c>
      <c r="S4756">
        <v>2</v>
      </c>
      <c r="T4756">
        <f t="shared" si="74"/>
        <v>50</v>
      </c>
      <c r="U4756" t="s">
        <v>46</v>
      </c>
      <c r="V4756">
        <v>0.7</v>
      </c>
      <c r="W4756">
        <v>2.7174</v>
      </c>
      <c r="X4756" s="1">
        <v>-2.7174</v>
      </c>
      <c r="Y4756" s="1">
        <v>6.5994000000000002</v>
      </c>
      <c r="Z4756" t="s">
        <v>65</v>
      </c>
      <c r="AA4756" s="2">
        <v>-2.5880000000000001</v>
      </c>
      <c r="AB4756" s="3">
        <v>-0.66666666666666663</v>
      </c>
      <c r="AC4756" s="1">
        <v>-3.7526000000000002</v>
      </c>
      <c r="AD4756">
        <v>5</v>
      </c>
      <c r="AE4756">
        <v>5</v>
      </c>
      <c r="AF4756" t="s">
        <v>48</v>
      </c>
      <c r="AG4756">
        <v>2017</v>
      </c>
      <c r="AH4756">
        <f>COUNTBLANK(datos[[#This Row],[Row ID]:[Year sales]])</f>
        <v>0</v>
      </c>
    </row>
    <row r="4757" spans="1:34" x14ac:dyDescent="0.3">
      <c r="A4757">
        <v>4756</v>
      </c>
      <c r="B4757" t="s">
        <v>7772</v>
      </c>
      <c r="C4757" s="4">
        <v>42769</v>
      </c>
      <c r="D4757" s="4">
        <v>42774</v>
      </c>
      <c r="E4757" t="s">
        <v>67</v>
      </c>
      <c r="F4757" t="s">
        <v>5550</v>
      </c>
      <c r="G4757" t="s">
        <v>5551</v>
      </c>
      <c r="H4757" t="s">
        <v>37</v>
      </c>
      <c r="I4757" t="s">
        <v>38</v>
      </c>
      <c r="J4757" t="s">
        <v>1375</v>
      </c>
      <c r="K4757" t="s">
        <v>71</v>
      </c>
      <c r="L4757">
        <v>33024</v>
      </c>
      <c r="M4757" t="s">
        <v>41</v>
      </c>
      <c r="N4757" t="s">
        <v>7773</v>
      </c>
      <c r="O4757" t="s">
        <v>62</v>
      </c>
      <c r="P4757" t="s">
        <v>110</v>
      </c>
      <c r="Q4757" t="s">
        <v>7774</v>
      </c>
      <c r="R4757" s="1">
        <v>115.29600000000001</v>
      </c>
      <c r="S4757">
        <v>3</v>
      </c>
      <c r="T4757">
        <f t="shared" si="74"/>
        <v>10</v>
      </c>
      <c r="U4757" t="s">
        <v>52</v>
      </c>
      <c r="V4757">
        <v>0.2</v>
      </c>
      <c r="W4757">
        <v>23.059200000000004</v>
      </c>
      <c r="X4757" s="1">
        <v>-23.059200000000001</v>
      </c>
      <c r="Y4757" s="1">
        <v>138.35520000000002</v>
      </c>
      <c r="Z4757" t="s">
        <v>99</v>
      </c>
      <c r="AA4757" s="2">
        <v>40.3536</v>
      </c>
      <c r="AB4757" s="3">
        <v>0.35</v>
      </c>
      <c r="AC4757" s="1">
        <v>-51.883200000000002</v>
      </c>
      <c r="AD4757">
        <v>5</v>
      </c>
      <c r="AE4757">
        <v>5</v>
      </c>
      <c r="AF4757" t="s">
        <v>48</v>
      </c>
      <c r="AG4757">
        <v>2017</v>
      </c>
      <c r="AH4757">
        <f>COUNTBLANK(datos[[#This Row],[Row ID]:[Year sales]])</f>
        <v>0</v>
      </c>
    </row>
    <row r="4758" spans="1:34" x14ac:dyDescent="0.3">
      <c r="A4758">
        <v>4757</v>
      </c>
      <c r="B4758" t="s">
        <v>7775</v>
      </c>
      <c r="C4758" s="4">
        <v>42999</v>
      </c>
      <c r="D4758" s="4">
        <v>43003</v>
      </c>
      <c r="E4758" t="s">
        <v>67</v>
      </c>
      <c r="F4758" t="s">
        <v>172</v>
      </c>
      <c r="G4758" t="s">
        <v>173</v>
      </c>
      <c r="H4758" t="s">
        <v>37</v>
      </c>
      <c r="I4758" t="s">
        <v>38</v>
      </c>
      <c r="J4758" t="s">
        <v>166</v>
      </c>
      <c r="K4758" t="s">
        <v>167</v>
      </c>
      <c r="L4758">
        <v>19143</v>
      </c>
      <c r="M4758" t="s">
        <v>168</v>
      </c>
      <c r="N4758" t="s">
        <v>5398</v>
      </c>
      <c r="O4758" t="s">
        <v>62</v>
      </c>
      <c r="P4758" t="s">
        <v>94</v>
      </c>
      <c r="Q4758" t="s">
        <v>5399</v>
      </c>
      <c r="R4758" s="1">
        <v>1.9079999999999999</v>
      </c>
      <c r="S4758">
        <v>2</v>
      </c>
      <c r="T4758">
        <f t="shared" si="74"/>
        <v>13</v>
      </c>
      <c r="U4758" t="s">
        <v>46</v>
      </c>
      <c r="V4758">
        <v>0.7</v>
      </c>
      <c r="W4758">
        <v>1.3355999999999999</v>
      </c>
      <c r="X4758" s="1">
        <v>-1.3355999999999999</v>
      </c>
      <c r="Y4758" s="1">
        <v>3.2435999999999998</v>
      </c>
      <c r="Z4758" t="s">
        <v>65</v>
      </c>
      <c r="AA4758" s="2">
        <v>-1.5264</v>
      </c>
      <c r="AB4758" s="3">
        <v>-0.8</v>
      </c>
      <c r="AC4758" s="1">
        <v>-2.0988000000000002</v>
      </c>
      <c r="AD4758">
        <v>4</v>
      </c>
      <c r="AE4758">
        <v>4</v>
      </c>
      <c r="AF4758" t="s">
        <v>48</v>
      </c>
      <c r="AG4758">
        <v>2017</v>
      </c>
      <c r="AH4758">
        <f>COUNTBLANK(datos[[#This Row],[Row ID]:[Year sales]])</f>
        <v>0</v>
      </c>
    </row>
    <row r="4759" spans="1:34" x14ac:dyDescent="0.3">
      <c r="A4759">
        <v>4758</v>
      </c>
      <c r="B4759" t="s">
        <v>7776</v>
      </c>
      <c r="C4759" s="4">
        <v>42855</v>
      </c>
      <c r="D4759" s="4">
        <v>42860</v>
      </c>
      <c r="E4759" t="s">
        <v>67</v>
      </c>
      <c r="F4759" t="s">
        <v>6284</v>
      </c>
      <c r="G4759" t="s">
        <v>6285</v>
      </c>
      <c r="H4759" t="s">
        <v>122</v>
      </c>
      <c r="I4759" t="s">
        <v>38</v>
      </c>
      <c r="J4759" t="s">
        <v>7656</v>
      </c>
      <c r="K4759" t="s">
        <v>231</v>
      </c>
      <c r="L4759">
        <v>61832</v>
      </c>
      <c r="M4759" t="s">
        <v>125</v>
      </c>
      <c r="N4759" t="s">
        <v>2283</v>
      </c>
      <c r="O4759" t="s">
        <v>62</v>
      </c>
      <c r="P4759" t="s">
        <v>94</v>
      </c>
      <c r="Q4759" t="s">
        <v>2284</v>
      </c>
      <c r="R4759" s="1">
        <v>43.372</v>
      </c>
      <c r="S4759">
        <v>7</v>
      </c>
      <c r="T4759">
        <f t="shared" si="74"/>
        <v>18</v>
      </c>
      <c r="U4759" t="s">
        <v>75</v>
      </c>
      <c r="V4759">
        <v>0.8</v>
      </c>
      <c r="W4759">
        <v>34.697600000000001</v>
      </c>
      <c r="X4759" s="1">
        <v>-34.697600000000001</v>
      </c>
      <c r="Y4759" s="1">
        <v>78.069600000000008</v>
      </c>
      <c r="Z4759" t="s">
        <v>99</v>
      </c>
      <c r="AA4759" s="2">
        <v>-69.395200000000003</v>
      </c>
      <c r="AB4759" s="3">
        <v>-1.6</v>
      </c>
      <c r="AC4759" s="1">
        <v>-78.069599999999994</v>
      </c>
      <c r="AD4759">
        <v>5</v>
      </c>
      <c r="AE4759">
        <v>5</v>
      </c>
      <c r="AF4759" t="s">
        <v>48</v>
      </c>
      <c r="AG4759">
        <v>2017</v>
      </c>
      <c r="AH4759">
        <f>COUNTBLANK(datos[[#This Row],[Row ID]:[Year sales]])</f>
        <v>0</v>
      </c>
    </row>
    <row r="4760" spans="1:34" x14ac:dyDescent="0.3">
      <c r="A4760">
        <v>4759</v>
      </c>
      <c r="B4760" t="s">
        <v>7777</v>
      </c>
      <c r="C4760" s="4">
        <v>41946</v>
      </c>
      <c r="D4760" s="4">
        <v>41950</v>
      </c>
      <c r="E4760" t="s">
        <v>67</v>
      </c>
      <c r="F4760" t="s">
        <v>5460</v>
      </c>
      <c r="G4760" t="s">
        <v>5461</v>
      </c>
      <c r="H4760" t="s">
        <v>37</v>
      </c>
      <c r="I4760" t="s">
        <v>38</v>
      </c>
      <c r="J4760" t="s">
        <v>286</v>
      </c>
      <c r="K4760" t="s">
        <v>287</v>
      </c>
      <c r="L4760">
        <v>10009</v>
      </c>
      <c r="M4760" t="s">
        <v>168</v>
      </c>
      <c r="N4760" t="s">
        <v>1842</v>
      </c>
      <c r="O4760" t="s">
        <v>90</v>
      </c>
      <c r="P4760" t="s">
        <v>91</v>
      </c>
      <c r="Q4760" t="s">
        <v>1843</v>
      </c>
      <c r="R4760" s="1">
        <v>783.96</v>
      </c>
      <c r="S4760">
        <v>4</v>
      </c>
      <c r="T4760">
        <f t="shared" si="74"/>
        <v>27</v>
      </c>
      <c r="U4760" t="s">
        <v>52</v>
      </c>
      <c r="V4760">
        <v>0</v>
      </c>
      <c r="W4760">
        <v>0</v>
      </c>
      <c r="X4760" s="1">
        <v>0</v>
      </c>
      <c r="Y4760" s="1">
        <v>783.96</v>
      </c>
      <c r="Z4760" t="s">
        <v>53</v>
      </c>
      <c r="AA4760" s="2">
        <v>219.50880000000001</v>
      </c>
      <c r="AB4760" s="3">
        <v>0.27999999999999997</v>
      </c>
      <c r="AC4760" s="1">
        <v>-564.45119999999997</v>
      </c>
      <c r="AD4760">
        <v>4</v>
      </c>
      <c r="AE4760">
        <v>4</v>
      </c>
      <c r="AF4760" t="s">
        <v>48</v>
      </c>
      <c r="AG4760">
        <v>2014</v>
      </c>
      <c r="AH4760">
        <f>COUNTBLANK(datos[[#This Row],[Row ID]:[Year sales]])</f>
        <v>0</v>
      </c>
    </row>
    <row r="4761" spans="1:34" x14ac:dyDescent="0.3">
      <c r="A4761">
        <v>4760</v>
      </c>
      <c r="B4761" t="s">
        <v>7777</v>
      </c>
      <c r="C4761" s="4">
        <v>41946</v>
      </c>
      <c r="D4761" s="4">
        <v>41950</v>
      </c>
      <c r="E4761" t="s">
        <v>67</v>
      </c>
      <c r="F4761" t="s">
        <v>5460</v>
      </c>
      <c r="G4761" t="s">
        <v>5461</v>
      </c>
      <c r="H4761" t="s">
        <v>37</v>
      </c>
      <c r="I4761" t="s">
        <v>38</v>
      </c>
      <c r="J4761" t="s">
        <v>286</v>
      </c>
      <c r="K4761" t="s">
        <v>287</v>
      </c>
      <c r="L4761">
        <v>10009</v>
      </c>
      <c r="M4761" t="s">
        <v>168</v>
      </c>
      <c r="N4761" t="s">
        <v>3938</v>
      </c>
      <c r="O4761" t="s">
        <v>62</v>
      </c>
      <c r="P4761" t="s">
        <v>94</v>
      </c>
      <c r="Q4761" t="s">
        <v>3939</v>
      </c>
      <c r="R4761" s="1">
        <v>48.896000000000001</v>
      </c>
      <c r="S4761">
        <v>2</v>
      </c>
      <c r="T4761">
        <f t="shared" si="74"/>
        <v>29</v>
      </c>
      <c r="U4761" t="s">
        <v>46</v>
      </c>
      <c r="V4761">
        <v>0.2</v>
      </c>
      <c r="W4761">
        <v>9.7792000000000012</v>
      </c>
      <c r="X4761" s="1">
        <v>-9.7791999999999994</v>
      </c>
      <c r="Y4761" s="1">
        <v>58.675200000000004</v>
      </c>
      <c r="Z4761" t="s">
        <v>99</v>
      </c>
      <c r="AA4761" s="2">
        <v>18.335999999999999</v>
      </c>
      <c r="AB4761" s="3">
        <v>0.37499999999999994</v>
      </c>
      <c r="AC4761" s="1">
        <v>-20.780799999999999</v>
      </c>
      <c r="AD4761">
        <v>4</v>
      </c>
      <c r="AE4761">
        <v>4</v>
      </c>
      <c r="AF4761" t="s">
        <v>48</v>
      </c>
      <c r="AG4761">
        <v>2014</v>
      </c>
      <c r="AH4761">
        <f>COUNTBLANK(datos[[#This Row],[Row ID]:[Year sales]])</f>
        <v>0</v>
      </c>
    </row>
    <row r="4762" spans="1:34" x14ac:dyDescent="0.3">
      <c r="A4762">
        <v>4761</v>
      </c>
      <c r="B4762" t="s">
        <v>7777</v>
      </c>
      <c r="C4762" s="4">
        <v>41946</v>
      </c>
      <c r="D4762" s="4">
        <v>41950</v>
      </c>
      <c r="E4762" t="s">
        <v>67</v>
      </c>
      <c r="F4762" t="s">
        <v>5460</v>
      </c>
      <c r="G4762" t="s">
        <v>5461</v>
      </c>
      <c r="H4762" t="s">
        <v>37</v>
      </c>
      <c r="I4762" t="s">
        <v>38</v>
      </c>
      <c r="J4762" t="s">
        <v>286</v>
      </c>
      <c r="K4762" t="s">
        <v>287</v>
      </c>
      <c r="L4762">
        <v>10009</v>
      </c>
      <c r="M4762" t="s">
        <v>168</v>
      </c>
      <c r="N4762" t="s">
        <v>2735</v>
      </c>
      <c r="O4762" t="s">
        <v>62</v>
      </c>
      <c r="P4762" t="s">
        <v>94</v>
      </c>
      <c r="Q4762" t="s">
        <v>2736</v>
      </c>
      <c r="R4762" s="1">
        <v>7.8559999999999999</v>
      </c>
      <c r="S4762">
        <v>2</v>
      </c>
      <c r="T4762">
        <f t="shared" si="74"/>
        <v>45</v>
      </c>
      <c r="U4762" t="s">
        <v>46</v>
      </c>
      <c r="V4762">
        <v>0.2</v>
      </c>
      <c r="W4762">
        <v>1.5712000000000002</v>
      </c>
      <c r="X4762" s="1">
        <v>-1.5711999999999999</v>
      </c>
      <c r="Y4762" s="1">
        <v>9.4271999999999991</v>
      </c>
      <c r="Z4762" t="s">
        <v>65</v>
      </c>
      <c r="AA4762" s="2">
        <v>2.8477999999999999</v>
      </c>
      <c r="AB4762" s="3">
        <v>0.36249999999999999</v>
      </c>
      <c r="AC4762" s="1">
        <v>-3.4369999999999998</v>
      </c>
      <c r="AD4762">
        <v>4</v>
      </c>
      <c r="AE4762">
        <v>4</v>
      </c>
      <c r="AF4762" t="s">
        <v>48</v>
      </c>
      <c r="AG4762">
        <v>2014</v>
      </c>
      <c r="AH4762">
        <f>COUNTBLANK(datos[[#This Row],[Row ID]:[Year sales]])</f>
        <v>0</v>
      </c>
    </row>
    <row r="4763" spans="1:34" x14ac:dyDescent="0.3">
      <c r="A4763">
        <v>4762</v>
      </c>
      <c r="B4763" t="s">
        <v>7778</v>
      </c>
      <c r="C4763" s="4">
        <v>42734</v>
      </c>
      <c r="D4763" s="4">
        <v>42739</v>
      </c>
      <c r="E4763" t="s">
        <v>67</v>
      </c>
      <c r="F4763" t="s">
        <v>2485</v>
      </c>
      <c r="G4763" t="s">
        <v>2486</v>
      </c>
      <c r="H4763" t="s">
        <v>37</v>
      </c>
      <c r="I4763" t="s">
        <v>38</v>
      </c>
      <c r="J4763" t="s">
        <v>517</v>
      </c>
      <c r="K4763" t="s">
        <v>518</v>
      </c>
      <c r="L4763">
        <v>43229</v>
      </c>
      <c r="M4763" t="s">
        <v>168</v>
      </c>
      <c r="N4763" t="s">
        <v>7410</v>
      </c>
      <c r="O4763" t="s">
        <v>62</v>
      </c>
      <c r="P4763" t="s">
        <v>63</v>
      </c>
      <c r="Q4763" t="s">
        <v>7411</v>
      </c>
      <c r="R4763" s="1">
        <v>5.9039999999999999</v>
      </c>
      <c r="S4763">
        <v>2</v>
      </c>
      <c r="T4763">
        <f t="shared" si="74"/>
        <v>25</v>
      </c>
      <c r="U4763" t="s">
        <v>46</v>
      </c>
      <c r="V4763">
        <v>0.2</v>
      </c>
      <c r="W4763">
        <v>1.1808000000000001</v>
      </c>
      <c r="X4763" s="1">
        <v>-1.1808000000000001</v>
      </c>
      <c r="Y4763" s="1">
        <v>7.0847999999999995</v>
      </c>
      <c r="Z4763" t="s">
        <v>65</v>
      </c>
      <c r="AA4763" s="2">
        <v>1.9925999999999999</v>
      </c>
      <c r="AB4763" s="3">
        <v>0.33749999999999997</v>
      </c>
      <c r="AC4763" s="1">
        <v>-2.7305999999999999</v>
      </c>
      <c r="AD4763">
        <v>5</v>
      </c>
      <c r="AE4763">
        <v>5</v>
      </c>
      <c r="AF4763" t="s">
        <v>48</v>
      </c>
      <c r="AG4763">
        <v>2016</v>
      </c>
      <c r="AH4763">
        <f>COUNTBLANK(datos[[#This Row],[Row ID]:[Year sales]])</f>
        <v>0</v>
      </c>
    </row>
    <row r="4764" spans="1:34" x14ac:dyDescent="0.3">
      <c r="A4764">
        <v>4763</v>
      </c>
      <c r="B4764" t="s">
        <v>7778</v>
      </c>
      <c r="C4764" s="4">
        <v>42734</v>
      </c>
      <c r="D4764" s="4">
        <v>42739</v>
      </c>
      <c r="E4764" t="s">
        <v>67</v>
      </c>
      <c r="F4764" t="s">
        <v>2485</v>
      </c>
      <c r="G4764" t="s">
        <v>2486</v>
      </c>
      <c r="H4764" t="s">
        <v>37</v>
      </c>
      <c r="I4764" t="s">
        <v>38</v>
      </c>
      <c r="J4764" t="s">
        <v>517</v>
      </c>
      <c r="K4764" t="s">
        <v>518</v>
      </c>
      <c r="L4764">
        <v>43229</v>
      </c>
      <c r="M4764" t="s">
        <v>168</v>
      </c>
      <c r="N4764" t="s">
        <v>5093</v>
      </c>
      <c r="O4764" t="s">
        <v>62</v>
      </c>
      <c r="P4764" t="s">
        <v>599</v>
      </c>
      <c r="Q4764" t="s">
        <v>5094</v>
      </c>
      <c r="R4764" s="1">
        <v>13.712</v>
      </c>
      <c r="S4764">
        <v>2</v>
      </c>
      <c r="T4764">
        <f t="shared" si="74"/>
        <v>21</v>
      </c>
      <c r="U4764" t="s">
        <v>46</v>
      </c>
      <c r="V4764">
        <v>0.2</v>
      </c>
      <c r="W4764">
        <v>2.7423999999999999</v>
      </c>
      <c r="X4764" s="1">
        <v>-2.7423999999999999</v>
      </c>
      <c r="Y4764" s="1">
        <v>16.4544</v>
      </c>
      <c r="Z4764" t="s">
        <v>65</v>
      </c>
      <c r="AA4764" s="2">
        <v>1.0284</v>
      </c>
      <c r="AB4764" s="3">
        <v>7.4999999999999997E-2</v>
      </c>
      <c r="AC4764" s="1">
        <v>-9.9412000000000003</v>
      </c>
      <c r="AD4764">
        <v>5</v>
      </c>
      <c r="AE4764">
        <v>5</v>
      </c>
      <c r="AF4764" t="s">
        <v>48</v>
      </c>
      <c r="AG4764">
        <v>2016</v>
      </c>
      <c r="AH4764">
        <f>COUNTBLANK(datos[[#This Row],[Row ID]:[Year sales]])</f>
        <v>0</v>
      </c>
    </row>
    <row r="4765" spans="1:34" x14ac:dyDescent="0.3">
      <c r="A4765">
        <v>4764</v>
      </c>
      <c r="B4765" t="s">
        <v>7779</v>
      </c>
      <c r="C4765" s="4">
        <v>41899</v>
      </c>
      <c r="D4765" s="4">
        <v>41903</v>
      </c>
      <c r="E4765" t="s">
        <v>67</v>
      </c>
      <c r="F4765" t="s">
        <v>7747</v>
      </c>
      <c r="G4765" t="s">
        <v>7748</v>
      </c>
      <c r="H4765" t="s">
        <v>37</v>
      </c>
      <c r="I4765" t="s">
        <v>38</v>
      </c>
      <c r="J4765" t="s">
        <v>6951</v>
      </c>
      <c r="K4765" t="s">
        <v>59</v>
      </c>
      <c r="L4765">
        <v>91911</v>
      </c>
      <c r="M4765" t="s">
        <v>60</v>
      </c>
      <c r="N4765" t="s">
        <v>7780</v>
      </c>
      <c r="O4765" t="s">
        <v>62</v>
      </c>
      <c r="P4765" t="s">
        <v>193</v>
      </c>
      <c r="Q4765" t="s">
        <v>7781</v>
      </c>
      <c r="R4765" s="1">
        <v>182.94</v>
      </c>
      <c r="S4765">
        <v>3</v>
      </c>
      <c r="T4765">
        <f t="shared" si="74"/>
        <v>16</v>
      </c>
      <c r="U4765" t="s">
        <v>52</v>
      </c>
      <c r="V4765">
        <v>0</v>
      </c>
      <c r="W4765">
        <v>0</v>
      </c>
      <c r="X4765" s="1">
        <v>0</v>
      </c>
      <c r="Y4765" s="1">
        <v>182.94</v>
      </c>
      <c r="Z4765" t="s">
        <v>99</v>
      </c>
      <c r="AA4765" s="2">
        <v>85.981800000000007</v>
      </c>
      <c r="AB4765" s="3">
        <v>0.47000000000000003</v>
      </c>
      <c r="AC4765" s="1">
        <v>-96.958200000000005</v>
      </c>
      <c r="AD4765">
        <v>4</v>
      </c>
      <c r="AE4765">
        <v>4</v>
      </c>
      <c r="AF4765" t="s">
        <v>48</v>
      </c>
      <c r="AG4765">
        <v>2014</v>
      </c>
      <c r="AH4765">
        <f>COUNTBLANK(datos[[#This Row],[Row ID]:[Year sales]])</f>
        <v>0</v>
      </c>
    </row>
    <row r="4766" spans="1:34" x14ac:dyDescent="0.3">
      <c r="A4766">
        <v>4765</v>
      </c>
      <c r="B4766" t="s">
        <v>7782</v>
      </c>
      <c r="C4766" s="4">
        <v>43063</v>
      </c>
      <c r="D4766" s="4">
        <v>43066</v>
      </c>
      <c r="E4766" t="s">
        <v>208</v>
      </c>
      <c r="F4766" t="s">
        <v>2592</v>
      </c>
      <c r="G4766" t="s">
        <v>2593</v>
      </c>
      <c r="H4766" t="s">
        <v>37</v>
      </c>
      <c r="I4766" t="s">
        <v>38</v>
      </c>
      <c r="J4766" t="s">
        <v>147</v>
      </c>
      <c r="K4766" t="s">
        <v>59</v>
      </c>
      <c r="L4766">
        <v>94110</v>
      </c>
      <c r="M4766" t="s">
        <v>60</v>
      </c>
      <c r="N4766" t="s">
        <v>3612</v>
      </c>
      <c r="O4766" t="s">
        <v>62</v>
      </c>
      <c r="P4766" t="s">
        <v>86</v>
      </c>
      <c r="Q4766" t="s">
        <v>3613</v>
      </c>
      <c r="R4766" s="1">
        <v>27.76</v>
      </c>
      <c r="S4766">
        <v>4</v>
      </c>
      <c r="T4766">
        <f t="shared" si="74"/>
        <v>27</v>
      </c>
      <c r="U4766" t="s">
        <v>52</v>
      </c>
      <c r="V4766">
        <v>0</v>
      </c>
      <c r="W4766">
        <v>0</v>
      </c>
      <c r="X4766" s="1">
        <v>0</v>
      </c>
      <c r="Y4766" s="1">
        <v>27.76</v>
      </c>
      <c r="Z4766" t="s">
        <v>65</v>
      </c>
      <c r="AA4766" s="2">
        <v>9.9936000000000007</v>
      </c>
      <c r="AB4766" s="3">
        <v>0.36</v>
      </c>
      <c r="AC4766" s="1">
        <v>-17.766400000000001</v>
      </c>
      <c r="AD4766">
        <v>3</v>
      </c>
      <c r="AE4766">
        <v>3</v>
      </c>
      <c r="AF4766" t="s">
        <v>48</v>
      </c>
      <c r="AG4766">
        <v>2017</v>
      </c>
      <c r="AH4766">
        <f>COUNTBLANK(datos[[#This Row],[Row ID]:[Year sales]])</f>
        <v>0</v>
      </c>
    </row>
    <row r="4767" spans="1:34" x14ac:dyDescent="0.3">
      <c r="A4767">
        <v>4766</v>
      </c>
      <c r="B4767" t="s">
        <v>7783</v>
      </c>
      <c r="C4767" s="4">
        <v>42118</v>
      </c>
      <c r="D4767" s="4">
        <v>42122</v>
      </c>
      <c r="E4767" t="s">
        <v>67</v>
      </c>
      <c r="F4767" t="s">
        <v>4128</v>
      </c>
      <c r="G4767" t="s">
        <v>4129</v>
      </c>
      <c r="H4767" t="s">
        <v>122</v>
      </c>
      <c r="I4767" t="s">
        <v>38</v>
      </c>
      <c r="J4767" t="s">
        <v>286</v>
      </c>
      <c r="K4767" t="s">
        <v>287</v>
      </c>
      <c r="L4767">
        <v>10009</v>
      </c>
      <c r="M4767" t="s">
        <v>168</v>
      </c>
      <c r="N4767" t="s">
        <v>4254</v>
      </c>
      <c r="O4767" t="s">
        <v>62</v>
      </c>
      <c r="P4767" t="s">
        <v>86</v>
      </c>
      <c r="Q4767" t="s">
        <v>4255</v>
      </c>
      <c r="R4767" s="1">
        <v>25.99</v>
      </c>
      <c r="S4767">
        <v>1</v>
      </c>
      <c r="T4767">
        <f t="shared" si="74"/>
        <v>27</v>
      </c>
      <c r="U4767" t="s">
        <v>46</v>
      </c>
      <c r="V4767">
        <v>0</v>
      </c>
      <c r="W4767">
        <v>0</v>
      </c>
      <c r="X4767" s="1">
        <v>0</v>
      </c>
      <c r="Y4767" s="1">
        <v>25.99</v>
      </c>
      <c r="Z4767" t="s">
        <v>65</v>
      </c>
      <c r="AA4767" s="2">
        <v>7.5370999999999997</v>
      </c>
      <c r="AB4767" s="3">
        <v>0.28999999999999998</v>
      </c>
      <c r="AC4767" s="1">
        <v>-18.4529</v>
      </c>
      <c r="AD4767">
        <v>4</v>
      </c>
      <c r="AE4767">
        <v>4</v>
      </c>
      <c r="AF4767" t="s">
        <v>48</v>
      </c>
      <c r="AG4767">
        <v>2015</v>
      </c>
      <c r="AH4767">
        <f>COUNTBLANK(datos[[#This Row],[Row ID]:[Year sales]])</f>
        <v>0</v>
      </c>
    </row>
    <row r="4768" spans="1:34" x14ac:dyDescent="0.3">
      <c r="A4768">
        <v>4767</v>
      </c>
      <c r="B4768" t="s">
        <v>7784</v>
      </c>
      <c r="C4768" s="4">
        <v>42072</v>
      </c>
      <c r="D4768" s="4">
        <v>42075</v>
      </c>
      <c r="E4768" t="s">
        <v>208</v>
      </c>
      <c r="F4768" t="s">
        <v>3121</v>
      </c>
      <c r="G4768" t="s">
        <v>3122</v>
      </c>
      <c r="H4768" t="s">
        <v>57</v>
      </c>
      <c r="I4768" t="s">
        <v>38</v>
      </c>
      <c r="J4768" t="s">
        <v>700</v>
      </c>
      <c r="K4768" t="s">
        <v>124</v>
      </c>
      <c r="L4768">
        <v>78207</v>
      </c>
      <c r="M4768" t="s">
        <v>125</v>
      </c>
      <c r="N4768" t="s">
        <v>2841</v>
      </c>
      <c r="O4768" t="s">
        <v>90</v>
      </c>
      <c r="P4768" t="s">
        <v>181</v>
      </c>
      <c r="Q4768" t="s">
        <v>2842</v>
      </c>
      <c r="R4768" s="1">
        <v>113.52</v>
      </c>
      <c r="S4768">
        <v>5</v>
      </c>
      <c r="T4768">
        <f t="shared" si="74"/>
        <v>49</v>
      </c>
      <c r="U4768" t="s">
        <v>75</v>
      </c>
      <c r="V4768">
        <v>0.2</v>
      </c>
      <c r="W4768">
        <v>22.704000000000001</v>
      </c>
      <c r="X4768" s="1">
        <v>-22.704000000000001</v>
      </c>
      <c r="Y4768" s="1">
        <v>136.22399999999999</v>
      </c>
      <c r="Z4768" t="s">
        <v>99</v>
      </c>
      <c r="AA4768" s="2">
        <v>29.798999999999999</v>
      </c>
      <c r="AB4768" s="3">
        <v>0.26250000000000001</v>
      </c>
      <c r="AC4768" s="1">
        <v>-61.017000000000003</v>
      </c>
      <c r="AD4768">
        <v>3</v>
      </c>
      <c r="AE4768">
        <v>3</v>
      </c>
      <c r="AF4768" t="s">
        <v>48</v>
      </c>
      <c r="AG4768">
        <v>2015</v>
      </c>
      <c r="AH4768">
        <f>COUNTBLANK(datos[[#This Row],[Row ID]:[Year sales]])</f>
        <v>0</v>
      </c>
    </row>
    <row r="4769" spans="1:34" x14ac:dyDescent="0.3">
      <c r="A4769">
        <v>4768</v>
      </c>
      <c r="B4769" t="s">
        <v>7784</v>
      </c>
      <c r="C4769" s="4">
        <v>42072</v>
      </c>
      <c r="D4769" s="4">
        <v>42075</v>
      </c>
      <c r="E4769" t="s">
        <v>208</v>
      </c>
      <c r="F4769" t="s">
        <v>3121</v>
      </c>
      <c r="G4769" t="s">
        <v>3122</v>
      </c>
      <c r="H4769" t="s">
        <v>57</v>
      </c>
      <c r="I4769" t="s">
        <v>38</v>
      </c>
      <c r="J4769" t="s">
        <v>700</v>
      </c>
      <c r="K4769" t="s">
        <v>124</v>
      </c>
      <c r="L4769">
        <v>78207</v>
      </c>
      <c r="M4769" t="s">
        <v>125</v>
      </c>
      <c r="N4769" t="s">
        <v>4789</v>
      </c>
      <c r="O4769" t="s">
        <v>90</v>
      </c>
      <c r="P4769" t="s">
        <v>91</v>
      </c>
      <c r="Q4769" t="s">
        <v>4790</v>
      </c>
      <c r="R4769" s="1">
        <v>359.88</v>
      </c>
      <c r="S4769">
        <v>3</v>
      </c>
      <c r="T4769">
        <f t="shared" si="74"/>
        <v>10</v>
      </c>
      <c r="U4769" t="s">
        <v>52</v>
      </c>
      <c r="V4769">
        <v>0.2</v>
      </c>
      <c r="W4769">
        <v>71.975999999999999</v>
      </c>
      <c r="X4769" s="1">
        <v>-71.975999999999999</v>
      </c>
      <c r="Y4769" s="1">
        <v>431.85599999999999</v>
      </c>
      <c r="Z4769" t="s">
        <v>47</v>
      </c>
      <c r="AA4769" s="2">
        <v>22.4925</v>
      </c>
      <c r="AB4769" s="3">
        <v>6.25E-2</v>
      </c>
      <c r="AC4769" s="1">
        <v>-265.41149999999999</v>
      </c>
      <c r="AD4769">
        <v>3</v>
      </c>
      <c r="AE4769">
        <v>3</v>
      </c>
      <c r="AF4769" t="s">
        <v>48</v>
      </c>
      <c r="AG4769">
        <v>2015</v>
      </c>
      <c r="AH4769">
        <f>COUNTBLANK(datos[[#This Row],[Row ID]:[Year sales]])</f>
        <v>0</v>
      </c>
    </row>
    <row r="4770" spans="1:34" x14ac:dyDescent="0.3">
      <c r="A4770">
        <v>4769</v>
      </c>
      <c r="B4770" t="s">
        <v>7785</v>
      </c>
      <c r="C4770" s="4">
        <v>42888</v>
      </c>
      <c r="D4770" s="4">
        <v>42889</v>
      </c>
      <c r="E4770" t="s">
        <v>1312</v>
      </c>
      <c r="F4770" t="s">
        <v>7786</v>
      </c>
      <c r="G4770" t="s">
        <v>7787</v>
      </c>
      <c r="H4770" t="s">
        <v>37</v>
      </c>
      <c r="I4770" t="s">
        <v>38</v>
      </c>
      <c r="J4770" t="s">
        <v>1545</v>
      </c>
      <c r="K4770" t="s">
        <v>108</v>
      </c>
      <c r="L4770">
        <v>28540</v>
      </c>
      <c r="M4770" t="s">
        <v>41</v>
      </c>
      <c r="N4770" t="s">
        <v>7004</v>
      </c>
      <c r="O4770" t="s">
        <v>62</v>
      </c>
      <c r="P4770" t="s">
        <v>110</v>
      </c>
      <c r="Q4770" t="s">
        <v>7005</v>
      </c>
      <c r="R4770" s="1">
        <v>25.344000000000001</v>
      </c>
      <c r="S4770">
        <v>4</v>
      </c>
      <c r="T4770">
        <f t="shared" si="74"/>
        <v>13</v>
      </c>
      <c r="U4770" t="s">
        <v>52</v>
      </c>
      <c r="V4770">
        <v>0.2</v>
      </c>
      <c r="W4770">
        <v>5.0688000000000004</v>
      </c>
      <c r="X4770" s="1">
        <v>-5.0688000000000004</v>
      </c>
      <c r="Y4770" s="1">
        <v>30.412800000000001</v>
      </c>
      <c r="Z4770" t="s">
        <v>65</v>
      </c>
      <c r="AA4770" s="2">
        <v>9.1872000000000007</v>
      </c>
      <c r="AB4770" s="3">
        <v>0.36249999999999999</v>
      </c>
      <c r="AC4770" s="1">
        <v>-11.087999999999999</v>
      </c>
      <c r="AD4770">
        <v>1</v>
      </c>
      <c r="AE4770">
        <v>1</v>
      </c>
      <c r="AF4770" t="s">
        <v>48</v>
      </c>
      <c r="AG4770">
        <v>2017</v>
      </c>
      <c r="AH4770">
        <f>COUNTBLANK(datos[[#This Row],[Row ID]:[Year sales]])</f>
        <v>0</v>
      </c>
    </row>
    <row r="4771" spans="1:34" x14ac:dyDescent="0.3">
      <c r="A4771">
        <v>4770</v>
      </c>
      <c r="B4771" t="s">
        <v>7788</v>
      </c>
      <c r="C4771" s="4">
        <v>42632</v>
      </c>
      <c r="D4771" s="4">
        <v>42637</v>
      </c>
      <c r="E4771" t="s">
        <v>34</v>
      </c>
      <c r="F4771" t="s">
        <v>2154</v>
      </c>
      <c r="G4771" t="s">
        <v>2155</v>
      </c>
      <c r="H4771" t="s">
        <v>122</v>
      </c>
      <c r="I4771" t="s">
        <v>38</v>
      </c>
      <c r="J4771" t="s">
        <v>147</v>
      </c>
      <c r="K4771" t="s">
        <v>59</v>
      </c>
      <c r="L4771">
        <v>94109</v>
      </c>
      <c r="M4771" t="s">
        <v>60</v>
      </c>
      <c r="N4771" t="s">
        <v>2325</v>
      </c>
      <c r="O4771" t="s">
        <v>62</v>
      </c>
      <c r="P4771" t="s">
        <v>94</v>
      </c>
      <c r="Q4771" t="s">
        <v>2326</v>
      </c>
      <c r="R4771" s="1">
        <v>11.952</v>
      </c>
      <c r="S4771">
        <v>3</v>
      </c>
      <c r="T4771">
        <f t="shared" si="74"/>
        <v>25</v>
      </c>
      <c r="U4771" t="s">
        <v>52</v>
      </c>
      <c r="V4771">
        <v>0.2</v>
      </c>
      <c r="W4771">
        <v>2.3904000000000001</v>
      </c>
      <c r="X4771" s="1">
        <v>-2.3904000000000001</v>
      </c>
      <c r="Y4771" s="1">
        <v>14.3424</v>
      </c>
      <c r="Z4771" t="s">
        <v>65</v>
      </c>
      <c r="AA4771" s="2">
        <v>4.1832000000000003</v>
      </c>
      <c r="AB4771" s="3">
        <v>0.35000000000000003</v>
      </c>
      <c r="AC4771" s="1">
        <v>-5.3784000000000001</v>
      </c>
      <c r="AD4771">
        <v>5</v>
      </c>
      <c r="AE4771">
        <v>5</v>
      </c>
      <c r="AF4771" t="s">
        <v>48</v>
      </c>
      <c r="AG4771">
        <v>2016</v>
      </c>
      <c r="AH4771">
        <f>COUNTBLANK(datos[[#This Row],[Row ID]:[Year sales]])</f>
        <v>0</v>
      </c>
    </row>
    <row r="4772" spans="1:34" x14ac:dyDescent="0.3">
      <c r="A4772">
        <v>4771</v>
      </c>
      <c r="B4772" t="s">
        <v>7788</v>
      </c>
      <c r="C4772" s="4">
        <v>42632</v>
      </c>
      <c r="D4772" s="4">
        <v>42637</v>
      </c>
      <c r="E4772" t="s">
        <v>34</v>
      </c>
      <c r="F4772" t="s">
        <v>2154</v>
      </c>
      <c r="G4772" t="s">
        <v>2155</v>
      </c>
      <c r="H4772" t="s">
        <v>122</v>
      </c>
      <c r="I4772" t="s">
        <v>38</v>
      </c>
      <c r="J4772" t="s">
        <v>147</v>
      </c>
      <c r="K4772" t="s">
        <v>59</v>
      </c>
      <c r="L4772">
        <v>94109</v>
      </c>
      <c r="M4772" t="s">
        <v>60</v>
      </c>
      <c r="N4772" t="s">
        <v>7789</v>
      </c>
      <c r="O4772" t="s">
        <v>62</v>
      </c>
      <c r="P4772" t="s">
        <v>599</v>
      </c>
      <c r="Q4772" t="s">
        <v>7790</v>
      </c>
      <c r="R4772" s="1">
        <v>6.24</v>
      </c>
      <c r="S4772">
        <v>3</v>
      </c>
      <c r="T4772">
        <f t="shared" si="74"/>
        <v>5</v>
      </c>
      <c r="U4772" t="s">
        <v>52</v>
      </c>
      <c r="V4772">
        <v>0</v>
      </c>
      <c r="W4772">
        <v>0</v>
      </c>
      <c r="X4772" s="1">
        <v>0</v>
      </c>
      <c r="Y4772" s="1">
        <v>6.24</v>
      </c>
      <c r="Z4772" t="s">
        <v>65</v>
      </c>
      <c r="AA4772" s="2">
        <v>1.8720000000000001</v>
      </c>
      <c r="AB4772" s="3">
        <v>0.3</v>
      </c>
      <c r="AC4772" s="1">
        <v>-4.3680000000000003</v>
      </c>
      <c r="AD4772">
        <v>5</v>
      </c>
      <c r="AE4772">
        <v>5</v>
      </c>
      <c r="AF4772" t="s">
        <v>48</v>
      </c>
      <c r="AG4772">
        <v>2016</v>
      </c>
      <c r="AH4772">
        <f>COUNTBLANK(datos[[#This Row],[Row ID]:[Year sales]])</f>
        <v>0</v>
      </c>
    </row>
    <row r="4773" spans="1:34" x14ac:dyDescent="0.3">
      <c r="A4773">
        <v>4772</v>
      </c>
      <c r="B4773" t="s">
        <v>7791</v>
      </c>
      <c r="C4773" s="4">
        <v>41943</v>
      </c>
      <c r="D4773" s="4">
        <v>41946</v>
      </c>
      <c r="E4773" t="s">
        <v>34</v>
      </c>
      <c r="F4773" t="s">
        <v>4744</v>
      </c>
      <c r="G4773" t="s">
        <v>4745</v>
      </c>
      <c r="H4773" t="s">
        <v>37</v>
      </c>
      <c r="I4773" t="s">
        <v>38</v>
      </c>
      <c r="J4773" t="s">
        <v>7792</v>
      </c>
      <c r="K4773" t="s">
        <v>330</v>
      </c>
      <c r="L4773">
        <v>85323</v>
      </c>
      <c r="M4773" t="s">
        <v>60</v>
      </c>
      <c r="N4773" t="s">
        <v>225</v>
      </c>
      <c r="O4773" t="s">
        <v>90</v>
      </c>
      <c r="P4773" t="s">
        <v>91</v>
      </c>
      <c r="Q4773" t="s">
        <v>226</v>
      </c>
      <c r="R4773" s="1">
        <v>742.33600000000001</v>
      </c>
      <c r="S4773">
        <v>8</v>
      </c>
      <c r="T4773">
        <f t="shared" si="74"/>
        <v>24</v>
      </c>
      <c r="U4773" t="s">
        <v>75</v>
      </c>
      <c r="V4773">
        <v>0.2</v>
      </c>
      <c r="W4773">
        <v>148.46720000000002</v>
      </c>
      <c r="X4773" s="1">
        <v>-148.46719999999999</v>
      </c>
      <c r="Y4773" s="1">
        <v>890.80320000000006</v>
      </c>
      <c r="Z4773" t="s">
        <v>53</v>
      </c>
      <c r="AA4773" s="2">
        <v>83.512799999999999</v>
      </c>
      <c r="AB4773" s="3">
        <v>0.1125</v>
      </c>
      <c r="AC4773" s="1">
        <v>-510.35599999999999</v>
      </c>
      <c r="AD4773">
        <v>3</v>
      </c>
      <c r="AE4773">
        <v>3</v>
      </c>
      <c r="AF4773" t="s">
        <v>48</v>
      </c>
      <c r="AG4773">
        <v>2014</v>
      </c>
      <c r="AH4773">
        <f>COUNTBLANK(datos[[#This Row],[Row ID]:[Year sales]])</f>
        <v>0</v>
      </c>
    </row>
    <row r="4774" spans="1:34" x14ac:dyDescent="0.3">
      <c r="A4774">
        <v>4773</v>
      </c>
      <c r="B4774" t="s">
        <v>7793</v>
      </c>
      <c r="C4774" s="4">
        <v>43062</v>
      </c>
      <c r="D4774" s="4">
        <v>43066</v>
      </c>
      <c r="E4774" t="s">
        <v>67</v>
      </c>
      <c r="F4774" t="s">
        <v>1758</v>
      </c>
      <c r="G4774" t="s">
        <v>1759</v>
      </c>
      <c r="H4774" t="s">
        <v>37</v>
      </c>
      <c r="I4774" t="s">
        <v>38</v>
      </c>
      <c r="J4774" t="s">
        <v>323</v>
      </c>
      <c r="K4774" t="s">
        <v>231</v>
      </c>
      <c r="L4774">
        <v>60610</v>
      </c>
      <c r="M4774" t="s">
        <v>125</v>
      </c>
      <c r="N4774" t="s">
        <v>5682</v>
      </c>
      <c r="O4774" t="s">
        <v>43</v>
      </c>
      <c r="P4774" t="s">
        <v>83</v>
      </c>
      <c r="Q4774" t="s">
        <v>5683</v>
      </c>
      <c r="R4774" s="1">
        <v>6.4640000000000004</v>
      </c>
      <c r="S4774">
        <v>1</v>
      </c>
      <c r="T4774">
        <f t="shared" si="74"/>
        <v>18</v>
      </c>
      <c r="U4774" t="s">
        <v>46</v>
      </c>
      <c r="V4774">
        <v>0.6</v>
      </c>
      <c r="W4774">
        <v>3.8784000000000001</v>
      </c>
      <c r="X4774" s="1">
        <v>-3.8784000000000001</v>
      </c>
      <c r="Y4774" s="1">
        <v>10.342400000000001</v>
      </c>
      <c r="Z4774" t="s">
        <v>65</v>
      </c>
      <c r="AA4774" s="2">
        <v>-4.04</v>
      </c>
      <c r="AB4774" s="3">
        <v>-0.625</v>
      </c>
      <c r="AC4774" s="1">
        <v>-6.6256000000000004</v>
      </c>
      <c r="AD4774">
        <v>4</v>
      </c>
      <c r="AE4774">
        <v>4</v>
      </c>
      <c r="AF4774" t="s">
        <v>48</v>
      </c>
      <c r="AG4774">
        <v>2017</v>
      </c>
      <c r="AH4774">
        <f>COUNTBLANK(datos[[#This Row],[Row ID]:[Year sales]])</f>
        <v>0</v>
      </c>
    </row>
    <row r="4775" spans="1:34" x14ac:dyDescent="0.3">
      <c r="A4775">
        <v>4774</v>
      </c>
      <c r="B4775" t="s">
        <v>7793</v>
      </c>
      <c r="C4775" s="4">
        <v>43062</v>
      </c>
      <c r="D4775" s="4">
        <v>43066</v>
      </c>
      <c r="E4775" t="s">
        <v>67</v>
      </c>
      <c r="F4775" t="s">
        <v>1758</v>
      </c>
      <c r="G4775" t="s">
        <v>1759</v>
      </c>
      <c r="H4775" t="s">
        <v>37</v>
      </c>
      <c r="I4775" t="s">
        <v>38</v>
      </c>
      <c r="J4775" t="s">
        <v>323</v>
      </c>
      <c r="K4775" t="s">
        <v>231</v>
      </c>
      <c r="L4775">
        <v>60610</v>
      </c>
      <c r="M4775" t="s">
        <v>125</v>
      </c>
      <c r="N4775" t="s">
        <v>2944</v>
      </c>
      <c r="O4775" t="s">
        <v>62</v>
      </c>
      <c r="P4775" t="s">
        <v>63</v>
      </c>
      <c r="Q4775" t="s">
        <v>2945</v>
      </c>
      <c r="R4775" s="1">
        <v>11.52</v>
      </c>
      <c r="S4775">
        <v>5</v>
      </c>
      <c r="T4775">
        <f t="shared" si="74"/>
        <v>44</v>
      </c>
      <c r="U4775" t="s">
        <v>75</v>
      </c>
      <c r="V4775">
        <v>0.2</v>
      </c>
      <c r="W4775">
        <v>2.3039999999999998</v>
      </c>
      <c r="X4775" s="1">
        <v>-2.3039999999999998</v>
      </c>
      <c r="Y4775" s="1">
        <v>13.824</v>
      </c>
      <c r="Z4775" t="s">
        <v>65</v>
      </c>
      <c r="AA4775" s="2">
        <v>4.1760000000000002</v>
      </c>
      <c r="AB4775" s="3">
        <v>0.36250000000000004</v>
      </c>
      <c r="AC4775" s="1">
        <v>-5.04</v>
      </c>
      <c r="AD4775">
        <v>4</v>
      </c>
      <c r="AE4775">
        <v>4</v>
      </c>
      <c r="AF4775" t="s">
        <v>48</v>
      </c>
      <c r="AG4775">
        <v>2017</v>
      </c>
      <c r="AH4775">
        <f>COUNTBLANK(datos[[#This Row],[Row ID]:[Year sales]])</f>
        <v>0</v>
      </c>
    </row>
    <row r="4776" spans="1:34" x14ac:dyDescent="0.3">
      <c r="A4776">
        <v>4775</v>
      </c>
      <c r="B4776" t="s">
        <v>7793</v>
      </c>
      <c r="C4776" s="4">
        <v>43062</v>
      </c>
      <c r="D4776" s="4">
        <v>43066</v>
      </c>
      <c r="E4776" t="s">
        <v>67</v>
      </c>
      <c r="F4776" t="s">
        <v>1758</v>
      </c>
      <c r="G4776" t="s">
        <v>1759</v>
      </c>
      <c r="H4776" t="s">
        <v>37</v>
      </c>
      <c r="I4776" t="s">
        <v>38</v>
      </c>
      <c r="J4776" t="s">
        <v>323</v>
      </c>
      <c r="K4776" t="s">
        <v>231</v>
      </c>
      <c r="L4776">
        <v>60610</v>
      </c>
      <c r="M4776" t="s">
        <v>125</v>
      </c>
      <c r="N4776" t="s">
        <v>3426</v>
      </c>
      <c r="O4776" t="s">
        <v>90</v>
      </c>
      <c r="P4776" t="s">
        <v>91</v>
      </c>
      <c r="Q4776" t="s">
        <v>3427</v>
      </c>
      <c r="R4776" s="1">
        <v>222.38399999999999</v>
      </c>
      <c r="S4776">
        <v>2</v>
      </c>
      <c r="T4776">
        <f t="shared" si="74"/>
        <v>31</v>
      </c>
      <c r="U4776" t="s">
        <v>46</v>
      </c>
      <c r="V4776">
        <v>0.2</v>
      </c>
      <c r="W4776">
        <v>44.476799999999997</v>
      </c>
      <c r="X4776" s="1">
        <v>-44.476799999999997</v>
      </c>
      <c r="Y4776" s="1">
        <v>266.86079999999998</v>
      </c>
      <c r="Z4776" t="s">
        <v>47</v>
      </c>
      <c r="AA4776" s="2">
        <v>16.678799999999999</v>
      </c>
      <c r="AB4776" s="3">
        <v>7.4999999999999997E-2</v>
      </c>
      <c r="AC4776" s="1">
        <v>-161.22839999999999</v>
      </c>
      <c r="AD4776">
        <v>4</v>
      </c>
      <c r="AE4776">
        <v>4</v>
      </c>
      <c r="AF4776" t="s">
        <v>48</v>
      </c>
      <c r="AG4776">
        <v>2017</v>
      </c>
      <c r="AH4776">
        <f>COUNTBLANK(datos[[#This Row],[Row ID]:[Year sales]])</f>
        <v>0</v>
      </c>
    </row>
    <row r="4777" spans="1:34" x14ac:dyDescent="0.3">
      <c r="A4777">
        <v>4776</v>
      </c>
      <c r="B4777" t="s">
        <v>7794</v>
      </c>
      <c r="C4777" s="4">
        <v>43055</v>
      </c>
      <c r="D4777" s="4">
        <v>43060</v>
      </c>
      <c r="E4777" t="s">
        <v>67</v>
      </c>
      <c r="F4777" t="s">
        <v>7301</v>
      </c>
      <c r="G4777" t="s">
        <v>7302</v>
      </c>
      <c r="H4777" t="s">
        <v>122</v>
      </c>
      <c r="I4777" t="s">
        <v>38</v>
      </c>
      <c r="J4777" t="s">
        <v>3365</v>
      </c>
      <c r="K4777" t="s">
        <v>59</v>
      </c>
      <c r="L4777">
        <v>92025</v>
      </c>
      <c r="M4777" t="s">
        <v>60</v>
      </c>
      <c r="N4777" t="s">
        <v>3202</v>
      </c>
      <c r="O4777" t="s">
        <v>62</v>
      </c>
      <c r="P4777" t="s">
        <v>86</v>
      </c>
      <c r="Q4777" t="s">
        <v>3203</v>
      </c>
      <c r="R4777" s="1">
        <v>23.36</v>
      </c>
      <c r="S4777">
        <v>4</v>
      </c>
      <c r="T4777">
        <f t="shared" si="74"/>
        <v>13</v>
      </c>
      <c r="U4777" t="s">
        <v>52</v>
      </c>
      <c r="V4777">
        <v>0</v>
      </c>
      <c r="W4777">
        <v>0</v>
      </c>
      <c r="X4777" s="1">
        <v>0</v>
      </c>
      <c r="Y4777" s="1">
        <v>23.36</v>
      </c>
      <c r="Z4777" t="s">
        <v>65</v>
      </c>
      <c r="AA4777" s="2">
        <v>6.0735999999999999</v>
      </c>
      <c r="AB4777" s="3">
        <v>0.26</v>
      </c>
      <c r="AC4777" s="1">
        <v>-17.2864</v>
      </c>
      <c r="AD4777">
        <v>5</v>
      </c>
      <c r="AE4777">
        <v>5</v>
      </c>
      <c r="AF4777" t="s">
        <v>48</v>
      </c>
      <c r="AG4777">
        <v>2017</v>
      </c>
      <c r="AH4777">
        <f>COUNTBLANK(datos[[#This Row],[Row ID]:[Year sales]])</f>
        <v>0</v>
      </c>
    </row>
    <row r="4778" spans="1:34" x14ac:dyDescent="0.3">
      <c r="A4778">
        <v>4777</v>
      </c>
      <c r="B4778" t="s">
        <v>7795</v>
      </c>
      <c r="C4778" s="4">
        <v>42419</v>
      </c>
      <c r="D4778" s="4">
        <v>42423</v>
      </c>
      <c r="E4778" t="s">
        <v>34</v>
      </c>
      <c r="F4778" t="s">
        <v>2657</v>
      </c>
      <c r="G4778" t="s">
        <v>2658</v>
      </c>
      <c r="H4778" t="s">
        <v>57</v>
      </c>
      <c r="I4778" t="s">
        <v>38</v>
      </c>
      <c r="J4778" t="s">
        <v>1195</v>
      </c>
      <c r="K4778" t="s">
        <v>287</v>
      </c>
      <c r="L4778">
        <v>11561</v>
      </c>
      <c r="M4778" t="s">
        <v>168</v>
      </c>
      <c r="N4778" t="s">
        <v>3399</v>
      </c>
      <c r="O4778" t="s">
        <v>62</v>
      </c>
      <c r="P4778" t="s">
        <v>63</v>
      </c>
      <c r="Q4778" t="s">
        <v>3400</v>
      </c>
      <c r="R4778" s="1">
        <v>8.67</v>
      </c>
      <c r="S4778">
        <v>3</v>
      </c>
      <c r="T4778">
        <f t="shared" si="74"/>
        <v>21</v>
      </c>
      <c r="U4778" t="s">
        <v>52</v>
      </c>
      <c r="V4778">
        <v>0</v>
      </c>
      <c r="W4778">
        <v>0</v>
      </c>
      <c r="X4778" s="1">
        <v>0</v>
      </c>
      <c r="Y4778" s="1">
        <v>8.67</v>
      </c>
      <c r="Z4778" t="s">
        <v>65</v>
      </c>
      <c r="AA4778" s="2">
        <v>4.0749000000000004</v>
      </c>
      <c r="AB4778" s="3">
        <v>0.47000000000000003</v>
      </c>
      <c r="AC4778" s="1">
        <v>-4.5951000000000004</v>
      </c>
      <c r="AD4778">
        <v>4</v>
      </c>
      <c r="AE4778">
        <v>4</v>
      </c>
      <c r="AF4778" t="s">
        <v>48</v>
      </c>
      <c r="AG4778">
        <v>2016</v>
      </c>
      <c r="AH4778">
        <f>COUNTBLANK(datos[[#This Row],[Row ID]:[Year sales]])</f>
        <v>0</v>
      </c>
    </row>
    <row r="4779" spans="1:34" x14ac:dyDescent="0.3">
      <c r="A4779">
        <v>4778</v>
      </c>
      <c r="B4779" t="s">
        <v>7795</v>
      </c>
      <c r="C4779" s="4">
        <v>42419</v>
      </c>
      <c r="D4779" s="4">
        <v>42423</v>
      </c>
      <c r="E4779" t="s">
        <v>34</v>
      </c>
      <c r="F4779" t="s">
        <v>2657</v>
      </c>
      <c r="G4779" t="s">
        <v>2658</v>
      </c>
      <c r="H4779" t="s">
        <v>57</v>
      </c>
      <c r="I4779" t="s">
        <v>38</v>
      </c>
      <c r="J4779" t="s">
        <v>1195</v>
      </c>
      <c r="K4779" t="s">
        <v>287</v>
      </c>
      <c r="L4779">
        <v>11561</v>
      </c>
      <c r="M4779" t="s">
        <v>168</v>
      </c>
      <c r="N4779" t="s">
        <v>5093</v>
      </c>
      <c r="O4779" t="s">
        <v>62</v>
      </c>
      <c r="P4779" t="s">
        <v>599</v>
      </c>
      <c r="Q4779" t="s">
        <v>5094</v>
      </c>
      <c r="R4779" s="1">
        <v>25.71</v>
      </c>
      <c r="S4779">
        <v>3</v>
      </c>
      <c r="T4779">
        <f t="shared" si="74"/>
        <v>21</v>
      </c>
      <c r="U4779" t="s">
        <v>52</v>
      </c>
      <c r="V4779">
        <v>0</v>
      </c>
      <c r="W4779">
        <v>0</v>
      </c>
      <c r="X4779" s="1">
        <v>0</v>
      </c>
      <c r="Y4779" s="1">
        <v>25.71</v>
      </c>
      <c r="Z4779" t="s">
        <v>65</v>
      </c>
      <c r="AA4779" s="2">
        <v>6.6845999999999997</v>
      </c>
      <c r="AB4779" s="3">
        <v>0.25999999999999995</v>
      </c>
      <c r="AC4779" s="1">
        <v>-19.025400000000001</v>
      </c>
      <c r="AD4779">
        <v>4</v>
      </c>
      <c r="AE4779">
        <v>4</v>
      </c>
      <c r="AF4779" t="s">
        <v>48</v>
      </c>
      <c r="AG4779">
        <v>2016</v>
      </c>
      <c r="AH4779">
        <f>COUNTBLANK(datos[[#This Row],[Row ID]:[Year sales]])</f>
        <v>0</v>
      </c>
    </row>
    <row r="4780" spans="1:34" x14ac:dyDescent="0.3">
      <c r="A4780">
        <v>4779</v>
      </c>
      <c r="B4780" t="s">
        <v>7796</v>
      </c>
      <c r="C4780" s="4">
        <v>43046</v>
      </c>
      <c r="D4780" s="4">
        <v>43050</v>
      </c>
      <c r="E4780" t="s">
        <v>67</v>
      </c>
      <c r="F4780" t="s">
        <v>131</v>
      </c>
      <c r="G4780" t="s">
        <v>132</v>
      </c>
      <c r="H4780" t="s">
        <v>37</v>
      </c>
      <c r="I4780" t="s">
        <v>38</v>
      </c>
      <c r="J4780" t="s">
        <v>627</v>
      </c>
      <c r="K4780" t="s">
        <v>265</v>
      </c>
      <c r="L4780">
        <v>19711</v>
      </c>
      <c r="M4780" t="s">
        <v>168</v>
      </c>
      <c r="N4780" t="s">
        <v>1354</v>
      </c>
      <c r="O4780" t="s">
        <v>62</v>
      </c>
      <c r="P4780" t="s">
        <v>97</v>
      </c>
      <c r="Q4780" t="s">
        <v>1355</v>
      </c>
      <c r="R4780" s="1">
        <v>100.94</v>
      </c>
      <c r="S4780">
        <v>7</v>
      </c>
      <c r="T4780">
        <f t="shared" si="74"/>
        <v>30</v>
      </c>
      <c r="U4780" t="s">
        <v>75</v>
      </c>
      <c r="V4780">
        <v>0</v>
      </c>
      <c r="W4780">
        <v>0</v>
      </c>
      <c r="X4780" s="1">
        <v>0</v>
      </c>
      <c r="Y4780" s="1">
        <v>100.94</v>
      </c>
      <c r="Z4780" t="s">
        <v>99</v>
      </c>
      <c r="AA4780" s="2">
        <v>33.310200000000002</v>
      </c>
      <c r="AB4780" s="3">
        <v>0.33</v>
      </c>
      <c r="AC4780" s="1">
        <v>-67.629800000000003</v>
      </c>
      <c r="AD4780">
        <v>4</v>
      </c>
      <c r="AE4780">
        <v>4</v>
      </c>
      <c r="AF4780" t="s">
        <v>48</v>
      </c>
      <c r="AG4780">
        <v>2017</v>
      </c>
      <c r="AH4780">
        <f>COUNTBLANK(datos[[#This Row],[Row ID]:[Year sales]])</f>
        <v>0</v>
      </c>
    </row>
    <row r="4781" spans="1:34" x14ac:dyDescent="0.3">
      <c r="A4781">
        <v>4780</v>
      </c>
      <c r="B4781" t="s">
        <v>7797</v>
      </c>
      <c r="C4781" s="4">
        <v>41828</v>
      </c>
      <c r="D4781" s="4">
        <v>41830</v>
      </c>
      <c r="E4781" t="s">
        <v>208</v>
      </c>
      <c r="F4781" t="s">
        <v>6013</v>
      </c>
      <c r="G4781" t="s">
        <v>6014</v>
      </c>
      <c r="H4781" t="s">
        <v>37</v>
      </c>
      <c r="I4781" t="s">
        <v>38</v>
      </c>
      <c r="J4781" t="s">
        <v>3480</v>
      </c>
      <c r="K4781" t="s">
        <v>287</v>
      </c>
      <c r="L4781">
        <v>14215</v>
      </c>
      <c r="M4781" t="s">
        <v>168</v>
      </c>
      <c r="N4781" t="s">
        <v>1863</v>
      </c>
      <c r="O4781" t="s">
        <v>43</v>
      </c>
      <c r="P4781" t="s">
        <v>50</v>
      </c>
      <c r="Q4781" t="s">
        <v>1864</v>
      </c>
      <c r="R4781" s="1">
        <v>63.881999999999998</v>
      </c>
      <c r="S4781">
        <v>1</v>
      </c>
      <c r="T4781">
        <f t="shared" si="74"/>
        <v>64</v>
      </c>
      <c r="U4781" t="s">
        <v>46</v>
      </c>
      <c r="V4781">
        <v>0.1</v>
      </c>
      <c r="W4781">
        <v>6.3882000000000003</v>
      </c>
      <c r="X4781" s="1">
        <v>-6.3882000000000003</v>
      </c>
      <c r="Y4781" s="1">
        <v>70.270200000000003</v>
      </c>
      <c r="Z4781" t="s">
        <v>99</v>
      </c>
      <c r="AA4781" s="2">
        <v>10.647</v>
      </c>
      <c r="AB4781" s="3">
        <v>0.16666666666666669</v>
      </c>
      <c r="AC4781" s="1">
        <v>-46.846800000000002</v>
      </c>
      <c r="AD4781">
        <v>2</v>
      </c>
      <c r="AE4781">
        <v>2</v>
      </c>
      <c r="AF4781" t="s">
        <v>48</v>
      </c>
      <c r="AG4781">
        <v>2014</v>
      </c>
      <c r="AH4781">
        <f>COUNTBLANK(datos[[#This Row],[Row ID]:[Year sales]])</f>
        <v>0</v>
      </c>
    </row>
    <row r="4782" spans="1:34" x14ac:dyDescent="0.3">
      <c r="A4782">
        <v>4781</v>
      </c>
      <c r="B4782" t="s">
        <v>7798</v>
      </c>
      <c r="C4782" s="4">
        <v>41950</v>
      </c>
      <c r="D4782" s="4">
        <v>41955</v>
      </c>
      <c r="E4782" t="s">
        <v>67</v>
      </c>
      <c r="F4782" t="s">
        <v>539</v>
      </c>
      <c r="G4782" t="s">
        <v>540</v>
      </c>
      <c r="H4782" t="s">
        <v>37</v>
      </c>
      <c r="I4782" t="s">
        <v>38</v>
      </c>
      <c r="J4782" t="s">
        <v>204</v>
      </c>
      <c r="K4782" t="s">
        <v>124</v>
      </c>
      <c r="L4782">
        <v>77070</v>
      </c>
      <c r="M4782" t="s">
        <v>125</v>
      </c>
      <c r="N4782" t="s">
        <v>5941</v>
      </c>
      <c r="O4782" t="s">
        <v>43</v>
      </c>
      <c r="P4782" t="s">
        <v>50</v>
      </c>
      <c r="Q4782" t="s">
        <v>5942</v>
      </c>
      <c r="R4782" s="1">
        <v>683.14400000000001</v>
      </c>
      <c r="S4782">
        <v>4</v>
      </c>
      <c r="T4782">
        <f t="shared" si="74"/>
        <v>7</v>
      </c>
      <c r="U4782" t="s">
        <v>52</v>
      </c>
      <c r="V4782">
        <v>0.3</v>
      </c>
      <c r="W4782">
        <v>204.94319999999999</v>
      </c>
      <c r="X4782" s="1">
        <v>-204.94319999999999</v>
      </c>
      <c r="Y4782" s="1">
        <v>888.08719999999994</v>
      </c>
      <c r="Z4782" t="s">
        <v>53</v>
      </c>
      <c r="AA4782" s="2">
        <v>0</v>
      </c>
      <c r="AB4782" s="3">
        <v>0</v>
      </c>
      <c r="AC4782" s="1">
        <v>-478.20080000000002</v>
      </c>
      <c r="AD4782">
        <v>5</v>
      </c>
      <c r="AE4782">
        <v>5</v>
      </c>
      <c r="AF4782" t="s">
        <v>48</v>
      </c>
      <c r="AG4782">
        <v>2014</v>
      </c>
      <c r="AH4782">
        <f>COUNTBLANK(datos[[#This Row],[Row ID]:[Year sales]])</f>
        <v>0</v>
      </c>
    </row>
    <row r="4783" spans="1:34" x14ac:dyDescent="0.3">
      <c r="A4783">
        <v>4782</v>
      </c>
      <c r="B4783" t="s">
        <v>7798</v>
      </c>
      <c r="C4783" s="4">
        <v>41950</v>
      </c>
      <c r="D4783" s="4">
        <v>41955</v>
      </c>
      <c r="E4783" t="s">
        <v>67</v>
      </c>
      <c r="F4783" t="s">
        <v>539</v>
      </c>
      <c r="G4783" t="s">
        <v>540</v>
      </c>
      <c r="H4783" t="s">
        <v>37</v>
      </c>
      <c r="I4783" t="s">
        <v>38</v>
      </c>
      <c r="J4783" t="s">
        <v>204</v>
      </c>
      <c r="K4783" t="s">
        <v>124</v>
      </c>
      <c r="L4783">
        <v>77070</v>
      </c>
      <c r="M4783" t="s">
        <v>125</v>
      </c>
      <c r="N4783" t="s">
        <v>7799</v>
      </c>
      <c r="O4783" t="s">
        <v>62</v>
      </c>
      <c r="P4783" t="s">
        <v>94</v>
      </c>
      <c r="Q4783" t="s">
        <v>7800</v>
      </c>
      <c r="R4783" s="1">
        <v>1.476</v>
      </c>
      <c r="S4783">
        <v>3</v>
      </c>
      <c r="T4783">
        <f t="shared" si="74"/>
        <v>25</v>
      </c>
      <c r="U4783" t="s">
        <v>52</v>
      </c>
      <c r="V4783">
        <v>0.8</v>
      </c>
      <c r="W4783">
        <v>1.1808000000000001</v>
      </c>
      <c r="X4783" s="1">
        <v>-1.1808000000000001</v>
      </c>
      <c r="Y4783" s="1">
        <v>2.6568000000000001</v>
      </c>
      <c r="Z4783" t="s">
        <v>65</v>
      </c>
      <c r="AA4783" s="2">
        <v>-2.214</v>
      </c>
      <c r="AB4783" s="3">
        <v>-1.5</v>
      </c>
      <c r="AC4783" s="1">
        <v>-2.5091999999999999</v>
      </c>
      <c r="AD4783">
        <v>5</v>
      </c>
      <c r="AE4783">
        <v>5</v>
      </c>
      <c r="AF4783" t="s">
        <v>48</v>
      </c>
      <c r="AG4783">
        <v>2014</v>
      </c>
      <c r="AH4783">
        <f>COUNTBLANK(datos[[#This Row],[Row ID]:[Year sales]])</f>
        <v>0</v>
      </c>
    </row>
    <row r="4784" spans="1:34" x14ac:dyDescent="0.3">
      <c r="A4784">
        <v>4783</v>
      </c>
      <c r="B4784" t="s">
        <v>7798</v>
      </c>
      <c r="C4784" s="4">
        <v>41950</v>
      </c>
      <c r="D4784" s="4">
        <v>41955</v>
      </c>
      <c r="E4784" t="s">
        <v>67</v>
      </c>
      <c r="F4784" t="s">
        <v>539</v>
      </c>
      <c r="G4784" t="s">
        <v>540</v>
      </c>
      <c r="H4784" t="s">
        <v>37</v>
      </c>
      <c r="I4784" t="s">
        <v>38</v>
      </c>
      <c r="J4784" t="s">
        <v>204</v>
      </c>
      <c r="K4784" t="s">
        <v>124</v>
      </c>
      <c r="L4784">
        <v>77070</v>
      </c>
      <c r="M4784" t="s">
        <v>125</v>
      </c>
      <c r="N4784" t="s">
        <v>2023</v>
      </c>
      <c r="O4784" t="s">
        <v>62</v>
      </c>
      <c r="P4784" t="s">
        <v>599</v>
      </c>
      <c r="Q4784" t="s">
        <v>2024</v>
      </c>
      <c r="R4784" s="1">
        <v>40.712000000000003</v>
      </c>
      <c r="S4784">
        <v>7</v>
      </c>
      <c r="T4784">
        <f t="shared" si="74"/>
        <v>13</v>
      </c>
      <c r="U4784" t="s">
        <v>75</v>
      </c>
      <c r="V4784">
        <v>0.2</v>
      </c>
      <c r="W4784">
        <v>8.1424000000000003</v>
      </c>
      <c r="X4784" s="1">
        <v>-8.1424000000000003</v>
      </c>
      <c r="Y4784" s="1">
        <v>48.854400000000005</v>
      </c>
      <c r="Z4784" t="s">
        <v>65</v>
      </c>
      <c r="AA4784" s="2">
        <v>3.5623</v>
      </c>
      <c r="AB4784" s="3">
        <v>8.7499999999999994E-2</v>
      </c>
      <c r="AC4784" s="1">
        <v>-29.007300000000001</v>
      </c>
      <c r="AD4784">
        <v>5</v>
      </c>
      <c r="AE4784">
        <v>5</v>
      </c>
      <c r="AF4784" t="s">
        <v>48</v>
      </c>
      <c r="AG4784">
        <v>2014</v>
      </c>
      <c r="AH4784">
        <f>COUNTBLANK(datos[[#This Row],[Row ID]:[Year sales]])</f>
        <v>0</v>
      </c>
    </row>
    <row r="4785" spans="1:34" x14ac:dyDescent="0.3">
      <c r="A4785">
        <v>4784</v>
      </c>
      <c r="B4785" t="s">
        <v>7801</v>
      </c>
      <c r="C4785" s="4">
        <v>42763</v>
      </c>
      <c r="D4785" s="4">
        <v>42767</v>
      </c>
      <c r="E4785" t="s">
        <v>67</v>
      </c>
      <c r="F4785" t="s">
        <v>6201</v>
      </c>
      <c r="G4785" t="s">
        <v>6202</v>
      </c>
      <c r="H4785" t="s">
        <v>37</v>
      </c>
      <c r="I4785" t="s">
        <v>38</v>
      </c>
      <c r="J4785" t="s">
        <v>7274</v>
      </c>
      <c r="K4785" t="s">
        <v>4558</v>
      </c>
      <c r="L4785">
        <v>67212</v>
      </c>
      <c r="M4785" t="s">
        <v>125</v>
      </c>
      <c r="N4785" t="s">
        <v>3806</v>
      </c>
      <c r="O4785" t="s">
        <v>62</v>
      </c>
      <c r="P4785" t="s">
        <v>110</v>
      </c>
      <c r="Q4785" t="s">
        <v>3807</v>
      </c>
      <c r="R4785" s="1">
        <v>279.89999999999998</v>
      </c>
      <c r="S4785">
        <v>5</v>
      </c>
      <c r="T4785">
        <f t="shared" si="74"/>
        <v>20</v>
      </c>
      <c r="U4785" t="s">
        <v>75</v>
      </c>
      <c r="V4785">
        <v>0</v>
      </c>
      <c r="W4785">
        <v>0</v>
      </c>
      <c r="X4785" s="1">
        <v>0</v>
      </c>
      <c r="Y4785" s="1">
        <v>279.89999999999998</v>
      </c>
      <c r="Z4785" t="s">
        <v>47</v>
      </c>
      <c r="AA4785" s="2">
        <v>137.15100000000001</v>
      </c>
      <c r="AB4785" s="3">
        <v>0.4900000000000001</v>
      </c>
      <c r="AC4785" s="1">
        <v>-142.749</v>
      </c>
      <c r="AD4785">
        <v>4</v>
      </c>
      <c r="AE4785">
        <v>4</v>
      </c>
      <c r="AF4785" t="s">
        <v>48</v>
      </c>
      <c r="AG4785">
        <v>2017</v>
      </c>
      <c r="AH4785">
        <f>COUNTBLANK(datos[[#This Row],[Row ID]:[Year sales]])</f>
        <v>0</v>
      </c>
    </row>
    <row r="4786" spans="1:34" x14ac:dyDescent="0.3">
      <c r="A4786">
        <v>4785</v>
      </c>
      <c r="B4786" t="s">
        <v>7802</v>
      </c>
      <c r="C4786" s="4">
        <v>42349</v>
      </c>
      <c r="D4786" s="4">
        <v>42354</v>
      </c>
      <c r="E4786" t="s">
        <v>67</v>
      </c>
      <c r="F4786" t="s">
        <v>113</v>
      </c>
      <c r="G4786" t="s">
        <v>114</v>
      </c>
      <c r="H4786" t="s">
        <v>37</v>
      </c>
      <c r="I4786" t="s">
        <v>38</v>
      </c>
      <c r="J4786" t="s">
        <v>1103</v>
      </c>
      <c r="K4786" t="s">
        <v>477</v>
      </c>
      <c r="L4786">
        <v>80906</v>
      </c>
      <c r="M4786" t="s">
        <v>60</v>
      </c>
      <c r="N4786" t="s">
        <v>5586</v>
      </c>
      <c r="O4786" t="s">
        <v>62</v>
      </c>
      <c r="P4786" t="s">
        <v>86</v>
      </c>
      <c r="Q4786" t="s">
        <v>5587</v>
      </c>
      <c r="R4786" s="1">
        <v>13.12</v>
      </c>
      <c r="S4786">
        <v>5</v>
      </c>
      <c r="T4786">
        <f t="shared" si="74"/>
        <v>10</v>
      </c>
      <c r="U4786" t="s">
        <v>75</v>
      </c>
      <c r="V4786">
        <v>0.2</v>
      </c>
      <c r="W4786">
        <v>2.6240000000000001</v>
      </c>
      <c r="X4786" s="1">
        <v>-2.6240000000000001</v>
      </c>
      <c r="Y4786" s="1">
        <v>15.744</v>
      </c>
      <c r="Z4786" t="s">
        <v>65</v>
      </c>
      <c r="AA4786" s="2">
        <v>1.1479999999999999</v>
      </c>
      <c r="AB4786" s="3">
        <v>8.7499999999999994E-2</v>
      </c>
      <c r="AC4786" s="1">
        <v>-9.3480000000000008</v>
      </c>
      <c r="AD4786">
        <v>5</v>
      </c>
      <c r="AE4786">
        <v>5</v>
      </c>
      <c r="AF4786" t="s">
        <v>48</v>
      </c>
      <c r="AG4786">
        <v>2015</v>
      </c>
      <c r="AH4786">
        <f>COUNTBLANK(datos[[#This Row],[Row ID]:[Year sales]])</f>
        <v>0</v>
      </c>
    </row>
    <row r="4787" spans="1:34" x14ac:dyDescent="0.3">
      <c r="A4787">
        <v>4786</v>
      </c>
      <c r="B4787" t="s">
        <v>7802</v>
      </c>
      <c r="C4787" s="4">
        <v>42349</v>
      </c>
      <c r="D4787" s="4">
        <v>42354</v>
      </c>
      <c r="E4787" t="s">
        <v>67</v>
      </c>
      <c r="F4787" t="s">
        <v>113</v>
      </c>
      <c r="G4787" t="s">
        <v>114</v>
      </c>
      <c r="H4787" t="s">
        <v>37</v>
      </c>
      <c r="I4787" t="s">
        <v>38</v>
      </c>
      <c r="J4787" t="s">
        <v>1103</v>
      </c>
      <c r="K4787" t="s">
        <v>477</v>
      </c>
      <c r="L4787">
        <v>80906</v>
      </c>
      <c r="M4787" t="s">
        <v>60</v>
      </c>
      <c r="N4787" t="s">
        <v>5666</v>
      </c>
      <c r="O4787" t="s">
        <v>43</v>
      </c>
      <c r="P4787" t="s">
        <v>44</v>
      </c>
      <c r="Q4787" t="s">
        <v>5667</v>
      </c>
      <c r="R4787" s="1">
        <v>69.575999999999993</v>
      </c>
      <c r="S4787">
        <v>4</v>
      </c>
      <c r="T4787">
        <f t="shared" si="74"/>
        <v>14</v>
      </c>
      <c r="U4787" t="s">
        <v>52</v>
      </c>
      <c r="V4787">
        <v>0.7</v>
      </c>
      <c r="W4787">
        <v>48.703199999999995</v>
      </c>
      <c r="X4787" s="1">
        <v>-48.703200000000002</v>
      </c>
      <c r="Y4787" s="1">
        <v>118.27919999999999</v>
      </c>
      <c r="Z4787" t="s">
        <v>99</v>
      </c>
      <c r="AA4787" s="2">
        <v>-143.79040000000001</v>
      </c>
      <c r="AB4787" s="3">
        <v>-2.0666666666666669</v>
      </c>
      <c r="AC4787" s="1">
        <v>-164.66319999999999</v>
      </c>
      <c r="AD4787">
        <v>5</v>
      </c>
      <c r="AE4787">
        <v>5</v>
      </c>
      <c r="AF4787" t="s">
        <v>48</v>
      </c>
      <c r="AG4787">
        <v>2015</v>
      </c>
      <c r="AH4787">
        <f>COUNTBLANK(datos[[#This Row],[Row ID]:[Year sales]])</f>
        <v>0</v>
      </c>
    </row>
    <row r="4788" spans="1:34" x14ac:dyDescent="0.3">
      <c r="A4788">
        <v>4787</v>
      </c>
      <c r="B4788" t="s">
        <v>7802</v>
      </c>
      <c r="C4788" s="4">
        <v>42349</v>
      </c>
      <c r="D4788" s="4">
        <v>42354</v>
      </c>
      <c r="E4788" t="s">
        <v>67</v>
      </c>
      <c r="F4788" t="s">
        <v>113</v>
      </c>
      <c r="G4788" t="s">
        <v>114</v>
      </c>
      <c r="H4788" t="s">
        <v>37</v>
      </c>
      <c r="I4788" t="s">
        <v>38</v>
      </c>
      <c r="J4788" t="s">
        <v>1103</v>
      </c>
      <c r="K4788" t="s">
        <v>477</v>
      </c>
      <c r="L4788">
        <v>80906</v>
      </c>
      <c r="M4788" t="s">
        <v>60</v>
      </c>
      <c r="N4788" t="s">
        <v>3256</v>
      </c>
      <c r="O4788" t="s">
        <v>62</v>
      </c>
      <c r="P4788" t="s">
        <v>86</v>
      </c>
      <c r="Q4788" t="s">
        <v>3257</v>
      </c>
      <c r="R4788" s="1">
        <v>4.2240000000000002</v>
      </c>
      <c r="S4788">
        <v>3</v>
      </c>
      <c r="T4788">
        <f t="shared" si="74"/>
        <v>23</v>
      </c>
      <c r="U4788" t="s">
        <v>52</v>
      </c>
      <c r="V4788">
        <v>0.2</v>
      </c>
      <c r="W4788">
        <v>0.84480000000000011</v>
      </c>
      <c r="X4788" s="1">
        <v>-0.8448</v>
      </c>
      <c r="Y4788" s="1">
        <v>5.0688000000000004</v>
      </c>
      <c r="Z4788" t="s">
        <v>65</v>
      </c>
      <c r="AA4788" s="2">
        <v>0.47520000000000001</v>
      </c>
      <c r="AB4788" s="3">
        <v>0.1125</v>
      </c>
      <c r="AC4788" s="1">
        <v>-2.9039999999999999</v>
      </c>
      <c r="AD4788">
        <v>5</v>
      </c>
      <c r="AE4788">
        <v>5</v>
      </c>
      <c r="AF4788" t="s">
        <v>48</v>
      </c>
      <c r="AG4788">
        <v>2015</v>
      </c>
      <c r="AH4788">
        <f>COUNTBLANK(datos[[#This Row],[Row ID]:[Year sales]])</f>
        <v>0</v>
      </c>
    </row>
    <row r="4789" spans="1:34" x14ac:dyDescent="0.3">
      <c r="A4789">
        <v>4788</v>
      </c>
      <c r="B4789" t="s">
        <v>7802</v>
      </c>
      <c r="C4789" s="4">
        <v>42349</v>
      </c>
      <c r="D4789" s="4">
        <v>42354</v>
      </c>
      <c r="E4789" t="s">
        <v>67</v>
      </c>
      <c r="F4789" t="s">
        <v>113</v>
      </c>
      <c r="G4789" t="s">
        <v>114</v>
      </c>
      <c r="H4789" t="s">
        <v>37</v>
      </c>
      <c r="I4789" t="s">
        <v>38</v>
      </c>
      <c r="J4789" t="s">
        <v>1103</v>
      </c>
      <c r="K4789" t="s">
        <v>477</v>
      </c>
      <c r="L4789">
        <v>80906</v>
      </c>
      <c r="M4789" t="s">
        <v>60</v>
      </c>
      <c r="N4789" t="s">
        <v>7803</v>
      </c>
      <c r="O4789" t="s">
        <v>90</v>
      </c>
      <c r="P4789" t="s">
        <v>181</v>
      </c>
      <c r="Q4789" t="s">
        <v>7804</v>
      </c>
      <c r="R4789" s="1">
        <v>58.08</v>
      </c>
      <c r="S4789">
        <v>4</v>
      </c>
      <c r="T4789">
        <f t="shared" si="74"/>
        <v>12</v>
      </c>
      <c r="U4789" t="s">
        <v>52</v>
      </c>
      <c r="V4789">
        <v>0.2</v>
      </c>
      <c r="W4789">
        <v>11.616</v>
      </c>
      <c r="X4789" s="1">
        <v>-11.616</v>
      </c>
      <c r="Y4789" s="1">
        <v>69.695999999999998</v>
      </c>
      <c r="Z4789" t="s">
        <v>99</v>
      </c>
      <c r="AA4789" s="2">
        <v>-6.5339999999999998</v>
      </c>
      <c r="AB4789" s="3">
        <v>-0.1125</v>
      </c>
      <c r="AC4789" s="1">
        <v>-52.997999999999998</v>
      </c>
      <c r="AD4789">
        <v>5</v>
      </c>
      <c r="AE4789">
        <v>5</v>
      </c>
      <c r="AF4789" t="s">
        <v>48</v>
      </c>
      <c r="AG4789">
        <v>2015</v>
      </c>
      <c r="AH4789">
        <f>COUNTBLANK(datos[[#This Row],[Row ID]:[Year sales]])</f>
        <v>0</v>
      </c>
    </row>
    <row r="4790" spans="1:34" x14ac:dyDescent="0.3">
      <c r="A4790">
        <v>4789</v>
      </c>
      <c r="B4790" t="s">
        <v>7802</v>
      </c>
      <c r="C4790" s="4">
        <v>42349</v>
      </c>
      <c r="D4790" s="4">
        <v>42354</v>
      </c>
      <c r="E4790" t="s">
        <v>67</v>
      </c>
      <c r="F4790" t="s">
        <v>113</v>
      </c>
      <c r="G4790" t="s">
        <v>114</v>
      </c>
      <c r="H4790" t="s">
        <v>37</v>
      </c>
      <c r="I4790" t="s">
        <v>38</v>
      </c>
      <c r="J4790" t="s">
        <v>1103</v>
      </c>
      <c r="K4790" t="s">
        <v>477</v>
      </c>
      <c r="L4790">
        <v>80906</v>
      </c>
      <c r="M4790" t="s">
        <v>60</v>
      </c>
      <c r="N4790" t="s">
        <v>4092</v>
      </c>
      <c r="O4790" t="s">
        <v>43</v>
      </c>
      <c r="P4790" t="s">
        <v>83</v>
      </c>
      <c r="Q4790" t="s">
        <v>4093</v>
      </c>
      <c r="R4790" s="1">
        <v>52.415999999999997</v>
      </c>
      <c r="S4790">
        <v>9</v>
      </c>
      <c r="T4790">
        <f t="shared" si="74"/>
        <v>27</v>
      </c>
      <c r="U4790" t="s">
        <v>75</v>
      </c>
      <c r="V4790">
        <v>0.2</v>
      </c>
      <c r="W4790">
        <v>10.4832</v>
      </c>
      <c r="X4790" s="1">
        <v>-10.4832</v>
      </c>
      <c r="Y4790" s="1">
        <v>62.899199999999993</v>
      </c>
      <c r="Z4790" t="s">
        <v>99</v>
      </c>
      <c r="AA4790" s="2">
        <v>15.069599999999999</v>
      </c>
      <c r="AB4790" s="3">
        <v>0.28750000000000003</v>
      </c>
      <c r="AC4790" s="1">
        <v>-26.863199999999999</v>
      </c>
      <c r="AD4790">
        <v>5</v>
      </c>
      <c r="AE4790">
        <v>5</v>
      </c>
      <c r="AF4790" t="s">
        <v>48</v>
      </c>
      <c r="AG4790">
        <v>2015</v>
      </c>
      <c r="AH4790">
        <f>COUNTBLANK(datos[[#This Row],[Row ID]:[Year sales]])</f>
        <v>0</v>
      </c>
    </row>
    <row r="4791" spans="1:34" x14ac:dyDescent="0.3">
      <c r="A4791">
        <v>4790</v>
      </c>
      <c r="B4791" t="s">
        <v>7802</v>
      </c>
      <c r="C4791" s="4">
        <v>42349</v>
      </c>
      <c r="D4791" s="4">
        <v>42354</v>
      </c>
      <c r="E4791" t="s">
        <v>67</v>
      </c>
      <c r="F4791" t="s">
        <v>113</v>
      </c>
      <c r="G4791" t="s">
        <v>114</v>
      </c>
      <c r="H4791" t="s">
        <v>37</v>
      </c>
      <c r="I4791" t="s">
        <v>38</v>
      </c>
      <c r="J4791" t="s">
        <v>1103</v>
      </c>
      <c r="K4791" t="s">
        <v>477</v>
      </c>
      <c r="L4791">
        <v>80906</v>
      </c>
      <c r="M4791" t="s">
        <v>60</v>
      </c>
      <c r="N4791" t="s">
        <v>3956</v>
      </c>
      <c r="O4791" t="s">
        <v>43</v>
      </c>
      <c r="P4791" t="s">
        <v>83</v>
      </c>
      <c r="Q4791" t="s">
        <v>3957</v>
      </c>
      <c r="R4791" s="1">
        <v>54.92</v>
      </c>
      <c r="S4791">
        <v>5</v>
      </c>
      <c r="T4791">
        <f t="shared" si="74"/>
        <v>40</v>
      </c>
      <c r="U4791" t="s">
        <v>75</v>
      </c>
      <c r="V4791">
        <v>0.2</v>
      </c>
      <c r="W4791">
        <v>10.984000000000002</v>
      </c>
      <c r="X4791" s="1">
        <v>-10.984</v>
      </c>
      <c r="Y4791" s="1">
        <v>65.903999999999996</v>
      </c>
      <c r="Z4791" t="s">
        <v>99</v>
      </c>
      <c r="AA4791" s="2">
        <v>10.984</v>
      </c>
      <c r="AB4791" s="3">
        <v>0.19999999999999998</v>
      </c>
      <c r="AC4791" s="1">
        <v>-32.951999999999998</v>
      </c>
      <c r="AD4791">
        <v>5</v>
      </c>
      <c r="AE4791">
        <v>5</v>
      </c>
      <c r="AF4791" t="s">
        <v>48</v>
      </c>
      <c r="AG4791">
        <v>2015</v>
      </c>
      <c r="AH4791">
        <f>COUNTBLANK(datos[[#This Row],[Row ID]:[Year sales]])</f>
        <v>0</v>
      </c>
    </row>
    <row r="4792" spans="1:34" x14ac:dyDescent="0.3">
      <c r="A4792">
        <v>4791</v>
      </c>
      <c r="B4792" t="s">
        <v>7802</v>
      </c>
      <c r="C4792" s="4">
        <v>42349</v>
      </c>
      <c r="D4792" s="4">
        <v>42354</v>
      </c>
      <c r="E4792" t="s">
        <v>67</v>
      </c>
      <c r="F4792" t="s">
        <v>113</v>
      </c>
      <c r="G4792" t="s">
        <v>114</v>
      </c>
      <c r="H4792" t="s">
        <v>37</v>
      </c>
      <c r="I4792" t="s">
        <v>38</v>
      </c>
      <c r="J4792" t="s">
        <v>1103</v>
      </c>
      <c r="K4792" t="s">
        <v>477</v>
      </c>
      <c r="L4792">
        <v>80906</v>
      </c>
      <c r="M4792" t="s">
        <v>60</v>
      </c>
      <c r="N4792" t="s">
        <v>5531</v>
      </c>
      <c r="O4792" t="s">
        <v>43</v>
      </c>
      <c r="P4792" t="s">
        <v>73</v>
      </c>
      <c r="Q4792" t="s">
        <v>5532</v>
      </c>
      <c r="R4792" s="1">
        <v>364.95</v>
      </c>
      <c r="S4792">
        <v>5</v>
      </c>
      <c r="T4792">
        <f t="shared" si="74"/>
        <v>13</v>
      </c>
      <c r="U4792" t="s">
        <v>75</v>
      </c>
      <c r="V4792">
        <v>0.5</v>
      </c>
      <c r="W4792">
        <v>182.47499999999999</v>
      </c>
      <c r="X4792" s="1">
        <v>-182.47499999999999</v>
      </c>
      <c r="Y4792" s="1">
        <v>547.42499999999995</v>
      </c>
      <c r="Z4792" t="s">
        <v>53</v>
      </c>
      <c r="AA4792" s="2">
        <v>-248.166</v>
      </c>
      <c r="AB4792" s="3">
        <v>-0.68</v>
      </c>
      <c r="AC4792" s="1">
        <v>-430.64100000000002</v>
      </c>
      <c r="AD4792">
        <v>5</v>
      </c>
      <c r="AE4792">
        <v>5</v>
      </c>
      <c r="AF4792" t="s">
        <v>48</v>
      </c>
      <c r="AG4792">
        <v>2015</v>
      </c>
      <c r="AH4792">
        <f>COUNTBLANK(datos[[#This Row],[Row ID]:[Year sales]])</f>
        <v>0</v>
      </c>
    </row>
    <row r="4793" spans="1:34" x14ac:dyDescent="0.3">
      <c r="A4793">
        <v>4792</v>
      </c>
      <c r="B4793" t="s">
        <v>7802</v>
      </c>
      <c r="C4793" s="4">
        <v>42349</v>
      </c>
      <c r="D4793" s="4">
        <v>42354</v>
      </c>
      <c r="E4793" t="s">
        <v>67</v>
      </c>
      <c r="F4793" t="s">
        <v>113</v>
      </c>
      <c r="G4793" t="s">
        <v>114</v>
      </c>
      <c r="H4793" t="s">
        <v>37</v>
      </c>
      <c r="I4793" t="s">
        <v>38</v>
      </c>
      <c r="J4793" t="s">
        <v>1103</v>
      </c>
      <c r="K4793" t="s">
        <v>477</v>
      </c>
      <c r="L4793">
        <v>80906</v>
      </c>
      <c r="M4793" t="s">
        <v>60</v>
      </c>
      <c r="N4793" t="s">
        <v>3078</v>
      </c>
      <c r="O4793" t="s">
        <v>62</v>
      </c>
      <c r="P4793" t="s">
        <v>110</v>
      </c>
      <c r="Q4793" t="s">
        <v>7805</v>
      </c>
      <c r="R4793" s="1">
        <v>85.055999999999997</v>
      </c>
      <c r="S4793">
        <v>3</v>
      </c>
      <c r="T4793">
        <f t="shared" si="74"/>
        <v>3</v>
      </c>
      <c r="U4793" t="s">
        <v>52</v>
      </c>
      <c r="V4793">
        <v>0.2</v>
      </c>
      <c r="W4793">
        <v>17.011199999999999</v>
      </c>
      <c r="X4793" s="1">
        <v>-17.011199999999999</v>
      </c>
      <c r="Y4793" s="1">
        <v>102.0672</v>
      </c>
      <c r="Z4793" t="s">
        <v>99</v>
      </c>
      <c r="AA4793" s="2">
        <v>28.706399999999999</v>
      </c>
      <c r="AB4793" s="3">
        <v>0.33749999999999997</v>
      </c>
      <c r="AC4793" s="1">
        <v>-39.3384</v>
      </c>
      <c r="AD4793">
        <v>5</v>
      </c>
      <c r="AE4793">
        <v>5</v>
      </c>
      <c r="AF4793" t="s">
        <v>48</v>
      </c>
      <c r="AG4793">
        <v>2015</v>
      </c>
      <c r="AH4793">
        <f>COUNTBLANK(datos[[#This Row],[Row ID]:[Year sales]])</f>
        <v>0</v>
      </c>
    </row>
    <row r="4794" spans="1:34" x14ac:dyDescent="0.3">
      <c r="A4794">
        <v>4793</v>
      </c>
      <c r="B4794" t="s">
        <v>7802</v>
      </c>
      <c r="C4794" s="4">
        <v>42349</v>
      </c>
      <c r="D4794" s="4">
        <v>42354</v>
      </c>
      <c r="E4794" t="s">
        <v>67</v>
      </c>
      <c r="F4794" t="s">
        <v>113</v>
      </c>
      <c r="G4794" t="s">
        <v>114</v>
      </c>
      <c r="H4794" t="s">
        <v>37</v>
      </c>
      <c r="I4794" t="s">
        <v>38</v>
      </c>
      <c r="J4794" t="s">
        <v>1103</v>
      </c>
      <c r="K4794" t="s">
        <v>477</v>
      </c>
      <c r="L4794">
        <v>80906</v>
      </c>
      <c r="M4794" t="s">
        <v>60</v>
      </c>
      <c r="N4794" t="s">
        <v>462</v>
      </c>
      <c r="O4794" t="s">
        <v>62</v>
      </c>
      <c r="P4794" t="s">
        <v>110</v>
      </c>
      <c r="Q4794" t="s">
        <v>463</v>
      </c>
      <c r="R4794" s="1">
        <v>27.696000000000002</v>
      </c>
      <c r="S4794">
        <v>3</v>
      </c>
      <c r="T4794">
        <f t="shared" si="74"/>
        <v>11</v>
      </c>
      <c r="U4794" t="s">
        <v>52</v>
      </c>
      <c r="V4794">
        <v>0.2</v>
      </c>
      <c r="W4794">
        <v>5.539200000000001</v>
      </c>
      <c r="X4794" s="1">
        <v>-5.5392000000000001</v>
      </c>
      <c r="Y4794" s="1">
        <v>33.235200000000006</v>
      </c>
      <c r="Z4794" t="s">
        <v>65</v>
      </c>
      <c r="AA4794" s="2">
        <v>9.6936</v>
      </c>
      <c r="AB4794" s="3">
        <v>0.35</v>
      </c>
      <c r="AC4794" s="1">
        <v>-12.463200000000001</v>
      </c>
      <c r="AD4794">
        <v>5</v>
      </c>
      <c r="AE4794">
        <v>5</v>
      </c>
      <c r="AF4794" t="s">
        <v>48</v>
      </c>
      <c r="AG4794">
        <v>2015</v>
      </c>
      <c r="AH4794">
        <f>COUNTBLANK(datos[[#This Row],[Row ID]:[Year sales]])</f>
        <v>0</v>
      </c>
    </row>
    <row r="4795" spans="1:34" x14ac:dyDescent="0.3">
      <c r="A4795">
        <v>4794</v>
      </c>
      <c r="B4795" t="s">
        <v>7806</v>
      </c>
      <c r="C4795" s="4">
        <v>42184</v>
      </c>
      <c r="D4795" s="4">
        <v>42189</v>
      </c>
      <c r="E4795" t="s">
        <v>67</v>
      </c>
      <c r="F4795" t="s">
        <v>4352</v>
      </c>
      <c r="G4795" t="s">
        <v>4353</v>
      </c>
      <c r="H4795" t="s">
        <v>37</v>
      </c>
      <c r="I4795" t="s">
        <v>38</v>
      </c>
      <c r="J4795" t="s">
        <v>286</v>
      </c>
      <c r="K4795" t="s">
        <v>287</v>
      </c>
      <c r="L4795">
        <v>10011</v>
      </c>
      <c r="M4795" t="s">
        <v>168</v>
      </c>
      <c r="N4795" t="s">
        <v>3565</v>
      </c>
      <c r="O4795" t="s">
        <v>62</v>
      </c>
      <c r="P4795" t="s">
        <v>110</v>
      </c>
      <c r="Q4795" t="s">
        <v>3566</v>
      </c>
      <c r="R4795" s="1">
        <v>24.96</v>
      </c>
      <c r="S4795">
        <v>4</v>
      </c>
      <c r="T4795">
        <f t="shared" si="74"/>
        <v>20</v>
      </c>
      <c r="U4795" t="s">
        <v>52</v>
      </c>
      <c r="V4795">
        <v>0</v>
      </c>
      <c r="W4795">
        <v>0</v>
      </c>
      <c r="X4795" s="1">
        <v>0</v>
      </c>
      <c r="Y4795" s="1">
        <v>24.96</v>
      </c>
      <c r="Z4795" t="s">
        <v>65</v>
      </c>
      <c r="AA4795" s="2">
        <v>11.231999999999999</v>
      </c>
      <c r="AB4795" s="3">
        <v>0.44999999999999996</v>
      </c>
      <c r="AC4795" s="1">
        <v>-13.728</v>
      </c>
      <c r="AD4795">
        <v>5</v>
      </c>
      <c r="AE4795">
        <v>5</v>
      </c>
      <c r="AF4795" t="s">
        <v>48</v>
      </c>
      <c r="AG4795">
        <v>2015</v>
      </c>
      <c r="AH4795">
        <f>COUNTBLANK(datos[[#This Row],[Row ID]:[Year sales]])</f>
        <v>0</v>
      </c>
    </row>
    <row r="4796" spans="1:34" x14ac:dyDescent="0.3">
      <c r="A4796">
        <v>4795</v>
      </c>
      <c r="B4796" t="s">
        <v>7807</v>
      </c>
      <c r="C4796" s="4">
        <v>42079</v>
      </c>
      <c r="D4796" s="4">
        <v>42086</v>
      </c>
      <c r="E4796" t="s">
        <v>67</v>
      </c>
      <c r="F4796" t="s">
        <v>7808</v>
      </c>
      <c r="G4796" t="s">
        <v>7809</v>
      </c>
      <c r="H4796" t="s">
        <v>57</v>
      </c>
      <c r="I4796" t="s">
        <v>38</v>
      </c>
      <c r="J4796" t="s">
        <v>58</v>
      </c>
      <c r="K4796" t="s">
        <v>59</v>
      </c>
      <c r="L4796">
        <v>90036</v>
      </c>
      <c r="M4796" t="s">
        <v>60</v>
      </c>
      <c r="N4796" t="s">
        <v>7177</v>
      </c>
      <c r="O4796" t="s">
        <v>43</v>
      </c>
      <c r="P4796" t="s">
        <v>83</v>
      </c>
      <c r="Q4796" t="s">
        <v>7178</v>
      </c>
      <c r="R4796" s="1">
        <v>43.13</v>
      </c>
      <c r="S4796">
        <v>1</v>
      </c>
      <c r="T4796">
        <f t="shared" si="74"/>
        <v>17</v>
      </c>
      <c r="U4796" t="s">
        <v>46</v>
      </c>
      <c r="V4796">
        <v>0</v>
      </c>
      <c r="W4796">
        <v>0</v>
      </c>
      <c r="X4796" s="1">
        <v>0</v>
      </c>
      <c r="Y4796" s="1">
        <v>43.13</v>
      </c>
      <c r="Z4796" t="s">
        <v>65</v>
      </c>
      <c r="AA4796" s="2">
        <v>18.114599999999999</v>
      </c>
      <c r="AB4796" s="3">
        <v>0.42</v>
      </c>
      <c r="AC4796" s="1">
        <v>-25.0154</v>
      </c>
      <c r="AD4796">
        <v>7</v>
      </c>
      <c r="AE4796">
        <v>7</v>
      </c>
      <c r="AF4796" t="s">
        <v>48</v>
      </c>
      <c r="AG4796">
        <v>2015</v>
      </c>
      <c r="AH4796">
        <f>COUNTBLANK(datos[[#This Row],[Row ID]:[Year sales]])</f>
        <v>0</v>
      </c>
    </row>
    <row r="4797" spans="1:34" x14ac:dyDescent="0.3">
      <c r="A4797">
        <v>4796</v>
      </c>
      <c r="B4797" t="s">
        <v>7810</v>
      </c>
      <c r="C4797" s="4">
        <v>42229</v>
      </c>
      <c r="D4797" s="4">
        <v>42233</v>
      </c>
      <c r="E4797" t="s">
        <v>67</v>
      </c>
      <c r="F4797" t="s">
        <v>2059</v>
      </c>
      <c r="G4797" t="s">
        <v>2060</v>
      </c>
      <c r="H4797" t="s">
        <v>37</v>
      </c>
      <c r="I4797" t="s">
        <v>38</v>
      </c>
      <c r="J4797" t="s">
        <v>7811</v>
      </c>
      <c r="K4797" t="s">
        <v>1294</v>
      </c>
      <c r="L4797">
        <v>30062</v>
      </c>
      <c r="M4797" t="s">
        <v>41</v>
      </c>
      <c r="N4797" t="s">
        <v>2451</v>
      </c>
      <c r="O4797" t="s">
        <v>62</v>
      </c>
      <c r="P4797" t="s">
        <v>94</v>
      </c>
      <c r="Q4797" t="s">
        <v>2452</v>
      </c>
      <c r="R4797" s="1">
        <v>5.64</v>
      </c>
      <c r="S4797">
        <v>3</v>
      </c>
      <c r="T4797">
        <f t="shared" si="74"/>
        <v>26</v>
      </c>
      <c r="U4797" t="s">
        <v>52</v>
      </c>
      <c r="V4797">
        <v>0</v>
      </c>
      <c r="W4797">
        <v>0</v>
      </c>
      <c r="X4797" s="1">
        <v>0</v>
      </c>
      <c r="Y4797" s="1">
        <v>5.64</v>
      </c>
      <c r="Z4797" t="s">
        <v>65</v>
      </c>
      <c r="AA4797" s="2">
        <v>2.7071999999999998</v>
      </c>
      <c r="AB4797" s="3">
        <v>0.48</v>
      </c>
      <c r="AC4797" s="1">
        <v>-2.9327999999999999</v>
      </c>
      <c r="AD4797">
        <v>4</v>
      </c>
      <c r="AE4797">
        <v>4</v>
      </c>
      <c r="AF4797" t="s">
        <v>48</v>
      </c>
      <c r="AG4797">
        <v>2015</v>
      </c>
      <c r="AH4797">
        <f>COUNTBLANK(datos[[#This Row],[Row ID]:[Year sales]])</f>
        <v>0</v>
      </c>
    </row>
    <row r="4798" spans="1:34" x14ac:dyDescent="0.3">
      <c r="A4798">
        <v>4797</v>
      </c>
      <c r="B4798" t="s">
        <v>7812</v>
      </c>
      <c r="C4798" s="4">
        <v>42504</v>
      </c>
      <c r="D4798" s="4">
        <v>42509</v>
      </c>
      <c r="E4798" t="s">
        <v>67</v>
      </c>
      <c r="F4798" t="s">
        <v>1313</v>
      </c>
      <c r="G4798" t="s">
        <v>1314</v>
      </c>
      <c r="H4798" t="s">
        <v>57</v>
      </c>
      <c r="I4798" t="s">
        <v>38</v>
      </c>
      <c r="J4798" t="s">
        <v>1545</v>
      </c>
      <c r="K4798" t="s">
        <v>71</v>
      </c>
      <c r="L4798">
        <v>32216</v>
      </c>
      <c r="M4798" t="s">
        <v>41</v>
      </c>
      <c r="N4798" t="s">
        <v>5022</v>
      </c>
      <c r="O4798" t="s">
        <v>62</v>
      </c>
      <c r="P4798" t="s">
        <v>94</v>
      </c>
      <c r="Q4798" t="s">
        <v>5023</v>
      </c>
      <c r="R4798" s="1">
        <v>57.582000000000001</v>
      </c>
      <c r="S4798">
        <v>3</v>
      </c>
      <c r="T4798">
        <f t="shared" si="74"/>
        <v>50</v>
      </c>
      <c r="U4798" t="s">
        <v>52</v>
      </c>
      <c r="V4798">
        <v>0.7</v>
      </c>
      <c r="W4798">
        <v>40.307400000000001</v>
      </c>
      <c r="X4798" s="1">
        <v>-40.307400000000001</v>
      </c>
      <c r="Y4798" s="1">
        <v>97.889399999999995</v>
      </c>
      <c r="Z4798" t="s">
        <v>99</v>
      </c>
      <c r="AA4798" s="2">
        <v>-44.1462</v>
      </c>
      <c r="AB4798" s="3">
        <v>-0.76666666666666661</v>
      </c>
      <c r="AC4798" s="1">
        <v>-61.4208</v>
      </c>
      <c r="AD4798">
        <v>5</v>
      </c>
      <c r="AE4798">
        <v>5</v>
      </c>
      <c r="AF4798" t="s">
        <v>48</v>
      </c>
      <c r="AG4798">
        <v>2016</v>
      </c>
      <c r="AH4798">
        <f>COUNTBLANK(datos[[#This Row],[Row ID]:[Year sales]])</f>
        <v>0</v>
      </c>
    </row>
    <row r="4799" spans="1:34" x14ac:dyDescent="0.3">
      <c r="A4799">
        <v>4798</v>
      </c>
      <c r="B4799" t="s">
        <v>7812</v>
      </c>
      <c r="C4799" s="4">
        <v>42504</v>
      </c>
      <c r="D4799" s="4">
        <v>42509</v>
      </c>
      <c r="E4799" t="s">
        <v>67</v>
      </c>
      <c r="F4799" t="s">
        <v>1313</v>
      </c>
      <c r="G4799" t="s">
        <v>1314</v>
      </c>
      <c r="H4799" t="s">
        <v>57</v>
      </c>
      <c r="I4799" t="s">
        <v>38</v>
      </c>
      <c r="J4799" t="s">
        <v>1545</v>
      </c>
      <c r="K4799" t="s">
        <v>71</v>
      </c>
      <c r="L4799">
        <v>32216</v>
      </c>
      <c r="M4799" t="s">
        <v>41</v>
      </c>
      <c r="N4799" t="s">
        <v>5557</v>
      </c>
      <c r="O4799" t="s">
        <v>62</v>
      </c>
      <c r="P4799" t="s">
        <v>110</v>
      </c>
      <c r="Q4799" t="s">
        <v>5558</v>
      </c>
      <c r="R4799" s="1">
        <v>31.103999999999999</v>
      </c>
      <c r="S4799">
        <v>6</v>
      </c>
      <c r="T4799">
        <f t="shared" si="74"/>
        <v>23</v>
      </c>
      <c r="U4799" t="s">
        <v>75</v>
      </c>
      <c r="V4799">
        <v>0.2</v>
      </c>
      <c r="W4799">
        <v>6.2208000000000006</v>
      </c>
      <c r="X4799" s="1">
        <v>-6.2207999999999997</v>
      </c>
      <c r="Y4799" s="1">
        <v>37.324799999999996</v>
      </c>
      <c r="Z4799" t="s">
        <v>65</v>
      </c>
      <c r="AA4799" s="2">
        <v>10.8864</v>
      </c>
      <c r="AB4799" s="3">
        <v>0.35000000000000003</v>
      </c>
      <c r="AC4799" s="1">
        <v>-13.9968</v>
      </c>
      <c r="AD4799">
        <v>5</v>
      </c>
      <c r="AE4799">
        <v>5</v>
      </c>
      <c r="AF4799" t="s">
        <v>48</v>
      </c>
      <c r="AG4799">
        <v>2016</v>
      </c>
      <c r="AH4799">
        <f>COUNTBLANK(datos[[#This Row],[Row ID]:[Year sales]])</f>
        <v>0</v>
      </c>
    </row>
    <row r="4800" spans="1:34" x14ac:dyDescent="0.3">
      <c r="A4800">
        <v>4799</v>
      </c>
      <c r="B4800" t="s">
        <v>7812</v>
      </c>
      <c r="C4800" s="4">
        <v>42504</v>
      </c>
      <c r="D4800" s="4">
        <v>42509</v>
      </c>
      <c r="E4800" t="s">
        <v>67</v>
      </c>
      <c r="F4800" t="s">
        <v>1313</v>
      </c>
      <c r="G4800" t="s">
        <v>1314</v>
      </c>
      <c r="H4800" t="s">
        <v>57</v>
      </c>
      <c r="I4800" t="s">
        <v>38</v>
      </c>
      <c r="J4800" t="s">
        <v>1545</v>
      </c>
      <c r="K4800" t="s">
        <v>71</v>
      </c>
      <c r="L4800">
        <v>32216</v>
      </c>
      <c r="M4800" t="s">
        <v>41</v>
      </c>
      <c r="N4800" t="s">
        <v>7054</v>
      </c>
      <c r="O4800" t="s">
        <v>43</v>
      </c>
      <c r="P4800" t="s">
        <v>83</v>
      </c>
      <c r="Q4800" t="s">
        <v>7055</v>
      </c>
      <c r="R4800" s="1">
        <v>30.192</v>
      </c>
      <c r="S4800">
        <v>3</v>
      </c>
      <c r="T4800">
        <f t="shared" si="74"/>
        <v>18</v>
      </c>
      <c r="U4800" t="s">
        <v>52</v>
      </c>
      <c r="V4800">
        <v>0.2</v>
      </c>
      <c r="W4800">
        <v>6.0384000000000002</v>
      </c>
      <c r="X4800" s="1">
        <v>-6.0384000000000002</v>
      </c>
      <c r="Y4800" s="1">
        <v>36.230400000000003</v>
      </c>
      <c r="Z4800" t="s">
        <v>65</v>
      </c>
      <c r="AA4800" s="2">
        <v>8.3027999999999995</v>
      </c>
      <c r="AB4800" s="3">
        <v>0.27499999999999997</v>
      </c>
      <c r="AC4800" s="1">
        <v>-15.8508</v>
      </c>
      <c r="AD4800">
        <v>5</v>
      </c>
      <c r="AE4800">
        <v>5</v>
      </c>
      <c r="AF4800" t="s">
        <v>48</v>
      </c>
      <c r="AG4800">
        <v>2016</v>
      </c>
      <c r="AH4800">
        <f>COUNTBLANK(datos[[#This Row],[Row ID]:[Year sales]])</f>
        <v>0</v>
      </c>
    </row>
    <row r="4801" spans="1:34" x14ac:dyDescent="0.3">
      <c r="A4801">
        <v>4800</v>
      </c>
      <c r="B4801" t="s">
        <v>7812</v>
      </c>
      <c r="C4801" s="4">
        <v>42504</v>
      </c>
      <c r="D4801" s="4">
        <v>42509</v>
      </c>
      <c r="E4801" t="s">
        <v>67</v>
      </c>
      <c r="F4801" t="s">
        <v>1313</v>
      </c>
      <c r="G4801" t="s">
        <v>1314</v>
      </c>
      <c r="H4801" t="s">
        <v>57</v>
      </c>
      <c r="I4801" t="s">
        <v>38</v>
      </c>
      <c r="J4801" t="s">
        <v>1545</v>
      </c>
      <c r="K4801" t="s">
        <v>71</v>
      </c>
      <c r="L4801">
        <v>32216</v>
      </c>
      <c r="M4801" t="s">
        <v>41</v>
      </c>
      <c r="N4801" t="s">
        <v>268</v>
      </c>
      <c r="O4801" t="s">
        <v>90</v>
      </c>
      <c r="P4801" t="s">
        <v>91</v>
      </c>
      <c r="Q4801" t="s">
        <v>269</v>
      </c>
      <c r="R4801" s="1">
        <v>43.6</v>
      </c>
      <c r="S4801">
        <v>5</v>
      </c>
      <c r="T4801">
        <f t="shared" si="74"/>
        <v>28</v>
      </c>
      <c r="U4801" t="s">
        <v>75</v>
      </c>
      <c r="V4801">
        <v>0.2</v>
      </c>
      <c r="W4801">
        <v>8.7200000000000006</v>
      </c>
      <c r="X4801" s="1">
        <v>-8.7200000000000006</v>
      </c>
      <c r="Y4801" s="1">
        <v>52.32</v>
      </c>
      <c r="Z4801" t="s">
        <v>99</v>
      </c>
      <c r="AA4801" s="2">
        <v>4.3600000000000003</v>
      </c>
      <c r="AB4801" s="3">
        <v>0.1</v>
      </c>
      <c r="AC4801" s="1">
        <v>-30.52</v>
      </c>
      <c r="AD4801">
        <v>5</v>
      </c>
      <c r="AE4801">
        <v>5</v>
      </c>
      <c r="AF4801" t="s">
        <v>48</v>
      </c>
      <c r="AG4801">
        <v>2016</v>
      </c>
      <c r="AH4801">
        <f>COUNTBLANK(datos[[#This Row],[Row ID]:[Year sales]])</f>
        <v>0</v>
      </c>
    </row>
    <row r="4802" spans="1:34" x14ac:dyDescent="0.3">
      <c r="A4802">
        <v>4801</v>
      </c>
      <c r="B4802" t="s">
        <v>7812</v>
      </c>
      <c r="C4802" s="4">
        <v>42504</v>
      </c>
      <c r="D4802" s="4">
        <v>42509</v>
      </c>
      <c r="E4802" t="s">
        <v>67</v>
      </c>
      <c r="F4802" t="s">
        <v>1313</v>
      </c>
      <c r="G4802" t="s">
        <v>1314</v>
      </c>
      <c r="H4802" t="s">
        <v>57</v>
      </c>
      <c r="I4802" t="s">
        <v>38</v>
      </c>
      <c r="J4802" t="s">
        <v>1545</v>
      </c>
      <c r="K4802" t="s">
        <v>71</v>
      </c>
      <c r="L4802">
        <v>32216</v>
      </c>
      <c r="M4802" t="s">
        <v>41</v>
      </c>
      <c r="N4802" t="s">
        <v>7813</v>
      </c>
      <c r="O4802" t="s">
        <v>62</v>
      </c>
      <c r="P4802" t="s">
        <v>86</v>
      </c>
      <c r="Q4802" t="s">
        <v>7814</v>
      </c>
      <c r="R4802" s="1">
        <v>4.7679999999999998</v>
      </c>
      <c r="S4802">
        <v>2</v>
      </c>
      <c r="T4802">
        <f t="shared" ref="T4802:T4865" si="75">SUMIF(Q:Q, Q4802, S:S)</f>
        <v>13</v>
      </c>
      <c r="U4802" t="s">
        <v>46</v>
      </c>
      <c r="V4802">
        <v>0.2</v>
      </c>
      <c r="W4802">
        <v>0.9536</v>
      </c>
      <c r="X4802" s="1">
        <v>-0.9536</v>
      </c>
      <c r="Y4802" s="1">
        <v>5.7215999999999996</v>
      </c>
      <c r="Z4802" t="s">
        <v>65</v>
      </c>
      <c r="AA4802" s="2">
        <v>0.41720000000000002</v>
      </c>
      <c r="AB4802" s="3">
        <v>8.7500000000000008E-2</v>
      </c>
      <c r="AC4802" s="1">
        <v>-3.3972000000000002</v>
      </c>
      <c r="AD4802">
        <v>5</v>
      </c>
      <c r="AE4802">
        <v>5</v>
      </c>
      <c r="AF4802" t="s">
        <v>48</v>
      </c>
      <c r="AG4802">
        <v>2016</v>
      </c>
      <c r="AH4802">
        <f>COUNTBLANK(datos[[#This Row],[Row ID]:[Year sales]])</f>
        <v>0</v>
      </c>
    </row>
    <row r="4803" spans="1:34" x14ac:dyDescent="0.3">
      <c r="A4803">
        <v>4802</v>
      </c>
      <c r="B4803" t="s">
        <v>7812</v>
      </c>
      <c r="C4803" s="4">
        <v>42504</v>
      </c>
      <c r="D4803" s="4">
        <v>42509</v>
      </c>
      <c r="E4803" t="s">
        <v>67</v>
      </c>
      <c r="F4803" t="s">
        <v>1313</v>
      </c>
      <c r="G4803" t="s">
        <v>1314</v>
      </c>
      <c r="H4803" t="s">
        <v>57</v>
      </c>
      <c r="I4803" t="s">
        <v>38</v>
      </c>
      <c r="J4803" t="s">
        <v>1545</v>
      </c>
      <c r="K4803" t="s">
        <v>71</v>
      </c>
      <c r="L4803">
        <v>32216</v>
      </c>
      <c r="M4803" t="s">
        <v>41</v>
      </c>
      <c r="N4803" t="s">
        <v>695</v>
      </c>
      <c r="O4803" t="s">
        <v>62</v>
      </c>
      <c r="P4803" t="s">
        <v>94</v>
      </c>
      <c r="Q4803" t="s">
        <v>696</v>
      </c>
      <c r="R4803" s="1">
        <v>10.38</v>
      </c>
      <c r="S4803">
        <v>2</v>
      </c>
      <c r="T4803">
        <f t="shared" si="75"/>
        <v>18</v>
      </c>
      <c r="U4803" t="s">
        <v>46</v>
      </c>
      <c r="V4803">
        <v>0.7</v>
      </c>
      <c r="W4803">
        <v>7.266</v>
      </c>
      <c r="X4803" s="1">
        <v>-7.266</v>
      </c>
      <c r="Y4803" s="1">
        <v>17.646000000000001</v>
      </c>
      <c r="Z4803" t="s">
        <v>65</v>
      </c>
      <c r="AA4803" s="2">
        <v>-7.6120000000000001</v>
      </c>
      <c r="AB4803" s="3">
        <v>-0.73333333333333328</v>
      </c>
      <c r="AC4803" s="1">
        <v>-10.726000000000001</v>
      </c>
      <c r="AD4803">
        <v>5</v>
      </c>
      <c r="AE4803">
        <v>5</v>
      </c>
      <c r="AF4803" t="s">
        <v>48</v>
      </c>
      <c r="AG4803">
        <v>2016</v>
      </c>
      <c r="AH4803">
        <f>COUNTBLANK(datos[[#This Row],[Row ID]:[Year sales]])</f>
        <v>0</v>
      </c>
    </row>
    <row r="4804" spans="1:34" x14ac:dyDescent="0.3">
      <c r="A4804">
        <v>4803</v>
      </c>
      <c r="B4804" t="s">
        <v>7812</v>
      </c>
      <c r="C4804" s="4">
        <v>42504</v>
      </c>
      <c r="D4804" s="4">
        <v>42509</v>
      </c>
      <c r="E4804" t="s">
        <v>67</v>
      </c>
      <c r="F4804" t="s">
        <v>1313</v>
      </c>
      <c r="G4804" t="s">
        <v>1314</v>
      </c>
      <c r="H4804" t="s">
        <v>57</v>
      </c>
      <c r="I4804" t="s">
        <v>38</v>
      </c>
      <c r="J4804" t="s">
        <v>1545</v>
      </c>
      <c r="K4804" t="s">
        <v>71</v>
      </c>
      <c r="L4804">
        <v>32216</v>
      </c>
      <c r="M4804" t="s">
        <v>41</v>
      </c>
      <c r="N4804" t="s">
        <v>381</v>
      </c>
      <c r="O4804" t="s">
        <v>62</v>
      </c>
      <c r="P4804" t="s">
        <v>94</v>
      </c>
      <c r="Q4804" t="s">
        <v>382</v>
      </c>
      <c r="R4804" s="1">
        <v>13.391999999999999</v>
      </c>
      <c r="S4804">
        <v>8</v>
      </c>
      <c r="T4804">
        <f t="shared" si="75"/>
        <v>28</v>
      </c>
      <c r="U4804" t="s">
        <v>75</v>
      </c>
      <c r="V4804">
        <v>0.7</v>
      </c>
      <c r="W4804">
        <v>9.3743999999999996</v>
      </c>
      <c r="X4804" s="1">
        <v>-9.3743999999999996</v>
      </c>
      <c r="Y4804" s="1">
        <v>22.766399999999997</v>
      </c>
      <c r="Z4804" t="s">
        <v>65</v>
      </c>
      <c r="AA4804" s="2">
        <v>-9.8208000000000002</v>
      </c>
      <c r="AB4804" s="3">
        <v>-0.73333333333333339</v>
      </c>
      <c r="AC4804" s="1">
        <v>-13.8384</v>
      </c>
      <c r="AD4804">
        <v>5</v>
      </c>
      <c r="AE4804">
        <v>5</v>
      </c>
      <c r="AF4804" t="s">
        <v>48</v>
      </c>
      <c r="AG4804">
        <v>2016</v>
      </c>
      <c r="AH4804">
        <f>COUNTBLANK(datos[[#This Row],[Row ID]:[Year sales]])</f>
        <v>0</v>
      </c>
    </row>
    <row r="4805" spans="1:34" x14ac:dyDescent="0.3">
      <c r="A4805">
        <v>4804</v>
      </c>
      <c r="B4805" t="s">
        <v>7815</v>
      </c>
      <c r="C4805" s="4">
        <v>42929</v>
      </c>
      <c r="D4805" s="4">
        <v>42933</v>
      </c>
      <c r="E4805" t="s">
        <v>34</v>
      </c>
      <c r="F4805" t="s">
        <v>6691</v>
      </c>
      <c r="G4805" t="s">
        <v>6692</v>
      </c>
      <c r="H4805" t="s">
        <v>37</v>
      </c>
      <c r="I4805" t="s">
        <v>38</v>
      </c>
      <c r="J4805" t="s">
        <v>166</v>
      </c>
      <c r="K4805" t="s">
        <v>167</v>
      </c>
      <c r="L4805">
        <v>19140</v>
      </c>
      <c r="M4805" t="s">
        <v>168</v>
      </c>
      <c r="N4805" t="s">
        <v>3085</v>
      </c>
      <c r="O4805" t="s">
        <v>90</v>
      </c>
      <c r="P4805" t="s">
        <v>91</v>
      </c>
      <c r="Q4805" t="s">
        <v>3086</v>
      </c>
      <c r="R4805" s="1">
        <v>39.594000000000001</v>
      </c>
      <c r="S4805">
        <v>1</v>
      </c>
      <c r="T4805">
        <f t="shared" si="75"/>
        <v>15</v>
      </c>
      <c r="U4805" t="s">
        <v>46</v>
      </c>
      <c r="V4805">
        <v>0.4</v>
      </c>
      <c r="W4805">
        <v>15.837600000000002</v>
      </c>
      <c r="X4805" s="1">
        <v>-15.8376</v>
      </c>
      <c r="Y4805" s="1">
        <v>55.431600000000003</v>
      </c>
      <c r="Z4805" t="s">
        <v>99</v>
      </c>
      <c r="AA4805" s="2">
        <v>-7.2588999999999997</v>
      </c>
      <c r="AB4805" s="3">
        <v>-0.18333333333333332</v>
      </c>
      <c r="AC4805" s="1">
        <v>-31.0153</v>
      </c>
      <c r="AD4805">
        <v>4</v>
      </c>
      <c r="AE4805">
        <v>4</v>
      </c>
      <c r="AF4805" t="s">
        <v>48</v>
      </c>
      <c r="AG4805">
        <v>2017</v>
      </c>
      <c r="AH4805">
        <f>COUNTBLANK(datos[[#This Row],[Row ID]:[Year sales]])</f>
        <v>0</v>
      </c>
    </row>
    <row r="4806" spans="1:34" x14ac:dyDescent="0.3">
      <c r="A4806">
        <v>4805</v>
      </c>
      <c r="B4806" t="s">
        <v>7815</v>
      </c>
      <c r="C4806" s="4">
        <v>42929</v>
      </c>
      <c r="D4806" s="4">
        <v>42933</v>
      </c>
      <c r="E4806" t="s">
        <v>34</v>
      </c>
      <c r="F4806" t="s">
        <v>6691</v>
      </c>
      <c r="G4806" t="s">
        <v>6692</v>
      </c>
      <c r="H4806" t="s">
        <v>37</v>
      </c>
      <c r="I4806" t="s">
        <v>38</v>
      </c>
      <c r="J4806" t="s">
        <v>166</v>
      </c>
      <c r="K4806" t="s">
        <v>167</v>
      </c>
      <c r="L4806">
        <v>19140</v>
      </c>
      <c r="M4806" t="s">
        <v>168</v>
      </c>
      <c r="N4806" t="s">
        <v>5390</v>
      </c>
      <c r="O4806" t="s">
        <v>43</v>
      </c>
      <c r="P4806" t="s">
        <v>83</v>
      </c>
      <c r="Q4806" t="s">
        <v>5391</v>
      </c>
      <c r="R4806" s="1">
        <v>91.007999999999996</v>
      </c>
      <c r="S4806">
        <v>9</v>
      </c>
      <c r="T4806">
        <f t="shared" si="75"/>
        <v>39</v>
      </c>
      <c r="U4806" t="s">
        <v>75</v>
      </c>
      <c r="V4806">
        <v>0.2</v>
      </c>
      <c r="W4806">
        <v>18.201599999999999</v>
      </c>
      <c r="X4806" s="1">
        <v>-18.201599999999999</v>
      </c>
      <c r="Y4806" s="1">
        <v>109.20959999999999</v>
      </c>
      <c r="Z4806" t="s">
        <v>99</v>
      </c>
      <c r="AA4806" s="2">
        <v>19.339200000000002</v>
      </c>
      <c r="AB4806" s="3">
        <v>0.21250000000000002</v>
      </c>
      <c r="AC4806" s="1">
        <v>-53.467199999999998</v>
      </c>
      <c r="AD4806">
        <v>4</v>
      </c>
      <c r="AE4806">
        <v>4</v>
      </c>
      <c r="AF4806" t="s">
        <v>48</v>
      </c>
      <c r="AG4806">
        <v>2017</v>
      </c>
      <c r="AH4806">
        <f>COUNTBLANK(datos[[#This Row],[Row ID]:[Year sales]])</f>
        <v>0</v>
      </c>
    </row>
    <row r="4807" spans="1:34" x14ac:dyDescent="0.3">
      <c r="A4807">
        <v>4806</v>
      </c>
      <c r="B4807" t="s">
        <v>7816</v>
      </c>
      <c r="C4807" s="4">
        <v>42330</v>
      </c>
      <c r="D4807" s="4">
        <v>42333</v>
      </c>
      <c r="E4807" t="s">
        <v>34</v>
      </c>
      <c r="F4807" t="s">
        <v>1388</v>
      </c>
      <c r="G4807" t="s">
        <v>1389</v>
      </c>
      <c r="H4807" t="s">
        <v>37</v>
      </c>
      <c r="I4807" t="s">
        <v>38</v>
      </c>
      <c r="J4807" t="s">
        <v>58</v>
      </c>
      <c r="K4807" t="s">
        <v>59</v>
      </c>
      <c r="L4807">
        <v>90008</v>
      </c>
      <c r="M4807" t="s">
        <v>60</v>
      </c>
      <c r="N4807" t="s">
        <v>2523</v>
      </c>
      <c r="O4807" t="s">
        <v>62</v>
      </c>
      <c r="P4807" t="s">
        <v>110</v>
      </c>
      <c r="Q4807" t="s">
        <v>2524</v>
      </c>
      <c r="R4807" s="1">
        <v>37.94</v>
      </c>
      <c r="S4807">
        <v>2</v>
      </c>
      <c r="T4807">
        <f t="shared" si="75"/>
        <v>30</v>
      </c>
      <c r="U4807" t="s">
        <v>46</v>
      </c>
      <c r="V4807">
        <v>0</v>
      </c>
      <c r="W4807">
        <v>0</v>
      </c>
      <c r="X4807" s="1">
        <v>0</v>
      </c>
      <c r="Y4807" s="1">
        <v>37.94</v>
      </c>
      <c r="Z4807" t="s">
        <v>65</v>
      </c>
      <c r="AA4807" s="2">
        <v>18.211200000000002</v>
      </c>
      <c r="AB4807" s="3">
        <v>0.48000000000000009</v>
      </c>
      <c r="AC4807" s="1">
        <v>-19.7288</v>
      </c>
      <c r="AD4807">
        <v>3</v>
      </c>
      <c r="AE4807">
        <v>3</v>
      </c>
      <c r="AF4807" t="s">
        <v>48</v>
      </c>
      <c r="AG4807">
        <v>2015</v>
      </c>
      <c r="AH4807">
        <f>COUNTBLANK(datos[[#This Row],[Row ID]:[Year sales]])</f>
        <v>0</v>
      </c>
    </row>
    <row r="4808" spans="1:34" x14ac:dyDescent="0.3">
      <c r="A4808">
        <v>4807</v>
      </c>
      <c r="B4808" t="s">
        <v>7816</v>
      </c>
      <c r="C4808" s="4">
        <v>42330</v>
      </c>
      <c r="D4808" s="4">
        <v>42333</v>
      </c>
      <c r="E4808" t="s">
        <v>34</v>
      </c>
      <c r="F4808" t="s">
        <v>1388</v>
      </c>
      <c r="G4808" t="s">
        <v>1389</v>
      </c>
      <c r="H4808" t="s">
        <v>37</v>
      </c>
      <c r="I4808" t="s">
        <v>38</v>
      </c>
      <c r="J4808" t="s">
        <v>58</v>
      </c>
      <c r="K4808" t="s">
        <v>59</v>
      </c>
      <c r="L4808">
        <v>90008</v>
      </c>
      <c r="M4808" t="s">
        <v>60</v>
      </c>
      <c r="N4808" t="s">
        <v>6125</v>
      </c>
      <c r="O4808" t="s">
        <v>62</v>
      </c>
      <c r="P4808" t="s">
        <v>110</v>
      </c>
      <c r="Q4808" t="s">
        <v>6126</v>
      </c>
      <c r="R4808" s="1">
        <v>42.8</v>
      </c>
      <c r="S4808">
        <v>10</v>
      </c>
      <c r="T4808">
        <f t="shared" si="75"/>
        <v>28</v>
      </c>
      <c r="U4808" t="s">
        <v>75</v>
      </c>
      <c r="V4808">
        <v>0</v>
      </c>
      <c r="W4808">
        <v>0</v>
      </c>
      <c r="X4808" s="1">
        <v>0</v>
      </c>
      <c r="Y4808" s="1">
        <v>42.8</v>
      </c>
      <c r="Z4808" t="s">
        <v>65</v>
      </c>
      <c r="AA4808" s="2">
        <v>19.260000000000002</v>
      </c>
      <c r="AB4808" s="3">
        <v>0.45000000000000007</v>
      </c>
      <c r="AC4808" s="1">
        <v>-23.54</v>
      </c>
      <c r="AD4808">
        <v>3</v>
      </c>
      <c r="AE4808">
        <v>3</v>
      </c>
      <c r="AF4808" t="s">
        <v>48</v>
      </c>
      <c r="AG4808">
        <v>2015</v>
      </c>
      <c r="AH4808">
        <f>COUNTBLANK(datos[[#This Row],[Row ID]:[Year sales]])</f>
        <v>0</v>
      </c>
    </row>
    <row r="4809" spans="1:34" x14ac:dyDescent="0.3">
      <c r="A4809">
        <v>4808</v>
      </c>
      <c r="B4809" t="s">
        <v>7816</v>
      </c>
      <c r="C4809" s="4">
        <v>42330</v>
      </c>
      <c r="D4809" s="4">
        <v>42333</v>
      </c>
      <c r="E4809" t="s">
        <v>34</v>
      </c>
      <c r="F4809" t="s">
        <v>1388</v>
      </c>
      <c r="G4809" t="s">
        <v>1389</v>
      </c>
      <c r="H4809" t="s">
        <v>37</v>
      </c>
      <c r="I4809" t="s">
        <v>38</v>
      </c>
      <c r="J4809" t="s">
        <v>58</v>
      </c>
      <c r="K4809" t="s">
        <v>59</v>
      </c>
      <c r="L4809">
        <v>90008</v>
      </c>
      <c r="M4809" t="s">
        <v>60</v>
      </c>
      <c r="N4809" t="s">
        <v>2372</v>
      </c>
      <c r="O4809" t="s">
        <v>62</v>
      </c>
      <c r="P4809" t="s">
        <v>77</v>
      </c>
      <c r="Q4809" t="s">
        <v>2373</v>
      </c>
      <c r="R4809" s="1">
        <v>33.630000000000003</v>
      </c>
      <c r="S4809">
        <v>3</v>
      </c>
      <c r="T4809">
        <f t="shared" si="75"/>
        <v>14</v>
      </c>
      <c r="U4809" t="s">
        <v>52</v>
      </c>
      <c r="V4809">
        <v>0</v>
      </c>
      <c r="W4809">
        <v>0</v>
      </c>
      <c r="X4809" s="1">
        <v>0</v>
      </c>
      <c r="Y4809" s="1">
        <v>33.630000000000003</v>
      </c>
      <c r="Z4809" t="s">
        <v>65</v>
      </c>
      <c r="AA4809" s="2">
        <v>10.089</v>
      </c>
      <c r="AB4809" s="3">
        <v>0.3</v>
      </c>
      <c r="AC4809" s="1">
        <v>-23.541</v>
      </c>
      <c r="AD4809">
        <v>3</v>
      </c>
      <c r="AE4809">
        <v>3</v>
      </c>
      <c r="AF4809" t="s">
        <v>48</v>
      </c>
      <c r="AG4809">
        <v>2015</v>
      </c>
      <c r="AH4809">
        <f>COUNTBLANK(datos[[#This Row],[Row ID]:[Year sales]])</f>
        <v>0</v>
      </c>
    </row>
    <row r="4810" spans="1:34" x14ac:dyDescent="0.3">
      <c r="A4810">
        <v>4809</v>
      </c>
      <c r="B4810" t="s">
        <v>7817</v>
      </c>
      <c r="C4810" s="4">
        <v>41966</v>
      </c>
      <c r="D4810" s="4">
        <v>41971</v>
      </c>
      <c r="E4810" t="s">
        <v>67</v>
      </c>
      <c r="F4810" t="s">
        <v>4574</v>
      </c>
      <c r="G4810" t="s">
        <v>4575</v>
      </c>
      <c r="H4810" t="s">
        <v>57</v>
      </c>
      <c r="I4810" t="s">
        <v>38</v>
      </c>
      <c r="J4810" t="s">
        <v>166</v>
      </c>
      <c r="K4810" t="s">
        <v>167</v>
      </c>
      <c r="L4810">
        <v>19134</v>
      </c>
      <c r="M4810" t="s">
        <v>168</v>
      </c>
      <c r="N4810" t="s">
        <v>5061</v>
      </c>
      <c r="O4810" t="s">
        <v>62</v>
      </c>
      <c r="P4810" t="s">
        <v>193</v>
      </c>
      <c r="Q4810" t="s">
        <v>5062</v>
      </c>
      <c r="R4810" s="1">
        <v>62.808</v>
      </c>
      <c r="S4810">
        <v>3</v>
      </c>
      <c r="T4810">
        <f t="shared" si="75"/>
        <v>11</v>
      </c>
      <c r="U4810" t="s">
        <v>52</v>
      </c>
      <c r="V4810">
        <v>0.2</v>
      </c>
      <c r="W4810">
        <v>12.5616</v>
      </c>
      <c r="X4810" s="1">
        <v>-12.5616</v>
      </c>
      <c r="Y4810" s="1">
        <v>75.369600000000005</v>
      </c>
      <c r="Z4810" t="s">
        <v>99</v>
      </c>
      <c r="AA4810" s="2">
        <v>21.197700000000001</v>
      </c>
      <c r="AB4810" s="3">
        <v>0.33750000000000002</v>
      </c>
      <c r="AC4810" s="1">
        <v>-29.0487</v>
      </c>
      <c r="AD4810">
        <v>5</v>
      </c>
      <c r="AE4810">
        <v>5</v>
      </c>
      <c r="AF4810" t="s">
        <v>48</v>
      </c>
      <c r="AG4810">
        <v>2014</v>
      </c>
      <c r="AH4810">
        <f>COUNTBLANK(datos[[#This Row],[Row ID]:[Year sales]])</f>
        <v>0</v>
      </c>
    </row>
    <row r="4811" spans="1:34" x14ac:dyDescent="0.3">
      <c r="A4811">
        <v>4810</v>
      </c>
      <c r="B4811" t="s">
        <v>7818</v>
      </c>
      <c r="C4811" s="4">
        <v>42365</v>
      </c>
      <c r="D4811" s="4">
        <v>42368</v>
      </c>
      <c r="E4811" t="s">
        <v>208</v>
      </c>
      <c r="F4811" t="s">
        <v>6300</v>
      </c>
      <c r="G4811" t="s">
        <v>6301</v>
      </c>
      <c r="H4811" t="s">
        <v>37</v>
      </c>
      <c r="I4811" t="s">
        <v>38</v>
      </c>
      <c r="J4811" t="s">
        <v>6234</v>
      </c>
      <c r="K4811" t="s">
        <v>134</v>
      </c>
      <c r="L4811">
        <v>54703</v>
      </c>
      <c r="M4811" t="s">
        <v>125</v>
      </c>
      <c r="N4811" t="s">
        <v>7703</v>
      </c>
      <c r="O4811" t="s">
        <v>62</v>
      </c>
      <c r="P4811" t="s">
        <v>110</v>
      </c>
      <c r="Q4811" t="s">
        <v>7704</v>
      </c>
      <c r="R4811" s="1">
        <v>195.64</v>
      </c>
      <c r="S4811">
        <v>4</v>
      </c>
      <c r="T4811">
        <f t="shared" si="75"/>
        <v>25</v>
      </c>
      <c r="U4811" t="s">
        <v>52</v>
      </c>
      <c r="V4811">
        <v>0</v>
      </c>
      <c r="W4811">
        <v>0</v>
      </c>
      <c r="X4811" s="1">
        <v>0</v>
      </c>
      <c r="Y4811" s="1">
        <v>195.64</v>
      </c>
      <c r="Z4811" t="s">
        <v>99</v>
      </c>
      <c r="AA4811" s="2">
        <v>91.950800000000001</v>
      </c>
      <c r="AB4811" s="3">
        <v>0.47000000000000003</v>
      </c>
      <c r="AC4811" s="1">
        <v>-103.6892</v>
      </c>
      <c r="AD4811">
        <v>3</v>
      </c>
      <c r="AE4811">
        <v>3</v>
      </c>
      <c r="AF4811" t="s">
        <v>48</v>
      </c>
      <c r="AG4811">
        <v>2015</v>
      </c>
      <c r="AH4811">
        <f>COUNTBLANK(datos[[#This Row],[Row ID]:[Year sales]])</f>
        <v>0</v>
      </c>
    </row>
    <row r="4812" spans="1:34" x14ac:dyDescent="0.3">
      <c r="A4812">
        <v>4811</v>
      </c>
      <c r="B4812" t="s">
        <v>7818</v>
      </c>
      <c r="C4812" s="4">
        <v>42365</v>
      </c>
      <c r="D4812" s="4">
        <v>42368</v>
      </c>
      <c r="E4812" t="s">
        <v>208</v>
      </c>
      <c r="F4812" t="s">
        <v>6300</v>
      </c>
      <c r="G4812" t="s">
        <v>6301</v>
      </c>
      <c r="H4812" t="s">
        <v>37</v>
      </c>
      <c r="I4812" t="s">
        <v>38</v>
      </c>
      <c r="J4812" t="s">
        <v>6234</v>
      </c>
      <c r="K4812" t="s">
        <v>134</v>
      </c>
      <c r="L4812">
        <v>54703</v>
      </c>
      <c r="M4812" t="s">
        <v>125</v>
      </c>
      <c r="N4812" t="s">
        <v>4804</v>
      </c>
      <c r="O4812" t="s">
        <v>90</v>
      </c>
      <c r="P4812" t="s">
        <v>91</v>
      </c>
      <c r="Q4812" t="s">
        <v>4805</v>
      </c>
      <c r="R4812" s="1">
        <v>239.9</v>
      </c>
      <c r="S4812">
        <v>2</v>
      </c>
      <c r="T4812">
        <f t="shared" si="75"/>
        <v>21</v>
      </c>
      <c r="U4812" t="s">
        <v>46</v>
      </c>
      <c r="V4812">
        <v>0</v>
      </c>
      <c r="W4812">
        <v>0</v>
      </c>
      <c r="X4812" s="1">
        <v>0</v>
      </c>
      <c r="Y4812" s="1">
        <v>239.9</v>
      </c>
      <c r="Z4812" t="s">
        <v>47</v>
      </c>
      <c r="AA4812" s="2">
        <v>71.97</v>
      </c>
      <c r="AB4812" s="3">
        <v>0.3</v>
      </c>
      <c r="AC4812" s="1">
        <v>-167.93</v>
      </c>
      <c r="AD4812">
        <v>3</v>
      </c>
      <c r="AE4812">
        <v>3</v>
      </c>
      <c r="AF4812" t="s">
        <v>48</v>
      </c>
      <c r="AG4812">
        <v>2015</v>
      </c>
      <c r="AH4812">
        <f>COUNTBLANK(datos[[#This Row],[Row ID]:[Year sales]])</f>
        <v>0</v>
      </c>
    </row>
    <row r="4813" spans="1:34" x14ac:dyDescent="0.3">
      <c r="A4813">
        <v>4812</v>
      </c>
      <c r="B4813" t="s">
        <v>7819</v>
      </c>
      <c r="C4813" s="4">
        <v>42688</v>
      </c>
      <c r="D4813" s="4">
        <v>42693</v>
      </c>
      <c r="E4813" t="s">
        <v>34</v>
      </c>
      <c r="F4813" t="s">
        <v>6363</v>
      </c>
      <c r="G4813" t="s">
        <v>6364</v>
      </c>
      <c r="H4813" t="s">
        <v>37</v>
      </c>
      <c r="I4813" t="s">
        <v>38</v>
      </c>
      <c r="J4813" t="s">
        <v>166</v>
      </c>
      <c r="K4813" t="s">
        <v>167</v>
      </c>
      <c r="L4813">
        <v>19134</v>
      </c>
      <c r="M4813" t="s">
        <v>168</v>
      </c>
      <c r="N4813" t="s">
        <v>1302</v>
      </c>
      <c r="O4813" t="s">
        <v>43</v>
      </c>
      <c r="P4813" t="s">
        <v>50</v>
      </c>
      <c r="Q4813" t="s">
        <v>1303</v>
      </c>
      <c r="R4813" s="1">
        <v>380.05799999999999</v>
      </c>
      <c r="S4813">
        <v>3</v>
      </c>
      <c r="T4813">
        <f t="shared" si="75"/>
        <v>39</v>
      </c>
      <c r="U4813" t="s">
        <v>52</v>
      </c>
      <c r="V4813">
        <v>0.3</v>
      </c>
      <c r="W4813">
        <v>114.01739999999999</v>
      </c>
      <c r="X4813" s="1">
        <v>-114.01739999999999</v>
      </c>
      <c r="Y4813" s="1">
        <v>494.0754</v>
      </c>
      <c r="Z4813" t="s">
        <v>47</v>
      </c>
      <c r="AA4813" s="2">
        <v>-21.717600000000001</v>
      </c>
      <c r="AB4813" s="3">
        <v>-5.7142857142857148E-2</v>
      </c>
      <c r="AC4813" s="1">
        <v>-287.75819999999999</v>
      </c>
      <c r="AD4813">
        <v>5</v>
      </c>
      <c r="AE4813">
        <v>5</v>
      </c>
      <c r="AF4813" t="s">
        <v>48</v>
      </c>
      <c r="AG4813">
        <v>2016</v>
      </c>
      <c r="AH4813">
        <f>COUNTBLANK(datos[[#This Row],[Row ID]:[Year sales]])</f>
        <v>0</v>
      </c>
    </row>
    <row r="4814" spans="1:34" x14ac:dyDescent="0.3">
      <c r="A4814">
        <v>4813</v>
      </c>
      <c r="B4814" t="s">
        <v>7819</v>
      </c>
      <c r="C4814" s="4">
        <v>42688</v>
      </c>
      <c r="D4814" s="4">
        <v>42693</v>
      </c>
      <c r="E4814" t="s">
        <v>34</v>
      </c>
      <c r="F4814" t="s">
        <v>6363</v>
      </c>
      <c r="G4814" t="s">
        <v>6364</v>
      </c>
      <c r="H4814" t="s">
        <v>37</v>
      </c>
      <c r="I4814" t="s">
        <v>38</v>
      </c>
      <c r="J4814" t="s">
        <v>166</v>
      </c>
      <c r="K4814" t="s">
        <v>167</v>
      </c>
      <c r="L4814">
        <v>19134</v>
      </c>
      <c r="M4814" t="s">
        <v>168</v>
      </c>
      <c r="N4814" t="s">
        <v>1456</v>
      </c>
      <c r="O4814" t="s">
        <v>90</v>
      </c>
      <c r="P4814" t="s">
        <v>1238</v>
      </c>
      <c r="Q4814" t="s">
        <v>1457</v>
      </c>
      <c r="R4814" s="1">
        <v>1199.9760000000001</v>
      </c>
      <c r="S4814">
        <v>4</v>
      </c>
      <c r="T4814">
        <f t="shared" si="75"/>
        <v>17</v>
      </c>
      <c r="U4814" t="s">
        <v>52</v>
      </c>
      <c r="V4814">
        <v>0.4</v>
      </c>
      <c r="W4814">
        <v>479.99040000000008</v>
      </c>
      <c r="X4814" s="1">
        <v>-479.99040000000002</v>
      </c>
      <c r="Y4814" s="1">
        <v>1679.9664000000002</v>
      </c>
      <c r="Z4814" t="s">
        <v>53</v>
      </c>
      <c r="AA4814" s="2">
        <v>179.99639999999999</v>
      </c>
      <c r="AB4814" s="3">
        <v>0.15</v>
      </c>
      <c r="AC4814" s="1">
        <v>-539.98919999999998</v>
      </c>
      <c r="AD4814">
        <v>5</v>
      </c>
      <c r="AE4814">
        <v>5</v>
      </c>
      <c r="AF4814" t="s">
        <v>48</v>
      </c>
      <c r="AG4814">
        <v>2016</v>
      </c>
      <c r="AH4814">
        <f>COUNTBLANK(datos[[#This Row],[Row ID]:[Year sales]])</f>
        <v>0</v>
      </c>
    </row>
    <row r="4815" spans="1:34" x14ac:dyDescent="0.3">
      <c r="A4815">
        <v>4814</v>
      </c>
      <c r="B4815" t="s">
        <v>7819</v>
      </c>
      <c r="C4815" s="4">
        <v>42688</v>
      </c>
      <c r="D4815" s="4">
        <v>42693</v>
      </c>
      <c r="E4815" t="s">
        <v>34</v>
      </c>
      <c r="F4815" t="s">
        <v>6363</v>
      </c>
      <c r="G4815" t="s">
        <v>6364</v>
      </c>
      <c r="H4815" t="s">
        <v>37</v>
      </c>
      <c r="I4815" t="s">
        <v>38</v>
      </c>
      <c r="J4815" t="s">
        <v>166</v>
      </c>
      <c r="K4815" t="s">
        <v>167</v>
      </c>
      <c r="L4815">
        <v>19134</v>
      </c>
      <c r="M4815" t="s">
        <v>168</v>
      </c>
      <c r="N4815" t="s">
        <v>7820</v>
      </c>
      <c r="O4815" t="s">
        <v>43</v>
      </c>
      <c r="P4815" t="s">
        <v>83</v>
      </c>
      <c r="Q4815" t="s">
        <v>7821</v>
      </c>
      <c r="R4815" s="1">
        <v>48.576000000000001</v>
      </c>
      <c r="S4815">
        <v>3</v>
      </c>
      <c r="T4815">
        <f t="shared" si="75"/>
        <v>15</v>
      </c>
      <c r="U4815" t="s">
        <v>52</v>
      </c>
      <c r="V4815">
        <v>0.2</v>
      </c>
      <c r="W4815">
        <v>9.7152000000000012</v>
      </c>
      <c r="X4815" s="1">
        <v>-9.7151999999999994</v>
      </c>
      <c r="Y4815" s="1">
        <v>58.291200000000003</v>
      </c>
      <c r="Z4815" t="s">
        <v>99</v>
      </c>
      <c r="AA4815" s="2">
        <v>9.7151999999999994</v>
      </c>
      <c r="AB4815" s="3">
        <v>0.19999999999999998</v>
      </c>
      <c r="AC4815" s="1">
        <v>-29.145600000000002</v>
      </c>
      <c r="AD4815">
        <v>5</v>
      </c>
      <c r="AE4815">
        <v>5</v>
      </c>
      <c r="AF4815" t="s">
        <v>48</v>
      </c>
      <c r="AG4815">
        <v>2016</v>
      </c>
      <c r="AH4815">
        <f>COUNTBLANK(datos[[#This Row],[Row ID]:[Year sales]])</f>
        <v>0</v>
      </c>
    </row>
    <row r="4816" spans="1:34" x14ac:dyDescent="0.3">
      <c r="A4816">
        <v>4815</v>
      </c>
      <c r="B4816" t="s">
        <v>7822</v>
      </c>
      <c r="C4816" s="4">
        <v>42498</v>
      </c>
      <c r="D4816" s="4">
        <v>42500</v>
      </c>
      <c r="E4816" t="s">
        <v>208</v>
      </c>
      <c r="F4816" t="s">
        <v>5087</v>
      </c>
      <c r="G4816" t="s">
        <v>5088</v>
      </c>
      <c r="H4816" t="s">
        <v>37</v>
      </c>
      <c r="I4816" t="s">
        <v>38</v>
      </c>
      <c r="J4816" t="s">
        <v>58</v>
      </c>
      <c r="K4816" t="s">
        <v>59</v>
      </c>
      <c r="L4816">
        <v>90004</v>
      </c>
      <c r="M4816" t="s">
        <v>60</v>
      </c>
      <c r="N4816" t="s">
        <v>678</v>
      </c>
      <c r="O4816" t="s">
        <v>62</v>
      </c>
      <c r="P4816" t="s">
        <v>110</v>
      </c>
      <c r="Q4816" t="s">
        <v>679</v>
      </c>
      <c r="R4816" s="1">
        <v>17.940000000000001</v>
      </c>
      <c r="S4816">
        <v>3</v>
      </c>
      <c r="T4816">
        <f t="shared" si="75"/>
        <v>15</v>
      </c>
      <c r="U4816" t="s">
        <v>52</v>
      </c>
      <c r="V4816">
        <v>0</v>
      </c>
      <c r="W4816">
        <v>0</v>
      </c>
      <c r="X4816" s="1">
        <v>0</v>
      </c>
      <c r="Y4816" s="1">
        <v>17.940000000000001</v>
      </c>
      <c r="Z4816" t="s">
        <v>65</v>
      </c>
      <c r="AA4816" s="2">
        <v>8.0730000000000004</v>
      </c>
      <c r="AB4816" s="3">
        <v>0.45</v>
      </c>
      <c r="AC4816" s="1">
        <v>-9.8670000000000009</v>
      </c>
      <c r="AD4816">
        <v>2</v>
      </c>
      <c r="AE4816">
        <v>2</v>
      </c>
      <c r="AF4816" t="s">
        <v>48</v>
      </c>
      <c r="AG4816">
        <v>2016</v>
      </c>
      <c r="AH4816">
        <f>COUNTBLANK(datos[[#This Row],[Row ID]:[Year sales]])</f>
        <v>0</v>
      </c>
    </row>
    <row r="4817" spans="1:34" x14ac:dyDescent="0.3">
      <c r="A4817">
        <v>4816</v>
      </c>
      <c r="B4817" t="s">
        <v>7823</v>
      </c>
      <c r="C4817" s="4">
        <v>41999</v>
      </c>
      <c r="D4817" s="4">
        <v>42004</v>
      </c>
      <c r="E4817" t="s">
        <v>67</v>
      </c>
      <c r="F4817" t="s">
        <v>7107</v>
      </c>
      <c r="G4817" t="s">
        <v>7108</v>
      </c>
      <c r="H4817" t="s">
        <v>37</v>
      </c>
      <c r="I4817" t="s">
        <v>38</v>
      </c>
      <c r="J4817" t="s">
        <v>166</v>
      </c>
      <c r="K4817" t="s">
        <v>167</v>
      </c>
      <c r="L4817">
        <v>19134</v>
      </c>
      <c r="M4817" t="s">
        <v>168</v>
      </c>
      <c r="N4817" t="s">
        <v>970</v>
      </c>
      <c r="O4817" t="s">
        <v>62</v>
      </c>
      <c r="P4817" t="s">
        <v>110</v>
      </c>
      <c r="Q4817" t="s">
        <v>971</v>
      </c>
      <c r="R4817" s="1">
        <v>18.263999999999999</v>
      </c>
      <c r="S4817">
        <v>3</v>
      </c>
      <c r="T4817">
        <f t="shared" si="75"/>
        <v>15</v>
      </c>
      <c r="U4817" t="s">
        <v>52</v>
      </c>
      <c r="V4817">
        <v>0.2</v>
      </c>
      <c r="W4817">
        <v>3.6528</v>
      </c>
      <c r="X4817" s="1">
        <v>-3.6528</v>
      </c>
      <c r="Y4817" s="1">
        <v>21.916799999999999</v>
      </c>
      <c r="Z4817" t="s">
        <v>65</v>
      </c>
      <c r="AA4817" s="2">
        <v>6.1641000000000004</v>
      </c>
      <c r="AB4817" s="3">
        <v>0.33750000000000002</v>
      </c>
      <c r="AC4817" s="1">
        <v>-8.4471000000000007</v>
      </c>
      <c r="AD4817">
        <v>5</v>
      </c>
      <c r="AE4817">
        <v>5</v>
      </c>
      <c r="AF4817" t="s">
        <v>48</v>
      </c>
      <c r="AG4817">
        <v>2014</v>
      </c>
      <c r="AH4817">
        <f>COUNTBLANK(datos[[#This Row],[Row ID]:[Year sales]])</f>
        <v>0</v>
      </c>
    </row>
    <row r="4818" spans="1:34" x14ac:dyDescent="0.3">
      <c r="A4818">
        <v>4817</v>
      </c>
      <c r="B4818" t="s">
        <v>7823</v>
      </c>
      <c r="C4818" s="4">
        <v>41999</v>
      </c>
      <c r="D4818" s="4">
        <v>42004</v>
      </c>
      <c r="E4818" t="s">
        <v>67</v>
      </c>
      <c r="F4818" t="s">
        <v>7107</v>
      </c>
      <c r="G4818" t="s">
        <v>7108</v>
      </c>
      <c r="H4818" t="s">
        <v>37</v>
      </c>
      <c r="I4818" t="s">
        <v>38</v>
      </c>
      <c r="J4818" t="s">
        <v>166</v>
      </c>
      <c r="K4818" t="s">
        <v>167</v>
      </c>
      <c r="L4818">
        <v>19134</v>
      </c>
      <c r="M4818" t="s">
        <v>168</v>
      </c>
      <c r="N4818" t="s">
        <v>7485</v>
      </c>
      <c r="O4818" t="s">
        <v>62</v>
      </c>
      <c r="P4818" t="s">
        <v>97</v>
      </c>
      <c r="Q4818" t="s">
        <v>7486</v>
      </c>
      <c r="R4818" s="1">
        <v>34.655999999999999</v>
      </c>
      <c r="S4818">
        <v>2</v>
      </c>
      <c r="T4818">
        <f t="shared" si="75"/>
        <v>17</v>
      </c>
      <c r="U4818" t="s">
        <v>46</v>
      </c>
      <c r="V4818">
        <v>0.2</v>
      </c>
      <c r="W4818">
        <v>6.9312000000000005</v>
      </c>
      <c r="X4818" s="1">
        <v>-6.9311999999999996</v>
      </c>
      <c r="Y4818" s="1">
        <v>41.587199999999996</v>
      </c>
      <c r="Z4818" t="s">
        <v>65</v>
      </c>
      <c r="AA4818" s="2">
        <v>5.6315999999999997</v>
      </c>
      <c r="AB4818" s="3">
        <v>0.16250000000000001</v>
      </c>
      <c r="AC4818" s="1">
        <v>-22.0932</v>
      </c>
      <c r="AD4818">
        <v>5</v>
      </c>
      <c r="AE4818">
        <v>5</v>
      </c>
      <c r="AF4818" t="s">
        <v>48</v>
      </c>
      <c r="AG4818">
        <v>2014</v>
      </c>
      <c r="AH4818">
        <f>COUNTBLANK(datos[[#This Row],[Row ID]:[Year sales]])</f>
        <v>0</v>
      </c>
    </row>
    <row r="4819" spans="1:34" x14ac:dyDescent="0.3">
      <c r="A4819">
        <v>4818</v>
      </c>
      <c r="B4819" t="s">
        <v>7823</v>
      </c>
      <c r="C4819" s="4">
        <v>41999</v>
      </c>
      <c r="D4819" s="4">
        <v>42004</v>
      </c>
      <c r="E4819" t="s">
        <v>67</v>
      </c>
      <c r="F4819" t="s">
        <v>7107</v>
      </c>
      <c r="G4819" t="s">
        <v>7108</v>
      </c>
      <c r="H4819" t="s">
        <v>37</v>
      </c>
      <c r="I4819" t="s">
        <v>38</v>
      </c>
      <c r="J4819" t="s">
        <v>166</v>
      </c>
      <c r="K4819" t="s">
        <v>167</v>
      </c>
      <c r="L4819">
        <v>19134</v>
      </c>
      <c r="M4819" t="s">
        <v>168</v>
      </c>
      <c r="N4819" t="s">
        <v>2126</v>
      </c>
      <c r="O4819" t="s">
        <v>62</v>
      </c>
      <c r="P4819" t="s">
        <v>97</v>
      </c>
      <c r="Q4819" t="s">
        <v>2127</v>
      </c>
      <c r="R4819" s="1">
        <v>81.552000000000007</v>
      </c>
      <c r="S4819">
        <v>2</v>
      </c>
      <c r="T4819">
        <f t="shared" si="75"/>
        <v>22</v>
      </c>
      <c r="U4819" t="s">
        <v>46</v>
      </c>
      <c r="V4819">
        <v>0.2</v>
      </c>
      <c r="W4819">
        <v>16.310400000000001</v>
      </c>
      <c r="X4819" s="1">
        <v>-16.310400000000001</v>
      </c>
      <c r="Y4819" s="1">
        <v>97.862400000000008</v>
      </c>
      <c r="Z4819" t="s">
        <v>99</v>
      </c>
      <c r="AA4819" s="2">
        <v>8.1552000000000007</v>
      </c>
      <c r="AB4819" s="3">
        <v>0.1</v>
      </c>
      <c r="AC4819" s="1">
        <v>-57.086399999999998</v>
      </c>
      <c r="AD4819">
        <v>5</v>
      </c>
      <c r="AE4819">
        <v>5</v>
      </c>
      <c r="AF4819" t="s">
        <v>48</v>
      </c>
      <c r="AG4819">
        <v>2014</v>
      </c>
      <c r="AH4819">
        <f>COUNTBLANK(datos[[#This Row],[Row ID]:[Year sales]])</f>
        <v>0</v>
      </c>
    </row>
    <row r="4820" spans="1:34" x14ac:dyDescent="0.3">
      <c r="A4820">
        <v>4819</v>
      </c>
      <c r="B4820" t="s">
        <v>7823</v>
      </c>
      <c r="C4820" s="4">
        <v>41999</v>
      </c>
      <c r="D4820" s="4">
        <v>42004</v>
      </c>
      <c r="E4820" t="s">
        <v>67</v>
      </c>
      <c r="F4820" t="s">
        <v>7107</v>
      </c>
      <c r="G4820" t="s">
        <v>7108</v>
      </c>
      <c r="H4820" t="s">
        <v>37</v>
      </c>
      <c r="I4820" t="s">
        <v>38</v>
      </c>
      <c r="J4820" t="s">
        <v>166</v>
      </c>
      <c r="K4820" t="s">
        <v>167</v>
      </c>
      <c r="L4820">
        <v>19134</v>
      </c>
      <c r="M4820" t="s">
        <v>168</v>
      </c>
      <c r="N4820" t="s">
        <v>4177</v>
      </c>
      <c r="O4820" t="s">
        <v>62</v>
      </c>
      <c r="P4820" t="s">
        <v>77</v>
      </c>
      <c r="Q4820" t="s">
        <v>4178</v>
      </c>
      <c r="R4820" s="1">
        <v>227.136</v>
      </c>
      <c r="S4820">
        <v>4</v>
      </c>
      <c r="T4820">
        <f t="shared" si="75"/>
        <v>38</v>
      </c>
      <c r="U4820" t="s">
        <v>52</v>
      </c>
      <c r="V4820">
        <v>0.2</v>
      </c>
      <c r="W4820">
        <v>45.427199999999999</v>
      </c>
      <c r="X4820" s="1">
        <v>-45.427199999999999</v>
      </c>
      <c r="Y4820" s="1">
        <v>272.56319999999999</v>
      </c>
      <c r="Z4820" t="s">
        <v>47</v>
      </c>
      <c r="AA4820" s="2">
        <v>-42.588000000000001</v>
      </c>
      <c r="AB4820" s="3">
        <v>-0.1875</v>
      </c>
      <c r="AC4820" s="1">
        <v>-224.29679999999999</v>
      </c>
      <c r="AD4820">
        <v>5</v>
      </c>
      <c r="AE4820">
        <v>5</v>
      </c>
      <c r="AF4820" t="s">
        <v>48</v>
      </c>
      <c r="AG4820">
        <v>2014</v>
      </c>
      <c r="AH4820">
        <f>COUNTBLANK(datos[[#This Row],[Row ID]:[Year sales]])</f>
        <v>0</v>
      </c>
    </row>
    <row r="4821" spans="1:34" x14ac:dyDescent="0.3">
      <c r="A4821">
        <v>4820</v>
      </c>
      <c r="B4821" t="s">
        <v>7824</v>
      </c>
      <c r="C4821" s="4">
        <v>42894</v>
      </c>
      <c r="D4821" s="4">
        <v>42900</v>
      </c>
      <c r="E4821" t="s">
        <v>67</v>
      </c>
      <c r="F4821" t="s">
        <v>7825</v>
      </c>
      <c r="G4821" t="s">
        <v>7826</v>
      </c>
      <c r="H4821" t="s">
        <v>37</v>
      </c>
      <c r="I4821" t="s">
        <v>38</v>
      </c>
      <c r="J4821" t="s">
        <v>2826</v>
      </c>
      <c r="K4821" t="s">
        <v>769</v>
      </c>
      <c r="L4821">
        <v>6360</v>
      </c>
      <c r="M4821" t="s">
        <v>168</v>
      </c>
      <c r="N4821" t="s">
        <v>6405</v>
      </c>
      <c r="O4821" t="s">
        <v>62</v>
      </c>
      <c r="P4821" t="s">
        <v>94</v>
      </c>
      <c r="Q4821" t="s">
        <v>6406</v>
      </c>
      <c r="R4821" s="1">
        <v>10.36</v>
      </c>
      <c r="S4821">
        <v>2</v>
      </c>
      <c r="T4821">
        <f t="shared" si="75"/>
        <v>42</v>
      </c>
      <c r="U4821" t="s">
        <v>46</v>
      </c>
      <c r="V4821">
        <v>0</v>
      </c>
      <c r="W4821">
        <v>0</v>
      </c>
      <c r="X4821" s="1">
        <v>0</v>
      </c>
      <c r="Y4821" s="1">
        <v>10.36</v>
      </c>
      <c r="Z4821" t="s">
        <v>65</v>
      </c>
      <c r="AA4821" s="2">
        <v>5.0763999999999996</v>
      </c>
      <c r="AB4821" s="3">
        <v>0.49</v>
      </c>
      <c r="AC4821" s="1">
        <v>-5.2835999999999999</v>
      </c>
      <c r="AD4821">
        <v>6</v>
      </c>
      <c r="AE4821">
        <v>6</v>
      </c>
      <c r="AF4821" t="s">
        <v>48</v>
      </c>
      <c r="AG4821">
        <v>2017</v>
      </c>
      <c r="AH4821">
        <f>COUNTBLANK(datos[[#This Row],[Row ID]:[Year sales]])</f>
        <v>0</v>
      </c>
    </row>
    <row r="4822" spans="1:34" x14ac:dyDescent="0.3">
      <c r="A4822">
        <v>4821</v>
      </c>
      <c r="B4822" t="s">
        <v>7827</v>
      </c>
      <c r="C4822" s="4">
        <v>42101</v>
      </c>
      <c r="D4822" s="4">
        <v>42105</v>
      </c>
      <c r="E4822" t="s">
        <v>67</v>
      </c>
      <c r="F4822" t="s">
        <v>7052</v>
      </c>
      <c r="G4822" t="s">
        <v>7053</v>
      </c>
      <c r="H4822" t="s">
        <v>37</v>
      </c>
      <c r="I4822" t="s">
        <v>38</v>
      </c>
      <c r="J4822" t="s">
        <v>700</v>
      </c>
      <c r="K4822" t="s">
        <v>124</v>
      </c>
      <c r="L4822">
        <v>78207</v>
      </c>
      <c r="M4822" t="s">
        <v>125</v>
      </c>
      <c r="N4822" t="s">
        <v>5639</v>
      </c>
      <c r="O4822" t="s">
        <v>62</v>
      </c>
      <c r="P4822" t="s">
        <v>97</v>
      </c>
      <c r="Q4822" t="s">
        <v>5640</v>
      </c>
      <c r="R4822" s="1">
        <v>463.24799999999999</v>
      </c>
      <c r="S4822">
        <v>8</v>
      </c>
      <c r="T4822">
        <f t="shared" si="75"/>
        <v>31</v>
      </c>
      <c r="U4822" t="s">
        <v>75</v>
      </c>
      <c r="V4822">
        <v>0.8</v>
      </c>
      <c r="W4822">
        <v>370.59840000000003</v>
      </c>
      <c r="X4822" s="1">
        <v>-370.59840000000003</v>
      </c>
      <c r="Y4822" s="1">
        <v>833.84640000000002</v>
      </c>
      <c r="Z4822" t="s">
        <v>53</v>
      </c>
      <c r="AA4822" s="2">
        <v>-1181.2824000000001</v>
      </c>
      <c r="AB4822" s="3">
        <v>-2.5500000000000003</v>
      </c>
      <c r="AC4822" s="1">
        <v>-1273.932</v>
      </c>
      <c r="AD4822">
        <v>4</v>
      </c>
      <c r="AE4822">
        <v>4</v>
      </c>
      <c r="AF4822" t="s">
        <v>48</v>
      </c>
      <c r="AG4822">
        <v>2015</v>
      </c>
      <c r="AH4822">
        <f>COUNTBLANK(datos[[#This Row],[Row ID]:[Year sales]])</f>
        <v>0</v>
      </c>
    </row>
    <row r="4823" spans="1:34" x14ac:dyDescent="0.3">
      <c r="A4823">
        <v>4822</v>
      </c>
      <c r="B4823" t="s">
        <v>7827</v>
      </c>
      <c r="C4823" s="4">
        <v>42101</v>
      </c>
      <c r="D4823" s="4">
        <v>42105</v>
      </c>
      <c r="E4823" t="s">
        <v>67</v>
      </c>
      <c r="F4823" t="s">
        <v>7052</v>
      </c>
      <c r="G4823" t="s">
        <v>7053</v>
      </c>
      <c r="H4823" t="s">
        <v>37</v>
      </c>
      <c r="I4823" t="s">
        <v>38</v>
      </c>
      <c r="J4823" t="s">
        <v>700</v>
      </c>
      <c r="K4823" t="s">
        <v>124</v>
      </c>
      <c r="L4823">
        <v>78207</v>
      </c>
      <c r="M4823" t="s">
        <v>125</v>
      </c>
      <c r="N4823" t="s">
        <v>2589</v>
      </c>
      <c r="O4823" t="s">
        <v>90</v>
      </c>
      <c r="P4823" t="s">
        <v>181</v>
      </c>
      <c r="Q4823" t="s">
        <v>2590</v>
      </c>
      <c r="R4823" s="1">
        <v>383.952</v>
      </c>
      <c r="S4823">
        <v>6</v>
      </c>
      <c r="T4823">
        <f t="shared" si="75"/>
        <v>30</v>
      </c>
      <c r="U4823" t="s">
        <v>75</v>
      </c>
      <c r="V4823">
        <v>0.2</v>
      </c>
      <c r="W4823">
        <v>76.790400000000005</v>
      </c>
      <c r="X4823" s="1">
        <v>-76.790400000000005</v>
      </c>
      <c r="Y4823" s="1">
        <v>460.74239999999998</v>
      </c>
      <c r="Z4823" t="s">
        <v>47</v>
      </c>
      <c r="AA4823" s="2">
        <v>47.994</v>
      </c>
      <c r="AB4823" s="3">
        <v>0.125</v>
      </c>
      <c r="AC4823" s="1">
        <v>-259.16759999999999</v>
      </c>
      <c r="AD4823">
        <v>4</v>
      </c>
      <c r="AE4823">
        <v>4</v>
      </c>
      <c r="AF4823" t="s">
        <v>48</v>
      </c>
      <c r="AG4823">
        <v>2015</v>
      </c>
      <c r="AH4823">
        <f>COUNTBLANK(datos[[#This Row],[Row ID]:[Year sales]])</f>
        <v>0</v>
      </c>
    </row>
    <row r="4824" spans="1:34" x14ac:dyDescent="0.3">
      <c r="A4824">
        <v>4823</v>
      </c>
      <c r="B4824" t="s">
        <v>7828</v>
      </c>
      <c r="C4824" s="4">
        <v>42561</v>
      </c>
      <c r="D4824" s="4">
        <v>42562</v>
      </c>
      <c r="E4824" t="s">
        <v>1312</v>
      </c>
      <c r="F4824" t="s">
        <v>1090</v>
      </c>
      <c r="G4824" t="s">
        <v>1091</v>
      </c>
      <c r="H4824" t="s">
        <v>122</v>
      </c>
      <c r="I4824" t="s">
        <v>38</v>
      </c>
      <c r="J4824" t="s">
        <v>7829</v>
      </c>
      <c r="K4824" t="s">
        <v>330</v>
      </c>
      <c r="L4824">
        <v>85364</v>
      </c>
      <c r="M4824" t="s">
        <v>60</v>
      </c>
      <c r="N4824" t="s">
        <v>1748</v>
      </c>
      <c r="O4824" t="s">
        <v>62</v>
      </c>
      <c r="P4824" t="s">
        <v>94</v>
      </c>
      <c r="Q4824" t="s">
        <v>1749</v>
      </c>
      <c r="R4824" s="1">
        <v>44.856000000000002</v>
      </c>
      <c r="S4824">
        <v>6</v>
      </c>
      <c r="T4824">
        <f t="shared" si="75"/>
        <v>34</v>
      </c>
      <c r="U4824" t="s">
        <v>75</v>
      </c>
      <c r="V4824">
        <v>0.7</v>
      </c>
      <c r="W4824">
        <v>31.3992</v>
      </c>
      <c r="X4824" s="1">
        <v>-31.3992</v>
      </c>
      <c r="Y4824" s="1">
        <v>76.255200000000002</v>
      </c>
      <c r="Z4824" t="s">
        <v>99</v>
      </c>
      <c r="AA4824" s="2">
        <v>-35.884799999999998</v>
      </c>
      <c r="AB4824" s="3">
        <v>-0.79999999999999993</v>
      </c>
      <c r="AC4824" s="1">
        <v>-49.3416</v>
      </c>
      <c r="AD4824">
        <v>1</v>
      </c>
      <c r="AE4824">
        <v>1</v>
      </c>
      <c r="AF4824" t="s">
        <v>48</v>
      </c>
      <c r="AG4824">
        <v>2016</v>
      </c>
      <c r="AH4824">
        <f>COUNTBLANK(datos[[#This Row],[Row ID]:[Year sales]])</f>
        <v>0</v>
      </c>
    </row>
    <row r="4825" spans="1:34" x14ac:dyDescent="0.3">
      <c r="A4825">
        <v>4824</v>
      </c>
      <c r="B4825" t="s">
        <v>7830</v>
      </c>
      <c r="C4825" s="4">
        <v>42695</v>
      </c>
      <c r="D4825" s="4">
        <v>42700</v>
      </c>
      <c r="E4825" t="s">
        <v>67</v>
      </c>
      <c r="F4825" t="s">
        <v>2026</v>
      </c>
      <c r="G4825" t="s">
        <v>2027</v>
      </c>
      <c r="H4825" t="s">
        <v>37</v>
      </c>
      <c r="I4825" t="s">
        <v>38</v>
      </c>
      <c r="J4825" t="s">
        <v>517</v>
      </c>
      <c r="K4825" t="s">
        <v>518</v>
      </c>
      <c r="L4825">
        <v>43229</v>
      </c>
      <c r="M4825" t="s">
        <v>168</v>
      </c>
      <c r="N4825" t="s">
        <v>7831</v>
      </c>
      <c r="O4825" t="s">
        <v>90</v>
      </c>
      <c r="P4825" t="s">
        <v>704</v>
      </c>
      <c r="Q4825" t="s">
        <v>7832</v>
      </c>
      <c r="R4825" s="1">
        <v>30.344999999999999</v>
      </c>
      <c r="S4825">
        <v>7</v>
      </c>
      <c r="T4825">
        <f t="shared" si="75"/>
        <v>8</v>
      </c>
      <c r="U4825" t="s">
        <v>75</v>
      </c>
      <c r="V4825">
        <v>0.7</v>
      </c>
      <c r="W4825">
        <v>21.241499999999998</v>
      </c>
      <c r="X4825" s="1">
        <v>-21.241499999999998</v>
      </c>
      <c r="Y4825" s="1">
        <v>51.586500000000001</v>
      </c>
      <c r="Z4825" t="s">
        <v>99</v>
      </c>
      <c r="AA4825" s="2">
        <v>-24.276</v>
      </c>
      <c r="AB4825" s="3">
        <v>-0.8</v>
      </c>
      <c r="AC4825" s="1">
        <v>-33.3795</v>
      </c>
      <c r="AD4825">
        <v>5</v>
      </c>
      <c r="AE4825">
        <v>5</v>
      </c>
      <c r="AF4825" t="s">
        <v>48</v>
      </c>
      <c r="AG4825">
        <v>2016</v>
      </c>
      <c r="AH4825">
        <f>COUNTBLANK(datos[[#This Row],[Row ID]:[Year sales]])</f>
        <v>0</v>
      </c>
    </row>
    <row r="4826" spans="1:34" x14ac:dyDescent="0.3">
      <c r="A4826">
        <v>4825</v>
      </c>
      <c r="B4826" t="s">
        <v>7830</v>
      </c>
      <c r="C4826" s="4">
        <v>42695</v>
      </c>
      <c r="D4826" s="4">
        <v>42700</v>
      </c>
      <c r="E4826" t="s">
        <v>67</v>
      </c>
      <c r="F4826" t="s">
        <v>2026</v>
      </c>
      <c r="G4826" t="s">
        <v>2027</v>
      </c>
      <c r="H4826" t="s">
        <v>37</v>
      </c>
      <c r="I4826" t="s">
        <v>38</v>
      </c>
      <c r="J4826" t="s">
        <v>517</v>
      </c>
      <c r="K4826" t="s">
        <v>518</v>
      </c>
      <c r="L4826">
        <v>43229</v>
      </c>
      <c r="M4826" t="s">
        <v>168</v>
      </c>
      <c r="N4826" t="s">
        <v>723</v>
      </c>
      <c r="O4826" t="s">
        <v>43</v>
      </c>
      <c r="P4826" t="s">
        <v>50</v>
      </c>
      <c r="Q4826" t="s">
        <v>724</v>
      </c>
      <c r="R4826" s="1">
        <v>127.554</v>
      </c>
      <c r="S4826">
        <v>3</v>
      </c>
      <c r="T4826">
        <f t="shared" si="75"/>
        <v>43</v>
      </c>
      <c r="U4826" t="s">
        <v>52</v>
      </c>
      <c r="V4826">
        <v>0.3</v>
      </c>
      <c r="W4826">
        <v>38.266199999999998</v>
      </c>
      <c r="X4826" s="1">
        <v>-38.266199999999998</v>
      </c>
      <c r="Y4826" s="1">
        <v>165.8202</v>
      </c>
      <c r="Z4826" t="s">
        <v>99</v>
      </c>
      <c r="AA4826" s="2">
        <v>-9.1110000000000007</v>
      </c>
      <c r="AB4826" s="3">
        <v>-7.1428571428571438E-2</v>
      </c>
      <c r="AC4826" s="1">
        <v>-98.398799999999994</v>
      </c>
      <c r="AD4826">
        <v>5</v>
      </c>
      <c r="AE4826">
        <v>5</v>
      </c>
      <c r="AF4826" t="s">
        <v>48</v>
      </c>
      <c r="AG4826">
        <v>2016</v>
      </c>
      <c r="AH4826">
        <f>COUNTBLANK(datos[[#This Row],[Row ID]:[Year sales]])</f>
        <v>0</v>
      </c>
    </row>
    <row r="4827" spans="1:34" x14ac:dyDescent="0.3">
      <c r="A4827">
        <v>4826</v>
      </c>
      <c r="B4827" t="s">
        <v>7830</v>
      </c>
      <c r="C4827" s="4">
        <v>42695</v>
      </c>
      <c r="D4827" s="4">
        <v>42700</v>
      </c>
      <c r="E4827" t="s">
        <v>67</v>
      </c>
      <c r="F4827" t="s">
        <v>2026</v>
      </c>
      <c r="G4827" t="s">
        <v>2027</v>
      </c>
      <c r="H4827" t="s">
        <v>37</v>
      </c>
      <c r="I4827" t="s">
        <v>38</v>
      </c>
      <c r="J4827" t="s">
        <v>517</v>
      </c>
      <c r="K4827" t="s">
        <v>518</v>
      </c>
      <c r="L4827">
        <v>43229</v>
      </c>
      <c r="M4827" t="s">
        <v>168</v>
      </c>
      <c r="N4827" t="s">
        <v>5885</v>
      </c>
      <c r="O4827" t="s">
        <v>43</v>
      </c>
      <c r="P4827" t="s">
        <v>83</v>
      </c>
      <c r="Q4827" t="s">
        <v>5886</v>
      </c>
      <c r="R4827" s="1">
        <v>77.951999999999998</v>
      </c>
      <c r="S4827">
        <v>3</v>
      </c>
      <c r="T4827">
        <f t="shared" si="75"/>
        <v>22</v>
      </c>
      <c r="U4827" t="s">
        <v>52</v>
      </c>
      <c r="V4827">
        <v>0.2</v>
      </c>
      <c r="W4827">
        <v>15.590400000000001</v>
      </c>
      <c r="X4827" s="1">
        <v>-15.590400000000001</v>
      </c>
      <c r="Y4827" s="1">
        <v>93.542400000000001</v>
      </c>
      <c r="Z4827" t="s">
        <v>99</v>
      </c>
      <c r="AA4827" s="2">
        <v>15.590400000000001</v>
      </c>
      <c r="AB4827" s="3">
        <v>0.2</v>
      </c>
      <c r="AC4827" s="1">
        <v>-46.7712</v>
      </c>
      <c r="AD4827">
        <v>5</v>
      </c>
      <c r="AE4827">
        <v>5</v>
      </c>
      <c r="AF4827" t="s">
        <v>48</v>
      </c>
      <c r="AG4827">
        <v>2016</v>
      </c>
      <c r="AH4827">
        <f>COUNTBLANK(datos[[#This Row],[Row ID]:[Year sales]])</f>
        <v>0</v>
      </c>
    </row>
    <row r="4828" spans="1:34" x14ac:dyDescent="0.3">
      <c r="A4828">
        <v>4827</v>
      </c>
      <c r="B4828" t="s">
        <v>7833</v>
      </c>
      <c r="C4828" s="4">
        <v>43051</v>
      </c>
      <c r="D4828" s="4">
        <v>43054</v>
      </c>
      <c r="E4828" t="s">
        <v>208</v>
      </c>
      <c r="F4828" t="s">
        <v>4535</v>
      </c>
      <c r="G4828" t="s">
        <v>4536</v>
      </c>
      <c r="H4828" t="s">
        <v>57</v>
      </c>
      <c r="I4828" t="s">
        <v>38</v>
      </c>
      <c r="J4828" t="s">
        <v>58</v>
      </c>
      <c r="K4828" t="s">
        <v>59</v>
      </c>
      <c r="L4828">
        <v>90036</v>
      </c>
      <c r="M4828" t="s">
        <v>60</v>
      </c>
      <c r="N4828" t="s">
        <v>993</v>
      </c>
      <c r="O4828" t="s">
        <v>62</v>
      </c>
      <c r="P4828" t="s">
        <v>94</v>
      </c>
      <c r="Q4828" t="s">
        <v>994</v>
      </c>
      <c r="R4828" s="1">
        <v>14.016</v>
      </c>
      <c r="S4828">
        <v>4</v>
      </c>
      <c r="T4828">
        <f t="shared" si="75"/>
        <v>36</v>
      </c>
      <c r="U4828" t="s">
        <v>52</v>
      </c>
      <c r="V4828">
        <v>0.2</v>
      </c>
      <c r="W4828">
        <v>2.8032000000000004</v>
      </c>
      <c r="X4828" s="1">
        <v>-2.8031999999999999</v>
      </c>
      <c r="Y4828" s="1">
        <v>16.819200000000002</v>
      </c>
      <c r="Z4828" t="s">
        <v>65</v>
      </c>
      <c r="AA4828" s="2">
        <v>4.9055999999999997</v>
      </c>
      <c r="AB4828" s="3">
        <v>0.35</v>
      </c>
      <c r="AC4828" s="1">
        <v>-6.3071999999999999</v>
      </c>
      <c r="AD4828">
        <v>3</v>
      </c>
      <c r="AE4828">
        <v>3</v>
      </c>
      <c r="AF4828" t="s">
        <v>48</v>
      </c>
      <c r="AG4828">
        <v>2017</v>
      </c>
      <c r="AH4828">
        <f>COUNTBLANK(datos[[#This Row],[Row ID]:[Year sales]])</f>
        <v>0</v>
      </c>
    </row>
    <row r="4829" spans="1:34" x14ac:dyDescent="0.3">
      <c r="A4829">
        <v>4828</v>
      </c>
      <c r="B4829" t="s">
        <v>7834</v>
      </c>
      <c r="C4829" s="4">
        <v>41944</v>
      </c>
      <c r="D4829" s="4">
        <v>41951</v>
      </c>
      <c r="E4829" t="s">
        <v>67</v>
      </c>
      <c r="F4829" t="s">
        <v>6662</v>
      </c>
      <c r="G4829" t="s">
        <v>6663</v>
      </c>
      <c r="H4829" t="s">
        <v>57</v>
      </c>
      <c r="I4829" t="s">
        <v>38</v>
      </c>
      <c r="J4829" t="s">
        <v>1488</v>
      </c>
      <c r="K4829" t="s">
        <v>40</v>
      </c>
      <c r="L4829">
        <v>40475</v>
      </c>
      <c r="M4829" t="s">
        <v>41</v>
      </c>
      <c r="N4829" t="s">
        <v>4661</v>
      </c>
      <c r="O4829" t="s">
        <v>62</v>
      </c>
      <c r="P4829" t="s">
        <v>77</v>
      </c>
      <c r="Q4829" t="s">
        <v>4662</v>
      </c>
      <c r="R4829" s="1">
        <v>69.52</v>
      </c>
      <c r="S4829">
        <v>2</v>
      </c>
      <c r="T4829">
        <f t="shared" si="75"/>
        <v>11</v>
      </c>
      <c r="U4829" t="s">
        <v>46</v>
      </c>
      <c r="V4829">
        <v>0</v>
      </c>
      <c r="W4829">
        <v>0</v>
      </c>
      <c r="X4829" s="1">
        <v>0</v>
      </c>
      <c r="Y4829" s="1">
        <v>69.52</v>
      </c>
      <c r="Z4829" t="s">
        <v>99</v>
      </c>
      <c r="AA4829" s="2">
        <v>19.465599999999998</v>
      </c>
      <c r="AB4829" s="3">
        <v>0.27999999999999997</v>
      </c>
      <c r="AC4829" s="1">
        <v>-50.054400000000001</v>
      </c>
      <c r="AD4829">
        <v>7</v>
      </c>
      <c r="AE4829">
        <v>7</v>
      </c>
      <c r="AF4829" t="s">
        <v>48</v>
      </c>
      <c r="AG4829">
        <v>2014</v>
      </c>
      <c r="AH4829">
        <f>COUNTBLANK(datos[[#This Row],[Row ID]:[Year sales]])</f>
        <v>0</v>
      </c>
    </row>
    <row r="4830" spans="1:34" x14ac:dyDescent="0.3">
      <c r="A4830">
        <v>4829</v>
      </c>
      <c r="B4830" t="s">
        <v>7834</v>
      </c>
      <c r="C4830" s="4">
        <v>41944</v>
      </c>
      <c r="D4830" s="4">
        <v>41951</v>
      </c>
      <c r="E4830" t="s">
        <v>67</v>
      </c>
      <c r="F4830" t="s">
        <v>6662</v>
      </c>
      <c r="G4830" t="s">
        <v>6663</v>
      </c>
      <c r="H4830" t="s">
        <v>57</v>
      </c>
      <c r="I4830" t="s">
        <v>38</v>
      </c>
      <c r="J4830" t="s">
        <v>1488</v>
      </c>
      <c r="K4830" t="s">
        <v>40</v>
      </c>
      <c r="L4830">
        <v>40475</v>
      </c>
      <c r="M4830" t="s">
        <v>41</v>
      </c>
      <c r="N4830" t="s">
        <v>3411</v>
      </c>
      <c r="O4830" t="s">
        <v>62</v>
      </c>
      <c r="P4830" t="s">
        <v>86</v>
      </c>
      <c r="Q4830" t="s">
        <v>3412</v>
      </c>
      <c r="R4830" s="1">
        <v>5.64</v>
      </c>
      <c r="S4830">
        <v>3</v>
      </c>
      <c r="T4830">
        <f t="shared" si="75"/>
        <v>17</v>
      </c>
      <c r="U4830" t="s">
        <v>52</v>
      </c>
      <c r="V4830">
        <v>0</v>
      </c>
      <c r="W4830">
        <v>0</v>
      </c>
      <c r="X4830" s="1">
        <v>0</v>
      </c>
      <c r="Y4830" s="1">
        <v>5.64</v>
      </c>
      <c r="Z4830" t="s">
        <v>65</v>
      </c>
      <c r="AA4830" s="2">
        <v>1.6355999999999999</v>
      </c>
      <c r="AB4830" s="3">
        <v>0.28999999999999998</v>
      </c>
      <c r="AC4830" s="1">
        <v>-4.0044000000000004</v>
      </c>
      <c r="AD4830">
        <v>7</v>
      </c>
      <c r="AE4830">
        <v>7</v>
      </c>
      <c r="AF4830" t="s">
        <v>48</v>
      </c>
      <c r="AG4830">
        <v>2014</v>
      </c>
      <c r="AH4830">
        <f>COUNTBLANK(datos[[#This Row],[Row ID]:[Year sales]])</f>
        <v>0</v>
      </c>
    </row>
    <row r="4831" spans="1:34" x14ac:dyDescent="0.3">
      <c r="A4831">
        <v>4830</v>
      </c>
      <c r="B4831" t="s">
        <v>7835</v>
      </c>
      <c r="C4831" s="4">
        <v>42505</v>
      </c>
      <c r="D4831" s="4">
        <v>42511</v>
      </c>
      <c r="E4831" t="s">
        <v>67</v>
      </c>
      <c r="F4831" t="s">
        <v>5642</v>
      </c>
      <c r="G4831" t="s">
        <v>5643</v>
      </c>
      <c r="H4831" t="s">
        <v>37</v>
      </c>
      <c r="I4831" t="s">
        <v>38</v>
      </c>
      <c r="J4831" t="s">
        <v>286</v>
      </c>
      <c r="K4831" t="s">
        <v>287</v>
      </c>
      <c r="L4831">
        <v>10035</v>
      </c>
      <c r="M4831" t="s">
        <v>168</v>
      </c>
      <c r="N4831" t="s">
        <v>4883</v>
      </c>
      <c r="O4831" t="s">
        <v>62</v>
      </c>
      <c r="P4831" t="s">
        <v>94</v>
      </c>
      <c r="Q4831" t="s">
        <v>4884</v>
      </c>
      <c r="R4831" s="1">
        <v>13.776</v>
      </c>
      <c r="S4831">
        <v>3</v>
      </c>
      <c r="T4831">
        <f t="shared" si="75"/>
        <v>16</v>
      </c>
      <c r="U4831" t="s">
        <v>52</v>
      </c>
      <c r="V4831">
        <v>0.2</v>
      </c>
      <c r="W4831">
        <v>2.7552000000000003</v>
      </c>
      <c r="X4831" s="1">
        <v>-2.7551999999999999</v>
      </c>
      <c r="Y4831" s="1">
        <v>16.531199999999998</v>
      </c>
      <c r="Z4831" t="s">
        <v>65</v>
      </c>
      <c r="AA4831" s="2">
        <v>4.4771999999999998</v>
      </c>
      <c r="AB4831" s="3">
        <v>0.32500000000000001</v>
      </c>
      <c r="AC4831" s="1">
        <v>-6.5435999999999996</v>
      </c>
      <c r="AD4831">
        <v>6</v>
      </c>
      <c r="AE4831">
        <v>6</v>
      </c>
      <c r="AF4831" t="s">
        <v>48</v>
      </c>
      <c r="AG4831">
        <v>2016</v>
      </c>
      <c r="AH4831">
        <f>COUNTBLANK(datos[[#This Row],[Row ID]:[Year sales]])</f>
        <v>0</v>
      </c>
    </row>
    <row r="4832" spans="1:34" x14ac:dyDescent="0.3">
      <c r="A4832">
        <v>4831</v>
      </c>
      <c r="B4832" t="s">
        <v>7836</v>
      </c>
      <c r="C4832" s="4">
        <v>41950</v>
      </c>
      <c r="D4832" s="4">
        <v>41955</v>
      </c>
      <c r="E4832" t="s">
        <v>67</v>
      </c>
      <c r="F4832" t="s">
        <v>2783</v>
      </c>
      <c r="G4832" t="s">
        <v>2784</v>
      </c>
      <c r="H4832" t="s">
        <v>37</v>
      </c>
      <c r="I4832" t="s">
        <v>38</v>
      </c>
      <c r="J4832" t="s">
        <v>7837</v>
      </c>
      <c r="K4832" t="s">
        <v>134</v>
      </c>
      <c r="L4832">
        <v>54401</v>
      </c>
      <c r="M4832" t="s">
        <v>125</v>
      </c>
      <c r="N4832" t="s">
        <v>5620</v>
      </c>
      <c r="O4832" t="s">
        <v>62</v>
      </c>
      <c r="P4832" t="s">
        <v>97</v>
      </c>
      <c r="Q4832" t="s">
        <v>5621</v>
      </c>
      <c r="R4832" s="1">
        <v>245.88</v>
      </c>
      <c r="S4832">
        <v>6</v>
      </c>
      <c r="T4832">
        <f t="shared" si="75"/>
        <v>30</v>
      </c>
      <c r="U4832" t="s">
        <v>75</v>
      </c>
      <c r="V4832">
        <v>0</v>
      </c>
      <c r="W4832">
        <v>0</v>
      </c>
      <c r="X4832" s="1">
        <v>0</v>
      </c>
      <c r="Y4832" s="1">
        <v>245.88</v>
      </c>
      <c r="Z4832" t="s">
        <v>47</v>
      </c>
      <c r="AA4832" s="2">
        <v>68.846400000000003</v>
      </c>
      <c r="AB4832" s="3">
        <v>0.28000000000000003</v>
      </c>
      <c r="AC4832" s="1">
        <v>-177.03360000000001</v>
      </c>
      <c r="AD4832">
        <v>5</v>
      </c>
      <c r="AE4832">
        <v>5</v>
      </c>
      <c r="AF4832" t="s">
        <v>48</v>
      </c>
      <c r="AG4832">
        <v>2014</v>
      </c>
      <c r="AH4832">
        <f>COUNTBLANK(datos[[#This Row],[Row ID]:[Year sales]])</f>
        <v>0</v>
      </c>
    </row>
    <row r="4833" spans="1:34" x14ac:dyDescent="0.3">
      <c r="A4833">
        <v>4832</v>
      </c>
      <c r="B4833" t="s">
        <v>7836</v>
      </c>
      <c r="C4833" s="4">
        <v>41950</v>
      </c>
      <c r="D4833" s="4">
        <v>41955</v>
      </c>
      <c r="E4833" t="s">
        <v>67</v>
      </c>
      <c r="F4833" t="s">
        <v>2783</v>
      </c>
      <c r="G4833" t="s">
        <v>2784</v>
      </c>
      <c r="H4833" t="s">
        <v>37</v>
      </c>
      <c r="I4833" t="s">
        <v>38</v>
      </c>
      <c r="J4833" t="s">
        <v>7837</v>
      </c>
      <c r="K4833" t="s">
        <v>134</v>
      </c>
      <c r="L4833">
        <v>54401</v>
      </c>
      <c r="M4833" t="s">
        <v>125</v>
      </c>
      <c r="N4833" t="s">
        <v>3013</v>
      </c>
      <c r="O4833" t="s">
        <v>62</v>
      </c>
      <c r="P4833" t="s">
        <v>77</v>
      </c>
      <c r="Q4833" t="s">
        <v>3014</v>
      </c>
      <c r="R4833" s="1">
        <v>36.630000000000003</v>
      </c>
      <c r="S4833">
        <v>3</v>
      </c>
      <c r="T4833">
        <f t="shared" si="75"/>
        <v>19</v>
      </c>
      <c r="U4833" t="s">
        <v>52</v>
      </c>
      <c r="V4833">
        <v>0</v>
      </c>
      <c r="W4833">
        <v>0</v>
      </c>
      <c r="X4833" s="1">
        <v>0</v>
      </c>
      <c r="Y4833" s="1">
        <v>36.630000000000003</v>
      </c>
      <c r="Z4833" t="s">
        <v>65</v>
      </c>
      <c r="AA4833" s="2">
        <v>9.8901000000000003</v>
      </c>
      <c r="AB4833" s="3">
        <v>0.27</v>
      </c>
      <c r="AC4833" s="1">
        <v>-26.739899999999999</v>
      </c>
      <c r="AD4833">
        <v>5</v>
      </c>
      <c r="AE4833">
        <v>5</v>
      </c>
      <c r="AF4833" t="s">
        <v>48</v>
      </c>
      <c r="AG4833">
        <v>2014</v>
      </c>
      <c r="AH4833">
        <f>COUNTBLANK(datos[[#This Row],[Row ID]:[Year sales]])</f>
        <v>0</v>
      </c>
    </row>
    <row r="4834" spans="1:34" x14ac:dyDescent="0.3">
      <c r="A4834">
        <v>4833</v>
      </c>
      <c r="B4834" t="s">
        <v>7836</v>
      </c>
      <c r="C4834" s="4">
        <v>41950</v>
      </c>
      <c r="D4834" s="4">
        <v>41955</v>
      </c>
      <c r="E4834" t="s">
        <v>67</v>
      </c>
      <c r="F4834" t="s">
        <v>2783</v>
      </c>
      <c r="G4834" t="s">
        <v>2784</v>
      </c>
      <c r="H4834" t="s">
        <v>37</v>
      </c>
      <c r="I4834" t="s">
        <v>38</v>
      </c>
      <c r="J4834" t="s">
        <v>7837</v>
      </c>
      <c r="K4834" t="s">
        <v>134</v>
      </c>
      <c r="L4834">
        <v>54401</v>
      </c>
      <c r="M4834" t="s">
        <v>125</v>
      </c>
      <c r="N4834" t="s">
        <v>4006</v>
      </c>
      <c r="O4834" t="s">
        <v>62</v>
      </c>
      <c r="P4834" t="s">
        <v>77</v>
      </c>
      <c r="Q4834" t="s">
        <v>4007</v>
      </c>
      <c r="R4834" s="1">
        <v>22.58</v>
      </c>
      <c r="S4834">
        <v>2</v>
      </c>
      <c r="T4834">
        <f t="shared" si="75"/>
        <v>30</v>
      </c>
      <c r="U4834" t="s">
        <v>46</v>
      </c>
      <c r="V4834">
        <v>0</v>
      </c>
      <c r="W4834">
        <v>0</v>
      </c>
      <c r="X4834" s="1">
        <v>0</v>
      </c>
      <c r="Y4834" s="1">
        <v>22.58</v>
      </c>
      <c r="Z4834" t="s">
        <v>65</v>
      </c>
      <c r="AA4834" s="2">
        <v>5.8708</v>
      </c>
      <c r="AB4834" s="3">
        <v>0.26</v>
      </c>
      <c r="AC4834" s="1">
        <v>-16.709199999999999</v>
      </c>
      <c r="AD4834">
        <v>5</v>
      </c>
      <c r="AE4834">
        <v>5</v>
      </c>
      <c r="AF4834" t="s">
        <v>48</v>
      </c>
      <c r="AG4834">
        <v>2014</v>
      </c>
      <c r="AH4834">
        <f>COUNTBLANK(datos[[#This Row],[Row ID]:[Year sales]])</f>
        <v>0</v>
      </c>
    </row>
    <row r="4835" spans="1:34" x14ac:dyDescent="0.3">
      <c r="A4835">
        <v>4834</v>
      </c>
      <c r="B4835" t="s">
        <v>7836</v>
      </c>
      <c r="C4835" s="4">
        <v>41950</v>
      </c>
      <c r="D4835" s="4">
        <v>41955</v>
      </c>
      <c r="E4835" t="s">
        <v>67</v>
      </c>
      <c r="F4835" t="s">
        <v>2783</v>
      </c>
      <c r="G4835" t="s">
        <v>2784</v>
      </c>
      <c r="H4835" t="s">
        <v>37</v>
      </c>
      <c r="I4835" t="s">
        <v>38</v>
      </c>
      <c r="J4835" t="s">
        <v>7837</v>
      </c>
      <c r="K4835" t="s">
        <v>134</v>
      </c>
      <c r="L4835">
        <v>54401</v>
      </c>
      <c r="M4835" t="s">
        <v>125</v>
      </c>
      <c r="N4835" t="s">
        <v>3615</v>
      </c>
      <c r="O4835" t="s">
        <v>62</v>
      </c>
      <c r="P4835" t="s">
        <v>94</v>
      </c>
      <c r="Q4835" t="s">
        <v>3616</v>
      </c>
      <c r="R4835" s="1">
        <v>12.39</v>
      </c>
      <c r="S4835">
        <v>3</v>
      </c>
      <c r="T4835">
        <f t="shared" si="75"/>
        <v>44</v>
      </c>
      <c r="U4835" t="s">
        <v>52</v>
      </c>
      <c r="V4835">
        <v>0</v>
      </c>
      <c r="W4835">
        <v>0</v>
      </c>
      <c r="X4835" s="1">
        <v>0</v>
      </c>
      <c r="Y4835" s="1">
        <v>12.39</v>
      </c>
      <c r="Z4835" t="s">
        <v>65</v>
      </c>
      <c r="AA4835" s="2">
        <v>5.8232999999999997</v>
      </c>
      <c r="AB4835" s="3">
        <v>0.47</v>
      </c>
      <c r="AC4835" s="1">
        <v>-6.5667</v>
      </c>
      <c r="AD4835">
        <v>5</v>
      </c>
      <c r="AE4835">
        <v>5</v>
      </c>
      <c r="AF4835" t="s">
        <v>48</v>
      </c>
      <c r="AG4835">
        <v>2014</v>
      </c>
      <c r="AH4835">
        <f>COUNTBLANK(datos[[#This Row],[Row ID]:[Year sales]])</f>
        <v>0</v>
      </c>
    </row>
    <row r="4836" spans="1:34" x14ac:dyDescent="0.3">
      <c r="A4836">
        <v>4835</v>
      </c>
      <c r="B4836" t="s">
        <v>7838</v>
      </c>
      <c r="C4836" s="4">
        <v>43013</v>
      </c>
      <c r="D4836" s="4">
        <v>43018</v>
      </c>
      <c r="E4836" t="s">
        <v>67</v>
      </c>
      <c r="F4836" t="s">
        <v>4110</v>
      </c>
      <c r="G4836" t="s">
        <v>4111</v>
      </c>
      <c r="H4836" t="s">
        <v>122</v>
      </c>
      <c r="I4836" t="s">
        <v>38</v>
      </c>
      <c r="J4836" t="s">
        <v>147</v>
      </c>
      <c r="K4836" t="s">
        <v>59</v>
      </c>
      <c r="L4836">
        <v>94110</v>
      </c>
      <c r="M4836" t="s">
        <v>60</v>
      </c>
      <c r="N4836" t="s">
        <v>4968</v>
      </c>
      <c r="O4836" t="s">
        <v>62</v>
      </c>
      <c r="P4836" t="s">
        <v>94</v>
      </c>
      <c r="Q4836" t="s">
        <v>4969</v>
      </c>
      <c r="R4836" s="1">
        <v>39.92</v>
      </c>
      <c r="S4836">
        <v>5</v>
      </c>
      <c r="T4836">
        <f t="shared" si="75"/>
        <v>19</v>
      </c>
      <c r="U4836" t="s">
        <v>75</v>
      </c>
      <c r="V4836">
        <v>0.2</v>
      </c>
      <c r="W4836">
        <v>7.9840000000000009</v>
      </c>
      <c r="X4836" s="1">
        <v>-7.984</v>
      </c>
      <c r="Y4836" s="1">
        <v>47.904000000000003</v>
      </c>
      <c r="Z4836" t="s">
        <v>65</v>
      </c>
      <c r="AA4836" s="2">
        <v>13.473000000000001</v>
      </c>
      <c r="AB4836" s="3">
        <v>0.33750000000000002</v>
      </c>
      <c r="AC4836" s="1">
        <v>-18.463000000000001</v>
      </c>
      <c r="AD4836">
        <v>5</v>
      </c>
      <c r="AE4836">
        <v>5</v>
      </c>
      <c r="AF4836" t="s">
        <v>48</v>
      </c>
      <c r="AG4836">
        <v>2017</v>
      </c>
      <c r="AH4836">
        <f>COUNTBLANK(datos[[#This Row],[Row ID]:[Year sales]])</f>
        <v>0</v>
      </c>
    </row>
    <row r="4837" spans="1:34" x14ac:dyDescent="0.3">
      <c r="A4837">
        <v>4836</v>
      </c>
      <c r="B4837" t="s">
        <v>7838</v>
      </c>
      <c r="C4837" s="4">
        <v>43013</v>
      </c>
      <c r="D4837" s="4">
        <v>43018</v>
      </c>
      <c r="E4837" t="s">
        <v>67</v>
      </c>
      <c r="F4837" t="s">
        <v>4110</v>
      </c>
      <c r="G4837" t="s">
        <v>4111</v>
      </c>
      <c r="H4837" t="s">
        <v>122</v>
      </c>
      <c r="I4837" t="s">
        <v>38</v>
      </c>
      <c r="J4837" t="s">
        <v>147</v>
      </c>
      <c r="K4837" t="s">
        <v>59</v>
      </c>
      <c r="L4837">
        <v>94110</v>
      </c>
      <c r="M4837" t="s">
        <v>60</v>
      </c>
      <c r="N4837" t="s">
        <v>5442</v>
      </c>
      <c r="O4837" t="s">
        <v>62</v>
      </c>
      <c r="P4837" t="s">
        <v>110</v>
      </c>
      <c r="Q4837" t="s">
        <v>5443</v>
      </c>
      <c r="R4837" s="1">
        <v>61.96</v>
      </c>
      <c r="S4837">
        <v>2</v>
      </c>
      <c r="T4837">
        <f t="shared" si="75"/>
        <v>30</v>
      </c>
      <c r="U4837" t="s">
        <v>46</v>
      </c>
      <c r="V4837">
        <v>0</v>
      </c>
      <c r="W4837">
        <v>0</v>
      </c>
      <c r="X4837" s="1">
        <v>0</v>
      </c>
      <c r="Y4837" s="1">
        <v>61.96</v>
      </c>
      <c r="Z4837" t="s">
        <v>99</v>
      </c>
      <c r="AA4837" s="2">
        <v>27.882000000000001</v>
      </c>
      <c r="AB4837" s="3">
        <v>0.45</v>
      </c>
      <c r="AC4837" s="1">
        <v>-34.078000000000003</v>
      </c>
      <c r="AD4837">
        <v>5</v>
      </c>
      <c r="AE4837">
        <v>5</v>
      </c>
      <c r="AF4837" t="s">
        <v>48</v>
      </c>
      <c r="AG4837">
        <v>2017</v>
      </c>
      <c r="AH4837">
        <f>COUNTBLANK(datos[[#This Row],[Row ID]:[Year sales]])</f>
        <v>0</v>
      </c>
    </row>
    <row r="4838" spans="1:34" x14ac:dyDescent="0.3">
      <c r="A4838">
        <v>4837</v>
      </c>
      <c r="B4838" t="s">
        <v>7838</v>
      </c>
      <c r="C4838" s="4">
        <v>43013</v>
      </c>
      <c r="D4838" s="4">
        <v>43018</v>
      </c>
      <c r="E4838" t="s">
        <v>67</v>
      </c>
      <c r="F4838" t="s">
        <v>4110</v>
      </c>
      <c r="G4838" t="s">
        <v>4111</v>
      </c>
      <c r="H4838" t="s">
        <v>122</v>
      </c>
      <c r="I4838" t="s">
        <v>38</v>
      </c>
      <c r="J4838" t="s">
        <v>147</v>
      </c>
      <c r="K4838" t="s">
        <v>59</v>
      </c>
      <c r="L4838">
        <v>94110</v>
      </c>
      <c r="M4838" t="s">
        <v>60</v>
      </c>
      <c r="N4838" t="s">
        <v>3152</v>
      </c>
      <c r="O4838" t="s">
        <v>62</v>
      </c>
      <c r="P4838" t="s">
        <v>94</v>
      </c>
      <c r="Q4838" t="s">
        <v>3153</v>
      </c>
      <c r="R4838" s="1">
        <v>19.936</v>
      </c>
      <c r="S4838">
        <v>4</v>
      </c>
      <c r="T4838">
        <f t="shared" si="75"/>
        <v>32</v>
      </c>
      <c r="U4838" t="s">
        <v>52</v>
      </c>
      <c r="V4838">
        <v>0.2</v>
      </c>
      <c r="W4838">
        <v>3.9872000000000001</v>
      </c>
      <c r="X4838" s="1">
        <v>-3.9872000000000001</v>
      </c>
      <c r="Y4838" s="1">
        <v>23.923200000000001</v>
      </c>
      <c r="Z4838" t="s">
        <v>65</v>
      </c>
      <c r="AA4838" s="2">
        <v>7.2267999999999999</v>
      </c>
      <c r="AB4838" s="3">
        <v>0.36249999999999999</v>
      </c>
      <c r="AC4838" s="1">
        <v>-8.7219999999999995</v>
      </c>
      <c r="AD4838">
        <v>5</v>
      </c>
      <c r="AE4838">
        <v>5</v>
      </c>
      <c r="AF4838" t="s">
        <v>48</v>
      </c>
      <c r="AG4838">
        <v>2017</v>
      </c>
      <c r="AH4838">
        <f>COUNTBLANK(datos[[#This Row],[Row ID]:[Year sales]])</f>
        <v>0</v>
      </c>
    </row>
    <row r="4839" spans="1:34" x14ac:dyDescent="0.3">
      <c r="A4839">
        <v>4838</v>
      </c>
      <c r="B4839" t="s">
        <v>7839</v>
      </c>
      <c r="C4839" s="4">
        <v>42887</v>
      </c>
      <c r="D4839" s="4">
        <v>42889</v>
      </c>
      <c r="E4839" t="s">
        <v>208</v>
      </c>
      <c r="F4839" t="s">
        <v>5912</v>
      </c>
      <c r="G4839" t="s">
        <v>5913</v>
      </c>
      <c r="H4839" t="s">
        <v>37</v>
      </c>
      <c r="I4839" t="s">
        <v>38</v>
      </c>
      <c r="J4839" t="s">
        <v>888</v>
      </c>
      <c r="K4839" t="s">
        <v>518</v>
      </c>
      <c r="L4839">
        <v>43017</v>
      </c>
      <c r="M4839" t="s">
        <v>168</v>
      </c>
      <c r="N4839" t="s">
        <v>3371</v>
      </c>
      <c r="O4839" t="s">
        <v>62</v>
      </c>
      <c r="P4839" t="s">
        <v>94</v>
      </c>
      <c r="Q4839" t="s">
        <v>3372</v>
      </c>
      <c r="R4839" s="1">
        <v>3.798</v>
      </c>
      <c r="S4839">
        <v>2</v>
      </c>
      <c r="T4839">
        <f t="shared" si="75"/>
        <v>41</v>
      </c>
      <c r="U4839" t="s">
        <v>46</v>
      </c>
      <c r="V4839">
        <v>0.7</v>
      </c>
      <c r="W4839">
        <v>2.6585999999999999</v>
      </c>
      <c r="X4839" s="1">
        <v>-2.6585999999999999</v>
      </c>
      <c r="Y4839" s="1">
        <v>6.4565999999999999</v>
      </c>
      <c r="Z4839" t="s">
        <v>65</v>
      </c>
      <c r="AA4839" s="2">
        <v>-2.6585999999999999</v>
      </c>
      <c r="AB4839" s="3">
        <v>-0.7</v>
      </c>
      <c r="AC4839" s="1">
        <v>-3.798</v>
      </c>
      <c r="AD4839">
        <v>2</v>
      </c>
      <c r="AE4839">
        <v>2</v>
      </c>
      <c r="AF4839" t="s">
        <v>48</v>
      </c>
      <c r="AG4839">
        <v>2017</v>
      </c>
      <c r="AH4839">
        <f>COUNTBLANK(datos[[#This Row],[Row ID]:[Year sales]])</f>
        <v>0</v>
      </c>
    </row>
    <row r="4840" spans="1:34" x14ac:dyDescent="0.3">
      <c r="A4840">
        <v>4839</v>
      </c>
      <c r="B4840" t="s">
        <v>7839</v>
      </c>
      <c r="C4840" s="4">
        <v>42887</v>
      </c>
      <c r="D4840" s="4">
        <v>42889</v>
      </c>
      <c r="E4840" t="s">
        <v>208</v>
      </c>
      <c r="F4840" t="s">
        <v>5912</v>
      </c>
      <c r="G4840" t="s">
        <v>5913</v>
      </c>
      <c r="H4840" t="s">
        <v>37</v>
      </c>
      <c r="I4840" t="s">
        <v>38</v>
      </c>
      <c r="J4840" t="s">
        <v>888</v>
      </c>
      <c r="K4840" t="s">
        <v>518</v>
      </c>
      <c r="L4840">
        <v>43017</v>
      </c>
      <c r="M4840" t="s">
        <v>168</v>
      </c>
      <c r="N4840" t="s">
        <v>3430</v>
      </c>
      <c r="O4840" t="s">
        <v>62</v>
      </c>
      <c r="P4840" t="s">
        <v>110</v>
      </c>
      <c r="Q4840" t="s">
        <v>3431</v>
      </c>
      <c r="R4840" s="1">
        <v>27.744</v>
      </c>
      <c r="S4840">
        <v>6</v>
      </c>
      <c r="T4840">
        <f t="shared" si="75"/>
        <v>12</v>
      </c>
      <c r="U4840" t="s">
        <v>75</v>
      </c>
      <c r="V4840">
        <v>0.2</v>
      </c>
      <c r="W4840">
        <v>5.5488</v>
      </c>
      <c r="X4840" s="1">
        <v>-5.5488</v>
      </c>
      <c r="Y4840" s="1">
        <v>33.2928</v>
      </c>
      <c r="Z4840" t="s">
        <v>65</v>
      </c>
      <c r="AA4840" s="2">
        <v>10.0572</v>
      </c>
      <c r="AB4840" s="3">
        <v>0.36249999999999999</v>
      </c>
      <c r="AC4840" s="1">
        <v>-12.138</v>
      </c>
      <c r="AD4840">
        <v>2</v>
      </c>
      <c r="AE4840">
        <v>2</v>
      </c>
      <c r="AF4840" t="s">
        <v>48</v>
      </c>
      <c r="AG4840">
        <v>2017</v>
      </c>
      <c r="AH4840">
        <f>COUNTBLANK(datos[[#This Row],[Row ID]:[Year sales]])</f>
        <v>0</v>
      </c>
    </row>
    <row r="4841" spans="1:34" x14ac:dyDescent="0.3">
      <c r="A4841">
        <v>4840</v>
      </c>
      <c r="B4841" t="s">
        <v>7839</v>
      </c>
      <c r="C4841" s="4">
        <v>42887</v>
      </c>
      <c r="D4841" s="4">
        <v>42889</v>
      </c>
      <c r="E4841" t="s">
        <v>208</v>
      </c>
      <c r="F4841" t="s">
        <v>5912</v>
      </c>
      <c r="G4841" t="s">
        <v>5913</v>
      </c>
      <c r="H4841" t="s">
        <v>37</v>
      </c>
      <c r="I4841" t="s">
        <v>38</v>
      </c>
      <c r="J4841" t="s">
        <v>888</v>
      </c>
      <c r="K4841" t="s">
        <v>518</v>
      </c>
      <c r="L4841">
        <v>43017</v>
      </c>
      <c r="M4841" t="s">
        <v>168</v>
      </c>
      <c r="N4841" t="s">
        <v>857</v>
      </c>
      <c r="O4841" t="s">
        <v>90</v>
      </c>
      <c r="P4841" t="s">
        <v>91</v>
      </c>
      <c r="Q4841" t="s">
        <v>858</v>
      </c>
      <c r="R4841" s="1">
        <v>158.376</v>
      </c>
      <c r="S4841">
        <v>4</v>
      </c>
      <c r="T4841">
        <f t="shared" si="75"/>
        <v>22</v>
      </c>
      <c r="U4841" t="s">
        <v>52</v>
      </c>
      <c r="V4841">
        <v>0.4</v>
      </c>
      <c r="W4841">
        <v>63.350400000000008</v>
      </c>
      <c r="X4841" s="1">
        <v>-63.3504</v>
      </c>
      <c r="Y4841" s="1">
        <v>221.72640000000001</v>
      </c>
      <c r="Z4841" t="s">
        <v>47</v>
      </c>
      <c r="AA4841" s="2">
        <v>-34.314799999999998</v>
      </c>
      <c r="AB4841" s="3">
        <v>-0.21666666666666665</v>
      </c>
      <c r="AC4841" s="1">
        <v>-129.34039999999999</v>
      </c>
      <c r="AD4841">
        <v>2</v>
      </c>
      <c r="AE4841">
        <v>2</v>
      </c>
      <c r="AF4841" t="s">
        <v>48</v>
      </c>
      <c r="AG4841">
        <v>2017</v>
      </c>
      <c r="AH4841">
        <f>COUNTBLANK(datos[[#This Row],[Row ID]:[Year sales]])</f>
        <v>0</v>
      </c>
    </row>
    <row r="4842" spans="1:34" x14ac:dyDescent="0.3">
      <c r="A4842">
        <v>4841</v>
      </c>
      <c r="B4842" t="s">
        <v>7840</v>
      </c>
      <c r="C4842" s="4">
        <v>43059</v>
      </c>
      <c r="D4842" s="4">
        <v>43064</v>
      </c>
      <c r="E4842" t="s">
        <v>67</v>
      </c>
      <c r="F4842" t="s">
        <v>2824</v>
      </c>
      <c r="G4842" t="s">
        <v>2825</v>
      </c>
      <c r="H4842" t="s">
        <v>122</v>
      </c>
      <c r="I4842" t="s">
        <v>38</v>
      </c>
      <c r="J4842" t="s">
        <v>39</v>
      </c>
      <c r="K4842" t="s">
        <v>40</v>
      </c>
      <c r="L4842">
        <v>42420</v>
      </c>
      <c r="M4842" t="s">
        <v>41</v>
      </c>
      <c r="N4842" t="s">
        <v>446</v>
      </c>
      <c r="O4842" t="s">
        <v>43</v>
      </c>
      <c r="P4842" t="s">
        <v>83</v>
      </c>
      <c r="Q4842" t="s">
        <v>447</v>
      </c>
      <c r="R4842" s="1">
        <v>27.58</v>
      </c>
      <c r="S4842">
        <v>2</v>
      </c>
      <c r="T4842">
        <f t="shared" si="75"/>
        <v>34</v>
      </c>
      <c r="U4842" t="s">
        <v>46</v>
      </c>
      <c r="V4842">
        <v>0</v>
      </c>
      <c r="W4842">
        <v>0</v>
      </c>
      <c r="X4842" s="1">
        <v>0</v>
      </c>
      <c r="Y4842" s="1">
        <v>27.58</v>
      </c>
      <c r="Z4842" t="s">
        <v>65</v>
      </c>
      <c r="AA4842" s="2">
        <v>11.583600000000001</v>
      </c>
      <c r="AB4842" s="3">
        <v>0.42000000000000004</v>
      </c>
      <c r="AC4842" s="1">
        <v>-15.9964</v>
      </c>
      <c r="AD4842">
        <v>5</v>
      </c>
      <c r="AE4842">
        <v>5</v>
      </c>
      <c r="AF4842" t="s">
        <v>48</v>
      </c>
      <c r="AG4842">
        <v>2017</v>
      </c>
      <c r="AH4842">
        <f>COUNTBLANK(datos[[#This Row],[Row ID]:[Year sales]])</f>
        <v>0</v>
      </c>
    </row>
    <row r="4843" spans="1:34" x14ac:dyDescent="0.3">
      <c r="A4843">
        <v>4842</v>
      </c>
      <c r="B4843" t="s">
        <v>7841</v>
      </c>
      <c r="C4843" s="4">
        <v>42727</v>
      </c>
      <c r="D4843" s="4">
        <v>42732</v>
      </c>
      <c r="E4843" t="s">
        <v>67</v>
      </c>
      <c r="F4843" t="s">
        <v>3264</v>
      </c>
      <c r="G4843" t="s">
        <v>3265</v>
      </c>
      <c r="H4843" t="s">
        <v>37</v>
      </c>
      <c r="I4843" t="s">
        <v>38</v>
      </c>
      <c r="J4843" t="s">
        <v>4646</v>
      </c>
      <c r="K4843" t="s">
        <v>518</v>
      </c>
      <c r="L4843">
        <v>43402</v>
      </c>
      <c r="M4843" t="s">
        <v>168</v>
      </c>
      <c r="N4843" t="s">
        <v>6344</v>
      </c>
      <c r="O4843" t="s">
        <v>62</v>
      </c>
      <c r="P4843" t="s">
        <v>94</v>
      </c>
      <c r="Q4843" t="s">
        <v>6345</v>
      </c>
      <c r="R4843" s="1">
        <v>5.5529999999999999</v>
      </c>
      <c r="S4843">
        <v>3</v>
      </c>
      <c r="T4843">
        <f t="shared" si="75"/>
        <v>20</v>
      </c>
      <c r="U4843" t="s">
        <v>52</v>
      </c>
      <c r="V4843">
        <v>0.7</v>
      </c>
      <c r="W4843">
        <v>3.8870999999999998</v>
      </c>
      <c r="X4843" s="1">
        <v>-3.8871000000000002</v>
      </c>
      <c r="Y4843" s="1">
        <v>9.4400999999999993</v>
      </c>
      <c r="Z4843" t="s">
        <v>65</v>
      </c>
      <c r="AA4843" s="2">
        <v>-4.0721999999999996</v>
      </c>
      <c r="AB4843" s="3">
        <v>-0.73333333333333328</v>
      </c>
      <c r="AC4843" s="1">
        <v>-5.7381000000000002</v>
      </c>
      <c r="AD4843">
        <v>5</v>
      </c>
      <c r="AE4843">
        <v>5</v>
      </c>
      <c r="AF4843" t="s">
        <v>48</v>
      </c>
      <c r="AG4843">
        <v>2016</v>
      </c>
      <c r="AH4843">
        <f>COUNTBLANK(datos[[#This Row],[Row ID]:[Year sales]])</f>
        <v>0</v>
      </c>
    </row>
    <row r="4844" spans="1:34" x14ac:dyDescent="0.3">
      <c r="A4844">
        <v>4843</v>
      </c>
      <c r="B4844" t="s">
        <v>7842</v>
      </c>
      <c r="C4844" s="4">
        <v>43007</v>
      </c>
      <c r="D4844" s="4">
        <v>43012</v>
      </c>
      <c r="E4844" t="s">
        <v>67</v>
      </c>
      <c r="F4844" t="s">
        <v>1071</v>
      </c>
      <c r="G4844" t="s">
        <v>1072</v>
      </c>
      <c r="H4844" t="s">
        <v>37</v>
      </c>
      <c r="I4844" t="s">
        <v>38</v>
      </c>
      <c r="J4844" t="s">
        <v>354</v>
      </c>
      <c r="K4844" t="s">
        <v>355</v>
      </c>
      <c r="L4844">
        <v>38109</v>
      </c>
      <c r="M4844" t="s">
        <v>41</v>
      </c>
      <c r="N4844" t="s">
        <v>3470</v>
      </c>
      <c r="O4844" t="s">
        <v>62</v>
      </c>
      <c r="P4844" t="s">
        <v>77</v>
      </c>
      <c r="Q4844" t="s">
        <v>3471</v>
      </c>
      <c r="R4844" s="1">
        <v>243.92</v>
      </c>
      <c r="S4844">
        <v>5</v>
      </c>
      <c r="T4844">
        <f t="shared" si="75"/>
        <v>20</v>
      </c>
      <c r="U4844" t="s">
        <v>75</v>
      </c>
      <c r="V4844">
        <v>0.2</v>
      </c>
      <c r="W4844">
        <v>48.783999999999999</v>
      </c>
      <c r="X4844" s="1">
        <v>-48.783999999999999</v>
      </c>
      <c r="Y4844" s="1">
        <v>292.70400000000001</v>
      </c>
      <c r="Z4844" t="s">
        <v>47</v>
      </c>
      <c r="AA4844" s="2">
        <v>-54.881999999999998</v>
      </c>
      <c r="AB4844" s="3">
        <v>-0.22500000000000001</v>
      </c>
      <c r="AC4844" s="1">
        <v>-250.018</v>
      </c>
      <c r="AD4844">
        <v>5</v>
      </c>
      <c r="AE4844">
        <v>5</v>
      </c>
      <c r="AF4844" t="s">
        <v>48</v>
      </c>
      <c r="AG4844">
        <v>2017</v>
      </c>
      <c r="AH4844">
        <f>COUNTBLANK(datos[[#This Row],[Row ID]:[Year sales]])</f>
        <v>0</v>
      </c>
    </row>
    <row r="4845" spans="1:34" x14ac:dyDescent="0.3">
      <c r="A4845">
        <v>4844</v>
      </c>
      <c r="B4845" t="s">
        <v>7843</v>
      </c>
      <c r="C4845" s="4">
        <v>42681</v>
      </c>
      <c r="D4845" s="4">
        <v>42683</v>
      </c>
      <c r="E4845" t="s">
        <v>208</v>
      </c>
      <c r="F4845" t="s">
        <v>6479</v>
      </c>
      <c r="G4845" t="s">
        <v>6480</v>
      </c>
      <c r="H4845" t="s">
        <v>37</v>
      </c>
      <c r="I4845" t="s">
        <v>38</v>
      </c>
      <c r="J4845" t="s">
        <v>1141</v>
      </c>
      <c r="K4845" t="s">
        <v>810</v>
      </c>
      <c r="L4845">
        <v>8701</v>
      </c>
      <c r="M4845" t="s">
        <v>168</v>
      </c>
      <c r="N4845" t="s">
        <v>4095</v>
      </c>
      <c r="O4845" t="s">
        <v>62</v>
      </c>
      <c r="P4845" t="s">
        <v>289</v>
      </c>
      <c r="Q4845" t="s">
        <v>4096</v>
      </c>
      <c r="R4845" s="1">
        <v>14.96</v>
      </c>
      <c r="S4845">
        <v>4</v>
      </c>
      <c r="T4845">
        <f t="shared" si="75"/>
        <v>16</v>
      </c>
      <c r="U4845" t="s">
        <v>52</v>
      </c>
      <c r="V4845">
        <v>0</v>
      </c>
      <c r="W4845">
        <v>0</v>
      </c>
      <c r="X4845" s="1">
        <v>0</v>
      </c>
      <c r="Y4845" s="1">
        <v>14.96</v>
      </c>
      <c r="Z4845" t="s">
        <v>65</v>
      </c>
      <c r="AA4845" s="2">
        <v>0.29920000000000002</v>
      </c>
      <c r="AB4845" s="3">
        <v>0.02</v>
      </c>
      <c r="AC4845" s="1">
        <v>-14.6608</v>
      </c>
      <c r="AD4845">
        <v>2</v>
      </c>
      <c r="AE4845">
        <v>2</v>
      </c>
      <c r="AF4845" t="s">
        <v>48</v>
      </c>
      <c r="AG4845">
        <v>2016</v>
      </c>
      <c r="AH4845">
        <f>COUNTBLANK(datos[[#This Row],[Row ID]:[Year sales]])</f>
        <v>0</v>
      </c>
    </row>
    <row r="4846" spans="1:34" x14ac:dyDescent="0.3">
      <c r="A4846">
        <v>4845</v>
      </c>
      <c r="B4846" t="s">
        <v>7844</v>
      </c>
      <c r="C4846" s="4">
        <v>41733</v>
      </c>
      <c r="D4846" s="4">
        <v>41734</v>
      </c>
      <c r="E4846" t="s">
        <v>208</v>
      </c>
      <c r="F4846" t="s">
        <v>795</v>
      </c>
      <c r="G4846" t="s">
        <v>796</v>
      </c>
      <c r="H4846" t="s">
        <v>57</v>
      </c>
      <c r="I4846" t="s">
        <v>38</v>
      </c>
      <c r="J4846" t="s">
        <v>58</v>
      </c>
      <c r="K4846" t="s">
        <v>59</v>
      </c>
      <c r="L4846">
        <v>90008</v>
      </c>
      <c r="M4846" t="s">
        <v>60</v>
      </c>
      <c r="N4846" t="s">
        <v>1240</v>
      </c>
      <c r="O4846" t="s">
        <v>62</v>
      </c>
      <c r="P4846" t="s">
        <v>94</v>
      </c>
      <c r="Q4846" t="s">
        <v>1241</v>
      </c>
      <c r="R4846" s="1">
        <v>7.1840000000000002</v>
      </c>
      <c r="S4846">
        <v>2</v>
      </c>
      <c r="T4846">
        <f t="shared" si="75"/>
        <v>71</v>
      </c>
      <c r="U4846" t="s">
        <v>46</v>
      </c>
      <c r="V4846">
        <v>0.2</v>
      </c>
      <c r="W4846">
        <v>1.4368000000000001</v>
      </c>
      <c r="X4846" s="1">
        <v>-1.4368000000000001</v>
      </c>
      <c r="Y4846" s="1">
        <v>8.6208000000000009</v>
      </c>
      <c r="Z4846" t="s">
        <v>65</v>
      </c>
      <c r="AA4846" s="2">
        <v>2.2450000000000001</v>
      </c>
      <c r="AB4846" s="3">
        <v>0.3125</v>
      </c>
      <c r="AC4846" s="1">
        <v>-3.5022000000000002</v>
      </c>
      <c r="AD4846">
        <v>1</v>
      </c>
      <c r="AE4846">
        <v>1</v>
      </c>
      <c r="AF4846" t="s">
        <v>48</v>
      </c>
      <c r="AG4846">
        <v>2014</v>
      </c>
      <c r="AH4846">
        <f>COUNTBLANK(datos[[#This Row],[Row ID]:[Year sales]])</f>
        <v>0</v>
      </c>
    </row>
    <row r="4847" spans="1:34" x14ac:dyDescent="0.3">
      <c r="A4847">
        <v>4846</v>
      </c>
      <c r="B4847" t="s">
        <v>7845</v>
      </c>
      <c r="C4847" s="4">
        <v>42208</v>
      </c>
      <c r="D4847" s="4">
        <v>42211</v>
      </c>
      <c r="E4847" t="s">
        <v>34</v>
      </c>
      <c r="F4847" t="s">
        <v>2008</v>
      </c>
      <c r="G4847" t="s">
        <v>2009</v>
      </c>
      <c r="H4847" t="s">
        <v>37</v>
      </c>
      <c r="I4847" t="s">
        <v>38</v>
      </c>
      <c r="J4847" t="s">
        <v>409</v>
      </c>
      <c r="K4847" t="s">
        <v>287</v>
      </c>
      <c r="L4847">
        <v>14609</v>
      </c>
      <c r="M4847" t="s">
        <v>168</v>
      </c>
      <c r="N4847" t="s">
        <v>993</v>
      </c>
      <c r="O4847" t="s">
        <v>62</v>
      </c>
      <c r="P4847" t="s">
        <v>94</v>
      </c>
      <c r="Q4847" t="s">
        <v>994</v>
      </c>
      <c r="R4847" s="1">
        <v>10.512</v>
      </c>
      <c r="S4847">
        <v>3</v>
      </c>
      <c r="T4847">
        <f t="shared" si="75"/>
        <v>36</v>
      </c>
      <c r="U4847" t="s">
        <v>52</v>
      </c>
      <c r="V4847">
        <v>0.2</v>
      </c>
      <c r="W4847">
        <v>2.1024000000000003</v>
      </c>
      <c r="X4847" s="1">
        <v>-2.1023999999999998</v>
      </c>
      <c r="Y4847" s="1">
        <v>12.6144</v>
      </c>
      <c r="Z4847" t="s">
        <v>65</v>
      </c>
      <c r="AA4847" s="2">
        <v>3.6791999999999998</v>
      </c>
      <c r="AB4847" s="3">
        <v>0.35</v>
      </c>
      <c r="AC4847" s="1">
        <v>-4.7304000000000004</v>
      </c>
      <c r="AD4847">
        <v>3</v>
      </c>
      <c r="AE4847">
        <v>3</v>
      </c>
      <c r="AF4847" t="s">
        <v>48</v>
      </c>
      <c r="AG4847">
        <v>2015</v>
      </c>
      <c r="AH4847">
        <f>COUNTBLANK(datos[[#This Row],[Row ID]:[Year sales]])</f>
        <v>0</v>
      </c>
    </row>
    <row r="4848" spans="1:34" x14ac:dyDescent="0.3">
      <c r="A4848">
        <v>4847</v>
      </c>
      <c r="B4848" t="s">
        <v>7846</v>
      </c>
      <c r="C4848" s="4">
        <v>41815</v>
      </c>
      <c r="D4848" s="4">
        <v>41817</v>
      </c>
      <c r="E4848" t="s">
        <v>34</v>
      </c>
      <c r="F4848" t="s">
        <v>1199</v>
      </c>
      <c r="G4848" t="s">
        <v>1200</v>
      </c>
      <c r="H4848" t="s">
        <v>57</v>
      </c>
      <c r="I4848" t="s">
        <v>38</v>
      </c>
      <c r="J4848" t="s">
        <v>2000</v>
      </c>
      <c r="K4848" t="s">
        <v>440</v>
      </c>
      <c r="L4848">
        <v>97301</v>
      </c>
      <c r="M4848" t="s">
        <v>60</v>
      </c>
      <c r="N4848" t="s">
        <v>3167</v>
      </c>
      <c r="O4848" t="s">
        <v>90</v>
      </c>
      <c r="P4848" t="s">
        <v>91</v>
      </c>
      <c r="Q4848" t="s">
        <v>3168</v>
      </c>
      <c r="R4848" s="1">
        <v>263.95999999999998</v>
      </c>
      <c r="S4848">
        <v>5</v>
      </c>
      <c r="T4848">
        <f t="shared" si="75"/>
        <v>15</v>
      </c>
      <c r="U4848" t="s">
        <v>75</v>
      </c>
      <c r="V4848">
        <v>0.2</v>
      </c>
      <c r="W4848">
        <v>52.792000000000002</v>
      </c>
      <c r="X4848" s="1">
        <v>-52.792000000000002</v>
      </c>
      <c r="Y4848" s="1">
        <v>316.75199999999995</v>
      </c>
      <c r="Z4848" t="s">
        <v>47</v>
      </c>
      <c r="AA4848" s="2">
        <v>19.797000000000001</v>
      </c>
      <c r="AB4848" s="3">
        <v>7.5000000000000011E-2</v>
      </c>
      <c r="AC4848" s="1">
        <v>-191.37100000000001</v>
      </c>
      <c r="AD4848">
        <v>2</v>
      </c>
      <c r="AE4848">
        <v>2</v>
      </c>
      <c r="AF4848" t="s">
        <v>48</v>
      </c>
      <c r="AG4848">
        <v>2014</v>
      </c>
      <c r="AH4848">
        <f>COUNTBLANK(datos[[#This Row],[Row ID]:[Year sales]])</f>
        <v>0</v>
      </c>
    </row>
    <row r="4849" spans="1:34" x14ac:dyDescent="0.3">
      <c r="A4849">
        <v>4848</v>
      </c>
      <c r="B4849" t="s">
        <v>7846</v>
      </c>
      <c r="C4849" s="4">
        <v>41815</v>
      </c>
      <c r="D4849" s="4">
        <v>41817</v>
      </c>
      <c r="E4849" t="s">
        <v>34</v>
      </c>
      <c r="F4849" t="s">
        <v>1199</v>
      </c>
      <c r="G4849" t="s">
        <v>1200</v>
      </c>
      <c r="H4849" t="s">
        <v>57</v>
      </c>
      <c r="I4849" t="s">
        <v>38</v>
      </c>
      <c r="J4849" t="s">
        <v>2000</v>
      </c>
      <c r="K4849" t="s">
        <v>440</v>
      </c>
      <c r="L4849">
        <v>97301</v>
      </c>
      <c r="M4849" t="s">
        <v>60</v>
      </c>
      <c r="N4849" t="s">
        <v>1446</v>
      </c>
      <c r="O4849" t="s">
        <v>62</v>
      </c>
      <c r="P4849" t="s">
        <v>86</v>
      </c>
      <c r="Q4849" t="s">
        <v>1447</v>
      </c>
      <c r="R4849" s="1">
        <v>71.632000000000005</v>
      </c>
      <c r="S4849">
        <v>11</v>
      </c>
      <c r="T4849">
        <f t="shared" si="75"/>
        <v>31</v>
      </c>
      <c r="U4849" t="s">
        <v>75</v>
      </c>
      <c r="V4849">
        <v>0.2</v>
      </c>
      <c r="W4849">
        <v>14.326400000000001</v>
      </c>
      <c r="X4849" s="1">
        <v>-14.3264</v>
      </c>
      <c r="Y4849" s="1">
        <v>85.958400000000012</v>
      </c>
      <c r="Z4849" t="s">
        <v>99</v>
      </c>
      <c r="AA4849" s="2">
        <v>17.908000000000001</v>
      </c>
      <c r="AB4849" s="3">
        <v>0.25</v>
      </c>
      <c r="AC4849" s="1">
        <v>-39.397599999999997</v>
      </c>
      <c r="AD4849">
        <v>2</v>
      </c>
      <c r="AE4849">
        <v>2</v>
      </c>
      <c r="AF4849" t="s">
        <v>48</v>
      </c>
      <c r="AG4849">
        <v>2014</v>
      </c>
      <c r="AH4849">
        <f>COUNTBLANK(datos[[#This Row],[Row ID]:[Year sales]])</f>
        <v>0</v>
      </c>
    </row>
    <row r="4850" spans="1:34" x14ac:dyDescent="0.3">
      <c r="A4850">
        <v>4849</v>
      </c>
      <c r="B4850" t="s">
        <v>7846</v>
      </c>
      <c r="C4850" s="4">
        <v>41815</v>
      </c>
      <c r="D4850" s="4">
        <v>41817</v>
      </c>
      <c r="E4850" t="s">
        <v>34</v>
      </c>
      <c r="F4850" t="s">
        <v>1199</v>
      </c>
      <c r="G4850" t="s">
        <v>1200</v>
      </c>
      <c r="H4850" t="s">
        <v>57</v>
      </c>
      <c r="I4850" t="s">
        <v>38</v>
      </c>
      <c r="J4850" t="s">
        <v>2000</v>
      </c>
      <c r="K4850" t="s">
        <v>440</v>
      </c>
      <c r="L4850">
        <v>97301</v>
      </c>
      <c r="M4850" t="s">
        <v>60</v>
      </c>
      <c r="N4850" t="s">
        <v>4549</v>
      </c>
      <c r="O4850" t="s">
        <v>62</v>
      </c>
      <c r="P4850" t="s">
        <v>86</v>
      </c>
      <c r="Q4850" t="s">
        <v>4550</v>
      </c>
      <c r="R4850" s="1">
        <v>9.3279999999999994</v>
      </c>
      <c r="S4850">
        <v>1</v>
      </c>
      <c r="T4850">
        <f t="shared" si="75"/>
        <v>8</v>
      </c>
      <c r="U4850" t="s">
        <v>46</v>
      </c>
      <c r="V4850">
        <v>0.2</v>
      </c>
      <c r="W4850">
        <v>1.8655999999999999</v>
      </c>
      <c r="X4850" s="1">
        <v>-1.8655999999999999</v>
      </c>
      <c r="Y4850" s="1">
        <v>11.1936</v>
      </c>
      <c r="Z4850" t="s">
        <v>65</v>
      </c>
      <c r="AA4850" s="2">
        <v>0.81620000000000004</v>
      </c>
      <c r="AB4850" s="3">
        <v>8.7500000000000008E-2</v>
      </c>
      <c r="AC4850" s="1">
        <v>-6.6462000000000003</v>
      </c>
      <c r="AD4850">
        <v>2</v>
      </c>
      <c r="AE4850">
        <v>2</v>
      </c>
      <c r="AF4850" t="s">
        <v>48</v>
      </c>
      <c r="AG4850">
        <v>2014</v>
      </c>
      <c r="AH4850">
        <f>COUNTBLANK(datos[[#This Row],[Row ID]:[Year sales]])</f>
        <v>0</v>
      </c>
    </row>
    <row r="4851" spans="1:34" x14ac:dyDescent="0.3">
      <c r="A4851">
        <v>4850</v>
      </c>
      <c r="B4851" t="s">
        <v>7847</v>
      </c>
      <c r="C4851" s="4">
        <v>41890</v>
      </c>
      <c r="D4851" s="4">
        <v>41896</v>
      </c>
      <c r="E4851" t="s">
        <v>67</v>
      </c>
      <c r="F4851" t="s">
        <v>4294</v>
      </c>
      <c r="G4851" t="s">
        <v>4295</v>
      </c>
      <c r="H4851" t="s">
        <v>37</v>
      </c>
      <c r="I4851" t="s">
        <v>38</v>
      </c>
      <c r="J4851" t="s">
        <v>7848</v>
      </c>
      <c r="K4851" t="s">
        <v>116</v>
      </c>
      <c r="L4851">
        <v>99301</v>
      </c>
      <c r="M4851" t="s">
        <v>60</v>
      </c>
      <c r="N4851" t="s">
        <v>1674</v>
      </c>
      <c r="O4851" t="s">
        <v>62</v>
      </c>
      <c r="P4851" t="s">
        <v>86</v>
      </c>
      <c r="Q4851" t="s">
        <v>1675</v>
      </c>
      <c r="R4851" s="1">
        <v>5.88</v>
      </c>
      <c r="S4851">
        <v>2</v>
      </c>
      <c r="T4851">
        <f t="shared" si="75"/>
        <v>32</v>
      </c>
      <c r="U4851" t="s">
        <v>46</v>
      </c>
      <c r="V4851">
        <v>0</v>
      </c>
      <c r="W4851">
        <v>0</v>
      </c>
      <c r="X4851" s="1">
        <v>0</v>
      </c>
      <c r="Y4851" s="1">
        <v>5.88</v>
      </c>
      <c r="Z4851" t="s">
        <v>65</v>
      </c>
      <c r="AA4851" s="2">
        <v>2.6459999999999999</v>
      </c>
      <c r="AB4851" s="3">
        <v>0.45</v>
      </c>
      <c r="AC4851" s="1">
        <v>-3.234</v>
      </c>
      <c r="AD4851">
        <v>6</v>
      </c>
      <c r="AE4851">
        <v>6</v>
      </c>
      <c r="AF4851" t="s">
        <v>48</v>
      </c>
      <c r="AG4851">
        <v>2014</v>
      </c>
      <c r="AH4851">
        <f>COUNTBLANK(datos[[#This Row],[Row ID]:[Year sales]])</f>
        <v>0</v>
      </c>
    </row>
    <row r="4852" spans="1:34" x14ac:dyDescent="0.3">
      <c r="A4852">
        <v>4851</v>
      </c>
      <c r="B4852" t="s">
        <v>7847</v>
      </c>
      <c r="C4852" s="4">
        <v>41890</v>
      </c>
      <c r="D4852" s="4">
        <v>41896</v>
      </c>
      <c r="E4852" t="s">
        <v>67</v>
      </c>
      <c r="F4852" t="s">
        <v>4294</v>
      </c>
      <c r="G4852" t="s">
        <v>4295</v>
      </c>
      <c r="H4852" t="s">
        <v>37</v>
      </c>
      <c r="I4852" t="s">
        <v>38</v>
      </c>
      <c r="J4852" t="s">
        <v>7848</v>
      </c>
      <c r="K4852" t="s">
        <v>116</v>
      </c>
      <c r="L4852">
        <v>99301</v>
      </c>
      <c r="M4852" t="s">
        <v>60</v>
      </c>
      <c r="N4852" t="s">
        <v>49</v>
      </c>
      <c r="O4852" t="s">
        <v>43</v>
      </c>
      <c r="P4852" t="s">
        <v>50</v>
      </c>
      <c r="Q4852" t="s">
        <v>51</v>
      </c>
      <c r="R4852" s="1">
        <v>975.92</v>
      </c>
      <c r="S4852">
        <v>5</v>
      </c>
      <c r="T4852">
        <f t="shared" si="75"/>
        <v>51</v>
      </c>
      <c r="U4852" t="s">
        <v>75</v>
      </c>
      <c r="V4852">
        <v>0.2</v>
      </c>
      <c r="W4852">
        <v>195.184</v>
      </c>
      <c r="X4852" s="1">
        <v>-195.184</v>
      </c>
      <c r="Y4852" s="1">
        <v>1171.104</v>
      </c>
      <c r="Z4852" t="s">
        <v>53</v>
      </c>
      <c r="AA4852" s="2">
        <v>121.99</v>
      </c>
      <c r="AB4852" s="3">
        <v>0.125</v>
      </c>
      <c r="AC4852" s="1">
        <v>-658.74599999999998</v>
      </c>
      <c r="AD4852">
        <v>6</v>
      </c>
      <c r="AE4852">
        <v>6</v>
      </c>
      <c r="AF4852" t="s">
        <v>48</v>
      </c>
      <c r="AG4852">
        <v>2014</v>
      </c>
      <c r="AH4852">
        <f>COUNTBLANK(datos[[#This Row],[Row ID]:[Year sales]])</f>
        <v>0</v>
      </c>
    </row>
    <row r="4853" spans="1:34" x14ac:dyDescent="0.3">
      <c r="A4853">
        <v>4852</v>
      </c>
      <c r="B4853" t="s">
        <v>7847</v>
      </c>
      <c r="C4853" s="4">
        <v>41890</v>
      </c>
      <c r="D4853" s="4">
        <v>41896</v>
      </c>
      <c r="E4853" t="s">
        <v>67</v>
      </c>
      <c r="F4853" t="s">
        <v>4294</v>
      </c>
      <c r="G4853" t="s">
        <v>4295</v>
      </c>
      <c r="H4853" t="s">
        <v>37</v>
      </c>
      <c r="I4853" t="s">
        <v>38</v>
      </c>
      <c r="J4853" t="s">
        <v>7848</v>
      </c>
      <c r="K4853" t="s">
        <v>116</v>
      </c>
      <c r="L4853">
        <v>99301</v>
      </c>
      <c r="M4853" t="s">
        <v>60</v>
      </c>
      <c r="N4853" t="s">
        <v>510</v>
      </c>
      <c r="O4853" t="s">
        <v>62</v>
      </c>
      <c r="P4853" t="s">
        <v>86</v>
      </c>
      <c r="Q4853" t="s">
        <v>511</v>
      </c>
      <c r="R4853" s="1">
        <v>303.83999999999997</v>
      </c>
      <c r="S4853">
        <v>8</v>
      </c>
      <c r="T4853">
        <f t="shared" si="75"/>
        <v>44</v>
      </c>
      <c r="U4853" t="s">
        <v>75</v>
      </c>
      <c r="V4853">
        <v>0</v>
      </c>
      <c r="W4853">
        <v>0</v>
      </c>
      <c r="X4853" s="1">
        <v>0</v>
      </c>
      <c r="Y4853" s="1">
        <v>303.83999999999997</v>
      </c>
      <c r="Z4853" t="s">
        <v>47</v>
      </c>
      <c r="AA4853" s="2">
        <v>91.152000000000001</v>
      </c>
      <c r="AB4853" s="3">
        <v>0.30000000000000004</v>
      </c>
      <c r="AC4853" s="1">
        <v>-212.68799999999999</v>
      </c>
      <c r="AD4853">
        <v>6</v>
      </c>
      <c r="AE4853">
        <v>6</v>
      </c>
      <c r="AF4853" t="s">
        <v>48</v>
      </c>
      <c r="AG4853">
        <v>2014</v>
      </c>
      <c r="AH4853">
        <f>COUNTBLANK(datos[[#This Row],[Row ID]:[Year sales]])</f>
        <v>0</v>
      </c>
    </row>
    <row r="4854" spans="1:34" x14ac:dyDescent="0.3">
      <c r="A4854">
        <v>4853</v>
      </c>
      <c r="B4854" t="s">
        <v>7847</v>
      </c>
      <c r="C4854" s="4">
        <v>41890</v>
      </c>
      <c r="D4854" s="4">
        <v>41896</v>
      </c>
      <c r="E4854" t="s">
        <v>67</v>
      </c>
      <c r="F4854" t="s">
        <v>4294</v>
      </c>
      <c r="G4854" t="s">
        <v>4295</v>
      </c>
      <c r="H4854" t="s">
        <v>37</v>
      </c>
      <c r="I4854" t="s">
        <v>38</v>
      </c>
      <c r="J4854" t="s">
        <v>7848</v>
      </c>
      <c r="K4854" t="s">
        <v>116</v>
      </c>
      <c r="L4854">
        <v>99301</v>
      </c>
      <c r="M4854" t="s">
        <v>60</v>
      </c>
      <c r="N4854" t="s">
        <v>1798</v>
      </c>
      <c r="O4854" t="s">
        <v>62</v>
      </c>
      <c r="P4854" t="s">
        <v>77</v>
      </c>
      <c r="Q4854" t="s">
        <v>1799</v>
      </c>
      <c r="R4854" s="1">
        <v>485.88</v>
      </c>
      <c r="S4854">
        <v>6</v>
      </c>
      <c r="T4854">
        <f t="shared" si="75"/>
        <v>39</v>
      </c>
      <c r="U4854" t="s">
        <v>75</v>
      </c>
      <c r="V4854">
        <v>0</v>
      </c>
      <c r="W4854">
        <v>0</v>
      </c>
      <c r="X4854" s="1">
        <v>0</v>
      </c>
      <c r="Y4854" s="1">
        <v>485.88</v>
      </c>
      <c r="Z4854" t="s">
        <v>47</v>
      </c>
      <c r="AA4854" s="2">
        <v>19.435199999999998</v>
      </c>
      <c r="AB4854" s="3">
        <v>3.9999999999999994E-2</v>
      </c>
      <c r="AC4854" s="1">
        <v>-466.44479999999999</v>
      </c>
      <c r="AD4854">
        <v>6</v>
      </c>
      <c r="AE4854">
        <v>6</v>
      </c>
      <c r="AF4854" t="s">
        <v>48</v>
      </c>
      <c r="AG4854">
        <v>2014</v>
      </c>
      <c r="AH4854">
        <f>COUNTBLANK(datos[[#This Row],[Row ID]:[Year sales]])</f>
        <v>0</v>
      </c>
    </row>
    <row r="4855" spans="1:34" x14ac:dyDescent="0.3">
      <c r="A4855">
        <v>4854</v>
      </c>
      <c r="B4855" t="s">
        <v>7849</v>
      </c>
      <c r="C4855" s="4">
        <v>41985</v>
      </c>
      <c r="D4855" s="4">
        <v>41988</v>
      </c>
      <c r="E4855" t="s">
        <v>34</v>
      </c>
      <c r="F4855" t="s">
        <v>962</v>
      </c>
      <c r="G4855" t="s">
        <v>963</v>
      </c>
      <c r="H4855" t="s">
        <v>37</v>
      </c>
      <c r="I4855" t="s">
        <v>38</v>
      </c>
      <c r="J4855" t="s">
        <v>3226</v>
      </c>
      <c r="K4855" t="s">
        <v>59</v>
      </c>
      <c r="L4855">
        <v>94601</v>
      </c>
      <c r="M4855" t="s">
        <v>60</v>
      </c>
      <c r="N4855" t="s">
        <v>3984</v>
      </c>
      <c r="O4855" t="s">
        <v>43</v>
      </c>
      <c r="P4855" t="s">
        <v>83</v>
      </c>
      <c r="Q4855" t="s">
        <v>3985</v>
      </c>
      <c r="R4855" s="1">
        <v>12.54</v>
      </c>
      <c r="S4855">
        <v>3</v>
      </c>
      <c r="T4855">
        <f t="shared" si="75"/>
        <v>31</v>
      </c>
      <c r="U4855" t="s">
        <v>52</v>
      </c>
      <c r="V4855">
        <v>0</v>
      </c>
      <c r="W4855">
        <v>0</v>
      </c>
      <c r="X4855" s="1">
        <v>0</v>
      </c>
      <c r="Y4855" s="1">
        <v>12.54</v>
      </c>
      <c r="Z4855" t="s">
        <v>65</v>
      </c>
      <c r="AA4855" s="2">
        <v>4.5144000000000002</v>
      </c>
      <c r="AB4855" s="3">
        <v>0.36000000000000004</v>
      </c>
      <c r="AC4855" s="1">
        <v>-8.0256000000000007</v>
      </c>
      <c r="AD4855">
        <v>3</v>
      </c>
      <c r="AE4855">
        <v>3</v>
      </c>
      <c r="AF4855" t="s">
        <v>48</v>
      </c>
      <c r="AG4855">
        <v>2014</v>
      </c>
      <c r="AH4855">
        <f>COUNTBLANK(datos[[#This Row],[Row ID]:[Year sales]])</f>
        <v>0</v>
      </c>
    </row>
    <row r="4856" spans="1:34" x14ac:dyDescent="0.3">
      <c r="A4856">
        <v>4855</v>
      </c>
      <c r="B4856" t="s">
        <v>7849</v>
      </c>
      <c r="C4856" s="4">
        <v>41985</v>
      </c>
      <c r="D4856" s="4">
        <v>41988</v>
      </c>
      <c r="E4856" t="s">
        <v>34</v>
      </c>
      <c r="F4856" t="s">
        <v>962</v>
      </c>
      <c r="G4856" t="s">
        <v>963</v>
      </c>
      <c r="H4856" t="s">
        <v>37</v>
      </c>
      <c r="I4856" t="s">
        <v>38</v>
      </c>
      <c r="J4856" t="s">
        <v>3226</v>
      </c>
      <c r="K4856" t="s">
        <v>59</v>
      </c>
      <c r="L4856">
        <v>94601</v>
      </c>
      <c r="M4856" t="s">
        <v>60</v>
      </c>
      <c r="N4856" t="s">
        <v>1537</v>
      </c>
      <c r="O4856" t="s">
        <v>62</v>
      </c>
      <c r="P4856" t="s">
        <v>77</v>
      </c>
      <c r="Q4856" t="s">
        <v>1538</v>
      </c>
      <c r="R4856" s="1">
        <v>8.94</v>
      </c>
      <c r="S4856">
        <v>3</v>
      </c>
      <c r="T4856">
        <f t="shared" si="75"/>
        <v>24</v>
      </c>
      <c r="U4856" t="s">
        <v>52</v>
      </c>
      <c r="V4856">
        <v>0</v>
      </c>
      <c r="W4856">
        <v>0</v>
      </c>
      <c r="X4856" s="1">
        <v>0</v>
      </c>
      <c r="Y4856" s="1">
        <v>8.94</v>
      </c>
      <c r="Z4856" t="s">
        <v>65</v>
      </c>
      <c r="AA4856" s="2">
        <v>0.62580000000000002</v>
      </c>
      <c r="AB4856" s="3">
        <v>7.0000000000000007E-2</v>
      </c>
      <c r="AC4856" s="1">
        <v>-8.3141999999999996</v>
      </c>
      <c r="AD4856">
        <v>3</v>
      </c>
      <c r="AE4856">
        <v>3</v>
      </c>
      <c r="AF4856" t="s">
        <v>48</v>
      </c>
      <c r="AG4856">
        <v>2014</v>
      </c>
      <c r="AH4856">
        <f>COUNTBLANK(datos[[#This Row],[Row ID]:[Year sales]])</f>
        <v>0</v>
      </c>
    </row>
    <row r="4857" spans="1:34" x14ac:dyDescent="0.3">
      <c r="A4857">
        <v>4856</v>
      </c>
      <c r="B4857" t="s">
        <v>7849</v>
      </c>
      <c r="C4857" s="4">
        <v>41985</v>
      </c>
      <c r="D4857" s="4">
        <v>41988</v>
      </c>
      <c r="E4857" t="s">
        <v>34</v>
      </c>
      <c r="F4857" t="s">
        <v>962</v>
      </c>
      <c r="G4857" t="s">
        <v>963</v>
      </c>
      <c r="H4857" t="s">
        <v>37</v>
      </c>
      <c r="I4857" t="s">
        <v>38</v>
      </c>
      <c r="J4857" t="s">
        <v>3226</v>
      </c>
      <c r="K4857" t="s">
        <v>59</v>
      </c>
      <c r="L4857">
        <v>94601</v>
      </c>
      <c r="M4857" t="s">
        <v>60</v>
      </c>
      <c r="N4857" t="s">
        <v>279</v>
      </c>
      <c r="O4857" t="s">
        <v>43</v>
      </c>
      <c r="P4857" t="s">
        <v>83</v>
      </c>
      <c r="Q4857" t="s">
        <v>280</v>
      </c>
      <c r="R4857" s="1">
        <v>9.24</v>
      </c>
      <c r="S4857">
        <v>3</v>
      </c>
      <c r="T4857">
        <f t="shared" si="75"/>
        <v>44</v>
      </c>
      <c r="U4857" t="s">
        <v>52</v>
      </c>
      <c r="V4857">
        <v>0</v>
      </c>
      <c r="W4857">
        <v>0</v>
      </c>
      <c r="X4857" s="1">
        <v>0</v>
      </c>
      <c r="Y4857" s="1">
        <v>9.24</v>
      </c>
      <c r="Z4857" t="s">
        <v>65</v>
      </c>
      <c r="AA4857" s="2">
        <v>4.4352</v>
      </c>
      <c r="AB4857" s="3">
        <v>0.48</v>
      </c>
      <c r="AC4857" s="1">
        <v>-4.8048000000000002</v>
      </c>
      <c r="AD4857">
        <v>3</v>
      </c>
      <c r="AE4857">
        <v>3</v>
      </c>
      <c r="AF4857" t="s">
        <v>48</v>
      </c>
      <c r="AG4857">
        <v>2014</v>
      </c>
      <c r="AH4857">
        <f>COUNTBLANK(datos[[#This Row],[Row ID]:[Year sales]])</f>
        <v>0</v>
      </c>
    </row>
    <row r="4858" spans="1:34" x14ac:dyDescent="0.3">
      <c r="A4858">
        <v>4857</v>
      </c>
      <c r="B4858" t="s">
        <v>7850</v>
      </c>
      <c r="C4858" s="4">
        <v>42017</v>
      </c>
      <c r="D4858" s="4">
        <v>42021</v>
      </c>
      <c r="E4858" t="s">
        <v>67</v>
      </c>
      <c r="F4858" t="s">
        <v>1483</v>
      </c>
      <c r="G4858" t="s">
        <v>1484</v>
      </c>
      <c r="H4858" t="s">
        <v>37</v>
      </c>
      <c r="I4858" t="s">
        <v>38</v>
      </c>
      <c r="J4858" t="s">
        <v>58</v>
      </c>
      <c r="K4858" t="s">
        <v>59</v>
      </c>
      <c r="L4858">
        <v>90004</v>
      </c>
      <c r="M4858" t="s">
        <v>60</v>
      </c>
      <c r="N4858" t="s">
        <v>2776</v>
      </c>
      <c r="O4858" t="s">
        <v>62</v>
      </c>
      <c r="P4858" t="s">
        <v>94</v>
      </c>
      <c r="Q4858" t="s">
        <v>2777</v>
      </c>
      <c r="R4858" s="1">
        <v>70.007999999999996</v>
      </c>
      <c r="S4858">
        <v>3</v>
      </c>
      <c r="T4858">
        <f t="shared" si="75"/>
        <v>32</v>
      </c>
      <c r="U4858" t="s">
        <v>52</v>
      </c>
      <c r="V4858">
        <v>0.2</v>
      </c>
      <c r="W4858">
        <v>14.0016</v>
      </c>
      <c r="X4858" s="1">
        <v>-14.0016</v>
      </c>
      <c r="Y4858" s="1">
        <v>84.009599999999992</v>
      </c>
      <c r="Z4858" t="s">
        <v>99</v>
      </c>
      <c r="AA4858" s="2">
        <v>24.502800000000001</v>
      </c>
      <c r="AB4858" s="3">
        <v>0.35000000000000003</v>
      </c>
      <c r="AC4858" s="1">
        <v>-31.503599999999999</v>
      </c>
      <c r="AD4858">
        <v>4</v>
      </c>
      <c r="AE4858">
        <v>4</v>
      </c>
      <c r="AF4858" t="s">
        <v>48</v>
      </c>
      <c r="AG4858">
        <v>2015</v>
      </c>
      <c r="AH4858">
        <f>COUNTBLANK(datos[[#This Row],[Row ID]:[Year sales]])</f>
        <v>0</v>
      </c>
    </row>
    <row r="4859" spans="1:34" x14ac:dyDescent="0.3">
      <c r="A4859">
        <v>4858</v>
      </c>
      <c r="B4859" t="s">
        <v>7850</v>
      </c>
      <c r="C4859" s="4">
        <v>42017</v>
      </c>
      <c r="D4859" s="4">
        <v>42021</v>
      </c>
      <c r="E4859" t="s">
        <v>67</v>
      </c>
      <c r="F4859" t="s">
        <v>1483</v>
      </c>
      <c r="G4859" t="s">
        <v>1484</v>
      </c>
      <c r="H4859" t="s">
        <v>37</v>
      </c>
      <c r="I4859" t="s">
        <v>38</v>
      </c>
      <c r="J4859" t="s">
        <v>58</v>
      </c>
      <c r="K4859" t="s">
        <v>59</v>
      </c>
      <c r="L4859">
        <v>90004</v>
      </c>
      <c r="M4859" t="s">
        <v>60</v>
      </c>
      <c r="N4859" t="s">
        <v>1122</v>
      </c>
      <c r="O4859" t="s">
        <v>43</v>
      </c>
      <c r="P4859" t="s">
        <v>83</v>
      </c>
      <c r="Q4859" t="s">
        <v>1123</v>
      </c>
      <c r="R4859" s="1">
        <v>77.599999999999994</v>
      </c>
      <c r="S4859">
        <v>4</v>
      </c>
      <c r="T4859">
        <f t="shared" si="75"/>
        <v>24</v>
      </c>
      <c r="U4859" t="s">
        <v>52</v>
      </c>
      <c r="V4859">
        <v>0</v>
      </c>
      <c r="W4859">
        <v>0</v>
      </c>
      <c r="X4859" s="1">
        <v>0</v>
      </c>
      <c r="Y4859" s="1">
        <v>77.599999999999994</v>
      </c>
      <c r="Z4859" t="s">
        <v>99</v>
      </c>
      <c r="AA4859" s="2">
        <v>38.024000000000001</v>
      </c>
      <c r="AB4859" s="3">
        <v>0.49000000000000005</v>
      </c>
      <c r="AC4859" s="1">
        <v>-39.576000000000001</v>
      </c>
      <c r="AD4859">
        <v>4</v>
      </c>
      <c r="AE4859">
        <v>4</v>
      </c>
      <c r="AF4859" t="s">
        <v>48</v>
      </c>
      <c r="AG4859">
        <v>2015</v>
      </c>
      <c r="AH4859">
        <f>COUNTBLANK(datos[[#This Row],[Row ID]:[Year sales]])</f>
        <v>0</v>
      </c>
    </row>
    <row r="4860" spans="1:34" x14ac:dyDescent="0.3">
      <c r="A4860">
        <v>4859</v>
      </c>
      <c r="B4860" t="s">
        <v>7850</v>
      </c>
      <c r="C4860" s="4">
        <v>42017</v>
      </c>
      <c r="D4860" s="4">
        <v>42021</v>
      </c>
      <c r="E4860" t="s">
        <v>67</v>
      </c>
      <c r="F4860" t="s">
        <v>1483</v>
      </c>
      <c r="G4860" t="s">
        <v>1484</v>
      </c>
      <c r="H4860" t="s">
        <v>37</v>
      </c>
      <c r="I4860" t="s">
        <v>38</v>
      </c>
      <c r="J4860" t="s">
        <v>58</v>
      </c>
      <c r="K4860" t="s">
        <v>59</v>
      </c>
      <c r="L4860">
        <v>90004</v>
      </c>
      <c r="M4860" t="s">
        <v>60</v>
      </c>
      <c r="N4860" t="s">
        <v>7851</v>
      </c>
      <c r="O4860" t="s">
        <v>43</v>
      </c>
      <c r="P4860" t="s">
        <v>83</v>
      </c>
      <c r="Q4860" t="s">
        <v>7852</v>
      </c>
      <c r="R4860" s="1">
        <v>464.85</v>
      </c>
      <c r="S4860">
        <v>9</v>
      </c>
      <c r="T4860">
        <f t="shared" si="75"/>
        <v>14</v>
      </c>
      <c r="U4860" t="s">
        <v>75</v>
      </c>
      <c r="V4860">
        <v>0</v>
      </c>
      <c r="W4860">
        <v>0</v>
      </c>
      <c r="X4860" s="1">
        <v>0</v>
      </c>
      <c r="Y4860" s="1">
        <v>464.85</v>
      </c>
      <c r="Z4860" t="s">
        <v>47</v>
      </c>
      <c r="AA4860" s="2">
        <v>92.97</v>
      </c>
      <c r="AB4860" s="3">
        <v>0.19999999999999998</v>
      </c>
      <c r="AC4860" s="1">
        <v>-371.88</v>
      </c>
      <c r="AD4860">
        <v>4</v>
      </c>
      <c r="AE4860">
        <v>4</v>
      </c>
      <c r="AF4860" t="s">
        <v>48</v>
      </c>
      <c r="AG4860">
        <v>2015</v>
      </c>
      <c r="AH4860">
        <f>COUNTBLANK(datos[[#This Row],[Row ID]:[Year sales]])</f>
        <v>0</v>
      </c>
    </row>
    <row r="4861" spans="1:34" x14ac:dyDescent="0.3">
      <c r="A4861">
        <v>4860</v>
      </c>
      <c r="B4861" t="s">
        <v>7853</v>
      </c>
      <c r="C4861" s="4">
        <v>43084</v>
      </c>
      <c r="D4861" s="4">
        <v>43088</v>
      </c>
      <c r="E4861" t="s">
        <v>67</v>
      </c>
      <c r="F4861" t="s">
        <v>1419</v>
      </c>
      <c r="G4861" t="s">
        <v>1420</v>
      </c>
      <c r="H4861" t="s">
        <v>57</v>
      </c>
      <c r="I4861" t="s">
        <v>38</v>
      </c>
      <c r="J4861" t="s">
        <v>7854</v>
      </c>
      <c r="K4861" t="s">
        <v>231</v>
      </c>
      <c r="L4861">
        <v>60302</v>
      </c>
      <c r="M4861" t="s">
        <v>125</v>
      </c>
      <c r="N4861" t="s">
        <v>4257</v>
      </c>
      <c r="O4861" t="s">
        <v>62</v>
      </c>
      <c r="P4861" t="s">
        <v>86</v>
      </c>
      <c r="Q4861" t="s">
        <v>4258</v>
      </c>
      <c r="R4861" s="1">
        <v>10.192</v>
      </c>
      <c r="S4861">
        <v>7</v>
      </c>
      <c r="T4861">
        <f t="shared" si="75"/>
        <v>12</v>
      </c>
      <c r="U4861" t="s">
        <v>75</v>
      </c>
      <c r="V4861">
        <v>0.2</v>
      </c>
      <c r="W4861">
        <v>2.0384000000000002</v>
      </c>
      <c r="X4861" s="1">
        <v>-2.0384000000000002</v>
      </c>
      <c r="Y4861" s="1">
        <v>12.230399999999999</v>
      </c>
      <c r="Z4861" t="s">
        <v>65</v>
      </c>
      <c r="AA4861" s="2">
        <v>1.0192000000000001</v>
      </c>
      <c r="AB4861" s="3">
        <v>0.1</v>
      </c>
      <c r="AC4861" s="1">
        <v>-7.1344000000000003</v>
      </c>
      <c r="AD4861">
        <v>4</v>
      </c>
      <c r="AE4861">
        <v>4</v>
      </c>
      <c r="AF4861" t="s">
        <v>48</v>
      </c>
      <c r="AG4861">
        <v>2017</v>
      </c>
      <c r="AH4861">
        <f>COUNTBLANK(datos[[#This Row],[Row ID]:[Year sales]])</f>
        <v>0</v>
      </c>
    </row>
    <row r="4862" spans="1:34" x14ac:dyDescent="0.3">
      <c r="A4862">
        <v>4861</v>
      </c>
      <c r="B4862" t="s">
        <v>7855</v>
      </c>
      <c r="C4862" s="4">
        <v>42722</v>
      </c>
      <c r="D4862" s="4">
        <v>42728</v>
      </c>
      <c r="E4862" t="s">
        <v>67</v>
      </c>
      <c r="F4862" t="s">
        <v>1199</v>
      </c>
      <c r="G4862" t="s">
        <v>1200</v>
      </c>
      <c r="H4862" t="s">
        <v>57</v>
      </c>
      <c r="I4862" t="s">
        <v>38</v>
      </c>
      <c r="J4862" t="s">
        <v>1023</v>
      </c>
      <c r="K4862" t="s">
        <v>810</v>
      </c>
      <c r="L4862">
        <v>7960</v>
      </c>
      <c r="M4862" t="s">
        <v>168</v>
      </c>
      <c r="N4862" t="s">
        <v>4746</v>
      </c>
      <c r="O4862" t="s">
        <v>62</v>
      </c>
      <c r="P4862" t="s">
        <v>94</v>
      </c>
      <c r="Q4862" t="s">
        <v>4747</v>
      </c>
      <c r="R4862" s="1">
        <v>1793.98</v>
      </c>
      <c r="S4862">
        <v>2</v>
      </c>
      <c r="T4862">
        <f t="shared" si="75"/>
        <v>37</v>
      </c>
      <c r="U4862" t="s">
        <v>46</v>
      </c>
      <c r="V4862">
        <v>0</v>
      </c>
      <c r="W4862">
        <v>0</v>
      </c>
      <c r="X4862" s="1">
        <v>0</v>
      </c>
      <c r="Y4862" s="1">
        <v>1793.98</v>
      </c>
      <c r="Z4862" t="s">
        <v>53</v>
      </c>
      <c r="AA4862" s="2">
        <v>843.17060000000004</v>
      </c>
      <c r="AB4862" s="3">
        <v>0.47000000000000003</v>
      </c>
      <c r="AC4862" s="1">
        <v>-950.80939999999998</v>
      </c>
      <c r="AD4862">
        <v>6</v>
      </c>
      <c r="AE4862">
        <v>6</v>
      </c>
      <c r="AF4862" t="s">
        <v>48</v>
      </c>
      <c r="AG4862">
        <v>2016</v>
      </c>
      <c r="AH4862">
        <f>COUNTBLANK(datos[[#This Row],[Row ID]:[Year sales]])</f>
        <v>0</v>
      </c>
    </row>
    <row r="4863" spans="1:34" x14ac:dyDescent="0.3">
      <c r="A4863">
        <v>4862</v>
      </c>
      <c r="B4863" t="s">
        <v>7856</v>
      </c>
      <c r="C4863" s="4">
        <v>41740</v>
      </c>
      <c r="D4863" s="4">
        <v>41745</v>
      </c>
      <c r="E4863" t="s">
        <v>34</v>
      </c>
      <c r="F4863" t="s">
        <v>415</v>
      </c>
      <c r="G4863" t="s">
        <v>416</v>
      </c>
      <c r="H4863" t="s">
        <v>122</v>
      </c>
      <c r="I4863" t="s">
        <v>38</v>
      </c>
      <c r="J4863" t="s">
        <v>1259</v>
      </c>
      <c r="K4863" t="s">
        <v>124</v>
      </c>
      <c r="L4863">
        <v>78745</v>
      </c>
      <c r="M4863" t="s">
        <v>125</v>
      </c>
      <c r="N4863" t="s">
        <v>5591</v>
      </c>
      <c r="O4863" t="s">
        <v>90</v>
      </c>
      <c r="P4863" t="s">
        <v>91</v>
      </c>
      <c r="Q4863" t="s">
        <v>5592</v>
      </c>
      <c r="R4863" s="1">
        <v>758.35199999999998</v>
      </c>
      <c r="S4863">
        <v>6</v>
      </c>
      <c r="T4863">
        <f t="shared" si="75"/>
        <v>14</v>
      </c>
      <c r="U4863" t="s">
        <v>75</v>
      </c>
      <c r="V4863">
        <v>0.2</v>
      </c>
      <c r="W4863">
        <v>151.6704</v>
      </c>
      <c r="X4863" s="1">
        <v>-151.6704</v>
      </c>
      <c r="Y4863" s="1">
        <v>910.02239999999995</v>
      </c>
      <c r="Z4863" t="s">
        <v>53</v>
      </c>
      <c r="AA4863" s="2">
        <v>265.42320000000001</v>
      </c>
      <c r="AB4863" s="3">
        <v>0.35000000000000003</v>
      </c>
      <c r="AC4863" s="1">
        <v>-341.25839999999999</v>
      </c>
      <c r="AD4863">
        <v>5</v>
      </c>
      <c r="AE4863">
        <v>5</v>
      </c>
      <c r="AF4863" t="s">
        <v>48</v>
      </c>
      <c r="AG4863">
        <v>2014</v>
      </c>
      <c r="AH4863">
        <f>COUNTBLANK(datos[[#This Row],[Row ID]:[Year sales]])</f>
        <v>0</v>
      </c>
    </row>
    <row r="4864" spans="1:34" x14ac:dyDescent="0.3">
      <c r="A4864">
        <v>4863</v>
      </c>
      <c r="B4864" t="s">
        <v>7857</v>
      </c>
      <c r="C4864" s="4">
        <v>42684</v>
      </c>
      <c r="D4864" s="4">
        <v>42688</v>
      </c>
      <c r="E4864" t="s">
        <v>67</v>
      </c>
      <c r="F4864" t="s">
        <v>605</v>
      </c>
      <c r="G4864" t="s">
        <v>606</v>
      </c>
      <c r="H4864" t="s">
        <v>57</v>
      </c>
      <c r="I4864" t="s">
        <v>38</v>
      </c>
      <c r="J4864" t="s">
        <v>286</v>
      </c>
      <c r="K4864" t="s">
        <v>287</v>
      </c>
      <c r="L4864">
        <v>10011</v>
      </c>
      <c r="M4864" t="s">
        <v>168</v>
      </c>
      <c r="N4864" t="s">
        <v>3890</v>
      </c>
      <c r="O4864" t="s">
        <v>62</v>
      </c>
      <c r="P4864" t="s">
        <v>94</v>
      </c>
      <c r="Q4864" t="s">
        <v>3891</v>
      </c>
      <c r="R4864" s="1">
        <v>20.367999999999999</v>
      </c>
      <c r="S4864">
        <v>1</v>
      </c>
      <c r="T4864">
        <f t="shared" si="75"/>
        <v>28</v>
      </c>
      <c r="U4864" t="s">
        <v>46</v>
      </c>
      <c r="V4864">
        <v>0.2</v>
      </c>
      <c r="W4864">
        <v>4.0735999999999999</v>
      </c>
      <c r="X4864" s="1">
        <v>-4.0735999999999999</v>
      </c>
      <c r="Y4864" s="1">
        <v>24.441599999999998</v>
      </c>
      <c r="Z4864" t="s">
        <v>65</v>
      </c>
      <c r="AA4864" s="2">
        <v>7.3834</v>
      </c>
      <c r="AB4864" s="3">
        <v>0.36250000000000004</v>
      </c>
      <c r="AC4864" s="1">
        <v>-8.9109999999999996</v>
      </c>
      <c r="AD4864">
        <v>4</v>
      </c>
      <c r="AE4864">
        <v>4</v>
      </c>
      <c r="AF4864" t="s">
        <v>48</v>
      </c>
      <c r="AG4864">
        <v>2016</v>
      </c>
      <c r="AH4864">
        <f>COUNTBLANK(datos[[#This Row],[Row ID]:[Year sales]])</f>
        <v>0</v>
      </c>
    </row>
    <row r="4865" spans="1:34" x14ac:dyDescent="0.3">
      <c r="A4865">
        <v>4864</v>
      </c>
      <c r="B4865" t="s">
        <v>7857</v>
      </c>
      <c r="C4865" s="4">
        <v>42684</v>
      </c>
      <c r="D4865" s="4">
        <v>42688</v>
      </c>
      <c r="E4865" t="s">
        <v>67</v>
      </c>
      <c r="F4865" t="s">
        <v>605</v>
      </c>
      <c r="G4865" t="s">
        <v>606</v>
      </c>
      <c r="H4865" t="s">
        <v>57</v>
      </c>
      <c r="I4865" t="s">
        <v>38</v>
      </c>
      <c r="J4865" t="s">
        <v>286</v>
      </c>
      <c r="K4865" t="s">
        <v>287</v>
      </c>
      <c r="L4865">
        <v>10011</v>
      </c>
      <c r="M4865" t="s">
        <v>168</v>
      </c>
      <c r="N4865" t="s">
        <v>1409</v>
      </c>
      <c r="O4865" t="s">
        <v>62</v>
      </c>
      <c r="P4865" t="s">
        <v>94</v>
      </c>
      <c r="Q4865" t="s">
        <v>1410</v>
      </c>
      <c r="R4865" s="1">
        <v>49.847999999999999</v>
      </c>
      <c r="S4865">
        <v>3</v>
      </c>
      <c r="T4865">
        <f t="shared" si="75"/>
        <v>48</v>
      </c>
      <c r="U4865" t="s">
        <v>52</v>
      </c>
      <c r="V4865">
        <v>0.2</v>
      </c>
      <c r="W4865">
        <v>9.9695999999999998</v>
      </c>
      <c r="X4865" s="1">
        <v>-9.9695999999999998</v>
      </c>
      <c r="Y4865" s="1">
        <v>59.817599999999999</v>
      </c>
      <c r="Z4865" t="s">
        <v>99</v>
      </c>
      <c r="AA4865" s="2">
        <v>16.823699999999999</v>
      </c>
      <c r="AB4865" s="3">
        <v>0.33749999999999997</v>
      </c>
      <c r="AC4865" s="1">
        <v>-23.0547</v>
      </c>
      <c r="AD4865">
        <v>4</v>
      </c>
      <c r="AE4865">
        <v>4</v>
      </c>
      <c r="AF4865" t="s">
        <v>48</v>
      </c>
      <c r="AG4865">
        <v>2016</v>
      </c>
      <c r="AH4865">
        <f>COUNTBLANK(datos[[#This Row],[Row ID]:[Year sales]])</f>
        <v>0</v>
      </c>
    </row>
    <row r="4866" spans="1:34" x14ac:dyDescent="0.3">
      <c r="A4866">
        <v>4865</v>
      </c>
      <c r="B4866" t="s">
        <v>7858</v>
      </c>
      <c r="C4866" s="4">
        <v>42912</v>
      </c>
      <c r="D4866" s="4">
        <v>42916</v>
      </c>
      <c r="E4866" t="s">
        <v>67</v>
      </c>
      <c r="F4866" t="s">
        <v>539</v>
      </c>
      <c r="G4866" t="s">
        <v>540</v>
      </c>
      <c r="H4866" t="s">
        <v>37</v>
      </c>
      <c r="I4866" t="s">
        <v>38</v>
      </c>
      <c r="J4866" t="s">
        <v>286</v>
      </c>
      <c r="K4866" t="s">
        <v>287</v>
      </c>
      <c r="L4866">
        <v>10024</v>
      </c>
      <c r="M4866" t="s">
        <v>168</v>
      </c>
      <c r="N4866" t="s">
        <v>2028</v>
      </c>
      <c r="O4866" t="s">
        <v>90</v>
      </c>
      <c r="P4866" t="s">
        <v>91</v>
      </c>
      <c r="Q4866" t="s">
        <v>2029</v>
      </c>
      <c r="R4866" s="1">
        <v>239.97</v>
      </c>
      <c r="S4866">
        <v>3</v>
      </c>
      <c r="T4866">
        <f t="shared" ref="T4866:T4929" si="76">SUMIF(Q:Q, Q4866, S:S)</f>
        <v>24</v>
      </c>
      <c r="U4866" t="s">
        <v>52</v>
      </c>
      <c r="V4866">
        <v>0</v>
      </c>
      <c r="W4866">
        <v>0</v>
      </c>
      <c r="X4866" s="1">
        <v>0</v>
      </c>
      <c r="Y4866" s="1">
        <v>239.97</v>
      </c>
      <c r="Z4866" t="s">
        <v>47</v>
      </c>
      <c r="AA4866" s="2">
        <v>67.191599999999994</v>
      </c>
      <c r="AB4866" s="3">
        <v>0.27999999999999997</v>
      </c>
      <c r="AC4866" s="1">
        <v>-172.7784</v>
      </c>
      <c r="AD4866">
        <v>4</v>
      </c>
      <c r="AE4866">
        <v>4</v>
      </c>
      <c r="AF4866" t="s">
        <v>48</v>
      </c>
      <c r="AG4866">
        <v>2017</v>
      </c>
      <c r="AH4866">
        <f>COUNTBLANK(datos[[#This Row],[Row ID]:[Year sales]])</f>
        <v>0</v>
      </c>
    </row>
    <row r="4867" spans="1:34" x14ac:dyDescent="0.3">
      <c r="A4867">
        <v>4866</v>
      </c>
      <c r="B4867" t="s">
        <v>7859</v>
      </c>
      <c r="C4867" s="4">
        <v>43052</v>
      </c>
      <c r="D4867" s="4">
        <v>43057</v>
      </c>
      <c r="E4867" t="s">
        <v>67</v>
      </c>
      <c r="F4867" t="s">
        <v>676</v>
      </c>
      <c r="G4867" t="s">
        <v>677</v>
      </c>
      <c r="H4867" t="s">
        <v>37</v>
      </c>
      <c r="I4867" t="s">
        <v>38</v>
      </c>
      <c r="J4867" t="s">
        <v>115</v>
      </c>
      <c r="K4867" t="s">
        <v>116</v>
      </c>
      <c r="L4867">
        <v>98103</v>
      </c>
      <c r="M4867" t="s">
        <v>60</v>
      </c>
      <c r="N4867" t="s">
        <v>1750</v>
      </c>
      <c r="O4867" t="s">
        <v>43</v>
      </c>
      <c r="P4867" t="s">
        <v>50</v>
      </c>
      <c r="Q4867" t="s">
        <v>1751</v>
      </c>
      <c r="R4867" s="1">
        <v>2404.7040000000002</v>
      </c>
      <c r="S4867">
        <v>6</v>
      </c>
      <c r="T4867">
        <f t="shared" si="76"/>
        <v>32</v>
      </c>
      <c r="U4867" t="s">
        <v>75</v>
      </c>
      <c r="V4867">
        <v>0.2</v>
      </c>
      <c r="W4867">
        <v>480.94080000000008</v>
      </c>
      <c r="X4867" s="1">
        <v>-480.94080000000002</v>
      </c>
      <c r="Y4867" s="1">
        <v>2885.6448</v>
      </c>
      <c r="Z4867" t="s">
        <v>53</v>
      </c>
      <c r="AA4867" s="2">
        <v>150.29400000000001</v>
      </c>
      <c r="AB4867" s="3">
        <v>6.25E-2</v>
      </c>
      <c r="AC4867" s="1">
        <v>-1773.4692</v>
      </c>
      <c r="AD4867">
        <v>5</v>
      </c>
      <c r="AE4867">
        <v>5</v>
      </c>
      <c r="AF4867" t="s">
        <v>48</v>
      </c>
      <c r="AG4867">
        <v>2017</v>
      </c>
      <c r="AH4867">
        <f>COUNTBLANK(datos[[#This Row],[Row ID]:[Year sales]])</f>
        <v>0</v>
      </c>
    </row>
    <row r="4868" spans="1:34" x14ac:dyDescent="0.3">
      <c r="A4868">
        <v>4867</v>
      </c>
      <c r="B4868" t="s">
        <v>7859</v>
      </c>
      <c r="C4868" s="4">
        <v>43052</v>
      </c>
      <c r="D4868" s="4">
        <v>43057</v>
      </c>
      <c r="E4868" t="s">
        <v>67</v>
      </c>
      <c r="F4868" t="s">
        <v>676</v>
      </c>
      <c r="G4868" t="s">
        <v>677</v>
      </c>
      <c r="H4868" t="s">
        <v>37</v>
      </c>
      <c r="I4868" t="s">
        <v>38</v>
      </c>
      <c r="J4868" t="s">
        <v>115</v>
      </c>
      <c r="K4868" t="s">
        <v>116</v>
      </c>
      <c r="L4868">
        <v>98103</v>
      </c>
      <c r="M4868" t="s">
        <v>60</v>
      </c>
      <c r="N4868" t="s">
        <v>5022</v>
      </c>
      <c r="O4868" t="s">
        <v>62</v>
      </c>
      <c r="P4868" t="s">
        <v>94</v>
      </c>
      <c r="Q4868" t="s">
        <v>5023</v>
      </c>
      <c r="R4868" s="1">
        <v>563.024</v>
      </c>
      <c r="S4868">
        <v>11</v>
      </c>
      <c r="T4868">
        <f t="shared" si="76"/>
        <v>50</v>
      </c>
      <c r="U4868" t="s">
        <v>75</v>
      </c>
      <c r="V4868">
        <v>0.2</v>
      </c>
      <c r="W4868">
        <v>112.60480000000001</v>
      </c>
      <c r="X4868" s="1">
        <v>-112.6048</v>
      </c>
      <c r="Y4868" s="1">
        <v>675.62879999999996</v>
      </c>
      <c r="Z4868" t="s">
        <v>53</v>
      </c>
      <c r="AA4868" s="2">
        <v>190.0206</v>
      </c>
      <c r="AB4868" s="3">
        <v>0.33750000000000002</v>
      </c>
      <c r="AC4868" s="1">
        <v>-260.39859999999999</v>
      </c>
      <c r="AD4868">
        <v>5</v>
      </c>
      <c r="AE4868">
        <v>5</v>
      </c>
      <c r="AF4868" t="s">
        <v>48</v>
      </c>
      <c r="AG4868">
        <v>2017</v>
      </c>
      <c r="AH4868">
        <f>COUNTBLANK(datos[[#This Row],[Row ID]:[Year sales]])</f>
        <v>0</v>
      </c>
    </row>
    <row r="4869" spans="1:34" x14ac:dyDescent="0.3">
      <c r="A4869">
        <v>4868</v>
      </c>
      <c r="B4869" t="s">
        <v>7859</v>
      </c>
      <c r="C4869" s="4">
        <v>43052</v>
      </c>
      <c r="D4869" s="4">
        <v>43057</v>
      </c>
      <c r="E4869" t="s">
        <v>67</v>
      </c>
      <c r="F4869" t="s">
        <v>676</v>
      </c>
      <c r="G4869" t="s">
        <v>677</v>
      </c>
      <c r="H4869" t="s">
        <v>37</v>
      </c>
      <c r="I4869" t="s">
        <v>38</v>
      </c>
      <c r="J4869" t="s">
        <v>115</v>
      </c>
      <c r="K4869" t="s">
        <v>116</v>
      </c>
      <c r="L4869">
        <v>98103</v>
      </c>
      <c r="M4869" t="s">
        <v>60</v>
      </c>
      <c r="N4869" t="s">
        <v>706</v>
      </c>
      <c r="O4869" t="s">
        <v>62</v>
      </c>
      <c r="P4869" t="s">
        <v>77</v>
      </c>
      <c r="Q4869" t="s">
        <v>707</v>
      </c>
      <c r="R4869" s="1">
        <v>344.91</v>
      </c>
      <c r="S4869">
        <v>3</v>
      </c>
      <c r="T4869">
        <f t="shared" si="76"/>
        <v>27</v>
      </c>
      <c r="U4869" t="s">
        <v>52</v>
      </c>
      <c r="V4869">
        <v>0</v>
      </c>
      <c r="W4869">
        <v>0</v>
      </c>
      <c r="X4869" s="1">
        <v>0</v>
      </c>
      <c r="Y4869" s="1">
        <v>344.91</v>
      </c>
      <c r="Z4869" t="s">
        <v>47</v>
      </c>
      <c r="AA4869" s="2">
        <v>10.347300000000001</v>
      </c>
      <c r="AB4869" s="3">
        <v>0.03</v>
      </c>
      <c r="AC4869" s="1">
        <v>-334.56270000000001</v>
      </c>
      <c r="AD4869">
        <v>5</v>
      </c>
      <c r="AE4869">
        <v>5</v>
      </c>
      <c r="AF4869" t="s">
        <v>48</v>
      </c>
      <c r="AG4869">
        <v>2017</v>
      </c>
      <c r="AH4869">
        <f>COUNTBLANK(datos[[#This Row],[Row ID]:[Year sales]])</f>
        <v>0</v>
      </c>
    </row>
    <row r="4870" spans="1:34" x14ac:dyDescent="0.3">
      <c r="A4870">
        <v>4869</v>
      </c>
      <c r="B4870" t="s">
        <v>7859</v>
      </c>
      <c r="C4870" s="4">
        <v>43052</v>
      </c>
      <c r="D4870" s="4">
        <v>43057</v>
      </c>
      <c r="E4870" t="s">
        <v>67</v>
      </c>
      <c r="F4870" t="s">
        <v>676</v>
      </c>
      <c r="G4870" t="s">
        <v>677</v>
      </c>
      <c r="H4870" t="s">
        <v>37</v>
      </c>
      <c r="I4870" t="s">
        <v>38</v>
      </c>
      <c r="J4870" t="s">
        <v>115</v>
      </c>
      <c r="K4870" t="s">
        <v>116</v>
      </c>
      <c r="L4870">
        <v>98103</v>
      </c>
      <c r="M4870" t="s">
        <v>60</v>
      </c>
      <c r="N4870" t="s">
        <v>2944</v>
      </c>
      <c r="O4870" t="s">
        <v>62</v>
      </c>
      <c r="P4870" t="s">
        <v>63</v>
      </c>
      <c r="Q4870" t="s">
        <v>2945</v>
      </c>
      <c r="R4870" s="1">
        <v>8.64</v>
      </c>
      <c r="S4870">
        <v>3</v>
      </c>
      <c r="T4870">
        <f t="shared" si="76"/>
        <v>44</v>
      </c>
      <c r="U4870" t="s">
        <v>52</v>
      </c>
      <c r="V4870">
        <v>0</v>
      </c>
      <c r="W4870">
        <v>0</v>
      </c>
      <c r="X4870" s="1">
        <v>0</v>
      </c>
      <c r="Y4870" s="1">
        <v>8.64</v>
      </c>
      <c r="Z4870" t="s">
        <v>65</v>
      </c>
      <c r="AA4870" s="2">
        <v>4.2336</v>
      </c>
      <c r="AB4870" s="3">
        <v>0.49</v>
      </c>
      <c r="AC4870" s="1">
        <v>-4.4063999999999997</v>
      </c>
      <c r="AD4870">
        <v>5</v>
      </c>
      <c r="AE4870">
        <v>5</v>
      </c>
      <c r="AF4870" t="s">
        <v>48</v>
      </c>
      <c r="AG4870">
        <v>2017</v>
      </c>
      <c r="AH4870">
        <f>COUNTBLANK(datos[[#This Row],[Row ID]:[Year sales]])</f>
        <v>0</v>
      </c>
    </row>
    <row r="4871" spans="1:34" x14ac:dyDescent="0.3">
      <c r="A4871">
        <v>4870</v>
      </c>
      <c r="B4871" t="s">
        <v>7860</v>
      </c>
      <c r="C4871" s="4">
        <v>43063</v>
      </c>
      <c r="D4871" s="4">
        <v>43068</v>
      </c>
      <c r="E4871" t="s">
        <v>67</v>
      </c>
      <c r="F4871" t="s">
        <v>3915</v>
      </c>
      <c r="G4871" t="s">
        <v>3916</v>
      </c>
      <c r="H4871" t="s">
        <v>57</v>
      </c>
      <c r="I4871" t="s">
        <v>38</v>
      </c>
      <c r="J4871" t="s">
        <v>2495</v>
      </c>
      <c r="K4871" t="s">
        <v>167</v>
      </c>
      <c r="L4871">
        <v>17602</v>
      </c>
      <c r="M4871" t="s">
        <v>168</v>
      </c>
      <c r="N4871" t="s">
        <v>3644</v>
      </c>
      <c r="O4871" t="s">
        <v>90</v>
      </c>
      <c r="P4871" t="s">
        <v>91</v>
      </c>
      <c r="Q4871" t="s">
        <v>3645</v>
      </c>
      <c r="R4871" s="1">
        <v>89.988</v>
      </c>
      <c r="S4871">
        <v>2</v>
      </c>
      <c r="T4871">
        <f t="shared" si="76"/>
        <v>21</v>
      </c>
      <c r="U4871" t="s">
        <v>46</v>
      </c>
      <c r="V4871">
        <v>0.4</v>
      </c>
      <c r="W4871">
        <v>35.995200000000004</v>
      </c>
      <c r="X4871" s="1">
        <v>-35.995199999999997</v>
      </c>
      <c r="Y4871" s="1">
        <v>125.98320000000001</v>
      </c>
      <c r="Z4871" t="s">
        <v>99</v>
      </c>
      <c r="AA4871" s="2">
        <v>-14.997999999999999</v>
      </c>
      <c r="AB4871" s="3">
        <v>-0.16666666666666666</v>
      </c>
      <c r="AC4871" s="1">
        <v>-68.990799999999993</v>
      </c>
      <c r="AD4871">
        <v>5</v>
      </c>
      <c r="AE4871">
        <v>5</v>
      </c>
      <c r="AF4871" t="s">
        <v>48</v>
      </c>
      <c r="AG4871">
        <v>2017</v>
      </c>
      <c r="AH4871">
        <f>COUNTBLANK(datos[[#This Row],[Row ID]:[Year sales]])</f>
        <v>0</v>
      </c>
    </row>
    <row r="4872" spans="1:34" x14ac:dyDescent="0.3">
      <c r="A4872">
        <v>4871</v>
      </c>
      <c r="B4872" t="s">
        <v>7860</v>
      </c>
      <c r="C4872" s="4">
        <v>43063</v>
      </c>
      <c r="D4872" s="4">
        <v>43068</v>
      </c>
      <c r="E4872" t="s">
        <v>67</v>
      </c>
      <c r="F4872" t="s">
        <v>3915</v>
      </c>
      <c r="G4872" t="s">
        <v>3916</v>
      </c>
      <c r="H4872" t="s">
        <v>57</v>
      </c>
      <c r="I4872" t="s">
        <v>38</v>
      </c>
      <c r="J4872" t="s">
        <v>2495</v>
      </c>
      <c r="K4872" t="s">
        <v>167</v>
      </c>
      <c r="L4872">
        <v>17602</v>
      </c>
      <c r="M4872" t="s">
        <v>168</v>
      </c>
      <c r="N4872" t="s">
        <v>4528</v>
      </c>
      <c r="O4872" t="s">
        <v>62</v>
      </c>
      <c r="P4872" t="s">
        <v>110</v>
      </c>
      <c r="Q4872" t="s">
        <v>4529</v>
      </c>
      <c r="R4872" s="1">
        <v>229.54400000000001</v>
      </c>
      <c r="S4872">
        <v>7</v>
      </c>
      <c r="T4872">
        <f t="shared" si="76"/>
        <v>40</v>
      </c>
      <c r="U4872" t="s">
        <v>75</v>
      </c>
      <c r="V4872">
        <v>0.2</v>
      </c>
      <c r="W4872">
        <v>45.908800000000006</v>
      </c>
      <c r="X4872" s="1">
        <v>-45.908799999999999</v>
      </c>
      <c r="Y4872" s="1">
        <v>275.45280000000002</v>
      </c>
      <c r="Z4872" t="s">
        <v>47</v>
      </c>
      <c r="AA4872" s="2">
        <v>83.209699999999998</v>
      </c>
      <c r="AB4872" s="3">
        <v>0.36249999999999999</v>
      </c>
      <c r="AC4872" s="1">
        <v>-100.4255</v>
      </c>
      <c r="AD4872">
        <v>5</v>
      </c>
      <c r="AE4872">
        <v>5</v>
      </c>
      <c r="AF4872" t="s">
        <v>48</v>
      </c>
      <c r="AG4872">
        <v>2017</v>
      </c>
      <c r="AH4872">
        <f>COUNTBLANK(datos[[#This Row],[Row ID]:[Year sales]])</f>
        <v>0</v>
      </c>
    </row>
    <row r="4873" spans="1:34" x14ac:dyDescent="0.3">
      <c r="A4873">
        <v>4872</v>
      </c>
      <c r="B4873" t="s">
        <v>7861</v>
      </c>
      <c r="C4873" s="4">
        <v>42878</v>
      </c>
      <c r="D4873" s="4">
        <v>42882</v>
      </c>
      <c r="E4873" t="s">
        <v>67</v>
      </c>
      <c r="F4873" t="s">
        <v>937</v>
      </c>
      <c r="G4873" t="s">
        <v>938</v>
      </c>
      <c r="H4873" t="s">
        <v>37</v>
      </c>
      <c r="I4873" t="s">
        <v>38</v>
      </c>
      <c r="J4873" t="s">
        <v>204</v>
      </c>
      <c r="K4873" t="s">
        <v>124</v>
      </c>
      <c r="L4873">
        <v>77095</v>
      </c>
      <c r="M4873" t="s">
        <v>125</v>
      </c>
      <c r="N4873" t="s">
        <v>7862</v>
      </c>
      <c r="O4873" t="s">
        <v>62</v>
      </c>
      <c r="P4873" t="s">
        <v>289</v>
      </c>
      <c r="Q4873" t="s">
        <v>7863</v>
      </c>
      <c r="R4873" s="1">
        <v>1.8240000000000001</v>
      </c>
      <c r="S4873">
        <v>2</v>
      </c>
      <c r="T4873">
        <f t="shared" si="76"/>
        <v>13</v>
      </c>
      <c r="U4873" t="s">
        <v>46</v>
      </c>
      <c r="V4873">
        <v>0.2</v>
      </c>
      <c r="W4873">
        <v>0.36480000000000001</v>
      </c>
      <c r="X4873" s="1">
        <v>-0.36480000000000001</v>
      </c>
      <c r="Y4873" s="1">
        <v>2.1888000000000001</v>
      </c>
      <c r="Z4873" t="s">
        <v>65</v>
      </c>
      <c r="AA4873" s="2">
        <v>0.61560000000000004</v>
      </c>
      <c r="AB4873" s="3">
        <v>0.33750000000000002</v>
      </c>
      <c r="AC4873" s="1">
        <v>-0.84360000000000002</v>
      </c>
      <c r="AD4873">
        <v>4</v>
      </c>
      <c r="AE4873">
        <v>4</v>
      </c>
      <c r="AF4873" t="s">
        <v>48</v>
      </c>
      <c r="AG4873">
        <v>2017</v>
      </c>
      <c r="AH4873">
        <f>COUNTBLANK(datos[[#This Row],[Row ID]:[Year sales]])</f>
        <v>0</v>
      </c>
    </row>
    <row r="4874" spans="1:34" x14ac:dyDescent="0.3">
      <c r="A4874">
        <v>4873</v>
      </c>
      <c r="B4874" t="s">
        <v>7861</v>
      </c>
      <c r="C4874" s="4">
        <v>42878</v>
      </c>
      <c r="D4874" s="4">
        <v>42882</v>
      </c>
      <c r="E4874" t="s">
        <v>67</v>
      </c>
      <c r="F4874" t="s">
        <v>937</v>
      </c>
      <c r="G4874" t="s">
        <v>938</v>
      </c>
      <c r="H4874" t="s">
        <v>37</v>
      </c>
      <c r="I4874" t="s">
        <v>38</v>
      </c>
      <c r="J4874" t="s">
        <v>204</v>
      </c>
      <c r="K4874" t="s">
        <v>124</v>
      </c>
      <c r="L4874">
        <v>77095</v>
      </c>
      <c r="M4874" t="s">
        <v>125</v>
      </c>
      <c r="N4874" t="s">
        <v>6756</v>
      </c>
      <c r="O4874" t="s">
        <v>62</v>
      </c>
      <c r="P4874" t="s">
        <v>97</v>
      </c>
      <c r="Q4874" t="s">
        <v>6757</v>
      </c>
      <c r="R4874" s="1">
        <v>18.32</v>
      </c>
      <c r="S4874">
        <v>5</v>
      </c>
      <c r="T4874">
        <f t="shared" si="76"/>
        <v>31</v>
      </c>
      <c r="U4874" t="s">
        <v>75</v>
      </c>
      <c r="V4874">
        <v>0.8</v>
      </c>
      <c r="W4874">
        <v>14.656000000000001</v>
      </c>
      <c r="X4874" s="1">
        <v>-14.656000000000001</v>
      </c>
      <c r="Y4874" s="1">
        <v>32.975999999999999</v>
      </c>
      <c r="Z4874" t="s">
        <v>65</v>
      </c>
      <c r="AA4874" s="2">
        <v>-46.716000000000001</v>
      </c>
      <c r="AB4874" s="3">
        <v>-2.5499999999999998</v>
      </c>
      <c r="AC4874" s="1">
        <v>-50.38</v>
      </c>
      <c r="AD4874">
        <v>4</v>
      </c>
      <c r="AE4874">
        <v>4</v>
      </c>
      <c r="AF4874" t="s">
        <v>48</v>
      </c>
      <c r="AG4874">
        <v>2017</v>
      </c>
      <c r="AH4874">
        <f>COUNTBLANK(datos[[#This Row],[Row ID]:[Year sales]])</f>
        <v>0</v>
      </c>
    </row>
    <row r="4875" spans="1:34" x14ac:dyDescent="0.3">
      <c r="A4875">
        <v>4874</v>
      </c>
      <c r="B4875" t="s">
        <v>7861</v>
      </c>
      <c r="C4875" s="4">
        <v>42878</v>
      </c>
      <c r="D4875" s="4">
        <v>42882</v>
      </c>
      <c r="E4875" t="s">
        <v>67</v>
      </c>
      <c r="F4875" t="s">
        <v>937</v>
      </c>
      <c r="G4875" t="s">
        <v>938</v>
      </c>
      <c r="H4875" t="s">
        <v>37</v>
      </c>
      <c r="I4875" t="s">
        <v>38</v>
      </c>
      <c r="J4875" t="s">
        <v>204</v>
      </c>
      <c r="K4875" t="s">
        <v>124</v>
      </c>
      <c r="L4875">
        <v>77095</v>
      </c>
      <c r="M4875" t="s">
        <v>125</v>
      </c>
      <c r="N4875" t="s">
        <v>6474</v>
      </c>
      <c r="O4875" t="s">
        <v>62</v>
      </c>
      <c r="P4875" t="s">
        <v>77</v>
      </c>
      <c r="Q4875" t="s">
        <v>6475</v>
      </c>
      <c r="R4875" s="1">
        <v>48.816000000000003</v>
      </c>
      <c r="S4875">
        <v>3</v>
      </c>
      <c r="T4875">
        <f t="shared" si="76"/>
        <v>21</v>
      </c>
      <c r="U4875" t="s">
        <v>52</v>
      </c>
      <c r="V4875">
        <v>0.2</v>
      </c>
      <c r="W4875">
        <v>9.7632000000000012</v>
      </c>
      <c r="X4875" s="1">
        <v>-9.7631999999999994</v>
      </c>
      <c r="Y4875" s="1">
        <v>58.5792</v>
      </c>
      <c r="Z4875" t="s">
        <v>99</v>
      </c>
      <c r="AA4875" s="2">
        <v>-11.5938</v>
      </c>
      <c r="AB4875" s="3">
        <v>-0.23749999999999999</v>
      </c>
      <c r="AC4875" s="1">
        <v>-50.646599999999999</v>
      </c>
      <c r="AD4875">
        <v>4</v>
      </c>
      <c r="AE4875">
        <v>4</v>
      </c>
      <c r="AF4875" t="s">
        <v>48</v>
      </c>
      <c r="AG4875">
        <v>2017</v>
      </c>
      <c r="AH4875">
        <f>COUNTBLANK(datos[[#This Row],[Row ID]:[Year sales]])</f>
        <v>0</v>
      </c>
    </row>
    <row r="4876" spans="1:34" x14ac:dyDescent="0.3">
      <c r="A4876">
        <v>4875</v>
      </c>
      <c r="B4876" t="s">
        <v>7861</v>
      </c>
      <c r="C4876" s="4">
        <v>42878</v>
      </c>
      <c r="D4876" s="4">
        <v>42882</v>
      </c>
      <c r="E4876" t="s">
        <v>67</v>
      </c>
      <c r="F4876" t="s">
        <v>937</v>
      </c>
      <c r="G4876" t="s">
        <v>938</v>
      </c>
      <c r="H4876" t="s">
        <v>37</v>
      </c>
      <c r="I4876" t="s">
        <v>38</v>
      </c>
      <c r="J4876" t="s">
        <v>204</v>
      </c>
      <c r="K4876" t="s">
        <v>124</v>
      </c>
      <c r="L4876">
        <v>77095</v>
      </c>
      <c r="M4876" t="s">
        <v>125</v>
      </c>
      <c r="N4876" t="s">
        <v>1235</v>
      </c>
      <c r="O4876" t="s">
        <v>62</v>
      </c>
      <c r="P4876" t="s">
        <v>94</v>
      </c>
      <c r="Q4876" t="s">
        <v>1236</v>
      </c>
      <c r="R4876" s="1">
        <v>1.1879999999999999</v>
      </c>
      <c r="S4876">
        <v>1</v>
      </c>
      <c r="T4876">
        <f t="shared" si="76"/>
        <v>71</v>
      </c>
      <c r="U4876" t="s">
        <v>46</v>
      </c>
      <c r="V4876">
        <v>0.8</v>
      </c>
      <c r="W4876">
        <v>0.95040000000000002</v>
      </c>
      <c r="X4876" s="1">
        <v>-0.95040000000000002</v>
      </c>
      <c r="Y4876" s="1">
        <v>2.1383999999999999</v>
      </c>
      <c r="Z4876" t="s">
        <v>65</v>
      </c>
      <c r="AA4876" s="2">
        <v>-1.9601999999999999</v>
      </c>
      <c r="AB4876" s="3">
        <v>-1.6500000000000001</v>
      </c>
      <c r="AC4876" s="1">
        <v>-2.1978</v>
      </c>
      <c r="AD4876">
        <v>4</v>
      </c>
      <c r="AE4876">
        <v>4</v>
      </c>
      <c r="AF4876" t="s">
        <v>48</v>
      </c>
      <c r="AG4876">
        <v>2017</v>
      </c>
      <c r="AH4876">
        <f>COUNTBLANK(datos[[#This Row],[Row ID]:[Year sales]])</f>
        <v>0</v>
      </c>
    </row>
    <row r="4877" spans="1:34" x14ac:dyDescent="0.3">
      <c r="A4877">
        <v>4876</v>
      </c>
      <c r="B4877" t="s">
        <v>7864</v>
      </c>
      <c r="C4877" s="4">
        <v>41975</v>
      </c>
      <c r="D4877" s="4">
        <v>41980</v>
      </c>
      <c r="E4877" t="s">
        <v>67</v>
      </c>
      <c r="F4877" t="s">
        <v>3981</v>
      </c>
      <c r="G4877" t="s">
        <v>3982</v>
      </c>
      <c r="H4877" t="s">
        <v>57</v>
      </c>
      <c r="I4877" t="s">
        <v>38</v>
      </c>
      <c r="J4877" t="s">
        <v>517</v>
      </c>
      <c r="K4877" t="s">
        <v>518</v>
      </c>
      <c r="L4877">
        <v>43229</v>
      </c>
      <c r="M4877" t="s">
        <v>168</v>
      </c>
      <c r="N4877" t="s">
        <v>2108</v>
      </c>
      <c r="O4877" t="s">
        <v>90</v>
      </c>
      <c r="P4877" t="s">
        <v>181</v>
      </c>
      <c r="Q4877" t="s">
        <v>2109</v>
      </c>
      <c r="R4877" s="1">
        <v>119.8</v>
      </c>
      <c r="S4877">
        <v>5</v>
      </c>
      <c r="T4877">
        <f t="shared" si="76"/>
        <v>18</v>
      </c>
      <c r="U4877" t="s">
        <v>75</v>
      </c>
      <c r="V4877">
        <v>0.2</v>
      </c>
      <c r="W4877">
        <v>23.96</v>
      </c>
      <c r="X4877" s="1">
        <v>-23.96</v>
      </c>
      <c r="Y4877" s="1">
        <v>143.76</v>
      </c>
      <c r="Z4877" t="s">
        <v>99</v>
      </c>
      <c r="AA4877" s="2">
        <v>29.95</v>
      </c>
      <c r="AB4877" s="3">
        <v>0.25</v>
      </c>
      <c r="AC4877" s="1">
        <v>-65.89</v>
      </c>
      <c r="AD4877">
        <v>5</v>
      </c>
      <c r="AE4877">
        <v>5</v>
      </c>
      <c r="AF4877" t="s">
        <v>48</v>
      </c>
      <c r="AG4877">
        <v>2014</v>
      </c>
      <c r="AH4877">
        <f>COUNTBLANK(datos[[#This Row],[Row ID]:[Year sales]])</f>
        <v>0</v>
      </c>
    </row>
    <row r="4878" spans="1:34" x14ac:dyDescent="0.3">
      <c r="A4878">
        <v>4877</v>
      </c>
      <c r="B4878" t="s">
        <v>7865</v>
      </c>
      <c r="C4878" s="4">
        <v>41915</v>
      </c>
      <c r="D4878" s="4">
        <v>41921</v>
      </c>
      <c r="E4878" t="s">
        <v>67</v>
      </c>
      <c r="F4878" t="s">
        <v>2995</v>
      </c>
      <c r="G4878" t="s">
        <v>2996</v>
      </c>
      <c r="H4878" t="s">
        <v>122</v>
      </c>
      <c r="I4878" t="s">
        <v>38</v>
      </c>
      <c r="J4878" t="s">
        <v>393</v>
      </c>
      <c r="K4878" t="s">
        <v>108</v>
      </c>
      <c r="L4878">
        <v>27707</v>
      </c>
      <c r="M4878" t="s">
        <v>41</v>
      </c>
      <c r="N4878" t="s">
        <v>5945</v>
      </c>
      <c r="O4878" t="s">
        <v>62</v>
      </c>
      <c r="P4878" t="s">
        <v>77</v>
      </c>
      <c r="Q4878" t="s">
        <v>5946</v>
      </c>
      <c r="R4878" s="1">
        <v>61.567999999999998</v>
      </c>
      <c r="S4878">
        <v>2</v>
      </c>
      <c r="T4878">
        <f t="shared" si="76"/>
        <v>31</v>
      </c>
      <c r="U4878" t="s">
        <v>46</v>
      </c>
      <c r="V4878">
        <v>0.2</v>
      </c>
      <c r="W4878">
        <v>12.313600000000001</v>
      </c>
      <c r="X4878" s="1">
        <v>-12.313599999999999</v>
      </c>
      <c r="Y4878" s="1">
        <v>73.881599999999992</v>
      </c>
      <c r="Z4878" t="s">
        <v>99</v>
      </c>
      <c r="AA4878" s="2">
        <v>4.6176000000000004</v>
      </c>
      <c r="AB4878" s="3">
        <v>7.5000000000000011E-2</v>
      </c>
      <c r="AC4878" s="1">
        <v>-44.636800000000001</v>
      </c>
      <c r="AD4878">
        <v>6</v>
      </c>
      <c r="AE4878">
        <v>6</v>
      </c>
      <c r="AF4878" t="s">
        <v>48</v>
      </c>
      <c r="AG4878">
        <v>2014</v>
      </c>
      <c r="AH4878">
        <f>COUNTBLANK(datos[[#This Row],[Row ID]:[Year sales]])</f>
        <v>0</v>
      </c>
    </row>
    <row r="4879" spans="1:34" x14ac:dyDescent="0.3">
      <c r="A4879">
        <v>4878</v>
      </c>
      <c r="B4879" t="s">
        <v>7865</v>
      </c>
      <c r="C4879" s="4">
        <v>41915</v>
      </c>
      <c r="D4879" s="4">
        <v>41921</v>
      </c>
      <c r="E4879" t="s">
        <v>67</v>
      </c>
      <c r="F4879" t="s">
        <v>2995</v>
      </c>
      <c r="G4879" t="s">
        <v>2996</v>
      </c>
      <c r="H4879" t="s">
        <v>122</v>
      </c>
      <c r="I4879" t="s">
        <v>38</v>
      </c>
      <c r="J4879" t="s">
        <v>393</v>
      </c>
      <c r="K4879" t="s">
        <v>108</v>
      </c>
      <c r="L4879">
        <v>27707</v>
      </c>
      <c r="M4879" t="s">
        <v>41</v>
      </c>
      <c r="N4879" t="s">
        <v>2666</v>
      </c>
      <c r="O4879" t="s">
        <v>62</v>
      </c>
      <c r="P4879" t="s">
        <v>86</v>
      </c>
      <c r="Q4879" t="s">
        <v>2667</v>
      </c>
      <c r="R4879" s="1">
        <v>6.1920000000000002</v>
      </c>
      <c r="S4879">
        <v>3</v>
      </c>
      <c r="T4879">
        <f t="shared" si="76"/>
        <v>19</v>
      </c>
      <c r="U4879" t="s">
        <v>52</v>
      </c>
      <c r="V4879">
        <v>0.2</v>
      </c>
      <c r="W4879">
        <v>1.2384000000000002</v>
      </c>
      <c r="X4879" s="1">
        <v>-1.2383999999999999</v>
      </c>
      <c r="Y4879" s="1">
        <v>7.4304000000000006</v>
      </c>
      <c r="Z4879" t="s">
        <v>65</v>
      </c>
      <c r="AA4879" s="2">
        <v>0.46439999999999998</v>
      </c>
      <c r="AB4879" s="3">
        <v>7.4999999999999997E-2</v>
      </c>
      <c r="AC4879" s="1">
        <v>-4.4892000000000003</v>
      </c>
      <c r="AD4879">
        <v>6</v>
      </c>
      <c r="AE4879">
        <v>6</v>
      </c>
      <c r="AF4879" t="s">
        <v>48</v>
      </c>
      <c r="AG4879">
        <v>2014</v>
      </c>
      <c r="AH4879">
        <f>COUNTBLANK(datos[[#This Row],[Row ID]:[Year sales]])</f>
        <v>0</v>
      </c>
    </row>
    <row r="4880" spans="1:34" x14ac:dyDescent="0.3">
      <c r="A4880">
        <v>4879</v>
      </c>
      <c r="B4880" t="s">
        <v>7866</v>
      </c>
      <c r="C4880" s="4">
        <v>42580</v>
      </c>
      <c r="D4880" s="4">
        <v>42582</v>
      </c>
      <c r="E4880" t="s">
        <v>208</v>
      </c>
      <c r="F4880" t="s">
        <v>5529</v>
      </c>
      <c r="G4880" t="s">
        <v>5530</v>
      </c>
      <c r="H4880" t="s">
        <v>37</v>
      </c>
      <c r="I4880" t="s">
        <v>38</v>
      </c>
      <c r="J4880" t="s">
        <v>7867</v>
      </c>
      <c r="K4880" t="s">
        <v>71</v>
      </c>
      <c r="L4880">
        <v>32503</v>
      </c>
      <c r="M4880" t="s">
        <v>41</v>
      </c>
      <c r="N4880" t="s">
        <v>7799</v>
      </c>
      <c r="O4880" t="s">
        <v>62</v>
      </c>
      <c r="P4880" t="s">
        <v>94</v>
      </c>
      <c r="Q4880" t="s">
        <v>7800</v>
      </c>
      <c r="R4880" s="1">
        <v>2.214</v>
      </c>
      <c r="S4880">
        <v>3</v>
      </c>
      <c r="T4880">
        <f t="shared" si="76"/>
        <v>25</v>
      </c>
      <c r="U4880" t="s">
        <v>52</v>
      </c>
      <c r="V4880">
        <v>0.7</v>
      </c>
      <c r="W4880">
        <v>1.5497999999999998</v>
      </c>
      <c r="X4880" s="1">
        <v>-1.5498000000000001</v>
      </c>
      <c r="Y4880" s="1">
        <v>3.7637999999999998</v>
      </c>
      <c r="Z4880" t="s">
        <v>65</v>
      </c>
      <c r="AA4880" s="2">
        <v>-1.476</v>
      </c>
      <c r="AB4880" s="3">
        <v>-0.66666666666666663</v>
      </c>
      <c r="AC4880" s="1">
        <v>-2.1402000000000001</v>
      </c>
      <c r="AD4880">
        <v>2</v>
      </c>
      <c r="AE4880">
        <v>2</v>
      </c>
      <c r="AF4880" t="s">
        <v>48</v>
      </c>
      <c r="AG4880">
        <v>2016</v>
      </c>
      <c r="AH4880">
        <f>COUNTBLANK(datos[[#This Row],[Row ID]:[Year sales]])</f>
        <v>0</v>
      </c>
    </row>
    <row r="4881" spans="1:34" x14ac:dyDescent="0.3">
      <c r="A4881">
        <v>4880</v>
      </c>
      <c r="B4881" t="s">
        <v>7868</v>
      </c>
      <c r="C4881" s="4">
        <v>43041</v>
      </c>
      <c r="D4881" s="4">
        <v>43044</v>
      </c>
      <c r="E4881" t="s">
        <v>34</v>
      </c>
      <c r="F4881" t="s">
        <v>4552</v>
      </c>
      <c r="G4881" t="s">
        <v>4553</v>
      </c>
      <c r="H4881" t="s">
        <v>57</v>
      </c>
      <c r="I4881" t="s">
        <v>38</v>
      </c>
      <c r="J4881" t="s">
        <v>39</v>
      </c>
      <c r="K4881" t="s">
        <v>40</v>
      </c>
      <c r="L4881">
        <v>42420</v>
      </c>
      <c r="M4881" t="s">
        <v>41</v>
      </c>
      <c r="N4881" t="s">
        <v>6467</v>
      </c>
      <c r="O4881" t="s">
        <v>62</v>
      </c>
      <c r="P4881" t="s">
        <v>193</v>
      </c>
      <c r="Q4881" t="s">
        <v>6468</v>
      </c>
      <c r="R4881" s="1">
        <v>5.32</v>
      </c>
      <c r="S4881">
        <v>2</v>
      </c>
      <c r="T4881">
        <f t="shared" si="76"/>
        <v>16</v>
      </c>
      <c r="U4881" t="s">
        <v>46</v>
      </c>
      <c r="V4881">
        <v>0</v>
      </c>
      <c r="W4881">
        <v>0</v>
      </c>
      <c r="X4881" s="1">
        <v>0</v>
      </c>
      <c r="Y4881" s="1">
        <v>5.32</v>
      </c>
      <c r="Z4881" t="s">
        <v>65</v>
      </c>
      <c r="AA4881" s="2">
        <v>2.6067999999999998</v>
      </c>
      <c r="AB4881" s="3">
        <v>0.48999999999999994</v>
      </c>
      <c r="AC4881" s="1">
        <v>-2.7132000000000001</v>
      </c>
      <c r="AD4881">
        <v>3</v>
      </c>
      <c r="AE4881">
        <v>3</v>
      </c>
      <c r="AF4881" t="s">
        <v>48</v>
      </c>
      <c r="AG4881">
        <v>2017</v>
      </c>
      <c r="AH4881">
        <f>COUNTBLANK(datos[[#This Row],[Row ID]:[Year sales]])</f>
        <v>0</v>
      </c>
    </row>
    <row r="4882" spans="1:34" x14ac:dyDescent="0.3">
      <c r="A4882">
        <v>4881</v>
      </c>
      <c r="B4882" t="s">
        <v>7868</v>
      </c>
      <c r="C4882" s="4">
        <v>43041</v>
      </c>
      <c r="D4882" s="4">
        <v>43044</v>
      </c>
      <c r="E4882" t="s">
        <v>34</v>
      </c>
      <c r="F4882" t="s">
        <v>4552</v>
      </c>
      <c r="G4882" t="s">
        <v>4553</v>
      </c>
      <c r="H4882" t="s">
        <v>57</v>
      </c>
      <c r="I4882" t="s">
        <v>38</v>
      </c>
      <c r="J4882" t="s">
        <v>39</v>
      </c>
      <c r="K4882" t="s">
        <v>40</v>
      </c>
      <c r="L4882">
        <v>42420</v>
      </c>
      <c r="M4882" t="s">
        <v>41</v>
      </c>
      <c r="N4882" t="s">
        <v>49</v>
      </c>
      <c r="O4882" t="s">
        <v>43</v>
      </c>
      <c r="P4882" t="s">
        <v>50</v>
      </c>
      <c r="Q4882" t="s">
        <v>51</v>
      </c>
      <c r="R4882" s="1">
        <v>975.92</v>
      </c>
      <c r="S4882">
        <v>4</v>
      </c>
      <c r="T4882">
        <f t="shared" si="76"/>
        <v>51</v>
      </c>
      <c r="U4882" t="s">
        <v>52</v>
      </c>
      <c r="V4882">
        <v>0</v>
      </c>
      <c r="W4882">
        <v>0</v>
      </c>
      <c r="X4882" s="1">
        <v>0</v>
      </c>
      <c r="Y4882" s="1">
        <v>975.92</v>
      </c>
      <c r="Z4882" t="s">
        <v>53</v>
      </c>
      <c r="AA4882" s="2">
        <v>292.77600000000001</v>
      </c>
      <c r="AB4882" s="3">
        <v>0.30000000000000004</v>
      </c>
      <c r="AC4882" s="1">
        <v>-683.14400000000001</v>
      </c>
      <c r="AD4882">
        <v>3</v>
      </c>
      <c r="AE4882">
        <v>3</v>
      </c>
      <c r="AF4882" t="s">
        <v>48</v>
      </c>
      <c r="AG4882">
        <v>2017</v>
      </c>
      <c r="AH4882">
        <f>COUNTBLANK(datos[[#This Row],[Row ID]:[Year sales]])</f>
        <v>0</v>
      </c>
    </row>
    <row r="4883" spans="1:34" x14ac:dyDescent="0.3">
      <c r="A4883">
        <v>4882</v>
      </c>
      <c r="B4883" t="s">
        <v>7868</v>
      </c>
      <c r="C4883" s="4">
        <v>43041</v>
      </c>
      <c r="D4883" s="4">
        <v>43044</v>
      </c>
      <c r="E4883" t="s">
        <v>34</v>
      </c>
      <c r="F4883" t="s">
        <v>4552</v>
      </c>
      <c r="G4883" t="s">
        <v>4553</v>
      </c>
      <c r="H4883" t="s">
        <v>57</v>
      </c>
      <c r="I4883" t="s">
        <v>38</v>
      </c>
      <c r="J4883" t="s">
        <v>39</v>
      </c>
      <c r="K4883" t="s">
        <v>40</v>
      </c>
      <c r="L4883">
        <v>42420</v>
      </c>
      <c r="M4883" t="s">
        <v>41</v>
      </c>
      <c r="N4883" t="s">
        <v>5278</v>
      </c>
      <c r="O4883" t="s">
        <v>90</v>
      </c>
      <c r="P4883" t="s">
        <v>181</v>
      </c>
      <c r="Q4883" t="s">
        <v>5279</v>
      </c>
      <c r="R4883" s="1">
        <v>2249.91</v>
      </c>
      <c r="S4883">
        <v>9</v>
      </c>
      <c r="T4883">
        <f t="shared" si="76"/>
        <v>31</v>
      </c>
      <c r="U4883" t="s">
        <v>75</v>
      </c>
      <c r="V4883">
        <v>0</v>
      </c>
      <c r="W4883">
        <v>0</v>
      </c>
      <c r="X4883" s="1">
        <v>0</v>
      </c>
      <c r="Y4883" s="1">
        <v>2249.91</v>
      </c>
      <c r="Z4883" t="s">
        <v>53</v>
      </c>
      <c r="AA4883" s="2">
        <v>517.47929999999997</v>
      </c>
      <c r="AB4883" s="3">
        <v>0.23</v>
      </c>
      <c r="AC4883" s="1">
        <v>-1732.4306999999999</v>
      </c>
      <c r="AD4883">
        <v>3</v>
      </c>
      <c r="AE4883">
        <v>3</v>
      </c>
      <c r="AF4883" t="s">
        <v>48</v>
      </c>
      <c r="AG4883">
        <v>2017</v>
      </c>
      <c r="AH4883">
        <f>COUNTBLANK(datos[[#This Row],[Row ID]:[Year sales]])</f>
        <v>0</v>
      </c>
    </row>
    <row r="4884" spans="1:34" x14ac:dyDescent="0.3">
      <c r="A4884">
        <v>4883</v>
      </c>
      <c r="B4884" t="s">
        <v>7868</v>
      </c>
      <c r="C4884" s="4">
        <v>43041</v>
      </c>
      <c r="D4884" s="4">
        <v>43044</v>
      </c>
      <c r="E4884" t="s">
        <v>34</v>
      </c>
      <c r="F4884" t="s">
        <v>4552</v>
      </c>
      <c r="G4884" t="s">
        <v>4553</v>
      </c>
      <c r="H4884" t="s">
        <v>57</v>
      </c>
      <c r="I4884" t="s">
        <v>38</v>
      </c>
      <c r="J4884" t="s">
        <v>39</v>
      </c>
      <c r="K4884" t="s">
        <v>40</v>
      </c>
      <c r="L4884">
        <v>42420</v>
      </c>
      <c r="M4884" t="s">
        <v>41</v>
      </c>
      <c r="N4884" t="s">
        <v>1433</v>
      </c>
      <c r="O4884" t="s">
        <v>62</v>
      </c>
      <c r="P4884" t="s">
        <v>77</v>
      </c>
      <c r="Q4884" t="s">
        <v>1434</v>
      </c>
      <c r="R4884" s="1">
        <v>59.92</v>
      </c>
      <c r="S4884">
        <v>4</v>
      </c>
      <c r="T4884">
        <f t="shared" si="76"/>
        <v>13</v>
      </c>
      <c r="U4884" t="s">
        <v>52</v>
      </c>
      <c r="V4884">
        <v>0</v>
      </c>
      <c r="W4884">
        <v>0</v>
      </c>
      <c r="X4884" s="1">
        <v>0</v>
      </c>
      <c r="Y4884" s="1">
        <v>59.92</v>
      </c>
      <c r="Z4884" t="s">
        <v>99</v>
      </c>
      <c r="AA4884" s="2">
        <v>16.7776</v>
      </c>
      <c r="AB4884" s="3">
        <v>0.27999999999999997</v>
      </c>
      <c r="AC4884" s="1">
        <v>-43.142400000000002</v>
      </c>
      <c r="AD4884">
        <v>3</v>
      </c>
      <c r="AE4884">
        <v>3</v>
      </c>
      <c r="AF4884" t="s">
        <v>48</v>
      </c>
      <c r="AG4884">
        <v>2017</v>
      </c>
      <c r="AH4884">
        <f>COUNTBLANK(datos[[#This Row],[Row ID]:[Year sales]])</f>
        <v>0</v>
      </c>
    </row>
    <row r="4885" spans="1:34" x14ac:dyDescent="0.3">
      <c r="A4885">
        <v>4884</v>
      </c>
      <c r="B4885" t="s">
        <v>7869</v>
      </c>
      <c r="C4885" s="4">
        <v>42802</v>
      </c>
      <c r="D4885" s="4">
        <v>42809</v>
      </c>
      <c r="E4885" t="s">
        <v>67</v>
      </c>
      <c r="F4885" t="s">
        <v>1011</v>
      </c>
      <c r="G4885" t="s">
        <v>1012</v>
      </c>
      <c r="H4885" t="s">
        <v>37</v>
      </c>
      <c r="I4885" t="s">
        <v>38</v>
      </c>
      <c r="J4885" t="s">
        <v>1907</v>
      </c>
      <c r="K4885" t="s">
        <v>59</v>
      </c>
      <c r="L4885">
        <v>92804</v>
      </c>
      <c r="M4885" t="s">
        <v>60</v>
      </c>
      <c r="N4885" t="s">
        <v>7342</v>
      </c>
      <c r="O4885" t="s">
        <v>62</v>
      </c>
      <c r="P4885" t="s">
        <v>94</v>
      </c>
      <c r="Q4885" t="s">
        <v>7343</v>
      </c>
      <c r="R4885" s="1">
        <v>171.2</v>
      </c>
      <c r="S4885">
        <v>5</v>
      </c>
      <c r="T4885">
        <f t="shared" si="76"/>
        <v>19</v>
      </c>
      <c r="U4885" t="s">
        <v>75</v>
      </c>
      <c r="V4885">
        <v>0.2</v>
      </c>
      <c r="W4885">
        <v>34.24</v>
      </c>
      <c r="X4885" s="1">
        <v>-34.24</v>
      </c>
      <c r="Y4885" s="1">
        <v>205.44</v>
      </c>
      <c r="Z4885" t="s">
        <v>47</v>
      </c>
      <c r="AA4885" s="2">
        <v>64.2</v>
      </c>
      <c r="AB4885" s="3">
        <v>0.37500000000000006</v>
      </c>
      <c r="AC4885" s="1">
        <v>-72.760000000000005</v>
      </c>
      <c r="AD4885">
        <v>7</v>
      </c>
      <c r="AE4885">
        <v>7</v>
      </c>
      <c r="AF4885" t="s">
        <v>48</v>
      </c>
      <c r="AG4885">
        <v>2017</v>
      </c>
      <c r="AH4885">
        <f>COUNTBLANK(datos[[#This Row],[Row ID]:[Year sales]])</f>
        <v>0</v>
      </c>
    </row>
    <row r="4886" spans="1:34" x14ac:dyDescent="0.3">
      <c r="A4886">
        <v>4885</v>
      </c>
      <c r="B4886" t="s">
        <v>7869</v>
      </c>
      <c r="C4886" s="4">
        <v>42802</v>
      </c>
      <c r="D4886" s="4">
        <v>42809</v>
      </c>
      <c r="E4886" t="s">
        <v>67</v>
      </c>
      <c r="F4886" t="s">
        <v>1011</v>
      </c>
      <c r="G4886" t="s">
        <v>1012</v>
      </c>
      <c r="H4886" t="s">
        <v>37</v>
      </c>
      <c r="I4886" t="s">
        <v>38</v>
      </c>
      <c r="J4886" t="s">
        <v>1907</v>
      </c>
      <c r="K4886" t="s">
        <v>59</v>
      </c>
      <c r="L4886">
        <v>92804</v>
      </c>
      <c r="M4886" t="s">
        <v>60</v>
      </c>
      <c r="N4886" t="s">
        <v>7369</v>
      </c>
      <c r="O4886" t="s">
        <v>62</v>
      </c>
      <c r="P4886" t="s">
        <v>86</v>
      </c>
      <c r="Q4886" t="s">
        <v>7370</v>
      </c>
      <c r="R4886" s="1">
        <v>3.36</v>
      </c>
      <c r="S4886">
        <v>2</v>
      </c>
      <c r="T4886">
        <f t="shared" si="76"/>
        <v>14</v>
      </c>
      <c r="U4886" t="s">
        <v>46</v>
      </c>
      <c r="V4886">
        <v>0</v>
      </c>
      <c r="W4886">
        <v>0</v>
      </c>
      <c r="X4886" s="1">
        <v>0</v>
      </c>
      <c r="Y4886" s="1">
        <v>3.36</v>
      </c>
      <c r="Z4886" t="s">
        <v>65</v>
      </c>
      <c r="AA4886" s="2">
        <v>0.87360000000000004</v>
      </c>
      <c r="AB4886" s="3">
        <v>0.26</v>
      </c>
      <c r="AC4886" s="1">
        <v>-2.4864000000000002</v>
      </c>
      <c r="AD4886">
        <v>7</v>
      </c>
      <c r="AE4886">
        <v>7</v>
      </c>
      <c r="AF4886" t="s">
        <v>48</v>
      </c>
      <c r="AG4886">
        <v>2017</v>
      </c>
      <c r="AH4886">
        <f>COUNTBLANK(datos[[#This Row],[Row ID]:[Year sales]])</f>
        <v>0</v>
      </c>
    </row>
    <row r="4887" spans="1:34" x14ac:dyDescent="0.3">
      <c r="A4887">
        <v>4886</v>
      </c>
      <c r="B4887" t="s">
        <v>7870</v>
      </c>
      <c r="C4887" s="4">
        <v>41989</v>
      </c>
      <c r="D4887" s="4">
        <v>41993</v>
      </c>
      <c r="E4887" t="s">
        <v>67</v>
      </c>
      <c r="F4887" t="s">
        <v>2352</v>
      </c>
      <c r="G4887" t="s">
        <v>2353</v>
      </c>
      <c r="H4887" t="s">
        <v>57</v>
      </c>
      <c r="I4887" t="s">
        <v>38</v>
      </c>
      <c r="J4887" t="s">
        <v>902</v>
      </c>
      <c r="K4887" t="s">
        <v>258</v>
      </c>
      <c r="L4887">
        <v>48227</v>
      </c>
      <c r="M4887" t="s">
        <v>125</v>
      </c>
      <c r="N4887" t="s">
        <v>4582</v>
      </c>
      <c r="O4887" t="s">
        <v>62</v>
      </c>
      <c r="P4887" t="s">
        <v>110</v>
      </c>
      <c r="Q4887" t="s">
        <v>4583</v>
      </c>
      <c r="R4887" s="1">
        <v>114.2</v>
      </c>
      <c r="S4887">
        <v>5</v>
      </c>
      <c r="T4887">
        <f t="shared" si="76"/>
        <v>16</v>
      </c>
      <c r="U4887" t="s">
        <v>75</v>
      </c>
      <c r="V4887">
        <v>0</v>
      </c>
      <c r="W4887">
        <v>0</v>
      </c>
      <c r="X4887" s="1">
        <v>0</v>
      </c>
      <c r="Y4887" s="1">
        <v>114.2</v>
      </c>
      <c r="Z4887" t="s">
        <v>99</v>
      </c>
      <c r="AA4887" s="2">
        <v>52.531999999999996</v>
      </c>
      <c r="AB4887" s="3">
        <v>0.45999999999999996</v>
      </c>
      <c r="AC4887" s="1">
        <v>-61.667999999999999</v>
      </c>
      <c r="AD4887">
        <v>4</v>
      </c>
      <c r="AE4887">
        <v>4</v>
      </c>
      <c r="AF4887" t="s">
        <v>48</v>
      </c>
      <c r="AG4887">
        <v>2014</v>
      </c>
      <c r="AH4887">
        <f>COUNTBLANK(datos[[#This Row],[Row ID]:[Year sales]])</f>
        <v>0</v>
      </c>
    </row>
    <row r="4888" spans="1:34" x14ac:dyDescent="0.3">
      <c r="A4888">
        <v>4887</v>
      </c>
      <c r="B4888" t="s">
        <v>7871</v>
      </c>
      <c r="C4888" s="4">
        <v>42702</v>
      </c>
      <c r="D4888" s="4">
        <v>42705</v>
      </c>
      <c r="E4888" t="s">
        <v>34</v>
      </c>
      <c r="F4888" t="s">
        <v>5072</v>
      </c>
      <c r="G4888" t="s">
        <v>5073</v>
      </c>
      <c r="H4888" t="s">
        <v>57</v>
      </c>
      <c r="I4888" t="s">
        <v>38</v>
      </c>
      <c r="J4888" t="s">
        <v>7811</v>
      </c>
      <c r="K4888" t="s">
        <v>1294</v>
      </c>
      <c r="L4888">
        <v>30062</v>
      </c>
      <c r="M4888" t="s">
        <v>41</v>
      </c>
      <c r="N4888" t="s">
        <v>914</v>
      </c>
      <c r="O4888" t="s">
        <v>43</v>
      </c>
      <c r="P4888" t="s">
        <v>50</v>
      </c>
      <c r="Q4888" t="s">
        <v>915</v>
      </c>
      <c r="R4888" s="1">
        <v>182.67</v>
      </c>
      <c r="S4888">
        <v>3</v>
      </c>
      <c r="T4888">
        <f t="shared" si="76"/>
        <v>44</v>
      </c>
      <c r="U4888" t="s">
        <v>52</v>
      </c>
      <c r="V4888">
        <v>0</v>
      </c>
      <c r="W4888">
        <v>0</v>
      </c>
      <c r="X4888" s="1">
        <v>0</v>
      </c>
      <c r="Y4888" s="1">
        <v>182.67</v>
      </c>
      <c r="Z4888" t="s">
        <v>99</v>
      </c>
      <c r="AA4888" s="2">
        <v>52.974299999999999</v>
      </c>
      <c r="AB4888" s="3">
        <v>0.29000000000000004</v>
      </c>
      <c r="AC4888" s="1">
        <v>-129.69569999999999</v>
      </c>
      <c r="AD4888">
        <v>3</v>
      </c>
      <c r="AE4888">
        <v>3</v>
      </c>
      <c r="AF4888" t="s">
        <v>48</v>
      </c>
      <c r="AG4888">
        <v>2016</v>
      </c>
      <c r="AH4888">
        <f>COUNTBLANK(datos[[#This Row],[Row ID]:[Year sales]])</f>
        <v>0</v>
      </c>
    </row>
    <row r="4889" spans="1:34" x14ac:dyDescent="0.3">
      <c r="A4889">
        <v>4888</v>
      </c>
      <c r="B4889" t="s">
        <v>7871</v>
      </c>
      <c r="C4889" s="4">
        <v>42702</v>
      </c>
      <c r="D4889" s="4">
        <v>42705</v>
      </c>
      <c r="E4889" t="s">
        <v>34</v>
      </c>
      <c r="F4889" t="s">
        <v>5072</v>
      </c>
      <c r="G4889" t="s">
        <v>5073</v>
      </c>
      <c r="H4889" t="s">
        <v>57</v>
      </c>
      <c r="I4889" t="s">
        <v>38</v>
      </c>
      <c r="J4889" t="s">
        <v>7811</v>
      </c>
      <c r="K4889" t="s">
        <v>1294</v>
      </c>
      <c r="L4889">
        <v>30062</v>
      </c>
      <c r="M4889" t="s">
        <v>41</v>
      </c>
      <c r="N4889" t="s">
        <v>2594</v>
      </c>
      <c r="O4889" t="s">
        <v>90</v>
      </c>
      <c r="P4889" t="s">
        <v>181</v>
      </c>
      <c r="Q4889" t="s">
        <v>2595</v>
      </c>
      <c r="R4889" s="1">
        <v>101.7</v>
      </c>
      <c r="S4889">
        <v>6</v>
      </c>
      <c r="T4889">
        <f t="shared" si="76"/>
        <v>22</v>
      </c>
      <c r="U4889" t="s">
        <v>75</v>
      </c>
      <c r="V4889">
        <v>0</v>
      </c>
      <c r="W4889">
        <v>0</v>
      </c>
      <c r="X4889" s="1">
        <v>0</v>
      </c>
      <c r="Y4889" s="1">
        <v>101.7</v>
      </c>
      <c r="Z4889" t="s">
        <v>99</v>
      </c>
      <c r="AA4889" s="2">
        <v>6.1020000000000003</v>
      </c>
      <c r="AB4889" s="3">
        <v>6.0000000000000005E-2</v>
      </c>
      <c r="AC4889" s="1">
        <v>-95.597999999999999</v>
      </c>
      <c r="AD4889">
        <v>3</v>
      </c>
      <c r="AE4889">
        <v>3</v>
      </c>
      <c r="AF4889" t="s">
        <v>48</v>
      </c>
      <c r="AG4889">
        <v>2016</v>
      </c>
      <c r="AH4889">
        <f>COUNTBLANK(datos[[#This Row],[Row ID]:[Year sales]])</f>
        <v>0</v>
      </c>
    </row>
    <row r="4890" spans="1:34" x14ac:dyDescent="0.3">
      <c r="A4890">
        <v>4889</v>
      </c>
      <c r="B4890" t="s">
        <v>7871</v>
      </c>
      <c r="C4890" s="4">
        <v>42702</v>
      </c>
      <c r="D4890" s="4">
        <v>42705</v>
      </c>
      <c r="E4890" t="s">
        <v>34</v>
      </c>
      <c r="F4890" t="s">
        <v>5072</v>
      </c>
      <c r="G4890" t="s">
        <v>5073</v>
      </c>
      <c r="H4890" t="s">
        <v>57</v>
      </c>
      <c r="I4890" t="s">
        <v>38</v>
      </c>
      <c r="J4890" t="s">
        <v>7811</v>
      </c>
      <c r="K4890" t="s">
        <v>1294</v>
      </c>
      <c r="L4890">
        <v>30062</v>
      </c>
      <c r="M4890" t="s">
        <v>41</v>
      </c>
      <c r="N4890" t="s">
        <v>1793</v>
      </c>
      <c r="O4890" t="s">
        <v>62</v>
      </c>
      <c r="P4890" t="s">
        <v>77</v>
      </c>
      <c r="Q4890" t="s">
        <v>1794</v>
      </c>
      <c r="R4890" s="1">
        <v>1126.02</v>
      </c>
      <c r="S4890">
        <v>3</v>
      </c>
      <c r="T4890">
        <f t="shared" si="76"/>
        <v>28</v>
      </c>
      <c r="U4890" t="s">
        <v>52</v>
      </c>
      <c r="V4890">
        <v>0</v>
      </c>
      <c r="W4890">
        <v>0</v>
      </c>
      <c r="X4890" s="1">
        <v>0</v>
      </c>
      <c r="Y4890" s="1">
        <v>1126.02</v>
      </c>
      <c r="Z4890" t="s">
        <v>53</v>
      </c>
      <c r="AA4890" s="2">
        <v>56.301000000000002</v>
      </c>
      <c r="AB4890" s="3">
        <v>0.05</v>
      </c>
      <c r="AC4890" s="1">
        <v>-1069.7190000000001</v>
      </c>
      <c r="AD4890">
        <v>3</v>
      </c>
      <c r="AE4890">
        <v>3</v>
      </c>
      <c r="AF4890" t="s">
        <v>48</v>
      </c>
      <c r="AG4890">
        <v>2016</v>
      </c>
      <c r="AH4890">
        <f>COUNTBLANK(datos[[#This Row],[Row ID]:[Year sales]])</f>
        <v>0</v>
      </c>
    </row>
    <row r="4891" spans="1:34" x14ac:dyDescent="0.3">
      <c r="A4891">
        <v>4890</v>
      </c>
      <c r="B4891" t="s">
        <v>7871</v>
      </c>
      <c r="C4891" s="4">
        <v>42702</v>
      </c>
      <c r="D4891" s="4">
        <v>42705</v>
      </c>
      <c r="E4891" t="s">
        <v>34</v>
      </c>
      <c r="F4891" t="s">
        <v>5072</v>
      </c>
      <c r="G4891" t="s">
        <v>5073</v>
      </c>
      <c r="H4891" t="s">
        <v>57</v>
      </c>
      <c r="I4891" t="s">
        <v>38</v>
      </c>
      <c r="J4891" t="s">
        <v>7811</v>
      </c>
      <c r="K4891" t="s">
        <v>1294</v>
      </c>
      <c r="L4891">
        <v>30062</v>
      </c>
      <c r="M4891" t="s">
        <v>41</v>
      </c>
      <c r="N4891" t="s">
        <v>7591</v>
      </c>
      <c r="O4891" t="s">
        <v>62</v>
      </c>
      <c r="P4891" t="s">
        <v>77</v>
      </c>
      <c r="Q4891" t="s">
        <v>7592</v>
      </c>
      <c r="R4891" s="1">
        <v>1263.3</v>
      </c>
      <c r="S4891">
        <v>6</v>
      </c>
      <c r="T4891">
        <f t="shared" si="76"/>
        <v>19</v>
      </c>
      <c r="U4891" t="s">
        <v>75</v>
      </c>
      <c r="V4891">
        <v>0</v>
      </c>
      <c r="W4891">
        <v>0</v>
      </c>
      <c r="X4891" s="1">
        <v>0</v>
      </c>
      <c r="Y4891" s="1">
        <v>1263.3</v>
      </c>
      <c r="Z4891" t="s">
        <v>53</v>
      </c>
      <c r="AA4891" s="2">
        <v>315.82499999999999</v>
      </c>
      <c r="AB4891" s="3">
        <v>0.25</v>
      </c>
      <c r="AC4891" s="1">
        <v>-947.47500000000002</v>
      </c>
      <c r="AD4891">
        <v>3</v>
      </c>
      <c r="AE4891">
        <v>3</v>
      </c>
      <c r="AF4891" t="s">
        <v>48</v>
      </c>
      <c r="AG4891">
        <v>2016</v>
      </c>
      <c r="AH4891">
        <f>COUNTBLANK(datos[[#This Row],[Row ID]:[Year sales]])</f>
        <v>0</v>
      </c>
    </row>
    <row r="4892" spans="1:34" x14ac:dyDescent="0.3">
      <c r="A4892">
        <v>4891</v>
      </c>
      <c r="B4892" t="s">
        <v>7872</v>
      </c>
      <c r="C4892" s="4">
        <v>42727</v>
      </c>
      <c r="D4892" s="4">
        <v>42734</v>
      </c>
      <c r="E4892" t="s">
        <v>67</v>
      </c>
      <c r="F4892" t="s">
        <v>4792</v>
      </c>
      <c r="G4892" t="s">
        <v>4793</v>
      </c>
      <c r="H4892" t="s">
        <v>57</v>
      </c>
      <c r="I4892" t="s">
        <v>38</v>
      </c>
      <c r="J4892" t="s">
        <v>115</v>
      </c>
      <c r="K4892" t="s">
        <v>116</v>
      </c>
      <c r="L4892">
        <v>98103</v>
      </c>
      <c r="M4892" t="s">
        <v>60</v>
      </c>
      <c r="N4892" t="s">
        <v>1782</v>
      </c>
      <c r="O4892" t="s">
        <v>62</v>
      </c>
      <c r="P4892" t="s">
        <v>86</v>
      </c>
      <c r="Q4892" t="s">
        <v>1783</v>
      </c>
      <c r="R4892" s="1">
        <v>8.82</v>
      </c>
      <c r="S4892">
        <v>3</v>
      </c>
      <c r="T4892">
        <f t="shared" si="76"/>
        <v>32</v>
      </c>
      <c r="U4892" t="s">
        <v>52</v>
      </c>
      <c r="V4892">
        <v>0</v>
      </c>
      <c r="W4892">
        <v>0</v>
      </c>
      <c r="X4892" s="1">
        <v>0</v>
      </c>
      <c r="Y4892" s="1">
        <v>8.82</v>
      </c>
      <c r="Z4892" t="s">
        <v>65</v>
      </c>
      <c r="AA4892" s="2">
        <v>2.5577999999999999</v>
      </c>
      <c r="AB4892" s="3">
        <v>0.28999999999999998</v>
      </c>
      <c r="AC4892" s="1">
        <v>-6.2622</v>
      </c>
      <c r="AD4892">
        <v>7</v>
      </c>
      <c r="AE4892">
        <v>7</v>
      </c>
      <c r="AF4892" t="s">
        <v>48</v>
      </c>
      <c r="AG4892">
        <v>2016</v>
      </c>
      <c r="AH4892">
        <f>COUNTBLANK(datos[[#This Row],[Row ID]:[Year sales]])</f>
        <v>0</v>
      </c>
    </row>
    <row r="4893" spans="1:34" x14ac:dyDescent="0.3">
      <c r="A4893">
        <v>4892</v>
      </c>
      <c r="B4893" t="s">
        <v>7872</v>
      </c>
      <c r="C4893" s="4">
        <v>42727</v>
      </c>
      <c r="D4893" s="4">
        <v>42734</v>
      </c>
      <c r="E4893" t="s">
        <v>67</v>
      </c>
      <c r="F4893" t="s">
        <v>4792</v>
      </c>
      <c r="G4893" t="s">
        <v>4793</v>
      </c>
      <c r="H4893" t="s">
        <v>57</v>
      </c>
      <c r="I4893" t="s">
        <v>38</v>
      </c>
      <c r="J4893" t="s">
        <v>115</v>
      </c>
      <c r="K4893" t="s">
        <v>116</v>
      </c>
      <c r="L4893">
        <v>98103</v>
      </c>
      <c r="M4893" t="s">
        <v>60</v>
      </c>
      <c r="N4893" t="s">
        <v>4999</v>
      </c>
      <c r="O4893" t="s">
        <v>62</v>
      </c>
      <c r="P4893" t="s">
        <v>110</v>
      </c>
      <c r="Q4893" t="s">
        <v>5000</v>
      </c>
      <c r="R4893" s="1">
        <v>37.94</v>
      </c>
      <c r="S4893">
        <v>2</v>
      </c>
      <c r="T4893">
        <f t="shared" si="76"/>
        <v>24</v>
      </c>
      <c r="U4893" t="s">
        <v>46</v>
      </c>
      <c r="V4893">
        <v>0</v>
      </c>
      <c r="W4893">
        <v>0</v>
      </c>
      <c r="X4893" s="1">
        <v>0</v>
      </c>
      <c r="Y4893" s="1">
        <v>37.94</v>
      </c>
      <c r="Z4893" t="s">
        <v>65</v>
      </c>
      <c r="AA4893" s="2">
        <v>18.211200000000002</v>
      </c>
      <c r="AB4893" s="3">
        <v>0.48000000000000009</v>
      </c>
      <c r="AC4893" s="1">
        <v>-19.7288</v>
      </c>
      <c r="AD4893">
        <v>7</v>
      </c>
      <c r="AE4893">
        <v>7</v>
      </c>
      <c r="AF4893" t="s">
        <v>48</v>
      </c>
      <c r="AG4893">
        <v>2016</v>
      </c>
      <c r="AH4893">
        <f>COUNTBLANK(datos[[#This Row],[Row ID]:[Year sales]])</f>
        <v>0</v>
      </c>
    </row>
    <row r="4894" spans="1:34" x14ac:dyDescent="0.3">
      <c r="A4894">
        <v>4893</v>
      </c>
      <c r="B4894" t="s">
        <v>7872</v>
      </c>
      <c r="C4894" s="4">
        <v>42727</v>
      </c>
      <c r="D4894" s="4">
        <v>42734</v>
      </c>
      <c r="E4894" t="s">
        <v>67</v>
      </c>
      <c r="F4894" t="s">
        <v>4792</v>
      </c>
      <c r="G4894" t="s">
        <v>4793</v>
      </c>
      <c r="H4894" t="s">
        <v>57</v>
      </c>
      <c r="I4894" t="s">
        <v>38</v>
      </c>
      <c r="J4894" t="s">
        <v>115</v>
      </c>
      <c r="K4894" t="s">
        <v>116</v>
      </c>
      <c r="L4894">
        <v>98103</v>
      </c>
      <c r="M4894" t="s">
        <v>60</v>
      </c>
      <c r="N4894" t="s">
        <v>7873</v>
      </c>
      <c r="O4894" t="s">
        <v>62</v>
      </c>
      <c r="P4894" t="s">
        <v>86</v>
      </c>
      <c r="Q4894" t="s">
        <v>7874</v>
      </c>
      <c r="R4894" s="1">
        <v>4.2</v>
      </c>
      <c r="S4894">
        <v>2</v>
      </c>
      <c r="T4894">
        <f t="shared" si="76"/>
        <v>14</v>
      </c>
      <c r="U4894" t="s">
        <v>46</v>
      </c>
      <c r="V4894">
        <v>0</v>
      </c>
      <c r="W4894">
        <v>0</v>
      </c>
      <c r="X4894" s="1">
        <v>0</v>
      </c>
      <c r="Y4894" s="1">
        <v>4.2</v>
      </c>
      <c r="Z4894" t="s">
        <v>65</v>
      </c>
      <c r="AA4894" s="2">
        <v>1.1759999999999999</v>
      </c>
      <c r="AB4894" s="3">
        <v>0.27999999999999997</v>
      </c>
      <c r="AC4894" s="1">
        <v>-3.024</v>
      </c>
      <c r="AD4894">
        <v>7</v>
      </c>
      <c r="AE4894">
        <v>7</v>
      </c>
      <c r="AF4894" t="s">
        <v>48</v>
      </c>
      <c r="AG4894">
        <v>2016</v>
      </c>
      <c r="AH4894">
        <f>COUNTBLANK(datos[[#This Row],[Row ID]:[Year sales]])</f>
        <v>0</v>
      </c>
    </row>
    <row r="4895" spans="1:34" x14ac:dyDescent="0.3">
      <c r="A4895">
        <v>4894</v>
      </c>
      <c r="B4895" t="s">
        <v>7872</v>
      </c>
      <c r="C4895" s="4">
        <v>42727</v>
      </c>
      <c r="D4895" s="4">
        <v>42734</v>
      </c>
      <c r="E4895" t="s">
        <v>67</v>
      </c>
      <c r="F4895" t="s">
        <v>4792</v>
      </c>
      <c r="G4895" t="s">
        <v>4793</v>
      </c>
      <c r="H4895" t="s">
        <v>57</v>
      </c>
      <c r="I4895" t="s">
        <v>38</v>
      </c>
      <c r="J4895" t="s">
        <v>115</v>
      </c>
      <c r="K4895" t="s">
        <v>116</v>
      </c>
      <c r="L4895">
        <v>98103</v>
      </c>
      <c r="M4895" t="s">
        <v>60</v>
      </c>
      <c r="N4895" t="s">
        <v>1653</v>
      </c>
      <c r="O4895" t="s">
        <v>62</v>
      </c>
      <c r="P4895" t="s">
        <v>77</v>
      </c>
      <c r="Q4895" t="s">
        <v>1654</v>
      </c>
      <c r="R4895" s="1">
        <v>227.28</v>
      </c>
      <c r="S4895">
        <v>2</v>
      </c>
      <c r="T4895">
        <f t="shared" si="76"/>
        <v>46</v>
      </c>
      <c r="U4895" t="s">
        <v>46</v>
      </c>
      <c r="V4895">
        <v>0</v>
      </c>
      <c r="W4895">
        <v>0</v>
      </c>
      <c r="X4895" s="1">
        <v>0</v>
      </c>
      <c r="Y4895" s="1">
        <v>227.28</v>
      </c>
      <c r="Z4895" t="s">
        <v>47</v>
      </c>
      <c r="AA4895" s="2">
        <v>2.2728000000000002</v>
      </c>
      <c r="AB4895" s="3">
        <v>0.01</v>
      </c>
      <c r="AC4895" s="1">
        <v>-225.00720000000001</v>
      </c>
      <c r="AD4895">
        <v>7</v>
      </c>
      <c r="AE4895">
        <v>7</v>
      </c>
      <c r="AF4895" t="s">
        <v>48</v>
      </c>
      <c r="AG4895">
        <v>2016</v>
      </c>
      <c r="AH4895">
        <f>COUNTBLANK(datos[[#This Row],[Row ID]:[Year sales]])</f>
        <v>0</v>
      </c>
    </row>
    <row r="4896" spans="1:34" x14ac:dyDescent="0.3">
      <c r="A4896">
        <v>4895</v>
      </c>
      <c r="B4896" t="s">
        <v>7872</v>
      </c>
      <c r="C4896" s="4">
        <v>42727</v>
      </c>
      <c r="D4896" s="4">
        <v>42734</v>
      </c>
      <c r="E4896" t="s">
        <v>67</v>
      </c>
      <c r="F4896" t="s">
        <v>4792</v>
      </c>
      <c r="G4896" t="s">
        <v>4793</v>
      </c>
      <c r="H4896" t="s">
        <v>57</v>
      </c>
      <c r="I4896" t="s">
        <v>38</v>
      </c>
      <c r="J4896" t="s">
        <v>115</v>
      </c>
      <c r="K4896" t="s">
        <v>116</v>
      </c>
      <c r="L4896">
        <v>98103</v>
      </c>
      <c r="M4896" t="s">
        <v>60</v>
      </c>
      <c r="N4896" t="s">
        <v>611</v>
      </c>
      <c r="O4896" t="s">
        <v>62</v>
      </c>
      <c r="P4896" t="s">
        <v>110</v>
      </c>
      <c r="Q4896" t="s">
        <v>612</v>
      </c>
      <c r="R4896" s="1">
        <v>47.9</v>
      </c>
      <c r="S4896">
        <v>1</v>
      </c>
      <c r="T4896">
        <f t="shared" si="76"/>
        <v>13</v>
      </c>
      <c r="U4896" t="s">
        <v>46</v>
      </c>
      <c r="V4896">
        <v>0</v>
      </c>
      <c r="W4896">
        <v>0</v>
      </c>
      <c r="X4896" s="1">
        <v>0</v>
      </c>
      <c r="Y4896" s="1">
        <v>47.9</v>
      </c>
      <c r="Z4896" t="s">
        <v>65</v>
      </c>
      <c r="AA4896" s="2">
        <v>22.992000000000001</v>
      </c>
      <c r="AB4896" s="3">
        <v>0.48000000000000004</v>
      </c>
      <c r="AC4896" s="1">
        <v>-24.908000000000001</v>
      </c>
      <c r="AD4896">
        <v>7</v>
      </c>
      <c r="AE4896">
        <v>7</v>
      </c>
      <c r="AF4896" t="s">
        <v>48</v>
      </c>
      <c r="AG4896">
        <v>2016</v>
      </c>
      <c r="AH4896">
        <f>COUNTBLANK(datos[[#This Row],[Row ID]:[Year sales]])</f>
        <v>0</v>
      </c>
    </row>
    <row r="4897" spans="1:34" x14ac:dyDescent="0.3">
      <c r="A4897">
        <v>4896</v>
      </c>
      <c r="B4897" t="s">
        <v>7872</v>
      </c>
      <c r="C4897" s="4">
        <v>42727</v>
      </c>
      <c r="D4897" s="4">
        <v>42734</v>
      </c>
      <c r="E4897" t="s">
        <v>67</v>
      </c>
      <c r="F4897" t="s">
        <v>4792</v>
      </c>
      <c r="G4897" t="s">
        <v>4793</v>
      </c>
      <c r="H4897" t="s">
        <v>57</v>
      </c>
      <c r="I4897" t="s">
        <v>38</v>
      </c>
      <c r="J4897" t="s">
        <v>115</v>
      </c>
      <c r="K4897" t="s">
        <v>116</v>
      </c>
      <c r="L4897">
        <v>98103</v>
      </c>
      <c r="M4897" t="s">
        <v>60</v>
      </c>
      <c r="N4897" t="s">
        <v>6424</v>
      </c>
      <c r="O4897" t="s">
        <v>62</v>
      </c>
      <c r="P4897" t="s">
        <v>193</v>
      </c>
      <c r="Q4897" t="s">
        <v>691</v>
      </c>
      <c r="R4897" s="1">
        <v>61.96</v>
      </c>
      <c r="S4897">
        <v>2</v>
      </c>
      <c r="T4897">
        <f t="shared" si="76"/>
        <v>170</v>
      </c>
      <c r="U4897" t="s">
        <v>46</v>
      </c>
      <c r="V4897">
        <v>0</v>
      </c>
      <c r="W4897">
        <v>0</v>
      </c>
      <c r="X4897" s="1">
        <v>0</v>
      </c>
      <c r="Y4897" s="1">
        <v>61.96</v>
      </c>
      <c r="Z4897" t="s">
        <v>99</v>
      </c>
      <c r="AA4897" s="2">
        <v>30.360399999999998</v>
      </c>
      <c r="AB4897" s="3">
        <v>0.49</v>
      </c>
      <c r="AC4897" s="1">
        <v>-31.599599999999999</v>
      </c>
      <c r="AD4897">
        <v>7</v>
      </c>
      <c r="AE4897">
        <v>7</v>
      </c>
      <c r="AF4897" t="s">
        <v>48</v>
      </c>
      <c r="AG4897">
        <v>2016</v>
      </c>
      <c r="AH4897">
        <f>COUNTBLANK(datos[[#This Row],[Row ID]:[Year sales]])</f>
        <v>0</v>
      </c>
    </row>
    <row r="4898" spans="1:34" x14ac:dyDescent="0.3">
      <c r="A4898">
        <v>4897</v>
      </c>
      <c r="B4898" t="s">
        <v>7872</v>
      </c>
      <c r="C4898" s="4">
        <v>42727</v>
      </c>
      <c r="D4898" s="4">
        <v>42734</v>
      </c>
      <c r="E4898" t="s">
        <v>67</v>
      </c>
      <c r="F4898" t="s">
        <v>4792</v>
      </c>
      <c r="G4898" t="s">
        <v>4793</v>
      </c>
      <c r="H4898" t="s">
        <v>57</v>
      </c>
      <c r="I4898" t="s">
        <v>38</v>
      </c>
      <c r="J4898" t="s">
        <v>115</v>
      </c>
      <c r="K4898" t="s">
        <v>116</v>
      </c>
      <c r="L4898">
        <v>98103</v>
      </c>
      <c r="M4898" t="s">
        <v>60</v>
      </c>
      <c r="N4898" t="s">
        <v>5626</v>
      </c>
      <c r="O4898" t="s">
        <v>62</v>
      </c>
      <c r="P4898" t="s">
        <v>77</v>
      </c>
      <c r="Q4898" t="s">
        <v>5627</v>
      </c>
      <c r="R4898" s="1">
        <v>1117.92</v>
      </c>
      <c r="S4898">
        <v>4</v>
      </c>
      <c r="T4898">
        <f t="shared" si="76"/>
        <v>25</v>
      </c>
      <c r="U4898" t="s">
        <v>52</v>
      </c>
      <c r="V4898">
        <v>0</v>
      </c>
      <c r="W4898">
        <v>0</v>
      </c>
      <c r="X4898" s="1">
        <v>0</v>
      </c>
      <c r="Y4898" s="1">
        <v>1117.92</v>
      </c>
      <c r="Z4898" t="s">
        <v>53</v>
      </c>
      <c r="AA4898" s="2">
        <v>55.896000000000001</v>
      </c>
      <c r="AB4898" s="3">
        <v>4.9999999999999996E-2</v>
      </c>
      <c r="AC4898" s="1">
        <v>-1062.0239999999999</v>
      </c>
      <c r="AD4898">
        <v>7</v>
      </c>
      <c r="AE4898">
        <v>7</v>
      </c>
      <c r="AF4898" t="s">
        <v>48</v>
      </c>
      <c r="AG4898">
        <v>2016</v>
      </c>
      <c r="AH4898">
        <f>COUNTBLANK(datos[[#This Row],[Row ID]:[Year sales]])</f>
        <v>0</v>
      </c>
    </row>
    <row r="4899" spans="1:34" x14ac:dyDescent="0.3">
      <c r="A4899">
        <v>4898</v>
      </c>
      <c r="B4899" t="s">
        <v>7875</v>
      </c>
      <c r="C4899" s="4">
        <v>41927</v>
      </c>
      <c r="D4899" s="4">
        <v>41929</v>
      </c>
      <c r="E4899" t="s">
        <v>208</v>
      </c>
      <c r="F4899" t="s">
        <v>6050</v>
      </c>
      <c r="G4899" t="s">
        <v>6051</v>
      </c>
      <c r="H4899" t="s">
        <v>37</v>
      </c>
      <c r="I4899" t="s">
        <v>38</v>
      </c>
      <c r="J4899" t="s">
        <v>3898</v>
      </c>
      <c r="K4899" t="s">
        <v>518</v>
      </c>
      <c r="L4899">
        <v>44134</v>
      </c>
      <c r="M4899" t="s">
        <v>168</v>
      </c>
      <c r="N4899" t="s">
        <v>5829</v>
      </c>
      <c r="O4899" t="s">
        <v>43</v>
      </c>
      <c r="P4899" t="s">
        <v>50</v>
      </c>
      <c r="Q4899" t="s">
        <v>5830</v>
      </c>
      <c r="R4899" s="1">
        <v>183.37200000000001</v>
      </c>
      <c r="S4899">
        <v>2</v>
      </c>
      <c r="T4899">
        <f t="shared" si="76"/>
        <v>8</v>
      </c>
      <c r="U4899" t="s">
        <v>46</v>
      </c>
      <c r="V4899">
        <v>0.3</v>
      </c>
      <c r="W4899">
        <v>55.011600000000001</v>
      </c>
      <c r="X4899" s="1">
        <v>-55.011600000000001</v>
      </c>
      <c r="Y4899" s="1">
        <v>238.3836</v>
      </c>
      <c r="Z4899" t="s">
        <v>47</v>
      </c>
      <c r="AA4899" s="2">
        <v>-7.8587999999999996</v>
      </c>
      <c r="AB4899" s="3">
        <v>-4.2857142857142851E-2</v>
      </c>
      <c r="AC4899" s="1">
        <v>-136.2192</v>
      </c>
      <c r="AD4899">
        <v>2</v>
      </c>
      <c r="AE4899">
        <v>2</v>
      </c>
      <c r="AF4899" t="s">
        <v>48</v>
      </c>
      <c r="AG4899">
        <v>2014</v>
      </c>
      <c r="AH4899">
        <f>COUNTBLANK(datos[[#This Row],[Row ID]:[Year sales]])</f>
        <v>0</v>
      </c>
    </row>
    <row r="4900" spans="1:34" x14ac:dyDescent="0.3">
      <c r="A4900">
        <v>4899</v>
      </c>
      <c r="B4900" t="s">
        <v>7875</v>
      </c>
      <c r="C4900" s="4">
        <v>41927</v>
      </c>
      <c r="D4900" s="4">
        <v>41929</v>
      </c>
      <c r="E4900" t="s">
        <v>208</v>
      </c>
      <c r="F4900" t="s">
        <v>6050</v>
      </c>
      <c r="G4900" t="s">
        <v>6051</v>
      </c>
      <c r="H4900" t="s">
        <v>37</v>
      </c>
      <c r="I4900" t="s">
        <v>38</v>
      </c>
      <c r="J4900" t="s">
        <v>3898</v>
      </c>
      <c r="K4900" t="s">
        <v>518</v>
      </c>
      <c r="L4900">
        <v>44134</v>
      </c>
      <c r="M4900" t="s">
        <v>168</v>
      </c>
      <c r="N4900" t="s">
        <v>1558</v>
      </c>
      <c r="O4900" t="s">
        <v>62</v>
      </c>
      <c r="P4900" t="s">
        <v>110</v>
      </c>
      <c r="Q4900" t="s">
        <v>1559</v>
      </c>
      <c r="R4900" s="1">
        <v>7.968</v>
      </c>
      <c r="S4900">
        <v>2</v>
      </c>
      <c r="T4900">
        <f t="shared" si="76"/>
        <v>16</v>
      </c>
      <c r="U4900" t="s">
        <v>46</v>
      </c>
      <c r="V4900">
        <v>0.2</v>
      </c>
      <c r="W4900">
        <v>1.5936000000000001</v>
      </c>
      <c r="X4900" s="1">
        <v>-1.5935999999999999</v>
      </c>
      <c r="Y4900" s="1">
        <v>9.5616000000000003</v>
      </c>
      <c r="Z4900" t="s">
        <v>65</v>
      </c>
      <c r="AA4900" s="2">
        <v>2.8883999999999999</v>
      </c>
      <c r="AB4900" s="3">
        <v>0.36249999999999999</v>
      </c>
      <c r="AC4900" s="1">
        <v>-3.4860000000000002</v>
      </c>
      <c r="AD4900">
        <v>2</v>
      </c>
      <c r="AE4900">
        <v>2</v>
      </c>
      <c r="AF4900" t="s">
        <v>48</v>
      </c>
      <c r="AG4900">
        <v>2014</v>
      </c>
      <c r="AH4900">
        <f>COUNTBLANK(datos[[#This Row],[Row ID]:[Year sales]])</f>
        <v>0</v>
      </c>
    </row>
    <row r="4901" spans="1:34" x14ac:dyDescent="0.3">
      <c r="A4901">
        <v>4900</v>
      </c>
      <c r="B4901" t="s">
        <v>7876</v>
      </c>
      <c r="C4901" s="4">
        <v>42604</v>
      </c>
      <c r="D4901" s="4">
        <v>42609</v>
      </c>
      <c r="E4901" t="s">
        <v>67</v>
      </c>
      <c r="F4901" t="s">
        <v>4171</v>
      </c>
      <c r="G4901" t="s">
        <v>4172</v>
      </c>
      <c r="H4901" t="s">
        <v>37</v>
      </c>
      <c r="I4901" t="s">
        <v>38</v>
      </c>
      <c r="J4901" t="s">
        <v>6259</v>
      </c>
      <c r="K4901" t="s">
        <v>440</v>
      </c>
      <c r="L4901">
        <v>97030</v>
      </c>
      <c r="M4901" t="s">
        <v>60</v>
      </c>
      <c r="N4901" t="s">
        <v>4186</v>
      </c>
      <c r="O4901" t="s">
        <v>62</v>
      </c>
      <c r="P4901" t="s">
        <v>94</v>
      </c>
      <c r="Q4901" t="s">
        <v>4187</v>
      </c>
      <c r="R4901" s="1">
        <v>26.352</v>
      </c>
      <c r="S4901">
        <v>8</v>
      </c>
      <c r="T4901">
        <f t="shared" si="76"/>
        <v>36</v>
      </c>
      <c r="U4901" t="s">
        <v>75</v>
      </c>
      <c r="V4901">
        <v>0.7</v>
      </c>
      <c r="W4901">
        <v>18.446400000000001</v>
      </c>
      <c r="X4901" s="1">
        <v>-18.446400000000001</v>
      </c>
      <c r="Y4901" s="1">
        <v>44.798400000000001</v>
      </c>
      <c r="Z4901" t="s">
        <v>65</v>
      </c>
      <c r="AA4901" s="2">
        <v>-18.446400000000001</v>
      </c>
      <c r="AB4901" s="3">
        <v>-0.70000000000000007</v>
      </c>
      <c r="AC4901" s="1">
        <v>-26.352</v>
      </c>
      <c r="AD4901">
        <v>5</v>
      </c>
      <c r="AE4901">
        <v>5</v>
      </c>
      <c r="AF4901" t="s">
        <v>48</v>
      </c>
      <c r="AG4901">
        <v>2016</v>
      </c>
      <c r="AH4901">
        <f>COUNTBLANK(datos[[#This Row],[Row ID]:[Year sales]])</f>
        <v>0</v>
      </c>
    </row>
    <row r="4902" spans="1:34" x14ac:dyDescent="0.3">
      <c r="A4902">
        <v>4901</v>
      </c>
      <c r="B4902" t="s">
        <v>7877</v>
      </c>
      <c r="C4902" s="4">
        <v>43086</v>
      </c>
      <c r="D4902" s="4">
        <v>43090</v>
      </c>
      <c r="E4902" t="s">
        <v>67</v>
      </c>
      <c r="F4902" t="s">
        <v>1027</v>
      </c>
      <c r="G4902" t="s">
        <v>1028</v>
      </c>
      <c r="H4902" t="s">
        <v>57</v>
      </c>
      <c r="I4902" t="s">
        <v>38</v>
      </c>
      <c r="J4902" t="s">
        <v>1907</v>
      </c>
      <c r="K4902" t="s">
        <v>59</v>
      </c>
      <c r="L4902">
        <v>92804</v>
      </c>
      <c r="M4902" t="s">
        <v>60</v>
      </c>
      <c r="N4902" t="s">
        <v>3057</v>
      </c>
      <c r="O4902" t="s">
        <v>62</v>
      </c>
      <c r="P4902" t="s">
        <v>77</v>
      </c>
      <c r="Q4902" t="s">
        <v>3058</v>
      </c>
      <c r="R4902" s="1">
        <v>481.32</v>
      </c>
      <c r="S4902">
        <v>4</v>
      </c>
      <c r="T4902">
        <f t="shared" si="76"/>
        <v>49</v>
      </c>
      <c r="U4902" t="s">
        <v>52</v>
      </c>
      <c r="V4902">
        <v>0</v>
      </c>
      <c r="W4902">
        <v>0</v>
      </c>
      <c r="X4902" s="1">
        <v>0</v>
      </c>
      <c r="Y4902" s="1">
        <v>481.32</v>
      </c>
      <c r="Z4902" t="s">
        <v>47</v>
      </c>
      <c r="AA4902" s="2">
        <v>125.14319999999999</v>
      </c>
      <c r="AB4902" s="3">
        <v>0.26</v>
      </c>
      <c r="AC4902" s="1">
        <v>-356.17680000000001</v>
      </c>
      <c r="AD4902">
        <v>4</v>
      </c>
      <c r="AE4902">
        <v>4</v>
      </c>
      <c r="AF4902" t="s">
        <v>48</v>
      </c>
      <c r="AG4902">
        <v>2017</v>
      </c>
      <c r="AH4902">
        <f>COUNTBLANK(datos[[#This Row],[Row ID]:[Year sales]])</f>
        <v>0</v>
      </c>
    </row>
    <row r="4903" spans="1:34" x14ac:dyDescent="0.3">
      <c r="A4903">
        <v>4902</v>
      </c>
      <c r="B4903" t="s">
        <v>7877</v>
      </c>
      <c r="C4903" s="4">
        <v>43086</v>
      </c>
      <c r="D4903" s="4">
        <v>43090</v>
      </c>
      <c r="E4903" t="s">
        <v>67</v>
      </c>
      <c r="F4903" t="s">
        <v>1027</v>
      </c>
      <c r="G4903" t="s">
        <v>1028</v>
      </c>
      <c r="H4903" t="s">
        <v>57</v>
      </c>
      <c r="I4903" t="s">
        <v>38</v>
      </c>
      <c r="J4903" t="s">
        <v>1907</v>
      </c>
      <c r="K4903" t="s">
        <v>59</v>
      </c>
      <c r="L4903">
        <v>92804</v>
      </c>
      <c r="M4903" t="s">
        <v>60</v>
      </c>
      <c r="N4903" t="s">
        <v>5577</v>
      </c>
      <c r="O4903" t="s">
        <v>62</v>
      </c>
      <c r="P4903" t="s">
        <v>599</v>
      </c>
      <c r="Q4903" t="s">
        <v>5578</v>
      </c>
      <c r="R4903" s="1">
        <v>13.98</v>
      </c>
      <c r="S4903">
        <v>1</v>
      </c>
      <c r="T4903">
        <f t="shared" si="76"/>
        <v>6</v>
      </c>
      <c r="U4903" t="s">
        <v>46</v>
      </c>
      <c r="V4903">
        <v>0</v>
      </c>
      <c r="W4903">
        <v>0</v>
      </c>
      <c r="X4903" s="1">
        <v>0</v>
      </c>
      <c r="Y4903" s="1">
        <v>13.98</v>
      </c>
      <c r="Z4903" t="s">
        <v>65</v>
      </c>
      <c r="AA4903" s="2">
        <v>3.6347999999999998</v>
      </c>
      <c r="AB4903" s="3">
        <v>0.25999999999999995</v>
      </c>
      <c r="AC4903" s="1">
        <v>-10.3452</v>
      </c>
      <c r="AD4903">
        <v>4</v>
      </c>
      <c r="AE4903">
        <v>4</v>
      </c>
      <c r="AF4903" t="s">
        <v>48</v>
      </c>
      <c r="AG4903">
        <v>2017</v>
      </c>
      <c r="AH4903">
        <f>COUNTBLANK(datos[[#This Row],[Row ID]:[Year sales]])</f>
        <v>0</v>
      </c>
    </row>
    <row r="4904" spans="1:34" x14ac:dyDescent="0.3">
      <c r="A4904">
        <v>4903</v>
      </c>
      <c r="B4904" t="s">
        <v>7878</v>
      </c>
      <c r="C4904" s="4">
        <v>42801</v>
      </c>
      <c r="D4904" s="4">
        <v>42806</v>
      </c>
      <c r="E4904" t="s">
        <v>67</v>
      </c>
      <c r="F4904" t="s">
        <v>1147</v>
      </c>
      <c r="G4904" t="s">
        <v>1148</v>
      </c>
      <c r="H4904" t="s">
        <v>37</v>
      </c>
      <c r="I4904" t="s">
        <v>38</v>
      </c>
      <c r="J4904" t="s">
        <v>286</v>
      </c>
      <c r="K4904" t="s">
        <v>287</v>
      </c>
      <c r="L4904">
        <v>10035</v>
      </c>
      <c r="M4904" t="s">
        <v>168</v>
      </c>
      <c r="N4904" t="s">
        <v>3190</v>
      </c>
      <c r="O4904" t="s">
        <v>62</v>
      </c>
      <c r="P4904" t="s">
        <v>94</v>
      </c>
      <c r="Q4904" t="s">
        <v>3191</v>
      </c>
      <c r="R4904" s="1">
        <v>25.92</v>
      </c>
      <c r="S4904">
        <v>6</v>
      </c>
      <c r="T4904">
        <f t="shared" si="76"/>
        <v>26</v>
      </c>
      <c r="U4904" t="s">
        <v>75</v>
      </c>
      <c r="V4904">
        <v>0.2</v>
      </c>
      <c r="W4904">
        <v>5.1840000000000011</v>
      </c>
      <c r="X4904" s="1">
        <v>-5.1840000000000002</v>
      </c>
      <c r="Y4904" s="1">
        <v>31.104000000000003</v>
      </c>
      <c r="Z4904" t="s">
        <v>65</v>
      </c>
      <c r="AA4904" s="2">
        <v>9.0719999999999992</v>
      </c>
      <c r="AB4904" s="3">
        <v>0.34999999999999992</v>
      </c>
      <c r="AC4904" s="1">
        <v>-11.664</v>
      </c>
      <c r="AD4904">
        <v>5</v>
      </c>
      <c r="AE4904">
        <v>5</v>
      </c>
      <c r="AF4904" t="s">
        <v>48</v>
      </c>
      <c r="AG4904">
        <v>2017</v>
      </c>
      <c r="AH4904">
        <f>COUNTBLANK(datos[[#This Row],[Row ID]:[Year sales]])</f>
        <v>0</v>
      </c>
    </row>
    <row r="4905" spans="1:34" x14ac:dyDescent="0.3">
      <c r="A4905">
        <v>4904</v>
      </c>
      <c r="B4905" t="s">
        <v>7878</v>
      </c>
      <c r="C4905" s="4">
        <v>42801</v>
      </c>
      <c r="D4905" s="4">
        <v>42806</v>
      </c>
      <c r="E4905" t="s">
        <v>67</v>
      </c>
      <c r="F4905" t="s">
        <v>1147</v>
      </c>
      <c r="G4905" t="s">
        <v>1148</v>
      </c>
      <c r="H4905" t="s">
        <v>37</v>
      </c>
      <c r="I4905" t="s">
        <v>38</v>
      </c>
      <c r="J4905" t="s">
        <v>286</v>
      </c>
      <c r="K4905" t="s">
        <v>287</v>
      </c>
      <c r="L4905">
        <v>10035</v>
      </c>
      <c r="M4905" t="s">
        <v>168</v>
      </c>
      <c r="N4905" t="s">
        <v>2279</v>
      </c>
      <c r="O4905" t="s">
        <v>62</v>
      </c>
      <c r="P4905" t="s">
        <v>63</v>
      </c>
      <c r="Q4905" t="s">
        <v>2280</v>
      </c>
      <c r="R4905" s="1">
        <v>91.59</v>
      </c>
      <c r="S4905">
        <v>3</v>
      </c>
      <c r="T4905">
        <f t="shared" si="76"/>
        <v>43</v>
      </c>
      <c r="U4905" t="s">
        <v>52</v>
      </c>
      <c r="V4905">
        <v>0</v>
      </c>
      <c r="W4905">
        <v>0</v>
      </c>
      <c r="X4905" s="1">
        <v>0</v>
      </c>
      <c r="Y4905" s="1">
        <v>91.59</v>
      </c>
      <c r="Z4905" t="s">
        <v>99</v>
      </c>
      <c r="AA4905" s="2">
        <v>42.131399999999999</v>
      </c>
      <c r="AB4905" s="3">
        <v>0.45999999999999996</v>
      </c>
      <c r="AC4905" s="1">
        <v>-49.458599999999997</v>
      </c>
      <c r="AD4905">
        <v>5</v>
      </c>
      <c r="AE4905">
        <v>5</v>
      </c>
      <c r="AF4905" t="s">
        <v>48</v>
      </c>
      <c r="AG4905">
        <v>2017</v>
      </c>
      <c r="AH4905">
        <f>COUNTBLANK(datos[[#This Row],[Row ID]:[Year sales]])</f>
        <v>0</v>
      </c>
    </row>
    <row r="4906" spans="1:34" x14ac:dyDescent="0.3">
      <c r="A4906">
        <v>4905</v>
      </c>
      <c r="B4906" t="s">
        <v>7879</v>
      </c>
      <c r="C4906" s="4">
        <v>41974</v>
      </c>
      <c r="D4906" s="4">
        <v>41976</v>
      </c>
      <c r="E4906" t="s">
        <v>34</v>
      </c>
      <c r="F4906" t="s">
        <v>1803</v>
      </c>
      <c r="G4906" t="s">
        <v>1804</v>
      </c>
      <c r="H4906" t="s">
        <v>57</v>
      </c>
      <c r="I4906" t="s">
        <v>38</v>
      </c>
      <c r="J4906" t="s">
        <v>204</v>
      </c>
      <c r="K4906" t="s">
        <v>124</v>
      </c>
      <c r="L4906">
        <v>77070</v>
      </c>
      <c r="M4906" t="s">
        <v>125</v>
      </c>
      <c r="N4906" t="s">
        <v>2461</v>
      </c>
      <c r="O4906" t="s">
        <v>43</v>
      </c>
      <c r="P4906" t="s">
        <v>50</v>
      </c>
      <c r="Q4906" t="s">
        <v>2462</v>
      </c>
      <c r="R4906" s="1">
        <v>674.05799999999999</v>
      </c>
      <c r="S4906">
        <v>3</v>
      </c>
      <c r="T4906">
        <f t="shared" si="76"/>
        <v>21</v>
      </c>
      <c r="U4906" t="s">
        <v>52</v>
      </c>
      <c r="V4906">
        <v>0.3</v>
      </c>
      <c r="W4906">
        <v>202.2174</v>
      </c>
      <c r="X4906" s="1">
        <v>-202.2174</v>
      </c>
      <c r="Y4906" s="1">
        <v>876.27539999999999</v>
      </c>
      <c r="Z4906" t="s">
        <v>53</v>
      </c>
      <c r="AA4906" s="2">
        <v>-19.258800000000001</v>
      </c>
      <c r="AB4906" s="3">
        <v>-2.8571428571428574E-2</v>
      </c>
      <c r="AC4906" s="1">
        <v>-491.0994</v>
      </c>
      <c r="AD4906">
        <v>2</v>
      </c>
      <c r="AE4906">
        <v>2</v>
      </c>
      <c r="AF4906" t="s">
        <v>48</v>
      </c>
      <c r="AG4906">
        <v>2014</v>
      </c>
      <c r="AH4906">
        <f>COUNTBLANK(datos[[#This Row],[Row ID]:[Year sales]])</f>
        <v>0</v>
      </c>
    </row>
    <row r="4907" spans="1:34" x14ac:dyDescent="0.3">
      <c r="A4907">
        <v>4906</v>
      </c>
      <c r="B4907" t="s">
        <v>7880</v>
      </c>
      <c r="C4907" s="4">
        <v>41926</v>
      </c>
      <c r="D4907" s="4">
        <v>41928</v>
      </c>
      <c r="E4907" t="s">
        <v>34</v>
      </c>
      <c r="F4907" t="s">
        <v>4535</v>
      </c>
      <c r="G4907" t="s">
        <v>4536</v>
      </c>
      <c r="H4907" t="s">
        <v>57</v>
      </c>
      <c r="I4907" t="s">
        <v>38</v>
      </c>
      <c r="J4907" t="s">
        <v>107</v>
      </c>
      <c r="K4907" t="s">
        <v>2720</v>
      </c>
      <c r="L4907">
        <v>3301</v>
      </c>
      <c r="M4907" t="s">
        <v>168</v>
      </c>
      <c r="N4907" t="s">
        <v>6743</v>
      </c>
      <c r="O4907" t="s">
        <v>62</v>
      </c>
      <c r="P4907" t="s">
        <v>94</v>
      </c>
      <c r="Q4907" t="s">
        <v>6744</v>
      </c>
      <c r="R4907" s="1">
        <v>22.92</v>
      </c>
      <c r="S4907">
        <v>4</v>
      </c>
      <c r="T4907">
        <f t="shared" si="76"/>
        <v>31</v>
      </c>
      <c r="U4907" t="s">
        <v>52</v>
      </c>
      <c r="V4907">
        <v>0</v>
      </c>
      <c r="W4907">
        <v>0</v>
      </c>
      <c r="X4907" s="1">
        <v>0</v>
      </c>
      <c r="Y4907" s="1">
        <v>22.92</v>
      </c>
      <c r="Z4907" t="s">
        <v>65</v>
      </c>
      <c r="AA4907" s="2">
        <v>11.0016</v>
      </c>
      <c r="AB4907" s="3">
        <v>0.48</v>
      </c>
      <c r="AC4907" s="1">
        <v>-11.9184</v>
      </c>
      <c r="AD4907">
        <v>2</v>
      </c>
      <c r="AE4907">
        <v>2</v>
      </c>
      <c r="AF4907" t="s">
        <v>48</v>
      </c>
      <c r="AG4907">
        <v>2014</v>
      </c>
      <c r="AH4907">
        <f>COUNTBLANK(datos[[#This Row],[Row ID]:[Year sales]])</f>
        <v>0</v>
      </c>
    </row>
    <row r="4908" spans="1:34" x14ac:dyDescent="0.3">
      <c r="A4908">
        <v>4907</v>
      </c>
      <c r="B4908" t="s">
        <v>7880</v>
      </c>
      <c r="C4908" s="4">
        <v>41926</v>
      </c>
      <c r="D4908" s="4">
        <v>41928</v>
      </c>
      <c r="E4908" t="s">
        <v>34</v>
      </c>
      <c r="F4908" t="s">
        <v>4535</v>
      </c>
      <c r="G4908" t="s">
        <v>4536</v>
      </c>
      <c r="H4908" t="s">
        <v>57</v>
      </c>
      <c r="I4908" t="s">
        <v>38</v>
      </c>
      <c r="J4908" t="s">
        <v>107</v>
      </c>
      <c r="K4908" t="s">
        <v>2720</v>
      </c>
      <c r="L4908">
        <v>3301</v>
      </c>
      <c r="M4908" t="s">
        <v>168</v>
      </c>
      <c r="N4908" t="s">
        <v>1587</v>
      </c>
      <c r="O4908" t="s">
        <v>62</v>
      </c>
      <c r="P4908" t="s">
        <v>77</v>
      </c>
      <c r="Q4908" t="s">
        <v>1588</v>
      </c>
      <c r="R4908" s="1">
        <v>269.89999999999998</v>
      </c>
      <c r="S4908">
        <v>5</v>
      </c>
      <c r="T4908">
        <f t="shared" si="76"/>
        <v>24</v>
      </c>
      <c r="U4908" t="s">
        <v>75</v>
      </c>
      <c r="V4908">
        <v>0</v>
      </c>
      <c r="W4908">
        <v>0</v>
      </c>
      <c r="X4908" s="1">
        <v>0</v>
      </c>
      <c r="Y4908" s="1">
        <v>269.89999999999998</v>
      </c>
      <c r="Z4908" t="s">
        <v>47</v>
      </c>
      <c r="AA4908" s="2">
        <v>16.193999999999999</v>
      </c>
      <c r="AB4908" s="3">
        <v>6.0000000000000005E-2</v>
      </c>
      <c r="AC4908" s="1">
        <v>-253.70599999999999</v>
      </c>
      <c r="AD4908">
        <v>2</v>
      </c>
      <c r="AE4908">
        <v>2</v>
      </c>
      <c r="AF4908" t="s">
        <v>48</v>
      </c>
      <c r="AG4908">
        <v>2014</v>
      </c>
      <c r="AH4908">
        <f>COUNTBLANK(datos[[#This Row],[Row ID]:[Year sales]])</f>
        <v>0</v>
      </c>
    </row>
    <row r="4909" spans="1:34" x14ac:dyDescent="0.3">
      <c r="A4909">
        <v>4908</v>
      </c>
      <c r="B4909" t="s">
        <v>7881</v>
      </c>
      <c r="C4909" s="4">
        <v>41961</v>
      </c>
      <c r="D4909" s="4">
        <v>41966</v>
      </c>
      <c r="E4909" t="s">
        <v>34</v>
      </c>
      <c r="F4909" t="s">
        <v>5928</v>
      </c>
      <c r="G4909" t="s">
        <v>5929</v>
      </c>
      <c r="H4909" t="s">
        <v>37</v>
      </c>
      <c r="I4909" t="s">
        <v>38</v>
      </c>
      <c r="J4909" t="s">
        <v>768</v>
      </c>
      <c r="K4909" t="s">
        <v>518</v>
      </c>
      <c r="L4909">
        <v>45014</v>
      </c>
      <c r="M4909" t="s">
        <v>168</v>
      </c>
      <c r="N4909" t="s">
        <v>4765</v>
      </c>
      <c r="O4909" t="s">
        <v>62</v>
      </c>
      <c r="P4909" t="s">
        <v>94</v>
      </c>
      <c r="Q4909" t="s">
        <v>4766</v>
      </c>
      <c r="R4909" s="1">
        <v>11.808</v>
      </c>
      <c r="S4909">
        <v>8</v>
      </c>
      <c r="T4909">
        <f t="shared" si="76"/>
        <v>48</v>
      </c>
      <c r="U4909" t="s">
        <v>75</v>
      </c>
      <c r="V4909">
        <v>0.7</v>
      </c>
      <c r="W4909">
        <v>8.2655999999999992</v>
      </c>
      <c r="X4909" s="1">
        <v>-8.2655999999999992</v>
      </c>
      <c r="Y4909" s="1">
        <v>20.073599999999999</v>
      </c>
      <c r="Z4909" t="s">
        <v>65</v>
      </c>
      <c r="AA4909" s="2">
        <v>-8.6592000000000002</v>
      </c>
      <c r="AB4909" s="3">
        <v>-0.73333333333333339</v>
      </c>
      <c r="AC4909" s="1">
        <v>-12.201599999999999</v>
      </c>
      <c r="AD4909">
        <v>5</v>
      </c>
      <c r="AE4909">
        <v>5</v>
      </c>
      <c r="AF4909" t="s">
        <v>48</v>
      </c>
      <c r="AG4909">
        <v>2014</v>
      </c>
      <c r="AH4909">
        <f>COUNTBLANK(datos[[#This Row],[Row ID]:[Year sales]])</f>
        <v>0</v>
      </c>
    </row>
    <row r="4910" spans="1:34" x14ac:dyDescent="0.3">
      <c r="A4910">
        <v>4909</v>
      </c>
      <c r="B4910" t="s">
        <v>7881</v>
      </c>
      <c r="C4910" s="4">
        <v>41961</v>
      </c>
      <c r="D4910" s="4">
        <v>41966</v>
      </c>
      <c r="E4910" t="s">
        <v>34</v>
      </c>
      <c r="F4910" t="s">
        <v>5928</v>
      </c>
      <c r="G4910" t="s">
        <v>5929</v>
      </c>
      <c r="H4910" t="s">
        <v>37</v>
      </c>
      <c r="I4910" t="s">
        <v>38</v>
      </c>
      <c r="J4910" t="s">
        <v>768</v>
      </c>
      <c r="K4910" t="s">
        <v>518</v>
      </c>
      <c r="L4910">
        <v>45014</v>
      </c>
      <c r="M4910" t="s">
        <v>168</v>
      </c>
      <c r="N4910" t="s">
        <v>7882</v>
      </c>
      <c r="O4910" t="s">
        <v>90</v>
      </c>
      <c r="P4910" t="s">
        <v>91</v>
      </c>
      <c r="Q4910" t="s">
        <v>7883</v>
      </c>
      <c r="R4910" s="1">
        <v>9.5879999999999992</v>
      </c>
      <c r="S4910">
        <v>2</v>
      </c>
      <c r="T4910">
        <f t="shared" si="76"/>
        <v>2</v>
      </c>
      <c r="U4910" t="s">
        <v>46</v>
      </c>
      <c r="V4910">
        <v>0.4</v>
      </c>
      <c r="W4910">
        <v>3.8351999999999999</v>
      </c>
      <c r="X4910" s="1">
        <v>-3.8351999999999999</v>
      </c>
      <c r="Y4910" s="1">
        <v>13.4232</v>
      </c>
      <c r="Z4910" t="s">
        <v>65</v>
      </c>
      <c r="AA4910" s="2">
        <v>-2.0773999999999999</v>
      </c>
      <c r="AB4910" s="3">
        <v>-0.21666666666666667</v>
      </c>
      <c r="AC4910" s="1">
        <v>-7.8301999999999996</v>
      </c>
      <c r="AD4910">
        <v>5</v>
      </c>
      <c r="AE4910">
        <v>5</v>
      </c>
      <c r="AF4910" t="s">
        <v>48</v>
      </c>
      <c r="AG4910">
        <v>2014</v>
      </c>
      <c r="AH4910">
        <f>COUNTBLANK(datos[[#This Row],[Row ID]:[Year sales]])</f>
        <v>0</v>
      </c>
    </row>
    <row r="4911" spans="1:34" x14ac:dyDescent="0.3">
      <c r="A4911">
        <v>4910</v>
      </c>
      <c r="B4911" t="s">
        <v>7884</v>
      </c>
      <c r="C4911" s="4">
        <v>42749</v>
      </c>
      <c r="D4911" s="4">
        <v>42753</v>
      </c>
      <c r="E4911" t="s">
        <v>67</v>
      </c>
      <c r="F4911" t="s">
        <v>80</v>
      </c>
      <c r="G4911" t="s">
        <v>81</v>
      </c>
      <c r="H4911" t="s">
        <v>37</v>
      </c>
      <c r="I4911" t="s">
        <v>38</v>
      </c>
      <c r="J4911" t="s">
        <v>4914</v>
      </c>
      <c r="K4911" t="s">
        <v>355</v>
      </c>
      <c r="L4911">
        <v>37604</v>
      </c>
      <c r="M4911" t="s">
        <v>41</v>
      </c>
      <c r="N4911" t="s">
        <v>2314</v>
      </c>
      <c r="O4911" t="s">
        <v>62</v>
      </c>
      <c r="P4911" t="s">
        <v>193</v>
      </c>
      <c r="Q4911" t="s">
        <v>2315</v>
      </c>
      <c r="R4911" s="1">
        <v>18.335999999999999</v>
      </c>
      <c r="S4911">
        <v>3</v>
      </c>
      <c r="T4911">
        <f t="shared" si="76"/>
        <v>21</v>
      </c>
      <c r="U4911" t="s">
        <v>52</v>
      </c>
      <c r="V4911">
        <v>0.2</v>
      </c>
      <c r="W4911">
        <v>3.6671999999999998</v>
      </c>
      <c r="X4911" s="1">
        <v>-3.6671999999999998</v>
      </c>
      <c r="Y4911" s="1">
        <v>22.0032</v>
      </c>
      <c r="Z4911" t="s">
        <v>65</v>
      </c>
      <c r="AA4911" s="2">
        <v>6.6467999999999998</v>
      </c>
      <c r="AB4911" s="3">
        <v>0.36250000000000004</v>
      </c>
      <c r="AC4911" s="1">
        <v>-8.0220000000000002</v>
      </c>
      <c r="AD4911">
        <v>4</v>
      </c>
      <c r="AE4911">
        <v>4</v>
      </c>
      <c r="AF4911" t="s">
        <v>48</v>
      </c>
      <c r="AG4911">
        <v>2017</v>
      </c>
      <c r="AH4911">
        <f>COUNTBLANK(datos[[#This Row],[Row ID]:[Year sales]])</f>
        <v>0</v>
      </c>
    </row>
    <row r="4912" spans="1:34" x14ac:dyDescent="0.3">
      <c r="A4912">
        <v>4911</v>
      </c>
      <c r="B4912" t="s">
        <v>7884</v>
      </c>
      <c r="C4912" s="4">
        <v>42749</v>
      </c>
      <c r="D4912" s="4">
        <v>42753</v>
      </c>
      <c r="E4912" t="s">
        <v>67</v>
      </c>
      <c r="F4912" t="s">
        <v>80</v>
      </c>
      <c r="G4912" t="s">
        <v>81</v>
      </c>
      <c r="H4912" t="s">
        <v>37</v>
      </c>
      <c r="I4912" t="s">
        <v>38</v>
      </c>
      <c r="J4912" t="s">
        <v>4914</v>
      </c>
      <c r="K4912" t="s">
        <v>355</v>
      </c>
      <c r="L4912">
        <v>37604</v>
      </c>
      <c r="M4912" t="s">
        <v>41</v>
      </c>
      <c r="N4912" t="s">
        <v>2805</v>
      </c>
      <c r="O4912" t="s">
        <v>62</v>
      </c>
      <c r="P4912" t="s">
        <v>110</v>
      </c>
      <c r="Q4912" t="s">
        <v>2806</v>
      </c>
      <c r="R4912" s="1">
        <v>36.287999999999997</v>
      </c>
      <c r="S4912">
        <v>7</v>
      </c>
      <c r="T4912">
        <f t="shared" si="76"/>
        <v>36</v>
      </c>
      <c r="U4912" t="s">
        <v>75</v>
      </c>
      <c r="V4912">
        <v>0.2</v>
      </c>
      <c r="W4912">
        <v>7.2576000000000001</v>
      </c>
      <c r="X4912" s="1">
        <v>-7.2576000000000001</v>
      </c>
      <c r="Y4912" s="1">
        <v>43.545599999999993</v>
      </c>
      <c r="Z4912" t="s">
        <v>65</v>
      </c>
      <c r="AA4912" s="2">
        <v>12.700799999999999</v>
      </c>
      <c r="AB4912" s="3">
        <v>0.35000000000000003</v>
      </c>
      <c r="AC4912" s="1">
        <v>-16.329599999999999</v>
      </c>
      <c r="AD4912">
        <v>4</v>
      </c>
      <c r="AE4912">
        <v>4</v>
      </c>
      <c r="AF4912" t="s">
        <v>48</v>
      </c>
      <c r="AG4912">
        <v>2017</v>
      </c>
      <c r="AH4912">
        <f>COUNTBLANK(datos[[#This Row],[Row ID]:[Year sales]])</f>
        <v>0</v>
      </c>
    </row>
    <row r="4913" spans="1:34" x14ac:dyDescent="0.3">
      <c r="A4913">
        <v>4912</v>
      </c>
      <c r="B4913" t="s">
        <v>7884</v>
      </c>
      <c r="C4913" s="4">
        <v>42749</v>
      </c>
      <c r="D4913" s="4">
        <v>42753</v>
      </c>
      <c r="E4913" t="s">
        <v>67</v>
      </c>
      <c r="F4913" t="s">
        <v>80</v>
      </c>
      <c r="G4913" t="s">
        <v>81</v>
      </c>
      <c r="H4913" t="s">
        <v>37</v>
      </c>
      <c r="I4913" t="s">
        <v>38</v>
      </c>
      <c r="J4913" t="s">
        <v>4914</v>
      </c>
      <c r="K4913" t="s">
        <v>355</v>
      </c>
      <c r="L4913">
        <v>37604</v>
      </c>
      <c r="M4913" t="s">
        <v>41</v>
      </c>
      <c r="N4913" t="s">
        <v>1695</v>
      </c>
      <c r="O4913" t="s">
        <v>90</v>
      </c>
      <c r="P4913" t="s">
        <v>91</v>
      </c>
      <c r="Q4913" t="s">
        <v>1696</v>
      </c>
      <c r="R4913" s="1">
        <v>111.98399999999999</v>
      </c>
      <c r="S4913">
        <v>2</v>
      </c>
      <c r="T4913">
        <f t="shared" si="76"/>
        <v>13</v>
      </c>
      <c r="U4913" t="s">
        <v>46</v>
      </c>
      <c r="V4913">
        <v>0.2</v>
      </c>
      <c r="W4913">
        <v>22.396799999999999</v>
      </c>
      <c r="X4913" s="1">
        <v>-22.396799999999999</v>
      </c>
      <c r="Y4913" s="1">
        <v>134.38079999999999</v>
      </c>
      <c r="Z4913" t="s">
        <v>99</v>
      </c>
      <c r="AA4913" s="2">
        <v>6.9989999999999997</v>
      </c>
      <c r="AB4913" s="3">
        <v>6.25E-2</v>
      </c>
      <c r="AC4913" s="1">
        <v>-82.588200000000001</v>
      </c>
      <c r="AD4913">
        <v>4</v>
      </c>
      <c r="AE4913">
        <v>4</v>
      </c>
      <c r="AF4913" t="s">
        <v>48</v>
      </c>
      <c r="AG4913">
        <v>2017</v>
      </c>
      <c r="AH4913">
        <f>COUNTBLANK(datos[[#This Row],[Row ID]:[Year sales]])</f>
        <v>0</v>
      </c>
    </row>
    <row r="4914" spans="1:34" x14ac:dyDescent="0.3">
      <c r="A4914">
        <v>4913</v>
      </c>
      <c r="B4914" t="s">
        <v>7884</v>
      </c>
      <c r="C4914" s="4">
        <v>42749</v>
      </c>
      <c r="D4914" s="4">
        <v>42753</v>
      </c>
      <c r="E4914" t="s">
        <v>67</v>
      </c>
      <c r="F4914" t="s">
        <v>80</v>
      </c>
      <c r="G4914" t="s">
        <v>81</v>
      </c>
      <c r="H4914" t="s">
        <v>37</v>
      </c>
      <c r="I4914" t="s">
        <v>38</v>
      </c>
      <c r="J4914" t="s">
        <v>4914</v>
      </c>
      <c r="K4914" t="s">
        <v>355</v>
      </c>
      <c r="L4914">
        <v>37604</v>
      </c>
      <c r="M4914" t="s">
        <v>41</v>
      </c>
      <c r="N4914" t="s">
        <v>5850</v>
      </c>
      <c r="O4914" t="s">
        <v>62</v>
      </c>
      <c r="P4914" t="s">
        <v>94</v>
      </c>
      <c r="Q4914" t="s">
        <v>5851</v>
      </c>
      <c r="R4914" s="1">
        <v>5.97</v>
      </c>
      <c r="S4914">
        <v>5</v>
      </c>
      <c r="T4914">
        <f t="shared" si="76"/>
        <v>27</v>
      </c>
      <c r="U4914" t="s">
        <v>75</v>
      </c>
      <c r="V4914">
        <v>0.7</v>
      </c>
      <c r="W4914">
        <v>4.1789999999999994</v>
      </c>
      <c r="X4914" s="1">
        <v>-4.1790000000000003</v>
      </c>
      <c r="Y4914" s="1">
        <v>10.148999999999999</v>
      </c>
      <c r="Z4914" t="s">
        <v>65</v>
      </c>
      <c r="AA4914" s="2">
        <v>-4.577</v>
      </c>
      <c r="AB4914" s="3">
        <v>-0.76666666666666672</v>
      </c>
      <c r="AC4914" s="1">
        <v>-6.3680000000000003</v>
      </c>
      <c r="AD4914">
        <v>4</v>
      </c>
      <c r="AE4914">
        <v>4</v>
      </c>
      <c r="AF4914" t="s">
        <v>48</v>
      </c>
      <c r="AG4914">
        <v>2017</v>
      </c>
      <c r="AH4914">
        <f>COUNTBLANK(datos[[#This Row],[Row ID]:[Year sales]])</f>
        <v>0</v>
      </c>
    </row>
    <row r="4915" spans="1:34" x14ac:dyDescent="0.3">
      <c r="A4915">
        <v>4914</v>
      </c>
      <c r="B4915" t="s">
        <v>7884</v>
      </c>
      <c r="C4915" s="4">
        <v>42749</v>
      </c>
      <c r="D4915" s="4">
        <v>42753</v>
      </c>
      <c r="E4915" t="s">
        <v>67</v>
      </c>
      <c r="F4915" t="s">
        <v>80</v>
      </c>
      <c r="G4915" t="s">
        <v>81</v>
      </c>
      <c r="H4915" t="s">
        <v>37</v>
      </c>
      <c r="I4915" t="s">
        <v>38</v>
      </c>
      <c r="J4915" t="s">
        <v>4914</v>
      </c>
      <c r="K4915" t="s">
        <v>355</v>
      </c>
      <c r="L4915">
        <v>37604</v>
      </c>
      <c r="M4915" t="s">
        <v>41</v>
      </c>
      <c r="N4915" t="s">
        <v>3195</v>
      </c>
      <c r="O4915" t="s">
        <v>62</v>
      </c>
      <c r="P4915" t="s">
        <v>94</v>
      </c>
      <c r="Q4915" t="s">
        <v>3196</v>
      </c>
      <c r="R4915" s="1">
        <v>2.508</v>
      </c>
      <c r="S4915">
        <v>2</v>
      </c>
      <c r="T4915">
        <f t="shared" si="76"/>
        <v>36</v>
      </c>
      <c r="U4915" t="s">
        <v>46</v>
      </c>
      <c r="V4915">
        <v>0.7</v>
      </c>
      <c r="W4915">
        <v>1.7555999999999998</v>
      </c>
      <c r="X4915" s="1">
        <v>-1.7556</v>
      </c>
      <c r="Y4915" s="1">
        <v>4.2636000000000003</v>
      </c>
      <c r="Z4915" t="s">
        <v>65</v>
      </c>
      <c r="AA4915" s="2">
        <v>-1.8391999999999999</v>
      </c>
      <c r="AB4915" s="3">
        <v>-0.73333333333333328</v>
      </c>
      <c r="AC4915" s="1">
        <v>-2.5916000000000001</v>
      </c>
      <c r="AD4915">
        <v>4</v>
      </c>
      <c r="AE4915">
        <v>4</v>
      </c>
      <c r="AF4915" t="s">
        <v>48</v>
      </c>
      <c r="AG4915">
        <v>2017</v>
      </c>
      <c r="AH4915">
        <f>COUNTBLANK(datos[[#This Row],[Row ID]:[Year sales]])</f>
        <v>0</v>
      </c>
    </row>
    <row r="4916" spans="1:34" x14ac:dyDescent="0.3">
      <c r="A4916">
        <v>4915</v>
      </c>
      <c r="B4916" t="s">
        <v>7885</v>
      </c>
      <c r="C4916" s="4">
        <v>42271</v>
      </c>
      <c r="D4916" s="4">
        <v>42273</v>
      </c>
      <c r="E4916" t="s">
        <v>34</v>
      </c>
      <c r="F4916" t="s">
        <v>2122</v>
      </c>
      <c r="G4916" t="s">
        <v>2123</v>
      </c>
      <c r="H4916" t="s">
        <v>37</v>
      </c>
      <c r="I4916" t="s">
        <v>38</v>
      </c>
      <c r="J4916" t="s">
        <v>115</v>
      </c>
      <c r="K4916" t="s">
        <v>116</v>
      </c>
      <c r="L4916">
        <v>98105</v>
      </c>
      <c r="M4916" t="s">
        <v>60</v>
      </c>
      <c r="N4916" t="s">
        <v>195</v>
      </c>
      <c r="O4916" t="s">
        <v>62</v>
      </c>
      <c r="P4916" t="s">
        <v>86</v>
      </c>
      <c r="Q4916" t="s">
        <v>196</v>
      </c>
      <c r="R4916" s="1">
        <v>35.96</v>
      </c>
      <c r="S4916">
        <v>2</v>
      </c>
      <c r="T4916">
        <f t="shared" si="76"/>
        <v>30</v>
      </c>
      <c r="U4916" t="s">
        <v>46</v>
      </c>
      <c r="V4916">
        <v>0</v>
      </c>
      <c r="W4916">
        <v>0</v>
      </c>
      <c r="X4916" s="1">
        <v>0</v>
      </c>
      <c r="Y4916" s="1">
        <v>35.96</v>
      </c>
      <c r="Z4916" t="s">
        <v>65</v>
      </c>
      <c r="AA4916" s="2">
        <v>10.4284</v>
      </c>
      <c r="AB4916" s="3">
        <v>0.28999999999999998</v>
      </c>
      <c r="AC4916" s="1">
        <v>-25.531600000000001</v>
      </c>
      <c r="AD4916">
        <v>2</v>
      </c>
      <c r="AE4916">
        <v>2</v>
      </c>
      <c r="AF4916" t="s">
        <v>48</v>
      </c>
      <c r="AG4916">
        <v>2015</v>
      </c>
      <c r="AH4916">
        <f>COUNTBLANK(datos[[#This Row],[Row ID]:[Year sales]])</f>
        <v>0</v>
      </c>
    </row>
    <row r="4917" spans="1:34" x14ac:dyDescent="0.3">
      <c r="A4917">
        <v>4916</v>
      </c>
      <c r="B4917" t="s">
        <v>7885</v>
      </c>
      <c r="C4917" s="4">
        <v>42271</v>
      </c>
      <c r="D4917" s="4">
        <v>42273</v>
      </c>
      <c r="E4917" t="s">
        <v>34</v>
      </c>
      <c r="F4917" t="s">
        <v>2122</v>
      </c>
      <c r="G4917" t="s">
        <v>2123</v>
      </c>
      <c r="H4917" t="s">
        <v>37</v>
      </c>
      <c r="I4917" t="s">
        <v>38</v>
      </c>
      <c r="J4917" t="s">
        <v>115</v>
      </c>
      <c r="K4917" t="s">
        <v>116</v>
      </c>
      <c r="L4917">
        <v>98105</v>
      </c>
      <c r="M4917" t="s">
        <v>60</v>
      </c>
      <c r="N4917" t="s">
        <v>3152</v>
      </c>
      <c r="O4917" t="s">
        <v>62</v>
      </c>
      <c r="P4917" t="s">
        <v>94</v>
      </c>
      <c r="Q4917" t="s">
        <v>3153</v>
      </c>
      <c r="R4917" s="1">
        <v>14.952</v>
      </c>
      <c r="S4917">
        <v>3</v>
      </c>
      <c r="T4917">
        <f t="shared" si="76"/>
        <v>32</v>
      </c>
      <c r="U4917" t="s">
        <v>52</v>
      </c>
      <c r="V4917">
        <v>0.2</v>
      </c>
      <c r="W4917">
        <v>2.9904000000000002</v>
      </c>
      <c r="X4917" s="1">
        <v>-2.9904000000000002</v>
      </c>
      <c r="Y4917" s="1">
        <v>17.942399999999999</v>
      </c>
      <c r="Z4917" t="s">
        <v>65</v>
      </c>
      <c r="AA4917" s="2">
        <v>5.4200999999999997</v>
      </c>
      <c r="AB4917" s="3">
        <v>0.36249999999999999</v>
      </c>
      <c r="AC4917" s="1">
        <v>-6.5415000000000001</v>
      </c>
      <c r="AD4917">
        <v>2</v>
      </c>
      <c r="AE4917">
        <v>2</v>
      </c>
      <c r="AF4917" t="s">
        <v>48</v>
      </c>
      <c r="AG4917">
        <v>2015</v>
      </c>
      <c r="AH4917">
        <f>COUNTBLANK(datos[[#This Row],[Row ID]:[Year sales]])</f>
        <v>0</v>
      </c>
    </row>
    <row r="4918" spans="1:34" x14ac:dyDescent="0.3">
      <c r="A4918">
        <v>4917</v>
      </c>
      <c r="B4918" t="s">
        <v>7886</v>
      </c>
      <c r="C4918" s="4">
        <v>43017</v>
      </c>
      <c r="D4918" s="4">
        <v>43019</v>
      </c>
      <c r="E4918" t="s">
        <v>34</v>
      </c>
      <c r="F4918" t="s">
        <v>821</v>
      </c>
      <c r="G4918" t="s">
        <v>822</v>
      </c>
      <c r="H4918" t="s">
        <v>37</v>
      </c>
      <c r="I4918" t="s">
        <v>38</v>
      </c>
      <c r="J4918" t="s">
        <v>7887</v>
      </c>
      <c r="K4918" t="s">
        <v>124</v>
      </c>
      <c r="L4918">
        <v>77573</v>
      </c>
      <c r="M4918" t="s">
        <v>125</v>
      </c>
      <c r="N4918" t="s">
        <v>1480</v>
      </c>
      <c r="O4918" t="s">
        <v>62</v>
      </c>
      <c r="P4918" t="s">
        <v>86</v>
      </c>
      <c r="Q4918" t="s">
        <v>1481</v>
      </c>
      <c r="R4918" s="1">
        <v>67.144000000000005</v>
      </c>
      <c r="S4918">
        <v>7</v>
      </c>
      <c r="T4918">
        <f t="shared" si="76"/>
        <v>31</v>
      </c>
      <c r="U4918" t="s">
        <v>75</v>
      </c>
      <c r="V4918">
        <v>0.2</v>
      </c>
      <c r="W4918">
        <v>13.428800000000003</v>
      </c>
      <c r="X4918" s="1">
        <v>-13.428800000000001</v>
      </c>
      <c r="Y4918" s="1">
        <v>80.572800000000001</v>
      </c>
      <c r="Z4918" t="s">
        <v>99</v>
      </c>
      <c r="AA4918" s="2">
        <v>5.8750999999999998</v>
      </c>
      <c r="AB4918" s="3">
        <v>8.7499999999999994E-2</v>
      </c>
      <c r="AC4918" s="1">
        <v>-47.8401</v>
      </c>
      <c r="AD4918">
        <v>2</v>
      </c>
      <c r="AE4918">
        <v>2</v>
      </c>
      <c r="AF4918" t="s">
        <v>48</v>
      </c>
      <c r="AG4918">
        <v>2017</v>
      </c>
      <c r="AH4918">
        <f>COUNTBLANK(datos[[#This Row],[Row ID]:[Year sales]])</f>
        <v>0</v>
      </c>
    </row>
    <row r="4919" spans="1:34" x14ac:dyDescent="0.3">
      <c r="A4919">
        <v>4918</v>
      </c>
      <c r="B4919" t="s">
        <v>7886</v>
      </c>
      <c r="C4919" s="4">
        <v>43017</v>
      </c>
      <c r="D4919" s="4">
        <v>43019</v>
      </c>
      <c r="E4919" t="s">
        <v>34</v>
      </c>
      <c r="F4919" t="s">
        <v>821</v>
      </c>
      <c r="G4919" t="s">
        <v>822</v>
      </c>
      <c r="H4919" t="s">
        <v>37</v>
      </c>
      <c r="I4919" t="s">
        <v>38</v>
      </c>
      <c r="J4919" t="s">
        <v>7887</v>
      </c>
      <c r="K4919" t="s">
        <v>124</v>
      </c>
      <c r="L4919">
        <v>77573</v>
      </c>
      <c r="M4919" t="s">
        <v>125</v>
      </c>
      <c r="N4919" t="s">
        <v>7888</v>
      </c>
      <c r="O4919" t="s">
        <v>43</v>
      </c>
      <c r="P4919" t="s">
        <v>50</v>
      </c>
      <c r="Q4919" t="s">
        <v>7889</v>
      </c>
      <c r="R4919" s="1">
        <v>254.05799999999999</v>
      </c>
      <c r="S4919">
        <v>3</v>
      </c>
      <c r="T4919">
        <f t="shared" si="76"/>
        <v>10</v>
      </c>
      <c r="U4919" t="s">
        <v>52</v>
      </c>
      <c r="V4919">
        <v>0.3</v>
      </c>
      <c r="W4919">
        <v>76.217399999999998</v>
      </c>
      <c r="X4919" s="1">
        <v>-76.217399999999998</v>
      </c>
      <c r="Y4919" s="1">
        <v>330.27539999999999</v>
      </c>
      <c r="Z4919" t="s">
        <v>47</v>
      </c>
      <c r="AA4919" s="2">
        <v>-32.6646</v>
      </c>
      <c r="AB4919" s="3">
        <v>-0.12857142857142859</v>
      </c>
      <c r="AC4919" s="1">
        <v>-210.5052</v>
      </c>
      <c r="AD4919">
        <v>2</v>
      </c>
      <c r="AE4919">
        <v>2</v>
      </c>
      <c r="AF4919" t="s">
        <v>48</v>
      </c>
      <c r="AG4919">
        <v>2017</v>
      </c>
      <c r="AH4919">
        <f>COUNTBLANK(datos[[#This Row],[Row ID]:[Year sales]])</f>
        <v>0</v>
      </c>
    </row>
    <row r="4920" spans="1:34" x14ac:dyDescent="0.3">
      <c r="A4920">
        <v>4919</v>
      </c>
      <c r="B4920" t="s">
        <v>7890</v>
      </c>
      <c r="C4920" s="4">
        <v>42371</v>
      </c>
      <c r="D4920" s="4">
        <v>42376</v>
      </c>
      <c r="E4920" t="s">
        <v>67</v>
      </c>
      <c r="F4920" t="s">
        <v>5362</v>
      </c>
      <c r="G4920" t="s">
        <v>5363</v>
      </c>
      <c r="H4920" t="s">
        <v>57</v>
      </c>
      <c r="I4920" t="s">
        <v>38</v>
      </c>
      <c r="J4920" t="s">
        <v>7891</v>
      </c>
      <c r="K4920" t="s">
        <v>2761</v>
      </c>
      <c r="L4920">
        <v>20877</v>
      </c>
      <c r="M4920" t="s">
        <v>168</v>
      </c>
      <c r="N4920" t="s">
        <v>1098</v>
      </c>
      <c r="O4920" t="s">
        <v>43</v>
      </c>
      <c r="P4920" t="s">
        <v>44</v>
      </c>
      <c r="Q4920" t="s">
        <v>1099</v>
      </c>
      <c r="R4920" s="1">
        <v>173.94</v>
      </c>
      <c r="S4920">
        <v>3</v>
      </c>
      <c r="T4920">
        <f t="shared" si="76"/>
        <v>32</v>
      </c>
      <c r="U4920" t="s">
        <v>52</v>
      </c>
      <c r="V4920">
        <v>0</v>
      </c>
      <c r="W4920">
        <v>0</v>
      </c>
      <c r="X4920" s="1">
        <v>0</v>
      </c>
      <c r="Y4920" s="1">
        <v>173.94</v>
      </c>
      <c r="Z4920" t="s">
        <v>99</v>
      </c>
      <c r="AA4920" s="2">
        <v>38.266800000000003</v>
      </c>
      <c r="AB4920" s="3">
        <v>0.22000000000000003</v>
      </c>
      <c r="AC4920" s="1">
        <v>-135.67320000000001</v>
      </c>
      <c r="AD4920">
        <v>5</v>
      </c>
      <c r="AE4920">
        <v>5</v>
      </c>
      <c r="AF4920" t="s">
        <v>48</v>
      </c>
      <c r="AG4920">
        <v>2016</v>
      </c>
      <c r="AH4920">
        <f>COUNTBLANK(datos[[#This Row],[Row ID]:[Year sales]])</f>
        <v>0</v>
      </c>
    </row>
    <row r="4921" spans="1:34" x14ac:dyDescent="0.3">
      <c r="A4921">
        <v>4920</v>
      </c>
      <c r="B4921" t="s">
        <v>7890</v>
      </c>
      <c r="C4921" s="4">
        <v>42371</v>
      </c>
      <c r="D4921" s="4">
        <v>42376</v>
      </c>
      <c r="E4921" t="s">
        <v>67</v>
      </c>
      <c r="F4921" t="s">
        <v>5362</v>
      </c>
      <c r="G4921" t="s">
        <v>5363</v>
      </c>
      <c r="H4921" t="s">
        <v>57</v>
      </c>
      <c r="I4921" t="s">
        <v>38</v>
      </c>
      <c r="J4921" t="s">
        <v>7891</v>
      </c>
      <c r="K4921" t="s">
        <v>2761</v>
      </c>
      <c r="L4921">
        <v>20877</v>
      </c>
      <c r="M4921" t="s">
        <v>168</v>
      </c>
      <c r="N4921" t="s">
        <v>4560</v>
      </c>
      <c r="O4921" t="s">
        <v>90</v>
      </c>
      <c r="P4921" t="s">
        <v>91</v>
      </c>
      <c r="Q4921" t="s">
        <v>4561</v>
      </c>
      <c r="R4921" s="1">
        <v>231.98</v>
      </c>
      <c r="S4921">
        <v>2</v>
      </c>
      <c r="T4921">
        <f t="shared" si="76"/>
        <v>10</v>
      </c>
      <c r="U4921" t="s">
        <v>46</v>
      </c>
      <c r="V4921">
        <v>0</v>
      </c>
      <c r="W4921">
        <v>0</v>
      </c>
      <c r="X4921" s="1">
        <v>0</v>
      </c>
      <c r="Y4921" s="1">
        <v>231.98</v>
      </c>
      <c r="Z4921" t="s">
        <v>47</v>
      </c>
      <c r="AA4921" s="2">
        <v>67.274199999999993</v>
      </c>
      <c r="AB4921" s="3">
        <v>0.28999999999999998</v>
      </c>
      <c r="AC4921" s="1">
        <v>-164.70580000000001</v>
      </c>
      <c r="AD4921">
        <v>5</v>
      </c>
      <c r="AE4921">
        <v>5</v>
      </c>
      <c r="AF4921" t="s">
        <v>48</v>
      </c>
      <c r="AG4921">
        <v>2016</v>
      </c>
      <c r="AH4921">
        <f>COUNTBLANK(datos[[#This Row],[Row ID]:[Year sales]])</f>
        <v>0</v>
      </c>
    </row>
    <row r="4922" spans="1:34" x14ac:dyDescent="0.3">
      <c r="A4922">
        <v>4921</v>
      </c>
      <c r="B4922" t="s">
        <v>7892</v>
      </c>
      <c r="C4922" s="4">
        <v>42966</v>
      </c>
      <c r="D4922" s="4">
        <v>42970</v>
      </c>
      <c r="E4922" t="s">
        <v>67</v>
      </c>
      <c r="F4922" t="s">
        <v>5602</v>
      </c>
      <c r="G4922" t="s">
        <v>5603</v>
      </c>
      <c r="H4922" t="s">
        <v>37</v>
      </c>
      <c r="I4922" t="s">
        <v>38</v>
      </c>
      <c r="J4922" t="s">
        <v>323</v>
      </c>
      <c r="K4922" t="s">
        <v>231</v>
      </c>
      <c r="L4922">
        <v>60653</v>
      </c>
      <c r="M4922" t="s">
        <v>125</v>
      </c>
      <c r="N4922" t="s">
        <v>4883</v>
      </c>
      <c r="O4922" t="s">
        <v>62</v>
      </c>
      <c r="P4922" t="s">
        <v>94</v>
      </c>
      <c r="Q4922" t="s">
        <v>4884</v>
      </c>
      <c r="R4922" s="1">
        <v>2.2959999999999998</v>
      </c>
      <c r="S4922">
        <v>2</v>
      </c>
      <c r="T4922">
        <f t="shared" si="76"/>
        <v>16</v>
      </c>
      <c r="U4922" t="s">
        <v>46</v>
      </c>
      <c r="V4922">
        <v>0.8</v>
      </c>
      <c r="W4922">
        <v>1.8368</v>
      </c>
      <c r="X4922" s="1">
        <v>-1.8368</v>
      </c>
      <c r="Y4922" s="1">
        <v>4.1327999999999996</v>
      </c>
      <c r="Z4922" t="s">
        <v>65</v>
      </c>
      <c r="AA4922" s="2">
        <v>-3.9032</v>
      </c>
      <c r="AB4922" s="3">
        <v>-1.7000000000000002</v>
      </c>
      <c r="AC4922" s="1">
        <v>-4.3624000000000001</v>
      </c>
      <c r="AD4922">
        <v>4</v>
      </c>
      <c r="AE4922">
        <v>4</v>
      </c>
      <c r="AF4922" t="s">
        <v>48</v>
      </c>
      <c r="AG4922">
        <v>2017</v>
      </c>
      <c r="AH4922">
        <f>COUNTBLANK(datos[[#This Row],[Row ID]:[Year sales]])</f>
        <v>0</v>
      </c>
    </row>
    <row r="4923" spans="1:34" x14ac:dyDescent="0.3">
      <c r="A4923">
        <v>4922</v>
      </c>
      <c r="B4923" t="s">
        <v>7893</v>
      </c>
      <c r="C4923" s="4">
        <v>43094</v>
      </c>
      <c r="D4923" s="4">
        <v>43098</v>
      </c>
      <c r="E4923" t="s">
        <v>34</v>
      </c>
      <c r="F4923" t="s">
        <v>3531</v>
      </c>
      <c r="G4923" t="s">
        <v>3532</v>
      </c>
      <c r="H4923" t="s">
        <v>122</v>
      </c>
      <c r="I4923" t="s">
        <v>38</v>
      </c>
      <c r="J4923" t="s">
        <v>1705</v>
      </c>
      <c r="K4923" t="s">
        <v>378</v>
      </c>
      <c r="L4923">
        <v>35810</v>
      </c>
      <c r="M4923" t="s">
        <v>41</v>
      </c>
      <c r="N4923" t="s">
        <v>7773</v>
      </c>
      <c r="O4923" t="s">
        <v>62</v>
      </c>
      <c r="P4923" t="s">
        <v>110</v>
      </c>
      <c r="Q4923" t="s">
        <v>7774</v>
      </c>
      <c r="R4923" s="1">
        <v>96.08</v>
      </c>
      <c r="S4923">
        <v>2</v>
      </c>
      <c r="T4923">
        <f t="shared" si="76"/>
        <v>10</v>
      </c>
      <c r="U4923" t="s">
        <v>46</v>
      </c>
      <c r="V4923">
        <v>0</v>
      </c>
      <c r="W4923">
        <v>0</v>
      </c>
      <c r="X4923" s="1">
        <v>0</v>
      </c>
      <c r="Y4923" s="1">
        <v>96.08</v>
      </c>
      <c r="Z4923" t="s">
        <v>99</v>
      </c>
      <c r="AA4923" s="2">
        <v>46.118400000000001</v>
      </c>
      <c r="AB4923" s="3">
        <v>0.48000000000000004</v>
      </c>
      <c r="AC4923" s="1">
        <v>-49.961599999999997</v>
      </c>
      <c r="AD4923">
        <v>4</v>
      </c>
      <c r="AE4923">
        <v>4</v>
      </c>
      <c r="AF4923" t="s">
        <v>48</v>
      </c>
      <c r="AG4923">
        <v>2017</v>
      </c>
      <c r="AH4923">
        <f>COUNTBLANK(datos[[#This Row],[Row ID]:[Year sales]])</f>
        <v>0</v>
      </c>
    </row>
    <row r="4924" spans="1:34" x14ac:dyDescent="0.3">
      <c r="A4924">
        <v>4923</v>
      </c>
      <c r="B4924" t="s">
        <v>7893</v>
      </c>
      <c r="C4924" s="4">
        <v>43094</v>
      </c>
      <c r="D4924" s="4">
        <v>43098</v>
      </c>
      <c r="E4924" t="s">
        <v>34</v>
      </c>
      <c r="F4924" t="s">
        <v>3531</v>
      </c>
      <c r="G4924" t="s">
        <v>3532</v>
      </c>
      <c r="H4924" t="s">
        <v>122</v>
      </c>
      <c r="I4924" t="s">
        <v>38</v>
      </c>
      <c r="J4924" t="s">
        <v>1705</v>
      </c>
      <c r="K4924" t="s">
        <v>378</v>
      </c>
      <c r="L4924">
        <v>35810</v>
      </c>
      <c r="M4924" t="s">
        <v>41</v>
      </c>
      <c r="N4924" t="s">
        <v>3169</v>
      </c>
      <c r="O4924" t="s">
        <v>62</v>
      </c>
      <c r="P4924" t="s">
        <v>289</v>
      </c>
      <c r="Q4924" t="s">
        <v>3170</v>
      </c>
      <c r="R4924" s="1">
        <v>3.62</v>
      </c>
      <c r="S4924">
        <v>2</v>
      </c>
      <c r="T4924">
        <f t="shared" si="76"/>
        <v>21</v>
      </c>
      <c r="U4924" t="s">
        <v>46</v>
      </c>
      <c r="V4924">
        <v>0</v>
      </c>
      <c r="W4924">
        <v>0</v>
      </c>
      <c r="X4924" s="1">
        <v>0</v>
      </c>
      <c r="Y4924" s="1">
        <v>3.62</v>
      </c>
      <c r="Z4924" t="s">
        <v>65</v>
      </c>
      <c r="AA4924" s="2">
        <v>1.1946000000000001</v>
      </c>
      <c r="AB4924" s="3">
        <v>0.33</v>
      </c>
      <c r="AC4924" s="1">
        <v>-2.4253999999999998</v>
      </c>
      <c r="AD4924">
        <v>4</v>
      </c>
      <c r="AE4924">
        <v>4</v>
      </c>
      <c r="AF4924" t="s">
        <v>48</v>
      </c>
      <c r="AG4924">
        <v>2017</v>
      </c>
      <c r="AH4924">
        <f>COUNTBLANK(datos[[#This Row],[Row ID]:[Year sales]])</f>
        <v>0</v>
      </c>
    </row>
    <row r="4925" spans="1:34" x14ac:dyDescent="0.3">
      <c r="A4925">
        <v>4924</v>
      </c>
      <c r="B4925" t="s">
        <v>7893</v>
      </c>
      <c r="C4925" s="4">
        <v>43094</v>
      </c>
      <c r="D4925" s="4">
        <v>43098</v>
      </c>
      <c r="E4925" t="s">
        <v>34</v>
      </c>
      <c r="F4925" t="s">
        <v>3531</v>
      </c>
      <c r="G4925" t="s">
        <v>3532</v>
      </c>
      <c r="H4925" t="s">
        <v>122</v>
      </c>
      <c r="I4925" t="s">
        <v>38</v>
      </c>
      <c r="J4925" t="s">
        <v>1705</v>
      </c>
      <c r="K4925" t="s">
        <v>378</v>
      </c>
      <c r="L4925">
        <v>35810</v>
      </c>
      <c r="M4925" t="s">
        <v>41</v>
      </c>
      <c r="N4925" t="s">
        <v>3597</v>
      </c>
      <c r="O4925" t="s">
        <v>62</v>
      </c>
      <c r="P4925" t="s">
        <v>110</v>
      </c>
      <c r="Q4925" t="s">
        <v>3598</v>
      </c>
      <c r="R4925" s="1">
        <v>629.1</v>
      </c>
      <c r="S4925">
        <v>6</v>
      </c>
      <c r="T4925">
        <f t="shared" si="76"/>
        <v>28</v>
      </c>
      <c r="U4925" t="s">
        <v>75</v>
      </c>
      <c r="V4925">
        <v>0</v>
      </c>
      <c r="W4925">
        <v>0</v>
      </c>
      <c r="X4925" s="1">
        <v>0</v>
      </c>
      <c r="Y4925" s="1">
        <v>629.1</v>
      </c>
      <c r="Z4925" t="s">
        <v>53</v>
      </c>
      <c r="AA4925" s="2">
        <v>301.96800000000002</v>
      </c>
      <c r="AB4925" s="3">
        <v>0.48000000000000004</v>
      </c>
      <c r="AC4925" s="1">
        <v>-327.13200000000001</v>
      </c>
      <c r="AD4925">
        <v>4</v>
      </c>
      <c r="AE4925">
        <v>4</v>
      </c>
      <c r="AF4925" t="s">
        <v>48</v>
      </c>
      <c r="AG4925">
        <v>2017</v>
      </c>
      <c r="AH4925">
        <f>COUNTBLANK(datos[[#This Row],[Row ID]:[Year sales]])</f>
        <v>0</v>
      </c>
    </row>
    <row r="4926" spans="1:34" x14ac:dyDescent="0.3">
      <c r="A4926">
        <v>4925</v>
      </c>
      <c r="B4926" t="s">
        <v>7893</v>
      </c>
      <c r="C4926" s="4">
        <v>43094</v>
      </c>
      <c r="D4926" s="4">
        <v>43098</v>
      </c>
      <c r="E4926" t="s">
        <v>34</v>
      </c>
      <c r="F4926" t="s">
        <v>3531</v>
      </c>
      <c r="G4926" t="s">
        <v>3532</v>
      </c>
      <c r="H4926" t="s">
        <v>122</v>
      </c>
      <c r="I4926" t="s">
        <v>38</v>
      </c>
      <c r="J4926" t="s">
        <v>1705</v>
      </c>
      <c r="K4926" t="s">
        <v>378</v>
      </c>
      <c r="L4926">
        <v>35810</v>
      </c>
      <c r="M4926" t="s">
        <v>41</v>
      </c>
      <c r="N4926" t="s">
        <v>5861</v>
      </c>
      <c r="O4926" t="s">
        <v>90</v>
      </c>
      <c r="P4926" t="s">
        <v>91</v>
      </c>
      <c r="Q4926" t="s">
        <v>5862</v>
      </c>
      <c r="R4926" s="1">
        <v>90.48</v>
      </c>
      <c r="S4926">
        <v>2</v>
      </c>
      <c r="T4926">
        <f t="shared" si="76"/>
        <v>35</v>
      </c>
      <c r="U4926" t="s">
        <v>46</v>
      </c>
      <c r="V4926">
        <v>0</v>
      </c>
      <c r="W4926">
        <v>0</v>
      </c>
      <c r="X4926" s="1">
        <v>0</v>
      </c>
      <c r="Y4926" s="1">
        <v>90.48</v>
      </c>
      <c r="Z4926" t="s">
        <v>99</v>
      </c>
      <c r="AA4926" s="2">
        <v>23.524799999999999</v>
      </c>
      <c r="AB4926" s="3">
        <v>0.25999999999999995</v>
      </c>
      <c r="AC4926" s="1">
        <v>-66.955200000000005</v>
      </c>
      <c r="AD4926">
        <v>4</v>
      </c>
      <c r="AE4926">
        <v>4</v>
      </c>
      <c r="AF4926" t="s">
        <v>48</v>
      </c>
      <c r="AG4926">
        <v>2017</v>
      </c>
      <c r="AH4926">
        <f>COUNTBLANK(datos[[#This Row],[Row ID]:[Year sales]])</f>
        <v>0</v>
      </c>
    </row>
    <row r="4927" spans="1:34" x14ac:dyDescent="0.3">
      <c r="A4927">
        <v>4926</v>
      </c>
      <c r="B4927" t="s">
        <v>7894</v>
      </c>
      <c r="C4927" s="4">
        <v>42988</v>
      </c>
      <c r="D4927" s="4">
        <v>42991</v>
      </c>
      <c r="E4927" t="s">
        <v>208</v>
      </c>
      <c r="F4927" t="s">
        <v>7895</v>
      </c>
      <c r="G4927" t="s">
        <v>7896</v>
      </c>
      <c r="H4927" t="s">
        <v>57</v>
      </c>
      <c r="I4927" t="s">
        <v>38</v>
      </c>
      <c r="J4927" t="s">
        <v>1503</v>
      </c>
      <c r="K4927" t="s">
        <v>1267</v>
      </c>
      <c r="L4927">
        <v>1841</v>
      </c>
      <c r="M4927" t="s">
        <v>168</v>
      </c>
      <c r="N4927" t="s">
        <v>6137</v>
      </c>
      <c r="O4927" t="s">
        <v>62</v>
      </c>
      <c r="P4927" t="s">
        <v>86</v>
      </c>
      <c r="Q4927" t="s">
        <v>6138</v>
      </c>
      <c r="R4927" s="1">
        <v>14.88</v>
      </c>
      <c r="S4927">
        <v>2</v>
      </c>
      <c r="T4927">
        <f t="shared" si="76"/>
        <v>20</v>
      </c>
      <c r="U4927" t="s">
        <v>46</v>
      </c>
      <c r="V4927">
        <v>0</v>
      </c>
      <c r="W4927">
        <v>0</v>
      </c>
      <c r="X4927" s="1">
        <v>0</v>
      </c>
      <c r="Y4927" s="1">
        <v>14.88</v>
      </c>
      <c r="Z4927" t="s">
        <v>65</v>
      </c>
      <c r="AA4927" s="2">
        <v>3.72</v>
      </c>
      <c r="AB4927" s="3">
        <v>0.25</v>
      </c>
      <c r="AC4927" s="1">
        <v>-11.16</v>
      </c>
      <c r="AD4927">
        <v>3</v>
      </c>
      <c r="AE4927">
        <v>3</v>
      </c>
      <c r="AF4927" t="s">
        <v>48</v>
      </c>
      <c r="AG4927">
        <v>2017</v>
      </c>
      <c r="AH4927">
        <f>COUNTBLANK(datos[[#This Row],[Row ID]:[Year sales]])</f>
        <v>0</v>
      </c>
    </row>
    <row r="4928" spans="1:34" x14ac:dyDescent="0.3">
      <c r="A4928">
        <v>4927</v>
      </c>
      <c r="B4928" t="s">
        <v>7897</v>
      </c>
      <c r="C4928" s="4">
        <v>43027</v>
      </c>
      <c r="D4928" s="4">
        <v>43031</v>
      </c>
      <c r="E4928" t="s">
        <v>67</v>
      </c>
      <c r="F4928" t="s">
        <v>3114</v>
      </c>
      <c r="G4928" t="s">
        <v>3115</v>
      </c>
      <c r="H4928" t="s">
        <v>37</v>
      </c>
      <c r="I4928" t="s">
        <v>38</v>
      </c>
      <c r="J4928" t="s">
        <v>323</v>
      </c>
      <c r="K4928" t="s">
        <v>231</v>
      </c>
      <c r="L4928">
        <v>60623</v>
      </c>
      <c r="M4928" t="s">
        <v>125</v>
      </c>
      <c r="N4928" t="s">
        <v>3800</v>
      </c>
      <c r="O4928" t="s">
        <v>43</v>
      </c>
      <c r="P4928" t="s">
        <v>73</v>
      </c>
      <c r="Q4928" t="s">
        <v>3801</v>
      </c>
      <c r="R4928" s="1">
        <v>91.275000000000006</v>
      </c>
      <c r="S4928">
        <v>1</v>
      </c>
      <c r="T4928">
        <f t="shared" si="76"/>
        <v>20</v>
      </c>
      <c r="U4928" t="s">
        <v>46</v>
      </c>
      <c r="V4928">
        <v>0.5</v>
      </c>
      <c r="W4928">
        <v>45.637500000000003</v>
      </c>
      <c r="X4928" s="1">
        <v>-45.637500000000003</v>
      </c>
      <c r="Y4928" s="1">
        <v>136.91250000000002</v>
      </c>
      <c r="Z4928" t="s">
        <v>99</v>
      </c>
      <c r="AA4928" s="2">
        <v>-67.543499999999995</v>
      </c>
      <c r="AB4928" s="3">
        <v>-0.73999999999999988</v>
      </c>
      <c r="AC4928" s="1">
        <v>-113.181</v>
      </c>
      <c r="AD4928">
        <v>4</v>
      </c>
      <c r="AE4928">
        <v>4</v>
      </c>
      <c r="AF4928" t="s">
        <v>48</v>
      </c>
      <c r="AG4928">
        <v>2017</v>
      </c>
      <c r="AH4928">
        <f>COUNTBLANK(datos[[#This Row],[Row ID]:[Year sales]])</f>
        <v>0</v>
      </c>
    </row>
    <row r="4929" spans="1:34" x14ac:dyDescent="0.3">
      <c r="A4929">
        <v>4928</v>
      </c>
      <c r="B4929" t="s">
        <v>7898</v>
      </c>
      <c r="C4929" s="4">
        <v>43070</v>
      </c>
      <c r="D4929" s="4">
        <v>43075</v>
      </c>
      <c r="E4929" t="s">
        <v>67</v>
      </c>
      <c r="F4929" t="s">
        <v>551</v>
      </c>
      <c r="G4929" t="s">
        <v>552</v>
      </c>
      <c r="H4929" t="s">
        <v>122</v>
      </c>
      <c r="I4929" t="s">
        <v>38</v>
      </c>
      <c r="J4929" t="s">
        <v>768</v>
      </c>
      <c r="K4929" t="s">
        <v>769</v>
      </c>
      <c r="L4929">
        <v>6824</v>
      </c>
      <c r="M4929" t="s">
        <v>168</v>
      </c>
      <c r="N4929" t="s">
        <v>4813</v>
      </c>
      <c r="O4929" t="s">
        <v>62</v>
      </c>
      <c r="P4929" t="s">
        <v>110</v>
      </c>
      <c r="Q4929" t="s">
        <v>4814</v>
      </c>
      <c r="R4929" s="1">
        <v>19.440000000000001</v>
      </c>
      <c r="S4929">
        <v>3</v>
      </c>
      <c r="T4929">
        <f t="shared" si="76"/>
        <v>37</v>
      </c>
      <c r="U4929" t="s">
        <v>52</v>
      </c>
      <c r="V4929">
        <v>0</v>
      </c>
      <c r="W4929">
        <v>0</v>
      </c>
      <c r="X4929" s="1">
        <v>0</v>
      </c>
      <c r="Y4929" s="1">
        <v>19.440000000000001</v>
      </c>
      <c r="Z4929" t="s">
        <v>65</v>
      </c>
      <c r="AA4929" s="2">
        <v>9.3312000000000008</v>
      </c>
      <c r="AB4929" s="3">
        <v>0.48000000000000004</v>
      </c>
      <c r="AC4929" s="1">
        <v>-10.1088</v>
      </c>
      <c r="AD4929">
        <v>5</v>
      </c>
      <c r="AE4929">
        <v>5</v>
      </c>
      <c r="AF4929" t="s">
        <v>48</v>
      </c>
      <c r="AG4929">
        <v>2017</v>
      </c>
      <c r="AH4929">
        <f>COUNTBLANK(datos[[#This Row],[Row ID]:[Year sales]])</f>
        <v>0</v>
      </c>
    </row>
    <row r="4930" spans="1:34" x14ac:dyDescent="0.3">
      <c r="A4930">
        <v>4929</v>
      </c>
      <c r="B4930" t="s">
        <v>7898</v>
      </c>
      <c r="C4930" s="4">
        <v>43070</v>
      </c>
      <c r="D4930" s="4">
        <v>43075</v>
      </c>
      <c r="E4930" t="s">
        <v>67</v>
      </c>
      <c r="F4930" t="s">
        <v>551</v>
      </c>
      <c r="G4930" t="s">
        <v>552</v>
      </c>
      <c r="H4930" t="s">
        <v>122</v>
      </c>
      <c r="I4930" t="s">
        <v>38</v>
      </c>
      <c r="J4930" t="s">
        <v>768</v>
      </c>
      <c r="K4930" t="s">
        <v>769</v>
      </c>
      <c r="L4930">
        <v>6824</v>
      </c>
      <c r="M4930" t="s">
        <v>168</v>
      </c>
      <c r="N4930" t="s">
        <v>4758</v>
      </c>
      <c r="O4930" t="s">
        <v>43</v>
      </c>
      <c r="P4930" t="s">
        <v>50</v>
      </c>
      <c r="Q4930" t="s">
        <v>4759</v>
      </c>
      <c r="R4930" s="1">
        <v>897.15</v>
      </c>
      <c r="S4930">
        <v>3</v>
      </c>
      <c r="T4930">
        <f t="shared" ref="T4930:T4993" si="77">SUMIF(Q:Q, Q4930, S:S)</f>
        <v>14</v>
      </c>
      <c r="U4930" t="s">
        <v>52</v>
      </c>
      <c r="V4930">
        <v>0</v>
      </c>
      <c r="W4930">
        <v>0</v>
      </c>
      <c r="X4930" s="1">
        <v>0</v>
      </c>
      <c r="Y4930" s="1">
        <v>897.15</v>
      </c>
      <c r="Z4930" t="s">
        <v>53</v>
      </c>
      <c r="AA4930" s="2">
        <v>251.202</v>
      </c>
      <c r="AB4930" s="3">
        <v>0.28000000000000003</v>
      </c>
      <c r="AC4930" s="1">
        <v>-645.94799999999998</v>
      </c>
      <c r="AD4930">
        <v>5</v>
      </c>
      <c r="AE4930">
        <v>5</v>
      </c>
      <c r="AF4930" t="s">
        <v>48</v>
      </c>
      <c r="AG4930">
        <v>2017</v>
      </c>
      <c r="AH4930">
        <f>COUNTBLANK(datos[[#This Row],[Row ID]:[Year sales]])</f>
        <v>0</v>
      </c>
    </row>
    <row r="4931" spans="1:34" x14ac:dyDescent="0.3">
      <c r="A4931">
        <v>4930</v>
      </c>
      <c r="B4931" t="s">
        <v>7899</v>
      </c>
      <c r="C4931" s="4">
        <v>41884</v>
      </c>
      <c r="D4931" s="4">
        <v>41885</v>
      </c>
      <c r="E4931" t="s">
        <v>208</v>
      </c>
      <c r="F4931" t="s">
        <v>449</v>
      </c>
      <c r="G4931" t="s">
        <v>450</v>
      </c>
      <c r="H4931" t="s">
        <v>37</v>
      </c>
      <c r="I4931" t="s">
        <v>38</v>
      </c>
      <c r="J4931" t="s">
        <v>286</v>
      </c>
      <c r="K4931" t="s">
        <v>287</v>
      </c>
      <c r="L4931">
        <v>10009</v>
      </c>
      <c r="M4931" t="s">
        <v>168</v>
      </c>
      <c r="N4931" t="s">
        <v>1336</v>
      </c>
      <c r="O4931" t="s">
        <v>62</v>
      </c>
      <c r="P4931" t="s">
        <v>86</v>
      </c>
      <c r="Q4931" t="s">
        <v>1337</v>
      </c>
      <c r="R4931" s="1">
        <v>57.75</v>
      </c>
      <c r="S4931">
        <v>5</v>
      </c>
      <c r="T4931">
        <f t="shared" si="77"/>
        <v>23</v>
      </c>
      <c r="U4931" t="s">
        <v>75</v>
      </c>
      <c r="V4931">
        <v>0</v>
      </c>
      <c r="W4931">
        <v>0</v>
      </c>
      <c r="X4931" s="1">
        <v>0</v>
      </c>
      <c r="Y4931" s="1">
        <v>57.75</v>
      </c>
      <c r="Z4931" t="s">
        <v>99</v>
      </c>
      <c r="AA4931" s="2">
        <v>16.170000000000002</v>
      </c>
      <c r="AB4931" s="3">
        <v>0.28000000000000003</v>
      </c>
      <c r="AC4931" s="1">
        <v>-41.58</v>
      </c>
      <c r="AD4931">
        <v>1</v>
      </c>
      <c r="AE4931">
        <v>1</v>
      </c>
      <c r="AF4931" t="s">
        <v>48</v>
      </c>
      <c r="AG4931">
        <v>2014</v>
      </c>
      <c r="AH4931">
        <f>COUNTBLANK(datos[[#This Row],[Row ID]:[Year sales]])</f>
        <v>0</v>
      </c>
    </row>
    <row r="4932" spans="1:34" x14ac:dyDescent="0.3">
      <c r="A4932">
        <v>4931</v>
      </c>
      <c r="B4932" t="s">
        <v>7899</v>
      </c>
      <c r="C4932" s="4">
        <v>41884</v>
      </c>
      <c r="D4932" s="4">
        <v>41885</v>
      </c>
      <c r="E4932" t="s">
        <v>208</v>
      </c>
      <c r="F4932" t="s">
        <v>449</v>
      </c>
      <c r="G4932" t="s">
        <v>450</v>
      </c>
      <c r="H4932" t="s">
        <v>37</v>
      </c>
      <c r="I4932" t="s">
        <v>38</v>
      </c>
      <c r="J4932" t="s">
        <v>286</v>
      </c>
      <c r="K4932" t="s">
        <v>287</v>
      </c>
      <c r="L4932">
        <v>10009</v>
      </c>
      <c r="M4932" t="s">
        <v>168</v>
      </c>
      <c r="N4932" t="s">
        <v>3212</v>
      </c>
      <c r="O4932" t="s">
        <v>62</v>
      </c>
      <c r="P4932" t="s">
        <v>110</v>
      </c>
      <c r="Q4932" t="s">
        <v>206</v>
      </c>
      <c r="R4932" s="1">
        <v>14.94</v>
      </c>
      <c r="S4932">
        <v>3</v>
      </c>
      <c r="T4932">
        <f t="shared" si="77"/>
        <v>150</v>
      </c>
      <c r="U4932" t="s">
        <v>52</v>
      </c>
      <c r="V4932">
        <v>0</v>
      </c>
      <c r="W4932">
        <v>0</v>
      </c>
      <c r="X4932" s="1">
        <v>0</v>
      </c>
      <c r="Y4932" s="1">
        <v>14.94</v>
      </c>
      <c r="Z4932" t="s">
        <v>65</v>
      </c>
      <c r="AA4932" s="2">
        <v>7.0217999999999998</v>
      </c>
      <c r="AB4932" s="3">
        <v>0.47000000000000003</v>
      </c>
      <c r="AC4932" s="1">
        <v>-7.9181999999999997</v>
      </c>
      <c r="AD4932">
        <v>1</v>
      </c>
      <c r="AE4932">
        <v>1</v>
      </c>
      <c r="AF4932" t="s">
        <v>48</v>
      </c>
      <c r="AG4932">
        <v>2014</v>
      </c>
      <c r="AH4932">
        <f>COUNTBLANK(datos[[#This Row],[Row ID]:[Year sales]])</f>
        <v>0</v>
      </c>
    </row>
    <row r="4933" spans="1:34" x14ac:dyDescent="0.3">
      <c r="A4933">
        <v>4932</v>
      </c>
      <c r="B4933" t="s">
        <v>7900</v>
      </c>
      <c r="C4933" s="4">
        <v>42819</v>
      </c>
      <c r="D4933" s="4">
        <v>42824</v>
      </c>
      <c r="E4933" t="s">
        <v>67</v>
      </c>
      <c r="F4933" t="s">
        <v>4455</v>
      </c>
      <c r="G4933" t="s">
        <v>4456</v>
      </c>
      <c r="H4933" t="s">
        <v>57</v>
      </c>
      <c r="I4933" t="s">
        <v>38</v>
      </c>
      <c r="J4933" t="s">
        <v>115</v>
      </c>
      <c r="K4933" t="s">
        <v>116</v>
      </c>
      <c r="L4933">
        <v>98103</v>
      </c>
      <c r="M4933" t="s">
        <v>60</v>
      </c>
      <c r="N4933" t="s">
        <v>4739</v>
      </c>
      <c r="O4933" t="s">
        <v>62</v>
      </c>
      <c r="P4933" t="s">
        <v>86</v>
      </c>
      <c r="Q4933" t="s">
        <v>4740</v>
      </c>
      <c r="R4933" s="1">
        <v>23.1</v>
      </c>
      <c r="S4933">
        <v>2</v>
      </c>
      <c r="T4933">
        <f t="shared" si="77"/>
        <v>20</v>
      </c>
      <c r="U4933" t="s">
        <v>46</v>
      </c>
      <c r="V4933">
        <v>0</v>
      </c>
      <c r="W4933">
        <v>0</v>
      </c>
      <c r="X4933" s="1">
        <v>0</v>
      </c>
      <c r="Y4933" s="1">
        <v>23.1</v>
      </c>
      <c r="Z4933" t="s">
        <v>65</v>
      </c>
      <c r="AA4933" s="2">
        <v>6.93</v>
      </c>
      <c r="AB4933" s="3">
        <v>0.3</v>
      </c>
      <c r="AC4933" s="1">
        <v>-16.170000000000002</v>
      </c>
      <c r="AD4933">
        <v>5</v>
      </c>
      <c r="AE4933">
        <v>5</v>
      </c>
      <c r="AF4933" t="s">
        <v>48</v>
      </c>
      <c r="AG4933">
        <v>2017</v>
      </c>
      <c r="AH4933">
        <f>COUNTBLANK(datos[[#This Row],[Row ID]:[Year sales]])</f>
        <v>0</v>
      </c>
    </row>
    <row r="4934" spans="1:34" x14ac:dyDescent="0.3">
      <c r="A4934">
        <v>4933</v>
      </c>
      <c r="B4934" t="s">
        <v>7901</v>
      </c>
      <c r="C4934" s="4">
        <v>42275</v>
      </c>
      <c r="D4934" s="4">
        <v>42281</v>
      </c>
      <c r="E4934" t="s">
        <v>67</v>
      </c>
      <c r="F4934" t="s">
        <v>1998</v>
      </c>
      <c r="G4934" t="s">
        <v>1999</v>
      </c>
      <c r="H4934" t="s">
        <v>37</v>
      </c>
      <c r="I4934" t="s">
        <v>38</v>
      </c>
      <c r="J4934" t="s">
        <v>476</v>
      </c>
      <c r="K4934" t="s">
        <v>477</v>
      </c>
      <c r="L4934">
        <v>80013</v>
      </c>
      <c r="M4934" t="s">
        <v>60</v>
      </c>
      <c r="N4934" t="s">
        <v>5608</v>
      </c>
      <c r="O4934" t="s">
        <v>62</v>
      </c>
      <c r="P4934" t="s">
        <v>193</v>
      </c>
      <c r="Q4934" t="s">
        <v>5609</v>
      </c>
      <c r="R4934" s="1">
        <v>12.536</v>
      </c>
      <c r="S4934">
        <v>1</v>
      </c>
      <c r="T4934">
        <f t="shared" si="77"/>
        <v>32</v>
      </c>
      <c r="U4934" t="s">
        <v>46</v>
      </c>
      <c r="V4934">
        <v>0.2</v>
      </c>
      <c r="W4934">
        <v>2.5072000000000001</v>
      </c>
      <c r="X4934" s="1">
        <v>-2.5072000000000001</v>
      </c>
      <c r="Y4934" s="1">
        <v>15.043199999999999</v>
      </c>
      <c r="Z4934" t="s">
        <v>65</v>
      </c>
      <c r="AA4934" s="2">
        <v>4.2309000000000001</v>
      </c>
      <c r="AB4934" s="3">
        <v>0.33750000000000002</v>
      </c>
      <c r="AC4934" s="1">
        <v>-5.7979000000000003</v>
      </c>
      <c r="AD4934">
        <v>6</v>
      </c>
      <c r="AE4934">
        <v>6</v>
      </c>
      <c r="AF4934" t="s">
        <v>48</v>
      </c>
      <c r="AG4934">
        <v>2015</v>
      </c>
      <c r="AH4934">
        <f>COUNTBLANK(datos[[#This Row],[Row ID]:[Year sales]])</f>
        <v>0</v>
      </c>
    </row>
    <row r="4935" spans="1:34" x14ac:dyDescent="0.3">
      <c r="A4935">
        <v>4934</v>
      </c>
      <c r="B4935" t="s">
        <v>7901</v>
      </c>
      <c r="C4935" s="4">
        <v>42275</v>
      </c>
      <c r="D4935" s="4">
        <v>42281</v>
      </c>
      <c r="E4935" t="s">
        <v>67</v>
      </c>
      <c r="F4935" t="s">
        <v>1998</v>
      </c>
      <c r="G4935" t="s">
        <v>1999</v>
      </c>
      <c r="H4935" t="s">
        <v>37</v>
      </c>
      <c r="I4935" t="s">
        <v>38</v>
      </c>
      <c r="J4935" t="s">
        <v>476</v>
      </c>
      <c r="K4935" t="s">
        <v>477</v>
      </c>
      <c r="L4935">
        <v>80013</v>
      </c>
      <c r="M4935" t="s">
        <v>60</v>
      </c>
      <c r="N4935" t="s">
        <v>2962</v>
      </c>
      <c r="O4935" t="s">
        <v>62</v>
      </c>
      <c r="P4935" t="s">
        <v>94</v>
      </c>
      <c r="Q4935" t="s">
        <v>2963</v>
      </c>
      <c r="R4935" s="1">
        <v>1.08</v>
      </c>
      <c r="S4935">
        <v>2</v>
      </c>
      <c r="T4935">
        <f t="shared" si="77"/>
        <v>49</v>
      </c>
      <c r="U4935" t="s">
        <v>46</v>
      </c>
      <c r="V4935">
        <v>0.7</v>
      </c>
      <c r="W4935">
        <v>0.75600000000000001</v>
      </c>
      <c r="X4935" s="1">
        <v>-0.75600000000000001</v>
      </c>
      <c r="Y4935" s="1">
        <v>1.8360000000000001</v>
      </c>
      <c r="Z4935" t="s">
        <v>65</v>
      </c>
      <c r="AA4935" s="2">
        <v>-0.79200000000000004</v>
      </c>
      <c r="AB4935" s="3">
        <v>-0.73333333333333328</v>
      </c>
      <c r="AC4935" s="1">
        <v>-1.1160000000000001</v>
      </c>
      <c r="AD4935">
        <v>6</v>
      </c>
      <c r="AE4935">
        <v>6</v>
      </c>
      <c r="AF4935" t="s">
        <v>48</v>
      </c>
      <c r="AG4935">
        <v>2015</v>
      </c>
      <c r="AH4935">
        <f>COUNTBLANK(datos[[#This Row],[Row ID]:[Year sales]])</f>
        <v>0</v>
      </c>
    </row>
    <row r="4936" spans="1:34" x14ac:dyDescent="0.3">
      <c r="A4936">
        <v>4935</v>
      </c>
      <c r="B4936" t="s">
        <v>7901</v>
      </c>
      <c r="C4936" s="4">
        <v>42275</v>
      </c>
      <c r="D4936" s="4">
        <v>42281</v>
      </c>
      <c r="E4936" t="s">
        <v>67</v>
      </c>
      <c r="F4936" t="s">
        <v>1998</v>
      </c>
      <c r="G4936" t="s">
        <v>1999</v>
      </c>
      <c r="H4936" t="s">
        <v>37</v>
      </c>
      <c r="I4936" t="s">
        <v>38</v>
      </c>
      <c r="J4936" t="s">
        <v>476</v>
      </c>
      <c r="K4936" t="s">
        <v>477</v>
      </c>
      <c r="L4936">
        <v>80013</v>
      </c>
      <c r="M4936" t="s">
        <v>60</v>
      </c>
      <c r="N4936" t="s">
        <v>4017</v>
      </c>
      <c r="O4936" t="s">
        <v>62</v>
      </c>
      <c r="P4936" t="s">
        <v>289</v>
      </c>
      <c r="Q4936" t="s">
        <v>583</v>
      </c>
      <c r="R4936" s="1">
        <v>4.5119999999999996</v>
      </c>
      <c r="S4936">
        <v>3</v>
      </c>
      <c r="T4936">
        <f t="shared" si="77"/>
        <v>215</v>
      </c>
      <c r="U4936" t="s">
        <v>52</v>
      </c>
      <c r="V4936">
        <v>0.2</v>
      </c>
      <c r="W4936">
        <v>0.90239999999999998</v>
      </c>
      <c r="X4936" s="1">
        <v>-0.90239999999999998</v>
      </c>
      <c r="Y4936" s="1">
        <v>5.4143999999999997</v>
      </c>
      <c r="Z4936" t="s">
        <v>65</v>
      </c>
      <c r="AA4936" s="2">
        <v>0.84599999999999997</v>
      </c>
      <c r="AB4936" s="3">
        <v>0.1875</v>
      </c>
      <c r="AC4936" s="1">
        <v>-2.7635999999999998</v>
      </c>
      <c r="AD4936">
        <v>6</v>
      </c>
      <c r="AE4936">
        <v>6</v>
      </c>
      <c r="AF4936" t="s">
        <v>48</v>
      </c>
      <c r="AG4936">
        <v>2015</v>
      </c>
      <c r="AH4936">
        <f>COUNTBLANK(datos[[#This Row],[Row ID]:[Year sales]])</f>
        <v>0</v>
      </c>
    </row>
    <row r="4937" spans="1:34" x14ac:dyDescent="0.3">
      <c r="A4937">
        <v>4936</v>
      </c>
      <c r="B4937" t="s">
        <v>7902</v>
      </c>
      <c r="C4937" s="4">
        <v>42078</v>
      </c>
      <c r="D4937" s="4">
        <v>42084</v>
      </c>
      <c r="E4937" t="s">
        <v>67</v>
      </c>
      <c r="F4937" t="s">
        <v>7903</v>
      </c>
      <c r="G4937" t="s">
        <v>7904</v>
      </c>
      <c r="H4937" t="s">
        <v>57</v>
      </c>
      <c r="I4937" t="s">
        <v>38</v>
      </c>
      <c r="J4937" t="s">
        <v>7905</v>
      </c>
      <c r="K4937" t="s">
        <v>141</v>
      </c>
      <c r="L4937">
        <v>84043</v>
      </c>
      <c r="M4937" t="s">
        <v>60</v>
      </c>
      <c r="N4937" t="s">
        <v>7906</v>
      </c>
      <c r="O4937" t="s">
        <v>90</v>
      </c>
      <c r="P4937" t="s">
        <v>91</v>
      </c>
      <c r="Q4937" t="s">
        <v>7907</v>
      </c>
      <c r="R4937" s="1">
        <v>16.776</v>
      </c>
      <c r="S4937">
        <v>3</v>
      </c>
      <c r="T4937">
        <f t="shared" si="77"/>
        <v>13</v>
      </c>
      <c r="U4937" t="s">
        <v>52</v>
      </c>
      <c r="V4937">
        <v>0.2</v>
      </c>
      <c r="W4937">
        <v>3.3552</v>
      </c>
      <c r="X4937" s="1">
        <v>-3.3552</v>
      </c>
      <c r="Y4937" s="1">
        <v>20.1312</v>
      </c>
      <c r="Z4937" t="s">
        <v>65</v>
      </c>
      <c r="AA4937" s="2">
        <v>1.6776</v>
      </c>
      <c r="AB4937" s="3">
        <v>0.1</v>
      </c>
      <c r="AC4937" s="1">
        <v>-11.7432</v>
      </c>
      <c r="AD4937">
        <v>6</v>
      </c>
      <c r="AE4937">
        <v>6</v>
      </c>
      <c r="AF4937" t="s">
        <v>48</v>
      </c>
      <c r="AG4937">
        <v>2015</v>
      </c>
      <c r="AH4937">
        <f>COUNTBLANK(datos[[#This Row],[Row ID]:[Year sales]])</f>
        <v>0</v>
      </c>
    </row>
    <row r="4938" spans="1:34" x14ac:dyDescent="0.3">
      <c r="A4938">
        <v>4937</v>
      </c>
      <c r="B4938" t="s">
        <v>7908</v>
      </c>
      <c r="C4938" s="4">
        <v>42741</v>
      </c>
      <c r="D4938" s="4">
        <v>42748</v>
      </c>
      <c r="E4938" t="s">
        <v>67</v>
      </c>
      <c r="F4938" t="s">
        <v>4235</v>
      </c>
      <c r="G4938" t="s">
        <v>4236</v>
      </c>
      <c r="H4938" t="s">
        <v>122</v>
      </c>
      <c r="I4938" t="s">
        <v>38</v>
      </c>
      <c r="J4938" t="s">
        <v>7909</v>
      </c>
      <c r="K4938" t="s">
        <v>378</v>
      </c>
      <c r="L4938">
        <v>35401</v>
      </c>
      <c r="M4938" t="s">
        <v>41</v>
      </c>
      <c r="N4938" t="s">
        <v>2130</v>
      </c>
      <c r="O4938" t="s">
        <v>62</v>
      </c>
      <c r="P4938" t="s">
        <v>94</v>
      </c>
      <c r="Q4938" t="s">
        <v>2131</v>
      </c>
      <c r="R4938" s="1">
        <v>33.74</v>
      </c>
      <c r="S4938">
        <v>7</v>
      </c>
      <c r="T4938">
        <f t="shared" si="77"/>
        <v>59</v>
      </c>
      <c r="U4938" t="s">
        <v>75</v>
      </c>
      <c r="V4938">
        <v>0</v>
      </c>
      <c r="W4938">
        <v>0</v>
      </c>
      <c r="X4938" s="1">
        <v>0</v>
      </c>
      <c r="Y4938" s="1">
        <v>33.74</v>
      </c>
      <c r="Z4938" t="s">
        <v>65</v>
      </c>
      <c r="AA4938" s="2">
        <v>15.5204</v>
      </c>
      <c r="AB4938" s="3">
        <v>0.45999999999999996</v>
      </c>
      <c r="AC4938" s="1">
        <v>-18.2196</v>
      </c>
      <c r="AD4938">
        <v>7</v>
      </c>
      <c r="AE4938">
        <v>7</v>
      </c>
      <c r="AF4938" t="s">
        <v>48</v>
      </c>
      <c r="AG4938">
        <v>2017</v>
      </c>
      <c r="AH4938">
        <f>COUNTBLANK(datos[[#This Row],[Row ID]:[Year sales]])</f>
        <v>0</v>
      </c>
    </row>
    <row r="4939" spans="1:34" x14ac:dyDescent="0.3">
      <c r="A4939">
        <v>4938</v>
      </c>
      <c r="B4939" t="s">
        <v>7910</v>
      </c>
      <c r="C4939" s="4">
        <v>41652</v>
      </c>
      <c r="D4939" s="4">
        <v>41657</v>
      </c>
      <c r="E4939" t="s">
        <v>67</v>
      </c>
      <c r="F4939" t="s">
        <v>1810</v>
      </c>
      <c r="G4939" t="s">
        <v>1811</v>
      </c>
      <c r="H4939" t="s">
        <v>37</v>
      </c>
      <c r="I4939" t="s">
        <v>38</v>
      </c>
      <c r="J4939" t="s">
        <v>147</v>
      </c>
      <c r="K4939" t="s">
        <v>59</v>
      </c>
      <c r="L4939">
        <v>94109</v>
      </c>
      <c r="M4939" t="s">
        <v>60</v>
      </c>
      <c r="N4939" t="s">
        <v>5028</v>
      </c>
      <c r="O4939" t="s">
        <v>62</v>
      </c>
      <c r="P4939" t="s">
        <v>77</v>
      </c>
      <c r="Q4939" t="s">
        <v>5029</v>
      </c>
      <c r="R4939" s="1">
        <v>1325.85</v>
      </c>
      <c r="S4939">
        <v>5</v>
      </c>
      <c r="T4939">
        <f t="shared" si="77"/>
        <v>43</v>
      </c>
      <c r="U4939" t="s">
        <v>75</v>
      </c>
      <c r="V4939">
        <v>0</v>
      </c>
      <c r="W4939">
        <v>0</v>
      </c>
      <c r="X4939" s="1">
        <v>0</v>
      </c>
      <c r="Y4939" s="1">
        <v>1325.85</v>
      </c>
      <c r="Z4939" t="s">
        <v>53</v>
      </c>
      <c r="AA4939" s="2">
        <v>238.65299999999999</v>
      </c>
      <c r="AB4939" s="3">
        <v>0.18</v>
      </c>
      <c r="AC4939" s="1">
        <v>-1087.1969999999999</v>
      </c>
      <c r="AD4939">
        <v>5</v>
      </c>
      <c r="AE4939">
        <v>5</v>
      </c>
      <c r="AF4939" t="s">
        <v>48</v>
      </c>
      <c r="AG4939">
        <v>2014</v>
      </c>
      <c r="AH4939">
        <f>COUNTBLANK(datos[[#This Row],[Row ID]:[Year sales]])</f>
        <v>0</v>
      </c>
    </row>
    <row r="4940" spans="1:34" x14ac:dyDescent="0.3">
      <c r="A4940">
        <v>4939</v>
      </c>
      <c r="B4940" t="s">
        <v>7910</v>
      </c>
      <c r="C4940" s="4">
        <v>41652</v>
      </c>
      <c r="D4940" s="4">
        <v>41657</v>
      </c>
      <c r="E4940" t="s">
        <v>67</v>
      </c>
      <c r="F4940" t="s">
        <v>1810</v>
      </c>
      <c r="G4940" t="s">
        <v>1811</v>
      </c>
      <c r="H4940" t="s">
        <v>37</v>
      </c>
      <c r="I4940" t="s">
        <v>38</v>
      </c>
      <c r="J4940" t="s">
        <v>147</v>
      </c>
      <c r="K4940" t="s">
        <v>59</v>
      </c>
      <c r="L4940">
        <v>94109</v>
      </c>
      <c r="M4940" t="s">
        <v>60</v>
      </c>
      <c r="N4940" t="s">
        <v>4911</v>
      </c>
      <c r="O4940" t="s">
        <v>43</v>
      </c>
      <c r="P4940" t="s">
        <v>44</v>
      </c>
      <c r="Q4940" t="s">
        <v>4912</v>
      </c>
      <c r="R4940" s="1">
        <v>333.99900000000002</v>
      </c>
      <c r="S4940">
        <v>3</v>
      </c>
      <c r="T4940">
        <f t="shared" si="77"/>
        <v>18</v>
      </c>
      <c r="U4940" t="s">
        <v>52</v>
      </c>
      <c r="V4940">
        <v>0.15</v>
      </c>
      <c r="W4940">
        <v>50.099850000000004</v>
      </c>
      <c r="X4940" s="1">
        <v>-50.099850000000004</v>
      </c>
      <c r="Y4940" s="1">
        <v>384.09885000000003</v>
      </c>
      <c r="Z4940" t="s">
        <v>47</v>
      </c>
      <c r="AA4940" s="2">
        <v>3.9293999999999998</v>
      </c>
      <c r="AB4940" s="3">
        <v>1.1764705882352939E-2</v>
      </c>
      <c r="AC4940" s="1">
        <v>-279.96974999999998</v>
      </c>
      <c r="AD4940">
        <v>5</v>
      </c>
      <c r="AE4940">
        <v>5</v>
      </c>
      <c r="AF4940" t="s">
        <v>48</v>
      </c>
      <c r="AG4940">
        <v>2014</v>
      </c>
      <c r="AH4940">
        <f>COUNTBLANK(datos[[#This Row],[Row ID]:[Year sales]])</f>
        <v>0</v>
      </c>
    </row>
    <row r="4941" spans="1:34" x14ac:dyDescent="0.3">
      <c r="A4941">
        <v>4940</v>
      </c>
      <c r="B4941" t="s">
        <v>7910</v>
      </c>
      <c r="C4941" s="4">
        <v>41652</v>
      </c>
      <c r="D4941" s="4">
        <v>41657</v>
      </c>
      <c r="E4941" t="s">
        <v>67</v>
      </c>
      <c r="F4941" t="s">
        <v>1810</v>
      </c>
      <c r="G4941" t="s">
        <v>1811</v>
      </c>
      <c r="H4941" t="s">
        <v>37</v>
      </c>
      <c r="I4941" t="s">
        <v>38</v>
      </c>
      <c r="J4941" t="s">
        <v>147</v>
      </c>
      <c r="K4941" t="s">
        <v>59</v>
      </c>
      <c r="L4941">
        <v>94109</v>
      </c>
      <c r="M4941" t="s">
        <v>60</v>
      </c>
      <c r="N4941" t="s">
        <v>792</v>
      </c>
      <c r="O4941" t="s">
        <v>62</v>
      </c>
      <c r="P4941" t="s">
        <v>86</v>
      </c>
      <c r="Q4941" t="s">
        <v>793</v>
      </c>
      <c r="R4941" s="1">
        <v>19.899999999999999</v>
      </c>
      <c r="S4941">
        <v>5</v>
      </c>
      <c r="T4941">
        <f t="shared" si="77"/>
        <v>44</v>
      </c>
      <c r="U4941" t="s">
        <v>75</v>
      </c>
      <c r="V4941">
        <v>0</v>
      </c>
      <c r="W4941">
        <v>0</v>
      </c>
      <c r="X4941" s="1">
        <v>0</v>
      </c>
      <c r="Y4941" s="1">
        <v>19.899999999999999</v>
      </c>
      <c r="Z4941" t="s">
        <v>65</v>
      </c>
      <c r="AA4941" s="2">
        <v>6.5670000000000002</v>
      </c>
      <c r="AB4941" s="3">
        <v>0.33</v>
      </c>
      <c r="AC4941" s="1">
        <v>-13.333</v>
      </c>
      <c r="AD4941">
        <v>5</v>
      </c>
      <c r="AE4941">
        <v>5</v>
      </c>
      <c r="AF4941" t="s">
        <v>48</v>
      </c>
      <c r="AG4941">
        <v>2014</v>
      </c>
      <c r="AH4941">
        <f>COUNTBLANK(datos[[#This Row],[Row ID]:[Year sales]])</f>
        <v>0</v>
      </c>
    </row>
    <row r="4942" spans="1:34" x14ac:dyDescent="0.3">
      <c r="A4942">
        <v>4941</v>
      </c>
      <c r="B4942" t="s">
        <v>7911</v>
      </c>
      <c r="C4942" s="4">
        <v>42041</v>
      </c>
      <c r="D4942" s="4">
        <v>42048</v>
      </c>
      <c r="E4942" t="s">
        <v>67</v>
      </c>
      <c r="F4942" t="s">
        <v>5138</v>
      </c>
      <c r="G4942" t="s">
        <v>5139</v>
      </c>
      <c r="H4942" t="s">
        <v>37</v>
      </c>
      <c r="I4942" t="s">
        <v>38</v>
      </c>
      <c r="J4942" t="s">
        <v>541</v>
      </c>
      <c r="K4942" t="s">
        <v>265</v>
      </c>
      <c r="L4942">
        <v>19805</v>
      </c>
      <c r="M4942" t="s">
        <v>168</v>
      </c>
      <c r="N4942" t="s">
        <v>3523</v>
      </c>
      <c r="O4942" t="s">
        <v>43</v>
      </c>
      <c r="P4942" t="s">
        <v>50</v>
      </c>
      <c r="Q4942" t="s">
        <v>3524</v>
      </c>
      <c r="R4942" s="1">
        <v>1268.82</v>
      </c>
      <c r="S4942">
        <v>9</v>
      </c>
      <c r="T4942">
        <f t="shared" si="77"/>
        <v>32</v>
      </c>
      <c r="U4942" t="s">
        <v>75</v>
      </c>
      <c r="V4942">
        <v>0</v>
      </c>
      <c r="W4942">
        <v>0</v>
      </c>
      <c r="X4942" s="1">
        <v>0</v>
      </c>
      <c r="Y4942" s="1">
        <v>1268.82</v>
      </c>
      <c r="Z4942" t="s">
        <v>53</v>
      </c>
      <c r="AA4942" s="2">
        <v>266.4522</v>
      </c>
      <c r="AB4942" s="3">
        <v>0.21000000000000002</v>
      </c>
      <c r="AC4942" s="1">
        <v>-1002.3678</v>
      </c>
      <c r="AD4942">
        <v>7</v>
      </c>
      <c r="AE4942">
        <v>7</v>
      </c>
      <c r="AF4942" t="s">
        <v>48</v>
      </c>
      <c r="AG4942">
        <v>2015</v>
      </c>
      <c r="AH4942">
        <f>COUNTBLANK(datos[[#This Row],[Row ID]:[Year sales]])</f>
        <v>0</v>
      </c>
    </row>
    <row r="4943" spans="1:34" x14ac:dyDescent="0.3">
      <c r="A4943">
        <v>4942</v>
      </c>
      <c r="B4943" t="s">
        <v>7911</v>
      </c>
      <c r="C4943" s="4">
        <v>42041</v>
      </c>
      <c r="D4943" s="4">
        <v>42048</v>
      </c>
      <c r="E4943" t="s">
        <v>67</v>
      </c>
      <c r="F4943" t="s">
        <v>5138</v>
      </c>
      <c r="G4943" t="s">
        <v>5139</v>
      </c>
      <c r="H4943" t="s">
        <v>37</v>
      </c>
      <c r="I4943" t="s">
        <v>38</v>
      </c>
      <c r="J4943" t="s">
        <v>541</v>
      </c>
      <c r="K4943" t="s">
        <v>265</v>
      </c>
      <c r="L4943">
        <v>19805</v>
      </c>
      <c r="M4943" t="s">
        <v>168</v>
      </c>
      <c r="N4943" t="s">
        <v>6605</v>
      </c>
      <c r="O4943" t="s">
        <v>43</v>
      </c>
      <c r="P4943" t="s">
        <v>44</v>
      </c>
      <c r="Q4943" t="s">
        <v>6606</v>
      </c>
      <c r="R4943" s="1">
        <v>283.92</v>
      </c>
      <c r="S4943">
        <v>4</v>
      </c>
      <c r="T4943">
        <f t="shared" si="77"/>
        <v>19</v>
      </c>
      <c r="U4943" t="s">
        <v>52</v>
      </c>
      <c r="V4943">
        <v>0</v>
      </c>
      <c r="W4943">
        <v>0</v>
      </c>
      <c r="X4943" s="1">
        <v>0</v>
      </c>
      <c r="Y4943" s="1">
        <v>283.92</v>
      </c>
      <c r="Z4943" t="s">
        <v>47</v>
      </c>
      <c r="AA4943" s="2">
        <v>82.336799999999997</v>
      </c>
      <c r="AB4943" s="3">
        <v>0.28999999999999998</v>
      </c>
      <c r="AC4943" s="1">
        <v>-201.58320000000001</v>
      </c>
      <c r="AD4943">
        <v>7</v>
      </c>
      <c r="AE4943">
        <v>7</v>
      </c>
      <c r="AF4943" t="s">
        <v>48</v>
      </c>
      <c r="AG4943">
        <v>2015</v>
      </c>
      <c r="AH4943">
        <f>COUNTBLANK(datos[[#This Row],[Row ID]:[Year sales]])</f>
        <v>0</v>
      </c>
    </row>
    <row r="4944" spans="1:34" x14ac:dyDescent="0.3">
      <c r="A4944">
        <v>4943</v>
      </c>
      <c r="B4944" t="s">
        <v>7911</v>
      </c>
      <c r="C4944" s="4">
        <v>42041</v>
      </c>
      <c r="D4944" s="4">
        <v>42048</v>
      </c>
      <c r="E4944" t="s">
        <v>67</v>
      </c>
      <c r="F4944" t="s">
        <v>5138</v>
      </c>
      <c r="G4944" t="s">
        <v>5139</v>
      </c>
      <c r="H4944" t="s">
        <v>37</v>
      </c>
      <c r="I4944" t="s">
        <v>38</v>
      </c>
      <c r="J4944" t="s">
        <v>541</v>
      </c>
      <c r="K4944" t="s">
        <v>265</v>
      </c>
      <c r="L4944">
        <v>19805</v>
      </c>
      <c r="M4944" t="s">
        <v>168</v>
      </c>
      <c r="N4944" t="s">
        <v>3475</v>
      </c>
      <c r="O4944" t="s">
        <v>62</v>
      </c>
      <c r="P4944" t="s">
        <v>86</v>
      </c>
      <c r="Q4944" t="s">
        <v>3476</v>
      </c>
      <c r="R4944" s="1">
        <v>5.68</v>
      </c>
      <c r="S4944">
        <v>2</v>
      </c>
      <c r="T4944">
        <f t="shared" si="77"/>
        <v>5</v>
      </c>
      <c r="U4944" t="s">
        <v>46</v>
      </c>
      <c r="V4944">
        <v>0</v>
      </c>
      <c r="W4944">
        <v>0</v>
      </c>
      <c r="X4944" s="1">
        <v>0</v>
      </c>
      <c r="Y4944" s="1">
        <v>5.68</v>
      </c>
      <c r="Z4944" t="s">
        <v>65</v>
      </c>
      <c r="AA4944" s="2">
        <v>1.7607999999999999</v>
      </c>
      <c r="AB4944" s="3">
        <v>0.31</v>
      </c>
      <c r="AC4944" s="1">
        <v>-3.9192</v>
      </c>
      <c r="AD4944">
        <v>7</v>
      </c>
      <c r="AE4944">
        <v>7</v>
      </c>
      <c r="AF4944" t="s">
        <v>48</v>
      </c>
      <c r="AG4944">
        <v>2015</v>
      </c>
      <c r="AH4944">
        <f>COUNTBLANK(datos[[#This Row],[Row ID]:[Year sales]])</f>
        <v>0</v>
      </c>
    </row>
    <row r="4945" spans="1:34" x14ac:dyDescent="0.3">
      <c r="A4945">
        <v>4944</v>
      </c>
      <c r="B4945" t="s">
        <v>7912</v>
      </c>
      <c r="C4945" s="4">
        <v>43090</v>
      </c>
      <c r="D4945" s="4">
        <v>43096</v>
      </c>
      <c r="E4945" t="s">
        <v>67</v>
      </c>
      <c r="F4945" t="s">
        <v>3675</v>
      </c>
      <c r="G4945" t="s">
        <v>3676</v>
      </c>
      <c r="H4945" t="s">
        <v>37</v>
      </c>
      <c r="I4945" t="s">
        <v>38</v>
      </c>
      <c r="J4945" t="s">
        <v>4296</v>
      </c>
      <c r="K4945" t="s">
        <v>274</v>
      </c>
      <c r="L4945">
        <v>47905</v>
      </c>
      <c r="M4945" t="s">
        <v>125</v>
      </c>
      <c r="N4945" t="s">
        <v>1793</v>
      </c>
      <c r="O4945" t="s">
        <v>62</v>
      </c>
      <c r="P4945" t="s">
        <v>77</v>
      </c>
      <c r="Q4945" t="s">
        <v>1794</v>
      </c>
      <c r="R4945" s="1">
        <v>375.34</v>
      </c>
      <c r="S4945">
        <v>1</v>
      </c>
      <c r="T4945">
        <f t="shared" si="77"/>
        <v>28</v>
      </c>
      <c r="U4945" t="s">
        <v>46</v>
      </c>
      <c r="V4945">
        <v>0</v>
      </c>
      <c r="W4945">
        <v>0</v>
      </c>
      <c r="X4945" s="1">
        <v>0</v>
      </c>
      <c r="Y4945" s="1">
        <v>375.34</v>
      </c>
      <c r="Z4945" t="s">
        <v>47</v>
      </c>
      <c r="AA4945" s="2">
        <v>18.766999999999999</v>
      </c>
      <c r="AB4945" s="3">
        <v>0.05</v>
      </c>
      <c r="AC4945" s="1">
        <v>-356.57299999999998</v>
      </c>
      <c r="AD4945">
        <v>6</v>
      </c>
      <c r="AE4945">
        <v>6</v>
      </c>
      <c r="AF4945" t="s">
        <v>48</v>
      </c>
      <c r="AG4945">
        <v>2017</v>
      </c>
      <c r="AH4945">
        <f>COUNTBLANK(datos[[#This Row],[Row ID]:[Year sales]])</f>
        <v>0</v>
      </c>
    </row>
    <row r="4946" spans="1:34" x14ac:dyDescent="0.3">
      <c r="A4946">
        <v>4945</v>
      </c>
      <c r="B4946" t="s">
        <v>7913</v>
      </c>
      <c r="C4946" s="4">
        <v>42618</v>
      </c>
      <c r="D4946" s="4">
        <v>42619</v>
      </c>
      <c r="E4946" t="s">
        <v>208</v>
      </c>
      <c r="F4946" t="s">
        <v>852</v>
      </c>
      <c r="G4946" t="s">
        <v>853</v>
      </c>
      <c r="H4946" t="s">
        <v>37</v>
      </c>
      <c r="I4946" t="s">
        <v>38</v>
      </c>
      <c r="J4946" t="s">
        <v>6001</v>
      </c>
      <c r="K4946" t="s">
        <v>59</v>
      </c>
      <c r="L4946">
        <v>90278</v>
      </c>
      <c r="M4946" t="s">
        <v>60</v>
      </c>
      <c r="N4946" t="s">
        <v>7773</v>
      </c>
      <c r="O4946" t="s">
        <v>62</v>
      </c>
      <c r="P4946" t="s">
        <v>110</v>
      </c>
      <c r="Q4946" t="s">
        <v>7774</v>
      </c>
      <c r="R4946" s="1">
        <v>96.08</v>
      </c>
      <c r="S4946">
        <v>2</v>
      </c>
      <c r="T4946">
        <f t="shared" si="77"/>
        <v>10</v>
      </c>
      <c r="U4946" t="s">
        <v>46</v>
      </c>
      <c r="V4946">
        <v>0</v>
      </c>
      <c r="W4946">
        <v>0</v>
      </c>
      <c r="X4946" s="1">
        <v>0</v>
      </c>
      <c r="Y4946" s="1">
        <v>96.08</v>
      </c>
      <c r="Z4946" t="s">
        <v>99</v>
      </c>
      <c r="AA4946" s="2">
        <v>46.118400000000001</v>
      </c>
      <c r="AB4946" s="3">
        <v>0.48000000000000004</v>
      </c>
      <c r="AC4946" s="1">
        <v>-49.961599999999997</v>
      </c>
      <c r="AD4946">
        <v>1</v>
      </c>
      <c r="AE4946">
        <v>1</v>
      </c>
      <c r="AF4946" t="s">
        <v>48</v>
      </c>
      <c r="AG4946">
        <v>2016</v>
      </c>
      <c r="AH4946">
        <f>COUNTBLANK(datos[[#This Row],[Row ID]:[Year sales]])</f>
        <v>0</v>
      </c>
    </row>
    <row r="4947" spans="1:34" x14ac:dyDescent="0.3">
      <c r="A4947">
        <v>4946</v>
      </c>
      <c r="B4947" t="s">
        <v>7913</v>
      </c>
      <c r="C4947" s="4">
        <v>42618</v>
      </c>
      <c r="D4947" s="4">
        <v>42619</v>
      </c>
      <c r="E4947" t="s">
        <v>208</v>
      </c>
      <c r="F4947" t="s">
        <v>852</v>
      </c>
      <c r="G4947" t="s">
        <v>853</v>
      </c>
      <c r="H4947" t="s">
        <v>37</v>
      </c>
      <c r="I4947" t="s">
        <v>38</v>
      </c>
      <c r="J4947" t="s">
        <v>6001</v>
      </c>
      <c r="K4947" t="s">
        <v>59</v>
      </c>
      <c r="L4947">
        <v>90278</v>
      </c>
      <c r="M4947" t="s">
        <v>60</v>
      </c>
      <c r="N4947" t="s">
        <v>1395</v>
      </c>
      <c r="O4947" t="s">
        <v>62</v>
      </c>
      <c r="P4947" t="s">
        <v>94</v>
      </c>
      <c r="Q4947" t="s">
        <v>1396</v>
      </c>
      <c r="R4947" s="1">
        <v>11.68</v>
      </c>
      <c r="S4947">
        <v>2</v>
      </c>
      <c r="T4947">
        <f t="shared" si="77"/>
        <v>42</v>
      </c>
      <c r="U4947" t="s">
        <v>46</v>
      </c>
      <c r="V4947">
        <v>0.2</v>
      </c>
      <c r="W4947">
        <v>2.3359999999999999</v>
      </c>
      <c r="X4947" s="1">
        <v>-2.3359999999999999</v>
      </c>
      <c r="Y4947" s="1">
        <v>14.016</v>
      </c>
      <c r="Z4947" t="s">
        <v>65</v>
      </c>
      <c r="AA4947" s="2">
        <v>3.9420000000000002</v>
      </c>
      <c r="AB4947" s="3">
        <v>0.33750000000000002</v>
      </c>
      <c r="AC4947" s="1">
        <v>-5.4020000000000001</v>
      </c>
      <c r="AD4947">
        <v>1</v>
      </c>
      <c r="AE4947">
        <v>1</v>
      </c>
      <c r="AF4947" t="s">
        <v>48</v>
      </c>
      <c r="AG4947">
        <v>2016</v>
      </c>
      <c r="AH4947">
        <f>COUNTBLANK(datos[[#This Row],[Row ID]:[Year sales]])</f>
        <v>0</v>
      </c>
    </row>
    <row r="4948" spans="1:34" x14ac:dyDescent="0.3">
      <c r="A4948">
        <v>4947</v>
      </c>
      <c r="B4948" t="s">
        <v>7913</v>
      </c>
      <c r="C4948" s="4">
        <v>42618</v>
      </c>
      <c r="D4948" s="4">
        <v>42619</v>
      </c>
      <c r="E4948" t="s">
        <v>208</v>
      </c>
      <c r="F4948" t="s">
        <v>852</v>
      </c>
      <c r="G4948" t="s">
        <v>853</v>
      </c>
      <c r="H4948" t="s">
        <v>37</v>
      </c>
      <c r="I4948" t="s">
        <v>38</v>
      </c>
      <c r="J4948" t="s">
        <v>6001</v>
      </c>
      <c r="K4948" t="s">
        <v>59</v>
      </c>
      <c r="L4948">
        <v>90278</v>
      </c>
      <c r="M4948" t="s">
        <v>60</v>
      </c>
      <c r="N4948" t="s">
        <v>288</v>
      </c>
      <c r="O4948" t="s">
        <v>62</v>
      </c>
      <c r="P4948" t="s">
        <v>289</v>
      </c>
      <c r="Q4948" t="s">
        <v>290</v>
      </c>
      <c r="R4948" s="1">
        <v>4.3600000000000003</v>
      </c>
      <c r="S4948">
        <v>2</v>
      </c>
      <c r="T4948">
        <f t="shared" si="77"/>
        <v>27</v>
      </c>
      <c r="U4948" t="s">
        <v>46</v>
      </c>
      <c r="V4948">
        <v>0</v>
      </c>
      <c r="W4948">
        <v>0</v>
      </c>
      <c r="X4948" s="1">
        <v>0</v>
      </c>
      <c r="Y4948" s="1">
        <v>4.3600000000000003</v>
      </c>
      <c r="Z4948" t="s">
        <v>65</v>
      </c>
      <c r="AA4948" s="2">
        <v>1.7876000000000001</v>
      </c>
      <c r="AB4948" s="3">
        <v>0.41</v>
      </c>
      <c r="AC4948" s="1">
        <v>-2.5724</v>
      </c>
      <c r="AD4948">
        <v>1</v>
      </c>
      <c r="AE4948">
        <v>1</v>
      </c>
      <c r="AF4948" t="s">
        <v>48</v>
      </c>
      <c r="AG4948">
        <v>2016</v>
      </c>
      <c r="AH4948">
        <f>COUNTBLANK(datos[[#This Row],[Row ID]:[Year sales]])</f>
        <v>0</v>
      </c>
    </row>
    <row r="4949" spans="1:34" x14ac:dyDescent="0.3">
      <c r="A4949">
        <v>4948</v>
      </c>
      <c r="B4949" t="s">
        <v>7914</v>
      </c>
      <c r="C4949" s="4">
        <v>41916</v>
      </c>
      <c r="D4949" s="4">
        <v>41921</v>
      </c>
      <c r="E4949" t="s">
        <v>67</v>
      </c>
      <c r="F4949" t="s">
        <v>4858</v>
      </c>
      <c r="G4949" t="s">
        <v>4859</v>
      </c>
      <c r="H4949" t="s">
        <v>37</v>
      </c>
      <c r="I4949" t="s">
        <v>38</v>
      </c>
      <c r="J4949" t="s">
        <v>115</v>
      </c>
      <c r="K4949" t="s">
        <v>116</v>
      </c>
      <c r="L4949">
        <v>98115</v>
      </c>
      <c r="M4949" t="s">
        <v>60</v>
      </c>
      <c r="N4949" t="s">
        <v>671</v>
      </c>
      <c r="O4949" t="s">
        <v>62</v>
      </c>
      <c r="P4949" t="s">
        <v>63</v>
      </c>
      <c r="Q4949" t="s">
        <v>672</v>
      </c>
      <c r="R4949" s="1">
        <v>29.24</v>
      </c>
      <c r="S4949">
        <v>4</v>
      </c>
      <c r="T4949">
        <f t="shared" si="77"/>
        <v>18</v>
      </c>
      <c r="U4949" t="s">
        <v>52</v>
      </c>
      <c r="V4949">
        <v>0</v>
      </c>
      <c r="W4949">
        <v>0</v>
      </c>
      <c r="X4949" s="1">
        <v>0</v>
      </c>
      <c r="Y4949" s="1">
        <v>29.24</v>
      </c>
      <c r="Z4949" t="s">
        <v>65</v>
      </c>
      <c r="AA4949" s="2">
        <v>13.742800000000001</v>
      </c>
      <c r="AB4949" s="3">
        <v>0.47000000000000003</v>
      </c>
      <c r="AC4949" s="1">
        <v>-15.497199999999999</v>
      </c>
      <c r="AD4949">
        <v>5</v>
      </c>
      <c r="AE4949">
        <v>5</v>
      </c>
      <c r="AF4949" t="s">
        <v>48</v>
      </c>
      <c r="AG4949">
        <v>2014</v>
      </c>
      <c r="AH4949">
        <f>COUNTBLANK(datos[[#This Row],[Row ID]:[Year sales]])</f>
        <v>0</v>
      </c>
    </row>
    <row r="4950" spans="1:34" x14ac:dyDescent="0.3">
      <c r="A4950">
        <v>4949</v>
      </c>
      <c r="B4950" t="s">
        <v>7915</v>
      </c>
      <c r="C4950" s="4">
        <v>43066</v>
      </c>
      <c r="D4950" s="4">
        <v>43071</v>
      </c>
      <c r="E4950" t="s">
        <v>67</v>
      </c>
      <c r="F4950" t="s">
        <v>1894</v>
      </c>
      <c r="G4950" t="s">
        <v>1895</v>
      </c>
      <c r="H4950" t="s">
        <v>37</v>
      </c>
      <c r="I4950" t="s">
        <v>38</v>
      </c>
      <c r="J4950" t="s">
        <v>58</v>
      </c>
      <c r="K4950" t="s">
        <v>59</v>
      </c>
      <c r="L4950">
        <v>90045</v>
      </c>
      <c r="M4950" t="s">
        <v>60</v>
      </c>
      <c r="N4950" t="s">
        <v>2124</v>
      </c>
      <c r="O4950" t="s">
        <v>62</v>
      </c>
      <c r="P4950" t="s">
        <v>94</v>
      </c>
      <c r="Q4950" t="s">
        <v>2125</v>
      </c>
      <c r="R4950" s="1">
        <v>117.488</v>
      </c>
      <c r="S4950">
        <v>7</v>
      </c>
      <c r="T4950">
        <f t="shared" si="77"/>
        <v>43</v>
      </c>
      <c r="U4950" t="s">
        <v>75</v>
      </c>
      <c r="V4950">
        <v>0.2</v>
      </c>
      <c r="W4950">
        <v>23.497600000000002</v>
      </c>
      <c r="X4950" s="1">
        <v>-23.497599999999998</v>
      </c>
      <c r="Y4950" s="1">
        <v>140.98560000000001</v>
      </c>
      <c r="Z4950" t="s">
        <v>99</v>
      </c>
      <c r="AA4950" s="2">
        <v>41.120800000000003</v>
      </c>
      <c r="AB4950" s="3">
        <v>0.35000000000000003</v>
      </c>
      <c r="AC4950" s="1">
        <v>-52.869599999999998</v>
      </c>
      <c r="AD4950">
        <v>5</v>
      </c>
      <c r="AE4950">
        <v>5</v>
      </c>
      <c r="AF4950" t="s">
        <v>48</v>
      </c>
      <c r="AG4950">
        <v>2017</v>
      </c>
      <c r="AH4950">
        <f>COUNTBLANK(datos[[#This Row],[Row ID]:[Year sales]])</f>
        <v>0</v>
      </c>
    </row>
    <row r="4951" spans="1:34" x14ac:dyDescent="0.3">
      <c r="A4951">
        <v>4950</v>
      </c>
      <c r="B4951" t="s">
        <v>7915</v>
      </c>
      <c r="C4951" s="4">
        <v>43066</v>
      </c>
      <c r="D4951" s="4">
        <v>43071</v>
      </c>
      <c r="E4951" t="s">
        <v>67</v>
      </c>
      <c r="F4951" t="s">
        <v>1894</v>
      </c>
      <c r="G4951" t="s">
        <v>1895</v>
      </c>
      <c r="H4951" t="s">
        <v>37</v>
      </c>
      <c r="I4951" t="s">
        <v>38</v>
      </c>
      <c r="J4951" t="s">
        <v>58</v>
      </c>
      <c r="K4951" t="s">
        <v>59</v>
      </c>
      <c r="L4951">
        <v>90045</v>
      </c>
      <c r="M4951" t="s">
        <v>60</v>
      </c>
      <c r="N4951" t="s">
        <v>2135</v>
      </c>
      <c r="O4951" t="s">
        <v>43</v>
      </c>
      <c r="P4951" t="s">
        <v>83</v>
      </c>
      <c r="Q4951" t="s">
        <v>2136</v>
      </c>
      <c r="R4951" s="1">
        <v>18.84</v>
      </c>
      <c r="S4951">
        <v>3</v>
      </c>
      <c r="T4951">
        <f t="shared" si="77"/>
        <v>22</v>
      </c>
      <c r="U4951" t="s">
        <v>52</v>
      </c>
      <c r="V4951">
        <v>0</v>
      </c>
      <c r="W4951">
        <v>0</v>
      </c>
      <c r="X4951" s="1">
        <v>0</v>
      </c>
      <c r="Y4951" s="1">
        <v>18.84</v>
      </c>
      <c r="Z4951" t="s">
        <v>65</v>
      </c>
      <c r="AA4951" s="2">
        <v>6.0288000000000004</v>
      </c>
      <c r="AB4951" s="3">
        <v>0.32</v>
      </c>
      <c r="AC4951" s="1">
        <v>-12.811199999999999</v>
      </c>
      <c r="AD4951">
        <v>5</v>
      </c>
      <c r="AE4951">
        <v>5</v>
      </c>
      <c r="AF4951" t="s">
        <v>48</v>
      </c>
      <c r="AG4951">
        <v>2017</v>
      </c>
      <c r="AH4951">
        <f>COUNTBLANK(datos[[#This Row],[Row ID]:[Year sales]])</f>
        <v>0</v>
      </c>
    </row>
    <row r="4952" spans="1:34" x14ac:dyDescent="0.3">
      <c r="A4952">
        <v>4951</v>
      </c>
      <c r="B4952" t="s">
        <v>7916</v>
      </c>
      <c r="C4952" s="4">
        <v>42671</v>
      </c>
      <c r="D4952" s="4">
        <v>42675</v>
      </c>
      <c r="E4952" t="s">
        <v>34</v>
      </c>
      <c r="F4952" t="s">
        <v>6006</v>
      </c>
      <c r="G4952" t="s">
        <v>6007</v>
      </c>
      <c r="H4952" t="s">
        <v>37</v>
      </c>
      <c r="I4952" t="s">
        <v>38</v>
      </c>
      <c r="J4952" t="s">
        <v>286</v>
      </c>
      <c r="K4952" t="s">
        <v>287</v>
      </c>
      <c r="L4952">
        <v>10009</v>
      </c>
      <c r="M4952" t="s">
        <v>168</v>
      </c>
      <c r="N4952" t="s">
        <v>701</v>
      </c>
      <c r="O4952" t="s">
        <v>62</v>
      </c>
      <c r="P4952" t="s">
        <v>86</v>
      </c>
      <c r="Q4952" t="s">
        <v>702</v>
      </c>
      <c r="R4952" s="1">
        <v>12.42</v>
      </c>
      <c r="S4952">
        <v>3</v>
      </c>
      <c r="T4952">
        <f t="shared" si="77"/>
        <v>23</v>
      </c>
      <c r="U4952" t="s">
        <v>52</v>
      </c>
      <c r="V4952">
        <v>0</v>
      </c>
      <c r="W4952">
        <v>0</v>
      </c>
      <c r="X4952" s="1">
        <v>0</v>
      </c>
      <c r="Y4952" s="1">
        <v>12.42</v>
      </c>
      <c r="Z4952" t="s">
        <v>65</v>
      </c>
      <c r="AA4952" s="2">
        <v>5.2164000000000001</v>
      </c>
      <c r="AB4952" s="3">
        <v>0.42000000000000004</v>
      </c>
      <c r="AC4952" s="1">
        <v>-7.2035999999999998</v>
      </c>
      <c r="AD4952">
        <v>4</v>
      </c>
      <c r="AE4952">
        <v>4</v>
      </c>
      <c r="AF4952" t="s">
        <v>48</v>
      </c>
      <c r="AG4952">
        <v>2016</v>
      </c>
      <c r="AH4952">
        <f>COUNTBLANK(datos[[#This Row],[Row ID]:[Year sales]])</f>
        <v>0</v>
      </c>
    </row>
    <row r="4953" spans="1:34" x14ac:dyDescent="0.3">
      <c r="A4953">
        <v>4952</v>
      </c>
      <c r="B4953" t="s">
        <v>7917</v>
      </c>
      <c r="C4953" s="4">
        <v>42164</v>
      </c>
      <c r="D4953" s="4">
        <v>42168</v>
      </c>
      <c r="E4953" t="s">
        <v>67</v>
      </c>
      <c r="F4953" t="s">
        <v>6979</v>
      </c>
      <c r="G4953" t="s">
        <v>6980</v>
      </c>
      <c r="H4953" t="s">
        <v>37</v>
      </c>
      <c r="I4953" t="s">
        <v>38</v>
      </c>
      <c r="J4953" t="s">
        <v>3385</v>
      </c>
      <c r="K4953" t="s">
        <v>258</v>
      </c>
      <c r="L4953">
        <v>48073</v>
      </c>
      <c r="M4953" t="s">
        <v>125</v>
      </c>
      <c r="N4953" t="s">
        <v>424</v>
      </c>
      <c r="O4953" t="s">
        <v>62</v>
      </c>
      <c r="P4953" t="s">
        <v>110</v>
      </c>
      <c r="Q4953" t="s">
        <v>425</v>
      </c>
      <c r="R4953" s="1">
        <v>12.96</v>
      </c>
      <c r="S4953">
        <v>2</v>
      </c>
      <c r="T4953">
        <f t="shared" si="77"/>
        <v>22</v>
      </c>
      <c r="U4953" t="s">
        <v>46</v>
      </c>
      <c r="V4953">
        <v>0</v>
      </c>
      <c r="W4953">
        <v>0</v>
      </c>
      <c r="X4953" s="1">
        <v>0</v>
      </c>
      <c r="Y4953" s="1">
        <v>12.96</v>
      </c>
      <c r="Z4953" t="s">
        <v>65</v>
      </c>
      <c r="AA4953" s="2">
        <v>6.2207999999999997</v>
      </c>
      <c r="AB4953" s="3">
        <v>0.47999999999999993</v>
      </c>
      <c r="AC4953" s="1">
        <v>-6.7392000000000003</v>
      </c>
      <c r="AD4953">
        <v>4</v>
      </c>
      <c r="AE4953">
        <v>4</v>
      </c>
      <c r="AF4953" t="s">
        <v>48</v>
      </c>
      <c r="AG4953">
        <v>2015</v>
      </c>
      <c r="AH4953">
        <f>COUNTBLANK(datos[[#This Row],[Row ID]:[Year sales]])</f>
        <v>0</v>
      </c>
    </row>
    <row r="4954" spans="1:34" x14ac:dyDescent="0.3">
      <c r="A4954">
        <v>4953</v>
      </c>
      <c r="B4954" t="s">
        <v>7918</v>
      </c>
      <c r="C4954" s="4">
        <v>43077</v>
      </c>
      <c r="D4954" s="4">
        <v>43081</v>
      </c>
      <c r="E4954" t="s">
        <v>34</v>
      </c>
      <c r="F4954" t="s">
        <v>1130</v>
      </c>
      <c r="G4954" t="s">
        <v>1131</v>
      </c>
      <c r="H4954" t="s">
        <v>57</v>
      </c>
      <c r="I4954" t="s">
        <v>38</v>
      </c>
      <c r="J4954" t="s">
        <v>147</v>
      </c>
      <c r="K4954" t="s">
        <v>59</v>
      </c>
      <c r="L4954">
        <v>94109</v>
      </c>
      <c r="M4954" t="s">
        <v>60</v>
      </c>
      <c r="N4954" t="s">
        <v>7919</v>
      </c>
      <c r="O4954" t="s">
        <v>62</v>
      </c>
      <c r="P4954" t="s">
        <v>97</v>
      </c>
      <c r="Q4954" t="s">
        <v>7920</v>
      </c>
      <c r="R4954" s="1">
        <v>69.48</v>
      </c>
      <c r="S4954">
        <v>1</v>
      </c>
      <c r="T4954">
        <f t="shared" si="77"/>
        <v>4</v>
      </c>
      <c r="U4954" t="s">
        <v>46</v>
      </c>
      <c r="V4954">
        <v>0</v>
      </c>
      <c r="W4954">
        <v>0</v>
      </c>
      <c r="X4954" s="1">
        <v>0</v>
      </c>
      <c r="Y4954" s="1">
        <v>69.48</v>
      </c>
      <c r="Z4954" t="s">
        <v>99</v>
      </c>
      <c r="AA4954" s="2">
        <v>20.844000000000001</v>
      </c>
      <c r="AB4954" s="3">
        <v>0.3</v>
      </c>
      <c r="AC4954" s="1">
        <v>-48.636000000000003</v>
      </c>
      <c r="AD4954">
        <v>4</v>
      </c>
      <c r="AE4954">
        <v>4</v>
      </c>
      <c r="AF4954" t="s">
        <v>48</v>
      </c>
      <c r="AG4954">
        <v>2017</v>
      </c>
      <c r="AH4954">
        <f>COUNTBLANK(datos[[#This Row],[Row ID]:[Year sales]])</f>
        <v>0</v>
      </c>
    </row>
    <row r="4955" spans="1:34" x14ac:dyDescent="0.3">
      <c r="A4955">
        <v>4954</v>
      </c>
      <c r="B4955" t="s">
        <v>7921</v>
      </c>
      <c r="C4955" s="4">
        <v>42079</v>
      </c>
      <c r="D4955" s="4">
        <v>42083</v>
      </c>
      <c r="E4955" t="s">
        <v>67</v>
      </c>
      <c r="F4955" t="s">
        <v>864</v>
      </c>
      <c r="G4955" t="s">
        <v>865</v>
      </c>
      <c r="H4955" t="s">
        <v>57</v>
      </c>
      <c r="I4955" t="s">
        <v>38</v>
      </c>
      <c r="J4955" t="s">
        <v>286</v>
      </c>
      <c r="K4955" t="s">
        <v>287</v>
      </c>
      <c r="L4955">
        <v>10009</v>
      </c>
      <c r="M4955" t="s">
        <v>168</v>
      </c>
      <c r="N4955" t="s">
        <v>5335</v>
      </c>
      <c r="O4955" t="s">
        <v>90</v>
      </c>
      <c r="P4955" t="s">
        <v>91</v>
      </c>
      <c r="Q4955" t="s">
        <v>5336</v>
      </c>
      <c r="R4955" s="1">
        <v>85.9</v>
      </c>
      <c r="S4955">
        <v>2</v>
      </c>
      <c r="T4955">
        <f t="shared" si="77"/>
        <v>15</v>
      </c>
      <c r="U4955" t="s">
        <v>46</v>
      </c>
      <c r="V4955">
        <v>0</v>
      </c>
      <c r="W4955">
        <v>0</v>
      </c>
      <c r="X4955" s="1">
        <v>0</v>
      </c>
      <c r="Y4955" s="1">
        <v>85.9</v>
      </c>
      <c r="Z4955" t="s">
        <v>99</v>
      </c>
      <c r="AA4955" s="2">
        <v>2.577</v>
      </c>
      <c r="AB4955" s="3">
        <v>0.03</v>
      </c>
      <c r="AC4955" s="1">
        <v>-83.322999999999993</v>
      </c>
      <c r="AD4955">
        <v>4</v>
      </c>
      <c r="AE4955">
        <v>4</v>
      </c>
      <c r="AF4955" t="s">
        <v>48</v>
      </c>
      <c r="AG4955">
        <v>2015</v>
      </c>
      <c r="AH4955">
        <f>COUNTBLANK(datos[[#This Row],[Row ID]:[Year sales]])</f>
        <v>0</v>
      </c>
    </row>
    <row r="4956" spans="1:34" x14ac:dyDescent="0.3">
      <c r="A4956">
        <v>4955</v>
      </c>
      <c r="B4956" t="s">
        <v>7922</v>
      </c>
      <c r="C4956" s="4">
        <v>41799</v>
      </c>
      <c r="D4956" s="4">
        <v>41803</v>
      </c>
      <c r="E4956" t="s">
        <v>34</v>
      </c>
      <c r="F4956" t="s">
        <v>1165</v>
      </c>
      <c r="G4956" t="s">
        <v>1166</v>
      </c>
      <c r="H4956" t="s">
        <v>57</v>
      </c>
      <c r="I4956" t="s">
        <v>38</v>
      </c>
      <c r="J4956" t="s">
        <v>4073</v>
      </c>
      <c r="K4956" t="s">
        <v>1415</v>
      </c>
      <c r="L4956">
        <v>89031</v>
      </c>
      <c r="M4956" t="s">
        <v>60</v>
      </c>
      <c r="N4956" t="s">
        <v>2666</v>
      </c>
      <c r="O4956" t="s">
        <v>62</v>
      </c>
      <c r="P4956" t="s">
        <v>86</v>
      </c>
      <c r="Q4956" t="s">
        <v>2667</v>
      </c>
      <c r="R4956" s="1">
        <v>18.059999999999999</v>
      </c>
      <c r="S4956">
        <v>7</v>
      </c>
      <c r="T4956">
        <f t="shared" si="77"/>
        <v>19</v>
      </c>
      <c r="U4956" t="s">
        <v>75</v>
      </c>
      <c r="V4956">
        <v>0</v>
      </c>
      <c r="W4956">
        <v>0</v>
      </c>
      <c r="X4956" s="1">
        <v>0</v>
      </c>
      <c r="Y4956" s="1">
        <v>18.059999999999999</v>
      </c>
      <c r="Z4956" t="s">
        <v>65</v>
      </c>
      <c r="AA4956" s="2">
        <v>4.6955999999999998</v>
      </c>
      <c r="AB4956" s="3">
        <v>0.26</v>
      </c>
      <c r="AC4956" s="1">
        <v>-13.3644</v>
      </c>
      <c r="AD4956">
        <v>4</v>
      </c>
      <c r="AE4956">
        <v>4</v>
      </c>
      <c r="AF4956" t="s">
        <v>48</v>
      </c>
      <c r="AG4956">
        <v>2014</v>
      </c>
      <c r="AH4956">
        <f>COUNTBLANK(datos[[#This Row],[Row ID]:[Year sales]])</f>
        <v>0</v>
      </c>
    </row>
    <row r="4957" spans="1:34" x14ac:dyDescent="0.3">
      <c r="A4957">
        <v>4956</v>
      </c>
      <c r="B4957" t="s">
        <v>7922</v>
      </c>
      <c r="C4957" s="4">
        <v>41799</v>
      </c>
      <c r="D4957" s="4">
        <v>41803</v>
      </c>
      <c r="E4957" t="s">
        <v>34</v>
      </c>
      <c r="F4957" t="s">
        <v>1165</v>
      </c>
      <c r="G4957" t="s">
        <v>1166</v>
      </c>
      <c r="H4957" t="s">
        <v>57</v>
      </c>
      <c r="I4957" t="s">
        <v>38</v>
      </c>
      <c r="J4957" t="s">
        <v>4073</v>
      </c>
      <c r="K4957" t="s">
        <v>1415</v>
      </c>
      <c r="L4957">
        <v>89031</v>
      </c>
      <c r="M4957" t="s">
        <v>60</v>
      </c>
      <c r="N4957" t="s">
        <v>3761</v>
      </c>
      <c r="O4957" t="s">
        <v>62</v>
      </c>
      <c r="P4957" t="s">
        <v>110</v>
      </c>
      <c r="Q4957" t="s">
        <v>3762</v>
      </c>
      <c r="R4957" s="1">
        <v>79.14</v>
      </c>
      <c r="S4957">
        <v>3</v>
      </c>
      <c r="T4957">
        <f t="shared" si="77"/>
        <v>40</v>
      </c>
      <c r="U4957" t="s">
        <v>52</v>
      </c>
      <c r="V4957">
        <v>0</v>
      </c>
      <c r="W4957">
        <v>0</v>
      </c>
      <c r="X4957" s="1">
        <v>0</v>
      </c>
      <c r="Y4957" s="1">
        <v>79.14</v>
      </c>
      <c r="Z4957" t="s">
        <v>99</v>
      </c>
      <c r="AA4957" s="2">
        <v>36.404400000000003</v>
      </c>
      <c r="AB4957" s="3">
        <v>0.46</v>
      </c>
      <c r="AC4957" s="1">
        <v>-42.735599999999998</v>
      </c>
      <c r="AD4957">
        <v>4</v>
      </c>
      <c r="AE4957">
        <v>4</v>
      </c>
      <c r="AF4957" t="s">
        <v>48</v>
      </c>
      <c r="AG4957">
        <v>2014</v>
      </c>
      <c r="AH4957">
        <f>COUNTBLANK(datos[[#This Row],[Row ID]:[Year sales]])</f>
        <v>0</v>
      </c>
    </row>
    <row r="4958" spans="1:34" x14ac:dyDescent="0.3">
      <c r="A4958">
        <v>4957</v>
      </c>
      <c r="B4958" t="s">
        <v>7922</v>
      </c>
      <c r="C4958" s="4">
        <v>41799</v>
      </c>
      <c r="D4958" s="4">
        <v>41803</v>
      </c>
      <c r="E4958" t="s">
        <v>34</v>
      </c>
      <c r="F4958" t="s">
        <v>1165</v>
      </c>
      <c r="G4958" t="s">
        <v>1166</v>
      </c>
      <c r="H4958" t="s">
        <v>57</v>
      </c>
      <c r="I4958" t="s">
        <v>38</v>
      </c>
      <c r="J4958" t="s">
        <v>4073</v>
      </c>
      <c r="K4958" t="s">
        <v>1415</v>
      </c>
      <c r="L4958">
        <v>89031</v>
      </c>
      <c r="M4958" t="s">
        <v>60</v>
      </c>
      <c r="N4958" t="s">
        <v>6159</v>
      </c>
      <c r="O4958" t="s">
        <v>43</v>
      </c>
      <c r="P4958" t="s">
        <v>83</v>
      </c>
      <c r="Q4958" t="s">
        <v>6160</v>
      </c>
      <c r="R4958" s="1">
        <v>37.4</v>
      </c>
      <c r="S4958">
        <v>2</v>
      </c>
      <c r="T4958">
        <f t="shared" si="77"/>
        <v>3</v>
      </c>
      <c r="U4958" t="s">
        <v>46</v>
      </c>
      <c r="V4958">
        <v>0</v>
      </c>
      <c r="W4958">
        <v>0</v>
      </c>
      <c r="X4958" s="1">
        <v>0</v>
      </c>
      <c r="Y4958" s="1">
        <v>37.4</v>
      </c>
      <c r="Z4958" t="s">
        <v>65</v>
      </c>
      <c r="AA4958" s="2">
        <v>14.212</v>
      </c>
      <c r="AB4958" s="3">
        <v>0.38</v>
      </c>
      <c r="AC4958" s="1">
        <v>-23.187999999999999</v>
      </c>
      <c r="AD4958">
        <v>4</v>
      </c>
      <c r="AE4958">
        <v>4</v>
      </c>
      <c r="AF4958" t="s">
        <v>48</v>
      </c>
      <c r="AG4958">
        <v>2014</v>
      </c>
      <c r="AH4958">
        <f>COUNTBLANK(datos[[#This Row],[Row ID]:[Year sales]])</f>
        <v>0</v>
      </c>
    </row>
    <row r="4959" spans="1:34" x14ac:dyDescent="0.3">
      <c r="A4959">
        <v>4958</v>
      </c>
      <c r="B4959" t="s">
        <v>7923</v>
      </c>
      <c r="C4959" s="4">
        <v>42083</v>
      </c>
      <c r="D4959" s="4">
        <v>42089</v>
      </c>
      <c r="E4959" t="s">
        <v>67</v>
      </c>
      <c r="F4959" t="s">
        <v>2509</v>
      </c>
      <c r="G4959" t="s">
        <v>2510</v>
      </c>
      <c r="H4959" t="s">
        <v>37</v>
      </c>
      <c r="I4959" t="s">
        <v>38</v>
      </c>
      <c r="J4959" t="s">
        <v>4242</v>
      </c>
      <c r="K4959" t="s">
        <v>124</v>
      </c>
      <c r="L4959">
        <v>75007</v>
      </c>
      <c r="M4959" t="s">
        <v>125</v>
      </c>
      <c r="N4959" t="s">
        <v>5698</v>
      </c>
      <c r="O4959" t="s">
        <v>62</v>
      </c>
      <c r="P4959" t="s">
        <v>94</v>
      </c>
      <c r="Q4959" t="s">
        <v>5699</v>
      </c>
      <c r="R4959" s="1">
        <v>2.512</v>
      </c>
      <c r="S4959">
        <v>2</v>
      </c>
      <c r="T4959">
        <f t="shared" si="77"/>
        <v>30</v>
      </c>
      <c r="U4959" t="s">
        <v>46</v>
      </c>
      <c r="V4959">
        <v>0.8</v>
      </c>
      <c r="W4959">
        <v>2.0096000000000003</v>
      </c>
      <c r="X4959" s="1">
        <v>-2.0095999999999998</v>
      </c>
      <c r="Y4959" s="1">
        <v>4.5216000000000003</v>
      </c>
      <c r="Z4959" t="s">
        <v>65</v>
      </c>
      <c r="AA4959" s="2">
        <v>-4.3959999999999999</v>
      </c>
      <c r="AB4959" s="3">
        <v>-1.75</v>
      </c>
      <c r="AC4959" s="1">
        <v>-4.8983999999999996</v>
      </c>
      <c r="AD4959">
        <v>6</v>
      </c>
      <c r="AE4959">
        <v>6</v>
      </c>
      <c r="AF4959" t="s">
        <v>48</v>
      </c>
      <c r="AG4959">
        <v>2015</v>
      </c>
      <c r="AH4959">
        <f>COUNTBLANK(datos[[#This Row],[Row ID]:[Year sales]])</f>
        <v>0</v>
      </c>
    </row>
    <row r="4960" spans="1:34" x14ac:dyDescent="0.3">
      <c r="A4960">
        <v>4959</v>
      </c>
      <c r="B4960" t="s">
        <v>7923</v>
      </c>
      <c r="C4960" s="4">
        <v>42083</v>
      </c>
      <c r="D4960" s="4">
        <v>42089</v>
      </c>
      <c r="E4960" t="s">
        <v>67</v>
      </c>
      <c r="F4960" t="s">
        <v>2509</v>
      </c>
      <c r="G4960" t="s">
        <v>2510</v>
      </c>
      <c r="H4960" t="s">
        <v>37</v>
      </c>
      <c r="I4960" t="s">
        <v>38</v>
      </c>
      <c r="J4960" t="s">
        <v>4242</v>
      </c>
      <c r="K4960" t="s">
        <v>124</v>
      </c>
      <c r="L4960">
        <v>75007</v>
      </c>
      <c r="M4960" t="s">
        <v>125</v>
      </c>
      <c r="N4960" t="s">
        <v>7924</v>
      </c>
      <c r="O4960" t="s">
        <v>62</v>
      </c>
      <c r="P4960" t="s">
        <v>289</v>
      </c>
      <c r="Q4960" t="s">
        <v>583</v>
      </c>
      <c r="R4960" s="1">
        <v>18.864000000000001</v>
      </c>
      <c r="S4960">
        <v>9</v>
      </c>
      <c r="T4960">
        <f t="shared" si="77"/>
        <v>215</v>
      </c>
      <c r="U4960" t="s">
        <v>75</v>
      </c>
      <c r="V4960">
        <v>0.2</v>
      </c>
      <c r="W4960">
        <v>3.7728000000000002</v>
      </c>
      <c r="X4960" s="1">
        <v>-3.7728000000000002</v>
      </c>
      <c r="Y4960" s="1">
        <v>22.636800000000001</v>
      </c>
      <c r="Z4960" t="s">
        <v>65</v>
      </c>
      <c r="AA4960" s="2">
        <v>6.1307999999999998</v>
      </c>
      <c r="AB4960" s="3">
        <v>0.32499999999999996</v>
      </c>
      <c r="AC4960" s="1">
        <v>-8.9603999999999999</v>
      </c>
      <c r="AD4960">
        <v>6</v>
      </c>
      <c r="AE4960">
        <v>6</v>
      </c>
      <c r="AF4960" t="s">
        <v>48</v>
      </c>
      <c r="AG4960">
        <v>2015</v>
      </c>
      <c r="AH4960">
        <f>COUNTBLANK(datos[[#This Row],[Row ID]:[Year sales]])</f>
        <v>0</v>
      </c>
    </row>
    <row r="4961" spans="1:34" x14ac:dyDescent="0.3">
      <c r="A4961">
        <v>4960</v>
      </c>
      <c r="B4961" t="s">
        <v>7925</v>
      </c>
      <c r="C4961" s="4">
        <v>42692</v>
      </c>
      <c r="D4961" s="4">
        <v>42696</v>
      </c>
      <c r="E4961" t="s">
        <v>67</v>
      </c>
      <c r="F4961" t="s">
        <v>3634</v>
      </c>
      <c r="G4961" t="s">
        <v>3635</v>
      </c>
      <c r="H4961" t="s">
        <v>122</v>
      </c>
      <c r="I4961" t="s">
        <v>38</v>
      </c>
      <c r="J4961" t="s">
        <v>58</v>
      </c>
      <c r="K4961" t="s">
        <v>59</v>
      </c>
      <c r="L4961">
        <v>90008</v>
      </c>
      <c r="M4961" t="s">
        <v>60</v>
      </c>
      <c r="N4961" t="s">
        <v>4329</v>
      </c>
      <c r="O4961" t="s">
        <v>90</v>
      </c>
      <c r="P4961" t="s">
        <v>91</v>
      </c>
      <c r="Q4961" t="s">
        <v>4330</v>
      </c>
      <c r="R4961" s="1">
        <v>61.192</v>
      </c>
      <c r="S4961">
        <v>1</v>
      </c>
      <c r="T4961">
        <f t="shared" si="77"/>
        <v>10</v>
      </c>
      <c r="U4961" t="s">
        <v>46</v>
      </c>
      <c r="V4961">
        <v>0.2</v>
      </c>
      <c r="W4961">
        <v>12.2384</v>
      </c>
      <c r="X4961" s="1">
        <v>-12.2384</v>
      </c>
      <c r="Y4961" s="1">
        <v>73.430400000000006</v>
      </c>
      <c r="Z4961" t="s">
        <v>99</v>
      </c>
      <c r="AA4961" s="2">
        <v>6.1192000000000002</v>
      </c>
      <c r="AB4961" s="3">
        <v>0.1</v>
      </c>
      <c r="AC4961" s="1">
        <v>-42.834400000000002</v>
      </c>
      <c r="AD4961">
        <v>4</v>
      </c>
      <c r="AE4961">
        <v>4</v>
      </c>
      <c r="AF4961" t="s">
        <v>48</v>
      </c>
      <c r="AG4961">
        <v>2016</v>
      </c>
      <c r="AH4961">
        <f>COUNTBLANK(datos[[#This Row],[Row ID]:[Year sales]])</f>
        <v>0</v>
      </c>
    </row>
    <row r="4962" spans="1:34" x14ac:dyDescent="0.3">
      <c r="A4962">
        <v>4961</v>
      </c>
      <c r="B4962" t="s">
        <v>7925</v>
      </c>
      <c r="C4962" s="4">
        <v>42692</v>
      </c>
      <c r="D4962" s="4">
        <v>42696</v>
      </c>
      <c r="E4962" t="s">
        <v>67</v>
      </c>
      <c r="F4962" t="s">
        <v>3634</v>
      </c>
      <c r="G4962" t="s">
        <v>3635</v>
      </c>
      <c r="H4962" t="s">
        <v>122</v>
      </c>
      <c r="I4962" t="s">
        <v>38</v>
      </c>
      <c r="J4962" t="s">
        <v>58</v>
      </c>
      <c r="K4962" t="s">
        <v>59</v>
      </c>
      <c r="L4962">
        <v>90008</v>
      </c>
      <c r="M4962" t="s">
        <v>60</v>
      </c>
      <c r="N4962" t="s">
        <v>6578</v>
      </c>
      <c r="O4962" t="s">
        <v>62</v>
      </c>
      <c r="P4962" t="s">
        <v>97</v>
      </c>
      <c r="Q4962" t="s">
        <v>6579</v>
      </c>
      <c r="R4962" s="1">
        <v>67.84</v>
      </c>
      <c r="S4962">
        <v>1</v>
      </c>
      <c r="T4962">
        <f t="shared" si="77"/>
        <v>15</v>
      </c>
      <c r="U4962" t="s">
        <v>46</v>
      </c>
      <c r="V4962">
        <v>0</v>
      </c>
      <c r="W4962">
        <v>0</v>
      </c>
      <c r="X4962" s="1">
        <v>0</v>
      </c>
      <c r="Y4962" s="1">
        <v>67.84</v>
      </c>
      <c r="Z4962" t="s">
        <v>99</v>
      </c>
      <c r="AA4962" s="2">
        <v>18.316800000000001</v>
      </c>
      <c r="AB4962" s="3">
        <v>0.27</v>
      </c>
      <c r="AC4962" s="1">
        <v>-49.523200000000003</v>
      </c>
      <c r="AD4962">
        <v>4</v>
      </c>
      <c r="AE4962">
        <v>4</v>
      </c>
      <c r="AF4962" t="s">
        <v>48</v>
      </c>
      <c r="AG4962">
        <v>2016</v>
      </c>
      <c r="AH4962">
        <f>COUNTBLANK(datos[[#This Row],[Row ID]:[Year sales]])</f>
        <v>0</v>
      </c>
    </row>
    <row r="4963" spans="1:34" x14ac:dyDescent="0.3">
      <c r="A4963">
        <v>4962</v>
      </c>
      <c r="B4963" t="s">
        <v>7926</v>
      </c>
      <c r="C4963" s="4">
        <v>41705</v>
      </c>
      <c r="D4963" s="4">
        <v>41706</v>
      </c>
      <c r="E4963" t="s">
        <v>208</v>
      </c>
      <c r="F4963" t="s">
        <v>7927</v>
      </c>
      <c r="G4963" t="s">
        <v>7928</v>
      </c>
      <c r="H4963" t="s">
        <v>37</v>
      </c>
      <c r="I4963" t="s">
        <v>38</v>
      </c>
      <c r="J4963" t="s">
        <v>115</v>
      </c>
      <c r="K4963" t="s">
        <v>116</v>
      </c>
      <c r="L4963">
        <v>98103</v>
      </c>
      <c r="M4963" t="s">
        <v>60</v>
      </c>
      <c r="N4963" t="s">
        <v>914</v>
      </c>
      <c r="O4963" t="s">
        <v>43</v>
      </c>
      <c r="P4963" t="s">
        <v>50</v>
      </c>
      <c r="Q4963" t="s">
        <v>915</v>
      </c>
      <c r="R4963" s="1">
        <v>48.712000000000003</v>
      </c>
      <c r="S4963">
        <v>1</v>
      </c>
      <c r="T4963">
        <f t="shared" si="77"/>
        <v>44</v>
      </c>
      <c r="U4963" t="s">
        <v>46</v>
      </c>
      <c r="V4963">
        <v>0.2</v>
      </c>
      <c r="W4963">
        <v>9.7424000000000017</v>
      </c>
      <c r="X4963" s="1">
        <v>-9.7423999999999999</v>
      </c>
      <c r="Y4963" s="1">
        <v>58.454400000000007</v>
      </c>
      <c r="Z4963" t="s">
        <v>99</v>
      </c>
      <c r="AA4963" s="2">
        <v>5.4801000000000002</v>
      </c>
      <c r="AB4963" s="3">
        <v>0.1125</v>
      </c>
      <c r="AC4963" s="1">
        <v>-33.4895</v>
      </c>
      <c r="AD4963">
        <v>1</v>
      </c>
      <c r="AE4963">
        <v>1</v>
      </c>
      <c r="AF4963" t="s">
        <v>48</v>
      </c>
      <c r="AG4963">
        <v>2014</v>
      </c>
      <c r="AH4963">
        <f>COUNTBLANK(datos[[#This Row],[Row ID]:[Year sales]])</f>
        <v>0</v>
      </c>
    </row>
    <row r="4964" spans="1:34" x14ac:dyDescent="0.3">
      <c r="A4964">
        <v>4963</v>
      </c>
      <c r="B4964" t="s">
        <v>7926</v>
      </c>
      <c r="C4964" s="4">
        <v>41705</v>
      </c>
      <c r="D4964" s="4">
        <v>41706</v>
      </c>
      <c r="E4964" t="s">
        <v>208</v>
      </c>
      <c r="F4964" t="s">
        <v>7927</v>
      </c>
      <c r="G4964" t="s">
        <v>7928</v>
      </c>
      <c r="H4964" t="s">
        <v>37</v>
      </c>
      <c r="I4964" t="s">
        <v>38</v>
      </c>
      <c r="J4964" t="s">
        <v>115</v>
      </c>
      <c r="K4964" t="s">
        <v>116</v>
      </c>
      <c r="L4964">
        <v>98103</v>
      </c>
      <c r="M4964" t="s">
        <v>60</v>
      </c>
      <c r="N4964" t="s">
        <v>1052</v>
      </c>
      <c r="O4964" t="s">
        <v>62</v>
      </c>
      <c r="P4964" t="s">
        <v>86</v>
      </c>
      <c r="Q4964" t="s">
        <v>1053</v>
      </c>
      <c r="R4964" s="1">
        <v>17.940000000000001</v>
      </c>
      <c r="S4964">
        <v>3</v>
      </c>
      <c r="T4964">
        <f t="shared" si="77"/>
        <v>11</v>
      </c>
      <c r="U4964" t="s">
        <v>52</v>
      </c>
      <c r="V4964">
        <v>0</v>
      </c>
      <c r="W4964">
        <v>0</v>
      </c>
      <c r="X4964" s="1">
        <v>0</v>
      </c>
      <c r="Y4964" s="1">
        <v>17.940000000000001</v>
      </c>
      <c r="Z4964" t="s">
        <v>65</v>
      </c>
      <c r="AA4964" s="2">
        <v>4.6643999999999997</v>
      </c>
      <c r="AB4964" s="3">
        <v>0.25999999999999995</v>
      </c>
      <c r="AC4964" s="1">
        <v>-13.275600000000001</v>
      </c>
      <c r="AD4964">
        <v>1</v>
      </c>
      <c r="AE4964">
        <v>1</v>
      </c>
      <c r="AF4964" t="s">
        <v>48</v>
      </c>
      <c r="AG4964">
        <v>2014</v>
      </c>
      <c r="AH4964">
        <f>COUNTBLANK(datos[[#This Row],[Row ID]:[Year sales]])</f>
        <v>0</v>
      </c>
    </row>
    <row r="4965" spans="1:34" x14ac:dyDescent="0.3">
      <c r="A4965">
        <v>4964</v>
      </c>
      <c r="B4965" t="s">
        <v>7926</v>
      </c>
      <c r="C4965" s="4">
        <v>41705</v>
      </c>
      <c r="D4965" s="4">
        <v>41706</v>
      </c>
      <c r="E4965" t="s">
        <v>208</v>
      </c>
      <c r="F4965" t="s">
        <v>7927</v>
      </c>
      <c r="G4965" t="s">
        <v>7928</v>
      </c>
      <c r="H4965" t="s">
        <v>37</v>
      </c>
      <c r="I4965" t="s">
        <v>38</v>
      </c>
      <c r="J4965" t="s">
        <v>115</v>
      </c>
      <c r="K4965" t="s">
        <v>116</v>
      </c>
      <c r="L4965">
        <v>98103</v>
      </c>
      <c r="M4965" t="s">
        <v>60</v>
      </c>
      <c r="N4965" t="s">
        <v>3421</v>
      </c>
      <c r="O4965" t="s">
        <v>62</v>
      </c>
      <c r="P4965" t="s">
        <v>77</v>
      </c>
      <c r="Q4965" t="s">
        <v>3422</v>
      </c>
      <c r="R4965" s="1">
        <v>242.94</v>
      </c>
      <c r="S4965">
        <v>3</v>
      </c>
      <c r="T4965">
        <f t="shared" si="77"/>
        <v>22</v>
      </c>
      <c r="U4965" t="s">
        <v>52</v>
      </c>
      <c r="V4965">
        <v>0</v>
      </c>
      <c r="W4965">
        <v>0</v>
      </c>
      <c r="X4965" s="1">
        <v>0</v>
      </c>
      <c r="Y4965" s="1">
        <v>242.94</v>
      </c>
      <c r="Z4965" t="s">
        <v>47</v>
      </c>
      <c r="AA4965" s="2">
        <v>4.8587999999999996</v>
      </c>
      <c r="AB4965" s="3">
        <v>1.9999999999999997E-2</v>
      </c>
      <c r="AC4965" s="1">
        <v>-238.0812</v>
      </c>
      <c r="AD4965">
        <v>1</v>
      </c>
      <c r="AE4965">
        <v>1</v>
      </c>
      <c r="AF4965" t="s">
        <v>48</v>
      </c>
      <c r="AG4965">
        <v>2014</v>
      </c>
      <c r="AH4965">
        <f>COUNTBLANK(datos[[#This Row],[Row ID]:[Year sales]])</f>
        <v>0</v>
      </c>
    </row>
    <row r="4966" spans="1:34" x14ac:dyDescent="0.3">
      <c r="A4966">
        <v>4965</v>
      </c>
      <c r="B4966" t="s">
        <v>7929</v>
      </c>
      <c r="C4966" s="4">
        <v>42505</v>
      </c>
      <c r="D4966" s="4">
        <v>42509</v>
      </c>
      <c r="E4966" t="s">
        <v>34</v>
      </c>
      <c r="F4966" t="s">
        <v>271</v>
      </c>
      <c r="G4966" t="s">
        <v>272</v>
      </c>
      <c r="H4966" t="s">
        <v>37</v>
      </c>
      <c r="I4966" t="s">
        <v>38</v>
      </c>
      <c r="J4966" t="s">
        <v>5647</v>
      </c>
      <c r="K4966" t="s">
        <v>71</v>
      </c>
      <c r="L4966">
        <v>33311</v>
      </c>
      <c r="M4966" t="s">
        <v>41</v>
      </c>
      <c r="N4966" t="s">
        <v>2468</v>
      </c>
      <c r="O4966" t="s">
        <v>62</v>
      </c>
      <c r="P4966" t="s">
        <v>94</v>
      </c>
      <c r="Q4966" t="s">
        <v>2469</v>
      </c>
      <c r="R4966" s="1">
        <v>7.7640000000000002</v>
      </c>
      <c r="S4966">
        <v>4</v>
      </c>
      <c r="T4966">
        <f t="shared" si="77"/>
        <v>50</v>
      </c>
      <c r="U4966" t="s">
        <v>52</v>
      </c>
      <c r="V4966">
        <v>0.7</v>
      </c>
      <c r="W4966">
        <v>5.4348000000000001</v>
      </c>
      <c r="X4966" s="1">
        <v>-5.4348000000000001</v>
      </c>
      <c r="Y4966" s="1">
        <v>13.1988</v>
      </c>
      <c r="Z4966" t="s">
        <v>65</v>
      </c>
      <c r="AA4966" s="2">
        <v>-5.1760000000000002</v>
      </c>
      <c r="AB4966" s="3">
        <v>-0.66666666666666663</v>
      </c>
      <c r="AC4966" s="1">
        <v>-7.5052000000000003</v>
      </c>
      <c r="AD4966">
        <v>4</v>
      </c>
      <c r="AE4966">
        <v>4</v>
      </c>
      <c r="AF4966" t="s">
        <v>48</v>
      </c>
      <c r="AG4966">
        <v>2016</v>
      </c>
      <c r="AH4966">
        <f>COUNTBLANK(datos[[#This Row],[Row ID]:[Year sales]])</f>
        <v>0</v>
      </c>
    </row>
    <row r="4967" spans="1:34" x14ac:dyDescent="0.3">
      <c r="A4967">
        <v>4966</v>
      </c>
      <c r="B4967" t="s">
        <v>7930</v>
      </c>
      <c r="C4967" s="4">
        <v>42149</v>
      </c>
      <c r="D4967" s="4">
        <v>42152</v>
      </c>
      <c r="E4967" t="s">
        <v>34</v>
      </c>
      <c r="F4967" t="s">
        <v>3224</v>
      </c>
      <c r="G4967" t="s">
        <v>3225</v>
      </c>
      <c r="H4967" t="s">
        <v>57</v>
      </c>
      <c r="I4967" t="s">
        <v>38</v>
      </c>
      <c r="J4967" t="s">
        <v>402</v>
      </c>
      <c r="K4967" t="s">
        <v>355</v>
      </c>
      <c r="L4967">
        <v>38401</v>
      </c>
      <c r="M4967" t="s">
        <v>41</v>
      </c>
      <c r="N4967" t="s">
        <v>5263</v>
      </c>
      <c r="O4967" t="s">
        <v>90</v>
      </c>
      <c r="P4967" t="s">
        <v>91</v>
      </c>
      <c r="Q4967" t="s">
        <v>5264</v>
      </c>
      <c r="R4967" s="1">
        <v>467.04</v>
      </c>
      <c r="S4967">
        <v>4</v>
      </c>
      <c r="T4967">
        <f t="shared" si="77"/>
        <v>19</v>
      </c>
      <c r="U4967" t="s">
        <v>52</v>
      </c>
      <c r="V4967">
        <v>0.2</v>
      </c>
      <c r="W4967">
        <v>93.408000000000015</v>
      </c>
      <c r="X4967" s="1">
        <v>-93.408000000000001</v>
      </c>
      <c r="Y4967" s="1">
        <v>560.44800000000009</v>
      </c>
      <c r="Z4967" t="s">
        <v>53</v>
      </c>
      <c r="AA4967" s="2">
        <v>58.38</v>
      </c>
      <c r="AB4967" s="3">
        <v>0.125</v>
      </c>
      <c r="AC4967" s="1">
        <v>-315.25200000000001</v>
      </c>
      <c r="AD4967">
        <v>3</v>
      </c>
      <c r="AE4967">
        <v>3</v>
      </c>
      <c r="AF4967" t="s">
        <v>48</v>
      </c>
      <c r="AG4967">
        <v>2015</v>
      </c>
      <c r="AH4967">
        <f>COUNTBLANK(datos[[#This Row],[Row ID]:[Year sales]])</f>
        <v>0</v>
      </c>
    </row>
    <row r="4968" spans="1:34" x14ac:dyDescent="0.3">
      <c r="A4968">
        <v>4967</v>
      </c>
      <c r="B4968" t="s">
        <v>7931</v>
      </c>
      <c r="C4968" s="4">
        <v>42218</v>
      </c>
      <c r="D4968" s="4">
        <v>42221</v>
      </c>
      <c r="E4968" t="s">
        <v>34</v>
      </c>
      <c r="F4968" t="s">
        <v>4555</v>
      </c>
      <c r="G4968" t="s">
        <v>4556</v>
      </c>
      <c r="H4968" t="s">
        <v>122</v>
      </c>
      <c r="I4968" t="s">
        <v>38</v>
      </c>
      <c r="J4968" t="s">
        <v>3605</v>
      </c>
      <c r="K4968" t="s">
        <v>1422</v>
      </c>
      <c r="L4968">
        <v>2908</v>
      </c>
      <c r="M4968" t="s">
        <v>168</v>
      </c>
      <c r="N4968" t="s">
        <v>5335</v>
      </c>
      <c r="O4968" t="s">
        <v>90</v>
      </c>
      <c r="P4968" t="s">
        <v>91</v>
      </c>
      <c r="Q4968" t="s">
        <v>5336</v>
      </c>
      <c r="R4968" s="1">
        <v>128.85</v>
      </c>
      <c r="S4968">
        <v>3</v>
      </c>
      <c r="T4968">
        <f t="shared" si="77"/>
        <v>15</v>
      </c>
      <c r="U4968" t="s">
        <v>52</v>
      </c>
      <c r="V4968">
        <v>0</v>
      </c>
      <c r="W4968">
        <v>0</v>
      </c>
      <c r="X4968" s="1">
        <v>0</v>
      </c>
      <c r="Y4968" s="1">
        <v>128.85</v>
      </c>
      <c r="Z4968" t="s">
        <v>99</v>
      </c>
      <c r="AA4968" s="2">
        <v>3.8654999999999999</v>
      </c>
      <c r="AB4968" s="3">
        <v>3.0000000000000002E-2</v>
      </c>
      <c r="AC4968" s="1">
        <v>-124.9845</v>
      </c>
      <c r="AD4968">
        <v>3</v>
      </c>
      <c r="AE4968">
        <v>3</v>
      </c>
      <c r="AF4968" t="s">
        <v>48</v>
      </c>
      <c r="AG4968">
        <v>2015</v>
      </c>
      <c r="AH4968">
        <f>COUNTBLANK(datos[[#This Row],[Row ID]:[Year sales]])</f>
        <v>0</v>
      </c>
    </row>
    <row r="4969" spans="1:34" x14ac:dyDescent="0.3">
      <c r="A4969">
        <v>4968</v>
      </c>
      <c r="B4969" t="s">
        <v>7931</v>
      </c>
      <c r="C4969" s="4">
        <v>42218</v>
      </c>
      <c r="D4969" s="4">
        <v>42221</v>
      </c>
      <c r="E4969" t="s">
        <v>34</v>
      </c>
      <c r="F4969" t="s">
        <v>4555</v>
      </c>
      <c r="G4969" t="s">
        <v>4556</v>
      </c>
      <c r="H4969" t="s">
        <v>122</v>
      </c>
      <c r="I4969" t="s">
        <v>38</v>
      </c>
      <c r="J4969" t="s">
        <v>3605</v>
      </c>
      <c r="K4969" t="s">
        <v>1422</v>
      </c>
      <c r="L4969">
        <v>2908</v>
      </c>
      <c r="M4969" t="s">
        <v>168</v>
      </c>
      <c r="N4969" t="s">
        <v>3138</v>
      </c>
      <c r="O4969" t="s">
        <v>62</v>
      </c>
      <c r="P4969" t="s">
        <v>110</v>
      </c>
      <c r="Q4969" t="s">
        <v>3139</v>
      </c>
      <c r="R4969" s="1">
        <v>8.4</v>
      </c>
      <c r="S4969">
        <v>2</v>
      </c>
      <c r="T4969">
        <f t="shared" si="77"/>
        <v>15</v>
      </c>
      <c r="U4969" t="s">
        <v>46</v>
      </c>
      <c r="V4969">
        <v>0</v>
      </c>
      <c r="W4969">
        <v>0</v>
      </c>
      <c r="X4969" s="1">
        <v>0</v>
      </c>
      <c r="Y4969" s="1">
        <v>8.4</v>
      </c>
      <c r="Z4969" t="s">
        <v>65</v>
      </c>
      <c r="AA4969" s="2">
        <v>4.1159999999999997</v>
      </c>
      <c r="AB4969" s="3">
        <v>0.48999999999999994</v>
      </c>
      <c r="AC4969" s="1">
        <v>-4.2839999999999998</v>
      </c>
      <c r="AD4969">
        <v>3</v>
      </c>
      <c r="AE4969">
        <v>3</v>
      </c>
      <c r="AF4969" t="s">
        <v>48</v>
      </c>
      <c r="AG4969">
        <v>2015</v>
      </c>
      <c r="AH4969">
        <f>COUNTBLANK(datos[[#This Row],[Row ID]:[Year sales]])</f>
        <v>0</v>
      </c>
    </row>
    <row r="4970" spans="1:34" x14ac:dyDescent="0.3">
      <c r="A4970">
        <v>4969</v>
      </c>
      <c r="B4970" t="s">
        <v>7931</v>
      </c>
      <c r="C4970" s="4">
        <v>42218</v>
      </c>
      <c r="D4970" s="4">
        <v>42221</v>
      </c>
      <c r="E4970" t="s">
        <v>34</v>
      </c>
      <c r="F4970" t="s">
        <v>4555</v>
      </c>
      <c r="G4970" t="s">
        <v>4556</v>
      </c>
      <c r="H4970" t="s">
        <v>122</v>
      </c>
      <c r="I4970" t="s">
        <v>38</v>
      </c>
      <c r="J4970" t="s">
        <v>3605</v>
      </c>
      <c r="K4970" t="s">
        <v>1422</v>
      </c>
      <c r="L4970">
        <v>2908</v>
      </c>
      <c r="M4970" t="s">
        <v>168</v>
      </c>
      <c r="N4970" t="s">
        <v>1618</v>
      </c>
      <c r="O4970" t="s">
        <v>90</v>
      </c>
      <c r="P4970" t="s">
        <v>181</v>
      </c>
      <c r="Q4970" t="s">
        <v>1619</v>
      </c>
      <c r="R4970" s="1">
        <v>199.98</v>
      </c>
      <c r="S4970">
        <v>2</v>
      </c>
      <c r="T4970">
        <f t="shared" si="77"/>
        <v>25</v>
      </c>
      <c r="U4970" t="s">
        <v>46</v>
      </c>
      <c r="V4970">
        <v>0</v>
      </c>
      <c r="W4970">
        <v>0</v>
      </c>
      <c r="X4970" s="1">
        <v>0</v>
      </c>
      <c r="Y4970" s="1">
        <v>199.98</v>
      </c>
      <c r="Z4970" t="s">
        <v>99</v>
      </c>
      <c r="AA4970" s="2">
        <v>83.991600000000005</v>
      </c>
      <c r="AB4970" s="3">
        <v>0.42000000000000004</v>
      </c>
      <c r="AC4970" s="1">
        <v>-115.9884</v>
      </c>
      <c r="AD4970">
        <v>3</v>
      </c>
      <c r="AE4970">
        <v>3</v>
      </c>
      <c r="AF4970" t="s">
        <v>48</v>
      </c>
      <c r="AG4970">
        <v>2015</v>
      </c>
      <c r="AH4970">
        <f>COUNTBLANK(datos[[#This Row],[Row ID]:[Year sales]])</f>
        <v>0</v>
      </c>
    </row>
    <row r="4971" spans="1:34" x14ac:dyDescent="0.3">
      <c r="A4971">
        <v>4970</v>
      </c>
      <c r="B4971" t="s">
        <v>7931</v>
      </c>
      <c r="C4971" s="4">
        <v>42218</v>
      </c>
      <c r="D4971" s="4">
        <v>42221</v>
      </c>
      <c r="E4971" t="s">
        <v>34</v>
      </c>
      <c r="F4971" t="s">
        <v>4555</v>
      </c>
      <c r="G4971" t="s">
        <v>4556</v>
      </c>
      <c r="H4971" t="s">
        <v>122</v>
      </c>
      <c r="I4971" t="s">
        <v>38</v>
      </c>
      <c r="J4971" t="s">
        <v>3605</v>
      </c>
      <c r="K4971" t="s">
        <v>1422</v>
      </c>
      <c r="L4971">
        <v>2908</v>
      </c>
      <c r="M4971" t="s">
        <v>168</v>
      </c>
      <c r="N4971" t="s">
        <v>3573</v>
      </c>
      <c r="O4971" t="s">
        <v>43</v>
      </c>
      <c r="P4971" t="s">
        <v>50</v>
      </c>
      <c r="Q4971" t="s">
        <v>3574</v>
      </c>
      <c r="R4971" s="1">
        <v>110.98</v>
      </c>
      <c r="S4971">
        <v>1</v>
      </c>
      <c r="T4971">
        <f t="shared" si="77"/>
        <v>21</v>
      </c>
      <c r="U4971" t="s">
        <v>46</v>
      </c>
      <c r="V4971">
        <v>0</v>
      </c>
      <c r="W4971">
        <v>0</v>
      </c>
      <c r="X4971" s="1">
        <v>0</v>
      </c>
      <c r="Y4971" s="1">
        <v>110.98</v>
      </c>
      <c r="Z4971" t="s">
        <v>99</v>
      </c>
      <c r="AA4971" s="2">
        <v>15.5372</v>
      </c>
      <c r="AB4971" s="3">
        <v>0.13999999999999999</v>
      </c>
      <c r="AC4971" s="1">
        <v>-95.442800000000005</v>
      </c>
      <c r="AD4971">
        <v>3</v>
      </c>
      <c r="AE4971">
        <v>3</v>
      </c>
      <c r="AF4971" t="s">
        <v>48</v>
      </c>
      <c r="AG4971">
        <v>2015</v>
      </c>
      <c r="AH4971">
        <f>COUNTBLANK(datos[[#This Row],[Row ID]:[Year sales]])</f>
        <v>0</v>
      </c>
    </row>
    <row r="4972" spans="1:34" x14ac:dyDescent="0.3">
      <c r="A4972">
        <v>4971</v>
      </c>
      <c r="B4972" t="s">
        <v>7932</v>
      </c>
      <c r="C4972" s="4">
        <v>42680</v>
      </c>
      <c r="D4972" s="4">
        <v>42683</v>
      </c>
      <c r="E4972" t="s">
        <v>208</v>
      </c>
      <c r="F4972" t="s">
        <v>1101</v>
      </c>
      <c r="G4972" t="s">
        <v>1102</v>
      </c>
      <c r="H4972" t="s">
        <v>57</v>
      </c>
      <c r="I4972" t="s">
        <v>38</v>
      </c>
      <c r="J4972" t="s">
        <v>1545</v>
      </c>
      <c r="K4972" t="s">
        <v>71</v>
      </c>
      <c r="L4972">
        <v>32216</v>
      </c>
      <c r="M4972" t="s">
        <v>41</v>
      </c>
      <c r="N4972" t="s">
        <v>356</v>
      </c>
      <c r="O4972" t="s">
        <v>43</v>
      </c>
      <c r="P4972" t="s">
        <v>50</v>
      </c>
      <c r="Q4972" t="s">
        <v>357</v>
      </c>
      <c r="R4972" s="1">
        <v>207.98400000000001</v>
      </c>
      <c r="S4972">
        <v>2</v>
      </c>
      <c r="T4972">
        <f t="shared" si="77"/>
        <v>42</v>
      </c>
      <c r="U4972" t="s">
        <v>46</v>
      </c>
      <c r="V4972">
        <v>0.2</v>
      </c>
      <c r="W4972">
        <v>41.596800000000002</v>
      </c>
      <c r="X4972" s="1">
        <v>-41.596800000000002</v>
      </c>
      <c r="Y4972" s="1">
        <v>249.58080000000001</v>
      </c>
      <c r="Z4972" t="s">
        <v>47</v>
      </c>
      <c r="AA4972" s="2">
        <v>-28.597799999999999</v>
      </c>
      <c r="AB4972" s="3">
        <v>-0.13749999999999998</v>
      </c>
      <c r="AC4972" s="1">
        <v>-194.98500000000001</v>
      </c>
      <c r="AD4972">
        <v>3</v>
      </c>
      <c r="AE4972">
        <v>3</v>
      </c>
      <c r="AF4972" t="s">
        <v>48</v>
      </c>
      <c r="AG4972">
        <v>2016</v>
      </c>
      <c r="AH4972">
        <f>COUNTBLANK(datos[[#This Row],[Row ID]:[Year sales]])</f>
        <v>0</v>
      </c>
    </row>
    <row r="4973" spans="1:34" x14ac:dyDescent="0.3">
      <c r="A4973">
        <v>4972</v>
      </c>
      <c r="B4973" t="s">
        <v>7932</v>
      </c>
      <c r="C4973" s="4">
        <v>42680</v>
      </c>
      <c r="D4973" s="4">
        <v>42683</v>
      </c>
      <c r="E4973" t="s">
        <v>208</v>
      </c>
      <c r="F4973" t="s">
        <v>1101</v>
      </c>
      <c r="G4973" t="s">
        <v>1102</v>
      </c>
      <c r="H4973" t="s">
        <v>57</v>
      </c>
      <c r="I4973" t="s">
        <v>38</v>
      </c>
      <c r="J4973" t="s">
        <v>1545</v>
      </c>
      <c r="K4973" t="s">
        <v>71</v>
      </c>
      <c r="L4973">
        <v>32216</v>
      </c>
      <c r="M4973" t="s">
        <v>41</v>
      </c>
      <c r="N4973" t="s">
        <v>6032</v>
      </c>
      <c r="O4973" t="s">
        <v>62</v>
      </c>
      <c r="P4973" t="s">
        <v>110</v>
      </c>
      <c r="Q4973" t="s">
        <v>6033</v>
      </c>
      <c r="R4973" s="1">
        <v>36.112000000000002</v>
      </c>
      <c r="S4973">
        <v>2</v>
      </c>
      <c r="T4973">
        <f t="shared" si="77"/>
        <v>15</v>
      </c>
      <c r="U4973" t="s">
        <v>46</v>
      </c>
      <c r="V4973">
        <v>0.2</v>
      </c>
      <c r="W4973">
        <v>7.2224000000000004</v>
      </c>
      <c r="X4973" s="1">
        <v>-7.2224000000000004</v>
      </c>
      <c r="Y4973" s="1">
        <v>43.334400000000002</v>
      </c>
      <c r="Z4973" t="s">
        <v>65</v>
      </c>
      <c r="AA4973" s="2">
        <v>12.639200000000001</v>
      </c>
      <c r="AB4973" s="3">
        <v>0.35</v>
      </c>
      <c r="AC4973" s="1">
        <v>-16.250399999999999</v>
      </c>
      <c r="AD4973">
        <v>3</v>
      </c>
      <c r="AE4973">
        <v>3</v>
      </c>
      <c r="AF4973" t="s">
        <v>48</v>
      </c>
      <c r="AG4973">
        <v>2016</v>
      </c>
      <c r="AH4973">
        <f>COUNTBLANK(datos[[#This Row],[Row ID]:[Year sales]])</f>
        <v>0</v>
      </c>
    </row>
    <row r="4974" spans="1:34" x14ac:dyDescent="0.3">
      <c r="A4974">
        <v>4973</v>
      </c>
      <c r="B4974" t="s">
        <v>7932</v>
      </c>
      <c r="C4974" s="4">
        <v>42680</v>
      </c>
      <c r="D4974" s="4">
        <v>42683</v>
      </c>
      <c r="E4974" t="s">
        <v>208</v>
      </c>
      <c r="F4974" t="s">
        <v>1101</v>
      </c>
      <c r="G4974" t="s">
        <v>1102</v>
      </c>
      <c r="H4974" t="s">
        <v>57</v>
      </c>
      <c r="I4974" t="s">
        <v>38</v>
      </c>
      <c r="J4974" t="s">
        <v>1545</v>
      </c>
      <c r="K4974" t="s">
        <v>71</v>
      </c>
      <c r="L4974">
        <v>32216</v>
      </c>
      <c r="M4974" t="s">
        <v>41</v>
      </c>
      <c r="N4974" t="s">
        <v>2534</v>
      </c>
      <c r="O4974" t="s">
        <v>43</v>
      </c>
      <c r="P4974" t="s">
        <v>83</v>
      </c>
      <c r="Q4974" t="s">
        <v>2535</v>
      </c>
      <c r="R4974" s="1">
        <v>35.567999999999998</v>
      </c>
      <c r="S4974">
        <v>2</v>
      </c>
      <c r="T4974">
        <f t="shared" si="77"/>
        <v>17</v>
      </c>
      <c r="U4974" t="s">
        <v>46</v>
      </c>
      <c r="V4974">
        <v>0.2</v>
      </c>
      <c r="W4974">
        <v>7.1135999999999999</v>
      </c>
      <c r="X4974" s="1">
        <v>-7.1135999999999999</v>
      </c>
      <c r="Y4974" s="1">
        <v>42.681599999999996</v>
      </c>
      <c r="Z4974" t="s">
        <v>65</v>
      </c>
      <c r="AA4974" s="2">
        <v>5.7797999999999998</v>
      </c>
      <c r="AB4974" s="3">
        <v>0.16250000000000001</v>
      </c>
      <c r="AC4974" s="1">
        <v>-22.674600000000002</v>
      </c>
      <c r="AD4974">
        <v>3</v>
      </c>
      <c r="AE4974">
        <v>3</v>
      </c>
      <c r="AF4974" t="s">
        <v>48</v>
      </c>
      <c r="AG4974">
        <v>2016</v>
      </c>
      <c r="AH4974">
        <f>COUNTBLANK(datos[[#This Row],[Row ID]:[Year sales]])</f>
        <v>0</v>
      </c>
    </row>
    <row r="4975" spans="1:34" x14ac:dyDescent="0.3">
      <c r="A4975">
        <v>4974</v>
      </c>
      <c r="B4975" t="s">
        <v>7932</v>
      </c>
      <c r="C4975" s="4">
        <v>42680</v>
      </c>
      <c r="D4975" s="4">
        <v>42683</v>
      </c>
      <c r="E4975" t="s">
        <v>208</v>
      </c>
      <c r="F4975" t="s">
        <v>1101</v>
      </c>
      <c r="G4975" t="s">
        <v>1102</v>
      </c>
      <c r="H4975" t="s">
        <v>57</v>
      </c>
      <c r="I4975" t="s">
        <v>38</v>
      </c>
      <c r="J4975" t="s">
        <v>1545</v>
      </c>
      <c r="K4975" t="s">
        <v>71</v>
      </c>
      <c r="L4975">
        <v>32216</v>
      </c>
      <c r="M4975" t="s">
        <v>41</v>
      </c>
      <c r="N4975" t="s">
        <v>1648</v>
      </c>
      <c r="O4975" t="s">
        <v>62</v>
      </c>
      <c r="P4975" t="s">
        <v>110</v>
      </c>
      <c r="Q4975" t="s">
        <v>1649</v>
      </c>
      <c r="R4975" s="1">
        <v>88.768000000000001</v>
      </c>
      <c r="S4975">
        <v>2</v>
      </c>
      <c r="T4975">
        <f t="shared" si="77"/>
        <v>21</v>
      </c>
      <c r="U4975" t="s">
        <v>46</v>
      </c>
      <c r="V4975">
        <v>0.2</v>
      </c>
      <c r="W4975">
        <v>17.753600000000002</v>
      </c>
      <c r="X4975" s="1">
        <v>-17.753599999999999</v>
      </c>
      <c r="Y4975" s="1">
        <v>106.52160000000001</v>
      </c>
      <c r="Z4975" t="s">
        <v>99</v>
      </c>
      <c r="AA4975" s="2">
        <v>31.0688</v>
      </c>
      <c r="AB4975" s="3">
        <v>0.35</v>
      </c>
      <c r="AC4975" s="1">
        <v>-39.945599999999999</v>
      </c>
      <c r="AD4975">
        <v>3</v>
      </c>
      <c r="AE4975">
        <v>3</v>
      </c>
      <c r="AF4975" t="s">
        <v>48</v>
      </c>
      <c r="AG4975">
        <v>2016</v>
      </c>
      <c r="AH4975">
        <f>COUNTBLANK(datos[[#This Row],[Row ID]:[Year sales]])</f>
        <v>0</v>
      </c>
    </row>
    <row r="4976" spans="1:34" x14ac:dyDescent="0.3">
      <c r="A4976">
        <v>4975</v>
      </c>
      <c r="B4976" t="s">
        <v>7933</v>
      </c>
      <c r="C4976" s="4">
        <v>42681</v>
      </c>
      <c r="D4976" s="4">
        <v>42686</v>
      </c>
      <c r="E4976" t="s">
        <v>67</v>
      </c>
      <c r="F4976" t="s">
        <v>3244</v>
      </c>
      <c r="G4976" t="s">
        <v>3245</v>
      </c>
      <c r="H4976" t="s">
        <v>122</v>
      </c>
      <c r="I4976" t="s">
        <v>38</v>
      </c>
      <c r="J4976" t="s">
        <v>2367</v>
      </c>
      <c r="K4976" t="s">
        <v>59</v>
      </c>
      <c r="L4976">
        <v>92054</v>
      </c>
      <c r="M4976" t="s">
        <v>60</v>
      </c>
      <c r="N4976" t="s">
        <v>5859</v>
      </c>
      <c r="O4976" t="s">
        <v>62</v>
      </c>
      <c r="P4976" t="s">
        <v>110</v>
      </c>
      <c r="Q4976" t="s">
        <v>5860</v>
      </c>
      <c r="R4976" s="1">
        <v>12.9</v>
      </c>
      <c r="S4976">
        <v>2</v>
      </c>
      <c r="T4976">
        <f t="shared" si="77"/>
        <v>22</v>
      </c>
      <c r="U4976" t="s">
        <v>46</v>
      </c>
      <c r="V4976">
        <v>0</v>
      </c>
      <c r="W4976">
        <v>0</v>
      </c>
      <c r="X4976" s="1">
        <v>0</v>
      </c>
      <c r="Y4976" s="1">
        <v>12.9</v>
      </c>
      <c r="Z4976" t="s">
        <v>65</v>
      </c>
      <c r="AA4976" s="2">
        <v>6.3209999999999997</v>
      </c>
      <c r="AB4976" s="3">
        <v>0.49</v>
      </c>
      <c r="AC4976" s="1">
        <v>-6.5789999999999997</v>
      </c>
      <c r="AD4976">
        <v>5</v>
      </c>
      <c r="AE4976">
        <v>5</v>
      </c>
      <c r="AF4976" t="s">
        <v>48</v>
      </c>
      <c r="AG4976">
        <v>2016</v>
      </c>
      <c r="AH4976">
        <f>COUNTBLANK(datos[[#This Row],[Row ID]:[Year sales]])</f>
        <v>0</v>
      </c>
    </row>
    <row r="4977" spans="1:34" x14ac:dyDescent="0.3">
      <c r="A4977">
        <v>4976</v>
      </c>
      <c r="B4977" t="s">
        <v>7934</v>
      </c>
      <c r="C4977" s="4">
        <v>42265</v>
      </c>
      <c r="D4977" s="4">
        <v>42270</v>
      </c>
      <c r="E4977" t="s">
        <v>34</v>
      </c>
      <c r="F4977" t="s">
        <v>2791</v>
      </c>
      <c r="G4977" t="s">
        <v>2792</v>
      </c>
      <c r="H4977" t="s">
        <v>57</v>
      </c>
      <c r="I4977" t="s">
        <v>38</v>
      </c>
      <c r="J4977" t="s">
        <v>1545</v>
      </c>
      <c r="K4977" t="s">
        <v>71</v>
      </c>
      <c r="L4977">
        <v>32216</v>
      </c>
      <c r="M4977" t="s">
        <v>41</v>
      </c>
      <c r="N4977" t="s">
        <v>3047</v>
      </c>
      <c r="O4977" t="s">
        <v>90</v>
      </c>
      <c r="P4977" t="s">
        <v>181</v>
      </c>
      <c r="Q4977" t="s">
        <v>3048</v>
      </c>
      <c r="R4977" s="1">
        <v>717.12</v>
      </c>
      <c r="S4977">
        <v>9</v>
      </c>
      <c r="T4977">
        <f t="shared" si="77"/>
        <v>29</v>
      </c>
      <c r="U4977" t="s">
        <v>75</v>
      </c>
      <c r="V4977">
        <v>0.2</v>
      </c>
      <c r="W4977">
        <v>143.42400000000001</v>
      </c>
      <c r="X4977" s="1">
        <v>-143.42400000000001</v>
      </c>
      <c r="Y4977" s="1">
        <v>860.54399999999998</v>
      </c>
      <c r="Z4977" t="s">
        <v>53</v>
      </c>
      <c r="AA4977" s="2">
        <v>152.38800000000001</v>
      </c>
      <c r="AB4977" s="3">
        <v>0.21249999999999999</v>
      </c>
      <c r="AC4977" s="1">
        <v>-421.30799999999999</v>
      </c>
      <c r="AD4977">
        <v>5</v>
      </c>
      <c r="AE4977">
        <v>5</v>
      </c>
      <c r="AF4977" t="s">
        <v>48</v>
      </c>
      <c r="AG4977">
        <v>2015</v>
      </c>
      <c r="AH4977">
        <f>COUNTBLANK(datos[[#This Row],[Row ID]:[Year sales]])</f>
        <v>0</v>
      </c>
    </row>
    <row r="4978" spans="1:34" x14ac:dyDescent="0.3">
      <c r="A4978">
        <v>4977</v>
      </c>
      <c r="B4978" t="s">
        <v>7935</v>
      </c>
      <c r="C4978" s="4">
        <v>42345</v>
      </c>
      <c r="D4978" s="4">
        <v>42347</v>
      </c>
      <c r="E4978" t="s">
        <v>208</v>
      </c>
      <c r="F4978" t="s">
        <v>1011</v>
      </c>
      <c r="G4978" t="s">
        <v>1012</v>
      </c>
      <c r="H4978" t="s">
        <v>37</v>
      </c>
      <c r="I4978" t="s">
        <v>38</v>
      </c>
      <c r="J4978" t="s">
        <v>286</v>
      </c>
      <c r="K4978" t="s">
        <v>287</v>
      </c>
      <c r="L4978">
        <v>10024</v>
      </c>
      <c r="M4978" t="s">
        <v>168</v>
      </c>
      <c r="N4978" t="s">
        <v>3452</v>
      </c>
      <c r="O4978" t="s">
        <v>62</v>
      </c>
      <c r="P4978" t="s">
        <v>94</v>
      </c>
      <c r="Q4978" t="s">
        <v>3453</v>
      </c>
      <c r="R4978" s="1">
        <v>21.36</v>
      </c>
      <c r="S4978">
        <v>5</v>
      </c>
      <c r="T4978">
        <f t="shared" si="77"/>
        <v>27</v>
      </c>
      <c r="U4978" t="s">
        <v>75</v>
      </c>
      <c r="V4978">
        <v>0.2</v>
      </c>
      <c r="W4978">
        <v>4.2720000000000002</v>
      </c>
      <c r="X4978" s="1">
        <v>-4.2720000000000002</v>
      </c>
      <c r="Y4978" s="1">
        <v>25.631999999999998</v>
      </c>
      <c r="Z4978" t="s">
        <v>65</v>
      </c>
      <c r="AA4978" s="2">
        <v>7.2089999999999996</v>
      </c>
      <c r="AB4978" s="3">
        <v>0.33749999999999997</v>
      </c>
      <c r="AC4978" s="1">
        <v>-9.8789999999999996</v>
      </c>
      <c r="AD4978">
        <v>2</v>
      </c>
      <c r="AE4978">
        <v>2</v>
      </c>
      <c r="AF4978" t="s">
        <v>48</v>
      </c>
      <c r="AG4978">
        <v>2015</v>
      </c>
      <c r="AH4978">
        <f>COUNTBLANK(datos[[#This Row],[Row ID]:[Year sales]])</f>
        <v>0</v>
      </c>
    </row>
    <row r="4979" spans="1:34" x14ac:dyDescent="0.3">
      <c r="A4979">
        <v>4978</v>
      </c>
      <c r="B4979" t="s">
        <v>7935</v>
      </c>
      <c r="C4979" s="4">
        <v>42345</v>
      </c>
      <c r="D4979" s="4">
        <v>42347</v>
      </c>
      <c r="E4979" t="s">
        <v>208</v>
      </c>
      <c r="F4979" t="s">
        <v>1011</v>
      </c>
      <c r="G4979" t="s">
        <v>1012</v>
      </c>
      <c r="H4979" t="s">
        <v>37</v>
      </c>
      <c r="I4979" t="s">
        <v>38</v>
      </c>
      <c r="J4979" t="s">
        <v>286</v>
      </c>
      <c r="K4979" t="s">
        <v>287</v>
      </c>
      <c r="L4979">
        <v>10024</v>
      </c>
      <c r="M4979" t="s">
        <v>168</v>
      </c>
      <c r="N4979" t="s">
        <v>3195</v>
      </c>
      <c r="O4979" t="s">
        <v>62</v>
      </c>
      <c r="P4979" t="s">
        <v>94</v>
      </c>
      <c r="Q4979" t="s">
        <v>3196</v>
      </c>
      <c r="R4979" s="1">
        <v>6.6879999999999997</v>
      </c>
      <c r="S4979">
        <v>2</v>
      </c>
      <c r="T4979">
        <f t="shared" si="77"/>
        <v>36</v>
      </c>
      <c r="U4979" t="s">
        <v>46</v>
      </c>
      <c r="V4979">
        <v>0.2</v>
      </c>
      <c r="W4979">
        <v>1.3376000000000001</v>
      </c>
      <c r="X4979" s="1">
        <v>-1.3375999999999999</v>
      </c>
      <c r="Y4979" s="1">
        <v>8.0256000000000007</v>
      </c>
      <c r="Z4979" t="s">
        <v>65</v>
      </c>
      <c r="AA4979" s="2">
        <v>2.3408000000000002</v>
      </c>
      <c r="AB4979" s="3">
        <v>0.35000000000000003</v>
      </c>
      <c r="AC4979" s="1">
        <v>-3.0095999999999998</v>
      </c>
      <c r="AD4979">
        <v>2</v>
      </c>
      <c r="AE4979">
        <v>2</v>
      </c>
      <c r="AF4979" t="s">
        <v>48</v>
      </c>
      <c r="AG4979">
        <v>2015</v>
      </c>
      <c r="AH4979">
        <f>COUNTBLANK(datos[[#This Row],[Row ID]:[Year sales]])</f>
        <v>0</v>
      </c>
    </row>
    <row r="4980" spans="1:34" x14ac:dyDescent="0.3">
      <c r="A4980">
        <v>4979</v>
      </c>
      <c r="B4980" t="s">
        <v>7935</v>
      </c>
      <c r="C4980" s="4">
        <v>42345</v>
      </c>
      <c r="D4980" s="4">
        <v>42347</v>
      </c>
      <c r="E4980" t="s">
        <v>208</v>
      </c>
      <c r="F4980" t="s">
        <v>1011</v>
      </c>
      <c r="G4980" t="s">
        <v>1012</v>
      </c>
      <c r="H4980" t="s">
        <v>37</v>
      </c>
      <c r="I4980" t="s">
        <v>38</v>
      </c>
      <c r="J4980" t="s">
        <v>286</v>
      </c>
      <c r="K4980" t="s">
        <v>287</v>
      </c>
      <c r="L4980">
        <v>10024</v>
      </c>
      <c r="M4980" t="s">
        <v>168</v>
      </c>
      <c r="N4980" t="s">
        <v>3776</v>
      </c>
      <c r="O4980" t="s">
        <v>90</v>
      </c>
      <c r="P4980" t="s">
        <v>91</v>
      </c>
      <c r="Q4980" t="s">
        <v>3777</v>
      </c>
      <c r="R4980" s="1">
        <v>773.94</v>
      </c>
      <c r="S4980">
        <v>6</v>
      </c>
      <c r="T4980">
        <f t="shared" si="77"/>
        <v>27</v>
      </c>
      <c r="U4980" t="s">
        <v>75</v>
      </c>
      <c r="V4980">
        <v>0</v>
      </c>
      <c r="W4980">
        <v>0</v>
      </c>
      <c r="X4980" s="1">
        <v>0</v>
      </c>
      <c r="Y4980" s="1">
        <v>773.94</v>
      </c>
      <c r="Z4980" t="s">
        <v>53</v>
      </c>
      <c r="AA4980" s="2">
        <v>224.4426</v>
      </c>
      <c r="AB4980" s="3">
        <v>0.28999999999999998</v>
      </c>
      <c r="AC4980" s="1">
        <v>-549.49739999999997</v>
      </c>
      <c r="AD4980">
        <v>2</v>
      </c>
      <c r="AE4980">
        <v>2</v>
      </c>
      <c r="AF4980" t="s">
        <v>48</v>
      </c>
      <c r="AG4980">
        <v>2015</v>
      </c>
      <c r="AH4980">
        <f>COUNTBLANK(datos[[#This Row],[Row ID]:[Year sales]])</f>
        <v>0</v>
      </c>
    </row>
    <row r="4981" spans="1:34" x14ac:dyDescent="0.3">
      <c r="A4981">
        <v>4980</v>
      </c>
      <c r="B4981" t="s">
        <v>7936</v>
      </c>
      <c r="C4981" s="4">
        <v>42713</v>
      </c>
      <c r="D4981" s="4">
        <v>42717</v>
      </c>
      <c r="E4981" t="s">
        <v>34</v>
      </c>
      <c r="F4981" t="s">
        <v>2832</v>
      </c>
      <c r="G4981" t="s">
        <v>2833</v>
      </c>
      <c r="H4981" t="s">
        <v>57</v>
      </c>
      <c r="I4981" t="s">
        <v>38</v>
      </c>
      <c r="J4981" t="s">
        <v>323</v>
      </c>
      <c r="K4981" t="s">
        <v>231</v>
      </c>
      <c r="L4981">
        <v>60610</v>
      </c>
      <c r="M4981" t="s">
        <v>125</v>
      </c>
      <c r="N4981" t="s">
        <v>5093</v>
      </c>
      <c r="O4981" t="s">
        <v>62</v>
      </c>
      <c r="P4981" t="s">
        <v>599</v>
      </c>
      <c r="Q4981" t="s">
        <v>5094</v>
      </c>
      <c r="R4981" s="1">
        <v>20.568000000000001</v>
      </c>
      <c r="S4981">
        <v>3</v>
      </c>
      <c r="T4981">
        <f t="shared" si="77"/>
        <v>21</v>
      </c>
      <c r="U4981" t="s">
        <v>52</v>
      </c>
      <c r="V4981">
        <v>0.2</v>
      </c>
      <c r="W4981">
        <v>4.1136000000000008</v>
      </c>
      <c r="X4981" s="1">
        <v>-4.1135999999999999</v>
      </c>
      <c r="Y4981" s="1">
        <v>24.681600000000003</v>
      </c>
      <c r="Z4981" t="s">
        <v>65</v>
      </c>
      <c r="AA4981" s="2">
        <v>1.5426</v>
      </c>
      <c r="AB4981" s="3">
        <v>7.4999999999999997E-2</v>
      </c>
      <c r="AC4981" s="1">
        <v>-14.911799999999999</v>
      </c>
      <c r="AD4981">
        <v>4</v>
      </c>
      <c r="AE4981">
        <v>4</v>
      </c>
      <c r="AF4981" t="s">
        <v>48</v>
      </c>
      <c r="AG4981">
        <v>2016</v>
      </c>
      <c r="AH4981">
        <f>COUNTBLANK(datos[[#This Row],[Row ID]:[Year sales]])</f>
        <v>0</v>
      </c>
    </row>
    <row r="4982" spans="1:34" x14ac:dyDescent="0.3">
      <c r="A4982">
        <v>4981</v>
      </c>
      <c r="B4982" t="s">
        <v>7936</v>
      </c>
      <c r="C4982" s="4">
        <v>42713</v>
      </c>
      <c r="D4982" s="4">
        <v>42717</v>
      </c>
      <c r="E4982" t="s">
        <v>34</v>
      </c>
      <c r="F4982" t="s">
        <v>2832</v>
      </c>
      <c r="G4982" t="s">
        <v>2833</v>
      </c>
      <c r="H4982" t="s">
        <v>57</v>
      </c>
      <c r="I4982" t="s">
        <v>38</v>
      </c>
      <c r="J4982" t="s">
        <v>323</v>
      </c>
      <c r="K4982" t="s">
        <v>231</v>
      </c>
      <c r="L4982">
        <v>60610</v>
      </c>
      <c r="M4982" t="s">
        <v>125</v>
      </c>
      <c r="N4982" t="s">
        <v>3647</v>
      </c>
      <c r="O4982" t="s">
        <v>62</v>
      </c>
      <c r="P4982" t="s">
        <v>97</v>
      </c>
      <c r="Q4982" t="s">
        <v>3648</v>
      </c>
      <c r="R4982" s="1">
        <v>4.3559999999999999</v>
      </c>
      <c r="S4982">
        <v>2</v>
      </c>
      <c r="T4982">
        <f t="shared" si="77"/>
        <v>29</v>
      </c>
      <c r="U4982" t="s">
        <v>46</v>
      </c>
      <c r="V4982">
        <v>0.8</v>
      </c>
      <c r="W4982">
        <v>3.4847999999999999</v>
      </c>
      <c r="X4982" s="1">
        <v>-3.4847999999999999</v>
      </c>
      <c r="Y4982" s="1">
        <v>7.8407999999999998</v>
      </c>
      <c r="Z4982" t="s">
        <v>65</v>
      </c>
      <c r="AA4982" s="2">
        <v>-11.761200000000001</v>
      </c>
      <c r="AB4982" s="3">
        <v>-2.7</v>
      </c>
      <c r="AC4982" s="1">
        <v>-12.632400000000001</v>
      </c>
      <c r="AD4982">
        <v>4</v>
      </c>
      <c r="AE4982">
        <v>4</v>
      </c>
      <c r="AF4982" t="s">
        <v>48</v>
      </c>
      <c r="AG4982">
        <v>2016</v>
      </c>
      <c r="AH4982">
        <f>COUNTBLANK(datos[[#This Row],[Row ID]:[Year sales]])</f>
        <v>0</v>
      </c>
    </row>
    <row r="4983" spans="1:34" x14ac:dyDescent="0.3">
      <c r="A4983">
        <v>4982</v>
      </c>
      <c r="B4983" t="s">
        <v>7936</v>
      </c>
      <c r="C4983" s="4">
        <v>42713</v>
      </c>
      <c r="D4983" s="4">
        <v>42717</v>
      </c>
      <c r="E4983" t="s">
        <v>34</v>
      </c>
      <c r="F4983" t="s">
        <v>2832</v>
      </c>
      <c r="G4983" t="s">
        <v>2833</v>
      </c>
      <c r="H4983" t="s">
        <v>57</v>
      </c>
      <c r="I4983" t="s">
        <v>38</v>
      </c>
      <c r="J4983" t="s">
        <v>323</v>
      </c>
      <c r="K4983" t="s">
        <v>231</v>
      </c>
      <c r="L4983">
        <v>60610</v>
      </c>
      <c r="M4983" t="s">
        <v>125</v>
      </c>
      <c r="N4983" t="s">
        <v>7254</v>
      </c>
      <c r="O4983" t="s">
        <v>90</v>
      </c>
      <c r="P4983" t="s">
        <v>181</v>
      </c>
      <c r="Q4983" t="s">
        <v>7255</v>
      </c>
      <c r="R4983" s="1">
        <v>19.04</v>
      </c>
      <c r="S4983">
        <v>4</v>
      </c>
      <c r="T4983">
        <f t="shared" si="77"/>
        <v>9</v>
      </c>
      <c r="U4983" t="s">
        <v>52</v>
      </c>
      <c r="V4983">
        <v>0.2</v>
      </c>
      <c r="W4983">
        <v>3.8079999999999998</v>
      </c>
      <c r="X4983" s="1">
        <v>-3.8079999999999998</v>
      </c>
      <c r="Y4983" s="1">
        <v>22.847999999999999</v>
      </c>
      <c r="Z4983" t="s">
        <v>65</v>
      </c>
      <c r="AA4983" s="2">
        <v>-1.4279999999999999</v>
      </c>
      <c r="AB4983" s="3">
        <v>-7.4999999999999997E-2</v>
      </c>
      <c r="AC4983" s="1">
        <v>-16.66</v>
      </c>
      <c r="AD4983">
        <v>4</v>
      </c>
      <c r="AE4983">
        <v>4</v>
      </c>
      <c r="AF4983" t="s">
        <v>48</v>
      </c>
      <c r="AG4983">
        <v>2016</v>
      </c>
      <c r="AH4983">
        <f>COUNTBLANK(datos[[#This Row],[Row ID]:[Year sales]])</f>
        <v>0</v>
      </c>
    </row>
    <row r="4984" spans="1:34" x14ac:dyDescent="0.3">
      <c r="A4984">
        <v>4983</v>
      </c>
      <c r="B4984" t="s">
        <v>7937</v>
      </c>
      <c r="C4984" s="4">
        <v>41959</v>
      </c>
      <c r="D4984" s="4">
        <v>41965</v>
      </c>
      <c r="E4984" t="s">
        <v>67</v>
      </c>
      <c r="F4984" t="s">
        <v>2848</v>
      </c>
      <c r="G4984" t="s">
        <v>2849</v>
      </c>
      <c r="H4984" t="s">
        <v>57</v>
      </c>
      <c r="I4984" t="s">
        <v>38</v>
      </c>
      <c r="J4984" t="s">
        <v>1479</v>
      </c>
      <c r="K4984" t="s">
        <v>59</v>
      </c>
      <c r="L4984">
        <v>92646</v>
      </c>
      <c r="M4984" t="s">
        <v>60</v>
      </c>
      <c r="N4984" t="s">
        <v>2797</v>
      </c>
      <c r="O4984" t="s">
        <v>62</v>
      </c>
      <c r="P4984" t="s">
        <v>63</v>
      </c>
      <c r="Q4984" t="s">
        <v>2798</v>
      </c>
      <c r="R4984" s="1">
        <v>5.22</v>
      </c>
      <c r="S4984">
        <v>2</v>
      </c>
      <c r="T4984">
        <f t="shared" si="77"/>
        <v>18</v>
      </c>
      <c r="U4984" t="s">
        <v>46</v>
      </c>
      <c r="V4984">
        <v>0</v>
      </c>
      <c r="W4984">
        <v>0</v>
      </c>
      <c r="X4984" s="1">
        <v>0</v>
      </c>
      <c r="Y4984" s="1">
        <v>5.22</v>
      </c>
      <c r="Z4984" t="s">
        <v>65</v>
      </c>
      <c r="AA4984" s="2">
        <v>2.4011999999999998</v>
      </c>
      <c r="AB4984" s="3">
        <v>0.45999999999999996</v>
      </c>
      <c r="AC4984" s="1">
        <v>-2.8188</v>
      </c>
      <c r="AD4984">
        <v>6</v>
      </c>
      <c r="AE4984">
        <v>6</v>
      </c>
      <c r="AF4984" t="s">
        <v>48</v>
      </c>
      <c r="AG4984">
        <v>2014</v>
      </c>
      <c r="AH4984">
        <f>COUNTBLANK(datos[[#This Row],[Row ID]:[Year sales]])</f>
        <v>0</v>
      </c>
    </row>
    <row r="4985" spans="1:34" x14ac:dyDescent="0.3">
      <c r="A4985">
        <v>4984</v>
      </c>
      <c r="B4985" t="s">
        <v>7938</v>
      </c>
      <c r="C4985" s="4">
        <v>42680</v>
      </c>
      <c r="D4985" s="4">
        <v>42684</v>
      </c>
      <c r="E4985" t="s">
        <v>34</v>
      </c>
      <c r="F4985" t="s">
        <v>113</v>
      </c>
      <c r="G4985" t="s">
        <v>114</v>
      </c>
      <c r="H4985" t="s">
        <v>37</v>
      </c>
      <c r="I4985" t="s">
        <v>38</v>
      </c>
      <c r="J4985" t="s">
        <v>969</v>
      </c>
      <c r="K4985" t="s">
        <v>59</v>
      </c>
      <c r="L4985">
        <v>92105</v>
      </c>
      <c r="M4985" t="s">
        <v>60</v>
      </c>
      <c r="N4985" t="s">
        <v>417</v>
      </c>
      <c r="O4985" t="s">
        <v>62</v>
      </c>
      <c r="P4985" t="s">
        <v>77</v>
      </c>
      <c r="Q4985" t="s">
        <v>418</v>
      </c>
      <c r="R4985" s="1">
        <v>84.84</v>
      </c>
      <c r="S4985">
        <v>3</v>
      </c>
      <c r="T4985">
        <f t="shared" si="77"/>
        <v>34</v>
      </c>
      <c r="U4985" t="s">
        <v>52</v>
      </c>
      <c r="V4985">
        <v>0</v>
      </c>
      <c r="W4985">
        <v>0</v>
      </c>
      <c r="X4985" s="1">
        <v>0</v>
      </c>
      <c r="Y4985" s="1">
        <v>84.84</v>
      </c>
      <c r="Z4985" t="s">
        <v>99</v>
      </c>
      <c r="AA4985" s="2">
        <v>22.9068</v>
      </c>
      <c r="AB4985" s="3">
        <v>0.27</v>
      </c>
      <c r="AC4985" s="1">
        <v>-61.933199999999999</v>
      </c>
      <c r="AD4985">
        <v>4</v>
      </c>
      <c r="AE4985">
        <v>4</v>
      </c>
      <c r="AF4985" t="s">
        <v>48</v>
      </c>
      <c r="AG4985">
        <v>2016</v>
      </c>
      <c r="AH4985">
        <f>COUNTBLANK(datos[[#This Row],[Row ID]:[Year sales]])</f>
        <v>0</v>
      </c>
    </row>
    <row r="4986" spans="1:34" x14ac:dyDescent="0.3">
      <c r="A4986">
        <v>4985</v>
      </c>
      <c r="B4986" t="s">
        <v>7939</v>
      </c>
      <c r="C4986" s="4">
        <v>42253</v>
      </c>
      <c r="D4986" s="4">
        <v>42257</v>
      </c>
      <c r="E4986" t="s">
        <v>67</v>
      </c>
      <c r="F4986" t="s">
        <v>2657</v>
      </c>
      <c r="G4986" t="s">
        <v>2658</v>
      </c>
      <c r="H4986" t="s">
        <v>57</v>
      </c>
      <c r="I4986" t="s">
        <v>38</v>
      </c>
      <c r="J4986" t="s">
        <v>5689</v>
      </c>
      <c r="K4986" t="s">
        <v>355</v>
      </c>
      <c r="L4986">
        <v>37211</v>
      </c>
      <c r="M4986" t="s">
        <v>41</v>
      </c>
      <c r="N4986" t="s">
        <v>3169</v>
      </c>
      <c r="O4986" t="s">
        <v>62</v>
      </c>
      <c r="P4986" t="s">
        <v>289</v>
      </c>
      <c r="Q4986" t="s">
        <v>3170</v>
      </c>
      <c r="R4986" s="1">
        <v>7.24</v>
      </c>
      <c r="S4986">
        <v>5</v>
      </c>
      <c r="T4986">
        <f t="shared" si="77"/>
        <v>21</v>
      </c>
      <c r="U4986" t="s">
        <v>75</v>
      </c>
      <c r="V4986">
        <v>0.2</v>
      </c>
      <c r="W4986">
        <v>1.4480000000000002</v>
      </c>
      <c r="X4986" s="1">
        <v>-1.448</v>
      </c>
      <c r="Y4986" s="1">
        <v>8.6880000000000006</v>
      </c>
      <c r="Z4986" t="s">
        <v>65</v>
      </c>
      <c r="AA4986" s="2">
        <v>1.1765000000000001</v>
      </c>
      <c r="AB4986" s="3">
        <v>0.16250000000000001</v>
      </c>
      <c r="AC4986" s="1">
        <v>-4.6154999999999999</v>
      </c>
      <c r="AD4986">
        <v>4</v>
      </c>
      <c r="AE4986">
        <v>4</v>
      </c>
      <c r="AF4986" t="s">
        <v>48</v>
      </c>
      <c r="AG4986">
        <v>2015</v>
      </c>
      <c r="AH4986">
        <f>COUNTBLANK(datos[[#This Row],[Row ID]:[Year sales]])</f>
        <v>0</v>
      </c>
    </row>
    <row r="4987" spans="1:34" x14ac:dyDescent="0.3">
      <c r="A4987">
        <v>4986</v>
      </c>
      <c r="B4987" t="s">
        <v>7940</v>
      </c>
      <c r="C4987" s="4">
        <v>41885</v>
      </c>
      <c r="D4987" s="4">
        <v>41885</v>
      </c>
      <c r="E4987" t="s">
        <v>1312</v>
      </c>
      <c r="F4987" t="s">
        <v>3090</v>
      </c>
      <c r="G4987" t="s">
        <v>3091</v>
      </c>
      <c r="H4987" t="s">
        <v>37</v>
      </c>
      <c r="I4987" t="s">
        <v>38</v>
      </c>
      <c r="J4987" t="s">
        <v>286</v>
      </c>
      <c r="K4987" t="s">
        <v>287</v>
      </c>
      <c r="L4987">
        <v>10009</v>
      </c>
      <c r="M4987" t="s">
        <v>168</v>
      </c>
      <c r="N4987" t="s">
        <v>3087</v>
      </c>
      <c r="O4987" t="s">
        <v>62</v>
      </c>
      <c r="P4987" t="s">
        <v>63</v>
      </c>
      <c r="Q4987" t="s">
        <v>3088</v>
      </c>
      <c r="R4987" s="1">
        <v>14.4</v>
      </c>
      <c r="S4987">
        <v>5</v>
      </c>
      <c r="T4987">
        <f t="shared" si="77"/>
        <v>17</v>
      </c>
      <c r="U4987" t="s">
        <v>75</v>
      </c>
      <c r="V4987">
        <v>0</v>
      </c>
      <c r="W4987">
        <v>0</v>
      </c>
      <c r="X4987" s="1">
        <v>0</v>
      </c>
      <c r="Y4987" s="1">
        <v>14.4</v>
      </c>
      <c r="Z4987" t="s">
        <v>65</v>
      </c>
      <c r="AA4987" s="2">
        <v>7.056</v>
      </c>
      <c r="AB4987" s="3">
        <v>0.49</v>
      </c>
      <c r="AC4987" s="1">
        <v>-7.3440000000000003</v>
      </c>
      <c r="AD4987">
        <v>0</v>
      </c>
      <c r="AE4987">
        <v>0</v>
      </c>
      <c r="AF4987" t="s">
        <v>48</v>
      </c>
      <c r="AG4987">
        <v>2014</v>
      </c>
      <c r="AH4987">
        <f>COUNTBLANK(datos[[#This Row],[Row ID]:[Year sales]])</f>
        <v>0</v>
      </c>
    </row>
    <row r="4988" spans="1:34" x14ac:dyDescent="0.3">
      <c r="A4988">
        <v>4987</v>
      </c>
      <c r="B4988" t="s">
        <v>7941</v>
      </c>
      <c r="C4988" s="4">
        <v>42484</v>
      </c>
      <c r="D4988" s="4">
        <v>42488</v>
      </c>
      <c r="E4988" t="s">
        <v>67</v>
      </c>
      <c r="F4988" t="s">
        <v>5817</v>
      </c>
      <c r="G4988" t="s">
        <v>5818</v>
      </c>
      <c r="H4988" t="s">
        <v>122</v>
      </c>
      <c r="I4988" t="s">
        <v>38</v>
      </c>
      <c r="J4988" t="s">
        <v>1103</v>
      </c>
      <c r="K4988" t="s">
        <v>477</v>
      </c>
      <c r="L4988">
        <v>80906</v>
      </c>
      <c r="M4988" t="s">
        <v>60</v>
      </c>
      <c r="N4988" t="s">
        <v>1922</v>
      </c>
      <c r="O4988" t="s">
        <v>62</v>
      </c>
      <c r="P4988" t="s">
        <v>110</v>
      </c>
      <c r="Q4988" t="s">
        <v>1923</v>
      </c>
      <c r="R4988" s="1">
        <v>15.552</v>
      </c>
      <c r="S4988">
        <v>3</v>
      </c>
      <c r="T4988">
        <f t="shared" si="77"/>
        <v>53</v>
      </c>
      <c r="U4988" t="s">
        <v>52</v>
      </c>
      <c r="V4988">
        <v>0.2</v>
      </c>
      <c r="W4988">
        <v>3.1104000000000003</v>
      </c>
      <c r="X4988" s="1">
        <v>-3.1103999999999998</v>
      </c>
      <c r="Y4988" s="1">
        <v>18.662399999999998</v>
      </c>
      <c r="Z4988" t="s">
        <v>65</v>
      </c>
      <c r="AA4988" s="2">
        <v>5.4432</v>
      </c>
      <c r="AB4988" s="3">
        <v>0.35000000000000003</v>
      </c>
      <c r="AC4988" s="1">
        <v>-6.9984000000000002</v>
      </c>
      <c r="AD4988">
        <v>4</v>
      </c>
      <c r="AE4988">
        <v>4</v>
      </c>
      <c r="AF4988" t="s">
        <v>48</v>
      </c>
      <c r="AG4988">
        <v>2016</v>
      </c>
      <c r="AH4988">
        <f>COUNTBLANK(datos[[#This Row],[Row ID]:[Year sales]])</f>
        <v>0</v>
      </c>
    </row>
    <row r="4989" spans="1:34" x14ac:dyDescent="0.3">
      <c r="A4989">
        <v>4988</v>
      </c>
      <c r="B4989" t="s">
        <v>7941</v>
      </c>
      <c r="C4989" s="4">
        <v>42484</v>
      </c>
      <c r="D4989" s="4">
        <v>42488</v>
      </c>
      <c r="E4989" t="s">
        <v>67</v>
      </c>
      <c r="F4989" t="s">
        <v>5817</v>
      </c>
      <c r="G4989" t="s">
        <v>5818</v>
      </c>
      <c r="H4989" t="s">
        <v>122</v>
      </c>
      <c r="I4989" t="s">
        <v>38</v>
      </c>
      <c r="J4989" t="s">
        <v>1103</v>
      </c>
      <c r="K4989" t="s">
        <v>477</v>
      </c>
      <c r="L4989">
        <v>80906</v>
      </c>
      <c r="M4989" t="s">
        <v>60</v>
      </c>
      <c r="N4989" t="s">
        <v>708</v>
      </c>
      <c r="O4989" t="s">
        <v>43</v>
      </c>
      <c r="P4989" t="s">
        <v>50</v>
      </c>
      <c r="Q4989" t="s">
        <v>709</v>
      </c>
      <c r="R4989" s="1">
        <v>1325.76</v>
      </c>
      <c r="S4989">
        <v>6</v>
      </c>
      <c r="T4989">
        <f t="shared" si="77"/>
        <v>53</v>
      </c>
      <c r="U4989" t="s">
        <v>75</v>
      </c>
      <c r="V4989">
        <v>0.2</v>
      </c>
      <c r="W4989">
        <v>265.15199999999999</v>
      </c>
      <c r="X4989" s="1">
        <v>-265.15199999999999</v>
      </c>
      <c r="Y4989" s="1">
        <v>1590.912</v>
      </c>
      <c r="Z4989" t="s">
        <v>53</v>
      </c>
      <c r="AA4989" s="2">
        <v>149.148</v>
      </c>
      <c r="AB4989" s="3">
        <v>0.1125</v>
      </c>
      <c r="AC4989" s="1">
        <v>-911.46</v>
      </c>
      <c r="AD4989">
        <v>4</v>
      </c>
      <c r="AE4989">
        <v>4</v>
      </c>
      <c r="AF4989" t="s">
        <v>48</v>
      </c>
      <c r="AG4989">
        <v>2016</v>
      </c>
      <c r="AH4989">
        <f>COUNTBLANK(datos[[#This Row],[Row ID]:[Year sales]])</f>
        <v>0</v>
      </c>
    </row>
    <row r="4990" spans="1:34" x14ac:dyDescent="0.3">
      <c r="A4990">
        <v>4989</v>
      </c>
      <c r="B4990" t="s">
        <v>7941</v>
      </c>
      <c r="C4990" s="4">
        <v>42484</v>
      </c>
      <c r="D4990" s="4">
        <v>42488</v>
      </c>
      <c r="E4990" t="s">
        <v>67</v>
      </c>
      <c r="F4990" t="s">
        <v>5817</v>
      </c>
      <c r="G4990" t="s">
        <v>5818</v>
      </c>
      <c r="H4990" t="s">
        <v>122</v>
      </c>
      <c r="I4990" t="s">
        <v>38</v>
      </c>
      <c r="J4990" t="s">
        <v>1103</v>
      </c>
      <c r="K4990" t="s">
        <v>477</v>
      </c>
      <c r="L4990">
        <v>80906</v>
      </c>
      <c r="M4990" t="s">
        <v>60</v>
      </c>
      <c r="N4990" t="s">
        <v>6405</v>
      </c>
      <c r="O4990" t="s">
        <v>62</v>
      </c>
      <c r="P4990" t="s">
        <v>94</v>
      </c>
      <c r="Q4990" t="s">
        <v>6406</v>
      </c>
      <c r="R4990" s="1">
        <v>3.1080000000000001</v>
      </c>
      <c r="S4990">
        <v>2</v>
      </c>
      <c r="T4990">
        <f t="shared" si="77"/>
        <v>42</v>
      </c>
      <c r="U4990" t="s">
        <v>46</v>
      </c>
      <c r="V4990">
        <v>0.7</v>
      </c>
      <c r="W4990">
        <v>2.1755999999999998</v>
      </c>
      <c r="X4990" s="1">
        <v>-2.1756000000000002</v>
      </c>
      <c r="Y4990" s="1">
        <v>5.2835999999999999</v>
      </c>
      <c r="Z4990" t="s">
        <v>65</v>
      </c>
      <c r="AA4990" s="2">
        <v>-2.1756000000000002</v>
      </c>
      <c r="AB4990" s="3">
        <v>-0.70000000000000007</v>
      </c>
      <c r="AC4990" s="1">
        <v>-3.1080000000000001</v>
      </c>
      <c r="AD4990">
        <v>4</v>
      </c>
      <c r="AE4990">
        <v>4</v>
      </c>
      <c r="AF4990" t="s">
        <v>48</v>
      </c>
      <c r="AG4990">
        <v>2016</v>
      </c>
      <c r="AH4990">
        <f>COUNTBLANK(datos[[#This Row],[Row ID]:[Year sales]])</f>
        <v>0</v>
      </c>
    </row>
    <row r="4991" spans="1:34" x14ac:dyDescent="0.3">
      <c r="A4991">
        <v>4990</v>
      </c>
      <c r="B4991" t="s">
        <v>7942</v>
      </c>
      <c r="C4991" s="4">
        <v>42978</v>
      </c>
      <c r="D4991" s="4">
        <v>42982</v>
      </c>
      <c r="E4991" t="s">
        <v>67</v>
      </c>
      <c r="F4991" t="s">
        <v>5179</v>
      </c>
      <c r="G4991" t="s">
        <v>5180</v>
      </c>
      <c r="H4991" t="s">
        <v>122</v>
      </c>
      <c r="I4991" t="s">
        <v>38</v>
      </c>
      <c r="J4991" t="s">
        <v>147</v>
      </c>
      <c r="K4991" t="s">
        <v>59</v>
      </c>
      <c r="L4991">
        <v>94110</v>
      </c>
      <c r="M4991" t="s">
        <v>60</v>
      </c>
      <c r="N4991" t="s">
        <v>2989</v>
      </c>
      <c r="O4991" t="s">
        <v>62</v>
      </c>
      <c r="P4991" t="s">
        <v>94</v>
      </c>
      <c r="Q4991" t="s">
        <v>2990</v>
      </c>
      <c r="R4991" s="1">
        <v>6.6719999999999997</v>
      </c>
      <c r="S4991">
        <v>3</v>
      </c>
      <c r="T4991">
        <f t="shared" si="77"/>
        <v>29</v>
      </c>
      <c r="U4991" t="s">
        <v>52</v>
      </c>
      <c r="V4991">
        <v>0.2</v>
      </c>
      <c r="W4991">
        <v>1.3344</v>
      </c>
      <c r="X4991" s="1">
        <v>-1.3344</v>
      </c>
      <c r="Y4991" s="1">
        <v>8.0063999999999993</v>
      </c>
      <c r="Z4991" t="s">
        <v>65</v>
      </c>
      <c r="AA4991" s="2">
        <v>2.1684000000000001</v>
      </c>
      <c r="AB4991" s="3">
        <v>0.32500000000000001</v>
      </c>
      <c r="AC4991" s="1">
        <v>-3.1692</v>
      </c>
      <c r="AD4991">
        <v>4</v>
      </c>
      <c r="AE4991">
        <v>4</v>
      </c>
      <c r="AF4991" t="s">
        <v>48</v>
      </c>
      <c r="AG4991">
        <v>2017</v>
      </c>
      <c r="AH4991">
        <f>COUNTBLANK(datos[[#This Row],[Row ID]:[Year sales]])</f>
        <v>0</v>
      </c>
    </row>
    <row r="4992" spans="1:34" x14ac:dyDescent="0.3">
      <c r="A4992">
        <v>4991</v>
      </c>
      <c r="B4992" t="s">
        <v>7942</v>
      </c>
      <c r="C4992" s="4">
        <v>42978</v>
      </c>
      <c r="D4992" s="4">
        <v>42982</v>
      </c>
      <c r="E4992" t="s">
        <v>67</v>
      </c>
      <c r="F4992" t="s">
        <v>5179</v>
      </c>
      <c r="G4992" t="s">
        <v>5180</v>
      </c>
      <c r="H4992" t="s">
        <v>122</v>
      </c>
      <c r="I4992" t="s">
        <v>38</v>
      </c>
      <c r="J4992" t="s">
        <v>147</v>
      </c>
      <c r="K4992" t="s">
        <v>59</v>
      </c>
      <c r="L4992">
        <v>94110</v>
      </c>
      <c r="M4992" t="s">
        <v>60</v>
      </c>
      <c r="N4992" t="s">
        <v>3461</v>
      </c>
      <c r="O4992" t="s">
        <v>90</v>
      </c>
      <c r="P4992" t="s">
        <v>91</v>
      </c>
      <c r="Q4992" t="s">
        <v>6365</v>
      </c>
      <c r="R4992" s="1">
        <v>689.40800000000002</v>
      </c>
      <c r="S4992">
        <v>4</v>
      </c>
      <c r="T4992">
        <f t="shared" si="77"/>
        <v>16</v>
      </c>
      <c r="U4992" t="s">
        <v>52</v>
      </c>
      <c r="V4992">
        <v>0.2</v>
      </c>
      <c r="W4992">
        <v>137.88160000000002</v>
      </c>
      <c r="X4992" s="1">
        <v>-137.88159999999999</v>
      </c>
      <c r="Y4992" s="1">
        <v>827.28960000000006</v>
      </c>
      <c r="Z4992" t="s">
        <v>53</v>
      </c>
      <c r="AA4992" s="2">
        <v>77.558400000000006</v>
      </c>
      <c r="AB4992" s="3">
        <v>0.1125</v>
      </c>
      <c r="AC4992" s="1">
        <v>-473.96800000000002</v>
      </c>
      <c r="AD4992">
        <v>4</v>
      </c>
      <c r="AE4992">
        <v>4</v>
      </c>
      <c r="AF4992" t="s">
        <v>48</v>
      </c>
      <c r="AG4992">
        <v>2017</v>
      </c>
      <c r="AH4992">
        <f>COUNTBLANK(datos[[#This Row],[Row ID]:[Year sales]])</f>
        <v>0</v>
      </c>
    </row>
    <row r="4993" spans="1:34" x14ac:dyDescent="0.3">
      <c r="A4993">
        <v>4992</v>
      </c>
      <c r="B4993" t="s">
        <v>7943</v>
      </c>
      <c r="C4993" s="4">
        <v>43076</v>
      </c>
      <c r="D4993" s="4">
        <v>43082</v>
      </c>
      <c r="E4993" t="s">
        <v>67</v>
      </c>
      <c r="F4993" t="s">
        <v>3658</v>
      </c>
      <c r="G4993" t="s">
        <v>3659</v>
      </c>
      <c r="H4993" t="s">
        <v>57</v>
      </c>
      <c r="I4993" t="s">
        <v>38</v>
      </c>
      <c r="J4993" t="s">
        <v>323</v>
      </c>
      <c r="K4993" t="s">
        <v>231</v>
      </c>
      <c r="L4993">
        <v>60653</v>
      </c>
      <c r="M4993" t="s">
        <v>125</v>
      </c>
      <c r="N4993" t="s">
        <v>7236</v>
      </c>
      <c r="O4993" t="s">
        <v>62</v>
      </c>
      <c r="P4993" t="s">
        <v>94</v>
      </c>
      <c r="Q4993" t="s">
        <v>7237</v>
      </c>
      <c r="R4993" s="1">
        <v>1889.99</v>
      </c>
      <c r="S4993">
        <v>5</v>
      </c>
      <c r="T4993">
        <f t="shared" si="77"/>
        <v>13</v>
      </c>
      <c r="U4993" t="s">
        <v>75</v>
      </c>
      <c r="V4993">
        <v>0.8</v>
      </c>
      <c r="W4993">
        <v>1511.9920000000002</v>
      </c>
      <c r="X4993" s="1">
        <v>-1511.992</v>
      </c>
      <c r="Y4993" s="1">
        <v>3401.982</v>
      </c>
      <c r="Z4993" t="s">
        <v>53</v>
      </c>
      <c r="AA4993" s="2">
        <v>-2929.4845</v>
      </c>
      <c r="AB4993" s="3">
        <v>-1.55</v>
      </c>
      <c r="AC4993" s="1">
        <v>-3307.4825000000001</v>
      </c>
      <c r="AD4993">
        <v>6</v>
      </c>
      <c r="AE4993">
        <v>6</v>
      </c>
      <c r="AF4993" t="s">
        <v>48</v>
      </c>
      <c r="AG4993">
        <v>2017</v>
      </c>
      <c r="AH4993">
        <f>COUNTBLANK(datos[[#This Row],[Row ID]:[Year sales]])</f>
        <v>0</v>
      </c>
    </row>
    <row r="4994" spans="1:34" x14ac:dyDescent="0.3">
      <c r="A4994">
        <v>4993</v>
      </c>
      <c r="B4994" t="s">
        <v>7944</v>
      </c>
      <c r="C4994" s="4">
        <v>42356</v>
      </c>
      <c r="D4994" s="4">
        <v>42363</v>
      </c>
      <c r="E4994" t="s">
        <v>67</v>
      </c>
      <c r="F4994" t="s">
        <v>4371</v>
      </c>
      <c r="G4994" t="s">
        <v>4372</v>
      </c>
      <c r="H4994" t="s">
        <v>57</v>
      </c>
      <c r="I4994" t="s">
        <v>38</v>
      </c>
      <c r="J4994" t="s">
        <v>354</v>
      </c>
      <c r="K4994" t="s">
        <v>355</v>
      </c>
      <c r="L4994">
        <v>38109</v>
      </c>
      <c r="M4994" t="s">
        <v>41</v>
      </c>
      <c r="N4994" t="s">
        <v>2982</v>
      </c>
      <c r="O4994" t="s">
        <v>62</v>
      </c>
      <c r="P4994" t="s">
        <v>193</v>
      </c>
      <c r="Q4994" t="s">
        <v>2983</v>
      </c>
      <c r="R4994" s="1">
        <v>55.936</v>
      </c>
      <c r="S4994">
        <v>8</v>
      </c>
      <c r="T4994">
        <f t="shared" ref="T4994:T5057" si="78">SUMIF(Q:Q, Q4994, S:S)</f>
        <v>37</v>
      </c>
      <c r="U4994" t="s">
        <v>75</v>
      </c>
      <c r="V4994">
        <v>0.2</v>
      </c>
      <c r="W4994">
        <v>11.187200000000001</v>
      </c>
      <c r="X4994" s="1">
        <v>-11.187200000000001</v>
      </c>
      <c r="Y4994" s="1">
        <v>67.123199999999997</v>
      </c>
      <c r="Z4994" t="s">
        <v>99</v>
      </c>
      <c r="AA4994" s="2">
        <v>18.878399999999999</v>
      </c>
      <c r="AB4994" s="3">
        <v>0.33749999999999997</v>
      </c>
      <c r="AC4994" s="1">
        <v>-25.8704</v>
      </c>
      <c r="AD4994">
        <v>7</v>
      </c>
      <c r="AE4994">
        <v>7</v>
      </c>
      <c r="AF4994" t="s">
        <v>48</v>
      </c>
      <c r="AG4994">
        <v>2015</v>
      </c>
      <c r="AH4994">
        <f>COUNTBLANK(datos[[#This Row],[Row ID]:[Year sales]])</f>
        <v>0</v>
      </c>
    </row>
    <row r="4995" spans="1:34" x14ac:dyDescent="0.3">
      <c r="A4995">
        <v>4994</v>
      </c>
      <c r="B4995" t="s">
        <v>7944</v>
      </c>
      <c r="C4995" s="4">
        <v>42356</v>
      </c>
      <c r="D4995" s="4">
        <v>42363</v>
      </c>
      <c r="E4995" t="s">
        <v>67</v>
      </c>
      <c r="F4995" t="s">
        <v>4371</v>
      </c>
      <c r="G4995" t="s">
        <v>4372</v>
      </c>
      <c r="H4995" t="s">
        <v>57</v>
      </c>
      <c r="I4995" t="s">
        <v>38</v>
      </c>
      <c r="J4995" t="s">
        <v>354</v>
      </c>
      <c r="K4995" t="s">
        <v>355</v>
      </c>
      <c r="L4995">
        <v>38109</v>
      </c>
      <c r="M4995" t="s">
        <v>41</v>
      </c>
      <c r="N4995" t="s">
        <v>5010</v>
      </c>
      <c r="O4995" t="s">
        <v>62</v>
      </c>
      <c r="P4995" t="s">
        <v>63</v>
      </c>
      <c r="Q4995" t="s">
        <v>5011</v>
      </c>
      <c r="R4995" s="1">
        <v>18.431999999999999</v>
      </c>
      <c r="S4995">
        <v>8</v>
      </c>
      <c r="T4995">
        <f t="shared" si="78"/>
        <v>10</v>
      </c>
      <c r="U4995" t="s">
        <v>75</v>
      </c>
      <c r="V4995">
        <v>0.2</v>
      </c>
      <c r="W4995">
        <v>3.6863999999999999</v>
      </c>
      <c r="X4995" s="1">
        <v>-3.6863999999999999</v>
      </c>
      <c r="Y4995" s="1">
        <v>22.118399999999998</v>
      </c>
      <c r="Z4995" t="s">
        <v>65</v>
      </c>
      <c r="AA4995" s="2">
        <v>5.9904000000000002</v>
      </c>
      <c r="AB4995" s="3">
        <v>0.32500000000000001</v>
      </c>
      <c r="AC4995" s="1">
        <v>-8.7552000000000003</v>
      </c>
      <c r="AD4995">
        <v>7</v>
      </c>
      <c r="AE4995">
        <v>7</v>
      </c>
      <c r="AF4995" t="s">
        <v>48</v>
      </c>
      <c r="AG4995">
        <v>2015</v>
      </c>
      <c r="AH4995">
        <f>COUNTBLANK(datos[[#This Row],[Row ID]:[Year sales]])</f>
        <v>0</v>
      </c>
    </row>
    <row r="4996" spans="1:34" x14ac:dyDescent="0.3">
      <c r="A4996">
        <v>4995</v>
      </c>
      <c r="B4996" t="s">
        <v>7944</v>
      </c>
      <c r="C4996" s="4">
        <v>42356</v>
      </c>
      <c r="D4996" s="4">
        <v>42363</v>
      </c>
      <c r="E4996" t="s">
        <v>67</v>
      </c>
      <c r="F4996" t="s">
        <v>4371</v>
      </c>
      <c r="G4996" t="s">
        <v>4372</v>
      </c>
      <c r="H4996" t="s">
        <v>57</v>
      </c>
      <c r="I4996" t="s">
        <v>38</v>
      </c>
      <c r="J4996" t="s">
        <v>354</v>
      </c>
      <c r="K4996" t="s">
        <v>355</v>
      </c>
      <c r="L4996">
        <v>38109</v>
      </c>
      <c r="M4996" t="s">
        <v>41</v>
      </c>
      <c r="N4996" t="s">
        <v>2093</v>
      </c>
      <c r="O4996" t="s">
        <v>43</v>
      </c>
      <c r="P4996" t="s">
        <v>83</v>
      </c>
      <c r="Q4996" t="s">
        <v>2094</v>
      </c>
      <c r="R4996" s="1">
        <v>20.32</v>
      </c>
      <c r="S4996">
        <v>5</v>
      </c>
      <c r="T4996">
        <f t="shared" si="78"/>
        <v>38</v>
      </c>
      <c r="U4996" t="s">
        <v>75</v>
      </c>
      <c r="V4996">
        <v>0.2</v>
      </c>
      <c r="W4996">
        <v>4.0640000000000001</v>
      </c>
      <c r="X4996" s="1">
        <v>-4.0640000000000001</v>
      </c>
      <c r="Y4996" s="1">
        <v>24.384</v>
      </c>
      <c r="Z4996" t="s">
        <v>65</v>
      </c>
      <c r="AA4996" s="2">
        <v>3.556</v>
      </c>
      <c r="AB4996" s="3">
        <v>0.17499999999999999</v>
      </c>
      <c r="AC4996" s="1">
        <v>-12.7</v>
      </c>
      <c r="AD4996">
        <v>7</v>
      </c>
      <c r="AE4996">
        <v>7</v>
      </c>
      <c r="AF4996" t="s">
        <v>48</v>
      </c>
      <c r="AG4996">
        <v>2015</v>
      </c>
      <c r="AH4996">
        <f>COUNTBLANK(datos[[#This Row],[Row ID]:[Year sales]])</f>
        <v>0</v>
      </c>
    </row>
    <row r="4997" spans="1:34" x14ac:dyDescent="0.3">
      <c r="A4997">
        <v>4996</v>
      </c>
      <c r="B4997" t="s">
        <v>7945</v>
      </c>
      <c r="C4997" s="4">
        <v>41947</v>
      </c>
      <c r="D4997" s="4">
        <v>41953</v>
      </c>
      <c r="E4997" t="s">
        <v>67</v>
      </c>
      <c r="F4997" t="s">
        <v>3786</v>
      </c>
      <c r="G4997" t="s">
        <v>3787</v>
      </c>
      <c r="H4997" t="s">
        <v>122</v>
      </c>
      <c r="I4997" t="s">
        <v>38</v>
      </c>
      <c r="J4997" t="s">
        <v>286</v>
      </c>
      <c r="K4997" t="s">
        <v>287</v>
      </c>
      <c r="L4997">
        <v>10011</v>
      </c>
      <c r="M4997" t="s">
        <v>168</v>
      </c>
      <c r="N4997" t="s">
        <v>6576</v>
      </c>
      <c r="O4997" t="s">
        <v>62</v>
      </c>
      <c r="P4997" t="s">
        <v>94</v>
      </c>
      <c r="Q4997" t="s">
        <v>6577</v>
      </c>
      <c r="R4997" s="1">
        <v>52.064</v>
      </c>
      <c r="S4997">
        <v>4</v>
      </c>
      <c r="T4997">
        <f t="shared" si="78"/>
        <v>36</v>
      </c>
      <c r="U4997" t="s">
        <v>52</v>
      </c>
      <c r="V4997">
        <v>0.2</v>
      </c>
      <c r="W4997">
        <v>10.412800000000001</v>
      </c>
      <c r="X4997" s="1">
        <v>-10.412800000000001</v>
      </c>
      <c r="Y4997" s="1">
        <v>62.476799999999997</v>
      </c>
      <c r="Z4997" t="s">
        <v>99</v>
      </c>
      <c r="AA4997" s="2">
        <v>18.873200000000001</v>
      </c>
      <c r="AB4997" s="3">
        <v>0.36249999999999999</v>
      </c>
      <c r="AC4997" s="1">
        <v>-22.777999999999999</v>
      </c>
      <c r="AD4997">
        <v>6</v>
      </c>
      <c r="AE4997">
        <v>6</v>
      </c>
      <c r="AF4997" t="s">
        <v>48</v>
      </c>
      <c r="AG4997">
        <v>2014</v>
      </c>
      <c r="AH4997">
        <f>COUNTBLANK(datos[[#This Row],[Row ID]:[Year sales]])</f>
        <v>0</v>
      </c>
    </row>
    <row r="4998" spans="1:34" x14ac:dyDescent="0.3">
      <c r="A4998">
        <v>4997</v>
      </c>
      <c r="B4998" t="s">
        <v>7946</v>
      </c>
      <c r="C4998" s="4">
        <v>42804</v>
      </c>
      <c r="D4998" s="4">
        <v>42809</v>
      </c>
      <c r="E4998" t="s">
        <v>67</v>
      </c>
      <c r="F4998" t="s">
        <v>7903</v>
      </c>
      <c r="G4998" t="s">
        <v>7904</v>
      </c>
      <c r="H4998" t="s">
        <v>57</v>
      </c>
      <c r="I4998" t="s">
        <v>38</v>
      </c>
      <c r="J4998" t="s">
        <v>4616</v>
      </c>
      <c r="K4998" t="s">
        <v>108</v>
      </c>
      <c r="L4998">
        <v>27604</v>
      </c>
      <c r="M4998" t="s">
        <v>41</v>
      </c>
      <c r="N4998" t="s">
        <v>7947</v>
      </c>
      <c r="O4998" t="s">
        <v>62</v>
      </c>
      <c r="P4998" t="s">
        <v>97</v>
      </c>
      <c r="Q4998" t="s">
        <v>7948</v>
      </c>
      <c r="R4998" s="1">
        <v>48.783999999999999</v>
      </c>
      <c r="S4998">
        <v>1</v>
      </c>
      <c r="T4998">
        <f t="shared" si="78"/>
        <v>11</v>
      </c>
      <c r="U4998" t="s">
        <v>46</v>
      </c>
      <c r="V4998">
        <v>0.2</v>
      </c>
      <c r="W4998">
        <v>9.7568000000000001</v>
      </c>
      <c r="X4998" s="1">
        <v>-9.7568000000000001</v>
      </c>
      <c r="Y4998" s="1">
        <v>58.540799999999997</v>
      </c>
      <c r="Z4998" t="s">
        <v>99</v>
      </c>
      <c r="AA4998" s="2">
        <v>3.6587999999999998</v>
      </c>
      <c r="AB4998" s="3">
        <v>7.4999999999999997E-2</v>
      </c>
      <c r="AC4998" s="1">
        <v>-35.368400000000001</v>
      </c>
      <c r="AD4998">
        <v>5</v>
      </c>
      <c r="AE4998">
        <v>5</v>
      </c>
      <c r="AF4998" t="s">
        <v>48</v>
      </c>
      <c r="AG4998">
        <v>2017</v>
      </c>
      <c r="AH4998">
        <f>COUNTBLANK(datos[[#This Row],[Row ID]:[Year sales]])</f>
        <v>0</v>
      </c>
    </row>
    <row r="4999" spans="1:34" x14ac:dyDescent="0.3">
      <c r="A4999">
        <v>4998</v>
      </c>
      <c r="B4999" t="s">
        <v>7946</v>
      </c>
      <c r="C4999" s="4">
        <v>42804</v>
      </c>
      <c r="D4999" s="4">
        <v>42809</v>
      </c>
      <c r="E4999" t="s">
        <v>67</v>
      </c>
      <c r="F4999" t="s">
        <v>7903</v>
      </c>
      <c r="G4999" t="s">
        <v>7904</v>
      </c>
      <c r="H4999" t="s">
        <v>57</v>
      </c>
      <c r="I4999" t="s">
        <v>38</v>
      </c>
      <c r="J4999" t="s">
        <v>4616</v>
      </c>
      <c r="K4999" t="s">
        <v>108</v>
      </c>
      <c r="L4999">
        <v>27604</v>
      </c>
      <c r="M4999" t="s">
        <v>41</v>
      </c>
      <c r="N4999" t="s">
        <v>2496</v>
      </c>
      <c r="O4999" t="s">
        <v>62</v>
      </c>
      <c r="P4999" t="s">
        <v>94</v>
      </c>
      <c r="Q4999" t="s">
        <v>2497</v>
      </c>
      <c r="R4999" s="1">
        <v>13.092000000000001</v>
      </c>
      <c r="S4999">
        <v>4</v>
      </c>
      <c r="T4999">
        <f t="shared" si="78"/>
        <v>29</v>
      </c>
      <c r="U4999" t="s">
        <v>52</v>
      </c>
      <c r="V4999">
        <v>0.7</v>
      </c>
      <c r="W4999">
        <v>9.1644000000000005</v>
      </c>
      <c r="X4999" s="1">
        <v>-9.1644000000000005</v>
      </c>
      <c r="Y4999" s="1">
        <v>22.256399999999999</v>
      </c>
      <c r="Z4999" t="s">
        <v>65</v>
      </c>
      <c r="AA4999" s="2">
        <v>-10.0372</v>
      </c>
      <c r="AB4999" s="3">
        <v>-0.76666666666666661</v>
      </c>
      <c r="AC4999" s="1">
        <v>-13.9648</v>
      </c>
      <c r="AD4999">
        <v>5</v>
      </c>
      <c r="AE4999">
        <v>5</v>
      </c>
      <c r="AF4999" t="s">
        <v>48</v>
      </c>
      <c r="AG4999">
        <v>2017</v>
      </c>
      <c r="AH4999">
        <f>COUNTBLANK(datos[[#This Row],[Row ID]:[Year sales]])</f>
        <v>0</v>
      </c>
    </row>
    <row r="5000" spans="1:34" x14ac:dyDescent="0.3">
      <c r="A5000">
        <v>4999</v>
      </c>
      <c r="B5000" t="s">
        <v>7949</v>
      </c>
      <c r="C5000" s="4">
        <v>42400</v>
      </c>
      <c r="D5000" s="4">
        <v>42404</v>
      </c>
      <c r="E5000" t="s">
        <v>67</v>
      </c>
      <c r="F5000" t="s">
        <v>2824</v>
      </c>
      <c r="G5000" t="s">
        <v>2825</v>
      </c>
      <c r="H5000" t="s">
        <v>122</v>
      </c>
      <c r="I5000" t="s">
        <v>38</v>
      </c>
      <c r="J5000" t="s">
        <v>58</v>
      </c>
      <c r="K5000" t="s">
        <v>59</v>
      </c>
      <c r="L5000">
        <v>90045</v>
      </c>
      <c r="M5000" t="s">
        <v>60</v>
      </c>
      <c r="N5000" t="s">
        <v>6738</v>
      </c>
      <c r="O5000" t="s">
        <v>90</v>
      </c>
      <c r="P5000" t="s">
        <v>91</v>
      </c>
      <c r="Q5000" t="s">
        <v>6739</v>
      </c>
      <c r="R5000" s="1">
        <v>109.592</v>
      </c>
      <c r="S5000">
        <v>1</v>
      </c>
      <c r="T5000">
        <f t="shared" si="78"/>
        <v>13</v>
      </c>
      <c r="U5000" t="s">
        <v>46</v>
      </c>
      <c r="V5000">
        <v>0.2</v>
      </c>
      <c r="W5000">
        <v>21.918400000000002</v>
      </c>
      <c r="X5000" s="1">
        <v>-21.918399999999998</v>
      </c>
      <c r="Y5000" s="1">
        <v>131.5104</v>
      </c>
      <c r="Z5000" t="s">
        <v>99</v>
      </c>
      <c r="AA5000" s="2">
        <v>8.2194000000000003</v>
      </c>
      <c r="AB5000" s="3">
        <v>7.4999999999999997E-2</v>
      </c>
      <c r="AC5000" s="1">
        <v>-79.4542</v>
      </c>
      <c r="AD5000">
        <v>4</v>
      </c>
      <c r="AE5000">
        <v>4</v>
      </c>
      <c r="AF5000" t="s">
        <v>48</v>
      </c>
      <c r="AG5000">
        <v>2016</v>
      </c>
      <c r="AH5000">
        <f>COUNTBLANK(datos[[#This Row],[Row ID]:[Year sales]])</f>
        <v>0</v>
      </c>
    </row>
    <row r="5001" spans="1:34" x14ac:dyDescent="0.3">
      <c r="A5001">
        <v>5000</v>
      </c>
      <c r="B5001" t="s">
        <v>7949</v>
      </c>
      <c r="C5001" s="4">
        <v>42400</v>
      </c>
      <c r="D5001" s="4">
        <v>42404</v>
      </c>
      <c r="E5001" t="s">
        <v>67</v>
      </c>
      <c r="F5001" t="s">
        <v>2824</v>
      </c>
      <c r="G5001" t="s">
        <v>2825</v>
      </c>
      <c r="H5001" t="s">
        <v>122</v>
      </c>
      <c r="I5001" t="s">
        <v>38</v>
      </c>
      <c r="J5001" t="s">
        <v>58</v>
      </c>
      <c r="K5001" t="s">
        <v>59</v>
      </c>
      <c r="L5001">
        <v>90045</v>
      </c>
      <c r="M5001" t="s">
        <v>60</v>
      </c>
      <c r="N5001" t="s">
        <v>7950</v>
      </c>
      <c r="O5001" t="s">
        <v>62</v>
      </c>
      <c r="P5001" t="s">
        <v>110</v>
      </c>
      <c r="Q5001" t="s">
        <v>206</v>
      </c>
      <c r="R5001" s="1">
        <v>56.7</v>
      </c>
      <c r="S5001">
        <v>5</v>
      </c>
      <c r="T5001">
        <f t="shared" si="78"/>
        <v>150</v>
      </c>
      <c r="U5001" t="s">
        <v>75</v>
      </c>
      <c r="V5001">
        <v>0</v>
      </c>
      <c r="W5001">
        <v>0</v>
      </c>
      <c r="X5001" s="1">
        <v>0</v>
      </c>
      <c r="Y5001" s="1">
        <v>56.7</v>
      </c>
      <c r="Z5001" t="s">
        <v>99</v>
      </c>
      <c r="AA5001" s="2">
        <v>27.783000000000001</v>
      </c>
      <c r="AB5001" s="3">
        <v>0.49</v>
      </c>
      <c r="AC5001" s="1">
        <v>-28.917000000000002</v>
      </c>
      <c r="AD5001">
        <v>4</v>
      </c>
      <c r="AE5001">
        <v>4</v>
      </c>
      <c r="AF5001" t="s">
        <v>48</v>
      </c>
      <c r="AG5001">
        <v>2016</v>
      </c>
      <c r="AH5001">
        <f>COUNTBLANK(datos[[#This Row],[Row ID]:[Year sales]])</f>
        <v>0</v>
      </c>
    </row>
    <row r="5002" spans="1:34" x14ac:dyDescent="0.3">
      <c r="A5002">
        <v>5001</v>
      </c>
      <c r="B5002" t="s">
        <v>7951</v>
      </c>
      <c r="C5002" s="4">
        <v>42862</v>
      </c>
      <c r="D5002" s="4">
        <v>42867</v>
      </c>
      <c r="E5002" t="s">
        <v>67</v>
      </c>
      <c r="F5002" t="s">
        <v>1271</v>
      </c>
      <c r="G5002" t="s">
        <v>1272</v>
      </c>
      <c r="H5002" t="s">
        <v>122</v>
      </c>
      <c r="I5002" t="s">
        <v>38</v>
      </c>
      <c r="J5002" t="s">
        <v>58</v>
      </c>
      <c r="K5002" t="s">
        <v>59</v>
      </c>
      <c r="L5002">
        <v>90004</v>
      </c>
      <c r="M5002" t="s">
        <v>60</v>
      </c>
      <c r="N5002" t="s">
        <v>4443</v>
      </c>
      <c r="O5002" t="s">
        <v>90</v>
      </c>
      <c r="P5002" t="s">
        <v>181</v>
      </c>
      <c r="Q5002" t="s">
        <v>4444</v>
      </c>
      <c r="R5002" s="1">
        <v>79.989999999999995</v>
      </c>
      <c r="S5002">
        <v>1</v>
      </c>
      <c r="T5002">
        <f t="shared" si="78"/>
        <v>21</v>
      </c>
      <c r="U5002" t="s">
        <v>46</v>
      </c>
      <c r="V5002">
        <v>0</v>
      </c>
      <c r="W5002">
        <v>0</v>
      </c>
      <c r="X5002" s="1">
        <v>0</v>
      </c>
      <c r="Y5002" s="1">
        <v>79.989999999999995</v>
      </c>
      <c r="Z5002" t="s">
        <v>99</v>
      </c>
      <c r="AA5002" s="2">
        <v>28.796399999999998</v>
      </c>
      <c r="AB5002" s="3">
        <v>0.36</v>
      </c>
      <c r="AC5002" s="1">
        <v>-51.193600000000004</v>
      </c>
      <c r="AD5002">
        <v>5</v>
      </c>
      <c r="AE5002">
        <v>5</v>
      </c>
      <c r="AF5002" t="s">
        <v>48</v>
      </c>
      <c r="AG5002">
        <v>2017</v>
      </c>
      <c r="AH5002">
        <f>COUNTBLANK(datos[[#This Row],[Row ID]:[Year sales]])</f>
        <v>0</v>
      </c>
    </row>
    <row r="5003" spans="1:34" x14ac:dyDescent="0.3">
      <c r="A5003">
        <v>5002</v>
      </c>
      <c r="B5003" t="s">
        <v>7952</v>
      </c>
      <c r="C5003" s="4">
        <v>42514</v>
      </c>
      <c r="D5003" s="4">
        <v>42514</v>
      </c>
      <c r="E5003" t="s">
        <v>1312</v>
      </c>
      <c r="F5003" t="s">
        <v>2185</v>
      </c>
      <c r="G5003" t="s">
        <v>2186</v>
      </c>
      <c r="H5003" t="s">
        <v>122</v>
      </c>
      <c r="I5003" t="s">
        <v>38</v>
      </c>
      <c r="J5003" t="s">
        <v>5554</v>
      </c>
      <c r="K5003" t="s">
        <v>339</v>
      </c>
      <c r="L5003">
        <v>23602</v>
      </c>
      <c r="M5003" t="s">
        <v>41</v>
      </c>
      <c r="N5003" t="s">
        <v>4853</v>
      </c>
      <c r="O5003" t="s">
        <v>62</v>
      </c>
      <c r="P5003" t="s">
        <v>599</v>
      </c>
      <c r="Q5003" t="s">
        <v>4854</v>
      </c>
      <c r="R5003" s="1">
        <v>69.5</v>
      </c>
      <c r="S5003">
        <v>5</v>
      </c>
      <c r="T5003">
        <f t="shared" si="78"/>
        <v>36</v>
      </c>
      <c r="U5003" t="s">
        <v>75</v>
      </c>
      <c r="V5003">
        <v>0</v>
      </c>
      <c r="W5003">
        <v>0</v>
      </c>
      <c r="X5003" s="1">
        <v>0</v>
      </c>
      <c r="Y5003" s="1">
        <v>69.5</v>
      </c>
      <c r="Z5003" t="s">
        <v>99</v>
      </c>
      <c r="AA5003" s="2">
        <v>20.155000000000001</v>
      </c>
      <c r="AB5003" s="3">
        <v>0.29000000000000004</v>
      </c>
      <c r="AC5003" s="1">
        <v>-49.344999999999999</v>
      </c>
      <c r="AD5003">
        <v>0</v>
      </c>
      <c r="AE5003">
        <v>0</v>
      </c>
      <c r="AF5003" t="s">
        <v>48</v>
      </c>
      <c r="AG5003">
        <v>2016</v>
      </c>
      <c r="AH5003">
        <f>COUNTBLANK(datos[[#This Row],[Row ID]:[Year sales]])</f>
        <v>0</v>
      </c>
    </row>
    <row r="5004" spans="1:34" x14ac:dyDescent="0.3">
      <c r="A5004">
        <v>5003</v>
      </c>
      <c r="B5004" t="s">
        <v>7952</v>
      </c>
      <c r="C5004" s="4">
        <v>42514</v>
      </c>
      <c r="D5004" s="4">
        <v>42514</v>
      </c>
      <c r="E5004" t="s">
        <v>1312</v>
      </c>
      <c r="F5004" t="s">
        <v>2185</v>
      </c>
      <c r="G5004" t="s">
        <v>2186</v>
      </c>
      <c r="H5004" t="s">
        <v>122</v>
      </c>
      <c r="I5004" t="s">
        <v>38</v>
      </c>
      <c r="J5004" t="s">
        <v>5554</v>
      </c>
      <c r="K5004" t="s">
        <v>339</v>
      </c>
      <c r="L5004">
        <v>23602</v>
      </c>
      <c r="M5004" t="s">
        <v>41</v>
      </c>
      <c r="N5004" t="s">
        <v>611</v>
      </c>
      <c r="O5004" t="s">
        <v>62</v>
      </c>
      <c r="P5004" t="s">
        <v>110</v>
      </c>
      <c r="Q5004" t="s">
        <v>612</v>
      </c>
      <c r="R5004" s="1">
        <v>191.6</v>
      </c>
      <c r="S5004">
        <v>4</v>
      </c>
      <c r="T5004">
        <f t="shared" si="78"/>
        <v>13</v>
      </c>
      <c r="U5004" t="s">
        <v>52</v>
      </c>
      <c r="V5004">
        <v>0</v>
      </c>
      <c r="W5004">
        <v>0</v>
      </c>
      <c r="X5004" s="1">
        <v>0</v>
      </c>
      <c r="Y5004" s="1">
        <v>191.6</v>
      </c>
      <c r="Z5004" t="s">
        <v>99</v>
      </c>
      <c r="AA5004" s="2">
        <v>91.968000000000004</v>
      </c>
      <c r="AB5004" s="3">
        <v>0.48000000000000004</v>
      </c>
      <c r="AC5004" s="1">
        <v>-99.632000000000005</v>
      </c>
      <c r="AD5004">
        <v>0</v>
      </c>
      <c r="AE5004">
        <v>0</v>
      </c>
      <c r="AF5004" t="s">
        <v>48</v>
      </c>
      <c r="AG5004">
        <v>2016</v>
      </c>
      <c r="AH5004">
        <f>COUNTBLANK(datos[[#This Row],[Row ID]:[Year sales]])</f>
        <v>0</v>
      </c>
    </row>
    <row r="5005" spans="1:34" x14ac:dyDescent="0.3">
      <c r="A5005">
        <v>5004</v>
      </c>
      <c r="B5005" t="s">
        <v>7953</v>
      </c>
      <c r="C5005" s="4">
        <v>42650</v>
      </c>
      <c r="D5005" s="4">
        <v>42655</v>
      </c>
      <c r="E5005" t="s">
        <v>67</v>
      </c>
      <c r="F5005" t="s">
        <v>6479</v>
      </c>
      <c r="G5005" t="s">
        <v>6480</v>
      </c>
      <c r="H5005" t="s">
        <v>37</v>
      </c>
      <c r="I5005" t="s">
        <v>38</v>
      </c>
      <c r="J5005" t="s">
        <v>58</v>
      </c>
      <c r="K5005" t="s">
        <v>59</v>
      </c>
      <c r="L5005">
        <v>90032</v>
      </c>
      <c r="M5005" t="s">
        <v>60</v>
      </c>
      <c r="N5005" t="s">
        <v>7954</v>
      </c>
      <c r="O5005" t="s">
        <v>62</v>
      </c>
      <c r="P5005" t="s">
        <v>110</v>
      </c>
      <c r="Q5005" t="s">
        <v>7955</v>
      </c>
      <c r="R5005" s="1">
        <v>10.56</v>
      </c>
      <c r="S5005">
        <v>2</v>
      </c>
      <c r="T5005">
        <f t="shared" si="78"/>
        <v>29</v>
      </c>
      <c r="U5005" t="s">
        <v>46</v>
      </c>
      <c r="V5005">
        <v>0</v>
      </c>
      <c r="W5005">
        <v>0</v>
      </c>
      <c r="X5005" s="1">
        <v>0</v>
      </c>
      <c r="Y5005" s="1">
        <v>10.56</v>
      </c>
      <c r="Z5005" t="s">
        <v>65</v>
      </c>
      <c r="AA5005" s="2">
        <v>5.0688000000000004</v>
      </c>
      <c r="AB5005" s="3">
        <v>0.48000000000000004</v>
      </c>
      <c r="AC5005" s="1">
        <v>-5.4912000000000001</v>
      </c>
      <c r="AD5005">
        <v>5</v>
      </c>
      <c r="AE5005">
        <v>5</v>
      </c>
      <c r="AF5005" t="s">
        <v>48</v>
      </c>
      <c r="AG5005">
        <v>2016</v>
      </c>
      <c r="AH5005">
        <f>COUNTBLANK(datos[[#This Row],[Row ID]:[Year sales]])</f>
        <v>0</v>
      </c>
    </row>
    <row r="5006" spans="1:34" x14ac:dyDescent="0.3">
      <c r="A5006">
        <v>5005</v>
      </c>
      <c r="B5006" t="s">
        <v>7956</v>
      </c>
      <c r="C5006" s="4">
        <v>41759</v>
      </c>
      <c r="D5006" s="4">
        <v>41761</v>
      </c>
      <c r="E5006" t="s">
        <v>34</v>
      </c>
      <c r="F5006" t="s">
        <v>5479</v>
      </c>
      <c r="G5006" t="s">
        <v>5480</v>
      </c>
      <c r="H5006" t="s">
        <v>37</v>
      </c>
      <c r="I5006" t="s">
        <v>38</v>
      </c>
      <c r="J5006" t="s">
        <v>348</v>
      </c>
      <c r="K5006" t="s">
        <v>1511</v>
      </c>
      <c r="L5006">
        <v>39212</v>
      </c>
      <c r="M5006" t="s">
        <v>41</v>
      </c>
      <c r="N5006" t="s">
        <v>5644</v>
      </c>
      <c r="O5006" t="s">
        <v>90</v>
      </c>
      <c r="P5006" t="s">
        <v>181</v>
      </c>
      <c r="Q5006" t="s">
        <v>5645</v>
      </c>
      <c r="R5006" s="1">
        <v>47.79</v>
      </c>
      <c r="S5006">
        <v>3</v>
      </c>
      <c r="T5006">
        <f t="shared" si="78"/>
        <v>10</v>
      </c>
      <c r="U5006" t="s">
        <v>52</v>
      </c>
      <c r="V5006">
        <v>0</v>
      </c>
      <c r="W5006">
        <v>0</v>
      </c>
      <c r="X5006" s="1">
        <v>0</v>
      </c>
      <c r="Y5006" s="1">
        <v>47.79</v>
      </c>
      <c r="Z5006" t="s">
        <v>65</v>
      </c>
      <c r="AA5006" s="2">
        <v>16.2486</v>
      </c>
      <c r="AB5006" s="3">
        <v>0.34</v>
      </c>
      <c r="AC5006" s="1">
        <v>-31.541399999999999</v>
      </c>
      <c r="AD5006">
        <v>2</v>
      </c>
      <c r="AE5006">
        <v>2</v>
      </c>
      <c r="AF5006" t="s">
        <v>48</v>
      </c>
      <c r="AG5006">
        <v>2014</v>
      </c>
      <c r="AH5006">
        <f>COUNTBLANK(datos[[#This Row],[Row ID]:[Year sales]])</f>
        <v>0</v>
      </c>
    </row>
    <row r="5007" spans="1:34" x14ac:dyDescent="0.3">
      <c r="A5007">
        <v>5006</v>
      </c>
      <c r="B5007" t="s">
        <v>7957</v>
      </c>
      <c r="C5007" s="4">
        <v>42318</v>
      </c>
      <c r="D5007" s="4">
        <v>42322</v>
      </c>
      <c r="E5007" t="s">
        <v>34</v>
      </c>
      <c r="F5007" t="s">
        <v>2352</v>
      </c>
      <c r="G5007" t="s">
        <v>2353</v>
      </c>
      <c r="H5007" t="s">
        <v>57</v>
      </c>
      <c r="I5007" t="s">
        <v>38</v>
      </c>
      <c r="J5007" t="s">
        <v>1488</v>
      </c>
      <c r="K5007" t="s">
        <v>274</v>
      </c>
      <c r="L5007">
        <v>47374</v>
      </c>
      <c r="M5007" t="s">
        <v>125</v>
      </c>
      <c r="N5007" t="s">
        <v>1540</v>
      </c>
      <c r="O5007" t="s">
        <v>62</v>
      </c>
      <c r="P5007" t="s">
        <v>77</v>
      </c>
      <c r="Q5007" t="s">
        <v>1541</v>
      </c>
      <c r="R5007" s="1">
        <v>714.3</v>
      </c>
      <c r="S5007">
        <v>5</v>
      </c>
      <c r="T5007">
        <f t="shared" si="78"/>
        <v>33</v>
      </c>
      <c r="U5007" t="s">
        <v>75</v>
      </c>
      <c r="V5007">
        <v>0</v>
      </c>
      <c r="W5007">
        <v>0</v>
      </c>
      <c r="X5007" s="1">
        <v>0</v>
      </c>
      <c r="Y5007" s="1">
        <v>714.3</v>
      </c>
      <c r="Z5007" t="s">
        <v>53</v>
      </c>
      <c r="AA5007" s="2">
        <v>207.14699999999999</v>
      </c>
      <c r="AB5007" s="3">
        <v>0.28999999999999998</v>
      </c>
      <c r="AC5007" s="1">
        <v>-507.15300000000002</v>
      </c>
      <c r="AD5007">
        <v>4</v>
      </c>
      <c r="AE5007">
        <v>4</v>
      </c>
      <c r="AF5007" t="s">
        <v>48</v>
      </c>
      <c r="AG5007">
        <v>2015</v>
      </c>
      <c r="AH5007">
        <f>COUNTBLANK(datos[[#This Row],[Row ID]:[Year sales]])</f>
        <v>0</v>
      </c>
    </row>
    <row r="5008" spans="1:34" x14ac:dyDescent="0.3">
      <c r="A5008">
        <v>5007</v>
      </c>
      <c r="B5008" t="s">
        <v>7958</v>
      </c>
      <c r="C5008" s="4">
        <v>42317</v>
      </c>
      <c r="D5008" s="4">
        <v>42322</v>
      </c>
      <c r="E5008" t="s">
        <v>67</v>
      </c>
      <c r="F5008" t="s">
        <v>5956</v>
      </c>
      <c r="G5008" t="s">
        <v>5957</v>
      </c>
      <c r="H5008" t="s">
        <v>122</v>
      </c>
      <c r="I5008" t="s">
        <v>38</v>
      </c>
      <c r="J5008" t="s">
        <v>286</v>
      </c>
      <c r="K5008" t="s">
        <v>287</v>
      </c>
      <c r="L5008">
        <v>10035</v>
      </c>
      <c r="M5008" t="s">
        <v>168</v>
      </c>
      <c r="N5008" t="s">
        <v>7959</v>
      </c>
      <c r="O5008" t="s">
        <v>90</v>
      </c>
      <c r="P5008" t="s">
        <v>704</v>
      </c>
      <c r="Q5008" t="s">
        <v>7960</v>
      </c>
      <c r="R5008" s="1">
        <v>2321.9</v>
      </c>
      <c r="S5008">
        <v>2</v>
      </c>
      <c r="T5008">
        <f t="shared" si="78"/>
        <v>6</v>
      </c>
      <c r="U5008" t="s">
        <v>46</v>
      </c>
      <c r="V5008">
        <v>0</v>
      </c>
      <c r="W5008">
        <v>0</v>
      </c>
      <c r="X5008" s="1">
        <v>0</v>
      </c>
      <c r="Y5008" s="1">
        <v>2321.9</v>
      </c>
      <c r="Z5008" t="s">
        <v>53</v>
      </c>
      <c r="AA5008" s="2">
        <v>1114.5119999999999</v>
      </c>
      <c r="AB5008" s="3">
        <v>0.48</v>
      </c>
      <c r="AC5008" s="1">
        <v>-1207.3879999999999</v>
      </c>
      <c r="AD5008">
        <v>5</v>
      </c>
      <c r="AE5008">
        <v>5</v>
      </c>
      <c r="AF5008" t="s">
        <v>48</v>
      </c>
      <c r="AG5008">
        <v>2015</v>
      </c>
      <c r="AH5008">
        <f>COUNTBLANK(datos[[#This Row],[Row ID]:[Year sales]])</f>
        <v>0</v>
      </c>
    </row>
    <row r="5009" spans="1:34" x14ac:dyDescent="0.3">
      <c r="A5009">
        <v>5008</v>
      </c>
      <c r="B5009" t="s">
        <v>7958</v>
      </c>
      <c r="C5009" s="4">
        <v>42317</v>
      </c>
      <c r="D5009" s="4">
        <v>42322</v>
      </c>
      <c r="E5009" t="s">
        <v>67</v>
      </c>
      <c r="F5009" t="s">
        <v>5956</v>
      </c>
      <c r="G5009" t="s">
        <v>5957</v>
      </c>
      <c r="H5009" t="s">
        <v>122</v>
      </c>
      <c r="I5009" t="s">
        <v>38</v>
      </c>
      <c r="J5009" t="s">
        <v>286</v>
      </c>
      <c r="K5009" t="s">
        <v>287</v>
      </c>
      <c r="L5009">
        <v>10035</v>
      </c>
      <c r="M5009" t="s">
        <v>168</v>
      </c>
      <c r="N5009" t="s">
        <v>4831</v>
      </c>
      <c r="O5009" t="s">
        <v>62</v>
      </c>
      <c r="P5009" t="s">
        <v>77</v>
      </c>
      <c r="Q5009" t="s">
        <v>4832</v>
      </c>
      <c r="R5009" s="1">
        <v>17.940000000000001</v>
      </c>
      <c r="S5009">
        <v>3</v>
      </c>
      <c r="T5009">
        <f t="shared" si="78"/>
        <v>33</v>
      </c>
      <c r="U5009" t="s">
        <v>52</v>
      </c>
      <c r="V5009">
        <v>0</v>
      </c>
      <c r="W5009">
        <v>0</v>
      </c>
      <c r="X5009" s="1">
        <v>0</v>
      </c>
      <c r="Y5009" s="1">
        <v>17.940000000000001</v>
      </c>
      <c r="Z5009" t="s">
        <v>65</v>
      </c>
      <c r="AA5009" s="2">
        <v>3.0497999999999998</v>
      </c>
      <c r="AB5009" s="3">
        <v>0.16999999999999998</v>
      </c>
      <c r="AC5009" s="1">
        <v>-14.8902</v>
      </c>
      <c r="AD5009">
        <v>5</v>
      </c>
      <c r="AE5009">
        <v>5</v>
      </c>
      <c r="AF5009" t="s">
        <v>48</v>
      </c>
      <c r="AG5009">
        <v>2015</v>
      </c>
      <c r="AH5009">
        <f>COUNTBLANK(datos[[#This Row],[Row ID]:[Year sales]])</f>
        <v>0</v>
      </c>
    </row>
    <row r="5010" spans="1:34" x14ac:dyDescent="0.3">
      <c r="A5010">
        <v>5009</v>
      </c>
      <c r="B5010" t="s">
        <v>7961</v>
      </c>
      <c r="C5010" s="4">
        <v>42254</v>
      </c>
      <c r="D5010" s="4">
        <v>42261</v>
      </c>
      <c r="E5010" t="s">
        <v>67</v>
      </c>
      <c r="F5010" t="s">
        <v>7962</v>
      </c>
      <c r="G5010" t="s">
        <v>7963</v>
      </c>
      <c r="H5010" t="s">
        <v>57</v>
      </c>
      <c r="I5010" t="s">
        <v>38</v>
      </c>
      <c r="J5010" t="s">
        <v>166</v>
      </c>
      <c r="K5010" t="s">
        <v>167</v>
      </c>
      <c r="L5010">
        <v>19134</v>
      </c>
      <c r="M5010" t="s">
        <v>168</v>
      </c>
      <c r="N5010" t="s">
        <v>596</v>
      </c>
      <c r="O5010" t="s">
        <v>62</v>
      </c>
      <c r="P5010" t="s">
        <v>94</v>
      </c>
      <c r="Q5010" t="s">
        <v>597</v>
      </c>
      <c r="R5010" s="1">
        <v>9.5220000000000002</v>
      </c>
      <c r="S5010">
        <v>1</v>
      </c>
      <c r="T5010">
        <f t="shared" si="78"/>
        <v>14</v>
      </c>
      <c r="U5010" t="s">
        <v>46</v>
      </c>
      <c r="V5010">
        <v>0.7</v>
      </c>
      <c r="W5010">
        <v>6.6654</v>
      </c>
      <c r="X5010" s="1">
        <v>-6.6654</v>
      </c>
      <c r="Y5010" s="1">
        <v>16.1874</v>
      </c>
      <c r="Z5010" t="s">
        <v>65</v>
      </c>
      <c r="AA5010" s="2">
        <v>-6.9828000000000001</v>
      </c>
      <c r="AB5010" s="3">
        <v>-0.73333333333333328</v>
      </c>
      <c r="AC5010" s="1">
        <v>-9.8393999999999995</v>
      </c>
      <c r="AD5010">
        <v>7</v>
      </c>
      <c r="AE5010">
        <v>7</v>
      </c>
      <c r="AF5010" t="s">
        <v>48</v>
      </c>
      <c r="AG5010">
        <v>2015</v>
      </c>
      <c r="AH5010">
        <f>COUNTBLANK(datos[[#This Row],[Row ID]:[Year sales]])</f>
        <v>0</v>
      </c>
    </row>
    <row r="5011" spans="1:34" x14ac:dyDescent="0.3">
      <c r="A5011">
        <v>5010</v>
      </c>
      <c r="B5011" t="s">
        <v>7961</v>
      </c>
      <c r="C5011" s="4">
        <v>42254</v>
      </c>
      <c r="D5011" s="4">
        <v>42261</v>
      </c>
      <c r="E5011" t="s">
        <v>67</v>
      </c>
      <c r="F5011" t="s">
        <v>7962</v>
      </c>
      <c r="G5011" t="s">
        <v>7963</v>
      </c>
      <c r="H5011" t="s">
        <v>57</v>
      </c>
      <c r="I5011" t="s">
        <v>38</v>
      </c>
      <c r="J5011" t="s">
        <v>166</v>
      </c>
      <c r="K5011" t="s">
        <v>167</v>
      </c>
      <c r="L5011">
        <v>19134</v>
      </c>
      <c r="M5011" t="s">
        <v>168</v>
      </c>
      <c r="N5011" t="s">
        <v>1657</v>
      </c>
      <c r="O5011" t="s">
        <v>90</v>
      </c>
      <c r="P5011" t="s">
        <v>91</v>
      </c>
      <c r="Q5011" t="s">
        <v>1658</v>
      </c>
      <c r="R5011" s="1">
        <v>791.96400000000006</v>
      </c>
      <c r="S5011">
        <v>6</v>
      </c>
      <c r="T5011">
        <f t="shared" si="78"/>
        <v>13</v>
      </c>
      <c r="U5011" t="s">
        <v>75</v>
      </c>
      <c r="V5011">
        <v>0.4</v>
      </c>
      <c r="W5011">
        <v>316.78560000000004</v>
      </c>
      <c r="X5011" s="1">
        <v>-316.78559999999999</v>
      </c>
      <c r="Y5011" s="1">
        <v>1108.7496000000001</v>
      </c>
      <c r="Z5011" t="s">
        <v>53</v>
      </c>
      <c r="AA5011" s="2">
        <v>-131.994</v>
      </c>
      <c r="AB5011" s="3">
        <v>-0.16666666666666666</v>
      </c>
      <c r="AC5011" s="1">
        <v>-607.17240000000004</v>
      </c>
      <c r="AD5011">
        <v>7</v>
      </c>
      <c r="AE5011">
        <v>7</v>
      </c>
      <c r="AF5011" t="s">
        <v>48</v>
      </c>
      <c r="AG5011">
        <v>2015</v>
      </c>
      <c r="AH5011">
        <f>COUNTBLANK(datos[[#This Row],[Row ID]:[Year sales]])</f>
        <v>0</v>
      </c>
    </row>
    <row r="5012" spans="1:34" x14ac:dyDescent="0.3">
      <c r="A5012">
        <v>5011</v>
      </c>
      <c r="B5012" t="s">
        <v>7961</v>
      </c>
      <c r="C5012" s="4">
        <v>42254</v>
      </c>
      <c r="D5012" s="4">
        <v>42261</v>
      </c>
      <c r="E5012" t="s">
        <v>67</v>
      </c>
      <c r="F5012" t="s">
        <v>7962</v>
      </c>
      <c r="G5012" t="s">
        <v>7963</v>
      </c>
      <c r="H5012" t="s">
        <v>57</v>
      </c>
      <c r="I5012" t="s">
        <v>38</v>
      </c>
      <c r="J5012" t="s">
        <v>166</v>
      </c>
      <c r="K5012" t="s">
        <v>167</v>
      </c>
      <c r="L5012">
        <v>19134</v>
      </c>
      <c r="M5012" t="s">
        <v>168</v>
      </c>
      <c r="N5012" t="s">
        <v>2042</v>
      </c>
      <c r="O5012" t="s">
        <v>62</v>
      </c>
      <c r="P5012" t="s">
        <v>94</v>
      </c>
      <c r="Q5012" t="s">
        <v>2043</v>
      </c>
      <c r="R5012" s="1">
        <v>4.923</v>
      </c>
      <c r="S5012">
        <v>3</v>
      </c>
      <c r="T5012">
        <f t="shared" si="78"/>
        <v>14</v>
      </c>
      <c r="U5012" t="s">
        <v>52</v>
      </c>
      <c r="V5012">
        <v>0.7</v>
      </c>
      <c r="W5012">
        <v>3.4460999999999999</v>
      </c>
      <c r="X5012" s="1">
        <v>-3.4460999999999999</v>
      </c>
      <c r="Y5012" s="1">
        <v>8.3690999999999995</v>
      </c>
      <c r="Z5012" t="s">
        <v>65</v>
      </c>
      <c r="AA5012" s="2">
        <v>-3.9384000000000001</v>
      </c>
      <c r="AB5012" s="3">
        <v>-0.8</v>
      </c>
      <c r="AC5012" s="1">
        <v>-5.4153000000000002</v>
      </c>
      <c r="AD5012">
        <v>7</v>
      </c>
      <c r="AE5012">
        <v>7</v>
      </c>
      <c r="AF5012" t="s">
        <v>48</v>
      </c>
      <c r="AG5012">
        <v>2015</v>
      </c>
      <c r="AH5012">
        <f>COUNTBLANK(datos[[#This Row],[Row ID]:[Year sales]])</f>
        <v>0</v>
      </c>
    </row>
    <row r="5013" spans="1:34" x14ac:dyDescent="0.3">
      <c r="A5013">
        <v>5012</v>
      </c>
      <c r="B5013" t="s">
        <v>7964</v>
      </c>
      <c r="C5013" s="4">
        <v>42866</v>
      </c>
      <c r="D5013" s="4">
        <v>42868</v>
      </c>
      <c r="E5013" t="s">
        <v>208</v>
      </c>
      <c r="F5013" t="s">
        <v>4030</v>
      </c>
      <c r="G5013" t="s">
        <v>4031</v>
      </c>
      <c r="H5013" t="s">
        <v>57</v>
      </c>
      <c r="I5013" t="s">
        <v>38</v>
      </c>
      <c r="J5013" t="s">
        <v>564</v>
      </c>
      <c r="K5013" t="s">
        <v>330</v>
      </c>
      <c r="L5013">
        <v>85023</v>
      </c>
      <c r="M5013" t="s">
        <v>60</v>
      </c>
      <c r="N5013" t="s">
        <v>3519</v>
      </c>
      <c r="O5013" t="s">
        <v>43</v>
      </c>
      <c r="P5013" t="s">
        <v>44</v>
      </c>
      <c r="Q5013" t="s">
        <v>3520</v>
      </c>
      <c r="R5013" s="1">
        <v>209.97900000000001</v>
      </c>
      <c r="S5013">
        <v>7</v>
      </c>
      <c r="T5013">
        <f t="shared" si="78"/>
        <v>31</v>
      </c>
      <c r="U5013" t="s">
        <v>75</v>
      </c>
      <c r="V5013">
        <v>0.7</v>
      </c>
      <c r="W5013">
        <v>146.9853</v>
      </c>
      <c r="X5013" s="1">
        <v>-146.9853</v>
      </c>
      <c r="Y5013" s="1">
        <v>356.96429999999998</v>
      </c>
      <c r="Z5013" t="s">
        <v>47</v>
      </c>
      <c r="AA5013" s="2">
        <v>-356.96429999999998</v>
      </c>
      <c r="AB5013" s="3">
        <v>-1.6999999999999997</v>
      </c>
      <c r="AC5013" s="1">
        <v>-419.95800000000003</v>
      </c>
      <c r="AD5013">
        <v>2</v>
      </c>
      <c r="AE5013">
        <v>2</v>
      </c>
      <c r="AF5013" t="s">
        <v>48</v>
      </c>
      <c r="AG5013">
        <v>2017</v>
      </c>
      <c r="AH5013">
        <f>COUNTBLANK(datos[[#This Row],[Row ID]:[Year sales]])</f>
        <v>0</v>
      </c>
    </row>
    <row r="5014" spans="1:34" x14ac:dyDescent="0.3">
      <c r="A5014">
        <v>5013</v>
      </c>
      <c r="B5014" t="s">
        <v>7965</v>
      </c>
      <c r="C5014" s="4">
        <v>42937</v>
      </c>
      <c r="D5014" s="4">
        <v>42942</v>
      </c>
      <c r="E5014" t="s">
        <v>67</v>
      </c>
      <c r="F5014" t="s">
        <v>6292</v>
      </c>
      <c r="G5014" t="s">
        <v>6293</v>
      </c>
      <c r="H5014" t="s">
        <v>122</v>
      </c>
      <c r="I5014" t="s">
        <v>38</v>
      </c>
      <c r="J5014" t="s">
        <v>2204</v>
      </c>
      <c r="K5014" t="s">
        <v>518</v>
      </c>
      <c r="L5014">
        <v>44105</v>
      </c>
      <c r="M5014" t="s">
        <v>168</v>
      </c>
      <c r="N5014" t="s">
        <v>1746</v>
      </c>
      <c r="O5014" t="s">
        <v>62</v>
      </c>
      <c r="P5014" t="s">
        <v>94</v>
      </c>
      <c r="Q5014" t="s">
        <v>1747</v>
      </c>
      <c r="R5014" s="1">
        <v>33.93</v>
      </c>
      <c r="S5014">
        <v>3</v>
      </c>
      <c r="T5014">
        <f t="shared" si="78"/>
        <v>40</v>
      </c>
      <c r="U5014" t="s">
        <v>52</v>
      </c>
      <c r="V5014">
        <v>0.7</v>
      </c>
      <c r="W5014">
        <v>23.750999999999998</v>
      </c>
      <c r="X5014" s="1">
        <v>-23.751000000000001</v>
      </c>
      <c r="Y5014" s="1">
        <v>57.680999999999997</v>
      </c>
      <c r="Z5014" t="s">
        <v>99</v>
      </c>
      <c r="AA5014" s="2">
        <v>-22.62</v>
      </c>
      <c r="AB5014" s="3">
        <v>-0.66666666666666674</v>
      </c>
      <c r="AC5014" s="1">
        <v>-32.798999999999999</v>
      </c>
      <c r="AD5014">
        <v>5</v>
      </c>
      <c r="AE5014">
        <v>5</v>
      </c>
      <c r="AF5014" t="s">
        <v>48</v>
      </c>
      <c r="AG5014">
        <v>2017</v>
      </c>
      <c r="AH5014">
        <f>COUNTBLANK(datos[[#This Row],[Row ID]:[Year sales]])</f>
        <v>0</v>
      </c>
    </row>
    <row r="5015" spans="1:34" x14ac:dyDescent="0.3">
      <c r="A5015">
        <v>5014</v>
      </c>
      <c r="B5015" t="s">
        <v>7965</v>
      </c>
      <c r="C5015" s="4">
        <v>42937</v>
      </c>
      <c r="D5015" s="4">
        <v>42942</v>
      </c>
      <c r="E5015" t="s">
        <v>67</v>
      </c>
      <c r="F5015" t="s">
        <v>6292</v>
      </c>
      <c r="G5015" t="s">
        <v>6293</v>
      </c>
      <c r="H5015" t="s">
        <v>122</v>
      </c>
      <c r="I5015" t="s">
        <v>38</v>
      </c>
      <c r="J5015" t="s">
        <v>2204</v>
      </c>
      <c r="K5015" t="s">
        <v>518</v>
      </c>
      <c r="L5015">
        <v>44105</v>
      </c>
      <c r="M5015" t="s">
        <v>168</v>
      </c>
      <c r="N5015" t="s">
        <v>7966</v>
      </c>
      <c r="O5015" t="s">
        <v>62</v>
      </c>
      <c r="P5015" t="s">
        <v>77</v>
      </c>
      <c r="Q5015" t="s">
        <v>7967</v>
      </c>
      <c r="R5015" s="1">
        <v>222.32</v>
      </c>
      <c r="S5015">
        <v>7</v>
      </c>
      <c r="T5015">
        <f t="shared" si="78"/>
        <v>10</v>
      </c>
      <c r="U5015" t="s">
        <v>75</v>
      </c>
      <c r="V5015">
        <v>0.2</v>
      </c>
      <c r="W5015">
        <v>44.463999999999999</v>
      </c>
      <c r="X5015" s="1">
        <v>-44.463999999999999</v>
      </c>
      <c r="Y5015" s="1">
        <v>266.78399999999999</v>
      </c>
      <c r="Z5015" t="s">
        <v>47</v>
      </c>
      <c r="AA5015" s="2">
        <v>25.010999999999999</v>
      </c>
      <c r="AB5015" s="3">
        <v>0.1125</v>
      </c>
      <c r="AC5015" s="1">
        <v>-152.845</v>
      </c>
      <c r="AD5015">
        <v>5</v>
      </c>
      <c r="AE5015">
        <v>5</v>
      </c>
      <c r="AF5015" t="s">
        <v>48</v>
      </c>
      <c r="AG5015">
        <v>2017</v>
      </c>
      <c r="AH5015">
        <f>COUNTBLANK(datos[[#This Row],[Row ID]:[Year sales]])</f>
        <v>0</v>
      </c>
    </row>
    <row r="5016" spans="1:34" x14ac:dyDescent="0.3">
      <c r="A5016">
        <v>5015</v>
      </c>
      <c r="B5016" t="s">
        <v>7965</v>
      </c>
      <c r="C5016" s="4">
        <v>42937</v>
      </c>
      <c r="D5016" s="4">
        <v>42942</v>
      </c>
      <c r="E5016" t="s">
        <v>67</v>
      </c>
      <c r="F5016" t="s">
        <v>6292</v>
      </c>
      <c r="G5016" t="s">
        <v>6293</v>
      </c>
      <c r="H5016" t="s">
        <v>122</v>
      </c>
      <c r="I5016" t="s">
        <v>38</v>
      </c>
      <c r="J5016" t="s">
        <v>2204</v>
      </c>
      <c r="K5016" t="s">
        <v>518</v>
      </c>
      <c r="L5016">
        <v>44105</v>
      </c>
      <c r="M5016" t="s">
        <v>168</v>
      </c>
      <c r="N5016" t="s">
        <v>7968</v>
      </c>
      <c r="O5016" t="s">
        <v>90</v>
      </c>
      <c r="P5016" t="s">
        <v>91</v>
      </c>
      <c r="Q5016" t="s">
        <v>7969</v>
      </c>
      <c r="R5016" s="1">
        <v>210.56399999999999</v>
      </c>
      <c r="S5016">
        <v>6</v>
      </c>
      <c r="T5016">
        <f t="shared" si="78"/>
        <v>11</v>
      </c>
      <c r="U5016" t="s">
        <v>75</v>
      </c>
      <c r="V5016">
        <v>0.4</v>
      </c>
      <c r="W5016">
        <v>84.2256</v>
      </c>
      <c r="X5016" s="1">
        <v>-84.2256</v>
      </c>
      <c r="Y5016" s="1">
        <v>294.78960000000001</v>
      </c>
      <c r="Z5016" t="s">
        <v>47</v>
      </c>
      <c r="AA5016" s="2">
        <v>-52.640999999999998</v>
      </c>
      <c r="AB5016" s="3">
        <v>-0.25</v>
      </c>
      <c r="AC5016" s="1">
        <v>-178.9794</v>
      </c>
      <c r="AD5016">
        <v>5</v>
      </c>
      <c r="AE5016">
        <v>5</v>
      </c>
      <c r="AF5016" t="s">
        <v>48</v>
      </c>
      <c r="AG5016">
        <v>2017</v>
      </c>
      <c r="AH5016">
        <f>COUNTBLANK(datos[[#This Row],[Row ID]:[Year sales]])</f>
        <v>0</v>
      </c>
    </row>
    <row r="5017" spans="1:34" x14ac:dyDescent="0.3">
      <c r="A5017">
        <v>5016</v>
      </c>
      <c r="B5017" t="s">
        <v>7970</v>
      </c>
      <c r="C5017" s="4">
        <v>41967</v>
      </c>
      <c r="D5017" s="4">
        <v>41972</v>
      </c>
      <c r="E5017" t="s">
        <v>67</v>
      </c>
      <c r="F5017" t="s">
        <v>4347</v>
      </c>
      <c r="G5017" t="s">
        <v>4348</v>
      </c>
      <c r="H5017" t="s">
        <v>37</v>
      </c>
      <c r="I5017" t="s">
        <v>38</v>
      </c>
      <c r="J5017" t="s">
        <v>2861</v>
      </c>
      <c r="K5017" t="s">
        <v>518</v>
      </c>
      <c r="L5017">
        <v>43615</v>
      </c>
      <c r="M5017" t="s">
        <v>168</v>
      </c>
      <c r="N5017" t="s">
        <v>843</v>
      </c>
      <c r="O5017" t="s">
        <v>43</v>
      </c>
      <c r="P5017" t="s">
        <v>83</v>
      </c>
      <c r="Q5017" t="s">
        <v>844</v>
      </c>
      <c r="R5017" s="1">
        <v>35.167999999999999</v>
      </c>
      <c r="S5017">
        <v>7</v>
      </c>
      <c r="T5017">
        <f t="shared" si="78"/>
        <v>25</v>
      </c>
      <c r="U5017" t="s">
        <v>75</v>
      </c>
      <c r="V5017">
        <v>0.2</v>
      </c>
      <c r="W5017">
        <v>7.0335999999999999</v>
      </c>
      <c r="X5017" s="1">
        <v>-7.0335999999999999</v>
      </c>
      <c r="Y5017" s="1">
        <v>42.201599999999999</v>
      </c>
      <c r="Z5017" t="s">
        <v>65</v>
      </c>
      <c r="AA5017" s="2">
        <v>9.6712000000000007</v>
      </c>
      <c r="AB5017" s="3">
        <v>0.27500000000000002</v>
      </c>
      <c r="AC5017" s="1">
        <v>-18.463200000000001</v>
      </c>
      <c r="AD5017">
        <v>5</v>
      </c>
      <c r="AE5017">
        <v>5</v>
      </c>
      <c r="AF5017" t="s">
        <v>48</v>
      </c>
      <c r="AG5017">
        <v>2014</v>
      </c>
      <c r="AH5017">
        <f>COUNTBLANK(datos[[#This Row],[Row ID]:[Year sales]])</f>
        <v>0</v>
      </c>
    </row>
    <row r="5018" spans="1:34" x14ac:dyDescent="0.3">
      <c r="A5018">
        <v>5017</v>
      </c>
      <c r="B5018" t="s">
        <v>7970</v>
      </c>
      <c r="C5018" s="4">
        <v>41967</v>
      </c>
      <c r="D5018" s="4">
        <v>41972</v>
      </c>
      <c r="E5018" t="s">
        <v>67</v>
      </c>
      <c r="F5018" t="s">
        <v>4347</v>
      </c>
      <c r="G5018" t="s">
        <v>4348</v>
      </c>
      <c r="H5018" t="s">
        <v>37</v>
      </c>
      <c r="I5018" t="s">
        <v>38</v>
      </c>
      <c r="J5018" t="s">
        <v>2861</v>
      </c>
      <c r="K5018" t="s">
        <v>518</v>
      </c>
      <c r="L5018">
        <v>43615</v>
      </c>
      <c r="M5018" t="s">
        <v>168</v>
      </c>
      <c r="N5018" t="s">
        <v>7971</v>
      </c>
      <c r="O5018" t="s">
        <v>90</v>
      </c>
      <c r="P5018" t="s">
        <v>91</v>
      </c>
      <c r="Q5018" t="s">
        <v>7972</v>
      </c>
      <c r="R5018" s="1">
        <v>1502.376</v>
      </c>
      <c r="S5018">
        <v>4</v>
      </c>
      <c r="T5018">
        <f t="shared" si="78"/>
        <v>13</v>
      </c>
      <c r="U5018" t="s">
        <v>52</v>
      </c>
      <c r="V5018">
        <v>0.4</v>
      </c>
      <c r="W5018">
        <v>600.95040000000006</v>
      </c>
      <c r="X5018" s="1">
        <v>-600.95039999999995</v>
      </c>
      <c r="Y5018" s="1">
        <v>2103.3263999999999</v>
      </c>
      <c r="Z5018" t="s">
        <v>53</v>
      </c>
      <c r="AA5018" s="2">
        <v>-250.39599999999999</v>
      </c>
      <c r="AB5018" s="3">
        <v>-0.16666666666666666</v>
      </c>
      <c r="AC5018" s="1">
        <v>-1151.8216</v>
      </c>
      <c r="AD5018">
        <v>5</v>
      </c>
      <c r="AE5018">
        <v>5</v>
      </c>
      <c r="AF5018" t="s">
        <v>48</v>
      </c>
      <c r="AG5018">
        <v>2014</v>
      </c>
      <c r="AH5018">
        <f>COUNTBLANK(datos[[#This Row],[Row ID]:[Year sales]])</f>
        <v>0</v>
      </c>
    </row>
    <row r="5019" spans="1:34" x14ac:dyDescent="0.3">
      <c r="A5019">
        <v>5018</v>
      </c>
      <c r="B5019" t="s">
        <v>7973</v>
      </c>
      <c r="C5019" s="4">
        <v>41958</v>
      </c>
      <c r="D5019" s="4">
        <v>41961</v>
      </c>
      <c r="E5019" t="s">
        <v>208</v>
      </c>
      <c r="F5019" t="s">
        <v>7974</v>
      </c>
      <c r="G5019" t="s">
        <v>7975</v>
      </c>
      <c r="H5019" t="s">
        <v>37</v>
      </c>
      <c r="I5019" t="s">
        <v>38</v>
      </c>
      <c r="J5019" t="s">
        <v>58</v>
      </c>
      <c r="K5019" t="s">
        <v>59</v>
      </c>
      <c r="L5019">
        <v>90008</v>
      </c>
      <c r="M5019" t="s">
        <v>60</v>
      </c>
      <c r="N5019" t="s">
        <v>949</v>
      </c>
      <c r="O5019" t="s">
        <v>43</v>
      </c>
      <c r="P5019" t="s">
        <v>83</v>
      </c>
      <c r="Q5019" t="s">
        <v>950</v>
      </c>
      <c r="R5019" s="1">
        <v>10.11</v>
      </c>
      <c r="S5019">
        <v>3</v>
      </c>
      <c r="T5019">
        <f t="shared" si="78"/>
        <v>18</v>
      </c>
      <c r="U5019" t="s">
        <v>52</v>
      </c>
      <c r="V5019">
        <v>0</v>
      </c>
      <c r="W5019">
        <v>0</v>
      </c>
      <c r="X5019" s="1">
        <v>0</v>
      </c>
      <c r="Y5019" s="1">
        <v>10.11</v>
      </c>
      <c r="Z5019" t="s">
        <v>65</v>
      </c>
      <c r="AA5019" s="2">
        <v>3.2351999999999999</v>
      </c>
      <c r="AB5019" s="3">
        <v>0.32</v>
      </c>
      <c r="AC5019" s="1">
        <v>-6.8747999999999996</v>
      </c>
      <c r="AD5019">
        <v>3</v>
      </c>
      <c r="AE5019">
        <v>3</v>
      </c>
      <c r="AF5019" t="s">
        <v>48</v>
      </c>
      <c r="AG5019">
        <v>2014</v>
      </c>
      <c r="AH5019">
        <f>COUNTBLANK(datos[[#This Row],[Row ID]:[Year sales]])</f>
        <v>0</v>
      </c>
    </row>
    <row r="5020" spans="1:34" x14ac:dyDescent="0.3">
      <c r="A5020">
        <v>5019</v>
      </c>
      <c r="B5020" t="s">
        <v>7973</v>
      </c>
      <c r="C5020" s="4">
        <v>41958</v>
      </c>
      <c r="D5020" s="4">
        <v>41961</v>
      </c>
      <c r="E5020" t="s">
        <v>208</v>
      </c>
      <c r="F5020" t="s">
        <v>7974</v>
      </c>
      <c r="G5020" t="s">
        <v>7975</v>
      </c>
      <c r="H5020" t="s">
        <v>37</v>
      </c>
      <c r="I5020" t="s">
        <v>38</v>
      </c>
      <c r="J5020" t="s">
        <v>58</v>
      </c>
      <c r="K5020" t="s">
        <v>59</v>
      </c>
      <c r="L5020">
        <v>90008</v>
      </c>
      <c r="M5020" t="s">
        <v>60</v>
      </c>
      <c r="N5020" t="s">
        <v>928</v>
      </c>
      <c r="O5020" t="s">
        <v>90</v>
      </c>
      <c r="P5020" t="s">
        <v>181</v>
      </c>
      <c r="Q5020" t="s">
        <v>929</v>
      </c>
      <c r="R5020" s="1">
        <v>772.47</v>
      </c>
      <c r="S5020">
        <v>3</v>
      </c>
      <c r="T5020">
        <f t="shared" si="78"/>
        <v>41</v>
      </c>
      <c r="U5020" t="s">
        <v>52</v>
      </c>
      <c r="V5020">
        <v>0</v>
      </c>
      <c r="W5020">
        <v>0</v>
      </c>
      <c r="X5020" s="1">
        <v>0</v>
      </c>
      <c r="Y5020" s="1">
        <v>772.47</v>
      </c>
      <c r="Z5020" t="s">
        <v>53</v>
      </c>
      <c r="AA5020" s="2">
        <v>146.76929999999999</v>
      </c>
      <c r="AB5020" s="3">
        <v>0.18999999999999997</v>
      </c>
      <c r="AC5020" s="1">
        <v>-625.70069999999998</v>
      </c>
      <c r="AD5020">
        <v>3</v>
      </c>
      <c r="AE5020">
        <v>3</v>
      </c>
      <c r="AF5020" t="s">
        <v>48</v>
      </c>
      <c r="AG5020">
        <v>2014</v>
      </c>
      <c r="AH5020">
        <f>COUNTBLANK(datos[[#This Row],[Row ID]:[Year sales]])</f>
        <v>0</v>
      </c>
    </row>
    <row r="5021" spans="1:34" x14ac:dyDescent="0.3">
      <c r="A5021">
        <v>5020</v>
      </c>
      <c r="B5021" t="s">
        <v>7973</v>
      </c>
      <c r="C5021" s="4">
        <v>41958</v>
      </c>
      <c r="D5021" s="4">
        <v>41961</v>
      </c>
      <c r="E5021" t="s">
        <v>208</v>
      </c>
      <c r="F5021" t="s">
        <v>7974</v>
      </c>
      <c r="G5021" t="s">
        <v>7975</v>
      </c>
      <c r="H5021" t="s">
        <v>37</v>
      </c>
      <c r="I5021" t="s">
        <v>38</v>
      </c>
      <c r="J5021" t="s">
        <v>58</v>
      </c>
      <c r="K5021" t="s">
        <v>59</v>
      </c>
      <c r="L5021">
        <v>90008</v>
      </c>
      <c r="M5021" t="s">
        <v>60</v>
      </c>
      <c r="N5021" t="s">
        <v>2677</v>
      </c>
      <c r="O5021" t="s">
        <v>62</v>
      </c>
      <c r="P5021" t="s">
        <v>599</v>
      </c>
      <c r="Q5021" t="s">
        <v>2678</v>
      </c>
      <c r="R5021" s="1">
        <v>20.46</v>
      </c>
      <c r="S5021">
        <v>2</v>
      </c>
      <c r="T5021">
        <f t="shared" si="78"/>
        <v>31</v>
      </c>
      <c r="U5021" t="s">
        <v>46</v>
      </c>
      <c r="V5021">
        <v>0</v>
      </c>
      <c r="W5021">
        <v>0</v>
      </c>
      <c r="X5021" s="1">
        <v>0</v>
      </c>
      <c r="Y5021" s="1">
        <v>20.46</v>
      </c>
      <c r="Z5021" t="s">
        <v>65</v>
      </c>
      <c r="AA5021" s="2">
        <v>5.3196000000000003</v>
      </c>
      <c r="AB5021" s="3">
        <v>0.26</v>
      </c>
      <c r="AC5021" s="1">
        <v>-15.1404</v>
      </c>
      <c r="AD5021">
        <v>3</v>
      </c>
      <c r="AE5021">
        <v>3</v>
      </c>
      <c r="AF5021" t="s">
        <v>48</v>
      </c>
      <c r="AG5021">
        <v>2014</v>
      </c>
      <c r="AH5021">
        <f>COUNTBLANK(datos[[#This Row],[Row ID]:[Year sales]])</f>
        <v>0</v>
      </c>
    </row>
    <row r="5022" spans="1:34" x14ac:dyDescent="0.3">
      <c r="A5022">
        <v>5021</v>
      </c>
      <c r="B5022" t="s">
        <v>7976</v>
      </c>
      <c r="C5022" s="4">
        <v>42817</v>
      </c>
      <c r="D5022" s="4">
        <v>42819</v>
      </c>
      <c r="E5022" t="s">
        <v>34</v>
      </c>
      <c r="F5022" t="s">
        <v>795</v>
      </c>
      <c r="G5022" t="s">
        <v>796</v>
      </c>
      <c r="H5022" t="s">
        <v>57</v>
      </c>
      <c r="I5022" t="s">
        <v>38</v>
      </c>
      <c r="J5022" t="s">
        <v>286</v>
      </c>
      <c r="K5022" t="s">
        <v>287</v>
      </c>
      <c r="L5022">
        <v>10011</v>
      </c>
      <c r="M5022" t="s">
        <v>168</v>
      </c>
      <c r="N5022" t="s">
        <v>1629</v>
      </c>
      <c r="O5022" t="s">
        <v>62</v>
      </c>
      <c r="P5022" t="s">
        <v>599</v>
      </c>
      <c r="Q5022" t="s">
        <v>1630</v>
      </c>
      <c r="R5022" s="1">
        <v>347.58</v>
      </c>
      <c r="S5022">
        <v>3</v>
      </c>
      <c r="T5022">
        <f t="shared" si="78"/>
        <v>24</v>
      </c>
      <c r="U5022" t="s">
        <v>52</v>
      </c>
      <c r="V5022">
        <v>0</v>
      </c>
      <c r="W5022">
        <v>0</v>
      </c>
      <c r="X5022" s="1">
        <v>0</v>
      </c>
      <c r="Y5022" s="1">
        <v>347.58</v>
      </c>
      <c r="Z5022" t="s">
        <v>47</v>
      </c>
      <c r="AA5022" s="2">
        <v>17.379000000000001</v>
      </c>
      <c r="AB5022" s="3">
        <v>0.05</v>
      </c>
      <c r="AC5022" s="1">
        <v>-330.20100000000002</v>
      </c>
      <c r="AD5022">
        <v>2</v>
      </c>
      <c r="AE5022">
        <v>2</v>
      </c>
      <c r="AF5022" t="s">
        <v>48</v>
      </c>
      <c r="AG5022">
        <v>2017</v>
      </c>
      <c r="AH5022">
        <f>COUNTBLANK(datos[[#This Row],[Row ID]:[Year sales]])</f>
        <v>0</v>
      </c>
    </row>
    <row r="5023" spans="1:34" x14ac:dyDescent="0.3">
      <c r="A5023">
        <v>5022</v>
      </c>
      <c r="B5023" t="s">
        <v>7977</v>
      </c>
      <c r="C5023" s="4">
        <v>42722</v>
      </c>
      <c r="D5023" s="4">
        <v>42728</v>
      </c>
      <c r="E5023" t="s">
        <v>67</v>
      </c>
      <c r="F5023" t="s">
        <v>1669</v>
      </c>
      <c r="G5023" t="s">
        <v>1670</v>
      </c>
      <c r="H5023" t="s">
        <v>37</v>
      </c>
      <c r="I5023" t="s">
        <v>38</v>
      </c>
      <c r="J5023" t="s">
        <v>969</v>
      </c>
      <c r="K5023" t="s">
        <v>59</v>
      </c>
      <c r="L5023">
        <v>92037</v>
      </c>
      <c r="M5023" t="s">
        <v>60</v>
      </c>
      <c r="N5023" t="s">
        <v>1878</v>
      </c>
      <c r="O5023" t="s">
        <v>90</v>
      </c>
      <c r="P5023" t="s">
        <v>181</v>
      </c>
      <c r="Q5023" t="s">
        <v>1879</v>
      </c>
      <c r="R5023" s="1">
        <v>72.64</v>
      </c>
      <c r="S5023">
        <v>2</v>
      </c>
      <c r="T5023">
        <f t="shared" si="78"/>
        <v>34</v>
      </c>
      <c r="U5023" t="s">
        <v>46</v>
      </c>
      <c r="V5023">
        <v>0</v>
      </c>
      <c r="W5023">
        <v>0</v>
      </c>
      <c r="X5023" s="1">
        <v>0</v>
      </c>
      <c r="Y5023" s="1">
        <v>72.64</v>
      </c>
      <c r="Z5023" t="s">
        <v>99</v>
      </c>
      <c r="AA5023" s="2">
        <v>21.792000000000002</v>
      </c>
      <c r="AB5023" s="3">
        <v>0.30000000000000004</v>
      </c>
      <c r="AC5023" s="1">
        <v>-50.847999999999999</v>
      </c>
      <c r="AD5023">
        <v>6</v>
      </c>
      <c r="AE5023">
        <v>6</v>
      </c>
      <c r="AF5023" t="s">
        <v>48</v>
      </c>
      <c r="AG5023">
        <v>2016</v>
      </c>
      <c r="AH5023">
        <f>COUNTBLANK(datos[[#This Row],[Row ID]:[Year sales]])</f>
        <v>0</v>
      </c>
    </row>
    <row r="5024" spans="1:34" x14ac:dyDescent="0.3">
      <c r="A5024">
        <v>5023</v>
      </c>
      <c r="B5024" t="s">
        <v>7977</v>
      </c>
      <c r="C5024" s="4">
        <v>42722</v>
      </c>
      <c r="D5024" s="4">
        <v>42728</v>
      </c>
      <c r="E5024" t="s">
        <v>67</v>
      </c>
      <c r="F5024" t="s">
        <v>1669</v>
      </c>
      <c r="G5024" t="s">
        <v>1670</v>
      </c>
      <c r="H5024" t="s">
        <v>37</v>
      </c>
      <c r="I5024" t="s">
        <v>38</v>
      </c>
      <c r="J5024" t="s">
        <v>969</v>
      </c>
      <c r="K5024" t="s">
        <v>59</v>
      </c>
      <c r="L5024">
        <v>92037</v>
      </c>
      <c r="M5024" t="s">
        <v>60</v>
      </c>
      <c r="N5024" t="s">
        <v>928</v>
      </c>
      <c r="O5024" t="s">
        <v>90</v>
      </c>
      <c r="P5024" t="s">
        <v>181</v>
      </c>
      <c r="Q5024" t="s">
        <v>929</v>
      </c>
      <c r="R5024" s="1">
        <v>772.47</v>
      </c>
      <c r="S5024">
        <v>3</v>
      </c>
      <c r="T5024">
        <f t="shared" si="78"/>
        <v>41</v>
      </c>
      <c r="U5024" t="s">
        <v>52</v>
      </c>
      <c r="V5024">
        <v>0</v>
      </c>
      <c r="W5024">
        <v>0</v>
      </c>
      <c r="X5024" s="1">
        <v>0</v>
      </c>
      <c r="Y5024" s="1">
        <v>772.47</v>
      </c>
      <c r="Z5024" t="s">
        <v>53</v>
      </c>
      <c r="AA5024" s="2">
        <v>146.76929999999999</v>
      </c>
      <c r="AB5024" s="3">
        <v>0.18999999999999997</v>
      </c>
      <c r="AC5024" s="1">
        <v>-625.70069999999998</v>
      </c>
      <c r="AD5024">
        <v>6</v>
      </c>
      <c r="AE5024">
        <v>6</v>
      </c>
      <c r="AF5024" t="s">
        <v>48</v>
      </c>
      <c r="AG5024">
        <v>2016</v>
      </c>
      <c r="AH5024">
        <f>COUNTBLANK(datos[[#This Row],[Row ID]:[Year sales]])</f>
        <v>0</v>
      </c>
    </row>
    <row r="5025" spans="1:34" x14ac:dyDescent="0.3">
      <c r="A5025">
        <v>5024</v>
      </c>
      <c r="B5025" t="s">
        <v>7977</v>
      </c>
      <c r="C5025" s="4">
        <v>42722</v>
      </c>
      <c r="D5025" s="4">
        <v>42728</v>
      </c>
      <c r="E5025" t="s">
        <v>67</v>
      </c>
      <c r="F5025" t="s">
        <v>1669</v>
      </c>
      <c r="G5025" t="s">
        <v>1670</v>
      </c>
      <c r="H5025" t="s">
        <v>37</v>
      </c>
      <c r="I5025" t="s">
        <v>38</v>
      </c>
      <c r="J5025" t="s">
        <v>969</v>
      </c>
      <c r="K5025" t="s">
        <v>59</v>
      </c>
      <c r="L5025">
        <v>92037</v>
      </c>
      <c r="M5025" t="s">
        <v>60</v>
      </c>
      <c r="N5025" t="s">
        <v>7139</v>
      </c>
      <c r="O5025" t="s">
        <v>43</v>
      </c>
      <c r="P5025" t="s">
        <v>83</v>
      </c>
      <c r="Q5025" t="s">
        <v>7140</v>
      </c>
      <c r="R5025" s="1">
        <v>39.92</v>
      </c>
      <c r="S5025">
        <v>4</v>
      </c>
      <c r="T5025">
        <f t="shared" si="78"/>
        <v>15</v>
      </c>
      <c r="U5025" t="s">
        <v>52</v>
      </c>
      <c r="V5025">
        <v>0</v>
      </c>
      <c r="W5025">
        <v>0</v>
      </c>
      <c r="X5025" s="1">
        <v>0</v>
      </c>
      <c r="Y5025" s="1">
        <v>39.92</v>
      </c>
      <c r="Z5025" t="s">
        <v>65</v>
      </c>
      <c r="AA5025" s="2">
        <v>11.1776</v>
      </c>
      <c r="AB5025" s="3">
        <v>0.27999999999999997</v>
      </c>
      <c r="AC5025" s="1">
        <v>-28.7424</v>
      </c>
      <c r="AD5025">
        <v>6</v>
      </c>
      <c r="AE5025">
        <v>6</v>
      </c>
      <c r="AF5025" t="s">
        <v>48</v>
      </c>
      <c r="AG5025">
        <v>2016</v>
      </c>
      <c r="AH5025">
        <f>COUNTBLANK(datos[[#This Row],[Row ID]:[Year sales]])</f>
        <v>0</v>
      </c>
    </row>
    <row r="5026" spans="1:34" x14ac:dyDescent="0.3">
      <c r="A5026">
        <v>5025</v>
      </c>
      <c r="B5026" t="s">
        <v>7978</v>
      </c>
      <c r="C5026" s="4">
        <v>42945</v>
      </c>
      <c r="D5026" s="4">
        <v>42950</v>
      </c>
      <c r="E5026" t="s">
        <v>67</v>
      </c>
      <c r="F5026" t="s">
        <v>2408</v>
      </c>
      <c r="G5026" t="s">
        <v>2409</v>
      </c>
      <c r="H5026" t="s">
        <v>37</v>
      </c>
      <c r="I5026" t="s">
        <v>38</v>
      </c>
      <c r="J5026" t="s">
        <v>4875</v>
      </c>
      <c r="K5026" t="s">
        <v>670</v>
      </c>
      <c r="L5026">
        <v>73120</v>
      </c>
      <c r="M5026" t="s">
        <v>125</v>
      </c>
      <c r="N5026" t="s">
        <v>7036</v>
      </c>
      <c r="O5026" t="s">
        <v>62</v>
      </c>
      <c r="P5026" t="s">
        <v>94</v>
      </c>
      <c r="Q5026" t="s">
        <v>7037</v>
      </c>
      <c r="R5026" s="1">
        <v>33.479999999999997</v>
      </c>
      <c r="S5026">
        <v>2</v>
      </c>
      <c r="T5026">
        <f t="shared" si="78"/>
        <v>18</v>
      </c>
      <c r="U5026" t="s">
        <v>46</v>
      </c>
      <c r="V5026">
        <v>0</v>
      </c>
      <c r="W5026">
        <v>0</v>
      </c>
      <c r="X5026" s="1">
        <v>0</v>
      </c>
      <c r="Y5026" s="1">
        <v>33.479999999999997</v>
      </c>
      <c r="Z5026" t="s">
        <v>65</v>
      </c>
      <c r="AA5026" s="2">
        <v>16.405200000000001</v>
      </c>
      <c r="AB5026" s="3">
        <v>0.49000000000000005</v>
      </c>
      <c r="AC5026" s="1">
        <v>-17.0748</v>
      </c>
      <c r="AD5026">
        <v>5</v>
      </c>
      <c r="AE5026">
        <v>5</v>
      </c>
      <c r="AF5026" t="s">
        <v>48</v>
      </c>
      <c r="AG5026">
        <v>2017</v>
      </c>
      <c r="AH5026">
        <f>COUNTBLANK(datos[[#This Row],[Row ID]:[Year sales]])</f>
        <v>0</v>
      </c>
    </row>
    <row r="5027" spans="1:34" x14ac:dyDescent="0.3">
      <c r="A5027">
        <v>5026</v>
      </c>
      <c r="B5027" t="s">
        <v>7978</v>
      </c>
      <c r="C5027" s="4">
        <v>42945</v>
      </c>
      <c r="D5027" s="4">
        <v>42950</v>
      </c>
      <c r="E5027" t="s">
        <v>67</v>
      </c>
      <c r="F5027" t="s">
        <v>2408</v>
      </c>
      <c r="G5027" t="s">
        <v>2409</v>
      </c>
      <c r="H5027" t="s">
        <v>37</v>
      </c>
      <c r="I5027" t="s">
        <v>38</v>
      </c>
      <c r="J5027" t="s">
        <v>4875</v>
      </c>
      <c r="K5027" t="s">
        <v>670</v>
      </c>
      <c r="L5027">
        <v>73120</v>
      </c>
      <c r="M5027" t="s">
        <v>125</v>
      </c>
      <c r="N5027" t="s">
        <v>1401</v>
      </c>
      <c r="O5027" t="s">
        <v>90</v>
      </c>
      <c r="P5027" t="s">
        <v>91</v>
      </c>
      <c r="Q5027" t="s">
        <v>1402</v>
      </c>
      <c r="R5027" s="1">
        <v>461.97</v>
      </c>
      <c r="S5027">
        <v>3</v>
      </c>
      <c r="T5027">
        <f t="shared" si="78"/>
        <v>32</v>
      </c>
      <c r="U5027" t="s">
        <v>52</v>
      </c>
      <c r="V5027">
        <v>0</v>
      </c>
      <c r="W5027">
        <v>0</v>
      </c>
      <c r="X5027" s="1">
        <v>0</v>
      </c>
      <c r="Y5027" s="1">
        <v>461.97</v>
      </c>
      <c r="Z5027" t="s">
        <v>47</v>
      </c>
      <c r="AA5027" s="2">
        <v>133.97130000000001</v>
      </c>
      <c r="AB5027" s="3">
        <v>0.29000000000000004</v>
      </c>
      <c r="AC5027" s="1">
        <v>-327.99869999999999</v>
      </c>
      <c r="AD5027">
        <v>5</v>
      </c>
      <c r="AE5027">
        <v>5</v>
      </c>
      <c r="AF5027" t="s">
        <v>48</v>
      </c>
      <c r="AG5027">
        <v>2017</v>
      </c>
      <c r="AH5027">
        <f>COUNTBLANK(datos[[#This Row],[Row ID]:[Year sales]])</f>
        <v>0</v>
      </c>
    </row>
    <row r="5028" spans="1:34" x14ac:dyDescent="0.3">
      <c r="A5028">
        <v>5027</v>
      </c>
      <c r="B5028" t="s">
        <v>7978</v>
      </c>
      <c r="C5028" s="4">
        <v>42945</v>
      </c>
      <c r="D5028" s="4">
        <v>42950</v>
      </c>
      <c r="E5028" t="s">
        <v>67</v>
      </c>
      <c r="F5028" t="s">
        <v>2408</v>
      </c>
      <c r="G5028" t="s">
        <v>2409</v>
      </c>
      <c r="H5028" t="s">
        <v>37</v>
      </c>
      <c r="I5028" t="s">
        <v>38</v>
      </c>
      <c r="J5028" t="s">
        <v>4875</v>
      </c>
      <c r="K5028" t="s">
        <v>670</v>
      </c>
      <c r="L5028">
        <v>73120</v>
      </c>
      <c r="M5028" t="s">
        <v>125</v>
      </c>
      <c r="N5028" t="s">
        <v>126</v>
      </c>
      <c r="O5028" t="s">
        <v>62</v>
      </c>
      <c r="P5028" t="s">
        <v>97</v>
      </c>
      <c r="Q5028" t="s">
        <v>127</v>
      </c>
      <c r="R5028" s="1">
        <v>137.62</v>
      </c>
      <c r="S5028">
        <v>2</v>
      </c>
      <c r="T5028">
        <f t="shared" si="78"/>
        <v>26</v>
      </c>
      <c r="U5028" t="s">
        <v>46</v>
      </c>
      <c r="V5028">
        <v>0</v>
      </c>
      <c r="W5028">
        <v>0</v>
      </c>
      <c r="X5028" s="1">
        <v>0</v>
      </c>
      <c r="Y5028" s="1">
        <v>137.62</v>
      </c>
      <c r="Z5028" t="s">
        <v>99</v>
      </c>
      <c r="AA5028" s="2">
        <v>60.552799999999998</v>
      </c>
      <c r="AB5028" s="3">
        <v>0.43999999999999995</v>
      </c>
      <c r="AC5028" s="1">
        <v>-77.0672</v>
      </c>
      <c r="AD5028">
        <v>5</v>
      </c>
      <c r="AE5028">
        <v>5</v>
      </c>
      <c r="AF5028" t="s">
        <v>48</v>
      </c>
      <c r="AG5028">
        <v>2017</v>
      </c>
      <c r="AH5028">
        <f>COUNTBLANK(datos[[#This Row],[Row ID]:[Year sales]])</f>
        <v>0</v>
      </c>
    </row>
    <row r="5029" spans="1:34" x14ac:dyDescent="0.3">
      <c r="A5029">
        <v>5028</v>
      </c>
      <c r="B5029" t="s">
        <v>7978</v>
      </c>
      <c r="C5029" s="4">
        <v>42945</v>
      </c>
      <c r="D5029" s="4">
        <v>42950</v>
      </c>
      <c r="E5029" t="s">
        <v>67</v>
      </c>
      <c r="F5029" t="s">
        <v>2408</v>
      </c>
      <c r="G5029" t="s">
        <v>2409</v>
      </c>
      <c r="H5029" t="s">
        <v>37</v>
      </c>
      <c r="I5029" t="s">
        <v>38</v>
      </c>
      <c r="J5029" t="s">
        <v>4875</v>
      </c>
      <c r="K5029" t="s">
        <v>670</v>
      </c>
      <c r="L5029">
        <v>73120</v>
      </c>
      <c r="M5029" t="s">
        <v>125</v>
      </c>
      <c r="N5029" t="s">
        <v>7979</v>
      </c>
      <c r="O5029" t="s">
        <v>43</v>
      </c>
      <c r="P5029" t="s">
        <v>50</v>
      </c>
      <c r="Q5029" t="s">
        <v>7980</v>
      </c>
      <c r="R5029" s="1">
        <v>302.67</v>
      </c>
      <c r="S5029">
        <v>3</v>
      </c>
      <c r="T5029">
        <f t="shared" si="78"/>
        <v>20</v>
      </c>
      <c r="U5029" t="s">
        <v>52</v>
      </c>
      <c r="V5029">
        <v>0</v>
      </c>
      <c r="W5029">
        <v>0</v>
      </c>
      <c r="X5029" s="1">
        <v>0</v>
      </c>
      <c r="Y5029" s="1">
        <v>302.67</v>
      </c>
      <c r="Z5029" t="s">
        <v>47</v>
      </c>
      <c r="AA5029" s="2">
        <v>72.640799999999999</v>
      </c>
      <c r="AB5029" s="3">
        <v>0.24</v>
      </c>
      <c r="AC5029" s="1">
        <v>-230.0292</v>
      </c>
      <c r="AD5029">
        <v>5</v>
      </c>
      <c r="AE5029">
        <v>5</v>
      </c>
      <c r="AF5029" t="s">
        <v>48</v>
      </c>
      <c r="AG5029">
        <v>2017</v>
      </c>
      <c r="AH5029">
        <f>COUNTBLANK(datos[[#This Row],[Row ID]:[Year sales]])</f>
        <v>0</v>
      </c>
    </row>
    <row r="5030" spans="1:34" x14ac:dyDescent="0.3">
      <c r="A5030">
        <v>5029</v>
      </c>
      <c r="B5030" t="s">
        <v>7981</v>
      </c>
      <c r="C5030" s="4">
        <v>41884</v>
      </c>
      <c r="D5030" s="4">
        <v>41889</v>
      </c>
      <c r="E5030" t="s">
        <v>34</v>
      </c>
      <c r="F5030" t="s">
        <v>5446</v>
      </c>
      <c r="G5030" t="s">
        <v>5447</v>
      </c>
      <c r="H5030" t="s">
        <v>37</v>
      </c>
      <c r="I5030" t="s">
        <v>38</v>
      </c>
      <c r="J5030" t="s">
        <v>323</v>
      </c>
      <c r="K5030" t="s">
        <v>231</v>
      </c>
      <c r="L5030">
        <v>60653</v>
      </c>
      <c r="M5030" t="s">
        <v>125</v>
      </c>
      <c r="N5030" t="s">
        <v>2322</v>
      </c>
      <c r="O5030" t="s">
        <v>90</v>
      </c>
      <c r="P5030" t="s">
        <v>181</v>
      </c>
      <c r="Q5030" t="s">
        <v>2323</v>
      </c>
      <c r="R5030" s="1">
        <v>239.976</v>
      </c>
      <c r="S5030">
        <v>3</v>
      </c>
      <c r="T5030">
        <f t="shared" si="78"/>
        <v>21</v>
      </c>
      <c r="U5030" t="s">
        <v>52</v>
      </c>
      <c r="V5030">
        <v>0.2</v>
      </c>
      <c r="W5030">
        <v>47.995200000000004</v>
      </c>
      <c r="X5030" s="1">
        <v>-47.995199999999997</v>
      </c>
      <c r="Y5030" s="1">
        <v>287.97120000000001</v>
      </c>
      <c r="Z5030" t="s">
        <v>47</v>
      </c>
      <c r="AA5030" s="2">
        <v>53.994599999999998</v>
      </c>
      <c r="AB5030" s="3">
        <v>0.22500000000000001</v>
      </c>
      <c r="AC5030" s="1">
        <v>-137.9862</v>
      </c>
      <c r="AD5030">
        <v>5</v>
      </c>
      <c r="AE5030">
        <v>5</v>
      </c>
      <c r="AF5030" t="s">
        <v>48</v>
      </c>
      <c r="AG5030">
        <v>2014</v>
      </c>
      <c r="AH5030">
        <f>COUNTBLANK(datos[[#This Row],[Row ID]:[Year sales]])</f>
        <v>0</v>
      </c>
    </row>
    <row r="5031" spans="1:34" x14ac:dyDescent="0.3">
      <c r="A5031">
        <v>5030</v>
      </c>
      <c r="B5031" t="s">
        <v>7982</v>
      </c>
      <c r="C5031" s="4">
        <v>42764</v>
      </c>
      <c r="D5031" s="4">
        <v>42768</v>
      </c>
      <c r="E5031" t="s">
        <v>67</v>
      </c>
      <c r="F5031" t="s">
        <v>3036</v>
      </c>
      <c r="G5031" t="s">
        <v>3037</v>
      </c>
      <c r="H5031" t="s">
        <v>37</v>
      </c>
      <c r="I5031" t="s">
        <v>38</v>
      </c>
      <c r="J5031" t="s">
        <v>147</v>
      </c>
      <c r="K5031" t="s">
        <v>59</v>
      </c>
      <c r="L5031">
        <v>94109</v>
      </c>
      <c r="M5031" t="s">
        <v>60</v>
      </c>
      <c r="N5031" t="s">
        <v>6280</v>
      </c>
      <c r="O5031" t="s">
        <v>62</v>
      </c>
      <c r="P5031" t="s">
        <v>86</v>
      </c>
      <c r="Q5031" t="s">
        <v>6281</v>
      </c>
      <c r="R5031" s="1">
        <v>8.34</v>
      </c>
      <c r="S5031">
        <v>3</v>
      </c>
      <c r="T5031">
        <f t="shared" si="78"/>
        <v>10</v>
      </c>
      <c r="U5031" t="s">
        <v>52</v>
      </c>
      <c r="V5031">
        <v>0</v>
      </c>
      <c r="W5031">
        <v>0</v>
      </c>
      <c r="X5031" s="1">
        <v>0</v>
      </c>
      <c r="Y5031" s="1">
        <v>8.34</v>
      </c>
      <c r="Z5031" t="s">
        <v>65</v>
      </c>
      <c r="AA5031" s="2">
        <v>2.1684000000000001</v>
      </c>
      <c r="AB5031" s="3">
        <v>0.26</v>
      </c>
      <c r="AC5031" s="1">
        <v>-6.1715999999999998</v>
      </c>
      <c r="AD5031">
        <v>4</v>
      </c>
      <c r="AE5031">
        <v>4</v>
      </c>
      <c r="AF5031" t="s">
        <v>48</v>
      </c>
      <c r="AG5031">
        <v>2017</v>
      </c>
      <c r="AH5031">
        <f>COUNTBLANK(datos[[#This Row],[Row ID]:[Year sales]])</f>
        <v>0</v>
      </c>
    </row>
    <row r="5032" spans="1:34" x14ac:dyDescent="0.3">
      <c r="A5032">
        <v>5031</v>
      </c>
      <c r="B5032" t="s">
        <v>7982</v>
      </c>
      <c r="C5032" s="4">
        <v>42764</v>
      </c>
      <c r="D5032" s="4">
        <v>42768</v>
      </c>
      <c r="E5032" t="s">
        <v>67</v>
      </c>
      <c r="F5032" t="s">
        <v>3036</v>
      </c>
      <c r="G5032" t="s">
        <v>3037</v>
      </c>
      <c r="H5032" t="s">
        <v>37</v>
      </c>
      <c r="I5032" t="s">
        <v>38</v>
      </c>
      <c r="J5032" t="s">
        <v>147</v>
      </c>
      <c r="K5032" t="s">
        <v>59</v>
      </c>
      <c r="L5032">
        <v>94109</v>
      </c>
      <c r="M5032" t="s">
        <v>60</v>
      </c>
      <c r="N5032" t="s">
        <v>5093</v>
      </c>
      <c r="O5032" t="s">
        <v>62</v>
      </c>
      <c r="P5032" t="s">
        <v>599</v>
      </c>
      <c r="Q5032" t="s">
        <v>5094</v>
      </c>
      <c r="R5032" s="1">
        <v>8.57</v>
      </c>
      <c r="S5032">
        <v>1</v>
      </c>
      <c r="T5032">
        <f t="shared" si="78"/>
        <v>21</v>
      </c>
      <c r="U5032" t="s">
        <v>46</v>
      </c>
      <c r="V5032">
        <v>0</v>
      </c>
      <c r="W5032">
        <v>0</v>
      </c>
      <c r="X5032" s="1">
        <v>0</v>
      </c>
      <c r="Y5032" s="1">
        <v>8.57</v>
      </c>
      <c r="Z5032" t="s">
        <v>65</v>
      </c>
      <c r="AA5032" s="2">
        <v>2.2282000000000002</v>
      </c>
      <c r="AB5032" s="3">
        <v>0.26</v>
      </c>
      <c r="AC5032" s="1">
        <v>-6.3418000000000001</v>
      </c>
      <c r="AD5032">
        <v>4</v>
      </c>
      <c r="AE5032">
        <v>4</v>
      </c>
      <c r="AF5032" t="s">
        <v>48</v>
      </c>
      <c r="AG5032">
        <v>2017</v>
      </c>
      <c r="AH5032">
        <f>COUNTBLANK(datos[[#This Row],[Row ID]:[Year sales]])</f>
        <v>0</v>
      </c>
    </row>
    <row r="5033" spans="1:34" x14ac:dyDescent="0.3">
      <c r="A5033">
        <v>5032</v>
      </c>
      <c r="B5033" t="s">
        <v>7982</v>
      </c>
      <c r="C5033" s="4">
        <v>42764</v>
      </c>
      <c r="D5033" s="4">
        <v>42768</v>
      </c>
      <c r="E5033" t="s">
        <v>67</v>
      </c>
      <c r="F5033" t="s">
        <v>3036</v>
      </c>
      <c r="G5033" t="s">
        <v>3037</v>
      </c>
      <c r="H5033" t="s">
        <v>37</v>
      </c>
      <c r="I5033" t="s">
        <v>38</v>
      </c>
      <c r="J5033" t="s">
        <v>147</v>
      </c>
      <c r="K5033" t="s">
        <v>59</v>
      </c>
      <c r="L5033">
        <v>94109</v>
      </c>
      <c r="M5033" t="s">
        <v>60</v>
      </c>
      <c r="N5033" t="s">
        <v>1736</v>
      </c>
      <c r="O5033" t="s">
        <v>62</v>
      </c>
      <c r="P5033" t="s">
        <v>94</v>
      </c>
      <c r="Q5033" t="s">
        <v>1737</v>
      </c>
      <c r="R5033" s="1">
        <v>119.616</v>
      </c>
      <c r="S5033">
        <v>8</v>
      </c>
      <c r="T5033">
        <f t="shared" si="78"/>
        <v>29</v>
      </c>
      <c r="U5033" t="s">
        <v>75</v>
      </c>
      <c r="V5033">
        <v>0.2</v>
      </c>
      <c r="W5033">
        <v>23.923200000000001</v>
      </c>
      <c r="X5033" s="1">
        <v>-23.923200000000001</v>
      </c>
      <c r="Y5033" s="1">
        <v>143.53919999999999</v>
      </c>
      <c r="Z5033" t="s">
        <v>99</v>
      </c>
      <c r="AA5033" s="2">
        <v>40.370399999999997</v>
      </c>
      <c r="AB5033" s="3">
        <v>0.33749999999999997</v>
      </c>
      <c r="AC5033" s="1">
        <v>-55.322400000000002</v>
      </c>
      <c r="AD5033">
        <v>4</v>
      </c>
      <c r="AE5033">
        <v>4</v>
      </c>
      <c r="AF5033" t="s">
        <v>48</v>
      </c>
      <c r="AG5033">
        <v>2017</v>
      </c>
      <c r="AH5033">
        <f>COUNTBLANK(datos[[#This Row],[Row ID]:[Year sales]])</f>
        <v>0</v>
      </c>
    </row>
    <row r="5034" spans="1:34" x14ac:dyDescent="0.3">
      <c r="A5034">
        <v>5033</v>
      </c>
      <c r="B5034" t="s">
        <v>7983</v>
      </c>
      <c r="C5034" s="4">
        <v>42730</v>
      </c>
      <c r="D5034" s="4">
        <v>42737</v>
      </c>
      <c r="E5034" t="s">
        <v>67</v>
      </c>
      <c r="F5034" t="s">
        <v>1556</v>
      </c>
      <c r="G5034" t="s">
        <v>1557</v>
      </c>
      <c r="H5034" t="s">
        <v>57</v>
      </c>
      <c r="I5034" t="s">
        <v>38</v>
      </c>
      <c r="J5034" t="s">
        <v>3964</v>
      </c>
      <c r="K5034" t="s">
        <v>810</v>
      </c>
      <c r="L5034">
        <v>8360</v>
      </c>
      <c r="M5034" t="s">
        <v>168</v>
      </c>
      <c r="N5034" t="s">
        <v>301</v>
      </c>
      <c r="O5034" t="s">
        <v>43</v>
      </c>
      <c r="P5034" t="s">
        <v>50</v>
      </c>
      <c r="Q5034" t="s">
        <v>302</v>
      </c>
      <c r="R5034" s="1">
        <v>212.94</v>
      </c>
      <c r="S5034">
        <v>3</v>
      </c>
      <c r="T5034">
        <f t="shared" si="78"/>
        <v>22</v>
      </c>
      <c r="U5034" t="s">
        <v>52</v>
      </c>
      <c r="V5034">
        <v>0</v>
      </c>
      <c r="W5034">
        <v>0</v>
      </c>
      <c r="X5034" s="1">
        <v>0</v>
      </c>
      <c r="Y5034" s="1">
        <v>212.94</v>
      </c>
      <c r="Z5034" t="s">
        <v>47</v>
      </c>
      <c r="AA5034" s="2">
        <v>25.552800000000001</v>
      </c>
      <c r="AB5034" s="3">
        <v>0.12000000000000001</v>
      </c>
      <c r="AC5034" s="1">
        <v>-187.38720000000001</v>
      </c>
      <c r="AD5034">
        <v>7</v>
      </c>
      <c r="AE5034">
        <v>7</v>
      </c>
      <c r="AF5034" t="s">
        <v>48</v>
      </c>
      <c r="AG5034">
        <v>2016</v>
      </c>
      <c r="AH5034">
        <f>COUNTBLANK(datos[[#This Row],[Row ID]:[Year sales]])</f>
        <v>0</v>
      </c>
    </row>
    <row r="5035" spans="1:34" x14ac:dyDescent="0.3">
      <c r="A5035">
        <v>5034</v>
      </c>
      <c r="B5035" t="s">
        <v>7983</v>
      </c>
      <c r="C5035" s="4">
        <v>42730</v>
      </c>
      <c r="D5035" s="4">
        <v>42737</v>
      </c>
      <c r="E5035" t="s">
        <v>67</v>
      </c>
      <c r="F5035" t="s">
        <v>1556</v>
      </c>
      <c r="G5035" t="s">
        <v>1557</v>
      </c>
      <c r="H5035" t="s">
        <v>57</v>
      </c>
      <c r="I5035" t="s">
        <v>38</v>
      </c>
      <c r="J5035" t="s">
        <v>3964</v>
      </c>
      <c r="K5035" t="s">
        <v>810</v>
      </c>
      <c r="L5035">
        <v>8360</v>
      </c>
      <c r="M5035" t="s">
        <v>168</v>
      </c>
      <c r="N5035" t="s">
        <v>5219</v>
      </c>
      <c r="O5035" t="s">
        <v>62</v>
      </c>
      <c r="P5035" t="s">
        <v>97</v>
      </c>
      <c r="Q5035" t="s">
        <v>5220</v>
      </c>
      <c r="R5035" s="1">
        <v>26.49</v>
      </c>
      <c r="S5035">
        <v>1</v>
      </c>
      <c r="T5035">
        <f t="shared" si="78"/>
        <v>15</v>
      </c>
      <c r="U5035" t="s">
        <v>46</v>
      </c>
      <c r="V5035">
        <v>0</v>
      </c>
      <c r="W5035">
        <v>0</v>
      </c>
      <c r="X5035" s="1">
        <v>0</v>
      </c>
      <c r="Y5035" s="1">
        <v>26.49</v>
      </c>
      <c r="Z5035" t="s">
        <v>65</v>
      </c>
      <c r="AA5035" s="2">
        <v>7.4172000000000002</v>
      </c>
      <c r="AB5035" s="3">
        <v>0.28000000000000003</v>
      </c>
      <c r="AC5035" s="1">
        <v>-19.072800000000001</v>
      </c>
      <c r="AD5035">
        <v>7</v>
      </c>
      <c r="AE5035">
        <v>7</v>
      </c>
      <c r="AF5035" t="s">
        <v>48</v>
      </c>
      <c r="AG5035">
        <v>2016</v>
      </c>
      <c r="AH5035">
        <f>COUNTBLANK(datos[[#This Row],[Row ID]:[Year sales]])</f>
        <v>0</v>
      </c>
    </row>
    <row r="5036" spans="1:34" x14ac:dyDescent="0.3">
      <c r="A5036">
        <v>5035</v>
      </c>
      <c r="B5036" t="s">
        <v>7984</v>
      </c>
      <c r="C5036" s="4">
        <v>42225</v>
      </c>
      <c r="D5036" s="4">
        <v>42229</v>
      </c>
      <c r="E5036" t="s">
        <v>34</v>
      </c>
      <c r="F5036" t="s">
        <v>3071</v>
      </c>
      <c r="G5036" t="s">
        <v>3072</v>
      </c>
      <c r="H5036" t="s">
        <v>122</v>
      </c>
      <c r="I5036" t="s">
        <v>38</v>
      </c>
      <c r="J5036" t="s">
        <v>2573</v>
      </c>
      <c r="K5036" t="s">
        <v>134</v>
      </c>
      <c r="L5036">
        <v>53209</v>
      </c>
      <c r="M5036" t="s">
        <v>125</v>
      </c>
      <c r="N5036" t="s">
        <v>7492</v>
      </c>
      <c r="O5036" t="s">
        <v>43</v>
      </c>
      <c r="P5036" t="s">
        <v>44</v>
      </c>
      <c r="Q5036" t="s">
        <v>7493</v>
      </c>
      <c r="R5036" s="1">
        <v>687.4</v>
      </c>
      <c r="S5036">
        <v>5</v>
      </c>
      <c r="T5036">
        <f t="shared" si="78"/>
        <v>9</v>
      </c>
      <c r="U5036" t="s">
        <v>75</v>
      </c>
      <c r="V5036">
        <v>0</v>
      </c>
      <c r="W5036">
        <v>0</v>
      </c>
      <c r="X5036" s="1">
        <v>0</v>
      </c>
      <c r="Y5036" s="1">
        <v>687.4</v>
      </c>
      <c r="Z5036" t="s">
        <v>53</v>
      </c>
      <c r="AA5036" s="2">
        <v>48.118000000000002</v>
      </c>
      <c r="AB5036" s="3">
        <v>7.0000000000000007E-2</v>
      </c>
      <c r="AC5036" s="1">
        <v>-639.28200000000004</v>
      </c>
      <c r="AD5036">
        <v>4</v>
      </c>
      <c r="AE5036">
        <v>4</v>
      </c>
      <c r="AF5036" t="s">
        <v>48</v>
      </c>
      <c r="AG5036">
        <v>2015</v>
      </c>
      <c r="AH5036">
        <f>COUNTBLANK(datos[[#This Row],[Row ID]:[Year sales]])</f>
        <v>0</v>
      </c>
    </row>
    <row r="5037" spans="1:34" x14ac:dyDescent="0.3">
      <c r="A5037">
        <v>5036</v>
      </c>
      <c r="B5037" t="s">
        <v>7985</v>
      </c>
      <c r="C5037" s="4">
        <v>41735</v>
      </c>
      <c r="D5037" s="4">
        <v>41741</v>
      </c>
      <c r="E5037" t="s">
        <v>67</v>
      </c>
      <c r="F5037" t="s">
        <v>5404</v>
      </c>
      <c r="G5037" t="s">
        <v>5405</v>
      </c>
      <c r="H5037" t="s">
        <v>57</v>
      </c>
      <c r="I5037" t="s">
        <v>38</v>
      </c>
      <c r="J5037" t="s">
        <v>115</v>
      </c>
      <c r="K5037" t="s">
        <v>116</v>
      </c>
      <c r="L5037">
        <v>98115</v>
      </c>
      <c r="M5037" t="s">
        <v>60</v>
      </c>
      <c r="N5037" t="s">
        <v>2210</v>
      </c>
      <c r="O5037" t="s">
        <v>43</v>
      </c>
      <c r="P5037" t="s">
        <v>73</v>
      </c>
      <c r="Q5037" t="s">
        <v>2211</v>
      </c>
      <c r="R5037" s="1">
        <v>653.54999999999995</v>
      </c>
      <c r="S5037">
        <v>3</v>
      </c>
      <c r="T5037">
        <f t="shared" si="78"/>
        <v>18</v>
      </c>
      <c r="U5037" t="s">
        <v>52</v>
      </c>
      <c r="V5037">
        <v>0</v>
      </c>
      <c r="W5037">
        <v>0</v>
      </c>
      <c r="X5037" s="1">
        <v>0</v>
      </c>
      <c r="Y5037" s="1">
        <v>653.54999999999995</v>
      </c>
      <c r="Z5037" t="s">
        <v>53</v>
      </c>
      <c r="AA5037" s="2">
        <v>111.1035</v>
      </c>
      <c r="AB5037" s="3">
        <v>0.17</v>
      </c>
      <c r="AC5037" s="1">
        <v>-542.44650000000001</v>
      </c>
      <c r="AD5037">
        <v>6</v>
      </c>
      <c r="AE5037">
        <v>6</v>
      </c>
      <c r="AF5037" t="s">
        <v>48</v>
      </c>
      <c r="AG5037">
        <v>2014</v>
      </c>
      <c r="AH5037">
        <f>COUNTBLANK(datos[[#This Row],[Row ID]:[Year sales]])</f>
        <v>0</v>
      </c>
    </row>
    <row r="5038" spans="1:34" x14ac:dyDescent="0.3">
      <c r="A5038">
        <v>5037</v>
      </c>
      <c r="B5038" t="s">
        <v>7985</v>
      </c>
      <c r="C5038" s="4">
        <v>41735</v>
      </c>
      <c r="D5038" s="4">
        <v>41741</v>
      </c>
      <c r="E5038" t="s">
        <v>67</v>
      </c>
      <c r="F5038" t="s">
        <v>5404</v>
      </c>
      <c r="G5038" t="s">
        <v>5405</v>
      </c>
      <c r="H5038" t="s">
        <v>57</v>
      </c>
      <c r="I5038" t="s">
        <v>38</v>
      </c>
      <c r="J5038" t="s">
        <v>115</v>
      </c>
      <c r="K5038" t="s">
        <v>116</v>
      </c>
      <c r="L5038">
        <v>98115</v>
      </c>
      <c r="M5038" t="s">
        <v>60</v>
      </c>
      <c r="N5038" t="s">
        <v>2594</v>
      </c>
      <c r="O5038" t="s">
        <v>90</v>
      </c>
      <c r="P5038" t="s">
        <v>181</v>
      </c>
      <c r="Q5038" t="s">
        <v>2595</v>
      </c>
      <c r="R5038" s="1">
        <v>33.9</v>
      </c>
      <c r="S5038">
        <v>2</v>
      </c>
      <c r="T5038">
        <f t="shared" si="78"/>
        <v>22</v>
      </c>
      <c r="U5038" t="s">
        <v>46</v>
      </c>
      <c r="V5038">
        <v>0</v>
      </c>
      <c r="W5038">
        <v>0</v>
      </c>
      <c r="X5038" s="1">
        <v>0</v>
      </c>
      <c r="Y5038" s="1">
        <v>33.9</v>
      </c>
      <c r="Z5038" t="s">
        <v>65</v>
      </c>
      <c r="AA5038" s="2">
        <v>2.0339999999999998</v>
      </c>
      <c r="AB5038" s="3">
        <v>0.06</v>
      </c>
      <c r="AC5038" s="1">
        <v>-31.866</v>
      </c>
      <c r="AD5038">
        <v>6</v>
      </c>
      <c r="AE5038">
        <v>6</v>
      </c>
      <c r="AF5038" t="s">
        <v>48</v>
      </c>
      <c r="AG5038">
        <v>2014</v>
      </c>
      <c r="AH5038">
        <f>COUNTBLANK(datos[[#This Row],[Row ID]:[Year sales]])</f>
        <v>0</v>
      </c>
    </row>
    <row r="5039" spans="1:34" x14ac:dyDescent="0.3">
      <c r="A5039">
        <v>5038</v>
      </c>
      <c r="B5039" t="s">
        <v>7986</v>
      </c>
      <c r="C5039" s="4">
        <v>43056</v>
      </c>
      <c r="D5039" s="4">
        <v>43060</v>
      </c>
      <c r="E5039" t="s">
        <v>34</v>
      </c>
      <c r="F5039" t="s">
        <v>2365</v>
      </c>
      <c r="G5039" t="s">
        <v>2366</v>
      </c>
      <c r="H5039" t="s">
        <v>37</v>
      </c>
      <c r="I5039" t="s">
        <v>38</v>
      </c>
      <c r="J5039" t="s">
        <v>230</v>
      </c>
      <c r="K5039" t="s">
        <v>231</v>
      </c>
      <c r="L5039">
        <v>60540</v>
      </c>
      <c r="M5039" t="s">
        <v>125</v>
      </c>
      <c r="N5039" t="s">
        <v>2377</v>
      </c>
      <c r="O5039" t="s">
        <v>90</v>
      </c>
      <c r="P5039" t="s">
        <v>181</v>
      </c>
      <c r="Q5039" t="s">
        <v>2378</v>
      </c>
      <c r="R5039" s="1">
        <v>239.96</v>
      </c>
      <c r="S5039">
        <v>5</v>
      </c>
      <c r="T5039">
        <f t="shared" si="78"/>
        <v>20</v>
      </c>
      <c r="U5039" t="s">
        <v>75</v>
      </c>
      <c r="V5039">
        <v>0.2</v>
      </c>
      <c r="W5039">
        <v>47.992000000000004</v>
      </c>
      <c r="X5039" s="1">
        <v>-47.991999999999997</v>
      </c>
      <c r="Y5039" s="1">
        <v>287.952</v>
      </c>
      <c r="Z5039" t="s">
        <v>47</v>
      </c>
      <c r="AA5039" s="2">
        <v>83.986000000000004</v>
      </c>
      <c r="AB5039" s="3">
        <v>0.35000000000000003</v>
      </c>
      <c r="AC5039" s="1">
        <v>-107.982</v>
      </c>
      <c r="AD5039">
        <v>4</v>
      </c>
      <c r="AE5039">
        <v>4</v>
      </c>
      <c r="AF5039" t="s">
        <v>48</v>
      </c>
      <c r="AG5039">
        <v>2017</v>
      </c>
      <c r="AH5039">
        <f>COUNTBLANK(datos[[#This Row],[Row ID]:[Year sales]])</f>
        <v>0</v>
      </c>
    </row>
    <row r="5040" spans="1:34" x14ac:dyDescent="0.3">
      <c r="A5040">
        <v>5039</v>
      </c>
      <c r="B5040" t="s">
        <v>7987</v>
      </c>
      <c r="C5040" s="4">
        <v>42196</v>
      </c>
      <c r="D5040" s="4">
        <v>42197</v>
      </c>
      <c r="E5040" t="s">
        <v>208</v>
      </c>
      <c r="F5040" t="s">
        <v>4030</v>
      </c>
      <c r="G5040" t="s">
        <v>4031</v>
      </c>
      <c r="H5040" t="s">
        <v>57</v>
      </c>
      <c r="I5040" t="s">
        <v>38</v>
      </c>
      <c r="J5040" t="s">
        <v>541</v>
      </c>
      <c r="K5040" t="s">
        <v>265</v>
      </c>
      <c r="L5040">
        <v>19805</v>
      </c>
      <c r="M5040" t="s">
        <v>168</v>
      </c>
      <c r="N5040" t="s">
        <v>2829</v>
      </c>
      <c r="O5040" t="s">
        <v>43</v>
      </c>
      <c r="P5040" t="s">
        <v>73</v>
      </c>
      <c r="Q5040" t="s">
        <v>2830</v>
      </c>
      <c r="R5040" s="1">
        <v>199.83600000000001</v>
      </c>
      <c r="S5040">
        <v>4</v>
      </c>
      <c r="T5040">
        <f t="shared" si="78"/>
        <v>39</v>
      </c>
      <c r="U5040" t="s">
        <v>52</v>
      </c>
      <c r="V5040">
        <v>0.3</v>
      </c>
      <c r="W5040">
        <v>59.950800000000001</v>
      </c>
      <c r="X5040" s="1">
        <v>-59.950800000000001</v>
      </c>
      <c r="Y5040" s="1">
        <v>259.78680000000003</v>
      </c>
      <c r="Z5040" t="s">
        <v>47</v>
      </c>
      <c r="AA5040" s="2">
        <v>-37.112400000000001</v>
      </c>
      <c r="AB5040" s="3">
        <v>-0.18571428571428572</v>
      </c>
      <c r="AC5040" s="1">
        <v>-176.99760000000001</v>
      </c>
      <c r="AD5040">
        <v>1</v>
      </c>
      <c r="AE5040">
        <v>1</v>
      </c>
      <c r="AF5040" t="s">
        <v>48</v>
      </c>
      <c r="AG5040">
        <v>2015</v>
      </c>
      <c r="AH5040">
        <f>COUNTBLANK(datos[[#This Row],[Row ID]:[Year sales]])</f>
        <v>0</v>
      </c>
    </row>
    <row r="5041" spans="1:34" x14ac:dyDescent="0.3">
      <c r="A5041">
        <v>5040</v>
      </c>
      <c r="B5041" t="s">
        <v>7987</v>
      </c>
      <c r="C5041" s="4">
        <v>42196</v>
      </c>
      <c r="D5041" s="4">
        <v>42197</v>
      </c>
      <c r="E5041" t="s">
        <v>208</v>
      </c>
      <c r="F5041" t="s">
        <v>4030</v>
      </c>
      <c r="G5041" t="s">
        <v>4031</v>
      </c>
      <c r="H5041" t="s">
        <v>57</v>
      </c>
      <c r="I5041" t="s">
        <v>38</v>
      </c>
      <c r="J5041" t="s">
        <v>541</v>
      </c>
      <c r="K5041" t="s">
        <v>265</v>
      </c>
      <c r="L5041">
        <v>19805</v>
      </c>
      <c r="M5041" t="s">
        <v>168</v>
      </c>
      <c r="N5041" t="s">
        <v>4492</v>
      </c>
      <c r="O5041" t="s">
        <v>90</v>
      </c>
      <c r="P5041" t="s">
        <v>91</v>
      </c>
      <c r="Q5041" t="s">
        <v>4493</v>
      </c>
      <c r="R5041" s="1">
        <v>716</v>
      </c>
      <c r="S5041">
        <v>2</v>
      </c>
      <c r="T5041">
        <f t="shared" si="78"/>
        <v>32</v>
      </c>
      <c r="U5041" t="s">
        <v>46</v>
      </c>
      <c r="V5041">
        <v>0</v>
      </c>
      <c r="W5041">
        <v>0</v>
      </c>
      <c r="X5041" s="1">
        <v>0</v>
      </c>
      <c r="Y5041" s="1">
        <v>716</v>
      </c>
      <c r="Z5041" t="s">
        <v>53</v>
      </c>
      <c r="AA5041" s="2">
        <v>193.32</v>
      </c>
      <c r="AB5041" s="3">
        <v>0.27</v>
      </c>
      <c r="AC5041" s="1">
        <v>-522.67999999999995</v>
      </c>
      <c r="AD5041">
        <v>1</v>
      </c>
      <c r="AE5041">
        <v>1</v>
      </c>
      <c r="AF5041" t="s">
        <v>48</v>
      </c>
      <c r="AG5041">
        <v>2015</v>
      </c>
      <c r="AH5041">
        <f>COUNTBLANK(datos[[#This Row],[Row ID]:[Year sales]])</f>
        <v>0</v>
      </c>
    </row>
    <row r="5042" spans="1:34" x14ac:dyDescent="0.3">
      <c r="A5042">
        <v>5041</v>
      </c>
      <c r="B5042" t="s">
        <v>7987</v>
      </c>
      <c r="C5042" s="4">
        <v>42196</v>
      </c>
      <c r="D5042" s="4">
        <v>42197</v>
      </c>
      <c r="E5042" t="s">
        <v>208</v>
      </c>
      <c r="F5042" t="s">
        <v>4030</v>
      </c>
      <c r="G5042" t="s">
        <v>4031</v>
      </c>
      <c r="H5042" t="s">
        <v>57</v>
      </c>
      <c r="I5042" t="s">
        <v>38</v>
      </c>
      <c r="J5042" t="s">
        <v>541</v>
      </c>
      <c r="K5042" t="s">
        <v>265</v>
      </c>
      <c r="L5042">
        <v>19805</v>
      </c>
      <c r="M5042" t="s">
        <v>168</v>
      </c>
      <c r="N5042" t="s">
        <v>1416</v>
      </c>
      <c r="O5042" t="s">
        <v>62</v>
      </c>
      <c r="P5042" t="s">
        <v>94</v>
      </c>
      <c r="Q5042" t="s">
        <v>1417</v>
      </c>
      <c r="R5042" s="1">
        <v>221.06</v>
      </c>
      <c r="S5042">
        <v>7</v>
      </c>
      <c r="T5042">
        <f t="shared" si="78"/>
        <v>26</v>
      </c>
      <c r="U5042" t="s">
        <v>75</v>
      </c>
      <c r="V5042">
        <v>0</v>
      </c>
      <c r="W5042">
        <v>0</v>
      </c>
      <c r="X5042" s="1">
        <v>0</v>
      </c>
      <c r="Y5042" s="1">
        <v>221.06</v>
      </c>
      <c r="Z5042" t="s">
        <v>47</v>
      </c>
      <c r="AA5042" s="2">
        <v>103.8982</v>
      </c>
      <c r="AB5042" s="3">
        <v>0.47000000000000003</v>
      </c>
      <c r="AC5042" s="1">
        <v>-117.1618</v>
      </c>
      <c r="AD5042">
        <v>1</v>
      </c>
      <c r="AE5042">
        <v>1</v>
      </c>
      <c r="AF5042" t="s">
        <v>48</v>
      </c>
      <c r="AG5042">
        <v>2015</v>
      </c>
      <c r="AH5042">
        <f>COUNTBLANK(datos[[#This Row],[Row ID]:[Year sales]])</f>
        <v>0</v>
      </c>
    </row>
    <row r="5043" spans="1:34" x14ac:dyDescent="0.3">
      <c r="A5043">
        <v>5042</v>
      </c>
      <c r="B5043" t="s">
        <v>7988</v>
      </c>
      <c r="C5043" s="4">
        <v>42684</v>
      </c>
      <c r="D5043" s="4">
        <v>42687</v>
      </c>
      <c r="E5043" t="s">
        <v>34</v>
      </c>
      <c r="F5043" t="s">
        <v>4070</v>
      </c>
      <c r="G5043" t="s">
        <v>4071</v>
      </c>
      <c r="H5043" t="s">
        <v>37</v>
      </c>
      <c r="I5043" t="s">
        <v>38</v>
      </c>
      <c r="J5043" t="s">
        <v>58</v>
      </c>
      <c r="K5043" t="s">
        <v>59</v>
      </c>
      <c r="L5043">
        <v>90036</v>
      </c>
      <c r="M5043" t="s">
        <v>60</v>
      </c>
      <c r="N5043" t="s">
        <v>6032</v>
      </c>
      <c r="O5043" t="s">
        <v>62</v>
      </c>
      <c r="P5043" t="s">
        <v>110</v>
      </c>
      <c r="Q5043" t="s">
        <v>6033</v>
      </c>
      <c r="R5043" s="1">
        <v>67.709999999999994</v>
      </c>
      <c r="S5043">
        <v>3</v>
      </c>
      <c r="T5043">
        <f t="shared" si="78"/>
        <v>15</v>
      </c>
      <c r="U5043" t="s">
        <v>52</v>
      </c>
      <c r="V5043">
        <v>0</v>
      </c>
      <c r="W5043">
        <v>0</v>
      </c>
      <c r="X5043" s="1">
        <v>0</v>
      </c>
      <c r="Y5043" s="1">
        <v>67.709999999999994</v>
      </c>
      <c r="Z5043" t="s">
        <v>99</v>
      </c>
      <c r="AA5043" s="2">
        <v>32.500799999999998</v>
      </c>
      <c r="AB5043" s="3">
        <v>0.48000000000000004</v>
      </c>
      <c r="AC5043" s="1">
        <v>-35.209200000000003</v>
      </c>
      <c r="AD5043">
        <v>3</v>
      </c>
      <c r="AE5043">
        <v>3</v>
      </c>
      <c r="AF5043" t="s">
        <v>48</v>
      </c>
      <c r="AG5043">
        <v>2016</v>
      </c>
      <c r="AH5043">
        <f>COUNTBLANK(datos[[#This Row],[Row ID]:[Year sales]])</f>
        <v>0</v>
      </c>
    </row>
    <row r="5044" spans="1:34" x14ac:dyDescent="0.3">
      <c r="A5044">
        <v>5043</v>
      </c>
      <c r="B5044" t="s">
        <v>7988</v>
      </c>
      <c r="C5044" s="4">
        <v>42684</v>
      </c>
      <c r="D5044" s="4">
        <v>42687</v>
      </c>
      <c r="E5044" t="s">
        <v>34</v>
      </c>
      <c r="F5044" t="s">
        <v>4070</v>
      </c>
      <c r="G5044" t="s">
        <v>4071</v>
      </c>
      <c r="H5044" t="s">
        <v>37</v>
      </c>
      <c r="I5044" t="s">
        <v>38</v>
      </c>
      <c r="J5044" t="s">
        <v>58</v>
      </c>
      <c r="K5044" t="s">
        <v>59</v>
      </c>
      <c r="L5044">
        <v>90036</v>
      </c>
      <c r="M5044" t="s">
        <v>60</v>
      </c>
      <c r="N5044" t="s">
        <v>3125</v>
      </c>
      <c r="O5044" t="s">
        <v>62</v>
      </c>
      <c r="P5044" t="s">
        <v>97</v>
      </c>
      <c r="Q5044" t="s">
        <v>3126</v>
      </c>
      <c r="R5044" s="1">
        <v>129.91999999999999</v>
      </c>
      <c r="S5044">
        <v>4</v>
      </c>
      <c r="T5044">
        <f t="shared" si="78"/>
        <v>17</v>
      </c>
      <c r="U5044" t="s">
        <v>52</v>
      </c>
      <c r="V5044">
        <v>0</v>
      </c>
      <c r="W5044">
        <v>0</v>
      </c>
      <c r="X5044" s="1">
        <v>0</v>
      </c>
      <c r="Y5044" s="1">
        <v>129.91999999999999</v>
      </c>
      <c r="Z5044" t="s">
        <v>99</v>
      </c>
      <c r="AA5044" s="2">
        <v>38.975999999999999</v>
      </c>
      <c r="AB5044" s="3">
        <v>0.30000000000000004</v>
      </c>
      <c r="AC5044" s="1">
        <v>-90.944000000000003</v>
      </c>
      <c r="AD5044">
        <v>3</v>
      </c>
      <c r="AE5044">
        <v>3</v>
      </c>
      <c r="AF5044" t="s">
        <v>48</v>
      </c>
      <c r="AG5044">
        <v>2016</v>
      </c>
      <c r="AH5044">
        <f>COUNTBLANK(datos[[#This Row],[Row ID]:[Year sales]])</f>
        <v>0</v>
      </c>
    </row>
    <row r="5045" spans="1:34" x14ac:dyDescent="0.3">
      <c r="A5045">
        <v>5044</v>
      </c>
      <c r="B5045" t="s">
        <v>7988</v>
      </c>
      <c r="C5045" s="4">
        <v>42684</v>
      </c>
      <c r="D5045" s="4">
        <v>42687</v>
      </c>
      <c r="E5045" t="s">
        <v>34</v>
      </c>
      <c r="F5045" t="s">
        <v>4070</v>
      </c>
      <c r="G5045" t="s">
        <v>4071</v>
      </c>
      <c r="H5045" t="s">
        <v>37</v>
      </c>
      <c r="I5045" t="s">
        <v>38</v>
      </c>
      <c r="J5045" t="s">
        <v>58</v>
      </c>
      <c r="K5045" t="s">
        <v>59</v>
      </c>
      <c r="L5045">
        <v>90036</v>
      </c>
      <c r="M5045" t="s">
        <v>60</v>
      </c>
      <c r="N5045" t="s">
        <v>2702</v>
      </c>
      <c r="O5045" t="s">
        <v>43</v>
      </c>
      <c r="P5045" t="s">
        <v>83</v>
      </c>
      <c r="Q5045" t="s">
        <v>2703</v>
      </c>
      <c r="R5045" s="1">
        <v>467.46</v>
      </c>
      <c r="S5045">
        <v>9</v>
      </c>
      <c r="T5045">
        <f t="shared" si="78"/>
        <v>24</v>
      </c>
      <c r="U5045" t="s">
        <v>75</v>
      </c>
      <c r="V5045">
        <v>0</v>
      </c>
      <c r="W5045">
        <v>0</v>
      </c>
      <c r="X5045" s="1">
        <v>0</v>
      </c>
      <c r="Y5045" s="1">
        <v>467.46</v>
      </c>
      <c r="Z5045" t="s">
        <v>47</v>
      </c>
      <c r="AA5045" s="2">
        <v>191.65860000000001</v>
      </c>
      <c r="AB5045" s="3">
        <v>0.41000000000000003</v>
      </c>
      <c r="AC5045" s="1">
        <v>-275.8014</v>
      </c>
      <c r="AD5045">
        <v>3</v>
      </c>
      <c r="AE5045">
        <v>3</v>
      </c>
      <c r="AF5045" t="s">
        <v>48</v>
      </c>
      <c r="AG5045">
        <v>2016</v>
      </c>
      <c r="AH5045">
        <f>COUNTBLANK(datos[[#This Row],[Row ID]:[Year sales]])</f>
        <v>0</v>
      </c>
    </row>
    <row r="5046" spans="1:34" x14ac:dyDescent="0.3">
      <c r="A5046">
        <v>5045</v>
      </c>
      <c r="B5046" t="s">
        <v>7988</v>
      </c>
      <c r="C5046" s="4">
        <v>42684</v>
      </c>
      <c r="D5046" s="4">
        <v>42687</v>
      </c>
      <c r="E5046" t="s">
        <v>34</v>
      </c>
      <c r="F5046" t="s">
        <v>4070</v>
      </c>
      <c r="G5046" t="s">
        <v>4071</v>
      </c>
      <c r="H5046" t="s">
        <v>37</v>
      </c>
      <c r="I5046" t="s">
        <v>38</v>
      </c>
      <c r="J5046" t="s">
        <v>58</v>
      </c>
      <c r="K5046" t="s">
        <v>59</v>
      </c>
      <c r="L5046">
        <v>90036</v>
      </c>
      <c r="M5046" t="s">
        <v>60</v>
      </c>
      <c r="N5046" t="s">
        <v>7339</v>
      </c>
      <c r="O5046" t="s">
        <v>62</v>
      </c>
      <c r="P5046" t="s">
        <v>110</v>
      </c>
      <c r="Q5046" t="s">
        <v>7340</v>
      </c>
      <c r="R5046" s="1">
        <v>61.4</v>
      </c>
      <c r="S5046">
        <v>5</v>
      </c>
      <c r="T5046">
        <f t="shared" si="78"/>
        <v>24</v>
      </c>
      <c r="U5046" t="s">
        <v>75</v>
      </c>
      <c r="V5046">
        <v>0</v>
      </c>
      <c r="W5046">
        <v>0</v>
      </c>
      <c r="X5046" s="1">
        <v>0</v>
      </c>
      <c r="Y5046" s="1">
        <v>61.4</v>
      </c>
      <c r="Z5046" t="s">
        <v>99</v>
      </c>
      <c r="AA5046" s="2">
        <v>28.858000000000001</v>
      </c>
      <c r="AB5046" s="3">
        <v>0.47000000000000003</v>
      </c>
      <c r="AC5046" s="1">
        <v>-32.542000000000002</v>
      </c>
      <c r="AD5046">
        <v>3</v>
      </c>
      <c r="AE5046">
        <v>3</v>
      </c>
      <c r="AF5046" t="s">
        <v>48</v>
      </c>
      <c r="AG5046">
        <v>2016</v>
      </c>
      <c r="AH5046">
        <f>COUNTBLANK(datos[[#This Row],[Row ID]:[Year sales]])</f>
        <v>0</v>
      </c>
    </row>
    <row r="5047" spans="1:34" x14ac:dyDescent="0.3">
      <c r="A5047">
        <v>5046</v>
      </c>
      <c r="B5047" t="s">
        <v>7988</v>
      </c>
      <c r="C5047" s="4">
        <v>42684</v>
      </c>
      <c r="D5047" s="4">
        <v>42687</v>
      </c>
      <c r="E5047" t="s">
        <v>34</v>
      </c>
      <c r="F5047" t="s">
        <v>4070</v>
      </c>
      <c r="G5047" t="s">
        <v>4071</v>
      </c>
      <c r="H5047" t="s">
        <v>37</v>
      </c>
      <c r="I5047" t="s">
        <v>38</v>
      </c>
      <c r="J5047" t="s">
        <v>58</v>
      </c>
      <c r="K5047" t="s">
        <v>59</v>
      </c>
      <c r="L5047">
        <v>90036</v>
      </c>
      <c r="M5047" t="s">
        <v>60</v>
      </c>
      <c r="N5047" t="s">
        <v>2896</v>
      </c>
      <c r="O5047" t="s">
        <v>62</v>
      </c>
      <c r="P5047" t="s">
        <v>77</v>
      </c>
      <c r="Q5047" t="s">
        <v>2897</v>
      </c>
      <c r="R5047" s="1">
        <v>720.76</v>
      </c>
      <c r="S5047">
        <v>4</v>
      </c>
      <c r="T5047">
        <f t="shared" si="78"/>
        <v>40</v>
      </c>
      <c r="U5047" t="s">
        <v>52</v>
      </c>
      <c r="V5047">
        <v>0</v>
      </c>
      <c r="W5047">
        <v>0</v>
      </c>
      <c r="X5047" s="1">
        <v>0</v>
      </c>
      <c r="Y5047" s="1">
        <v>720.76</v>
      </c>
      <c r="Z5047" t="s">
        <v>53</v>
      </c>
      <c r="AA5047" s="2">
        <v>187.39760000000001</v>
      </c>
      <c r="AB5047" s="3">
        <v>0.26</v>
      </c>
      <c r="AC5047" s="1">
        <v>-533.36239999999998</v>
      </c>
      <c r="AD5047">
        <v>3</v>
      </c>
      <c r="AE5047">
        <v>3</v>
      </c>
      <c r="AF5047" t="s">
        <v>48</v>
      </c>
      <c r="AG5047">
        <v>2016</v>
      </c>
      <c r="AH5047">
        <f>COUNTBLANK(datos[[#This Row],[Row ID]:[Year sales]])</f>
        <v>0</v>
      </c>
    </row>
    <row r="5048" spans="1:34" x14ac:dyDescent="0.3">
      <c r="A5048">
        <v>5047</v>
      </c>
      <c r="B5048" t="s">
        <v>7988</v>
      </c>
      <c r="C5048" s="4">
        <v>42684</v>
      </c>
      <c r="D5048" s="4">
        <v>42687</v>
      </c>
      <c r="E5048" t="s">
        <v>34</v>
      </c>
      <c r="F5048" t="s">
        <v>4070</v>
      </c>
      <c r="G5048" t="s">
        <v>4071</v>
      </c>
      <c r="H5048" t="s">
        <v>37</v>
      </c>
      <c r="I5048" t="s">
        <v>38</v>
      </c>
      <c r="J5048" t="s">
        <v>58</v>
      </c>
      <c r="K5048" t="s">
        <v>59</v>
      </c>
      <c r="L5048">
        <v>90036</v>
      </c>
      <c r="M5048" t="s">
        <v>60</v>
      </c>
      <c r="N5048" t="s">
        <v>3419</v>
      </c>
      <c r="O5048" t="s">
        <v>62</v>
      </c>
      <c r="P5048" t="s">
        <v>94</v>
      </c>
      <c r="Q5048" t="s">
        <v>3420</v>
      </c>
      <c r="R5048" s="1">
        <v>5.1840000000000002</v>
      </c>
      <c r="S5048">
        <v>3</v>
      </c>
      <c r="T5048">
        <f t="shared" si="78"/>
        <v>30</v>
      </c>
      <c r="U5048" t="s">
        <v>52</v>
      </c>
      <c r="V5048">
        <v>0.2</v>
      </c>
      <c r="W5048">
        <v>1.0368000000000002</v>
      </c>
      <c r="X5048" s="1">
        <v>-1.0367999999999999</v>
      </c>
      <c r="Y5048" s="1">
        <v>6.2208000000000006</v>
      </c>
      <c r="Z5048" t="s">
        <v>65</v>
      </c>
      <c r="AA5048" s="2">
        <v>1.8144</v>
      </c>
      <c r="AB5048" s="3">
        <v>0.35</v>
      </c>
      <c r="AC5048" s="1">
        <v>-2.3328000000000002</v>
      </c>
      <c r="AD5048">
        <v>3</v>
      </c>
      <c r="AE5048">
        <v>3</v>
      </c>
      <c r="AF5048" t="s">
        <v>48</v>
      </c>
      <c r="AG5048">
        <v>2016</v>
      </c>
      <c r="AH5048">
        <f>COUNTBLANK(datos[[#This Row],[Row ID]:[Year sales]])</f>
        <v>0</v>
      </c>
    </row>
    <row r="5049" spans="1:34" x14ac:dyDescent="0.3">
      <c r="A5049">
        <v>5048</v>
      </c>
      <c r="B5049" t="s">
        <v>7988</v>
      </c>
      <c r="C5049" s="4">
        <v>42684</v>
      </c>
      <c r="D5049" s="4">
        <v>42687</v>
      </c>
      <c r="E5049" t="s">
        <v>34</v>
      </c>
      <c r="F5049" t="s">
        <v>4070</v>
      </c>
      <c r="G5049" t="s">
        <v>4071</v>
      </c>
      <c r="H5049" t="s">
        <v>37</v>
      </c>
      <c r="I5049" t="s">
        <v>38</v>
      </c>
      <c r="J5049" t="s">
        <v>58</v>
      </c>
      <c r="K5049" t="s">
        <v>59</v>
      </c>
      <c r="L5049">
        <v>90036</v>
      </c>
      <c r="M5049" t="s">
        <v>60</v>
      </c>
      <c r="N5049" t="s">
        <v>7277</v>
      </c>
      <c r="O5049" t="s">
        <v>62</v>
      </c>
      <c r="P5049" t="s">
        <v>86</v>
      </c>
      <c r="Q5049" t="s">
        <v>7278</v>
      </c>
      <c r="R5049" s="1">
        <v>14.7</v>
      </c>
      <c r="S5049">
        <v>5</v>
      </c>
      <c r="T5049">
        <f t="shared" si="78"/>
        <v>8</v>
      </c>
      <c r="U5049" t="s">
        <v>75</v>
      </c>
      <c r="V5049">
        <v>0</v>
      </c>
      <c r="W5049">
        <v>0</v>
      </c>
      <c r="X5049" s="1">
        <v>0</v>
      </c>
      <c r="Y5049" s="1">
        <v>14.7</v>
      </c>
      <c r="Z5049" t="s">
        <v>65</v>
      </c>
      <c r="AA5049" s="2">
        <v>3.9689999999999999</v>
      </c>
      <c r="AB5049" s="3">
        <v>0.27</v>
      </c>
      <c r="AC5049" s="1">
        <v>-10.731</v>
      </c>
      <c r="AD5049">
        <v>3</v>
      </c>
      <c r="AE5049">
        <v>3</v>
      </c>
      <c r="AF5049" t="s">
        <v>48</v>
      </c>
      <c r="AG5049">
        <v>2016</v>
      </c>
      <c r="AH5049">
        <f>COUNTBLANK(datos[[#This Row],[Row ID]:[Year sales]])</f>
        <v>0</v>
      </c>
    </row>
    <row r="5050" spans="1:34" x14ac:dyDescent="0.3">
      <c r="A5050">
        <v>5049</v>
      </c>
      <c r="B5050" t="s">
        <v>7989</v>
      </c>
      <c r="C5050" s="4">
        <v>41729</v>
      </c>
      <c r="D5050" s="4">
        <v>41733</v>
      </c>
      <c r="E5050" t="s">
        <v>67</v>
      </c>
      <c r="F5050" t="s">
        <v>7244</v>
      </c>
      <c r="G5050" t="s">
        <v>7245</v>
      </c>
      <c r="H5050" t="s">
        <v>37</v>
      </c>
      <c r="I5050" t="s">
        <v>38</v>
      </c>
      <c r="J5050" t="s">
        <v>323</v>
      </c>
      <c r="K5050" t="s">
        <v>231</v>
      </c>
      <c r="L5050">
        <v>60610</v>
      </c>
      <c r="M5050" t="s">
        <v>125</v>
      </c>
      <c r="N5050" t="s">
        <v>2753</v>
      </c>
      <c r="O5050" t="s">
        <v>62</v>
      </c>
      <c r="P5050" t="s">
        <v>94</v>
      </c>
      <c r="Q5050" t="s">
        <v>2754</v>
      </c>
      <c r="R5050" s="1">
        <v>8.1340000000000003</v>
      </c>
      <c r="S5050">
        <v>7</v>
      </c>
      <c r="T5050">
        <f t="shared" si="78"/>
        <v>34</v>
      </c>
      <c r="U5050" t="s">
        <v>75</v>
      </c>
      <c r="V5050">
        <v>0.8</v>
      </c>
      <c r="W5050">
        <v>6.507200000000001</v>
      </c>
      <c r="X5050" s="1">
        <v>-6.5072000000000001</v>
      </c>
      <c r="Y5050" s="1">
        <v>14.641200000000001</v>
      </c>
      <c r="Z5050" t="s">
        <v>65</v>
      </c>
      <c r="AA5050" s="2">
        <v>-13.8278</v>
      </c>
      <c r="AB5050" s="3">
        <v>-1.7</v>
      </c>
      <c r="AC5050" s="1">
        <v>-15.454599999999999</v>
      </c>
      <c r="AD5050">
        <v>4</v>
      </c>
      <c r="AE5050">
        <v>4</v>
      </c>
      <c r="AF5050" t="s">
        <v>48</v>
      </c>
      <c r="AG5050">
        <v>2014</v>
      </c>
      <c r="AH5050">
        <f>COUNTBLANK(datos[[#This Row],[Row ID]:[Year sales]])</f>
        <v>0</v>
      </c>
    </row>
    <row r="5051" spans="1:34" x14ac:dyDescent="0.3">
      <c r="A5051">
        <v>5050</v>
      </c>
      <c r="B5051" t="s">
        <v>7989</v>
      </c>
      <c r="C5051" s="4">
        <v>41729</v>
      </c>
      <c r="D5051" s="4">
        <v>41733</v>
      </c>
      <c r="E5051" t="s">
        <v>67</v>
      </c>
      <c r="F5051" t="s">
        <v>7244</v>
      </c>
      <c r="G5051" t="s">
        <v>7245</v>
      </c>
      <c r="H5051" t="s">
        <v>37</v>
      </c>
      <c r="I5051" t="s">
        <v>38</v>
      </c>
      <c r="J5051" t="s">
        <v>323</v>
      </c>
      <c r="K5051" t="s">
        <v>231</v>
      </c>
      <c r="L5051">
        <v>60610</v>
      </c>
      <c r="M5051" t="s">
        <v>125</v>
      </c>
      <c r="N5051" t="s">
        <v>2556</v>
      </c>
      <c r="O5051" t="s">
        <v>90</v>
      </c>
      <c r="P5051" t="s">
        <v>181</v>
      </c>
      <c r="Q5051" t="s">
        <v>2557</v>
      </c>
      <c r="R5051" s="1">
        <v>79.983999999999995</v>
      </c>
      <c r="S5051">
        <v>2</v>
      </c>
      <c r="T5051">
        <f t="shared" si="78"/>
        <v>13</v>
      </c>
      <c r="U5051" t="s">
        <v>46</v>
      </c>
      <c r="V5051">
        <v>0.2</v>
      </c>
      <c r="W5051">
        <v>15.9968</v>
      </c>
      <c r="X5051" s="1">
        <v>-15.9968</v>
      </c>
      <c r="Y5051" s="1">
        <v>95.980799999999988</v>
      </c>
      <c r="Z5051" t="s">
        <v>99</v>
      </c>
      <c r="AA5051" s="2">
        <v>13.997199999999999</v>
      </c>
      <c r="AB5051" s="3">
        <v>0.17500000000000002</v>
      </c>
      <c r="AC5051" s="1">
        <v>-49.99</v>
      </c>
      <c r="AD5051">
        <v>4</v>
      </c>
      <c r="AE5051">
        <v>4</v>
      </c>
      <c r="AF5051" t="s">
        <v>48</v>
      </c>
      <c r="AG5051">
        <v>2014</v>
      </c>
      <c r="AH5051">
        <f>COUNTBLANK(datos[[#This Row],[Row ID]:[Year sales]])</f>
        <v>0</v>
      </c>
    </row>
    <row r="5052" spans="1:34" x14ac:dyDescent="0.3">
      <c r="A5052">
        <v>5051</v>
      </c>
      <c r="B5052" t="s">
        <v>7990</v>
      </c>
      <c r="C5052" s="4">
        <v>42265</v>
      </c>
      <c r="D5052" s="4">
        <v>42271</v>
      </c>
      <c r="E5052" t="s">
        <v>67</v>
      </c>
      <c r="F5052" t="s">
        <v>1271</v>
      </c>
      <c r="G5052" t="s">
        <v>1272</v>
      </c>
      <c r="H5052" t="s">
        <v>122</v>
      </c>
      <c r="I5052" t="s">
        <v>38</v>
      </c>
      <c r="J5052" t="s">
        <v>1400</v>
      </c>
      <c r="K5052" t="s">
        <v>116</v>
      </c>
      <c r="L5052">
        <v>98198</v>
      </c>
      <c r="M5052" t="s">
        <v>60</v>
      </c>
      <c r="N5052" t="s">
        <v>5266</v>
      </c>
      <c r="O5052" t="s">
        <v>62</v>
      </c>
      <c r="P5052" t="s">
        <v>110</v>
      </c>
      <c r="Q5052" t="s">
        <v>5267</v>
      </c>
      <c r="R5052" s="1">
        <v>18.54</v>
      </c>
      <c r="S5052">
        <v>2</v>
      </c>
      <c r="T5052">
        <f t="shared" si="78"/>
        <v>28</v>
      </c>
      <c r="U5052" t="s">
        <v>46</v>
      </c>
      <c r="V5052">
        <v>0</v>
      </c>
      <c r="W5052">
        <v>0</v>
      </c>
      <c r="X5052" s="1">
        <v>0</v>
      </c>
      <c r="Y5052" s="1">
        <v>18.54</v>
      </c>
      <c r="Z5052" t="s">
        <v>65</v>
      </c>
      <c r="AA5052" s="2">
        <v>8.7138000000000009</v>
      </c>
      <c r="AB5052" s="3">
        <v>0.47000000000000008</v>
      </c>
      <c r="AC5052" s="1">
        <v>-9.8262</v>
      </c>
      <c r="AD5052">
        <v>6</v>
      </c>
      <c r="AE5052">
        <v>6</v>
      </c>
      <c r="AF5052" t="s">
        <v>48</v>
      </c>
      <c r="AG5052">
        <v>2015</v>
      </c>
      <c r="AH5052">
        <f>COUNTBLANK(datos[[#This Row],[Row ID]:[Year sales]])</f>
        <v>0</v>
      </c>
    </row>
    <row r="5053" spans="1:34" x14ac:dyDescent="0.3">
      <c r="A5053">
        <v>5052</v>
      </c>
      <c r="B5053" t="s">
        <v>7991</v>
      </c>
      <c r="C5053" s="4">
        <v>42315</v>
      </c>
      <c r="D5053" s="4">
        <v>42319</v>
      </c>
      <c r="E5053" t="s">
        <v>67</v>
      </c>
      <c r="F5053" t="s">
        <v>1829</v>
      </c>
      <c r="G5053" t="s">
        <v>1830</v>
      </c>
      <c r="H5053" t="s">
        <v>57</v>
      </c>
      <c r="I5053" t="s">
        <v>38</v>
      </c>
      <c r="J5053" t="s">
        <v>166</v>
      </c>
      <c r="K5053" t="s">
        <v>167</v>
      </c>
      <c r="L5053">
        <v>19140</v>
      </c>
      <c r="M5053" t="s">
        <v>168</v>
      </c>
      <c r="N5053" t="s">
        <v>1494</v>
      </c>
      <c r="O5053" t="s">
        <v>62</v>
      </c>
      <c r="P5053" t="s">
        <v>193</v>
      </c>
      <c r="Q5053" t="s">
        <v>1495</v>
      </c>
      <c r="R5053" s="1">
        <v>24.4</v>
      </c>
      <c r="S5053">
        <v>2</v>
      </c>
      <c r="T5053">
        <f t="shared" si="78"/>
        <v>22</v>
      </c>
      <c r="U5053" t="s">
        <v>46</v>
      </c>
      <c r="V5053">
        <v>0.2</v>
      </c>
      <c r="W5053">
        <v>4.88</v>
      </c>
      <c r="X5053" s="1">
        <v>-4.88</v>
      </c>
      <c r="Y5053" s="1">
        <v>29.279999999999998</v>
      </c>
      <c r="Z5053" t="s">
        <v>65</v>
      </c>
      <c r="AA5053" s="2">
        <v>7.93</v>
      </c>
      <c r="AB5053" s="3">
        <v>0.32500000000000001</v>
      </c>
      <c r="AC5053" s="1">
        <v>-11.59</v>
      </c>
      <c r="AD5053">
        <v>4</v>
      </c>
      <c r="AE5053">
        <v>4</v>
      </c>
      <c r="AF5053" t="s">
        <v>48</v>
      </c>
      <c r="AG5053">
        <v>2015</v>
      </c>
      <c r="AH5053">
        <f>COUNTBLANK(datos[[#This Row],[Row ID]:[Year sales]])</f>
        <v>0</v>
      </c>
    </row>
    <row r="5054" spans="1:34" x14ac:dyDescent="0.3">
      <c r="A5054">
        <v>5053</v>
      </c>
      <c r="B5054" t="s">
        <v>7992</v>
      </c>
      <c r="C5054" s="4">
        <v>42874</v>
      </c>
      <c r="D5054" s="4">
        <v>42874</v>
      </c>
      <c r="E5054" t="s">
        <v>1312</v>
      </c>
      <c r="F5054" t="s">
        <v>4710</v>
      </c>
      <c r="G5054" t="s">
        <v>4711</v>
      </c>
      <c r="H5054" t="s">
        <v>37</v>
      </c>
      <c r="I5054" t="s">
        <v>38</v>
      </c>
      <c r="J5054" t="s">
        <v>1760</v>
      </c>
      <c r="K5054" t="s">
        <v>1294</v>
      </c>
      <c r="L5054">
        <v>30318</v>
      </c>
      <c r="M5054" t="s">
        <v>41</v>
      </c>
      <c r="N5054" t="s">
        <v>4665</v>
      </c>
      <c r="O5054" t="s">
        <v>62</v>
      </c>
      <c r="P5054" t="s">
        <v>110</v>
      </c>
      <c r="Q5054" t="s">
        <v>4666</v>
      </c>
      <c r="R5054" s="1">
        <v>195.64</v>
      </c>
      <c r="S5054">
        <v>4</v>
      </c>
      <c r="T5054">
        <f t="shared" si="78"/>
        <v>14</v>
      </c>
      <c r="U5054" t="s">
        <v>52</v>
      </c>
      <c r="V5054">
        <v>0</v>
      </c>
      <c r="W5054">
        <v>0</v>
      </c>
      <c r="X5054" s="1">
        <v>0</v>
      </c>
      <c r="Y5054" s="1">
        <v>195.64</v>
      </c>
      <c r="Z5054" t="s">
        <v>99</v>
      </c>
      <c r="AA5054" s="2">
        <v>91.950800000000001</v>
      </c>
      <c r="AB5054" s="3">
        <v>0.47000000000000003</v>
      </c>
      <c r="AC5054" s="1">
        <v>-103.6892</v>
      </c>
      <c r="AD5054">
        <v>0</v>
      </c>
      <c r="AE5054">
        <v>0</v>
      </c>
      <c r="AF5054" t="s">
        <v>48</v>
      </c>
      <c r="AG5054">
        <v>2017</v>
      </c>
      <c r="AH5054">
        <f>COUNTBLANK(datos[[#This Row],[Row ID]:[Year sales]])</f>
        <v>0</v>
      </c>
    </row>
    <row r="5055" spans="1:34" x14ac:dyDescent="0.3">
      <c r="A5055">
        <v>5054</v>
      </c>
      <c r="B5055" t="s">
        <v>7993</v>
      </c>
      <c r="C5055" s="4">
        <v>42007</v>
      </c>
      <c r="D5055" s="4">
        <v>42012</v>
      </c>
      <c r="E5055" t="s">
        <v>34</v>
      </c>
      <c r="F5055" t="s">
        <v>7287</v>
      </c>
      <c r="G5055" t="s">
        <v>7288</v>
      </c>
      <c r="H5055" t="s">
        <v>37</v>
      </c>
      <c r="I5055" t="s">
        <v>38</v>
      </c>
      <c r="J5055" t="s">
        <v>837</v>
      </c>
      <c r="K5055" t="s">
        <v>124</v>
      </c>
      <c r="L5055">
        <v>75217</v>
      </c>
      <c r="M5055" t="s">
        <v>125</v>
      </c>
      <c r="N5055" t="s">
        <v>3047</v>
      </c>
      <c r="O5055" t="s">
        <v>90</v>
      </c>
      <c r="P5055" t="s">
        <v>181</v>
      </c>
      <c r="Q5055" t="s">
        <v>3048</v>
      </c>
      <c r="R5055" s="1">
        <v>398.4</v>
      </c>
      <c r="S5055">
        <v>5</v>
      </c>
      <c r="T5055">
        <f t="shared" si="78"/>
        <v>29</v>
      </c>
      <c r="U5055" t="s">
        <v>75</v>
      </c>
      <c r="V5055">
        <v>0.2</v>
      </c>
      <c r="W5055">
        <v>79.680000000000007</v>
      </c>
      <c r="X5055" s="1">
        <v>-79.680000000000007</v>
      </c>
      <c r="Y5055" s="1">
        <v>478.08</v>
      </c>
      <c r="Z5055" t="s">
        <v>47</v>
      </c>
      <c r="AA5055" s="2">
        <v>84.66</v>
      </c>
      <c r="AB5055" s="3">
        <v>0.21249999999999999</v>
      </c>
      <c r="AC5055" s="1">
        <v>-234.06</v>
      </c>
      <c r="AD5055">
        <v>5</v>
      </c>
      <c r="AE5055">
        <v>5</v>
      </c>
      <c r="AF5055" t="s">
        <v>48</v>
      </c>
      <c r="AG5055">
        <v>2015</v>
      </c>
      <c r="AH5055">
        <f>COUNTBLANK(datos[[#This Row],[Row ID]:[Year sales]])</f>
        <v>0</v>
      </c>
    </row>
    <row r="5056" spans="1:34" x14ac:dyDescent="0.3">
      <c r="A5056">
        <v>5055</v>
      </c>
      <c r="B5056" t="s">
        <v>7993</v>
      </c>
      <c r="C5056" s="4">
        <v>42007</v>
      </c>
      <c r="D5056" s="4">
        <v>42012</v>
      </c>
      <c r="E5056" t="s">
        <v>34</v>
      </c>
      <c r="F5056" t="s">
        <v>7287</v>
      </c>
      <c r="G5056" t="s">
        <v>7288</v>
      </c>
      <c r="H5056" t="s">
        <v>37</v>
      </c>
      <c r="I5056" t="s">
        <v>38</v>
      </c>
      <c r="J5056" t="s">
        <v>837</v>
      </c>
      <c r="K5056" t="s">
        <v>124</v>
      </c>
      <c r="L5056">
        <v>75217</v>
      </c>
      <c r="M5056" t="s">
        <v>125</v>
      </c>
      <c r="N5056" t="s">
        <v>1782</v>
      </c>
      <c r="O5056" t="s">
        <v>62</v>
      </c>
      <c r="P5056" t="s">
        <v>86</v>
      </c>
      <c r="Q5056" t="s">
        <v>1783</v>
      </c>
      <c r="R5056" s="1">
        <v>7.056</v>
      </c>
      <c r="S5056">
        <v>3</v>
      </c>
      <c r="T5056">
        <f t="shared" si="78"/>
        <v>32</v>
      </c>
      <c r="U5056" t="s">
        <v>52</v>
      </c>
      <c r="V5056">
        <v>0.2</v>
      </c>
      <c r="W5056">
        <v>1.4112</v>
      </c>
      <c r="X5056" s="1">
        <v>-1.4112</v>
      </c>
      <c r="Y5056" s="1">
        <v>8.4672000000000001</v>
      </c>
      <c r="Z5056" t="s">
        <v>65</v>
      </c>
      <c r="AA5056" s="2">
        <v>0.79379999999999995</v>
      </c>
      <c r="AB5056" s="3">
        <v>0.11249999999999999</v>
      </c>
      <c r="AC5056" s="1">
        <v>-4.851</v>
      </c>
      <c r="AD5056">
        <v>5</v>
      </c>
      <c r="AE5056">
        <v>5</v>
      </c>
      <c r="AF5056" t="s">
        <v>48</v>
      </c>
      <c r="AG5056">
        <v>2015</v>
      </c>
      <c r="AH5056">
        <f>COUNTBLANK(datos[[#This Row],[Row ID]:[Year sales]])</f>
        <v>0</v>
      </c>
    </row>
    <row r="5057" spans="1:34" x14ac:dyDescent="0.3">
      <c r="A5057">
        <v>5056</v>
      </c>
      <c r="B5057" t="s">
        <v>7993</v>
      </c>
      <c r="C5057" s="4">
        <v>42007</v>
      </c>
      <c r="D5057" s="4">
        <v>42012</v>
      </c>
      <c r="E5057" t="s">
        <v>34</v>
      </c>
      <c r="F5057" t="s">
        <v>7287</v>
      </c>
      <c r="G5057" t="s">
        <v>7288</v>
      </c>
      <c r="H5057" t="s">
        <v>37</v>
      </c>
      <c r="I5057" t="s">
        <v>38</v>
      </c>
      <c r="J5057" t="s">
        <v>837</v>
      </c>
      <c r="K5057" t="s">
        <v>124</v>
      </c>
      <c r="L5057">
        <v>75217</v>
      </c>
      <c r="M5057" t="s">
        <v>125</v>
      </c>
      <c r="N5057" t="s">
        <v>2305</v>
      </c>
      <c r="O5057" t="s">
        <v>43</v>
      </c>
      <c r="P5057" t="s">
        <v>44</v>
      </c>
      <c r="Q5057" t="s">
        <v>2306</v>
      </c>
      <c r="R5057" s="1">
        <v>1352.3976</v>
      </c>
      <c r="S5057">
        <v>9</v>
      </c>
      <c r="T5057">
        <f t="shared" si="78"/>
        <v>21</v>
      </c>
      <c r="U5057" t="s">
        <v>75</v>
      </c>
      <c r="V5057">
        <v>0.32</v>
      </c>
      <c r="W5057">
        <v>432.76723200000004</v>
      </c>
      <c r="X5057" s="1">
        <v>-432.76723199999998</v>
      </c>
      <c r="Y5057" s="1">
        <v>1785.1648319999999</v>
      </c>
      <c r="Z5057" t="s">
        <v>53</v>
      </c>
      <c r="AA5057" s="2">
        <v>-437.54039999999998</v>
      </c>
      <c r="AB5057" s="3">
        <v>-0.32352941176470584</v>
      </c>
      <c r="AC5057" s="1">
        <v>-1357.170768</v>
      </c>
      <c r="AD5057">
        <v>5</v>
      </c>
      <c r="AE5057">
        <v>5</v>
      </c>
      <c r="AF5057" t="s">
        <v>48</v>
      </c>
      <c r="AG5057">
        <v>2015</v>
      </c>
      <c r="AH5057">
        <f>COUNTBLANK(datos[[#This Row],[Row ID]:[Year sales]])</f>
        <v>0</v>
      </c>
    </row>
    <row r="5058" spans="1:34" x14ac:dyDescent="0.3">
      <c r="A5058">
        <v>5057</v>
      </c>
      <c r="B5058" t="s">
        <v>7994</v>
      </c>
      <c r="C5058" s="4">
        <v>42255</v>
      </c>
      <c r="D5058" s="4">
        <v>42258</v>
      </c>
      <c r="E5058" t="s">
        <v>208</v>
      </c>
      <c r="F5058" t="s">
        <v>3264</v>
      </c>
      <c r="G5058" t="s">
        <v>3265</v>
      </c>
      <c r="H5058" t="s">
        <v>37</v>
      </c>
      <c r="I5058" t="s">
        <v>38</v>
      </c>
      <c r="J5058" t="s">
        <v>7995</v>
      </c>
      <c r="K5058" t="s">
        <v>59</v>
      </c>
      <c r="L5058">
        <v>92553</v>
      </c>
      <c r="M5058" t="s">
        <v>60</v>
      </c>
      <c r="N5058" t="s">
        <v>7131</v>
      </c>
      <c r="O5058" t="s">
        <v>62</v>
      </c>
      <c r="P5058" t="s">
        <v>110</v>
      </c>
      <c r="Q5058" t="s">
        <v>7132</v>
      </c>
      <c r="R5058" s="1">
        <v>26.4</v>
      </c>
      <c r="S5058">
        <v>5</v>
      </c>
      <c r="T5058">
        <f t="shared" ref="T5058:T5121" si="79">SUMIF(Q:Q, Q5058, S:S)</f>
        <v>26</v>
      </c>
      <c r="U5058" t="s">
        <v>75</v>
      </c>
      <c r="V5058">
        <v>0</v>
      </c>
      <c r="W5058">
        <v>0</v>
      </c>
      <c r="X5058" s="1">
        <v>0</v>
      </c>
      <c r="Y5058" s="1">
        <v>26.4</v>
      </c>
      <c r="Z5058" t="s">
        <v>65</v>
      </c>
      <c r="AA5058" s="2">
        <v>11.88</v>
      </c>
      <c r="AB5058" s="3">
        <v>0.45000000000000007</v>
      </c>
      <c r="AC5058" s="1">
        <v>-14.52</v>
      </c>
      <c r="AD5058">
        <v>3</v>
      </c>
      <c r="AE5058">
        <v>3</v>
      </c>
      <c r="AF5058" t="s">
        <v>48</v>
      </c>
      <c r="AG5058">
        <v>2015</v>
      </c>
      <c r="AH5058">
        <f>COUNTBLANK(datos[[#This Row],[Row ID]:[Year sales]])</f>
        <v>0</v>
      </c>
    </row>
    <row r="5059" spans="1:34" x14ac:dyDescent="0.3">
      <c r="A5059">
        <v>5058</v>
      </c>
      <c r="B5059" t="s">
        <v>7994</v>
      </c>
      <c r="C5059" s="4">
        <v>42255</v>
      </c>
      <c r="D5059" s="4">
        <v>42258</v>
      </c>
      <c r="E5059" t="s">
        <v>208</v>
      </c>
      <c r="F5059" t="s">
        <v>3264</v>
      </c>
      <c r="G5059" t="s">
        <v>3265</v>
      </c>
      <c r="H5059" t="s">
        <v>37</v>
      </c>
      <c r="I5059" t="s">
        <v>38</v>
      </c>
      <c r="J5059" t="s">
        <v>7995</v>
      </c>
      <c r="K5059" t="s">
        <v>59</v>
      </c>
      <c r="L5059">
        <v>92553</v>
      </c>
      <c r="M5059" t="s">
        <v>60</v>
      </c>
      <c r="N5059" t="s">
        <v>2756</v>
      </c>
      <c r="O5059" t="s">
        <v>62</v>
      </c>
      <c r="P5059" t="s">
        <v>77</v>
      </c>
      <c r="Q5059" t="s">
        <v>2757</v>
      </c>
      <c r="R5059" s="1">
        <v>41.88</v>
      </c>
      <c r="S5059">
        <v>6</v>
      </c>
      <c r="T5059">
        <f t="shared" si="79"/>
        <v>45</v>
      </c>
      <c r="U5059" t="s">
        <v>75</v>
      </c>
      <c r="V5059">
        <v>0</v>
      </c>
      <c r="W5059">
        <v>0</v>
      </c>
      <c r="X5059" s="1">
        <v>0</v>
      </c>
      <c r="Y5059" s="1">
        <v>41.88</v>
      </c>
      <c r="Z5059" t="s">
        <v>65</v>
      </c>
      <c r="AA5059" s="2">
        <v>0.83760000000000001</v>
      </c>
      <c r="AB5059" s="3">
        <v>0.02</v>
      </c>
      <c r="AC5059" s="1">
        <v>-41.042400000000001</v>
      </c>
      <c r="AD5059">
        <v>3</v>
      </c>
      <c r="AE5059">
        <v>3</v>
      </c>
      <c r="AF5059" t="s">
        <v>48</v>
      </c>
      <c r="AG5059">
        <v>2015</v>
      </c>
      <c r="AH5059">
        <f>COUNTBLANK(datos[[#This Row],[Row ID]:[Year sales]])</f>
        <v>0</v>
      </c>
    </row>
    <row r="5060" spans="1:34" x14ac:dyDescent="0.3">
      <c r="A5060">
        <v>5059</v>
      </c>
      <c r="B5060" t="s">
        <v>7996</v>
      </c>
      <c r="C5060" s="4">
        <v>42463</v>
      </c>
      <c r="D5060" s="4">
        <v>42467</v>
      </c>
      <c r="E5060" t="s">
        <v>67</v>
      </c>
      <c r="F5060" t="s">
        <v>1976</v>
      </c>
      <c r="G5060" t="s">
        <v>1977</v>
      </c>
      <c r="H5060" t="s">
        <v>37</v>
      </c>
      <c r="I5060" t="s">
        <v>38</v>
      </c>
      <c r="J5060" t="s">
        <v>166</v>
      </c>
      <c r="K5060" t="s">
        <v>167</v>
      </c>
      <c r="L5060">
        <v>19140</v>
      </c>
      <c r="M5060" t="s">
        <v>168</v>
      </c>
      <c r="N5060" t="s">
        <v>3171</v>
      </c>
      <c r="O5060" t="s">
        <v>62</v>
      </c>
      <c r="P5060" t="s">
        <v>94</v>
      </c>
      <c r="Q5060" t="s">
        <v>3172</v>
      </c>
      <c r="R5060" s="1">
        <v>99.846000000000004</v>
      </c>
      <c r="S5060">
        <v>9</v>
      </c>
      <c r="T5060">
        <f t="shared" si="79"/>
        <v>33</v>
      </c>
      <c r="U5060" t="s">
        <v>75</v>
      </c>
      <c r="V5060">
        <v>0.7</v>
      </c>
      <c r="W5060">
        <v>69.892200000000003</v>
      </c>
      <c r="X5060" s="1">
        <v>-69.892200000000003</v>
      </c>
      <c r="Y5060" s="1">
        <v>169.73820000000001</v>
      </c>
      <c r="Z5060" t="s">
        <v>99</v>
      </c>
      <c r="AA5060" s="2">
        <v>-83.204999999999998</v>
      </c>
      <c r="AB5060" s="3">
        <v>-0.83333333333333326</v>
      </c>
      <c r="AC5060" s="1">
        <v>-113.1588</v>
      </c>
      <c r="AD5060">
        <v>4</v>
      </c>
      <c r="AE5060">
        <v>4</v>
      </c>
      <c r="AF5060" t="s">
        <v>48</v>
      </c>
      <c r="AG5060">
        <v>2016</v>
      </c>
      <c r="AH5060">
        <f>COUNTBLANK(datos[[#This Row],[Row ID]:[Year sales]])</f>
        <v>0</v>
      </c>
    </row>
    <row r="5061" spans="1:34" x14ac:dyDescent="0.3">
      <c r="A5061">
        <v>5060</v>
      </c>
      <c r="B5061" t="s">
        <v>7997</v>
      </c>
      <c r="C5061" s="4">
        <v>42709</v>
      </c>
      <c r="D5061" s="4">
        <v>42711</v>
      </c>
      <c r="E5061" t="s">
        <v>34</v>
      </c>
      <c r="F5061" t="s">
        <v>2021</v>
      </c>
      <c r="G5061" t="s">
        <v>2022</v>
      </c>
      <c r="H5061" t="s">
        <v>37</v>
      </c>
      <c r="I5061" t="s">
        <v>38</v>
      </c>
      <c r="J5061" t="s">
        <v>7998</v>
      </c>
      <c r="K5061" t="s">
        <v>40</v>
      </c>
      <c r="L5061">
        <v>40324</v>
      </c>
      <c r="M5061" t="s">
        <v>41</v>
      </c>
      <c r="N5061" t="s">
        <v>2977</v>
      </c>
      <c r="O5061" t="s">
        <v>90</v>
      </c>
      <c r="P5061" t="s">
        <v>91</v>
      </c>
      <c r="Q5061" t="s">
        <v>2978</v>
      </c>
      <c r="R5061" s="1">
        <v>699.98</v>
      </c>
      <c r="S5061">
        <v>2</v>
      </c>
      <c r="T5061">
        <f t="shared" si="79"/>
        <v>28</v>
      </c>
      <c r="U5061" t="s">
        <v>46</v>
      </c>
      <c r="V5061">
        <v>0</v>
      </c>
      <c r="W5061">
        <v>0</v>
      </c>
      <c r="X5061" s="1">
        <v>0</v>
      </c>
      <c r="Y5061" s="1">
        <v>699.98</v>
      </c>
      <c r="Z5061" t="s">
        <v>53</v>
      </c>
      <c r="AA5061" s="2">
        <v>195.99440000000001</v>
      </c>
      <c r="AB5061" s="3">
        <v>0.28000000000000003</v>
      </c>
      <c r="AC5061" s="1">
        <v>-503.98559999999998</v>
      </c>
      <c r="AD5061">
        <v>2</v>
      </c>
      <c r="AE5061">
        <v>2</v>
      </c>
      <c r="AF5061" t="s">
        <v>48</v>
      </c>
      <c r="AG5061">
        <v>2016</v>
      </c>
      <c r="AH5061">
        <f>COUNTBLANK(datos[[#This Row],[Row ID]:[Year sales]])</f>
        <v>0</v>
      </c>
    </row>
    <row r="5062" spans="1:34" x14ac:dyDescent="0.3">
      <c r="A5062">
        <v>5061</v>
      </c>
      <c r="B5062" t="s">
        <v>7997</v>
      </c>
      <c r="C5062" s="4">
        <v>42709</v>
      </c>
      <c r="D5062" s="4">
        <v>42711</v>
      </c>
      <c r="E5062" t="s">
        <v>34</v>
      </c>
      <c r="F5062" t="s">
        <v>2021</v>
      </c>
      <c r="G5062" t="s">
        <v>2022</v>
      </c>
      <c r="H5062" t="s">
        <v>37</v>
      </c>
      <c r="I5062" t="s">
        <v>38</v>
      </c>
      <c r="J5062" t="s">
        <v>7998</v>
      </c>
      <c r="K5062" t="s">
        <v>40</v>
      </c>
      <c r="L5062">
        <v>40324</v>
      </c>
      <c r="M5062" t="s">
        <v>41</v>
      </c>
      <c r="N5062" t="s">
        <v>1566</v>
      </c>
      <c r="O5062" t="s">
        <v>62</v>
      </c>
      <c r="P5062" t="s">
        <v>77</v>
      </c>
      <c r="Q5062" t="s">
        <v>1567</v>
      </c>
      <c r="R5062" s="1">
        <v>584.82000000000005</v>
      </c>
      <c r="S5062">
        <v>9</v>
      </c>
      <c r="T5062">
        <f t="shared" si="79"/>
        <v>43</v>
      </c>
      <c r="U5062" t="s">
        <v>75</v>
      </c>
      <c r="V5062">
        <v>0</v>
      </c>
      <c r="W5062">
        <v>0</v>
      </c>
      <c r="X5062" s="1">
        <v>0</v>
      </c>
      <c r="Y5062" s="1">
        <v>584.82000000000005</v>
      </c>
      <c r="Z5062" t="s">
        <v>53</v>
      </c>
      <c r="AA5062" s="2">
        <v>70.178399999999996</v>
      </c>
      <c r="AB5062" s="3">
        <v>0.11999999999999998</v>
      </c>
      <c r="AC5062" s="1">
        <v>-514.64160000000004</v>
      </c>
      <c r="AD5062">
        <v>2</v>
      </c>
      <c r="AE5062">
        <v>2</v>
      </c>
      <c r="AF5062" t="s">
        <v>48</v>
      </c>
      <c r="AG5062">
        <v>2016</v>
      </c>
      <c r="AH5062">
        <f>COUNTBLANK(datos[[#This Row],[Row ID]:[Year sales]])</f>
        <v>0</v>
      </c>
    </row>
    <row r="5063" spans="1:34" x14ac:dyDescent="0.3">
      <c r="A5063">
        <v>5062</v>
      </c>
      <c r="B5063" t="s">
        <v>7999</v>
      </c>
      <c r="C5063" s="4">
        <v>42132</v>
      </c>
      <c r="D5063" s="4">
        <v>42136</v>
      </c>
      <c r="E5063" t="s">
        <v>67</v>
      </c>
      <c r="F5063" t="s">
        <v>2929</v>
      </c>
      <c r="G5063" t="s">
        <v>2930</v>
      </c>
      <c r="H5063" t="s">
        <v>37</v>
      </c>
      <c r="I5063" t="s">
        <v>38</v>
      </c>
      <c r="J5063" t="s">
        <v>429</v>
      </c>
      <c r="K5063" t="s">
        <v>249</v>
      </c>
      <c r="L5063">
        <v>55407</v>
      </c>
      <c r="M5063" t="s">
        <v>125</v>
      </c>
      <c r="N5063" t="s">
        <v>2812</v>
      </c>
      <c r="O5063" t="s">
        <v>62</v>
      </c>
      <c r="P5063" t="s">
        <v>94</v>
      </c>
      <c r="Q5063" t="s">
        <v>2813</v>
      </c>
      <c r="R5063" s="1">
        <v>43.98</v>
      </c>
      <c r="S5063">
        <v>2</v>
      </c>
      <c r="T5063">
        <f t="shared" si="79"/>
        <v>44</v>
      </c>
      <c r="U5063" t="s">
        <v>46</v>
      </c>
      <c r="V5063">
        <v>0</v>
      </c>
      <c r="W5063">
        <v>0</v>
      </c>
      <c r="X5063" s="1">
        <v>0</v>
      </c>
      <c r="Y5063" s="1">
        <v>43.98</v>
      </c>
      <c r="Z5063" t="s">
        <v>65</v>
      </c>
      <c r="AA5063" s="2">
        <v>21.99</v>
      </c>
      <c r="AB5063" s="3">
        <v>0.5</v>
      </c>
      <c r="AC5063" s="1">
        <v>-21.99</v>
      </c>
      <c r="AD5063">
        <v>4</v>
      </c>
      <c r="AE5063">
        <v>4</v>
      </c>
      <c r="AF5063" t="s">
        <v>48</v>
      </c>
      <c r="AG5063">
        <v>2015</v>
      </c>
      <c r="AH5063">
        <f>COUNTBLANK(datos[[#This Row],[Row ID]:[Year sales]])</f>
        <v>0</v>
      </c>
    </row>
    <row r="5064" spans="1:34" x14ac:dyDescent="0.3">
      <c r="A5064">
        <v>5063</v>
      </c>
      <c r="B5064" t="s">
        <v>7999</v>
      </c>
      <c r="C5064" s="4">
        <v>42132</v>
      </c>
      <c r="D5064" s="4">
        <v>42136</v>
      </c>
      <c r="E5064" t="s">
        <v>67</v>
      </c>
      <c r="F5064" t="s">
        <v>2929</v>
      </c>
      <c r="G5064" t="s">
        <v>2930</v>
      </c>
      <c r="H5064" t="s">
        <v>37</v>
      </c>
      <c r="I5064" t="s">
        <v>38</v>
      </c>
      <c r="J5064" t="s">
        <v>429</v>
      </c>
      <c r="K5064" t="s">
        <v>249</v>
      </c>
      <c r="L5064">
        <v>55407</v>
      </c>
      <c r="M5064" t="s">
        <v>125</v>
      </c>
      <c r="N5064" t="s">
        <v>4266</v>
      </c>
      <c r="O5064" t="s">
        <v>90</v>
      </c>
      <c r="P5064" t="s">
        <v>91</v>
      </c>
      <c r="Q5064" t="s">
        <v>4267</v>
      </c>
      <c r="R5064" s="1">
        <v>377.97</v>
      </c>
      <c r="S5064">
        <v>3</v>
      </c>
      <c r="T5064">
        <f t="shared" si="79"/>
        <v>25</v>
      </c>
      <c r="U5064" t="s">
        <v>52</v>
      </c>
      <c r="V5064">
        <v>0</v>
      </c>
      <c r="W5064">
        <v>0</v>
      </c>
      <c r="X5064" s="1">
        <v>0</v>
      </c>
      <c r="Y5064" s="1">
        <v>377.97</v>
      </c>
      <c r="Z5064" t="s">
        <v>47</v>
      </c>
      <c r="AA5064" s="2">
        <v>105.83159999999999</v>
      </c>
      <c r="AB5064" s="3">
        <v>0.27999999999999997</v>
      </c>
      <c r="AC5064" s="1">
        <v>-272.13839999999999</v>
      </c>
      <c r="AD5064">
        <v>4</v>
      </c>
      <c r="AE5064">
        <v>4</v>
      </c>
      <c r="AF5064" t="s">
        <v>48</v>
      </c>
      <c r="AG5064">
        <v>2015</v>
      </c>
      <c r="AH5064">
        <f>COUNTBLANK(datos[[#This Row],[Row ID]:[Year sales]])</f>
        <v>0</v>
      </c>
    </row>
    <row r="5065" spans="1:34" x14ac:dyDescent="0.3">
      <c r="A5065">
        <v>5064</v>
      </c>
      <c r="B5065" t="s">
        <v>7999</v>
      </c>
      <c r="C5065" s="4">
        <v>42132</v>
      </c>
      <c r="D5065" s="4">
        <v>42136</v>
      </c>
      <c r="E5065" t="s">
        <v>67</v>
      </c>
      <c r="F5065" t="s">
        <v>2929</v>
      </c>
      <c r="G5065" t="s">
        <v>2930</v>
      </c>
      <c r="H5065" t="s">
        <v>37</v>
      </c>
      <c r="I5065" t="s">
        <v>38</v>
      </c>
      <c r="J5065" t="s">
        <v>429</v>
      </c>
      <c r="K5065" t="s">
        <v>249</v>
      </c>
      <c r="L5065">
        <v>55407</v>
      </c>
      <c r="M5065" t="s">
        <v>125</v>
      </c>
      <c r="N5065" t="s">
        <v>1882</v>
      </c>
      <c r="O5065" t="s">
        <v>43</v>
      </c>
      <c r="P5065" t="s">
        <v>83</v>
      </c>
      <c r="Q5065" t="s">
        <v>1883</v>
      </c>
      <c r="R5065" s="1">
        <v>123.96</v>
      </c>
      <c r="S5065">
        <v>3</v>
      </c>
      <c r="T5065">
        <f t="shared" si="79"/>
        <v>33</v>
      </c>
      <c r="U5065" t="s">
        <v>52</v>
      </c>
      <c r="V5065">
        <v>0</v>
      </c>
      <c r="W5065">
        <v>0</v>
      </c>
      <c r="X5065" s="1">
        <v>0</v>
      </c>
      <c r="Y5065" s="1">
        <v>123.96</v>
      </c>
      <c r="Z5065" t="s">
        <v>99</v>
      </c>
      <c r="AA5065" s="2">
        <v>11.1564</v>
      </c>
      <c r="AB5065" s="3">
        <v>0.09</v>
      </c>
      <c r="AC5065" s="1">
        <v>-112.8036</v>
      </c>
      <c r="AD5065">
        <v>4</v>
      </c>
      <c r="AE5065">
        <v>4</v>
      </c>
      <c r="AF5065" t="s">
        <v>48</v>
      </c>
      <c r="AG5065">
        <v>2015</v>
      </c>
      <c r="AH5065">
        <f>COUNTBLANK(datos[[#This Row],[Row ID]:[Year sales]])</f>
        <v>0</v>
      </c>
    </row>
    <row r="5066" spans="1:34" x14ac:dyDescent="0.3">
      <c r="A5066">
        <v>5065</v>
      </c>
      <c r="B5066" t="s">
        <v>8000</v>
      </c>
      <c r="C5066" s="4">
        <v>43000</v>
      </c>
      <c r="D5066" s="4">
        <v>43002</v>
      </c>
      <c r="E5066" t="s">
        <v>208</v>
      </c>
      <c r="F5066" t="s">
        <v>2076</v>
      </c>
      <c r="G5066" t="s">
        <v>2077</v>
      </c>
      <c r="H5066" t="s">
        <v>37</v>
      </c>
      <c r="I5066" t="s">
        <v>38</v>
      </c>
      <c r="J5066" t="s">
        <v>541</v>
      </c>
      <c r="K5066" t="s">
        <v>265</v>
      </c>
      <c r="L5066">
        <v>19805</v>
      </c>
      <c r="M5066" t="s">
        <v>168</v>
      </c>
      <c r="N5066" t="s">
        <v>212</v>
      </c>
      <c r="O5066" t="s">
        <v>90</v>
      </c>
      <c r="P5066" t="s">
        <v>91</v>
      </c>
      <c r="Q5066" t="s">
        <v>213</v>
      </c>
      <c r="R5066" s="1">
        <v>391.98</v>
      </c>
      <c r="S5066">
        <v>2</v>
      </c>
      <c r="T5066">
        <f t="shared" si="79"/>
        <v>32</v>
      </c>
      <c r="U5066" t="s">
        <v>46</v>
      </c>
      <c r="V5066">
        <v>0</v>
      </c>
      <c r="W5066">
        <v>0</v>
      </c>
      <c r="X5066" s="1">
        <v>0</v>
      </c>
      <c r="Y5066" s="1">
        <v>391.98</v>
      </c>
      <c r="Z5066" t="s">
        <v>47</v>
      </c>
      <c r="AA5066" s="2">
        <v>113.6742</v>
      </c>
      <c r="AB5066" s="3">
        <v>0.28999999999999998</v>
      </c>
      <c r="AC5066" s="1">
        <v>-278.30579999999998</v>
      </c>
      <c r="AD5066">
        <v>2</v>
      </c>
      <c r="AE5066">
        <v>2</v>
      </c>
      <c r="AF5066" t="s">
        <v>48</v>
      </c>
      <c r="AG5066">
        <v>2017</v>
      </c>
      <c r="AH5066">
        <f>COUNTBLANK(datos[[#This Row],[Row ID]:[Year sales]])</f>
        <v>0</v>
      </c>
    </row>
    <row r="5067" spans="1:34" x14ac:dyDescent="0.3">
      <c r="A5067">
        <v>5066</v>
      </c>
      <c r="B5067" t="s">
        <v>8001</v>
      </c>
      <c r="C5067" s="4">
        <v>43069</v>
      </c>
      <c r="D5067" s="4">
        <v>43076</v>
      </c>
      <c r="E5067" t="s">
        <v>67</v>
      </c>
      <c r="F5067" t="s">
        <v>5550</v>
      </c>
      <c r="G5067" t="s">
        <v>5551</v>
      </c>
      <c r="H5067" t="s">
        <v>37</v>
      </c>
      <c r="I5067" t="s">
        <v>38</v>
      </c>
      <c r="J5067" t="s">
        <v>2245</v>
      </c>
      <c r="K5067" t="s">
        <v>108</v>
      </c>
      <c r="L5067">
        <v>27217</v>
      </c>
      <c r="M5067" t="s">
        <v>41</v>
      </c>
      <c r="N5067" t="s">
        <v>1096</v>
      </c>
      <c r="O5067" t="s">
        <v>90</v>
      </c>
      <c r="P5067" t="s">
        <v>181</v>
      </c>
      <c r="Q5067" t="s">
        <v>1097</v>
      </c>
      <c r="R5067" s="1">
        <v>383.976</v>
      </c>
      <c r="S5067">
        <v>3</v>
      </c>
      <c r="T5067">
        <f t="shared" si="79"/>
        <v>21</v>
      </c>
      <c r="U5067" t="s">
        <v>52</v>
      </c>
      <c r="V5067">
        <v>0.2</v>
      </c>
      <c r="W5067">
        <v>76.795200000000008</v>
      </c>
      <c r="X5067" s="1">
        <v>-76.795199999999994</v>
      </c>
      <c r="Y5067" s="1">
        <v>460.77120000000002</v>
      </c>
      <c r="Z5067" t="s">
        <v>47</v>
      </c>
      <c r="AA5067" s="2">
        <v>81.594899999999996</v>
      </c>
      <c r="AB5067" s="3">
        <v>0.21249999999999999</v>
      </c>
      <c r="AC5067" s="1">
        <v>-225.58590000000001</v>
      </c>
      <c r="AD5067">
        <v>7</v>
      </c>
      <c r="AE5067">
        <v>7</v>
      </c>
      <c r="AF5067" t="s">
        <v>48</v>
      </c>
      <c r="AG5067">
        <v>2017</v>
      </c>
      <c r="AH5067">
        <f>COUNTBLANK(datos[[#This Row],[Row ID]:[Year sales]])</f>
        <v>0</v>
      </c>
    </row>
    <row r="5068" spans="1:34" x14ac:dyDescent="0.3">
      <c r="A5068">
        <v>5067</v>
      </c>
      <c r="B5068" t="s">
        <v>8001</v>
      </c>
      <c r="C5068" s="4">
        <v>43069</v>
      </c>
      <c r="D5068" s="4">
        <v>43076</v>
      </c>
      <c r="E5068" t="s">
        <v>67</v>
      </c>
      <c r="F5068" t="s">
        <v>5550</v>
      </c>
      <c r="G5068" t="s">
        <v>5551</v>
      </c>
      <c r="H5068" t="s">
        <v>37</v>
      </c>
      <c r="I5068" t="s">
        <v>38</v>
      </c>
      <c r="J5068" t="s">
        <v>2245</v>
      </c>
      <c r="K5068" t="s">
        <v>108</v>
      </c>
      <c r="L5068">
        <v>27217</v>
      </c>
      <c r="M5068" t="s">
        <v>41</v>
      </c>
      <c r="N5068" t="s">
        <v>1625</v>
      </c>
      <c r="O5068" t="s">
        <v>43</v>
      </c>
      <c r="P5068" t="s">
        <v>73</v>
      </c>
      <c r="Q5068" t="s">
        <v>1626</v>
      </c>
      <c r="R5068" s="1">
        <v>1781.682</v>
      </c>
      <c r="S5068">
        <v>7</v>
      </c>
      <c r="T5068">
        <f t="shared" si="79"/>
        <v>33</v>
      </c>
      <c r="U5068" t="s">
        <v>75</v>
      </c>
      <c r="V5068">
        <v>0.4</v>
      </c>
      <c r="W5068">
        <v>712.67280000000005</v>
      </c>
      <c r="X5068" s="1">
        <v>-712.67280000000005</v>
      </c>
      <c r="Y5068" s="1">
        <v>2494.3548000000001</v>
      </c>
      <c r="Z5068" t="s">
        <v>53</v>
      </c>
      <c r="AA5068" s="2">
        <v>-653.28340000000003</v>
      </c>
      <c r="AB5068" s="3">
        <v>-0.3666666666666667</v>
      </c>
      <c r="AC5068" s="1">
        <v>-1722.2926</v>
      </c>
      <c r="AD5068">
        <v>7</v>
      </c>
      <c r="AE5068">
        <v>7</v>
      </c>
      <c r="AF5068" t="s">
        <v>48</v>
      </c>
      <c r="AG5068">
        <v>2017</v>
      </c>
      <c r="AH5068">
        <f>COUNTBLANK(datos[[#This Row],[Row ID]:[Year sales]])</f>
        <v>0</v>
      </c>
    </row>
    <row r="5069" spans="1:34" x14ac:dyDescent="0.3">
      <c r="A5069">
        <v>5068</v>
      </c>
      <c r="B5069" t="s">
        <v>8002</v>
      </c>
      <c r="C5069" s="4">
        <v>42750</v>
      </c>
      <c r="D5069" s="4">
        <v>42754</v>
      </c>
      <c r="E5069" t="s">
        <v>67</v>
      </c>
      <c r="F5069" t="s">
        <v>4204</v>
      </c>
      <c r="G5069" t="s">
        <v>4205</v>
      </c>
      <c r="H5069" t="s">
        <v>122</v>
      </c>
      <c r="I5069" t="s">
        <v>38</v>
      </c>
      <c r="J5069" t="s">
        <v>58</v>
      </c>
      <c r="K5069" t="s">
        <v>59</v>
      </c>
      <c r="L5069">
        <v>90008</v>
      </c>
      <c r="M5069" t="s">
        <v>60</v>
      </c>
      <c r="N5069" t="s">
        <v>4190</v>
      </c>
      <c r="O5069" t="s">
        <v>62</v>
      </c>
      <c r="P5069" t="s">
        <v>86</v>
      </c>
      <c r="Q5069" t="s">
        <v>4191</v>
      </c>
      <c r="R5069" s="1">
        <v>21.4</v>
      </c>
      <c r="S5069">
        <v>5</v>
      </c>
      <c r="T5069">
        <f t="shared" si="79"/>
        <v>32</v>
      </c>
      <c r="U5069" t="s">
        <v>75</v>
      </c>
      <c r="V5069">
        <v>0</v>
      </c>
      <c r="W5069">
        <v>0</v>
      </c>
      <c r="X5069" s="1">
        <v>0</v>
      </c>
      <c r="Y5069" s="1">
        <v>21.4</v>
      </c>
      <c r="Z5069" t="s">
        <v>65</v>
      </c>
      <c r="AA5069" s="2">
        <v>6.2060000000000004</v>
      </c>
      <c r="AB5069" s="3">
        <v>0.29000000000000004</v>
      </c>
      <c r="AC5069" s="1">
        <v>-15.194000000000001</v>
      </c>
      <c r="AD5069">
        <v>4</v>
      </c>
      <c r="AE5069">
        <v>4</v>
      </c>
      <c r="AF5069" t="s">
        <v>48</v>
      </c>
      <c r="AG5069">
        <v>2017</v>
      </c>
      <c r="AH5069">
        <f>COUNTBLANK(datos[[#This Row],[Row ID]:[Year sales]])</f>
        <v>0</v>
      </c>
    </row>
    <row r="5070" spans="1:34" x14ac:dyDescent="0.3">
      <c r="A5070">
        <v>5069</v>
      </c>
      <c r="B5070" t="s">
        <v>8003</v>
      </c>
      <c r="C5070" s="4">
        <v>41859</v>
      </c>
      <c r="D5070" s="4">
        <v>41863</v>
      </c>
      <c r="E5070" t="s">
        <v>67</v>
      </c>
      <c r="F5070" t="s">
        <v>202</v>
      </c>
      <c r="G5070" t="s">
        <v>203</v>
      </c>
      <c r="H5070" t="s">
        <v>122</v>
      </c>
      <c r="I5070" t="s">
        <v>38</v>
      </c>
      <c r="J5070" t="s">
        <v>2410</v>
      </c>
      <c r="K5070" t="s">
        <v>258</v>
      </c>
      <c r="L5070">
        <v>48183</v>
      </c>
      <c r="M5070" t="s">
        <v>125</v>
      </c>
      <c r="N5070" t="s">
        <v>6881</v>
      </c>
      <c r="O5070" t="s">
        <v>90</v>
      </c>
      <c r="P5070" t="s">
        <v>1238</v>
      </c>
      <c r="Q5070" t="s">
        <v>6882</v>
      </c>
      <c r="R5070" s="1">
        <v>549.99</v>
      </c>
      <c r="S5070">
        <v>1</v>
      </c>
      <c r="T5070">
        <f t="shared" si="79"/>
        <v>10</v>
      </c>
      <c r="U5070" t="s">
        <v>46</v>
      </c>
      <c r="V5070">
        <v>0</v>
      </c>
      <c r="W5070">
        <v>0</v>
      </c>
      <c r="X5070" s="1">
        <v>0</v>
      </c>
      <c r="Y5070" s="1">
        <v>549.99</v>
      </c>
      <c r="Z5070" t="s">
        <v>53</v>
      </c>
      <c r="AA5070" s="2">
        <v>274.995</v>
      </c>
      <c r="AB5070" s="3">
        <v>0.5</v>
      </c>
      <c r="AC5070" s="1">
        <v>-274.995</v>
      </c>
      <c r="AD5070">
        <v>4</v>
      </c>
      <c r="AE5070">
        <v>4</v>
      </c>
      <c r="AF5070" t="s">
        <v>48</v>
      </c>
      <c r="AG5070">
        <v>2014</v>
      </c>
      <c r="AH5070">
        <f>COUNTBLANK(datos[[#This Row],[Row ID]:[Year sales]])</f>
        <v>0</v>
      </c>
    </row>
    <row r="5071" spans="1:34" x14ac:dyDescent="0.3">
      <c r="A5071">
        <v>5070</v>
      </c>
      <c r="B5071" t="s">
        <v>8003</v>
      </c>
      <c r="C5071" s="4">
        <v>41859</v>
      </c>
      <c r="D5071" s="4">
        <v>41863</v>
      </c>
      <c r="E5071" t="s">
        <v>67</v>
      </c>
      <c r="F5071" t="s">
        <v>202</v>
      </c>
      <c r="G5071" t="s">
        <v>203</v>
      </c>
      <c r="H5071" t="s">
        <v>122</v>
      </c>
      <c r="I5071" t="s">
        <v>38</v>
      </c>
      <c r="J5071" t="s">
        <v>2410</v>
      </c>
      <c r="K5071" t="s">
        <v>258</v>
      </c>
      <c r="L5071">
        <v>48183</v>
      </c>
      <c r="M5071" t="s">
        <v>125</v>
      </c>
      <c r="N5071" t="s">
        <v>4393</v>
      </c>
      <c r="O5071" t="s">
        <v>62</v>
      </c>
      <c r="P5071" t="s">
        <v>97</v>
      </c>
      <c r="Q5071" t="s">
        <v>4394</v>
      </c>
      <c r="R5071" s="1">
        <v>167.535</v>
      </c>
      <c r="S5071">
        <v>3</v>
      </c>
      <c r="T5071">
        <f t="shared" si="79"/>
        <v>8</v>
      </c>
      <c r="U5071" t="s">
        <v>52</v>
      </c>
      <c r="V5071">
        <v>0.1</v>
      </c>
      <c r="W5071">
        <v>16.753499999999999</v>
      </c>
      <c r="X5071" s="1">
        <v>-16.753499999999999</v>
      </c>
      <c r="Y5071" s="1">
        <v>184.2885</v>
      </c>
      <c r="Z5071" t="s">
        <v>99</v>
      </c>
      <c r="AA5071" s="2">
        <v>37.229999999999997</v>
      </c>
      <c r="AB5071" s="3">
        <v>0.22222222222222221</v>
      </c>
      <c r="AC5071" s="1">
        <v>-113.5515</v>
      </c>
      <c r="AD5071">
        <v>4</v>
      </c>
      <c r="AE5071">
        <v>4</v>
      </c>
      <c r="AF5071" t="s">
        <v>48</v>
      </c>
      <c r="AG5071">
        <v>2014</v>
      </c>
      <c r="AH5071">
        <f>COUNTBLANK(datos[[#This Row],[Row ID]:[Year sales]])</f>
        <v>0</v>
      </c>
    </row>
    <row r="5072" spans="1:34" x14ac:dyDescent="0.3">
      <c r="A5072">
        <v>5071</v>
      </c>
      <c r="B5072" t="s">
        <v>8003</v>
      </c>
      <c r="C5072" s="4">
        <v>41859</v>
      </c>
      <c r="D5072" s="4">
        <v>41863</v>
      </c>
      <c r="E5072" t="s">
        <v>67</v>
      </c>
      <c r="F5072" t="s">
        <v>202</v>
      </c>
      <c r="G5072" t="s">
        <v>203</v>
      </c>
      <c r="H5072" t="s">
        <v>122</v>
      </c>
      <c r="I5072" t="s">
        <v>38</v>
      </c>
      <c r="J5072" t="s">
        <v>2410</v>
      </c>
      <c r="K5072" t="s">
        <v>258</v>
      </c>
      <c r="L5072">
        <v>48183</v>
      </c>
      <c r="M5072" t="s">
        <v>125</v>
      </c>
      <c r="N5072" t="s">
        <v>546</v>
      </c>
      <c r="O5072" t="s">
        <v>62</v>
      </c>
      <c r="P5072" t="s">
        <v>193</v>
      </c>
      <c r="Q5072" t="s">
        <v>547</v>
      </c>
      <c r="R5072" s="1">
        <v>38.340000000000003</v>
      </c>
      <c r="S5072">
        <v>3</v>
      </c>
      <c r="T5072">
        <f t="shared" si="79"/>
        <v>30</v>
      </c>
      <c r="U5072" t="s">
        <v>52</v>
      </c>
      <c r="V5072">
        <v>0</v>
      </c>
      <c r="W5072">
        <v>0</v>
      </c>
      <c r="X5072" s="1">
        <v>0</v>
      </c>
      <c r="Y5072" s="1">
        <v>38.340000000000003</v>
      </c>
      <c r="Z5072" t="s">
        <v>65</v>
      </c>
      <c r="AA5072" s="2">
        <v>17.253</v>
      </c>
      <c r="AB5072" s="3">
        <v>0.44999999999999996</v>
      </c>
      <c r="AC5072" s="1">
        <v>-21.087</v>
      </c>
      <c r="AD5072">
        <v>4</v>
      </c>
      <c r="AE5072">
        <v>4</v>
      </c>
      <c r="AF5072" t="s">
        <v>48</v>
      </c>
      <c r="AG5072">
        <v>2014</v>
      </c>
      <c r="AH5072">
        <f>COUNTBLANK(datos[[#This Row],[Row ID]:[Year sales]])</f>
        <v>0</v>
      </c>
    </row>
    <row r="5073" spans="1:34" x14ac:dyDescent="0.3">
      <c r="A5073">
        <v>5072</v>
      </c>
      <c r="B5073" t="s">
        <v>8003</v>
      </c>
      <c r="C5073" s="4">
        <v>41859</v>
      </c>
      <c r="D5073" s="4">
        <v>41863</v>
      </c>
      <c r="E5073" t="s">
        <v>67</v>
      </c>
      <c r="F5073" t="s">
        <v>202</v>
      </c>
      <c r="G5073" t="s">
        <v>203</v>
      </c>
      <c r="H5073" t="s">
        <v>122</v>
      </c>
      <c r="I5073" t="s">
        <v>38</v>
      </c>
      <c r="J5073" t="s">
        <v>2410</v>
      </c>
      <c r="K5073" t="s">
        <v>258</v>
      </c>
      <c r="L5073">
        <v>48183</v>
      </c>
      <c r="M5073" t="s">
        <v>125</v>
      </c>
      <c r="N5073" t="s">
        <v>4440</v>
      </c>
      <c r="O5073" t="s">
        <v>43</v>
      </c>
      <c r="P5073" t="s">
        <v>83</v>
      </c>
      <c r="Q5073" t="s">
        <v>4441</v>
      </c>
      <c r="R5073" s="1">
        <v>53.88</v>
      </c>
      <c r="S5073">
        <v>6</v>
      </c>
      <c r="T5073">
        <f t="shared" si="79"/>
        <v>22</v>
      </c>
      <c r="U5073" t="s">
        <v>75</v>
      </c>
      <c r="V5073">
        <v>0</v>
      </c>
      <c r="W5073">
        <v>0</v>
      </c>
      <c r="X5073" s="1">
        <v>0</v>
      </c>
      <c r="Y5073" s="1">
        <v>53.88</v>
      </c>
      <c r="Z5073" t="s">
        <v>99</v>
      </c>
      <c r="AA5073" s="2">
        <v>22.6296</v>
      </c>
      <c r="AB5073" s="3">
        <v>0.42</v>
      </c>
      <c r="AC5073" s="1">
        <v>-31.250399999999999</v>
      </c>
      <c r="AD5073">
        <v>4</v>
      </c>
      <c r="AE5073">
        <v>4</v>
      </c>
      <c r="AF5073" t="s">
        <v>48</v>
      </c>
      <c r="AG5073">
        <v>2014</v>
      </c>
      <c r="AH5073">
        <f>COUNTBLANK(datos[[#This Row],[Row ID]:[Year sales]])</f>
        <v>0</v>
      </c>
    </row>
    <row r="5074" spans="1:34" x14ac:dyDescent="0.3">
      <c r="A5074">
        <v>5073</v>
      </c>
      <c r="B5074" t="s">
        <v>8003</v>
      </c>
      <c r="C5074" s="4">
        <v>41859</v>
      </c>
      <c r="D5074" s="4">
        <v>41863</v>
      </c>
      <c r="E5074" t="s">
        <v>67</v>
      </c>
      <c r="F5074" t="s">
        <v>202</v>
      </c>
      <c r="G5074" t="s">
        <v>203</v>
      </c>
      <c r="H5074" t="s">
        <v>122</v>
      </c>
      <c r="I5074" t="s">
        <v>38</v>
      </c>
      <c r="J5074" t="s">
        <v>2410</v>
      </c>
      <c r="K5074" t="s">
        <v>258</v>
      </c>
      <c r="L5074">
        <v>48183</v>
      </c>
      <c r="M5074" t="s">
        <v>125</v>
      </c>
      <c r="N5074" t="s">
        <v>6549</v>
      </c>
      <c r="O5074" t="s">
        <v>90</v>
      </c>
      <c r="P5074" t="s">
        <v>91</v>
      </c>
      <c r="Q5074" t="s">
        <v>6550</v>
      </c>
      <c r="R5074" s="1">
        <v>299.98</v>
      </c>
      <c r="S5074">
        <v>2</v>
      </c>
      <c r="T5074">
        <f t="shared" si="79"/>
        <v>21</v>
      </c>
      <c r="U5074" t="s">
        <v>46</v>
      </c>
      <c r="V5074">
        <v>0</v>
      </c>
      <c r="W5074">
        <v>0</v>
      </c>
      <c r="X5074" s="1">
        <v>0</v>
      </c>
      <c r="Y5074" s="1">
        <v>299.98</v>
      </c>
      <c r="Z5074" t="s">
        <v>47</v>
      </c>
      <c r="AA5074" s="2">
        <v>83.994399999999999</v>
      </c>
      <c r="AB5074" s="3">
        <v>0.27999999999999997</v>
      </c>
      <c r="AC5074" s="1">
        <v>-215.98560000000001</v>
      </c>
      <c r="AD5074">
        <v>4</v>
      </c>
      <c r="AE5074">
        <v>4</v>
      </c>
      <c r="AF5074" t="s">
        <v>48</v>
      </c>
      <c r="AG5074">
        <v>2014</v>
      </c>
      <c r="AH5074">
        <f>COUNTBLANK(datos[[#This Row],[Row ID]:[Year sales]])</f>
        <v>0</v>
      </c>
    </row>
    <row r="5075" spans="1:34" x14ac:dyDescent="0.3">
      <c r="A5075">
        <v>5074</v>
      </c>
      <c r="B5075" t="s">
        <v>8004</v>
      </c>
      <c r="C5075" s="4">
        <v>42313</v>
      </c>
      <c r="D5075" s="4">
        <v>42313</v>
      </c>
      <c r="E5075" t="s">
        <v>1312</v>
      </c>
      <c r="F5075" t="s">
        <v>5251</v>
      </c>
      <c r="G5075" t="s">
        <v>5252</v>
      </c>
      <c r="H5075" t="s">
        <v>37</v>
      </c>
      <c r="I5075" t="s">
        <v>38</v>
      </c>
      <c r="J5075" t="s">
        <v>147</v>
      </c>
      <c r="K5075" t="s">
        <v>59</v>
      </c>
      <c r="L5075">
        <v>94109</v>
      </c>
      <c r="M5075" t="s">
        <v>60</v>
      </c>
      <c r="N5075" t="s">
        <v>3754</v>
      </c>
      <c r="O5075" t="s">
        <v>62</v>
      </c>
      <c r="P5075" t="s">
        <v>77</v>
      </c>
      <c r="Q5075" t="s">
        <v>3755</v>
      </c>
      <c r="R5075" s="1">
        <v>62.8</v>
      </c>
      <c r="S5075">
        <v>4</v>
      </c>
      <c r="T5075">
        <f t="shared" si="79"/>
        <v>17</v>
      </c>
      <c r="U5075" t="s">
        <v>52</v>
      </c>
      <c r="V5075">
        <v>0</v>
      </c>
      <c r="W5075">
        <v>0</v>
      </c>
      <c r="X5075" s="1">
        <v>0</v>
      </c>
      <c r="Y5075" s="1">
        <v>62.8</v>
      </c>
      <c r="Z5075" t="s">
        <v>99</v>
      </c>
      <c r="AA5075" s="2">
        <v>15.7</v>
      </c>
      <c r="AB5075" s="3">
        <v>0.25</v>
      </c>
      <c r="AC5075" s="1">
        <v>-47.1</v>
      </c>
      <c r="AD5075">
        <v>0</v>
      </c>
      <c r="AE5075">
        <v>0</v>
      </c>
      <c r="AF5075" t="s">
        <v>48</v>
      </c>
      <c r="AG5075">
        <v>2015</v>
      </c>
      <c r="AH5075">
        <f>COUNTBLANK(datos[[#This Row],[Row ID]:[Year sales]])</f>
        <v>0</v>
      </c>
    </row>
    <row r="5076" spans="1:34" x14ac:dyDescent="0.3">
      <c r="A5076">
        <v>5075</v>
      </c>
      <c r="B5076" t="s">
        <v>8005</v>
      </c>
      <c r="C5076" s="4">
        <v>42850</v>
      </c>
      <c r="D5076" s="4">
        <v>42854</v>
      </c>
      <c r="E5076" t="s">
        <v>34</v>
      </c>
      <c r="F5076" t="s">
        <v>3962</v>
      </c>
      <c r="G5076" t="s">
        <v>3963</v>
      </c>
      <c r="H5076" t="s">
        <v>37</v>
      </c>
      <c r="I5076" t="s">
        <v>38</v>
      </c>
      <c r="J5076" t="s">
        <v>58</v>
      </c>
      <c r="K5076" t="s">
        <v>59</v>
      </c>
      <c r="L5076">
        <v>90049</v>
      </c>
      <c r="M5076" t="s">
        <v>60</v>
      </c>
      <c r="N5076" t="s">
        <v>2078</v>
      </c>
      <c r="O5076" t="s">
        <v>62</v>
      </c>
      <c r="P5076" t="s">
        <v>94</v>
      </c>
      <c r="Q5076" t="s">
        <v>2079</v>
      </c>
      <c r="R5076" s="1">
        <v>13.904</v>
      </c>
      <c r="S5076">
        <v>2</v>
      </c>
      <c r="T5076">
        <f t="shared" si="79"/>
        <v>37</v>
      </c>
      <c r="U5076" t="s">
        <v>46</v>
      </c>
      <c r="V5076">
        <v>0.2</v>
      </c>
      <c r="W5076">
        <v>2.7808000000000002</v>
      </c>
      <c r="X5076" s="1">
        <v>-2.7808000000000002</v>
      </c>
      <c r="Y5076" s="1">
        <v>16.684799999999999</v>
      </c>
      <c r="Z5076" t="s">
        <v>65</v>
      </c>
      <c r="AA5076" s="2">
        <v>4.5187999999999997</v>
      </c>
      <c r="AB5076" s="3">
        <v>0.32499999999999996</v>
      </c>
      <c r="AC5076" s="1">
        <v>-6.6044</v>
      </c>
      <c r="AD5076">
        <v>4</v>
      </c>
      <c r="AE5076">
        <v>4</v>
      </c>
      <c r="AF5076" t="s">
        <v>48</v>
      </c>
      <c r="AG5076">
        <v>2017</v>
      </c>
      <c r="AH5076">
        <f>COUNTBLANK(datos[[#This Row],[Row ID]:[Year sales]])</f>
        <v>0</v>
      </c>
    </row>
    <row r="5077" spans="1:34" x14ac:dyDescent="0.3">
      <c r="A5077">
        <v>5076</v>
      </c>
      <c r="B5077" t="s">
        <v>8006</v>
      </c>
      <c r="C5077" s="4">
        <v>41749</v>
      </c>
      <c r="D5077" s="4">
        <v>41751</v>
      </c>
      <c r="E5077" t="s">
        <v>34</v>
      </c>
      <c r="F5077" t="s">
        <v>2328</v>
      </c>
      <c r="G5077" t="s">
        <v>2329</v>
      </c>
      <c r="H5077" t="s">
        <v>37</v>
      </c>
      <c r="I5077" t="s">
        <v>38</v>
      </c>
      <c r="J5077" t="s">
        <v>204</v>
      </c>
      <c r="K5077" t="s">
        <v>124</v>
      </c>
      <c r="L5077">
        <v>77070</v>
      </c>
      <c r="M5077" t="s">
        <v>125</v>
      </c>
      <c r="N5077" t="s">
        <v>922</v>
      </c>
      <c r="O5077" t="s">
        <v>43</v>
      </c>
      <c r="P5077" t="s">
        <v>73</v>
      </c>
      <c r="Q5077" t="s">
        <v>923</v>
      </c>
      <c r="R5077" s="1">
        <v>744.1</v>
      </c>
      <c r="S5077">
        <v>5</v>
      </c>
      <c r="T5077">
        <f t="shared" si="79"/>
        <v>19</v>
      </c>
      <c r="U5077" t="s">
        <v>75</v>
      </c>
      <c r="V5077">
        <v>0.3</v>
      </c>
      <c r="W5077">
        <v>223.23</v>
      </c>
      <c r="X5077" s="1">
        <v>-223.23</v>
      </c>
      <c r="Y5077" s="1">
        <v>967.33</v>
      </c>
      <c r="Z5077" t="s">
        <v>53</v>
      </c>
      <c r="AA5077" s="2">
        <v>-95.67</v>
      </c>
      <c r="AB5077" s="3">
        <v>-0.12857142857142856</v>
      </c>
      <c r="AC5077" s="1">
        <v>-616.54</v>
      </c>
      <c r="AD5077">
        <v>2</v>
      </c>
      <c r="AE5077">
        <v>2</v>
      </c>
      <c r="AF5077" t="s">
        <v>48</v>
      </c>
      <c r="AG5077">
        <v>2014</v>
      </c>
      <c r="AH5077">
        <f>COUNTBLANK(datos[[#This Row],[Row ID]:[Year sales]])</f>
        <v>0</v>
      </c>
    </row>
    <row r="5078" spans="1:34" x14ac:dyDescent="0.3">
      <c r="A5078">
        <v>5077</v>
      </c>
      <c r="B5078" t="s">
        <v>8006</v>
      </c>
      <c r="C5078" s="4">
        <v>41749</v>
      </c>
      <c r="D5078" s="4">
        <v>41751</v>
      </c>
      <c r="E5078" t="s">
        <v>34</v>
      </c>
      <c r="F5078" t="s">
        <v>2328</v>
      </c>
      <c r="G5078" t="s">
        <v>2329</v>
      </c>
      <c r="H5078" t="s">
        <v>37</v>
      </c>
      <c r="I5078" t="s">
        <v>38</v>
      </c>
      <c r="J5078" t="s">
        <v>204</v>
      </c>
      <c r="K5078" t="s">
        <v>124</v>
      </c>
      <c r="L5078">
        <v>77070</v>
      </c>
      <c r="M5078" t="s">
        <v>125</v>
      </c>
      <c r="N5078" t="s">
        <v>2372</v>
      </c>
      <c r="O5078" t="s">
        <v>62</v>
      </c>
      <c r="P5078" t="s">
        <v>77</v>
      </c>
      <c r="Q5078" t="s">
        <v>2373</v>
      </c>
      <c r="R5078" s="1">
        <v>44.84</v>
      </c>
      <c r="S5078">
        <v>5</v>
      </c>
      <c r="T5078">
        <f t="shared" si="79"/>
        <v>14</v>
      </c>
      <c r="U5078" t="s">
        <v>75</v>
      </c>
      <c r="V5078">
        <v>0.2</v>
      </c>
      <c r="W5078">
        <v>8.9680000000000017</v>
      </c>
      <c r="X5078" s="1">
        <v>-8.968</v>
      </c>
      <c r="Y5078" s="1">
        <v>53.808000000000007</v>
      </c>
      <c r="Z5078" t="s">
        <v>99</v>
      </c>
      <c r="AA5078" s="2">
        <v>5.6050000000000004</v>
      </c>
      <c r="AB5078" s="3">
        <v>0.125</v>
      </c>
      <c r="AC5078" s="1">
        <v>-30.266999999999999</v>
      </c>
      <c r="AD5078">
        <v>2</v>
      </c>
      <c r="AE5078">
        <v>2</v>
      </c>
      <c r="AF5078" t="s">
        <v>48</v>
      </c>
      <c r="AG5078">
        <v>2014</v>
      </c>
      <c r="AH5078">
        <f>COUNTBLANK(datos[[#This Row],[Row ID]:[Year sales]])</f>
        <v>0</v>
      </c>
    </row>
    <row r="5079" spans="1:34" x14ac:dyDescent="0.3">
      <c r="A5079">
        <v>5078</v>
      </c>
      <c r="B5079" t="s">
        <v>8006</v>
      </c>
      <c r="C5079" s="4">
        <v>41749</v>
      </c>
      <c r="D5079" s="4">
        <v>41751</v>
      </c>
      <c r="E5079" t="s">
        <v>34</v>
      </c>
      <c r="F5079" t="s">
        <v>2328</v>
      </c>
      <c r="G5079" t="s">
        <v>2329</v>
      </c>
      <c r="H5079" t="s">
        <v>37</v>
      </c>
      <c r="I5079" t="s">
        <v>38</v>
      </c>
      <c r="J5079" t="s">
        <v>204</v>
      </c>
      <c r="K5079" t="s">
        <v>124</v>
      </c>
      <c r="L5079">
        <v>77070</v>
      </c>
      <c r="M5079" t="s">
        <v>125</v>
      </c>
      <c r="N5079" t="s">
        <v>7552</v>
      </c>
      <c r="O5079" t="s">
        <v>43</v>
      </c>
      <c r="P5079" t="s">
        <v>73</v>
      </c>
      <c r="Q5079" t="s">
        <v>7553</v>
      </c>
      <c r="R5079" s="1">
        <v>401.59</v>
      </c>
      <c r="S5079">
        <v>2</v>
      </c>
      <c r="T5079">
        <f t="shared" si="79"/>
        <v>5</v>
      </c>
      <c r="U5079" t="s">
        <v>46</v>
      </c>
      <c r="V5079">
        <v>0.3</v>
      </c>
      <c r="W5079">
        <v>120.47699999999999</v>
      </c>
      <c r="X5079" s="1">
        <v>-120.477</v>
      </c>
      <c r="Y5079" s="1">
        <v>522.06700000000001</v>
      </c>
      <c r="Z5079" t="s">
        <v>53</v>
      </c>
      <c r="AA5079" s="2">
        <v>-131.95099999999999</v>
      </c>
      <c r="AB5079" s="3">
        <v>-0.32857142857142857</v>
      </c>
      <c r="AC5079" s="1">
        <v>-413.06400000000002</v>
      </c>
      <c r="AD5079">
        <v>2</v>
      </c>
      <c r="AE5079">
        <v>2</v>
      </c>
      <c r="AF5079" t="s">
        <v>48</v>
      </c>
      <c r="AG5079">
        <v>2014</v>
      </c>
      <c r="AH5079">
        <f>COUNTBLANK(datos[[#This Row],[Row ID]:[Year sales]])</f>
        <v>0</v>
      </c>
    </row>
    <row r="5080" spans="1:34" x14ac:dyDescent="0.3">
      <c r="A5080">
        <v>5079</v>
      </c>
      <c r="B5080" t="s">
        <v>8007</v>
      </c>
      <c r="C5080" s="4">
        <v>43050</v>
      </c>
      <c r="D5080" s="4">
        <v>43056</v>
      </c>
      <c r="E5080" t="s">
        <v>67</v>
      </c>
      <c r="F5080" t="s">
        <v>2870</v>
      </c>
      <c r="G5080" t="s">
        <v>2871</v>
      </c>
      <c r="H5080" t="s">
        <v>122</v>
      </c>
      <c r="I5080" t="s">
        <v>38</v>
      </c>
      <c r="J5080" t="s">
        <v>2573</v>
      </c>
      <c r="K5080" t="s">
        <v>134</v>
      </c>
      <c r="L5080">
        <v>53209</v>
      </c>
      <c r="M5080" t="s">
        <v>125</v>
      </c>
      <c r="N5080" t="s">
        <v>2062</v>
      </c>
      <c r="O5080" t="s">
        <v>62</v>
      </c>
      <c r="P5080" t="s">
        <v>94</v>
      </c>
      <c r="Q5080" t="s">
        <v>2063</v>
      </c>
      <c r="R5080" s="1">
        <v>18.239999999999998</v>
      </c>
      <c r="S5080">
        <v>3</v>
      </c>
      <c r="T5080">
        <f t="shared" si="79"/>
        <v>21</v>
      </c>
      <c r="U5080" t="s">
        <v>52</v>
      </c>
      <c r="V5080">
        <v>0</v>
      </c>
      <c r="W5080">
        <v>0</v>
      </c>
      <c r="X5080" s="1">
        <v>0</v>
      </c>
      <c r="Y5080" s="1">
        <v>18.239999999999998</v>
      </c>
      <c r="Z5080" t="s">
        <v>65</v>
      </c>
      <c r="AA5080" s="2">
        <v>8.5728000000000009</v>
      </c>
      <c r="AB5080" s="3">
        <v>0.47000000000000008</v>
      </c>
      <c r="AC5080" s="1">
        <v>-9.6671999999999993</v>
      </c>
      <c r="AD5080">
        <v>6</v>
      </c>
      <c r="AE5080">
        <v>6</v>
      </c>
      <c r="AF5080" t="s">
        <v>48</v>
      </c>
      <c r="AG5080">
        <v>2017</v>
      </c>
      <c r="AH5080">
        <f>COUNTBLANK(datos[[#This Row],[Row ID]:[Year sales]])</f>
        <v>0</v>
      </c>
    </row>
    <row r="5081" spans="1:34" x14ac:dyDescent="0.3">
      <c r="A5081">
        <v>5080</v>
      </c>
      <c r="B5081" t="s">
        <v>8008</v>
      </c>
      <c r="C5081" s="4">
        <v>43064</v>
      </c>
      <c r="D5081" s="4">
        <v>43068</v>
      </c>
      <c r="E5081" t="s">
        <v>67</v>
      </c>
      <c r="F5081" t="s">
        <v>1866</v>
      </c>
      <c r="G5081" t="s">
        <v>1867</v>
      </c>
      <c r="H5081" t="s">
        <v>37</v>
      </c>
      <c r="I5081" t="s">
        <v>38</v>
      </c>
      <c r="J5081" t="s">
        <v>147</v>
      </c>
      <c r="K5081" t="s">
        <v>59</v>
      </c>
      <c r="L5081">
        <v>94122</v>
      </c>
      <c r="M5081" t="s">
        <v>60</v>
      </c>
      <c r="N5081" t="s">
        <v>5047</v>
      </c>
      <c r="O5081" t="s">
        <v>43</v>
      </c>
      <c r="P5081" t="s">
        <v>44</v>
      </c>
      <c r="Q5081" t="s">
        <v>5564</v>
      </c>
      <c r="R5081" s="1">
        <v>359.49900000000002</v>
      </c>
      <c r="S5081">
        <v>3</v>
      </c>
      <c r="T5081">
        <f t="shared" si="79"/>
        <v>15</v>
      </c>
      <c r="U5081" t="s">
        <v>52</v>
      </c>
      <c r="V5081">
        <v>0.15</v>
      </c>
      <c r="W5081">
        <v>53.924849999999999</v>
      </c>
      <c r="X5081" s="1">
        <v>-53.924849999999999</v>
      </c>
      <c r="Y5081" s="1">
        <v>413.42385000000002</v>
      </c>
      <c r="Z5081" t="s">
        <v>47</v>
      </c>
      <c r="AA5081" s="2">
        <v>-29.605799999999999</v>
      </c>
      <c r="AB5081" s="3">
        <v>-8.2352941176470573E-2</v>
      </c>
      <c r="AC5081" s="1">
        <v>-335.17995000000002</v>
      </c>
      <c r="AD5081">
        <v>4</v>
      </c>
      <c r="AE5081">
        <v>4</v>
      </c>
      <c r="AF5081" t="s">
        <v>48</v>
      </c>
      <c r="AG5081">
        <v>2017</v>
      </c>
      <c r="AH5081">
        <f>COUNTBLANK(datos[[#This Row],[Row ID]:[Year sales]])</f>
        <v>0</v>
      </c>
    </row>
    <row r="5082" spans="1:34" x14ac:dyDescent="0.3">
      <c r="A5082">
        <v>5081</v>
      </c>
      <c r="B5082" t="s">
        <v>8008</v>
      </c>
      <c r="C5082" s="4">
        <v>43064</v>
      </c>
      <c r="D5082" s="4">
        <v>43068</v>
      </c>
      <c r="E5082" t="s">
        <v>67</v>
      </c>
      <c r="F5082" t="s">
        <v>1866</v>
      </c>
      <c r="G5082" t="s">
        <v>1867</v>
      </c>
      <c r="H5082" t="s">
        <v>37</v>
      </c>
      <c r="I5082" t="s">
        <v>38</v>
      </c>
      <c r="J5082" t="s">
        <v>147</v>
      </c>
      <c r="K5082" t="s">
        <v>59</v>
      </c>
      <c r="L5082">
        <v>94122</v>
      </c>
      <c r="M5082" t="s">
        <v>60</v>
      </c>
      <c r="N5082" t="s">
        <v>1848</v>
      </c>
      <c r="O5082" t="s">
        <v>62</v>
      </c>
      <c r="P5082" t="s">
        <v>77</v>
      </c>
      <c r="Q5082" t="s">
        <v>1849</v>
      </c>
      <c r="R5082" s="1">
        <v>10.48</v>
      </c>
      <c r="S5082">
        <v>1</v>
      </c>
      <c r="T5082">
        <f t="shared" si="79"/>
        <v>35</v>
      </c>
      <c r="U5082" t="s">
        <v>46</v>
      </c>
      <c r="V5082">
        <v>0</v>
      </c>
      <c r="W5082">
        <v>0</v>
      </c>
      <c r="X5082" s="1">
        <v>0</v>
      </c>
      <c r="Y5082" s="1">
        <v>10.48</v>
      </c>
      <c r="Z5082" t="s">
        <v>65</v>
      </c>
      <c r="AA5082" s="2">
        <v>2.8296000000000001</v>
      </c>
      <c r="AB5082" s="3">
        <v>0.27</v>
      </c>
      <c r="AC5082" s="1">
        <v>-7.6504000000000003</v>
      </c>
      <c r="AD5082">
        <v>4</v>
      </c>
      <c r="AE5082">
        <v>4</v>
      </c>
      <c r="AF5082" t="s">
        <v>48</v>
      </c>
      <c r="AG5082">
        <v>2017</v>
      </c>
      <c r="AH5082">
        <f>COUNTBLANK(datos[[#This Row],[Row ID]:[Year sales]])</f>
        <v>0</v>
      </c>
    </row>
    <row r="5083" spans="1:34" x14ac:dyDescent="0.3">
      <c r="A5083">
        <v>5082</v>
      </c>
      <c r="B5083" t="s">
        <v>8009</v>
      </c>
      <c r="C5083" s="4">
        <v>42356</v>
      </c>
      <c r="D5083" s="4">
        <v>42356</v>
      </c>
      <c r="E5083" t="s">
        <v>1312</v>
      </c>
      <c r="F5083" t="s">
        <v>743</v>
      </c>
      <c r="G5083" t="s">
        <v>744</v>
      </c>
      <c r="H5083" t="s">
        <v>122</v>
      </c>
      <c r="I5083" t="s">
        <v>38</v>
      </c>
      <c r="J5083" t="s">
        <v>2204</v>
      </c>
      <c r="K5083" t="s">
        <v>518</v>
      </c>
      <c r="L5083">
        <v>44105</v>
      </c>
      <c r="M5083" t="s">
        <v>168</v>
      </c>
      <c r="N5083" t="s">
        <v>1922</v>
      </c>
      <c r="O5083" t="s">
        <v>62</v>
      </c>
      <c r="P5083" t="s">
        <v>110</v>
      </c>
      <c r="Q5083" t="s">
        <v>1923</v>
      </c>
      <c r="R5083" s="1">
        <v>20.736000000000001</v>
      </c>
      <c r="S5083">
        <v>4</v>
      </c>
      <c r="T5083">
        <f t="shared" si="79"/>
        <v>53</v>
      </c>
      <c r="U5083" t="s">
        <v>52</v>
      </c>
      <c r="V5083">
        <v>0.2</v>
      </c>
      <c r="W5083">
        <v>4.1472000000000007</v>
      </c>
      <c r="X5083" s="1">
        <v>-4.1471999999999998</v>
      </c>
      <c r="Y5083" s="1">
        <v>24.883200000000002</v>
      </c>
      <c r="Z5083" t="s">
        <v>65</v>
      </c>
      <c r="AA5083" s="2">
        <v>7.2576000000000001</v>
      </c>
      <c r="AB5083" s="3">
        <v>0.35</v>
      </c>
      <c r="AC5083" s="1">
        <v>-9.3312000000000008</v>
      </c>
      <c r="AD5083">
        <v>0</v>
      </c>
      <c r="AE5083">
        <v>0</v>
      </c>
      <c r="AF5083" t="s">
        <v>48</v>
      </c>
      <c r="AG5083">
        <v>2015</v>
      </c>
      <c r="AH5083">
        <f>COUNTBLANK(datos[[#This Row],[Row ID]:[Year sales]])</f>
        <v>0</v>
      </c>
    </row>
    <row r="5084" spans="1:34" x14ac:dyDescent="0.3">
      <c r="A5084">
        <v>5083</v>
      </c>
      <c r="B5084" t="s">
        <v>8010</v>
      </c>
      <c r="C5084" s="4">
        <v>42621</v>
      </c>
      <c r="D5084" s="4">
        <v>42625</v>
      </c>
      <c r="E5084" t="s">
        <v>67</v>
      </c>
      <c r="F5084" t="s">
        <v>8011</v>
      </c>
      <c r="G5084" t="s">
        <v>8012</v>
      </c>
      <c r="H5084" t="s">
        <v>37</v>
      </c>
      <c r="I5084" t="s">
        <v>38</v>
      </c>
      <c r="J5084" t="s">
        <v>757</v>
      </c>
      <c r="K5084" t="s">
        <v>108</v>
      </c>
      <c r="L5084">
        <v>28110</v>
      </c>
      <c r="M5084" t="s">
        <v>41</v>
      </c>
      <c r="N5084" t="s">
        <v>3584</v>
      </c>
      <c r="O5084" t="s">
        <v>90</v>
      </c>
      <c r="P5084" t="s">
        <v>181</v>
      </c>
      <c r="Q5084" t="s">
        <v>3585</v>
      </c>
      <c r="R5084" s="1">
        <v>35.167999999999999</v>
      </c>
      <c r="S5084">
        <v>4</v>
      </c>
      <c r="T5084">
        <f t="shared" si="79"/>
        <v>14</v>
      </c>
      <c r="U5084" t="s">
        <v>52</v>
      </c>
      <c r="V5084">
        <v>0.2</v>
      </c>
      <c r="W5084">
        <v>7.0335999999999999</v>
      </c>
      <c r="X5084" s="1">
        <v>-7.0335999999999999</v>
      </c>
      <c r="Y5084" s="1">
        <v>42.201599999999999</v>
      </c>
      <c r="Z5084" t="s">
        <v>65</v>
      </c>
      <c r="AA5084" s="2">
        <v>8.3523999999999994</v>
      </c>
      <c r="AB5084" s="3">
        <v>0.23749999999999999</v>
      </c>
      <c r="AC5084" s="1">
        <v>-19.782</v>
      </c>
      <c r="AD5084">
        <v>4</v>
      </c>
      <c r="AE5084">
        <v>4</v>
      </c>
      <c r="AF5084" t="s">
        <v>48</v>
      </c>
      <c r="AG5084">
        <v>2016</v>
      </c>
      <c r="AH5084">
        <f>COUNTBLANK(datos[[#This Row],[Row ID]:[Year sales]])</f>
        <v>0</v>
      </c>
    </row>
    <row r="5085" spans="1:34" x14ac:dyDescent="0.3">
      <c r="A5085">
        <v>5084</v>
      </c>
      <c r="B5085" t="s">
        <v>8010</v>
      </c>
      <c r="C5085" s="4">
        <v>42621</v>
      </c>
      <c r="D5085" s="4">
        <v>42625</v>
      </c>
      <c r="E5085" t="s">
        <v>67</v>
      </c>
      <c r="F5085" t="s">
        <v>8011</v>
      </c>
      <c r="G5085" t="s">
        <v>8012</v>
      </c>
      <c r="H5085" t="s">
        <v>37</v>
      </c>
      <c r="I5085" t="s">
        <v>38</v>
      </c>
      <c r="J5085" t="s">
        <v>757</v>
      </c>
      <c r="K5085" t="s">
        <v>108</v>
      </c>
      <c r="L5085">
        <v>28110</v>
      </c>
      <c r="M5085" t="s">
        <v>41</v>
      </c>
      <c r="N5085" t="s">
        <v>3877</v>
      </c>
      <c r="O5085" t="s">
        <v>62</v>
      </c>
      <c r="P5085" t="s">
        <v>110</v>
      </c>
      <c r="Q5085" t="s">
        <v>3878</v>
      </c>
      <c r="R5085" s="1">
        <v>64.703999999999994</v>
      </c>
      <c r="S5085">
        <v>3</v>
      </c>
      <c r="T5085">
        <f t="shared" si="79"/>
        <v>10</v>
      </c>
      <c r="U5085" t="s">
        <v>52</v>
      </c>
      <c r="V5085">
        <v>0.2</v>
      </c>
      <c r="W5085">
        <v>12.940799999999999</v>
      </c>
      <c r="X5085" s="1">
        <v>-12.940799999999999</v>
      </c>
      <c r="Y5085" s="1">
        <v>77.644799999999989</v>
      </c>
      <c r="Z5085" t="s">
        <v>99</v>
      </c>
      <c r="AA5085" s="2">
        <v>23.455200000000001</v>
      </c>
      <c r="AB5085" s="3">
        <v>0.36250000000000004</v>
      </c>
      <c r="AC5085" s="1">
        <v>-28.308</v>
      </c>
      <c r="AD5085">
        <v>4</v>
      </c>
      <c r="AE5085">
        <v>4</v>
      </c>
      <c r="AF5085" t="s">
        <v>48</v>
      </c>
      <c r="AG5085">
        <v>2016</v>
      </c>
      <c r="AH5085">
        <f>COUNTBLANK(datos[[#This Row],[Row ID]:[Year sales]])</f>
        <v>0</v>
      </c>
    </row>
    <row r="5086" spans="1:34" x14ac:dyDescent="0.3">
      <c r="A5086">
        <v>5085</v>
      </c>
      <c r="B5086" t="s">
        <v>8013</v>
      </c>
      <c r="C5086" s="4">
        <v>42527</v>
      </c>
      <c r="D5086" s="4">
        <v>42530</v>
      </c>
      <c r="E5086" t="s">
        <v>34</v>
      </c>
      <c r="F5086" t="s">
        <v>4802</v>
      </c>
      <c r="G5086" t="s">
        <v>4803</v>
      </c>
      <c r="H5086" t="s">
        <v>57</v>
      </c>
      <c r="I5086" t="s">
        <v>38</v>
      </c>
      <c r="J5086" t="s">
        <v>1266</v>
      </c>
      <c r="K5086" t="s">
        <v>1267</v>
      </c>
      <c r="L5086">
        <v>1852</v>
      </c>
      <c r="M5086" t="s">
        <v>168</v>
      </c>
      <c r="N5086" t="s">
        <v>3080</v>
      </c>
      <c r="O5086" t="s">
        <v>62</v>
      </c>
      <c r="P5086" t="s">
        <v>110</v>
      </c>
      <c r="Q5086" t="s">
        <v>3081</v>
      </c>
      <c r="R5086" s="1">
        <v>105.52</v>
      </c>
      <c r="S5086">
        <v>4</v>
      </c>
      <c r="T5086">
        <f t="shared" si="79"/>
        <v>21</v>
      </c>
      <c r="U5086" t="s">
        <v>52</v>
      </c>
      <c r="V5086">
        <v>0</v>
      </c>
      <c r="W5086">
        <v>0</v>
      </c>
      <c r="X5086" s="1">
        <v>0</v>
      </c>
      <c r="Y5086" s="1">
        <v>105.52</v>
      </c>
      <c r="Z5086" t="s">
        <v>99</v>
      </c>
      <c r="AA5086" s="2">
        <v>48.539200000000001</v>
      </c>
      <c r="AB5086" s="3">
        <v>0.46</v>
      </c>
      <c r="AC5086" s="1">
        <v>-56.980800000000002</v>
      </c>
      <c r="AD5086">
        <v>3</v>
      </c>
      <c r="AE5086">
        <v>3</v>
      </c>
      <c r="AF5086" t="s">
        <v>48</v>
      </c>
      <c r="AG5086">
        <v>2016</v>
      </c>
      <c r="AH5086">
        <f>COUNTBLANK(datos[[#This Row],[Row ID]:[Year sales]])</f>
        <v>0</v>
      </c>
    </row>
    <row r="5087" spans="1:34" x14ac:dyDescent="0.3">
      <c r="A5087">
        <v>5086</v>
      </c>
      <c r="B5087" t="s">
        <v>8014</v>
      </c>
      <c r="C5087" s="4">
        <v>42174</v>
      </c>
      <c r="D5087" s="4">
        <v>42178</v>
      </c>
      <c r="E5087" t="s">
        <v>67</v>
      </c>
      <c r="F5087" t="s">
        <v>3943</v>
      </c>
      <c r="G5087" t="s">
        <v>3944</v>
      </c>
      <c r="H5087" t="s">
        <v>122</v>
      </c>
      <c r="I5087" t="s">
        <v>38</v>
      </c>
      <c r="J5087" t="s">
        <v>837</v>
      </c>
      <c r="K5087" t="s">
        <v>124</v>
      </c>
      <c r="L5087">
        <v>75081</v>
      </c>
      <c r="M5087" t="s">
        <v>125</v>
      </c>
      <c r="N5087" t="s">
        <v>1951</v>
      </c>
      <c r="O5087" t="s">
        <v>62</v>
      </c>
      <c r="P5087" t="s">
        <v>94</v>
      </c>
      <c r="Q5087" t="s">
        <v>1952</v>
      </c>
      <c r="R5087" s="1">
        <v>5.7919999999999998</v>
      </c>
      <c r="S5087">
        <v>2</v>
      </c>
      <c r="T5087">
        <f t="shared" si="79"/>
        <v>31</v>
      </c>
      <c r="U5087" t="s">
        <v>46</v>
      </c>
      <c r="V5087">
        <v>0.8</v>
      </c>
      <c r="W5087">
        <v>4.6336000000000004</v>
      </c>
      <c r="X5087" s="1">
        <v>-4.6336000000000004</v>
      </c>
      <c r="Y5087" s="1">
        <v>10.425599999999999</v>
      </c>
      <c r="Z5087" t="s">
        <v>65</v>
      </c>
      <c r="AA5087" s="2">
        <v>-9.5568000000000008</v>
      </c>
      <c r="AB5087" s="3">
        <v>-1.6500000000000001</v>
      </c>
      <c r="AC5087" s="1">
        <v>-10.715199999999999</v>
      </c>
      <c r="AD5087">
        <v>4</v>
      </c>
      <c r="AE5087">
        <v>4</v>
      </c>
      <c r="AF5087" t="s">
        <v>48</v>
      </c>
      <c r="AG5087">
        <v>2015</v>
      </c>
      <c r="AH5087">
        <f>COUNTBLANK(datos[[#This Row],[Row ID]:[Year sales]])</f>
        <v>0</v>
      </c>
    </row>
    <row r="5088" spans="1:34" x14ac:dyDescent="0.3">
      <c r="A5088">
        <v>5087</v>
      </c>
      <c r="B5088" t="s">
        <v>8015</v>
      </c>
      <c r="C5088" s="4">
        <v>42068</v>
      </c>
      <c r="D5088" s="4">
        <v>42072</v>
      </c>
      <c r="E5088" t="s">
        <v>67</v>
      </c>
      <c r="F5088" t="s">
        <v>3981</v>
      </c>
      <c r="G5088" t="s">
        <v>3982</v>
      </c>
      <c r="H5088" t="s">
        <v>57</v>
      </c>
      <c r="I5088" t="s">
        <v>38</v>
      </c>
      <c r="J5088" t="s">
        <v>166</v>
      </c>
      <c r="K5088" t="s">
        <v>167</v>
      </c>
      <c r="L5088">
        <v>19120</v>
      </c>
      <c r="M5088" t="s">
        <v>168</v>
      </c>
      <c r="N5088" t="s">
        <v>8016</v>
      </c>
      <c r="O5088" t="s">
        <v>90</v>
      </c>
      <c r="P5088" t="s">
        <v>91</v>
      </c>
      <c r="Q5088" t="s">
        <v>8017</v>
      </c>
      <c r="R5088" s="1">
        <v>466.15800000000002</v>
      </c>
      <c r="S5088">
        <v>7</v>
      </c>
      <c r="T5088">
        <f t="shared" si="79"/>
        <v>9</v>
      </c>
      <c r="U5088" t="s">
        <v>75</v>
      </c>
      <c r="V5088">
        <v>0.4</v>
      </c>
      <c r="W5088">
        <v>186.46320000000003</v>
      </c>
      <c r="X5088" s="1">
        <v>-186.4632</v>
      </c>
      <c r="Y5088" s="1">
        <v>652.62120000000004</v>
      </c>
      <c r="Z5088" t="s">
        <v>53</v>
      </c>
      <c r="AA5088" s="2">
        <v>-93.2316</v>
      </c>
      <c r="AB5088" s="3">
        <v>-0.19999999999999998</v>
      </c>
      <c r="AC5088" s="1">
        <v>-372.9264</v>
      </c>
      <c r="AD5088">
        <v>4</v>
      </c>
      <c r="AE5088">
        <v>4</v>
      </c>
      <c r="AF5088" t="s">
        <v>48</v>
      </c>
      <c r="AG5088">
        <v>2015</v>
      </c>
      <c r="AH5088">
        <f>COUNTBLANK(datos[[#This Row],[Row ID]:[Year sales]])</f>
        <v>0</v>
      </c>
    </row>
    <row r="5089" spans="1:34" x14ac:dyDescent="0.3">
      <c r="A5089">
        <v>5088</v>
      </c>
      <c r="B5089" t="s">
        <v>8015</v>
      </c>
      <c r="C5089" s="4">
        <v>42068</v>
      </c>
      <c r="D5089" s="4">
        <v>42072</v>
      </c>
      <c r="E5089" t="s">
        <v>67</v>
      </c>
      <c r="F5089" t="s">
        <v>3981</v>
      </c>
      <c r="G5089" t="s">
        <v>3982</v>
      </c>
      <c r="H5089" t="s">
        <v>57</v>
      </c>
      <c r="I5089" t="s">
        <v>38</v>
      </c>
      <c r="J5089" t="s">
        <v>166</v>
      </c>
      <c r="K5089" t="s">
        <v>167</v>
      </c>
      <c r="L5089">
        <v>19120</v>
      </c>
      <c r="M5089" t="s">
        <v>168</v>
      </c>
      <c r="N5089" t="s">
        <v>2173</v>
      </c>
      <c r="O5089" t="s">
        <v>90</v>
      </c>
      <c r="P5089" t="s">
        <v>181</v>
      </c>
      <c r="Q5089" t="s">
        <v>2174</v>
      </c>
      <c r="R5089" s="1">
        <v>10.311999999999999</v>
      </c>
      <c r="S5089">
        <v>1</v>
      </c>
      <c r="T5089">
        <f t="shared" si="79"/>
        <v>16</v>
      </c>
      <c r="U5089" t="s">
        <v>46</v>
      </c>
      <c r="V5089">
        <v>0.2</v>
      </c>
      <c r="W5089">
        <v>2.0623999999999998</v>
      </c>
      <c r="X5089" s="1">
        <v>-2.0623999999999998</v>
      </c>
      <c r="Y5089" s="1">
        <v>12.3744</v>
      </c>
      <c r="Z5089" t="s">
        <v>65</v>
      </c>
      <c r="AA5089" s="2">
        <v>-1.2889999999999999</v>
      </c>
      <c r="AB5089" s="3">
        <v>-0.125</v>
      </c>
      <c r="AC5089" s="1">
        <v>-9.5386000000000006</v>
      </c>
      <c r="AD5089">
        <v>4</v>
      </c>
      <c r="AE5089">
        <v>4</v>
      </c>
      <c r="AF5089" t="s">
        <v>48</v>
      </c>
      <c r="AG5089">
        <v>2015</v>
      </c>
      <c r="AH5089">
        <f>COUNTBLANK(datos[[#This Row],[Row ID]:[Year sales]])</f>
        <v>0</v>
      </c>
    </row>
    <row r="5090" spans="1:34" x14ac:dyDescent="0.3">
      <c r="A5090">
        <v>5089</v>
      </c>
      <c r="B5090" t="s">
        <v>8015</v>
      </c>
      <c r="C5090" s="4">
        <v>42068</v>
      </c>
      <c r="D5090" s="4">
        <v>42072</v>
      </c>
      <c r="E5090" t="s">
        <v>67</v>
      </c>
      <c r="F5090" t="s">
        <v>3981</v>
      </c>
      <c r="G5090" t="s">
        <v>3982</v>
      </c>
      <c r="H5090" t="s">
        <v>57</v>
      </c>
      <c r="I5090" t="s">
        <v>38</v>
      </c>
      <c r="J5090" t="s">
        <v>166</v>
      </c>
      <c r="K5090" t="s">
        <v>167</v>
      </c>
      <c r="L5090">
        <v>19120</v>
      </c>
      <c r="M5090" t="s">
        <v>168</v>
      </c>
      <c r="N5090" t="s">
        <v>3149</v>
      </c>
      <c r="O5090" t="s">
        <v>62</v>
      </c>
      <c r="P5090" t="s">
        <v>94</v>
      </c>
      <c r="Q5090" t="s">
        <v>3150</v>
      </c>
      <c r="R5090" s="1">
        <v>2.556</v>
      </c>
      <c r="S5090">
        <v>3</v>
      </c>
      <c r="T5090">
        <f t="shared" si="79"/>
        <v>17</v>
      </c>
      <c r="U5090" t="s">
        <v>52</v>
      </c>
      <c r="V5090">
        <v>0.7</v>
      </c>
      <c r="W5090">
        <v>1.7891999999999999</v>
      </c>
      <c r="X5090" s="1">
        <v>-1.7891999999999999</v>
      </c>
      <c r="Y5090" s="1">
        <v>4.3452000000000002</v>
      </c>
      <c r="Z5090" t="s">
        <v>65</v>
      </c>
      <c r="AA5090" s="2">
        <v>-1.7891999999999999</v>
      </c>
      <c r="AB5090" s="3">
        <v>-0.7</v>
      </c>
      <c r="AC5090" s="1">
        <v>-2.556</v>
      </c>
      <c r="AD5090">
        <v>4</v>
      </c>
      <c r="AE5090">
        <v>4</v>
      </c>
      <c r="AF5090" t="s">
        <v>48</v>
      </c>
      <c r="AG5090">
        <v>2015</v>
      </c>
      <c r="AH5090">
        <f>COUNTBLANK(datos[[#This Row],[Row ID]:[Year sales]])</f>
        <v>0</v>
      </c>
    </row>
    <row r="5091" spans="1:34" x14ac:dyDescent="0.3">
      <c r="A5091">
        <v>5090</v>
      </c>
      <c r="B5091" t="s">
        <v>8018</v>
      </c>
      <c r="C5091" s="4">
        <v>42951</v>
      </c>
      <c r="D5091" s="4">
        <v>42954</v>
      </c>
      <c r="E5091" t="s">
        <v>208</v>
      </c>
      <c r="F5091" t="s">
        <v>3772</v>
      </c>
      <c r="G5091" t="s">
        <v>3773</v>
      </c>
      <c r="H5091" t="s">
        <v>57</v>
      </c>
      <c r="I5091" t="s">
        <v>38</v>
      </c>
      <c r="J5091" t="s">
        <v>8019</v>
      </c>
      <c r="K5091" t="s">
        <v>477</v>
      </c>
      <c r="L5091">
        <v>80538</v>
      </c>
      <c r="M5091" t="s">
        <v>60</v>
      </c>
      <c r="N5091" t="s">
        <v>5734</v>
      </c>
      <c r="O5091" t="s">
        <v>62</v>
      </c>
      <c r="P5091" t="s">
        <v>110</v>
      </c>
      <c r="Q5091" t="s">
        <v>5735</v>
      </c>
      <c r="R5091" s="1">
        <v>7.968</v>
      </c>
      <c r="S5091">
        <v>2</v>
      </c>
      <c r="T5091">
        <f t="shared" si="79"/>
        <v>7</v>
      </c>
      <c r="U5091" t="s">
        <v>46</v>
      </c>
      <c r="V5091">
        <v>0.2</v>
      </c>
      <c r="W5091">
        <v>1.5936000000000001</v>
      </c>
      <c r="X5091" s="1">
        <v>-1.5935999999999999</v>
      </c>
      <c r="Y5091" s="1">
        <v>9.5616000000000003</v>
      </c>
      <c r="Z5091" t="s">
        <v>65</v>
      </c>
      <c r="AA5091" s="2">
        <v>2.8883999999999999</v>
      </c>
      <c r="AB5091" s="3">
        <v>0.36249999999999999</v>
      </c>
      <c r="AC5091" s="1">
        <v>-3.4860000000000002</v>
      </c>
      <c r="AD5091">
        <v>3</v>
      </c>
      <c r="AE5091">
        <v>3</v>
      </c>
      <c r="AF5091" t="s">
        <v>48</v>
      </c>
      <c r="AG5091">
        <v>2017</v>
      </c>
      <c r="AH5091">
        <f>COUNTBLANK(datos[[#This Row],[Row ID]:[Year sales]])</f>
        <v>0</v>
      </c>
    </row>
    <row r="5092" spans="1:34" x14ac:dyDescent="0.3">
      <c r="A5092">
        <v>5091</v>
      </c>
      <c r="B5092" t="s">
        <v>8018</v>
      </c>
      <c r="C5092" s="4">
        <v>42951</v>
      </c>
      <c r="D5092" s="4">
        <v>42954</v>
      </c>
      <c r="E5092" t="s">
        <v>208</v>
      </c>
      <c r="F5092" t="s">
        <v>3772</v>
      </c>
      <c r="G5092" t="s">
        <v>3773</v>
      </c>
      <c r="H5092" t="s">
        <v>57</v>
      </c>
      <c r="I5092" t="s">
        <v>38</v>
      </c>
      <c r="J5092" t="s">
        <v>8019</v>
      </c>
      <c r="K5092" t="s">
        <v>477</v>
      </c>
      <c r="L5092">
        <v>80538</v>
      </c>
      <c r="M5092" t="s">
        <v>60</v>
      </c>
      <c r="N5092" t="s">
        <v>2360</v>
      </c>
      <c r="O5092" t="s">
        <v>62</v>
      </c>
      <c r="P5092" t="s">
        <v>193</v>
      </c>
      <c r="Q5092" t="s">
        <v>2361</v>
      </c>
      <c r="R5092" s="1">
        <v>8.7840000000000007</v>
      </c>
      <c r="S5092">
        <v>1</v>
      </c>
      <c r="T5092">
        <f t="shared" si="79"/>
        <v>13</v>
      </c>
      <c r="U5092" t="s">
        <v>46</v>
      </c>
      <c r="V5092">
        <v>0.2</v>
      </c>
      <c r="W5092">
        <v>1.7568000000000001</v>
      </c>
      <c r="X5092" s="1">
        <v>-1.7567999999999999</v>
      </c>
      <c r="Y5092" s="1">
        <v>10.540800000000001</v>
      </c>
      <c r="Z5092" t="s">
        <v>65</v>
      </c>
      <c r="AA5092" s="2">
        <v>3.1842000000000001</v>
      </c>
      <c r="AB5092" s="3">
        <v>0.36249999999999999</v>
      </c>
      <c r="AC5092" s="1">
        <v>-3.843</v>
      </c>
      <c r="AD5092">
        <v>3</v>
      </c>
      <c r="AE5092">
        <v>3</v>
      </c>
      <c r="AF5092" t="s">
        <v>48</v>
      </c>
      <c r="AG5092">
        <v>2017</v>
      </c>
      <c r="AH5092">
        <f>COUNTBLANK(datos[[#This Row],[Row ID]:[Year sales]])</f>
        <v>0</v>
      </c>
    </row>
    <row r="5093" spans="1:34" x14ac:dyDescent="0.3">
      <c r="A5093">
        <v>5092</v>
      </c>
      <c r="B5093" t="s">
        <v>8020</v>
      </c>
      <c r="C5093" s="4">
        <v>43099</v>
      </c>
      <c r="D5093" s="4">
        <v>43103</v>
      </c>
      <c r="E5093" t="s">
        <v>67</v>
      </c>
      <c r="F5093" t="s">
        <v>8011</v>
      </c>
      <c r="G5093" t="s">
        <v>8012</v>
      </c>
      <c r="H5093" t="s">
        <v>37</v>
      </c>
      <c r="I5093" t="s">
        <v>38</v>
      </c>
      <c r="J5093" t="s">
        <v>8019</v>
      </c>
      <c r="K5093" t="s">
        <v>477</v>
      </c>
      <c r="L5093">
        <v>80538</v>
      </c>
      <c r="M5093" t="s">
        <v>60</v>
      </c>
      <c r="N5093" t="s">
        <v>1024</v>
      </c>
      <c r="O5093" t="s">
        <v>62</v>
      </c>
      <c r="P5093" t="s">
        <v>289</v>
      </c>
      <c r="Q5093" t="s">
        <v>1025</v>
      </c>
      <c r="R5093" s="1">
        <v>3.024</v>
      </c>
      <c r="S5093">
        <v>3</v>
      </c>
      <c r="T5093">
        <f t="shared" si="79"/>
        <v>21</v>
      </c>
      <c r="U5093" t="s">
        <v>52</v>
      </c>
      <c r="V5093">
        <v>0.2</v>
      </c>
      <c r="W5093">
        <v>0.6048</v>
      </c>
      <c r="X5093" s="1">
        <v>-0.6048</v>
      </c>
      <c r="Y5093" s="1">
        <v>3.6288</v>
      </c>
      <c r="Z5093" t="s">
        <v>65</v>
      </c>
      <c r="AA5093" s="2">
        <v>-0.6048</v>
      </c>
      <c r="AB5093" s="3">
        <v>-0.2</v>
      </c>
      <c r="AC5093" s="1">
        <v>-3.024</v>
      </c>
      <c r="AD5093">
        <v>4</v>
      </c>
      <c r="AE5093">
        <v>4</v>
      </c>
      <c r="AF5093" t="s">
        <v>48</v>
      </c>
      <c r="AG5093">
        <v>2017</v>
      </c>
      <c r="AH5093">
        <f>COUNTBLANK(datos[[#This Row],[Row ID]:[Year sales]])</f>
        <v>0</v>
      </c>
    </row>
    <row r="5094" spans="1:34" x14ac:dyDescent="0.3">
      <c r="A5094">
        <v>5093</v>
      </c>
      <c r="B5094" t="s">
        <v>8021</v>
      </c>
      <c r="C5094" s="4">
        <v>42147</v>
      </c>
      <c r="D5094" s="4">
        <v>42151</v>
      </c>
      <c r="E5094" t="s">
        <v>67</v>
      </c>
      <c r="F5094" t="s">
        <v>1035</v>
      </c>
      <c r="G5094" t="s">
        <v>1036</v>
      </c>
      <c r="H5094" t="s">
        <v>57</v>
      </c>
      <c r="I5094" t="s">
        <v>38</v>
      </c>
      <c r="J5094" t="s">
        <v>7155</v>
      </c>
      <c r="K5094" t="s">
        <v>1422</v>
      </c>
      <c r="L5094">
        <v>2895</v>
      </c>
      <c r="M5094" t="s">
        <v>168</v>
      </c>
      <c r="N5094" t="s">
        <v>1789</v>
      </c>
      <c r="O5094" t="s">
        <v>62</v>
      </c>
      <c r="P5094" t="s">
        <v>77</v>
      </c>
      <c r="Q5094" t="s">
        <v>1790</v>
      </c>
      <c r="R5094" s="1">
        <v>51.45</v>
      </c>
      <c r="S5094">
        <v>3</v>
      </c>
      <c r="T5094">
        <f t="shared" si="79"/>
        <v>27</v>
      </c>
      <c r="U5094" t="s">
        <v>52</v>
      </c>
      <c r="V5094">
        <v>0</v>
      </c>
      <c r="W5094">
        <v>0</v>
      </c>
      <c r="X5094" s="1">
        <v>0</v>
      </c>
      <c r="Y5094" s="1">
        <v>51.45</v>
      </c>
      <c r="Z5094" t="s">
        <v>99</v>
      </c>
      <c r="AA5094" s="2">
        <v>13.891500000000001</v>
      </c>
      <c r="AB5094" s="3">
        <v>0.27</v>
      </c>
      <c r="AC5094" s="1">
        <v>-37.558500000000002</v>
      </c>
      <c r="AD5094">
        <v>4</v>
      </c>
      <c r="AE5094">
        <v>4</v>
      </c>
      <c r="AF5094" t="s">
        <v>48</v>
      </c>
      <c r="AG5094">
        <v>2015</v>
      </c>
      <c r="AH5094">
        <f>COUNTBLANK(datos[[#This Row],[Row ID]:[Year sales]])</f>
        <v>0</v>
      </c>
    </row>
    <row r="5095" spans="1:34" x14ac:dyDescent="0.3">
      <c r="A5095">
        <v>5094</v>
      </c>
      <c r="B5095" t="s">
        <v>8022</v>
      </c>
      <c r="C5095" s="4">
        <v>41979</v>
      </c>
      <c r="D5095" s="4">
        <v>41983</v>
      </c>
      <c r="E5095" t="s">
        <v>67</v>
      </c>
      <c r="F5095" t="s">
        <v>2673</v>
      </c>
      <c r="G5095" t="s">
        <v>2674</v>
      </c>
      <c r="H5095" t="s">
        <v>37</v>
      </c>
      <c r="I5095" t="s">
        <v>38</v>
      </c>
      <c r="J5095" t="s">
        <v>323</v>
      </c>
      <c r="K5095" t="s">
        <v>231</v>
      </c>
      <c r="L5095">
        <v>60610</v>
      </c>
      <c r="M5095" t="s">
        <v>125</v>
      </c>
      <c r="N5095" t="s">
        <v>5320</v>
      </c>
      <c r="O5095" t="s">
        <v>62</v>
      </c>
      <c r="P5095" t="s">
        <v>97</v>
      </c>
      <c r="Q5095" t="s">
        <v>5321</v>
      </c>
      <c r="R5095" s="1">
        <v>14.016</v>
      </c>
      <c r="S5095">
        <v>4</v>
      </c>
      <c r="T5095">
        <f t="shared" si="79"/>
        <v>16</v>
      </c>
      <c r="U5095" t="s">
        <v>52</v>
      </c>
      <c r="V5095">
        <v>0.8</v>
      </c>
      <c r="W5095">
        <v>11.212800000000001</v>
      </c>
      <c r="X5095" s="1">
        <v>-11.2128</v>
      </c>
      <c r="Y5095" s="1">
        <v>25.2288</v>
      </c>
      <c r="Z5095" t="s">
        <v>65</v>
      </c>
      <c r="AA5095" s="2">
        <v>-31.536000000000001</v>
      </c>
      <c r="AB5095" s="3">
        <v>-2.25</v>
      </c>
      <c r="AC5095" s="1">
        <v>-34.339199999999998</v>
      </c>
      <c r="AD5095">
        <v>4</v>
      </c>
      <c r="AE5095">
        <v>4</v>
      </c>
      <c r="AF5095" t="s">
        <v>48</v>
      </c>
      <c r="AG5095">
        <v>2014</v>
      </c>
      <c r="AH5095">
        <f>COUNTBLANK(datos[[#This Row],[Row ID]:[Year sales]])</f>
        <v>0</v>
      </c>
    </row>
    <row r="5096" spans="1:34" x14ac:dyDescent="0.3">
      <c r="A5096">
        <v>5095</v>
      </c>
      <c r="B5096" t="s">
        <v>8022</v>
      </c>
      <c r="C5096" s="4">
        <v>41979</v>
      </c>
      <c r="D5096" s="4">
        <v>41983</v>
      </c>
      <c r="E5096" t="s">
        <v>67</v>
      </c>
      <c r="F5096" t="s">
        <v>2673</v>
      </c>
      <c r="G5096" t="s">
        <v>2674</v>
      </c>
      <c r="H5096" t="s">
        <v>37</v>
      </c>
      <c r="I5096" t="s">
        <v>38</v>
      </c>
      <c r="J5096" t="s">
        <v>323</v>
      </c>
      <c r="K5096" t="s">
        <v>231</v>
      </c>
      <c r="L5096">
        <v>60610</v>
      </c>
      <c r="M5096" t="s">
        <v>125</v>
      </c>
      <c r="N5096" t="s">
        <v>3300</v>
      </c>
      <c r="O5096" t="s">
        <v>43</v>
      </c>
      <c r="P5096" t="s">
        <v>73</v>
      </c>
      <c r="Q5096" t="s">
        <v>3301</v>
      </c>
      <c r="R5096" s="1">
        <v>214.95</v>
      </c>
      <c r="S5096">
        <v>5</v>
      </c>
      <c r="T5096">
        <f t="shared" si="79"/>
        <v>74</v>
      </c>
      <c r="U5096" t="s">
        <v>75</v>
      </c>
      <c r="V5096">
        <v>0.5</v>
      </c>
      <c r="W5096">
        <v>107.47499999999999</v>
      </c>
      <c r="X5096" s="1">
        <v>-107.47499999999999</v>
      </c>
      <c r="Y5096" s="1">
        <v>322.42499999999995</v>
      </c>
      <c r="Z5096" t="s">
        <v>47</v>
      </c>
      <c r="AA5096" s="2">
        <v>-120.372</v>
      </c>
      <c r="AB5096" s="3">
        <v>-0.56000000000000005</v>
      </c>
      <c r="AC5096" s="1">
        <v>-227.84700000000001</v>
      </c>
      <c r="AD5096">
        <v>4</v>
      </c>
      <c r="AE5096">
        <v>4</v>
      </c>
      <c r="AF5096" t="s">
        <v>48</v>
      </c>
      <c r="AG5096">
        <v>2014</v>
      </c>
      <c r="AH5096">
        <f>COUNTBLANK(datos[[#This Row],[Row ID]:[Year sales]])</f>
        <v>0</v>
      </c>
    </row>
    <row r="5097" spans="1:34" x14ac:dyDescent="0.3">
      <c r="A5097">
        <v>5096</v>
      </c>
      <c r="B5097" t="s">
        <v>8022</v>
      </c>
      <c r="C5097" s="4">
        <v>41979</v>
      </c>
      <c r="D5097" s="4">
        <v>41983</v>
      </c>
      <c r="E5097" t="s">
        <v>67</v>
      </c>
      <c r="F5097" t="s">
        <v>2673</v>
      </c>
      <c r="G5097" t="s">
        <v>2674</v>
      </c>
      <c r="H5097" t="s">
        <v>37</v>
      </c>
      <c r="I5097" t="s">
        <v>38</v>
      </c>
      <c r="J5097" t="s">
        <v>323</v>
      </c>
      <c r="K5097" t="s">
        <v>231</v>
      </c>
      <c r="L5097">
        <v>60610</v>
      </c>
      <c r="M5097" t="s">
        <v>125</v>
      </c>
      <c r="N5097" t="s">
        <v>3337</v>
      </c>
      <c r="O5097" t="s">
        <v>90</v>
      </c>
      <c r="P5097" t="s">
        <v>91</v>
      </c>
      <c r="Q5097" t="s">
        <v>3338</v>
      </c>
      <c r="R5097" s="1">
        <v>35.04</v>
      </c>
      <c r="S5097">
        <v>4</v>
      </c>
      <c r="T5097">
        <f t="shared" si="79"/>
        <v>7</v>
      </c>
      <c r="U5097" t="s">
        <v>52</v>
      </c>
      <c r="V5097">
        <v>0.2</v>
      </c>
      <c r="W5097">
        <v>7.008</v>
      </c>
      <c r="X5097" s="1">
        <v>-7.008</v>
      </c>
      <c r="Y5097" s="1">
        <v>42.048000000000002</v>
      </c>
      <c r="Z5097" t="s">
        <v>65</v>
      </c>
      <c r="AA5097" s="2">
        <v>-7.008</v>
      </c>
      <c r="AB5097" s="3">
        <v>-0.2</v>
      </c>
      <c r="AC5097" s="1">
        <v>-35.04</v>
      </c>
      <c r="AD5097">
        <v>4</v>
      </c>
      <c r="AE5097">
        <v>4</v>
      </c>
      <c r="AF5097" t="s">
        <v>48</v>
      </c>
      <c r="AG5097">
        <v>2014</v>
      </c>
      <c r="AH5097">
        <f>COUNTBLANK(datos[[#This Row],[Row ID]:[Year sales]])</f>
        <v>0</v>
      </c>
    </row>
    <row r="5098" spans="1:34" x14ac:dyDescent="0.3">
      <c r="A5098">
        <v>5097</v>
      </c>
      <c r="B5098" t="s">
        <v>8022</v>
      </c>
      <c r="C5098" s="4">
        <v>41979</v>
      </c>
      <c r="D5098" s="4">
        <v>41983</v>
      </c>
      <c r="E5098" t="s">
        <v>67</v>
      </c>
      <c r="F5098" t="s">
        <v>2673</v>
      </c>
      <c r="G5098" t="s">
        <v>2674</v>
      </c>
      <c r="H5098" t="s">
        <v>37</v>
      </c>
      <c r="I5098" t="s">
        <v>38</v>
      </c>
      <c r="J5098" t="s">
        <v>323</v>
      </c>
      <c r="K5098" t="s">
        <v>231</v>
      </c>
      <c r="L5098">
        <v>60610</v>
      </c>
      <c r="M5098" t="s">
        <v>125</v>
      </c>
      <c r="N5098" t="s">
        <v>4440</v>
      </c>
      <c r="O5098" t="s">
        <v>43</v>
      </c>
      <c r="P5098" t="s">
        <v>83</v>
      </c>
      <c r="Q5098" t="s">
        <v>4441</v>
      </c>
      <c r="R5098" s="1">
        <v>10.776</v>
      </c>
      <c r="S5098">
        <v>3</v>
      </c>
      <c r="T5098">
        <f t="shared" si="79"/>
        <v>22</v>
      </c>
      <c r="U5098" t="s">
        <v>52</v>
      </c>
      <c r="V5098">
        <v>0.6</v>
      </c>
      <c r="W5098">
        <v>6.4655999999999993</v>
      </c>
      <c r="X5098" s="1">
        <v>-6.4656000000000002</v>
      </c>
      <c r="Y5098" s="1">
        <v>17.241599999999998</v>
      </c>
      <c r="Z5098" t="s">
        <v>65</v>
      </c>
      <c r="AA5098" s="2">
        <v>-4.8491999999999997</v>
      </c>
      <c r="AB5098" s="3">
        <v>-0.45</v>
      </c>
      <c r="AC5098" s="1">
        <v>-9.1595999999999993</v>
      </c>
      <c r="AD5098">
        <v>4</v>
      </c>
      <c r="AE5098">
        <v>4</v>
      </c>
      <c r="AF5098" t="s">
        <v>48</v>
      </c>
      <c r="AG5098">
        <v>2014</v>
      </c>
      <c r="AH5098">
        <f>COUNTBLANK(datos[[#This Row],[Row ID]:[Year sales]])</f>
        <v>0</v>
      </c>
    </row>
    <row r="5099" spans="1:34" x14ac:dyDescent="0.3">
      <c r="A5099">
        <v>5098</v>
      </c>
      <c r="B5099" t="s">
        <v>8022</v>
      </c>
      <c r="C5099" s="4">
        <v>41979</v>
      </c>
      <c r="D5099" s="4">
        <v>41983</v>
      </c>
      <c r="E5099" t="s">
        <v>67</v>
      </c>
      <c r="F5099" t="s">
        <v>2673</v>
      </c>
      <c r="G5099" t="s">
        <v>2674</v>
      </c>
      <c r="H5099" t="s">
        <v>37</v>
      </c>
      <c r="I5099" t="s">
        <v>38</v>
      </c>
      <c r="J5099" t="s">
        <v>323</v>
      </c>
      <c r="K5099" t="s">
        <v>231</v>
      </c>
      <c r="L5099">
        <v>60610</v>
      </c>
      <c r="M5099" t="s">
        <v>125</v>
      </c>
      <c r="N5099" t="s">
        <v>4063</v>
      </c>
      <c r="O5099" t="s">
        <v>62</v>
      </c>
      <c r="P5099" t="s">
        <v>94</v>
      </c>
      <c r="Q5099" t="s">
        <v>4064</v>
      </c>
      <c r="R5099" s="1">
        <v>4.5999999999999996</v>
      </c>
      <c r="S5099">
        <v>2</v>
      </c>
      <c r="T5099">
        <f t="shared" si="79"/>
        <v>20</v>
      </c>
      <c r="U5099" t="s">
        <v>46</v>
      </c>
      <c r="V5099">
        <v>0.8</v>
      </c>
      <c r="W5099">
        <v>3.6799999999999997</v>
      </c>
      <c r="X5099" s="1">
        <v>-3.68</v>
      </c>
      <c r="Y5099" s="1">
        <v>8.2799999999999994</v>
      </c>
      <c r="Z5099" t="s">
        <v>65</v>
      </c>
      <c r="AA5099" s="2">
        <v>-8.0500000000000007</v>
      </c>
      <c r="AB5099" s="3">
        <v>-1.7500000000000002</v>
      </c>
      <c r="AC5099" s="1">
        <v>-8.9700000000000006</v>
      </c>
      <c r="AD5099">
        <v>4</v>
      </c>
      <c r="AE5099">
        <v>4</v>
      </c>
      <c r="AF5099" t="s">
        <v>48</v>
      </c>
      <c r="AG5099">
        <v>2014</v>
      </c>
      <c r="AH5099">
        <f>COUNTBLANK(datos[[#This Row],[Row ID]:[Year sales]])</f>
        <v>0</v>
      </c>
    </row>
    <row r="5100" spans="1:34" x14ac:dyDescent="0.3">
      <c r="A5100">
        <v>5099</v>
      </c>
      <c r="B5100" t="s">
        <v>8022</v>
      </c>
      <c r="C5100" s="4">
        <v>41979</v>
      </c>
      <c r="D5100" s="4">
        <v>41983</v>
      </c>
      <c r="E5100" t="s">
        <v>67</v>
      </c>
      <c r="F5100" t="s">
        <v>2673</v>
      </c>
      <c r="G5100" t="s">
        <v>2674</v>
      </c>
      <c r="H5100" t="s">
        <v>37</v>
      </c>
      <c r="I5100" t="s">
        <v>38</v>
      </c>
      <c r="J5100" t="s">
        <v>323</v>
      </c>
      <c r="K5100" t="s">
        <v>231</v>
      </c>
      <c r="L5100">
        <v>60610</v>
      </c>
      <c r="M5100" t="s">
        <v>125</v>
      </c>
      <c r="N5100" t="s">
        <v>907</v>
      </c>
      <c r="O5100" t="s">
        <v>62</v>
      </c>
      <c r="P5100" t="s">
        <v>77</v>
      </c>
      <c r="Q5100" t="s">
        <v>908</v>
      </c>
      <c r="R5100" s="1">
        <v>35.167999999999999</v>
      </c>
      <c r="S5100">
        <v>2</v>
      </c>
      <c r="T5100">
        <f t="shared" si="79"/>
        <v>22</v>
      </c>
      <c r="U5100" t="s">
        <v>46</v>
      </c>
      <c r="V5100">
        <v>0.2</v>
      </c>
      <c r="W5100">
        <v>7.0335999999999999</v>
      </c>
      <c r="X5100" s="1">
        <v>-7.0335999999999999</v>
      </c>
      <c r="Y5100" s="1">
        <v>42.201599999999999</v>
      </c>
      <c r="Z5100" t="s">
        <v>65</v>
      </c>
      <c r="AA5100" s="2">
        <v>-8.3523999999999994</v>
      </c>
      <c r="AB5100" s="3">
        <v>-0.23749999999999999</v>
      </c>
      <c r="AC5100" s="1">
        <v>-36.486800000000002</v>
      </c>
      <c r="AD5100">
        <v>4</v>
      </c>
      <c r="AE5100">
        <v>4</v>
      </c>
      <c r="AF5100" t="s">
        <v>48</v>
      </c>
      <c r="AG5100">
        <v>2014</v>
      </c>
      <c r="AH5100">
        <f>COUNTBLANK(datos[[#This Row],[Row ID]:[Year sales]])</f>
        <v>0</v>
      </c>
    </row>
    <row r="5101" spans="1:34" x14ac:dyDescent="0.3">
      <c r="A5101">
        <v>5100</v>
      </c>
      <c r="B5101" t="s">
        <v>8023</v>
      </c>
      <c r="C5101" s="4">
        <v>42223</v>
      </c>
      <c r="D5101" s="4">
        <v>42228</v>
      </c>
      <c r="E5101" t="s">
        <v>67</v>
      </c>
      <c r="F5101" t="s">
        <v>444</v>
      </c>
      <c r="G5101" t="s">
        <v>445</v>
      </c>
      <c r="H5101" t="s">
        <v>122</v>
      </c>
      <c r="I5101" t="s">
        <v>38</v>
      </c>
      <c r="J5101" t="s">
        <v>5982</v>
      </c>
      <c r="K5101" t="s">
        <v>59</v>
      </c>
      <c r="L5101">
        <v>93309</v>
      </c>
      <c r="M5101" t="s">
        <v>60</v>
      </c>
      <c r="N5101" t="s">
        <v>1642</v>
      </c>
      <c r="O5101" t="s">
        <v>62</v>
      </c>
      <c r="P5101" t="s">
        <v>94</v>
      </c>
      <c r="Q5101" t="s">
        <v>1643</v>
      </c>
      <c r="R5101" s="1">
        <v>19.152000000000001</v>
      </c>
      <c r="S5101">
        <v>3</v>
      </c>
      <c r="T5101">
        <f t="shared" si="79"/>
        <v>12</v>
      </c>
      <c r="U5101" t="s">
        <v>52</v>
      </c>
      <c r="V5101">
        <v>0.2</v>
      </c>
      <c r="W5101">
        <v>3.8304000000000005</v>
      </c>
      <c r="X5101" s="1">
        <v>-3.8304</v>
      </c>
      <c r="Y5101" s="1">
        <v>22.982400000000002</v>
      </c>
      <c r="Z5101" t="s">
        <v>65</v>
      </c>
      <c r="AA5101" s="2">
        <v>6.4638</v>
      </c>
      <c r="AB5101" s="3">
        <v>0.33749999999999997</v>
      </c>
      <c r="AC5101" s="1">
        <v>-8.8577999999999992</v>
      </c>
      <c r="AD5101">
        <v>5</v>
      </c>
      <c r="AE5101">
        <v>5</v>
      </c>
      <c r="AF5101" t="s">
        <v>48</v>
      </c>
      <c r="AG5101">
        <v>2015</v>
      </c>
      <c r="AH5101">
        <f>COUNTBLANK(datos[[#This Row],[Row ID]:[Year sales]])</f>
        <v>0</v>
      </c>
    </row>
    <row r="5102" spans="1:34" x14ac:dyDescent="0.3">
      <c r="A5102">
        <v>5101</v>
      </c>
      <c r="B5102" t="s">
        <v>8024</v>
      </c>
      <c r="C5102" s="4">
        <v>41715</v>
      </c>
      <c r="D5102" s="4">
        <v>41715</v>
      </c>
      <c r="E5102" t="s">
        <v>1312</v>
      </c>
      <c r="F5102" t="s">
        <v>5519</v>
      </c>
      <c r="G5102" t="s">
        <v>5520</v>
      </c>
      <c r="H5102" t="s">
        <v>37</v>
      </c>
      <c r="I5102" t="s">
        <v>38</v>
      </c>
      <c r="J5102" t="s">
        <v>837</v>
      </c>
      <c r="K5102" t="s">
        <v>124</v>
      </c>
      <c r="L5102">
        <v>75217</v>
      </c>
      <c r="M5102" t="s">
        <v>125</v>
      </c>
      <c r="N5102" t="s">
        <v>1304</v>
      </c>
      <c r="O5102" t="s">
        <v>62</v>
      </c>
      <c r="P5102" t="s">
        <v>86</v>
      </c>
      <c r="Q5102" t="s">
        <v>1305</v>
      </c>
      <c r="R5102" s="1">
        <v>4.4480000000000004</v>
      </c>
      <c r="S5102">
        <v>2</v>
      </c>
      <c r="T5102">
        <f t="shared" si="79"/>
        <v>33</v>
      </c>
      <c r="U5102" t="s">
        <v>46</v>
      </c>
      <c r="V5102">
        <v>0.2</v>
      </c>
      <c r="W5102">
        <v>0.88960000000000017</v>
      </c>
      <c r="X5102" s="1">
        <v>-0.88959999999999995</v>
      </c>
      <c r="Y5102" s="1">
        <v>5.3376000000000001</v>
      </c>
      <c r="Z5102" t="s">
        <v>65</v>
      </c>
      <c r="AA5102" s="2">
        <v>0.33360000000000001</v>
      </c>
      <c r="AB5102" s="3">
        <v>7.4999999999999997E-2</v>
      </c>
      <c r="AC5102" s="1">
        <v>-3.2248000000000001</v>
      </c>
      <c r="AD5102">
        <v>0</v>
      </c>
      <c r="AE5102">
        <v>0</v>
      </c>
      <c r="AF5102" t="s">
        <v>48</v>
      </c>
      <c r="AG5102">
        <v>2014</v>
      </c>
      <c r="AH5102">
        <f>COUNTBLANK(datos[[#This Row],[Row ID]:[Year sales]])</f>
        <v>0</v>
      </c>
    </row>
    <row r="5103" spans="1:34" x14ac:dyDescent="0.3">
      <c r="A5103">
        <v>5102</v>
      </c>
      <c r="B5103" t="s">
        <v>8024</v>
      </c>
      <c r="C5103" s="4">
        <v>41715</v>
      </c>
      <c r="D5103" s="4">
        <v>41715</v>
      </c>
      <c r="E5103" t="s">
        <v>1312</v>
      </c>
      <c r="F5103" t="s">
        <v>5519</v>
      </c>
      <c r="G5103" t="s">
        <v>5520</v>
      </c>
      <c r="H5103" t="s">
        <v>37</v>
      </c>
      <c r="I5103" t="s">
        <v>38</v>
      </c>
      <c r="J5103" t="s">
        <v>837</v>
      </c>
      <c r="K5103" t="s">
        <v>124</v>
      </c>
      <c r="L5103">
        <v>75217</v>
      </c>
      <c r="M5103" t="s">
        <v>125</v>
      </c>
      <c r="N5103" t="s">
        <v>2867</v>
      </c>
      <c r="O5103" t="s">
        <v>62</v>
      </c>
      <c r="P5103" t="s">
        <v>110</v>
      </c>
      <c r="Q5103" t="s">
        <v>6840</v>
      </c>
      <c r="R5103" s="1">
        <v>5.1840000000000002</v>
      </c>
      <c r="S5103">
        <v>1</v>
      </c>
      <c r="T5103">
        <f t="shared" si="79"/>
        <v>14</v>
      </c>
      <c r="U5103" t="s">
        <v>46</v>
      </c>
      <c r="V5103">
        <v>0.2</v>
      </c>
      <c r="W5103">
        <v>1.0368000000000002</v>
      </c>
      <c r="X5103" s="1">
        <v>-1.0367999999999999</v>
      </c>
      <c r="Y5103" s="1">
        <v>6.2208000000000006</v>
      </c>
      <c r="Z5103" t="s">
        <v>65</v>
      </c>
      <c r="AA5103" s="2">
        <v>1.8792</v>
      </c>
      <c r="AB5103" s="3">
        <v>0.36249999999999999</v>
      </c>
      <c r="AC5103" s="1">
        <v>-2.2679999999999998</v>
      </c>
      <c r="AD5103">
        <v>0</v>
      </c>
      <c r="AE5103">
        <v>0</v>
      </c>
      <c r="AF5103" t="s">
        <v>48</v>
      </c>
      <c r="AG5103">
        <v>2014</v>
      </c>
      <c r="AH5103">
        <f>COUNTBLANK(datos[[#This Row],[Row ID]:[Year sales]])</f>
        <v>0</v>
      </c>
    </row>
    <row r="5104" spans="1:34" x14ac:dyDescent="0.3">
      <c r="A5104">
        <v>5103</v>
      </c>
      <c r="B5104" t="s">
        <v>8024</v>
      </c>
      <c r="C5104" s="4">
        <v>41715</v>
      </c>
      <c r="D5104" s="4">
        <v>41715</v>
      </c>
      <c r="E5104" t="s">
        <v>1312</v>
      </c>
      <c r="F5104" t="s">
        <v>5519</v>
      </c>
      <c r="G5104" t="s">
        <v>5520</v>
      </c>
      <c r="H5104" t="s">
        <v>37</v>
      </c>
      <c r="I5104" t="s">
        <v>38</v>
      </c>
      <c r="J5104" t="s">
        <v>837</v>
      </c>
      <c r="K5104" t="s">
        <v>124</v>
      </c>
      <c r="L5104">
        <v>75217</v>
      </c>
      <c r="M5104" t="s">
        <v>125</v>
      </c>
      <c r="N5104" t="s">
        <v>109</v>
      </c>
      <c r="O5104" t="s">
        <v>62</v>
      </c>
      <c r="P5104" t="s">
        <v>110</v>
      </c>
      <c r="Q5104" t="s">
        <v>111</v>
      </c>
      <c r="R5104" s="1">
        <v>15.552</v>
      </c>
      <c r="S5104">
        <v>3</v>
      </c>
      <c r="T5104">
        <f t="shared" si="79"/>
        <v>15</v>
      </c>
      <c r="U5104" t="s">
        <v>52</v>
      </c>
      <c r="V5104">
        <v>0.2</v>
      </c>
      <c r="W5104">
        <v>3.1104000000000003</v>
      </c>
      <c r="X5104" s="1">
        <v>-3.1103999999999998</v>
      </c>
      <c r="Y5104" s="1">
        <v>18.662399999999998</v>
      </c>
      <c r="Z5104" t="s">
        <v>65</v>
      </c>
      <c r="AA5104" s="2">
        <v>5.4432</v>
      </c>
      <c r="AB5104" s="3">
        <v>0.35000000000000003</v>
      </c>
      <c r="AC5104" s="1">
        <v>-6.9984000000000002</v>
      </c>
      <c r="AD5104">
        <v>0</v>
      </c>
      <c r="AE5104">
        <v>0</v>
      </c>
      <c r="AF5104" t="s">
        <v>48</v>
      </c>
      <c r="AG5104">
        <v>2014</v>
      </c>
      <c r="AH5104">
        <f>COUNTBLANK(datos[[#This Row],[Row ID]:[Year sales]])</f>
        <v>0</v>
      </c>
    </row>
    <row r="5105" spans="1:34" x14ac:dyDescent="0.3">
      <c r="A5105">
        <v>5104</v>
      </c>
      <c r="B5105" t="s">
        <v>8025</v>
      </c>
      <c r="C5105" s="4">
        <v>42089</v>
      </c>
      <c r="D5105" s="4">
        <v>42093</v>
      </c>
      <c r="E5105" t="s">
        <v>34</v>
      </c>
      <c r="F5105" t="s">
        <v>3603</v>
      </c>
      <c r="G5105" t="s">
        <v>3604</v>
      </c>
      <c r="H5105" t="s">
        <v>37</v>
      </c>
      <c r="I5105" t="s">
        <v>38</v>
      </c>
      <c r="J5105" t="s">
        <v>166</v>
      </c>
      <c r="K5105" t="s">
        <v>167</v>
      </c>
      <c r="L5105">
        <v>19140</v>
      </c>
      <c r="M5105" t="s">
        <v>168</v>
      </c>
      <c r="N5105" t="s">
        <v>652</v>
      </c>
      <c r="O5105" t="s">
        <v>62</v>
      </c>
      <c r="P5105" t="s">
        <v>110</v>
      </c>
      <c r="Q5105" t="s">
        <v>653</v>
      </c>
      <c r="R5105" s="1">
        <v>40.031999999999996</v>
      </c>
      <c r="S5105">
        <v>6</v>
      </c>
      <c r="T5105">
        <f t="shared" si="79"/>
        <v>26</v>
      </c>
      <c r="U5105" t="s">
        <v>75</v>
      </c>
      <c r="V5105">
        <v>0.2</v>
      </c>
      <c r="W5105">
        <v>8.0063999999999993</v>
      </c>
      <c r="X5105" s="1">
        <v>-8.0063999999999993</v>
      </c>
      <c r="Y5105" s="1">
        <v>48.038399999999996</v>
      </c>
      <c r="Z5105" t="s">
        <v>65</v>
      </c>
      <c r="AA5105" s="2">
        <v>12.51</v>
      </c>
      <c r="AB5105" s="3">
        <v>0.3125</v>
      </c>
      <c r="AC5105" s="1">
        <v>-19.515599999999999</v>
      </c>
      <c r="AD5105">
        <v>4</v>
      </c>
      <c r="AE5105">
        <v>4</v>
      </c>
      <c r="AF5105" t="s">
        <v>48</v>
      </c>
      <c r="AG5105">
        <v>2015</v>
      </c>
      <c r="AH5105">
        <f>COUNTBLANK(datos[[#This Row],[Row ID]:[Year sales]])</f>
        <v>0</v>
      </c>
    </row>
    <row r="5106" spans="1:34" x14ac:dyDescent="0.3">
      <c r="A5106">
        <v>5105</v>
      </c>
      <c r="B5106" t="s">
        <v>8025</v>
      </c>
      <c r="C5106" s="4">
        <v>42089</v>
      </c>
      <c r="D5106" s="4">
        <v>42093</v>
      </c>
      <c r="E5106" t="s">
        <v>34</v>
      </c>
      <c r="F5106" t="s">
        <v>3603</v>
      </c>
      <c r="G5106" t="s">
        <v>3604</v>
      </c>
      <c r="H5106" t="s">
        <v>37</v>
      </c>
      <c r="I5106" t="s">
        <v>38</v>
      </c>
      <c r="J5106" t="s">
        <v>166</v>
      </c>
      <c r="K5106" t="s">
        <v>167</v>
      </c>
      <c r="L5106">
        <v>19140</v>
      </c>
      <c r="M5106" t="s">
        <v>168</v>
      </c>
      <c r="N5106" t="s">
        <v>312</v>
      </c>
      <c r="O5106" t="s">
        <v>90</v>
      </c>
      <c r="P5106" t="s">
        <v>181</v>
      </c>
      <c r="Q5106" t="s">
        <v>313</v>
      </c>
      <c r="R5106" s="1">
        <v>16.776</v>
      </c>
      <c r="S5106">
        <v>3</v>
      </c>
      <c r="T5106">
        <f t="shared" si="79"/>
        <v>30</v>
      </c>
      <c r="U5106" t="s">
        <v>52</v>
      </c>
      <c r="V5106">
        <v>0.2</v>
      </c>
      <c r="W5106">
        <v>3.3552</v>
      </c>
      <c r="X5106" s="1">
        <v>-3.3552</v>
      </c>
      <c r="Y5106" s="1">
        <v>20.1312</v>
      </c>
      <c r="Z5106" t="s">
        <v>65</v>
      </c>
      <c r="AA5106" s="2">
        <v>5.0327999999999999</v>
      </c>
      <c r="AB5106" s="3">
        <v>0.3</v>
      </c>
      <c r="AC5106" s="1">
        <v>-8.3879999999999999</v>
      </c>
      <c r="AD5106">
        <v>4</v>
      </c>
      <c r="AE5106">
        <v>4</v>
      </c>
      <c r="AF5106" t="s">
        <v>48</v>
      </c>
      <c r="AG5106">
        <v>2015</v>
      </c>
      <c r="AH5106">
        <f>COUNTBLANK(datos[[#This Row],[Row ID]:[Year sales]])</f>
        <v>0</v>
      </c>
    </row>
    <row r="5107" spans="1:34" x14ac:dyDescent="0.3">
      <c r="A5107">
        <v>5106</v>
      </c>
      <c r="B5107" t="s">
        <v>8026</v>
      </c>
      <c r="C5107" s="4">
        <v>41987</v>
      </c>
      <c r="D5107" s="4">
        <v>41993</v>
      </c>
      <c r="E5107" t="s">
        <v>67</v>
      </c>
      <c r="F5107" t="s">
        <v>2485</v>
      </c>
      <c r="G5107" t="s">
        <v>2486</v>
      </c>
      <c r="H5107" t="s">
        <v>37</v>
      </c>
      <c r="I5107" t="s">
        <v>38</v>
      </c>
      <c r="J5107" t="s">
        <v>3670</v>
      </c>
      <c r="K5107" t="s">
        <v>71</v>
      </c>
      <c r="L5107">
        <v>32725</v>
      </c>
      <c r="M5107" t="s">
        <v>41</v>
      </c>
      <c r="N5107" t="s">
        <v>5521</v>
      </c>
      <c r="O5107" t="s">
        <v>43</v>
      </c>
      <c r="P5107" t="s">
        <v>50</v>
      </c>
      <c r="Q5107" t="s">
        <v>5522</v>
      </c>
      <c r="R5107" s="1">
        <v>186.304</v>
      </c>
      <c r="S5107">
        <v>4</v>
      </c>
      <c r="T5107">
        <f t="shared" si="79"/>
        <v>31</v>
      </c>
      <c r="U5107" t="s">
        <v>52</v>
      </c>
      <c r="V5107">
        <v>0.2</v>
      </c>
      <c r="W5107">
        <v>37.260800000000003</v>
      </c>
      <c r="X5107" s="1">
        <v>-37.260800000000003</v>
      </c>
      <c r="Y5107" s="1">
        <v>223.56479999999999</v>
      </c>
      <c r="Z5107" t="s">
        <v>47</v>
      </c>
      <c r="AA5107" s="2">
        <v>13.972799999999999</v>
      </c>
      <c r="AB5107" s="3">
        <v>7.4999999999999997E-2</v>
      </c>
      <c r="AC5107" s="1">
        <v>-135.07040000000001</v>
      </c>
      <c r="AD5107">
        <v>6</v>
      </c>
      <c r="AE5107">
        <v>6</v>
      </c>
      <c r="AF5107" t="s">
        <v>48</v>
      </c>
      <c r="AG5107">
        <v>2014</v>
      </c>
      <c r="AH5107">
        <f>COUNTBLANK(datos[[#This Row],[Row ID]:[Year sales]])</f>
        <v>0</v>
      </c>
    </row>
    <row r="5108" spans="1:34" x14ac:dyDescent="0.3">
      <c r="A5108">
        <v>5107</v>
      </c>
      <c r="B5108" t="s">
        <v>8027</v>
      </c>
      <c r="C5108" s="4">
        <v>42266</v>
      </c>
      <c r="D5108" s="4">
        <v>42273</v>
      </c>
      <c r="E5108" t="s">
        <v>67</v>
      </c>
      <c r="F5108" t="s">
        <v>3952</v>
      </c>
      <c r="G5108" t="s">
        <v>3953</v>
      </c>
      <c r="H5108" t="s">
        <v>57</v>
      </c>
      <c r="I5108" t="s">
        <v>38</v>
      </c>
      <c r="J5108" t="s">
        <v>517</v>
      </c>
      <c r="K5108" t="s">
        <v>1294</v>
      </c>
      <c r="L5108">
        <v>31907</v>
      </c>
      <c r="M5108" t="s">
        <v>41</v>
      </c>
      <c r="N5108" t="s">
        <v>5568</v>
      </c>
      <c r="O5108" t="s">
        <v>90</v>
      </c>
      <c r="P5108" t="s">
        <v>181</v>
      </c>
      <c r="Q5108" t="s">
        <v>5569</v>
      </c>
      <c r="R5108" s="1">
        <v>66.36</v>
      </c>
      <c r="S5108">
        <v>4</v>
      </c>
      <c r="T5108">
        <f t="shared" si="79"/>
        <v>20</v>
      </c>
      <c r="U5108" t="s">
        <v>52</v>
      </c>
      <c r="V5108">
        <v>0</v>
      </c>
      <c r="W5108">
        <v>0</v>
      </c>
      <c r="X5108" s="1">
        <v>0</v>
      </c>
      <c r="Y5108" s="1">
        <v>66.36</v>
      </c>
      <c r="Z5108" t="s">
        <v>99</v>
      </c>
      <c r="AA5108" s="2">
        <v>23.225999999999999</v>
      </c>
      <c r="AB5108" s="3">
        <v>0.35</v>
      </c>
      <c r="AC5108" s="1">
        <v>-43.134</v>
      </c>
      <c r="AD5108">
        <v>7</v>
      </c>
      <c r="AE5108">
        <v>7</v>
      </c>
      <c r="AF5108" t="s">
        <v>48</v>
      </c>
      <c r="AG5108">
        <v>2015</v>
      </c>
      <c r="AH5108">
        <f>COUNTBLANK(datos[[#This Row],[Row ID]:[Year sales]])</f>
        <v>0</v>
      </c>
    </row>
    <row r="5109" spans="1:34" x14ac:dyDescent="0.3">
      <c r="A5109">
        <v>5108</v>
      </c>
      <c r="B5109" t="s">
        <v>8028</v>
      </c>
      <c r="C5109" s="4">
        <v>42850</v>
      </c>
      <c r="D5109" s="4">
        <v>42851</v>
      </c>
      <c r="E5109" t="s">
        <v>208</v>
      </c>
      <c r="F5109" t="s">
        <v>444</v>
      </c>
      <c r="G5109" t="s">
        <v>445</v>
      </c>
      <c r="H5109" t="s">
        <v>122</v>
      </c>
      <c r="I5109" t="s">
        <v>38</v>
      </c>
      <c r="J5109" t="s">
        <v>5689</v>
      </c>
      <c r="K5109" t="s">
        <v>355</v>
      </c>
      <c r="L5109">
        <v>37211</v>
      </c>
      <c r="M5109" t="s">
        <v>41</v>
      </c>
      <c r="N5109" t="s">
        <v>2011</v>
      </c>
      <c r="O5109" t="s">
        <v>62</v>
      </c>
      <c r="P5109" t="s">
        <v>86</v>
      </c>
      <c r="Q5109" t="s">
        <v>2012</v>
      </c>
      <c r="R5109" s="1">
        <v>42.048000000000002</v>
      </c>
      <c r="S5109">
        <v>9</v>
      </c>
      <c r="T5109">
        <f t="shared" si="79"/>
        <v>49</v>
      </c>
      <c r="U5109" t="s">
        <v>75</v>
      </c>
      <c r="V5109">
        <v>0.2</v>
      </c>
      <c r="W5109">
        <v>8.4096000000000011</v>
      </c>
      <c r="X5109" s="1">
        <v>-8.4095999999999993</v>
      </c>
      <c r="Y5109" s="1">
        <v>50.457599999999999</v>
      </c>
      <c r="Z5109" t="s">
        <v>99</v>
      </c>
      <c r="AA5109" s="2">
        <v>5.2560000000000002</v>
      </c>
      <c r="AB5109" s="3">
        <v>0.125</v>
      </c>
      <c r="AC5109" s="1">
        <v>-28.382400000000001</v>
      </c>
      <c r="AD5109">
        <v>1</v>
      </c>
      <c r="AE5109">
        <v>1</v>
      </c>
      <c r="AF5109" t="s">
        <v>48</v>
      </c>
      <c r="AG5109">
        <v>2017</v>
      </c>
      <c r="AH5109">
        <f>COUNTBLANK(datos[[#This Row],[Row ID]:[Year sales]])</f>
        <v>0</v>
      </c>
    </row>
    <row r="5110" spans="1:34" x14ac:dyDescent="0.3">
      <c r="A5110">
        <v>5109</v>
      </c>
      <c r="B5110" t="s">
        <v>8028</v>
      </c>
      <c r="C5110" s="4">
        <v>42850</v>
      </c>
      <c r="D5110" s="4">
        <v>42851</v>
      </c>
      <c r="E5110" t="s">
        <v>208</v>
      </c>
      <c r="F5110" t="s">
        <v>444</v>
      </c>
      <c r="G5110" t="s">
        <v>445</v>
      </c>
      <c r="H5110" t="s">
        <v>122</v>
      </c>
      <c r="I5110" t="s">
        <v>38</v>
      </c>
      <c r="J5110" t="s">
        <v>5689</v>
      </c>
      <c r="K5110" t="s">
        <v>355</v>
      </c>
      <c r="L5110">
        <v>37211</v>
      </c>
      <c r="M5110" t="s">
        <v>41</v>
      </c>
      <c r="N5110" t="s">
        <v>897</v>
      </c>
      <c r="O5110" t="s">
        <v>62</v>
      </c>
      <c r="P5110" t="s">
        <v>86</v>
      </c>
      <c r="Q5110" t="s">
        <v>898</v>
      </c>
      <c r="R5110" s="1">
        <v>67.92</v>
      </c>
      <c r="S5110">
        <v>5</v>
      </c>
      <c r="T5110">
        <f t="shared" si="79"/>
        <v>19</v>
      </c>
      <c r="U5110" t="s">
        <v>75</v>
      </c>
      <c r="V5110">
        <v>0.2</v>
      </c>
      <c r="W5110">
        <v>13.584000000000001</v>
      </c>
      <c r="X5110" s="1">
        <v>-13.584</v>
      </c>
      <c r="Y5110" s="1">
        <v>81.504000000000005</v>
      </c>
      <c r="Z5110" t="s">
        <v>99</v>
      </c>
      <c r="AA5110" s="2">
        <v>6.7919999999999998</v>
      </c>
      <c r="AB5110" s="3">
        <v>9.9999999999999992E-2</v>
      </c>
      <c r="AC5110" s="1">
        <v>-47.543999999999997</v>
      </c>
      <c r="AD5110">
        <v>1</v>
      </c>
      <c r="AE5110">
        <v>1</v>
      </c>
      <c r="AF5110" t="s">
        <v>48</v>
      </c>
      <c r="AG5110">
        <v>2017</v>
      </c>
      <c r="AH5110">
        <f>COUNTBLANK(datos[[#This Row],[Row ID]:[Year sales]])</f>
        <v>0</v>
      </c>
    </row>
    <row r="5111" spans="1:34" x14ac:dyDescent="0.3">
      <c r="A5111">
        <v>5110</v>
      </c>
      <c r="B5111" t="s">
        <v>8029</v>
      </c>
      <c r="C5111" s="4">
        <v>41930</v>
      </c>
      <c r="D5111" s="4">
        <v>41934</v>
      </c>
      <c r="E5111" t="s">
        <v>67</v>
      </c>
      <c r="F5111" t="s">
        <v>4792</v>
      </c>
      <c r="G5111" t="s">
        <v>4793</v>
      </c>
      <c r="H5111" t="s">
        <v>57</v>
      </c>
      <c r="I5111" t="s">
        <v>38</v>
      </c>
      <c r="J5111" t="s">
        <v>166</v>
      </c>
      <c r="K5111" t="s">
        <v>167</v>
      </c>
      <c r="L5111">
        <v>19134</v>
      </c>
      <c r="M5111" t="s">
        <v>168</v>
      </c>
      <c r="N5111" t="s">
        <v>1826</v>
      </c>
      <c r="O5111" t="s">
        <v>62</v>
      </c>
      <c r="P5111" t="s">
        <v>193</v>
      </c>
      <c r="Q5111" t="s">
        <v>1827</v>
      </c>
      <c r="R5111" s="1">
        <v>52.512</v>
      </c>
      <c r="S5111">
        <v>6</v>
      </c>
      <c r="T5111">
        <f t="shared" si="79"/>
        <v>34</v>
      </c>
      <c r="U5111" t="s">
        <v>75</v>
      </c>
      <c r="V5111">
        <v>0.2</v>
      </c>
      <c r="W5111">
        <v>10.502400000000002</v>
      </c>
      <c r="X5111" s="1">
        <v>-10.5024</v>
      </c>
      <c r="Y5111" s="1">
        <v>63.014400000000002</v>
      </c>
      <c r="Z5111" t="s">
        <v>99</v>
      </c>
      <c r="AA5111" s="2">
        <v>19.692</v>
      </c>
      <c r="AB5111" s="3">
        <v>0.375</v>
      </c>
      <c r="AC5111" s="1">
        <v>-22.317599999999999</v>
      </c>
      <c r="AD5111">
        <v>4</v>
      </c>
      <c r="AE5111">
        <v>4</v>
      </c>
      <c r="AF5111" t="s">
        <v>48</v>
      </c>
      <c r="AG5111">
        <v>2014</v>
      </c>
      <c r="AH5111">
        <f>COUNTBLANK(datos[[#This Row],[Row ID]:[Year sales]])</f>
        <v>0</v>
      </c>
    </row>
    <row r="5112" spans="1:34" x14ac:dyDescent="0.3">
      <c r="A5112">
        <v>5111</v>
      </c>
      <c r="B5112" t="s">
        <v>8029</v>
      </c>
      <c r="C5112" s="4">
        <v>41930</v>
      </c>
      <c r="D5112" s="4">
        <v>41934</v>
      </c>
      <c r="E5112" t="s">
        <v>67</v>
      </c>
      <c r="F5112" t="s">
        <v>4792</v>
      </c>
      <c r="G5112" t="s">
        <v>4793</v>
      </c>
      <c r="H5112" t="s">
        <v>57</v>
      </c>
      <c r="I5112" t="s">
        <v>38</v>
      </c>
      <c r="J5112" t="s">
        <v>166</v>
      </c>
      <c r="K5112" t="s">
        <v>167</v>
      </c>
      <c r="L5112">
        <v>19134</v>
      </c>
      <c r="M5112" t="s">
        <v>168</v>
      </c>
      <c r="N5112" t="s">
        <v>237</v>
      </c>
      <c r="O5112" t="s">
        <v>62</v>
      </c>
      <c r="P5112" t="s">
        <v>77</v>
      </c>
      <c r="Q5112" t="s">
        <v>238</v>
      </c>
      <c r="R5112" s="1">
        <v>186.91200000000001</v>
      </c>
      <c r="S5112">
        <v>6</v>
      </c>
      <c r="T5112">
        <f t="shared" si="79"/>
        <v>25</v>
      </c>
      <c r="U5112" t="s">
        <v>75</v>
      </c>
      <c r="V5112">
        <v>0.2</v>
      </c>
      <c r="W5112">
        <v>37.382400000000004</v>
      </c>
      <c r="X5112" s="1">
        <v>-37.382399999999997</v>
      </c>
      <c r="Y5112" s="1">
        <v>224.2944</v>
      </c>
      <c r="Z5112" t="s">
        <v>47</v>
      </c>
      <c r="AA5112" s="2">
        <v>-35.045999999999999</v>
      </c>
      <c r="AB5112" s="3">
        <v>-0.1875</v>
      </c>
      <c r="AC5112" s="1">
        <v>-184.57560000000001</v>
      </c>
      <c r="AD5112">
        <v>4</v>
      </c>
      <c r="AE5112">
        <v>4</v>
      </c>
      <c r="AF5112" t="s">
        <v>48</v>
      </c>
      <c r="AG5112">
        <v>2014</v>
      </c>
      <c r="AH5112">
        <f>COUNTBLANK(datos[[#This Row],[Row ID]:[Year sales]])</f>
        <v>0</v>
      </c>
    </row>
    <row r="5113" spans="1:34" x14ac:dyDescent="0.3">
      <c r="A5113">
        <v>5112</v>
      </c>
      <c r="B5113" t="s">
        <v>8029</v>
      </c>
      <c r="C5113" s="4">
        <v>41930</v>
      </c>
      <c r="D5113" s="4">
        <v>41934</v>
      </c>
      <c r="E5113" t="s">
        <v>67</v>
      </c>
      <c r="F5113" t="s">
        <v>4792</v>
      </c>
      <c r="G5113" t="s">
        <v>4793</v>
      </c>
      <c r="H5113" t="s">
        <v>57</v>
      </c>
      <c r="I5113" t="s">
        <v>38</v>
      </c>
      <c r="J5113" t="s">
        <v>166</v>
      </c>
      <c r="K5113" t="s">
        <v>167</v>
      </c>
      <c r="L5113">
        <v>19134</v>
      </c>
      <c r="M5113" t="s">
        <v>168</v>
      </c>
      <c r="N5113" t="s">
        <v>5853</v>
      </c>
      <c r="O5113" t="s">
        <v>62</v>
      </c>
      <c r="P5113" t="s">
        <v>110</v>
      </c>
      <c r="Q5113" t="s">
        <v>5854</v>
      </c>
      <c r="R5113" s="1">
        <v>10.048</v>
      </c>
      <c r="S5113">
        <v>4</v>
      </c>
      <c r="T5113">
        <f t="shared" si="79"/>
        <v>24</v>
      </c>
      <c r="U5113" t="s">
        <v>52</v>
      </c>
      <c r="V5113">
        <v>0.2</v>
      </c>
      <c r="W5113">
        <v>2.0096000000000003</v>
      </c>
      <c r="X5113" s="1">
        <v>-2.0095999999999998</v>
      </c>
      <c r="Y5113" s="1">
        <v>12.057600000000001</v>
      </c>
      <c r="Z5113" t="s">
        <v>65</v>
      </c>
      <c r="AA5113" s="2">
        <v>3.14</v>
      </c>
      <c r="AB5113" s="3">
        <v>0.3125</v>
      </c>
      <c r="AC5113" s="1">
        <v>-4.8983999999999996</v>
      </c>
      <c r="AD5113">
        <v>4</v>
      </c>
      <c r="AE5113">
        <v>4</v>
      </c>
      <c r="AF5113" t="s">
        <v>48</v>
      </c>
      <c r="AG5113">
        <v>2014</v>
      </c>
      <c r="AH5113">
        <f>COUNTBLANK(datos[[#This Row],[Row ID]:[Year sales]])</f>
        <v>0</v>
      </c>
    </row>
    <row r="5114" spans="1:34" x14ac:dyDescent="0.3">
      <c r="A5114">
        <v>5113</v>
      </c>
      <c r="B5114" t="s">
        <v>8030</v>
      </c>
      <c r="C5114" s="4">
        <v>42321</v>
      </c>
      <c r="D5114" s="4">
        <v>42321</v>
      </c>
      <c r="E5114" t="s">
        <v>1312</v>
      </c>
      <c r="F5114" t="s">
        <v>3860</v>
      </c>
      <c r="G5114" t="s">
        <v>3861</v>
      </c>
      <c r="H5114" t="s">
        <v>37</v>
      </c>
      <c r="I5114" t="s">
        <v>38</v>
      </c>
      <c r="J5114" t="s">
        <v>323</v>
      </c>
      <c r="K5114" t="s">
        <v>231</v>
      </c>
      <c r="L5114">
        <v>60610</v>
      </c>
      <c r="M5114" t="s">
        <v>125</v>
      </c>
      <c r="N5114" t="s">
        <v>8031</v>
      </c>
      <c r="O5114" t="s">
        <v>43</v>
      </c>
      <c r="P5114" t="s">
        <v>83</v>
      </c>
      <c r="Q5114" t="s">
        <v>8032</v>
      </c>
      <c r="R5114" s="1">
        <v>17.495999999999999</v>
      </c>
      <c r="S5114">
        <v>9</v>
      </c>
      <c r="T5114">
        <f t="shared" si="79"/>
        <v>17</v>
      </c>
      <c r="U5114" t="s">
        <v>75</v>
      </c>
      <c r="V5114">
        <v>0.6</v>
      </c>
      <c r="W5114">
        <v>10.497599999999998</v>
      </c>
      <c r="X5114" s="1">
        <v>-10.4976</v>
      </c>
      <c r="Y5114" s="1">
        <v>27.993599999999997</v>
      </c>
      <c r="Z5114" t="s">
        <v>65</v>
      </c>
      <c r="AA5114" s="2">
        <v>-7.4358000000000004</v>
      </c>
      <c r="AB5114" s="3">
        <v>-0.42500000000000004</v>
      </c>
      <c r="AC5114" s="1">
        <v>-14.434200000000001</v>
      </c>
      <c r="AD5114">
        <v>0</v>
      </c>
      <c r="AE5114">
        <v>0</v>
      </c>
      <c r="AF5114" t="s">
        <v>48</v>
      </c>
      <c r="AG5114">
        <v>2015</v>
      </c>
      <c r="AH5114">
        <f>COUNTBLANK(datos[[#This Row],[Row ID]:[Year sales]])</f>
        <v>0</v>
      </c>
    </row>
    <row r="5115" spans="1:34" x14ac:dyDescent="0.3">
      <c r="A5115">
        <v>5114</v>
      </c>
      <c r="B5115" t="s">
        <v>8033</v>
      </c>
      <c r="C5115" s="4">
        <v>42400</v>
      </c>
      <c r="D5115" s="4">
        <v>42402</v>
      </c>
      <c r="E5115" t="s">
        <v>34</v>
      </c>
      <c r="F5115" t="s">
        <v>4154</v>
      </c>
      <c r="G5115" t="s">
        <v>4155</v>
      </c>
      <c r="H5115" t="s">
        <v>37</v>
      </c>
      <c r="I5115" t="s">
        <v>38</v>
      </c>
      <c r="J5115" t="s">
        <v>837</v>
      </c>
      <c r="K5115" t="s">
        <v>124</v>
      </c>
      <c r="L5115">
        <v>75220</v>
      </c>
      <c r="M5115" t="s">
        <v>125</v>
      </c>
      <c r="N5115" t="s">
        <v>5385</v>
      </c>
      <c r="O5115" t="s">
        <v>62</v>
      </c>
      <c r="P5115" t="s">
        <v>110</v>
      </c>
      <c r="Q5115" t="s">
        <v>5386</v>
      </c>
      <c r="R5115" s="1">
        <v>15.552</v>
      </c>
      <c r="S5115">
        <v>3</v>
      </c>
      <c r="T5115">
        <f t="shared" si="79"/>
        <v>13</v>
      </c>
      <c r="U5115" t="s">
        <v>52</v>
      </c>
      <c r="V5115">
        <v>0.2</v>
      </c>
      <c r="W5115">
        <v>3.1104000000000003</v>
      </c>
      <c r="X5115" s="1">
        <v>-3.1103999999999998</v>
      </c>
      <c r="Y5115" s="1">
        <v>18.662399999999998</v>
      </c>
      <c r="Z5115" t="s">
        <v>65</v>
      </c>
      <c r="AA5115" s="2">
        <v>5.4432</v>
      </c>
      <c r="AB5115" s="3">
        <v>0.35000000000000003</v>
      </c>
      <c r="AC5115" s="1">
        <v>-6.9984000000000002</v>
      </c>
      <c r="AD5115">
        <v>2</v>
      </c>
      <c r="AE5115">
        <v>2</v>
      </c>
      <c r="AF5115" t="s">
        <v>48</v>
      </c>
      <c r="AG5115">
        <v>2016</v>
      </c>
      <c r="AH5115">
        <f>COUNTBLANK(datos[[#This Row],[Row ID]:[Year sales]])</f>
        <v>0</v>
      </c>
    </row>
    <row r="5116" spans="1:34" x14ac:dyDescent="0.3">
      <c r="A5116">
        <v>5115</v>
      </c>
      <c r="B5116" t="s">
        <v>8034</v>
      </c>
      <c r="C5116" s="4">
        <v>42691</v>
      </c>
      <c r="D5116" s="4">
        <v>42696</v>
      </c>
      <c r="E5116" t="s">
        <v>67</v>
      </c>
      <c r="F5116" t="s">
        <v>2783</v>
      </c>
      <c r="G5116" t="s">
        <v>2784</v>
      </c>
      <c r="H5116" t="s">
        <v>37</v>
      </c>
      <c r="I5116" t="s">
        <v>38</v>
      </c>
      <c r="J5116" t="s">
        <v>688</v>
      </c>
      <c r="K5116" t="s">
        <v>689</v>
      </c>
      <c r="L5116">
        <v>88220</v>
      </c>
      <c r="M5116" t="s">
        <v>60</v>
      </c>
      <c r="N5116" t="s">
        <v>1240</v>
      </c>
      <c r="O5116" t="s">
        <v>62</v>
      </c>
      <c r="P5116" t="s">
        <v>94</v>
      </c>
      <c r="Q5116" t="s">
        <v>1241</v>
      </c>
      <c r="R5116" s="1">
        <v>10.776</v>
      </c>
      <c r="S5116">
        <v>3</v>
      </c>
      <c r="T5116">
        <f t="shared" si="79"/>
        <v>71</v>
      </c>
      <c r="U5116" t="s">
        <v>52</v>
      </c>
      <c r="V5116">
        <v>0.2</v>
      </c>
      <c r="W5116">
        <v>2.1552000000000002</v>
      </c>
      <c r="X5116" s="1">
        <v>-2.1551999999999998</v>
      </c>
      <c r="Y5116" s="1">
        <v>12.9312</v>
      </c>
      <c r="Z5116" t="s">
        <v>65</v>
      </c>
      <c r="AA5116" s="2">
        <v>3.3675000000000002</v>
      </c>
      <c r="AB5116" s="3">
        <v>0.3125</v>
      </c>
      <c r="AC5116" s="1">
        <v>-5.2533000000000003</v>
      </c>
      <c r="AD5116">
        <v>5</v>
      </c>
      <c r="AE5116">
        <v>5</v>
      </c>
      <c r="AF5116" t="s">
        <v>48</v>
      </c>
      <c r="AG5116">
        <v>2016</v>
      </c>
      <c r="AH5116">
        <f>COUNTBLANK(datos[[#This Row],[Row ID]:[Year sales]])</f>
        <v>0</v>
      </c>
    </row>
    <row r="5117" spans="1:34" x14ac:dyDescent="0.3">
      <c r="A5117">
        <v>5116</v>
      </c>
      <c r="B5117" t="s">
        <v>8035</v>
      </c>
      <c r="C5117" s="4">
        <v>42941</v>
      </c>
      <c r="D5117" s="4">
        <v>42945</v>
      </c>
      <c r="E5117" t="s">
        <v>67</v>
      </c>
      <c r="F5117" t="s">
        <v>7244</v>
      </c>
      <c r="G5117" t="s">
        <v>7245</v>
      </c>
      <c r="H5117" t="s">
        <v>37</v>
      </c>
      <c r="I5117" t="s">
        <v>38</v>
      </c>
      <c r="J5117" t="s">
        <v>166</v>
      </c>
      <c r="K5117" t="s">
        <v>167</v>
      </c>
      <c r="L5117">
        <v>19134</v>
      </c>
      <c r="M5117" t="s">
        <v>168</v>
      </c>
      <c r="N5117" t="s">
        <v>8036</v>
      </c>
      <c r="O5117" t="s">
        <v>62</v>
      </c>
      <c r="P5117" t="s">
        <v>63</v>
      </c>
      <c r="Q5117" t="s">
        <v>8037</v>
      </c>
      <c r="R5117" s="1">
        <v>3.3039999999999998</v>
      </c>
      <c r="S5117">
        <v>1</v>
      </c>
      <c r="T5117">
        <f t="shared" si="79"/>
        <v>12</v>
      </c>
      <c r="U5117" t="s">
        <v>46</v>
      </c>
      <c r="V5117">
        <v>0.2</v>
      </c>
      <c r="W5117">
        <v>0.66080000000000005</v>
      </c>
      <c r="X5117" s="1">
        <v>-0.66080000000000005</v>
      </c>
      <c r="Y5117" s="1">
        <v>3.9647999999999999</v>
      </c>
      <c r="Z5117" t="s">
        <v>65</v>
      </c>
      <c r="AA5117" s="2">
        <v>1.0738000000000001</v>
      </c>
      <c r="AB5117" s="3">
        <v>0.32500000000000007</v>
      </c>
      <c r="AC5117" s="1">
        <v>-1.5693999999999999</v>
      </c>
      <c r="AD5117">
        <v>4</v>
      </c>
      <c r="AE5117">
        <v>4</v>
      </c>
      <c r="AF5117" t="s">
        <v>48</v>
      </c>
      <c r="AG5117">
        <v>2017</v>
      </c>
      <c r="AH5117">
        <f>COUNTBLANK(datos[[#This Row],[Row ID]:[Year sales]])</f>
        <v>0</v>
      </c>
    </row>
    <row r="5118" spans="1:34" x14ac:dyDescent="0.3">
      <c r="A5118">
        <v>5117</v>
      </c>
      <c r="B5118" t="s">
        <v>8038</v>
      </c>
      <c r="C5118" s="4">
        <v>43050</v>
      </c>
      <c r="D5118" s="4">
        <v>43056</v>
      </c>
      <c r="E5118" t="s">
        <v>67</v>
      </c>
      <c r="F5118" t="s">
        <v>3029</v>
      </c>
      <c r="G5118" t="s">
        <v>3030</v>
      </c>
      <c r="H5118" t="s">
        <v>37</v>
      </c>
      <c r="I5118" t="s">
        <v>38</v>
      </c>
      <c r="J5118" t="s">
        <v>286</v>
      </c>
      <c r="K5118" t="s">
        <v>287</v>
      </c>
      <c r="L5118">
        <v>10009</v>
      </c>
      <c r="M5118" t="s">
        <v>168</v>
      </c>
      <c r="N5118" t="s">
        <v>4107</v>
      </c>
      <c r="O5118" t="s">
        <v>62</v>
      </c>
      <c r="P5118" t="s">
        <v>77</v>
      </c>
      <c r="Q5118" t="s">
        <v>4108</v>
      </c>
      <c r="R5118" s="1">
        <v>35.479999999999997</v>
      </c>
      <c r="S5118">
        <v>1</v>
      </c>
      <c r="T5118">
        <f t="shared" si="79"/>
        <v>7</v>
      </c>
      <c r="U5118" t="s">
        <v>46</v>
      </c>
      <c r="V5118">
        <v>0</v>
      </c>
      <c r="W5118">
        <v>0</v>
      </c>
      <c r="X5118" s="1">
        <v>0</v>
      </c>
      <c r="Y5118" s="1">
        <v>35.479999999999997</v>
      </c>
      <c r="Z5118" t="s">
        <v>65</v>
      </c>
      <c r="AA5118" s="2">
        <v>0</v>
      </c>
      <c r="AB5118" s="3">
        <v>0</v>
      </c>
      <c r="AC5118" s="1">
        <v>-35.479999999999997</v>
      </c>
      <c r="AD5118">
        <v>6</v>
      </c>
      <c r="AE5118">
        <v>6</v>
      </c>
      <c r="AF5118" t="s">
        <v>48</v>
      </c>
      <c r="AG5118">
        <v>2017</v>
      </c>
      <c r="AH5118">
        <f>COUNTBLANK(datos[[#This Row],[Row ID]:[Year sales]])</f>
        <v>0</v>
      </c>
    </row>
    <row r="5119" spans="1:34" x14ac:dyDescent="0.3">
      <c r="A5119">
        <v>5118</v>
      </c>
      <c r="B5119" t="s">
        <v>8039</v>
      </c>
      <c r="C5119" s="4">
        <v>42273</v>
      </c>
      <c r="D5119" s="4">
        <v>42280</v>
      </c>
      <c r="E5119" t="s">
        <v>67</v>
      </c>
      <c r="F5119" t="s">
        <v>3603</v>
      </c>
      <c r="G5119" t="s">
        <v>3604</v>
      </c>
      <c r="H5119" t="s">
        <v>37</v>
      </c>
      <c r="I5119" t="s">
        <v>38</v>
      </c>
      <c r="J5119" t="s">
        <v>2367</v>
      </c>
      <c r="K5119" t="s">
        <v>287</v>
      </c>
      <c r="L5119">
        <v>11572</v>
      </c>
      <c r="M5119" t="s">
        <v>168</v>
      </c>
      <c r="N5119" t="s">
        <v>1112</v>
      </c>
      <c r="O5119" t="s">
        <v>62</v>
      </c>
      <c r="P5119" t="s">
        <v>289</v>
      </c>
      <c r="Q5119" t="s">
        <v>1113</v>
      </c>
      <c r="R5119" s="1">
        <v>34.44</v>
      </c>
      <c r="S5119">
        <v>3</v>
      </c>
      <c r="T5119">
        <f t="shared" si="79"/>
        <v>29</v>
      </c>
      <c r="U5119" t="s">
        <v>52</v>
      </c>
      <c r="V5119">
        <v>0</v>
      </c>
      <c r="W5119">
        <v>0</v>
      </c>
      <c r="X5119" s="1">
        <v>0</v>
      </c>
      <c r="Y5119" s="1">
        <v>34.44</v>
      </c>
      <c r="Z5119" t="s">
        <v>65</v>
      </c>
      <c r="AA5119" s="2">
        <v>16.186800000000002</v>
      </c>
      <c r="AB5119" s="3">
        <v>0.47000000000000008</v>
      </c>
      <c r="AC5119" s="1">
        <v>-18.2532</v>
      </c>
      <c r="AD5119">
        <v>7</v>
      </c>
      <c r="AE5119">
        <v>7</v>
      </c>
      <c r="AF5119" t="s">
        <v>48</v>
      </c>
      <c r="AG5119">
        <v>2015</v>
      </c>
      <c r="AH5119">
        <f>COUNTBLANK(datos[[#This Row],[Row ID]:[Year sales]])</f>
        <v>0</v>
      </c>
    </row>
    <row r="5120" spans="1:34" x14ac:dyDescent="0.3">
      <c r="A5120">
        <v>5119</v>
      </c>
      <c r="B5120" t="s">
        <v>8039</v>
      </c>
      <c r="C5120" s="4">
        <v>42273</v>
      </c>
      <c r="D5120" s="4">
        <v>42280</v>
      </c>
      <c r="E5120" t="s">
        <v>67</v>
      </c>
      <c r="F5120" t="s">
        <v>3603</v>
      </c>
      <c r="G5120" t="s">
        <v>3604</v>
      </c>
      <c r="H5120" t="s">
        <v>37</v>
      </c>
      <c r="I5120" t="s">
        <v>38</v>
      </c>
      <c r="J5120" t="s">
        <v>2367</v>
      </c>
      <c r="K5120" t="s">
        <v>287</v>
      </c>
      <c r="L5120">
        <v>11572</v>
      </c>
      <c r="M5120" t="s">
        <v>168</v>
      </c>
      <c r="N5120" t="s">
        <v>6750</v>
      </c>
      <c r="O5120" t="s">
        <v>90</v>
      </c>
      <c r="P5120" t="s">
        <v>704</v>
      </c>
      <c r="Q5120" t="s">
        <v>6751</v>
      </c>
      <c r="R5120" s="1">
        <v>629.92999999999995</v>
      </c>
      <c r="S5120">
        <v>7</v>
      </c>
      <c r="T5120">
        <f t="shared" si="79"/>
        <v>11</v>
      </c>
      <c r="U5120" t="s">
        <v>75</v>
      </c>
      <c r="V5120">
        <v>0</v>
      </c>
      <c r="W5120">
        <v>0</v>
      </c>
      <c r="X5120" s="1">
        <v>0</v>
      </c>
      <c r="Y5120" s="1">
        <v>629.92999999999995</v>
      </c>
      <c r="Z5120" t="s">
        <v>53</v>
      </c>
      <c r="AA5120" s="2">
        <v>296.06709999999998</v>
      </c>
      <c r="AB5120" s="3">
        <v>0.47000000000000003</v>
      </c>
      <c r="AC5120" s="1">
        <v>-333.86290000000002</v>
      </c>
      <c r="AD5120">
        <v>7</v>
      </c>
      <c r="AE5120">
        <v>7</v>
      </c>
      <c r="AF5120" t="s">
        <v>48</v>
      </c>
      <c r="AG5120">
        <v>2015</v>
      </c>
      <c r="AH5120">
        <f>COUNTBLANK(datos[[#This Row],[Row ID]:[Year sales]])</f>
        <v>0</v>
      </c>
    </row>
    <row r="5121" spans="1:34" x14ac:dyDescent="0.3">
      <c r="A5121">
        <v>5120</v>
      </c>
      <c r="B5121" t="s">
        <v>8039</v>
      </c>
      <c r="C5121" s="4">
        <v>42273</v>
      </c>
      <c r="D5121" s="4">
        <v>42280</v>
      </c>
      <c r="E5121" t="s">
        <v>67</v>
      </c>
      <c r="F5121" t="s">
        <v>3603</v>
      </c>
      <c r="G5121" t="s">
        <v>3604</v>
      </c>
      <c r="H5121" t="s">
        <v>37</v>
      </c>
      <c r="I5121" t="s">
        <v>38</v>
      </c>
      <c r="J5121" t="s">
        <v>2367</v>
      </c>
      <c r="K5121" t="s">
        <v>287</v>
      </c>
      <c r="L5121">
        <v>11572</v>
      </c>
      <c r="M5121" t="s">
        <v>168</v>
      </c>
      <c r="N5121" t="s">
        <v>4186</v>
      </c>
      <c r="O5121" t="s">
        <v>62</v>
      </c>
      <c r="P5121" t="s">
        <v>94</v>
      </c>
      <c r="Q5121" t="s">
        <v>4187</v>
      </c>
      <c r="R5121" s="1">
        <v>79.055999999999997</v>
      </c>
      <c r="S5121">
        <v>9</v>
      </c>
      <c r="T5121">
        <f t="shared" si="79"/>
        <v>36</v>
      </c>
      <c r="U5121" t="s">
        <v>75</v>
      </c>
      <c r="V5121">
        <v>0.2</v>
      </c>
      <c r="W5121">
        <v>15.811199999999999</v>
      </c>
      <c r="X5121" s="1">
        <v>-15.811199999999999</v>
      </c>
      <c r="Y5121" s="1">
        <v>94.867199999999997</v>
      </c>
      <c r="Z5121" t="s">
        <v>99</v>
      </c>
      <c r="AA5121" s="2">
        <v>28.657800000000002</v>
      </c>
      <c r="AB5121" s="3">
        <v>0.36250000000000004</v>
      </c>
      <c r="AC5121" s="1">
        <v>-34.587000000000003</v>
      </c>
      <c r="AD5121">
        <v>7</v>
      </c>
      <c r="AE5121">
        <v>7</v>
      </c>
      <c r="AF5121" t="s">
        <v>48</v>
      </c>
      <c r="AG5121">
        <v>2015</v>
      </c>
      <c r="AH5121">
        <f>COUNTBLANK(datos[[#This Row],[Row ID]:[Year sales]])</f>
        <v>0</v>
      </c>
    </row>
    <row r="5122" spans="1:34" x14ac:dyDescent="0.3">
      <c r="A5122">
        <v>5121</v>
      </c>
      <c r="B5122" t="s">
        <v>8040</v>
      </c>
      <c r="C5122" s="4">
        <v>41733</v>
      </c>
      <c r="D5122" s="4">
        <v>41737</v>
      </c>
      <c r="E5122" t="s">
        <v>67</v>
      </c>
      <c r="F5122" t="s">
        <v>155</v>
      </c>
      <c r="G5122" t="s">
        <v>156</v>
      </c>
      <c r="H5122" t="s">
        <v>57</v>
      </c>
      <c r="I5122" t="s">
        <v>38</v>
      </c>
      <c r="J5122" t="s">
        <v>4296</v>
      </c>
      <c r="K5122" t="s">
        <v>758</v>
      </c>
      <c r="L5122">
        <v>70506</v>
      </c>
      <c r="M5122" t="s">
        <v>41</v>
      </c>
      <c r="N5122" t="s">
        <v>1030</v>
      </c>
      <c r="O5122" t="s">
        <v>62</v>
      </c>
      <c r="P5122" t="s">
        <v>77</v>
      </c>
      <c r="Q5122" t="s">
        <v>1031</v>
      </c>
      <c r="R5122" s="1">
        <v>232.55</v>
      </c>
      <c r="S5122">
        <v>5</v>
      </c>
      <c r="T5122">
        <f t="shared" ref="T5122:T5185" si="80">SUMIF(Q:Q, Q5122, S:S)</f>
        <v>11</v>
      </c>
      <c r="U5122" t="s">
        <v>75</v>
      </c>
      <c r="V5122">
        <v>0</v>
      </c>
      <c r="W5122">
        <v>0</v>
      </c>
      <c r="X5122" s="1">
        <v>0</v>
      </c>
      <c r="Y5122" s="1">
        <v>232.55</v>
      </c>
      <c r="Z5122" t="s">
        <v>47</v>
      </c>
      <c r="AA5122" s="2">
        <v>9.3019999999999996</v>
      </c>
      <c r="AB5122" s="3">
        <v>3.9999999999999994E-2</v>
      </c>
      <c r="AC5122" s="1">
        <v>-223.24799999999999</v>
      </c>
      <c r="AD5122">
        <v>4</v>
      </c>
      <c r="AE5122">
        <v>4</v>
      </c>
      <c r="AF5122" t="s">
        <v>48</v>
      </c>
      <c r="AG5122">
        <v>2014</v>
      </c>
      <c r="AH5122">
        <f>COUNTBLANK(datos[[#This Row],[Row ID]:[Year sales]])</f>
        <v>0</v>
      </c>
    </row>
    <row r="5123" spans="1:34" x14ac:dyDescent="0.3">
      <c r="A5123">
        <v>5122</v>
      </c>
      <c r="B5123" t="s">
        <v>8040</v>
      </c>
      <c r="C5123" s="4">
        <v>41733</v>
      </c>
      <c r="D5123" s="4">
        <v>41737</v>
      </c>
      <c r="E5123" t="s">
        <v>67</v>
      </c>
      <c r="F5123" t="s">
        <v>155</v>
      </c>
      <c r="G5123" t="s">
        <v>156</v>
      </c>
      <c r="H5123" t="s">
        <v>57</v>
      </c>
      <c r="I5123" t="s">
        <v>38</v>
      </c>
      <c r="J5123" t="s">
        <v>4296</v>
      </c>
      <c r="K5123" t="s">
        <v>758</v>
      </c>
      <c r="L5123">
        <v>70506</v>
      </c>
      <c r="M5123" t="s">
        <v>41</v>
      </c>
      <c r="N5123" t="s">
        <v>4570</v>
      </c>
      <c r="O5123" t="s">
        <v>90</v>
      </c>
      <c r="P5123" t="s">
        <v>181</v>
      </c>
      <c r="Q5123" t="s">
        <v>4571</v>
      </c>
      <c r="R5123" s="1">
        <v>99.98</v>
      </c>
      <c r="S5123">
        <v>2</v>
      </c>
      <c r="T5123">
        <f t="shared" si="80"/>
        <v>30</v>
      </c>
      <c r="U5123" t="s">
        <v>46</v>
      </c>
      <c r="V5123">
        <v>0</v>
      </c>
      <c r="W5123">
        <v>0</v>
      </c>
      <c r="X5123" s="1">
        <v>0</v>
      </c>
      <c r="Y5123" s="1">
        <v>99.98</v>
      </c>
      <c r="Z5123" t="s">
        <v>99</v>
      </c>
      <c r="AA5123" s="2">
        <v>42.991399999999999</v>
      </c>
      <c r="AB5123" s="3">
        <v>0.43</v>
      </c>
      <c r="AC5123" s="1">
        <v>-56.988599999999998</v>
      </c>
      <c r="AD5123">
        <v>4</v>
      </c>
      <c r="AE5123">
        <v>4</v>
      </c>
      <c r="AF5123" t="s">
        <v>48</v>
      </c>
      <c r="AG5123">
        <v>2014</v>
      </c>
      <c r="AH5123">
        <f>COUNTBLANK(datos[[#This Row],[Row ID]:[Year sales]])</f>
        <v>0</v>
      </c>
    </row>
    <row r="5124" spans="1:34" x14ac:dyDescent="0.3">
      <c r="A5124">
        <v>5123</v>
      </c>
      <c r="B5124" t="s">
        <v>8040</v>
      </c>
      <c r="C5124" s="4">
        <v>41733</v>
      </c>
      <c r="D5124" s="4">
        <v>41737</v>
      </c>
      <c r="E5124" t="s">
        <v>67</v>
      </c>
      <c r="F5124" t="s">
        <v>155</v>
      </c>
      <c r="G5124" t="s">
        <v>156</v>
      </c>
      <c r="H5124" t="s">
        <v>57</v>
      </c>
      <c r="I5124" t="s">
        <v>38</v>
      </c>
      <c r="J5124" t="s">
        <v>4296</v>
      </c>
      <c r="K5124" t="s">
        <v>758</v>
      </c>
      <c r="L5124">
        <v>70506</v>
      </c>
      <c r="M5124" t="s">
        <v>41</v>
      </c>
      <c r="N5124" t="s">
        <v>8041</v>
      </c>
      <c r="O5124" t="s">
        <v>62</v>
      </c>
      <c r="P5124" t="s">
        <v>110</v>
      </c>
      <c r="Q5124" t="s">
        <v>8042</v>
      </c>
      <c r="R5124" s="1">
        <v>19.440000000000001</v>
      </c>
      <c r="S5124">
        <v>3</v>
      </c>
      <c r="T5124">
        <f t="shared" si="80"/>
        <v>29</v>
      </c>
      <c r="U5124" t="s">
        <v>52</v>
      </c>
      <c r="V5124">
        <v>0</v>
      </c>
      <c r="W5124">
        <v>0</v>
      </c>
      <c r="X5124" s="1">
        <v>0</v>
      </c>
      <c r="Y5124" s="1">
        <v>19.440000000000001</v>
      </c>
      <c r="Z5124" t="s">
        <v>65</v>
      </c>
      <c r="AA5124" s="2">
        <v>9.3312000000000008</v>
      </c>
      <c r="AB5124" s="3">
        <v>0.48000000000000004</v>
      </c>
      <c r="AC5124" s="1">
        <v>-10.1088</v>
      </c>
      <c r="AD5124">
        <v>4</v>
      </c>
      <c r="AE5124">
        <v>4</v>
      </c>
      <c r="AF5124" t="s">
        <v>48</v>
      </c>
      <c r="AG5124">
        <v>2014</v>
      </c>
      <c r="AH5124">
        <f>COUNTBLANK(datos[[#This Row],[Row ID]:[Year sales]])</f>
        <v>0</v>
      </c>
    </row>
    <row r="5125" spans="1:34" x14ac:dyDescent="0.3">
      <c r="A5125">
        <v>5124</v>
      </c>
      <c r="B5125" t="s">
        <v>8040</v>
      </c>
      <c r="C5125" s="4">
        <v>41733</v>
      </c>
      <c r="D5125" s="4">
        <v>41737</v>
      </c>
      <c r="E5125" t="s">
        <v>67</v>
      </c>
      <c r="F5125" t="s">
        <v>155</v>
      </c>
      <c r="G5125" t="s">
        <v>156</v>
      </c>
      <c r="H5125" t="s">
        <v>57</v>
      </c>
      <c r="I5125" t="s">
        <v>38</v>
      </c>
      <c r="J5125" t="s">
        <v>4296</v>
      </c>
      <c r="K5125" t="s">
        <v>758</v>
      </c>
      <c r="L5125">
        <v>70506</v>
      </c>
      <c r="M5125" t="s">
        <v>41</v>
      </c>
      <c r="N5125" t="s">
        <v>2867</v>
      </c>
      <c r="O5125" t="s">
        <v>62</v>
      </c>
      <c r="P5125" t="s">
        <v>110</v>
      </c>
      <c r="Q5125" t="s">
        <v>6840</v>
      </c>
      <c r="R5125" s="1">
        <v>12.96</v>
      </c>
      <c r="S5125">
        <v>2</v>
      </c>
      <c r="T5125">
        <f t="shared" si="80"/>
        <v>14</v>
      </c>
      <c r="U5125" t="s">
        <v>46</v>
      </c>
      <c r="V5125">
        <v>0</v>
      </c>
      <c r="W5125">
        <v>0</v>
      </c>
      <c r="X5125" s="1">
        <v>0</v>
      </c>
      <c r="Y5125" s="1">
        <v>12.96</v>
      </c>
      <c r="Z5125" t="s">
        <v>65</v>
      </c>
      <c r="AA5125" s="2">
        <v>6.3503999999999996</v>
      </c>
      <c r="AB5125" s="3">
        <v>0.48999999999999994</v>
      </c>
      <c r="AC5125" s="1">
        <v>-6.6096000000000004</v>
      </c>
      <c r="AD5125">
        <v>4</v>
      </c>
      <c r="AE5125">
        <v>4</v>
      </c>
      <c r="AF5125" t="s">
        <v>48</v>
      </c>
      <c r="AG5125">
        <v>2014</v>
      </c>
      <c r="AH5125">
        <f>COUNTBLANK(datos[[#This Row],[Row ID]:[Year sales]])</f>
        <v>0</v>
      </c>
    </row>
    <row r="5126" spans="1:34" x14ac:dyDescent="0.3">
      <c r="A5126">
        <v>5125</v>
      </c>
      <c r="B5126" t="s">
        <v>8043</v>
      </c>
      <c r="C5126" s="4">
        <v>41896</v>
      </c>
      <c r="D5126" s="4">
        <v>41896</v>
      </c>
      <c r="E5126" t="s">
        <v>1312</v>
      </c>
      <c r="F5126" t="s">
        <v>6024</v>
      </c>
      <c r="G5126" t="s">
        <v>6025</v>
      </c>
      <c r="H5126" t="s">
        <v>37</v>
      </c>
      <c r="I5126" t="s">
        <v>38</v>
      </c>
      <c r="J5126" t="s">
        <v>286</v>
      </c>
      <c r="K5126" t="s">
        <v>287</v>
      </c>
      <c r="L5126">
        <v>10009</v>
      </c>
      <c r="M5126" t="s">
        <v>168</v>
      </c>
      <c r="N5126" t="s">
        <v>3850</v>
      </c>
      <c r="O5126" t="s">
        <v>43</v>
      </c>
      <c r="P5126" t="s">
        <v>73</v>
      </c>
      <c r="Q5126" t="s">
        <v>3301</v>
      </c>
      <c r="R5126" s="1">
        <v>464.29199999999997</v>
      </c>
      <c r="S5126">
        <v>9</v>
      </c>
      <c r="T5126">
        <f t="shared" si="80"/>
        <v>74</v>
      </c>
      <c r="U5126" t="s">
        <v>75</v>
      </c>
      <c r="V5126">
        <v>0.4</v>
      </c>
      <c r="W5126">
        <v>185.71680000000001</v>
      </c>
      <c r="X5126" s="1">
        <v>-185.71680000000001</v>
      </c>
      <c r="Y5126" s="1">
        <v>650.00879999999995</v>
      </c>
      <c r="Z5126" t="s">
        <v>53</v>
      </c>
      <c r="AA5126" s="2">
        <v>-108.3348</v>
      </c>
      <c r="AB5126" s="3">
        <v>-0.23333333333333334</v>
      </c>
      <c r="AC5126" s="1">
        <v>-386.91</v>
      </c>
      <c r="AD5126">
        <v>0</v>
      </c>
      <c r="AE5126">
        <v>0</v>
      </c>
      <c r="AF5126" t="s">
        <v>48</v>
      </c>
      <c r="AG5126">
        <v>2014</v>
      </c>
      <c r="AH5126">
        <f>COUNTBLANK(datos[[#This Row],[Row ID]:[Year sales]])</f>
        <v>0</v>
      </c>
    </row>
    <row r="5127" spans="1:34" x14ac:dyDescent="0.3">
      <c r="A5127">
        <v>5126</v>
      </c>
      <c r="B5127" t="s">
        <v>8043</v>
      </c>
      <c r="C5127" s="4">
        <v>41896</v>
      </c>
      <c r="D5127" s="4">
        <v>41896</v>
      </c>
      <c r="E5127" t="s">
        <v>1312</v>
      </c>
      <c r="F5127" t="s">
        <v>6024</v>
      </c>
      <c r="G5127" t="s">
        <v>6025</v>
      </c>
      <c r="H5127" t="s">
        <v>37</v>
      </c>
      <c r="I5127" t="s">
        <v>38</v>
      </c>
      <c r="J5127" t="s">
        <v>286</v>
      </c>
      <c r="K5127" t="s">
        <v>287</v>
      </c>
      <c r="L5127">
        <v>10009</v>
      </c>
      <c r="M5127" t="s">
        <v>168</v>
      </c>
      <c r="N5127" t="s">
        <v>2781</v>
      </c>
      <c r="O5127" t="s">
        <v>62</v>
      </c>
      <c r="P5127" t="s">
        <v>193</v>
      </c>
      <c r="Q5127" t="s">
        <v>691</v>
      </c>
      <c r="R5127" s="1">
        <v>68.459999999999994</v>
      </c>
      <c r="S5127">
        <v>7</v>
      </c>
      <c r="T5127">
        <f t="shared" si="80"/>
        <v>170</v>
      </c>
      <c r="U5127" t="s">
        <v>75</v>
      </c>
      <c r="V5127">
        <v>0</v>
      </c>
      <c r="W5127">
        <v>0</v>
      </c>
      <c r="X5127" s="1">
        <v>0</v>
      </c>
      <c r="Y5127" s="1">
        <v>68.459999999999994</v>
      </c>
      <c r="Z5127" t="s">
        <v>99</v>
      </c>
      <c r="AA5127" s="2">
        <v>31.491599999999998</v>
      </c>
      <c r="AB5127" s="3">
        <v>0.46</v>
      </c>
      <c r="AC5127" s="1">
        <v>-36.968400000000003</v>
      </c>
      <c r="AD5127">
        <v>0</v>
      </c>
      <c r="AE5127">
        <v>0</v>
      </c>
      <c r="AF5127" t="s">
        <v>48</v>
      </c>
      <c r="AG5127">
        <v>2014</v>
      </c>
      <c r="AH5127">
        <f>COUNTBLANK(datos[[#This Row],[Row ID]:[Year sales]])</f>
        <v>0</v>
      </c>
    </row>
    <row r="5128" spans="1:34" x14ac:dyDescent="0.3">
      <c r="A5128">
        <v>5127</v>
      </c>
      <c r="B5128" t="s">
        <v>8043</v>
      </c>
      <c r="C5128" s="4">
        <v>41896</v>
      </c>
      <c r="D5128" s="4">
        <v>41896</v>
      </c>
      <c r="E5128" t="s">
        <v>1312</v>
      </c>
      <c r="F5128" t="s">
        <v>6024</v>
      </c>
      <c r="G5128" t="s">
        <v>6025</v>
      </c>
      <c r="H5128" t="s">
        <v>37</v>
      </c>
      <c r="I5128" t="s">
        <v>38</v>
      </c>
      <c r="J5128" t="s">
        <v>286</v>
      </c>
      <c r="K5128" t="s">
        <v>287</v>
      </c>
      <c r="L5128">
        <v>10009</v>
      </c>
      <c r="M5128" t="s">
        <v>168</v>
      </c>
      <c r="N5128" t="s">
        <v>3218</v>
      </c>
      <c r="O5128" t="s">
        <v>90</v>
      </c>
      <c r="P5128" t="s">
        <v>704</v>
      </c>
      <c r="Q5128" t="s">
        <v>3219</v>
      </c>
      <c r="R5128" s="1">
        <v>2799.96</v>
      </c>
      <c r="S5128">
        <v>4</v>
      </c>
      <c r="T5128">
        <f t="shared" si="80"/>
        <v>11</v>
      </c>
      <c r="U5128" t="s">
        <v>52</v>
      </c>
      <c r="V5128">
        <v>0</v>
      </c>
      <c r="W5128">
        <v>0</v>
      </c>
      <c r="X5128" s="1">
        <v>0</v>
      </c>
      <c r="Y5128" s="1">
        <v>2799.96</v>
      </c>
      <c r="Z5128" t="s">
        <v>53</v>
      </c>
      <c r="AA5128" s="2">
        <v>1371.9803999999999</v>
      </c>
      <c r="AB5128" s="3">
        <v>0.49</v>
      </c>
      <c r="AC5128" s="1">
        <v>-1427.9795999999999</v>
      </c>
      <c r="AD5128">
        <v>0</v>
      </c>
      <c r="AE5128">
        <v>0</v>
      </c>
      <c r="AF5128" t="s">
        <v>48</v>
      </c>
      <c r="AG5128">
        <v>2014</v>
      </c>
      <c r="AH5128">
        <f>COUNTBLANK(datos[[#This Row],[Row ID]:[Year sales]])</f>
        <v>0</v>
      </c>
    </row>
    <row r="5129" spans="1:34" x14ac:dyDescent="0.3">
      <c r="A5129">
        <v>5128</v>
      </c>
      <c r="B5129" t="s">
        <v>8043</v>
      </c>
      <c r="C5129" s="4">
        <v>41896</v>
      </c>
      <c r="D5129" s="4">
        <v>41896</v>
      </c>
      <c r="E5129" t="s">
        <v>1312</v>
      </c>
      <c r="F5129" t="s">
        <v>6024</v>
      </c>
      <c r="G5129" t="s">
        <v>6025</v>
      </c>
      <c r="H5129" t="s">
        <v>37</v>
      </c>
      <c r="I5129" t="s">
        <v>38</v>
      </c>
      <c r="J5129" t="s">
        <v>286</v>
      </c>
      <c r="K5129" t="s">
        <v>287</v>
      </c>
      <c r="L5129">
        <v>10009</v>
      </c>
      <c r="M5129" t="s">
        <v>168</v>
      </c>
      <c r="N5129" t="s">
        <v>959</v>
      </c>
      <c r="O5129" t="s">
        <v>62</v>
      </c>
      <c r="P5129" t="s">
        <v>97</v>
      </c>
      <c r="Q5129" t="s">
        <v>960</v>
      </c>
      <c r="R5129" s="1">
        <v>601.29999999999995</v>
      </c>
      <c r="S5129">
        <v>2</v>
      </c>
      <c r="T5129">
        <f t="shared" si="80"/>
        <v>40</v>
      </c>
      <c r="U5129" t="s">
        <v>46</v>
      </c>
      <c r="V5129">
        <v>0</v>
      </c>
      <c r="W5129">
        <v>0</v>
      </c>
      <c r="X5129" s="1">
        <v>0</v>
      </c>
      <c r="Y5129" s="1">
        <v>601.29999999999995</v>
      </c>
      <c r="Z5129" t="s">
        <v>53</v>
      </c>
      <c r="AA5129" s="2">
        <v>198.429</v>
      </c>
      <c r="AB5129" s="3">
        <v>0.33</v>
      </c>
      <c r="AC5129" s="1">
        <v>-402.87099999999998</v>
      </c>
      <c r="AD5129">
        <v>0</v>
      </c>
      <c r="AE5129">
        <v>0</v>
      </c>
      <c r="AF5129" t="s">
        <v>48</v>
      </c>
      <c r="AG5129">
        <v>2014</v>
      </c>
      <c r="AH5129">
        <f>COUNTBLANK(datos[[#This Row],[Row ID]:[Year sales]])</f>
        <v>0</v>
      </c>
    </row>
    <row r="5130" spans="1:34" x14ac:dyDescent="0.3">
      <c r="A5130">
        <v>5129</v>
      </c>
      <c r="B5130" t="s">
        <v>8043</v>
      </c>
      <c r="C5130" s="4">
        <v>41896</v>
      </c>
      <c r="D5130" s="4">
        <v>41896</v>
      </c>
      <c r="E5130" t="s">
        <v>1312</v>
      </c>
      <c r="F5130" t="s">
        <v>6024</v>
      </c>
      <c r="G5130" t="s">
        <v>6025</v>
      </c>
      <c r="H5130" t="s">
        <v>37</v>
      </c>
      <c r="I5130" t="s">
        <v>38</v>
      </c>
      <c r="J5130" t="s">
        <v>286</v>
      </c>
      <c r="K5130" t="s">
        <v>287</v>
      </c>
      <c r="L5130">
        <v>10009</v>
      </c>
      <c r="M5130" t="s">
        <v>168</v>
      </c>
      <c r="N5130" t="s">
        <v>5102</v>
      </c>
      <c r="O5130" t="s">
        <v>90</v>
      </c>
      <c r="P5130" t="s">
        <v>91</v>
      </c>
      <c r="Q5130" t="s">
        <v>5103</v>
      </c>
      <c r="R5130" s="1">
        <v>16.989999999999998</v>
      </c>
      <c r="S5130">
        <v>1</v>
      </c>
      <c r="T5130">
        <f t="shared" si="80"/>
        <v>15</v>
      </c>
      <c r="U5130" t="s">
        <v>46</v>
      </c>
      <c r="V5130">
        <v>0</v>
      </c>
      <c r="W5130">
        <v>0</v>
      </c>
      <c r="X5130" s="1">
        <v>0</v>
      </c>
      <c r="Y5130" s="1">
        <v>16.989999999999998</v>
      </c>
      <c r="Z5130" t="s">
        <v>65</v>
      </c>
      <c r="AA5130" s="2">
        <v>4.4173999999999998</v>
      </c>
      <c r="AB5130" s="3">
        <v>0.26</v>
      </c>
      <c r="AC5130" s="1">
        <v>-12.5726</v>
      </c>
      <c r="AD5130">
        <v>0</v>
      </c>
      <c r="AE5130">
        <v>0</v>
      </c>
      <c r="AF5130" t="s">
        <v>48</v>
      </c>
      <c r="AG5130">
        <v>2014</v>
      </c>
      <c r="AH5130">
        <f>COUNTBLANK(datos[[#This Row],[Row ID]:[Year sales]])</f>
        <v>0</v>
      </c>
    </row>
    <row r="5131" spans="1:34" x14ac:dyDescent="0.3">
      <c r="A5131">
        <v>5130</v>
      </c>
      <c r="B5131" t="s">
        <v>8043</v>
      </c>
      <c r="C5131" s="4">
        <v>41896</v>
      </c>
      <c r="D5131" s="4">
        <v>41896</v>
      </c>
      <c r="E5131" t="s">
        <v>1312</v>
      </c>
      <c r="F5131" t="s">
        <v>6024</v>
      </c>
      <c r="G5131" t="s">
        <v>6025</v>
      </c>
      <c r="H5131" t="s">
        <v>37</v>
      </c>
      <c r="I5131" t="s">
        <v>38</v>
      </c>
      <c r="J5131" t="s">
        <v>286</v>
      </c>
      <c r="K5131" t="s">
        <v>287</v>
      </c>
      <c r="L5131">
        <v>10009</v>
      </c>
      <c r="M5131" t="s">
        <v>168</v>
      </c>
      <c r="N5131" t="s">
        <v>6329</v>
      </c>
      <c r="O5131" t="s">
        <v>90</v>
      </c>
      <c r="P5131" t="s">
        <v>91</v>
      </c>
      <c r="Q5131" t="s">
        <v>6330</v>
      </c>
      <c r="R5131" s="1">
        <v>287.97000000000003</v>
      </c>
      <c r="S5131">
        <v>3</v>
      </c>
      <c r="T5131">
        <f t="shared" si="80"/>
        <v>32</v>
      </c>
      <c r="U5131" t="s">
        <v>52</v>
      </c>
      <c r="V5131">
        <v>0</v>
      </c>
      <c r="W5131">
        <v>0</v>
      </c>
      <c r="X5131" s="1">
        <v>0</v>
      </c>
      <c r="Y5131" s="1">
        <v>287.97000000000003</v>
      </c>
      <c r="Z5131" t="s">
        <v>47</v>
      </c>
      <c r="AA5131" s="2">
        <v>80.631600000000006</v>
      </c>
      <c r="AB5131" s="3">
        <v>0.27999999999999997</v>
      </c>
      <c r="AC5131" s="1">
        <v>-207.33840000000001</v>
      </c>
      <c r="AD5131">
        <v>0</v>
      </c>
      <c r="AE5131">
        <v>0</v>
      </c>
      <c r="AF5131" t="s">
        <v>48</v>
      </c>
      <c r="AG5131">
        <v>2014</v>
      </c>
      <c r="AH5131">
        <f>COUNTBLANK(datos[[#This Row],[Row ID]:[Year sales]])</f>
        <v>0</v>
      </c>
    </row>
    <row r="5132" spans="1:34" x14ac:dyDescent="0.3">
      <c r="A5132">
        <v>5131</v>
      </c>
      <c r="B5132" t="s">
        <v>8043</v>
      </c>
      <c r="C5132" s="4">
        <v>41896</v>
      </c>
      <c r="D5132" s="4">
        <v>41896</v>
      </c>
      <c r="E5132" t="s">
        <v>1312</v>
      </c>
      <c r="F5132" t="s">
        <v>6024</v>
      </c>
      <c r="G5132" t="s">
        <v>6025</v>
      </c>
      <c r="H5132" t="s">
        <v>37</v>
      </c>
      <c r="I5132" t="s">
        <v>38</v>
      </c>
      <c r="J5132" t="s">
        <v>286</v>
      </c>
      <c r="K5132" t="s">
        <v>287</v>
      </c>
      <c r="L5132">
        <v>10009</v>
      </c>
      <c r="M5132" t="s">
        <v>168</v>
      </c>
      <c r="N5132" t="s">
        <v>6192</v>
      </c>
      <c r="O5132" t="s">
        <v>62</v>
      </c>
      <c r="P5132" t="s">
        <v>110</v>
      </c>
      <c r="Q5132" t="s">
        <v>6193</v>
      </c>
      <c r="R5132" s="1">
        <v>44.82</v>
      </c>
      <c r="S5132">
        <v>9</v>
      </c>
      <c r="T5132">
        <f t="shared" si="80"/>
        <v>16</v>
      </c>
      <c r="U5132" t="s">
        <v>75</v>
      </c>
      <c r="V5132">
        <v>0</v>
      </c>
      <c r="W5132">
        <v>0</v>
      </c>
      <c r="X5132" s="1">
        <v>0</v>
      </c>
      <c r="Y5132" s="1">
        <v>44.82</v>
      </c>
      <c r="Z5132" t="s">
        <v>65</v>
      </c>
      <c r="AA5132" s="2">
        <v>21.0654</v>
      </c>
      <c r="AB5132" s="3">
        <v>0.47000000000000003</v>
      </c>
      <c r="AC5132" s="1">
        <v>-23.7546</v>
      </c>
      <c r="AD5132">
        <v>0</v>
      </c>
      <c r="AE5132">
        <v>0</v>
      </c>
      <c r="AF5132" t="s">
        <v>48</v>
      </c>
      <c r="AG5132">
        <v>2014</v>
      </c>
      <c r="AH5132">
        <f>COUNTBLANK(datos[[#This Row],[Row ID]:[Year sales]])</f>
        <v>0</v>
      </c>
    </row>
    <row r="5133" spans="1:34" x14ac:dyDescent="0.3">
      <c r="A5133">
        <v>5132</v>
      </c>
      <c r="B5133" t="s">
        <v>8044</v>
      </c>
      <c r="C5133" s="4">
        <v>43098</v>
      </c>
      <c r="D5133" s="4">
        <v>43105</v>
      </c>
      <c r="E5133" t="s">
        <v>67</v>
      </c>
      <c r="F5133" t="s">
        <v>1153</v>
      </c>
      <c r="G5133" t="s">
        <v>1154</v>
      </c>
      <c r="H5133" t="s">
        <v>57</v>
      </c>
      <c r="I5133" t="s">
        <v>38</v>
      </c>
      <c r="J5133" t="s">
        <v>1907</v>
      </c>
      <c r="K5133" t="s">
        <v>59</v>
      </c>
      <c r="L5133">
        <v>92804</v>
      </c>
      <c r="M5133" t="s">
        <v>60</v>
      </c>
      <c r="N5133" t="s">
        <v>5390</v>
      </c>
      <c r="O5133" t="s">
        <v>43</v>
      </c>
      <c r="P5133" t="s">
        <v>83</v>
      </c>
      <c r="Q5133" t="s">
        <v>5391</v>
      </c>
      <c r="R5133" s="1">
        <v>101.12</v>
      </c>
      <c r="S5133">
        <v>8</v>
      </c>
      <c r="T5133">
        <f t="shared" si="80"/>
        <v>39</v>
      </c>
      <c r="U5133" t="s">
        <v>75</v>
      </c>
      <c r="V5133">
        <v>0</v>
      </c>
      <c r="W5133">
        <v>0</v>
      </c>
      <c r="X5133" s="1">
        <v>0</v>
      </c>
      <c r="Y5133" s="1">
        <v>101.12</v>
      </c>
      <c r="Z5133" t="s">
        <v>99</v>
      </c>
      <c r="AA5133" s="2">
        <v>37.414400000000001</v>
      </c>
      <c r="AB5133" s="3">
        <v>0.37</v>
      </c>
      <c r="AC5133" s="1">
        <v>-63.705599999999997</v>
      </c>
      <c r="AD5133">
        <v>7</v>
      </c>
      <c r="AE5133">
        <v>7</v>
      </c>
      <c r="AF5133" t="s">
        <v>48</v>
      </c>
      <c r="AG5133">
        <v>2017</v>
      </c>
      <c r="AH5133">
        <f>COUNTBLANK(datos[[#This Row],[Row ID]:[Year sales]])</f>
        <v>0</v>
      </c>
    </row>
    <row r="5134" spans="1:34" x14ac:dyDescent="0.3">
      <c r="A5134">
        <v>5133</v>
      </c>
      <c r="B5134" t="s">
        <v>8045</v>
      </c>
      <c r="C5134" s="4">
        <v>42176</v>
      </c>
      <c r="D5134" s="4">
        <v>42182</v>
      </c>
      <c r="E5134" t="s">
        <v>67</v>
      </c>
      <c r="F5134" t="s">
        <v>1851</v>
      </c>
      <c r="G5134" t="s">
        <v>1852</v>
      </c>
      <c r="H5134" t="s">
        <v>37</v>
      </c>
      <c r="I5134" t="s">
        <v>38</v>
      </c>
      <c r="J5134" t="s">
        <v>3670</v>
      </c>
      <c r="K5134" t="s">
        <v>71</v>
      </c>
      <c r="L5134">
        <v>32725</v>
      </c>
      <c r="M5134" t="s">
        <v>41</v>
      </c>
      <c r="N5134" t="s">
        <v>3230</v>
      </c>
      <c r="O5134" t="s">
        <v>90</v>
      </c>
      <c r="P5134" t="s">
        <v>91</v>
      </c>
      <c r="Q5134" t="s">
        <v>3231</v>
      </c>
      <c r="R5134" s="1">
        <v>107.976</v>
      </c>
      <c r="S5134">
        <v>3</v>
      </c>
      <c r="T5134">
        <f t="shared" si="80"/>
        <v>19</v>
      </c>
      <c r="U5134" t="s">
        <v>52</v>
      </c>
      <c r="V5134">
        <v>0.2</v>
      </c>
      <c r="W5134">
        <v>21.595200000000002</v>
      </c>
      <c r="X5134" s="1">
        <v>-21.595199999999998</v>
      </c>
      <c r="Y5134" s="1">
        <v>129.5712</v>
      </c>
      <c r="Z5134" t="s">
        <v>99</v>
      </c>
      <c r="AA5134" s="2">
        <v>37.791600000000003</v>
      </c>
      <c r="AB5134" s="3">
        <v>0.35000000000000003</v>
      </c>
      <c r="AC5134" s="1">
        <v>-48.589199999999998</v>
      </c>
      <c r="AD5134">
        <v>6</v>
      </c>
      <c r="AE5134">
        <v>6</v>
      </c>
      <c r="AF5134" t="s">
        <v>48</v>
      </c>
      <c r="AG5134">
        <v>2015</v>
      </c>
      <c r="AH5134">
        <f>COUNTBLANK(datos[[#This Row],[Row ID]:[Year sales]])</f>
        <v>0</v>
      </c>
    </row>
    <row r="5135" spans="1:34" x14ac:dyDescent="0.3">
      <c r="A5135">
        <v>5134</v>
      </c>
      <c r="B5135" t="s">
        <v>8046</v>
      </c>
      <c r="C5135" s="4">
        <v>43065</v>
      </c>
      <c r="D5135" s="4">
        <v>43069</v>
      </c>
      <c r="E5135" t="s">
        <v>67</v>
      </c>
      <c r="F5135" t="s">
        <v>3696</v>
      </c>
      <c r="G5135" t="s">
        <v>3697</v>
      </c>
      <c r="H5135" t="s">
        <v>122</v>
      </c>
      <c r="I5135" t="s">
        <v>38</v>
      </c>
      <c r="J5135" t="s">
        <v>286</v>
      </c>
      <c r="K5135" t="s">
        <v>287</v>
      </c>
      <c r="L5135">
        <v>10009</v>
      </c>
      <c r="M5135" t="s">
        <v>168</v>
      </c>
      <c r="N5135" t="s">
        <v>7147</v>
      </c>
      <c r="O5135" t="s">
        <v>62</v>
      </c>
      <c r="P5135" t="s">
        <v>97</v>
      </c>
      <c r="Q5135" t="s">
        <v>7148</v>
      </c>
      <c r="R5135" s="1">
        <v>58.73</v>
      </c>
      <c r="S5135">
        <v>7</v>
      </c>
      <c r="T5135">
        <f t="shared" si="80"/>
        <v>28</v>
      </c>
      <c r="U5135" t="s">
        <v>75</v>
      </c>
      <c r="V5135">
        <v>0</v>
      </c>
      <c r="W5135">
        <v>0</v>
      </c>
      <c r="X5135" s="1">
        <v>0</v>
      </c>
      <c r="Y5135" s="1">
        <v>58.73</v>
      </c>
      <c r="Z5135" t="s">
        <v>99</v>
      </c>
      <c r="AA5135" s="2">
        <v>14.682499999999999</v>
      </c>
      <c r="AB5135" s="3">
        <v>0.25</v>
      </c>
      <c r="AC5135" s="1">
        <v>-44.047499999999999</v>
      </c>
      <c r="AD5135">
        <v>4</v>
      </c>
      <c r="AE5135">
        <v>4</v>
      </c>
      <c r="AF5135" t="s">
        <v>48</v>
      </c>
      <c r="AG5135">
        <v>2017</v>
      </c>
      <c r="AH5135">
        <f>COUNTBLANK(datos[[#This Row],[Row ID]:[Year sales]])</f>
        <v>0</v>
      </c>
    </row>
    <row r="5136" spans="1:34" x14ac:dyDescent="0.3">
      <c r="A5136">
        <v>5135</v>
      </c>
      <c r="B5136" t="s">
        <v>8046</v>
      </c>
      <c r="C5136" s="4">
        <v>43065</v>
      </c>
      <c r="D5136" s="4">
        <v>43069</v>
      </c>
      <c r="E5136" t="s">
        <v>67</v>
      </c>
      <c r="F5136" t="s">
        <v>3696</v>
      </c>
      <c r="G5136" t="s">
        <v>3697</v>
      </c>
      <c r="H5136" t="s">
        <v>122</v>
      </c>
      <c r="I5136" t="s">
        <v>38</v>
      </c>
      <c r="J5136" t="s">
        <v>286</v>
      </c>
      <c r="K5136" t="s">
        <v>287</v>
      </c>
      <c r="L5136">
        <v>10009</v>
      </c>
      <c r="M5136" t="s">
        <v>168</v>
      </c>
      <c r="N5136" t="s">
        <v>2776</v>
      </c>
      <c r="O5136" t="s">
        <v>62</v>
      </c>
      <c r="P5136" t="s">
        <v>94</v>
      </c>
      <c r="Q5136" t="s">
        <v>2777</v>
      </c>
      <c r="R5136" s="1">
        <v>93.343999999999994</v>
      </c>
      <c r="S5136">
        <v>4</v>
      </c>
      <c r="T5136">
        <f t="shared" si="80"/>
        <v>32</v>
      </c>
      <c r="U5136" t="s">
        <v>52</v>
      </c>
      <c r="V5136">
        <v>0.2</v>
      </c>
      <c r="W5136">
        <v>18.668800000000001</v>
      </c>
      <c r="X5136" s="1">
        <v>-18.668800000000001</v>
      </c>
      <c r="Y5136" s="1">
        <v>112.0128</v>
      </c>
      <c r="Z5136" t="s">
        <v>99</v>
      </c>
      <c r="AA5136" s="2">
        <v>32.670400000000001</v>
      </c>
      <c r="AB5136" s="3">
        <v>0.35000000000000003</v>
      </c>
      <c r="AC5136" s="1">
        <v>-42.004800000000003</v>
      </c>
      <c r="AD5136">
        <v>4</v>
      </c>
      <c r="AE5136">
        <v>4</v>
      </c>
      <c r="AF5136" t="s">
        <v>48</v>
      </c>
      <c r="AG5136">
        <v>2017</v>
      </c>
      <c r="AH5136">
        <f>COUNTBLANK(datos[[#This Row],[Row ID]:[Year sales]])</f>
        <v>0</v>
      </c>
    </row>
    <row r="5137" spans="1:34" x14ac:dyDescent="0.3">
      <c r="A5137">
        <v>5136</v>
      </c>
      <c r="B5137" t="s">
        <v>8047</v>
      </c>
      <c r="C5137" s="4">
        <v>42666</v>
      </c>
      <c r="D5137" s="4">
        <v>42671</v>
      </c>
      <c r="E5137" t="s">
        <v>67</v>
      </c>
      <c r="F5137" t="s">
        <v>3704</v>
      </c>
      <c r="G5137" t="s">
        <v>3705</v>
      </c>
      <c r="H5137" t="s">
        <v>122</v>
      </c>
      <c r="I5137" t="s">
        <v>38</v>
      </c>
      <c r="J5137" t="s">
        <v>115</v>
      </c>
      <c r="K5137" t="s">
        <v>116</v>
      </c>
      <c r="L5137">
        <v>98103</v>
      </c>
      <c r="M5137" t="s">
        <v>60</v>
      </c>
      <c r="N5137" t="s">
        <v>1092</v>
      </c>
      <c r="O5137" t="s">
        <v>62</v>
      </c>
      <c r="P5137" t="s">
        <v>289</v>
      </c>
      <c r="Q5137" t="s">
        <v>1093</v>
      </c>
      <c r="R5137" s="1">
        <v>17.05</v>
      </c>
      <c r="S5137">
        <v>5</v>
      </c>
      <c r="T5137">
        <f t="shared" si="80"/>
        <v>15</v>
      </c>
      <c r="U5137" t="s">
        <v>75</v>
      </c>
      <c r="V5137">
        <v>0</v>
      </c>
      <c r="W5137">
        <v>0</v>
      </c>
      <c r="X5137" s="1">
        <v>0</v>
      </c>
      <c r="Y5137" s="1">
        <v>17.05</v>
      </c>
      <c r="Z5137" t="s">
        <v>65</v>
      </c>
      <c r="AA5137" s="2">
        <v>8.1839999999999993</v>
      </c>
      <c r="AB5137" s="3">
        <v>0.47999999999999993</v>
      </c>
      <c r="AC5137" s="1">
        <v>-8.8659999999999997</v>
      </c>
      <c r="AD5137">
        <v>5</v>
      </c>
      <c r="AE5137">
        <v>5</v>
      </c>
      <c r="AF5137" t="s">
        <v>48</v>
      </c>
      <c r="AG5137">
        <v>2016</v>
      </c>
      <c r="AH5137">
        <f>COUNTBLANK(datos[[#This Row],[Row ID]:[Year sales]])</f>
        <v>0</v>
      </c>
    </row>
    <row r="5138" spans="1:34" x14ac:dyDescent="0.3">
      <c r="A5138">
        <v>5137</v>
      </c>
      <c r="B5138" t="s">
        <v>8048</v>
      </c>
      <c r="C5138" s="4">
        <v>42352</v>
      </c>
      <c r="D5138" s="4">
        <v>42357</v>
      </c>
      <c r="E5138" t="s">
        <v>67</v>
      </c>
      <c r="F5138" t="s">
        <v>4227</v>
      </c>
      <c r="G5138" t="s">
        <v>4228</v>
      </c>
      <c r="H5138" t="s">
        <v>37</v>
      </c>
      <c r="I5138" t="s">
        <v>38</v>
      </c>
      <c r="J5138" t="s">
        <v>969</v>
      </c>
      <c r="K5138" t="s">
        <v>59</v>
      </c>
      <c r="L5138">
        <v>92105</v>
      </c>
      <c r="M5138" t="s">
        <v>60</v>
      </c>
      <c r="N5138" t="s">
        <v>3457</v>
      </c>
      <c r="O5138" t="s">
        <v>62</v>
      </c>
      <c r="P5138" t="s">
        <v>94</v>
      </c>
      <c r="Q5138" t="s">
        <v>3458</v>
      </c>
      <c r="R5138" s="1">
        <v>8.0960000000000001</v>
      </c>
      <c r="S5138">
        <v>2</v>
      </c>
      <c r="T5138">
        <f t="shared" si="80"/>
        <v>26</v>
      </c>
      <c r="U5138" t="s">
        <v>46</v>
      </c>
      <c r="V5138">
        <v>0.2</v>
      </c>
      <c r="W5138">
        <v>1.6192000000000002</v>
      </c>
      <c r="X5138" s="1">
        <v>-1.6192</v>
      </c>
      <c r="Y5138" s="1">
        <v>9.7151999999999994</v>
      </c>
      <c r="Z5138" t="s">
        <v>65</v>
      </c>
      <c r="AA5138" s="2">
        <v>2.7324000000000002</v>
      </c>
      <c r="AB5138" s="3">
        <v>0.33750000000000002</v>
      </c>
      <c r="AC5138" s="1">
        <v>-3.7444000000000002</v>
      </c>
      <c r="AD5138">
        <v>5</v>
      </c>
      <c r="AE5138">
        <v>5</v>
      </c>
      <c r="AF5138" t="s">
        <v>48</v>
      </c>
      <c r="AG5138">
        <v>2015</v>
      </c>
      <c r="AH5138">
        <f>COUNTBLANK(datos[[#This Row],[Row ID]:[Year sales]])</f>
        <v>0</v>
      </c>
    </row>
    <row r="5139" spans="1:34" x14ac:dyDescent="0.3">
      <c r="A5139">
        <v>5138</v>
      </c>
      <c r="B5139" t="s">
        <v>8049</v>
      </c>
      <c r="C5139" s="4">
        <v>42687</v>
      </c>
      <c r="D5139" s="4">
        <v>42691</v>
      </c>
      <c r="E5139" t="s">
        <v>67</v>
      </c>
      <c r="F5139" t="s">
        <v>7653</v>
      </c>
      <c r="G5139" t="s">
        <v>7654</v>
      </c>
      <c r="H5139" t="s">
        <v>57</v>
      </c>
      <c r="I5139" t="s">
        <v>38</v>
      </c>
      <c r="J5139" t="s">
        <v>4875</v>
      </c>
      <c r="K5139" t="s">
        <v>670</v>
      </c>
      <c r="L5139">
        <v>73120</v>
      </c>
      <c r="M5139" t="s">
        <v>125</v>
      </c>
      <c r="N5139" t="s">
        <v>2205</v>
      </c>
      <c r="O5139" t="s">
        <v>43</v>
      </c>
      <c r="P5139" t="s">
        <v>83</v>
      </c>
      <c r="Q5139" t="s">
        <v>2206</v>
      </c>
      <c r="R5139" s="1">
        <v>30.36</v>
      </c>
      <c r="S5139">
        <v>4</v>
      </c>
      <c r="T5139">
        <f t="shared" si="80"/>
        <v>12</v>
      </c>
      <c r="U5139" t="s">
        <v>52</v>
      </c>
      <c r="V5139">
        <v>0</v>
      </c>
      <c r="W5139">
        <v>0</v>
      </c>
      <c r="X5139" s="1">
        <v>0</v>
      </c>
      <c r="Y5139" s="1">
        <v>30.36</v>
      </c>
      <c r="Z5139" t="s">
        <v>65</v>
      </c>
      <c r="AA5139" s="2">
        <v>13.0548</v>
      </c>
      <c r="AB5139" s="3">
        <v>0.43</v>
      </c>
      <c r="AC5139" s="1">
        <v>-17.305199999999999</v>
      </c>
      <c r="AD5139">
        <v>4</v>
      </c>
      <c r="AE5139">
        <v>4</v>
      </c>
      <c r="AF5139" t="s">
        <v>48</v>
      </c>
      <c r="AG5139">
        <v>2016</v>
      </c>
      <c r="AH5139">
        <f>COUNTBLANK(datos[[#This Row],[Row ID]:[Year sales]])</f>
        <v>0</v>
      </c>
    </row>
    <row r="5140" spans="1:34" x14ac:dyDescent="0.3">
      <c r="A5140">
        <v>5139</v>
      </c>
      <c r="B5140" t="s">
        <v>8050</v>
      </c>
      <c r="C5140" s="4">
        <v>43007</v>
      </c>
      <c r="D5140" s="4">
        <v>43013</v>
      </c>
      <c r="E5140" t="s">
        <v>67</v>
      </c>
      <c r="F5140" t="s">
        <v>2922</v>
      </c>
      <c r="G5140" t="s">
        <v>2923</v>
      </c>
      <c r="H5140" t="s">
        <v>37</v>
      </c>
      <c r="I5140" t="s">
        <v>38</v>
      </c>
      <c r="J5140" t="s">
        <v>2319</v>
      </c>
      <c r="K5140" t="s">
        <v>287</v>
      </c>
      <c r="L5140">
        <v>10550</v>
      </c>
      <c r="M5140" t="s">
        <v>168</v>
      </c>
      <c r="N5140" t="s">
        <v>3297</v>
      </c>
      <c r="O5140" t="s">
        <v>62</v>
      </c>
      <c r="P5140" t="s">
        <v>193</v>
      </c>
      <c r="Q5140" t="s">
        <v>691</v>
      </c>
      <c r="R5140" s="1">
        <v>23.34</v>
      </c>
      <c r="S5140">
        <v>3</v>
      </c>
      <c r="T5140">
        <f t="shared" si="80"/>
        <v>170</v>
      </c>
      <c r="U5140" t="s">
        <v>52</v>
      </c>
      <c r="V5140">
        <v>0</v>
      </c>
      <c r="W5140">
        <v>0</v>
      </c>
      <c r="X5140" s="1">
        <v>0</v>
      </c>
      <c r="Y5140" s="1">
        <v>23.34</v>
      </c>
      <c r="Z5140" t="s">
        <v>65</v>
      </c>
      <c r="AA5140" s="2">
        <v>10.969799999999999</v>
      </c>
      <c r="AB5140" s="3">
        <v>0.47</v>
      </c>
      <c r="AC5140" s="1">
        <v>-12.370200000000001</v>
      </c>
      <c r="AD5140">
        <v>6</v>
      </c>
      <c r="AE5140">
        <v>6</v>
      </c>
      <c r="AF5140" t="s">
        <v>48</v>
      </c>
      <c r="AG5140">
        <v>2017</v>
      </c>
      <c r="AH5140">
        <f>COUNTBLANK(datos[[#This Row],[Row ID]:[Year sales]])</f>
        <v>0</v>
      </c>
    </row>
    <row r="5141" spans="1:34" x14ac:dyDescent="0.3">
      <c r="A5141">
        <v>5140</v>
      </c>
      <c r="B5141" t="s">
        <v>8050</v>
      </c>
      <c r="C5141" s="4">
        <v>43007</v>
      </c>
      <c r="D5141" s="4">
        <v>43013</v>
      </c>
      <c r="E5141" t="s">
        <v>67</v>
      </c>
      <c r="F5141" t="s">
        <v>2922</v>
      </c>
      <c r="G5141" t="s">
        <v>2923</v>
      </c>
      <c r="H5141" t="s">
        <v>37</v>
      </c>
      <c r="I5141" t="s">
        <v>38</v>
      </c>
      <c r="J5141" t="s">
        <v>2319</v>
      </c>
      <c r="K5141" t="s">
        <v>287</v>
      </c>
      <c r="L5141">
        <v>10550</v>
      </c>
      <c r="M5141" t="s">
        <v>168</v>
      </c>
      <c r="N5141" t="s">
        <v>6679</v>
      </c>
      <c r="O5141" t="s">
        <v>62</v>
      </c>
      <c r="P5141" t="s">
        <v>110</v>
      </c>
      <c r="Q5141" t="s">
        <v>6680</v>
      </c>
      <c r="R5141" s="1">
        <v>51.55</v>
      </c>
      <c r="S5141">
        <v>5</v>
      </c>
      <c r="T5141">
        <f t="shared" si="80"/>
        <v>19</v>
      </c>
      <c r="U5141" t="s">
        <v>75</v>
      </c>
      <c r="V5141">
        <v>0</v>
      </c>
      <c r="W5141">
        <v>0</v>
      </c>
      <c r="X5141" s="1">
        <v>0</v>
      </c>
      <c r="Y5141" s="1">
        <v>51.55</v>
      </c>
      <c r="Z5141" t="s">
        <v>99</v>
      </c>
      <c r="AA5141" s="2">
        <v>24.2285</v>
      </c>
      <c r="AB5141" s="3">
        <v>0.47000000000000003</v>
      </c>
      <c r="AC5141" s="1">
        <v>-27.3215</v>
      </c>
      <c r="AD5141">
        <v>6</v>
      </c>
      <c r="AE5141">
        <v>6</v>
      </c>
      <c r="AF5141" t="s">
        <v>48</v>
      </c>
      <c r="AG5141">
        <v>2017</v>
      </c>
      <c r="AH5141">
        <f>COUNTBLANK(datos[[#This Row],[Row ID]:[Year sales]])</f>
        <v>0</v>
      </c>
    </row>
    <row r="5142" spans="1:34" x14ac:dyDescent="0.3">
      <c r="A5142">
        <v>5141</v>
      </c>
      <c r="B5142" t="s">
        <v>8051</v>
      </c>
      <c r="C5142" s="4">
        <v>42316</v>
      </c>
      <c r="D5142" s="4">
        <v>42320</v>
      </c>
      <c r="E5142" t="s">
        <v>67</v>
      </c>
      <c r="F5142" t="s">
        <v>4376</v>
      </c>
      <c r="G5142" t="s">
        <v>4377</v>
      </c>
      <c r="H5142" t="s">
        <v>37</v>
      </c>
      <c r="I5142" t="s">
        <v>38</v>
      </c>
      <c r="J5142" t="s">
        <v>147</v>
      </c>
      <c r="K5142" t="s">
        <v>59</v>
      </c>
      <c r="L5142">
        <v>94109</v>
      </c>
      <c r="M5142" t="s">
        <v>60</v>
      </c>
      <c r="N5142" t="s">
        <v>1077</v>
      </c>
      <c r="O5142" t="s">
        <v>90</v>
      </c>
      <c r="P5142" t="s">
        <v>181</v>
      </c>
      <c r="Q5142" t="s">
        <v>1078</v>
      </c>
      <c r="R5142" s="1">
        <v>119.9</v>
      </c>
      <c r="S5142">
        <v>2</v>
      </c>
      <c r="T5142">
        <f t="shared" si="80"/>
        <v>7</v>
      </c>
      <c r="U5142" t="s">
        <v>46</v>
      </c>
      <c r="V5142">
        <v>0</v>
      </c>
      <c r="W5142">
        <v>0</v>
      </c>
      <c r="X5142" s="1">
        <v>0</v>
      </c>
      <c r="Y5142" s="1">
        <v>119.9</v>
      </c>
      <c r="Z5142" t="s">
        <v>99</v>
      </c>
      <c r="AA5142" s="2">
        <v>43.164000000000001</v>
      </c>
      <c r="AB5142" s="3">
        <v>0.36</v>
      </c>
      <c r="AC5142" s="1">
        <v>-76.736000000000004</v>
      </c>
      <c r="AD5142">
        <v>4</v>
      </c>
      <c r="AE5142">
        <v>4</v>
      </c>
      <c r="AF5142" t="s">
        <v>48</v>
      </c>
      <c r="AG5142">
        <v>2015</v>
      </c>
      <c r="AH5142">
        <f>COUNTBLANK(datos[[#This Row],[Row ID]:[Year sales]])</f>
        <v>0</v>
      </c>
    </row>
    <row r="5143" spans="1:34" x14ac:dyDescent="0.3">
      <c r="A5143">
        <v>5142</v>
      </c>
      <c r="B5143" t="s">
        <v>8052</v>
      </c>
      <c r="C5143" s="4">
        <v>42461</v>
      </c>
      <c r="D5143" s="4">
        <v>42465</v>
      </c>
      <c r="E5143" t="s">
        <v>67</v>
      </c>
      <c r="F5143" t="s">
        <v>1942</v>
      </c>
      <c r="G5143" t="s">
        <v>1943</v>
      </c>
      <c r="H5143" t="s">
        <v>37</v>
      </c>
      <c r="I5143" t="s">
        <v>38</v>
      </c>
      <c r="J5143" t="s">
        <v>286</v>
      </c>
      <c r="K5143" t="s">
        <v>287</v>
      </c>
      <c r="L5143">
        <v>10009</v>
      </c>
      <c r="M5143" t="s">
        <v>168</v>
      </c>
      <c r="N5143" t="s">
        <v>49</v>
      </c>
      <c r="O5143" t="s">
        <v>43</v>
      </c>
      <c r="P5143" t="s">
        <v>50</v>
      </c>
      <c r="Q5143" t="s">
        <v>51</v>
      </c>
      <c r="R5143" s="1">
        <v>1317.492</v>
      </c>
      <c r="S5143">
        <v>6</v>
      </c>
      <c r="T5143">
        <f t="shared" si="80"/>
        <v>51</v>
      </c>
      <c r="U5143" t="s">
        <v>75</v>
      </c>
      <c r="V5143">
        <v>0.1</v>
      </c>
      <c r="W5143">
        <v>131.7492</v>
      </c>
      <c r="X5143" s="1">
        <v>-131.7492</v>
      </c>
      <c r="Y5143" s="1">
        <v>1449.2411999999999</v>
      </c>
      <c r="Z5143" t="s">
        <v>53</v>
      </c>
      <c r="AA5143" s="2">
        <v>292.77600000000001</v>
      </c>
      <c r="AB5143" s="3">
        <v>0.22222222222222224</v>
      </c>
      <c r="AC5143" s="1">
        <v>-892.96680000000003</v>
      </c>
      <c r="AD5143">
        <v>4</v>
      </c>
      <c r="AE5143">
        <v>4</v>
      </c>
      <c r="AF5143" t="s">
        <v>48</v>
      </c>
      <c r="AG5143">
        <v>2016</v>
      </c>
      <c r="AH5143">
        <f>COUNTBLANK(datos[[#This Row],[Row ID]:[Year sales]])</f>
        <v>0</v>
      </c>
    </row>
    <row r="5144" spans="1:34" x14ac:dyDescent="0.3">
      <c r="A5144">
        <v>5143</v>
      </c>
      <c r="B5144" t="s">
        <v>8052</v>
      </c>
      <c r="C5144" s="4">
        <v>42461</v>
      </c>
      <c r="D5144" s="4">
        <v>42465</v>
      </c>
      <c r="E5144" t="s">
        <v>67</v>
      </c>
      <c r="F5144" t="s">
        <v>1942</v>
      </c>
      <c r="G5144" t="s">
        <v>1943</v>
      </c>
      <c r="H5144" t="s">
        <v>37</v>
      </c>
      <c r="I5144" t="s">
        <v>38</v>
      </c>
      <c r="J5144" t="s">
        <v>286</v>
      </c>
      <c r="K5144" t="s">
        <v>287</v>
      </c>
      <c r="L5144">
        <v>10009</v>
      </c>
      <c r="M5144" t="s">
        <v>168</v>
      </c>
      <c r="N5144" t="s">
        <v>6081</v>
      </c>
      <c r="O5144" t="s">
        <v>62</v>
      </c>
      <c r="P5144" t="s">
        <v>599</v>
      </c>
      <c r="Q5144" t="s">
        <v>1319</v>
      </c>
      <c r="R5144" s="1">
        <v>63.84</v>
      </c>
      <c r="S5144">
        <v>8</v>
      </c>
      <c r="T5144">
        <f t="shared" si="80"/>
        <v>61</v>
      </c>
      <c r="U5144" t="s">
        <v>75</v>
      </c>
      <c r="V5144">
        <v>0</v>
      </c>
      <c r="W5144">
        <v>0</v>
      </c>
      <c r="X5144" s="1">
        <v>0</v>
      </c>
      <c r="Y5144" s="1">
        <v>63.84</v>
      </c>
      <c r="Z5144" t="s">
        <v>99</v>
      </c>
      <c r="AA5144" s="2">
        <v>18.5136</v>
      </c>
      <c r="AB5144" s="3">
        <v>0.28999999999999998</v>
      </c>
      <c r="AC5144" s="1">
        <v>-45.3264</v>
      </c>
      <c r="AD5144">
        <v>4</v>
      </c>
      <c r="AE5144">
        <v>4</v>
      </c>
      <c r="AF5144" t="s">
        <v>48</v>
      </c>
      <c r="AG5144">
        <v>2016</v>
      </c>
      <c r="AH5144">
        <f>COUNTBLANK(datos[[#This Row],[Row ID]:[Year sales]])</f>
        <v>0</v>
      </c>
    </row>
    <row r="5145" spans="1:34" x14ac:dyDescent="0.3">
      <c r="A5145">
        <v>5144</v>
      </c>
      <c r="B5145" t="s">
        <v>8052</v>
      </c>
      <c r="C5145" s="4">
        <v>42461</v>
      </c>
      <c r="D5145" s="4">
        <v>42465</v>
      </c>
      <c r="E5145" t="s">
        <v>67</v>
      </c>
      <c r="F5145" t="s">
        <v>1942</v>
      </c>
      <c r="G5145" t="s">
        <v>1943</v>
      </c>
      <c r="H5145" t="s">
        <v>37</v>
      </c>
      <c r="I5145" t="s">
        <v>38</v>
      </c>
      <c r="J5145" t="s">
        <v>286</v>
      </c>
      <c r="K5145" t="s">
        <v>287</v>
      </c>
      <c r="L5145">
        <v>10009</v>
      </c>
      <c r="M5145" t="s">
        <v>168</v>
      </c>
      <c r="N5145" t="s">
        <v>1240</v>
      </c>
      <c r="O5145" t="s">
        <v>62</v>
      </c>
      <c r="P5145" t="s">
        <v>94</v>
      </c>
      <c r="Q5145" t="s">
        <v>1241</v>
      </c>
      <c r="R5145" s="1">
        <v>3.5920000000000001</v>
      </c>
      <c r="S5145">
        <v>1</v>
      </c>
      <c r="T5145">
        <f t="shared" si="80"/>
        <v>71</v>
      </c>
      <c r="U5145" t="s">
        <v>46</v>
      </c>
      <c r="V5145">
        <v>0.2</v>
      </c>
      <c r="W5145">
        <v>0.71840000000000004</v>
      </c>
      <c r="X5145" s="1">
        <v>-0.71840000000000004</v>
      </c>
      <c r="Y5145" s="1">
        <v>4.3104000000000005</v>
      </c>
      <c r="Z5145" t="s">
        <v>65</v>
      </c>
      <c r="AA5145" s="2">
        <v>1.1225000000000001</v>
      </c>
      <c r="AB5145" s="3">
        <v>0.3125</v>
      </c>
      <c r="AC5145" s="1">
        <v>-1.7511000000000001</v>
      </c>
      <c r="AD5145">
        <v>4</v>
      </c>
      <c r="AE5145">
        <v>4</v>
      </c>
      <c r="AF5145" t="s">
        <v>48</v>
      </c>
      <c r="AG5145">
        <v>2016</v>
      </c>
      <c r="AH5145">
        <f>COUNTBLANK(datos[[#This Row],[Row ID]:[Year sales]])</f>
        <v>0</v>
      </c>
    </row>
    <row r="5146" spans="1:34" x14ac:dyDescent="0.3">
      <c r="A5146">
        <v>5145</v>
      </c>
      <c r="B5146" t="s">
        <v>8053</v>
      </c>
      <c r="C5146" s="4">
        <v>42768</v>
      </c>
      <c r="D5146" s="4">
        <v>42773</v>
      </c>
      <c r="E5146" t="s">
        <v>67</v>
      </c>
      <c r="F5146" t="s">
        <v>2138</v>
      </c>
      <c r="G5146" t="s">
        <v>2139</v>
      </c>
      <c r="H5146" t="s">
        <v>37</v>
      </c>
      <c r="I5146" t="s">
        <v>38</v>
      </c>
      <c r="J5146" t="s">
        <v>58</v>
      </c>
      <c r="K5146" t="s">
        <v>59</v>
      </c>
      <c r="L5146">
        <v>90045</v>
      </c>
      <c r="M5146" t="s">
        <v>60</v>
      </c>
      <c r="N5146" t="s">
        <v>1899</v>
      </c>
      <c r="O5146" t="s">
        <v>43</v>
      </c>
      <c r="P5146" t="s">
        <v>83</v>
      </c>
      <c r="Q5146" t="s">
        <v>1900</v>
      </c>
      <c r="R5146" s="1">
        <v>86.26</v>
      </c>
      <c r="S5146">
        <v>2</v>
      </c>
      <c r="T5146">
        <f t="shared" si="80"/>
        <v>14</v>
      </c>
      <c r="U5146" t="s">
        <v>46</v>
      </c>
      <c r="V5146">
        <v>0</v>
      </c>
      <c r="W5146">
        <v>0</v>
      </c>
      <c r="X5146" s="1">
        <v>0</v>
      </c>
      <c r="Y5146" s="1">
        <v>86.26</v>
      </c>
      <c r="Z5146" t="s">
        <v>99</v>
      </c>
      <c r="AA5146" s="2">
        <v>29.328399999999998</v>
      </c>
      <c r="AB5146" s="3">
        <v>0.33999999999999997</v>
      </c>
      <c r="AC5146" s="1">
        <v>-56.931600000000003</v>
      </c>
      <c r="AD5146">
        <v>5</v>
      </c>
      <c r="AE5146">
        <v>5</v>
      </c>
      <c r="AF5146" t="s">
        <v>48</v>
      </c>
      <c r="AG5146">
        <v>2017</v>
      </c>
      <c r="AH5146">
        <f>COUNTBLANK(datos[[#This Row],[Row ID]:[Year sales]])</f>
        <v>0</v>
      </c>
    </row>
    <row r="5147" spans="1:34" x14ac:dyDescent="0.3">
      <c r="A5147">
        <v>5146</v>
      </c>
      <c r="B5147" t="s">
        <v>8053</v>
      </c>
      <c r="C5147" s="4">
        <v>42768</v>
      </c>
      <c r="D5147" s="4">
        <v>42773</v>
      </c>
      <c r="E5147" t="s">
        <v>67</v>
      </c>
      <c r="F5147" t="s">
        <v>2138</v>
      </c>
      <c r="G5147" t="s">
        <v>2139</v>
      </c>
      <c r="H5147" t="s">
        <v>37</v>
      </c>
      <c r="I5147" t="s">
        <v>38</v>
      </c>
      <c r="J5147" t="s">
        <v>58</v>
      </c>
      <c r="K5147" t="s">
        <v>59</v>
      </c>
      <c r="L5147">
        <v>90045</v>
      </c>
      <c r="M5147" t="s">
        <v>60</v>
      </c>
      <c r="N5147" t="s">
        <v>4661</v>
      </c>
      <c r="O5147" t="s">
        <v>62</v>
      </c>
      <c r="P5147" t="s">
        <v>77</v>
      </c>
      <c r="Q5147" t="s">
        <v>4662</v>
      </c>
      <c r="R5147" s="1">
        <v>139.04</v>
      </c>
      <c r="S5147">
        <v>4</v>
      </c>
      <c r="T5147">
        <f t="shared" si="80"/>
        <v>11</v>
      </c>
      <c r="U5147" t="s">
        <v>52</v>
      </c>
      <c r="V5147">
        <v>0</v>
      </c>
      <c r="W5147">
        <v>0</v>
      </c>
      <c r="X5147" s="1">
        <v>0</v>
      </c>
      <c r="Y5147" s="1">
        <v>139.04</v>
      </c>
      <c r="Z5147" t="s">
        <v>99</v>
      </c>
      <c r="AA5147" s="2">
        <v>38.931199999999997</v>
      </c>
      <c r="AB5147" s="3">
        <v>0.27999999999999997</v>
      </c>
      <c r="AC5147" s="1">
        <v>-100.1088</v>
      </c>
      <c r="AD5147">
        <v>5</v>
      </c>
      <c r="AE5147">
        <v>5</v>
      </c>
      <c r="AF5147" t="s">
        <v>48</v>
      </c>
      <c r="AG5147">
        <v>2017</v>
      </c>
      <c r="AH5147">
        <f>COUNTBLANK(datos[[#This Row],[Row ID]:[Year sales]])</f>
        <v>0</v>
      </c>
    </row>
    <row r="5148" spans="1:34" x14ac:dyDescent="0.3">
      <c r="A5148">
        <v>5147</v>
      </c>
      <c r="B5148" t="s">
        <v>8053</v>
      </c>
      <c r="C5148" s="4">
        <v>42768</v>
      </c>
      <c r="D5148" s="4">
        <v>42773</v>
      </c>
      <c r="E5148" t="s">
        <v>67</v>
      </c>
      <c r="F5148" t="s">
        <v>2138</v>
      </c>
      <c r="G5148" t="s">
        <v>2139</v>
      </c>
      <c r="H5148" t="s">
        <v>37</v>
      </c>
      <c r="I5148" t="s">
        <v>38</v>
      </c>
      <c r="J5148" t="s">
        <v>58</v>
      </c>
      <c r="K5148" t="s">
        <v>59</v>
      </c>
      <c r="L5148">
        <v>90045</v>
      </c>
      <c r="M5148" t="s">
        <v>60</v>
      </c>
      <c r="N5148" t="s">
        <v>5162</v>
      </c>
      <c r="O5148" t="s">
        <v>62</v>
      </c>
      <c r="P5148" t="s">
        <v>97</v>
      </c>
      <c r="Q5148" t="s">
        <v>5163</v>
      </c>
      <c r="R5148" s="1">
        <v>46.8</v>
      </c>
      <c r="S5148">
        <v>4</v>
      </c>
      <c r="T5148">
        <f t="shared" si="80"/>
        <v>12</v>
      </c>
      <c r="U5148" t="s">
        <v>52</v>
      </c>
      <c r="V5148">
        <v>0</v>
      </c>
      <c r="W5148">
        <v>0</v>
      </c>
      <c r="X5148" s="1">
        <v>0</v>
      </c>
      <c r="Y5148" s="1">
        <v>46.8</v>
      </c>
      <c r="Z5148" t="s">
        <v>65</v>
      </c>
      <c r="AA5148" s="2">
        <v>16.38</v>
      </c>
      <c r="AB5148" s="3">
        <v>0.35</v>
      </c>
      <c r="AC5148" s="1">
        <v>-30.42</v>
      </c>
      <c r="AD5148">
        <v>5</v>
      </c>
      <c r="AE5148">
        <v>5</v>
      </c>
      <c r="AF5148" t="s">
        <v>48</v>
      </c>
      <c r="AG5148">
        <v>2017</v>
      </c>
      <c r="AH5148">
        <f>COUNTBLANK(datos[[#This Row],[Row ID]:[Year sales]])</f>
        <v>0</v>
      </c>
    </row>
    <row r="5149" spans="1:34" x14ac:dyDescent="0.3">
      <c r="A5149">
        <v>5148</v>
      </c>
      <c r="B5149" t="s">
        <v>8054</v>
      </c>
      <c r="C5149" s="4">
        <v>43093</v>
      </c>
      <c r="D5149" s="4">
        <v>43100</v>
      </c>
      <c r="E5149" t="s">
        <v>67</v>
      </c>
      <c r="F5149" t="s">
        <v>2624</v>
      </c>
      <c r="G5149" t="s">
        <v>2625</v>
      </c>
      <c r="H5149" t="s">
        <v>122</v>
      </c>
      <c r="I5149" t="s">
        <v>38</v>
      </c>
      <c r="J5149" t="s">
        <v>8055</v>
      </c>
      <c r="K5149" t="s">
        <v>330</v>
      </c>
      <c r="L5149">
        <v>85224</v>
      </c>
      <c r="M5149" t="s">
        <v>60</v>
      </c>
      <c r="N5149" t="s">
        <v>6854</v>
      </c>
      <c r="O5149" t="s">
        <v>43</v>
      </c>
      <c r="P5149" t="s">
        <v>83</v>
      </c>
      <c r="Q5149" t="s">
        <v>6855</v>
      </c>
      <c r="R5149" s="1">
        <v>8.5440000000000005</v>
      </c>
      <c r="S5149">
        <v>4</v>
      </c>
      <c r="T5149">
        <f t="shared" si="80"/>
        <v>37</v>
      </c>
      <c r="U5149" t="s">
        <v>52</v>
      </c>
      <c r="V5149">
        <v>0.2</v>
      </c>
      <c r="W5149">
        <v>1.7088000000000001</v>
      </c>
      <c r="X5149" s="1">
        <v>-1.7088000000000001</v>
      </c>
      <c r="Y5149" s="1">
        <v>10.252800000000001</v>
      </c>
      <c r="Z5149" t="s">
        <v>65</v>
      </c>
      <c r="AA5149" s="2">
        <v>1.9224000000000001</v>
      </c>
      <c r="AB5149" s="3">
        <v>0.22500000000000001</v>
      </c>
      <c r="AC5149" s="1">
        <v>-4.9127999999999998</v>
      </c>
      <c r="AD5149">
        <v>7</v>
      </c>
      <c r="AE5149">
        <v>7</v>
      </c>
      <c r="AF5149" t="s">
        <v>48</v>
      </c>
      <c r="AG5149">
        <v>2017</v>
      </c>
      <c r="AH5149">
        <f>COUNTBLANK(datos[[#This Row],[Row ID]:[Year sales]])</f>
        <v>0</v>
      </c>
    </row>
    <row r="5150" spans="1:34" x14ac:dyDescent="0.3">
      <c r="A5150">
        <v>5149</v>
      </c>
      <c r="B5150" t="s">
        <v>8054</v>
      </c>
      <c r="C5150" s="4">
        <v>43093</v>
      </c>
      <c r="D5150" s="4">
        <v>43100</v>
      </c>
      <c r="E5150" t="s">
        <v>67</v>
      </c>
      <c r="F5150" t="s">
        <v>2624</v>
      </c>
      <c r="G5150" t="s">
        <v>2625</v>
      </c>
      <c r="H5150" t="s">
        <v>122</v>
      </c>
      <c r="I5150" t="s">
        <v>38</v>
      </c>
      <c r="J5150" t="s">
        <v>8055</v>
      </c>
      <c r="K5150" t="s">
        <v>330</v>
      </c>
      <c r="L5150">
        <v>85224</v>
      </c>
      <c r="M5150" t="s">
        <v>60</v>
      </c>
      <c r="N5150" t="s">
        <v>2580</v>
      </c>
      <c r="O5150" t="s">
        <v>43</v>
      </c>
      <c r="P5150" t="s">
        <v>50</v>
      </c>
      <c r="Q5150" t="s">
        <v>2581</v>
      </c>
      <c r="R5150" s="1">
        <v>842.37599999999998</v>
      </c>
      <c r="S5150">
        <v>3</v>
      </c>
      <c r="T5150">
        <f t="shared" si="80"/>
        <v>21</v>
      </c>
      <c r="U5150" t="s">
        <v>52</v>
      </c>
      <c r="V5150">
        <v>0.2</v>
      </c>
      <c r="W5150">
        <v>168.4752</v>
      </c>
      <c r="X5150" s="1">
        <v>-168.4752</v>
      </c>
      <c r="Y5150" s="1">
        <v>1010.8511999999999</v>
      </c>
      <c r="Z5150" t="s">
        <v>53</v>
      </c>
      <c r="AA5150" s="2">
        <v>105.297</v>
      </c>
      <c r="AB5150" s="3">
        <v>0.125</v>
      </c>
      <c r="AC5150" s="1">
        <v>-568.60379999999998</v>
      </c>
      <c r="AD5150">
        <v>7</v>
      </c>
      <c r="AE5150">
        <v>7</v>
      </c>
      <c r="AF5150" t="s">
        <v>48</v>
      </c>
      <c r="AG5150">
        <v>2017</v>
      </c>
      <c r="AH5150">
        <f>COUNTBLANK(datos[[#This Row],[Row ID]:[Year sales]])</f>
        <v>0</v>
      </c>
    </row>
    <row r="5151" spans="1:34" x14ac:dyDescent="0.3">
      <c r="A5151">
        <v>5150</v>
      </c>
      <c r="B5151" t="s">
        <v>8056</v>
      </c>
      <c r="C5151" s="4">
        <v>41811</v>
      </c>
      <c r="D5151" s="4">
        <v>41811</v>
      </c>
      <c r="E5151" t="s">
        <v>1312</v>
      </c>
      <c r="F5151" t="s">
        <v>4289</v>
      </c>
      <c r="G5151" t="s">
        <v>4290</v>
      </c>
      <c r="H5151" t="s">
        <v>37</v>
      </c>
      <c r="I5151" t="s">
        <v>38</v>
      </c>
      <c r="J5151" t="s">
        <v>1195</v>
      </c>
      <c r="K5151" t="s">
        <v>287</v>
      </c>
      <c r="L5151">
        <v>11561</v>
      </c>
      <c r="M5151" t="s">
        <v>168</v>
      </c>
      <c r="N5151" t="s">
        <v>5043</v>
      </c>
      <c r="O5151" t="s">
        <v>90</v>
      </c>
      <c r="P5151" t="s">
        <v>91</v>
      </c>
      <c r="Q5151" t="s">
        <v>5044</v>
      </c>
      <c r="R5151" s="1">
        <v>1214.8499999999999</v>
      </c>
      <c r="S5151">
        <v>3</v>
      </c>
      <c r="T5151">
        <f t="shared" si="80"/>
        <v>12</v>
      </c>
      <c r="U5151" t="s">
        <v>52</v>
      </c>
      <c r="V5151">
        <v>0</v>
      </c>
      <c r="W5151">
        <v>0</v>
      </c>
      <c r="X5151" s="1">
        <v>0</v>
      </c>
      <c r="Y5151" s="1">
        <v>1214.8499999999999</v>
      </c>
      <c r="Z5151" t="s">
        <v>53</v>
      </c>
      <c r="AA5151" s="2">
        <v>352.30650000000003</v>
      </c>
      <c r="AB5151" s="3">
        <v>0.29000000000000004</v>
      </c>
      <c r="AC5151" s="1">
        <v>-862.54349999999999</v>
      </c>
      <c r="AD5151">
        <v>0</v>
      </c>
      <c r="AE5151">
        <v>0</v>
      </c>
      <c r="AF5151" t="s">
        <v>48</v>
      </c>
      <c r="AG5151">
        <v>2014</v>
      </c>
      <c r="AH5151">
        <f>COUNTBLANK(datos[[#This Row],[Row ID]:[Year sales]])</f>
        <v>0</v>
      </c>
    </row>
    <row r="5152" spans="1:34" x14ac:dyDescent="0.3">
      <c r="A5152">
        <v>5151</v>
      </c>
      <c r="B5152" t="s">
        <v>8057</v>
      </c>
      <c r="C5152" s="4">
        <v>42800</v>
      </c>
      <c r="D5152" s="4">
        <v>42804</v>
      </c>
      <c r="E5152" t="s">
        <v>34</v>
      </c>
      <c r="F5152" t="s">
        <v>605</v>
      </c>
      <c r="G5152" t="s">
        <v>606</v>
      </c>
      <c r="H5152" t="s">
        <v>57</v>
      </c>
      <c r="I5152" t="s">
        <v>38</v>
      </c>
      <c r="J5152" t="s">
        <v>147</v>
      </c>
      <c r="K5152" t="s">
        <v>59</v>
      </c>
      <c r="L5152">
        <v>94109</v>
      </c>
      <c r="M5152" t="s">
        <v>60</v>
      </c>
      <c r="N5152" t="s">
        <v>1215</v>
      </c>
      <c r="O5152" t="s">
        <v>62</v>
      </c>
      <c r="P5152" t="s">
        <v>77</v>
      </c>
      <c r="Q5152" t="s">
        <v>1216</v>
      </c>
      <c r="R5152" s="1">
        <v>67.78</v>
      </c>
      <c r="S5152">
        <v>2</v>
      </c>
      <c r="T5152">
        <f t="shared" si="80"/>
        <v>34</v>
      </c>
      <c r="U5152" t="s">
        <v>46</v>
      </c>
      <c r="V5152">
        <v>0</v>
      </c>
      <c r="W5152">
        <v>0</v>
      </c>
      <c r="X5152" s="1">
        <v>0</v>
      </c>
      <c r="Y5152" s="1">
        <v>67.78</v>
      </c>
      <c r="Z5152" t="s">
        <v>99</v>
      </c>
      <c r="AA5152" s="2">
        <v>16.945</v>
      </c>
      <c r="AB5152" s="3">
        <v>0.25</v>
      </c>
      <c r="AC5152" s="1">
        <v>-50.835000000000001</v>
      </c>
      <c r="AD5152">
        <v>4</v>
      </c>
      <c r="AE5152">
        <v>4</v>
      </c>
      <c r="AF5152" t="s">
        <v>48</v>
      </c>
      <c r="AG5152">
        <v>2017</v>
      </c>
      <c r="AH5152">
        <f>COUNTBLANK(datos[[#This Row],[Row ID]:[Year sales]])</f>
        <v>0</v>
      </c>
    </row>
    <row r="5153" spans="1:34" x14ac:dyDescent="0.3">
      <c r="A5153">
        <v>5152</v>
      </c>
      <c r="B5153" t="s">
        <v>8058</v>
      </c>
      <c r="C5153" s="4">
        <v>43003</v>
      </c>
      <c r="D5153" s="4">
        <v>43006</v>
      </c>
      <c r="E5153" t="s">
        <v>208</v>
      </c>
      <c r="F5153" t="s">
        <v>5611</v>
      </c>
      <c r="G5153" t="s">
        <v>5612</v>
      </c>
      <c r="H5153" t="s">
        <v>57</v>
      </c>
      <c r="I5153" t="s">
        <v>38</v>
      </c>
      <c r="J5153" t="s">
        <v>8059</v>
      </c>
      <c r="K5153" t="s">
        <v>1786</v>
      </c>
      <c r="L5153">
        <v>59601</v>
      </c>
      <c r="M5153" t="s">
        <v>60</v>
      </c>
      <c r="N5153" t="s">
        <v>3382</v>
      </c>
      <c r="O5153" t="s">
        <v>62</v>
      </c>
      <c r="P5153" t="s">
        <v>77</v>
      </c>
      <c r="Q5153" t="s">
        <v>3383</v>
      </c>
      <c r="R5153" s="1">
        <v>39.9</v>
      </c>
      <c r="S5153">
        <v>5</v>
      </c>
      <c r="T5153">
        <f t="shared" si="80"/>
        <v>30</v>
      </c>
      <c r="U5153" t="s">
        <v>75</v>
      </c>
      <c r="V5153">
        <v>0</v>
      </c>
      <c r="W5153">
        <v>0</v>
      </c>
      <c r="X5153" s="1">
        <v>0</v>
      </c>
      <c r="Y5153" s="1">
        <v>39.9</v>
      </c>
      <c r="Z5153" t="s">
        <v>65</v>
      </c>
      <c r="AA5153" s="2">
        <v>10.374000000000001</v>
      </c>
      <c r="AB5153" s="3">
        <v>0.26</v>
      </c>
      <c r="AC5153" s="1">
        <v>-29.526</v>
      </c>
      <c r="AD5153">
        <v>3</v>
      </c>
      <c r="AE5153">
        <v>3</v>
      </c>
      <c r="AF5153" t="s">
        <v>48</v>
      </c>
      <c r="AG5153">
        <v>2017</v>
      </c>
      <c r="AH5153">
        <f>COUNTBLANK(datos[[#This Row],[Row ID]:[Year sales]])</f>
        <v>0</v>
      </c>
    </row>
    <row r="5154" spans="1:34" x14ac:dyDescent="0.3">
      <c r="A5154">
        <v>5153</v>
      </c>
      <c r="B5154" t="s">
        <v>8060</v>
      </c>
      <c r="C5154" s="4">
        <v>41820</v>
      </c>
      <c r="D5154" s="4">
        <v>41826</v>
      </c>
      <c r="E5154" t="s">
        <v>67</v>
      </c>
      <c r="F5154" t="s">
        <v>7786</v>
      </c>
      <c r="G5154" t="s">
        <v>7787</v>
      </c>
      <c r="H5154" t="s">
        <v>37</v>
      </c>
      <c r="I5154" t="s">
        <v>38</v>
      </c>
      <c r="J5154" t="s">
        <v>286</v>
      </c>
      <c r="K5154" t="s">
        <v>287</v>
      </c>
      <c r="L5154">
        <v>10011</v>
      </c>
      <c r="M5154" t="s">
        <v>168</v>
      </c>
      <c r="N5154" t="s">
        <v>1856</v>
      </c>
      <c r="O5154" t="s">
        <v>62</v>
      </c>
      <c r="P5154" t="s">
        <v>94</v>
      </c>
      <c r="Q5154" t="s">
        <v>1857</v>
      </c>
      <c r="R5154" s="1">
        <v>2.6880000000000002</v>
      </c>
      <c r="S5154">
        <v>1</v>
      </c>
      <c r="T5154">
        <f t="shared" si="80"/>
        <v>15</v>
      </c>
      <c r="U5154" t="s">
        <v>46</v>
      </c>
      <c r="V5154">
        <v>0.2</v>
      </c>
      <c r="W5154">
        <v>0.53760000000000008</v>
      </c>
      <c r="X5154" s="1">
        <v>-0.53759999999999997</v>
      </c>
      <c r="Y5154" s="1">
        <v>3.2256</v>
      </c>
      <c r="Z5154" t="s">
        <v>65</v>
      </c>
      <c r="AA5154" s="2">
        <v>0.84</v>
      </c>
      <c r="AB5154" s="3">
        <v>0.31249999999999994</v>
      </c>
      <c r="AC5154" s="1">
        <v>-1.3104</v>
      </c>
      <c r="AD5154">
        <v>6</v>
      </c>
      <c r="AE5154">
        <v>6</v>
      </c>
      <c r="AF5154" t="s">
        <v>48</v>
      </c>
      <c r="AG5154">
        <v>2014</v>
      </c>
      <c r="AH5154">
        <f>COUNTBLANK(datos[[#This Row],[Row ID]:[Year sales]])</f>
        <v>0</v>
      </c>
    </row>
    <row r="5155" spans="1:34" x14ac:dyDescent="0.3">
      <c r="A5155">
        <v>5154</v>
      </c>
      <c r="B5155" t="s">
        <v>8060</v>
      </c>
      <c r="C5155" s="4">
        <v>41820</v>
      </c>
      <c r="D5155" s="4">
        <v>41826</v>
      </c>
      <c r="E5155" t="s">
        <v>67</v>
      </c>
      <c r="F5155" t="s">
        <v>7786</v>
      </c>
      <c r="G5155" t="s">
        <v>7787</v>
      </c>
      <c r="H5155" t="s">
        <v>37</v>
      </c>
      <c r="I5155" t="s">
        <v>38</v>
      </c>
      <c r="J5155" t="s">
        <v>286</v>
      </c>
      <c r="K5155" t="s">
        <v>287</v>
      </c>
      <c r="L5155">
        <v>10011</v>
      </c>
      <c r="M5155" t="s">
        <v>168</v>
      </c>
      <c r="N5155" t="s">
        <v>903</v>
      </c>
      <c r="O5155" t="s">
        <v>62</v>
      </c>
      <c r="P5155" t="s">
        <v>86</v>
      </c>
      <c r="Q5155" t="s">
        <v>904</v>
      </c>
      <c r="R5155" s="1">
        <v>6.6</v>
      </c>
      <c r="S5155">
        <v>3</v>
      </c>
      <c r="T5155">
        <f t="shared" si="80"/>
        <v>14</v>
      </c>
      <c r="U5155" t="s">
        <v>52</v>
      </c>
      <c r="V5155">
        <v>0</v>
      </c>
      <c r="W5155">
        <v>0</v>
      </c>
      <c r="X5155" s="1">
        <v>0</v>
      </c>
      <c r="Y5155" s="1">
        <v>6.6</v>
      </c>
      <c r="Z5155" t="s">
        <v>65</v>
      </c>
      <c r="AA5155" s="2">
        <v>2.9039999999999999</v>
      </c>
      <c r="AB5155" s="3">
        <v>0.44</v>
      </c>
      <c r="AC5155" s="1">
        <v>-3.6960000000000002</v>
      </c>
      <c r="AD5155">
        <v>6</v>
      </c>
      <c r="AE5155">
        <v>6</v>
      </c>
      <c r="AF5155" t="s">
        <v>48</v>
      </c>
      <c r="AG5155">
        <v>2014</v>
      </c>
      <c r="AH5155">
        <f>COUNTBLANK(datos[[#This Row],[Row ID]:[Year sales]])</f>
        <v>0</v>
      </c>
    </row>
    <row r="5156" spans="1:34" x14ac:dyDescent="0.3">
      <c r="A5156">
        <v>5155</v>
      </c>
      <c r="B5156" t="s">
        <v>8061</v>
      </c>
      <c r="C5156" s="4">
        <v>42223</v>
      </c>
      <c r="D5156" s="4">
        <v>42224</v>
      </c>
      <c r="E5156" t="s">
        <v>208</v>
      </c>
      <c r="F5156" t="s">
        <v>5378</v>
      </c>
      <c r="G5156" t="s">
        <v>5379</v>
      </c>
      <c r="H5156" t="s">
        <v>37</v>
      </c>
      <c r="I5156" t="s">
        <v>38</v>
      </c>
      <c r="J5156" t="s">
        <v>8062</v>
      </c>
      <c r="K5156" t="s">
        <v>617</v>
      </c>
      <c r="L5156">
        <v>63122</v>
      </c>
      <c r="M5156" t="s">
        <v>125</v>
      </c>
      <c r="N5156" t="s">
        <v>152</v>
      </c>
      <c r="O5156" t="s">
        <v>62</v>
      </c>
      <c r="P5156" t="s">
        <v>94</v>
      </c>
      <c r="Q5156" t="s">
        <v>153</v>
      </c>
      <c r="R5156" s="1">
        <v>28.4</v>
      </c>
      <c r="S5156">
        <v>4</v>
      </c>
      <c r="T5156">
        <f t="shared" si="80"/>
        <v>23</v>
      </c>
      <c r="U5156" t="s">
        <v>52</v>
      </c>
      <c r="V5156">
        <v>0</v>
      </c>
      <c r="W5156">
        <v>0</v>
      </c>
      <c r="X5156" s="1">
        <v>0</v>
      </c>
      <c r="Y5156" s="1">
        <v>28.4</v>
      </c>
      <c r="Z5156" t="s">
        <v>65</v>
      </c>
      <c r="AA5156" s="2">
        <v>13.064</v>
      </c>
      <c r="AB5156" s="3">
        <v>0.46</v>
      </c>
      <c r="AC5156" s="1">
        <v>-15.336</v>
      </c>
      <c r="AD5156">
        <v>1</v>
      </c>
      <c r="AE5156">
        <v>1</v>
      </c>
      <c r="AF5156" t="s">
        <v>48</v>
      </c>
      <c r="AG5156">
        <v>2015</v>
      </c>
      <c r="AH5156">
        <f>COUNTBLANK(datos[[#This Row],[Row ID]:[Year sales]])</f>
        <v>0</v>
      </c>
    </row>
    <row r="5157" spans="1:34" x14ac:dyDescent="0.3">
      <c r="A5157">
        <v>5156</v>
      </c>
      <c r="B5157" t="s">
        <v>8061</v>
      </c>
      <c r="C5157" s="4">
        <v>42223</v>
      </c>
      <c r="D5157" s="4">
        <v>42224</v>
      </c>
      <c r="E5157" t="s">
        <v>208</v>
      </c>
      <c r="F5157" t="s">
        <v>5378</v>
      </c>
      <c r="G5157" t="s">
        <v>5379</v>
      </c>
      <c r="H5157" t="s">
        <v>37</v>
      </c>
      <c r="I5157" t="s">
        <v>38</v>
      </c>
      <c r="J5157" t="s">
        <v>8062</v>
      </c>
      <c r="K5157" t="s">
        <v>617</v>
      </c>
      <c r="L5157">
        <v>63122</v>
      </c>
      <c r="M5157" t="s">
        <v>125</v>
      </c>
      <c r="N5157" t="s">
        <v>6172</v>
      </c>
      <c r="O5157" t="s">
        <v>43</v>
      </c>
      <c r="P5157" t="s">
        <v>83</v>
      </c>
      <c r="Q5157" t="s">
        <v>6173</v>
      </c>
      <c r="R5157" s="1">
        <v>212.94</v>
      </c>
      <c r="S5157">
        <v>3</v>
      </c>
      <c r="T5157">
        <f t="shared" si="80"/>
        <v>7</v>
      </c>
      <c r="U5157" t="s">
        <v>52</v>
      </c>
      <c r="V5157">
        <v>0</v>
      </c>
      <c r="W5157">
        <v>0</v>
      </c>
      <c r="X5157" s="1">
        <v>0</v>
      </c>
      <c r="Y5157" s="1">
        <v>212.94</v>
      </c>
      <c r="Z5157" t="s">
        <v>47</v>
      </c>
      <c r="AA5157" s="2">
        <v>34.070399999999999</v>
      </c>
      <c r="AB5157" s="3">
        <v>0.16</v>
      </c>
      <c r="AC5157" s="1">
        <v>-178.86959999999999</v>
      </c>
      <c r="AD5157">
        <v>1</v>
      </c>
      <c r="AE5157">
        <v>1</v>
      </c>
      <c r="AF5157" t="s">
        <v>48</v>
      </c>
      <c r="AG5157">
        <v>2015</v>
      </c>
      <c r="AH5157">
        <f>COUNTBLANK(datos[[#This Row],[Row ID]:[Year sales]])</f>
        <v>0</v>
      </c>
    </row>
    <row r="5158" spans="1:34" x14ac:dyDescent="0.3">
      <c r="A5158">
        <v>5157</v>
      </c>
      <c r="B5158" t="s">
        <v>8063</v>
      </c>
      <c r="C5158" s="4">
        <v>42916</v>
      </c>
      <c r="D5158" s="4">
        <v>42920</v>
      </c>
      <c r="E5158" t="s">
        <v>34</v>
      </c>
      <c r="F5158" t="s">
        <v>6398</v>
      </c>
      <c r="G5158" t="s">
        <v>6399</v>
      </c>
      <c r="H5158" t="s">
        <v>122</v>
      </c>
      <c r="I5158" t="s">
        <v>38</v>
      </c>
      <c r="J5158" t="s">
        <v>323</v>
      </c>
      <c r="K5158" t="s">
        <v>231</v>
      </c>
      <c r="L5158">
        <v>60653</v>
      </c>
      <c r="M5158" t="s">
        <v>125</v>
      </c>
      <c r="N5158" t="s">
        <v>7971</v>
      </c>
      <c r="O5158" t="s">
        <v>90</v>
      </c>
      <c r="P5158" t="s">
        <v>91</v>
      </c>
      <c r="Q5158" t="s">
        <v>7972</v>
      </c>
      <c r="R5158" s="1">
        <v>1001.5839999999999</v>
      </c>
      <c r="S5158">
        <v>2</v>
      </c>
      <c r="T5158">
        <f t="shared" si="80"/>
        <v>13</v>
      </c>
      <c r="U5158" t="s">
        <v>46</v>
      </c>
      <c r="V5158">
        <v>0.2</v>
      </c>
      <c r="W5158">
        <v>200.3168</v>
      </c>
      <c r="X5158" s="1">
        <v>-200.3168</v>
      </c>
      <c r="Y5158" s="1">
        <v>1201.9007999999999</v>
      </c>
      <c r="Z5158" t="s">
        <v>53</v>
      </c>
      <c r="AA5158" s="2">
        <v>125.19799999999999</v>
      </c>
      <c r="AB5158" s="3">
        <v>0.125</v>
      </c>
      <c r="AC5158" s="1">
        <v>-676.06920000000002</v>
      </c>
      <c r="AD5158">
        <v>4</v>
      </c>
      <c r="AE5158">
        <v>4</v>
      </c>
      <c r="AF5158" t="s">
        <v>48</v>
      </c>
      <c r="AG5158">
        <v>2017</v>
      </c>
      <c r="AH5158">
        <f>COUNTBLANK(datos[[#This Row],[Row ID]:[Year sales]])</f>
        <v>0</v>
      </c>
    </row>
    <row r="5159" spans="1:34" x14ac:dyDescent="0.3">
      <c r="A5159">
        <v>5158</v>
      </c>
      <c r="B5159" t="s">
        <v>8063</v>
      </c>
      <c r="C5159" s="4">
        <v>42916</v>
      </c>
      <c r="D5159" s="4">
        <v>42920</v>
      </c>
      <c r="E5159" t="s">
        <v>34</v>
      </c>
      <c r="F5159" t="s">
        <v>6398</v>
      </c>
      <c r="G5159" t="s">
        <v>6399</v>
      </c>
      <c r="H5159" t="s">
        <v>122</v>
      </c>
      <c r="I5159" t="s">
        <v>38</v>
      </c>
      <c r="J5159" t="s">
        <v>323</v>
      </c>
      <c r="K5159" t="s">
        <v>231</v>
      </c>
      <c r="L5159">
        <v>60653</v>
      </c>
      <c r="M5159" t="s">
        <v>125</v>
      </c>
      <c r="N5159" t="s">
        <v>7295</v>
      </c>
      <c r="O5159" t="s">
        <v>43</v>
      </c>
      <c r="P5159" t="s">
        <v>50</v>
      </c>
      <c r="Q5159" t="s">
        <v>7296</v>
      </c>
      <c r="R5159" s="1">
        <v>569.05799999999999</v>
      </c>
      <c r="S5159">
        <v>3</v>
      </c>
      <c r="T5159">
        <f t="shared" si="80"/>
        <v>10</v>
      </c>
      <c r="U5159" t="s">
        <v>52</v>
      </c>
      <c r="V5159">
        <v>0.3</v>
      </c>
      <c r="W5159">
        <v>170.7174</v>
      </c>
      <c r="X5159" s="1">
        <v>-170.7174</v>
      </c>
      <c r="Y5159" s="1">
        <v>739.77539999999999</v>
      </c>
      <c r="Z5159" t="s">
        <v>53</v>
      </c>
      <c r="AA5159" s="2">
        <v>-178.8468</v>
      </c>
      <c r="AB5159" s="3">
        <v>-0.31428571428571428</v>
      </c>
      <c r="AC5159" s="1">
        <v>-577.18740000000003</v>
      </c>
      <c r="AD5159">
        <v>4</v>
      </c>
      <c r="AE5159">
        <v>4</v>
      </c>
      <c r="AF5159" t="s">
        <v>48</v>
      </c>
      <c r="AG5159">
        <v>2017</v>
      </c>
      <c r="AH5159">
        <f>COUNTBLANK(datos[[#This Row],[Row ID]:[Year sales]])</f>
        <v>0</v>
      </c>
    </row>
    <row r="5160" spans="1:34" x14ac:dyDescent="0.3">
      <c r="A5160">
        <v>5159</v>
      </c>
      <c r="B5160" t="s">
        <v>8063</v>
      </c>
      <c r="C5160" s="4">
        <v>42916</v>
      </c>
      <c r="D5160" s="4">
        <v>42920</v>
      </c>
      <c r="E5160" t="s">
        <v>34</v>
      </c>
      <c r="F5160" t="s">
        <v>6398</v>
      </c>
      <c r="G5160" t="s">
        <v>6399</v>
      </c>
      <c r="H5160" t="s">
        <v>122</v>
      </c>
      <c r="I5160" t="s">
        <v>38</v>
      </c>
      <c r="J5160" t="s">
        <v>323</v>
      </c>
      <c r="K5160" t="s">
        <v>231</v>
      </c>
      <c r="L5160">
        <v>60653</v>
      </c>
      <c r="M5160" t="s">
        <v>125</v>
      </c>
      <c r="N5160" t="s">
        <v>432</v>
      </c>
      <c r="O5160" t="s">
        <v>43</v>
      </c>
      <c r="P5160" t="s">
        <v>83</v>
      </c>
      <c r="Q5160" t="s">
        <v>433</v>
      </c>
      <c r="R5160" s="1">
        <v>14.224</v>
      </c>
      <c r="S5160">
        <v>2</v>
      </c>
      <c r="T5160">
        <f t="shared" si="80"/>
        <v>20</v>
      </c>
      <c r="U5160" t="s">
        <v>46</v>
      </c>
      <c r="V5160">
        <v>0.6</v>
      </c>
      <c r="W5160">
        <v>8.5343999999999998</v>
      </c>
      <c r="X5160" s="1">
        <v>-8.5343999999999998</v>
      </c>
      <c r="Y5160" s="1">
        <v>22.758400000000002</v>
      </c>
      <c r="Z5160" t="s">
        <v>65</v>
      </c>
      <c r="AA5160" s="2">
        <v>-10.3124</v>
      </c>
      <c r="AB5160" s="3">
        <v>-0.72499999999999998</v>
      </c>
      <c r="AC5160" s="1">
        <v>-16.001999999999999</v>
      </c>
      <c r="AD5160">
        <v>4</v>
      </c>
      <c r="AE5160">
        <v>4</v>
      </c>
      <c r="AF5160" t="s">
        <v>48</v>
      </c>
      <c r="AG5160">
        <v>2017</v>
      </c>
      <c r="AH5160">
        <f>COUNTBLANK(datos[[#This Row],[Row ID]:[Year sales]])</f>
        <v>0</v>
      </c>
    </row>
    <row r="5161" spans="1:34" x14ac:dyDescent="0.3">
      <c r="A5161">
        <v>5160</v>
      </c>
      <c r="B5161" t="s">
        <v>8064</v>
      </c>
      <c r="C5161" s="4">
        <v>42303</v>
      </c>
      <c r="D5161" s="4">
        <v>42307</v>
      </c>
      <c r="E5161" t="s">
        <v>34</v>
      </c>
      <c r="F5161" t="s">
        <v>1055</v>
      </c>
      <c r="G5161" t="s">
        <v>1056</v>
      </c>
      <c r="H5161" t="s">
        <v>57</v>
      </c>
      <c r="I5161" t="s">
        <v>38</v>
      </c>
      <c r="J5161" t="s">
        <v>1408</v>
      </c>
      <c r="K5161" t="s">
        <v>330</v>
      </c>
      <c r="L5161">
        <v>85345</v>
      </c>
      <c r="M5161" t="s">
        <v>60</v>
      </c>
      <c r="N5161" t="s">
        <v>857</v>
      </c>
      <c r="O5161" t="s">
        <v>90</v>
      </c>
      <c r="P5161" t="s">
        <v>91</v>
      </c>
      <c r="Q5161" t="s">
        <v>858</v>
      </c>
      <c r="R5161" s="1">
        <v>105.584</v>
      </c>
      <c r="S5161">
        <v>2</v>
      </c>
      <c r="T5161">
        <f t="shared" si="80"/>
        <v>22</v>
      </c>
      <c r="U5161" t="s">
        <v>46</v>
      </c>
      <c r="V5161">
        <v>0.2</v>
      </c>
      <c r="W5161">
        <v>21.116800000000001</v>
      </c>
      <c r="X5161" s="1">
        <v>-21.116800000000001</v>
      </c>
      <c r="Y5161" s="1">
        <v>126.7008</v>
      </c>
      <c r="Z5161" t="s">
        <v>99</v>
      </c>
      <c r="AA5161" s="2">
        <v>9.2385999999999999</v>
      </c>
      <c r="AB5161" s="3">
        <v>8.7499999999999994E-2</v>
      </c>
      <c r="AC5161" s="1">
        <v>-75.2286</v>
      </c>
      <c r="AD5161">
        <v>4</v>
      </c>
      <c r="AE5161">
        <v>4</v>
      </c>
      <c r="AF5161" t="s">
        <v>48</v>
      </c>
      <c r="AG5161">
        <v>2015</v>
      </c>
      <c r="AH5161">
        <f>COUNTBLANK(datos[[#This Row],[Row ID]:[Year sales]])</f>
        <v>0</v>
      </c>
    </row>
    <row r="5162" spans="1:34" x14ac:dyDescent="0.3">
      <c r="A5162">
        <v>5161</v>
      </c>
      <c r="B5162" t="s">
        <v>8064</v>
      </c>
      <c r="C5162" s="4">
        <v>42303</v>
      </c>
      <c r="D5162" s="4">
        <v>42307</v>
      </c>
      <c r="E5162" t="s">
        <v>34</v>
      </c>
      <c r="F5162" t="s">
        <v>1055</v>
      </c>
      <c r="G5162" t="s">
        <v>1056</v>
      </c>
      <c r="H5162" t="s">
        <v>57</v>
      </c>
      <c r="I5162" t="s">
        <v>38</v>
      </c>
      <c r="J5162" t="s">
        <v>1408</v>
      </c>
      <c r="K5162" t="s">
        <v>330</v>
      </c>
      <c r="L5162">
        <v>85345</v>
      </c>
      <c r="M5162" t="s">
        <v>60</v>
      </c>
      <c r="N5162" t="s">
        <v>5335</v>
      </c>
      <c r="O5162" t="s">
        <v>90</v>
      </c>
      <c r="P5162" t="s">
        <v>91</v>
      </c>
      <c r="Q5162" t="s">
        <v>5336</v>
      </c>
      <c r="R5162" s="1">
        <v>68.72</v>
      </c>
      <c r="S5162">
        <v>2</v>
      </c>
      <c r="T5162">
        <f t="shared" si="80"/>
        <v>15</v>
      </c>
      <c r="U5162" t="s">
        <v>46</v>
      </c>
      <c r="V5162">
        <v>0.2</v>
      </c>
      <c r="W5162">
        <v>13.744</v>
      </c>
      <c r="X5162" s="1">
        <v>-13.744</v>
      </c>
      <c r="Y5162" s="1">
        <v>82.463999999999999</v>
      </c>
      <c r="Z5162" t="s">
        <v>99</v>
      </c>
      <c r="AA5162" s="2">
        <v>-14.603</v>
      </c>
      <c r="AB5162" s="3">
        <v>-0.21249999999999999</v>
      </c>
      <c r="AC5162" s="1">
        <v>-69.578999999999994</v>
      </c>
      <c r="AD5162">
        <v>4</v>
      </c>
      <c r="AE5162">
        <v>4</v>
      </c>
      <c r="AF5162" t="s">
        <v>48</v>
      </c>
      <c r="AG5162">
        <v>2015</v>
      </c>
      <c r="AH5162">
        <f>COUNTBLANK(datos[[#This Row],[Row ID]:[Year sales]])</f>
        <v>0</v>
      </c>
    </row>
    <row r="5163" spans="1:34" x14ac:dyDescent="0.3">
      <c r="A5163">
        <v>5162</v>
      </c>
      <c r="B5163" t="s">
        <v>8065</v>
      </c>
      <c r="C5163" s="4">
        <v>41850</v>
      </c>
      <c r="D5163" s="4">
        <v>41856</v>
      </c>
      <c r="E5163" t="s">
        <v>67</v>
      </c>
      <c r="F5163" t="s">
        <v>7653</v>
      </c>
      <c r="G5163" t="s">
        <v>7654</v>
      </c>
      <c r="H5163" t="s">
        <v>57</v>
      </c>
      <c r="I5163" t="s">
        <v>38</v>
      </c>
      <c r="J5163" t="s">
        <v>115</v>
      </c>
      <c r="K5163" t="s">
        <v>116</v>
      </c>
      <c r="L5163">
        <v>98103</v>
      </c>
      <c r="M5163" t="s">
        <v>60</v>
      </c>
      <c r="N5163" t="s">
        <v>6587</v>
      </c>
      <c r="O5163" t="s">
        <v>43</v>
      </c>
      <c r="P5163" t="s">
        <v>44</v>
      </c>
      <c r="Q5163" t="s">
        <v>6588</v>
      </c>
      <c r="R5163" s="1">
        <v>1367.84</v>
      </c>
      <c r="S5163">
        <v>8</v>
      </c>
      <c r="T5163">
        <f t="shared" si="80"/>
        <v>15</v>
      </c>
      <c r="U5163" t="s">
        <v>75</v>
      </c>
      <c r="V5163">
        <v>0</v>
      </c>
      <c r="W5163">
        <v>0</v>
      </c>
      <c r="X5163" s="1">
        <v>0</v>
      </c>
      <c r="Y5163" s="1">
        <v>1367.84</v>
      </c>
      <c r="Z5163" t="s">
        <v>53</v>
      </c>
      <c r="AA5163" s="2">
        <v>259.88959999999997</v>
      </c>
      <c r="AB5163" s="3">
        <v>0.19</v>
      </c>
      <c r="AC5163" s="1">
        <v>-1107.9503999999999</v>
      </c>
      <c r="AD5163">
        <v>6</v>
      </c>
      <c r="AE5163">
        <v>6</v>
      </c>
      <c r="AF5163" t="s">
        <v>48</v>
      </c>
      <c r="AG5163">
        <v>2014</v>
      </c>
      <c r="AH5163">
        <f>COUNTBLANK(datos[[#This Row],[Row ID]:[Year sales]])</f>
        <v>0</v>
      </c>
    </row>
    <row r="5164" spans="1:34" x14ac:dyDescent="0.3">
      <c r="A5164">
        <v>5163</v>
      </c>
      <c r="B5164" t="s">
        <v>8066</v>
      </c>
      <c r="C5164" s="4">
        <v>42692</v>
      </c>
      <c r="D5164" s="4">
        <v>42697</v>
      </c>
      <c r="E5164" t="s">
        <v>34</v>
      </c>
      <c r="F5164" t="s">
        <v>1911</v>
      </c>
      <c r="G5164" t="s">
        <v>1912</v>
      </c>
      <c r="H5164" t="s">
        <v>37</v>
      </c>
      <c r="I5164" t="s">
        <v>38</v>
      </c>
      <c r="J5164" t="s">
        <v>1135</v>
      </c>
      <c r="K5164" t="s">
        <v>258</v>
      </c>
      <c r="L5164">
        <v>48180</v>
      </c>
      <c r="M5164" t="s">
        <v>125</v>
      </c>
      <c r="N5164" t="s">
        <v>404</v>
      </c>
      <c r="O5164" t="s">
        <v>43</v>
      </c>
      <c r="P5164" t="s">
        <v>50</v>
      </c>
      <c r="Q5164" t="s">
        <v>405</v>
      </c>
      <c r="R5164" s="1">
        <v>301.95999999999998</v>
      </c>
      <c r="S5164">
        <v>2</v>
      </c>
      <c r="T5164">
        <f t="shared" si="80"/>
        <v>25</v>
      </c>
      <c r="U5164" t="s">
        <v>46</v>
      </c>
      <c r="V5164">
        <v>0</v>
      </c>
      <c r="W5164">
        <v>0</v>
      </c>
      <c r="X5164" s="1">
        <v>0</v>
      </c>
      <c r="Y5164" s="1">
        <v>301.95999999999998</v>
      </c>
      <c r="Z5164" t="s">
        <v>47</v>
      </c>
      <c r="AA5164" s="2">
        <v>33.215600000000002</v>
      </c>
      <c r="AB5164" s="3">
        <v>0.11000000000000001</v>
      </c>
      <c r="AC5164" s="1">
        <v>-268.74439999999998</v>
      </c>
      <c r="AD5164">
        <v>5</v>
      </c>
      <c r="AE5164">
        <v>5</v>
      </c>
      <c r="AF5164" t="s">
        <v>48</v>
      </c>
      <c r="AG5164">
        <v>2016</v>
      </c>
      <c r="AH5164">
        <f>COUNTBLANK(datos[[#This Row],[Row ID]:[Year sales]])</f>
        <v>0</v>
      </c>
    </row>
    <row r="5165" spans="1:34" x14ac:dyDescent="0.3">
      <c r="A5165">
        <v>5164</v>
      </c>
      <c r="B5165" t="s">
        <v>8067</v>
      </c>
      <c r="C5165" s="4">
        <v>42191</v>
      </c>
      <c r="D5165" s="4">
        <v>42196</v>
      </c>
      <c r="E5165" t="s">
        <v>67</v>
      </c>
      <c r="F5165" t="s">
        <v>6489</v>
      </c>
      <c r="G5165" t="s">
        <v>6490</v>
      </c>
      <c r="H5165" t="s">
        <v>37</v>
      </c>
      <c r="I5165" t="s">
        <v>38</v>
      </c>
      <c r="J5165" t="s">
        <v>623</v>
      </c>
      <c r="K5165" t="s">
        <v>59</v>
      </c>
      <c r="L5165">
        <v>91104</v>
      </c>
      <c r="M5165" t="s">
        <v>60</v>
      </c>
      <c r="N5165" t="s">
        <v>301</v>
      </c>
      <c r="O5165" t="s">
        <v>43</v>
      </c>
      <c r="P5165" t="s">
        <v>50</v>
      </c>
      <c r="Q5165" t="s">
        <v>302</v>
      </c>
      <c r="R5165" s="1">
        <v>170.352</v>
      </c>
      <c r="S5165">
        <v>3</v>
      </c>
      <c r="T5165">
        <f t="shared" si="80"/>
        <v>22</v>
      </c>
      <c r="U5165" t="s">
        <v>52</v>
      </c>
      <c r="V5165">
        <v>0.2</v>
      </c>
      <c r="W5165">
        <v>34.070399999999999</v>
      </c>
      <c r="X5165" s="1">
        <v>-34.070399999999999</v>
      </c>
      <c r="Y5165" s="1">
        <v>204.42240000000001</v>
      </c>
      <c r="Z5165" t="s">
        <v>47</v>
      </c>
      <c r="AA5165" s="2">
        <v>-17.0352</v>
      </c>
      <c r="AB5165" s="3">
        <v>-9.9999999999999992E-2</v>
      </c>
      <c r="AC5165" s="1">
        <v>-153.3168</v>
      </c>
      <c r="AD5165">
        <v>5</v>
      </c>
      <c r="AE5165">
        <v>5</v>
      </c>
      <c r="AF5165" t="s">
        <v>48</v>
      </c>
      <c r="AG5165">
        <v>2015</v>
      </c>
      <c r="AH5165">
        <f>COUNTBLANK(datos[[#This Row],[Row ID]:[Year sales]])</f>
        <v>0</v>
      </c>
    </row>
    <row r="5166" spans="1:34" x14ac:dyDescent="0.3">
      <c r="A5166">
        <v>5165</v>
      </c>
      <c r="B5166" t="s">
        <v>8068</v>
      </c>
      <c r="C5166" s="4">
        <v>41953</v>
      </c>
      <c r="D5166" s="4">
        <v>41959</v>
      </c>
      <c r="E5166" t="s">
        <v>67</v>
      </c>
      <c r="F5166" t="s">
        <v>6724</v>
      </c>
      <c r="G5166" t="s">
        <v>6725</v>
      </c>
      <c r="H5166" t="s">
        <v>37</v>
      </c>
      <c r="I5166" t="s">
        <v>38</v>
      </c>
      <c r="J5166" t="s">
        <v>5338</v>
      </c>
      <c r="K5166" t="s">
        <v>258</v>
      </c>
      <c r="L5166">
        <v>48640</v>
      </c>
      <c r="M5166" t="s">
        <v>125</v>
      </c>
      <c r="N5166" t="s">
        <v>592</v>
      </c>
      <c r="O5166" t="s">
        <v>62</v>
      </c>
      <c r="P5166" t="s">
        <v>86</v>
      </c>
      <c r="Q5166" t="s">
        <v>6791</v>
      </c>
      <c r="R5166" s="1">
        <v>3.9</v>
      </c>
      <c r="S5166">
        <v>2</v>
      </c>
      <c r="T5166">
        <f t="shared" si="80"/>
        <v>4</v>
      </c>
      <c r="U5166" t="s">
        <v>46</v>
      </c>
      <c r="V5166">
        <v>0</v>
      </c>
      <c r="W5166">
        <v>0</v>
      </c>
      <c r="X5166" s="1">
        <v>0</v>
      </c>
      <c r="Y5166" s="1">
        <v>3.9</v>
      </c>
      <c r="Z5166" t="s">
        <v>65</v>
      </c>
      <c r="AA5166" s="2">
        <v>1.5209999999999999</v>
      </c>
      <c r="AB5166" s="3">
        <v>0.38999999999999996</v>
      </c>
      <c r="AC5166" s="1">
        <v>-2.379</v>
      </c>
      <c r="AD5166">
        <v>6</v>
      </c>
      <c r="AE5166">
        <v>6</v>
      </c>
      <c r="AF5166" t="s">
        <v>48</v>
      </c>
      <c r="AG5166">
        <v>2014</v>
      </c>
      <c r="AH5166">
        <f>COUNTBLANK(datos[[#This Row],[Row ID]:[Year sales]])</f>
        <v>0</v>
      </c>
    </row>
    <row r="5167" spans="1:34" x14ac:dyDescent="0.3">
      <c r="A5167">
        <v>5166</v>
      </c>
      <c r="B5167" t="s">
        <v>8068</v>
      </c>
      <c r="C5167" s="4">
        <v>41953</v>
      </c>
      <c r="D5167" s="4">
        <v>41959</v>
      </c>
      <c r="E5167" t="s">
        <v>67</v>
      </c>
      <c r="F5167" t="s">
        <v>6724</v>
      </c>
      <c r="G5167" t="s">
        <v>6725</v>
      </c>
      <c r="H5167" t="s">
        <v>37</v>
      </c>
      <c r="I5167" t="s">
        <v>38</v>
      </c>
      <c r="J5167" t="s">
        <v>5338</v>
      </c>
      <c r="K5167" t="s">
        <v>258</v>
      </c>
      <c r="L5167">
        <v>48640</v>
      </c>
      <c r="M5167" t="s">
        <v>125</v>
      </c>
      <c r="N5167" t="s">
        <v>4009</v>
      </c>
      <c r="O5167" t="s">
        <v>62</v>
      </c>
      <c r="P5167" t="s">
        <v>110</v>
      </c>
      <c r="Q5167" t="s">
        <v>4010</v>
      </c>
      <c r="R5167" s="1">
        <v>12.84</v>
      </c>
      <c r="S5167">
        <v>3</v>
      </c>
      <c r="T5167">
        <f t="shared" si="80"/>
        <v>16</v>
      </c>
      <c r="U5167" t="s">
        <v>52</v>
      </c>
      <c r="V5167">
        <v>0</v>
      </c>
      <c r="W5167">
        <v>0</v>
      </c>
      <c r="X5167" s="1">
        <v>0</v>
      </c>
      <c r="Y5167" s="1">
        <v>12.84</v>
      </c>
      <c r="Z5167" t="s">
        <v>65</v>
      </c>
      <c r="AA5167" s="2">
        <v>5.7779999999999996</v>
      </c>
      <c r="AB5167" s="3">
        <v>0.44999999999999996</v>
      </c>
      <c r="AC5167" s="1">
        <v>-7.0620000000000003</v>
      </c>
      <c r="AD5167">
        <v>6</v>
      </c>
      <c r="AE5167">
        <v>6</v>
      </c>
      <c r="AF5167" t="s">
        <v>48</v>
      </c>
      <c r="AG5167">
        <v>2014</v>
      </c>
      <c r="AH5167">
        <f>COUNTBLANK(datos[[#This Row],[Row ID]:[Year sales]])</f>
        <v>0</v>
      </c>
    </row>
    <row r="5168" spans="1:34" x14ac:dyDescent="0.3">
      <c r="A5168">
        <v>5167</v>
      </c>
      <c r="B5168" t="s">
        <v>8068</v>
      </c>
      <c r="C5168" s="4">
        <v>41953</v>
      </c>
      <c r="D5168" s="4">
        <v>41959</v>
      </c>
      <c r="E5168" t="s">
        <v>67</v>
      </c>
      <c r="F5168" t="s">
        <v>6724</v>
      </c>
      <c r="G5168" t="s">
        <v>6725</v>
      </c>
      <c r="H5168" t="s">
        <v>37</v>
      </c>
      <c r="I5168" t="s">
        <v>38</v>
      </c>
      <c r="J5168" t="s">
        <v>5338</v>
      </c>
      <c r="K5168" t="s">
        <v>258</v>
      </c>
      <c r="L5168">
        <v>48640</v>
      </c>
      <c r="M5168" t="s">
        <v>125</v>
      </c>
      <c r="N5168" t="s">
        <v>934</v>
      </c>
      <c r="O5168" t="s">
        <v>62</v>
      </c>
      <c r="P5168" t="s">
        <v>110</v>
      </c>
      <c r="Q5168" t="s">
        <v>935</v>
      </c>
      <c r="R5168" s="1">
        <v>15.84</v>
      </c>
      <c r="S5168">
        <v>3</v>
      </c>
      <c r="T5168">
        <f t="shared" si="80"/>
        <v>30</v>
      </c>
      <c r="U5168" t="s">
        <v>52</v>
      </c>
      <c r="V5168">
        <v>0</v>
      </c>
      <c r="W5168">
        <v>0</v>
      </c>
      <c r="X5168" s="1">
        <v>0</v>
      </c>
      <c r="Y5168" s="1">
        <v>15.84</v>
      </c>
      <c r="Z5168" t="s">
        <v>65</v>
      </c>
      <c r="AA5168" s="2">
        <v>7.1280000000000001</v>
      </c>
      <c r="AB5168" s="3">
        <v>0.45</v>
      </c>
      <c r="AC5168" s="1">
        <v>-8.7119999999999997</v>
      </c>
      <c r="AD5168">
        <v>6</v>
      </c>
      <c r="AE5168">
        <v>6</v>
      </c>
      <c r="AF5168" t="s">
        <v>48</v>
      </c>
      <c r="AG5168">
        <v>2014</v>
      </c>
      <c r="AH5168">
        <f>COUNTBLANK(datos[[#This Row],[Row ID]:[Year sales]])</f>
        <v>0</v>
      </c>
    </row>
    <row r="5169" spans="1:34" x14ac:dyDescent="0.3">
      <c r="A5169">
        <v>5168</v>
      </c>
      <c r="B5169" t="s">
        <v>8068</v>
      </c>
      <c r="C5169" s="4">
        <v>41953</v>
      </c>
      <c r="D5169" s="4">
        <v>41959</v>
      </c>
      <c r="E5169" t="s">
        <v>67</v>
      </c>
      <c r="F5169" t="s">
        <v>6724</v>
      </c>
      <c r="G5169" t="s">
        <v>6725</v>
      </c>
      <c r="H5169" t="s">
        <v>37</v>
      </c>
      <c r="I5169" t="s">
        <v>38</v>
      </c>
      <c r="J5169" t="s">
        <v>5338</v>
      </c>
      <c r="K5169" t="s">
        <v>258</v>
      </c>
      <c r="L5169">
        <v>48640</v>
      </c>
      <c r="M5169" t="s">
        <v>125</v>
      </c>
      <c r="N5169" t="s">
        <v>1955</v>
      </c>
      <c r="O5169" t="s">
        <v>43</v>
      </c>
      <c r="P5169" t="s">
        <v>50</v>
      </c>
      <c r="Q5169" t="s">
        <v>1956</v>
      </c>
      <c r="R5169" s="1">
        <v>563.94000000000005</v>
      </c>
      <c r="S5169">
        <v>3</v>
      </c>
      <c r="T5169">
        <f t="shared" si="80"/>
        <v>43</v>
      </c>
      <c r="U5169" t="s">
        <v>52</v>
      </c>
      <c r="V5169">
        <v>0</v>
      </c>
      <c r="W5169">
        <v>0</v>
      </c>
      <c r="X5169" s="1">
        <v>0</v>
      </c>
      <c r="Y5169" s="1">
        <v>563.94000000000005</v>
      </c>
      <c r="Z5169" t="s">
        <v>53</v>
      </c>
      <c r="AA5169" s="2">
        <v>112.788</v>
      </c>
      <c r="AB5169" s="3">
        <v>0.19999999999999998</v>
      </c>
      <c r="AC5169" s="1">
        <v>-451.15199999999999</v>
      </c>
      <c r="AD5169">
        <v>6</v>
      </c>
      <c r="AE5169">
        <v>6</v>
      </c>
      <c r="AF5169" t="s">
        <v>48</v>
      </c>
      <c r="AG5169">
        <v>2014</v>
      </c>
      <c r="AH5169">
        <f>COUNTBLANK(datos[[#This Row],[Row ID]:[Year sales]])</f>
        <v>0</v>
      </c>
    </row>
    <row r="5170" spans="1:34" x14ac:dyDescent="0.3">
      <c r="A5170">
        <v>5169</v>
      </c>
      <c r="B5170" t="s">
        <v>8068</v>
      </c>
      <c r="C5170" s="4">
        <v>41953</v>
      </c>
      <c r="D5170" s="4">
        <v>41959</v>
      </c>
      <c r="E5170" t="s">
        <v>67</v>
      </c>
      <c r="F5170" t="s">
        <v>6724</v>
      </c>
      <c r="G5170" t="s">
        <v>6725</v>
      </c>
      <c r="H5170" t="s">
        <v>37</v>
      </c>
      <c r="I5170" t="s">
        <v>38</v>
      </c>
      <c r="J5170" t="s">
        <v>5338</v>
      </c>
      <c r="K5170" t="s">
        <v>258</v>
      </c>
      <c r="L5170">
        <v>48640</v>
      </c>
      <c r="M5170" t="s">
        <v>125</v>
      </c>
      <c r="N5170" t="s">
        <v>4042</v>
      </c>
      <c r="O5170" t="s">
        <v>62</v>
      </c>
      <c r="P5170" t="s">
        <v>77</v>
      </c>
      <c r="Q5170" t="s">
        <v>4043</v>
      </c>
      <c r="R5170" s="1">
        <v>62.94</v>
      </c>
      <c r="S5170">
        <v>3</v>
      </c>
      <c r="T5170">
        <f t="shared" si="80"/>
        <v>21</v>
      </c>
      <c r="U5170" t="s">
        <v>52</v>
      </c>
      <c r="V5170">
        <v>0</v>
      </c>
      <c r="W5170">
        <v>0</v>
      </c>
      <c r="X5170" s="1">
        <v>0</v>
      </c>
      <c r="Y5170" s="1">
        <v>62.94</v>
      </c>
      <c r="Z5170" t="s">
        <v>99</v>
      </c>
      <c r="AA5170" s="2">
        <v>11.958600000000001</v>
      </c>
      <c r="AB5170" s="3">
        <v>0.19</v>
      </c>
      <c r="AC5170" s="1">
        <v>-50.981400000000001</v>
      </c>
      <c r="AD5170">
        <v>6</v>
      </c>
      <c r="AE5170">
        <v>6</v>
      </c>
      <c r="AF5170" t="s">
        <v>48</v>
      </c>
      <c r="AG5170">
        <v>2014</v>
      </c>
      <c r="AH5170">
        <f>COUNTBLANK(datos[[#This Row],[Row ID]:[Year sales]])</f>
        <v>0</v>
      </c>
    </row>
    <row r="5171" spans="1:34" x14ac:dyDescent="0.3">
      <c r="A5171">
        <v>5170</v>
      </c>
      <c r="B5171" t="s">
        <v>8068</v>
      </c>
      <c r="C5171" s="4">
        <v>41953</v>
      </c>
      <c r="D5171" s="4">
        <v>41959</v>
      </c>
      <c r="E5171" t="s">
        <v>67</v>
      </c>
      <c r="F5171" t="s">
        <v>6724</v>
      </c>
      <c r="G5171" t="s">
        <v>6725</v>
      </c>
      <c r="H5171" t="s">
        <v>37</v>
      </c>
      <c r="I5171" t="s">
        <v>38</v>
      </c>
      <c r="J5171" t="s">
        <v>5338</v>
      </c>
      <c r="K5171" t="s">
        <v>258</v>
      </c>
      <c r="L5171">
        <v>48640</v>
      </c>
      <c r="M5171" t="s">
        <v>125</v>
      </c>
      <c r="N5171" t="s">
        <v>2035</v>
      </c>
      <c r="O5171" t="s">
        <v>62</v>
      </c>
      <c r="P5171" t="s">
        <v>77</v>
      </c>
      <c r="Q5171" t="s">
        <v>2036</v>
      </c>
      <c r="R5171" s="1">
        <v>535.41</v>
      </c>
      <c r="S5171">
        <v>3</v>
      </c>
      <c r="T5171">
        <f t="shared" si="80"/>
        <v>49</v>
      </c>
      <c r="U5171" t="s">
        <v>52</v>
      </c>
      <c r="V5171">
        <v>0</v>
      </c>
      <c r="W5171">
        <v>0</v>
      </c>
      <c r="X5171" s="1">
        <v>0</v>
      </c>
      <c r="Y5171" s="1">
        <v>535.41</v>
      </c>
      <c r="Z5171" t="s">
        <v>53</v>
      </c>
      <c r="AA5171" s="2">
        <v>160.62299999999999</v>
      </c>
      <c r="AB5171" s="3">
        <v>0.3</v>
      </c>
      <c r="AC5171" s="1">
        <v>-374.78699999999998</v>
      </c>
      <c r="AD5171">
        <v>6</v>
      </c>
      <c r="AE5171">
        <v>6</v>
      </c>
      <c r="AF5171" t="s">
        <v>48</v>
      </c>
      <c r="AG5171">
        <v>2014</v>
      </c>
      <c r="AH5171">
        <f>COUNTBLANK(datos[[#This Row],[Row ID]:[Year sales]])</f>
        <v>0</v>
      </c>
    </row>
    <row r="5172" spans="1:34" x14ac:dyDescent="0.3">
      <c r="A5172">
        <v>5171</v>
      </c>
      <c r="B5172" t="s">
        <v>8069</v>
      </c>
      <c r="C5172" s="4">
        <v>42517</v>
      </c>
      <c r="D5172" s="4">
        <v>42519</v>
      </c>
      <c r="E5172" t="s">
        <v>34</v>
      </c>
      <c r="F5172" t="s">
        <v>1368</v>
      </c>
      <c r="G5172" t="s">
        <v>1369</v>
      </c>
      <c r="H5172" t="s">
        <v>57</v>
      </c>
      <c r="I5172" t="s">
        <v>38</v>
      </c>
      <c r="J5172" t="s">
        <v>902</v>
      </c>
      <c r="K5172" t="s">
        <v>258</v>
      </c>
      <c r="L5172">
        <v>48205</v>
      </c>
      <c r="M5172" t="s">
        <v>125</v>
      </c>
      <c r="N5172" t="s">
        <v>1896</v>
      </c>
      <c r="O5172" t="s">
        <v>43</v>
      </c>
      <c r="P5172" t="s">
        <v>50</v>
      </c>
      <c r="Q5172" t="s">
        <v>1897</v>
      </c>
      <c r="R5172" s="1">
        <v>3504.9</v>
      </c>
      <c r="S5172">
        <v>5</v>
      </c>
      <c r="T5172">
        <f t="shared" si="80"/>
        <v>39</v>
      </c>
      <c r="U5172" t="s">
        <v>75</v>
      </c>
      <c r="V5172">
        <v>0</v>
      </c>
      <c r="W5172">
        <v>0</v>
      </c>
      <c r="X5172" s="1">
        <v>0</v>
      </c>
      <c r="Y5172" s="1">
        <v>3504.9</v>
      </c>
      <c r="Z5172" t="s">
        <v>53</v>
      </c>
      <c r="AA5172" s="2">
        <v>700.98</v>
      </c>
      <c r="AB5172" s="3">
        <v>0.2</v>
      </c>
      <c r="AC5172" s="1">
        <v>-2803.92</v>
      </c>
      <c r="AD5172">
        <v>2</v>
      </c>
      <c r="AE5172">
        <v>2</v>
      </c>
      <c r="AF5172" t="s">
        <v>48</v>
      </c>
      <c r="AG5172">
        <v>2016</v>
      </c>
      <c r="AH5172">
        <f>COUNTBLANK(datos[[#This Row],[Row ID]:[Year sales]])</f>
        <v>0</v>
      </c>
    </row>
    <row r="5173" spans="1:34" x14ac:dyDescent="0.3">
      <c r="A5173">
        <v>5172</v>
      </c>
      <c r="B5173" t="s">
        <v>8069</v>
      </c>
      <c r="C5173" s="4">
        <v>42517</v>
      </c>
      <c r="D5173" s="4">
        <v>42519</v>
      </c>
      <c r="E5173" t="s">
        <v>34</v>
      </c>
      <c r="F5173" t="s">
        <v>1368</v>
      </c>
      <c r="G5173" t="s">
        <v>1369</v>
      </c>
      <c r="H5173" t="s">
        <v>57</v>
      </c>
      <c r="I5173" t="s">
        <v>38</v>
      </c>
      <c r="J5173" t="s">
        <v>902</v>
      </c>
      <c r="K5173" t="s">
        <v>258</v>
      </c>
      <c r="L5173">
        <v>48205</v>
      </c>
      <c r="M5173" t="s">
        <v>125</v>
      </c>
      <c r="N5173" t="s">
        <v>2727</v>
      </c>
      <c r="O5173" t="s">
        <v>62</v>
      </c>
      <c r="P5173" t="s">
        <v>110</v>
      </c>
      <c r="Q5173" t="s">
        <v>2728</v>
      </c>
      <c r="R5173" s="1">
        <v>144.12</v>
      </c>
      <c r="S5173">
        <v>3</v>
      </c>
      <c r="T5173">
        <f t="shared" si="80"/>
        <v>14</v>
      </c>
      <c r="U5173" t="s">
        <v>52</v>
      </c>
      <c r="V5173">
        <v>0</v>
      </c>
      <c r="W5173">
        <v>0</v>
      </c>
      <c r="X5173" s="1">
        <v>0</v>
      </c>
      <c r="Y5173" s="1">
        <v>144.12</v>
      </c>
      <c r="Z5173" t="s">
        <v>99</v>
      </c>
      <c r="AA5173" s="2">
        <v>69.177599999999998</v>
      </c>
      <c r="AB5173" s="3">
        <v>0.48</v>
      </c>
      <c r="AC5173" s="1">
        <v>-74.942400000000006</v>
      </c>
      <c r="AD5173">
        <v>2</v>
      </c>
      <c r="AE5173">
        <v>2</v>
      </c>
      <c r="AF5173" t="s">
        <v>48</v>
      </c>
      <c r="AG5173">
        <v>2016</v>
      </c>
      <c r="AH5173">
        <f>COUNTBLANK(datos[[#This Row],[Row ID]:[Year sales]])</f>
        <v>0</v>
      </c>
    </row>
    <row r="5174" spans="1:34" x14ac:dyDescent="0.3">
      <c r="A5174">
        <v>5173</v>
      </c>
      <c r="B5174" t="s">
        <v>8069</v>
      </c>
      <c r="C5174" s="4">
        <v>42517</v>
      </c>
      <c r="D5174" s="4">
        <v>42519</v>
      </c>
      <c r="E5174" t="s">
        <v>34</v>
      </c>
      <c r="F5174" t="s">
        <v>1368</v>
      </c>
      <c r="G5174" t="s">
        <v>1369</v>
      </c>
      <c r="H5174" t="s">
        <v>57</v>
      </c>
      <c r="I5174" t="s">
        <v>38</v>
      </c>
      <c r="J5174" t="s">
        <v>902</v>
      </c>
      <c r="K5174" t="s">
        <v>258</v>
      </c>
      <c r="L5174">
        <v>48205</v>
      </c>
      <c r="M5174" t="s">
        <v>125</v>
      </c>
      <c r="N5174" t="s">
        <v>3597</v>
      </c>
      <c r="O5174" t="s">
        <v>62</v>
      </c>
      <c r="P5174" t="s">
        <v>110</v>
      </c>
      <c r="Q5174" t="s">
        <v>3598</v>
      </c>
      <c r="R5174" s="1">
        <v>314.55</v>
      </c>
      <c r="S5174">
        <v>3</v>
      </c>
      <c r="T5174">
        <f t="shared" si="80"/>
        <v>28</v>
      </c>
      <c r="U5174" t="s">
        <v>52</v>
      </c>
      <c r="V5174">
        <v>0</v>
      </c>
      <c r="W5174">
        <v>0</v>
      </c>
      <c r="X5174" s="1">
        <v>0</v>
      </c>
      <c r="Y5174" s="1">
        <v>314.55</v>
      </c>
      <c r="Z5174" t="s">
        <v>47</v>
      </c>
      <c r="AA5174" s="2">
        <v>150.98400000000001</v>
      </c>
      <c r="AB5174" s="3">
        <v>0.48000000000000004</v>
      </c>
      <c r="AC5174" s="1">
        <v>-163.566</v>
      </c>
      <c r="AD5174">
        <v>2</v>
      </c>
      <c r="AE5174">
        <v>2</v>
      </c>
      <c r="AF5174" t="s">
        <v>48</v>
      </c>
      <c r="AG5174">
        <v>2016</v>
      </c>
      <c r="AH5174">
        <f>COUNTBLANK(datos[[#This Row],[Row ID]:[Year sales]])</f>
        <v>0</v>
      </c>
    </row>
    <row r="5175" spans="1:34" x14ac:dyDescent="0.3">
      <c r="A5175">
        <v>5174</v>
      </c>
      <c r="B5175" t="s">
        <v>8070</v>
      </c>
      <c r="C5175" s="4">
        <v>42071</v>
      </c>
      <c r="D5175" s="4">
        <v>42073</v>
      </c>
      <c r="E5175" t="s">
        <v>208</v>
      </c>
      <c r="F5175" t="s">
        <v>6779</v>
      </c>
      <c r="G5175" t="s">
        <v>6780</v>
      </c>
      <c r="H5175" t="s">
        <v>57</v>
      </c>
      <c r="I5175" t="s">
        <v>38</v>
      </c>
      <c r="J5175" t="s">
        <v>3623</v>
      </c>
      <c r="K5175" t="s">
        <v>477</v>
      </c>
      <c r="L5175">
        <v>81001</v>
      </c>
      <c r="M5175" t="s">
        <v>60</v>
      </c>
      <c r="N5175" t="s">
        <v>1286</v>
      </c>
      <c r="O5175" t="s">
        <v>62</v>
      </c>
      <c r="P5175" t="s">
        <v>86</v>
      </c>
      <c r="Q5175" t="s">
        <v>1287</v>
      </c>
      <c r="R5175" s="1">
        <v>3.4079999999999999</v>
      </c>
      <c r="S5175">
        <v>1</v>
      </c>
      <c r="T5175">
        <f t="shared" si="80"/>
        <v>27</v>
      </c>
      <c r="U5175" t="s">
        <v>46</v>
      </c>
      <c r="V5175">
        <v>0.2</v>
      </c>
      <c r="W5175">
        <v>0.68159999999999998</v>
      </c>
      <c r="X5175" s="1">
        <v>-0.68159999999999998</v>
      </c>
      <c r="Y5175" s="1">
        <v>4.0895999999999999</v>
      </c>
      <c r="Z5175" t="s">
        <v>65</v>
      </c>
      <c r="AA5175" s="2">
        <v>0.89459999999999995</v>
      </c>
      <c r="AB5175" s="3">
        <v>0.26250000000000001</v>
      </c>
      <c r="AC5175" s="1">
        <v>-1.8318000000000001</v>
      </c>
      <c r="AD5175">
        <v>2</v>
      </c>
      <c r="AE5175">
        <v>2</v>
      </c>
      <c r="AF5175" t="s">
        <v>48</v>
      </c>
      <c r="AG5175">
        <v>2015</v>
      </c>
      <c r="AH5175">
        <f>COUNTBLANK(datos[[#This Row],[Row ID]:[Year sales]])</f>
        <v>0</v>
      </c>
    </row>
    <row r="5176" spans="1:34" x14ac:dyDescent="0.3">
      <c r="A5176">
        <v>5175</v>
      </c>
      <c r="B5176" t="s">
        <v>8071</v>
      </c>
      <c r="C5176" s="4">
        <v>43027</v>
      </c>
      <c r="D5176" s="4">
        <v>43032</v>
      </c>
      <c r="E5176" t="s">
        <v>67</v>
      </c>
      <c r="F5176" t="s">
        <v>2076</v>
      </c>
      <c r="G5176" t="s">
        <v>2077</v>
      </c>
      <c r="H5176" t="s">
        <v>37</v>
      </c>
      <c r="I5176" t="s">
        <v>38</v>
      </c>
      <c r="J5176" t="s">
        <v>8072</v>
      </c>
      <c r="K5176" t="s">
        <v>124</v>
      </c>
      <c r="L5176">
        <v>76706</v>
      </c>
      <c r="M5176" t="s">
        <v>125</v>
      </c>
      <c r="N5176" t="s">
        <v>6255</v>
      </c>
      <c r="O5176" t="s">
        <v>62</v>
      </c>
      <c r="P5176" t="s">
        <v>94</v>
      </c>
      <c r="Q5176" t="s">
        <v>6256</v>
      </c>
      <c r="R5176" s="1">
        <v>2.0720000000000001</v>
      </c>
      <c r="S5176">
        <v>2</v>
      </c>
      <c r="T5176">
        <f t="shared" si="80"/>
        <v>40</v>
      </c>
      <c r="U5176" t="s">
        <v>46</v>
      </c>
      <c r="V5176">
        <v>0.8</v>
      </c>
      <c r="W5176">
        <v>1.6576000000000002</v>
      </c>
      <c r="X5176" s="1">
        <v>-1.6576</v>
      </c>
      <c r="Y5176" s="1">
        <v>3.7296000000000005</v>
      </c>
      <c r="Z5176" t="s">
        <v>65</v>
      </c>
      <c r="AA5176" s="2">
        <v>-3.5224000000000002</v>
      </c>
      <c r="AB5176" s="3">
        <v>-1.7</v>
      </c>
      <c r="AC5176" s="1">
        <v>-3.9367999999999999</v>
      </c>
      <c r="AD5176">
        <v>5</v>
      </c>
      <c r="AE5176">
        <v>5</v>
      </c>
      <c r="AF5176" t="s">
        <v>48</v>
      </c>
      <c r="AG5176">
        <v>2017</v>
      </c>
      <c r="AH5176">
        <f>COUNTBLANK(datos[[#This Row],[Row ID]:[Year sales]])</f>
        <v>0</v>
      </c>
    </row>
    <row r="5177" spans="1:34" x14ac:dyDescent="0.3">
      <c r="A5177">
        <v>5176</v>
      </c>
      <c r="B5177" t="s">
        <v>8071</v>
      </c>
      <c r="C5177" s="4">
        <v>43027</v>
      </c>
      <c r="D5177" s="4">
        <v>43032</v>
      </c>
      <c r="E5177" t="s">
        <v>67</v>
      </c>
      <c r="F5177" t="s">
        <v>2076</v>
      </c>
      <c r="G5177" t="s">
        <v>2077</v>
      </c>
      <c r="H5177" t="s">
        <v>37</v>
      </c>
      <c r="I5177" t="s">
        <v>38</v>
      </c>
      <c r="J5177" t="s">
        <v>8072</v>
      </c>
      <c r="K5177" t="s">
        <v>124</v>
      </c>
      <c r="L5177">
        <v>76706</v>
      </c>
      <c r="M5177" t="s">
        <v>125</v>
      </c>
      <c r="N5177" t="s">
        <v>7248</v>
      </c>
      <c r="O5177" t="s">
        <v>43</v>
      </c>
      <c r="P5177" t="s">
        <v>44</v>
      </c>
      <c r="Q5177" t="s">
        <v>7249</v>
      </c>
      <c r="R5177" s="1">
        <v>328.39920000000001</v>
      </c>
      <c r="S5177">
        <v>3</v>
      </c>
      <c r="T5177">
        <f t="shared" si="80"/>
        <v>4</v>
      </c>
      <c r="U5177" t="s">
        <v>52</v>
      </c>
      <c r="V5177">
        <v>0.32</v>
      </c>
      <c r="W5177">
        <v>105.087744</v>
      </c>
      <c r="X5177" s="1">
        <v>-105.087744</v>
      </c>
      <c r="Y5177" s="1">
        <v>433.48694399999999</v>
      </c>
      <c r="Z5177" t="s">
        <v>47</v>
      </c>
      <c r="AA5177" s="2">
        <v>-91.758600000000001</v>
      </c>
      <c r="AB5177" s="3">
        <v>-0.27941176470588236</v>
      </c>
      <c r="AC5177" s="1">
        <v>-315.07005600000002</v>
      </c>
      <c r="AD5177">
        <v>5</v>
      </c>
      <c r="AE5177">
        <v>5</v>
      </c>
      <c r="AF5177" t="s">
        <v>48</v>
      </c>
      <c r="AG5177">
        <v>2017</v>
      </c>
      <c r="AH5177">
        <f>COUNTBLANK(datos[[#This Row],[Row ID]:[Year sales]])</f>
        <v>0</v>
      </c>
    </row>
    <row r="5178" spans="1:34" x14ac:dyDescent="0.3">
      <c r="A5178">
        <v>5177</v>
      </c>
      <c r="B5178" t="s">
        <v>8073</v>
      </c>
      <c r="C5178" s="4">
        <v>42679</v>
      </c>
      <c r="D5178" s="4">
        <v>42682</v>
      </c>
      <c r="E5178" t="s">
        <v>208</v>
      </c>
      <c r="F5178" t="s">
        <v>852</v>
      </c>
      <c r="G5178" t="s">
        <v>853</v>
      </c>
      <c r="H5178" t="s">
        <v>37</v>
      </c>
      <c r="I5178" t="s">
        <v>38</v>
      </c>
      <c r="J5178" t="s">
        <v>147</v>
      </c>
      <c r="K5178" t="s">
        <v>59</v>
      </c>
      <c r="L5178">
        <v>94109</v>
      </c>
      <c r="M5178" t="s">
        <v>60</v>
      </c>
      <c r="N5178" t="s">
        <v>4829</v>
      </c>
      <c r="O5178" t="s">
        <v>62</v>
      </c>
      <c r="P5178" t="s">
        <v>94</v>
      </c>
      <c r="Q5178" t="s">
        <v>4830</v>
      </c>
      <c r="R5178" s="1">
        <v>53.247999999999998</v>
      </c>
      <c r="S5178">
        <v>2</v>
      </c>
      <c r="T5178">
        <f t="shared" si="80"/>
        <v>47</v>
      </c>
      <c r="U5178" t="s">
        <v>46</v>
      </c>
      <c r="V5178">
        <v>0.2</v>
      </c>
      <c r="W5178">
        <v>10.6496</v>
      </c>
      <c r="X5178" s="1">
        <v>-10.6496</v>
      </c>
      <c r="Y5178" s="1">
        <v>63.897599999999997</v>
      </c>
      <c r="Z5178" t="s">
        <v>99</v>
      </c>
      <c r="AA5178" s="2">
        <v>19.968</v>
      </c>
      <c r="AB5178" s="3">
        <v>0.375</v>
      </c>
      <c r="AC5178" s="1">
        <v>-22.630400000000002</v>
      </c>
      <c r="AD5178">
        <v>3</v>
      </c>
      <c r="AE5178">
        <v>3</v>
      </c>
      <c r="AF5178" t="s">
        <v>48</v>
      </c>
      <c r="AG5178">
        <v>2016</v>
      </c>
      <c r="AH5178">
        <f>COUNTBLANK(datos[[#This Row],[Row ID]:[Year sales]])</f>
        <v>0</v>
      </c>
    </row>
    <row r="5179" spans="1:34" x14ac:dyDescent="0.3">
      <c r="A5179">
        <v>5178</v>
      </c>
      <c r="B5179" t="s">
        <v>8074</v>
      </c>
      <c r="C5179" s="4">
        <v>42730</v>
      </c>
      <c r="D5179" s="4">
        <v>42734</v>
      </c>
      <c r="E5179" t="s">
        <v>67</v>
      </c>
      <c r="F5179" t="s">
        <v>2456</v>
      </c>
      <c r="G5179" t="s">
        <v>2457</v>
      </c>
      <c r="H5179" t="s">
        <v>57</v>
      </c>
      <c r="I5179" t="s">
        <v>38</v>
      </c>
      <c r="J5179" t="s">
        <v>286</v>
      </c>
      <c r="K5179" t="s">
        <v>287</v>
      </c>
      <c r="L5179">
        <v>10024</v>
      </c>
      <c r="M5179" t="s">
        <v>168</v>
      </c>
      <c r="N5179" t="s">
        <v>1066</v>
      </c>
      <c r="O5179" t="s">
        <v>62</v>
      </c>
      <c r="P5179" t="s">
        <v>94</v>
      </c>
      <c r="Q5179" t="s">
        <v>1067</v>
      </c>
      <c r="R5179" s="1">
        <v>4.992</v>
      </c>
      <c r="S5179">
        <v>3</v>
      </c>
      <c r="T5179">
        <f t="shared" si="80"/>
        <v>28</v>
      </c>
      <c r="U5179" t="s">
        <v>52</v>
      </c>
      <c r="V5179">
        <v>0.2</v>
      </c>
      <c r="W5179">
        <v>0.99840000000000007</v>
      </c>
      <c r="X5179" s="1">
        <v>-0.99839999999999995</v>
      </c>
      <c r="Y5179" s="1">
        <v>5.9904000000000002</v>
      </c>
      <c r="Z5179" t="s">
        <v>65</v>
      </c>
      <c r="AA5179" s="2">
        <v>1.6848000000000001</v>
      </c>
      <c r="AB5179" s="3">
        <v>0.33750000000000002</v>
      </c>
      <c r="AC5179" s="1">
        <v>-2.3088000000000002</v>
      </c>
      <c r="AD5179">
        <v>4</v>
      </c>
      <c r="AE5179">
        <v>4</v>
      </c>
      <c r="AF5179" t="s">
        <v>48</v>
      </c>
      <c r="AG5179">
        <v>2016</v>
      </c>
      <c r="AH5179">
        <f>COUNTBLANK(datos[[#This Row],[Row ID]:[Year sales]])</f>
        <v>0</v>
      </c>
    </row>
    <row r="5180" spans="1:34" x14ac:dyDescent="0.3">
      <c r="A5180">
        <v>5179</v>
      </c>
      <c r="B5180" t="s">
        <v>8075</v>
      </c>
      <c r="C5180" s="4">
        <v>42107</v>
      </c>
      <c r="D5180" s="4">
        <v>42113</v>
      </c>
      <c r="E5180" t="s">
        <v>67</v>
      </c>
      <c r="F5180" t="s">
        <v>3210</v>
      </c>
      <c r="G5180" t="s">
        <v>3211</v>
      </c>
      <c r="H5180" t="s">
        <v>57</v>
      </c>
      <c r="I5180" t="s">
        <v>38</v>
      </c>
      <c r="J5180" t="s">
        <v>58</v>
      </c>
      <c r="K5180" t="s">
        <v>59</v>
      </c>
      <c r="L5180">
        <v>90036</v>
      </c>
      <c r="M5180" t="s">
        <v>60</v>
      </c>
      <c r="N5180" t="s">
        <v>4656</v>
      </c>
      <c r="O5180" t="s">
        <v>43</v>
      </c>
      <c r="P5180" t="s">
        <v>83</v>
      </c>
      <c r="Q5180" t="s">
        <v>4657</v>
      </c>
      <c r="R5180" s="1">
        <v>37.68</v>
      </c>
      <c r="S5180">
        <v>2</v>
      </c>
      <c r="T5180">
        <f t="shared" si="80"/>
        <v>51</v>
      </c>
      <c r="U5180" t="s">
        <v>46</v>
      </c>
      <c r="V5180">
        <v>0</v>
      </c>
      <c r="W5180">
        <v>0</v>
      </c>
      <c r="X5180" s="1">
        <v>0</v>
      </c>
      <c r="Y5180" s="1">
        <v>37.68</v>
      </c>
      <c r="Z5180" t="s">
        <v>65</v>
      </c>
      <c r="AA5180" s="2">
        <v>15.8256</v>
      </c>
      <c r="AB5180" s="3">
        <v>0.42</v>
      </c>
      <c r="AC5180" s="1">
        <v>-21.854399999999998</v>
      </c>
      <c r="AD5180">
        <v>6</v>
      </c>
      <c r="AE5180">
        <v>6</v>
      </c>
      <c r="AF5180" t="s">
        <v>48</v>
      </c>
      <c r="AG5180">
        <v>2015</v>
      </c>
      <c r="AH5180">
        <f>COUNTBLANK(datos[[#This Row],[Row ID]:[Year sales]])</f>
        <v>0</v>
      </c>
    </row>
    <row r="5181" spans="1:34" x14ac:dyDescent="0.3">
      <c r="A5181">
        <v>5180</v>
      </c>
      <c r="B5181" t="s">
        <v>8075</v>
      </c>
      <c r="C5181" s="4">
        <v>42107</v>
      </c>
      <c r="D5181" s="4">
        <v>42113</v>
      </c>
      <c r="E5181" t="s">
        <v>67</v>
      </c>
      <c r="F5181" t="s">
        <v>3210</v>
      </c>
      <c r="G5181" t="s">
        <v>3211</v>
      </c>
      <c r="H5181" t="s">
        <v>57</v>
      </c>
      <c r="I5181" t="s">
        <v>38</v>
      </c>
      <c r="J5181" t="s">
        <v>58</v>
      </c>
      <c r="K5181" t="s">
        <v>59</v>
      </c>
      <c r="L5181">
        <v>90036</v>
      </c>
      <c r="M5181" t="s">
        <v>60</v>
      </c>
      <c r="N5181" t="s">
        <v>1213</v>
      </c>
      <c r="O5181" t="s">
        <v>90</v>
      </c>
      <c r="P5181" t="s">
        <v>91</v>
      </c>
      <c r="Q5181" t="s">
        <v>1214</v>
      </c>
      <c r="R5181" s="1">
        <v>258.57600000000002</v>
      </c>
      <c r="S5181">
        <v>2</v>
      </c>
      <c r="T5181">
        <f t="shared" si="80"/>
        <v>26</v>
      </c>
      <c r="U5181" t="s">
        <v>46</v>
      </c>
      <c r="V5181">
        <v>0.2</v>
      </c>
      <c r="W5181">
        <v>51.71520000000001</v>
      </c>
      <c r="X5181" s="1">
        <v>-51.715200000000003</v>
      </c>
      <c r="Y5181" s="1">
        <v>310.2912</v>
      </c>
      <c r="Z5181" t="s">
        <v>47</v>
      </c>
      <c r="AA5181" s="2">
        <v>19.3932</v>
      </c>
      <c r="AB5181" s="3">
        <v>7.4999999999999997E-2</v>
      </c>
      <c r="AC5181" s="1">
        <v>-187.4676</v>
      </c>
      <c r="AD5181">
        <v>6</v>
      </c>
      <c r="AE5181">
        <v>6</v>
      </c>
      <c r="AF5181" t="s">
        <v>48</v>
      </c>
      <c r="AG5181">
        <v>2015</v>
      </c>
      <c r="AH5181">
        <f>COUNTBLANK(datos[[#This Row],[Row ID]:[Year sales]])</f>
        <v>0</v>
      </c>
    </row>
    <row r="5182" spans="1:34" x14ac:dyDescent="0.3">
      <c r="A5182">
        <v>5181</v>
      </c>
      <c r="B5182" t="s">
        <v>8075</v>
      </c>
      <c r="C5182" s="4">
        <v>42107</v>
      </c>
      <c r="D5182" s="4">
        <v>42113</v>
      </c>
      <c r="E5182" t="s">
        <v>67</v>
      </c>
      <c r="F5182" t="s">
        <v>3210</v>
      </c>
      <c r="G5182" t="s">
        <v>3211</v>
      </c>
      <c r="H5182" t="s">
        <v>57</v>
      </c>
      <c r="I5182" t="s">
        <v>38</v>
      </c>
      <c r="J5182" t="s">
        <v>58</v>
      </c>
      <c r="K5182" t="s">
        <v>59</v>
      </c>
      <c r="L5182">
        <v>90036</v>
      </c>
      <c r="M5182" t="s">
        <v>60</v>
      </c>
      <c r="N5182" t="s">
        <v>3879</v>
      </c>
      <c r="O5182" t="s">
        <v>62</v>
      </c>
      <c r="P5182" t="s">
        <v>97</v>
      </c>
      <c r="Q5182" t="s">
        <v>3880</v>
      </c>
      <c r="R5182" s="1">
        <v>75.84</v>
      </c>
      <c r="S5182">
        <v>2</v>
      </c>
      <c r="T5182">
        <f t="shared" si="80"/>
        <v>14</v>
      </c>
      <c r="U5182" t="s">
        <v>46</v>
      </c>
      <c r="V5182">
        <v>0</v>
      </c>
      <c r="W5182">
        <v>0</v>
      </c>
      <c r="X5182" s="1">
        <v>0</v>
      </c>
      <c r="Y5182" s="1">
        <v>75.84</v>
      </c>
      <c r="Z5182" t="s">
        <v>99</v>
      </c>
      <c r="AA5182" s="2">
        <v>29.5776</v>
      </c>
      <c r="AB5182" s="3">
        <v>0.39</v>
      </c>
      <c r="AC5182" s="1">
        <v>-46.2624</v>
      </c>
      <c r="AD5182">
        <v>6</v>
      </c>
      <c r="AE5182">
        <v>6</v>
      </c>
      <c r="AF5182" t="s">
        <v>48</v>
      </c>
      <c r="AG5182">
        <v>2015</v>
      </c>
      <c r="AH5182">
        <f>COUNTBLANK(datos[[#This Row],[Row ID]:[Year sales]])</f>
        <v>0</v>
      </c>
    </row>
    <row r="5183" spans="1:34" x14ac:dyDescent="0.3">
      <c r="A5183">
        <v>5182</v>
      </c>
      <c r="B5183" t="s">
        <v>8076</v>
      </c>
      <c r="C5183" s="4">
        <v>42990</v>
      </c>
      <c r="D5183" s="4">
        <v>42993</v>
      </c>
      <c r="E5183" t="s">
        <v>208</v>
      </c>
      <c r="F5183" t="s">
        <v>1205</v>
      </c>
      <c r="G5183" t="s">
        <v>1206</v>
      </c>
      <c r="H5183" t="s">
        <v>57</v>
      </c>
      <c r="I5183" t="s">
        <v>38</v>
      </c>
      <c r="J5183" t="s">
        <v>7155</v>
      </c>
      <c r="K5183" t="s">
        <v>1422</v>
      </c>
      <c r="L5183">
        <v>2895</v>
      </c>
      <c r="M5183" t="s">
        <v>168</v>
      </c>
      <c r="N5183" t="s">
        <v>8041</v>
      </c>
      <c r="O5183" t="s">
        <v>62</v>
      </c>
      <c r="P5183" t="s">
        <v>110</v>
      </c>
      <c r="Q5183" t="s">
        <v>8042</v>
      </c>
      <c r="R5183" s="1">
        <v>45.36</v>
      </c>
      <c r="S5183">
        <v>7</v>
      </c>
      <c r="T5183">
        <f t="shared" si="80"/>
        <v>29</v>
      </c>
      <c r="U5183" t="s">
        <v>75</v>
      </c>
      <c r="V5183">
        <v>0</v>
      </c>
      <c r="W5183">
        <v>0</v>
      </c>
      <c r="X5183" s="1">
        <v>0</v>
      </c>
      <c r="Y5183" s="1">
        <v>45.36</v>
      </c>
      <c r="Z5183" t="s">
        <v>65</v>
      </c>
      <c r="AA5183" s="2">
        <v>21.7728</v>
      </c>
      <c r="AB5183" s="3">
        <v>0.48</v>
      </c>
      <c r="AC5183" s="1">
        <v>-23.587199999999999</v>
      </c>
      <c r="AD5183">
        <v>3</v>
      </c>
      <c r="AE5183">
        <v>3</v>
      </c>
      <c r="AF5183" t="s">
        <v>48</v>
      </c>
      <c r="AG5183">
        <v>2017</v>
      </c>
      <c r="AH5183">
        <f>COUNTBLANK(datos[[#This Row],[Row ID]:[Year sales]])</f>
        <v>0</v>
      </c>
    </row>
    <row r="5184" spans="1:34" x14ac:dyDescent="0.3">
      <c r="A5184">
        <v>5183</v>
      </c>
      <c r="B5184" t="s">
        <v>8076</v>
      </c>
      <c r="C5184" s="4">
        <v>42990</v>
      </c>
      <c r="D5184" s="4">
        <v>42993</v>
      </c>
      <c r="E5184" t="s">
        <v>208</v>
      </c>
      <c r="F5184" t="s">
        <v>1205</v>
      </c>
      <c r="G5184" t="s">
        <v>1206</v>
      </c>
      <c r="H5184" t="s">
        <v>57</v>
      </c>
      <c r="I5184" t="s">
        <v>38</v>
      </c>
      <c r="J5184" t="s">
        <v>7155</v>
      </c>
      <c r="K5184" t="s">
        <v>1422</v>
      </c>
      <c r="L5184">
        <v>2895</v>
      </c>
      <c r="M5184" t="s">
        <v>168</v>
      </c>
      <c r="N5184" t="s">
        <v>3101</v>
      </c>
      <c r="O5184" t="s">
        <v>62</v>
      </c>
      <c r="P5184" t="s">
        <v>94</v>
      </c>
      <c r="Q5184" t="s">
        <v>3102</v>
      </c>
      <c r="R5184" s="1">
        <v>45.78</v>
      </c>
      <c r="S5184">
        <v>3</v>
      </c>
      <c r="T5184">
        <f t="shared" si="80"/>
        <v>41</v>
      </c>
      <c r="U5184" t="s">
        <v>52</v>
      </c>
      <c r="V5184">
        <v>0</v>
      </c>
      <c r="W5184">
        <v>0</v>
      </c>
      <c r="X5184" s="1">
        <v>0</v>
      </c>
      <c r="Y5184" s="1">
        <v>45.78</v>
      </c>
      <c r="Z5184" t="s">
        <v>65</v>
      </c>
      <c r="AA5184" s="2">
        <v>22.89</v>
      </c>
      <c r="AB5184" s="3">
        <v>0.5</v>
      </c>
      <c r="AC5184" s="1">
        <v>-22.89</v>
      </c>
      <c r="AD5184">
        <v>3</v>
      </c>
      <c r="AE5184">
        <v>3</v>
      </c>
      <c r="AF5184" t="s">
        <v>48</v>
      </c>
      <c r="AG5184">
        <v>2017</v>
      </c>
      <c r="AH5184">
        <f>COUNTBLANK(datos[[#This Row],[Row ID]:[Year sales]])</f>
        <v>0</v>
      </c>
    </row>
    <row r="5185" spans="1:34" x14ac:dyDescent="0.3">
      <c r="A5185">
        <v>5184</v>
      </c>
      <c r="B5185" t="s">
        <v>8077</v>
      </c>
      <c r="C5185" s="4">
        <v>43002</v>
      </c>
      <c r="D5185" s="4">
        <v>43005</v>
      </c>
      <c r="E5185" t="s">
        <v>208</v>
      </c>
      <c r="F5185" t="s">
        <v>1431</v>
      </c>
      <c r="G5185" t="s">
        <v>1432</v>
      </c>
      <c r="H5185" t="s">
        <v>37</v>
      </c>
      <c r="I5185" t="s">
        <v>38</v>
      </c>
      <c r="J5185" t="s">
        <v>517</v>
      </c>
      <c r="K5185" t="s">
        <v>1294</v>
      </c>
      <c r="L5185">
        <v>31907</v>
      </c>
      <c r="M5185" t="s">
        <v>41</v>
      </c>
      <c r="N5185" t="s">
        <v>7638</v>
      </c>
      <c r="O5185" t="s">
        <v>62</v>
      </c>
      <c r="P5185" t="s">
        <v>77</v>
      </c>
      <c r="Q5185" t="s">
        <v>7639</v>
      </c>
      <c r="R5185" s="1">
        <v>40.29</v>
      </c>
      <c r="S5185">
        <v>3</v>
      </c>
      <c r="T5185">
        <f t="shared" si="80"/>
        <v>15</v>
      </c>
      <c r="U5185" t="s">
        <v>52</v>
      </c>
      <c r="V5185">
        <v>0</v>
      </c>
      <c r="W5185">
        <v>0</v>
      </c>
      <c r="X5185" s="1">
        <v>0</v>
      </c>
      <c r="Y5185" s="1">
        <v>40.29</v>
      </c>
      <c r="Z5185" t="s">
        <v>65</v>
      </c>
      <c r="AA5185" s="2">
        <v>10.0725</v>
      </c>
      <c r="AB5185" s="3">
        <v>0.25</v>
      </c>
      <c r="AC5185" s="1">
        <v>-30.217500000000001</v>
      </c>
      <c r="AD5185">
        <v>3</v>
      </c>
      <c r="AE5185">
        <v>3</v>
      </c>
      <c r="AF5185" t="s">
        <v>48</v>
      </c>
      <c r="AG5185">
        <v>2017</v>
      </c>
      <c r="AH5185">
        <f>COUNTBLANK(datos[[#This Row],[Row ID]:[Year sales]])</f>
        <v>0</v>
      </c>
    </row>
    <row r="5186" spans="1:34" x14ac:dyDescent="0.3">
      <c r="A5186">
        <v>5185</v>
      </c>
      <c r="B5186" t="s">
        <v>8077</v>
      </c>
      <c r="C5186" s="4">
        <v>43002</v>
      </c>
      <c r="D5186" s="4">
        <v>43005</v>
      </c>
      <c r="E5186" t="s">
        <v>208</v>
      </c>
      <c r="F5186" t="s">
        <v>1431</v>
      </c>
      <c r="G5186" t="s">
        <v>1432</v>
      </c>
      <c r="H5186" t="s">
        <v>37</v>
      </c>
      <c r="I5186" t="s">
        <v>38</v>
      </c>
      <c r="J5186" t="s">
        <v>517</v>
      </c>
      <c r="K5186" t="s">
        <v>1294</v>
      </c>
      <c r="L5186">
        <v>31907</v>
      </c>
      <c r="M5186" t="s">
        <v>41</v>
      </c>
      <c r="N5186" t="s">
        <v>2180</v>
      </c>
      <c r="O5186" t="s">
        <v>62</v>
      </c>
      <c r="P5186" t="s">
        <v>94</v>
      </c>
      <c r="Q5186" t="s">
        <v>2181</v>
      </c>
      <c r="R5186" s="1">
        <v>38.71</v>
      </c>
      <c r="S5186">
        <v>7</v>
      </c>
      <c r="T5186">
        <f t="shared" ref="T5186:T5249" si="81">SUMIF(Q:Q, Q5186, S:S)</f>
        <v>33</v>
      </c>
      <c r="U5186" t="s">
        <v>75</v>
      </c>
      <c r="V5186">
        <v>0</v>
      </c>
      <c r="W5186">
        <v>0</v>
      </c>
      <c r="X5186" s="1">
        <v>0</v>
      </c>
      <c r="Y5186" s="1">
        <v>38.71</v>
      </c>
      <c r="Z5186" t="s">
        <v>65</v>
      </c>
      <c r="AA5186" s="2">
        <v>17.8066</v>
      </c>
      <c r="AB5186" s="3">
        <v>0.45999999999999996</v>
      </c>
      <c r="AC5186" s="1">
        <v>-20.903400000000001</v>
      </c>
      <c r="AD5186">
        <v>3</v>
      </c>
      <c r="AE5186">
        <v>3</v>
      </c>
      <c r="AF5186" t="s">
        <v>48</v>
      </c>
      <c r="AG5186">
        <v>2017</v>
      </c>
      <c r="AH5186">
        <f>COUNTBLANK(datos[[#This Row],[Row ID]:[Year sales]])</f>
        <v>0</v>
      </c>
    </row>
    <row r="5187" spans="1:34" x14ac:dyDescent="0.3">
      <c r="A5187">
        <v>5186</v>
      </c>
      <c r="B5187" t="s">
        <v>8078</v>
      </c>
      <c r="C5187" s="4">
        <v>42287</v>
      </c>
      <c r="D5187" s="4">
        <v>42292</v>
      </c>
      <c r="E5187" t="s">
        <v>67</v>
      </c>
      <c r="F5187" t="s">
        <v>4039</v>
      </c>
      <c r="G5187" t="s">
        <v>4040</v>
      </c>
      <c r="H5187" t="s">
        <v>37</v>
      </c>
      <c r="I5187" t="s">
        <v>38</v>
      </c>
      <c r="J5187" t="s">
        <v>1545</v>
      </c>
      <c r="K5187" t="s">
        <v>71</v>
      </c>
      <c r="L5187">
        <v>32216</v>
      </c>
      <c r="M5187" t="s">
        <v>41</v>
      </c>
      <c r="N5187" t="s">
        <v>1793</v>
      </c>
      <c r="O5187" t="s">
        <v>62</v>
      </c>
      <c r="P5187" t="s">
        <v>77</v>
      </c>
      <c r="Q5187" t="s">
        <v>1794</v>
      </c>
      <c r="R5187" s="1">
        <v>1801.6320000000001</v>
      </c>
      <c r="S5187">
        <v>6</v>
      </c>
      <c r="T5187">
        <f t="shared" si="81"/>
        <v>28</v>
      </c>
      <c r="U5187" t="s">
        <v>75</v>
      </c>
      <c r="V5187">
        <v>0.2</v>
      </c>
      <c r="W5187">
        <v>360.32640000000004</v>
      </c>
      <c r="X5187" s="1">
        <v>-360.32639999999998</v>
      </c>
      <c r="Y5187" s="1">
        <v>2161.9584</v>
      </c>
      <c r="Z5187" t="s">
        <v>53</v>
      </c>
      <c r="AA5187" s="2">
        <v>-337.80599999999998</v>
      </c>
      <c r="AB5187" s="3">
        <v>-0.18749999999999997</v>
      </c>
      <c r="AC5187" s="1">
        <v>-1779.1116</v>
      </c>
      <c r="AD5187">
        <v>5</v>
      </c>
      <c r="AE5187">
        <v>5</v>
      </c>
      <c r="AF5187" t="s">
        <v>48</v>
      </c>
      <c r="AG5187">
        <v>2015</v>
      </c>
      <c r="AH5187">
        <f>COUNTBLANK(datos[[#This Row],[Row ID]:[Year sales]])</f>
        <v>0</v>
      </c>
    </row>
    <row r="5188" spans="1:34" x14ac:dyDescent="0.3">
      <c r="A5188">
        <v>5187</v>
      </c>
      <c r="B5188" t="s">
        <v>8079</v>
      </c>
      <c r="C5188" s="4">
        <v>42335</v>
      </c>
      <c r="D5188" s="4">
        <v>42341</v>
      </c>
      <c r="E5188" t="s">
        <v>67</v>
      </c>
      <c r="F5188" t="s">
        <v>2185</v>
      </c>
      <c r="G5188" t="s">
        <v>2186</v>
      </c>
      <c r="H5188" t="s">
        <v>122</v>
      </c>
      <c r="I5188" t="s">
        <v>38</v>
      </c>
      <c r="J5188" t="s">
        <v>166</v>
      </c>
      <c r="K5188" t="s">
        <v>167</v>
      </c>
      <c r="L5188">
        <v>19140</v>
      </c>
      <c r="M5188" t="s">
        <v>168</v>
      </c>
      <c r="N5188" t="s">
        <v>7033</v>
      </c>
      <c r="O5188" t="s">
        <v>90</v>
      </c>
      <c r="P5188" t="s">
        <v>91</v>
      </c>
      <c r="Q5188" t="s">
        <v>7034</v>
      </c>
      <c r="R5188" s="1">
        <v>748.75199999999995</v>
      </c>
      <c r="S5188">
        <v>8</v>
      </c>
      <c r="T5188">
        <f t="shared" si="81"/>
        <v>12</v>
      </c>
      <c r="U5188" t="s">
        <v>75</v>
      </c>
      <c r="V5188">
        <v>0.4</v>
      </c>
      <c r="W5188">
        <v>299.50079999999997</v>
      </c>
      <c r="X5188" s="1">
        <v>-299.50080000000003</v>
      </c>
      <c r="Y5188" s="1">
        <v>1048.2528</v>
      </c>
      <c r="Z5188" t="s">
        <v>53</v>
      </c>
      <c r="AA5188" s="2">
        <v>-162.2296</v>
      </c>
      <c r="AB5188" s="3">
        <v>-0.21666666666666667</v>
      </c>
      <c r="AC5188" s="1">
        <v>-611.48080000000004</v>
      </c>
      <c r="AD5188">
        <v>6</v>
      </c>
      <c r="AE5188">
        <v>6</v>
      </c>
      <c r="AF5188" t="s">
        <v>48</v>
      </c>
      <c r="AG5188">
        <v>2015</v>
      </c>
      <c r="AH5188">
        <f>COUNTBLANK(datos[[#This Row],[Row ID]:[Year sales]])</f>
        <v>0</v>
      </c>
    </row>
    <row r="5189" spans="1:34" x14ac:dyDescent="0.3">
      <c r="A5189">
        <v>5188</v>
      </c>
      <c r="B5189" t="s">
        <v>8080</v>
      </c>
      <c r="C5189" s="4">
        <v>42260</v>
      </c>
      <c r="D5189" s="4">
        <v>42265</v>
      </c>
      <c r="E5189" t="s">
        <v>67</v>
      </c>
      <c r="F5189" t="s">
        <v>1998</v>
      </c>
      <c r="G5189" t="s">
        <v>1999</v>
      </c>
      <c r="H5189" t="s">
        <v>37</v>
      </c>
      <c r="I5189" t="s">
        <v>38</v>
      </c>
      <c r="J5189" t="s">
        <v>517</v>
      </c>
      <c r="K5189" t="s">
        <v>274</v>
      </c>
      <c r="L5189">
        <v>47201</v>
      </c>
      <c r="M5189" t="s">
        <v>125</v>
      </c>
      <c r="N5189" t="s">
        <v>3783</v>
      </c>
      <c r="O5189" t="s">
        <v>90</v>
      </c>
      <c r="P5189" t="s">
        <v>181</v>
      </c>
      <c r="Q5189" t="s">
        <v>3784</v>
      </c>
      <c r="R5189" s="1">
        <v>199.96</v>
      </c>
      <c r="S5189">
        <v>4</v>
      </c>
      <c r="T5189">
        <f t="shared" si="81"/>
        <v>27</v>
      </c>
      <c r="U5189" t="s">
        <v>52</v>
      </c>
      <c r="V5189">
        <v>0</v>
      </c>
      <c r="W5189">
        <v>0</v>
      </c>
      <c r="X5189" s="1">
        <v>0</v>
      </c>
      <c r="Y5189" s="1">
        <v>199.96</v>
      </c>
      <c r="Z5189" t="s">
        <v>99</v>
      </c>
      <c r="AA5189" s="2">
        <v>15.9968</v>
      </c>
      <c r="AB5189" s="3">
        <v>0.08</v>
      </c>
      <c r="AC5189" s="1">
        <v>-183.9632</v>
      </c>
      <c r="AD5189">
        <v>5</v>
      </c>
      <c r="AE5189">
        <v>5</v>
      </c>
      <c r="AF5189" t="s">
        <v>48</v>
      </c>
      <c r="AG5189">
        <v>2015</v>
      </c>
      <c r="AH5189">
        <f>COUNTBLANK(datos[[#This Row],[Row ID]:[Year sales]])</f>
        <v>0</v>
      </c>
    </row>
    <row r="5190" spans="1:34" x14ac:dyDescent="0.3">
      <c r="A5190">
        <v>5189</v>
      </c>
      <c r="B5190" t="s">
        <v>8080</v>
      </c>
      <c r="C5190" s="4">
        <v>42260</v>
      </c>
      <c r="D5190" s="4">
        <v>42265</v>
      </c>
      <c r="E5190" t="s">
        <v>67</v>
      </c>
      <c r="F5190" t="s">
        <v>1998</v>
      </c>
      <c r="G5190" t="s">
        <v>1999</v>
      </c>
      <c r="H5190" t="s">
        <v>37</v>
      </c>
      <c r="I5190" t="s">
        <v>38</v>
      </c>
      <c r="J5190" t="s">
        <v>517</v>
      </c>
      <c r="K5190" t="s">
        <v>274</v>
      </c>
      <c r="L5190">
        <v>47201</v>
      </c>
      <c r="M5190" t="s">
        <v>125</v>
      </c>
      <c r="N5190" t="s">
        <v>1512</v>
      </c>
      <c r="O5190" t="s">
        <v>43</v>
      </c>
      <c r="P5190" t="s">
        <v>50</v>
      </c>
      <c r="Q5190" t="s">
        <v>1513</v>
      </c>
      <c r="R5190" s="1">
        <v>1516.2</v>
      </c>
      <c r="S5190">
        <v>7</v>
      </c>
      <c r="T5190">
        <f t="shared" si="81"/>
        <v>36</v>
      </c>
      <c r="U5190" t="s">
        <v>75</v>
      </c>
      <c r="V5190">
        <v>0</v>
      </c>
      <c r="W5190">
        <v>0</v>
      </c>
      <c r="X5190" s="1">
        <v>0</v>
      </c>
      <c r="Y5190" s="1">
        <v>1516.2</v>
      </c>
      <c r="Z5190" t="s">
        <v>53</v>
      </c>
      <c r="AA5190" s="2">
        <v>394.21199999999999</v>
      </c>
      <c r="AB5190" s="3">
        <v>0.26</v>
      </c>
      <c r="AC5190" s="1">
        <v>-1121.9880000000001</v>
      </c>
      <c r="AD5190">
        <v>5</v>
      </c>
      <c r="AE5190">
        <v>5</v>
      </c>
      <c r="AF5190" t="s">
        <v>48</v>
      </c>
      <c r="AG5190">
        <v>2015</v>
      </c>
      <c r="AH5190">
        <f>COUNTBLANK(datos[[#This Row],[Row ID]:[Year sales]])</f>
        <v>0</v>
      </c>
    </row>
    <row r="5191" spans="1:34" x14ac:dyDescent="0.3">
      <c r="A5191">
        <v>5190</v>
      </c>
      <c r="B5191" t="s">
        <v>8081</v>
      </c>
      <c r="C5191" s="4">
        <v>43053</v>
      </c>
      <c r="D5191" s="4">
        <v>43057</v>
      </c>
      <c r="E5191" t="s">
        <v>67</v>
      </c>
      <c r="F5191" t="s">
        <v>1679</v>
      </c>
      <c r="G5191" t="s">
        <v>1680</v>
      </c>
      <c r="H5191" t="s">
        <v>37</v>
      </c>
      <c r="I5191" t="s">
        <v>38</v>
      </c>
      <c r="J5191" t="s">
        <v>623</v>
      </c>
      <c r="K5191" t="s">
        <v>124</v>
      </c>
      <c r="L5191">
        <v>77506</v>
      </c>
      <c r="M5191" t="s">
        <v>125</v>
      </c>
      <c r="N5191" t="s">
        <v>4270</v>
      </c>
      <c r="O5191" t="s">
        <v>90</v>
      </c>
      <c r="P5191" t="s">
        <v>181</v>
      </c>
      <c r="Q5191" t="s">
        <v>4271</v>
      </c>
      <c r="R5191" s="1">
        <v>167.952</v>
      </c>
      <c r="S5191">
        <v>6</v>
      </c>
      <c r="T5191">
        <f t="shared" si="81"/>
        <v>16</v>
      </c>
      <c r="U5191" t="s">
        <v>75</v>
      </c>
      <c r="V5191">
        <v>0.2</v>
      </c>
      <c r="W5191">
        <v>33.590400000000002</v>
      </c>
      <c r="X5191" s="1">
        <v>-33.590400000000002</v>
      </c>
      <c r="Y5191" s="1">
        <v>201.54239999999999</v>
      </c>
      <c r="Z5191" t="s">
        <v>47</v>
      </c>
      <c r="AA5191" s="2">
        <v>-27.292200000000001</v>
      </c>
      <c r="AB5191" s="3">
        <v>-0.16250000000000001</v>
      </c>
      <c r="AC5191" s="1">
        <v>-161.65379999999999</v>
      </c>
      <c r="AD5191">
        <v>4</v>
      </c>
      <c r="AE5191">
        <v>4</v>
      </c>
      <c r="AF5191" t="s">
        <v>48</v>
      </c>
      <c r="AG5191">
        <v>2017</v>
      </c>
      <c r="AH5191">
        <f>COUNTBLANK(datos[[#This Row],[Row ID]:[Year sales]])</f>
        <v>0</v>
      </c>
    </row>
    <row r="5192" spans="1:34" x14ac:dyDescent="0.3">
      <c r="A5192">
        <v>5191</v>
      </c>
      <c r="B5192" t="s">
        <v>8081</v>
      </c>
      <c r="C5192" s="4">
        <v>43053</v>
      </c>
      <c r="D5192" s="4">
        <v>43057</v>
      </c>
      <c r="E5192" t="s">
        <v>67</v>
      </c>
      <c r="F5192" t="s">
        <v>1679</v>
      </c>
      <c r="G5192" t="s">
        <v>1680</v>
      </c>
      <c r="H5192" t="s">
        <v>37</v>
      </c>
      <c r="I5192" t="s">
        <v>38</v>
      </c>
      <c r="J5192" t="s">
        <v>623</v>
      </c>
      <c r="K5192" t="s">
        <v>124</v>
      </c>
      <c r="L5192">
        <v>77506</v>
      </c>
      <c r="M5192" t="s">
        <v>125</v>
      </c>
      <c r="N5192" t="s">
        <v>6266</v>
      </c>
      <c r="O5192" t="s">
        <v>62</v>
      </c>
      <c r="P5192" t="s">
        <v>86</v>
      </c>
      <c r="Q5192" t="s">
        <v>6267</v>
      </c>
      <c r="R5192" s="1">
        <v>45.04</v>
      </c>
      <c r="S5192">
        <v>2</v>
      </c>
      <c r="T5192">
        <f t="shared" si="81"/>
        <v>20</v>
      </c>
      <c r="U5192" t="s">
        <v>46</v>
      </c>
      <c r="V5192">
        <v>0.2</v>
      </c>
      <c r="W5192">
        <v>9.0080000000000009</v>
      </c>
      <c r="X5192" s="1">
        <v>-9.0079999999999991</v>
      </c>
      <c r="Y5192" s="1">
        <v>54.048000000000002</v>
      </c>
      <c r="Z5192" t="s">
        <v>99</v>
      </c>
      <c r="AA5192" s="2">
        <v>4.5039999999999996</v>
      </c>
      <c r="AB5192" s="3">
        <v>9.9999999999999992E-2</v>
      </c>
      <c r="AC5192" s="1">
        <v>-31.527999999999999</v>
      </c>
      <c r="AD5192">
        <v>4</v>
      </c>
      <c r="AE5192">
        <v>4</v>
      </c>
      <c r="AF5192" t="s">
        <v>48</v>
      </c>
      <c r="AG5192">
        <v>2017</v>
      </c>
      <c r="AH5192">
        <f>COUNTBLANK(datos[[#This Row],[Row ID]:[Year sales]])</f>
        <v>0</v>
      </c>
    </row>
    <row r="5193" spans="1:34" x14ac:dyDescent="0.3">
      <c r="A5193">
        <v>5192</v>
      </c>
      <c r="B5193" t="s">
        <v>8082</v>
      </c>
      <c r="C5193" s="4">
        <v>42860</v>
      </c>
      <c r="D5193" s="4">
        <v>42864</v>
      </c>
      <c r="E5193" t="s">
        <v>67</v>
      </c>
      <c r="F5193" t="s">
        <v>1859</v>
      </c>
      <c r="G5193" t="s">
        <v>1860</v>
      </c>
      <c r="H5193" t="s">
        <v>37</v>
      </c>
      <c r="I5193" t="s">
        <v>38</v>
      </c>
      <c r="J5193" t="s">
        <v>147</v>
      </c>
      <c r="K5193" t="s">
        <v>59</v>
      </c>
      <c r="L5193">
        <v>94122</v>
      </c>
      <c r="M5193" t="s">
        <v>60</v>
      </c>
      <c r="N5193" t="s">
        <v>8083</v>
      </c>
      <c r="O5193" t="s">
        <v>62</v>
      </c>
      <c r="P5193" t="s">
        <v>193</v>
      </c>
      <c r="Q5193" t="s">
        <v>8084</v>
      </c>
      <c r="R5193" s="1">
        <v>23.16</v>
      </c>
      <c r="S5193">
        <v>2</v>
      </c>
      <c r="T5193">
        <f t="shared" si="81"/>
        <v>26</v>
      </c>
      <c r="U5193" t="s">
        <v>46</v>
      </c>
      <c r="V5193">
        <v>0</v>
      </c>
      <c r="W5193">
        <v>0</v>
      </c>
      <c r="X5193" s="1">
        <v>0</v>
      </c>
      <c r="Y5193" s="1">
        <v>23.16</v>
      </c>
      <c r="Z5193" t="s">
        <v>65</v>
      </c>
      <c r="AA5193" s="2">
        <v>11.58</v>
      </c>
      <c r="AB5193" s="3">
        <v>0.5</v>
      </c>
      <c r="AC5193" s="1">
        <v>-11.58</v>
      </c>
      <c r="AD5193">
        <v>4</v>
      </c>
      <c r="AE5193">
        <v>4</v>
      </c>
      <c r="AF5193" t="s">
        <v>48</v>
      </c>
      <c r="AG5193">
        <v>2017</v>
      </c>
      <c r="AH5193">
        <f>COUNTBLANK(datos[[#This Row],[Row ID]:[Year sales]])</f>
        <v>0</v>
      </c>
    </row>
    <row r="5194" spans="1:34" x14ac:dyDescent="0.3">
      <c r="A5194">
        <v>5193</v>
      </c>
      <c r="B5194" t="s">
        <v>8085</v>
      </c>
      <c r="C5194" s="4">
        <v>41971</v>
      </c>
      <c r="D5194" s="4">
        <v>41974</v>
      </c>
      <c r="E5194" t="s">
        <v>34</v>
      </c>
      <c r="F5194" t="s">
        <v>2444</v>
      </c>
      <c r="G5194" t="s">
        <v>2445</v>
      </c>
      <c r="H5194" t="s">
        <v>57</v>
      </c>
      <c r="I5194" t="s">
        <v>38</v>
      </c>
      <c r="J5194" t="s">
        <v>402</v>
      </c>
      <c r="K5194" t="s">
        <v>403</v>
      </c>
      <c r="L5194">
        <v>29203</v>
      </c>
      <c r="M5194" t="s">
        <v>41</v>
      </c>
      <c r="N5194" t="s">
        <v>573</v>
      </c>
      <c r="O5194" t="s">
        <v>43</v>
      </c>
      <c r="P5194" t="s">
        <v>83</v>
      </c>
      <c r="Q5194" t="s">
        <v>574</v>
      </c>
      <c r="R5194" s="1">
        <v>397.6</v>
      </c>
      <c r="S5194">
        <v>5</v>
      </c>
      <c r="T5194">
        <f t="shared" si="81"/>
        <v>20</v>
      </c>
      <c r="U5194" t="s">
        <v>75</v>
      </c>
      <c r="V5194">
        <v>0</v>
      </c>
      <c r="W5194">
        <v>0</v>
      </c>
      <c r="X5194" s="1">
        <v>0</v>
      </c>
      <c r="Y5194" s="1">
        <v>397.6</v>
      </c>
      <c r="Z5194" t="s">
        <v>47</v>
      </c>
      <c r="AA5194" s="2">
        <v>43.735999999999997</v>
      </c>
      <c r="AB5194" s="3">
        <v>0.10999999999999999</v>
      </c>
      <c r="AC5194" s="1">
        <v>-353.86399999999998</v>
      </c>
      <c r="AD5194">
        <v>3</v>
      </c>
      <c r="AE5194">
        <v>3</v>
      </c>
      <c r="AF5194" t="s">
        <v>48</v>
      </c>
      <c r="AG5194">
        <v>2014</v>
      </c>
      <c r="AH5194">
        <f>COUNTBLANK(datos[[#This Row],[Row ID]:[Year sales]])</f>
        <v>0</v>
      </c>
    </row>
    <row r="5195" spans="1:34" x14ac:dyDescent="0.3">
      <c r="A5195">
        <v>5194</v>
      </c>
      <c r="B5195" t="s">
        <v>8085</v>
      </c>
      <c r="C5195" s="4">
        <v>41971</v>
      </c>
      <c r="D5195" s="4">
        <v>41974</v>
      </c>
      <c r="E5195" t="s">
        <v>34</v>
      </c>
      <c r="F5195" t="s">
        <v>2444</v>
      </c>
      <c r="G5195" t="s">
        <v>2445</v>
      </c>
      <c r="H5195" t="s">
        <v>57</v>
      </c>
      <c r="I5195" t="s">
        <v>38</v>
      </c>
      <c r="J5195" t="s">
        <v>402</v>
      </c>
      <c r="K5195" t="s">
        <v>403</v>
      </c>
      <c r="L5195">
        <v>29203</v>
      </c>
      <c r="M5195" t="s">
        <v>41</v>
      </c>
      <c r="N5195" t="s">
        <v>7339</v>
      </c>
      <c r="O5195" t="s">
        <v>62</v>
      </c>
      <c r="P5195" t="s">
        <v>110</v>
      </c>
      <c r="Q5195" t="s">
        <v>7340</v>
      </c>
      <c r="R5195" s="1">
        <v>85.96</v>
      </c>
      <c r="S5195">
        <v>7</v>
      </c>
      <c r="T5195">
        <f t="shared" si="81"/>
        <v>24</v>
      </c>
      <c r="U5195" t="s">
        <v>75</v>
      </c>
      <c r="V5195">
        <v>0</v>
      </c>
      <c r="W5195">
        <v>0</v>
      </c>
      <c r="X5195" s="1">
        <v>0</v>
      </c>
      <c r="Y5195" s="1">
        <v>85.96</v>
      </c>
      <c r="Z5195" t="s">
        <v>99</v>
      </c>
      <c r="AA5195" s="2">
        <v>40.401200000000003</v>
      </c>
      <c r="AB5195" s="3">
        <v>0.47000000000000008</v>
      </c>
      <c r="AC5195" s="1">
        <v>-45.558799999999998</v>
      </c>
      <c r="AD5195">
        <v>3</v>
      </c>
      <c r="AE5195">
        <v>3</v>
      </c>
      <c r="AF5195" t="s">
        <v>48</v>
      </c>
      <c r="AG5195">
        <v>2014</v>
      </c>
      <c r="AH5195">
        <f>COUNTBLANK(datos[[#This Row],[Row ID]:[Year sales]])</f>
        <v>0</v>
      </c>
    </row>
    <row r="5196" spans="1:34" x14ac:dyDescent="0.3">
      <c r="A5196">
        <v>5195</v>
      </c>
      <c r="B5196" t="s">
        <v>8085</v>
      </c>
      <c r="C5196" s="4">
        <v>41971</v>
      </c>
      <c r="D5196" s="4">
        <v>41974</v>
      </c>
      <c r="E5196" t="s">
        <v>34</v>
      </c>
      <c r="F5196" t="s">
        <v>2444</v>
      </c>
      <c r="G5196" t="s">
        <v>2445</v>
      </c>
      <c r="H5196" t="s">
        <v>57</v>
      </c>
      <c r="I5196" t="s">
        <v>38</v>
      </c>
      <c r="J5196" t="s">
        <v>402</v>
      </c>
      <c r="K5196" t="s">
        <v>403</v>
      </c>
      <c r="L5196">
        <v>29203</v>
      </c>
      <c r="M5196" t="s">
        <v>41</v>
      </c>
      <c r="N5196" t="s">
        <v>1390</v>
      </c>
      <c r="O5196" t="s">
        <v>62</v>
      </c>
      <c r="P5196" t="s">
        <v>86</v>
      </c>
      <c r="Q5196" t="s">
        <v>1391</v>
      </c>
      <c r="R5196" s="1">
        <v>13.12</v>
      </c>
      <c r="S5196">
        <v>4</v>
      </c>
      <c r="T5196">
        <f t="shared" si="81"/>
        <v>40</v>
      </c>
      <c r="U5196" t="s">
        <v>52</v>
      </c>
      <c r="V5196">
        <v>0</v>
      </c>
      <c r="W5196">
        <v>0</v>
      </c>
      <c r="X5196" s="1">
        <v>0</v>
      </c>
      <c r="Y5196" s="1">
        <v>13.12</v>
      </c>
      <c r="Z5196" t="s">
        <v>65</v>
      </c>
      <c r="AA5196" s="2">
        <v>4.3296000000000001</v>
      </c>
      <c r="AB5196" s="3">
        <v>0.33</v>
      </c>
      <c r="AC5196" s="1">
        <v>-8.7904</v>
      </c>
      <c r="AD5196">
        <v>3</v>
      </c>
      <c r="AE5196">
        <v>3</v>
      </c>
      <c r="AF5196" t="s">
        <v>48</v>
      </c>
      <c r="AG5196">
        <v>2014</v>
      </c>
      <c r="AH5196">
        <f>COUNTBLANK(datos[[#This Row],[Row ID]:[Year sales]])</f>
        <v>0</v>
      </c>
    </row>
    <row r="5197" spans="1:34" x14ac:dyDescent="0.3">
      <c r="A5197">
        <v>5196</v>
      </c>
      <c r="B5197" t="s">
        <v>8085</v>
      </c>
      <c r="C5197" s="4">
        <v>41971</v>
      </c>
      <c r="D5197" s="4">
        <v>41974</v>
      </c>
      <c r="E5197" t="s">
        <v>34</v>
      </c>
      <c r="F5197" t="s">
        <v>2444</v>
      </c>
      <c r="G5197" t="s">
        <v>2445</v>
      </c>
      <c r="H5197" t="s">
        <v>57</v>
      </c>
      <c r="I5197" t="s">
        <v>38</v>
      </c>
      <c r="J5197" t="s">
        <v>402</v>
      </c>
      <c r="K5197" t="s">
        <v>403</v>
      </c>
      <c r="L5197">
        <v>29203</v>
      </c>
      <c r="M5197" t="s">
        <v>41</v>
      </c>
      <c r="N5197" t="s">
        <v>1358</v>
      </c>
      <c r="O5197" t="s">
        <v>62</v>
      </c>
      <c r="P5197" t="s">
        <v>94</v>
      </c>
      <c r="Q5197" t="s">
        <v>1359</v>
      </c>
      <c r="R5197" s="1">
        <v>45.66</v>
      </c>
      <c r="S5197">
        <v>3</v>
      </c>
      <c r="T5197">
        <f t="shared" si="81"/>
        <v>35</v>
      </c>
      <c r="U5197" t="s">
        <v>52</v>
      </c>
      <c r="V5197">
        <v>0</v>
      </c>
      <c r="W5197">
        <v>0</v>
      </c>
      <c r="X5197" s="1">
        <v>0</v>
      </c>
      <c r="Y5197" s="1">
        <v>45.66</v>
      </c>
      <c r="Z5197" t="s">
        <v>65</v>
      </c>
      <c r="AA5197" s="2">
        <v>22.3734</v>
      </c>
      <c r="AB5197" s="3">
        <v>0.49000000000000005</v>
      </c>
      <c r="AC5197" s="1">
        <v>-23.2866</v>
      </c>
      <c r="AD5197">
        <v>3</v>
      </c>
      <c r="AE5197">
        <v>3</v>
      </c>
      <c r="AF5197" t="s">
        <v>48</v>
      </c>
      <c r="AG5197">
        <v>2014</v>
      </c>
      <c r="AH5197">
        <f>COUNTBLANK(datos[[#This Row],[Row ID]:[Year sales]])</f>
        <v>0</v>
      </c>
    </row>
    <row r="5198" spans="1:34" x14ac:dyDescent="0.3">
      <c r="A5198">
        <v>5197</v>
      </c>
      <c r="B5198" t="s">
        <v>8086</v>
      </c>
      <c r="C5198" s="4">
        <v>41769</v>
      </c>
      <c r="D5198" s="4">
        <v>41774</v>
      </c>
      <c r="E5198" t="s">
        <v>67</v>
      </c>
      <c r="F5198" t="s">
        <v>4070</v>
      </c>
      <c r="G5198" t="s">
        <v>4071</v>
      </c>
      <c r="H5198" t="s">
        <v>37</v>
      </c>
      <c r="I5198" t="s">
        <v>38</v>
      </c>
      <c r="J5198" t="s">
        <v>4283</v>
      </c>
      <c r="K5198" t="s">
        <v>116</v>
      </c>
      <c r="L5198">
        <v>98031</v>
      </c>
      <c r="M5198" t="s">
        <v>60</v>
      </c>
      <c r="N5198" t="s">
        <v>1732</v>
      </c>
      <c r="O5198" t="s">
        <v>62</v>
      </c>
      <c r="P5198" t="s">
        <v>193</v>
      </c>
      <c r="Q5198" t="s">
        <v>1733</v>
      </c>
      <c r="R5198" s="1">
        <v>158.13</v>
      </c>
      <c r="S5198">
        <v>3</v>
      </c>
      <c r="T5198">
        <f t="shared" si="81"/>
        <v>12</v>
      </c>
      <c r="U5198" t="s">
        <v>52</v>
      </c>
      <c r="V5198">
        <v>0</v>
      </c>
      <c r="W5198">
        <v>0</v>
      </c>
      <c r="X5198" s="1">
        <v>0</v>
      </c>
      <c r="Y5198" s="1">
        <v>158.13</v>
      </c>
      <c r="Z5198" t="s">
        <v>99</v>
      </c>
      <c r="AA5198" s="2">
        <v>77.483699999999999</v>
      </c>
      <c r="AB5198" s="3">
        <v>0.49</v>
      </c>
      <c r="AC5198" s="1">
        <v>-80.646299999999997</v>
      </c>
      <c r="AD5198">
        <v>5</v>
      </c>
      <c r="AE5198">
        <v>5</v>
      </c>
      <c r="AF5198" t="s">
        <v>48</v>
      </c>
      <c r="AG5198">
        <v>2014</v>
      </c>
      <c r="AH5198">
        <f>COUNTBLANK(datos[[#This Row],[Row ID]:[Year sales]])</f>
        <v>0</v>
      </c>
    </row>
    <row r="5199" spans="1:34" x14ac:dyDescent="0.3">
      <c r="A5199">
        <v>5198</v>
      </c>
      <c r="B5199" t="s">
        <v>8086</v>
      </c>
      <c r="C5199" s="4">
        <v>41769</v>
      </c>
      <c r="D5199" s="4">
        <v>41774</v>
      </c>
      <c r="E5199" t="s">
        <v>67</v>
      </c>
      <c r="F5199" t="s">
        <v>4070</v>
      </c>
      <c r="G5199" t="s">
        <v>4071</v>
      </c>
      <c r="H5199" t="s">
        <v>37</v>
      </c>
      <c r="I5199" t="s">
        <v>38</v>
      </c>
      <c r="J5199" t="s">
        <v>4283</v>
      </c>
      <c r="K5199" t="s">
        <v>116</v>
      </c>
      <c r="L5199">
        <v>98031</v>
      </c>
      <c r="M5199" t="s">
        <v>60</v>
      </c>
      <c r="N5199" t="s">
        <v>268</v>
      </c>
      <c r="O5199" t="s">
        <v>90</v>
      </c>
      <c r="P5199" t="s">
        <v>91</v>
      </c>
      <c r="Q5199" t="s">
        <v>269</v>
      </c>
      <c r="R5199" s="1">
        <v>43.6</v>
      </c>
      <c r="S5199">
        <v>5</v>
      </c>
      <c r="T5199">
        <f t="shared" si="81"/>
        <v>28</v>
      </c>
      <c r="U5199" t="s">
        <v>75</v>
      </c>
      <c r="V5199">
        <v>0.2</v>
      </c>
      <c r="W5199">
        <v>8.7200000000000006</v>
      </c>
      <c r="X5199" s="1">
        <v>-8.7200000000000006</v>
      </c>
      <c r="Y5199" s="1">
        <v>52.32</v>
      </c>
      <c r="Z5199" t="s">
        <v>99</v>
      </c>
      <c r="AA5199" s="2">
        <v>4.3600000000000003</v>
      </c>
      <c r="AB5199" s="3">
        <v>0.1</v>
      </c>
      <c r="AC5199" s="1">
        <v>-30.52</v>
      </c>
      <c r="AD5199">
        <v>5</v>
      </c>
      <c r="AE5199">
        <v>5</v>
      </c>
      <c r="AF5199" t="s">
        <v>48</v>
      </c>
      <c r="AG5199">
        <v>2014</v>
      </c>
      <c r="AH5199">
        <f>COUNTBLANK(datos[[#This Row],[Row ID]:[Year sales]])</f>
        <v>0</v>
      </c>
    </row>
    <row r="5200" spans="1:34" x14ac:dyDescent="0.3">
      <c r="A5200">
        <v>5199</v>
      </c>
      <c r="B5200" t="s">
        <v>8087</v>
      </c>
      <c r="C5200" s="4">
        <v>42432</v>
      </c>
      <c r="D5200" s="4">
        <v>42437</v>
      </c>
      <c r="E5200" t="s">
        <v>67</v>
      </c>
      <c r="F5200" t="s">
        <v>3359</v>
      </c>
      <c r="G5200" t="s">
        <v>3360</v>
      </c>
      <c r="H5200" t="s">
        <v>37</v>
      </c>
      <c r="I5200" t="s">
        <v>38</v>
      </c>
      <c r="J5200" t="s">
        <v>2917</v>
      </c>
      <c r="K5200" t="s">
        <v>124</v>
      </c>
      <c r="L5200">
        <v>78664</v>
      </c>
      <c r="M5200" t="s">
        <v>125</v>
      </c>
      <c r="N5200" t="s">
        <v>5617</v>
      </c>
      <c r="O5200" t="s">
        <v>62</v>
      </c>
      <c r="P5200" t="s">
        <v>599</v>
      </c>
      <c r="Q5200" t="s">
        <v>5618</v>
      </c>
      <c r="R5200" s="1">
        <v>3930.0720000000001</v>
      </c>
      <c r="S5200">
        <v>3</v>
      </c>
      <c r="T5200">
        <f t="shared" si="81"/>
        <v>11</v>
      </c>
      <c r="U5200" t="s">
        <v>52</v>
      </c>
      <c r="V5200">
        <v>0.2</v>
      </c>
      <c r="W5200">
        <v>786.01440000000002</v>
      </c>
      <c r="X5200" s="1">
        <v>-786.01440000000002</v>
      </c>
      <c r="Y5200" s="1">
        <v>4716.0864000000001</v>
      </c>
      <c r="Z5200" t="s">
        <v>53</v>
      </c>
      <c r="AA5200" s="2">
        <v>-786.01440000000002</v>
      </c>
      <c r="AB5200" s="3">
        <v>-0.2</v>
      </c>
      <c r="AC5200" s="1">
        <v>-3930.0720000000001</v>
      </c>
      <c r="AD5200">
        <v>5</v>
      </c>
      <c r="AE5200">
        <v>5</v>
      </c>
      <c r="AF5200" t="s">
        <v>48</v>
      </c>
      <c r="AG5200">
        <v>2016</v>
      </c>
      <c r="AH5200">
        <f>COUNTBLANK(datos[[#This Row],[Row ID]:[Year sales]])</f>
        <v>0</v>
      </c>
    </row>
    <row r="5201" spans="1:34" x14ac:dyDescent="0.3">
      <c r="A5201">
        <v>5200</v>
      </c>
      <c r="B5201" t="s">
        <v>8087</v>
      </c>
      <c r="C5201" s="4">
        <v>42432</v>
      </c>
      <c r="D5201" s="4">
        <v>42437</v>
      </c>
      <c r="E5201" t="s">
        <v>67</v>
      </c>
      <c r="F5201" t="s">
        <v>3359</v>
      </c>
      <c r="G5201" t="s">
        <v>3360</v>
      </c>
      <c r="H5201" t="s">
        <v>37</v>
      </c>
      <c r="I5201" t="s">
        <v>38</v>
      </c>
      <c r="J5201" t="s">
        <v>2917</v>
      </c>
      <c r="K5201" t="s">
        <v>124</v>
      </c>
      <c r="L5201">
        <v>78664</v>
      </c>
      <c r="M5201" t="s">
        <v>125</v>
      </c>
      <c r="N5201" t="s">
        <v>6946</v>
      </c>
      <c r="O5201" t="s">
        <v>62</v>
      </c>
      <c r="P5201" t="s">
        <v>289</v>
      </c>
      <c r="Q5201" t="s">
        <v>6947</v>
      </c>
      <c r="R5201" s="1">
        <v>2.3039999999999998</v>
      </c>
      <c r="S5201">
        <v>1</v>
      </c>
      <c r="T5201">
        <f t="shared" si="81"/>
        <v>15</v>
      </c>
      <c r="U5201" t="s">
        <v>46</v>
      </c>
      <c r="V5201">
        <v>0.2</v>
      </c>
      <c r="W5201">
        <v>0.46079999999999999</v>
      </c>
      <c r="X5201" s="1">
        <v>-0.46079999999999999</v>
      </c>
      <c r="Y5201" s="1">
        <v>2.7647999999999997</v>
      </c>
      <c r="Z5201" t="s">
        <v>65</v>
      </c>
      <c r="AA5201" s="2">
        <v>0.77759999999999996</v>
      </c>
      <c r="AB5201" s="3">
        <v>0.33750000000000002</v>
      </c>
      <c r="AC5201" s="1">
        <v>-1.0656000000000001</v>
      </c>
      <c r="AD5201">
        <v>5</v>
      </c>
      <c r="AE5201">
        <v>5</v>
      </c>
      <c r="AF5201" t="s">
        <v>48</v>
      </c>
      <c r="AG5201">
        <v>2016</v>
      </c>
      <c r="AH5201">
        <f>COUNTBLANK(datos[[#This Row],[Row ID]:[Year sales]])</f>
        <v>0</v>
      </c>
    </row>
    <row r="5202" spans="1:34" x14ac:dyDescent="0.3">
      <c r="A5202">
        <v>5201</v>
      </c>
      <c r="B5202" t="s">
        <v>8087</v>
      </c>
      <c r="C5202" s="4">
        <v>42432</v>
      </c>
      <c r="D5202" s="4">
        <v>42437</v>
      </c>
      <c r="E5202" t="s">
        <v>67</v>
      </c>
      <c r="F5202" t="s">
        <v>3359</v>
      </c>
      <c r="G5202" t="s">
        <v>3360</v>
      </c>
      <c r="H5202" t="s">
        <v>37</v>
      </c>
      <c r="I5202" t="s">
        <v>38</v>
      </c>
      <c r="J5202" t="s">
        <v>2917</v>
      </c>
      <c r="K5202" t="s">
        <v>124</v>
      </c>
      <c r="L5202">
        <v>78664</v>
      </c>
      <c r="M5202" t="s">
        <v>125</v>
      </c>
      <c r="N5202" t="s">
        <v>4627</v>
      </c>
      <c r="O5202" t="s">
        <v>90</v>
      </c>
      <c r="P5202" t="s">
        <v>91</v>
      </c>
      <c r="Q5202" t="s">
        <v>4628</v>
      </c>
      <c r="R5202" s="1">
        <v>431.976</v>
      </c>
      <c r="S5202">
        <v>3</v>
      </c>
      <c r="T5202">
        <f t="shared" si="81"/>
        <v>40</v>
      </c>
      <c r="U5202" t="s">
        <v>52</v>
      </c>
      <c r="V5202">
        <v>0.2</v>
      </c>
      <c r="W5202">
        <v>86.395200000000003</v>
      </c>
      <c r="X5202" s="1">
        <v>-86.395200000000003</v>
      </c>
      <c r="Y5202" s="1">
        <v>518.37120000000004</v>
      </c>
      <c r="Z5202" t="s">
        <v>53</v>
      </c>
      <c r="AA5202" s="2">
        <v>32.398200000000003</v>
      </c>
      <c r="AB5202" s="3">
        <v>7.5000000000000011E-2</v>
      </c>
      <c r="AC5202" s="1">
        <v>-313.18259999999998</v>
      </c>
      <c r="AD5202">
        <v>5</v>
      </c>
      <c r="AE5202">
        <v>5</v>
      </c>
      <c r="AF5202" t="s">
        <v>48</v>
      </c>
      <c r="AG5202">
        <v>2016</v>
      </c>
      <c r="AH5202">
        <f>COUNTBLANK(datos[[#This Row],[Row ID]:[Year sales]])</f>
        <v>0</v>
      </c>
    </row>
    <row r="5203" spans="1:34" x14ac:dyDescent="0.3">
      <c r="A5203">
        <v>5202</v>
      </c>
      <c r="B5203" t="s">
        <v>8087</v>
      </c>
      <c r="C5203" s="4">
        <v>42432</v>
      </c>
      <c r="D5203" s="4">
        <v>42437</v>
      </c>
      <c r="E5203" t="s">
        <v>67</v>
      </c>
      <c r="F5203" t="s">
        <v>3359</v>
      </c>
      <c r="G5203" t="s">
        <v>3360</v>
      </c>
      <c r="H5203" t="s">
        <v>37</v>
      </c>
      <c r="I5203" t="s">
        <v>38</v>
      </c>
      <c r="J5203" t="s">
        <v>2917</v>
      </c>
      <c r="K5203" t="s">
        <v>124</v>
      </c>
      <c r="L5203">
        <v>78664</v>
      </c>
      <c r="M5203" t="s">
        <v>125</v>
      </c>
      <c r="N5203" t="s">
        <v>2113</v>
      </c>
      <c r="O5203" t="s">
        <v>90</v>
      </c>
      <c r="P5203" t="s">
        <v>181</v>
      </c>
      <c r="Q5203" t="s">
        <v>2114</v>
      </c>
      <c r="R5203" s="1">
        <v>41.72</v>
      </c>
      <c r="S5203">
        <v>7</v>
      </c>
      <c r="T5203">
        <f t="shared" si="81"/>
        <v>14</v>
      </c>
      <c r="U5203" t="s">
        <v>75</v>
      </c>
      <c r="V5203">
        <v>0.2</v>
      </c>
      <c r="W5203">
        <v>8.3439999999999994</v>
      </c>
      <c r="X5203" s="1">
        <v>-8.3439999999999994</v>
      </c>
      <c r="Y5203" s="1">
        <v>50.064</v>
      </c>
      <c r="Z5203" t="s">
        <v>99</v>
      </c>
      <c r="AA5203" s="2">
        <v>5.7365000000000004</v>
      </c>
      <c r="AB5203" s="3">
        <v>0.13750000000000001</v>
      </c>
      <c r="AC5203" s="1">
        <v>-27.639500000000002</v>
      </c>
      <c r="AD5203">
        <v>5</v>
      </c>
      <c r="AE5203">
        <v>5</v>
      </c>
      <c r="AF5203" t="s">
        <v>48</v>
      </c>
      <c r="AG5203">
        <v>2016</v>
      </c>
      <c r="AH5203">
        <f>COUNTBLANK(datos[[#This Row],[Row ID]:[Year sales]])</f>
        <v>0</v>
      </c>
    </row>
    <row r="5204" spans="1:34" x14ac:dyDescent="0.3">
      <c r="A5204">
        <v>5203</v>
      </c>
      <c r="B5204" t="s">
        <v>8088</v>
      </c>
      <c r="C5204" s="4">
        <v>42231</v>
      </c>
      <c r="D5204" s="4">
        <v>42235</v>
      </c>
      <c r="E5204" t="s">
        <v>67</v>
      </c>
      <c r="F5204" t="s">
        <v>6300</v>
      </c>
      <c r="G5204" t="s">
        <v>6301</v>
      </c>
      <c r="H5204" t="s">
        <v>37</v>
      </c>
      <c r="I5204" t="s">
        <v>38</v>
      </c>
      <c r="J5204" t="s">
        <v>3226</v>
      </c>
      <c r="K5204" t="s">
        <v>59</v>
      </c>
      <c r="L5204">
        <v>94601</v>
      </c>
      <c r="M5204" t="s">
        <v>60</v>
      </c>
      <c r="N5204" t="s">
        <v>3724</v>
      </c>
      <c r="O5204" t="s">
        <v>43</v>
      </c>
      <c r="P5204" t="s">
        <v>83</v>
      </c>
      <c r="Q5204" t="s">
        <v>3725</v>
      </c>
      <c r="R5204" s="1">
        <v>104.23</v>
      </c>
      <c r="S5204">
        <v>7</v>
      </c>
      <c r="T5204">
        <f t="shared" si="81"/>
        <v>36</v>
      </c>
      <c r="U5204" t="s">
        <v>75</v>
      </c>
      <c r="V5204">
        <v>0</v>
      </c>
      <c r="W5204">
        <v>0</v>
      </c>
      <c r="X5204" s="1">
        <v>0</v>
      </c>
      <c r="Y5204" s="1">
        <v>104.23</v>
      </c>
      <c r="Z5204" t="s">
        <v>99</v>
      </c>
      <c r="AA5204" s="2">
        <v>28.142099999999999</v>
      </c>
      <c r="AB5204" s="3">
        <v>0.26999999999999996</v>
      </c>
      <c r="AC5204" s="1">
        <v>-76.087900000000005</v>
      </c>
      <c r="AD5204">
        <v>4</v>
      </c>
      <c r="AE5204">
        <v>4</v>
      </c>
      <c r="AF5204" t="s">
        <v>48</v>
      </c>
      <c r="AG5204">
        <v>2015</v>
      </c>
      <c r="AH5204">
        <f>COUNTBLANK(datos[[#This Row],[Row ID]:[Year sales]])</f>
        <v>0</v>
      </c>
    </row>
    <row r="5205" spans="1:34" x14ac:dyDescent="0.3">
      <c r="A5205">
        <v>5204</v>
      </c>
      <c r="B5205" t="s">
        <v>8088</v>
      </c>
      <c r="C5205" s="4">
        <v>42231</v>
      </c>
      <c r="D5205" s="4">
        <v>42235</v>
      </c>
      <c r="E5205" t="s">
        <v>67</v>
      </c>
      <c r="F5205" t="s">
        <v>6300</v>
      </c>
      <c r="G5205" t="s">
        <v>6301</v>
      </c>
      <c r="H5205" t="s">
        <v>37</v>
      </c>
      <c r="I5205" t="s">
        <v>38</v>
      </c>
      <c r="J5205" t="s">
        <v>3226</v>
      </c>
      <c r="K5205" t="s">
        <v>59</v>
      </c>
      <c r="L5205">
        <v>94601</v>
      </c>
      <c r="M5205" t="s">
        <v>60</v>
      </c>
      <c r="N5205" t="s">
        <v>5045</v>
      </c>
      <c r="O5205" t="s">
        <v>62</v>
      </c>
      <c r="P5205" t="s">
        <v>77</v>
      </c>
      <c r="Q5205" t="s">
        <v>5046</v>
      </c>
      <c r="R5205" s="1">
        <v>70.260000000000005</v>
      </c>
      <c r="S5205">
        <v>3</v>
      </c>
      <c r="T5205">
        <f t="shared" si="81"/>
        <v>21</v>
      </c>
      <c r="U5205" t="s">
        <v>52</v>
      </c>
      <c r="V5205">
        <v>0</v>
      </c>
      <c r="W5205">
        <v>0</v>
      </c>
      <c r="X5205" s="1">
        <v>0</v>
      </c>
      <c r="Y5205" s="1">
        <v>70.260000000000005</v>
      </c>
      <c r="Z5205" t="s">
        <v>99</v>
      </c>
      <c r="AA5205" s="2">
        <v>18.970199999999998</v>
      </c>
      <c r="AB5205" s="3">
        <v>0.26999999999999996</v>
      </c>
      <c r="AC5205" s="1">
        <v>-51.2898</v>
      </c>
      <c r="AD5205">
        <v>4</v>
      </c>
      <c r="AE5205">
        <v>4</v>
      </c>
      <c r="AF5205" t="s">
        <v>48</v>
      </c>
      <c r="AG5205">
        <v>2015</v>
      </c>
      <c r="AH5205">
        <f>COUNTBLANK(datos[[#This Row],[Row ID]:[Year sales]])</f>
        <v>0</v>
      </c>
    </row>
    <row r="5206" spans="1:34" x14ac:dyDescent="0.3">
      <c r="A5206">
        <v>5205</v>
      </c>
      <c r="B5206" t="s">
        <v>8089</v>
      </c>
      <c r="C5206" s="4">
        <v>42259</v>
      </c>
      <c r="D5206" s="4">
        <v>42265</v>
      </c>
      <c r="E5206" t="s">
        <v>67</v>
      </c>
      <c r="F5206" t="s">
        <v>5479</v>
      </c>
      <c r="G5206" t="s">
        <v>5480</v>
      </c>
      <c r="H5206" t="s">
        <v>37</v>
      </c>
      <c r="I5206" t="s">
        <v>38</v>
      </c>
      <c r="J5206" t="s">
        <v>1584</v>
      </c>
      <c r="K5206" t="s">
        <v>287</v>
      </c>
      <c r="L5206">
        <v>13021</v>
      </c>
      <c r="M5206" t="s">
        <v>168</v>
      </c>
      <c r="N5206" t="s">
        <v>802</v>
      </c>
      <c r="O5206" t="s">
        <v>62</v>
      </c>
      <c r="P5206" t="s">
        <v>86</v>
      </c>
      <c r="Q5206" t="s">
        <v>803</v>
      </c>
      <c r="R5206" s="1">
        <v>9.26</v>
      </c>
      <c r="S5206">
        <v>2</v>
      </c>
      <c r="T5206">
        <f t="shared" si="81"/>
        <v>20</v>
      </c>
      <c r="U5206" t="s">
        <v>46</v>
      </c>
      <c r="V5206">
        <v>0</v>
      </c>
      <c r="W5206">
        <v>0</v>
      </c>
      <c r="X5206" s="1">
        <v>0</v>
      </c>
      <c r="Y5206" s="1">
        <v>9.26</v>
      </c>
      <c r="Z5206" t="s">
        <v>65</v>
      </c>
      <c r="AA5206" s="2">
        <v>3.0558000000000001</v>
      </c>
      <c r="AB5206" s="3">
        <v>0.33</v>
      </c>
      <c r="AC5206" s="1">
        <v>-6.2042000000000002</v>
      </c>
      <c r="AD5206">
        <v>6</v>
      </c>
      <c r="AE5206">
        <v>6</v>
      </c>
      <c r="AF5206" t="s">
        <v>48</v>
      </c>
      <c r="AG5206">
        <v>2015</v>
      </c>
      <c r="AH5206">
        <f>COUNTBLANK(datos[[#This Row],[Row ID]:[Year sales]])</f>
        <v>0</v>
      </c>
    </row>
    <row r="5207" spans="1:34" x14ac:dyDescent="0.3">
      <c r="A5207">
        <v>5206</v>
      </c>
      <c r="B5207" t="s">
        <v>8089</v>
      </c>
      <c r="C5207" s="4">
        <v>42259</v>
      </c>
      <c r="D5207" s="4">
        <v>42265</v>
      </c>
      <c r="E5207" t="s">
        <v>67</v>
      </c>
      <c r="F5207" t="s">
        <v>5479</v>
      </c>
      <c r="G5207" t="s">
        <v>5480</v>
      </c>
      <c r="H5207" t="s">
        <v>37</v>
      </c>
      <c r="I5207" t="s">
        <v>38</v>
      </c>
      <c r="J5207" t="s">
        <v>1584</v>
      </c>
      <c r="K5207" t="s">
        <v>287</v>
      </c>
      <c r="L5207">
        <v>13021</v>
      </c>
      <c r="M5207" t="s">
        <v>168</v>
      </c>
      <c r="N5207" t="s">
        <v>259</v>
      </c>
      <c r="O5207" t="s">
        <v>62</v>
      </c>
      <c r="P5207" t="s">
        <v>77</v>
      </c>
      <c r="Q5207" t="s">
        <v>260</v>
      </c>
      <c r="R5207" s="1">
        <v>105.98</v>
      </c>
      <c r="S5207">
        <v>2</v>
      </c>
      <c r="T5207">
        <f t="shared" si="81"/>
        <v>20</v>
      </c>
      <c r="U5207" t="s">
        <v>46</v>
      </c>
      <c r="V5207">
        <v>0</v>
      </c>
      <c r="W5207">
        <v>0</v>
      </c>
      <c r="X5207" s="1">
        <v>0</v>
      </c>
      <c r="Y5207" s="1">
        <v>105.98</v>
      </c>
      <c r="Z5207" t="s">
        <v>99</v>
      </c>
      <c r="AA5207" s="2">
        <v>4.2392000000000003</v>
      </c>
      <c r="AB5207" s="3">
        <v>0.04</v>
      </c>
      <c r="AC5207" s="1">
        <v>-101.74079999999999</v>
      </c>
      <c r="AD5207">
        <v>6</v>
      </c>
      <c r="AE5207">
        <v>6</v>
      </c>
      <c r="AF5207" t="s">
        <v>48</v>
      </c>
      <c r="AG5207">
        <v>2015</v>
      </c>
      <c r="AH5207">
        <f>COUNTBLANK(datos[[#This Row],[Row ID]:[Year sales]])</f>
        <v>0</v>
      </c>
    </row>
    <row r="5208" spans="1:34" x14ac:dyDescent="0.3">
      <c r="A5208">
        <v>5207</v>
      </c>
      <c r="B5208" t="s">
        <v>8089</v>
      </c>
      <c r="C5208" s="4">
        <v>42259</v>
      </c>
      <c r="D5208" s="4">
        <v>42265</v>
      </c>
      <c r="E5208" t="s">
        <v>67</v>
      </c>
      <c r="F5208" t="s">
        <v>5479</v>
      </c>
      <c r="G5208" t="s">
        <v>5480</v>
      </c>
      <c r="H5208" t="s">
        <v>37</v>
      </c>
      <c r="I5208" t="s">
        <v>38</v>
      </c>
      <c r="J5208" t="s">
        <v>1584</v>
      </c>
      <c r="K5208" t="s">
        <v>287</v>
      </c>
      <c r="L5208">
        <v>13021</v>
      </c>
      <c r="M5208" t="s">
        <v>168</v>
      </c>
      <c r="N5208" t="s">
        <v>1251</v>
      </c>
      <c r="O5208" t="s">
        <v>62</v>
      </c>
      <c r="P5208" t="s">
        <v>289</v>
      </c>
      <c r="Q5208" t="s">
        <v>1252</v>
      </c>
      <c r="R5208" s="1">
        <v>1.24</v>
      </c>
      <c r="S5208">
        <v>1</v>
      </c>
      <c r="T5208">
        <f t="shared" si="81"/>
        <v>13</v>
      </c>
      <c r="U5208" t="s">
        <v>46</v>
      </c>
      <c r="V5208">
        <v>0</v>
      </c>
      <c r="W5208">
        <v>0</v>
      </c>
      <c r="X5208" s="1">
        <v>0</v>
      </c>
      <c r="Y5208" s="1">
        <v>1.24</v>
      </c>
      <c r="Z5208" t="s">
        <v>65</v>
      </c>
      <c r="AA5208" s="2">
        <v>0.58279999999999998</v>
      </c>
      <c r="AB5208" s="3">
        <v>0.47</v>
      </c>
      <c r="AC5208" s="1">
        <v>-0.65720000000000001</v>
      </c>
      <c r="AD5208">
        <v>6</v>
      </c>
      <c r="AE5208">
        <v>6</v>
      </c>
      <c r="AF5208" t="s">
        <v>48</v>
      </c>
      <c r="AG5208">
        <v>2015</v>
      </c>
      <c r="AH5208">
        <f>COUNTBLANK(datos[[#This Row],[Row ID]:[Year sales]])</f>
        <v>0</v>
      </c>
    </row>
    <row r="5209" spans="1:34" x14ac:dyDescent="0.3">
      <c r="A5209">
        <v>5208</v>
      </c>
      <c r="B5209" t="s">
        <v>8089</v>
      </c>
      <c r="C5209" s="4">
        <v>42259</v>
      </c>
      <c r="D5209" s="4">
        <v>42265</v>
      </c>
      <c r="E5209" t="s">
        <v>67</v>
      </c>
      <c r="F5209" t="s">
        <v>5479</v>
      </c>
      <c r="G5209" t="s">
        <v>5480</v>
      </c>
      <c r="H5209" t="s">
        <v>37</v>
      </c>
      <c r="I5209" t="s">
        <v>38</v>
      </c>
      <c r="J5209" t="s">
        <v>1584</v>
      </c>
      <c r="K5209" t="s">
        <v>287</v>
      </c>
      <c r="L5209">
        <v>13021</v>
      </c>
      <c r="M5209" t="s">
        <v>168</v>
      </c>
      <c r="N5209" t="s">
        <v>1063</v>
      </c>
      <c r="O5209" t="s">
        <v>62</v>
      </c>
      <c r="P5209" t="s">
        <v>63</v>
      </c>
      <c r="Q5209" t="s">
        <v>1064</v>
      </c>
      <c r="R5209" s="1">
        <v>20.7</v>
      </c>
      <c r="S5209">
        <v>2</v>
      </c>
      <c r="T5209">
        <f t="shared" si="81"/>
        <v>16</v>
      </c>
      <c r="U5209" t="s">
        <v>46</v>
      </c>
      <c r="V5209">
        <v>0</v>
      </c>
      <c r="W5209">
        <v>0</v>
      </c>
      <c r="X5209" s="1">
        <v>0</v>
      </c>
      <c r="Y5209" s="1">
        <v>20.7</v>
      </c>
      <c r="Z5209" t="s">
        <v>65</v>
      </c>
      <c r="AA5209" s="2">
        <v>9.9359999999999999</v>
      </c>
      <c r="AB5209" s="3">
        <v>0.48000000000000004</v>
      </c>
      <c r="AC5209" s="1">
        <v>-10.763999999999999</v>
      </c>
      <c r="AD5209">
        <v>6</v>
      </c>
      <c r="AE5209">
        <v>6</v>
      </c>
      <c r="AF5209" t="s">
        <v>48</v>
      </c>
      <c r="AG5209">
        <v>2015</v>
      </c>
      <c r="AH5209">
        <f>COUNTBLANK(datos[[#This Row],[Row ID]:[Year sales]])</f>
        <v>0</v>
      </c>
    </row>
    <row r="5210" spans="1:34" x14ac:dyDescent="0.3">
      <c r="A5210">
        <v>5209</v>
      </c>
      <c r="B5210" t="s">
        <v>8089</v>
      </c>
      <c r="C5210" s="4">
        <v>42259</v>
      </c>
      <c r="D5210" s="4">
        <v>42265</v>
      </c>
      <c r="E5210" t="s">
        <v>67</v>
      </c>
      <c r="F5210" t="s">
        <v>5479</v>
      </c>
      <c r="G5210" t="s">
        <v>5480</v>
      </c>
      <c r="H5210" t="s">
        <v>37</v>
      </c>
      <c r="I5210" t="s">
        <v>38</v>
      </c>
      <c r="J5210" t="s">
        <v>1584</v>
      </c>
      <c r="K5210" t="s">
        <v>287</v>
      </c>
      <c r="L5210">
        <v>13021</v>
      </c>
      <c r="M5210" t="s">
        <v>168</v>
      </c>
      <c r="N5210" t="s">
        <v>4004</v>
      </c>
      <c r="O5210" t="s">
        <v>62</v>
      </c>
      <c r="P5210" t="s">
        <v>110</v>
      </c>
      <c r="Q5210" t="s">
        <v>4005</v>
      </c>
      <c r="R5210" s="1">
        <v>28.9</v>
      </c>
      <c r="S5210">
        <v>5</v>
      </c>
      <c r="T5210">
        <f t="shared" si="81"/>
        <v>19</v>
      </c>
      <c r="U5210" t="s">
        <v>75</v>
      </c>
      <c r="V5210">
        <v>0</v>
      </c>
      <c r="W5210">
        <v>0</v>
      </c>
      <c r="X5210" s="1">
        <v>0</v>
      </c>
      <c r="Y5210" s="1">
        <v>28.9</v>
      </c>
      <c r="Z5210" t="s">
        <v>65</v>
      </c>
      <c r="AA5210" s="2">
        <v>14.161</v>
      </c>
      <c r="AB5210" s="3">
        <v>0.49</v>
      </c>
      <c r="AC5210" s="1">
        <v>-14.739000000000001</v>
      </c>
      <c r="AD5210">
        <v>6</v>
      </c>
      <c r="AE5210">
        <v>6</v>
      </c>
      <c r="AF5210" t="s">
        <v>48</v>
      </c>
      <c r="AG5210">
        <v>2015</v>
      </c>
      <c r="AH5210">
        <f>COUNTBLANK(datos[[#This Row],[Row ID]:[Year sales]])</f>
        <v>0</v>
      </c>
    </row>
    <row r="5211" spans="1:34" x14ac:dyDescent="0.3">
      <c r="A5211">
        <v>5210</v>
      </c>
      <c r="B5211" t="s">
        <v>8089</v>
      </c>
      <c r="C5211" s="4">
        <v>42259</v>
      </c>
      <c r="D5211" s="4">
        <v>42265</v>
      </c>
      <c r="E5211" t="s">
        <v>67</v>
      </c>
      <c r="F5211" t="s">
        <v>5479</v>
      </c>
      <c r="G5211" t="s">
        <v>5480</v>
      </c>
      <c r="H5211" t="s">
        <v>37</v>
      </c>
      <c r="I5211" t="s">
        <v>38</v>
      </c>
      <c r="J5211" t="s">
        <v>1584</v>
      </c>
      <c r="K5211" t="s">
        <v>287</v>
      </c>
      <c r="L5211">
        <v>13021</v>
      </c>
      <c r="M5211" t="s">
        <v>168</v>
      </c>
      <c r="N5211" t="s">
        <v>525</v>
      </c>
      <c r="O5211" t="s">
        <v>62</v>
      </c>
      <c r="P5211" t="s">
        <v>193</v>
      </c>
      <c r="Q5211" t="s">
        <v>526</v>
      </c>
      <c r="R5211" s="1">
        <v>27.18</v>
      </c>
      <c r="S5211">
        <v>1</v>
      </c>
      <c r="T5211">
        <f t="shared" si="81"/>
        <v>24</v>
      </c>
      <c r="U5211" t="s">
        <v>46</v>
      </c>
      <c r="V5211">
        <v>0</v>
      </c>
      <c r="W5211">
        <v>0</v>
      </c>
      <c r="X5211" s="1">
        <v>0</v>
      </c>
      <c r="Y5211" s="1">
        <v>27.18</v>
      </c>
      <c r="Z5211" t="s">
        <v>65</v>
      </c>
      <c r="AA5211" s="2">
        <v>12.7746</v>
      </c>
      <c r="AB5211" s="3">
        <v>0.47</v>
      </c>
      <c r="AC5211" s="1">
        <v>-14.4054</v>
      </c>
      <c r="AD5211">
        <v>6</v>
      </c>
      <c r="AE5211">
        <v>6</v>
      </c>
      <c r="AF5211" t="s">
        <v>48</v>
      </c>
      <c r="AG5211">
        <v>2015</v>
      </c>
      <c r="AH5211">
        <f>COUNTBLANK(datos[[#This Row],[Row ID]:[Year sales]])</f>
        <v>0</v>
      </c>
    </row>
    <row r="5212" spans="1:34" x14ac:dyDescent="0.3">
      <c r="A5212">
        <v>5211</v>
      </c>
      <c r="B5212" t="s">
        <v>8090</v>
      </c>
      <c r="C5212" s="4">
        <v>42016</v>
      </c>
      <c r="D5212" s="4">
        <v>42022</v>
      </c>
      <c r="E5212" t="s">
        <v>67</v>
      </c>
      <c r="F5212" t="s">
        <v>3829</v>
      </c>
      <c r="G5212" t="s">
        <v>3830</v>
      </c>
      <c r="H5212" t="s">
        <v>57</v>
      </c>
      <c r="I5212" t="s">
        <v>38</v>
      </c>
      <c r="J5212" t="s">
        <v>627</v>
      </c>
      <c r="K5212" t="s">
        <v>265</v>
      </c>
      <c r="L5212">
        <v>19711</v>
      </c>
      <c r="M5212" t="s">
        <v>168</v>
      </c>
      <c r="N5212" t="s">
        <v>6122</v>
      </c>
      <c r="O5212" t="s">
        <v>62</v>
      </c>
      <c r="P5212" t="s">
        <v>77</v>
      </c>
      <c r="Q5212" t="s">
        <v>6123</v>
      </c>
      <c r="R5212" s="1">
        <v>465.18</v>
      </c>
      <c r="S5212">
        <v>3</v>
      </c>
      <c r="T5212">
        <f t="shared" si="81"/>
        <v>43</v>
      </c>
      <c r="U5212" t="s">
        <v>52</v>
      </c>
      <c r="V5212">
        <v>0</v>
      </c>
      <c r="W5212">
        <v>0</v>
      </c>
      <c r="X5212" s="1">
        <v>0</v>
      </c>
      <c r="Y5212" s="1">
        <v>465.18</v>
      </c>
      <c r="Z5212" t="s">
        <v>47</v>
      </c>
      <c r="AA5212" s="2">
        <v>120.9468</v>
      </c>
      <c r="AB5212" s="3">
        <v>0.26</v>
      </c>
      <c r="AC5212" s="1">
        <v>-344.23320000000001</v>
      </c>
      <c r="AD5212">
        <v>6</v>
      </c>
      <c r="AE5212">
        <v>6</v>
      </c>
      <c r="AF5212" t="s">
        <v>48</v>
      </c>
      <c r="AG5212">
        <v>2015</v>
      </c>
      <c r="AH5212">
        <f>COUNTBLANK(datos[[#This Row],[Row ID]:[Year sales]])</f>
        <v>0</v>
      </c>
    </row>
    <row r="5213" spans="1:34" x14ac:dyDescent="0.3">
      <c r="A5213">
        <v>5212</v>
      </c>
      <c r="B5213" t="s">
        <v>8091</v>
      </c>
      <c r="C5213" s="4">
        <v>42136</v>
      </c>
      <c r="D5213" s="4">
        <v>42140</v>
      </c>
      <c r="E5213" t="s">
        <v>34</v>
      </c>
      <c r="F5213" t="s">
        <v>5519</v>
      </c>
      <c r="G5213" t="s">
        <v>5520</v>
      </c>
      <c r="H5213" t="s">
        <v>37</v>
      </c>
      <c r="I5213" t="s">
        <v>38</v>
      </c>
      <c r="J5213" t="s">
        <v>286</v>
      </c>
      <c r="K5213" t="s">
        <v>287</v>
      </c>
      <c r="L5213">
        <v>10024</v>
      </c>
      <c r="M5213" t="s">
        <v>168</v>
      </c>
      <c r="N5213" t="s">
        <v>3013</v>
      </c>
      <c r="O5213" t="s">
        <v>62</v>
      </c>
      <c r="P5213" t="s">
        <v>77</v>
      </c>
      <c r="Q5213" t="s">
        <v>3014</v>
      </c>
      <c r="R5213" s="1">
        <v>36.630000000000003</v>
      </c>
      <c r="S5213">
        <v>3</v>
      </c>
      <c r="T5213">
        <f t="shared" si="81"/>
        <v>19</v>
      </c>
      <c r="U5213" t="s">
        <v>52</v>
      </c>
      <c r="V5213">
        <v>0</v>
      </c>
      <c r="W5213">
        <v>0</v>
      </c>
      <c r="X5213" s="1">
        <v>0</v>
      </c>
      <c r="Y5213" s="1">
        <v>36.630000000000003</v>
      </c>
      <c r="Z5213" t="s">
        <v>65</v>
      </c>
      <c r="AA5213" s="2">
        <v>9.8901000000000003</v>
      </c>
      <c r="AB5213" s="3">
        <v>0.27</v>
      </c>
      <c r="AC5213" s="1">
        <v>-26.739899999999999</v>
      </c>
      <c r="AD5213">
        <v>4</v>
      </c>
      <c r="AE5213">
        <v>4</v>
      </c>
      <c r="AF5213" t="s">
        <v>48</v>
      </c>
      <c r="AG5213">
        <v>2015</v>
      </c>
      <c r="AH5213">
        <f>COUNTBLANK(datos[[#This Row],[Row ID]:[Year sales]])</f>
        <v>0</v>
      </c>
    </row>
    <row r="5214" spans="1:34" x14ac:dyDescent="0.3">
      <c r="A5214">
        <v>5213</v>
      </c>
      <c r="B5214" t="s">
        <v>8092</v>
      </c>
      <c r="C5214" s="4">
        <v>42639</v>
      </c>
      <c r="D5214" s="4">
        <v>42639</v>
      </c>
      <c r="E5214" t="s">
        <v>1312</v>
      </c>
      <c r="F5214" t="s">
        <v>2686</v>
      </c>
      <c r="G5214" t="s">
        <v>2687</v>
      </c>
      <c r="H5214" t="s">
        <v>37</v>
      </c>
      <c r="I5214" t="s">
        <v>38</v>
      </c>
      <c r="J5214" t="s">
        <v>797</v>
      </c>
      <c r="K5214" t="s">
        <v>59</v>
      </c>
      <c r="L5214">
        <v>92374</v>
      </c>
      <c r="M5214" t="s">
        <v>60</v>
      </c>
      <c r="N5214" t="s">
        <v>1789</v>
      </c>
      <c r="O5214" t="s">
        <v>62</v>
      </c>
      <c r="P5214" t="s">
        <v>77</v>
      </c>
      <c r="Q5214" t="s">
        <v>1790</v>
      </c>
      <c r="R5214" s="1">
        <v>51.45</v>
      </c>
      <c r="S5214">
        <v>3</v>
      </c>
      <c r="T5214">
        <f t="shared" si="81"/>
        <v>27</v>
      </c>
      <c r="U5214" t="s">
        <v>52</v>
      </c>
      <c r="V5214">
        <v>0</v>
      </c>
      <c r="W5214">
        <v>0</v>
      </c>
      <c r="X5214" s="1">
        <v>0</v>
      </c>
      <c r="Y5214" s="1">
        <v>51.45</v>
      </c>
      <c r="Z5214" t="s">
        <v>99</v>
      </c>
      <c r="AA5214" s="2">
        <v>13.891500000000001</v>
      </c>
      <c r="AB5214" s="3">
        <v>0.27</v>
      </c>
      <c r="AC5214" s="1">
        <v>-37.558500000000002</v>
      </c>
      <c r="AD5214">
        <v>0</v>
      </c>
      <c r="AE5214">
        <v>0</v>
      </c>
      <c r="AF5214" t="s">
        <v>48</v>
      </c>
      <c r="AG5214">
        <v>2016</v>
      </c>
      <c r="AH5214">
        <f>COUNTBLANK(datos[[#This Row],[Row ID]:[Year sales]])</f>
        <v>0</v>
      </c>
    </row>
    <row r="5215" spans="1:34" x14ac:dyDescent="0.3">
      <c r="A5215">
        <v>5214</v>
      </c>
      <c r="B5215" t="s">
        <v>8092</v>
      </c>
      <c r="C5215" s="4">
        <v>42639</v>
      </c>
      <c r="D5215" s="4">
        <v>42639</v>
      </c>
      <c r="E5215" t="s">
        <v>1312</v>
      </c>
      <c r="F5215" t="s">
        <v>2686</v>
      </c>
      <c r="G5215" t="s">
        <v>2687</v>
      </c>
      <c r="H5215" t="s">
        <v>37</v>
      </c>
      <c r="I5215" t="s">
        <v>38</v>
      </c>
      <c r="J5215" t="s">
        <v>797</v>
      </c>
      <c r="K5215" t="s">
        <v>59</v>
      </c>
      <c r="L5215">
        <v>92374</v>
      </c>
      <c r="M5215" t="s">
        <v>60</v>
      </c>
      <c r="N5215" t="s">
        <v>3739</v>
      </c>
      <c r="O5215" t="s">
        <v>62</v>
      </c>
      <c r="P5215" t="s">
        <v>63</v>
      </c>
      <c r="Q5215" t="s">
        <v>3740</v>
      </c>
      <c r="R5215" s="1">
        <v>7.83</v>
      </c>
      <c r="S5215">
        <v>3</v>
      </c>
      <c r="T5215">
        <f t="shared" si="81"/>
        <v>23</v>
      </c>
      <c r="U5215" t="s">
        <v>52</v>
      </c>
      <c r="V5215">
        <v>0</v>
      </c>
      <c r="W5215">
        <v>0</v>
      </c>
      <c r="X5215" s="1">
        <v>0</v>
      </c>
      <c r="Y5215" s="1">
        <v>7.83</v>
      </c>
      <c r="Z5215" t="s">
        <v>65</v>
      </c>
      <c r="AA5215" s="2">
        <v>3.6017999999999999</v>
      </c>
      <c r="AB5215" s="3">
        <v>0.45999999999999996</v>
      </c>
      <c r="AC5215" s="1">
        <v>-4.2282000000000002</v>
      </c>
      <c r="AD5215">
        <v>0</v>
      </c>
      <c r="AE5215">
        <v>0</v>
      </c>
      <c r="AF5215" t="s">
        <v>48</v>
      </c>
      <c r="AG5215">
        <v>2016</v>
      </c>
      <c r="AH5215">
        <f>COUNTBLANK(datos[[#This Row],[Row ID]:[Year sales]])</f>
        <v>0</v>
      </c>
    </row>
    <row r="5216" spans="1:34" x14ac:dyDescent="0.3">
      <c r="A5216">
        <v>5215</v>
      </c>
      <c r="B5216" t="s">
        <v>8092</v>
      </c>
      <c r="C5216" s="4">
        <v>42639</v>
      </c>
      <c r="D5216" s="4">
        <v>42639</v>
      </c>
      <c r="E5216" t="s">
        <v>1312</v>
      </c>
      <c r="F5216" t="s">
        <v>2686</v>
      </c>
      <c r="G5216" t="s">
        <v>2687</v>
      </c>
      <c r="H5216" t="s">
        <v>37</v>
      </c>
      <c r="I5216" t="s">
        <v>38</v>
      </c>
      <c r="J5216" t="s">
        <v>797</v>
      </c>
      <c r="K5216" t="s">
        <v>59</v>
      </c>
      <c r="L5216">
        <v>92374</v>
      </c>
      <c r="M5216" t="s">
        <v>60</v>
      </c>
      <c r="N5216" t="s">
        <v>7502</v>
      </c>
      <c r="O5216" t="s">
        <v>62</v>
      </c>
      <c r="P5216" t="s">
        <v>86</v>
      </c>
      <c r="Q5216" t="s">
        <v>7503</v>
      </c>
      <c r="R5216" s="1">
        <v>35.4</v>
      </c>
      <c r="S5216">
        <v>5</v>
      </c>
      <c r="T5216">
        <f t="shared" si="81"/>
        <v>30</v>
      </c>
      <c r="U5216" t="s">
        <v>75</v>
      </c>
      <c r="V5216">
        <v>0</v>
      </c>
      <c r="W5216">
        <v>0</v>
      </c>
      <c r="X5216" s="1">
        <v>0</v>
      </c>
      <c r="Y5216" s="1">
        <v>35.4</v>
      </c>
      <c r="Z5216" t="s">
        <v>65</v>
      </c>
      <c r="AA5216" s="2">
        <v>13.452</v>
      </c>
      <c r="AB5216" s="3">
        <v>0.38</v>
      </c>
      <c r="AC5216" s="1">
        <v>-21.948</v>
      </c>
      <c r="AD5216">
        <v>0</v>
      </c>
      <c r="AE5216">
        <v>0</v>
      </c>
      <c r="AF5216" t="s">
        <v>48</v>
      </c>
      <c r="AG5216">
        <v>2016</v>
      </c>
      <c r="AH5216">
        <f>COUNTBLANK(datos[[#This Row],[Row ID]:[Year sales]])</f>
        <v>0</v>
      </c>
    </row>
    <row r="5217" spans="1:34" x14ac:dyDescent="0.3">
      <c r="A5217">
        <v>5216</v>
      </c>
      <c r="B5217" t="s">
        <v>8092</v>
      </c>
      <c r="C5217" s="4">
        <v>42639</v>
      </c>
      <c r="D5217" s="4">
        <v>42639</v>
      </c>
      <c r="E5217" t="s">
        <v>1312</v>
      </c>
      <c r="F5217" t="s">
        <v>2686</v>
      </c>
      <c r="G5217" t="s">
        <v>2687</v>
      </c>
      <c r="H5217" t="s">
        <v>37</v>
      </c>
      <c r="I5217" t="s">
        <v>38</v>
      </c>
      <c r="J5217" t="s">
        <v>797</v>
      </c>
      <c r="K5217" t="s">
        <v>59</v>
      </c>
      <c r="L5217">
        <v>92374</v>
      </c>
      <c r="M5217" t="s">
        <v>60</v>
      </c>
      <c r="N5217" t="s">
        <v>1791</v>
      </c>
      <c r="O5217" t="s">
        <v>62</v>
      </c>
      <c r="P5217" t="s">
        <v>110</v>
      </c>
      <c r="Q5217" t="s">
        <v>1792</v>
      </c>
      <c r="R5217" s="1">
        <v>29.9</v>
      </c>
      <c r="S5217">
        <v>5</v>
      </c>
      <c r="T5217">
        <f t="shared" si="81"/>
        <v>32</v>
      </c>
      <c r="U5217" t="s">
        <v>75</v>
      </c>
      <c r="V5217">
        <v>0</v>
      </c>
      <c r="W5217">
        <v>0</v>
      </c>
      <c r="X5217" s="1">
        <v>0</v>
      </c>
      <c r="Y5217" s="1">
        <v>29.9</v>
      </c>
      <c r="Z5217" t="s">
        <v>65</v>
      </c>
      <c r="AA5217" s="2">
        <v>13.455</v>
      </c>
      <c r="AB5217" s="3">
        <v>0.45</v>
      </c>
      <c r="AC5217" s="1">
        <v>-16.445</v>
      </c>
      <c r="AD5217">
        <v>0</v>
      </c>
      <c r="AE5217">
        <v>0</v>
      </c>
      <c r="AF5217" t="s">
        <v>48</v>
      </c>
      <c r="AG5217">
        <v>2016</v>
      </c>
      <c r="AH5217">
        <f>COUNTBLANK(datos[[#This Row],[Row ID]:[Year sales]])</f>
        <v>0</v>
      </c>
    </row>
    <row r="5218" spans="1:34" x14ac:dyDescent="0.3">
      <c r="A5218">
        <v>5217</v>
      </c>
      <c r="B5218" t="s">
        <v>8093</v>
      </c>
      <c r="C5218" s="4">
        <v>42987</v>
      </c>
      <c r="D5218" s="4">
        <v>42993</v>
      </c>
      <c r="E5218" t="s">
        <v>67</v>
      </c>
      <c r="F5218" t="s">
        <v>6249</v>
      </c>
      <c r="G5218" t="s">
        <v>6250</v>
      </c>
      <c r="H5218" t="s">
        <v>37</v>
      </c>
      <c r="I5218" t="s">
        <v>38</v>
      </c>
      <c r="J5218" t="s">
        <v>587</v>
      </c>
      <c r="K5218" t="s">
        <v>258</v>
      </c>
      <c r="L5218">
        <v>48066</v>
      </c>
      <c r="M5218" t="s">
        <v>125</v>
      </c>
      <c r="N5218" t="s">
        <v>2982</v>
      </c>
      <c r="O5218" t="s">
        <v>62</v>
      </c>
      <c r="P5218" t="s">
        <v>193</v>
      </c>
      <c r="Q5218" t="s">
        <v>2983</v>
      </c>
      <c r="R5218" s="1">
        <v>17.48</v>
      </c>
      <c r="S5218">
        <v>2</v>
      </c>
      <c r="T5218">
        <f t="shared" si="81"/>
        <v>37</v>
      </c>
      <c r="U5218" t="s">
        <v>46</v>
      </c>
      <c r="V5218">
        <v>0</v>
      </c>
      <c r="W5218">
        <v>0</v>
      </c>
      <c r="X5218" s="1">
        <v>0</v>
      </c>
      <c r="Y5218" s="1">
        <v>17.48</v>
      </c>
      <c r="Z5218" t="s">
        <v>65</v>
      </c>
      <c r="AA5218" s="2">
        <v>8.2156000000000002</v>
      </c>
      <c r="AB5218" s="3">
        <v>0.47000000000000003</v>
      </c>
      <c r="AC5218" s="1">
        <v>-9.2644000000000002</v>
      </c>
      <c r="AD5218">
        <v>6</v>
      </c>
      <c r="AE5218">
        <v>6</v>
      </c>
      <c r="AF5218" t="s">
        <v>48</v>
      </c>
      <c r="AG5218">
        <v>2017</v>
      </c>
      <c r="AH5218">
        <f>COUNTBLANK(datos[[#This Row],[Row ID]:[Year sales]])</f>
        <v>0</v>
      </c>
    </row>
    <row r="5219" spans="1:34" x14ac:dyDescent="0.3">
      <c r="A5219">
        <v>5218</v>
      </c>
      <c r="B5219" t="s">
        <v>8094</v>
      </c>
      <c r="C5219" s="4">
        <v>42840</v>
      </c>
      <c r="D5219" s="4">
        <v>42842</v>
      </c>
      <c r="E5219" t="s">
        <v>34</v>
      </c>
      <c r="F5219" t="s">
        <v>3121</v>
      </c>
      <c r="G5219" t="s">
        <v>3122</v>
      </c>
      <c r="H5219" t="s">
        <v>57</v>
      </c>
      <c r="I5219" t="s">
        <v>38</v>
      </c>
      <c r="J5219" t="s">
        <v>58</v>
      </c>
      <c r="K5219" t="s">
        <v>59</v>
      </c>
      <c r="L5219">
        <v>90049</v>
      </c>
      <c r="M5219" t="s">
        <v>60</v>
      </c>
      <c r="N5219" t="s">
        <v>654</v>
      </c>
      <c r="O5219" t="s">
        <v>62</v>
      </c>
      <c r="P5219" t="s">
        <v>110</v>
      </c>
      <c r="Q5219" t="s">
        <v>655</v>
      </c>
      <c r="R5219" s="1">
        <v>79.14</v>
      </c>
      <c r="S5219">
        <v>3</v>
      </c>
      <c r="T5219">
        <f t="shared" si="81"/>
        <v>37</v>
      </c>
      <c r="U5219" t="s">
        <v>52</v>
      </c>
      <c r="V5219">
        <v>0</v>
      </c>
      <c r="W5219">
        <v>0</v>
      </c>
      <c r="X5219" s="1">
        <v>0</v>
      </c>
      <c r="Y5219" s="1">
        <v>79.14</v>
      </c>
      <c r="Z5219" t="s">
        <v>99</v>
      </c>
      <c r="AA5219" s="2">
        <v>36.404400000000003</v>
      </c>
      <c r="AB5219" s="3">
        <v>0.46</v>
      </c>
      <c r="AC5219" s="1">
        <v>-42.735599999999998</v>
      </c>
      <c r="AD5219">
        <v>2</v>
      </c>
      <c r="AE5219">
        <v>2</v>
      </c>
      <c r="AF5219" t="s">
        <v>48</v>
      </c>
      <c r="AG5219">
        <v>2017</v>
      </c>
      <c r="AH5219">
        <f>COUNTBLANK(datos[[#This Row],[Row ID]:[Year sales]])</f>
        <v>0</v>
      </c>
    </row>
    <row r="5220" spans="1:34" x14ac:dyDescent="0.3">
      <c r="A5220">
        <v>5219</v>
      </c>
      <c r="B5220" t="s">
        <v>8095</v>
      </c>
      <c r="C5220" s="4">
        <v>42896</v>
      </c>
      <c r="D5220" s="4">
        <v>42900</v>
      </c>
      <c r="E5220" t="s">
        <v>67</v>
      </c>
      <c r="F5220" t="s">
        <v>228</v>
      </c>
      <c r="G5220" t="s">
        <v>229</v>
      </c>
      <c r="H5220" t="s">
        <v>57</v>
      </c>
      <c r="I5220" t="s">
        <v>38</v>
      </c>
      <c r="J5220" t="s">
        <v>286</v>
      </c>
      <c r="K5220" t="s">
        <v>287</v>
      </c>
      <c r="L5220">
        <v>10011</v>
      </c>
      <c r="M5220" t="s">
        <v>168</v>
      </c>
      <c r="N5220" t="s">
        <v>307</v>
      </c>
      <c r="O5220" t="s">
        <v>62</v>
      </c>
      <c r="P5220" t="s">
        <v>86</v>
      </c>
      <c r="Q5220" t="s">
        <v>308</v>
      </c>
      <c r="R5220" s="1">
        <v>8.4</v>
      </c>
      <c r="S5220">
        <v>5</v>
      </c>
      <c r="T5220">
        <f t="shared" si="81"/>
        <v>24</v>
      </c>
      <c r="U5220" t="s">
        <v>75</v>
      </c>
      <c r="V5220">
        <v>0</v>
      </c>
      <c r="W5220">
        <v>0</v>
      </c>
      <c r="X5220" s="1">
        <v>0</v>
      </c>
      <c r="Y5220" s="1">
        <v>8.4</v>
      </c>
      <c r="Z5220" t="s">
        <v>65</v>
      </c>
      <c r="AA5220" s="2">
        <v>4.2</v>
      </c>
      <c r="AB5220" s="3">
        <v>0.5</v>
      </c>
      <c r="AC5220" s="1">
        <v>-4.2</v>
      </c>
      <c r="AD5220">
        <v>4</v>
      </c>
      <c r="AE5220">
        <v>4</v>
      </c>
      <c r="AF5220" t="s">
        <v>48</v>
      </c>
      <c r="AG5220">
        <v>2017</v>
      </c>
      <c r="AH5220">
        <f>COUNTBLANK(datos[[#This Row],[Row ID]:[Year sales]])</f>
        <v>0</v>
      </c>
    </row>
    <row r="5221" spans="1:34" x14ac:dyDescent="0.3">
      <c r="A5221">
        <v>5220</v>
      </c>
      <c r="B5221" t="s">
        <v>8096</v>
      </c>
      <c r="C5221" s="4">
        <v>42979</v>
      </c>
      <c r="D5221" s="4">
        <v>42979</v>
      </c>
      <c r="E5221" t="s">
        <v>1312</v>
      </c>
      <c r="F5221" t="s">
        <v>1930</v>
      </c>
      <c r="G5221" t="s">
        <v>1931</v>
      </c>
      <c r="H5221" t="s">
        <v>37</v>
      </c>
      <c r="I5221" t="s">
        <v>38</v>
      </c>
      <c r="J5221" t="s">
        <v>902</v>
      </c>
      <c r="K5221" t="s">
        <v>258</v>
      </c>
      <c r="L5221">
        <v>48205</v>
      </c>
      <c r="M5221" t="s">
        <v>125</v>
      </c>
      <c r="N5221" t="s">
        <v>6170</v>
      </c>
      <c r="O5221" t="s">
        <v>43</v>
      </c>
      <c r="P5221" t="s">
        <v>50</v>
      </c>
      <c r="Q5221" t="s">
        <v>6171</v>
      </c>
      <c r="R5221" s="1">
        <v>498.26</v>
      </c>
      <c r="S5221">
        <v>7</v>
      </c>
      <c r="T5221">
        <f t="shared" si="81"/>
        <v>24</v>
      </c>
      <c r="U5221" t="s">
        <v>75</v>
      </c>
      <c r="V5221">
        <v>0</v>
      </c>
      <c r="W5221">
        <v>0</v>
      </c>
      <c r="X5221" s="1">
        <v>0</v>
      </c>
      <c r="Y5221" s="1">
        <v>498.26</v>
      </c>
      <c r="Z5221" t="s">
        <v>47</v>
      </c>
      <c r="AA5221" s="2">
        <v>134.53020000000001</v>
      </c>
      <c r="AB5221" s="3">
        <v>0.27</v>
      </c>
      <c r="AC5221" s="1">
        <v>-363.72980000000001</v>
      </c>
      <c r="AD5221">
        <v>0</v>
      </c>
      <c r="AE5221">
        <v>0</v>
      </c>
      <c r="AF5221" t="s">
        <v>48</v>
      </c>
      <c r="AG5221">
        <v>2017</v>
      </c>
      <c r="AH5221">
        <f>COUNTBLANK(datos[[#This Row],[Row ID]:[Year sales]])</f>
        <v>0</v>
      </c>
    </row>
    <row r="5222" spans="1:34" x14ac:dyDescent="0.3">
      <c r="A5222">
        <v>5221</v>
      </c>
      <c r="B5222" t="s">
        <v>8097</v>
      </c>
      <c r="C5222" s="4">
        <v>41804</v>
      </c>
      <c r="D5222" s="4">
        <v>41810</v>
      </c>
      <c r="E5222" t="s">
        <v>67</v>
      </c>
      <c r="F5222" t="s">
        <v>6240</v>
      </c>
      <c r="G5222" t="s">
        <v>6241</v>
      </c>
      <c r="H5222" t="s">
        <v>122</v>
      </c>
      <c r="I5222" t="s">
        <v>38</v>
      </c>
      <c r="J5222" t="s">
        <v>902</v>
      </c>
      <c r="K5222" t="s">
        <v>258</v>
      </c>
      <c r="L5222">
        <v>48234</v>
      </c>
      <c r="M5222" t="s">
        <v>125</v>
      </c>
      <c r="N5222" t="s">
        <v>7230</v>
      </c>
      <c r="O5222" t="s">
        <v>43</v>
      </c>
      <c r="P5222" t="s">
        <v>44</v>
      </c>
      <c r="Q5222" t="s">
        <v>7231</v>
      </c>
      <c r="R5222" s="1">
        <v>212.94</v>
      </c>
      <c r="S5222">
        <v>3</v>
      </c>
      <c r="T5222">
        <f t="shared" si="81"/>
        <v>12</v>
      </c>
      <c r="U5222" t="s">
        <v>52</v>
      </c>
      <c r="V5222">
        <v>0</v>
      </c>
      <c r="W5222">
        <v>0</v>
      </c>
      <c r="X5222" s="1">
        <v>0</v>
      </c>
      <c r="Y5222" s="1">
        <v>212.94</v>
      </c>
      <c r="Z5222" t="s">
        <v>47</v>
      </c>
      <c r="AA5222" s="2">
        <v>57.4938</v>
      </c>
      <c r="AB5222" s="3">
        <v>0.27</v>
      </c>
      <c r="AC5222" s="1">
        <v>-155.4462</v>
      </c>
      <c r="AD5222">
        <v>6</v>
      </c>
      <c r="AE5222">
        <v>6</v>
      </c>
      <c r="AF5222" t="s">
        <v>48</v>
      </c>
      <c r="AG5222">
        <v>2014</v>
      </c>
      <c r="AH5222">
        <f>COUNTBLANK(datos[[#This Row],[Row ID]:[Year sales]])</f>
        <v>0</v>
      </c>
    </row>
    <row r="5223" spans="1:34" x14ac:dyDescent="0.3">
      <c r="A5223">
        <v>5222</v>
      </c>
      <c r="B5223" t="s">
        <v>8098</v>
      </c>
      <c r="C5223" s="4">
        <v>42873</v>
      </c>
      <c r="D5223" s="4">
        <v>42877</v>
      </c>
      <c r="E5223" t="s">
        <v>34</v>
      </c>
      <c r="F5223" t="s">
        <v>3818</v>
      </c>
      <c r="G5223" t="s">
        <v>3819</v>
      </c>
      <c r="H5223" t="s">
        <v>122</v>
      </c>
      <c r="I5223" t="s">
        <v>38</v>
      </c>
      <c r="J5223" t="s">
        <v>338</v>
      </c>
      <c r="K5223" t="s">
        <v>617</v>
      </c>
      <c r="L5223">
        <v>65807</v>
      </c>
      <c r="M5223" t="s">
        <v>125</v>
      </c>
      <c r="N5223" t="s">
        <v>8099</v>
      </c>
      <c r="O5223" t="s">
        <v>62</v>
      </c>
      <c r="P5223" t="s">
        <v>97</v>
      </c>
      <c r="Q5223" t="s">
        <v>8100</v>
      </c>
      <c r="R5223" s="1">
        <v>706.86</v>
      </c>
      <c r="S5223">
        <v>7</v>
      </c>
      <c r="T5223">
        <f t="shared" si="81"/>
        <v>24</v>
      </c>
      <c r="U5223" t="s">
        <v>75</v>
      </c>
      <c r="V5223">
        <v>0</v>
      </c>
      <c r="W5223">
        <v>0</v>
      </c>
      <c r="X5223" s="1">
        <v>0</v>
      </c>
      <c r="Y5223" s="1">
        <v>706.86</v>
      </c>
      <c r="Z5223" t="s">
        <v>53</v>
      </c>
      <c r="AA5223" s="2">
        <v>197.92080000000001</v>
      </c>
      <c r="AB5223" s="3">
        <v>0.28000000000000003</v>
      </c>
      <c r="AC5223" s="1">
        <v>-508.93920000000003</v>
      </c>
      <c r="AD5223">
        <v>4</v>
      </c>
      <c r="AE5223">
        <v>4</v>
      </c>
      <c r="AF5223" t="s">
        <v>48</v>
      </c>
      <c r="AG5223">
        <v>2017</v>
      </c>
      <c r="AH5223">
        <f>COUNTBLANK(datos[[#This Row],[Row ID]:[Year sales]])</f>
        <v>0</v>
      </c>
    </row>
    <row r="5224" spans="1:34" x14ac:dyDescent="0.3">
      <c r="A5224">
        <v>5223</v>
      </c>
      <c r="B5224" t="s">
        <v>8098</v>
      </c>
      <c r="C5224" s="4">
        <v>42873</v>
      </c>
      <c r="D5224" s="4">
        <v>42877</v>
      </c>
      <c r="E5224" t="s">
        <v>34</v>
      </c>
      <c r="F5224" t="s">
        <v>3818</v>
      </c>
      <c r="G5224" t="s">
        <v>3819</v>
      </c>
      <c r="H5224" t="s">
        <v>122</v>
      </c>
      <c r="I5224" t="s">
        <v>38</v>
      </c>
      <c r="J5224" t="s">
        <v>338</v>
      </c>
      <c r="K5224" t="s">
        <v>617</v>
      </c>
      <c r="L5224">
        <v>65807</v>
      </c>
      <c r="M5224" t="s">
        <v>125</v>
      </c>
      <c r="N5224" t="s">
        <v>1806</v>
      </c>
      <c r="O5224" t="s">
        <v>90</v>
      </c>
      <c r="P5224" t="s">
        <v>91</v>
      </c>
      <c r="Q5224" t="s">
        <v>1807</v>
      </c>
      <c r="R5224" s="1">
        <v>114.95</v>
      </c>
      <c r="S5224">
        <v>5</v>
      </c>
      <c r="T5224">
        <f t="shared" si="81"/>
        <v>41</v>
      </c>
      <c r="U5224" t="s">
        <v>75</v>
      </c>
      <c r="V5224">
        <v>0</v>
      </c>
      <c r="W5224">
        <v>0</v>
      </c>
      <c r="X5224" s="1">
        <v>0</v>
      </c>
      <c r="Y5224" s="1">
        <v>114.95</v>
      </c>
      <c r="Z5224" t="s">
        <v>99</v>
      </c>
      <c r="AA5224" s="2">
        <v>2.2989999999999999</v>
      </c>
      <c r="AB5224" s="3">
        <v>0.02</v>
      </c>
      <c r="AC5224" s="1">
        <v>-112.651</v>
      </c>
      <c r="AD5224">
        <v>4</v>
      </c>
      <c r="AE5224">
        <v>4</v>
      </c>
      <c r="AF5224" t="s">
        <v>48</v>
      </c>
      <c r="AG5224">
        <v>2017</v>
      </c>
      <c r="AH5224">
        <f>COUNTBLANK(datos[[#This Row],[Row ID]:[Year sales]])</f>
        <v>0</v>
      </c>
    </row>
    <row r="5225" spans="1:34" x14ac:dyDescent="0.3">
      <c r="A5225">
        <v>5224</v>
      </c>
      <c r="B5225" t="s">
        <v>8098</v>
      </c>
      <c r="C5225" s="4">
        <v>42873</v>
      </c>
      <c r="D5225" s="4">
        <v>42877</v>
      </c>
      <c r="E5225" t="s">
        <v>34</v>
      </c>
      <c r="F5225" t="s">
        <v>3818</v>
      </c>
      <c r="G5225" t="s">
        <v>3819</v>
      </c>
      <c r="H5225" t="s">
        <v>122</v>
      </c>
      <c r="I5225" t="s">
        <v>38</v>
      </c>
      <c r="J5225" t="s">
        <v>338</v>
      </c>
      <c r="K5225" t="s">
        <v>617</v>
      </c>
      <c r="L5225">
        <v>65807</v>
      </c>
      <c r="M5225" t="s">
        <v>125</v>
      </c>
      <c r="N5225" t="s">
        <v>6344</v>
      </c>
      <c r="O5225" t="s">
        <v>62</v>
      </c>
      <c r="P5225" t="s">
        <v>94</v>
      </c>
      <c r="Q5225" t="s">
        <v>6345</v>
      </c>
      <c r="R5225" s="1">
        <v>43.19</v>
      </c>
      <c r="S5225">
        <v>7</v>
      </c>
      <c r="T5225">
        <f t="shared" si="81"/>
        <v>20</v>
      </c>
      <c r="U5225" t="s">
        <v>75</v>
      </c>
      <c r="V5225">
        <v>0</v>
      </c>
      <c r="W5225">
        <v>0</v>
      </c>
      <c r="X5225" s="1">
        <v>0</v>
      </c>
      <c r="Y5225" s="1">
        <v>43.19</v>
      </c>
      <c r="Z5225" t="s">
        <v>65</v>
      </c>
      <c r="AA5225" s="2">
        <v>20.731200000000001</v>
      </c>
      <c r="AB5225" s="3">
        <v>0.48000000000000004</v>
      </c>
      <c r="AC5225" s="1">
        <v>-22.4588</v>
      </c>
      <c r="AD5225">
        <v>4</v>
      </c>
      <c r="AE5225">
        <v>4</v>
      </c>
      <c r="AF5225" t="s">
        <v>48</v>
      </c>
      <c r="AG5225">
        <v>2017</v>
      </c>
      <c r="AH5225">
        <f>COUNTBLANK(datos[[#This Row],[Row ID]:[Year sales]])</f>
        <v>0</v>
      </c>
    </row>
    <row r="5226" spans="1:34" x14ac:dyDescent="0.3">
      <c r="A5226">
        <v>5225</v>
      </c>
      <c r="B5226" t="s">
        <v>8101</v>
      </c>
      <c r="C5226" s="4">
        <v>42990</v>
      </c>
      <c r="D5226" s="4">
        <v>42995</v>
      </c>
      <c r="E5226" t="s">
        <v>34</v>
      </c>
      <c r="F5226" t="s">
        <v>5597</v>
      </c>
      <c r="G5226" t="s">
        <v>5598</v>
      </c>
      <c r="H5226" t="s">
        <v>37</v>
      </c>
      <c r="I5226" t="s">
        <v>38</v>
      </c>
      <c r="J5226" t="s">
        <v>58</v>
      </c>
      <c r="K5226" t="s">
        <v>59</v>
      </c>
      <c r="L5226">
        <v>90036</v>
      </c>
      <c r="M5226" t="s">
        <v>60</v>
      </c>
      <c r="N5226" t="s">
        <v>1648</v>
      </c>
      <c r="O5226" t="s">
        <v>62</v>
      </c>
      <c r="P5226" t="s">
        <v>110</v>
      </c>
      <c r="Q5226" t="s">
        <v>1649</v>
      </c>
      <c r="R5226" s="1">
        <v>166.44</v>
      </c>
      <c r="S5226">
        <v>3</v>
      </c>
      <c r="T5226">
        <f t="shared" si="81"/>
        <v>21</v>
      </c>
      <c r="U5226" t="s">
        <v>52</v>
      </c>
      <c r="V5226">
        <v>0</v>
      </c>
      <c r="W5226">
        <v>0</v>
      </c>
      <c r="X5226" s="1">
        <v>0</v>
      </c>
      <c r="Y5226" s="1">
        <v>166.44</v>
      </c>
      <c r="Z5226" t="s">
        <v>99</v>
      </c>
      <c r="AA5226" s="2">
        <v>79.891199999999998</v>
      </c>
      <c r="AB5226" s="3">
        <v>0.48</v>
      </c>
      <c r="AC5226" s="1">
        <v>-86.5488</v>
      </c>
      <c r="AD5226">
        <v>5</v>
      </c>
      <c r="AE5226">
        <v>5</v>
      </c>
      <c r="AF5226" t="s">
        <v>48</v>
      </c>
      <c r="AG5226">
        <v>2017</v>
      </c>
      <c r="AH5226">
        <f>COUNTBLANK(datos[[#This Row],[Row ID]:[Year sales]])</f>
        <v>0</v>
      </c>
    </row>
    <row r="5227" spans="1:34" x14ac:dyDescent="0.3">
      <c r="A5227">
        <v>5226</v>
      </c>
      <c r="B5227" t="s">
        <v>8102</v>
      </c>
      <c r="C5227" s="4">
        <v>42542</v>
      </c>
      <c r="D5227" s="4">
        <v>42547</v>
      </c>
      <c r="E5227" t="s">
        <v>67</v>
      </c>
      <c r="F5227" t="s">
        <v>4736</v>
      </c>
      <c r="G5227" t="s">
        <v>4737</v>
      </c>
      <c r="H5227" t="s">
        <v>37</v>
      </c>
      <c r="I5227" t="s">
        <v>38</v>
      </c>
      <c r="J5227" t="s">
        <v>286</v>
      </c>
      <c r="K5227" t="s">
        <v>287</v>
      </c>
      <c r="L5227">
        <v>10011</v>
      </c>
      <c r="M5227" t="s">
        <v>168</v>
      </c>
      <c r="N5227" t="s">
        <v>5416</v>
      </c>
      <c r="O5227" t="s">
        <v>62</v>
      </c>
      <c r="P5227" t="s">
        <v>94</v>
      </c>
      <c r="Q5227" t="s">
        <v>5417</v>
      </c>
      <c r="R5227" s="1">
        <v>36.56</v>
      </c>
      <c r="S5227">
        <v>5</v>
      </c>
      <c r="T5227">
        <f t="shared" si="81"/>
        <v>22</v>
      </c>
      <c r="U5227" t="s">
        <v>75</v>
      </c>
      <c r="V5227">
        <v>0.2</v>
      </c>
      <c r="W5227">
        <v>7.3120000000000012</v>
      </c>
      <c r="X5227" s="1">
        <v>-7.3120000000000003</v>
      </c>
      <c r="Y5227" s="1">
        <v>43.872</v>
      </c>
      <c r="Z5227" t="s">
        <v>65</v>
      </c>
      <c r="AA5227" s="2">
        <v>12.795999999999999</v>
      </c>
      <c r="AB5227" s="3">
        <v>0.35</v>
      </c>
      <c r="AC5227" s="1">
        <v>-16.452000000000002</v>
      </c>
      <c r="AD5227">
        <v>5</v>
      </c>
      <c r="AE5227">
        <v>5</v>
      </c>
      <c r="AF5227" t="s">
        <v>48</v>
      </c>
      <c r="AG5227">
        <v>2016</v>
      </c>
      <c r="AH5227">
        <f>COUNTBLANK(datos[[#This Row],[Row ID]:[Year sales]])</f>
        <v>0</v>
      </c>
    </row>
    <row r="5228" spans="1:34" x14ac:dyDescent="0.3">
      <c r="A5228">
        <v>5227</v>
      </c>
      <c r="B5228" t="s">
        <v>8102</v>
      </c>
      <c r="C5228" s="4">
        <v>42542</v>
      </c>
      <c r="D5228" s="4">
        <v>42547</v>
      </c>
      <c r="E5228" t="s">
        <v>67</v>
      </c>
      <c r="F5228" t="s">
        <v>4736</v>
      </c>
      <c r="G5228" t="s">
        <v>4737</v>
      </c>
      <c r="H5228" t="s">
        <v>37</v>
      </c>
      <c r="I5228" t="s">
        <v>38</v>
      </c>
      <c r="J5228" t="s">
        <v>286</v>
      </c>
      <c r="K5228" t="s">
        <v>287</v>
      </c>
      <c r="L5228">
        <v>10011</v>
      </c>
      <c r="M5228" t="s">
        <v>168</v>
      </c>
      <c r="N5228" t="s">
        <v>6837</v>
      </c>
      <c r="O5228" t="s">
        <v>62</v>
      </c>
      <c r="P5228" t="s">
        <v>94</v>
      </c>
      <c r="Q5228" t="s">
        <v>6838</v>
      </c>
      <c r="R5228" s="1">
        <v>186.14400000000001</v>
      </c>
      <c r="S5228">
        <v>6</v>
      </c>
      <c r="T5228">
        <f t="shared" si="81"/>
        <v>29</v>
      </c>
      <c r="U5228" t="s">
        <v>75</v>
      </c>
      <c r="V5228">
        <v>0.2</v>
      </c>
      <c r="W5228">
        <v>37.2288</v>
      </c>
      <c r="X5228" s="1">
        <v>-37.2288</v>
      </c>
      <c r="Y5228" s="1">
        <v>223.37280000000001</v>
      </c>
      <c r="Z5228" t="s">
        <v>47</v>
      </c>
      <c r="AA5228" s="2">
        <v>60.4968</v>
      </c>
      <c r="AB5228" s="3">
        <v>0.32500000000000001</v>
      </c>
      <c r="AC5228" s="1">
        <v>-88.418400000000005</v>
      </c>
      <c r="AD5228">
        <v>5</v>
      </c>
      <c r="AE5228">
        <v>5</v>
      </c>
      <c r="AF5228" t="s">
        <v>48</v>
      </c>
      <c r="AG5228">
        <v>2016</v>
      </c>
      <c r="AH5228">
        <f>COUNTBLANK(datos[[#This Row],[Row ID]:[Year sales]])</f>
        <v>0</v>
      </c>
    </row>
    <row r="5229" spans="1:34" x14ac:dyDescent="0.3">
      <c r="A5229">
        <v>5228</v>
      </c>
      <c r="B5229" t="s">
        <v>8102</v>
      </c>
      <c r="C5229" s="4">
        <v>42542</v>
      </c>
      <c r="D5229" s="4">
        <v>42547</v>
      </c>
      <c r="E5229" t="s">
        <v>67</v>
      </c>
      <c r="F5229" t="s">
        <v>4736</v>
      </c>
      <c r="G5229" t="s">
        <v>4737</v>
      </c>
      <c r="H5229" t="s">
        <v>37</v>
      </c>
      <c r="I5229" t="s">
        <v>38</v>
      </c>
      <c r="J5229" t="s">
        <v>286</v>
      </c>
      <c r="K5229" t="s">
        <v>287</v>
      </c>
      <c r="L5229">
        <v>10011</v>
      </c>
      <c r="M5229" t="s">
        <v>168</v>
      </c>
      <c r="N5229" t="s">
        <v>2305</v>
      </c>
      <c r="O5229" t="s">
        <v>43</v>
      </c>
      <c r="P5229" t="s">
        <v>44</v>
      </c>
      <c r="Q5229" t="s">
        <v>2306</v>
      </c>
      <c r="R5229" s="1">
        <v>353.56799999999998</v>
      </c>
      <c r="S5229">
        <v>2</v>
      </c>
      <c r="T5229">
        <f t="shared" si="81"/>
        <v>21</v>
      </c>
      <c r="U5229" t="s">
        <v>46</v>
      </c>
      <c r="V5229">
        <v>0.2</v>
      </c>
      <c r="W5229">
        <v>70.7136</v>
      </c>
      <c r="X5229" s="1">
        <v>-70.7136</v>
      </c>
      <c r="Y5229" s="1">
        <v>424.28159999999997</v>
      </c>
      <c r="Z5229" t="s">
        <v>47</v>
      </c>
      <c r="AA5229" s="2">
        <v>-44.195999999999998</v>
      </c>
      <c r="AB5229" s="3">
        <v>-0.125</v>
      </c>
      <c r="AC5229" s="1">
        <v>-327.05040000000002</v>
      </c>
      <c r="AD5229">
        <v>5</v>
      </c>
      <c r="AE5229">
        <v>5</v>
      </c>
      <c r="AF5229" t="s">
        <v>48</v>
      </c>
      <c r="AG5229">
        <v>2016</v>
      </c>
      <c r="AH5229">
        <f>COUNTBLANK(datos[[#This Row],[Row ID]:[Year sales]])</f>
        <v>0</v>
      </c>
    </row>
    <row r="5230" spans="1:34" x14ac:dyDescent="0.3">
      <c r="A5230">
        <v>5229</v>
      </c>
      <c r="B5230" t="s">
        <v>8103</v>
      </c>
      <c r="C5230" s="4">
        <v>41969</v>
      </c>
      <c r="D5230" s="4">
        <v>41974</v>
      </c>
      <c r="E5230" t="s">
        <v>67</v>
      </c>
      <c r="F5230" t="s">
        <v>570</v>
      </c>
      <c r="G5230" t="s">
        <v>571</v>
      </c>
      <c r="H5230" t="s">
        <v>122</v>
      </c>
      <c r="I5230" t="s">
        <v>38</v>
      </c>
      <c r="J5230" t="s">
        <v>147</v>
      </c>
      <c r="K5230" t="s">
        <v>59</v>
      </c>
      <c r="L5230">
        <v>94109</v>
      </c>
      <c r="M5230" t="s">
        <v>60</v>
      </c>
      <c r="N5230" t="s">
        <v>6564</v>
      </c>
      <c r="O5230" t="s">
        <v>62</v>
      </c>
      <c r="P5230" t="s">
        <v>110</v>
      </c>
      <c r="Q5230" t="s">
        <v>6565</v>
      </c>
      <c r="R5230" s="1">
        <v>81.98</v>
      </c>
      <c r="S5230">
        <v>2</v>
      </c>
      <c r="T5230">
        <f t="shared" si="81"/>
        <v>39</v>
      </c>
      <c r="U5230" t="s">
        <v>46</v>
      </c>
      <c r="V5230">
        <v>0</v>
      </c>
      <c r="W5230">
        <v>0</v>
      </c>
      <c r="X5230" s="1">
        <v>0</v>
      </c>
      <c r="Y5230" s="1">
        <v>81.98</v>
      </c>
      <c r="Z5230" t="s">
        <v>99</v>
      </c>
      <c r="AA5230" s="2">
        <v>40.170200000000001</v>
      </c>
      <c r="AB5230" s="3">
        <v>0.49</v>
      </c>
      <c r="AC5230" s="1">
        <v>-41.809800000000003</v>
      </c>
      <c r="AD5230">
        <v>5</v>
      </c>
      <c r="AE5230">
        <v>5</v>
      </c>
      <c r="AF5230" t="s">
        <v>48</v>
      </c>
      <c r="AG5230">
        <v>2014</v>
      </c>
      <c r="AH5230">
        <f>COUNTBLANK(datos[[#This Row],[Row ID]:[Year sales]])</f>
        <v>0</v>
      </c>
    </row>
    <row r="5231" spans="1:34" x14ac:dyDescent="0.3">
      <c r="A5231">
        <v>5230</v>
      </c>
      <c r="B5231" t="s">
        <v>8104</v>
      </c>
      <c r="C5231" s="4">
        <v>42813</v>
      </c>
      <c r="D5231" s="4">
        <v>42816</v>
      </c>
      <c r="E5231" t="s">
        <v>34</v>
      </c>
      <c r="F5231" t="s">
        <v>1698</v>
      </c>
      <c r="G5231" t="s">
        <v>1699</v>
      </c>
      <c r="H5231" t="s">
        <v>37</v>
      </c>
      <c r="I5231" t="s">
        <v>38</v>
      </c>
      <c r="J5231" t="s">
        <v>3516</v>
      </c>
      <c r="K5231" t="s">
        <v>59</v>
      </c>
      <c r="L5231">
        <v>93727</v>
      </c>
      <c r="M5231" t="s">
        <v>60</v>
      </c>
      <c r="N5231" t="s">
        <v>5416</v>
      </c>
      <c r="O5231" t="s">
        <v>62</v>
      </c>
      <c r="P5231" t="s">
        <v>94</v>
      </c>
      <c r="Q5231" t="s">
        <v>5417</v>
      </c>
      <c r="R5231" s="1">
        <v>14.624000000000001</v>
      </c>
      <c r="S5231">
        <v>2</v>
      </c>
      <c r="T5231">
        <f t="shared" si="81"/>
        <v>22</v>
      </c>
      <c r="U5231" t="s">
        <v>46</v>
      </c>
      <c r="V5231">
        <v>0.2</v>
      </c>
      <c r="W5231">
        <v>2.9248000000000003</v>
      </c>
      <c r="X5231" s="1">
        <v>-2.9247999999999998</v>
      </c>
      <c r="Y5231" s="1">
        <v>17.5488</v>
      </c>
      <c r="Z5231" t="s">
        <v>65</v>
      </c>
      <c r="AA5231" s="2">
        <v>5.1184000000000003</v>
      </c>
      <c r="AB5231" s="3">
        <v>0.35000000000000003</v>
      </c>
      <c r="AC5231" s="1">
        <v>-6.5808</v>
      </c>
      <c r="AD5231">
        <v>3</v>
      </c>
      <c r="AE5231">
        <v>3</v>
      </c>
      <c r="AF5231" t="s">
        <v>48</v>
      </c>
      <c r="AG5231">
        <v>2017</v>
      </c>
      <c r="AH5231">
        <f>COUNTBLANK(datos[[#This Row],[Row ID]:[Year sales]])</f>
        <v>0</v>
      </c>
    </row>
    <row r="5232" spans="1:34" x14ac:dyDescent="0.3">
      <c r="A5232">
        <v>5231</v>
      </c>
      <c r="B5232" t="s">
        <v>8104</v>
      </c>
      <c r="C5232" s="4">
        <v>42813</v>
      </c>
      <c r="D5232" s="4">
        <v>42816</v>
      </c>
      <c r="E5232" t="s">
        <v>34</v>
      </c>
      <c r="F5232" t="s">
        <v>1698</v>
      </c>
      <c r="G5232" t="s">
        <v>1699</v>
      </c>
      <c r="H5232" t="s">
        <v>37</v>
      </c>
      <c r="I5232" t="s">
        <v>38</v>
      </c>
      <c r="J5232" t="s">
        <v>3516</v>
      </c>
      <c r="K5232" t="s">
        <v>59</v>
      </c>
      <c r="L5232">
        <v>93727</v>
      </c>
      <c r="M5232" t="s">
        <v>60</v>
      </c>
      <c r="N5232" t="s">
        <v>2424</v>
      </c>
      <c r="O5232" t="s">
        <v>43</v>
      </c>
      <c r="P5232" t="s">
        <v>73</v>
      </c>
      <c r="Q5232" t="s">
        <v>2425</v>
      </c>
      <c r="R5232" s="1">
        <v>697.16</v>
      </c>
      <c r="S5232">
        <v>5</v>
      </c>
      <c r="T5232">
        <f t="shared" si="81"/>
        <v>61</v>
      </c>
      <c r="U5232" t="s">
        <v>75</v>
      </c>
      <c r="V5232">
        <v>0.2</v>
      </c>
      <c r="W5232">
        <v>139.43199999999999</v>
      </c>
      <c r="X5232" s="1">
        <v>-139.43199999999999</v>
      </c>
      <c r="Y5232" s="1">
        <v>836.59199999999998</v>
      </c>
      <c r="Z5232" t="s">
        <v>53</v>
      </c>
      <c r="AA5232" s="2">
        <v>8.7144999999999992</v>
      </c>
      <c r="AB5232" s="3">
        <v>1.2499999999999999E-2</v>
      </c>
      <c r="AC5232" s="1">
        <v>-549.01350000000002</v>
      </c>
      <c r="AD5232">
        <v>3</v>
      </c>
      <c r="AE5232">
        <v>3</v>
      </c>
      <c r="AF5232" t="s">
        <v>48</v>
      </c>
      <c r="AG5232">
        <v>2017</v>
      </c>
      <c r="AH5232">
        <f>COUNTBLANK(datos[[#This Row],[Row ID]:[Year sales]])</f>
        <v>0</v>
      </c>
    </row>
    <row r="5233" spans="1:34" x14ac:dyDescent="0.3">
      <c r="A5233">
        <v>5232</v>
      </c>
      <c r="B5233" t="s">
        <v>8104</v>
      </c>
      <c r="C5233" s="4">
        <v>42813</v>
      </c>
      <c r="D5233" s="4">
        <v>42816</v>
      </c>
      <c r="E5233" t="s">
        <v>34</v>
      </c>
      <c r="F5233" t="s">
        <v>1698</v>
      </c>
      <c r="G5233" t="s">
        <v>1699</v>
      </c>
      <c r="H5233" t="s">
        <v>37</v>
      </c>
      <c r="I5233" t="s">
        <v>38</v>
      </c>
      <c r="J5233" t="s">
        <v>3516</v>
      </c>
      <c r="K5233" t="s">
        <v>59</v>
      </c>
      <c r="L5233">
        <v>93727</v>
      </c>
      <c r="M5233" t="s">
        <v>60</v>
      </c>
      <c r="N5233" t="s">
        <v>6018</v>
      </c>
      <c r="O5233" t="s">
        <v>43</v>
      </c>
      <c r="P5233" t="s">
        <v>83</v>
      </c>
      <c r="Q5233" t="s">
        <v>6019</v>
      </c>
      <c r="R5233" s="1">
        <v>30.93</v>
      </c>
      <c r="S5233">
        <v>1</v>
      </c>
      <c r="T5233">
        <f t="shared" si="81"/>
        <v>28</v>
      </c>
      <c r="U5233" t="s">
        <v>46</v>
      </c>
      <c r="V5233">
        <v>0</v>
      </c>
      <c r="W5233">
        <v>0</v>
      </c>
      <c r="X5233" s="1">
        <v>0</v>
      </c>
      <c r="Y5233" s="1">
        <v>30.93</v>
      </c>
      <c r="Z5233" t="s">
        <v>65</v>
      </c>
      <c r="AA5233" s="2">
        <v>12.6813</v>
      </c>
      <c r="AB5233" s="3">
        <v>0.41000000000000003</v>
      </c>
      <c r="AC5233" s="1">
        <v>-18.248699999999999</v>
      </c>
      <c r="AD5233">
        <v>3</v>
      </c>
      <c r="AE5233">
        <v>3</v>
      </c>
      <c r="AF5233" t="s">
        <v>48</v>
      </c>
      <c r="AG5233">
        <v>2017</v>
      </c>
      <c r="AH5233">
        <f>COUNTBLANK(datos[[#This Row],[Row ID]:[Year sales]])</f>
        <v>0</v>
      </c>
    </row>
    <row r="5234" spans="1:34" x14ac:dyDescent="0.3">
      <c r="A5234">
        <v>5233</v>
      </c>
      <c r="B5234" t="s">
        <v>8104</v>
      </c>
      <c r="C5234" s="4">
        <v>42813</v>
      </c>
      <c r="D5234" s="4">
        <v>42816</v>
      </c>
      <c r="E5234" t="s">
        <v>34</v>
      </c>
      <c r="F5234" t="s">
        <v>1698</v>
      </c>
      <c r="G5234" t="s">
        <v>1699</v>
      </c>
      <c r="H5234" t="s">
        <v>37</v>
      </c>
      <c r="I5234" t="s">
        <v>38</v>
      </c>
      <c r="J5234" t="s">
        <v>3516</v>
      </c>
      <c r="K5234" t="s">
        <v>59</v>
      </c>
      <c r="L5234">
        <v>93727</v>
      </c>
      <c r="M5234" t="s">
        <v>60</v>
      </c>
      <c r="N5234" t="s">
        <v>816</v>
      </c>
      <c r="O5234" t="s">
        <v>62</v>
      </c>
      <c r="P5234" t="s">
        <v>94</v>
      </c>
      <c r="Q5234" t="s">
        <v>817</v>
      </c>
      <c r="R5234" s="1">
        <v>27.495999999999999</v>
      </c>
      <c r="S5234">
        <v>7</v>
      </c>
      <c r="T5234">
        <f t="shared" si="81"/>
        <v>44</v>
      </c>
      <c r="U5234" t="s">
        <v>75</v>
      </c>
      <c r="V5234">
        <v>0.2</v>
      </c>
      <c r="W5234">
        <v>5.4992000000000001</v>
      </c>
      <c r="X5234" s="1">
        <v>-5.4992000000000001</v>
      </c>
      <c r="Y5234" s="1">
        <v>32.995199999999997</v>
      </c>
      <c r="Z5234" t="s">
        <v>65</v>
      </c>
      <c r="AA5234" s="2">
        <v>9.2798999999999996</v>
      </c>
      <c r="AB5234" s="3">
        <v>0.33750000000000002</v>
      </c>
      <c r="AC5234" s="1">
        <v>-12.716900000000001</v>
      </c>
      <c r="AD5234">
        <v>3</v>
      </c>
      <c r="AE5234">
        <v>3</v>
      </c>
      <c r="AF5234" t="s">
        <v>48</v>
      </c>
      <c r="AG5234">
        <v>2017</v>
      </c>
      <c r="AH5234">
        <f>COUNTBLANK(datos[[#This Row],[Row ID]:[Year sales]])</f>
        <v>0</v>
      </c>
    </row>
    <row r="5235" spans="1:34" x14ac:dyDescent="0.3">
      <c r="A5235">
        <v>5234</v>
      </c>
      <c r="B5235" t="s">
        <v>8105</v>
      </c>
      <c r="C5235" s="4">
        <v>41930</v>
      </c>
      <c r="D5235" s="4">
        <v>41934</v>
      </c>
      <c r="E5235" t="s">
        <v>67</v>
      </c>
      <c r="F5235" t="s">
        <v>5611</v>
      </c>
      <c r="G5235" t="s">
        <v>5612</v>
      </c>
      <c r="H5235" t="s">
        <v>57</v>
      </c>
      <c r="I5235" t="s">
        <v>38</v>
      </c>
      <c r="J5235" t="s">
        <v>7064</v>
      </c>
      <c r="K5235" t="s">
        <v>1731</v>
      </c>
      <c r="L5235">
        <v>71854</v>
      </c>
      <c r="M5235" t="s">
        <v>41</v>
      </c>
      <c r="N5235" t="s">
        <v>7979</v>
      </c>
      <c r="O5235" t="s">
        <v>43</v>
      </c>
      <c r="P5235" t="s">
        <v>50</v>
      </c>
      <c r="Q5235" t="s">
        <v>7980</v>
      </c>
      <c r="R5235" s="1">
        <v>605.34</v>
      </c>
      <c r="S5235">
        <v>6</v>
      </c>
      <c r="T5235">
        <f t="shared" si="81"/>
        <v>20</v>
      </c>
      <c r="U5235" t="s">
        <v>75</v>
      </c>
      <c r="V5235">
        <v>0</v>
      </c>
      <c r="W5235">
        <v>0</v>
      </c>
      <c r="X5235" s="1">
        <v>0</v>
      </c>
      <c r="Y5235" s="1">
        <v>605.34</v>
      </c>
      <c r="Z5235" t="s">
        <v>53</v>
      </c>
      <c r="AA5235" s="2">
        <v>145.2816</v>
      </c>
      <c r="AB5235" s="3">
        <v>0.24</v>
      </c>
      <c r="AC5235" s="1">
        <v>-460.05840000000001</v>
      </c>
      <c r="AD5235">
        <v>4</v>
      </c>
      <c r="AE5235">
        <v>4</v>
      </c>
      <c r="AF5235" t="s">
        <v>48</v>
      </c>
      <c r="AG5235">
        <v>2014</v>
      </c>
      <c r="AH5235">
        <f>COUNTBLANK(datos[[#This Row],[Row ID]:[Year sales]])</f>
        <v>0</v>
      </c>
    </row>
    <row r="5236" spans="1:34" x14ac:dyDescent="0.3">
      <c r="A5236">
        <v>5235</v>
      </c>
      <c r="B5236" t="s">
        <v>8106</v>
      </c>
      <c r="C5236" s="4">
        <v>42969</v>
      </c>
      <c r="D5236" s="4">
        <v>42970</v>
      </c>
      <c r="E5236" t="s">
        <v>208</v>
      </c>
      <c r="F5236" t="s">
        <v>7609</v>
      </c>
      <c r="G5236" t="s">
        <v>7610</v>
      </c>
      <c r="H5236" t="s">
        <v>37</v>
      </c>
      <c r="I5236" t="s">
        <v>38</v>
      </c>
      <c r="J5236" t="s">
        <v>147</v>
      </c>
      <c r="K5236" t="s">
        <v>59</v>
      </c>
      <c r="L5236">
        <v>94110</v>
      </c>
      <c r="M5236" t="s">
        <v>60</v>
      </c>
      <c r="N5236" t="s">
        <v>530</v>
      </c>
      <c r="O5236" t="s">
        <v>43</v>
      </c>
      <c r="P5236" t="s">
        <v>73</v>
      </c>
      <c r="Q5236" t="s">
        <v>531</v>
      </c>
      <c r="R5236" s="1">
        <v>210.00800000000001</v>
      </c>
      <c r="S5236">
        <v>1</v>
      </c>
      <c r="T5236">
        <f t="shared" si="81"/>
        <v>22</v>
      </c>
      <c r="U5236" t="s">
        <v>46</v>
      </c>
      <c r="V5236">
        <v>0.2</v>
      </c>
      <c r="W5236">
        <v>42.001600000000003</v>
      </c>
      <c r="X5236" s="1">
        <v>-42.001600000000003</v>
      </c>
      <c r="Y5236" s="1">
        <v>252.00960000000001</v>
      </c>
      <c r="Z5236" t="s">
        <v>47</v>
      </c>
      <c r="AA5236" s="2">
        <v>2.6251000000000002</v>
      </c>
      <c r="AB5236" s="3">
        <v>1.2500000000000001E-2</v>
      </c>
      <c r="AC5236" s="1">
        <v>-165.38130000000001</v>
      </c>
      <c r="AD5236">
        <v>1</v>
      </c>
      <c r="AE5236">
        <v>1</v>
      </c>
      <c r="AF5236" t="s">
        <v>48</v>
      </c>
      <c r="AG5236">
        <v>2017</v>
      </c>
      <c r="AH5236">
        <f>COUNTBLANK(datos[[#This Row],[Row ID]:[Year sales]])</f>
        <v>0</v>
      </c>
    </row>
    <row r="5237" spans="1:34" x14ac:dyDescent="0.3">
      <c r="A5237">
        <v>5236</v>
      </c>
      <c r="B5237" t="s">
        <v>8107</v>
      </c>
      <c r="C5237" s="4">
        <v>42693</v>
      </c>
      <c r="D5237" s="4">
        <v>42696</v>
      </c>
      <c r="E5237" t="s">
        <v>208</v>
      </c>
      <c r="F5237" t="s">
        <v>5784</v>
      </c>
      <c r="G5237" t="s">
        <v>5785</v>
      </c>
      <c r="H5237" t="s">
        <v>57</v>
      </c>
      <c r="I5237" t="s">
        <v>38</v>
      </c>
      <c r="J5237" t="s">
        <v>4402</v>
      </c>
      <c r="K5237" t="s">
        <v>274</v>
      </c>
      <c r="L5237">
        <v>46203</v>
      </c>
      <c r="M5237" t="s">
        <v>125</v>
      </c>
      <c r="N5237" t="s">
        <v>6756</v>
      </c>
      <c r="O5237" t="s">
        <v>62</v>
      </c>
      <c r="P5237" t="s">
        <v>97</v>
      </c>
      <c r="Q5237" t="s">
        <v>6757</v>
      </c>
      <c r="R5237" s="1">
        <v>54.96</v>
      </c>
      <c r="S5237">
        <v>3</v>
      </c>
      <c r="T5237">
        <f t="shared" si="81"/>
        <v>31</v>
      </c>
      <c r="U5237" t="s">
        <v>52</v>
      </c>
      <c r="V5237">
        <v>0</v>
      </c>
      <c r="W5237">
        <v>0</v>
      </c>
      <c r="X5237" s="1">
        <v>0</v>
      </c>
      <c r="Y5237" s="1">
        <v>54.96</v>
      </c>
      <c r="Z5237" t="s">
        <v>99</v>
      </c>
      <c r="AA5237" s="2">
        <v>15.9384</v>
      </c>
      <c r="AB5237" s="3">
        <v>0.28999999999999998</v>
      </c>
      <c r="AC5237" s="1">
        <v>-39.021599999999999</v>
      </c>
      <c r="AD5237">
        <v>3</v>
      </c>
      <c r="AE5237">
        <v>3</v>
      </c>
      <c r="AF5237" t="s">
        <v>48</v>
      </c>
      <c r="AG5237">
        <v>2016</v>
      </c>
      <c r="AH5237">
        <f>COUNTBLANK(datos[[#This Row],[Row ID]:[Year sales]])</f>
        <v>0</v>
      </c>
    </row>
    <row r="5238" spans="1:34" x14ac:dyDescent="0.3">
      <c r="A5238">
        <v>5237</v>
      </c>
      <c r="B5238" t="s">
        <v>8108</v>
      </c>
      <c r="C5238" s="4">
        <v>41902</v>
      </c>
      <c r="D5238" s="4">
        <v>41906</v>
      </c>
      <c r="E5238" t="s">
        <v>67</v>
      </c>
      <c r="F5238" t="s">
        <v>384</v>
      </c>
      <c r="G5238" t="s">
        <v>385</v>
      </c>
      <c r="H5238" t="s">
        <v>37</v>
      </c>
      <c r="I5238" t="s">
        <v>38</v>
      </c>
      <c r="J5238" t="s">
        <v>402</v>
      </c>
      <c r="K5238" t="s">
        <v>2761</v>
      </c>
      <c r="L5238">
        <v>21044</v>
      </c>
      <c r="M5238" t="s">
        <v>168</v>
      </c>
      <c r="N5238" t="s">
        <v>3378</v>
      </c>
      <c r="O5238" t="s">
        <v>43</v>
      </c>
      <c r="P5238" t="s">
        <v>83</v>
      </c>
      <c r="Q5238" t="s">
        <v>3379</v>
      </c>
      <c r="R5238" s="1">
        <v>164.22</v>
      </c>
      <c r="S5238">
        <v>3</v>
      </c>
      <c r="T5238">
        <f t="shared" si="81"/>
        <v>13</v>
      </c>
      <c r="U5238" t="s">
        <v>52</v>
      </c>
      <c r="V5238">
        <v>0</v>
      </c>
      <c r="W5238">
        <v>0</v>
      </c>
      <c r="X5238" s="1">
        <v>0</v>
      </c>
      <c r="Y5238" s="1">
        <v>164.22</v>
      </c>
      <c r="Z5238" t="s">
        <v>99</v>
      </c>
      <c r="AA5238" s="2">
        <v>50.908200000000001</v>
      </c>
      <c r="AB5238" s="3">
        <v>0.31</v>
      </c>
      <c r="AC5238" s="1">
        <v>-113.31180000000001</v>
      </c>
      <c r="AD5238">
        <v>4</v>
      </c>
      <c r="AE5238">
        <v>4</v>
      </c>
      <c r="AF5238" t="s">
        <v>48</v>
      </c>
      <c r="AG5238">
        <v>2014</v>
      </c>
      <c r="AH5238">
        <f>COUNTBLANK(datos[[#This Row],[Row ID]:[Year sales]])</f>
        <v>0</v>
      </c>
    </row>
    <row r="5239" spans="1:34" x14ac:dyDescent="0.3">
      <c r="A5239">
        <v>5238</v>
      </c>
      <c r="B5239" t="s">
        <v>8108</v>
      </c>
      <c r="C5239" s="4">
        <v>41902</v>
      </c>
      <c r="D5239" s="4">
        <v>41906</v>
      </c>
      <c r="E5239" t="s">
        <v>67</v>
      </c>
      <c r="F5239" t="s">
        <v>384</v>
      </c>
      <c r="G5239" t="s">
        <v>385</v>
      </c>
      <c r="H5239" t="s">
        <v>37</v>
      </c>
      <c r="I5239" t="s">
        <v>38</v>
      </c>
      <c r="J5239" t="s">
        <v>402</v>
      </c>
      <c r="K5239" t="s">
        <v>2761</v>
      </c>
      <c r="L5239">
        <v>21044</v>
      </c>
      <c r="M5239" t="s">
        <v>168</v>
      </c>
      <c r="N5239" t="s">
        <v>1693</v>
      </c>
      <c r="O5239" t="s">
        <v>43</v>
      </c>
      <c r="P5239" t="s">
        <v>44</v>
      </c>
      <c r="Q5239" t="s">
        <v>1694</v>
      </c>
      <c r="R5239" s="1">
        <v>362.94</v>
      </c>
      <c r="S5239">
        <v>3</v>
      </c>
      <c r="T5239">
        <f t="shared" si="81"/>
        <v>28</v>
      </c>
      <c r="U5239" t="s">
        <v>52</v>
      </c>
      <c r="V5239">
        <v>0</v>
      </c>
      <c r="W5239">
        <v>0</v>
      </c>
      <c r="X5239" s="1">
        <v>0</v>
      </c>
      <c r="Y5239" s="1">
        <v>362.94</v>
      </c>
      <c r="Z5239" t="s">
        <v>47</v>
      </c>
      <c r="AA5239" s="2">
        <v>36.293999999999997</v>
      </c>
      <c r="AB5239" s="3">
        <v>9.9999999999999992E-2</v>
      </c>
      <c r="AC5239" s="1">
        <v>-326.64600000000002</v>
      </c>
      <c r="AD5239">
        <v>4</v>
      </c>
      <c r="AE5239">
        <v>4</v>
      </c>
      <c r="AF5239" t="s">
        <v>48</v>
      </c>
      <c r="AG5239">
        <v>2014</v>
      </c>
      <c r="AH5239">
        <f>COUNTBLANK(datos[[#This Row],[Row ID]:[Year sales]])</f>
        <v>0</v>
      </c>
    </row>
    <row r="5240" spans="1:34" x14ac:dyDescent="0.3">
      <c r="A5240">
        <v>5239</v>
      </c>
      <c r="B5240" t="s">
        <v>8108</v>
      </c>
      <c r="C5240" s="4">
        <v>41902</v>
      </c>
      <c r="D5240" s="4">
        <v>41906</v>
      </c>
      <c r="E5240" t="s">
        <v>67</v>
      </c>
      <c r="F5240" t="s">
        <v>384</v>
      </c>
      <c r="G5240" t="s">
        <v>385</v>
      </c>
      <c r="H5240" t="s">
        <v>37</v>
      </c>
      <c r="I5240" t="s">
        <v>38</v>
      </c>
      <c r="J5240" t="s">
        <v>402</v>
      </c>
      <c r="K5240" t="s">
        <v>2761</v>
      </c>
      <c r="L5240">
        <v>21044</v>
      </c>
      <c r="M5240" t="s">
        <v>168</v>
      </c>
      <c r="N5240" t="s">
        <v>1040</v>
      </c>
      <c r="O5240" t="s">
        <v>90</v>
      </c>
      <c r="P5240" t="s">
        <v>181</v>
      </c>
      <c r="Q5240" t="s">
        <v>1041</v>
      </c>
      <c r="R5240" s="1">
        <v>59.98</v>
      </c>
      <c r="S5240">
        <v>2</v>
      </c>
      <c r="T5240">
        <f t="shared" si="81"/>
        <v>52</v>
      </c>
      <c r="U5240" t="s">
        <v>46</v>
      </c>
      <c r="V5240">
        <v>0</v>
      </c>
      <c r="W5240">
        <v>0</v>
      </c>
      <c r="X5240" s="1">
        <v>0</v>
      </c>
      <c r="Y5240" s="1">
        <v>59.98</v>
      </c>
      <c r="Z5240" t="s">
        <v>99</v>
      </c>
      <c r="AA5240" s="2">
        <v>26.391200000000001</v>
      </c>
      <c r="AB5240" s="3">
        <v>0.44000000000000006</v>
      </c>
      <c r="AC5240" s="1">
        <v>-33.588799999999999</v>
      </c>
      <c r="AD5240">
        <v>4</v>
      </c>
      <c r="AE5240">
        <v>4</v>
      </c>
      <c r="AF5240" t="s">
        <v>48</v>
      </c>
      <c r="AG5240">
        <v>2014</v>
      </c>
      <c r="AH5240">
        <f>COUNTBLANK(datos[[#This Row],[Row ID]:[Year sales]])</f>
        <v>0</v>
      </c>
    </row>
    <row r="5241" spans="1:34" x14ac:dyDescent="0.3">
      <c r="A5241">
        <v>5240</v>
      </c>
      <c r="B5241" t="s">
        <v>8109</v>
      </c>
      <c r="C5241" s="4">
        <v>42624</v>
      </c>
      <c r="D5241" s="4">
        <v>42630</v>
      </c>
      <c r="E5241" t="s">
        <v>67</v>
      </c>
      <c r="F5241" t="s">
        <v>6363</v>
      </c>
      <c r="G5241" t="s">
        <v>6364</v>
      </c>
      <c r="H5241" t="s">
        <v>37</v>
      </c>
      <c r="I5241" t="s">
        <v>38</v>
      </c>
      <c r="J5241" t="s">
        <v>651</v>
      </c>
      <c r="K5241" t="s">
        <v>59</v>
      </c>
      <c r="L5241">
        <v>95123</v>
      </c>
      <c r="M5241" t="s">
        <v>60</v>
      </c>
      <c r="N5241" t="s">
        <v>135</v>
      </c>
      <c r="O5241" t="s">
        <v>62</v>
      </c>
      <c r="P5241" t="s">
        <v>77</v>
      </c>
      <c r="Q5241" t="s">
        <v>136</v>
      </c>
      <c r="R5241" s="1">
        <v>332.94</v>
      </c>
      <c r="S5241">
        <v>3</v>
      </c>
      <c r="T5241">
        <f t="shared" si="81"/>
        <v>23</v>
      </c>
      <c r="U5241" t="s">
        <v>52</v>
      </c>
      <c r="V5241">
        <v>0</v>
      </c>
      <c r="W5241">
        <v>0</v>
      </c>
      <c r="X5241" s="1">
        <v>0</v>
      </c>
      <c r="Y5241" s="1">
        <v>332.94</v>
      </c>
      <c r="Z5241" t="s">
        <v>47</v>
      </c>
      <c r="AA5241" s="2">
        <v>6.6588000000000003</v>
      </c>
      <c r="AB5241" s="3">
        <v>0.02</v>
      </c>
      <c r="AC5241" s="1">
        <v>-326.28120000000001</v>
      </c>
      <c r="AD5241">
        <v>6</v>
      </c>
      <c r="AE5241">
        <v>6</v>
      </c>
      <c r="AF5241" t="s">
        <v>48</v>
      </c>
      <c r="AG5241">
        <v>2016</v>
      </c>
      <c r="AH5241">
        <f>COUNTBLANK(datos[[#This Row],[Row ID]:[Year sales]])</f>
        <v>0</v>
      </c>
    </row>
    <row r="5242" spans="1:34" x14ac:dyDescent="0.3">
      <c r="A5242">
        <v>5241</v>
      </c>
      <c r="B5242" t="s">
        <v>8109</v>
      </c>
      <c r="C5242" s="4">
        <v>42624</v>
      </c>
      <c r="D5242" s="4">
        <v>42630</v>
      </c>
      <c r="E5242" t="s">
        <v>67</v>
      </c>
      <c r="F5242" t="s">
        <v>6363</v>
      </c>
      <c r="G5242" t="s">
        <v>6364</v>
      </c>
      <c r="H5242" t="s">
        <v>37</v>
      </c>
      <c r="I5242" t="s">
        <v>38</v>
      </c>
      <c r="J5242" t="s">
        <v>651</v>
      </c>
      <c r="K5242" t="s">
        <v>59</v>
      </c>
      <c r="L5242">
        <v>95123</v>
      </c>
      <c r="M5242" t="s">
        <v>60</v>
      </c>
      <c r="N5242" t="s">
        <v>1748</v>
      </c>
      <c r="O5242" t="s">
        <v>62</v>
      </c>
      <c r="P5242" t="s">
        <v>94</v>
      </c>
      <c r="Q5242" t="s">
        <v>1749</v>
      </c>
      <c r="R5242" s="1">
        <v>39.872</v>
      </c>
      <c r="S5242">
        <v>2</v>
      </c>
      <c r="T5242">
        <f t="shared" si="81"/>
        <v>34</v>
      </c>
      <c r="U5242" t="s">
        <v>46</v>
      </c>
      <c r="V5242">
        <v>0.2</v>
      </c>
      <c r="W5242">
        <v>7.9744000000000002</v>
      </c>
      <c r="X5242" s="1">
        <v>-7.9744000000000002</v>
      </c>
      <c r="Y5242" s="1">
        <v>47.846400000000003</v>
      </c>
      <c r="Z5242" t="s">
        <v>65</v>
      </c>
      <c r="AA5242" s="2">
        <v>12.958399999999999</v>
      </c>
      <c r="AB5242" s="3">
        <v>0.32499999999999996</v>
      </c>
      <c r="AC5242" s="1">
        <v>-18.9392</v>
      </c>
      <c r="AD5242">
        <v>6</v>
      </c>
      <c r="AE5242">
        <v>6</v>
      </c>
      <c r="AF5242" t="s">
        <v>48</v>
      </c>
      <c r="AG5242">
        <v>2016</v>
      </c>
      <c r="AH5242">
        <f>COUNTBLANK(datos[[#This Row],[Row ID]:[Year sales]])</f>
        <v>0</v>
      </c>
    </row>
    <row r="5243" spans="1:34" x14ac:dyDescent="0.3">
      <c r="A5243">
        <v>5242</v>
      </c>
      <c r="B5243" t="s">
        <v>8110</v>
      </c>
      <c r="C5243" s="4">
        <v>42636</v>
      </c>
      <c r="D5243" s="4">
        <v>42639</v>
      </c>
      <c r="E5243" t="s">
        <v>34</v>
      </c>
      <c r="F5243" t="s">
        <v>6510</v>
      </c>
      <c r="G5243" t="s">
        <v>6511</v>
      </c>
      <c r="H5243" t="s">
        <v>57</v>
      </c>
      <c r="I5243" t="s">
        <v>38</v>
      </c>
      <c r="J5243" t="s">
        <v>115</v>
      </c>
      <c r="K5243" t="s">
        <v>116</v>
      </c>
      <c r="L5243">
        <v>98115</v>
      </c>
      <c r="M5243" t="s">
        <v>60</v>
      </c>
      <c r="N5243" t="s">
        <v>8111</v>
      </c>
      <c r="O5243" t="s">
        <v>62</v>
      </c>
      <c r="P5243" t="s">
        <v>599</v>
      </c>
      <c r="Q5243" t="s">
        <v>8112</v>
      </c>
      <c r="R5243" s="1">
        <v>13.68</v>
      </c>
      <c r="S5243">
        <v>2</v>
      </c>
      <c r="T5243">
        <f t="shared" si="81"/>
        <v>13</v>
      </c>
      <c r="U5243" t="s">
        <v>46</v>
      </c>
      <c r="V5243">
        <v>0</v>
      </c>
      <c r="W5243">
        <v>0</v>
      </c>
      <c r="X5243" s="1">
        <v>0</v>
      </c>
      <c r="Y5243" s="1">
        <v>13.68</v>
      </c>
      <c r="Z5243" t="s">
        <v>65</v>
      </c>
      <c r="AA5243" s="2">
        <v>3.6936</v>
      </c>
      <c r="AB5243" s="3">
        <v>0.27</v>
      </c>
      <c r="AC5243" s="1">
        <v>-9.9863999999999997</v>
      </c>
      <c r="AD5243">
        <v>3</v>
      </c>
      <c r="AE5243">
        <v>3</v>
      </c>
      <c r="AF5243" t="s">
        <v>48</v>
      </c>
      <c r="AG5243">
        <v>2016</v>
      </c>
      <c r="AH5243">
        <f>COUNTBLANK(datos[[#This Row],[Row ID]:[Year sales]])</f>
        <v>0</v>
      </c>
    </row>
    <row r="5244" spans="1:34" x14ac:dyDescent="0.3">
      <c r="A5244">
        <v>5243</v>
      </c>
      <c r="B5244" t="s">
        <v>8113</v>
      </c>
      <c r="C5244" s="4">
        <v>42951</v>
      </c>
      <c r="D5244" s="4">
        <v>42955</v>
      </c>
      <c r="E5244" t="s">
        <v>67</v>
      </c>
      <c r="F5244" t="s">
        <v>3772</v>
      </c>
      <c r="G5244" t="s">
        <v>3773</v>
      </c>
      <c r="H5244" t="s">
        <v>57</v>
      </c>
      <c r="I5244" t="s">
        <v>38</v>
      </c>
      <c r="J5244" t="s">
        <v>4242</v>
      </c>
      <c r="K5244" t="s">
        <v>124</v>
      </c>
      <c r="L5244">
        <v>75007</v>
      </c>
      <c r="M5244" t="s">
        <v>125</v>
      </c>
      <c r="N5244" t="s">
        <v>2180</v>
      </c>
      <c r="O5244" t="s">
        <v>62</v>
      </c>
      <c r="P5244" t="s">
        <v>94</v>
      </c>
      <c r="Q5244" t="s">
        <v>2181</v>
      </c>
      <c r="R5244" s="1">
        <v>3.3180000000000001</v>
      </c>
      <c r="S5244">
        <v>3</v>
      </c>
      <c r="T5244">
        <f t="shared" si="81"/>
        <v>33</v>
      </c>
      <c r="U5244" t="s">
        <v>52</v>
      </c>
      <c r="V5244">
        <v>0.8</v>
      </c>
      <c r="W5244">
        <v>2.6544000000000003</v>
      </c>
      <c r="X5244" s="1">
        <v>-2.6543999999999999</v>
      </c>
      <c r="Y5244" s="1">
        <v>5.9724000000000004</v>
      </c>
      <c r="Z5244" t="s">
        <v>65</v>
      </c>
      <c r="AA5244" s="2">
        <v>-5.6406000000000001</v>
      </c>
      <c r="AB5244" s="3">
        <v>-1.7</v>
      </c>
      <c r="AC5244" s="1">
        <v>-6.3041999999999998</v>
      </c>
      <c r="AD5244">
        <v>4</v>
      </c>
      <c r="AE5244">
        <v>4</v>
      </c>
      <c r="AF5244" t="s">
        <v>48</v>
      </c>
      <c r="AG5244">
        <v>2017</v>
      </c>
      <c r="AH5244">
        <f>COUNTBLANK(datos[[#This Row],[Row ID]:[Year sales]])</f>
        <v>0</v>
      </c>
    </row>
    <row r="5245" spans="1:34" x14ac:dyDescent="0.3">
      <c r="A5245">
        <v>5244</v>
      </c>
      <c r="B5245" t="s">
        <v>8114</v>
      </c>
      <c r="C5245" s="4">
        <v>42576</v>
      </c>
      <c r="D5245" s="4">
        <v>42577</v>
      </c>
      <c r="E5245" t="s">
        <v>208</v>
      </c>
      <c r="F5245" t="s">
        <v>3842</v>
      </c>
      <c r="G5245" t="s">
        <v>3843</v>
      </c>
      <c r="H5245" t="s">
        <v>122</v>
      </c>
      <c r="I5245" t="s">
        <v>38</v>
      </c>
      <c r="J5245" t="s">
        <v>1149</v>
      </c>
      <c r="K5245" t="s">
        <v>339</v>
      </c>
      <c r="L5245">
        <v>22204</v>
      </c>
      <c r="M5245" t="s">
        <v>41</v>
      </c>
      <c r="N5245" t="s">
        <v>3393</v>
      </c>
      <c r="O5245" t="s">
        <v>62</v>
      </c>
      <c r="P5245" t="s">
        <v>94</v>
      </c>
      <c r="Q5245" t="s">
        <v>3394</v>
      </c>
      <c r="R5245" s="1">
        <v>10.44</v>
      </c>
      <c r="S5245">
        <v>1</v>
      </c>
      <c r="T5245">
        <f t="shared" si="81"/>
        <v>27</v>
      </c>
      <c r="U5245" t="s">
        <v>46</v>
      </c>
      <c r="V5245">
        <v>0</v>
      </c>
      <c r="W5245">
        <v>0</v>
      </c>
      <c r="X5245" s="1">
        <v>0</v>
      </c>
      <c r="Y5245" s="1">
        <v>10.44</v>
      </c>
      <c r="Z5245" t="s">
        <v>65</v>
      </c>
      <c r="AA5245" s="2">
        <v>4.8023999999999996</v>
      </c>
      <c r="AB5245" s="3">
        <v>0.45999999999999996</v>
      </c>
      <c r="AC5245" s="1">
        <v>-5.6375999999999999</v>
      </c>
      <c r="AD5245">
        <v>1</v>
      </c>
      <c r="AE5245">
        <v>1</v>
      </c>
      <c r="AF5245" t="s">
        <v>48</v>
      </c>
      <c r="AG5245">
        <v>2016</v>
      </c>
      <c r="AH5245">
        <f>COUNTBLANK(datos[[#This Row],[Row ID]:[Year sales]])</f>
        <v>0</v>
      </c>
    </row>
    <row r="5246" spans="1:34" x14ac:dyDescent="0.3">
      <c r="A5246">
        <v>5245</v>
      </c>
      <c r="B5246" t="s">
        <v>8115</v>
      </c>
      <c r="C5246" s="4">
        <v>42584</v>
      </c>
      <c r="D5246" s="4">
        <v>42586</v>
      </c>
      <c r="E5246" t="s">
        <v>34</v>
      </c>
      <c r="F5246" t="s">
        <v>2434</v>
      </c>
      <c r="G5246" t="s">
        <v>2435</v>
      </c>
      <c r="H5246" t="s">
        <v>57</v>
      </c>
      <c r="I5246" t="s">
        <v>38</v>
      </c>
      <c r="J5246" t="s">
        <v>58</v>
      </c>
      <c r="K5246" t="s">
        <v>59</v>
      </c>
      <c r="L5246">
        <v>90032</v>
      </c>
      <c r="M5246" t="s">
        <v>60</v>
      </c>
      <c r="N5246" t="s">
        <v>8116</v>
      </c>
      <c r="O5246" t="s">
        <v>43</v>
      </c>
      <c r="P5246" t="s">
        <v>73</v>
      </c>
      <c r="Q5246" t="s">
        <v>8117</v>
      </c>
      <c r="R5246" s="1">
        <v>136.464</v>
      </c>
      <c r="S5246">
        <v>2</v>
      </c>
      <c r="T5246">
        <f t="shared" si="81"/>
        <v>2</v>
      </c>
      <c r="U5246" t="s">
        <v>46</v>
      </c>
      <c r="V5246">
        <v>0.2</v>
      </c>
      <c r="W5246">
        <v>27.2928</v>
      </c>
      <c r="X5246" s="1">
        <v>-27.2928</v>
      </c>
      <c r="Y5246" s="1">
        <v>163.7568</v>
      </c>
      <c r="Z5246" t="s">
        <v>99</v>
      </c>
      <c r="AA5246" s="2">
        <v>15.3522</v>
      </c>
      <c r="AB5246" s="3">
        <v>0.1125</v>
      </c>
      <c r="AC5246" s="1">
        <v>-93.819000000000003</v>
      </c>
      <c r="AD5246">
        <v>2</v>
      </c>
      <c r="AE5246">
        <v>2</v>
      </c>
      <c r="AF5246" t="s">
        <v>48</v>
      </c>
      <c r="AG5246">
        <v>2016</v>
      </c>
      <c r="AH5246">
        <f>COUNTBLANK(datos[[#This Row],[Row ID]:[Year sales]])</f>
        <v>0</v>
      </c>
    </row>
    <row r="5247" spans="1:34" x14ac:dyDescent="0.3">
      <c r="A5247">
        <v>5246</v>
      </c>
      <c r="B5247" t="s">
        <v>8115</v>
      </c>
      <c r="C5247" s="4">
        <v>42584</v>
      </c>
      <c r="D5247" s="4">
        <v>42586</v>
      </c>
      <c r="E5247" t="s">
        <v>34</v>
      </c>
      <c r="F5247" t="s">
        <v>2434</v>
      </c>
      <c r="G5247" t="s">
        <v>2435</v>
      </c>
      <c r="H5247" t="s">
        <v>57</v>
      </c>
      <c r="I5247" t="s">
        <v>38</v>
      </c>
      <c r="J5247" t="s">
        <v>58</v>
      </c>
      <c r="K5247" t="s">
        <v>59</v>
      </c>
      <c r="L5247">
        <v>90032</v>
      </c>
      <c r="M5247" t="s">
        <v>60</v>
      </c>
      <c r="N5247" t="s">
        <v>849</v>
      </c>
      <c r="O5247" t="s">
        <v>90</v>
      </c>
      <c r="P5247" t="s">
        <v>91</v>
      </c>
      <c r="Q5247" t="s">
        <v>850</v>
      </c>
      <c r="R5247" s="1">
        <v>333.57600000000002</v>
      </c>
      <c r="S5247">
        <v>3</v>
      </c>
      <c r="T5247">
        <f t="shared" si="81"/>
        <v>9</v>
      </c>
      <c r="U5247" t="s">
        <v>52</v>
      </c>
      <c r="V5247">
        <v>0.2</v>
      </c>
      <c r="W5247">
        <v>66.71520000000001</v>
      </c>
      <c r="X5247" s="1">
        <v>-66.715199999999996</v>
      </c>
      <c r="Y5247" s="1">
        <v>400.2912</v>
      </c>
      <c r="Z5247" t="s">
        <v>47</v>
      </c>
      <c r="AA5247" s="2">
        <v>33.357599999999998</v>
      </c>
      <c r="AB5247" s="3">
        <v>9.9999999999999992E-2</v>
      </c>
      <c r="AC5247" s="1">
        <v>-233.50319999999999</v>
      </c>
      <c r="AD5247">
        <v>2</v>
      </c>
      <c r="AE5247">
        <v>2</v>
      </c>
      <c r="AF5247" t="s">
        <v>48</v>
      </c>
      <c r="AG5247">
        <v>2016</v>
      </c>
      <c r="AH5247">
        <f>COUNTBLANK(datos[[#This Row],[Row ID]:[Year sales]])</f>
        <v>0</v>
      </c>
    </row>
    <row r="5248" spans="1:34" x14ac:dyDescent="0.3">
      <c r="A5248">
        <v>5247</v>
      </c>
      <c r="B5248" t="s">
        <v>8115</v>
      </c>
      <c r="C5248" s="4">
        <v>42584</v>
      </c>
      <c r="D5248" s="4">
        <v>42586</v>
      </c>
      <c r="E5248" t="s">
        <v>34</v>
      </c>
      <c r="F5248" t="s">
        <v>2434</v>
      </c>
      <c r="G5248" t="s">
        <v>2435</v>
      </c>
      <c r="H5248" t="s">
        <v>57</v>
      </c>
      <c r="I5248" t="s">
        <v>38</v>
      </c>
      <c r="J5248" t="s">
        <v>58</v>
      </c>
      <c r="K5248" t="s">
        <v>59</v>
      </c>
      <c r="L5248">
        <v>90032</v>
      </c>
      <c r="M5248" t="s">
        <v>60</v>
      </c>
      <c r="N5248" t="s">
        <v>1800</v>
      </c>
      <c r="O5248" t="s">
        <v>62</v>
      </c>
      <c r="P5248" t="s">
        <v>94</v>
      </c>
      <c r="Q5248" t="s">
        <v>1801</v>
      </c>
      <c r="R5248" s="1">
        <v>12.544</v>
      </c>
      <c r="S5248">
        <v>2</v>
      </c>
      <c r="T5248">
        <f t="shared" si="81"/>
        <v>22</v>
      </c>
      <c r="U5248" t="s">
        <v>46</v>
      </c>
      <c r="V5248">
        <v>0.2</v>
      </c>
      <c r="W5248">
        <v>2.5088000000000004</v>
      </c>
      <c r="X5248" s="1">
        <v>-2.5087999999999999</v>
      </c>
      <c r="Y5248" s="1">
        <v>15.052800000000001</v>
      </c>
      <c r="Z5248" t="s">
        <v>65</v>
      </c>
      <c r="AA5248" s="2">
        <v>4.7039999999999997</v>
      </c>
      <c r="AB5248" s="3">
        <v>0.37499999999999994</v>
      </c>
      <c r="AC5248" s="1">
        <v>-5.3311999999999999</v>
      </c>
      <c r="AD5248">
        <v>2</v>
      </c>
      <c r="AE5248">
        <v>2</v>
      </c>
      <c r="AF5248" t="s">
        <v>48</v>
      </c>
      <c r="AG5248">
        <v>2016</v>
      </c>
      <c r="AH5248">
        <f>COUNTBLANK(datos[[#This Row],[Row ID]:[Year sales]])</f>
        <v>0</v>
      </c>
    </row>
    <row r="5249" spans="1:34" x14ac:dyDescent="0.3">
      <c r="A5249">
        <v>5248</v>
      </c>
      <c r="B5249" t="s">
        <v>8118</v>
      </c>
      <c r="C5249" s="4">
        <v>42145</v>
      </c>
      <c r="D5249" s="4">
        <v>42151</v>
      </c>
      <c r="E5249" t="s">
        <v>67</v>
      </c>
      <c r="F5249" t="s">
        <v>352</v>
      </c>
      <c r="G5249" t="s">
        <v>353</v>
      </c>
      <c r="H5249" t="s">
        <v>37</v>
      </c>
      <c r="I5249" t="s">
        <v>38</v>
      </c>
      <c r="J5249" t="s">
        <v>8119</v>
      </c>
      <c r="K5249" t="s">
        <v>231</v>
      </c>
      <c r="L5249">
        <v>60423</v>
      </c>
      <c r="M5249" t="s">
        <v>125</v>
      </c>
      <c r="N5249" t="s">
        <v>457</v>
      </c>
      <c r="O5249" t="s">
        <v>62</v>
      </c>
      <c r="P5249" t="s">
        <v>97</v>
      </c>
      <c r="Q5249" t="s">
        <v>458</v>
      </c>
      <c r="R5249" s="1">
        <v>20.768000000000001</v>
      </c>
      <c r="S5249">
        <v>8</v>
      </c>
      <c r="T5249">
        <f t="shared" si="81"/>
        <v>41</v>
      </c>
      <c r="U5249" t="s">
        <v>75</v>
      </c>
      <c r="V5249">
        <v>0.8</v>
      </c>
      <c r="W5249">
        <v>16.6144</v>
      </c>
      <c r="X5249" s="1">
        <v>-16.6144</v>
      </c>
      <c r="Y5249" s="1">
        <v>37.382400000000004</v>
      </c>
      <c r="Z5249" t="s">
        <v>65</v>
      </c>
      <c r="AA5249" s="2">
        <v>-52.958399999999997</v>
      </c>
      <c r="AB5249" s="3">
        <v>-2.5499999999999998</v>
      </c>
      <c r="AC5249" s="1">
        <v>-57.112000000000002</v>
      </c>
      <c r="AD5249">
        <v>6</v>
      </c>
      <c r="AE5249">
        <v>6</v>
      </c>
      <c r="AF5249" t="s">
        <v>48</v>
      </c>
      <c r="AG5249">
        <v>2015</v>
      </c>
      <c r="AH5249">
        <f>COUNTBLANK(datos[[#This Row],[Row ID]:[Year sales]])</f>
        <v>0</v>
      </c>
    </row>
    <row r="5250" spans="1:34" x14ac:dyDescent="0.3">
      <c r="A5250">
        <v>5249</v>
      </c>
      <c r="B5250" t="s">
        <v>8120</v>
      </c>
      <c r="C5250" s="4">
        <v>43042</v>
      </c>
      <c r="D5250" s="4">
        <v>43044</v>
      </c>
      <c r="E5250" t="s">
        <v>34</v>
      </c>
      <c r="F5250" t="s">
        <v>3508</v>
      </c>
      <c r="G5250" t="s">
        <v>3509</v>
      </c>
      <c r="H5250" t="s">
        <v>37</v>
      </c>
      <c r="I5250" t="s">
        <v>38</v>
      </c>
      <c r="J5250" t="s">
        <v>115</v>
      </c>
      <c r="K5250" t="s">
        <v>116</v>
      </c>
      <c r="L5250">
        <v>98105</v>
      </c>
      <c r="M5250" t="s">
        <v>60</v>
      </c>
      <c r="N5250" t="s">
        <v>763</v>
      </c>
      <c r="O5250" t="s">
        <v>90</v>
      </c>
      <c r="P5250" t="s">
        <v>181</v>
      </c>
      <c r="Q5250" t="s">
        <v>764</v>
      </c>
      <c r="R5250" s="1">
        <v>43.5</v>
      </c>
      <c r="S5250">
        <v>3</v>
      </c>
      <c r="T5250">
        <f t="shared" ref="T5250:T5313" si="82">SUMIF(Q:Q, Q5250, S:S)</f>
        <v>20</v>
      </c>
      <c r="U5250" t="s">
        <v>52</v>
      </c>
      <c r="V5250">
        <v>0</v>
      </c>
      <c r="W5250">
        <v>0</v>
      </c>
      <c r="X5250" s="1">
        <v>0</v>
      </c>
      <c r="Y5250" s="1">
        <v>43.5</v>
      </c>
      <c r="Z5250" t="s">
        <v>65</v>
      </c>
      <c r="AA5250" s="2">
        <v>10.875</v>
      </c>
      <c r="AB5250" s="3">
        <v>0.25</v>
      </c>
      <c r="AC5250" s="1">
        <v>-32.625</v>
      </c>
      <c r="AD5250">
        <v>2</v>
      </c>
      <c r="AE5250">
        <v>2</v>
      </c>
      <c r="AF5250" t="s">
        <v>48</v>
      </c>
      <c r="AG5250">
        <v>2017</v>
      </c>
      <c r="AH5250">
        <f>COUNTBLANK(datos[[#This Row],[Row ID]:[Year sales]])</f>
        <v>0</v>
      </c>
    </row>
    <row r="5251" spans="1:34" x14ac:dyDescent="0.3">
      <c r="A5251">
        <v>5250</v>
      </c>
      <c r="B5251" t="s">
        <v>8121</v>
      </c>
      <c r="C5251" s="4">
        <v>42110</v>
      </c>
      <c r="D5251" s="4">
        <v>42115</v>
      </c>
      <c r="E5251" t="s">
        <v>67</v>
      </c>
      <c r="F5251" t="s">
        <v>2295</v>
      </c>
      <c r="G5251" t="s">
        <v>2296</v>
      </c>
      <c r="H5251" t="s">
        <v>57</v>
      </c>
      <c r="I5251" t="s">
        <v>38</v>
      </c>
      <c r="J5251" t="s">
        <v>166</v>
      </c>
      <c r="K5251" t="s">
        <v>167</v>
      </c>
      <c r="L5251">
        <v>19143</v>
      </c>
      <c r="M5251" t="s">
        <v>168</v>
      </c>
      <c r="N5251" t="s">
        <v>5456</v>
      </c>
      <c r="O5251" t="s">
        <v>62</v>
      </c>
      <c r="P5251" t="s">
        <v>289</v>
      </c>
      <c r="Q5251" t="s">
        <v>583</v>
      </c>
      <c r="R5251" s="1">
        <v>12.576000000000001</v>
      </c>
      <c r="S5251">
        <v>4</v>
      </c>
      <c r="T5251">
        <f t="shared" si="82"/>
        <v>215</v>
      </c>
      <c r="U5251" t="s">
        <v>52</v>
      </c>
      <c r="V5251">
        <v>0.2</v>
      </c>
      <c r="W5251">
        <v>2.5152000000000001</v>
      </c>
      <c r="X5251" s="1">
        <v>-2.5152000000000001</v>
      </c>
      <c r="Y5251" s="1">
        <v>15.091200000000001</v>
      </c>
      <c r="Z5251" t="s">
        <v>65</v>
      </c>
      <c r="AA5251" s="2">
        <v>4.0872000000000002</v>
      </c>
      <c r="AB5251" s="3">
        <v>0.32500000000000001</v>
      </c>
      <c r="AC5251" s="1">
        <v>-5.9736000000000002</v>
      </c>
      <c r="AD5251">
        <v>5</v>
      </c>
      <c r="AE5251">
        <v>5</v>
      </c>
      <c r="AF5251" t="s">
        <v>48</v>
      </c>
      <c r="AG5251">
        <v>2015</v>
      </c>
      <c r="AH5251">
        <f>COUNTBLANK(datos[[#This Row],[Row ID]:[Year sales]])</f>
        <v>0</v>
      </c>
    </row>
    <row r="5252" spans="1:34" x14ac:dyDescent="0.3">
      <c r="A5252">
        <v>5251</v>
      </c>
      <c r="B5252" t="s">
        <v>8122</v>
      </c>
      <c r="C5252" s="4">
        <v>42716</v>
      </c>
      <c r="D5252" s="4">
        <v>42722</v>
      </c>
      <c r="E5252" t="s">
        <v>67</v>
      </c>
      <c r="F5252" t="s">
        <v>6347</v>
      </c>
      <c r="G5252" t="s">
        <v>6348</v>
      </c>
      <c r="H5252" t="s">
        <v>37</v>
      </c>
      <c r="I5252" t="s">
        <v>38</v>
      </c>
      <c r="J5252" t="s">
        <v>517</v>
      </c>
      <c r="K5252" t="s">
        <v>1294</v>
      </c>
      <c r="L5252">
        <v>31907</v>
      </c>
      <c r="M5252" t="s">
        <v>41</v>
      </c>
      <c r="N5252" t="s">
        <v>3783</v>
      </c>
      <c r="O5252" t="s">
        <v>90</v>
      </c>
      <c r="P5252" t="s">
        <v>181</v>
      </c>
      <c r="Q5252" t="s">
        <v>3784</v>
      </c>
      <c r="R5252" s="1">
        <v>249.95</v>
      </c>
      <c r="S5252">
        <v>5</v>
      </c>
      <c r="T5252">
        <f t="shared" si="82"/>
        <v>27</v>
      </c>
      <c r="U5252" t="s">
        <v>75</v>
      </c>
      <c r="V5252">
        <v>0</v>
      </c>
      <c r="W5252">
        <v>0</v>
      </c>
      <c r="X5252" s="1">
        <v>0</v>
      </c>
      <c r="Y5252" s="1">
        <v>249.95</v>
      </c>
      <c r="Z5252" t="s">
        <v>47</v>
      </c>
      <c r="AA5252" s="2">
        <v>19.995999999999999</v>
      </c>
      <c r="AB5252" s="3">
        <v>0.08</v>
      </c>
      <c r="AC5252" s="1">
        <v>-229.95400000000001</v>
      </c>
      <c r="AD5252">
        <v>6</v>
      </c>
      <c r="AE5252">
        <v>6</v>
      </c>
      <c r="AF5252" t="s">
        <v>48</v>
      </c>
      <c r="AG5252">
        <v>2016</v>
      </c>
      <c r="AH5252">
        <f>COUNTBLANK(datos[[#This Row],[Row ID]:[Year sales]])</f>
        <v>0</v>
      </c>
    </row>
    <row r="5253" spans="1:34" x14ac:dyDescent="0.3">
      <c r="A5253">
        <v>5252</v>
      </c>
      <c r="B5253" t="s">
        <v>8122</v>
      </c>
      <c r="C5253" s="4">
        <v>42716</v>
      </c>
      <c r="D5253" s="4">
        <v>42722</v>
      </c>
      <c r="E5253" t="s">
        <v>67</v>
      </c>
      <c r="F5253" t="s">
        <v>6347</v>
      </c>
      <c r="G5253" t="s">
        <v>6348</v>
      </c>
      <c r="H5253" t="s">
        <v>37</v>
      </c>
      <c r="I5253" t="s">
        <v>38</v>
      </c>
      <c r="J5253" t="s">
        <v>517</v>
      </c>
      <c r="K5253" t="s">
        <v>1294</v>
      </c>
      <c r="L5253">
        <v>31907</v>
      </c>
      <c r="M5253" t="s">
        <v>41</v>
      </c>
      <c r="N5253" t="s">
        <v>6367</v>
      </c>
      <c r="O5253" t="s">
        <v>62</v>
      </c>
      <c r="P5253" t="s">
        <v>110</v>
      </c>
      <c r="Q5253" t="s">
        <v>6368</v>
      </c>
      <c r="R5253" s="1">
        <v>49.12</v>
      </c>
      <c r="S5253">
        <v>4</v>
      </c>
      <c r="T5253">
        <f t="shared" si="82"/>
        <v>10</v>
      </c>
      <c r="U5253" t="s">
        <v>52</v>
      </c>
      <c r="V5253">
        <v>0</v>
      </c>
      <c r="W5253">
        <v>0</v>
      </c>
      <c r="X5253" s="1">
        <v>0</v>
      </c>
      <c r="Y5253" s="1">
        <v>49.12</v>
      </c>
      <c r="Z5253" t="s">
        <v>65</v>
      </c>
      <c r="AA5253" s="2">
        <v>23.086400000000001</v>
      </c>
      <c r="AB5253" s="3">
        <v>0.47000000000000003</v>
      </c>
      <c r="AC5253" s="1">
        <v>-26.0336</v>
      </c>
      <c r="AD5253">
        <v>6</v>
      </c>
      <c r="AE5253">
        <v>6</v>
      </c>
      <c r="AF5253" t="s">
        <v>48</v>
      </c>
      <c r="AG5253">
        <v>2016</v>
      </c>
      <c r="AH5253">
        <f>COUNTBLANK(datos[[#This Row],[Row ID]:[Year sales]])</f>
        <v>0</v>
      </c>
    </row>
    <row r="5254" spans="1:34" x14ac:dyDescent="0.3">
      <c r="A5254">
        <v>5253</v>
      </c>
      <c r="B5254" t="s">
        <v>8123</v>
      </c>
      <c r="C5254" s="4">
        <v>42307</v>
      </c>
      <c r="D5254" s="4">
        <v>42310</v>
      </c>
      <c r="E5254" t="s">
        <v>208</v>
      </c>
      <c r="F5254" t="s">
        <v>5642</v>
      </c>
      <c r="G5254" t="s">
        <v>5643</v>
      </c>
      <c r="H5254" t="s">
        <v>37</v>
      </c>
      <c r="I5254" t="s">
        <v>38</v>
      </c>
      <c r="J5254" t="s">
        <v>3004</v>
      </c>
      <c r="K5254" t="s">
        <v>339</v>
      </c>
      <c r="L5254">
        <v>23464</v>
      </c>
      <c r="M5254" t="s">
        <v>41</v>
      </c>
      <c r="N5254" t="s">
        <v>5382</v>
      </c>
      <c r="O5254" t="s">
        <v>62</v>
      </c>
      <c r="P5254" t="s">
        <v>97</v>
      </c>
      <c r="Q5254" t="s">
        <v>5383</v>
      </c>
      <c r="R5254" s="1">
        <v>182.91</v>
      </c>
      <c r="S5254">
        <v>3</v>
      </c>
      <c r="T5254">
        <f t="shared" si="82"/>
        <v>27</v>
      </c>
      <c r="U5254" t="s">
        <v>52</v>
      </c>
      <c r="V5254">
        <v>0</v>
      </c>
      <c r="W5254">
        <v>0</v>
      </c>
      <c r="X5254" s="1">
        <v>0</v>
      </c>
      <c r="Y5254" s="1">
        <v>182.91</v>
      </c>
      <c r="Z5254" t="s">
        <v>99</v>
      </c>
      <c r="AA5254" s="2">
        <v>53.043900000000001</v>
      </c>
      <c r="AB5254" s="3">
        <v>0.29000000000000004</v>
      </c>
      <c r="AC5254" s="1">
        <v>-129.86609999999999</v>
      </c>
      <c r="AD5254">
        <v>3</v>
      </c>
      <c r="AE5254">
        <v>3</v>
      </c>
      <c r="AF5254" t="s">
        <v>48</v>
      </c>
      <c r="AG5254">
        <v>2015</v>
      </c>
      <c r="AH5254">
        <f>COUNTBLANK(datos[[#This Row],[Row ID]:[Year sales]])</f>
        <v>0</v>
      </c>
    </row>
    <row r="5255" spans="1:34" x14ac:dyDescent="0.3">
      <c r="A5255">
        <v>5254</v>
      </c>
      <c r="B5255" t="s">
        <v>8124</v>
      </c>
      <c r="C5255" s="4">
        <v>41705</v>
      </c>
      <c r="D5255" s="4">
        <v>41709</v>
      </c>
      <c r="E5255" t="s">
        <v>34</v>
      </c>
      <c r="F5255" t="s">
        <v>3987</v>
      </c>
      <c r="G5255" t="s">
        <v>3988</v>
      </c>
      <c r="H5255" t="s">
        <v>122</v>
      </c>
      <c r="I5255" t="s">
        <v>38</v>
      </c>
      <c r="J5255" t="s">
        <v>1400</v>
      </c>
      <c r="K5255" t="s">
        <v>116</v>
      </c>
      <c r="L5255">
        <v>98198</v>
      </c>
      <c r="M5255" t="s">
        <v>60</v>
      </c>
      <c r="N5255" t="s">
        <v>4327</v>
      </c>
      <c r="O5255" t="s">
        <v>62</v>
      </c>
      <c r="P5255" t="s">
        <v>94</v>
      </c>
      <c r="Q5255" t="s">
        <v>4328</v>
      </c>
      <c r="R5255" s="1">
        <v>107.648</v>
      </c>
      <c r="S5255">
        <v>2</v>
      </c>
      <c r="T5255">
        <f t="shared" si="82"/>
        <v>36</v>
      </c>
      <c r="U5255" t="s">
        <v>46</v>
      </c>
      <c r="V5255">
        <v>0.2</v>
      </c>
      <c r="W5255">
        <v>21.529600000000002</v>
      </c>
      <c r="X5255" s="1">
        <v>-21.529599999999999</v>
      </c>
      <c r="Y5255" s="1">
        <v>129.17759999999998</v>
      </c>
      <c r="Z5255" t="s">
        <v>99</v>
      </c>
      <c r="AA5255" s="2">
        <v>33.64</v>
      </c>
      <c r="AB5255" s="3">
        <v>0.3125</v>
      </c>
      <c r="AC5255" s="1">
        <v>-52.478400000000001</v>
      </c>
      <c r="AD5255">
        <v>4</v>
      </c>
      <c r="AE5255">
        <v>4</v>
      </c>
      <c r="AF5255" t="s">
        <v>48</v>
      </c>
      <c r="AG5255">
        <v>2014</v>
      </c>
      <c r="AH5255">
        <f>COUNTBLANK(datos[[#This Row],[Row ID]:[Year sales]])</f>
        <v>0</v>
      </c>
    </row>
    <row r="5256" spans="1:34" x14ac:dyDescent="0.3">
      <c r="A5256">
        <v>5255</v>
      </c>
      <c r="B5256" t="s">
        <v>8125</v>
      </c>
      <c r="C5256" s="4">
        <v>42068</v>
      </c>
      <c r="D5256" s="4">
        <v>42070</v>
      </c>
      <c r="E5256" t="s">
        <v>34</v>
      </c>
      <c r="F5256" t="s">
        <v>1082</v>
      </c>
      <c r="G5256" t="s">
        <v>1083</v>
      </c>
      <c r="H5256" t="s">
        <v>57</v>
      </c>
      <c r="I5256" t="s">
        <v>38</v>
      </c>
      <c r="J5256" t="s">
        <v>8126</v>
      </c>
      <c r="K5256" t="s">
        <v>167</v>
      </c>
      <c r="L5256">
        <v>18018</v>
      </c>
      <c r="M5256" t="s">
        <v>168</v>
      </c>
      <c r="N5256" t="s">
        <v>1863</v>
      </c>
      <c r="O5256" t="s">
        <v>43</v>
      </c>
      <c r="P5256" t="s">
        <v>50</v>
      </c>
      <c r="Q5256" t="s">
        <v>1864</v>
      </c>
      <c r="R5256" s="1">
        <v>99.372</v>
      </c>
      <c r="S5256">
        <v>2</v>
      </c>
      <c r="T5256">
        <f t="shared" si="82"/>
        <v>64</v>
      </c>
      <c r="U5256" t="s">
        <v>46</v>
      </c>
      <c r="V5256">
        <v>0.3</v>
      </c>
      <c r="W5256">
        <v>29.811599999999999</v>
      </c>
      <c r="X5256" s="1">
        <v>-29.811599999999999</v>
      </c>
      <c r="Y5256" s="1">
        <v>129.18360000000001</v>
      </c>
      <c r="Z5256" t="s">
        <v>99</v>
      </c>
      <c r="AA5256" s="2">
        <v>-7.0979999999999999</v>
      </c>
      <c r="AB5256" s="3">
        <v>-7.1428571428571425E-2</v>
      </c>
      <c r="AC5256" s="1">
        <v>-76.6584</v>
      </c>
      <c r="AD5256">
        <v>2</v>
      </c>
      <c r="AE5256">
        <v>2</v>
      </c>
      <c r="AF5256" t="s">
        <v>48</v>
      </c>
      <c r="AG5256">
        <v>2015</v>
      </c>
      <c r="AH5256">
        <f>COUNTBLANK(datos[[#This Row],[Row ID]:[Year sales]])</f>
        <v>0</v>
      </c>
    </row>
    <row r="5257" spans="1:34" x14ac:dyDescent="0.3">
      <c r="A5257">
        <v>5256</v>
      </c>
      <c r="B5257" t="s">
        <v>8125</v>
      </c>
      <c r="C5257" s="4">
        <v>42068</v>
      </c>
      <c r="D5257" s="4">
        <v>42070</v>
      </c>
      <c r="E5257" t="s">
        <v>34</v>
      </c>
      <c r="F5257" t="s">
        <v>1082</v>
      </c>
      <c r="G5257" t="s">
        <v>1083</v>
      </c>
      <c r="H5257" t="s">
        <v>57</v>
      </c>
      <c r="I5257" t="s">
        <v>38</v>
      </c>
      <c r="J5257" t="s">
        <v>8126</v>
      </c>
      <c r="K5257" t="s">
        <v>167</v>
      </c>
      <c r="L5257">
        <v>18018</v>
      </c>
      <c r="M5257" t="s">
        <v>168</v>
      </c>
      <c r="N5257" t="s">
        <v>6289</v>
      </c>
      <c r="O5257" t="s">
        <v>43</v>
      </c>
      <c r="P5257" t="s">
        <v>83</v>
      </c>
      <c r="Q5257" t="s">
        <v>6290</v>
      </c>
      <c r="R5257" s="1">
        <v>33.567999999999998</v>
      </c>
      <c r="S5257">
        <v>2</v>
      </c>
      <c r="T5257">
        <f t="shared" si="82"/>
        <v>21</v>
      </c>
      <c r="U5257" t="s">
        <v>46</v>
      </c>
      <c r="V5257">
        <v>0.2</v>
      </c>
      <c r="W5257">
        <v>6.7135999999999996</v>
      </c>
      <c r="X5257" s="1">
        <v>-6.7135999999999996</v>
      </c>
      <c r="Y5257" s="1">
        <v>40.281599999999997</v>
      </c>
      <c r="Z5257" t="s">
        <v>65</v>
      </c>
      <c r="AA5257" s="2">
        <v>-5.4547999999999996</v>
      </c>
      <c r="AB5257" s="3">
        <v>-0.16250000000000001</v>
      </c>
      <c r="AC5257" s="1">
        <v>-32.309199999999997</v>
      </c>
      <c r="AD5257">
        <v>2</v>
      </c>
      <c r="AE5257">
        <v>2</v>
      </c>
      <c r="AF5257" t="s">
        <v>48</v>
      </c>
      <c r="AG5257">
        <v>2015</v>
      </c>
      <c r="AH5257">
        <f>COUNTBLANK(datos[[#This Row],[Row ID]:[Year sales]])</f>
        <v>0</v>
      </c>
    </row>
    <row r="5258" spans="1:34" x14ac:dyDescent="0.3">
      <c r="A5258">
        <v>5257</v>
      </c>
      <c r="B5258" t="s">
        <v>8127</v>
      </c>
      <c r="C5258" s="4">
        <v>42590</v>
      </c>
      <c r="D5258" s="4">
        <v>42596</v>
      </c>
      <c r="E5258" t="s">
        <v>67</v>
      </c>
      <c r="F5258" t="s">
        <v>1981</v>
      </c>
      <c r="G5258" t="s">
        <v>1982</v>
      </c>
      <c r="H5258" t="s">
        <v>37</v>
      </c>
      <c r="I5258" t="s">
        <v>38</v>
      </c>
      <c r="J5258" t="s">
        <v>4875</v>
      </c>
      <c r="K5258" t="s">
        <v>670</v>
      </c>
      <c r="L5258">
        <v>73120</v>
      </c>
      <c r="M5258" t="s">
        <v>125</v>
      </c>
      <c r="N5258" t="s">
        <v>6029</v>
      </c>
      <c r="O5258" t="s">
        <v>62</v>
      </c>
      <c r="P5258" t="s">
        <v>110</v>
      </c>
      <c r="Q5258" t="s">
        <v>6030</v>
      </c>
      <c r="R5258" s="1">
        <v>10.56</v>
      </c>
      <c r="S5258">
        <v>2</v>
      </c>
      <c r="T5258">
        <f t="shared" si="82"/>
        <v>18</v>
      </c>
      <c r="U5258" t="s">
        <v>46</v>
      </c>
      <c r="V5258">
        <v>0</v>
      </c>
      <c r="W5258">
        <v>0</v>
      </c>
      <c r="X5258" s="1">
        <v>0</v>
      </c>
      <c r="Y5258" s="1">
        <v>10.56</v>
      </c>
      <c r="Z5258" t="s">
        <v>65</v>
      </c>
      <c r="AA5258" s="2">
        <v>4.7519999999999998</v>
      </c>
      <c r="AB5258" s="3">
        <v>0.44999999999999996</v>
      </c>
      <c r="AC5258" s="1">
        <v>-5.8079999999999998</v>
      </c>
      <c r="AD5258">
        <v>6</v>
      </c>
      <c r="AE5258">
        <v>6</v>
      </c>
      <c r="AF5258" t="s">
        <v>48</v>
      </c>
      <c r="AG5258">
        <v>2016</v>
      </c>
      <c r="AH5258">
        <f>COUNTBLANK(datos[[#This Row],[Row ID]:[Year sales]])</f>
        <v>0</v>
      </c>
    </row>
    <row r="5259" spans="1:34" x14ac:dyDescent="0.3">
      <c r="A5259">
        <v>5258</v>
      </c>
      <c r="B5259" t="s">
        <v>8128</v>
      </c>
      <c r="C5259" s="4">
        <v>42738</v>
      </c>
      <c r="D5259" s="4">
        <v>42743</v>
      </c>
      <c r="E5259" t="s">
        <v>67</v>
      </c>
      <c r="F5259" t="s">
        <v>973</v>
      </c>
      <c r="G5259" t="s">
        <v>974</v>
      </c>
      <c r="H5259" t="s">
        <v>37</v>
      </c>
      <c r="I5259" t="s">
        <v>38</v>
      </c>
      <c r="J5259" t="s">
        <v>5009</v>
      </c>
      <c r="K5259" t="s">
        <v>59</v>
      </c>
      <c r="L5259">
        <v>91730</v>
      </c>
      <c r="M5259" t="s">
        <v>60</v>
      </c>
      <c r="N5259" t="s">
        <v>3276</v>
      </c>
      <c r="O5259" t="s">
        <v>62</v>
      </c>
      <c r="P5259" t="s">
        <v>110</v>
      </c>
      <c r="Q5259" t="s">
        <v>3277</v>
      </c>
      <c r="R5259" s="1">
        <v>38.880000000000003</v>
      </c>
      <c r="S5259">
        <v>6</v>
      </c>
      <c r="T5259">
        <f t="shared" si="82"/>
        <v>23</v>
      </c>
      <c r="U5259" t="s">
        <v>75</v>
      </c>
      <c r="V5259">
        <v>0</v>
      </c>
      <c r="W5259">
        <v>0</v>
      </c>
      <c r="X5259" s="1">
        <v>0</v>
      </c>
      <c r="Y5259" s="1">
        <v>38.880000000000003</v>
      </c>
      <c r="Z5259" t="s">
        <v>65</v>
      </c>
      <c r="AA5259" s="2">
        <v>18.662400000000002</v>
      </c>
      <c r="AB5259" s="3">
        <v>0.48000000000000004</v>
      </c>
      <c r="AC5259" s="1">
        <v>-20.217600000000001</v>
      </c>
      <c r="AD5259">
        <v>5</v>
      </c>
      <c r="AE5259">
        <v>5</v>
      </c>
      <c r="AF5259" t="s">
        <v>48</v>
      </c>
      <c r="AG5259">
        <v>2017</v>
      </c>
      <c r="AH5259">
        <f>COUNTBLANK(datos[[#This Row],[Row ID]:[Year sales]])</f>
        <v>0</v>
      </c>
    </row>
    <row r="5260" spans="1:34" x14ac:dyDescent="0.3">
      <c r="A5260">
        <v>5259</v>
      </c>
      <c r="B5260" t="s">
        <v>8129</v>
      </c>
      <c r="C5260" s="4">
        <v>43017</v>
      </c>
      <c r="D5260" s="4">
        <v>43019</v>
      </c>
      <c r="E5260" t="s">
        <v>208</v>
      </c>
      <c r="F5260" t="s">
        <v>1679</v>
      </c>
      <c r="G5260" t="s">
        <v>1680</v>
      </c>
      <c r="H5260" t="s">
        <v>37</v>
      </c>
      <c r="I5260" t="s">
        <v>38</v>
      </c>
      <c r="J5260" t="s">
        <v>58</v>
      </c>
      <c r="K5260" t="s">
        <v>59</v>
      </c>
      <c r="L5260">
        <v>90032</v>
      </c>
      <c r="M5260" t="s">
        <v>60</v>
      </c>
      <c r="N5260" t="s">
        <v>2872</v>
      </c>
      <c r="O5260" t="s">
        <v>62</v>
      </c>
      <c r="P5260" t="s">
        <v>110</v>
      </c>
      <c r="Q5260" t="s">
        <v>2873</v>
      </c>
      <c r="R5260" s="1">
        <v>35.200000000000003</v>
      </c>
      <c r="S5260">
        <v>5</v>
      </c>
      <c r="T5260">
        <f t="shared" si="82"/>
        <v>17</v>
      </c>
      <c r="U5260" t="s">
        <v>75</v>
      </c>
      <c r="V5260">
        <v>0</v>
      </c>
      <c r="W5260">
        <v>0</v>
      </c>
      <c r="X5260" s="1">
        <v>0</v>
      </c>
      <c r="Y5260" s="1">
        <v>35.200000000000003</v>
      </c>
      <c r="Z5260" t="s">
        <v>65</v>
      </c>
      <c r="AA5260" s="2">
        <v>16.544</v>
      </c>
      <c r="AB5260" s="3">
        <v>0.47</v>
      </c>
      <c r="AC5260" s="1">
        <v>-18.655999999999999</v>
      </c>
      <c r="AD5260">
        <v>2</v>
      </c>
      <c r="AE5260">
        <v>2</v>
      </c>
      <c r="AF5260" t="s">
        <v>48</v>
      </c>
      <c r="AG5260">
        <v>2017</v>
      </c>
      <c r="AH5260">
        <f>COUNTBLANK(datos[[#This Row],[Row ID]:[Year sales]])</f>
        <v>0</v>
      </c>
    </row>
    <row r="5261" spans="1:34" x14ac:dyDescent="0.3">
      <c r="A5261">
        <v>5260</v>
      </c>
      <c r="B5261" t="s">
        <v>8130</v>
      </c>
      <c r="C5261" s="4">
        <v>43028</v>
      </c>
      <c r="D5261" s="4">
        <v>43034</v>
      </c>
      <c r="E5261" t="s">
        <v>67</v>
      </c>
      <c r="F5261" t="s">
        <v>202</v>
      </c>
      <c r="G5261" t="s">
        <v>203</v>
      </c>
      <c r="H5261" t="s">
        <v>122</v>
      </c>
      <c r="I5261" t="s">
        <v>38</v>
      </c>
      <c r="J5261" t="s">
        <v>166</v>
      </c>
      <c r="K5261" t="s">
        <v>167</v>
      </c>
      <c r="L5261">
        <v>19120</v>
      </c>
      <c r="M5261" t="s">
        <v>168</v>
      </c>
      <c r="N5261" t="s">
        <v>2523</v>
      </c>
      <c r="O5261" t="s">
        <v>62</v>
      </c>
      <c r="P5261" t="s">
        <v>110</v>
      </c>
      <c r="Q5261" t="s">
        <v>2524</v>
      </c>
      <c r="R5261" s="1">
        <v>45.527999999999999</v>
      </c>
      <c r="S5261">
        <v>3</v>
      </c>
      <c r="T5261">
        <f t="shared" si="82"/>
        <v>30</v>
      </c>
      <c r="U5261" t="s">
        <v>52</v>
      </c>
      <c r="V5261">
        <v>0.2</v>
      </c>
      <c r="W5261">
        <v>9.1056000000000008</v>
      </c>
      <c r="X5261" s="1">
        <v>-9.1056000000000008</v>
      </c>
      <c r="Y5261" s="1">
        <v>54.633600000000001</v>
      </c>
      <c r="Z5261" t="s">
        <v>99</v>
      </c>
      <c r="AA5261" s="2">
        <v>15.934799999999999</v>
      </c>
      <c r="AB5261" s="3">
        <v>0.35</v>
      </c>
      <c r="AC5261" s="1">
        <v>-20.4876</v>
      </c>
      <c r="AD5261">
        <v>6</v>
      </c>
      <c r="AE5261">
        <v>6</v>
      </c>
      <c r="AF5261" t="s">
        <v>48</v>
      </c>
      <c r="AG5261">
        <v>2017</v>
      </c>
      <c r="AH5261">
        <f>COUNTBLANK(datos[[#This Row],[Row ID]:[Year sales]])</f>
        <v>0</v>
      </c>
    </row>
    <row r="5262" spans="1:34" x14ac:dyDescent="0.3">
      <c r="A5262">
        <v>5261</v>
      </c>
      <c r="B5262" t="s">
        <v>8131</v>
      </c>
      <c r="C5262" s="4">
        <v>41889</v>
      </c>
      <c r="D5262" s="4">
        <v>41892</v>
      </c>
      <c r="E5262" t="s">
        <v>208</v>
      </c>
      <c r="F5262" t="s">
        <v>3786</v>
      </c>
      <c r="G5262" t="s">
        <v>3787</v>
      </c>
      <c r="H5262" t="s">
        <v>122</v>
      </c>
      <c r="I5262" t="s">
        <v>38</v>
      </c>
      <c r="J5262" t="s">
        <v>204</v>
      </c>
      <c r="K5262" t="s">
        <v>124</v>
      </c>
      <c r="L5262">
        <v>77036</v>
      </c>
      <c r="M5262" t="s">
        <v>125</v>
      </c>
      <c r="N5262" t="s">
        <v>5623</v>
      </c>
      <c r="O5262" t="s">
        <v>90</v>
      </c>
      <c r="P5262" t="s">
        <v>91</v>
      </c>
      <c r="Q5262" t="s">
        <v>5624</v>
      </c>
      <c r="R5262" s="1">
        <v>196.77600000000001</v>
      </c>
      <c r="S5262">
        <v>3</v>
      </c>
      <c r="T5262">
        <f t="shared" si="82"/>
        <v>9</v>
      </c>
      <c r="U5262" t="s">
        <v>52</v>
      </c>
      <c r="V5262">
        <v>0.2</v>
      </c>
      <c r="W5262">
        <v>39.355200000000004</v>
      </c>
      <c r="X5262" s="1">
        <v>-39.355200000000004</v>
      </c>
      <c r="Y5262" s="1">
        <v>236.13120000000001</v>
      </c>
      <c r="Z5262" t="s">
        <v>47</v>
      </c>
      <c r="AA5262" s="2">
        <v>14.7582</v>
      </c>
      <c r="AB5262" s="3">
        <v>7.4999999999999997E-2</v>
      </c>
      <c r="AC5262" s="1">
        <v>-142.6626</v>
      </c>
      <c r="AD5262">
        <v>3</v>
      </c>
      <c r="AE5262">
        <v>3</v>
      </c>
      <c r="AF5262" t="s">
        <v>48</v>
      </c>
      <c r="AG5262">
        <v>2014</v>
      </c>
      <c r="AH5262">
        <f>COUNTBLANK(datos[[#This Row],[Row ID]:[Year sales]])</f>
        <v>0</v>
      </c>
    </row>
    <row r="5263" spans="1:34" x14ac:dyDescent="0.3">
      <c r="A5263">
        <v>5262</v>
      </c>
      <c r="B5263" t="s">
        <v>8131</v>
      </c>
      <c r="C5263" s="4">
        <v>41889</v>
      </c>
      <c r="D5263" s="4">
        <v>41892</v>
      </c>
      <c r="E5263" t="s">
        <v>208</v>
      </c>
      <c r="F5263" t="s">
        <v>3786</v>
      </c>
      <c r="G5263" t="s">
        <v>3787</v>
      </c>
      <c r="H5263" t="s">
        <v>122</v>
      </c>
      <c r="I5263" t="s">
        <v>38</v>
      </c>
      <c r="J5263" t="s">
        <v>204</v>
      </c>
      <c r="K5263" t="s">
        <v>124</v>
      </c>
      <c r="L5263">
        <v>77036</v>
      </c>
      <c r="M5263" t="s">
        <v>125</v>
      </c>
      <c r="N5263" t="s">
        <v>1395</v>
      </c>
      <c r="O5263" t="s">
        <v>62</v>
      </c>
      <c r="P5263" t="s">
        <v>94</v>
      </c>
      <c r="Q5263" t="s">
        <v>1396</v>
      </c>
      <c r="R5263" s="1">
        <v>2.92</v>
      </c>
      <c r="S5263">
        <v>2</v>
      </c>
      <c r="T5263">
        <f t="shared" si="82"/>
        <v>42</v>
      </c>
      <c r="U5263" t="s">
        <v>46</v>
      </c>
      <c r="V5263">
        <v>0.8</v>
      </c>
      <c r="W5263">
        <v>2.3359999999999999</v>
      </c>
      <c r="X5263" s="1">
        <v>-2.3359999999999999</v>
      </c>
      <c r="Y5263" s="1">
        <v>5.2560000000000002</v>
      </c>
      <c r="Z5263" t="s">
        <v>65</v>
      </c>
      <c r="AA5263" s="2">
        <v>-4.8179999999999996</v>
      </c>
      <c r="AB5263" s="3">
        <v>-1.65</v>
      </c>
      <c r="AC5263" s="1">
        <v>-5.4020000000000001</v>
      </c>
      <c r="AD5263">
        <v>3</v>
      </c>
      <c r="AE5263">
        <v>3</v>
      </c>
      <c r="AF5263" t="s">
        <v>48</v>
      </c>
      <c r="AG5263">
        <v>2014</v>
      </c>
      <c r="AH5263">
        <f>COUNTBLANK(datos[[#This Row],[Row ID]:[Year sales]])</f>
        <v>0</v>
      </c>
    </row>
    <row r="5264" spans="1:34" x14ac:dyDescent="0.3">
      <c r="A5264">
        <v>5263</v>
      </c>
      <c r="B5264" t="s">
        <v>8131</v>
      </c>
      <c r="C5264" s="4">
        <v>41889</v>
      </c>
      <c r="D5264" s="4">
        <v>41892</v>
      </c>
      <c r="E5264" t="s">
        <v>208</v>
      </c>
      <c r="F5264" t="s">
        <v>3786</v>
      </c>
      <c r="G5264" t="s">
        <v>3787</v>
      </c>
      <c r="H5264" t="s">
        <v>122</v>
      </c>
      <c r="I5264" t="s">
        <v>38</v>
      </c>
      <c r="J5264" t="s">
        <v>204</v>
      </c>
      <c r="K5264" t="s">
        <v>124</v>
      </c>
      <c r="L5264">
        <v>77036</v>
      </c>
      <c r="M5264" t="s">
        <v>125</v>
      </c>
      <c r="N5264" t="s">
        <v>2906</v>
      </c>
      <c r="O5264" t="s">
        <v>43</v>
      </c>
      <c r="P5264" t="s">
        <v>73</v>
      </c>
      <c r="Q5264" t="s">
        <v>2907</v>
      </c>
      <c r="R5264" s="1">
        <v>200.79499999999999</v>
      </c>
      <c r="S5264">
        <v>1</v>
      </c>
      <c r="T5264">
        <f t="shared" si="82"/>
        <v>25</v>
      </c>
      <c r="U5264" t="s">
        <v>46</v>
      </c>
      <c r="V5264">
        <v>0.3</v>
      </c>
      <c r="W5264">
        <v>60.238499999999995</v>
      </c>
      <c r="X5264" s="1">
        <v>-60.238500000000002</v>
      </c>
      <c r="Y5264" s="1">
        <v>261.0335</v>
      </c>
      <c r="Z5264" t="s">
        <v>47</v>
      </c>
      <c r="AA5264" s="2">
        <v>-22.948</v>
      </c>
      <c r="AB5264" s="3">
        <v>-0.1142857142857143</v>
      </c>
      <c r="AC5264" s="1">
        <v>-163.50450000000001</v>
      </c>
      <c r="AD5264">
        <v>3</v>
      </c>
      <c r="AE5264">
        <v>3</v>
      </c>
      <c r="AF5264" t="s">
        <v>48</v>
      </c>
      <c r="AG5264">
        <v>2014</v>
      </c>
      <c r="AH5264">
        <f>COUNTBLANK(datos[[#This Row],[Row ID]:[Year sales]])</f>
        <v>0</v>
      </c>
    </row>
    <row r="5265" spans="1:34" x14ac:dyDescent="0.3">
      <c r="A5265">
        <v>5264</v>
      </c>
      <c r="B5265" t="s">
        <v>8131</v>
      </c>
      <c r="C5265" s="4">
        <v>41889</v>
      </c>
      <c r="D5265" s="4">
        <v>41892</v>
      </c>
      <c r="E5265" t="s">
        <v>208</v>
      </c>
      <c r="F5265" t="s">
        <v>3786</v>
      </c>
      <c r="G5265" t="s">
        <v>3787</v>
      </c>
      <c r="H5265" t="s">
        <v>122</v>
      </c>
      <c r="I5265" t="s">
        <v>38</v>
      </c>
      <c r="J5265" t="s">
        <v>204</v>
      </c>
      <c r="K5265" t="s">
        <v>124</v>
      </c>
      <c r="L5265">
        <v>77036</v>
      </c>
      <c r="M5265" t="s">
        <v>125</v>
      </c>
      <c r="N5265" t="s">
        <v>4862</v>
      </c>
      <c r="O5265" t="s">
        <v>90</v>
      </c>
      <c r="P5265" t="s">
        <v>181</v>
      </c>
      <c r="Q5265" t="s">
        <v>4863</v>
      </c>
      <c r="R5265" s="1">
        <v>46.688000000000002</v>
      </c>
      <c r="S5265">
        <v>4</v>
      </c>
      <c r="T5265">
        <f t="shared" si="82"/>
        <v>21</v>
      </c>
      <c r="U5265" t="s">
        <v>52</v>
      </c>
      <c r="V5265">
        <v>0.2</v>
      </c>
      <c r="W5265">
        <v>9.3376000000000001</v>
      </c>
      <c r="X5265" s="1">
        <v>-9.3376000000000001</v>
      </c>
      <c r="Y5265" s="1">
        <v>56.025600000000004</v>
      </c>
      <c r="Z5265" t="s">
        <v>99</v>
      </c>
      <c r="AA5265" s="2">
        <v>-2.9180000000000001</v>
      </c>
      <c r="AB5265" s="3">
        <v>-6.25E-2</v>
      </c>
      <c r="AC5265" s="1">
        <v>-40.2684</v>
      </c>
      <c r="AD5265">
        <v>3</v>
      </c>
      <c r="AE5265">
        <v>3</v>
      </c>
      <c r="AF5265" t="s">
        <v>48</v>
      </c>
      <c r="AG5265">
        <v>2014</v>
      </c>
      <c r="AH5265">
        <f>COUNTBLANK(datos[[#This Row],[Row ID]:[Year sales]])</f>
        <v>0</v>
      </c>
    </row>
    <row r="5266" spans="1:34" x14ac:dyDescent="0.3">
      <c r="A5266">
        <v>5265</v>
      </c>
      <c r="B5266" t="s">
        <v>8131</v>
      </c>
      <c r="C5266" s="4">
        <v>41889</v>
      </c>
      <c r="D5266" s="4">
        <v>41892</v>
      </c>
      <c r="E5266" t="s">
        <v>208</v>
      </c>
      <c r="F5266" t="s">
        <v>3786</v>
      </c>
      <c r="G5266" t="s">
        <v>3787</v>
      </c>
      <c r="H5266" t="s">
        <v>122</v>
      </c>
      <c r="I5266" t="s">
        <v>38</v>
      </c>
      <c r="J5266" t="s">
        <v>204</v>
      </c>
      <c r="K5266" t="s">
        <v>124</v>
      </c>
      <c r="L5266">
        <v>77036</v>
      </c>
      <c r="M5266" t="s">
        <v>125</v>
      </c>
      <c r="N5266" t="s">
        <v>6974</v>
      </c>
      <c r="O5266" t="s">
        <v>62</v>
      </c>
      <c r="P5266" t="s">
        <v>86</v>
      </c>
      <c r="Q5266" t="s">
        <v>6975</v>
      </c>
      <c r="R5266" s="1">
        <v>21.864000000000001</v>
      </c>
      <c r="S5266">
        <v>3</v>
      </c>
      <c r="T5266">
        <f t="shared" si="82"/>
        <v>28</v>
      </c>
      <c r="U5266" t="s">
        <v>52</v>
      </c>
      <c r="V5266">
        <v>0.2</v>
      </c>
      <c r="W5266">
        <v>4.3728000000000007</v>
      </c>
      <c r="X5266" s="1">
        <v>-4.3727999999999998</v>
      </c>
      <c r="Y5266" s="1">
        <v>26.236800000000002</v>
      </c>
      <c r="Z5266" t="s">
        <v>65</v>
      </c>
      <c r="AA5266" s="2">
        <v>3.5529000000000002</v>
      </c>
      <c r="AB5266" s="3">
        <v>0.16250000000000001</v>
      </c>
      <c r="AC5266" s="1">
        <v>-13.9383</v>
      </c>
      <c r="AD5266">
        <v>3</v>
      </c>
      <c r="AE5266">
        <v>3</v>
      </c>
      <c r="AF5266" t="s">
        <v>48</v>
      </c>
      <c r="AG5266">
        <v>2014</v>
      </c>
      <c r="AH5266">
        <f>COUNTBLANK(datos[[#This Row],[Row ID]:[Year sales]])</f>
        <v>0</v>
      </c>
    </row>
    <row r="5267" spans="1:34" x14ac:dyDescent="0.3">
      <c r="A5267">
        <v>5266</v>
      </c>
      <c r="B5267" t="s">
        <v>8132</v>
      </c>
      <c r="C5267" s="4">
        <v>43008</v>
      </c>
      <c r="D5267" s="4">
        <v>43011</v>
      </c>
      <c r="E5267" t="s">
        <v>208</v>
      </c>
      <c r="F5267" t="s">
        <v>6383</v>
      </c>
      <c r="G5267" t="s">
        <v>6384</v>
      </c>
      <c r="H5267" t="s">
        <v>57</v>
      </c>
      <c r="I5267" t="s">
        <v>38</v>
      </c>
      <c r="J5267" t="s">
        <v>115</v>
      </c>
      <c r="K5267" t="s">
        <v>116</v>
      </c>
      <c r="L5267">
        <v>98103</v>
      </c>
      <c r="M5267" t="s">
        <v>60</v>
      </c>
      <c r="N5267" t="s">
        <v>4032</v>
      </c>
      <c r="O5267" t="s">
        <v>62</v>
      </c>
      <c r="P5267" t="s">
        <v>110</v>
      </c>
      <c r="Q5267" t="s">
        <v>4033</v>
      </c>
      <c r="R5267" s="1">
        <v>11.76</v>
      </c>
      <c r="S5267">
        <v>2</v>
      </c>
      <c r="T5267">
        <f t="shared" si="82"/>
        <v>24</v>
      </c>
      <c r="U5267" t="s">
        <v>46</v>
      </c>
      <c r="V5267">
        <v>0</v>
      </c>
      <c r="W5267">
        <v>0</v>
      </c>
      <c r="X5267" s="1">
        <v>0</v>
      </c>
      <c r="Y5267" s="1">
        <v>11.76</v>
      </c>
      <c r="Z5267" t="s">
        <v>65</v>
      </c>
      <c r="AA5267" s="2">
        <v>5.7624000000000004</v>
      </c>
      <c r="AB5267" s="3">
        <v>0.49000000000000005</v>
      </c>
      <c r="AC5267" s="1">
        <v>-5.9976000000000003</v>
      </c>
      <c r="AD5267">
        <v>3</v>
      </c>
      <c r="AE5267">
        <v>3</v>
      </c>
      <c r="AF5267" t="s">
        <v>48</v>
      </c>
      <c r="AG5267">
        <v>2017</v>
      </c>
      <c r="AH5267">
        <f>COUNTBLANK(datos[[#This Row],[Row ID]:[Year sales]])</f>
        <v>0</v>
      </c>
    </row>
    <row r="5268" spans="1:34" x14ac:dyDescent="0.3">
      <c r="A5268">
        <v>5267</v>
      </c>
      <c r="B5268" t="s">
        <v>8132</v>
      </c>
      <c r="C5268" s="4">
        <v>43008</v>
      </c>
      <c r="D5268" s="4">
        <v>43011</v>
      </c>
      <c r="E5268" t="s">
        <v>208</v>
      </c>
      <c r="F5268" t="s">
        <v>6383</v>
      </c>
      <c r="G5268" t="s">
        <v>6384</v>
      </c>
      <c r="H5268" t="s">
        <v>57</v>
      </c>
      <c r="I5268" t="s">
        <v>38</v>
      </c>
      <c r="J5268" t="s">
        <v>115</v>
      </c>
      <c r="K5268" t="s">
        <v>116</v>
      </c>
      <c r="L5268">
        <v>98103</v>
      </c>
      <c r="M5268" t="s">
        <v>60</v>
      </c>
      <c r="N5268" t="s">
        <v>6829</v>
      </c>
      <c r="O5268" t="s">
        <v>62</v>
      </c>
      <c r="P5268" t="s">
        <v>110</v>
      </c>
      <c r="Q5268" t="s">
        <v>6830</v>
      </c>
      <c r="R5268" s="1">
        <v>167.94</v>
      </c>
      <c r="S5268">
        <v>3</v>
      </c>
      <c r="T5268">
        <f t="shared" si="82"/>
        <v>12</v>
      </c>
      <c r="U5268" t="s">
        <v>52</v>
      </c>
      <c r="V5268">
        <v>0</v>
      </c>
      <c r="W5268">
        <v>0</v>
      </c>
      <c r="X5268" s="1">
        <v>0</v>
      </c>
      <c r="Y5268" s="1">
        <v>167.94</v>
      </c>
      <c r="Z5268" t="s">
        <v>99</v>
      </c>
      <c r="AA5268" s="2">
        <v>82.290599999999998</v>
      </c>
      <c r="AB5268" s="3">
        <v>0.49</v>
      </c>
      <c r="AC5268" s="1">
        <v>-85.6494</v>
      </c>
      <c r="AD5268">
        <v>3</v>
      </c>
      <c r="AE5268">
        <v>3</v>
      </c>
      <c r="AF5268" t="s">
        <v>48</v>
      </c>
      <c r="AG5268">
        <v>2017</v>
      </c>
      <c r="AH5268">
        <f>COUNTBLANK(datos[[#This Row],[Row ID]:[Year sales]])</f>
        <v>0</v>
      </c>
    </row>
    <row r="5269" spans="1:34" x14ac:dyDescent="0.3">
      <c r="A5269">
        <v>5268</v>
      </c>
      <c r="B5269" t="s">
        <v>8132</v>
      </c>
      <c r="C5269" s="4">
        <v>43008</v>
      </c>
      <c r="D5269" s="4">
        <v>43011</v>
      </c>
      <c r="E5269" t="s">
        <v>208</v>
      </c>
      <c r="F5269" t="s">
        <v>6383</v>
      </c>
      <c r="G5269" t="s">
        <v>6384</v>
      </c>
      <c r="H5269" t="s">
        <v>57</v>
      </c>
      <c r="I5269" t="s">
        <v>38</v>
      </c>
      <c r="J5269" t="s">
        <v>115</v>
      </c>
      <c r="K5269" t="s">
        <v>116</v>
      </c>
      <c r="L5269">
        <v>98103</v>
      </c>
      <c r="M5269" t="s">
        <v>60</v>
      </c>
      <c r="N5269" t="s">
        <v>4119</v>
      </c>
      <c r="O5269" t="s">
        <v>62</v>
      </c>
      <c r="P5269" t="s">
        <v>97</v>
      </c>
      <c r="Q5269" t="s">
        <v>4120</v>
      </c>
      <c r="R5269" s="1">
        <v>3.89</v>
      </c>
      <c r="S5269">
        <v>1</v>
      </c>
      <c r="T5269">
        <f t="shared" si="82"/>
        <v>17</v>
      </c>
      <c r="U5269" t="s">
        <v>46</v>
      </c>
      <c r="V5269">
        <v>0</v>
      </c>
      <c r="W5269">
        <v>0</v>
      </c>
      <c r="X5269" s="1">
        <v>0</v>
      </c>
      <c r="Y5269" s="1">
        <v>3.89</v>
      </c>
      <c r="Z5269" t="s">
        <v>65</v>
      </c>
      <c r="AA5269" s="2">
        <v>1.0114000000000001</v>
      </c>
      <c r="AB5269" s="3">
        <v>0.26</v>
      </c>
      <c r="AC5269" s="1">
        <v>-2.8786</v>
      </c>
      <c r="AD5269">
        <v>3</v>
      </c>
      <c r="AE5269">
        <v>3</v>
      </c>
      <c r="AF5269" t="s">
        <v>48</v>
      </c>
      <c r="AG5269">
        <v>2017</v>
      </c>
      <c r="AH5269">
        <f>COUNTBLANK(datos[[#This Row],[Row ID]:[Year sales]])</f>
        <v>0</v>
      </c>
    </row>
    <row r="5270" spans="1:34" x14ac:dyDescent="0.3">
      <c r="A5270">
        <v>5269</v>
      </c>
      <c r="B5270" t="s">
        <v>8133</v>
      </c>
      <c r="C5270" s="4">
        <v>43055</v>
      </c>
      <c r="D5270" s="4">
        <v>43060</v>
      </c>
      <c r="E5270" t="s">
        <v>67</v>
      </c>
      <c r="F5270" t="s">
        <v>3531</v>
      </c>
      <c r="G5270" t="s">
        <v>3532</v>
      </c>
      <c r="H5270" t="s">
        <v>122</v>
      </c>
      <c r="I5270" t="s">
        <v>38</v>
      </c>
      <c r="J5270" t="s">
        <v>3216</v>
      </c>
      <c r="K5270" t="s">
        <v>287</v>
      </c>
      <c r="L5270">
        <v>10701</v>
      </c>
      <c r="M5270" t="s">
        <v>168</v>
      </c>
      <c r="N5270" t="s">
        <v>8134</v>
      </c>
      <c r="O5270" t="s">
        <v>90</v>
      </c>
      <c r="P5270" t="s">
        <v>704</v>
      </c>
      <c r="Q5270" t="s">
        <v>8135</v>
      </c>
      <c r="R5270" s="1">
        <v>52.44</v>
      </c>
      <c r="S5270">
        <v>4</v>
      </c>
      <c r="T5270">
        <f t="shared" si="82"/>
        <v>10</v>
      </c>
      <c r="U5270" t="s">
        <v>52</v>
      </c>
      <c r="V5270">
        <v>0</v>
      </c>
      <c r="W5270">
        <v>0</v>
      </c>
      <c r="X5270" s="1">
        <v>0</v>
      </c>
      <c r="Y5270" s="1">
        <v>52.44</v>
      </c>
      <c r="Z5270" t="s">
        <v>99</v>
      </c>
      <c r="AA5270" s="2">
        <v>24.122399999999999</v>
      </c>
      <c r="AB5270" s="3">
        <v>0.46</v>
      </c>
      <c r="AC5270" s="1">
        <v>-28.317599999999999</v>
      </c>
      <c r="AD5270">
        <v>5</v>
      </c>
      <c r="AE5270">
        <v>5</v>
      </c>
      <c r="AF5270" t="s">
        <v>48</v>
      </c>
      <c r="AG5270">
        <v>2017</v>
      </c>
      <c r="AH5270">
        <f>COUNTBLANK(datos[[#This Row],[Row ID]:[Year sales]])</f>
        <v>0</v>
      </c>
    </row>
    <row r="5271" spans="1:34" x14ac:dyDescent="0.3">
      <c r="A5271">
        <v>5270</v>
      </c>
      <c r="B5271" t="s">
        <v>8136</v>
      </c>
      <c r="C5271" s="4">
        <v>42989</v>
      </c>
      <c r="D5271" s="4">
        <v>42989</v>
      </c>
      <c r="E5271" t="s">
        <v>1312</v>
      </c>
      <c r="F5271" t="s">
        <v>799</v>
      </c>
      <c r="G5271" t="s">
        <v>800</v>
      </c>
      <c r="H5271" t="s">
        <v>37</v>
      </c>
      <c r="I5271" t="s">
        <v>38</v>
      </c>
      <c r="J5271" t="s">
        <v>147</v>
      </c>
      <c r="K5271" t="s">
        <v>59</v>
      </c>
      <c r="L5271">
        <v>94110</v>
      </c>
      <c r="M5271" t="s">
        <v>60</v>
      </c>
      <c r="N5271" t="s">
        <v>367</v>
      </c>
      <c r="O5271" t="s">
        <v>43</v>
      </c>
      <c r="P5271" t="s">
        <v>83</v>
      </c>
      <c r="Q5271" t="s">
        <v>368</v>
      </c>
      <c r="R5271" s="1">
        <v>32.36</v>
      </c>
      <c r="S5271">
        <v>4</v>
      </c>
      <c r="T5271">
        <f t="shared" si="82"/>
        <v>19</v>
      </c>
      <c r="U5271" t="s">
        <v>52</v>
      </c>
      <c r="V5271">
        <v>0</v>
      </c>
      <c r="W5271">
        <v>0</v>
      </c>
      <c r="X5271" s="1">
        <v>0</v>
      </c>
      <c r="Y5271" s="1">
        <v>32.36</v>
      </c>
      <c r="Z5271" t="s">
        <v>65</v>
      </c>
      <c r="AA5271" s="2">
        <v>11.6496</v>
      </c>
      <c r="AB5271" s="3">
        <v>0.36</v>
      </c>
      <c r="AC5271" s="1">
        <v>-20.7104</v>
      </c>
      <c r="AD5271">
        <v>0</v>
      </c>
      <c r="AE5271">
        <v>0</v>
      </c>
      <c r="AF5271" t="s">
        <v>48</v>
      </c>
      <c r="AG5271">
        <v>2017</v>
      </c>
      <c r="AH5271">
        <f>COUNTBLANK(datos[[#This Row],[Row ID]:[Year sales]])</f>
        <v>0</v>
      </c>
    </row>
    <row r="5272" spans="1:34" x14ac:dyDescent="0.3">
      <c r="A5272">
        <v>5271</v>
      </c>
      <c r="B5272" t="s">
        <v>8136</v>
      </c>
      <c r="C5272" s="4">
        <v>42989</v>
      </c>
      <c r="D5272" s="4">
        <v>42989</v>
      </c>
      <c r="E5272" t="s">
        <v>1312</v>
      </c>
      <c r="F5272" t="s">
        <v>799</v>
      </c>
      <c r="G5272" t="s">
        <v>800</v>
      </c>
      <c r="H5272" t="s">
        <v>37</v>
      </c>
      <c r="I5272" t="s">
        <v>38</v>
      </c>
      <c r="J5272" t="s">
        <v>147</v>
      </c>
      <c r="K5272" t="s">
        <v>59</v>
      </c>
      <c r="L5272">
        <v>94110</v>
      </c>
      <c r="M5272" t="s">
        <v>60</v>
      </c>
      <c r="N5272" t="s">
        <v>2845</v>
      </c>
      <c r="O5272" t="s">
        <v>62</v>
      </c>
      <c r="P5272" t="s">
        <v>97</v>
      </c>
      <c r="Q5272" t="s">
        <v>2846</v>
      </c>
      <c r="R5272" s="1">
        <v>406.6</v>
      </c>
      <c r="S5272">
        <v>5</v>
      </c>
      <c r="T5272">
        <f t="shared" si="82"/>
        <v>36</v>
      </c>
      <c r="U5272" t="s">
        <v>75</v>
      </c>
      <c r="V5272">
        <v>0</v>
      </c>
      <c r="W5272">
        <v>0</v>
      </c>
      <c r="X5272" s="1">
        <v>0</v>
      </c>
      <c r="Y5272" s="1">
        <v>406.6</v>
      </c>
      <c r="Z5272" t="s">
        <v>47</v>
      </c>
      <c r="AA5272" s="2">
        <v>113.848</v>
      </c>
      <c r="AB5272" s="3">
        <v>0.27999999999999997</v>
      </c>
      <c r="AC5272" s="1">
        <v>-292.75200000000001</v>
      </c>
      <c r="AD5272">
        <v>0</v>
      </c>
      <c r="AE5272">
        <v>0</v>
      </c>
      <c r="AF5272" t="s">
        <v>48</v>
      </c>
      <c r="AG5272">
        <v>2017</v>
      </c>
      <c r="AH5272">
        <f>COUNTBLANK(datos[[#This Row],[Row ID]:[Year sales]])</f>
        <v>0</v>
      </c>
    </row>
    <row r="5273" spans="1:34" x14ac:dyDescent="0.3">
      <c r="A5273">
        <v>5272</v>
      </c>
      <c r="B5273" t="s">
        <v>8137</v>
      </c>
      <c r="C5273" s="4">
        <v>42751</v>
      </c>
      <c r="D5273" s="4">
        <v>42751</v>
      </c>
      <c r="E5273" t="s">
        <v>1312</v>
      </c>
      <c r="F5273" t="s">
        <v>6662</v>
      </c>
      <c r="G5273" t="s">
        <v>6663</v>
      </c>
      <c r="H5273" t="s">
        <v>57</v>
      </c>
      <c r="I5273" t="s">
        <v>38</v>
      </c>
      <c r="J5273" t="s">
        <v>58</v>
      </c>
      <c r="K5273" t="s">
        <v>59</v>
      </c>
      <c r="L5273">
        <v>90008</v>
      </c>
      <c r="M5273" t="s">
        <v>60</v>
      </c>
      <c r="N5273" t="s">
        <v>82</v>
      </c>
      <c r="O5273" t="s">
        <v>43</v>
      </c>
      <c r="P5273" t="s">
        <v>83</v>
      </c>
      <c r="Q5273" t="s">
        <v>84</v>
      </c>
      <c r="R5273" s="1">
        <v>27.92</v>
      </c>
      <c r="S5273">
        <v>4</v>
      </c>
      <c r="T5273">
        <f t="shared" si="82"/>
        <v>23</v>
      </c>
      <c r="U5273" t="s">
        <v>52</v>
      </c>
      <c r="V5273">
        <v>0</v>
      </c>
      <c r="W5273">
        <v>0</v>
      </c>
      <c r="X5273" s="1">
        <v>0</v>
      </c>
      <c r="Y5273" s="1">
        <v>27.92</v>
      </c>
      <c r="Z5273" t="s">
        <v>65</v>
      </c>
      <c r="AA5273" s="2">
        <v>8.0968</v>
      </c>
      <c r="AB5273" s="3">
        <v>0.28999999999999998</v>
      </c>
      <c r="AC5273" s="1">
        <v>-19.8232</v>
      </c>
      <c r="AD5273">
        <v>0</v>
      </c>
      <c r="AE5273">
        <v>0</v>
      </c>
      <c r="AF5273" t="s">
        <v>48</v>
      </c>
      <c r="AG5273">
        <v>2017</v>
      </c>
      <c r="AH5273">
        <f>COUNTBLANK(datos[[#This Row],[Row ID]:[Year sales]])</f>
        <v>0</v>
      </c>
    </row>
    <row r="5274" spans="1:34" x14ac:dyDescent="0.3">
      <c r="A5274">
        <v>5273</v>
      </c>
      <c r="B5274" t="s">
        <v>8137</v>
      </c>
      <c r="C5274" s="4">
        <v>42751</v>
      </c>
      <c r="D5274" s="4">
        <v>42751</v>
      </c>
      <c r="E5274" t="s">
        <v>1312</v>
      </c>
      <c r="F5274" t="s">
        <v>6662</v>
      </c>
      <c r="G5274" t="s">
        <v>6663</v>
      </c>
      <c r="H5274" t="s">
        <v>57</v>
      </c>
      <c r="I5274" t="s">
        <v>38</v>
      </c>
      <c r="J5274" t="s">
        <v>58</v>
      </c>
      <c r="K5274" t="s">
        <v>59</v>
      </c>
      <c r="L5274">
        <v>90008</v>
      </c>
      <c r="M5274" t="s">
        <v>60</v>
      </c>
      <c r="N5274" t="s">
        <v>2829</v>
      </c>
      <c r="O5274" t="s">
        <v>43</v>
      </c>
      <c r="P5274" t="s">
        <v>73</v>
      </c>
      <c r="Q5274" t="s">
        <v>2830</v>
      </c>
      <c r="R5274" s="1">
        <v>399.67200000000003</v>
      </c>
      <c r="S5274">
        <v>7</v>
      </c>
      <c r="T5274">
        <f t="shared" si="82"/>
        <v>39</v>
      </c>
      <c r="U5274" t="s">
        <v>75</v>
      </c>
      <c r="V5274">
        <v>0.2</v>
      </c>
      <c r="W5274">
        <v>79.934400000000011</v>
      </c>
      <c r="X5274" s="1">
        <v>-79.934399999999997</v>
      </c>
      <c r="Y5274" s="1">
        <v>479.60640000000001</v>
      </c>
      <c r="Z5274" t="s">
        <v>47</v>
      </c>
      <c r="AA5274" s="2">
        <v>-14.9877</v>
      </c>
      <c r="AB5274" s="3">
        <v>-3.7499999999999999E-2</v>
      </c>
      <c r="AC5274" s="1">
        <v>-334.7253</v>
      </c>
      <c r="AD5274">
        <v>0</v>
      </c>
      <c r="AE5274">
        <v>0</v>
      </c>
      <c r="AF5274" t="s">
        <v>48</v>
      </c>
      <c r="AG5274">
        <v>2017</v>
      </c>
      <c r="AH5274">
        <f>COUNTBLANK(datos[[#This Row],[Row ID]:[Year sales]])</f>
        <v>0</v>
      </c>
    </row>
    <row r="5275" spans="1:34" x14ac:dyDescent="0.3">
      <c r="A5275">
        <v>5274</v>
      </c>
      <c r="B5275" t="s">
        <v>8138</v>
      </c>
      <c r="C5275" s="4">
        <v>42700</v>
      </c>
      <c r="D5275" s="4">
        <v>42703</v>
      </c>
      <c r="E5275" t="s">
        <v>208</v>
      </c>
      <c r="F5275" t="s">
        <v>495</v>
      </c>
      <c r="G5275" t="s">
        <v>496</v>
      </c>
      <c r="H5275" t="s">
        <v>122</v>
      </c>
      <c r="I5275" t="s">
        <v>38</v>
      </c>
      <c r="J5275" t="s">
        <v>1442</v>
      </c>
      <c r="K5275" t="s">
        <v>71</v>
      </c>
      <c r="L5275">
        <v>33142</v>
      </c>
      <c r="M5275" t="s">
        <v>41</v>
      </c>
      <c r="N5275" t="s">
        <v>2939</v>
      </c>
      <c r="O5275" t="s">
        <v>62</v>
      </c>
      <c r="P5275" t="s">
        <v>94</v>
      </c>
      <c r="Q5275" t="s">
        <v>2940</v>
      </c>
      <c r="R5275" s="1">
        <v>3.7440000000000002</v>
      </c>
      <c r="S5275">
        <v>4</v>
      </c>
      <c r="T5275">
        <f t="shared" si="82"/>
        <v>44</v>
      </c>
      <c r="U5275" t="s">
        <v>52</v>
      </c>
      <c r="V5275">
        <v>0.7</v>
      </c>
      <c r="W5275">
        <v>2.6208</v>
      </c>
      <c r="X5275" s="1">
        <v>-2.6208</v>
      </c>
      <c r="Y5275" s="1">
        <v>6.3648000000000007</v>
      </c>
      <c r="Z5275" t="s">
        <v>65</v>
      </c>
      <c r="AA5275" s="2">
        <v>-2.6208</v>
      </c>
      <c r="AB5275" s="3">
        <v>-0.7</v>
      </c>
      <c r="AC5275" s="1">
        <v>-3.7440000000000002</v>
      </c>
      <c r="AD5275">
        <v>3</v>
      </c>
      <c r="AE5275">
        <v>3</v>
      </c>
      <c r="AF5275" t="s">
        <v>48</v>
      </c>
      <c r="AG5275">
        <v>2016</v>
      </c>
      <c r="AH5275">
        <f>COUNTBLANK(datos[[#This Row],[Row ID]:[Year sales]])</f>
        <v>0</v>
      </c>
    </row>
    <row r="5276" spans="1:34" x14ac:dyDescent="0.3">
      <c r="A5276">
        <v>5275</v>
      </c>
      <c r="B5276" t="s">
        <v>8139</v>
      </c>
      <c r="C5276" s="4">
        <v>42315</v>
      </c>
      <c r="D5276" s="4">
        <v>42317</v>
      </c>
      <c r="E5276" t="s">
        <v>34</v>
      </c>
      <c r="F5276" t="s">
        <v>5838</v>
      </c>
      <c r="G5276" t="s">
        <v>5839</v>
      </c>
      <c r="H5276" t="s">
        <v>37</v>
      </c>
      <c r="I5276" t="s">
        <v>38</v>
      </c>
      <c r="J5276" t="s">
        <v>2245</v>
      </c>
      <c r="K5276" t="s">
        <v>5231</v>
      </c>
      <c r="L5276">
        <v>5408</v>
      </c>
      <c r="M5276" t="s">
        <v>168</v>
      </c>
      <c r="N5276" t="s">
        <v>1831</v>
      </c>
      <c r="O5276" t="s">
        <v>43</v>
      </c>
      <c r="P5276" t="s">
        <v>50</v>
      </c>
      <c r="Q5276" t="s">
        <v>1832</v>
      </c>
      <c r="R5276" s="1">
        <v>715.2</v>
      </c>
      <c r="S5276">
        <v>3</v>
      </c>
      <c r="T5276">
        <f t="shared" si="82"/>
        <v>27</v>
      </c>
      <c r="U5276" t="s">
        <v>52</v>
      </c>
      <c r="V5276">
        <v>0</v>
      </c>
      <c r="W5276">
        <v>0</v>
      </c>
      <c r="X5276" s="1">
        <v>0</v>
      </c>
      <c r="Y5276" s="1">
        <v>715.2</v>
      </c>
      <c r="Z5276" t="s">
        <v>53</v>
      </c>
      <c r="AA5276" s="2">
        <v>178.8</v>
      </c>
      <c r="AB5276" s="3">
        <v>0.25</v>
      </c>
      <c r="AC5276" s="1">
        <v>-536.4</v>
      </c>
      <c r="AD5276">
        <v>2</v>
      </c>
      <c r="AE5276">
        <v>2</v>
      </c>
      <c r="AF5276" t="s">
        <v>48</v>
      </c>
      <c r="AG5276">
        <v>2015</v>
      </c>
      <c r="AH5276">
        <f>COUNTBLANK(datos[[#This Row],[Row ID]:[Year sales]])</f>
        <v>0</v>
      </c>
    </row>
    <row r="5277" spans="1:34" x14ac:dyDescent="0.3">
      <c r="A5277">
        <v>5276</v>
      </c>
      <c r="B5277" t="s">
        <v>8140</v>
      </c>
      <c r="C5277" s="4">
        <v>43083</v>
      </c>
      <c r="D5277" s="4">
        <v>43089</v>
      </c>
      <c r="E5277" t="s">
        <v>67</v>
      </c>
      <c r="F5277" t="s">
        <v>1101</v>
      </c>
      <c r="G5277" t="s">
        <v>1102</v>
      </c>
      <c r="H5277" t="s">
        <v>57</v>
      </c>
      <c r="I5277" t="s">
        <v>38</v>
      </c>
      <c r="J5277" t="s">
        <v>1730</v>
      </c>
      <c r="K5277" t="s">
        <v>1731</v>
      </c>
      <c r="L5277">
        <v>72701</v>
      </c>
      <c r="M5277" t="s">
        <v>41</v>
      </c>
      <c r="N5277" t="s">
        <v>1014</v>
      </c>
      <c r="O5277" t="s">
        <v>90</v>
      </c>
      <c r="P5277" t="s">
        <v>181</v>
      </c>
      <c r="Q5277" t="s">
        <v>1015</v>
      </c>
      <c r="R5277" s="1">
        <v>159.80000000000001</v>
      </c>
      <c r="S5277">
        <v>4</v>
      </c>
      <c r="T5277">
        <f t="shared" si="82"/>
        <v>42</v>
      </c>
      <c r="U5277" t="s">
        <v>52</v>
      </c>
      <c r="V5277">
        <v>0</v>
      </c>
      <c r="W5277">
        <v>0</v>
      </c>
      <c r="X5277" s="1">
        <v>0</v>
      </c>
      <c r="Y5277" s="1">
        <v>159.80000000000001</v>
      </c>
      <c r="Z5277" t="s">
        <v>99</v>
      </c>
      <c r="AA5277" s="2">
        <v>70.311999999999998</v>
      </c>
      <c r="AB5277" s="3">
        <v>0.43999999999999995</v>
      </c>
      <c r="AC5277" s="1">
        <v>-89.488</v>
      </c>
      <c r="AD5277">
        <v>6</v>
      </c>
      <c r="AE5277">
        <v>6</v>
      </c>
      <c r="AF5277" t="s">
        <v>48</v>
      </c>
      <c r="AG5277">
        <v>2017</v>
      </c>
      <c r="AH5277">
        <f>COUNTBLANK(datos[[#This Row],[Row ID]:[Year sales]])</f>
        <v>0</v>
      </c>
    </row>
    <row r="5278" spans="1:34" x14ac:dyDescent="0.3">
      <c r="A5278">
        <v>5277</v>
      </c>
      <c r="B5278" t="s">
        <v>8140</v>
      </c>
      <c r="C5278" s="4">
        <v>43083</v>
      </c>
      <c r="D5278" s="4">
        <v>43089</v>
      </c>
      <c r="E5278" t="s">
        <v>67</v>
      </c>
      <c r="F5278" t="s">
        <v>1101</v>
      </c>
      <c r="G5278" t="s">
        <v>1102</v>
      </c>
      <c r="H5278" t="s">
        <v>57</v>
      </c>
      <c r="I5278" t="s">
        <v>38</v>
      </c>
      <c r="J5278" t="s">
        <v>1730</v>
      </c>
      <c r="K5278" t="s">
        <v>1731</v>
      </c>
      <c r="L5278">
        <v>72701</v>
      </c>
      <c r="M5278" t="s">
        <v>41</v>
      </c>
      <c r="N5278" t="s">
        <v>4184</v>
      </c>
      <c r="O5278" t="s">
        <v>90</v>
      </c>
      <c r="P5278" t="s">
        <v>181</v>
      </c>
      <c r="Q5278" t="s">
        <v>4185</v>
      </c>
      <c r="R5278" s="1">
        <v>44.75</v>
      </c>
      <c r="S5278">
        <v>5</v>
      </c>
      <c r="T5278">
        <f t="shared" si="82"/>
        <v>57</v>
      </c>
      <c r="U5278" t="s">
        <v>75</v>
      </c>
      <c r="V5278">
        <v>0</v>
      </c>
      <c r="W5278">
        <v>0</v>
      </c>
      <c r="X5278" s="1">
        <v>0</v>
      </c>
      <c r="Y5278" s="1">
        <v>44.75</v>
      </c>
      <c r="Z5278" t="s">
        <v>65</v>
      </c>
      <c r="AA5278" s="2">
        <v>8.5024999999999995</v>
      </c>
      <c r="AB5278" s="3">
        <v>0.19</v>
      </c>
      <c r="AC5278" s="1">
        <v>-36.247500000000002</v>
      </c>
      <c r="AD5278">
        <v>6</v>
      </c>
      <c r="AE5278">
        <v>6</v>
      </c>
      <c r="AF5278" t="s">
        <v>48</v>
      </c>
      <c r="AG5278">
        <v>2017</v>
      </c>
      <c r="AH5278">
        <f>COUNTBLANK(datos[[#This Row],[Row ID]:[Year sales]])</f>
        <v>0</v>
      </c>
    </row>
    <row r="5279" spans="1:34" x14ac:dyDescent="0.3">
      <c r="A5279">
        <v>5278</v>
      </c>
      <c r="B5279" t="s">
        <v>8141</v>
      </c>
      <c r="C5279" s="4">
        <v>41895</v>
      </c>
      <c r="D5279" s="4">
        <v>41899</v>
      </c>
      <c r="E5279" t="s">
        <v>67</v>
      </c>
      <c r="F5279" t="s">
        <v>5347</v>
      </c>
      <c r="G5279" t="s">
        <v>5348</v>
      </c>
      <c r="H5279" t="s">
        <v>122</v>
      </c>
      <c r="I5279" t="s">
        <v>38</v>
      </c>
      <c r="J5279" t="s">
        <v>6930</v>
      </c>
      <c r="K5279" t="s">
        <v>124</v>
      </c>
      <c r="L5279">
        <v>79762</v>
      </c>
      <c r="M5279" t="s">
        <v>125</v>
      </c>
      <c r="N5279" t="s">
        <v>738</v>
      </c>
      <c r="O5279" t="s">
        <v>43</v>
      </c>
      <c r="P5279" t="s">
        <v>50</v>
      </c>
      <c r="Q5279" t="s">
        <v>739</v>
      </c>
      <c r="R5279" s="1">
        <v>340.11599999999999</v>
      </c>
      <c r="S5279">
        <v>6</v>
      </c>
      <c r="T5279">
        <f t="shared" si="82"/>
        <v>30</v>
      </c>
      <c r="U5279" t="s">
        <v>75</v>
      </c>
      <c r="V5279">
        <v>0.3</v>
      </c>
      <c r="W5279">
        <v>102.03479999999999</v>
      </c>
      <c r="X5279" s="1">
        <v>-102.0348</v>
      </c>
      <c r="Y5279" s="1">
        <v>442.1508</v>
      </c>
      <c r="Z5279" t="s">
        <v>47</v>
      </c>
      <c r="AA5279" s="2">
        <v>-9.7175999999999991</v>
      </c>
      <c r="AB5279" s="3">
        <v>-2.8571428571428571E-2</v>
      </c>
      <c r="AC5279" s="1">
        <v>-247.7988</v>
      </c>
      <c r="AD5279">
        <v>4</v>
      </c>
      <c r="AE5279">
        <v>4</v>
      </c>
      <c r="AF5279" t="s">
        <v>48</v>
      </c>
      <c r="AG5279">
        <v>2014</v>
      </c>
      <c r="AH5279">
        <f>COUNTBLANK(datos[[#This Row],[Row ID]:[Year sales]])</f>
        <v>0</v>
      </c>
    </row>
    <row r="5280" spans="1:34" x14ac:dyDescent="0.3">
      <c r="A5280">
        <v>5279</v>
      </c>
      <c r="B5280" t="s">
        <v>8142</v>
      </c>
      <c r="C5280" s="4">
        <v>41980</v>
      </c>
      <c r="D5280" s="4">
        <v>41986</v>
      </c>
      <c r="E5280" t="s">
        <v>67</v>
      </c>
      <c r="F5280" t="s">
        <v>1211</v>
      </c>
      <c r="G5280" t="s">
        <v>1212</v>
      </c>
      <c r="H5280" t="s">
        <v>37</v>
      </c>
      <c r="I5280" t="s">
        <v>38</v>
      </c>
      <c r="J5280" t="s">
        <v>3004</v>
      </c>
      <c r="K5280" t="s">
        <v>339</v>
      </c>
      <c r="L5280">
        <v>23464</v>
      </c>
      <c r="M5280" t="s">
        <v>41</v>
      </c>
      <c r="N5280" t="s">
        <v>3761</v>
      </c>
      <c r="O5280" t="s">
        <v>62</v>
      </c>
      <c r="P5280" t="s">
        <v>110</v>
      </c>
      <c r="Q5280" t="s">
        <v>3762</v>
      </c>
      <c r="R5280" s="1">
        <v>105.52</v>
      </c>
      <c r="S5280">
        <v>4</v>
      </c>
      <c r="T5280">
        <f t="shared" si="82"/>
        <v>40</v>
      </c>
      <c r="U5280" t="s">
        <v>52</v>
      </c>
      <c r="V5280">
        <v>0</v>
      </c>
      <c r="W5280">
        <v>0</v>
      </c>
      <c r="X5280" s="1">
        <v>0</v>
      </c>
      <c r="Y5280" s="1">
        <v>105.52</v>
      </c>
      <c r="Z5280" t="s">
        <v>99</v>
      </c>
      <c r="AA5280" s="2">
        <v>48.539200000000001</v>
      </c>
      <c r="AB5280" s="3">
        <v>0.46</v>
      </c>
      <c r="AC5280" s="1">
        <v>-56.980800000000002</v>
      </c>
      <c r="AD5280">
        <v>6</v>
      </c>
      <c r="AE5280">
        <v>6</v>
      </c>
      <c r="AF5280" t="s">
        <v>48</v>
      </c>
      <c r="AG5280">
        <v>2014</v>
      </c>
      <c r="AH5280">
        <f>COUNTBLANK(datos[[#This Row],[Row ID]:[Year sales]])</f>
        <v>0</v>
      </c>
    </row>
    <row r="5281" spans="1:34" x14ac:dyDescent="0.3">
      <c r="A5281">
        <v>5280</v>
      </c>
      <c r="B5281" t="s">
        <v>8143</v>
      </c>
      <c r="C5281" s="4">
        <v>42985</v>
      </c>
      <c r="D5281" s="4">
        <v>42989</v>
      </c>
      <c r="E5281" t="s">
        <v>67</v>
      </c>
      <c r="F5281" t="s">
        <v>1431</v>
      </c>
      <c r="G5281" t="s">
        <v>1432</v>
      </c>
      <c r="H5281" t="s">
        <v>37</v>
      </c>
      <c r="I5281" t="s">
        <v>38</v>
      </c>
      <c r="J5281" t="s">
        <v>2573</v>
      </c>
      <c r="K5281" t="s">
        <v>134</v>
      </c>
      <c r="L5281">
        <v>53209</v>
      </c>
      <c r="M5281" t="s">
        <v>125</v>
      </c>
      <c r="N5281" t="s">
        <v>6801</v>
      </c>
      <c r="O5281" t="s">
        <v>90</v>
      </c>
      <c r="P5281" t="s">
        <v>181</v>
      </c>
      <c r="Q5281" t="s">
        <v>6802</v>
      </c>
      <c r="R5281" s="1">
        <v>13.48</v>
      </c>
      <c r="S5281">
        <v>1</v>
      </c>
      <c r="T5281">
        <f t="shared" si="82"/>
        <v>9</v>
      </c>
      <c r="U5281" t="s">
        <v>46</v>
      </c>
      <c r="V5281">
        <v>0</v>
      </c>
      <c r="W5281">
        <v>0</v>
      </c>
      <c r="X5281" s="1">
        <v>0</v>
      </c>
      <c r="Y5281" s="1">
        <v>13.48</v>
      </c>
      <c r="Z5281" t="s">
        <v>65</v>
      </c>
      <c r="AA5281" s="2">
        <v>1.8872</v>
      </c>
      <c r="AB5281" s="3">
        <v>0.13999999999999999</v>
      </c>
      <c r="AC5281" s="1">
        <v>-11.5928</v>
      </c>
      <c r="AD5281">
        <v>4</v>
      </c>
      <c r="AE5281">
        <v>4</v>
      </c>
      <c r="AF5281" t="s">
        <v>48</v>
      </c>
      <c r="AG5281">
        <v>2017</v>
      </c>
      <c r="AH5281">
        <f>COUNTBLANK(datos[[#This Row],[Row ID]:[Year sales]])</f>
        <v>0</v>
      </c>
    </row>
    <row r="5282" spans="1:34" x14ac:dyDescent="0.3">
      <c r="A5282">
        <v>5281</v>
      </c>
      <c r="B5282" t="s">
        <v>8144</v>
      </c>
      <c r="C5282" s="4">
        <v>43015</v>
      </c>
      <c r="D5282" s="4">
        <v>43020</v>
      </c>
      <c r="E5282" t="s">
        <v>67</v>
      </c>
      <c r="F5282" t="s">
        <v>1796</v>
      </c>
      <c r="G5282" t="s">
        <v>1797</v>
      </c>
      <c r="H5282" t="s">
        <v>37</v>
      </c>
      <c r="I5282" t="s">
        <v>38</v>
      </c>
      <c r="J5282" t="s">
        <v>902</v>
      </c>
      <c r="K5282" t="s">
        <v>258</v>
      </c>
      <c r="L5282">
        <v>48234</v>
      </c>
      <c r="M5282" t="s">
        <v>125</v>
      </c>
      <c r="N5282" t="s">
        <v>5584</v>
      </c>
      <c r="O5282" t="s">
        <v>62</v>
      </c>
      <c r="P5282" t="s">
        <v>77</v>
      </c>
      <c r="Q5282" t="s">
        <v>5585</v>
      </c>
      <c r="R5282" s="1">
        <v>85.52</v>
      </c>
      <c r="S5282">
        <v>2</v>
      </c>
      <c r="T5282">
        <f t="shared" si="82"/>
        <v>31</v>
      </c>
      <c r="U5282" t="s">
        <v>46</v>
      </c>
      <c r="V5282">
        <v>0</v>
      </c>
      <c r="W5282">
        <v>0</v>
      </c>
      <c r="X5282" s="1">
        <v>0</v>
      </c>
      <c r="Y5282" s="1">
        <v>85.52</v>
      </c>
      <c r="Z5282" t="s">
        <v>99</v>
      </c>
      <c r="AA5282" s="2">
        <v>22.235199999999999</v>
      </c>
      <c r="AB5282" s="3">
        <v>0.26</v>
      </c>
      <c r="AC5282" s="1">
        <v>-63.284799999999997</v>
      </c>
      <c r="AD5282">
        <v>5</v>
      </c>
      <c r="AE5282">
        <v>5</v>
      </c>
      <c r="AF5282" t="s">
        <v>48</v>
      </c>
      <c r="AG5282">
        <v>2017</v>
      </c>
      <c r="AH5282">
        <f>COUNTBLANK(datos[[#This Row],[Row ID]:[Year sales]])</f>
        <v>0</v>
      </c>
    </row>
    <row r="5283" spans="1:34" x14ac:dyDescent="0.3">
      <c r="A5283">
        <v>5282</v>
      </c>
      <c r="B5283" t="s">
        <v>8145</v>
      </c>
      <c r="C5283" s="4">
        <v>42252</v>
      </c>
      <c r="D5283" s="4">
        <v>42257</v>
      </c>
      <c r="E5283" t="s">
        <v>67</v>
      </c>
      <c r="F5283" t="s">
        <v>1179</v>
      </c>
      <c r="G5283" t="s">
        <v>1180</v>
      </c>
      <c r="H5283" t="s">
        <v>57</v>
      </c>
      <c r="I5283" t="s">
        <v>38</v>
      </c>
      <c r="J5283" t="s">
        <v>409</v>
      </c>
      <c r="K5283" t="s">
        <v>249</v>
      </c>
      <c r="L5283">
        <v>55901</v>
      </c>
      <c r="M5283" t="s">
        <v>125</v>
      </c>
      <c r="N5283" t="s">
        <v>279</v>
      </c>
      <c r="O5283" t="s">
        <v>43</v>
      </c>
      <c r="P5283" t="s">
        <v>83</v>
      </c>
      <c r="Q5283" t="s">
        <v>280</v>
      </c>
      <c r="R5283" s="1">
        <v>6.16</v>
      </c>
      <c r="S5283">
        <v>2</v>
      </c>
      <c r="T5283">
        <f t="shared" si="82"/>
        <v>44</v>
      </c>
      <c r="U5283" t="s">
        <v>46</v>
      </c>
      <c r="V5283">
        <v>0</v>
      </c>
      <c r="W5283">
        <v>0</v>
      </c>
      <c r="X5283" s="1">
        <v>0</v>
      </c>
      <c r="Y5283" s="1">
        <v>6.16</v>
      </c>
      <c r="Z5283" t="s">
        <v>65</v>
      </c>
      <c r="AA5283" s="2">
        <v>2.9567999999999999</v>
      </c>
      <c r="AB5283" s="3">
        <v>0.48</v>
      </c>
      <c r="AC5283" s="1">
        <v>-3.2031999999999998</v>
      </c>
      <c r="AD5283">
        <v>5</v>
      </c>
      <c r="AE5283">
        <v>5</v>
      </c>
      <c r="AF5283" t="s">
        <v>48</v>
      </c>
      <c r="AG5283">
        <v>2015</v>
      </c>
      <c r="AH5283">
        <f>COUNTBLANK(datos[[#This Row],[Row ID]:[Year sales]])</f>
        <v>0</v>
      </c>
    </row>
    <row r="5284" spans="1:34" x14ac:dyDescent="0.3">
      <c r="A5284">
        <v>5283</v>
      </c>
      <c r="B5284" t="s">
        <v>8145</v>
      </c>
      <c r="C5284" s="4">
        <v>42252</v>
      </c>
      <c r="D5284" s="4">
        <v>42257</v>
      </c>
      <c r="E5284" t="s">
        <v>67</v>
      </c>
      <c r="F5284" t="s">
        <v>1179</v>
      </c>
      <c r="G5284" t="s">
        <v>1180</v>
      </c>
      <c r="H5284" t="s">
        <v>57</v>
      </c>
      <c r="I5284" t="s">
        <v>38</v>
      </c>
      <c r="J5284" t="s">
        <v>409</v>
      </c>
      <c r="K5284" t="s">
        <v>249</v>
      </c>
      <c r="L5284">
        <v>55901</v>
      </c>
      <c r="M5284" t="s">
        <v>125</v>
      </c>
      <c r="N5284" t="s">
        <v>1273</v>
      </c>
      <c r="O5284" t="s">
        <v>62</v>
      </c>
      <c r="P5284" t="s">
        <v>110</v>
      </c>
      <c r="Q5284" t="s">
        <v>1274</v>
      </c>
      <c r="R5284" s="1">
        <v>36.840000000000003</v>
      </c>
      <c r="S5284">
        <v>3</v>
      </c>
      <c r="T5284">
        <f t="shared" si="82"/>
        <v>38</v>
      </c>
      <c r="U5284" t="s">
        <v>52</v>
      </c>
      <c r="V5284">
        <v>0</v>
      </c>
      <c r="W5284">
        <v>0</v>
      </c>
      <c r="X5284" s="1">
        <v>0</v>
      </c>
      <c r="Y5284" s="1">
        <v>36.840000000000003</v>
      </c>
      <c r="Z5284" t="s">
        <v>65</v>
      </c>
      <c r="AA5284" s="2">
        <v>17.314800000000002</v>
      </c>
      <c r="AB5284" s="3">
        <v>0.47000000000000003</v>
      </c>
      <c r="AC5284" s="1">
        <v>-19.525200000000002</v>
      </c>
      <c r="AD5284">
        <v>5</v>
      </c>
      <c r="AE5284">
        <v>5</v>
      </c>
      <c r="AF5284" t="s">
        <v>48</v>
      </c>
      <c r="AG5284">
        <v>2015</v>
      </c>
      <c r="AH5284">
        <f>COUNTBLANK(datos[[#This Row],[Row ID]:[Year sales]])</f>
        <v>0</v>
      </c>
    </row>
    <row r="5285" spans="1:34" x14ac:dyDescent="0.3">
      <c r="A5285">
        <v>5284</v>
      </c>
      <c r="B5285" t="s">
        <v>8146</v>
      </c>
      <c r="C5285" s="4">
        <v>41728</v>
      </c>
      <c r="D5285" s="4">
        <v>41733</v>
      </c>
      <c r="E5285" t="s">
        <v>67</v>
      </c>
      <c r="F5285" t="s">
        <v>996</v>
      </c>
      <c r="G5285" t="s">
        <v>997</v>
      </c>
      <c r="H5285" t="s">
        <v>57</v>
      </c>
      <c r="I5285" t="s">
        <v>38</v>
      </c>
      <c r="J5285" t="s">
        <v>115</v>
      </c>
      <c r="K5285" t="s">
        <v>116</v>
      </c>
      <c r="L5285">
        <v>98105</v>
      </c>
      <c r="M5285" t="s">
        <v>60</v>
      </c>
      <c r="N5285" t="s">
        <v>6431</v>
      </c>
      <c r="O5285" t="s">
        <v>62</v>
      </c>
      <c r="P5285" t="s">
        <v>77</v>
      </c>
      <c r="Q5285" t="s">
        <v>6432</v>
      </c>
      <c r="R5285" s="1">
        <v>15.84</v>
      </c>
      <c r="S5285">
        <v>3</v>
      </c>
      <c r="T5285">
        <f t="shared" si="82"/>
        <v>16</v>
      </c>
      <c r="U5285" t="s">
        <v>52</v>
      </c>
      <c r="V5285">
        <v>0</v>
      </c>
      <c r="W5285">
        <v>0</v>
      </c>
      <c r="X5285" s="1">
        <v>0</v>
      </c>
      <c r="Y5285" s="1">
        <v>15.84</v>
      </c>
      <c r="Z5285" t="s">
        <v>65</v>
      </c>
      <c r="AA5285" s="2">
        <v>0</v>
      </c>
      <c r="AB5285" s="3">
        <v>0</v>
      </c>
      <c r="AC5285" s="1">
        <v>-15.84</v>
      </c>
      <c r="AD5285">
        <v>5</v>
      </c>
      <c r="AE5285">
        <v>5</v>
      </c>
      <c r="AF5285" t="s">
        <v>48</v>
      </c>
      <c r="AG5285">
        <v>2014</v>
      </c>
      <c r="AH5285">
        <f>COUNTBLANK(datos[[#This Row],[Row ID]:[Year sales]])</f>
        <v>0</v>
      </c>
    </row>
    <row r="5286" spans="1:34" x14ac:dyDescent="0.3">
      <c r="A5286">
        <v>5285</v>
      </c>
      <c r="B5286" t="s">
        <v>8146</v>
      </c>
      <c r="C5286" s="4">
        <v>41728</v>
      </c>
      <c r="D5286" s="4">
        <v>41733</v>
      </c>
      <c r="E5286" t="s">
        <v>67</v>
      </c>
      <c r="F5286" t="s">
        <v>996</v>
      </c>
      <c r="G5286" t="s">
        <v>997</v>
      </c>
      <c r="H5286" t="s">
        <v>57</v>
      </c>
      <c r="I5286" t="s">
        <v>38</v>
      </c>
      <c r="J5286" t="s">
        <v>115</v>
      </c>
      <c r="K5286" t="s">
        <v>116</v>
      </c>
      <c r="L5286">
        <v>98105</v>
      </c>
      <c r="M5286" t="s">
        <v>60</v>
      </c>
      <c r="N5286" t="s">
        <v>2277</v>
      </c>
      <c r="O5286" t="s">
        <v>62</v>
      </c>
      <c r="P5286" t="s">
        <v>63</v>
      </c>
      <c r="Q5286" t="s">
        <v>2278</v>
      </c>
      <c r="R5286" s="1">
        <v>44.4</v>
      </c>
      <c r="S5286">
        <v>3</v>
      </c>
      <c r="T5286">
        <f t="shared" si="82"/>
        <v>13</v>
      </c>
      <c r="U5286" t="s">
        <v>52</v>
      </c>
      <c r="V5286">
        <v>0</v>
      </c>
      <c r="W5286">
        <v>0</v>
      </c>
      <c r="X5286" s="1">
        <v>0</v>
      </c>
      <c r="Y5286" s="1">
        <v>44.4</v>
      </c>
      <c r="Z5286" t="s">
        <v>65</v>
      </c>
      <c r="AA5286" s="2">
        <v>22.2</v>
      </c>
      <c r="AB5286" s="3">
        <v>0.5</v>
      </c>
      <c r="AC5286" s="1">
        <v>-22.2</v>
      </c>
      <c r="AD5286">
        <v>5</v>
      </c>
      <c r="AE5286">
        <v>5</v>
      </c>
      <c r="AF5286" t="s">
        <v>48</v>
      </c>
      <c r="AG5286">
        <v>2014</v>
      </c>
      <c r="AH5286">
        <f>COUNTBLANK(datos[[#This Row],[Row ID]:[Year sales]])</f>
        <v>0</v>
      </c>
    </row>
    <row r="5287" spans="1:34" x14ac:dyDescent="0.3">
      <c r="A5287">
        <v>5286</v>
      </c>
      <c r="B5287" t="s">
        <v>8147</v>
      </c>
      <c r="C5287" s="4">
        <v>42860</v>
      </c>
      <c r="D5287" s="4">
        <v>42861</v>
      </c>
      <c r="E5287" t="s">
        <v>208</v>
      </c>
      <c r="F5287" t="s">
        <v>2441</v>
      </c>
      <c r="G5287" t="s">
        <v>2442</v>
      </c>
      <c r="H5287" t="s">
        <v>37</v>
      </c>
      <c r="I5287" t="s">
        <v>38</v>
      </c>
      <c r="J5287" t="s">
        <v>1497</v>
      </c>
      <c r="K5287" t="s">
        <v>477</v>
      </c>
      <c r="L5287">
        <v>80027</v>
      </c>
      <c r="M5287" t="s">
        <v>60</v>
      </c>
      <c r="N5287" t="s">
        <v>521</v>
      </c>
      <c r="O5287" t="s">
        <v>62</v>
      </c>
      <c r="P5287" t="s">
        <v>193</v>
      </c>
      <c r="Q5287" t="s">
        <v>522</v>
      </c>
      <c r="R5287" s="1">
        <v>21.24</v>
      </c>
      <c r="S5287">
        <v>9</v>
      </c>
      <c r="T5287">
        <f t="shared" si="82"/>
        <v>35</v>
      </c>
      <c r="U5287" t="s">
        <v>75</v>
      </c>
      <c r="V5287">
        <v>0.2</v>
      </c>
      <c r="W5287">
        <v>4.2480000000000002</v>
      </c>
      <c r="X5287" s="1">
        <v>-4.2480000000000002</v>
      </c>
      <c r="Y5287" s="1">
        <v>25.488</v>
      </c>
      <c r="Z5287" t="s">
        <v>65</v>
      </c>
      <c r="AA5287" s="2">
        <v>7.4340000000000002</v>
      </c>
      <c r="AB5287" s="3">
        <v>0.35000000000000003</v>
      </c>
      <c r="AC5287" s="1">
        <v>-9.5579999999999998</v>
      </c>
      <c r="AD5287">
        <v>1</v>
      </c>
      <c r="AE5287">
        <v>1</v>
      </c>
      <c r="AF5287" t="s">
        <v>48</v>
      </c>
      <c r="AG5287">
        <v>2017</v>
      </c>
      <c r="AH5287">
        <f>COUNTBLANK(datos[[#This Row],[Row ID]:[Year sales]])</f>
        <v>0</v>
      </c>
    </row>
    <row r="5288" spans="1:34" x14ac:dyDescent="0.3">
      <c r="A5288">
        <v>5287</v>
      </c>
      <c r="B5288" t="s">
        <v>8147</v>
      </c>
      <c r="C5288" s="4">
        <v>42860</v>
      </c>
      <c r="D5288" s="4">
        <v>42861</v>
      </c>
      <c r="E5288" t="s">
        <v>208</v>
      </c>
      <c r="F5288" t="s">
        <v>2441</v>
      </c>
      <c r="G5288" t="s">
        <v>2442</v>
      </c>
      <c r="H5288" t="s">
        <v>37</v>
      </c>
      <c r="I5288" t="s">
        <v>38</v>
      </c>
      <c r="J5288" t="s">
        <v>1497</v>
      </c>
      <c r="K5288" t="s">
        <v>477</v>
      </c>
      <c r="L5288">
        <v>80027</v>
      </c>
      <c r="M5288" t="s">
        <v>60</v>
      </c>
      <c r="N5288" t="s">
        <v>565</v>
      </c>
      <c r="O5288" t="s">
        <v>62</v>
      </c>
      <c r="P5288" t="s">
        <v>94</v>
      </c>
      <c r="Q5288" t="s">
        <v>566</v>
      </c>
      <c r="R5288" s="1">
        <v>9.5519999999999996</v>
      </c>
      <c r="S5288">
        <v>8</v>
      </c>
      <c r="T5288">
        <f t="shared" si="82"/>
        <v>36</v>
      </c>
      <c r="U5288" t="s">
        <v>75</v>
      </c>
      <c r="V5288">
        <v>0.7</v>
      </c>
      <c r="W5288">
        <v>6.686399999999999</v>
      </c>
      <c r="X5288" s="1">
        <v>-6.6863999999999999</v>
      </c>
      <c r="Y5288" s="1">
        <v>16.238399999999999</v>
      </c>
      <c r="Z5288" t="s">
        <v>65</v>
      </c>
      <c r="AA5288" s="2">
        <v>-7.3231999999999999</v>
      </c>
      <c r="AB5288" s="3">
        <v>-0.76666666666666672</v>
      </c>
      <c r="AC5288" s="1">
        <v>-10.188800000000001</v>
      </c>
      <c r="AD5288">
        <v>1</v>
      </c>
      <c r="AE5288">
        <v>1</v>
      </c>
      <c r="AF5288" t="s">
        <v>48</v>
      </c>
      <c r="AG5288">
        <v>2017</v>
      </c>
      <c r="AH5288">
        <f>COUNTBLANK(datos[[#This Row],[Row ID]:[Year sales]])</f>
        <v>0</v>
      </c>
    </row>
    <row r="5289" spans="1:34" x14ac:dyDescent="0.3">
      <c r="A5289">
        <v>5288</v>
      </c>
      <c r="B5289" t="s">
        <v>8147</v>
      </c>
      <c r="C5289" s="4">
        <v>42860</v>
      </c>
      <c r="D5289" s="4">
        <v>42861</v>
      </c>
      <c r="E5289" t="s">
        <v>208</v>
      </c>
      <c r="F5289" t="s">
        <v>2441</v>
      </c>
      <c r="G5289" t="s">
        <v>2442</v>
      </c>
      <c r="H5289" t="s">
        <v>37</v>
      </c>
      <c r="I5289" t="s">
        <v>38</v>
      </c>
      <c r="J5289" t="s">
        <v>1497</v>
      </c>
      <c r="K5289" t="s">
        <v>477</v>
      </c>
      <c r="L5289">
        <v>80027</v>
      </c>
      <c r="M5289" t="s">
        <v>60</v>
      </c>
      <c r="N5289" t="s">
        <v>3519</v>
      </c>
      <c r="O5289" t="s">
        <v>43</v>
      </c>
      <c r="P5289" t="s">
        <v>44</v>
      </c>
      <c r="Q5289" t="s">
        <v>3520</v>
      </c>
      <c r="R5289" s="1">
        <v>89.991</v>
      </c>
      <c r="S5289">
        <v>3</v>
      </c>
      <c r="T5289">
        <f t="shared" si="82"/>
        <v>31</v>
      </c>
      <c r="U5289" t="s">
        <v>52</v>
      </c>
      <c r="V5289">
        <v>0.7</v>
      </c>
      <c r="W5289">
        <v>62.993699999999997</v>
      </c>
      <c r="X5289" s="1">
        <v>-62.993699999999997</v>
      </c>
      <c r="Y5289" s="1">
        <v>152.9847</v>
      </c>
      <c r="Z5289" t="s">
        <v>99</v>
      </c>
      <c r="AA5289" s="2">
        <v>-152.9847</v>
      </c>
      <c r="AB5289" s="3">
        <v>-1.7</v>
      </c>
      <c r="AC5289" s="1">
        <v>-179.982</v>
      </c>
      <c r="AD5289">
        <v>1</v>
      </c>
      <c r="AE5289">
        <v>1</v>
      </c>
      <c r="AF5289" t="s">
        <v>48</v>
      </c>
      <c r="AG5289">
        <v>2017</v>
      </c>
      <c r="AH5289">
        <f>COUNTBLANK(datos[[#This Row],[Row ID]:[Year sales]])</f>
        <v>0</v>
      </c>
    </row>
    <row r="5290" spans="1:34" x14ac:dyDescent="0.3">
      <c r="A5290">
        <v>5289</v>
      </c>
      <c r="B5290" t="s">
        <v>8148</v>
      </c>
      <c r="C5290" s="4">
        <v>42855</v>
      </c>
      <c r="D5290" s="4">
        <v>42860</v>
      </c>
      <c r="E5290" t="s">
        <v>67</v>
      </c>
      <c r="F5290" t="s">
        <v>551</v>
      </c>
      <c r="G5290" t="s">
        <v>552</v>
      </c>
      <c r="H5290" t="s">
        <v>122</v>
      </c>
      <c r="I5290" t="s">
        <v>38</v>
      </c>
      <c r="J5290" t="s">
        <v>147</v>
      </c>
      <c r="K5290" t="s">
        <v>59</v>
      </c>
      <c r="L5290">
        <v>94122</v>
      </c>
      <c r="M5290" t="s">
        <v>60</v>
      </c>
      <c r="N5290" t="s">
        <v>4528</v>
      </c>
      <c r="O5290" t="s">
        <v>62</v>
      </c>
      <c r="P5290" t="s">
        <v>110</v>
      </c>
      <c r="Q5290" t="s">
        <v>4529</v>
      </c>
      <c r="R5290" s="1">
        <v>163.96</v>
      </c>
      <c r="S5290">
        <v>4</v>
      </c>
      <c r="T5290">
        <f t="shared" si="82"/>
        <v>40</v>
      </c>
      <c r="U5290" t="s">
        <v>52</v>
      </c>
      <c r="V5290">
        <v>0</v>
      </c>
      <c r="W5290">
        <v>0</v>
      </c>
      <c r="X5290" s="1">
        <v>0</v>
      </c>
      <c r="Y5290" s="1">
        <v>163.96</v>
      </c>
      <c r="Z5290" t="s">
        <v>99</v>
      </c>
      <c r="AA5290" s="2">
        <v>80.340400000000002</v>
      </c>
      <c r="AB5290" s="3">
        <v>0.49</v>
      </c>
      <c r="AC5290" s="1">
        <v>-83.619600000000005</v>
      </c>
      <c r="AD5290">
        <v>5</v>
      </c>
      <c r="AE5290">
        <v>5</v>
      </c>
      <c r="AF5290" t="s">
        <v>48</v>
      </c>
      <c r="AG5290">
        <v>2017</v>
      </c>
      <c r="AH5290">
        <f>COUNTBLANK(datos[[#This Row],[Row ID]:[Year sales]])</f>
        <v>0</v>
      </c>
    </row>
    <row r="5291" spans="1:34" x14ac:dyDescent="0.3">
      <c r="A5291">
        <v>5290</v>
      </c>
      <c r="B5291" t="s">
        <v>8149</v>
      </c>
      <c r="C5291" s="4">
        <v>41890</v>
      </c>
      <c r="D5291" s="4">
        <v>41897</v>
      </c>
      <c r="E5291" t="s">
        <v>67</v>
      </c>
      <c r="F5291" t="s">
        <v>3767</v>
      </c>
      <c r="G5291" t="s">
        <v>3768</v>
      </c>
      <c r="H5291" t="s">
        <v>37</v>
      </c>
      <c r="I5291" t="s">
        <v>38</v>
      </c>
      <c r="J5291" t="s">
        <v>204</v>
      </c>
      <c r="K5291" t="s">
        <v>124</v>
      </c>
      <c r="L5291">
        <v>77036</v>
      </c>
      <c r="M5291" t="s">
        <v>125</v>
      </c>
      <c r="N5291" t="s">
        <v>3386</v>
      </c>
      <c r="O5291" t="s">
        <v>62</v>
      </c>
      <c r="P5291" t="s">
        <v>110</v>
      </c>
      <c r="Q5291" t="s">
        <v>3387</v>
      </c>
      <c r="R5291" s="1">
        <v>17.904</v>
      </c>
      <c r="S5291">
        <v>2</v>
      </c>
      <c r="T5291">
        <f t="shared" si="82"/>
        <v>8</v>
      </c>
      <c r="U5291" t="s">
        <v>46</v>
      </c>
      <c r="V5291">
        <v>0.2</v>
      </c>
      <c r="W5291">
        <v>3.5808</v>
      </c>
      <c r="X5291" s="1">
        <v>-3.5808</v>
      </c>
      <c r="Y5291" s="1">
        <v>21.4848</v>
      </c>
      <c r="Z5291" t="s">
        <v>65</v>
      </c>
      <c r="AA5291" s="2">
        <v>6.2664</v>
      </c>
      <c r="AB5291" s="3">
        <v>0.35</v>
      </c>
      <c r="AC5291" s="1">
        <v>-8.0568000000000008</v>
      </c>
      <c r="AD5291">
        <v>7</v>
      </c>
      <c r="AE5291">
        <v>7</v>
      </c>
      <c r="AF5291" t="s">
        <v>48</v>
      </c>
      <c r="AG5291">
        <v>2014</v>
      </c>
      <c r="AH5291">
        <f>COUNTBLANK(datos[[#This Row],[Row ID]:[Year sales]])</f>
        <v>0</v>
      </c>
    </row>
    <row r="5292" spans="1:34" x14ac:dyDescent="0.3">
      <c r="A5292">
        <v>5291</v>
      </c>
      <c r="B5292" t="s">
        <v>8149</v>
      </c>
      <c r="C5292" s="4">
        <v>41890</v>
      </c>
      <c r="D5292" s="4">
        <v>41897</v>
      </c>
      <c r="E5292" t="s">
        <v>67</v>
      </c>
      <c r="F5292" t="s">
        <v>3767</v>
      </c>
      <c r="G5292" t="s">
        <v>3768</v>
      </c>
      <c r="H5292" t="s">
        <v>37</v>
      </c>
      <c r="I5292" t="s">
        <v>38</v>
      </c>
      <c r="J5292" t="s">
        <v>204</v>
      </c>
      <c r="K5292" t="s">
        <v>124</v>
      </c>
      <c r="L5292">
        <v>77036</v>
      </c>
      <c r="M5292" t="s">
        <v>125</v>
      </c>
      <c r="N5292" t="s">
        <v>708</v>
      </c>
      <c r="O5292" t="s">
        <v>43</v>
      </c>
      <c r="P5292" t="s">
        <v>50</v>
      </c>
      <c r="Q5292" t="s">
        <v>709</v>
      </c>
      <c r="R5292" s="1">
        <v>966.7</v>
      </c>
      <c r="S5292">
        <v>5</v>
      </c>
      <c r="T5292">
        <f t="shared" si="82"/>
        <v>53</v>
      </c>
      <c r="U5292" t="s">
        <v>75</v>
      </c>
      <c r="V5292">
        <v>0.3</v>
      </c>
      <c r="W5292">
        <v>290.01</v>
      </c>
      <c r="X5292" s="1">
        <v>-290.01</v>
      </c>
      <c r="Y5292" s="1">
        <v>1256.71</v>
      </c>
      <c r="Z5292" t="s">
        <v>53</v>
      </c>
      <c r="AA5292" s="2">
        <v>-13.81</v>
      </c>
      <c r="AB5292" s="3">
        <v>-1.4285714285714285E-2</v>
      </c>
      <c r="AC5292" s="1">
        <v>-690.5</v>
      </c>
      <c r="AD5292">
        <v>7</v>
      </c>
      <c r="AE5292">
        <v>7</v>
      </c>
      <c r="AF5292" t="s">
        <v>48</v>
      </c>
      <c r="AG5292">
        <v>2014</v>
      </c>
      <c r="AH5292">
        <f>COUNTBLANK(datos[[#This Row],[Row ID]:[Year sales]])</f>
        <v>0</v>
      </c>
    </row>
    <row r="5293" spans="1:34" x14ac:dyDescent="0.3">
      <c r="A5293">
        <v>5292</v>
      </c>
      <c r="B5293" t="s">
        <v>8149</v>
      </c>
      <c r="C5293" s="4">
        <v>41890</v>
      </c>
      <c r="D5293" s="4">
        <v>41897</v>
      </c>
      <c r="E5293" t="s">
        <v>67</v>
      </c>
      <c r="F5293" t="s">
        <v>3767</v>
      </c>
      <c r="G5293" t="s">
        <v>3768</v>
      </c>
      <c r="H5293" t="s">
        <v>37</v>
      </c>
      <c r="I5293" t="s">
        <v>38</v>
      </c>
      <c r="J5293" t="s">
        <v>204</v>
      </c>
      <c r="K5293" t="s">
        <v>124</v>
      </c>
      <c r="L5293">
        <v>77036</v>
      </c>
      <c r="M5293" t="s">
        <v>125</v>
      </c>
      <c r="N5293" t="s">
        <v>340</v>
      </c>
      <c r="O5293" t="s">
        <v>62</v>
      </c>
      <c r="P5293" t="s">
        <v>110</v>
      </c>
      <c r="Q5293" t="s">
        <v>341</v>
      </c>
      <c r="R5293" s="1">
        <v>182.11199999999999</v>
      </c>
      <c r="S5293">
        <v>6</v>
      </c>
      <c r="T5293">
        <f t="shared" si="82"/>
        <v>28</v>
      </c>
      <c r="U5293" t="s">
        <v>75</v>
      </c>
      <c r="V5293">
        <v>0.2</v>
      </c>
      <c r="W5293">
        <v>36.422400000000003</v>
      </c>
      <c r="X5293" s="1">
        <v>-36.422400000000003</v>
      </c>
      <c r="Y5293" s="1">
        <v>218.53440000000001</v>
      </c>
      <c r="Z5293" t="s">
        <v>47</v>
      </c>
      <c r="AA5293" s="2">
        <v>61.462800000000001</v>
      </c>
      <c r="AB5293" s="3">
        <v>0.33750000000000002</v>
      </c>
      <c r="AC5293" s="1">
        <v>-84.226799999999997</v>
      </c>
      <c r="AD5293">
        <v>7</v>
      </c>
      <c r="AE5293">
        <v>7</v>
      </c>
      <c r="AF5293" t="s">
        <v>48</v>
      </c>
      <c r="AG5293">
        <v>2014</v>
      </c>
      <c r="AH5293">
        <f>COUNTBLANK(datos[[#This Row],[Row ID]:[Year sales]])</f>
        <v>0</v>
      </c>
    </row>
    <row r="5294" spans="1:34" x14ac:dyDescent="0.3">
      <c r="A5294">
        <v>5293</v>
      </c>
      <c r="B5294" t="s">
        <v>8150</v>
      </c>
      <c r="C5294" s="4">
        <v>42906</v>
      </c>
      <c r="D5294" s="4">
        <v>42909</v>
      </c>
      <c r="E5294" t="s">
        <v>208</v>
      </c>
      <c r="F5294" t="s">
        <v>2565</v>
      </c>
      <c r="G5294" t="s">
        <v>2566</v>
      </c>
      <c r="H5294" t="s">
        <v>37</v>
      </c>
      <c r="I5294" t="s">
        <v>38</v>
      </c>
      <c r="J5294" t="s">
        <v>1442</v>
      </c>
      <c r="K5294" t="s">
        <v>71</v>
      </c>
      <c r="L5294">
        <v>33180</v>
      </c>
      <c r="M5294" t="s">
        <v>41</v>
      </c>
      <c r="N5294" t="s">
        <v>5964</v>
      </c>
      <c r="O5294" t="s">
        <v>62</v>
      </c>
      <c r="P5294" t="s">
        <v>77</v>
      </c>
      <c r="Q5294" t="s">
        <v>5965</v>
      </c>
      <c r="R5294" s="1">
        <v>4.4640000000000004</v>
      </c>
      <c r="S5294">
        <v>1</v>
      </c>
      <c r="T5294">
        <f t="shared" si="82"/>
        <v>8</v>
      </c>
      <c r="U5294" t="s">
        <v>46</v>
      </c>
      <c r="V5294">
        <v>0.2</v>
      </c>
      <c r="W5294">
        <v>0.89280000000000015</v>
      </c>
      <c r="X5294" s="1">
        <v>-0.89280000000000004</v>
      </c>
      <c r="Y5294" s="1">
        <v>5.3568000000000007</v>
      </c>
      <c r="Z5294" t="s">
        <v>65</v>
      </c>
      <c r="AA5294" s="2">
        <v>0.33479999999999999</v>
      </c>
      <c r="AB5294" s="3">
        <v>7.4999999999999983E-2</v>
      </c>
      <c r="AC5294" s="1">
        <v>-3.2364000000000002</v>
      </c>
      <c r="AD5294">
        <v>3</v>
      </c>
      <c r="AE5294">
        <v>3</v>
      </c>
      <c r="AF5294" t="s">
        <v>48</v>
      </c>
      <c r="AG5294">
        <v>2017</v>
      </c>
      <c r="AH5294">
        <f>COUNTBLANK(datos[[#This Row],[Row ID]:[Year sales]])</f>
        <v>0</v>
      </c>
    </row>
    <row r="5295" spans="1:34" x14ac:dyDescent="0.3">
      <c r="A5295">
        <v>5294</v>
      </c>
      <c r="B5295" t="s">
        <v>8151</v>
      </c>
      <c r="C5295" s="4">
        <v>42364</v>
      </c>
      <c r="D5295" s="4">
        <v>42368</v>
      </c>
      <c r="E5295" t="s">
        <v>67</v>
      </c>
      <c r="F5295" t="s">
        <v>4198</v>
      </c>
      <c r="G5295" t="s">
        <v>4199</v>
      </c>
      <c r="H5295" t="s">
        <v>37</v>
      </c>
      <c r="I5295" t="s">
        <v>38</v>
      </c>
      <c r="J5295" t="s">
        <v>871</v>
      </c>
      <c r="K5295" t="s">
        <v>518</v>
      </c>
      <c r="L5295">
        <v>44256</v>
      </c>
      <c r="M5295" t="s">
        <v>168</v>
      </c>
      <c r="N5295" t="s">
        <v>3300</v>
      </c>
      <c r="O5295" t="s">
        <v>43</v>
      </c>
      <c r="P5295" t="s">
        <v>73</v>
      </c>
      <c r="Q5295" t="s">
        <v>3301</v>
      </c>
      <c r="R5295" s="1">
        <v>51.588000000000001</v>
      </c>
      <c r="S5295">
        <v>1</v>
      </c>
      <c r="T5295">
        <f t="shared" si="82"/>
        <v>74</v>
      </c>
      <c r="U5295" t="s">
        <v>46</v>
      </c>
      <c r="V5295">
        <v>0.4</v>
      </c>
      <c r="W5295">
        <v>20.635200000000001</v>
      </c>
      <c r="X5295" s="1">
        <v>-20.635200000000001</v>
      </c>
      <c r="Y5295" s="1">
        <v>72.223200000000006</v>
      </c>
      <c r="Z5295" t="s">
        <v>99</v>
      </c>
      <c r="AA5295" s="2">
        <v>-15.4764</v>
      </c>
      <c r="AB5295" s="3">
        <v>-0.3</v>
      </c>
      <c r="AC5295" s="1">
        <v>-46.429200000000002</v>
      </c>
      <c r="AD5295">
        <v>4</v>
      </c>
      <c r="AE5295">
        <v>4</v>
      </c>
      <c r="AF5295" t="s">
        <v>48</v>
      </c>
      <c r="AG5295">
        <v>2015</v>
      </c>
      <c r="AH5295">
        <f>COUNTBLANK(datos[[#This Row],[Row ID]:[Year sales]])</f>
        <v>0</v>
      </c>
    </row>
    <row r="5296" spans="1:34" x14ac:dyDescent="0.3">
      <c r="A5296">
        <v>5295</v>
      </c>
      <c r="B5296" t="s">
        <v>8152</v>
      </c>
      <c r="C5296" s="4">
        <v>42962</v>
      </c>
      <c r="D5296" s="4">
        <v>42966</v>
      </c>
      <c r="E5296" t="s">
        <v>67</v>
      </c>
      <c r="F5296" t="s">
        <v>5752</v>
      </c>
      <c r="G5296" t="s">
        <v>5753</v>
      </c>
      <c r="H5296" t="s">
        <v>57</v>
      </c>
      <c r="I5296" t="s">
        <v>38</v>
      </c>
      <c r="J5296" t="s">
        <v>587</v>
      </c>
      <c r="K5296" t="s">
        <v>249</v>
      </c>
      <c r="L5296">
        <v>55113</v>
      </c>
      <c r="M5296" t="s">
        <v>125</v>
      </c>
      <c r="N5296" t="s">
        <v>8153</v>
      </c>
      <c r="O5296" t="s">
        <v>62</v>
      </c>
      <c r="P5296" t="s">
        <v>63</v>
      </c>
      <c r="Q5296" t="s">
        <v>8154</v>
      </c>
      <c r="R5296" s="1">
        <v>50.4</v>
      </c>
      <c r="S5296">
        <v>8</v>
      </c>
      <c r="T5296">
        <f t="shared" si="82"/>
        <v>16</v>
      </c>
      <c r="U5296" t="s">
        <v>75</v>
      </c>
      <c r="V5296">
        <v>0</v>
      </c>
      <c r="W5296">
        <v>0</v>
      </c>
      <c r="X5296" s="1">
        <v>0</v>
      </c>
      <c r="Y5296" s="1">
        <v>50.4</v>
      </c>
      <c r="Z5296" t="s">
        <v>99</v>
      </c>
      <c r="AA5296" s="2">
        <v>23.184000000000001</v>
      </c>
      <c r="AB5296" s="3">
        <v>0.46</v>
      </c>
      <c r="AC5296" s="1">
        <v>-27.216000000000001</v>
      </c>
      <c r="AD5296">
        <v>4</v>
      </c>
      <c r="AE5296">
        <v>4</v>
      </c>
      <c r="AF5296" t="s">
        <v>48</v>
      </c>
      <c r="AG5296">
        <v>2017</v>
      </c>
      <c r="AH5296">
        <f>COUNTBLANK(datos[[#This Row],[Row ID]:[Year sales]])</f>
        <v>0</v>
      </c>
    </row>
    <row r="5297" spans="1:34" x14ac:dyDescent="0.3">
      <c r="A5297">
        <v>5296</v>
      </c>
      <c r="B5297" t="s">
        <v>8155</v>
      </c>
      <c r="C5297" s="4">
        <v>42798</v>
      </c>
      <c r="D5297" s="4">
        <v>42803</v>
      </c>
      <c r="E5297" t="s">
        <v>67</v>
      </c>
      <c r="F5297" t="s">
        <v>271</v>
      </c>
      <c r="G5297" t="s">
        <v>272</v>
      </c>
      <c r="H5297" t="s">
        <v>37</v>
      </c>
      <c r="I5297" t="s">
        <v>38</v>
      </c>
      <c r="J5297" t="s">
        <v>204</v>
      </c>
      <c r="K5297" t="s">
        <v>124</v>
      </c>
      <c r="L5297">
        <v>77041</v>
      </c>
      <c r="M5297" t="s">
        <v>125</v>
      </c>
      <c r="N5297" t="s">
        <v>3806</v>
      </c>
      <c r="O5297" t="s">
        <v>62</v>
      </c>
      <c r="P5297" t="s">
        <v>110</v>
      </c>
      <c r="Q5297" t="s">
        <v>3807</v>
      </c>
      <c r="R5297" s="1">
        <v>89.567999999999998</v>
      </c>
      <c r="S5297">
        <v>2</v>
      </c>
      <c r="T5297">
        <f t="shared" si="82"/>
        <v>20</v>
      </c>
      <c r="U5297" t="s">
        <v>46</v>
      </c>
      <c r="V5297">
        <v>0.2</v>
      </c>
      <c r="W5297">
        <v>17.913599999999999</v>
      </c>
      <c r="X5297" s="1">
        <v>-17.913599999999999</v>
      </c>
      <c r="Y5297" s="1">
        <v>107.4816</v>
      </c>
      <c r="Z5297" t="s">
        <v>99</v>
      </c>
      <c r="AA5297" s="2">
        <v>32.468400000000003</v>
      </c>
      <c r="AB5297" s="3">
        <v>0.36250000000000004</v>
      </c>
      <c r="AC5297" s="1">
        <v>-39.186</v>
      </c>
      <c r="AD5297">
        <v>5</v>
      </c>
      <c r="AE5297">
        <v>5</v>
      </c>
      <c r="AF5297" t="s">
        <v>48</v>
      </c>
      <c r="AG5297">
        <v>2017</v>
      </c>
      <c r="AH5297">
        <f>COUNTBLANK(datos[[#This Row],[Row ID]:[Year sales]])</f>
        <v>0</v>
      </c>
    </row>
    <row r="5298" spans="1:34" x14ac:dyDescent="0.3">
      <c r="A5298">
        <v>5297</v>
      </c>
      <c r="B5298" t="s">
        <v>8156</v>
      </c>
      <c r="C5298" s="4">
        <v>42943</v>
      </c>
      <c r="D5298" s="4">
        <v>42947</v>
      </c>
      <c r="E5298" t="s">
        <v>67</v>
      </c>
      <c r="F5298" t="s">
        <v>7609</v>
      </c>
      <c r="G5298" t="s">
        <v>7610</v>
      </c>
      <c r="H5298" t="s">
        <v>37</v>
      </c>
      <c r="I5298" t="s">
        <v>38</v>
      </c>
      <c r="J5298" t="s">
        <v>3216</v>
      </c>
      <c r="K5298" t="s">
        <v>287</v>
      </c>
      <c r="L5298">
        <v>10701</v>
      </c>
      <c r="M5298" t="s">
        <v>168</v>
      </c>
      <c r="N5298" t="s">
        <v>3724</v>
      </c>
      <c r="O5298" t="s">
        <v>43</v>
      </c>
      <c r="P5298" t="s">
        <v>83</v>
      </c>
      <c r="Q5298" t="s">
        <v>3725</v>
      </c>
      <c r="R5298" s="1">
        <v>14.89</v>
      </c>
      <c r="S5298">
        <v>1</v>
      </c>
      <c r="T5298">
        <f t="shared" si="82"/>
        <v>36</v>
      </c>
      <c r="U5298" t="s">
        <v>46</v>
      </c>
      <c r="V5298">
        <v>0</v>
      </c>
      <c r="W5298">
        <v>0</v>
      </c>
      <c r="X5298" s="1">
        <v>0</v>
      </c>
      <c r="Y5298" s="1">
        <v>14.89</v>
      </c>
      <c r="Z5298" t="s">
        <v>65</v>
      </c>
      <c r="AA5298" s="2">
        <v>4.0202999999999998</v>
      </c>
      <c r="AB5298" s="3">
        <v>0.26999999999999996</v>
      </c>
      <c r="AC5298" s="1">
        <v>-10.8697</v>
      </c>
      <c r="AD5298">
        <v>4</v>
      </c>
      <c r="AE5298">
        <v>4</v>
      </c>
      <c r="AF5298" t="s">
        <v>48</v>
      </c>
      <c r="AG5298">
        <v>2017</v>
      </c>
      <c r="AH5298">
        <f>COUNTBLANK(datos[[#This Row],[Row ID]:[Year sales]])</f>
        <v>0</v>
      </c>
    </row>
    <row r="5299" spans="1:34" x14ac:dyDescent="0.3">
      <c r="A5299">
        <v>5298</v>
      </c>
      <c r="B5299" t="s">
        <v>8156</v>
      </c>
      <c r="C5299" s="4">
        <v>42943</v>
      </c>
      <c r="D5299" s="4">
        <v>42947</v>
      </c>
      <c r="E5299" t="s">
        <v>67</v>
      </c>
      <c r="F5299" t="s">
        <v>7609</v>
      </c>
      <c r="G5299" t="s">
        <v>7610</v>
      </c>
      <c r="H5299" t="s">
        <v>37</v>
      </c>
      <c r="I5299" t="s">
        <v>38</v>
      </c>
      <c r="J5299" t="s">
        <v>3216</v>
      </c>
      <c r="K5299" t="s">
        <v>287</v>
      </c>
      <c r="L5299">
        <v>10701</v>
      </c>
      <c r="M5299" t="s">
        <v>168</v>
      </c>
      <c r="N5299" t="s">
        <v>2771</v>
      </c>
      <c r="O5299" t="s">
        <v>90</v>
      </c>
      <c r="P5299" t="s">
        <v>91</v>
      </c>
      <c r="Q5299" t="s">
        <v>2772</v>
      </c>
      <c r="R5299" s="1">
        <v>543.91999999999996</v>
      </c>
      <c r="S5299">
        <v>8</v>
      </c>
      <c r="T5299">
        <f t="shared" si="82"/>
        <v>29</v>
      </c>
      <c r="U5299" t="s">
        <v>75</v>
      </c>
      <c r="V5299">
        <v>0</v>
      </c>
      <c r="W5299">
        <v>0</v>
      </c>
      <c r="X5299" s="1">
        <v>0</v>
      </c>
      <c r="Y5299" s="1">
        <v>543.91999999999996</v>
      </c>
      <c r="Z5299" t="s">
        <v>53</v>
      </c>
      <c r="AA5299" s="2">
        <v>135.97999999999999</v>
      </c>
      <c r="AB5299" s="3">
        <v>0.25</v>
      </c>
      <c r="AC5299" s="1">
        <v>-407.94</v>
      </c>
      <c r="AD5299">
        <v>4</v>
      </c>
      <c r="AE5299">
        <v>4</v>
      </c>
      <c r="AF5299" t="s">
        <v>48</v>
      </c>
      <c r="AG5299">
        <v>2017</v>
      </c>
      <c r="AH5299">
        <f>COUNTBLANK(datos[[#This Row],[Row ID]:[Year sales]])</f>
        <v>0</v>
      </c>
    </row>
    <row r="5300" spans="1:34" x14ac:dyDescent="0.3">
      <c r="A5300">
        <v>5299</v>
      </c>
      <c r="B5300" t="s">
        <v>8157</v>
      </c>
      <c r="C5300" s="4">
        <v>42636</v>
      </c>
      <c r="D5300" s="4">
        <v>42639</v>
      </c>
      <c r="E5300" t="s">
        <v>208</v>
      </c>
      <c r="F5300" t="s">
        <v>55</v>
      </c>
      <c r="G5300" t="s">
        <v>56</v>
      </c>
      <c r="H5300" t="s">
        <v>57</v>
      </c>
      <c r="I5300" t="s">
        <v>38</v>
      </c>
      <c r="J5300" t="s">
        <v>969</v>
      </c>
      <c r="K5300" t="s">
        <v>59</v>
      </c>
      <c r="L5300">
        <v>92037</v>
      </c>
      <c r="M5300" t="s">
        <v>60</v>
      </c>
      <c r="N5300" t="s">
        <v>192</v>
      </c>
      <c r="O5300" t="s">
        <v>62</v>
      </c>
      <c r="P5300" t="s">
        <v>193</v>
      </c>
      <c r="Q5300" t="s">
        <v>194</v>
      </c>
      <c r="R5300" s="1">
        <v>4.08</v>
      </c>
      <c r="S5300">
        <v>2</v>
      </c>
      <c r="T5300">
        <f t="shared" si="82"/>
        <v>35</v>
      </c>
      <c r="U5300" t="s">
        <v>46</v>
      </c>
      <c r="V5300">
        <v>0</v>
      </c>
      <c r="W5300">
        <v>0</v>
      </c>
      <c r="X5300" s="1">
        <v>0</v>
      </c>
      <c r="Y5300" s="1">
        <v>4.08</v>
      </c>
      <c r="Z5300" t="s">
        <v>65</v>
      </c>
      <c r="AA5300" s="2">
        <v>1.9176</v>
      </c>
      <c r="AB5300" s="3">
        <v>0.47</v>
      </c>
      <c r="AC5300" s="1">
        <v>-2.1623999999999999</v>
      </c>
      <c r="AD5300">
        <v>3</v>
      </c>
      <c r="AE5300">
        <v>3</v>
      </c>
      <c r="AF5300" t="s">
        <v>48</v>
      </c>
      <c r="AG5300">
        <v>2016</v>
      </c>
      <c r="AH5300">
        <f>COUNTBLANK(datos[[#This Row],[Row ID]:[Year sales]])</f>
        <v>0</v>
      </c>
    </row>
    <row r="5301" spans="1:34" x14ac:dyDescent="0.3">
      <c r="A5301">
        <v>5300</v>
      </c>
      <c r="B5301" t="s">
        <v>8157</v>
      </c>
      <c r="C5301" s="4">
        <v>42636</v>
      </c>
      <c r="D5301" s="4">
        <v>42639</v>
      </c>
      <c r="E5301" t="s">
        <v>208</v>
      </c>
      <c r="F5301" t="s">
        <v>55</v>
      </c>
      <c r="G5301" t="s">
        <v>56</v>
      </c>
      <c r="H5301" t="s">
        <v>57</v>
      </c>
      <c r="I5301" t="s">
        <v>38</v>
      </c>
      <c r="J5301" t="s">
        <v>969</v>
      </c>
      <c r="K5301" t="s">
        <v>59</v>
      </c>
      <c r="L5301">
        <v>92037</v>
      </c>
      <c r="M5301" t="s">
        <v>60</v>
      </c>
      <c r="N5301" t="s">
        <v>730</v>
      </c>
      <c r="O5301" t="s">
        <v>62</v>
      </c>
      <c r="P5301" t="s">
        <v>63</v>
      </c>
      <c r="Q5301" t="s">
        <v>731</v>
      </c>
      <c r="R5301" s="1">
        <v>18.899999999999999</v>
      </c>
      <c r="S5301">
        <v>3</v>
      </c>
      <c r="T5301">
        <f t="shared" si="82"/>
        <v>16</v>
      </c>
      <c r="U5301" t="s">
        <v>52</v>
      </c>
      <c r="V5301">
        <v>0</v>
      </c>
      <c r="W5301">
        <v>0</v>
      </c>
      <c r="X5301" s="1">
        <v>0</v>
      </c>
      <c r="Y5301" s="1">
        <v>18.899999999999999</v>
      </c>
      <c r="Z5301" t="s">
        <v>65</v>
      </c>
      <c r="AA5301" s="2">
        <v>8.6940000000000008</v>
      </c>
      <c r="AB5301" s="3">
        <v>0.46000000000000008</v>
      </c>
      <c r="AC5301" s="1">
        <v>-10.206</v>
      </c>
      <c r="AD5301">
        <v>3</v>
      </c>
      <c r="AE5301">
        <v>3</v>
      </c>
      <c r="AF5301" t="s">
        <v>48</v>
      </c>
      <c r="AG5301">
        <v>2016</v>
      </c>
      <c r="AH5301">
        <f>COUNTBLANK(datos[[#This Row],[Row ID]:[Year sales]])</f>
        <v>0</v>
      </c>
    </row>
    <row r="5302" spans="1:34" x14ac:dyDescent="0.3">
      <c r="A5302">
        <v>5301</v>
      </c>
      <c r="B5302" t="s">
        <v>8158</v>
      </c>
      <c r="C5302" s="4">
        <v>42520</v>
      </c>
      <c r="D5302" s="4">
        <v>42524</v>
      </c>
      <c r="E5302" t="s">
        <v>67</v>
      </c>
      <c r="F5302" t="s">
        <v>6666</v>
      </c>
      <c r="G5302" t="s">
        <v>6667</v>
      </c>
      <c r="H5302" t="s">
        <v>57</v>
      </c>
      <c r="I5302" t="s">
        <v>38</v>
      </c>
      <c r="J5302" t="s">
        <v>338</v>
      </c>
      <c r="K5302" t="s">
        <v>339</v>
      </c>
      <c r="L5302">
        <v>22153</v>
      </c>
      <c r="M5302" t="s">
        <v>41</v>
      </c>
      <c r="N5302" t="s">
        <v>5509</v>
      </c>
      <c r="O5302" t="s">
        <v>43</v>
      </c>
      <c r="P5302" t="s">
        <v>73</v>
      </c>
      <c r="Q5302" t="s">
        <v>5510</v>
      </c>
      <c r="R5302" s="1">
        <v>2275.5</v>
      </c>
      <c r="S5302">
        <v>10</v>
      </c>
      <c r="T5302">
        <f t="shared" si="82"/>
        <v>20</v>
      </c>
      <c r="U5302" t="s">
        <v>75</v>
      </c>
      <c r="V5302">
        <v>0</v>
      </c>
      <c r="W5302">
        <v>0</v>
      </c>
      <c r="X5302" s="1">
        <v>0</v>
      </c>
      <c r="Y5302" s="1">
        <v>2275.5</v>
      </c>
      <c r="Z5302" t="s">
        <v>53</v>
      </c>
      <c r="AA5302" s="2">
        <v>386.83499999999998</v>
      </c>
      <c r="AB5302" s="3">
        <v>0.16999999999999998</v>
      </c>
      <c r="AC5302" s="1">
        <v>-1888.665</v>
      </c>
      <c r="AD5302">
        <v>4</v>
      </c>
      <c r="AE5302">
        <v>4</v>
      </c>
      <c r="AF5302" t="s">
        <v>48</v>
      </c>
      <c r="AG5302">
        <v>2016</v>
      </c>
      <c r="AH5302">
        <f>COUNTBLANK(datos[[#This Row],[Row ID]:[Year sales]])</f>
        <v>0</v>
      </c>
    </row>
    <row r="5303" spans="1:34" x14ac:dyDescent="0.3">
      <c r="A5303">
        <v>5302</v>
      </c>
      <c r="B5303" t="s">
        <v>8158</v>
      </c>
      <c r="C5303" s="4">
        <v>42520</v>
      </c>
      <c r="D5303" s="4">
        <v>42524</v>
      </c>
      <c r="E5303" t="s">
        <v>67</v>
      </c>
      <c r="F5303" t="s">
        <v>6666</v>
      </c>
      <c r="G5303" t="s">
        <v>6667</v>
      </c>
      <c r="H5303" t="s">
        <v>57</v>
      </c>
      <c r="I5303" t="s">
        <v>38</v>
      </c>
      <c r="J5303" t="s">
        <v>338</v>
      </c>
      <c r="K5303" t="s">
        <v>339</v>
      </c>
      <c r="L5303">
        <v>22153</v>
      </c>
      <c r="M5303" t="s">
        <v>41</v>
      </c>
      <c r="N5303" t="s">
        <v>3019</v>
      </c>
      <c r="O5303" t="s">
        <v>90</v>
      </c>
      <c r="P5303" t="s">
        <v>181</v>
      </c>
      <c r="Q5303" t="s">
        <v>3020</v>
      </c>
      <c r="R5303" s="1">
        <v>1979.7</v>
      </c>
      <c r="S5303">
        <v>6</v>
      </c>
      <c r="T5303">
        <f t="shared" si="82"/>
        <v>35</v>
      </c>
      <c r="U5303" t="s">
        <v>75</v>
      </c>
      <c r="V5303">
        <v>0</v>
      </c>
      <c r="W5303">
        <v>0</v>
      </c>
      <c r="X5303" s="1">
        <v>0</v>
      </c>
      <c r="Y5303" s="1">
        <v>1979.7</v>
      </c>
      <c r="Z5303" t="s">
        <v>53</v>
      </c>
      <c r="AA5303" s="2">
        <v>653.30100000000004</v>
      </c>
      <c r="AB5303" s="3">
        <v>0.33</v>
      </c>
      <c r="AC5303" s="1">
        <v>-1326.3989999999999</v>
      </c>
      <c r="AD5303">
        <v>4</v>
      </c>
      <c r="AE5303">
        <v>4</v>
      </c>
      <c r="AF5303" t="s">
        <v>48</v>
      </c>
      <c r="AG5303">
        <v>2016</v>
      </c>
      <c r="AH5303">
        <f>COUNTBLANK(datos[[#This Row],[Row ID]:[Year sales]])</f>
        <v>0</v>
      </c>
    </row>
    <row r="5304" spans="1:34" x14ac:dyDescent="0.3">
      <c r="A5304">
        <v>5303</v>
      </c>
      <c r="B5304" t="s">
        <v>8158</v>
      </c>
      <c r="C5304" s="4">
        <v>42520</v>
      </c>
      <c r="D5304" s="4">
        <v>42524</v>
      </c>
      <c r="E5304" t="s">
        <v>67</v>
      </c>
      <c r="F5304" t="s">
        <v>6666</v>
      </c>
      <c r="G5304" t="s">
        <v>6667</v>
      </c>
      <c r="H5304" t="s">
        <v>57</v>
      </c>
      <c r="I5304" t="s">
        <v>38</v>
      </c>
      <c r="J5304" t="s">
        <v>338</v>
      </c>
      <c r="K5304" t="s">
        <v>339</v>
      </c>
      <c r="L5304">
        <v>22153</v>
      </c>
      <c r="M5304" t="s">
        <v>41</v>
      </c>
      <c r="N5304" t="s">
        <v>1918</v>
      </c>
      <c r="O5304" t="s">
        <v>62</v>
      </c>
      <c r="P5304" t="s">
        <v>63</v>
      </c>
      <c r="Q5304" t="s">
        <v>1919</v>
      </c>
      <c r="R5304" s="1">
        <v>62.1</v>
      </c>
      <c r="S5304">
        <v>6</v>
      </c>
      <c r="T5304">
        <f t="shared" si="82"/>
        <v>24</v>
      </c>
      <c r="U5304" t="s">
        <v>75</v>
      </c>
      <c r="V5304">
        <v>0</v>
      </c>
      <c r="W5304">
        <v>0</v>
      </c>
      <c r="X5304" s="1">
        <v>0</v>
      </c>
      <c r="Y5304" s="1">
        <v>62.1</v>
      </c>
      <c r="Z5304" t="s">
        <v>99</v>
      </c>
      <c r="AA5304" s="2">
        <v>29.808</v>
      </c>
      <c r="AB5304" s="3">
        <v>0.48</v>
      </c>
      <c r="AC5304" s="1">
        <v>-32.292000000000002</v>
      </c>
      <c r="AD5304">
        <v>4</v>
      </c>
      <c r="AE5304">
        <v>4</v>
      </c>
      <c r="AF5304" t="s">
        <v>48</v>
      </c>
      <c r="AG5304">
        <v>2016</v>
      </c>
      <c r="AH5304">
        <f>COUNTBLANK(datos[[#This Row],[Row ID]:[Year sales]])</f>
        <v>0</v>
      </c>
    </row>
    <row r="5305" spans="1:34" x14ac:dyDescent="0.3">
      <c r="A5305">
        <v>5304</v>
      </c>
      <c r="B5305" t="s">
        <v>8159</v>
      </c>
      <c r="C5305" s="4">
        <v>41959</v>
      </c>
      <c r="D5305" s="4">
        <v>41963</v>
      </c>
      <c r="E5305" t="s">
        <v>67</v>
      </c>
      <c r="F5305" t="s">
        <v>2267</v>
      </c>
      <c r="G5305" t="s">
        <v>2268</v>
      </c>
      <c r="H5305" t="s">
        <v>37</v>
      </c>
      <c r="I5305" t="s">
        <v>38</v>
      </c>
      <c r="J5305" t="s">
        <v>377</v>
      </c>
      <c r="K5305" t="s">
        <v>231</v>
      </c>
      <c r="L5305">
        <v>62521</v>
      </c>
      <c r="M5305" t="s">
        <v>125</v>
      </c>
      <c r="N5305" t="s">
        <v>5778</v>
      </c>
      <c r="O5305" t="s">
        <v>43</v>
      </c>
      <c r="P5305" t="s">
        <v>50</v>
      </c>
      <c r="Q5305" t="s">
        <v>5779</v>
      </c>
      <c r="R5305" s="1">
        <v>37.295999999999999</v>
      </c>
      <c r="S5305">
        <v>2</v>
      </c>
      <c r="T5305">
        <f t="shared" si="82"/>
        <v>12</v>
      </c>
      <c r="U5305" t="s">
        <v>46</v>
      </c>
      <c r="V5305">
        <v>0.3</v>
      </c>
      <c r="W5305">
        <v>11.188799999999999</v>
      </c>
      <c r="X5305" s="1">
        <v>-11.188800000000001</v>
      </c>
      <c r="Y5305" s="1">
        <v>48.4848</v>
      </c>
      <c r="Z5305" t="s">
        <v>65</v>
      </c>
      <c r="AA5305" s="2">
        <v>-1.0656000000000001</v>
      </c>
      <c r="AB5305" s="3">
        <v>-2.8571428571428574E-2</v>
      </c>
      <c r="AC5305" s="1">
        <v>-27.172799999999999</v>
      </c>
      <c r="AD5305">
        <v>4</v>
      </c>
      <c r="AE5305">
        <v>4</v>
      </c>
      <c r="AF5305" t="s">
        <v>48</v>
      </c>
      <c r="AG5305">
        <v>2014</v>
      </c>
      <c r="AH5305">
        <f>COUNTBLANK(datos[[#This Row],[Row ID]:[Year sales]])</f>
        <v>0</v>
      </c>
    </row>
    <row r="5306" spans="1:34" x14ac:dyDescent="0.3">
      <c r="A5306">
        <v>5305</v>
      </c>
      <c r="B5306" t="s">
        <v>8160</v>
      </c>
      <c r="C5306" s="4">
        <v>41903</v>
      </c>
      <c r="D5306" s="4">
        <v>41905</v>
      </c>
      <c r="E5306" t="s">
        <v>208</v>
      </c>
      <c r="F5306" t="s">
        <v>1634</v>
      </c>
      <c r="G5306" t="s">
        <v>1635</v>
      </c>
      <c r="H5306" t="s">
        <v>122</v>
      </c>
      <c r="I5306" t="s">
        <v>38</v>
      </c>
      <c r="J5306" t="s">
        <v>2796</v>
      </c>
      <c r="K5306" t="s">
        <v>124</v>
      </c>
      <c r="L5306">
        <v>75043</v>
      </c>
      <c r="M5306" t="s">
        <v>125</v>
      </c>
      <c r="N5306" t="s">
        <v>6084</v>
      </c>
      <c r="O5306" t="s">
        <v>43</v>
      </c>
      <c r="P5306" t="s">
        <v>83</v>
      </c>
      <c r="Q5306" t="s">
        <v>6085</v>
      </c>
      <c r="R5306" s="1">
        <v>8.5440000000000005</v>
      </c>
      <c r="S5306">
        <v>2</v>
      </c>
      <c r="T5306">
        <f t="shared" si="82"/>
        <v>15</v>
      </c>
      <c r="U5306" t="s">
        <v>46</v>
      </c>
      <c r="V5306">
        <v>0.6</v>
      </c>
      <c r="W5306">
        <v>5.1264000000000003</v>
      </c>
      <c r="X5306" s="1">
        <v>-5.1264000000000003</v>
      </c>
      <c r="Y5306" s="1">
        <v>13.670400000000001</v>
      </c>
      <c r="Z5306" t="s">
        <v>65</v>
      </c>
      <c r="AA5306" s="2">
        <v>-7.476</v>
      </c>
      <c r="AB5306" s="3">
        <v>-0.875</v>
      </c>
      <c r="AC5306" s="1">
        <v>-10.893599999999999</v>
      </c>
      <c r="AD5306">
        <v>2</v>
      </c>
      <c r="AE5306">
        <v>2</v>
      </c>
      <c r="AF5306" t="s">
        <v>48</v>
      </c>
      <c r="AG5306">
        <v>2014</v>
      </c>
      <c r="AH5306">
        <f>COUNTBLANK(datos[[#This Row],[Row ID]:[Year sales]])</f>
        <v>0</v>
      </c>
    </row>
    <row r="5307" spans="1:34" x14ac:dyDescent="0.3">
      <c r="A5307">
        <v>5306</v>
      </c>
      <c r="B5307" t="s">
        <v>8161</v>
      </c>
      <c r="C5307" s="4">
        <v>42421</v>
      </c>
      <c r="D5307" s="4">
        <v>42426</v>
      </c>
      <c r="E5307" t="s">
        <v>67</v>
      </c>
      <c r="F5307" t="s">
        <v>2464</v>
      </c>
      <c r="G5307" t="s">
        <v>2465</v>
      </c>
      <c r="H5307" t="s">
        <v>57</v>
      </c>
      <c r="I5307" t="s">
        <v>38</v>
      </c>
      <c r="J5307" t="s">
        <v>2367</v>
      </c>
      <c r="K5307" t="s">
        <v>287</v>
      </c>
      <c r="L5307">
        <v>11572</v>
      </c>
      <c r="M5307" t="s">
        <v>168</v>
      </c>
      <c r="N5307" t="s">
        <v>446</v>
      </c>
      <c r="O5307" t="s">
        <v>43</v>
      </c>
      <c r="P5307" t="s">
        <v>83</v>
      </c>
      <c r="Q5307" t="s">
        <v>447</v>
      </c>
      <c r="R5307" s="1">
        <v>68.95</v>
      </c>
      <c r="S5307">
        <v>5</v>
      </c>
      <c r="T5307">
        <f t="shared" si="82"/>
        <v>34</v>
      </c>
      <c r="U5307" t="s">
        <v>75</v>
      </c>
      <c r="V5307">
        <v>0</v>
      </c>
      <c r="W5307">
        <v>0</v>
      </c>
      <c r="X5307" s="1">
        <v>0</v>
      </c>
      <c r="Y5307" s="1">
        <v>68.95</v>
      </c>
      <c r="Z5307" t="s">
        <v>99</v>
      </c>
      <c r="AA5307" s="2">
        <v>28.959</v>
      </c>
      <c r="AB5307" s="3">
        <v>0.42</v>
      </c>
      <c r="AC5307" s="1">
        <v>-39.991</v>
      </c>
      <c r="AD5307">
        <v>5</v>
      </c>
      <c r="AE5307">
        <v>5</v>
      </c>
      <c r="AF5307" t="s">
        <v>48</v>
      </c>
      <c r="AG5307">
        <v>2016</v>
      </c>
      <c r="AH5307">
        <f>COUNTBLANK(datos[[#This Row],[Row ID]:[Year sales]])</f>
        <v>0</v>
      </c>
    </row>
    <row r="5308" spans="1:34" x14ac:dyDescent="0.3">
      <c r="A5308">
        <v>5307</v>
      </c>
      <c r="B5308" t="s">
        <v>8161</v>
      </c>
      <c r="C5308" s="4">
        <v>42421</v>
      </c>
      <c r="D5308" s="4">
        <v>42426</v>
      </c>
      <c r="E5308" t="s">
        <v>67</v>
      </c>
      <c r="F5308" t="s">
        <v>2464</v>
      </c>
      <c r="G5308" t="s">
        <v>2465</v>
      </c>
      <c r="H5308" t="s">
        <v>57</v>
      </c>
      <c r="I5308" t="s">
        <v>38</v>
      </c>
      <c r="J5308" t="s">
        <v>2367</v>
      </c>
      <c r="K5308" t="s">
        <v>287</v>
      </c>
      <c r="L5308">
        <v>11572</v>
      </c>
      <c r="M5308" t="s">
        <v>168</v>
      </c>
      <c r="N5308" t="s">
        <v>2344</v>
      </c>
      <c r="O5308" t="s">
        <v>62</v>
      </c>
      <c r="P5308" t="s">
        <v>77</v>
      </c>
      <c r="Q5308" t="s">
        <v>2345</v>
      </c>
      <c r="R5308" s="1">
        <v>296.37</v>
      </c>
      <c r="S5308">
        <v>3</v>
      </c>
      <c r="T5308">
        <f t="shared" si="82"/>
        <v>20</v>
      </c>
      <c r="U5308" t="s">
        <v>52</v>
      </c>
      <c r="V5308">
        <v>0</v>
      </c>
      <c r="W5308">
        <v>0</v>
      </c>
      <c r="X5308" s="1">
        <v>0</v>
      </c>
      <c r="Y5308" s="1">
        <v>296.37</v>
      </c>
      <c r="Z5308" t="s">
        <v>47</v>
      </c>
      <c r="AA5308" s="2">
        <v>80.019900000000007</v>
      </c>
      <c r="AB5308" s="3">
        <v>0.27</v>
      </c>
      <c r="AC5308" s="1">
        <v>-216.3501</v>
      </c>
      <c r="AD5308">
        <v>5</v>
      </c>
      <c r="AE5308">
        <v>5</v>
      </c>
      <c r="AF5308" t="s">
        <v>48</v>
      </c>
      <c r="AG5308">
        <v>2016</v>
      </c>
      <c r="AH5308">
        <f>COUNTBLANK(datos[[#This Row],[Row ID]:[Year sales]])</f>
        <v>0</v>
      </c>
    </row>
    <row r="5309" spans="1:34" x14ac:dyDescent="0.3">
      <c r="A5309">
        <v>5308</v>
      </c>
      <c r="B5309" t="s">
        <v>8161</v>
      </c>
      <c r="C5309" s="4">
        <v>42421</v>
      </c>
      <c r="D5309" s="4">
        <v>42426</v>
      </c>
      <c r="E5309" t="s">
        <v>67</v>
      </c>
      <c r="F5309" t="s">
        <v>2464</v>
      </c>
      <c r="G5309" t="s">
        <v>2465</v>
      </c>
      <c r="H5309" t="s">
        <v>57</v>
      </c>
      <c r="I5309" t="s">
        <v>38</v>
      </c>
      <c r="J5309" t="s">
        <v>2367</v>
      </c>
      <c r="K5309" t="s">
        <v>287</v>
      </c>
      <c r="L5309">
        <v>11572</v>
      </c>
      <c r="M5309" t="s">
        <v>168</v>
      </c>
      <c r="N5309" t="s">
        <v>8162</v>
      </c>
      <c r="O5309" t="s">
        <v>90</v>
      </c>
      <c r="P5309" t="s">
        <v>91</v>
      </c>
      <c r="Q5309" t="s">
        <v>8163</v>
      </c>
      <c r="R5309" s="1">
        <v>39.979999999999997</v>
      </c>
      <c r="S5309">
        <v>2</v>
      </c>
      <c r="T5309">
        <f t="shared" si="82"/>
        <v>12</v>
      </c>
      <c r="U5309" t="s">
        <v>46</v>
      </c>
      <c r="V5309">
        <v>0</v>
      </c>
      <c r="W5309">
        <v>0</v>
      </c>
      <c r="X5309" s="1">
        <v>0</v>
      </c>
      <c r="Y5309" s="1">
        <v>39.979999999999997</v>
      </c>
      <c r="Z5309" t="s">
        <v>65</v>
      </c>
      <c r="AA5309" s="2">
        <v>1.9990000000000001</v>
      </c>
      <c r="AB5309" s="3">
        <v>5.000000000000001E-2</v>
      </c>
      <c r="AC5309" s="1">
        <v>-37.981000000000002</v>
      </c>
      <c r="AD5309">
        <v>5</v>
      </c>
      <c r="AE5309">
        <v>5</v>
      </c>
      <c r="AF5309" t="s">
        <v>48</v>
      </c>
      <c r="AG5309">
        <v>2016</v>
      </c>
      <c r="AH5309">
        <f>COUNTBLANK(datos[[#This Row],[Row ID]:[Year sales]])</f>
        <v>0</v>
      </c>
    </row>
    <row r="5310" spans="1:34" x14ac:dyDescent="0.3">
      <c r="A5310">
        <v>5309</v>
      </c>
      <c r="B5310" t="s">
        <v>8164</v>
      </c>
      <c r="C5310" s="4">
        <v>43058</v>
      </c>
      <c r="D5310" s="4">
        <v>43060</v>
      </c>
      <c r="E5310" t="s">
        <v>208</v>
      </c>
      <c r="F5310" t="s">
        <v>6979</v>
      </c>
      <c r="G5310" t="s">
        <v>6980</v>
      </c>
      <c r="H5310" t="s">
        <v>37</v>
      </c>
      <c r="I5310" t="s">
        <v>38</v>
      </c>
      <c r="J5310" t="s">
        <v>204</v>
      </c>
      <c r="K5310" t="s">
        <v>124</v>
      </c>
      <c r="L5310">
        <v>77095</v>
      </c>
      <c r="M5310" t="s">
        <v>125</v>
      </c>
      <c r="N5310" t="s">
        <v>4867</v>
      </c>
      <c r="O5310" t="s">
        <v>43</v>
      </c>
      <c r="P5310" t="s">
        <v>50</v>
      </c>
      <c r="Q5310" t="s">
        <v>4868</v>
      </c>
      <c r="R5310" s="1">
        <v>191.05799999999999</v>
      </c>
      <c r="S5310">
        <v>3</v>
      </c>
      <c r="T5310">
        <f t="shared" si="82"/>
        <v>59</v>
      </c>
      <c r="U5310" t="s">
        <v>52</v>
      </c>
      <c r="V5310">
        <v>0.3</v>
      </c>
      <c r="W5310">
        <v>57.317399999999999</v>
      </c>
      <c r="X5310" s="1">
        <v>-57.317399999999999</v>
      </c>
      <c r="Y5310" s="1">
        <v>248.37539999999998</v>
      </c>
      <c r="Z5310" t="s">
        <v>47</v>
      </c>
      <c r="AA5310" s="2">
        <v>-46.399799999999999</v>
      </c>
      <c r="AB5310" s="3">
        <v>-0.24285714285714285</v>
      </c>
      <c r="AC5310" s="1">
        <v>-180.1404</v>
      </c>
      <c r="AD5310">
        <v>2</v>
      </c>
      <c r="AE5310">
        <v>2</v>
      </c>
      <c r="AF5310" t="s">
        <v>48</v>
      </c>
      <c r="AG5310">
        <v>2017</v>
      </c>
      <c r="AH5310">
        <f>COUNTBLANK(datos[[#This Row],[Row ID]:[Year sales]])</f>
        <v>0</v>
      </c>
    </row>
    <row r="5311" spans="1:34" x14ac:dyDescent="0.3">
      <c r="A5311">
        <v>5310</v>
      </c>
      <c r="B5311" t="s">
        <v>8164</v>
      </c>
      <c r="C5311" s="4">
        <v>43058</v>
      </c>
      <c r="D5311" s="4">
        <v>43060</v>
      </c>
      <c r="E5311" t="s">
        <v>208</v>
      </c>
      <c r="F5311" t="s">
        <v>6979</v>
      </c>
      <c r="G5311" t="s">
        <v>6980</v>
      </c>
      <c r="H5311" t="s">
        <v>37</v>
      </c>
      <c r="I5311" t="s">
        <v>38</v>
      </c>
      <c r="J5311" t="s">
        <v>204</v>
      </c>
      <c r="K5311" t="s">
        <v>124</v>
      </c>
      <c r="L5311">
        <v>77095</v>
      </c>
      <c r="M5311" t="s">
        <v>125</v>
      </c>
      <c r="N5311" t="s">
        <v>8165</v>
      </c>
      <c r="O5311" t="s">
        <v>62</v>
      </c>
      <c r="P5311" t="s">
        <v>86</v>
      </c>
      <c r="Q5311" t="s">
        <v>8166</v>
      </c>
      <c r="R5311" s="1">
        <v>13.04</v>
      </c>
      <c r="S5311">
        <v>5</v>
      </c>
      <c r="T5311">
        <f t="shared" si="82"/>
        <v>9</v>
      </c>
      <c r="U5311" t="s">
        <v>75</v>
      </c>
      <c r="V5311">
        <v>0.2</v>
      </c>
      <c r="W5311">
        <v>2.6080000000000001</v>
      </c>
      <c r="X5311" s="1">
        <v>-2.6080000000000001</v>
      </c>
      <c r="Y5311" s="1">
        <v>15.648</v>
      </c>
      <c r="Z5311" t="s">
        <v>65</v>
      </c>
      <c r="AA5311" s="2">
        <v>3.9119999999999999</v>
      </c>
      <c r="AB5311" s="3">
        <v>0.3</v>
      </c>
      <c r="AC5311" s="1">
        <v>-6.52</v>
      </c>
      <c r="AD5311">
        <v>2</v>
      </c>
      <c r="AE5311">
        <v>2</v>
      </c>
      <c r="AF5311" t="s">
        <v>48</v>
      </c>
      <c r="AG5311">
        <v>2017</v>
      </c>
      <c r="AH5311">
        <f>COUNTBLANK(datos[[#This Row],[Row ID]:[Year sales]])</f>
        <v>0</v>
      </c>
    </row>
    <row r="5312" spans="1:34" x14ac:dyDescent="0.3">
      <c r="A5312">
        <v>5311</v>
      </c>
      <c r="B5312" t="s">
        <v>8164</v>
      </c>
      <c r="C5312" s="4">
        <v>43058</v>
      </c>
      <c r="D5312" s="4">
        <v>43060</v>
      </c>
      <c r="E5312" t="s">
        <v>208</v>
      </c>
      <c r="F5312" t="s">
        <v>6979</v>
      </c>
      <c r="G5312" t="s">
        <v>6980</v>
      </c>
      <c r="H5312" t="s">
        <v>37</v>
      </c>
      <c r="I5312" t="s">
        <v>38</v>
      </c>
      <c r="J5312" t="s">
        <v>204</v>
      </c>
      <c r="K5312" t="s">
        <v>124</v>
      </c>
      <c r="L5312">
        <v>77095</v>
      </c>
      <c r="M5312" t="s">
        <v>125</v>
      </c>
      <c r="N5312" t="s">
        <v>1766</v>
      </c>
      <c r="O5312" t="s">
        <v>62</v>
      </c>
      <c r="P5312" t="s">
        <v>94</v>
      </c>
      <c r="Q5312" t="s">
        <v>1767</v>
      </c>
      <c r="R5312" s="1">
        <v>1525.1880000000001</v>
      </c>
      <c r="S5312">
        <v>6</v>
      </c>
      <c r="T5312">
        <f t="shared" si="82"/>
        <v>31</v>
      </c>
      <c r="U5312" t="s">
        <v>75</v>
      </c>
      <c r="V5312">
        <v>0.8</v>
      </c>
      <c r="W5312">
        <v>1220.1504000000002</v>
      </c>
      <c r="X5312" s="1">
        <v>-1220.1504</v>
      </c>
      <c r="Y5312" s="1">
        <v>2745.3384000000005</v>
      </c>
      <c r="Z5312" t="s">
        <v>53</v>
      </c>
      <c r="AA5312" s="2">
        <v>-2287.7820000000002</v>
      </c>
      <c r="AB5312" s="3">
        <v>-1.5</v>
      </c>
      <c r="AC5312" s="1">
        <v>-2592.8195999999998</v>
      </c>
      <c r="AD5312">
        <v>2</v>
      </c>
      <c r="AE5312">
        <v>2</v>
      </c>
      <c r="AF5312" t="s">
        <v>48</v>
      </c>
      <c r="AG5312">
        <v>2017</v>
      </c>
      <c r="AH5312">
        <f>COUNTBLANK(datos[[#This Row],[Row ID]:[Year sales]])</f>
        <v>0</v>
      </c>
    </row>
    <row r="5313" spans="1:34" x14ac:dyDescent="0.3">
      <c r="A5313">
        <v>5312</v>
      </c>
      <c r="B5313" t="s">
        <v>8167</v>
      </c>
      <c r="C5313" s="4">
        <v>42603</v>
      </c>
      <c r="D5313" s="4">
        <v>42609</v>
      </c>
      <c r="E5313" t="s">
        <v>67</v>
      </c>
      <c r="F5313" t="s">
        <v>6741</v>
      </c>
      <c r="G5313" t="s">
        <v>6742</v>
      </c>
      <c r="H5313" t="s">
        <v>122</v>
      </c>
      <c r="I5313" t="s">
        <v>38</v>
      </c>
      <c r="J5313" t="s">
        <v>3548</v>
      </c>
      <c r="K5313" t="s">
        <v>108</v>
      </c>
      <c r="L5313">
        <v>27834</v>
      </c>
      <c r="M5313" t="s">
        <v>41</v>
      </c>
      <c r="N5313" t="s">
        <v>5637</v>
      </c>
      <c r="O5313" t="s">
        <v>62</v>
      </c>
      <c r="P5313" t="s">
        <v>63</v>
      </c>
      <c r="Q5313" t="s">
        <v>5638</v>
      </c>
      <c r="R5313" s="1">
        <v>9.2159999999999993</v>
      </c>
      <c r="S5313">
        <v>4</v>
      </c>
      <c r="T5313">
        <f t="shared" si="82"/>
        <v>24</v>
      </c>
      <c r="U5313" t="s">
        <v>52</v>
      </c>
      <c r="V5313">
        <v>0.2</v>
      </c>
      <c r="W5313">
        <v>1.8431999999999999</v>
      </c>
      <c r="X5313" s="1">
        <v>-1.8431999999999999</v>
      </c>
      <c r="Y5313" s="1">
        <v>11.059199999999999</v>
      </c>
      <c r="Z5313" t="s">
        <v>65</v>
      </c>
      <c r="AA5313" s="2">
        <v>3.3408000000000002</v>
      </c>
      <c r="AB5313" s="3">
        <v>0.36250000000000004</v>
      </c>
      <c r="AC5313" s="1">
        <v>-4.032</v>
      </c>
      <c r="AD5313">
        <v>6</v>
      </c>
      <c r="AE5313">
        <v>6</v>
      </c>
      <c r="AF5313" t="s">
        <v>48</v>
      </c>
      <c r="AG5313">
        <v>2016</v>
      </c>
      <c r="AH5313">
        <f>COUNTBLANK(datos[[#This Row],[Row ID]:[Year sales]])</f>
        <v>0</v>
      </c>
    </row>
    <row r="5314" spans="1:34" x14ac:dyDescent="0.3">
      <c r="A5314">
        <v>5313</v>
      </c>
      <c r="B5314" t="s">
        <v>8167</v>
      </c>
      <c r="C5314" s="4">
        <v>42603</v>
      </c>
      <c r="D5314" s="4">
        <v>42609</v>
      </c>
      <c r="E5314" t="s">
        <v>67</v>
      </c>
      <c r="F5314" t="s">
        <v>6741</v>
      </c>
      <c r="G5314" t="s">
        <v>6742</v>
      </c>
      <c r="H5314" t="s">
        <v>122</v>
      </c>
      <c r="I5314" t="s">
        <v>38</v>
      </c>
      <c r="J5314" t="s">
        <v>3548</v>
      </c>
      <c r="K5314" t="s">
        <v>108</v>
      </c>
      <c r="L5314">
        <v>27834</v>
      </c>
      <c r="M5314" t="s">
        <v>41</v>
      </c>
      <c r="N5314" t="s">
        <v>1428</v>
      </c>
      <c r="O5314" t="s">
        <v>62</v>
      </c>
      <c r="P5314" t="s">
        <v>599</v>
      </c>
      <c r="Q5314" t="s">
        <v>1429</v>
      </c>
      <c r="R5314" s="1">
        <v>28.047999999999998</v>
      </c>
      <c r="S5314">
        <v>2</v>
      </c>
      <c r="T5314">
        <f t="shared" ref="T5314:T5377" si="83">SUMIF(Q:Q, Q5314, S:S)</f>
        <v>26</v>
      </c>
      <c r="U5314" t="s">
        <v>46</v>
      </c>
      <c r="V5314">
        <v>0.2</v>
      </c>
      <c r="W5314">
        <v>5.6096000000000004</v>
      </c>
      <c r="X5314" s="1">
        <v>-5.6096000000000004</v>
      </c>
      <c r="Y5314" s="1">
        <v>33.657600000000002</v>
      </c>
      <c r="Z5314" t="s">
        <v>65</v>
      </c>
      <c r="AA5314" s="2">
        <v>3.5059999999999998</v>
      </c>
      <c r="AB5314" s="3">
        <v>0.125</v>
      </c>
      <c r="AC5314" s="1">
        <v>-18.932400000000001</v>
      </c>
      <c r="AD5314">
        <v>6</v>
      </c>
      <c r="AE5314">
        <v>6</v>
      </c>
      <c r="AF5314" t="s">
        <v>48</v>
      </c>
      <c r="AG5314">
        <v>2016</v>
      </c>
      <c r="AH5314">
        <f>COUNTBLANK(datos[[#This Row],[Row ID]:[Year sales]])</f>
        <v>0</v>
      </c>
    </row>
    <row r="5315" spans="1:34" x14ac:dyDescent="0.3">
      <c r="A5315">
        <v>5314</v>
      </c>
      <c r="B5315" t="s">
        <v>8168</v>
      </c>
      <c r="C5315" s="4">
        <v>42855</v>
      </c>
      <c r="D5315" s="4">
        <v>42860</v>
      </c>
      <c r="E5315" t="s">
        <v>67</v>
      </c>
      <c r="F5315" t="s">
        <v>1205</v>
      </c>
      <c r="G5315" t="s">
        <v>1206</v>
      </c>
      <c r="H5315" t="s">
        <v>57</v>
      </c>
      <c r="I5315" t="s">
        <v>38</v>
      </c>
      <c r="J5315" t="s">
        <v>147</v>
      </c>
      <c r="K5315" t="s">
        <v>59</v>
      </c>
      <c r="L5315">
        <v>94110</v>
      </c>
      <c r="M5315" t="s">
        <v>60</v>
      </c>
      <c r="N5315" t="s">
        <v>2349</v>
      </c>
      <c r="O5315" t="s">
        <v>43</v>
      </c>
      <c r="P5315" t="s">
        <v>83</v>
      </c>
      <c r="Q5315" t="s">
        <v>2350</v>
      </c>
      <c r="R5315" s="1">
        <v>64.959999999999994</v>
      </c>
      <c r="S5315">
        <v>2</v>
      </c>
      <c r="T5315">
        <f t="shared" si="83"/>
        <v>19</v>
      </c>
      <c r="U5315" t="s">
        <v>46</v>
      </c>
      <c r="V5315">
        <v>0</v>
      </c>
      <c r="W5315">
        <v>0</v>
      </c>
      <c r="X5315" s="1">
        <v>0</v>
      </c>
      <c r="Y5315" s="1">
        <v>64.959999999999994</v>
      </c>
      <c r="Z5315" t="s">
        <v>99</v>
      </c>
      <c r="AA5315" s="2">
        <v>21.436800000000002</v>
      </c>
      <c r="AB5315" s="3">
        <v>0.33000000000000007</v>
      </c>
      <c r="AC5315" s="1">
        <v>-43.523200000000003</v>
      </c>
      <c r="AD5315">
        <v>5</v>
      </c>
      <c r="AE5315">
        <v>5</v>
      </c>
      <c r="AF5315" t="s">
        <v>48</v>
      </c>
      <c r="AG5315">
        <v>2017</v>
      </c>
      <c r="AH5315">
        <f>COUNTBLANK(datos[[#This Row],[Row ID]:[Year sales]])</f>
        <v>0</v>
      </c>
    </row>
    <row r="5316" spans="1:34" x14ac:dyDescent="0.3">
      <c r="A5316">
        <v>5315</v>
      </c>
      <c r="B5316" t="s">
        <v>8168</v>
      </c>
      <c r="C5316" s="4">
        <v>42855</v>
      </c>
      <c r="D5316" s="4">
        <v>42860</v>
      </c>
      <c r="E5316" t="s">
        <v>67</v>
      </c>
      <c r="F5316" t="s">
        <v>1205</v>
      </c>
      <c r="G5316" t="s">
        <v>1206</v>
      </c>
      <c r="H5316" t="s">
        <v>57</v>
      </c>
      <c r="I5316" t="s">
        <v>38</v>
      </c>
      <c r="J5316" t="s">
        <v>147</v>
      </c>
      <c r="K5316" t="s">
        <v>59</v>
      </c>
      <c r="L5316">
        <v>94110</v>
      </c>
      <c r="M5316" t="s">
        <v>60</v>
      </c>
      <c r="N5316" t="s">
        <v>2314</v>
      </c>
      <c r="O5316" t="s">
        <v>62</v>
      </c>
      <c r="P5316" t="s">
        <v>193</v>
      </c>
      <c r="Q5316" t="s">
        <v>2315</v>
      </c>
      <c r="R5316" s="1">
        <v>30.56</v>
      </c>
      <c r="S5316">
        <v>4</v>
      </c>
      <c r="T5316">
        <f t="shared" si="83"/>
        <v>21</v>
      </c>
      <c r="U5316" t="s">
        <v>52</v>
      </c>
      <c r="V5316">
        <v>0</v>
      </c>
      <c r="W5316">
        <v>0</v>
      </c>
      <c r="X5316" s="1">
        <v>0</v>
      </c>
      <c r="Y5316" s="1">
        <v>30.56</v>
      </c>
      <c r="Z5316" t="s">
        <v>65</v>
      </c>
      <c r="AA5316" s="2">
        <v>14.974399999999999</v>
      </c>
      <c r="AB5316" s="3">
        <v>0.49</v>
      </c>
      <c r="AC5316" s="1">
        <v>-15.585599999999999</v>
      </c>
      <c r="AD5316">
        <v>5</v>
      </c>
      <c r="AE5316">
        <v>5</v>
      </c>
      <c r="AF5316" t="s">
        <v>48</v>
      </c>
      <c r="AG5316">
        <v>2017</v>
      </c>
      <c r="AH5316">
        <f>COUNTBLANK(datos[[#This Row],[Row ID]:[Year sales]])</f>
        <v>0</v>
      </c>
    </row>
    <row r="5317" spans="1:34" x14ac:dyDescent="0.3">
      <c r="A5317">
        <v>5316</v>
      </c>
      <c r="B5317" t="s">
        <v>8169</v>
      </c>
      <c r="C5317" s="4">
        <v>42492</v>
      </c>
      <c r="D5317" s="4">
        <v>42498</v>
      </c>
      <c r="E5317" t="s">
        <v>67</v>
      </c>
      <c r="F5317" t="s">
        <v>2475</v>
      </c>
      <c r="G5317" t="s">
        <v>2476</v>
      </c>
      <c r="H5317" t="s">
        <v>37</v>
      </c>
      <c r="I5317" t="s">
        <v>38</v>
      </c>
      <c r="J5317" t="s">
        <v>4516</v>
      </c>
      <c r="K5317" t="s">
        <v>108</v>
      </c>
      <c r="L5317">
        <v>27405</v>
      </c>
      <c r="M5317" t="s">
        <v>41</v>
      </c>
      <c r="N5317" t="s">
        <v>3129</v>
      </c>
      <c r="O5317" t="s">
        <v>43</v>
      </c>
      <c r="P5317" t="s">
        <v>50</v>
      </c>
      <c r="Q5317" t="s">
        <v>3130</v>
      </c>
      <c r="R5317" s="1">
        <v>187.05600000000001</v>
      </c>
      <c r="S5317">
        <v>9</v>
      </c>
      <c r="T5317">
        <f t="shared" si="83"/>
        <v>44</v>
      </c>
      <c r="U5317" t="s">
        <v>75</v>
      </c>
      <c r="V5317">
        <v>0.2</v>
      </c>
      <c r="W5317">
        <v>37.411200000000001</v>
      </c>
      <c r="X5317" s="1">
        <v>-37.411200000000001</v>
      </c>
      <c r="Y5317" s="1">
        <v>224.46720000000002</v>
      </c>
      <c r="Z5317" t="s">
        <v>47</v>
      </c>
      <c r="AA5317" s="2">
        <v>11.691000000000001</v>
      </c>
      <c r="AB5317" s="3">
        <v>6.25E-2</v>
      </c>
      <c r="AC5317" s="1">
        <v>-137.9538</v>
      </c>
      <c r="AD5317">
        <v>6</v>
      </c>
      <c r="AE5317">
        <v>6</v>
      </c>
      <c r="AF5317" t="s">
        <v>48</v>
      </c>
      <c r="AG5317">
        <v>2016</v>
      </c>
      <c r="AH5317">
        <f>COUNTBLANK(datos[[#This Row],[Row ID]:[Year sales]])</f>
        <v>0</v>
      </c>
    </row>
    <row r="5318" spans="1:34" x14ac:dyDescent="0.3">
      <c r="A5318">
        <v>5317</v>
      </c>
      <c r="B5318" t="s">
        <v>8170</v>
      </c>
      <c r="C5318" s="4">
        <v>43010</v>
      </c>
      <c r="D5318" s="4">
        <v>43013</v>
      </c>
      <c r="E5318" t="s">
        <v>208</v>
      </c>
      <c r="F5318" t="s">
        <v>5956</v>
      </c>
      <c r="G5318" t="s">
        <v>5957</v>
      </c>
      <c r="H5318" t="s">
        <v>122</v>
      </c>
      <c r="I5318" t="s">
        <v>38</v>
      </c>
      <c r="J5318" t="s">
        <v>5165</v>
      </c>
      <c r="K5318" t="s">
        <v>355</v>
      </c>
      <c r="L5318">
        <v>37918</v>
      </c>
      <c r="M5318" t="s">
        <v>41</v>
      </c>
      <c r="N5318" t="s">
        <v>5089</v>
      </c>
      <c r="O5318" t="s">
        <v>43</v>
      </c>
      <c r="P5318" t="s">
        <v>83</v>
      </c>
      <c r="Q5318" t="s">
        <v>5090</v>
      </c>
      <c r="R5318" s="1">
        <v>11.808</v>
      </c>
      <c r="S5318">
        <v>2</v>
      </c>
      <c r="T5318">
        <f t="shared" si="83"/>
        <v>33</v>
      </c>
      <c r="U5318" t="s">
        <v>46</v>
      </c>
      <c r="V5318">
        <v>0.2</v>
      </c>
      <c r="W5318">
        <v>2.3616000000000001</v>
      </c>
      <c r="X5318" s="1">
        <v>-2.3616000000000001</v>
      </c>
      <c r="Y5318" s="1">
        <v>14.169599999999999</v>
      </c>
      <c r="Z5318" t="s">
        <v>65</v>
      </c>
      <c r="AA5318" s="2">
        <v>1.3284</v>
      </c>
      <c r="AB5318" s="3">
        <v>0.1125</v>
      </c>
      <c r="AC5318" s="1">
        <v>-8.1180000000000003</v>
      </c>
      <c r="AD5318">
        <v>3</v>
      </c>
      <c r="AE5318">
        <v>3</v>
      </c>
      <c r="AF5318" t="s">
        <v>48</v>
      </c>
      <c r="AG5318">
        <v>2017</v>
      </c>
      <c r="AH5318">
        <f>COUNTBLANK(datos[[#This Row],[Row ID]:[Year sales]])</f>
        <v>0</v>
      </c>
    </row>
    <row r="5319" spans="1:34" x14ac:dyDescent="0.3">
      <c r="A5319">
        <v>5318</v>
      </c>
      <c r="B5319" t="s">
        <v>8170</v>
      </c>
      <c r="C5319" s="4">
        <v>43010</v>
      </c>
      <c r="D5319" s="4">
        <v>43013</v>
      </c>
      <c r="E5319" t="s">
        <v>208</v>
      </c>
      <c r="F5319" t="s">
        <v>5956</v>
      </c>
      <c r="G5319" t="s">
        <v>5957</v>
      </c>
      <c r="H5319" t="s">
        <v>122</v>
      </c>
      <c r="I5319" t="s">
        <v>38</v>
      </c>
      <c r="J5319" t="s">
        <v>5165</v>
      </c>
      <c r="K5319" t="s">
        <v>355</v>
      </c>
      <c r="L5319">
        <v>37918</v>
      </c>
      <c r="M5319" t="s">
        <v>41</v>
      </c>
      <c r="N5319" t="s">
        <v>1738</v>
      </c>
      <c r="O5319" t="s">
        <v>43</v>
      </c>
      <c r="P5319" t="s">
        <v>83</v>
      </c>
      <c r="Q5319" t="s">
        <v>8171</v>
      </c>
      <c r="R5319" s="1">
        <v>9.6560000000000006</v>
      </c>
      <c r="S5319">
        <v>1</v>
      </c>
      <c r="T5319">
        <f t="shared" si="83"/>
        <v>17</v>
      </c>
      <c r="U5319" t="s">
        <v>46</v>
      </c>
      <c r="V5319">
        <v>0.2</v>
      </c>
      <c r="W5319">
        <v>1.9312000000000002</v>
      </c>
      <c r="X5319" s="1">
        <v>-1.9312</v>
      </c>
      <c r="Y5319" s="1">
        <v>11.587200000000001</v>
      </c>
      <c r="Z5319" t="s">
        <v>65</v>
      </c>
      <c r="AA5319" s="2">
        <v>1.5690999999999999</v>
      </c>
      <c r="AB5319" s="3">
        <v>0.16249999999999998</v>
      </c>
      <c r="AC5319" s="1">
        <v>-6.1557000000000004</v>
      </c>
      <c r="AD5319">
        <v>3</v>
      </c>
      <c r="AE5319">
        <v>3</v>
      </c>
      <c r="AF5319" t="s">
        <v>48</v>
      </c>
      <c r="AG5319">
        <v>2017</v>
      </c>
      <c r="AH5319">
        <f>COUNTBLANK(datos[[#This Row],[Row ID]:[Year sales]])</f>
        <v>0</v>
      </c>
    </row>
    <row r="5320" spans="1:34" x14ac:dyDescent="0.3">
      <c r="A5320">
        <v>5319</v>
      </c>
      <c r="B5320" t="s">
        <v>8170</v>
      </c>
      <c r="C5320" s="4">
        <v>43010</v>
      </c>
      <c r="D5320" s="4">
        <v>43013</v>
      </c>
      <c r="E5320" t="s">
        <v>208</v>
      </c>
      <c r="F5320" t="s">
        <v>5956</v>
      </c>
      <c r="G5320" t="s">
        <v>5957</v>
      </c>
      <c r="H5320" t="s">
        <v>122</v>
      </c>
      <c r="I5320" t="s">
        <v>38</v>
      </c>
      <c r="J5320" t="s">
        <v>5165</v>
      </c>
      <c r="K5320" t="s">
        <v>355</v>
      </c>
      <c r="L5320">
        <v>37918</v>
      </c>
      <c r="M5320" t="s">
        <v>41</v>
      </c>
      <c r="N5320" t="s">
        <v>3380</v>
      </c>
      <c r="O5320" t="s">
        <v>62</v>
      </c>
      <c r="P5320" t="s">
        <v>110</v>
      </c>
      <c r="Q5320" t="s">
        <v>3381</v>
      </c>
      <c r="R5320" s="1">
        <v>20.736000000000001</v>
      </c>
      <c r="S5320">
        <v>4</v>
      </c>
      <c r="T5320">
        <f t="shared" si="83"/>
        <v>28</v>
      </c>
      <c r="U5320" t="s">
        <v>52</v>
      </c>
      <c r="V5320">
        <v>0.2</v>
      </c>
      <c r="W5320">
        <v>4.1472000000000007</v>
      </c>
      <c r="X5320" s="1">
        <v>-4.1471999999999998</v>
      </c>
      <c r="Y5320" s="1">
        <v>24.883200000000002</v>
      </c>
      <c r="Z5320" t="s">
        <v>65</v>
      </c>
      <c r="AA5320" s="2">
        <v>7.2576000000000001</v>
      </c>
      <c r="AB5320" s="3">
        <v>0.35</v>
      </c>
      <c r="AC5320" s="1">
        <v>-9.3312000000000008</v>
      </c>
      <c r="AD5320">
        <v>3</v>
      </c>
      <c r="AE5320">
        <v>3</v>
      </c>
      <c r="AF5320" t="s">
        <v>48</v>
      </c>
      <c r="AG5320">
        <v>2017</v>
      </c>
      <c r="AH5320">
        <f>COUNTBLANK(datos[[#This Row],[Row ID]:[Year sales]])</f>
        <v>0</v>
      </c>
    </row>
    <row r="5321" spans="1:34" x14ac:dyDescent="0.3">
      <c r="A5321">
        <v>5320</v>
      </c>
      <c r="B5321" t="s">
        <v>8170</v>
      </c>
      <c r="C5321" s="4">
        <v>43010</v>
      </c>
      <c r="D5321" s="4">
        <v>43013</v>
      </c>
      <c r="E5321" t="s">
        <v>208</v>
      </c>
      <c r="F5321" t="s">
        <v>5956</v>
      </c>
      <c r="G5321" t="s">
        <v>5957</v>
      </c>
      <c r="H5321" t="s">
        <v>122</v>
      </c>
      <c r="I5321" t="s">
        <v>38</v>
      </c>
      <c r="J5321" t="s">
        <v>5165</v>
      </c>
      <c r="K5321" t="s">
        <v>355</v>
      </c>
      <c r="L5321">
        <v>37918</v>
      </c>
      <c r="M5321" t="s">
        <v>41</v>
      </c>
      <c r="N5321" t="s">
        <v>3945</v>
      </c>
      <c r="O5321" t="s">
        <v>62</v>
      </c>
      <c r="P5321" t="s">
        <v>94</v>
      </c>
      <c r="Q5321" t="s">
        <v>3946</v>
      </c>
      <c r="R5321" s="1">
        <v>27.36</v>
      </c>
      <c r="S5321">
        <v>3</v>
      </c>
      <c r="T5321">
        <f t="shared" si="83"/>
        <v>47</v>
      </c>
      <c r="U5321" t="s">
        <v>52</v>
      </c>
      <c r="V5321">
        <v>0.7</v>
      </c>
      <c r="W5321">
        <v>19.151999999999997</v>
      </c>
      <c r="X5321" s="1">
        <v>-19.152000000000001</v>
      </c>
      <c r="Y5321" s="1">
        <v>46.512</v>
      </c>
      <c r="Z5321" t="s">
        <v>65</v>
      </c>
      <c r="AA5321" s="2">
        <v>-21.888000000000002</v>
      </c>
      <c r="AB5321" s="3">
        <v>-0.8</v>
      </c>
      <c r="AC5321" s="1">
        <v>-30.096</v>
      </c>
      <c r="AD5321">
        <v>3</v>
      </c>
      <c r="AE5321">
        <v>3</v>
      </c>
      <c r="AF5321" t="s">
        <v>48</v>
      </c>
      <c r="AG5321">
        <v>2017</v>
      </c>
      <c r="AH5321">
        <f>COUNTBLANK(datos[[#This Row],[Row ID]:[Year sales]])</f>
        <v>0</v>
      </c>
    </row>
    <row r="5322" spans="1:34" x14ac:dyDescent="0.3">
      <c r="A5322">
        <v>5321</v>
      </c>
      <c r="B5322" t="s">
        <v>8170</v>
      </c>
      <c r="C5322" s="4">
        <v>43010</v>
      </c>
      <c r="D5322" s="4">
        <v>43013</v>
      </c>
      <c r="E5322" t="s">
        <v>208</v>
      </c>
      <c r="F5322" t="s">
        <v>5956</v>
      </c>
      <c r="G5322" t="s">
        <v>5957</v>
      </c>
      <c r="H5322" t="s">
        <v>122</v>
      </c>
      <c r="I5322" t="s">
        <v>38</v>
      </c>
      <c r="J5322" t="s">
        <v>5165</v>
      </c>
      <c r="K5322" t="s">
        <v>355</v>
      </c>
      <c r="L5322">
        <v>37918</v>
      </c>
      <c r="M5322" t="s">
        <v>41</v>
      </c>
      <c r="N5322" t="s">
        <v>2342</v>
      </c>
      <c r="O5322" t="s">
        <v>43</v>
      </c>
      <c r="P5322" t="s">
        <v>73</v>
      </c>
      <c r="Q5322" t="s">
        <v>2343</v>
      </c>
      <c r="R5322" s="1">
        <v>2314.116</v>
      </c>
      <c r="S5322">
        <v>7</v>
      </c>
      <c r="T5322">
        <f t="shared" si="83"/>
        <v>27</v>
      </c>
      <c r="U5322" t="s">
        <v>75</v>
      </c>
      <c r="V5322">
        <v>0.4</v>
      </c>
      <c r="W5322">
        <v>925.64640000000009</v>
      </c>
      <c r="X5322" s="1">
        <v>-925.64639999999997</v>
      </c>
      <c r="Y5322" s="1">
        <v>3239.7624000000001</v>
      </c>
      <c r="Z5322" t="s">
        <v>53</v>
      </c>
      <c r="AA5322" s="2">
        <v>-1002.7836</v>
      </c>
      <c r="AB5322" s="3">
        <v>-0.43333333333333335</v>
      </c>
      <c r="AC5322" s="1">
        <v>-2391.2532000000001</v>
      </c>
      <c r="AD5322">
        <v>3</v>
      </c>
      <c r="AE5322">
        <v>3</v>
      </c>
      <c r="AF5322" t="s">
        <v>48</v>
      </c>
      <c r="AG5322">
        <v>2017</v>
      </c>
      <c r="AH5322">
        <f>COUNTBLANK(datos[[#This Row],[Row ID]:[Year sales]])</f>
        <v>0</v>
      </c>
    </row>
    <row r="5323" spans="1:34" x14ac:dyDescent="0.3">
      <c r="A5323">
        <v>5322</v>
      </c>
      <c r="B5323" t="s">
        <v>8170</v>
      </c>
      <c r="C5323" s="4">
        <v>43010</v>
      </c>
      <c r="D5323" s="4">
        <v>43013</v>
      </c>
      <c r="E5323" t="s">
        <v>208</v>
      </c>
      <c r="F5323" t="s">
        <v>5956</v>
      </c>
      <c r="G5323" t="s">
        <v>5957</v>
      </c>
      <c r="H5323" t="s">
        <v>122</v>
      </c>
      <c r="I5323" t="s">
        <v>38</v>
      </c>
      <c r="J5323" t="s">
        <v>5165</v>
      </c>
      <c r="K5323" t="s">
        <v>355</v>
      </c>
      <c r="L5323">
        <v>37918</v>
      </c>
      <c r="M5323" t="s">
        <v>41</v>
      </c>
      <c r="N5323" t="s">
        <v>2738</v>
      </c>
      <c r="O5323" t="s">
        <v>62</v>
      </c>
      <c r="P5323" t="s">
        <v>94</v>
      </c>
      <c r="Q5323" t="s">
        <v>2739</v>
      </c>
      <c r="R5323" s="1">
        <v>34.235999999999997</v>
      </c>
      <c r="S5323">
        <v>4</v>
      </c>
      <c r="T5323">
        <f t="shared" si="83"/>
        <v>44</v>
      </c>
      <c r="U5323" t="s">
        <v>52</v>
      </c>
      <c r="V5323">
        <v>0.7</v>
      </c>
      <c r="W5323">
        <v>23.965199999999996</v>
      </c>
      <c r="X5323" s="1">
        <v>-23.965199999999999</v>
      </c>
      <c r="Y5323" s="1">
        <v>58.201199999999993</v>
      </c>
      <c r="Z5323" t="s">
        <v>99</v>
      </c>
      <c r="AA5323" s="2">
        <v>-26.247599999999998</v>
      </c>
      <c r="AB5323" s="3">
        <v>-0.76666666666666672</v>
      </c>
      <c r="AC5323" s="1">
        <v>-36.5184</v>
      </c>
      <c r="AD5323">
        <v>3</v>
      </c>
      <c r="AE5323">
        <v>3</v>
      </c>
      <c r="AF5323" t="s">
        <v>48</v>
      </c>
      <c r="AG5323">
        <v>2017</v>
      </c>
      <c r="AH5323">
        <f>COUNTBLANK(datos[[#This Row],[Row ID]:[Year sales]])</f>
        <v>0</v>
      </c>
    </row>
    <row r="5324" spans="1:34" x14ac:dyDescent="0.3">
      <c r="A5324">
        <v>5323</v>
      </c>
      <c r="B5324" t="s">
        <v>8170</v>
      </c>
      <c r="C5324" s="4">
        <v>43010</v>
      </c>
      <c r="D5324" s="4">
        <v>43013</v>
      </c>
      <c r="E5324" t="s">
        <v>208</v>
      </c>
      <c r="F5324" t="s">
        <v>5956</v>
      </c>
      <c r="G5324" t="s">
        <v>5957</v>
      </c>
      <c r="H5324" t="s">
        <v>122</v>
      </c>
      <c r="I5324" t="s">
        <v>38</v>
      </c>
      <c r="J5324" t="s">
        <v>5165</v>
      </c>
      <c r="K5324" t="s">
        <v>355</v>
      </c>
      <c r="L5324">
        <v>37918</v>
      </c>
      <c r="M5324" t="s">
        <v>41</v>
      </c>
      <c r="N5324" t="s">
        <v>3497</v>
      </c>
      <c r="O5324" t="s">
        <v>43</v>
      </c>
      <c r="P5324" t="s">
        <v>83</v>
      </c>
      <c r="Q5324" t="s">
        <v>3498</v>
      </c>
      <c r="R5324" s="1">
        <v>19.760000000000002</v>
      </c>
      <c r="S5324">
        <v>2</v>
      </c>
      <c r="T5324">
        <f t="shared" si="83"/>
        <v>18</v>
      </c>
      <c r="U5324" t="s">
        <v>46</v>
      </c>
      <c r="V5324">
        <v>0.2</v>
      </c>
      <c r="W5324">
        <v>3.9520000000000004</v>
      </c>
      <c r="X5324" s="1">
        <v>-3.952</v>
      </c>
      <c r="Y5324" s="1">
        <v>23.712000000000003</v>
      </c>
      <c r="Z5324" t="s">
        <v>65</v>
      </c>
      <c r="AA5324" s="2">
        <v>5.9279999999999999</v>
      </c>
      <c r="AB5324" s="3">
        <v>0.3</v>
      </c>
      <c r="AC5324" s="1">
        <v>-9.8800000000000008</v>
      </c>
      <c r="AD5324">
        <v>3</v>
      </c>
      <c r="AE5324">
        <v>3</v>
      </c>
      <c r="AF5324" t="s">
        <v>48</v>
      </c>
      <c r="AG5324">
        <v>2017</v>
      </c>
      <c r="AH5324">
        <f>COUNTBLANK(datos[[#This Row],[Row ID]:[Year sales]])</f>
        <v>0</v>
      </c>
    </row>
    <row r="5325" spans="1:34" x14ac:dyDescent="0.3">
      <c r="A5325">
        <v>5324</v>
      </c>
      <c r="B5325" t="s">
        <v>8172</v>
      </c>
      <c r="C5325" s="4">
        <v>42996</v>
      </c>
      <c r="D5325" s="4">
        <v>43001</v>
      </c>
      <c r="E5325" t="s">
        <v>34</v>
      </c>
      <c r="F5325" t="s">
        <v>5479</v>
      </c>
      <c r="G5325" t="s">
        <v>5480</v>
      </c>
      <c r="H5325" t="s">
        <v>37</v>
      </c>
      <c r="I5325" t="s">
        <v>38</v>
      </c>
      <c r="J5325" t="s">
        <v>8173</v>
      </c>
      <c r="K5325" t="s">
        <v>158</v>
      </c>
      <c r="L5325">
        <v>68801</v>
      </c>
      <c r="M5325" t="s">
        <v>125</v>
      </c>
      <c r="N5325" t="s">
        <v>957</v>
      </c>
      <c r="O5325" t="s">
        <v>62</v>
      </c>
      <c r="P5325" t="s">
        <v>110</v>
      </c>
      <c r="Q5325" t="s">
        <v>958</v>
      </c>
      <c r="R5325" s="1">
        <v>15.96</v>
      </c>
      <c r="S5325">
        <v>2</v>
      </c>
      <c r="T5325">
        <f t="shared" si="83"/>
        <v>28</v>
      </c>
      <c r="U5325" t="s">
        <v>46</v>
      </c>
      <c r="V5325">
        <v>0</v>
      </c>
      <c r="W5325">
        <v>0</v>
      </c>
      <c r="X5325" s="1">
        <v>0</v>
      </c>
      <c r="Y5325" s="1">
        <v>15.96</v>
      </c>
      <c r="Z5325" t="s">
        <v>65</v>
      </c>
      <c r="AA5325" s="2">
        <v>7.98</v>
      </c>
      <c r="AB5325" s="3">
        <v>0.5</v>
      </c>
      <c r="AC5325" s="1">
        <v>-7.98</v>
      </c>
      <c r="AD5325">
        <v>5</v>
      </c>
      <c r="AE5325">
        <v>5</v>
      </c>
      <c r="AF5325" t="s">
        <v>48</v>
      </c>
      <c r="AG5325">
        <v>2017</v>
      </c>
      <c r="AH5325">
        <f>COUNTBLANK(datos[[#This Row],[Row ID]:[Year sales]])</f>
        <v>0</v>
      </c>
    </row>
    <row r="5326" spans="1:34" x14ac:dyDescent="0.3">
      <c r="A5326">
        <v>5325</v>
      </c>
      <c r="B5326" t="s">
        <v>8174</v>
      </c>
      <c r="C5326" s="4">
        <v>42342</v>
      </c>
      <c r="D5326" s="4">
        <v>42347</v>
      </c>
      <c r="E5326" t="s">
        <v>67</v>
      </c>
      <c r="F5326" t="s">
        <v>2973</v>
      </c>
      <c r="G5326" t="s">
        <v>2974</v>
      </c>
      <c r="H5326" t="s">
        <v>37</v>
      </c>
      <c r="I5326" t="s">
        <v>38</v>
      </c>
      <c r="J5326" t="s">
        <v>1141</v>
      </c>
      <c r="K5326" t="s">
        <v>59</v>
      </c>
      <c r="L5326">
        <v>90712</v>
      </c>
      <c r="M5326" t="s">
        <v>60</v>
      </c>
      <c r="N5326" t="s">
        <v>4727</v>
      </c>
      <c r="O5326" t="s">
        <v>62</v>
      </c>
      <c r="P5326" t="s">
        <v>86</v>
      </c>
      <c r="Q5326" t="s">
        <v>4728</v>
      </c>
      <c r="R5326" s="1">
        <v>16.899999999999999</v>
      </c>
      <c r="S5326">
        <v>5</v>
      </c>
      <c r="T5326">
        <f t="shared" si="83"/>
        <v>6</v>
      </c>
      <c r="U5326" t="s">
        <v>75</v>
      </c>
      <c r="V5326">
        <v>0</v>
      </c>
      <c r="W5326">
        <v>0</v>
      </c>
      <c r="X5326" s="1">
        <v>0</v>
      </c>
      <c r="Y5326" s="1">
        <v>16.899999999999999</v>
      </c>
      <c r="Z5326" t="s">
        <v>65</v>
      </c>
      <c r="AA5326" s="2">
        <v>6.2530000000000001</v>
      </c>
      <c r="AB5326" s="3">
        <v>0.37000000000000005</v>
      </c>
      <c r="AC5326" s="1">
        <v>-10.647</v>
      </c>
      <c r="AD5326">
        <v>5</v>
      </c>
      <c r="AE5326">
        <v>5</v>
      </c>
      <c r="AF5326" t="s">
        <v>48</v>
      </c>
      <c r="AG5326">
        <v>2015</v>
      </c>
      <c r="AH5326">
        <f>COUNTBLANK(datos[[#This Row],[Row ID]:[Year sales]])</f>
        <v>0</v>
      </c>
    </row>
    <row r="5327" spans="1:34" x14ac:dyDescent="0.3">
      <c r="A5327">
        <v>5326</v>
      </c>
      <c r="B5327" t="s">
        <v>8174</v>
      </c>
      <c r="C5327" s="4">
        <v>42342</v>
      </c>
      <c r="D5327" s="4">
        <v>42347</v>
      </c>
      <c r="E5327" t="s">
        <v>67</v>
      </c>
      <c r="F5327" t="s">
        <v>2973</v>
      </c>
      <c r="G5327" t="s">
        <v>2974</v>
      </c>
      <c r="H5327" t="s">
        <v>37</v>
      </c>
      <c r="I5327" t="s">
        <v>38</v>
      </c>
      <c r="J5327" t="s">
        <v>1141</v>
      </c>
      <c r="K5327" t="s">
        <v>59</v>
      </c>
      <c r="L5327">
        <v>90712</v>
      </c>
      <c r="M5327" t="s">
        <v>60</v>
      </c>
      <c r="N5327" t="s">
        <v>3984</v>
      </c>
      <c r="O5327" t="s">
        <v>43</v>
      </c>
      <c r="P5327" t="s">
        <v>83</v>
      </c>
      <c r="Q5327" t="s">
        <v>3985</v>
      </c>
      <c r="R5327" s="1">
        <v>25.08</v>
      </c>
      <c r="S5327">
        <v>6</v>
      </c>
      <c r="T5327">
        <f t="shared" si="83"/>
        <v>31</v>
      </c>
      <c r="U5327" t="s">
        <v>75</v>
      </c>
      <c r="V5327">
        <v>0</v>
      </c>
      <c r="W5327">
        <v>0</v>
      </c>
      <c r="X5327" s="1">
        <v>0</v>
      </c>
      <c r="Y5327" s="1">
        <v>25.08</v>
      </c>
      <c r="Z5327" t="s">
        <v>65</v>
      </c>
      <c r="AA5327" s="2">
        <v>9.0288000000000004</v>
      </c>
      <c r="AB5327" s="3">
        <v>0.36000000000000004</v>
      </c>
      <c r="AC5327" s="1">
        <v>-16.051200000000001</v>
      </c>
      <c r="AD5327">
        <v>5</v>
      </c>
      <c r="AE5327">
        <v>5</v>
      </c>
      <c r="AF5327" t="s">
        <v>48</v>
      </c>
      <c r="AG5327">
        <v>2015</v>
      </c>
      <c r="AH5327">
        <f>COUNTBLANK(datos[[#This Row],[Row ID]:[Year sales]])</f>
        <v>0</v>
      </c>
    </row>
    <row r="5328" spans="1:34" x14ac:dyDescent="0.3">
      <c r="A5328">
        <v>5327</v>
      </c>
      <c r="B5328" t="s">
        <v>8175</v>
      </c>
      <c r="C5328" s="4">
        <v>42021</v>
      </c>
      <c r="D5328" s="4">
        <v>42026</v>
      </c>
      <c r="E5328" t="s">
        <v>67</v>
      </c>
      <c r="F5328" t="s">
        <v>5404</v>
      </c>
      <c r="G5328" t="s">
        <v>5405</v>
      </c>
      <c r="H5328" t="s">
        <v>57</v>
      </c>
      <c r="I5328" t="s">
        <v>38</v>
      </c>
      <c r="J5328" t="s">
        <v>1503</v>
      </c>
      <c r="K5328" t="s">
        <v>1267</v>
      </c>
      <c r="L5328">
        <v>1841</v>
      </c>
      <c r="M5328" t="s">
        <v>168</v>
      </c>
      <c r="N5328" t="s">
        <v>5873</v>
      </c>
      <c r="O5328" t="s">
        <v>62</v>
      </c>
      <c r="P5328" t="s">
        <v>86</v>
      </c>
      <c r="Q5328" t="s">
        <v>5874</v>
      </c>
      <c r="R5328" s="1">
        <v>6.68</v>
      </c>
      <c r="S5328">
        <v>2</v>
      </c>
      <c r="T5328">
        <f t="shared" si="83"/>
        <v>24</v>
      </c>
      <c r="U5328" t="s">
        <v>46</v>
      </c>
      <c r="V5328">
        <v>0</v>
      </c>
      <c r="W5328">
        <v>0</v>
      </c>
      <c r="X5328" s="1">
        <v>0</v>
      </c>
      <c r="Y5328" s="1">
        <v>6.68</v>
      </c>
      <c r="Z5328" t="s">
        <v>65</v>
      </c>
      <c r="AA5328" s="2">
        <v>2.004</v>
      </c>
      <c r="AB5328" s="3">
        <v>0.3</v>
      </c>
      <c r="AC5328" s="1">
        <v>-4.6760000000000002</v>
      </c>
      <c r="AD5328">
        <v>5</v>
      </c>
      <c r="AE5328">
        <v>5</v>
      </c>
      <c r="AF5328" t="s">
        <v>48</v>
      </c>
      <c r="AG5328">
        <v>2015</v>
      </c>
      <c r="AH5328">
        <f>COUNTBLANK(datos[[#This Row],[Row ID]:[Year sales]])</f>
        <v>0</v>
      </c>
    </row>
    <row r="5329" spans="1:34" x14ac:dyDescent="0.3">
      <c r="A5329">
        <v>5328</v>
      </c>
      <c r="B5329" t="s">
        <v>8176</v>
      </c>
      <c r="C5329" s="4">
        <v>41645</v>
      </c>
      <c r="D5329" s="4">
        <v>41647</v>
      </c>
      <c r="E5329" t="s">
        <v>34</v>
      </c>
      <c r="F5329" t="s">
        <v>6999</v>
      </c>
      <c r="G5329" t="s">
        <v>7000</v>
      </c>
      <c r="H5329" t="s">
        <v>37</v>
      </c>
      <c r="I5329" t="s">
        <v>38</v>
      </c>
      <c r="J5329" t="s">
        <v>58</v>
      </c>
      <c r="K5329" t="s">
        <v>59</v>
      </c>
      <c r="L5329">
        <v>90049</v>
      </c>
      <c r="M5329" t="s">
        <v>60</v>
      </c>
      <c r="N5329" t="s">
        <v>2003</v>
      </c>
      <c r="O5329" t="s">
        <v>62</v>
      </c>
      <c r="P5329" t="s">
        <v>110</v>
      </c>
      <c r="Q5329" t="s">
        <v>2004</v>
      </c>
      <c r="R5329" s="1">
        <v>19.440000000000001</v>
      </c>
      <c r="S5329">
        <v>3</v>
      </c>
      <c r="T5329">
        <f t="shared" si="83"/>
        <v>33</v>
      </c>
      <c r="U5329" t="s">
        <v>52</v>
      </c>
      <c r="V5329">
        <v>0</v>
      </c>
      <c r="W5329">
        <v>0</v>
      </c>
      <c r="X5329" s="1">
        <v>0</v>
      </c>
      <c r="Y5329" s="1">
        <v>19.440000000000001</v>
      </c>
      <c r="Z5329" t="s">
        <v>65</v>
      </c>
      <c r="AA5329" s="2">
        <v>9.3312000000000008</v>
      </c>
      <c r="AB5329" s="3">
        <v>0.48000000000000004</v>
      </c>
      <c r="AC5329" s="1">
        <v>-10.1088</v>
      </c>
      <c r="AD5329">
        <v>2</v>
      </c>
      <c r="AE5329">
        <v>2</v>
      </c>
      <c r="AF5329" t="s">
        <v>48</v>
      </c>
      <c r="AG5329">
        <v>2014</v>
      </c>
      <c r="AH5329">
        <f>COUNTBLANK(datos[[#This Row],[Row ID]:[Year sales]])</f>
        <v>0</v>
      </c>
    </row>
    <row r="5330" spans="1:34" x14ac:dyDescent="0.3">
      <c r="A5330">
        <v>5329</v>
      </c>
      <c r="B5330" t="s">
        <v>8177</v>
      </c>
      <c r="C5330" s="4">
        <v>42068</v>
      </c>
      <c r="D5330" s="4">
        <v>42072</v>
      </c>
      <c r="E5330" t="s">
        <v>67</v>
      </c>
      <c r="F5330" t="s">
        <v>1393</v>
      </c>
      <c r="G5330" t="s">
        <v>1394</v>
      </c>
      <c r="H5330" t="s">
        <v>37</v>
      </c>
      <c r="I5330" t="s">
        <v>38</v>
      </c>
      <c r="J5330" t="s">
        <v>204</v>
      </c>
      <c r="K5330" t="s">
        <v>124</v>
      </c>
      <c r="L5330">
        <v>77036</v>
      </c>
      <c r="M5330" t="s">
        <v>125</v>
      </c>
      <c r="N5330" t="s">
        <v>1666</v>
      </c>
      <c r="O5330" t="s">
        <v>90</v>
      </c>
      <c r="P5330" t="s">
        <v>91</v>
      </c>
      <c r="Q5330" t="s">
        <v>1667</v>
      </c>
      <c r="R5330" s="1">
        <v>31.92</v>
      </c>
      <c r="S5330">
        <v>2</v>
      </c>
      <c r="T5330">
        <f t="shared" si="83"/>
        <v>26</v>
      </c>
      <c r="U5330" t="s">
        <v>46</v>
      </c>
      <c r="V5330">
        <v>0.2</v>
      </c>
      <c r="W5330">
        <v>6.3840000000000003</v>
      </c>
      <c r="X5330" s="1">
        <v>-6.3840000000000003</v>
      </c>
      <c r="Y5330" s="1">
        <v>38.304000000000002</v>
      </c>
      <c r="Z5330" t="s">
        <v>65</v>
      </c>
      <c r="AA5330" s="2">
        <v>2.3940000000000001</v>
      </c>
      <c r="AB5330" s="3">
        <v>7.4999999999999997E-2</v>
      </c>
      <c r="AC5330" s="1">
        <v>-23.141999999999999</v>
      </c>
      <c r="AD5330">
        <v>4</v>
      </c>
      <c r="AE5330">
        <v>4</v>
      </c>
      <c r="AF5330" t="s">
        <v>48</v>
      </c>
      <c r="AG5330">
        <v>2015</v>
      </c>
      <c r="AH5330">
        <f>COUNTBLANK(datos[[#This Row],[Row ID]:[Year sales]])</f>
        <v>0</v>
      </c>
    </row>
    <row r="5331" spans="1:34" x14ac:dyDescent="0.3">
      <c r="A5331">
        <v>5330</v>
      </c>
      <c r="B5331" t="s">
        <v>8178</v>
      </c>
      <c r="C5331" s="4">
        <v>42729</v>
      </c>
      <c r="D5331" s="4">
        <v>42732</v>
      </c>
      <c r="E5331" t="s">
        <v>34</v>
      </c>
      <c r="F5331" t="s">
        <v>3174</v>
      </c>
      <c r="G5331" t="s">
        <v>3175</v>
      </c>
      <c r="H5331" t="s">
        <v>37</v>
      </c>
      <c r="I5331" t="s">
        <v>38</v>
      </c>
      <c r="J5331" t="s">
        <v>286</v>
      </c>
      <c r="K5331" t="s">
        <v>287</v>
      </c>
      <c r="L5331">
        <v>10035</v>
      </c>
      <c r="M5331" t="s">
        <v>168</v>
      </c>
      <c r="N5331" t="s">
        <v>1221</v>
      </c>
      <c r="O5331" t="s">
        <v>62</v>
      </c>
      <c r="P5331" t="s">
        <v>94</v>
      </c>
      <c r="Q5331" t="s">
        <v>1222</v>
      </c>
      <c r="R5331" s="1">
        <v>33.567999999999998</v>
      </c>
      <c r="S5331">
        <v>2</v>
      </c>
      <c r="T5331">
        <f t="shared" si="83"/>
        <v>67</v>
      </c>
      <c r="U5331" t="s">
        <v>46</v>
      </c>
      <c r="V5331">
        <v>0.2</v>
      </c>
      <c r="W5331">
        <v>6.7135999999999996</v>
      </c>
      <c r="X5331" s="1">
        <v>-6.7135999999999996</v>
      </c>
      <c r="Y5331" s="1">
        <v>40.281599999999997</v>
      </c>
      <c r="Z5331" t="s">
        <v>65</v>
      </c>
      <c r="AA5331" s="2">
        <v>11.748799999999999</v>
      </c>
      <c r="AB5331" s="3">
        <v>0.35</v>
      </c>
      <c r="AC5331" s="1">
        <v>-15.105600000000001</v>
      </c>
      <c r="AD5331">
        <v>3</v>
      </c>
      <c r="AE5331">
        <v>3</v>
      </c>
      <c r="AF5331" t="s">
        <v>48</v>
      </c>
      <c r="AG5331">
        <v>2016</v>
      </c>
      <c r="AH5331">
        <f>COUNTBLANK(datos[[#This Row],[Row ID]:[Year sales]])</f>
        <v>0</v>
      </c>
    </row>
    <row r="5332" spans="1:34" x14ac:dyDescent="0.3">
      <c r="A5332">
        <v>5331</v>
      </c>
      <c r="B5332" t="s">
        <v>8179</v>
      </c>
      <c r="C5332" s="4">
        <v>42617</v>
      </c>
      <c r="D5332" s="4">
        <v>42621</v>
      </c>
      <c r="E5332" t="s">
        <v>67</v>
      </c>
      <c r="F5332" t="s">
        <v>5446</v>
      </c>
      <c r="G5332" t="s">
        <v>5447</v>
      </c>
      <c r="H5332" t="s">
        <v>37</v>
      </c>
      <c r="I5332" t="s">
        <v>38</v>
      </c>
      <c r="J5332" t="s">
        <v>286</v>
      </c>
      <c r="K5332" t="s">
        <v>287</v>
      </c>
      <c r="L5332">
        <v>10011</v>
      </c>
      <c r="M5332" t="s">
        <v>168</v>
      </c>
      <c r="N5332" t="s">
        <v>5171</v>
      </c>
      <c r="O5332" t="s">
        <v>43</v>
      </c>
      <c r="P5332" t="s">
        <v>83</v>
      </c>
      <c r="Q5332" t="s">
        <v>5172</v>
      </c>
      <c r="R5332" s="1">
        <v>63.94</v>
      </c>
      <c r="S5332">
        <v>1</v>
      </c>
      <c r="T5332">
        <f t="shared" si="83"/>
        <v>12</v>
      </c>
      <c r="U5332" t="s">
        <v>46</v>
      </c>
      <c r="V5332">
        <v>0</v>
      </c>
      <c r="W5332">
        <v>0</v>
      </c>
      <c r="X5332" s="1">
        <v>0</v>
      </c>
      <c r="Y5332" s="1">
        <v>63.94</v>
      </c>
      <c r="Z5332" t="s">
        <v>99</v>
      </c>
      <c r="AA5332" s="2">
        <v>24.936599999999999</v>
      </c>
      <c r="AB5332" s="3">
        <v>0.39</v>
      </c>
      <c r="AC5332" s="1">
        <v>-39.003399999999999</v>
      </c>
      <c r="AD5332">
        <v>4</v>
      </c>
      <c r="AE5332">
        <v>4</v>
      </c>
      <c r="AF5332" t="s">
        <v>48</v>
      </c>
      <c r="AG5332">
        <v>2016</v>
      </c>
      <c r="AH5332">
        <f>COUNTBLANK(datos[[#This Row],[Row ID]:[Year sales]])</f>
        <v>0</v>
      </c>
    </row>
    <row r="5333" spans="1:34" x14ac:dyDescent="0.3">
      <c r="A5333">
        <v>5332</v>
      </c>
      <c r="B5333" t="s">
        <v>8179</v>
      </c>
      <c r="C5333" s="4">
        <v>42617</v>
      </c>
      <c r="D5333" s="4">
        <v>42621</v>
      </c>
      <c r="E5333" t="s">
        <v>67</v>
      </c>
      <c r="F5333" t="s">
        <v>5446</v>
      </c>
      <c r="G5333" t="s">
        <v>5447</v>
      </c>
      <c r="H5333" t="s">
        <v>37</v>
      </c>
      <c r="I5333" t="s">
        <v>38</v>
      </c>
      <c r="J5333" t="s">
        <v>286</v>
      </c>
      <c r="K5333" t="s">
        <v>287</v>
      </c>
      <c r="L5333">
        <v>10011</v>
      </c>
      <c r="M5333" t="s">
        <v>168</v>
      </c>
      <c r="N5333" t="s">
        <v>305</v>
      </c>
      <c r="O5333" t="s">
        <v>62</v>
      </c>
      <c r="P5333" t="s">
        <v>94</v>
      </c>
      <c r="Q5333" t="s">
        <v>306</v>
      </c>
      <c r="R5333" s="1">
        <v>60.6</v>
      </c>
      <c r="S5333">
        <v>5</v>
      </c>
      <c r="T5333">
        <f t="shared" si="83"/>
        <v>23</v>
      </c>
      <c r="U5333" t="s">
        <v>75</v>
      </c>
      <c r="V5333">
        <v>0.2</v>
      </c>
      <c r="W5333">
        <v>12.120000000000001</v>
      </c>
      <c r="X5333" s="1">
        <v>-12.12</v>
      </c>
      <c r="Y5333" s="1">
        <v>72.72</v>
      </c>
      <c r="Z5333" t="s">
        <v>99</v>
      </c>
      <c r="AA5333" s="2">
        <v>20.452500000000001</v>
      </c>
      <c r="AB5333" s="3">
        <v>0.33750000000000002</v>
      </c>
      <c r="AC5333" s="1">
        <v>-28.0275</v>
      </c>
      <c r="AD5333">
        <v>4</v>
      </c>
      <c r="AE5333">
        <v>4</v>
      </c>
      <c r="AF5333" t="s">
        <v>48</v>
      </c>
      <c r="AG5333">
        <v>2016</v>
      </c>
      <c r="AH5333">
        <f>COUNTBLANK(datos[[#This Row],[Row ID]:[Year sales]])</f>
        <v>0</v>
      </c>
    </row>
    <row r="5334" spans="1:34" x14ac:dyDescent="0.3">
      <c r="A5334">
        <v>5333</v>
      </c>
      <c r="B5334" t="s">
        <v>8179</v>
      </c>
      <c r="C5334" s="4">
        <v>42617</v>
      </c>
      <c r="D5334" s="4">
        <v>42621</v>
      </c>
      <c r="E5334" t="s">
        <v>67</v>
      </c>
      <c r="F5334" t="s">
        <v>5446</v>
      </c>
      <c r="G5334" t="s">
        <v>5447</v>
      </c>
      <c r="H5334" t="s">
        <v>37</v>
      </c>
      <c r="I5334" t="s">
        <v>38</v>
      </c>
      <c r="J5334" t="s">
        <v>286</v>
      </c>
      <c r="K5334" t="s">
        <v>287</v>
      </c>
      <c r="L5334">
        <v>10011</v>
      </c>
      <c r="M5334" t="s">
        <v>168</v>
      </c>
      <c r="N5334" t="s">
        <v>2643</v>
      </c>
      <c r="O5334" t="s">
        <v>62</v>
      </c>
      <c r="P5334" t="s">
        <v>599</v>
      </c>
      <c r="Q5334" t="s">
        <v>2644</v>
      </c>
      <c r="R5334" s="1">
        <v>22.72</v>
      </c>
      <c r="S5334">
        <v>4</v>
      </c>
      <c r="T5334">
        <f t="shared" si="83"/>
        <v>16</v>
      </c>
      <c r="U5334" t="s">
        <v>52</v>
      </c>
      <c r="V5334">
        <v>0</v>
      </c>
      <c r="W5334">
        <v>0</v>
      </c>
      <c r="X5334" s="1">
        <v>0</v>
      </c>
      <c r="Y5334" s="1">
        <v>22.72</v>
      </c>
      <c r="Z5334" t="s">
        <v>65</v>
      </c>
      <c r="AA5334" s="2">
        <v>6.5888</v>
      </c>
      <c r="AB5334" s="3">
        <v>0.29000000000000004</v>
      </c>
      <c r="AC5334" s="1">
        <v>-16.1312</v>
      </c>
      <c r="AD5334">
        <v>4</v>
      </c>
      <c r="AE5334">
        <v>4</v>
      </c>
      <c r="AF5334" t="s">
        <v>48</v>
      </c>
      <c r="AG5334">
        <v>2016</v>
      </c>
      <c r="AH5334">
        <f>COUNTBLANK(datos[[#This Row],[Row ID]:[Year sales]])</f>
        <v>0</v>
      </c>
    </row>
    <row r="5335" spans="1:34" x14ac:dyDescent="0.3">
      <c r="A5335">
        <v>5334</v>
      </c>
      <c r="B5335" t="s">
        <v>8180</v>
      </c>
      <c r="C5335" s="4">
        <v>41877</v>
      </c>
      <c r="D5335" s="4">
        <v>41883</v>
      </c>
      <c r="E5335" t="s">
        <v>67</v>
      </c>
      <c r="F5335" t="s">
        <v>427</v>
      </c>
      <c r="G5335" t="s">
        <v>428</v>
      </c>
      <c r="H5335" t="s">
        <v>37</v>
      </c>
      <c r="I5335" t="s">
        <v>38</v>
      </c>
      <c r="J5335" t="s">
        <v>627</v>
      </c>
      <c r="K5335" t="s">
        <v>265</v>
      </c>
      <c r="L5335">
        <v>19711</v>
      </c>
      <c r="M5335" t="s">
        <v>168</v>
      </c>
      <c r="N5335" t="s">
        <v>6854</v>
      </c>
      <c r="O5335" t="s">
        <v>43</v>
      </c>
      <c r="P5335" t="s">
        <v>83</v>
      </c>
      <c r="Q5335" t="s">
        <v>6855</v>
      </c>
      <c r="R5335" s="1">
        <v>10.68</v>
      </c>
      <c r="S5335">
        <v>4</v>
      </c>
      <c r="T5335">
        <f t="shared" si="83"/>
        <v>37</v>
      </c>
      <c r="U5335" t="s">
        <v>52</v>
      </c>
      <c r="V5335">
        <v>0</v>
      </c>
      <c r="W5335">
        <v>0</v>
      </c>
      <c r="X5335" s="1">
        <v>0</v>
      </c>
      <c r="Y5335" s="1">
        <v>10.68</v>
      </c>
      <c r="Z5335" t="s">
        <v>65</v>
      </c>
      <c r="AA5335" s="2">
        <v>4.0583999999999998</v>
      </c>
      <c r="AB5335" s="3">
        <v>0.38</v>
      </c>
      <c r="AC5335" s="1">
        <v>-6.6215999999999999</v>
      </c>
      <c r="AD5335">
        <v>6</v>
      </c>
      <c r="AE5335">
        <v>6</v>
      </c>
      <c r="AF5335" t="s">
        <v>48</v>
      </c>
      <c r="AG5335">
        <v>2014</v>
      </c>
      <c r="AH5335">
        <f>COUNTBLANK(datos[[#This Row],[Row ID]:[Year sales]])</f>
        <v>0</v>
      </c>
    </row>
    <row r="5336" spans="1:34" x14ac:dyDescent="0.3">
      <c r="A5336">
        <v>5335</v>
      </c>
      <c r="B5336" t="s">
        <v>8180</v>
      </c>
      <c r="C5336" s="4">
        <v>41877</v>
      </c>
      <c r="D5336" s="4">
        <v>41883</v>
      </c>
      <c r="E5336" t="s">
        <v>67</v>
      </c>
      <c r="F5336" t="s">
        <v>427</v>
      </c>
      <c r="G5336" t="s">
        <v>428</v>
      </c>
      <c r="H5336" t="s">
        <v>37</v>
      </c>
      <c r="I5336" t="s">
        <v>38</v>
      </c>
      <c r="J5336" t="s">
        <v>627</v>
      </c>
      <c r="K5336" t="s">
        <v>265</v>
      </c>
      <c r="L5336">
        <v>19711</v>
      </c>
      <c r="M5336" t="s">
        <v>168</v>
      </c>
      <c r="N5336" t="s">
        <v>4888</v>
      </c>
      <c r="O5336" t="s">
        <v>62</v>
      </c>
      <c r="P5336" t="s">
        <v>110</v>
      </c>
      <c r="Q5336" t="s">
        <v>4889</v>
      </c>
      <c r="R5336" s="1">
        <v>17.34</v>
      </c>
      <c r="S5336">
        <v>3</v>
      </c>
      <c r="T5336">
        <f t="shared" si="83"/>
        <v>34</v>
      </c>
      <c r="U5336" t="s">
        <v>52</v>
      </c>
      <c r="V5336">
        <v>0</v>
      </c>
      <c r="W5336">
        <v>0</v>
      </c>
      <c r="X5336" s="1">
        <v>0</v>
      </c>
      <c r="Y5336" s="1">
        <v>17.34</v>
      </c>
      <c r="Z5336" t="s">
        <v>65</v>
      </c>
      <c r="AA5336" s="2">
        <v>8.4966000000000008</v>
      </c>
      <c r="AB5336" s="3">
        <v>0.49000000000000005</v>
      </c>
      <c r="AC5336" s="1">
        <v>-8.8434000000000008</v>
      </c>
      <c r="AD5336">
        <v>6</v>
      </c>
      <c r="AE5336">
        <v>6</v>
      </c>
      <c r="AF5336" t="s">
        <v>48</v>
      </c>
      <c r="AG5336">
        <v>2014</v>
      </c>
      <c r="AH5336">
        <f>COUNTBLANK(datos[[#This Row],[Row ID]:[Year sales]])</f>
        <v>0</v>
      </c>
    </row>
    <row r="5337" spans="1:34" x14ac:dyDescent="0.3">
      <c r="A5337">
        <v>5336</v>
      </c>
      <c r="B5337" t="s">
        <v>8180</v>
      </c>
      <c r="C5337" s="4">
        <v>41877</v>
      </c>
      <c r="D5337" s="4">
        <v>41883</v>
      </c>
      <c r="E5337" t="s">
        <v>67</v>
      </c>
      <c r="F5337" t="s">
        <v>427</v>
      </c>
      <c r="G5337" t="s">
        <v>428</v>
      </c>
      <c r="H5337" t="s">
        <v>37</v>
      </c>
      <c r="I5337" t="s">
        <v>38</v>
      </c>
      <c r="J5337" t="s">
        <v>627</v>
      </c>
      <c r="K5337" t="s">
        <v>265</v>
      </c>
      <c r="L5337">
        <v>19711</v>
      </c>
      <c r="M5337" t="s">
        <v>168</v>
      </c>
      <c r="N5337" t="s">
        <v>3683</v>
      </c>
      <c r="O5337" t="s">
        <v>62</v>
      </c>
      <c r="P5337" t="s">
        <v>110</v>
      </c>
      <c r="Q5337" t="s">
        <v>3684</v>
      </c>
      <c r="R5337" s="1">
        <v>3.38</v>
      </c>
      <c r="S5337">
        <v>1</v>
      </c>
      <c r="T5337">
        <f t="shared" si="83"/>
        <v>21</v>
      </c>
      <c r="U5337" t="s">
        <v>46</v>
      </c>
      <c r="V5337">
        <v>0</v>
      </c>
      <c r="W5337">
        <v>0</v>
      </c>
      <c r="X5337" s="1">
        <v>0</v>
      </c>
      <c r="Y5337" s="1">
        <v>3.38</v>
      </c>
      <c r="Z5337" t="s">
        <v>65</v>
      </c>
      <c r="AA5337" s="2">
        <v>1.5548</v>
      </c>
      <c r="AB5337" s="3">
        <v>0.46</v>
      </c>
      <c r="AC5337" s="1">
        <v>-1.8251999999999999</v>
      </c>
      <c r="AD5337">
        <v>6</v>
      </c>
      <c r="AE5337">
        <v>6</v>
      </c>
      <c r="AF5337" t="s">
        <v>48</v>
      </c>
      <c r="AG5337">
        <v>2014</v>
      </c>
      <c r="AH5337">
        <f>COUNTBLANK(datos[[#This Row],[Row ID]:[Year sales]])</f>
        <v>0</v>
      </c>
    </row>
    <row r="5338" spans="1:34" x14ac:dyDescent="0.3">
      <c r="A5338">
        <v>5337</v>
      </c>
      <c r="B5338" t="s">
        <v>8181</v>
      </c>
      <c r="C5338" s="4">
        <v>42145</v>
      </c>
      <c r="D5338" s="4">
        <v>42149</v>
      </c>
      <c r="E5338" t="s">
        <v>67</v>
      </c>
      <c r="F5338" t="s">
        <v>4695</v>
      </c>
      <c r="G5338" t="s">
        <v>4696</v>
      </c>
      <c r="H5338" t="s">
        <v>57</v>
      </c>
      <c r="I5338" t="s">
        <v>38</v>
      </c>
      <c r="J5338" t="s">
        <v>115</v>
      </c>
      <c r="K5338" t="s">
        <v>116</v>
      </c>
      <c r="L5338">
        <v>98105</v>
      </c>
      <c r="M5338" t="s">
        <v>60</v>
      </c>
      <c r="N5338" t="s">
        <v>2641</v>
      </c>
      <c r="O5338" t="s">
        <v>62</v>
      </c>
      <c r="P5338" t="s">
        <v>94</v>
      </c>
      <c r="Q5338" t="s">
        <v>2642</v>
      </c>
      <c r="R5338" s="1">
        <v>26.975999999999999</v>
      </c>
      <c r="S5338">
        <v>4</v>
      </c>
      <c r="T5338">
        <f t="shared" si="83"/>
        <v>41</v>
      </c>
      <c r="U5338" t="s">
        <v>52</v>
      </c>
      <c r="V5338">
        <v>0.2</v>
      </c>
      <c r="W5338">
        <v>5.3952</v>
      </c>
      <c r="X5338" s="1">
        <v>-5.3952</v>
      </c>
      <c r="Y5338" s="1">
        <v>32.371200000000002</v>
      </c>
      <c r="Z5338" t="s">
        <v>65</v>
      </c>
      <c r="AA5338" s="2">
        <v>8.7672000000000008</v>
      </c>
      <c r="AB5338" s="3">
        <v>0.32500000000000007</v>
      </c>
      <c r="AC5338" s="1">
        <v>-12.813599999999999</v>
      </c>
      <c r="AD5338">
        <v>4</v>
      </c>
      <c r="AE5338">
        <v>4</v>
      </c>
      <c r="AF5338" t="s">
        <v>48</v>
      </c>
      <c r="AG5338">
        <v>2015</v>
      </c>
      <c r="AH5338">
        <f>COUNTBLANK(datos[[#This Row],[Row ID]:[Year sales]])</f>
        <v>0</v>
      </c>
    </row>
    <row r="5339" spans="1:34" x14ac:dyDescent="0.3">
      <c r="A5339">
        <v>5338</v>
      </c>
      <c r="B5339" t="s">
        <v>8182</v>
      </c>
      <c r="C5339" s="4">
        <v>43024</v>
      </c>
      <c r="D5339" s="4">
        <v>43029</v>
      </c>
      <c r="E5339" t="s">
        <v>67</v>
      </c>
      <c r="F5339" t="s">
        <v>2698</v>
      </c>
      <c r="G5339" t="s">
        <v>2699</v>
      </c>
      <c r="H5339" t="s">
        <v>57</v>
      </c>
      <c r="I5339" t="s">
        <v>38</v>
      </c>
      <c r="J5339" t="s">
        <v>643</v>
      </c>
      <c r="K5339" t="s">
        <v>330</v>
      </c>
      <c r="L5339">
        <v>85254</v>
      </c>
      <c r="M5339" t="s">
        <v>60</v>
      </c>
      <c r="N5339" t="s">
        <v>5805</v>
      </c>
      <c r="O5339" t="s">
        <v>62</v>
      </c>
      <c r="P5339" t="s">
        <v>110</v>
      </c>
      <c r="Q5339" t="s">
        <v>5806</v>
      </c>
      <c r="R5339" s="1">
        <v>307.77600000000001</v>
      </c>
      <c r="S5339">
        <v>7</v>
      </c>
      <c r="T5339">
        <f t="shared" si="83"/>
        <v>17</v>
      </c>
      <c r="U5339" t="s">
        <v>75</v>
      </c>
      <c r="V5339">
        <v>0.2</v>
      </c>
      <c r="W5339">
        <v>61.555200000000006</v>
      </c>
      <c r="X5339" s="1">
        <v>-61.555199999999999</v>
      </c>
      <c r="Y5339" s="1">
        <v>369.33120000000002</v>
      </c>
      <c r="Z5339" t="s">
        <v>47</v>
      </c>
      <c r="AA5339" s="2">
        <v>111.5688</v>
      </c>
      <c r="AB5339" s="3">
        <v>0.36249999999999999</v>
      </c>
      <c r="AC5339" s="1">
        <v>-134.65199999999999</v>
      </c>
      <c r="AD5339">
        <v>5</v>
      </c>
      <c r="AE5339">
        <v>5</v>
      </c>
      <c r="AF5339" t="s">
        <v>48</v>
      </c>
      <c r="AG5339">
        <v>2017</v>
      </c>
      <c r="AH5339">
        <f>COUNTBLANK(datos[[#This Row],[Row ID]:[Year sales]])</f>
        <v>0</v>
      </c>
    </row>
    <row r="5340" spans="1:34" x14ac:dyDescent="0.3">
      <c r="A5340">
        <v>5339</v>
      </c>
      <c r="B5340" t="s">
        <v>8183</v>
      </c>
      <c r="C5340" s="4">
        <v>42317</v>
      </c>
      <c r="D5340" s="4">
        <v>42322</v>
      </c>
      <c r="E5340" t="s">
        <v>34</v>
      </c>
      <c r="F5340" t="s">
        <v>1986</v>
      </c>
      <c r="G5340" t="s">
        <v>1987</v>
      </c>
      <c r="H5340" t="s">
        <v>37</v>
      </c>
      <c r="I5340" t="s">
        <v>38</v>
      </c>
      <c r="J5340" t="s">
        <v>2367</v>
      </c>
      <c r="K5340" t="s">
        <v>287</v>
      </c>
      <c r="L5340">
        <v>11572</v>
      </c>
      <c r="M5340" t="s">
        <v>168</v>
      </c>
      <c r="N5340" t="s">
        <v>4691</v>
      </c>
      <c r="O5340" t="s">
        <v>62</v>
      </c>
      <c r="P5340" t="s">
        <v>77</v>
      </c>
      <c r="Q5340" t="s">
        <v>4692</v>
      </c>
      <c r="R5340" s="1">
        <v>244.55</v>
      </c>
      <c r="S5340">
        <v>5</v>
      </c>
      <c r="T5340">
        <f t="shared" si="83"/>
        <v>29</v>
      </c>
      <c r="U5340" t="s">
        <v>75</v>
      </c>
      <c r="V5340">
        <v>0</v>
      </c>
      <c r="W5340">
        <v>0</v>
      </c>
      <c r="X5340" s="1">
        <v>0</v>
      </c>
      <c r="Y5340" s="1">
        <v>244.55</v>
      </c>
      <c r="Z5340" t="s">
        <v>47</v>
      </c>
      <c r="AA5340" s="2">
        <v>4.891</v>
      </c>
      <c r="AB5340" s="3">
        <v>0.02</v>
      </c>
      <c r="AC5340" s="1">
        <v>-239.65899999999999</v>
      </c>
      <c r="AD5340">
        <v>5</v>
      </c>
      <c r="AE5340">
        <v>5</v>
      </c>
      <c r="AF5340" t="s">
        <v>48</v>
      </c>
      <c r="AG5340">
        <v>2015</v>
      </c>
      <c r="AH5340">
        <f>COUNTBLANK(datos[[#This Row],[Row ID]:[Year sales]])</f>
        <v>0</v>
      </c>
    </row>
    <row r="5341" spans="1:34" x14ac:dyDescent="0.3">
      <c r="A5341">
        <v>5340</v>
      </c>
      <c r="B5341" t="s">
        <v>8183</v>
      </c>
      <c r="C5341" s="4">
        <v>42317</v>
      </c>
      <c r="D5341" s="4">
        <v>42322</v>
      </c>
      <c r="E5341" t="s">
        <v>34</v>
      </c>
      <c r="F5341" t="s">
        <v>1986</v>
      </c>
      <c r="G5341" t="s">
        <v>1987</v>
      </c>
      <c r="H5341" t="s">
        <v>37</v>
      </c>
      <c r="I5341" t="s">
        <v>38</v>
      </c>
      <c r="J5341" t="s">
        <v>2367</v>
      </c>
      <c r="K5341" t="s">
        <v>287</v>
      </c>
      <c r="L5341">
        <v>11572</v>
      </c>
      <c r="M5341" t="s">
        <v>168</v>
      </c>
      <c r="N5341" t="s">
        <v>192</v>
      </c>
      <c r="O5341" t="s">
        <v>62</v>
      </c>
      <c r="P5341" t="s">
        <v>193</v>
      </c>
      <c r="Q5341" t="s">
        <v>194</v>
      </c>
      <c r="R5341" s="1">
        <v>12.24</v>
      </c>
      <c r="S5341">
        <v>6</v>
      </c>
      <c r="T5341">
        <f t="shared" si="83"/>
        <v>35</v>
      </c>
      <c r="U5341" t="s">
        <v>75</v>
      </c>
      <c r="V5341">
        <v>0</v>
      </c>
      <c r="W5341">
        <v>0</v>
      </c>
      <c r="X5341" s="1">
        <v>0</v>
      </c>
      <c r="Y5341" s="1">
        <v>12.24</v>
      </c>
      <c r="Z5341" t="s">
        <v>65</v>
      </c>
      <c r="AA5341" s="2">
        <v>5.7527999999999997</v>
      </c>
      <c r="AB5341" s="3">
        <v>0.47</v>
      </c>
      <c r="AC5341" s="1">
        <v>-6.4871999999999996</v>
      </c>
      <c r="AD5341">
        <v>5</v>
      </c>
      <c r="AE5341">
        <v>5</v>
      </c>
      <c r="AF5341" t="s">
        <v>48</v>
      </c>
      <c r="AG5341">
        <v>2015</v>
      </c>
      <c r="AH5341">
        <f>COUNTBLANK(datos[[#This Row],[Row ID]:[Year sales]])</f>
        <v>0</v>
      </c>
    </row>
    <row r="5342" spans="1:34" x14ac:dyDescent="0.3">
      <c r="A5342">
        <v>5341</v>
      </c>
      <c r="B5342" t="s">
        <v>8183</v>
      </c>
      <c r="C5342" s="4">
        <v>42317</v>
      </c>
      <c r="D5342" s="4">
        <v>42322</v>
      </c>
      <c r="E5342" t="s">
        <v>34</v>
      </c>
      <c r="F5342" t="s">
        <v>1986</v>
      </c>
      <c r="G5342" t="s">
        <v>1987</v>
      </c>
      <c r="H5342" t="s">
        <v>37</v>
      </c>
      <c r="I5342" t="s">
        <v>38</v>
      </c>
      <c r="J5342" t="s">
        <v>2367</v>
      </c>
      <c r="K5342" t="s">
        <v>287</v>
      </c>
      <c r="L5342">
        <v>11572</v>
      </c>
      <c r="M5342" t="s">
        <v>168</v>
      </c>
      <c r="N5342" t="s">
        <v>7770</v>
      </c>
      <c r="O5342" t="s">
        <v>90</v>
      </c>
      <c r="P5342" t="s">
        <v>181</v>
      </c>
      <c r="Q5342" t="s">
        <v>7771</v>
      </c>
      <c r="R5342" s="1">
        <v>13.98</v>
      </c>
      <c r="S5342">
        <v>2</v>
      </c>
      <c r="T5342">
        <f t="shared" si="83"/>
        <v>14</v>
      </c>
      <c r="U5342" t="s">
        <v>46</v>
      </c>
      <c r="V5342">
        <v>0</v>
      </c>
      <c r="W5342">
        <v>0</v>
      </c>
      <c r="X5342" s="1">
        <v>0</v>
      </c>
      <c r="Y5342" s="1">
        <v>13.98</v>
      </c>
      <c r="Z5342" t="s">
        <v>65</v>
      </c>
      <c r="AA5342" s="2">
        <v>6.0114000000000001</v>
      </c>
      <c r="AB5342" s="3">
        <v>0.43</v>
      </c>
      <c r="AC5342" s="1">
        <v>-7.9686000000000003</v>
      </c>
      <c r="AD5342">
        <v>5</v>
      </c>
      <c r="AE5342">
        <v>5</v>
      </c>
      <c r="AF5342" t="s">
        <v>48</v>
      </c>
      <c r="AG5342">
        <v>2015</v>
      </c>
      <c r="AH5342">
        <f>COUNTBLANK(datos[[#This Row],[Row ID]:[Year sales]])</f>
        <v>0</v>
      </c>
    </row>
    <row r="5343" spans="1:34" x14ac:dyDescent="0.3">
      <c r="A5343">
        <v>5342</v>
      </c>
      <c r="B5343" t="s">
        <v>8183</v>
      </c>
      <c r="C5343" s="4">
        <v>42317</v>
      </c>
      <c r="D5343" s="4">
        <v>42322</v>
      </c>
      <c r="E5343" t="s">
        <v>34</v>
      </c>
      <c r="F5343" t="s">
        <v>1986</v>
      </c>
      <c r="G5343" t="s">
        <v>1987</v>
      </c>
      <c r="H5343" t="s">
        <v>37</v>
      </c>
      <c r="I5343" t="s">
        <v>38</v>
      </c>
      <c r="J5343" t="s">
        <v>2367</v>
      </c>
      <c r="K5343" t="s">
        <v>287</v>
      </c>
      <c r="L5343">
        <v>11572</v>
      </c>
      <c r="M5343" t="s">
        <v>168</v>
      </c>
      <c r="N5343" t="s">
        <v>5466</v>
      </c>
      <c r="O5343" t="s">
        <v>90</v>
      </c>
      <c r="P5343" t="s">
        <v>181</v>
      </c>
      <c r="Q5343" t="s">
        <v>5467</v>
      </c>
      <c r="R5343" s="1">
        <v>899.95</v>
      </c>
      <c r="S5343">
        <v>5</v>
      </c>
      <c r="T5343">
        <f t="shared" si="83"/>
        <v>22</v>
      </c>
      <c r="U5343" t="s">
        <v>75</v>
      </c>
      <c r="V5343">
        <v>0</v>
      </c>
      <c r="W5343">
        <v>0</v>
      </c>
      <c r="X5343" s="1">
        <v>0</v>
      </c>
      <c r="Y5343" s="1">
        <v>899.95</v>
      </c>
      <c r="Z5343" t="s">
        <v>53</v>
      </c>
      <c r="AA5343" s="2">
        <v>53.997</v>
      </c>
      <c r="AB5343" s="3">
        <v>0.06</v>
      </c>
      <c r="AC5343" s="1">
        <v>-845.95299999999997</v>
      </c>
      <c r="AD5343">
        <v>5</v>
      </c>
      <c r="AE5343">
        <v>5</v>
      </c>
      <c r="AF5343" t="s">
        <v>48</v>
      </c>
      <c r="AG5343">
        <v>2015</v>
      </c>
      <c r="AH5343">
        <f>COUNTBLANK(datos[[#This Row],[Row ID]:[Year sales]])</f>
        <v>0</v>
      </c>
    </row>
    <row r="5344" spans="1:34" x14ac:dyDescent="0.3">
      <c r="A5344">
        <v>5343</v>
      </c>
      <c r="B5344" t="s">
        <v>8184</v>
      </c>
      <c r="C5344" s="4">
        <v>41964</v>
      </c>
      <c r="D5344" s="4">
        <v>41970</v>
      </c>
      <c r="E5344" t="s">
        <v>67</v>
      </c>
      <c r="F5344" t="s">
        <v>8185</v>
      </c>
      <c r="G5344" t="s">
        <v>8186</v>
      </c>
      <c r="H5344" t="s">
        <v>57</v>
      </c>
      <c r="I5344" t="s">
        <v>38</v>
      </c>
      <c r="J5344" t="s">
        <v>837</v>
      </c>
      <c r="K5344" t="s">
        <v>124</v>
      </c>
      <c r="L5344">
        <v>75220</v>
      </c>
      <c r="M5344" t="s">
        <v>125</v>
      </c>
      <c r="N5344" t="s">
        <v>192</v>
      </c>
      <c r="O5344" t="s">
        <v>62</v>
      </c>
      <c r="P5344" t="s">
        <v>193</v>
      </c>
      <c r="Q5344" t="s">
        <v>194</v>
      </c>
      <c r="R5344" s="1">
        <v>1.6319999999999999</v>
      </c>
      <c r="S5344">
        <v>1</v>
      </c>
      <c r="T5344">
        <f t="shared" si="83"/>
        <v>35</v>
      </c>
      <c r="U5344" t="s">
        <v>46</v>
      </c>
      <c r="V5344">
        <v>0.2</v>
      </c>
      <c r="W5344">
        <v>0.32640000000000002</v>
      </c>
      <c r="X5344" s="1">
        <v>-0.32640000000000002</v>
      </c>
      <c r="Y5344" s="1">
        <v>1.9583999999999999</v>
      </c>
      <c r="Z5344" t="s">
        <v>65</v>
      </c>
      <c r="AA5344" s="2">
        <v>0.55079999999999996</v>
      </c>
      <c r="AB5344" s="3">
        <v>0.33750000000000002</v>
      </c>
      <c r="AC5344" s="1">
        <v>-0.75480000000000003</v>
      </c>
      <c r="AD5344">
        <v>6</v>
      </c>
      <c r="AE5344">
        <v>6</v>
      </c>
      <c r="AF5344" t="s">
        <v>48</v>
      </c>
      <c r="AG5344">
        <v>2014</v>
      </c>
      <c r="AH5344">
        <f>COUNTBLANK(datos[[#This Row],[Row ID]:[Year sales]])</f>
        <v>0</v>
      </c>
    </row>
    <row r="5345" spans="1:34" x14ac:dyDescent="0.3">
      <c r="A5345">
        <v>5344</v>
      </c>
      <c r="B5345" t="s">
        <v>8184</v>
      </c>
      <c r="C5345" s="4">
        <v>41964</v>
      </c>
      <c r="D5345" s="4">
        <v>41970</v>
      </c>
      <c r="E5345" t="s">
        <v>67</v>
      </c>
      <c r="F5345" t="s">
        <v>8185</v>
      </c>
      <c r="G5345" t="s">
        <v>8186</v>
      </c>
      <c r="H5345" t="s">
        <v>57</v>
      </c>
      <c r="I5345" t="s">
        <v>38</v>
      </c>
      <c r="J5345" t="s">
        <v>837</v>
      </c>
      <c r="K5345" t="s">
        <v>124</v>
      </c>
      <c r="L5345">
        <v>75220</v>
      </c>
      <c r="M5345" t="s">
        <v>125</v>
      </c>
      <c r="N5345" t="s">
        <v>4349</v>
      </c>
      <c r="O5345" t="s">
        <v>90</v>
      </c>
      <c r="P5345" t="s">
        <v>91</v>
      </c>
      <c r="Q5345" t="s">
        <v>4350</v>
      </c>
      <c r="R5345" s="1">
        <v>267.95999999999998</v>
      </c>
      <c r="S5345">
        <v>5</v>
      </c>
      <c r="T5345">
        <f t="shared" si="83"/>
        <v>19</v>
      </c>
      <c r="U5345" t="s">
        <v>75</v>
      </c>
      <c r="V5345">
        <v>0.2</v>
      </c>
      <c r="W5345">
        <v>53.591999999999999</v>
      </c>
      <c r="X5345" s="1">
        <v>-53.591999999999999</v>
      </c>
      <c r="Y5345" s="1">
        <v>321.55199999999996</v>
      </c>
      <c r="Z5345" t="s">
        <v>47</v>
      </c>
      <c r="AA5345" s="2">
        <v>16.747499999999999</v>
      </c>
      <c r="AB5345" s="3">
        <v>6.25E-2</v>
      </c>
      <c r="AC5345" s="1">
        <v>-197.62049999999999</v>
      </c>
      <c r="AD5345">
        <v>6</v>
      </c>
      <c r="AE5345">
        <v>6</v>
      </c>
      <c r="AF5345" t="s">
        <v>48</v>
      </c>
      <c r="AG5345">
        <v>2014</v>
      </c>
      <c r="AH5345">
        <f>COUNTBLANK(datos[[#This Row],[Row ID]:[Year sales]])</f>
        <v>0</v>
      </c>
    </row>
    <row r="5346" spans="1:34" x14ac:dyDescent="0.3">
      <c r="A5346">
        <v>5345</v>
      </c>
      <c r="B5346" t="s">
        <v>8187</v>
      </c>
      <c r="C5346" s="4">
        <v>42288</v>
      </c>
      <c r="D5346" s="4">
        <v>42290</v>
      </c>
      <c r="E5346" t="s">
        <v>34</v>
      </c>
      <c r="F5346" t="s">
        <v>1147</v>
      </c>
      <c r="G5346" t="s">
        <v>1148</v>
      </c>
      <c r="H5346" t="s">
        <v>37</v>
      </c>
      <c r="I5346" t="s">
        <v>38</v>
      </c>
      <c r="J5346" t="s">
        <v>409</v>
      </c>
      <c r="K5346" t="s">
        <v>287</v>
      </c>
      <c r="L5346">
        <v>14609</v>
      </c>
      <c r="M5346" t="s">
        <v>168</v>
      </c>
      <c r="N5346" t="s">
        <v>5644</v>
      </c>
      <c r="O5346" t="s">
        <v>90</v>
      </c>
      <c r="P5346" t="s">
        <v>181</v>
      </c>
      <c r="Q5346" t="s">
        <v>6831</v>
      </c>
      <c r="R5346" s="1">
        <v>31.95</v>
      </c>
      <c r="S5346">
        <v>1</v>
      </c>
      <c r="T5346">
        <f t="shared" si="83"/>
        <v>17</v>
      </c>
      <c r="U5346" t="s">
        <v>46</v>
      </c>
      <c r="V5346">
        <v>0</v>
      </c>
      <c r="W5346">
        <v>0</v>
      </c>
      <c r="X5346" s="1">
        <v>0</v>
      </c>
      <c r="Y5346" s="1">
        <v>31.95</v>
      </c>
      <c r="Z5346" t="s">
        <v>65</v>
      </c>
      <c r="AA5346" s="2">
        <v>2.2364999999999999</v>
      </c>
      <c r="AB5346" s="3">
        <v>6.9999999999999993E-2</v>
      </c>
      <c r="AC5346" s="1">
        <v>-29.7135</v>
      </c>
      <c r="AD5346">
        <v>2</v>
      </c>
      <c r="AE5346">
        <v>2</v>
      </c>
      <c r="AF5346" t="s">
        <v>48</v>
      </c>
      <c r="AG5346">
        <v>2015</v>
      </c>
      <c r="AH5346">
        <f>COUNTBLANK(datos[[#This Row],[Row ID]:[Year sales]])</f>
        <v>0</v>
      </c>
    </row>
    <row r="5347" spans="1:34" x14ac:dyDescent="0.3">
      <c r="A5347">
        <v>5346</v>
      </c>
      <c r="B5347" t="s">
        <v>8188</v>
      </c>
      <c r="C5347" s="4">
        <v>42815</v>
      </c>
      <c r="D5347" s="4">
        <v>42817</v>
      </c>
      <c r="E5347" t="s">
        <v>34</v>
      </c>
      <c r="F5347" t="s">
        <v>539</v>
      </c>
      <c r="G5347" t="s">
        <v>540</v>
      </c>
      <c r="H5347" t="s">
        <v>37</v>
      </c>
      <c r="I5347" t="s">
        <v>38</v>
      </c>
      <c r="J5347" t="s">
        <v>58</v>
      </c>
      <c r="K5347" t="s">
        <v>59</v>
      </c>
      <c r="L5347">
        <v>90045</v>
      </c>
      <c r="M5347" t="s">
        <v>60</v>
      </c>
      <c r="N5347" t="s">
        <v>1037</v>
      </c>
      <c r="O5347" t="s">
        <v>62</v>
      </c>
      <c r="P5347" t="s">
        <v>77</v>
      </c>
      <c r="Q5347" t="s">
        <v>1038</v>
      </c>
      <c r="R5347" s="1">
        <v>725.84</v>
      </c>
      <c r="S5347">
        <v>4</v>
      </c>
      <c r="T5347">
        <f t="shared" si="83"/>
        <v>45</v>
      </c>
      <c r="U5347" t="s">
        <v>52</v>
      </c>
      <c r="V5347">
        <v>0</v>
      </c>
      <c r="W5347">
        <v>0</v>
      </c>
      <c r="X5347" s="1">
        <v>0</v>
      </c>
      <c r="Y5347" s="1">
        <v>725.84</v>
      </c>
      <c r="Z5347" t="s">
        <v>53</v>
      </c>
      <c r="AA5347" s="2">
        <v>210.49359999999999</v>
      </c>
      <c r="AB5347" s="3">
        <v>0.28999999999999998</v>
      </c>
      <c r="AC5347" s="1">
        <v>-515.34640000000002</v>
      </c>
      <c r="AD5347">
        <v>2</v>
      </c>
      <c r="AE5347">
        <v>2</v>
      </c>
      <c r="AF5347" t="s">
        <v>48</v>
      </c>
      <c r="AG5347">
        <v>2017</v>
      </c>
      <c r="AH5347">
        <f>COUNTBLANK(datos[[#This Row],[Row ID]:[Year sales]])</f>
        <v>0</v>
      </c>
    </row>
    <row r="5348" spans="1:34" x14ac:dyDescent="0.3">
      <c r="A5348">
        <v>5347</v>
      </c>
      <c r="B5348" t="s">
        <v>8188</v>
      </c>
      <c r="C5348" s="4">
        <v>42815</v>
      </c>
      <c r="D5348" s="4">
        <v>42817</v>
      </c>
      <c r="E5348" t="s">
        <v>34</v>
      </c>
      <c r="F5348" t="s">
        <v>539</v>
      </c>
      <c r="G5348" t="s">
        <v>540</v>
      </c>
      <c r="H5348" t="s">
        <v>37</v>
      </c>
      <c r="I5348" t="s">
        <v>38</v>
      </c>
      <c r="J5348" t="s">
        <v>58</v>
      </c>
      <c r="K5348" t="s">
        <v>59</v>
      </c>
      <c r="L5348">
        <v>90045</v>
      </c>
      <c r="M5348" t="s">
        <v>60</v>
      </c>
      <c r="N5348" t="s">
        <v>512</v>
      </c>
      <c r="O5348" t="s">
        <v>62</v>
      </c>
      <c r="P5348" t="s">
        <v>94</v>
      </c>
      <c r="Q5348" t="s">
        <v>513</v>
      </c>
      <c r="R5348" s="1">
        <v>10.896000000000001</v>
      </c>
      <c r="S5348">
        <v>3</v>
      </c>
      <c r="T5348">
        <f t="shared" si="83"/>
        <v>34</v>
      </c>
      <c r="U5348" t="s">
        <v>52</v>
      </c>
      <c r="V5348">
        <v>0.2</v>
      </c>
      <c r="W5348">
        <v>2.1792000000000002</v>
      </c>
      <c r="X5348" s="1">
        <v>-2.1791999999999998</v>
      </c>
      <c r="Y5348" s="1">
        <v>13.075200000000001</v>
      </c>
      <c r="Z5348" t="s">
        <v>65</v>
      </c>
      <c r="AA5348" s="2">
        <v>3.9498000000000002</v>
      </c>
      <c r="AB5348" s="3">
        <v>0.36249999999999999</v>
      </c>
      <c r="AC5348" s="1">
        <v>-4.7670000000000003</v>
      </c>
      <c r="AD5348">
        <v>2</v>
      </c>
      <c r="AE5348">
        <v>2</v>
      </c>
      <c r="AF5348" t="s">
        <v>48</v>
      </c>
      <c r="AG5348">
        <v>2017</v>
      </c>
      <c r="AH5348">
        <f>COUNTBLANK(datos[[#This Row],[Row ID]:[Year sales]])</f>
        <v>0</v>
      </c>
    </row>
    <row r="5349" spans="1:34" x14ac:dyDescent="0.3">
      <c r="A5349">
        <v>5348</v>
      </c>
      <c r="B5349" t="s">
        <v>8188</v>
      </c>
      <c r="C5349" s="4">
        <v>42815</v>
      </c>
      <c r="D5349" s="4">
        <v>42817</v>
      </c>
      <c r="E5349" t="s">
        <v>34</v>
      </c>
      <c r="F5349" t="s">
        <v>539</v>
      </c>
      <c r="G5349" t="s">
        <v>540</v>
      </c>
      <c r="H5349" t="s">
        <v>37</v>
      </c>
      <c r="I5349" t="s">
        <v>38</v>
      </c>
      <c r="J5349" t="s">
        <v>58</v>
      </c>
      <c r="K5349" t="s">
        <v>59</v>
      </c>
      <c r="L5349">
        <v>90045</v>
      </c>
      <c r="M5349" t="s">
        <v>60</v>
      </c>
      <c r="N5349" t="s">
        <v>3452</v>
      </c>
      <c r="O5349" t="s">
        <v>62</v>
      </c>
      <c r="P5349" t="s">
        <v>94</v>
      </c>
      <c r="Q5349" t="s">
        <v>3453</v>
      </c>
      <c r="R5349" s="1">
        <v>8.5440000000000005</v>
      </c>
      <c r="S5349">
        <v>2</v>
      </c>
      <c r="T5349">
        <f t="shared" si="83"/>
        <v>27</v>
      </c>
      <c r="U5349" t="s">
        <v>46</v>
      </c>
      <c r="V5349">
        <v>0.2</v>
      </c>
      <c r="W5349">
        <v>1.7088000000000001</v>
      </c>
      <c r="X5349" s="1">
        <v>-1.7088000000000001</v>
      </c>
      <c r="Y5349" s="1">
        <v>10.252800000000001</v>
      </c>
      <c r="Z5349" t="s">
        <v>65</v>
      </c>
      <c r="AA5349" s="2">
        <v>2.8835999999999999</v>
      </c>
      <c r="AB5349" s="3">
        <v>0.33749999999999997</v>
      </c>
      <c r="AC5349" s="1">
        <v>-3.9516</v>
      </c>
      <c r="AD5349">
        <v>2</v>
      </c>
      <c r="AE5349">
        <v>2</v>
      </c>
      <c r="AF5349" t="s">
        <v>48</v>
      </c>
      <c r="AG5349">
        <v>2017</v>
      </c>
      <c r="AH5349">
        <f>COUNTBLANK(datos[[#This Row],[Row ID]:[Year sales]])</f>
        <v>0</v>
      </c>
    </row>
    <row r="5350" spans="1:34" x14ac:dyDescent="0.3">
      <c r="A5350">
        <v>5349</v>
      </c>
      <c r="B5350" t="s">
        <v>8189</v>
      </c>
      <c r="C5350" s="4">
        <v>42008</v>
      </c>
      <c r="D5350" s="4">
        <v>42014</v>
      </c>
      <c r="E5350" t="s">
        <v>67</v>
      </c>
      <c r="F5350" t="s">
        <v>2444</v>
      </c>
      <c r="G5350" t="s">
        <v>2445</v>
      </c>
      <c r="H5350" t="s">
        <v>57</v>
      </c>
      <c r="I5350" t="s">
        <v>38</v>
      </c>
      <c r="J5350" t="s">
        <v>8190</v>
      </c>
      <c r="K5350" t="s">
        <v>249</v>
      </c>
      <c r="L5350">
        <v>55125</v>
      </c>
      <c r="M5350" t="s">
        <v>125</v>
      </c>
      <c r="N5350" t="s">
        <v>3269</v>
      </c>
      <c r="O5350" t="s">
        <v>62</v>
      </c>
      <c r="P5350" t="s">
        <v>94</v>
      </c>
      <c r="Q5350" t="s">
        <v>3270</v>
      </c>
      <c r="R5350" s="1">
        <v>32.340000000000003</v>
      </c>
      <c r="S5350">
        <v>3</v>
      </c>
      <c r="T5350">
        <f t="shared" si="83"/>
        <v>51</v>
      </c>
      <c r="U5350" t="s">
        <v>52</v>
      </c>
      <c r="V5350">
        <v>0</v>
      </c>
      <c r="W5350">
        <v>0</v>
      </c>
      <c r="X5350" s="1">
        <v>0</v>
      </c>
      <c r="Y5350" s="1">
        <v>32.340000000000003</v>
      </c>
      <c r="Z5350" t="s">
        <v>65</v>
      </c>
      <c r="AA5350" s="2">
        <v>15.523199999999999</v>
      </c>
      <c r="AB5350" s="3">
        <v>0.47999999999999993</v>
      </c>
      <c r="AC5350" s="1">
        <v>-16.816800000000001</v>
      </c>
      <c r="AD5350">
        <v>6</v>
      </c>
      <c r="AE5350">
        <v>6</v>
      </c>
      <c r="AF5350" t="s">
        <v>48</v>
      </c>
      <c r="AG5350">
        <v>2015</v>
      </c>
      <c r="AH5350">
        <f>COUNTBLANK(datos[[#This Row],[Row ID]:[Year sales]])</f>
        <v>0</v>
      </c>
    </row>
    <row r="5351" spans="1:34" x14ac:dyDescent="0.3">
      <c r="A5351">
        <v>5350</v>
      </c>
      <c r="B5351" t="s">
        <v>8189</v>
      </c>
      <c r="C5351" s="4">
        <v>42008</v>
      </c>
      <c r="D5351" s="4">
        <v>42014</v>
      </c>
      <c r="E5351" t="s">
        <v>67</v>
      </c>
      <c r="F5351" t="s">
        <v>2444</v>
      </c>
      <c r="G5351" t="s">
        <v>2445</v>
      </c>
      <c r="H5351" t="s">
        <v>57</v>
      </c>
      <c r="I5351" t="s">
        <v>38</v>
      </c>
      <c r="J5351" t="s">
        <v>8190</v>
      </c>
      <c r="K5351" t="s">
        <v>249</v>
      </c>
      <c r="L5351">
        <v>55125</v>
      </c>
      <c r="M5351" t="s">
        <v>125</v>
      </c>
      <c r="N5351" t="s">
        <v>957</v>
      </c>
      <c r="O5351" t="s">
        <v>62</v>
      </c>
      <c r="P5351" t="s">
        <v>110</v>
      </c>
      <c r="Q5351" t="s">
        <v>958</v>
      </c>
      <c r="R5351" s="1">
        <v>39.9</v>
      </c>
      <c r="S5351">
        <v>5</v>
      </c>
      <c r="T5351">
        <f t="shared" si="83"/>
        <v>28</v>
      </c>
      <c r="U5351" t="s">
        <v>75</v>
      </c>
      <c r="V5351">
        <v>0</v>
      </c>
      <c r="W5351">
        <v>0</v>
      </c>
      <c r="X5351" s="1">
        <v>0</v>
      </c>
      <c r="Y5351" s="1">
        <v>39.9</v>
      </c>
      <c r="Z5351" t="s">
        <v>65</v>
      </c>
      <c r="AA5351" s="2">
        <v>19.95</v>
      </c>
      <c r="AB5351" s="3">
        <v>0.5</v>
      </c>
      <c r="AC5351" s="1">
        <v>-19.95</v>
      </c>
      <c r="AD5351">
        <v>6</v>
      </c>
      <c r="AE5351">
        <v>6</v>
      </c>
      <c r="AF5351" t="s">
        <v>48</v>
      </c>
      <c r="AG5351">
        <v>2015</v>
      </c>
      <c r="AH5351">
        <f>COUNTBLANK(datos[[#This Row],[Row ID]:[Year sales]])</f>
        <v>0</v>
      </c>
    </row>
    <row r="5352" spans="1:34" x14ac:dyDescent="0.3">
      <c r="A5352">
        <v>5351</v>
      </c>
      <c r="B5352" t="s">
        <v>8191</v>
      </c>
      <c r="C5352" s="4">
        <v>43078</v>
      </c>
      <c r="D5352" s="4">
        <v>43085</v>
      </c>
      <c r="E5352" t="s">
        <v>67</v>
      </c>
      <c r="F5352" t="s">
        <v>262</v>
      </c>
      <c r="G5352" t="s">
        <v>263</v>
      </c>
      <c r="H5352" t="s">
        <v>37</v>
      </c>
      <c r="I5352" t="s">
        <v>38</v>
      </c>
      <c r="J5352" t="s">
        <v>1636</v>
      </c>
      <c r="K5352" t="s">
        <v>231</v>
      </c>
      <c r="L5352">
        <v>60068</v>
      </c>
      <c r="M5352" t="s">
        <v>125</v>
      </c>
      <c r="N5352" t="s">
        <v>2675</v>
      </c>
      <c r="O5352" t="s">
        <v>62</v>
      </c>
      <c r="P5352" t="s">
        <v>110</v>
      </c>
      <c r="Q5352" t="s">
        <v>2676</v>
      </c>
      <c r="R5352" s="1">
        <v>143.85599999999999</v>
      </c>
      <c r="S5352">
        <v>9</v>
      </c>
      <c r="T5352">
        <f t="shared" si="83"/>
        <v>32</v>
      </c>
      <c r="U5352" t="s">
        <v>75</v>
      </c>
      <c r="V5352">
        <v>0.2</v>
      </c>
      <c r="W5352">
        <v>28.7712</v>
      </c>
      <c r="X5352" s="1">
        <v>-28.7712</v>
      </c>
      <c r="Y5352" s="1">
        <v>172.62719999999999</v>
      </c>
      <c r="Z5352" t="s">
        <v>99</v>
      </c>
      <c r="AA5352" s="2">
        <v>48.551400000000001</v>
      </c>
      <c r="AB5352" s="3">
        <v>0.33750000000000002</v>
      </c>
      <c r="AC5352" s="1">
        <v>-66.5334</v>
      </c>
      <c r="AD5352">
        <v>7</v>
      </c>
      <c r="AE5352">
        <v>7</v>
      </c>
      <c r="AF5352" t="s">
        <v>48</v>
      </c>
      <c r="AG5352">
        <v>2017</v>
      </c>
      <c r="AH5352">
        <f>COUNTBLANK(datos[[#This Row],[Row ID]:[Year sales]])</f>
        <v>0</v>
      </c>
    </row>
    <row r="5353" spans="1:34" x14ac:dyDescent="0.3">
      <c r="A5353">
        <v>5352</v>
      </c>
      <c r="B5353" t="s">
        <v>8192</v>
      </c>
      <c r="C5353" s="4">
        <v>42619</v>
      </c>
      <c r="D5353" s="4">
        <v>42625</v>
      </c>
      <c r="E5353" t="s">
        <v>67</v>
      </c>
      <c r="F5353" t="s">
        <v>2418</v>
      </c>
      <c r="G5353" t="s">
        <v>2419</v>
      </c>
      <c r="H5353" t="s">
        <v>57</v>
      </c>
      <c r="I5353" t="s">
        <v>38</v>
      </c>
      <c r="J5353" t="s">
        <v>837</v>
      </c>
      <c r="K5353" t="s">
        <v>124</v>
      </c>
      <c r="L5353">
        <v>75217</v>
      </c>
      <c r="M5353" t="s">
        <v>125</v>
      </c>
      <c r="N5353" t="s">
        <v>5831</v>
      </c>
      <c r="O5353" t="s">
        <v>62</v>
      </c>
      <c r="P5353" t="s">
        <v>110</v>
      </c>
      <c r="Q5353" t="s">
        <v>5832</v>
      </c>
      <c r="R5353" s="1">
        <v>41.92</v>
      </c>
      <c r="S5353">
        <v>4</v>
      </c>
      <c r="T5353">
        <f t="shared" si="83"/>
        <v>20</v>
      </c>
      <c r="U5353" t="s">
        <v>52</v>
      </c>
      <c r="V5353">
        <v>0.2</v>
      </c>
      <c r="W5353">
        <v>8.3840000000000003</v>
      </c>
      <c r="X5353" s="1">
        <v>-8.3840000000000003</v>
      </c>
      <c r="Y5353" s="1">
        <v>50.304000000000002</v>
      </c>
      <c r="Z5353" t="s">
        <v>99</v>
      </c>
      <c r="AA5353" s="2">
        <v>15.196</v>
      </c>
      <c r="AB5353" s="3">
        <v>0.36249999999999999</v>
      </c>
      <c r="AC5353" s="1">
        <v>-18.34</v>
      </c>
      <c r="AD5353">
        <v>6</v>
      </c>
      <c r="AE5353">
        <v>6</v>
      </c>
      <c r="AF5353" t="s">
        <v>48</v>
      </c>
      <c r="AG5353">
        <v>2016</v>
      </c>
      <c r="AH5353">
        <f>COUNTBLANK(datos[[#This Row],[Row ID]:[Year sales]])</f>
        <v>0</v>
      </c>
    </row>
    <row r="5354" spans="1:34" x14ac:dyDescent="0.3">
      <c r="A5354">
        <v>5353</v>
      </c>
      <c r="B5354" t="s">
        <v>8192</v>
      </c>
      <c r="C5354" s="4">
        <v>42619</v>
      </c>
      <c r="D5354" s="4">
        <v>42625</v>
      </c>
      <c r="E5354" t="s">
        <v>67</v>
      </c>
      <c r="F5354" t="s">
        <v>2418</v>
      </c>
      <c r="G5354" t="s">
        <v>2419</v>
      </c>
      <c r="H5354" t="s">
        <v>57</v>
      </c>
      <c r="I5354" t="s">
        <v>38</v>
      </c>
      <c r="J5354" t="s">
        <v>837</v>
      </c>
      <c r="K5354" t="s">
        <v>124</v>
      </c>
      <c r="L5354">
        <v>75217</v>
      </c>
      <c r="M5354" t="s">
        <v>125</v>
      </c>
      <c r="N5354" t="s">
        <v>291</v>
      </c>
      <c r="O5354" t="s">
        <v>90</v>
      </c>
      <c r="P5354" t="s">
        <v>91</v>
      </c>
      <c r="Q5354" t="s">
        <v>292</v>
      </c>
      <c r="R5354" s="1">
        <v>329.584</v>
      </c>
      <c r="S5354">
        <v>2</v>
      </c>
      <c r="T5354">
        <f t="shared" si="83"/>
        <v>10</v>
      </c>
      <c r="U5354" t="s">
        <v>46</v>
      </c>
      <c r="V5354">
        <v>0.2</v>
      </c>
      <c r="W5354">
        <v>65.916800000000009</v>
      </c>
      <c r="X5354" s="1">
        <v>-65.916799999999995</v>
      </c>
      <c r="Y5354" s="1">
        <v>395.50080000000003</v>
      </c>
      <c r="Z5354" t="s">
        <v>47</v>
      </c>
      <c r="AA5354" s="2">
        <v>37.078200000000002</v>
      </c>
      <c r="AB5354" s="3">
        <v>0.1125</v>
      </c>
      <c r="AC5354" s="1">
        <v>-226.589</v>
      </c>
      <c r="AD5354">
        <v>6</v>
      </c>
      <c r="AE5354">
        <v>6</v>
      </c>
      <c r="AF5354" t="s">
        <v>48</v>
      </c>
      <c r="AG5354">
        <v>2016</v>
      </c>
      <c r="AH5354">
        <f>COUNTBLANK(datos[[#This Row],[Row ID]:[Year sales]])</f>
        <v>0</v>
      </c>
    </row>
    <row r="5355" spans="1:34" x14ac:dyDescent="0.3">
      <c r="A5355">
        <v>5354</v>
      </c>
      <c r="B5355" t="s">
        <v>8193</v>
      </c>
      <c r="C5355" s="4">
        <v>42616</v>
      </c>
      <c r="D5355" s="4">
        <v>42619</v>
      </c>
      <c r="E5355" t="s">
        <v>208</v>
      </c>
      <c r="F5355" t="s">
        <v>3224</v>
      </c>
      <c r="G5355" t="s">
        <v>3225</v>
      </c>
      <c r="H5355" t="s">
        <v>57</v>
      </c>
      <c r="I5355" t="s">
        <v>38</v>
      </c>
      <c r="J5355" t="s">
        <v>757</v>
      </c>
      <c r="K5355" t="s">
        <v>758</v>
      </c>
      <c r="L5355">
        <v>71203</v>
      </c>
      <c r="M5355" t="s">
        <v>41</v>
      </c>
      <c r="N5355" t="s">
        <v>2496</v>
      </c>
      <c r="O5355" t="s">
        <v>62</v>
      </c>
      <c r="P5355" t="s">
        <v>94</v>
      </c>
      <c r="Q5355" t="s">
        <v>2497</v>
      </c>
      <c r="R5355" s="1">
        <v>87.28</v>
      </c>
      <c r="S5355">
        <v>8</v>
      </c>
      <c r="T5355">
        <f t="shared" si="83"/>
        <v>29</v>
      </c>
      <c r="U5355" t="s">
        <v>75</v>
      </c>
      <c r="V5355">
        <v>0</v>
      </c>
      <c r="W5355">
        <v>0</v>
      </c>
      <c r="X5355" s="1">
        <v>0</v>
      </c>
      <c r="Y5355" s="1">
        <v>87.28</v>
      </c>
      <c r="Z5355" t="s">
        <v>99</v>
      </c>
      <c r="AA5355" s="2">
        <v>41.021599999999999</v>
      </c>
      <c r="AB5355" s="3">
        <v>0.47</v>
      </c>
      <c r="AC5355" s="1">
        <v>-46.258400000000002</v>
      </c>
      <c r="AD5355">
        <v>3</v>
      </c>
      <c r="AE5355">
        <v>3</v>
      </c>
      <c r="AF5355" t="s">
        <v>48</v>
      </c>
      <c r="AG5355">
        <v>2016</v>
      </c>
      <c r="AH5355">
        <f>COUNTBLANK(datos[[#This Row],[Row ID]:[Year sales]])</f>
        <v>0</v>
      </c>
    </row>
    <row r="5356" spans="1:34" x14ac:dyDescent="0.3">
      <c r="A5356">
        <v>5355</v>
      </c>
      <c r="B5356" t="s">
        <v>8194</v>
      </c>
      <c r="C5356" s="4">
        <v>41772</v>
      </c>
      <c r="D5356" s="4">
        <v>41778</v>
      </c>
      <c r="E5356" t="s">
        <v>67</v>
      </c>
      <c r="F5356" t="s">
        <v>6448</v>
      </c>
      <c r="G5356" t="s">
        <v>6449</v>
      </c>
      <c r="H5356" t="s">
        <v>57</v>
      </c>
      <c r="I5356" t="s">
        <v>38</v>
      </c>
      <c r="J5356" t="s">
        <v>58</v>
      </c>
      <c r="K5356" t="s">
        <v>59</v>
      </c>
      <c r="L5356">
        <v>90004</v>
      </c>
      <c r="M5356" t="s">
        <v>60</v>
      </c>
      <c r="N5356" t="s">
        <v>5521</v>
      </c>
      <c r="O5356" t="s">
        <v>43</v>
      </c>
      <c r="P5356" t="s">
        <v>50</v>
      </c>
      <c r="Q5356" t="s">
        <v>5522</v>
      </c>
      <c r="R5356" s="1">
        <v>279.45600000000002</v>
      </c>
      <c r="S5356">
        <v>6</v>
      </c>
      <c r="T5356">
        <f t="shared" si="83"/>
        <v>31</v>
      </c>
      <c r="U5356" t="s">
        <v>75</v>
      </c>
      <c r="V5356">
        <v>0.2</v>
      </c>
      <c r="W5356">
        <v>55.891200000000005</v>
      </c>
      <c r="X5356" s="1">
        <v>-55.891199999999998</v>
      </c>
      <c r="Y5356" s="1">
        <v>335.34720000000004</v>
      </c>
      <c r="Z5356" t="s">
        <v>47</v>
      </c>
      <c r="AA5356" s="2">
        <v>20.959199999999999</v>
      </c>
      <c r="AB5356" s="3">
        <v>7.4999999999999997E-2</v>
      </c>
      <c r="AC5356" s="1">
        <v>-202.60560000000001</v>
      </c>
      <c r="AD5356">
        <v>6</v>
      </c>
      <c r="AE5356">
        <v>6</v>
      </c>
      <c r="AF5356" t="s">
        <v>48</v>
      </c>
      <c r="AG5356">
        <v>2014</v>
      </c>
      <c r="AH5356">
        <f>COUNTBLANK(datos[[#This Row],[Row ID]:[Year sales]])</f>
        <v>0</v>
      </c>
    </row>
    <row r="5357" spans="1:34" x14ac:dyDescent="0.3">
      <c r="A5357">
        <v>5356</v>
      </c>
      <c r="B5357" t="s">
        <v>8194</v>
      </c>
      <c r="C5357" s="4">
        <v>41772</v>
      </c>
      <c r="D5357" s="4">
        <v>41778</v>
      </c>
      <c r="E5357" t="s">
        <v>67</v>
      </c>
      <c r="F5357" t="s">
        <v>6448</v>
      </c>
      <c r="G5357" t="s">
        <v>6449</v>
      </c>
      <c r="H5357" t="s">
        <v>57</v>
      </c>
      <c r="I5357" t="s">
        <v>38</v>
      </c>
      <c r="J5357" t="s">
        <v>58</v>
      </c>
      <c r="K5357" t="s">
        <v>59</v>
      </c>
      <c r="L5357">
        <v>90004</v>
      </c>
      <c r="M5357" t="s">
        <v>60</v>
      </c>
      <c r="N5357" t="s">
        <v>8195</v>
      </c>
      <c r="O5357" t="s">
        <v>62</v>
      </c>
      <c r="P5357" t="s">
        <v>110</v>
      </c>
      <c r="Q5357" t="s">
        <v>8196</v>
      </c>
      <c r="R5357" s="1">
        <v>8</v>
      </c>
      <c r="S5357">
        <v>2</v>
      </c>
      <c r="T5357">
        <f t="shared" si="83"/>
        <v>15</v>
      </c>
      <c r="U5357" t="s">
        <v>46</v>
      </c>
      <c r="V5357">
        <v>0</v>
      </c>
      <c r="W5357">
        <v>0</v>
      </c>
      <c r="X5357" s="1">
        <v>0</v>
      </c>
      <c r="Y5357" s="1">
        <v>8</v>
      </c>
      <c r="Z5357" t="s">
        <v>65</v>
      </c>
      <c r="AA5357" s="2">
        <v>3.84</v>
      </c>
      <c r="AB5357" s="3">
        <v>0.48</v>
      </c>
      <c r="AC5357" s="1">
        <v>-4.16</v>
      </c>
      <c r="AD5357">
        <v>6</v>
      </c>
      <c r="AE5357">
        <v>6</v>
      </c>
      <c r="AF5357" t="s">
        <v>48</v>
      </c>
      <c r="AG5357">
        <v>2014</v>
      </c>
      <c r="AH5357">
        <f>COUNTBLANK(datos[[#This Row],[Row ID]:[Year sales]])</f>
        <v>0</v>
      </c>
    </row>
    <row r="5358" spans="1:34" x14ac:dyDescent="0.3">
      <c r="A5358">
        <v>5357</v>
      </c>
      <c r="B5358" t="s">
        <v>8197</v>
      </c>
      <c r="C5358" s="4">
        <v>42642</v>
      </c>
      <c r="D5358" s="4">
        <v>42646</v>
      </c>
      <c r="E5358" t="s">
        <v>67</v>
      </c>
      <c r="F5358" t="s">
        <v>4057</v>
      </c>
      <c r="G5358" t="s">
        <v>4058</v>
      </c>
      <c r="H5358" t="s">
        <v>37</v>
      </c>
      <c r="I5358" t="s">
        <v>38</v>
      </c>
      <c r="J5358" t="s">
        <v>147</v>
      </c>
      <c r="K5358" t="s">
        <v>59</v>
      </c>
      <c r="L5358">
        <v>94109</v>
      </c>
      <c r="M5358" t="s">
        <v>60</v>
      </c>
      <c r="N5358" t="s">
        <v>5244</v>
      </c>
      <c r="O5358" t="s">
        <v>62</v>
      </c>
      <c r="P5358" t="s">
        <v>94</v>
      </c>
      <c r="Q5358" t="s">
        <v>5245</v>
      </c>
      <c r="R5358" s="1">
        <v>27.24</v>
      </c>
      <c r="S5358">
        <v>5</v>
      </c>
      <c r="T5358">
        <f t="shared" si="83"/>
        <v>41</v>
      </c>
      <c r="U5358" t="s">
        <v>75</v>
      </c>
      <c r="V5358">
        <v>0.2</v>
      </c>
      <c r="W5358">
        <v>5.4480000000000004</v>
      </c>
      <c r="X5358" s="1">
        <v>-5.4480000000000004</v>
      </c>
      <c r="Y5358" s="1">
        <v>32.688000000000002</v>
      </c>
      <c r="Z5358" t="s">
        <v>65</v>
      </c>
      <c r="AA5358" s="2">
        <v>9.5340000000000007</v>
      </c>
      <c r="AB5358" s="3">
        <v>0.35000000000000003</v>
      </c>
      <c r="AC5358" s="1">
        <v>-12.257999999999999</v>
      </c>
      <c r="AD5358">
        <v>4</v>
      </c>
      <c r="AE5358">
        <v>4</v>
      </c>
      <c r="AF5358" t="s">
        <v>48</v>
      </c>
      <c r="AG5358">
        <v>2016</v>
      </c>
      <c r="AH5358">
        <f>COUNTBLANK(datos[[#This Row],[Row ID]:[Year sales]])</f>
        <v>0</v>
      </c>
    </row>
    <row r="5359" spans="1:34" x14ac:dyDescent="0.3">
      <c r="A5359">
        <v>5358</v>
      </c>
      <c r="B5359" t="s">
        <v>8198</v>
      </c>
      <c r="C5359" s="4">
        <v>41856</v>
      </c>
      <c r="D5359" s="4">
        <v>41862</v>
      </c>
      <c r="E5359" t="s">
        <v>67</v>
      </c>
      <c r="F5359" t="s">
        <v>1718</v>
      </c>
      <c r="G5359" t="s">
        <v>1719</v>
      </c>
      <c r="H5359" t="s">
        <v>37</v>
      </c>
      <c r="I5359" t="s">
        <v>38</v>
      </c>
      <c r="J5359" t="s">
        <v>147</v>
      </c>
      <c r="K5359" t="s">
        <v>59</v>
      </c>
      <c r="L5359">
        <v>94122</v>
      </c>
      <c r="M5359" t="s">
        <v>60</v>
      </c>
      <c r="N5359" t="s">
        <v>3793</v>
      </c>
      <c r="O5359" t="s">
        <v>90</v>
      </c>
      <c r="P5359" t="s">
        <v>181</v>
      </c>
      <c r="Q5359" t="s">
        <v>3794</v>
      </c>
      <c r="R5359" s="1">
        <v>16.36</v>
      </c>
      <c r="S5359">
        <v>1</v>
      </c>
      <c r="T5359">
        <f t="shared" si="83"/>
        <v>50</v>
      </c>
      <c r="U5359" t="s">
        <v>46</v>
      </c>
      <c r="V5359">
        <v>0</v>
      </c>
      <c r="W5359">
        <v>0</v>
      </c>
      <c r="X5359" s="1">
        <v>0</v>
      </c>
      <c r="Y5359" s="1">
        <v>16.36</v>
      </c>
      <c r="Z5359" t="s">
        <v>65</v>
      </c>
      <c r="AA5359" s="2">
        <v>1.6359999999999999</v>
      </c>
      <c r="AB5359" s="3">
        <v>9.9999999999999992E-2</v>
      </c>
      <c r="AC5359" s="1">
        <v>-14.724</v>
      </c>
      <c r="AD5359">
        <v>6</v>
      </c>
      <c r="AE5359">
        <v>6</v>
      </c>
      <c r="AF5359" t="s">
        <v>48</v>
      </c>
      <c r="AG5359">
        <v>2014</v>
      </c>
      <c r="AH5359">
        <f>COUNTBLANK(datos[[#This Row],[Row ID]:[Year sales]])</f>
        <v>0</v>
      </c>
    </row>
    <row r="5360" spans="1:34" x14ac:dyDescent="0.3">
      <c r="A5360">
        <v>5359</v>
      </c>
      <c r="B5360" t="s">
        <v>8198</v>
      </c>
      <c r="C5360" s="4">
        <v>41856</v>
      </c>
      <c r="D5360" s="4">
        <v>41862</v>
      </c>
      <c r="E5360" t="s">
        <v>67</v>
      </c>
      <c r="F5360" t="s">
        <v>1718</v>
      </c>
      <c r="G5360" t="s">
        <v>1719</v>
      </c>
      <c r="H5360" t="s">
        <v>37</v>
      </c>
      <c r="I5360" t="s">
        <v>38</v>
      </c>
      <c r="J5360" t="s">
        <v>147</v>
      </c>
      <c r="K5360" t="s">
        <v>59</v>
      </c>
      <c r="L5360">
        <v>94122</v>
      </c>
      <c r="M5360" t="s">
        <v>60</v>
      </c>
      <c r="N5360" t="s">
        <v>6787</v>
      </c>
      <c r="O5360" t="s">
        <v>62</v>
      </c>
      <c r="P5360" t="s">
        <v>77</v>
      </c>
      <c r="Q5360" t="s">
        <v>6788</v>
      </c>
      <c r="R5360" s="1">
        <v>15.78</v>
      </c>
      <c r="S5360">
        <v>2</v>
      </c>
      <c r="T5360">
        <f t="shared" si="83"/>
        <v>13</v>
      </c>
      <c r="U5360" t="s">
        <v>46</v>
      </c>
      <c r="V5360">
        <v>0</v>
      </c>
      <c r="W5360">
        <v>0</v>
      </c>
      <c r="X5360" s="1">
        <v>0</v>
      </c>
      <c r="Y5360" s="1">
        <v>15.78</v>
      </c>
      <c r="Z5360" t="s">
        <v>65</v>
      </c>
      <c r="AA5360" s="2">
        <v>0.63119999999999998</v>
      </c>
      <c r="AB5360" s="3">
        <v>0.04</v>
      </c>
      <c r="AC5360" s="1">
        <v>-15.1488</v>
      </c>
      <c r="AD5360">
        <v>6</v>
      </c>
      <c r="AE5360">
        <v>6</v>
      </c>
      <c r="AF5360" t="s">
        <v>48</v>
      </c>
      <c r="AG5360">
        <v>2014</v>
      </c>
      <c r="AH5360">
        <f>COUNTBLANK(datos[[#This Row],[Row ID]:[Year sales]])</f>
        <v>0</v>
      </c>
    </row>
    <row r="5361" spans="1:34" x14ac:dyDescent="0.3">
      <c r="A5361">
        <v>5360</v>
      </c>
      <c r="B5361" t="s">
        <v>8198</v>
      </c>
      <c r="C5361" s="4">
        <v>41856</v>
      </c>
      <c r="D5361" s="4">
        <v>41862</v>
      </c>
      <c r="E5361" t="s">
        <v>67</v>
      </c>
      <c r="F5361" t="s">
        <v>1718</v>
      </c>
      <c r="G5361" t="s">
        <v>1719</v>
      </c>
      <c r="H5361" t="s">
        <v>37</v>
      </c>
      <c r="I5361" t="s">
        <v>38</v>
      </c>
      <c r="J5361" t="s">
        <v>147</v>
      </c>
      <c r="K5361" t="s">
        <v>59</v>
      </c>
      <c r="L5361">
        <v>94122</v>
      </c>
      <c r="M5361" t="s">
        <v>60</v>
      </c>
      <c r="N5361" t="s">
        <v>5024</v>
      </c>
      <c r="O5361" t="s">
        <v>62</v>
      </c>
      <c r="P5361" t="s">
        <v>86</v>
      </c>
      <c r="Q5361" t="s">
        <v>5025</v>
      </c>
      <c r="R5361" s="1">
        <v>45.98</v>
      </c>
      <c r="S5361">
        <v>2</v>
      </c>
      <c r="T5361">
        <f t="shared" si="83"/>
        <v>25</v>
      </c>
      <c r="U5361" t="s">
        <v>46</v>
      </c>
      <c r="V5361">
        <v>0</v>
      </c>
      <c r="W5361">
        <v>0</v>
      </c>
      <c r="X5361" s="1">
        <v>0</v>
      </c>
      <c r="Y5361" s="1">
        <v>45.98</v>
      </c>
      <c r="Z5361" t="s">
        <v>65</v>
      </c>
      <c r="AA5361" s="2">
        <v>12.8744</v>
      </c>
      <c r="AB5361" s="3">
        <v>0.28000000000000003</v>
      </c>
      <c r="AC5361" s="1">
        <v>-33.105600000000003</v>
      </c>
      <c r="AD5361">
        <v>6</v>
      </c>
      <c r="AE5361">
        <v>6</v>
      </c>
      <c r="AF5361" t="s">
        <v>48</v>
      </c>
      <c r="AG5361">
        <v>2014</v>
      </c>
      <c r="AH5361">
        <f>COUNTBLANK(datos[[#This Row],[Row ID]:[Year sales]])</f>
        <v>0</v>
      </c>
    </row>
    <row r="5362" spans="1:34" x14ac:dyDescent="0.3">
      <c r="A5362">
        <v>5361</v>
      </c>
      <c r="B5362" t="s">
        <v>8199</v>
      </c>
      <c r="C5362" s="4">
        <v>42839</v>
      </c>
      <c r="D5362" s="4">
        <v>42843</v>
      </c>
      <c r="E5362" t="s">
        <v>67</v>
      </c>
      <c r="F5362" t="s">
        <v>576</v>
      </c>
      <c r="G5362" t="s">
        <v>577</v>
      </c>
      <c r="H5362" t="s">
        <v>57</v>
      </c>
      <c r="I5362" t="s">
        <v>38</v>
      </c>
      <c r="J5362" t="s">
        <v>1730</v>
      </c>
      <c r="K5362" t="s">
        <v>108</v>
      </c>
      <c r="L5362">
        <v>28314</v>
      </c>
      <c r="M5362" t="s">
        <v>41</v>
      </c>
      <c r="N5362" t="s">
        <v>3636</v>
      </c>
      <c r="O5362" t="s">
        <v>43</v>
      </c>
      <c r="P5362" t="s">
        <v>44</v>
      </c>
      <c r="Q5362" t="s">
        <v>3637</v>
      </c>
      <c r="R5362" s="1">
        <v>198.27199999999999</v>
      </c>
      <c r="S5362">
        <v>8</v>
      </c>
      <c r="T5362">
        <f t="shared" si="83"/>
        <v>14</v>
      </c>
      <c r="U5362" t="s">
        <v>75</v>
      </c>
      <c r="V5362">
        <v>0.2</v>
      </c>
      <c r="W5362">
        <v>39.654400000000003</v>
      </c>
      <c r="X5362" s="1">
        <v>-39.654400000000003</v>
      </c>
      <c r="Y5362" s="1">
        <v>237.9264</v>
      </c>
      <c r="Z5362" t="s">
        <v>47</v>
      </c>
      <c r="AA5362" s="2">
        <v>-32.219200000000001</v>
      </c>
      <c r="AB5362" s="3">
        <v>-0.16250000000000001</v>
      </c>
      <c r="AC5362" s="1">
        <v>-190.83680000000001</v>
      </c>
      <c r="AD5362">
        <v>4</v>
      </c>
      <c r="AE5362">
        <v>4</v>
      </c>
      <c r="AF5362" t="s">
        <v>48</v>
      </c>
      <c r="AG5362">
        <v>2017</v>
      </c>
      <c r="AH5362">
        <f>COUNTBLANK(datos[[#This Row],[Row ID]:[Year sales]])</f>
        <v>0</v>
      </c>
    </row>
    <row r="5363" spans="1:34" x14ac:dyDescent="0.3">
      <c r="A5363">
        <v>5362</v>
      </c>
      <c r="B5363" t="s">
        <v>8200</v>
      </c>
      <c r="C5363" s="4">
        <v>42895</v>
      </c>
      <c r="D5363" s="4">
        <v>42896</v>
      </c>
      <c r="E5363" t="s">
        <v>208</v>
      </c>
      <c r="F5363" t="s">
        <v>4680</v>
      </c>
      <c r="G5363" t="s">
        <v>4681</v>
      </c>
      <c r="H5363" t="s">
        <v>57</v>
      </c>
      <c r="I5363" t="s">
        <v>38</v>
      </c>
      <c r="J5363" t="s">
        <v>837</v>
      </c>
      <c r="K5363" t="s">
        <v>124</v>
      </c>
      <c r="L5363">
        <v>75217</v>
      </c>
      <c r="M5363" t="s">
        <v>125</v>
      </c>
      <c r="N5363" t="s">
        <v>2896</v>
      </c>
      <c r="O5363" t="s">
        <v>62</v>
      </c>
      <c r="P5363" t="s">
        <v>77</v>
      </c>
      <c r="Q5363" t="s">
        <v>2897</v>
      </c>
      <c r="R5363" s="1">
        <v>720.76</v>
      </c>
      <c r="S5363">
        <v>5</v>
      </c>
      <c r="T5363">
        <f t="shared" si="83"/>
        <v>40</v>
      </c>
      <c r="U5363" t="s">
        <v>75</v>
      </c>
      <c r="V5363">
        <v>0.2</v>
      </c>
      <c r="W5363">
        <v>144.15200000000002</v>
      </c>
      <c r="X5363" s="1">
        <v>-144.15199999999999</v>
      </c>
      <c r="Y5363" s="1">
        <v>864.91200000000003</v>
      </c>
      <c r="Z5363" t="s">
        <v>53</v>
      </c>
      <c r="AA5363" s="2">
        <v>54.057000000000002</v>
      </c>
      <c r="AB5363" s="3">
        <v>7.4999999999999997E-2</v>
      </c>
      <c r="AC5363" s="1">
        <v>-522.55100000000004</v>
      </c>
      <c r="AD5363">
        <v>1</v>
      </c>
      <c r="AE5363">
        <v>1</v>
      </c>
      <c r="AF5363" t="s">
        <v>48</v>
      </c>
      <c r="AG5363">
        <v>2017</v>
      </c>
      <c r="AH5363">
        <f>COUNTBLANK(datos[[#This Row],[Row ID]:[Year sales]])</f>
        <v>0</v>
      </c>
    </row>
    <row r="5364" spans="1:34" x14ac:dyDescent="0.3">
      <c r="A5364">
        <v>5363</v>
      </c>
      <c r="B5364" t="s">
        <v>8201</v>
      </c>
      <c r="C5364" s="4">
        <v>42733</v>
      </c>
      <c r="D5364" s="4">
        <v>42737</v>
      </c>
      <c r="E5364" t="s">
        <v>67</v>
      </c>
      <c r="F5364" t="s">
        <v>2528</v>
      </c>
      <c r="G5364" t="s">
        <v>2529</v>
      </c>
      <c r="H5364" t="s">
        <v>37</v>
      </c>
      <c r="I5364" t="s">
        <v>38</v>
      </c>
      <c r="J5364" t="s">
        <v>7274</v>
      </c>
      <c r="K5364" t="s">
        <v>4558</v>
      </c>
      <c r="L5364">
        <v>67212</v>
      </c>
      <c r="M5364" t="s">
        <v>125</v>
      </c>
      <c r="N5364" t="s">
        <v>6595</v>
      </c>
      <c r="O5364" t="s">
        <v>43</v>
      </c>
      <c r="P5364" t="s">
        <v>83</v>
      </c>
      <c r="Q5364" t="s">
        <v>6596</v>
      </c>
      <c r="R5364" s="1">
        <v>70.56</v>
      </c>
      <c r="S5364">
        <v>6</v>
      </c>
      <c r="T5364">
        <f t="shared" si="83"/>
        <v>22</v>
      </c>
      <c r="U5364" t="s">
        <v>75</v>
      </c>
      <c r="V5364">
        <v>0</v>
      </c>
      <c r="W5364">
        <v>0</v>
      </c>
      <c r="X5364" s="1">
        <v>0</v>
      </c>
      <c r="Y5364" s="1">
        <v>70.56</v>
      </c>
      <c r="Z5364" t="s">
        <v>99</v>
      </c>
      <c r="AA5364" s="2">
        <v>23.990400000000001</v>
      </c>
      <c r="AB5364" s="3">
        <v>0.34</v>
      </c>
      <c r="AC5364" s="1">
        <v>-46.569600000000001</v>
      </c>
      <c r="AD5364">
        <v>4</v>
      </c>
      <c r="AE5364">
        <v>4</v>
      </c>
      <c r="AF5364" t="s">
        <v>48</v>
      </c>
      <c r="AG5364">
        <v>2016</v>
      </c>
      <c r="AH5364">
        <f>COUNTBLANK(datos[[#This Row],[Row ID]:[Year sales]])</f>
        <v>0</v>
      </c>
    </row>
    <row r="5365" spans="1:34" x14ac:dyDescent="0.3">
      <c r="A5365">
        <v>5364</v>
      </c>
      <c r="B5365" t="s">
        <v>8201</v>
      </c>
      <c r="C5365" s="4">
        <v>42733</v>
      </c>
      <c r="D5365" s="4">
        <v>42737</v>
      </c>
      <c r="E5365" t="s">
        <v>67</v>
      </c>
      <c r="F5365" t="s">
        <v>2528</v>
      </c>
      <c r="G5365" t="s">
        <v>2529</v>
      </c>
      <c r="H5365" t="s">
        <v>37</v>
      </c>
      <c r="I5365" t="s">
        <v>38</v>
      </c>
      <c r="J5365" t="s">
        <v>7274</v>
      </c>
      <c r="K5365" t="s">
        <v>4558</v>
      </c>
      <c r="L5365">
        <v>67212</v>
      </c>
      <c r="M5365" t="s">
        <v>125</v>
      </c>
      <c r="N5365" t="s">
        <v>5620</v>
      </c>
      <c r="O5365" t="s">
        <v>62</v>
      </c>
      <c r="P5365" t="s">
        <v>97</v>
      </c>
      <c r="Q5365" t="s">
        <v>5621</v>
      </c>
      <c r="R5365" s="1">
        <v>81.96</v>
      </c>
      <c r="S5365">
        <v>2</v>
      </c>
      <c r="T5365">
        <f t="shared" si="83"/>
        <v>30</v>
      </c>
      <c r="U5365" t="s">
        <v>46</v>
      </c>
      <c r="V5365">
        <v>0</v>
      </c>
      <c r="W5365">
        <v>0</v>
      </c>
      <c r="X5365" s="1">
        <v>0</v>
      </c>
      <c r="Y5365" s="1">
        <v>81.96</v>
      </c>
      <c r="Z5365" t="s">
        <v>99</v>
      </c>
      <c r="AA5365" s="2">
        <v>22.948799999999999</v>
      </c>
      <c r="AB5365" s="3">
        <v>0.28000000000000003</v>
      </c>
      <c r="AC5365" s="1">
        <v>-59.011200000000002</v>
      </c>
      <c r="AD5365">
        <v>4</v>
      </c>
      <c r="AE5365">
        <v>4</v>
      </c>
      <c r="AF5365" t="s">
        <v>48</v>
      </c>
      <c r="AG5365">
        <v>2016</v>
      </c>
      <c r="AH5365">
        <f>COUNTBLANK(datos[[#This Row],[Row ID]:[Year sales]])</f>
        <v>0</v>
      </c>
    </row>
    <row r="5366" spans="1:34" x14ac:dyDescent="0.3">
      <c r="A5366">
        <v>5365</v>
      </c>
      <c r="B5366" t="s">
        <v>8202</v>
      </c>
      <c r="C5366" s="4">
        <v>41657</v>
      </c>
      <c r="D5366" s="4">
        <v>41660</v>
      </c>
      <c r="E5366" t="s">
        <v>34</v>
      </c>
      <c r="F5366" t="s">
        <v>6482</v>
      </c>
      <c r="G5366" t="s">
        <v>6483</v>
      </c>
      <c r="H5366" t="s">
        <v>57</v>
      </c>
      <c r="I5366" t="s">
        <v>38</v>
      </c>
      <c r="J5366" t="s">
        <v>338</v>
      </c>
      <c r="K5366" t="s">
        <v>440</v>
      </c>
      <c r="L5366">
        <v>97477</v>
      </c>
      <c r="M5366" t="s">
        <v>60</v>
      </c>
      <c r="N5366" t="s">
        <v>5159</v>
      </c>
      <c r="O5366" t="s">
        <v>62</v>
      </c>
      <c r="P5366" t="s">
        <v>97</v>
      </c>
      <c r="Q5366" t="s">
        <v>5160</v>
      </c>
      <c r="R5366" s="1">
        <v>64.864000000000004</v>
      </c>
      <c r="S5366">
        <v>4</v>
      </c>
      <c r="T5366">
        <f t="shared" si="83"/>
        <v>19</v>
      </c>
      <c r="U5366" t="s">
        <v>52</v>
      </c>
      <c r="V5366">
        <v>0.2</v>
      </c>
      <c r="W5366">
        <v>12.972800000000001</v>
      </c>
      <c r="X5366" s="1">
        <v>-12.972799999999999</v>
      </c>
      <c r="Y5366" s="1">
        <v>77.836800000000011</v>
      </c>
      <c r="Z5366" t="s">
        <v>99</v>
      </c>
      <c r="AA5366" s="2">
        <v>6.4863999999999997</v>
      </c>
      <c r="AB5366" s="3">
        <v>9.9999999999999992E-2</v>
      </c>
      <c r="AC5366" s="1">
        <v>-45.404800000000002</v>
      </c>
      <c r="AD5366">
        <v>3</v>
      </c>
      <c r="AE5366">
        <v>3</v>
      </c>
      <c r="AF5366" t="s">
        <v>48</v>
      </c>
      <c r="AG5366">
        <v>2014</v>
      </c>
      <c r="AH5366">
        <f>COUNTBLANK(datos[[#This Row],[Row ID]:[Year sales]])</f>
        <v>0</v>
      </c>
    </row>
    <row r="5367" spans="1:34" x14ac:dyDescent="0.3">
      <c r="A5367">
        <v>5366</v>
      </c>
      <c r="B5367" t="s">
        <v>8203</v>
      </c>
      <c r="C5367" s="4">
        <v>42694</v>
      </c>
      <c r="D5367" s="4">
        <v>42698</v>
      </c>
      <c r="E5367" t="s">
        <v>67</v>
      </c>
      <c r="F5367" t="s">
        <v>4782</v>
      </c>
      <c r="G5367" t="s">
        <v>4783</v>
      </c>
      <c r="H5367" t="s">
        <v>37</v>
      </c>
      <c r="I5367" t="s">
        <v>38</v>
      </c>
      <c r="J5367" t="s">
        <v>204</v>
      </c>
      <c r="K5367" t="s">
        <v>124</v>
      </c>
      <c r="L5367">
        <v>77041</v>
      </c>
      <c r="M5367" t="s">
        <v>125</v>
      </c>
      <c r="N5367" t="s">
        <v>3409</v>
      </c>
      <c r="O5367" t="s">
        <v>90</v>
      </c>
      <c r="P5367" t="s">
        <v>91</v>
      </c>
      <c r="Q5367" t="s">
        <v>3410</v>
      </c>
      <c r="R5367" s="1">
        <v>151.19200000000001</v>
      </c>
      <c r="S5367">
        <v>1</v>
      </c>
      <c r="T5367">
        <f t="shared" si="83"/>
        <v>24</v>
      </c>
      <c r="U5367" t="s">
        <v>46</v>
      </c>
      <c r="V5367">
        <v>0.2</v>
      </c>
      <c r="W5367">
        <v>30.238400000000002</v>
      </c>
      <c r="X5367" s="1">
        <v>-30.238399999999999</v>
      </c>
      <c r="Y5367" s="1">
        <v>181.43040000000002</v>
      </c>
      <c r="Z5367" t="s">
        <v>99</v>
      </c>
      <c r="AA5367" s="2">
        <v>13.2293</v>
      </c>
      <c r="AB5367" s="3">
        <v>8.7499999999999994E-2</v>
      </c>
      <c r="AC5367" s="1">
        <v>-107.7243</v>
      </c>
      <c r="AD5367">
        <v>4</v>
      </c>
      <c r="AE5367">
        <v>4</v>
      </c>
      <c r="AF5367" t="s">
        <v>48</v>
      </c>
      <c r="AG5367">
        <v>2016</v>
      </c>
      <c r="AH5367">
        <f>COUNTBLANK(datos[[#This Row],[Row ID]:[Year sales]])</f>
        <v>0</v>
      </c>
    </row>
    <row r="5368" spans="1:34" x14ac:dyDescent="0.3">
      <c r="A5368">
        <v>5367</v>
      </c>
      <c r="B5368" t="s">
        <v>8204</v>
      </c>
      <c r="C5368" s="4">
        <v>42896</v>
      </c>
      <c r="D5368" s="4">
        <v>42901</v>
      </c>
      <c r="E5368" t="s">
        <v>67</v>
      </c>
      <c r="F5368" t="s">
        <v>1894</v>
      </c>
      <c r="G5368" t="s">
        <v>1895</v>
      </c>
      <c r="H5368" t="s">
        <v>37</v>
      </c>
      <c r="I5368" t="s">
        <v>38</v>
      </c>
      <c r="J5368" t="s">
        <v>115</v>
      </c>
      <c r="K5368" t="s">
        <v>116</v>
      </c>
      <c r="L5368">
        <v>98103</v>
      </c>
      <c r="M5368" t="s">
        <v>60</v>
      </c>
      <c r="N5368" t="s">
        <v>2695</v>
      </c>
      <c r="O5368" t="s">
        <v>90</v>
      </c>
      <c r="P5368" t="s">
        <v>91</v>
      </c>
      <c r="Q5368" t="s">
        <v>2696</v>
      </c>
      <c r="R5368" s="1">
        <v>88.775999999999996</v>
      </c>
      <c r="S5368">
        <v>3</v>
      </c>
      <c r="T5368">
        <f t="shared" si="83"/>
        <v>25</v>
      </c>
      <c r="U5368" t="s">
        <v>52</v>
      </c>
      <c r="V5368">
        <v>0.2</v>
      </c>
      <c r="W5368">
        <v>17.755199999999999</v>
      </c>
      <c r="X5368" s="1">
        <v>-17.755199999999999</v>
      </c>
      <c r="Y5368" s="1">
        <v>106.5312</v>
      </c>
      <c r="Z5368" t="s">
        <v>99</v>
      </c>
      <c r="AA5368" s="2">
        <v>7.7679</v>
      </c>
      <c r="AB5368" s="3">
        <v>8.7500000000000008E-2</v>
      </c>
      <c r="AC5368" s="1">
        <v>-63.252899999999997</v>
      </c>
      <c r="AD5368">
        <v>5</v>
      </c>
      <c r="AE5368">
        <v>5</v>
      </c>
      <c r="AF5368" t="s">
        <v>48</v>
      </c>
      <c r="AG5368">
        <v>2017</v>
      </c>
      <c r="AH5368">
        <f>COUNTBLANK(datos[[#This Row],[Row ID]:[Year sales]])</f>
        <v>0</v>
      </c>
    </row>
    <row r="5369" spans="1:34" x14ac:dyDescent="0.3">
      <c r="A5369">
        <v>5368</v>
      </c>
      <c r="B5369" t="s">
        <v>8204</v>
      </c>
      <c r="C5369" s="4">
        <v>42896</v>
      </c>
      <c r="D5369" s="4">
        <v>42901</v>
      </c>
      <c r="E5369" t="s">
        <v>67</v>
      </c>
      <c r="F5369" t="s">
        <v>1894</v>
      </c>
      <c r="G5369" t="s">
        <v>1895</v>
      </c>
      <c r="H5369" t="s">
        <v>37</v>
      </c>
      <c r="I5369" t="s">
        <v>38</v>
      </c>
      <c r="J5369" t="s">
        <v>115</v>
      </c>
      <c r="K5369" t="s">
        <v>116</v>
      </c>
      <c r="L5369">
        <v>98103</v>
      </c>
      <c r="M5369" t="s">
        <v>60</v>
      </c>
      <c r="N5369" t="s">
        <v>1094</v>
      </c>
      <c r="O5369" t="s">
        <v>62</v>
      </c>
      <c r="P5369" t="s">
        <v>63</v>
      </c>
      <c r="Q5369" t="s">
        <v>1095</v>
      </c>
      <c r="R5369" s="1">
        <v>11.56</v>
      </c>
      <c r="S5369">
        <v>4</v>
      </c>
      <c r="T5369">
        <f t="shared" si="83"/>
        <v>32</v>
      </c>
      <c r="U5369" t="s">
        <v>52</v>
      </c>
      <c r="V5369">
        <v>0</v>
      </c>
      <c r="W5369">
        <v>0</v>
      </c>
      <c r="X5369" s="1">
        <v>0</v>
      </c>
      <c r="Y5369" s="1">
        <v>11.56</v>
      </c>
      <c r="Z5369" t="s">
        <v>65</v>
      </c>
      <c r="AA5369" s="2">
        <v>5.4332000000000003</v>
      </c>
      <c r="AB5369" s="3">
        <v>0.47000000000000003</v>
      </c>
      <c r="AC5369" s="1">
        <v>-6.1268000000000002</v>
      </c>
      <c r="AD5369">
        <v>5</v>
      </c>
      <c r="AE5369">
        <v>5</v>
      </c>
      <c r="AF5369" t="s">
        <v>48</v>
      </c>
      <c r="AG5369">
        <v>2017</v>
      </c>
      <c r="AH5369">
        <f>COUNTBLANK(datos[[#This Row],[Row ID]:[Year sales]])</f>
        <v>0</v>
      </c>
    </row>
    <row r="5370" spans="1:34" x14ac:dyDescent="0.3">
      <c r="A5370">
        <v>5369</v>
      </c>
      <c r="B5370" t="s">
        <v>8204</v>
      </c>
      <c r="C5370" s="4">
        <v>42896</v>
      </c>
      <c r="D5370" s="4">
        <v>42901</v>
      </c>
      <c r="E5370" t="s">
        <v>67</v>
      </c>
      <c r="F5370" t="s">
        <v>1894</v>
      </c>
      <c r="G5370" t="s">
        <v>1895</v>
      </c>
      <c r="H5370" t="s">
        <v>37</v>
      </c>
      <c r="I5370" t="s">
        <v>38</v>
      </c>
      <c r="J5370" t="s">
        <v>115</v>
      </c>
      <c r="K5370" t="s">
        <v>116</v>
      </c>
      <c r="L5370">
        <v>98103</v>
      </c>
      <c r="M5370" t="s">
        <v>60</v>
      </c>
      <c r="N5370" t="s">
        <v>975</v>
      </c>
      <c r="O5370" t="s">
        <v>62</v>
      </c>
      <c r="P5370" t="s">
        <v>77</v>
      </c>
      <c r="Q5370" t="s">
        <v>1765</v>
      </c>
      <c r="R5370" s="1">
        <v>15.58</v>
      </c>
      <c r="S5370">
        <v>1</v>
      </c>
      <c r="T5370">
        <f t="shared" si="83"/>
        <v>12</v>
      </c>
      <c r="U5370" t="s">
        <v>46</v>
      </c>
      <c r="V5370">
        <v>0</v>
      </c>
      <c r="W5370">
        <v>0</v>
      </c>
      <c r="X5370" s="1">
        <v>0</v>
      </c>
      <c r="Y5370" s="1">
        <v>15.58</v>
      </c>
      <c r="Z5370" t="s">
        <v>65</v>
      </c>
      <c r="AA5370" s="2">
        <v>3.895</v>
      </c>
      <c r="AB5370" s="3">
        <v>0.25</v>
      </c>
      <c r="AC5370" s="1">
        <v>-11.685</v>
      </c>
      <c r="AD5370">
        <v>5</v>
      </c>
      <c r="AE5370">
        <v>5</v>
      </c>
      <c r="AF5370" t="s">
        <v>48</v>
      </c>
      <c r="AG5370">
        <v>2017</v>
      </c>
      <c r="AH5370">
        <f>COUNTBLANK(datos[[#This Row],[Row ID]:[Year sales]])</f>
        <v>0</v>
      </c>
    </row>
    <row r="5371" spans="1:34" x14ac:dyDescent="0.3">
      <c r="A5371">
        <v>5370</v>
      </c>
      <c r="B5371" t="s">
        <v>8205</v>
      </c>
      <c r="C5371" s="4">
        <v>42988</v>
      </c>
      <c r="D5371" s="4">
        <v>42991</v>
      </c>
      <c r="E5371" t="s">
        <v>208</v>
      </c>
      <c r="F5371" t="s">
        <v>1527</v>
      </c>
      <c r="G5371" t="s">
        <v>1528</v>
      </c>
      <c r="H5371" t="s">
        <v>57</v>
      </c>
      <c r="I5371" t="s">
        <v>38</v>
      </c>
      <c r="J5371" t="s">
        <v>823</v>
      </c>
      <c r="K5371" t="s">
        <v>518</v>
      </c>
      <c r="L5371">
        <v>44312</v>
      </c>
      <c r="M5371" t="s">
        <v>168</v>
      </c>
      <c r="N5371" t="s">
        <v>8206</v>
      </c>
      <c r="O5371" t="s">
        <v>62</v>
      </c>
      <c r="P5371" t="s">
        <v>110</v>
      </c>
      <c r="Q5371" t="s">
        <v>8207</v>
      </c>
      <c r="R5371" s="1">
        <v>85.055999999999997</v>
      </c>
      <c r="S5371">
        <v>3</v>
      </c>
      <c r="T5371">
        <f t="shared" si="83"/>
        <v>32</v>
      </c>
      <c r="U5371" t="s">
        <v>52</v>
      </c>
      <c r="V5371">
        <v>0.2</v>
      </c>
      <c r="W5371">
        <v>17.011199999999999</v>
      </c>
      <c r="X5371" s="1">
        <v>-17.011199999999999</v>
      </c>
      <c r="Y5371" s="1">
        <v>102.0672</v>
      </c>
      <c r="Z5371" t="s">
        <v>99</v>
      </c>
      <c r="AA5371" s="2">
        <v>28.706399999999999</v>
      </c>
      <c r="AB5371" s="3">
        <v>0.33749999999999997</v>
      </c>
      <c r="AC5371" s="1">
        <v>-39.3384</v>
      </c>
      <c r="AD5371">
        <v>3</v>
      </c>
      <c r="AE5371">
        <v>3</v>
      </c>
      <c r="AF5371" t="s">
        <v>48</v>
      </c>
      <c r="AG5371">
        <v>2017</v>
      </c>
      <c r="AH5371">
        <f>COUNTBLANK(datos[[#This Row],[Row ID]:[Year sales]])</f>
        <v>0</v>
      </c>
    </row>
    <row r="5372" spans="1:34" x14ac:dyDescent="0.3">
      <c r="A5372">
        <v>5371</v>
      </c>
      <c r="B5372" t="s">
        <v>8208</v>
      </c>
      <c r="C5372" s="4">
        <v>42833</v>
      </c>
      <c r="D5372" s="4">
        <v>42837</v>
      </c>
      <c r="E5372" t="s">
        <v>67</v>
      </c>
      <c r="F5372" t="s">
        <v>3952</v>
      </c>
      <c r="G5372" t="s">
        <v>3953</v>
      </c>
      <c r="H5372" t="s">
        <v>57</v>
      </c>
      <c r="I5372" t="s">
        <v>38</v>
      </c>
      <c r="J5372" t="s">
        <v>7854</v>
      </c>
      <c r="K5372" t="s">
        <v>258</v>
      </c>
      <c r="L5372">
        <v>48237</v>
      </c>
      <c r="M5372" t="s">
        <v>125</v>
      </c>
      <c r="N5372" t="s">
        <v>5671</v>
      </c>
      <c r="O5372" t="s">
        <v>43</v>
      </c>
      <c r="P5372" t="s">
        <v>83</v>
      </c>
      <c r="Q5372" t="s">
        <v>5672</v>
      </c>
      <c r="R5372" s="1">
        <v>273.95999999999998</v>
      </c>
      <c r="S5372">
        <v>2</v>
      </c>
      <c r="T5372">
        <f t="shared" si="83"/>
        <v>16</v>
      </c>
      <c r="U5372" t="s">
        <v>46</v>
      </c>
      <c r="V5372">
        <v>0</v>
      </c>
      <c r="W5372">
        <v>0</v>
      </c>
      <c r="X5372" s="1">
        <v>0</v>
      </c>
      <c r="Y5372" s="1">
        <v>273.95999999999998</v>
      </c>
      <c r="Z5372" t="s">
        <v>47</v>
      </c>
      <c r="AA5372" s="2">
        <v>71.229600000000005</v>
      </c>
      <c r="AB5372" s="3">
        <v>0.26000000000000006</v>
      </c>
      <c r="AC5372" s="1">
        <v>-202.7304</v>
      </c>
      <c r="AD5372">
        <v>4</v>
      </c>
      <c r="AE5372">
        <v>4</v>
      </c>
      <c r="AF5372" t="s">
        <v>48</v>
      </c>
      <c r="AG5372">
        <v>2017</v>
      </c>
      <c r="AH5372">
        <f>COUNTBLANK(datos[[#This Row],[Row ID]:[Year sales]])</f>
        <v>0</v>
      </c>
    </row>
    <row r="5373" spans="1:34" x14ac:dyDescent="0.3">
      <c r="A5373">
        <v>5372</v>
      </c>
      <c r="B5373" t="s">
        <v>8208</v>
      </c>
      <c r="C5373" s="4">
        <v>42833</v>
      </c>
      <c r="D5373" s="4">
        <v>42837</v>
      </c>
      <c r="E5373" t="s">
        <v>67</v>
      </c>
      <c r="F5373" t="s">
        <v>3952</v>
      </c>
      <c r="G5373" t="s">
        <v>3953</v>
      </c>
      <c r="H5373" t="s">
        <v>57</v>
      </c>
      <c r="I5373" t="s">
        <v>38</v>
      </c>
      <c r="J5373" t="s">
        <v>7854</v>
      </c>
      <c r="K5373" t="s">
        <v>258</v>
      </c>
      <c r="L5373">
        <v>48237</v>
      </c>
      <c r="M5373" t="s">
        <v>125</v>
      </c>
      <c r="N5373" t="s">
        <v>2931</v>
      </c>
      <c r="O5373" t="s">
        <v>43</v>
      </c>
      <c r="P5373" t="s">
        <v>83</v>
      </c>
      <c r="Q5373" t="s">
        <v>2932</v>
      </c>
      <c r="R5373" s="1">
        <v>306.89999999999998</v>
      </c>
      <c r="S5373">
        <v>3</v>
      </c>
      <c r="T5373">
        <f t="shared" si="83"/>
        <v>13</v>
      </c>
      <c r="U5373" t="s">
        <v>52</v>
      </c>
      <c r="V5373">
        <v>0</v>
      </c>
      <c r="W5373">
        <v>0</v>
      </c>
      <c r="X5373" s="1">
        <v>0</v>
      </c>
      <c r="Y5373" s="1">
        <v>306.89999999999998</v>
      </c>
      <c r="Z5373" t="s">
        <v>47</v>
      </c>
      <c r="AA5373" s="2">
        <v>79.793999999999997</v>
      </c>
      <c r="AB5373" s="3">
        <v>0.26</v>
      </c>
      <c r="AC5373" s="1">
        <v>-227.10599999999999</v>
      </c>
      <c r="AD5373">
        <v>4</v>
      </c>
      <c r="AE5373">
        <v>4</v>
      </c>
      <c r="AF5373" t="s">
        <v>48</v>
      </c>
      <c r="AG5373">
        <v>2017</v>
      </c>
      <c r="AH5373">
        <f>COUNTBLANK(datos[[#This Row],[Row ID]:[Year sales]])</f>
        <v>0</v>
      </c>
    </row>
    <row r="5374" spans="1:34" x14ac:dyDescent="0.3">
      <c r="A5374">
        <v>5373</v>
      </c>
      <c r="B5374" t="s">
        <v>8209</v>
      </c>
      <c r="C5374" s="4">
        <v>42301</v>
      </c>
      <c r="D5374" s="4">
        <v>42307</v>
      </c>
      <c r="E5374" t="s">
        <v>67</v>
      </c>
      <c r="F5374" t="s">
        <v>1055</v>
      </c>
      <c r="G5374" t="s">
        <v>1056</v>
      </c>
      <c r="H5374" t="s">
        <v>57</v>
      </c>
      <c r="I5374" t="s">
        <v>38</v>
      </c>
      <c r="J5374" t="s">
        <v>204</v>
      </c>
      <c r="K5374" t="s">
        <v>124</v>
      </c>
      <c r="L5374">
        <v>77041</v>
      </c>
      <c r="M5374" t="s">
        <v>125</v>
      </c>
      <c r="N5374" t="s">
        <v>430</v>
      </c>
      <c r="O5374" t="s">
        <v>62</v>
      </c>
      <c r="P5374" t="s">
        <v>110</v>
      </c>
      <c r="Q5374" t="s">
        <v>431</v>
      </c>
      <c r="R5374" s="1">
        <v>15.552</v>
      </c>
      <c r="S5374">
        <v>3</v>
      </c>
      <c r="T5374">
        <f t="shared" si="83"/>
        <v>17</v>
      </c>
      <c r="U5374" t="s">
        <v>52</v>
      </c>
      <c r="V5374">
        <v>0.2</v>
      </c>
      <c r="W5374">
        <v>3.1104000000000003</v>
      </c>
      <c r="X5374" s="1">
        <v>-3.1103999999999998</v>
      </c>
      <c r="Y5374" s="1">
        <v>18.662399999999998</v>
      </c>
      <c r="Z5374" t="s">
        <v>65</v>
      </c>
      <c r="AA5374" s="2">
        <v>5.4432</v>
      </c>
      <c r="AB5374" s="3">
        <v>0.35000000000000003</v>
      </c>
      <c r="AC5374" s="1">
        <v>-6.9984000000000002</v>
      </c>
      <c r="AD5374">
        <v>6</v>
      </c>
      <c r="AE5374">
        <v>6</v>
      </c>
      <c r="AF5374" t="s">
        <v>48</v>
      </c>
      <c r="AG5374">
        <v>2015</v>
      </c>
      <c r="AH5374">
        <f>COUNTBLANK(datos[[#This Row],[Row ID]:[Year sales]])</f>
        <v>0</v>
      </c>
    </row>
    <row r="5375" spans="1:34" x14ac:dyDescent="0.3">
      <c r="A5375">
        <v>5374</v>
      </c>
      <c r="B5375" t="s">
        <v>8209</v>
      </c>
      <c r="C5375" s="4">
        <v>42301</v>
      </c>
      <c r="D5375" s="4">
        <v>42307</v>
      </c>
      <c r="E5375" t="s">
        <v>67</v>
      </c>
      <c r="F5375" t="s">
        <v>1055</v>
      </c>
      <c r="G5375" t="s">
        <v>1056</v>
      </c>
      <c r="H5375" t="s">
        <v>57</v>
      </c>
      <c r="I5375" t="s">
        <v>38</v>
      </c>
      <c r="J5375" t="s">
        <v>204</v>
      </c>
      <c r="K5375" t="s">
        <v>124</v>
      </c>
      <c r="L5375">
        <v>77041</v>
      </c>
      <c r="M5375" t="s">
        <v>125</v>
      </c>
      <c r="N5375" t="s">
        <v>947</v>
      </c>
      <c r="O5375" t="s">
        <v>43</v>
      </c>
      <c r="P5375" t="s">
        <v>73</v>
      </c>
      <c r="Q5375" t="s">
        <v>948</v>
      </c>
      <c r="R5375" s="1">
        <v>347.36099999999999</v>
      </c>
      <c r="S5375">
        <v>7</v>
      </c>
      <c r="T5375">
        <f t="shared" si="83"/>
        <v>44</v>
      </c>
      <c r="U5375" t="s">
        <v>75</v>
      </c>
      <c r="V5375">
        <v>0.3</v>
      </c>
      <c r="W5375">
        <v>104.20829999999999</v>
      </c>
      <c r="X5375" s="1">
        <v>-104.20829999999999</v>
      </c>
      <c r="Y5375" s="1">
        <v>451.5693</v>
      </c>
      <c r="Z5375" t="s">
        <v>47</v>
      </c>
      <c r="AA5375" s="2">
        <v>-69.472200000000001</v>
      </c>
      <c r="AB5375" s="3">
        <v>-0.2</v>
      </c>
      <c r="AC5375" s="1">
        <v>-312.62490000000003</v>
      </c>
      <c r="AD5375">
        <v>6</v>
      </c>
      <c r="AE5375">
        <v>6</v>
      </c>
      <c r="AF5375" t="s">
        <v>48</v>
      </c>
      <c r="AG5375">
        <v>2015</v>
      </c>
      <c r="AH5375">
        <f>COUNTBLANK(datos[[#This Row],[Row ID]:[Year sales]])</f>
        <v>0</v>
      </c>
    </row>
    <row r="5376" spans="1:34" x14ac:dyDescent="0.3">
      <c r="A5376">
        <v>5375</v>
      </c>
      <c r="B5376" t="s">
        <v>8209</v>
      </c>
      <c r="C5376" s="4">
        <v>42301</v>
      </c>
      <c r="D5376" s="4">
        <v>42307</v>
      </c>
      <c r="E5376" t="s">
        <v>67</v>
      </c>
      <c r="F5376" t="s">
        <v>1055</v>
      </c>
      <c r="G5376" t="s">
        <v>1056</v>
      </c>
      <c r="H5376" t="s">
        <v>57</v>
      </c>
      <c r="I5376" t="s">
        <v>38</v>
      </c>
      <c r="J5376" t="s">
        <v>204</v>
      </c>
      <c r="K5376" t="s">
        <v>124</v>
      </c>
      <c r="L5376">
        <v>77041</v>
      </c>
      <c r="M5376" t="s">
        <v>125</v>
      </c>
      <c r="N5376" t="s">
        <v>3078</v>
      </c>
      <c r="O5376" t="s">
        <v>62</v>
      </c>
      <c r="P5376" t="s">
        <v>110</v>
      </c>
      <c r="Q5376" t="s">
        <v>3079</v>
      </c>
      <c r="R5376" s="1">
        <v>10.368</v>
      </c>
      <c r="S5376">
        <v>2</v>
      </c>
      <c r="T5376">
        <f t="shared" si="83"/>
        <v>25</v>
      </c>
      <c r="U5376" t="s">
        <v>46</v>
      </c>
      <c r="V5376">
        <v>0.2</v>
      </c>
      <c r="W5376">
        <v>2.0736000000000003</v>
      </c>
      <c r="X5376" s="1">
        <v>-2.0735999999999999</v>
      </c>
      <c r="Y5376" s="1">
        <v>12.441600000000001</v>
      </c>
      <c r="Z5376" t="s">
        <v>65</v>
      </c>
      <c r="AA5376" s="2">
        <v>3.6288</v>
      </c>
      <c r="AB5376" s="3">
        <v>0.35</v>
      </c>
      <c r="AC5376" s="1">
        <v>-4.6656000000000004</v>
      </c>
      <c r="AD5376">
        <v>6</v>
      </c>
      <c r="AE5376">
        <v>6</v>
      </c>
      <c r="AF5376" t="s">
        <v>48</v>
      </c>
      <c r="AG5376">
        <v>2015</v>
      </c>
      <c r="AH5376">
        <f>COUNTBLANK(datos[[#This Row],[Row ID]:[Year sales]])</f>
        <v>0</v>
      </c>
    </row>
    <row r="5377" spans="1:34" x14ac:dyDescent="0.3">
      <c r="A5377">
        <v>5376</v>
      </c>
      <c r="B5377" t="s">
        <v>8210</v>
      </c>
      <c r="C5377" s="4">
        <v>42882</v>
      </c>
      <c r="D5377" s="4">
        <v>42886</v>
      </c>
      <c r="E5377" t="s">
        <v>67</v>
      </c>
      <c r="F5377" t="s">
        <v>4540</v>
      </c>
      <c r="G5377" t="s">
        <v>4541</v>
      </c>
      <c r="H5377" t="s">
        <v>57</v>
      </c>
      <c r="I5377" t="s">
        <v>38</v>
      </c>
      <c r="J5377" t="s">
        <v>115</v>
      </c>
      <c r="K5377" t="s">
        <v>116</v>
      </c>
      <c r="L5377">
        <v>98103</v>
      </c>
      <c r="M5377" t="s">
        <v>60</v>
      </c>
      <c r="N5377" t="s">
        <v>3793</v>
      </c>
      <c r="O5377" t="s">
        <v>90</v>
      </c>
      <c r="P5377" t="s">
        <v>181</v>
      </c>
      <c r="Q5377" t="s">
        <v>3794</v>
      </c>
      <c r="R5377" s="1">
        <v>98.16</v>
      </c>
      <c r="S5377">
        <v>6</v>
      </c>
      <c r="T5377">
        <f t="shared" si="83"/>
        <v>50</v>
      </c>
      <c r="U5377" t="s">
        <v>75</v>
      </c>
      <c r="V5377">
        <v>0</v>
      </c>
      <c r="W5377">
        <v>0</v>
      </c>
      <c r="X5377" s="1">
        <v>0</v>
      </c>
      <c r="Y5377" s="1">
        <v>98.16</v>
      </c>
      <c r="Z5377" t="s">
        <v>99</v>
      </c>
      <c r="AA5377" s="2">
        <v>9.8160000000000007</v>
      </c>
      <c r="AB5377" s="3">
        <v>0.1</v>
      </c>
      <c r="AC5377" s="1">
        <v>-88.343999999999994</v>
      </c>
      <c r="AD5377">
        <v>4</v>
      </c>
      <c r="AE5377">
        <v>4</v>
      </c>
      <c r="AF5377" t="s">
        <v>48</v>
      </c>
      <c r="AG5377">
        <v>2017</v>
      </c>
      <c r="AH5377">
        <f>COUNTBLANK(datos[[#This Row],[Row ID]:[Year sales]])</f>
        <v>0</v>
      </c>
    </row>
    <row r="5378" spans="1:34" x14ac:dyDescent="0.3">
      <c r="A5378">
        <v>5377</v>
      </c>
      <c r="B5378" t="s">
        <v>8210</v>
      </c>
      <c r="C5378" s="4">
        <v>42882</v>
      </c>
      <c r="D5378" s="4">
        <v>42886</v>
      </c>
      <c r="E5378" t="s">
        <v>67</v>
      </c>
      <c r="F5378" t="s">
        <v>4540</v>
      </c>
      <c r="G5378" t="s">
        <v>4541</v>
      </c>
      <c r="H5378" t="s">
        <v>57</v>
      </c>
      <c r="I5378" t="s">
        <v>38</v>
      </c>
      <c r="J5378" t="s">
        <v>115</v>
      </c>
      <c r="K5378" t="s">
        <v>116</v>
      </c>
      <c r="L5378">
        <v>98103</v>
      </c>
      <c r="M5378" t="s">
        <v>60</v>
      </c>
      <c r="N5378" t="s">
        <v>6782</v>
      </c>
      <c r="O5378" t="s">
        <v>62</v>
      </c>
      <c r="P5378" t="s">
        <v>86</v>
      </c>
      <c r="Q5378" t="s">
        <v>3062</v>
      </c>
      <c r="R5378" s="1">
        <v>31.44</v>
      </c>
      <c r="S5378">
        <v>3</v>
      </c>
      <c r="T5378">
        <f t="shared" ref="T5378:T5441" si="84">SUMIF(Q:Q, Q5378, S:S)</f>
        <v>86</v>
      </c>
      <c r="U5378" t="s">
        <v>52</v>
      </c>
      <c r="V5378">
        <v>0</v>
      </c>
      <c r="W5378">
        <v>0</v>
      </c>
      <c r="X5378" s="1">
        <v>0</v>
      </c>
      <c r="Y5378" s="1">
        <v>31.44</v>
      </c>
      <c r="Z5378" t="s">
        <v>65</v>
      </c>
      <c r="AA5378" s="2">
        <v>7.86</v>
      </c>
      <c r="AB5378" s="3">
        <v>0.25</v>
      </c>
      <c r="AC5378" s="1">
        <v>-23.58</v>
      </c>
      <c r="AD5378">
        <v>4</v>
      </c>
      <c r="AE5378">
        <v>4</v>
      </c>
      <c r="AF5378" t="s">
        <v>48</v>
      </c>
      <c r="AG5378">
        <v>2017</v>
      </c>
      <c r="AH5378">
        <f>COUNTBLANK(datos[[#This Row],[Row ID]:[Year sales]])</f>
        <v>0</v>
      </c>
    </row>
    <row r="5379" spans="1:34" x14ac:dyDescent="0.3">
      <c r="A5379">
        <v>5378</v>
      </c>
      <c r="B5379" t="s">
        <v>8211</v>
      </c>
      <c r="C5379" s="4">
        <v>41978</v>
      </c>
      <c r="D5379" s="4">
        <v>41980</v>
      </c>
      <c r="E5379" t="s">
        <v>208</v>
      </c>
      <c r="F5379" t="s">
        <v>2047</v>
      </c>
      <c r="G5379" t="s">
        <v>2048</v>
      </c>
      <c r="H5379" t="s">
        <v>57</v>
      </c>
      <c r="I5379" t="s">
        <v>38</v>
      </c>
      <c r="J5379" t="s">
        <v>166</v>
      </c>
      <c r="K5379" t="s">
        <v>167</v>
      </c>
      <c r="L5379">
        <v>19134</v>
      </c>
      <c r="M5379" t="s">
        <v>168</v>
      </c>
      <c r="N5379" t="s">
        <v>2492</v>
      </c>
      <c r="O5379" t="s">
        <v>62</v>
      </c>
      <c r="P5379" t="s">
        <v>193</v>
      </c>
      <c r="Q5379" t="s">
        <v>2493</v>
      </c>
      <c r="R5379" s="1">
        <v>348.488</v>
      </c>
      <c r="S5379">
        <v>7</v>
      </c>
      <c r="T5379">
        <f t="shared" si="84"/>
        <v>28</v>
      </c>
      <c r="U5379" t="s">
        <v>75</v>
      </c>
      <c r="V5379">
        <v>0.2</v>
      </c>
      <c r="W5379">
        <v>69.697600000000008</v>
      </c>
      <c r="X5379" s="1">
        <v>-69.697599999999994</v>
      </c>
      <c r="Y5379" s="1">
        <v>418.18560000000002</v>
      </c>
      <c r="Z5379" t="s">
        <v>47</v>
      </c>
      <c r="AA5379" s="2">
        <v>117.6147</v>
      </c>
      <c r="AB5379" s="3">
        <v>0.33750000000000002</v>
      </c>
      <c r="AC5379" s="1">
        <v>-161.17570000000001</v>
      </c>
      <c r="AD5379">
        <v>2</v>
      </c>
      <c r="AE5379">
        <v>2</v>
      </c>
      <c r="AF5379" t="s">
        <v>48</v>
      </c>
      <c r="AG5379">
        <v>2014</v>
      </c>
      <c r="AH5379">
        <f>COUNTBLANK(datos[[#This Row],[Row ID]:[Year sales]])</f>
        <v>0</v>
      </c>
    </row>
    <row r="5380" spans="1:34" x14ac:dyDescent="0.3">
      <c r="A5380">
        <v>5379</v>
      </c>
      <c r="B5380" t="s">
        <v>8211</v>
      </c>
      <c r="C5380" s="4">
        <v>41978</v>
      </c>
      <c r="D5380" s="4">
        <v>41980</v>
      </c>
      <c r="E5380" t="s">
        <v>208</v>
      </c>
      <c r="F5380" t="s">
        <v>2047</v>
      </c>
      <c r="G5380" t="s">
        <v>2048</v>
      </c>
      <c r="H5380" t="s">
        <v>57</v>
      </c>
      <c r="I5380" t="s">
        <v>38</v>
      </c>
      <c r="J5380" t="s">
        <v>166</v>
      </c>
      <c r="K5380" t="s">
        <v>167</v>
      </c>
      <c r="L5380">
        <v>19134</v>
      </c>
      <c r="M5380" t="s">
        <v>168</v>
      </c>
      <c r="N5380" t="s">
        <v>1587</v>
      </c>
      <c r="O5380" t="s">
        <v>62</v>
      </c>
      <c r="P5380" t="s">
        <v>77</v>
      </c>
      <c r="Q5380" t="s">
        <v>1588</v>
      </c>
      <c r="R5380" s="1">
        <v>172.73599999999999</v>
      </c>
      <c r="S5380">
        <v>4</v>
      </c>
      <c r="T5380">
        <f t="shared" si="84"/>
        <v>24</v>
      </c>
      <c r="U5380" t="s">
        <v>52</v>
      </c>
      <c r="V5380">
        <v>0.2</v>
      </c>
      <c r="W5380">
        <v>34.547199999999997</v>
      </c>
      <c r="X5380" s="1">
        <v>-34.547199999999997</v>
      </c>
      <c r="Y5380" s="1">
        <v>207.28319999999999</v>
      </c>
      <c r="Z5380" t="s">
        <v>47</v>
      </c>
      <c r="AA5380" s="2">
        <v>-30.2288</v>
      </c>
      <c r="AB5380" s="3">
        <v>-0.17500000000000002</v>
      </c>
      <c r="AC5380" s="1">
        <v>-168.41759999999999</v>
      </c>
      <c r="AD5380">
        <v>2</v>
      </c>
      <c r="AE5380">
        <v>2</v>
      </c>
      <c r="AF5380" t="s">
        <v>48</v>
      </c>
      <c r="AG5380">
        <v>2014</v>
      </c>
      <c r="AH5380">
        <f>COUNTBLANK(datos[[#This Row],[Row ID]:[Year sales]])</f>
        <v>0</v>
      </c>
    </row>
    <row r="5381" spans="1:34" x14ac:dyDescent="0.3">
      <c r="A5381">
        <v>5380</v>
      </c>
      <c r="B5381" t="s">
        <v>8212</v>
      </c>
      <c r="C5381" s="4">
        <v>42596</v>
      </c>
      <c r="D5381" s="4">
        <v>42600</v>
      </c>
      <c r="E5381" t="s">
        <v>67</v>
      </c>
      <c r="F5381" t="s">
        <v>8011</v>
      </c>
      <c r="G5381" t="s">
        <v>8012</v>
      </c>
      <c r="H5381" t="s">
        <v>37</v>
      </c>
      <c r="I5381" t="s">
        <v>38</v>
      </c>
      <c r="J5381" t="s">
        <v>58</v>
      </c>
      <c r="K5381" t="s">
        <v>59</v>
      </c>
      <c r="L5381">
        <v>90045</v>
      </c>
      <c r="M5381" t="s">
        <v>60</v>
      </c>
      <c r="N5381" t="s">
        <v>5130</v>
      </c>
      <c r="O5381" t="s">
        <v>62</v>
      </c>
      <c r="P5381" t="s">
        <v>110</v>
      </c>
      <c r="Q5381" t="s">
        <v>5131</v>
      </c>
      <c r="R5381" s="1">
        <v>15.54</v>
      </c>
      <c r="S5381">
        <v>3</v>
      </c>
      <c r="T5381">
        <f t="shared" si="84"/>
        <v>11</v>
      </c>
      <c r="U5381" t="s">
        <v>52</v>
      </c>
      <c r="V5381">
        <v>0</v>
      </c>
      <c r="W5381">
        <v>0</v>
      </c>
      <c r="X5381" s="1">
        <v>0</v>
      </c>
      <c r="Y5381" s="1">
        <v>15.54</v>
      </c>
      <c r="Z5381" t="s">
        <v>65</v>
      </c>
      <c r="AA5381" s="2">
        <v>7.6146000000000003</v>
      </c>
      <c r="AB5381" s="3">
        <v>0.49000000000000005</v>
      </c>
      <c r="AC5381" s="1">
        <v>-7.9253999999999998</v>
      </c>
      <c r="AD5381">
        <v>4</v>
      </c>
      <c r="AE5381">
        <v>4</v>
      </c>
      <c r="AF5381" t="s">
        <v>48</v>
      </c>
      <c r="AG5381">
        <v>2016</v>
      </c>
      <c r="AH5381">
        <f>COUNTBLANK(datos[[#This Row],[Row ID]:[Year sales]])</f>
        <v>0</v>
      </c>
    </row>
    <row r="5382" spans="1:34" x14ac:dyDescent="0.3">
      <c r="A5382">
        <v>5381</v>
      </c>
      <c r="B5382" t="s">
        <v>8212</v>
      </c>
      <c r="C5382" s="4">
        <v>42596</v>
      </c>
      <c r="D5382" s="4">
        <v>42600</v>
      </c>
      <c r="E5382" t="s">
        <v>67</v>
      </c>
      <c r="F5382" t="s">
        <v>8011</v>
      </c>
      <c r="G5382" t="s">
        <v>8012</v>
      </c>
      <c r="H5382" t="s">
        <v>37</v>
      </c>
      <c r="I5382" t="s">
        <v>38</v>
      </c>
      <c r="J5382" t="s">
        <v>58</v>
      </c>
      <c r="K5382" t="s">
        <v>59</v>
      </c>
      <c r="L5382">
        <v>90045</v>
      </c>
      <c r="M5382" t="s">
        <v>60</v>
      </c>
      <c r="N5382" t="s">
        <v>8213</v>
      </c>
      <c r="O5382" t="s">
        <v>90</v>
      </c>
      <c r="P5382" t="s">
        <v>704</v>
      </c>
      <c r="Q5382" t="s">
        <v>8214</v>
      </c>
      <c r="R5382" s="1">
        <v>105.55200000000001</v>
      </c>
      <c r="S5382">
        <v>6</v>
      </c>
      <c r="T5382">
        <f t="shared" si="84"/>
        <v>12</v>
      </c>
      <c r="U5382" t="s">
        <v>75</v>
      </c>
      <c r="V5382">
        <v>0.2</v>
      </c>
      <c r="W5382">
        <v>21.110400000000002</v>
      </c>
      <c r="X5382" s="1">
        <v>-21.110399999999998</v>
      </c>
      <c r="Y5382" s="1">
        <v>126.66240000000001</v>
      </c>
      <c r="Z5382" t="s">
        <v>99</v>
      </c>
      <c r="AA5382" s="2">
        <v>35.623800000000003</v>
      </c>
      <c r="AB5382" s="3">
        <v>0.33750000000000002</v>
      </c>
      <c r="AC5382" s="1">
        <v>-48.817799999999998</v>
      </c>
      <c r="AD5382">
        <v>4</v>
      </c>
      <c r="AE5382">
        <v>4</v>
      </c>
      <c r="AF5382" t="s">
        <v>48</v>
      </c>
      <c r="AG5382">
        <v>2016</v>
      </c>
      <c r="AH5382">
        <f>COUNTBLANK(datos[[#This Row],[Row ID]:[Year sales]])</f>
        <v>0</v>
      </c>
    </row>
    <row r="5383" spans="1:34" x14ac:dyDescent="0.3">
      <c r="A5383">
        <v>5382</v>
      </c>
      <c r="B5383" t="s">
        <v>8215</v>
      </c>
      <c r="C5383" s="4">
        <v>42618</v>
      </c>
      <c r="D5383" s="4">
        <v>42620</v>
      </c>
      <c r="E5383" t="s">
        <v>34</v>
      </c>
      <c r="F5383" t="s">
        <v>8216</v>
      </c>
      <c r="G5383" t="s">
        <v>8217</v>
      </c>
      <c r="H5383" t="s">
        <v>57</v>
      </c>
      <c r="I5383" t="s">
        <v>38</v>
      </c>
      <c r="J5383" t="s">
        <v>204</v>
      </c>
      <c r="K5383" t="s">
        <v>124</v>
      </c>
      <c r="L5383">
        <v>77070</v>
      </c>
      <c r="M5383" t="s">
        <v>125</v>
      </c>
      <c r="N5383" t="s">
        <v>2668</v>
      </c>
      <c r="O5383" t="s">
        <v>62</v>
      </c>
      <c r="P5383" t="s">
        <v>110</v>
      </c>
      <c r="Q5383" t="s">
        <v>2669</v>
      </c>
      <c r="R5383" s="1">
        <v>25.92</v>
      </c>
      <c r="S5383">
        <v>5</v>
      </c>
      <c r="T5383">
        <f t="shared" si="84"/>
        <v>28</v>
      </c>
      <c r="U5383" t="s">
        <v>75</v>
      </c>
      <c r="V5383">
        <v>0.2</v>
      </c>
      <c r="W5383">
        <v>5.1840000000000011</v>
      </c>
      <c r="X5383" s="1">
        <v>-5.1840000000000002</v>
      </c>
      <c r="Y5383" s="1">
        <v>31.104000000000003</v>
      </c>
      <c r="Z5383" t="s">
        <v>65</v>
      </c>
      <c r="AA5383" s="2">
        <v>9.0719999999999992</v>
      </c>
      <c r="AB5383" s="3">
        <v>0.34999999999999992</v>
      </c>
      <c r="AC5383" s="1">
        <v>-11.664</v>
      </c>
      <c r="AD5383">
        <v>2</v>
      </c>
      <c r="AE5383">
        <v>2</v>
      </c>
      <c r="AF5383" t="s">
        <v>48</v>
      </c>
      <c r="AG5383">
        <v>2016</v>
      </c>
      <c r="AH5383">
        <f>COUNTBLANK(datos[[#This Row],[Row ID]:[Year sales]])</f>
        <v>0</v>
      </c>
    </row>
    <row r="5384" spans="1:34" x14ac:dyDescent="0.3">
      <c r="A5384">
        <v>5383</v>
      </c>
      <c r="B5384" t="s">
        <v>8215</v>
      </c>
      <c r="C5384" s="4">
        <v>42618</v>
      </c>
      <c r="D5384" s="4">
        <v>42620</v>
      </c>
      <c r="E5384" t="s">
        <v>34</v>
      </c>
      <c r="F5384" t="s">
        <v>8216</v>
      </c>
      <c r="G5384" t="s">
        <v>8217</v>
      </c>
      <c r="H5384" t="s">
        <v>57</v>
      </c>
      <c r="I5384" t="s">
        <v>38</v>
      </c>
      <c r="J5384" t="s">
        <v>204</v>
      </c>
      <c r="K5384" t="s">
        <v>124</v>
      </c>
      <c r="L5384">
        <v>77070</v>
      </c>
      <c r="M5384" t="s">
        <v>125</v>
      </c>
      <c r="N5384" t="s">
        <v>4421</v>
      </c>
      <c r="O5384" t="s">
        <v>62</v>
      </c>
      <c r="P5384" t="s">
        <v>289</v>
      </c>
      <c r="Q5384" t="s">
        <v>583</v>
      </c>
      <c r="R5384" s="1">
        <v>15.808</v>
      </c>
      <c r="S5384">
        <v>8</v>
      </c>
      <c r="T5384">
        <f t="shared" si="84"/>
        <v>215</v>
      </c>
      <c r="U5384" t="s">
        <v>75</v>
      </c>
      <c r="V5384">
        <v>0.2</v>
      </c>
      <c r="W5384">
        <v>3.1616</v>
      </c>
      <c r="X5384" s="1">
        <v>-3.1616</v>
      </c>
      <c r="Y5384" s="1">
        <v>18.9696</v>
      </c>
      <c r="Z5384" t="s">
        <v>65</v>
      </c>
      <c r="AA5384" s="2">
        <v>5.3352000000000004</v>
      </c>
      <c r="AB5384" s="3">
        <v>0.33750000000000002</v>
      </c>
      <c r="AC5384" s="1">
        <v>-7.3112000000000004</v>
      </c>
      <c r="AD5384">
        <v>2</v>
      </c>
      <c r="AE5384">
        <v>2</v>
      </c>
      <c r="AF5384" t="s">
        <v>48</v>
      </c>
      <c r="AG5384">
        <v>2016</v>
      </c>
      <c r="AH5384">
        <f>COUNTBLANK(datos[[#This Row],[Row ID]:[Year sales]])</f>
        <v>0</v>
      </c>
    </row>
    <row r="5385" spans="1:34" x14ac:dyDescent="0.3">
      <c r="A5385">
        <v>5384</v>
      </c>
      <c r="B5385" t="s">
        <v>8215</v>
      </c>
      <c r="C5385" s="4">
        <v>42618</v>
      </c>
      <c r="D5385" s="4">
        <v>42620</v>
      </c>
      <c r="E5385" t="s">
        <v>34</v>
      </c>
      <c r="F5385" t="s">
        <v>8216</v>
      </c>
      <c r="G5385" t="s">
        <v>8217</v>
      </c>
      <c r="H5385" t="s">
        <v>57</v>
      </c>
      <c r="I5385" t="s">
        <v>38</v>
      </c>
      <c r="J5385" t="s">
        <v>204</v>
      </c>
      <c r="K5385" t="s">
        <v>124</v>
      </c>
      <c r="L5385">
        <v>77070</v>
      </c>
      <c r="M5385" t="s">
        <v>125</v>
      </c>
      <c r="N5385" t="s">
        <v>1326</v>
      </c>
      <c r="O5385" t="s">
        <v>62</v>
      </c>
      <c r="P5385" t="s">
        <v>110</v>
      </c>
      <c r="Q5385" t="s">
        <v>1327</v>
      </c>
      <c r="R5385" s="1">
        <v>10.368</v>
      </c>
      <c r="S5385">
        <v>2</v>
      </c>
      <c r="T5385">
        <f t="shared" si="84"/>
        <v>24</v>
      </c>
      <c r="U5385" t="s">
        <v>46</v>
      </c>
      <c r="V5385">
        <v>0.2</v>
      </c>
      <c r="W5385">
        <v>2.0736000000000003</v>
      </c>
      <c r="X5385" s="1">
        <v>-2.0735999999999999</v>
      </c>
      <c r="Y5385" s="1">
        <v>12.441600000000001</v>
      </c>
      <c r="Z5385" t="s">
        <v>65</v>
      </c>
      <c r="AA5385" s="2">
        <v>3.7584</v>
      </c>
      <c r="AB5385" s="3">
        <v>0.36249999999999999</v>
      </c>
      <c r="AC5385" s="1">
        <v>-4.5359999999999996</v>
      </c>
      <c r="AD5385">
        <v>2</v>
      </c>
      <c r="AE5385">
        <v>2</v>
      </c>
      <c r="AF5385" t="s">
        <v>48</v>
      </c>
      <c r="AG5385">
        <v>2016</v>
      </c>
      <c r="AH5385">
        <f>COUNTBLANK(datos[[#This Row],[Row ID]:[Year sales]])</f>
        <v>0</v>
      </c>
    </row>
    <row r="5386" spans="1:34" x14ac:dyDescent="0.3">
      <c r="A5386">
        <v>5385</v>
      </c>
      <c r="B5386" t="s">
        <v>8218</v>
      </c>
      <c r="C5386" s="4">
        <v>42912</v>
      </c>
      <c r="D5386" s="4">
        <v>42919</v>
      </c>
      <c r="E5386" t="s">
        <v>67</v>
      </c>
      <c r="F5386" t="s">
        <v>3553</v>
      </c>
      <c r="G5386" t="s">
        <v>3554</v>
      </c>
      <c r="H5386" t="s">
        <v>37</v>
      </c>
      <c r="I5386" t="s">
        <v>38</v>
      </c>
      <c r="J5386" t="s">
        <v>166</v>
      </c>
      <c r="K5386" t="s">
        <v>167</v>
      </c>
      <c r="L5386">
        <v>19143</v>
      </c>
      <c r="M5386" t="s">
        <v>168</v>
      </c>
      <c r="N5386" t="s">
        <v>1068</v>
      </c>
      <c r="O5386" t="s">
        <v>90</v>
      </c>
      <c r="P5386" t="s">
        <v>91</v>
      </c>
      <c r="Q5386" t="s">
        <v>1069</v>
      </c>
      <c r="R5386" s="1">
        <v>358.2</v>
      </c>
      <c r="S5386">
        <v>3</v>
      </c>
      <c r="T5386">
        <f t="shared" si="84"/>
        <v>18</v>
      </c>
      <c r="U5386" t="s">
        <v>52</v>
      </c>
      <c r="V5386">
        <v>0.4</v>
      </c>
      <c r="W5386">
        <v>143.28</v>
      </c>
      <c r="X5386" s="1">
        <v>-143.28</v>
      </c>
      <c r="Y5386" s="1">
        <v>501.48</v>
      </c>
      <c r="Z5386" t="s">
        <v>53</v>
      </c>
      <c r="AA5386" s="2">
        <v>41.79</v>
      </c>
      <c r="AB5386" s="3">
        <v>0.11666666666666667</v>
      </c>
      <c r="AC5386" s="1">
        <v>-173.13</v>
      </c>
      <c r="AD5386">
        <v>7</v>
      </c>
      <c r="AE5386">
        <v>7</v>
      </c>
      <c r="AF5386" t="s">
        <v>48</v>
      </c>
      <c r="AG5386">
        <v>2017</v>
      </c>
      <c r="AH5386">
        <f>COUNTBLANK(datos[[#This Row],[Row ID]:[Year sales]])</f>
        <v>0</v>
      </c>
    </row>
    <row r="5387" spans="1:34" x14ac:dyDescent="0.3">
      <c r="A5387">
        <v>5386</v>
      </c>
      <c r="B5387" t="s">
        <v>8218</v>
      </c>
      <c r="C5387" s="4">
        <v>42912</v>
      </c>
      <c r="D5387" s="4">
        <v>42919</v>
      </c>
      <c r="E5387" t="s">
        <v>67</v>
      </c>
      <c r="F5387" t="s">
        <v>3553</v>
      </c>
      <c r="G5387" t="s">
        <v>3554</v>
      </c>
      <c r="H5387" t="s">
        <v>37</v>
      </c>
      <c r="I5387" t="s">
        <v>38</v>
      </c>
      <c r="J5387" t="s">
        <v>166</v>
      </c>
      <c r="K5387" t="s">
        <v>167</v>
      </c>
      <c r="L5387">
        <v>19143</v>
      </c>
      <c r="M5387" t="s">
        <v>168</v>
      </c>
      <c r="N5387" t="s">
        <v>5894</v>
      </c>
      <c r="O5387" t="s">
        <v>90</v>
      </c>
      <c r="P5387" t="s">
        <v>91</v>
      </c>
      <c r="Q5387" t="s">
        <v>5895</v>
      </c>
      <c r="R5387" s="1">
        <v>545.91600000000005</v>
      </c>
      <c r="S5387">
        <v>14</v>
      </c>
      <c r="T5387">
        <f t="shared" si="84"/>
        <v>25</v>
      </c>
      <c r="U5387" t="s">
        <v>75</v>
      </c>
      <c r="V5387">
        <v>0.4</v>
      </c>
      <c r="W5387">
        <v>218.36640000000003</v>
      </c>
      <c r="X5387" s="1">
        <v>-218.3664</v>
      </c>
      <c r="Y5387" s="1">
        <v>764.28240000000005</v>
      </c>
      <c r="Z5387" t="s">
        <v>53</v>
      </c>
      <c r="AA5387" s="2">
        <v>72.788799999999995</v>
      </c>
      <c r="AB5387" s="3">
        <v>0.1333333333333333</v>
      </c>
      <c r="AC5387" s="1">
        <v>-254.76079999999999</v>
      </c>
      <c r="AD5387">
        <v>7</v>
      </c>
      <c r="AE5387">
        <v>7</v>
      </c>
      <c r="AF5387" t="s">
        <v>48</v>
      </c>
      <c r="AG5387">
        <v>2017</v>
      </c>
      <c r="AH5387">
        <f>COUNTBLANK(datos[[#This Row],[Row ID]:[Year sales]])</f>
        <v>0</v>
      </c>
    </row>
    <row r="5388" spans="1:34" x14ac:dyDescent="0.3">
      <c r="A5388">
        <v>5387</v>
      </c>
      <c r="B5388" t="s">
        <v>8219</v>
      </c>
      <c r="C5388" s="4">
        <v>42806</v>
      </c>
      <c r="D5388" s="4">
        <v>42811</v>
      </c>
      <c r="E5388" t="s">
        <v>67</v>
      </c>
      <c r="F5388" t="s">
        <v>2651</v>
      </c>
      <c r="G5388" t="s">
        <v>2652</v>
      </c>
      <c r="H5388" t="s">
        <v>37</v>
      </c>
      <c r="I5388" t="s">
        <v>38</v>
      </c>
      <c r="J5388" t="s">
        <v>8220</v>
      </c>
      <c r="K5388" t="s">
        <v>1731</v>
      </c>
      <c r="L5388">
        <v>72756</v>
      </c>
      <c r="M5388" t="s">
        <v>41</v>
      </c>
      <c r="N5388" t="s">
        <v>5649</v>
      </c>
      <c r="O5388" t="s">
        <v>62</v>
      </c>
      <c r="P5388" t="s">
        <v>94</v>
      </c>
      <c r="Q5388" t="s">
        <v>1241</v>
      </c>
      <c r="R5388" s="1">
        <v>40.409999999999997</v>
      </c>
      <c r="S5388">
        <v>9</v>
      </c>
      <c r="T5388">
        <f t="shared" si="84"/>
        <v>71</v>
      </c>
      <c r="U5388" t="s">
        <v>75</v>
      </c>
      <c r="V5388">
        <v>0</v>
      </c>
      <c r="W5388">
        <v>0</v>
      </c>
      <c r="X5388" s="1">
        <v>0</v>
      </c>
      <c r="Y5388" s="1">
        <v>40.409999999999997</v>
      </c>
      <c r="Z5388" t="s">
        <v>65</v>
      </c>
      <c r="AA5388" s="2">
        <v>18.5886</v>
      </c>
      <c r="AB5388" s="3">
        <v>0.46</v>
      </c>
      <c r="AC5388" s="1">
        <v>-21.821400000000001</v>
      </c>
      <c r="AD5388">
        <v>5</v>
      </c>
      <c r="AE5388">
        <v>5</v>
      </c>
      <c r="AF5388" t="s">
        <v>48</v>
      </c>
      <c r="AG5388">
        <v>2017</v>
      </c>
      <c r="AH5388">
        <f>COUNTBLANK(datos[[#This Row],[Row ID]:[Year sales]])</f>
        <v>0</v>
      </c>
    </row>
    <row r="5389" spans="1:34" x14ac:dyDescent="0.3">
      <c r="A5389">
        <v>5388</v>
      </c>
      <c r="B5389" t="s">
        <v>8221</v>
      </c>
      <c r="C5389" s="4">
        <v>42784</v>
      </c>
      <c r="D5389" s="4">
        <v>42787</v>
      </c>
      <c r="E5389" t="s">
        <v>34</v>
      </c>
      <c r="F5389" t="s">
        <v>501</v>
      </c>
      <c r="G5389" t="s">
        <v>502</v>
      </c>
      <c r="H5389" t="s">
        <v>57</v>
      </c>
      <c r="I5389" t="s">
        <v>38</v>
      </c>
      <c r="J5389" t="s">
        <v>58</v>
      </c>
      <c r="K5389" t="s">
        <v>59</v>
      </c>
      <c r="L5389">
        <v>90045</v>
      </c>
      <c r="M5389" t="s">
        <v>60</v>
      </c>
      <c r="N5389" t="s">
        <v>1695</v>
      </c>
      <c r="O5389" t="s">
        <v>90</v>
      </c>
      <c r="P5389" t="s">
        <v>91</v>
      </c>
      <c r="Q5389" t="s">
        <v>1696</v>
      </c>
      <c r="R5389" s="1">
        <v>167.976</v>
      </c>
      <c r="S5389">
        <v>3</v>
      </c>
      <c r="T5389">
        <f t="shared" si="84"/>
        <v>13</v>
      </c>
      <c r="U5389" t="s">
        <v>52</v>
      </c>
      <c r="V5389">
        <v>0.2</v>
      </c>
      <c r="W5389">
        <v>33.595199999999998</v>
      </c>
      <c r="X5389" s="1">
        <v>-33.595199999999998</v>
      </c>
      <c r="Y5389" s="1">
        <v>201.5712</v>
      </c>
      <c r="Z5389" t="s">
        <v>47</v>
      </c>
      <c r="AA5389" s="2">
        <v>10.4985</v>
      </c>
      <c r="AB5389" s="3">
        <v>6.25E-2</v>
      </c>
      <c r="AC5389" s="1">
        <v>-123.8823</v>
      </c>
      <c r="AD5389">
        <v>3</v>
      </c>
      <c r="AE5389">
        <v>3</v>
      </c>
      <c r="AF5389" t="s">
        <v>48</v>
      </c>
      <c r="AG5389">
        <v>2017</v>
      </c>
      <c r="AH5389">
        <f>COUNTBLANK(datos[[#This Row],[Row ID]:[Year sales]])</f>
        <v>0</v>
      </c>
    </row>
    <row r="5390" spans="1:34" x14ac:dyDescent="0.3">
      <c r="A5390">
        <v>5389</v>
      </c>
      <c r="B5390" t="s">
        <v>8221</v>
      </c>
      <c r="C5390" s="4">
        <v>42784</v>
      </c>
      <c r="D5390" s="4">
        <v>42787</v>
      </c>
      <c r="E5390" t="s">
        <v>34</v>
      </c>
      <c r="F5390" t="s">
        <v>501</v>
      </c>
      <c r="G5390" t="s">
        <v>502</v>
      </c>
      <c r="H5390" t="s">
        <v>57</v>
      </c>
      <c r="I5390" t="s">
        <v>38</v>
      </c>
      <c r="J5390" t="s">
        <v>58</v>
      </c>
      <c r="K5390" t="s">
        <v>59</v>
      </c>
      <c r="L5390">
        <v>90045</v>
      </c>
      <c r="M5390" t="s">
        <v>60</v>
      </c>
      <c r="N5390" t="s">
        <v>5406</v>
      </c>
      <c r="O5390" t="s">
        <v>90</v>
      </c>
      <c r="P5390" t="s">
        <v>181</v>
      </c>
      <c r="Q5390" t="s">
        <v>5407</v>
      </c>
      <c r="R5390" s="1">
        <v>109.53</v>
      </c>
      <c r="S5390">
        <v>3</v>
      </c>
      <c r="T5390">
        <f t="shared" si="84"/>
        <v>12</v>
      </c>
      <c r="U5390" t="s">
        <v>52</v>
      </c>
      <c r="V5390">
        <v>0</v>
      </c>
      <c r="W5390">
        <v>0</v>
      </c>
      <c r="X5390" s="1">
        <v>0</v>
      </c>
      <c r="Y5390" s="1">
        <v>109.53</v>
      </c>
      <c r="Z5390" t="s">
        <v>99</v>
      </c>
      <c r="AA5390" s="2">
        <v>47.097900000000003</v>
      </c>
      <c r="AB5390" s="3">
        <v>0.43</v>
      </c>
      <c r="AC5390" s="1">
        <v>-62.432099999999998</v>
      </c>
      <c r="AD5390">
        <v>3</v>
      </c>
      <c r="AE5390">
        <v>3</v>
      </c>
      <c r="AF5390" t="s">
        <v>48</v>
      </c>
      <c r="AG5390">
        <v>2017</v>
      </c>
      <c r="AH5390">
        <f>COUNTBLANK(datos[[#This Row],[Row ID]:[Year sales]])</f>
        <v>0</v>
      </c>
    </row>
    <row r="5391" spans="1:34" x14ac:dyDescent="0.3">
      <c r="A5391">
        <v>5390</v>
      </c>
      <c r="B5391" t="s">
        <v>8221</v>
      </c>
      <c r="C5391" s="4">
        <v>42784</v>
      </c>
      <c r="D5391" s="4">
        <v>42787</v>
      </c>
      <c r="E5391" t="s">
        <v>34</v>
      </c>
      <c r="F5391" t="s">
        <v>501</v>
      </c>
      <c r="G5391" t="s">
        <v>502</v>
      </c>
      <c r="H5391" t="s">
        <v>57</v>
      </c>
      <c r="I5391" t="s">
        <v>38</v>
      </c>
      <c r="J5391" t="s">
        <v>58</v>
      </c>
      <c r="K5391" t="s">
        <v>59</v>
      </c>
      <c r="L5391">
        <v>90045</v>
      </c>
      <c r="M5391" t="s">
        <v>60</v>
      </c>
      <c r="N5391" t="s">
        <v>2049</v>
      </c>
      <c r="O5391" t="s">
        <v>62</v>
      </c>
      <c r="P5391" t="s">
        <v>63</v>
      </c>
      <c r="Q5391" t="s">
        <v>2050</v>
      </c>
      <c r="R5391" s="1">
        <v>9.82</v>
      </c>
      <c r="S5391">
        <v>2</v>
      </c>
      <c r="T5391">
        <f t="shared" si="84"/>
        <v>13</v>
      </c>
      <c r="U5391" t="s">
        <v>46</v>
      </c>
      <c r="V5391">
        <v>0</v>
      </c>
      <c r="W5391">
        <v>0</v>
      </c>
      <c r="X5391" s="1">
        <v>0</v>
      </c>
      <c r="Y5391" s="1">
        <v>9.82</v>
      </c>
      <c r="Z5391" t="s">
        <v>65</v>
      </c>
      <c r="AA5391" s="2">
        <v>4.8117999999999999</v>
      </c>
      <c r="AB5391" s="3">
        <v>0.49</v>
      </c>
      <c r="AC5391" s="1">
        <v>-5.0082000000000004</v>
      </c>
      <c r="AD5391">
        <v>3</v>
      </c>
      <c r="AE5391">
        <v>3</v>
      </c>
      <c r="AF5391" t="s">
        <v>48</v>
      </c>
      <c r="AG5391">
        <v>2017</v>
      </c>
      <c r="AH5391">
        <f>COUNTBLANK(datos[[#This Row],[Row ID]:[Year sales]])</f>
        <v>0</v>
      </c>
    </row>
    <row r="5392" spans="1:34" x14ac:dyDescent="0.3">
      <c r="A5392">
        <v>5391</v>
      </c>
      <c r="B5392" t="s">
        <v>8222</v>
      </c>
      <c r="C5392" s="4">
        <v>43049</v>
      </c>
      <c r="D5392" s="4">
        <v>43051</v>
      </c>
      <c r="E5392" t="s">
        <v>34</v>
      </c>
      <c r="F5392" t="s">
        <v>6812</v>
      </c>
      <c r="G5392" t="s">
        <v>6813</v>
      </c>
      <c r="H5392" t="s">
        <v>57</v>
      </c>
      <c r="I5392" t="s">
        <v>38</v>
      </c>
      <c r="J5392" t="s">
        <v>115</v>
      </c>
      <c r="K5392" t="s">
        <v>116</v>
      </c>
      <c r="L5392">
        <v>98105</v>
      </c>
      <c r="M5392" t="s">
        <v>60</v>
      </c>
      <c r="N5392" t="s">
        <v>4186</v>
      </c>
      <c r="O5392" t="s">
        <v>62</v>
      </c>
      <c r="P5392" t="s">
        <v>94</v>
      </c>
      <c r="Q5392" t="s">
        <v>4187</v>
      </c>
      <c r="R5392" s="1">
        <v>26.352</v>
      </c>
      <c r="S5392">
        <v>3</v>
      </c>
      <c r="T5392">
        <f t="shared" si="84"/>
        <v>36</v>
      </c>
      <c r="U5392" t="s">
        <v>52</v>
      </c>
      <c r="V5392">
        <v>0.2</v>
      </c>
      <c r="W5392">
        <v>5.2704000000000004</v>
      </c>
      <c r="X5392" s="1">
        <v>-5.2704000000000004</v>
      </c>
      <c r="Y5392" s="1">
        <v>31.622399999999999</v>
      </c>
      <c r="Z5392" t="s">
        <v>65</v>
      </c>
      <c r="AA5392" s="2">
        <v>9.5526</v>
      </c>
      <c r="AB5392" s="3">
        <v>0.36249999999999999</v>
      </c>
      <c r="AC5392" s="1">
        <v>-11.529</v>
      </c>
      <c r="AD5392">
        <v>2</v>
      </c>
      <c r="AE5392">
        <v>2</v>
      </c>
      <c r="AF5392" t="s">
        <v>48</v>
      </c>
      <c r="AG5392">
        <v>2017</v>
      </c>
      <c r="AH5392">
        <f>COUNTBLANK(datos[[#This Row],[Row ID]:[Year sales]])</f>
        <v>0</v>
      </c>
    </row>
    <row r="5393" spans="1:34" x14ac:dyDescent="0.3">
      <c r="A5393">
        <v>5392</v>
      </c>
      <c r="B5393" t="s">
        <v>8223</v>
      </c>
      <c r="C5393" s="4">
        <v>41962</v>
      </c>
      <c r="D5393" s="4">
        <v>41968</v>
      </c>
      <c r="E5393" t="s">
        <v>67</v>
      </c>
      <c r="F5393" t="s">
        <v>7570</v>
      </c>
      <c r="G5393" t="s">
        <v>7571</v>
      </c>
      <c r="H5393" t="s">
        <v>57</v>
      </c>
      <c r="I5393" t="s">
        <v>38</v>
      </c>
      <c r="J5393" t="s">
        <v>541</v>
      </c>
      <c r="K5393" t="s">
        <v>265</v>
      </c>
      <c r="L5393">
        <v>19805</v>
      </c>
      <c r="M5393" t="s">
        <v>168</v>
      </c>
      <c r="N5393" t="s">
        <v>2143</v>
      </c>
      <c r="O5393" t="s">
        <v>62</v>
      </c>
      <c r="P5393" t="s">
        <v>63</v>
      </c>
      <c r="Q5393" t="s">
        <v>2144</v>
      </c>
      <c r="R5393" s="1">
        <v>22.5</v>
      </c>
      <c r="S5393">
        <v>6</v>
      </c>
      <c r="T5393">
        <f t="shared" si="84"/>
        <v>24</v>
      </c>
      <c r="U5393" t="s">
        <v>75</v>
      </c>
      <c r="V5393">
        <v>0</v>
      </c>
      <c r="W5393">
        <v>0</v>
      </c>
      <c r="X5393" s="1">
        <v>0</v>
      </c>
      <c r="Y5393" s="1">
        <v>22.5</v>
      </c>
      <c r="Z5393" t="s">
        <v>65</v>
      </c>
      <c r="AA5393" s="2">
        <v>10.8</v>
      </c>
      <c r="AB5393" s="3">
        <v>0.48000000000000004</v>
      </c>
      <c r="AC5393" s="1">
        <v>-11.7</v>
      </c>
      <c r="AD5393">
        <v>6</v>
      </c>
      <c r="AE5393">
        <v>6</v>
      </c>
      <c r="AF5393" t="s">
        <v>48</v>
      </c>
      <c r="AG5393">
        <v>2014</v>
      </c>
      <c r="AH5393">
        <f>COUNTBLANK(datos[[#This Row],[Row ID]:[Year sales]])</f>
        <v>0</v>
      </c>
    </row>
    <row r="5394" spans="1:34" x14ac:dyDescent="0.3">
      <c r="A5394">
        <v>5393</v>
      </c>
      <c r="B5394" t="s">
        <v>8223</v>
      </c>
      <c r="C5394" s="4">
        <v>41962</v>
      </c>
      <c r="D5394" s="4">
        <v>41968</v>
      </c>
      <c r="E5394" t="s">
        <v>67</v>
      </c>
      <c r="F5394" t="s">
        <v>7570</v>
      </c>
      <c r="G5394" t="s">
        <v>7571</v>
      </c>
      <c r="H5394" t="s">
        <v>57</v>
      </c>
      <c r="I5394" t="s">
        <v>38</v>
      </c>
      <c r="J5394" t="s">
        <v>541</v>
      </c>
      <c r="K5394" t="s">
        <v>265</v>
      </c>
      <c r="L5394">
        <v>19805</v>
      </c>
      <c r="M5394" t="s">
        <v>168</v>
      </c>
      <c r="N5394" t="s">
        <v>2517</v>
      </c>
      <c r="O5394" t="s">
        <v>62</v>
      </c>
      <c r="P5394" t="s">
        <v>63</v>
      </c>
      <c r="Q5394" t="s">
        <v>2518</v>
      </c>
      <c r="R5394" s="1">
        <v>9.9600000000000009</v>
      </c>
      <c r="S5394">
        <v>2</v>
      </c>
      <c r="T5394">
        <f t="shared" si="84"/>
        <v>40</v>
      </c>
      <c r="U5394" t="s">
        <v>46</v>
      </c>
      <c r="V5394">
        <v>0</v>
      </c>
      <c r="W5394">
        <v>0</v>
      </c>
      <c r="X5394" s="1">
        <v>0</v>
      </c>
      <c r="Y5394" s="1">
        <v>9.9600000000000009</v>
      </c>
      <c r="Z5394" t="s">
        <v>65</v>
      </c>
      <c r="AA5394" s="2">
        <v>4.5815999999999999</v>
      </c>
      <c r="AB5394" s="3">
        <v>0.45999999999999996</v>
      </c>
      <c r="AC5394" s="1">
        <v>-5.3784000000000001</v>
      </c>
      <c r="AD5394">
        <v>6</v>
      </c>
      <c r="AE5394">
        <v>6</v>
      </c>
      <c r="AF5394" t="s">
        <v>48</v>
      </c>
      <c r="AG5394">
        <v>2014</v>
      </c>
      <c r="AH5394">
        <f>COUNTBLANK(datos[[#This Row],[Row ID]:[Year sales]])</f>
        <v>0</v>
      </c>
    </row>
    <row r="5395" spans="1:34" x14ac:dyDescent="0.3">
      <c r="A5395">
        <v>5394</v>
      </c>
      <c r="B5395" t="s">
        <v>8223</v>
      </c>
      <c r="C5395" s="4">
        <v>41962</v>
      </c>
      <c r="D5395" s="4">
        <v>41968</v>
      </c>
      <c r="E5395" t="s">
        <v>67</v>
      </c>
      <c r="F5395" t="s">
        <v>7570</v>
      </c>
      <c r="G5395" t="s">
        <v>7571</v>
      </c>
      <c r="H5395" t="s">
        <v>57</v>
      </c>
      <c r="I5395" t="s">
        <v>38</v>
      </c>
      <c r="J5395" t="s">
        <v>541</v>
      </c>
      <c r="K5395" t="s">
        <v>265</v>
      </c>
      <c r="L5395">
        <v>19805</v>
      </c>
      <c r="M5395" t="s">
        <v>168</v>
      </c>
      <c r="N5395" t="s">
        <v>1853</v>
      </c>
      <c r="O5395" t="s">
        <v>62</v>
      </c>
      <c r="P5395" t="s">
        <v>94</v>
      </c>
      <c r="Q5395" t="s">
        <v>1854</v>
      </c>
      <c r="R5395" s="1">
        <v>213.08</v>
      </c>
      <c r="S5395">
        <v>7</v>
      </c>
      <c r="T5395">
        <f t="shared" si="84"/>
        <v>46</v>
      </c>
      <c r="U5395" t="s">
        <v>75</v>
      </c>
      <c r="V5395">
        <v>0</v>
      </c>
      <c r="W5395">
        <v>0</v>
      </c>
      <c r="X5395" s="1">
        <v>0</v>
      </c>
      <c r="Y5395" s="1">
        <v>213.08</v>
      </c>
      <c r="Z5395" t="s">
        <v>47</v>
      </c>
      <c r="AA5395" s="2">
        <v>102.2784</v>
      </c>
      <c r="AB5395" s="3">
        <v>0.48</v>
      </c>
      <c r="AC5395" s="1">
        <v>-110.80159999999999</v>
      </c>
      <c r="AD5395">
        <v>6</v>
      </c>
      <c r="AE5395">
        <v>6</v>
      </c>
      <c r="AF5395" t="s">
        <v>48</v>
      </c>
      <c r="AG5395">
        <v>2014</v>
      </c>
      <c r="AH5395">
        <f>COUNTBLANK(datos[[#This Row],[Row ID]:[Year sales]])</f>
        <v>0</v>
      </c>
    </row>
    <row r="5396" spans="1:34" x14ac:dyDescent="0.3">
      <c r="A5396">
        <v>5395</v>
      </c>
      <c r="B5396" t="s">
        <v>8223</v>
      </c>
      <c r="C5396" s="4">
        <v>41962</v>
      </c>
      <c r="D5396" s="4">
        <v>41968</v>
      </c>
      <c r="E5396" t="s">
        <v>67</v>
      </c>
      <c r="F5396" t="s">
        <v>7570</v>
      </c>
      <c r="G5396" t="s">
        <v>7571</v>
      </c>
      <c r="H5396" t="s">
        <v>57</v>
      </c>
      <c r="I5396" t="s">
        <v>38</v>
      </c>
      <c r="J5396" t="s">
        <v>541</v>
      </c>
      <c r="K5396" t="s">
        <v>265</v>
      </c>
      <c r="L5396">
        <v>19805</v>
      </c>
      <c r="M5396" t="s">
        <v>168</v>
      </c>
      <c r="N5396" t="s">
        <v>4237</v>
      </c>
      <c r="O5396" t="s">
        <v>43</v>
      </c>
      <c r="P5396" t="s">
        <v>44</v>
      </c>
      <c r="Q5396" t="s">
        <v>4238</v>
      </c>
      <c r="R5396" s="1">
        <v>1025.8800000000001</v>
      </c>
      <c r="S5396">
        <v>6</v>
      </c>
      <c r="T5396">
        <f t="shared" si="84"/>
        <v>14</v>
      </c>
      <c r="U5396" t="s">
        <v>75</v>
      </c>
      <c r="V5396">
        <v>0</v>
      </c>
      <c r="W5396">
        <v>0</v>
      </c>
      <c r="X5396" s="1">
        <v>0</v>
      </c>
      <c r="Y5396" s="1">
        <v>1025.8800000000001</v>
      </c>
      <c r="Z5396" t="s">
        <v>53</v>
      </c>
      <c r="AA5396" s="2">
        <v>235.95240000000001</v>
      </c>
      <c r="AB5396" s="3">
        <v>0.22999999999999998</v>
      </c>
      <c r="AC5396" s="1">
        <v>-789.92759999999998</v>
      </c>
      <c r="AD5396">
        <v>6</v>
      </c>
      <c r="AE5396">
        <v>6</v>
      </c>
      <c r="AF5396" t="s">
        <v>48</v>
      </c>
      <c r="AG5396">
        <v>2014</v>
      </c>
      <c r="AH5396">
        <f>COUNTBLANK(datos[[#This Row],[Row ID]:[Year sales]])</f>
        <v>0</v>
      </c>
    </row>
    <row r="5397" spans="1:34" x14ac:dyDescent="0.3">
      <c r="A5397">
        <v>5396</v>
      </c>
      <c r="B5397" t="s">
        <v>8224</v>
      </c>
      <c r="C5397" s="4">
        <v>41961</v>
      </c>
      <c r="D5397" s="4">
        <v>41964</v>
      </c>
      <c r="E5397" t="s">
        <v>34</v>
      </c>
      <c r="F5397" t="s">
        <v>1672</v>
      </c>
      <c r="G5397" t="s">
        <v>1673</v>
      </c>
      <c r="H5397" t="s">
        <v>57</v>
      </c>
      <c r="I5397" t="s">
        <v>38</v>
      </c>
      <c r="J5397" t="s">
        <v>3799</v>
      </c>
      <c r="K5397" t="s">
        <v>141</v>
      </c>
      <c r="L5397">
        <v>84604</v>
      </c>
      <c r="M5397" t="s">
        <v>60</v>
      </c>
      <c r="N5397" t="s">
        <v>5853</v>
      </c>
      <c r="O5397" t="s">
        <v>62</v>
      </c>
      <c r="P5397" t="s">
        <v>110</v>
      </c>
      <c r="Q5397" t="s">
        <v>5854</v>
      </c>
      <c r="R5397" s="1">
        <v>21.98</v>
      </c>
      <c r="S5397">
        <v>7</v>
      </c>
      <c r="T5397">
        <f t="shared" si="84"/>
        <v>24</v>
      </c>
      <c r="U5397" t="s">
        <v>75</v>
      </c>
      <c r="V5397">
        <v>0</v>
      </c>
      <c r="W5397">
        <v>0</v>
      </c>
      <c r="X5397" s="1">
        <v>0</v>
      </c>
      <c r="Y5397" s="1">
        <v>21.98</v>
      </c>
      <c r="Z5397" t="s">
        <v>65</v>
      </c>
      <c r="AA5397" s="2">
        <v>9.891</v>
      </c>
      <c r="AB5397" s="3">
        <v>0.45</v>
      </c>
      <c r="AC5397" s="1">
        <v>-12.089</v>
      </c>
      <c r="AD5397">
        <v>3</v>
      </c>
      <c r="AE5397">
        <v>3</v>
      </c>
      <c r="AF5397" t="s">
        <v>48</v>
      </c>
      <c r="AG5397">
        <v>2014</v>
      </c>
      <c r="AH5397">
        <f>COUNTBLANK(datos[[#This Row],[Row ID]:[Year sales]])</f>
        <v>0</v>
      </c>
    </row>
    <row r="5398" spans="1:34" x14ac:dyDescent="0.3">
      <c r="A5398">
        <v>5397</v>
      </c>
      <c r="B5398" t="s">
        <v>8225</v>
      </c>
      <c r="C5398" s="4">
        <v>42637</v>
      </c>
      <c r="D5398" s="4">
        <v>42637</v>
      </c>
      <c r="E5398" t="s">
        <v>1312</v>
      </c>
      <c r="F5398" t="s">
        <v>4164</v>
      </c>
      <c r="G5398" t="s">
        <v>4165</v>
      </c>
      <c r="H5398" t="s">
        <v>57</v>
      </c>
      <c r="I5398" t="s">
        <v>38</v>
      </c>
      <c r="J5398" t="s">
        <v>147</v>
      </c>
      <c r="K5398" t="s">
        <v>59</v>
      </c>
      <c r="L5398">
        <v>94110</v>
      </c>
      <c r="M5398" t="s">
        <v>60</v>
      </c>
      <c r="N5398" t="s">
        <v>5390</v>
      </c>
      <c r="O5398" t="s">
        <v>43</v>
      </c>
      <c r="P5398" t="s">
        <v>83</v>
      </c>
      <c r="Q5398" t="s">
        <v>5391</v>
      </c>
      <c r="R5398" s="1">
        <v>63.2</v>
      </c>
      <c r="S5398">
        <v>5</v>
      </c>
      <c r="T5398">
        <f t="shared" si="84"/>
        <v>39</v>
      </c>
      <c r="U5398" t="s">
        <v>75</v>
      </c>
      <c r="V5398">
        <v>0</v>
      </c>
      <c r="W5398">
        <v>0</v>
      </c>
      <c r="X5398" s="1">
        <v>0</v>
      </c>
      <c r="Y5398" s="1">
        <v>63.2</v>
      </c>
      <c r="Z5398" t="s">
        <v>99</v>
      </c>
      <c r="AA5398" s="2">
        <v>23.384</v>
      </c>
      <c r="AB5398" s="3">
        <v>0.37</v>
      </c>
      <c r="AC5398" s="1">
        <v>-39.816000000000003</v>
      </c>
      <c r="AD5398">
        <v>0</v>
      </c>
      <c r="AE5398">
        <v>0</v>
      </c>
      <c r="AF5398" t="s">
        <v>48</v>
      </c>
      <c r="AG5398">
        <v>2016</v>
      </c>
      <c r="AH5398">
        <f>COUNTBLANK(datos[[#This Row],[Row ID]:[Year sales]])</f>
        <v>0</v>
      </c>
    </row>
    <row r="5399" spans="1:34" x14ac:dyDescent="0.3">
      <c r="A5399">
        <v>5398</v>
      </c>
      <c r="B5399" t="s">
        <v>8226</v>
      </c>
      <c r="C5399" s="4">
        <v>42694</v>
      </c>
      <c r="D5399" s="4">
        <v>42701</v>
      </c>
      <c r="E5399" t="s">
        <v>67</v>
      </c>
      <c r="F5399" t="s">
        <v>1803</v>
      </c>
      <c r="G5399" t="s">
        <v>1804</v>
      </c>
      <c r="H5399" t="s">
        <v>57</v>
      </c>
      <c r="I5399" t="s">
        <v>38</v>
      </c>
      <c r="J5399" t="s">
        <v>58</v>
      </c>
      <c r="K5399" t="s">
        <v>59</v>
      </c>
      <c r="L5399">
        <v>90004</v>
      </c>
      <c r="M5399" t="s">
        <v>60</v>
      </c>
      <c r="N5399" t="s">
        <v>832</v>
      </c>
      <c r="O5399" t="s">
        <v>62</v>
      </c>
      <c r="P5399" t="s">
        <v>97</v>
      </c>
      <c r="Q5399" t="s">
        <v>833</v>
      </c>
      <c r="R5399" s="1">
        <v>39</v>
      </c>
      <c r="S5399">
        <v>12</v>
      </c>
      <c r="T5399">
        <f t="shared" si="84"/>
        <v>29</v>
      </c>
      <c r="U5399" t="s">
        <v>75</v>
      </c>
      <c r="V5399">
        <v>0</v>
      </c>
      <c r="W5399">
        <v>0</v>
      </c>
      <c r="X5399" s="1">
        <v>0</v>
      </c>
      <c r="Y5399" s="1">
        <v>39</v>
      </c>
      <c r="Z5399" t="s">
        <v>65</v>
      </c>
      <c r="AA5399" s="2">
        <v>11.31</v>
      </c>
      <c r="AB5399" s="3">
        <v>0.29000000000000004</v>
      </c>
      <c r="AC5399" s="1">
        <v>-27.69</v>
      </c>
      <c r="AD5399">
        <v>7</v>
      </c>
      <c r="AE5399">
        <v>7</v>
      </c>
      <c r="AF5399" t="s">
        <v>48</v>
      </c>
      <c r="AG5399">
        <v>2016</v>
      </c>
      <c r="AH5399">
        <f>COUNTBLANK(datos[[#This Row],[Row ID]:[Year sales]])</f>
        <v>0</v>
      </c>
    </row>
    <row r="5400" spans="1:34" x14ac:dyDescent="0.3">
      <c r="A5400">
        <v>5399</v>
      </c>
      <c r="B5400" t="s">
        <v>8227</v>
      </c>
      <c r="C5400" s="4">
        <v>42640</v>
      </c>
      <c r="D5400" s="4">
        <v>42645</v>
      </c>
      <c r="E5400" t="s">
        <v>67</v>
      </c>
      <c r="F5400" t="s">
        <v>2630</v>
      </c>
      <c r="G5400" t="s">
        <v>2631</v>
      </c>
      <c r="H5400" t="s">
        <v>57</v>
      </c>
      <c r="I5400" t="s">
        <v>38</v>
      </c>
      <c r="J5400" t="s">
        <v>2495</v>
      </c>
      <c r="K5400" t="s">
        <v>518</v>
      </c>
      <c r="L5400">
        <v>43130</v>
      </c>
      <c r="M5400" t="s">
        <v>168</v>
      </c>
      <c r="N5400" t="s">
        <v>1990</v>
      </c>
      <c r="O5400" t="s">
        <v>62</v>
      </c>
      <c r="P5400" t="s">
        <v>94</v>
      </c>
      <c r="Q5400" t="s">
        <v>1991</v>
      </c>
      <c r="R5400" s="1">
        <v>2.907</v>
      </c>
      <c r="S5400">
        <v>3</v>
      </c>
      <c r="T5400">
        <f t="shared" si="84"/>
        <v>34</v>
      </c>
      <c r="U5400" t="s">
        <v>52</v>
      </c>
      <c r="V5400">
        <v>0.7</v>
      </c>
      <c r="W5400">
        <v>2.0348999999999999</v>
      </c>
      <c r="X5400" s="1">
        <v>-2.0348999999999999</v>
      </c>
      <c r="Y5400" s="1">
        <v>4.9419000000000004</v>
      </c>
      <c r="Z5400" t="s">
        <v>65</v>
      </c>
      <c r="AA5400" s="2">
        <v>-2.0348999999999999</v>
      </c>
      <c r="AB5400" s="3">
        <v>-0.7</v>
      </c>
      <c r="AC5400" s="1">
        <v>-2.907</v>
      </c>
      <c r="AD5400">
        <v>5</v>
      </c>
      <c r="AE5400">
        <v>5</v>
      </c>
      <c r="AF5400" t="s">
        <v>48</v>
      </c>
      <c r="AG5400">
        <v>2016</v>
      </c>
      <c r="AH5400">
        <f>COUNTBLANK(datos[[#This Row],[Row ID]:[Year sales]])</f>
        <v>0</v>
      </c>
    </row>
    <row r="5401" spans="1:34" x14ac:dyDescent="0.3">
      <c r="A5401">
        <v>5400</v>
      </c>
      <c r="B5401" t="s">
        <v>8228</v>
      </c>
      <c r="C5401" s="4">
        <v>42469</v>
      </c>
      <c r="D5401" s="4">
        <v>42474</v>
      </c>
      <c r="E5401" t="s">
        <v>67</v>
      </c>
      <c r="F5401" t="s">
        <v>4400</v>
      </c>
      <c r="G5401" t="s">
        <v>4401</v>
      </c>
      <c r="H5401" t="s">
        <v>37</v>
      </c>
      <c r="I5401" t="s">
        <v>38</v>
      </c>
      <c r="J5401" t="s">
        <v>58</v>
      </c>
      <c r="K5401" t="s">
        <v>59</v>
      </c>
      <c r="L5401">
        <v>90004</v>
      </c>
      <c r="M5401" t="s">
        <v>60</v>
      </c>
      <c r="N5401" t="s">
        <v>42</v>
      </c>
      <c r="O5401" t="s">
        <v>43</v>
      </c>
      <c r="P5401" t="s">
        <v>44</v>
      </c>
      <c r="Q5401" t="s">
        <v>45</v>
      </c>
      <c r="R5401" s="1">
        <v>556.66499999999996</v>
      </c>
      <c r="S5401">
        <v>5</v>
      </c>
      <c r="T5401">
        <f t="shared" si="84"/>
        <v>12</v>
      </c>
      <c r="U5401" t="s">
        <v>75</v>
      </c>
      <c r="V5401">
        <v>0.15</v>
      </c>
      <c r="W5401">
        <v>83.499749999999992</v>
      </c>
      <c r="X5401" s="1">
        <v>-83.499750000000006</v>
      </c>
      <c r="Y5401" s="1">
        <v>640.16474999999991</v>
      </c>
      <c r="Z5401" t="s">
        <v>53</v>
      </c>
      <c r="AA5401" s="2">
        <v>6.5490000000000004</v>
      </c>
      <c r="AB5401" s="3">
        <v>1.1764705882352943E-2</v>
      </c>
      <c r="AC5401" s="1">
        <v>-466.61624999999998</v>
      </c>
      <c r="AD5401">
        <v>5</v>
      </c>
      <c r="AE5401">
        <v>5</v>
      </c>
      <c r="AF5401" t="s">
        <v>48</v>
      </c>
      <c r="AG5401">
        <v>2016</v>
      </c>
      <c r="AH5401">
        <f>COUNTBLANK(datos[[#This Row],[Row ID]:[Year sales]])</f>
        <v>0</v>
      </c>
    </row>
    <row r="5402" spans="1:34" x14ac:dyDescent="0.3">
      <c r="A5402">
        <v>5401</v>
      </c>
      <c r="B5402" t="s">
        <v>8229</v>
      </c>
      <c r="C5402" s="4">
        <v>42999</v>
      </c>
      <c r="D5402" s="4">
        <v>43001</v>
      </c>
      <c r="E5402" t="s">
        <v>208</v>
      </c>
      <c r="F5402" t="s">
        <v>8230</v>
      </c>
      <c r="G5402" t="s">
        <v>8231</v>
      </c>
      <c r="H5402" t="s">
        <v>37</v>
      </c>
      <c r="I5402" t="s">
        <v>38</v>
      </c>
      <c r="J5402" t="s">
        <v>115</v>
      </c>
      <c r="K5402" t="s">
        <v>116</v>
      </c>
      <c r="L5402">
        <v>98103</v>
      </c>
      <c r="M5402" t="s">
        <v>60</v>
      </c>
      <c r="N5402" t="s">
        <v>1437</v>
      </c>
      <c r="O5402" t="s">
        <v>90</v>
      </c>
      <c r="P5402" t="s">
        <v>181</v>
      </c>
      <c r="Q5402" t="s">
        <v>1438</v>
      </c>
      <c r="R5402" s="1">
        <v>71.98</v>
      </c>
      <c r="S5402">
        <v>2</v>
      </c>
      <c r="T5402">
        <f t="shared" si="84"/>
        <v>27</v>
      </c>
      <c r="U5402" t="s">
        <v>46</v>
      </c>
      <c r="V5402">
        <v>0</v>
      </c>
      <c r="W5402">
        <v>0</v>
      </c>
      <c r="X5402" s="1">
        <v>0</v>
      </c>
      <c r="Y5402" s="1">
        <v>71.98</v>
      </c>
      <c r="Z5402" t="s">
        <v>99</v>
      </c>
      <c r="AA5402" s="2">
        <v>15.1158</v>
      </c>
      <c r="AB5402" s="3">
        <v>0.21</v>
      </c>
      <c r="AC5402" s="1">
        <v>-56.864199999999997</v>
      </c>
      <c r="AD5402">
        <v>2</v>
      </c>
      <c r="AE5402">
        <v>2</v>
      </c>
      <c r="AF5402" t="s">
        <v>48</v>
      </c>
      <c r="AG5402">
        <v>2017</v>
      </c>
      <c r="AH5402">
        <f>COUNTBLANK(datos[[#This Row],[Row ID]:[Year sales]])</f>
        <v>0</v>
      </c>
    </row>
    <row r="5403" spans="1:34" x14ac:dyDescent="0.3">
      <c r="A5403">
        <v>5402</v>
      </c>
      <c r="B5403" t="s">
        <v>8229</v>
      </c>
      <c r="C5403" s="4">
        <v>42999</v>
      </c>
      <c r="D5403" s="4">
        <v>43001</v>
      </c>
      <c r="E5403" t="s">
        <v>208</v>
      </c>
      <c r="F5403" t="s">
        <v>8230</v>
      </c>
      <c r="G5403" t="s">
        <v>8231</v>
      </c>
      <c r="H5403" t="s">
        <v>37</v>
      </c>
      <c r="I5403" t="s">
        <v>38</v>
      </c>
      <c r="J5403" t="s">
        <v>115</v>
      </c>
      <c r="K5403" t="s">
        <v>116</v>
      </c>
      <c r="L5403">
        <v>98103</v>
      </c>
      <c r="M5403" t="s">
        <v>60</v>
      </c>
      <c r="N5403" t="s">
        <v>1708</v>
      </c>
      <c r="O5403" t="s">
        <v>90</v>
      </c>
      <c r="P5403" t="s">
        <v>181</v>
      </c>
      <c r="Q5403" t="s">
        <v>1709</v>
      </c>
      <c r="R5403" s="1">
        <v>79.98</v>
      </c>
      <c r="S5403">
        <v>2</v>
      </c>
      <c r="T5403">
        <f t="shared" si="84"/>
        <v>7</v>
      </c>
      <c r="U5403" t="s">
        <v>46</v>
      </c>
      <c r="V5403">
        <v>0</v>
      </c>
      <c r="W5403">
        <v>0</v>
      </c>
      <c r="X5403" s="1">
        <v>0</v>
      </c>
      <c r="Y5403" s="1">
        <v>79.98</v>
      </c>
      <c r="Z5403" t="s">
        <v>99</v>
      </c>
      <c r="AA5403" s="2">
        <v>26.3934</v>
      </c>
      <c r="AB5403" s="3">
        <v>0.32999999999999996</v>
      </c>
      <c r="AC5403" s="1">
        <v>-53.586599999999997</v>
      </c>
      <c r="AD5403">
        <v>2</v>
      </c>
      <c r="AE5403">
        <v>2</v>
      </c>
      <c r="AF5403" t="s">
        <v>48</v>
      </c>
      <c r="AG5403">
        <v>2017</v>
      </c>
      <c r="AH5403">
        <f>COUNTBLANK(datos[[#This Row],[Row ID]:[Year sales]])</f>
        <v>0</v>
      </c>
    </row>
    <row r="5404" spans="1:34" x14ac:dyDescent="0.3">
      <c r="A5404">
        <v>5403</v>
      </c>
      <c r="B5404" t="s">
        <v>8232</v>
      </c>
      <c r="C5404" s="4">
        <v>42971</v>
      </c>
      <c r="D5404" s="4">
        <v>42976</v>
      </c>
      <c r="E5404" t="s">
        <v>67</v>
      </c>
      <c r="F5404" t="s">
        <v>1082</v>
      </c>
      <c r="G5404" t="s">
        <v>1083</v>
      </c>
      <c r="H5404" t="s">
        <v>57</v>
      </c>
      <c r="I5404" t="s">
        <v>38</v>
      </c>
      <c r="J5404" t="s">
        <v>286</v>
      </c>
      <c r="K5404" t="s">
        <v>287</v>
      </c>
      <c r="L5404">
        <v>10024</v>
      </c>
      <c r="M5404" t="s">
        <v>168</v>
      </c>
      <c r="N5404" t="s">
        <v>93</v>
      </c>
      <c r="O5404" t="s">
        <v>62</v>
      </c>
      <c r="P5404" t="s">
        <v>94</v>
      </c>
      <c r="Q5404" t="s">
        <v>95</v>
      </c>
      <c r="R5404" s="1">
        <v>24.672000000000001</v>
      </c>
      <c r="S5404">
        <v>4</v>
      </c>
      <c r="T5404">
        <f t="shared" si="84"/>
        <v>35</v>
      </c>
      <c r="U5404" t="s">
        <v>52</v>
      </c>
      <c r="V5404">
        <v>0.2</v>
      </c>
      <c r="W5404">
        <v>4.9344000000000001</v>
      </c>
      <c r="X5404" s="1">
        <v>-4.9344000000000001</v>
      </c>
      <c r="Y5404" s="1">
        <v>29.606400000000001</v>
      </c>
      <c r="Z5404" t="s">
        <v>65</v>
      </c>
      <c r="AA5404" s="2">
        <v>7.71</v>
      </c>
      <c r="AB5404" s="3">
        <v>0.3125</v>
      </c>
      <c r="AC5404" s="1">
        <v>-12.0276</v>
      </c>
      <c r="AD5404">
        <v>5</v>
      </c>
      <c r="AE5404">
        <v>5</v>
      </c>
      <c r="AF5404" t="s">
        <v>48</v>
      </c>
      <c r="AG5404">
        <v>2017</v>
      </c>
      <c r="AH5404">
        <f>COUNTBLANK(datos[[#This Row],[Row ID]:[Year sales]])</f>
        <v>0</v>
      </c>
    </row>
    <row r="5405" spans="1:34" x14ac:dyDescent="0.3">
      <c r="A5405">
        <v>5404</v>
      </c>
      <c r="B5405" t="s">
        <v>8232</v>
      </c>
      <c r="C5405" s="4">
        <v>42971</v>
      </c>
      <c r="D5405" s="4">
        <v>42976</v>
      </c>
      <c r="E5405" t="s">
        <v>67</v>
      </c>
      <c r="F5405" t="s">
        <v>1082</v>
      </c>
      <c r="G5405" t="s">
        <v>1083</v>
      </c>
      <c r="H5405" t="s">
        <v>57</v>
      </c>
      <c r="I5405" t="s">
        <v>38</v>
      </c>
      <c r="J5405" t="s">
        <v>286</v>
      </c>
      <c r="K5405" t="s">
        <v>287</v>
      </c>
      <c r="L5405">
        <v>10024</v>
      </c>
      <c r="M5405" t="s">
        <v>168</v>
      </c>
      <c r="N5405" t="s">
        <v>2381</v>
      </c>
      <c r="O5405" t="s">
        <v>62</v>
      </c>
      <c r="P5405" t="s">
        <v>94</v>
      </c>
      <c r="Q5405" t="s">
        <v>2382</v>
      </c>
      <c r="R5405" s="1">
        <v>3.7440000000000002</v>
      </c>
      <c r="S5405">
        <v>1</v>
      </c>
      <c r="T5405">
        <f t="shared" si="84"/>
        <v>31</v>
      </c>
      <c r="U5405" t="s">
        <v>46</v>
      </c>
      <c r="V5405">
        <v>0.2</v>
      </c>
      <c r="W5405">
        <v>0.74880000000000013</v>
      </c>
      <c r="X5405" s="1">
        <v>-0.74880000000000002</v>
      </c>
      <c r="Y5405" s="1">
        <v>4.4928000000000008</v>
      </c>
      <c r="Z5405" t="s">
        <v>65</v>
      </c>
      <c r="AA5405" s="2">
        <v>1.3104</v>
      </c>
      <c r="AB5405" s="3">
        <v>0.35</v>
      </c>
      <c r="AC5405" s="1">
        <v>-1.6848000000000001</v>
      </c>
      <c r="AD5405">
        <v>5</v>
      </c>
      <c r="AE5405">
        <v>5</v>
      </c>
      <c r="AF5405" t="s">
        <v>48</v>
      </c>
      <c r="AG5405">
        <v>2017</v>
      </c>
      <c r="AH5405">
        <f>COUNTBLANK(datos[[#This Row],[Row ID]:[Year sales]])</f>
        <v>0</v>
      </c>
    </row>
    <row r="5406" spans="1:34" x14ac:dyDescent="0.3">
      <c r="A5406">
        <v>5405</v>
      </c>
      <c r="B5406" t="s">
        <v>8233</v>
      </c>
      <c r="C5406" s="4">
        <v>42422</v>
      </c>
      <c r="D5406" s="4">
        <v>42426</v>
      </c>
      <c r="E5406" t="s">
        <v>67</v>
      </c>
      <c r="F5406" t="s">
        <v>2973</v>
      </c>
      <c r="G5406" t="s">
        <v>2974</v>
      </c>
      <c r="H5406" t="s">
        <v>37</v>
      </c>
      <c r="I5406" t="s">
        <v>38</v>
      </c>
      <c r="J5406" t="s">
        <v>58</v>
      </c>
      <c r="K5406" t="s">
        <v>59</v>
      </c>
      <c r="L5406">
        <v>90045</v>
      </c>
      <c r="M5406" t="s">
        <v>60</v>
      </c>
      <c r="N5406" t="s">
        <v>1174</v>
      </c>
      <c r="O5406" t="s">
        <v>90</v>
      </c>
      <c r="P5406" t="s">
        <v>91</v>
      </c>
      <c r="Q5406" t="s">
        <v>1175</v>
      </c>
      <c r="R5406" s="1">
        <v>445.96</v>
      </c>
      <c r="S5406">
        <v>5</v>
      </c>
      <c r="T5406">
        <f t="shared" si="84"/>
        <v>12</v>
      </c>
      <c r="U5406" t="s">
        <v>75</v>
      </c>
      <c r="V5406">
        <v>0.2</v>
      </c>
      <c r="W5406">
        <v>89.192000000000007</v>
      </c>
      <c r="X5406" s="1">
        <v>-89.191999999999993</v>
      </c>
      <c r="Y5406" s="1">
        <v>535.15200000000004</v>
      </c>
      <c r="Z5406" t="s">
        <v>53</v>
      </c>
      <c r="AA5406" s="2">
        <v>55.744999999999997</v>
      </c>
      <c r="AB5406" s="3">
        <v>0.125</v>
      </c>
      <c r="AC5406" s="1">
        <v>-301.02300000000002</v>
      </c>
      <c r="AD5406">
        <v>4</v>
      </c>
      <c r="AE5406">
        <v>4</v>
      </c>
      <c r="AF5406" t="s">
        <v>48</v>
      </c>
      <c r="AG5406">
        <v>2016</v>
      </c>
      <c r="AH5406">
        <f>COUNTBLANK(datos[[#This Row],[Row ID]:[Year sales]])</f>
        <v>0</v>
      </c>
    </row>
    <row r="5407" spans="1:34" x14ac:dyDescent="0.3">
      <c r="A5407">
        <v>5406</v>
      </c>
      <c r="B5407" t="s">
        <v>8233</v>
      </c>
      <c r="C5407" s="4">
        <v>42422</v>
      </c>
      <c r="D5407" s="4">
        <v>42426</v>
      </c>
      <c r="E5407" t="s">
        <v>67</v>
      </c>
      <c r="F5407" t="s">
        <v>2973</v>
      </c>
      <c r="G5407" t="s">
        <v>2974</v>
      </c>
      <c r="H5407" t="s">
        <v>37</v>
      </c>
      <c r="I5407" t="s">
        <v>38</v>
      </c>
      <c r="J5407" t="s">
        <v>58</v>
      </c>
      <c r="K5407" t="s">
        <v>59</v>
      </c>
      <c r="L5407">
        <v>90045</v>
      </c>
      <c r="M5407" t="s">
        <v>60</v>
      </c>
      <c r="N5407" t="s">
        <v>6538</v>
      </c>
      <c r="O5407" t="s">
        <v>90</v>
      </c>
      <c r="P5407" t="s">
        <v>181</v>
      </c>
      <c r="Q5407" t="s">
        <v>6539</v>
      </c>
      <c r="R5407" s="1">
        <v>36.24</v>
      </c>
      <c r="S5407">
        <v>1</v>
      </c>
      <c r="T5407">
        <f t="shared" si="84"/>
        <v>15</v>
      </c>
      <c r="U5407" t="s">
        <v>46</v>
      </c>
      <c r="V5407">
        <v>0</v>
      </c>
      <c r="W5407">
        <v>0</v>
      </c>
      <c r="X5407" s="1">
        <v>0</v>
      </c>
      <c r="Y5407" s="1">
        <v>36.24</v>
      </c>
      <c r="Z5407" t="s">
        <v>65</v>
      </c>
      <c r="AA5407" s="2">
        <v>15.220800000000001</v>
      </c>
      <c r="AB5407" s="3">
        <v>0.42</v>
      </c>
      <c r="AC5407" s="1">
        <v>-21.019200000000001</v>
      </c>
      <c r="AD5407">
        <v>4</v>
      </c>
      <c r="AE5407">
        <v>4</v>
      </c>
      <c r="AF5407" t="s">
        <v>48</v>
      </c>
      <c r="AG5407">
        <v>2016</v>
      </c>
      <c r="AH5407">
        <f>COUNTBLANK(datos[[#This Row],[Row ID]:[Year sales]])</f>
        <v>0</v>
      </c>
    </row>
    <row r="5408" spans="1:34" x14ac:dyDescent="0.3">
      <c r="A5408">
        <v>5407</v>
      </c>
      <c r="B5408" t="s">
        <v>8233</v>
      </c>
      <c r="C5408" s="4">
        <v>42422</v>
      </c>
      <c r="D5408" s="4">
        <v>42426</v>
      </c>
      <c r="E5408" t="s">
        <v>67</v>
      </c>
      <c r="F5408" t="s">
        <v>2973</v>
      </c>
      <c r="G5408" t="s">
        <v>2974</v>
      </c>
      <c r="H5408" t="s">
        <v>37</v>
      </c>
      <c r="I5408" t="s">
        <v>38</v>
      </c>
      <c r="J5408" t="s">
        <v>58</v>
      </c>
      <c r="K5408" t="s">
        <v>59</v>
      </c>
      <c r="L5408">
        <v>90045</v>
      </c>
      <c r="M5408" t="s">
        <v>60</v>
      </c>
      <c r="N5408" t="s">
        <v>4215</v>
      </c>
      <c r="O5408" t="s">
        <v>62</v>
      </c>
      <c r="P5408" t="s">
        <v>289</v>
      </c>
      <c r="Q5408" t="s">
        <v>4216</v>
      </c>
      <c r="R5408" s="1">
        <v>10.65</v>
      </c>
      <c r="S5408">
        <v>3</v>
      </c>
      <c r="T5408">
        <f t="shared" si="84"/>
        <v>19</v>
      </c>
      <c r="U5408" t="s">
        <v>52</v>
      </c>
      <c r="V5408">
        <v>0</v>
      </c>
      <c r="W5408">
        <v>0</v>
      </c>
      <c r="X5408" s="1">
        <v>0</v>
      </c>
      <c r="Y5408" s="1">
        <v>10.65</v>
      </c>
      <c r="Z5408" t="s">
        <v>65</v>
      </c>
      <c r="AA5408" s="2">
        <v>5.0054999999999996</v>
      </c>
      <c r="AB5408" s="3">
        <v>0.47</v>
      </c>
      <c r="AC5408" s="1">
        <v>-5.6444999999999999</v>
      </c>
      <c r="AD5408">
        <v>4</v>
      </c>
      <c r="AE5408">
        <v>4</v>
      </c>
      <c r="AF5408" t="s">
        <v>48</v>
      </c>
      <c r="AG5408">
        <v>2016</v>
      </c>
      <c r="AH5408">
        <f>COUNTBLANK(datos[[#This Row],[Row ID]:[Year sales]])</f>
        <v>0</v>
      </c>
    </row>
    <row r="5409" spans="1:34" x14ac:dyDescent="0.3">
      <c r="A5409">
        <v>5408</v>
      </c>
      <c r="B5409" t="s">
        <v>8234</v>
      </c>
      <c r="C5409" s="4">
        <v>43077</v>
      </c>
      <c r="D5409" s="4">
        <v>43083</v>
      </c>
      <c r="E5409" t="s">
        <v>67</v>
      </c>
      <c r="F5409" t="s">
        <v>6057</v>
      </c>
      <c r="G5409" t="s">
        <v>6058</v>
      </c>
      <c r="H5409" t="s">
        <v>57</v>
      </c>
      <c r="I5409" t="s">
        <v>38</v>
      </c>
      <c r="J5409" t="s">
        <v>147</v>
      </c>
      <c r="K5409" t="s">
        <v>59</v>
      </c>
      <c r="L5409">
        <v>94109</v>
      </c>
      <c r="M5409" t="s">
        <v>60</v>
      </c>
      <c r="N5409" t="s">
        <v>7545</v>
      </c>
      <c r="O5409" t="s">
        <v>62</v>
      </c>
      <c r="P5409" t="s">
        <v>110</v>
      </c>
      <c r="Q5409" t="s">
        <v>8235</v>
      </c>
      <c r="R5409" s="1">
        <v>87.92</v>
      </c>
      <c r="S5409">
        <v>4</v>
      </c>
      <c r="T5409">
        <f t="shared" si="84"/>
        <v>11</v>
      </c>
      <c r="U5409" t="s">
        <v>52</v>
      </c>
      <c r="V5409">
        <v>0</v>
      </c>
      <c r="W5409">
        <v>0</v>
      </c>
      <c r="X5409" s="1">
        <v>0</v>
      </c>
      <c r="Y5409" s="1">
        <v>87.92</v>
      </c>
      <c r="Z5409" t="s">
        <v>99</v>
      </c>
      <c r="AA5409" s="2">
        <v>40.443199999999997</v>
      </c>
      <c r="AB5409" s="3">
        <v>0.45999999999999996</v>
      </c>
      <c r="AC5409" s="1">
        <v>-47.476799999999997</v>
      </c>
      <c r="AD5409">
        <v>6</v>
      </c>
      <c r="AE5409">
        <v>6</v>
      </c>
      <c r="AF5409" t="s">
        <v>48</v>
      </c>
      <c r="AG5409">
        <v>2017</v>
      </c>
      <c r="AH5409">
        <f>COUNTBLANK(datos[[#This Row],[Row ID]:[Year sales]])</f>
        <v>0</v>
      </c>
    </row>
    <row r="5410" spans="1:34" x14ac:dyDescent="0.3">
      <c r="A5410">
        <v>5409</v>
      </c>
      <c r="B5410" t="s">
        <v>8234</v>
      </c>
      <c r="C5410" s="4">
        <v>43077</v>
      </c>
      <c r="D5410" s="4">
        <v>43083</v>
      </c>
      <c r="E5410" t="s">
        <v>67</v>
      </c>
      <c r="F5410" t="s">
        <v>6057</v>
      </c>
      <c r="G5410" t="s">
        <v>6058</v>
      </c>
      <c r="H5410" t="s">
        <v>57</v>
      </c>
      <c r="I5410" t="s">
        <v>38</v>
      </c>
      <c r="J5410" t="s">
        <v>147</v>
      </c>
      <c r="K5410" t="s">
        <v>59</v>
      </c>
      <c r="L5410">
        <v>94109</v>
      </c>
      <c r="M5410" t="s">
        <v>60</v>
      </c>
      <c r="N5410" t="s">
        <v>3570</v>
      </c>
      <c r="O5410" t="s">
        <v>62</v>
      </c>
      <c r="P5410" t="s">
        <v>94</v>
      </c>
      <c r="Q5410" t="s">
        <v>3571</v>
      </c>
      <c r="R5410" s="1">
        <v>22.423999999999999</v>
      </c>
      <c r="S5410">
        <v>1</v>
      </c>
      <c r="T5410">
        <f t="shared" si="84"/>
        <v>36</v>
      </c>
      <c r="U5410" t="s">
        <v>46</v>
      </c>
      <c r="V5410">
        <v>0.2</v>
      </c>
      <c r="W5410">
        <v>4.4847999999999999</v>
      </c>
      <c r="X5410" s="1">
        <v>-4.4847999999999999</v>
      </c>
      <c r="Y5410" s="1">
        <v>26.908799999999999</v>
      </c>
      <c r="Z5410" t="s">
        <v>65</v>
      </c>
      <c r="AA5410" s="2">
        <v>8.4090000000000007</v>
      </c>
      <c r="AB5410" s="3">
        <v>0.37500000000000006</v>
      </c>
      <c r="AC5410" s="1">
        <v>-9.5302000000000007</v>
      </c>
      <c r="AD5410">
        <v>6</v>
      </c>
      <c r="AE5410">
        <v>6</v>
      </c>
      <c r="AF5410" t="s">
        <v>48</v>
      </c>
      <c r="AG5410">
        <v>2017</v>
      </c>
      <c r="AH5410">
        <f>COUNTBLANK(datos[[#This Row],[Row ID]:[Year sales]])</f>
        <v>0</v>
      </c>
    </row>
    <row r="5411" spans="1:34" x14ac:dyDescent="0.3">
      <c r="A5411">
        <v>5410</v>
      </c>
      <c r="B5411" t="s">
        <v>8234</v>
      </c>
      <c r="C5411" s="4">
        <v>43077</v>
      </c>
      <c r="D5411" s="4">
        <v>43083</v>
      </c>
      <c r="E5411" t="s">
        <v>67</v>
      </c>
      <c r="F5411" t="s">
        <v>6057</v>
      </c>
      <c r="G5411" t="s">
        <v>6058</v>
      </c>
      <c r="H5411" t="s">
        <v>57</v>
      </c>
      <c r="I5411" t="s">
        <v>38</v>
      </c>
      <c r="J5411" t="s">
        <v>147</v>
      </c>
      <c r="K5411" t="s">
        <v>59</v>
      </c>
      <c r="L5411">
        <v>94109</v>
      </c>
      <c r="M5411" t="s">
        <v>60</v>
      </c>
      <c r="N5411" t="s">
        <v>1746</v>
      </c>
      <c r="O5411" t="s">
        <v>62</v>
      </c>
      <c r="P5411" t="s">
        <v>94</v>
      </c>
      <c r="Q5411" t="s">
        <v>1747</v>
      </c>
      <c r="R5411" s="1">
        <v>90.48</v>
      </c>
      <c r="S5411">
        <v>3</v>
      </c>
      <c r="T5411">
        <f t="shared" si="84"/>
        <v>40</v>
      </c>
      <c r="U5411" t="s">
        <v>52</v>
      </c>
      <c r="V5411">
        <v>0.2</v>
      </c>
      <c r="W5411">
        <v>18.096</v>
      </c>
      <c r="X5411" s="1">
        <v>-18.096</v>
      </c>
      <c r="Y5411" s="1">
        <v>108.57600000000001</v>
      </c>
      <c r="Z5411" t="s">
        <v>99</v>
      </c>
      <c r="AA5411" s="2">
        <v>33.93</v>
      </c>
      <c r="AB5411" s="3">
        <v>0.375</v>
      </c>
      <c r="AC5411" s="1">
        <v>-38.454000000000001</v>
      </c>
      <c r="AD5411">
        <v>6</v>
      </c>
      <c r="AE5411">
        <v>6</v>
      </c>
      <c r="AF5411" t="s">
        <v>48</v>
      </c>
      <c r="AG5411">
        <v>2017</v>
      </c>
      <c r="AH5411">
        <f>COUNTBLANK(datos[[#This Row],[Row ID]:[Year sales]])</f>
        <v>0</v>
      </c>
    </row>
    <row r="5412" spans="1:34" x14ac:dyDescent="0.3">
      <c r="A5412">
        <v>5411</v>
      </c>
      <c r="B5412" t="s">
        <v>8234</v>
      </c>
      <c r="C5412" s="4">
        <v>43077</v>
      </c>
      <c r="D5412" s="4">
        <v>43083</v>
      </c>
      <c r="E5412" t="s">
        <v>67</v>
      </c>
      <c r="F5412" t="s">
        <v>6057</v>
      </c>
      <c r="G5412" t="s">
        <v>6058</v>
      </c>
      <c r="H5412" t="s">
        <v>57</v>
      </c>
      <c r="I5412" t="s">
        <v>38</v>
      </c>
      <c r="J5412" t="s">
        <v>147</v>
      </c>
      <c r="K5412" t="s">
        <v>59</v>
      </c>
      <c r="L5412">
        <v>94109</v>
      </c>
      <c r="M5412" t="s">
        <v>60</v>
      </c>
      <c r="N5412" t="s">
        <v>5584</v>
      </c>
      <c r="O5412" t="s">
        <v>62</v>
      </c>
      <c r="P5412" t="s">
        <v>77</v>
      </c>
      <c r="Q5412" t="s">
        <v>5585</v>
      </c>
      <c r="R5412" s="1">
        <v>42.76</v>
      </c>
      <c r="S5412">
        <v>1</v>
      </c>
      <c r="T5412">
        <f t="shared" si="84"/>
        <v>31</v>
      </c>
      <c r="U5412" t="s">
        <v>46</v>
      </c>
      <c r="V5412">
        <v>0</v>
      </c>
      <c r="W5412">
        <v>0</v>
      </c>
      <c r="X5412" s="1">
        <v>0</v>
      </c>
      <c r="Y5412" s="1">
        <v>42.76</v>
      </c>
      <c r="Z5412" t="s">
        <v>65</v>
      </c>
      <c r="AA5412" s="2">
        <v>11.117599999999999</v>
      </c>
      <c r="AB5412" s="3">
        <v>0.26</v>
      </c>
      <c r="AC5412" s="1">
        <v>-31.642399999999999</v>
      </c>
      <c r="AD5412">
        <v>6</v>
      </c>
      <c r="AE5412">
        <v>6</v>
      </c>
      <c r="AF5412" t="s">
        <v>48</v>
      </c>
      <c r="AG5412">
        <v>2017</v>
      </c>
      <c r="AH5412">
        <f>COUNTBLANK(datos[[#This Row],[Row ID]:[Year sales]])</f>
        <v>0</v>
      </c>
    </row>
    <row r="5413" spans="1:34" x14ac:dyDescent="0.3">
      <c r="A5413">
        <v>5412</v>
      </c>
      <c r="B5413" t="s">
        <v>8236</v>
      </c>
      <c r="C5413" s="4">
        <v>42996</v>
      </c>
      <c r="D5413" s="4">
        <v>43000</v>
      </c>
      <c r="E5413" t="s">
        <v>67</v>
      </c>
      <c r="F5413" t="s">
        <v>6560</v>
      </c>
      <c r="G5413" t="s">
        <v>6561</v>
      </c>
      <c r="H5413" t="s">
        <v>37</v>
      </c>
      <c r="I5413" t="s">
        <v>38</v>
      </c>
      <c r="J5413" t="s">
        <v>8237</v>
      </c>
      <c r="K5413" t="s">
        <v>689</v>
      </c>
      <c r="L5413">
        <v>88101</v>
      </c>
      <c r="M5413" t="s">
        <v>60</v>
      </c>
      <c r="N5413" t="s">
        <v>2962</v>
      </c>
      <c r="O5413" t="s">
        <v>62</v>
      </c>
      <c r="P5413" t="s">
        <v>94</v>
      </c>
      <c r="Q5413" t="s">
        <v>2963</v>
      </c>
      <c r="R5413" s="1">
        <v>10.08</v>
      </c>
      <c r="S5413">
        <v>7</v>
      </c>
      <c r="T5413">
        <f t="shared" si="84"/>
        <v>49</v>
      </c>
      <c r="U5413" t="s">
        <v>75</v>
      </c>
      <c r="V5413">
        <v>0.2</v>
      </c>
      <c r="W5413">
        <v>2.016</v>
      </c>
      <c r="X5413" s="1">
        <v>-2.016</v>
      </c>
      <c r="Y5413" s="1">
        <v>12.096</v>
      </c>
      <c r="Z5413" t="s">
        <v>65</v>
      </c>
      <c r="AA5413" s="2">
        <v>3.528</v>
      </c>
      <c r="AB5413" s="3">
        <v>0.35</v>
      </c>
      <c r="AC5413" s="1">
        <v>-4.5359999999999996</v>
      </c>
      <c r="AD5413">
        <v>4</v>
      </c>
      <c r="AE5413">
        <v>4</v>
      </c>
      <c r="AF5413" t="s">
        <v>48</v>
      </c>
      <c r="AG5413">
        <v>2017</v>
      </c>
      <c r="AH5413">
        <f>COUNTBLANK(datos[[#This Row],[Row ID]:[Year sales]])</f>
        <v>0</v>
      </c>
    </row>
    <row r="5414" spans="1:34" x14ac:dyDescent="0.3">
      <c r="A5414">
        <v>5413</v>
      </c>
      <c r="B5414" t="s">
        <v>8236</v>
      </c>
      <c r="C5414" s="4">
        <v>42996</v>
      </c>
      <c r="D5414" s="4">
        <v>43000</v>
      </c>
      <c r="E5414" t="s">
        <v>67</v>
      </c>
      <c r="F5414" t="s">
        <v>6560</v>
      </c>
      <c r="G5414" t="s">
        <v>6561</v>
      </c>
      <c r="H5414" t="s">
        <v>37</v>
      </c>
      <c r="I5414" t="s">
        <v>38</v>
      </c>
      <c r="J5414" t="s">
        <v>8237</v>
      </c>
      <c r="K5414" t="s">
        <v>689</v>
      </c>
      <c r="L5414">
        <v>88101</v>
      </c>
      <c r="M5414" t="s">
        <v>60</v>
      </c>
      <c r="N5414" t="s">
        <v>8238</v>
      </c>
      <c r="O5414" t="s">
        <v>90</v>
      </c>
      <c r="P5414" t="s">
        <v>181</v>
      </c>
      <c r="Q5414" t="s">
        <v>8239</v>
      </c>
      <c r="R5414" s="1">
        <v>101.34</v>
      </c>
      <c r="S5414">
        <v>3</v>
      </c>
      <c r="T5414">
        <f t="shared" si="84"/>
        <v>6</v>
      </c>
      <c r="U5414" t="s">
        <v>52</v>
      </c>
      <c r="V5414">
        <v>0</v>
      </c>
      <c r="W5414">
        <v>0</v>
      </c>
      <c r="X5414" s="1">
        <v>0</v>
      </c>
      <c r="Y5414" s="1">
        <v>101.34</v>
      </c>
      <c r="Z5414" t="s">
        <v>99</v>
      </c>
      <c r="AA5414" s="2">
        <v>8.1072000000000006</v>
      </c>
      <c r="AB5414" s="3">
        <v>0.08</v>
      </c>
      <c r="AC5414" s="1">
        <v>-93.232799999999997</v>
      </c>
      <c r="AD5414">
        <v>4</v>
      </c>
      <c r="AE5414">
        <v>4</v>
      </c>
      <c r="AF5414" t="s">
        <v>48</v>
      </c>
      <c r="AG5414">
        <v>2017</v>
      </c>
      <c r="AH5414">
        <f>COUNTBLANK(datos[[#This Row],[Row ID]:[Year sales]])</f>
        <v>0</v>
      </c>
    </row>
    <row r="5415" spans="1:34" x14ac:dyDescent="0.3">
      <c r="A5415">
        <v>5414</v>
      </c>
      <c r="B5415" t="s">
        <v>8240</v>
      </c>
      <c r="C5415" s="4">
        <v>42624</v>
      </c>
      <c r="D5415" s="4">
        <v>42627</v>
      </c>
      <c r="E5415" t="s">
        <v>208</v>
      </c>
      <c r="F5415" t="s">
        <v>5087</v>
      </c>
      <c r="G5415" t="s">
        <v>5088</v>
      </c>
      <c r="H5415" t="s">
        <v>37</v>
      </c>
      <c r="I5415" t="s">
        <v>38</v>
      </c>
      <c r="J5415" t="s">
        <v>7274</v>
      </c>
      <c r="K5415" t="s">
        <v>4558</v>
      </c>
      <c r="L5415">
        <v>67212</v>
      </c>
      <c r="M5415" t="s">
        <v>125</v>
      </c>
      <c r="N5415" t="s">
        <v>6520</v>
      </c>
      <c r="O5415" t="s">
        <v>90</v>
      </c>
      <c r="P5415" t="s">
        <v>91</v>
      </c>
      <c r="Q5415" t="s">
        <v>6521</v>
      </c>
      <c r="R5415" s="1">
        <v>224.75</v>
      </c>
      <c r="S5415">
        <v>5</v>
      </c>
      <c r="T5415">
        <f t="shared" si="84"/>
        <v>18</v>
      </c>
      <c r="U5415" t="s">
        <v>75</v>
      </c>
      <c r="V5415">
        <v>0</v>
      </c>
      <c r="W5415">
        <v>0</v>
      </c>
      <c r="X5415" s="1">
        <v>0</v>
      </c>
      <c r="Y5415" s="1">
        <v>224.75</v>
      </c>
      <c r="Z5415" t="s">
        <v>47</v>
      </c>
      <c r="AA5415" s="2">
        <v>62.93</v>
      </c>
      <c r="AB5415" s="3">
        <v>0.27999999999999997</v>
      </c>
      <c r="AC5415" s="1">
        <v>-161.82</v>
      </c>
      <c r="AD5415">
        <v>3</v>
      </c>
      <c r="AE5415">
        <v>3</v>
      </c>
      <c r="AF5415" t="s">
        <v>48</v>
      </c>
      <c r="AG5415">
        <v>2016</v>
      </c>
      <c r="AH5415">
        <f>COUNTBLANK(datos[[#This Row],[Row ID]:[Year sales]])</f>
        <v>0</v>
      </c>
    </row>
    <row r="5416" spans="1:34" x14ac:dyDescent="0.3">
      <c r="A5416">
        <v>5415</v>
      </c>
      <c r="B5416" t="s">
        <v>8241</v>
      </c>
      <c r="C5416" s="4">
        <v>43001</v>
      </c>
      <c r="D5416" s="4">
        <v>43006</v>
      </c>
      <c r="E5416" t="s">
        <v>67</v>
      </c>
      <c r="F5416" t="s">
        <v>474</v>
      </c>
      <c r="G5416" t="s">
        <v>475</v>
      </c>
      <c r="H5416" t="s">
        <v>37</v>
      </c>
      <c r="I5416" t="s">
        <v>38</v>
      </c>
      <c r="J5416" t="s">
        <v>323</v>
      </c>
      <c r="K5416" t="s">
        <v>231</v>
      </c>
      <c r="L5416">
        <v>60653</v>
      </c>
      <c r="M5416" t="s">
        <v>125</v>
      </c>
      <c r="N5416" t="s">
        <v>7947</v>
      </c>
      <c r="O5416" t="s">
        <v>62</v>
      </c>
      <c r="P5416" t="s">
        <v>97</v>
      </c>
      <c r="Q5416" t="s">
        <v>7948</v>
      </c>
      <c r="R5416" s="1">
        <v>73.176000000000002</v>
      </c>
      <c r="S5416">
        <v>6</v>
      </c>
      <c r="T5416">
        <f t="shared" si="84"/>
        <v>11</v>
      </c>
      <c r="U5416" t="s">
        <v>75</v>
      </c>
      <c r="V5416">
        <v>0.8</v>
      </c>
      <c r="W5416">
        <v>58.540800000000004</v>
      </c>
      <c r="X5416" s="1">
        <v>-58.540799999999997</v>
      </c>
      <c r="Y5416" s="1">
        <v>131.71680000000001</v>
      </c>
      <c r="Z5416" t="s">
        <v>99</v>
      </c>
      <c r="AA5416" s="2">
        <v>-197.5752</v>
      </c>
      <c r="AB5416" s="3">
        <v>-2.6999999999999997</v>
      </c>
      <c r="AC5416" s="1">
        <v>-212.21039999999999</v>
      </c>
      <c r="AD5416">
        <v>5</v>
      </c>
      <c r="AE5416">
        <v>5</v>
      </c>
      <c r="AF5416" t="s">
        <v>48</v>
      </c>
      <c r="AG5416">
        <v>2017</v>
      </c>
      <c r="AH5416">
        <f>COUNTBLANK(datos[[#This Row],[Row ID]:[Year sales]])</f>
        <v>0</v>
      </c>
    </row>
    <row r="5417" spans="1:34" x14ac:dyDescent="0.3">
      <c r="A5417">
        <v>5416</v>
      </c>
      <c r="B5417" t="s">
        <v>8241</v>
      </c>
      <c r="C5417" s="4">
        <v>43001</v>
      </c>
      <c r="D5417" s="4">
        <v>43006</v>
      </c>
      <c r="E5417" t="s">
        <v>67</v>
      </c>
      <c r="F5417" t="s">
        <v>474</v>
      </c>
      <c r="G5417" t="s">
        <v>475</v>
      </c>
      <c r="H5417" t="s">
        <v>37</v>
      </c>
      <c r="I5417" t="s">
        <v>38</v>
      </c>
      <c r="J5417" t="s">
        <v>323</v>
      </c>
      <c r="K5417" t="s">
        <v>231</v>
      </c>
      <c r="L5417">
        <v>60653</v>
      </c>
      <c r="M5417" t="s">
        <v>125</v>
      </c>
      <c r="N5417" t="s">
        <v>3839</v>
      </c>
      <c r="O5417" t="s">
        <v>62</v>
      </c>
      <c r="P5417" t="s">
        <v>110</v>
      </c>
      <c r="Q5417" t="s">
        <v>3840</v>
      </c>
      <c r="R5417" s="1">
        <v>20.736000000000001</v>
      </c>
      <c r="S5417">
        <v>4</v>
      </c>
      <c r="T5417">
        <f t="shared" si="84"/>
        <v>25</v>
      </c>
      <c r="U5417" t="s">
        <v>52</v>
      </c>
      <c r="V5417">
        <v>0.2</v>
      </c>
      <c r="W5417">
        <v>4.1472000000000007</v>
      </c>
      <c r="X5417" s="1">
        <v>-4.1471999999999998</v>
      </c>
      <c r="Y5417" s="1">
        <v>24.883200000000002</v>
      </c>
      <c r="Z5417" t="s">
        <v>65</v>
      </c>
      <c r="AA5417" s="2">
        <v>7.2576000000000001</v>
      </c>
      <c r="AB5417" s="3">
        <v>0.35</v>
      </c>
      <c r="AC5417" s="1">
        <v>-9.3312000000000008</v>
      </c>
      <c r="AD5417">
        <v>5</v>
      </c>
      <c r="AE5417">
        <v>5</v>
      </c>
      <c r="AF5417" t="s">
        <v>48</v>
      </c>
      <c r="AG5417">
        <v>2017</v>
      </c>
      <c r="AH5417">
        <f>COUNTBLANK(datos[[#This Row],[Row ID]:[Year sales]])</f>
        <v>0</v>
      </c>
    </row>
    <row r="5418" spans="1:34" x14ac:dyDescent="0.3">
      <c r="A5418">
        <v>5417</v>
      </c>
      <c r="B5418" t="s">
        <v>8241</v>
      </c>
      <c r="C5418" s="4">
        <v>43001</v>
      </c>
      <c r="D5418" s="4">
        <v>43006</v>
      </c>
      <c r="E5418" t="s">
        <v>67</v>
      </c>
      <c r="F5418" t="s">
        <v>474</v>
      </c>
      <c r="G5418" t="s">
        <v>475</v>
      </c>
      <c r="H5418" t="s">
        <v>37</v>
      </c>
      <c r="I5418" t="s">
        <v>38</v>
      </c>
      <c r="J5418" t="s">
        <v>323</v>
      </c>
      <c r="K5418" t="s">
        <v>231</v>
      </c>
      <c r="L5418">
        <v>60653</v>
      </c>
      <c r="M5418" t="s">
        <v>125</v>
      </c>
      <c r="N5418" t="s">
        <v>3055</v>
      </c>
      <c r="O5418" t="s">
        <v>90</v>
      </c>
      <c r="P5418" t="s">
        <v>91</v>
      </c>
      <c r="Q5418" t="s">
        <v>3056</v>
      </c>
      <c r="R5418" s="1">
        <v>39.984000000000002</v>
      </c>
      <c r="S5418">
        <v>2</v>
      </c>
      <c r="T5418">
        <f t="shared" si="84"/>
        <v>18</v>
      </c>
      <c r="U5418" t="s">
        <v>46</v>
      </c>
      <c r="V5418">
        <v>0.2</v>
      </c>
      <c r="W5418">
        <v>7.9968000000000004</v>
      </c>
      <c r="X5418" s="1">
        <v>-7.9968000000000004</v>
      </c>
      <c r="Y5418" s="1">
        <v>47.980800000000002</v>
      </c>
      <c r="Z5418" t="s">
        <v>65</v>
      </c>
      <c r="AA5418" s="2">
        <v>-8.9963999999999995</v>
      </c>
      <c r="AB5418" s="3">
        <v>-0.22499999999999998</v>
      </c>
      <c r="AC5418" s="1">
        <v>-40.983600000000003</v>
      </c>
      <c r="AD5418">
        <v>5</v>
      </c>
      <c r="AE5418">
        <v>5</v>
      </c>
      <c r="AF5418" t="s">
        <v>48</v>
      </c>
      <c r="AG5418">
        <v>2017</v>
      </c>
      <c r="AH5418">
        <f>COUNTBLANK(datos[[#This Row],[Row ID]:[Year sales]])</f>
        <v>0</v>
      </c>
    </row>
    <row r="5419" spans="1:34" x14ac:dyDescent="0.3">
      <c r="A5419">
        <v>5418</v>
      </c>
      <c r="B5419" t="s">
        <v>8242</v>
      </c>
      <c r="C5419" s="4">
        <v>41918</v>
      </c>
      <c r="D5419" s="4">
        <v>41920</v>
      </c>
      <c r="E5419" t="s">
        <v>34</v>
      </c>
      <c r="F5419" t="s">
        <v>778</v>
      </c>
      <c r="G5419" t="s">
        <v>779</v>
      </c>
      <c r="H5419" t="s">
        <v>57</v>
      </c>
      <c r="I5419" t="s">
        <v>38</v>
      </c>
      <c r="J5419" t="s">
        <v>2555</v>
      </c>
      <c r="K5419" t="s">
        <v>158</v>
      </c>
      <c r="L5419">
        <v>68104</v>
      </c>
      <c r="M5419" t="s">
        <v>125</v>
      </c>
      <c r="N5419" t="s">
        <v>8243</v>
      </c>
      <c r="O5419" t="s">
        <v>62</v>
      </c>
      <c r="P5419" t="s">
        <v>94</v>
      </c>
      <c r="Q5419" t="s">
        <v>8244</v>
      </c>
      <c r="R5419" s="1">
        <v>15.36</v>
      </c>
      <c r="S5419">
        <v>2</v>
      </c>
      <c r="T5419">
        <f t="shared" si="84"/>
        <v>20</v>
      </c>
      <c r="U5419" t="s">
        <v>46</v>
      </c>
      <c r="V5419">
        <v>0</v>
      </c>
      <c r="W5419">
        <v>0</v>
      </c>
      <c r="X5419" s="1">
        <v>0</v>
      </c>
      <c r="Y5419" s="1">
        <v>15.36</v>
      </c>
      <c r="Z5419" t="s">
        <v>65</v>
      </c>
      <c r="AA5419" s="2">
        <v>7.68</v>
      </c>
      <c r="AB5419" s="3">
        <v>0.5</v>
      </c>
      <c r="AC5419" s="1">
        <v>-7.68</v>
      </c>
      <c r="AD5419">
        <v>2</v>
      </c>
      <c r="AE5419">
        <v>2</v>
      </c>
      <c r="AF5419" t="s">
        <v>48</v>
      </c>
      <c r="AG5419">
        <v>2014</v>
      </c>
      <c r="AH5419">
        <f>COUNTBLANK(datos[[#This Row],[Row ID]:[Year sales]])</f>
        <v>0</v>
      </c>
    </row>
    <row r="5420" spans="1:34" x14ac:dyDescent="0.3">
      <c r="A5420">
        <v>5419</v>
      </c>
      <c r="B5420" t="s">
        <v>8245</v>
      </c>
      <c r="C5420" s="4">
        <v>42300</v>
      </c>
      <c r="D5420" s="4">
        <v>42303</v>
      </c>
      <c r="E5420" t="s">
        <v>208</v>
      </c>
      <c r="F5420" t="s">
        <v>4826</v>
      </c>
      <c r="G5420" t="s">
        <v>4827</v>
      </c>
      <c r="H5420" t="s">
        <v>37</v>
      </c>
      <c r="I5420" t="s">
        <v>38</v>
      </c>
      <c r="J5420" t="s">
        <v>204</v>
      </c>
      <c r="K5420" t="s">
        <v>124</v>
      </c>
      <c r="L5420">
        <v>77041</v>
      </c>
      <c r="M5420" t="s">
        <v>125</v>
      </c>
      <c r="N5420" t="s">
        <v>2951</v>
      </c>
      <c r="O5420" t="s">
        <v>62</v>
      </c>
      <c r="P5420" t="s">
        <v>110</v>
      </c>
      <c r="Q5420" t="s">
        <v>2952</v>
      </c>
      <c r="R5420" s="1">
        <v>36.287999999999997</v>
      </c>
      <c r="S5420">
        <v>7</v>
      </c>
      <c r="T5420">
        <f t="shared" si="84"/>
        <v>25</v>
      </c>
      <c r="U5420" t="s">
        <v>75</v>
      </c>
      <c r="V5420">
        <v>0.2</v>
      </c>
      <c r="W5420">
        <v>7.2576000000000001</v>
      </c>
      <c r="X5420" s="1">
        <v>-7.2576000000000001</v>
      </c>
      <c r="Y5420" s="1">
        <v>43.545599999999993</v>
      </c>
      <c r="Z5420" t="s">
        <v>65</v>
      </c>
      <c r="AA5420" s="2">
        <v>12.700799999999999</v>
      </c>
      <c r="AB5420" s="3">
        <v>0.35000000000000003</v>
      </c>
      <c r="AC5420" s="1">
        <v>-16.329599999999999</v>
      </c>
      <c r="AD5420">
        <v>3</v>
      </c>
      <c r="AE5420">
        <v>3</v>
      </c>
      <c r="AF5420" t="s">
        <v>48</v>
      </c>
      <c r="AG5420">
        <v>2015</v>
      </c>
      <c r="AH5420">
        <f>COUNTBLANK(datos[[#This Row],[Row ID]:[Year sales]])</f>
        <v>0</v>
      </c>
    </row>
    <row r="5421" spans="1:34" x14ac:dyDescent="0.3">
      <c r="A5421">
        <v>5420</v>
      </c>
      <c r="B5421" t="s">
        <v>8245</v>
      </c>
      <c r="C5421" s="4">
        <v>42300</v>
      </c>
      <c r="D5421" s="4">
        <v>42303</v>
      </c>
      <c r="E5421" t="s">
        <v>208</v>
      </c>
      <c r="F5421" t="s">
        <v>4826</v>
      </c>
      <c r="G5421" t="s">
        <v>4827</v>
      </c>
      <c r="H5421" t="s">
        <v>37</v>
      </c>
      <c r="I5421" t="s">
        <v>38</v>
      </c>
      <c r="J5421" t="s">
        <v>204</v>
      </c>
      <c r="K5421" t="s">
        <v>124</v>
      </c>
      <c r="L5421">
        <v>77041</v>
      </c>
      <c r="M5421" t="s">
        <v>125</v>
      </c>
      <c r="N5421" t="s">
        <v>2110</v>
      </c>
      <c r="O5421" t="s">
        <v>90</v>
      </c>
      <c r="P5421" t="s">
        <v>91</v>
      </c>
      <c r="Q5421" t="s">
        <v>2111</v>
      </c>
      <c r="R5421" s="1">
        <v>150.38399999999999</v>
      </c>
      <c r="S5421">
        <v>2</v>
      </c>
      <c r="T5421">
        <f t="shared" si="84"/>
        <v>37</v>
      </c>
      <c r="U5421" t="s">
        <v>46</v>
      </c>
      <c r="V5421">
        <v>0.2</v>
      </c>
      <c r="W5421">
        <v>30.076799999999999</v>
      </c>
      <c r="X5421" s="1">
        <v>-30.076799999999999</v>
      </c>
      <c r="Y5421" s="1">
        <v>180.46079999999998</v>
      </c>
      <c r="Z5421" t="s">
        <v>99</v>
      </c>
      <c r="AA5421" s="2">
        <v>15.038399999999999</v>
      </c>
      <c r="AB5421" s="3">
        <v>0.1</v>
      </c>
      <c r="AC5421" s="1">
        <v>-105.2688</v>
      </c>
      <c r="AD5421">
        <v>3</v>
      </c>
      <c r="AE5421">
        <v>3</v>
      </c>
      <c r="AF5421" t="s">
        <v>48</v>
      </c>
      <c r="AG5421">
        <v>2015</v>
      </c>
      <c r="AH5421">
        <f>COUNTBLANK(datos[[#This Row],[Row ID]:[Year sales]])</f>
        <v>0</v>
      </c>
    </row>
    <row r="5422" spans="1:34" x14ac:dyDescent="0.3">
      <c r="A5422">
        <v>5421</v>
      </c>
      <c r="B5422" t="s">
        <v>8246</v>
      </c>
      <c r="C5422" s="4">
        <v>42460</v>
      </c>
      <c r="D5422" s="4">
        <v>42462</v>
      </c>
      <c r="E5422" t="s">
        <v>34</v>
      </c>
      <c r="F5422" t="s">
        <v>1976</v>
      </c>
      <c r="G5422" t="s">
        <v>1977</v>
      </c>
      <c r="H5422" t="s">
        <v>37</v>
      </c>
      <c r="I5422" t="s">
        <v>38</v>
      </c>
      <c r="J5422" t="s">
        <v>166</v>
      </c>
      <c r="K5422" t="s">
        <v>167</v>
      </c>
      <c r="L5422">
        <v>19134</v>
      </c>
      <c r="M5422" t="s">
        <v>168</v>
      </c>
      <c r="N5422" t="s">
        <v>7033</v>
      </c>
      <c r="O5422" t="s">
        <v>90</v>
      </c>
      <c r="P5422" t="s">
        <v>91</v>
      </c>
      <c r="Q5422" t="s">
        <v>7034</v>
      </c>
      <c r="R5422" s="1">
        <v>280.78199999999998</v>
      </c>
      <c r="S5422">
        <v>3</v>
      </c>
      <c r="T5422">
        <f t="shared" si="84"/>
        <v>12</v>
      </c>
      <c r="U5422" t="s">
        <v>52</v>
      </c>
      <c r="V5422">
        <v>0.4</v>
      </c>
      <c r="W5422">
        <v>112.3128</v>
      </c>
      <c r="X5422" s="1">
        <v>-112.3128</v>
      </c>
      <c r="Y5422" s="1">
        <v>393.09479999999996</v>
      </c>
      <c r="Z5422" t="s">
        <v>47</v>
      </c>
      <c r="AA5422" s="2">
        <v>-60.836100000000002</v>
      </c>
      <c r="AB5422" s="3">
        <v>-0.21666666666666667</v>
      </c>
      <c r="AC5422" s="1">
        <v>-229.30529999999999</v>
      </c>
      <c r="AD5422">
        <v>2</v>
      </c>
      <c r="AE5422">
        <v>2</v>
      </c>
      <c r="AF5422" t="s">
        <v>48</v>
      </c>
      <c r="AG5422">
        <v>2016</v>
      </c>
      <c r="AH5422">
        <f>COUNTBLANK(datos[[#This Row],[Row ID]:[Year sales]])</f>
        <v>0</v>
      </c>
    </row>
    <row r="5423" spans="1:34" x14ac:dyDescent="0.3">
      <c r="A5423">
        <v>5422</v>
      </c>
      <c r="B5423" t="s">
        <v>8246</v>
      </c>
      <c r="C5423" s="4">
        <v>42460</v>
      </c>
      <c r="D5423" s="4">
        <v>42462</v>
      </c>
      <c r="E5423" t="s">
        <v>34</v>
      </c>
      <c r="F5423" t="s">
        <v>1976</v>
      </c>
      <c r="G5423" t="s">
        <v>1977</v>
      </c>
      <c r="H5423" t="s">
        <v>37</v>
      </c>
      <c r="I5423" t="s">
        <v>38</v>
      </c>
      <c r="J5423" t="s">
        <v>166</v>
      </c>
      <c r="K5423" t="s">
        <v>167</v>
      </c>
      <c r="L5423">
        <v>19134</v>
      </c>
      <c r="M5423" t="s">
        <v>168</v>
      </c>
      <c r="N5423" t="s">
        <v>4990</v>
      </c>
      <c r="O5423" t="s">
        <v>90</v>
      </c>
      <c r="P5423" t="s">
        <v>181</v>
      </c>
      <c r="Q5423" t="s">
        <v>4991</v>
      </c>
      <c r="R5423" s="1">
        <v>31.984000000000002</v>
      </c>
      <c r="S5423">
        <v>2</v>
      </c>
      <c r="T5423">
        <f t="shared" si="84"/>
        <v>26</v>
      </c>
      <c r="U5423" t="s">
        <v>46</v>
      </c>
      <c r="V5423">
        <v>0.2</v>
      </c>
      <c r="W5423">
        <v>6.3968000000000007</v>
      </c>
      <c r="X5423" s="1">
        <v>-6.3967999999999998</v>
      </c>
      <c r="Y5423" s="1">
        <v>38.380800000000001</v>
      </c>
      <c r="Z5423" t="s">
        <v>65</v>
      </c>
      <c r="AA5423" s="2">
        <v>1.1994</v>
      </c>
      <c r="AB5423" s="3">
        <v>3.7499999999999999E-2</v>
      </c>
      <c r="AC5423" s="1">
        <v>-24.387799999999999</v>
      </c>
      <c r="AD5423">
        <v>2</v>
      </c>
      <c r="AE5423">
        <v>2</v>
      </c>
      <c r="AF5423" t="s">
        <v>48</v>
      </c>
      <c r="AG5423">
        <v>2016</v>
      </c>
      <c r="AH5423">
        <f>COUNTBLANK(datos[[#This Row],[Row ID]:[Year sales]])</f>
        <v>0</v>
      </c>
    </row>
    <row r="5424" spans="1:34" x14ac:dyDescent="0.3">
      <c r="A5424">
        <v>5423</v>
      </c>
      <c r="B5424" t="s">
        <v>8247</v>
      </c>
      <c r="C5424" s="4">
        <v>42733</v>
      </c>
      <c r="D5424" s="4">
        <v>42737</v>
      </c>
      <c r="E5424" t="s">
        <v>67</v>
      </c>
      <c r="F5424" t="s">
        <v>3556</v>
      </c>
      <c r="G5424" t="s">
        <v>3557</v>
      </c>
      <c r="H5424" t="s">
        <v>37</v>
      </c>
      <c r="I5424" t="s">
        <v>38</v>
      </c>
      <c r="J5424" t="s">
        <v>58</v>
      </c>
      <c r="K5424" t="s">
        <v>59</v>
      </c>
      <c r="L5424">
        <v>90045</v>
      </c>
      <c r="M5424" t="s">
        <v>60</v>
      </c>
      <c r="N5424" t="s">
        <v>2381</v>
      </c>
      <c r="O5424" t="s">
        <v>62</v>
      </c>
      <c r="P5424" t="s">
        <v>94</v>
      </c>
      <c r="Q5424" t="s">
        <v>2382</v>
      </c>
      <c r="R5424" s="1">
        <v>11.231999999999999</v>
      </c>
      <c r="S5424">
        <v>3</v>
      </c>
      <c r="T5424">
        <f t="shared" si="84"/>
        <v>31</v>
      </c>
      <c r="U5424" t="s">
        <v>52</v>
      </c>
      <c r="V5424">
        <v>0.2</v>
      </c>
      <c r="W5424">
        <v>2.2464</v>
      </c>
      <c r="X5424" s="1">
        <v>-2.2464</v>
      </c>
      <c r="Y5424" s="1">
        <v>13.478399999999999</v>
      </c>
      <c r="Z5424" t="s">
        <v>65</v>
      </c>
      <c r="AA5424" s="2">
        <v>3.9312</v>
      </c>
      <c r="AB5424" s="3">
        <v>0.35000000000000003</v>
      </c>
      <c r="AC5424" s="1">
        <v>-5.0544000000000002</v>
      </c>
      <c r="AD5424">
        <v>4</v>
      </c>
      <c r="AE5424">
        <v>4</v>
      </c>
      <c r="AF5424" t="s">
        <v>48</v>
      </c>
      <c r="AG5424">
        <v>2016</v>
      </c>
      <c r="AH5424">
        <f>COUNTBLANK(datos[[#This Row],[Row ID]:[Year sales]])</f>
        <v>0</v>
      </c>
    </row>
    <row r="5425" spans="1:34" x14ac:dyDescent="0.3">
      <c r="A5425">
        <v>5424</v>
      </c>
      <c r="B5425" t="s">
        <v>8248</v>
      </c>
      <c r="C5425" s="4">
        <v>43042</v>
      </c>
      <c r="D5425" s="4">
        <v>43044</v>
      </c>
      <c r="E5425" t="s">
        <v>34</v>
      </c>
      <c r="F5425" t="s">
        <v>5315</v>
      </c>
      <c r="G5425" t="s">
        <v>5316</v>
      </c>
      <c r="H5425" t="s">
        <v>57</v>
      </c>
      <c r="I5425" t="s">
        <v>38</v>
      </c>
      <c r="J5425" t="s">
        <v>1488</v>
      </c>
      <c r="K5425" t="s">
        <v>40</v>
      </c>
      <c r="L5425">
        <v>40475</v>
      </c>
      <c r="M5425" t="s">
        <v>41</v>
      </c>
      <c r="N5425" t="s">
        <v>8249</v>
      </c>
      <c r="O5425" t="s">
        <v>62</v>
      </c>
      <c r="P5425" t="s">
        <v>110</v>
      </c>
      <c r="Q5425" t="s">
        <v>8250</v>
      </c>
      <c r="R5425" s="1">
        <v>26.4</v>
      </c>
      <c r="S5425">
        <v>5</v>
      </c>
      <c r="T5425">
        <f t="shared" si="84"/>
        <v>17</v>
      </c>
      <c r="U5425" t="s">
        <v>75</v>
      </c>
      <c r="V5425">
        <v>0</v>
      </c>
      <c r="W5425">
        <v>0</v>
      </c>
      <c r="X5425" s="1">
        <v>0</v>
      </c>
      <c r="Y5425" s="1">
        <v>26.4</v>
      </c>
      <c r="Z5425" t="s">
        <v>65</v>
      </c>
      <c r="AA5425" s="2">
        <v>11.88</v>
      </c>
      <c r="AB5425" s="3">
        <v>0.45000000000000007</v>
      </c>
      <c r="AC5425" s="1">
        <v>-14.52</v>
      </c>
      <c r="AD5425">
        <v>2</v>
      </c>
      <c r="AE5425">
        <v>2</v>
      </c>
      <c r="AF5425" t="s">
        <v>48</v>
      </c>
      <c r="AG5425">
        <v>2017</v>
      </c>
      <c r="AH5425">
        <f>COUNTBLANK(datos[[#This Row],[Row ID]:[Year sales]])</f>
        <v>0</v>
      </c>
    </row>
    <row r="5426" spans="1:34" x14ac:dyDescent="0.3">
      <c r="A5426">
        <v>5425</v>
      </c>
      <c r="B5426" t="s">
        <v>8251</v>
      </c>
      <c r="C5426" s="4">
        <v>42755</v>
      </c>
      <c r="D5426" s="4">
        <v>42761</v>
      </c>
      <c r="E5426" t="s">
        <v>67</v>
      </c>
      <c r="F5426" t="s">
        <v>1937</v>
      </c>
      <c r="G5426" t="s">
        <v>1938</v>
      </c>
      <c r="H5426" t="s">
        <v>37</v>
      </c>
      <c r="I5426" t="s">
        <v>38</v>
      </c>
      <c r="J5426" t="s">
        <v>7734</v>
      </c>
      <c r="K5426" t="s">
        <v>769</v>
      </c>
      <c r="L5426">
        <v>6708</v>
      </c>
      <c r="M5426" t="s">
        <v>168</v>
      </c>
      <c r="N5426" t="s">
        <v>3256</v>
      </c>
      <c r="O5426" t="s">
        <v>62</v>
      </c>
      <c r="P5426" t="s">
        <v>86</v>
      </c>
      <c r="Q5426" t="s">
        <v>3257</v>
      </c>
      <c r="R5426" s="1">
        <v>3.52</v>
      </c>
      <c r="S5426">
        <v>2</v>
      </c>
      <c r="T5426">
        <f t="shared" si="84"/>
        <v>23</v>
      </c>
      <c r="U5426" t="s">
        <v>46</v>
      </c>
      <c r="V5426">
        <v>0</v>
      </c>
      <c r="W5426">
        <v>0</v>
      </c>
      <c r="X5426" s="1">
        <v>0</v>
      </c>
      <c r="Y5426" s="1">
        <v>3.52</v>
      </c>
      <c r="Z5426" t="s">
        <v>65</v>
      </c>
      <c r="AA5426" s="2">
        <v>1.0207999999999999</v>
      </c>
      <c r="AB5426" s="3">
        <v>0.28999999999999998</v>
      </c>
      <c r="AC5426" s="1">
        <v>-2.4992000000000001</v>
      </c>
      <c r="AD5426">
        <v>6</v>
      </c>
      <c r="AE5426">
        <v>6</v>
      </c>
      <c r="AF5426" t="s">
        <v>48</v>
      </c>
      <c r="AG5426">
        <v>2017</v>
      </c>
      <c r="AH5426">
        <f>COUNTBLANK(datos[[#This Row],[Row ID]:[Year sales]])</f>
        <v>0</v>
      </c>
    </row>
    <row r="5427" spans="1:34" x14ac:dyDescent="0.3">
      <c r="A5427">
        <v>5426</v>
      </c>
      <c r="B5427" t="s">
        <v>8252</v>
      </c>
      <c r="C5427" s="4">
        <v>42707</v>
      </c>
      <c r="D5427" s="4">
        <v>42710</v>
      </c>
      <c r="E5427" t="s">
        <v>208</v>
      </c>
      <c r="F5427" t="s">
        <v>3264</v>
      </c>
      <c r="G5427" t="s">
        <v>3265</v>
      </c>
      <c r="H5427" t="s">
        <v>37</v>
      </c>
      <c r="I5427" t="s">
        <v>38</v>
      </c>
      <c r="J5427" t="s">
        <v>58</v>
      </c>
      <c r="K5427" t="s">
        <v>59</v>
      </c>
      <c r="L5427">
        <v>90045</v>
      </c>
      <c r="M5427" t="s">
        <v>60</v>
      </c>
      <c r="N5427" t="s">
        <v>8253</v>
      </c>
      <c r="O5427" t="s">
        <v>90</v>
      </c>
      <c r="P5427" t="s">
        <v>181</v>
      </c>
      <c r="Q5427" t="s">
        <v>8254</v>
      </c>
      <c r="R5427" s="1">
        <v>1649.95</v>
      </c>
      <c r="S5427">
        <v>5</v>
      </c>
      <c r="T5427">
        <f t="shared" si="84"/>
        <v>17</v>
      </c>
      <c r="U5427" t="s">
        <v>75</v>
      </c>
      <c r="V5427">
        <v>0</v>
      </c>
      <c r="W5427">
        <v>0</v>
      </c>
      <c r="X5427" s="1">
        <v>0</v>
      </c>
      <c r="Y5427" s="1">
        <v>1649.95</v>
      </c>
      <c r="Z5427" t="s">
        <v>53</v>
      </c>
      <c r="AA5427" s="2">
        <v>659.98</v>
      </c>
      <c r="AB5427" s="3">
        <v>0.4</v>
      </c>
      <c r="AC5427" s="1">
        <v>-989.97</v>
      </c>
      <c r="AD5427">
        <v>3</v>
      </c>
      <c r="AE5427">
        <v>3</v>
      </c>
      <c r="AF5427" t="s">
        <v>48</v>
      </c>
      <c r="AG5427">
        <v>2016</v>
      </c>
      <c r="AH5427">
        <f>COUNTBLANK(datos[[#This Row],[Row ID]:[Year sales]])</f>
        <v>0</v>
      </c>
    </row>
    <row r="5428" spans="1:34" x14ac:dyDescent="0.3">
      <c r="A5428">
        <v>5427</v>
      </c>
      <c r="B5428" t="s">
        <v>8252</v>
      </c>
      <c r="C5428" s="4">
        <v>42707</v>
      </c>
      <c r="D5428" s="4">
        <v>42710</v>
      </c>
      <c r="E5428" t="s">
        <v>208</v>
      </c>
      <c r="F5428" t="s">
        <v>3264</v>
      </c>
      <c r="G5428" t="s">
        <v>3265</v>
      </c>
      <c r="H5428" t="s">
        <v>37</v>
      </c>
      <c r="I5428" t="s">
        <v>38</v>
      </c>
      <c r="J5428" t="s">
        <v>58</v>
      </c>
      <c r="K5428" t="s">
        <v>59</v>
      </c>
      <c r="L5428">
        <v>90045</v>
      </c>
      <c r="M5428" t="s">
        <v>60</v>
      </c>
      <c r="N5428" t="s">
        <v>7120</v>
      </c>
      <c r="O5428" t="s">
        <v>43</v>
      </c>
      <c r="P5428" t="s">
        <v>83</v>
      </c>
      <c r="Q5428" t="s">
        <v>7121</v>
      </c>
      <c r="R5428" s="1">
        <v>111.9</v>
      </c>
      <c r="S5428">
        <v>6</v>
      </c>
      <c r="T5428">
        <f t="shared" si="84"/>
        <v>14</v>
      </c>
      <c r="U5428" t="s">
        <v>75</v>
      </c>
      <c r="V5428">
        <v>0</v>
      </c>
      <c r="W5428">
        <v>0</v>
      </c>
      <c r="X5428" s="1">
        <v>0</v>
      </c>
      <c r="Y5428" s="1">
        <v>111.9</v>
      </c>
      <c r="Z5428" t="s">
        <v>99</v>
      </c>
      <c r="AA5428" s="2">
        <v>51.473999999999997</v>
      </c>
      <c r="AB5428" s="3">
        <v>0.45999999999999996</v>
      </c>
      <c r="AC5428" s="1">
        <v>-60.426000000000002</v>
      </c>
      <c r="AD5428">
        <v>3</v>
      </c>
      <c r="AE5428">
        <v>3</v>
      </c>
      <c r="AF5428" t="s">
        <v>48</v>
      </c>
      <c r="AG5428">
        <v>2016</v>
      </c>
      <c r="AH5428">
        <f>COUNTBLANK(datos[[#This Row],[Row ID]:[Year sales]])</f>
        <v>0</v>
      </c>
    </row>
    <row r="5429" spans="1:34" x14ac:dyDescent="0.3">
      <c r="A5429">
        <v>5428</v>
      </c>
      <c r="B5429" t="s">
        <v>8255</v>
      </c>
      <c r="C5429" s="4">
        <v>42535</v>
      </c>
      <c r="D5429" s="4">
        <v>42535</v>
      </c>
      <c r="E5429" t="s">
        <v>1312</v>
      </c>
      <c r="F5429" t="s">
        <v>8256</v>
      </c>
      <c r="G5429" t="s">
        <v>8257</v>
      </c>
      <c r="H5429" t="s">
        <v>122</v>
      </c>
      <c r="I5429" t="s">
        <v>38</v>
      </c>
      <c r="J5429" t="s">
        <v>58</v>
      </c>
      <c r="K5429" t="s">
        <v>59</v>
      </c>
      <c r="L5429">
        <v>90036</v>
      </c>
      <c r="M5429" t="s">
        <v>60</v>
      </c>
      <c r="N5429" t="s">
        <v>7080</v>
      </c>
      <c r="O5429" t="s">
        <v>43</v>
      </c>
      <c r="P5429" t="s">
        <v>44</v>
      </c>
      <c r="Q5429" t="s">
        <v>7081</v>
      </c>
      <c r="R5429" s="1">
        <v>599.16499999999996</v>
      </c>
      <c r="S5429">
        <v>5</v>
      </c>
      <c r="T5429">
        <f t="shared" si="84"/>
        <v>34</v>
      </c>
      <c r="U5429" t="s">
        <v>75</v>
      </c>
      <c r="V5429">
        <v>0.15</v>
      </c>
      <c r="W5429">
        <v>89.874749999999992</v>
      </c>
      <c r="X5429" s="1">
        <v>-89.874750000000006</v>
      </c>
      <c r="Y5429" s="1">
        <v>689.03974999999991</v>
      </c>
      <c r="Z5429" t="s">
        <v>53</v>
      </c>
      <c r="AA5429" s="2">
        <v>35.244999999999997</v>
      </c>
      <c r="AB5429" s="3">
        <v>5.8823529411764705E-2</v>
      </c>
      <c r="AC5429" s="1">
        <v>-474.04525000000001</v>
      </c>
      <c r="AD5429">
        <v>0</v>
      </c>
      <c r="AE5429">
        <v>0</v>
      </c>
      <c r="AF5429" t="s">
        <v>48</v>
      </c>
      <c r="AG5429">
        <v>2016</v>
      </c>
      <c r="AH5429">
        <f>COUNTBLANK(datos[[#This Row],[Row ID]:[Year sales]])</f>
        <v>0</v>
      </c>
    </row>
    <row r="5430" spans="1:34" x14ac:dyDescent="0.3">
      <c r="A5430">
        <v>5429</v>
      </c>
      <c r="B5430" t="s">
        <v>8258</v>
      </c>
      <c r="C5430" s="4">
        <v>42615</v>
      </c>
      <c r="D5430" s="4">
        <v>42617</v>
      </c>
      <c r="E5430" t="s">
        <v>208</v>
      </c>
      <c r="F5430" t="s">
        <v>3786</v>
      </c>
      <c r="G5430" t="s">
        <v>3787</v>
      </c>
      <c r="H5430" t="s">
        <v>122</v>
      </c>
      <c r="I5430" t="s">
        <v>38</v>
      </c>
      <c r="J5430" t="s">
        <v>147</v>
      </c>
      <c r="K5430" t="s">
        <v>59</v>
      </c>
      <c r="L5430">
        <v>94122</v>
      </c>
      <c r="M5430" t="s">
        <v>60</v>
      </c>
      <c r="N5430" t="s">
        <v>750</v>
      </c>
      <c r="O5430" t="s">
        <v>62</v>
      </c>
      <c r="P5430" t="s">
        <v>77</v>
      </c>
      <c r="Q5430" t="s">
        <v>751</v>
      </c>
      <c r="R5430" s="1">
        <v>46.53</v>
      </c>
      <c r="S5430">
        <v>3</v>
      </c>
      <c r="T5430">
        <f t="shared" si="84"/>
        <v>24</v>
      </c>
      <c r="U5430" t="s">
        <v>52</v>
      </c>
      <c r="V5430">
        <v>0</v>
      </c>
      <c r="W5430">
        <v>0</v>
      </c>
      <c r="X5430" s="1">
        <v>0</v>
      </c>
      <c r="Y5430" s="1">
        <v>46.53</v>
      </c>
      <c r="Z5430" t="s">
        <v>65</v>
      </c>
      <c r="AA5430" s="2">
        <v>12.097799999999999</v>
      </c>
      <c r="AB5430" s="3">
        <v>0.26</v>
      </c>
      <c r="AC5430" s="1">
        <v>-34.432200000000002</v>
      </c>
      <c r="AD5430">
        <v>2</v>
      </c>
      <c r="AE5430">
        <v>2</v>
      </c>
      <c r="AF5430" t="s">
        <v>48</v>
      </c>
      <c r="AG5430">
        <v>2016</v>
      </c>
      <c r="AH5430">
        <f>COUNTBLANK(datos[[#This Row],[Row ID]:[Year sales]])</f>
        <v>0</v>
      </c>
    </row>
    <row r="5431" spans="1:34" x14ac:dyDescent="0.3">
      <c r="A5431">
        <v>5430</v>
      </c>
      <c r="B5431" t="s">
        <v>8259</v>
      </c>
      <c r="C5431" s="4">
        <v>41887</v>
      </c>
      <c r="D5431" s="4">
        <v>41889</v>
      </c>
      <c r="E5431" t="s">
        <v>208</v>
      </c>
      <c r="F5431" t="s">
        <v>6572</v>
      </c>
      <c r="G5431" t="s">
        <v>6573</v>
      </c>
      <c r="H5431" t="s">
        <v>37</v>
      </c>
      <c r="I5431" t="s">
        <v>38</v>
      </c>
      <c r="J5431" t="s">
        <v>1173</v>
      </c>
      <c r="K5431" t="s">
        <v>71</v>
      </c>
      <c r="L5431">
        <v>33710</v>
      </c>
      <c r="M5431" t="s">
        <v>41</v>
      </c>
      <c r="N5431" t="s">
        <v>1208</v>
      </c>
      <c r="O5431" t="s">
        <v>43</v>
      </c>
      <c r="P5431" t="s">
        <v>83</v>
      </c>
      <c r="Q5431" t="s">
        <v>1209</v>
      </c>
      <c r="R5431" s="1">
        <v>31.984000000000002</v>
      </c>
      <c r="S5431">
        <v>2</v>
      </c>
      <c r="T5431">
        <f t="shared" si="84"/>
        <v>10</v>
      </c>
      <c r="U5431" t="s">
        <v>46</v>
      </c>
      <c r="V5431">
        <v>0.2</v>
      </c>
      <c r="W5431">
        <v>6.3968000000000007</v>
      </c>
      <c r="X5431" s="1">
        <v>-6.3967999999999998</v>
      </c>
      <c r="Y5431" s="1">
        <v>38.380800000000001</v>
      </c>
      <c r="Z5431" t="s">
        <v>65</v>
      </c>
      <c r="AA5431" s="2">
        <v>1.9990000000000001</v>
      </c>
      <c r="AB5431" s="3">
        <v>6.25E-2</v>
      </c>
      <c r="AC5431" s="1">
        <v>-23.588200000000001</v>
      </c>
      <c r="AD5431">
        <v>2</v>
      </c>
      <c r="AE5431">
        <v>2</v>
      </c>
      <c r="AF5431" t="s">
        <v>48</v>
      </c>
      <c r="AG5431">
        <v>2014</v>
      </c>
      <c r="AH5431">
        <f>COUNTBLANK(datos[[#This Row],[Row ID]:[Year sales]])</f>
        <v>0</v>
      </c>
    </row>
    <row r="5432" spans="1:34" x14ac:dyDescent="0.3">
      <c r="A5432">
        <v>5431</v>
      </c>
      <c r="B5432" t="s">
        <v>8260</v>
      </c>
      <c r="C5432" s="4">
        <v>43029</v>
      </c>
      <c r="D5432" s="4">
        <v>43033</v>
      </c>
      <c r="E5432" t="s">
        <v>67</v>
      </c>
      <c r="F5432" t="s">
        <v>8261</v>
      </c>
      <c r="G5432" t="s">
        <v>8262</v>
      </c>
      <c r="H5432" t="s">
        <v>122</v>
      </c>
      <c r="I5432" t="s">
        <v>38</v>
      </c>
      <c r="J5432" t="s">
        <v>1141</v>
      </c>
      <c r="K5432" t="s">
        <v>518</v>
      </c>
      <c r="L5432">
        <v>44107</v>
      </c>
      <c r="M5432" t="s">
        <v>168</v>
      </c>
      <c r="N5432" t="s">
        <v>8099</v>
      </c>
      <c r="O5432" t="s">
        <v>62</v>
      </c>
      <c r="P5432" t="s">
        <v>97</v>
      </c>
      <c r="Q5432" t="s">
        <v>8100</v>
      </c>
      <c r="R5432" s="1">
        <v>161.56800000000001</v>
      </c>
      <c r="S5432">
        <v>2</v>
      </c>
      <c r="T5432">
        <f t="shared" si="84"/>
        <v>24</v>
      </c>
      <c r="U5432" t="s">
        <v>46</v>
      </c>
      <c r="V5432">
        <v>0.2</v>
      </c>
      <c r="W5432">
        <v>32.313600000000001</v>
      </c>
      <c r="X5432" s="1">
        <v>-32.313600000000001</v>
      </c>
      <c r="Y5432" s="1">
        <v>193.88160000000002</v>
      </c>
      <c r="Z5432" t="s">
        <v>99</v>
      </c>
      <c r="AA5432" s="2">
        <v>16.1568</v>
      </c>
      <c r="AB5432" s="3">
        <v>9.9999999999999992E-2</v>
      </c>
      <c r="AC5432" s="1">
        <v>-113.0976</v>
      </c>
      <c r="AD5432">
        <v>4</v>
      </c>
      <c r="AE5432">
        <v>4</v>
      </c>
      <c r="AF5432" t="s">
        <v>48</v>
      </c>
      <c r="AG5432">
        <v>2017</v>
      </c>
      <c r="AH5432">
        <f>COUNTBLANK(datos[[#This Row],[Row ID]:[Year sales]])</f>
        <v>0</v>
      </c>
    </row>
    <row r="5433" spans="1:34" x14ac:dyDescent="0.3">
      <c r="A5433">
        <v>5432</v>
      </c>
      <c r="B5433" t="s">
        <v>8260</v>
      </c>
      <c r="C5433" s="4">
        <v>43029</v>
      </c>
      <c r="D5433" s="4">
        <v>43033</v>
      </c>
      <c r="E5433" t="s">
        <v>67</v>
      </c>
      <c r="F5433" t="s">
        <v>8261</v>
      </c>
      <c r="G5433" t="s">
        <v>8262</v>
      </c>
      <c r="H5433" t="s">
        <v>122</v>
      </c>
      <c r="I5433" t="s">
        <v>38</v>
      </c>
      <c r="J5433" t="s">
        <v>1141</v>
      </c>
      <c r="K5433" t="s">
        <v>518</v>
      </c>
      <c r="L5433">
        <v>44107</v>
      </c>
      <c r="M5433" t="s">
        <v>168</v>
      </c>
      <c r="N5433" t="s">
        <v>2867</v>
      </c>
      <c r="O5433" t="s">
        <v>62</v>
      </c>
      <c r="P5433" t="s">
        <v>110</v>
      </c>
      <c r="Q5433" t="s">
        <v>2868</v>
      </c>
      <c r="R5433" s="1">
        <v>4.0640000000000001</v>
      </c>
      <c r="S5433">
        <v>1</v>
      </c>
      <c r="T5433">
        <f t="shared" si="84"/>
        <v>19</v>
      </c>
      <c r="U5433" t="s">
        <v>46</v>
      </c>
      <c r="V5433">
        <v>0.2</v>
      </c>
      <c r="W5433">
        <v>0.81280000000000008</v>
      </c>
      <c r="X5433" s="1">
        <v>-0.81279999999999997</v>
      </c>
      <c r="Y5433" s="1">
        <v>4.8768000000000002</v>
      </c>
      <c r="Z5433" t="s">
        <v>65</v>
      </c>
      <c r="AA5433" s="2">
        <v>1.3715999999999999</v>
      </c>
      <c r="AB5433" s="3">
        <v>0.33749999999999997</v>
      </c>
      <c r="AC5433" s="1">
        <v>-1.8795999999999999</v>
      </c>
      <c r="AD5433">
        <v>4</v>
      </c>
      <c r="AE5433">
        <v>4</v>
      </c>
      <c r="AF5433" t="s">
        <v>48</v>
      </c>
      <c r="AG5433">
        <v>2017</v>
      </c>
      <c r="AH5433">
        <f>COUNTBLANK(datos[[#This Row],[Row ID]:[Year sales]])</f>
        <v>0</v>
      </c>
    </row>
    <row r="5434" spans="1:34" x14ac:dyDescent="0.3">
      <c r="A5434">
        <v>5433</v>
      </c>
      <c r="B5434" t="s">
        <v>8260</v>
      </c>
      <c r="C5434" s="4">
        <v>43029</v>
      </c>
      <c r="D5434" s="4">
        <v>43033</v>
      </c>
      <c r="E5434" t="s">
        <v>67</v>
      </c>
      <c r="F5434" t="s">
        <v>8261</v>
      </c>
      <c r="G5434" t="s">
        <v>8262</v>
      </c>
      <c r="H5434" t="s">
        <v>122</v>
      </c>
      <c r="I5434" t="s">
        <v>38</v>
      </c>
      <c r="J5434" t="s">
        <v>1141</v>
      </c>
      <c r="K5434" t="s">
        <v>518</v>
      </c>
      <c r="L5434">
        <v>44107</v>
      </c>
      <c r="M5434" t="s">
        <v>168</v>
      </c>
      <c r="N5434" t="s">
        <v>6255</v>
      </c>
      <c r="O5434" t="s">
        <v>62</v>
      </c>
      <c r="P5434" t="s">
        <v>94</v>
      </c>
      <c r="Q5434" t="s">
        <v>6256</v>
      </c>
      <c r="R5434" s="1">
        <v>6.2160000000000002</v>
      </c>
      <c r="S5434">
        <v>4</v>
      </c>
      <c r="T5434">
        <f t="shared" si="84"/>
        <v>40</v>
      </c>
      <c r="U5434" t="s">
        <v>52</v>
      </c>
      <c r="V5434">
        <v>0.7</v>
      </c>
      <c r="W5434">
        <v>4.3511999999999995</v>
      </c>
      <c r="X5434" s="1">
        <v>-4.3512000000000004</v>
      </c>
      <c r="Y5434" s="1">
        <v>10.5672</v>
      </c>
      <c r="Z5434" t="s">
        <v>65</v>
      </c>
      <c r="AA5434" s="2">
        <v>-4.9728000000000003</v>
      </c>
      <c r="AB5434" s="3">
        <v>-0.8</v>
      </c>
      <c r="AC5434" s="1">
        <v>-6.8376000000000001</v>
      </c>
      <c r="AD5434">
        <v>4</v>
      </c>
      <c r="AE5434">
        <v>4</v>
      </c>
      <c r="AF5434" t="s">
        <v>48</v>
      </c>
      <c r="AG5434">
        <v>2017</v>
      </c>
      <c r="AH5434">
        <f>COUNTBLANK(datos[[#This Row],[Row ID]:[Year sales]])</f>
        <v>0</v>
      </c>
    </row>
    <row r="5435" spans="1:34" x14ac:dyDescent="0.3">
      <c r="A5435">
        <v>5434</v>
      </c>
      <c r="B5435" t="s">
        <v>8263</v>
      </c>
      <c r="C5435" s="4">
        <v>42850</v>
      </c>
      <c r="D5435" s="4">
        <v>42854</v>
      </c>
      <c r="E5435" t="s">
        <v>67</v>
      </c>
      <c r="F5435" t="s">
        <v>3445</v>
      </c>
      <c r="G5435" t="s">
        <v>3446</v>
      </c>
      <c r="H5435" t="s">
        <v>37</v>
      </c>
      <c r="I5435" t="s">
        <v>38</v>
      </c>
      <c r="J5435" t="s">
        <v>8055</v>
      </c>
      <c r="K5435" t="s">
        <v>330</v>
      </c>
      <c r="L5435">
        <v>85224</v>
      </c>
      <c r="M5435" t="s">
        <v>60</v>
      </c>
      <c r="N5435" t="s">
        <v>159</v>
      </c>
      <c r="O5435" t="s">
        <v>62</v>
      </c>
      <c r="P5435" t="s">
        <v>86</v>
      </c>
      <c r="Q5435" t="s">
        <v>160</v>
      </c>
      <c r="R5435" s="1">
        <v>8.8960000000000008</v>
      </c>
      <c r="S5435">
        <v>4</v>
      </c>
      <c r="T5435">
        <f t="shared" si="84"/>
        <v>23</v>
      </c>
      <c r="U5435" t="s">
        <v>52</v>
      </c>
      <c r="V5435">
        <v>0.2</v>
      </c>
      <c r="W5435">
        <v>1.7792000000000003</v>
      </c>
      <c r="X5435" s="1">
        <v>-1.7791999999999999</v>
      </c>
      <c r="Y5435" s="1">
        <v>10.6752</v>
      </c>
      <c r="Z5435" t="s">
        <v>65</v>
      </c>
      <c r="AA5435" s="2">
        <v>0.66720000000000002</v>
      </c>
      <c r="AB5435" s="3">
        <v>7.4999999999999997E-2</v>
      </c>
      <c r="AC5435" s="1">
        <v>-6.4496000000000002</v>
      </c>
      <c r="AD5435">
        <v>4</v>
      </c>
      <c r="AE5435">
        <v>4</v>
      </c>
      <c r="AF5435" t="s">
        <v>48</v>
      </c>
      <c r="AG5435">
        <v>2017</v>
      </c>
      <c r="AH5435">
        <f>COUNTBLANK(datos[[#This Row],[Row ID]:[Year sales]])</f>
        <v>0</v>
      </c>
    </row>
    <row r="5436" spans="1:34" x14ac:dyDescent="0.3">
      <c r="A5436">
        <v>5435</v>
      </c>
      <c r="B5436" t="s">
        <v>8264</v>
      </c>
      <c r="C5436" s="4">
        <v>42296</v>
      </c>
      <c r="D5436" s="4">
        <v>42301</v>
      </c>
      <c r="E5436" t="s">
        <v>67</v>
      </c>
      <c r="F5436" t="s">
        <v>755</v>
      </c>
      <c r="G5436" t="s">
        <v>756</v>
      </c>
      <c r="H5436" t="s">
        <v>122</v>
      </c>
      <c r="I5436" t="s">
        <v>38</v>
      </c>
      <c r="J5436" t="s">
        <v>58</v>
      </c>
      <c r="K5436" t="s">
        <v>59</v>
      </c>
      <c r="L5436">
        <v>90008</v>
      </c>
      <c r="M5436" t="s">
        <v>60</v>
      </c>
      <c r="N5436" t="s">
        <v>8265</v>
      </c>
      <c r="O5436" t="s">
        <v>62</v>
      </c>
      <c r="P5436" t="s">
        <v>97</v>
      </c>
      <c r="Q5436" t="s">
        <v>8266</v>
      </c>
      <c r="R5436" s="1">
        <v>1640.7</v>
      </c>
      <c r="S5436">
        <v>5</v>
      </c>
      <c r="T5436">
        <f t="shared" si="84"/>
        <v>18</v>
      </c>
      <c r="U5436" t="s">
        <v>75</v>
      </c>
      <c r="V5436">
        <v>0</v>
      </c>
      <c r="W5436">
        <v>0</v>
      </c>
      <c r="X5436" s="1">
        <v>0</v>
      </c>
      <c r="Y5436" s="1">
        <v>1640.7</v>
      </c>
      <c r="Z5436" t="s">
        <v>53</v>
      </c>
      <c r="AA5436" s="2">
        <v>459.39600000000002</v>
      </c>
      <c r="AB5436" s="3">
        <v>0.28000000000000003</v>
      </c>
      <c r="AC5436" s="1">
        <v>-1181.3040000000001</v>
      </c>
      <c r="AD5436">
        <v>5</v>
      </c>
      <c r="AE5436">
        <v>5</v>
      </c>
      <c r="AF5436" t="s">
        <v>48</v>
      </c>
      <c r="AG5436">
        <v>2015</v>
      </c>
      <c r="AH5436">
        <f>COUNTBLANK(datos[[#This Row],[Row ID]:[Year sales]])</f>
        <v>0</v>
      </c>
    </row>
    <row r="5437" spans="1:34" x14ac:dyDescent="0.3">
      <c r="A5437">
        <v>5436</v>
      </c>
      <c r="B5437" t="s">
        <v>8264</v>
      </c>
      <c r="C5437" s="4">
        <v>42296</v>
      </c>
      <c r="D5437" s="4">
        <v>42301</v>
      </c>
      <c r="E5437" t="s">
        <v>67</v>
      </c>
      <c r="F5437" t="s">
        <v>755</v>
      </c>
      <c r="G5437" t="s">
        <v>756</v>
      </c>
      <c r="H5437" t="s">
        <v>122</v>
      </c>
      <c r="I5437" t="s">
        <v>38</v>
      </c>
      <c r="J5437" t="s">
        <v>58</v>
      </c>
      <c r="K5437" t="s">
        <v>59</v>
      </c>
      <c r="L5437">
        <v>90008</v>
      </c>
      <c r="M5437" t="s">
        <v>60</v>
      </c>
      <c r="N5437" t="s">
        <v>1190</v>
      </c>
      <c r="O5437" t="s">
        <v>90</v>
      </c>
      <c r="P5437" t="s">
        <v>181</v>
      </c>
      <c r="Q5437" t="s">
        <v>1191</v>
      </c>
      <c r="R5437" s="1">
        <v>270</v>
      </c>
      <c r="S5437">
        <v>3</v>
      </c>
      <c r="T5437">
        <f t="shared" si="84"/>
        <v>22</v>
      </c>
      <c r="U5437" t="s">
        <v>52</v>
      </c>
      <c r="V5437">
        <v>0</v>
      </c>
      <c r="W5437">
        <v>0</v>
      </c>
      <c r="X5437" s="1">
        <v>0</v>
      </c>
      <c r="Y5437" s="1">
        <v>270</v>
      </c>
      <c r="Z5437" t="s">
        <v>47</v>
      </c>
      <c r="AA5437" s="2">
        <v>97.2</v>
      </c>
      <c r="AB5437" s="3">
        <v>0.36</v>
      </c>
      <c r="AC5437" s="1">
        <v>-172.8</v>
      </c>
      <c r="AD5437">
        <v>5</v>
      </c>
      <c r="AE5437">
        <v>5</v>
      </c>
      <c r="AF5437" t="s">
        <v>48</v>
      </c>
      <c r="AG5437">
        <v>2015</v>
      </c>
      <c r="AH5437">
        <f>COUNTBLANK(datos[[#This Row],[Row ID]:[Year sales]])</f>
        <v>0</v>
      </c>
    </row>
    <row r="5438" spans="1:34" x14ac:dyDescent="0.3">
      <c r="A5438">
        <v>5437</v>
      </c>
      <c r="B5438" t="s">
        <v>8267</v>
      </c>
      <c r="C5438" s="4">
        <v>41825</v>
      </c>
      <c r="D5438" s="4">
        <v>41828</v>
      </c>
      <c r="E5438" t="s">
        <v>208</v>
      </c>
      <c r="F5438" t="s">
        <v>8216</v>
      </c>
      <c r="G5438" t="s">
        <v>8217</v>
      </c>
      <c r="H5438" t="s">
        <v>57</v>
      </c>
      <c r="I5438" t="s">
        <v>38</v>
      </c>
      <c r="J5438" t="s">
        <v>2313</v>
      </c>
      <c r="K5438" t="s">
        <v>71</v>
      </c>
      <c r="L5438">
        <v>32137</v>
      </c>
      <c r="M5438" t="s">
        <v>41</v>
      </c>
      <c r="N5438" t="s">
        <v>4509</v>
      </c>
      <c r="O5438" t="s">
        <v>43</v>
      </c>
      <c r="P5438" t="s">
        <v>83</v>
      </c>
      <c r="Q5438" t="s">
        <v>4510</v>
      </c>
      <c r="R5438" s="1">
        <v>19.52</v>
      </c>
      <c r="S5438">
        <v>2</v>
      </c>
      <c r="T5438">
        <f t="shared" si="84"/>
        <v>23</v>
      </c>
      <c r="U5438" t="s">
        <v>46</v>
      </c>
      <c r="V5438">
        <v>0.2</v>
      </c>
      <c r="W5438">
        <v>3.9039999999999999</v>
      </c>
      <c r="X5438" s="1">
        <v>-3.9039999999999999</v>
      </c>
      <c r="Y5438" s="1">
        <v>23.423999999999999</v>
      </c>
      <c r="Z5438" t="s">
        <v>65</v>
      </c>
      <c r="AA5438" s="2">
        <v>5.3680000000000003</v>
      </c>
      <c r="AB5438" s="3">
        <v>0.27500000000000002</v>
      </c>
      <c r="AC5438" s="1">
        <v>-10.247999999999999</v>
      </c>
      <c r="AD5438">
        <v>3</v>
      </c>
      <c r="AE5438">
        <v>3</v>
      </c>
      <c r="AF5438" t="s">
        <v>48</v>
      </c>
      <c r="AG5438">
        <v>2014</v>
      </c>
      <c r="AH5438">
        <f>COUNTBLANK(datos[[#This Row],[Row ID]:[Year sales]])</f>
        <v>0</v>
      </c>
    </row>
    <row r="5439" spans="1:34" x14ac:dyDescent="0.3">
      <c r="A5439">
        <v>5438</v>
      </c>
      <c r="B5439" t="s">
        <v>8267</v>
      </c>
      <c r="C5439" s="4">
        <v>41825</v>
      </c>
      <c r="D5439" s="4">
        <v>41828</v>
      </c>
      <c r="E5439" t="s">
        <v>208</v>
      </c>
      <c r="F5439" t="s">
        <v>8216</v>
      </c>
      <c r="G5439" t="s">
        <v>8217</v>
      </c>
      <c r="H5439" t="s">
        <v>57</v>
      </c>
      <c r="I5439" t="s">
        <v>38</v>
      </c>
      <c r="J5439" t="s">
        <v>2313</v>
      </c>
      <c r="K5439" t="s">
        <v>71</v>
      </c>
      <c r="L5439">
        <v>32137</v>
      </c>
      <c r="M5439" t="s">
        <v>41</v>
      </c>
      <c r="N5439" t="s">
        <v>6428</v>
      </c>
      <c r="O5439" t="s">
        <v>62</v>
      </c>
      <c r="P5439" t="s">
        <v>94</v>
      </c>
      <c r="Q5439" t="s">
        <v>6429</v>
      </c>
      <c r="R5439" s="1">
        <v>9.81</v>
      </c>
      <c r="S5439">
        <v>5</v>
      </c>
      <c r="T5439">
        <f t="shared" si="84"/>
        <v>17</v>
      </c>
      <c r="U5439" t="s">
        <v>75</v>
      </c>
      <c r="V5439">
        <v>0.7</v>
      </c>
      <c r="W5439">
        <v>6.867</v>
      </c>
      <c r="X5439" s="1">
        <v>-6.867</v>
      </c>
      <c r="Y5439" s="1">
        <v>16.677</v>
      </c>
      <c r="Z5439" t="s">
        <v>65</v>
      </c>
      <c r="AA5439" s="2">
        <v>-6.867</v>
      </c>
      <c r="AB5439" s="3">
        <v>-0.7</v>
      </c>
      <c r="AC5439" s="1">
        <v>-9.81</v>
      </c>
      <c r="AD5439">
        <v>3</v>
      </c>
      <c r="AE5439">
        <v>3</v>
      </c>
      <c r="AF5439" t="s">
        <v>48</v>
      </c>
      <c r="AG5439">
        <v>2014</v>
      </c>
      <c r="AH5439">
        <f>COUNTBLANK(datos[[#This Row],[Row ID]:[Year sales]])</f>
        <v>0</v>
      </c>
    </row>
    <row r="5440" spans="1:34" x14ac:dyDescent="0.3">
      <c r="A5440">
        <v>5439</v>
      </c>
      <c r="B5440" t="s">
        <v>8267</v>
      </c>
      <c r="C5440" s="4">
        <v>41825</v>
      </c>
      <c r="D5440" s="4">
        <v>41828</v>
      </c>
      <c r="E5440" t="s">
        <v>208</v>
      </c>
      <c r="F5440" t="s">
        <v>8216</v>
      </c>
      <c r="G5440" t="s">
        <v>8217</v>
      </c>
      <c r="H5440" t="s">
        <v>57</v>
      </c>
      <c r="I5440" t="s">
        <v>38</v>
      </c>
      <c r="J5440" t="s">
        <v>2313</v>
      </c>
      <c r="K5440" t="s">
        <v>71</v>
      </c>
      <c r="L5440">
        <v>32137</v>
      </c>
      <c r="M5440" t="s">
        <v>41</v>
      </c>
      <c r="N5440" t="s">
        <v>8268</v>
      </c>
      <c r="O5440" t="s">
        <v>43</v>
      </c>
      <c r="P5440" t="s">
        <v>83</v>
      </c>
      <c r="Q5440" t="s">
        <v>8269</v>
      </c>
      <c r="R5440" s="1">
        <v>213.21600000000001</v>
      </c>
      <c r="S5440">
        <v>3</v>
      </c>
      <c r="T5440">
        <f t="shared" si="84"/>
        <v>18</v>
      </c>
      <c r="U5440" t="s">
        <v>52</v>
      </c>
      <c r="V5440">
        <v>0.2</v>
      </c>
      <c r="W5440">
        <v>42.643200000000007</v>
      </c>
      <c r="X5440" s="1">
        <v>-42.6432</v>
      </c>
      <c r="Y5440" s="1">
        <v>255.85920000000002</v>
      </c>
      <c r="Z5440" t="s">
        <v>47</v>
      </c>
      <c r="AA5440" s="2">
        <v>15.991199999999999</v>
      </c>
      <c r="AB5440" s="3">
        <v>7.4999999999999997E-2</v>
      </c>
      <c r="AC5440" s="1">
        <v>-154.58160000000001</v>
      </c>
      <c r="AD5440">
        <v>3</v>
      </c>
      <c r="AE5440">
        <v>3</v>
      </c>
      <c r="AF5440" t="s">
        <v>48</v>
      </c>
      <c r="AG5440">
        <v>2014</v>
      </c>
      <c r="AH5440">
        <f>COUNTBLANK(datos[[#This Row],[Row ID]:[Year sales]])</f>
        <v>0</v>
      </c>
    </row>
    <row r="5441" spans="1:34" x14ac:dyDescent="0.3">
      <c r="A5441">
        <v>5440</v>
      </c>
      <c r="B5441" t="s">
        <v>8270</v>
      </c>
      <c r="C5441" s="4">
        <v>42464</v>
      </c>
      <c r="D5441" s="4">
        <v>42469</v>
      </c>
      <c r="E5441" t="s">
        <v>67</v>
      </c>
      <c r="F5441" t="s">
        <v>6518</v>
      </c>
      <c r="G5441" t="s">
        <v>6519</v>
      </c>
      <c r="H5441" t="s">
        <v>37</v>
      </c>
      <c r="I5441" t="s">
        <v>38</v>
      </c>
      <c r="J5441" t="s">
        <v>286</v>
      </c>
      <c r="K5441" t="s">
        <v>287</v>
      </c>
      <c r="L5441">
        <v>10035</v>
      </c>
      <c r="M5441" t="s">
        <v>168</v>
      </c>
      <c r="N5441" t="s">
        <v>6395</v>
      </c>
      <c r="O5441" t="s">
        <v>62</v>
      </c>
      <c r="P5441" t="s">
        <v>94</v>
      </c>
      <c r="Q5441" t="s">
        <v>6396</v>
      </c>
      <c r="R5441" s="1">
        <v>588.78399999999999</v>
      </c>
      <c r="S5441">
        <v>2</v>
      </c>
      <c r="T5441">
        <f t="shared" si="84"/>
        <v>28</v>
      </c>
      <c r="U5441" t="s">
        <v>46</v>
      </c>
      <c r="V5441">
        <v>0.2</v>
      </c>
      <c r="W5441">
        <v>117.7568</v>
      </c>
      <c r="X5441" s="1">
        <v>-117.7568</v>
      </c>
      <c r="Y5441" s="1">
        <v>706.54079999999999</v>
      </c>
      <c r="Z5441" t="s">
        <v>53</v>
      </c>
      <c r="AA5441" s="2">
        <v>183.995</v>
      </c>
      <c r="AB5441" s="3">
        <v>0.3125</v>
      </c>
      <c r="AC5441" s="1">
        <v>-287.03219999999999</v>
      </c>
      <c r="AD5441">
        <v>5</v>
      </c>
      <c r="AE5441">
        <v>5</v>
      </c>
      <c r="AF5441" t="s">
        <v>48</v>
      </c>
      <c r="AG5441">
        <v>2016</v>
      </c>
      <c r="AH5441">
        <f>COUNTBLANK(datos[[#This Row],[Row ID]:[Year sales]])</f>
        <v>0</v>
      </c>
    </row>
    <row r="5442" spans="1:34" x14ac:dyDescent="0.3">
      <c r="A5442">
        <v>5441</v>
      </c>
      <c r="B5442" t="s">
        <v>8271</v>
      </c>
      <c r="C5442" s="4">
        <v>43052</v>
      </c>
      <c r="D5442" s="4">
        <v>43057</v>
      </c>
      <c r="E5442" t="s">
        <v>34</v>
      </c>
      <c r="F5442" t="s">
        <v>5834</v>
      </c>
      <c r="G5442" t="s">
        <v>5835</v>
      </c>
      <c r="H5442" t="s">
        <v>37</v>
      </c>
      <c r="I5442" t="s">
        <v>38</v>
      </c>
      <c r="J5442" t="s">
        <v>8272</v>
      </c>
      <c r="K5442" t="s">
        <v>71</v>
      </c>
      <c r="L5442">
        <v>33458</v>
      </c>
      <c r="M5442" t="s">
        <v>41</v>
      </c>
      <c r="N5442" t="s">
        <v>2666</v>
      </c>
      <c r="O5442" t="s">
        <v>62</v>
      </c>
      <c r="P5442" t="s">
        <v>86</v>
      </c>
      <c r="Q5442" t="s">
        <v>2667</v>
      </c>
      <c r="R5442" s="1">
        <v>2.0640000000000001</v>
      </c>
      <c r="S5442">
        <v>1</v>
      </c>
      <c r="T5442">
        <f t="shared" ref="T5442:T5505" si="85">SUMIF(Q:Q, Q5442, S:S)</f>
        <v>19</v>
      </c>
      <c r="U5442" t="s">
        <v>46</v>
      </c>
      <c r="V5442">
        <v>0.2</v>
      </c>
      <c r="W5442">
        <v>0.41280000000000006</v>
      </c>
      <c r="X5442" s="1">
        <v>-0.4128</v>
      </c>
      <c r="Y5442" s="1">
        <v>2.4767999999999999</v>
      </c>
      <c r="Z5442" t="s">
        <v>65</v>
      </c>
      <c r="AA5442" s="2">
        <v>0.15479999999999999</v>
      </c>
      <c r="AB5442" s="3">
        <v>7.4999999999999997E-2</v>
      </c>
      <c r="AC5442" s="1">
        <v>-1.4964</v>
      </c>
      <c r="AD5442">
        <v>5</v>
      </c>
      <c r="AE5442">
        <v>5</v>
      </c>
      <c r="AF5442" t="s">
        <v>48</v>
      </c>
      <c r="AG5442">
        <v>2017</v>
      </c>
      <c r="AH5442">
        <f>COUNTBLANK(datos[[#This Row],[Row ID]:[Year sales]])</f>
        <v>0</v>
      </c>
    </row>
    <row r="5443" spans="1:34" x14ac:dyDescent="0.3">
      <c r="A5443">
        <v>5442</v>
      </c>
      <c r="B5443" t="s">
        <v>8273</v>
      </c>
      <c r="C5443" s="4">
        <v>42987</v>
      </c>
      <c r="D5443" s="4">
        <v>42991</v>
      </c>
      <c r="E5443" t="s">
        <v>67</v>
      </c>
      <c r="F5443" t="s">
        <v>4070</v>
      </c>
      <c r="G5443" t="s">
        <v>4071</v>
      </c>
      <c r="H5443" t="s">
        <v>37</v>
      </c>
      <c r="I5443" t="s">
        <v>38</v>
      </c>
      <c r="J5443" t="s">
        <v>3970</v>
      </c>
      <c r="K5443" t="s">
        <v>330</v>
      </c>
      <c r="L5443">
        <v>85301</v>
      </c>
      <c r="M5443" t="s">
        <v>60</v>
      </c>
      <c r="N5443" t="s">
        <v>8274</v>
      </c>
      <c r="O5443" t="s">
        <v>62</v>
      </c>
      <c r="P5443" t="s">
        <v>110</v>
      </c>
      <c r="Q5443" t="s">
        <v>8275</v>
      </c>
      <c r="R5443" s="1">
        <v>6.3680000000000003</v>
      </c>
      <c r="S5443">
        <v>2</v>
      </c>
      <c r="T5443">
        <f t="shared" si="85"/>
        <v>5</v>
      </c>
      <c r="U5443" t="s">
        <v>46</v>
      </c>
      <c r="V5443">
        <v>0.2</v>
      </c>
      <c r="W5443">
        <v>1.2736000000000001</v>
      </c>
      <c r="X5443" s="1">
        <v>-1.2736000000000001</v>
      </c>
      <c r="Y5443" s="1">
        <v>7.6416000000000004</v>
      </c>
      <c r="Z5443" t="s">
        <v>65</v>
      </c>
      <c r="AA5443" s="2">
        <v>2.3879999999999999</v>
      </c>
      <c r="AB5443" s="3">
        <v>0.37499999999999994</v>
      </c>
      <c r="AC5443" s="1">
        <v>-2.7063999999999999</v>
      </c>
      <c r="AD5443">
        <v>4</v>
      </c>
      <c r="AE5443">
        <v>4</v>
      </c>
      <c r="AF5443" t="s">
        <v>48</v>
      </c>
      <c r="AG5443">
        <v>2017</v>
      </c>
      <c r="AH5443">
        <f>COUNTBLANK(datos[[#This Row],[Row ID]:[Year sales]])</f>
        <v>0</v>
      </c>
    </row>
    <row r="5444" spans="1:34" x14ac:dyDescent="0.3">
      <c r="A5444">
        <v>5443</v>
      </c>
      <c r="B5444" t="s">
        <v>8276</v>
      </c>
      <c r="C5444" s="4">
        <v>42111</v>
      </c>
      <c r="D5444" s="4">
        <v>42117</v>
      </c>
      <c r="E5444" t="s">
        <v>67</v>
      </c>
      <c r="F5444" t="s">
        <v>2851</v>
      </c>
      <c r="G5444" t="s">
        <v>2852</v>
      </c>
      <c r="H5444" t="s">
        <v>37</v>
      </c>
      <c r="I5444" t="s">
        <v>38</v>
      </c>
      <c r="J5444" t="s">
        <v>286</v>
      </c>
      <c r="K5444" t="s">
        <v>287</v>
      </c>
      <c r="L5444">
        <v>10035</v>
      </c>
      <c r="M5444" t="s">
        <v>168</v>
      </c>
      <c r="N5444" t="s">
        <v>3047</v>
      </c>
      <c r="O5444" t="s">
        <v>90</v>
      </c>
      <c r="P5444" t="s">
        <v>181</v>
      </c>
      <c r="Q5444" t="s">
        <v>3048</v>
      </c>
      <c r="R5444" s="1">
        <v>99.6</v>
      </c>
      <c r="S5444">
        <v>1</v>
      </c>
      <c r="T5444">
        <f t="shared" si="85"/>
        <v>29</v>
      </c>
      <c r="U5444" t="s">
        <v>46</v>
      </c>
      <c r="V5444">
        <v>0</v>
      </c>
      <c r="W5444">
        <v>0</v>
      </c>
      <c r="X5444" s="1">
        <v>0</v>
      </c>
      <c r="Y5444" s="1">
        <v>99.6</v>
      </c>
      <c r="Z5444" t="s">
        <v>99</v>
      </c>
      <c r="AA5444" s="2">
        <v>36.851999999999997</v>
      </c>
      <c r="AB5444" s="3">
        <v>0.37</v>
      </c>
      <c r="AC5444" s="1">
        <v>-62.747999999999998</v>
      </c>
      <c r="AD5444">
        <v>6</v>
      </c>
      <c r="AE5444">
        <v>6</v>
      </c>
      <c r="AF5444" t="s">
        <v>48</v>
      </c>
      <c r="AG5444">
        <v>2015</v>
      </c>
      <c r="AH5444">
        <f>COUNTBLANK(datos[[#This Row],[Row ID]:[Year sales]])</f>
        <v>0</v>
      </c>
    </row>
    <row r="5445" spans="1:34" x14ac:dyDescent="0.3">
      <c r="A5445">
        <v>5444</v>
      </c>
      <c r="B5445" t="s">
        <v>8276</v>
      </c>
      <c r="C5445" s="4">
        <v>42111</v>
      </c>
      <c r="D5445" s="4">
        <v>42117</v>
      </c>
      <c r="E5445" t="s">
        <v>67</v>
      </c>
      <c r="F5445" t="s">
        <v>2851</v>
      </c>
      <c r="G5445" t="s">
        <v>2852</v>
      </c>
      <c r="H5445" t="s">
        <v>37</v>
      </c>
      <c r="I5445" t="s">
        <v>38</v>
      </c>
      <c r="J5445" t="s">
        <v>286</v>
      </c>
      <c r="K5445" t="s">
        <v>287</v>
      </c>
      <c r="L5445">
        <v>10035</v>
      </c>
      <c r="M5445" t="s">
        <v>168</v>
      </c>
      <c r="N5445" t="s">
        <v>4502</v>
      </c>
      <c r="O5445" t="s">
        <v>62</v>
      </c>
      <c r="P5445" t="s">
        <v>94</v>
      </c>
      <c r="Q5445" t="s">
        <v>4503</v>
      </c>
      <c r="R5445" s="1">
        <v>62.295999999999999</v>
      </c>
      <c r="S5445">
        <v>13</v>
      </c>
      <c r="T5445">
        <f t="shared" si="85"/>
        <v>26</v>
      </c>
      <c r="U5445" t="s">
        <v>75</v>
      </c>
      <c r="V5445">
        <v>0.2</v>
      </c>
      <c r="W5445">
        <v>12.459200000000001</v>
      </c>
      <c r="X5445" s="1">
        <v>-12.459199999999999</v>
      </c>
      <c r="Y5445" s="1">
        <v>74.755200000000002</v>
      </c>
      <c r="Z5445" t="s">
        <v>99</v>
      </c>
      <c r="AA5445" s="2">
        <v>21.024899999999999</v>
      </c>
      <c r="AB5445" s="3">
        <v>0.33749999999999997</v>
      </c>
      <c r="AC5445" s="1">
        <v>-28.811900000000001</v>
      </c>
      <c r="AD5445">
        <v>6</v>
      </c>
      <c r="AE5445">
        <v>6</v>
      </c>
      <c r="AF5445" t="s">
        <v>48</v>
      </c>
      <c r="AG5445">
        <v>2015</v>
      </c>
      <c r="AH5445">
        <f>COUNTBLANK(datos[[#This Row],[Row ID]:[Year sales]])</f>
        <v>0</v>
      </c>
    </row>
    <row r="5446" spans="1:34" x14ac:dyDescent="0.3">
      <c r="A5446">
        <v>5445</v>
      </c>
      <c r="B5446" t="s">
        <v>8276</v>
      </c>
      <c r="C5446" s="4">
        <v>42111</v>
      </c>
      <c r="D5446" s="4">
        <v>42117</v>
      </c>
      <c r="E5446" t="s">
        <v>67</v>
      </c>
      <c r="F5446" t="s">
        <v>2851</v>
      </c>
      <c r="G5446" t="s">
        <v>2852</v>
      </c>
      <c r="H5446" t="s">
        <v>37</v>
      </c>
      <c r="I5446" t="s">
        <v>38</v>
      </c>
      <c r="J5446" t="s">
        <v>286</v>
      </c>
      <c r="K5446" t="s">
        <v>287</v>
      </c>
      <c r="L5446">
        <v>10035</v>
      </c>
      <c r="M5446" t="s">
        <v>168</v>
      </c>
      <c r="N5446" t="s">
        <v>8277</v>
      </c>
      <c r="O5446" t="s">
        <v>62</v>
      </c>
      <c r="P5446" t="s">
        <v>86</v>
      </c>
      <c r="Q5446" t="s">
        <v>8278</v>
      </c>
      <c r="R5446" s="1">
        <v>10.71</v>
      </c>
      <c r="S5446">
        <v>3</v>
      </c>
      <c r="T5446">
        <f t="shared" si="85"/>
        <v>19</v>
      </c>
      <c r="U5446" t="s">
        <v>52</v>
      </c>
      <c r="V5446">
        <v>0</v>
      </c>
      <c r="W5446">
        <v>0</v>
      </c>
      <c r="X5446" s="1">
        <v>0</v>
      </c>
      <c r="Y5446" s="1">
        <v>10.71</v>
      </c>
      <c r="Z5446" t="s">
        <v>65</v>
      </c>
      <c r="AA5446" s="2">
        <v>2.7846000000000002</v>
      </c>
      <c r="AB5446" s="3">
        <v>0.26</v>
      </c>
      <c r="AC5446" s="1">
        <v>-7.9253999999999998</v>
      </c>
      <c r="AD5446">
        <v>6</v>
      </c>
      <c r="AE5446">
        <v>6</v>
      </c>
      <c r="AF5446" t="s">
        <v>48</v>
      </c>
      <c r="AG5446">
        <v>2015</v>
      </c>
      <c r="AH5446">
        <f>COUNTBLANK(datos[[#This Row],[Row ID]:[Year sales]])</f>
        <v>0</v>
      </c>
    </row>
    <row r="5447" spans="1:34" x14ac:dyDescent="0.3">
      <c r="A5447">
        <v>5446</v>
      </c>
      <c r="B5447" t="s">
        <v>8279</v>
      </c>
      <c r="C5447" s="4">
        <v>42576</v>
      </c>
      <c r="D5447" s="4">
        <v>42580</v>
      </c>
      <c r="E5447" t="s">
        <v>67</v>
      </c>
      <c r="F5447" t="s">
        <v>2815</v>
      </c>
      <c r="G5447" t="s">
        <v>2816</v>
      </c>
      <c r="H5447" t="s">
        <v>122</v>
      </c>
      <c r="I5447" t="s">
        <v>38</v>
      </c>
      <c r="J5447" t="s">
        <v>204</v>
      </c>
      <c r="K5447" t="s">
        <v>124</v>
      </c>
      <c r="L5447">
        <v>77041</v>
      </c>
      <c r="M5447" t="s">
        <v>125</v>
      </c>
      <c r="N5447" t="s">
        <v>5061</v>
      </c>
      <c r="O5447" t="s">
        <v>62</v>
      </c>
      <c r="P5447" t="s">
        <v>193</v>
      </c>
      <c r="Q5447" t="s">
        <v>5062</v>
      </c>
      <c r="R5447" s="1">
        <v>20.936</v>
      </c>
      <c r="S5447">
        <v>1</v>
      </c>
      <c r="T5447">
        <f t="shared" si="85"/>
        <v>11</v>
      </c>
      <c r="U5447" t="s">
        <v>46</v>
      </c>
      <c r="V5447">
        <v>0.2</v>
      </c>
      <c r="W5447">
        <v>4.1871999999999998</v>
      </c>
      <c r="X5447" s="1">
        <v>-4.1871999999999998</v>
      </c>
      <c r="Y5447" s="1">
        <v>25.123200000000001</v>
      </c>
      <c r="Z5447" t="s">
        <v>65</v>
      </c>
      <c r="AA5447" s="2">
        <v>7.0659000000000001</v>
      </c>
      <c r="AB5447" s="3">
        <v>0.33750000000000002</v>
      </c>
      <c r="AC5447" s="1">
        <v>-9.6829000000000001</v>
      </c>
      <c r="AD5447">
        <v>4</v>
      </c>
      <c r="AE5447">
        <v>4</v>
      </c>
      <c r="AF5447" t="s">
        <v>48</v>
      </c>
      <c r="AG5447">
        <v>2016</v>
      </c>
      <c r="AH5447">
        <f>COUNTBLANK(datos[[#This Row],[Row ID]:[Year sales]])</f>
        <v>0</v>
      </c>
    </row>
    <row r="5448" spans="1:34" x14ac:dyDescent="0.3">
      <c r="A5448">
        <v>5447</v>
      </c>
      <c r="B5448" t="s">
        <v>8280</v>
      </c>
      <c r="C5448" s="4">
        <v>42608</v>
      </c>
      <c r="D5448" s="4">
        <v>42613</v>
      </c>
      <c r="E5448" t="s">
        <v>67</v>
      </c>
      <c r="F5448" t="s">
        <v>980</v>
      </c>
      <c r="G5448" t="s">
        <v>981</v>
      </c>
      <c r="H5448" t="s">
        <v>57</v>
      </c>
      <c r="I5448" t="s">
        <v>38</v>
      </c>
      <c r="J5448" t="s">
        <v>286</v>
      </c>
      <c r="K5448" t="s">
        <v>287</v>
      </c>
      <c r="L5448">
        <v>10035</v>
      </c>
      <c r="M5448" t="s">
        <v>168</v>
      </c>
      <c r="N5448" t="s">
        <v>3502</v>
      </c>
      <c r="O5448" t="s">
        <v>90</v>
      </c>
      <c r="P5448" t="s">
        <v>91</v>
      </c>
      <c r="Q5448" t="s">
        <v>3503</v>
      </c>
      <c r="R5448" s="1">
        <v>33</v>
      </c>
      <c r="S5448">
        <v>6</v>
      </c>
      <c r="T5448">
        <f t="shared" si="85"/>
        <v>21</v>
      </c>
      <c r="U5448" t="s">
        <v>75</v>
      </c>
      <c r="V5448">
        <v>0</v>
      </c>
      <c r="W5448">
        <v>0</v>
      </c>
      <c r="X5448" s="1">
        <v>0</v>
      </c>
      <c r="Y5448" s="1">
        <v>33</v>
      </c>
      <c r="Z5448" t="s">
        <v>65</v>
      </c>
      <c r="AA5448" s="2">
        <v>8.25</v>
      </c>
      <c r="AB5448" s="3">
        <v>0.25</v>
      </c>
      <c r="AC5448" s="1">
        <v>-24.75</v>
      </c>
      <c r="AD5448">
        <v>5</v>
      </c>
      <c r="AE5448">
        <v>5</v>
      </c>
      <c r="AF5448" t="s">
        <v>48</v>
      </c>
      <c r="AG5448">
        <v>2016</v>
      </c>
      <c r="AH5448">
        <f>COUNTBLANK(datos[[#This Row],[Row ID]:[Year sales]])</f>
        <v>0</v>
      </c>
    </row>
    <row r="5449" spans="1:34" x14ac:dyDescent="0.3">
      <c r="A5449">
        <v>5448</v>
      </c>
      <c r="B5449" t="s">
        <v>8280</v>
      </c>
      <c r="C5449" s="4">
        <v>42608</v>
      </c>
      <c r="D5449" s="4">
        <v>42613</v>
      </c>
      <c r="E5449" t="s">
        <v>67</v>
      </c>
      <c r="F5449" t="s">
        <v>980</v>
      </c>
      <c r="G5449" t="s">
        <v>981</v>
      </c>
      <c r="H5449" t="s">
        <v>57</v>
      </c>
      <c r="I5449" t="s">
        <v>38</v>
      </c>
      <c r="J5449" t="s">
        <v>286</v>
      </c>
      <c r="K5449" t="s">
        <v>287</v>
      </c>
      <c r="L5449">
        <v>10035</v>
      </c>
      <c r="M5449" t="s">
        <v>168</v>
      </c>
      <c r="N5449" t="s">
        <v>4975</v>
      </c>
      <c r="O5449" t="s">
        <v>90</v>
      </c>
      <c r="P5449" t="s">
        <v>181</v>
      </c>
      <c r="Q5449" t="s">
        <v>4976</v>
      </c>
      <c r="R5449" s="1">
        <v>249.95</v>
      </c>
      <c r="S5449">
        <v>5</v>
      </c>
      <c r="T5449">
        <f t="shared" si="85"/>
        <v>34</v>
      </c>
      <c r="U5449" t="s">
        <v>75</v>
      </c>
      <c r="V5449">
        <v>0</v>
      </c>
      <c r="W5449">
        <v>0</v>
      </c>
      <c r="X5449" s="1">
        <v>0</v>
      </c>
      <c r="Y5449" s="1">
        <v>249.95</v>
      </c>
      <c r="Z5449" t="s">
        <v>47</v>
      </c>
      <c r="AA5449" s="2">
        <v>87.482500000000002</v>
      </c>
      <c r="AB5449" s="3">
        <v>0.35000000000000003</v>
      </c>
      <c r="AC5449" s="1">
        <v>-162.4675</v>
      </c>
      <c r="AD5449">
        <v>5</v>
      </c>
      <c r="AE5449">
        <v>5</v>
      </c>
      <c r="AF5449" t="s">
        <v>48</v>
      </c>
      <c r="AG5449">
        <v>2016</v>
      </c>
      <c r="AH5449">
        <f>COUNTBLANK(datos[[#This Row],[Row ID]:[Year sales]])</f>
        <v>0</v>
      </c>
    </row>
    <row r="5450" spans="1:34" x14ac:dyDescent="0.3">
      <c r="A5450">
        <v>5449</v>
      </c>
      <c r="B5450" t="s">
        <v>8281</v>
      </c>
      <c r="C5450" s="4">
        <v>41894</v>
      </c>
      <c r="D5450" s="4">
        <v>41901</v>
      </c>
      <c r="E5450" t="s">
        <v>67</v>
      </c>
      <c r="F5450" t="s">
        <v>5765</v>
      </c>
      <c r="G5450" t="s">
        <v>5766</v>
      </c>
      <c r="H5450" t="s">
        <v>122</v>
      </c>
      <c r="I5450" t="s">
        <v>38</v>
      </c>
      <c r="J5450" t="s">
        <v>4557</v>
      </c>
      <c r="K5450" t="s">
        <v>4558</v>
      </c>
      <c r="L5450">
        <v>66062</v>
      </c>
      <c r="M5450" t="s">
        <v>125</v>
      </c>
      <c r="N5450" t="s">
        <v>5922</v>
      </c>
      <c r="O5450" t="s">
        <v>62</v>
      </c>
      <c r="P5450" t="s">
        <v>599</v>
      </c>
      <c r="Q5450" t="s">
        <v>5923</v>
      </c>
      <c r="R5450" s="1">
        <v>357.93</v>
      </c>
      <c r="S5450">
        <v>3</v>
      </c>
      <c r="T5450">
        <f t="shared" si="85"/>
        <v>26</v>
      </c>
      <c r="U5450" t="s">
        <v>52</v>
      </c>
      <c r="V5450">
        <v>0</v>
      </c>
      <c r="W5450">
        <v>0</v>
      </c>
      <c r="X5450" s="1">
        <v>0</v>
      </c>
      <c r="Y5450" s="1">
        <v>357.93</v>
      </c>
      <c r="Z5450" t="s">
        <v>47</v>
      </c>
      <c r="AA5450" s="2">
        <v>7.1585999999999999</v>
      </c>
      <c r="AB5450" s="3">
        <v>0.02</v>
      </c>
      <c r="AC5450" s="1">
        <v>-350.77140000000003</v>
      </c>
      <c r="AD5450">
        <v>7</v>
      </c>
      <c r="AE5450">
        <v>7</v>
      </c>
      <c r="AF5450" t="s">
        <v>48</v>
      </c>
      <c r="AG5450">
        <v>2014</v>
      </c>
      <c r="AH5450">
        <f>COUNTBLANK(datos[[#This Row],[Row ID]:[Year sales]])</f>
        <v>0</v>
      </c>
    </row>
    <row r="5451" spans="1:34" x14ac:dyDescent="0.3">
      <c r="A5451">
        <v>5450</v>
      </c>
      <c r="B5451" t="s">
        <v>8281</v>
      </c>
      <c r="C5451" s="4">
        <v>41894</v>
      </c>
      <c r="D5451" s="4">
        <v>41901</v>
      </c>
      <c r="E5451" t="s">
        <v>67</v>
      </c>
      <c r="F5451" t="s">
        <v>5765</v>
      </c>
      <c r="G5451" t="s">
        <v>5766</v>
      </c>
      <c r="H5451" t="s">
        <v>122</v>
      </c>
      <c r="I5451" t="s">
        <v>38</v>
      </c>
      <c r="J5451" t="s">
        <v>4557</v>
      </c>
      <c r="K5451" t="s">
        <v>4558</v>
      </c>
      <c r="L5451">
        <v>66062</v>
      </c>
      <c r="M5451" t="s">
        <v>125</v>
      </c>
      <c r="N5451" t="s">
        <v>7710</v>
      </c>
      <c r="O5451" t="s">
        <v>90</v>
      </c>
      <c r="P5451" t="s">
        <v>181</v>
      </c>
      <c r="Q5451" t="s">
        <v>7711</v>
      </c>
      <c r="R5451" s="1">
        <v>57.4</v>
      </c>
      <c r="S5451">
        <v>5</v>
      </c>
      <c r="T5451">
        <f t="shared" si="85"/>
        <v>10</v>
      </c>
      <c r="U5451" t="s">
        <v>75</v>
      </c>
      <c r="V5451">
        <v>0</v>
      </c>
      <c r="W5451">
        <v>0</v>
      </c>
      <c r="X5451" s="1">
        <v>0</v>
      </c>
      <c r="Y5451" s="1">
        <v>57.4</v>
      </c>
      <c r="Z5451" t="s">
        <v>99</v>
      </c>
      <c r="AA5451" s="2">
        <v>10.906000000000001</v>
      </c>
      <c r="AB5451" s="3">
        <v>0.19</v>
      </c>
      <c r="AC5451" s="1">
        <v>-46.494</v>
      </c>
      <c r="AD5451">
        <v>7</v>
      </c>
      <c r="AE5451">
        <v>7</v>
      </c>
      <c r="AF5451" t="s">
        <v>48</v>
      </c>
      <c r="AG5451">
        <v>2014</v>
      </c>
      <c r="AH5451">
        <f>COUNTBLANK(datos[[#This Row],[Row ID]:[Year sales]])</f>
        <v>0</v>
      </c>
    </row>
    <row r="5452" spans="1:34" x14ac:dyDescent="0.3">
      <c r="A5452">
        <v>5451</v>
      </c>
      <c r="B5452" t="s">
        <v>8281</v>
      </c>
      <c r="C5452" s="4">
        <v>41894</v>
      </c>
      <c r="D5452" s="4">
        <v>41901</v>
      </c>
      <c r="E5452" t="s">
        <v>67</v>
      </c>
      <c r="F5452" t="s">
        <v>5765</v>
      </c>
      <c r="G5452" t="s">
        <v>5766</v>
      </c>
      <c r="H5452" t="s">
        <v>122</v>
      </c>
      <c r="I5452" t="s">
        <v>38</v>
      </c>
      <c r="J5452" t="s">
        <v>4557</v>
      </c>
      <c r="K5452" t="s">
        <v>4558</v>
      </c>
      <c r="L5452">
        <v>66062</v>
      </c>
      <c r="M5452" t="s">
        <v>125</v>
      </c>
      <c r="N5452" t="s">
        <v>3505</v>
      </c>
      <c r="O5452" t="s">
        <v>62</v>
      </c>
      <c r="P5452" t="s">
        <v>94</v>
      </c>
      <c r="Q5452" t="s">
        <v>3506</v>
      </c>
      <c r="R5452" s="1">
        <v>331.96</v>
      </c>
      <c r="S5452">
        <v>2</v>
      </c>
      <c r="T5452">
        <f t="shared" si="85"/>
        <v>27</v>
      </c>
      <c r="U5452" t="s">
        <v>46</v>
      </c>
      <c r="V5452">
        <v>0</v>
      </c>
      <c r="W5452">
        <v>0</v>
      </c>
      <c r="X5452" s="1">
        <v>0</v>
      </c>
      <c r="Y5452" s="1">
        <v>331.96</v>
      </c>
      <c r="Z5452" t="s">
        <v>47</v>
      </c>
      <c r="AA5452" s="2">
        <v>149.38200000000001</v>
      </c>
      <c r="AB5452" s="3">
        <v>0.45000000000000007</v>
      </c>
      <c r="AC5452" s="1">
        <v>-182.578</v>
      </c>
      <c r="AD5452">
        <v>7</v>
      </c>
      <c r="AE5452">
        <v>7</v>
      </c>
      <c r="AF5452" t="s">
        <v>48</v>
      </c>
      <c r="AG5452">
        <v>2014</v>
      </c>
      <c r="AH5452">
        <f>COUNTBLANK(datos[[#This Row],[Row ID]:[Year sales]])</f>
        <v>0</v>
      </c>
    </row>
    <row r="5453" spans="1:34" x14ac:dyDescent="0.3">
      <c r="A5453">
        <v>5452</v>
      </c>
      <c r="B5453" t="s">
        <v>8281</v>
      </c>
      <c r="C5453" s="4">
        <v>41894</v>
      </c>
      <c r="D5453" s="4">
        <v>41901</v>
      </c>
      <c r="E5453" t="s">
        <v>67</v>
      </c>
      <c r="F5453" t="s">
        <v>5765</v>
      </c>
      <c r="G5453" t="s">
        <v>5766</v>
      </c>
      <c r="H5453" t="s">
        <v>122</v>
      </c>
      <c r="I5453" t="s">
        <v>38</v>
      </c>
      <c r="J5453" t="s">
        <v>4557</v>
      </c>
      <c r="K5453" t="s">
        <v>4558</v>
      </c>
      <c r="L5453">
        <v>66062</v>
      </c>
      <c r="M5453" t="s">
        <v>125</v>
      </c>
      <c r="N5453" t="s">
        <v>6360</v>
      </c>
      <c r="O5453" t="s">
        <v>43</v>
      </c>
      <c r="P5453" t="s">
        <v>83</v>
      </c>
      <c r="Q5453" t="s">
        <v>6361</v>
      </c>
      <c r="R5453" s="1">
        <v>40.56</v>
      </c>
      <c r="S5453">
        <v>2</v>
      </c>
      <c r="T5453">
        <f t="shared" si="85"/>
        <v>11</v>
      </c>
      <c r="U5453" t="s">
        <v>46</v>
      </c>
      <c r="V5453">
        <v>0</v>
      </c>
      <c r="W5453">
        <v>0</v>
      </c>
      <c r="X5453" s="1">
        <v>0</v>
      </c>
      <c r="Y5453" s="1">
        <v>40.56</v>
      </c>
      <c r="Z5453" t="s">
        <v>65</v>
      </c>
      <c r="AA5453" s="2">
        <v>12.979200000000001</v>
      </c>
      <c r="AB5453" s="3">
        <v>0.32</v>
      </c>
      <c r="AC5453" s="1">
        <v>-27.5808</v>
      </c>
      <c r="AD5453">
        <v>7</v>
      </c>
      <c r="AE5453">
        <v>7</v>
      </c>
      <c r="AF5453" t="s">
        <v>48</v>
      </c>
      <c r="AG5453">
        <v>2014</v>
      </c>
      <c r="AH5453">
        <f>COUNTBLANK(datos[[#This Row],[Row ID]:[Year sales]])</f>
        <v>0</v>
      </c>
    </row>
    <row r="5454" spans="1:34" x14ac:dyDescent="0.3">
      <c r="A5454">
        <v>5453</v>
      </c>
      <c r="B5454" t="s">
        <v>8282</v>
      </c>
      <c r="C5454" s="4">
        <v>42573</v>
      </c>
      <c r="D5454" s="4">
        <v>42580</v>
      </c>
      <c r="E5454" t="s">
        <v>67</v>
      </c>
      <c r="F5454" t="s">
        <v>5365</v>
      </c>
      <c r="G5454" t="s">
        <v>5366</v>
      </c>
      <c r="H5454" t="s">
        <v>122</v>
      </c>
      <c r="I5454" t="s">
        <v>38</v>
      </c>
      <c r="J5454" t="s">
        <v>5497</v>
      </c>
      <c r="K5454" t="s">
        <v>1415</v>
      </c>
      <c r="L5454">
        <v>89431</v>
      </c>
      <c r="M5454" t="s">
        <v>60</v>
      </c>
      <c r="N5454" t="s">
        <v>2398</v>
      </c>
      <c r="O5454" t="s">
        <v>62</v>
      </c>
      <c r="P5454" t="s">
        <v>599</v>
      </c>
      <c r="Q5454" t="s">
        <v>2399</v>
      </c>
      <c r="R5454" s="1">
        <v>86.2</v>
      </c>
      <c r="S5454">
        <v>5</v>
      </c>
      <c r="T5454">
        <f t="shared" si="85"/>
        <v>14</v>
      </c>
      <c r="U5454" t="s">
        <v>75</v>
      </c>
      <c r="V5454">
        <v>0</v>
      </c>
      <c r="W5454">
        <v>0</v>
      </c>
      <c r="X5454" s="1">
        <v>0</v>
      </c>
      <c r="Y5454" s="1">
        <v>86.2</v>
      </c>
      <c r="Z5454" t="s">
        <v>99</v>
      </c>
      <c r="AA5454" s="2">
        <v>24.998000000000001</v>
      </c>
      <c r="AB5454" s="3">
        <v>0.28999999999999998</v>
      </c>
      <c r="AC5454" s="1">
        <v>-61.201999999999998</v>
      </c>
      <c r="AD5454">
        <v>7</v>
      </c>
      <c r="AE5454">
        <v>7</v>
      </c>
      <c r="AF5454" t="s">
        <v>48</v>
      </c>
      <c r="AG5454">
        <v>2016</v>
      </c>
      <c r="AH5454">
        <f>COUNTBLANK(datos[[#This Row],[Row ID]:[Year sales]])</f>
        <v>0</v>
      </c>
    </row>
    <row r="5455" spans="1:34" x14ac:dyDescent="0.3">
      <c r="A5455">
        <v>5454</v>
      </c>
      <c r="B5455" t="s">
        <v>8283</v>
      </c>
      <c r="C5455" s="4">
        <v>42874</v>
      </c>
      <c r="D5455" s="4">
        <v>42878</v>
      </c>
      <c r="E5455" t="s">
        <v>67</v>
      </c>
      <c r="F5455" t="s">
        <v>5315</v>
      </c>
      <c r="G5455" t="s">
        <v>5316</v>
      </c>
      <c r="H5455" t="s">
        <v>57</v>
      </c>
      <c r="I5455" t="s">
        <v>38</v>
      </c>
      <c r="J5455" t="s">
        <v>3128</v>
      </c>
      <c r="K5455" t="s">
        <v>231</v>
      </c>
      <c r="L5455">
        <v>61107</v>
      </c>
      <c r="M5455" t="s">
        <v>125</v>
      </c>
      <c r="N5455" t="s">
        <v>7004</v>
      </c>
      <c r="O5455" t="s">
        <v>62</v>
      </c>
      <c r="P5455" t="s">
        <v>110</v>
      </c>
      <c r="Q5455" t="s">
        <v>7005</v>
      </c>
      <c r="R5455" s="1">
        <v>38.015999999999998</v>
      </c>
      <c r="S5455">
        <v>6</v>
      </c>
      <c r="T5455">
        <f t="shared" si="85"/>
        <v>13</v>
      </c>
      <c r="U5455" t="s">
        <v>75</v>
      </c>
      <c r="V5455">
        <v>0.2</v>
      </c>
      <c r="W5455">
        <v>7.6032000000000002</v>
      </c>
      <c r="X5455" s="1">
        <v>-7.6032000000000002</v>
      </c>
      <c r="Y5455" s="1">
        <v>45.619199999999999</v>
      </c>
      <c r="Z5455" t="s">
        <v>65</v>
      </c>
      <c r="AA5455" s="2">
        <v>13.780799999999999</v>
      </c>
      <c r="AB5455" s="3">
        <v>0.36249999999999999</v>
      </c>
      <c r="AC5455" s="1">
        <v>-16.632000000000001</v>
      </c>
      <c r="AD5455">
        <v>4</v>
      </c>
      <c r="AE5455">
        <v>4</v>
      </c>
      <c r="AF5455" t="s">
        <v>48</v>
      </c>
      <c r="AG5455">
        <v>2017</v>
      </c>
      <c r="AH5455">
        <f>COUNTBLANK(datos[[#This Row],[Row ID]:[Year sales]])</f>
        <v>0</v>
      </c>
    </row>
    <row r="5456" spans="1:34" x14ac:dyDescent="0.3">
      <c r="A5456">
        <v>5455</v>
      </c>
      <c r="B5456" t="s">
        <v>8284</v>
      </c>
      <c r="C5456" s="4">
        <v>42853</v>
      </c>
      <c r="D5456" s="4">
        <v>42857</v>
      </c>
      <c r="E5456" t="s">
        <v>67</v>
      </c>
      <c r="F5456" t="s">
        <v>1803</v>
      </c>
      <c r="G5456" t="s">
        <v>1804</v>
      </c>
      <c r="H5456" t="s">
        <v>57</v>
      </c>
      <c r="I5456" t="s">
        <v>38</v>
      </c>
      <c r="J5456" t="s">
        <v>166</v>
      </c>
      <c r="K5456" t="s">
        <v>167</v>
      </c>
      <c r="L5456">
        <v>19143</v>
      </c>
      <c r="M5456" t="s">
        <v>168</v>
      </c>
      <c r="N5456" t="s">
        <v>1848</v>
      </c>
      <c r="O5456" t="s">
        <v>62</v>
      </c>
      <c r="P5456" t="s">
        <v>77</v>
      </c>
      <c r="Q5456" t="s">
        <v>1849</v>
      </c>
      <c r="R5456" s="1">
        <v>8.3840000000000003</v>
      </c>
      <c r="S5456">
        <v>1</v>
      </c>
      <c r="T5456">
        <f t="shared" si="85"/>
        <v>35</v>
      </c>
      <c r="U5456" t="s">
        <v>46</v>
      </c>
      <c r="V5456">
        <v>0.2</v>
      </c>
      <c r="W5456">
        <v>1.6768000000000001</v>
      </c>
      <c r="X5456" s="1">
        <v>-1.6768000000000001</v>
      </c>
      <c r="Y5456" s="1">
        <v>10.0608</v>
      </c>
      <c r="Z5456" t="s">
        <v>65</v>
      </c>
      <c r="AA5456" s="2">
        <v>0.73360000000000003</v>
      </c>
      <c r="AB5456" s="3">
        <v>8.7499999999999994E-2</v>
      </c>
      <c r="AC5456" s="1">
        <v>-5.9736000000000002</v>
      </c>
      <c r="AD5456">
        <v>4</v>
      </c>
      <c r="AE5456">
        <v>4</v>
      </c>
      <c r="AF5456" t="s">
        <v>48</v>
      </c>
      <c r="AG5456">
        <v>2017</v>
      </c>
      <c r="AH5456">
        <f>COUNTBLANK(datos[[#This Row],[Row ID]:[Year sales]])</f>
        <v>0</v>
      </c>
    </row>
    <row r="5457" spans="1:34" x14ac:dyDescent="0.3">
      <c r="A5457">
        <v>5456</v>
      </c>
      <c r="B5457" t="s">
        <v>8284</v>
      </c>
      <c r="C5457" s="4">
        <v>42853</v>
      </c>
      <c r="D5457" s="4">
        <v>42857</v>
      </c>
      <c r="E5457" t="s">
        <v>67</v>
      </c>
      <c r="F5457" t="s">
        <v>1803</v>
      </c>
      <c r="G5457" t="s">
        <v>1804</v>
      </c>
      <c r="H5457" t="s">
        <v>57</v>
      </c>
      <c r="I5457" t="s">
        <v>38</v>
      </c>
      <c r="J5457" t="s">
        <v>166</v>
      </c>
      <c r="K5457" t="s">
        <v>167</v>
      </c>
      <c r="L5457">
        <v>19143</v>
      </c>
      <c r="M5457" t="s">
        <v>168</v>
      </c>
      <c r="N5457" t="s">
        <v>148</v>
      </c>
      <c r="O5457" t="s">
        <v>62</v>
      </c>
      <c r="P5457" t="s">
        <v>86</v>
      </c>
      <c r="Q5457" t="s">
        <v>149</v>
      </c>
      <c r="R5457" s="1">
        <v>6.8479999999999999</v>
      </c>
      <c r="S5457">
        <v>2</v>
      </c>
      <c r="T5457">
        <f t="shared" si="85"/>
        <v>23</v>
      </c>
      <c r="U5457" t="s">
        <v>46</v>
      </c>
      <c r="V5457">
        <v>0.2</v>
      </c>
      <c r="W5457">
        <v>1.3696000000000002</v>
      </c>
      <c r="X5457" s="1">
        <v>-1.3695999999999999</v>
      </c>
      <c r="Y5457" s="1">
        <v>8.2176000000000009</v>
      </c>
      <c r="Z5457" t="s">
        <v>65</v>
      </c>
      <c r="AA5457" s="2">
        <v>0.77039999999999997</v>
      </c>
      <c r="AB5457" s="3">
        <v>0.1125</v>
      </c>
      <c r="AC5457" s="1">
        <v>-4.7080000000000002</v>
      </c>
      <c r="AD5457">
        <v>4</v>
      </c>
      <c r="AE5457">
        <v>4</v>
      </c>
      <c r="AF5457" t="s">
        <v>48</v>
      </c>
      <c r="AG5457">
        <v>2017</v>
      </c>
      <c r="AH5457">
        <f>COUNTBLANK(datos[[#This Row],[Row ID]:[Year sales]])</f>
        <v>0</v>
      </c>
    </row>
    <row r="5458" spans="1:34" x14ac:dyDescent="0.3">
      <c r="A5458">
        <v>5457</v>
      </c>
      <c r="B5458" t="s">
        <v>8285</v>
      </c>
      <c r="C5458" s="4">
        <v>43098</v>
      </c>
      <c r="D5458" s="4">
        <v>43102</v>
      </c>
      <c r="E5458" t="s">
        <v>67</v>
      </c>
      <c r="F5458" t="s">
        <v>827</v>
      </c>
      <c r="G5458" t="s">
        <v>828</v>
      </c>
      <c r="H5458" t="s">
        <v>37</v>
      </c>
      <c r="I5458" t="s">
        <v>38</v>
      </c>
      <c r="J5458" t="s">
        <v>2559</v>
      </c>
      <c r="K5458" t="s">
        <v>116</v>
      </c>
      <c r="L5458">
        <v>98026</v>
      </c>
      <c r="M5458" t="s">
        <v>60</v>
      </c>
      <c r="N5458" t="s">
        <v>8286</v>
      </c>
      <c r="O5458" t="s">
        <v>62</v>
      </c>
      <c r="P5458" t="s">
        <v>289</v>
      </c>
      <c r="Q5458" t="s">
        <v>8287</v>
      </c>
      <c r="R5458" s="1">
        <v>19.600000000000001</v>
      </c>
      <c r="S5458">
        <v>5</v>
      </c>
      <c r="T5458">
        <f t="shared" si="85"/>
        <v>5</v>
      </c>
      <c r="U5458" t="s">
        <v>75</v>
      </c>
      <c r="V5458">
        <v>0</v>
      </c>
      <c r="W5458">
        <v>0</v>
      </c>
      <c r="X5458" s="1">
        <v>0</v>
      </c>
      <c r="Y5458" s="1">
        <v>19.600000000000001</v>
      </c>
      <c r="Z5458" t="s">
        <v>65</v>
      </c>
      <c r="AA5458" s="2">
        <v>9.6039999999999992</v>
      </c>
      <c r="AB5458" s="3">
        <v>0.48999999999999994</v>
      </c>
      <c r="AC5458" s="1">
        <v>-9.9960000000000004</v>
      </c>
      <c r="AD5458">
        <v>4</v>
      </c>
      <c r="AE5458">
        <v>4</v>
      </c>
      <c r="AF5458" t="s">
        <v>48</v>
      </c>
      <c r="AG5458">
        <v>2017</v>
      </c>
      <c r="AH5458">
        <f>COUNTBLANK(datos[[#This Row],[Row ID]:[Year sales]])</f>
        <v>0</v>
      </c>
    </row>
    <row r="5459" spans="1:34" x14ac:dyDescent="0.3">
      <c r="A5459">
        <v>5458</v>
      </c>
      <c r="B5459" t="s">
        <v>8285</v>
      </c>
      <c r="C5459" s="4">
        <v>43098</v>
      </c>
      <c r="D5459" s="4">
        <v>43102</v>
      </c>
      <c r="E5459" t="s">
        <v>67</v>
      </c>
      <c r="F5459" t="s">
        <v>827</v>
      </c>
      <c r="G5459" t="s">
        <v>828</v>
      </c>
      <c r="H5459" t="s">
        <v>37</v>
      </c>
      <c r="I5459" t="s">
        <v>38</v>
      </c>
      <c r="J5459" t="s">
        <v>2559</v>
      </c>
      <c r="K5459" t="s">
        <v>116</v>
      </c>
      <c r="L5459">
        <v>98026</v>
      </c>
      <c r="M5459" t="s">
        <v>60</v>
      </c>
      <c r="N5459" t="s">
        <v>4768</v>
      </c>
      <c r="O5459" t="s">
        <v>43</v>
      </c>
      <c r="P5459" t="s">
        <v>83</v>
      </c>
      <c r="Q5459" t="s">
        <v>4769</v>
      </c>
      <c r="R5459" s="1">
        <v>68.459999999999994</v>
      </c>
      <c r="S5459">
        <v>2</v>
      </c>
      <c r="T5459">
        <f t="shared" si="85"/>
        <v>8</v>
      </c>
      <c r="U5459" t="s">
        <v>46</v>
      </c>
      <c r="V5459">
        <v>0</v>
      </c>
      <c r="W5459">
        <v>0</v>
      </c>
      <c r="X5459" s="1">
        <v>0</v>
      </c>
      <c r="Y5459" s="1">
        <v>68.459999999999994</v>
      </c>
      <c r="Z5459" t="s">
        <v>99</v>
      </c>
      <c r="AA5459" s="2">
        <v>20.538</v>
      </c>
      <c r="AB5459" s="3">
        <v>0.30000000000000004</v>
      </c>
      <c r="AC5459" s="1">
        <v>-47.921999999999997</v>
      </c>
      <c r="AD5459">
        <v>4</v>
      </c>
      <c r="AE5459">
        <v>4</v>
      </c>
      <c r="AF5459" t="s">
        <v>48</v>
      </c>
      <c r="AG5459">
        <v>2017</v>
      </c>
      <c r="AH5459">
        <f>COUNTBLANK(datos[[#This Row],[Row ID]:[Year sales]])</f>
        <v>0</v>
      </c>
    </row>
    <row r="5460" spans="1:34" x14ac:dyDescent="0.3">
      <c r="A5460">
        <v>5459</v>
      </c>
      <c r="B5460" t="s">
        <v>8288</v>
      </c>
      <c r="C5460" s="4">
        <v>42982</v>
      </c>
      <c r="D5460" s="4">
        <v>42984</v>
      </c>
      <c r="E5460" t="s">
        <v>34</v>
      </c>
      <c r="F5460" t="s">
        <v>131</v>
      </c>
      <c r="G5460" t="s">
        <v>132</v>
      </c>
      <c r="H5460" t="s">
        <v>37</v>
      </c>
      <c r="I5460" t="s">
        <v>38</v>
      </c>
      <c r="J5460" t="s">
        <v>147</v>
      </c>
      <c r="K5460" t="s">
        <v>59</v>
      </c>
      <c r="L5460">
        <v>94122</v>
      </c>
      <c r="M5460" t="s">
        <v>60</v>
      </c>
      <c r="N5460" t="s">
        <v>2989</v>
      </c>
      <c r="O5460" t="s">
        <v>62</v>
      </c>
      <c r="P5460" t="s">
        <v>94</v>
      </c>
      <c r="Q5460" t="s">
        <v>2990</v>
      </c>
      <c r="R5460" s="1">
        <v>13.343999999999999</v>
      </c>
      <c r="S5460">
        <v>6</v>
      </c>
      <c r="T5460">
        <f t="shared" si="85"/>
        <v>29</v>
      </c>
      <c r="U5460" t="s">
        <v>75</v>
      </c>
      <c r="V5460">
        <v>0.2</v>
      </c>
      <c r="W5460">
        <v>2.6688000000000001</v>
      </c>
      <c r="X5460" s="1">
        <v>-2.6688000000000001</v>
      </c>
      <c r="Y5460" s="1">
        <v>16.012799999999999</v>
      </c>
      <c r="Z5460" t="s">
        <v>65</v>
      </c>
      <c r="AA5460" s="2">
        <v>4.3368000000000002</v>
      </c>
      <c r="AB5460" s="3">
        <v>0.32500000000000001</v>
      </c>
      <c r="AC5460" s="1">
        <v>-6.3384</v>
      </c>
      <c r="AD5460">
        <v>2</v>
      </c>
      <c r="AE5460">
        <v>2</v>
      </c>
      <c r="AF5460" t="s">
        <v>48</v>
      </c>
      <c r="AG5460">
        <v>2017</v>
      </c>
      <c r="AH5460">
        <f>COUNTBLANK(datos[[#This Row],[Row ID]:[Year sales]])</f>
        <v>0</v>
      </c>
    </row>
    <row r="5461" spans="1:34" x14ac:dyDescent="0.3">
      <c r="A5461">
        <v>5460</v>
      </c>
      <c r="B5461" t="s">
        <v>8288</v>
      </c>
      <c r="C5461" s="4">
        <v>42982</v>
      </c>
      <c r="D5461" s="4">
        <v>42984</v>
      </c>
      <c r="E5461" t="s">
        <v>34</v>
      </c>
      <c r="F5461" t="s">
        <v>131</v>
      </c>
      <c r="G5461" t="s">
        <v>132</v>
      </c>
      <c r="H5461" t="s">
        <v>37</v>
      </c>
      <c r="I5461" t="s">
        <v>38</v>
      </c>
      <c r="J5461" t="s">
        <v>147</v>
      </c>
      <c r="K5461" t="s">
        <v>59</v>
      </c>
      <c r="L5461">
        <v>94122</v>
      </c>
      <c r="M5461" t="s">
        <v>60</v>
      </c>
      <c r="N5461" t="s">
        <v>8289</v>
      </c>
      <c r="O5461" t="s">
        <v>43</v>
      </c>
      <c r="P5461" t="s">
        <v>73</v>
      </c>
      <c r="Q5461" t="s">
        <v>8290</v>
      </c>
      <c r="R5461" s="1">
        <v>1478.2719999999999</v>
      </c>
      <c r="S5461">
        <v>8</v>
      </c>
      <c r="T5461">
        <f t="shared" si="85"/>
        <v>19</v>
      </c>
      <c r="U5461" t="s">
        <v>75</v>
      </c>
      <c r="V5461">
        <v>0.2</v>
      </c>
      <c r="W5461">
        <v>295.65440000000001</v>
      </c>
      <c r="X5461" s="1">
        <v>-295.65440000000001</v>
      </c>
      <c r="Y5461" s="1">
        <v>1773.9263999999998</v>
      </c>
      <c r="Z5461" t="s">
        <v>53</v>
      </c>
      <c r="AA5461" s="2">
        <v>92.391999999999996</v>
      </c>
      <c r="AB5461" s="3">
        <v>6.25E-2</v>
      </c>
      <c r="AC5461" s="1">
        <v>-1090.2256</v>
      </c>
      <c r="AD5461">
        <v>2</v>
      </c>
      <c r="AE5461">
        <v>2</v>
      </c>
      <c r="AF5461" t="s">
        <v>48</v>
      </c>
      <c r="AG5461">
        <v>2017</v>
      </c>
      <c r="AH5461">
        <f>COUNTBLANK(datos[[#This Row],[Row ID]:[Year sales]])</f>
        <v>0</v>
      </c>
    </row>
    <row r="5462" spans="1:34" x14ac:dyDescent="0.3">
      <c r="A5462">
        <v>5461</v>
      </c>
      <c r="B5462" t="s">
        <v>8291</v>
      </c>
      <c r="C5462" s="4">
        <v>41719</v>
      </c>
      <c r="D5462" s="4">
        <v>41723</v>
      </c>
      <c r="E5462" t="s">
        <v>67</v>
      </c>
      <c r="F5462" t="s">
        <v>1165</v>
      </c>
      <c r="G5462" t="s">
        <v>1166</v>
      </c>
      <c r="H5462" t="s">
        <v>57</v>
      </c>
      <c r="I5462" t="s">
        <v>38</v>
      </c>
      <c r="J5462" t="s">
        <v>2511</v>
      </c>
      <c r="K5462" t="s">
        <v>108</v>
      </c>
      <c r="L5462">
        <v>28806</v>
      </c>
      <c r="M5462" t="s">
        <v>41</v>
      </c>
      <c r="N5462" t="s">
        <v>6474</v>
      </c>
      <c r="O5462" t="s">
        <v>62</v>
      </c>
      <c r="P5462" t="s">
        <v>77</v>
      </c>
      <c r="Q5462" t="s">
        <v>6475</v>
      </c>
      <c r="R5462" s="1">
        <v>16.271999999999998</v>
      </c>
      <c r="S5462">
        <v>1</v>
      </c>
      <c r="T5462">
        <f t="shared" si="85"/>
        <v>21</v>
      </c>
      <c r="U5462" t="s">
        <v>46</v>
      </c>
      <c r="V5462">
        <v>0.2</v>
      </c>
      <c r="W5462">
        <v>3.2544</v>
      </c>
      <c r="X5462" s="1">
        <v>-3.2544</v>
      </c>
      <c r="Y5462" s="1">
        <v>19.526399999999999</v>
      </c>
      <c r="Z5462" t="s">
        <v>65</v>
      </c>
      <c r="AA5462" s="2">
        <v>-3.8645999999999998</v>
      </c>
      <c r="AB5462" s="3">
        <v>-0.23750000000000002</v>
      </c>
      <c r="AC5462" s="1">
        <v>-16.882200000000001</v>
      </c>
      <c r="AD5462">
        <v>4</v>
      </c>
      <c r="AE5462">
        <v>4</v>
      </c>
      <c r="AF5462" t="s">
        <v>48</v>
      </c>
      <c r="AG5462">
        <v>2014</v>
      </c>
      <c r="AH5462">
        <f>COUNTBLANK(datos[[#This Row],[Row ID]:[Year sales]])</f>
        <v>0</v>
      </c>
    </row>
    <row r="5463" spans="1:34" x14ac:dyDescent="0.3">
      <c r="A5463">
        <v>5462</v>
      </c>
      <c r="B5463" t="s">
        <v>8292</v>
      </c>
      <c r="C5463" s="4">
        <v>43006</v>
      </c>
      <c r="D5463" s="4">
        <v>43012</v>
      </c>
      <c r="E5463" t="s">
        <v>67</v>
      </c>
      <c r="F5463" t="s">
        <v>1993</v>
      </c>
      <c r="G5463" t="s">
        <v>1994</v>
      </c>
      <c r="H5463" t="s">
        <v>37</v>
      </c>
      <c r="I5463" t="s">
        <v>38</v>
      </c>
      <c r="J5463" t="s">
        <v>58</v>
      </c>
      <c r="K5463" t="s">
        <v>59</v>
      </c>
      <c r="L5463">
        <v>90032</v>
      </c>
      <c r="M5463" t="s">
        <v>60</v>
      </c>
      <c r="N5463" t="s">
        <v>279</v>
      </c>
      <c r="O5463" t="s">
        <v>43</v>
      </c>
      <c r="P5463" t="s">
        <v>83</v>
      </c>
      <c r="Q5463" t="s">
        <v>280</v>
      </c>
      <c r="R5463" s="1">
        <v>9.24</v>
      </c>
      <c r="S5463">
        <v>3</v>
      </c>
      <c r="T5463">
        <f t="shared" si="85"/>
        <v>44</v>
      </c>
      <c r="U5463" t="s">
        <v>52</v>
      </c>
      <c r="V5463">
        <v>0</v>
      </c>
      <c r="W5463">
        <v>0</v>
      </c>
      <c r="X5463" s="1">
        <v>0</v>
      </c>
      <c r="Y5463" s="1">
        <v>9.24</v>
      </c>
      <c r="Z5463" t="s">
        <v>65</v>
      </c>
      <c r="AA5463" s="2">
        <v>4.4352</v>
      </c>
      <c r="AB5463" s="3">
        <v>0.48</v>
      </c>
      <c r="AC5463" s="1">
        <v>-4.8048000000000002</v>
      </c>
      <c r="AD5463">
        <v>6</v>
      </c>
      <c r="AE5463">
        <v>6</v>
      </c>
      <c r="AF5463" t="s">
        <v>48</v>
      </c>
      <c r="AG5463">
        <v>2017</v>
      </c>
      <c r="AH5463">
        <f>COUNTBLANK(datos[[#This Row],[Row ID]:[Year sales]])</f>
        <v>0</v>
      </c>
    </row>
    <row r="5464" spans="1:34" x14ac:dyDescent="0.3">
      <c r="A5464">
        <v>5463</v>
      </c>
      <c r="B5464" t="s">
        <v>8293</v>
      </c>
      <c r="C5464" s="4">
        <v>41658</v>
      </c>
      <c r="D5464" s="4">
        <v>41659</v>
      </c>
      <c r="E5464" t="s">
        <v>208</v>
      </c>
      <c r="F5464" t="s">
        <v>2987</v>
      </c>
      <c r="G5464" t="s">
        <v>2988</v>
      </c>
      <c r="H5464" t="s">
        <v>37</v>
      </c>
      <c r="I5464" t="s">
        <v>38</v>
      </c>
      <c r="J5464" t="s">
        <v>643</v>
      </c>
      <c r="K5464" t="s">
        <v>330</v>
      </c>
      <c r="L5464">
        <v>85254</v>
      </c>
      <c r="M5464" t="s">
        <v>60</v>
      </c>
      <c r="N5464" t="s">
        <v>3269</v>
      </c>
      <c r="O5464" t="s">
        <v>62</v>
      </c>
      <c r="P5464" t="s">
        <v>94</v>
      </c>
      <c r="Q5464" t="s">
        <v>3270</v>
      </c>
      <c r="R5464" s="1">
        <v>32.340000000000003</v>
      </c>
      <c r="S5464">
        <v>10</v>
      </c>
      <c r="T5464">
        <f t="shared" si="85"/>
        <v>51</v>
      </c>
      <c r="U5464" t="s">
        <v>75</v>
      </c>
      <c r="V5464">
        <v>0.7</v>
      </c>
      <c r="W5464">
        <v>22.638000000000002</v>
      </c>
      <c r="X5464" s="1">
        <v>-22.638000000000002</v>
      </c>
      <c r="Y5464" s="1">
        <v>54.978000000000009</v>
      </c>
      <c r="Z5464" t="s">
        <v>99</v>
      </c>
      <c r="AA5464" s="2">
        <v>-23.716000000000001</v>
      </c>
      <c r="AB5464" s="3">
        <v>-0.73333333333333328</v>
      </c>
      <c r="AC5464" s="1">
        <v>-33.417999999999999</v>
      </c>
      <c r="AD5464">
        <v>1</v>
      </c>
      <c r="AE5464">
        <v>1</v>
      </c>
      <c r="AF5464" t="s">
        <v>48</v>
      </c>
      <c r="AG5464">
        <v>2014</v>
      </c>
      <c r="AH5464">
        <f>COUNTBLANK(datos[[#This Row],[Row ID]:[Year sales]])</f>
        <v>0</v>
      </c>
    </row>
    <row r="5465" spans="1:34" x14ac:dyDescent="0.3">
      <c r="A5465">
        <v>5464</v>
      </c>
      <c r="B5465" t="s">
        <v>8293</v>
      </c>
      <c r="C5465" s="4">
        <v>41658</v>
      </c>
      <c r="D5465" s="4">
        <v>41659</v>
      </c>
      <c r="E5465" t="s">
        <v>208</v>
      </c>
      <c r="F5465" t="s">
        <v>2987</v>
      </c>
      <c r="G5465" t="s">
        <v>2988</v>
      </c>
      <c r="H5465" t="s">
        <v>37</v>
      </c>
      <c r="I5465" t="s">
        <v>38</v>
      </c>
      <c r="J5465" t="s">
        <v>643</v>
      </c>
      <c r="K5465" t="s">
        <v>330</v>
      </c>
      <c r="L5465">
        <v>85254</v>
      </c>
      <c r="M5465" t="s">
        <v>60</v>
      </c>
      <c r="N5465" t="s">
        <v>719</v>
      </c>
      <c r="O5465" t="s">
        <v>62</v>
      </c>
      <c r="P5465" t="s">
        <v>110</v>
      </c>
      <c r="Q5465" t="s">
        <v>5397</v>
      </c>
      <c r="R5465" s="1">
        <v>56.064</v>
      </c>
      <c r="S5465">
        <v>4</v>
      </c>
      <c r="T5465">
        <f t="shared" si="85"/>
        <v>25</v>
      </c>
      <c r="U5465" t="s">
        <v>52</v>
      </c>
      <c r="V5465">
        <v>0.2</v>
      </c>
      <c r="W5465">
        <v>11.212800000000001</v>
      </c>
      <c r="X5465" s="1">
        <v>-11.2128</v>
      </c>
      <c r="Y5465" s="1">
        <v>67.276800000000009</v>
      </c>
      <c r="Z5465" t="s">
        <v>99</v>
      </c>
      <c r="AA5465" s="2">
        <v>19.622399999999999</v>
      </c>
      <c r="AB5465" s="3">
        <v>0.35</v>
      </c>
      <c r="AC5465" s="1">
        <v>-25.2288</v>
      </c>
      <c r="AD5465">
        <v>1</v>
      </c>
      <c r="AE5465">
        <v>1</v>
      </c>
      <c r="AF5465" t="s">
        <v>48</v>
      </c>
      <c r="AG5465">
        <v>2014</v>
      </c>
      <c r="AH5465">
        <f>COUNTBLANK(datos[[#This Row],[Row ID]:[Year sales]])</f>
        <v>0</v>
      </c>
    </row>
    <row r="5466" spans="1:34" x14ac:dyDescent="0.3">
      <c r="A5466">
        <v>5465</v>
      </c>
      <c r="B5466" t="s">
        <v>8293</v>
      </c>
      <c r="C5466" s="4">
        <v>41658</v>
      </c>
      <c r="D5466" s="4">
        <v>41659</v>
      </c>
      <c r="E5466" t="s">
        <v>208</v>
      </c>
      <c r="F5466" t="s">
        <v>2987</v>
      </c>
      <c r="G5466" t="s">
        <v>2988</v>
      </c>
      <c r="H5466" t="s">
        <v>37</v>
      </c>
      <c r="I5466" t="s">
        <v>38</v>
      </c>
      <c r="J5466" t="s">
        <v>643</v>
      </c>
      <c r="K5466" t="s">
        <v>330</v>
      </c>
      <c r="L5466">
        <v>85254</v>
      </c>
      <c r="M5466" t="s">
        <v>60</v>
      </c>
      <c r="N5466" t="s">
        <v>525</v>
      </c>
      <c r="O5466" t="s">
        <v>62</v>
      </c>
      <c r="P5466" t="s">
        <v>193</v>
      </c>
      <c r="Q5466" t="s">
        <v>526</v>
      </c>
      <c r="R5466" s="1">
        <v>108.72</v>
      </c>
      <c r="S5466">
        <v>5</v>
      </c>
      <c r="T5466">
        <f t="shared" si="85"/>
        <v>24</v>
      </c>
      <c r="U5466" t="s">
        <v>75</v>
      </c>
      <c r="V5466">
        <v>0.2</v>
      </c>
      <c r="W5466">
        <v>21.744</v>
      </c>
      <c r="X5466" s="1">
        <v>-21.744</v>
      </c>
      <c r="Y5466" s="1">
        <v>130.464</v>
      </c>
      <c r="Z5466" t="s">
        <v>99</v>
      </c>
      <c r="AA5466" s="2">
        <v>36.692999999999998</v>
      </c>
      <c r="AB5466" s="3">
        <v>0.33749999999999997</v>
      </c>
      <c r="AC5466" s="1">
        <v>-50.283000000000001</v>
      </c>
      <c r="AD5466">
        <v>1</v>
      </c>
      <c r="AE5466">
        <v>1</v>
      </c>
      <c r="AF5466" t="s">
        <v>48</v>
      </c>
      <c r="AG5466">
        <v>2014</v>
      </c>
      <c r="AH5466">
        <f>COUNTBLANK(datos[[#This Row],[Row ID]:[Year sales]])</f>
        <v>0</v>
      </c>
    </row>
    <row r="5467" spans="1:34" x14ac:dyDescent="0.3">
      <c r="A5467">
        <v>5466</v>
      </c>
      <c r="B5467" t="s">
        <v>8293</v>
      </c>
      <c r="C5467" s="4">
        <v>41658</v>
      </c>
      <c r="D5467" s="4">
        <v>41659</v>
      </c>
      <c r="E5467" t="s">
        <v>208</v>
      </c>
      <c r="F5467" t="s">
        <v>2987</v>
      </c>
      <c r="G5467" t="s">
        <v>2988</v>
      </c>
      <c r="H5467" t="s">
        <v>37</v>
      </c>
      <c r="I5467" t="s">
        <v>38</v>
      </c>
      <c r="J5467" t="s">
        <v>643</v>
      </c>
      <c r="K5467" t="s">
        <v>330</v>
      </c>
      <c r="L5467">
        <v>85254</v>
      </c>
      <c r="M5467" t="s">
        <v>60</v>
      </c>
      <c r="N5467" t="s">
        <v>1467</v>
      </c>
      <c r="O5467" t="s">
        <v>43</v>
      </c>
      <c r="P5467" t="s">
        <v>44</v>
      </c>
      <c r="Q5467" t="s">
        <v>1468</v>
      </c>
      <c r="R5467" s="1">
        <v>181.47</v>
      </c>
      <c r="S5467">
        <v>5</v>
      </c>
      <c r="T5467">
        <f t="shared" si="85"/>
        <v>37</v>
      </c>
      <c r="U5467" t="s">
        <v>75</v>
      </c>
      <c r="V5467">
        <v>0.7</v>
      </c>
      <c r="W5467">
        <v>127.029</v>
      </c>
      <c r="X5467" s="1">
        <v>-127.029</v>
      </c>
      <c r="Y5467" s="1">
        <v>308.49900000000002</v>
      </c>
      <c r="Z5467" t="s">
        <v>47</v>
      </c>
      <c r="AA5467" s="2">
        <v>-320.59699999999998</v>
      </c>
      <c r="AB5467" s="3">
        <v>-1.7666666666666666</v>
      </c>
      <c r="AC5467" s="1">
        <v>-375.03800000000001</v>
      </c>
      <c r="AD5467">
        <v>1</v>
      </c>
      <c r="AE5467">
        <v>1</v>
      </c>
      <c r="AF5467" t="s">
        <v>48</v>
      </c>
      <c r="AG5467">
        <v>2014</v>
      </c>
      <c r="AH5467">
        <f>COUNTBLANK(datos[[#This Row],[Row ID]:[Year sales]])</f>
        <v>0</v>
      </c>
    </row>
    <row r="5468" spans="1:34" x14ac:dyDescent="0.3">
      <c r="A5468">
        <v>5467</v>
      </c>
      <c r="B5468" t="s">
        <v>8294</v>
      </c>
      <c r="C5468" s="4">
        <v>41684</v>
      </c>
      <c r="D5468" s="4">
        <v>41689</v>
      </c>
      <c r="E5468" t="s">
        <v>34</v>
      </c>
      <c r="F5468" t="s">
        <v>3896</v>
      </c>
      <c r="G5468" t="s">
        <v>3897</v>
      </c>
      <c r="H5468" t="s">
        <v>37</v>
      </c>
      <c r="I5468" t="s">
        <v>38</v>
      </c>
      <c r="J5468" t="s">
        <v>204</v>
      </c>
      <c r="K5468" t="s">
        <v>124</v>
      </c>
      <c r="L5468">
        <v>77095</v>
      </c>
      <c r="M5468" t="s">
        <v>125</v>
      </c>
      <c r="N5468" t="s">
        <v>3742</v>
      </c>
      <c r="O5468" t="s">
        <v>62</v>
      </c>
      <c r="P5468" t="s">
        <v>110</v>
      </c>
      <c r="Q5468" t="s">
        <v>3743</v>
      </c>
      <c r="R5468" s="1">
        <v>16.175999999999998</v>
      </c>
      <c r="S5468">
        <v>3</v>
      </c>
      <c r="T5468">
        <f t="shared" si="85"/>
        <v>12</v>
      </c>
      <c r="U5468" t="s">
        <v>52</v>
      </c>
      <c r="V5468">
        <v>0.2</v>
      </c>
      <c r="W5468">
        <v>3.2351999999999999</v>
      </c>
      <c r="X5468" s="1">
        <v>-3.2351999999999999</v>
      </c>
      <c r="Y5468" s="1">
        <v>19.411199999999997</v>
      </c>
      <c r="Z5468" t="s">
        <v>65</v>
      </c>
      <c r="AA5468" s="2">
        <v>6.0659999999999998</v>
      </c>
      <c r="AB5468" s="3">
        <v>0.375</v>
      </c>
      <c r="AC5468" s="1">
        <v>-6.8747999999999996</v>
      </c>
      <c r="AD5468">
        <v>5</v>
      </c>
      <c r="AE5468">
        <v>5</v>
      </c>
      <c r="AF5468" t="s">
        <v>48</v>
      </c>
      <c r="AG5468">
        <v>2014</v>
      </c>
      <c r="AH5468">
        <f>COUNTBLANK(datos[[#This Row],[Row ID]:[Year sales]])</f>
        <v>0</v>
      </c>
    </row>
    <row r="5469" spans="1:34" x14ac:dyDescent="0.3">
      <c r="A5469">
        <v>5468</v>
      </c>
      <c r="B5469" t="s">
        <v>8295</v>
      </c>
      <c r="C5469" s="4">
        <v>42530</v>
      </c>
      <c r="D5469" s="4">
        <v>42535</v>
      </c>
      <c r="E5469" t="s">
        <v>67</v>
      </c>
      <c r="F5469" t="s">
        <v>1796</v>
      </c>
      <c r="G5469" t="s">
        <v>1797</v>
      </c>
      <c r="H5469" t="s">
        <v>37</v>
      </c>
      <c r="I5469" t="s">
        <v>38</v>
      </c>
      <c r="J5469" t="s">
        <v>147</v>
      </c>
      <c r="K5469" t="s">
        <v>59</v>
      </c>
      <c r="L5469">
        <v>94109</v>
      </c>
      <c r="M5469" t="s">
        <v>60</v>
      </c>
      <c r="N5469" t="s">
        <v>169</v>
      </c>
      <c r="O5469" t="s">
        <v>43</v>
      </c>
      <c r="P5469" t="s">
        <v>50</v>
      </c>
      <c r="Q5469" t="s">
        <v>170</v>
      </c>
      <c r="R5469" s="1">
        <v>122.352</v>
      </c>
      <c r="S5469">
        <v>3</v>
      </c>
      <c r="T5469">
        <f t="shared" si="85"/>
        <v>19</v>
      </c>
      <c r="U5469" t="s">
        <v>52</v>
      </c>
      <c r="V5469">
        <v>0.2</v>
      </c>
      <c r="W5469">
        <v>24.470400000000001</v>
      </c>
      <c r="X5469" s="1">
        <v>-24.470400000000001</v>
      </c>
      <c r="Y5469" s="1">
        <v>146.82240000000002</v>
      </c>
      <c r="Z5469" t="s">
        <v>99</v>
      </c>
      <c r="AA5469" s="2">
        <v>13.7646</v>
      </c>
      <c r="AB5469" s="3">
        <v>0.11249999999999999</v>
      </c>
      <c r="AC5469" s="1">
        <v>-84.117000000000004</v>
      </c>
      <c r="AD5469">
        <v>5</v>
      </c>
      <c r="AE5469">
        <v>5</v>
      </c>
      <c r="AF5469" t="s">
        <v>48</v>
      </c>
      <c r="AG5469">
        <v>2016</v>
      </c>
      <c r="AH5469">
        <f>COUNTBLANK(datos[[#This Row],[Row ID]:[Year sales]])</f>
        <v>0</v>
      </c>
    </row>
    <row r="5470" spans="1:34" x14ac:dyDescent="0.3">
      <c r="A5470">
        <v>5469</v>
      </c>
      <c r="B5470" t="s">
        <v>8296</v>
      </c>
      <c r="C5470" s="4">
        <v>41908</v>
      </c>
      <c r="D5470" s="4">
        <v>41909</v>
      </c>
      <c r="E5470" t="s">
        <v>208</v>
      </c>
      <c r="F5470" t="s">
        <v>5126</v>
      </c>
      <c r="G5470" t="s">
        <v>5127</v>
      </c>
      <c r="H5470" t="s">
        <v>122</v>
      </c>
      <c r="I5470" t="s">
        <v>38</v>
      </c>
      <c r="J5470" t="s">
        <v>969</v>
      </c>
      <c r="K5470" t="s">
        <v>59</v>
      </c>
      <c r="L5470">
        <v>92105</v>
      </c>
      <c r="M5470" t="s">
        <v>60</v>
      </c>
      <c r="N5470" t="s">
        <v>49</v>
      </c>
      <c r="O5470" t="s">
        <v>43</v>
      </c>
      <c r="P5470" t="s">
        <v>50</v>
      </c>
      <c r="Q5470" t="s">
        <v>51</v>
      </c>
      <c r="R5470" s="1">
        <v>585.55200000000002</v>
      </c>
      <c r="S5470">
        <v>3</v>
      </c>
      <c r="T5470">
        <f t="shared" si="85"/>
        <v>51</v>
      </c>
      <c r="U5470" t="s">
        <v>52</v>
      </c>
      <c r="V5470">
        <v>0.2</v>
      </c>
      <c r="W5470">
        <v>117.11040000000001</v>
      </c>
      <c r="X5470" s="1">
        <v>-117.1104</v>
      </c>
      <c r="Y5470" s="1">
        <v>702.66240000000005</v>
      </c>
      <c r="Z5470" t="s">
        <v>53</v>
      </c>
      <c r="AA5470" s="2">
        <v>73.194000000000003</v>
      </c>
      <c r="AB5470" s="3">
        <v>0.125</v>
      </c>
      <c r="AC5470" s="1">
        <v>-395.24759999999998</v>
      </c>
      <c r="AD5470">
        <v>1</v>
      </c>
      <c r="AE5470">
        <v>1</v>
      </c>
      <c r="AF5470" t="s">
        <v>48</v>
      </c>
      <c r="AG5470">
        <v>2014</v>
      </c>
      <c r="AH5470">
        <f>COUNTBLANK(datos[[#This Row],[Row ID]:[Year sales]])</f>
        <v>0</v>
      </c>
    </row>
    <row r="5471" spans="1:34" x14ac:dyDescent="0.3">
      <c r="A5471">
        <v>5470</v>
      </c>
      <c r="B5471" t="s">
        <v>8296</v>
      </c>
      <c r="C5471" s="4">
        <v>41908</v>
      </c>
      <c r="D5471" s="4">
        <v>41909</v>
      </c>
      <c r="E5471" t="s">
        <v>208</v>
      </c>
      <c r="F5471" t="s">
        <v>5126</v>
      </c>
      <c r="G5471" t="s">
        <v>5127</v>
      </c>
      <c r="H5471" t="s">
        <v>122</v>
      </c>
      <c r="I5471" t="s">
        <v>38</v>
      </c>
      <c r="J5471" t="s">
        <v>969</v>
      </c>
      <c r="K5471" t="s">
        <v>59</v>
      </c>
      <c r="L5471">
        <v>92105</v>
      </c>
      <c r="M5471" t="s">
        <v>60</v>
      </c>
      <c r="N5471" t="s">
        <v>3839</v>
      </c>
      <c r="O5471" t="s">
        <v>62</v>
      </c>
      <c r="P5471" t="s">
        <v>110</v>
      </c>
      <c r="Q5471" t="s">
        <v>3840</v>
      </c>
      <c r="R5471" s="1">
        <v>19.440000000000001</v>
      </c>
      <c r="S5471">
        <v>3</v>
      </c>
      <c r="T5471">
        <f t="shared" si="85"/>
        <v>25</v>
      </c>
      <c r="U5471" t="s">
        <v>52</v>
      </c>
      <c r="V5471">
        <v>0</v>
      </c>
      <c r="W5471">
        <v>0</v>
      </c>
      <c r="X5471" s="1">
        <v>0</v>
      </c>
      <c r="Y5471" s="1">
        <v>19.440000000000001</v>
      </c>
      <c r="Z5471" t="s">
        <v>65</v>
      </c>
      <c r="AA5471" s="2">
        <v>9.3312000000000008</v>
      </c>
      <c r="AB5471" s="3">
        <v>0.48000000000000004</v>
      </c>
      <c r="AC5471" s="1">
        <v>-10.1088</v>
      </c>
      <c r="AD5471">
        <v>1</v>
      </c>
      <c r="AE5471">
        <v>1</v>
      </c>
      <c r="AF5471" t="s">
        <v>48</v>
      </c>
      <c r="AG5471">
        <v>2014</v>
      </c>
      <c r="AH5471">
        <f>COUNTBLANK(datos[[#This Row],[Row ID]:[Year sales]])</f>
        <v>0</v>
      </c>
    </row>
    <row r="5472" spans="1:34" x14ac:dyDescent="0.3">
      <c r="A5472">
        <v>5471</v>
      </c>
      <c r="B5472" t="s">
        <v>8297</v>
      </c>
      <c r="C5472" s="4">
        <v>42520</v>
      </c>
      <c r="D5472" s="4">
        <v>42525</v>
      </c>
      <c r="E5472" t="s">
        <v>67</v>
      </c>
      <c r="F5472" t="s">
        <v>5251</v>
      </c>
      <c r="G5472" t="s">
        <v>5252</v>
      </c>
      <c r="H5472" t="s">
        <v>37</v>
      </c>
      <c r="I5472" t="s">
        <v>38</v>
      </c>
      <c r="J5472" t="s">
        <v>801</v>
      </c>
      <c r="K5472" t="s">
        <v>518</v>
      </c>
      <c r="L5472">
        <v>45011</v>
      </c>
      <c r="M5472" t="s">
        <v>168</v>
      </c>
      <c r="N5472" t="s">
        <v>5189</v>
      </c>
      <c r="O5472" t="s">
        <v>62</v>
      </c>
      <c r="P5472" t="s">
        <v>97</v>
      </c>
      <c r="Q5472" t="s">
        <v>5190</v>
      </c>
      <c r="R5472" s="1">
        <v>123.92</v>
      </c>
      <c r="S5472">
        <v>5</v>
      </c>
      <c r="T5472">
        <f t="shared" si="85"/>
        <v>24</v>
      </c>
      <c r="U5472" t="s">
        <v>75</v>
      </c>
      <c r="V5472">
        <v>0.2</v>
      </c>
      <c r="W5472">
        <v>24.784000000000002</v>
      </c>
      <c r="X5472" s="1">
        <v>-24.783999999999999</v>
      </c>
      <c r="Y5472" s="1">
        <v>148.70400000000001</v>
      </c>
      <c r="Z5472" t="s">
        <v>99</v>
      </c>
      <c r="AA5472" s="2">
        <v>9.2940000000000005</v>
      </c>
      <c r="AB5472" s="3">
        <v>7.4999999999999997E-2</v>
      </c>
      <c r="AC5472" s="1">
        <v>-89.841999999999999</v>
      </c>
      <c r="AD5472">
        <v>5</v>
      </c>
      <c r="AE5472">
        <v>5</v>
      </c>
      <c r="AF5472" t="s">
        <v>48</v>
      </c>
      <c r="AG5472">
        <v>2016</v>
      </c>
      <c r="AH5472">
        <f>COUNTBLANK(datos[[#This Row],[Row ID]:[Year sales]])</f>
        <v>0</v>
      </c>
    </row>
    <row r="5473" spans="1:34" x14ac:dyDescent="0.3">
      <c r="A5473">
        <v>5472</v>
      </c>
      <c r="B5473" t="s">
        <v>8298</v>
      </c>
      <c r="C5473" s="4">
        <v>43088</v>
      </c>
      <c r="D5473" s="4">
        <v>43092</v>
      </c>
      <c r="E5473" t="s">
        <v>67</v>
      </c>
      <c r="F5473" t="s">
        <v>6560</v>
      </c>
      <c r="G5473" t="s">
        <v>6561</v>
      </c>
      <c r="H5473" t="s">
        <v>37</v>
      </c>
      <c r="I5473" t="s">
        <v>38</v>
      </c>
      <c r="J5473" t="s">
        <v>1745</v>
      </c>
      <c r="K5473" t="s">
        <v>477</v>
      </c>
      <c r="L5473">
        <v>80134</v>
      </c>
      <c r="M5473" t="s">
        <v>60</v>
      </c>
      <c r="N5473" t="s">
        <v>6619</v>
      </c>
      <c r="O5473" t="s">
        <v>43</v>
      </c>
      <c r="P5473" t="s">
        <v>83</v>
      </c>
      <c r="Q5473" t="s">
        <v>6620</v>
      </c>
      <c r="R5473" s="1">
        <v>13.36</v>
      </c>
      <c r="S5473">
        <v>5</v>
      </c>
      <c r="T5473">
        <f t="shared" si="85"/>
        <v>30</v>
      </c>
      <c r="U5473" t="s">
        <v>75</v>
      </c>
      <c r="V5473">
        <v>0.2</v>
      </c>
      <c r="W5473">
        <v>2.6720000000000002</v>
      </c>
      <c r="X5473" s="1">
        <v>-2.6720000000000002</v>
      </c>
      <c r="Y5473" s="1">
        <v>16.032</v>
      </c>
      <c r="Z5473" t="s">
        <v>65</v>
      </c>
      <c r="AA5473" s="2">
        <v>4.008</v>
      </c>
      <c r="AB5473" s="3">
        <v>0.3</v>
      </c>
      <c r="AC5473" s="1">
        <v>-6.68</v>
      </c>
      <c r="AD5473">
        <v>4</v>
      </c>
      <c r="AE5473">
        <v>4</v>
      </c>
      <c r="AF5473" t="s">
        <v>48</v>
      </c>
      <c r="AG5473">
        <v>2017</v>
      </c>
      <c r="AH5473">
        <f>COUNTBLANK(datos[[#This Row],[Row ID]:[Year sales]])</f>
        <v>0</v>
      </c>
    </row>
    <row r="5474" spans="1:34" x14ac:dyDescent="0.3">
      <c r="A5474">
        <v>5473</v>
      </c>
      <c r="B5474" t="s">
        <v>8298</v>
      </c>
      <c r="C5474" s="4">
        <v>43088</v>
      </c>
      <c r="D5474" s="4">
        <v>43092</v>
      </c>
      <c r="E5474" t="s">
        <v>67</v>
      </c>
      <c r="F5474" t="s">
        <v>6560</v>
      </c>
      <c r="G5474" t="s">
        <v>6561</v>
      </c>
      <c r="H5474" t="s">
        <v>37</v>
      </c>
      <c r="I5474" t="s">
        <v>38</v>
      </c>
      <c r="J5474" t="s">
        <v>1745</v>
      </c>
      <c r="K5474" t="s">
        <v>477</v>
      </c>
      <c r="L5474">
        <v>80134</v>
      </c>
      <c r="M5474" t="s">
        <v>60</v>
      </c>
      <c r="N5474" t="s">
        <v>4691</v>
      </c>
      <c r="O5474" t="s">
        <v>62</v>
      </c>
      <c r="P5474" t="s">
        <v>77</v>
      </c>
      <c r="Q5474" t="s">
        <v>4692</v>
      </c>
      <c r="R5474" s="1">
        <v>78.256</v>
      </c>
      <c r="S5474">
        <v>2</v>
      </c>
      <c r="T5474">
        <f t="shared" si="85"/>
        <v>29</v>
      </c>
      <c r="U5474" t="s">
        <v>46</v>
      </c>
      <c r="V5474">
        <v>0.2</v>
      </c>
      <c r="W5474">
        <v>15.651200000000001</v>
      </c>
      <c r="X5474" s="1">
        <v>-15.651199999999999</v>
      </c>
      <c r="Y5474" s="1">
        <v>93.907200000000003</v>
      </c>
      <c r="Z5474" t="s">
        <v>99</v>
      </c>
      <c r="AA5474" s="2">
        <v>-17.607600000000001</v>
      </c>
      <c r="AB5474" s="3">
        <v>-0.22500000000000001</v>
      </c>
      <c r="AC5474" s="1">
        <v>-80.212400000000002</v>
      </c>
      <c r="AD5474">
        <v>4</v>
      </c>
      <c r="AE5474">
        <v>4</v>
      </c>
      <c r="AF5474" t="s">
        <v>48</v>
      </c>
      <c r="AG5474">
        <v>2017</v>
      </c>
      <c r="AH5474">
        <f>COUNTBLANK(datos[[#This Row],[Row ID]:[Year sales]])</f>
        <v>0</v>
      </c>
    </row>
    <row r="5475" spans="1:34" x14ac:dyDescent="0.3">
      <c r="A5475">
        <v>5474</v>
      </c>
      <c r="B5475" t="s">
        <v>8298</v>
      </c>
      <c r="C5475" s="4">
        <v>43088</v>
      </c>
      <c r="D5475" s="4">
        <v>43092</v>
      </c>
      <c r="E5475" t="s">
        <v>67</v>
      </c>
      <c r="F5475" t="s">
        <v>6560</v>
      </c>
      <c r="G5475" t="s">
        <v>6561</v>
      </c>
      <c r="H5475" t="s">
        <v>37</v>
      </c>
      <c r="I5475" t="s">
        <v>38</v>
      </c>
      <c r="J5475" t="s">
        <v>1745</v>
      </c>
      <c r="K5475" t="s">
        <v>477</v>
      </c>
      <c r="L5475">
        <v>80134</v>
      </c>
      <c r="M5475" t="s">
        <v>60</v>
      </c>
      <c r="N5475" t="s">
        <v>4819</v>
      </c>
      <c r="O5475" t="s">
        <v>43</v>
      </c>
      <c r="P5475" t="s">
        <v>44</v>
      </c>
      <c r="Q5475" t="s">
        <v>4820</v>
      </c>
      <c r="R5475" s="1">
        <v>102.018</v>
      </c>
      <c r="S5475">
        <v>7</v>
      </c>
      <c r="T5475">
        <f t="shared" si="85"/>
        <v>21</v>
      </c>
      <c r="U5475" t="s">
        <v>75</v>
      </c>
      <c r="V5475">
        <v>0.7</v>
      </c>
      <c r="W5475">
        <v>71.412599999999998</v>
      </c>
      <c r="X5475" s="1">
        <v>-71.412599999999998</v>
      </c>
      <c r="Y5475" s="1">
        <v>173.4306</v>
      </c>
      <c r="Z5475" t="s">
        <v>99</v>
      </c>
      <c r="AA5475" s="2">
        <v>-183.63239999999999</v>
      </c>
      <c r="AB5475" s="3">
        <v>-1.7999999999999998</v>
      </c>
      <c r="AC5475" s="1">
        <v>-214.23779999999999</v>
      </c>
      <c r="AD5475">
        <v>4</v>
      </c>
      <c r="AE5475">
        <v>4</v>
      </c>
      <c r="AF5475" t="s">
        <v>48</v>
      </c>
      <c r="AG5475">
        <v>2017</v>
      </c>
      <c r="AH5475">
        <f>COUNTBLANK(datos[[#This Row],[Row ID]:[Year sales]])</f>
        <v>0</v>
      </c>
    </row>
    <row r="5476" spans="1:34" x14ac:dyDescent="0.3">
      <c r="A5476">
        <v>5475</v>
      </c>
      <c r="B5476" t="s">
        <v>8299</v>
      </c>
      <c r="C5476" s="4">
        <v>43095</v>
      </c>
      <c r="D5476" s="4">
        <v>43095</v>
      </c>
      <c r="E5476" t="s">
        <v>1312</v>
      </c>
      <c r="F5476" t="s">
        <v>2418</v>
      </c>
      <c r="G5476" t="s">
        <v>2419</v>
      </c>
      <c r="H5476" t="s">
        <v>57</v>
      </c>
      <c r="I5476" t="s">
        <v>38</v>
      </c>
      <c r="J5476" t="s">
        <v>157</v>
      </c>
      <c r="K5476" t="s">
        <v>158</v>
      </c>
      <c r="L5476">
        <v>68025</v>
      </c>
      <c r="M5476" t="s">
        <v>125</v>
      </c>
      <c r="N5476" t="s">
        <v>1793</v>
      </c>
      <c r="O5476" t="s">
        <v>62</v>
      </c>
      <c r="P5476" t="s">
        <v>77</v>
      </c>
      <c r="Q5476" t="s">
        <v>1794</v>
      </c>
      <c r="R5476" s="1">
        <v>750.68</v>
      </c>
      <c r="S5476">
        <v>2</v>
      </c>
      <c r="T5476">
        <f t="shared" si="85"/>
        <v>28</v>
      </c>
      <c r="U5476" t="s">
        <v>46</v>
      </c>
      <c r="V5476">
        <v>0</v>
      </c>
      <c r="W5476">
        <v>0</v>
      </c>
      <c r="X5476" s="1">
        <v>0</v>
      </c>
      <c r="Y5476" s="1">
        <v>750.68</v>
      </c>
      <c r="Z5476" t="s">
        <v>53</v>
      </c>
      <c r="AA5476" s="2">
        <v>37.533999999999999</v>
      </c>
      <c r="AB5476" s="3">
        <v>0.05</v>
      </c>
      <c r="AC5476" s="1">
        <v>-713.14599999999996</v>
      </c>
      <c r="AD5476">
        <v>0</v>
      </c>
      <c r="AE5476">
        <v>0</v>
      </c>
      <c r="AF5476" t="s">
        <v>48</v>
      </c>
      <c r="AG5476">
        <v>2017</v>
      </c>
      <c r="AH5476">
        <f>COUNTBLANK(datos[[#This Row],[Row ID]:[Year sales]])</f>
        <v>0</v>
      </c>
    </row>
    <row r="5477" spans="1:34" x14ac:dyDescent="0.3">
      <c r="A5477">
        <v>5476</v>
      </c>
      <c r="B5477" t="s">
        <v>8300</v>
      </c>
      <c r="C5477" s="4">
        <v>42901</v>
      </c>
      <c r="D5477" s="4">
        <v>42904</v>
      </c>
      <c r="E5477" t="s">
        <v>208</v>
      </c>
      <c r="F5477" t="s">
        <v>5956</v>
      </c>
      <c r="G5477" t="s">
        <v>5957</v>
      </c>
      <c r="H5477" t="s">
        <v>122</v>
      </c>
      <c r="I5477" t="s">
        <v>38</v>
      </c>
      <c r="J5477" t="s">
        <v>6394</v>
      </c>
      <c r="K5477" t="s">
        <v>249</v>
      </c>
      <c r="L5477">
        <v>55369</v>
      </c>
      <c r="M5477" t="s">
        <v>125</v>
      </c>
      <c r="N5477" t="s">
        <v>2277</v>
      </c>
      <c r="O5477" t="s">
        <v>62</v>
      </c>
      <c r="P5477" t="s">
        <v>63</v>
      </c>
      <c r="Q5477" t="s">
        <v>2278</v>
      </c>
      <c r="R5477" s="1">
        <v>44.4</v>
      </c>
      <c r="S5477">
        <v>3</v>
      </c>
      <c r="T5477">
        <f t="shared" si="85"/>
        <v>13</v>
      </c>
      <c r="U5477" t="s">
        <v>52</v>
      </c>
      <c r="V5477">
        <v>0</v>
      </c>
      <c r="W5477">
        <v>0</v>
      </c>
      <c r="X5477" s="1">
        <v>0</v>
      </c>
      <c r="Y5477" s="1">
        <v>44.4</v>
      </c>
      <c r="Z5477" t="s">
        <v>65</v>
      </c>
      <c r="AA5477" s="2">
        <v>22.2</v>
      </c>
      <c r="AB5477" s="3">
        <v>0.5</v>
      </c>
      <c r="AC5477" s="1">
        <v>-22.2</v>
      </c>
      <c r="AD5477">
        <v>3</v>
      </c>
      <c r="AE5477">
        <v>3</v>
      </c>
      <c r="AF5477" t="s">
        <v>48</v>
      </c>
      <c r="AG5477">
        <v>2017</v>
      </c>
      <c r="AH5477">
        <f>COUNTBLANK(datos[[#This Row],[Row ID]:[Year sales]])</f>
        <v>0</v>
      </c>
    </row>
    <row r="5478" spans="1:34" x14ac:dyDescent="0.3">
      <c r="A5478">
        <v>5477</v>
      </c>
      <c r="B5478" t="s">
        <v>8300</v>
      </c>
      <c r="C5478" s="4">
        <v>42901</v>
      </c>
      <c r="D5478" s="4">
        <v>42904</v>
      </c>
      <c r="E5478" t="s">
        <v>208</v>
      </c>
      <c r="F5478" t="s">
        <v>5956</v>
      </c>
      <c r="G5478" t="s">
        <v>5957</v>
      </c>
      <c r="H5478" t="s">
        <v>122</v>
      </c>
      <c r="I5478" t="s">
        <v>38</v>
      </c>
      <c r="J5478" t="s">
        <v>6394</v>
      </c>
      <c r="K5478" t="s">
        <v>249</v>
      </c>
      <c r="L5478">
        <v>55369</v>
      </c>
      <c r="M5478" t="s">
        <v>125</v>
      </c>
      <c r="N5478" t="s">
        <v>4133</v>
      </c>
      <c r="O5478" t="s">
        <v>62</v>
      </c>
      <c r="P5478" t="s">
        <v>77</v>
      </c>
      <c r="Q5478" t="s">
        <v>4134</v>
      </c>
      <c r="R5478" s="1">
        <v>84.55</v>
      </c>
      <c r="S5478">
        <v>5</v>
      </c>
      <c r="T5478">
        <f t="shared" si="85"/>
        <v>15</v>
      </c>
      <c r="U5478" t="s">
        <v>75</v>
      </c>
      <c r="V5478">
        <v>0</v>
      </c>
      <c r="W5478">
        <v>0</v>
      </c>
      <c r="X5478" s="1">
        <v>0</v>
      </c>
      <c r="Y5478" s="1">
        <v>84.55</v>
      </c>
      <c r="Z5478" t="s">
        <v>99</v>
      </c>
      <c r="AA5478" s="2">
        <v>22.828499999999998</v>
      </c>
      <c r="AB5478" s="3">
        <v>0.26999999999999996</v>
      </c>
      <c r="AC5478" s="1">
        <v>-61.721499999999999</v>
      </c>
      <c r="AD5478">
        <v>3</v>
      </c>
      <c r="AE5478">
        <v>3</v>
      </c>
      <c r="AF5478" t="s">
        <v>48</v>
      </c>
      <c r="AG5478">
        <v>2017</v>
      </c>
      <c r="AH5478">
        <f>COUNTBLANK(datos[[#This Row],[Row ID]:[Year sales]])</f>
        <v>0</v>
      </c>
    </row>
    <row r="5479" spans="1:34" x14ac:dyDescent="0.3">
      <c r="A5479">
        <v>5478</v>
      </c>
      <c r="B5479" t="s">
        <v>8300</v>
      </c>
      <c r="C5479" s="4">
        <v>42901</v>
      </c>
      <c r="D5479" s="4">
        <v>42904</v>
      </c>
      <c r="E5479" t="s">
        <v>208</v>
      </c>
      <c r="F5479" t="s">
        <v>5956</v>
      </c>
      <c r="G5479" t="s">
        <v>5957</v>
      </c>
      <c r="H5479" t="s">
        <v>122</v>
      </c>
      <c r="I5479" t="s">
        <v>38</v>
      </c>
      <c r="J5479" t="s">
        <v>6394</v>
      </c>
      <c r="K5479" t="s">
        <v>249</v>
      </c>
      <c r="L5479">
        <v>55369</v>
      </c>
      <c r="M5479" t="s">
        <v>125</v>
      </c>
      <c r="N5479" t="s">
        <v>7545</v>
      </c>
      <c r="O5479" t="s">
        <v>62</v>
      </c>
      <c r="P5479" t="s">
        <v>110</v>
      </c>
      <c r="Q5479" t="s">
        <v>7546</v>
      </c>
      <c r="R5479" s="1">
        <v>17.940000000000001</v>
      </c>
      <c r="S5479">
        <v>3</v>
      </c>
      <c r="T5479">
        <f t="shared" si="85"/>
        <v>15</v>
      </c>
      <c r="U5479" t="s">
        <v>52</v>
      </c>
      <c r="V5479">
        <v>0</v>
      </c>
      <c r="W5479">
        <v>0</v>
      </c>
      <c r="X5479" s="1">
        <v>0</v>
      </c>
      <c r="Y5479" s="1">
        <v>17.940000000000001</v>
      </c>
      <c r="Z5479" t="s">
        <v>65</v>
      </c>
      <c r="AA5479" s="2">
        <v>8.7905999999999995</v>
      </c>
      <c r="AB5479" s="3">
        <v>0.48999999999999994</v>
      </c>
      <c r="AC5479" s="1">
        <v>-9.1494</v>
      </c>
      <c r="AD5479">
        <v>3</v>
      </c>
      <c r="AE5479">
        <v>3</v>
      </c>
      <c r="AF5479" t="s">
        <v>48</v>
      </c>
      <c r="AG5479">
        <v>2017</v>
      </c>
      <c r="AH5479">
        <f>COUNTBLANK(datos[[#This Row],[Row ID]:[Year sales]])</f>
        <v>0</v>
      </c>
    </row>
    <row r="5480" spans="1:34" x14ac:dyDescent="0.3">
      <c r="A5480">
        <v>5479</v>
      </c>
      <c r="B5480" t="s">
        <v>8301</v>
      </c>
      <c r="C5480" s="4">
        <v>42694</v>
      </c>
      <c r="D5480" s="4">
        <v>42698</v>
      </c>
      <c r="E5480" t="s">
        <v>67</v>
      </c>
      <c r="F5480" t="s">
        <v>733</v>
      </c>
      <c r="G5480" t="s">
        <v>734</v>
      </c>
      <c r="H5480" t="s">
        <v>37</v>
      </c>
      <c r="I5480" t="s">
        <v>38</v>
      </c>
      <c r="J5480" t="s">
        <v>627</v>
      </c>
      <c r="K5480" t="s">
        <v>265</v>
      </c>
      <c r="L5480">
        <v>19711</v>
      </c>
      <c r="M5480" t="s">
        <v>168</v>
      </c>
      <c r="N5480" t="s">
        <v>4670</v>
      </c>
      <c r="O5480" t="s">
        <v>62</v>
      </c>
      <c r="P5480" t="s">
        <v>94</v>
      </c>
      <c r="Q5480" t="s">
        <v>4671</v>
      </c>
      <c r="R5480" s="1">
        <v>128.4</v>
      </c>
      <c r="S5480">
        <v>3</v>
      </c>
      <c r="T5480">
        <f t="shared" si="85"/>
        <v>42</v>
      </c>
      <c r="U5480" t="s">
        <v>52</v>
      </c>
      <c r="V5480">
        <v>0</v>
      </c>
      <c r="W5480">
        <v>0</v>
      </c>
      <c r="X5480" s="1">
        <v>0</v>
      </c>
      <c r="Y5480" s="1">
        <v>128.4</v>
      </c>
      <c r="Z5480" t="s">
        <v>99</v>
      </c>
      <c r="AA5480" s="2">
        <v>62.915999999999997</v>
      </c>
      <c r="AB5480" s="3">
        <v>0.48999999999999994</v>
      </c>
      <c r="AC5480" s="1">
        <v>-65.483999999999995</v>
      </c>
      <c r="AD5480">
        <v>4</v>
      </c>
      <c r="AE5480">
        <v>4</v>
      </c>
      <c r="AF5480" t="s">
        <v>48</v>
      </c>
      <c r="AG5480">
        <v>2016</v>
      </c>
      <c r="AH5480">
        <f>COUNTBLANK(datos[[#This Row],[Row ID]:[Year sales]])</f>
        <v>0</v>
      </c>
    </row>
    <row r="5481" spans="1:34" x14ac:dyDescent="0.3">
      <c r="A5481">
        <v>5480</v>
      </c>
      <c r="B5481" t="s">
        <v>8302</v>
      </c>
      <c r="C5481" s="4">
        <v>41729</v>
      </c>
      <c r="D5481" s="4">
        <v>41733</v>
      </c>
      <c r="E5481" t="s">
        <v>67</v>
      </c>
      <c r="F5481" t="s">
        <v>1829</v>
      </c>
      <c r="G5481" t="s">
        <v>1830</v>
      </c>
      <c r="H5481" t="s">
        <v>57</v>
      </c>
      <c r="I5481" t="s">
        <v>38</v>
      </c>
      <c r="J5481" t="s">
        <v>1442</v>
      </c>
      <c r="K5481" t="s">
        <v>71</v>
      </c>
      <c r="L5481">
        <v>33180</v>
      </c>
      <c r="M5481" t="s">
        <v>41</v>
      </c>
      <c r="N5481" t="s">
        <v>3152</v>
      </c>
      <c r="O5481" t="s">
        <v>62</v>
      </c>
      <c r="P5481" t="s">
        <v>94</v>
      </c>
      <c r="Q5481" t="s">
        <v>3153</v>
      </c>
      <c r="R5481" s="1">
        <v>1.869</v>
      </c>
      <c r="S5481">
        <v>1</v>
      </c>
      <c r="T5481">
        <f t="shared" si="85"/>
        <v>32</v>
      </c>
      <c r="U5481" t="s">
        <v>46</v>
      </c>
      <c r="V5481">
        <v>0.7</v>
      </c>
      <c r="W5481">
        <v>1.3083</v>
      </c>
      <c r="X5481" s="1">
        <v>-1.3083</v>
      </c>
      <c r="Y5481" s="1">
        <v>3.1772999999999998</v>
      </c>
      <c r="Z5481" t="s">
        <v>65</v>
      </c>
      <c r="AA5481" s="2">
        <v>-1.3083</v>
      </c>
      <c r="AB5481" s="3">
        <v>-0.70000000000000007</v>
      </c>
      <c r="AC5481" s="1">
        <v>-1.869</v>
      </c>
      <c r="AD5481">
        <v>4</v>
      </c>
      <c r="AE5481">
        <v>4</v>
      </c>
      <c r="AF5481" t="s">
        <v>48</v>
      </c>
      <c r="AG5481">
        <v>2014</v>
      </c>
      <c r="AH5481">
        <f>COUNTBLANK(datos[[#This Row],[Row ID]:[Year sales]])</f>
        <v>0</v>
      </c>
    </row>
    <row r="5482" spans="1:34" x14ac:dyDescent="0.3">
      <c r="A5482">
        <v>5481</v>
      </c>
      <c r="B5482" t="s">
        <v>8303</v>
      </c>
      <c r="C5482" s="4">
        <v>43016</v>
      </c>
      <c r="D5482" s="4">
        <v>43022</v>
      </c>
      <c r="E5482" t="s">
        <v>67</v>
      </c>
      <c r="F5482" t="s">
        <v>2444</v>
      </c>
      <c r="G5482" t="s">
        <v>2445</v>
      </c>
      <c r="H5482" t="s">
        <v>57</v>
      </c>
      <c r="I5482" t="s">
        <v>38</v>
      </c>
      <c r="J5482" t="s">
        <v>969</v>
      </c>
      <c r="K5482" t="s">
        <v>59</v>
      </c>
      <c r="L5482">
        <v>92105</v>
      </c>
      <c r="M5482" t="s">
        <v>60</v>
      </c>
      <c r="N5482" t="s">
        <v>3776</v>
      </c>
      <c r="O5482" t="s">
        <v>90</v>
      </c>
      <c r="P5482" t="s">
        <v>91</v>
      </c>
      <c r="Q5482" t="s">
        <v>3777</v>
      </c>
      <c r="R5482" s="1">
        <v>103.19199999999999</v>
      </c>
      <c r="S5482">
        <v>1</v>
      </c>
      <c r="T5482">
        <f t="shared" si="85"/>
        <v>27</v>
      </c>
      <c r="U5482" t="s">
        <v>46</v>
      </c>
      <c r="V5482">
        <v>0.2</v>
      </c>
      <c r="W5482">
        <v>20.638400000000001</v>
      </c>
      <c r="X5482" s="1">
        <v>-20.638400000000001</v>
      </c>
      <c r="Y5482" s="1">
        <v>123.8304</v>
      </c>
      <c r="Z5482" t="s">
        <v>99</v>
      </c>
      <c r="AA5482" s="2">
        <v>11.6091</v>
      </c>
      <c r="AB5482" s="3">
        <v>0.1125</v>
      </c>
      <c r="AC5482" s="1">
        <v>-70.944500000000005</v>
      </c>
      <c r="AD5482">
        <v>6</v>
      </c>
      <c r="AE5482">
        <v>6</v>
      </c>
      <c r="AF5482" t="s">
        <v>48</v>
      </c>
      <c r="AG5482">
        <v>2017</v>
      </c>
      <c r="AH5482">
        <f>COUNTBLANK(datos[[#This Row],[Row ID]:[Year sales]])</f>
        <v>0</v>
      </c>
    </row>
    <row r="5483" spans="1:34" x14ac:dyDescent="0.3">
      <c r="A5483">
        <v>5482</v>
      </c>
      <c r="B5483" t="s">
        <v>8303</v>
      </c>
      <c r="C5483" s="4">
        <v>43016</v>
      </c>
      <c r="D5483" s="4">
        <v>43022</v>
      </c>
      <c r="E5483" t="s">
        <v>67</v>
      </c>
      <c r="F5483" t="s">
        <v>2444</v>
      </c>
      <c r="G5483" t="s">
        <v>2445</v>
      </c>
      <c r="H5483" t="s">
        <v>57</v>
      </c>
      <c r="I5483" t="s">
        <v>38</v>
      </c>
      <c r="J5483" t="s">
        <v>969</v>
      </c>
      <c r="K5483" t="s">
        <v>59</v>
      </c>
      <c r="L5483">
        <v>92105</v>
      </c>
      <c r="M5483" t="s">
        <v>60</v>
      </c>
      <c r="N5483" t="s">
        <v>6713</v>
      </c>
      <c r="O5483" t="s">
        <v>90</v>
      </c>
      <c r="P5483" t="s">
        <v>181</v>
      </c>
      <c r="Q5483" t="s">
        <v>6714</v>
      </c>
      <c r="R5483" s="1">
        <v>36</v>
      </c>
      <c r="S5483">
        <v>2</v>
      </c>
      <c r="T5483">
        <f t="shared" si="85"/>
        <v>18</v>
      </c>
      <c r="U5483" t="s">
        <v>46</v>
      </c>
      <c r="V5483">
        <v>0</v>
      </c>
      <c r="W5483">
        <v>0</v>
      </c>
      <c r="X5483" s="1">
        <v>0</v>
      </c>
      <c r="Y5483" s="1">
        <v>36</v>
      </c>
      <c r="Z5483" t="s">
        <v>65</v>
      </c>
      <c r="AA5483" s="2">
        <v>6.48</v>
      </c>
      <c r="AB5483" s="3">
        <v>0.18000000000000002</v>
      </c>
      <c r="AC5483" s="1">
        <v>-29.52</v>
      </c>
      <c r="AD5483">
        <v>6</v>
      </c>
      <c r="AE5483">
        <v>6</v>
      </c>
      <c r="AF5483" t="s">
        <v>48</v>
      </c>
      <c r="AG5483">
        <v>2017</v>
      </c>
      <c r="AH5483">
        <f>COUNTBLANK(datos[[#This Row],[Row ID]:[Year sales]])</f>
        <v>0</v>
      </c>
    </row>
    <row r="5484" spans="1:34" x14ac:dyDescent="0.3">
      <c r="A5484">
        <v>5483</v>
      </c>
      <c r="B5484" t="s">
        <v>8303</v>
      </c>
      <c r="C5484" s="4">
        <v>43016</v>
      </c>
      <c r="D5484" s="4">
        <v>43022</v>
      </c>
      <c r="E5484" t="s">
        <v>67</v>
      </c>
      <c r="F5484" t="s">
        <v>2444</v>
      </c>
      <c r="G5484" t="s">
        <v>2445</v>
      </c>
      <c r="H5484" t="s">
        <v>57</v>
      </c>
      <c r="I5484" t="s">
        <v>38</v>
      </c>
      <c r="J5484" t="s">
        <v>969</v>
      </c>
      <c r="K5484" t="s">
        <v>59</v>
      </c>
      <c r="L5484">
        <v>92105</v>
      </c>
      <c r="M5484" t="s">
        <v>60</v>
      </c>
      <c r="N5484" t="s">
        <v>2377</v>
      </c>
      <c r="O5484" t="s">
        <v>90</v>
      </c>
      <c r="P5484" t="s">
        <v>181</v>
      </c>
      <c r="Q5484" t="s">
        <v>2378</v>
      </c>
      <c r="R5484" s="1">
        <v>239.96</v>
      </c>
      <c r="S5484">
        <v>4</v>
      </c>
      <c r="T5484">
        <f t="shared" si="85"/>
        <v>20</v>
      </c>
      <c r="U5484" t="s">
        <v>52</v>
      </c>
      <c r="V5484">
        <v>0</v>
      </c>
      <c r="W5484">
        <v>0</v>
      </c>
      <c r="X5484" s="1">
        <v>0</v>
      </c>
      <c r="Y5484" s="1">
        <v>239.96</v>
      </c>
      <c r="Z5484" t="s">
        <v>47</v>
      </c>
      <c r="AA5484" s="2">
        <v>115.1808</v>
      </c>
      <c r="AB5484" s="3">
        <v>0.48</v>
      </c>
      <c r="AC5484" s="1">
        <v>-124.7792</v>
      </c>
      <c r="AD5484">
        <v>6</v>
      </c>
      <c r="AE5484">
        <v>6</v>
      </c>
      <c r="AF5484" t="s">
        <v>48</v>
      </c>
      <c r="AG5484">
        <v>2017</v>
      </c>
      <c r="AH5484">
        <f>COUNTBLANK(datos[[#This Row],[Row ID]:[Year sales]])</f>
        <v>0</v>
      </c>
    </row>
    <row r="5485" spans="1:34" x14ac:dyDescent="0.3">
      <c r="A5485">
        <v>5484</v>
      </c>
      <c r="B5485" t="s">
        <v>8303</v>
      </c>
      <c r="C5485" s="4">
        <v>43016</v>
      </c>
      <c r="D5485" s="4">
        <v>43022</v>
      </c>
      <c r="E5485" t="s">
        <v>67</v>
      </c>
      <c r="F5485" t="s">
        <v>2444</v>
      </c>
      <c r="G5485" t="s">
        <v>2445</v>
      </c>
      <c r="H5485" t="s">
        <v>57</v>
      </c>
      <c r="I5485" t="s">
        <v>38</v>
      </c>
      <c r="J5485" t="s">
        <v>969</v>
      </c>
      <c r="K5485" t="s">
        <v>59</v>
      </c>
      <c r="L5485">
        <v>92105</v>
      </c>
      <c r="M5485" t="s">
        <v>60</v>
      </c>
      <c r="N5485" t="s">
        <v>6474</v>
      </c>
      <c r="O5485" t="s">
        <v>62</v>
      </c>
      <c r="P5485" t="s">
        <v>77</v>
      </c>
      <c r="Q5485" t="s">
        <v>6475</v>
      </c>
      <c r="R5485" s="1">
        <v>40.68</v>
      </c>
      <c r="S5485">
        <v>2</v>
      </c>
      <c r="T5485">
        <f t="shared" si="85"/>
        <v>21</v>
      </c>
      <c r="U5485" t="s">
        <v>46</v>
      </c>
      <c r="V5485">
        <v>0</v>
      </c>
      <c r="W5485">
        <v>0</v>
      </c>
      <c r="X5485" s="1">
        <v>0</v>
      </c>
      <c r="Y5485" s="1">
        <v>40.68</v>
      </c>
      <c r="Z5485" t="s">
        <v>65</v>
      </c>
      <c r="AA5485" s="2">
        <v>0.40679999999999999</v>
      </c>
      <c r="AB5485" s="3">
        <v>0.01</v>
      </c>
      <c r="AC5485" s="1">
        <v>-40.273200000000003</v>
      </c>
      <c r="AD5485">
        <v>6</v>
      </c>
      <c r="AE5485">
        <v>6</v>
      </c>
      <c r="AF5485" t="s">
        <v>48</v>
      </c>
      <c r="AG5485">
        <v>2017</v>
      </c>
      <c r="AH5485">
        <f>COUNTBLANK(datos[[#This Row],[Row ID]:[Year sales]])</f>
        <v>0</v>
      </c>
    </row>
    <row r="5486" spans="1:34" x14ac:dyDescent="0.3">
      <c r="A5486">
        <v>5485</v>
      </c>
      <c r="B5486" t="s">
        <v>8304</v>
      </c>
      <c r="C5486" s="4">
        <v>42765</v>
      </c>
      <c r="D5486" s="4">
        <v>42770</v>
      </c>
      <c r="E5486" t="s">
        <v>67</v>
      </c>
      <c r="F5486" t="s">
        <v>172</v>
      </c>
      <c r="G5486" t="s">
        <v>173</v>
      </c>
      <c r="H5486" t="s">
        <v>37</v>
      </c>
      <c r="I5486" t="s">
        <v>38</v>
      </c>
      <c r="J5486" t="s">
        <v>1442</v>
      </c>
      <c r="K5486" t="s">
        <v>71</v>
      </c>
      <c r="L5486">
        <v>33142</v>
      </c>
      <c r="M5486" t="s">
        <v>41</v>
      </c>
      <c r="N5486" t="s">
        <v>8305</v>
      </c>
      <c r="O5486" t="s">
        <v>43</v>
      </c>
      <c r="P5486" t="s">
        <v>50</v>
      </c>
      <c r="Q5486" t="s">
        <v>8306</v>
      </c>
      <c r="R5486" s="1">
        <v>419.13600000000002</v>
      </c>
      <c r="S5486">
        <v>4</v>
      </c>
      <c r="T5486">
        <f t="shared" si="85"/>
        <v>7</v>
      </c>
      <c r="U5486" t="s">
        <v>52</v>
      </c>
      <c r="V5486">
        <v>0.2</v>
      </c>
      <c r="W5486">
        <v>83.827200000000005</v>
      </c>
      <c r="X5486" s="1">
        <v>-83.827200000000005</v>
      </c>
      <c r="Y5486" s="1">
        <v>502.96320000000003</v>
      </c>
      <c r="Z5486" t="s">
        <v>53</v>
      </c>
      <c r="AA5486" s="2">
        <v>-68.1096</v>
      </c>
      <c r="AB5486" s="3">
        <v>-0.16249999999999998</v>
      </c>
      <c r="AC5486" s="1">
        <v>-403.41840000000002</v>
      </c>
      <c r="AD5486">
        <v>5</v>
      </c>
      <c r="AE5486">
        <v>5</v>
      </c>
      <c r="AF5486" t="s">
        <v>48</v>
      </c>
      <c r="AG5486">
        <v>2017</v>
      </c>
      <c r="AH5486">
        <f>COUNTBLANK(datos[[#This Row],[Row ID]:[Year sales]])</f>
        <v>0</v>
      </c>
    </row>
    <row r="5487" spans="1:34" x14ac:dyDescent="0.3">
      <c r="A5487">
        <v>5486</v>
      </c>
      <c r="B5487" t="s">
        <v>8307</v>
      </c>
      <c r="C5487" s="4">
        <v>41985</v>
      </c>
      <c r="D5487" s="4">
        <v>41990</v>
      </c>
      <c r="E5487" t="s">
        <v>67</v>
      </c>
      <c r="F5487" t="s">
        <v>1483</v>
      </c>
      <c r="G5487" t="s">
        <v>1484</v>
      </c>
      <c r="H5487" t="s">
        <v>37</v>
      </c>
      <c r="I5487" t="s">
        <v>38</v>
      </c>
      <c r="J5487" t="s">
        <v>1442</v>
      </c>
      <c r="K5487" t="s">
        <v>71</v>
      </c>
      <c r="L5487">
        <v>33178</v>
      </c>
      <c r="M5487" t="s">
        <v>41</v>
      </c>
      <c r="N5487" t="s">
        <v>2781</v>
      </c>
      <c r="O5487" t="s">
        <v>62</v>
      </c>
      <c r="P5487" t="s">
        <v>193</v>
      </c>
      <c r="Q5487" t="s">
        <v>691</v>
      </c>
      <c r="R5487" s="1">
        <v>23.472000000000001</v>
      </c>
      <c r="S5487">
        <v>3</v>
      </c>
      <c r="T5487">
        <f t="shared" si="85"/>
        <v>170</v>
      </c>
      <c r="U5487" t="s">
        <v>52</v>
      </c>
      <c r="V5487">
        <v>0.2</v>
      </c>
      <c r="W5487">
        <v>4.6944000000000008</v>
      </c>
      <c r="X5487" s="1">
        <v>-4.6943999999999999</v>
      </c>
      <c r="Y5487" s="1">
        <v>28.166400000000003</v>
      </c>
      <c r="Z5487" t="s">
        <v>65</v>
      </c>
      <c r="AA5487" s="2">
        <v>7.6284000000000001</v>
      </c>
      <c r="AB5487" s="3">
        <v>0.32500000000000001</v>
      </c>
      <c r="AC5487" s="1">
        <v>-11.1492</v>
      </c>
      <c r="AD5487">
        <v>5</v>
      </c>
      <c r="AE5487">
        <v>5</v>
      </c>
      <c r="AF5487" t="s">
        <v>48</v>
      </c>
      <c r="AG5487">
        <v>2014</v>
      </c>
      <c r="AH5487">
        <f>COUNTBLANK(datos[[#This Row],[Row ID]:[Year sales]])</f>
        <v>0</v>
      </c>
    </row>
    <row r="5488" spans="1:34" x14ac:dyDescent="0.3">
      <c r="A5488">
        <v>5487</v>
      </c>
      <c r="B5488" t="s">
        <v>8308</v>
      </c>
      <c r="C5488" s="4">
        <v>42301</v>
      </c>
      <c r="D5488" s="4">
        <v>42306</v>
      </c>
      <c r="E5488" t="s">
        <v>67</v>
      </c>
      <c r="F5488" t="s">
        <v>1689</v>
      </c>
      <c r="G5488" t="s">
        <v>1690</v>
      </c>
      <c r="H5488" t="s">
        <v>122</v>
      </c>
      <c r="I5488" t="s">
        <v>38</v>
      </c>
      <c r="J5488" t="s">
        <v>700</v>
      </c>
      <c r="K5488" t="s">
        <v>124</v>
      </c>
      <c r="L5488">
        <v>78207</v>
      </c>
      <c r="M5488" t="s">
        <v>125</v>
      </c>
      <c r="N5488" t="s">
        <v>1240</v>
      </c>
      <c r="O5488" t="s">
        <v>62</v>
      </c>
      <c r="P5488" t="s">
        <v>94</v>
      </c>
      <c r="Q5488" t="s">
        <v>1241</v>
      </c>
      <c r="R5488" s="1">
        <v>3.5920000000000001</v>
      </c>
      <c r="S5488">
        <v>4</v>
      </c>
      <c r="T5488">
        <f t="shared" si="85"/>
        <v>71</v>
      </c>
      <c r="U5488" t="s">
        <v>52</v>
      </c>
      <c r="V5488">
        <v>0.8</v>
      </c>
      <c r="W5488">
        <v>2.8736000000000002</v>
      </c>
      <c r="X5488" s="1">
        <v>-2.8736000000000002</v>
      </c>
      <c r="Y5488" s="1">
        <v>6.4656000000000002</v>
      </c>
      <c r="Z5488" t="s">
        <v>65</v>
      </c>
      <c r="AA5488" s="2">
        <v>-6.2859999999999996</v>
      </c>
      <c r="AB5488" s="3">
        <v>-1.7499999999999998</v>
      </c>
      <c r="AC5488" s="1">
        <v>-7.0044000000000004</v>
      </c>
      <c r="AD5488">
        <v>5</v>
      </c>
      <c r="AE5488">
        <v>5</v>
      </c>
      <c r="AF5488" t="s">
        <v>48</v>
      </c>
      <c r="AG5488">
        <v>2015</v>
      </c>
      <c r="AH5488">
        <f>COUNTBLANK(datos[[#This Row],[Row ID]:[Year sales]])</f>
        <v>0</v>
      </c>
    </row>
    <row r="5489" spans="1:34" x14ac:dyDescent="0.3">
      <c r="A5489">
        <v>5488</v>
      </c>
      <c r="B5489" t="s">
        <v>8309</v>
      </c>
      <c r="C5489" s="4">
        <v>42826</v>
      </c>
      <c r="D5489" s="4">
        <v>42829</v>
      </c>
      <c r="E5489" t="s">
        <v>34</v>
      </c>
      <c r="F5489" t="s">
        <v>2434</v>
      </c>
      <c r="G5489" t="s">
        <v>2435</v>
      </c>
      <c r="H5489" t="s">
        <v>57</v>
      </c>
      <c r="I5489" t="s">
        <v>38</v>
      </c>
      <c r="J5489" t="s">
        <v>1545</v>
      </c>
      <c r="K5489" t="s">
        <v>71</v>
      </c>
      <c r="L5489">
        <v>32216</v>
      </c>
      <c r="M5489" t="s">
        <v>41</v>
      </c>
      <c r="N5489" t="s">
        <v>4577</v>
      </c>
      <c r="O5489" t="s">
        <v>90</v>
      </c>
      <c r="P5489" t="s">
        <v>91</v>
      </c>
      <c r="Q5489" t="s">
        <v>4578</v>
      </c>
      <c r="R5489" s="1">
        <v>23.975999999999999</v>
      </c>
      <c r="S5489">
        <v>3</v>
      </c>
      <c r="T5489">
        <f t="shared" si="85"/>
        <v>30</v>
      </c>
      <c r="U5489" t="s">
        <v>52</v>
      </c>
      <c r="V5489">
        <v>0.2</v>
      </c>
      <c r="W5489">
        <v>4.7952000000000004</v>
      </c>
      <c r="X5489" s="1">
        <v>-4.7952000000000004</v>
      </c>
      <c r="Y5489" s="1">
        <v>28.7712</v>
      </c>
      <c r="Z5489" t="s">
        <v>65</v>
      </c>
      <c r="AA5489" s="2">
        <v>-5.6943000000000001</v>
      </c>
      <c r="AB5489" s="3">
        <v>-0.23750000000000002</v>
      </c>
      <c r="AC5489" s="1">
        <v>-24.8751</v>
      </c>
      <c r="AD5489">
        <v>3</v>
      </c>
      <c r="AE5489">
        <v>3</v>
      </c>
      <c r="AF5489" t="s">
        <v>48</v>
      </c>
      <c r="AG5489">
        <v>2017</v>
      </c>
      <c r="AH5489">
        <f>COUNTBLANK(datos[[#This Row],[Row ID]:[Year sales]])</f>
        <v>0</v>
      </c>
    </row>
    <row r="5490" spans="1:34" x14ac:dyDescent="0.3">
      <c r="A5490">
        <v>5489</v>
      </c>
      <c r="B5490" t="s">
        <v>8309</v>
      </c>
      <c r="C5490" s="4">
        <v>42826</v>
      </c>
      <c r="D5490" s="4">
        <v>42829</v>
      </c>
      <c r="E5490" t="s">
        <v>34</v>
      </c>
      <c r="F5490" t="s">
        <v>2434</v>
      </c>
      <c r="G5490" t="s">
        <v>2435</v>
      </c>
      <c r="H5490" t="s">
        <v>57</v>
      </c>
      <c r="I5490" t="s">
        <v>38</v>
      </c>
      <c r="J5490" t="s">
        <v>1545</v>
      </c>
      <c r="K5490" t="s">
        <v>71</v>
      </c>
      <c r="L5490">
        <v>32216</v>
      </c>
      <c r="M5490" t="s">
        <v>41</v>
      </c>
      <c r="N5490" t="s">
        <v>3739</v>
      </c>
      <c r="O5490" t="s">
        <v>62</v>
      </c>
      <c r="P5490" t="s">
        <v>63</v>
      </c>
      <c r="Q5490" t="s">
        <v>3740</v>
      </c>
      <c r="R5490" s="1">
        <v>6.2640000000000002</v>
      </c>
      <c r="S5490">
        <v>3</v>
      </c>
      <c r="T5490">
        <f t="shared" si="85"/>
        <v>23</v>
      </c>
      <c r="U5490" t="s">
        <v>52</v>
      </c>
      <c r="V5490">
        <v>0.2</v>
      </c>
      <c r="W5490">
        <v>1.2528000000000001</v>
      </c>
      <c r="X5490" s="1">
        <v>-1.2527999999999999</v>
      </c>
      <c r="Y5490" s="1">
        <v>7.5167999999999999</v>
      </c>
      <c r="Z5490" t="s">
        <v>65</v>
      </c>
      <c r="AA5490" s="2">
        <v>2.0358000000000001</v>
      </c>
      <c r="AB5490" s="3">
        <v>0.32500000000000001</v>
      </c>
      <c r="AC5490" s="1">
        <v>-2.9754</v>
      </c>
      <c r="AD5490">
        <v>3</v>
      </c>
      <c r="AE5490">
        <v>3</v>
      </c>
      <c r="AF5490" t="s">
        <v>48</v>
      </c>
      <c r="AG5490">
        <v>2017</v>
      </c>
      <c r="AH5490">
        <f>COUNTBLANK(datos[[#This Row],[Row ID]:[Year sales]])</f>
        <v>0</v>
      </c>
    </row>
    <row r="5491" spans="1:34" x14ac:dyDescent="0.3">
      <c r="A5491">
        <v>5490</v>
      </c>
      <c r="B5491" t="s">
        <v>8309</v>
      </c>
      <c r="C5491" s="4">
        <v>42826</v>
      </c>
      <c r="D5491" s="4">
        <v>42829</v>
      </c>
      <c r="E5491" t="s">
        <v>34</v>
      </c>
      <c r="F5491" t="s">
        <v>2434</v>
      </c>
      <c r="G5491" t="s">
        <v>2435</v>
      </c>
      <c r="H5491" t="s">
        <v>57</v>
      </c>
      <c r="I5491" t="s">
        <v>38</v>
      </c>
      <c r="J5491" t="s">
        <v>1545</v>
      </c>
      <c r="K5491" t="s">
        <v>71</v>
      </c>
      <c r="L5491">
        <v>32216</v>
      </c>
      <c r="M5491" t="s">
        <v>41</v>
      </c>
      <c r="N5491" t="s">
        <v>5313</v>
      </c>
      <c r="O5491" t="s">
        <v>62</v>
      </c>
      <c r="P5491" t="s">
        <v>97</v>
      </c>
      <c r="Q5491" t="s">
        <v>1452</v>
      </c>
      <c r="R5491" s="1">
        <v>20.808</v>
      </c>
      <c r="S5491">
        <v>3</v>
      </c>
      <c r="T5491">
        <f t="shared" si="85"/>
        <v>52</v>
      </c>
      <c r="U5491" t="s">
        <v>52</v>
      </c>
      <c r="V5491">
        <v>0.2</v>
      </c>
      <c r="W5491">
        <v>4.1616</v>
      </c>
      <c r="X5491" s="1">
        <v>-4.1616</v>
      </c>
      <c r="Y5491" s="1">
        <v>24.9696</v>
      </c>
      <c r="Z5491" t="s">
        <v>65</v>
      </c>
      <c r="AA5491" s="2">
        <v>1.8207</v>
      </c>
      <c r="AB5491" s="3">
        <v>8.7499999999999994E-2</v>
      </c>
      <c r="AC5491" s="1">
        <v>-14.825699999999999</v>
      </c>
      <c r="AD5491">
        <v>3</v>
      </c>
      <c r="AE5491">
        <v>3</v>
      </c>
      <c r="AF5491" t="s">
        <v>48</v>
      </c>
      <c r="AG5491">
        <v>2017</v>
      </c>
      <c r="AH5491">
        <f>COUNTBLANK(datos[[#This Row],[Row ID]:[Year sales]])</f>
        <v>0</v>
      </c>
    </row>
    <row r="5492" spans="1:34" x14ac:dyDescent="0.3">
      <c r="A5492">
        <v>5491</v>
      </c>
      <c r="B5492" t="s">
        <v>8309</v>
      </c>
      <c r="C5492" s="4">
        <v>42826</v>
      </c>
      <c r="D5492" s="4">
        <v>42829</v>
      </c>
      <c r="E5492" t="s">
        <v>34</v>
      </c>
      <c r="F5492" t="s">
        <v>2434</v>
      </c>
      <c r="G5492" t="s">
        <v>2435</v>
      </c>
      <c r="H5492" t="s">
        <v>57</v>
      </c>
      <c r="I5492" t="s">
        <v>38</v>
      </c>
      <c r="J5492" t="s">
        <v>1545</v>
      </c>
      <c r="K5492" t="s">
        <v>71</v>
      </c>
      <c r="L5492">
        <v>32216</v>
      </c>
      <c r="M5492" t="s">
        <v>41</v>
      </c>
      <c r="N5492" t="s">
        <v>4867</v>
      </c>
      <c r="O5492" t="s">
        <v>43</v>
      </c>
      <c r="P5492" t="s">
        <v>50</v>
      </c>
      <c r="Q5492" t="s">
        <v>4868</v>
      </c>
      <c r="R5492" s="1">
        <v>218.352</v>
      </c>
      <c r="S5492">
        <v>3</v>
      </c>
      <c r="T5492">
        <f t="shared" si="85"/>
        <v>59</v>
      </c>
      <c r="U5492" t="s">
        <v>52</v>
      </c>
      <c r="V5492">
        <v>0.2</v>
      </c>
      <c r="W5492">
        <v>43.670400000000001</v>
      </c>
      <c r="X5492" s="1">
        <v>-43.670400000000001</v>
      </c>
      <c r="Y5492" s="1">
        <v>262.0224</v>
      </c>
      <c r="Z5492" t="s">
        <v>47</v>
      </c>
      <c r="AA5492" s="2">
        <v>-19.105799999999999</v>
      </c>
      <c r="AB5492" s="3">
        <v>-8.7499999999999994E-2</v>
      </c>
      <c r="AC5492" s="1">
        <v>-193.78739999999999</v>
      </c>
      <c r="AD5492">
        <v>3</v>
      </c>
      <c r="AE5492">
        <v>3</v>
      </c>
      <c r="AF5492" t="s">
        <v>48</v>
      </c>
      <c r="AG5492">
        <v>2017</v>
      </c>
      <c r="AH5492">
        <f>COUNTBLANK(datos[[#This Row],[Row ID]:[Year sales]])</f>
        <v>0</v>
      </c>
    </row>
    <row r="5493" spans="1:34" x14ac:dyDescent="0.3">
      <c r="A5493">
        <v>5492</v>
      </c>
      <c r="B5493" t="s">
        <v>8310</v>
      </c>
      <c r="C5493" s="4">
        <v>42761</v>
      </c>
      <c r="D5493" s="4">
        <v>42762</v>
      </c>
      <c r="E5493" t="s">
        <v>208</v>
      </c>
      <c r="F5493" t="s">
        <v>35</v>
      </c>
      <c r="G5493" t="s">
        <v>36</v>
      </c>
      <c r="H5493" t="s">
        <v>37</v>
      </c>
      <c r="I5493" t="s">
        <v>38</v>
      </c>
      <c r="J5493" t="s">
        <v>204</v>
      </c>
      <c r="K5493" t="s">
        <v>124</v>
      </c>
      <c r="L5493">
        <v>77070</v>
      </c>
      <c r="M5493" t="s">
        <v>125</v>
      </c>
      <c r="N5493" t="s">
        <v>369</v>
      </c>
      <c r="O5493" t="s">
        <v>62</v>
      </c>
      <c r="P5493" t="s">
        <v>77</v>
      </c>
      <c r="Q5493" t="s">
        <v>370</v>
      </c>
      <c r="R5493" s="1">
        <v>18.16</v>
      </c>
      <c r="S5493">
        <v>2</v>
      </c>
      <c r="T5493">
        <f t="shared" si="85"/>
        <v>32</v>
      </c>
      <c r="U5493" t="s">
        <v>46</v>
      </c>
      <c r="V5493">
        <v>0.2</v>
      </c>
      <c r="W5493">
        <v>3.6320000000000001</v>
      </c>
      <c r="X5493" s="1">
        <v>-3.6320000000000001</v>
      </c>
      <c r="Y5493" s="1">
        <v>21.792000000000002</v>
      </c>
      <c r="Z5493" t="s">
        <v>65</v>
      </c>
      <c r="AA5493" s="2">
        <v>1.8160000000000001</v>
      </c>
      <c r="AB5493" s="3">
        <v>0.1</v>
      </c>
      <c r="AC5493" s="1">
        <v>-12.712</v>
      </c>
      <c r="AD5493">
        <v>1</v>
      </c>
      <c r="AE5493">
        <v>1</v>
      </c>
      <c r="AF5493" t="s">
        <v>48</v>
      </c>
      <c r="AG5493">
        <v>2017</v>
      </c>
      <c r="AH5493">
        <f>COUNTBLANK(datos[[#This Row],[Row ID]:[Year sales]])</f>
        <v>0</v>
      </c>
    </row>
    <row r="5494" spans="1:34" x14ac:dyDescent="0.3">
      <c r="A5494">
        <v>5493</v>
      </c>
      <c r="B5494" t="s">
        <v>8311</v>
      </c>
      <c r="C5494" s="4">
        <v>41971</v>
      </c>
      <c r="D5494" s="4">
        <v>41971</v>
      </c>
      <c r="E5494" t="s">
        <v>1312</v>
      </c>
      <c r="F5494" t="s">
        <v>7021</v>
      </c>
      <c r="G5494" t="s">
        <v>7022</v>
      </c>
      <c r="H5494" t="s">
        <v>122</v>
      </c>
      <c r="I5494" t="s">
        <v>38</v>
      </c>
      <c r="J5494" t="s">
        <v>147</v>
      </c>
      <c r="K5494" t="s">
        <v>59</v>
      </c>
      <c r="L5494">
        <v>94122</v>
      </c>
      <c r="M5494" t="s">
        <v>60</v>
      </c>
      <c r="N5494" t="s">
        <v>1318</v>
      </c>
      <c r="O5494" t="s">
        <v>62</v>
      </c>
      <c r="P5494" t="s">
        <v>599</v>
      </c>
      <c r="Q5494" t="s">
        <v>1319</v>
      </c>
      <c r="R5494" s="1">
        <v>7.36</v>
      </c>
      <c r="S5494">
        <v>2</v>
      </c>
      <c r="T5494">
        <f t="shared" si="85"/>
        <v>61</v>
      </c>
      <c r="U5494" t="s">
        <v>46</v>
      </c>
      <c r="V5494">
        <v>0</v>
      </c>
      <c r="W5494">
        <v>0</v>
      </c>
      <c r="X5494" s="1">
        <v>0</v>
      </c>
      <c r="Y5494" s="1">
        <v>7.36</v>
      </c>
      <c r="Z5494" t="s">
        <v>65</v>
      </c>
      <c r="AA5494" s="2">
        <v>0.1472</v>
      </c>
      <c r="AB5494" s="3">
        <v>0.02</v>
      </c>
      <c r="AC5494" s="1">
        <v>-7.2127999999999997</v>
      </c>
      <c r="AD5494">
        <v>0</v>
      </c>
      <c r="AE5494">
        <v>0</v>
      </c>
      <c r="AF5494" t="s">
        <v>48</v>
      </c>
      <c r="AG5494">
        <v>2014</v>
      </c>
      <c r="AH5494">
        <f>COUNTBLANK(datos[[#This Row],[Row ID]:[Year sales]])</f>
        <v>0</v>
      </c>
    </row>
    <row r="5495" spans="1:34" x14ac:dyDescent="0.3">
      <c r="A5495">
        <v>5494</v>
      </c>
      <c r="B5495" t="s">
        <v>8311</v>
      </c>
      <c r="C5495" s="4">
        <v>41971</v>
      </c>
      <c r="D5495" s="4">
        <v>41971</v>
      </c>
      <c r="E5495" t="s">
        <v>1312</v>
      </c>
      <c r="F5495" t="s">
        <v>7021</v>
      </c>
      <c r="G5495" t="s">
        <v>7022</v>
      </c>
      <c r="H5495" t="s">
        <v>122</v>
      </c>
      <c r="I5495" t="s">
        <v>38</v>
      </c>
      <c r="J5495" t="s">
        <v>147</v>
      </c>
      <c r="K5495" t="s">
        <v>59</v>
      </c>
      <c r="L5495">
        <v>94122</v>
      </c>
      <c r="M5495" t="s">
        <v>60</v>
      </c>
      <c r="N5495" t="s">
        <v>1063</v>
      </c>
      <c r="O5495" t="s">
        <v>62</v>
      </c>
      <c r="P5495" t="s">
        <v>63</v>
      </c>
      <c r="Q5495" t="s">
        <v>1064</v>
      </c>
      <c r="R5495" s="1">
        <v>41.4</v>
      </c>
      <c r="S5495">
        <v>4</v>
      </c>
      <c r="T5495">
        <f t="shared" si="85"/>
        <v>16</v>
      </c>
      <c r="U5495" t="s">
        <v>52</v>
      </c>
      <c r="V5495">
        <v>0</v>
      </c>
      <c r="W5495">
        <v>0</v>
      </c>
      <c r="X5495" s="1">
        <v>0</v>
      </c>
      <c r="Y5495" s="1">
        <v>41.4</v>
      </c>
      <c r="Z5495" t="s">
        <v>65</v>
      </c>
      <c r="AA5495" s="2">
        <v>19.872</v>
      </c>
      <c r="AB5495" s="3">
        <v>0.48000000000000004</v>
      </c>
      <c r="AC5495" s="1">
        <v>-21.527999999999999</v>
      </c>
      <c r="AD5495">
        <v>0</v>
      </c>
      <c r="AE5495">
        <v>0</v>
      </c>
      <c r="AF5495" t="s">
        <v>48</v>
      </c>
      <c r="AG5495">
        <v>2014</v>
      </c>
      <c r="AH5495">
        <f>COUNTBLANK(datos[[#This Row],[Row ID]:[Year sales]])</f>
        <v>0</v>
      </c>
    </row>
    <row r="5496" spans="1:34" x14ac:dyDescent="0.3">
      <c r="A5496">
        <v>5495</v>
      </c>
      <c r="B5496" t="s">
        <v>8311</v>
      </c>
      <c r="C5496" s="4">
        <v>41971</v>
      </c>
      <c r="D5496" s="4">
        <v>41971</v>
      </c>
      <c r="E5496" t="s">
        <v>1312</v>
      </c>
      <c r="F5496" t="s">
        <v>7021</v>
      </c>
      <c r="G5496" t="s">
        <v>7022</v>
      </c>
      <c r="H5496" t="s">
        <v>122</v>
      </c>
      <c r="I5496" t="s">
        <v>38</v>
      </c>
      <c r="J5496" t="s">
        <v>147</v>
      </c>
      <c r="K5496" t="s">
        <v>59</v>
      </c>
      <c r="L5496">
        <v>94122</v>
      </c>
      <c r="M5496" t="s">
        <v>60</v>
      </c>
      <c r="N5496" t="s">
        <v>4500</v>
      </c>
      <c r="O5496" t="s">
        <v>43</v>
      </c>
      <c r="P5496" t="s">
        <v>44</v>
      </c>
      <c r="Q5496" t="s">
        <v>4501</v>
      </c>
      <c r="R5496" s="1">
        <v>411.33199999999999</v>
      </c>
      <c r="S5496">
        <v>4</v>
      </c>
      <c r="T5496">
        <f t="shared" si="85"/>
        <v>10</v>
      </c>
      <c r="U5496" t="s">
        <v>52</v>
      </c>
      <c r="V5496">
        <v>0.15</v>
      </c>
      <c r="W5496">
        <v>61.699799999999996</v>
      </c>
      <c r="X5496" s="1">
        <v>-61.699800000000003</v>
      </c>
      <c r="Y5496" s="1">
        <v>473.03179999999998</v>
      </c>
      <c r="Z5496" t="s">
        <v>47</v>
      </c>
      <c r="AA5496" s="2">
        <v>-4.8391999999999999</v>
      </c>
      <c r="AB5496" s="3">
        <v>-1.1764705882352941E-2</v>
      </c>
      <c r="AC5496" s="1">
        <v>-354.47140000000002</v>
      </c>
      <c r="AD5496">
        <v>0</v>
      </c>
      <c r="AE5496">
        <v>0</v>
      </c>
      <c r="AF5496" t="s">
        <v>48</v>
      </c>
      <c r="AG5496">
        <v>2014</v>
      </c>
      <c r="AH5496">
        <f>COUNTBLANK(datos[[#This Row],[Row ID]:[Year sales]])</f>
        <v>0</v>
      </c>
    </row>
    <row r="5497" spans="1:34" x14ac:dyDescent="0.3">
      <c r="A5497">
        <v>5496</v>
      </c>
      <c r="B5497" t="s">
        <v>8312</v>
      </c>
      <c r="C5497" s="4">
        <v>42251</v>
      </c>
      <c r="D5497" s="4">
        <v>42255</v>
      </c>
      <c r="E5497" t="s">
        <v>67</v>
      </c>
      <c r="F5497" t="s">
        <v>3915</v>
      </c>
      <c r="G5497" t="s">
        <v>3916</v>
      </c>
      <c r="H5497" t="s">
        <v>57</v>
      </c>
      <c r="I5497" t="s">
        <v>38</v>
      </c>
      <c r="J5497" t="s">
        <v>166</v>
      </c>
      <c r="K5497" t="s">
        <v>167</v>
      </c>
      <c r="L5497">
        <v>19140</v>
      </c>
      <c r="M5497" t="s">
        <v>168</v>
      </c>
      <c r="N5497" t="s">
        <v>4860</v>
      </c>
      <c r="O5497" t="s">
        <v>62</v>
      </c>
      <c r="P5497" t="s">
        <v>94</v>
      </c>
      <c r="Q5497" t="s">
        <v>4861</v>
      </c>
      <c r="R5497" s="1">
        <v>7.6559999999999997</v>
      </c>
      <c r="S5497">
        <v>4</v>
      </c>
      <c r="T5497">
        <f t="shared" si="85"/>
        <v>41</v>
      </c>
      <c r="U5497" t="s">
        <v>52</v>
      </c>
      <c r="V5497">
        <v>0.7</v>
      </c>
      <c r="W5497">
        <v>5.3591999999999995</v>
      </c>
      <c r="X5497" s="1">
        <v>-5.3592000000000004</v>
      </c>
      <c r="Y5497" s="1">
        <v>13.0152</v>
      </c>
      <c r="Z5497" t="s">
        <v>65</v>
      </c>
      <c r="AA5497" s="2">
        <v>-6.1247999999999996</v>
      </c>
      <c r="AB5497" s="3">
        <v>-0.79999999999999993</v>
      </c>
      <c r="AC5497" s="1">
        <v>-8.4215999999999998</v>
      </c>
      <c r="AD5497">
        <v>4</v>
      </c>
      <c r="AE5497">
        <v>4</v>
      </c>
      <c r="AF5497" t="s">
        <v>48</v>
      </c>
      <c r="AG5497">
        <v>2015</v>
      </c>
      <c r="AH5497">
        <f>COUNTBLANK(datos[[#This Row],[Row ID]:[Year sales]])</f>
        <v>0</v>
      </c>
    </row>
    <row r="5498" spans="1:34" x14ac:dyDescent="0.3">
      <c r="A5498">
        <v>5497</v>
      </c>
      <c r="B5498" t="s">
        <v>8313</v>
      </c>
      <c r="C5498" s="4">
        <v>42898</v>
      </c>
      <c r="D5498" s="4">
        <v>42902</v>
      </c>
      <c r="E5498" t="s">
        <v>67</v>
      </c>
      <c r="F5498" t="s">
        <v>5821</v>
      </c>
      <c r="G5498" t="s">
        <v>5822</v>
      </c>
      <c r="H5498" t="s">
        <v>37</v>
      </c>
      <c r="I5498" t="s">
        <v>38</v>
      </c>
      <c r="J5498" t="s">
        <v>5206</v>
      </c>
      <c r="K5498" t="s">
        <v>518</v>
      </c>
      <c r="L5498">
        <v>43302</v>
      </c>
      <c r="M5498" t="s">
        <v>168</v>
      </c>
      <c r="N5498" t="s">
        <v>1014</v>
      </c>
      <c r="O5498" t="s">
        <v>90</v>
      </c>
      <c r="P5498" t="s">
        <v>181</v>
      </c>
      <c r="Q5498" t="s">
        <v>1015</v>
      </c>
      <c r="R5498" s="1">
        <v>63.92</v>
      </c>
      <c r="S5498">
        <v>2</v>
      </c>
      <c r="T5498">
        <f t="shared" si="85"/>
        <v>42</v>
      </c>
      <c r="U5498" t="s">
        <v>46</v>
      </c>
      <c r="V5498">
        <v>0.2</v>
      </c>
      <c r="W5498">
        <v>12.784000000000001</v>
      </c>
      <c r="X5498" s="1">
        <v>-12.784000000000001</v>
      </c>
      <c r="Y5498" s="1">
        <v>76.704000000000008</v>
      </c>
      <c r="Z5498" t="s">
        <v>99</v>
      </c>
      <c r="AA5498" s="2">
        <v>19.175999999999998</v>
      </c>
      <c r="AB5498" s="3">
        <v>0.3</v>
      </c>
      <c r="AC5498" s="1">
        <v>-31.96</v>
      </c>
      <c r="AD5498">
        <v>4</v>
      </c>
      <c r="AE5498">
        <v>4</v>
      </c>
      <c r="AF5498" t="s">
        <v>48</v>
      </c>
      <c r="AG5498">
        <v>2017</v>
      </c>
      <c r="AH5498">
        <f>COUNTBLANK(datos[[#This Row],[Row ID]:[Year sales]])</f>
        <v>0</v>
      </c>
    </row>
    <row r="5499" spans="1:34" x14ac:dyDescent="0.3">
      <c r="A5499">
        <v>5498</v>
      </c>
      <c r="B5499" t="s">
        <v>8314</v>
      </c>
      <c r="C5499" s="4">
        <v>42931</v>
      </c>
      <c r="D5499" s="4">
        <v>42934</v>
      </c>
      <c r="E5499" t="s">
        <v>34</v>
      </c>
      <c r="F5499" t="s">
        <v>4352</v>
      </c>
      <c r="G5499" t="s">
        <v>4353</v>
      </c>
      <c r="H5499" t="s">
        <v>37</v>
      </c>
      <c r="I5499" t="s">
        <v>38</v>
      </c>
      <c r="J5499" t="s">
        <v>286</v>
      </c>
      <c r="K5499" t="s">
        <v>287</v>
      </c>
      <c r="L5499">
        <v>10024</v>
      </c>
      <c r="M5499" t="s">
        <v>168</v>
      </c>
      <c r="N5499" t="s">
        <v>5019</v>
      </c>
      <c r="O5499" t="s">
        <v>62</v>
      </c>
      <c r="P5499" t="s">
        <v>86</v>
      </c>
      <c r="Q5499" t="s">
        <v>5020</v>
      </c>
      <c r="R5499" s="1">
        <v>6.56</v>
      </c>
      <c r="S5499">
        <v>2</v>
      </c>
      <c r="T5499">
        <f t="shared" si="85"/>
        <v>14</v>
      </c>
      <c r="U5499" t="s">
        <v>46</v>
      </c>
      <c r="V5499">
        <v>0</v>
      </c>
      <c r="W5499">
        <v>0</v>
      </c>
      <c r="X5499" s="1">
        <v>0</v>
      </c>
      <c r="Y5499" s="1">
        <v>6.56</v>
      </c>
      <c r="Z5499" t="s">
        <v>65</v>
      </c>
      <c r="AA5499" s="2">
        <v>1.9024000000000001</v>
      </c>
      <c r="AB5499" s="3">
        <v>0.29000000000000004</v>
      </c>
      <c r="AC5499" s="1">
        <v>-4.6576000000000004</v>
      </c>
      <c r="AD5499">
        <v>3</v>
      </c>
      <c r="AE5499">
        <v>3</v>
      </c>
      <c r="AF5499" t="s">
        <v>48</v>
      </c>
      <c r="AG5499">
        <v>2017</v>
      </c>
      <c r="AH5499">
        <f>COUNTBLANK(datos[[#This Row],[Row ID]:[Year sales]])</f>
        <v>0</v>
      </c>
    </row>
    <row r="5500" spans="1:34" x14ac:dyDescent="0.3">
      <c r="A5500">
        <v>5499</v>
      </c>
      <c r="B5500" t="s">
        <v>8314</v>
      </c>
      <c r="C5500" s="4">
        <v>42931</v>
      </c>
      <c r="D5500" s="4">
        <v>42934</v>
      </c>
      <c r="E5500" t="s">
        <v>34</v>
      </c>
      <c r="F5500" t="s">
        <v>4352</v>
      </c>
      <c r="G5500" t="s">
        <v>4353</v>
      </c>
      <c r="H5500" t="s">
        <v>37</v>
      </c>
      <c r="I5500" t="s">
        <v>38</v>
      </c>
      <c r="J5500" t="s">
        <v>286</v>
      </c>
      <c r="K5500" t="s">
        <v>287</v>
      </c>
      <c r="L5500">
        <v>10024</v>
      </c>
      <c r="M5500" t="s">
        <v>168</v>
      </c>
      <c r="N5500" t="s">
        <v>1162</v>
      </c>
      <c r="O5500" t="s">
        <v>62</v>
      </c>
      <c r="P5500" t="s">
        <v>63</v>
      </c>
      <c r="Q5500" t="s">
        <v>1163</v>
      </c>
      <c r="R5500" s="1">
        <v>7.83</v>
      </c>
      <c r="S5500">
        <v>3</v>
      </c>
      <c r="T5500">
        <f t="shared" si="85"/>
        <v>13</v>
      </c>
      <c r="U5500" t="s">
        <v>52</v>
      </c>
      <c r="V5500">
        <v>0</v>
      </c>
      <c r="W5500">
        <v>0</v>
      </c>
      <c r="X5500" s="1">
        <v>0</v>
      </c>
      <c r="Y5500" s="1">
        <v>7.83</v>
      </c>
      <c r="Z5500" t="s">
        <v>65</v>
      </c>
      <c r="AA5500" s="2">
        <v>3.6017999999999999</v>
      </c>
      <c r="AB5500" s="3">
        <v>0.45999999999999996</v>
      </c>
      <c r="AC5500" s="1">
        <v>-4.2282000000000002</v>
      </c>
      <c r="AD5500">
        <v>3</v>
      </c>
      <c r="AE5500">
        <v>3</v>
      </c>
      <c r="AF5500" t="s">
        <v>48</v>
      </c>
      <c r="AG5500">
        <v>2017</v>
      </c>
      <c r="AH5500">
        <f>COUNTBLANK(datos[[#This Row],[Row ID]:[Year sales]])</f>
        <v>0</v>
      </c>
    </row>
    <row r="5501" spans="1:34" x14ac:dyDescent="0.3">
      <c r="A5501">
        <v>5500</v>
      </c>
      <c r="B5501" t="s">
        <v>8314</v>
      </c>
      <c r="C5501" s="4">
        <v>42931</v>
      </c>
      <c r="D5501" s="4">
        <v>42934</v>
      </c>
      <c r="E5501" t="s">
        <v>34</v>
      </c>
      <c r="F5501" t="s">
        <v>4352</v>
      </c>
      <c r="G5501" t="s">
        <v>4353</v>
      </c>
      <c r="H5501" t="s">
        <v>37</v>
      </c>
      <c r="I5501" t="s">
        <v>38</v>
      </c>
      <c r="J5501" t="s">
        <v>286</v>
      </c>
      <c r="K5501" t="s">
        <v>287</v>
      </c>
      <c r="L5501">
        <v>10024</v>
      </c>
      <c r="M5501" t="s">
        <v>168</v>
      </c>
      <c r="N5501" t="s">
        <v>1370</v>
      </c>
      <c r="O5501" t="s">
        <v>90</v>
      </c>
      <c r="P5501" t="s">
        <v>181</v>
      </c>
      <c r="Q5501" t="s">
        <v>1371</v>
      </c>
      <c r="R5501" s="1">
        <v>41.9</v>
      </c>
      <c r="S5501">
        <v>2</v>
      </c>
      <c r="T5501">
        <f t="shared" si="85"/>
        <v>12</v>
      </c>
      <c r="U5501" t="s">
        <v>46</v>
      </c>
      <c r="V5501">
        <v>0</v>
      </c>
      <c r="W5501">
        <v>0</v>
      </c>
      <c r="X5501" s="1">
        <v>0</v>
      </c>
      <c r="Y5501" s="1">
        <v>41.9</v>
      </c>
      <c r="Z5501" t="s">
        <v>65</v>
      </c>
      <c r="AA5501" s="2">
        <v>8.7989999999999995</v>
      </c>
      <c r="AB5501" s="3">
        <v>0.21</v>
      </c>
      <c r="AC5501" s="1">
        <v>-33.100999999999999</v>
      </c>
      <c r="AD5501">
        <v>3</v>
      </c>
      <c r="AE5501">
        <v>3</v>
      </c>
      <c r="AF5501" t="s">
        <v>48</v>
      </c>
      <c r="AG5501">
        <v>2017</v>
      </c>
      <c r="AH5501">
        <f>COUNTBLANK(datos[[#This Row],[Row ID]:[Year sales]])</f>
        <v>0</v>
      </c>
    </row>
    <row r="5502" spans="1:34" x14ac:dyDescent="0.3">
      <c r="A5502">
        <v>5501</v>
      </c>
      <c r="B5502" t="s">
        <v>8314</v>
      </c>
      <c r="C5502" s="4">
        <v>42931</v>
      </c>
      <c r="D5502" s="4">
        <v>42934</v>
      </c>
      <c r="E5502" t="s">
        <v>34</v>
      </c>
      <c r="F5502" t="s">
        <v>4352</v>
      </c>
      <c r="G5502" t="s">
        <v>4353</v>
      </c>
      <c r="H5502" t="s">
        <v>37</v>
      </c>
      <c r="I5502" t="s">
        <v>38</v>
      </c>
      <c r="J5502" t="s">
        <v>286</v>
      </c>
      <c r="K5502" t="s">
        <v>287</v>
      </c>
      <c r="L5502">
        <v>10024</v>
      </c>
      <c r="M5502" t="s">
        <v>168</v>
      </c>
      <c r="N5502" t="s">
        <v>5151</v>
      </c>
      <c r="O5502" t="s">
        <v>43</v>
      </c>
      <c r="P5502" t="s">
        <v>50</v>
      </c>
      <c r="Q5502" t="s">
        <v>5152</v>
      </c>
      <c r="R5502" s="1">
        <v>664.14599999999996</v>
      </c>
      <c r="S5502">
        <v>6</v>
      </c>
      <c r="T5502">
        <f t="shared" si="85"/>
        <v>23</v>
      </c>
      <c r="U5502" t="s">
        <v>75</v>
      </c>
      <c r="V5502">
        <v>0.1</v>
      </c>
      <c r="W5502">
        <v>66.414599999999993</v>
      </c>
      <c r="X5502" s="1">
        <v>-66.414599999999993</v>
      </c>
      <c r="Y5502" s="1">
        <v>730.56059999999991</v>
      </c>
      <c r="Z5502" t="s">
        <v>53</v>
      </c>
      <c r="AA5502" s="2">
        <v>88.552800000000005</v>
      </c>
      <c r="AB5502" s="3">
        <v>0.13333333333333336</v>
      </c>
      <c r="AC5502" s="1">
        <v>-509.17860000000002</v>
      </c>
      <c r="AD5502">
        <v>3</v>
      </c>
      <c r="AE5502">
        <v>3</v>
      </c>
      <c r="AF5502" t="s">
        <v>48</v>
      </c>
      <c r="AG5502">
        <v>2017</v>
      </c>
      <c r="AH5502">
        <f>COUNTBLANK(datos[[#This Row],[Row ID]:[Year sales]])</f>
        <v>0</v>
      </c>
    </row>
    <row r="5503" spans="1:34" x14ac:dyDescent="0.3">
      <c r="A5503">
        <v>5502</v>
      </c>
      <c r="B5503" t="s">
        <v>8314</v>
      </c>
      <c r="C5503" s="4">
        <v>42931</v>
      </c>
      <c r="D5503" s="4">
        <v>42934</v>
      </c>
      <c r="E5503" t="s">
        <v>34</v>
      </c>
      <c r="F5503" t="s">
        <v>4352</v>
      </c>
      <c r="G5503" t="s">
        <v>4353</v>
      </c>
      <c r="H5503" t="s">
        <v>37</v>
      </c>
      <c r="I5503" t="s">
        <v>38</v>
      </c>
      <c r="J5503" t="s">
        <v>286</v>
      </c>
      <c r="K5503" t="s">
        <v>287</v>
      </c>
      <c r="L5503">
        <v>10024</v>
      </c>
      <c r="M5503" t="s">
        <v>168</v>
      </c>
      <c r="N5503" t="s">
        <v>4232</v>
      </c>
      <c r="O5503" t="s">
        <v>62</v>
      </c>
      <c r="P5503" t="s">
        <v>110</v>
      </c>
      <c r="Q5503" t="s">
        <v>4233</v>
      </c>
      <c r="R5503" s="1">
        <v>8.9600000000000009</v>
      </c>
      <c r="S5503">
        <v>2</v>
      </c>
      <c r="T5503">
        <f t="shared" si="85"/>
        <v>15</v>
      </c>
      <c r="U5503" t="s">
        <v>46</v>
      </c>
      <c r="V5503">
        <v>0</v>
      </c>
      <c r="W5503">
        <v>0</v>
      </c>
      <c r="X5503" s="1">
        <v>0</v>
      </c>
      <c r="Y5503" s="1">
        <v>8.9600000000000009</v>
      </c>
      <c r="Z5503" t="s">
        <v>65</v>
      </c>
      <c r="AA5503" s="2">
        <v>4.3903999999999996</v>
      </c>
      <c r="AB5503" s="3">
        <v>0.48999999999999994</v>
      </c>
      <c r="AC5503" s="1">
        <v>-4.5696000000000003</v>
      </c>
      <c r="AD5503">
        <v>3</v>
      </c>
      <c r="AE5503">
        <v>3</v>
      </c>
      <c r="AF5503" t="s">
        <v>48</v>
      </c>
      <c r="AG5503">
        <v>2017</v>
      </c>
      <c r="AH5503">
        <f>COUNTBLANK(datos[[#This Row],[Row ID]:[Year sales]])</f>
        <v>0</v>
      </c>
    </row>
    <row r="5504" spans="1:34" x14ac:dyDescent="0.3">
      <c r="A5504">
        <v>5503</v>
      </c>
      <c r="B5504" t="s">
        <v>8315</v>
      </c>
      <c r="C5504" s="4">
        <v>43041</v>
      </c>
      <c r="D5504" s="4">
        <v>43045</v>
      </c>
      <c r="E5504" t="s">
        <v>67</v>
      </c>
      <c r="F5504" t="s">
        <v>8316</v>
      </c>
      <c r="G5504" t="s">
        <v>8317</v>
      </c>
      <c r="H5504" t="s">
        <v>57</v>
      </c>
      <c r="I5504" t="s">
        <v>38</v>
      </c>
      <c r="J5504" t="s">
        <v>166</v>
      </c>
      <c r="K5504" t="s">
        <v>167</v>
      </c>
      <c r="L5504">
        <v>19140</v>
      </c>
      <c r="M5504" t="s">
        <v>168</v>
      </c>
      <c r="N5504" t="s">
        <v>5716</v>
      </c>
      <c r="O5504" t="s">
        <v>43</v>
      </c>
      <c r="P5504" t="s">
        <v>83</v>
      </c>
      <c r="Q5504" t="s">
        <v>5717</v>
      </c>
      <c r="R5504" s="1">
        <v>3.3119999999999998</v>
      </c>
      <c r="S5504">
        <v>1</v>
      </c>
      <c r="T5504">
        <f t="shared" si="85"/>
        <v>12</v>
      </c>
      <c r="U5504" t="s">
        <v>46</v>
      </c>
      <c r="V5504">
        <v>0.2</v>
      </c>
      <c r="W5504">
        <v>0.66239999999999999</v>
      </c>
      <c r="X5504" s="1">
        <v>-0.66239999999999999</v>
      </c>
      <c r="Y5504" s="1">
        <v>3.9743999999999997</v>
      </c>
      <c r="Z5504" t="s">
        <v>65</v>
      </c>
      <c r="AA5504" s="2">
        <v>0.66239999999999999</v>
      </c>
      <c r="AB5504" s="3">
        <v>0.2</v>
      </c>
      <c r="AC5504" s="1">
        <v>-1.9872000000000001</v>
      </c>
      <c r="AD5504">
        <v>4</v>
      </c>
      <c r="AE5504">
        <v>4</v>
      </c>
      <c r="AF5504" t="s">
        <v>48</v>
      </c>
      <c r="AG5504">
        <v>2017</v>
      </c>
      <c r="AH5504">
        <f>COUNTBLANK(datos[[#This Row],[Row ID]:[Year sales]])</f>
        <v>0</v>
      </c>
    </row>
    <row r="5505" spans="1:34" x14ac:dyDescent="0.3">
      <c r="A5505">
        <v>5504</v>
      </c>
      <c r="B5505" t="s">
        <v>8315</v>
      </c>
      <c r="C5505" s="4">
        <v>43041</v>
      </c>
      <c r="D5505" s="4">
        <v>43045</v>
      </c>
      <c r="E5505" t="s">
        <v>67</v>
      </c>
      <c r="F5505" t="s">
        <v>8316</v>
      </c>
      <c r="G5505" t="s">
        <v>8317</v>
      </c>
      <c r="H5505" t="s">
        <v>57</v>
      </c>
      <c r="I5505" t="s">
        <v>38</v>
      </c>
      <c r="J5505" t="s">
        <v>166</v>
      </c>
      <c r="K5505" t="s">
        <v>167</v>
      </c>
      <c r="L5505">
        <v>19140</v>
      </c>
      <c r="M5505" t="s">
        <v>168</v>
      </c>
      <c r="N5505" t="s">
        <v>7147</v>
      </c>
      <c r="O5505" t="s">
        <v>62</v>
      </c>
      <c r="P5505" t="s">
        <v>97</v>
      </c>
      <c r="Q5505" t="s">
        <v>7148</v>
      </c>
      <c r="R5505" s="1">
        <v>20.135999999999999</v>
      </c>
      <c r="S5505">
        <v>3</v>
      </c>
      <c r="T5505">
        <f t="shared" si="85"/>
        <v>28</v>
      </c>
      <c r="U5505" t="s">
        <v>52</v>
      </c>
      <c r="V5505">
        <v>0.2</v>
      </c>
      <c r="W5505">
        <v>4.0271999999999997</v>
      </c>
      <c r="X5505" s="1">
        <v>-4.0271999999999997</v>
      </c>
      <c r="Y5505" s="1">
        <v>24.1632</v>
      </c>
      <c r="Z5505" t="s">
        <v>65</v>
      </c>
      <c r="AA5505" s="2">
        <v>1.2585</v>
      </c>
      <c r="AB5505" s="3">
        <v>6.25E-2</v>
      </c>
      <c r="AC5505" s="1">
        <v>-14.850300000000001</v>
      </c>
      <c r="AD5505">
        <v>4</v>
      </c>
      <c r="AE5505">
        <v>4</v>
      </c>
      <c r="AF5505" t="s">
        <v>48</v>
      </c>
      <c r="AG5505">
        <v>2017</v>
      </c>
      <c r="AH5505">
        <f>COUNTBLANK(datos[[#This Row],[Row ID]:[Year sales]])</f>
        <v>0</v>
      </c>
    </row>
    <row r="5506" spans="1:34" x14ac:dyDescent="0.3">
      <c r="A5506">
        <v>5505</v>
      </c>
      <c r="B5506" t="s">
        <v>8315</v>
      </c>
      <c r="C5506" s="4">
        <v>43041</v>
      </c>
      <c r="D5506" s="4">
        <v>43045</v>
      </c>
      <c r="E5506" t="s">
        <v>67</v>
      </c>
      <c r="F5506" t="s">
        <v>8316</v>
      </c>
      <c r="G5506" t="s">
        <v>8317</v>
      </c>
      <c r="H5506" t="s">
        <v>57</v>
      </c>
      <c r="I5506" t="s">
        <v>38</v>
      </c>
      <c r="J5506" t="s">
        <v>166</v>
      </c>
      <c r="K5506" t="s">
        <v>167</v>
      </c>
      <c r="L5506">
        <v>19140</v>
      </c>
      <c r="M5506" t="s">
        <v>168</v>
      </c>
      <c r="N5506" t="s">
        <v>1715</v>
      </c>
      <c r="O5506" t="s">
        <v>62</v>
      </c>
      <c r="P5506" t="s">
        <v>193</v>
      </c>
      <c r="Q5506" t="s">
        <v>1716</v>
      </c>
      <c r="R5506" s="1">
        <v>8.8559999999999999</v>
      </c>
      <c r="S5506">
        <v>3</v>
      </c>
      <c r="T5506">
        <f t="shared" ref="T5506:T5569" si="86">SUMIF(Q:Q, Q5506, S:S)</f>
        <v>16</v>
      </c>
      <c r="U5506" t="s">
        <v>52</v>
      </c>
      <c r="V5506">
        <v>0.2</v>
      </c>
      <c r="W5506">
        <v>1.7712000000000001</v>
      </c>
      <c r="X5506" s="1">
        <v>-1.7712000000000001</v>
      </c>
      <c r="Y5506" s="1">
        <v>10.6272</v>
      </c>
      <c r="Z5506" t="s">
        <v>65</v>
      </c>
      <c r="AA5506" s="2">
        <v>2.8782000000000001</v>
      </c>
      <c r="AB5506" s="3">
        <v>0.32500000000000001</v>
      </c>
      <c r="AC5506" s="1">
        <v>-4.2065999999999999</v>
      </c>
      <c r="AD5506">
        <v>4</v>
      </c>
      <c r="AE5506">
        <v>4</v>
      </c>
      <c r="AF5506" t="s">
        <v>48</v>
      </c>
      <c r="AG5506">
        <v>2017</v>
      </c>
      <c r="AH5506">
        <f>COUNTBLANK(datos[[#This Row],[Row ID]:[Year sales]])</f>
        <v>0</v>
      </c>
    </row>
    <row r="5507" spans="1:34" x14ac:dyDescent="0.3">
      <c r="A5507">
        <v>5506</v>
      </c>
      <c r="B5507" t="s">
        <v>8315</v>
      </c>
      <c r="C5507" s="4">
        <v>43041</v>
      </c>
      <c r="D5507" s="4">
        <v>43045</v>
      </c>
      <c r="E5507" t="s">
        <v>67</v>
      </c>
      <c r="F5507" t="s">
        <v>8316</v>
      </c>
      <c r="G5507" t="s">
        <v>8317</v>
      </c>
      <c r="H5507" t="s">
        <v>57</v>
      </c>
      <c r="I5507" t="s">
        <v>38</v>
      </c>
      <c r="J5507" t="s">
        <v>166</v>
      </c>
      <c r="K5507" t="s">
        <v>167</v>
      </c>
      <c r="L5507">
        <v>19140</v>
      </c>
      <c r="M5507" t="s">
        <v>168</v>
      </c>
      <c r="N5507" t="s">
        <v>4492</v>
      </c>
      <c r="O5507" t="s">
        <v>90</v>
      </c>
      <c r="P5507" t="s">
        <v>91</v>
      </c>
      <c r="Q5507" t="s">
        <v>4493</v>
      </c>
      <c r="R5507" s="1">
        <v>859.2</v>
      </c>
      <c r="S5507">
        <v>4</v>
      </c>
      <c r="T5507">
        <f t="shared" si="86"/>
        <v>32</v>
      </c>
      <c r="U5507" t="s">
        <v>52</v>
      </c>
      <c r="V5507">
        <v>0.4</v>
      </c>
      <c r="W5507">
        <v>343.68000000000006</v>
      </c>
      <c r="X5507" s="1">
        <v>-343.68</v>
      </c>
      <c r="Y5507" s="1">
        <v>1202.8800000000001</v>
      </c>
      <c r="Z5507" t="s">
        <v>53</v>
      </c>
      <c r="AA5507" s="2">
        <v>-186.16</v>
      </c>
      <c r="AB5507" s="3">
        <v>-0.21666666666666665</v>
      </c>
      <c r="AC5507" s="1">
        <v>-701.68</v>
      </c>
      <c r="AD5507">
        <v>4</v>
      </c>
      <c r="AE5507">
        <v>4</v>
      </c>
      <c r="AF5507" t="s">
        <v>48</v>
      </c>
      <c r="AG5507">
        <v>2017</v>
      </c>
      <c r="AH5507">
        <f>COUNTBLANK(datos[[#This Row],[Row ID]:[Year sales]])</f>
        <v>0</v>
      </c>
    </row>
    <row r="5508" spans="1:34" x14ac:dyDescent="0.3">
      <c r="A5508">
        <v>5507</v>
      </c>
      <c r="B5508" t="s">
        <v>8318</v>
      </c>
      <c r="C5508" s="4">
        <v>42651</v>
      </c>
      <c r="D5508" s="4">
        <v>42651</v>
      </c>
      <c r="E5508" t="s">
        <v>1312</v>
      </c>
      <c r="F5508" t="s">
        <v>352</v>
      </c>
      <c r="G5508" t="s">
        <v>353</v>
      </c>
      <c r="H5508" t="s">
        <v>37</v>
      </c>
      <c r="I5508" t="s">
        <v>38</v>
      </c>
      <c r="J5508" t="s">
        <v>58</v>
      </c>
      <c r="K5508" t="s">
        <v>59</v>
      </c>
      <c r="L5508">
        <v>90036</v>
      </c>
      <c r="M5508" t="s">
        <v>60</v>
      </c>
      <c r="N5508" t="s">
        <v>4364</v>
      </c>
      <c r="O5508" t="s">
        <v>62</v>
      </c>
      <c r="P5508" t="s">
        <v>110</v>
      </c>
      <c r="Q5508" t="s">
        <v>4365</v>
      </c>
      <c r="R5508" s="1">
        <v>61.96</v>
      </c>
      <c r="S5508">
        <v>2</v>
      </c>
      <c r="T5508">
        <f t="shared" si="86"/>
        <v>18</v>
      </c>
      <c r="U5508" t="s">
        <v>46</v>
      </c>
      <c r="V5508">
        <v>0</v>
      </c>
      <c r="W5508">
        <v>0</v>
      </c>
      <c r="X5508" s="1">
        <v>0</v>
      </c>
      <c r="Y5508" s="1">
        <v>61.96</v>
      </c>
      <c r="Z5508" t="s">
        <v>99</v>
      </c>
      <c r="AA5508" s="2">
        <v>27.882000000000001</v>
      </c>
      <c r="AB5508" s="3">
        <v>0.45</v>
      </c>
      <c r="AC5508" s="1">
        <v>-34.078000000000003</v>
      </c>
      <c r="AD5508">
        <v>0</v>
      </c>
      <c r="AE5508">
        <v>0</v>
      </c>
      <c r="AF5508" t="s">
        <v>48</v>
      </c>
      <c r="AG5508">
        <v>2016</v>
      </c>
      <c r="AH5508">
        <f>COUNTBLANK(datos[[#This Row],[Row ID]:[Year sales]])</f>
        <v>0</v>
      </c>
    </row>
    <row r="5509" spans="1:34" x14ac:dyDescent="0.3">
      <c r="A5509">
        <v>5508</v>
      </c>
      <c r="B5509" t="s">
        <v>8319</v>
      </c>
      <c r="C5509" s="4">
        <v>42468</v>
      </c>
      <c r="D5509" s="4">
        <v>42474</v>
      </c>
      <c r="E5509" t="s">
        <v>67</v>
      </c>
      <c r="F5509" t="s">
        <v>2592</v>
      </c>
      <c r="G5509" t="s">
        <v>2593</v>
      </c>
      <c r="H5509" t="s">
        <v>37</v>
      </c>
      <c r="I5509" t="s">
        <v>38</v>
      </c>
      <c r="J5509" t="s">
        <v>3820</v>
      </c>
      <c r="K5509" t="s">
        <v>1294</v>
      </c>
      <c r="L5509">
        <v>30080</v>
      </c>
      <c r="M5509" t="s">
        <v>41</v>
      </c>
      <c r="N5509" t="s">
        <v>5536</v>
      </c>
      <c r="O5509" t="s">
        <v>62</v>
      </c>
      <c r="P5509" t="s">
        <v>193</v>
      </c>
      <c r="Q5509" t="s">
        <v>5537</v>
      </c>
      <c r="R5509" s="1">
        <v>17.920000000000002</v>
      </c>
      <c r="S5509">
        <v>4</v>
      </c>
      <c r="T5509">
        <f t="shared" si="86"/>
        <v>12</v>
      </c>
      <c r="U5509" t="s">
        <v>52</v>
      </c>
      <c r="V5509">
        <v>0</v>
      </c>
      <c r="W5509">
        <v>0</v>
      </c>
      <c r="X5509" s="1">
        <v>0</v>
      </c>
      <c r="Y5509" s="1">
        <v>17.920000000000002</v>
      </c>
      <c r="Z5509" t="s">
        <v>65</v>
      </c>
      <c r="AA5509" s="2">
        <v>8.6015999999999995</v>
      </c>
      <c r="AB5509" s="3">
        <v>0.47999999999999993</v>
      </c>
      <c r="AC5509" s="1">
        <v>-9.3184000000000005</v>
      </c>
      <c r="AD5509">
        <v>6</v>
      </c>
      <c r="AE5509">
        <v>6</v>
      </c>
      <c r="AF5509" t="s">
        <v>48</v>
      </c>
      <c r="AG5509">
        <v>2016</v>
      </c>
      <c r="AH5509">
        <f>COUNTBLANK(datos[[#This Row],[Row ID]:[Year sales]])</f>
        <v>0</v>
      </c>
    </row>
    <row r="5510" spans="1:34" x14ac:dyDescent="0.3">
      <c r="A5510">
        <v>5509</v>
      </c>
      <c r="B5510" t="s">
        <v>8320</v>
      </c>
      <c r="C5510" s="4">
        <v>42285</v>
      </c>
      <c r="D5510" s="4">
        <v>42289</v>
      </c>
      <c r="E5510" t="s">
        <v>67</v>
      </c>
      <c r="F5510" t="s">
        <v>821</v>
      </c>
      <c r="G5510" t="s">
        <v>822</v>
      </c>
      <c r="H5510" t="s">
        <v>37</v>
      </c>
      <c r="I5510" t="s">
        <v>38</v>
      </c>
      <c r="J5510" t="s">
        <v>147</v>
      </c>
      <c r="K5510" t="s">
        <v>59</v>
      </c>
      <c r="L5510">
        <v>94122</v>
      </c>
      <c r="M5510" t="s">
        <v>60</v>
      </c>
      <c r="N5510" t="s">
        <v>1168</v>
      </c>
      <c r="O5510" t="s">
        <v>43</v>
      </c>
      <c r="P5510" t="s">
        <v>83</v>
      </c>
      <c r="Q5510" t="s">
        <v>1169</v>
      </c>
      <c r="R5510" s="1">
        <v>145.9</v>
      </c>
      <c r="S5510">
        <v>5</v>
      </c>
      <c r="T5510">
        <f t="shared" si="86"/>
        <v>18</v>
      </c>
      <c r="U5510" t="s">
        <v>75</v>
      </c>
      <c r="V5510">
        <v>0</v>
      </c>
      <c r="W5510">
        <v>0</v>
      </c>
      <c r="X5510" s="1">
        <v>0</v>
      </c>
      <c r="Y5510" s="1">
        <v>145.9</v>
      </c>
      <c r="Z5510" t="s">
        <v>99</v>
      </c>
      <c r="AA5510" s="2">
        <v>62.737000000000002</v>
      </c>
      <c r="AB5510" s="3">
        <v>0.43</v>
      </c>
      <c r="AC5510" s="1">
        <v>-83.162999999999997</v>
      </c>
      <c r="AD5510">
        <v>4</v>
      </c>
      <c r="AE5510">
        <v>4</v>
      </c>
      <c r="AF5510" t="s">
        <v>48</v>
      </c>
      <c r="AG5510">
        <v>2015</v>
      </c>
      <c r="AH5510">
        <f>COUNTBLANK(datos[[#This Row],[Row ID]:[Year sales]])</f>
        <v>0</v>
      </c>
    </row>
    <row r="5511" spans="1:34" x14ac:dyDescent="0.3">
      <c r="A5511">
        <v>5510</v>
      </c>
      <c r="B5511" t="s">
        <v>8321</v>
      </c>
      <c r="C5511" s="4">
        <v>42870</v>
      </c>
      <c r="D5511" s="4">
        <v>42875</v>
      </c>
      <c r="E5511" t="s">
        <v>67</v>
      </c>
      <c r="F5511" t="s">
        <v>4858</v>
      </c>
      <c r="G5511" t="s">
        <v>4859</v>
      </c>
      <c r="H5511" t="s">
        <v>37</v>
      </c>
      <c r="I5511" t="s">
        <v>38</v>
      </c>
      <c r="J5511" t="s">
        <v>323</v>
      </c>
      <c r="K5511" t="s">
        <v>231</v>
      </c>
      <c r="L5511">
        <v>60653</v>
      </c>
      <c r="M5511" t="s">
        <v>125</v>
      </c>
      <c r="N5511" t="s">
        <v>590</v>
      </c>
      <c r="O5511" t="s">
        <v>62</v>
      </c>
      <c r="P5511" t="s">
        <v>110</v>
      </c>
      <c r="Q5511" t="s">
        <v>591</v>
      </c>
      <c r="R5511" s="1">
        <v>56.704000000000001</v>
      </c>
      <c r="S5511">
        <v>2</v>
      </c>
      <c r="T5511">
        <f t="shared" si="86"/>
        <v>18</v>
      </c>
      <c r="U5511" t="s">
        <v>46</v>
      </c>
      <c r="V5511">
        <v>0.2</v>
      </c>
      <c r="W5511">
        <v>11.340800000000002</v>
      </c>
      <c r="X5511" s="1">
        <v>-11.3408</v>
      </c>
      <c r="Y5511" s="1">
        <v>68.044800000000009</v>
      </c>
      <c r="Z5511" t="s">
        <v>99</v>
      </c>
      <c r="AA5511" s="2">
        <v>19.137599999999999</v>
      </c>
      <c r="AB5511" s="3">
        <v>0.33749999999999997</v>
      </c>
      <c r="AC5511" s="1">
        <v>-26.2256</v>
      </c>
      <c r="AD5511">
        <v>5</v>
      </c>
      <c r="AE5511">
        <v>5</v>
      </c>
      <c r="AF5511" t="s">
        <v>48</v>
      </c>
      <c r="AG5511">
        <v>2017</v>
      </c>
      <c r="AH5511">
        <f>COUNTBLANK(datos[[#This Row],[Row ID]:[Year sales]])</f>
        <v>0</v>
      </c>
    </row>
    <row r="5512" spans="1:34" x14ac:dyDescent="0.3">
      <c r="A5512">
        <v>5511</v>
      </c>
      <c r="B5512" t="s">
        <v>8321</v>
      </c>
      <c r="C5512" s="4">
        <v>42870</v>
      </c>
      <c r="D5512" s="4">
        <v>42875</v>
      </c>
      <c r="E5512" t="s">
        <v>67</v>
      </c>
      <c r="F5512" t="s">
        <v>4858</v>
      </c>
      <c r="G5512" t="s">
        <v>4859</v>
      </c>
      <c r="H5512" t="s">
        <v>37</v>
      </c>
      <c r="I5512" t="s">
        <v>38</v>
      </c>
      <c r="J5512" t="s">
        <v>323</v>
      </c>
      <c r="K5512" t="s">
        <v>231</v>
      </c>
      <c r="L5512">
        <v>60653</v>
      </c>
      <c r="M5512" t="s">
        <v>125</v>
      </c>
      <c r="N5512" t="s">
        <v>4368</v>
      </c>
      <c r="O5512" t="s">
        <v>90</v>
      </c>
      <c r="P5512" t="s">
        <v>91</v>
      </c>
      <c r="Q5512" t="s">
        <v>4369</v>
      </c>
      <c r="R5512" s="1">
        <v>11.12</v>
      </c>
      <c r="S5512">
        <v>2</v>
      </c>
      <c r="T5512">
        <f t="shared" si="86"/>
        <v>13</v>
      </c>
      <c r="U5512" t="s">
        <v>46</v>
      </c>
      <c r="V5512">
        <v>0.2</v>
      </c>
      <c r="W5512">
        <v>2.2239999999999998</v>
      </c>
      <c r="X5512" s="1">
        <v>-2.2240000000000002</v>
      </c>
      <c r="Y5512" s="1">
        <v>13.343999999999999</v>
      </c>
      <c r="Z5512" t="s">
        <v>65</v>
      </c>
      <c r="AA5512" s="2">
        <v>3.4750000000000001</v>
      </c>
      <c r="AB5512" s="3">
        <v>0.31250000000000006</v>
      </c>
      <c r="AC5512" s="1">
        <v>-5.4210000000000003</v>
      </c>
      <c r="AD5512">
        <v>5</v>
      </c>
      <c r="AE5512">
        <v>5</v>
      </c>
      <c r="AF5512" t="s">
        <v>48</v>
      </c>
      <c r="AG5512">
        <v>2017</v>
      </c>
      <c r="AH5512">
        <f>COUNTBLANK(datos[[#This Row],[Row ID]:[Year sales]])</f>
        <v>0</v>
      </c>
    </row>
    <row r="5513" spans="1:34" x14ac:dyDescent="0.3">
      <c r="A5513">
        <v>5512</v>
      </c>
      <c r="B5513" t="s">
        <v>8322</v>
      </c>
      <c r="C5513" s="4">
        <v>41694</v>
      </c>
      <c r="D5513" s="4">
        <v>41700</v>
      </c>
      <c r="E5513" t="s">
        <v>67</v>
      </c>
      <c r="F5513" t="s">
        <v>3104</v>
      </c>
      <c r="G5513" t="s">
        <v>3105</v>
      </c>
      <c r="H5513" t="s">
        <v>37</v>
      </c>
      <c r="I5513" t="s">
        <v>38</v>
      </c>
      <c r="J5513" t="s">
        <v>4732</v>
      </c>
      <c r="K5513" t="s">
        <v>440</v>
      </c>
      <c r="L5513">
        <v>97504</v>
      </c>
      <c r="M5513" t="s">
        <v>60</v>
      </c>
      <c r="N5513" t="s">
        <v>6650</v>
      </c>
      <c r="O5513" t="s">
        <v>62</v>
      </c>
      <c r="P5513" t="s">
        <v>110</v>
      </c>
      <c r="Q5513" t="s">
        <v>6651</v>
      </c>
      <c r="R5513" s="1">
        <v>32.896000000000001</v>
      </c>
      <c r="S5513">
        <v>4</v>
      </c>
      <c r="T5513">
        <f t="shared" si="86"/>
        <v>18</v>
      </c>
      <c r="U5513" t="s">
        <v>52</v>
      </c>
      <c r="V5513">
        <v>0.2</v>
      </c>
      <c r="W5513">
        <v>6.5792000000000002</v>
      </c>
      <c r="X5513" s="1">
        <v>-6.5792000000000002</v>
      </c>
      <c r="Y5513" s="1">
        <v>39.475200000000001</v>
      </c>
      <c r="Z5513" t="s">
        <v>65</v>
      </c>
      <c r="AA5513" s="2">
        <v>11.102399999999999</v>
      </c>
      <c r="AB5513" s="3">
        <v>0.33749999999999997</v>
      </c>
      <c r="AC5513" s="1">
        <v>-15.214399999999999</v>
      </c>
      <c r="AD5513">
        <v>6</v>
      </c>
      <c r="AE5513">
        <v>6</v>
      </c>
      <c r="AF5513" t="s">
        <v>48</v>
      </c>
      <c r="AG5513">
        <v>2014</v>
      </c>
      <c r="AH5513">
        <f>COUNTBLANK(datos[[#This Row],[Row ID]:[Year sales]])</f>
        <v>0</v>
      </c>
    </row>
    <row r="5514" spans="1:34" x14ac:dyDescent="0.3">
      <c r="A5514">
        <v>5513</v>
      </c>
      <c r="B5514" t="s">
        <v>8322</v>
      </c>
      <c r="C5514" s="4">
        <v>41694</v>
      </c>
      <c r="D5514" s="4">
        <v>41700</v>
      </c>
      <c r="E5514" t="s">
        <v>67</v>
      </c>
      <c r="F5514" t="s">
        <v>3104</v>
      </c>
      <c r="G5514" t="s">
        <v>3105</v>
      </c>
      <c r="H5514" t="s">
        <v>37</v>
      </c>
      <c r="I5514" t="s">
        <v>38</v>
      </c>
      <c r="J5514" t="s">
        <v>4732</v>
      </c>
      <c r="K5514" t="s">
        <v>440</v>
      </c>
      <c r="L5514">
        <v>97504</v>
      </c>
      <c r="M5514" t="s">
        <v>60</v>
      </c>
      <c r="N5514" t="s">
        <v>6993</v>
      </c>
      <c r="O5514" t="s">
        <v>62</v>
      </c>
      <c r="P5514" t="s">
        <v>110</v>
      </c>
      <c r="Q5514" t="s">
        <v>6994</v>
      </c>
      <c r="R5514" s="1">
        <v>22.776</v>
      </c>
      <c r="S5514">
        <v>3</v>
      </c>
      <c r="T5514">
        <f t="shared" si="86"/>
        <v>13</v>
      </c>
      <c r="U5514" t="s">
        <v>52</v>
      </c>
      <c r="V5514">
        <v>0.2</v>
      </c>
      <c r="W5514">
        <v>4.5552000000000001</v>
      </c>
      <c r="X5514" s="1">
        <v>-4.5552000000000001</v>
      </c>
      <c r="Y5514" s="1">
        <v>27.331199999999999</v>
      </c>
      <c r="Z5514" t="s">
        <v>65</v>
      </c>
      <c r="AA5514" s="2">
        <v>7.6868999999999996</v>
      </c>
      <c r="AB5514" s="3">
        <v>0.33749999999999997</v>
      </c>
      <c r="AC5514" s="1">
        <v>-10.533899999999999</v>
      </c>
      <c r="AD5514">
        <v>6</v>
      </c>
      <c r="AE5514">
        <v>6</v>
      </c>
      <c r="AF5514" t="s">
        <v>48</v>
      </c>
      <c r="AG5514">
        <v>2014</v>
      </c>
      <c r="AH5514">
        <f>COUNTBLANK(datos[[#This Row],[Row ID]:[Year sales]])</f>
        <v>0</v>
      </c>
    </row>
    <row r="5515" spans="1:34" x14ac:dyDescent="0.3">
      <c r="A5515">
        <v>5514</v>
      </c>
      <c r="B5515" t="s">
        <v>8323</v>
      </c>
      <c r="C5515" s="4">
        <v>42154</v>
      </c>
      <c r="D5515" s="4">
        <v>42156</v>
      </c>
      <c r="E5515" t="s">
        <v>208</v>
      </c>
      <c r="F5515" t="s">
        <v>5738</v>
      </c>
      <c r="G5515" t="s">
        <v>5739</v>
      </c>
      <c r="H5515" t="s">
        <v>37</v>
      </c>
      <c r="I5515" t="s">
        <v>38</v>
      </c>
      <c r="J5515" t="s">
        <v>286</v>
      </c>
      <c r="K5515" t="s">
        <v>287</v>
      </c>
      <c r="L5515">
        <v>10009</v>
      </c>
      <c r="M5515" t="s">
        <v>168</v>
      </c>
      <c r="N5515" t="s">
        <v>2552</v>
      </c>
      <c r="O5515" t="s">
        <v>90</v>
      </c>
      <c r="P5515" t="s">
        <v>91</v>
      </c>
      <c r="Q5515" t="s">
        <v>8324</v>
      </c>
      <c r="R5515" s="1">
        <v>239.97</v>
      </c>
      <c r="S5515">
        <v>3</v>
      </c>
      <c r="T5515">
        <f t="shared" si="86"/>
        <v>3</v>
      </c>
      <c r="U5515" t="s">
        <v>52</v>
      </c>
      <c r="V5515">
        <v>0</v>
      </c>
      <c r="W5515">
        <v>0</v>
      </c>
      <c r="X5515" s="1">
        <v>0</v>
      </c>
      <c r="Y5515" s="1">
        <v>239.97</v>
      </c>
      <c r="Z5515" t="s">
        <v>47</v>
      </c>
      <c r="AA5515" s="2">
        <v>2.3997000000000002</v>
      </c>
      <c r="AB5515" s="3">
        <v>0.01</v>
      </c>
      <c r="AC5515" s="1">
        <v>-237.5703</v>
      </c>
      <c r="AD5515">
        <v>2</v>
      </c>
      <c r="AE5515">
        <v>2</v>
      </c>
      <c r="AF5515" t="s">
        <v>48</v>
      </c>
      <c r="AG5515">
        <v>2015</v>
      </c>
      <c r="AH5515">
        <f>COUNTBLANK(datos[[#This Row],[Row ID]:[Year sales]])</f>
        <v>0</v>
      </c>
    </row>
    <row r="5516" spans="1:34" x14ac:dyDescent="0.3">
      <c r="A5516">
        <v>5515</v>
      </c>
      <c r="B5516" t="s">
        <v>8323</v>
      </c>
      <c r="C5516" s="4">
        <v>42154</v>
      </c>
      <c r="D5516" s="4">
        <v>42156</v>
      </c>
      <c r="E5516" t="s">
        <v>208</v>
      </c>
      <c r="F5516" t="s">
        <v>5738</v>
      </c>
      <c r="G5516" t="s">
        <v>5739</v>
      </c>
      <c r="H5516" t="s">
        <v>37</v>
      </c>
      <c r="I5516" t="s">
        <v>38</v>
      </c>
      <c r="J5516" t="s">
        <v>286</v>
      </c>
      <c r="K5516" t="s">
        <v>287</v>
      </c>
      <c r="L5516">
        <v>10009</v>
      </c>
      <c r="M5516" t="s">
        <v>168</v>
      </c>
      <c r="N5516" t="s">
        <v>5419</v>
      </c>
      <c r="O5516" t="s">
        <v>62</v>
      </c>
      <c r="P5516" t="s">
        <v>97</v>
      </c>
      <c r="Q5516" t="s">
        <v>5420</v>
      </c>
      <c r="R5516" s="1">
        <v>160.32</v>
      </c>
      <c r="S5516">
        <v>2</v>
      </c>
      <c r="T5516">
        <f t="shared" si="86"/>
        <v>13</v>
      </c>
      <c r="U5516" t="s">
        <v>46</v>
      </c>
      <c r="V5516">
        <v>0</v>
      </c>
      <c r="W5516">
        <v>0</v>
      </c>
      <c r="X5516" s="1">
        <v>0</v>
      </c>
      <c r="Y5516" s="1">
        <v>160.32</v>
      </c>
      <c r="Z5516" t="s">
        <v>99</v>
      </c>
      <c r="AA5516" s="2">
        <v>44.889600000000002</v>
      </c>
      <c r="AB5516" s="3">
        <v>0.28000000000000003</v>
      </c>
      <c r="AC5516" s="1">
        <v>-115.43040000000001</v>
      </c>
      <c r="AD5516">
        <v>2</v>
      </c>
      <c r="AE5516">
        <v>2</v>
      </c>
      <c r="AF5516" t="s">
        <v>48</v>
      </c>
      <c r="AG5516">
        <v>2015</v>
      </c>
      <c r="AH5516">
        <f>COUNTBLANK(datos[[#This Row],[Row ID]:[Year sales]])</f>
        <v>0</v>
      </c>
    </row>
    <row r="5517" spans="1:34" x14ac:dyDescent="0.3">
      <c r="A5517">
        <v>5516</v>
      </c>
      <c r="B5517" t="s">
        <v>8323</v>
      </c>
      <c r="C5517" s="4">
        <v>42154</v>
      </c>
      <c r="D5517" s="4">
        <v>42156</v>
      </c>
      <c r="E5517" t="s">
        <v>208</v>
      </c>
      <c r="F5517" t="s">
        <v>5738</v>
      </c>
      <c r="G5517" t="s">
        <v>5739</v>
      </c>
      <c r="H5517" t="s">
        <v>37</v>
      </c>
      <c r="I5517" t="s">
        <v>38</v>
      </c>
      <c r="J5517" t="s">
        <v>286</v>
      </c>
      <c r="K5517" t="s">
        <v>287</v>
      </c>
      <c r="L5517">
        <v>10009</v>
      </c>
      <c r="M5517" t="s">
        <v>168</v>
      </c>
      <c r="N5517" t="s">
        <v>5335</v>
      </c>
      <c r="O5517" t="s">
        <v>90</v>
      </c>
      <c r="P5517" t="s">
        <v>91</v>
      </c>
      <c r="Q5517" t="s">
        <v>5336</v>
      </c>
      <c r="R5517" s="1">
        <v>128.85</v>
      </c>
      <c r="S5517">
        <v>3</v>
      </c>
      <c r="T5517">
        <f t="shared" si="86"/>
        <v>15</v>
      </c>
      <c r="U5517" t="s">
        <v>52</v>
      </c>
      <c r="V5517">
        <v>0</v>
      </c>
      <c r="W5517">
        <v>0</v>
      </c>
      <c r="X5517" s="1">
        <v>0</v>
      </c>
      <c r="Y5517" s="1">
        <v>128.85</v>
      </c>
      <c r="Z5517" t="s">
        <v>99</v>
      </c>
      <c r="AA5517" s="2">
        <v>3.8654999999999999</v>
      </c>
      <c r="AB5517" s="3">
        <v>3.0000000000000002E-2</v>
      </c>
      <c r="AC5517" s="1">
        <v>-124.9845</v>
      </c>
      <c r="AD5517">
        <v>2</v>
      </c>
      <c r="AE5517">
        <v>2</v>
      </c>
      <c r="AF5517" t="s">
        <v>48</v>
      </c>
      <c r="AG5517">
        <v>2015</v>
      </c>
      <c r="AH5517">
        <f>COUNTBLANK(datos[[#This Row],[Row ID]:[Year sales]])</f>
        <v>0</v>
      </c>
    </row>
    <row r="5518" spans="1:34" x14ac:dyDescent="0.3">
      <c r="A5518">
        <v>5517</v>
      </c>
      <c r="B5518" t="s">
        <v>8325</v>
      </c>
      <c r="C5518" s="4">
        <v>42692</v>
      </c>
      <c r="D5518" s="4">
        <v>42695</v>
      </c>
      <c r="E5518" t="s">
        <v>34</v>
      </c>
      <c r="F5518" t="s">
        <v>2887</v>
      </c>
      <c r="G5518" t="s">
        <v>2888</v>
      </c>
      <c r="H5518" t="s">
        <v>57</v>
      </c>
      <c r="I5518" t="s">
        <v>38</v>
      </c>
      <c r="J5518" t="s">
        <v>1705</v>
      </c>
      <c r="K5518" t="s">
        <v>378</v>
      </c>
      <c r="L5518">
        <v>35810</v>
      </c>
      <c r="M5518" t="s">
        <v>41</v>
      </c>
      <c r="N5518" t="s">
        <v>8253</v>
      </c>
      <c r="O5518" t="s">
        <v>90</v>
      </c>
      <c r="P5518" t="s">
        <v>181</v>
      </c>
      <c r="Q5518" t="s">
        <v>8254</v>
      </c>
      <c r="R5518" s="1">
        <v>1319.96</v>
      </c>
      <c r="S5518">
        <v>4</v>
      </c>
      <c r="T5518">
        <f t="shared" si="86"/>
        <v>17</v>
      </c>
      <c r="U5518" t="s">
        <v>52</v>
      </c>
      <c r="V5518">
        <v>0</v>
      </c>
      <c r="W5518">
        <v>0</v>
      </c>
      <c r="X5518" s="1">
        <v>0</v>
      </c>
      <c r="Y5518" s="1">
        <v>1319.96</v>
      </c>
      <c r="Z5518" t="s">
        <v>53</v>
      </c>
      <c r="AA5518" s="2">
        <v>527.98400000000004</v>
      </c>
      <c r="AB5518" s="3">
        <v>0.4</v>
      </c>
      <c r="AC5518" s="1">
        <v>-791.976</v>
      </c>
      <c r="AD5518">
        <v>3</v>
      </c>
      <c r="AE5518">
        <v>3</v>
      </c>
      <c r="AF5518" t="s">
        <v>48</v>
      </c>
      <c r="AG5518">
        <v>2016</v>
      </c>
      <c r="AH5518">
        <f>COUNTBLANK(datos[[#This Row],[Row ID]:[Year sales]])</f>
        <v>0</v>
      </c>
    </row>
    <row r="5519" spans="1:34" x14ac:dyDescent="0.3">
      <c r="A5519">
        <v>5518</v>
      </c>
      <c r="B5519" t="s">
        <v>8326</v>
      </c>
      <c r="C5519" s="4">
        <v>43073</v>
      </c>
      <c r="D5519" s="4">
        <v>43078</v>
      </c>
      <c r="E5519" t="s">
        <v>67</v>
      </c>
      <c r="F5519" t="s">
        <v>864</v>
      </c>
      <c r="G5519" t="s">
        <v>865</v>
      </c>
      <c r="H5519" t="s">
        <v>57</v>
      </c>
      <c r="I5519" t="s">
        <v>38</v>
      </c>
      <c r="J5519" t="s">
        <v>166</v>
      </c>
      <c r="K5519" t="s">
        <v>167</v>
      </c>
      <c r="L5519">
        <v>19134</v>
      </c>
      <c r="M5519" t="s">
        <v>168</v>
      </c>
      <c r="N5519" t="s">
        <v>3439</v>
      </c>
      <c r="O5519" t="s">
        <v>43</v>
      </c>
      <c r="P5519" t="s">
        <v>50</v>
      </c>
      <c r="Q5519" t="s">
        <v>3440</v>
      </c>
      <c r="R5519" s="1">
        <v>239.96</v>
      </c>
      <c r="S5519">
        <v>10</v>
      </c>
      <c r="T5519">
        <f t="shared" si="86"/>
        <v>32</v>
      </c>
      <c r="U5519" t="s">
        <v>75</v>
      </c>
      <c r="V5519">
        <v>0.3</v>
      </c>
      <c r="W5519">
        <v>71.988</v>
      </c>
      <c r="X5519" s="1">
        <v>-71.988</v>
      </c>
      <c r="Y5519" s="1">
        <v>311.94799999999998</v>
      </c>
      <c r="Z5519" t="s">
        <v>47</v>
      </c>
      <c r="AA5519" s="2">
        <v>-10.284000000000001</v>
      </c>
      <c r="AB5519" s="3">
        <v>-4.2857142857142858E-2</v>
      </c>
      <c r="AC5519" s="1">
        <v>-178.256</v>
      </c>
      <c r="AD5519">
        <v>5</v>
      </c>
      <c r="AE5519">
        <v>5</v>
      </c>
      <c r="AF5519" t="s">
        <v>48</v>
      </c>
      <c r="AG5519">
        <v>2017</v>
      </c>
      <c r="AH5519">
        <f>COUNTBLANK(datos[[#This Row],[Row ID]:[Year sales]])</f>
        <v>0</v>
      </c>
    </row>
    <row r="5520" spans="1:34" x14ac:dyDescent="0.3">
      <c r="A5520">
        <v>5519</v>
      </c>
      <c r="B5520" t="s">
        <v>8326</v>
      </c>
      <c r="C5520" s="4">
        <v>43073</v>
      </c>
      <c r="D5520" s="4">
        <v>43078</v>
      </c>
      <c r="E5520" t="s">
        <v>67</v>
      </c>
      <c r="F5520" t="s">
        <v>864</v>
      </c>
      <c r="G5520" t="s">
        <v>865</v>
      </c>
      <c r="H5520" t="s">
        <v>57</v>
      </c>
      <c r="I5520" t="s">
        <v>38</v>
      </c>
      <c r="J5520" t="s">
        <v>166</v>
      </c>
      <c r="K5520" t="s">
        <v>167</v>
      </c>
      <c r="L5520">
        <v>19134</v>
      </c>
      <c r="M5520" t="s">
        <v>168</v>
      </c>
      <c r="N5520" t="s">
        <v>4768</v>
      </c>
      <c r="O5520" t="s">
        <v>43</v>
      </c>
      <c r="P5520" t="s">
        <v>83</v>
      </c>
      <c r="Q5520" t="s">
        <v>4769</v>
      </c>
      <c r="R5520" s="1">
        <v>54.768000000000001</v>
      </c>
      <c r="S5520">
        <v>2</v>
      </c>
      <c r="T5520">
        <f t="shared" si="86"/>
        <v>8</v>
      </c>
      <c r="U5520" t="s">
        <v>46</v>
      </c>
      <c r="V5520">
        <v>0.2</v>
      </c>
      <c r="W5520">
        <v>10.953600000000002</v>
      </c>
      <c r="X5520" s="1">
        <v>-10.9536</v>
      </c>
      <c r="Y5520" s="1">
        <v>65.721599999999995</v>
      </c>
      <c r="Z5520" t="s">
        <v>99</v>
      </c>
      <c r="AA5520" s="2">
        <v>6.8460000000000001</v>
      </c>
      <c r="AB5520" s="3">
        <v>0.125</v>
      </c>
      <c r="AC5520" s="1">
        <v>-36.968400000000003</v>
      </c>
      <c r="AD5520">
        <v>5</v>
      </c>
      <c r="AE5520">
        <v>5</v>
      </c>
      <c r="AF5520" t="s">
        <v>48</v>
      </c>
      <c r="AG5520">
        <v>2017</v>
      </c>
      <c r="AH5520">
        <f>COUNTBLANK(datos[[#This Row],[Row ID]:[Year sales]])</f>
        <v>0</v>
      </c>
    </row>
    <row r="5521" spans="1:34" x14ac:dyDescent="0.3">
      <c r="A5521">
        <v>5520</v>
      </c>
      <c r="B5521" t="s">
        <v>8326</v>
      </c>
      <c r="C5521" s="4">
        <v>43073</v>
      </c>
      <c r="D5521" s="4">
        <v>43078</v>
      </c>
      <c r="E5521" t="s">
        <v>67</v>
      </c>
      <c r="F5521" t="s">
        <v>864</v>
      </c>
      <c r="G5521" t="s">
        <v>865</v>
      </c>
      <c r="H5521" t="s">
        <v>57</v>
      </c>
      <c r="I5521" t="s">
        <v>38</v>
      </c>
      <c r="J5521" t="s">
        <v>166</v>
      </c>
      <c r="K5521" t="s">
        <v>167</v>
      </c>
      <c r="L5521">
        <v>19134</v>
      </c>
      <c r="M5521" t="s">
        <v>168</v>
      </c>
      <c r="N5521" t="s">
        <v>3145</v>
      </c>
      <c r="O5521" t="s">
        <v>62</v>
      </c>
      <c r="P5521" t="s">
        <v>86</v>
      </c>
      <c r="Q5521" t="s">
        <v>3146</v>
      </c>
      <c r="R5521" s="1">
        <v>13.391999999999999</v>
      </c>
      <c r="S5521">
        <v>3</v>
      </c>
      <c r="T5521">
        <f t="shared" si="86"/>
        <v>20</v>
      </c>
      <c r="U5521" t="s">
        <v>52</v>
      </c>
      <c r="V5521">
        <v>0.2</v>
      </c>
      <c r="W5521">
        <v>2.6783999999999999</v>
      </c>
      <c r="X5521" s="1">
        <v>-2.6783999999999999</v>
      </c>
      <c r="Y5521" s="1">
        <v>16.070399999999999</v>
      </c>
      <c r="Z5521" t="s">
        <v>65</v>
      </c>
      <c r="AA5521" s="2">
        <v>3.1806000000000001</v>
      </c>
      <c r="AB5521" s="3">
        <v>0.23750000000000002</v>
      </c>
      <c r="AC5521" s="1">
        <v>-7.5330000000000004</v>
      </c>
      <c r="AD5521">
        <v>5</v>
      </c>
      <c r="AE5521">
        <v>5</v>
      </c>
      <c r="AF5521" t="s">
        <v>48</v>
      </c>
      <c r="AG5521">
        <v>2017</v>
      </c>
      <c r="AH5521">
        <f>COUNTBLANK(datos[[#This Row],[Row ID]:[Year sales]])</f>
        <v>0</v>
      </c>
    </row>
    <row r="5522" spans="1:34" x14ac:dyDescent="0.3">
      <c r="A5522">
        <v>5521</v>
      </c>
      <c r="B5522" t="s">
        <v>8326</v>
      </c>
      <c r="C5522" s="4">
        <v>43073</v>
      </c>
      <c r="D5522" s="4">
        <v>43078</v>
      </c>
      <c r="E5522" t="s">
        <v>67</v>
      </c>
      <c r="F5522" t="s">
        <v>864</v>
      </c>
      <c r="G5522" t="s">
        <v>865</v>
      </c>
      <c r="H5522" t="s">
        <v>57</v>
      </c>
      <c r="I5522" t="s">
        <v>38</v>
      </c>
      <c r="J5522" t="s">
        <v>166</v>
      </c>
      <c r="K5522" t="s">
        <v>167</v>
      </c>
      <c r="L5522">
        <v>19134</v>
      </c>
      <c r="M5522" t="s">
        <v>168</v>
      </c>
      <c r="N5522" t="s">
        <v>7644</v>
      </c>
      <c r="O5522" t="s">
        <v>62</v>
      </c>
      <c r="P5522" t="s">
        <v>110</v>
      </c>
      <c r="Q5522" t="s">
        <v>7645</v>
      </c>
      <c r="R5522" s="1">
        <v>23.92</v>
      </c>
      <c r="S5522">
        <v>5</v>
      </c>
      <c r="T5522">
        <f t="shared" si="86"/>
        <v>16</v>
      </c>
      <c r="U5522" t="s">
        <v>75</v>
      </c>
      <c r="V5522">
        <v>0.2</v>
      </c>
      <c r="W5522">
        <v>4.7840000000000007</v>
      </c>
      <c r="X5522" s="1">
        <v>-4.7839999999999998</v>
      </c>
      <c r="Y5522" s="1">
        <v>28.704000000000001</v>
      </c>
      <c r="Z5522" t="s">
        <v>65</v>
      </c>
      <c r="AA5522" s="2">
        <v>8.6709999999999994</v>
      </c>
      <c r="AB5522" s="3">
        <v>0.36249999999999993</v>
      </c>
      <c r="AC5522" s="1">
        <v>-10.465</v>
      </c>
      <c r="AD5522">
        <v>5</v>
      </c>
      <c r="AE5522">
        <v>5</v>
      </c>
      <c r="AF5522" t="s">
        <v>48</v>
      </c>
      <c r="AG5522">
        <v>2017</v>
      </c>
      <c r="AH5522">
        <f>COUNTBLANK(datos[[#This Row],[Row ID]:[Year sales]])</f>
        <v>0</v>
      </c>
    </row>
    <row r="5523" spans="1:34" x14ac:dyDescent="0.3">
      <c r="A5523">
        <v>5522</v>
      </c>
      <c r="B5523" t="s">
        <v>8326</v>
      </c>
      <c r="C5523" s="4">
        <v>43073</v>
      </c>
      <c r="D5523" s="4">
        <v>43078</v>
      </c>
      <c r="E5523" t="s">
        <v>67</v>
      </c>
      <c r="F5523" t="s">
        <v>864</v>
      </c>
      <c r="G5523" t="s">
        <v>865</v>
      </c>
      <c r="H5523" t="s">
        <v>57</v>
      </c>
      <c r="I5523" t="s">
        <v>38</v>
      </c>
      <c r="J5523" t="s">
        <v>166</v>
      </c>
      <c r="K5523" t="s">
        <v>167</v>
      </c>
      <c r="L5523">
        <v>19134</v>
      </c>
      <c r="M5523" t="s">
        <v>168</v>
      </c>
      <c r="N5523" t="s">
        <v>3575</v>
      </c>
      <c r="O5523" t="s">
        <v>90</v>
      </c>
      <c r="P5523" t="s">
        <v>181</v>
      </c>
      <c r="Q5523" t="s">
        <v>3576</v>
      </c>
      <c r="R5523" s="1">
        <v>255.96799999999999</v>
      </c>
      <c r="S5523">
        <v>4</v>
      </c>
      <c r="T5523">
        <f t="shared" si="86"/>
        <v>14</v>
      </c>
      <c r="U5523" t="s">
        <v>52</v>
      </c>
      <c r="V5523">
        <v>0.2</v>
      </c>
      <c r="W5523">
        <v>51.193600000000004</v>
      </c>
      <c r="X5523" s="1">
        <v>-51.193600000000004</v>
      </c>
      <c r="Y5523" s="1">
        <v>307.16160000000002</v>
      </c>
      <c r="Z5523" t="s">
        <v>47</v>
      </c>
      <c r="AA5523" s="2">
        <v>-28.796399999999998</v>
      </c>
      <c r="AB5523" s="3">
        <v>-0.1125</v>
      </c>
      <c r="AC5523" s="1">
        <v>-233.57079999999999</v>
      </c>
      <c r="AD5523">
        <v>5</v>
      </c>
      <c r="AE5523">
        <v>5</v>
      </c>
      <c r="AF5523" t="s">
        <v>48</v>
      </c>
      <c r="AG5523">
        <v>2017</v>
      </c>
      <c r="AH5523">
        <f>COUNTBLANK(datos[[#This Row],[Row ID]:[Year sales]])</f>
        <v>0</v>
      </c>
    </row>
    <row r="5524" spans="1:34" x14ac:dyDescent="0.3">
      <c r="A5524">
        <v>5523</v>
      </c>
      <c r="B5524" t="s">
        <v>8327</v>
      </c>
      <c r="C5524" s="4">
        <v>42526</v>
      </c>
      <c r="D5524" s="4">
        <v>42528</v>
      </c>
      <c r="E5524" t="s">
        <v>208</v>
      </c>
      <c r="F5524" t="s">
        <v>2026</v>
      </c>
      <c r="G5524" t="s">
        <v>2027</v>
      </c>
      <c r="H5524" t="s">
        <v>37</v>
      </c>
      <c r="I5524" t="s">
        <v>38</v>
      </c>
      <c r="J5524" t="s">
        <v>933</v>
      </c>
      <c r="K5524" t="s">
        <v>59</v>
      </c>
      <c r="L5524">
        <v>95051</v>
      </c>
      <c r="M5524" t="s">
        <v>60</v>
      </c>
      <c r="N5524" t="s">
        <v>5649</v>
      </c>
      <c r="O5524" t="s">
        <v>62</v>
      </c>
      <c r="P5524" t="s">
        <v>94</v>
      </c>
      <c r="Q5524" t="s">
        <v>1241</v>
      </c>
      <c r="R5524" s="1">
        <v>21.552</v>
      </c>
      <c r="S5524">
        <v>6</v>
      </c>
      <c r="T5524">
        <f t="shared" si="86"/>
        <v>71</v>
      </c>
      <c r="U5524" t="s">
        <v>75</v>
      </c>
      <c r="V5524">
        <v>0.2</v>
      </c>
      <c r="W5524">
        <v>4.3104000000000005</v>
      </c>
      <c r="X5524" s="1">
        <v>-4.3103999999999996</v>
      </c>
      <c r="Y5524" s="1">
        <v>25.862400000000001</v>
      </c>
      <c r="Z5524" t="s">
        <v>65</v>
      </c>
      <c r="AA5524" s="2">
        <v>7.0044000000000004</v>
      </c>
      <c r="AB5524" s="3">
        <v>0.32500000000000001</v>
      </c>
      <c r="AC5524" s="1">
        <v>-10.2372</v>
      </c>
      <c r="AD5524">
        <v>2</v>
      </c>
      <c r="AE5524">
        <v>2</v>
      </c>
      <c r="AF5524" t="s">
        <v>48</v>
      </c>
      <c r="AG5524">
        <v>2016</v>
      </c>
      <c r="AH5524">
        <f>COUNTBLANK(datos[[#This Row],[Row ID]:[Year sales]])</f>
        <v>0</v>
      </c>
    </row>
    <row r="5525" spans="1:34" x14ac:dyDescent="0.3">
      <c r="A5525">
        <v>5524</v>
      </c>
      <c r="B5525" t="s">
        <v>8327</v>
      </c>
      <c r="C5525" s="4">
        <v>42526</v>
      </c>
      <c r="D5525" s="4">
        <v>42528</v>
      </c>
      <c r="E5525" t="s">
        <v>208</v>
      </c>
      <c r="F5525" t="s">
        <v>2026</v>
      </c>
      <c r="G5525" t="s">
        <v>2027</v>
      </c>
      <c r="H5525" t="s">
        <v>37</v>
      </c>
      <c r="I5525" t="s">
        <v>38</v>
      </c>
      <c r="J5525" t="s">
        <v>933</v>
      </c>
      <c r="K5525" t="s">
        <v>59</v>
      </c>
      <c r="L5525">
        <v>95051</v>
      </c>
      <c r="M5525" t="s">
        <v>60</v>
      </c>
      <c r="N5525" t="s">
        <v>3678</v>
      </c>
      <c r="O5525" t="s">
        <v>62</v>
      </c>
      <c r="P5525" t="s">
        <v>97</v>
      </c>
      <c r="Q5525" t="s">
        <v>3679</v>
      </c>
      <c r="R5525" s="1">
        <v>58.24</v>
      </c>
      <c r="S5525">
        <v>4</v>
      </c>
      <c r="T5525">
        <f t="shared" si="86"/>
        <v>35</v>
      </c>
      <c r="U5525" t="s">
        <v>52</v>
      </c>
      <c r="V5525">
        <v>0</v>
      </c>
      <c r="W5525">
        <v>0</v>
      </c>
      <c r="X5525" s="1">
        <v>0</v>
      </c>
      <c r="Y5525" s="1">
        <v>58.24</v>
      </c>
      <c r="Z5525" t="s">
        <v>99</v>
      </c>
      <c r="AA5525" s="2">
        <v>15.7248</v>
      </c>
      <c r="AB5525" s="3">
        <v>0.27</v>
      </c>
      <c r="AC5525" s="1">
        <v>-42.5152</v>
      </c>
      <c r="AD5525">
        <v>2</v>
      </c>
      <c r="AE5525">
        <v>2</v>
      </c>
      <c r="AF5525" t="s">
        <v>48</v>
      </c>
      <c r="AG5525">
        <v>2016</v>
      </c>
      <c r="AH5525">
        <f>COUNTBLANK(datos[[#This Row],[Row ID]:[Year sales]])</f>
        <v>0</v>
      </c>
    </row>
    <row r="5526" spans="1:34" x14ac:dyDescent="0.3">
      <c r="A5526">
        <v>5525</v>
      </c>
      <c r="B5526" t="s">
        <v>8328</v>
      </c>
      <c r="C5526" s="4">
        <v>42714</v>
      </c>
      <c r="D5526" s="4">
        <v>42716</v>
      </c>
      <c r="E5526" t="s">
        <v>208</v>
      </c>
      <c r="F5526" t="s">
        <v>2682</v>
      </c>
      <c r="G5526" t="s">
        <v>2683</v>
      </c>
      <c r="H5526" t="s">
        <v>122</v>
      </c>
      <c r="I5526" t="s">
        <v>38</v>
      </c>
      <c r="J5526" t="s">
        <v>1195</v>
      </c>
      <c r="K5526" t="s">
        <v>59</v>
      </c>
      <c r="L5526">
        <v>90805</v>
      </c>
      <c r="M5526" t="s">
        <v>60</v>
      </c>
      <c r="N5526" t="s">
        <v>4278</v>
      </c>
      <c r="O5526" t="s">
        <v>62</v>
      </c>
      <c r="P5526" t="s">
        <v>110</v>
      </c>
      <c r="Q5526" t="s">
        <v>4279</v>
      </c>
      <c r="R5526" s="1">
        <v>80.28</v>
      </c>
      <c r="S5526">
        <v>12</v>
      </c>
      <c r="T5526">
        <f t="shared" si="86"/>
        <v>34</v>
      </c>
      <c r="U5526" t="s">
        <v>75</v>
      </c>
      <c r="V5526">
        <v>0</v>
      </c>
      <c r="W5526">
        <v>0</v>
      </c>
      <c r="X5526" s="1">
        <v>0</v>
      </c>
      <c r="Y5526" s="1">
        <v>80.28</v>
      </c>
      <c r="Z5526" t="s">
        <v>99</v>
      </c>
      <c r="AA5526" s="2">
        <v>36.928800000000003</v>
      </c>
      <c r="AB5526" s="3">
        <v>0.46</v>
      </c>
      <c r="AC5526" s="1">
        <v>-43.351199999999999</v>
      </c>
      <c r="AD5526">
        <v>2</v>
      </c>
      <c r="AE5526">
        <v>2</v>
      </c>
      <c r="AF5526" t="s">
        <v>48</v>
      </c>
      <c r="AG5526">
        <v>2016</v>
      </c>
      <c r="AH5526">
        <f>COUNTBLANK(datos[[#This Row],[Row ID]:[Year sales]])</f>
        <v>0</v>
      </c>
    </row>
    <row r="5527" spans="1:34" x14ac:dyDescent="0.3">
      <c r="A5527">
        <v>5526</v>
      </c>
      <c r="B5527" t="s">
        <v>8329</v>
      </c>
      <c r="C5527" s="4">
        <v>42855</v>
      </c>
      <c r="D5527" s="4">
        <v>42860</v>
      </c>
      <c r="E5527" t="s">
        <v>67</v>
      </c>
      <c r="F5527" t="s">
        <v>917</v>
      </c>
      <c r="G5527" t="s">
        <v>918</v>
      </c>
      <c r="H5527" t="s">
        <v>57</v>
      </c>
      <c r="I5527" t="s">
        <v>38</v>
      </c>
      <c r="J5527" t="s">
        <v>58</v>
      </c>
      <c r="K5527" t="s">
        <v>59</v>
      </c>
      <c r="L5527">
        <v>90008</v>
      </c>
      <c r="M5527" t="s">
        <v>60</v>
      </c>
      <c r="N5527" t="s">
        <v>1150</v>
      </c>
      <c r="O5527" t="s">
        <v>62</v>
      </c>
      <c r="P5527" t="s">
        <v>86</v>
      </c>
      <c r="Q5527" t="s">
        <v>1151</v>
      </c>
      <c r="R5527" s="1">
        <v>9.7799999999999994</v>
      </c>
      <c r="S5527">
        <v>2</v>
      </c>
      <c r="T5527">
        <f t="shared" si="86"/>
        <v>8</v>
      </c>
      <c r="U5527" t="s">
        <v>46</v>
      </c>
      <c r="V5527">
        <v>0</v>
      </c>
      <c r="W5527">
        <v>0</v>
      </c>
      <c r="X5527" s="1">
        <v>0</v>
      </c>
      <c r="Y5527" s="1">
        <v>9.7799999999999994</v>
      </c>
      <c r="Z5527" t="s">
        <v>65</v>
      </c>
      <c r="AA5527" s="2">
        <v>4.0098000000000003</v>
      </c>
      <c r="AB5527" s="3">
        <v>0.41000000000000003</v>
      </c>
      <c r="AC5527" s="1">
        <v>-5.7702</v>
      </c>
      <c r="AD5527">
        <v>5</v>
      </c>
      <c r="AE5527">
        <v>5</v>
      </c>
      <c r="AF5527" t="s">
        <v>48</v>
      </c>
      <c r="AG5527">
        <v>2017</v>
      </c>
      <c r="AH5527">
        <f>COUNTBLANK(datos[[#This Row],[Row ID]:[Year sales]])</f>
        <v>0</v>
      </c>
    </row>
    <row r="5528" spans="1:34" x14ac:dyDescent="0.3">
      <c r="A5528">
        <v>5527</v>
      </c>
      <c r="B5528" t="s">
        <v>8330</v>
      </c>
      <c r="C5528" s="4">
        <v>42849</v>
      </c>
      <c r="D5528" s="4">
        <v>42853</v>
      </c>
      <c r="E5528" t="s">
        <v>67</v>
      </c>
      <c r="F5528" t="s">
        <v>3791</v>
      </c>
      <c r="G5528" t="s">
        <v>3792</v>
      </c>
      <c r="H5528" t="s">
        <v>122</v>
      </c>
      <c r="I5528" t="s">
        <v>38</v>
      </c>
      <c r="J5528" t="s">
        <v>8331</v>
      </c>
      <c r="K5528" t="s">
        <v>59</v>
      </c>
      <c r="L5528">
        <v>93101</v>
      </c>
      <c r="M5528" t="s">
        <v>60</v>
      </c>
      <c r="N5528" t="s">
        <v>4360</v>
      </c>
      <c r="O5528" t="s">
        <v>62</v>
      </c>
      <c r="P5528" t="s">
        <v>289</v>
      </c>
      <c r="Q5528" t="s">
        <v>4361</v>
      </c>
      <c r="R5528" s="1">
        <v>1.81</v>
      </c>
      <c r="S5528">
        <v>1</v>
      </c>
      <c r="T5528">
        <f t="shared" si="86"/>
        <v>15</v>
      </c>
      <c r="U5528" t="s">
        <v>46</v>
      </c>
      <c r="V5528">
        <v>0</v>
      </c>
      <c r="W5528">
        <v>0</v>
      </c>
      <c r="X5528" s="1">
        <v>0</v>
      </c>
      <c r="Y5528" s="1">
        <v>1.81</v>
      </c>
      <c r="Z5528" t="s">
        <v>65</v>
      </c>
      <c r="AA5528" s="2">
        <v>0.65159999999999996</v>
      </c>
      <c r="AB5528" s="3">
        <v>0.36</v>
      </c>
      <c r="AC5528" s="1">
        <v>-1.1584000000000001</v>
      </c>
      <c r="AD5528">
        <v>4</v>
      </c>
      <c r="AE5528">
        <v>4</v>
      </c>
      <c r="AF5528" t="s">
        <v>48</v>
      </c>
      <c r="AG5528">
        <v>2017</v>
      </c>
      <c r="AH5528">
        <f>COUNTBLANK(datos[[#This Row],[Row ID]:[Year sales]])</f>
        <v>0</v>
      </c>
    </row>
    <row r="5529" spans="1:34" x14ac:dyDescent="0.3">
      <c r="A5529">
        <v>5528</v>
      </c>
      <c r="B5529" t="s">
        <v>8332</v>
      </c>
      <c r="C5529" s="4">
        <v>42132</v>
      </c>
      <c r="D5529" s="4">
        <v>42134</v>
      </c>
      <c r="E5529" t="s">
        <v>208</v>
      </c>
      <c r="F5529" t="s">
        <v>3704</v>
      </c>
      <c r="G5529" t="s">
        <v>3705</v>
      </c>
      <c r="H5529" t="s">
        <v>122</v>
      </c>
      <c r="I5529" t="s">
        <v>38</v>
      </c>
      <c r="J5529" t="s">
        <v>286</v>
      </c>
      <c r="K5529" t="s">
        <v>287</v>
      </c>
      <c r="L5529">
        <v>10009</v>
      </c>
      <c r="M5529" t="s">
        <v>168</v>
      </c>
      <c r="N5529" t="s">
        <v>1663</v>
      </c>
      <c r="O5529" t="s">
        <v>62</v>
      </c>
      <c r="P5529" t="s">
        <v>110</v>
      </c>
      <c r="Q5529" t="s">
        <v>1664</v>
      </c>
      <c r="R5529" s="1">
        <v>37.94</v>
      </c>
      <c r="S5529">
        <v>2</v>
      </c>
      <c r="T5529">
        <f t="shared" si="86"/>
        <v>11</v>
      </c>
      <c r="U5529" t="s">
        <v>46</v>
      </c>
      <c r="V5529">
        <v>0</v>
      </c>
      <c r="W5529">
        <v>0</v>
      </c>
      <c r="X5529" s="1">
        <v>0</v>
      </c>
      <c r="Y5529" s="1">
        <v>37.94</v>
      </c>
      <c r="Z5529" t="s">
        <v>65</v>
      </c>
      <c r="AA5529" s="2">
        <v>18.211200000000002</v>
      </c>
      <c r="AB5529" s="3">
        <v>0.48000000000000009</v>
      </c>
      <c r="AC5529" s="1">
        <v>-19.7288</v>
      </c>
      <c r="AD5529">
        <v>2</v>
      </c>
      <c r="AE5529">
        <v>2</v>
      </c>
      <c r="AF5529" t="s">
        <v>48</v>
      </c>
      <c r="AG5529">
        <v>2015</v>
      </c>
      <c r="AH5529">
        <f>COUNTBLANK(datos[[#This Row],[Row ID]:[Year sales]])</f>
        <v>0</v>
      </c>
    </row>
    <row r="5530" spans="1:34" x14ac:dyDescent="0.3">
      <c r="A5530">
        <v>5529</v>
      </c>
      <c r="B5530" t="s">
        <v>8333</v>
      </c>
      <c r="C5530" s="4">
        <v>42094</v>
      </c>
      <c r="D5530" s="4">
        <v>42098</v>
      </c>
      <c r="E5530" t="s">
        <v>67</v>
      </c>
      <c r="F5530" t="s">
        <v>5404</v>
      </c>
      <c r="G5530" t="s">
        <v>5405</v>
      </c>
      <c r="H5530" t="s">
        <v>57</v>
      </c>
      <c r="I5530" t="s">
        <v>38</v>
      </c>
      <c r="J5530" t="s">
        <v>1545</v>
      </c>
      <c r="K5530" t="s">
        <v>71</v>
      </c>
      <c r="L5530">
        <v>32216</v>
      </c>
      <c r="M5530" t="s">
        <v>41</v>
      </c>
      <c r="N5530" t="s">
        <v>945</v>
      </c>
      <c r="O5530" t="s">
        <v>90</v>
      </c>
      <c r="P5530" t="s">
        <v>91</v>
      </c>
      <c r="Q5530" t="s">
        <v>946</v>
      </c>
      <c r="R5530" s="1">
        <v>79.959999999999994</v>
      </c>
      <c r="S5530">
        <v>5</v>
      </c>
      <c r="T5530">
        <f t="shared" si="86"/>
        <v>34</v>
      </c>
      <c r="U5530" t="s">
        <v>75</v>
      </c>
      <c r="V5530">
        <v>0.2</v>
      </c>
      <c r="W5530">
        <v>15.991999999999999</v>
      </c>
      <c r="X5530" s="1">
        <v>-15.992000000000001</v>
      </c>
      <c r="Y5530" s="1">
        <v>95.951999999999998</v>
      </c>
      <c r="Z5530" t="s">
        <v>99</v>
      </c>
      <c r="AA5530" s="2">
        <v>27.986000000000001</v>
      </c>
      <c r="AB5530" s="3">
        <v>0.35000000000000003</v>
      </c>
      <c r="AC5530" s="1">
        <v>-35.981999999999999</v>
      </c>
      <c r="AD5530">
        <v>4</v>
      </c>
      <c r="AE5530">
        <v>4</v>
      </c>
      <c r="AF5530" t="s">
        <v>48</v>
      </c>
      <c r="AG5530">
        <v>2015</v>
      </c>
      <c r="AH5530">
        <f>COUNTBLANK(datos[[#This Row],[Row ID]:[Year sales]])</f>
        <v>0</v>
      </c>
    </row>
    <row r="5531" spans="1:34" x14ac:dyDescent="0.3">
      <c r="A5531">
        <v>5530</v>
      </c>
      <c r="B5531" t="s">
        <v>8334</v>
      </c>
      <c r="C5531" s="4">
        <v>42953</v>
      </c>
      <c r="D5531" s="4">
        <v>42958</v>
      </c>
      <c r="E5531" t="s">
        <v>67</v>
      </c>
      <c r="F5531" t="s">
        <v>3610</v>
      </c>
      <c r="G5531" t="s">
        <v>3611</v>
      </c>
      <c r="H5531" t="s">
        <v>57</v>
      </c>
      <c r="I5531" t="s">
        <v>38</v>
      </c>
      <c r="J5531" t="s">
        <v>8335</v>
      </c>
      <c r="K5531" t="s">
        <v>124</v>
      </c>
      <c r="L5531">
        <v>75104</v>
      </c>
      <c r="M5531" t="s">
        <v>125</v>
      </c>
      <c r="N5531" t="s">
        <v>7773</v>
      </c>
      <c r="O5531" t="s">
        <v>62</v>
      </c>
      <c r="P5531" t="s">
        <v>110</v>
      </c>
      <c r="Q5531" t="s">
        <v>7774</v>
      </c>
      <c r="R5531" s="1">
        <v>115.29600000000001</v>
      </c>
      <c r="S5531">
        <v>3</v>
      </c>
      <c r="T5531">
        <f t="shared" si="86"/>
        <v>10</v>
      </c>
      <c r="U5531" t="s">
        <v>52</v>
      </c>
      <c r="V5531">
        <v>0.2</v>
      </c>
      <c r="W5531">
        <v>23.059200000000004</v>
      </c>
      <c r="X5531" s="1">
        <v>-23.059200000000001</v>
      </c>
      <c r="Y5531" s="1">
        <v>138.35520000000002</v>
      </c>
      <c r="Z5531" t="s">
        <v>99</v>
      </c>
      <c r="AA5531" s="2">
        <v>40.3536</v>
      </c>
      <c r="AB5531" s="3">
        <v>0.35</v>
      </c>
      <c r="AC5531" s="1">
        <v>-51.883200000000002</v>
      </c>
      <c r="AD5531">
        <v>5</v>
      </c>
      <c r="AE5531">
        <v>5</v>
      </c>
      <c r="AF5531" t="s">
        <v>48</v>
      </c>
      <c r="AG5531">
        <v>2017</v>
      </c>
      <c r="AH5531">
        <f>COUNTBLANK(datos[[#This Row],[Row ID]:[Year sales]])</f>
        <v>0</v>
      </c>
    </row>
    <row r="5532" spans="1:34" x14ac:dyDescent="0.3">
      <c r="A5532">
        <v>5531</v>
      </c>
      <c r="B5532" t="s">
        <v>8336</v>
      </c>
      <c r="C5532" s="4">
        <v>43071</v>
      </c>
      <c r="D5532" s="4">
        <v>43075</v>
      </c>
      <c r="E5532" t="s">
        <v>67</v>
      </c>
      <c r="F5532" t="s">
        <v>8337</v>
      </c>
      <c r="G5532" t="s">
        <v>8338</v>
      </c>
      <c r="H5532" t="s">
        <v>37</v>
      </c>
      <c r="I5532" t="s">
        <v>38</v>
      </c>
      <c r="J5532" t="s">
        <v>2555</v>
      </c>
      <c r="K5532" t="s">
        <v>158</v>
      </c>
      <c r="L5532">
        <v>68104</v>
      </c>
      <c r="M5532" t="s">
        <v>125</v>
      </c>
      <c r="N5532" t="s">
        <v>2552</v>
      </c>
      <c r="O5532" t="s">
        <v>90</v>
      </c>
      <c r="P5532" t="s">
        <v>91</v>
      </c>
      <c r="Q5532" t="s">
        <v>2553</v>
      </c>
      <c r="R5532" s="1">
        <v>2479.96</v>
      </c>
      <c r="S5532">
        <v>4</v>
      </c>
      <c r="T5532">
        <f t="shared" si="86"/>
        <v>13</v>
      </c>
      <c r="U5532" t="s">
        <v>52</v>
      </c>
      <c r="V5532">
        <v>0</v>
      </c>
      <c r="W5532">
        <v>0</v>
      </c>
      <c r="X5532" s="1">
        <v>0</v>
      </c>
      <c r="Y5532" s="1">
        <v>2479.96</v>
      </c>
      <c r="Z5532" t="s">
        <v>53</v>
      </c>
      <c r="AA5532" s="2">
        <v>743.98800000000006</v>
      </c>
      <c r="AB5532" s="3">
        <v>0.30000000000000004</v>
      </c>
      <c r="AC5532" s="1">
        <v>-1735.972</v>
      </c>
      <c r="AD5532">
        <v>4</v>
      </c>
      <c r="AE5532">
        <v>4</v>
      </c>
      <c r="AF5532" t="s">
        <v>48</v>
      </c>
      <c r="AG5532">
        <v>2017</v>
      </c>
      <c r="AH5532">
        <f>COUNTBLANK(datos[[#This Row],[Row ID]:[Year sales]])</f>
        <v>0</v>
      </c>
    </row>
    <row r="5533" spans="1:34" x14ac:dyDescent="0.3">
      <c r="A5533">
        <v>5532</v>
      </c>
      <c r="B5533" t="s">
        <v>8339</v>
      </c>
      <c r="C5533" s="4">
        <v>42527</v>
      </c>
      <c r="D5533" s="4">
        <v>42528</v>
      </c>
      <c r="E5533" t="s">
        <v>208</v>
      </c>
      <c r="F5533" t="s">
        <v>2059</v>
      </c>
      <c r="G5533" t="s">
        <v>2060</v>
      </c>
      <c r="H5533" t="s">
        <v>37</v>
      </c>
      <c r="I5533" t="s">
        <v>38</v>
      </c>
      <c r="J5533" t="s">
        <v>5169</v>
      </c>
      <c r="K5533" t="s">
        <v>1731</v>
      </c>
      <c r="L5533">
        <v>72209</v>
      </c>
      <c r="M5533" t="s">
        <v>41</v>
      </c>
      <c r="N5533" t="s">
        <v>4023</v>
      </c>
      <c r="O5533" t="s">
        <v>90</v>
      </c>
      <c r="P5533" t="s">
        <v>181</v>
      </c>
      <c r="Q5533" t="s">
        <v>4024</v>
      </c>
      <c r="R5533" s="1">
        <v>179.94</v>
      </c>
      <c r="S5533">
        <v>6</v>
      </c>
      <c r="T5533">
        <f t="shared" si="86"/>
        <v>28</v>
      </c>
      <c r="U5533" t="s">
        <v>75</v>
      </c>
      <c r="V5533">
        <v>0</v>
      </c>
      <c r="W5533">
        <v>0</v>
      </c>
      <c r="X5533" s="1">
        <v>0</v>
      </c>
      <c r="Y5533" s="1">
        <v>179.94</v>
      </c>
      <c r="Z5533" t="s">
        <v>99</v>
      </c>
      <c r="AA5533" s="2">
        <v>75.574799999999996</v>
      </c>
      <c r="AB5533" s="3">
        <v>0.42</v>
      </c>
      <c r="AC5533" s="1">
        <v>-104.3652</v>
      </c>
      <c r="AD5533">
        <v>1</v>
      </c>
      <c r="AE5533">
        <v>1</v>
      </c>
      <c r="AF5533" t="s">
        <v>48</v>
      </c>
      <c r="AG5533">
        <v>2016</v>
      </c>
      <c r="AH5533">
        <f>COUNTBLANK(datos[[#This Row],[Row ID]:[Year sales]])</f>
        <v>0</v>
      </c>
    </row>
    <row r="5534" spans="1:34" x14ac:dyDescent="0.3">
      <c r="A5534">
        <v>5533</v>
      </c>
      <c r="B5534" t="s">
        <v>8339</v>
      </c>
      <c r="C5534" s="4">
        <v>42527</v>
      </c>
      <c r="D5534" s="4">
        <v>42528</v>
      </c>
      <c r="E5534" t="s">
        <v>208</v>
      </c>
      <c r="F5534" t="s">
        <v>2059</v>
      </c>
      <c r="G5534" t="s">
        <v>2060</v>
      </c>
      <c r="H5534" t="s">
        <v>37</v>
      </c>
      <c r="I5534" t="s">
        <v>38</v>
      </c>
      <c r="J5534" t="s">
        <v>5169</v>
      </c>
      <c r="K5534" t="s">
        <v>1731</v>
      </c>
      <c r="L5534">
        <v>72209</v>
      </c>
      <c r="M5534" t="s">
        <v>41</v>
      </c>
      <c r="N5534" t="s">
        <v>4184</v>
      </c>
      <c r="O5534" t="s">
        <v>90</v>
      </c>
      <c r="P5534" t="s">
        <v>181</v>
      </c>
      <c r="Q5534" t="s">
        <v>4185</v>
      </c>
      <c r="R5534" s="1">
        <v>26.85</v>
      </c>
      <c r="S5534">
        <v>3</v>
      </c>
      <c r="T5534">
        <f t="shared" si="86"/>
        <v>57</v>
      </c>
      <c r="U5534" t="s">
        <v>52</v>
      </c>
      <c r="V5534">
        <v>0</v>
      </c>
      <c r="W5534">
        <v>0</v>
      </c>
      <c r="X5534" s="1">
        <v>0</v>
      </c>
      <c r="Y5534" s="1">
        <v>26.85</v>
      </c>
      <c r="Z5534" t="s">
        <v>65</v>
      </c>
      <c r="AA5534" s="2">
        <v>5.1014999999999997</v>
      </c>
      <c r="AB5534" s="3">
        <v>0.18999999999999997</v>
      </c>
      <c r="AC5534" s="1">
        <v>-21.7485</v>
      </c>
      <c r="AD5534">
        <v>1</v>
      </c>
      <c r="AE5534">
        <v>1</v>
      </c>
      <c r="AF5534" t="s">
        <v>48</v>
      </c>
      <c r="AG5534">
        <v>2016</v>
      </c>
      <c r="AH5534">
        <f>COUNTBLANK(datos[[#This Row],[Row ID]:[Year sales]])</f>
        <v>0</v>
      </c>
    </row>
    <row r="5535" spans="1:34" x14ac:dyDescent="0.3">
      <c r="A5535">
        <v>5534</v>
      </c>
      <c r="B5535" t="s">
        <v>8339</v>
      </c>
      <c r="C5535" s="4">
        <v>42527</v>
      </c>
      <c r="D5535" s="4">
        <v>42528</v>
      </c>
      <c r="E5535" t="s">
        <v>208</v>
      </c>
      <c r="F5535" t="s">
        <v>2059</v>
      </c>
      <c r="G5535" t="s">
        <v>2060</v>
      </c>
      <c r="H5535" t="s">
        <v>37</v>
      </c>
      <c r="I5535" t="s">
        <v>38</v>
      </c>
      <c r="J5535" t="s">
        <v>5169</v>
      </c>
      <c r="K5535" t="s">
        <v>1731</v>
      </c>
      <c r="L5535">
        <v>72209</v>
      </c>
      <c r="M5535" t="s">
        <v>41</v>
      </c>
      <c r="N5535" t="s">
        <v>2449</v>
      </c>
      <c r="O5535" t="s">
        <v>90</v>
      </c>
      <c r="P5535" t="s">
        <v>181</v>
      </c>
      <c r="Q5535" t="s">
        <v>2450</v>
      </c>
      <c r="R5535" s="1">
        <v>323.37</v>
      </c>
      <c r="S5535">
        <v>3</v>
      </c>
      <c r="T5535">
        <f t="shared" si="86"/>
        <v>23</v>
      </c>
      <c r="U5535" t="s">
        <v>52</v>
      </c>
      <c r="V5535">
        <v>0</v>
      </c>
      <c r="W5535">
        <v>0</v>
      </c>
      <c r="X5535" s="1">
        <v>0</v>
      </c>
      <c r="Y5535" s="1">
        <v>323.37</v>
      </c>
      <c r="Z5535" t="s">
        <v>47</v>
      </c>
      <c r="AA5535" s="2">
        <v>129.34800000000001</v>
      </c>
      <c r="AB5535" s="3">
        <v>0.4</v>
      </c>
      <c r="AC5535" s="1">
        <v>-194.02199999999999</v>
      </c>
      <c r="AD5535">
        <v>1</v>
      </c>
      <c r="AE5535">
        <v>1</v>
      </c>
      <c r="AF5535" t="s">
        <v>48</v>
      </c>
      <c r="AG5535">
        <v>2016</v>
      </c>
      <c r="AH5535">
        <f>COUNTBLANK(datos[[#This Row],[Row ID]:[Year sales]])</f>
        <v>0</v>
      </c>
    </row>
    <row r="5536" spans="1:34" x14ac:dyDescent="0.3">
      <c r="A5536">
        <v>5535</v>
      </c>
      <c r="B5536" t="s">
        <v>8339</v>
      </c>
      <c r="C5536" s="4">
        <v>42527</v>
      </c>
      <c r="D5536" s="4">
        <v>42528</v>
      </c>
      <c r="E5536" t="s">
        <v>208</v>
      </c>
      <c r="F5536" t="s">
        <v>2059</v>
      </c>
      <c r="G5536" t="s">
        <v>2060</v>
      </c>
      <c r="H5536" t="s">
        <v>37</v>
      </c>
      <c r="I5536" t="s">
        <v>38</v>
      </c>
      <c r="J5536" t="s">
        <v>5169</v>
      </c>
      <c r="K5536" t="s">
        <v>1731</v>
      </c>
      <c r="L5536">
        <v>72209</v>
      </c>
      <c r="M5536" t="s">
        <v>41</v>
      </c>
      <c r="N5536" t="s">
        <v>1474</v>
      </c>
      <c r="O5536" t="s">
        <v>62</v>
      </c>
      <c r="P5536" t="s">
        <v>110</v>
      </c>
      <c r="Q5536" t="s">
        <v>1475</v>
      </c>
      <c r="R5536" s="1">
        <v>59.94</v>
      </c>
      <c r="S5536">
        <v>3</v>
      </c>
      <c r="T5536">
        <f t="shared" si="86"/>
        <v>39</v>
      </c>
      <c r="U5536" t="s">
        <v>52</v>
      </c>
      <c r="V5536">
        <v>0</v>
      </c>
      <c r="W5536">
        <v>0</v>
      </c>
      <c r="X5536" s="1">
        <v>0</v>
      </c>
      <c r="Y5536" s="1">
        <v>59.94</v>
      </c>
      <c r="Z5536" t="s">
        <v>99</v>
      </c>
      <c r="AA5536" s="2">
        <v>28.171800000000001</v>
      </c>
      <c r="AB5536" s="3">
        <v>0.47000000000000003</v>
      </c>
      <c r="AC5536" s="1">
        <v>-31.7682</v>
      </c>
      <c r="AD5536">
        <v>1</v>
      </c>
      <c r="AE5536">
        <v>1</v>
      </c>
      <c r="AF5536" t="s">
        <v>48</v>
      </c>
      <c r="AG5536">
        <v>2016</v>
      </c>
      <c r="AH5536">
        <f>COUNTBLANK(datos[[#This Row],[Row ID]:[Year sales]])</f>
        <v>0</v>
      </c>
    </row>
    <row r="5537" spans="1:34" x14ac:dyDescent="0.3">
      <c r="A5537">
        <v>5536</v>
      </c>
      <c r="B5537" t="s">
        <v>8339</v>
      </c>
      <c r="C5537" s="4">
        <v>42527</v>
      </c>
      <c r="D5537" s="4">
        <v>42528</v>
      </c>
      <c r="E5537" t="s">
        <v>208</v>
      </c>
      <c r="F5537" t="s">
        <v>2059</v>
      </c>
      <c r="G5537" t="s">
        <v>2060</v>
      </c>
      <c r="H5537" t="s">
        <v>37</v>
      </c>
      <c r="I5537" t="s">
        <v>38</v>
      </c>
      <c r="J5537" t="s">
        <v>5169</v>
      </c>
      <c r="K5537" t="s">
        <v>1731</v>
      </c>
      <c r="L5537">
        <v>72209</v>
      </c>
      <c r="M5537" t="s">
        <v>41</v>
      </c>
      <c r="N5537" t="s">
        <v>451</v>
      </c>
      <c r="O5537" t="s">
        <v>62</v>
      </c>
      <c r="P5537" t="s">
        <v>94</v>
      </c>
      <c r="Q5537" t="s">
        <v>452</v>
      </c>
      <c r="R5537" s="1">
        <v>64.14</v>
      </c>
      <c r="S5537">
        <v>3</v>
      </c>
      <c r="T5537">
        <f t="shared" si="86"/>
        <v>21</v>
      </c>
      <c r="U5537" t="s">
        <v>52</v>
      </c>
      <c r="V5537">
        <v>0</v>
      </c>
      <c r="W5537">
        <v>0</v>
      </c>
      <c r="X5537" s="1">
        <v>0</v>
      </c>
      <c r="Y5537" s="1">
        <v>64.14</v>
      </c>
      <c r="Z5537" t="s">
        <v>99</v>
      </c>
      <c r="AA5537" s="2">
        <v>30.787199999999999</v>
      </c>
      <c r="AB5537" s="3">
        <v>0.48</v>
      </c>
      <c r="AC5537" s="1">
        <v>-33.352800000000002</v>
      </c>
      <c r="AD5537">
        <v>1</v>
      </c>
      <c r="AE5537">
        <v>1</v>
      </c>
      <c r="AF5537" t="s">
        <v>48</v>
      </c>
      <c r="AG5537">
        <v>2016</v>
      </c>
      <c r="AH5537">
        <f>COUNTBLANK(datos[[#This Row],[Row ID]:[Year sales]])</f>
        <v>0</v>
      </c>
    </row>
    <row r="5538" spans="1:34" x14ac:dyDescent="0.3">
      <c r="A5538">
        <v>5537</v>
      </c>
      <c r="B5538" t="s">
        <v>8339</v>
      </c>
      <c r="C5538" s="4">
        <v>42527</v>
      </c>
      <c r="D5538" s="4">
        <v>42528</v>
      </c>
      <c r="E5538" t="s">
        <v>208</v>
      </c>
      <c r="F5538" t="s">
        <v>2059</v>
      </c>
      <c r="G5538" t="s">
        <v>2060</v>
      </c>
      <c r="H5538" t="s">
        <v>37</v>
      </c>
      <c r="I5538" t="s">
        <v>38</v>
      </c>
      <c r="J5538" t="s">
        <v>5169</v>
      </c>
      <c r="K5538" t="s">
        <v>1731</v>
      </c>
      <c r="L5538">
        <v>72209</v>
      </c>
      <c r="M5538" t="s">
        <v>41</v>
      </c>
      <c r="N5538" t="s">
        <v>4261</v>
      </c>
      <c r="O5538" t="s">
        <v>62</v>
      </c>
      <c r="P5538" t="s">
        <v>94</v>
      </c>
      <c r="Q5538" t="s">
        <v>4262</v>
      </c>
      <c r="R5538" s="1">
        <v>11.67</v>
      </c>
      <c r="S5538">
        <v>3</v>
      </c>
      <c r="T5538">
        <f t="shared" si="86"/>
        <v>8</v>
      </c>
      <c r="U5538" t="s">
        <v>52</v>
      </c>
      <c r="V5538">
        <v>0</v>
      </c>
      <c r="W5538">
        <v>0</v>
      </c>
      <c r="X5538" s="1">
        <v>0</v>
      </c>
      <c r="Y5538" s="1">
        <v>11.67</v>
      </c>
      <c r="Z5538" t="s">
        <v>65</v>
      </c>
      <c r="AA5538" s="2">
        <v>5.6016000000000004</v>
      </c>
      <c r="AB5538" s="3">
        <v>0.48000000000000004</v>
      </c>
      <c r="AC5538" s="1">
        <v>-6.0683999999999996</v>
      </c>
      <c r="AD5538">
        <v>1</v>
      </c>
      <c r="AE5538">
        <v>1</v>
      </c>
      <c r="AF5538" t="s">
        <v>48</v>
      </c>
      <c r="AG5538">
        <v>2016</v>
      </c>
      <c r="AH5538">
        <f>COUNTBLANK(datos[[#This Row],[Row ID]:[Year sales]])</f>
        <v>0</v>
      </c>
    </row>
    <row r="5539" spans="1:34" x14ac:dyDescent="0.3">
      <c r="A5539">
        <v>5538</v>
      </c>
      <c r="B5539" t="s">
        <v>8339</v>
      </c>
      <c r="C5539" s="4">
        <v>42527</v>
      </c>
      <c r="D5539" s="4">
        <v>42528</v>
      </c>
      <c r="E5539" t="s">
        <v>208</v>
      </c>
      <c r="F5539" t="s">
        <v>2059</v>
      </c>
      <c r="G5539" t="s">
        <v>2060</v>
      </c>
      <c r="H5539" t="s">
        <v>37</v>
      </c>
      <c r="I5539" t="s">
        <v>38</v>
      </c>
      <c r="J5539" t="s">
        <v>5169</v>
      </c>
      <c r="K5539" t="s">
        <v>1731</v>
      </c>
      <c r="L5539">
        <v>72209</v>
      </c>
      <c r="M5539" t="s">
        <v>41</v>
      </c>
      <c r="N5539" t="s">
        <v>6312</v>
      </c>
      <c r="O5539" t="s">
        <v>62</v>
      </c>
      <c r="P5539" t="s">
        <v>110</v>
      </c>
      <c r="Q5539" t="s">
        <v>6313</v>
      </c>
      <c r="R5539" s="1">
        <v>12.96</v>
      </c>
      <c r="S5539">
        <v>2</v>
      </c>
      <c r="T5539">
        <f t="shared" si="86"/>
        <v>21</v>
      </c>
      <c r="U5539" t="s">
        <v>46</v>
      </c>
      <c r="V5539">
        <v>0</v>
      </c>
      <c r="W5539">
        <v>0</v>
      </c>
      <c r="X5539" s="1">
        <v>0</v>
      </c>
      <c r="Y5539" s="1">
        <v>12.96</v>
      </c>
      <c r="Z5539" t="s">
        <v>65</v>
      </c>
      <c r="AA5539" s="2">
        <v>6.2207999999999997</v>
      </c>
      <c r="AB5539" s="3">
        <v>0.47999999999999993</v>
      </c>
      <c r="AC5539" s="1">
        <v>-6.7392000000000003</v>
      </c>
      <c r="AD5539">
        <v>1</v>
      </c>
      <c r="AE5539">
        <v>1</v>
      </c>
      <c r="AF5539" t="s">
        <v>48</v>
      </c>
      <c r="AG5539">
        <v>2016</v>
      </c>
      <c r="AH5539">
        <f>COUNTBLANK(datos[[#This Row],[Row ID]:[Year sales]])</f>
        <v>0</v>
      </c>
    </row>
    <row r="5540" spans="1:34" x14ac:dyDescent="0.3">
      <c r="A5540">
        <v>5539</v>
      </c>
      <c r="B5540" t="s">
        <v>8340</v>
      </c>
      <c r="C5540" s="4">
        <v>42107</v>
      </c>
      <c r="D5540" s="4">
        <v>42114</v>
      </c>
      <c r="E5540" t="s">
        <v>67</v>
      </c>
      <c r="F5540" t="s">
        <v>1718</v>
      </c>
      <c r="G5540" t="s">
        <v>1719</v>
      </c>
      <c r="H5540" t="s">
        <v>37</v>
      </c>
      <c r="I5540" t="s">
        <v>38</v>
      </c>
      <c r="J5540" t="s">
        <v>8341</v>
      </c>
      <c r="K5540" t="s">
        <v>158</v>
      </c>
      <c r="L5540">
        <v>68701</v>
      </c>
      <c r="M5540" t="s">
        <v>125</v>
      </c>
      <c r="N5540" t="s">
        <v>2753</v>
      </c>
      <c r="O5540" t="s">
        <v>62</v>
      </c>
      <c r="P5540" t="s">
        <v>94</v>
      </c>
      <c r="Q5540" t="s">
        <v>2754</v>
      </c>
      <c r="R5540" s="1">
        <v>17.43</v>
      </c>
      <c r="S5540">
        <v>3</v>
      </c>
      <c r="T5540">
        <f t="shared" si="86"/>
        <v>34</v>
      </c>
      <c r="U5540" t="s">
        <v>52</v>
      </c>
      <c r="V5540">
        <v>0</v>
      </c>
      <c r="W5540">
        <v>0</v>
      </c>
      <c r="X5540" s="1">
        <v>0</v>
      </c>
      <c r="Y5540" s="1">
        <v>17.43</v>
      </c>
      <c r="Z5540" t="s">
        <v>65</v>
      </c>
      <c r="AA5540" s="2">
        <v>8.0177999999999994</v>
      </c>
      <c r="AB5540" s="3">
        <v>0.45999999999999996</v>
      </c>
      <c r="AC5540" s="1">
        <v>-9.4122000000000003</v>
      </c>
      <c r="AD5540">
        <v>7</v>
      </c>
      <c r="AE5540">
        <v>7</v>
      </c>
      <c r="AF5540" t="s">
        <v>48</v>
      </c>
      <c r="AG5540">
        <v>2015</v>
      </c>
      <c r="AH5540">
        <f>COUNTBLANK(datos[[#This Row],[Row ID]:[Year sales]])</f>
        <v>0</v>
      </c>
    </row>
    <row r="5541" spans="1:34" x14ac:dyDescent="0.3">
      <c r="A5541">
        <v>5540</v>
      </c>
      <c r="B5541" t="s">
        <v>8342</v>
      </c>
      <c r="C5541" s="4">
        <v>42877</v>
      </c>
      <c r="D5541" s="4">
        <v>42881</v>
      </c>
      <c r="E5541" t="s">
        <v>67</v>
      </c>
      <c r="F5541" t="s">
        <v>846</v>
      </c>
      <c r="G5541" t="s">
        <v>847</v>
      </c>
      <c r="H5541" t="s">
        <v>37</v>
      </c>
      <c r="I5541" t="s">
        <v>38</v>
      </c>
      <c r="J5541" t="s">
        <v>323</v>
      </c>
      <c r="K5541" t="s">
        <v>231</v>
      </c>
      <c r="L5541">
        <v>60653</v>
      </c>
      <c r="M5541" t="s">
        <v>125</v>
      </c>
      <c r="N5541" t="s">
        <v>356</v>
      </c>
      <c r="O5541" t="s">
        <v>43</v>
      </c>
      <c r="P5541" t="s">
        <v>50</v>
      </c>
      <c r="Q5541" t="s">
        <v>357</v>
      </c>
      <c r="R5541" s="1">
        <v>181.98599999999999</v>
      </c>
      <c r="S5541">
        <v>2</v>
      </c>
      <c r="T5541">
        <f t="shared" si="86"/>
        <v>42</v>
      </c>
      <c r="U5541" t="s">
        <v>46</v>
      </c>
      <c r="V5541">
        <v>0.3</v>
      </c>
      <c r="W5541">
        <v>54.595799999999997</v>
      </c>
      <c r="X5541" s="1">
        <v>-54.595799999999997</v>
      </c>
      <c r="Y5541" s="1">
        <v>236.58179999999999</v>
      </c>
      <c r="Z5541" t="s">
        <v>47</v>
      </c>
      <c r="AA5541" s="2">
        <v>-54.595799999999997</v>
      </c>
      <c r="AB5541" s="3">
        <v>-0.3</v>
      </c>
      <c r="AC5541" s="1">
        <v>-181.98599999999999</v>
      </c>
      <c r="AD5541">
        <v>4</v>
      </c>
      <c r="AE5541">
        <v>4</v>
      </c>
      <c r="AF5541" t="s">
        <v>48</v>
      </c>
      <c r="AG5541">
        <v>2017</v>
      </c>
      <c r="AH5541">
        <f>COUNTBLANK(datos[[#This Row],[Row ID]:[Year sales]])</f>
        <v>0</v>
      </c>
    </row>
    <row r="5542" spans="1:34" x14ac:dyDescent="0.3">
      <c r="A5542">
        <v>5541</v>
      </c>
      <c r="B5542" t="s">
        <v>8342</v>
      </c>
      <c r="C5542" s="4">
        <v>42877</v>
      </c>
      <c r="D5542" s="4">
        <v>42881</v>
      </c>
      <c r="E5542" t="s">
        <v>67</v>
      </c>
      <c r="F5542" t="s">
        <v>846</v>
      </c>
      <c r="G5542" t="s">
        <v>847</v>
      </c>
      <c r="H5542" t="s">
        <v>37</v>
      </c>
      <c r="I5542" t="s">
        <v>38</v>
      </c>
      <c r="J5542" t="s">
        <v>323</v>
      </c>
      <c r="K5542" t="s">
        <v>231</v>
      </c>
      <c r="L5542">
        <v>60653</v>
      </c>
      <c r="M5542" t="s">
        <v>125</v>
      </c>
      <c r="N5542" t="s">
        <v>565</v>
      </c>
      <c r="O5542" t="s">
        <v>62</v>
      </c>
      <c r="P5542" t="s">
        <v>94</v>
      </c>
      <c r="Q5542" t="s">
        <v>566</v>
      </c>
      <c r="R5542" s="1">
        <v>1.5920000000000001</v>
      </c>
      <c r="S5542">
        <v>2</v>
      </c>
      <c r="T5542">
        <f t="shared" si="86"/>
        <v>36</v>
      </c>
      <c r="U5542" t="s">
        <v>46</v>
      </c>
      <c r="V5542">
        <v>0.8</v>
      </c>
      <c r="W5542">
        <v>1.2736000000000001</v>
      </c>
      <c r="X5542" s="1">
        <v>-1.2736000000000001</v>
      </c>
      <c r="Y5542" s="1">
        <v>2.8656000000000001</v>
      </c>
      <c r="Z5542" t="s">
        <v>65</v>
      </c>
      <c r="AA5542" s="2">
        <v>-2.6267999999999998</v>
      </c>
      <c r="AB5542" s="3">
        <v>-1.6499999999999997</v>
      </c>
      <c r="AC5542" s="1">
        <v>-2.9451999999999998</v>
      </c>
      <c r="AD5542">
        <v>4</v>
      </c>
      <c r="AE5542">
        <v>4</v>
      </c>
      <c r="AF5542" t="s">
        <v>48</v>
      </c>
      <c r="AG5542">
        <v>2017</v>
      </c>
      <c r="AH5542">
        <f>COUNTBLANK(datos[[#This Row],[Row ID]:[Year sales]])</f>
        <v>0</v>
      </c>
    </row>
    <row r="5543" spans="1:34" x14ac:dyDescent="0.3">
      <c r="A5543">
        <v>5542</v>
      </c>
      <c r="B5543" t="s">
        <v>8342</v>
      </c>
      <c r="C5543" s="4">
        <v>42877</v>
      </c>
      <c r="D5543" s="4">
        <v>42881</v>
      </c>
      <c r="E5543" t="s">
        <v>67</v>
      </c>
      <c r="F5543" t="s">
        <v>846</v>
      </c>
      <c r="G5543" t="s">
        <v>847</v>
      </c>
      <c r="H5543" t="s">
        <v>37</v>
      </c>
      <c r="I5543" t="s">
        <v>38</v>
      </c>
      <c r="J5543" t="s">
        <v>323</v>
      </c>
      <c r="K5543" t="s">
        <v>231</v>
      </c>
      <c r="L5543">
        <v>60653</v>
      </c>
      <c r="M5543" t="s">
        <v>125</v>
      </c>
      <c r="N5543" t="s">
        <v>2599</v>
      </c>
      <c r="O5543" t="s">
        <v>62</v>
      </c>
      <c r="P5543" t="s">
        <v>599</v>
      </c>
      <c r="Q5543" t="s">
        <v>2600</v>
      </c>
      <c r="R5543" s="1">
        <v>22.344000000000001</v>
      </c>
      <c r="S5543">
        <v>3</v>
      </c>
      <c r="T5543">
        <f t="shared" si="86"/>
        <v>32</v>
      </c>
      <c r="U5543" t="s">
        <v>52</v>
      </c>
      <c r="V5543">
        <v>0.2</v>
      </c>
      <c r="W5543">
        <v>4.4688000000000008</v>
      </c>
      <c r="X5543" s="1">
        <v>-4.4687999999999999</v>
      </c>
      <c r="Y5543" s="1">
        <v>26.812800000000003</v>
      </c>
      <c r="Z5543" t="s">
        <v>65</v>
      </c>
      <c r="AA5543" s="2">
        <v>2.5137</v>
      </c>
      <c r="AB5543" s="3">
        <v>0.1125</v>
      </c>
      <c r="AC5543" s="1">
        <v>-15.361499999999999</v>
      </c>
      <c r="AD5543">
        <v>4</v>
      </c>
      <c r="AE5543">
        <v>4</v>
      </c>
      <c r="AF5543" t="s">
        <v>48</v>
      </c>
      <c r="AG5543">
        <v>2017</v>
      </c>
      <c r="AH5543">
        <f>COUNTBLANK(datos[[#This Row],[Row ID]:[Year sales]])</f>
        <v>0</v>
      </c>
    </row>
    <row r="5544" spans="1:34" x14ac:dyDescent="0.3">
      <c r="A5544">
        <v>5543</v>
      </c>
      <c r="B5544" t="s">
        <v>8343</v>
      </c>
      <c r="C5544" s="4">
        <v>42723</v>
      </c>
      <c r="D5544" s="4">
        <v>42729</v>
      </c>
      <c r="E5544" t="s">
        <v>67</v>
      </c>
      <c r="F5544" t="s">
        <v>240</v>
      </c>
      <c r="G5544" t="s">
        <v>241</v>
      </c>
      <c r="H5544" t="s">
        <v>57</v>
      </c>
      <c r="I5544" t="s">
        <v>38</v>
      </c>
      <c r="J5544" t="s">
        <v>1333</v>
      </c>
      <c r="K5544" t="s">
        <v>330</v>
      </c>
      <c r="L5544">
        <v>85705</v>
      </c>
      <c r="M5544" t="s">
        <v>60</v>
      </c>
      <c r="N5544" t="s">
        <v>8344</v>
      </c>
      <c r="O5544" t="s">
        <v>43</v>
      </c>
      <c r="P5544" t="s">
        <v>73</v>
      </c>
      <c r="Q5544" t="s">
        <v>8345</v>
      </c>
      <c r="R5544" s="1">
        <v>455.97</v>
      </c>
      <c r="S5544">
        <v>6</v>
      </c>
      <c r="T5544">
        <f t="shared" si="86"/>
        <v>26</v>
      </c>
      <c r="U5544" t="s">
        <v>75</v>
      </c>
      <c r="V5544">
        <v>0.5</v>
      </c>
      <c r="W5544">
        <v>227.98500000000001</v>
      </c>
      <c r="X5544" s="1">
        <v>-227.98500000000001</v>
      </c>
      <c r="Y5544" s="1">
        <v>683.95500000000004</v>
      </c>
      <c r="Z5544" t="s">
        <v>53</v>
      </c>
      <c r="AA5544" s="2">
        <v>-218.8656</v>
      </c>
      <c r="AB5544" s="3">
        <v>-0.48</v>
      </c>
      <c r="AC5544" s="1">
        <v>-446.85059999999999</v>
      </c>
      <c r="AD5544">
        <v>6</v>
      </c>
      <c r="AE5544">
        <v>6</v>
      </c>
      <c r="AF5544" t="s">
        <v>48</v>
      </c>
      <c r="AG5544">
        <v>2016</v>
      </c>
      <c r="AH5544">
        <f>COUNTBLANK(datos[[#This Row],[Row ID]:[Year sales]])</f>
        <v>0</v>
      </c>
    </row>
    <row r="5545" spans="1:34" x14ac:dyDescent="0.3">
      <c r="A5545">
        <v>5544</v>
      </c>
      <c r="B5545" t="s">
        <v>8343</v>
      </c>
      <c r="C5545" s="4">
        <v>42723</v>
      </c>
      <c r="D5545" s="4">
        <v>42729</v>
      </c>
      <c r="E5545" t="s">
        <v>67</v>
      </c>
      <c r="F5545" t="s">
        <v>240</v>
      </c>
      <c r="G5545" t="s">
        <v>241</v>
      </c>
      <c r="H5545" t="s">
        <v>57</v>
      </c>
      <c r="I5545" t="s">
        <v>38</v>
      </c>
      <c r="J5545" t="s">
        <v>1333</v>
      </c>
      <c r="K5545" t="s">
        <v>330</v>
      </c>
      <c r="L5545">
        <v>85705</v>
      </c>
      <c r="M5545" t="s">
        <v>60</v>
      </c>
      <c r="N5545" t="s">
        <v>6165</v>
      </c>
      <c r="O5545" t="s">
        <v>62</v>
      </c>
      <c r="P5545" t="s">
        <v>94</v>
      </c>
      <c r="Q5545" t="s">
        <v>6166</v>
      </c>
      <c r="R5545" s="1">
        <v>10.44</v>
      </c>
      <c r="S5545">
        <v>6</v>
      </c>
      <c r="T5545">
        <f t="shared" si="86"/>
        <v>47</v>
      </c>
      <c r="U5545" t="s">
        <v>75</v>
      </c>
      <c r="V5545">
        <v>0.7</v>
      </c>
      <c r="W5545">
        <v>7.3079999999999989</v>
      </c>
      <c r="X5545" s="1">
        <v>-7.3079999999999998</v>
      </c>
      <c r="Y5545" s="1">
        <v>17.747999999999998</v>
      </c>
      <c r="Z5545" t="s">
        <v>65</v>
      </c>
      <c r="AA5545" s="2">
        <v>-7.6559999999999997</v>
      </c>
      <c r="AB5545" s="3">
        <v>-0.73333333333333339</v>
      </c>
      <c r="AC5545" s="1">
        <v>-10.788</v>
      </c>
      <c r="AD5545">
        <v>6</v>
      </c>
      <c r="AE5545">
        <v>6</v>
      </c>
      <c r="AF5545" t="s">
        <v>48</v>
      </c>
      <c r="AG5545">
        <v>2016</v>
      </c>
      <c r="AH5545">
        <f>COUNTBLANK(datos[[#This Row],[Row ID]:[Year sales]])</f>
        <v>0</v>
      </c>
    </row>
    <row r="5546" spans="1:34" x14ac:dyDescent="0.3">
      <c r="A5546">
        <v>5545</v>
      </c>
      <c r="B5546" t="s">
        <v>8343</v>
      </c>
      <c r="C5546" s="4">
        <v>42723</v>
      </c>
      <c r="D5546" s="4">
        <v>42729</v>
      </c>
      <c r="E5546" t="s">
        <v>67</v>
      </c>
      <c r="F5546" t="s">
        <v>240</v>
      </c>
      <c r="G5546" t="s">
        <v>241</v>
      </c>
      <c r="H5546" t="s">
        <v>57</v>
      </c>
      <c r="I5546" t="s">
        <v>38</v>
      </c>
      <c r="J5546" t="s">
        <v>1333</v>
      </c>
      <c r="K5546" t="s">
        <v>330</v>
      </c>
      <c r="L5546">
        <v>85705</v>
      </c>
      <c r="M5546" t="s">
        <v>60</v>
      </c>
      <c r="N5546" t="s">
        <v>2078</v>
      </c>
      <c r="O5546" t="s">
        <v>62</v>
      </c>
      <c r="P5546" t="s">
        <v>94</v>
      </c>
      <c r="Q5546" t="s">
        <v>2079</v>
      </c>
      <c r="R5546" s="1">
        <v>5.2140000000000004</v>
      </c>
      <c r="S5546">
        <v>2</v>
      </c>
      <c r="T5546">
        <f t="shared" si="86"/>
        <v>37</v>
      </c>
      <c r="U5546" t="s">
        <v>46</v>
      </c>
      <c r="V5546">
        <v>0.7</v>
      </c>
      <c r="W5546">
        <v>3.6497999999999999</v>
      </c>
      <c r="X5546" s="1">
        <v>-3.6497999999999999</v>
      </c>
      <c r="Y5546" s="1">
        <v>8.8638000000000012</v>
      </c>
      <c r="Z5546" t="s">
        <v>65</v>
      </c>
      <c r="AA5546" s="2">
        <v>-4.1711999999999998</v>
      </c>
      <c r="AB5546" s="3">
        <v>-0.79999999999999993</v>
      </c>
      <c r="AC5546" s="1">
        <v>-5.7354000000000003</v>
      </c>
      <c r="AD5546">
        <v>6</v>
      </c>
      <c r="AE5546">
        <v>6</v>
      </c>
      <c r="AF5546" t="s">
        <v>48</v>
      </c>
      <c r="AG5546">
        <v>2016</v>
      </c>
      <c r="AH5546">
        <f>COUNTBLANK(datos[[#This Row],[Row ID]:[Year sales]])</f>
        <v>0</v>
      </c>
    </row>
    <row r="5547" spans="1:34" x14ac:dyDescent="0.3">
      <c r="A5547">
        <v>5546</v>
      </c>
      <c r="B5547" t="s">
        <v>8346</v>
      </c>
      <c r="C5547" s="4">
        <v>43000</v>
      </c>
      <c r="D5547" s="4">
        <v>43004</v>
      </c>
      <c r="E5547" t="s">
        <v>67</v>
      </c>
      <c r="F5547" t="s">
        <v>3791</v>
      </c>
      <c r="G5547" t="s">
        <v>3792</v>
      </c>
      <c r="H5547" t="s">
        <v>122</v>
      </c>
      <c r="I5547" t="s">
        <v>38</v>
      </c>
      <c r="J5547" t="s">
        <v>107</v>
      </c>
      <c r="K5547" t="s">
        <v>2720</v>
      </c>
      <c r="L5547">
        <v>3301</v>
      </c>
      <c r="M5547" t="s">
        <v>168</v>
      </c>
      <c r="N5547" t="s">
        <v>656</v>
      </c>
      <c r="O5547" t="s">
        <v>62</v>
      </c>
      <c r="P5547" t="s">
        <v>77</v>
      </c>
      <c r="Q5547" t="s">
        <v>657</v>
      </c>
      <c r="R5547" s="1">
        <v>67.400000000000006</v>
      </c>
      <c r="S5547">
        <v>5</v>
      </c>
      <c r="T5547">
        <f t="shared" si="86"/>
        <v>40</v>
      </c>
      <c r="U5547" t="s">
        <v>75</v>
      </c>
      <c r="V5547">
        <v>0</v>
      </c>
      <c r="W5547">
        <v>0</v>
      </c>
      <c r="X5547" s="1">
        <v>0</v>
      </c>
      <c r="Y5547" s="1">
        <v>67.400000000000006</v>
      </c>
      <c r="Z5547" t="s">
        <v>99</v>
      </c>
      <c r="AA5547" s="2">
        <v>17.524000000000001</v>
      </c>
      <c r="AB5547" s="3">
        <v>0.26</v>
      </c>
      <c r="AC5547" s="1">
        <v>-49.875999999999998</v>
      </c>
      <c r="AD5547">
        <v>4</v>
      </c>
      <c r="AE5547">
        <v>4</v>
      </c>
      <c r="AF5547" t="s">
        <v>48</v>
      </c>
      <c r="AG5547">
        <v>2017</v>
      </c>
      <c r="AH5547">
        <f>COUNTBLANK(datos[[#This Row],[Row ID]:[Year sales]])</f>
        <v>0</v>
      </c>
    </row>
    <row r="5548" spans="1:34" x14ac:dyDescent="0.3">
      <c r="A5548">
        <v>5547</v>
      </c>
      <c r="B5548" t="s">
        <v>8347</v>
      </c>
      <c r="C5548" s="4">
        <v>42985</v>
      </c>
      <c r="D5548" s="4">
        <v>42986</v>
      </c>
      <c r="E5548" t="s">
        <v>208</v>
      </c>
      <c r="F5548" t="s">
        <v>5251</v>
      </c>
      <c r="G5548" t="s">
        <v>5252</v>
      </c>
      <c r="H5548" t="s">
        <v>37</v>
      </c>
      <c r="I5548" t="s">
        <v>38</v>
      </c>
      <c r="J5548" t="s">
        <v>8348</v>
      </c>
      <c r="K5548" t="s">
        <v>141</v>
      </c>
      <c r="L5548">
        <v>84020</v>
      </c>
      <c r="M5548" t="s">
        <v>60</v>
      </c>
      <c r="N5548" t="s">
        <v>7054</v>
      </c>
      <c r="O5548" t="s">
        <v>43</v>
      </c>
      <c r="P5548" t="s">
        <v>83</v>
      </c>
      <c r="Q5548" t="s">
        <v>7055</v>
      </c>
      <c r="R5548" s="1">
        <v>25.16</v>
      </c>
      <c r="S5548">
        <v>2</v>
      </c>
      <c r="T5548">
        <f t="shared" si="86"/>
        <v>18</v>
      </c>
      <c r="U5548" t="s">
        <v>46</v>
      </c>
      <c r="V5548">
        <v>0</v>
      </c>
      <c r="W5548">
        <v>0</v>
      </c>
      <c r="X5548" s="1">
        <v>0</v>
      </c>
      <c r="Y5548" s="1">
        <v>25.16</v>
      </c>
      <c r="Z5548" t="s">
        <v>65</v>
      </c>
      <c r="AA5548" s="2">
        <v>10.5672</v>
      </c>
      <c r="AB5548" s="3">
        <v>0.42</v>
      </c>
      <c r="AC5548" s="1">
        <v>-14.5928</v>
      </c>
      <c r="AD5548">
        <v>1</v>
      </c>
      <c r="AE5548">
        <v>1</v>
      </c>
      <c r="AF5548" t="s">
        <v>48</v>
      </c>
      <c r="AG5548">
        <v>2017</v>
      </c>
      <c r="AH5548">
        <f>COUNTBLANK(datos[[#This Row],[Row ID]:[Year sales]])</f>
        <v>0</v>
      </c>
    </row>
    <row r="5549" spans="1:34" x14ac:dyDescent="0.3">
      <c r="A5549">
        <v>5548</v>
      </c>
      <c r="B5549" t="s">
        <v>8347</v>
      </c>
      <c r="C5549" s="4">
        <v>42985</v>
      </c>
      <c r="D5549" s="4">
        <v>42986</v>
      </c>
      <c r="E5549" t="s">
        <v>208</v>
      </c>
      <c r="F5549" t="s">
        <v>5251</v>
      </c>
      <c r="G5549" t="s">
        <v>5252</v>
      </c>
      <c r="H5549" t="s">
        <v>37</v>
      </c>
      <c r="I5549" t="s">
        <v>38</v>
      </c>
      <c r="J5549" t="s">
        <v>8348</v>
      </c>
      <c r="K5549" t="s">
        <v>141</v>
      </c>
      <c r="L5549">
        <v>84020</v>
      </c>
      <c r="M5549" t="s">
        <v>60</v>
      </c>
      <c r="N5549" t="s">
        <v>5084</v>
      </c>
      <c r="O5549" t="s">
        <v>90</v>
      </c>
      <c r="P5549" t="s">
        <v>91</v>
      </c>
      <c r="Q5549" t="s">
        <v>5085</v>
      </c>
      <c r="R5549" s="1">
        <v>126.56</v>
      </c>
      <c r="S5549">
        <v>4</v>
      </c>
      <c r="T5549">
        <f t="shared" si="86"/>
        <v>15</v>
      </c>
      <c r="U5549" t="s">
        <v>52</v>
      </c>
      <c r="V5549">
        <v>0.2</v>
      </c>
      <c r="W5549">
        <v>25.312000000000001</v>
      </c>
      <c r="X5549" s="1">
        <v>-25.312000000000001</v>
      </c>
      <c r="Y5549" s="1">
        <v>151.87200000000001</v>
      </c>
      <c r="Z5549" t="s">
        <v>99</v>
      </c>
      <c r="AA5549" s="2">
        <v>47.46</v>
      </c>
      <c r="AB5549" s="3">
        <v>0.375</v>
      </c>
      <c r="AC5549" s="1">
        <v>-53.787999999999997</v>
      </c>
      <c r="AD5549">
        <v>1</v>
      </c>
      <c r="AE5549">
        <v>1</v>
      </c>
      <c r="AF5549" t="s">
        <v>48</v>
      </c>
      <c r="AG5549">
        <v>2017</v>
      </c>
      <c r="AH5549">
        <f>COUNTBLANK(datos[[#This Row],[Row ID]:[Year sales]])</f>
        <v>0</v>
      </c>
    </row>
    <row r="5550" spans="1:34" x14ac:dyDescent="0.3">
      <c r="A5550">
        <v>5549</v>
      </c>
      <c r="B5550" t="s">
        <v>8349</v>
      </c>
      <c r="C5550" s="4">
        <v>41971</v>
      </c>
      <c r="D5550" s="4">
        <v>41974</v>
      </c>
      <c r="E5550" t="s">
        <v>208</v>
      </c>
      <c r="F5550" t="s">
        <v>4171</v>
      </c>
      <c r="G5550" t="s">
        <v>4172</v>
      </c>
      <c r="H5550" t="s">
        <v>37</v>
      </c>
      <c r="I5550" t="s">
        <v>38</v>
      </c>
      <c r="J5550" t="s">
        <v>147</v>
      </c>
      <c r="K5550" t="s">
        <v>59</v>
      </c>
      <c r="L5550">
        <v>94109</v>
      </c>
      <c r="M5550" t="s">
        <v>60</v>
      </c>
      <c r="N5550" t="s">
        <v>3678</v>
      </c>
      <c r="O5550" t="s">
        <v>62</v>
      </c>
      <c r="P5550" t="s">
        <v>97</v>
      </c>
      <c r="Q5550" t="s">
        <v>3679</v>
      </c>
      <c r="R5550" s="1">
        <v>43.68</v>
      </c>
      <c r="S5550">
        <v>3</v>
      </c>
      <c r="T5550">
        <f t="shared" si="86"/>
        <v>35</v>
      </c>
      <c r="U5550" t="s">
        <v>52</v>
      </c>
      <c r="V5550">
        <v>0</v>
      </c>
      <c r="W5550">
        <v>0</v>
      </c>
      <c r="X5550" s="1">
        <v>0</v>
      </c>
      <c r="Y5550" s="1">
        <v>43.68</v>
      </c>
      <c r="Z5550" t="s">
        <v>65</v>
      </c>
      <c r="AA5550" s="2">
        <v>11.7936</v>
      </c>
      <c r="AB5550" s="3">
        <v>0.27</v>
      </c>
      <c r="AC5550" s="1">
        <v>-31.886399999999998</v>
      </c>
      <c r="AD5550">
        <v>3</v>
      </c>
      <c r="AE5550">
        <v>3</v>
      </c>
      <c r="AF5550" t="s">
        <v>48</v>
      </c>
      <c r="AG5550">
        <v>2014</v>
      </c>
      <c r="AH5550">
        <f>COUNTBLANK(datos[[#This Row],[Row ID]:[Year sales]])</f>
        <v>0</v>
      </c>
    </row>
    <row r="5551" spans="1:34" x14ac:dyDescent="0.3">
      <c r="A5551">
        <v>5550</v>
      </c>
      <c r="B5551" t="s">
        <v>8349</v>
      </c>
      <c r="C5551" s="4">
        <v>41971</v>
      </c>
      <c r="D5551" s="4">
        <v>41974</v>
      </c>
      <c r="E5551" t="s">
        <v>208</v>
      </c>
      <c r="F5551" t="s">
        <v>4171</v>
      </c>
      <c r="G5551" t="s">
        <v>4172</v>
      </c>
      <c r="H5551" t="s">
        <v>37</v>
      </c>
      <c r="I5551" t="s">
        <v>38</v>
      </c>
      <c r="J5551" t="s">
        <v>147</v>
      </c>
      <c r="K5551" t="s">
        <v>59</v>
      </c>
      <c r="L5551">
        <v>94109</v>
      </c>
      <c r="M5551" t="s">
        <v>60</v>
      </c>
      <c r="N5551" t="s">
        <v>3197</v>
      </c>
      <c r="O5551" t="s">
        <v>90</v>
      </c>
      <c r="P5551" t="s">
        <v>181</v>
      </c>
      <c r="Q5551" t="s">
        <v>3198</v>
      </c>
      <c r="R5551" s="1">
        <v>139.93</v>
      </c>
      <c r="S5551">
        <v>7</v>
      </c>
      <c r="T5551">
        <f t="shared" si="86"/>
        <v>15</v>
      </c>
      <c r="U5551" t="s">
        <v>75</v>
      </c>
      <c r="V5551">
        <v>0</v>
      </c>
      <c r="W5551">
        <v>0</v>
      </c>
      <c r="X5551" s="1">
        <v>0</v>
      </c>
      <c r="Y5551" s="1">
        <v>139.93</v>
      </c>
      <c r="Z5551" t="s">
        <v>99</v>
      </c>
      <c r="AA5551" s="2">
        <v>34.982500000000002</v>
      </c>
      <c r="AB5551" s="3">
        <v>0.25</v>
      </c>
      <c r="AC5551" s="1">
        <v>-104.94750000000001</v>
      </c>
      <c r="AD5551">
        <v>3</v>
      </c>
      <c r="AE5551">
        <v>3</v>
      </c>
      <c r="AF5551" t="s">
        <v>48</v>
      </c>
      <c r="AG5551">
        <v>2014</v>
      </c>
      <c r="AH5551">
        <f>COUNTBLANK(datos[[#This Row],[Row ID]:[Year sales]])</f>
        <v>0</v>
      </c>
    </row>
    <row r="5552" spans="1:34" x14ac:dyDescent="0.3">
      <c r="A5552">
        <v>5551</v>
      </c>
      <c r="B5552" t="s">
        <v>8350</v>
      </c>
      <c r="C5552" s="4">
        <v>41955</v>
      </c>
      <c r="D5552" s="4">
        <v>41959</v>
      </c>
      <c r="E5552" t="s">
        <v>67</v>
      </c>
      <c r="F5552" t="s">
        <v>6826</v>
      </c>
      <c r="G5552" t="s">
        <v>6827</v>
      </c>
      <c r="H5552" t="s">
        <v>57</v>
      </c>
      <c r="I5552" t="s">
        <v>38</v>
      </c>
      <c r="J5552" t="s">
        <v>204</v>
      </c>
      <c r="K5552" t="s">
        <v>124</v>
      </c>
      <c r="L5552">
        <v>77036</v>
      </c>
      <c r="M5552" t="s">
        <v>125</v>
      </c>
      <c r="N5552" t="s">
        <v>5873</v>
      </c>
      <c r="O5552" t="s">
        <v>62</v>
      </c>
      <c r="P5552" t="s">
        <v>86</v>
      </c>
      <c r="Q5552" t="s">
        <v>5874</v>
      </c>
      <c r="R5552" s="1">
        <v>2.6720000000000002</v>
      </c>
      <c r="S5552">
        <v>1</v>
      </c>
      <c r="T5552">
        <f t="shared" si="86"/>
        <v>24</v>
      </c>
      <c r="U5552" t="s">
        <v>46</v>
      </c>
      <c r="V5552">
        <v>0.2</v>
      </c>
      <c r="W5552">
        <v>0.5344000000000001</v>
      </c>
      <c r="X5552" s="1">
        <v>-0.53439999999999999</v>
      </c>
      <c r="Y5552" s="1">
        <v>3.2064000000000004</v>
      </c>
      <c r="Z5552" t="s">
        <v>65</v>
      </c>
      <c r="AA5552" s="2">
        <v>0.33400000000000002</v>
      </c>
      <c r="AB5552" s="3">
        <v>0.125</v>
      </c>
      <c r="AC5552" s="1">
        <v>-1.8036000000000001</v>
      </c>
      <c r="AD5552">
        <v>4</v>
      </c>
      <c r="AE5552">
        <v>4</v>
      </c>
      <c r="AF5552" t="s">
        <v>48</v>
      </c>
      <c r="AG5552">
        <v>2014</v>
      </c>
      <c r="AH5552">
        <f>COUNTBLANK(datos[[#This Row],[Row ID]:[Year sales]])</f>
        <v>0</v>
      </c>
    </row>
    <row r="5553" spans="1:34" x14ac:dyDescent="0.3">
      <c r="A5553">
        <v>5552</v>
      </c>
      <c r="B5553" t="s">
        <v>8350</v>
      </c>
      <c r="C5553" s="4">
        <v>41955</v>
      </c>
      <c r="D5553" s="4">
        <v>41959</v>
      </c>
      <c r="E5553" t="s">
        <v>67</v>
      </c>
      <c r="F5553" t="s">
        <v>6826</v>
      </c>
      <c r="G5553" t="s">
        <v>6827</v>
      </c>
      <c r="H5553" t="s">
        <v>57</v>
      </c>
      <c r="I5553" t="s">
        <v>38</v>
      </c>
      <c r="J5553" t="s">
        <v>204</v>
      </c>
      <c r="K5553" t="s">
        <v>124</v>
      </c>
      <c r="L5553">
        <v>77036</v>
      </c>
      <c r="M5553" t="s">
        <v>125</v>
      </c>
      <c r="N5553" t="s">
        <v>6862</v>
      </c>
      <c r="O5553" t="s">
        <v>62</v>
      </c>
      <c r="P5553" t="s">
        <v>599</v>
      </c>
      <c r="Q5553" t="s">
        <v>6863</v>
      </c>
      <c r="R5553" s="1">
        <v>16.655999999999999</v>
      </c>
      <c r="S5553">
        <v>6</v>
      </c>
      <c r="T5553">
        <f t="shared" si="86"/>
        <v>15</v>
      </c>
      <c r="U5553" t="s">
        <v>75</v>
      </c>
      <c r="V5553">
        <v>0.2</v>
      </c>
      <c r="W5553">
        <v>3.3311999999999999</v>
      </c>
      <c r="X5553" s="1">
        <v>-3.3311999999999999</v>
      </c>
      <c r="Y5553" s="1">
        <v>19.987199999999998</v>
      </c>
      <c r="Z5553" t="s">
        <v>65</v>
      </c>
      <c r="AA5553" s="2">
        <v>-3.1230000000000002</v>
      </c>
      <c r="AB5553" s="3">
        <v>-0.18750000000000003</v>
      </c>
      <c r="AC5553" s="1">
        <v>-16.447800000000001</v>
      </c>
      <c r="AD5553">
        <v>4</v>
      </c>
      <c r="AE5553">
        <v>4</v>
      </c>
      <c r="AF5553" t="s">
        <v>48</v>
      </c>
      <c r="AG5553">
        <v>2014</v>
      </c>
      <c r="AH5553">
        <f>COUNTBLANK(datos[[#This Row],[Row ID]:[Year sales]])</f>
        <v>0</v>
      </c>
    </row>
    <row r="5554" spans="1:34" x14ac:dyDescent="0.3">
      <c r="A5554">
        <v>5553</v>
      </c>
      <c r="B5554" t="s">
        <v>8350</v>
      </c>
      <c r="C5554" s="4">
        <v>41955</v>
      </c>
      <c r="D5554" s="4">
        <v>41959</v>
      </c>
      <c r="E5554" t="s">
        <v>67</v>
      </c>
      <c r="F5554" t="s">
        <v>6826</v>
      </c>
      <c r="G5554" t="s">
        <v>6827</v>
      </c>
      <c r="H5554" t="s">
        <v>57</v>
      </c>
      <c r="I5554" t="s">
        <v>38</v>
      </c>
      <c r="J5554" t="s">
        <v>204</v>
      </c>
      <c r="K5554" t="s">
        <v>124</v>
      </c>
      <c r="L5554">
        <v>77036</v>
      </c>
      <c r="M5554" t="s">
        <v>125</v>
      </c>
      <c r="N5554" t="s">
        <v>928</v>
      </c>
      <c r="O5554" t="s">
        <v>90</v>
      </c>
      <c r="P5554" t="s">
        <v>181</v>
      </c>
      <c r="Q5554" t="s">
        <v>1808</v>
      </c>
      <c r="R5554" s="1">
        <v>79.512</v>
      </c>
      <c r="S5554">
        <v>3</v>
      </c>
      <c r="T5554">
        <f t="shared" si="86"/>
        <v>34</v>
      </c>
      <c r="U5554" t="s">
        <v>52</v>
      </c>
      <c r="V5554">
        <v>0.2</v>
      </c>
      <c r="W5554">
        <v>15.9024</v>
      </c>
      <c r="X5554" s="1">
        <v>-15.9024</v>
      </c>
      <c r="Y5554" s="1">
        <v>95.414400000000001</v>
      </c>
      <c r="Z5554" t="s">
        <v>99</v>
      </c>
      <c r="AA5554" s="2">
        <v>20.8719</v>
      </c>
      <c r="AB5554" s="3">
        <v>0.26250000000000001</v>
      </c>
      <c r="AC5554" s="1">
        <v>-42.737699999999997</v>
      </c>
      <c r="AD5554">
        <v>4</v>
      </c>
      <c r="AE5554">
        <v>4</v>
      </c>
      <c r="AF5554" t="s">
        <v>48</v>
      </c>
      <c r="AG5554">
        <v>2014</v>
      </c>
      <c r="AH5554">
        <f>COUNTBLANK(datos[[#This Row],[Row ID]:[Year sales]])</f>
        <v>0</v>
      </c>
    </row>
    <row r="5555" spans="1:34" x14ac:dyDescent="0.3">
      <c r="A5555">
        <v>5554</v>
      </c>
      <c r="B5555" t="s">
        <v>8350</v>
      </c>
      <c r="C5555" s="4">
        <v>41955</v>
      </c>
      <c r="D5555" s="4">
        <v>41959</v>
      </c>
      <c r="E5555" t="s">
        <v>67</v>
      </c>
      <c r="F5555" t="s">
        <v>6826</v>
      </c>
      <c r="G5555" t="s">
        <v>6827</v>
      </c>
      <c r="H5555" t="s">
        <v>57</v>
      </c>
      <c r="I5555" t="s">
        <v>38</v>
      </c>
      <c r="J5555" t="s">
        <v>204</v>
      </c>
      <c r="K5555" t="s">
        <v>124</v>
      </c>
      <c r="L5555">
        <v>77036</v>
      </c>
      <c r="M5555" t="s">
        <v>125</v>
      </c>
      <c r="N5555" t="s">
        <v>1079</v>
      </c>
      <c r="O5555" t="s">
        <v>62</v>
      </c>
      <c r="P5555" t="s">
        <v>110</v>
      </c>
      <c r="Q5555" t="s">
        <v>1080</v>
      </c>
      <c r="R5555" s="1">
        <v>36.287999999999997</v>
      </c>
      <c r="S5555">
        <v>7</v>
      </c>
      <c r="T5555">
        <f t="shared" si="86"/>
        <v>42</v>
      </c>
      <c r="U5555" t="s">
        <v>75</v>
      </c>
      <c r="V5555">
        <v>0.2</v>
      </c>
      <c r="W5555">
        <v>7.2576000000000001</v>
      </c>
      <c r="X5555" s="1">
        <v>-7.2576000000000001</v>
      </c>
      <c r="Y5555" s="1">
        <v>43.545599999999993</v>
      </c>
      <c r="Z5555" t="s">
        <v>65</v>
      </c>
      <c r="AA5555" s="2">
        <v>12.700799999999999</v>
      </c>
      <c r="AB5555" s="3">
        <v>0.35000000000000003</v>
      </c>
      <c r="AC5555" s="1">
        <v>-16.329599999999999</v>
      </c>
      <c r="AD5555">
        <v>4</v>
      </c>
      <c r="AE5555">
        <v>4</v>
      </c>
      <c r="AF5555" t="s">
        <v>48</v>
      </c>
      <c r="AG5555">
        <v>2014</v>
      </c>
      <c r="AH5555">
        <f>COUNTBLANK(datos[[#This Row],[Row ID]:[Year sales]])</f>
        <v>0</v>
      </c>
    </row>
    <row r="5556" spans="1:34" x14ac:dyDescent="0.3">
      <c r="A5556">
        <v>5555</v>
      </c>
      <c r="B5556" t="s">
        <v>8350</v>
      </c>
      <c r="C5556" s="4">
        <v>41955</v>
      </c>
      <c r="D5556" s="4">
        <v>41959</v>
      </c>
      <c r="E5556" t="s">
        <v>67</v>
      </c>
      <c r="F5556" t="s">
        <v>6826</v>
      </c>
      <c r="G5556" t="s">
        <v>6827</v>
      </c>
      <c r="H5556" t="s">
        <v>57</v>
      </c>
      <c r="I5556" t="s">
        <v>38</v>
      </c>
      <c r="J5556" t="s">
        <v>204</v>
      </c>
      <c r="K5556" t="s">
        <v>124</v>
      </c>
      <c r="L5556">
        <v>77036</v>
      </c>
      <c r="M5556" t="s">
        <v>125</v>
      </c>
      <c r="N5556" t="s">
        <v>3519</v>
      </c>
      <c r="O5556" t="s">
        <v>43</v>
      </c>
      <c r="P5556" t="s">
        <v>44</v>
      </c>
      <c r="Q5556" t="s">
        <v>3520</v>
      </c>
      <c r="R5556" s="1">
        <v>67.993200000000002</v>
      </c>
      <c r="S5556">
        <v>1</v>
      </c>
      <c r="T5556">
        <f t="shared" si="86"/>
        <v>31</v>
      </c>
      <c r="U5556" t="s">
        <v>46</v>
      </c>
      <c r="V5556">
        <v>0.32</v>
      </c>
      <c r="W5556">
        <v>21.757823999999999</v>
      </c>
      <c r="X5556" s="1">
        <v>-21.757823999999999</v>
      </c>
      <c r="Y5556" s="1">
        <v>89.751024000000001</v>
      </c>
      <c r="Z5556" t="s">
        <v>99</v>
      </c>
      <c r="AA5556" s="2">
        <v>-12.998699999999999</v>
      </c>
      <c r="AB5556" s="3">
        <v>-0.19117647058823528</v>
      </c>
      <c r="AC5556" s="1">
        <v>-59.234076000000002</v>
      </c>
      <c r="AD5556">
        <v>4</v>
      </c>
      <c r="AE5556">
        <v>4</v>
      </c>
      <c r="AF5556" t="s">
        <v>48</v>
      </c>
      <c r="AG5556">
        <v>2014</v>
      </c>
      <c r="AH5556">
        <f>COUNTBLANK(datos[[#This Row],[Row ID]:[Year sales]])</f>
        <v>0</v>
      </c>
    </row>
    <row r="5557" spans="1:34" x14ac:dyDescent="0.3">
      <c r="A5557">
        <v>5556</v>
      </c>
      <c r="B5557" t="s">
        <v>8351</v>
      </c>
      <c r="C5557" s="4">
        <v>43010</v>
      </c>
      <c r="D5557" s="4">
        <v>43014</v>
      </c>
      <c r="E5557" t="s">
        <v>34</v>
      </c>
      <c r="F5557" t="s">
        <v>4035</v>
      </c>
      <c r="G5557" t="s">
        <v>4036</v>
      </c>
      <c r="H5557" t="s">
        <v>57</v>
      </c>
      <c r="I5557" t="s">
        <v>38</v>
      </c>
      <c r="J5557" t="s">
        <v>1841</v>
      </c>
      <c r="K5557" t="s">
        <v>378</v>
      </c>
      <c r="L5557">
        <v>36116</v>
      </c>
      <c r="M5557" t="s">
        <v>41</v>
      </c>
      <c r="N5557" t="s">
        <v>6569</v>
      </c>
      <c r="O5557" t="s">
        <v>43</v>
      </c>
      <c r="P5557" t="s">
        <v>83</v>
      </c>
      <c r="Q5557" t="s">
        <v>6570</v>
      </c>
      <c r="R5557" s="1">
        <v>10.16</v>
      </c>
      <c r="S5557">
        <v>2</v>
      </c>
      <c r="T5557">
        <f t="shared" si="86"/>
        <v>10</v>
      </c>
      <c r="U5557" t="s">
        <v>46</v>
      </c>
      <c r="V5557">
        <v>0</v>
      </c>
      <c r="W5557">
        <v>0</v>
      </c>
      <c r="X5557" s="1">
        <v>0</v>
      </c>
      <c r="Y5557" s="1">
        <v>10.16</v>
      </c>
      <c r="Z5557" t="s">
        <v>65</v>
      </c>
      <c r="AA5557" s="2">
        <v>3.4544000000000001</v>
      </c>
      <c r="AB5557" s="3">
        <v>0.34</v>
      </c>
      <c r="AC5557" s="1">
        <v>-6.7055999999999996</v>
      </c>
      <c r="AD5557">
        <v>4</v>
      </c>
      <c r="AE5557">
        <v>4</v>
      </c>
      <c r="AF5557" t="s">
        <v>48</v>
      </c>
      <c r="AG5557">
        <v>2017</v>
      </c>
      <c r="AH5557">
        <f>COUNTBLANK(datos[[#This Row],[Row ID]:[Year sales]])</f>
        <v>0</v>
      </c>
    </row>
    <row r="5558" spans="1:34" x14ac:dyDescent="0.3">
      <c r="A5558">
        <v>5557</v>
      </c>
      <c r="B5558" t="s">
        <v>8352</v>
      </c>
      <c r="C5558" s="4">
        <v>42352</v>
      </c>
      <c r="D5558" s="4">
        <v>42356</v>
      </c>
      <c r="E5558" t="s">
        <v>67</v>
      </c>
      <c r="F5558" t="s">
        <v>3967</v>
      </c>
      <c r="G5558" t="s">
        <v>3968</v>
      </c>
      <c r="H5558" t="s">
        <v>57</v>
      </c>
      <c r="I5558" t="s">
        <v>38</v>
      </c>
      <c r="J5558" t="s">
        <v>348</v>
      </c>
      <c r="K5558" t="s">
        <v>1511</v>
      </c>
      <c r="L5558">
        <v>39212</v>
      </c>
      <c r="M5558" t="s">
        <v>41</v>
      </c>
      <c r="N5558" t="s">
        <v>5781</v>
      </c>
      <c r="O5558" t="s">
        <v>43</v>
      </c>
      <c r="P5558" t="s">
        <v>83</v>
      </c>
      <c r="Q5558" t="s">
        <v>5782</v>
      </c>
      <c r="R5558" s="1">
        <v>6.16</v>
      </c>
      <c r="S5558">
        <v>2</v>
      </c>
      <c r="T5558">
        <f t="shared" si="86"/>
        <v>23</v>
      </c>
      <c r="U5558" t="s">
        <v>46</v>
      </c>
      <c r="V5558">
        <v>0</v>
      </c>
      <c r="W5558">
        <v>0</v>
      </c>
      <c r="X5558" s="1">
        <v>0</v>
      </c>
      <c r="Y5558" s="1">
        <v>6.16</v>
      </c>
      <c r="Z5558" t="s">
        <v>65</v>
      </c>
      <c r="AA5558" s="2">
        <v>1.9712000000000001</v>
      </c>
      <c r="AB5558" s="3">
        <v>0.32</v>
      </c>
      <c r="AC5558" s="1">
        <v>-4.1887999999999996</v>
      </c>
      <c r="AD5558">
        <v>4</v>
      </c>
      <c r="AE5558">
        <v>4</v>
      </c>
      <c r="AF5558" t="s">
        <v>48</v>
      </c>
      <c r="AG5558">
        <v>2015</v>
      </c>
      <c r="AH5558">
        <f>COUNTBLANK(datos[[#This Row],[Row ID]:[Year sales]])</f>
        <v>0</v>
      </c>
    </row>
    <row r="5559" spans="1:34" x14ac:dyDescent="0.3">
      <c r="A5559">
        <v>5558</v>
      </c>
      <c r="B5559" t="s">
        <v>8352</v>
      </c>
      <c r="C5559" s="4">
        <v>42352</v>
      </c>
      <c r="D5559" s="4">
        <v>42356</v>
      </c>
      <c r="E5559" t="s">
        <v>67</v>
      </c>
      <c r="F5559" t="s">
        <v>3967</v>
      </c>
      <c r="G5559" t="s">
        <v>3968</v>
      </c>
      <c r="H5559" t="s">
        <v>57</v>
      </c>
      <c r="I5559" t="s">
        <v>38</v>
      </c>
      <c r="J5559" t="s">
        <v>348</v>
      </c>
      <c r="K5559" t="s">
        <v>1511</v>
      </c>
      <c r="L5559">
        <v>39212</v>
      </c>
      <c r="M5559" t="s">
        <v>41</v>
      </c>
      <c r="N5559" t="s">
        <v>6266</v>
      </c>
      <c r="O5559" t="s">
        <v>62</v>
      </c>
      <c r="P5559" t="s">
        <v>86</v>
      </c>
      <c r="Q5559" t="s">
        <v>6267</v>
      </c>
      <c r="R5559" s="1">
        <v>56.3</v>
      </c>
      <c r="S5559">
        <v>2</v>
      </c>
      <c r="T5559">
        <f t="shared" si="86"/>
        <v>20</v>
      </c>
      <c r="U5559" t="s">
        <v>46</v>
      </c>
      <c r="V5559">
        <v>0</v>
      </c>
      <c r="W5559">
        <v>0</v>
      </c>
      <c r="X5559" s="1">
        <v>0</v>
      </c>
      <c r="Y5559" s="1">
        <v>56.3</v>
      </c>
      <c r="Z5559" t="s">
        <v>99</v>
      </c>
      <c r="AA5559" s="2">
        <v>15.763999999999999</v>
      </c>
      <c r="AB5559" s="3">
        <v>0.28000000000000003</v>
      </c>
      <c r="AC5559" s="1">
        <v>-40.536000000000001</v>
      </c>
      <c r="AD5559">
        <v>4</v>
      </c>
      <c r="AE5559">
        <v>4</v>
      </c>
      <c r="AF5559" t="s">
        <v>48</v>
      </c>
      <c r="AG5559">
        <v>2015</v>
      </c>
      <c r="AH5559">
        <f>COUNTBLANK(datos[[#This Row],[Row ID]:[Year sales]])</f>
        <v>0</v>
      </c>
    </row>
    <row r="5560" spans="1:34" x14ac:dyDescent="0.3">
      <c r="A5560">
        <v>5559</v>
      </c>
      <c r="B5560" t="s">
        <v>8353</v>
      </c>
      <c r="C5560" s="4">
        <v>42344</v>
      </c>
      <c r="D5560" s="4">
        <v>42348</v>
      </c>
      <c r="E5560" t="s">
        <v>67</v>
      </c>
      <c r="F5560" t="s">
        <v>5138</v>
      </c>
      <c r="G5560" t="s">
        <v>5139</v>
      </c>
      <c r="H5560" t="s">
        <v>37</v>
      </c>
      <c r="I5560" t="s">
        <v>38</v>
      </c>
      <c r="J5560" t="s">
        <v>4073</v>
      </c>
      <c r="K5560" t="s">
        <v>1415</v>
      </c>
      <c r="L5560">
        <v>89031</v>
      </c>
      <c r="M5560" t="s">
        <v>60</v>
      </c>
      <c r="N5560" t="s">
        <v>8354</v>
      </c>
      <c r="O5560" t="s">
        <v>62</v>
      </c>
      <c r="P5560" t="s">
        <v>110</v>
      </c>
      <c r="Q5560" t="s">
        <v>8355</v>
      </c>
      <c r="R5560" s="1">
        <v>6.48</v>
      </c>
      <c r="S5560">
        <v>1</v>
      </c>
      <c r="T5560">
        <f t="shared" si="86"/>
        <v>1</v>
      </c>
      <c r="U5560" t="s">
        <v>46</v>
      </c>
      <c r="V5560">
        <v>0</v>
      </c>
      <c r="W5560">
        <v>0</v>
      </c>
      <c r="X5560" s="1">
        <v>0</v>
      </c>
      <c r="Y5560" s="1">
        <v>6.48</v>
      </c>
      <c r="Z5560" t="s">
        <v>65</v>
      </c>
      <c r="AA5560" s="2">
        <v>3.1103999999999998</v>
      </c>
      <c r="AB5560" s="3">
        <v>0.47999999999999993</v>
      </c>
      <c r="AC5560" s="1">
        <v>-3.3696000000000002</v>
      </c>
      <c r="AD5560">
        <v>4</v>
      </c>
      <c r="AE5560">
        <v>4</v>
      </c>
      <c r="AF5560" t="s">
        <v>48</v>
      </c>
      <c r="AG5560">
        <v>2015</v>
      </c>
      <c r="AH5560">
        <f>COUNTBLANK(datos[[#This Row],[Row ID]:[Year sales]])</f>
        <v>0</v>
      </c>
    </row>
    <row r="5561" spans="1:34" x14ac:dyDescent="0.3">
      <c r="A5561">
        <v>5560</v>
      </c>
      <c r="B5561" t="s">
        <v>8353</v>
      </c>
      <c r="C5561" s="4">
        <v>42344</v>
      </c>
      <c r="D5561" s="4">
        <v>42348</v>
      </c>
      <c r="E5561" t="s">
        <v>67</v>
      </c>
      <c r="F5561" t="s">
        <v>5138</v>
      </c>
      <c r="G5561" t="s">
        <v>5139</v>
      </c>
      <c r="H5561" t="s">
        <v>37</v>
      </c>
      <c r="I5561" t="s">
        <v>38</v>
      </c>
      <c r="J5561" t="s">
        <v>4073</v>
      </c>
      <c r="K5561" t="s">
        <v>1415</v>
      </c>
      <c r="L5561">
        <v>89031</v>
      </c>
      <c r="M5561" t="s">
        <v>60</v>
      </c>
      <c r="N5561" t="s">
        <v>5028</v>
      </c>
      <c r="O5561" t="s">
        <v>62</v>
      </c>
      <c r="P5561" t="s">
        <v>77</v>
      </c>
      <c r="Q5561" t="s">
        <v>5029</v>
      </c>
      <c r="R5561" s="1">
        <v>1325.85</v>
      </c>
      <c r="S5561">
        <v>5</v>
      </c>
      <c r="T5561">
        <f t="shared" si="86"/>
        <v>43</v>
      </c>
      <c r="U5561" t="s">
        <v>75</v>
      </c>
      <c r="V5561">
        <v>0</v>
      </c>
      <c r="W5561">
        <v>0</v>
      </c>
      <c r="X5561" s="1">
        <v>0</v>
      </c>
      <c r="Y5561" s="1">
        <v>1325.85</v>
      </c>
      <c r="Z5561" t="s">
        <v>53</v>
      </c>
      <c r="AA5561" s="2">
        <v>238.65299999999999</v>
      </c>
      <c r="AB5561" s="3">
        <v>0.18</v>
      </c>
      <c r="AC5561" s="1">
        <v>-1087.1969999999999</v>
      </c>
      <c r="AD5561">
        <v>4</v>
      </c>
      <c r="AE5561">
        <v>4</v>
      </c>
      <c r="AF5561" t="s">
        <v>48</v>
      </c>
      <c r="AG5561">
        <v>2015</v>
      </c>
      <c r="AH5561">
        <f>COUNTBLANK(datos[[#This Row],[Row ID]:[Year sales]])</f>
        <v>0</v>
      </c>
    </row>
    <row r="5562" spans="1:34" x14ac:dyDescent="0.3">
      <c r="A5562">
        <v>5561</v>
      </c>
      <c r="B5562" t="s">
        <v>8353</v>
      </c>
      <c r="C5562" s="4">
        <v>42344</v>
      </c>
      <c r="D5562" s="4">
        <v>42348</v>
      </c>
      <c r="E5562" t="s">
        <v>67</v>
      </c>
      <c r="F5562" t="s">
        <v>5138</v>
      </c>
      <c r="G5562" t="s">
        <v>5139</v>
      </c>
      <c r="H5562" t="s">
        <v>37</v>
      </c>
      <c r="I5562" t="s">
        <v>38</v>
      </c>
      <c r="J5562" t="s">
        <v>4073</v>
      </c>
      <c r="K5562" t="s">
        <v>1415</v>
      </c>
      <c r="L5562">
        <v>89031</v>
      </c>
      <c r="M5562" t="s">
        <v>60</v>
      </c>
      <c r="N5562" t="s">
        <v>2707</v>
      </c>
      <c r="O5562" t="s">
        <v>62</v>
      </c>
      <c r="P5562" t="s">
        <v>63</v>
      </c>
      <c r="Q5562" t="s">
        <v>2708</v>
      </c>
      <c r="R5562" s="1">
        <v>14.94</v>
      </c>
      <c r="S5562">
        <v>3</v>
      </c>
      <c r="T5562">
        <f t="shared" si="86"/>
        <v>19</v>
      </c>
      <c r="U5562" t="s">
        <v>52</v>
      </c>
      <c r="V5562">
        <v>0</v>
      </c>
      <c r="W5562">
        <v>0</v>
      </c>
      <c r="X5562" s="1">
        <v>0</v>
      </c>
      <c r="Y5562" s="1">
        <v>14.94</v>
      </c>
      <c r="Z5562" t="s">
        <v>65</v>
      </c>
      <c r="AA5562" s="2">
        <v>6.8723999999999998</v>
      </c>
      <c r="AB5562" s="3">
        <v>0.46</v>
      </c>
      <c r="AC5562" s="1">
        <v>-8.0676000000000005</v>
      </c>
      <c r="AD5562">
        <v>4</v>
      </c>
      <c r="AE5562">
        <v>4</v>
      </c>
      <c r="AF5562" t="s">
        <v>48</v>
      </c>
      <c r="AG5562">
        <v>2015</v>
      </c>
      <c r="AH5562">
        <f>COUNTBLANK(datos[[#This Row],[Row ID]:[Year sales]])</f>
        <v>0</v>
      </c>
    </row>
    <row r="5563" spans="1:34" x14ac:dyDescent="0.3">
      <c r="A5563">
        <v>5562</v>
      </c>
      <c r="B5563" t="s">
        <v>8356</v>
      </c>
      <c r="C5563" s="4">
        <v>42825</v>
      </c>
      <c r="D5563" s="4">
        <v>42827</v>
      </c>
      <c r="E5563" t="s">
        <v>34</v>
      </c>
      <c r="F5563" t="s">
        <v>4535</v>
      </c>
      <c r="G5563" t="s">
        <v>4536</v>
      </c>
      <c r="H5563" t="s">
        <v>57</v>
      </c>
      <c r="I5563" t="s">
        <v>38</v>
      </c>
      <c r="J5563" t="s">
        <v>1760</v>
      </c>
      <c r="K5563" t="s">
        <v>1294</v>
      </c>
      <c r="L5563">
        <v>30318</v>
      </c>
      <c r="M5563" t="s">
        <v>41</v>
      </c>
      <c r="N5563" t="s">
        <v>1228</v>
      </c>
      <c r="O5563" t="s">
        <v>62</v>
      </c>
      <c r="P5563" t="s">
        <v>94</v>
      </c>
      <c r="Q5563" t="s">
        <v>1229</v>
      </c>
      <c r="R5563" s="1">
        <v>34.54</v>
      </c>
      <c r="S5563">
        <v>1</v>
      </c>
      <c r="T5563">
        <f t="shared" si="86"/>
        <v>8</v>
      </c>
      <c r="U5563" t="s">
        <v>46</v>
      </c>
      <c r="V5563">
        <v>0</v>
      </c>
      <c r="W5563">
        <v>0</v>
      </c>
      <c r="X5563" s="1">
        <v>0</v>
      </c>
      <c r="Y5563" s="1">
        <v>34.54</v>
      </c>
      <c r="Z5563" t="s">
        <v>65</v>
      </c>
      <c r="AA5563" s="2">
        <v>17.27</v>
      </c>
      <c r="AB5563" s="3">
        <v>0.5</v>
      </c>
      <c r="AC5563" s="1">
        <v>-17.27</v>
      </c>
      <c r="AD5563">
        <v>2</v>
      </c>
      <c r="AE5563">
        <v>2</v>
      </c>
      <c r="AF5563" t="s">
        <v>48</v>
      </c>
      <c r="AG5563">
        <v>2017</v>
      </c>
      <c r="AH5563">
        <f>COUNTBLANK(datos[[#This Row],[Row ID]:[Year sales]])</f>
        <v>0</v>
      </c>
    </row>
    <row r="5564" spans="1:34" x14ac:dyDescent="0.3">
      <c r="A5564">
        <v>5563</v>
      </c>
      <c r="B5564" t="s">
        <v>8356</v>
      </c>
      <c r="C5564" s="4">
        <v>42825</v>
      </c>
      <c r="D5564" s="4">
        <v>42827</v>
      </c>
      <c r="E5564" t="s">
        <v>34</v>
      </c>
      <c r="F5564" t="s">
        <v>4535</v>
      </c>
      <c r="G5564" t="s">
        <v>4536</v>
      </c>
      <c r="H5564" t="s">
        <v>57</v>
      </c>
      <c r="I5564" t="s">
        <v>38</v>
      </c>
      <c r="J5564" t="s">
        <v>1760</v>
      </c>
      <c r="K5564" t="s">
        <v>1294</v>
      </c>
      <c r="L5564">
        <v>30318</v>
      </c>
      <c r="M5564" t="s">
        <v>41</v>
      </c>
      <c r="N5564" t="s">
        <v>1237</v>
      </c>
      <c r="O5564" t="s">
        <v>90</v>
      </c>
      <c r="P5564" t="s">
        <v>1238</v>
      </c>
      <c r="Q5564" t="s">
        <v>1239</v>
      </c>
      <c r="R5564" s="1">
        <v>2999.95</v>
      </c>
      <c r="S5564">
        <v>5</v>
      </c>
      <c r="T5564">
        <f t="shared" si="86"/>
        <v>38</v>
      </c>
      <c r="U5564" t="s">
        <v>75</v>
      </c>
      <c r="V5564">
        <v>0</v>
      </c>
      <c r="W5564">
        <v>0</v>
      </c>
      <c r="X5564" s="1">
        <v>0</v>
      </c>
      <c r="Y5564" s="1">
        <v>2999.95</v>
      </c>
      <c r="Z5564" t="s">
        <v>53</v>
      </c>
      <c r="AA5564" s="2">
        <v>1439.9760000000001</v>
      </c>
      <c r="AB5564" s="3">
        <v>0.48000000000000009</v>
      </c>
      <c r="AC5564" s="1">
        <v>-1559.9739999999999</v>
      </c>
      <c r="AD5564">
        <v>2</v>
      </c>
      <c r="AE5564">
        <v>2</v>
      </c>
      <c r="AF5564" t="s">
        <v>48</v>
      </c>
      <c r="AG5564">
        <v>2017</v>
      </c>
      <c r="AH5564">
        <f>COUNTBLANK(datos[[#This Row],[Row ID]:[Year sales]])</f>
        <v>0</v>
      </c>
    </row>
    <row r="5565" spans="1:34" x14ac:dyDescent="0.3">
      <c r="A5565">
        <v>5564</v>
      </c>
      <c r="B5565" t="s">
        <v>8356</v>
      </c>
      <c r="C5565" s="4">
        <v>42825</v>
      </c>
      <c r="D5565" s="4">
        <v>42827</v>
      </c>
      <c r="E5565" t="s">
        <v>34</v>
      </c>
      <c r="F5565" t="s">
        <v>4535</v>
      </c>
      <c r="G5565" t="s">
        <v>4536</v>
      </c>
      <c r="H5565" t="s">
        <v>57</v>
      </c>
      <c r="I5565" t="s">
        <v>38</v>
      </c>
      <c r="J5565" t="s">
        <v>1760</v>
      </c>
      <c r="K5565" t="s">
        <v>1294</v>
      </c>
      <c r="L5565">
        <v>30318</v>
      </c>
      <c r="M5565" t="s">
        <v>41</v>
      </c>
      <c r="N5565" t="s">
        <v>188</v>
      </c>
      <c r="O5565" t="s">
        <v>62</v>
      </c>
      <c r="P5565" t="s">
        <v>94</v>
      </c>
      <c r="Q5565" t="s">
        <v>189</v>
      </c>
      <c r="R5565" s="1">
        <v>64.12</v>
      </c>
      <c r="S5565">
        <v>4</v>
      </c>
      <c r="T5565">
        <f t="shared" si="86"/>
        <v>32</v>
      </c>
      <c r="U5565" t="s">
        <v>52</v>
      </c>
      <c r="V5565">
        <v>0</v>
      </c>
      <c r="W5565">
        <v>0</v>
      </c>
      <c r="X5565" s="1">
        <v>0</v>
      </c>
      <c r="Y5565" s="1">
        <v>64.12</v>
      </c>
      <c r="Z5565" t="s">
        <v>99</v>
      </c>
      <c r="AA5565" s="2">
        <v>30.7776</v>
      </c>
      <c r="AB5565" s="3">
        <v>0.48</v>
      </c>
      <c r="AC5565" s="1">
        <v>-33.342399999999998</v>
      </c>
      <c r="AD5565">
        <v>2</v>
      </c>
      <c r="AE5565">
        <v>2</v>
      </c>
      <c r="AF5565" t="s">
        <v>48</v>
      </c>
      <c r="AG5565">
        <v>2017</v>
      </c>
      <c r="AH5565">
        <f>COUNTBLANK(datos[[#This Row],[Row ID]:[Year sales]])</f>
        <v>0</v>
      </c>
    </row>
    <row r="5566" spans="1:34" x14ac:dyDescent="0.3">
      <c r="A5566">
        <v>5565</v>
      </c>
      <c r="B5566" t="s">
        <v>8357</v>
      </c>
      <c r="C5566" s="4">
        <v>42807</v>
      </c>
      <c r="D5566" s="4">
        <v>42807</v>
      </c>
      <c r="E5566" t="s">
        <v>1312</v>
      </c>
      <c r="F5566" t="s">
        <v>6741</v>
      </c>
      <c r="G5566" t="s">
        <v>6742</v>
      </c>
      <c r="H5566" t="s">
        <v>122</v>
      </c>
      <c r="I5566" t="s">
        <v>38</v>
      </c>
      <c r="J5566" t="s">
        <v>323</v>
      </c>
      <c r="K5566" t="s">
        <v>231</v>
      </c>
      <c r="L5566">
        <v>60610</v>
      </c>
      <c r="M5566" t="s">
        <v>125</v>
      </c>
      <c r="N5566" t="s">
        <v>6494</v>
      </c>
      <c r="O5566" t="s">
        <v>62</v>
      </c>
      <c r="P5566" t="s">
        <v>86</v>
      </c>
      <c r="Q5566" t="s">
        <v>6495</v>
      </c>
      <c r="R5566" s="1">
        <v>19.456</v>
      </c>
      <c r="S5566">
        <v>4</v>
      </c>
      <c r="T5566">
        <f t="shared" si="86"/>
        <v>7</v>
      </c>
      <c r="U5566" t="s">
        <v>52</v>
      </c>
      <c r="V5566">
        <v>0.2</v>
      </c>
      <c r="W5566">
        <v>3.8912</v>
      </c>
      <c r="X5566" s="1">
        <v>-3.8912</v>
      </c>
      <c r="Y5566" s="1">
        <v>23.347200000000001</v>
      </c>
      <c r="Z5566" t="s">
        <v>65</v>
      </c>
      <c r="AA5566" s="2">
        <v>2.1888000000000001</v>
      </c>
      <c r="AB5566" s="3">
        <v>0.1125</v>
      </c>
      <c r="AC5566" s="1">
        <v>-13.375999999999999</v>
      </c>
      <c r="AD5566">
        <v>0</v>
      </c>
      <c r="AE5566">
        <v>0</v>
      </c>
      <c r="AF5566" t="s">
        <v>48</v>
      </c>
      <c r="AG5566">
        <v>2017</v>
      </c>
      <c r="AH5566">
        <f>COUNTBLANK(datos[[#This Row],[Row ID]:[Year sales]])</f>
        <v>0</v>
      </c>
    </row>
    <row r="5567" spans="1:34" x14ac:dyDescent="0.3">
      <c r="A5567">
        <v>5566</v>
      </c>
      <c r="B5567" t="s">
        <v>8357</v>
      </c>
      <c r="C5567" s="4">
        <v>42807</v>
      </c>
      <c r="D5567" s="4">
        <v>42807</v>
      </c>
      <c r="E5567" t="s">
        <v>1312</v>
      </c>
      <c r="F5567" t="s">
        <v>6741</v>
      </c>
      <c r="G5567" t="s">
        <v>6742</v>
      </c>
      <c r="H5567" t="s">
        <v>122</v>
      </c>
      <c r="I5567" t="s">
        <v>38</v>
      </c>
      <c r="J5567" t="s">
        <v>323</v>
      </c>
      <c r="K5567" t="s">
        <v>231</v>
      </c>
      <c r="L5567">
        <v>60610</v>
      </c>
      <c r="M5567" t="s">
        <v>125</v>
      </c>
      <c r="N5567" t="s">
        <v>8358</v>
      </c>
      <c r="O5567" t="s">
        <v>90</v>
      </c>
      <c r="P5567" t="s">
        <v>704</v>
      </c>
      <c r="Q5567" t="s">
        <v>8359</v>
      </c>
      <c r="R5567" s="1">
        <v>209.98599999999999</v>
      </c>
      <c r="S5567">
        <v>2</v>
      </c>
      <c r="T5567">
        <f t="shared" si="86"/>
        <v>4</v>
      </c>
      <c r="U5567" t="s">
        <v>46</v>
      </c>
      <c r="V5567">
        <v>0.3</v>
      </c>
      <c r="W5567">
        <v>62.995799999999996</v>
      </c>
      <c r="X5567" s="1">
        <v>-62.995800000000003</v>
      </c>
      <c r="Y5567" s="1">
        <v>272.98179999999996</v>
      </c>
      <c r="Z5567" t="s">
        <v>47</v>
      </c>
      <c r="AA5567" s="2">
        <v>8.9993999999999996</v>
      </c>
      <c r="AB5567" s="3">
        <v>4.2857142857142858E-2</v>
      </c>
      <c r="AC5567" s="1">
        <v>-137.99080000000001</v>
      </c>
      <c r="AD5567">
        <v>0</v>
      </c>
      <c r="AE5567">
        <v>0</v>
      </c>
      <c r="AF5567" t="s">
        <v>48</v>
      </c>
      <c r="AG5567">
        <v>2017</v>
      </c>
      <c r="AH5567">
        <f>COUNTBLANK(datos[[#This Row],[Row ID]:[Year sales]])</f>
        <v>0</v>
      </c>
    </row>
    <row r="5568" spans="1:34" x14ac:dyDescent="0.3">
      <c r="A5568">
        <v>5567</v>
      </c>
      <c r="B5568" t="s">
        <v>8357</v>
      </c>
      <c r="C5568" s="4">
        <v>42807</v>
      </c>
      <c r="D5568" s="4">
        <v>42807</v>
      </c>
      <c r="E5568" t="s">
        <v>1312</v>
      </c>
      <c r="F5568" t="s">
        <v>6741</v>
      </c>
      <c r="G5568" t="s">
        <v>6742</v>
      </c>
      <c r="H5568" t="s">
        <v>122</v>
      </c>
      <c r="I5568" t="s">
        <v>38</v>
      </c>
      <c r="J5568" t="s">
        <v>323</v>
      </c>
      <c r="K5568" t="s">
        <v>231</v>
      </c>
      <c r="L5568">
        <v>60610</v>
      </c>
      <c r="M5568" t="s">
        <v>125</v>
      </c>
      <c r="N5568" t="s">
        <v>6137</v>
      </c>
      <c r="O5568" t="s">
        <v>62</v>
      </c>
      <c r="P5568" t="s">
        <v>86</v>
      </c>
      <c r="Q5568" t="s">
        <v>6138</v>
      </c>
      <c r="R5568" s="1">
        <v>29.76</v>
      </c>
      <c r="S5568">
        <v>5</v>
      </c>
      <c r="T5568">
        <f t="shared" si="86"/>
        <v>20</v>
      </c>
      <c r="U5568" t="s">
        <v>75</v>
      </c>
      <c r="V5568">
        <v>0.2</v>
      </c>
      <c r="W5568">
        <v>5.9520000000000008</v>
      </c>
      <c r="X5568" s="1">
        <v>-5.952</v>
      </c>
      <c r="Y5568" s="1">
        <v>35.712000000000003</v>
      </c>
      <c r="Z5568" t="s">
        <v>65</v>
      </c>
      <c r="AA5568" s="2">
        <v>1.86</v>
      </c>
      <c r="AB5568" s="3">
        <v>6.25E-2</v>
      </c>
      <c r="AC5568" s="1">
        <v>-21.948</v>
      </c>
      <c r="AD5568">
        <v>0</v>
      </c>
      <c r="AE5568">
        <v>0</v>
      </c>
      <c r="AF5568" t="s">
        <v>48</v>
      </c>
      <c r="AG5568">
        <v>2017</v>
      </c>
      <c r="AH5568">
        <f>COUNTBLANK(datos[[#This Row],[Row ID]:[Year sales]])</f>
        <v>0</v>
      </c>
    </row>
    <row r="5569" spans="1:34" x14ac:dyDescent="0.3">
      <c r="A5569">
        <v>5568</v>
      </c>
      <c r="B5569" t="s">
        <v>8357</v>
      </c>
      <c r="C5569" s="4">
        <v>42807</v>
      </c>
      <c r="D5569" s="4">
        <v>42807</v>
      </c>
      <c r="E5569" t="s">
        <v>1312</v>
      </c>
      <c r="F5569" t="s">
        <v>6741</v>
      </c>
      <c r="G5569" t="s">
        <v>6742</v>
      </c>
      <c r="H5569" t="s">
        <v>122</v>
      </c>
      <c r="I5569" t="s">
        <v>38</v>
      </c>
      <c r="J5569" t="s">
        <v>323</v>
      </c>
      <c r="K5569" t="s">
        <v>231</v>
      </c>
      <c r="L5569">
        <v>60610</v>
      </c>
      <c r="M5569" t="s">
        <v>125</v>
      </c>
      <c r="N5569" t="s">
        <v>6981</v>
      </c>
      <c r="O5569" t="s">
        <v>43</v>
      </c>
      <c r="P5569" t="s">
        <v>50</v>
      </c>
      <c r="Q5569" t="s">
        <v>6982</v>
      </c>
      <c r="R5569" s="1">
        <v>89.768000000000001</v>
      </c>
      <c r="S5569">
        <v>1</v>
      </c>
      <c r="T5569">
        <f t="shared" si="86"/>
        <v>6</v>
      </c>
      <c r="U5569" t="s">
        <v>46</v>
      </c>
      <c r="V5569">
        <v>0.3</v>
      </c>
      <c r="W5569">
        <v>26.930399999999999</v>
      </c>
      <c r="X5569" s="1">
        <v>-26.930399999999999</v>
      </c>
      <c r="Y5569" s="1">
        <v>116.69839999999999</v>
      </c>
      <c r="Z5569" t="s">
        <v>99</v>
      </c>
      <c r="AA5569" s="2">
        <v>-2.5648</v>
      </c>
      <c r="AB5569" s="3">
        <v>-2.8571428571428571E-2</v>
      </c>
      <c r="AC5569" s="1">
        <v>-65.4024</v>
      </c>
      <c r="AD5569">
        <v>0</v>
      </c>
      <c r="AE5569">
        <v>0</v>
      </c>
      <c r="AF5569" t="s">
        <v>48</v>
      </c>
      <c r="AG5569">
        <v>2017</v>
      </c>
      <c r="AH5569">
        <f>COUNTBLANK(datos[[#This Row],[Row ID]:[Year sales]])</f>
        <v>0</v>
      </c>
    </row>
    <row r="5570" spans="1:34" x14ac:dyDescent="0.3">
      <c r="A5570">
        <v>5569</v>
      </c>
      <c r="B5570" t="s">
        <v>8357</v>
      </c>
      <c r="C5570" s="4">
        <v>42807</v>
      </c>
      <c r="D5570" s="4">
        <v>42807</v>
      </c>
      <c r="E5570" t="s">
        <v>1312</v>
      </c>
      <c r="F5570" t="s">
        <v>6741</v>
      </c>
      <c r="G5570" t="s">
        <v>6742</v>
      </c>
      <c r="H5570" t="s">
        <v>122</v>
      </c>
      <c r="I5570" t="s">
        <v>38</v>
      </c>
      <c r="J5570" t="s">
        <v>323</v>
      </c>
      <c r="K5570" t="s">
        <v>231</v>
      </c>
      <c r="L5570">
        <v>60610</v>
      </c>
      <c r="M5570" t="s">
        <v>125</v>
      </c>
      <c r="N5570" t="s">
        <v>1237</v>
      </c>
      <c r="O5570" t="s">
        <v>90</v>
      </c>
      <c r="P5570" t="s">
        <v>1238</v>
      </c>
      <c r="Q5570" t="s">
        <v>1239</v>
      </c>
      <c r="R5570" s="1">
        <v>959.98400000000004</v>
      </c>
      <c r="S5570">
        <v>2</v>
      </c>
      <c r="T5570">
        <f t="shared" ref="T5570:T5633" si="87">SUMIF(Q:Q, Q5570, S:S)</f>
        <v>38</v>
      </c>
      <c r="U5570" t="s">
        <v>46</v>
      </c>
      <c r="V5570">
        <v>0.2</v>
      </c>
      <c r="W5570">
        <v>191.99680000000001</v>
      </c>
      <c r="X5570" s="1">
        <v>-191.99680000000001</v>
      </c>
      <c r="Y5570" s="1">
        <v>1151.9808</v>
      </c>
      <c r="Z5570" t="s">
        <v>53</v>
      </c>
      <c r="AA5570" s="2">
        <v>335.99439999999998</v>
      </c>
      <c r="AB5570" s="3">
        <v>0.35</v>
      </c>
      <c r="AC5570" s="1">
        <v>-431.99279999999999</v>
      </c>
      <c r="AD5570">
        <v>0</v>
      </c>
      <c r="AE5570">
        <v>0</v>
      </c>
      <c r="AF5570" t="s">
        <v>48</v>
      </c>
      <c r="AG5570">
        <v>2017</v>
      </c>
      <c r="AH5570">
        <f>COUNTBLANK(datos[[#This Row],[Row ID]:[Year sales]])</f>
        <v>0</v>
      </c>
    </row>
    <row r="5571" spans="1:34" x14ac:dyDescent="0.3">
      <c r="A5571">
        <v>5570</v>
      </c>
      <c r="B5571" t="s">
        <v>8357</v>
      </c>
      <c r="C5571" s="4">
        <v>42807</v>
      </c>
      <c r="D5571" s="4">
        <v>42807</v>
      </c>
      <c r="E5571" t="s">
        <v>1312</v>
      </c>
      <c r="F5571" t="s">
        <v>6741</v>
      </c>
      <c r="G5571" t="s">
        <v>6742</v>
      </c>
      <c r="H5571" t="s">
        <v>122</v>
      </c>
      <c r="I5571" t="s">
        <v>38</v>
      </c>
      <c r="J5571" t="s">
        <v>323</v>
      </c>
      <c r="K5571" t="s">
        <v>231</v>
      </c>
      <c r="L5571">
        <v>60610</v>
      </c>
      <c r="M5571" t="s">
        <v>125</v>
      </c>
      <c r="N5571" t="s">
        <v>2151</v>
      </c>
      <c r="O5571" t="s">
        <v>62</v>
      </c>
      <c r="P5571" t="s">
        <v>110</v>
      </c>
      <c r="Q5571" t="s">
        <v>2152</v>
      </c>
      <c r="R5571" s="1">
        <v>15.552</v>
      </c>
      <c r="S5571">
        <v>3</v>
      </c>
      <c r="T5571">
        <f t="shared" si="87"/>
        <v>24</v>
      </c>
      <c r="U5571" t="s">
        <v>52</v>
      </c>
      <c r="V5571">
        <v>0.2</v>
      </c>
      <c r="W5571">
        <v>3.1104000000000003</v>
      </c>
      <c r="X5571" s="1">
        <v>-3.1103999999999998</v>
      </c>
      <c r="Y5571" s="1">
        <v>18.662399999999998</v>
      </c>
      <c r="Z5571" t="s">
        <v>65</v>
      </c>
      <c r="AA5571" s="2">
        <v>5.6375999999999999</v>
      </c>
      <c r="AB5571" s="3">
        <v>0.36249999999999999</v>
      </c>
      <c r="AC5571" s="1">
        <v>-6.8040000000000003</v>
      </c>
      <c r="AD5571">
        <v>0</v>
      </c>
      <c r="AE5571">
        <v>0</v>
      </c>
      <c r="AF5571" t="s">
        <v>48</v>
      </c>
      <c r="AG5571">
        <v>2017</v>
      </c>
      <c r="AH5571">
        <f>COUNTBLANK(datos[[#This Row],[Row ID]:[Year sales]])</f>
        <v>0</v>
      </c>
    </row>
    <row r="5572" spans="1:34" x14ac:dyDescent="0.3">
      <c r="A5572">
        <v>5571</v>
      </c>
      <c r="B5572" t="s">
        <v>8357</v>
      </c>
      <c r="C5572" s="4">
        <v>42807</v>
      </c>
      <c r="D5572" s="4">
        <v>42807</v>
      </c>
      <c r="E5572" t="s">
        <v>1312</v>
      </c>
      <c r="F5572" t="s">
        <v>6741</v>
      </c>
      <c r="G5572" t="s">
        <v>6742</v>
      </c>
      <c r="H5572" t="s">
        <v>122</v>
      </c>
      <c r="I5572" t="s">
        <v>38</v>
      </c>
      <c r="J5572" t="s">
        <v>323</v>
      </c>
      <c r="K5572" t="s">
        <v>231</v>
      </c>
      <c r="L5572">
        <v>60610</v>
      </c>
      <c r="M5572" t="s">
        <v>125</v>
      </c>
      <c r="N5572" t="s">
        <v>5335</v>
      </c>
      <c r="O5572" t="s">
        <v>90</v>
      </c>
      <c r="P5572" t="s">
        <v>91</v>
      </c>
      <c r="Q5572" t="s">
        <v>5336</v>
      </c>
      <c r="R5572" s="1">
        <v>34.36</v>
      </c>
      <c r="S5572">
        <v>1</v>
      </c>
      <c r="T5572">
        <f t="shared" si="87"/>
        <v>15</v>
      </c>
      <c r="U5572" t="s">
        <v>46</v>
      </c>
      <c r="V5572">
        <v>0.2</v>
      </c>
      <c r="W5572">
        <v>6.8719999999999999</v>
      </c>
      <c r="X5572" s="1">
        <v>-6.8719999999999999</v>
      </c>
      <c r="Y5572" s="1">
        <v>41.231999999999999</v>
      </c>
      <c r="Z5572" t="s">
        <v>65</v>
      </c>
      <c r="AA5572" s="2">
        <v>-7.3014999999999999</v>
      </c>
      <c r="AB5572" s="3">
        <v>-0.21249999999999999</v>
      </c>
      <c r="AC5572" s="1">
        <v>-34.789499999999997</v>
      </c>
      <c r="AD5572">
        <v>0</v>
      </c>
      <c r="AE5572">
        <v>0</v>
      </c>
      <c r="AF5572" t="s">
        <v>48</v>
      </c>
      <c r="AG5572">
        <v>2017</v>
      </c>
      <c r="AH5572">
        <f>COUNTBLANK(datos[[#This Row],[Row ID]:[Year sales]])</f>
        <v>0</v>
      </c>
    </row>
    <row r="5573" spans="1:34" x14ac:dyDescent="0.3">
      <c r="A5573">
        <v>5572</v>
      </c>
      <c r="B5573" t="s">
        <v>8360</v>
      </c>
      <c r="C5573" s="4">
        <v>41978</v>
      </c>
      <c r="D5573" s="4">
        <v>41982</v>
      </c>
      <c r="E5573" t="s">
        <v>67</v>
      </c>
      <c r="F5573" t="s">
        <v>917</v>
      </c>
      <c r="G5573" t="s">
        <v>918</v>
      </c>
      <c r="H5573" t="s">
        <v>57</v>
      </c>
      <c r="I5573" t="s">
        <v>38</v>
      </c>
      <c r="J5573" t="s">
        <v>517</v>
      </c>
      <c r="K5573" t="s">
        <v>518</v>
      </c>
      <c r="L5573">
        <v>43229</v>
      </c>
      <c r="M5573" t="s">
        <v>168</v>
      </c>
      <c r="N5573" t="s">
        <v>6564</v>
      </c>
      <c r="O5573" t="s">
        <v>62</v>
      </c>
      <c r="P5573" t="s">
        <v>110</v>
      </c>
      <c r="Q5573" t="s">
        <v>6565</v>
      </c>
      <c r="R5573" s="1">
        <v>98.376000000000005</v>
      </c>
      <c r="S5573">
        <v>3</v>
      </c>
      <c r="T5573">
        <f t="shared" si="87"/>
        <v>39</v>
      </c>
      <c r="U5573" t="s">
        <v>52</v>
      </c>
      <c r="V5573">
        <v>0.2</v>
      </c>
      <c r="W5573">
        <v>19.675200000000004</v>
      </c>
      <c r="X5573" s="1">
        <v>-19.6752</v>
      </c>
      <c r="Y5573" s="1">
        <v>118.05120000000001</v>
      </c>
      <c r="Z5573" t="s">
        <v>99</v>
      </c>
      <c r="AA5573" s="2">
        <v>35.661299999999997</v>
      </c>
      <c r="AB5573" s="3">
        <v>0.36249999999999993</v>
      </c>
      <c r="AC5573" s="1">
        <v>-43.039499999999997</v>
      </c>
      <c r="AD5573">
        <v>4</v>
      </c>
      <c r="AE5573">
        <v>4</v>
      </c>
      <c r="AF5573" t="s">
        <v>48</v>
      </c>
      <c r="AG5573">
        <v>2014</v>
      </c>
      <c r="AH5573">
        <f>COUNTBLANK(datos[[#This Row],[Row ID]:[Year sales]])</f>
        <v>0</v>
      </c>
    </row>
    <row r="5574" spans="1:34" x14ac:dyDescent="0.3">
      <c r="A5574">
        <v>5573</v>
      </c>
      <c r="B5574" t="s">
        <v>8360</v>
      </c>
      <c r="C5574" s="4">
        <v>41978</v>
      </c>
      <c r="D5574" s="4">
        <v>41982</v>
      </c>
      <c r="E5574" t="s">
        <v>67</v>
      </c>
      <c r="F5574" t="s">
        <v>917</v>
      </c>
      <c r="G5574" t="s">
        <v>918</v>
      </c>
      <c r="H5574" t="s">
        <v>57</v>
      </c>
      <c r="I5574" t="s">
        <v>38</v>
      </c>
      <c r="J5574" t="s">
        <v>517</v>
      </c>
      <c r="K5574" t="s">
        <v>518</v>
      </c>
      <c r="L5574">
        <v>43229</v>
      </c>
      <c r="M5574" t="s">
        <v>168</v>
      </c>
      <c r="N5574" t="s">
        <v>2712</v>
      </c>
      <c r="O5574" t="s">
        <v>62</v>
      </c>
      <c r="P5574" t="s">
        <v>94</v>
      </c>
      <c r="Q5574" t="s">
        <v>2713</v>
      </c>
      <c r="R5574" s="1">
        <v>29.94</v>
      </c>
      <c r="S5574">
        <v>4</v>
      </c>
      <c r="T5574">
        <f t="shared" si="87"/>
        <v>22</v>
      </c>
      <c r="U5574" t="s">
        <v>52</v>
      </c>
      <c r="V5574">
        <v>0.7</v>
      </c>
      <c r="W5574">
        <v>20.957999999999998</v>
      </c>
      <c r="X5574" s="1">
        <v>-20.957999999999998</v>
      </c>
      <c r="Y5574" s="1">
        <v>50.897999999999996</v>
      </c>
      <c r="Z5574" t="s">
        <v>99</v>
      </c>
      <c r="AA5574" s="2">
        <v>-23.952000000000002</v>
      </c>
      <c r="AB5574" s="3">
        <v>-0.8</v>
      </c>
      <c r="AC5574" s="1">
        <v>-32.933999999999997</v>
      </c>
      <c r="AD5574">
        <v>4</v>
      </c>
      <c r="AE5574">
        <v>4</v>
      </c>
      <c r="AF5574" t="s">
        <v>48</v>
      </c>
      <c r="AG5574">
        <v>2014</v>
      </c>
      <c r="AH5574">
        <f>COUNTBLANK(datos[[#This Row],[Row ID]:[Year sales]])</f>
        <v>0</v>
      </c>
    </row>
    <row r="5575" spans="1:34" x14ac:dyDescent="0.3">
      <c r="A5575">
        <v>5574</v>
      </c>
      <c r="B5575" t="s">
        <v>8360</v>
      </c>
      <c r="C5575" s="4">
        <v>41978</v>
      </c>
      <c r="D5575" s="4">
        <v>41982</v>
      </c>
      <c r="E5575" t="s">
        <v>67</v>
      </c>
      <c r="F5575" t="s">
        <v>917</v>
      </c>
      <c r="G5575" t="s">
        <v>918</v>
      </c>
      <c r="H5575" t="s">
        <v>57</v>
      </c>
      <c r="I5575" t="s">
        <v>38</v>
      </c>
      <c r="J5575" t="s">
        <v>517</v>
      </c>
      <c r="K5575" t="s">
        <v>518</v>
      </c>
      <c r="L5575">
        <v>43229</v>
      </c>
      <c r="M5575" t="s">
        <v>168</v>
      </c>
      <c r="N5575" t="s">
        <v>8361</v>
      </c>
      <c r="O5575" t="s">
        <v>62</v>
      </c>
      <c r="P5575" t="s">
        <v>110</v>
      </c>
      <c r="Q5575" t="s">
        <v>8362</v>
      </c>
      <c r="R5575" s="1">
        <v>17.472000000000001</v>
      </c>
      <c r="S5575">
        <v>3</v>
      </c>
      <c r="T5575">
        <f t="shared" si="87"/>
        <v>11</v>
      </c>
      <c r="U5575" t="s">
        <v>52</v>
      </c>
      <c r="V5575">
        <v>0.2</v>
      </c>
      <c r="W5575">
        <v>3.4944000000000006</v>
      </c>
      <c r="X5575" s="1">
        <v>-3.4944000000000002</v>
      </c>
      <c r="Y5575" s="1">
        <v>20.9664</v>
      </c>
      <c r="Z5575" t="s">
        <v>65</v>
      </c>
      <c r="AA5575" s="2">
        <v>5.6783999999999999</v>
      </c>
      <c r="AB5575" s="3">
        <v>0.32499999999999996</v>
      </c>
      <c r="AC5575" s="1">
        <v>-8.2992000000000008</v>
      </c>
      <c r="AD5575">
        <v>4</v>
      </c>
      <c r="AE5575">
        <v>4</v>
      </c>
      <c r="AF5575" t="s">
        <v>48</v>
      </c>
      <c r="AG5575">
        <v>2014</v>
      </c>
      <c r="AH5575">
        <f>COUNTBLANK(datos[[#This Row],[Row ID]:[Year sales]])</f>
        <v>0</v>
      </c>
    </row>
    <row r="5576" spans="1:34" x14ac:dyDescent="0.3">
      <c r="A5576">
        <v>5575</v>
      </c>
      <c r="B5576" t="s">
        <v>8360</v>
      </c>
      <c r="C5576" s="4">
        <v>41978</v>
      </c>
      <c r="D5576" s="4">
        <v>41982</v>
      </c>
      <c r="E5576" t="s">
        <v>67</v>
      </c>
      <c r="F5576" t="s">
        <v>917</v>
      </c>
      <c r="G5576" t="s">
        <v>918</v>
      </c>
      <c r="H5576" t="s">
        <v>57</v>
      </c>
      <c r="I5576" t="s">
        <v>38</v>
      </c>
      <c r="J5576" t="s">
        <v>517</v>
      </c>
      <c r="K5576" t="s">
        <v>518</v>
      </c>
      <c r="L5576">
        <v>43229</v>
      </c>
      <c r="M5576" t="s">
        <v>168</v>
      </c>
      <c r="N5576" t="s">
        <v>8363</v>
      </c>
      <c r="O5576" t="s">
        <v>90</v>
      </c>
      <c r="P5576" t="s">
        <v>91</v>
      </c>
      <c r="Q5576" t="s">
        <v>8364</v>
      </c>
      <c r="R5576" s="1">
        <v>36.738</v>
      </c>
      <c r="S5576">
        <v>1</v>
      </c>
      <c r="T5576">
        <f t="shared" si="87"/>
        <v>6</v>
      </c>
      <c r="U5576" t="s">
        <v>46</v>
      </c>
      <c r="V5576">
        <v>0.4</v>
      </c>
      <c r="W5576">
        <v>14.6952</v>
      </c>
      <c r="X5576" s="1">
        <v>-14.6952</v>
      </c>
      <c r="Y5576" s="1">
        <v>51.433199999999999</v>
      </c>
      <c r="Z5576" t="s">
        <v>99</v>
      </c>
      <c r="AA5576" s="2">
        <v>-9.1844999999999999</v>
      </c>
      <c r="AB5576" s="3">
        <v>-0.25</v>
      </c>
      <c r="AC5576" s="1">
        <v>-31.2273</v>
      </c>
      <c r="AD5576">
        <v>4</v>
      </c>
      <c r="AE5576">
        <v>4</v>
      </c>
      <c r="AF5576" t="s">
        <v>48</v>
      </c>
      <c r="AG5576">
        <v>2014</v>
      </c>
      <c r="AH5576">
        <f>COUNTBLANK(datos[[#This Row],[Row ID]:[Year sales]])</f>
        <v>0</v>
      </c>
    </row>
    <row r="5577" spans="1:34" x14ac:dyDescent="0.3">
      <c r="A5577">
        <v>5576</v>
      </c>
      <c r="B5577" t="s">
        <v>8360</v>
      </c>
      <c r="C5577" s="4">
        <v>41978</v>
      </c>
      <c r="D5577" s="4">
        <v>41982</v>
      </c>
      <c r="E5577" t="s">
        <v>67</v>
      </c>
      <c r="F5577" t="s">
        <v>917</v>
      </c>
      <c r="G5577" t="s">
        <v>918</v>
      </c>
      <c r="H5577" t="s">
        <v>57</v>
      </c>
      <c r="I5577" t="s">
        <v>38</v>
      </c>
      <c r="J5577" t="s">
        <v>517</v>
      </c>
      <c r="K5577" t="s">
        <v>518</v>
      </c>
      <c r="L5577">
        <v>43229</v>
      </c>
      <c r="M5577" t="s">
        <v>168</v>
      </c>
      <c r="N5577" t="s">
        <v>4789</v>
      </c>
      <c r="O5577" t="s">
        <v>90</v>
      </c>
      <c r="P5577" t="s">
        <v>91</v>
      </c>
      <c r="Q5577" t="s">
        <v>4790</v>
      </c>
      <c r="R5577" s="1">
        <v>179.94</v>
      </c>
      <c r="S5577">
        <v>2</v>
      </c>
      <c r="T5577">
        <f t="shared" si="87"/>
        <v>10</v>
      </c>
      <c r="U5577" t="s">
        <v>46</v>
      </c>
      <c r="V5577">
        <v>0.4</v>
      </c>
      <c r="W5577">
        <v>71.975999999999999</v>
      </c>
      <c r="X5577" s="1">
        <v>-71.975999999999999</v>
      </c>
      <c r="Y5577" s="1">
        <v>251.916</v>
      </c>
      <c r="Z5577" t="s">
        <v>47</v>
      </c>
      <c r="AA5577" s="2">
        <v>-44.984999999999999</v>
      </c>
      <c r="AB5577" s="3">
        <v>-0.25</v>
      </c>
      <c r="AC5577" s="1">
        <v>-152.94900000000001</v>
      </c>
      <c r="AD5577">
        <v>4</v>
      </c>
      <c r="AE5577">
        <v>4</v>
      </c>
      <c r="AF5577" t="s">
        <v>48</v>
      </c>
      <c r="AG5577">
        <v>2014</v>
      </c>
      <c r="AH5577">
        <f>COUNTBLANK(datos[[#This Row],[Row ID]:[Year sales]])</f>
        <v>0</v>
      </c>
    </row>
    <row r="5578" spans="1:34" x14ac:dyDescent="0.3">
      <c r="A5578">
        <v>5577</v>
      </c>
      <c r="B5578" t="s">
        <v>8365</v>
      </c>
      <c r="C5578" s="4">
        <v>42716</v>
      </c>
      <c r="D5578" s="4">
        <v>42720</v>
      </c>
      <c r="E5578" t="s">
        <v>67</v>
      </c>
      <c r="F5578" t="s">
        <v>1449</v>
      </c>
      <c r="G5578" t="s">
        <v>1450</v>
      </c>
      <c r="H5578" t="s">
        <v>37</v>
      </c>
      <c r="I5578" t="s">
        <v>38</v>
      </c>
      <c r="J5578" t="s">
        <v>623</v>
      </c>
      <c r="K5578" t="s">
        <v>59</v>
      </c>
      <c r="L5578">
        <v>91104</v>
      </c>
      <c r="M5578" t="s">
        <v>60</v>
      </c>
      <c r="N5578" t="s">
        <v>1738</v>
      </c>
      <c r="O5578" t="s">
        <v>43</v>
      </c>
      <c r="P5578" t="s">
        <v>83</v>
      </c>
      <c r="Q5578" t="s">
        <v>1739</v>
      </c>
      <c r="R5578" s="1">
        <v>383.64</v>
      </c>
      <c r="S5578">
        <v>6</v>
      </c>
      <c r="T5578">
        <f t="shared" si="87"/>
        <v>29</v>
      </c>
      <c r="U5578" t="s">
        <v>75</v>
      </c>
      <c r="V5578">
        <v>0</v>
      </c>
      <c r="W5578">
        <v>0</v>
      </c>
      <c r="X5578" s="1">
        <v>0</v>
      </c>
      <c r="Y5578" s="1">
        <v>383.64</v>
      </c>
      <c r="Z5578" t="s">
        <v>47</v>
      </c>
      <c r="AA5578" s="2">
        <v>122.76479999999999</v>
      </c>
      <c r="AB5578" s="3">
        <v>0.32</v>
      </c>
      <c r="AC5578" s="1">
        <v>-260.87520000000001</v>
      </c>
      <c r="AD5578">
        <v>4</v>
      </c>
      <c r="AE5578">
        <v>4</v>
      </c>
      <c r="AF5578" t="s">
        <v>48</v>
      </c>
      <c r="AG5578">
        <v>2016</v>
      </c>
      <c r="AH5578">
        <f>COUNTBLANK(datos[[#This Row],[Row ID]:[Year sales]])</f>
        <v>0</v>
      </c>
    </row>
    <row r="5579" spans="1:34" x14ac:dyDescent="0.3">
      <c r="A5579">
        <v>5578</v>
      </c>
      <c r="B5579" t="s">
        <v>8365</v>
      </c>
      <c r="C5579" s="4">
        <v>42716</v>
      </c>
      <c r="D5579" s="4">
        <v>42720</v>
      </c>
      <c r="E5579" t="s">
        <v>67</v>
      </c>
      <c r="F5579" t="s">
        <v>1449</v>
      </c>
      <c r="G5579" t="s">
        <v>1450</v>
      </c>
      <c r="H5579" t="s">
        <v>37</v>
      </c>
      <c r="I5579" t="s">
        <v>38</v>
      </c>
      <c r="J5579" t="s">
        <v>623</v>
      </c>
      <c r="K5579" t="s">
        <v>59</v>
      </c>
      <c r="L5579">
        <v>91104</v>
      </c>
      <c r="M5579" t="s">
        <v>60</v>
      </c>
      <c r="N5579" t="s">
        <v>2161</v>
      </c>
      <c r="O5579" t="s">
        <v>62</v>
      </c>
      <c r="P5579" t="s">
        <v>97</v>
      </c>
      <c r="Q5579" t="s">
        <v>2162</v>
      </c>
      <c r="R5579" s="1">
        <v>56.52</v>
      </c>
      <c r="S5579">
        <v>3</v>
      </c>
      <c r="T5579">
        <f t="shared" si="87"/>
        <v>29</v>
      </c>
      <c r="U5579" t="s">
        <v>52</v>
      </c>
      <c r="V5579">
        <v>0</v>
      </c>
      <c r="W5579">
        <v>0</v>
      </c>
      <c r="X5579" s="1">
        <v>0</v>
      </c>
      <c r="Y5579" s="1">
        <v>56.52</v>
      </c>
      <c r="Z5579" t="s">
        <v>99</v>
      </c>
      <c r="AA5579" s="2">
        <v>15.8256</v>
      </c>
      <c r="AB5579" s="3">
        <v>0.27999999999999997</v>
      </c>
      <c r="AC5579" s="1">
        <v>-40.694400000000002</v>
      </c>
      <c r="AD5579">
        <v>4</v>
      </c>
      <c r="AE5579">
        <v>4</v>
      </c>
      <c r="AF5579" t="s">
        <v>48</v>
      </c>
      <c r="AG5579">
        <v>2016</v>
      </c>
      <c r="AH5579">
        <f>COUNTBLANK(datos[[#This Row],[Row ID]:[Year sales]])</f>
        <v>0</v>
      </c>
    </row>
    <row r="5580" spans="1:34" x14ac:dyDescent="0.3">
      <c r="A5580">
        <v>5579</v>
      </c>
      <c r="B5580" t="s">
        <v>8366</v>
      </c>
      <c r="C5580" s="4">
        <v>42987</v>
      </c>
      <c r="D5580" s="4">
        <v>42992</v>
      </c>
      <c r="E5580" t="s">
        <v>34</v>
      </c>
      <c r="F5580" t="s">
        <v>6601</v>
      </c>
      <c r="G5580" t="s">
        <v>6602</v>
      </c>
      <c r="H5580" t="s">
        <v>37</v>
      </c>
      <c r="I5580" t="s">
        <v>38</v>
      </c>
      <c r="J5580" t="s">
        <v>58</v>
      </c>
      <c r="K5580" t="s">
        <v>59</v>
      </c>
      <c r="L5580">
        <v>90004</v>
      </c>
      <c r="M5580" t="s">
        <v>60</v>
      </c>
      <c r="N5580" t="s">
        <v>3744</v>
      </c>
      <c r="O5580" t="s">
        <v>62</v>
      </c>
      <c r="P5580" t="s">
        <v>86</v>
      </c>
      <c r="Q5580" t="s">
        <v>3745</v>
      </c>
      <c r="R5580" s="1">
        <v>6.56</v>
      </c>
      <c r="S5580">
        <v>2</v>
      </c>
      <c r="T5580">
        <f t="shared" si="87"/>
        <v>30</v>
      </c>
      <c r="U5580" t="s">
        <v>46</v>
      </c>
      <c r="V5580">
        <v>0</v>
      </c>
      <c r="W5580">
        <v>0</v>
      </c>
      <c r="X5580" s="1">
        <v>0</v>
      </c>
      <c r="Y5580" s="1">
        <v>6.56</v>
      </c>
      <c r="Z5580" t="s">
        <v>65</v>
      </c>
      <c r="AA5580" s="2">
        <v>1.9024000000000001</v>
      </c>
      <c r="AB5580" s="3">
        <v>0.29000000000000004</v>
      </c>
      <c r="AC5580" s="1">
        <v>-4.6576000000000004</v>
      </c>
      <c r="AD5580">
        <v>5</v>
      </c>
      <c r="AE5580">
        <v>5</v>
      </c>
      <c r="AF5580" t="s">
        <v>48</v>
      </c>
      <c r="AG5580">
        <v>2017</v>
      </c>
      <c r="AH5580">
        <f>COUNTBLANK(datos[[#This Row],[Row ID]:[Year sales]])</f>
        <v>0</v>
      </c>
    </row>
    <row r="5581" spans="1:34" x14ac:dyDescent="0.3">
      <c r="A5581">
        <v>5580</v>
      </c>
      <c r="B5581" t="s">
        <v>8366</v>
      </c>
      <c r="C5581" s="4">
        <v>42987</v>
      </c>
      <c r="D5581" s="4">
        <v>42992</v>
      </c>
      <c r="E5581" t="s">
        <v>34</v>
      </c>
      <c r="F5581" t="s">
        <v>6601</v>
      </c>
      <c r="G5581" t="s">
        <v>6602</v>
      </c>
      <c r="H5581" t="s">
        <v>37</v>
      </c>
      <c r="I5581" t="s">
        <v>38</v>
      </c>
      <c r="J5581" t="s">
        <v>58</v>
      </c>
      <c r="K5581" t="s">
        <v>59</v>
      </c>
      <c r="L5581">
        <v>90004</v>
      </c>
      <c r="M5581" t="s">
        <v>60</v>
      </c>
      <c r="N5581" t="s">
        <v>4956</v>
      </c>
      <c r="O5581" t="s">
        <v>43</v>
      </c>
      <c r="P5581" t="s">
        <v>50</v>
      </c>
      <c r="Q5581" t="s">
        <v>4957</v>
      </c>
      <c r="R5581" s="1">
        <v>243.92</v>
      </c>
      <c r="S5581">
        <v>5</v>
      </c>
      <c r="T5581">
        <f t="shared" si="87"/>
        <v>39</v>
      </c>
      <c r="U5581" t="s">
        <v>75</v>
      </c>
      <c r="V5581">
        <v>0.2</v>
      </c>
      <c r="W5581">
        <v>48.783999999999999</v>
      </c>
      <c r="X5581" s="1">
        <v>-48.783999999999999</v>
      </c>
      <c r="Y5581" s="1">
        <v>292.70400000000001</v>
      </c>
      <c r="Z5581" t="s">
        <v>47</v>
      </c>
      <c r="AA5581" s="2">
        <v>-15.244999999999999</v>
      </c>
      <c r="AB5581" s="3">
        <v>-6.25E-2</v>
      </c>
      <c r="AC5581" s="1">
        <v>-210.381</v>
      </c>
      <c r="AD5581">
        <v>5</v>
      </c>
      <c r="AE5581">
        <v>5</v>
      </c>
      <c r="AF5581" t="s">
        <v>48</v>
      </c>
      <c r="AG5581">
        <v>2017</v>
      </c>
      <c r="AH5581">
        <f>COUNTBLANK(datos[[#This Row],[Row ID]:[Year sales]])</f>
        <v>0</v>
      </c>
    </row>
    <row r="5582" spans="1:34" x14ac:dyDescent="0.3">
      <c r="A5582">
        <v>5581</v>
      </c>
      <c r="B5582" t="s">
        <v>8366</v>
      </c>
      <c r="C5582" s="4">
        <v>42987</v>
      </c>
      <c r="D5582" s="4">
        <v>42992</v>
      </c>
      <c r="E5582" t="s">
        <v>34</v>
      </c>
      <c r="F5582" t="s">
        <v>6601</v>
      </c>
      <c r="G5582" t="s">
        <v>6602</v>
      </c>
      <c r="H5582" t="s">
        <v>37</v>
      </c>
      <c r="I5582" t="s">
        <v>38</v>
      </c>
      <c r="J5582" t="s">
        <v>58</v>
      </c>
      <c r="K5582" t="s">
        <v>59</v>
      </c>
      <c r="L5582">
        <v>90004</v>
      </c>
      <c r="M5582" t="s">
        <v>60</v>
      </c>
      <c r="N5582" t="s">
        <v>7954</v>
      </c>
      <c r="O5582" t="s">
        <v>62</v>
      </c>
      <c r="P5582" t="s">
        <v>110</v>
      </c>
      <c r="Q5582" t="s">
        <v>7955</v>
      </c>
      <c r="R5582" s="1">
        <v>47.52</v>
      </c>
      <c r="S5582">
        <v>9</v>
      </c>
      <c r="T5582">
        <f t="shared" si="87"/>
        <v>29</v>
      </c>
      <c r="U5582" t="s">
        <v>75</v>
      </c>
      <c r="V5582">
        <v>0</v>
      </c>
      <c r="W5582">
        <v>0</v>
      </c>
      <c r="X5582" s="1">
        <v>0</v>
      </c>
      <c r="Y5582" s="1">
        <v>47.52</v>
      </c>
      <c r="Z5582" t="s">
        <v>65</v>
      </c>
      <c r="AA5582" s="2">
        <v>22.8096</v>
      </c>
      <c r="AB5582" s="3">
        <v>0.48</v>
      </c>
      <c r="AC5582" s="1">
        <v>-24.7104</v>
      </c>
      <c r="AD5582">
        <v>5</v>
      </c>
      <c r="AE5582">
        <v>5</v>
      </c>
      <c r="AF5582" t="s">
        <v>48</v>
      </c>
      <c r="AG5582">
        <v>2017</v>
      </c>
      <c r="AH5582">
        <f>COUNTBLANK(datos[[#This Row],[Row ID]:[Year sales]])</f>
        <v>0</v>
      </c>
    </row>
    <row r="5583" spans="1:34" x14ac:dyDescent="0.3">
      <c r="A5583">
        <v>5582</v>
      </c>
      <c r="B5583" t="s">
        <v>8367</v>
      </c>
      <c r="C5583" s="4">
        <v>43012</v>
      </c>
      <c r="D5583" s="4">
        <v>43016</v>
      </c>
      <c r="E5583" t="s">
        <v>67</v>
      </c>
      <c r="F5583" t="s">
        <v>321</v>
      </c>
      <c r="G5583" t="s">
        <v>322</v>
      </c>
      <c r="H5583" t="s">
        <v>122</v>
      </c>
      <c r="I5583" t="s">
        <v>38</v>
      </c>
      <c r="J5583" t="s">
        <v>3240</v>
      </c>
      <c r="K5583" t="s">
        <v>2761</v>
      </c>
      <c r="L5583">
        <v>20735</v>
      </c>
      <c r="M5583" t="s">
        <v>168</v>
      </c>
      <c r="N5583" t="s">
        <v>3490</v>
      </c>
      <c r="O5583" t="s">
        <v>43</v>
      </c>
      <c r="P5583" t="s">
        <v>83</v>
      </c>
      <c r="Q5583" t="s">
        <v>3491</v>
      </c>
      <c r="R5583" s="1">
        <v>19.98</v>
      </c>
      <c r="S5583">
        <v>1</v>
      </c>
      <c r="T5583">
        <f t="shared" si="87"/>
        <v>27</v>
      </c>
      <c r="U5583" t="s">
        <v>46</v>
      </c>
      <c r="V5583">
        <v>0</v>
      </c>
      <c r="W5583">
        <v>0</v>
      </c>
      <c r="X5583" s="1">
        <v>0</v>
      </c>
      <c r="Y5583" s="1">
        <v>19.98</v>
      </c>
      <c r="Z5583" t="s">
        <v>65</v>
      </c>
      <c r="AA5583" s="2">
        <v>8.5914000000000001</v>
      </c>
      <c r="AB5583" s="3">
        <v>0.43</v>
      </c>
      <c r="AC5583" s="1">
        <v>-11.3886</v>
      </c>
      <c r="AD5583">
        <v>4</v>
      </c>
      <c r="AE5583">
        <v>4</v>
      </c>
      <c r="AF5583" t="s">
        <v>48</v>
      </c>
      <c r="AG5583">
        <v>2017</v>
      </c>
      <c r="AH5583">
        <f>COUNTBLANK(datos[[#This Row],[Row ID]:[Year sales]])</f>
        <v>0</v>
      </c>
    </row>
    <row r="5584" spans="1:34" x14ac:dyDescent="0.3">
      <c r="A5584">
        <v>5583</v>
      </c>
      <c r="B5584" t="s">
        <v>8368</v>
      </c>
      <c r="C5584" s="4">
        <v>42499</v>
      </c>
      <c r="D5584" s="4">
        <v>42503</v>
      </c>
      <c r="E5584" t="s">
        <v>67</v>
      </c>
      <c r="F5584" t="s">
        <v>321</v>
      </c>
      <c r="G5584" t="s">
        <v>322</v>
      </c>
      <c r="H5584" t="s">
        <v>122</v>
      </c>
      <c r="I5584" t="s">
        <v>38</v>
      </c>
      <c r="J5584" t="s">
        <v>286</v>
      </c>
      <c r="K5584" t="s">
        <v>287</v>
      </c>
      <c r="L5584">
        <v>10024</v>
      </c>
      <c r="M5584" t="s">
        <v>168</v>
      </c>
      <c r="N5584" t="s">
        <v>3525</v>
      </c>
      <c r="O5584" t="s">
        <v>62</v>
      </c>
      <c r="P5584" t="s">
        <v>86</v>
      </c>
      <c r="Q5584" t="s">
        <v>3526</v>
      </c>
      <c r="R5584" s="1">
        <v>8</v>
      </c>
      <c r="S5584">
        <v>5</v>
      </c>
      <c r="T5584">
        <f t="shared" si="87"/>
        <v>14</v>
      </c>
      <c r="U5584" t="s">
        <v>75</v>
      </c>
      <c r="V5584">
        <v>0</v>
      </c>
      <c r="W5584">
        <v>0</v>
      </c>
      <c r="X5584" s="1">
        <v>0</v>
      </c>
      <c r="Y5584" s="1">
        <v>8</v>
      </c>
      <c r="Z5584" t="s">
        <v>65</v>
      </c>
      <c r="AA5584" s="2">
        <v>3.44</v>
      </c>
      <c r="AB5584" s="3">
        <v>0.43</v>
      </c>
      <c r="AC5584" s="1">
        <v>-4.5599999999999996</v>
      </c>
      <c r="AD5584">
        <v>4</v>
      </c>
      <c r="AE5584">
        <v>4</v>
      </c>
      <c r="AF5584" t="s">
        <v>48</v>
      </c>
      <c r="AG5584">
        <v>2016</v>
      </c>
      <c r="AH5584">
        <f>COUNTBLANK(datos[[#This Row],[Row ID]:[Year sales]])</f>
        <v>0</v>
      </c>
    </row>
    <row r="5585" spans="1:34" x14ac:dyDescent="0.3">
      <c r="A5585">
        <v>5584</v>
      </c>
      <c r="B5585" t="s">
        <v>8369</v>
      </c>
      <c r="C5585" s="4">
        <v>41988</v>
      </c>
      <c r="D5585" s="4">
        <v>41992</v>
      </c>
      <c r="E5585" t="s">
        <v>34</v>
      </c>
      <c r="F5585" t="s">
        <v>1071</v>
      </c>
      <c r="G5585" t="s">
        <v>1072</v>
      </c>
      <c r="H5585" t="s">
        <v>37</v>
      </c>
      <c r="I5585" t="s">
        <v>38</v>
      </c>
      <c r="J5585" t="s">
        <v>969</v>
      </c>
      <c r="K5585" t="s">
        <v>59</v>
      </c>
      <c r="L5585">
        <v>92037</v>
      </c>
      <c r="M5585" t="s">
        <v>60</v>
      </c>
      <c r="N5585" t="s">
        <v>5781</v>
      </c>
      <c r="O5585" t="s">
        <v>43</v>
      </c>
      <c r="P5585" t="s">
        <v>83</v>
      </c>
      <c r="Q5585" t="s">
        <v>5782</v>
      </c>
      <c r="R5585" s="1">
        <v>6.16</v>
      </c>
      <c r="S5585">
        <v>2</v>
      </c>
      <c r="T5585">
        <f t="shared" si="87"/>
        <v>23</v>
      </c>
      <c r="U5585" t="s">
        <v>46</v>
      </c>
      <c r="V5585">
        <v>0</v>
      </c>
      <c r="W5585">
        <v>0</v>
      </c>
      <c r="X5585" s="1">
        <v>0</v>
      </c>
      <c r="Y5585" s="1">
        <v>6.16</v>
      </c>
      <c r="Z5585" t="s">
        <v>65</v>
      </c>
      <c r="AA5585" s="2">
        <v>1.9712000000000001</v>
      </c>
      <c r="AB5585" s="3">
        <v>0.32</v>
      </c>
      <c r="AC5585" s="1">
        <v>-4.1887999999999996</v>
      </c>
      <c r="AD5585">
        <v>4</v>
      </c>
      <c r="AE5585">
        <v>4</v>
      </c>
      <c r="AF5585" t="s">
        <v>48</v>
      </c>
      <c r="AG5585">
        <v>2014</v>
      </c>
      <c r="AH5585">
        <f>COUNTBLANK(datos[[#This Row],[Row ID]:[Year sales]])</f>
        <v>0</v>
      </c>
    </row>
    <row r="5586" spans="1:34" x14ac:dyDescent="0.3">
      <c r="A5586">
        <v>5585</v>
      </c>
      <c r="B5586" t="s">
        <v>8370</v>
      </c>
      <c r="C5586" s="4">
        <v>43069</v>
      </c>
      <c r="D5586" s="4">
        <v>43073</v>
      </c>
      <c r="E5586" t="s">
        <v>67</v>
      </c>
      <c r="F5586" t="s">
        <v>1412</v>
      </c>
      <c r="G5586" t="s">
        <v>1413</v>
      </c>
      <c r="H5586" t="s">
        <v>122</v>
      </c>
      <c r="I5586" t="s">
        <v>38</v>
      </c>
      <c r="J5586" t="s">
        <v>286</v>
      </c>
      <c r="K5586" t="s">
        <v>287</v>
      </c>
      <c r="L5586">
        <v>10011</v>
      </c>
      <c r="M5586" t="s">
        <v>168</v>
      </c>
      <c r="N5586" t="s">
        <v>8371</v>
      </c>
      <c r="O5586" t="s">
        <v>62</v>
      </c>
      <c r="P5586" t="s">
        <v>77</v>
      </c>
      <c r="Q5586" t="s">
        <v>8372</v>
      </c>
      <c r="R5586" s="1">
        <v>83.56</v>
      </c>
      <c r="S5586">
        <v>4</v>
      </c>
      <c r="T5586">
        <f t="shared" si="87"/>
        <v>16</v>
      </c>
      <c r="U5586" t="s">
        <v>52</v>
      </c>
      <c r="V5586">
        <v>0</v>
      </c>
      <c r="W5586">
        <v>0</v>
      </c>
      <c r="X5586" s="1">
        <v>0</v>
      </c>
      <c r="Y5586" s="1">
        <v>83.56</v>
      </c>
      <c r="Z5586" t="s">
        <v>99</v>
      </c>
      <c r="AA5586" s="2">
        <v>1.6712</v>
      </c>
      <c r="AB5586" s="3">
        <v>0.02</v>
      </c>
      <c r="AC5586" s="1">
        <v>-81.888800000000003</v>
      </c>
      <c r="AD5586">
        <v>4</v>
      </c>
      <c r="AE5586">
        <v>4</v>
      </c>
      <c r="AF5586" t="s">
        <v>48</v>
      </c>
      <c r="AG5586">
        <v>2017</v>
      </c>
      <c r="AH5586">
        <f>COUNTBLANK(datos[[#This Row],[Row ID]:[Year sales]])</f>
        <v>0</v>
      </c>
    </row>
    <row r="5587" spans="1:34" x14ac:dyDescent="0.3">
      <c r="A5587">
        <v>5586</v>
      </c>
      <c r="B5587" t="s">
        <v>8370</v>
      </c>
      <c r="C5587" s="4">
        <v>43069</v>
      </c>
      <c r="D5587" s="4">
        <v>43073</v>
      </c>
      <c r="E5587" t="s">
        <v>67</v>
      </c>
      <c r="F5587" t="s">
        <v>1412</v>
      </c>
      <c r="G5587" t="s">
        <v>1413</v>
      </c>
      <c r="H5587" t="s">
        <v>122</v>
      </c>
      <c r="I5587" t="s">
        <v>38</v>
      </c>
      <c r="J5587" t="s">
        <v>286</v>
      </c>
      <c r="K5587" t="s">
        <v>287</v>
      </c>
      <c r="L5587">
        <v>10011</v>
      </c>
      <c r="M5587" t="s">
        <v>168</v>
      </c>
      <c r="N5587" t="s">
        <v>8373</v>
      </c>
      <c r="O5587" t="s">
        <v>90</v>
      </c>
      <c r="P5587" t="s">
        <v>91</v>
      </c>
      <c r="Q5587" t="s">
        <v>8374</v>
      </c>
      <c r="R5587" s="1">
        <v>546.05999999999995</v>
      </c>
      <c r="S5587">
        <v>3</v>
      </c>
      <c r="T5587">
        <f t="shared" si="87"/>
        <v>3</v>
      </c>
      <c r="U5587" t="s">
        <v>52</v>
      </c>
      <c r="V5587">
        <v>0</v>
      </c>
      <c r="W5587">
        <v>0</v>
      </c>
      <c r="X5587" s="1">
        <v>0</v>
      </c>
      <c r="Y5587" s="1">
        <v>546.05999999999995</v>
      </c>
      <c r="Z5587" t="s">
        <v>53</v>
      </c>
      <c r="AA5587" s="2">
        <v>163.81800000000001</v>
      </c>
      <c r="AB5587" s="3">
        <v>0.30000000000000004</v>
      </c>
      <c r="AC5587" s="1">
        <v>-382.24200000000002</v>
      </c>
      <c r="AD5587">
        <v>4</v>
      </c>
      <c r="AE5587">
        <v>4</v>
      </c>
      <c r="AF5587" t="s">
        <v>48</v>
      </c>
      <c r="AG5587">
        <v>2017</v>
      </c>
      <c r="AH5587">
        <f>COUNTBLANK(datos[[#This Row],[Row ID]:[Year sales]])</f>
        <v>0</v>
      </c>
    </row>
    <row r="5588" spans="1:34" x14ac:dyDescent="0.3">
      <c r="A5588">
        <v>5587</v>
      </c>
      <c r="B5588" t="s">
        <v>8370</v>
      </c>
      <c r="C5588" s="4">
        <v>43069</v>
      </c>
      <c r="D5588" s="4">
        <v>43073</v>
      </c>
      <c r="E5588" t="s">
        <v>67</v>
      </c>
      <c r="F5588" t="s">
        <v>1412</v>
      </c>
      <c r="G5588" t="s">
        <v>1413</v>
      </c>
      <c r="H5588" t="s">
        <v>122</v>
      </c>
      <c r="I5588" t="s">
        <v>38</v>
      </c>
      <c r="J5588" t="s">
        <v>286</v>
      </c>
      <c r="K5588" t="s">
        <v>287</v>
      </c>
      <c r="L5588">
        <v>10011</v>
      </c>
      <c r="M5588" t="s">
        <v>168</v>
      </c>
      <c r="N5588" t="s">
        <v>1713</v>
      </c>
      <c r="O5588" t="s">
        <v>62</v>
      </c>
      <c r="P5588" t="s">
        <v>77</v>
      </c>
      <c r="Q5588" t="s">
        <v>1714</v>
      </c>
      <c r="R5588" s="1">
        <v>269.49</v>
      </c>
      <c r="S5588">
        <v>3</v>
      </c>
      <c r="T5588">
        <f t="shared" si="87"/>
        <v>55</v>
      </c>
      <c r="U5588" t="s">
        <v>52</v>
      </c>
      <c r="V5588">
        <v>0</v>
      </c>
      <c r="W5588">
        <v>0</v>
      </c>
      <c r="X5588" s="1">
        <v>0</v>
      </c>
      <c r="Y5588" s="1">
        <v>269.49</v>
      </c>
      <c r="Z5588" t="s">
        <v>47</v>
      </c>
      <c r="AA5588" s="2">
        <v>5.3898000000000001</v>
      </c>
      <c r="AB5588" s="3">
        <v>0.02</v>
      </c>
      <c r="AC5588" s="1">
        <v>-264.10019999999997</v>
      </c>
      <c r="AD5588">
        <v>4</v>
      </c>
      <c r="AE5588">
        <v>4</v>
      </c>
      <c r="AF5588" t="s">
        <v>48</v>
      </c>
      <c r="AG5588">
        <v>2017</v>
      </c>
      <c r="AH5588">
        <f>COUNTBLANK(datos[[#This Row],[Row ID]:[Year sales]])</f>
        <v>0</v>
      </c>
    </row>
    <row r="5589" spans="1:34" x14ac:dyDescent="0.3">
      <c r="A5589">
        <v>5588</v>
      </c>
      <c r="B5589" t="s">
        <v>8375</v>
      </c>
      <c r="C5589" s="4">
        <v>42082</v>
      </c>
      <c r="D5589" s="4">
        <v>42083</v>
      </c>
      <c r="E5589" t="s">
        <v>208</v>
      </c>
      <c r="F5589" t="s">
        <v>2651</v>
      </c>
      <c r="G5589" t="s">
        <v>2652</v>
      </c>
      <c r="H5589" t="s">
        <v>37</v>
      </c>
      <c r="I5589" t="s">
        <v>38</v>
      </c>
      <c r="J5589" t="s">
        <v>2495</v>
      </c>
      <c r="K5589" t="s">
        <v>59</v>
      </c>
      <c r="L5589">
        <v>93534</v>
      </c>
      <c r="M5589" t="s">
        <v>60</v>
      </c>
      <c r="N5589" t="s">
        <v>3324</v>
      </c>
      <c r="O5589" t="s">
        <v>62</v>
      </c>
      <c r="P5589" t="s">
        <v>289</v>
      </c>
      <c r="Q5589" t="s">
        <v>3325</v>
      </c>
      <c r="R5589" s="1">
        <v>10.9</v>
      </c>
      <c r="S5589">
        <v>5</v>
      </c>
      <c r="T5589">
        <f t="shared" si="87"/>
        <v>34</v>
      </c>
      <c r="U5589" t="s">
        <v>75</v>
      </c>
      <c r="V5589">
        <v>0</v>
      </c>
      <c r="W5589">
        <v>0</v>
      </c>
      <c r="X5589" s="1">
        <v>0</v>
      </c>
      <c r="Y5589" s="1">
        <v>10.9</v>
      </c>
      <c r="Z5589" t="s">
        <v>65</v>
      </c>
      <c r="AA5589" s="2">
        <v>3.597</v>
      </c>
      <c r="AB5589" s="3">
        <v>0.32999999999999996</v>
      </c>
      <c r="AC5589" s="1">
        <v>-7.3029999999999999</v>
      </c>
      <c r="AD5589">
        <v>1</v>
      </c>
      <c r="AE5589">
        <v>1</v>
      </c>
      <c r="AF5589" t="s">
        <v>48</v>
      </c>
      <c r="AG5589">
        <v>2015</v>
      </c>
      <c r="AH5589">
        <f>COUNTBLANK(datos[[#This Row],[Row ID]:[Year sales]])</f>
        <v>0</v>
      </c>
    </row>
    <row r="5590" spans="1:34" x14ac:dyDescent="0.3">
      <c r="A5590">
        <v>5589</v>
      </c>
      <c r="B5590" t="s">
        <v>8376</v>
      </c>
      <c r="C5590" s="4">
        <v>41839</v>
      </c>
      <c r="D5590" s="4">
        <v>41844</v>
      </c>
      <c r="E5590" t="s">
        <v>67</v>
      </c>
      <c r="F5590" t="s">
        <v>6168</v>
      </c>
      <c r="G5590" t="s">
        <v>6169</v>
      </c>
      <c r="H5590" t="s">
        <v>122</v>
      </c>
      <c r="I5590" t="s">
        <v>38</v>
      </c>
      <c r="J5590" t="s">
        <v>1785</v>
      </c>
      <c r="K5590" t="s">
        <v>1786</v>
      </c>
      <c r="L5590">
        <v>59405</v>
      </c>
      <c r="M5590" t="s">
        <v>60</v>
      </c>
      <c r="N5590" t="s">
        <v>2893</v>
      </c>
      <c r="O5590" t="s">
        <v>62</v>
      </c>
      <c r="P5590" t="s">
        <v>94</v>
      </c>
      <c r="Q5590" t="s">
        <v>2894</v>
      </c>
      <c r="R5590" s="1">
        <v>6.0960000000000001</v>
      </c>
      <c r="S5590">
        <v>2</v>
      </c>
      <c r="T5590">
        <f t="shared" si="87"/>
        <v>24</v>
      </c>
      <c r="U5590" t="s">
        <v>46</v>
      </c>
      <c r="V5590">
        <v>0.2</v>
      </c>
      <c r="W5590">
        <v>1.2192000000000001</v>
      </c>
      <c r="X5590" s="1">
        <v>-1.2192000000000001</v>
      </c>
      <c r="Y5590" s="1">
        <v>7.3151999999999999</v>
      </c>
      <c r="Z5590" t="s">
        <v>65</v>
      </c>
      <c r="AA5590" s="2">
        <v>2.2098</v>
      </c>
      <c r="AB5590" s="3">
        <v>0.36249999999999999</v>
      </c>
      <c r="AC5590" s="1">
        <v>-2.6669999999999998</v>
      </c>
      <c r="AD5590">
        <v>5</v>
      </c>
      <c r="AE5590">
        <v>5</v>
      </c>
      <c r="AF5590" t="s">
        <v>48</v>
      </c>
      <c r="AG5590">
        <v>2014</v>
      </c>
      <c r="AH5590">
        <f>COUNTBLANK(datos[[#This Row],[Row ID]:[Year sales]])</f>
        <v>0</v>
      </c>
    </row>
    <row r="5591" spans="1:34" x14ac:dyDescent="0.3">
      <c r="A5591">
        <v>5590</v>
      </c>
      <c r="B5591" t="s">
        <v>8377</v>
      </c>
      <c r="C5591" s="4">
        <v>42712</v>
      </c>
      <c r="D5591" s="4">
        <v>42715</v>
      </c>
      <c r="E5591" t="s">
        <v>34</v>
      </c>
      <c r="F5591" t="s">
        <v>1233</v>
      </c>
      <c r="G5591" t="s">
        <v>1234</v>
      </c>
      <c r="H5591" t="s">
        <v>37</v>
      </c>
      <c r="I5591" t="s">
        <v>38</v>
      </c>
      <c r="J5591" t="s">
        <v>147</v>
      </c>
      <c r="K5591" t="s">
        <v>59</v>
      </c>
      <c r="L5591">
        <v>94110</v>
      </c>
      <c r="M5591" t="s">
        <v>60</v>
      </c>
      <c r="N5591" t="s">
        <v>369</v>
      </c>
      <c r="O5591" t="s">
        <v>62</v>
      </c>
      <c r="P5591" t="s">
        <v>77</v>
      </c>
      <c r="Q5591" t="s">
        <v>370</v>
      </c>
      <c r="R5591" s="1">
        <v>34.049999999999997</v>
      </c>
      <c r="S5591">
        <v>3</v>
      </c>
      <c r="T5591">
        <f t="shared" si="87"/>
        <v>32</v>
      </c>
      <c r="U5591" t="s">
        <v>52</v>
      </c>
      <c r="V5591">
        <v>0</v>
      </c>
      <c r="W5591">
        <v>0</v>
      </c>
      <c r="X5591" s="1">
        <v>0</v>
      </c>
      <c r="Y5591" s="1">
        <v>34.049999999999997</v>
      </c>
      <c r="Z5591" t="s">
        <v>65</v>
      </c>
      <c r="AA5591" s="2">
        <v>9.5340000000000007</v>
      </c>
      <c r="AB5591" s="3">
        <v>0.28000000000000003</v>
      </c>
      <c r="AC5591" s="1">
        <v>-24.515999999999998</v>
      </c>
      <c r="AD5591">
        <v>3</v>
      </c>
      <c r="AE5591">
        <v>3</v>
      </c>
      <c r="AF5591" t="s">
        <v>48</v>
      </c>
      <c r="AG5591">
        <v>2016</v>
      </c>
      <c r="AH5591">
        <f>COUNTBLANK(datos[[#This Row],[Row ID]:[Year sales]])</f>
        <v>0</v>
      </c>
    </row>
    <row r="5592" spans="1:34" x14ac:dyDescent="0.3">
      <c r="A5592">
        <v>5591</v>
      </c>
      <c r="B5592" t="s">
        <v>8377</v>
      </c>
      <c r="C5592" s="4">
        <v>42712</v>
      </c>
      <c r="D5592" s="4">
        <v>42715</v>
      </c>
      <c r="E5592" t="s">
        <v>34</v>
      </c>
      <c r="F5592" t="s">
        <v>1233</v>
      </c>
      <c r="G5592" t="s">
        <v>1234</v>
      </c>
      <c r="H5592" t="s">
        <v>37</v>
      </c>
      <c r="I5592" t="s">
        <v>38</v>
      </c>
      <c r="J5592" t="s">
        <v>147</v>
      </c>
      <c r="K5592" t="s">
        <v>59</v>
      </c>
      <c r="L5592">
        <v>94110</v>
      </c>
      <c r="M5592" t="s">
        <v>60</v>
      </c>
      <c r="N5592" t="s">
        <v>2821</v>
      </c>
      <c r="O5592" t="s">
        <v>62</v>
      </c>
      <c r="P5592" t="s">
        <v>77</v>
      </c>
      <c r="Q5592" t="s">
        <v>2822</v>
      </c>
      <c r="R5592" s="1">
        <v>352.38</v>
      </c>
      <c r="S5592">
        <v>2</v>
      </c>
      <c r="T5592">
        <f t="shared" si="87"/>
        <v>26</v>
      </c>
      <c r="U5592" t="s">
        <v>46</v>
      </c>
      <c r="V5592">
        <v>0</v>
      </c>
      <c r="W5592">
        <v>0</v>
      </c>
      <c r="X5592" s="1">
        <v>0</v>
      </c>
      <c r="Y5592" s="1">
        <v>352.38</v>
      </c>
      <c r="Z5592" t="s">
        <v>47</v>
      </c>
      <c r="AA5592" s="2">
        <v>81.047399999999996</v>
      </c>
      <c r="AB5592" s="3">
        <v>0.22999999999999998</v>
      </c>
      <c r="AC5592" s="1">
        <v>-271.33260000000001</v>
      </c>
      <c r="AD5592">
        <v>3</v>
      </c>
      <c r="AE5592">
        <v>3</v>
      </c>
      <c r="AF5592" t="s">
        <v>48</v>
      </c>
      <c r="AG5592">
        <v>2016</v>
      </c>
      <c r="AH5592">
        <f>COUNTBLANK(datos[[#This Row],[Row ID]:[Year sales]])</f>
        <v>0</v>
      </c>
    </row>
    <row r="5593" spans="1:34" x14ac:dyDescent="0.3">
      <c r="A5593">
        <v>5592</v>
      </c>
      <c r="B5593" t="s">
        <v>8378</v>
      </c>
      <c r="C5593" s="4">
        <v>41925</v>
      </c>
      <c r="D5593" s="4">
        <v>41930</v>
      </c>
      <c r="E5593" t="s">
        <v>34</v>
      </c>
      <c r="F5593" t="s">
        <v>4264</v>
      </c>
      <c r="G5593" t="s">
        <v>4265</v>
      </c>
      <c r="H5593" t="s">
        <v>57</v>
      </c>
      <c r="I5593" t="s">
        <v>38</v>
      </c>
      <c r="J5593" t="s">
        <v>1141</v>
      </c>
      <c r="K5593" t="s">
        <v>810</v>
      </c>
      <c r="L5593">
        <v>8701</v>
      </c>
      <c r="M5593" t="s">
        <v>168</v>
      </c>
      <c r="N5593" t="s">
        <v>3213</v>
      </c>
      <c r="O5593" t="s">
        <v>43</v>
      </c>
      <c r="P5593" t="s">
        <v>50</v>
      </c>
      <c r="Q5593" t="s">
        <v>3214</v>
      </c>
      <c r="R5593" s="1">
        <v>245.98</v>
      </c>
      <c r="S5593">
        <v>2</v>
      </c>
      <c r="T5593">
        <f t="shared" si="87"/>
        <v>54</v>
      </c>
      <c r="U5593" t="s">
        <v>46</v>
      </c>
      <c r="V5593">
        <v>0</v>
      </c>
      <c r="W5593">
        <v>0</v>
      </c>
      <c r="X5593" s="1">
        <v>0</v>
      </c>
      <c r="Y5593" s="1">
        <v>245.98</v>
      </c>
      <c r="Z5593" t="s">
        <v>47</v>
      </c>
      <c r="AA5593" s="2">
        <v>27.0578</v>
      </c>
      <c r="AB5593" s="3">
        <v>0.11</v>
      </c>
      <c r="AC5593" s="1">
        <v>-218.9222</v>
      </c>
      <c r="AD5593">
        <v>5</v>
      </c>
      <c r="AE5593">
        <v>5</v>
      </c>
      <c r="AF5593" t="s">
        <v>48</v>
      </c>
      <c r="AG5593">
        <v>2014</v>
      </c>
      <c r="AH5593">
        <f>COUNTBLANK(datos[[#This Row],[Row ID]:[Year sales]])</f>
        <v>0</v>
      </c>
    </row>
    <row r="5594" spans="1:34" x14ac:dyDescent="0.3">
      <c r="A5594">
        <v>5593</v>
      </c>
      <c r="B5594" t="s">
        <v>8378</v>
      </c>
      <c r="C5594" s="4">
        <v>41925</v>
      </c>
      <c r="D5594" s="4">
        <v>41930</v>
      </c>
      <c r="E5594" t="s">
        <v>34</v>
      </c>
      <c r="F5594" t="s">
        <v>4264</v>
      </c>
      <c r="G5594" t="s">
        <v>4265</v>
      </c>
      <c r="H5594" t="s">
        <v>57</v>
      </c>
      <c r="I5594" t="s">
        <v>38</v>
      </c>
      <c r="J5594" t="s">
        <v>1141</v>
      </c>
      <c r="K5594" t="s">
        <v>810</v>
      </c>
      <c r="L5594">
        <v>8701</v>
      </c>
      <c r="M5594" t="s">
        <v>168</v>
      </c>
      <c r="N5594" t="s">
        <v>441</v>
      </c>
      <c r="O5594" t="s">
        <v>62</v>
      </c>
      <c r="P5594" t="s">
        <v>94</v>
      </c>
      <c r="Q5594" t="s">
        <v>442</v>
      </c>
      <c r="R5594" s="1">
        <v>18.940000000000001</v>
      </c>
      <c r="S5594">
        <v>1</v>
      </c>
      <c r="T5594">
        <f t="shared" si="87"/>
        <v>13</v>
      </c>
      <c r="U5594" t="s">
        <v>46</v>
      </c>
      <c r="V5594">
        <v>0</v>
      </c>
      <c r="W5594">
        <v>0</v>
      </c>
      <c r="X5594" s="1">
        <v>0</v>
      </c>
      <c r="Y5594" s="1">
        <v>18.940000000000001</v>
      </c>
      <c r="Z5594" t="s">
        <v>65</v>
      </c>
      <c r="AA5594" s="2">
        <v>9.4700000000000006</v>
      </c>
      <c r="AB5594" s="3">
        <v>0.5</v>
      </c>
      <c r="AC5594" s="1">
        <v>-9.4700000000000006</v>
      </c>
      <c r="AD5594">
        <v>5</v>
      </c>
      <c r="AE5594">
        <v>5</v>
      </c>
      <c r="AF5594" t="s">
        <v>48</v>
      </c>
      <c r="AG5594">
        <v>2014</v>
      </c>
      <c r="AH5594">
        <f>COUNTBLANK(datos[[#This Row],[Row ID]:[Year sales]])</f>
        <v>0</v>
      </c>
    </row>
    <row r="5595" spans="1:34" x14ac:dyDescent="0.3">
      <c r="A5595">
        <v>5594</v>
      </c>
      <c r="B5595" t="s">
        <v>8379</v>
      </c>
      <c r="C5595" s="4">
        <v>43058</v>
      </c>
      <c r="D5595" s="4">
        <v>43064</v>
      </c>
      <c r="E5595" t="s">
        <v>67</v>
      </c>
      <c r="F5595" t="s">
        <v>3104</v>
      </c>
      <c r="G5595" t="s">
        <v>3105</v>
      </c>
      <c r="H5595" t="s">
        <v>37</v>
      </c>
      <c r="I5595" t="s">
        <v>38</v>
      </c>
      <c r="J5595" t="s">
        <v>2204</v>
      </c>
      <c r="K5595" t="s">
        <v>518</v>
      </c>
      <c r="L5595">
        <v>44105</v>
      </c>
      <c r="M5595" t="s">
        <v>168</v>
      </c>
      <c r="N5595" t="s">
        <v>2738</v>
      </c>
      <c r="O5595" t="s">
        <v>62</v>
      </c>
      <c r="P5595" t="s">
        <v>94</v>
      </c>
      <c r="Q5595" t="s">
        <v>2739</v>
      </c>
      <c r="R5595" s="1">
        <v>59.912999999999997</v>
      </c>
      <c r="S5595">
        <v>7</v>
      </c>
      <c r="T5595">
        <f t="shared" si="87"/>
        <v>44</v>
      </c>
      <c r="U5595" t="s">
        <v>75</v>
      </c>
      <c r="V5595">
        <v>0.7</v>
      </c>
      <c r="W5595">
        <v>41.939099999999996</v>
      </c>
      <c r="X5595" s="1">
        <v>-41.939100000000003</v>
      </c>
      <c r="Y5595" s="1">
        <v>101.85209999999999</v>
      </c>
      <c r="Z5595" t="s">
        <v>99</v>
      </c>
      <c r="AA5595" s="2">
        <v>-45.933300000000003</v>
      </c>
      <c r="AB5595" s="3">
        <v>-0.76666666666666672</v>
      </c>
      <c r="AC5595" s="1">
        <v>-63.907200000000003</v>
      </c>
      <c r="AD5595">
        <v>6</v>
      </c>
      <c r="AE5595">
        <v>6</v>
      </c>
      <c r="AF5595" t="s">
        <v>48</v>
      </c>
      <c r="AG5595">
        <v>2017</v>
      </c>
      <c r="AH5595">
        <f>COUNTBLANK(datos[[#This Row],[Row ID]:[Year sales]])</f>
        <v>0</v>
      </c>
    </row>
    <row r="5596" spans="1:34" x14ac:dyDescent="0.3">
      <c r="A5596">
        <v>5595</v>
      </c>
      <c r="B5596" t="s">
        <v>8380</v>
      </c>
      <c r="C5596" s="4">
        <v>43002</v>
      </c>
      <c r="D5596" s="4">
        <v>43002</v>
      </c>
      <c r="E5596" t="s">
        <v>1312</v>
      </c>
      <c r="F5596" t="s">
        <v>1406</v>
      </c>
      <c r="G5596" t="s">
        <v>1407</v>
      </c>
      <c r="H5596" t="s">
        <v>57</v>
      </c>
      <c r="I5596" t="s">
        <v>38</v>
      </c>
      <c r="J5596" t="s">
        <v>1503</v>
      </c>
      <c r="K5596" t="s">
        <v>1267</v>
      </c>
      <c r="L5596">
        <v>1841</v>
      </c>
      <c r="M5596" t="s">
        <v>168</v>
      </c>
      <c r="N5596" t="s">
        <v>1842</v>
      </c>
      <c r="O5596" t="s">
        <v>90</v>
      </c>
      <c r="P5596" t="s">
        <v>91</v>
      </c>
      <c r="Q5596" t="s">
        <v>1843</v>
      </c>
      <c r="R5596" s="1">
        <v>391.98</v>
      </c>
      <c r="S5596">
        <v>2</v>
      </c>
      <c r="T5596">
        <f t="shared" si="87"/>
        <v>27</v>
      </c>
      <c r="U5596" t="s">
        <v>46</v>
      </c>
      <c r="V5596">
        <v>0</v>
      </c>
      <c r="W5596">
        <v>0</v>
      </c>
      <c r="X5596" s="1">
        <v>0</v>
      </c>
      <c r="Y5596" s="1">
        <v>391.98</v>
      </c>
      <c r="Z5596" t="s">
        <v>47</v>
      </c>
      <c r="AA5596" s="2">
        <v>109.7544</v>
      </c>
      <c r="AB5596" s="3">
        <v>0.27999999999999997</v>
      </c>
      <c r="AC5596" s="1">
        <v>-282.22559999999999</v>
      </c>
      <c r="AD5596">
        <v>0</v>
      </c>
      <c r="AE5596">
        <v>0</v>
      </c>
      <c r="AF5596" t="s">
        <v>48</v>
      </c>
      <c r="AG5596">
        <v>2017</v>
      </c>
      <c r="AH5596">
        <f>COUNTBLANK(datos[[#This Row],[Row ID]:[Year sales]])</f>
        <v>0</v>
      </c>
    </row>
    <row r="5597" spans="1:34" x14ac:dyDescent="0.3">
      <c r="A5597">
        <v>5596</v>
      </c>
      <c r="B5597" t="s">
        <v>8380</v>
      </c>
      <c r="C5597" s="4">
        <v>43002</v>
      </c>
      <c r="D5597" s="4">
        <v>43002</v>
      </c>
      <c r="E5597" t="s">
        <v>1312</v>
      </c>
      <c r="F5597" t="s">
        <v>1406</v>
      </c>
      <c r="G5597" t="s">
        <v>1407</v>
      </c>
      <c r="H5597" t="s">
        <v>57</v>
      </c>
      <c r="I5597" t="s">
        <v>38</v>
      </c>
      <c r="J5597" t="s">
        <v>1503</v>
      </c>
      <c r="K5597" t="s">
        <v>1267</v>
      </c>
      <c r="L5597">
        <v>1841</v>
      </c>
      <c r="M5597" t="s">
        <v>168</v>
      </c>
      <c r="N5597" t="s">
        <v>5263</v>
      </c>
      <c r="O5597" t="s">
        <v>90</v>
      </c>
      <c r="P5597" t="s">
        <v>91</v>
      </c>
      <c r="Q5597" t="s">
        <v>5264</v>
      </c>
      <c r="R5597" s="1">
        <v>437.85</v>
      </c>
      <c r="S5597">
        <v>3</v>
      </c>
      <c r="T5597">
        <f t="shared" si="87"/>
        <v>19</v>
      </c>
      <c r="U5597" t="s">
        <v>52</v>
      </c>
      <c r="V5597">
        <v>0</v>
      </c>
      <c r="W5597">
        <v>0</v>
      </c>
      <c r="X5597" s="1">
        <v>0</v>
      </c>
      <c r="Y5597" s="1">
        <v>437.85</v>
      </c>
      <c r="Z5597" t="s">
        <v>47</v>
      </c>
      <c r="AA5597" s="2">
        <v>131.35499999999999</v>
      </c>
      <c r="AB5597" s="3">
        <v>0.29999999999999993</v>
      </c>
      <c r="AC5597" s="1">
        <v>-306.495</v>
      </c>
      <c r="AD5597">
        <v>0</v>
      </c>
      <c r="AE5597">
        <v>0</v>
      </c>
      <c r="AF5597" t="s">
        <v>48</v>
      </c>
      <c r="AG5597">
        <v>2017</v>
      </c>
      <c r="AH5597">
        <f>COUNTBLANK(datos[[#This Row],[Row ID]:[Year sales]])</f>
        <v>0</v>
      </c>
    </row>
    <row r="5598" spans="1:34" x14ac:dyDescent="0.3">
      <c r="A5598">
        <v>5597</v>
      </c>
      <c r="B5598" t="s">
        <v>8381</v>
      </c>
      <c r="C5598" s="4">
        <v>42272</v>
      </c>
      <c r="D5598" s="4">
        <v>42276</v>
      </c>
      <c r="E5598" t="s">
        <v>67</v>
      </c>
      <c r="F5598" t="s">
        <v>8382</v>
      </c>
      <c r="G5598" t="s">
        <v>8383</v>
      </c>
      <c r="H5598" t="s">
        <v>37</v>
      </c>
      <c r="I5598" t="s">
        <v>38</v>
      </c>
      <c r="J5598" t="s">
        <v>107</v>
      </c>
      <c r="K5598" t="s">
        <v>2720</v>
      </c>
      <c r="L5598">
        <v>3301</v>
      </c>
      <c r="M5598" t="s">
        <v>168</v>
      </c>
      <c r="N5598" t="s">
        <v>638</v>
      </c>
      <c r="O5598" t="s">
        <v>62</v>
      </c>
      <c r="P5598" t="s">
        <v>94</v>
      </c>
      <c r="Q5598" t="s">
        <v>639</v>
      </c>
      <c r="R5598" s="1">
        <v>68.62</v>
      </c>
      <c r="S5598">
        <v>2</v>
      </c>
      <c r="T5598">
        <f t="shared" si="87"/>
        <v>39</v>
      </c>
      <c r="U5598" t="s">
        <v>46</v>
      </c>
      <c r="V5598">
        <v>0</v>
      </c>
      <c r="W5598">
        <v>0</v>
      </c>
      <c r="X5598" s="1">
        <v>0</v>
      </c>
      <c r="Y5598" s="1">
        <v>68.62</v>
      </c>
      <c r="Z5598" t="s">
        <v>99</v>
      </c>
      <c r="AA5598" s="2">
        <v>32.251399999999997</v>
      </c>
      <c r="AB5598" s="3">
        <v>0.46999999999999992</v>
      </c>
      <c r="AC5598" s="1">
        <v>-36.368600000000001</v>
      </c>
      <c r="AD5598">
        <v>4</v>
      </c>
      <c r="AE5598">
        <v>4</v>
      </c>
      <c r="AF5598" t="s">
        <v>48</v>
      </c>
      <c r="AG5598">
        <v>2015</v>
      </c>
      <c r="AH5598">
        <f>COUNTBLANK(datos[[#This Row],[Row ID]:[Year sales]])</f>
        <v>0</v>
      </c>
    </row>
    <row r="5599" spans="1:34" x14ac:dyDescent="0.3">
      <c r="A5599">
        <v>5598</v>
      </c>
      <c r="B5599" t="s">
        <v>8384</v>
      </c>
      <c r="C5599" s="4">
        <v>42779</v>
      </c>
      <c r="D5599" s="4">
        <v>42786</v>
      </c>
      <c r="E5599" t="s">
        <v>67</v>
      </c>
      <c r="F5599" t="s">
        <v>5838</v>
      </c>
      <c r="G5599" t="s">
        <v>5839</v>
      </c>
      <c r="H5599" t="s">
        <v>37</v>
      </c>
      <c r="I5599" t="s">
        <v>38</v>
      </c>
      <c r="J5599" t="s">
        <v>4520</v>
      </c>
      <c r="K5599" t="s">
        <v>2761</v>
      </c>
      <c r="L5599">
        <v>21215</v>
      </c>
      <c r="M5599" t="s">
        <v>168</v>
      </c>
      <c r="N5599" t="s">
        <v>4245</v>
      </c>
      <c r="O5599" t="s">
        <v>62</v>
      </c>
      <c r="P5599" t="s">
        <v>599</v>
      </c>
      <c r="Q5599" t="s">
        <v>4246</v>
      </c>
      <c r="R5599" s="1">
        <v>25.02</v>
      </c>
      <c r="S5599">
        <v>3</v>
      </c>
      <c r="T5599">
        <f t="shared" si="87"/>
        <v>12</v>
      </c>
      <c r="U5599" t="s">
        <v>52</v>
      </c>
      <c r="V5599">
        <v>0</v>
      </c>
      <c r="W5599">
        <v>0</v>
      </c>
      <c r="X5599" s="1">
        <v>0</v>
      </c>
      <c r="Y5599" s="1">
        <v>25.02</v>
      </c>
      <c r="Z5599" t="s">
        <v>65</v>
      </c>
      <c r="AA5599" s="2">
        <v>6.5052000000000003</v>
      </c>
      <c r="AB5599" s="3">
        <v>0.26</v>
      </c>
      <c r="AC5599" s="1">
        <v>-18.514800000000001</v>
      </c>
      <c r="AD5599">
        <v>7</v>
      </c>
      <c r="AE5599">
        <v>7</v>
      </c>
      <c r="AF5599" t="s">
        <v>48</v>
      </c>
      <c r="AG5599">
        <v>2017</v>
      </c>
      <c r="AH5599">
        <f>COUNTBLANK(datos[[#This Row],[Row ID]:[Year sales]])</f>
        <v>0</v>
      </c>
    </row>
    <row r="5600" spans="1:34" x14ac:dyDescent="0.3">
      <c r="A5600">
        <v>5599</v>
      </c>
      <c r="B5600" t="s">
        <v>8384</v>
      </c>
      <c r="C5600" s="4">
        <v>42779</v>
      </c>
      <c r="D5600" s="4">
        <v>42786</v>
      </c>
      <c r="E5600" t="s">
        <v>67</v>
      </c>
      <c r="F5600" t="s">
        <v>5838</v>
      </c>
      <c r="G5600" t="s">
        <v>5839</v>
      </c>
      <c r="H5600" t="s">
        <v>37</v>
      </c>
      <c r="I5600" t="s">
        <v>38</v>
      </c>
      <c r="J5600" t="s">
        <v>4520</v>
      </c>
      <c r="K5600" t="s">
        <v>2761</v>
      </c>
      <c r="L5600">
        <v>21215</v>
      </c>
      <c r="M5600" t="s">
        <v>168</v>
      </c>
      <c r="N5600" t="s">
        <v>8277</v>
      </c>
      <c r="O5600" t="s">
        <v>62</v>
      </c>
      <c r="P5600" t="s">
        <v>86</v>
      </c>
      <c r="Q5600" t="s">
        <v>8278</v>
      </c>
      <c r="R5600" s="1">
        <v>10.71</v>
      </c>
      <c r="S5600">
        <v>3</v>
      </c>
      <c r="T5600">
        <f t="shared" si="87"/>
        <v>19</v>
      </c>
      <c r="U5600" t="s">
        <v>52</v>
      </c>
      <c r="V5600">
        <v>0</v>
      </c>
      <c r="W5600">
        <v>0</v>
      </c>
      <c r="X5600" s="1">
        <v>0</v>
      </c>
      <c r="Y5600" s="1">
        <v>10.71</v>
      </c>
      <c r="Z5600" t="s">
        <v>65</v>
      </c>
      <c r="AA5600" s="2">
        <v>2.7846000000000002</v>
      </c>
      <c r="AB5600" s="3">
        <v>0.26</v>
      </c>
      <c r="AC5600" s="1">
        <v>-7.9253999999999998</v>
      </c>
      <c r="AD5600">
        <v>7</v>
      </c>
      <c r="AE5600">
        <v>7</v>
      </c>
      <c r="AF5600" t="s">
        <v>48</v>
      </c>
      <c r="AG5600">
        <v>2017</v>
      </c>
      <c r="AH5600">
        <f>COUNTBLANK(datos[[#This Row],[Row ID]:[Year sales]])</f>
        <v>0</v>
      </c>
    </row>
    <row r="5601" spans="1:34" x14ac:dyDescent="0.3">
      <c r="A5601">
        <v>5600</v>
      </c>
      <c r="B5601" t="s">
        <v>8385</v>
      </c>
      <c r="C5601" s="4">
        <v>41915</v>
      </c>
      <c r="D5601" s="4">
        <v>41915</v>
      </c>
      <c r="E5601" t="s">
        <v>1312</v>
      </c>
      <c r="F5601" t="s">
        <v>1373</v>
      </c>
      <c r="G5601" t="s">
        <v>1374</v>
      </c>
      <c r="H5601" t="s">
        <v>37</v>
      </c>
      <c r="I5601" t="s">
        <v>38</v>
      </c>
      <c r="J5601" t="s">
        <v>517</v>
      </c>
      <c r="K5601" t="s">
        <v>518</v>
      </c>
      <c r="L5601">
        <v>43229</v>
      </c>
      <c r="M5601" t="s">
        <v>168</v>
      </c>
      <c r="N5601" t="s">
        <v>8386</v>
      </c>
      <c r="O5601" t="s">
        <v>62</v>
      </c>
      <c r="P5601" t="s">
        <v>86</v>
      </c>
      <c r="Q5601" t="s">
        <v>8387</v>
      </c>
      <c r="R5601" s="1">
        <v>55.984000000000002</v>
      </c>
      <c r="S5601">
        <v>2</v>
      </c>
      <c r="T5601">
        <f t="shared" si="87"/>
        <v>20</v>
      </c>
      <c r="U5601" t="s">
        <v>46</v>
      </c>
      <c r="V5601">
        <v>0.2</v>
      </c>
      <c r="W5601">
        <v>11.196800000000001</v>
      </c>
      <c r="X5601" s="1">
        <v>-11.1968</v>
      </c>
      <c r="Y5601" s="1">
        <v>67.180800000000005</v>
      </c>
      <c r="Z5601" t="s">
        <v>99</v>
      </c>
      <c r="AA5601" s="2">
        <v>4.1988000000000003</v>
      </c>
      <c r="AB5601" s="3">
        <v>7.4999999999999997E-2</v>
      </c>
      <c r="AC5601" s="1">
        <v>-40.5884</v>
      </c>
      <c r="AD5601">
        <v>0</v>
      </c>
      <c r="AE5601">
        <v>0</v>
      </c>
      <c r="AF5601" t="s">
        <v>48</v>
      </c>
      <c r="AG5601">
        <v>2014</v>
      </c>
      <c r="AH5601">
        <f>COUNTBLANK(datos[[#This Row],[Row ID]:[Year sales]])</f>
        <v>0</v>
      </c>
    </row>
    <row r="5602" spans="1:34" x14ac:dyDescent="0.3">
      <c r="A5602">
        <v>5601</v>
      </c>
      <c r="B5602" t="s">
        <v>8385</v>
      </c>
      <c r="C5602" s="4">
        <v>41915</v>
      </c>
      <c r="D5602" s="4">
        <v>41915</v>
      </c>
      <c r="E5602" t="s">
        <v>1312</v>
      </c>
      <c r="F5602" t="s">
        <v>1373</v>
      </c>
      <c r="G5602" t="s">
        <v>1374</v>
      </c>
      <c r="H5602" t="s">
        <v>37</v>
      </c>
      <c r="I5602" t="s">
        <v>38</v>
      </c>
      <c r="J5602" t="s">
        <v>517</v>
      </c>
      <c r="K5602" t="s">
        <v>518</v>
      </c>
      <c r="L5602">
        <v>43229</v>
      </c>
      <c r="M5602" t="s">
        <v>168</v>
      </c>
      <c r="N5602" t="s">
        <v>609</v>
      </c>
      <c r="O5602" t="s">
        <v>62</v>
      </c>
      <c r="P5602" t="s">
        <v>193</v>
      </c>
      <c r="Q5602" t="s">
        <v>610</v>
      </c>
      <c r="R5602" s="1">
        <v>14.48</v>
      </c>
      <c r="S5602">
        <v>5</v>
      </c>
      <c r="T5602">
        <f t="shared" si="87"/>
        <v>18</v>
      </c>
      <c r="U5602" t="s">
        <v>75</v>
      </c>
      <c r="V5602">
        <v>0.2</v>
      </c>
      <c r="W5602">
        <v>2.8960000000000004</v>
      </c>
      <c r="X5602" s="1">
        <v>-2.8959999999999999</v>
      </c>
      <c r="Y5602" s="1">
        <v>17.376000000000001</v>
      </c>
      <c r="Z5602" t="s">
        <v>65</v>
      </c>
      <c r="AA5602" s="2">
        <v>4.8869999999999996</v>
      </c>
      <c r="AB5602" s="3">
        <v>0.33749999999999997</v>
      </c>
      <c r="AC5602" s="1">
        <v>-6.6970000000000001</v>
      </c>
      <c r="AD5602">
        <v>0</v>
      </c>
      <c r="AE5602">
        <v>0</v>
      </c>
      <c r="AF5602" t="s">
        <v>48</v>
      </c>
      <c r="AG5602">
        <v>2014</v>
      </c>
      <c r="AH5602">
        <f>COUNTBLANK(datos[[#This Row],[Row ID]:[Year sales]])</f>
        <v>0</v>
      </c>
    </row>
    <row r="5603" spans="1:34" x14ac:dyDescent="0.3">
      <c r="A5603">
        <v>5602</v>
      </c>
      <c r="B5603" t="s">
        <v>8385</v>
      </c>
      <c r="C5603" s="4">
        <v>41915</v>
      </c>
      <c r="D5603" s="4">
        <v>41915</v>
      </c>
      <c r="E5603" t="s">
        <v>1312</v>
      </c>
      <c r="F5603" t="s">
        <v>1373</v>
      </c>
      <c r="G5603" t="s">
        <v>1374</v>
      </c>
      <c r="H5603" t="s">
        <v>37</v>
      </c>
      <c r="I5603" t="s">
        <v>38</v>
      </c>
      <c r="J5603" t="s">
        <v>517</v>
      </c>
      <c r="K5603" t="s">
        <v>518</v>
      </c>
      <c r="L5603">
        <v>43229</v>
      </c>
      <c r="M5603" t="s">
        <v>168</v>
      </c>
      <c r="N5603" t="s">
        <v>4362</v>
      </c>
      <c r="O5603" t="s">
        <v>90</v>
      </c>
      <c r="P5603" t="s">
        <v>181</v>
      </c>
      <c r="Q5603" t="s">
        <v>4363</v>
      </c>
      <c r="R5603" s="1">
        <v>142.488</v>
      </c>
      <c r="S5603">
        <v>3</v>
      </c>
      <c r="T5603">
        <f t="shared" si="87"/>
        <v>14</v>
      </c>
      <c r="U5603" t="s">
        <v>52</v>
      </c>
      <c r="V5603">
        <v>0.2</v>
      </c>
      <c r="W5603">
        <v>28.497600000000002</v>
      </c>
      <c r="X5603" s="1">
        <v>-28.497599999999998</v>
      </c>
      <c r="Y5603" s="1">
        <v>170.98560000000001</v>
      </c>
      <c r="Z5603" t="s">
        <v>99</v>
      </c>
      <c r="AA5603" s="2">
        <v>-3.5621999999999998</v>
      </c>
      <c r="AB5603" s="3">
        <v>-2.4999999999999998E-2</v>
      </c>
      <c r="AC5603" s="1">
        <v>-117.5526</v>
      </c>
      <c r="AD5603">
        <v>0</v>
      </c>
      <c r="AE5603">
        <v>0</v>
      </c>
      <c r="AF5603" t="s">
        <v>48</v>
      </c>
      <c r="AG5603">
        <v>2014</v>
      </c>
      <c r="AH5603">
        <f>COUNTBLANK(datos[[#This Row],[Row ID]:[Year sales]])</f>
        <v>0</v>
      </c>
    </row>
    <row r="5604" spans="1:34" x14ac:dyDescent="0.3">
      <c r="A5604">
        <v>5603</v>
      </c>
      <c r="B5604" t="s">
        <v>8388</v>
      </c>
      <c r="C5604" s="4">
        <v>42609</v>
      </c>
      <c r="D5604" s="4">
        <v>42611</v>
      </c>
      <c r="E5604" t="s">
        <v>34</v>
      </c>
      <c r="F5604" t="s">
        <v>3610</v>
      </c>
      <c r="G5604" t="s">
        <v>3611</v>
      </c>
      <c r="H5604" t="s">
        <v>57</v>
      </c>
      <c r="I5604" t="s">
        <v>38</v>
      </c>
      <c r="J5604" t="s">
        <v>204</v>
      </c>
      <c r="K5604" t="s">
        <v>124</v>
      </c>
      <c r="L5604">
        <v>77041</v>
      </c>
      <c r="M5604" t="s">
        <v>125</v>
      </c>
      <c r="N5604" t="s">
        <v>8389</v>
      </c>
      <c r="O5604" t="s">
        <v>62</v>
      </c>
      <c r="P5604" t="s">
        <v>77</v>
      </c>
      <c r="Q5604" t="s">
        <v>8390</v>
      </c>
      <c r="R5604" s="1">
        <v>14.16</v>
      </c>
      <c r="S5604">
        <v>1</v>
      </c>
      <c r="T5604">
        <f t="shared" si="87"/>
        <v>7</v>
      </c>
      <c r="U5604" t="s">
        <v>46</v>
      </c>
      <c r="V5604">
        <v>0.2</v>
      </c>
      <c r="W5604">
        <v>2.8320000000000003</v>
      </c>
      <c r="X5604" s="1">
        <v>-2.8319999999999999</v>
      </c>
      <c r="Y5604" s="1">
        <v>16.992000000000001</v>
      </c>
      <c r="Z5604" t="s">
        <v>65</v>
      </c>
      <c r="AA5604" s="2">
        <v>1.0620000000000001</v>
      </c>
      <c r="AB5604" s="3">
        <v>7.4999999999999997E-2</v>
      </c>
      <c r="AC5604" s="1">
        <v>-10.266</v>
      </c>
      <c r="AD5604">
        <v>2</v>
      </c>
      <c r="AE5604">
        <v>2</v>
      </c>
      <c r="AF5604" t="s">
        <v>48</v>
      </c>
      <c r="AG5604">
        <v>2016</v>
      </c>
      <c r="AH5604">
        <f>COUNTBLANK(datos[[#This Row],[Row ID]:[Year sales]])</f>
        <v>0</v>
      </c>
    </row>
    <row r="5605" spans="1:34" x14ac:dyDescent="0.3">
      <c r="A5605">
        <v>5604</v>
      </c>
      <c r="B5605" t="s">
        <v>8388</v>
      </c>
      <c r="C5605" s="4">
        <v>42609</v>
      </c>
      <c r="D5605" s="4">
        <v>42611</v>
      </c>
      <c r="E5605" t="s">
        <v>34</v>
      </c>
      <c r="F5605" t="s">
        <v>3610</v>
      </c>
      <c r="G5605" t="s">
        <v>3611</v>
      </c>
      <c r="H5605" t="s">
        <v>57</v>
      </c>
      <c r="I5605" t="s">
        <v>38</v>
      </c>
      <c r="J5605" t="s">
        <v>204</v>
      </c>
      <c r="K5605" t="s">
        <v>124</v>
      </c>
      <c r="L5605">
        <v>77041</v>
      </c>
      <c r="M5605" t="s">
        <v>125</v>
      </c>
      <c r="N5605" t="s">
        <v>7598</v>
      </c>
      <c r="O5605" t="s">
        <v>62</v>
      </c>
      <c r="P5605" t="s">
        <v>110</v>
      </c>
      <c r="Q5605" t="s">
        <v>7599</v>
      </c>
      <c r="R5605" s="1">
        <v>79.92</v>
      </c>
      <c r="S5605">
        <v>5</v>
      </c>
      <c r="T5605">
        <f t="shared" si="87"/>
        <v>28</v>
      </c>
      <c r="U5605" t="s">
        <v>75</v>
      </c>
      <c r="V5605">
        <v>0.2</v>
      </c>
      <c r="W5605">
        <v>15.984000000000002</v>
      </c>
      <c r="X5605" s="1">
        <v>-15.984</v>
      </c>
      <c r="Y5605" s="1">
        <v>95.903999999999996</v>
      </c>
      <c r="Z5605" t="s">
        <v>99</v>
      </c>
      <c r="AA5605" s="2">
        <v>27.972000000000001</v>
      </c>
      <c r="AB5605" s="3">
        <v>0.35000000000000003</v>
      </c>
      <c r="AC5605" s="1">
        <v>-35.963999999999999</v>
      </c>
      <c r="AD5605">
        <v>2</v>
      </c>
      <c r="AE5605">
        <v>2</v>
      </c>
      <c r="AF5605" t="s">
        <v>48</v>
      </c>
      <c r="AG5605">
        <v>2016</v>
      </c>
      <c r="AH5605">
        <f>COUNTBLANK(datos[[#This Row],[Row ID]:[Year sales]])</f>
        <v>0</v>
      </c>
    </row>
    <row r="5606" spans="1:34" x14ac:dyDescent="0.3">
      <c r="A5606">
        <v>5605</v>
      </c>
      <c r="B5606" t="s">
        <v>8391</v>
      </c>
      <c r="C5606" s="4">
        <v>42341</v>
      </c>
      <c r="D5606" s="4">
        <v>42345</v>
      </c>
      <c r="E5606" t="s">
        <v>67</v>
      </c>
      <c r="F5606" t="s">
        <v>4315</v>
      </c>
      <c r="G5606" t="s">
        <v>4316</v>
      </c>
      <c r="H5606" t="s">
        <v>57</v>
      </c>
      <c r="I5606" t="s">
        <v>38</v>
      </c>
      <c r="J5606" t="s">
        <v>286</v>
      </c>
      <c r="K5606" t="s">
        <v>287</v>
      </c>
      <c r="L5606">
        <v>10011</v>
      </c>
      <c r="M5606" t="s">
        <v>168</v>
      </c>
      <c r="N5606" t="s">
        <v>7657</v>
      </c>
      <c r="O5606" t="s">
        <v>62</v>
      </c>
      <c r="P5606" t="s">
        <v>94</v>
      </c>
      <c r="Q5606" t="s">
        <v>7658</v>
      </c>
      <c r="R5606" s="1">
        <v>590.35199999999998</v>
      </c>
      <c r="S5606">
        <v>6</v>
      </c>
      <c r="T5606">
        <f t="shared" si="87"/>
        <v>12</v>
      </c>
      <c r="U5606" t="s">
        <v>75</v>
      </c>
      <c r="V5606">
        <v>0.2</v>
      </c>
      <c r="W5606">
        <v>118.07040000000001</v>
      </c>
      <c r="X5606" s="1">
        <v>-118.07040000000001</v>
      </c>
      <c r="Y5606" s="1">
        <v>708.42239999999993</v>
      </c>
      <c r="Z5606" t="s">
        <v>53</v>
      </c>
      <c r="AA5606" s="2">
        <v>206.6232</v>
      </c>
      <c r="AB5606" s="3">
        <v>0.35000000000000003</v>
      </c>
      <c r="AC5606" s="1">
        <v>-265.65839999999997</v>
      </c>
      <c r="AD5606">
        <v>4</v>
      </c>
      <c r="AE5606">
        <v>4</v>
      </c>
      <c r="AF5606" t="s">
        <v>48</v>
      </c>
      <c r="AG5606">
        <v>2015</v>
      </c>
      <c r="AH5606">
        <f>COUNTBLANK(datos[[#This Row],[Row ID]:[Year sales]])</f>
        <v>0</v>
      </c>
    </row>
    <row r="5607" spans="1:34" x14ac:dyDescent="0.3">
      <c r="A5607">
        <v>5606</v>
      </c>
      <c r="B5607" t="s">
        <v>8392</v>
      </c>
      <c r="C5607" s="4">
        <v>42633</v>
      </c>
      <c r="D5607" s="4">
        <v>42638</v>
      </c>
      <c r="E5607" t="s">
        <v>67</v>
      </c>
      <c r="F5607" t="s">
        <v>4455</v>
      </c>
      <c r="G5607" t="s">
        <v>4456</v>
      </c>
      <c r="H5607" t="s">
        <v>57</v>
      </c>
      <c r="I5607" t="s">
        <v>38</v>
      </c>
      <c r="J5607" t="s">
        <v>4516</v>
      </c>
      <c r="K5607" t="s">
        <v>108</v>
      </c>
      <c r="L5607">
        <v>27405</v>
      </c>
      <c r="M5607" t="s">
        <v>41</v>
      </c>
      <c r="N5607" t="s">
        <v>6084</v>
      </c>
      <c r="O5607" t="s">
        <v>43</v>
      </c>
      <c r="P5607" t="s">
        <v>83</v>
      </c>
      <c r="Q5607" t="s">
        <v>6085</v>
      </c>
      <c r="R5607" s="1">
        <v>17.088000000000001</v>
      </c>
      <c r="S5607">
        <v>2</v>
      </c>
      <c r="T5607">
        <f t="shared" si="87"/>
        <v>15</v>
      </c>
      <c r="U5607" t="s">
        <v>46</v>
      </c>
      <c r="V5607">
        <v>0.2</v>
      </c>
      <c r="W5607">
        <v>3.4176000000000002</v>
      </c>
      <c r="X5607" s="1">
        <v>-3.4176000000000002</v>
      </c>
      <c r="Y5607" s="1">
        <v>20.505600000000001</v>
      </c>
      <c r="Z5607" t="s">
        <v>65</v>
      </c>
      <c r="AA5607" s="2">
        <v>1.0680000000000001</v>
      </c>
      <c r="AB5607" s="3">
        <v>6.25E-2</v>
      </c>
      <c r="AC5607" s="1">
        <v>-12.602399999999999</v>
      </c>
      <c r="AD5607">
        <v>5</v>
      </c>
      <c r="AE5607">
        <v>5</v>
      </c>
      <c r="AF5607" t="s">
        <v>48</v>
      </c>
      <c r="AG5607">
        <v>2016</v>
      </c>
      <c r="AH5607">
        <f>COUNTBLANK(datos[[#This Row],[Row ID]:[Year sales]])</f>
        <v>0</v>
      </c>
    </row>
    <row r="5608" spans="1:34" x14ac:dyDescent="0.3">
      <c r="A5608">
        <v>5607</v>
      </c>
      <c r="B5608" t="s">
        <v>8392</v>
      </c>
      <c r="C5608" s="4">
        <v>42633</v>
      </c>
      <c r="D5608" s="4">
        <v>42638</v>
      </c>
      <c r="E5608" t="s">
        <v>67</v>
      </c>
      <c r="F5608" t="s">
        <v>4455</v>
      </c>
      <c r="G5608" t="s">
        <v>4456</v>
      </c>
      <c r="H5608" t="s">
        <v>57</v>
      </c>
      <c r="I5608" t="s">
        <v>38</v>
      </c>
      <c r="J5608" t="s">
        <v>4516</v>
      </c>
      <c r="K5608" t="s">
        <v>108</v>
      </c>
      <c r="L5608">
        <v>27405</v>
      </c>
      <c r="M5608" t="s">
        <v>41</v>
      </c>
      <c r="N5608" t="s">
        <v>3213</v>
      </c>
      <c r="O5608" t="s">
        <v>43</v>
      </c>
      <c r="P5608" t="s">
        <v>50</v>
      </c>
      <c r="Q5608" t="s">
        <v>3214</v>
      </c>
      <c r="R5608" s="1">
        <v>98.391999999999996</v>
      </c>
      <c r="S5608">
        <v>1</v>
      </c>
      <c r="T5608">
        <f t="shared" si="87"/>
        <v>54</v>
      </c>
      <c r="U5608" t="s">
        <v>46</v>
      </c>
      <c r="V5608">
        <v>0.2</v>
      </c>
      <c r="W5608">
        <v>19.6784</v>
      </c>
      <c r="X5608" s="1">
        <v>-19.6784</v>
      </c>
      <c r="Y5608" s="1">
        <v>118.07039999999999</v>
      </c>
      <c r="Z5608" t="s">
        <v>99</v>
      </c>
      <c r="AA5608" s="2">
        <v>-11.069100000000001</v>
      </c>
      <c r="AB5608" s="3">
        <v>-0.11250000000000002</v>
      </c>
      <c r="AC5608" s="1">
        <v>-89.782700000000006</v>
      </c>
      <c r="AD5608">
        <v>5</v>
      </c>
      <c r="AE5608">
        <v>5</v>
      </c>
      <c r="AF5608" t="s">
        <v>48</v>
      </c>
      <c r="AG5608">
        <v>2016</v>
      </c>
      <c r="AH5608">
        <f>COUNTBLANK(datos[[#This Row],[Row ID]:[Year sales]])</f>
        <v>0</v>
      </c>
    </row>
    <row r="5609" spans="1:34" x14ac:dyDescent="0.3">
      <c r="A5609">
        <v>5608</v>
      </c>
      <c r="B5609" t="s">
        <v>8393</v>
      </c>
      <c r="C5609" s="4">
        <v>42819</v>
      </c>
      <c r="D5609" s="4">
        <v>42825</v>
      </c>
      <c r="E5609" t="s">
        <v>67</v>
      </c>
      <c r="F5609" t="s">
        <v>2138</v>
      </c>
      <c r="G5609" t="s">
        <v>2139</v>
      </c>
      <c r="H5609" t="s">
        <v>37</v>
      </c>
      <c r="I5609" t="s">
        <v>38</v>
      </c>
      <c r="J5609" t="s">
        <v>286</v>
      </c>
      <c r="K5609" t="s">
        <v>287</v>
      </c>
      <c r="L5609">
        <v>10024</v>
      </c>
      <c r="M5609" t="s">
        <v>168</v>
      </c>
      <c r="N5609" t="s">
        <v>661</v>
      </c>
      <c r="O5609" t="s">
        <v>62</v>
      </c>
      <c r="P5609" t="s">
        <v>86</v>
      </c>
      <c r="Q5609" t="s">
        <v>662</v>
      </c>
      <c r="R5609" s="1">
        <v>11.05</v>
      </c>
      <c r="S5609">
        <v>5</v>
      </c>
      <c r="T5609">
        <f t="shared" si="87"/>
        <v>30</v>
      </c>
      <c r="U5609" t="s">
        <v>75</v>
      </c>
      <c r="V5609">
        <v>0</v>
      </c>
      <c r="W5609">
        <v>0</v>
      </c>
      <c r="X5609" s="1">
        <v>0</v>
      </c>
      <c r="Y5609" s="1">
        <v>11.05</v>
      </c>
      <c r="Z5609" t="s">
        <v>65</v>
      </c>
      <c r="AA5609" s="2">
        <v>2.9834999999999998</v>
      </c>
      <c r="AB5609" s="3">
        <v>0.26999999999999996</v>
      </c>
      <c r="AC5609" s="1">
        <v>-8.0664999999999996</v>
      </c>
      <c r="AD5609">
        <v>6</v>
      </c>
      <c r="AE5609">
        <v>6</v>
      </c>
      <c r="AF5609" t="s">
        <v>48</v>
      </c>
      <c r="AG5609">
        <v>2017</v>
      </c>
      <c r="AH5609">
        <f>COUNTBLANK(datos[[#This Row],[Row ID]:[Year sales]])</f>
        <v>0</v>
      </c>
    </row>
    <row r="5610" spans="1:34" x14ac:dyDescent="0.3">
      <c r="A5610">
        <v>5609</v>
      </c>
      <c r="B5610" t="s">
        <v>8394</v>
      </c>
      <c r="C5610" s="4">
        <v>42344</v>
      </c>
      <c r="D5610" s="4">
        <v>42349</v>
      </c>
      <c r="E5610" t="s">
        <v>67</v>
      </c>
      <c r="F5610" t="s">
        <v>5105</v>
      </c>
      <c r="G5610" t="s">
        <v>5106</v>
      </c>
      <c r="H5610" t="s">
        <v>37</v>
      </c>
      <c r="I5610" t="s">
        <v>38</v>
      </c>
      <c r="J5610" t="s">
        <v>147</v>
      </c>
      <c r="K5610" t="s">
        <v>59</v>
      </c>
      <c r="L5610">
        <v>94109</v>
      </c>
      <c r="M5610" t="s">
        <v>60</v>
      </c>
      <c r="N5610" t="s">
        <v>4119</v>
      </c>
      <c r="O5610" t="s">
        <v>62</v>
      </c>
      <c r="P5610" t="s">
        <v>97</v>
      </c>
      <c r="Q5610" t="s">
        <v>4120</v>
      </c>
      <c r="R5610" s="1">
        <v>7.78</v>
      </c>
      <c r="S5610">
        <v>2</v>
      </c>
      <c r="T5610">
        <f t="shared" si="87"/>
        <v>17</v>
      </c>
      <c r="U5610" t="s">
        <v>46</v>
      </c>
      <c r="V5610">
        <v>0</v>
      </c>
      <c r="W5610">
        <v>0</v>
      </c>
      <c r="X5610" s="1">
        <v>0</v>
      </c>
      <c r="Y5610" s="1">
        <v>7.78</v>
      </c>
      <c r="Z5610" t="s">
        <v>65</v>
      </c>
      <c r="AA5610" s="2">
        <v>2.0228000000000002</v>
      </c>
      <c r="AB5610" s="3">
        <v>0.26</v>
      </c>
      <c r="AC5610" s="1">
        <v>-5.7572000000000001</v>
      </c>
      <c r="AD5610">
        <v>5</v>
      </c>
      <c r="AE5610">
        <v>5</v>
      </c>
      <c r="AF5610" t="s">
        <v>48</v>
      </c>
      <c r="AG5610">
        <v>2015</v>
      </c>
      <c r="AH5610">
        <f>COUNTBLANK(datos[[#This Row],[Row ID]:[Year sales]])</f>
        <v>0</v>
      </c>
    </row>
    <row r="5611" spans="1:34" x14ac:dyDescent="0.3">
      <c r="A5611">
        <v>5610</v>
      </c>
      <c r="B5611" t="s">
        <v>8395</v>
      </c>
      <c r="C5611" s="4">
        <v>42978</v>
      </c>
      <c r="D5611" s="4">
        <v>42983</v>
      </c>
      <c r="E5611" t="s">
        <v>67</v>
      </c>
      <c r="F5611" t="s">
        <v>8396</v>
      </c>
      <c r="G5611" t="s">
        <v>8397</v>
      </c>
      <c r="H5611" t="s">
        <v>37</v>
      </c>
      <c r="I5611" t="s">
        <v>38</v>
      </c>
      <c r="J5611" t="s">
        <v>757</v>
      </c>
      <c r="K5611" t="s">
        <v>758</v>
      </c>
      <c r="L5611">
        <v>71203</v>
      </c>
      <c r="M5611" t="s">
        <v>41</v>
      </c>
      <c r="N5611" t="s">
        <v>3019</v>
      </c>
      <c r="O5611" t="s">
        <v>90</v>
      </c>
      <c r="P5611" t="s">
        <v>181</v>
      </c>
      <c r="Q5611" t="s">
        <v>3020</v>
      </c>
      <c r="R5611" s="1">
        <v>659.9</v>
      </c>
      <c r="S5611">
        <v>2</v>
      </c>
      <c r="T5611">
        <f t="shared" si="87"/>
        <v>35</v>
      </c>
      <c r="U5611" t="s">
        <v>46</v>
      </c>
      <c r="V5611">
        <v>0</v>
      </c>
      <c r="W5611">
        <v>0</v>
      </c>
      <c r="X5611" s="1">
        <v>0</v>
      </c>
      <c r="Y5611" s="1">
        <v>659.9</v>
      </c>
      <c r="Z5611" t="s">
        <v>53</v>
      </c>
      <c r="AA5611" s="2">
        <v>217.767</v>
      </c>
      <c r="AB5611" s="3">
        <v>0.33</v>
      </c>
      <c r="AC5611" s="1">
        <v>-442.13299999999998</v>
      </c>
      <c r="AD5611">
        <v>5</v>
      </c>
      <c r="AE5611">
        <v>5</v>
      </c>
      <c r="AF5611" t="s">
        <v>48</v>
      </c>
      <c r="AG5611">
        <v>2017</v>
      </c>
      <c r="AH5611">
        <f>COUNTBLANK(datos[[#This Row],[Row ID]:[Year sales]])</f>
        <v>0</v>
      </c>
    </row>
    <row r="5612" spans="1:34" x14ac:dyDescent="0.3">
      <c r="A5612">
        <v>5611</v>
      </c>
      <c r="B5612" t="s">
        <v>8398</v>
      </c>
      <c r="C5612" s="4">
        <v>42282</v>
      </c>
      <c r="D5612" s="4">
        <v>42284</v>
      </c>
      <c r="E5612" t="s">
        <v>208</v>
      </c>
      <c r="F5612" t="s">
        <v>821</v>
      </c>
      <c r="G5612" t="s">
        <v>822</v>
      </c>
      <c r="H5612" t="s">
        <v>37</v>
      </c>
      <c r="I5612" t="s">
        <v>38</v>
      </c>
      <c r="J5612" t="s">
        <v>1029</v>
      </c>
      <c r="K5612" t="s">
        <v>518</v>
      </c>
      <c r="L5612">
        <v>45231</v>
      </c>
      <c r="M5612" t="s">
        <v>168</v>
      </c>
      <c r="N5612" t="s">
        <v>775</v>
      </c>
      <c r="O5612" t="s">
        <v>90</v>
      </c>
      <c r="P5612" t="s">
        <v>181</v>
      </c>
      <c r="Q5612" t="s">
        <v>776</v>
      </c>
      <c r="R5612" s="1">
        <v>53.04</v>
      </c>
      <c r="S5612">
        <v>3</v>
      </c>
      <c r="T5612">
        <f t="shared" si="87"/>
        <v>44</v>
      </c>
      <c r="U5612" t="s">
        <v>52</v>
      </c>
      <c r="V5612">
        <v>0.2</v>
      </c>
      <c r="W5612">
        <v>10.608000000000001</v>
      </c>
      <c r="X5612" s="1">
        <v>-10.608000000000001</v>
      </c>
      <c r="Y5612" s="1">
        <v>63.647999999999996</v>
      </c>
      <c r="Z5612" t="s">
        <v>99</v>
      </c>
      <c r="AA5612" s="2">
        <v>-4.641</v>
      </c>
      <c r="AB5612" s="3">
        <v>-8.7500000000000008E-2</v>
      </c>
      <c r="AC5612" s="1">
        <v>-47.073</v>
      </c>
      <c r="AD5612">
        <v>2</v>
      </c>
      <c r="AE5612">
        <v>2</v>
      </c>
      <c r="AF5612" t="s">
        <v>48</v>
      </c>
      <c r="AG5612">
        <v>2015</v>
      </c>
      <c r="AH5612">
        <f>COUNTBLANK(datos[[#This Row],[Row ID]:[Year sales]])</f>
        <v>0</v>
      </c>
    </row>
    <row r="5613" spans="1:34" x14ac:dyDescent="0.3">
      <c r="A5613">
        <v>5612</v>
      </c>
      <c r="B5613" t="s">
        <v>8399</v>
      </c>
      <c r="C5613" s="4">
        <v>42965</v>
      </c>
      <c r="D5613" s="4">
        <v>42969</v>
      </c>
      <c r="E5613" t="s">
        <v>67</v>
      </c>
      <c r="F5613" t="s">
        <v>2532</v>
      </c>
      <c r="G5613" t="s">
        <v>2533</v>
      </c>
      <c r="H5613" t="s">
        <v>57</v>
      </c>
      <c r="I5613" t="s">
        <v>38</v>
      </c>
      <c r="J5613" t="s">
        <v>115</v>
      </c>
      <c r="K5613" t="s">
        <v>116</v>
      </c>
      <c r="L5613">
        <v>98105</v>
      </c>
      <c r="M5613" t="s">
        <v>60</v>
      </c>
      <c r="N5613" t="s">
        <v>2730</v>
      </c>
      <c r="O5613" t="s">
        <v>90</v>
      </c>
      <c r="P5613" t="s">
        <v>181</v>
      </c>
      <c r="Q5613" t="s">
        <v>4291</v>
      </c>
      <c r="R5613" s="1">
        <v>843.9</v>
      </c>
      <c r="S5613">
        <v>2</v>
      </c>
      <c r="T5613">
        <f t="shared" si="87"/>
        <v>24</v>
      </c>
      <c r="U5613" t="s">
        <v>46</v>
      </c>
      <c r="V5613">
        <v>0</v>
      </c>
      <c r="W5613">
        <v>0</v>
      </c>
      <c r="X5613" s="1">
        <v>0</v>
      </c>
      <c r="Y5613" s="1">
        <v>843.9</v>
      </c>
      <c r="Z5613" t="s">
        <v>53</v>
      </c>
      <c r="AA5613" s="2">
        <v>371.31599999999997</v>
      </c>
      <c r="AB5613" s="3">
        <v>0.44</v>
      </c>
      <c r="AC5613" s="1">
        <v>-472.584</v>
      </c>
      <c r="AD5613">
        <v>4</v>
      </c>
      <c r="AE5613">
        <v>4</v>
      </c>
      <c r="AF5613" t="s">
        <v>48</v>
      </c>
      <c r="AG5613">
        <v>2017</v>
      </c>
      <c r="AH5613">
        <f>COUNTBLANK(datos[[#This Row],[Row ID]:[Year sales]])</f>
        <v>0</v>
      </c>
    </row>
    <row r="5614" spans="1:34" x14ac:dyDescent="0.3">
      <c r="A5614">
        <v>5613</v>
      </c>
      <c r="B5614" t="s">
        <v>8399</v>
      </c>
      <c r="C5614" s="4">
        <v>42965</v>
      </c>
      <c r="D5614" s="4">
        <v>42969</v>
      </c>
      <c r="E5614" t="s">
        <v>67</v>
      </c>
      <c r="F5614" t="s">
        <v>2532</v>
      </c>
      <c r="G5614" t="s">
        <v>2533</v>
      </c>
      <c r="H5614" t="s">
        <v>57</v>
      </c>
      <c r="I5614" t="s">
        <v>38</v>
      </c>
      <c r="J5614" t="s">
        <v>115</v>
      </c>
      <c r="K5614" t="s">
        <v>116</v>
      </c>
      <c r="L5614">
        <v>98105</v>
      </c>
      <c r="M5614" t="s">
        <v>60</v>
      </c>
      <c r="N5614" t="s">
        <v>2269</v>
      </c>
      <c r="O5614" t="s">
        <v>90</v>
      </c>
      <c r="P5614" t="s">
        <v>181</v>
      </c>
      <c r="Q5614" t="s">
        <v>2270</v>
      </c>
      <c r="R5614" s="1">
        <v>1496.16</v>
      </c>
      <c r="S5614">
        <v>9</v>
      </c>
      <c r="T5614">
        <f t="shared" si="87"/>
        <v>16</v>
      </c>
      <c r="U5614" t="s">
        <v>75</v>
      </c>
      <c r="V5614">
        <v>0</v>
      </c>
      <c r="W5614">
        <v>0</v>
      </c>
      <c r="X5614" s="1">
        <v>0</v>
      </c>
      <c r="Y5614" s="1">
        <v>1496.16</v>
      </c>
      <c r="Z5614" t="s">
        <v>53</v>
      </c>
      <c r="AA5614" s="2">
        <v>224.42400000000001</v>
      </c>
      <c r="AB5614" s="3">
        <v>0.15</v>
      </c>
      <c r="AC5614" s="1">
        <v>-1271.7360000000001</v>
      </c>
      <c r="AD5614">
        <v>4</v>
      </c>
      <c r="AE5614">
        <v>4</v>
      </c>
      <c r="AF5614" t="s">
        <v>48</v>
      </c>
      <c r="AG5614">
        <v>2017</v>
      </c>
      <c r="AH5614">
        <f>COUNTBLANK(datos[[#This Row],[Row ID]:[Year sales]])</f>
        <v>0</v>
      </c>
    </row>
    <row r="5615" spans="1:34" x14ac:dyDescent="0.3">
      <c r="A5615">
        <v>5614</v>
      </c>
      <c r="B5615" t="s">
        <v>8400</v>
      </c>
      <c r="C5615" s="4">
        <v>42402</v>
      </c>
      <c r="D5615" s="4">
        <v>42407</v>
      </c>
      <c r="E5615" t="s">
        <v>67</v>
      </c>
      <c r="F5615" t="s">
        <v>3855</v>
      </c>
      <c r="G5615" t="s">
        <v>3856</v>
      </c>
      <c r="H5615" t="s">
        <v>37</v>
      </c>
      <c r="I5615" t="s">
        <v>38</v>
      </c>
      <c r="J5615" t="s">
        <v>286</v>
      </c>
      <c r="K5615" t="s">
        <v>287</v>
      </c>
      <c r="L5615">
        <v>10011</v>
      </c>
      <c r="M5615" t="s">
        <v>168</v>
      </c>
      <c r="N5615" t="s">
        <v>8401</v>
      </c>
      <c r="O5615" t="s">
        <v>62</v>
      </c>
      <c r="P5615" t="s">
        <v>77</v>
      </c>
      <c r="Q5615" t="s">
        <v>8402</v>
      </c>
      <c r="R5615" s="1">
        <v>117.96</v>
      </c>
      <c r="S5615">
        <v>2</v>
      </c>
      <c r="T5615">
        <f t="shared" si="87"/>
        <v>16</v>
      </c>
      <c r="U5615" t="s">
        <v>46</v>
      </c>
      <c r="V5615">
        <v>0</v>
      </c>
      <c r="W5615">
        <v>0</v>
      </c>
      <c r="X5615" s="1">
        <v>0</v>
      </c>
      <c r="Y5615" s="1">
        <v>117.96</v>
      </c>
      <c r="Z5615" t="s">
        <v>99</v>
      </c>
      <c r="AA5615" s="2">
        <v>5.8979999999999997</v>
      </c>
      <c r="AB5615" s="3">
        <v>0.05</v>
      </c>
      <c r="AC5615" s="1">
        <v>-112.062</v>
      </c>
      <c r="AD5615">
        <v>5</v>
      </c>
      <c r="AE5615">
        <v>5</v>
      </c>
      <c r="AF5615" t="s">
        <v>48</v>
      </c>
      <c r="AG5615">
        <v>2016</v>
      </c>
      <c r="AH5615">
        <f>COUNTBLANK(datos[[#This Row],[Row ID]:[Year sales]])</f>
        <v>0</v>
      </c>
    </row>
    <row r="5616" spans="1:34" x14ac:dyDescent="0.3">
      <c r="A5616">
        <v>5615</v>
      </c>
      <c r="B5616" t="s">
        <v>8403</v>
      </c>
      <c r="C5616" s="4">
        <v>42605</v>
      </c>
      <c r="D5616" s="4">
        <v>42609</v>
      </c>
      <c r="E5616" t="s">
        <v>67</v>
      </c>
      <c r="F5616" t="s">
        <v>6371</v>
      </c>
      <c r="G5616" t="s">
        <v>6372</v>
      </c>
      <c r="H5616" t="s">
        <v>57</v>
      </c>
      <c r="I5616" t="s">
        <v>38</v>
      </c>
      <c r="J5616" t="s">
        <v>286</v>
      </c>
      <c r="K5616" t="s">
        <v>287</v>
      </c>
      <c r="L5616">
        <v>10035</v>
      </c>
      <c r="M5616" t="s">
        <v>168</v>
      </c>
      <c r="N5616" t="s">
        <v>1286</v>
      </c>
      <c r="O5616" t="s">
        <v>62</v>
      </c>
      <c r="P5616" t="s">
        <v>86</v>
      </c>
      <c r="Q5616" t="s">
        <v>1287</v>
      </c>
      <c r="R5616" s="1">
        <v>21.3</v>
      </c>
      <c r="S5616">
        <v>5</v>
      </c>
      <c r="T5616">
        <f t="shared" si="87"/>
        <v>27</v>
      </c>
      <c r="U5616" t="s">
        <v>75</v>
      </c>
      <c r="V5616">
        <v>0</v>
      </c>
      <c r="W5616">
        <v>0</v>
      </c>
      <c r="X5616" s="1">
        <v>0</v>
      </c>
      <c r="Y5616" s="1">
        <v>21.3</v>
      </c>
      <c r="Z5616" t="s">
        <v>65</v>
      </c>
      <c r="AA5616" s="2">
        <v>8.7330000000000005</v>
      </c>
      <c r="AB5616" s="3">
        <v>0.41000000000000003</v>
      </c>
      <c r="AC5616" s="1">
        <v>-12.567</v>
      </c>
      <c r="AD5616">
        <v>4</v>
      </c>
      <c r="AE5616">
        <v>4</v>
      </c>
      <c r="AF5616" t="s">
        <v>48</v>
      </c>
      <c r="AG5616">
        <v>2016</v>
      </c>
      <c r="AH5616">
        <f>COUNTBLANK(datos[[#This Row],[Row ID]:[Year sales]])</f>
        <v>0</v>
      </c>
    </row>
    <row r="5617" spans="1:34" x14ac:dyDescent="0.3">
      <c r="A5617">
        <v>5616</v>
      </c>
      <c r="B5617" t="s">
        <v>8403</v>
      </c>
      <c r="C5617" s="4">
        <v>42605</v>
      </c>
      <c r="D5617" s="4">
        <v>42609</v>
      </c>
      <c r="E5617" t="s">
        <v>67</v>
      </c>
      <c r="F5617" t="s">
        <v>6371</v>
      </c>
      <c r="G5617" t="s">
        <v>6372</v>
      </c>
      <c r="H5617" t="s">
        <v>57</v>
      </c>
      <c r="I5617" t="s">
        <v>38</v>
      </c>
      <c r="J5617" t="s">
        <v>286</v>
      </c>
      <c r="K5617" t="s">
        <v>287</v>
      </c>
      <c r="L5617">
        <v>10035</v>
      </c>
      <c r="M5617" t="s">
        <v>168</v>
      </c>
      <c r="N5617" t="s">
        <v>379</v>
      </c>
      <c r="O5617" t="s">
        <v>62</v>
      </c>
      <c r="P5617" t="s">
        <v>97</v>
      </c>
      <c r="Q5617" t="s">
        <v>380</v>
      </c>
      <c r="R5617" s="1">
        <v>1040.8</v>
      </c>
      <c r="S5617">
        <v>5</v>
      </c>
      <c r="T5617">
        <f t="shared" si="87"/>
        <v>14</v>
      </c>
      <c r="U5617" t="s">
        <v>75</v>
      </c>
      <c r="V5617">
        <v>0</v>
      </c>
      <c r="W5617">
        <v>0</v>
      </c>
      <c r="X5617" s="1">
        <v>0</v>
      </c>
      <c r="Y5617" s="1">
        <v>1040.8</v>
      </c>
      <c r="Z5617" t="s">
        <v>53</v>
      </c>
      <c r="AA5617" s="2">
        <v>281.01600000000002</v>
      </c>
      <c r="AB5617" s="3">
        <v>0.27</v>
      </c>
      <c r="AC5617" s="1">
        <v>-759.78399999999999</v>
      </c>
      <c r="AD5617">
        <v>4</v>
      </c>
      <c r="AE5617">
        <v>4</v>
      </c>
      <c r="AF5617" t="s">
        <v>48</v>
      </c>
      <c r="AG5617">
        <v>2016</v>
      </c>
      <c r="AH5617">
        <f>COUNTBLANK(datos[[#This Row],[Row ID]:[Year sales]])</f>
        <v>0</v>
      </c>
    </row>
    <row r="5618" spans="1:34" x14ac:dyDescent="0.3">
      <c r="A5618">
        <v>5617</v>
      </c>
      <c r="B5618" t="s">
        <v>8403</v>
      </c>
      <c r="C5618" s="4">
        <v>42605</v>
      </c>
      <c r="D5618" s="4">
        <v>42609</v>
      </c>
      <c r="E5618" t="s">
        <v>67</v>
      </c>
      <c r="F5618" t="s">
        <v>6371</v>
      </c>
      <c r="G5618" t="s">
        <v>6372</v>
      </c>
      <c r="H5618" t="s">
        <v>57</v>
      </c>
      <c r="I5618" t="s">
        <v>38</v>
      </c>
      <c r="J5618" t="s">
        <v>286</v>
      </c>
      <c r="K5618" t="s">
        <v>287</v>
      </c>
      <c r="L5618">
        <v>10035</v>
      </c>
      <c r="M5618" t="s">
        <v>168</v>
      </c>
      <c r="N5618" t="s">
        <v>2214</v>
      </c>
      <c r="O5618" t="s">
        <v>62</v>
      </c>
      <c r="P5618" t="s">
        <v>86</v>
      </c>
      <c r="Q5618" t="s">
        <v>2215</v>
      </c>
      <c r="R5618" s="1">
        <v>29.34</v>
      </c>
      <c r="S5618">
        <v>6</v>
      </c>
      <c r="T5618">
        <f t="shared" si="87"/>
        <v>17</v>
      </c>
      <c r="U5618" t="s">
        <v>75</v>
      </c>
      <c r="V5618">
        <v>0</v>
      </c>
      <c r="W5618">
        <v>0</v>
      </c>
      <c r="X5618" s="1">
        <v>0</v>
      </c>
      <c r="Y5618" s="1">
        <v>29.34</v>
      </c>
      <c r="Z5618" t="s">
        <v>65</v>
      </c>
      <c r="AA5618" s="2">
        <v>7.9218000000000002</v>
      </c>
      <c r="AB5618" s="3">
        <v>0.27</v>
      </c>
      <c r="AC5618" s="1">
        <v>-21.418199999999999</v>
      </c>
      <c r="AD5618">
        <v>4</v>
      </c>
      <c r="AE5618">
        <v>4</v>
      </c>
      <c r="AF5618" t="s">
        <v>48</v>
      </c>
      <c r="AG5618">
        <v>2016</v>
      </c>
      <c r="AH5618">
        <f>COUNTBLANK(datos[[#This Row],[Row ID]:[Year sales]])</f>
        <v>0</v>
      </c>
    </row>
    <row r="5619" spans="1:34" x14ac:dyDescent="0.3">
      <c r="A5619">
        <v>5618</v>
      </c>
      <c r="B5619" t="s">
        <v>8404</v>
      </c>
      <c r="C5619" s="4">
        <v>42916</v>
      </c>
      <c r="D5619" s="4">
        <v>42920</v>
      </c>
      <c r="E5619" t="s">
        <v>67</v>
      </c>
      <c r="F5619" t="s">
        <v>55</v>
      </c>
      <c r="G5619" t="s">
        <v>56</v>
      </c>
      <c r="H5619" t="s">
        <v>57</v>
      </c>
      <c r="I5619" t="s">
        <v>38</v>
      </c>
      <c r="J5619" t="s">
        <v>354</v>
      </c>
      <c r="K5619" t="s">
        <v>355</v>
      </c>
      <c r="L5619">
        <v>38109</v>
      </c>
      <c r="M5619" t="s">
        <v>41</v>
      </c>
      <c r="N5619" t="s">
        <v>4509</v>
      </c>
      <c r="O5619" t="s">
        <v>43</v>
      </c>
      <c r="P5619" t="s">
        <v>83</v>
      </c>
      <c r="Q5619" t="s">
        <v>4510</v>
      </c>
      <c r="R5619" s="1">
        <v>19.52</v>
      </c>
      <c r="S5619">
        <v>2</v>
      </c>
      <c r="T5619">
        <f t="shared" si="87"/>
        <v>23</v>
      </c>
      <c r="U5619" t="s">
        <v>46</v>
      </c>
      <c r="V5619">
        <v>0.2</v>
      </c>
      <c r="W5619">
        <v>3.9039999999999999</v>
      </c>
      <c r="X5619" s="1">
        <v>-3.9039999999999999</v>
      </c>
      <c r="Y5619" s="1">
        <v>23.423999999999999</v>
      </c>
      <c r="Z5619" t="s">
        <v>65</v>
      </c>
      <c r="AA5619" s="2">
        <v>5.3680000000000003</v>
      </c>
      <c r="AB5619" s="3">
        <v>0.27500000000000002</v>
      </c>
      <c r="AC5619" s="1">
        <v>-10.247999999999999</v>
      </c>
      <c r="AD5619">
        <v>4</v>
      </c>
      <c r="AE5619">
        <v>4</v>
      </c>
      <c r="AF5619" t="s">
        <v>48</v>
      </c>
      <c r="AG5619">
        <v>2017</v>
      </c>
      <c r="AH5619">
        <f>COUNTBLANK(datos[[#This Row],[Row ID]:[Year sales]])</f>
        <v>0</v>
      </c>
    </row>
    <row r="5620" spans="1:34" x14ac:dyDescent="0.3">
      <c r="A5620">
        <v>5619</v>
      </c>
      <c r="B5620" t="s">
        <v>8405</v>
      </c>
      <c r="C5620" s="4">
        <v>42265</v>
      </c>
      <c r="D5620" s="4">
        <v>42268</v>
      </c>
      <c r="E5620" t="s">
        <v>208</v>
      </c>
      <c r="F5620" t="s">
        <v>4174</v>
      </c>
      <c r="G5620" t="s">
        <v>4175</v>
      </c>
      <c r="H5620" t="s">
        <v>37</v>
      </c>
      <c r="I5620" t="s">
        <v>38</v>
      </c>
      <c r="J5620" t="s">
        <v>969</v>
      </c>
      <c r="K5620" t="s">
        <v>59</v>
      </c>
      <c r="L5620">
        <v>92105</v>
      </c>
      <c r="M5620" t="s">
        <v>60</v>
      </c>
      <c r="N5620" t="s">
        <v>135</v>
      </c>
      <c r="O5620" t="s">
        <v>62</v>
      </c>
      <c r="P5620" t="s">
        <v>77</v>
      </c>
      <c r="Q5620" t="s">
        <v>136</v>
      </c>
      <c r="R5620" s="1">
        <v>443.92</v>
      </c>
      <c r="S5620">
        <v>4</v>
      </c>
      <c r="T5620">
        <f t="shared" si="87"/>
        <v>23</v>
      </c>
      <c r="U5620" t="s">
        <v>52</v>
      </c>
      <c r="V5620">
        <v>0</v>
      </c>
      <c r="W5620">
        <v>0</v>
      </c>
      <c r="X5620" s="1">
        <v>0</v>
      </c>
      <c r="Y5620" s="1">
        <v>443.92</v>
      </c>
      <c r="Z5620" t="s">
        <v>47</v>
      </c>
      <c r="AA5620" s="2">
        <v>8.8783999999999992</v>
      </c>
      <c r="AB5620" s="3">
        <v>1.9999999999999997E-2</v>
      </c>
      <c r="AC5620" s="1">
        <v>-435.04160000000002</v>
      </c>
      <c r="AD5620">
        <v>3</v>
      </c>
      <c r="AE5620">
        <v>3</v>
      </c>
      <c r="AF5620" t="s">
        <v>48</v>
      </c>
      <c r="AG5620">
        <v>2015</v>
      </c>
      <c r="AH5620">
        <f>COUNTBLANK(datos[[#This Row],[Row ID]:[Year sales]])</f>
        <v>0</v>
      </c>
    </row>
    <row r="5621" spans="1:34" x14ac:dyDescent="0.3">
      <c r="A5621">
        <v>5620</v>
      </c>
      <c r="B5621" t="s">
        <v>8406</v>
      </c>
      <c r="C5621" s="4">
        <v>42638</v>
      </c>
      <c r="D5621" s="4">
        <v>42643</v>
      </c>
      <c r="E5621" t="s">
        <v>67</v>
      </c>
      <c r="F5621" t="s">
        <v>2352</v>
      </c>
      <c r="G5621" t="s">
        <v>2353</v>
      </c>
      <c r="H5621" t="s">
        <v>57</v>
      </c>
      <c r="I5621" t="s">
        <v>38</v>
      </c>
      <c r="J5621" t="s">
        <v>7620</v>
      </c>
      <c r="K5621" t="s">
        <v>134</v>
      </c>
      <c r="L5621">
        <v>54601</v>
      </c>
      <c r="M5621" t="s">
        <v>125</v>
      </c>
      <c r="N5621" t="s">
        <v>1202</v>
      </c>
      <c r="O5621" t="s">
        <v>90</v>
      </c>
      <c r="P5621" t="s">
        <v>181</v>
      </c>
      <c r="Q5621" t="s">
        <v>1203</v>
      </c>
      <c r="R5621" s="1">
        <v>499.95</v>
      </c>
      <c r="S5621">
        <v>5</v>
      </c>
      <c r="T5621">
        <f t="shared" si="87"/>
        <v>32</v>
      </c>
      <c r="U5621" t="s">
        <v>75</v>
      </c>
      <c r="V5621">
        <v>0</v>
      </c>
      <c r="W5621">
        <v>0</v>
      </c>
      <c r="X5621" s="1">
        <v>0</v>
      </c>
      <c r="Y5621" s="1">
        <v>499.95</v>
      </c>
      <c r="Z5621" t="s">
        <v>47</v>
      </c>
      <c r="AA5621" s="2">
        <v>174.98249999999999</v>
      </c>
      <c r="AB5621" s="3">
        <v>0.35</v>
      </c>
      <c r="AC5621" s="1">
        <v>-324.96749999999997</v>
      </c>
      <c r="AD5621">
        <v>5</v>
      </c>
      <c r="AE5621">
        <v>5</v>
      </c>
      <c r="AF5621" t="s">
        <v>48</v>
      </c>
      <c r="AG5621">
        <v>2016</v>
      </c>
      <c r="AH5621">
        <f>COUNTBLANK(datos[[#This Row],[Row ID]:[Year sales]])</f>
        <v>0</v>
      </c>
    </row>
    <row r="5622" spans="1:34" x14ac:dyDescent="0.3">
      <c r="A5622">
        <v>5621</v>
      </c>
      <c r="B5622" t="s">
        <v>8406</v>
      </c>
      <c r="C5622" s="4">
        <v>42638</v>
      </c>
      <c r="D5622" s="4">
        <v>42643</v>
      </c>
      <c r="E5622" t="s">
        <v>67</v>
      </c>
      <c r="F5622" t="s">
        <v>2352</v>
      </c>
      <c r="G5622" t="s">
        <v>2353</v>
      </c>
      <c r="H5622" t="s">
        <v>57</v>
      </c>
      <c r="I5622" t="s">
        <v>38</v>
      </c>
      <c r="J5622" t="s">
        <v>7620</v>
      </c>
      <c r="K5622" t="s">
        <v>134</v>
      </c>
      <c r="L5622">
        <v>54601</v>
      </c>
      <c r="M5622" t="s">
        <v>125</v>
      </c>
      <c r="N5622" t="s">
        <v>5233</v>
      </c>
      <c r="O5622" t="s">
        <v>62</v>
      </c>
      <c r="P5622" t="s">
        <v>86</v>
      </c>
      <c r="Q5622" t="s">
        <v>5234</v>
      </c>
      <c r="R5622" s="1">
        <v>3.04</v>
      </c>
      <c r="S5622">
        <v>1</v>
      </c>
      <c r="T5622">
        <f t="shared" si="87"/>
        <v>30</v>
      </c>
      <c r="U5622" t="s">
        <v>46</v>
      </c>
      <c r="V5622">
        <v>0</v>
      </c>
      <c r="W5622">
        <v>0</v>
      </c>
      <c r="X5622" s="1">
        <v>0</v>
      </c>
      <c r="Y5622" s="1">
        <v>3.04</v>
      </c>
      <c r="Z5622" t="s">
        <v>65</v>
      </c>
      <c r="AA5622" s="2">
        <v>1.0336000000000001</v>
      </c>
      <c r="AB5622" s="3">
        <v>0.34</v>
      </c>
      <c r="AC5622" s="1">
        <v>-2.0064000000000002</v>
      </c>
      <c r="AD5622">
        <v>5</v>
      </c>
      <c r="AE5622">
        <v>5</v>
      </c>
      <c r="AF5622" t="s">
        <v>48</v>
      </c>
      <c r="AG5622">
        <v>2016</v>
      </c>
      <c r="AH5622">
        <f>COUNTBLANK(datos[[#This Row],[Row ID]:[Year sales]])</f>
        <v>0</v>
      </c>
    </row>
    <row r="5623" spans="1:34" x14ac:dyDescent="0.3">
      <c r="A5623">
        <v>5622</v>
      </c>
      <c r="B5623" t="s">
        <v>8406</v>
      </c>
      <c r="C5623" s="4">
        <v>42638</v>
      </c>
      <c r="D5623" s="4">
        <v>42643</v>
      </c>
      <c r="E5623" t="s">
        <v>67</v>
      </c>
      <c r="F5623" t="s">
        <v>2352</v>
      </c>
      <c r="G5623" t="s">
        <v>2353</v>
      </c>
      <c r="H5623" t="s">
        <v>57</v>
      </c>
      <c r="I5623" t="s">
        <v>38</v>
      </c>
      <c r="J5623" t="s">
        <v>7620</v>
      </c>
      <c r="K5623" t="s">
        <v>134</v>
      </c>
      <c r="L5623">
        <v>54601</v>
      </c>
      <c r="M5623" t="s">
        <v>125</v>
      </c>
      <c r="N5623" t="s">
        <v>223</v>
      </c>
      <c r="O5623" t="s">
        <v>43</v>
      </c>
      <c r="P5623" t="s">
        <v>50</v>
      </c>
      <c r="Q5623" t="s">
        <v>224</v>
      </c>
      <c r="R5623" s="1">
        <v>201.96</v>
      </c>
      <c r="S5623">
        <v>2</v>
      </c>
      <c r="T5623">
        <f t="shared" si="87"/>
        <v>35</v>
      </c>
      <c r="U5623" t="s">
        <v>46</v>
      </c>
      <c r="V5623">
        <v>0</v>
      </c>
      <c r="W5623">
        <v>0</v>
      </c>
      <c r="X5623" s="1">
        <v>0</v>
      </c>
      <c r="Y5623" s="1">
        <v>201.96</v>
      </c>
      <c r="Z5623" t="s">
        <v>47</v>
      </c>
      <c r="AA5623" s="2">
        <v>50.49</v>
      </c>
      <c r="AB5623" s="3">
        <v>0.25</v>
      </c>
      <c r="AC5623" s="1">
        <v>-151.47</v>
      </c>
      <c r="AD5623">
        <v>5</v>
      </c>
      <c r="AE5623">
        <v>5</v>
      </c>
      <c r="AF5623" t="s">
        <v>48</v>
      </c>
      <c r="AG5623">
        <v>2016</v>
      </c>
      <c r="AH5623">
        <f>COUNTBLANK(datos[[#This Row],[Row ID]:[Year sales]])</f>
        <v>0</v>
      </c>
    </row>
    <row r="5624" spans="1:34" x14ac:dyDescent="0.3">
      <c r="A5624">
        <v>5623</v>
      </c>
      <c r="B5624" t="s">
        <v>8406</v>
      </c>
      <c r="C5624" s="4">
        <v>42638</v>
      </c>
      <c r="D5624" s="4">
        <v>42643</v>
      </c>
      <c r="E5624" t="s">
        <v>67</v>
      </c>
      <c r="F5624" t="s">
        <v>2352</v>
      </c>
      <c r="G5624" t="s">
        <v>2353</v>
      </c>
      <c r="H5624" t="s">
        <v>57</v>
      </c>
      <c r="I5624" t="s">
        <v>38</v>
      </c>
      <c r="J5624" t="s">
        <v>7620</v>
      </c>
      <c r="K5624" t="s">
        <v>134</v>
      </c>
      <c r="L5624">
        <v>54601</v>
      </c>
      <c r="M5624" t="s">
        <v>125</v>
      </c>
      <c r="N5624" t="s">
        <v>6210</v>
      </c>
      <c r="O5624" t="s">
        <v>43</v>
      </c>
      <c r="P5624" t="s">
        <v>83</v>
      </c>
      <c r="Q5624" t="s">
        <v>6211</v>
      </c>
      <c r="R5624" s="1">
        <v>68.64</v>
      </c>
      <c r="S5624">
        <v>11</v>
      </c>
      <c r="T5624">
        <f t="shared" si="87"/>
        <v>15</v>
      </c>
      <c r="U5624" t="s">
        <v>75</v>
      </c>
      <c r="V5624">
        <v>0</v>
      </c>
      <c r="W5624">
        <v>0</v>
      </c>
      <c r="X5624" s="1">
        <v>0</v>
      </c>
      <c r="Y5624" s="1">
        <v>68.64</v>
      </c>
      <c r="Z5624" t="s">
        <v>99</v>
      </c>
      <c r="AA5624" s="2">
        <v>17.16</v>
      </c>
      <c r="AB5624" s="3">
        <v>0.25</v>
      </c>
      <c r="AC5624" s="1">
        <v>-51.48</v>
      </c>
      <c r="AD5624">
        <v>5</v>
      </c>
      <c r="AE5624">
        <v>5</v>
      </c>
      <c r="AF5624" t="s">
        <v>48</v>
      </c>
      <c r="AG5624">
        <v>2016</v>
      </c>
      <c r="AH5624">
        <f>COUNTBLANK(datos[[#This Row],[Row ID]:[Year sales]])</f>
        <v>0</v>
      </c>
    </row>
    <row r="5625" spans="1:34" x14ac:dyDescent="0.3">
      <c r="A5625">
        <v>5624</v>
      </c>
      <c r="B5625" t="s">
        <v>8407</v>
      </c>
      <c r="C5625" s="4">
        <v>42667</v>
      </c>
      <c r="D5625" s="4">
        <v>42671</v>
      </c>
      <c r="E5625" t="s">
        <v>34</v>
      </c>
      <c r="F5625" t="s">
        <v>869</v>
      </c>
      <c r="G5625" t="s">
        <v>870</v>
      </c>
      <c r="H5625" t="s">
        <v>57</v>
      </c>
      <c r="I5625" t="s">
        <v>38</v>
      </c>
      <c r="J5625" t="s">
        <v>58</v>
      </c>
      <c r="K5625" t="s">
        <v>59</v>
      </c>
      <c r="L5625">
        <v>90032</v>
      </c>
      <c r="M5625" t="s">
        <v>60</v>
      </c>
      <c r="N5625" t="s">
        <v>4286</v>
      </c>
      <c r="O5625" t="s">
        <v>90</v>
      </c>
      <c r="P5625" t="s">
        <v>181</v>
      </c>
      <c r="Q5625" t="s">
        <v>4287</v>
      </c>
      <c r="R5625" s="1">
        <v>100</v>
      </c>
      <c r="S5625">
        <v>4</v>
      </c>
      <c r="T5625">
        <f t="shared" si="87"/>
        <v>18</v>
      </c>
      <c r="U5625" t="s">
        <v>52</v>
      </c>
      <c r="V5625">
        <v>0</v>
      </c>
      <c r="W5625">
        <v>0</v>
      </c>
      <c r="X5625" s="1">
        <v>0</v>
      </c>
      <c r="Y5625" s="1">
        <v>100</v>
      </c>
      <c r="Z5625" t="s">
        <v>99</v>
      </c>
      <c r="AA5625" s="2">
        <v>21</v>
      </c>
      <c r="AB5625" s="3">
        <v>0.21</v>
      </c>
      <c r="AC5625" s="1">
        <v>-79</v>
      </c>
      <c r="AD5625">
        <v>4</v>
      </c>
      <c r="AE5625">
        <v>4</v>
      </c>
      <c r="AF5625" t="s">
        <v>48</v>
      </c>
      <c r="AG5625">
        <v>2016</v>
      </c>
      <c r="AH5625">
        <f>COUNTBLANK(datos[[#This Row],[Row ID]:[Year sales]])</f>
        <v>0</v>
      </c>
    </row>
    <row r="5626" spans="1:34" x14ac:dyDescent="0.3">
      <c r="A5626">
        <v>5625</v>
      </c>
      <c r="B5626" t="s">
        <v>8407</v>
      </c>
      <c r="C5626" s="4">
        <v>42667</v>
      </c>
      <c r="D5626" s="4">
        <v>42671</v>
      </c>
      <c r="E5626" t="s">
        <v>34</v>
      </c>
      <c r="F5626" t="s">
        <v>869</v>
      </c>
      <c r="G5626" t="s">
        <v>870</v>
      </c>
      <c r="H5626" t="s">
        <v>57</v>
      </c>
      <c r="I5626" t="s">
        <v>38</v>
      </c>
      <c r="J5626" t="s">
        <v>58</v>
      </c>
      <c r="K5626" t="s">
        <v>59</v>
      </c>
      <c r="L5626">
        <v>90032</v>
      </c>
      <c r="M5626" t="s">
        <v>60</v>
      </c>
      <c r="N5626" t="s">
        <v>5466</v>
      </c>
      <c r="O5626" t="s">
        <v>90</v>
      </c>
      <c r="P5626" t="s">
        <v>181</v>
      </c>
      <c r="Q5626" t="s">
        <v>5467</v>
      </c>
      <c r="R5626" s="1">
        <v>359.98</v>
      </c>
      <c r="S5626">
        <v>2</v>
      </c>
      <c r="T5626">
        <f t="shared" si="87"/>
        <v>22</v>
      </c>
      <c r="U5626" t="s">
        <v>46</v>
      </c>
      <c r="V5626">
        <v>0</v>
      </c>
      <c r="W5626">
        <v>0</v>
      </c>
      <c r="X5626" s="1">
        <v>0</v>
      </c>
      <c r="Y5626" s="1">
        <v>359.98</v>
      </c>
      <c r="Z5626" t="s">
        <v>47</v>
      </c>
      <c r="AA5626" s="2">
        <v>21.598800000000001</v>
      </c>
      <c r="AB5626" s="3">
        <v>0.06</v>
      </c>
      <c r="AC5626" s="1">
        <v>-338.38119999999998</v>
      </c>
      <c r="AD5626">
        <v>4</v>
      </c>
      <c r="AE5626">
        <v>4</v>
      </c>
      <c r="AF5626" t="s">
        <v>48</v>
      </c>
      <c r="AG5626">
        <v>2016</v>
      </c>
      <c r="AH5626">
        <f>COUNTBLANK(datos[[#This Row],[Row ID]:[Year sales]])</f>
        <v>0</v>
      </c>
    </row>
    <row r="5627" spans="1:34" x14ac:dyDescent="0.3">
      <c r="A5627">
        <v>5626</v>
      </c>
      <c r="B5627" t="s">
        <v>8408</v>
      </c>
      <c r="C5627" s="4">
        <v>41911</v>
      </c>
      <c r="D5627" s="4">
        <v>41913</v>
      </c>
      <c r="E5627" t="s">
        <v>34</v>
      </c>
      <c r="F5627" t="s">
        <v>3818</v>
      </c>
      <c r="G5627" t="s">
        <v>3819</v>
      </c>
      <c r="H5627" t="s">
        <v>122</v>
      </c>
      <c r="I5627" t="s">
        <v>38</v>
      </c>
      <c r="J5627" t="s">
        <v>115</v>
      </c>
      <c r="K5627" t="s">
        <v>116</v>
      </c>
      <c r="L5627">
        <v>98115</v>
      </c>
      <c r="M5627" t="s">
        <v>60</v>
      </c>
      <c r="N5627" t="s">
        <v>279</v>
      </c>
      <c r="O5627" t="s">
        <v>43</v>
      </c>
      <c r="P5627" t="s">
        <v>83</v>
      </c>
      <c r="Q5627" t="s">
        <v>280</v>
      </c>
      <c r="R5627" s="1">
        <v>6.16</v>
      </c>
      <c r="S5627">
        <v>2</v>
      </c>
      <c r="T5627">
        <f t="shared" si="87"/>
        <v>44</v>
      </c>
      <c r="U5627" t="s">
        <v>46</v>
      </c>
      <c r="V5627">
        <v>0</v>
      </c>
      <c r="W5627">
        <v>0</v>
      </c>
      <c r="X5627" s="1">
        <v>0</v>
      </c>
      <c r="Y5627" s="1">
        <v>6.16</v>
      </c>
      <c r="Z5627" t="s">
        <v>65</v>
      </c>
      <c r="AA5627" s="2">
        <v>2.9567999999999999</v>
      </c>
      <c r="AB5627" s="3">
        <v>0.48</v>
      </c>
      <c r="AC5627" s="1">
        <v>-3.2031999999999998</v>
      </c>
      <c r="AD5627">
        <v>2</v>
      </c>
      <c r="AE5627">
        <v>2</v>
      </c>
      <c r="AF5627" t="s">
        <v>48</v>
      </c>
      <c r="AG5627">
        <v>2014</v>
      </c>
      <c r="AH5627">
        <f>COUNTBLANK(datos[[#This Row],[Row ID]:[Year sales]])</f>
        <v>0</v>
      </c>
    </row>
    <row r="5628" spans="1:34" x14ac:dyDescent="0.3">
      <c r="A5628">
        <v>5627</v>
      </c>
      <c r="B5628" t="s">
        <v>8408</v>
      </c>
      <c r="C5628" s="4">
        <v>41911</v>
      </c>
      <c r="D5628" s="4">
        <v>41913</v>
      </c>
      <c r="E5628" t="s">
        <v>34</v>
      </c>
      <c r="F5628" t="s">
        <v>3818</v>
      </c>
      <c r="G5628" t="s">
        <v>3819</v>
      </c>
      <c r="H5628" t="s">
        <v>122</v>
      </c>
      <c r="I5628" t="s">
        <v>38</v>
      </c>
      <c r="J5628" t="s">
        <v>115</v>
      </c>
      <c r="K5628" t="s">
        <v>116</v>
      </c>
      <c r="L5628">
        <v>98115</v>
      </c>
      <c r="M5628" t="s">
        <v>60</v>
      </c>
      <c r="N5628" t="s">
        <v>3832</v>
      </c>
      <c r="O5628" t="s">
        <v>43</v>
      </c>
      <c r="P5628" t="s">
        <v>73</v>
      </c>
      <c r="Q5628" t="s">
        <v>3833</v>
      </c>
      <c r="R5628" s="1">
        <v>2348.8200000000002</v>
      </c>
      <c r="S5628">
        <v>9</v>
      </c>
      <c r="T5628">
        <f t="shared" si="87"/>
        <v>36</v>
      </c>
      <c r="U5628" t="s">
        <v>75</v>
      </c>
      <c r="V5628">
        <v>0</v>
      </c>
      <c r="W5628">
        <v>0</v>
      </c>
      <c r="X5628" s="1">
        <v>0</v>
      </c>
      <c r="Y5628" s="1">
        <v>2348.8200000000002</v>
      </c>
      <c r="Z5628" t="s">
        <v>53</v>
      </c>
      <c r="AA5628" s="2">
        <v>399.29939999999999</v>
      </c>
      <c r="AB5628" s="3">
        <v>0.16999999999999998</v>
      </c>
      <c r="AC5628" s="1">
        <v>-1949.5206000000001</v>
      </c>
      <c r="AD5628">
        <v>2</v>
      </c>
      <c r="AE5628">
        <v>2</v>
      </c>
      <c r="AF5628" t="s">
        <v>48</v>
      </c>
      <c r="AG5628">
        <v>2014</v>
      </c>
      <c r="AH5628">
        <f>COUNTBLANK(datos[[#This Row],[Row ID]:[Year sales]])</f>
        <v>0</v>
      </c>
    </row>
    <row r="5629" spans="1:34" x14ac:dyDescent="0.3">
      <c r="A5629">
        <v>5628</v>
      </c>
      <c r="B5629" t="s">
        <v>8409</v>
      </c>
      <c r="C5629" s="4">
        <v>42912</v>
      </c>
      <c r="D5629" s="4">
        <v>42917</v>
      </c>
      <c r="E5629" t="s">
        <v>67</v>
      </c>
      <c r="F5629" t="s">
        <v>980</v>
      </c>
      <c r="G5629" t="s">
        <v>981</v>
      </c>
      <c r="H5629" t="s">
        <v>57</v>
      </c>
      <c r="I5629" t="s">
        <v>38</v>
      </c>
      <c r="J5629" t="s">
        <v>1442</v>
      </c>
      <c r="K5629" t="s">
        <v>71</v>
      </c>
      <c r="L5629">
        <v>33180</v>
      </c>
      <c r="M5629" t="s">
        <v>41</v>
      </c>
      <c r="N5629" t="s">
        <v>1094</v>
      </c>
      <c r="O5629" t="s">
        <v>62</v>
      </c>
      <c r="P5629" t="s">
        <v>63</v>
      </c>
      <c r="Q5629" t="s">
        <v>1095</v>
      </c>
      <c r="R5629" s="1">
        <v>13.872</v>
      </c>
      <c r="S5629">
        <v>6</v>
      </c>
      <c r="T5629">
        <f t="shared" si="87"/>
        <v>32</v>
      </c>
      <c r="U5629" t="s">
        <v>75</v>
      </c>
      <c r="V5629">
        <v>0.2</v>
      </c>
      <c r="W5629">
        <v>2.7744</v>
      </c>
      <c r="X5629" s="1">
        <v>-2.7744</v>
      </c>
      <c r="Y5629" s="1">
        <v>16.6464</v>
      </c>
      <c r="Z5629" t="s">
        <v>65</v>
      </c>
      <c r="AA5629" s="2">
        <v>4.6818</v>
      </c>
      <c r="AB5629" s="3">
        <v>0.33750000000000002</v>
      </c>
      <c r="AC5629" s="1">
        <v>-6.4157999999999999</v>
      </c>
      <c r="AD5629">
        <v>5</v>
      </c>
      <c r="AE5629">
        <v>5</v>
      </c>
      <c r="AF5629" t="s">
        <v>48</v>
      </c>
      <c r="AG5629">
        <v>2017</v>
      </c>
      <c r="AH5629">
        <f>COUNTBLANK(datos[[#This Row],[Row ID]:[Year sales]])</f>
        <v>0</v>
      </c>
    </row>
    <row r="5630" spans="1:34" x14ac:dyDescent="0.3">
      <c r="A5630">
        <v>5629</v>
      </c>
      <c r="B5630" t="s">
        <v>8409</v>
      </c>
      <c r="C5630" s="4">
        <v>42912</v>
      </c>
      <c r="D5630" s="4">
        <v>42917</v>
      </c>
      <c r="E5630" t="s">
        <v>67</v>
      </c>
      <c r="F5630" t="s">
        <v>980</v>
      </c>
      <c r="G5630" t="s">
        <v>981</v>
      </c>
      <c r="H5630" t="s">
        <v>57</v>
      </c>
      <c r="I5630" t="s">
        <v>38</v>
      </c>
      <c r="J5630" t="s">
        <v>1442</v>
      </c>
      <c r="K5630" t="s">
        <v>71</v>
      </c>
      <c r="L5630">
        <v>33180</v>
      </c>
      <c r="M5630" t="s">
        <v>41</v>
      </c>
      <c r="N5630" t="s">
        <v>8410</v>
      </c>
      <c r="O5630" t="s">
        <v>43</v>
      </c>
      <c r="P5630" t="s">
        <v>50</v>
      </c>
      <c r="Q5630" t="s">
        <v>8411</v>
      </c>
      <c r="R5630" s="1">
        <v>273.55200000000002</v>
      </c>
      <c r="S5630">
        <v>3</v>
      </c>
      <c r="T5630">
        <f t="shared" si="87"/>
        <v>18</v>
      </c>
      <c r="U5630" t="s">
        <v>52</v>
      </c>
      <c r="V5630">
        <v>0.2</v>
      </c>
      <c r="W5630">
        <v>54.710400000000007</v>
      </c>
      <c r="X5630" s="1">
        <v>-54.7104</v>
      </c>
      <c r="Y5630" s="1">
        <v>328.26240000000001</v>
      </c>
      <c r="Z5630" t="s">
        <v>47</v>
      </c>
      <c r="AA5630" s="2">
        <v>-13.6776</v>
      </c>
      <c r="AB5630" s="3">
        <v>-4.9999999999999996E-2</v>
      </c>
      <c r="AC5630" s="1">
        <v>-232.51920000000001</v>
      </c>
      <c r="AD5630">
        <v>5</v>
      </c>
      <c r="AE5630">
        <v>5</v>
      </c>
      <c r="AF5630" t="s">
        <v>48</v>
      </c>
      <c r="AG5630">
        <v>2017</v>
      </c>
      <c r="AH5630">
        <f>COUNTBLANK(datos[[#This Row],[Row ID]:[Year sales]])</f>
        <v>0</v>
      </c>
    </row>
    <row r="5631" spans="1:34" x14ac:dyDescent="0.3">
      <c r="A5631">
        <v>5630</v>
      </c>
      <c r="B5631" t="s">
        <v>8412</v>
      </c>
      <c r="C5631" s="4">
        <v>42603</v>
      </c>
      <c r="D5631" s="4">
        <v>42605</v>
      </c>
      <c r="E5631" t="s">
        <v>34</v>
      </c>
      <c r="F5631" t="s">
        <v>460</v>
      </c>
      <c r="G5631" t="s">
        <v>461</v>
      </c>
      <c r="H5631" t="s">
        <v>122</v>
      </c>
      <c r="I5631" t="s">
        <v>38</v>
      </c>
      <c r="J5631" t="s">
        <v>166</v>
      </c>
      <c r="K5631" t="s">
        <v>167</v>
      </c>
      <c r="L5631">
        <v>19143</v>
      </c>
      <c r="M5631" t="s">
        <v>168</v>
      </c>
      <c r="N5631" t="s">
        <v>3947</v>
      </c>
      <c r="O5631" t="s">
        <v>43</v>
      </c>
      <c r="P5631" t="s">
        <v>73</v>
      </c>
      <c r="Q5631" t="s">
        <v>3948</v>
      </c>
      <c r="R5631" s="1">
        <v>815.29200000000003</v>
      </c>
      <c r="S5631">
        <v>9</v>
      </c>
      <c r="T5631">
        <f t="shared" si="87"/>
        <v>30</v>
      </c>
      <c r="U5631" t="s">
        <v>75</v>
      </c>
      <c r="V5631">
        <v>0.4</v>
      </c>
      <c r="W5631">
        <v>326.11680000000001</v>
      </c>
      <c r="X5631" s="1">
        <v>-326.11680000000001</v>
      </c>
      <c r="Y5631" s="1">
        <v>1141.4088000000002</v>
      </c>
      <c r="Z5631" t="s">
        <v>53</v>
      </c>
      <c r="AA5631" s="2">
        <v>-339.70499999999998</v>
      </c>
      <c r="AB5631" s="3">
        <v>-0.41666666666666663</v>
      </c>
      <c r="AC5631" s="1">
        <v>-828.88019999999995</v>
      </c>
      <c r="AD5631">
        <v>2</v>
      </c>
      <c r="AE5631">
        <v>2</v>
      </c>
      <c r="AF5631" t="s">
        <v>48</v>
      </c>
      <c r="AG5631">
        <v>2016</v>
      </c>
      <c r="AH5631">
        <f>COUNTBLANK(datos[[#This Row],[Row ID]:[Year sales]])</f>
        <v>0</v>
      </c>
    </row>
    <row r="5632" spans="1:34" x14ac:dyDescent="0.3">
      <c r="A5632">
        <v>5631</v>
      </c>
      <c r="B5632" t="s">
        <v>8413</v>
      </c>
      <c r="C5632" s="4">
        <v>41681</v>
      </c>
      <c r="D5632" s="4">
        <v>41685</v>
      </c>
      <c r="E5632" t="s">
        <v>67</v>
      </c>
      <c r="F5632" t="s">
        <v>1509</v>
      </c>
      <c r="G5632" t="s">
        <v>1510</v>
      </c>
      <c r="H5632" t="s">
        <v>37</v>
      </c>
      <c r="I5632" t="s">
        <v>38</v>
      </c>
      <c r="J5632" t="s">
        <v>4902</v>
      </c>
      <c r="K5632" t="s">
        <v>339</v>
      </c>
      <c r="L5632">
        <v>23320</v>
      </c>
      <c r="M5632" t="s">
        <v>41</v>
      </c>
      <c r="N5632" t="s">
        <v>1869</v>
      </c>
      <c r="O5632" t="s">
        <v>90</v>
      </c>
      <c r="P5632" t="s">
        <v>181</v>
      </c>
      <c r="Q5632" t="s">
        <v>1870</v>
      </c>
      <c r="R5632" s="1">
        <v>234.45</v>
      </c>
      <c r="S5632">
        <v>3</v>
      </c>
      <c r="T5632">
        <f t="shared" si="87"/>
        <v>21</v>
      </c>
      <c r="U5632" t="s">
        <v>52</v>
      </c>
      <c r="V5632">
        <v>0</v>
      </c>
      <c r="W5632">
        <v>0</v>
      </c>
      <c r="X5632" s="1">
        <v>0</v>
      </c>
      <c r="Y5632" s="1">
        <v>234.45</v>
      </c>
      <c r="Z5632" t="s">
        <v>47</v>
      </c>
      <c r="AA5632" s="2">
        <v>103.158</v>
      </c>
      <c r="AB5632" s="3">
        <v>0.44</v>
      </c>
      <c r="AC5632" s="1">
        <v>-131.292</v>
      </c>
      <c r="AD5632">
        <v>4</v>
      </c>
      <c r="AE5632">
        <v>4</v>
      </c>
      <c r="AF5632" t="s">
        <v>48</v>
      </c>
      <c r="AG5632">
        <v>2014</v>
      </c>
      <c r="AH5632">
        <f>COUNTBLANK(datos[[#This Row],[Row ID]:[Year sales]])</f>
        <v>0</v>
      </c>
    </row>
    <row r="5633" spans="1:34" x14ac:dyDescent="0.3">
      <c r="A5633">
        <v>5632</v>
      </c>
      <c r="B5633" t="s">
        <v>8413</v>
      </c>
      <c r="C5633" s="4">
        <v>41681</v>
      </c>
      <c r="D5633" s="4">
        <v>41685</v>
      </c>
      <c r="E5633" t="s">
        <v>67</v>
      </c>
      <c r="F5633" t="s">
        <v>1509</v>
      </c>
      <c r="G5633" t="s">
        <v>1510</v>
      </c>
      <c r="H5633" t="s">
        <v>37</v>
      </c>
      <c r="I5633" t="s">
        <v>38</v>
      </c>
      <c r="J5633" t="s">
        <v>4902</v>
      </c>
      <c r="K5633" t="s">
        <v>339</v>
      </c>
      <c r="L5633">
        <v>23320</v>
      </c>
      <c r="M5633" t="s">
        <v>41</v>
      </c>
      <c r="N5633" t="s">
        <v>4054</v>
      </c>
      <c r="O5633" t="s">
        <v>43</v>
      </c>
      <c r="P5633" t="s">
        <v>73</v>
      </c>
      <c r="Q5633" t="s">
        <v>4055</v>
      </c>
      <c r="R5633" s="1">
        <v>1256.22</v>
      </c>
      <c r="S5633">
        <v>6</v>
      </c>
      <c r="T5633">
        <f t="shared" si="87"/>
        <v>18</v>
      </c>
      <c r="U5633" t="s">
        <v>75</v>
      </c>
      <c r="V5633">
        <v>0</v>
      </c>
      <c r="W5633">
        <v>0</v>
      </c>
      <c r="X5633" s="1">
        <v>0</v>
      </c>
      <c r="Y5633" s="1">
        <v>1256.22</v>
      </c>
      <c r="Z5633" t="s">
        <v>53</v>
      </c>
      <c r="AA5633" s="2">
        <v>75.373199999999997</v>
      </c>
      <c r="AB5633" s="3">
        <v>0.06</v>
      </c>
      <c r="AC5633" s="1">
        <v>-1180.8468</v>
      </c>
      <c r="AD5633">
        <v>4</v>
      </c>
      <c r="AE5633">
        <v>4</v>
      </c>
      <c r="AF5633" t="s">
        <v>48</v>
      </c>
      <c r="AG5633">
        <v>2014</v>
      </c>
      <c r="AH5633">
        <f>COUNTBLANK(datos[[#This Row],[Row ID]:[Year sales]])</f>
        <v>0</v>
      </c>
    </row>
    <row r="5634" spans="1:34" x14ac:dyDescent="0.3">
      <c r="A5634">
        <v>5633</v>
      </c>
      <c r="B5634" t="s">
        <v>8413</v>
      </c>
      <c r="C5634" s="4">
        <v>41681</v>
      </c>
      <c r="D5634" s="4">
        <v>41685</v>
      </c>
      <c r="E5634" t="s">
        <v>67</v>
      </c>
      <c r="F5634" t="s">
        <v>1509</v>
      </c>
      <c r="G5634" t="s">
        <v>1510</v>
      </c>
      <c r="H5634" t="s">
        <v>37</v>
      </c>
      <c r="I5634" t="s">
        <v>38</v>
      </c>
      <c r="J5634" t="s">
        <v>4902</v>
      </c>
      <c r="K5634" t="s">
        <v>339</v>
      </c>
      <c r="L5634">
        <v>23320</v>
      </c>
      <c r="M5634" t="s">
        <v>41</v>
      </c>
      <c r="N5634" t="s">
        <v>252</v>
      </c>
      <c r="O5634" t="s">
        <v>62</v>
      </c>
      <c r="P5634" t="s">
        <v>94</v>
      </c>
      <c r="Q5634" t="s">
        <v>253</v>
      </c>
      <c r="R5634" s="1">
        <v>17.46</v>
      </c>
      <c r="S5634">
        <v>2</v>
      </c>
      <c r="T5634">
        <f t="shared" ref="T5634:T5697" si="88">SUMIF(Q:Q, Q5634, S:S)</f>
        <v>46</v>
      </c>
      <c r="U5634" t="s">
        <v>46</v>
      </c>
      <c r="V5634">
        <v>0</v>
      </c>
      <c r="W5634">
        <v>0</v>
      </c>
      <c r="X5634" s="1">
        <v>0</v>
      </c>
      <c r="Y5634" s="1">
        <v>17.46</v>
      </c>
      <c r="Z5634" t="s">
        <v>65</v>
      </c>
      <c r="AA5634" s="2">
        <v>8.2062000000000008</v>
      </c>
      <c r="AB5634" s="3">
        <v>0.47000000000000003</v>
      </c>
      <c r="AC5634" s="1">
        <v>-9.2538</v>
      </c>
      <c r="AD5634">
        <v>4</v>
      </c>
      <c r="AE5634">
        <v>4</v>
      </c>
      <c r="AF5634" t="s">
        <v>48</v>
      </c>
      <c r="AG5634">
        <v>2014</v>
      </c>
      <c r="AH5634">
        <f>COUNTBLANK(datos[[#This Row],[Row ID]:[Year sales]])</f>
        <v>0</v>
      </c>
    </row>
    <row r="5635" spans="1:34" x14ac:dyDescent="0.3">
      <c r="A5635">
        <v>5634</v>
      </c>
      <c r="B5635" t="s">
        <v>8414</v>
      </c>
      <c r="C5635" s="4">
        <v>42636</v>
      </c>
      <c r="D5635" s="4">
        <v>42641</v>
      </c>
      <c r="E5635" t="s">
        <v>34</v>
      </c>
      <c r="F5635" t="s">
        <v>5505</v>
      </c>
      <c r="G5635" t="s">
        <v>5506</v>
      </c>
      <c r="H5635" t="s">
        <v>122</v>
      </c>
      <c r="I5635" t="s">
        <v>38</v>
      </c>
      <c r="J5635" t="s">
        <v>286</v>
      </c>
      <c r="K5635" t="s">
        <v>287</v>
      </c>
      <c r="L5635">
        <v>10009</v>
      </c>
      <c r="M5635" t="s">
        <v>168</v>
      </c>
      <c r="N5635" t="s">
        <v>2451</v>
      </c>
      <c r="O5635" t="s">
        <v>62</v>
      </c>
      <c r="P5635" t="s">
        <v>94</v>
      </c>
      <c r="Q5635" t="s">
        <v>2452</v>
      </c>
      <c r="R5635" s="1">
        <v>10.528</v>
      </c>
      <c r="S5635">
        <v>7</v>
      </c>
      <c r="T5635">
        <f t="shared" si="88"/>
        <v>26</v>
      </c>
      <c r="U5635" t="s">
        <v>75</v>
      </c>
      <c r="V5635">
        <v>0.2</v>
      </c>
      <c r="W5635">
        <v>2.1056000000000004</v>
      </c>
      <c r="X5635" s="1">
        <v>-2.1055999999999999</v>
      </c>
      <c r="Y5635" s="1">
        <v>12.633600000000001</v>
      </c>
      <c r="Z5635" t="s">
        <v>65</v>
      </c>
      <c r="AA5635" s="2">
        <v>3.6848000000000001</v>
      </c>
      <c r="AB5635" s="3">
        <v>0.35</v>
      </c>
      <c r="AC5635" s="1">
        <v>-4.7375999999999996</v>
      </c>
      <c r="AD5635">
        <v>5</v>
      </c>
      <c r="AE5635">
        <v>5</v>
      </c>
      <c r="AF5635" t="s">
        <v>48</v>
      </c>
      <c r="AG5635">
        <v>2016</v>
      </c>
      <c r="AH5635">
        <f>COUNTBLANK(datos[[#This Row],[Row ID]:[Year sales]])</f>
        <v>0</v>
      </c>
    </row>
    <row r="5636" spans="1:34" x14ac:dyDescent="0.3">
      <c r="A5636">
        <v>5635</v>
      </c>
      <c r="B5636" t="s">
        <v>8415</v>
      </c>
      <c r="C5636" s="4">
        <v>42343</v>
      </c>
      <c r="D5636" s="4">
        <v>42344</v>
      </c>
      <c r="E5636" t="s">
        <v>208</v>
      </c>
      <c r="F5636" t="s">
        <v>6741</v>
      </c>
      <c r="G5636" t="s">
        <v>6742</v>
      </c>
      <c r="H5636" t="s">
        <v>122</v>
      </c>
      <c r="I5636" t="s">
        <v>38</v>
      </c>
      <c r="J5636" t="s">
        <v>8416</v>
      </c>
      <c r="K5636" t="s">
        <v>258</v>
      </c>
      <c r="L5636">
        <v>48104</v>
      </c>
      <c r="M5636" t="s">
        <v>125</v>
      </c>
      <c r="N5636" t="s">
        <v>3938</v>
      </c>
      <c r="O5636" t="s">
        <v>62</v>
      </c>
      <c r="P5636" t="s">
        <v>94</v>
      </c>
      <c r="Q5636" t="s">
        <v>3939</v>
      </c>
      <c r="R5636" s="1">
        <v>152.80000000000001</v>
      </c>
      <c r="S5636">
        <v>5</v>
      </c>
      <c r="T5636">
        <f t="shared" si="88"/>
        <v>29</v>
      </c>
      <c r="U5636" t="s">
        <v>75</v>
      </c>
      <c r="V5636">
        <v>0</v>
      </c>
      <c r="W5636">
        <v>0</v>
      </c>
      <c r="X5636" s="1">
        <v>0</v>
      </c>
      <c r="Y5636" s="1">
        <v>152.80000000000001</v>
      </c>
      <c r="Z5636" t="s">
        <v>99</v>
      </c>
      <c r="AA5636" s="2">
        <v>76.400000000000006</v>
      </c>
      <c r="AB5636" s="3">
        <v>0.5</v>
      </c>
      <c r="AC5636" s="1">
        <v>-76.400000000000006</v>
      </c>
      <c r="AD5636">
        <v>1</v>
      </c>
      <c r="AE5636">
        <v>1</v>
      </c>
      <c r="AF5636" t="s">
        <v>48</v>
      </c>
      <c r="AG5636">
        <v>2015</v>
      </c>
      <c r="AH5636">
        <f>COUNTBLANK(datos[[#This Row],[Row ID]:[Year sales]])</f>
        <v>0</v>
      </c>
    </row>
    <row r="5637" spans="1:34" x14ac:dyDescent="0.3">
      <c r="A5637">
        <v>5636</v>
      </c>
      <c r="B5637" t="s">
        <v>8417</v>
      </c>
      <c r="C5637" s="4">
        <v>42981</v>
      </c>
      <c r="D5637" s="4">
        <v>42986</v>
      </c>
      <c r="E5637" t="s">
        <v>67</v>
      </c>
      <c r="F5637" t="s">
        <v>2824</v>
      </c>
      <c r="G5637" t="s">
        <v>2825</v>
      </c>
      <c r="H5637" t="s">
        <v>122</v>
      </c>
      <c r="I5637" t="s">
        <v>38</v>
      </c>
      <c r="J5637" t="s">
        <v>8418</v>
      </c>
      <c r="K5637" t="s">
        <v>59</v>
      </c>
      <c r="L5637">
        <v>91941</v>
      </c>
      <c r="M5637" t="s">
        <v>60</v>
      </c>
      <c r="N5637" t="s">
        <v>1365</v>
      </c>
      <c r="O5637" t="s">
        <v>62</v>
      </c>
      <c r="P5637" t="s">
        <v>94</v>
      </c>
      <c r="Q5637" t="s">
        <v>1366</v>
      </c>
      <c r="R5637" s="1">
        <v>82.56</v>
      </c>
      <c r="S5637">
        <v>5</v>
      </c>
      <c r="T5637">
        <f t="shared" si="88"/>
        <v>22</v>
      </c>
      <c r="U5637" t="s">
        <v>75</v>
      </c>
      <c r="V5637">
        <v>0.2</v>
      </c>
      <c r="W5637">
        <v>16.512</v>
      </c>
      <c r="X5637" s="1">
        <v>-16.512</v>
      </c>
      <c r="Y5637" s="1">
        <v>99.072000000000003</v>
      </c>
      <c r="Z5637" t="s">
        <v>99</v>
      </c>
      <c r="AA5637" s="2">
        <v>28.896000000000001</v>
      </c>
      <c r="AB5637" s="3">
        <v>0.35</v>
      </c>
      <c r="AC5637" s="1">
        <v>-37.152000000000001</v>
      </c>
      <c r="AD5637">
        <v>5</v>
      </c>
      <c r="AE5637">
        <v>5</v>
      </c>
      <c r="AF5637" t="s">
        <v>48</v>
      </c>
      <c r="AG5637">
        <v>2017</v>
      </c>
      <c r="AH5637">
        <f>COUNTBLANK(datos[[#This Row],[Row ID]:[Year sales]])</f>
        <v>0</v>
      </c>
    </row>
    <row r="5638" spans="1:34" x14ac:dyDescent="0.3">
      <c r="A5638">
        <v>5637</v>
      </c>
      <c r="B5638" t="s">
        <v>8417</v>
      </c>
      <c r="C5638" s="4">
        <v>42981</v>
      </c>
      <c r="D5638" s="4">
        <v>42986</v>
      </c>
      <c r="E5638" t="s">
        <v>67</v>
      </c>
      <c r="F5638" t="s">
        <v>2824</v>
      </c>
      <c r="G5638" t="s">
        <v>2825</v>
      </c>
      <c r="H5638" t="s">
        <v>122</v>
      </c>
      <c r="I5638" t="s">
        <v>38</v>
      </c>
      <c r="J5638" t="s">
        <v>8418</v>
      </c>
      <c r="K5638" t="s">
        <v>59</v>
      </c>
      <c r="L5638">
        <v>91941</v>
      </c>
      <c r="M5638" t="s">
        <v>60</v>
      </c>
      <c r="N5638" t="s">
        <v>6567</v>
      </c>
      <c r="O5638" t="s">
        <v>90</v>
      </c>
      <c r="P5638" t="s">
        <v>181</v>
      </c>
      <c r="Q5638" t="s">
        <v>6568</v>
      </c>
      <c r="R5638" s="1">
        <v>284.97000000000003</v>
      </c>
      <c r="S5638">
        <v>3</v>
      </c>
      <c r="T5638">
        <f t="shared" si="88"/>
        <v>20</v>
      </c>
      <c r="U5638" t="s">
        <v>52</v>
      </c>
      <c r="V5638">
        <v>0</v>
      </c>
      <c r="W5638">
        <v>0</v>
      </c>
      <c r="X5638" s="1">
        <v>0</v>
      </c>
      <c r="Y5638" s="1">
        <v>284.97000000000003</v>
      </c>
      <c r="Z5638" t="s">
        <v>47</v>
      </c>
      <c r="AA5638" s="2">
        <v>85.491</v>
      </c>
      <c r="AB5638" s="3">
        <v>0.3</v>
      </c>
      <c r="AC5638" s="1">
        <v>-199.47900000000001</v>
      </c>
      <c r="AD5638">
        <v>5</v>
      </c>
      <c r="AE5638">
        <v>5</v>
      </c>
      <c r="AF5638" t="s">
        <v>48</v>
      </c>
      <c r="AG5638">
        <v>2017</v>
      </c>
      <c r="AH5638">
        <f>COUNTBLANK(datos[[#This Row],[Row ID]:[Year sales]])</f>
        <v>0</v>
      </c>
    </row>
    <row r="5639" spans="1:34" x14ac:dyDescent="0.3">
      <c r="A5639">
        <v>5638</v>
      </c>
      <c r="B5639" t="s">
        <v>8419</v>
      </c>
      <c r="C5639" s="4">
        <v>42820</v>
      </c>
      <c r="D5639" s="4">
        <v>42827</v>
      </c>
      <c r="E5639" t="s">
        <v>67</v>
      </c>
      <c r="F5639" t="s">
        <v>5493</v>
      </c>
      <c r="G5639" t="s">
        <v>5494</v>
      </c>
      <c r="H5639" t="s">
        <v>57</v>
      </c>
      <c r="I5639" t="s">
        <v>38</v>
      </c>
      <c r="J5639" t="s">
        <v>2083</v>
      </c>
      <c r="K5639" t="s">
        <v>258</v>
      </c>
      <c r="L5639">
        <v>48126</v>
      </c>
      <c r="M5639" t="s">
        <v>125</v>
      </c>
      <c r="N5639" t="s">
        <v>8420</v>
      </c>
      <c r="O5639" t="s">
        <v>43</v>
      </c>
      <c r="P5639" t="s">
        <v>83</v>
      </c>
      <c r="Q5639" t="s">
        <v>8421</v>
      </c>
      <c r="R5639" s="1">
        <v>60.84</v>
      </c>
      <c r="S5639">
        <v>3</v>
      </c>
      <c r="T5639">
        <f t="shared" si="88"/>
        <v>10</v>
      </c>
      <c r="U5639" t="s">
        <v>52</v>
      </c>
      <c r="V5639">
        <v>0</v>
      </c>
      <c r="W5639">
        <v>0</v>
      </c>
      <c r="X5639" s="1">
        <v>0</v>
      </c>
      <c r="Y5639" s="1">
        <v>60.84</v>
      </c>
      <c r="Z5639" t="s">
        <v>99</v>
      </c>
      <c r="AA5639" s="2">
        <v>23.119199999999999</v>
      </c>
      <c r="AB5639" s="3">
        <v>0.37999999999999995</v>
      </c>
      <c r="AC5639" s="1">
        <v>-37.720799999999997</v>
      </c>
      <c r="AD5639">
        <v>7</v>
      </c>
      <c r="AE5639">
        <v>7</v>
      </c>
      <c r="AF5639" t="s">
        <v>48</v>
      </c>
      <c r="AG5639">
        <v>2017</v>
      </c>
      <c r="AH5639">
        <f>COUNTBLANK(datos[[#This Row],[Row ID]:[Year sales]])</f>
        <v>0</v>
      </c>
    </row>
    <row r="5640" spans="1:34" x14ac:dyDescent="0.3">
      <c r="A5640">
        <v>5639</v>
      </c>
      <c r="B5640" t="s">
        <v>8422</v>
      </c>
      <c r="C5640" s="4">
        <v>41994</v>
      </c>
      <c r="D5640" s="4">
        <v>42000</v>
      </c>
      <c r="E5640" t="s">
        <v>67</v>
      </c>
      <c r="F5640" t="s">
        <v>2545</v>
      </c>
      <c r="G5640" t="s">
        <v>2546</v>
      </c>
      <c r="H5640" t="s">
        <v>37</v>
      </c>
      <c r="I5640" t="s">
        <v>38</v>
      </c>
      <c r="J5640" t="s">
        <v>969</v>
      </c>
      <c r="K5640" t="s">
        <v>59</v>
      </c>
      <c r="L5640">
        <v>92024</v>
      </c>
      <c r="M5640" t="s">
        <v>60</v>
      </c>
      <c r="N5640" t="s">
        <v>708</v>
      </c>
      <c r="O5640" t="s">
        <v>43</v>
      </c>
      <c r="P5640" t="s">
        <v>50</v>
      </c>
      <c r="Q5640" t="s">
        <v>709</v>
      </c>
      <c r="R5640" s="1">
        <v>1325.76</v>
      </c>
      <c r="S5640">
        <v>6</v>
      </c>
      <c r="T5640">
        <f t="shared" si="88"/>
        <v>53</v>
      </c>
      <c r="U5640" t="s">
        <v>75</v>
      </c>
      <c r="V5640">
        <v>0.2</v>
      </c>
      <c r="W5640">
        <v>265.15199999999999</v>
      </c>
      <c r="X5640" s="1">
        <v>-265.15199999999999</v>
      </c>
      <c r="Y5640" s="1">
        <v>1590.912</v>
      </c>
      <c r="Z5640" t="s">
        <v>53</v>
      </c>
      <c r="AA5640" s="2">
        <v>149.148</v>
      </c>
      <c r="AB5640" s="3">
        <v>0.1125</v>
      </c>
      <c r="AC5640" s="1">
        <v>-911.46</v>
      </c>
      <c r="AD5640">
        <v>6</v>
      </c>
      <c r="AE5640">
        <v>6</v>
      </c>
      <c r="AF5640" t="s">
        <v>48</v>
      </c>
      <c r="AG5640">
        <v>2014</v>
      </c>
      <c r="AH5640">
        <f>COUNTBLANK(datos[[#This Row],[Row ID]:[Year sales]])</f>
        <v>0</v>
      </c>
    </row>
    <row r="5641" spans="1:34" x14ac:dyDescent="0.3">
      <c r="A5641">
        <v>5640</v>
      </c>
      <c r="B5641" t="s">
        <v>8422</v>
      </c>
      <c r="C5641" s="4">
        <v>41994</v>
      </c>
      <c r="D5641" s="4">
        <v>42000</v>
      </c>
      <c r="E5641" t="s">
        <v>67</v>
      </c>
      <c r="F5641" t="s">
        <v>2545</v>
      </c>
      <c r="G5641" t="s">
        <v>2546</v>
      </c>
      <c r="H5641" t="s">
        <v>37</v>
      </c>
      <c r="I5641" t="s">
        <v>38</v>
      </c>
      <c r="J5641" t="s">
        <v>969</v>
      </c>
      <c r="K5641" t="s">
        <v>59</v>
      </c>
      <c r="L5641">
        <v>92024</v>
      </c>
      <c r="M5641" t="s">
        <v>60</v>
      </c>
      <c r="N5641" t="s">
        <v>1831</v>
      </c>
      <c r="O5641" t="s">
        <v>43</v>
      </c>
      <c r="P5641" t="s">
        <v>50</v>
      </c>
      <c r="Q5641" t="s">
        <v>1832</v>
      </c>
      <c r="R5641" s="1">
        <v>572.16</v>
      </c>
      <c r="S5641">
        <v>3</v>
      </c>
      <c r="T5641">
        <f t="shared" si="88"/>
        <v>27</v>
      </c>
      <c r="U5641" t="s">
        <v>52</v>
      </c>
      <c r="V5641">
        <v>0.2</v>
      </c>
      <c r="W5641">
        <v>114.432</v>
      </c>
      <c r="X5641" s="1">
        <v>-114.432</v>
      </c>
      <c r="Y5641" s="1">
        <v>686.59199999999998</v>
      </c>
      <c r="Z5641" t="s">
        <v>53</v>
      </c>
      <c r="AA5641" s="2">
        <v>35.76</v>
      </c>
      <c r="AB5641" s="3">
        <v>6.25E-2</v>
      </c>
      <c r="AC5641" s="1">
        <v>-421.96800000000002</v>
      </c>
      <c r="AD5641">
        <v>6</v>
      </c>
      <c r="AE5641">
        <v>6</v>
      </c>
      <c r="AF5641" t="s">
        <v>48</v>
      </c>
      <c r="AG5641">
        <v>2014</v>
      </c>
      <c r="AH5641">
        <f>COUNTBLANK(datos[[#This Row],[Row ID]:[Year sales]])</f>
        <v>0</v>
      </c>
    </row>
    <row r="5642" spans="1:34" x14ac:dyDescent="0.3">
      <c r="A5642">
        <v>5641</v>
      </c>
      <c r="B5642" t="s">
        <v>8423</v>
      </c>
      <c r="C5642" s="4">
        <v>41905</v>
      </c>
      <c r="D5642" s="4">
        <v>41910</v>
      </c>
      <c r="E5642" t="s">
        <v>67</v>
      </c>
      <c r="F5642" t="s">
        <v>743</v>
      </c>
      <c r="G5642" t="s">
        <v>744</v>
      </c>
      <c r="H5642" t="s">
        <v>122</v>
      </c>
      <c r="I5642" t="s">
        <v>38</v>
      </c>
      <c r="J5642" t="s">
        <v>1141</v>
      </c>
      <c r="K5642" t="s">
        <v>518</v>
      </c>
      <c r="L5642">
        <v>44107</v>
      </c>
      <c r="M5642" t="s">
        <v>168</v>
      </c>
      <c r="N5642" t="s">
        <v>8195</v>
      </c>
      <c r="O5642" t="s">
        <v>62</v>
      </c>
      <c r="P5642" t="s">
        <v>110</v>
      </c>
      <c r="Q5642" t="s">
        <v>8196</v>
      </c>
      <c r="R5642" s="1">
        <v>28.8</v>
      </c>
      <c r="S5642">
        <v>9</v>
      </c>
      <c r="T5642">
        <f t="shared" si="88"/>
        <v>15</v>
      </c>
      <c r="U5642" t="s">
        <v>75</v>
      </c>
      <c r="V5642">
        <v>0.2</v>
      </c>
      <c r="W5642">
        <v>5.7600000000000007</v>
      </c>
      <c r="X5642" s="1">
        <v>-5.76</v>
      </c>
      <c r="Y5642" s="1">
        <v>34.56</v>
      </c>
      <c r="Z5642" t="s">
        <v>65</v>
      </c>
      <c r="AA5642" s="2">
        <v>10.08</v>
      </c>
      <c r="AB5642" s="3">
        <v>0.35</v>
      </c>
      <c r="AC5642" s="1">
        <v>-12.96</v>
      </c>
      <c r="AD5642">
        <v>5</v>
      </c>
      <c r="AE5642">
        <v>5</v>
      </c>
      <c r="AF5642" t="s">
        <v>48</v>
      </c>
      <c r="AG5642">
        <v>2014</v>
      </c>
      <c r="AH5642">
        <f>COUNTBLANK(datos[[#This Row],[Row ID]:[Year sales]])</f>
        <v>0</v>
      </c>
    </row>
    <row r="5643" spans="1:34" x14ac:dyDescent="0.3">
      <c r="A5643">
        <v>5642</v>
      </c>
      <c r="B5643" t="s">
        <v>8424</v>
      </c>
      <c r="C5643" s="4">
        <v>42827</v>
      </c>
      <c r="D5643" s="4">
        <v>42830</v>
      </c>
      <c r="E5643" t="s">
        <v>208</v>
      </c>
      <c r="F5643" t="s">
        <v>3397</v>
      </c>
      <c r="G5643" t="s">
        <v>3398</v>
      </c>
      <c r="H5643" t="s">
        <v>122</v>
      </c>
      <c r="I5643" t="s">
        <v>38</v>
      </c>
      <c r="J5643" t="s">
        <v>4636</v>
      </c>
      <c r="K5643" t="s">
        <v>769</v>
      </c>
      <c r="L5643">
        <v>6450</v>
      </c>
      <c r="M5643" t="s">
        <v>168</v>
      </c>
      <c r="N5643" t="s">
        <v>159</v>
      </c>
      <c r="O5643" t="s">
        <v>62</v>
      </c>
      <c r="P5643" t="s">
        <v>86</v>
      </c>
      <c r="Q5643" t="s">
        <v>160</v>
      </c>
      <c r="R5643" s="1">
        <v>11.12</v>
      </c>
      <c r="S5643">
        <v>4</v>
      </c>
      <c r="T5643">
        <f t="shared" si="88"/>
        <v>23</v>
      </c>
      <c r="U5643" t="s">
        <v>52</v>
      </c>
      <c r="V5643">
        <v>0</v>
      </c>
      <c r="W5643">
        <v>0</v>
      </c>
      <c r="X5643" s="1">
        <v>0</v>
      </c>
      <c r="Y5643" s="1">
        <v>11.12</v>
      </c>
      <c r="Z5643" t="s">
        <v>65</v>
      </c>
      <c r="AA5643" s="2">
        <v>2.8912</v>
      </c>
      <c r="AB5643" s="3">
        <v>0.26</v>
      </c>
      <c r="AC5643" s="1">
        <v>-8.2287999999999997</v>
      </c>
      <c r="AD5643">
        <v>3</v>
      </c>
      <c r="AE5643">
        <v>3</v>
      </c>
      <c r="AF5643" t="s">
        <v>48</v>
      </c>
      <c r="AG5643">
        <v>2017</v>
      </c>
      <c r="AH5643">
        <f>COUNTBLANK(datos[[#This Row],[Row ID]:[Year sales]])</f>
        <v>0</v>
      </c>
    </row>
    <row r="5644" spans="1:34" x14ac:dyDescent="0.3">
      <c r="A5644">
        <v>5643</v>
      </c>
      <c r="B5644" t="s">
        <v>8425</v>
      </c>
      <c r="C5644" s="4">
        <v>42461</v>
      </c>
      <c r="D5644" s="4">
        <v>42465</v>
      </c>
      <c r="E5644" t="s">
        <v>34</v>
      </c>
      <c r="F5644" t="s">
        <v>5630</v>
      </c>
      <c r="G5644" t="s">
        <v>5631</v>
      </c>
      <c r="H5644" t="s">
        <v>122</v>
      </c>
      <c r="I5644" t="s">
        <v>38</v>
      </c>
      <c r="J5644" t="s">
        <v>517</v>
      </c>
      <c r="K5644" t="s">
        <v>1294</v>
      </c>
      <c r="L5644">
        <v>31907</v>
      </c>
      <c r="M5644" t="s">
        <v>41</v>
      </c>
      <c r="N5644" t="s">
        <v>1042</v>
      </c>
      <c r="O5644" t="s">
        <v>43</v>
      </c>
      <c r="P5644" t="s">
        <v>83</v>
      </c>
      <c r="Q5644" t="s">
        <v>1043</v>
      </c>
      <c r="R5644" s="1">
        <v>7.04</v>
      </c>
      <c r="S5644">
        <v>4</v>
      </c>
      <c r="T5644">
        <f t="shared" si="88"/>
        <v>21</v>
      </c>
      <c r="U5644" t="s">
        <v>52</v>
      </c>
      <c r="V5644">
        <v>0</v>
      </c>
      <c r="W5644">
        <v>0</v>
      </c>
      <c r="X5644" s="1">
        <v>0</v>
      </c>
      <c r="Y5644" s="1">
        <v>7.04</v>
      </c>
      <c r="Z5644" t="s">
        <v>65</v>
      </c>
      <c r="AA5644" s="2">
        <v>3.0975999999999999</v>
      </c>
      <c r="AB5644" s="3">
        <v>0.44</v>
      </c>
      <c r="AC5644" s="1">
        <v>-3.9424000000000001</v>
      </c>
      <c r="AD5644">
        <v>4</v>
      </c>
      <c r="AE5644">
        <v>4</v>
      </c>
      <c r="AF5644" t="s">
        <v>48</v>
      </c>
      <c r="AG5644">
        <v>2016</v>
      </c>
      <c r="AH5644">
        <f>COUNTBLANK(datos[[#This Row],[Row ID]:[Year sales]])</f>
        <v>0</v>
      </c>
    </row>
    <row r="5645" spans="1:34" x14ac:dyDescent="0.3">
      <c r="A5645">
        <v>5644</v>
      </c>
      <c r="B5645" t="s">
        <v>8426</v>
      </c>
      <c r="C5645" s="4">
        <v>42139</v>
      </c>
      <c r="D5645" s="4">
        <v>42144</v>
      </c>
      <c r="E5645" t="s">
        <v>34</v>
      </c>
      <c r="F5645" t="s">
        <v>6666</v>
      </c>
      <c r="G5645" t="s">
        <v>6667</v>
      </c>
      <c r="H5645" t="s">
        <v>57</v>
      </c>
      <c r="I5645" t="s">
        <v>38</v>
      </c>
      <c r="J5645" t="s">
        <v>3288</v>
      </c>
      <c r="K5645" t="s">
        <v>1294</v>
      </c>
      <c r="L5645">
        <v>30076</v>
      </c>
      <c r="M5645" t="s">
        <v>41</v>
      </c>
      <c r="N5645" t="s">
        <v>5368</v>
      </c>
      <c r="O5645" t="s">
        <v>62</v>
      </c>
      <c r="P5645" t="s">
        <v>193</v>
      </c>
      <c r="Q5645" t="s">
        <v>5369</v>
      </c>
      <c r="R5645" s="1">
        <v>17.940000000000001</v>
      </c>
      <c r="S5645">
        <v>3</v>
      </c>
      <c r="T5645">
        <f t="shared" si="88"/>
        <v>9</v>
      </c>
      <c r="U5645" t="s">
        <v>52</v>
      </c>
      <c r="V5645">
        <v>0</v>
      </c>
      <c r="W5645">
        <v>0</v>
      </c>
      <c r="X5645" s="1">
        <v>0</v>
      </c>
      <c r="Y5645" s="1">
        <v>17.940000000000001</v>
      </c>
      <c r="Z5645" t="s">
        <v>65</v>
      </c>
      <c r="AA5645" s="2">
        <v>8.7905999999999995</v>
      </c>
      <c r="AB5645" s="3">
        <v>0.48999999999999994</v>
      </c>
      <c r="AC5645" s="1">
        <v>-9.1494</v>
      </c>
      <c r="AD5645">
        <v>5</v>
      </c>
      <c r="AE5645">
        <v>5</v>
      </c>
      <c r="AF5645" t="s">
        <v>48</v>
      </c>
      <c r="AG5645">
        <v>2015</v>
      </c>
      <c r="AH5645">
        <f>COUNTBLANK(datos[[#This Row],[Row ID]:[Year sales]])</f>
        <v>0</v>
      </c>
    </row>
    <row r="5646" spans="1:34" x14ac:dyDescent="0.3">
      <c r="A5646">
        <v>5645</v>
      </c>
      <c r="B5646" t="s">
        <v>8427</v>
      </c>
      <c r="C5646" s="4">
        <v>42817</v>
      </c>
      <c r="D5646" s="4">
        <v>42820</v>
      </c>
      <c r="E5646" t="s">
        <v>208</v>
      </c>
      <c r="F5646" t="s">
        <v>2682</v>
      </c>
      <c r="G5646" t="s">
        <v>2683</v>
      </c>
      <c r="H5646" t="s">
        <v>122</v>
      </c>
      <c r="I5646" t="s">
        <v>38</v>
      </c>
      <c r="J5646" t="s">
        <v>115</v>
      </c>
      <c r="K5646" t="s">
        <v>116</v>
      </c>
      <c r="L5646">
        <v>98105</v>
      </c>
      <c r="M5646" t="s">
        <v>60</v>
      </c>
      <c r="N5646" t="s">
        <v>2078</v>
      </c>
      <c r="O5646" t="s">
        <v>62</v>
      </c>
      <c r="P5646" t="s">
        <v>94</v>
      </c>
      <c r="Q5646" t="s">
        <v>2079</v>
      </c>
      <c r="R5646" s="1">
        <v>34.76</v>
      </c>
      <c r="S5646">
        <v>5</v>
      </c>
      <c r="T5646">
        <f t="shared" si="88"/>
        <v>37</v>
      </c>
      <c r="U5646" t="s">
        <v>75</v>
      </c>
      <c r="V5646">
        <v>0.2</v>
      </c>
      <c r="W5646">
        <v>6.952</v>
      </c>
      <c r="X5646" s="1">
        <v>-6.952</v>
      </c>
      <c r="Y5646" s="1">
        <v>41.711999999999996</v>
      </c>
      <c r="Z5646" t="s">
        <v>65</v>
      </c>
      <c r="AA5646" s="2">
        <v>11.297000000000001</v>
      </c>
      <c r="AB5646" s="3">
        <v>0.32500000000000001</v>
      </c>
      <c r="AC5646" s="1">
        <v>-16.510999999999999</v>
      </c>
      <c r="AD5646">
        <v>3</v>
      </c>
      <c r="AE5646">
        <v>3</v>
      </c>
      <c r="AF5646" t="s">
        <v>48</v>
      </c>
      <c r="AG5646">
        <v>2017</v>
      </c>
      <c r="AH5646">
        <f>COUNTBLANK(datos[[#This Row],[Row ID]:[Year sales]])</f>
        <v>0</v>
      </c>
    </row>
    <row r="5647" spans="1:34" x14ac:dyDescent="0.3">
      <c r="A5647">
        <v>5646</v>
      </c>
      <c r="B5647" t="s">
        <v>8428</v>
      </c>
      <c r="C5647" s="4">
        <v>42839</v>
      </c>
      <c r="D5647" s="4">
        <v>42844</v>
      </c>
      <c r="E5647" t="s">
        <v>67</v>
      </c>
      <c r="F5647" t="s">
        <v>3772</v>
      </c>
      <c r="G5647" t="s">
        <v>3773</v>
      </c>
      <c r="H5647" t="s">
        <v>57</v>
      </c>
      <c r="I5647" t="s">
        <v>38</v>
      </c>
      <c r="J5647" t="s">
        <v>1023</v>
      </c>
      <c r="K5647" t="s">
        <v>810</v>
      </c>
      <c r="L5647">
        <v>7960</v>
      </c>
      <c r="M5647" t="s">
        <v>168</v>
      </c>
      <c r="N5647" t="s">
        <v>3724</v>
      </c>
      <c r="O5647" t="s">
        <v>43</v>
      </c>
      <c r="P5647" t="s">
        <v>83</v>
      </c>
      <c r="Q5647" t="s">
        <v>3725</v>
      </c>
      <c r="R5647" s="1">
        <v>74.45</v>
      </c>
      <c r="S5647">
        <v>5</v>
      </c>
      <c r="T5647">
        <f t="shared" si="88"/>
        <v>36</v>
      </c>
      <c r="U5647" t="s">
        <v>75</v>
      </c>
      <c r="V5647">
        <v>0</v>
      </c>
      <c r="W5647">
        <v>0</v>
      </c>
      <c r="X5647" s="1">
        <v>0</v>
      </c>
      <c r="Y5647" s="1">
        <v>74.45</v>
      </c>
      <c r="Z5647" t="s">
        <v>99</v>
      </c>
      <c r="AA5647" s="2">
        <v>20.101500000000001</v>
      </c>
      <c r="AB5647" s="3">
        <v>0.27</v>
      </c>
      <c r="AC5647" s="1">
        <v>-54.348500000000001</v>
      </c>
      <c r="AD5647">
        <v>5</v>
      </c>
      <c r="AE5647">
        <v>5</v>
      </c>
      <c r="AF5647" t="s">
        <v>48</v>
      </c>
      <c r="AG5647">
        <v>2017</v>
      </c>
      <c r="AH5647">
        <f>COUNTBLANK(datos[[#This Row],[Row ID]:[Year sales]])</f>
        <v>0</v>
      </c>
    </row>
    <row r="5648" spans="1:34" x14ac:dyDescent="0.3">
      <c r="A5648">
        <v>5647</v>
      </c>
      <c r="B5648" t="s">
        <v>8429</v>
      </c>
      <c r="C5648" s="4">
        <v>42008</v>
      </c>
      <c r="D5648" s="4">
        <v>42013</v>
      </c>
      <c r="E5648" t="s">
        <v>67</v>
      </c>
      <c r="F5648" t="s">
        <v>1055</v>
      </c>
      <c r="G5648" t="s">
        <v>1056</v>
      </c>
      <c r="H5648" t="s">
        <v>57</v>
      </c>
      <c r="I5648" t="s">
        <v>38</v>
      </c>
      <c r="J5648" t="s">
        <v>2837</v>
      </c>
      <c r="K5648" t="s">
        <v>339</v>
      </c>
      <c r="L5648">
        <v>22304</v>
      </c>
      <c r="M5648" t="s">
        <v>41</v>
      </c>
      <c r="N5648" t="s">
        <v>3956</v>
      </c>
      <c r="O5648" t="s">
        <v>43</v>
      </c>
      <c r="P5648" t="s">
        <v>83</v>
      </c>
      <c r="Q5648" t="s">
        <v>3957</v>
      </c>
      <c r="R5648" s="1">
        <v>192.22</v>
      </c>
      <c r="S5648">
        <v>14</v>
      </c>
      <c r="T5648">
        <f t="shared" si="88"/>
        <v>40</v>
      </c>
      <c r="U5648" t="s">
        <v>75</v>
      </c>
      <c r="V5648">
        <v>0</v>
      </c>
      <c r="W5648">
        <v>0</v>
      </c>
      <c r="X5648" s="1">
        <v>0</v>
      </c>
      <c r="Y5648" s="1">
        <v>192.22</v>
      </c>
      <c r="Z5648" t="s">
        <v>99</v>
      </c>
      <c r="AA5648" s="2">
        <v>69.199200000000005</v>
      </c>
      <c r="AB5648" s="3">
        <v>0.36000000000000004</v>
      </c>
      <c r="AC5648" s="1">
        <v>-123.02079999999999</v>
      </c>
      <c r="AD5648">
        <v>5</v>
      </c>
      <c r="AE5648">
        <v>5</v>
      </c>
      <c r="AF5648" t="s">
        <v>48</v>
      </c>
      <c r="AG5648">
        <v>2015</v>
      </c>
      <c r="AH5648">
        <f>COUNTBLANK(datos[[#This Row],[Row ID]:[Year sales]])</f>
        <v>0</v>
      </c>
    </row>
    <row r="5649" spans="1:34" x14ac:dyDescent="0.3">
      <c r="A5649">
        <v>5648</v>
      </c>
      <c r="B5649" t="s">
        <v>8430</v>
      </c>
      <c r="C5649" s="4">
        <v>43041</v>
      </c>
      <c r="D5649" s="4">
        <v>43046</v>
      </c>
      <c r="E5649" t="s">
        <v>67</v>
      </c>
      <c r="F5649" t="s">
        <v>6249</v>
      </c>
      <c r="G5649" t="s">
        <v>6250</v>
      </c>
      <c r="H5649" t="s">
        <v>37</v>
      </c>
      <c r="I5649" t="s">
        <v>38</v>
      </c>
      <c r="J5649" t="s">
        <v>5147</v>
      </c>
      <c r="K5649" t="s">
        <v>141</v>
      </c>
      <c r="L5649">
        <v>84106</v>
      </c>
      <c r="M5649" t="s">
        <v>60</v>
      </c>
      <c r="N5649" t="s">
        <v>2298</v>
      </c>
      <c r="O5649" t="s">
        <v>62</v>
      </c>
      <c r="P5649" t="s">
        <v>110</v>
      </c>
      <c r="Q5649" t="s">
        <v>2299</v>
      </c>
      <c r="R5649" s="1">
        <v>19.440000000000001</v>
      </c>
      <c r="S5649">
        <v>3</v>
      </c>
      <c r="T5649">
        <f t="shared" si="88"/>
        <v>25</v>
      </c>
      <c r="U5649" t="s">
        <v>52</v>
      </c>
      <c r="V5649">
        <v>0</v>
      </c>
      <c r="W5649">
        <v>0</v>
      </c>
      <c r="X5649" s="1">
        <v>0</v>
      </c>
      <c r="Y5649" s="1">
        <v>19.440000000000001</v>
      </c>
      <c r="Z5649" t="s">
        <v>65</v>
      </c>
      <c r="AA5649" s="2">
        <v>9.3312000000000008</v>
      </c>
      <c r="AB5649" s="3">
        <v>0.48000000000000004</v>
      </c>
      <c r="AC5649" s="1">
        <v>-10.1088</v>
      </c>
      <c r="AD5649">
        <v>5</v>
      </c>
      <c r="AE5649">
        <v>5</v>
      </c>
      <c r="AF5649" t="s">
        <v>48</v>
      </c>
      <c r="AG5649">
        <v>2017</v>
      </c>
      <c r="AH5649">
        <f>COUNTBLANK(datos[[#This Row],[Row ID]:[Year sales]])</f>
        <v>0</v>
      </c>
    </row>
    <row r="5650" spans="1:34" x14ac:dyDescent="0.3">
      <c r="A5650">
        <v>5649</v>
      </c>
      <c r="B5650" t="s">
        <v>8431</v>
      </c>
      <c r="C5650" s="4">
        <v>42933</v>
      </c>
      <c r="D5650" s="4">
        <v>42935</v>
      </c>
      <c r="E5650" t="s">
        <v>34</v>
      </c>
      <c r="F5650" t="s">
        <v>2456</v>
      </c>
      <c r="G5650" t="s">
        <v>2457</v>
      </c>
      <c r="H5650" t="s">
        <v>57</v>
      </c>
      <c r="I5650" t="s">
        <v>38</v>
      </c>
      <c r="J5650" t="s">
        <v>6150</v>
      </c>
      <c r="K5650" t="s">
        <v>59</v>
      </c>
      <c r="L5650">
        <v>92307</v>
      </c>
      <c r="M5650" t="s">
        <v>60</v>
      </c>
      <c r="N5650" t="s">
        <v>6512</v>
      </c>
      <c r="O5650" t="s">
        <v>62</v>
      </c>
      <c r="P5650" t="s">
        <v>110</v>
      </c>
      <c r="Q5650" t="s">
        <v>6513</v>
      </c>
      <c r="R5650" s="1">
        <v>32.4</v>
      </c>
      <c r="S5650">
        <v>5</v>
      </c>
      <c r="T5650">
        <f t="shared" si="88"/>
        <v>14</v>
      </c>
      <c r="U5650" t="s">
        <v>75</v>
      </c>
      <c r="V5650">
        <v>0</v>
      </c>
      <c r="W5650">
        <v>0</v>
      </c>
      <c r="X5650" s="1">
        <v>0</v>
      </c>
      <c r="Y5650" s="1">
        <v>32.4</v>
      </c>
      <c r="Z5650" t="s">
        <v>65</v>
      </c>
      <c r="AA5650" s="2">
        <v>15.552</v>
      </c>
      <c r="AB5650" s="3">
        <v>0.48</v>
      </c>
      <c r="AC5650" s="1">
        <v>-16.847999999999999</v>
      </c>
      <c r="AD5650">
        <v>2</v>
      </c>
      <c r="AE5650">
        <v>2</v>
      </c>
      <c r="AF5650" t="s">
        <v>48</v>
      </c>
      <c r="AG5650">
        <v>2017</v>
      </c>
      <c r="AH5650">
        <f>COUNTBLANK(datos[[#This Row],[Row ID]:[Year sales]])</f>
        <v>0</v>
      </c>
    </row>
    <row r="5651" spans="1:34" x14ac:dyDescent="0.3">
      <c r="A5651">
        <v>5650</v>
      </c>
      <c r="B5651" t="s">
        <v>8431</v>
      </c>
      <c r="C5651" s="4">
        <v>42933</v>
      </c>
      <c r="D5651" s="4">
        <v>42935</v>
      </c>
      <c r="E5651" t="s">
        <v>34</v>
      </c>
      <c r="F5651" t="s">
        <v>2456</v>
      </c>
      <c r="G5651" t="s">
        <v>2457</v>
      </c>
      <c r="H5651" t="s">
        <v>57</v>
      </c>
      <c r="I5651" t="s">
        <v>38</v>
      </c>
      <c r="J5651" t="s">
        <v>6150</v>
      </c>
      <c r="K5651" t="s">
        <v>59</v>
      </c>
      <c r="L5651">
        <v>92307</v>
      </c>
      <c r="M5651" t="s">
        <v>60</v>
      </c>
      <c r="N5651" t="s">
        <v>8432</v>
      </c>
      <c r="O5651" t="s">
        <v>62</v>
      </c>
      <c r="P5651" t="s">
        <v>193</v>
      </c>
      <c r="Q5651" t="s">
        <v>8084</v>
      </c>
      <c r="R5651" s="1">
        <v>57.9</v>
      </c>
      <c r="S5651">
        <v>5</v>
      </c>
      <c r="T5651">
        <f t="shared" si="88"/>
        <v>26</v>
      </c>
      <c r="U5651" t="s">
        <v>75</v>
      </c>
      <c r="V5651">
        <v>0</v>
      </c>
      <c r="W5651">
        <v>0</v>
      </c>
      <c r="X5651" s="1">
        <v>0</v>
      </c>
      <c r="Y5651" s="1">
        <v>57.9</v>
      </c>
      <c r="Z5651" t="s">
        <v>99</v>
      </c>
      <c r="AA5651" s="2">
        <v>28.95</v>
      </c>
      <c r="AB5651" s="3">
        <v>0.5</v>
      </c>
      <c r="AC5651" s="1">
        <v>-28.95</v>
      </c>
      <c r="AD5651">
        <v>2</v>
      </c>
      <c r="AE5651">
        <v>2</v>
      </c>
      <c r="AF5651" t="s">
        <v>48</v>
      </c>
      <c r="AG5651">
        <v>2017</v>
      </c>
      <c r="AH5651">
        <f>COUNTBLANK(datos[[#This Row],[Row ID]:[Year sales]])</f>
        <v>0</v>
      </c>
    </row>
    <row r="5652" spans="1:34" x14ac:dyDescent="0.3">
      <c r="A5652">
        <v>5651</v>
      </c>
      <c r="B5652" t="s">
        <v>8431</v>
      </c>
      <c r="C5652" s="4">
        <v>42933</v>
      </c>
      <c r="D5652" s="4">
        <v>42935</v>
      </c>
      <c r="E5652" t="s">
        <v>34</v>
      </c>
      <c r="F5652" t="s">
        <v>2456</v>
      </c>
      <c r="G5652" t="s">
        <v>2457</v>
      </c>
      <c r="H5652" t="s">
        <v>57</v>
      </c>
      <c r="I5652" t="s">
        <v>38</v>
      </c>
      <c r="J5652" t="s">
        <v>6150</v>
      </c>
      <c r="K5652" t="s">
        <v>59</v>
      </c>
      <c r="L5652">
        <v>92307</v>
      </c>
      <c r="M5652" t="s">
        <v>60</v>
      </c>
      <c r="N5652" t="s">
        <v>6431</v>
      </c>
      <c r="O5652" t="s">
        <v>62</v>
      </c>
      <c r="P5652" t="s">
        <v>77</v>
      </c>
      <c r="Q5652" t="s">
        <v>6432</v>
      </c>
      <c r="R5652" s="1">
        <v>10.56</v>
      </c>
      <c r="S5652">
        <v>2</v>
      </c>
      <c r="T5652">
        <f t="shared" si="88"/>
        <v>16</v>
      </c>
      <c r="U5652" t="s">
        <v>46</v>
      </c>
      <c r="V5652">
        <v>0</v>
      </c>
      <c r="W5652">
        <v>0</v>
      </c>
      <c r="X5652" s="1">
        <v>0</v>
      </c>
      <c r="Y5652" s="1">
        <v>10.56</v>
      </c>
      <c r="Z5652" t="s">
        <v>65</v>
      </c>
      <c r="AA5652" s="2">
        <v>0</v>
      </c>
      <c r="AB5652" s="3">
        <v>0</v>
      </c>
      <c r="AC5652" s="1">
        <v>-10.56</v>
      </c>
      <c r="AD5652">
        <v>2</v>
      </c>
      <c r="AE5652">
        <v>2</v>
      </c>
      <c r="AF5652" t="s">
        <v>48</v>
      </c>
      <c r="AG5652">
        <v>2017</v>
      </c>
      <c r="AH5652">
        <f>COUNTBLANK(datos[[#This Row],[Row ID]:[Year sales]])</f>
        <v>0</v>
      </c>
    </row>
    <row r="5653" spans="1:34" x14ac:dyDescent="0.3">
      <c r="A5653">
        <v>5652</v>
      </c>
      <c r="B5653" t="s">
        <v>8431</v>
      </c>
      <c r="C5653" s="4">
        <v>42933</v>
      </c>
      <c r="D5653" s="4">
        <v>42935</v>
      </c>
      <c r="E5653" t="s">
        <v>34</v>
      </c>
      <c r="F5653" t="s">
        <v>2456</v>
      </c>
      <c r="G5653" t="s">
        <v>2457</v>
      </c>
      <c r="H5653" t="s">
        <v>57</v>
      </c>
      <c r="I5653" t="s">
        <v>38</v>
      </c>
      <c r="J5653" t="s">
        <v>6150</v>
      </c>
      <c r="K5653" t="s">
        <v>59</v>
      </c>
      <c r="L5653">
        <v>92307</v>
      </c>
      <c r="M5653" t="s">
        <v>60</v>
      </c>
      <c r="N5653" t="s">
        <v>786</v>
      </c>
      <c r="O5653" t="s">
        <v>43</v>
      </c>
      <c r="P5653" t="s">
        <v>44</v>
      </c>
      <c r="Q5653" t="s">
        <v>787</v>
      </c>
      <c r="R5653" s="1">
        <v>1194.165</v>
      </c>
      <c r="S5653">
        <v>5</v>
      </c>
      <c r="T5653">
        <f t="shared" si="88"/>
        <v>27</v>
      </c>
      <c r="U5653" t="s">
        <v>75</v>
      </c>
      <c r="V5653">
        <v>0.15</v>
      </c>
      <c r="W5653">
        <v>179.12474999999998</v>
      </c>
      <c r="X5653" s="1">
        <v>-179.12475000000001</v>
      </c>
      <c r="Y5653" s="1">
        <v>1373.2897499999999</v>
      </c>
      <c r="Z5653" t="s">
        <v>53</v>
      </c>
      <c r="AA5653" s="2">
        <v>210.73500000000001</v>
      </c>
      <c r="AB5653" s="3">
        <v>0.17647058823529413</v>
      </c>
      <c r="AC5653" s="1">
        <v>-804.30525</v>
      </c>
      <c r="AD5653">
        <v>2</v>
      </c>
      <c r="AE5653">
        <v>2</v>
      </c>
      <c r="AF5653" t="s">
        <v>48</v>
      </c>
      <c r="AG5653">
        <v>2017</v>
      </c>
      <c r="AH5653">
        <f>COUNTBLANK(datos[[#This Row],[Row ID]:[Year sales]])</f>
        <v>0</v>
      </c>
    </row>
    <row r="5654" spans="1:34" x14ac:dyDescent="0.3">
      <c r="A5654">
        <v>5653</v>
      </c>
      <c r="B5654" t="s">
        <v>8433</v>
      </c>
      <c r="C5654" s="4">
        <v>43014</v>
      </c>
      <c r="D5654" s="4">
        <v>43019</v>
      </c>
      <c r="E5654" t="s">
        <v>67</v>
      </c>
      <c r="F5654" t="s">
        <v>1341</v>
      </c>
      <c r="G5654" t="s">
        <v>1342</v>
      </c>
      <c r="H5654" t="s">
        <v>57</v>
      </c>
      <c r="I5654" t="s">
        <v>38</v>
      </c>
      <c r="J5654" t="s">
        <v>286</v>
      </c>
      <c r="K5654" t="s">
        <v>287</v>
      </c>
      <c r="L5654">
        <v>10009</v>
      </c>
      <c r="M5654" t="s">
        <v>168</v>
      </c>
      <c r="N5654" t="s">
        <v>6564</v>
      </c>
      <c r="O5654" t="s">
        <v>62</v>
      </c>
      <c r="P5654" t="s">
        <v>110</v>
      </c>
      <c r="Q5654" t="s">
        <v>6565</v>
      </c>
      <c r="R5654" s="1">
        <v>40.99</v>
      </c>
      <c r="S5654">
        <v>1</v>
      </c>
      <c r="T5654">
        <f t="shared" si="88"/>
        <v>39</v>
      </c>
      <c r="U5654" t="s">
        <v>46</v>
      </c>
      <c r="V5654">
        <v>0</v>
      </c>
      <c r="W5654">
        <v>0</v>
      </c>
      <c r="X5654" s="1">
        <v>0</v>
      </c>
      <c r="Y5654" s="1">
        <v>40.99</v>
      </c>
      <c r="Z5654" t="s">
        <v>65</v>
      </c>
      <c r="AA5654" s="2">
        <v>20.085100000000001</v>
      </c>
      <c r="AB5654" s="3">
        <v>0.49</v>
      </c>
      <c r="AC5654" s="1">
        <v>-20.904900000000001</v>
      </c>
      <c r="AD5654">
        <v>5</v>
      </c>
      <c r="AE5654">
        <v>5</v>
      </c>
      <c r="AF5654" t="s">
        <v>48</v>
      </c>
      <c r="AG5654">
        <v>2017</v>
      </c>
      <c r="AH5654">
        <f>COUNTBLANK(datos[[#This Row],[Row ID]:[Year sales]])</f>
        <v>0</v>
      </c>
    </row>
    <row r="5655" spans="1:34" x14ac:dyDescent="0.3">
      <c r="A5655">
        <v>5654</v>
      </c>
      <c r="B5655" t="s">
        <v>8434</v>
      </c>
      <c r="C5655" s="4">
        <v>41947</v>
      </c>
      <c r="D5655" s="4">
        <v>41954</v>
      </c>
      <c r="E5655" t="s">
        <v>67</v>
      </c>
      <c r="F5655" t="s">
        <v>2195</v>
      </c>
      <c r="G5655" t="s">
        <v>2196</v>
      </c>
      <c r="H5655" t="s">
        <v>57</v>
      </c>
      <c r="I5655" t="s">
        <v>38</v>
      </c>
      <c r="J5655" t="s">
        <v>1195</v>
      </c>
      <c r="K5655" t="s">
        <v>59</v>
      </c>
      <c r="L5655">
        <v>90805</v>
      </c>
      <c r="M5655" t="s">
        <v>60</v>
      </c>
      <c r="N5655" t="s">
        <v>607</v>
      </c>
      <c r="O5655" t="s">
        <v>62</v>
      </c>
      <c r="P5655" t="s">
        <v>86</v>
      </c>
      <c r="Q5655" t="s">
        <v>608</v>
      </c>
      <c r="R5655" s="1">
        <v>2.94</v>
      </c>
      <c r="S5655">
        <v>1</v>
      </c>
      <c r="T5655">
        <f t="shared" si="88"/>
        <v>24</v>
      </c>
      <c r="U5655" t="s">
        <v>46</v>
      </c>
      <c r="V5655">
        <v>0</v>
      </c>
      <c r="W5655">
        <v>0</v>
      </c>
      <c r="X5655" s="1">
        <v>0</v>
      </c>
      <c r="Y5655" s="1">
        <v>2.94</v>
      </c>
      <c r="Z5655" t="s">
        <v>65</v>
      </c>
      <c r="AA5655" s="2">
        <v>0.79379999999999995</v>
      </c>
      <c r="AB5655" s="3">
        <v>0.26999999999999996</v>
      </c>
      <c r="AC5655" s="1">
        <v>-2.1461999999999999</v>
      </c>
      <c r="AD5655">
        <v>7</v>
      </c>
      <c r="AE5655">
        <v>7</v>
      </c>
      <c r="AF5655" t="s">
        <v>48</v>
      </c>
      <c r="AG5655">
        <v>2014</v>
      </c>
      <c r="AH5655">
        <f>COUNTBLANK(datos[[#This Row],[Row ID]:[Year sales]])</f>
        <v>0</v>
      </c>
    </row>
    <row r="5656" spans="1:34" x14ac:dyDescent="0.3">
      <c r="A5656">
        <v>5655</v>
      </c>
      <c r="B5656" t="s">
        <v>8435</v>
      </c>
      <c r="C5656" s="4">
        <v>42722</v>
      </c>
      <c r="D5656" s="4">
        <v>42725</v>
      </c>
      <c r="E5656" t="s">
        <v>208</v>
      </c>
      <c r="F5656" t="s">
        <v>5031</v>
      </c>
      <c r="G5656" t="s">
        <v>5032</v>
      </c>
      <c r="H5656" t="s">
        <v>122</v>
      </c>
      <c r="I5656" t="s">
        <v>38</v>
      </c>
      <c r="J5656" t="s">
        <v>2000</v>
      </c>
      <c r="K5656" t="s">
        <v>440</v>
      </c>
      <c r="L5656">
        <v>97301</v>
      </c>
      <c r="M5656" t="s">
        <v>60</v>
      </c>
      <c r="N5656" t="s">
        <v>1746</v>
      </c>
      <c r="O5656" t="s">
        <v>62</v>
      </c>
      <c r="P5656" t="s">
        <v>94</v>
      </c>
      <c r="Q5656" t="s">
        <v>1747</v>
      </c>
      <c r="R5656" s="1">
        <v>45.24</v>
      </c>
      <c r="S5656">
        <v>4</v>
      </c>
      <c r="T5656">
        <f t="shared" si="88"/>
        <v>40</v>
      </c>
      <c r="U5656" t="s">
        <v>52</v>
      </c>
      <c r="V5656">
        <v>0.7</v>
      </c>
      <c r="W5656">
        <v>31.667999999999999</v>
      </c>
      <c r="X5656" s="1">
        <v>-31.667999999999999</v>
      </c>
      <c r="Y5656" s="1">
        <v>76.908000000000001</v>
      </c>
      <c r="Z5656" t="s">
        <v>99</v>
      </c>
      <c r="AA5656" s="2">
        <v>-30.16</v>
      </c>
      <c r="AB5656" s="3">
        <v>-0.66666666666666663</v>
      </c>
      <c r="AC5656" s="1">
        <v>-43.731999999999999</v>
      </c>
      <c r="AD5656">
        <v>3</v>
      </c>
      <c r="AE5656">
        <v>3</v>
      </c>
      <c r="AF5656" t="s">
        <v>48</v>
      </c>
      <c r="AG5656">
        <v>2016</v>
      </c>
      <c r="AH5656">
        <f>COUNTBLANK(datos[[#This Row],[Row ID]:[Year sales]])</f>
        <v>0</v>
      </c>
    </row>
    <row r="5657" spans="1:34" x14ac:dyDescent="0.3">
      <c r="A5657">
        <v>5656</v>
      </c>
      <c r="B5657" t="s">
        <v>8435</v>
      </c>
      <c r="C5657" s="4">
        <v>42722</v>
      </c>
      <c r="D5657" s="4">
        <v>42725</v>
      </c>
      <c r="E5657" t="s">
        <v>208</v>
      </c>
      <c r="F5657" t="s">
        <v>5031</v>
      </c>
      <c r="G5657" t="s">
        <v>5032</v>
      </c>
      <c r="H5657" t="s">
        <v>122</v>
      </c>
      <c r="I5657" t="s">
        <v>38</v>
      </c>
      <c r="J5657" t="s">
        <v>2000</v>
      </c>
      <c r="K5657" t="s">
        <v>440</v>
      </c>
      <c r="L5657">
        <v>97301</v>
      </c>
      <c r="M5657" t="s">
        <v>60</v>
      </c>
      <c r="N5657" t="s">
        <v>2011</v>
      </c>
      <c r="O5657" t="s">
        <v>62</v>
      </c>
      <c r="P5657" t="s">
        <v>86</v>
      </c>
      <c r="Q5657" t="s">
        <v>2012</v>
      </c>
      <c r="R5657" s="1">
        <v>18.687999999999999</v>
      </c>
      <c r="S5657">
        <v>4</v>
      </c>
      <c r="T5657">
        <f t="shared" si="88"/>
        <v>49</v>
      </c>
      <c r="U5657" t="s">
        <v>52</v>
      </c>
      <c r="V5657">
        <v>0.2</v>
      </c>
      <c r="W5657">
        <v>3.7376</v>
      </c>
      <c r="X5657" s="1">
        <v>-3.7376</v>
      </c>
      <c r="Y5657" s="1">
        <v>22.425599999999999</v>
      </c>
      <c r="Z5657" t="s">
        <v>65</v>
      </c>
      <c r="AA5657" s="2">
        <v>2.3359999999999999</v>
      </c>
      <c r="AB5657" s="3">
        <v>0.125</v>
      </c>
      <c r="AC5657" s="1">
        <v>-12.6144</v>
      </c>
      <c r="AD5657">
        <v>3</v>
      </c>
      <c r="AE5657">
        <v>3</v>
      </c>
      <c r="AF5657" t="s">
        <v>48</v>
      </c>
      <c r="AG5657">
        <v>2016</v>
      </c>
      <c r="AH5657">
        <f>COUNTBLANK(datos[[#This Row],[Row ID]:[Year sales]])</f>
        <v>0</v>
      </c>
    </row>
    <row r="5658" spans="1:34" x14ac:dyDescent="0.3">
      <c r="A5658">
        <v>5657</v>
      </c>
      <c r="B5658" t="s">
        <v>8435</v>
      </c>
      <c r="C5658" s="4">
        <v>42722</v>
      </c>
      <c r="D5658" s="4">
        <v>42725</v>
      </c>
      <c r="E5658" t="s">
        <v>208</v>
      </c>
      <c r="F5658" t="s">
        <v>5031</v>
      </c>
      <c r="G5658" t="s">
        <v>5032</v>
      </c>
      <c r="H5658" t="s">
        <v>122</v>
      </c>
      <c r="I5658" t="s">
        <v>38</v>
      </c>
      <c r="J5658" t="s">
        <v>2000</v>
      </c>
      <c r="K5658" t="s">
        <v>440</v>
      </c>
      <c r="L5658">
        <v>97301</v>
      </c>
      <c r="M5658" t="s">
        <v>60</v>
      </c>
      <c r="N5658" t="s">
        <v>8361</v>
      </c>
      <c r="O5658" t="s">
        <v>62</v>
      </c>
      <c r="P5658" t="s">
        <v>110</v>
      </c>
      <c r="Q5658" t="s">
        <v>8362</v>
      </c>
      <c r="R5658" s="1">
        <v>11.648</v>
      </c>
      <c r="S5658">
        <v>2</v>
      </c>
      <c r="T5658">
        <f t="shared" si="88"/>
        <v>11</v>
      </c>
      <c r="U5658" t="s">
        <v>46</v>
      </c>
      <c r="V5658">
        <v>0.2</v>
      </c>
      <c r="W5658">
        <v>2.3296000000000001</v>
      </c>
      <c r="X5658" s="1">
        <v>-2.3296000000000001</v>
      </c>
      <c r="Y5658" s="1">
        <v>13.977599999999999</v>
      </c>
      <c r="Z5658" t="s">
        <v>65</v>
      </c>
      <c r="AA5658" s="2">
        <v>3.7856000000000001</v>
      </c>
      <c r="AB5658" s="3">
        <v>0.32500000000000001</v>
      </c>
      <c r="AC5658" s="1">
        <v>-5.5327999999999999</v>
      </c>
      <c r="AD5658">
        <v>3</v>
      </c>
      <c r="AE5658">
        <v>3</v>
      </c>
      <c r="AF5658" t="s">
        <v>48</v>
      </c>
      <c r="AG5658">
        <v>2016</v>
      </c>
      <c r="AH5658">
        <f>COUNTBLANK(datos[[#This Row],[Row ID]:[Year sales]])</f>
        <v>0</v>
      </c>
    </row>
    <row r="5659" spans="1:34" x14ac:dyDescent="0.3">
      <c r="A5659">
        <v>5658</v>
      </c>
      <c r="B5659" t="s">
        <v>8435</v>
      </c>
      <c r="C5659" s="4">
        <v>42722</v>
      </c>
      <c r="D5659" s="4">
        <v>42725</v>
      </c>
      <c r="E5659" t="s">
        <v>208</v>
      </c>
      <c r="F5659" t="s">
        <v>5031</v>
      </c>
      <c r="G5659" t="s">
        <v>5032</v>
      </c>
      <c r="H5659" t="s">
        <v>122</v>
      </c>
      <c r="I5659" t="s">
        <v>38</v>
      </c>
      <c r="J5659" t="s">
        <v>2000</v>
      </c>
      <c r="K5659" t="s">
        <v>440</v>
      </c>
      <c r="L5659">
        <v>97301</v>
      </c>
      <c r="M5659" t="s">
        <v>60</v>
      </c>
      <c r="N5659" t="s">
        <v>1720</v>
      </c>
      <c r="O5659" t="s">
        <v>90</v>
      </c>
      <c r="P5659" t="s">
        <v>181</v>
      </c>
      <c r="Q5659" t="s">
        <v>1721</v>
      </c>
      <c r="R5659" s="1">
        <v>112.776</v>
      </c>
      <c r="S5659">
        <v>3</v>
      </c>
      <c r="T5659">
        <f t="shared" si="88"/>
        <v>13</v>
      </c>
      <c r="U5659" t="s">
        <v>52</v>
      </c>
      <c r="V5659">
        <v>0.2</v>
      </c>
      <c r="W5659">
        <v>22.555199999999999</v>
      </c>
      <c r="X5659" s="1">
        <v>-22.555199999999999</v>
      </c>
      <c r="Y5659" s="1">
        <v>135.3312</v>
      </c>
      <c r="Z5659" t="s">
        <v>99</v>
      </c>
      <c r="AA5659" s="2">
        <v>-8.4581999999999997</v>
      </c>
      <c r="AB5659" s="3">
        <v>-7.4999999999999997E-2</v>
      </c>
      <c r="AC5659" s="1">
        <v>-98.679000000000002</v>
      </c>
      <c r="AD5659">
        <v>3</v>
      </c>
      <c r="AE5659">
        <v>3</v>
      </c>
      <c r="AF5659" t="s">
        <v>48</v>
      </c>
      <c r="AG5659">
        <v>2016</v>
      </c>
      <c r="AH5659">
        <f>COUNTBLANK(datos[[#This Row],[Row ID]:[Year sales]])</f>
        <v>0</v>
      </c>
    </row>
    <row r="5660" spans="1:34" x14ac:dyDescent="0.3">
      <c r="A5660">
        <v>5659</v>
      </c>
      <c r="B5660" t="s">
        <v>8435</v>
      </c>
      <c r="C5660" s="4">
        <v>42722</v>
      </c>
      <c r="D5660" s="4">
        <v>42725</v>
      </c>
      <c r="E5660" t="s">
        <v>208</v>
      </c>
      <c r="F5660" t="s">
        <v>5031</v>
      </c>
      <c r="G5660" t="s">
        <v>5032</v>
      </c>
      <c r="H5660" t="s">
        <v>122</v>
      </c>
      <c r="I5660" t="s">
        <v>38</v>
      </c>
      <c r="J5660" t="s">
        <v>2000</v>
      </c>
      <c r="K5660" t="s">
        <v>440</v>
      </c>
      <c r="L5660">
        <v>97301</v>
      </c>
      <c r="M5660" t="s">
        <v>60</v>
      </c>
      <c r="N5660" t="s">
        <v>3947</v>
      </c>
      <c r="O5660" t="s">
        <v>43</v>
      </c>
      <c r="P5660" t="s">
        <v>73</v>
      </c>
      <c r="Q5660" t="s">
        <v>3948</v>
      </c>
      <c r="R5660" s="1">
        <v>377.45</v>
      </c>
      <c r="S5660">
        <v>5</v>
      </c>
      <c r="T5660">
        <f t="shared" si="88"/>
        <v>30</v>
      </c>
      <c r="U5660" t="s">
        <v>75</v>
      </c>
      <c r="V5660">
        <v>0.5</v>
      </c>
      <c r="W5660">
        <v>188.72499999999999</v>
      </c>
      <c r="X5660" s="1">
        <v>-188.72499999999999</v>
      </c>
      <c r="Y5660" s="1">
        <v>566.17499999999995</v>
      </c>
      <c r="Z5660" t="s">
        <v>53</v>
      </c>
      <c r="AA5660" s="2">
        <v>-264.21499999999997</v>
      </c>
      <c r="AB5660" s="3">
        <v>-0.7</v>
      </c>
      <c r="AC5660" s="1">
        <v>-452.94</v>
      </c>
      <c r="AD5660">
        <v>3</v>
      </c>
      <c r="AE5660">
        <v>3</v>
      </c>
      <c r="AF5660" t="s">
        <v>48</v>
      </c>
      <c r="AG5660">
        <v>2016</v>
      </c>
      <c r="AH5660">
        <f>COUNTBLANK(datos[[#This Row],[Row ID]:[Year sales]])</f>
        <v>0</v>
      </c>
    </row>
    <row r="5661" spans="1:34" x14ac:dyDescent="0.3">
      <c r="A5661">
        <v>5660</v>
      </c>
      <c r="B5661" t="s">
        <v>8435</v>
      </c>
      <c r="C5661" s="4">
        <v>42722</v>
      </c>
      <c r="D5661" s="4">
        <v>42725</v>
      </c>
      <c r="E5661" t="s">
        <v>208</v>
      </c>
      <c r="F5661" t="s">
        <v>5031</v>
      </c>
      <c r="G5661" t="s">
        <v>5032</v>
      </c>
      <c r="H5661" t="s">
        <v>122</v>
      </c>
      <c r="I5661" t="s">
        <v>38</v>
      </c>
      <c r="J5661" t="s">
        <v>2000</v>
      </c>
      <c r="K5661" t="s">
        <v>440</v>
      </c>
      <c r="L5661">
        <v>97301</v>
      </c>
      <c r="M5661" t="s">
        <v>60</v>
      </c>
      <c r="N5661" t="s">
        <v>6452</v>
      </c>
      <c r="O5661" t="s">
        <v>62</v>
      </c>
      <c r="P5661" t="s">
        <v>63</v>
      </c>
      <c r="Q5661" t="s">
        <v>6453</v>
      </c>
      <c r="R5661" s="1">
        <v>15.936</v>
      </c>
      <c r="S5661">
        <v>4</v>
      </c>
      <c r="T5661">
        <f t="shared" si="88"/>
        <v>20</v>
      </c>
      <c r="U5661" t="s">
        <v>52</v>
      </c>
      <c r="V5661">
        <v>0.2</v>
      </c>
      <c r="W5661">
        <v>3.1872000000000003</v>
      </c>
      <c r="X5661" s="1">
        <v>-3.1871999999999998</v>
      </c>
      <c r="Y5661" s="1">
        <v>19.123200000000001</v>
      </c>
      <c r="Z5661" t="s">
        <v>65</v>
      </c>
      <c r="AA5661" s="2">
        <v>5.1791999999999998</v>
      </c>
      <c r="AB5661" s="3">
        <v>0.32500000000000001</v>
      </c>
      <c r="AC5661" s="1">
        <v>-7.5696000000000003</v>
      </c>
      <c r="AD5661">
        <v>3</v>
      </c>
      <c r="AE5661">
        <v>3</v>
      </c>
      <c r="AF5661" t="s">
        <v>48</v>
      </c>
      <c r="AG5661">
        <v>2016</v>
      </c>
      <c r="AH5661">
        <f>COUNTBLANK(datos[[#This Row],[Row ID]:[Year sales]])</f>
        <v>0</v>
      </c>
    </row>
    <row r="5662" spans="1:34" x14ac:dyDescent="0.3">
      <c r="A5662">
        <v>5661</v>
      </c>
      <c r="B5662" t="s">
        <v>8435</v>
      </c>
      <c r="C5662" s="4">
        <v>42722</v>
      </c>
      <c r="D5662" s="4">
        <v>42725</v>
      </c>
      <c r="E5662" t="s">
        <v>208</v>
      </c>
      <c r="F5662" t="s">
        <v>5031</v>
      </c>
      <c r="G5662" t="s">
        <v>5032</v>
      </c>
      <c r="H5662" t="s">
        <v>122</v>
      </c>
      <c r="I5662" t="s">
        <v>38</v>
      </c>
      <c r="J5662" t="s">
        <v>2000</v>
      </c>
      <c r="K5662" t="s">
        <v>440</v>
      </c>
      <c r="L5662">
        <v>97301</v>
      </c>
      <c r="M5662" t="s">
        <v>60</v>
      </c>
      <c r="N5662" t="s">
        <v>5714</v>
      </c>
      <c r="O5662" t="s">
        <v>90</v>
      </c>
      <c r="P5662" t="s">
        <v>91</v>
      </c>
      <c r="Q5662" t="s">
        <v>5715</v>
      </c>
      <c r="R5662" s="1">
        <v>28.68</v>
      </c>
      <c r="S5662">
        <v>3</v>
      </c>
      <c r="T5662">
        <f t="shared" si="88"/>
        <v>26</v>
      </c>
      <c r="U5662" t="s">
        <v>52</v>
      </c>
      <c r="V5662">
        <v>0.2</v>
      </c>
      <c r="W5662">
        <v>5.7360000000000007</v>
      </c>
      <c r="X5662" s="1">
        <v>-5.7359999999999998</v>
      </c>
      <c r="Y5662" s="1">
        <v>34.415999999999997</v>
      </c>
      <c r="Z5662" t="s">
        <v>65</v>
      </c>
      <c r="AA5662" s="2">
        <v>-7.17</v>
      </c>
      <c r="AB5662" s="3">
        <v>-0.25</v>
      </c>
      <c r="AC5662" s="1">
        <v>-30.114000000000001</v>
      </c>
      <c r="AD5662">
        <v>3</v>
      </c>
      <c r="AE5662">
        <v>3</v>
      </c>
      <c r="AF5662" t="s">
        <v>48</v>
      </c>
      <c r="AG5662">
        <v>2016</v>
      </c>
      <c r="AH5662">
        <f>COUNTBLANK(datos[[#This Row],[Row ID]:[Year sales]])</f>
        <v>0</v>
      </c>
    </row>
    <row r="5663" spans="1:34" x14ac:dyDescent="0.3">
      <c r="A5663">
        <v>5662</v>
      </c>
      <c r="B5663" t="s">
        <v>8436</v>
      </c>
      <c r="C5663" s="4">
        <v>42637</v>
      </c>
      <c r="D5663" s="4">
        <v>42644</v>
      </c>
      <c r="E5663" t="s">
        <v>67</v>
      </c>
      <c r="F5663" t="s">
        <v>5817</v>
      </c>
      <c r="G5663" t="s">
        <v>5818</v>
      </c>
      <c r="H5663" t="s">
        <v>122</v>
      </c>
      <c r="I5663" t="s">
        <v>38</v>
      </c>
      <c r="J5663" t="s">
        <v>476</v>
      </c>
      <c r="K5663" t="s">
        <v>477</v>
      </c>
      <c r="L5663">
        <v>80013</v>
      </c>
      <c r="M5663" t="s">
        <v>60</v>
      </c>
      <c r="N5663" t="s">
        <v>1132</v>
      </c>
      <c r="O5663" t="s">
        <v>43</v>
      </c>
      <c r="P5663" t="s">
        <v>83</v>
      </c>
      <c r="Q5663" t="s">
        <v>1133</v>
      </c>
      <c r="R5663" s="1">
        <v>21.44</v>
      </c>
      <c r="S5663">
        <v>2</v>
      </c>
      <c r="T5663">
        <f t="shared" si="88"/>
        <v>13</v>
      </c>
      <c r="U5663" t="s">
        <v>46</v>
      </c>
      <c r="V5663">
        <v>0.2</v>
      </c>
      <c r="W5663">
        <v>4.2880000000000003</v>
      </c>
      <c r="X5663" s="1">
        <v>-4.2880000000000003</v>
      </c>
      <c r="Y5663" s="1">
        <v>25.728000000000002</v>
      </c>
      <c r="Z5663" t="s">
        <v>65</v>
      </c>
      <c r="AA5663" s="2">
        <v>7.5039999999999996</v>
      </c>
      <c r="AB5663" s="3">
        <v>0.35</v>
      </c>
      <c r="AC5663" s="1">
        <v>-9.6479999999999997</v>
      </c>
      <c r="AD5663">
        <v>7</v>
      </c>
      <c r="AE5663">
        <v>7</v>
      </c>
      <c r="AF5663" t="s">
        <v>48</v>
      </c>
      <c r="AG5663">
        <v>2016</v>
      </c>
      <c r="AH5663">
        <f>COUNTBLANK(datos[[#This Row],[Row ID]:[Year sales]])</f>
        <v>0</v>
      </c>
    </row>
    <row r="5664" spans="1:34" x14ac:dyDescent="0.3">
      <c r="A5664">
        <v>5663</v>
      </c>
      <c r="B5664" t="s">
        <v>8436</v>
      </c>
      <c r="C5664" s="4">
        <v>42637</v>
      </c>
      <c r="D5664" s="4">
        <v>42644</v>
      </c>
      <c r="E5664" t="s">
        <v>67</v>
      </c>
      <c r="F5664" t="s">
        <v>5817</v>
      </c>
      <c r="G5664" t="s">
        <v>5818</v>
      </c>
      <c r="H5664" t="s">
        <v>122</v>
      </c>
      <c r="I5664" t="s">
        <v>38</v>
      </c>
      <c r="J5664" t="s">
        <v>476</v>
      </c>
      <c r="K5664" t="s">
        <v>477</v>
      </c>
      <c r="L5664">
        <v>80013</v>
      </c>
      <c r="M5664" t="s">
        <v>60</v>
      </c>
      <c r="N5664" t="s">
        <v>4177</v>
      </c>
      <c r="O5664" t="s">
        <v>62</v>
      </c>
      <c r="P5664" t="s">
        <v>77</v>
      </c>
      <c r="Q5664" t="s">
        <v>4178</v>
      </c>
      <c r="R5664" s="1">
        <v>511.05599999999998</v>
      </c>
      <c r="S5664">
        <v>9</v>
      </c>
      <c r="T5664">
        <f t="shared" si="88"/>
        <v>38</v>
      </c>
      <c r="U5664" t="s">
        <v>75</v>
      </c>
      <c r="V5664">
        <v>0.2</v>
      </c>
      <c r="W5664">
        <v>102.21120000000001</v>
      </c>
      <c r="X5664" s="1">
        <v>-102.21120000000001</v>
      </c>
      <c r="Y5664" s="1">
        <v>613.2672</v>
      </c>
      <c r="Z5664" t="s">
        <v>53</v>
      </c>
      <c r="AA5664" s="2">
        <v>-95.822999999999993</v>
      </c>
      <c r="AB5664" s="3">
        <v>-0.1875</v>
      </c>
      <c r="AC5664" s="1">
        <v>-504.6678</v>
      </c>
      <c r="AD5664">
        <v>7</v>
      </c>
      <c r="AE5664">
        <v>7</v>
      </c>
      <c r="AF5664" t="s">
        <v>48</v>
      </c>
      <c r="AG5664">
        <v>2016</v>
      </c>
      <c r="AH5664">
        <f>COUNTBLANK(datos[[#This Row],[Row ID]:[Year sales]])</f>
        <v>0</v>
      </c>
    </row>
    <row r="5665" spans="1:34" x14ac:dyDescent="0.3">
      <c r="A5665">
        <v>5664</v>
      </c>
      <c r="B5665" t="s">
        <v>8437</v>
      </c>
      <c r="C5665" s="4">
        <v>42572</v>
      </c>
      <c r="D5665" s="4">
        <v>42572</v>
      </c>
      <c r="E5665" t="s">
        <v>1312</v>
      </c>
      <c r="F5665" t="s">
        <v>6339</v>
      </c>
      <c r="G5665" t="s">
        <v>6340</v>
      </c>
      <c r="H5665" t="s">
        <v>57</v>
      </c>
      <c r="I5665" t="s">
        <v>38</v>
      </c>
      <c r="J5665" t="s">
        <v>627</v>
      </c>
      <c r="K5665" t="s">
        <v>518</v>
      </c>
      <c r="L5665">
        <v>43055</v>
      </c>
      <c r="M5665" t="s">
        <v>168</v>
      </c>
      <c r="N5665" t="s">
        <v>8438</v>
      </c>
      <c r="O5665" t="s">
        <v>62</v>
      </c>
      <c r="P5665" t="s">
        <v>86</v>
      </c>
      <c r="Q5665" t="s">
        <v>8439</v>
      </c>
      <c r="R5665" s="1">
        <v>18.655999999999999</v>
      </c>
      <c r="S5665">
        <v>2</v>
      </c>
      <c r="T5665">
        <f t="shared" si="88"/>
        <v>10</v>
      </c>
      <c r="U5665" t="s">
        <v>46</v>
      </c>
      <c r="V5665">
        <v>0.2</v>
      </c>
      <c r="W5665">
        <v>3.7311999999999999</v>
      </c>
      <c r="X5665" s="1">
        <v>-3.7311999999999999</v>
      </c>
      <c r="Y5665" s="1">
        <v>22.3872</v>
      </c>
      <c r="Z5665" t="s">
        <v>65</v>
      </c>
      <c r="AA5665" s="2">
        <v>1.3992</v>
      </c>
      <c r="AB5665" s="3">
        <v>7.5000000000000011E-2</v>
      </c>
      <c r="AC5665" s="1">
        <v>-13.525600000000001</v>
      </c>
      <c r="AD5665">
        <v>0</v>
      </c>
      <c r="AE5665">
        <v>0</v>
      </c>
      <c r="AF5665" t="s">
        <v>48</v>
      </c>
      <c r="AG5665">
        <v>2016</v>
      </c>
      <c r="AH5665">
        <f>COUNTBLANK(datos[[#This Row],[Row ID]:[Year sales]])</f>
        <v>0</v>
      </c>
    </row>
    <row r="5666" spans="1:34" x14ac:dyDescent="0.3">
      <c r="A5666">
        <v>5665</v>
      </c>
      <c r="B5666" t="s">
        <v>8437</v>
      </c>
      <c r="C5666" s="4">
        <v>42572</v>
      </c>
      <c r="D5666" s="4">
        <v>42572</v>
      </c>
      <c r="E5666" t="s">
        <v>1312</v>
      </c>
      <c r="F5666" t="s">
        <v>6339</v>
      </c>
      <c r="G5666" t="s">
        <v>6340</v>
      </c>
      <c r="H5666" t="s">
        <v>57</v>
      </c>
      <c r="I5666" t="s">
        <v>38</v>
      </c>
      <c r="J5666" t="s">
        <v>627</v>
      </c>
      <c r="K5666" t="s">
        <v>518</v>
      </c>
      <c r="L5666">
        <v>43055</v>
      </c>
      <c r="M5666" t="s">
        <v>168</v>
      </c>
      <c r="N5666" t="s">
        <v>4343</v>
      </c>
      <c r="O5666" t="s">
        <v>62</v>
      </c>
      <c r="P5666" t="s">
        <v>94</v>
      </c>
      <c r="Q5666" t="s">
        <v>4344</v>
      </c>
      <c r="R5666" s="1">
        <v>11.087999999999999</v>
      </c>
      <c r="S5666">
        <v>7</v>
      </c>
      <c r="T5666">
        <f t="shared" si="88"/>
        <v>46</v>
      </c>
      <c r="U5666" t="s">
        <v>75</v>
      </c>
      <c r="V5666">
        <v>0.7</v>
      </c>
      <c r="W5666">
        <v>7.7615999999999987</v>
      </c>
      <c r="X5666" s="1">
        <v>-7.7615999999999996</v>
      </c>
      <c r="Y5666" s="1">
        <v>18.849599999999999</v>
      </c>
      <c r="Z5666" t="s">
        <v>65</v>
      </c>
      <c r="AA5666" s="2">
        <v>-8.1311999999999998</v>
      </c>
      <c r="AB5666" s="3">
        <v>-0.73333333333333339</v>
      </c>
      <c r="AC5666" s="1">
        <v>-11.457599999999999</v>
      </c>
      <c r="AD5666">
        <v>0</v>
      </c>
      <c r="AE5666">
        <v>0</v>
      </c>
      <c r="AF5666" t="s">
        <v>48</v>
      </c>
      <c r="AG5666">
        <v>2016</v>
      </c>
      <c r="AH5666">
        <f>COUNTBLANK(datos[[#This Row],[Row ID]:[Year sales]])</f>
        <v>0</v>
      </c>
    </row>
    <row r="5667" spans="1:34" x14ac:dyDescent="0.3">
      <c r="A5667">
        <v>5666</v>
      </c>
      <c r="B5667" t="s">
        <v>8437</v>
      </c>
      <c r="C5667" s="4">
        <v>42572</v>
      </c>
      <c r="D5667" s="4">
        <v>42572</v>
      </c>
      <c r="E5667" t="s">
        <v>1312</v>
      </c>
      <c r="F5667" t="s">
        <v>6339</v>
      </c>
      <c r="G5667" t="s">
        <v>6340</v>
      </c>
      <c r="H5667" t="s">
        <v>57</v>
      </c>
      <c r="I5667" t="s">
        <v>38</v>
      </c>
      <c r="J5667" t="s">
        <v>627</v>
      </c>
      <c r="K5667" t="s">
        <v>518</v>
      </c>
      <c r="L5667">
        <v>43055</v>
      </c>
      <c r="M5667" t="s">
        <v>168</v>
      </c>
      <c r="N5667" t="s">
        <v>955</v>
      </c>
      <c r="O5667" t="s">
        <v>62</v>
      </c>
      <c r="P5667" t="s">
        <v>77</v>
      </c>
      <c r="Q5667" t="s">
        <v>956</v>
      </c>
      <c r="R5667" s="1">
        <v>66.688000000000002</v>
      </c>
      <c r="S5667">
        <v>1</v>
      </c>
      <c r="T5667">
        <f t="shared" si="88"/>
        <v>9</v>
      </c>
      <c r="U5667" t="s">
        <v>46</v>
      </c>
      <c r="V5667">
        <v>0.2</v>
      </c>
      <c r="W5667">
        <v>13.337600000000002</v>
      </c>
      <c r="X5667" s="1">
        <v>-13.3376</v>
      </c>
      <c r="Y5667" s="1">
        <v>80.025599999999997</v>
      </c>
      <c r="Z5667" t="s">
        <v>99</v>
      </c>
      <c r="AA5667" s="2">
        <v>4.1680000000000001</v>
      </c>
      <c r="AB5667" s="3">
        <v>6.25E-2</v>
      </c>
      <c r="AC5667" s="1">
        <v>-49.182400000000001</v>
      </c>
      <c r="AD5667">
        <v>0</v>
      </c>
      <c r="AE5667">
        <v>0</v>
      </c>
      <c r="AF5667" t="s">
        <v>48</v>
      </c>
      <c r="AG5667">
        <v>2016</v>
      </c>
      <c r="AH5667">
        <f>COUNTBLANK(datos[[#This Row],[Row ID]:[Year sales]])</f>
        <v>0</v>
      </c>
    </row>
    <row r="5668" spans="1:34" x14ac:dyDescent="0.3">
      <c r="A5668">
        <v>5667</v>
      </c>
      <c r="B5668" t="s">
        <v>8437</v>
      </c>
      <c r="C5668" s="4">
        <v>42572</v>
      </c>
      <c r="D5668" s="4">
        <v>42572</v>
      </c>
      <c r="E5668" t="s">
        <v>1312</v>
      </c>
      <c r="F5668" t="s">
        <v>6339</v>
      </c>
      <c r="G5668" t="s">
        <v>6340</v>
      </c>
      <c r="H5668" t="s">
        <v>57</v>
      </c>
      <c r="I5668" t="s">
        <v>38</v>
      </c>
      <c r="J5668" t="s">
        <v>627</v>
      </c>
      <c r="K5668" t="s">
        <v>518</v>
      </c>
      <c r="L5668">
        <v>43055</v>
      </c>
      <c r="M5668" t="s">
        <v>168</v>
      </c>
      <c r="N5668" t="s">
        <v>3246</v>
      </c>
      <c r="O5668" t="s">
        <v>62</v>
      </c>
      <c r="P5668" t="s">
        <v>77</v>
      </c>
      <c r="Q5668" t="s">
        <v>3247</v>
      </c>
      <c r="R5668" s="1">
        <v>99.488</v>
      </c>
      <c r="S5668">
        <v>2</v>
      </c>
      <c r="T5668">
        <f t="shared" si="88"/>
        <v>40</v>
      </c>
      <c r="U5668" t="s">
        <v>46</v>
      </c>
      <c r="V5668">
        <v>0.2</v>
      </c>
      <c r="W5668">
        <v>19.897600000000001</v>
      </c>
      <c r="X5668" s="1">
        <v>-19.897600000000001</v>
      </c>
      <c r="Y5668" s="1">
        <v>119.3856</v>
      </c>
      <c r="Z5668" t="s">
        <v>99</v>
      </c>
      <c r="AA5668" s="2">
        <v>8.7051999999999996</v>
      </c>
      <c r="AB5668" s="3">
        <v>8.7499999999999994E-2</v>
      </c>
      <c r="AC5668" s="1">
        <v>-70.885199999999998</v>
      </c>
      <c r="AD5668">
        <v>0</v>
      </c>
      <c r="AE5668">
        <v>0</v>
      </c>
      <c r="AF5668" t="s">
        <v>48</v>
      </c>
      <c r="AG5668">
        <v>2016</v>
      </c>
      <c r="AH5668">
        <f>COUNTBLANK(datos[[#This Row],[Row ID]:[Year sales]])</f>
        <v>0</v>
      </c>
    </row>
    <row r="5669" spans="1:34" x14ac:dyDescent="0.3">
      <c r="A5669">
        <v>5668</v>
      </c>
      <c r="B5669" t="s">
        <v>8440</v>
      </c>
      <c r="C5669" s="4">
        <v>42532</v>
      </c>
      <c r="D5669" s="4">
        <v>42536</v>
      </c>
      <c r="E5669" t="s">
        <v>67</v>
      </c>
      <c r="F5669" t="s">
        <v>2839</v>
      </c>
      <c r="G5669" t="s">
        <v>2840</v>
      </c>
      <c r="H5669" t="s">
        <v>37</v>
      </c>
      <c r="I5669" t="s">
        <v>38</v>
      </c>
      <c r="J5669" t="s">
        <v>115</v>
      </c>
      <c r="K5669" t="s">
        <v>116</v>
      </c>
      <c r="L5669">
        <v>98103</v>
      </c>
      <c r="M5669" t="s">
        <v>60</v>
      </c>
      <c r="N5669" t="s">
        <v>2645</v>
      </c>
      <c r="O5669" t="s">
        <v>62</v>
      </c>
      <c r="P5669" t="s">
        <v>63</v>
      </c>
      <c r="Q5669" t="s">
        <v>2646</v>
      </c>
      <c r="R5669" s="1">
        <v>14.62</v>
      </c>
      <c r="S5669">
        <v>2</v>
      </c>
      <c r="T5669">
        <f t="shared" si="88"/>
        <v>24</v>
      </c>
      <c r="U5669" t="s">
        <v>46</v>
      </c>
      <c r="V5669">
        <v>0</v>
      </c>
      <c r="W5669">
        <v>0</v>
      </c>
      <c r="X5669" s="1">
        <v>0</v>
      </c>
      <c r="Y5669" s="1">
        <v>14.62</v>
      </c>
      <c r="Z5669" t="s">
        <v>65</v>
      </c>
      <c r="AA5669" s="2">
        <v>6.8714000000000004</v>
      </c>
      <c r="AB5669" s="3">
        <v>0.47000000000000003</v>
      </c>
      <c r="AC5669" s="1">
        <v>-7.7485999999999997</v>
      </c>
      <c r="AD5669">
        <v>4</v>
      </c>
      <c r="AE5669">
        <v>4</v>
      </c>
      <c r="AF5669" t="s">
        <v>48</v>
      </c>
      <c r="AG5669">
        <v>2016</v>
      </c>
      <c r="AH5669">
        <f>COUNTBLANK(datos[[#This Row],[Row ID]:[Year sales]])</f>
        <v>0</v>
      </c>
    </row>
    <row r="5670" spans="1:34" x14ac:dyDescent="0.3">
      <c r="A5670">
        <v>5669</v>
      </c>
      <c r="B5670" t="s">
        <v>8440</v>
      </c>
      <c r="C5670" s="4">
        <v>42532</v>
      </c>
      <c r="D5670" s="4">
        <v>42536</v>
      </c>
      <c r="E5670" t="s">
        <v>67</v>
      </c>
      <c r="F5670" t="s">
        <v>2839</v>
      </c>
      <c r="G5670" t="s">
        <v>2840</v>
      </c>
      <c r="H5670" t="s">
        <v>37</v>
      </c>
      <c r="I5670" t="s">
        <v>38</v>
      </c>
      <c r="J5670" t="s">
        <v>115</v>
      </c>
      <c r="K5670" t="s">
        <v>116</v>
      </c>
      <c r="L5670">
        <v>98103</v>
      </c>
      <c r="M5670" t="s">
        <v>60</v>
      </c>
      <c r="N5670" t="s">
        <v>2130</v>
      </c>
      <c r="O5670" t="s">
        <v>62</v>
      </c>
      <c r="P5670" t="s">
        <v>94</v>
      </c>
      <c r="Q5670" t="s">
        <v>2131</v>
      </c>
      <c r="R5670" s="1">
        <v>53.984000000000002</v>
      </c>
      <c r="S5670">
        <v>14</v>
      </c>
      <c r="T5670">
        <f t="shared" si="88"/>
        <v>59</v>
      </c>
      <c r="U5670" t="s">
        <v>75</v>
      </c>
      <c r="V5670">
        <v>0.2</v>
      </c>
      <c r="W5670">
        <v>10.796800000000001</v>
      </c>
      <c r="X5670" s="1">
        <v>-10.796799999999999</v>
      </c>
      <c r="Y5670" s="1">
        <v>64.780799999999999</v>
      </c>
      <c r="Z5670" t="s">
        <v>99</v>
      </c>
      <c r="AA5670" s="2">
        <v>17.544799999999999</v>
      </c>
      <c r="AB5670" s="3">
        <v>0.32499999999999996</v>
      </c>
      <c r="AC5670" s="1">
        <v>-25.642399999999999</v>
      </c>
      <c r="AD5670">
        <v>4</v>
      </c>
      <c r="AE5670">
        <v>4</v>
      </c>
      <c r="AF5670" t="s">
        <v>48</v>
      </c>
      <c r="AG5670">
        <v>2016</v>
      </c>
      <c r="AH5670">
        <f>COUNTBLANK(datos[[#This Row],[Row ID]:[Year sales]])</f>
        <v>0</v>
      </c>
    </row>
    <row r="5671" spans="1:34" x14ac:dyDescent="0.3">
      <c r="A5671">
        <v>5670</v>
      </c>
      <c r="B5671" t="s">
        <v>8440</v>
      </c>
      <c r="C5671" s="4">
        <v>42532</v>
      </c>
      <c r="D5671" s="4">
        <v>42536</v>
      </c>
      <c r="E5671" t="s">
        <v>67</v>
      </c>
      <c r="F5671" t="s">
        <v>2839</v>
      </c>
      <c r="G5671" t="s">
        <v>2840</v>
      </c>
      <c r="H5671" t="s">
        <v>37</v>
      </c>
      <c r="I5671" t="s">
        <v>38</v>
      </c>
      <c r="J5671" t="s">
        <v>115</v>
      </c>
      <c r="K5671" t="s">
        <v>116</v>
      </c>
      <c r="L5671">
        <v>98103</v>
      </c>
      <c r="M5671" t="s">
        <v>60</v>
      </c>
      <c r="N5671" t="s">
        <v>5354</v>
      </c>
      <c r="O5671" t="s">
        <v>90</v>
      </c>
      <c r="P5671" t="s">
        <v>181</v>
      </c>
      <c r="Q5671" t="s">
        <v>5355</v>
      </c>
      <c r="R5671" s="1">
        <v>389.97</v>
      </c>
      <c r="S5671">
        <v>3</v>
      </c>
      <c r="T5671">
        <f t="shared" si="88"/>
        <v>17</v>
      </c>
      <c r="U5671" t="s">
        <v>52</v>
      </c>
      <c r="V5671">
        <v>0</v>
      </c>
      <c r="W5671">
        <v>0</v>
      </c>
      <c r="X5671" s="1">
        <v>0</v>
      </c>
      <c r="Y5671" s="1">
        <v>389.97</v>
      </c>
      <c r="Z5671" t="s">
        <v>47</v>
      </c>
      <c r="AA5671" s="2">
        <v>132.5898</v>
      </c>
      <c r="AB5671" s="3">
        <v>0.33999999999999997</v>
      </c>
      <c r="AC5671" s="1">
        <v>-257.3802</v>
      </c>
      <c r="AD5671">
        <v>4</v>
      </c>
      <c r="AE5671">
        <v>4</v>
      </c>
      <c r="AF5671" t="s">
        <v>48</v>
      </c>
      <c r="AG5671">
        <v>2016</v>
      </c>
      <c r="AH5671">
        <f>COUNTBLANK(datos[[#This Row],[Row ID]:[Year sales]])</f>
        <v>0</v>
      </c>
    </row>
    <row r="5672" spans="1:34" x14ac:dyDescent="0.3">
      <c r="A5672">
        <v>5671</v>
      </c>
      <c r="B5672" t="s">
        <v>8441</v>
      </c>
      <c r="C5672" s="4">
        <v>42164</v>
      </c>
      <c r="D5672" s="4">
        <v>42166</v>
      </c>
      <c r="E5672" t="s">
        <v>34</v>
      </c>
      <c r="F5672" t="s">
        <v>1969</v>
      </c>
      <c r="G5672" t="s">
        <v>1970</v>
      </c>
      <c r="H5672" t="s">
        <v>37</v>
      </c>
      <c r="I5672" t="s">
        <v>38</v>
      </c>
      <c r="J5672" t="s">
        <v>8442</v>
      </c>
      <c r="K5672" t="s">
        <v>6288</v>
      </c>
      <c r="L5672">
        <v>83201</v>
      </c>
      <c r="M5672" t="s">
        <v>60</v>
      </c>
      <c r="N5672" t="s">
        <v>8268</v>
      </c>
      <c r="O5672" t="s">
        <v>43</v>
      </c>
      <c r="P5672" t="s">
        <v>83</v>
      </c>
      <c r="Q5672" t="s">
        <v>8269</v>
      </c>
      <c r="R5672" s="1">
        <v>355.36</v>
      </c>
      <c r="S5672">
        <v>4</v>
      </c>
      <c r="T5672">
        <f t="shared" si="88"/>
        <v>18</v>
      </c>
      <c r="U5672" t="s">
        <v>52</v>
      </c>
      <c r="V5672">
        <v>0</v>
      </c>
      <c r="W5672">
        <v>0</v>
      </c>
      <c r="X5672" s="1">
        <v>0</v>
      </c>
      <c r="Y5672" s="1">
        <v>355.36</v>
      </c>
      <c r="Z5672" t="s">
        <v>47</v>
      </c>
      <c r="AA5672" s="2">
        <v>92.393600000000006</v>
      </c>
      <c r="AB5672" s="3">
        <v>0.26</v>
      </c>
      <c r="AC5672" s="1">
        <v>-262.96640000000002</v>
      </c>
      <c r="AD5672">
        <v>2</v>
      </c>
      <c r="AE5672">
        <v>2</v>
      </c>
      <c r="AF5672" t="s">
        <v>48</v>
      </c>
      <c r="AG5672">
        <v>2015</v>
      </c>
      <c r="AH5672">
        <f>COUNTBLANK(datos[[#This Row],[Row ID]:[Year sales]])</f>
        <v>0</v>
      </c>
    </row>
    <row r="5673" spans="1:34" x14ac:dyDescent="0.3">
      <c r="A5673">
        <v>5672</v>
      </c>
      <c r="B5673" t="s">
        <v>8441</v>
      </c>
      <c r="C5673" s="4">
        <v>42164</v>
      </c>
      <c r="D5673" s="4">
        <v>42166</v>
      </c>
      <c r="E5673" t="s">
        <v>34</v>
      </c>
      <c r="F5673" t="s">
        <v>1969</v>
      </c>
      <c r="G5673" t="s">
        <v>1970</v>
      </c>
      <c r="H5673" t="s">
        <v>37</v>
      </c>
      <c r="I5673" t="s">
        <v>38</v>
      </c>
      <c r="J5673" t="s">
        <v>8442</v>
      </c>
      <c r="K5673" t="s">
        <v>6288</v>
      </c>
      <c r="L5673">
        <v>83201</v>
      </c>
      <c r="M5673" t="s">
        <v>60</v>
      </c>
      <c r="N5673" t="s">
        <v>7968</v>
      </c>
      <c r="O5673" t="s">
        <v>90</v>
      </c>
      <c r="P5673" t="s">
        <v>91</v>
      </c>
      <c r="Q5673" t="s">
        <v>7969</v>
      </c>
      <c r="R5673" s="1">
        <v>140.376</v>
      </c>
      <c r="S5673">
        <v>3</v>
      </c>
      <c r="T5673">
        <f t="shared" si="88"/>
        <v>11</v>
      </c>
      <c r="U5673" t="s">
        <v>52</v>
      </c>
      <c r="V5673">
        <v>0.2</v>
      </c>
      <c r="W5673">
        <v>28.075200000000002</v>
      </c>
      <c r="X5673" s="1">
        <v>-28.075199999999999</v>
      </c>
      <c r="Y5673" s="1">
        <v>168.4512</v>
      </c>
      <c r="Z5673" t="s">
        <v>99</v>
      </c>
      <c r="AA5673" s="2">
        <v>8.7735000000000003</v>
      </c>
      <c r="AB5673" s="3">
        <v>6.25E-2</v>
      </c>
      <c r="AC5673" s="1">
        <v>-103.5273</v>
      </c>
      <c r="AD5673">
        <v>2</v>
      </c>
      <c r="AE5673">
        <v>2</v>
      </c>
      <c r="AF5673" t="s">
        <v>48</v>
      </c>
      <c r="AG5673">
        <v>2015</v>
      </c>
      <c r="AH5673">
        <f>COUNTBLANK(datos[[#This Row],[Row ID]:[Year sales]])</f>
        <v>0</v>
      </c>
    </row>
    <row r="5674" spans="1:34" x14ac:dyDescent="0.3">
      <c r="A5674">
        <v>5673</v>
      </c>
      <c r="B5674" t="s">
        <v>8443</v>
      </c>
      <c r="C5674" s="4">
        <v>43035</v>
      </c>
      <c r="D5674" s="4">
        <v>43042</v>
      </c>
      <c r="E5674" t="s">
        <v>67</v>
      </c>
      <c r="F5674" t="s">
        <v>605</v>
      </c>
      <c r="G5674" t="s">
        <v>606</v>
      </c>
      <c r="H5674" t="s">
        <v>57</v>
      </c>
      <c r="I5674" t="s">
        <v>38</v>
      </c>
      <c r="J5674" t="s">
        <v>837</v>
      </c>
      <c r="K5674" t="s">
        <v>124</v>
      </c>
      <c r="L5674">
        <v>75081</v>
      </c>
      <c r="M5674" t="s">
        <v>125</v>
      </c>
      <c r="N5674" t="s">
        <v>7453</v>
      </c>
      <c r="O5674" t="s">
        <v>62</v>
      </c>
      <c r="P5674" t="s">
        <v>193</v>
      </c>
      <c r="Q5674" t="s">
        <v>7454</v>
      </c>
      <c r="R5674" s="1">
        <v>15.84</v>
      </c>
      <c r="S5674">
        <v>2</v>
      </c>
      <c r="T5674">
        <f t="shared" si="88"/>
        <v>9</v>
      </c>
      <c r="U5674" t="s">
        <v>46</v>
      </c>
      <c r="V5674">
        <v>0.2</v>
      </c>
      <c r="W5674">
        <v>3.1680000000000001</v>
      </c>
      <c r="X5674" s="1">
        <v>-3.1680000000000001</v>
      </c>
      <c r="Y5674" s="1">
        <v>19.007999999999999</v>
      </c>
      <c r="Z5674" t="s">
        <v>65</v>
      </c>
      <c r="AA5674" s="2">
        <v>5.5439999999999996</v>
      </c>
      <c r="AB5674" s="3">
        <v>0.35</v>
      </c>
      <c r="AC5674" s="1">
        <v>-7.1280000000000001</v>
      </c>
      <c r="AD5674">
        <v>7</v>
      </c>
      <c r="AE5674">
        <v>7</v>
      </c>
      <c r="AF5674" t="s">
        <v>48</v>
      </c>
      <c r="AG5674">
        <v>2017</v>
      </c>
      <c r="AH5674">
        <f>COUNTBLANK(datos[[#This Row],[Row ID]:[Year sales]])</f>
        <v>0</v>
      </c>
    </row>
    <row r="5675" spans="1:34" x14ac:dyDescent="0.3">
      <c r="A5675">
        <v>5674</v>
      </c>
      <c r="B5675" t="s">
        <v>8443</v>
      </c>
      <c r="C5675" s="4">
        <v>43035</v>
      </c>
      <c r="D5675" s="4">
        <v>43042</v>
      </c>
      <c r="E5675" t="s">
        <v>67</v>
      </c>
      <c r="F5675" t="s">
        <v>605</v>
      </c>
      <c r="G5675" t="s">
        <v>606</v>
      </c>
      <c r="H5675" t="s">
        <v>57</v>
      </c>
      <c r="I5675" t="s">
        <v>38</v>
      </c>
      <c r="J5675" t="s">
        <v>837</v>
      </c>
      <c r="K5675" t="s">
        <v>124</v>
      </c>
      <c r="L5675">
        <v>75081</v>
      </c>
      <c r="M5675" t="s">
        <v>125</v>
      </c>
      <c r="N5675" t="s">
        <v>2054</v>
      </c>
      <c r="O5675" t="s">
        <v>62</v>
      </c>
      <c r="P5675" t="s">
        <v>110</v>
      </c>
      <c r="Q5675" t="s">
        <v>2055</v>
      </c>
      <c r="R5675" s="1">
        <v>8.4480000000000004</v>
      </c>
      <c r="S5675">
        <v>2</v>
      </c>
      <c r="T5675">
        <f t="shared" si="88"/>
        <v>10</v>
      </c>
      <c r="U5675" t="s">
        <v>46</v>
      </c>
      <c r="V5675">
        <v>0.2</v>
      </c>
      <c r="W5675">
        <v>1.6896000000000002</v>
      </c>
      <c r="X5675" s="1">
        <v>-1.6896</v>
      </c>
      <c r="Y5675" s="1">
        <v>10.137600000000001</v>
      </c>
      <c r="Z5675" t="s">
        <v>65</v>
      </c>
      <c r="AA5675" s="2">
        <v>2.64</v>
      </c>
      <c r="AB5675" s="3">
        <v>0.3125</v>
      </c>
      <c r="AC5675" s="1">
        <v>-4.1184000000000003</v>
      </c>
      <c r="AD5675">
        <v>7</v>
      </c>
      <c r="AE5675">
        <v>7</v>
      </c>
      <c r="AF5675" t="s">
        <v>48</v>
      </c>
      <c r="AG5675">
        <v>2017</v>
      </c>
      <c r="AH5675">
        <f>COUNTBLANK(datos[[#This Row],[Row ID]:[Year sales]])</f>
        <v>0</v>
      </c>
    </row>
    <row r="5676" spans="1:34" x14ac:dyDescent="0.3">
      <c r="A5676">
        <v>5675</v>
      </c>
      <c r="B5676" t="s">
        <v>8444</v>
      </c>
      <c r="C5676" s="4">
        <v>42391</v>
      </c>
      <c r="D5676" s="4">
        <v>42396</v>
      </c>
      <c r="E5676" t="s">
        <v>67</v>
      </c>
      <c r="F5676" t="s">
        <v>4294</v>
      </c>
      <c r="G5676" t="s">
        <v>4295</v>
      </c>
      <c r="H5676" t="s">
        <v>37</v>
      </c>
      <c r="I5676" t="s">
        <v>38</v>
      </c>
      <c r="J5676" t="s">
        <v>115</v>
      </c>
      <c r="K5676" t="s">
        <v>116</v>
      </c>
      <c r="L5676">
        <v>98105</v>
      </c>
      <c r="M5676" t="s">
        <v>60</v>
      </c>
      <c r="N5676" t="s">
        <v>2542</v>
      </c>
      <c r="O5676" t="s">
        <v>62</v>
      </c>
      <c r="P5676" t="s">
        <v>110</v>
      </c>
      <c r="Q5676" t="s">
        <v>2543</v>
      </c>
      <c r="R5676" s="1">
        <v>12.96</v>
      </c>
      <c r="S5676">
        <v>2</v>
      </c>
      <c r="T5676">
        <f t="shared" si="88"/>
        <v>8</v>
      </c>
      <c r="U5676" t="s">
        <v>46</v>
      </c>
      <c r="V5676">
        <v>0</v>
      </c>
      <c r="W5676">
        <v>0</v>
      </c>
      <c r="X5676" s="1">
        <v>0</v>
      </c>
      <c r="Y5676" s="1">
        <v>12.96</v>
      </c>
      <c r="Z5676" t="s">
        <v>65</v>
      </c>
      <c r="AA5676" s="2">
        <v>6.2207999999999997</v>
      </c>
      <c r="AB5676" s="3">
        <v>0.47999999999999993</v>
      </c>
      <c r="AC5676" s="1">
        <v>-6.7392000000000003</v>
      </c>
      <c r="AD5676">
        <v>5</v>
      </c>
      <c r="AE5676">
        <v>5</v>
      </c>
      <c r="AF5676" t="s">
        <v>48</v>
      </c>
      <c r="AG5676">
        <v>2016</v>
      </c>
      <c r="AH5676">
        <f>COUNTBLANK(datos[[#This Row],[Row ID]:[Year sales]])</f>
        <v>0</v>
      </c>
    </row>
    <row r="5677" spans="1:34" x14ac:dyDescent="0.3">
      <c r="A5677">
        <v>5676</v>
      </c>
      <c r="B5677" t="s">
        <v>8445</v>
      </c>
      <c r="C5677" s="4">
        <v>41787</v>
      </c>
      <c r="D5677" s="4">
        <v>41792</v>
      </c>
      <c r="E5677" t="s">
        <v>67</v>
      </c>
      <c r="F5677" t="s">
        <v>5315</v>
      </c>
      <c r="G5677" t="s">
        <v>5316</v>
      </c>
      <c r="H5677" t="s">
        <v>57</v>
      </c>
      <c r="I5677" t="s">
        <v>38</v>
      </c>
      <c r="J5677" t="s">
        <v>115</v>
      </c>
      <c r="K5677" t="s">
        <v>116</v>
      </c>
      <c r="L5677">
        <v>98115</v>
      </c>
      <c r="M5677" t="s">
        <v>60</v>
      </c>
      <c r="N5677" t="s">
        <v>788</v>
      </c>
      <c r="O5677" t="s">
        <v>90</v>
      </c>
      <c r="P5677" t="s">
        <v>91</v>
      </c>
      <c r="Q5677" t="s">
        <v>789</v>
      </c>
      <c r="R5677" s="1">
        <v>57.408000000000001</v>
      </c>
      <c r="S5677">
        <v>6</v>
      </c>
      <c r="T5677">
        <f t="shared" si="88"/>
        <v>52</v>
      </c>
      <c r="U5677" t="s">
        <v>75</v>
      </c>
      <c r="V5677">
        <v>0.2</v>
      </c>
      <c r="W5677">
        <v>11.4816</v>
      </c>
      <c r="X5677" s="1">
        <v>-11.4816</v>
      </c>
      <c r="Y5677" s="1">
        <v>68.889600000000002</v>
      </c>
      <c r="Z5677" t="s">
        <v>99</v>
      </c>
      <c r="AA5677" s="2">
        <v>5.7408000000000001</v>
      </c>
      <c r="AB5677" s="3">
        <v>0.1</v>
      </c>
      <c r="AC5677" s="1">
        <v>-40.185600000000001</v>
      </c>
      <c r="AD5677">
        <v>5</v>
      </c>
      <c r="AE5677">
        <v>5</v>
      </c>
      <c r="AF5677" t="s">
        <v>48</v>
      </c>
      <c r="AG5677">
        <v>2014</v>
      </c>
      <c r="AH5677">
        <f>COUNTBLANK(datos[[#This Row],[Row ID]:[Year sales]])</f>
        <v>0</v>
      </c>
    </row>
    <row r="5678" spans="1:34" x14ac:dyDescent="0.3">
      <c r="A5678">
        <v>5677</v>
      </c>
      <c r="B5678" t="s">
        <v>8445</v>
      </c>
      <c r="C5678" s="4">
        <v>41787</v>
      </c>
      <c r="D5678" s="4">
        <v>41792</v>
      </c>
      <c r="E5678" t="s">
        <v>67</v>
      </c>
      <c r="F5678" t="s">
        <v>5315</v>
      </c>
      <c r="G5678" t="s">
        <v>5316</v>
      </c>
      <c r="H5678" t="s">
        <v>57</v>
      </c>
      <c r="I5678" t="s">
        <v>38</v>
      </c>
      <c r="J5678" t="s">
        <v>115</v>
      </c>
      <c r="K5678" t="s">
        <v>116</v>
      </c>
      <c r="L5678">
        <v>98115</v>
      </c>
      <c r="M5678" t="s">
        <v>60</v>
      </c>
      <c r="N5678" t="s">
        <v>7720</v>
      </c>
      <c r="O5678" t="s">
        <v>90</v>
      </c>
      <c r="P5678" t="s">
        <v>181</v>
      </c>
      <c r="Q5678" t="s">
        <v>7721</v>
      </c>
      <c r="R5678" s="1">
        <v>27.6</v>
      </c>
      <c r="S5678">
        <v>4</v>
      </c>
      <c r="T5678">
        <f t="shared" si="88"/>
        <v>23</v>
      </c>
      <c r="U5678" t="s">
        <v>52</v>
      </c>
      <c r="V5678">
        <v>0</v>
      </c>
      <c r="W5678">
        <v>0</v>
      </c>
      <c r="X5678" s="1">
        <v>0</v>
      </c>
      <c r="Y5678" s="1">
        <v>27.6</v>
      </c>
      <c r="Z5678" t="s">
        <v>65</v>
      </c>
      <c r="AA5678" s="2">
        <v>2.2080000000000002</v>
      </c>
      <c r="AB5678" s="3">
        <v>0.08</v>
      </c>
      <c r="AC5678" s="1">
        <v>-25.391999999999999</v>
      </c>
      <c r="AD5678">
        <v>5</v>
      </c>
      <c r="AE5678">
        <v>5</v>
      </c>
      <c r="AF5678" t="s">
        <v>48</v>
      </c>
      <c r="AG5678">
        <v>2014</v>
      </c>
      <c r="AH5678">
        <f>COUNTBLANK(datos[[#This Row],[Row ID]:[Year sales]])</f>
        <v>0</v>
      </c>
    </row>
    <row r="5679" spans="1:34" x14ac:dyDescent="0.3">
      <c r="A5679">
        <v>5678</v>
      </c>
      <c r="B5679" t="s">
        <v>8446</v>
      </c>
      <c r="C5679" s="4">
        <v>42002</v>
      </c>
      <c r="D5679" s="4">
        <v>42009</v>
      </c>
      <c r="E5679" t="s">
        <v>67</v>
      </c>
      <c r="F5679" t="s">
        <v>1998</v>
      </c>
      <c r="G5679" t="s">
        <v>1999</v>
      </c>
      <c r="H5679" t="s">
        <v>37</v>
      </c>
      <c r="I5679" t="s">
        <v>38</v>
      </c>
      <c r="J5679" t="s">
        <v>323</v>
      </c>
      <c r="K5679" t="s">
        <v>231</v>
      </c>
      <c r="L5679">
        <v>60610</v>
      </c>
      <c r="M5679" t="s">
        <v>125</v>
      </c>
      <c r="N5679" t="s">
        <v>6574</v>
      </c>
      <c r="O5679" t="s">
        <v>43</v>
      </c>
      <c r="P5679" t="s">
        <v>83</v>
      </c>
      <c r="Q5679" t="s">
        <v>6575</v>
      </c>
      <c r="R5679" s="1">
        <v>38.975999999999999</v>
      </c>
      <c r="S5679">
        <v>3</v>
      </c>
      <c r="T5679">
        <f t="shared" si="88"/>
        <v>20</v>
      </c>
      <c r="U5679" t="s">
        <v>52</v>
      </c>
      <c r="V5679">
        <v>0.6</v>
      </c>
      <c r="W5679">
        <v>23.3856</v>
      </c>
      <c r="X5679" s="1">
        <v>-23.3856</v>
      </c>
      <c r="Y5679" s="1">
        <v>62.361599999999996</v>
      </c>
      <c r="Z5679" t="s">
        <v>99</v>
      </c>
      <c r="AA5679" s="2">
        <v>-50.668799999999997</v>
      </c>
      <c r="AB5679" s="3">
        <v>-1.3</v>
      </c>
      <c r="AC5679" s="1">
        <v>-66.259200000000007</v>
      </c>
      <c r="AD5679">
        <v>7</v>
      </c>
      <c r="AE5679">
        <v>7</v>
      </c>
      <c r="AF5679" t="s">
        <v>48</v>
      </c>
      <c r="AG5679">
        <v>2014</v>
      </c>
      <c r="AH5679">
        <f>COUNTBLANK(datos[[#This Row],[Row ID]:[Year sales]])</f>
        <v>0</v>
      </c>
    </row>
    <row r="5680" spans="1:34" x14ac:dyDescent="0.3">
      <c r="A5680">
        <v>5679</v>
      </c>
      <c r="B5680" t="s">
        <v>8447</v>
      </c>
      <c r="C5680" s="4">
        <v>42579</v>
      </c>
      <c r="D5680" s="4">
        <v>42585</v>
      </c>
      <c r="E5680" t="s">
        <v>67</v>
      </c>
      <c r="F5680" t="s">
        <v>5897</v>
      </c>
      <c r="G5680" t="s">
        <v>5898</v>
      </c>
      <c r="H5680" t="s">
        <v>122</v>
      </c>
      <c r="I5680" t="s">
        <v>38</v>
      </c>
      <c r="J5680" t="s">
        <v>8448</v>
      </c>
      <c r="K5680" t="s">
        <v>258</v>
      </c>
      <c r="L5680">
        <v>49423</v>
      </c>
      <c r="M5680" t="s">
        <v>125</v>
      </c>
      <c r="N5680" t="s">
        <v>3334</v>
      </c>
      <c r="O5680" t="s">
        <v>62</v>
      </c>
      <c r="P5680" t="s">
        <v>289</v>
      </c>
      <c r="Q5680" t="s">
        <v>583</v>
      </c>
      <c r="R5680" s="1">
        <v>20.440000000000001</v>
      </c>
      <c r="S5680">
        <v>7</v>
      </c>
      <c r="T5680">
        <f t="shared" si="88"/>
        <v>215</v>
      </c>
      <c r="U5680" t="s">
        <v>75</v>
      </c>
      <c r="V5680">
        <v>0</v>
      </c>
      <c r="W5680">
        <v>0</v>
      </c>
      <c r="X5680" s="1">
        <v>0</v>
      </c>
      <c r="Y5680" s="1">
        <v>20.440000000000001</v>
      </c>
      <c r="Z5680" t="s">
        <v>65</v>
      </c>
      <c r="AA5680" s="2">
        <v>9.1980000000000004</v>
      </c>
      <c r="AB5680" s="3">
        <v>0.45</v>
      </c>
      <c r="AC5680" s="1">
        <v>-11.242000000000001</v>
      </c>
      <c r="AD5680">
        <v>6</v>
      </c>
      <c r="AE5680">
        <v>6</v>
      </c>
      <c r="AF5680" t="s">
        <v>48</v>
      </c>
      <c r="AG5680">
        <v>2016</v>
      </c>
      <c r="AH5680">
        <f>COUNTBLANK(datos[[#This Row],[Row ID]:[Year sales]])</f>
        <v>0</v>
      </c>
    </row>
    <row r="5681" spans="1:34" x14ac:dyDescent="0.3">
      <c r="A5681">
        <v>5680</v>
      </c>
      <c r="B5681" t="s">
        <v>8447</v>
      </c>
      <c r="C5681" s="4">
        <v>42579</v>
      </c>
      <c r="D5681" s="4">
        <v>42585</v>
      </c>
      <c r="E5681" t="s">
        <v>67</v>
      </c>
      <c r="F5681" t="s">
        <v>5897</v>
      </c>
      <c r="G5681" t="s">
        <v>5898</v>
      </c>
      <c r="H5681" t="s">
        <v>122</v>
      </c>
      <c r="I5681" t="s">
        <v>38</v>
      </c>
      <c r="J5681" t="s">
        <v>8448</v>
      </c>
      <c r="K5681" t="s">
        <v>258</v>
      </c>
      <c r="L5681">
        <v>49423</v>
      </c>
      <c r="M5681" t="s">
        <v>125</v>
      </c>
      <c r="N5681" t="s">
        <v>2037</v>
      </c>
      <c r="O5681" t="s">
        <v>62</v>
      </c>
      <c r="P5681" t="s">
        <v>110</v>
      </c>
      <c r="Q5681" t="s">
        <v>2038</v>
      </c>
      <c r="R5681" s="1">
        <v>109.92</v>
      </c>
      <c r="S5681">
        <v>2</v>
      </c>
      <c r="T5681">
        <f t="shared" si="88"/>
        <v>10</v>
      </c>
      <c r="U5681" t="s">
        <v>46</v>
      </c>
      <c r="V5681">
        <v>0</v>
      </c>
      <c r="W5681">
        <v>0</v>
      </c>
      <c r="X5681" s="1">
        <v>0</v>
      </c>
      <c r="Y5681" s="1">
        <v>109.92</v>
      </c>
      <c r="Z5681" t="s">
        <v>99</v>
      </c>
      <c r="AA5681" s="2">
        <v>53.860799999999998</v>
      </c>
      <c r="AB5681" s="3">
        <v>0.49</v>
      </c>
      <c r="AC5681" s="1">
        <v>-56.059199999999997</v>
      </c>
      <c r="AD5681">
        <v>6</v>
      </c>
      <c r="AE5681">
        <v>6</v>
      </c>
      <c r="AF5681" t="s">
        <v>48</v>
      </c>
      <c r="AG5681">
        <v>2016</v>
      </c>
      <c r="AH5681">
        <f>COUNTBLANK(datos[[#This Row],[Row ID]:[Year sales]])</f>
        <v>0</v>
      </c>
    </row>
    <row r="5682" spans="1:34" x14ac:dyDescent="0.3">
      <c r="A5682">
        <v>5681</v>
      </c>
      <c r="B5682" t="s">
        <v>8449</v>
      </c>
      <c r="C5682" s="4">
        <v>42637</v>
      </c>
      <c r="D5682" s="4">
        <v>42643</v>
      </c>
      <c r="E5682" t="s">
        <v>67</v>
      </c>
      <c r="F5682" t="s">
        <v>4702</v>
      </c>
      <c r="G5682" t="s">
        <v>4703</v>
      </c>
      <c r="H5682" t="s">
        <v>37</v>
      </c>
      <c r="I5682" t="s">
        <v>38</v>
      </c>
      <c r="J5682" t="s">
        <v>7220</v>
      </c>
      <c r="K5682" t="s">
        <v>670</v>
      </c>
      <c r="L5682">
        <v>74012</v>
      </c>
      <c r="M5682" t="s">
        <v>125</v>
      </c>
      <c r="N5682" t="s">
        <v>4860</v>
      </c>
      <c r="O5682" t="s">
        <v>62</v>
      </c>
      <c r="P5682" t="s">
        <v>94</v>
      </c>
      <c r="Q5682" t="s">
        <v>4861</v>
      </c>
      <c r="R5682" s="1">
        <v>6.38</v>
      </c>
      <c r="S5682">
        <v>1</v>
      </c>
      <c r="T5682">
        <f t="shared" si="88"/>
        <v>41</v>
      </c>
      <c r="U5682" t="s">
        <v>46</v>
      </c>
      <c r="V5682">
        <v>0</v>
      </c>
      <c r="W5682">
        <v>0</v>
      </c>
      <c r="X5682" s="1">
        <v>0</v>
      </c>
      <c r="Y5682" s="1">
        <v>6.38</v>
      </c>
      <c r="Z5682" t="s">
        <v>65</v>
      </c>
      <c r="AA5682" s="2">
        <v>2.9348000000000001</v>
      </c>
      <c r="AB5682" s="3">
        <v>0.46</v>
      </c>
      <c r="AC5682" s="1">
        <v>-3.4451999999999998</v>
      </c>
      <c r="AD5682">
        <v>6</v>
      </c>
      <c r="AE5682">
        <v>6</v>
      </c>
      <c r="AF5682" t="s">
        <v>48</v>
      </c>
      <c r="AG5682">
        <v>2016</v>
      </c>
      <c r="AH5682">
        <f>COUNTBLANK(datos[[#This Row],[Row ID]:[Year sales]])</f>
        <v>0</v>
      </c>
    </row>
    <row r="5683" spans="1:34" x14ac:dyDescent="0.3">
      <c r="A5683">
        <v>5682</v>
      </c>
      <c r="B5683" t="s">
        <v>8449</v>
      </c>
      <c r="C5683" s="4">
        <v>42637</v>
      </c>
      <c r="D5683" s="4">
        <v>42643</v>
      </c>
      <c r="E5683" t="s">
        <v>67</v>
      </c>
      <c r="F5683" t="s">
        <v>4702</v>
      </c>
      <c r="G5683" t="s">
        <v>4703</v>
      </c>
      <c r="H5683" t="s">
        <v>37</v>
      </c>
      <c r="I5683" t="s">
        <v>38</v>
      </c>
      <c r="J5683" t="s">
        <v>7220</v>
      </c>
      <c r="K5683" t="s">
        <v>670</v>
      </c>
      <c r="L5683">
        <v>74012</v>
      </c>
      <c r="M5683" t="s">
        <v>125</v>
      </c>
      <c r="N5683" t="s">
        <v>299</v>
      </c>
      <c r="O5683" t="s">
        <v>62</v>
      </c>
      <c r="P5683" t="s">
        <v>110</v>
      </c>
      <c r="Q5683" t="s">
        <v>300</v>
      </c>
      <c r="R5683" s="1">
        <v>6.48</v>
      </c>
      <c r="S5683">
        <v>1</v>
      </c>
      <c r="T5683">
        <f t="shared" si="88"/>
        <v>19</v>
      </c>
      <c r="U5683" t="s">
        <v>46</v>
      </c>
      <c r="V5683">
        <v>0</v>
      </c>
      <c r="W5683">
        <v>0</v>
      </c>
      <c r="X5683" s="1">
        <v>0</v>
      </c>
      <c r="Y5683" s="1">
        <v>6.48</v>
      </c>
      <c r="Z5683" t="s">
        <v>65</v>
      </c>
      <c r="AA5683" s="2">
        <v>3.1103999999999998</v>
      </c>
      <c r="AB5683" s="3">
        <v>0.47999999999999993</v>
      </c>
      <c r="AC5683" s="1">
        <v>-3.3696000000000002</v>
      </c>
      <c r="AD5683">
        <v>6</v>
      </c>
      <c r="AE5683">
        <v>6</v>
      </c>
      <c r="AF5683" t="s">
        <v>48</v>
      </c>
      <c r="AG5683">
        <v>2016</v>
      </c>
      <c r="AH5683">
        <f>COUNTBLANK(datos[[#This Row],[Row ID]:[Year sales]])</f>
        <v>0</v>
      </c>
    </row>
    <row r="5684" spans="1:34" x14ac:dyDescent="0.3">
      <c r="A5684">
        <v>5683</v>
      </c>
      <c r="B5684" t="s">
        <v>8450</v>
      </c>
      <c r="C5684" s="4">
        <v>41731</v>
      </c>
      <c r="D5684" s="4">
        <v>41737</v>
      </c>
      <c r="E5684" t="s">
        <v>67</v>
      </c>
      <c r="F5684" t="s">
        <v>3009</v>
      </c>
      <c r="G5684" t="s">
        <v>3010</v>
      </c>
      <c r="H5684" t="s">
        <v>37</v>
      </c>
      <c r="I5684" t="s">
        <v>38</v>
      </c>
      <c r="J5684" t="s">
        <v>7751</v>
      </c>
      <c r="K5684" t="s">
        <v>1294</v>
      </c>
      <c r="L5684">
        <v>30605</v>
      </c>
      <c r="M5684" t="s">
        <v>41</v>
      </c>
      <c r="N5684" t="s">
        <v>7324</v>
      </c>
      <c r="O5684" t="s">
        <v>62</v>
      </c>
      <c r="P5684" t="s">
        <v>110</v>
      </c>
      <c r="Q5684" t="s">
        <v>7325</v>
      </c>
      <c r="R5684" s="1">
        <v>15.84</v>
      </c>
      <c r="S5684">
        <v>3</v>
      </c>
      <c r="T5684">
        <f t="shared" si="88"/>
        <v>8</v>
      </c>
      <c r="U5684" t="s">
        <v>52</v>
      </c>
      <c r="V5684">
        <v>0</v>
      </c>
      <c r="W5684">
        <v>0</v>
      </c>
      <c r="X5684" s="1">
        <v>0</v>
      </c>
      <c r="Y5684" s="1">
        <v>15.84</v>
      </c>
      <c r="Z5684" t="s">
        <v>65</v>
      </c>
      <c r="AA5684" s="2">
        <v>7.1280000000000001</v>
      </c>
      <c r="AB5684" s="3">
        <v>0.45</v>
      </c>
      <c r="AC5684" s="1">
        <v>-8.7119999999999997</v>
      </c>
      <c r="AD5684">
        <v>6</v>
      </c>
      <c r="AE5684">
        <v>6</v>
      </c>
      <c r="AF5684" t="s">
        <v>48</v>
      </c>
      <c r="AG5684">
        <v>2014</v>
      </c>
      <c r="AH5684">
        <f>COUNTBLANK(datos[[#This Row],[Row ID]:[Year sales]])</f>
        <v>0</v>
      </c>
    </row>
    <row r="5685" spans="1:34" x14ac:dyDescent="0.3">
      <c r="A5685">
        <v>5684</v>
      </c>
      <c r="B5685" t="s">
        <v>8450</v>
      </c>
      <c r="C5685" s="4">
        <v>41731</v>
      </c>
      <c r="D5685" s="4">
        <v>41737</v>
      </c>
      <c r="E5685" t="s">
        <v>67</v>
      </c>
      <c r="F5685" t="s">
        <v>3009</v>
      </c>
      <c r="G5685" t="s">
        <v>3010</v>
      </c>
      <c r="H5685" t="s">
        <v>37</v>
      </c>
      <c r="I5685" t="s">
        <v>38</v>
      </c>
      <c r="J5685" t="s">
        <v>7751</v>
      </c>
      <c r="K5685" t="s">
        <v>1294</v>
      </c>
      <c r="L5685">
        <v>30605</v>
      </c>
      <c r="M5685" t="s">
        <v>41</v>
      </c>
      <c r="N5685" t="s">
        <v>6549</v>
      </c>
      <c r="O5685" t="s">
        <v>90</v>
      </c>
      <c r="P5685" t="s">
        <v>91</v>
      </c>
      <c r="Q5685" t="s">
        <v>6550</v>
      </c>
      <c r="R5685" s="1">
        <v>1049.93</v>
      </c>
      <c r="S5685">
        <v>7</v>
      </c>
      <c r="T5685">
        <f t="shared" si="88"/>
        <v>21</v>
      </c>
      <c r="U5685" t="s">
        <v>75</v>
      </c>
      <c r="V5685">
        <v>0</v>
      </c>
      <c r="W5685">
        <v>0</v>
      </c>
      <c r="X5685" s="1">
        <v>0</v>
      </c>
      <c r="Y5685" s="1">
        <v>1049.93</v>
      </c>
      <c r="Z5685" t="s">
        <v>53</v>
      </c>
      <c r="AA5685" s="2">
        <v>293.98039999999997</v>
      </c>
      <c r="AB5685" s="3">
        <v>0.27999999999999997</v>
      </c>
      <c r="AC5685" s="1">
        <v>-755.94960000000003</v>
      </c>
      <c r="AD5685">
        <v>6</v>
      </c>
      <c r="AE5685">
        <v>6</v>
      </c>
      <c r="AF5685" t="s">
        <v>48</v>
      </c>
      <c r="AG5685">
        <v>2014</v>
      </c>
      <c r="AH5685">
        <f>COUNTBLANK(datos[[#This Row],[Row ID]:[Year sales]])</f>
        <v>0</v>
      </c>
    </row>
    <row r="5686" spans="1:34" x14ac:dyDescent="0.3">
      <c r="A5686">
        <v>5685</v>
      </c>
      <c r="B5686" t="s">
        <v>8450</v>
      </c>
      <c r="C5686" s="4">
        <v>41731</v>
      </c>
      <c r="D5686" s="4">
        <v>41737</v>
      </c>
      <c r="E5686" t="s">
        <v>67</v>
      </c>
      <c r="F5686" t="s">
        <v>3009</v>
      </c>
      <c r="G5686" t="s">
        <v>3010</v>
      </c>
      <c r="H5686" t="s">
        <v>37</v>
      </c>
      <c r="I5686" t="s">
        <v>38</v>
      </c>
      <c r="J5686" t="s">
        <v>7751</v>
      </c>
      <c r="K5686" t="s">
        <v>1294</v>
      </c>
      <c r="L5686">
        <v>30605</v>
      </c>
      <c r="M5686" t="s">
        <v>41</v>
      </c>
      <c r="N5686" t="s">
        <v>5189</v>
      </c>
      <c r="O5686" t="s">
        <v>62</v>
      </c>
      <c r="P5686" t="s">
        <v>97</v>
      </c>
      <c r="Q5686" t="s">
        <v>5190</v>
      </c>
      <c r="R5686" s="1">
        <v>154.9</v>
      </c>
      <c r="S5686">
        <v>5</v>
      </c>
      <c r="T5686">
        <f t="shared" si="88"/>
        <v>24</v>
      </c>
      <c r="U5686" t="s">
        <v>75</v>
      </c>
      <c r="V5686">
        <v>0</v>
      </c>
      <c r="W5686">
        <v>0</v>
      </c>
      <c r="X5686" s="1">
        <v>0</v>
      </c>
      <c r="Y5686" s="1">
        <v>154.9</v>
      </c>
      <c r="Z5686" t="s">
        <v>99</v>
      </c>
      <c r="AA5686" s="2">
        <v>40.274000000000001</v>
      </c>
      <c r="AB5686" s="3">
        <v>0.26</v>
      </c>
      <c r="AC5686" s="1">
        <v>-114.626</v>
      </c>
      <c r="AD5686">
        <v>6</v>
      </c>
      <c r="AE5686">
        <v>6</v>
      </c>
      <c r="AF5686" t="s">
        <v>48</v>
      </c>
      <c r="AG5686">
        <v>2014</v>
      </c>
      <c r="AH5686">
        <f>COUNTBLANK(datos[[#This Row],[Row ID]:[Year sales]])</f>
        <v>0</v>
      </c>
    </row>
    <row r="5687" spans="1:34" x14ac:dyDescent="0.3">
      <c r="A5687">
        <v>5686</v>
      </c>
      <c r="B5687" t="s">
        <v>8451</v>
      </c>
      <c r="C5687" s="4">
        <v>42313</v>
      </c>
      <c r="D5687" s="4">
        <v>42313</v>
      </c>
      <c r="E5687" t="s">
        <v>1312</v>
      </c>
      <c r="F5687" t="s">
        <v>937</v>
      </c>
      <c r="G5687" t="s">
        <v>938</v>
      </c>
      <c r="H5687" t="s">
        <v>37</v>
      </c>
      <c r="I5687" t="s">
        <v>38</v>
      </c>
      <c r="J5687" t="s">
        <v>115</v>
      </c>
      <c r="K5687" t="s">
        <v>116</v>
      </c>
      <c r="L5687">
        <v>98105</v>
      </c>
      <c r="M5687" t="s">
        <v>60</v>
      </c>
      <c r="N5687" t="s">
        <v>482</v>
      </c>
      <c r="O5687" t="s">
        <v>62</v>
      </c>
      <c r="P5687" t="s">
        <v>94</v>
      </c>
      <c r="Q5687" t="s">
        <v>483</v>
      </c>
      <c r="R5687" s="1">
        <v>98.352000000000004</v>
      </c>
      <c r="S5687">
        <v>3</v>
      </c>
      <c r="T5687">
        <f t="shared" si="88"/>
        <v>22</v>
      </c>
      <c r="U5687" t="s">
        <v>52</v>
      </c>
      <c r="V5687">
        <v>0.2</v>
      </c>
      <c r="W5687">
        <v>19.670400000000001</v>
      </c>
      <c r="X5687" s="1">
        <v>-19.670400000000001</v>
      </c>
      <c r="Y5687" s="1">
        <v>118.0224</v>
      </c>
      <c r="Z5687" t="s">
        <v>99</v>
      </c>
      <c r="AA5687" s="2">
        <v>35.6526</v>
      </c>
      <c r="AB5687" s="3">
        <v>0.36249999999999999</v>
      </c>
      <c r="AC5687" s="1">
        <v>-43.029000000000003</v>
      </c>
      <c r="AD5687">
        <v>0</v>
      </c>
      <c r="AE5687">
        <v>0</v>
      </c>
      <c r="AF5687" t="s">
        <v>48</v>
      </c>
      <c r="AG5687">
        <v>2015</v>
      </c>
      <c r="AH5687">
        <f>COUNTBLANK(datos[[#This Row],[Row ID]:[Year sales]])</f>
        <v>0</v>
      </c>
    </row>
    <row r="5688" spans="1:34" x14ac:dyDescent="0.3">
      <c r="A5688">
        <v>5687</v>
      </c>
      <c r="B5688" t="s">
        <v>8452</v>
      </c>
      <c r="C5688" s="4">
        <v>41848</v>
      </c>
      <c r="D5688" s="4">
        <v>41848</v>
      </c>
      <c r="E5688" t="s">
        <v>1312</v>
      </c>
      <c r="F5688" t="s">
        <v>2026</v>
      </c>
      <c r="G5688" t="s">
        <v>2027</v>
      </c>
      <c r="H5688" t="s">
        <v>37</v>
      </c>
      <c r="I5688" t="s">
        <v>38</v>
      </c>
      <c r="J5688" t="s">
        <v>4764</v>
      </c>
      <c r="K5688" t="s">
        <v>71</v>
      </c>
      <c r="L5688">
        <v>32712</v>
      </c>
      <c r="M5688" t="s">
        <v>41</v>
      </c>
      <c r="N5688" t="s">
        <v>519</v>
      </c>
      <c r="O5688" t="s">
        <v>62</v>
      </c>
      <c r="P5688" t="s">
        <v>289</v>
      </c>
      <c r="Q5688" t="s">
        <v>520</v>
      </c>
      <c r="R5688" s="1">
        <v>14.32</v>
      </c>
      <c r="S5688">
        <v>5</v>
      </c>
      <c r="T5688">
        <f t="shared" si="88"/>
        <v>44</v>
      </c>
      <c r="U5688" t="s">
        <v>75</v>
      </c>
      <c r="V5688">
        <v>0.2</v>
      </c>
      <c r="W5688">
        <v>2.8640000000000003</v>
      </c>
      <c r="X5688" s="1">
        <v>-2.8639999999999999</v>
      </c>
      <c r="Y5688" s="1">
        <v>17.184000000000001</v>
      </c>
      <c r="Z5688" t="s">
        <v>65</v>
      </c>
      <c r="AA5688" s="2">
        <v>5.1909999999999998</v>
      </c>
      <c r="AB5688" s="3">
        <v>0.36249999999999999</v>
      </c>
      <c r="AC5688" s="1">
        <v>-6.2649999999999997</v>
      </c>
      <c r="AD5688">
        <v>0</v>
      </c>
      <c r="AE5688">
        <v>0</v>
      </c>
      <c r="AF5688" t="s">
        <v>48</v>
      </c>
      <c r="AG5688">
        <v>2014</v>
      </c>
      <c r="AH5688">
        <f>COUNTBLANK(datos[[#This Row],[Row ID]:[Year sales]])</f>
        <v>0</v>
      </c>
    </row>
    <row r="5689" spans="1:34" x14ac:dyDescent="0.3">
      <c r="A5689">
        <v>5688</v>
      </c>
      <c r="B5689" t="s">
        <v>8452</v>
      </c>
      <c r="C5689" s="4">
        <v>41848</v>
      </c>
      <c r="D5689" s="4">
        <v>41848</v>
      </c>
      <c r="E5689" t="s">
        <v>1312</v>
      </c>
      <c r="F5689" t="s">
        <v>2026</v>
      </c>
      <c r="G5689" t="s">
        <v>2027</v>
      </c>
      <c r="H5689" t="s">
        <v>37</v>
      </c>
      <c r="I5689" t="s">
        <v>38</v>
      </c>
      <c r="J5689" t="s">
        <v>4764</v>
      </c>
      <c r="K5689" t="s">
        <v>71</v>
      </c>
      <c r="L5689">
        <v>32712</v>
      </c>
      <c r="M5689" t="s">
        <v>41</v>
      </c>
      <c r="N5689" t="s">
        <v>5069</v>
      </c>
      <c r="O5689" t="s">
        <v>43</v>
      </c>
      <c r="P5689" t="s">
        <v>83</v>
      </c>
      <c r="Q5689" t="s">
        <v>5070</v>
      </c>
      <c r="R5689" s="1">
        <v>129.88800000000001</v>
      </c>
      <c r="S5689">
        <v>6</v>
      </c>
      <c r="T5689">
        <f t="shared" si="88"/>
        <v>21</v>
      </c>
      <c r="U5689" t="s">
        <v>75</v>
      </c>
      <c r="V5689">
        <v>0.2</v>
      </c>
      <c r="W5689">
        <v>25.977600000000002</v>
      </c>
      <c r="X5689" s="1">
        <v>-25.977599999999999</v>
      </c>
      <c r="Y5689" s="1">
        <v>155.8656</v>
      </c>
      <c r="Z5689" t="s">
        <v>99</v>
      </c>
      <c r="AA5689" s="2">
        <v>12.988799999999999</v>
      </c>
      <c r="AB5689" s="3">
        <v>9.9999999999999992E-2</v>
      </c>
      <c r="AC5689" s="1">
        <v>-90.921599999999998</v>
      </c>
      <c r="AD5689">
        <v>0</v>
      </c>
      <c r="AE5689">
        <v>0</v>
      </c>
      <c r="AF5689" t="s">
        <v>48</v>
      </c>
      <c r="AG5689">
        <v>2014</v>
      </c>
      <c r="AH5689">
        <f>COUNTBLANK(datos[[#This Row],[Row ID]:[Year sales]])</f>
        <v>0</v>
      </c>
    </row>
    <row r="5690" spans="1:34" x14ac:dyDescent="0.3">
      <c r="A5690">
        <v>5689</v>
      </c>
      <c r="B5690" t="s">
        <v>8452</v>
      </c>
      <c r="C5690" s="4">
        <v>41848</v>
      </c>
      <c r="D5690" s="4">
        <v>41848</v>
      </c>
      <c r="E5690" t="s">
        <v>1312</v>
      </c>
      <c r="F5690" t="s">
        <v>2026</v>
      </c>
      <c r="G5690" t="s">
        <v>2027</v>
      </c>
      <c r="H5690" t="s">
        <v>37</v>
      </c>
      <c r="I5690" t="s">
        <v>38</v>
      </c>
      <c r="J5690" t="s">
        <v>4764</v>
      </c>
      <c r="K5690" t="s">
        <v>71</v>
      </c>
      <c r="L5690">
        <v>32712</v>
      </c>
      <c r="M5690" t="s">
        <v>41</v>
      </c>
      <c r="N5690" t="s">
        <v>4887</v>
      </c>
      <c r="O5690" t="s">
        <v>62</v>
      </c>
      <c r="P5690" t="s">
        <v>193</v>
      </c>
      <c r="Q5690" t="s">
        <v>2983</v>
      </c>
      <c r="R5690" s="1">
        <v>48.944000000000003</v>
      </c>
      <c r="S5690">
        <v>7</v>
      </c>
      <c r="T5690">
        <f t="shared" si="88"/>
        <v>37</v>
      </c>
      <c r="U5690" t="s">
        <v>75</v>
      </c>
      <c r="V5690">
        <v>0.2</v>
      </c>
      <c r="W5690">
        <v>9.7888000000000019</v>
      </c>
      <c r="X5690" s="1">
        <v>-9.7888000000000002</v>
      </c>
      <c r="Y5690" s="1">
        <v>58.732800000000005</v>
      </c>
      <c r="Z5690" t="s">
        <v>99</v>
      </c>
      <c r="AA5690" s="2">
        <v>16.518599999999999</v>
      </c>
      <c r="AB5690" s="3">
        <v>0.33749999999999997</v>
      </c>
      <c r="AC5690" s="1">
        <v>-22.636600000000001</v>
      </c>
      <c r="AD5690">
        <v>0</v>
      </c>
      <c r="AE5690">
        <v>0</v>
      </c>
      <c r="AF5690" t="s">
        <v>48</v>
      </c>
      <c r="AG5690">
        <v>2014</v>
      </c>
      <c r="AH5690">
        <f>COUNTBLANK(datos[[#This Row],[Row ID]:[Year sales]])</f>
        <v>0</v>
      </c>
    </row>
    <row r="5691" spans="1:34" x14ac:dyDescent="0.3">
      <c r="A5691">
        <v>5690</v>
      </c>
      <c r="B5691" t="s">
        <v>8453</v>
      </c>
      <c r="C5691" s="4">
        <v>42364</v>
      </c>
      <c r="D5691" s="4">
        <v>42369</v>
      </c>
      <c r="E5691" t="s">
        <v>67</v>
      </c>
      <c r="F5691" t="s">
        <v>437</v>
      </c>
      <c r="G5691" t="s">
        <v>438</v>
      </c>
      <c r="H5691" t="s">
        <v>122</v>
      </c>
      <c r="I5691" t="s">
        <v>38</v>
      </c>
      <c r="J5691" t="s">
        <v>204</v>
      </c>
      <c r="K5691" t="s">
        <v>124</v>
      </c>
      <c r="L5691">
        <v>77070</v>
      </c>
      <c r="M5691" t="s">
        <v>125</v>
      </c>
      <c r="N5691" t="s">
        <v>8305</v>
      </c>
      <c r="O5691" t="s">
        <v>43</v>
      </c>
      <c r="P5691" t="s">
        <v>50</v>
      </c>
      <c r="Q5691" t="s">
        <v>8306</v>
      </c>
      <c r="R5691" s="1">
        <v>275.05799999999999</v>
      </c>
      <c r="S5691">
        <v>3</v>
      </c>
      <c r="T5691">
        <f t="shared" si="88"/>
        <v>7</v>
      </c>
      <c r="U5691" t="s">
        <v>52</v>
      </c>
      <c r="V5691">
        <v>0.3</v>
      </c>
      <c r="W5691">
        <v>82.517399999999995</v>
      </c>
      <c r="X5691" s="1">
        <v>-82.517399999999995</v>
      </c>
      <c r="Y5691" s="1">
        <v>357.5754</v>
      </c>
      <c r="Z5691" t="s">
        <v>47</v>
      </c>
      <c r="AA5691" s="2">
        <v>-90.376199999999997</v>
      </c>
      <c r="AB5691" s="3">
        <v>-0.32857142857142857</v>
      </c>
      <c r="AC5691" s="1">
        <v>-282.91680000000002</v>
      </c>
      <c r="AD5691">
        <v>5</v>
      </c>
      <c r="AE5691">
        <v>5</v>
      </c>
      <c r="AF5691" t="s">
        <v>48</v>
      </c>
      <c r="AG5691">
        <v>2015</v>
      </c>
      <c r="AH5691">
        <f>COUNTBLANK(datos[[#This Row],[Row ID]:[Year sales]])</f>
        <v>0</v>
      </c>
    </row>
    <row r="5692" spans="1:34" x14ac:dyDescent="0.3">
      <c r="A5692">
        <v>5691</v>
      </c>
      <c r="B5692" t="s">
        <v>8454</v>
      </c>
      <c r="C5692" s="4">
        <v>42348</v>
      </c>
      <c r="D5692" s="4">
        <v>42354</v>
      </c>
      <c r="E5692" t="s">
        <v>67</v>
      </c>
      <c r="F5692" t="s">
        <v>3051</v>
      </c>
      <c r="G5692" t="s">
        <v>3052</v>
      </c>
      <c r="H5692" t="s">
        <v>57</v>
      </c>
      <c r="I5692" t="s">
        <v>38</v>
      </c>
      <c r="J5692" t="s">
        <v>4520</v>
      </c>
      <c r="K5692" t="s">
        <v>2761</v>
      </c>
      <c r="L5692">
        <v>21215</v>
      </c>
      <c r="M5692" t="s">
        <v>168</v>
      </c>
      <c r="N5692" t="s">
        <v>5233</v>
      </c>
      <c r="O5692" t="s">
        <v>62</v>
      </c>
      <c r="P5692" t="s">
        <v>86</v>
      </c>
      <c r="Q5692" t="s">
        <v>5234</v>
      </c>
      <c r="R5692" s="1">
        <v>27.36</v>
      </c>
      <c r="S5692">
        <v>9</v>
      </c>
      <c r="T5692">
        <f t="shared" si="88"/>
        <v>30</v>
      </c>
      <c r="U5692" t="s">
        <v>75</v>
      </c>
      <c r="V5692">
        <v>0</v>
      </c>
      <c r="W5692">
        <v>0</v>
      </c>
      <c r="X5692" s="1">
        <v>0</v>
      </c>
      <c r="Y5692" s="1">
        <v>27.36</v>
      </c>
      <c r="Z5692" t="s">
        <v>65</v>
      </c>
      <c r="AA5692" s="2">
        <v>9.3024000000000004</v>
      </c>
      <c r="AB5692" s="3">
        <v>0.34</v>
      </c>
      <c r="AC5692" s="1">
        <v>-18.057600000000001</v>
      </c>
      <c r="AD5692">
        <v>6</v>
      </c>
      <c r="AE5692">
        <v>6</v>
      </c>
      <c r="AF5692" t="s">
        <v>48</v>
      </c>
      <c r="AG5692">
        <v>2015</v>
      </c>
      <c r="AH5692">
        <f>COUNTBLANK(datos[[#This Row],[Row ID]:[Year sales]])</f>
        <v>0</v>
      </c>
    </row>
    <row r="5693" spans="1:34" x14ac:dyDescent="0.3">
      <c r="A5693">
        <v>5692</v>
      </c>
      <c r="B5693" t="s">
        <v>8454</v>
      </c>
      <c r="C5693" s="4">
        <v>42348</v>
      </c>
      <c r="D5693" s="4">
        <v>42354</v>
      </c>
      <c r="E5693" t="s">
        <v>67</v>
      </c>
      <c r="F5693" t="s">
        <v>3051</v>
      </c>
      <c r="G5693" t="s">
        <v>3052</v>
      </c>
      <c r="H5693" t="s">
        <v>57</v>
      </c>
      <c r="I5693" t="s">
        <v>38</v>
      </c>
      <c r="J5693" t="s">
        <v>4520</v>
      </c>
      <c r="K5693" t="s">
        <v>2761</v>
      </c>
      <c r="L5693">
        <v>21215</v>
      </c>
      <c r="M5693" t="s">
        <v>168</v>
      </c>
      <c r="N5693" t="s">
        <v>1661</v>
      </c>
      <c r="O5693" t="s">
        <v>62</v>
      </c>
      <c r="P5693" t="s">
        <v>110</v>
      </c>
      <c r="Q5693" t="s">
        <v>1662</v>
      </c>
      <c r="R5693" s="1">
        <v>44.75</v>
      </c>
      <c r="S5693">
        <v>5</v>
      </c>
      <c r="T5693">
        <f t="shared" si="88"/>
        <v>30</v>
      </c>
      <c r="U5693" t="s">
        <v>75</v>
      </c>
      <c r="V5693">
        <v>0</v>
      </c>
      <c r="W5693">
        <v>0</v>
      </c>
      <c r="X5693" s="1">
        <v>0</v>
      </c>
      <c r="Y5693" s="1">
        <v>44.75</v>
      </c>
      <c r="Z5693" t="s">
        <v>65</v>
      </c>
      <c r="AA5693" s="2">
        <v>20.585000000000001</v>
      </c>
      <c r="AB5693" s="3">
        <v>0.46</v>
      </c>
      <c r="AC5693" s="1">
        <v>-24.164999999999999</v>
      </c>
      <c r="AD5693">
        <v>6</v>
      </c>
      <c r="AE5693">
        <v>6</v>
      </c>
      <c r="AF5693" t="s">
        <v>48</v>
      </c>
      <c r="AG5693">
        <v>2015</v>
      </c>
      <c r="AH5693">
        <f>COUNTBLANK(datos[[#This Row],[Row ID]:[Year sales]])</f>
        <v>0</v>
      </c>
    </row>
    <row r="5694" spans="1:34" x14ac:dyDescent="0.3">
      <c r="A5694">
        <v>5693</v>
      </c>
      <c r="B5694" t="s">
        <v>8454</v>
      </c>
      <c r="C5694" s="4">
        <v>42348</v>
      </c>
      <c r="D5694" s="4">
        <v>42354</v>
      </c>
      <c r="E5694" t="s">
        <v>67</v>
      </c>
      <c r="F5694" t="s">
        <v>3051</v>
      </c>
      <c r="G5694" t="s">
        <v>3052</v>
      </c>
      <c r="H5694" t="s">
        <v>57</v>
      </c>
      <c r="I5694" t="s">
        <v>38</v>
      </c>
      <c r="J5694" t="s">
        <v>4520</v>
      </c>
      <c r="K5694" t="s">
        <v>2761</v>
      </c>
      <c r="L5694">
        <v>21215</v>
      </c>
      <c r="M5694" t="s">
        <v>168</v>
      </c>
      <c r="N5694" t="s">
        <v>2056</v>
      </c>
      <c r="O5694" t="s">
        <v>90</v>
      </c>
      <c r="P5694" t="s">
        <v>91</v>
      </c>
      <c r="Q5694" t="s">
        <v>2057</v>
      </c>
      <c r="R5694" s="1">
        <v>134.99</v>
      </c>
      <c r="S5694">
        <v>1</v>
      </c>
      <c r="T5694">
        <f t="shared" si="88"/>
        <v>26</v>
      </c>
      <c r="U5694" t="s">
        <v>46</v>
      </c>
      <c r="V5694">
        <v>0</v>
      </c>
      <c r="W5694">
        <v>0</v>
      </c>
      <c r="X5694" s="1">
        <v>0</v>
      </c>
      <c r="Y5694" s="1">
        <v>134.99</v>
      </c>
      <c r="Z5694" t="s">
        <v>99</v>
      </c>
      <c r="AA5694" s="2">
        <v>36.447299999999998</v>
      </c>
      <c r="AB5694" s="3">
        <v>0.26999999999999996</v>
      </c>
      <c r="AC5694" s="1">
        <v>-98.542699999999996</v>
      </c>
      <c r="AD5694">
        <v>6</v>
      </c>
      <c r="AE5694">
        <v>6</v>
      </c>
      <c r="AF5694" t="s">
        <v>48</v>
      </c>
      <c r="AG5694">
        <v>2015</v>
      </c>
      <c r="AH5694">
        <f>COUNTBLANK(datos[[#This Row],[Row ID]:[Year sales]])</f>
        <v>0</v>
      </c>
    </row>
    <row r="5695" spans="1:34" x14ac:dyDescent="0.3">
      <c r="A5695">
        <v>5694</v>
      </c>
      <c r="B5695" t="s">
        <v>8454</v>
      </c>
      <c r="C5695" s="4">
        <v>42348</v>
      </c>
      <c r="D5695" s="4">
        <v>42354</v>
      </c>
      <c r="E5695" t="s">
        <v>67</v>
      </c>
      <c r="F5695" t="s">
        <v>3051</v>
      </c>
      <c r="G5695" t="s">
        <v>3052</v>
      </c>
      <c r="H5695" t="s">
        <v>57</v>
      </c>
      <c r="I5695" t="s">
        <v>38</v>
      </c>
      <c r="J5695" t="s">
        <v>4520</v>
      </c>
      <c r="K5695" t="s">
        <v>2761</v>
      </c>
      <c r="L5695">
        <v>21215</v>
      </c>
      <c r="M5695" t="s">
        <v>168</v>
      </c>
      <c r="N5695" t="s">
        <v>7954</v>
      </c>
      <c r="O5695" t="s">
        <v>62</v>
      </c>
      <c r="P5695" t="s">
        <v>110</v>
      </c>
      <c r="Q5695" t="s">
        <v>7955</v>
      </c>
      <c r="R5695" s="1">
        <v>26.4</v>
      </c>
      <c r="S5695">
        <v>5</v>
      </c>
      <c r="T5695">
        <f t="shared" si="88"/>
        <v>29</v>
      </c>
      <c r="U5695" t="s">
        <v>75</v>
      </c>
      <c r="V5695">
        <v>0</v>
      </c>
      <c r="W5695">
        <v>0</v>
      </c>
      <c r="X5695" s="1">
        <v>0</v>
      </c>
      <c r="Y5695" s="1">
        <v>26.4</v>
      </c>
      <c r="Z5695" t="s">
        <v>65</v>
      </c>
      <c r="AA5695" s="2">
        <v>12.672000000000001</v>
      </c>
      <c r="AB5695" s="3">
        <v>0.48000000000000004</v>
      </c>
      <c r="AC5695" s="1">
        <v>-13.728</v>
      </c>
      <c r="AD5695">
        <v>6</v>
      </c>
      <c r="AE5695">
        <v>6</v>
      </c>
      <c r="AF5695" t="s">
        <v>48</v>
      </c>
      <c r="AG5695">
        <v>2015</v>
      </c>
      <c r="AH5695">
        <f>COUNTBLANK(datos[[#This Row],[Row ID]:[Year sales]])</f>
        <v>0</v>
      </c>
    </row>
    <row r="5696" spans="1:34" x14ac:dyDescent="0.3">
      <c r="A5696">
        <v>5695</v>
      </c>
      <c r="B5696" t="s">
        <v>8454</v>
      </c>
      <c r="C5696" s="4">
        <v>42348</v>
      </c>
      <c r="D5696" s="4">
        <v>42354</v>
      </c>
      <c r="E5696" t="s">
        <v>67</v>
      </c>
      <c r="F5696" t="s">
        <v>3051</v>
      </c>
      <c r="G5696" t="s">
        <v>3052</v>
      </c>
      <c r="H5696" t="s">
        <v>57</v>
      </c>
      <c r="I5696" t="s">
        <v>38</v>
      </c>
      <c r="J5696" t="s">
        <v>4520</v>
      </c>
      <c r="K5696" t="s">
        <v>2761</v>
      </c>
      <c r="L5696">
        <v>21215</v>
      </c>
      <c r="M5696" t="s">
        <v>168</v>
      </c>
      <c r="N5696" t="s">
        <v>1302</v>
      </c>
      <c r="O5696" t="s">
        <v>43</v>
      </c>
      <c r="P5696" t="s">
        <v>50</v>
      </c>
      <c r="Q5696" t="s">
        <v>1303</v>
      </c>
      <c r="R5696" s="1">
        <v>542.94000000000005</v>
      </c>
      <c r="S5696">
        <v>3</v>
      </c>
      <c r="T5696">
        <f t="shared" si="88"/>
        <v>39</v>
      </c>
      <c r="U5696" t="s">
        <v>52</v>
      </c>
      <c r="V5696">
        <v>0</v>
      </c>
      <c r="W5696">
        <v>0</v>
      </c>
      <c r="X5696" s="1">
        <v>0</v>
      </c>
      <c r="Y5696" s="1">
        <v>542.94000000000005</v>
      </c>
      <c r="Z5696" t="s">
        <v>53</v>
      </c>
      <c r="AA5696" s="2">
        <v>141.1644</v>
      </c>
      <c r="AB5696" s="3">
        <v>0.25999999999999995</v>
      </c>
      <c r="AC5696" s="1">
        <v>-401.7756</v>
      </c>
      <c r="AD5696">
        <v>6</v>
      </c>
      <c r="AE5696">
        <v>6</v>
      </c>
      <c r="AF5696" t="s">
        <v>48</v>
      </c>
      <c r="AG5696">
        <v>2015</v>
      </c>
      <c r="AH5696">
        <f>COUNTBLANK(datos[[#This Row],[Row ID]:[Year sales]])</f>
        <v>0</v>
      </c>
    </row>
    <row r="5697" spans="1:34" x14ac:dyDescent="0.3">
      <c r="A5697">
        <v>5696</v>
      </c>
      <c r="B5697" t="s">
        <v>8455</v>
      </c>
      <c r="C5697" s="4">
        <v>42495</v>
      </c>
      <c r="D5697" s="4">
        <v>42497</v>
      </c>
      <c r="E5697" t="s">
        <v>34</v>
      </c>
      <c r="F5697" t="s">
        <v>7287</v>
      </c>
      <c r="G5697" t="s">
        <v>7288</v>
      </c>
      <c r="H5697" t="s">
        <v>37</v>
      </c>
      <c r="I5697" t="s">
        <v>38</v>
      </c>
      <c r="J5697" t="s">
        <v>147</v>
      </c>
      <c r="K5697" t="s">
        <v>59</v>
      </c>
      <c r="L5697">
        <v>94109</v>
      </c>
      <c r="M5697" t="s">
        <v>60</v>
      </c>
      <c r="N5697" t="s">
        <v>3834</v>
      </c>
      <c r="O5697" t="s">
        <v>43</v>
      </c>
      <c r="P5697" t="s">
        <v>73</v>
      </c>
      <c r="Q5697" t="s">
        <v>3835</v>
      </c>
      <c r="R5697" s="1">
        <v>71.087999999999994</v>
      </c>
      <c r="S5697">
        <v>2</v>
      </c>
      <c r="T5697">
        <f t="shared" si="88"/>
        <v>22</v>
      </c>
      <c r="U5697" t="s">
        <v>46</v>
      </c>
      <c r="V5697">
        <v>0.2</v>
      </c>
      <c r="W5697">
        <v>14.217599999999999</v>
      </c>
      <c r="X5697" s="1">
        <v>-14.217599999999999</v>
      </c>
      <c r="Y5697" s="1">
        <v>85.305599999999998</v>
      </c>
      <c r="Z5697" t="s">
        <v>99</v>
      </c>
      <c r="AA5697" s="2">
        <v>-1.7771999999999999</v>
      </c>
      <c r="AB5697" s="3">
        <v>-2.5000000000000001E-2</v>
      </c>
      <c r="AC5697" s="1">
        <v>-58.647599999999997</v>
      </c>
      <c r="AD5697">
        <v>2</v>
      </c>
      <c r="AE5697">
        <v>2</v>
      </c>
      <c r="AF5697" t="s">
        <v>48</v>
      </c>
      <c r="AG5697">
        <v>2016</v>
      </c>
      <c r="AH5697">
        <f>COUNTBLANK(datos[[#This Row],[Row ID]:[Year sales]])</f>
        <v>0</v>
      </c>
    </row>
    <row r="5698" spans="1:34" x14ac:dyDescent="0.3">
      <c r="A5698">
        <v>5697</v>
      </c>
      <c r="B5698" t="s">
        <v>8456</v>
      </c>
      <c r="C5698" s="4">
        <v>43022</v>
      </c>
      <c r="D5698" s="4">
        <v>43026</v>
      </c>
      <c r="E5698" t="s">
        <v>67</v>
      </c>
      <c r="F5698" t="s">
        <v>2733</v>
      </c>
      <c r="G5698" t="s">
        <v>2734</v>
      </c>
      <c r="H5698" t="s">
        <v>122</v>
      </c>
      <c r="I5698" t="s">
        <v>38</v>
      </c>
      <c r="J5698" t="s">
        <v>323</v>
      </c>
      <c r="K5698" t="s">
        <v>231</v>
      </c>
      <c r="L5698">
        <v>60623</v>
      </c>
      <c r="M5698" t="s">
        <v>125</v>
      </c>
      <c r="N5698" t="s">
        <v>1358</v>
      </c>
      <c r="O5698" t="s">
        <v>62</v>
      </c>
      <c r="P5698" t="s">
        <v>94</v>
      </c>
      <c r="Q5698" t="s">
        <v>1359</v>
      </c>
      <c r="R5698" s="1">
        <v>27.396000000000001</v>
      </c>
      <c r="S5698">
        <v>9</v>
      </c>
      <c r="T5698">
        <f t="shared" ref="T5698:T5761" si="89">SUMIF(Q:Q, Q5698, S:S)</f>
        <v>35</v>
      </c>
      <c r="U5698" t="s">
        <v>75</v>
      </c>
      <c r="V5698">
        <v>0.8</v>
      </c>
      <c r="W5698">
        <v>21.916800000000002</v>
      </c>
      <c r="X5698" s="1">
        <v>-21.916799999999999</v>
      </c>
      <c r="Y5698" s="1">
        <v>49.312800000000003</v>
      </c>
      <c r="Z5698" t="s">
        <v>65</v>
      </c>
      <c r="AA5698" s="2">
        <v>-42.463799999999999</v>
      </c>
      <c r="AB5698" s="3">
        <v>-1.5499999999999998</v>
      </c>
      <c r="AC5698" s="1">
        <v>-47.942999999999998</v>
      </c>
      <c r="AD5698">
        <v>4</v>
      </c>
      <c r="AE5698">
        <v>4</v>
      </c>
      <c r="AF5698" t="s">
        <v>48</v>
      </c>
      <c r="AG5698">
        <v>2017</v>
      </c>
      <c r="AH5698">
        <f>COUNTBLANK(datos[[#This Row],[Row ID]:[Year sales]])</f>
        <v>0</v>
      </c>
    </row>
    <row r="5699" spans="1:34" x14ac:dyDescent="0.3">
      <c r="A5699">
        <v>5698</v>
      </c>
      <c r="B5699" t="s">
        <v>8456</v>
      </c>
      <c r="C5699" s="4">
        <v>43022</v>
      </c>
      <c r="D5699" s="4">
        <v>43026</v>
      </c>
      <c r="E5699" t="s">
        <v>67</v>
      </c>
      <c r="F5699" t="s">
        <v>2733</v>
      </c>
      <c r="G5699" t="s">
        <v>2734</v>
      </c>
      <c r="H5699" t="s">
        <v>122</v>
      </c>
      <c r="I5699" t="s">
        <v>38</v>
      </c>
      <c r="J5699" t="s">
        <v>323</v>
      </c>
      <c r="K5699" t="s">
        <v>231</v>
      </c>
      <c r="L5699">
        <v>60623</v>
      </c>
      <c r="M5699" t="s">
        <v>125</v>
      </c>
      <c r="N5699" t="s">
        <v>4327</v>
      </c>
      <c r="O5699" t="s">
        <v>62</v>
      </c>
      <c r="P5699" t="s">
        <v>94</v>
      </c>
      <c r="Q5699" t="s">
        <v>4328</v>
      </c>
      <c r="R5699" s="1">
        <v>13.456</v>
      </c>
      <c r="S5699">
        <v>1</v>
      </c>
      <c r="T5699">
        <f t="shared" si="89"/>
        <v>36</v>
      </c>
      <c r="U5699" t="s">
        <v>46</v>
      </c>
      <c r="V5699">
        <v>0.8</v>
      </c>
      <c r="W5699">
        <v>10.764800000000001</v>
      </c>
      <c r="X5699" s="1">
        <v>-10.764799999999999</v>
      </c>
      <c r="Y5699" s="1">
        <v>24.220800000000001</v>
      </c>
      <c r="Z5699" t="s">
        <v>65</v>
      </c>
      <c r="AA5699" s="2">
        <v>-23.547999999999998</v>
      </c>
      <c r="AB5699" s="3">
        <v>-1.75</v>
      </c>
      <c r="AC5699" s="1">
        <v>-26.2392</v>
      </c>
      <c r="AD5699">
        <v>4</v>
      </c>
      <c r="AE5699">
        <v>4</v>
      </c>
      <c r="AF5699" t="s">
        <v>48</v>
      </c>
      <c r="AG5699">
        <v>2017</v>
      </c>
      <c r="AH5699">
        <f>COUNTBLANK(datos[[#This Row],[Row ID]:[Year sales]])</f>
        <v>0</v>
      </c>
    </row>
    <row r="5700" spans="1:34" x14ac:dyDescent="0.3">
      <c r="A5700">
        <v>5699</v>
      </c>
      <c r="B5700" t="s">
        <v>8457</v>
      </c>
      <c r="C5700" s="4">
        <v>42679</v>
      </c>
      <c r="D5700" s="4">
        <v>42679</v>
      </c>
      <c r="E5700" t="s">
        <v>1312</v>
      </c>
      <c r="F5700" t="s">
        <v>3681</v>
      </c>
      <c r="G5700" t="s">
        <v>3682</v>
      </c>
      <c r="H5700" t="s">
        <v>37</v>
      </c>
      <c r="I5700" t="s">
        <v>38</v>
      </c>
      <c r="J5700" t="s">
        <v>2010</v>
      </c>
      <c r="K5700" t="s">
        <v>124</v>
      </c>
      <c r="L5700">
        <v>78041</v>
      </c>
      <c r="M5700" t="s">
        <v>125</v>
      </c>
      <c r="N5700" t="s">
        <v>2277</v>
      </c>
      <c r="O5700" t="s">
        <v>62</v>
      </c>
      <c r="P5700" t="s">
        <v>63</v>
      </c>
      <c r="Q5700" t="s">
        <v>2278</v>
      </c>
      <c r="R5700" s="1">
        <v>11.84</v>
      </c>
      <c r="S5700">
        <v>1</v>
      </c>
      <c r="T5700">
        <f t="shared" si="89"/>
        <v>13</v>
      </c>
      <c r="U5700" t="s">
        <v>46</v>
      </c>
      <c r="V5700">
        <v>0.2</v>
      </c>
      <c r="W5700">
        <v>2.3679999999999999</v>
      </c>
      <c r="X5700" s="1">
        <v>-2.3679999999999999</v>
      </c>
      <c r="Y5700" s="1">
        <v>14.208</v>
      </c>
      <c r="Z5700" t="s">
        <v>65</v>
      </c>
      <c r="AA5700" s="2">
        <v>4.4400000000000004</v>
      </c>
      <c r="AB5700" s="3">
        <v>0.37500000000000006</v>
      </c>
      <c r="AC5700" s="1">
        <v>-5.032</v>
      </c>
      <c r="AD5700">
        <v>0</v>
      </c>
      <c r="AE5700">
        <v>0</v>
      </c>
      <c r="AF5700" t="s">
        <v>48</v>
      </c>
      <c r="AG5700">
        <v>2016</v>
      </c>
      <c r="AH5700">
        <f>COUNTBLANK(datos[[#This Row],[Row ID]:[Year sales]])</f>
        <v>0</v>
      </c>
    </row>
    <row r="5701" spans="1:34" x14ac:dyDescent="0.3">
      <c r="A5701">
        <v>5700</v>
      </c>
      <c r="B5701" t="s">
        <v>8458</v>
      </c>
      <c r="C5701" s="4">
        <v>43042</v>
      </c>
      <c r="D5701" s="4">
        <v>43047</v>
      </c>
      <c r="E5701" t="s">
        <v>67</v>
      </c>
      <c r="F5701" t="s">
        <v>407</v>
      </c>
      <c r="G5701" t="s">
        <v>408</v>
      </c>
      <c r="H5701" t="s">
        <v>37</v>
      </c>
      <c r="I5701" t="s">
        <v>38</v>
      </c>
      <c r="J5701" t="s">
        <v>147</v>
      </c>
      <c r="K5701" t="s">
        <v>59</v>
      </c>
      <c r="L5701">
        <v>94109</v>
      </c>
      <c r="M5701" t="s">
        <v>60</v>
      </c>
      <c r="N5701" t="s">
        <v>7545</v>
      </c>
      <c r="O5701" t="s">
        <v>62</v>
      </c>
      <c r="P5701" t="s">
        <v>110</v>
      </c>
      <c r="Q5701" t="s">
        <v>7546</v>
      </c>
      <c r="R5701" s="1">
        <v>35.880000000000003</v>
      </c>
      <c r="S5701">
        <v>6</v>
      </c>
      <c r="T5701">
        <f t="shared" si="89"/>
        <v>15</v>
      </c>
      <c r="U5701" t="s">
        <v>75</v>
      </c>
      <c r="V5701">
        <v>0</v>
      </c>
      <c r="W5701">
        <v>0</v>
      </c>
      <c r="X5701" s="1">
        <v>0</v>
      </c>
      <c r="Y5701" s="1">
        <v>35.880000000000003</v>
      </c>
      <c r="Z5701" t="s">
        <v>65</v>
      </c>
      <c r="AA5701" s="2">
        <v>17.581199999999999</v>
      </c>
      <c r="AB5701" s="3">
        <v>0.48999999999999994</v>
      </c>
      <c r="AC5701" s="1">
        <v>-18.2988</v>
      </c>
      <c r="AD5701">
        <v>5</v>
      </c>
      <c r="AE5701">
        <v>5</v>
      </c>
      <c r="AF5701" t="s">
        <v>48</v>
      </c>
      <c r="AG5701">
        <v>2017</v>
      </c>
      <c r="AH5701">
        <f>COUNTBLANK(datos[[#This Row],[Row ID]:[Year sales]])</f>
        <v>0</v>
      </c>
    </row>
    <row r="5702" spans="1:34" x14ac:dyDescent="0.3">
      <c r="A5702">
        <v>5701</v>
      </c>
      <c r="B5702" t="s">
        <v>8459</v>
      </c>
      <c r="C5702" s="4">
        <v>42698</v>
      </c>
      <c r="D5702" s="4">
        <v>42700</v>
      </c>
      <c r="E5702" t="s">
        <v>208</v>
      </c>
      <c r="F5702" t="s">
        <v>3406</v>
      </c>
      <c r="G5702" t="s">
        <v>3407</v>
      </c>
      <c r="H5702" t="s">
        <v>122</v>
      </c>
      <c r="I5702" t="s">
        <v>38</v>
      </c>
      <c r="J5702" t="s">
        <v>2204</v>
      </c>
      <c r="K5702" t="s">
        <v>518</v>
      </c>
      <c r="L5702">
        <v>44105</v>
      </c>
      <c r="M5702" t="s">
        <v>168</v>
      </c>
      <c r="N5702" t="s">
        <v>2447</v>
      </c>
      <c r="O5702" t="s">
        <v>62</v>
      </c>
      <c r="P5702" t="s">
        <v>193</v>
      </c>
      <c r="Q5702" t="s">
        <v>2448</v>
      </c>
      <c r="R5702" s="1">
        <v>40.752000000000002</v>
      </c>
      <c r="S5702">
        <v>3</v>
      </c>
      <c r="T5702">
        <f t="shared" si="89"/>
        <v>15</v>
      </c>
      <c r="U5702" t="s">
        <v>52</v>
      </c>
      <c r="V5702">
        <v>0.2</v>
      </c>
      <c r="W5702">
        <v>8.1504000000000012</v>
      </c>
      <c r="X5702" s="1">
        <v>-8.1503999999999994</v>
      </c>
      <c r="Y5702" s="1">
        <v>48.9024</v>
      </c>
      <c r="Z5702" t="s">
        <v>65</v>
      </c>
      <c r="AA5702" s="2">
        <v>15.282</v>
      </c>
      <c r="AB5702" s="3">
        <v>0.375</v>
      </c>
      <c r="AC5702" s="1">
        <v>-17.319600000000001</v>
      </c>
      <c r="AD5702">
        <v>2</v>
      </c>
      <c r="AE5702">
        <v>2</v>
      </c>
      <c r="AF5702" t="s">
        <v>48</v>
      </c>
      <c r="AG5702">
        <v>2016</v>
      </c>
      <c r="AH5702">
        <f>COUNTBLANK(datos[[#This Row],[Row ID]:[Year sales]])</f>
        <v>0</v>
      </c>
    </row>
    <row r="5703" spans="1:34" x14ac:dyDescent="0.3">
      <c r="A5703">
        <v>5702</v>
      </c>
      <c r="B5703" t="s">
        <v>8459</v>
      </c>
      <c r="C5703" s="4">
        <v>42698</v>
      </c>
      <c r="D5703" s="4">
        <v>42700</v>
      </c>
      <c r="E5703" t="s">
        <v>208</v>
      </c>
      <c r="F5703" t="s">
        <v>3406</v>
      </c>
      <c r="G5703" t="s">
        <v>3407</v>
      </c>
      <c r="H5703" t="s">
        <v>122</v>
      </c>
      <c r="I5703" t="s">
        <v>38</v>
      </c>
      <c r="J5703" t="s">
        <v>2204</v>
      </c>
      <c r="K5703" t="s">
        <v>518</v>
      </c>
      <c r="L5703">
        <v>44105</v>
      </c>
      <c r="M5703" t="s">
        <v>168</v>
      </c>
      <c r="N5703" t="s">
        <v>4270</v>
      </c>
      <c r="O5703" t="s">
        <v>90</v>
      </c>
      <c r="P5703" t="s">
        <v>181</v>
      </c>
      <c r="Q5703" t="s">
        <v>4271</v>
      </c>
      <c r="R5703" s="1">
        <v>139.96</v>
      </c>
      <c r="S5703">
        <v>5</v>
      </c>
      <c r="T5703">
        <f t="shared" si="89"/>
        <v>16</v>
      </c>
      <c r="U5703" t="s">
        <v>75</v>
      </c>
      <c r="V5703">
        <v>0.2</v>
      </c>
      <c r="W5703">
        <v>27.992000000000004</v>
      </c>
      <c r="X5703" s="1">
        <v>-27.992000000000001</v>
      </c>
      <c r="Y5703" s="1">
        <v>167.952</v>
      </c>
      <c r="Z5703" t="s">
        <v>99</v>
      </c>
      <c r="AA5703" s="2">
        <v>-22.743500000000001</v>
      </c>
      <c r="AB5703" s="3">
        <v>-0.16250000000000001</v>
      </c>
      <c r="AC5703" s="1">
        <v>-134.7115</v>
      </c>
      <c r="AD5703">
        <v>2</v>
      </c>
      <c r="AE5703">
        <v>2</v>
      </c>
      <c r="AF5703" t="s">
        <v>48</v>
      </c>
      <c r="AG5703">
        <v>2016</v>
      </c>
      <c r="AH5703">
        <f>COUNTBLANK(datos[[#This Row],[Row ID]:[Year sales]])</f>
        <v>0</v>
      </c>
    </row>
    <row r="5704" spans="1:34" x14ac:dyDescent="0.3">
      <c r="A5704">
        <v>5703</v>
      </c>
      <c r="B5704" t="s">
        <v>8460</v>
      </c>
      <c r="C5704" s="4">
        <v>41987</v>
      </c>
      <c r="D5704" s="4">
        <v>41994</v>
      </c>
      <c r="E5704" t="s">
        <v>67</v>
      </c>
      <c r="F5704" t="s">
        <v>2394</v>
      </c>
      <c r="G5704" t="s">
        <v>2395</v>
      </c>
      <c r="H5704" t="s">
        <v>37</v>
      </c>
      <c r="I5704" t="s">
        <v>38</v>
      </c>
      <c r="J5704" t="s">
        <v>5206</v>
      </c>
      <c r="K5704" t="s">
        <v>518</v>
      </c>
      <c r="L5704">
        <v>43302</v>
      </c>
      <c r="M5704" t="s">
        <v>168</v>
      </c>
      <c r="N5704" t="s">
        <v>3744</v>
      </c>
      <c r="O5704" t="s">
        <v>62</v>
      </c>
      <c r="P5704" t="s">
        <v>86</v>
      </c>
      <c r="Q5704" t="s">
        <v>3745</v>
      </c>
      <c r="R5704" s="1">
        <v>2.6240000000000001</v>
      </c>
      <c r="S5704">
        <v>1</v>
      </c>
      <c r="T5704">
        <f t="shared" si="89"/>
        <v>30</v>
      </c>
      <c r="U5704" t="s">
        <v>46</v>
      </c>
      <c r="V5704">
        <v>0.2</v>
      </c>
      <c r="W5704">
        <v>0.52480000000000004</v>
      </c>
      <c r="X5704" s="1">
        <v>-0.52480000000000004</v>
      </c>
      <c r="Y5704" s="1">
        <v>3.1488</v>
      </c>
      <c r="Z5704" t="s">
        <v>65</v>
      </c>
      <c r="AA5704" s="2">
        <v>0.29520000000000002</v>
      </c>
      <c r="AB5704" s="3">
        <v>0.1125</v>
      </c>
      <c r="AC5704" s="1">
        <v>-1.804</v>
      </c>
      <c r="AD5704">
        <v>7</v>
      </c>
      <c r="AE5704">
        <v>7</v>
      </c>
      <c r="AF5704" t="s">
        <v>48</v>
      </c>
      <c r="AG5704">
        <v>2014</v>
      </c>
      <c r="AH5704">
        <f>COUNTBLANK(datos[[#This Row],[Row ID]:[Year sales]])</f>
        <v>0</v>
      </c>
    </row>
    <row r="5705" spans="1:34" x14ac:dyDescent="0.3">
      <c r="A5705">
        <v>5704</v>
      </c>
      <c r="B5705" t="s">
        <v>8460</v>
      </c>
      <c r="C5705" s="4">
        <v>41987</v>
      </c>
      <c r="D5705" s="4">
        <v>41994</v>
      </c>
      <c r="E5705" t="s">
        <v>67</v>
      </c>
      <c r="F5705" t="s">
        <v>2394</v>
      </c>
      <c r="G5705" t="s">
        <v>2395</v>
      </c>
      <c r="H5705" t="s">
        <v>37</v>
      </c>
      <c r="I5705" t="s">
        <v>38</v>
      </c>
      <c r="J5705" t="s">
        <v>5206</v>
      </c>
      <c r="K5705" t="s">
        <v>518</v>
      </c>
      <c r="L5705">
        <v>43302</v>
      </c>
      <c r="M5705" t="s">
        <v>168</v>
      </c>
      <c r="N5705" t="s">
        <v>5509</v>
      </c>
      <c r="O5705" t="s">
        <v>43</v>
      </c>
      <c r="P5705" t="s">
        <v>73</v>
      </c>
      <c r="Q5705" t="s">
        <v>5510</v>
      </c>
      <c r="R5705" s="1">
        <v>136.53</v>
      </c>
      <c r="S5705">
        <v>1</v>
      </c>
      <c r="T5705">
        <f t="shared" si="89"/>
        <v>20</v>
      </c>
      <c r="U5705" t="s">
        <v>46</v>
      </c>
      <c r="V5705">
        <v>0.4</v>
      </c>
      <c r="W5705">
        <v>54.612000000000002</v>
      </c>
      <c r="X5705" s="1">
        <v>-54.612000000000002</v>
      </c>
      <c r="Y5705" s="1">
        <v>191.142</v>
      </c>
      <c r="Z5705" t="s">
        <v>99</v>
      </c>
      <c r="AA5705" s="2">
        <v>-52.336500000000001</v>
      </c>
      <c r="AB5705" s="3">
        <v>-0.38333333333333336</v>
      </c>
      <c r="AC5705" s="1">
        <v>-134.25450000000001</v>
      </c>
      <c r="AD5705">
        <v>7</v>
      </c>
      <c r="AE5705">
        <v>7</v>
      </c>
      <c r="AF5705" t="s">
        <v>48</v>
      </c>
      <c r="AG5705">
        <v>2014</v>
      </c>
      <c r="AH5705">
        <f>COUNTBLANK(datos[[#This Row],[Row ID]:[Year sales]])</f>
        <v>0</v>
      </c>
    </row>
    <row r="5706" spans="1:34" x14ac:dyDescent="0.3">
      <c r="A5706">
        <v>5705</v>
      </c>
      <c r="B5706" t="s">
        <v>8460</v>
      </c>
      <c r="C5706" s="4">
        <v>41987</v>
      </c>
      <c r="D5706" s="4">
        <v>41994</v>
      </c>
      <c r="E5706" t="s">
        <v>67</v>
      </c>
      <c r="F5706" t="s">
        <v>2394</v>
      </c>
      <c r="G5706" t="s">
        <v>2395</v>
      </c>
      <c r="H5706" t="s">
        <v>37</v>
      </c>
      <c r="I5706" t="s">
        <v>38</v>
      </c>
      <c r="J5706" t="s">
        <v>5206</v>
      </c>
      <c r="K5706" t="s">
        <v>518</v>
      </c>
      <c r="L5706">
        <v>43302</v>
      </c>
      <c r="M5706" t="s">
        <v>168</v>
      </c>
      <c r="N5706" t="s">
        <v>3019</v>
      </c>
      <c r="O5706" t="s">
        <v>90</v>
      </c>
      <c r="P5706" t="s">
        <v>181</v>
      </c>
      <c r="Q5706" t="s">
        <v>3020</v>
      </c>
      <c r="R5706" s="1">
        <v>263.95999999999998</v>
      </c>
      <c r="S5706">
        <v>1</v>
      </c>
      <c r="T5706">
        <f t="shared" si="89"/>
        <v>35</v>
      </c>
      <c r="U5706" t="s">
        <v>46</v>
      </c>
      <c r="V5706">
        <v>0.2</v>
      </c>
      <c r="W5706">
        <v>52.792000000000002</v>
      </c>
      <c r="X5706" s="1">
        <v>-52.792000000000002</v>
      </c>
      <c r="Y5706" s="1">
        <v>316.75199999999995</v>
      </c>
      <c r="Z5706" t="s">
        <v>47</v>
      </c>
      <c r="AA5706" s="2">
        <v>42.893500000000003</v>
      </c>
      <c r="AB5706" s="3">
        <v>0.16250000000000003</v>
      </c>
      <c r="AC5706" s="1">
        <v>-168.27449999999999</v>
      </c>
      <c r="AD5706">
        <v>7</v>
      </c>
      <c r="AE5706">
        <v>7</v>
      </c>
      <c r="AF5706" t="s">
        <v>48</v>
      </c>
      <c r="AG5706">
        <v>2014</v>
      </c>
      <c r="AH5706">
        <f>COUNTBLANK(datos[[#This Row],[Row ID]:[Year sales]])</f>
        <v>0</v>
      </c>
    </row>
    <row r="5707" spans="1:34" x14ac:dyDescent="0.3">
      <c r="A5707">
        <v>5706</v>
      </c>
      <c r="B5707" t="s">
        <v>8461</v>
      </c>
      <c r="C5707" s="4">
        <v>41946</v>
      </c>
      <c r="D5707" s="4">
        <v>41951</v>
      </c>
      <c r="E5707" t="s">
        <v>67</v>
      </c>
      <c r="F5707" t="s">
        <v>2202</v>
      </c>
      <c r="G5707" t="s">
        <v>2203</v>
      </c>
      <c r="H5707" t="s">
        <v>37</v>
      </c>
      <c r="I5707" t="s">
        <v>38</v>
      </c>
      <c r="J5707" t="s">
        <v>768</v>
      </c>
      <c r="K5707" t="s">
        <v>769</v>
      </c>
      <c r="L5707">
        <v>6824</v>
      </c>
      <c r="M5707" t="s">
        <v>168</v>
      </c>
      <c r="N5707" t="s">
        <v>6841</v>
      </c>
      <c r="O5707" t="s">
        <v>62</v>
      </c>
      <c r="P5707" t="s">
        <v>599</v>
      </c>
      <c r="Q5707" t="s">
        <v>6842</v>
      </c>
      <c r="R5707" s="1">
        <v>11.64</v>
      </c>
      <c r="S5707">
        <v>3</v>
      </c>
      <c r="T5707">
        <f t="shared" si="89"/>
        <v>12</v>
      </c>
      <c r="U5707" t="s">
        <v>52</v>
      </c>
      <c r="V5707">
        <v>0</v>
      </c>
      <c r="W5707">
        <v>0</v>
      </c>
      <c r="X5707" s="1">
        <v>0</v>
      </c>
      <c r="Y5707" s="1">
        <v>11.64</v>
      </c>
      <c r="Z5707" t="s">
        <v>65</v>
      </c>
      <c r="AA5707" s="2">
        <v>3.3755999999999999</v>
      </c>
      <c r="AB5707" s="3">
        <v>0.28999999999999998</v>
      </c>
      <c r="AC5707" s="1">
        <v>-8.2644000000000002</v>
      </c>
      <c r="AD5707">
        <v>5</v>
      </c>
      <c r="AE5707">
        <v>5</v>
      </c>
      <c r="AF5707" t="s">
        <v>48</v>
      </c>
      <c r="AG5707">
        <v>2014</v>
      </c>
      <c r="AH5707">
        <f>COUNTBLANK(datos[[#This Row],[Row ID]:[Year sales]])</f>
        <v>0</v>
      </c>
    </row>
    <row r="5708" spans="1:34" x14ac:dyDescent="0.3">
      <c r="A5708">
        <v>5707</v>
      </c>
      <c r="B5708" t="s">
        <v>8462</v>
      </c>
      <c r="C5708" s="4">
        <v>43000</v>
      </c>
      <c r="D5708" s="4">
        <v>43003</v>
      </c>
      <c r="E5708" t="s">
        <v>34</v>
      </c>
      <c r="F5708" t="s">
        <v>3915</v>
      </c>
      <c r="G5708" t="s">
        <v>3916</v>
      </c>
      <c r="H5708" t="s">
        <v>57</v>
      </c>
      <c r="I5708" t="s">
        <v>38</v>
      </c>
      <c r="J5708" t="s">
        <v>286</v>
      </c>
      <c r="K5708" t="s">
        <v>287</v>
      </c>
      <c r="L5708">
        <v>10009</v>
      </c>
      <c r="M5708" t="s">
        <v>168</v>
      </c>
      <c r="N5708" t="s">
        <v>7036</v>
      </c>
      <c r="O5708" t="s">
        <v>62</v>
      </c>
      <c r="P5708" t="s">
        <v>94</v>
      </c>
      <c r="Q5708" t="s">
        <v>7037</v>
      </c>
      <c r="R5708" s="1">
        <v>40.176000000000002</v>
      </c>
      <c r="S5708">
        <v>3</v>
      </c>
      <c r="T5708">
        <f t="shared" si="89"/>
        <v>18</v>
      </c>
      <c r="U5708" t="s">
        <v>52</v>
      </c>
      <c r="V5708">
        <v>0.2</v>
      </c>
      <c r="W5708">
        <v>8.0352000000000015</v>
      </c>
      <c r="X5708" s="1">
        <v>-8.0351999999999997</v>
      </c>
      <c r="Y5708" s="1">
        <v>48.211200000000005</v>
      </c>
      <c r="Z5708" t="s">
        <v>65</v>
      </c>
      <c r="AA5708" s="2">
        <v>14.563800000000001</v>
      </c>
      <c r="AB5708" s="3">
        <v>0.36249999999999999</v>
      </c>
      <c r="AC5708" s="1">
        <v>-17.577000000000002</v>
      </c>
      <c r="AD5708">
        <v>3</v>
      </c>
      <c r="AE5708">
        <v>3</v>
      </c>
      <c r="AF5708" t="s">
        <v>48</v>
      </c>
      <c r="AG5708">
        <v>2017</v>
      </c>
      <c r="AH5708">
        <f>COUNTBLANK(datos[[#This Row],[Row ID]:[Year sales]])</f>
        <v>0</v>
      </c>
    </row>
    <row r="5709" spans="1:34" x14ac:dyDescent="0.3">
      <c r="A5709">
        <v>5708</v>
      </c>
      <c r="B5709" t="s">
        <v>8463</v>
      </c>
      <c r="C5709" s="4">
        <v>42132</v>
      </c>
      <c r="D5709" s="4">
        <v>42139</v>
      </c>
      <c r="E5709" t="s">
        <v>67</v>
      </c>
      <c r="F5709" t="s">
        <v>4304</v>
      </c>
      <c r="G5709" t="s">
        <v>4305</v>
      </c>
      <c r="H5709" t="s">
        <v>37</v>
      </c>
      <c r="I5709" t="s">
        <v>38</v>
      </c>
      <c r="J5709" t="s">
        <v>286</v>
      </c>
      <c r="K5709" t="s">
        <v>287</v>
      </c>
      <c r="L5709">
        <v>10024</v>
      </c>
      <c r="M5709" t="s">
        <v>168</v>
      </c>
      <c r="N5709" t="s">
        <v>2958</v>
      </c>
      <c r="O5709" t="s">
        <v>43</v>
      </c>
      <c r="P5709" t="s">
        <v>83</v>
      </c>
      <c r="Q5709" t="s">
        <v>2959</v>
      </c>
      <c r="R5709" s="1">
        <v>79.44</v>
      </c>
      <c r="S5709">
        <v>3</v>
      </c>
      <c r="T5709">
        <f t="shared" si="89"/>
        <v>24</v>
      </c>
      <c r="U5709" t="s">
        <v>52</v>
      </c>
      <c r="V5709">
        <v>0</v>
      </c>
      <c r="W5709">
        <v>0</v>
      </c>
      <c r="X5709" s="1">
        <v>0</v>
      </c>
      <c r="Y5709" s="1">
        <v>79.44</v>
      </c>
      <c r="Z5709" t="s">
        <v>99</v>
      </c>
      <c r="AA5709" s="2">
        <v>30.187200000000001</v>
      </c>
      <c r="AB5709" s="3">
        <v>0.38</v>
      </c>
      <c r="AC5709" s="1">
        <v>-49.252800000000001</v>
      </c>
      <c r="AD5709">
        <v>7</v>
      </c>
      <c r="AE5709">
        <v>7</v>
      </c>
      <c r="AF5709" t="s">
        <v>48</v>
      </c>
      <c r="AG5709">
        <v>2015</v>
      </c>
      <c r="AH5709">
        <f>COUNTBLANK(datos[[#This Row],[Row ID]:[Year sales]])</f>
        <v>0</v>
      </c>
    </row>
    <row r="5710" spans="1:34" x14ac:dyDescent="0.3">
      <c r="A5710">
        <v>5709</v>
      </c>
      <c r="B5710" t="s">
        <v>8463</v>
      </c>
      <c r="C5710" s="4">
        <v>42132</v>
      </c>
      <c r="D5710" s="4">
        <v>42139</v>
      </c>
      <c r="E5710" t="s">
        <v>67</v>
      </c>
      <c r="F5710" t="s">
        <v>4304</v>
      </c>
      <c r="G5710" t="s">
        <v>4305</v>
      </c>
      <c r="H5710" t="s">
        <v>37</v>
      </c>
      <c r="I5710" t="s">
        <v>38</v>
      </c>
      <c r="J5710" t="s">
        <v>286</v>
      </c>
      <c r="K5710" t="s">
        <v>287</v>
      </c>
      <c r="L5710">
        <v>10024</v>
      </c>
      <c r="M5710" t="s">
        <v>168</v>
      </c>
      <c r="N5710" t="s">
        <v>5922</v>
      </c>
      <c r="O5710" t="s">
        <v>62</v>
      </c>
      <c r="P5710" t="s">
        <v>599</v>
      </c>
      <c r="Q5710" t="s">
        <v>5923</v>
      </c>
      <c r="R5710" s="1">
        <v>357.93</v>
      </c>
      <c r="S5710">
        <v>3</v>
      </c>
      <c r="T5710">
        <f t="shared" si="89"/>
        <v>26</v>
      </c>
      <c r="U5710" t="s">
        <v>52</v>
      </c>
      <c r="V5710">
        <v>0</v>
      </c>
      <c r="W5710">
        <v>0</v>
      </c>
      <c r="X5710" s="1">
        <v>0</v>
      </c>
      <c r="Y5710" s="1">
        <v>357.93</v>
      </c>
      <c r="Z5710" t="s">
        <v>47</v>
      </c>
      <c r="AA5710" s="2">
        <v>7.1585999999999999</v>
      </c>
      <c r="AB5710" s="3">
        <v>0.02</v>
      </c>
      <c r="AC5710" s="1">
        <v>-350.77140000000003</v>
      </c>
      <c r="AD5710">
        <v>7</v>
      </c>
      <c r="AE5710">
        <v>7</v>
      </c>
      <c r="AF5710" t="s">
        <v>48</v>
      </c>
      <c r="AG5710">
        <v>2015</v>
      </c>
      <c r="AH5710">
        <f>COUNTBLANK(datos[[#This Row],[Row ID]:[Year sales]])</f>
        <v>0</v>
      </c>
    </row>
    <row r="5711" spans="1:34" x14ac:dyDescent="0.3">
      <c r="A5711">
        <v>5710</v>
      </c>
      <c r="B5711" t="s">
        <v>8463</v>
      </c>
      <c r="C5711" s="4">
        <v>42132</v>
      </c>
      <c r="D5711" s="4">
        <v>42139</v>
      </c>
      <c r="E5711" t="s">
        <v>67</v>
      </c>
      <c r="F5711" t="s">
        <v>4304</v>
      </c>
      <c r="G5711" t="s">
        <v>4305</v>
      </c>
      <c r="H5711" t="s">
        <v>37</v>
      </c>
      <c r="I5711" t="s">
        <v>38</v>
      </c>
      <c r="J5711" t="s">
        <v>286</v>
      </c>
      <c r="K5711" t="s">
        <v>287</v>
      </c>
      <c r="L5711">
        <v>10024</v>
      </c>
      <c r="M5711" t="s">
        <v>168</v>
      </c>
      <c r="N5711" t="s">
        <v>1863</v>
      </c>
      <c r="O5711" t="s">
        <v>43</v>
      </c>
      <c r="P5711" t="s">
        <v>50</v>
      </c>
      <c r="Q5711" t="s">
        <v>1864</v>
      </c>
      <c r="R5711" s="1">
        <v>127.764</v>
      </c>
      <c r="S5711">
        <v>2</v>
      </c>
      <c r="T5711">
        <f t="shared" si="89"/>
        <v>64</v>
      </c>
      <c r="U5711" t="s">
        <v>46</v>
      </c>
      <c r="V5711">
        <v>0.1</v>
      </c>
      <c r="W5711">
        <v>12.776400000000001</v>
      </c>
      <c r="X5711" s="1">
        <v>-12.776400000000001</v>
      </c>
      <c r="Y5711" s="1">
        <v>140.54040000000001</v>
      </c>
      <c r="Z5711" t="s">
        <v>99</v>
      </c>
      <c r="AA5711" s="2">
        <v>21.294</v>
      </c>
      <c r="AB5711" s="3">
        <v>0.16666666666666669</v>
      </c>
      <c r="AC5711" s="1">
        <v>-93.693600000000004</v>
      </c>
      <c r="AD5711">
        <v>7</v>
      </c>
      <c r="AE5711">
        <v>7</v>
      </c>
      <c r="AF5711" t="s">
        <v>48</v>
      </c>
      <c r="AG5711">
        <v>2015</v>
      </c>
      <c r="AH5711">
        <f>COUNTBLANK(datos[[#This Row],[Row ID]:[Year sales]])</f>
        <v>0</v>
      </c>
    </row>
    <row r="5712" spans="1:34" x14ac:dyDescent="0.3">
      <c r="A5712">
        <v>5711</v>
      </c>
      <c r="B5712" t="s">
        <v>8463</v>
      </c>
      <c r="C5712" s="4">
        <v>42132</v>
      </c>
      <c r="D5712" s="4">
        <v>42139</v>
      </c>
      <c r="E5712" t="s">
        <v>67</v>
      </c>
      <c r="F5712" t="s">
        <v>4304</v>
      </c>
      <c r="G5712" t="s">
        <v>4305</v>
      </c>
      <c r="H5712" t="s">
        <v>37</v>
      </c>
      <c r="I5712" t="s">
        <v>38</v>
      </c>
      <c r="J5712" t="s">
        <v>286</v>
      </c>
      <c r="K5712" t="s">
        <v>287</v>
      </c>
      <c r="L5712">
        <v>10024</v>
      </c>
      <c r="M5712" t="s">
        <v>168</v>
      </c>
      <c r="N5712" t="s">
        <v>1456</v>
      </c>
      <c r="O5712" t="s">
        <v>90</v>
      </c>
      <c r="P5712" t="s">
        <v>1238</v>
      </c>
      <c r="Q5712" t="s">
        <v>1457</v>
      </c>
      <c r="R5712" s="1">
        <v>2799.944</v>
      </c>
      <c r="S5712">
        <v>7</v>
      </c>
      <c r="T5712">
        <f t="shared" si="89"/>
        <v>17</v>
      </c>
      <c r="U5712" t="s">
        <v>75</v>
      </c>
      <c r="V5712">
        <v>0.2</v>
      </c>
      <c r="W5712">
        <v>559.98879999999997</v>
      </c>
      <c r="X5712" s="1">
        <v>-559.98879999999997</v>
      </c>
      <c r="Y5712" s="1">
        <v>3359.9328</v>
      </c>
      <c r="Z5712" t="s">
        <v>53</v>
      </c>
      <c r="AA5712" s="2">
        <v>1014.9797</v>
      </c>
      <c r="AB5712" s="3">
        <v>0.36249999999999999</v>
      </c>
      <c r="AC5712" s="1">
        <v>-1224.9755</v>
      </c>
      <c r="AD5712">
        <v>7</v>
      </c>
      <c r="AE5712">
        <v>7</v>
      </c>
      <c r="AF5712" t="s">
        <v>48</v>
      </c>
      <c r="AG5712">
        <v>2015</v>
      </c>
      <c r="AH5712">
        <f>COUNTBLANK(datos[[#This Row],[Row ID]:[Year sales]])</f>
        <v>0</v>
      </c>
    </row>
    <row r="5713" spans="1:34" x14ac:dyDescent="0.3">
      <c r="A5713">
        <v>5712</v>
      </c>
      <c r="B5713" t="s">
        <v>8463</v>
      </c>
      <c r="C5713" s="4">
        <v>42132</v>
      </c>
      <c r="D5713" s="4">
        <v>42139</v>
      </c>
      <c r="E5713" t="s">
        <v>67</v>
      </c>
      <c r="F5713" t="s">
        <v>4304</v>
      </c>
      <c r="G5713" t="s">
        <v>4305</v>
      </c>
      <c r="H5713" t="s">
        <v>37</v>
      </c>
      <c r="I5713" t="s">
        <v>38</v>
      </c>
      <c r="J5713" t="s">
        <v>286</v>
      </c>
      <c r="K5713" t="s">
        <v>287</v>
      </c>
      <c r="L5713">
        <v>10024</v>
      </c>
      <c r="M5713" t="s">
        <v>168</v>
      </c>
      <c r="N5713" t="s">
        <v>6701</v>
      </c>
      <c r="O5713" t="s">
        <v>62</v>
      </c>
      <c r="P5713" t="s">
        <v>110</v>
      </c>
      <c r="Q5713" t="s">
        <v>6702</v>
      </c>
      <c r="R5713" s="1">
        <v>19.440000000000001</v>
      </c>
      <c r="S5713">
        <v>3</v>
      </c>
      <c r="T5713">
        <f t="shared" si="89"/>
        <v>17</v>
      </c>
      <c r="U5713" t="s">
        <v>52</v>
      </c>
      <c r="V5713">
        <v>0</v>
      </c>
      <c r="W5713">
        <v>0</v>
      </c>
      <c r="X5713" s="1">
        <v>0</v>
      </c>
      <c r="Y5713" s="1">
        <v>19.440000000000001</v>
      </c>
      <c r="Z5713" t="s">
        <v>65</v>
      </c>
      <c r="AA5713" s="2">
        <v>9.3312000000000008</v>
      </c>
      <c r="AB5713" s="3">
        <v>0.48000000000000004</v>
      </c>
      <c r="AC5713" s="1">
        <v>-10.1088</v>
      </c>
      <c r="AD5713">
        <v>7</v>
      </c>
      <c r="AE5713">
        <v>7</v>
      </c>
      <c r="AF5713" t="s">
        <v>48</v>
      </c>
      <c r="AG5713">
        <v>2015</v>
      </c>
      <c r="AH5713">
        <f>COUNTBLANK(datos[[#This Row],[Row ID]:[Year sales]])</f>
        <v>0</v>
      </c>
    </row>
    <row r="5714" spans="1:34" x14ac:dyDescent="0.3">
      <c r="A5714">
        <v>5713</v>
      </c>
      <c r="B5714" t="s">
        <v>8464</v>
      </c>
      <c r="C5714" s="4">
        <v>42947</v>
      </c>
      <c r="D5714" s="4">
        <v>42947</v>
      </c>
      <c r="E5714" t="s">
        <v>1312</v>
      </c>
      <c r="F5714" t="s">
        <v>1300</v>
      </c>
      <c r="G5714" t="s">
        <v>1301</v>
      </c>
      <c r="H5714" t="s">
        <v>37</v>
      </c>
      <c r="I5714" t="s">
        <v>38</v>
      </c>
      <c r="J5714" t="s">
        <v>323</v>
      </c>
      <c r="K5714" t="s">
        <v>231</v>
      </c>
      <c r="L5714">
        <v>60653</v>
      </c>
      <c r="M5714" t="s">
        <v>125</v>
      </c>
      <c r="N5714" t="s">
        <v>2044</v>
      </c>
      <c r="O5714" t="s">
        <v>90</v>
      </c>
      <c r="P5714" t="s">
        <v>91</v>
      </c>
      <c r="Q5714" t="s">
        <v>2045</v>
      </c>
      <c r="R5714" s="1">
        <v>36.792000000000002</v>
      </c>
      <c r="S5714">
        <v>1</v>
      </c>
      <c r="T5714">
        <f t="shared" si="89"/>
        <v>19</v>
      </c>
      <c r="U5714" t="s">
        <v>46</v>
      </c>
      <c r="V5714">
        <v>0.2</v>
      </c>
      <c r="W5714">
        <v>7.3584000000000005</v>
      </c>
      <c r="X5714" s="1">
        <v>-7.3583999999999996</v>
      </c>
      <c r="Y5714" s="1">
        <v>44.150400000000005</v>
      </c>
      <c r="Z5714" t="s">
        <v>65</v>
      </c>
      <c r="AA5714" s="2">
        <v>4.1391</v>
      </c>
      <c r="AB5714" s="3">
        <v>0.11249999999999999</v>
      </c>
      <c r="AC5714" s="1">
        <v>-25.294499999999999</v>
      </c>
      <c r="AD5714">
        <v>0</v>
      </c>
      <c r="AE5714">
        <v>0</v>
      </c>
      <c r="AF5714" t="s">
        <v>48</v>
      </c>
      <c r="AG5714">
        <v>2017</v>
      </c>
      <c r="AH5714">
        <f>COUNTBLANK(datos[[#This Row],[Row ID]:[Year sales]])</f>
        <v>0</v>
      </c>
    </row>
    <row r="5715" spans="1:34" x14ac:dyDescent="0.3">
      <c r="A5715">
        <v>5714</v>
      </c>
      <c r="B5715" t="s">
        <v>8465</v>
      </c>
      <c r="C5715" s="4">
        <v>41699</v>
      </c>
      <c r="D5715" s="4">
        <v>41703</v>
      </c>
      <c r="E5715" t="s">
        <v>67</v>
      </c>
      <c r="F5715" t="s">
        <v>3071</v>
      </c>
      <c r="G5715" t="s">
        <v>3072</v>
      </c>
      <c r="H5715" t="s">
        <v>122</v>
      </c>
      <c r="I5715" t="s">
        <v>38</v>
      </c>
      <c r="J5715" t="s">
        <v>286</v>
      </c>
      <c r="K5715" t="s">
        <v>287</v>
      </c>
      <c r="L5715">
        <v>10035</v>
      </c>
      <c r="M5715" t="s">
        <v>168</v>
      </c>
      <c r="N5715" t="s">
        <v>3414</v>
      </c>
      <c r="O5715" t="s">
        <v>90</v>
      </c>
      <c r="P5715" t="s">
        <v>91</v>
      </c>
      <c r="Q5715" t="s">
        <v>3415</v>
      </c>
      <c r="R5715" s="1">
        <v>5.94</v>
      </c>
      <c r="S5715">
        <v>3</v>
      </c>
      <c r="T5715">
        <f t="shared" si="89"/>
        <v>8</v>
      </c>
      <c r="U5715" t="s">
        <v>52</v>
      </c>
      <c r="V5715">
        <v>0</v>
      </c>
      <c r="W5715">
        <v>0</v>
      </c>
      <c r="X5715" s="1">
        <v>0</v>
      </c>
      <c r="Y5715" s="1">
        <v>5.94</v>
      </c>
      <c r="Z5715" t="s">
        <v>65</v>
      </c>
      <c r="AA5715" s="2">
        <v>1.6037999999999999</v>
      </c>
      <c r="AB5715" s="3">
        <v>0.26999999999999996</v>
      </c>
      <c r="AC5715" s="1">
        <v>-4.3361999999999998</v>
      </c>
      <c r="AD5715">
        <v>4</v>
      </c>
      <c r="AE5715">
        <v>4</v>
      </c>
      <c r="AF5715" t="s">
        <v>48</v>
      </c>
      <c r="AG5715">
        <v>2014</v>
      </c>
      <c r="AH5715">
        <f>COUNTBLANK(datos[[#This Row],[Row ID]:[Year sales]])</f>
        <v>0</v>
      </c>
    </row>
    <row r="5716" spans="1:34" x14ac:dyDescent="0.3">
      <c r="A5716">
        <v>5715</v>
      </c>
      <c r="B5716" t="s">
        <v>8466</v>
      </c>
      <c r="C5716" s="4">
        <v>43003</v>
      </c>
      <c r="D5716" s="4">
        <v>43007</v>
      </c>
      <c r="E5716" t="s">
        <v>67</v>
      </c>
      <c r="F5716" t="s">
        <v>1331</v>
      </c>
      <c r="G5716" t="s">
        <v>1332</v>
      </c>
      <c r="H5716" t="s">
        <v>37</v>
      </c>
      <c r="I5716" t="s">
        <v>38</v>
      </c>
      <c r="J5716" t="s">
        <v>1488</v>
      </c>
      <c r="K5716" t="s">
        <v>339</v>
      </c>
      <c r="L5716">
        <v>23223</v>
      </c>
      <c r="M5716" t="s">
        <v>41</v>
      </c>
      <c r="N5716" t="s">
        <v>3311</v>
      </c>
      <c r="O5716" t="s">
        <v>62</v>
      </c>
      <c r="P5716" t="s">
        <v>77</v>
      </c>
      <c r="Q5716" t="s">
        <v>3312</v>
      </c>
      <c r="R5716" s="1">
        <v>177.55</v>
      </c>
      <c r="S5716">
        <v>5</v>
      </c>
      <c r="T5716">
        <f t="shared" si="89"/>
        <v>29</v>
      </c>
      <c r="U5716" t="s">
        <v>75</v>
      </c>
      <c r="V5716">
        <v>0</v>
      </c>
      <c r="W5716">
        <v>0</v>
      </c>
      <c r="X5716" s="1">
        <v>0</v>
      </c>
      <c r="Y5716" s="1">
        <v>177.55</v>
      </c>
      <c r="Z5716" t="s">
        <v>99</v>
      </c>
      <c r="AA5716" s="2">
        <v>47.938499999999998</v>
      </c>
      <c r="AB5716" s="3">
        <v>0.26999999999999996</v>
      </c>
      <c r="AC5716" s="1">
        <v>-129.61150000000001</v>
      </c>
      <c r="AD5716">
        <v>4</v>
      </c>
      <c r="AE5716">
        <v>4</v>
      </c>
      <c r="AF5716" t="s">
        <v>48</v>
      </c>
      <c r="AG5716">
        <v>2017</v>
      </c>
      <c r="AH5716">
        <f>COUNTBLANK(datos[[#This Row],[Row ID]:[Year sales]])</f>
        <v>0</v>
      </c>
    </row>
    <row r="5717" spans="1:34" x14ac:dyDescent="0.3">
      <c r="A5717">
        <v>5716</v>
      </c>
      <c r="B5717" t="s">
        <v>8467</v>
      </c>
      <c r="C5717" s="4">
        <v>42286</v>
      </c>
      <c r="D5717" s="4">
        <v>42289</v>
      </c>
      <c r="E5717" t="s">
        <v>34</v>
      </c>
      <c r="F5717" t="s">
        <v>2630</v>
      </c>
      <c r="G5717" t="s">
        <v>2631</v>
      </c>
      <c r="H5717" t="s">
        <v>57</v>
      </c>
      <c r="I5717" t="s">
        <v>38</v>
      </c>
      <c r="J5717" t="s">
        <v>8416</v>
      </c>
      <c r="K5717" t="s">
        <v>258</v>
      </c>
      <c r="L5717">
        <v>48104</v>
      </c>
      <c r="M5717" t="s">
        <v>125</v>
      </c>
      <c r="N5717" t="s">
        <v>2730</v>
      </c>
      <c r="O5717" t="s">
        <v>90</v>
      </c>
      <c r="P5717" t="s">
        <v>181</v>
      </c>
      <c r="Q5717" t="s">
        <v>2731</v>
      </c>
      <c r="R5717" s="1">
        <v>619.95000000000005</v>
      </c>
      <c r="S5717">
        <v>5</v>
      </c>
      <c r="T5717">
        <f t="shared" si="89"/>
        <v>36</v>
      </c>
      <c r="U5717" t="s">
        <v>75</v>
      </c>
      <c r="V5717">
        <v>0</v>
      </c>
      <c r="W5717">
        <v>0</v>
      </c>
      <c r="X5717" s="1">
        <v>0</v>
      </c>
      <c r="Y5717" s="1">
        <v>619.95000000000005</v>
      </c>
      <c r="Z5717" t="s">
        <v>53</v>
      </c>
      <c r="AA5717" s="2">
        <v>111.59099999999999</v>
      </c>
      <c r="AB5717" s="3">
        <v>0.17999999999999997</v>
      </c>
      <c r="AC5717" s="1">
        <v>-508.35899999999998</v>
      </c>
      <c r="AD5717">
        <v>3</v>
      </c>
      <c r="AE5717">
        <v>3</v>
      </c>
      <c r="AF5717" t="s">
        <v>48</v>
      </c>
      <c r="AG5717">
        <v>2015</v>
      </c>
      <c r="AH5717">
        <f>COUNTBLANK(datos[[#This Row],[Row ID]:[Year sales]])</f>
        <v>0</v>
      </c>
    </row>
    <row r="5718" spans="1:34" x14ac:dyDescent="0.3">
      <c r="A5718">
        <v>5717</v>
      </c>
      <c r="B5718" t="s">
        <v>8467</v>
      </c>
      <c r="C5718" s="4">
        <v>42286</v>
      </c>
      <c r="D5718" s="4">
        <v>42289</v>
      </c>
      <c r="E5718" t="s">
        <v>34</v>
      </c>
      <c r="F5718" t="s">
        <v>2630</v>
      </c>
      <c r="G5718" t="s">
        <v>2631</v>
      </c>
      <c r="H5718" t="s">
        <v>57</v>
      </c>
      <c r="I5718" t="s">
        <v>38</v>
      </c>
      <c r="J5718" t="s">
        <v>8416</v>
      </c>
      <c r="K5718" t="s">
        <v>258</v>
      </c>
      <c r="L5718">
        <v>48104</v>
      </c>
      <c r="M5718" t="s">
        <v>125</v>
      </c>
      <c r="N5718" t="s">
        <v>548</v>
      </c>
      <c r="O5718" t="s">
        <v>90</v>
      </c>
      <c r="P5718" t="s">
        <v>91</v>
      </c>
      <c r="Q5718" t="s">
        <v>549</v>
      </c>
      <c r="R5718" s="1">
        <v>29.16</v>
      </c>
      <c r="S5718">
        <v>3</v>
      </c>
      <c r="T5718">
        <f t="shared" si="89"/>
        <v>13</v>
      </c>
      <c r="U5718" t="s">
        <v>52</v>
      </c>
      <c r="V5718">
        <v>0</v>
      </c>
      <c r="W5718">
        <v>0</v>
      </c>
      <c r="X5718" s="1">
        <v>0</v>
      </c>
      <c r="Y5718" s="1">
        <v>29.16</v>
      </c>
      <c r="Z5718" t="s">
        <v>65</v>
      </c>
      <c r="AA5718" s="2">
        <v>8.4564000000000004</v>
      </c>
      <c r="AB5718" s="3">
        <v>0.29000000000000004</v>
      </c>
      <c r="AC5718" s="1">
        <v>-20.703600000000002</v>
      </c>
      <c r="AD5718">
        <v>3</v>
      </c>
      <c r="AE5718">
        <v>3</v>
      </c>
      <c r="AF5718" t="s">
        <v>48</v>
      </c>
      <c r="AG5718">
        <v>2015</v>
      </c>
      <c r="AH5718">
        <f>COUNTBLANK(datos[[#This Row],[Row ID]:[Year sales]])</f>
        <v>0</v>
      </c>
    </row>
    <row r="5719" spans="1:34" x14ac:dyDescent="0.3">
      <c r="A5719">
        <v>5718</v>
      </c>
      <c r="B5719" t="s">
        <v>8467</v>
      </c>
      <c r="C5719" s="4">
        <v>42286</v>
      </c>
      <c r="D5719" s="4">
        <v>42289</v>
      </c>
      <c r="E5719" t="s">
        <v>34</v>
      </c>
      <c r="F5719" t="s">
        <v>2630</v>
      </c>
      <c r="G5719" t="s">
        <v>2631</v>
      </c>
      <c r="H5719" t="s">
        <v>57</v>
      </c>
      <c r="I5719" t="s">
        <v>38</v>
      </c>
      <c r="J5719" t="s">
        <v>8416</v>
      </c>
      <c r="K5719" t="s">
        <v>258</v>
      </c>
      <c r="L5719">
        <v>48104</v>
      </c>
      <c r="M5719" t="s">
        <v>125</v>
      </c>
      <c r="N5719" t="s">
        <v>6131</v>
      </c>
      <c r="O5719" t="s">
        <v>62</v>
      </c>
      <c r="P5719" t="s">
        <v>193</v>
      </c>
      <c r="Q5719" t="s">
        <v>691</v>
      </c>
      <c r="R5719" s="1">
        <v>57.96</v>
      </c>
      <c r="S5719">
        <v>7</v>
      </c>
      <c r="T5719">
        <f t="shared" si="89"/>
        <v>170</v>
      </c>
      <c r="U5719" t="s">
        <v>75</v>
      </c>
      <c r="V5719">
        <v>0</v>
      </c>
      <c r="W5719">
        <v>0</v>
      </c>
      <c r="X5719" s="1">
        <v>0</v>
      </c>
      <c r="Y5719" s="1">
        <v>57.96</v>
      </c>
      <c r="Z5719" t="s">
        <v>99</v>
      </c>
      <c r="AA5719" s="2">
        <v>27.241199999999999</v>
      </c>
      <c r="AB5719" s="3">
        <v>0.47</v>
      </c>
      <c r="AC5719" s="1">
        <v>-30.718800000000002</v>
      </c>
      <c r="AD5719">
        <v>3</v>
      </c>
      <c r="AE5719">
        <v>3</v>
      </c>
      <c r="AF5719" t="s">
        <v>48</v>
      </c>
      <c r="AG5719">
        <v>2015</v>
      </c>
      <c r="AH5719">
        <f>COUNTBLANK(datos[[#This Row],[Row ID]:[Year sales]])</f>
        <v>0</v>
      </c>
    </row>
    <row r="5720" spans="1:34" x14ac:dyDescent="0.3">
      <c r="A5720">
        <v>5719</v>
      </c>
      <c r="B5720" t="s">
        <v>8467</v>
      </c>
      <c r="C5720" s="4">
        <v>42286</v>
      </c>
      <c r="D5720" s="4">
        <v>42289</v>
      </c>
      <c r="E5720" t="s">
        <v>34</v>
      </c>
      <c r="F5720" t="s">
        <v>2630</v>
      </c>
      <c r="G5720" t="s">
        <v>2631</v>
      </c>
      <c r="H5720" t="s">
        <v>57</v>
      </c>
      <c r="I5720" t="s">
        <v>38</v>
      </c>
      <c r="J5720" t="s">
        <v>8416</v>
      </c>
      <c r="K5720" t="s">
        <v>258</v>
      </c>
      <c r="L5720">
        <v>48104</v>
      </c>
      <c r="M5720" t="s">
        <v>125</v>
      </c>
      <c r="N5720" t="s">
        <v>3647</v>
      </c>
      <c r="O5720" t="s">
        <v>62</v>
      </c>
      <c r="P5720" t="s">
        <v>97</v>
      </c>
      <c r="Q5720" t="s">
        <v>3648</v>
      </c>
      <c r="R5720" s="1">
        <v>29.402999999999999</v>
      </c>
      <c r="S5720">
        <v>3</v>
      </c>
      <c r="T5720">
        <f t="shared" si="89"/>
        <v>29</v>
      </c>
      <c r="U5720" t="s">
        <v>52</v>
      </c>
      <c r="V5720">
        <v>0.1</v>
      </c>
      <c r="W5720">
        <v>2.9403000000000001</v>
      </c>
      <c r="X5720" s="1">
        <v>-2.9403000000000001</v>
      </c>
      <c r="Y5720" s="1">
        <v>32.343299999999999</v>
      </c>
      <c r="Z5720" t="s">
        <v>65</v>
      </c>
      <c r="AA5720" s="2">
        <v>5.2271999999999998</v>
      </c>
      <c r="AB5720" s="3">
        <v>0.17777777777777778</v>
      </c>
      <c r="AC5720" s="1">
        <v>-21.235499999999998</v>
      </c>
      <c r="AD5720">
        <v>3</v>
      </c>
      <c r="AE5720">
        <v>3</v>
      </c>
      <c r="AF5720" t="s">
        <v>48</v>
      </c>
      <c r="AG5720">
        <v>2015</v>
      </c>
      <c r="AH5720">
        <f>COUNTBLANK(datos[[#This Row],[Row ID]:[Year sales]])</f>
        <v>0</v>
      </c>
    </row>
    <row r="5721" spans="1:34" x14ac:dyDescent="0.3">
      <c r="A5721">
        <v>5720</v>
      </c>
      <c r="B5721" t="s">
        <v>8468</v>
      </c>
      <c r="C5721" s="4">
        <v>42823</v>
      </c>
      <c r="D5721" s="4">
        <v>42827</v>
      </c>
      <c r="E5721" t="s">
        <v>34</v>
      </c>
      <c r="F5721" t="s">
        <v>7446</v>
      </c>
      <c r="G5721" t="s">
        <v>7447</v>
      </c>
      <c r="H5721" t="s">
        <v>37</v>
      </c>
      <c r="I5721" t="s">
        <v>38</v>
      </c>
      <c r="J5721" t="s">
        <v>4296</v>
      </c>
      <c r="K5721" t="s">
        <v>274</v>
      </c>
      <c r="L5721">
        <v>47905</v>
      </c>
      <c r="M5721" t="s">
        <v>125</v>
      </c>
      <c r="N5721" t="s">
        <v>6866</v>
      </c>
      <c r="O5721" t="s">
        <v>62</v>
      </c>
      <c r="P5721" t="s">
        <v>77</v>
      </c>
      <c r="Q5721" t="s">
        <v>6867</v>
      </c>
      <c r="R5721" s="1">
        <v>81.400000000000006</v>
      </c>
      <c r="S5721">
        <v>5</v>
      </c>
      <c r="T5721">
        <f t="shared" si="89"/>
        <v>18</v>
      </c>
      <c r="U5721" t="s">
        <v>75</v>
      </c>
      <c r="V5721">
        <v>0</v>
      </c>
      <c r="W5721">
        <v>0</v>
      </c>
      <c r="X5721" s="1">
        <v>0</v>
      </c>
      <c r="Y5721" s="1">
        <v>81.400000000000006</v>
      </c>
      <c r="Z5721" t="s">
        <v>99</v>
      </c>
      <c r="AA5721" s="2">
        <v>21.164000000000001</v>
      </c>
      <c r="AB5721" s="3">
        <v>0.26</v>
      </c>
      <c r="AC5721" s="1">
        <v>-60.235999999999997</v>
      </c>
      <c r="AD5721">
        <v>4</v>
      </c>
      <c r="AE5721">
        <v>4</v>
      </c>
      <c r="AF5721" t="s">
        <v>48</v>
      </c>
      <c r="AG5721">
        <v>2017</v>
      </c>
      <c r="AH5721">
        <f>COUNTBLANK(datos[[#This Row],[Row ID]:[Year sales]])</f>
        <v>0</v>
      </c>
    </row>
    <row r="5722" spans="1:34" x14ac:dyDescent="0.3">
      <c r="A5722">
        <v>5721</v>
      </c>
      <c r="B5722" t="s">
        <v>8469</v>
      </c>
      <c r="C5722" s="4">
        <v>42322</v>
      </c>
      <c r="D5722" s="4">
        <v>42325</v>
      </c>
      <c r="E5722" t="s">
        <v>208</v>
      </c>
      <c r="F5722" t="s">
        <v>155</v>
      </c>
      <c r="G5722" t="s">
        <v>156</v>
      </c>
      <c r="H5722" t="s">
        <v>57</v>
      </c>
      <c r="I5722" t="s">
        <v>38</v>
      </c>
      <c r="J5722" t="s">
        <v>338</v>
      </c>
      <c r="K5722" t="s">
        <v>440</v>
      </c>
      <c r="L5722">
        <v>97477</v>
      </c>
      <c r="M5722" t="s">
        <v>60</v>
      </c>
      <c r="N5722" t="s">
        <v>288</v>
      </c>
      <c r="O5722" t="s">
        <v>62</v>
      </c>
      <c r="P5722" t="s">
        <v>289</v>
      </c>
      <c r="Q5722" t="s">
        <v>290</v>
      </c>
      <c r="R5722" s="1">
        <v>8.7200000000000006</v>
      </c>
      <c r="S5722">
        <v>5</v>
      </c>
      <c r="T5722">
        <f t="shared" si="89"/>
        <v>27</v>
      </c>
      <c r="U5722" t="s">
        <v>75</v>
      </c>
      <c r="V5722">
        <v>0.2</v>
      </c>
      <c r="W5722">
        <v>1.7440000000000002</v>
      </c>
      <c r="X5722" s="1">
        <v>-1.744</v>
      </c>
      <c r="Y5722" s="1">
        <v>10.464</v>
      </c>
      <c r="Z5722" t="s">
        <v>65</v>
      </c>
      <c r="AA5722" s="2">
        <v>2.2890000000000001</v>
      </c>
      <c r="AB5722" s="3">
        <v>0.26250000000000001</v>
      </c>
      <c r="AC5722" s="1">
        <v>-4.6870000000000003</v>
      </c>
      <c r="AD5722">
        <v>3</v>
      </c>
      <c r="AE5722">
        <v>3</v>
      </c>
      <c r="AF5722" t="s">
        <v>48</v>
      </c>
      <c r="AG5722">
        <v>2015</v>
      </c>
      <c r="AH5722">
        <f>COUNTBLANK(datos[[#This Row],[Row ID]:[Year sales]])</f>
        <v>0</v>
      </c>
    </row>
    <row r="5723" spans="1:34" x14ac:dyDescent="0.3">
      <c r="A5723">
        <v>5722</v>
      </c>
      <c r="B5723" t="s">
        <v>8469</v>
      </c>
      <c r="C5723" s="4">
        <v>42322</v>
      </c>
      <c r="D5723" s="4">
        <v>42325</v>
      </c>
      <c r="E5723" t="s">
        <v>208</v>
      </c>
      <c r="F5723" t="s">
        <v>155</v>
      </c>
      <c r="G5723" t="s">
        <v>156</v>
      </c>
      <c r="H5723" t="s">
        <v>57</v>
      </c>
      <c r="I5723" t="s">
        <v>38</v>
      </c>
      <c r="J5723" t="s">
        <v>338</v>
      </c>
      <c r="K5723" t="s">
        <v>440</v>
      </c>
      <c r="L5723">
        <v>97477</v>
      </c>
      <c r="M5723" t="s">
        <v>60</v>
      </c>
      <c r="N5723" t="s">
        <v>5358</v>
      </c>
      <c r="O5723" t="s">
        <v>90</v>
      </c>
      <c r="P5723" t="s">
        <v>181</v>
      </c>
      <c r="Q5723" t="s">
        <v>5359</v>
      </c>
      <c r="R5723" s="1">
        <v>91.176000000000002</v>
      </c>
      <c r="S5723">
        <v>3</v>
      </c>
      <c r="T5723">
        <f t="shared" si="89"/>
        <v>24</v>
      </c>
      <c r="U5723" t="s">
        <v>52</v>
      </c>
      <c r="V5723">
        <v>0.2</v>
      </c>
      <c r="W5723">
        <v>18.235200000000003</v>
      </c>
      <c r="X5723" s="1">
        <v>-18.235199999999999</v>
      </c>
      <c r="Y5723" s="1">
        <v>109.41120000000001</v>
      </c>
      <c r="Z5723" t="s">
        <v>99</v>
      </c>
      <c r="AA5723" s="2">
        <v>4.5587999999999997</v>
      </c>
      <c r="AB5723" s="3">
        <v>4.9999999999999996E-2</v>
      </c>
      <c r="AC5723" s="1">
        <v>-68.382000000000005</v>
      </c>
      <c r="AD5723">
        <v>3</v>
      </c>
      <c r="AE5723">
        <v>3</v>
      </c>
      <c r="AF5723" t="s">
        <v>48</v>
      </c>
      <c r="AG5723">
        <v>2015</v>
      </c>
      <c r="AH5723">
        <f>COUNTBLANK(datos[[#This Row],[Row ID]:[Year sales]])</f>
        <v>0</v>
      </c>
    </row>
    <row r="5724" spans="1:34" x14ac:dyDescent="0.3">
      <c r="A5724">
        <v>5723</v>
      </c>
      <c r="B5724" t="s">
        <v>8469</v>
      </c>
      <c r="C5724" s="4">
        <v>42322</v>
      </c>
      <c r="D5724" s="4">
        <v>42325</v>
      </c>
      <c r="E5724" t="s">
        <v>208</v>
      </c>
      <c r="F5724" t="s">
        <v>155</v>
      </c>
      <c r="G5724" t="s">
        <v>156</v>
      </c>
      <c r="H5724" t="s">
        <v>57</v>
      </c>
      <c r="I5724" t="s">
        <v>38</v>
      </c>
      <c r="J5724" t="s">
        <v>338</v>
      </c>
      <c r="K5724" t="s">
        <v>440</v>
      </c>
      <c r="L5724">
        <v>97477</v>
      </c>
      <c r="M5724" t="s">
        <v>60</v>
      </c>
      <c r="N5724" t="s">
        <v>4975</v>
      </c>
      <c r="O5724" t="s">
        <v>90</v>
      </c>
      <c r="P5724" t="s">
        <v>181</v>
      </c>
      <c r="Q5724" t="s">
        <v>4976</v>
      </c>
      <c r="R5724" s="1">
        <v>159.96799999999999</v>
      </c>
      <c r="S5724">
        <v>4</v>
      </c>
      <c r="T5724">
        <f t="shared" si="89"/>
        <v>34</v>
      </c>
      <c r="U5724" t="s">
        <v>52</v>
      </c>
      <c r="V5724">
        <v>0.2</v>
      </c>
      <c r="W5724">
        <v>31.993600000000001</v>
      </c>
      <c r="X5724" s="1">
        <v>-31.993600000000001</v>
      </c>
      <c r="Y5724" s="1">
        <v>191.96159999999998</v>
      </c>
      <c r="Z5724" t="s">
        <v>99</v>
      </c>
      <c r="AA5724" s="2">
        <v>29.994</v>
      </c>
      <c r="AB5724" s="3">
        <v>0.1875</v>
      </c>
      <c r="AC5724" s="1">
        <v>-97.980400000000003</v>
      </c>
      <c r="AD5724">
        <v>3</v>
      </c>
      <c r="AE5724">
        <v>3</v>
      </c>
      <c r="AF5724" t="s">
        <v>48</v>
      </c>
      <c r="AG5724">
        <v>2015</v>
      </c>
      <c r="AH5724">
        <f>COUNTBLANK(datos[[#This Row],[Row ID]:[Year sales]])</f>
        <v>0</v>
      </c>
    </row>
    <row r="5725" spans="1:34" x14ac:dyDescent="0.3">
      <c r="A5725">
        <v>5724</v>
      </c>
      <c r="B5725" t="s">
        <v>8470</v>
      </c>
      <c r="C5725" s="4">
        <v>42639</v>
      </c>
      <c r="D5725" s="4">
        <v>42643</v>
      </c>
      <c r="E5725" t="s">
        <v>67</v>
      </c>
      <c r="F5725" t="s">
        <v>576</v>
      </c>
      <c r="G5725" t="s">
        <v>577</v>
      </c>
      <c r="H5725" t="s">
        <v>57</v>
      </c>
      <c r="I5725" t="s">
        <v>38</v>
      </c>
      <c r="J5725" t="s">
        <v>147</v>
      </c>
      <c r="K5725" t="s">
        <v>59</v>
      </c>
      <c r="L5725">
        <v>94109</v>
      </c>
      <c r="M5725" t="s">
        <v>60</v>
      </c>
      <c r="N5725" t="s">
        <v>3276</v>
      </c>
      <c r="O5725" t="s">
        <v>62</v>
      </c>
      <c r="P5725" t="s">
        <v>110</v>
      </c>
      <c r="Q5725" t="s">
        <v>3277</v>
      </c>
      <c r="R5725" s="1">
        <v>12.96</v>
      </c>
      <c r="S5725">
        <v>2</v>
      </c>
      <c r="T5725">
        <f t="shared" si="89"/>
        <v>23</v>
      </c>
      <c r="U5725" t="s">
        <v>46</v>
      </c>
      <c r="V5725">
        <v>0</v>
      </c>
      <c r="W5725">
        <v>0</v>
      </c>
      <c r="X5725" s="1">
        <v>0</v>
      </c>
      <c r="Y5725" s="1">
        <v>12.96</v>
      </c>
      <c r="Z5725" t="s">
        <v>65</v>
      </c>
      <c r="AA5725" s="2">
        <v>6.2207999999999997</v>
      </c>
      <c r="AB5725" s="3">
        <v>0.47999999999999993</v>
      </c>
      <c r="AC5725" s="1">
        <v>-6.7392000000000003</v>
      </c>
      <c r="AD5725">
        <v>4</v>
      </c>
      <c r="AE5725">
        <v>4</v>
      </c>
      <c r="AF5725" t="s">
        <v>48</v>
      </c>
      <c r="AG5725">
        <v>2016</v>
      </c>
      <c r="AH5725">
        <f>COUNTBLANK(datos[[#This Row],[Row ID]:[Year sales]])</f>
        <v>0</v>
      </c>
    </row>
    <row r="5726" spans="1:34" x14ac:dyDescent="0.3">
      <c r="A5726">
        <v>5725</v>
      </c>
      <c r="B5726" t="s">
        <v>8471</v>
      </c>
      <c r="C5726" s="4">
        <v>41904</v>
      </c>
      <c r="D5726" s="4">
        <v>41909</v>
      </c>
      <c r="E5726" t="s">
        <v>67</v>
      </c>
      <c r="F5726" t="s">
        <v>4218</v>
      </c>
      <c r="G5726" t="s">
        <v>4219</v>
      </c>
      <c r="H5726" t="s">
        <v>57</v>
      </c>
      <c r="I5726" t="s">
        <v>38</v>
      </c>
      <c r="J5726" t="s">
        <v>323</v>
      </c>
      <c r="K5726" t="s">
        <v>231</v>
      </c>
      <c r="L5726">
        <v>60653</v>
      </c>
      <c r="M5726" t="s">
        <v>125</v>
      </c>
      <c r="N5726" t="s">
        <v>3716</v>
      </c>
      <c r="O5726" t="s">
        <v>62</v>
      </c>
      <c r="P5726" t="s">
        <v>77</v>
      </c>
      <c r="Q5726" t="s">
        <v>3717</v>
      </c>
      <c r="R5726" s="1">
        <v>331.536</v>
      </c>
      <c r="S5726">
        <v>3</v>
      </c>
      <c r="T5726">
        <f t="shared" si="89"/>
        <v>35</v>
      </c>
      <c r="U5726" t="s">
        <v>52</v>
      </c>
      <c r="V5726">
        <v>0.2</v>
      </c>
      <c r="W5726">
        <v>66.307200000000009</v>
      </c>
      <c r="X5726" s="1">
        <v>-66.307199999999995</v>
      </c>
      <c r="Y5726" s="1">
        <v>397.84320000000002</v>
      </c>
      <c r="Z5726" t="s">
        <v>47</v>
      </c>
      <c r="AA5726" s="2">
        <v>-82.884</v>
      </c>
      <c r="AB5726" s="3">
        <v>-0.25</v>
      </c>
      <c r="AC5726" s="1">
        <v>-348.11279999999999</v>
      </c>
      <c r="AD5726">
        <v>5</v>
      </c>
      <c r="AE5726">
        <v>5</v>
      </c>
      <c r="AF5726" t="s">
        <v>48</v>
      </c>
      <c r="AG5726">
        <v>2014</v>
      </c>
      <c r="AH5726">
        <f>COUNTBLANK(datos[[#This Row],[Row ID]:[Year sales]])</f>
        <v>0</v>
      </c>
    </row>
    <row r="5727" spans="1:34" x14ac:dyDescent="0.3">
      <c r="A5727">
        <v>5726</v>
      </c>
      <c r="B5727" t="s">
        <v>8472</v>
      </c>
      <c r="C5727" s="4">
        <v>42272</v>
      </c>
      <c r="D5727" s="4">
        <v>42274</v>
      </c>
      <c r="E5727" t="s">
        <v>208</v>
      </c>
      <c r="F5727" t="s">
        <v>980</v>
      </c>
      <c r="G5727" t="s">
        <v>981</v>
      </c>
      <c r="H5727" t="s">
        <v>57</v>
      </c>
      <c r="I5727" t="s">
        <v>38</v>
      </c>
      <c r="J5727" t="s">
        <v>286</v>
      </c>
      <c r="K5727" t="s">
        <v>287</v>
      </c>
      <c r="L5727">
        <v>10011</v>
      </c>
      <c r="M5727" t="s">
        <v>168</v>
      </c>
      <c r="N5727" t="s">
        <v>5502</v>
      </c>
      <c r="O5727" t="s">
        <v>90</v>
      </c>
      <c r="P5727" t="s">
        <v>181</v>
      </c>
      <c r="Q5727" t="s">
        <v>5503</v>
      </c>
      <c r="R5727" s="1">
        <v>899.91</v>
      </c>
      <c r="S5727">
        <v>9</v>
      </c>
      <c r="T5727">
        <f t="shared" si="89"/>
        <v>29</v>
      </c>
      <c r="U5727" t="s">
        <v>75</v>
      </c>
      <c r="V5727">
        <v>0</v>
      </c>
      <c r="W5727">
        <v>0</v>
      </c>
      <c r="X5727" s="1">
        <v>0</v>
      </c>
      <c r="Y5727" s="1">
        <v>899.91</v>
      </c>
      <c r="Z5727" t="s">
        <v>53</v>
      </c>
      <c r="AA5727" s="2">
        <v>395.96039999999999</v>
      </c>
      <c r="AB5727" s="3">
        <v>0.44</v>
      </c>
      <c r="AC5727" s="1">
        <v>-503.94959999999998</v>
      </c>
      <c r="AD5727">
        <v>2</v>
      </c>
      <c r="AE5727">
        <v>2</v>
      </c>
      <c r="AF5727" t="s">
        <v>48</v>
      </c>
      <c r="AG5727">
        <v>2015</v>
      </c>
      <c r="AH5727">
        <f>COUNTBLANK(datos[[#This Row],[Row ID]:[Year sales]])</f>
        <v>0</v>
      </c>
    </row>
    <row r="5728" spans="1:34" x14ac:dyDescent="0.3">
      <c r="A5728">
        <v>5727</v>
      </c>
      <c r="B5728" t="s">
        <v>8473</v>
      </c>
      <c r="C5728" s="4">
        <v>42128</v>
      </c>
      <c r="D5728" s="4">
        <v>42132</v>
      </c>
      <c r="E5728" t="s">
        <v>67</v>
      </c>
      <c r="F5728" t="s">
        <v>6666</v>
      </c>
      <c r="G5728" t="s">
        <v>6667</v>
      </c>
      <c r="H5728" t="s">
        <v>57</v>
      </c>
      <c r="I5728" t="s">
        <v>38</v>
      </c>
      <c r="J5728" t="s">
        <v>204</v>
      </c>
      <c r="K5728" t="s">
        <v>124</v>
      </c>
      <c r="L5728">
        <v>77095</v>
      </c>
      <c r="M5728" t="s">
        <v>125</v>
      </c>
      <c r="N5728" t="s">
        <v>3872</v>
      </c>
      <c r="O5728" t="s">
        <v>90</v>
      </c>
      <c r="P5728" t="s">
        <v>91</v>
      </c>
      <c r="Q5728" t="s">
        <v>3873</v>
      </c>
      <c r="R5728" s="1">
        <v>946.34400000000005</v>
      </c>
      <c r="S5728">
        <v>7</v>
      </c>
      <c r="T5728">
        <f t="shared" si="89"/>
        <v>21</v>
      </c>
      <c r="U5728" t="s">
        <v>75</v>
      </c>
      <c r="V5728">
        <v>0.2</v>
      </c>
      <c r="W5728">
        <v>189.26880000000003</v>
      </c>
      <c r="X5728" s="1">
        <v>-189.2688</v>
      </c>
      <c r="Y5728" s="1">
        <v>1135.6128000000001</v>
      </c>
      <c r="Z5728" t="s">
        <v>53</v>
      </c>
      <c r="AA5728" s="2">
        <v>118.29300000000001</v>
      </c>
      <c r="AB5728" s="3">
        <v>0.125</v>
      </c>
      <c r="AC5728" s="1">
        <v>-638.78219999999999</v>
      </c>
      <c r="AD5728">
        <v>4</v>
      </c>
      <c r="AE5728">
        <v>4</v>
      </c>
      <c r="AF5728" t="s">
        <v>48</v>
      </c>
      <c r="AG5728">
        <v>2015</v>
      </c>
      <c r="AH5728">
        <f>COUNTBLANK(datos[[#This Row],[Row ID]:[Year sales]])</f>
        <v>0</v>
      </c>
    </row>
    <row r="5729" spans="1:34" x14ac:dyDescent="0.3">
      <c r="A5729">
        <v>5728</v>
      </c>
      <c r="B5729" t="s">
        <v>8474</v>
      </c>
      <c r="C5729" s="4">
        <v>43077</v>
      </c>
      <c r="D5729" s="4">
        <v>43082</v>
      </c>
      <c r="E5729" t="s">
        <v>67</v>
      </c>
      <c r="F5729" t="s">
        <v>1651</v>
      </c>
      <c r="G5729" t="s">
        <v>1652</v>
      </c>
      <c r="H5729" t="s">
        <v>37</v>
      </c>
      <c r="I5729" t="s">
        <v>38</v>
      </c>
      <c r="J5729" t="s">
        <v>133</v>
      </c>
      <c r="K5729" t="s">
        <v>134</v>
      </c>
      <c r="L5729">
        <v>53711</v>
      </c>
      <c r="M5729" t="s">
        <v>125</v>
      </c>
      <c r="N5729" t="s">
        <v>4362</v>
      </c>
      <c r="O5729" t="s">
        <v>90</v>
      </c>
      <c r="P5729" t="s">
        <v>181</v>
      </c>
      <c r="Q5729" t="s">
        <v>4363</v>
      </c>
      <c r="R5729" s="1">
        <v>178.11</v>
      </c>
      <c r="S5729">
        <v>3</v>
      </c>
      <c r="T5729">
        <f t="shared" si="89"/>
        <v>14</v>
      </c>
      <c r="U5729" t="s">
        <v>52</v>
      </c>
      <c r="V5729">
        <v>0</v>
      </c>
      <c r="W5729">
        <v>0</v>
      </c>
      <c r="X5729" s="1">
        <v>0</v>
      </c>
      <c r="Y5729" s="1">
        <v>178.11</v>
      </c>
      <c r="Z5729" t="s">
        <v>99</v>
      </c>
      <c r="AA5729" s="2">
        <v>32.059800000000003</v>
      </c>
      <c r="AB5729" s="3">
        <v>0.18</v>
      </c>
      <c r="AC5729" s="1">
        <v>-146.05019999999999</v>
      </c>
      <c r="AD5729">
        <v>5</v>
      </c>
      <c r="AE5729">
        <v>5</v>
      </c>
      <c r="AF5729" t="s">
        <v>48</v>
      </c>
      <c r="AG5729">
        <v>2017</v>
      </c>
      <c r="AH5729">
        <f>COUNTBLANK(datos[[#This Row],[Row ID]:[Year sales]])</f>
        <v>0</v>
      </c>
    </row>
    <row r="5730" spans="1:34" x14ac:dyDescent="0.3">
      <c r="A5730">
        <v>5729</v>
      </c>
      <c r="B5730" t="s">
        <v>8474</v>
      </c>
      <c r="C5730" s="4">
        <v>43077</v>
      </c>
      <c r="D5730" s="4">
        <v>43082</v>
      </c>
      <c r="E5730" t="s">
        <v>67</v>
      </c>
      <c r="F5730" t="s">
        <v>1651</v>
      </c>
      <c r="G5730" t="s">
        <v>1652</v>
      </c>
      <c r="H5730" t="s">
        <v>37</v>
      </c>
      <c r="I5730" t="s">
        <v>38</v>
      </c>
      <c r="J5730" t="s">
        <v>133</v>
      </c>
      <c r="K5730" t="s">
        <v>134</v>
      </c>
      <c r="L5730">
        <v>53711</v>
      </c>
      <c r="M5730" t="s">
        <v>125</v>
      </c>
      <c r="N5730" t="s">
        <v>3804</v>
      </c>
      <c r="O5730" t="s">
        <v>62</v>
      </c>
      <c r="P5730" t="s">
        <v>97</v>
      </c>
      <c r="Q5730" t="s">
        <v>3805</v>
      </c>
      <c r="R5730" s="1">
        <v>1089.75</v>
      </c>
      <c r="S5730">
        <v>3</v>
      </c>
      <c r="T5730">
        <f t="shared" si="89"/>
        <v>9</v>
      </c>
      <c r="U5730" t="s">
        <v>52</v>
      </c>
      <c r="V5730">
        <v>0</v>
      </c>
      <c r="W5730">
        <v>0</v>
      </c>
      <c r="X5730" s="1">
        <v>0</v>
      </c>
      <c r="Y5730" s="1">
        <v>1089.75</v>
      </c>
      <c r="Z5730" t="s">
        <v>53</v>
      </c>
      <c r="AA5730" s="2">
        <v>305.13</v>
      </c>
      <c r="AB5730" s="3">
        <v>0.27999999999999997</v>
      </c>
      <c r="AC5730" s="1">
        <v>-784.62</v>
      </c>
      <c r="AD5730">
        <v>5</v>
      </c>
      <c r="AE5730">
        <v>5</v>
      </c>
      <c r="AF5730" t="s">
        <v>48</v>
      </c>
      <c r="AG5730">
        <v>2017</v>
      </c>
      <c r="AH5730">
        <f>COUNTBLANK(datos[[#This Row],[Row ID]:[Year sales]])</f>
        <v>0</v>
      </c>
    </row>
    <row r="5731" spans="1:34" x14ac:dyDescent="0.3">
      <c r="A5731">
        <v>5730</v>
      </c>
      <c r="B5731" t="s">
        <v>8474</v>
      </c>
      <c r="C5731" s="4">
        <v>43077</v>
      </c>
      <c r="D5731" s="4">
        <v>43082</v>
      </c>
      <c r="E5731" t="s">
        <v>67</v>
      </c>
      <c r="F5731" t="s">
        <v>1651</v>
      </c>
      <c r="G5731" t="s">
        <v>1652</v>
      </c>
      <c r="H5731" t="s">
        <v>37</v>
      </c>
      <c r="I5731" t="s">
        <v>38</v>
      </c>
      <c r="J5731" t="s">
        <v>133</v>
      </c>
      <c r="K5731" t="s">
        <v>134</v>
      </c>
      <c r="L5731">
        <v>53711</v>
      </c>
      <c r="M5731" t="s">
        <v>125</v>
      </c>
      <c r="N5731" t="s">
        <v>2279</v>
      </c>
      <c r="O5731" t="s">
        <v>62</v>
      </c>
      <c r="P5731" t="s">
        <v>63</v>
      </c>
      <c r="Q5731" t="s">
        <v>2280</v>
      </c>
      <c r="R5731" s="1">
        <v>61.06</v>
      </c>
      <c r="S5731">
        <v>2</v>
      </c>
      <c r="T5731">
        <f t="shared" si="89"/>
        <v>43</v>
      </c>
      <c r="U5731" t="s">
        <v>46</v>
      </c>
      <c r="V5731">
        <v>0</v>
      </c>
      <c r="W5731">
        <v>0</v>
      </c>
      <c r="X5731" s="1">
        <v>0</v>
      </c>
      <c r="Y5731" s="1">
        <v>61.06</v>
      </c>
      <c r="Z5731" t="s">
        <v>99</v>
      </c>
      <c r="AA5731" s="2">
        <v>28.087599999999998</v>
      </c>
      <c r="AB5731" s="3">
        <v>0.45999999999999996</v>
      </c>
      <c r="AC5731" s="1">
        <v>-32.9724</v>
      </c>
      <c r="AD5731">
        <v>5</v>
      </c>
      <c r="AE5731">
        <v>5</v>
      </c>
      <c r="AF5731" t="s">
        <v>48</v>
      </c>
      <c r="AG5731">
        <v>2017</v>
      </c>
      <c r="AH5731">
        <f>COUNTBLANK(datos[[#This Row],[Row ID]:[Year sales]])</f>
        <v>0</v>
      </c>
    </row>
    <row r="5732" spans="1:34" x14ac:dyDescent="0.3">
      <c r="A5732">
        <v>5731</v>
      </c>
      <c r="B5732" t="s">
        <v>8474</v>
      </c>
      <c r="C5732" s="4">
        <v>43077</v>
      </c>
      <c r="D5732" s="4">
        <v>43082</v>
      </c>
      <c r="E5732" t="s">
        <v>67</v>
      </c>
      <c r="F5732" t="s">
        <v>1651</v>
      </c>
      <c r="G5732" t="s">
        <v>1652</v>
      </c>
      <c r="H5732" t="s">
        <v>37</v>
      </c>
      <c r="I5732" t="s">
        <v>38</v>
      </c>
      <c r="J5732" t="s">
        <v>133</v>
      </c>
      <c r="K5732" t="s">
        <v>134</v>
      </c>
      <c r="L5732">
        <v>53711</v>
      </c>
      <c r="M5732" t="s">
        <v>125</v>
      </c>
      <c r="N5732" t="s">
        <v>4504</v>
      </c>
      <c r="O5732" t="s">
        <v>43</v>
      </c>
      <c r="P5732" t="s">
        <v>44</v>
      </c>
      <c r="Q5732" t="s">
        <v>4505</v>
      </c>
      <c r="R5732" s="1">
        <v>459.92</v>
      </c>
      <c r="S5732">
        <v>4</v>
      </c>
      <c r="T5732">
        <f t="shared" si="89"/>
        <v>19</v>
      </c>
      <c r="U5732" t="s">
        <v>52</v>
      </c>
      <c r="V5732">
        <v>0</v>
      </c>
      <c r="W5732">
        <v>0</v>
      </c>
      <c r="X5732" s="1">
        <v>0</v>
      </c>
      <c r="Y5732" s="1">
        <v>459.92</v>
      </c>
      <c r="Z5732" t="s">
        <v>47</v>
      </c>
      <c r="AA5732" s="2">
        <v>41.392800000000001</v>
      </c>
      <c r="AB5732" s="3">
        <v>0.09</v>
      </c>
      <c r="AC5732" s="1">
        <v>-418.52719999999999</v>
      </c>
      <c r="AD5732">
        <v>5</v>
      </c>
      <c r="AE5732">
        <v>5</v>
      </c>
      <c r="AF5732" t="s">
        <v>48</v>
      </c>
      <c r="AG5732">
        <v>2017</v>
      </c>
      <c r="AH5732">
        <f>COUNTBLANK(datos[[#This Row],[Row ID]:[Year sales]])</f>
        <v>0</v>
      </c>
    </row>
    <row r="5733" spans="1:34" x14ac:dyDescent="0.3">
      <c r="A5733">
        <v>5732</v>
      </c>
      <c r="B5733" t="s">
        <v>8474</v>
      </c>
      <c r="C5733" s="4">
        <v>43077</v>
      </c>
      <c r="D5733" s="4">
        <v>43082</v>
      </c>
      <c r="E5733" t="s">
        <v>67</v>
      </c>
      <c r="F5733" t="s">
        <v>1651</v>
      </c>
      <c r="G5733" t="s">
        <v>1652</v>
      </c>
      <c r="H5733" t="s">
        <v>37</v>
      </c>
      <c r="I5733" t="s">
        <v>38</v>
      </c>
      <c r="J5733" t="s">
        <v>133</v>
      </c>
      <c r="K5733" t="s">
        <v>134</v>
      </c>
      <c r="L5733">
        <v>53711</v>
      </c>
      <c r="M5733" t="s">
        <v>125</v>
      </c>
      <c r="N5733" t="s">
        <v>1288</v>
      </c>
      <c r="O5733" t="s">
        <v>62</v>
      </c>
      <c r="P5733" t="s">
        <v>110</v>
      </c>
      <c r="Q5733" t="s">
        <v>1289</v>
      </c>
      <c r="R5733" s="1">
        <v>27.52</v>
      </c>
      <c r="S5733">
        <v>4</v>
      </c>
      <c r="T5733">
        <f t="shared" si="89"/>
        <v>33</v>
      </c>
      <c r="U5733" t="s">
        <v>52</v>
      </c>
      <c r="V5733">
        <v>0</v>
      </c>
      <c r="W5733">
        <v>0</v>
      </c>
      <c r="X5733" s="1">
        <v>0</v>
      </c>
      <c r="Y5733" s="1">
        <v>27.52</v>
      </c>
      <c r="Z5733" t="s">
        <v>65</v>
      </c>
      <c r="AA5733" s="2">
        <v>12.6592</v>
      </c>
      <c r="AB5733" s="3">
        <v>0.46</v>
      </c>
      <c r="AC5733" s="1">
        <v>-14.860799999999999</v>
      </c>
      <c r="AD5733">
        <v>5</v>
      </c>
      <c r="AE5733">
        <v>5</v>
      </c>
      <c r="AF5733" t="s">
        <v>48</v>
      </c>
      <c r="AG5733">
        <v>2017</v>
      </c>
      <c r="AH5733">
        <f>COUNTBLANK(datos[[#This Row],[Row ID]:[Year sales]])</f>
        <v>0</v>
      </c>
    </row>
    <row r="5734" spans="1:34" x14ac:dyDescent="0.3">
      <c r="A5734">
        <v>5733</v>
      </c>
      <c r="B5734" t="s">
        <v>8475</v>
      </c>
      <c r="C5734" s="4">
        <v>42915</v>
      </c>
      <c r="D5734" s="4">
        <v>42918</v>
      </c>
      <c r="E5734" t="s">
        <v>208</v>
      </c>
      <c r="F5734" t="s">
        <v>980</v>
      </c>
      <c r="G5734" t="s">
        <v>981</v>
      </c>
      <c r="H5734" t="s">
        <v>57</v>
      </c>
      <c r="I5734" t="s">
        <v>38</v>
      </c>
      <c r="J5734" t="s">
        <v>8476</v>
      </c>
      <c r="K5734" t="s">
        <v>769</v>
      </c>
      <c r="L5734">
        <v>6460</v>
      </c>
      <c r="M5734" t="s">
        <v>168</v>
      </c>
      <c r="N5734" t="s">
        <v>6605</v>
      </c>
      <c r="O5734" t="s">
        <v>43</v>
      </c>
      <c r="P5734" t="s">
        <v>44</v>
      </c>
      <c r="Q5734" t="s">
        <v>6606</v>
      </c>
      <c r="R5734" s="1">
        <v>638.82000000000005</v>
      </c>
      <c r="S5734">
        <v>9</v>
      </c>
      <c r="T5734">
        <f t="shared" si="89"/>
        <v>19</v>
      </c>
      <c r="U5734" t="s">
        <v>75</v>
      </c>
      <c r="V5734">
        <v>0</v>
      </c>
      <c r="W5734">
        <v>0</v>
      </c>
      <c r="X5734" s="1">
        <v>0</v>
      </c>
      <c r="Y5734" s="1">
        <v>638.82000000000005</v>
      </c>
      <c r="Z5734" t="s">
        <v>53</v>
      </c>
      <c r="AA5734" s="2">
        <v>185.2578</v>
      </c>
      <c r="AB5734" s="3">
        <v>0.28999999999999998</v>
      </c>
      <c r="AC5734" s="1">
        <v>-453.56220000000002</v>
      </c>
      <c r="AD5734">
        <v>3</v>
      </c>
      <c r="AE5734">
        <v>3</v>
      </c>
      <c r="AF5734" t="s">
        <v>48</v>
      </c>
      <c r="AG5734">
        <v>2017</v>
      </c>
      <c r="AH5734">
        <f>COUNTBLANK(datos[[#This Row],[Row ID]:[Year sales]])</f>
        <v>0</v>
      </c>
    </row>
    <row r="5735" spans="1:34" x14ac:dyDescent="0.3">
      <c r="A5735">
        <v>5734</v>
      </c>
      <c r="B5735" t="s">
        <v>8475</v>
      </c>
      <c r="C5735" s="4">
        <v>42915</v>
      </c>
      <c r="D5735" s="4">
        <v>42918</v>
      </c>
      <c r="E5735" t="s">
        <v>208</v>
      </c>
      <c r="F5735" t="s">
        <v>980</v>
      </c>
      <c r="G5735" t="s">
        <v>981</v>
      </c>
      <c r="H5735" t="s">
        <v>57</v>
      </c>
      <c r="I5735" t="s">
        <v>38</v>
      </c>
      <c r="J5735" t="s">
        <v>8476</v>
      </c>
      <c r="K5735" t="s">
        <v>769</v>
      </c>
      <c r="L5735">
        <v>6460</v>
      </c>
      <c r="M5735" t="s">
        <v>168</v>
      </c>
      <c r="N5735" t="s">
        <v>2677</v>
      </c>
      <c r="O5735" t="s">
        <v>62</v>
      </c>
      <c r="P5735" t="s">
        <v>599</v>
      </c>
      <c r="Q5735" t="s">
        <v>2678</v>
      </c>
      <c r="R5735" s="1">
        <v>30.69</v>
      </c>
      <c r="S5735">
        <v>3</v>
      </c>
      <c r="T5735">
        <f t="shared" si="89"/>
        <v>31</v>
      </c>
      <c r="U5735" t="s">
        <v>52</v>
      </c>
      <c r="V5735">
        <v>0</v>
      </c>
      <c r="W5735">
        <v>0</v>
      </c>
      <c r="X5735" s="1">
        <v>0</v>
      </c>
      <c r="Y5735" s="1">
        <v>30.69</v>
      </c>
      <c r="Z5735" t="s">
        <v>65</v>
      </c>
      <c r="AA5735" s="2">
        <v>7.9794</v>
      </c>
      <c r="AB5735" s="3">
        <v>0.26</v>
      </c>
      <c r="AC5735" s="1">
        <v>-22.710599999999999</v>
      </c>
      <c r="AD5735">
        <v>3</v>
      </c>
      <c r="AE5735">
        <v>3</v>
      </c>
      <c r="AF5735" t="s">
        <v>48</v>
      </c>
      <c r="AG5735">
        <v>2017</v>
      </c>
      <c r="AH5735">
        <f>COUNTBLANK(datos[[#This Row],[Row ID]:[Year sales]])</f>
        <v>0</v>
      </c>
    </row>
    <row r="5736" spans="1:34" x14ac:dyDescent="0.3">
      <c r="A5736">
        <v>5735</v>
      </c>
      <c r="B5736" t="s">
        <v>8475</v>
      </c>
      <c r="C5736" s="4">
        <v>42915</v>
      </c>
      <c r="D5736" s="4">
        <v>42918</v>
      </c>
      <c r="E5736" t="s">
        <v>208</v>
      </c>
      <c r="F5736" t="s">
        <v>980</v>
      </c>
      <c r="G5736" t="s">
        <v>981</v>
      </c>
      <c r="H5736" t="s">
        <v>57</v>
      </c>
      <c r="I5736" t="s">
        <v>38</v>
      </c>
      <c r="J5736" t="s">
        <v>8476</v>
      </c>
      <c r="K5736" t="s">
        <v>769</v>
      </c>
      <c r="L5736">
        <v>6460</v>
      </c>
      <c r="M5736" t="s">
        <v>168</v>
      </c>
      <c r="N5736" t="s">
        <v>3867</v>
      </c>
      <c r="O5736" t="s">
        <v>43</v>
      </c>
      <c r="P5736" t="s">
        <v>83</v>
      </c>
      <c r="Q5736" t="s">
        <v>3868</v>
      </c>
      <c r="R5736" s="1">
        <v>25.16</v>
      </c>
      <c r="S5736">
        <v>2</v>
      </c>
      <c r="T5736">
        <f t="shared" si="89"/>
        <v>17</v>
      </c>
      <c r="U5736" t="s">
        <v>46</v>
      </c>
      <c r="V5736">
        <v>0</v>
      </c>
      <c r="W5736">
        <v>0</v>
      </c>
      <c r="X5736" s="1">
        <v>0</v>
      </c>
      <c r="Y5736" s="1">
        <v>25.16</v>
      </c>
      <c r="Z5736" t="s">
        <v>65</v>
      </c>
      <c r="AA5736" s="2">
        <v>8.5543999999999993</v>
      </c>
      <c r="AB5736" s="3">
        <v>0.33999999999999997</v>
      </c>
      <c r="AC5736" s="1">
        <v>-16.605599999999999</v>
      </c>
      <c r="AD5736">
        <v>3</v>
      </c>
      <c r="AE5736">
        <v>3</v>
      </c>
      <c r="AF5736" t="s">
        <v>48</v>
      </c>
      <c r="AG5736">
        <v>2017</v>
      </c>
      <c r="AH5736">
        <f>COUNTBLANK(datos[[#This Row],[Row ID]:[Year sales]])</f>
        <v>0</v>
      </c>
    </row>
    <row r="5737" spans="1:34" x14ac:dyDescent="0.3">
      <c r="A5737">
        <v>5736</v>
      </c>
      <c r="B5737" t="s">
        <v>8477</v>
      </c>
      <c r="C5737" s="4">
        <v>41819</v>
      </c>
      <c r="D5737" s="4">
        <v>41823</v>
      </c>
      <c r="E5737" t="s">
        <v>67</v>
      </c>
      <c r="F5737" t="s">
        <v>5308</v>
      </c>
      <c r="G5737" t="s">
        <v>5309</v>
      </c>
      <c r="H5737" t="s">
        <v>37</v>
      </c>
      <c r="I5737" t="s">
        <v>38</v>
      </c>
      <c r="J5737" t="s">
        <v>286</v>
      </c>
      <c r="K5737" t="s">
        <v>287</v>
      </c>
      <c r="L5737">
        <v>10024</v>
      </c>
      <c r="M5737" t="s">
        <v>168</v>
      </c>
      <c r="N5737" t="s">
        <v>6165</v>
      </c>
      <c r="O5737" t="s">
        <v>62</v>
      </c>
      <c r="P5737" t="s">
        <v>94</v>
      </c>
      <c r="Q5737" t="s">
        <v>6166</v>
      </c>
      <c r="R5737" s="1">
        <v>13.92</v>
      </c>
      <c r="S5737">
        <v>3</v>
      </c>
      <c r="T5737">
        <f t="shared" si="89"/>
        <v>47</v>
      </c>
      <c r="U5737" t="s">
        <v>52</v>
      </c>
      <c r="V5737">
        <v>0.2</v>
      </c>
      <c r="W5737">
        <v>2.7840000000000003</v>
      </c>
      <c r="X5737" s="1">
        <v>-2.7839999999999998</v>
      </c>
      <c r="Y5737" s="1">
        <v>16.704000000000001</v>
      </c>
      <c r="Z5737" t="s">
        <v>65</v>
      </c>
      <c r="AA5737" s="2">
        <v>4.8719999999999999</v>
      </c>
      <c r="AB5737" s="3">
        <v>0.35</v>
      </c>
      <c r="AC5737" s="1">
        <v>-6.2640000000000002</v>
      </c>
      <c r="AD5737">
        <v>4</v>
      </c>
      <c r="AE5737">
        <v>4</v>
      </c>
      <c r="AF5737" t="s">
        <v>48</v>
      </c>
      <c r="AG5737">
        <v>2014</v>
      </c>
      <c r="AH5737">
        <f>COUNTBLANK(datos[[#This Row],[Row ID]:[Year sales]])</f>
        <v>0</v>
      </c>
    </row>
    <row r="5738" spans="1:34" x14ac:dyDescent="0.3">
      <c r="A5738">
        <v>5737</v>
      </c>
      <c r="B5738" t="s">
        <v>8478</v>
      </c>
      <c r="C5738" s="4">
        <v>41659</v>
      </c>
      <c r="D5738" s="4">
        <v>41664</v>
      </c>
      <c r="E5738" t="s">
        <v>67</v>
      </c>
      <c r="F5738" t="s">
        <v>5275</v>
      </c>
      <c r="G5738" t="s">
        <v>5276</v>
      </c>
      <c r="H5738" t="s">
        <v>37</v>
      </c>
      <c r="I5738" t="s">
        <v>38</v>
      </c>
      <c r="J5738" t="s">
        <v>58</v>
      </c>
      <c r="K5738" t="s">
        <v>59</v>
      </c>
      <c r="L5738">
        <v>90049</v>
      </c>
      <c r="M5738" t="s">
        <v>60</v>
      </c>
      <c r="N5738" t="s">
        <v>1462</v>
      </c>
      <c r="O5738" t="s">
        <v>62</v>
      </c>
      <c r="P5738" t="s">
        <v>110</v>
      </c>
      <c r="Q5738" t="s">
        <v>1463</v>
      </c>
      <c r="R5738" s="1">
        <v>19.36</v>
      </c>
      <c r="S5738">
        <v>2</v>
      </c>
      <c r="T5738">
        <f t="shared" si="89"/>
        <v>13</v>
      </c>
      <c r="U5738" t="s">
        <v>46</v>
      </c>
      <c r="V5738">
        <v>0</v>
      </c>
      <c r="W5738">
        <v>0</v>
      </c>
      <c r="X5738" s="1">
        <v>0</v>
      </c>
      <c r="Y5738" s="1">
        <v>19.36</v>
      </c>
      <c r="Z5738" t="s">
        <v>65</v>
      </c>
      <c r="AA5738" s="2">
        <v>9.2927999999999997</v>
      </c>
      <c r="AB5738" s="3">
        <v>0.48</v>
      </c>
      <c r="AC5738" s="1">
        <v>-10.0672</v>
      </c>
      <c r="AD5738">
        <v>5</v>
      </c>
      <c r="AE5738">
        <v>5</v>
      </c>
      <c r="AF5738" t="s">
        <v>48</v>
      </c>
      <c r="AG5738">
        <v>2014</v>
      </c>
      <c r="AH5738">
        <f>COUNTBLANK(datos[[#This Row],[Row ID]:[Year sales]])</f>
        <v>0</v>
      </c>
    </row>
    <row r="5739" spans="1:34" x14ac:dyDescent="0.3">
      <c r="A5739">
        <v>5738</v>
      </c>
      <c r="B5739" t="s">
        <v>8478</v>
      </c>
      <c r="C5739" s="4">
        <v>41659</v>
      </c>
      <c r="D5739" s="4">
        <v>41664</v>
      </c>
      <c r="E5739" t="s">
        <v>67</v>
      </c>
      <c r="F5739" t="s">
        <v>5275</v>
      </c>
      <c r="G5739" t="s">
        <v>5276</v>
      </c>
      <c r="H5739" t="s">
        <v>37</v>
      </c>
      <c r="I5739" t="s">
        <v>38</v>
      </c>
      <c r="J5739" t="s">
        <v>58</v>
      </c>
      <c r="K5739" t="s">
        <v>59</v>
      </c>
      <c r="L5739">
        <v>90049</v>
      </c>
      <c r="M5739" t="s">
        <v>60</v>
      </c>
      <c r="N5739" t="s">
        <v>372</v>
      </c>
      <c r="O5739" t="s">
        <v>43</v>
      </c>
      <c r="P5739" t="s">
        <v>83</v>
      </c>
      <c r="Q5739" t="s">
        <v>373</v>
      </c>
      <c r="R5739" s="1">
        <v>19.3</v>
      </c>
      <c r="S5739">
        <v>2</v>
      </c>
      <c r="T5739">
        <f t="shared" si="89"/>
        <v>15</v>
      </c>
      <c r="U5739" t="s">
        <v>46</v>
      </c>
      <c r="V5739">
        <v>0</v>
      </c>
      <c r="W5739">
        <v>0</v>
      </c>
      <c r="X5739" s="1">
        <v>0</v>
      </c>
      <c r="Y5739" s="1">
        <v>19.3</v>
      </c>
      <c r="Z5739" t="s">
        <v>65</v>
      </c>
      <c r="AA5739" s="2">
        <v>5.79</v>
      </c>
      <c r="AB5739" s="3">
        <v>0.3</v>
      </c>
      <c r="AC5739" s="1">
        <v>-13.51</v>
      </c>
      <c r="AD5739">
        <v>5</v>
      </c>
      <c r="AE5739">
        <v>5</v>
      </c>
      <c r="AF5739" t="s">
        <v>48</v>
      </c>
      <c r="AG5739">
        <v>2014</v>
      </c>
      <c r="AH5739">
        <f>COUNTBLANK(datos[[#This Row],[Row ID]:[Year sales]])</f>
        <v>0</v>
      </c>
    </row>
    <row r="5740" spans="1:34" x14ac:dyDescent="0.3">
      <c r="A5740">
        <v>5739</v>
      </c>
      <c r="B5740" t="s">
        <v>8479</v>
      </c>
      <c r="C5740" s="4">
        <v>42735</v>
      </c>
      <c r="D5740" s="4">
        <v>42741</v>
      </c>
      <c r="E5740" t="s">
        <v>67</v>
      </c>
      <c r="F5740" t="s">
        <v>6147</v>
      </c>
      <c r="G5740" t="s">
        <v>6148</v>
      </c>
      <c r="H5740" t="s">
        <v>37</v>
      </c>
      <c r="I5740" t="s">
        <v>38</v>
      </c>
      <c r="J5740" t="s">
        <v>147</v>
      </c>
      <c r="K5740" t="s">
        <v>59</v>
      </c>
      <c r="L5740">
        <v>94109</v>
      </c>
      <c r="M5740" t="s">
        <v>60</v>
      </c>
      <c r="N5740" t="s">
        <v>5809</v>
      </c>
      <c r="O5740" t="s">
        <v>62</v>
      </c>
      <c r="P5740" t="s">
        <v>94</v>
      </c>
      <c r="Q5740" t="s">
        <v>5810</v>
      </c>
      <c r="R5740" s="1">
        <v>38.375999999999998</v>
      </c>
      <c r="S5740">
        <v>3</v>
      </c>
      <c r="T5740">
        <f t="shared" si="89"/>
        <v>31</v>
      </c>
      <c r="U5740" t="s">
        <v>52</v>
      </c>
      <c r="V5740">
        <v>0.2</v>
      </c>
      <c r="W5740">
        <v>7.6752000000000002</v>
      </c>
      <c r="X5740" s="1">
        <v>-7.6752000000000002</v>
      </c>
      <c r="Y5740" s="1">
        <v>46.051199999999994</v>
      </c>
      <c r="Z5740" t="s">
        <v>65</v>
      </c>
      <c r="AA5740" s="2">
        <v>13.4316</v>
      </c>
      <c r="AB5740" s="3">
        <v>0.35000000000000003</v>
      </c>
      <c r="AC5740" s="1">
        <v>-17.269200000000001</v>
      </c>
      <c r="AD5740">
        <v>6</v>
      </c>
      <c r="AE5740">
        <v>6</v>
      </c>
      <c r="AF5740" t="s">
        <v>48</v>
      </c>
      <c r="AG5740">
        <v>2016</v>
      </c>
      <c r="AH5740">
        <f>COUNTBLANK(datos[[#This Row],[Row ID]:[Year sales]])</f>
        <v>0</v>
      </c>
    </row>
    <row r="5741" spans="1:34" x14ac:dyDescent="0.3">
      <c r="A5741">
        <v>5740</v>
      </c>
      <c r="B5741" t="s">
        <v>8480</v>
      </c>
      <c r="C5741" s="4">
        <v>42822</v>
      </c>
      <c r="D5741" s="4">
        <v>42825</v>
      </c>
      <c r="E5741" t="s">
        <v>208</v>
      </c>
      <c r="F5741" t="s">
        <v>6632</v>
      </c>
      <c r="G5741" t="s">
        <v>6633</v>
      </c>
      <c r="H5741" t="s">
        <v>57</v>
      </c>
      <c r="I5741" t="s">
        <v>38</v>
      </c>
      <c r="J5741" t="s">
        <v>768</v>
      </c>
      <c r="K5741" t="s">
        <v>59</v>
      </c>
      <c r="L5741">
        <v>94533</v>
      </c>
      <c r="M5741" t="s">
        <v>60</v>
      </c>
      <c r="N5741" t="s">
        <v>7362</v>
      </c>
      <c r="O5741" t="s">
        <v>62</v>
      </c>
      <c r="P5741" t="s">
        <v>110</v>
      </c>
      <c r="Q5741" t="s">
        <v>7363</v>
      </c>
      <c r="R5741" s="1">
        <v>12.96</v>
      </c>
      <c r="S5741">
        <v>2</v>
      </c>
      <c r="T5741">
        <f t="shared" si="89"/>
        <v>12</v>
      </c>
      <c r="U5741" t="s">
        <v>46</v>
      </c>
      <c r="V5741">
        <v>0</v>
      </c>
      <c r="W5741">
        <v>0</v>
      </c>
      <c r="X5741" s="1">
        <v>0</v>
      </c>
      <c r="Y5741" s="1">
        <v>12.96</v>
      </c>
      <c r="Z5741" t="s">
        <v>65</v>
      </c>
      <c r="AA5741" s="2">
        <v>6.3503999999999996</v>
      </c>
      <c r="AB5741" s="3">
        <v>0.48999999999999994</v>
      </c>
      <c r="AC5741" s="1">
        <v>-6.6096000000000004</v>
      </c>
      <c r="AD5741">
        <v>3</v>
      </c>
      <c r="AE5741">
        <v>3</v>
      </c>
      <c r="AF5741" t="s">
        <v>48</v>
      </c>
      <c r="AG5741">
        <v>2017</v>
      </c>
      <c r="AH5741">
        <f>COUNTBLANK(datos[[#This Row],[Row ID]:[Year sales]])</f>
        <v>0</v>
      </c>
    </row>
    <row r="5742" spans="1:34" x14ac:dyDescent="0.3">
      <c r="A5742">
        <v>5741</v>
      </c>
      <c r="B5742" t="s">
        <v>8480</v>
      </c>
      <c r="C5742" s="4">
        <v>42822</v>
      </c>
      <c r="D5742" s="4">
        <v>42825</v>
      </c>
      <c r="E5742" t="s">
        <v>208</v>
      </c>
      <c r="F5742" t="s">
        <v>6632</v>
      </c>
      <c r="G5742" t="s">
        <v>6633</v>
      </c>
      <c r="H5742" t="s">
        <v>57</v>
      </c>
      <c r="I5742" t="s">
        <v>38</v>
      </c>
      <c r="J5742" t="s">
        <v>768</v>
      </c>
      <c r="K5742" t="s">
        <v>59</v>
      </c>
      <c r="L5742">
        <v>94533</v>
      </c>
      <c r="M5742" t="s">
        <v>60</v>
      </c>
      <c r="N5742" t="s">
        <v>2958</v>
      </c>
      <c r="O5742" t="s">
        <v>43</v>
      </c>
      <c r="P5742" t="s">
        <v>83</v>
      </c>
      <c r="Q5742" t="s">
        <v>2959</v>
      </c>
      <c r="R5742" s="1">
        <v>26.48</v>
      </c>
      <c r="S5742">
        <v>1</v>
      </c>
      <c r="T5742">
        <f t="shared" si="89"/>
        <v>24</v>
      </c>
      <c r="U5742" t="s">
        <v>46</v>
      </c>
      <c r="V5742">
        <v>0</v>
      </c>
      <c r="W5742">
        <v>0</v>
      </c>
      <c r="X5742" s="1">
        <v>0</v>
      </c>
      <c r="Y5742" s="1">
        <v>26.48</v>
      </c>
      <c r="Z5742" t="s">
        <v>65</v>
      </c>
      <c r="AA5742" s="2">
        <v>10.0624</v>
      </c>
      <c r="AB5742" s="3">
        <v>0.38</v>
      </c>
      <c r="AC5742" s="1">
        <v>-16.4176</v>
      </c>
      <c r="AD5742">
        <v>3</v>
      </c>
      <c r="AE5742">
        <v>3</v>
      </c>
      <c r="AF5742" t="s">
        <v>48</v>
      </c>
      <c r="AG5742">
        <v>2017</v>
      </c>
      <c r="AH5742">
        <f>COUNTBLANK(datos[[#This Row],[Row ID]:[Year sales]])</f>
        <v>0</v>
      </c>
    </row>
    <row r="5743" spans="1:34" x14ac:dyDescent="0.3">
      <c r="A5743">
        <v>5742</v>
      </c>
      <c r="B5743" t="s">
        <v>8480</v>
      </c>
      <c r="C5743" s="4">
        <v>42822</v>
      </c>
      <c r="D5743" s="4">
        <v>42825</v>
      </c>
      <c r="E5743" t="s">
        <v>208</v>
      </c>
      <c r="F5743" t="s">
        <v>6632</v>
      </c>
      <c r="G5743" t="s">
        <v>6633</v>
      </c>
      <c r="H5743" t="s">
        <v>57</v>
      </c>
      <c r="I5743" t="s">
        <v>38</v>
      </c>
      <c r="J5743" t="s">
        <v>768</v>
      </c>
      <c r="K5743" t="s">
        <v>59</v>
      </c>
      <c r="L5743">
        <v>94533</v>
      </c>
      <c r="M5743" t="s">
        <v>60</v>
      </c>
      <c r="N5743" t="s">
        <v>4386</v>
      </c>
      <c r="O5743" t="s">
        <v>90</v>
      </c>
      <c r="P5743" t="s">
        <v>704</v>
      </c>
      <c r="Q5743" t="s">
        <v>4387</v>
      </c>
      <c r="R5743" s="1">
        <v>532.72</v>
      </c>
      <c r="S5743">
        <v>2</v>
      </c>
      <c r="T5743">
        <f t="shared" si="89"/>
        <v>13</v>
      </c>
      <c r="U5743" t="s">
        <v>46</v>
      </c>
      <c r="V5743">
        <v>0.2</v>
      </c>
      <c r="W5743">
        <v>106.54400000000001</v>
      </c>
      <c r="X5743" s="1">
        <v>-106.544</v>
      </c>
      <c r="Y5743" s="1">
        <v>639.26400000000001</v>
      </c>
      <c r="Z5743" t="s">
        <v>53</v>
      </c>
      <c r="AA5743" s="2">
        <v>53.271999999999998</v>
      </c>
      <c r="AB5743" s="3">
        <v>9.9999999999999992E-2</v>
      </c>
      <c r="AC5743" s="1">
        <v>-372.904</v>
      </c>
      <c r="AD5743">
        <v>3</v>
      </c>
      <c r="AE5743">
        <v>3</v>
      </c>
      <c r="AF5743" t="s">
        <v>48</v>
      </c>
      <c r="AG5743">
        <v>2017</v>
      </c>
      <c r="AH5743">
        <f>COUNTBLANK(datos[[#This Row],[Row ID]:[Year sales]])</f>
        <v>0</v>
      </c>
    </row>
    <row r="5744" spans="1:34" x14ac:dyDescent="0.3">
      <c r="A5744">
        <v>5743</v>
      </c>
      <c r="B5744" t="s">
        <v>8480</v>
      </c>
      <c r="C5744" s="4">
        <v>42822</v>
      </c>
      <c r="D5744" s="4">
        <v>42825</v>
      </c>
      <c r="E5744" t="s">
        <v>208</v>
      </c>
      <c r="F5744" t="s">
        <v>6632</v>
      </c>
      <c r="G5744" t="s">
        <v>6633</v>
      </c>
      <c r="H5744" t="s">
        <v>57</v>
      </c>
      <c r="I5744" t="s">
        <v>38</v>
      </c>
      <c r="J5744" t="s">
        <v>768</v>
      </c>
      <c r="K5744" t="s">
        <v>59</v>
      </c>
      <c r="L5744">
        <v>94533</v>
      </c>
      <c r="M5744" t="s">
        <v>60</v>
      </c>
      <c r="N5744" t="s">
        <v>2575</v>
      </c>
      <c r="O5744" t="s">
        <v>62</v>
      </c>
      <c r="P5744" t="s">
        <v>110</v>
      </c>
      <c r="Q5744" t="s">
        <v>2576</v>
      </c>
      <c r="R5744" s="1">
        <v>26.72</v>
      </c>
      <c r="S5744">
        <v>4</v>
      </c>
      <c r="T5744">
        <f t="shared" si="89"/>
        <v>26</v>
      </c>
      <c r="U5744" t="s">
        <v>52</v>
      </c>
      <c r="V5744">
        <v>0</v>
      </c>
      <c r="W5744">
        <v>0</v>
      </c>
      <c r="X5744" s="1">
        <v>0</v>
      </c>
      <c r="Y5744" s="1">
        <v>26.72</v>
      </c>
      <c r="Z5744" t="s">
        <v>65</v>
      </c>
      <c r="AA5744" s="2">
        <v>12.8256</v>
      </c>
      <c r="AB5744" s="3">
        <v>0.48</v>
      </c>
      <c r="AC5744" s="1">
        <v>-13.894399999999999</v>
      </c>
      <c r="AD5744">
        <v>3</v>
      </c>
      <c r="AE5744">
        <v>3</v>
      </c>
      <c r="AF5744" t="s">
        <v>48</v>
      </c>
      <c r="AG5744">
        <v>2017</v>
      </c>
      <c r="AH5744">
        <f>COUNTBLANK(datos[[#This Row],[Row ID]:[Year sales]])</f>
        <v>0</v>
      </c>
    </row>
    <row r="5745" spans="1:34" x14ac:dyDescent="0.3">
      <c r="A5745">
        <v>5744</v>
      </c>
      <c r="B5745" t="s">
        <v>8480</v>
      </c>
      <c r="C5745" s="4">
        <v>42822</v>
      </c>
      <c r="D5745" s="4">
        <v>42825</v>
      </c>
      <c r="E5745" t="s">
        <v>208</v>
      </c>
      <c r="F5745" t="s">
        <v>6632</v>
      </c>
      <c r="G5745" t="s">
        <v>6633</v>
      </c>
      <c r="H5745" t="s">
        <v>57</v>
      </c>
      <c r="I5745" t="s">
        <v>38</v>
      </c>
      <c r="J5745" t="s">
        <v>768</v>
      </c>
      <c r="K5745" t="s">
        <v>59</v>
      </c>
      <c r="L5745">
        <v>94533</v>
      </c>
      <c r="M5745" t="s">
        <v>60</v>
      </c>
      <c r="N5745" t="s">
        <v>2271</v>
      </c>
      <c r="O5745" t="s">
        <v>62</v>
      </c>
      <c r="P5745" t="s">
        <v>110</v>
      </c>
      <c r="Q5745" t="s">
        <v>2272</v>
      </c>
      <c r="R5745" s="1">
        <v>20.04</v>
      </c>
      <c r="S5745">
        <v>3</v>
      </c>
      <c r="T5745">
        <f t="shared" si="89"/>
        <v>20</v>
      </c>
      <c r="U5745" t="s">
        <v>52</v>
      </c>
      <c r="V5745">
        <v>0</v>
      </c>
      <c r="W5745">
        <v>0</v>
      </c>
      <c r="X5745" s="1">
        <v>0</v>
      </c>
      <c r="Y5745" s="1">
        <v>20.04</v>
      </c>
      <c r="Z5745" t="s">
        <v>65</v>
      </c>
      <c r="AA5745" s="2">
        <v>9.6191999999999993</v>
      </c>
      <c r="AB5745" s="3">
        <v>0.48</v>
      </c>
      <c r="AC5745" s="1">
        <v>-10.4208</v>
      </c>
      <c r="AD5745">
        <v>3</v>
      </c>
      <c r="AE5745">
        <v>3</v>
      </c>
      <c r="AF5745" t="s">
        <v>48</v>
      </c>
      <c r="AG5745">
        <v>2017</v>
      </c>
      <c r="AH5745">
        <f>COUNTBLANK(datos[[#This Row],[Row ID]:[Year sales]])</f>
        <v>0</v>
      </c>
    </row>
    <row r="5746" spans="1:34" x14ac:dyDescent="0.3">
      <c r="A5746">
        <v>5745</v>
      </c>
      <c r="B5746" t="s">
        <v>8480</v>
      </c>
      <c r="C5746" s="4">
        <v>42822</v>
      </c>
      <c r="D5746" s="4">
        <v>42825</v>
      </c>
      <c r="E5746" t="s">
        <v>208</v>
      </c>
      <c r="F5746" t="s">
        <v>6632</v>
      </c>
      <c r="G5746" t="s">
        <v>6633</v>
      </c>
      <c r="H5746" t="s">
        <v>57</v>
      </c>
      <c r="I5746" t="s">
        <v>38</v>
      </c>
      <c r="J5746" t="s">
        <v>768</v>
      </c>
      <c r="K5746" t="s">
        <v>59</v>
      </c>
      <c r="L5746">
        <v>94533</v>
      </c>
      <c r="M5746" t="s">
        <v>60</v>
      </c>
      <c r="N5746" t="s">
        <v>1653</v>
      </c>
      <c r="O5746" t="s">
        <v>62</v>
      </c>
      <c r="P5746" t="s">
        <v>77</v>
      </c>
      <c r="Q5746" t="s">
        <v>1654</v>
      </c>
      <c r="R5746" s="1">
        <v>795.48</v>
      </c>
      <c r="S5746">
        <v>7</v>
      </c>
      <c r="T5746">
        <f t="shared" si="89"/>
        <v>46</v>
      </c>
      <c r="U5746" t="s">
        <v>75</v>
      </c>
      <c r="V5746">
        <v>0</v>
      </c>
      <c r="W5746">
        <v>0</v>
      </c>
      <c r="X5746" s="1">
        <v>0</v>
      </c>
      <c r="Y5746" s="1">
        <v>795.48</v>
      </c>
      <c r="Z5746" t="s">
        <v>53</v>
      </c>
      <c r="AA5746" s="2">
        <v>7.9547999999999996</v>
      </c>
      <c r="AB5746" s="3">
        <v>9.9999999999999985E-3</v>
      </c>
      <c r="AC5746" s="1">
        <v>-787.52520000000004</v>
      </c>
      <c r="AD5746">
        <v>3</v>
      </c>
      <c r="AE5746">
        <v>3</v>
      </c>
      <c r="AF5746" t="s">
        <v>48</v>
      </c>
      <c r="AG5746">
        <v>2017</v>
      </c>
      <c r="AH5746">
        <f>COUNTBLANK(datos[[#This Row],[Row ID]:[Year sales]])</f>
        <v>0</v>
      </c>
    </row>
    <row r="5747" spans="1:34" x14ac:dyDescent="0.3">
      <c r="A5747">
        <v>5746</v>
      </c>
      <c r="B5747" t="s">
        <v>8480</v>
      </c>
      <c r="C5747" s="4">
        <v>42822</v>
      </c>
      <c r="D5747" s="4">
        <v>42825</v>
      </c>
      <c r="E5747" t="s">
        <v>208</v>
      </c>
      <c r="F5747" t="s">
        <v>6632</v>
      </c>
      <c r="G5747" t="s">
        <v>6633</v>
      </c>
      <c r="H5747" t="s">
        <v>57</v>
      </c>
      <c r="I5747" t="s">
        <v>38</v>
      </c>
      <c r="J5747" t="s">
        <v>768</v>
      </c>
      <c r="K5747" t="s">
        <v>59</v>
      </c>
      <c r="L5747">
        <v>94533</v>
      </c>
      <c r="M5747" t="s">
        <v>60</v>
      </c>
      <c r="N5747" t="s">
        <v>5781</v>
      </c>
      <c r="O5747" t="s">
        <v>43</v>
      </c>
      <c r="P5747" t="s">
        <v>83</v>
      </c>
      <c r="Q5747" t="s">
        <v>5782</v>
      </c>
      <c r="R5747" s="1">
        <v>21.56</v>
      </c>
      <c r="S5747">
        <v>7</v>
      </c>
      <c r="T5747">
        <f t="shared" si="89"/>
        <v>23</v>
      </c>
      <c r="U5747" t="s">
        <v>75</v>
      </c>
      <c r="V5747">
        <v>0</v>
      </c>
      <c r="W5747">
        <v>0</v>
      </c>
      <c r="X5747" s="1">
        <v>0</v>
      </c>
      <c r="Y5747" s="1">
        <v>21.56</v>
      </c>
      <c r="Z5747" t="s">
        <v>65</v>
      </c>
      <c r="AA5747" s="2">
        <v>6.8992000000000004</v>
      </c>
      <c r="AB5747" s="3">
        <v>0.32000000000000006</v>
      </c>
      <c r="AC5747" s="1">
        <v>-14.6608</v>
      </c>
      <c r="AD5747">
        <v>3</v>
      </c>
      <c r="AE5747">
        <v>3</v>
      </c>
      <c r="AF5747" t="s">
        <v>48</v>
      </c>
      <c r="AG5747">
        <v>2017</v>
      </c>
      <c r="AH5747">
        <f>COUNTBLANK(datos[[#This Row],[Row ID]:[Year sales]])</f>
        <v>0</v>
      </c>
    </row>
    <row r="5748" spans="1:34" x14ac:dyDescent="0.3">
      <c r="A5748">
        <v>5747</v>
      </c>
      <c r="B5748" t="s">
        <v>8481</v>
      </c>
      <c r="C5748" s="4">
        <v>42712</v>
      </c>
      <c r="D5748" s="4">
        <v>42716</v>
      </c>
      <c r="E5748" t="s">
        <v>67</v>
      </c>
      <c r="F5748" t="s">
        <v>262</v>
      </c>
      <c r="G5748" t="s">
        <v>263</v>
      </c>
      <c r="H5748" t="s">
        <v>37</v>
      </c>
      <c r="I5748" t="s">
        <v>38</v>
      </c>
      <c r="J5748" t="s">
        <v>3548</v>
      </c>
      <c r="K5748" t="s">
        <v>108</v>
      </c>
      <c r="L5748">
        <v>27834</v>
      </c>
      <c r="M5748" t="s">
        <v>41</v>
      </c>
      <c r="N5748" t="s">
        <v>1944</v>
      </c>
      <c r="O5748" t="s">
        <v>90</v>
      </c>
      <c r="P5748" t="s">
        <v>91</v>
      </c>
      <c r="Q5748" t="s">
        <v>1945</v>
      </c>
      <c r="R5748" s="1">
        <v>249.584</v>
      </c>
      <c r="S5748">
        <v>2</v>
      </c>
      <c r="T5748">
        <f t="shared" si="89"/>
        <v>30</v>
      </c>
      <c r="U5748" t="s">
        <v>46</v>
      </c>
      <c r="V5748">
        <v>0.2</v>
      </c>
      <c r="W5748">
        <v>49.916800000000002</v>
      </c>
      <c r="X5748" s="1">
        <v>-49.916800000000002</v>
      </c>
      <c r="Y5748" s="1">
        <v>299.50080000000003</v>
      </c>
      <c r="Z5748" t="s">
        <v>47</v>
      </c>
      <c r="AA5748" s="2">
        <v>31.198</v>
      </c>
      <c r="AB5748" s="3">
        <v>0.125</v>
      </c>
      <c r="AC5748" s="1">
        <v>-168.4692</v>
      </c>
      <c r="AD5748">
        <v>4</v>
      </c>
      <c r="AE5748">
        <v>4</v>
      </c>
      <c r="AF5748" t="s">
        <v>48</v>
      </c>
      <c r="AG5748">
        <v>2016</v>
      </c>
      <c r="AH5748">
        <f>COUNTBLANK(datos[[#This Row],[Row ID]:[Year sales]])</f>
        <v>0</v>
      </c>
    </row>
    <row r="5749" spans="1:34" x14ac:dyDescent="0.3">
      <c r="A5749">
        <v>5748</v>
      </c>
      <c r="B5749" t="s">
        <v>8481</v>
      </c>
      <c r="C5749" s="4">
        <v>42712</v>
      </c>
      <c r="D5749" s="4">
        <v>42716</v>
      </c>
      <c r="E5749" t="s">
        <v>67</v>
      </c>
      <c r="F5749" t="s">
        <v>262</v>
      </c>
      <c r="G5749" t="s">
        <v>263</v>
      </c>
      <c r="H5749" t="s">
        <v>37</v>
      </c>
      <c r="I5749" t="s">
        <v>38</v>
      </c>
      <c r="J5749" t="s">
        <v>3548</v>
      </c>
      <c r="K5749" t="s">
        <v>108</v>
      </c>
      <c r="L5749">
        <v>27834</v>
      </c>
      <c r="M5749" t="s">
        <v>41</v>
      </c>
      <c r="N5749" t="s">
        <v>2841</v>
      </c>
      <c r="O5749" t="s">
        <v>90</v>
      </c>
      <c r="P5749" t="s">
        <v>181</v>
      </c>
      <c r="Q5749" t="s">
        <v>2842</v>
      </c>
      <c r="R5749" s="1">
        <v>68.111999999999995</v>
      </c>
      <c r="S5749">
        <v>3</v>
      </c>
      <c r="T5749">
        <f t="shared" si="89"/>
        <v>49</v>
      </c>
      <c r="U5749" t="s">
        <v>52</v>
      </c>
      <c r="V5749">
        <v>0.2</v>
      </c>
      <c r="W5749">
        <v>13.622399999999999</v>
      </c>
      <c r="X5749" s="1">
        <v>-13.622400000000001</v>
      </c>
      <c r="Y5749" s="1">
        <v>81.734399999999994</v>
      </c>
      <c r="Z5749" t="s">
        <v>99</v>
      </c>
      <c r="AA5749" s="2">
        <v>17.8794</v>
      </c>
      <c r="AB5749" s="3">
        <v>0.26250000000000001</v>
      </c>
      <c r="AC5749" s="1">
        <v>-36.610199999999999</v>
      </c>
      <c r="AD5749">
        <v>4</v>
      </c>
      <c r="AE5749">
        <v>4</v>
      </c>
      <c r="AF5749" t="s">
        <v>48</v>
      </c>
      <c r="AG5749">
        <v>2016</v>
      </c>
      <c r="AH5749">
        <f>COUNTBLANK(datos[[#This Row],[Row ID]:[Year sales]])</f>
        <v>0</v>
      </c>
    </row>
    <row r="5750" spans="1:34" x14ac:dyDescent="0.3">
      <c r="A5750">
        <v>5749</v>
      </c>
      <c r="B5750" t="s">
        <v>8481</v>
      </c>
      <c r="C5750" s="4">
        <v>42712</v>
      </c>
      <c r="D5750" s="4">
        <v>42716</v>
      </c>
      <c r="E5750" t="s">
        <v>67</v>
      </c>
      <c r="F5750" t="s">
        <v>262</v>
      </c>
      <c r="G5750" t="s">
        <v>263</v>
      </c>
      <c r="H5750" t="s">
        <v>37</v>
      </c>
      <c r="I5750" t="s">
        <v>38</v>
      </c>
      <c r="J5750" t="s">
        <v>3548</v>
      </c>
      <c r="K5750" t="s">
        <v>108</v>
      </c>
      <c r="L5750">
        <v>27834</v>
      </c>
      <c r="M5750" t="s">
        <v>41</v>
      </c>
      <c r="N5750" t="s">
        <v>7720</v>
      </c>
      <c r="O5750" t="s">
        <v>90</v>
      </c>
      <c r="P5750" t="s">
        <v>181</v>
      </c>
      <c r="Q5750" t="s">
        <v>7721</v>
      </c>
      <c r="R5750" s="1">
        <v>16.559999999999999</v>
      </c>
      <c r="S5750">
        <v>3</v>
      </c>
      <c r="T5750">
        <f t="shared" si="89"/>
        <v>23</v>
      </c>
      <c r="U5750" t="s">
        <v>52</v>
      </c>
      <c r="V5750">
        <v>0.2</v>
      </c>
      <c r="W5750">
        <v>3.3119999999999998</v>
      </c>
      <c r="X5750" s="1">
        <v>-3.3119999999999998</v>
      </c>
      <c r="Y5750" s="1">
        <v>19.872</v>
      </c>
      <c r="Z5750" t="s">
        <v>65</v>
      </c>
      <c r="AA5750" s="2">
        <v>-2.484</v>
      </c>
      <c r="AB5750" s="3">
        <v>-0.15000000000000002</v>
      </c>
      <c r="AC5750" s="1">
        <v>-15.731999999999999</v>
      </c>
      <c r="AD5750">
        <v>4</v>
      </c>
      <c r="AE5750">
        <v>4</v>
      </c>
      <c r="AF5750" t="s">
        <v>48</v>
      </c>
      <c r="AG5750">
        <v>2016</v>
      </c>
      <c r="AH5750">
        <f>COUNTBLANK(datos[[#This Row],[Row ID]:[Year sales]])</f>
        <v>0</v>
      </c>
    </row>
    <row r="5751" spans="1:34" x14ac:dyDescent="0.3">
      <c r="A5751">
        <v>5750</v>
      </c>
      <c r="B5751" t="s">
        <v>8482</v>
      </c>
      <c r="C5751" s="4">
        <v>43057</v>
      </c>
      <c r="D5751" s="4">
        <v>43061</v>
      </c>
      <c r="E5751" t="s">
        <v>67</v>
      </c>
      <c r="F5751" t="s">
        <v>528</v>
      </c>
      <c r="G5751" t="s">
        <v>529</v>
      </c>
      <c r="H5751" t="s">
        <v>37</v>
      </c>
      <c r="I5751" t="s">
        <v>38</v>
      </c>
      <c r="J5751" t="s">
        <v>1195</v>
      </c>
      <c r="K5751" t="s">
        <v>287</v>
      </c>
      <c r="L5751">
        <v>11561</v>
      </c>
      <c r="M5751" t="s">
        <v>168</v>
      </c>
      <c r="N5751" t="s">
        <v>5063</v>
      </c>
      <c r="O5751" t="s">
        <v>90</v>
      </c>
      <c r="P5751" t="s">
        <v>91</v>
      </c>
      <c r="Q5751" t="s">
        <v>5064</v>
      </c>
      <c r="R5751" s="1">
        <v>74.95</v>
      </c>
      <c r="S5751">
        <v>5</v>
      </c>
      <c r="T5751">
        <f t="shared" si="89"/>
        <v>21</v>
      </c>
      <c r="U5751" t="s">
        <v>75</v>
      </c>
      <c r="V5751">
        <v>0</v>
      </c>
      <c r="W5751">
        <v>0</v>
      </c>
      <c r="X5751" s="1">
        <v>0</v>
      </c>
      <c r="Y5751" s="1">
        <v>74.95</v>
      </c>
      <c r="Z5751" t="s">
        <v>99</v>
      </c>
      <c r="AA5751" s="2">
        <v>36.725499999999997</v>
      </c>
      <c r="AB5751" s="3">
        <v>0.48999999999999994</v>
      </c>
      <c r="AC5751" s="1">
        <v>-38.224499999999999</v>
      </c>
      <c r="AD5751">
        <v>4</v>
      </c>
      <c r="AE5751">
        <v>4</v>
      </c>
      <c r="AF5751" t="s">
        <v>48</v>
      </c>
      <c r="AG5751">
        <v>2017</v>
      </c>
      <c r="AH5751">
        <f>COUNTBLANK(datos[[#This Row],[Row ID]:[Year sales]])</f>
        <v>0</v>
      </c>
    </row>
    <row r="5752" spans="1:34" x14ac:dyDescent="0.3">
      <c r="A5752">
        <v>5751</v>
      </c>
      <c r="B5752" t="s">
        <v>8483</v>
      </c>
      <c r="C5752" s="4">
        <v>41789</v>
      </c>
      <c r="D5752" s="4">
        <v>41795</v>
      </c>
      <c r="E5752" t="s">
        <v>67</v>
      </c>
      <c r="F5752" t="s">
        <v>7974</v>
      </c>
      <c r="G5752" t="s">
        <v>7975</v>
      </c>
      <c r="H5752" t="s">
        <v>37</v>
      </c>
      <c r="I5752" t="s">
        <v>38</v>
      </c>
      <c r="J5752" t="s">
        <v>8484</v>
      </c>
      <c r="K5752" t="s">
        <v>231</v>
      </c>
      <c r="L5752">
        <v>60089</v>
      </c>
      <c r="M5752" t="s">
        <v>125</v>
      </c>
      <c r="N5752" t="s">
        <v>100</v>
      </c>
      <c r="O5752" t="s">
        <v>43</v>
      </c>
      <c r="P5752" t="s">
        <v>73</v>
      </c>
      <c r="Q5752" t="s">
        <v>101</v>
      </c>
      <c r="R5752" s="1">
        <v>355.45499999999998</v>
      </c>
      <c r="S5752">
        <v>3</v>
      </c>
      <c r="T5752">
        <f t="shared" si="89"/>
        <v>30</v>
      </c>
      <c r="U5752" t="s">
        <v>52</v>
      </c>
      <c r="V5752">
        <v>0.5</v>
      </c>
      <c r="W5752">
        <v>177.72749999999999</v>
      </c>
      <c r="X5752" s="1">
        <v>-177.72749999999999</v>
      </c>
      <c r="Y5752" s="1">
        <v>533.1825</v>
      </c>
      <c r="Z5752" t="s">
        <v>53</v>
      </c>
      <c r="AA5752" s="2">
        <v>-184.8366</v>
      </c>
      <c r="AB5752" s="3">
        <v>-0.52</v>
      </c>
      <c r="AC5752" s="1">
        <v>-362.5641</v>
      </c>
      <c r="AD5752">
        <v>6</v>
      </c>
      <c r="AE5752">
        <v>6</v>
      </c>
      <c r="AF5752" t="s">
        <v>48</v>
      </c>
      <c r="AG5752">
        <v>2014</v>
      </c>
      <c r="AH5752">
        <f>COUNTBLANK(datos[[#This Row],[Row ID]:[Year sales]])</f>
        <v>0</v>
      </c>
    </row>
    <row r="5753" spans="1:34" x14ac:dyDescent="0.3">
      <c r="A5753">
        <v>5752</v>
      </c>
      <c r="B5753" t="s">
        <v>8485</v>
      </c>
      <c r="C5753" s="4">
        <v>42391</v>
      </c>
      <c r="D5753" s="4">
        <v>42397</v>
      </c>
      <c r="E5753" t="s">
        <v>67</v>
      </c>
      <c r="F5753" t="s">
        <v>1942</v>
      </c>
      <c r="G5753" t="s">
        <v>1943</v>
      </c>
      <c r="H5753" t="s">
        <v>37</v>
      </c>
      <c r="I5753" t="s">
        <v>38</v>
      </c>
      <c r="J5753" t="s">
        <v>969</v>
      </c>
      <c r="K5753" t="s">
        <v>59</v>
      </c>
      <c r="L5753">
        <v>92037</v>
      </c>
      <c r="M5753" t="s">
        <v>60</v>
      </c>
      <c r="N5753" t="s">
        <v>8486</v>
      </c>
      <c r="O5753" t="s">
        <v>62</v>
      </c>
      <c r="P5753" t="s">
        <v>63</v>
      </c>
      <c r="Q5753" t="s">
        <v>8487</v>
      </c>
      <c r="R5753" s="1">
        <v>44.4</v>
      </c>
      <c r="S5753">
        <v>3</v>
      </c>
      <c r="T5753">
        <f t="shared" si="89"/>
        <v>18</v>
      </c>
      <c r="U5753" t="s">
        <v>52</v>
      </c>
      <c r="V5753">
        <v>0</v>
      </c>
      <c r="W5753">
        <v>0</v>
      </c>
      <c r="X5753" s="1">
        <v>0</v>
      </c>
      <c r="Y5753" s="1">
        <v>44.4</v>
      </c>
      <c r="Z5753" t="s">
        <v>65</v>
      </c>
      <c r="AA5753" s="2">
        <v>22.2</v>
      </c>
      <c r="AB5753" s="3">
        <v>0.5</v>
      </c>
      <c r="AC5753" s="1">
        <v>-22.2</v>
      </c>
      <c r="AD5753">
        <v>6</v>
      </c>
      <c r="AE5753">
        <v>6</v>
      </c>
      <c r="AF5753" t="s">
        <v>48</v>
      </c>
      <c r="AG5753">
        <v>2016</v>
      </c>
      <c r="AH5753">
        <f>COUNTBLANK(datos[[#This Row],[Row ID]:[Year sales]])</f>
        <v>0</v>
      </c>
    </row>
    <row r="5754" spans="1:34" x14ac:dyDescent="0.3">
      <c r="A5754">
        <v>5753</v>
      </c>
      <c r="B5754" t="s">
        <v>8485</v>
      </c>
      <c r="C5754" s="4">
        <v>42391</v>
      </c>
      <c r="D5754" s="4">
        <v>42397</v>
      </c>
      <c r="E5754" t="s">
        <v>67</v>
      </c>
      <c r="F5754" t="s">
        <v>1942</v>
      </c>
      <c r="G5754" t="s">
        <v>1943</v>
      </c>
      <c r="H5754" t="s">
        <v>37</v>
      </c>
      <c r="I5754" t="s">
        <v>38</v>
      </c>
      <c r="J5754" t="s">
        <v>969</v>
      </c>
      <c r="K5754" t="s">
        <v>59</v>
      </c>
      <c r="L5754">
        <v>92037</v>
      </c>
      <c r="M5754" t="s">
        <v>60</v>
      </c>
      <c r="N5754" t="s">
        <v>2438</v>
      </c>
      <c r="O5754" t="s">
        <v>62</v>
      </c>
      <c r="P5754" t="s">
        <v>63</v>
      </c>
      <c r="Q5754" t="s">
        <v>2439</v>
      </c>
      <c r="R5754" s="1">
        <v>20.65</v>
      </c>
      <c r="S5754">
        <v>5</v>
      </c>
      <c r="T5754">
        <f t="shared" si="89"/>
        <v>37</v>
      </c>
      <c r="U5754" t="s">
        <v>75</v>
      </c>
      <c r="V5754">
        <v>0</v>
      </c>
      <c r="W5754">
        <v>0</v>
      </c>
      <c r="X5754" s="1">
        <v>0</v>
      </c>
      <c r="Y5754" s="1">
        <v>20.65</v>
      </c>
      <c r="Z5754" t="s">
        <v>65</v>
      </c>
      <c r="AA5754" s="2">
        <v>9.4990000000000006</v>
      </c>
      <c r="AB5754" s="3">
        <v>0.46000000000000008</v>
      </c>
      <c r="AC5754" s="1">
        <v>-11.151</v>
      </c>
      <c r="AD5754">
        <v>6</v>
      </c>
      <c r="AE5754">
        <v>6</v>
      </c>
      <c r="AF5754" t="s">
        <v>48</v>
      </c>
      <c r="AG5754">
        <v>2016</v>
      </c>
      <c r="AH5754">
        <f>COUNTBLANK(datos[[#This Row],[Row ID]:[Year sales]])</f>
        <v>0</v>
      </c>
    </row>
    <row r="5755" spans="1:34" x14ac:dyDescent="0.3">
      <c r="A5755">
        <v>5754</v>
      </c>
      <c r="B5755" t="s">
        <v>8488</v>
      </c>
      <c r="C5755" s="4">
        <v>42403</v>
      </c>
      <c r="D5755" s="4">
        <v>42410</v>
      </c>
      <c r="E5755" t="s">
        <v>67</v>
      </c>
      <c r="F5755" t="s">
        <v>6601</v>
      </c>
      <c r="G5755" t="s">
        <v>6602</v>
      </c>
      <c r="H5755" t="s">
        <v>37</v>
      </c>
      <c r="I5755" t="s">
        <v>38</v>
      </c>
      <c r="J5755" t="s">
        <v>1488</v>
      </c>
      <c r="K5755" t="s">
        <v>40</v>
      </c>
      <c r="L5755">
        <v>40475</v>
      </c>
      <c r="M5755" t="s">
        <v>41</v>
      </c>
      <c r="N5755" t="s">
        <v>1512</v>
      </c>
      <c r="O5755" t="s">
        <v>43</v>
      </c>
      <c r="P5755" t="s">
        <v>50</v>
      </c>
      <c r="Q5755" t="s">
        <v>1513</v>
      </c>
      <c r="R5755" s="1">
        <v>866.4</v>
      </c>
      <c r="S5755">
        <v>4</v>
      </c>
      <c r="T5755">
        <f t="shared" si="89"/>
        <v>36</v>
      </c>
      <c r="U5755" t="s">
        <v>52</v>
      </c>
      <c r="V5755">
        <v>0</v>
      </c>
      <c r="W5755">
        <v>0</v>
      </c>
      <c r="X5755" s="1">
        <v>0</v>
      </c>
      <c r="Y5755" s="1">
        <v>866.4</v>
      </c>
      <c r="Z5755" t="s">
        <v>53</v>
      </c>
      <c r="AA5755" s="2">
        <v>225.26400000000001</v>
      </c>
      <c r="AB5755" s="3">
        <v>0.26</v>
      </c>
      <c r="AC5755" s="1">
        <v>-641.13599999999997</v>
      </c>
      <c r="AD5755">
        <v>7</v>
      </c>
      <c r="AE5755">
        <v>7</v>
      </c>
      <c r="AF5755" t="s">
        <v>48</v>
      </c>
      <c r="AG5755">
        <v>2016</v>
      </c>
      <c r="AH5755">
        <f>COUNTBLANK(datos[[#This Row],[Row ID]:[Year sales]])</f>
        <v>0</v>
      </c>
    </row>
    <row r="5756" spans="1:34" x14ac:dyDescent="0.3">
      <c r="A5756">
        <v>5755</v>
      </c>
      <c r="B5756" t="s">
        <v>8489</v>
      </c>
      <c r="C5756" s="4">
        <v>42092</v>
      </c>
      <c r="D5756" s="4">
        <v>42097</v>
      </c>
      <c r="E5756" t="s">
        <v>34</v>
      </c>
      <c r="F5756" t="s">
        <v>2033</v>
      </c>
      <c r="G5756" t="s">
        <v>2034</v>
      </c>
      <c r="H5756" t="s">
        <v>37</v>
      </c>
      <c r="I5756" t="s">
        <v>38</v>
      </c>
      <c r="J5756" t="s">
        <v>338</v>
      </c>
      <c r="K5756" t="s">
        <v>339</v>
      </c>
      <c r="L5756">
        <v>22153</v>
      </c>
      <c r="M5756" t="s">
        <v>41</v>
      </c>
      <c r="N5756" t="s">
        <v>1304</v>
      </c>
      <c r="O5756" t="s">
        <v>62</v>
      </c>
      <c r="P5756" t="s">
        <v>86</v>
      </c>
      <c r="Q5756" t="s">
        <v>1305</v>
      </c>
      <c r="R5756" s="1">
        <v>5.56</v>
      </c>
      <c r="S5756">
        <v>2</v>
      </c>
      <c r="T5756">
        <f t="shared" si="89"/>
        <v>33</v>
      </c>
      <c r="U5756" t="s">
        <v>46</v>
      </c>
      <c r="V5756">
        <v>0</v>
      </c>
      <c r="W5756">
        <v>0</v>
      </c>
      <c r="X5756" s="1">
        <v>0</v>
      </c>
      <c r="Y5756" s="1">
        <v>5.56</v>
      </c>
      <c r="Z5756" t="s">
        <v>65</v>
      </c>
      <c r="AA5756" s="2">
        <v>1.4456</v>
      </c>
      <c r="AB5756" s="3">
        <v>0.26</v>
      </c>
      <c r="AC5756" s="1">
        <v>-4.1143999999999998</v>
      </c>
      <c r="AD5756">
        <v>5</v>
      </c>
      <c r="AE5756">
        <v>5</v>
      </c>
      <c r="AF5756" t="s">
        <v>48</v>
      </c>
      <c r="AG5756">
        <v>2015</v>
      </c>
      <c r="AH5756">
        <f>COUNTBLANK(datos[[#This Row],[Row ID]:[Year sales]])</f>
        <v>0</v>
      </c>
    </row>
    <row r="5757" spans="1:34" x14ac:dyDescent="0.3">
      <c r="A5757">
        <v>5756</v>
      </c>
      <c r="B5757" t="s">
        <v>8490</v>
      </c>
      <c r="C5757" s="4">
        <v>41926</v>
      </c>
      <c r="D5757" s="4">
        <v>41930</v>
      </c>
      <c r="E5757" t="s">
        <v>67</v>
      </c>
      <c r="F5757" t="s">
        <v>5821</v>
      </c>
      <c r="G5757" t="s">
        <v>5822</v>
      </c>
      <c r="H5757" t="s">
        <v>37</v>
      </c>
      <c r="I5757" t="s">
        <v>38</v>
      </c>
      <c r="J5757" t="s">
        <v>123</v>
      </c>
      <c r="K5757" t="s">
        <v>124</v>
      </c>
      <c r="L5757">
        <v>76106</v>
      </c>
      <c r="M5757" t="s">
        <v>125</v>
      </c>
      <c r="N5757" t="s">
        <v>7662</v>
      </c>
      <c r="O5757" t="s">
        <v>62</v>
      </c>
      <c r="P5757" t="s">
        <v>97</v>
      </c>
      <c r="Q5757" t="s">
        <v>7663</v>
      </c>
      <c r="R5757" s="1">
        <v>3.16</v>
      </c>
      <c r="S5757">
        <v>4</v>
      </c>
      <c r="T5757">
        <f t="shared" si="89"/>
        <v>18</v>
      </c>
      <c r="U5757" t="s">
        <v>52</v>
      </c>
      <c r="V5757">
        <v>0.8</v>
      </c>
      <c r="W5757">
        <v>2.5280000000000005</v>
      </c>
      <c r="X5757" s="1">
        <v>-2.528</v>
      </c>
      <c r="Y5757" s="1">
        <v>5.6880000000000006</v>
      </c>
      <c r="Z5757" t="s">
        <v>65</v>
      </c>
      <c r="AA5757" s="2">
        <v>-8.532</v>
      </c>
      <c r="AB5757" s="3">
        <v>-2.6999999999999997</v>
      </c>
      <c r="AC5757" s="1">
        <v>-9.1639999999999997</v>
      </c>
      <c r="AD5757">
        <v>4</v>
      </c>
      <c r="AE5757">
        <v>4</v>
      </c>
      <c r="AF5757" t="s">
        <v>48</v>
      </c>
      <c r="AG5757">
        <v>2014</v>
      </c>
      <c r="AH5757">
        <f>COUNTBLANK(datos[[#This Row],[Row ID]:[Year sales]])</f>
        <v>0</v>
      </c>
    </row>
    <row r="5758" spans="1:34" x14ac:dyDescent="0.3">
      <c r="A5758">
        <v>5757</v>
      </c>
      <c r="B5758" t="s">
        <v>8490</v>
      </c>
      <c r="C5758" s="4">
        <v>41926</v>
      </c>
      <c r="D5758" s="4">
        <v>41930</v>
      </c>
      <c r="E5758" t="s">
        <v>67</v>
      </c>
      <c r="F5758" t="s">
        <v>5821</v>
      </c>
      <c r="G5758" t="s">
        <v>5822</v>
      </c>
      <c r="H5758" t="s">
        <v>37</v>
      </c>
      <c r="I5758" t="s">
        <v>38</v>
      </c>
      <c r="J5758" t="s">
        <v>123</v>
      </c>
      <c r="K5758" t="s">
        <v>124</v>
      </c>
      <c r="L5758">
        <v>76106</v>
      </c>
      <c r="M5758" t="s">
        <v>125</v>
      </c>
      <c r="N5758" t="s">
        <v>2420</v>
      </c>
      <c r="O5758" t="s">
        <v>90</v>
      </c>
      <c r="P5758" t="s">
        <v>1238</v>
      </c>
      <c r="Q5758" t="s">
        <v>2421</v>
      </c>
      <c r="R5758" s="1">
        <v>1999.96</v>
      </c>
      <c r="S5758">
        <v>5</v>
      </c>
      <c r="T5758">
        <f t="shared" si="89"/>
        <v>21</v>
      </c>
      <c r="U5758" t="s">
        <v>75</v>
      </c>
      <c r="V5758">
        <v>0.2</v>
      </c>
      <c r="W5758">
        <v>399.99200000000002</v>
      </c>
      <c r="X5758" s="1">
        <v>-399.99200000000002</v>
      </c>
      <c r="Y5758" s="1">
        <v>2399.9520000000002</v>
      </c>
      <c r="Z5758" t="s">
        <v>53</v>
      </c>
      <c r="AA5758" s="2">
        <v>624.98749999999995</v>
      </c>
      <c r="AB5758" s="3">
        <v>0.31249999999999994</v>
      </c>
      <c r="AC5758" s="1">
        <v>-974.98050000000001</v>
      </c>
      <c r="AD5758">
        <v>4</v>
      </c>
      <c r="AE5758">
        <v>4</v>
      </c>
      <c r="AF5758" t="s">
        <v>48</v>
      </c>
      <c r="AG5758">
        <v>2014</v>
      </c>
      <c r="AH5758">
        <f>COUNTBLANK(datos[[#This Row],[Row ID]:[Year sales]])</f>
        <v>0</v>
      </c>
    </row>
    <row r="5759" spans="1:34" x14ac:dyDescent="0.3">
      <c r="A5759">
        <v>5758</v>
      </c>
      <c r="B5759" t="s">
        <v>8491</v>
      </c>
      <c r="C5759" s="4">
        <v>42227</v>
      </c>
      <c r="D5759" s="4">
        <v>42232</v>
      </c>
      <c r="E5759" t="s">
        <v>67</v>
      </c>
      <c r="F5759" t="s">
        <v>8492</v>
      </c>
      <c r="G5759" t="s">
        <v>8493</v>
      </c>
      <c r="H5759" t="s">
        <v>37</v>
      </c>
      <c r="I5759" t="s">
        <v>38</v>
      </c>
      <c r="J5759" t="s">
        <v>4616</v>
      </c>
      <c r="K5759" t="s">
        <v>108</v>
      </c>
      <c r="L5759">
        <v>27604</v>
      </c>
      <c r="M5759" t="s">
        <v>41</v>
      </c>
      <c r="N5759" t="s">
        <v>3984</v>
      </c>
      <c r="O5759" t="s">
        <v>43</v>
      </c>
      <c r="P5759" t="s">
        <v>83</v>
      </c>
      <c r="Q5759" t="s">
        <v>5798</v>
      </c>
      <c r="R5759" s="1">
        <v>46.152000000000001</v>
      </c>
      <c r="S5759">
        <v>3</v>
      </c>
      <c r="T5759">
        <f t="shared" si="89"/>
        <v>20</v>
      </c>
      <c r="U5759" t="s">
        <v>52</v>
      </c>
      <c r="V5759">
        <v>0.2</v>
      </c>
      <c r="W5759">
        <v>9.2304000000000013</v>
      </c>
      <c r="X5759" s="1">
        <v>-9.2303999999999995</v>
      </c>
      <c r="Y5759" s="1">
        <v>55.382400000000004</v>
      </c>
      <c r="Z5759" t="s">
        <v>99</v>
      </c>
      <c r="AA5759" s="2">
        <v>12.1149</v>
      </c>
      <c r="AB5759" s="3">
        <v>0.26250000000000001</v>
      </c>
      <c r="AC5759" s="1">
        <v>-24.806699999999999</v>
      </c>
      <c r="AD5759">
        <v>5</v>
      </c>
      <c r="AE5759">
        <v>5</v>
      </c>
      <c r="AF5759" t="s">
        <v>48</v>
      </c>
      <c r="AG5759">
        <v>2015</v>
      </c>
      <c r="AH5759">
        <f>COUNTBLANK(datos[[#This Row],[Row ID]:[Year sales]])</f>
        <v>0</v>
      </c>
    </row>
    <row r="5760" spans="1:34" x14ac:dyDescent="0.3">
      <c r="A5760">
        <v>5759</v>
      </c>
      <c r="B5760" t="s">
        <v>8494</v>
      </c>
      <c r="C5760" s="4">
        <v>42330</v>
      </c>
      <c r="D5760" s="4">
        <v>42331</v>
      </c>
      <c r="E5760" t="s">
        <v>208</v>
      </c>
      <c r="F5760" t="s">
        <v>80</v>
      </c>
      <c r="G5760" t="s">
        <v>81</v>
      </c>
      <c r="H5760" t="s">
        <v>37</v>
      </c>
      <c r="I5760" t="s">
        <v>38</v>
      </c>
      <c r="J5760" t="s">
        <v>2354</v>
      </c>
      <c r="K5760" t="s">
        <v>71</v>
      </c>
      <c r="L5760">
        <v>33012</v>
      </c>
      <c r="M5760" t="s">
        <v>41</v>
      </c>
      <c r="N5760" t="s">
        <v>8213</v>
      </c>
      <c r="O5760" t="s">
        <v>90</v>
      </c>
      <c r="P5760" t="s">
        <v>704</v>
      </c>
      <c r="Q5760" t="s">
        <v>8214</v>
      </c>
      <c r="R5760" s="1">
        <v>32.984999999999999</v>
      </c>
      <c r="S5760">
        <v>3</v>
      </c>
      <c r="T5760">
        <f t="shared" si="89"/>
        <v>12</v>
      </c>
      <c r="U5760" t="s">
        <v>52</v>
      </c>
      <c r="V5760">
        <v>0.5</v>
      </c>
      <c r="W5760">
        <v>16.4925</v>
      </c>
      <c r="X5760" s="1">
        <v>-16.4925</v>
      </c>
      <c r="Y5760" s="1">
        <v>49.477499999999999</v>
      </c>
      <c r="Z5760" t="s">
        <v>65</v>
      </c>
      <c r="AA5760" s="2">
        <v>-1.9791000000000001</v>
      </c>
      <c r="AB5760" s="3">
        <v>-6.0000000000000005E-2</v>
      </c>
      <c r="AC5760" s="1">
        <v>-18.471599999999999</v>
      </c>
      <c r="AD5760">
        <v>1</v>
      </c>
      <c r="AE5760">
        <v>1</v>
      </c>
      <c r="AF5760" t="s">
        <v>48</v>
      </c>
      <c r="AG5760">
        <v>2015</v>
      </c>
      <c r="AH5760">
        <f>COUNTBLANK(datos[[#This Row],[Row ID]:[Year sales]])</f>
        <v>0</v>
      </c>
    </row>
    <row r="5761" spans="1:34" x14ac:dyDescent="0.3">
      <c r="A5761">
        <v>5760</v>
      </c>
      <c r="B5761" t="s">
        <v>8495</v>
      </c>
      <c r="C5761" s="4">
        <v>42734</v>
      </c>
      <c r="D5761" s="4">
        <v>42734</v>
      </c>
      <c r="E5761" t="s">
        <v>1312</v>
      </c>
      <c r="F5761" t="s">
        <v>5953</v>
      </c>
      <c r="G5761" t="s">
        <v>5954</v>
      </c>
      <c r="H5761" t="s">
        <v>122</v>
      </c>
      <c r="I5761" t="s">
        <v>38</v>
      </c>
      <c r="J5761" t="s">
        <v>58</v>
      </c>
      <c r="K5761" t="s">
        <v>59</v>
      </c>
      <c r="L5761">
        <v>90032</v>
      </c>
      <c r="M5761" t="s">
        <v>60</v>
      </c>
      <c r="N5761" t="s">
        <v>3057</v>
      </c>
      <c r="O5761" t="s">
        <v>62</v>
      </c>
      <c r="P5761" t="s">
        <v>77</v>
      </c>
      <c r="Q5761" t="s">
        <v>3058</v>
      </c>
      <c r="R5761" s="1">
        <v>481.32</v>
      </c>
      <c r="S5761">
        <v>4</v>
      </c>
      <c r="T5761">
        <f t="shared" si="89"/>
        <v>49</v>
      </c>
      <c r="U5761" t="s">
        <v>52</v>
      </c>
      <c r="V5761">
        <v>0</v>
      </c>
      <c r="W5761">
        <v>0</v>
      </c>
      <c r="X5761" s="1">
        <v>0</v>
      </c>
      <c r="Y5761" s="1">
        <v>481.32</v>
      </c>
      <c r="Z5761" t="s">
        <v>47</v>
      </c>
      <c r="AA5761" s="2">
        <v>125.14319999999999</v>
      </c>
      <c r="AB5761" s="3">
        <v>0.26</v>
      </c>
      <c r="AC5761" s="1">
        <v>-356.17680000000001</v>
      </c>
      <c r="AD5761">
        <v>0</v>
      </c>
      <c r="AE5761">
        <v>0</v>
      </c>
      <c r="AF5761" t="s">
        <v>48</v>
      </c>
      <c r="AG5761">
        <v>2016</v>
      </c>
      <c r="AH5761">
        <f>COUNTBLANK(datos[[#This Row],[Row ID]:[Year sales]])</f>
        <v>0</v>
      </c>
    </row>
    <row r="5762" spans="1:34" x14ac:dyDescent="0.3">
      <c r="A5762">
        <v>5761</v>
      </c>
      <c r="B5762" t="s">
        <v>8495</v>
      </c>
      <c r="C5762" s="4">
        <v>42734</v>
      </c>
      <c r="D5762" s="4">
        <v>42734</v>
      </c>
      <c r="E5762" t="s">
        <v>1312</v>
      </c>
      <c r="F5762" t="s">
        <v>5953</v>
      </c>
      <c r="G5762" t="s">
        <v>5954</v>
      </c>
      <c r="H5762" t="s">
        <v>122</v>
      </c>
      <c r="I5762" t="s">
        <v>38</v>
      </c>
      <c r="J5762" t="s">
        <v>58</v>
      </c>
      <c r="K5762" t="s">
        <v>59</v>
      </c>
      <c r="L5762">
        <v>90032</v>
      </c>
      <c r="M5762" t="s">
        <v>60</v>
      </c>
      <c r="N5762" t="s">
        <v>1642</v>
      </c>
      <c r="O5762" t="s">
        <v>62</v>
      </c>
      <c r="P5762" t="s">
        <v>94</v>
      </c>
      <c r="Q5762" t="s">
        <v>1643</v>
      </c>
      <c r="R5762" s="1">
        <v>6.3840000000000003</v>
      </c>
      <c r="S5762">
        <v>1</v>
      </c>
      <c r="T5762">
        <f t="shared" ref="T5762:T5825" si="90">SUMIF(Q:Q, Q5762, S:S)</f>
        <v>12</v>
      </c>
      <c r="U5762" t="s">
        <v>46</v>
      </c>
      <c r="V5762">
        <v>0.2</v>
      </c>
      <c r="W5762">
        <v>1.2768000000000002</v>
      </c>
      <c r="X5762" s="1">
        <v>-1.2767999999999999</v>
      </c>
      <c r="Y5762" s="1">
        <v>7.6608000000000001</v>
      </c>
      <c r="Z5762" t="s">
        <v>65</v>
      </c>
      <c r="AA5762" s="2">
        <v>2.1545999999999998</v>
      </c>
      <c r="AB5762" s="3">
        <v>0.33749999999999997</v>
      </c>
      <c r="AC5762" s="1">
        <v>-2.9525999999999999</v>
      </c>
      <c r="AD5762">
        <v>0</v>
      </c>
      <c r="AE5762">
        <v>0</v>
      </c>
      <c r="AF5762" t="s">
        <v>48</v>
      </c>
      <c r="AG5762">
        <v>2016</v>
      </c>
      <c r="AH5762">
        <f>COUNTBLANK(datos[[#This Row],[Row ID]:[Year sales]])</f>
        <v>0</v>
      </c>
    </row>
    <row r="5763" spans="1:34" x14ac:dyDescent="0.3">
      <c r="A5763">
        <v>5762</v>
      </c>
      <c r="B5763" t="s">
        <v>8496</v>
      </c>
      <c r="C5763" s="4">
        <v>42959</v>
      </c>
      <c r="D5763" s="4">
        <v>42962</v>
      </c>
      <c r="E5763" t="s">
        <v>208</v>
      </c>
      <c r="F5763" t="s">
        <v>5251</v>
      </c>
      <c r="G5763" t="s">
        <v>5252</v>
      </c>
      <c r="H5763" t="s">
        <v>37</v>
      </c>
      <c r="I5763" t="s">
        <v>38</v>
      </c>
      <c r="J5763" t="s">
        <v>8497</v>
      </c>
      <c r="K5763" t="s">
        <v>59</v>
      </c>
      <c r="L5763">
        <v>92630</v>
      </c>
      <c r="M5763" t="s">
        <v>60</v>
      </c>
      <c r="N5763" t="s">
        <v>4448</v>
      </c>
      <c r="O5763" t="s">
        <v>62</v>
      </c>
      <c r="P5763" t="s">
        <v>97</v>
      </c>
      <c r="Q5763" t="s">
        <v>4449</v>
      </c>
      <c r="R5763" s="1">
        <v>542.94000000000005</v>
      </c>
      <c r="S5763">
        <v>3</v>
      </c>
      <c r="T5763">
        <f t="shared" si="90"/>
        <v>24</v>
      </c>
      <c r="U5763" t="s">
        <v>52</v>
      </c>
      <c r="V5763">
        <v>0</v>
      </c>
      <c r="W5763">
        <v>0</v>
      </c>
      <c r="X5763" s="1">
        <v>0</v>
      </c>
      <c r="Y5763" s="1">
        <v>542.94000000000005</v>
      </c>
      <c r="Z5763" t="s">
        <v>53</v>
      </c>
      <c r="AA5763" s="2">
        <v>152.0232</v>
      </c>
      <c r="AB5763" s="3">
        <v>0.27999999999999997</v>
      </c>
      <c r="AC5763" s="1">
        <v>-390.91680000000002</v>
      </c>
      <c r="AD5763">
        <v>3</v>
      </c>
      <c r="AE5763">
        <v>3</v>
      </c>
      <c r="AF5763" t="s">
        <v>48</v>
      </c>
      <c r="AG5763">
        <v>2017</v>
      </c>
      <c r="AH5763">
        <f>COUNTBLANK(datos[[#This Row],[Row ID]:[Year sales]])</f>
        <v>0</v>
      </c>
    </row>
    <row r="5764" spans="1:34" x14ac:dyDescent="0.3">
      <c r="A5764">
        <v>5763</v>
      </c>
      <c r="B5764" t="s">
        <v>8496</v>
      </c>
      <c r="C5764" s="4">
        <v>42959</v>
      </c>
      <c r="D5764" s="4">
        <v>42962</v>
      </c>
      <c r="E5764" t="s">
        <v>208</v>
      </c>
      <c r="F5764" t="s">
        <v>5251</v>
      </c>
      <c r="G5764" t="s">
        <v>5252</v>
      </c>
      <c r="H5764" t="s">
        <v>37</v>
      </c>
      <c r="I5764" t="s">
        <v>38</v>
      </c>
      <c r="J5764" t="s">
        <v>8497</v>
      </c>
      <c r="K5764" t="s">
        <v>59</v>
      </c>
      <c r="L5764">
        <v>92630</v>
      </c>
      <c r="M5764" t="s">
        <v>60</v>
      </c>
      <c r="N5764" t="s">
        <v>3956</v>
      </c>
      <c r="O5764" t="s">
        <v>43</v>
      </c>
      <c r="P5764" t="s">
        <v>83</v>
      </c>
      <c r="Q5764" t="s">
        <v>3957</v>
      </c>
      <c r="R5764" s="1">
        <v>54.92</v>
      </c>
      <c r="S5764">
        <v>4</v>
      </c>
      <c r="T5764">
        <f t="shared" si="90"/>
        <v>40</v>
      </c>
      <c r="U5764" t="s">
        <v>52</v>
      </c>
      <c r="V5764">
        <v>0</v>
      </c>
      <c r="W5764">
        <v>0</v>
      </c>
      <c r="X5764" s="1">
        <v>0</v>
      </c>
      <c r="Y5764" s="1">
        <v>54.92</v>
      </c>
      <c r="Z5764" t="s">
        <v>99</v>
      </c>
      <c r="AA5764" s="2">
        <v>19.7712</v>
      </c>
      <c r="AB5764" s="3">
        <v>0.36</v>
      </c>
      <c r="AC5764" s="1">
        <v>-35.148800000000001</v>
      </c>
      <c r="AD5764">
        <v>3</v>
      </c>
      <c r="AE5764">
        <v>3</v>
      </c>
      <c r="AF5764" t="s">
        <v>48</v>
      </c>
      <c r="AG5764">
        <v>2017</v>
      </c>
      <c r="AH5764">
        <f>COUNTBLANK(datos[[#This Row],[Row ID]:[Year sales]])</f>
        <v>0</v>
      </c>
    </row>
    <row r="5765" spans="1:34" x14ac:dyDescent="0.3">
      <c r="A5765">
        <v>5764</v>
      </c>
      <c r="B5765" t="s">
        <v>8498</v>
      </c>
      <c r="C5765" s="4">
        <v>42311</v>
      </c>
      <c r="D5765" s="4">
        <v>42313</v>
      </c>
      <c r="E5765" t="s">
        <v>208</v>
      </c>
      <c r="F5765" t="s">
        <v>814</v>
      </c>
      <c r="G5765" t="s">
        <v>815</v>
      </c>
      <c r="H5765" t="s">
        <v>57</v>
      </c>
      <c r="I5765" t="s">
        <v>38</v>
      </c>
      <c r="J5765" t="s">
        <v>1195</v>
      </c>
      <c r="K5765" t="s">
        <v>287</v>
      </c>
      <c r="L5765">
        <v>11561</v>
      </c>
      <c r="M5765" t="s">
        <v>168</v>
      </c>
      <c r="N5765" t="s">
        <v>6931</v>
      </c>
      <c r="O5765" t="s">
        <v>43</v>
      </c>
      <c r="P5765" t="s">
        <v>50</v>
      </c>
      <c r="Q5765" t="s">
        <v>6932</v>
      </c>
      <c r="R5765" s="1">
        <v>1448.82</v>
      </c>
      <c r="S5765">
        <v>10</v>
      </c>
      <c r="T5765">
        <f t="shared" si="90"/>
        <v>31</v>
      </c>
      <c r="U5765" t="s">
        <v>75</v>
      </c>
      <c r="V5765">
        <v>0.1</v>
      </c>
      <c r="W5765">
        <v>144.88200000000001</v>
      </c>
      <c r="X5765" s="1">
        <v>-144.88200000000001</v>
      </c>
      <c r="Y5765" s="1">
        <v>1593.702</v>
      </c>
      <c r="Z5765" t="s">
        <v>53</v>
      </c>
      <c r="AA5765" s="2">
        <v>209.274</v>
      </c>
      <c r="AB5765" s="3">
        <v>0.14444444444444446</v>
      </c>
      <c r="AC5765" s="1">
        <v>-1094.664</v>
      </c>
      <c r="AD5765">
        <v>2</v>
      </c>
      <c r="AE5765">
        <v>2</v>
      </c>
      <c r="AF5765" t="s">
        <v>48</v>
      </c>
      <c r="AG5765">
        <v>2015</v>
      </c>
      <c r="AH5765">
        <f>COUNTBLANK(datos[[#This Row],[Row ID]:[Year sales]])</f>
        <v>0</v>
      </c>
    </row>
    <row r="5766" spans="1:34" x14ac:dyDescent="0.3">
      <c r="A5766">
        <v>5765</v>
      </c>
      <c r="B5766" t="s">
        <v>8499</v>
      </c>
      <c r="C5766" s="4">
        <v>42257</v>
      </c>
      <c r="D5766" s="4">
        <v>42259</v>
      </c>
      <c r="E5766" t="s">
        <v>34</v>
      </c>
      <c r="F5766" t="s">
        <v>3672</v>
      </c>
      <c r="G5766" t="s">
        <v>3673</v>
      </c>
      <c r="H5766" t="s">
        <v>37</v>
      </c>
      <c r="I5766" t="s">
        <v>38</v>
      </c>
      <c r="J5766" t="s">
        <v>115</v>
      </c>
      <c r="K5766" t="s">
        <v>116</v>
      </c>
      <c r="L5766">
        <v>98103</v>
      </c>
      <c r="M5766" t="s">
        <v>60</v>
      </c>
      <c r="N5766" t="s">
        <v>8401</v>
      </c>
      <c r="O5766" t="s">
        <v>62</v>
      </c>
      <c r="P5766" t="s">
        <v>77</v>
      </c>
      <c r="Q5766" t="s">
        <v>8402</v>
      </c>
      <c r="R5766" s="1">
        <v>353.88</v>
      </c>
      <c r="S5766">
        <v>6</v>
      </c>
      <c r="T5766">
        <f t="shared" si="90"/>
        <v>16</v>
      </c>
      <c r="U5766" t="s">
        <v>75</v>
      </c>
      <c r="V5766">
        <v>0</v>
      </c>
      <c r="W5766">
        <v>0</v>
      </c>
      <c r="X5766" s="1">
        <v>0</v>
      </c>
      <c r="Y5766" s="1">
        <v>353.88</v>
      </c>
      <c r="Z5766" t="s">
        <v>47</v>
      </c>
      <c r="AA5766" s="2">
        <v>17.693999999999999</v>
      </c>
      <c r="AB5766" s="3">
        <v>4.9999999999999996E-2</v>
      </c>
      <c r="AC5766" s="1">
        <v>-336.18599999999998</v>
      </c>
      <c r="AD5766">
        <v>2</v>
      </c>
      <c r="AE5766">
        <v>2</v>
      </c>
      <c r="AF5766" t="s">
        <v>48</v>
      </c>
      <c r="AG5766">
        <v>2015</v>
      </c>
      <c r="AH5766">
        <f>COUNTBLANK(datos[[#This Row],[Row ID]:[Year sales]])</f>
        <v>0</v>
      </c>
    </row>
    <row r="5767" spans="1:34" x14ac:dyDescent="0.3">
      <c r="A5767">
        <v>5766</v>
      </c>
      <c r="B5767" t="s">
        <v>8500</v>
      </c>
      <c r="C5767" s="4">
        <v>41951</v>
      </c>
      <c r="D5767" s="4">
        <v>41957</v>
      </c>
      <c r="E5767" t="s">
        <v>67</v>
      </c>
      <c r="F5767" t="s">
        <v>172</v>
      </c>
      <c r="G5767" t="s">
        <v>173</v>
      </c>
      <c r="H5767" t="s">
        <v>37</v>
      </c>
      <c r="I5767" t="s">
        <v>38</v>
      </c>
      <c r="J5767" t="s">
        <v>8501</v>
      </c>
      <c r="K5767" t="s">
        <v>59</v>
      </c>
      <c r="L5767">
        <v>96003</v>
      </c>
      <c r="M5767" t="s">
        <v>60</v>
      </c>
      <c r="N5767" t="s">
        <v>3426</v>
      </c>
      <c r="O5767" t="s">
        <v>90</v>
      </c>
      <c r="P5767" t="s">
        <v>91</v>
      </c>
      <c r="Q5767" t="s">
        <v>3427</v>
      </c>
      <c r="R5767" s="1">
        <v>333.57600000000002</v>
      </c>
      <c r="S5767">
        <v>3</v>
      </c>
      <c r="T5767">
        <f t="shared" si="90"/>
        <v>31</v>
      </c>
      <c r="U5767" t="s">
        <v>52</v>
      </c>
      <c r="V5767">
        <v>0.2</v>
      </c>
      <c r="W5767">
        <v>66.71520000000001</v>
      </c>
      <c r="X5767" s="1">
        <v>-66.715199999999996</v>
      </c>
      <c r="Y5767" s="1">
        <v>400.2912</v>
      </c>
      <c r="Z5767" t="s">
        <v>47</v>
      </c>
      <c r="AA5767" s="2">
        <v>25.0182</v>
      </c>
      <c r="AB5767" s="3">
        <v>7.4999999999999997E-2</v>
      </c>
      <c r="AC5767" s="1">
        <v>-241.8426</v>
      </c>
      <c r="AD5767">
        <v>6</v>
      </c>
      <c r="AE5767">
        <v>6</v>
      </c>
      <c r="AF5767" t="s">
        <v>48</v>
      </c>
      <c r="AG5767">
        <v>2014</v>
      </c>
      <c r="AH5767">
        <f>COUNTBLANK(datos[[#This Row],[Row ID]:[Year sales]])</f>
        <v>0</v>
      </c>
    </row>
    <row r="5768" spans="1:34" x14ac:dyDescent="0.3">
      <c r="A5768">
        <v>5767</v>
      </c>
      <c r="B5768" t="s">
        <v>8502</v>
      </c>
      <c r="C5768" s="4">
        <v>42651</v>
      </c>
      <c r="D5768" s="4">
        <v>42658</v>
      </c>
      <c r="E5768" t="s">
        <v>67</v>
      </c>
      <c r="F5768" t="s">
        <v>2743</v>
      </c>
      <c r="G5768" t="s">
        <v>2744</v>
      </c>
      <c r="H5768" t="s">
        <v>122</v>
      </c>
      <c r="I5768" t="s">
        <v>38</v>
      </c>
      <c r="J5768" t="s">
        <v>700</v>
      </c>
      <c r="K5768" t="s">
        <v>124</v>
      </c>
      <c r="L5768">
        <v>78207</v>
      </c>
      <c r="M5768" t="s">
        <v>125</v>
      </c>
      <c r="N5768" t="s">
        <v>5570</v>
      </c>
      <c r="O5768" t="s">
        <v>62</v>
      </c>
      <c r="P5768" t="s">
        <v>63</v>
      </c>
      <c r="Q5768" t="s">
        <v>5571</v>
      </c>
      <c r="R5768" s="1">
        <v>60.143999999999998</v>
      </c>
      <c r="S5768">
        <v>6</v>
      </c>
      <c r="T5768">
        <f t="shared" si="90"/>
        <v>20</v>
      </c>
      <c r="U5768" t="s">
        <v>75</v>
      </c>
      <c r="V5768">
        <v>0.2</v>
      </c>
      <c r="W5768">
        <v>12.0288</v>
      </c>
      <c r="X5768" s="1">
        <v>-12.0288</v>
      </c>
      <c r="Y5768" s="1">
        <v>72.172799999999995</v>
      </c>
      <c r="Z5768" t="s">
        <v>99</v>
      </c>
      <c r="AA5768" s="2">
        <v>20.2986</v>
      </c>
      <c r="AB5768" s="3">
        <v>0.33750000000000002</v>
      </c>
      <c r="AC5768" s="1">
        <v>-27.816600000000001</v>
      </c>
      <c r="AD5768">
        <v>7</v>
      </c>
      <c r="AE5768">
        <v>7</v>
      </c>
      <c r="AF5768" t="s">
        <v>48</v>
      </c>
      <c r="AG5768">
        <v>2016</v>
      </c>
      <c r="AH5768">
        <f>COUNTBLANK(datos[[#This Row],[Row ID]:[Year sales]])</f>
        <v>0</v>
      </c>
    </row>
    <row r="5769" spans="1:34" x14ac:dyDescent="0.3">
      <c r="A5769">
        <v>5768</v>
      </c>
      <c r="B5769" t="s">
        <v>8503</v>
      </c>
      <c r="C5769" s="4">
        <v>42986</v>
      </c>
      <c r="D5769" s="4">
        <v>42990</v>
      </c>
      <c r="E5769" t="s">
        <v>34</v>
      </c>
      <c r="F5769" t="s">
        <v>7895</v>
      </c>
      <c r="G5769" t="s">
        <v>7896</v>
      </c>
      <c r="H5769" t="s">
        <v>57</v>
      </c>
      <c r="I5769" t="s">
        <v>38</v>
      </c>
      <c r="J5769" t="s">
        <v>204</v>
      </c>
      <c r="K5769" t="s">
        <v>124</v>
      </c>
      <c r="L5769">
        <v>77070</v>
      </c>
      <c r="M5769" t="s">
        <v>125</v>
      </c>
      <c r="N5769" t="s">
        <v>3665</v>
      </c>
      <c r="O5769" t="s">
        <v>90</v>
      </c>
      <c r="P5769" t="s">
        <v>181</v>
      </c>
      <c r="Q5769" t="s">
        <v>3666</v>
      </c>
      <c r="R5769" s="1">
        <v>85.2</v>
      </c>
      <c r="S5769">
        <v>6</v>
      </c>
      <c r="T5769">
        <f t="shared" si="90"/>
        <v>32</v>
      </c>
      <c r="U5769" t="s">
        <v>75</v>
      </c>
      <c r="V5769">
        <v>0.2</v>
      </c>
      <c r="W5769">
        <v>17.040000000000003</v>
      </c>
      <c r="X5769" s="1">
        <v>-17.04</v>
      </c>
      <c r="Y5769" s="1">
        <v>102.24000000000001</v>
      </c>
      <c r="Z5769" t="s">
        <v>99</v>
      </c>
      <c r="AA5769" s="2">
        <v>20.234999999999999</v>
      </c>
      <c r="AB5769" s="3">
        <v>0.23749999999999999</v>
      </c>
      <c r="AC5769" s="1">
        <v>-47.924999999999997</v>
      </c>
      <c r="AD5769">
        <v>4</v>
      </c>
      <c r="AE5769">
        <v>4</v>
      </c>
      <c r="AF5769" t="s">
        <v>48</v>
      </c>
      <c r="AG5769">
        <v>2017</v>
      </c>
      <c r="AH5769">
        <f>COUNTBLANK(datos[[#This Row],[Row ID]:[Year sales]])</f>
        <v>0</v>
      </c>
    </row>
    <row r="5770" spans="1:34" x14ac:dyDescent="0.3">
      <c r="A5770">
        <v>5769</v>
      </c>
      <c r="B5770" t="s">
        <v>8504</v>
      </c>
      <c r="C5770" s="4">
        <v>42060</v>
      </c>
      <c r="D5770" s="4">
        <v>42064</v>
      </c>
      <c r="E5770" t="s">
        <v>67</v>
      </c>
      <c r="F5770" t="s">
        <v>2394</v>
      </c>
      <c r="G5770" t="s">
        <v>2395</v>
      </c>
      <c r="H5770" t="s">
        <v>37</v>
      </c>
      <c r="I5770" t="s">
        <v>38</v>
      </c>
      <c r="J5770" t="s">
        <v>4934</v>
      </c>
      <c r="K5770" t="s">
        <v>1267</v>
      </c>
      <c r="L5770">
        <v>1453</v>
      </c>
      <c r="M5770" t="s">
        <v>168</v>
      </c>
      <c r="N5770" t="s">
        <v>4167</v>
      </c>
      <c r="O5770" t="s">
        <v>62</v>
      </c>
      <c r="P5770" t="s">
        <v>63</v>
      </c>
      <c r="Q5770" t="s">
        <v>4168</v>
      </c>
      <c r="R5770" s="1">
        <v>3.15</v>
      </c>
      <c r="S5770">
        <v>1</v>
      </c>
      <c r="T5770">
        <f t="shared" si="90"/>
        <v>35</v>
      </c>
      <c r="U5770" t="s">
        <v>46</v>
      </c>
      <c r="V5770">
        <v>0</v>
      </c>
      <c r="W5770">
        <v>0</v>
      </c>
      <c r="X5770" s="1">
        <v>0</v>
      </c>
      <c r="Y5770" s="1">
        <v>3.15</v>
      </c>
      <c r="Z5770" t="s">
        <v>65</v>
      </c>
      <c r="AA5770" s="2">
        <v>1.512</v>
      </c>
      <c r="AB5770" s="3">
        <v>0.48000000000000004</v>
      </c>
      <c r="AC5770" s="1">
        <v>-1.6379999999999999</v>
      </c>
      <c r="AD5770">
        <v>4</v>
      </c>
      <c r="AE5770">
        <v>4</v>
      </c>
      <c r="AF5770" t="s">
        <v>48</v>
      </c>
      <c r="AG5770">
        <v>2015</v>
      </c>
      <c r="AH5770">
        <f>COUNTBLANK(datos[[#This Row],[Row ID]:[Year sales]])</f>
        <v>0</v>
      </c>
    </row>
    <row r="5771" spans="1:34" x14ac:dyDescent="0.3">
      <c r="A5771">
        <v>5770</v>
      </c>
      <c r="B5771" t="s">
        <v>8504</v>
      </c>
      <c r="C5771" s="4">
        <v>42060</v>
      </c>
      <c r="D5771" s="4">
        <v>42064</v>
      </c>
      <c r="E5771" t="s">
        <v>67</v>
      </c>
      <c r="F5771" t="s">
        <v>2394</v>
      </c>
      <c r="G5771" t="s">
        <v>2395</v>
      </c>
      <c r="H5771" t="s">
        <v>37</v>
      </c>
      <c r="I5771" t="s">
        <v>38</v>
      </c>
      <c r="J5771" t="s">
        <v>4934</v>
      </c>
      <c r="K5771" t="s">
        <v>1267</v>
      </c>
      <c r="L5771">
        <v>1453</v>
      </c>
      <c r="M5771" t="s">
        <v>168</v>
      </c>
      <c r="N5771" t="s">
        <v>580</v>
      </c>
      <c r="O5771" t="s">
        <v>62</v>
      </c>
      <c r="P5771" t="s">
        <v>110</v>
      </c>
      <c r="Q5771" t="s">
        <v>2212</v>
      </c>
      <c r="R5771" s="1">
        <v>22.72</v>
      </c>
      <c r="S5771">
        <v>4</v>
      </c>
      <c r="T5771">
        <f t="shared" si="90"/>
        <v>32</v>
      </c>
      <c r="U5771" t="s">
        <v>52</v>
      </c>
      <c r="V5771">
        <v>0</v>
      </c>
      <c r="W5771">
        <v>0</v>
      </c>
      <c r="X5771" s="1">
        <v>0</v>
      </c>
      <c r="Y5771" s="1">
        <v>22.72</v>
      </c>
      <c r="Z5771" t="s">
        <v>65</v>
      </c>
      <c r="AA5771" s="2">
        <v>10.224</v>
      </c>
      <c r="AB5771" s="3">
        <v>0.45</v>
      </c>
      <c r="AC5771" s="1">
        <v>-12.496</v>
      </c>
      <c r="AD5771">
        <v>4</v>
      </c>
      <c r="AE5771">
        <v>4</v>
      </c>
      <c r="AF5771" t="s">
        <v>48</v>
      </c>
      <c r="AG5771">
        <v>2015</v>
      </c>
      <c r="AH5771">
        <f>COUNTBLANK(datos[[#This Row],[Row ID]:[Year sales]])</f>
        <v>0</v>
      </c>
    </row>
    <row r="5772" spans="1:34" x14ac:dyDescent="0.3">
      <c r="A5772">
        <v>5771</v>
      </c>
      <c r="B5772" t="s">
        <v>8505</v>
      </c>
      <c r="C5772" s="4">
        <v>42271</v>
      </c>
      <c r="D5772" s="4">
        <v>42275</v>
      </c>
      <c r="E5772" t="s">
        <v>67</v>
      </c>
      <c r="F5772" t="s">
        <v>3915</v>
      </c>
      <c r="G5772" t="s">
        <v>3916</v>
      </c>
      <c r="H5772" t="s">
        <v>57</v>
      </c>
      <c r="I5772" t="s">
        <v>38</v>
      </c>
      <c r="J5772" t="s">
        <v>58</v>
      </c>
      <c r="K5772" t="s">
        <v>59</v>
      </c>
      <c r="L5772">
        <v>90032</v>
      </c>
      <c r="M5772" t="s">
        <v>60</v>
      </c>
      <c r="N5772" t="s">
        <v>2069</v>
      </c>
      <c r="O5772" t="s">
        <v>43</v>
      </c>
      <c r="P5772" t="s">
        <v>83</v>
      </c>
      <c r="Q5772" t="s">
        <v>2070</v>
      </c>
      <c r="R5772" s="1">
        <v>14.91</v>
      </c>
      <c r="S5772">
        <v>3</v>
      </c>
      <c r="T5772">
        <f t="shared" si="90"/>
        <v>36</v>
      </c>
      <c r="U5772" t="s">
        <v>52</v>
      </c>
      <c r="V5772">
        <v>0</v>
      </c>
      <c r="W5772">
        <v>0</v>
      </c>
      <c r="X5772" s="1">
        <v>0</v>
      </c>
      <c r="Y5772" s="1">
        <v>14.91</v>
      </c>
      <c r="Z5772" t="s">
        <v>65</v>
      </c>
      <c r="AA5772" s="2">
        <v>4.6220999999999997</v>
      </c>
      <c r="AB5772" s="3">
        <v>0.31</v>
      </c>
      <c r="AC5772" s="1">
        <v>-10.2879</v>
      </c>
      <c r="AD5772">
        <v>4</v>
      </c>
      <c r="AE5772">
        <v>4</v>
      </c>
      <c r="AF5772" t="s">
        <v>48</v>
      </c>
      <c r="AG5772">
        <v>2015</v>
      </c>
      <c r="AH5772">
        <f>COUNTBLANK(datos[[#This Row],[Row ID]:[Year sales]])</f>
        <v>0</v>
      </c>
    </row>
    <row r="5773" spans="1:34" x14ac:dyDescent="0.3">
      <c r="A5773">
        <v>5772</v>
      </c>
      <c r="B5773" t="s">
        <v>8505</v>
      </c>
      <c r="C5773" s="4">
        <v>42271</v>
      </c>
      <c r="D5773" s="4">
        <v>42275</v>
      </c>
      <c r="E5773" t="s">
        <v>67</v>
      </c>
      <c r="F5773" t="s">
        <v>3915</v>
      </c>
      <c r="G5773" t="s">
        <v>3916</v>
      </c>
      <c r="H5773" t="s">
        <v>57</v>
      </c>
      <c r="I5773" t="s">
        <v>38</v>
      </c>
      <c r="J5773" t="s">
        <v>58</v>
      </c>
      <c r="K5773" t="s">
        <v>59</v>
      </c>
      <c r="L5773">
        <v>90032</v>
      </c>
      <c r="M5773" t="s">
        <v>60</v>
      </c>
      <c r="N5773" t="s">
        <v>5639</v>
      </c>
      <c r="O5773" t="s">
        <v>62</v>
      </c>
      <c r="P5773" t="s">
        <v>97</v>
      </c>
      <c r="Q5773" t="s">
        <v>5640</v>
      </c>
      <c r="R5773" s="1">
        <v>1158.1199999999999</v>
      </c>
      <c r="S5773">
        <v>4</v>
      </c>
      <c r="T5773">
        <f t="shared" si="90"/>
        <v>31</v>
      </c>
      <c r="U5773" t="s">
        <v>52</v>
      </c>
      <c r="V5773">
        <v>0</v>
      </c>
      <c r="W5773">
        <v>0</v>
      </c>
      <c r="X5773" s="1">
        <v>0</v>
      </c>
      <c r="Y5773" s="1">
        <v>1158.1199999999999</v>
      </c>
      <c r="Z5773" t="s">
        <v>53</v>
      </c>
      <c r="AA5773" s="2">
        <v>335.85480000000001</v>
      </c>
      <c r="AB5773" s="3">
        <v>0.29000000000000004</v>
      </c>
      <c r="AC5773" s="1">
        <v>-822.26520000000005</v>
      </c>
      <c r="AD5773">
        <v>4</v>
      </c>
      <c r="AE5773">
        <v>4</v>
      </c>
      <c r="AF5773" t="s">
        <v>48</v>
      </c>
      <c r="AG5773">
        <v>2015</v>
      </c>
      <c r="AH5773">
        <f>COUNTBLANK(datos[[#This Row],[Row ID]:[Year sales]])</f>
        <v>0</v>
      </c>
    </row>
    <row r="5774" spans="1:34" x14ac:dyDescent="0.3">
      <c r="A5774">
        <v>5773</v>
      </c>
      <c r="B5774" t="s">
        <v>8506</v>
      </c>
      <c r="C5774" s="4">
        <v>42334</v>
      </c>
      <c r="D5774" s="4">
        <v>42339</v>
      </c>
      <c r="E5774" t="s">
        <v>67</v>
      </c>
      <c r="F5774" t="s">
        <v>917</v>
      </c>
      <c r="G5774" t="s">
        <v>918</v>
      </c>
      <c r="H5774" t="s">
        <v>57</v>
      </c>
      <c r="I5774" t="s">
        <v>38</v>
      </c>
      <c r="J5774" t="s">
        <v>338</v>
      </c>
      <c r="K5774" t="s">
        <v>617</v>
      </c>
      <c r="L5774">
        <v>65807</v>
      </c>
      <c r="M5774" t="s">
        <v>125</v>
      </c>
      <c r="N5774" t="s">
        <v>1403</v>
      </c>
      <c r="O5774" t="s">
        <v>90</v>
      </c>
      <c r="P5774" t="s">
        <v>1238</v>
      </c>
      <c r="Q5774" t="s">
        <v>1404</v>
      </c>
      <c r="R5774" s="1">
        <v>599.99</v>
      </c>
      <c r="S5774">
        <v>1</v>
      </c>
      <c r="T5774">
        <f t="shared" si="90"/>
        <v>11</v>
      </c>
      <c r="U5774" t="s">
        <v>46</v>
      </c>
      <c r="V5774">
        <v>0</v>
      </c>
      <c r="W5774">
        <v>0</v>
      </c>
      <c r="X5774" s="1">
        <v>0</v>
      </c>
      <c r="Y5774" s="1">
        <v>599.99</v>
      </c>
      <c r="Z5774" t="s">
        <v>53</v>
      </c>
      <c r="AA5774" s="2">
        <v>233.99610000000001</v>
      </c>
      <c r="AB5774" s="3">
        <v>0.39</v>
      </c>
      <c r="AC5774" s="1">
        <v>-365.9939</v>
      </c>
      <c r="AD5774">
        <v>5</v>
      </c>
      <c r="AE5774">
        <v>5</v>
      </c>
      <c r="AF5774" t="s">
        <v>48</v>
      </c>
      <c r="AG5774">
        <v>2015</v>
      </c>
      <c r="AH5774">
        <f>COUNTBLANK(datos[[#This Row],[Row ID]:[Year sales]])</f>
        <v>0</v>
      </c>
    </row>
    <row r="5775" spans="1:34" x14ac:dyDescent="0.3">
      <c r="A5775">
        <v>5774</v>
      </c>
      <c r="B5775" t="s">
        <v>8507</v>
      </c>
      <c r="C5775" s="4">
        <v>42613</v>
      </c>
      <c r="D5775" s="4">
        <v>42619</v>
      </c>
      <c r="E5775" t="s">
        <v>67</v>
      </c>
      <c r="F5775" t="s">
        <v>2021</v>
      </c>
      <c r="G5775" t="s">
        <v>2022</v>
      </c>
      <c r="H5775" t="s">
        <v>37</v>
      </c>
      <c r="I5775" t="s">
        <v>38</v>
      </c>
      <c r="J5775" t="s">
        <v>8072</v>
      </c>
      <c r="K5775" t="s">
        <v>124</v>
      </c>
      <c r="L5775">
        <v>76706</v>
      </c>
      <c r="M5775" t="s">
        <v>125</v>
      </c>
      <c r="N5775" t="s">
        <v>1433</v>
      </c>
      <c r="O5775" t="s">
        <v>62</v>
      </c>
      <c r="P5775" t="s">
        <v>77</v>
      </c>
      <c r="Q5775" t="s">
        <v>1434</v>
      </c>
      <c r="R5775" s="1">
        <v>23.968</v>
      </c>
      <c r="S5775">
        <v>2</v>
      </c>
      <c r="T5775">
        <f t="shared" si="90"/>
        <v>13</v>
      </c>
      <c r="U5775" t="s">
        <v>46</v>
      </c>
      <c r="V5775">
        <v>0.2</v>
      </c>
      <c r="W5775">
        <v>4.7936000000000005</v>
      </c>
      <c r="X5775" s="1">
        <v>-4.7935999999999996</v>
      </c>
      <c r="Y5775" s="1">
        <v>28.761600000000001</v>
      </c>
      <c r="Z5775" t="s">
        <v>65</v>
      </c>
      <c r="AA5775" s="2">
        <v>2.3967999999999998</v>
      </c>
      <c r="AB5775" s="3">
        <v>9.9999999999999992E-2</v>
      </c>
      <c r="AC5775" s="1">
        <v>-16.7776</v>
      </c>
      <c r="AD5775">
        <v>6</v>
      </c>
      <c r="AE5775">
        <v>6</v>
      </c>
      <c r="AF5775" t="s">
        <v>48</v>
      </c>
      <c r="AG5775">
        <v>2016</v>
      </c>
      <c r="AH5775">
        <f>COUNTBLANK(datos[[#This Row],[Row ID]:[Year sales]])</f>
        <v>0</v>
      </c>
    </row>
    <row r="5776" spans="1:34" x14ac:dyDescent="0.3">
      <c r="A5776">
        <v>5775</v>
      </c>
      <c r="B5776" t="s">
        <v>8508</v>
      </c>
      <c r="C5776" s="4">
        <v>42472</v>
      </c>
      <c r="D5776" s="4">
        <v>42476</v>
      </c>
      <c r="E5776" t="s">
        <v>67</v>
      </c>
      <c r="F5776" t="s">
        <v>3751</v>
      </c>
      <c r="G5776" t="s">
        <v>3752</v>
      </c>
      <c r="H5776" t="s">
        <v>37</v>
      </c>
      <c r="I5776" t="s">
        <v>38</v>
      </c>
      <c r="J5776" t="s">
        <v>58</v>
      </c>
      <c r="K5776" t="s">
        <v>59</v>
      </c>
      <c r="L5776">
        <v>90036</v>
      </c>
      <c r="M5776" t="s">
        <v>60</v>
      </c>
      <c r="N5776" t="s">
        <v>8410</v>
      </c>
      <c r="O5776" t="s">
        <v>43</v>
      </c>
      <c r="P5776" t="s">
        <v>50</v>
      </c>
      <c r="Q5776" t="s">
        <v>8411</v>
      </c>
      <c r="R5776" s="1">
        <v>638.28800000000001</v>
      </c>
      <c r="S5776">
        <v>7</v>
      </c>
      <c r="T5776">
        <f t="shared" si="90"/>
        <v>18</v>
      </c>
      <c r="U5776" t="s">
        <v>75</v>
      </c>
      <c r="V5776">
        <v>0.2</v>
      </c>
      <c r="W5776">
        <v>127.6576</v>
      </c>
      <c r="X5776" s="1">
        <v>-127.6576</v>
      </c>
      <c r="Y5776" s="1">
        <v>765.94560000000001</v>
      </c>
      <c r="Z5776" t="s">
        <v>53</v>
      </c>
      <c r="AA5776" s="2">
        <v>-31.914400000000001</v>
      </c>
      <c r="AB5776" s="3">
        <v>-0.05</v>
      </c>
      <c r="AC5776" s="1">
        <v>-542.54480000000001</v>
      </c>
      <c r="AD5776">
        <v>4</v>
      </c>
      <c r="AE5776">
        <v>4</v>
      </c>
      <c r="AF5776" t="s">
        <v>48</v>
      </c>
      <c r="AG5776">
        <v>2016</v>
      </c>
      <c r="AH5776">
        <f>COUNTBLANK(datos[[#This Row],[Row ID]:[Year sales]])</f>
        <v>0</v>
      </c>
    </row>
    <row r="5777" spans="1:34" x14ac:dyDescent="0.3">
      <c r="A5777">
        <v>5776</v>
      </c>
      <c r="B5777" t="s">
        <v>8508</v>
      </c>
      <c r="C5777" s="4">
        <v>42472</v>
      </c>
      <c r="D5777" s="4">
        <v>42476</v>
      </c>
      <c r="E5777" t="s">
        <v>67</v>
      </c>
      <c r="F5777" t="s">
        <v>3751</v>
      </c>
      <c r="G5777" t="s">
        <v>3752</v>
      </c>
      <c r="H5777" t="s">
        <v>37</v>
      </c>
      <c r="I5777" t="s">
        <v>38</v>
      </c>
      <c r="J5777" t="s">
        <v>58</v>
      </c>
      <c r="K5777" t="s">
        <v>59</v>
      </c>
      <c r="L5777">
        <v>90036</v>
      </c>
      <c r="M5777" t="s">
        <v>60</v>
      </c>
      <c r="N5777" t="s">
        <v>2874</v>
      </c>
      <c r="O5777" t="s">
        <v>62</v>
      </c>
      <c r="P5777" t="s">
        <v>94</v>
      </c>
      <c r="Q5777" t="s">
        <v>2875</v>
      </c>
      <c r="R5777" s="1">
        <v>13.208</v>
      </c>
      <c r="S5777">
        <v>1</v>
      </c>
      <c r="T5777">
        <f t="shared" si="90"/>
        <v>18</v>
      </c>
      <c r="U5777" t="s">
        <v>46</v>
      </c>
      <c r="V5777">
        <v>0.2</v>
      </c>
      <c r="W5777">
        <v>2.6416000000000004</v>
      </c>
      <c r="X5777" s="1">
        <v>-2.6415999999999999</v>
      </c>
      <c r="Y5777" s="1">
        <v>15.849600000000001</v>
      </c>
      <c r="Z5777" t="s">
        <v>65</v>
      </c>
      <c r="AA5777" s="2">
        <v>4.6227999999999998</v>
      </c>
      <c r="AB5777" s="3">
        <v>0.35</v>
      </c>
      <c r="AC5777" s="1">
        <v>-5.9436</v>
      </c>
      <c r="AD5777">
        <v>4</v>
      </c>
      <c r="AE5777">
        <v>4</v>
      </c>
      <c r="AF5777" t="s">
        <v>48</v>
      </c>
      <c r="AG5777">
        <v>2016</v>
      </c>
      <c r="AH5777">
        <f>COUNTBLANK(datos[[#This Row],[Row ID]:[Year sales]])</f>
        <v>0</v>
      </c>
    </row>
    <row r="5778" spans="1:34" x14ac:dyDescent="0.3">
      <c r="A5778">
        <v>5777</v>
      </c>
      <c r="B5778" t="s">
        <v>8509</v>
      </c>
      <c r="C5778" s="4">
        <v>42708</v>
      </c>
      <c r="D5778" s="4">
        <v>42712</v>
      </c>
      <c r="E5778" t="s">
        <v>67</v>
      </c>
      <c r="F5778" t="s">
        <v>1875</v>
      </c>
      <c r="G5778" t="s">
        <v>1876</v>
      </c>
      <c r="H5778" t="s">
        <v>37</v>
      </c>
      <c r="I5778" t="s">
        <v>38</v>
      </c>
      <c r="J5778" t="s">
        <v>1584</v>
      </c>
      <c r="K5778" t="s">
        <v>287</v>
      </c>
      <c r="L5778">
        <v>13021</v>
      </c>
      <c r="M5778" t="s">
        <v>168</v>
      </c>
      <c r="N5778" t="s">
        <v>2468</v>
      </c>
      <c r="O5778" t="s">
        <v>62</v>
      </c>
      <c r="P5778" t="s">
        <v>94</v>
      </c>
      <c r="Q5778" t="s">
        <v>2469</v>
      </c>
      <c r="R5778" s="1">
        <v>15.528</v>
      </c>
      <c r="S5778">
        <v>3</v>
      </c>
      <c r="T5778">
        <f t="shared" si="90"/>
        <v>50</v>
      </c>
      <c r="U5778" t="s">
        <v>52</v>
      </c>
      <c r="V5778">
        <v>0.2</v>
      </c>
      <c r="W5778">
        <v>3.1056000000000004</v>
      </c>
      <c r="X5778" s="1">
        <v>-3.1055999999999999</v>
      </c>
      <c r="Y5778" s="1">
        <v>18.633600000000001</v>
      </c>
      <c r="Z5778" t="s">
        <v>65</v>
      </c>
      <c r="AA5778" s="2">
        <v>5.8230000000000004</v>
      </c>
      <c r="AB5778" s="3">
        <v>0.375</v>
      </c>
      <c r="AC5778" s="1">
        <v>-6.5994000000000002</v>
      </c>
      <c r="AD5778">
        <v>4</v>
      </c>
      <c r="AE5778">
        <v>4</v>
      </c>
      <c r="AF5778" t="s">
        <v>48</v>
      </c>
      <c r="AG5778">
        <v>2016</v>
      </c>
      <c r="AH5778">
        <f>COUNTBLANK(datos[[#This Row],[Row ID]:[Year sales]])</f>
        <v>0</v>
      </c>
    </row>
    <row r="5779" spans="1:34" x14ac:dyDescent="0.3">
      <c r="A5779">
        <v>5778</v>
      </c>
      <c r="B5779" t="s">
        <v>8510</v>
      </c>
      <c r="C5779" s="4">
        <v>42708</v>
      </c>
      <c r="D5779" s="4">
        <v>42713</v>
      </c>
      <c r="E5779" t="s">
        <v>67</v>
      </c>
      <c r="F5779" t="s">
        <v>3767</v>
      </c>
      <c r="G5779" t="s">
        <v>3768</v>
      </c>
      <c r="H5779" t="s">
        <v>37</v>
      </c>
      <c r="I5779" t="s">
        <v>38</v>
      </c>
      <c r="J5779" t="s">
        <v>147</v>
      </c>
      <c r="K5779" t="s">
        <v>59</v>
      </c>
      <c r="L5779">
        <v>94109</v>
      </c>
      <c r="M5779" t="s">
        <v>60</v>
      </c>
      <c r="N5779" t="s">
        <v>3597</v>
      </c>
      <c r="O5779" t="s">
        <v>62</v>
      </c>
      <c r="P5779" t="s">
        <v>110</v>
      </c>
      <c r="Q5779" t="s">
        <v>3598</v>
      </c>
      <c r="R5779" s="1">
        <v>104.85</v>
      </c>
      <c r="S5779">
        <v>1</v>
      </c>
      <c r="T5779">
        <f t="shared" si="90"/>
        <v>28</v>
      </c>
      <c r="U5779" t="s">
        <v>46</v>
      </c>
      <c r="V5779">
        <v>0</v>
      </c>
      <c r="W5779">
        <v>0</v>
      </c>
      <c r="X5779" s="1">
        <v>0</v>
      </c>
      <c r="Y5779" s="1">
        <v>104.85</v>
      </c>
      <c r="Z5779" t="s">
        <v>99</v>
      </c>
      <c r="AA5779" s="2">
        <v>50.328000000000003</v>
      </c>
      <c r="AB5779" s="3">
        <v>0.48000000000000004</v>
      </c>
      <c r="AC5779" s="1">
        <v>-54.521999999999998</v>
      </c>
      <c r="AD5779">
        <v>5</v>
      </c>
      <c r="AE5779">
        <v>5</v>
      </c>
      <c r="AF5779" t="s">
        <v>48</v>
      </c>
      <c r="AG5779">
        <v>2016</v>
      </c>
      <c r="AH5779">
        <f>COUNTBLANK(datos[[#This Row],[Row ID]:[Year sales]])</f>
        <v>0</v>
      </c>
    </row>
    <row r="5780" spans="1:34" x14ac:dyDescent="0.3">
      <c r="A5780">
        <v>5779</v>
      </c>
      <c r="B5780" t="s">
        <v>8511</v>
      </c>
      <c r="C5780" s="4">
        <v>41954</v>
      </c>
      <c r="D5780" s="4">
        <v>41961</v>
      </c>
      <c r="E5780" t="s">
        <v>67</v>
      </c>
      <c r="F5780" t="s">
        <v>2311</v>
      </c>
      <c r="G5780" t="s">
        <v>2312</v>
      </c>
      <c r="H5780" t="s">
        <v>37</v>
      </c>
      <c r="I5780" t="s">
        <v>38</v>
      </c>
      <c r="J5780" t="s">
        <v>58</v>
      </c>
      <c r="K5780" t="s">
        <v>59</v>
      </c>
      <c r="L5780">
        <v>90008</v>
      </c>
      <c r="M5780" t="s">
        <v>60</v>
      </c>
      <c r="N5780" t="s">
        <v>1591</v>
      </c>
      <c r="O5780" t="s">
        <v>62</v>
      </c>
      <c r="P5780" t="s">
        <v>86</v>
      </c>
      <c r="Q5780" t="s">
        <v>1592</v>
      </c>
      <c r="R5780" s="1">
        <v>30.48</v>
      </c>
      <c r="S5780">
        <v>3</v>
      </c>
      <c r="T5780">
        <f t="shared" si="90"/>
        <v>14</v>
      </c>
      <c r="U5780" t="s">
        <v>52</v>
      </c>
      <c r="V5780">
        <v>0</v>
      </c>
      <c r="W5780">
        <v>0</v>
      </c>
      <c r="X5780" s="1">
        <v>0</v>
      </c>
      <c r="Y5780" s="1">
        <v>30.48</v>
      </c>
      <c r="Z5780" t="s">
        <v>65</v>
      </c>
      <c r="AA5780" s="2">
        <v>7.9248000000000003</v>
      </c>
      <c r="AB5780" s="3">
        <v>0.26</v>
      </c>
      <c r="AC5780" s="1">
        <v>-22.555199999999999</v>
      </c>
      <c r="AD5780">
        <v>7</v>
      </c>
      <c r="AE5780">
        <v>7</v>
      </c>
      <c r="AF5780" t="s">
        <v>48</v>
      </c>
      <c r="AG5780">
        <v>2014</v>
      </c>
      <c r="AH5780">
        <f>COUNTBLANK(datos[[#This Row],[Row ID]:[Year sales]])</f>
        <v>0</v>
      </c>
    </row>
    <row r="5781" spans="1:34" x14ac:dyDescent="0.3">
      <c r="A5781">
        <v>5780</v>
      </c>
      <c r="B5781" t="s">
        <v>8511</v>
      </c>
      <c r="C5781" s="4">
        <v>41954</v>
      </c>
      <c r="D5781" s="4">
        <v>41961</v>
      </c>
      <c r="E5781" t="s">
        <v>67</v>
      </c>
      <c r="F5781" t="s">
        <v>2311</v>
      </c>
      <c r="G5781" t="s">
        <v>2312</v>
      </c>
      <c r="H5781" t="s">
        <v>37</v>
      </c>
      <c r="I5781" t="s">
        <v>38</v>
      </c>
      <c r="J5781" t="s">
        <v>58</v>
      </c>
      <c r="K5781" t="s">
        <v>59</v>
      </c>
      <c r="L5781">
        <v>90008</v>
      </c>
      <c r="M5781" t="s">
        <v>60</v>
      </c>
      <c r="N5781" t="s">
        <v>4647</v>
      </c>
      <c r="O5781" t="s">
        <v>43</v>
      </c>
      <c r="P5781" t="s">
        <v>50</v>
      </c>
      <c r="Q5781" t="s">
        <v>4648</v>
      </c>
      <c r="R5781" s="1">
        <v>112.648</v>
      </c>
      <c r="S5781">
        <v>1</v>
      </c>
      <c r="T5781">
        <f t="shared" si="90"/>
        <v>44</v>
      </c>
      <c r="U5781" t="s">
        <v>46</v>
      </c>
      <c r="V5781">
        <v>0.2</v>
      </c>
      <c r="W5781">
        <v>22.529600000000002</v>
      </c>
      <c r="X5781" s="1">
        <v>-22.529599999999999</v>
      </c>
      <c r="Y5781" s="1">
        <v>135.17759999999998</v>
      </c>
      <c r="Z5781" t="s">
        <v>99</v>
      </c>
      <c r="AA5781" s="2">
        <v>11.264799999999999</v>
      </c>
      <c r="AB5781" s="3">
        <v>9.9999999999999992E-2</v>
      </c>
      <c r="AC5781" s="1">
        <v>-78.8536</v>
      </c>
      <c r="AD5781">
        <v>7</v>
      </c>
      <c r="AE5781">
        <v>7</v>
      </c>
      <c r="AF5781" t="s">
        <v>48</v>
      </c>
      <c r="AG5781">
        <v>2014</v>
      </c>
      <c r="AH5781">
        <f>COUNTBLANK(datos[[#This Row],[Row ID]:[Year sales]])</f>
        <v>0</v>
      </c>
    </row>
    <row r="5782" spans="1:34" x14ac:dyDescent="0.3">
      <c r="A5782">
        <v>5781</v>
      </c>
      <c r="B5782" t="s">
        <v>8512</v>
      </c>
      <c r="C5782" s="4">
        <v>42096</v>
      </c>
      <c r="D5782" s="4">
        <v>42103</v>
      </c>
      <c r="E5782" t="s">
        <v>67</v>
      </c>
      <c r="F5782" t="s">
        <v>4039</v>
      </c>
      <c r="G5782" t="s">
        <v>4040</v>
      </c>
      <c r="H5782" t="s">
        <v>37</v>
      </c>
      <c r="I5782" t="s">
        <v>38</v>
      </c>
      <c r="J5782" t="s">
        <v>58</v>
      </c>
      <c r="K5782" t="s">
        <v>59</v>
      </c>
      <c r="L5782">
        <v>90049</v>
      </c>
      <c r="M5782" t="s">
        <v>60</v>
      </c>
      <c r="N5782" t="s">
        <v>8513</v>
      </c>
      <c r="O5782" t="s">
        <v>90</v>
      </c>
      <c r="P5782" t="s">
        <v>704</v>
      </c>
      <c r="Q5782" t="s">
        <v>8514</v>
      </c>
      <c r="R5782" s="1">
        <v>71.975999999999999</v>
      </c>
      <c r="S5782">
        <v>3</v>
      </c>
      <c r="T5782">
        <f t="shared" si="90"/>
        <v>3</v>
      </c>
      <c r="U5782" t="s">
        <v>52</v>
      </c>
      <c r="V5782">
        <v>0.2</v>
      </c>
      <c r="W5782">
        <v>14.395200000000001</v>
      </c>
      <c r="X5782" s="1">
        <v>-14.395200000000001</v>
      </c>
      <c r="Y5782" s="1">
        <v>86.371200000000002</v>
      </c>
      <c r="Z5782" t="s">
        <v>99</v>
      </c>
      <c r="AA5782" s="2">
        <v>24.291899999999998</v>
      </c>
      <c r="AB5782" s="3">
        <v>0.33749999999999997</v>
      </c>
      <c r="AC5782" s="1">
        <v>-33.288899999999998</v>
      </c>
      <c r="AD5782">
        <v>7</v>
      </c>
      <c r="AE5782">
        <v>7</v>
      </c>
      <c r="AF5782" t="s">
        <v>48</v>
      </c>
      <c r="AG5782">
        <v>2015</v>
      </c>
      <c r="AH5782">
        <f>COUNTBLANK(datos[[#This Row],[Row ID]:[Year sales]])</f>
        <v>0</v>
      </c>
    </row>
    <row r="5783" spans="1:34" x14ac:dyDescent="0.3">
      <c r="A5783">
        <v>5782</v>
      </c>
      <c r="B5783" t="s">
        <v>8515</v>
      </c>
      <c r="C5783" s="4">
        <v>42350</v>
      </c>
      <c r="D5783" s="4">
        <v>42354</v>
      </c>
      <c r="E5783" t="s">
        <v>34</v>
      </c>
      <c r="F5783" t="s">
        <v>1679</v>
      </c>
      <c r="G5783" t="s">
        <v>1680</v>
      </c>
      <c r="H5783" t="s">
        <v>37</v>
      </c>
      <c r="I5783" t="s">
        <v>38</v>
      </c>
      <c r="J5783" t="s">
        <v>8516</v>
      </c>
      <c r="K5783" t="s">
        <v>59</v>
      </c>
      <c r="L5783">
        <v>95928</v>
      </c>
      <c r="M5783" t="s">
        <v>60</v>
      </c>
      <c r="N5783" t="s">
        <v>661</v>
      </c>
      <c r="O5783" t="s">
        <v>62</v>
      </c>
      <c r="P5783" t="s">
        <v>86</v>
      </c>
      <c r="Q5783" t="s">
        <v>662</v>
      </c>
      <c r="R5783" s="1">
        <v>2.21</v>
      </c>
      <c r="S5783">
        <v>1</v>
      </c>
      <c r="T5783">
        <f t="shared" si="90"/>
        <v>30</v>
      </c>
      <c r="U5783" t="s">
        <v>46</v>
      </c>
      <c r="V5783">
        <v>0</v>
      </c>
      <c r="W5783">
        <v>0</v>
      </c>
      <c r="X5783" s="1">
        <v>0</v>
      </c>
      <c r="Y5783" s="1">
        <v>2.21</v>
      </c>
      <c r="Z5783" t="s">
        <v>65</v>
      </c>
      <c r="AA5783" s="2">
        <v>0.59670000000000001</v>
      </c>
      <c r="AB5783" s="3">
        <v>0.27</v>
      </c>
      <c r="AC5783" s="1">
        <v>-1.6133</v>
      </c>
      <c r="AD5783">
        <v>4</v>
      </c>
      <c r="AE5783">
        <v>4</v>
      </c>
      <c r="AF5783" t="s">
        <v>48</v>
      </c>
      <c r="AG5783">
        <v>2015</v>
      </c>
      <c r="AH5783">
        <f>COUNTBLANK(datos[[#This Row],[Row ID]:[Year sales]])</f>
        <v>0</v>
      </c>
    </row>
    <row r="5784" spans="1:34" x14ac:dyDescent="0.3">
      <c r="A5784">
        <v>5783</v>
      </c>
      <c r="B5784" t="s">
        <v>8515</v>
      </c>
      <c r="C5784" s="4">
        <v>42350</v>
      </c>
      <c r="D5784" s="4">
        <v>42354</v>
      </c>
      <c r="E5784" t="s">
        <v>34</v>
      </c>
      <c r="F5784" t="s">
        <v>1679</v>
      </c>
      <c r="G5784" t="s">
        <v>1680</v>
      </c>
      <c r="H5784" t="s">
        <v>37</v>
      </c>
      <c r="I5784" t="s">
        <v>38</v>
      </c>
      <c r="J5784" t="s">
        <v>8516</v>
      </c>
      <c r="K5784" t="s">
        <v>59</v>
      </c>
      <c r="L5784">
        <v>95928</v>
      </c>
      <c r="M5784" t="s">
        <v>60</v>
      </c>
      <c r="N5784" t="s">
        <v>3068</v>
      </c>
      <c r="O5784" t="s">
        <v>62</v>
      </c>
      <c r="P5784" t="s">
        <v>193</v>
      </c>
      <c r="Q5784" t="s">
        <v>3069</v>
      </c>
      <c r="R5784" s="1">
        <v>15.52</v>
      </c>
      <c r="S5784">
        <v>4</v>
      </c>
      <c r="T5784">
        <f t="shared" si="90"/>
        <v>18</v>
      </c>
      <c r="U5784" t="s">
        <v>52</v>
      </c>
      <c r="V5784">
        <v>0</v>
      </c>
      <c r="W5784">
        <v>0</v>
      </c>
      <c r="X5784" s="1">
        <v>0</v>
      </c>
      <c r="Y5784" s="1">
        <v>15.52</v>
      </c>
      <c r="Z5784" t="s">
        <v>65</v>
      </c>
      <c r="AA5784" s="2">
        <v>7.4496000000000002</v>
      </c>
      <c r="AB5784" s="3">
        <v>0.48000000000000004</v>
      </c>
      <c r="AC5784" s="1">
        <v>-8.0703999999999994</v>
      </c>
      <c r="AD5784">
        <v>4</v>
      </c>
      <c r="AE5784">
        <v>4</v>
      </c>
      <c r="AF5784" t="s">
        <v>48</v>
      </c>
      <c r="AG5784">
        <v>2015</v>
      </c>
      <c r="AH5784">
        <f>COUNTBLANK(datos[[#This Row],[Row ID]:[Year sales]])</f>
        <v>0</v>
      </c>
    </row>
    <row r="5785" spans="1:34" x14ac:dyDescent="0.3">
      <c r="A5785">
        <v>5784</v>
      </c>
      <c r="B5785" t="s">
        <v>8515</v>
      </c>
      <c r="C5785" s="4">
        <v>42350</v>
      </c>
      <c r="D5785" s="4">
        <v>42354</v>
      </c>
      <c r="E5785" t="s">
        <v>34</v>
      </c>
      <c r="F5785" t="s">
        <v>1679</v>
      </c>
      <c r="G5785" t="s">
        <v>1680</v>
      </c>
      <c r="H5785" t="s">
        <v>37</v>
      </c>
      <c r="I5785" t="s">
        <v>38</v>
      </c>
      <c r="J5785" t="s">
        <v>8516</v>
      </c>
      <c r="K5785" t="s">
        <v>59</v>
      </c>
      <c r="L5785">
        <v>95928</v>
      </c>
      <c r="M5785" t="s">
        <v>60</v>
      </c>
      <c r="N5785" t="s">
        <v>5555</v>
      </c>
      <c r="O5785" t="s">
        <v>62</v>
      </c>
      <c r="P5785" t="s">
        <v>110</v>
      </c>
      <c r="Q5785" t="s">
        <v>5556</v>
      </c>
      <c r="R5785" s="1">
        <v>36.44</v>
      </c>
      <c r="S5785">
        <v>4</v>
      </c>
      <c r="T5785">
        <f t="shared" si="90"/>
        <v>19</v>
      </c>
      <c r="U5785" t="s">
        <v>52</v>
      </c>
      <c r="V5785">
        <v>0</v>
      </c>
      <c r="W5785">
        <v>0</v>
      </c>
      <c r="X5785" s="1">
        <v>0</v>
      </c>
      <c r="Y5785" s="1">
        <v>36.44</v>
      </c>
      <c r="Z5785" t="s">
        <v>65</v>
      </c>
      <c r="AA5785" s="2">
        <v>16.398</v>
      </c>
      <c r="AB5785" s="3">
        <v>0.45</v>
      </c>
      <c r="AC5785" s="1">
        <v>-20.042000000000002</v>
      </c>
      <c r="AD5785">
        <v>4</v>
      </c>
      <c r="AE5785">
        <v>4</v>
      </c>
      <c r="AF5785" t="s">
        <v>48</v>
      </c>
      <c r="AG5785">
        <v>2015</v>
      </c>
      <c r="AH5785">
        <f>COUNTBLANK(datos[[#This Row],[Row ID]:[Year sales]])</f>
        <v>0</v>
      </c>
    </row>
    <row r="5786" spans="1:34" x14ac:dyDescent="0.3">
      <c r="A5786">
        <v>5785</v>
      </c>
      <c r="B5786" t="s">
        <v>8517</v>
      </c>
      <c r="C5786" s="4">
        <v>43010</v>
      </c>
      <c r="D5786" s="4">
        <v>43016</v>
      </c>
      <c r="E5786" t="s">
        <v>67</v>
      </c>
      <c r="F5786" t="s">
        <v>8337</v>
      </c>
      <c r="G5786" t="s">
        <v>8338</v>
      </c>
      <c r="H5786" t="s">
        <v>37</v>
      </c>
      <c r="I5786" t="s">
        <v>38</v>
      </c>
      <c r="J5786" t="s">
        <v>338</v>
      </c>
      <c r="K5786" t="s">
        <v>440</v>
      </c>
      <c r="L5786">
        <v>97477</v>
      </c>
      <c r="M5786" t="s">
        <v>60</v>
      </c>
      <c r="N5786" t="s">
        <v>1467</v>
      </c>
      <c r="O5786" t="s">
        <v>43</v>
      </c>
      <c r="P5786" t="s">
        <v>44</v>
      </c>
      <c r="Q5786" t="s">
        <v>1468</v>
      </c>
      <c r="R5786" s="1">
        <v>217.76400000000001</v>
      </c>
      <c r="S5786">
        <v>6</v>
      </c>
      <c r="T5786">
        <f t="shared" si="90"/>
        <v>37</v>
      </c>
      <c r="U5786" t="s">
        <v>75</v>
      </c>
      <c r="V5786">
        <v>0.7</v>
      </c>
      <c r="W5786">
        <v>152.4348</v>
      </c>
      <c r="X5786" s="1">
        <v>-152.4348</v>
      </c>
      <c r="Y5786" s="1">
        <v>370.19880000000001</v>
      </c>
      <c r="Z5786" t="s">
        <v>47</v>
      </c>
      <c r="AA5786" s="2">
        <v>-384.71640000000002</v>
      </c>
      <c r="AB5786" s="3">
        <v>-1.7666666666666666</v>
      </c>
      <c r="AC5786" s="1">
        <v>-450.04559999999998</v>
      </c>
      <c r="AD5786">
        <v>6</v>
      </c>
      <c r="AE5786">
        <v>6</v>
      </c>
      <c r="AF5786" t="s">
        <v>48</v>
      </c>
      <c r="AG5786">
        <v>2017</v>
      </c>
      <c r="AH5786">
        <f>COUNTBLANK(datos[[#This Row],[Row ID]:[Year sales]])</f>
        <v>0</v>
      </c>
    </row>
    <row r="5787" spans="1:34" x14ac:dyDescent="0.3">
      <c r="A5787">
        <v>5786</v>
      </c>
      <c r="B5787" t="s">
        <v>8517</v>
      </c>
      <c r="C5787" s="4">
        <v>43010</v>
      </c>
      <c r="D5787" s="4">
        <v>43016</v>
      </c>
      <c r="E5787" t="s">
        <v>67</v>
      </c>
      <c r="F5787" t="s">
        <v>8337</v>
      </c>
      <c r="G5787" t="s">
        <v>8338</v>
      </c>
      <c r="H5787" t="s">
        <v>37</v>
      </c>
      <c r="I5787" t="s">
        <v>38</v>
      </c>
      <c r="J5787" t="s">
        <v>338</v>
      </c>
      <c r="K5787" t="s">
        <v>440</v>
      </c>
      <c r="L5787">
        <v>97477</v>
      </c>
      <c r="M5787" t="s">
        <v>60</v>
      </c>
      <c r="N5787" t="s">
        <v>2355</v>
      </c>
      <c r="O5787" t="s">
        <v>62</v>
      </c>
      <c r="P5787" t="s">
        <v>599</v>
      </c>
      <c r="Q5787" t="s">
        <v>2356</v>
      </c>
      <c r="R5787" s="1">
        <v>39.072000000000003</v>
      </c>
      <c r="S5787">
        <v>6</v>
      </c>
      <c r="T5787">
        <f t="shared" si="90"/>
        <v>23</v>
      </c>
      <c r="U5787" t="s">
        <v>75</v>
      </c>
      <c r="V5787">
        <v>0.2</v>
      </c>
      <c r="W5787">
        <v>7.8144000000000009</v>
      </c>
      <c r="X5787" s="1">
        <v>-7.8144</v>
      </c>
      <c r="Y5787" s="1">
        <v>46.886400000000002</v>
      </c>
      <c r="Z5787" t="s">
        <v>65</v>
      </c>
      <c r="AA5787" s="2">
        <v>4.3956</v>
      </c>
      <c r="AB5787" s="3">
        <v>0.11249999999999999</v>
      </c>
      <c r="AC5787" s="1">
        <v>-26.861999999999998</v>
      </c>
      <c r="AD5787">
        <v>6</v>
      </c>
      <c r="AE5787">
        <v>6</v>
      </c>
      <c r="AF5787" t="s">
        <v>48</v>
      </c>
      <c r="AG5787">
        <v>2017</v>
      </c>
      <c r="AH5787">
        <f>COUNTBLANK(datos[[#This Row],[Row ID]:[Year sales]])</f>
        <v>0</v>
      </c>
    </row>
    <row r="5788" spans="1:34" x14ac:dyDescent="0.3">
      <c r="A5788">
        <v>5787</v>
      </c>
      <c r="B5788" t="s">
        <v>8517</v>
      </c>
      <c r="C5788" s="4">
        <v>43010</v>
      </c>
      <c r="D5788" s="4">
        <v>43016</v>
      </c>
      <c r="E5788" t="s">
        <v>67</v>
      </c>
      <c r="F5788" t="s">
        <v>8337</v>
      </c>
      <c r="G5788" t="s">
        <v>8338</v>
      </c>
      <c r="H5788" t="s">
        <v>37</v>
      </c>
      <c r="I5788" t="s">
        <v>38</v>
      </c>
      <c r="J5788" t="s">
        <v>338</v>
      </c>
      <c r="K5788" t="s">
        <v>440</v>
      </c>
      <c r="L5788">
        <v>97477</v>
      </c>
      <c r="M5788" t="s">
        <v>60</v>
      </c>
      <c r="N5788" t="s">
        <v>3269</v>
      </c>
      <c r="O5788" t="s">
        <v>62</v>
      </c>
      <c r="P5788" t="s">
        <v>94</v>
      </c>
      <c r="Q5788" t="s">
        <v>3270</v>
      </c>
      <c r="R5788" s="1">
        <v>22.638000000000002</v>
      </c>
      <c r="S5788">
        <v>7</v>
      </c>
      <c r="T5788">
        <f t="shared" si="90"/>
        <v>51</v>
      </c>
      <c r="U5788" t="s">
        <v>75</v>
      </c>
      <c r="V5788">
        <v>0.7</v>
      </c>
      <c r="W5788">
        <v>15.8466</v>
      </c>
      <c r="X5788" s="1">
        <v>-15.8466</v>
      </c>
      <c r="Y5788" s="1">
        <v>38.4846</v>
      </c>
      <c r="Z5788" t="s">
        <v>65</v>
      </c>
      <c r="AA5788" s="2">
        <v>-16.601199999999999</v>
      </c>
      <c r="AB5788" s="3">
        <v>-0.73333333333333317</v>
      </c>
      <c r="AC5788" s="1">
        <v>-23.392600000000002</v>
      </c>
      <c r="AD5788">
        <v>6</v>
      </c>
      <c r="AE5788">
        <v>6</v>
      </c>
      <c r="AF5788" t="s">
        <v>48</v>
      </c>
      <c r="AG5788">
        <v>2017</v>
      </c>
      <c r="AH5788">
        <f>COUNTBLANK(datos[[#This Row],[Row ID]:[Year sales]])</f>
        <v>0</v>
      </c>
    </row>
    <row r="5789" spans="1:34" x14ac:dyDescent="0.3">
      <c r="A5789">
        <v>5788</v>
      </c>
      <c r="B5789" t="s">
        <v>8517</v>
      </c>
      <c r="C5789" s="4">
        <v>43010</v>
      </c>
      <c r="D5789" s="4">
        <v>43016</v>
      </c>
      <c r="E5789" t="s">
        <v>67</v>
      </c>
      <c r="F5789" t="s">
        <v>8337</v>
      </c>
      <c r="G5789" t="s">
        <v>8338</v>
      </c>
      <c r="H5789" t="s">
        <v>37</v>
      </c>
      <c r="I5789" t="s">
        <v>38</v>
      </c>
      <c r="J5789" t="s">
        <v>338</v>
      </c>
      <c r="K5789" t="s">
        <v>440</v>
      </c>
      <c r="L5789">
        <v>97477</v>
      </c>
      <c r="M5789" t="s">
        <v>60</v>
      </c>
      <c r="N5789" t="s">
        <v>5746</v>
      </c>
      <c r="O5789" t="s">
        <v>62</v>
      </c>
      <c r="P5789" t="s">
        <v>86</v>
      </c>
      <c r="Q5789" t="s">
        <v>5747</v>
      </c>
      <c r="R5789" s="1">
        <v>95.144000000000005</v>
      </c>
      <c r="S5789">
        <v>7</v>
      </c>
      <c r="T5789">
        <f t="shared" si="90"/>
        <v>17</v>
      </c>
      <c r="U5789" t="s">
        <v>75</v>
      </c>
      <c r="V5789">
        <v>0.2</v>
      </c>
      <c r="W5789">
        <v>19.0288</v>
      </c>
      <c r="X5789" s="1">
        <v>-19.0288</v>
      </c>
      <c r="Y5789" s="1">
        <v>114.17280000000001</v>
      </c>
      <c r="Z5789" t="s">
        <v>99</v>
      </c>
      <c r="AA5789" s="2">
        <v>10.7037</v>
      </c>
      <c r="AB5789" s="3">
        <v>0.11249999999999999</v>
      </c>
      <c r="AC5789" s="1">
        <v>-65.411500000000004</v>
      </c>
      <c r="AD5789">
        <v>6</v>
      </c>
      <c r="AE5789">
        <v>6</v>
      </c>
      <c r="AF5789" t="s">
        <v>48</v>
      </c>
      <c r="AG5789">
        <v>2017</v>
      </c>
      <c r="AH5789">
        <f>COUNTBLANK(datos[[#This Row],[Row ID]:[Year sales]])</f>
        <v>0</v>
      </c>
    </row>
    <row r="5790" spans="1:34" x14ac:dyDescent="0.3">
      <c r="A5790">
        <v>5789</v>
      </c>
      <c r="B5790" t="s">
        <v>8518</v>
      </c>
      <c r="C5790" s="4">
        <v>42835</v>
      </c>
      <c r="D5790" s="4">
        <v>42839</v>
      </c>
      <c r="E5790" t="s">
        <v>34</v>
      </c>
      <c r="F5790" t="s">
        <v>8519</v>
      </c>
      <c r="G5790" t="s">
        <v>8520</v>
      </c>
      <c r="H5790" t="s">
        <v>57</v>
      </c>
      <c r="I5790" t="s">
        <v>38</v>
      </c>
      <c r="J5790" t="s">
        <v>1545</v>
      </c>
      <c r="K5790" t="s">
        <v>71</v>
      </c>
      <c r="L5790">
        <v>32216</v>
      </c>
      <c r="M5790" t="s">
        <v>41</v>
      </c>
      <c r="N5790" t="s">
        <v>5781</v>
      </c>
      <c r="O5790" t="s">
        <v>43</v>
      </c>
      <c r="P5790" t="s">
        <v>83</v>
      </c>
      <c r="Q5790" t="s">
        <v>5782</v>
      </c>
      <c r="R5790" s="1">
        <v>12.32</v>
      </c>
      <c r="S5790">
        <v>5</v>
      </c>
      <c r="T5790">
        <f t="shared" si="90"/>
        <v>23</v>
      </c>
      <c r="U5790" t="s">
        <v>75</v>
      </c>
      <c r="V5790">
        <v>0.2</v>
      </c>
      <c r="W5790">
        <v>2.4640000000000004</v>
      </c>
      <c r="X5790" s="1">
        <v>-2.464</v>
      </c>
      <c r="Y5790" s="1">
        <v>14.784000000000001</v>
      </c>
      <c r="Z5790" t="s">
        <v>65</v>
      </c>
      <c r="AA5790" s="2">
        <v>1.8480000000000001</v>
      </c>
      <c r="AB5790" s="3">
        <v>0.15</v>
      </c>
      <c r="AC5790" s="1">
        <v>-8.0079999999999991</v>
      </c>
      <c r="AD5790">
        <v>4</v>
      </c>
      <c r="AE5790">
        <v>4</v>
      </c>
      <c r="AF5790" t="s">
        <v>48</v>
      </c>
      <c r="AG5790">
        <v>2017</v>
      </c>
      <c r="AH5790">
        <f>COUNTBLANK(datos[[#This Row],[Row ID]:[Year sales]])</f>
        <v>0</v>
      </c>
    </row>
    <row r="5791" spans="1:34" x14ac:dyDescent="0.3">
      <c r="A5791">
        <v>5790</v>
      </c>
      <c r="B5791" t="s">
        <v>8518</v>
      </c>
      <c r="C5791" s="4">
        <v>42835</v>
      </c>
      <c r="D5791" s="4">
        <v>42839</v>
      </c>
      <c r="E5791" t="s">
        <v>34</v>
      </c>
      <c r="F5791" t="s">
        <v>8519</v>
      </c>
      <c r="G5791" t="s">
        <v>8520</v>
      </c>
      <c r="H5791" t="s">
        <v>57</v>
      </c>
      <c r="I5791" t="s">
        <v>38</v>
      </c>
      <c r="J5791" t="s">
        <v>1545</v>
      </c>
      <c r="K5791" t="s">
        <v>71</v>
      </c>
      <c r="L5791">
        <v>32216</v>
      </c>
      <c r="M5791" t="s">
        <v>41</v>
      </c>
      <c r="N5791" t="s">
        <v>2735</v>
      </c>
      <c r="O5791" t="s">
        <v>62</v>
      </c>
      <c r="P5791" t="s">
        <v>94</v>
      </c>
      <c r="Q5791" t="s">
        <v>2736</v>
      </c>
      <c r="R5791" s="1">
        <v>4.4189999999999996</v>
      </c>
      <c r="S5791">
        <v>3</v>
      </c>
      <c r="T5791">
        <f t="shared" si="90"/>
        <v>45</v>
      </c>
      <c r="U5791" t="s">
        <v>52</v>
      </c>
      <c r="V5791">
        <v>0.7</v>
      </c>
      <c r="W5791">
        <v>3.0932999999999997</v>
      </c>
      <c r="X5791" s="1">
        <v>-3.0933000000000002</v>
      </c>
      <c r="Y5791" s="1">
        <v>7.5122999999999998</v>
      </c>
      <c r="Z5791" t="s">
        <v>65</v>
      </c>
      <c r="AA5791" s="2">
        <v>-3.0933000000000002</v>
      </c>
      <c r="AB5791" s="3">
        <v>-0.70000000000000007</v>
      </c>
      <c r="AC5791" s="1">
        <v>-4.4189999999999996</v>
      </c>
      <c r="AD5791">
        <v>4</v>
      </c>
      <c r="AE5791">
        <v>4</v>
      </c>
      <c r="AF5791" t="s">
        <v>48</v>
      </c>
      <c r="AG5791">
        <v>2017</v>
      </c>
      <c r="AH5791">
        <f>COUNTBLANK(datos[[#This Row],[Row ID]:[Year sales]])</f>
        <v>0</v>
      </c>
    </row>
    <row r="5792" spans="1:34" x14ac:dyDescent="0.3">
      <c r="A5792">
        <v>5791</v>
      </c>
      <c r="B5792" t="s">
        <v>8521</v>
      </c>
      <c r="C5792" s="4">
        <v>43007</v>
      </c>
      <c r="D5792" s="4">
        <v>43010</v>
      </c>
      <c r="E5792" t="s">
        <v>208</v>
      </c>
      <c r="F5792" t="s">
        <v>2592</v>
      </c>
      <c r="G5792" t="s">
        <v>2593</v>
      </c>
      <c r="H5792" t="s">
        <v>37</v>
      </c>
      <c r="I5792" t="s">
        <v>38</v>
      </c>
      <c r="J5792" t="s">
        <v>5982</v>
      </c>
      <c r="K5792" t="s">
        <v>59</v>
      </c>
      <c r="L5792">
        <v>93309</v>
      </c>
      <c r="M5792" t="s">
        <v>60</v>
      </c>
      <c r="N5792" t="s">
        <v>2597</v>
      </c>
      <c r="O5792" t="s">
        <v>62</v>
      </c>
      <c r="P5792" t="s">
        <v>289</v>
      </c>
      <c r="Q5792" t="s">
        <v>2598</v>
      </c>
      <c r="R5792" s="1">
        <v>35</v>
      </c>
      <c r="S5792">
        <v>7</v>
      </c>
      <c r="T5792">
        <f t="shared" si="90"/>
        <v>47</v>
      </c>
      <c r="U5792" t="s">
        <v>75</v>
      </c>
      <c r="V5792">
        <v>0</v>
      </c>
      <c r="W5792">
        <v>0</v>
      </c>
      <c r="X5792" s="1">
        <v>0</v>
      </c>
      <c r="Y5792" s="1">
        <v>35</v>
      </c>
      <c r="Z5792" t="s">
        <v>65</v>
      </c>
      <c r="AA5792" s="2">
        <v>16.8</v>
      </c>
      <c r="AB5792" s="3">
        <v>0.48000000000000004</v>
      </c>
      <c r="AC5792" s="1">
        <v>-18.2</v>
      </c>
      <c r="AD5792">
        <v>3</v>
      </c>
      <c r="AE5792">
        <v>3</v>
      </c>
      <c r="AF5792" t="s">
        <v>48</v>
      </c>
      <c r="AG5792">
        <v>2017</v>
      </c>
      <c r="AH5792">
        <f>COUNTBLANK(datos[[#This Row],[Row ID]:[Year sales]])</f>
        <v>0</v>
      </c>
    </row>
    <row r="5793" spans="1:34" x14ac:dyDescent="0.3">
      <c r="A5793">
        <v>5792</v>
      </c>
      <c r="B5793" t="s">
        <v>8521</v>
      </c>
      <c r="C5793" s="4">
        <v>43007</v>
      </c>
      <c r="D5793" s="4">
        <v>43010</v>
      </c>
      <c r="E5793" t="s">
        <v>208</v>
      </c>
      <c r="F5793" t="s">
        <v>2592</v>
      </c>
      <c r="G5793" t="s">
        <v>2593</v>
      </c>
      <c r="H5793" t="s">
        <v>37</v>
      </c>
      <c r="I5793" t="s">
        <v>38</v>
      </c>
      <c r="J5793" t="s">
        <v>5982</v>
      </c>
      <c r="K5793" t="s">
        <v>59</v>
      </c>
      <c r="L5793">
        <v>93309</v>
      </c>
      <c r="M5793" t="s">
        <v>60</v>
      </c>
      <c r="N5793" t="s">
        <v>3769</v>
      </c>
      <c r="O5793" t="s">
        <v>43</v>
      </c>
      <c r="P5793" t="s">
        <v>50</v>
      </c>
      <c r="Q5793" t="s">
        <v>3770</v>
      </c>
      <c r="R5793" s="1">
        <v>72.784000000000006</v>
      </c>
      <c r="S5793">
        <v>1</v>
      </c>
      <c r="T5793">
        <f t="shared" si="90"/>
        <v>19</v>
      </c>
      <c r="U5793" t="s">
        <v>46</v>
      </c>
      <c r="V5793">
        <v>0.2</v>
      </c>
      <c r="W5793">
        <v>14.556800000000003</v>
      </c>
      <c r="X5793" s="1">
        <v>-14.556800000000001</v>
      </c>
      <c r="Y5793" s="1">
        <v>87.340800000000002</v>
      </c>
      <c r="Z5793" t="s">
        <v>99</v>
      </c>
      <c r="AA5793" s="2">
        <v>0</v>
      </c>
      <c r="AB5793" s="3">
        <v>0</v>
      </c>
      <c r="AC5793" s="1">
        <v>-58.227200000000003</v>
      </c>
      <c r="AD5793">
        <v>3</v>
      </c>
      <c r="AE5793">
        <v>3</v>
      </c>
      <c r="AF5793" t="s">
        <v>48</v>
      </c>
      <c r="AG5793">
        <v>2017</v>
      </c>
      <c r="AH5793">
        <f>COUNTBLANK(datos[[#This Row],[Row ID]:[Year sales]])</f>
        <v>0</v>
      </c>
    </row>
    <row r="5794" spans="1:34" x14ac:dyDescent="0.3">
      <c r="A5794">
        <v>5793</v>
      </c>
      <c r="B5794" t="s">
        <v>8521</v>
      </c>
      <c r="C5794" s="4">
        <v>43007</v>
      </c>
      <c r="D5794" s="4">
        <v>43010</v>
      </c>
      <c r="E5794" t="s">
        <v>208</v>
      </c>
      <c r="F5794" t="s">
        <v>2592</v>
      </c>
      <c r="G5794" t="s">
        <v>2593</v>
      </c>
      <c r="H5794" t="s">
        <v>37</v>
      </c>
      <c r="I5794" t="s">
        <v>38</v>
      </c>
      <c r="J5794" t="s">
        <v>5982</v>
      </c>
      <c r="K5794" t="s">
        <v>59</v>
      </c>
      <c r="L5794">
        <v>93309</v>
      </c>
      <c r="M5794" t="s">
        <v>60</v>
      </c>
      <c r="N5794" t="s">
        <v>1631</v>
      </c>
      <c r="O5794" t="s">
        <v>62</v>
      </c>
      <c r="P5794" t="s">
        <v>97</v>
      </c>
      <c r="Q5794" t="s">
        <v>1632</v>
      </c>
      <c r="R5794" s="1">
        <v>97.84</v>
      </c>
      <c r="S5794">
        <v>2</v>
      </c>
      <c r="T5794">
        <f t="shared" si="90"/>
        <v>21</v>
      </c>
      <c r="U5794" t="s">
        <v>46</v>
      </c>
      <c r="V5794">
        <v>0</v>
      </c>
      <c r="W5794">
        <v>0</v>
      </c>
      <c r="X5794" s="1">
        <v>0</v>
      </c>
      <c r="Y5794" s="1">
        <v>97.84</v>
      </c>
      <c r="Z5794" t="s">
        <v>99</v>
      </c>
      <c r="AA5794" s="2">
        <v>25.438400000000001</v>
      </c>
      <c r="AB5794" s="3">
        <v>0.26</v>
      </c>
      <c r="AC5794" s="1">
        <v>-72.401600000000002</v>
      </c>
      <c r="AD5794">
        <v>3</v>
      </c>
      <c r="AE5794">
        <v>3</v>
      </c>
      <c r="AF5794" t="s">
        <v>48</v>
      </c>
      <c r="AG5794">
        <v>2017</v>
      </c>
      <c r="AH5794">
        <f>COUNTBLANK(datos[[#This Row],[Row ID]:[Year sales]])</f>
        <v>0</v>
      </c>
    </row>
    <row r="5795" spans="1:34" x14ac:dyDescent="0.3">
      <c r="A5795">
        <v>5794</v>
      </c>
      <c r="B5795" t="s">
        <v>8521</v>
      </c>
      <c r="C5795" s="4">
        <v>43007</v>
      </c>
      <c r="D5795" s="4">
        <v>43010</v>
      </c>
      <c r="E5795" t="s">
        <v>208</v>
      </c>
      <c r="F5795" t="s">
        <v>2592</v>
      </c>
      <c r="G5795" t="s">
        <v>2593</v>
      </c>
      <c r="H5795" t="s">
        <v>37</v>
      </c>
      <c r="I5795" t="s">
        <v>38</v>
      </c>
      <c r="J5795" t="s">
        <v>5982</v>
      </c>
      <c r="K5795" t="s">
        <v>59</v>
      </c>
      <c r="L5795">
        <v>93309</v>
      </c>
      <c r="M5795" t="s">
        <v>60</v>
      </c>
      <c r="N5795" t="s">
        <v>190</v>
      </c>
      <c r="O5795" t="s">
        <v>43</v>
      </c>
      <c r="P5795" t="s">
        <v>83</v>
      </c>
      <c r="Q5795" t="s">
        <v>191</v>
      </c>
      <c r="R5795" s="1">
        <v>51.75</v>
      </c>
      <c r="S5795">
        <v>1</v>
      </c>
      <c r="T5795">
        <f t="shared" si="90"/>
        <v>31</v>
      </c>
      <c r="U5795" t="s">
        <v>46</v>
      </c>
      <c r="V5795">
        <v>0</v>
      </c>
      <c r="W5795">
        <v>0</v>
      </c>
      <c r="X5795" s="1">
        <v>0</v>
      </c>
      <c r="Y5795" s="1">
        <v>51.75</v>
      </c>
      <c r="Z5795" t="s">
        <v>99</v>
      </c>
      <c r="AA5795" s="2">
        <v>15.525</v>
      </c>
      <c r="AB5795" s="3">
        <v>0.3</v>
      </c>
      <c r="AC5795" s="1">
        <v>-36.225000000000001</v>
      </c>
      <c r="AD5795">
        <v>3</v>
      </c>
      <c r="AE5795">
        <v>3</v>
      </c>
      <c r="AF5795" t="s">
        <v>48</v>
      </c>
      <c r="AG5795">
        <v>2017</v>
      </c>
      <c r="AH5795">
        <f>COUNTBLANK(datos[[#This Row],[Row ID]:[Year sales]])</f>
        <v>0</v>
      </c>
    </row>
    <row r="5796" spans="1:34" x14ac:dyDescent="0.3">
      <c r="A5796">
        <v>5795</v>
      </c>
      <c r="B5796" t="s">
        <v>8521</v>
      </c>
      <c r="C5796" s="4">
        <v>43007</v>
      </c>
      <c r="D5796" s="4">
        <v>43010</v>
      </c>
      <c r="E5796" t="s">
        <v>208</v>
      </c>
      <c r="F5796" t="s">
        <v>2592</v>
      </c>
      <c r="G5796" t="s">
        <v>2593</v>
      </c>
      <c r="H5796" t="s">
        <v>37</v>
      </c>
      <c r="I5796" t="s">
        <v>38</v>
      </c>
      <c r="J5796" t="s">
        <v>5982</v>
      </c>
      <c r="K5796" t="s">
        <v>59</v>
      </c>
      <c r="L5796">
        <v>93309</v>
      </c>
      <c r="M5796" t="s">
        <v>60</v>
      </c>
      <c r="N5796" t="s">
        <v>2776</v>
      </c>
      <c r="O5796" t="s">
        <v>62</v>
      </c>
      <c r="P5796" t="s">
        <v>94</v>
      </c>
      <c r="Q5796" t="s">
        <v>2777</v>
      </c>
      <c r="R5796" s="1">
        <v>46.671999999999997</v>
      </c>
      <c r="S5796">
        <v>2</v>
      </c>
      <c r="T5796">
        <f t="shared" si="90"/>
        <v>32</v>
      </c>
      <c r="U5796" t="s">
        <v>46</v>
      </c>
      <c r="V5796">
        <v>0.2</v>
      </c>
      <c r="W5796">
        <v>9.3344000000000005</v>
      </c>
      <c r="X5796" s="1">
        <v>-9.3344000000000005</v>
      </c>
      <c r="Y5796" s="1">
        <v>56.006399999999999</v>
      </c>
      <c r="Z5796" t="s">
        <v>99</v>
      </c>
      <c r="AA5796" s="2">
        <v>16.3352</v>
      </c>
      <c r="AB5796" s="3">
        <v>0.35000000000000003</v>
      </c>
      <c r="AC5796" s="1">
        <v>-21.002400000000002</v>
      </c>
      <c r="AD5796">
        <v>3</v>
      </c>
      <c r="AE5796">
        <v>3</v>
      </c>
      <c r="AF5796" t="s">
        <v>48</v>
      </c>
      <c r="AG5796">
        <v>2017</v>
      </c>
      <c r="AH5796">
        <f>COUNTBLANK(datos[[#This Row],[Row ID]:[Year sales]])</f>
        <v>0</v>
      </c>
    </row>
    <row r="5797" spans="1:34" x14ac:dyDescent="0.3">
      <c r="A5797">
        <v>5796</v>
      </c>
      <c r="B5797" t="s">
        <v>8522</v>
      </c>
      <c r="C5797" s="4">
        <v>41911</v>
      </c>
      <c r="D5797" s="4">
        <v>41915</v>
      </c>
      <c r="E5797" t="s">
        <v>34</v>
      </c>
      <c r="F5797" t="s">
        <v>3701</v>
      </c>
      <c r="G5797" t="s">
        <v>3702</v>
      </c>
      <c r="H5797" t="s">
        <v>37</v>
      </c>
      <c r="I5797" t="s">
        <v>38</v>
      </c>
      <c r="J5797" t="s">
        <v>286</v>
      </c>
      <c r="K5797" t="s">
        <v>287</v>
      </c>
      <c r="L5797">
        <v>10011</v>
      </c>
      <c r="M5797" t="s">
        <v>168</v>
      </c>
      <c r="N5797" t="s">
        <v>6122</v>
      </c>
      <c r="O5797" t="s">
        <v>62</v>
      </c>
      <c r="P5797" t="s">
        <v>77</v>
      </c>
      <c r="Q5797" t="s">
        <v>6123</v>
      </c>
      <c r="R5797" s="1">
        <v>1395.54</v>
      </c>
      <c r="S5797">
        <v>9</v>
      </c>
      <c r="T5797">
        <f t="shared" si="90"/>
        <v>43</v>
      </c>
      <c r="U5797" t="s">
        <v>75</v>
      </c>
      <c r="V5797">
        <v>0</v>
      </c>
      <c r="W5797">
        <v>0</v>
      </c>
      <c r="X5797" s="1">
        <v>0</v>
      </c>
      <c r="Y5797" s="1">
        <v>1395.54</v>
      </c>
      <c r="Z5797" t="s">
        <v>53</v>
      </c>
      <c r="AA5797" s="2">
        <v>362.84039999999999</v>
      </c>
      <c r="AB5797" s="3">
        <v>0.26</v>
      </c>
      <c r="AC5797" s="1">
        <v>-1032.6995999999999</v>
      </c>
      <c r="AD5797">
        <v>4</v>
      </c>
      <c r="AE5797">
        <v>4</v>
      </c>
      <c r="AF5797" t="s">
        <v>48</v>
      </c>
      <c r="AG5797">
        <v>2014</v>
      </c>
      <c r="AH5797">
        <f>COUNTBLANK(datos[[#This Row],[Row ID]:[Year sales]])</f>
        <v>0</v>
      </c>
    </row>
    <row r="5798" spans="1:34" x14ac:dyDescent="0.3">
      <c r="A5798">
        <v>5797</v>
      </c>
      <c r="B5798" t="s">
        <v>8522</v>
      </c>
      <c r="C5798" s="4">
        <v>41911</v>
      </c>
      <c r="D5798" s="4">
        <v>41915</v>
      </c>
      <c r="E5798" t="s">
        <v>34</v>
      </c>
      <c r="F5798" t="s">
        <v>3701</v>
      </c>
      <c r="G5798" t="s">
        <v>3702</v>
      </c>
      <c r="H5798" t="s">
        <v>37</v>
      </c>
      <c r="I5798" t="s">
        <v>38</v>
      </c>
      <c r="J5798" t="s">
        <v>286</v>
      </c>
      <c r="K5798" t="s">
        <v>287</v>
      </c>
      <c r="L5798">
        <v>10011</v>
      </c>
      <c r="M5798" t="s">
        <v>168</v>
      </c>
      <c r="N5798" t="s">
        <v>628</v>
      </c>
      <c r="O5798" t="s">
        <v>43</v>
      </c>
      <c r="P5798" t="s">
        <v>83</v>
      </c>
      <c r="Q5798" t="s">
        <v>629</v>
      </c>
      <c r="R5798" s="1">
        <v>117.36</v>
      </c>
      <c r="S5798">
        <v>4</v>
      </c>
      <c r="T5798">
        <f t="shared" si="90"/>
        <v>13</v>
      </c>
      <c r="U5798" t="s">
        <v>52</v>
      </c>
      <c r="V5798">
        <v>0</v>
      </c>
      <c r="W5798">
        <v>0</v>
      </c>
      <c r="X5798" s="1">
        <v>0</v>
      </c>
      <c r="Y5798" s="1">
        <v>117.36</v>
      </c>
      <c r="Z5798" t="s">
        <v>99</v>
      </c>
      <c r="AA5798" s="2">
        <v>36.381599999999999</v>
      </c>
      <c r="AB5798" s="3">
        <v>0.31</v>
      </c>
      <c r="AC5798" s="1">
        <v>-80.978399999999993</v>
      </c>
      <c r="AD5798">
        <v>4</v>
      </c>
      <c r="AE5798">
        <v>4</v>
      </c>
      <c r="AF5798" t="s">
        <v>48</v>
      </c>
      <c r="AG5798">
        <v>2014</v>
      </c>
      <c r="AH5798">
        <f>COUNTBLANK(datos[[#This Row],[Row ID]:[Year sales]])</f>
        <v>0</v>
      </c>
    </row>
    <row r="5799" spans="1:34" x14ac:dyDescent="0.3">
      <c r="A5799">
        <v>5798</v>
      </c>
      <c r="B5799" t="s">
        <v>8522</v>
      </c>
      <c r="C5799" s="4">
        <v>41911</v>
      </c>
      <c r="D5799" s="4">
        <v>41915</v>
      </c>
      <c r="E5799" t="s">
        <v>34</v>
      </c>
      <c r="F5799" t="s">
        <v>3701</v>
      </c>
      <c r="G5799" t="s">
        <v>3702</v>
      </c>
      <c r="H5799" t="s">
        <v>37</v>
      </c>
      <c r="I5799" t="s">
        <v>38</v>
      </c>
      <c r="J5799" t="s">
        <v>286</v>
      </c>
      <c r="K5799" t="s">
        <v>287</v>
      </c>
      <c r="L5799">
        <v>10011</v>
      </c>
      <c r="M5799" t="s">
        <v>168</v>
      </c>
      <c r="N5799" t="s">
        <v>3593</v>
      </c>
      <c r="O5799" t="s">
        <v>62</v>
      </c>
      <c r="P5799" t="s">
        <v>63</v>
      </c>
      <c r="Q5799" t="s">
        <v>3594</v>
      </c>
      <c r="R5799" s="1">
        <v>18.899999999999999</v>
      </c>
      <c r="S5799">
        <v>3</v>
      </c>
      <c r="T5799">
        <f t="shared" si="90"/>
        <v>15</v>
      </c>
      <c r="U5799" t="s">
        <v>52</v>
      </c>
      <c r="V5799">
        <v>0</v>
      </c>
      <c r="W5799">
        <v>0</v>
      </c>
      <c r="X5799" s="1">
        <v>0</v>
      </c>
      <c r="Y5799" s="1">
        <v>18.899999999999999</v>
      </c>
      <c r="Z5799" t="s">
        <v>65</v>
      </c>
      <c r="AA5799" s="2">
        <v>8.6940000000000008</v>
      </c>
      <c r="AB5799" s="3">
        <v>0.46000000000000008</v>
      </c>
      <c r="AC5799" s="1">
        <v>-10.206</v>
      </c>
      <c r="AD5799">
        <v>4</v>
      </c>
      <c r="AE5799">
        <v>4</v>
      </c>
      <c r="AF5799" t="s">
        <v>48</v>
      </c>
      <c r="AG5799">
        <v>2014</v>
      </c>
      <c r="AH5799">
        <f>COUNTBLANK(datos[[#This Row],[Row ID]:[Year sales]])</f>
        <v>0</v>
      </c>
    </row>
    <row r="5800" spans="1:34" x14ac:dyDescent="0.3">
      <c r="A5800">
        <v>5799</v>
      </c>
      <c r="B5800" t="s">
        <v>8522</v>
      </c>
      <c r="C5800" s="4">
        <v>41911</v>
      </c>
      <c r="D5800" s="4">
        <v>41915</v>
      </c>
      <c r="E5800" t="s">
        <v>34</v>
      </c>
      <c r="F5800" t="s">
        <v>3701</v>
      </c>
      <c r="G5800" t="s">
        <v>3702</v>
      </c>
      <c r="H5800" t="s">
        <v>37</v>
      </c>
      <c r="I5800" t="s">
        <v>38</v>
      </c>
      <c r="J5800" t="s">
        <v>286</v>
      </c>
      <c r="K5800" t="s">
        <v>287</v>
      </c>
      <c r="L5800">
        <v>10011</v>
      </c>
      <c r="M5800" t="s">
        <v>168</v>
      </c>
      <c r="N5800" t="s">
        <v>3821</v>
      </c>
      <c r="O5800" t="s">
        <v>62</v>
      </c>
      <c r="P5800" t="s">
        <v>110</v>
      </c>
      <c r="Q5800" t="s">
        <v>3822</v>
      </c>
      <c r="R5800" s="1">
        <v>77.52</v>
      </c>
      <c r="S5800">
        <v>2</v>
      </c>
      <c r="T5800">
        <f t="shared" si="90"/>
        <v>37</v>
      </c>
      <c r="U5800" t="s">
        <v>46</v>
      </c>
      <c r="V5800">
        <v>0</v>
      </c>
      <c r="W5800">
        <v>0</v>
      </c>
      <c r="X5800" s="1">
        <v>0</v>
      </c>
      <c r="Y5800" s="1">
        <v>77.52</v>
      </c>
      <c r="Z5800" t="s">
        <v>99</v>
      </c>
      <c r="AA5800" s="2">
        <v>37.9848</v>
      </c>
      <c r="AB5800" s="3">
        <v>0.49000000000000005</v>
      </c>
      <c r="AC5800" s="1">
        <v>-39.535200000000003</v>
      </c>
      <c r="AD5800">
        <v>4</v>
      </c>
      <c r="AE5800">
        <v>4</v>
      </c>
      <c r="AF5800" t="s">
        <v>48</v>
      </c>
      <c r="AG5800">
        <v>2014</v>
      </c>
      <c r="AH5800">
        <f>COUNTBLANK(datos[[#This Row],[Row ID]:[Year sales]])</f>
        <v>0</v>
      </c>
    </row>
    <row r="5801" spans="1:34" x14ac:dyDescent="0.3">
      <c r="A5801">
        <v>5800</v>
      </c>
      <c r="B5801" t="s">
        <v>8523</v>
      </c>
      <c r="C5801" s="4">
        <v>41871</v>
      </c>
      <c r="D5801" s="4">
        <v>41876</v>
      </c>
      <c r="E5801" t="s">
        <v>34</v>
      </c>
      <c r="F5801" t="s">
        <v>2176</v>
      </c>
      <c r="G5801" t="s">
        <v>2177</v>
      </c>
      <c r="H5801" t="s">
        <v>37</v>
      </c>
      <c r="I5801" t="s">
        <v>38</v>
      </c>
      <c r="J5801" t="s">
        <v>323</v>
      </c>
      <c r="K5801" t="s">
        <v>231</v>
      </c>
      <c r="L5801">
        <v>60610</v>
      </c>
      <c r="M5801" t="s">
        <v>125</v>
      </c>
      <c r="N5801" t="s">
        <v>6385</v>
      </c>
      <c r="O5801" t="s">
        <v>43</v>
      </c>
      <c r="P5801" t="s">
        <v>50</v>
      </c>
      <c r="Q5801" t="s">
        <v>6386</v>
      </c>
      <c r="R5801" s="1">
        <v>421.37200000000001</v>
      </c>
      <c r="S5801">
        <v>2</v>
      </c>
      <c r="T5801">
        <f t="shared" si="90"/>
        <v>26</v>
      </c>
      <c r="U5801" t="s">
        <v>46</v>
      </c>
      <c r="V5801">
        <v>0.3</v>
      </c>
      <c r="W5801">
        <v>126.41159999999999</v>
      </c>
      <c r="X5801" s="1">
        <v>-126.41160000000001</v>
      </c>
      <c r="Y5801" s="1">
        <v>547.78359999999998</v>
      </c>
      <c r="Z5801" t="s">
        <v>53</v>
      </c>
      <c r="AA5801" s="2">
        <v>-6.0195999999999996</v>
      </c>
      <c r="AB5801" s="3">
        <v>-1.4285714285714284E-2</v>
      </c>
      <c r="AC5801" s="1">
        <v>-300.98</v>
      </c>
      <c r="AD5801">
        <v>5</v>
      </c>
      <c r="AE5801">
        <v>5</v>
      </c>
      <c r="AF5801" t="s">
        <v>48</v>
      </c>
      <c r="AG5801">
        <v>2014</v>
      </c>
      <c r="AH5801">
        <f>COUNTBLANK(datos[[#This Row],[Row ID]:[Year sales]])</f>
        <v>0</v>
      </c>
    </row>
    <row r="5802" spans="1:34" x14ac:dyDescent="0.3">
      <c r="A5802">
        <v>5801</v>
      </c>
      <c r="B5802" t="s">
        <v>8524</v>
      </c>
      <c r="C5802" s="4">
        <v>41831</v>
      </c>
      <c r="D5802" s="4">
        <v>41834</v>
      </c>
      <c r="E5802" t="s">
        <v>208</v>
      </c>
      <c r="F5802" t="s">
        <v>3707</v>
      </c>
      <c r="G5802" t="s">
        <v>3708</v>
      </c>
      <c r="H5802" t="s">
        <v>37</v>
      </c>
      <c r="I5802" t="s">
        <v>38</v>
      </c>
      <c r="J5802" t="s">
        <v>4200</v>
      </c>
      <c r="K5802" t="s">
        <v>124</v>
      </c>
      <c r="L5802">
        <v>79907</v>
      </c>
      <c r="M5802" t="s">
        <v>125</v>
      </c>
      <c r="N5802" t="s">
        <v>4627</v>
      </c>
      <c r="O5802" t="s">
        <v>90</v>
      </c>
      <c r="P5802" t="s">
        <v>91</v>
      </c>
      <c r="Q5802" t="s">
        <v>4628</v>
      </c>
      <c r="R5802" s="1">
        <v>575.96799999999996</v>
      </c>
      <c r="S5802">
        <v>4</v>
      </c>
      <c r="T5802">
        <f t="shared" si="90"/>
        <v>40</v>
      </c>
      <c r="U5802" t="s">
        <v>52</v>
      </c>
      <c r="V5802">
        <v>0.2</v>
      </c>
      <c r="W5802">
        <v>115.1936</v>
      </c>
      <c r="X5802" s="1">
        <v>-115.1936</v>
      </c>
      <c r="Y5802" s="1">
        <v>691.16159999999991</v>
      </c>
      <c r="Z5802" t="s">
        <v>53</v>
      </c>
      <c r="AA5802" s="2">
        <v>43.197600000000001</v>
      </c>
      <c r="AB5802" s="3">
        <v>7.5000000000000011E-2</v>
      </c>
      <c r="AC5802" s="1">
        <v>-417.57679999999999</v>
      </c>
      <c r="AD5802">
        <v>3</v>
      </c>
      <c r="AE5802">
        <v>3</v>
      </c>
      <c r="AF5802" t="s">
        <v>48</v>
      </c>
      <c r="AG5802">
        <v>2014</v>
      </c>
      <c r="AH5802">
        <f>COUNTBLANK(datos[[#This Row],[Row ID]:[Year sales]])</f>
        <v>0</v>
      </c>
    </row>
    <row r="5803" spans="1:34" x14ac:dyDescent="0.3">
      <c r="A5803">
        <v>5802</v>
      </c>
      <c r="B5803" t="s">
        <v>8524</v>
      </c>
      <c r="C5803" s="4">
        <v>41831</v>
      </c>
      <c r="D5803" s="4">
        <v>41834</v>
      </c>
      <c r="E5803" t="s">
        <v>208</v>
      </c>
      <c r="F5803" t="s">
        <v>3707</v>
      </c>
      <c r="G5803" t="s">
        <v>3708</v>
      </c>
      <c r="H5803" t="s">
        <v>37</v>
      </c>
      <c r="I5803" t="s">
        <v>38</v>
      </c>
      <c r="J5803" t="s">
        <v>4200</v>
      </c>
      <c r="K5803" t="s">
        <v>124</v>
      </c>
      <c r="L5803">
        <v>79907</v>
      </c>
      <c r="M5803" t="s">
        <v>125</v>
      </c>
      <c r="N5803" t="s">
        <v>6772</v>
      </c>
      <c r="O5803" t="s">
        <v>62</v>
      </c>
      <c r="P5803" t="s">
        <v>110</v>
      </c>
      <c r="Q5803" t="s">
        <v>6773</v>
      </c>
      <c r="R5803" s="1">
        <v>10.368</v>
      </c>
      <c r="S5803">
        <v>2</v>
      </c>
      <c r="T5803">
        <f t="shared" si="90"/>
        <v>15</v>
      </c>
      <c r="U5803" t="s">
        <v>46</v>
      </c>
      <c r="V5803">
        <v>0.2</v>
      </c>
      <c r="W5803">
        <v>2.0736000000000003</v>
      </c>
      <c r="X5803" s="1">
        <v>-2.0735999999999999</v>
      </c>
      <c r="Y5803" s="1">
        <v>12.441600000000001</v>
      </c>
      <c r="Z5803" t="s">
        <v>65</v>
      </c>
      <c r="AA5803" s="2">
        <v>3.6288</v>
      </c>
      <c r="AB5803" s="3">
        <v>0.35</v>
      </c>
      <c r="AC5803" s="1">
        <v>-4.6656000000000004</v>
      </c>
      <c r="AD5803">
        <v>3</v>
      </c>
      <c r="AE5803">
        <v>3</v>
      </c>
      <c r="AF5803" t="s">
        <v>48</v>
      </c>
      <c r="AG5803">
        <v>2014</v>
      </c>
      <c r="AH5803">
        <f>COUNTBLANK(datos[[#This Row],[Row ID]:[Year sales]])</f>
        <v>0</v>
      </c>
    </row>
    <row r="5804" spans="1:34" x14ac:dyDescent="0.3">
      <c r="A5804">
        <v>5803</v>
      </c>
      <c r="B5804" t="s">
        <v>8525</v>
      </c>
      <c r="C5804" s="4">
        <v>42085</v>
      </c>
      <c r="D5804" s="4">
        <v>42087</v>
      </c>
      <c r="E5804" t="s">
        <v>208</v>
      </c>
      <c r="F5804" t="s">
        <v>686</v>
      </c>
      <c r="G5804" t="s">
        <v>687</v>
      </c>
      <c r="H5804" t="s">
        <v>37</v>
      </c>
      <c r="I5804" t="s">
        <v>38</v>
      </c>
      <c r="J5804" t="s">
        <v>5440</v>
      </c>
      <c r="K5804" t="s">
        <v>59</v>
      </c>
      <c r="L5804">
        <v>91360</v>
      </c>
      <c r="M5804" t="s">
        <v>60</v>
      </c>
      <c r="N5804" t="s">
        <v>1706</v>
      </c>
      <c r="O5804" t="s">
        <v>90</v>
      </c>
      <c r="P5804" t="s">
        <v>91</v>
      </c>
      <c r="Q5804" t="s">
        <v>1707</v>
      </c>
      <c r="R5804" s="1">
        <v>15.984</v>
      </c>
      <c r="S5804">
        <v>2</v>
      </c>
      <c r="T5804">
        <f t="shared" si="90"/>
        <v>22</v>
      </c>
      <c r="U5804" t="s">
        <v>46</v>
      </c>
      <c r="V5804">
        <v>0.2</v>
      </c>
      <c r="W5804">
        <v>3.1968000000000001</v>
      </c>
      <c r="X5804" s="1">
        <v>-3.1968000000000001</v>
      </c>
      <c r="Y5804" s="1">
        <v>19.180800000000001</v>
      </c>
      <c r="Z5804" t="s">
        <v>65</v>
      </c>
      <c r="AA5804" s="2">
        <v>1.1988000000000001</v>
      </c>
      <c r="AB5804" s="3">
        <v>7.5000000000000011E-2</v>
      </c>
      <c r="AC5804" s="1">
        <v>-11.5884</v>
      </c>
      <c r="AD5804">
        <v>2</v>
      </c>
      <c r="AE5804">
        <v>2</v>
      </c>
      <c r="AF5804" t="s">
        <v>48</v>
      </c>
      <c r="AG5804">
        <v>2015</v>
      </c>
      <c r="AH5804">
        <f>COUNTBLANK(datos[[#This Row],[Row ID]:[Year sales]])</f>
        <v>0</v>
      </c>
    </row>
    <row r="5805" spans="1:34" x14ac:dyDescent="0.3">
      <c r="A5805">
        <v>5804</v>
      </c>
      <c r="B5805" t="s">
        <v>8526</v>
      </c>
      <c r="C5805" s="4">
        <v>42867</v>
      </c>
      <c r="D5805" s="4">
        <v>42874</v>
      </c>
      <c r="E5805" t="s">
        <v>67</v>
      </c>
      <c r="F5805" t="s">
        <v>5953</v>
      </c>
      <c r="G5805" t="s">
        <v>5954</v>
      </c>
      <c r="H5805" t="s">
        <v>122</v>
      </c>
      <c r="I5805" t="s">
        <v>38</v>
      </c>
      <c r="J5805" t="s">
        <v>338</v>
      </c>
      <c r="K5805" t="s">
        <v>518</v>
      </c>
      <c r="L5805">
        <v>45503</v>
      </c>
      <c r="M5805" t="s">
        <v>168</v>
      </c>
      <c r="N5805" t="s">
        <v>4190</v>
      </c>
      <c r="O5805" t="s">
        <v>62</v>
      </c>
      <c r="P5805" t="s">
        <v>86</v>
      </c>
      <c r="Q5805" t="s">
        <v>4191</v>
      </c>
      <c r="R5805" s="1">
        <v>10.272</v>
      </c>
      <c r="S5805">
        <v>3</v>
      </c>
      <c r="T5805">
        <f t="shared" si="90"/>
        <v>32</v>
      </c>
      <c r="U5805" t="s">
        <v>52</v>
      </c>
      <c r="V5805">
        <v>0.2</v>
      </c>
      <c r="W5805">
        <v>2.0544000000000002</v>
      </c>
      <c r="X5805" s="1">
        <v>-2.0543999999999998</v>
      </c>
      <c r="Y5805" s="1">
        <v>12.3264</v>
      </c>
      <c r="Z5805" t="s">
        <v>65</v>
      </c>
      <c r="AA5805" s="2">
        <v>1.1556</v>
      </c>
      <c r="AB5805" s="3">
        <v>0.11249999999999999</v>
      </c>
      <c r="AC5805" s="1">
        <v>-7.0620000000000003</v>
      </c>
      <c r="AD5805">
        <v>7</v>
      </c>
      <c r="AE5805">
        <v>7</v>
      </c>
      <c r="AF5805" t="s">
        <v>48</v>
      </c>
      <c r="AG5805">
        <v>2017</v>
      </c>
      <c r="AH5805">
        <f>COUNTBLANK(datos[[#This Row],[Row ID]:[Year sales]])</f>
        <v>0</v>
      </c>
    </row>
    <row r="5806" spans="1:34" x14ac:dyDescent="0.3">
      <c r="A5806">
        <v>5805</v>
      </c>
      <c r="B5806" t="s">
        <v>8527</v>
      </c>
      <c r="C5806" s="4">
        <v>43052</v>
      </c>
      <c r="D5806" s="4">
        <v>43058</v>
      </c>
      <c r="E5806" t="s">
        <v>67</v>
      </c>
      <c r="F5806" t="s">
        <v>7010</v>
      </c>
      <c r="G5806" t="s">
        <v>7011</v>
      </c>
      <c r="H5806" t="s">
        <v>57</v>
      </c>
      <c r="I5806" t="s">
        <v>38</v>
      </c>
      <c r="J5806" t="s">
        <v>837</v>
      </c>
      <c r="K5806" t="s">
        <v>124</v>
      </c>
      <c r="L5806">
        <v>75220</v>
      </c>
      <c r="M5806" t="s">
        <v>125</v>
      </c>
      <c r="N5806" t="s">
        <v>4918</v>
      </c>
      <c r="O5806" t="s">
        <v>62</v>
      </c>
      <c r="P5806" t="s">
        <v>77</v>
      </c>
      <c r="Q5806" t="s">
        <v>4919</v>
      </c>
      <c r="R5806" s="1">
        <v>61.792000000000002</v>
      </c>
      <c r="S5806">
        <v>4</v>
      </c>
      <c r="T5806">
        <f t="shared" si="90"/>
        <v>35</v>
      </c>
      <c r="U5806" t="s">
        <v>52</v>
      </c>
      <c r="V5806">
        <v>0.2</v>
      </c>
      <c r="W5806">
        <v>12.358400000000001</v>
      </c>
      <c r="X5806" s="1">
        <v>-12.3584</v>
      </c>
      <c r="Y5806" s="1">
        <v>74.150400000000005</v>
      </c>
      <c r="Z5806" t="s">
        <v>99</v>
      </c>
      <c r="AA5806" s="2">
        <v>6.1791999999999998</v>
      </c>
      <c r="AB5806" s="3">
        <v>9.9999999999999992E-2</v>
      </c>
      <c r="AC5806" s="1">
        <v>-43.254399999999997</v>
      </c>
      <c r="AD5806">
        <v>6</v>
      </c>
      <c r="AE5806">
        <v>6</v>
      </c>
      <c r="AF5806" t="s">
        <v>48</v>
      </c>
      <c r="AG5806">
        <v>2017</v>
      </c>
      <c r="AH5806">
        <f>COUNTBLANK(datos[[#This Row],[Row ID]:[Year sales]])</f>
        <v>0</v>
      </c>
    </row>
    <row r="5807" spans="1:34" x14ac:dyDescent="0.3">
      <c r="A5807">
        <v>5806</v>
      </c>
      <c r="B5807" t="s">
        <v>8527</v>
      </c>
      <c r="C5807" s="4">
        <v>43052</v>
      </c>
      <c r="D5807" s="4">
        <v>43058</v>
      </c>
      <c r="E5807" t="s">
        <v>67</v>
      </c>
      <c r="F5807" t="s">
        <v>7010</v>
      </c>
      <c r="G5807" t="s">
        <v>7011</v>
      </c>
      <c r="H5807" t="s">
        <v>57</v>
      </c>
      <c r="I5807" t="s">
        <v>38</v>
      </c>
      <c r="J5807" t="s">
        <v>837</v>
      </c>
      <c r="K5807" t="s">
        <v>124</v>
      </c>
      <c r="L5807">
        <v>75220</v>
      </c>
      <c r="M5807" t="s">
        <v>125</v>
      </c>
      <c r="N5807" t="s">
        <v>2808</v>
      </c>
      <c r="O5807" t="s">
        <v>43</v>
      </c>
      <c r="P5807" t="s">
        <v>44</v>
      </c>
      <c r="Q5807" t="s">
        <v>2809</v>
      </c>
      <c r="R5807" s="1">
        <v>205.9992</v>
      </c>
      <c r="S5807">
        <v>3</v>
      </c>
      <c r="T5807">
        <f t="shared" si="90"/>
        <v>18</v>
      </c>
      <c r="U5807" t="s">
        <v>52</v>
      </c>
      <c r="V5807">
        <v>0.32</v>
      </c>
      <c r="W5807">
        <v>65.919744000000009</v>
      </c>
      <c r="X5807" s="1">
        <v>-65.919743999999994</v>
      </c>
      <c r="Y5807" s="1">
        <v>271.91894400000001</v>
      </c>
      <c r="Z5807" t="s">
        <v>47</v>
      </c>
      <c r="AA5807" s="2">
        <v>-27.264600000000002</v>
      </c>
      <c r="AB5807" s="3">
        <v>-0.13235294117647059</v>
      </c>
      <c r="AC5807" s="1">
        <v>-167.34405599999999</v>
      </c>
      <c r="AD5807">
        <v>6</v>
      </c>
      <c r="AE5807">
        <v>6</v>
      </c>
      <c r="AF5807" t="s">
        <v>48</v>
      </c>
      <c r="AG5807">
        <v>2017</v>
      </c>
      <c r="AH5807">
        <f>COUNTBLANK(datos[[#This Row],[Row ID]:[Year sales]])</f>
        <v>0</v>
      </c>
    </row>
    <row r="5808" spans="1:34" x14ac:dyDescent="0.3">
      <c r="A5808">
        <v>5807</v>
      </c>
      <c r="B5808" t="s">
        <v>8528</v>
      </c>
      <c r="C5808" s="4">
        <v>42617</v>
      </c>
      <c r="D5808" s="4">
        <v>42620</v>
      </c>
      <c r="E5808" t="s">
        <v>34</v>
      </c>
      <c r="F5808" t="s">
        <v>973</v>
      </c>
      <c r="G5808" t="s">
        <v>974</v>
      </c>
      <c r="H5808" t="s">
        <v>37</v>
      </c>
      <c r="I5808" t="s">
        <v>38</v>
      </c>
      <c r="J5808" t="s">
        <v>5165</v>
      </c>
      <c r="K5808" t="s">
        <v>355</v>
      </c>
      <c r="L5808">
        <v>37918</v>
      </c>
      <c r="M5808" t="s">
        <v>41</v>
      </c>
      <c r="N5808" t="s">
        <v>2867</v>
      </c>
      <c r="O5808" t="s">
        <v>62</v>
      </c>
      <c r="P5808" t="s">
        <v>110</v>
      </c>
      <c r="Q5808" t="s">
        <v>2868</v>
      </c>
      <c r="R5808" s="1">
        <v>12.192</v>
      </c>
      <c r="S5808">
        <v>3</v>
      </c>
      <c r="T5808">
        <f t="shared" si="90"/>
        <v>19</v>
      </c>
      <c r="U5808" t="s">
        <v>52</v>
      </c>
      <c r="V5808">
        <v>0.2</v>
      </c>
      <c r="W5808">
        <v>2.4384000000000001</v>
      </c>
      <c r="X5808" s="1">
        <v>-2.4384000000000001</v>
      </c>
      <c r="Y5808" s="1">
        <v>14.6304</v>
      </c>
      <c r="Z5808" t="s">
        <v>65</v>
      </c>
      <c r="AA5808" s="2">
        <v>4.1147999999999998</v>
      </c>
      <c r="AB5808" s="3">
        <v>0.33749999999999997</v>
      </c>
      <c r="AC5808" s="1">
        <v>-5.6387999999999998</v>
      </c>
      <c r="AD5808">
        <v>3</v>
      </c>
      <c r="AE5808">
        <v>3</v>
      </c>
      <c r="AF5808" t="s">
        <v>48</v>
      </c>
      <c r="AG5808">
        <v>2016</v>
      </c>
      <c r="AH5808">
        <f>COUNTBLANK(datos[[#This Row],[Row ID]:[Year sales]])</f>
        <v>0</v>
      </c>
    </row>
    <row r="5809" spans="1:34" x14ac:dyDescent="0.3">
      <c r="A5809">
        <v>5808</v>
      </c>
      <c r="B5809" t="s">
        <v>8528</v>
      </c>
      <c r="C5809" s="4">
        <v>42617</v>
      </c>
      <c r="D5809" s="4">
        <v>42620</v>
      </c>
      <c r="E5809" t="s">
        <v>34</v>
      </c>
      <c r="F5809" t="s">
        <v>973</v>
      </c>
      <c r="G5809" t="s">
        <v>974</v>
      </c>
      <c r="H5809" t="s">
        <v>37</v>
      </c>
      <c r="I5809" t="s">
        <v>38</v>
      </c>
      <c r="J5809" t="s">
        <v>5165</v>
      </c>
      <c r="K5809" t="s">
        <v>355</v>
      </c>
      <c r="L5809">
        <v>37918</v>
      </c>
      <c r="M5809" t="s">
        <v>41</v>
      </c>
      <c r="N5809" t="s">
        <v>5394</v>
      </c>
      <c r="O5809" t="s">
        <v>62</v>
      </c>
      <c r="P5809" t="s">
        <v>97</v>
      </c>
      <c r="Q5809" t="s">
        <v>5395</v>
      </c>
      <c r="R5809" s="1">
        <v>87.168000000000006</v>
      </c>
      <c r="S5809">
        <v>2</v>
      </c>
      <c r="T5809">
        <f t="shared" si="90"/>
        <v>40</v>
      </c>
      <c r="U5809" t="s">
        <v>46</v>
      </c>
      <c r="V5809">
        <v>0.2</v>
      </c>
      <c r="W5809">
        <v>17.433600000000002</v>
      </c>
      <c r="X5809" s="1">
        <v>-17.433599999999998</v>
      </c>
      <c r="Y5809" s="1">
        <v>104.6016</v>
      </c>
      <c r="Z5809" t="s">
        <v>99</v>
      </c>
      <c r="AA5809" s="2">
        <v>8.7167999999999992</v>
      </c>
      <c r="AB5809" s="3">
        <v>9.9999999999999978E-2</v>
      </c>
      <c r="AC5809" s="1">
        <v>-61.017600000000002</v>
      </c>
      <c r="AD5809">
        <v>3</v>
      </c>
      <c r="AE5809">
        <v>3</v>
      </c>
      <c r="AF5809" t="s">
        <v>48</v>
      </c>
      <c r="AG5809">
        <v>2016</v>
      </c>
      <c r="AH5809">
        <f>COUNTBLANK(datos[[#This Row],[Row ID]:[Year sales]])</f>
        <v>0</v>
      </c>
    </row>
    <row r="5810" spans="1:34" x14ac:dyDescent="0.3">
      <c r="A5810">
        <v>5809</v>
      </c>
      <c r="B5810" t="s">
        <v>8528</v>
      </c>
      <c r="C5810" s="4">
        <v>42617</v>
      </c>
      <c r="D5810" s="4">
        <v>42620</v>
      </c>
      <c r="E5810" t="s">
        <v>34</v>
      </c>
      <c r="F5810" t="s">
        <v>973</v>
      </c>
      <c r="G5810" t="s">
        <v>974</v>
      </c>
      <c r="H5810" t="s">
        <v>37</v>
      </c>
      <c r="I5810" t="s">
        <v>38</v>
      </c>
      <c r="J5810" t="s">
        <v>5165</v>
      </c>
      <c r="K5810" t="s">
        <v>355</v>
      </c>
      <c r="L5810">
        <v>37918</v>
      </c>
      <c r="M5810" t="s">
        <v>41</v>
      </c>
      <c r="N5810" t="s">
        <v>6874</v>
      </c>
      <c r="O5810" t="s">
        <v>62</v>
      </c>
      <c r="P5810" t="s">
        <v>86</v>
      </c>
      <c r="Q5810" t="s">
        <v>6875</v>
      </c>
      <c r="R5810" s="1">
        <v>31.744</v>
      </c>
      <c r="S5810">
        <v>2</v>
      </c>
      <c r="T5810">
        <f t="shared" si="90"/>
        <v>24</v>
      </c>
      <c r="U5810" t="s">
        <v>46</v>
      </c>
      <c r="V5810">
        <v>0.2</v>
      </c>
      <c r="W5810">
        <v>6.3488000000000007</v>
      </c>
      <c r="X5810" s="1">
        <v>-6.3487999999999998</v>
      </c>
      <c r="Y5810" s="1">
        <v>38.092799999999997</v>
      </c>
      <c r="Z5810" t="s">
        <v>65</v>
      </c>
      <c r="AA5810" s="2">
        <v>8.3328000000000007</v>
      </c>
      <c r="AB5810" s="3">
        <v>0.26250000000000001</v>
      </c>
      <c r="AC5810" s="1">
        <v>-17.0624</v>
      </c>
      <c r="AD5810">
        <v>3</v>
      </c>
      <c r="AE5810">
        <v>3</v>
      </c>
      <c r="AF5810" t="s">
        <v>48</v>
      </c>
      <c r="AG5810">
        <v>2016</v>
      </c>
      <c r="AH5810">
        <f>COUNTBLANK(datos[[#This Row],[Row ID]:[Year sales]])</f>
        <v>0</v>
      </c>
    </row>
    <row r="5811" spans="1:34" x14ac:dyDescent="0.3">
      <c r="A5811">
        <v>5810</v>
      </c>
      <c r="B5811" t="s">
        <v>8529</v>
      </c>
      <c r="C5811" s="4">
        <v>42406</v>
      </c>
      <c r="D5811" s="4">
        <v>42411</v>
      </c>
      <c r="E5811" t="s">
        <v>67</v>
      </c>
      <c r="F5811" t="s">
        <v>1829</v>
      </c>
      <c r="G5811" t="s">
        <v>1830</v>
      </c>
      <c r="H5811" t="s">
        <v>57</v>
      </c>
      <c r="I5811" t="s">
        <v>38</v>
      </c>
      <c r="J5811" t="s">
        <v>6272</v>
      </c>
      <c r="K5811" t="s">
        <v>355</v>
      </c>
      <c r="L5811">
        <v>37421</v>
      </c>
      <c r="M5811" t="s">
        <v>41</v>
      </c>
      <c r="N5811" t="s">
        <v>1882</v>
      </c>
      <c r="O5811" t="s">
        <v>43</v>
      </c>
      <c r="P5811" t="s">
        <v>83</v>
      </c>
      <c r="Q5811" t="s">
        <v>1883</v>
      </c>
      <c r="R5811" s="1">
        <v>132.22399999999999</v>
      </c>
      <c r="S5811">
        <v>4</v>
      </c>
      <c r="T5811">
        <f t="shared" si="90"/>
        <v>33</v>
      </c>
      <c r="U5811" t="s">
        <v>52</v>
      </c>
      <c r="V5811">
        <v>0.2</v>
      </c>
      <c r="W5811">
        <v>26.444800000000001</v>
      </c>
      <c r="X5811" s="1">
        <v>-26.444800000000001</v>
      </c>
      <c r="Y5811" s="1">
        <v>158.66879999999998</v>
      </c>
      <c r="Z5811" t="s">
        <v>99</v>
      </c>
      <c r="AA5811" s="2">
        <v>-18.180800000000001</v>
      </c>
      <c r="AB5811" s="3">
        <v>-0.13750000000000001</v>
      </c>
      <c r="AC5811" s="1">
        <v>-123.96</v>
      </c>
      <c r="AD5811">
        <v>5</v>
      </c>
      <c r="AE5811">
        <v>5</v>
      </c>
      <c r="AF5811" t="s">
        <v>48</v>
      </c>
      <c r="AG5811">
        <v>2016</v>
      </c>
      <c r="AH5811">
        <f>COUNTBLANK(datos[[#This Row],[Row ID]:[Year sales]])</f>
        <v>0</v>
      </c>
    </row>
    <row r="5812" spans="1:34" x14ac:dyDescent="0.3">
      <c r="A5812">
        <v>5811</v>
      </c>
      <c r="B5812" t="s">
        <v>8530</v>
      </c>
      <c r="C5812" s="4">
        <v>42085</v>
      </c>
      <c r="D5812" s="4">
        <v>42089</v>
      </c>
      <c r="E5812" t="s">
        <v>67</v>
      </c>
      <c r="F5812" t="s">
        <v>2133</v>
      </c>
      <c r="G5812" t="s">
        <v>2134</v>
      </c>
      <c r="H5812" t="s">
        <v>57</v>
      </c>
      <c r="I5812" t="s">
        <v>38</v>
      </c>
      <c r="J5812" t="s">
        <v>969</v>
      </c>
      <c r="K5812" t="s">
        <v>59</v>
      </c>
      <c r="L5812">
        <v>92037</v>
      </c>
      <c r="M5812" t="s">
        <v>60</v>
      </c>
      <c r="N5812" t="s">
        <v>3217</v>
      </c>
      <c r="O5812" t="s">
        <v>62</v>
      </c>
      <c r="P5812" t="s">
        <v>110</v>
      </c>
      <c r="Q5812" t="s">
        <v>206</v>
      </c>
      <c r="R5812" s="1">
        <v>105.52</v>
      </c>
      <c r="S5812">
        <v>4</v>
      </c>
      <c r="T5812">
        <f t="shared" si="90"/>
        <v>150</v>
      </c>
      <c r="U5812" t="s">
        <v>52</v>
      </c>
      <c r="V5812">
        <v>0</v>
      </c>
      <c r="W5812">
        <v>0</v>
      </c>
      <c r="X5812" s="1">
        <v>0</v>
      </c>
      <c r="Y5812" s="1">
        <v>105.52</v>
      </c>
      <c r="Z5812" t="s">
        <v>99</v>
      </c>
      <c r="AA5812" s="2">
        <v>48.539200000000001</v>
      </c>
      <c r="AB5812" s="3">
        <v>0.46</v>
      </c>
      <c r="AC5812" s="1">
        <v>-56.980800000000002</v>
      </c>
      <c r="AD5812">
        <v>4</v>
      </c>
      <c r="AE5812">
        <v>4</v>
      </c>
      <c r="AF5812" t="s">
        <v>48</v>
      </c>
      <c r="AG5812">
        <v>2015</v>
      </c>
      <c r="AH5812">
        <f>COUNTBLANK(datos[[#This Row],[Row ID]:[Year sales]])</f>
        <v>0</v>
      </c>
    </row>
    <row r="5813" spans="1:34" x14ac:dyDescent="0.3">
      <c r="A5813">
        <v>5812</v>
      </c>
      <c r="B5813" t="s">
        <v>8530</v>
      </c>
      <c r="C5813" s="4">
        <v>42085</v>
      </c>
      <c r="D5813" s="4">
        <v>42089</v>
      </c>
      <c r="E5813" t="s">
        <v>67</v>
      </c>
      <c r="F5813" t="s">
        <v>2133</v>
      </c>
      <c r="G5813" t="s">
        <v>2134</v>
      </c>
      <c r="H5813" t="s">
        <v>57</v>
      </c>
      <c r="I5813" t="s">
        <v>38</v>
      </c>
      <c r="J5813" t="s">
        <v>969</v>
      </c>
      <c r="K5813" t="s">
        <v>59</v>
      </c>
      <c r="L5813">
        <v>92037</v>
      </c>
      <c r="M5813" t="s">
        <v>60</v>
      </c>
      <c r="N5813" t="s">
        <v>8531</v>
      </c>
      <c r="O5813" t="s">
        <v>43</v>
      </c>
      <c r="P5813" t="s">
        <v>83</v>
      </c>
      <c r="Q5813" t="s">
        <v>8532</v>
      </c>
      <c r="R5813" s="1">
        <v>91.96</v>
      </c>
      <c r="S5813">
        <v>2</v>
      </c>
      <c r="T5813">
        <f t="shared" si="90"/>
        <v>23</v>
      </c>
      <c r="U5813" t="s">
        <v>46</v>
      </c>
      <c r="V5813">
        <v>0</v>
      </c>
      <c r="W5813">
        <v>0</v>
      </c>
      <c r="X5813" s="1">
        <v>0</v>
      </c>
      <c r="Y5813" s="1">
        <v>91.96</v>
      </c>
      <c r="Z5813" t="s">
        <v>99</v>
      </c>
      <c r="AA5813" s="2">
        <v>15.6332</v>
      </c>
      <c r="AB5813" s="3">
        <v>0.17</v>
      </c>
      <c r="AC5813" s="1">
        <v>-76.326800000000006</v>
      </c>
      <c r="AD5813">
        <v>4</v>
      </c>
      <c r="AE5813">
        <v>4</v>
      </c>
      <c r="AF5813" t="s">
        <v>48</v>
      </c>
      <c r="AG5813">
        <v>2015</v>
      </c>
      <c r="AH5813">
        <f>COUNTBLANK(datos[[#This Row],[Row ID]:[Year sales]])</f>
        <v>0</v>
      </c>
    </row>
    <row r="5814" spans="1:34" x14ac:dyDescent="0.3">
      <c r="A5814">
        <v>5813</v>
      </c>
      <c r="B5814" t="s">
        <v>8530</v>
      </c>
      <c r="C5814" s="4">
        <v>42085</v>
      </c>
      <c r="D5814" s="4">
        <v>42089</v>
      </c>
      <c r="E5814" t="s">
        <v>67</v>
      </c>
      <c r="F5814" t="s">
        <v>2133</v>
      </c>
      <c r="G5814" t="s">
        <v>2134</v>
      </c>
      <c r="H5814" t="s">
        <v>57</v>
      </c>
      <c r="I5814" t="s">
        <v>38</v>
      </c>
      <c r="J5814" t="s">
        <v>969</v>
      </c>
      <c r="K5814" t="s">
        <v>59</v>
      </c>
      <c r="L5814">
        <v>92037</v>
      </c>
      <c r="M5814" t="s">
        <v>60</v>
      </c>
      <c r="N5814" t="s">
        <v>2552</v>
      </c>
      <c r="O5814" t="s">
        <v>90</v>
      </c>
      <c r="P5814" t="s">
        <v>91</v>
      </c>
      <c r="Q5814" t="s">
        <v>2553</v>
      </c>
      <c r="R5814" s="1">
        <v>1487.9760000000001</v>
      </c>
      <c r="S5814">
        <v>3</v>
      </c>
      <c r="T5814">
        <f t="shared" si="90"/>
        <v>13</v>
      </c>
      <c r="U5814" t="s">
        <v>52</v>
      </c>
      <c r="V5814">
        <v>0.2</v>
      </c>
      <c r="W5814">
        <v>297.59520000000003</v>
      </c>
      <c r="X5814" s="1">
        <v>-297.59519999999998</v>
      </c>
      <c r="Y5814" s="1">
        <v>1785.5712000000001</v>
      </c>
      <c r="Z5814" t="s">
        <v>53</v>
      </c>
      <c r="AA5814" s="2">
        <v>185.99700000000001</v>
      </c>
      <c r="AB5814" s="3">
        <v>0.125</v>
      </c>
      <c r="AC5814" s="1">
        <v>-1004.3838</v>
      </c>
      <c r="AD5814">
        <v>4</v>
      </c>
      <c r="AE5814">
        <v>4</v>
      </c>
      <c r="AF5814" t="s">
        <v>48</v>
      </c>
      <c r="AG5814">
        <v>2015</v>
      </c>
      <c r="AH5814">
        <f>COUNTBLANK(datos[[#This Row],[Row ID]:[Year sales]])</f>
        <v>0</v>
      </c>
    </row>
    <row r="5815" spans="1:34" x14ac:dyDescent="0.3">
      <c r="A5815">
        <v>5814</v>
      </c>
      <c r="B5815" t="s">
        <v>8533</v>
      </c>
      <c r="C5815" s="4">
        <v>42187</v>
      </c>
      <c r="D5815" s="4">
        <v>42188</v>
      </c>
      <c r="E5815" t="s">
        <v>208</v>
      </c>
      <c r="F5815" t="s">
        <v>2170</v>
      </c>
      <c r="G5815" t="s">
        <v>2171</v>
      </c>
      <c r="H5815" t="s">
        <v>122</v>
      </c>
      <c r="I5815" t="s">
        <v>38</v>
      </c>
      <c r="J5815" t="s">
        <v>286</v>
      </c>
      <c r="K5815" t="s">
        <v>287</v>
      </c>
      <c r="L5815">
        <v>10024</v>
      </c>
      <c r="M5815" t="s">
        <v>168</v>
      </c>
      <c r="N5815" t="s">
        <v>8041</v>
      </c>
      <c r="O5815" t="s">
        <v>62</v>
      </c>
      <c r="P5815" t="s">
        <v>110</v>
      </c>
      <c r="Q5815" t="s">
        <v>8042</v>
      </c>
      <c r="R5815" s="1">
        <v>19.440000000000001</v>
      </c>
      <c r="S5815">
        <v>3</v>
      </c>
      <c r="T5815">
        <f t="shared" si="90"/>
        <v>29</v>
      </c>
      <c r="U5815" t="s">
        <v>52</v>
      </c>
      <c r="V5815">
        <v>0</v>
      </c>
      <c r="W5815">
        <v>0</v>
      </c>
      <c r="X5815" s="1">
        <v>0</v>
      </c>
      <c r="Y5815" s="1">
        <v>19.440000000000001</v>
      </c>
      <c r="Z5815" t="s">
        <v>65</v>
      </c>
      <c r="AA5815" s="2">
        <v>9.3312000000000008</v>
      </c>
      <c r="AB5815" s="3">
        <v>0.48000000000000004</v>
      </c>
      <c r="AC5815" s="1">
        <v>-10.1088</v>
      </c>
      <c r="AD5815">
        <v>1</v>
      </c>
      <c r="AE5815">
        <v>1</v>
      </c>
      <c r="AF5815" t="s">
        <v>48</v>
      </c>
      <c r="AG5815">
        <v>2015</v>
      </c>
      <c r="AH5815">
        <f>COUNTBLANK(datos[[#This Row],[Row ID]:[Year sales]])</f>
        <v>0</v>
      </c>
    </row>
    <row r="5816" spans="1:34" x14ac:dyDescent="0.3">
      <c r="A5816">
        <v>5815</v>
      </c>
      <c r="B5816" t="s">
        <v>8534</v>
      </c>
      <c r="C5816" s="4">
        <v>42170</v>
      </c>
      <c r="D5816" s="4">
        <v>42172</v>
      </c>
      <c r="E5816" t="s">
        <v>208</v>
      </c>
      <c r="F5816" t="s">
        <v>4744</v>
      </c>
      <c r="G5816" t="s">
        <v>4745</v>
      </c>
      <c r="H5816" t="s">
        <v>37</v>
      </c>
      <c r="I5816" t="s">
        <v>38</v>
      </c>
      <c r="J5816" t="s">
        <v>70</v>
      </c>
      <c r="K5816" t="s">
        <v>71</v>
      </c>
      <c r="L5816">
        <v>33614</v>
      </c>
      <c r="M5816" t="s">
        <v>41</v>
      </c>
      <c r="N5816" t="s">
        <v>4862</v>
      </c>
      <c r="O5816" t="s">
        <v>90</v>
      </c>
      <c r="P5816" t="s">
        <v>181</v>
      </c>
      <c r="Q5816" t="s">
        <v>4863</v>
      </c>
      <c r="R5816" s="1">
        <v>11.672000000000001</v>
      </c>
      <c r="S5816">
        <v>1</v>
      </c>
      <c r="T5816">
        <f t="shared" si="90"/>
        <v>21</v>
      </c>
      <c r="U5816" t="s">
        <v>46</v>
      </c>
      <c r="V5816">
        <v>0.2</v>
      </c>
      <c r="W5816">
        <v>2.3344</v>
      </c>
      <c r="X5816" s="1">
        <v>-2.3344</v>
      </c>
      <c r="Y5816" s="1">
        <v>14.006400000000001</v>
      </c>
      <c r="Z5816" t="s">
        <v>65</v>
      </c>
      <c r="AA5816" s="2">
        <v>-0.72950000000000004</v>
      </c>
      <c r="AB5816" s="3">
        <v>-6.25E-2</v>
      </c>
      <c r="AC5816" s="1">
        <v>-10.0671</v>
      </c>
      <c r="AD5816">
        <v>2</v>
      </c>
      <c r="AE5816">
        <v>2</v>
      </c>
      <c r="AF5816" t="s">
        <v>48</v>
      </c>
      <c r="AG5816">
        <v>2015</v>
      </c>
      <c r="AH5816">
        <f>COUNTBLANK(datos[[#This Row],[Row ID]:[Year sales]])</f>
        <v>0</v>
      </c>
    </row>
    <row r="5817" spans="1:34" x14ac:dyDescent="0.3">
      <c r="A5817">
        <v>5816</v>
      </c>
      <c r="B5817" t="s">
        <v>8535</v>
      </c>
      <c r="C5817" s="4">
        <v>41969</v>
      </c>
      <c r="D5817" s="4">
        <v>41969</v>
      </c>
      <c r="E5817" t="s">
        <v>1312</v>
      </c>
      <c r="F5817" t="s">
        <v>1769</v>
      </c>
      <c r="G5817" t="s">
        <v>1770</v>
      </c>
      <c r="H5817" t="s">
        <v>37</v>
      </c>
      <c r="I5817" t="s">
        <v>38</v>
      </c>
      <c r="J5817" t="s">
        <v>8536</v>
      </c>
      <c r="K5817" t="s">
        <v>287</v>
      </c>
      <c r="L5817">
        <v>13501</v>
      </c>
      <c r="M5817" t="s">
        <v>168</v>
      </c>
      <c r="N5817" t="s">
        <v>2362</v>
      </c>
      <c r="O5817" t="s">
        <v>90</v>
      </c>
      <c r="P5817" t="s">
        <v>91</v>
      </c>
      <c r="Q5817" t="s">
        <v>2363</v>
      </c>
      <c r="R5817" s="1">
        <v>279.95999999999998</v>
      </c>
      <c r="S5817">
        <v>4</v>
      </c>
      <c r="T5817">
        <f t="shared" si="90"/>
        <v>19</v>
      </c>
      <c r="U5817" t="s">
        <v>52</v>
      </c>
      <c r="V5817">
        <v>0</v>
      </c>
      <c r="W5817">
        <v>0</v>
      </c>
      <c r="X5817" s="1">
        <v>0</v>
      </c>
      <c r="Y5817" s="1">
        <v>279.95999999999998</v>
      </c>
      <c r="Z5817" t="s">
        <v>47</v>
      </c>
      <c r="AA5817" s="2">
        <v>78.388800000000003</v>
      </c>
      <c r="AB5817" s="3">
        <v>0.28000000000000003</v>
      </c>
      <c r="AC5817" s="1">
        <v>-201.5712</v>
      </c>
      <c r="AD5817">
        <v>0</v>
      </c>
      <c r="AE5817">
        <v>0</v>
      </c>
      <c r="AF5817" t="s">
        <v>48</v>
      </c>
      <c r="AG5817">
        <v>2014</v>
      </c>
      <c r="AH5817">
        <f>COUNTBLANK(datos[[#This Row],[Row ID]:[Year sales]])</f>
        <v>0</v>
      </c>
    </row>
    <row r="5818" spans="1:34" x14ac:dyDescent="0.3">
      <c r="A5818">
        <v>5817</v>
      </c>
      <c r="B5818" t="s">
        <v>8535</v>
      </c>
      <c r="C5818" s="4">
        <v>41969</v>
      </c>
      <c r="D5818" s="4">
        <v>41969</v>
      </c>
      <c r="E5818" t="s">
        <v>1312</v>
      </c>
      <c r="F5818" t="s">
        <v>1769</v>
      </c>
      <c r="G5818" t="s">
        <v>1770</v>
      </c>
      <c r="H5818" t="s">
        <v>37</v>
      </c>
      <c r="I5818" t="s">
        <v>38</v>
      </c>
      <c r="J5818" t="s">
        <v>8536</v>
      </c>
      <c r="K5818" t="s">
        <v>287</v>
      </c>
      <c r="L5818">
        <v>13501</v>
      </c>
      <c r="M5818" t="s">
        <v>168</v>
      </c>
      <c r="N5818" t="s">
        <v>314</v>
      </c>
      <c r="O5818" t="s">
        <v>62</v>
      </c>
      <c r="P5818" t="s">
        <v>94</v>
      </c>
      <c r="Q5818" t="s">
        <v>315</v>
      </c>
      <c r="R5818" s="1">
        <v>12.912000000000001</v>
      </c>
      <c r="S5818">
        <v>3</v>
      </c>
      <c r="T5818">
        <f t="shared" si="90"/>
        <v>37</v>
      </c>
      <c r="U5818" t="s">
        <v>52</v>
      </c>
      <c r="V5818">
        <v>0.2</v>
      </c>
      <c r="W5818">
        <v>2.5824000000000003</v>
      </c>
      <c r="X5818" s="1">
        <v>-2.5823999999999998</v>
      </c>
      <c r="Y5818" s="1">
        <v>15.494400000000001</v>
      </c>
      <c r="Z5818" t="s">
        <v>65</v>
      </c>
      <c r="AA5818" s="2">
        <v>4.6806000000000001</v>
      </c>
      <c r="AB5818" s="3">
        <v>0.36249999999999999</v>
      </c>
      <c r="AC5818" s="1">
        <v>-5.649</v>
      </c>
      <c r="AD5818">
        <v>0</v>
      </c>
      <c r="AE5818">
        <v>0</v>
      </c>
      <c r="AF5818" t="s">
        <v>48</v>
      </c>
      <c r="AG5818">
        <v>2014</v>
      </c>
      <c r="AH5818">
        <f>COUNTBLANK(datos[[#This Row],[Row ID]:[Year sales]])</f>
        <v>0</v>
      </c>
    </row>
    <row r="5819" spans="1:34" x14ac:dyDescent="0.3">
      <c r="A5819">
        <v>5818</v>
      </c>
      <c r="B5819" t="s">
        <v>8535</v>
      </c>
      <c r="C5819" s="4">
        <v>41969</v>
      </c>
      <c r="D5819" s="4">
        <v>41969</v>
      </c>
      <c r="E5819" t="s">
        <v>1312</v>
      </c>
      <c r="F5819" t="s">
        <v>1769</v>
      </c>
      <c r="G5819" t="s">
        <v>1770</v>
      </c>
      <c r="H5819" t="s">
        <v>37</v>
      </c>
      <c r="I5819" t="s">
        <v>38</v>
      </c>
      <c r="J5819" t="s">
        <v>8536</v>
      </c>
      <c r="K5819" t="s">
        <v>287</v>
      </c>
      <c r="L5819">
        <v>13501</v>
      </c>
      <c r="M5819" t="s">
        <v>168</v>
      </c>
      <c r="N5819" t="s">
        <v>3452</v>
      </c>
      <c r="O5819" t="s">
        <v>62</v>
      </c>
      <c r="P5819" t="s">
        <v>94</v>
      </c>
      <c r="Q5819" t="s">
        <v>3453</v>
      </c>
      <c r="R5819" s="1">
        <v>17.088000000000001</v>
      </c>
      <c r="S5819">
        <v>4</v>
      </c>
      <c r="T5819">
        <f t="shared" si="90"/>
        <v>27</v>
      </c>
      <c r="U5819" t="s">
        <v>52</v>
      </c>
      <c r="V5819">
        <v>0.2</v>
      </c>
      <c r="W5819">
        <v>3.4176000000000002</v>
      </c>
      <c r="X5819" s="1">
        <v>-3.4176000000000002</v>
      </c>
      <c r="Y5819" s="1">
        <v>20.505600000000001</v>
      </c>
      <c r="Z5819" t="s">
        <v>65</v>
      </c>
      <c r="AA5819" s="2">
        <v>5.7671999999999999</v>
      </c>
      <c r="AB5819" s="3">
        <v>0.33749999999999997</v>
      </c>
      <c r="AC5819" s="1">
        <v>-7.9032</v>
      </c>
      <c r="AD5819">
        <v>0</v>
      </c>
      <c r="AE5819">
        <v>0</v>
      </c>
      <c r="AF5819" t="s">
        <v>48</v>
      </c>
      <c r="AG5819">
        <v>2014</v>
      </c>
      <c r="AH5819">
        <f>COUNTBLANK(datos[[#This Row],[Row ID]:[Year sales]])</f>
        <v>0</v>
      </c>
    </row>
    <row r="5820" spans="1:34" x14ac:dyDescent="0.3">
      <c r="A5820">
        <v>5819</v>
      </c>
      <c r="B5820" t="s">
        <v>8535</v>
      </c>
      <c r="C5820" s="4">
        <v>41969</v>
      </c>
      <c r="D5820" s="4">
        <v>41969</v>
      </c>
      <c r="E5820" t="s">
        <v>1312</v>
      </c>
      <c r="F5820" t="s">
        <v>1769</v>
      </c>
      <c r="G5820" t="s">
        <v>1770</v>
      </c>
      <c r="H5820" t="s">
        <v>37</v>
      </c>
      <c r="I5820" t="s">
        <v>38</v>
      </c>
      <c r="J5820" t="s">
        <v>8536</v>
      </c>
      <c r="K5820" t="s">
        <v>287</v>
      </c>
      <c r="L5820">
        <v>13501</v>
      </c>
      <c r="M5820" t="s">
        <v>168</v>
      </c>
      <c r="N5820" t="s">
        <v>1297</v>
      </c>
      <c r="O5820" t="s">
        <v>62</v>
      </c>
      <c r="P5820" t="s">
        <v>63</v>
      </c>
      <c r="Q5820" t="s">
        <v>1298</v>
      </c>
      <c r="R5820" s="1">
        <v>93.15</v>
      </c>
      <c r="S5820">
        <v>9</v>
      </c>
      <c r="T5820">
        <f t="shared" si="90"/>
        <v>28</v>
      </c>
      <c r="U5820" t="s">
        <v>75</v>
      </c>
      <c r="V5820">
        <v>0</v>
      </c>
      <c r="W5820">
        <v>0</v>
      </c>
      <c r="X5820" s="1">
        <v>0</v>
      </c>
      <c r="Y5820" s="1">
        <v>93.15</v>
      </c>
      <c r="Z5820" t="s">
        <v>99</v>
      </c>
      <c r="AA5820" s="2">
        <v>44.712000000000003</v>
      </c>
      <c r="AB5820" s="3">
        <v>0.48</v>
      </c>
      <c r="AC5820" s="1">
        <v>-48.438000000000002</v>
      </c>
      <c r="AD5820">
        <v>0</v>
      </c>
      <c r="AE5820">
        <v>0</v>
      </c>
      <c r="AF5820" t="s">
        <v>48</v>
      </c>
      <c r="AG5820">
        <v>2014</v>
      </c>
      <c r="AH5820">
        <f>COUNTBLANK(datos[[#This Row],[Row ID]:[Year sales]])</f>
        <v>0</v>
      </c>
    </row>
    <row r="5821" spans="1:34" x14ac:dyDescent="0.3">
      <c r="A5821">
        <v>5820</v>
      </c>
      <c r="B5821" t="s">
        <v>8535</v>
      </c>
      <c r="C5821" s="4">
        <v>41969</v>
      </c>
      <c r="D5821" s="4">
        <v>41969</v>
      </c>
      <c r="E5821" t="s">
        <v>1312</v>
      </c>
      <c r="F5821" t="s">
        <v>1769</v>
      </c>
      <c r="G5821" t="s">
        <v>1770</v>
      </c>
      <c r="H5821" t="s">
        <v>37</v>
      </c>
      <c r="I5821" t="s">
        <v>38</v>
      </c>
      <c r="J5821" t="s">
        <v>8536</v>
      </c>
      <c r="K5821" t="s">
        <v>287</v>
      </c>
      <c r="L5821">
        <v>13501</v>
      </c>
      <c r="M5821" t="s">
        <v>168</v>
      </c>
      <c r="N5821" t="s">
        <v>2944</v>
      </c>
      <c r="O5821" t="s">
        <v>62</v>
      </c>
      <c r="P5821" t="s">
        <v>63</v>
      </c>
      <c r="Q5821" t="s">
        <v>2945</v>
      </c>
      <c r="R5821" s="1">
        <v>11.52</v>
      </c>
      <c r="S5821">
        <v>4</v>
      </c>
      <c r="T5821">
        <f t="shared" si="90"/>
        <v>44</v>
      </c>
      <c r="U5821" t="s">
        <v>52</v>
      </c>
      <c r="V5821">
        <v>0</v>
      </c>
      <c r="W5821">
        <v>0</v>
      </c>
      <c r="X5821" s="1">
        <v>0</v>
      </c>
      <c r="Y5821" s="1">
        <v>11.52</v>
      </c>
      <c r="Z5821" t="s">
        <v>65</v>
      </c>
      <c r="AA5821" s="2">
        <v>5.6448</v>
      </c>
      <c r="AB5821" s="3">
        <v>0.49000000000000005</v>
      </c>
      <c r="AC5821" s="1">
        <v>-5.8752000000000004</v>
      </c>
      <c r="AD5821">
        <v>0</v>
      </c>
      <c r="AE5821">
        <v>0</v>
      </c>
      <c r="AF5821" t="s">
        <v>48</v>
      </c>
      <c r="AG5821">
        <v>2014</v>
      </c>
      <c r="AH5821">
        <f>COUNTBLANK(datos[[#This Row],[Row ID]:[Year sales]])</f>
        <v>0</v>
      </c>
    </row>
    <row r="5822" spans="1:34" x14ac:dyDescent="0.3">
      <c r="A5822">
        <v>5821</v>
      </c>
      <c r="B5822" t="s">
        <v>8537</v>
      </c>
      <c r="C5822" s="4">
        <v>42867</v>
      </c>
      <c r="D5822" s="4">
        <v>42873</v>
      </c>
      <c r="E5822" t="s">
        <v>67</v>
      </c>
      <c r="F5822" t="s">
        <v>7150</v>
      </c>
      <c r="G5822" t="s">
        <v>7151</v>
      </c>
      <c r="H5822" t="s">
        <v>57</v>
      </c>
      <c r="I5822" t="s">
        <v>38</v>
      </c>
      <c r="J5822" t="s">
        <v>147</v>
      </c>
      <c r="K5822" t="s">
        <v>59</v>
      </c>
      <c r="L5822">
        <v>94122</v>
      </c>
      <c r="M5822" t="s">
        <v>60</v>
      </c>
      <c r="N5822" t="s">
        <v>5922</v>
      </c>
      <c r="O5822" t="s">
        <v>62</v>
      </c>
      <c r="P5822" t="s">
        <v>599</v>
      </c>
      <c r="Q5822" t="s">
        <v>5923</v>
      </c>
      <c r="R5822" s="1">
        <v>238.62</v>
      </c>
      <c r="S5822">
        <v>2</v>
      </c>
      <c r="T5822">
        <f t="shared" si="90"/>
        <v>26</v>
      </c>
      <c r="U5822" t="s">
        <v>46</v>
      </c>
      <c r="V5822">
        <v>0</v>
      </c>
      <c r="W5822">
        <v>0</v>
      </c>
      <c r="X5822" s="1">
        <v>0</v>
      </c>
      <c r="Y5822" s="1">
        <v>238.62</v>
      </c>
      <c r="Z5822" t="s">
        <v>47</v>
      </c>
      <c r="AA5822" s="2">
        <v>4.7724000000000002</v>
      </c>
      <c r="AB5822" s="3">
        <v>0.02</v>
      </c>
      <c r="AC5822" s="1">
        <v>-233.8476</v>
      </c>
      <c r="AD5822">
        <v>6</v>
      </c>
      <c r="AE5822">
        <v>6</v>
      </c>
      <c r="AF5822" t="s">
        <v>48</v>
      </c>
      <c r="AG5822">
        <v>2017</v>
      </c>
      <c r="AH5822">
        <f>COUNTBLANK(datos[[#This Row],[Row ID]:[Year sales]])</f>
        <v>0</v>
      </c>
    </row>
    <row r="5823" spans="1:34" x14ac:dyDescent="0.3">
      <c r="A5823">
        <v>5822</v>
      </c>
      <c r="B5823" t="s">
        <v>8537</v>
      </c>
      <c r="C5823" s="4">
        <v>42867</v>
      </c>
      <c r="D5823" s="4">
        <v>42873</v>
      </c>
      <c r="E5823" t="s">
        <v>67</v>
      </c>
      <c r="F5823" t="s">
        <v>7150</v>
      </c>
      <c r="G5823" t="s">
        <v>7151</v>
      </c>
      <c r="H5823" t="s">
        <v>57</v>
      </c>
      <c r="I5823" t="s">
        <v>38</v>
      </c>
      <c r="J5823" t="s">
        <v>147</v>
      </c>
      <c r="K5823" t="s">
        <v>59</v>
      </c>
      <c r="L5823">
        <v>94122</v>
      </c>
      <c r="M5823" t="s">
        <v>60</v>
      </c>
      <c r="N5823" t="s">
        <v>4137</v>
      </c>
      <c r="O5823" t="s">
        <v>62</v>
      </c>
      <c r="P5823" t="s">
        <v>97</v>
      </c>
      <c r="Q5823" t="s">
        <v>4138</v>
      </c>
      <c r="R5823" s="1">
        <v>7.77</v>
      </c>
      <c r="S5823">
        <v>1</v>
      </c>
      <c r="T5823">
        <f t="shared" si="90"/>
        <v>18</v>
      </c>
      <c r="U5823" t="s">
        <v>46</v>
      </c>
      <c r="V5823">
        <v>0</v>
      </c>
      <c r="W5823">
        <v>0</v>
      </c>
      <c r="X5823" s="1">
        <v>0</v>
      </c>
      <c r="Y5823" s="1">
        <v>7.77</v>
      </c>
      <c r="Z5823" t="s">
        <v>65</v>
      </c>
      <c r="AA5823" s="2">
        <v>2.0979000000000001</v>
      </c>
      <c r="AB5823" s="3">
        <v>0.27</v>
      </c>
      <c r="AC5823" s="1">
        <v>-5.6721000000000004</v>
      </c>
      <c r="AD5823">
        <v>6</v>
      </c>
      <c r="AE5823">
        <v>6</v>
      </c>
      <c r="AF5823" t="s">
        <v>48</v>
      </c>
      <c r="AG5823">
        <v>2017</v>
      </c>
      <c r="AH5823">
        <f>COUNTBLANK(datos[[#This Row],[Row ID]:[Year sales]])</f>
        <v>0</v>
      </c>
    </row>
    <row r="5824" spans="1:34" x14ac:dyDescent="0.3">
      <c r="A5824">
        <v>5823</v>
      </c>
      <c r="B5824" t="s">
        <v>8537</v>
      </c>
      <c r="C5824" s="4">
        <v>42867</v>
      </c>
      <c r="D5824" s="4">
        <v>42873</v>
      </c>
      <c r="E5824" t="s">
        <v>67</v>
      </c>
      <c r="F5824" t="s">
        <v>7150</v>
      </c>
      <c r="G5824" t="s">
        <v>7151</v>
      </c>
      <c r="H5824" t="s">
        <v>57</v>
      </c>
      <c r="I5824" t="s">
        <v>38</v>
      </c>
      <c r="J5824" t="s">
        <v>147</v>
      </c>
      <c r="K5824" t="s">
        <v>59</v>
      </c>
      <c r="L5824">
        <v>94122</v>
      </c>
      <c r="M5824" t="s">
        <v>60</v>
      </c>
      <c r="N5824" t="s">
        <v>2829</v>
      </c>
      <c r="O5824" t="s">
        <v>43</v>
      </c>
      <c r="P5824" t="s">
        <v>73</v>
      </c>
      <c r="Q5824" t="s">
        <v>2830</v>
      </c>
      <c r="R5824" s="1">
        <v>285.48</v>
      </c>
      <c r="S5824">
        <v>5</v>
      </c>
      <c r="T5824">
        <f t="shared" si="90"/>
        <v>39</v>
      </c>
      <c r="U5824" t="s">
        <v>75</v>
      </c>
      <c r="V5824">
        <v>0.2</v>
      </c>
      <c r="W5824">
        <v>57.096000000000004</v>
      </c>
      <c r="X5824" s="1">
        <v>-57.095999999999997</v>
      </c>
      <c r="Y5824" s="1">
        <v>342.57600000000002</v>
      </c>
      <c r="Z5824" t="s">
        <v>47</v>
      </c>
      <c r="AA5824" s="2">
        <v>-10.705500000000001</v>
      </c>
      <c r="AB5824" s="3">
        <v>-3.7499999999999999E-2</v>
      </c>
      <c r="AC5824" s="1">
        <v>-239.08949999999999</v>
      </c>
      <c r="AD5824">
        <v>6</v>
      </c>
      <c r="AE5824">
        <v>6</v>
      </c>
      <c r="AF5824" t="s">
        <v>48</v>
      </c>
      <c r="AG5824">
        <v>2017</v>
      </c>
      <c r="AH5824">
        <f>COUNTBLANK(datos[[#This Row],[Row ID]:[Year sales]])</f>
        <v>0</v>
      </c>
    </row>
    <row r="5825" spans="1:34" x14ac:dyDescent="0.3">
      <c r="A5825">
        <v>5824</v>
      </c>
      <c r="B5825" t="s">
        <v>8537</v>
      </c>
      <c r="C5825" s="4">
        <v>42867</v>
      </c>
      <c r="D5825" s="4">
        <v>42873</v>
      </c>
      <c r="E5825" t="s">
        <v>67</v>
      </c>
      <c r="F5825" t="s">
        <v>7150</v>
      </c>
      <c r="G5825" t="s">
        <v>7151</v>
      </c>
      <c r="H5825" t="s">
        <v>57</v>
      </c>
      <c r="I5825" t="s">
        <v>38</v>
      </c>
      <c r="J5825" t="s">
        <v>147</v>
      </c>
      <c r="K5825" t="s">
        <v>59</v>
      </c>
      <c r="L5825">
        <v>94122</v>
      </c>
      <c r="M5825" t="s">
        <v>60</v>
      </c>
      <c r="N5825" t="s">
        <v>4502</v>
      </c>
      <c r="O5825" t="s">
        <v>62</v>
      </c>
      <c r="P5825" t="s">
        <v>94</v>
      </c>
      <c r="Q5825" t="s">
        <v>4503</v>
      </c>
      <c r="R5825" s="1">
        <v>19.167999999999999</v>
      </c>
      <c r="S5825">
        <v>4</v>
      </c>
      <c r="T5825">
        <f t="shared" si="90"/>
        <v>26</v>
      </c>
      <c r="U5825" t="s">
        <v>52</v>
      </c>
      <c r="V5825">
        <v>0.2</v>
      </c>
      <c r="W5825">
        <v>3.8336000000000001</v>
      </c>
      <c r="X5825" s="1">
        <v>-3.8336000000000001</v>
      </c>
      <c r="Y5825" s="1">
        <v>23.0016</v>
      </c>
      <c r="Z5825" t="s">
        <v>65</v>
      </c>
      <c r="AA5825" s="2">
        <v>6.4691999999999998</v>
      </c>
      <c r="AB5825" s="3">
        <v>0.33750000000000002</v>
      </c>
      <c r="AC5825" s="1">
        <v>-8.8651999999999997</v>
      </c>
      <c r="AD5825">
        <v>6</v>
      </c>
      <c r="AE5825">
        <v>6</v>
      </c>
      <c r="AF5825" t="s">
        <v>48</v>
      </c>
      <c r="AG5825">
        <v>2017</v>
      </c>
      <c r="AH5825">
        <f>COUNTBLANK(datos[[#This Row],[Row ID]:[Year sales]])</f>
        <v>0</v>
      </c>
    </row>
    <row r="5826" spans="1:34" x14ac:dyDescent="0.3">
      <c r="A5826">
        <v>5825</v>
      </c>
      <c r="B5826" t="s">
        <v>8538</v>
      </c>
      <c r="C5826" s="4">
        <v>41761</v>
      </c>
      <c r="D5826" s="4">
        <v>41761</v>
      </c>
      <c r="E5826" t="s">
        <v>1312</v>
      </c>
      <c r="F5826" t="s">
        <v>2040</v>
      </c>
      <c r="G5826" t="s">
        <v>2041</v>
      </c>
      <c r="H5826" t="s">
        <v>37</v>
      </c>
      <c r="I5826" t="s">
        <v>38</v>
      </c>
      <c r="J5826" t="s">
        <v>517</v>
      </c>
      <c r="K5826" t="s">
        <v>518</v>
      </c>
      <c r="L5826">
        <v>43229</v>
      </c>
      <c r="M5826" t="s">
        <v>168</v>
      </c>
      <c r="N5826" t="s">
        <v>3647</v>
      </c>
      <c r="O5826" t="s">
        <v>62</v>
      </c>
      <c r="P5826" t="s">
        <v>97</v>
      </c>
      <c r="Q5826" t="s">
        <v>3648</v>
      </c>
      <c r="R5826" s="1">
        <v>26.135999999999999</v>
      </c>
      <c r="S5826">
        <v>3</v>
      </c>
      <c r="T5826">
        <f t="shared" ref="T5826:T5889" si="91">SUMIF(Q:Q, Q5826, S:S)</f>
        <v>29</v>
      </c>
      <c r="U5826" t="s">
        <v>52</v>
      </c>
      <c r="V5826">
        <v>0.2</v>
      </c>
      <c r="W5826">
        <v>5.2271999999999998</v>
      </c>
      <c r="X5826" s="1">
        <v>-5.2271999999999998</v>
      </c>
      <c r="Y5826" s="1">
        <v>31.363199999999999</v>
      </c>
      <c r="Z5826" t="s">
        <v>65</v>
      </c>
      <c r="AA5826" s="2">
        <v>1.9601999999999999</v>
      </c>
      <c r="AB5826" s="3">
        <v>7.4999999999999997E-2</v>
      </c>
      <c r="AC5826" s="1">
        <v>-18.948599999999999</v>
      </c>
      <c r="AD5826">
        <v>0</v>
      </c>
      <c r="AE5826">
        <v>0</v>
      </c>
      <c r="AF5826" t="s">
        <v>48</v>
      </c>
      <c r="AG5826">
        <v>2014</v>
      </c>
      <c r="AH5826">
        <f>COUNTBLANK(datos[[#This Row],[Row ID]:[Year sales]])</f>
        <v>0</v>
      </c>
    </row>
    <row r="5827" spans="1:34" x14ac:dyDescent="0.3">
      <c r="A5827">
        <v>5826</v>
      </c>
      <c r="B5827" t="s">
        <v>8539</v>
      </c>
      <c r="C5827" s="4">
        <v>42981</v>
      </c>
      <c r="D5827" s="4">
        <v>42984</v>
      </c>
      <c r="E5827" t="s">
        <v>34</v>
      </c>
      <c r="F5827" t="s">
        <v>6323</v>
      </c>
      <c r="G5827" t="s">
        <v>6324</v>
      </c>
      <c r="H5827" t="s">
        <v>122</v>
      </c>
      <c r="I5827" t="s">
        <v>38</v>
      </c>
      <c r="J5827" t="s">
        <v>286</v>
      </c>
      <c r="K5827" t="s">
        <v>287</v>
      </c>
      <c r="L5827">
        <v>10035</v>
      </c>
      <c r="M5827" t="s">
        <v>168</v>
      </c>
      <c r="N5827" t="s">
        <v>3847</v>
      </c>
      <c r="O5827" t="s">
        <v>62</v>
      </c>
      <c r="P5827" t="s">
        <v>110</v>
      </c>
      <c r="Q5827" t="s">
        <v>3848</v>
      </c>
      <c r="R5827" s="1">
        <v>419.4</v>
      </c>
      <c r="S5827">
        <v>4</v>
      </c>
      <c r="T5827">
        <f t="shared" si="91"/>
        <v>19</v>
      </c>
      <c r="U5827" t="s">
        <v>52</v>
      </c>
      <c r="V5827">
        <v>0</v>
      </c>
      <c r="W5827">
        <v>0</v>
      </c>
      <c r="X5827" s="1">
        <v>0</v>
      </c>
      <c r="Y5827" s="1">
        <v>419.4</v>
      </c>
      <c r="Z5827" t="s">
        <v>47</v>
      </c>
      <c r="AA5827" s="2">
        <v>201.31200000000001</v>
      </c>
      <c r="AB5827" s="3">
        <v>0.48000000000000004</v>
      </c>
      <c r="AC5827" s="1">
        <v>-218.08799999999999</v>
      </c>
      <c r="AD5827">
        <v>3</v>
      </c>
      <c r="AE5827">
        <v>3</v>
      </c>
      <c r="AF5827" t="s">
        <v>48</v>
      </c>
      <c r="AG5827">
        <v>2017</v>
      </c>
      <c r="AH5827">
        <f>COUNTBLANK(datos[[#This Row],[Row ID]:[Year sales]])</f>
        <v>0</v>
      </c>
    </row>
    <row r="5828" spans="1:34" x14ac:dyDescent="0.3">
      <c r="A5828">
        <v>5827</v>
      </c>
      <c r="B5828" t="s">
        <v>8539</v>
      </c>
      <c r="C5828" s="4">
        <v>42981</v>
      </c>
      <c r="D5828" s="4">
        <v>42984</v>
      </c>
      <c r="E5828" t="s">
        <v>34</v>
      </c>
      <c r="F5828" t="s">
        <v>6323</v>
      </c>
      <c r="G5828" t="s">
        <v>6324</v>
      </c>
      <c r="H5828" t="s">
        <v>122</v>
      </c>
      <c r="I5828" t="s">
        <v>38</v>
      </c>
      <c r="J5828" t="s">
        <v>286</v>
      </c>
      <c r="K5828" t="s">
        <v>287</v>
      </c>
      <c r="L5828">
        <v>10035</v>
      </c>
      <c r="M5828" t="s">
        <v>168</v>
      </c>
      <c r="N5828" t="s">
        <v>7979</v>
      </c>
      <c r="O5828" t="s">
        <v>43</v>
      </c>
      <c r="P5828" t="s">
        <v>50</v>
      </c>
      <c r="Q5828" t="s">
        <v>7980</v>
      </c>
      <c r="R5828" s="1">
        <v>90.801000000000002</v>
      </c>
      <c r="S5828">
        <v>1</v>
      </c>
      <c r="T5828">
        <f t="shared" si="91"/>
        <v>20</v>
      </c>
      <c r="U5828" t="s">
        <v>46</v>
      </c>
      <c r="V5828">
        <v>0.1</v>
      </c>
      <c r="W5828">
        <v>9.0800999999999998</v>
      </c>
      <c r="X5828" s="1">
        <v>-9.0800999999999998</v>
      </c>
      <c r="Y5828" s="1">
        <v>99.881100000000004</v>
      </c>
      <c r="Z5828" t="s">
        <v>99</v>
      </c>
      <c r="AA5828" s="2">
        <v>14.124599999999999</v>
      </c>
      <c r="AB5828" s="3">
        <v>0.15555555555555553</v>
      </c>
      <c r="AC5828" s="1">
        <v>-67.596299999999999</v>
      </c>
      <c r="AD5828">
        <v>3</v>
      </c>
      <c r="AE5828">
        <v>3</v>
      </c>
      <c r="AF5828" t="s">
        <v>48</v>
      </c>
      <c r="AG5828">
        <v>2017</v>
      </c>
      <c r="AH5828">
        <f>COUNTBLANK(datos[[#This Row],[Row ID]:[Year sales]])</f>
        <v>0</v>
      </c>
    </row>
    <row r="5829" spans="1:34" x14ac:dyDescent="0.3">
      <c r="A5829">
        <v>5828</v>
      </c>
      <c r="B5829" t="s">
        <v>8539</v>
      </c>
      <c r="C5829" s="4">
        <v>42981</v>
      </c>
      <c r="D5829" s="4">
        <v>42984</v>
      </c>
      <c r="E5829" t="s">
        <v>34</v>
      </c>
      <c r="F5829" t="s">
        <v>6323</v>
      </c>
      <c r="G5829" t="s">
        <v>6324</v>
      </c>
      <c r="H5829" t="s">
        <v>122</v>
      </c>
      <c r="I5829" t="s">
        <v>38</v>
      </c>
      <c r="J5829" t="s">
        <v>286</v>
      </c>
      <c r="K5829" t="s">
        <v>287</v>
      </c>
      <c r="L5829">
        <v>10035</v>
      </c>
      <c r="M5829" t="s">
        <v>168</v>
      </c>
      <c r="N5829" t="s">
        <v>912</v>
      </c>
      <c r="O5829" t="s">
        <v>43</v>
      </c>
      <c r="P5829" t="s">
        <v>50</v>
      </c>
      <c r="Q5829" t="s">
        <v>913</v>
      </c>
      <c r="R5829" s="1">
        <v>181.76400000000001</v>
      </c>
      <c r="S5829">
        <v>2</v>
      </c>
      <c r="T5829">
        <f t="shared" si="91"/>
        <v>21</v>
      </c>
      <c r="U5829" t="s">
        <v>46</v>
      </c>
      <c r="V5829">
        <v>0.1</v>
      </c>
      <c r="W5829">
        <v>18.176400000000001</v>
      </c>
      <c r="X5829" s="1">
        <v>-18.176400000000001</v>
      </c>
      <c r="Y5829" s="1">
        <v>199.94040000000001</v>
      </c>
      <c r="Z5829" t="s">
        <v>99</v>
      </c>
      <c r="AA5829" s="2">
        <v>-8.0784000000000002</v>
      </c>
      <c r="AB5829" s="3">
        <v>-4.4444444444444446E-2</v>
      </c>
      <c r="AC5829" s="1">
        <v>-171.666</v>
      </c>
      <c r="AD5829">
        <v>3</v>
      </c>
      <c r="AE5829">
        <v>3</v>
      </c>
      <c r="AF5829" t="s">
        <v>48</v>
      </c>
      <c r="AG5829">
        <v>2017</v>
      </c>
      <c r="AH5829">
        <f>COUNTBLANK(datos[[#This Row],[Row ID]:[Year sales]])</f>
        <v>0</v>
      </c>
    </row>
    <row r="5830" spans="1:34" x14ac:dyDescent="0.3">
      <c r="A5830">
        <v>5829</v>
      </c>
      <c r="B5830" t="s">
        <v>8539</v>
      </c>
      <c r="C5830" s="4">
        <v>42981</v>
      </c>
      <c r="D5830" s="4">
        <v>42984</v>
      </c>
      <c r="E5830" t="s">
        <v>34</v>
      </c>
      <c r="F5830" t="s">
        <v>6323</v>
      </c>
      <c r="G5830" t="s">
        <v>6324</v>
      </c>
      <c r="H5830" t="s">
        <v>122</v>
      </c>
      <c r="I5830" t="s">
        <v>38</v>
      </c>
      <c r="J5830" t="s">
        <v>286</v>
      </c>
      <c r="K5830" t="s">
        <v>287</v>
      </c>
      <c r="L5830">
        <v>10035</v>
      </c>
      <c r="M5830" t="s">
        <v>168</v>
      </c>
      <c r="N5830" t="s">
        <v>4251</v>
      </c>
      <c r="O5830" t="s">
        <v>62</v>
      </c>
      <c r="P5830" t="s">
        <v>86</v>
      </c>
      <c r="Q5830" t="s">
        <v>4252</v>
      </c>
      <c r="R5830" s="1">
        <v>5.56</v>
      </c>
      <c r="S5830">
        <v>2</v>
      </c>
      <c r="T5830">
        <f t="shared" si="91"/>
        <v>39</v>
      </c>
      <c r="U5830" t="s">
        <v>46</v>
      </c>
      <c r="V5830">
        <v>0</v>
      </c>
      <c r="W5830">
        <v>0</v>
      </c>
      <c r="X5830" s="1">
        <v>0</v>
      </c>
      <c r="Y5830" s="1">
        <v>5.56</v>
      </c>
      <c r="Z5830" t="s">
        <v>65</v>
      </c>
      <c r="AA5830" s="2">
        <v>2.2240000000000002</v>
      </c>
      <c r="AB5830" s="3">
        <v>0.40000000000000008</v>
      </c>
      <c r="AC5830" s="1">
        <v>-3.3359999999999999</v>
      </c>
      <c r="AD5830">
        <v>3</v>
      </c>
      <c r="AE5830">
        <v>3</v>
      </c>
      <c r="AF5830" t="s">
        <v>48</v>
      </c>
      <c r="AG5830">
        <v>2017</v>
      </c>
      <c r="AH5830">
        <f>COUNTBLANK(datos[[#This Row],[Row ID]:[Year sales]])</f>
        <v>0</v>
      </c>
    </row>
    <row r="5831" spans="1:34" x14ac:dyDescent="0.3">
      <c r="A5831">
        <v>5830</v>
      </c>
      <c r="B5831" t="s">
        <v>8540</v>
      </c>
      <c r="C5831" s="4">
        <v>42707</v>
      </c>
      <c r="D5831" s="4">
        <v>42711</v>
      </c>
      <c r="E5831" t="s">
        <v>67</v>
      </c>
      <c r="F5831" t="s">
        <v>3909</v>
      </c>
      <c r="G5831" t="s">
        <v>3910</v>
      </c>
      <c r="H5831" t="s">
        <v>37</v>
      </c>
      <c r="I5831" t="s">
        <v>38</v>
      </c>
      <c r="J5831" t="s">
        <v>1488</v>
      </c>
      <c r="K5831" t="s">
        <v>274</v>
      </c>
      <c r="L5831">
        <v>47374</v>
      </c>
      <c r="M5831" t="s">
        <v>125</v>
      </c>
      <c r="N5831" t="s">
        <v>1247</v>
      </c>
      <c r="O5831" t="s">
        <v>43</v>
      </c>
      <c r="P5831" t="s">
        <v>73</v>
      </c>
      <c r="Q5831" t="s">
        <v>1248</v>
      </c>
      <c r="R5831" s="1">
        <v>581.96</v>
      </c>
      <c r="S5831">
        <v>2</v>
      </c>
      <c r="T5831">
        <f t="shared" si="91"/>
        <v>26</v>
      </c>
      <c r="U5831" t="s">
        <v>46</v>
      </c>
      <c r="V5831">
        <v>0</v>
      </c>
      <c r="W5831">
        <v>0</v>
      </c>
      <c r="X5831" s="1">
        <v>0</v>
      </c>
      <c r="Y5831" s="1">
        <v>581.96</v>
      </c>
      <c r="Z5831" t="s">
        <v>53</v>
      </c>
      <c r="AA5831" s="2">
        <v>104.75279999999999</v>
      </c>
      <c r="AB5831" s="3">
        <v>0.17999999999999997</v>
      </c>
      <c r="AC5831" s="1">
        <v>-477.2072</v>
      </c>
      <c r="AD5831">
        <v>4</v>
      </c>
      <c r="AE5831">
        <v>4</v>
      </c>
      <c r="AF5831" t="s">
        <v>48</v>
      </c>
      <c r="AG5831">
        <v>2016</v>
      </c>
      <c r="AH5831">
        <f>COUNTBLANK(datos[[#This Row],[Row ID]:[Year sales]])</f>
        <v>0</v>
      </c>
    </row>
    <row r="5832" spans="1:34" x14ac:dyDescent="0.3">
      <c r="A5832">
        <v>5831</v>
      </c>
      <c r="B5832" t="s">
        <v>8540</v>
      </c>
      <c r="C5832" s="4">
        <v>42707</v>
      </c>
      <c r="D5832" s="4">
        <v>42711</v>
      </c>
      <c r="E5832" t="s">
        <v>67</v>
      </c>
      <c r="F5832" t="s">
        <v>3909</v>
      </c>
      <c r="G5832" t="s">
        <v>3910</v>
      </c>
      <c r="H5832" t="s">
        <v>37</v>
      </c>
      <c r="I5832" t="s">
        <v>38</v>
      </c>
      <c r="J5832" t="s">
        <v>1488</v>
      </c>
      <c r="K5832" t="s">
        <v>274</v>
      </c>
      <c r="L5832">
        <v>47374</v>
      </c>
      <c r="M5832" t="s">
        <v>125</v>
      </c>
      <c r="N5832" t="s">
        <v>4605</v>
      </c>
      <c r="O5832" t="s">
        <v>43</v>
      </c>
      <c r="P5832" t="s">
        <v>50</v>
      </c>
      <c r="Q5832" t="s">
        <v>4606</v>
      </c>
      <c r="R5832" s="1">
        <v>29.98</v>
      </c>
      <c r="S5832">
        <v>1</v>
      </c>
      <c r="T5832">
        <f t="shared" si="91"/>
        <v>31</v>
      </c>
      <c r="U5832" t="s">
        <v>46</v>
      </c>
      <c r="V5832">
        <v>0</v>
      </c>
      <c r="W5832">
        <v>0</v>
      </c>
      <c r="X5832" s="1">
        <v>0</v>
      </c>
      <c r="Y5832" s="1">
        <v>29.98</v>
      </c>
      <c r="Z5832" t="s">
        <v>65</v>
      </c>
      <c r="AA5832" s="2">
        <v>8.0945999999999998</v>
      </c>
      <c r="AB5832" s="3">
        <v>0.26999999999999996</v>
      </c>
      <c r="AC5832" s="1">
        <v>-21.885400000000001</v>
      </c>
      <c r="AD5832">
        <v>4</v>
      </c>
      <c r="AE5832">
        <v>4</v>
      </c>
      <c r="AF5832" t="s">
        <v>48</v>
      </c>
      <c r="AG5832">
        <v>2016</v>
      </c>
      <c r="AH5832">
        <f>COUNTBLANK(datos[[#This Row],[Row ID]:[Year sales]])</f>
        <v>0</v>
      </c>
    </row>
    <row r="5833" spans="1:34" x14ac:dyDescent="0.3">
      <c r="A5833">
        <v>5832</v>
      </c>
      <c r="B5833" t="s">
        <v>8541</v>
      </c>
      <c r="C5833" s="4">
        <v>42203</v>
      </c>
      <c r="D5833" s="4">
        <v>42207</v>
      </c>
      <c r="E5833" t="s">
        <v>67</v>
      </c>
      <c r="F5833" t="s">
        <v>2408</v>
      </c>
      <c r="G5833" t="s">
        <v>2409</v>
      </c>
      <c r="H5833" t="s">
        <v>37</v>
      </c>
      <c r="I5833" t="s">
        <v>38</v>
      </c>
      <c r="J5833" t="s">
        <v>969</v>
      </c>
      <c r="K5833" t="s">
        <v>59</v>
      </c>
      <c r="L5833">
        <v>92105</v>
      </c>
      <c r="M5833" t="s">
        <v>60</v>
      </c>
      <c r="N5833" t="s">
        <v>5354</v>
      </c>
      <c r="O5833" t="s">
        <v>90</v>
      </c>
      <c r="P5833" t="s">
        <v>181</v>
      </c>
      <c r="Q5833" t="s">
        <v>5355</v>
      </c>
      <c r="R5833" s="1">
        <v>519.96</v>
      </c>
      <c r="S5833">
        <v>4</v>
      </c>
      <c r="T5833">
        <f t="shared" si="91"/>
        <v>17</v>
      </c>
      <c r="U5833" t="s">
        <v>52</v>
      </c>
      <c r="V5833">
        <v>0</v>
      </c>
      <c r="W5833">
        <v>0</v>
      </c>
      <c r="X5833" s="1">
        <v>0</v>
      </c>
      <c r="Y5833" s="1">
        <v>519.96</v>
      </c>
      <c r="Z5833" t="s">
        <v>53</v>
      </c>
      <c r="AA5833" s="2">
        <v>176.78639999999999</v>
      </c>
      <c r="AB5833" s="3">
        <v>0.33999999999999997</v>
      </c>
      <c r="AC5833" s="1">
        <v>-343.17360000000002</v>
      </c>
      <c r="AD5833">
        <v>4</v>
      </c>
      <c r="AE5833">
        <v>4</v>
      </c>
      <c r="AF5833" t="s">
        <v>48</v>
      </c>
      <c r="AG5833">
        <v>2015</v>
      </c>
      <c r="AH5833">
        <f>COUNTBLANK(datos[[#This Row],[Row ID]:[Year sales]])</f>
        <v>0</v>
      </c>
    </row>
    <row r="5834" spans="1:34" x14ac:dyDescent="0.3">
      <c r="A5834">
        <v>5833</v>
      </c>
      <c r="B5834" t="s">
        <v>8542</v>
      </c>
      <c r="C5834" s="4">
        <v>42572</v>
      </c>
      <c r="D5834" s="4">
        <v>42577</v>
      </c>
      <c r="E5834" t="s">
        <v>67</v>
      </c>
      <c r="F5834" t="s">
        <v>3751</v>
      </c>
      <c r="G5834" t="s">
        <v>3752</v>
      </c>
      <c r="H5834" t="s">
        <v>37</v>
      </c>
      <c r="I5834" t="s">
        <v>38</v>
      </c>
      <c r="J5834" t="s">
        <v>107</v>
      </c>
      <c r="K5834" t="s">
        <v>108</v>
      </c>
      <c r="L5834">
        <v>28027</v>
      </c>
      <c r="M5834" t="s">
        <v>41</v>
      </c>
      <c r="N5834" t="s">
        <v>3739</v>
      </c>
      <c r="O5834" t="s">
        <v>62</v>
      </c>
      <c r="P5834" t="s">
        <v>63</v>
      </c>
      <c r="Q5834" t="s">
        <v>3740</v>
      </c>
      <c r="R5834" s="1">
        <v>6.2640000000000002</v>
      </c>
      <c r="S5834">
        <v>3</v>
      </c>
      <c r="T5834">
        <f t="shared" si="91"/>
        <v>23</v>
      </c>
      <c r="U5834" t="s">
        <v>52</v>
      </c>
      <c r="V5834">
        <v>0.2</v>
      </c>
      <c r="W5834">
        <v>1.2528000000000001</v>
      </c>
      <c r="X5834" s="1">
        <v>-1.2527999999999999</v>
      </c>
      <c r="Y5834" s="1">
        <v>7.5167999999999999</v>
      </c>
      <c r="Z5834" t="s">
        <v>65</v>
      </c>
      <c r="AA5834" s="2">
        <v>2.0358000000000001</v>
      </c>
      <c r="AB5834" s="3">
        <v>0.32500000000000001</v>
      </c>
      <c r="AC5834" s="1">
        <v>-2.9754</v>
      </c>
      <c r="AD5834">
        <v>5</v>
      </c>
      <c r="AE5834">
        <v>5</v>
      </c>
      <c r="AF5834" t="s">
        <v>48</v>
      </c>
      <c r="AG5834">
        <v>2016</v>
      </c>
      <c r="AH5834">
        <f>COUNTBLANK(datos[[#This Row],[Row ID]:[Year sales]])</f>
        <v>0</v>
      </c>
    </row>
    <row r="5835" spans="1:34" x14ac:dyDescent="0.3">
      <c r="A5835">
        <v>5834</v>
      </c>
      <c r="B5835" t="s">
        <v>8542</v>
      </c>
      <c r="C5835" s="4">
        <v>42572</v>
      </c>
      <c r="D5835" s="4">
        <v>42577</v>
      </c>
      <c r="E5835" t="s">
        <v>67</v>
      </c>
      <c r="F5835" t="s">
        <v>3751</v>
      </c>
      <c r="G5835" t="s">
        <v>3752</v>
      </c>
      <c r="H5835" t="s">
        <v>37</v>
      </c>
      <c r="I5835" t="s">
        <v>38</v>
      </c>
      <c r="J5835" t="s">
        <v>107</v>
      </c>
      <c r="K5835" t="s">
        <v>108</v>
      </c>
      <c r="L5835">
        <v>28027</v>
      </c>
      <c r="M5835" t="s">
        <v>41</v>
      </c>
      <c r="N5835" t="s">
        <v>3769</v>
      </c>
      <c r="O5835" t="s">
        <v>43</v>
      </c>
      <c r="P5835" t="s">
        <v>50</v>
      </c>
      <c r="Q5835" t="s">
        <v>3770</v>
      </c>
      <c r="R5835" s="1">
        <v>363.92</v>
      </c>
      <c r="S5835">
        <v>5</v>
      </c>
      <c r="T5835">
        <f t="shared" si="91"/>
        <v>19</v>
      </c>
      <c r="U5835" t="s">
        <v>75</v>
      </c>
      <c r="V5835">
        <v>0.2</v>
      </c>
      <c r="W5835">
        <v>72.784000000000006</v>
      </c>
      <c r="X5835" s="1">
        <v>-72.784000000000006</v>
      </c>
      <c r="Y5835" s="1">
        <v>436.70400000000001</v>
      </c>
      <c r="Z5835" t="s">
        <v>47</v>
      </c>
      <c r="AA5835" s="2">
        <v>0</v>
      </c>
      <c r="AB5835" s="3">
        <v>0</v>
      </c>
      <c r="AC5835" s="1">
        <v>-291.13600000000002</v>
      </c>
      <c r="AD5835">
        <v>5</v>
      </c>
      <c r="AE5835">
        <v>5</v>
      </c>
      <c r="AF5835" t="s">
        <v>48</v>
      </c>
      <c r="AG5835">
        <v>2016</v>
      </c>
      <c r="AH5835">
        <f>COUNTBLANK(datos[[#This Row],[Row ID]:[Year sales]])</f>
        <v>0</v>
      </c>
    </row>
    <row r="5836" spans="1:34" x14ac:dyDescent="0.3">
      <c r="A5836">
        <v>5835</v>
      </c>
      <c r="B5836" t="s">
        <v>8543</v>
      </c>
      <c r="C5836" s="4">
        <v>42164</v>
      </c>
      <c r="D5836" s="4">
        <v>42171</v>
      </c>
      <c r="E5836" t="s">
        <v>67</v>
      </c>
      <c r="F5836" t="s">
        <v>693</v>
      </c>
      <c r="G5836" t="s">
        <v>694</v>
      </c>
      <c r="H5836" t="s">
        <v>37</v>
      </c>
      <c r="I5836" t="s">
        <v>38</v>
      </c>
      <c r="J5836" t="s">
        <v>1442</v>
      </c>
      <c r="K5836" t="s">
        <v>71</v>
      </c>
      <c r="L5836">
        <v>33178</v>
      </c>
      <c r="M5836" t="s">
        <v>41</v>
      </c>
      <c r="N5836" t="s">
        <v>7342</v>
      </c>
      <c r="O5836" t="s">
        <v>62</v>
      </c>
      <c r="P5836" t="s">
        <v>94</v>
      </c>
      <c r="Q5836" t="s">
        <v>7343</v>
      </c>
      <c r="R5836" s="1">
        <v>64.2</v>
      </c>
      <c r="S5836">
        <v>5</v>
      </c>
      <c r="T5836">
        <f t="shared" si="91"/>
        <v>19</v>
      </c>
      <c r="U5836" t="s">
        <v>75</v>
      </c>
      <c r="V5836">
        <v>0.7</v>
      </c>
      <c r="W5836">
        <v>44.94</v>
      </c>
      <c r="X5836" s="1">
        <v>-44.94</v>
      </c>
      <c r="Y5836" s="1">
        <v>109.14</v>
      </c>
      <c r="Z5836" t="s">
        <v>99</v>
      </c>
      <c r="AA5836" s="2">
        <v>-42.8</v>
      </c>
      <c r="AB5836" s="3">
        <v>-0.66666666666666663</v>
      </c>
      <c r="AC5836" s="1">
        <v>-62.06</v>
      </c>
      <c r="AD5836">
        <v>7</v>
      </c>
      <c r="AE5836">
        <v>7</v>
      </c>
      <c r="AF5836" t="s">
        <v>48</v>
      </c>
      <c r="AG5836">
        <v>2015</v>
      </c>
      <c r="AH5836">
        <f>COUNTBLANK(datos[[#This Row],[Row ID]:[Year sales]])</f>
        <v>0</v>
      </c>
    </row>
    <row r="5837" spans="1:34" x14ac:dyDescent="0.3">
      <c r="A5837">
        <v>5836</v>
      </c>
      <c r="B5837" t="s">
        <v>8543</v>
      </c>
      <c r="C5837" s="4">
        <v>42164</v>
      </c>
      <c r="D5837" s="4">
        <v>42171</v>
      </c>
      <c r="E5837" t="s">
        <v>67</v>
      </c>
      <c r="F5837" t="s">
        <v>693</v>
      </c>
      <c r="G5837" t="s">
        <v>694</v>
      </c>
      <c r="H5837" t="s">
        <v>37</v>
      </c>
      <c r="I5837" t="s">
        <v>38</v>
      </c>
      <c r="J5837" t="s">
        <v>1442</v>
      </c>
      <c r="K5837" t="s">
        <v>71</v>
      </c>
      <c r="L5837">
        <v>33178</v>
      </c>
      <c r="M5837" t="s">
        <v>41</v>
      </c>
      <c r="N5837" t="s">
        <v>4670</v>
      </c>
      <c r="O5837" t="s">
        <v>62</v>
      </c>
      <c r="P5837" t="s">
        <v>94</v>
      </c>
      <c r="Q5837" t="s">
        <v>4671</v>
      </c>
      <c r="R5837" s="1">
        <v>38.520000000000003</v>
      </c>
      <c r="S5837">
        <v>3</v>
      </c>
      <c r="T5837">
        <f t="shared" si="91"/>
        <v>42</v>
      </c>
      <c r="U5837" t="s">
        <v>52</v>
      </c>
      <c r="V5837">
        <v>0.7</v>
      </c>
      <c r="W5837">
        <v>26.964000000000002</v>
      </c>
      <c r="X5837" s="1">
        <v>-26.963999999999999</v>
      </c>
      <c r="Y5837" s="1">
        <v>65.484000000000009</v>
      </c>
      <c r="Z5837" t="s">
        <v>99</v>
      </c>
      <c r="AA5837" s="2">
        <v>-26.963999999999999</v>
      </c>
      <c r="AB5837" s="3">
        <v>-0.7</v>
      </c>
      <c r="AC5837" s="1">
        <v>-38.520000000000003</v>
      </c>
      <c r="AD5837">
        <v>7</v>
      </c>
      <c r="AE5837">
        <v>7</v>
      </c>
      <c r="AF5837" t="s">
        <v>48</v>
      </c>
      <c r="AG5837">
        <v>2015</v>
      </c>
      <c r="AH5837">
        <f>COUNTBLANK(datos[[#This Row],[Row ID]:[Year sales]])</f>
        <v>0</v>
      </c>
    </row>
    <row r="5838" spans="1:34" x14ac:dyDescent="0.3">
      <c r="A5838">
        <v>5837</v>
      </c>
      <c r="B5838" t="s">
        <v>8543</v>
      </c>
      <c r="C5838" s="4">
        <v>42164</v>
      </c>
      <c r="D5838" s="4">
        <v>42171</v>
      </c>
      <c r="E5838" t="s">
        <v>67</v>
      </c>
      <c r="F5838" t="s">
        <v>693</v>
      </c>
      <c r="G5838" t="s">
        <v>694</v>
      </c>
      <c r="H5838" t="s">
        <v>37</v>
      </c>
      <c r="I5838" t="s">
        <v>38</v>
      </c>
      <c r="J5838" t="s">
        <v>1442</v>
      </c>
      <c r="K5838" t="s">
        <v>71</v>
      </c>
      <c r="L5838">
        <v>33178</v>
      </c>
      <c r="M5838" t="s">
        <v>41</v>
      </c>
      <c r="N5838" t="s">
        <v>7803</v>
      </c>
      <c r="O5838" t="s">
        <v>90</v>
      </c>
      <c r="P5838" t="s">
        <v>181</v>
      </c>
      <c r="Q5838" t="s">
        <v>7804</v>
      </c>
      <c r="R5838" s="1">
        <v>72.599999999999994</v>
      </c>
      <c r="S5838">
        <v>5</v>
      </c>
      <c r="T5838">
        <f t="shared" si="91"/>
        <v>12</v>
      </c>
      <c r="U5838" t="s">
        <v>75</v>
      </c>
      <c r="V5838">
        <v>0.2</v>
      </c>
      <c r="W5838">
        <v>14.52</v>
      </c>
      <c r="X5838" s="1">
        <v>-14.52</v>
      </c>
      <c r="Y5838" s="1">
        <v>87.11999999999999</v>
      </c>
      <c r="Z5838" t="s">
        <v>99</v>
      </c>
      <c r="AA5838" s="2">
        <v>-8.1675000000000004</v>
      </c>
      <c r="AB5838" s="3">
        <v>-0.11250000000000002</v>
      </c>
      <c r="AC5838" s="1">
        <v>-66.247500000000002</v>
      </c>
      <c r="AD5838">
        <v>7</v>
      </c>
      <c r="AE5838">
        <v>7</v>
      </c>
      <c r="AF5838" t="s">
        <v>48</v>
      </c>
      <c r="AG5838">
        <v>2015</v>
      </c>
      <c r="AH5838">
        <f>COUNTBLANK(datos[[#This Row],[Row ID]:[Year sales]])</f>
        <v>0</v>
      </c>
    </row>
    <row r="5839" spans="1:34" x14ac:dyDescent="0.3">
      <c r="A5839">
        <v>5838</v>
      </c>
      <c r="B5839" t="s">
        <v>8544</v>
      </c>
      <c r="C5839" s="4">
        <v>43066</v>
      </c>
      <c r="D5839" s="4">
        <v>43072</v>
      </c>
      <c r="E5839" t="s">
        <v>67</v>
      </c>
      <c r="F5839" t="s">
        <v>8545</v>
      </c>
      <c r="G5839" t="s">
        <v>8546</v>
      </c>
      <c r="H5839" t="s">
        <v>37</v>
      </c>
      <c r="I5839" t="s">
        <v>38</v>
      </c>
      <c r="J5839" t="s">
        <v>58</v>
      </c>
      <c r="K5839" t="s">
        <v>59</v>
      </c>
      <c r="L5839">
        <v>90036</v>
      </c>
      <c r="M5839" t="s">
        <v>60</v>
      </c>
      <c r="N5839" t="s">
        <v>8547</v>
      </c>
      <c r="O5839" t="s">
        <v>90</v>
      </c>
      <c r="P5839" t="s">
        <v>91</v>
      </c>
      <c r="Q5839" t="s">
        <v>8548</v>
      </c>
      <c r="R5839" s="1">
        <v>57.567999999999998</v>
      </c>
      <c r="S5839">
        <v>4</v>
      </c>
      <c r="T5839">
        <f t="shared" si="91"/>
        <v>27</v>
      </c>
      <c r="U5839" t="s">
        <v>52</v>
      </c>
      <c r="V5839">
        <v>0.2</v>
      </c>
      <c r="W5839">
        <v>11.5136</v>
      </c>
      <c r="X5839" s="1">
        <v>-11.5136</v>
      </c>
      <c r="Y5839" s="1">
        <v>69.081599999999995</v>
      </c>
      <c r="Z5839" t="s">
        <v>99</v>
      </c>
      <c r="AA5839" s="2">
        <v>5.7568000000000001</v>
      </c>
      <c r="AB5839" s="3">
        <v>0.1</v>
      </c>
      <c r="AC5839" s="1">
        <v>-40.297600000000003</v>
      </c>
      <c r="AD5839">
        <v>6</v>
      </c>
      <c r="AE5839">
        <v>6</v>
      </c>
      <c r="AF5839" t="s">
        <v>48</v>
      </c>
      <c r="AG5839">
        <v>2017</v>
      </c>
      <c r="AH5839">
        <f>COUNTBLANK(datos[[#This Row],[Row ID]:[Year sales]])</f>
        <v>0</v>
      </c>
    </row>
    <row r="5840" spans="1:34" x14ac:dyDescent="0.3">
      <c r="A5840">
        <v>5839</v>
      </c>
      <c r="B5840" t="s">
        <v>8549</v>
      </c>
      <c r="C5840" s="4">
        <v>42090</v>
      </c>
      <c r="D5840" s="4">
        <v>42097</v>
      </c>
      <c r="E5840" t="s">
        <v>67</v>
      </c>
      <c r="F5840" t="s">
        <v>5275</v>
      </c>
      <c r="G5840" t="s">
        <v>5276</v>
      </c>
      <c r="H5840" t="s">
        <v>37</v>
      </c>
      <c r="I5840" t="s">
        <v>38</v>
      </c>
      <c r="J5840" t="s">
        <v>115</v>
      </c>
      <c r="K5840" t="s">
        <v>116</v>
      </c>
      <c r="L5840">
        <v>98115</v>
      </c>
      <c r="M5840" t="s">
        <v>60</v>
      </c>
      <c r="N5840" t="s">
        <v>8550</v>
      </c>
      <c r="O5840" t="s">
        <v>62</v>
      </c>
      <c r="P5840" t="s">
        <v>77</v>
      </c>
      <c r="Q5840" t="s">
        <v>8551</v>
      </c>
      <c r="R5840" s="1">
        <v>83.7</v>
      </c>
      <c r="S5840">
        <v>5</v>
      </c>
      <c r="T5840">
        <f t="shared" si="91"/>
        <v>32</v>
      </c>
      <c r="U5840" t="s">
        <v>75</v>
      </c>
      <c r="V5840">
        <v>0</v>
      </c>
      <c r="W5840">
        <v>0</v>
      </c>
      <c r="X5840" s="1">
        <v>0</v>
      </c>
      <c r="Y5840" s="1">
        <v>83.7</v>
      </c>
      <c r="Z5840" t="s">
        <v>99</v>
      </c>
      <c r="AA5840" s="2">
        <v>3.3479999999999999</v>
      </c>
      <c r="AB5840" s="3">
        <v>3.9999999999999994E-2</v>
      </c>
      <c r="AC5840" s="1">
        <v>-80.352000000000004</v>
      </c>
      <c r="AD5840">
        <v>7</v>
      </c>
      <c r="AE5840">
        <v>7</v>
      </c>
      <c r="AF5840" t="s">
        <v>48</v>
      </c>
      <c r="AG5840">
        <v>2015</v>
      </c>
      <c r="AH5840">
        <f>COUNTBLANK(datos[[#This Row],[Row ID]:[Year sales]])</f>
        <v>0</v>
      </c>
    </row>
    <row r="5841" spans="1:34" x14ac:dyDescent="0.3">
      <c r="A5841">
        <v>5840</v>
      </c>
      <c r="B5841" t="s">
        <v>8552</v>
      </c>
      <c r="C5841" s="4">
        <v>42269</v>
      </c>
      <c r="D5841" s="4">
        <v>42273</v>
      </c>
      <c r="E5841" t="s">
        <v>34</v>
      </c>
      <c r="F5841" t="s">
        <v>6229</v>
      </c>
      <c r="G5841" t="s">
        <v>6230</v>
      </c>
      <c r="H5841" t="s">
        <v>122</v>
      </c>
      <c r="I5841" t="s">
        <v>38</v>
      </c>
      <c r="J5841" t="s">
        <v>1149</v>
      </c>
      <c r="K5841" t="s">
        <v>339</v>
      </c>
      <c r="L5841">
        <v>22204</v>
      </c>
      <c r="M5841" t="s">
        <v>41</v>
      </c>
      <c r="N5841" t="s">
        <v>4813</v>
      </c>
      <c r="O5841" t="s">
        <v>62</v>
      </c>
      <c r="P5841" t="s">
        <v>110</v>
      </c>
      <c r="Q5841" t="s">
        <v>4814</v>
      </c>
      <c r="R5841" s="1">
        <v>32.4</v>
      </c>
      <c r="S5841">
        <v>5</v>
      </c>
      <c r="T5841">
        <f t="shared" si="91"/>
        <v>37</v>
      </c>
      <c r="U5841" t="s">
        <v>75</v>
      </c>
      <c r="V5841">
        <v>0</v>
      </c>
      <c r="W5841">
        <v>0</v>
      </c>
      <c r="X5841" s="1">
        <v>0</v>
      </c>
      <c r="Y5841" s="1">
        <v>32.4</v>
      </c>
      <c r="Z5841" t="s">
        <v>65</v>
      </c>
      <c r="AA5841" s="2">
        <v>15.552</v>
      </c>
      <c r="AB5841" s="3">
        <v>0.48</v>
      </c>
      <c r="AC5841" s="1">
        <v>-16.847999999999999</v>
      </c>
      <c r="AD5841">
        <v>4</v>
      </c>
      <c r="AE5841">
        <v>4</v>
      </c>
      <c r="AF5841" t="s">
        <v>48</v>
      </c>
      <c r="AG5841">
        <v>2015</v>
      </c>
      <c r="AH5841">
        <f>COUNTBLANK(datos[[#This Row],[Row ID]:[Year sales]])</f>
        <v>0</v>
      </c>
    </row>
    <row r="5842" spans="1:34" x14ac:dyDescent="0.3">
      <c r="A5842">
        <v>5841</v>
      </c>
      <c r="B5842" t="s">
        <v>8552</v>
      </c>
      <c r="C5842" s="4">
        <v>42269</v>
      </c>
      <c r="D5842" s="4">
        <v>42273</v>
      </c>
      <c r="E5842" t="s">
        <v>34</v>
      </c>
      <c r="F5842" t="s">
        <v>6229</v>
      </c>
      <c r="G5842" t="s">
        <v>6230</v>
      </c>
      <c r="H5842" t="s">
        <v>122</v>
      </c>
      <c r="I5842" t="s">
        <v>38</v>
      </c>
      <c r="J5842" t="s">
        <v>1149</v>
      </c>
      <c r="K5842" t="s">
        <v>339</v>
      </c>
      <c r="L5842">
        <v>22204</v>
      </c>
      <c r="M5842" t="s">
        <v>41</v>
      </c>
      <c r="N5842" t="s">
        <v>3641</v>
      </c>
      <c r="O5842" t="s">
        <v>43</v>
      </c>
      <c r="P5842" t="s">
        <v>83</v>
      </c>
      <c r="Q5842" t="s">
        <v>3642</v>
      </c>
      <c r="R5842" s="1">
        <v>47.98</v>
      </c>
      <c r="S5842">
        <v>2</v>
      </c>
      <c r="T5842">
        <f t="shared" si="91"/>
        <v>7</v>
      </c>
      <c r="U5842" t="s">
        <v>46</v>
      </c>
      <c r="V5842">
        <v>0</v>
      </c>
      <c r="W5842">
        <v>0</v>
      </c>
      <c r="X5842" s="1">
        <v>0</v>
      </c>
      <c r="Y5842" s="1">
        <v>47.98</v>
      </c>
      <c r="Z5842" t="s">
        <v>65</v>
      </c>
      <c r="AA5842" s="2">
        <v>11.035399999999999</v>
      </c>
      <c r="AB5842" s="3">
        <v>0.23</v>
      </c>
      <c r="AC5842" s="1">
        <v>-36.944600000000001</v>
      </c>
      <c r="AD5842">
        <v>4</v>
      </c>
      <c r="AE5842">
        <v>4</v>
      </c>
      <c r="AF5842" t="s">
        <v>48</v>
      </c>
      <c r="AG5842">
        <v>2015</v>
      </c>
      <c r="AH5842">
        <f>COUNTBLANK(datos[[#This Row],[Row ID]:[Year sales]])</f>
        <v>0</v>
      </c>
    </row>
    <row r="5843" spans="1:34" x14ac:dyDescent="0.3">
      <c r="A5843">
        <v>5842</v>
      </c>
      <c r="B5843" t="s">
        <v>8553</v>
      </c>
      <c r="C5843" s="4">
        <v>42325</v>
      </c>
      <c r="D5843" s="4">
        <v>42329</v>
      </c>
      <c r="E5843" t="s">
        <v>67</v>
      </c>
      <c r="F5843" t="s">
        <v>5066</v>
      </c>
      <c r="G5843" t="s">
        <v>5067</v>
      </c>
      <c r="H5843" t="s">
        <v>37</v>
      </c>
      <c r="I5843" t="s">
        <v>38</v>
      </c>
      <c r="J5843" t="s">
        <v>969</v>
      </c>
      <c r="K5843" t="s">
        <v>59</v>
      </c>
      <c r="L5843">
        <v>92105</v>
      </c>
      <c r="M5843" t="s">
        <v>60</v>
      </c>
      <c r="N5843" t="s">
        <v>8554</v>
      </c>
      <c r="O5843" t="s">
        <v>90</v>
      </c>
      <c r="P5843" t="s">
        <v>91</v>
      </c>
      <c r="Q5843" t="s">
        <v>8555</v>
      </c>
      <c r="R5843" s="1">
        <v>415.96800000000002</v>
      </c>
      <c r="S5843">
        <v>4</v>
      </c>
      <c r="T5843">
        <f t="shared" si="91"/>
        <v>7</v>
      </c>
      <c r="U5843" t="s">
        <v>52</v>
      </c>
      <c r="V5843">
        <v>0.2</v>
      </c>
      <c r="W5843">
        <v>83.193600000000004</v>
      </c>
      <c r="X5843" s="1">
        <v>-83.193600000000004</v>
      </c>
      <c r="Y5843" s="1">
        <v>499.16160000000002</v>
      </c>
      <c r="Z5843" t="s">
        <v>47</v>
      </c>
      <c r="AA5843" s="2">
        <v>51.996000000000002</v>
      </c>
      <c r="AB5843" s="3">
        <v>0.125</v>
      </c>
      <c r="AC5843" s="1">
        <v>-280.77839999999998</v>
      </c>
      <c r="AD5843">
        <v>4</v>
      </c>
      <c r="AE5843">
        <v>4</v>
      </c>
      <c r="AF5843" t="s">
        <v>48</v>
      </c>
      <c r="AG5843">
        <v>2015</v>
      </c>
      <c r="AH5843">
        <f>COUNTBLANK(datos[[#This Row],[Row ID]:[Year sales]])</f>
        <v>0</v>
      </c>
    </row>
    <row r="5844" spans="1:34" x14ac:dyDescent="0.3">
      <c r="A5844">
        <v>5843</v>
      </c>
      <c r="B5844" t="s">
        <v>8553</v>
      </c>
      <c r="C5844" s="4">
        <v>42325</v>
      </c>
      <c r="D5844" s="4">
        <v>42329</v>
      </c>
      <c r="E5844" t="s">
        <v>67</v>
      </c>
      <c r="F5844" t="s">
        <v>5066</v>
      </c>
      <c r="G5844" t="s">
        <v>5067</v>
      </c>
      <c r="H5844" t="s">
        <v>37</v>
      </c>
      <c r="I5844" t="s">
        <v>38</v>
      </c>
      <c r="J5844" t="s">
        <v>969</v>
      </c>
      <c r="K5844" t="s">
        <v>59</v>
      </c>
      <c r="L5844">
        <v>92105</v>
      </c>
      <c r="M5844" t="s">
        <v>60</v>
      </c>
      <c r="N5844" t="s">
        <v>3470</v>
      </c>
      <c r="O5844" t="s">
        <v>62</v>
      </c>
      <c r="P5844" t="s">
        <v>77</v>
      </c>
      <c r="Q5844" t="s">
        <v>3471</v>
      </c>
      <c r="R5844" s="1">
        <v>304.89999999999998</v>
      </c>
      <c r="S5844">
        <v>5</v>
      </c>
      <c r="T5844">
        <f t="shared" si="91"/>
        <v>20</v>
      </c>
      <c r="U5844" t="s">
        <v>75</v>
      </c>
      <c r="V5844">
        <v>0</v>
      </c>
      <c r="W5844">
        <v>0</v>
      </c>
      <c r="X5844" s="1">
        <v>0</v>
      </c>
      <c r="Y5844" s="1">
        <v>304.89999999999998</v>
      </c>
      <c r="Z5844" t="s">
        <v>47</v>
      </c>
      <c r="AA5844" s="2">
        <v>6.0979999999999999</v>
      </c>
      <c r="AB5844" s="3">
        <v>0.02</v>
      </c>
      <c r="AC5844" s="1">
        <v>-298.80200000000002</v>
      </c>
      <c r="AD5844">
        <v>4</v>
      </c>
      <c r="AE5844">
        <v>4</v>
      </c>
      <c r="AF5844" t="s">
        <v>48</v>
      </c>
      <c r="AG5844">
        <v>2015</v>
      </c>
      <c r="AH5844">
        <f>COUNTBLANK(datos[[#This Row],[Row ID]:[Year sales]])</f>
        <v>0</v>
      </c>
    </row>
    <row r="5845" spans="1:34" x14ac:dyDescent="0.3">
      <c r="A5845">
        <v>5844</v>
      </c>
      <c r="B5845" t="s">
        <v>8553</v>
      </c>
      <c r="C5845" s="4">
        <v>42325</v>
      </c>
      <c r="D5845" s="4">
        <v>42329</v>
      </c>
      <c r="E5845" t="s">
        <v>67</v>
      </c>
      <c r="F5845" t="s">
        <v>5066</v>
      </c>
      <c r="G5845" t="s">
        <v>5067</v>
      </c>
      <c r="H5845" t="s">
        <v>37</v>
      </c>
      <c r="I5845" t="s">
        <v>38</v>
      </c>
      <c r="J5845" t="s">
        <v>969</v>
      </c>
      <c r="K5845" t="s">
        <v>59</v>
      </c>
      <c r="L5845">
        <v>92105</v>
      </c>
      <c r="M5845" t="s">
        <v>60</v>
      </c>
      <c r="N5845" t="s">
        <v>7820</v>
      </c>
      <c r="O5845" t="s">
        <v>43</v>
      </c>
      <c r="P5845" t="s">
        <v>83</v>
      </c>
      <c r="Q5845" t="s">
        <v>7821</v>
      </c>
      <c r="R5845" s="1">
        <v>80.959999999999994</v>
      </c>
      <c r="S5845">
        <v>4</v>
      </c>
      <c r="T5845">
        <f t="shared" si="91"/>
        <v>15</v>
      </c>
      <c r="U5845" t="s">
        <v>52</v>
      </c>
      <c r="V5845">
        <v>0</v>
      </c>
      <c r="W5845">
        <v>0</v>
      </c>
      <c r="X5845" s="1">
        <v>0</v>
      </c>
      <c r="Y5845" s="1">
        <v>80.959999999999994</v>
      </c>
      <c r="Z5845" t="s">
        <v>99</v>
      </c>
      <c r="AA5845" s="2">
        <v>29.145600000000002</v>
      </c>
      <c r="AB5845" s="3">
        <v>0.36000000000000004</v>
      </c>
      <c r="AC5845" s="1">
        <v>-51.814399999999999</v>
      </c>
      <c r="AD5845">
        <v>4</v>
      </c>
      <c r="AE5845">
        <v>4</v>
      </c>
      <c r="AF5845" t="s">
        <v>48</v>
      </c>
      <c r="AG5845">
        <v>2015</v>
      </c>
      <c r="AH5845">
        <f>COUNTBLANK(datos[[#This Row],[Row ID]:[Year sales]])</f>
        <v>0</v>
      </c>
    </row>
    <row r="5846" spans="1:34" x14ac:dyDescent="0.3">
      <c r="A5846">
        <v>5845</v>
      </c>
      <c r="B5846" t="s">
        <v>8553</v>
      </c>
      <c r="C5846" s="4">
        <v>42325</v>
      </c>
      <c r="D5846" s="4">
        <v>42329</v>
      </c>
      <c r="E5846" t="s">
        <v>67</v>
      </c>
      <c r="F5846" t="s">
        <v>5066</v>
      </c>
      <c r="G5846" t="s">
        <v>5067</v>
      </c>
      <c r="H5846" t="s">
        <v>37</v>
      </c>
      <c r="I5846" t="s">
        <v>38</v>
      </c>
      <c r="J5846" t="s">
        <v>969</v>
      </c>
      <c r="K5846" t="s">
        <v>59</v>
      </c>
      <c r="L5846">
        <v>92105</v>
      </c>
      <c r="M5846" t="s">
        <v>60</v>
      </c>
      <c r="N5846" t="s">
        <v>7556</v>
      </c>
      <c r="O5846" t="s">
        <v>62</v>
      </c>
      <c r="P5846" t="s">
        <v>77</v>
      </c>
      <c r="Q5846" t="s">
        <v>7557</v>
      </c>
      <c r="R5846" s="1">
        <v>777.21</v>
      </c>
      <c r="S5846">
        <v>7</v>
      </c>
      <c r="T5846">
        <f t="shared" si="91"/>
        <v>12</v>
      </c>
      <c r="U5846" t="s">
        <v>75</v>
      </c>
      <c r="V5846">
        <v>0</v>
      </c>
      <c r="W5846">
        <v>0</v>
      </c>
      <c r="X5846" s="1">
        <v>0</v>
      </c>
      <c r="Y5846" s="1">
        <v>777.21</v>
      </c>
      <c r="Z5846" t="s">
        <v>53</v>
      </c>
      <c r="AA5846" s="2">
        <v>54.404699999999998</v>
      </c>
      <c r="AB5846" s="3">
        <v>6.9999999999999993E-2</v>
      </c>
      <c r="AC5846" s="1">
        <v>-722.80529999999999</v>
      </c>
      <c r="AD5846">
        <v>4</v>
      </c>
      <c r="AE5846">
        <v>4</v>
      </c>
      <c r="AF5846" t="s">
        <v>48</v>
      </c>
      <c r="AG5846">
        <v>2015</v>
      </c>
      <c r="AH5846">
        <f>COUNTBLANK(datos[[#This Row],[Row ID]:[Year sales]])</f>
        <v>0</v>
      </c>
    </row>
    <row r="5847" spans="1:34" x14ac:dyDescent="0.3">
      <c r="A5847">
        <v>5846</v>
      </c>
      <c r="B5847" t="s">
        <v>8553</v>
      </c>
      <c r="C5847" s="4">
        <v>42325</v>
      </c>
      <c r="D5847" s="4">
        <v>42329</v>
      </c>
      <c r="E5847" t="s">
        <v>67</v>
      </c>
      <c r="F5847" t="s">
        <v>5066</v>
      </c>
      <c r="G5847" t="s">
        <v>5067</v>
      </c>
      <c r="H5847" t="s">
        <v>37</v>
      </c>
      <c r="I5847" t="s">
        <v>38</v>
      </c>
      <c r="J5847" t="s">
        <v>969</v>
      </c>
      <c r="K5847" t="s">
        <v>59</v>
      </c>
      <c r="L5847">
        <v>92105</v>
      </c>
      <c r="M5847" t="s">
        <v>60</v>
      </c>
      <c r="N5847" t="s">
        <v>3899</v>
      </c>
      <c r="O5847" t="s">
        <v>62</v>
      </c>
      <c r="P5847" t="s">
        <v>110</v>
      </c>
      <c r="Q5847" t="s">
        <v>3900</v>
      </c>
      <c r="R5847" s="1">
        <v>32.4</v>
      </c>
      <c r="S5847">
        <v>5</v>
      </c>
      <c r="T5847">
        <f t="shared" si="91"/>
        <v>24</v>
      </c>
      <c r="U5847" t="s">
        <v>75</v>
      </c>
      <c r="V5847">
        <v>0</v>
      </c>
      <c r="W5847">
        <v>0</v>
      </c>
      <c r="X5847" s="1">
        <v>0</v>
      </c>
      <c r="Y5847" s="1">
        <v>32.4</v>
      </c>
      <c r="Z5847" t="s">
        <v>65</v>
      </c>
      <c r="AA5847" s="2">
        <v>15.552</v>
      </c>
      <c r="AB5847" s="3">
        <v>0.48</v>
      </c>
      <c r="AC5847" s="1">
        <v>-16.847999999999999</v>
      </c>
      <c r="AD5847">
        <v>4</v>
      </c>
      <c r="AE5847">
        <v>4</v>
      </c>
      <c r="AF5847" t="s">
        <v>48</v>
      </c>
      <c r="AG5847">
        <v>2015</v>
      </c>
      <c r="AH5847">
        <f>COUNTBLANK(datos[[#This Row],[Row ID]:[Year sales]])</f>
        <v>0</v>
      </c>
    </row>
    <row r="5848" spans="1:34" x14ac:dyDescent="0.3">
      <c r="A5848">
        <v>5847</v>
      </c>
      <c r="B5848" t="s">
        <v>8553</v>
      </c>
      <c r="C5848" s="4">
        <v>42325</v>
      </c>
      <c r="D5848" s="4">
        <v>42329</v>
      </c>
      <c r="E5848" t="s">
        <v>67</v>
      </c>
      <c r="F5848" t="s">
        <v>5066</v>
      </c>
      <c r="G5848" t="s">
        <v>5067</v>
      </c>
      <c r="H5848" t="s">
        <v>37</v>
      </c>
      <c r="I5848" t="s">
        <v>38</v>
      </c>
      <c r="J5848" t="s">
        <v>969</v>
      </c>
      <c r="K5848" t="s">
        <v>59</v>
      </c>
      <c r="L5848">
        <v>92105</v>
      </c>
      <c r="M5848" t="s">
        <v>60</v>
      </c>
      <c r="N5848" t="s">
        <v>3523</v>
      </c>
      <c r="O5848" t="s">
        <v>43</v>
      </c>
      <c r="P5848" t="s">
        <v>50</v>
      </c>
      <c r="Q5848" t="s">
        <v>3524</v>
      </c>
      <c r="R5848" s="1">
        <v>225.56800000000001</v>
      </c>
      <c r="S5848">
        <v>2</v>
      </c>
      <c r="T5848">
        <f t="shared" si="91"/>
        <v>32</v>
      </c>
      <c r="U5848" t="s">
        <v>46</v>
      </c>
      <c r="V5848">
        <v>0.2</v>
      </c>
      <c r="W5848">
        <v>45.113600000000005</v>
      </c>
      <c r="X5848" s="1">
        <v>-45.113599999999998</v>
      </c>
      <c r="Y5848" s="1">
        <v>270.6816</v>
      </c>
      <c r="Z5848" t="s">
        <v>47</v>
      </c>
      <c r="AA5848" s="2">
        <v>2.8195999999999999</v>
      </c>
      <c r="AB5848" s="3">
        <v>1.2499999999999999E-2</v>
      </c>
      <c r="AC5848" s="1">
        <v>-177.63480000000001</v>
      </c>
      <c r="AD5848">
        <v>4</v>
      </c>
      <c r="AE5848">
        <v>4</v>
      </c>
      <c r="AF5848" t="s">
        <v>48</v>
      </c>
      <c r="AG5848">
        <v>2015</v>
      </c>
      <c r="AH5848">
        <f>COUNTBLANK(datos[[#This Row],[Row ID]:[Year sales]])</f>
        <v>0</v>
      </c>
    </row>
    <row r="5849" spans="1:34" x14ac:dyDescent="0.3">
      <c r="A5849">
        <v>5848</v>
      </c>
      <c r="B5849" t="s">
        <v>8553</v>
      </c>
      <c r="C5849" s="4">
        <v>42325</v>
      </c>
      <c r="D5849" s="4">
        <v>42329</v>
      </c>
      <c r="E5849" t="s">
        <v>67</v>
      </c>
      <c r="F5849" t="s">
        <v>5066</v>
      </c>
      <c r="G5849" t="s">
        <v>5067</v>
      </c>
      <c r="H5849" t="s">
        <v>37</v>
      </c>
      <c r="I5849" t="s">
        <v>38</v>
      </c>
      <c r="J5849" t="s">
        <v>969</v>
      </c>
      <c r="K5849" t="s">
        <v>59</v>
      </c>
      <c r="L5849">
        <v>92105</v>
      </c>
      <c r="M5849" t="s">
        <v>60</v>
      </c>
      <c r="N5849" t="s">
        <v>4509</v>
      </c>
      <c r="O5849" t="s">
        <v>43</v>
      </c>
      <c r="P5849" t="s">
        <v>83</v>
      </c>
      <c r="Q5849" t="s">
        <v>4510</v>
      </c>
      <c r="R5849" s="1">
        <v>36.6</v>
      </c>
      <c r="S5849">
        <v>3</v>
      </c>
      <c r="T5849">
        <f t="shared" si="91"/>
        <v>23</v>
      </c>
      <c r="U5849" t="s">
        <v>52</v>
      </c>
      <c r="V5849">
        <v>0</v>
      </c>
      <c r="W5849">
        <v>0</v>
      </c>
      <c r="X5849" s="1">
        <v>0</v>
      </c>
      <c r="Y5849" s="1">
        <v>36.6</v>
      </c>
      <c r="Z5849" t="s">
        <v>65</v>
      </c>
      <c r="AA5849" s="2">
        <v>15.372</v>
      </c>
      <c r="AB5849" s="3">
        <v>0.42</v>
      </c>
      <c r="AC5849" s="1">
        <v>-21.228000000000002</v>
      </c>
      <c r="AD5849">
        <v>4</v>
      </c>
      <c r="AE5849">
        <v>4</v>
      </c>
      <c r="AF5849" t="s">
        <v>48</v>
      </c>
      <c r="AG5849">
        <v>2015</v>
      </c>
      <c r="AH5849">
        <f>COUNTBLANK(datos[[#This Row],[Row ID]:[Year sales]])</f>
        <v>0</v>
      </c>
    </row>
    <row r="5850" spans="1:34" x14ac:dyDescent="0.3">
      <c r="A5850">
        <v>5849</v>
      </c>
      <c r="B5850" t="s">
        <v>8556</v>
      </c>
      <c r="C5850" s="4">
        <v>42318</v>
      </c>
      <c r="D5850" s="4">
        <v>42322</v>
      </c>
      <c r="E5850" t="s">
        <v>67</v>
      </c>
      <c r="F5850" t="s">
        <v>1551</v>
      </c>
      <c r="G5850" t="s">
        <v>1552</v>
      </c>
      <c r="H5850" t="s">
        <v>122</v>
      </c>
      <c r="I5850" t="s">
        <v>38</v>
      </c>
      <c r="J5850" t="s">
        <v>587</v>
      </c>
      <c r="K5850" t="s">
        <v>249</v>
      </c>
      <c r="L5850">
        <v>55113</v>
      </c>
      <c r="M5850" t="s">
        <v>125</v>
      </c>
      <c r="N5850" t="s">
        <v>3332</v>
      </c>
      <c r="O5850" t="s">
        <v>62</v>
      </c>
      <c r="P5850" t="s">
        <v>97</v>
      </c>
      <c r="Q5850" t="s">
        <v>3333</v>
      </c>
      <c r="R5850" s="1">
        <v>715.64</v>
      </c>
      <c r="S5850">
        <v>2</v>
      </c>
      <c r="T5850">
        <f t="shared" si="91"/>
        <v>16</v>
      </c>
      <c r="U5850" t="s">
        <v>46</v>
      </c>
      <c r="V5850">
        <v>0</v>
      </c>
      <c r="W5850">
        <v>0</v>
      </c>
      <c r="X5850" s="1">
        <v>0</v>
      </c>
      <c r="Y5850" s="1">
        <v>715.64</v>
      </c>
      <c r="Z5850" t="s">
        <v>53</v>
      </c>
      <c r="AA5850" s="2">
        <v>178.91</v>
      </c>
      <c r="AB5850" s="3">
        <v>0.25</v>
      </c>
      <c r="AC5850" s="1">
        <v>-536.73</v>
      </c>
      <c r="AD5850">
        <v>4</v>
      </c>
      <c r="AE5850">
        <v>4</v>
      </c>
      <c r="AF5850" t="s">
        <v>48</v>
      </c>
      <c r="AG5850">
        <v>2015</v>
      </c>
      <c r="AH5850">
        <f>COUNTBLANK(datos[[#This Row],[Row ID]:[Year sales]])</f>
        <v>0</v>
      </c>
    </row>
    <row r="5851" spans="1:34" x14ac:dyDescent="0.3">
      <c r="A5851">
        <v>5850</v>
      </c>
      <c r="B5851" t="s">
        <v>8556</v>
      </c>
      <c r="C5851" s="4">
        <v>42318</v>
      </c>
      <c r="D5851" s="4">
        <v>42322</v>
      </c>
      <c r="E5851" t="s">
        <v>67</v>
      </c>
      <c r="F5851" t="s">
        <v>1551</v>
      </c>
      <c r="G5851" t="s">
        <v>1552</v>
      </c>
      <c r="H5851" t="s">
        <v>122</v>
      </c>
      <c r="I5851" t="s">
        <v>38</v>
      </c>
      <c r="J5851" t="s">
        <v>587</v>
      </c>
      <c r="K5851" t="s">
        <v>249</v>
      </c>
      <c r="L5851">
        <v>55113</v>
      </c>
      <c r="M5851" t="s">
        <v>125</v>
      </c>
      <c r="N5851" t="s">
        <v>5028</v>
      </c>
      <c r="O5851" t="s">
        <v>62</v>
      </c>
      <c r="P5851" t="s">
        <v>77</v>
      </c>
      <c r="Q5851" t="s">
        <v>5029</v>
      </c>
      <c r="R5851" s="1">
        <v>795.51</v>
      </c>
      <c r="S5851">
        <v>3</v>
      </c>
      <c r="T5851">
        <f t="shared" si="91"/>
        <v>43</v>
      </c>
      <c r="U5851" t="s">
        <v>52</v>
      </c>
      <c r="V5851">
        <v>0</v>
      </c>
      <c r="W5851">
        <v>0</v>
      </c>
      <c r="X5851" s="1">
        <v>0</v>
      </c>
      <c r="Y5851" s="1">
        <v>795.51</v>
      </c>
      <c r="Z5851" t="s">
        <v>53</v>
      </c>
      <c r="AA5851" s="2">
        <v>143.1918</v>
      </c>
      <c r="AB5851" s="3">
        <v>0.18</v>
      </c>
      <c r="AC5851" s="1">
        <v>-652.31820000000005</v>
      </c>
      <c r="AD5851">
        <v>4</v>
      </c>
      <c r="AE5851">
        <v>4</v>
      </c>
      <c r="AF5851" t="s">
        <v>48</v>
      </c>
      <c r="AG5851">
        <v>2015</v>
      </c>
      <c r="AH5851">
        <f>COUNTBLANK(datos[[#This Row],[Row ID]:[Year sales]])</f>
        <v>0</v>
      </c>
    </row>
    <row r="5852" spans="1:34" x14ac:dyDescent="0.3">
      <c r="A5852">
        <v>5851</v>
      </c>
      <c r="B5852" t="s">
        <v>8556</v>
      </c>
      <c r="C5852" s="4">
        <v>42318</v>
      </c>
      <c r="D5852" s="4">
        <v>42322</v>
      </c>
      <c r="E5852" t="s">
        <v>67</v>
      </c>
      <c r="F5852" t="s">
        <v>1551</v>
      </c>
      <c r="G5852" t="s">
        <v>1552</v>
      </c>
      <c r="H5852" t="s">
        <v>122</v>
      </c>
      <c r="I5852" t="s">
        <v>38</v>
      </c>
      <c r="J5852" t="s">
        <v>587</v>
      </c>
      <c r="K5852" t="s">
        <v>249</v>
      </c>
      <c r="L5852">
        <v>55113</v>
      </c>
      <c r="M5852" t="s">
        <v>125</v>
      </c>
      <c r="N5852" t="s">
        <v>6881</v>
      </c>
      <c r="O5852" t="s">
        <v>90</v>
      </c>
      <c r="P5852" t="s">
        <v>1238</v>
      </c>
      <c r="Q5852" t="s">
        <v>6882</v>
      </c>
      <c r="R5852" s="1">
        <v>549.99</v>
      </c>
      <c r="S5852">
        <v>1</v>
      </c>
      <c r="T5852">
        <f t="shared" si="91"/>
        <v>10</v>
      </c>
      <c r="U5852" t="s">
        <v>46</v>
      </c>
      <c r="V5852">
        <v>0</v>
      </c>
      <c r="W5852">
        <v>0</v>
      </c>
      <c r="X5852" s="1">
        <v>0</v>
      </c>
      <c r="Y5852" s="1">
        <v>549.99</v>
      </c>
      <c r="Z5852" t="s">
        <v>53</v>
      </c>
      <c r="AA5852" s="2">
        <v>274.995</v>
      </c>
      <c r="AB5852" s="3">
        <v>0.5</v>
      </c>
      <c r="AC5852" s="1">
        <v>-274.995</v>
      </c>
      <c r="AD5852">
        <v>4</v>
      </c>
      <c r="AE5852">
        <v>4</v>
      </c>
      <c r="AF5852" t="s">
        <v>48</v>
      </c>
      <c r="AG5852">
        <v>2015</v>
      </c>
      <c r="AH5852">
        <f>COUNTBLANK(datos[[#This Row],[Row ID]:[Year sales]])</f>
        <v>0</v>
      </c>
    </row>
    <row r="5853" spans="1:34" x14ac:dyDescent="0.3">
      <c r="A5853">
        <v>5852</v>
      </c>
      <c r="B5853" t="s">
        <v>8556</v>
      </c>
      <c r="C5853" s="4">
        <v>42318</v>
      </c>
      <c r="D5853" s="4">
        <v>42322</v>
      </c>
      <c r="E5853" t="s">
        <v>67</v>
      </c>
      <c r="F5853" t="s">
        <v>1551</v>
      </c>
      <c r="G5853" t="s">
        <v>1552</v>
      </c>
      <c r="H5853" t="s">
        <v>122</v>
      </c>
      <c r="I5853" t="s">
        <v>38</v>
      </c>
      <c r="J5853" t="s">
        <v>587</v>
      </c>
      <c r="K5853" t="s">
        <v>249</v>
      </c>
      <c r="L5853">
        <v>55113</v>
      </c>
      <c r="M5853" t="s">
        <v>125</v>
      </c>
      <c r="N5853" t="s">
        <v>1748</v>
      </c>
      <c r="O5853" t="s">
        <v>62</v>
      </c>
      <c r="P5853" t="s">
        <v>94</v>
      </c>
      <c r="Q5853" t="s">
        <v>1749</v>
      </c>
      <c r="R5853" s="1">
        <v>74.760000000000005</v>
      </c>
      <c r="S5853">
        <v>3</v>
      </c>
      <c r="T5853">
        <f t="shared" si="91"/>
        <v>34</v>
      </c>
      <c r="U5853" t="s">
        <v>52</v>
      </c>
      <c r="V5853">
        <v>0</v>
      </c>
      <c r="W5853">
        <v>0</v>
      </c>
      <c r="X5853" s="1">
        <v>0</v>
      </c>
      <c r="Y5853" s="1">
        <v>74.760000000000005</v>
      </c>
      <c r="Z5853" t="s">
        <v>99</v>
      </c>
      <c r="AA5853" s="2">
        <v>34.389600000000002</v>
      </c>
      <c r="AB5853" s="3">
        <v>0.45999999999999996</v>
      </c>
      <c r="AC5853" s="1">
        <v>-40.370399999999997</v>
      </c>
      <c r="AD5853">
        <v>4</v>
      </c>
      <c r="AE5853">
        <v>4</v>
      </c>
      <c r="AF5853" t="s">
        <v>48</v>
      </c>
      <c r="AG5853">
        <v>2015</v>
      </c>
      <c r="AH5853">
        <f>COUNTBLANK(datos[[#This Row],[Row ID]:[Year sales]])</f>
        <v>0</v>
      </c>
    </row>
    <row r="5854" spans="1:34" x14ac:dyDescent="0.3">
      <c r="A5854">
        <v>5853</v>
      </c>
      <c r="B5854" t="s">
        <v>8556</v>
      </c>
      <c r="C5854" s="4">
        <v>42318</v>
      </c>
      <c r="D5854" s="4">
        <v>42322</v>
      </c>
      <c r="E5854" t="s">
        <v>67</v>
      </c>
      <c r="F5854" t="s">
        <v>1551</v>
      </c>
      <c r="G5854" t="s">
        <v>1552</v>
      </c>
      <c r="H5854" t="s">
        <v>122</v>
      </c>
      <c r="I5854" t="s">
        <v>38</v>
      </c>
      <c r="J5854" t="s">
        <v>587</v>
      </c>
      <c r="K5854" t="s">
        <v>249</v>
      </c>
      <c r="L5854">
        <v>55113</v>
      </c>
      <c r="M5854" t="s">
        <v>125</v>
      </c>
      <c r="N5854" t="s">
        <v>943</v>
      </c>
      <c r="O5854" t="s">
        <v>43</v>
      </c>
      <c r="P5854" t="s">
        <v>83</v>
      </c>
      <c r="Q5854" t="s">
        <v>944</v>
      </c>
      <c r="R5854" s="1">
        <v>29.22</v>
      </c>
      <c r="S5854">
        <v>3</v>
      </c>
      <c r="T5854">
        <f t="shared" si="91"/>
        <v>62</v>
      </c>
      <c r="U5854" t="s">
        <v>52</v>
      </c>
      <c r="V5854">
        <v>0</v>
      </c>
      <c r="W5854">
        <v>0</v>
      </c>
      <c r="X5854" s="1">
        <v>0</v>
      </c>
      <c r="Y5854" s="1">
        <v>29.22</v>
      </c>
      <c r="Z5854" t="s">
        <v>65</v>
      </c>
      <c r="AA5854" s="2">
        <v>12.8568</v>
      </c>
      <c r="AB5854" s="3">
        <v>0.44</v>
      </c>
      <c r="AC5854" s="1">
        <v>-16.363199999999999</v>
      </c>
      <c r="AD5854">
        <v>4</v>
      </c>
      <c r="AE5854">
        <v>4</v>
      </c>
      <c r="AF5854" t="s">
        <v>48</v>
      </c>
      <c r="AG5854">
        <v>2015</v>
      </c>
      <c r="AH5854">
        <f>COUNTBLANK(datos[[#This Row],[Row ID]:[Year sales]])</f>
        <v>0</v>
      </c>
    </row>
    <row r="5855" spans="1:34" x14ac:dyDescent="0.3">
      <c r="A5855">
        <v>5854</v>
      </c>
      <c r="B5855" t="s">
        <v>8557</v>
      </c>
      <c r="C5855" s="4">
        <v>41892</v>
      </c>
      <c r="D5855" s="4">
        <v>41896</v>
      </c>
      <c r="E5855" t="s">
        <v>67</v>
      </c>
      <c r="F5855" t="s">
        <v>4480</v>
      </c>
      <c r="G5855" t="s">
        <v>4481</v>
      </c>
      <c r="H5855" t="s">
        <v>122</v>
      </c>
      <c r="I5855" t="s">
        <v>38</v>
      </c>
      <c r="J5855" t="s">
        <v>3004</v>
      </c>
      <c r="K5855" t="s">
        <v>339</v>
      </c>
      <c r="L5855">
        <v>23464</v>
      </c>
      <c r="M5855" t="s">
        <v>41</v>
      </c>
      <c r="N5855" t="s">
        <v>1245</v>
      </c>
      <c r="O5855" t="s">
        <v>62</v>
      </c>
      <c r="P5855" t="s">
        <v>94</v>
      </c>
      <c r="Q5855" t="s">
        <v>1246</v>
      </c>
      <c r="R5855" s="1">
        <v>9.64</v>
      </c>
      <c r="S5855">
        <v>2</v>
      </c>
      <c r="T5855">
        <f t="shared" si="91"/>
        <v>23</v>
      </c>
      <c r="U5855" t="s">
        <v>46</v>
      </c>
      <c r="V5855">
        <v>0</v>
      </c>
      <c r="W5855">
        <v>0</v>
      </c>
      <c r="X5855" s="1">
        <v>0</v>
      </c>
      <c r="Y5855" s="1">
        <v>9.64</v>
      </c>
      <c r="Z5855" t="s">
        <v>65</v>
      </c>
      <c r="AA5855" s="2">
        <v>4.7236000000000002</v>
      </c>
      <c r="AB5855" s="3">
        <v>0.49</v>
      </c>
      <c r="AC5855" s="1">
        <v>-4.9164000000000003</v>
      </c>
      <c r="AD5855">
        <v>4</v>
      </c>
      <c r="AE5855">
        <v>4</v>
      </c>
      <c r="AF5855" t="s">
        <v>48</v>
      </c>
      <c r="AG5855">
        <v>2014</v>
      </c>
      <c r="AH5855">
        <f>COUNTBLANK(datos[[#This Row],[Row ID]:[Year sales]])</f>
        <v>0</v>
      </c>
    </row>
    <row r="5856" spans="1:34" x14ac:dyDescent="0.3">
      <c r="A5856">
        <v>5855</v>
      </c>
      <c r="B5856" t="s">
        <v>8558</v>
      </c>
      <c r="C5856" s="4">
        <v>42221</v>
      </c>
      <c r="D5856" s="4">
        <v>42227</v>
      </c>
      <c r="E5856" t="s">
        <v>67</v>
      </c>
      <c r="F5856" t="s">
        <v>6666</v>
      </c>
      <c r="G5856" t="s">
        <v>6667</v>
      </c>
      <c r="H5856" t="s">
        <v>57</v>
      </c>
      <c r="I5856" t="s">
        <v>38</v>
      </c>
      <c r="J5856" t="s">
        <v>837</v>
      </c>
      <c r="K5856" t="s">
        <v>124</v>
      </c>
      <c r="L5856">
        <v>75220</v>
      </c>
      <c r="M5856" t="s">
        <v>125</v>
      </c>
      <c r="N5856" t="s">
        <v>4831</v>
      </c>
      <c r="O5856" t="s">
        <v>62</v>
      </c>
      <c r="P5856" t="s">
        <v>77</v>
      </c>
      <c r="Q5856" t="s">
        <v>4832</v>
      </c>
      <c r="R5856" s="1">
        <v>33.488</v>
      </c>
      <c r="S5856">
        <v>7</v>
      </c>
      <c r="T5856">
        <f t="shared" si="91"/>
        <v>33</v>
      </c>
      <c r="U5856" t="s">
        <v>75</v>
      </c>
      <c r="V5856">
        <v>0.2</v>
      </c>
      <c r="W5856">
        <v>6.6976000000000004</v>
      </c>
      <c r="X5856" s="1">
        <v>-6.6976000000000004</v>
      </c>
      <c r="Y5856" s="1">
        <v>40.185600000000001</v>
      </c>
      <c r="Z5856" t="s">
        <v>65</v>
      </c>
      <c r="AA5856" s="2">
        <v>-1.2558</v>
      </c>
      <c r="AB5856" s="3">
        <v>-3.7499999999999999E-2</v>
      </c>
      <c r="AC5856" s="1">
        <v>-28.046199999999999</v>
      </c>
      <c r="AD5856">
        <v>6</v>
      </c>
      <c r="AE5856">
        <v>6</v>
      </c>
      <c r="AF5856" t="s">
        <v>48</v>
      </c>
      <c r="AG5856">
        <v>2015</v>
      </c>
      <c r="AH5856">
        <f>COUNTBLANK(datos[[#This Row],[Row ID]:[Year sales]])</f>
        <v>0</v>
      </c>
    </row>
    <row r="5857" spans="1:34" x14ac:dyDescent="0.3">
      <c r="A5857">
        <v>5856</v>
      </c>
      <c r="B5857" t="s">
        <v>8558</v>
      </c>
      <c r="C5857" s="4">
        <v>42221</v>
      </c>
      <c r="D5857" s="4">
        <v>42227</v>
      </c>
      <c r="E5857" t="s">
        <v>67</v>
      </c>
      <c r="F5857" t="s">
        <v>6666</v>
      </c>
      <c r="G5857" t="s">
        <v>6667</v>
      </c>
      <c r="H5857" t="s">
        <v>57</v>
      </c>
      <c r="I5857" t="s">
        <v>38</v>
      </c>
      <c r="J5857" t="s">
        <v>837</v>
      </c>
      <c r="K5857" t="s">
        <v>124</v>
      </c>
      <c r="L5857">
        <v>75220</v>
      </c>
      <c r="M5857" t="s">
        <v>125</v>
      </c>
      <c r="N5857" t="s">
        <v>6469</v>
      </c>
      <c r="O5857" t="s">
        <v>62</v>
      </c>
      <c r="P5857" t="s">
        <v>599</v>
      </c>
      <c r="Q5857" t="s">
        <v>6470</v>
      </c>
      <c r="R5857" s="1">
        <v>23.04</v>
      </c>
      <c r="S5857">
        <v>3</v>
      </c>
      <c r="T5857">
        <f t="shared" si="91"/>
        <v>17</v>
      </c>
      <c r="U5857" t="s">
        <v>52</v>
      </c>
      <c r="V5857">
        <v>0.2</v>
      </c>
      <c r="W5857">
        <v>4.6079999999999997</v>
      </c>
      <c r="X5857" s="1">
        <v>-4.6079999999999997</v>
      </c>
      <c r="Y5857" s="1">
        <v>27.648</v>
      </c>
      <c r="Z5857" t="s">
        <v>65</v>
      </c>
      <c r="AA5857" s="2">
        <v>-4.8959999999999999</v>
      </c>
      <c r="AB5857" s="3">
        <v>-0.21249999999999999</v>
      </c>
      <c r="AC5857" s="1">
        <v>-23.327999999999999</v>
      </c>
      <c r="AD5857">
        <v>6</v>
      </c>
      <c r="AE5857">
        <v>6</v>
      </c>
      <c r="AF5857" t="s">
        <v>48</v>
      </c>
      <c r="AG5857">
        <v>2015</v>
      </c>
      <c r="AH5857">
        <f>COUNTBLANK(datos[[#This Row],[Row ID]:[Year sales]])</f>
        <v>0</v>
      </c>
    </row>
    <row r="5858" spans="1:34" x14ac:dyDescent="0.3">
      <c r="A5858">
        <v>5857</v>
      </c>
      <c r="B5858" t="s">
        <v>8558</v>
      </c>
      <c r="C5858" s="4">
        <v>42221</v>
      </c>
      <c r="D5858" s="4">
        <v>42227</v>
      </c>
      <c r="E5858" t="s">
        <v>67</v>
      </c>
      <c r="F5858" t="s">
        <v>6666</v>
      </c>
      <c r="G5858" t="s">
        <v>6667</v>
      </c>
      <c r="H5858" t="s">
        <v>57</v>
      </c>
      <c r="I5858" t="s">
        <v>38</v>
      </c>
      <c r="J5858" t="s">
        <v>837</v>
      </c>
      <c r="K5858" t="s">
        <v>124</v>
      </c>
      <c r="L5858">
        <v>75220</v>
      </c>
      <c r="M5858" t="s">
        <v>125</v>
      </c>
      <c r="N5858" t="s">
        <v>5244</v>
      </c>
      <c r="O5858" t="s">
        <v>62</v>
      </c>
      <c r="P5858" t="s">
        <v>94</v>
      </c>
      <c r="Q5858" t="s">
        <v>5245</v>
      </c>
      <c r="R5858" s="1">
        <v>1.3620000000000001</v>
      </c>
      <c r="S5858">
        <v>1</v>
      </c>
      <c r="T5858">
        <f t="shared" si="91"/>
        <v>41</v>
      </c>
      <c r="U5858" t="s">
        <v>46</v>
      </c>
      <c r="V5858">
        <v>0.8</v>
      </c>
      <c r="W5858">
        <v>1.0896000000000001</v>
      </c>
      <c r="X5858" s="1">
        <v>-1.0895999999999999</v>
      </c>
      <c r="Y5858" s="1">
        <v>2.4516</v>
      </c>
      <c r="Z5858" t="s">
        <v>65</v>
      </c>
      <c r="AA5858" s="2">
        <v>-2.1791999999999998</v>
      </c>
      <c r="AB5858" s="3">
        <v>-1.5999999999999996</v>
      </c>
      <c r="AC5858" s="1">
        <v>-2.4516</v>
      </c>
      <c r="AD5858">
        <v>6</v>
      </c>
      <c r="AE5858">
        <v>6</v>
      </c>
      <c r="AF5858" t="s">
        <v>48</v>
      </c>
      <c r="AG5858">
        <v>2015</v>
      </c>
      <c r="AH5858">
        <f>COUNTBLANK(datos[[#This Row],[Row ID]:[Year sales]])</f>
        <v>0</v>
      </c>
    </row>
    <row r="5859" spans="1:34" x14ac:dyDescent="0.3">
      <c r="A5859">
        <v>5858</v>
      </c>
      <c r="B5859" t="s">
        <v>8558</v>
      </c>
      <c r="C5859" s="4">
        <v>42221</v>
      </c>
      <c r="D5859" s="4">
        <v>42227</v>
      </c>
      <c r="E5859" t="s">
        <v>67</v>
      </c>
      <c r="F5859" t="s">
        <v>6666</v>
      </c>
      <c r="G5859" t="s">
        <v>6667</v>
      </c>
      <c r="H5859" t="s">
        <v>57</v>
      </c>
      <c r="I5859" t="s">
        <v>38</v>
      </c>
      <c r="J5859" t="s">
        <v>837</v>
      </c>
      <c r="K5859" t="s">
        <v>124</v>
      </c>
      <c r="L5859">
        <v>75220</v>
      </c>
      <c r="M5859" t="s">
        <v>125</v>
      </c>
      <c r="N5859" t="s">
        <v>5089</v>
      </c>
      <c r="O5859" t="s">
        <v>43</v>
      </c>
      <c r="P5859" t="s">
        <v>83</v>
      </c>
      <c r="Q5859" t="s">
        <v>5090</v>
      </c>
      <c r="R5859" s="1">
        <v>14.76</v>
      </c>
      <c r="S5859">
        <v>5</v>
      </c>
      <c r="T5859">
        <f t="shared" si="91"/>
        <v>33</v>
      </c>
      <c r="U5859" t="s">
        <v>75</v>
      </c>
      <c r="V5859">
        <v>0.6</v>
      </c>
      <c r="W5859">
        <v>8.8559999999999999</v>
      </c>
      <c r="X5859" s="1">
        <v>-8.8559999999999999</v>
      </c>
      <c r="Y5859" s="1">
        <v>23.616</v>
      </c>
      <c r="Z5859" t="s">
        <v>65</v>
      </c>
      <c r="AA5859" s="2">
        <v>-11.439</v>
      </c>
      <c r="AB5859" s="3">
        <v>-0.77500000000000002</v>
      </c>
      <c r="AC5859" s="1">
        <v>-17.343</v>
      </c>
      <c r="AD5859">
        <v>6</v>
      </c>
      <c r="AE5859">
        <v>6</v>
      </c>
      <c r="AF5859" t="s">
        <v>48</v>
      </c>
      <c r="AG5859">
        <v>2015</v>
      </c>
      <c r="AH5859">
        <f>COUNTBLANK(datos[[#This Row],[Row ID]:[Year sales]])</f>
        <v>0</v>
      </c>
    </row>
    <row r="5860" spans="1:34" x14ac:dyDescent="0.3">
      <c r="A5860">
        <v>5859</v>
      </c>
      <c r="B5860" t="s">
        <v>8559</v>
      </c>
      <c r="C5860" s="4">
        <v>42981</v>
      </c>
      <c r="D5860" s="4">
        <v>42985</v>
      </c>
      <c r="E5860" t="s">
        <v>34</v>
      </c>
      <c r="F5860" t="s">
        <v>2509</v>
      </c>
      <c r="G5860" t="s">
        <v>2510</v>
      </c>
      <c r="H5860" t="s">
        <v>37</v>
      </c>
      <c r="I5860" t="s">
        <v>38</v>
      </c>
      <c r="J5860" t="s">
        <v>107</v>
      </c>
      <c r="K5860" t="s">
        <v>59</v>
      </c>
      <c r="L5860">
        <v>94521</v>
      </c>
      <c r="M5860" t="s">
        <v>60</v>
      </c>
      <c r="N5860" t="s">
        <v>7080</v>
      </c>
      <c r="O5860" t="s">
        <v>43</v>
      </c>
      <c r="P5860" t="s">
        <v>44</v>
      </c>
      <c r="Q5860" t="s">
        <v>7081</v>
      </c>
      <c r="R5860" s="1">
        <v>239.666</v>
      </c>
      <c r="S5860">
        <v>2</v>
      </c>
      <c r="T5860">
        <f t="shared" si="91"/>
        <v>34</v>
      </c>
      <c r="U5860" t="s">
        <v>46</v>
      </c>
      <c r="V5860">
        <v>0.15</v>
      </c>
      <c r="W5860">
        <v>35.9499</v>
      </c>
      <c r="X5860" s="1">
        <v>-35.9499</v>
      </c>
      <c r="Y5860" s="1">
        <v>275.61590000000001</v>
      </c>
      <c r="Z5860" t="s">
        <v>47</v>
      </c>
      <c r="AA5860" s="2">
        <v>14.098000000000001</v>
      </c>
      <c r="AB5860" s="3">
        <v>5.8823529411764712E-2</v>
      </c>
      <c r="AC5860" s="1">
        <v>-189.6181</v>
      </c>
      <c r="AD5860">
        <v>4</v>
      </c>
      <c r="AE5860">
        <v>4</v>
      </c>
      <c r="AF5860" t="s">
        <v>48</v>
      </c>
      <c r="AG5860">
        <v>2017</v>
      </c>
      <c r="AH5860">
        <f>COUNTBLANK(datos[[#This Row],[Row ID]:[Year sales]])</f>
        <v>0</v>
      </c>
    </row>
    <row r="5861" spans="1:34" x14ac:dyDescent="0.3">
      <c r="A5861">
        <v>5860</v>
      </c>
      <c r="B5861" t="s">
        <v>8560</v>
      </c>
      <c r="C5861" s="4">
        <v>42309</v>
      </c>
      <c r="D5861" s="4">
        <v>42316</v>
      </c>
      <c r="E5861" t="s">
        <v>67</v>
      </c>
      <c r="F5861" t="s">
        <v>5928</v>
      </c>
      <c r="G5861" t="s">
        <v>5929</v>
      </c>
      <c r="H5861" t="s">
        <v>37</v>
      </c>
      <c r="I5861" t="s">
        <v>38</v>
      </c>
      <c r="J5861" t="s">
        <v>8561</v>
      </c>
      <c r="K5861" t="s">
        <v>1731</v>
      </c>
      <c r="L5861">
        <v>72032</v>
      </c>
      <c r="M5861" t="s">
        <v>41</v>
      </c>
      <c r="N5861" t="s">
        <v>3947</v>
      </c>
      <c r="O5861" t="s">
        <v>43</v>
      </c>
      <c r="P5861" t="s">
        <v>73</v>
      </c>
      <c r="Q5861" t="s">
        <v>3948</v>
      </c>
      <c r="R5861" s="1">
        <v>301.95999999999998</v>
      </c>
      <c r="S5861">
        <v>2</v>
      </c>
      <c r="T5861">
        <f t="shared" si="91"/>
        <v>30</v>
      </c>
      <c r="U5861" t="s">
        <v>46</v>
      </c>
      <c r="V5861">
        <v>0</v>
      </c>
      <c r="W5861">
        <v>0</v>
      </c>
      <c r="X5861" s="1">
        <v>0</v>
      </c>
      <c r="Y5861" s="1">
        <v>301.95999999999998</v>
      </c>
      <c r="Z5861" t="s">
        <v>47</v>
      </c>
      <c r="AA5861" s="2">
        <v>45.293999999999997</v>
      </c>
      <c r="AB5861" s="3">
        <v>0.15</v>
      </c>
      <c r="AC5861" s="1">
        <v>-256.666</v>
      </c>
      <c r="AD5861">
        <v>7</v>
      </c>
      <c r="AE5861">
        <v>7</v>
      </c>
      <c r="AF5861" t="s">
        <v>48</v>
      </c>
      <c r="AG5861">
        <v>2015</v>
      </c>
      <c r="AH5861">
        <f>COUNTBLANK(datos[[#This Row],[Row ID]:[Year sales]])</f>
        <v>0</v>
      </c>
    </row>
    <row r="5862" spans="1:34" x14ac:dyDescent="0.3">
      <c r="A5862">
        <v>5861</v>
      </c>
      <c r="B5862" t="s">
        <v>8562</v>
      </c>
      <c r="C5862" s="4">
        <v>42123</v>
      </c>
      <c r="D5862" s="4">
        <v>42128</v>
      </c>
      <c r="E5862" t="s">
        <v>34</v>
      </c>
      <c r="F5862" t="s">
        <v>743</v>
      </c>
      <c r="G5862" t="s">
        <v>744</v>
      </c>
      <c r="H5862" t="s">
        <v>122</v>
      </c>
      <c r="I5862" t="s">
        <v>38</v>
      </c>
      <c r="J5862" t="s">
        <v>166</v>
      </c>
      <c r="K5862" t="s">
        <v>167</v>
      </c>
      <c r="L5862">
        <v>19120</v>
      </c>
      <c r="M5862" t="s">
        <v>168</v>
      </c>
      <c r="N5862" t="s">
        <v>4207</v>
      </c>
      <c r="O5862" t="s">
        <v>62</v>
      </c>
      <c r="P5862" t="s">
        <v>110</v>
      </c>
      <c r="Q5862" t="s">
        <v>4208</v>
      </c>
      <c r="R5862" s="1">
        <v>7.968</v>
      </c>
      <c r="S5862">
        <v>2</v>
      </c>
      <c r="T5862">
        <f t="shared" si="91"/>
        <v>28</v>
      </c>
      <c r="U5862" t="s">
        <v>46</v>
      </c>
      <c r="V5862">
        <v>0.2</v>
      </c>
      <c r="W5862">
        <v>1.5936000000000001</v>
      </c>
      <c r="X5862" s="1">
        <v>-1.5935999999999999</v>
      </c>
      <c r="Y5862" s="1">
        <v>9.5616000000000003</v>
      </c>
      <c r="Z5862" t="s">
        <v>65</v>
      </c>
      <c r="AA5862" s="2">
        <v>2.8883999999999999</v>
      </c>
      <c r="AB5862" s="3">
        <v>0.36249999999999999</v>
      </c>
      <c r="AC5862" s="1">
        <v>-3.4860000000000002</v>
      </c>
      <c r="AD5862">
        <v>5</v>
      </c>
      <c r="AE5862">
        <v>5</v>
      </c>
      <c r="AF5862" t="s">
        <v>48</v>
      </c>
      <c r="AG5862">
        <v>2015</v>
      </c>
      <c r="AH5862">
        <f>COUNTBLANK(datos[[#This Row],[Row ID]:[Year sales]])</f>
        <v>0</v>
      </c>
    </row>
    <row r="5863" spans="1:34" x14ac:dyDescent="0.3">
      <c r="A5863">
        <v>5862</v>
      </c>
      <c r="B5863" t="s">
        <v>8563</v>
      </c>
      <c r="C5863" s="4">
        <v>42491</v>
      </c>
      <c r="D5863" s="4">
        <v>42494</v>
      </c>
      <c r="E5863" t="s">
        <v>34</v>
      </c>
      <c r="F5863" t="s">
        <v>5705</v>
      </c>
      <c r="G5863" t="s">
        <v>5706</v>
      </c>
      <c r="H5863" t="s">
        <v>37</v>
      </c>
      <c r="I5863" t="s">
        <v>38</v>
      </c>
      <c r="J5863" t="s">
        <v>5169</v>
      </c>
      <c r="K5863" t="s">
        <v>1731</v>
      </c>
      <c r="L5863">
        <v>72209</v>
      </c>
      <c r="M5863" t="s">
        <v>41</v>
      </c>
      <c r="N5863" t="s">
        <v>8564</v>
      </c>
      <c r="O5863" t="s">
        <v>62</v>
      </c>
      <c r="P5863" t="s">
        <v>110</v>
      </c>
      <c r="Q5863" t="s">
        <v>8565</v>
      </c>
      <c r="R5863" s="1">
        <v>109.92</v>
      </c>
      <c r="S5863">
        <v>2</v>
      </c>
      <c r="T5863">
        <f t="shared" si="91"/>
        <v>19</v>
      </c>
      <c r="U5863" t="s">
        <v>46</v>
      </c>
      <c r="V5863">
        <v>0</v>
      </c>
      <c r="W5863">
        <v>0</v>
      </c>
      <c r="X5863" s="1">
        <v>0</v>
      </c>
      <c r="Y5863" s="1">
        <v>109.92</v>
      </c>
      <c r="Z5863" t="s">
        <v>99</v>
      </c>
      <c r="AA5863" s="2">
        <v>53.860799999999998</v>
      </c>
      <c r="AB5863" s="3">
        <v>0.49</v>
      </c>
      <c r="AC5863" s="1">
        <v>-56.059199999999997</v>
      </c>
      <c r="AD5863">
        <v>3</v>
      </c>
      <c r="AE5863">
        <v>3</v>
      </c>
      <c r="AF5863" t="s">
        <v>48</v>
      </c>
      <c r="AG5863">
        <v>2016</v>
      </c>
      <c r="AH5863">
        <f>COUNTBLANK(datos[[#This Row],[Row ID]:[Year sales]])</f>
        <v>0</v>
      </c>
    </row>
    <row r="5864" spans="1:34" x14ac:dyDescent="0.3">
      <c r="A5864">
        <v>5863</v>
      </c>
      <c r="B5864" t="s">
        <v>8563</v>
      </c>
      <c r="C5864" s="4">
        <v>42491</v>
      </c>
      <c r="D5864" s="4">
        <v>42494</v>
      </c>
      <c r="E5864" t="s">
        <v>34</v>
      </c>
      <c r="F5864" t="s">
        <v>5705</v>
      </c>
      <c r="G5864" t="s">
        <v>5706</v>
      </c>
      <c r="H5864" t="s">
        <v>37</v>
      </c>
      <c r="I5864" t="s">
        <v>38</v>
      </c>
      <c r="J5864" t="s">
        <v>5169</v>
      </c>
      <c r="K5864" t="s">
        <v>1731</v>
      </c>
      <c r="L5864">
        <v>72209</v>
      </c>
      <c r="M5864" t="s">
        <v>41</v>
      </c>
      <c r="N5864" t="s">
        <v>5385</v>
      </c>
      <c r="O5864" t="s">
        <v>62</v>
      </c>
      <c r="P5864" t="s">
        <v>110</v>
      </c>
      <c r="Q5864" t="s">
        <v>5386</v>
      </c>
      <c r="R5864" s="1">
        <v>19.440000000000001</v>
      </c>
      <c r="S5864">
        <v>3</v>
      </c>
      <c r="T5864">
        <f t="shared" si="91"/>
        <v>13</v>
      </c>
      <c r="U5864" t="s">
        <v>52</v>
      </c>
      <c r="V5864">
        <v>0</v>
      </c>
      <c r="W5864">
        <v>0</v>
      </c>
      <c r="X5864" s="1">
        <v>0</v>
      </c>
      <c r="Y5864" s="1">
        <v>19.440000000000001</v>
      </c>
      <c r="Z5864" t="s">
        <v>65</v>
      </c>
      <c r="AA5864" s="2">
        <v>9.3312000000000008</v>
      </c>
      <c r="AB5864" s="3">
        <v>0.48000000000000004</v>
      </c>
      <c r="AC5864" s="1">
        <v>-10.1088</v>
      </c>
      <c r="AD5864">
        <v>3</v>
      </c>
      <c r="AE5864">
        <v>3</v>
      </c>
      <c r="AF5864" t="s">
        <v>48</v>
      </c>
      <c r="AG5864">
        <v>2016</v>
      </c>
      <c r="AH5864">
        <f>COUNTBLANK(datos[[#This Row],[Row ID]:[Year sales]])</f>
        <v>0</v>
      </c>
    </row>
    <row r="5865" spans="1:34" x14ac:dyDescent="0.3">
      <c r="A5865">
        <v>5864</v>
      </c>
      <c r="B5865" t="s">
        <v>8563</v>
      </c>
      <c r="C5865" s="4">
        <v>42491</v>
      </c>
      <c r="D5865" s="4">
        <v>42494</v>
      </c>
      <c r="E5865" t="s">
        <v>34</v>
      </c>
      <c r="F5865" t="s">
        <v>5705</v>
      </c>
      <c r="G5865" t="s">
        <v>5706</v>
      </c>
      <c r="H5865" t="s">
        <v>37</v>
      </c>
      <c r="I5865" t="s">
        <v>38</v>
      </c>
      <c r="J5865" t="s">
        <v>5169</v>
      </c>
      <c r="K5865" t="s">
        <v>1731</v>
      </c>
      <c r="L5865">
        <v>72209</v>
      </c>
      <c r="M5865" t="s">
        <v>41</v>
      </c>
      <c r="N5865" t="s">
        <v>3145</v>
      </c>
      <c r="O5865" t="s">
        <v>62</v>
      </c>
      <c r="P5865" t="s">
        <v>86</v>
      </c>
      <c r="Q5865" t="s">
        <v>3146</v>
      </c>
      <c r="R5865" s="1">
        <v>11.16</v>
      </c>
      <c r="S5865">
        <v>2</v>
      </c>
      <c r="T5865">
        <f t="shared" si="91"/>
        <v>20</v>
      </c>
      <c r="U5865" t="s">
        <v>46</v>
      </c>
      <c r="V5865">
        <v>0</v>
      </c>
      <c r="W5865">
        <v>0</v>
      </c>
      <c r="X5865" s="1">
        <v>0</v>
      </c>
      <c r="Y5865" s="1">
        <v>11.16</v>
      </c>
      <c r="Z5865" t="s">
        <v>65</v>
      </c>
      <c r="AA5865" s="2">
        <v>4.3524000000000003</v>
      </c>
      <c r="AB5865" s="3">
        <v>0.39</v>
      </c>
      <c r="AC5865" s="1">
        <v>-6.8075999999999999</v>
      </c>
      <c r="AD5865">
        <v>3</v>
      </c>
      <c r="AE5865">
        <v>3</v>
      </c>
      <c r="AF5865" t="s">
        <v>48</v>
      </c>
      <c r="AG5865">
        <v>2016</v>
      </c>
      <c r="AH5865">
        <f>COUNTBLANK(datos[[#This Row],[Row ID]:[Year sales]])</f>
        <v>0</v>
      </c>
    </row>
    <row r="5866" spans="1:34" x14ac:dyDescent="0.3">
      <c r="A5866">
        <v>5865</v>
      </c>
      <c r="B5866" t="s">
        <v>8566</v>
      </c>
      <c r="C5866" s="4">
        <v>41856</v>
      </c>
      <c r="D5866" s="4">
        <v>41858</v>
      </c>
      <c r="E5866" t="s">
        <v>34</v>
      </c>
      <c r="F5866" t="s">
        <v>5327</v>
      </c>
      <c r="G5866" t="s">
        <v>5328</v>
      </c>
      <c r="H5866" t="s">
        <v>57</v>
      </c>
      <c r="I5866" t="s">
        <v>38</v>
      </c>
      <c r="J5866" t="s">
        <v>4636</v>
      </c>
      <c r="K5866" t="s">
        <v>769</v>
      </c>
      <c r="L5866">
        <v>6450</v>
      </c>
      <c r="M5866" t="s">
        <v>168</v>
      </c>
      <c r="N5866" t="s">
        <v>5219</v>
      </c>
      <c r="O5866" t="s">
        <v>62</v>
      </c>
      <c r="P5866" t="s">
        <v>97</v>
      </c>
      <c r="Q5866" t="s">
        <v>5220</v>
      </c>
      <c r="R5866" s="1">
        <v>79.47</v>
      </c>
      <c r="S5866">
        <v>3</v>
      </c>
      <c r="T5866">
        <f t="shared" si="91"/>
        <v>15</v>
      </c>
      <c r="U5866" t="s">
        <v>52</v>
      </c>
      <c r="V5866">
        <v>0</v>
      </c>
      <c r="W5866">
        <v>0</v>
      </c>
      <c r="X5866" s="1">
        <v>0</v>
      </c>
      <c r="Y5866" s="1">
        <v>79.47</v>
      </c>
      <c r="Z5866" t="s">
        <v>99</v>
      </c>
      <c r="AA5866" s="2">
        <v>22.2516</v>
      </c>
      <c r="AB5866" s="3">
        <v>0.28000000000000003</v>
      </c>
      <c r="AC5866" s="1">
        <v>-57.218400000000003</v>
      </c>
      <c r="AD5866">
        <v>2</v>
      </c>
      <c r="AE5866">
        <v>2</v>
      </c>
      <c r="AF5866" t="s">
        <v>48</v>
      </c>
      <c r="AG5866">
        <v>2014</v>
      </c>
      <c r="AH5866">
        <f>COUNTBLANK(datos[[#This Row],[Row ID]:[Year sales]])</f>
        <v>0</v>
      </c>
    </row>
    <row r="5867" spans="1:34" x14ac:dyDescent="0.3">
      <c r="A5867">
        <v>5866</v>
      </c>
      <c r="B5867" t="s">
        <v>8566</v>
      </c>
      <c r="C5867" s="4">
        <v>41856</v>
      </c>
      <c r="D5867" s="4">
        <v>41858</v>
      </c>
      <c r="E5867" t="s">
        <v>34</v>
      </c>
      <c r="F5867" t="s">
        <v>5327</v>
      </c>
      <c r="G5867" t="s">
        <v>5328</v>
      </c>
      <c r="H5867" t="s">
        <v>57</v>
      </c>
      <c r="I5867" t="s">
        <v>38</v>
      </c>
      <c r="J5867" t="s">
        <v>4636</v>
      </c>
      <c r="K5867" t="s">
        <v>769</v>
      </c>
      <c r="L5867">
        <v>6450</v>
      </c>
      <c r="M5867" t="s">
        <v>168</v>
      </c>
      <c r="N5867" t="s">
        <v>7097</v>
      </c>
      <c r="O5867" t="s">
        <v>62</v>
      </c>
      <c r="P5867" t="s">
        <v>86</v>
      </c>
      <c r="Q5867" t="s">
        <v>7098</v>
      </c>
      <c r="R5867" s="1">
        <v>4.5599999999999996</v>
      </c>
      <c r="S5867">
        <v>2</v>
      </c>
      <c r="T5867">
        <f t="shared" si="91"/>
        <v>12</v>
      </c>
      <c r="U5867" t="s">
        <v>46</v>
      </c>
      <c r="V5867">
        <v>0</v>
      </c>
      <c r="W5867">
        <v>0</v>
      </c>
      <c r="X5867" s="1">
        <v>0</v>
      </c>
      <c r="Y5867" s="1">
        <v>4.5599999999999996</v>
      </c>
      <c r="Z5867" t="s">
        <v>65</v>
      </c>
      <c r="AA5867" s="2">
        <v>2.0064000000000002</v>
      </c>
      <c r="AB5867" s="3">
        <v>0.44000000000000006</v>
      </c>
      <c r="AC5867" s="1">
        <v>-2.5535999999999999</v>
      </c>
      <c r="AD5867">
        <v>2</v>
      </c>
      <c r="AE5867">
        <v>2</v>
      </c>
      <c r="AF5867" t="s">
        <v>48</v>
      </c>
      <c r="AG5867">
        <v>2014</v>
      </c>
      <c r="AH5867">
        <f>COUNTBLANK(datos[[#This Row],[Row ID]:[Year sales]])</f>
        <v>0</v>
      </c>
    </row>
    <row r="5868" spans="1:34" x14ac:dyDescent="0.3">
      <c r="A5868">
        <v>5867</v>
      </c>
      <c r="B5868" t="s">
        <v>8566</v>
      </c>
      <c r="C5868" s="4">
        <v>41856</v>
      </c>
      <c r="D5868" s="4">
        <v>41858</v>
      </c>
      <c r="E5868" t="s">
        <v>34</v>
      </c>
      <c r="F5868" t="s">
        <v>5327</v>
      </c>
      <c r="G5868" t="s">
        <v>5328</v>
      </c>
      <c r="H5868" t="s">
        <v>57</v>
      </c>
      <c r="I5868" t="s">
        <v>38</v>
      </c>
      <c r="J5868" t="s">
        <v>4636</v>
      </c>
      <c r="K5868" t="s">
        <v>769</v>
      </c>
      <c r="L5868">
        <v>6450</v>
      </c>
      <c r="M5868" t="s">
        <v>168</v>
      </c>
      <c r="N5868" t="s">
        <v>2480</v>
      </c>
      <c r="O5868" t="s">
        <v>43</v>
      </c>
      <c r="P5868" t="s">
        <v>50</v>
      </c>
      <c r="Q5868" t="s">
        <v>2481</v>
      </c>
      <c r="R5868" s="1">
        <v>1133.3499999999999</v>
      </c>
      <c r="S5868">
        <v>5</v>
      </c>
      <c r="T5868">
        <f t="shared" si="91"/>
        <v>34</v>
      </c>
      <c r="U5868" t="s">
        <v>75</v>
      </c>
      <c r="V5868">
        <v>0</v>
      </c>
      <c r="W5868">
        <v>0</v>
      </c>
      <c r="X5868" s="1">
        <v>0</v>
      </c>
      <c r="Y5868" s="1">
        <v>1133.3499999999999</v>
      </c>
      <c r="Z5868" t="s">
        <v>53</v>
      </c>
      <c r="AA5868" s="2">
        <v>294.67099999999999</v>
      </c>
      <c r="AB5868" s="3">
        <v>0.26</v>
      </c>
      <c r="AC5868" s="1">
        <v>-838.67899999999997</v>
      </c>
      <c r="AD5868">
        <v>2</v>
      </c>
      <c r="AE5868">
        <v>2</v>
      </c>
      <c r="AF5868" t="s">
        <v>48</v>
      </c>
      <c r="AG5868">
        <v>2014</v>
      </c>
      <c r="AH5868">
        <f>COUNTBLANK(datos[[#This Row],[Row ID]:[Year sales]])</f>
        <v>0</v>
      </c>
    </row>
    <row r="5869" spans="1:34" x14ac:dyDescent="0.3">
      <c r="A5869">
        <v>5868</v>
      </c>
      <c r="B5869" t="s">
        <v>8567</v>
      </c>
      <c r="C5869" s="4">
        <v>42373</v>
      </c>
      <c r="D5869" s="4">
        <v>42377</v>
      </c>
      <c r="E5869" t="s">
        <v>67</v>
      </c>
      <c r="F5869" t="s">
        <v>1153</v>
      </c>
      <c r="G5869" t="s">
        <v>1154</v>
      </c>
      <c r="H5869" t="s">
        <v>57</v>
      </c>
      <c r="I5869" t="s">
        <v>38</v>
      </c>
      <c r="J5869" t="s">
        <v>166</v>
      </c>
      <c r="K5869" t="s">
        <v>167</v>
      </c>
      <c r="L5869">
        <v>19143</v>
      </c>
      <c r="M5869" t="s">
        <v>168</v>
      </c>
      <c r="N5869" t="s">
        <v>2011</v>
      </c>
      <c r="O5869" t="s">
        <v>62</v>
      </c>
      <c r="P5869" t="s">
        <v>86</v>
      </c>
      <c r="Q5869" t="s">
        <v>2012</v>
      </c>
      <c r="R5869" s="1">
        <v>4.6719999999999997</v>
      </c>
      <c r="S5869">
        <v>1</v>
      </c>
      <c r="T5869">
        <f t="shared" si="91"/>
        <v>49</v>
      </c>
      <c r="U5869" t="s">
        <v>46</v>
      </c>
      <c r="V5869">
        <v>0.2</v>
      </c>
      <c r="W5869">
        <v>0.93440000000000001</v>
      </c>
      <c r="X5869" s="1">
        <v>-0.93440000000000001</v>
      </c>
      <c r="Y5869" s="1">
        <v>5.6063999999999998</v>
      </c>
      <c r="Z5869" t="s">
        <v>65</v>
      </c>
      <c r="AA5869" s="2">
        <v>0.58399999999999996</v>
      </c>
      <c r="AB5869" s="3">
        <v>0.125</v>
      </c>
      <c r="AC5869" s="1">
        <v>-3.1536</v>
      </c>
      <c r="AD5869">
        <v>4</v>
      </c>
      <c r="AE5869">
        <v>4</v>
      </c>
      <c r="AF5869" t="s">
        <v>48</v>
      </c>
      <c r="AG5869">
        <v>2016</v>
      </c>
      <c r="AH5869">
        <f>COUNTBLANK(datos[[#This Row],[Row ID]:[Year sales]])</f>
        <v>0</v>
      </c>
    </row>
    <row r="5870" spans="1:34" x14ac:dyDescent="0.3">
      <c r="A5870">
        <v>5869</v>
      </c>
      <c r="B5870" t="s">
        <v>8567</v>
      </c>
      <c r="C5870" s="4">
        <v>42373</v>
      </c>
      <c r="D5870" s="4">
        <v>42377</v>
      </c>
      <c r="E5870" t="s">
        <v>67</v>
      </c>
      <c r="F5870" t="s">
        <v>1153</v>
      </c>
      <c r="G5870" t="s">
        <v>1154</v>
      </c>
      <c r="H5870" t="s">
        <v>57</v>
      </c>
      <c r="I5870" t="s">
        <v>38</v>
      </c>
      <c r="J5870" t="s">
        <v>166</v>
      </c>
      <c r="K5870" t="s">
        <v>167</v>
      </c>
      <c r="L5870">
        <v>19143</v>
      </c>
      <c r="M5870" t="s">
        <v>168</v>
      </c>
      <c r="N5870" t="s">
        <v>3595</v>
      </c>
      <c r="O5870" t="s">
        <v>62</v>
      </c>
      <c r="P5870" t="s">
        <v>94</v>
      </c>
      <c r="Q5870" t="s">
        <v>3596</v>
      </c>
      <c r="R5870" s="1">
        <v>104.58</v>
      </c>
      <c r="S5870">
        <v>6</v>
      </c>
      <c r="T5870">
        <f t="shared" si="91"/>
        <v>40</v>
      </c>
      <c r="U5870" t="s">
        <v>75</v>
      </c>
      <c r="V5870">
        <v>0.7</v>
      </c>
      <c r="W5870">
        <v>73.205999999999989</v>
      </c>
      <c r="X5870" s="1">
        <v>-73.206000000000003</v>
      </c>
      <c r="Y5870" s="1">
        <v>177.786</v>
      </c>
      <c r="Z5870" t="s">
        <v>99</v>
      </c>
      <c r="AA5870" s="2">
        <v>-80.177999999999997</v>
      </c>
      <c r="AB5870" s="3">
        <v>-0.76666666666666661</v>
      </c>
      <c r="AC5870" s="1">
        <v>-111.55200000000001</v>
      </c>
      <c r="AD5870">
        <v>4</v>
      </c>
      <c r="AE5870">
        <v>4</v>
      </c>
      <c r="AF5870" t="s">
        <v>48</v>
      </c>
      <c r="AG5870">
        <v>2016</v>
      </c>
      <c r="AH5870">
        <f>COUNTBLANK(datos[[#This Row],[Row ID]:[Year sales]])</f>
        <v>0</v>
      </c>
    </row>
    <row r="5871" spans="1:34" x14ac:dyDescent="0.3">
      <c r="A5871">
        <v>5870</v>
      </c>
      <c r="B5871" t="s">
        <v>8568</v>
      </c>
      <c r="C5871" s="4">
        <v>42681</v>
      </c>
      <c r="D5871" s="4">
        <v>42686</v>
      </c>
      <c r="E5871" t="s">
        <v>67</v>
      </c>
      <c r="F5871" t="s">
        <v>6178</v>
      </c>
      <c r="G5871" t="s">
        <v>6179</v>
      </c>
      <c r="H5871" t="s">
        <v>122</v>
      </c>
      <c r="I5871" t="s">
        <v>38</v>
      </c>
      <c r="J5871" t="s">
        <v>8569</v>
      </c>
      <c r="K5871" t="s">
        <v>8570</v>
      </c>
      <c r="L5871">
        <v>82001</v>
      </c>
      <c r="M5871" t="s">
        <v>60</v>
      </c>
      <c r="N5871" t="s">
        <v>1750</v>
      </c>
      <c r="O5871" t="s">
        <v>43</v>
      </c>
      <c r="P5871" t="s">
        <v>50</v>
      </c>
      <c r="Q5871" t="s">
        <v>1751</v>
      </c>
      <c r="R5871" s="1">
        <v>1603.136</v>
      </c>
      <c r="S5871">
        <v>4</v>
      </c>
      <c r="T5871">
        <f t="shared" si="91"/>
        <v>32</v>
      </c>
      <c r="U5871" t="s">
        <v>52</v>
      </c>
      <c r="V5871">
        <v>0.2</v>
      </c>
      <c r="W5871">
        <v>320.62720000000002</v>
      </c>
      <c r="X5871" s="1">
        <v>-320.62720000000002</v>
      </c>
      <c r="Y5871" s="1">
        <v>1923.7631999999999</v>
      </c>
      <c r="Z5871" t="s">
        <v>53</v>
      </c>
      <c r="AA5871" s="2">
        <v>100.196</v>
      </c>
      <c r="AB5871" s="3">
        <v>6.25E-2</v>
      </c>
      <c r="AC5871" s="1">
        <v>-1182.3127999999999</v>
      </c>
      <c r="AD5871">
        <v>5</v>
      </c>
      <c r="AE5871">
        <v>5</v>
      </c>
      <c r="AF5871" t="s">
        <v>48</v>
      </c>
      <c r="AG5871">
        <v>2016</v>
      </c>
      <c r="AH5871">
        <f>COUNTBLANK(datos[[#This Row],[Row ID]:[Year sales]])</f>
        <v>0</v>
      </c>
    </row>
    <row r="5872" spans="1:34" x14ac:dyDescent="0.3">
      <c r="A5872">
        <v>5871</v>
      </c>
      <c r="B5872" t="s">
        <v>8571</v>
      </c>
      <c r="C5872" s="4">
        <v>42535</v>
      </c>
      <c r="D5872" s="4">
        <v>42535</v>
      </c>
      <c r="E5872" t="s">
        <v>1312</v>
      </c>
      <c r="F5872" t="s">
        <v>1598</v>
      </c>
      <c r="G5872" t="s">
        <v>1599</v>
      </c>
      <c r="H5872" t="s">
        <v>57</v>
      </c>
      <c r="I5872" t="s">
        <v>38</v>
      </c>
      <c r="J5872" t="s">
        <v>1907</v>
      </c>
      <c r="K5872" t="s">
        <v>59</v>
      </c>
      <c r="L5872">
        <v>92804</v>
      </c>
      <c r="M5872" t="s">
        <v>60</v>
      </c>
      <c r="N5872" t="s">
        <v>8289</v>
      </c>
      <c r="O5872" t="s">
        <v>43</v>
      </c>
      <c r="P5872" t="s">
        <v>73</v>
      </c>
      <c r="Q5872" t="s">
        <v>8290</v>
      </c>
      <c r="R5872" s="1">
        <v>1293.4880000000001</v>
      </c>
      <c r="S5872">
        <v>7</v>
      </c>
      <c r="T5872">
        <f t="shared" si="91"/>
        <v>19</v>
      </c>
      <c r="U5872" t="s">
        <v>75</v>
      </c>
      <c r="V5872">
        <v>0.2</v>
      </c>
      <c r="W5872">
        <v>258.69760000000002</v>
      </c>
      <c r="X5872" s="1">
        <v>-258.69760000000002</v>
      </c>
      <c r="Y5872" s="1">
        <v>1552.1856</v>
      </c>
      <c r="Z5872" t="s">
        <v>53</v>
      </c>
      <c r="AA5872" s="2">
        <v>80.843000000000004</v>
      </c>
      <c r="AB5872" s="3">
        <v>6.25E-2</v>
      </c>
      <c r="AC5872" s="1">
        <v>-953.94740000000002</v>
      </c>
      <c r="AD5872">
        <v>0</v>
      </c>
      <c r="AE5872">
        <v>0</v>
      </c>
      <c r="AF5872" t="s">
        <v>48</v>
      </c>
      <c r="AG5872">
        <v>2016</v>
      </c>
      <c r="AH5872">
        <f>COUNTBLANK(datos[[#This Row],[Row ID]:[Year sales]])</f>
        <v>0</v>
      </c>
    </row>
    <row r="5873" spans="1:34" x14ac:dyDescent="0.3">
      <c r="A5873">
        <v>5872</v>
      </c>
      <c r="B5873" t="s">
        <v>8572</v>
      </c>
      <c r="C5873" s="4">
        <v>42637</v>
      </c>
      <c r="D5873" s="4">
        <v>42641</v>
      </c>
      <c r="E5873" t="s">
        <v>67</v>
      </c>
      <c r="F5873" t="s">
        <v>686</v>
      </c>
      <c r="G5873" t="s">
        <v>687</v>
      </c>
      <c r="H5873" t="s">
        <v>37</v>
      </c>
      <c r="I5873" t="s">
        <v>38</v>
      </c>
      <c r="J5873" t="s">
        <v>558</v>
      </c>
      <c r="K5873" t="s">
        <v>274</v>
      </c>
      <c r="L5873">
        <v>47401</v>
      </c>
      <c r="M5873" t="s">
        <v>125</v>
      </c>
      <c r="N5873" t="s">
        <v>480</v>
      </c>
      <c r="O5873" t="s">
        <v>43</v>
      </c>
      <c r="P5873" t="s">
        <v>83</v>
      </c>
      <c r="Q5873" t="s">
        <v>481</v>
      </c>
      <c r="R5873" s="1">
        <v>127.95</v>
      </c>
      <c r="S5873">
        <v>3</v>
      </c>
      <c r="T5873">
        <f t="shared" si="91"/>
        <v>17</v>
      </c>
      <c r="U5873" t="s">
        <v>52</v>
      </c>
      <c r="V5873">
        <v>0</v>
      </c>
      <c r="W5873">
        <v>0</v>
      </c>
      <c r="X5873" s="1">
        <v>0</v>
      </c>
      <c r="Y5873" s="1">
        <v>127.95</v>
      </c>
      <c r="Z5873" t="s">
        <v>99</v>
      </c>
      <c r="AA5873" s="2">
        <v>21.7515</v>
      </c>
      <c r="AB5873" s="3">
        <v>0.16999999999999998</v>
      </c>
      <c r="AC5873" s="1">
        <v>-106.1985</v>
      </c>
      <c r="AD5873">
        <v>4</v>
      </c>
      <c r="AE5873">
        <v>4</v>
      </c>
      <c r="AF5873" t="s">
        <v>48</v>
      </c>
      <c r="AG5873">
        <v>2016</v>
      </c>
      <c r="AH5873">
        <f>COUNTBLANK(datos[[#This Row],[Row ID]:[Year sales]])</f>
        <v>0</v>
      </c>
    </row>
    <row r="5874" spans="1:34" x14ac:dyDescent="0.3">
      <c r="A5874">
        <v>5873</v>
      </c>
      <c r="B5874" t="s">
        <v>8573</v>
      </c>
      <c r="C5874" s="4">
        <v>42824</v>
      </c>
      <c r="D5874" s="4">
        <v>42828</v>
      </c>
      <c r="E5874" t="s">
        <v>67</v>
      </c>
      <c r="F5874" t="s">
        <v>3943</v>
      </c>
      <c r="G5874" t="s">
        <v>3944</v>
      </c>
      <c r="H5874" t="s">
        <v>122</v>
      </c>
      <c r="I5874" t="s">
        <v>38</v>
      </c>
      <c r="J5874" t="s">
        <v>517</v>
      </c>
      <c r="K5874" t="s">
        <v>1294</v>
      </c>
      <c r="L5874">
        <v>31907</v>
      </c>
      <c r="M5874" t="s">
        <v>41</v>
      </c>
      <c r="N5874" t="s">
        <v>243</v>
      </c>
      <c r="O5874" t="s">
        <v>62</v>
      </c>
      <c r="P5874" t="s">
        <v>77</v>
      </c>
      <c r="Q5874" t="s">
        <v>244</v>
      </c>
      <c r="R5874" s="1">
        <v>59.76</v>
      </c>
      <c r="S5874">
        <v>1</v>
      </c>
      <c r="T5874">
        <f t="shared" si="91"/>
        <v>18</v>
      </c>
      <c r="U5874" t="s">
        <v>46</v>
      </c>
      <c r="V5874">
        <v>0</v>
      </c>
      <c r="W5874">
        <v>0</v>
      </c>
      <c r="X5874" s="1">
        <v>0</v>
      </c>
      <c r="Y5874" s="1">
        <v>59.76</v>
      </c>
      <c r="Z5874" t="s">
        <v>99</v>
      </c>
      <c r="AA5874" s="2">
        <v>16.732800000000001</v>
      </c>
      <c r="AB5874" s="3">
        <v>0.28000000000000003</v>
      </c>
      <c r="AC5874" s="1">
        <v>-43.027200000000001</v>
      </c>
      <c r="AD5874">
        <v>4</v>
      </c>
      <c r="AE5874">
        <v>4</v>
      </c>
      <c r="AF5874" t="s">
        <v>48</v>
      </c>
      <c r="AG5874">
        <v>2017</v>
      </c>
      <c r="AH5874">
        <f>COUNTBLANK(datos[[#This Row],[Row ID]:[Year sales]])</f>
        <v>0</v>
      </c>
    </row>
    <row r="5875" spans="1:34" x14ac:dyDescent="0.3">
      <c r="A5875">
        <v>5874</v>
      </c>
      <c r="B5875" t="s">
        <v>8574</v>
      </c>
      <c r="C5875" s="4">
        <v>42890</v>
      </c>
      <c r="D5875" s="4">
        <v>42890</v>
      </c>
      <c r="E5875" t="s">
        <v>1312</v>
      </c>
      <c r="F5875" t="s">
        <v>3185</v>
      </c>
      <c r="G5875" t="s">
        <v>3186</v>
      </c>
      <c r="H5875" t="s">
        <v>122</v>
      </c>
      <c r="I5875" t="s">
        <v>38</v>
      </c>
      <c r="J5875" t="s">
        <v>3292</v>
      </c>
      <c r="K5875" t="s">
        <v>1731</v>
      </c>
      <c r="L5875">
        <v>72401</v>
      </c>
      <c r="M5875" t="s">
        <v>41</v>
      </c>
      <c r="N5875" t="s">
        <v>4355</v>
      </c>
      <c r="O5875" t="s">
        <v>62</v>
      </c>
      <c r="P5875" t="s">
        <v>94</v>
      </c>
      <c r="Q5875" t="s">
        <v>4356</v>
      </c>
      <c r="R5875" s="1">
        <v>108.08</v>
      </c>
      <c r="S5875">
        <v>7</v>
      </c>
      <c r="T5875">
        <f t="shared" si="91"/>
        <v>42</v>
      </c>
      <c r="U5875" t="s">
        <v>75</v>
      </c>
      <c r="V5875">
        <v>0</v>
      </c>
      <c r="W5875">
        <v>0</v>
      </c>
      <c r="X5875" s="1">
        <v>0</v>
      </c>
      <c r="Y5875" s="1">
        <v>108.08</v>
      </c>
      <c r="Z5875" t="s">
        <v>99</v>
      </c>
      <c r="AA5875" s="2">
        <v>54.04</v>
      </c>
      <c r="AB5875" s="3">
        <v>0.5</v>
      </c>
      <c r="AC5875" s="1">
        <v>-54.04</v>
      </c>
      <c r="AD5875">
        <v>0</v>
      </c>
      <c r="AE5875">
        <v>0</v>
      </c>
      <c r="AF5875" t="s">
        <v>48</v>
      </c>
      <c r="AG5875">
        <v>2017</v>
      </c>
      <c r="AH5875">
        <f>COUNTBLANK(datos[[#This Row],[Row ID]:[Year sales]])</f>
        <v>0</v>
      </c>
    </row>
    <row r="5876" spans="1:34" x14ac:dyDescent="0.3">
      <c r="A5876">
        <v>5875</v>
      </c>
      <c r="B5876" t="s">
        <v>8574</v>
      </c>
      <c r="C5876" s="4">
        <v>42890</v>
      </c>
      <c r="D5876" s="4">
        <v>42890</v>
      </c>
      <c r="E5876" t="s">
        <v>1312</v>
      </c>
      <c r="F5876" t="s">
        <v>3185</v>
      </c>
      <c r="G5876" t="s">
        <v>3186</v>
      </c>
      <c r="H5876" t="s">
        <v>122</v>
      </c>
      <c r="I5876" t="s">
        <v>38</v>
      </c>
      <c r="J5876" t="s">
        <v>3292</v>
      </c>
      <c r="K5876" t="s">
        <v>1731</v>
      </c>
      <c r="L5876">
        <v>72401</v>
      </c>
      <c r="M5876" t="s">
        <v>41</v>
      </c>
      <c r="N5876" t="s">
        <v>5398</v>
      </c>
      <c r="O5876" t="s">
        <v>62</v>
      </c>
      <c r="P5876" t="s">
        <v>94</v>
      </c>
      <c r="Q5876" t="s">
        <v>5399</v>
      </c>
      <c r="R5876" s="1">
        <v>9.5399999999999991</v>
      </c>
      <c r="S5876">
        <v>3</v>
      </c>
      <c r="T5876">
        <f t="shared" si="91"/>
        <v>13</v>
      </c>
      <c r="U5876" t="s">
        <v>52</v>
      </c>
      <c r="V5876">
        <v>0</v>
      </c>
      <c r="W5876">
        <v>0</v>
      </c>
      <c r="X5876" s="1">
        <v>0</v>
      </c>
      <c r="Y5876" s="1">
        <v>9.5399999999999991</v>
      </c>
      <c r="Z5876" t="s">
        <v>65</v>
      </c>
      <c r="AA5876" s="2">
        <v>4.3883999999999999</v>
      </c>
      <c r="AB5876" s="3">
        <v>0.46</v>
      </c>
      <c r="AC5876" s="1">
        <v>-5.1516000000000002</v>
      </c>
      <c r="AD5876">
        <v>0</v>
      </c>
      <c r="AE5876">
        <v>0</v>
      </c>
      <c r="AF5876" t="s">
        <v>48</v>
      </c>
      <c r="AG5876">
        <v>2017</v>
      </c>
      <c r="AH5876">
        <f>COUNTBLANK(datos[[#This Row],[Row ID]:[Year sales]])</f>
        <v>0</v>
      </c>
    </row>
    <row r="5877" spans="1:34" x14ac:dyDescent="0.3">
      <c r="A5877">
        <v>5876</v>
      </c>
      <c r="B5877" t="s">
        <v>8575</v>
      </c>
      <c r="C5877" s="4">
        <v>42101</v>
      </c>
      <c r="D5877" s="4">
        <v>42103</v>
      </c>
      <c r="E5877" t="s">
        <v>208</v>
      </c>
      <c r="F5877" t="s">
        <v>773</v>
      </c>
      <c r="G5877" t="s">
        <v>774</v>
      </c>
      <c r="H5877" t="s">
        <v>122</v>
      </c>
      <c r="I5877" t="s">
        <v>38</v>
      </c>
      <c r="J5877" t="s">
        <v>166</v>
      </c>
      <c r="K5877" t="s">
        <v>167</v>
      </c>
      <c r="L5877">
        <v>19140</v>
      </c>
      <c r="M5877" t="s">
        <v>168</v>
      </c>
      <c r="N5877" t="s">
        <v>2214</v>
      </c>
      <c r="O5877" t="s">
        <v>62</v>
      </c>
      <c r="P5877" t="s">
        <v>86</v>
      </c>
      <c r="Q5877" t="s">
        <v>2215</v>
      </c>
      <c r="R5877" s="1">
        <v>11.736000000000001</v>
      </c>
      <c r="S5877">
        <v>3</v>
      </c>
      <c r="T5877">
        <f t="shared" si="91"/>
        <v>17</v>
      </c>
      <c r="U5877" t="s">
        <v>52</v>
      </c>
      <c r="V5877">
        <v>0.2</v>
      </c>
      <c r="W5877">
        <v>2.3472000000000004</v>
      </c>
      <c r="X5877" s="1">
        <v>-2.3472</v>
      </c>
      <c r="Y5877" s="1">
        <v>14.083200000000001</v>
      </c>
      <c r="Z5877" t="s">
        <v>65</v>
      </c>
      <c r="AA5877" s="2">
        <v>1.0268999999999999</v>
      </c>
      <c r="AB5877" s="3">
        <v>8.7499999999999994E-2</v>
      </c>
      <c r="AC5877" s="1">
        <v>-8.3619000000000003</v>
      </c>
      <c r="AD5877">
        <v>2</v>
      </c>
      <c r="AE5877">
        <v>2</v>
      </c>
      <c r="AF5877" t="s">
        <v>48</v>
      </c>
      <c r="AG5877">
        <v>2015</v>
      </c>
      <c r="AH5877">
        <f>COUNTBLANK(datos[[#This Row],[Row ID]:[Year sales]])</f>
        <v>0</v>
      </c>
    </row>
    <row r="5878" spans="1:34" x14ac:dyDescent="0.3">
      <c r="A5878">
        <v>5877</v>
      </c>
      <c r="B5878" t="s">
        <v>8576</v>
      </c>
      <c r="C5878" s="4">
        <v>41780</v>
      </c>
      <c r="D5878" s="4">
        <v>41785</v>
      </c>
      <c r="E5878" t="s">
        <v>67</v>
      </c>
      <c r="F5878" t="s">
        <v>3696</v>
      </c>
      <c r="G5878" t="s">
        <v>3697</v>
      </c>
      <c r="H5878" t="s">
        <v>122</v>
      </c>
      <c r="I5878" t="s">
        <v>38</v>
      </c>
      <c r="J5878" t="s">
        <v>1503</v>
      </c>
      <c r="K5878" t="s">
        <v>1267</v>
      </c>
      <c r="L5878">
        <v>1841</v>
      </c>
      <c r="M5878" t="s">
        <v>168</v>
      </c>
      <c r="N5878" t="s">
        <v>2621</v>
      </c>
      <c r="O5878" t="s">
        <v>62</v>
      </c>
      <c r="P5878" t="s">
        <v>94</v>
      </c>
      <c r="Q5878" t="s">
        <v>2622</v>
      </c>
      <c r="R5878" s="1">
        <v>447.86</v>
      </c>
      <c r="S5878">
        <v>7</v>
      </c>
      <c r="T5878">
        <f t="shared" si="91"/>
        <v>31</v>
      </c>
      <c r="U5878" t="s">
        <v>75</v>
      </c>
      <c r="V5878">
        <v>0</v>
      </c>
      <c r="W5878">
        <v>0</v>
      </c>
      <c r="X5878" s="1">
        <v>0</v>
      </c>
      <c r="Y5878" s="1">
        <v>447.86</v>
      </c>
      <c r="Z5878" t="s">
        <v>47</v>
      </c>
      <c r="AA5878" s="2">
        <v>219.45140000000001</v>
      </c>
      <c r="AB5878" s="3">
        <v>0.49</v>
      </c>
      <c r="AC5878" s="1">
        <v>-228.40860000000001</v>
      </c>
      <c r="AD5878">
        <v>5</v>
      </c>
      <c r="AE5878">
        <v>5</v>
      </c>
      <c r="AF5878" t="s">
        <v>48</v>
      </c>
      <c r="AG5878">
        <v>2014</v>
      </c>
      <c r="AH5878">
        <f>COUNTBLANK(datos[[#This Row],[Row ID]:[Year sales]])</f>
        <v>0</v>
      </c>
    </row>
    <row r="5879" spans="1:34" x14ac:dyDescent="0.3">
      <c r="A5879">
        <v>5878</v>
      </c>
      <c r="B5879" t="s">
        <v>8576</v>
      </c>
      <c r="C5879" s="4">
        <v>41780</v>
      </c>
      <c r="D5879" s="4">
        <v>41785</v>
      </c>
      <c r="E5879" t="s">
        <v>67</v>
      </c>
      <c r="F5879" t="s">
        <v>3696</v>
      </c>
      <c r="G5879" t="s">
        <v>3697</v>
      </c>
      <c r="H5879" t="s">
        <v>122</v>
      </c>
      <c r="I5879" t="s">
        <v>38</v>
      </c>
      <c r="J5879" t="s">
        <v>1503</v>
      </c>
      <c r="K5879" t="s">
        <v>1267</v>
      </c>
      <c r="L5879">
        <v>1841</v>
      </c>
      <c r="M5879" t="s">
        <v>168</v>
      </c>
      <c r="N5879" t="s">
        <v>7545</v>
      </c>
      <c r="O5879" t="s">
        <v>62</v>
      </c>
      <c r="P5879" t="s">
        <v>110</v>
      </c>
      <c r="Q5879" t="s">
        <v>7546</v>
      </c>
      <c r="R5879" s="1">
        <v>17.940000000000001</v>
      </c>
      <c r="S5879">
        <v>3</v>
      </c>
      <c r="T5879">
        <f t="shared" si="91"/>
        <v>15</v>
      </c>
      <c r="U5879" t="s">
        <v>52</v>
      </c>
      <c r="V5879">
        <v>0</v>
      </c>
      <c r="W5879">
        <v>0</v>
      </c>
      <c r="X5879" s="1">
        <v>0</v>
      </c>
      <c r="Y5879" s="1">
        <v>17.940000000000001</v>
      </c>
      <c r="Z5879" t="s">
        <v>65</v>
      </c>
      <c r="AA5879" s="2">
        <v>8.7905999999999995</v>
      </c>
      <c r="AB5879" s="3">
        <v>0.48999999999999994</v>
      </c>
      <c r="AC5879" s="1">
        <v>-9.1494</v>
      </c>
      <c r="AD5879">
        <v>5</v>
      </c>
      <c r="AE5879">
        <v>5</v>
      </c>
      <c r="AF5879" t="s">
        <v>48</v>
      </c>
      <c r="AG5879">
        <v>2014</v>
      </c>
      <c r="AH5879">
        <f>COUNTBLANK(datos[[#This Row],[Row ID]:[Year sales]])</f>
        <v>0</v>
      </c>
    </row>
    <row r="5880" spans="1:34" x14ac:dyDescent="0.3">
      <c r="A5880">
        <v>5879</v>
      </c>
      <c r="B5880" t="s">
        <v>8576</v>
      </c>
      <c r="C5880" s="4">
        <v>41780</v>
      </c>
      <c r="D5880" s="4">
        <v>41785</v>
      </c>
      <c r="E5880" t="s">
        <v>67</v>
      </c>
      <c r="F5880" t="s">
        <v>3696</v>
      </c>
      <c r="G5880" t="s">
        <v>3697</v>
      </c>
      <c r="H5880" t="s">
        <v>122</v>
      </c>
      <c r="I5880" t="s">
        <v>38</v>
      </c>
      <c r="J5880" t="s">
        <v>1503</v>
      </c>
      <c r="K5880" t="s">
        <v>1267</v>
      </c>
      <c r="L5880">
        <v>1841</v>
      </c>
      <c r="M5880" t="s">
        <v>168</v>
      </c>
      <c r="N5880" t="s">
        <v>5620</v>
      </c>
      <c r="O5880" t="s">
        <v>62</v>
      </c>
      <c r="P5880" t="s">
        <v>97</v>
      </c>
      <c r="Q5880" t="s">
        <v>5621</v>
      </c>
      <c r="R5880" s="1">
        <v>245.88</v>
      </c>
      <c r="S5880">
        <v>6</v>
      </c>
      <c r="T5880">
        <f t="shared" si="91"/>
        <v>30</v>
      </c>
      <c r="U5880" t="s">
        <v>75</v>
      </c>
      <c r="V5880">
        <v>0</v>
      </c>
      <c r="W5880">
        <v>0</v>
      </c>
      <c r="X5880" s="1">
        <v>0</v>
      </c>
      <c r="Y5880" s="1">
        <v>245.88</v>
      </c>
      <c r="Z5880" t="s">
        <v>47</v>
      </c>
      <c r="AA5880" s="2">
        <v>68.846400000000003</v>
      </c>
      <c r="AB5880" s="3">
        <v>0.28000000000000003</v>
      </c>
      <c r="AC5880" s="1">
        <v>-177.03360000000001</v>
      </c>
      <c r="AD5880">
        <v>5</v>
      </c>
      <c r="AE5880">
        <v>5</v>
      </c>
      <c r="AF5880" t="s">
        <v>48</v>
      </c>
      <c r="AG5880">
        <v>2014</v>
      </c>
      <c r="AH5880">
        <f>COUNTBLANK(datos[[#This Row],[Row ID]:[Year sales]])</f>
        <v>0</v>
      </c>
    </row>
    <row r="5881" spans="1:34" x14ac:dyDescent="0.3">
      <c r="A5881">
        <v>5880</v>
      </c>
      <c r="B5881" t="s">
        <v>8577</v>
      </c>
      <c r="C5881" s="4">
        <v>42618</v>
      </c>
      <c r="D5881" s="4">
        <v>42624</v>
      </c>
      <c r="E5881" t="s">
        <v>67</v>
      </c>
      <c r="F5881" t="s">
        <v>5275</v>
      </c>
      <c r="G5881" t="s">
        <v>5276</v>
      </c>
      <c r="H5881" t="s">
        <v>37</v>
      </c>
      <c r="I5881" t="s">
        <v>38</v>
      </c>
      <c r="J5881" t="s">
        <v>286</v>
      </c>
      <c r="K5881" t="s">
        <v>287</v>
      </c>
      <c r="L5881">
        <v>10011</v>
      </c>
      <c r="M5881" t="s">
        <v>168</v>
      </c>
      <c r="N5881" t="s">
        <v>5882</v>
      </c>
      <c r="O5881" t="s">
        <v>62</v>
      </c>
      <c r="P5881" t="s">
        <v>110</v>
      </c>
      <c r="Q5881" t="s">
        <v>5883</v>
      </c>
      <c r="R5881" s="1">
        <v>192.16</v>
      </c>
      <c r="S5881">
        <v>4</v>
      </c>
      <c r="T5881">
        <f t="shared" si="91"/>
        <v>20</v>
      </c>
      <c r="U5881" t="s">
        <v>52</v>
      </c>
      <c r="V5881">
        <v>0</v>
      </c>
      <c r="W5881">
        <v>0</v>
      </c>
      <c r="X5881" s="1">
        <v>0</v>
      </c>
      <c r="Y5881" s="1">
        <v>192.16</v>
      </c>
      <c r="Z5881" t="s">
        <v>99</v>
      </c>
      <c r="AA5881" s="2">
        <v>92.236800000000002</v>
      </c>
      <c r="AB5881" s="3">
        <v>0.48000000000000004</v>
      </c>
      <c r="AC5881" s="1">
        <v>-99.923199999999994</v>
      </c>
      <c r="AD5881">
        <v>6</v>
      </c>
      <c r="AE5881">
        <v>6</v>
      </c>
      <c r="AF5881" t="s">
        <v>48</v>
      </c>
      <c r="AG5881">
        <v>2016</v>
      </c>
      <c r="AH5881">
        <f>COUNTBLANK(datos[[#This Row],[Row ID]:[Year sales]])</f>
        <v>0</v>
      </c>
    </row>
    <row r="5882" spans="1:34" x14ac:dyDescent="0.3">
      <c r="A5882">
        <v>5881</v>
      </c>
      <c r="B5882" t="s">
        <v>8578</v>
      </c>
      <c r="C5882" s="4">
        <v>42631</v>
      </c>
      <c r="D5882" s="4">
        <v>42635</v>
      </c>
      <c r="E5882" t="s">
        <v>67</v>
      </c>
      <c r="F5882" t="s">
        <v>4035</v>
      </c>
      <c r="G5882" t="s">
        <v>4036</v>
      </c>
      <c r="H5882" t="s">
        <v>57</v>
      </c>
      <c r="I5882" t="s">
        <v>38</v>
      </c>
      <c r="J5882" t="s">
        <v>969</v>
      </c>
      <c r="K5882" t="s">
        <v>59</v>
      </c>
      <c r="L5882">
        <v>92105</v>
      </c>
      <c r="M5882" t="s">
        <v>60</v>
      </c>
      <c r="N5882" t="s">
        <v>1750</v>
      </c>
      <c r="O5882" t="s">
        <v>43</v>
      </c>
      <c r="P5882" t="s">
        <v>50</v>
      </c>
      <c r="Q5882" t="s">
        <v>1751</v>
      </c>
      <c r="R5882" s="1">
        <v>801.56799999999998</v>
      </c>
      <c r="S5882">
        <v>2</v>
      </c>
      <c r="T5882">
        <f t="shared" si="91"/>
        <v>32</v>
      </c>
      <c r="U5882" t="s">
        <v>46</v>
      </c>
      <c r="V5882">
        <v>0.2</v>
      </c>
      <c r="W5882">
        <v>160.31360000000001</v>
      </c>
      <c r="X5882" s="1">
        <v>-160.31360000000001</v>
      </c>
      <c r="Y5882" s="1">
        <v>961.88159999999993</v>
      </c>
      <c r="Z5882" t="s">
        <v>53</v>
      </c>
      <c r="AA5882" s="2">
        <v>50.097999999999999</v>
      </c>
      <c r="AB5882" s="3">
        <v>6.25E-2</v>
      </c>
      <c r="AC5882" s="1">
        <v>-591.15639999999996</v>
      </c>
      <c r="AD5882">
        <v>4</v>
      </c>
      <c r="AE5882">
        <v>4</v>
      </c>
      <c r="AF5882" t="s">
        <v>48</v>
      </c>
      <c r="AG5882">
        <v>2016</v>
      </c>
      <c r="AH5882">
        <f>COUNTBLANK(datos[[#This Row],[Row ID]:[Year sales]])</f>
        <v>0</v>
      </c>
    </row>
    <row r="5883" spans="1:34" x14ac:dyDescent="0.3">
      <c r="A5883">
        <v>5882</v>
      </c>
      <c r="B5883" t="s">
        <v>8578</v>
      </c>
      <c r="C5883" s="4">
        <v>42631</v>
      </c>
      <c r="D5883" s="4">
        <v>42635</v>
      </c>
      <c r="E5883" t="s">
        <v>67</v>
      </c>
      <c r="F5883" t="s">
        <v>4035</v>
      </c>
      <c r="G5883" t="s">
        <v>4036</v>
      </c>
      <c r="H5883" t="s">
        <v>57</v>
      </c>
      <c r="I5883" t="s">
        <v>38</v>
      </c>
      <c r="J5883" t="s">
        <v>969</v>
      </c>
      <c r="K5883" t="s">
        <v>59</v>
      </c>
      <c r="L5883">
        <v>92105</v>
      </c>
      <c r="M5883" t="s">
        <v>60</v>
      </c>
      <c r="N5883" t="s">
        <v>3302</v>
      </c>
      <c r="O5883" t="s">
        <v>62</v>
      </c>
      <c r="P5883" t="s">
        <v>110</v>
      </c>
      <c r="Q5883" t="s">
        <v>3303</v>
      </c>
      <c r="R5883" s="1">
        <v>368.91</v>
      </c>
      <c r="S5883">
        <v>9</v>
      </c>
      <c r="T5883">
        <f t="shared" si="91"/>
        <v>45</v>
      </c>
      <c r="U5883" t="s">
        <v>75</v>
      </c>
      <c r="V5883">
        <v>0</v>
      </c>
      <c r="W5883">
        <v>0</v>
      </c>
      <c r="X5883" s="1">
        <v>0</v>
      </c>
      <c r="Y5883" s="1">
        <v>368.91</v>
      </c>
      <c r="Z5883" t="s">
        <v>47</v>
      </c>
      <c r="AA5883" s="2">
        <v>180.76589999999999</v>
      </c>
      <c r="AB5883" s="3">
        <v>0.48999999999999994</v>
      </c>
      <c r="AC5883" s="1">
        <v>-188.14410000000001</v>
      </c>
      <c r="AD5883">
        <v>4</v>
      </c>
      <c r="AE5883">
        <v>4</v>
      </c>
      <c r="AF5883" t="s">
        <v>48</v>
      </c>
      <c r="AG5883">
        <v>2016</v>
      </c>
      <c r="AH5883">
        <f>COUNTBLANK(datos[[#This Row],[Row ID]:[Year sales]])</f>
        <v>0</v>
      </c>
    </row>
    <row r="5884" spans="1:34" x14ac:dyDescent="0.3">
      <c r="A5884">
        <v>5883</v>
      </c>
      <c r="B5884" t="s">
        <v>8578</v>
      </c>
      <c r="C5884" s="4">
        <v>42631</v>
      </c>
      <c r="D5884" s="4">
        <v>42635</v>
      </c>
      <c r="E5884" t="s">
        <v>67</v>
      </c>
      <c r="F5884" t="s">
        <v>4035</v>
      </c>
      <c r="G5884" t="s">
        <v>4036</v>
      </c>
      <c r="H5884" t="s">
        <v>57</v>
      </c>
      <c r="I5884" t="s">
        <v>38</v>
      </c>
      <c r="J5884" t="s">
        <v>969</v>
      </c>
      <c r="K5884" t="s">
        <v>59</v>
      </c>
      <c r="L5884">
        <v>92105</v>
      </c>
      <c r="M5884" t="s">
        <v>60</v>
      </c>
      <c r="N5884" t="s">
        <v>3213</v>
      </c>
      <c r="O5884" t="s">
        <v>43</v>
      </c>
      <c r="P5884" t="s">
        <v>50</v>
      </c>
      <c r="Q5884" t="s">
        <v>3214</v>
      </c>
      <c r="R5884" s="1">
        <v>885.52800000000002</v>
      </c>
      <c r="S5884">
        <v>9</v>
      </c>
      <c r="T5884">
        <f t="shared" si="91"/>
        <v>54</v>
      </c>
      <c r="U5884" t="s">
        <v>75</v>
      </c>
      <c r="V5884">
        <v>0.2</v>
      </c>
      <c r="W5884">
        <v>177.10560000000001</v>
      </c>
      <c r="X5884" s="1">
        <v>-177.10560000000001</v>
      </c>
      <c r="Y5884" s="1">
        <v>1062.6336000000001</v>
      </c>
      <c r="Z5884" t="s">
        <v>53</v>
      </c>
      <c r="AA5884" s="2">
        <v>-99.621899999999997</v>
      </c>
      <c r="AB5884" s="3">
        <v>-0.11249999999999999</v>
      </c>
      <c r="AC5884" s="1">
        <v>-808.04430000000002</v>
      </c>
      <c r="AD5884">
        <v>4</v>
      </c>
      <c r="AE5884">
        <v>4</v>
      </c>
      <c r="AF5884" t="s">
        <v>48</v>
      </c>
      <c r="AG5884">
        <v>2016</v>
      </c>
      <c r="AH5884">
        <f>COUNTBLANK(datos[[#This Row],[Row ID]:[Year sales]])</f>
        <v>0</v>
      </c>
    </row>
    <row r="5885" spans="1:34" x14ac:dyDescent="0.3">
      <c r="A5885">
        <v>5884</v>
      </c>
      <c r="B5885" t="s">
        <v>8579</v>
      </c>
      <c r="C5885" s="4">
        <v>42442</v>
      </c>
      <c r="D5885" s="4">
        <v>42444</v>
      </c>
      <c r="E5885" t="s">
        <v>34</v>
      </c>
      <c r="F5885" t="s">
        <v>4792</v>
      </c>
      <c r="G5885" t="s">
        <v>4793</v>
      </c>
      <c r="H5885" t="s">
        <v>57</v>
      </c>
      <c r="I5885" t="s">
        <v>38</v>
      </c>
      <c r="J5885" t="s">
        <v>147</v>
      </c>
      <c r="K5885" t="s">
        <v>59</v>
      </c>
      <c r="L5885">
        <v>94109</v>
      </c>
      <c r="M5885" t="s">
        <v>60</v>
      </c>
      <c r="N5885" t="s">
        <v>1504</v>
      </c>
      <c r="O5885" t="s">
        <v>43</v>
      </c>
      <c r="P5885" t="s">
        <v>83</v>
      </c>
      <c r="Q5885" t="s">
        <v>1505</v>
      </c>
      <c r="R5885" s="1">
        <v>28.28</v>
      </c>
      <c r="S5885">
        <v>2</v>
      </c>
      <c r="T5885">
        <f t="shared" si="91"/>
        <v>6</v>
      </c>
      <c r="U5885" t="s">
        <v>46</v>
      </c>
      <c r="V5885">
        <v>0</v>
      </c>
      <c r="W5885">
        <v>0</v>
      </c>
      <c r="X5885" s="1">
        <v>0</v>
      </c>
      <c r="Y5885" s="1">
        <v>28.28</v>
      </c>
      <c r="Z5885" t="s">
        <v>65</v>
      </c>
      <c r="AA5885" s="2">
        <v>7.3528000000000002</v>
      </c>
      <c r="AB5885" s="3">
        <v>0.26</v>
      </c>
      <c r="AC5885" s="1">
        <v>-20.927199999999999</v>
      </c>
      <c r="AD5885">
        <v>2</v>
      </c>
      <c r="AE5885">
        <v>2</v>
      </c>
      <c r="AF5885" t="s">
        <v>48</v>
      </c>
      <c r="AG5885">
        <v>2016</v>
      </c>
      <c r="AH5885">
        <f>COUNTBLANK(datos[[#This Row],[Row ID]:[Year sales]])</f>
        <v>0</v>
      </c>
    </row>
    <row r="5886" spans="1:34" x14ac:dyDescent="0.3">
      <c r="A5886">
        <v>5885</v>
      </c>
      <c r="B5886" t="s">
        <v>8579</v>
      </c>
      <c r="C5886" s="4">
        <v>42442</v>
      </c>
      <c r="D5886" s="4">
        <v>42444</v>
      </c>
      <c r="E5886" t="s">
        <v>34</v>
      </c>
      <c r="F5886" t="s">
        <v>4792</v>
      </c>
      <c r="G5886" t="s">
        <v>4793</v>
      </c>
      <c r="H5886" t="s">
        <v>57</v>
      </c>
      <c r="I5886" t="s">
        <v>38</v>
      </c>
      <c r="J5886" t="s">
        <v>147</v>
      </c>
      <c r="K5886" t="s">
        <v>59</v>
      </c>
      <c r="L5886">
        <v>94109</v>
      </c>
      <c r="M5886" t="s">
        <v>60</v>
      </c>
      <c r="N5886" t="s">
        <v>5617</v>
      </c>
      <c r="O5886" t="s">
        <v>62</v>
      </c>
      <c r="P5886" t="s">
        <v>599</v>
      </c>
      <c r="Q5886" t="s">
        <v>5618</v>
      </c>
      <c r="R5886" s="1">
        <v>4912.59</v>
      </c>
      <c r="S5886">
        <v>3</v>
      </c>
      <c r="T5886">
        <f t="shared" si="91"/>
        <v>11</v>
      </c>
      <c r="U5886" t="s">
        <v>52</v>
      </c>
      <c r="V5886">
        <v>0</v>
      </c>
      <c r="W5886">
        <v>0</v>
      </c>
      <c r="X5886" s="1">
        <v>0</v>
      </c>
      <c r="Y5886" s="1">
        <v>4912.59</v>
      </c>
      <c r="Z5886" t="s">
        <v>53</v>
      </c>
      <c r="AA5886" s="2">
        <v>196.50360000000001</v>
      </c>
      <c r="AB5886" s="3">
        <v>0.04</v>
      </c>
      <c r="AC5886" s="1">
        <v>-4716.0864000000001</v>
      </c>
      <c r="AD5886">
        <v>2</v>
      </c>
      <c r="AE5886">
        <v>2</v>
      </c>
      <c r="AF5886" t="s">
        <v>48</v>
      </c>
      <c r="AG5886">
        <v>2016</v>
      </c>
      <c r="AH5886">
        <f>COUNTBLANK(datos[[#This Row],[Row ID]:[Year sales]])</f>
        <v>0</v>
      </c>
    </row>
    <row r="5887" spans="1:34" x14ac:dyDescent="0.3">
      <c r="A5887">
        <v>5886</v>
      </c>
      <c r="B5887" t="s">
        <v>8580</v>
      </c>
      <c r="C5887" s="4">
        <v>41928</v>
      </c>
      <c r="D5887" s="4">
        <v>41929</v>
      </c>
      <c r="E5887" t="s">
        <v>1312</v>
      </c>
      <c r="F5887" t="s">
        <v>1769</v>
      </c>
      <c r="G5887" t="s">
        <v>1770</v>
      </c>
      <c r="H5887" t="s">
        <v>37</v>
      </c>
      <c r="I5887" t="s">
        <v>38</v>
      </c>
      <c r="J5887" t="s">
        <v>147</v>
      </c>
      <c r="K5887" t="s">
        <v>59</v>
      </c>
      <c r="L5887">
        <v>94110</v>
      </c>
      <c r="M5887" t="s">
        <v>60</v>
      </c>
      <c r="N5887" t="s">
        <v>3748</v>
      </c>
      <c r="O5887" t="s">
        <v>62</v>
      </c>
      <c r="P5887" t="s">
        <v>94</v>
      </c>
      <c r="Q5887" t="s">
        <v>3749</v>
      </c>
      <c r="R5887" s="1">
        <v>14.352</v>
      </c>
      <c r="S5887">
        <v>3</v>
      </c>
      <c r="T5887">
        <f t="shared" si="91"/>
        <v>12</v>
      </c>
      <c r="U5887" t="s">
        <v>52</v>
      </c>
      <c r="V5887">
        <v>0.2</v>
      </c>
      <c r="W5887">
        <v>2.8704000000000001</v>
      </c>
      <c r="X5887" s="1">
        <v>-2.8704000000000001</v>
      </c>
      <c r="Y5887" s="1">
        <v>17.2224</v>
      </c>
      <c r="Z5887" t="s">
        <v>65</v>
      </c>
      <c r="AA5887" s="2">
        <v>5.0232000000000001</v>
      </c>
      <c r="AB5887" s="3">
        <v>0.35</v>
      </c>
      <c r="AC5887" s="1">
        <v>-6.4584000000000001</v>
      </c>
      <c r="AD5887">
        <v>1</v>
      </c>
      <c r="AE5887">
        <v>1</v>
      </c>
      <c r="AF5887" t="s">
        <v>48</v>
      </c>
      <c r="AG5887">
        <v>2014</v>
      </c>
      <c r="AH5887">
        <f>COUNTBLANK(datos[[#This Row],[Row ID]:[Year sales]])</f>
        <v>0</v>
      </c>
    </row>
    <row r="5888" spans="1:34" x14ac:dyDescent="0.3">
      <c r="A5888">
        <v>5887</v>
      </c>
      <c r="B5888" t="s">
        <v>8580</v>
      </c>
      <c r="C5888" s="4">
        <v>41928</v>
      </c>
      <c r="D5888" s="4">
        <v>41929</v>
      </c>
      <c r="E5888" t="s">
        <v>1312</v>
      </c>
      <c r="F5888" t="s">
        <v>1769</v>
      </c>
      <c r="G5888" t="s">
        <v>1770</v>
      </c>
      <c r="H5888" t="s">
        <v>37</v>
      </c>
      <c r="I5888" t="s">
        <v>38</v>
      </c>
      <c r="J5888" t="s">
        <v>147</v>
      </c>
      <c r="K5888" t="s">
        <v>59</v>
      </c>
      <c r="L5888">
        <v>94110</v>
      </c>
      <c r="M5888" t="s">
        <v>60</v>
      </c>
      <c r="N5888" t="s">
        <v>2377</v>
      </c>
      <c r="O5888" t="s">
        <v>90</v>
      </c>
      <c r="P5888" t="s">
        <v>181</v>
      </c>
      <c r="Q5888" t="s">
        <v>2378</v>
      </c>
      <c r="R5888" s="1">
        <v>179.97</v>
      </c>
      <c r="S5888">
        <v>3</v>
      </c>
      <c r="T5888">
        <f t="shared" si="91"/>
        <v>20</v>
      </c>
      <c r="U5888" t="s">
        <v>52</v>
      </c>
      <c r="V5888">
        <v>0</v>
      </c>
      <c r="W5888">
        <v>0</v>
      </c>
      <c r="X5888" s="1">
        <v>0</v>
      </c>
      <c r="Y5888" s="1">
        <v>179.97</v>
      </c>
      <c r="Z5888" t="s">
        <v>99</v>
      </c>
      <c r="AA5888" s="2">
        <v>86.385599999999997</v>
      </c>
      <c r="AB5888" s="3">
        <v>0.48</v>
      </c>
      <c r="AC5888" s="1">
        <v>-93.584400000000002</v>
      </c>
      <c r="AD5888">
        <v>1</v>
      </c>
      <c r="AE5888">
        <v>1</v>
      </c>
      <c r="AF5888" t="s">
        <v>48</v>
      </c>
      <c r="AG5888">
        <v>2014</v>
      </c>
      <c r="AH5888">
        <f>COUNTBLANK(datos[[#This Row],[Row ID]:[Year sales]])</f>
        <v>0</v>
      </c>
    </row>
    <row r="5889" spans="1:34" x14ac:dyDescent="0.3">
      <c r="A5889">
        <v>5888</v>
      </c>
      <c r="B5889" t="s">
        <v>8581</v>
      </c>
      <c r="C5889" s="4">
        <v>43016</v>
      </c>
      <c r="D5889" s="4">
        <v>43019</v>
      </c>
      <c r="E5889" t="s">
        <v>208</v>
      </c>
      <c r="F5889" t="s">
        <v>8582</v>
      </c>
      <c r="G5889" t="s">
        <v>8583</v>
      </c>
      <c r="H5889" t="s">
        <v>57</v>
      </c>
      <c r="I5889" t="s">
        <v>38</v>
      </c>
      <c r="J5889" t="s">
        <v>7334</v>
      </c>
      <c r="K5889" t="s">
        <v>1422</v>
      </c>
      <c r="L5889">
        <v>2920</v>
      </c>
      <c r="M5889" t="s">
        <v>168</v>
      </c>
      <c r="N5889" t="s">
        <v>5584</v>
      </c>
      <c r="O5889" t="s">
        <v>62</v>
      </c>
      <c r="P5889" t="s">
        <v>77</v>
      </c>
      <c r="Q5889" t="s">
        <v>5585</v>
      </c>
      <c r="R5889" s="1">
        <v>42.76</v>
      </c>
      <c r="S5889">
        <v>1</v>
      </c>
      <c r="T5889">
        <f t="shared" si="91"/>
        <v>31</v>
      </c>
      <c r="U5889" t="s">
        <v>46</v>
      </c>
      <c r="V5889">
        <v>0</v>
      </c>
      <c r="W5889">
        <v>0</v>
      </c>
      <c r="X5889" s="1">
        <v>0</v>
      </c>
      <c r="Y5889" s="1">
        <v>42.76</v>
      </c>
      <c r="Z5889" t="s">
        <v>65</v>
      </c>
      <c r="AA5889" s="2">
        <v>11.117599999999999</v>
      </c>
      <c r="AB5889" s="3">
        <v>0.26</v>
      </c>
      <c r="AC5889" s="1">
        <v>-31.642399999999999</v>
      </c>
      <c r="AD5889">
        <v>3</v>
      </c>
      <c r="AE5889">
        <v>3</v>
      </c>
      <c r="AF5889" t="s">
        <v>48</v>
      </c>
      <c r="AG5889">
        <v>2017</v>
      </c>
      <c r="AH5889">
        <f>COUNTBLANK(datos[[#This Row],[Row ID]:[Year sales]])</f>
        <v>0</v>
      </c>
    </row>
    <row r="5890" spans="1:34" x14ac:dyDescent="0.3">
      <c r="A5890">
        <v>5889</v>
      </c>
      <c r="B5890" t="s">
        <v>8584</v>
      </c>
      <c r="C5890" s="4">
        <v>42131</v>
      </c>
      <c r="D5890" s="4">
        <v>42136</v>
      </c>
      <c r="E5890" t="s">
        <v>67</v>
      </c>
      <c r="F5890" t="s">
        <v>3553</v>
      </c>
      <c r="G5890" t="s">
        <v>3554</v>
      </c>
      <c r="H5890" t="s">
        <v>37</v>
      </c>
      <c r="I5890" t="s">
        <v>38</v>
      </c>
      <c r="J5890" t="s">
        <v>8585</v>
      </c>
      <c r="K5890" t="s">
        <v>40</v>
      </c>
      <c r="L5890">
        <v>42301</v>
      </c>
      <c r="M5890" t="s">
        <v>41</v>
      </c>
      <c r="N5890" t="s">
        <v>8586</v>
      </c>
      <c r="O5890" t="s">
        <v>62</v>
      </c>
      <c r="P5890" t="s">
        <v>110</v>
      </c>
      <c r="Q5890" t="s">
        <v>8587</v>
      </c>
      <c r="R5890" s="1">
        <v>45.68</v>
      </c>
      <c r="S5890">
        <v>2</v>
      </c>
      <c r="T5890">
        <f t="shared" ref="T5890:T5953" si="92">SUMIF(Q:Q, Q5890, S:S)</f>
        <v>4</v>
      </c>
      <c r="U5890" t="s">
        <v>46</v>
      </c>
      <c r="V5890">
        <v>0</v>
      </c>
      <c r="W5890">
        <v>0</v>
      </c>
      <c r="X5890" s="1">
        <v>0</v>
      </c>
      <c r="Y5890" s="1">
        <v>45.68</v>
      </c>
      <c r="Z5890" t="s">
        <v>65</v>
      </c>
      <c r="AA5890" s="2">
        <v>21.012799999999999</v>
      </c>
      <c r="AB5890" s="3">
        <v>0.45999999999999996</v>
      </c>
      <c r="AC5890" s="1">
        <v>-24.667200000000001</v>
      </c>
      <c r="AD5890">
        <v>5</v>
      </c>
      <c r="AE5890">
        <v>5</v>
      </c>
      <c r="AF5890" t="s">
        <v>48</v>
      </c>
      <c r="AG5890">
        <v>2015</v>
      </c>
      <c r="AH5890">
        <f>COUNTBLANK(datos[[#This Row],[Row ID]:[Year sales]])</f>
        <v>0</v>
      </c>
    </row>
    <row r="5891" spans="1:34" x14ac:dyDescent="0.3">
      <c r="A5891">
        <v>5890</v>
      </c>
      <c r="B5891" t="s">
        <v>8588</v>
      </c>
      <c r="C5891" s="4">
        <v>42474</v>
      </c>
      <c r="D5891" s="4">
        <v>42477</v>
      </c>
      <c r="E5891" t="s">
        <v>208</v>
      </c>
      <c r="F5891" t="s">
        <v>8011</v>
      </c>
      <c r="G5891" t="s">
        <v>8012</v>
      </c>
      <c r="H5891" t="s">
        <v>37</v>
      </c>
      <c r="I5891" t="s">
        <v>38</v>
      </c>
      <c r="J5891" t="s">
        <v>4520</v>
      </c>
      <c r="K5891" t="s">
        <v>2761</v>
      </c>
      <c r="L5891">
        <v>21215</v>
      </c>
      <c r="M5891" t="s">
        <v>168</v>
      </c>
      <c r="N5891" t="s">
        <v>4395</v>
      </c>
      <c r="O5891" t="s">
        <v>62</v>
      </c>
      <c r="P5891" t="s">
        <v>94</v>
      </c>
      <c r="Q5891" t="s">
        <v>4396</v>
      </c>
      <c r="R5891" s="1">
        <v>25.06</v>
      </c>
      <c r="S5891">
        <v>2</v>
      </c>
      <c r="T5891">
        <f t="shared" si="92"/>
        <v>12</v>
      </c>
      <c r="U5891" t="s">
        <v>46</v>
      </c>
      <c r="V5891">
        <v>0</v>
      </c>
      <c r="W5891">
        <v>0</v>
      </c>
      <c r="X5891" s="1">
        <v>0</v>
      </c>
      <c r="Y5891" s="1">
        <v>25.06</v>
      </c>
      <c r="Z5891" t="s">
        <v>65</v>
      </c>
      <c r="AA5891" s="2">
        <v>11.7782</v>
      </c>
      <c r="AB5891" s="3">
        <v>0.47000000000000003</v>
      </c>
      <c r="AC5891" s="1">
        <v>-13.2818</v>
      </c>
      <c r="AD5891">
        <v>3</v>
      </c>
      <c r="AE5891">
        <v>3</v>
      </c>
      <c r="AF5891" t="s">
        <v>48</v>
      </c>
      <c r="AG5891">
        <v>2016</v>
      </c>
      <c r="AH5891">
        <f>COUNTBLANK(datos[[#This Row],[Row ID]:[Year sales]])</f>
        <v>0</v>
      </c>
    </row>
    <row r="5892" spans="1:34" x14ac:dyDescent="0.3">
      <c r="A5892">
        <v>5891</v>
      </c>
      <c r="B5892" t="s">
        <v>8589</v>
      </c>
      <c r="C5892" s="4">
        <v>42695</v>
      </c>
      <c r="D5892" s="4">
        <v>42700</v>
      </c>
      <c r="E5892" t="s">
        <v>67</v>
      </c>
      <c r="F5892" t="s">
        <v>7446</v>
      </c>
      <c r="G5892" t="s">
        <v>7447</v>
      </c>
      <c r="H5892" t="s">
        <v>37</v>
      </c>
      <c r="I5892" t="s">
        <v>38</v>
      </c>
      <c r="J5892" t="s">
        <v>323</v>
      </c>
      <c r="K5892" t="s">
        <v>231</v>
      </c>
      <c r="L5892">
        <v>60610</v>
      </c>
      <c r="M5892" t="s">
        <v>125</v>
      </c>
      <c r="N5892" t="s">
        <v>2727</v>
      </c>
      <c r="O5892" t="s">
        <v>62</v>
      </c>
      <c r="P5892" t="s">
        <v>110</v>
      </c>
      <c r="Q5892" t="s">
        <v>2728</v>
      </c>
      <c r="R5892" s="1">
        <v>38.432000000000002</v>
      </c>
      <c r="S5892">
        <v>1</v>
      </c>
      <c r="T5892">
        <f t="shared" si="92"/>
        <v>14</v>
      </c>
      <c r="U5892" t="s">
        <v>46</v>
      </c>
      <c r="V5892">
        <v>0.2</v>
      </c>
      <c r="W5892">
        <v>7.6864000000000008</v>
      </c>
      <c r="X5892" s="1">
        <v>-7.6863999999999999</v>
      </c>
      <c r="Y5892" s="1">
        <v>46.118400000000001</v>
      </c>
      <c r="Z5892" t="s">
        <v>65</v>
      </c>
      <c r="AA5892" s="2">
        <v>13.4512</v>
      </c>
      <c r="AB5892" s="3">
        <v>0.35</v>
      </c>
      <c r="AC5892" s="1">
        <v>-17.2944</v>
      </c>
      <c r="AD5892">
        <v>5</v>
      </c>
      <c r="AE5892">
        <v>5</v>
      </c>
      <c r="AF5892" t="s">
        <v>48</v>
      </c>
      <c r="AG5892">
        <v>2016</v>
      </c>
      <c r="AH5892">
        <f>COUNTBLANK(datos[[#This Row],[Row ID]:[Year sales]])</f>
        <v>0</v>
      </c>
    </row>
    <row r="5893" spans="1:34" x14ac:dyDescent="0.3">
      <c r="A5893">
        <v>5892</v>
      </c>
      <c r="B5893" t="s">
        <v>8589</v>
      </c>
      <c r="C5893" s="4">
        <v>42695</v>
      </c>
      <c r="D5893" s="4">
        <v>42700</v>
      </c>
      <c r="E5893" t="s">
        <v>67</v>
      </c>
      <c r="F5893" t="s">
        <v>7446</v>
      </c>
      <c r="G5893" t="s">
        <v>7447</v>
      </c>
      <c r="H5893" t="s">
        <v>37</v>
      </c>
      <c r="I5893" t="s">
        <v>38</v>
      </c>
      <c r="J5893" t="s">
        <v>323</v>
      </c>
      <c r="K5893" t="s">
        <v>231</v>
      </c>
      <c r="L5893">
        <v>60610</v>
      </c>
      <c r="M5893" t="s">
        <v>125</v>
      </c>
      <c r="N5893" t="s">
        <v>656</v>
      </c>
      <c r="O5893" t="s">
        <v>62</v>
      </c>
      <c r="P5893" t="s">
        <v>77</v>
      </c>
      <c r="Q5893" t="s">
        <v>657</v>
      </c>
      <c r="R5893" s="1">
        <v>21.568000000000001</v>
      </c>
      <c r="S5893">
        <v>2</v>
      </c>
      <c r="T5893">
        <f t="shared" si="92"/>
        <v>40</v>
      </c>
      <c r="U5893" t="s">
        <v>46</v>
      </c>
      <c r="V5893">
        <v>0.2</v>
      </c>
      <c r="W5893">
        <v>4.3136000000000001</v>
      </c>
      <c r="X5893" s="1">
        <v>-4.3136000000000001</v>
      </c>
      <c r="Y5893" s="1">
        <v>25.881600000000002</v>
      </c>
      <c r="Z5893" t="s">
        <v>65</v>
      </c>
      <c r="AA5893" s="2">
        <v>1.6175999999999999</v>
      </c>
      <c r="AB5893" s="3">
        <v>7.4999999999999997E-2</v>
      </c>
      <c r="AC5893" s="1">
        <v>-15.636799999999999</v>
      </c>
      <c r="AD5893">
        <v>5</v>
      </c>
      <c r="AE5893">
        <v>5</v>
      </c>
      <c r="AF5893" t="s">
        <v>48</v>
      </c>
      <c r="AG5893">
        <v>2016</v>
      </c>
      <c r="AH5893">
        <f>COUNTBLANK(datos[[#This Row],[Row ID]:[Year sales]])</f>
        <v>0</v>
      </c>
    </row>
    <row r="5894" spans="1:34" x14ac:dyDescent="0.3">
      <c r="A5894">
        <v>5893</v>
      </c>
      <c r="B5894" t="s">
        <v>8589</v>
      </c>
      <c r="C5894" s="4">
        <v>42695</v>
      </c>
      <c r="D5894" s="4">
        <v>42700</v>
      </c>
      <c r="E5894" t="s">
        <v>67</v>
      </c>
      <c r="F5894" t="s">
        <v>7446</v>
      </c>
      <c r="G5894" t="s">
        <v>7447</v>
      </c>
      <c r="H5894" t="s">
        <v>37</v>
      </c>
      <c r="I5894" t="s">
        <v>38</v>
      </c>
      <c r="J5894" t="s">
        <v>323</v>
      </c>
      <c r="K5894" t="s">
        <v>231</v>
      </c>
      <c r="L5894">
        <v>60610</v>
      </c>
      <c r="M5894" t="s">
        <v>125</v>
      </c>
      <c r="N5894" t="s">
        <v>683</v>
      </c>
      <c r="O5894" t="s">
        <v>90</v>
      </c>
      <c r="P5894" t="s">
        <v>181</v>
      </c>
      <c r="Q5894" t="s">
        <v>684</v>
      </c>
      <c r="R5894" s="1">
        <v>81.575999999999993</v>
      </c>
      <c r="S5894">
        <v>3</v>
      </c>
      <c r="T5894">
        <f t="shared" si="92"/>
        <v>13</v>
      </c>
      <c r="U5894" t="s">
        <v>52</v>
      </c>
      <c r="V5894">
        <v>0.2</v>
      </c>
      <c r="W5894">
        <v>16.315200000000001</v>
      </c>
      <c r="X5894" s="1">
        <v>-16.315200000000001</v>
      </c>
      <c r="Y5894" s="1">
        <v>97.891199999999998</v>
      </c>
      <c r="Z5894" t="s">
        <v>99</v>
      </c>
      <c r="AA5894" s="2">
        <v>2.0394000000000001</v>
      </c>
      <c r="AB5894" s="3">
        <v>2.5000000000000005E-2</v>
      </c>
      <c r="AC5894" s="1">
        <v>-63.221400000000003</v>
      </c>
      <c r="AD5894">
        <v>5</v>
      </c>
      <c r="AE5894">
        <v>5</v>
      </c>
      <c r="AF5894" t="s">
        <v>48</v>
      </c>
      <c r="AG5894">
        <v>2016</v>
      </c>
      <c r="AH5894">
        <f>COUNTBLANK(datos[[#This Row],[Row ID]:[Year sales]])</f>
        <v>0</v>
      </c>
    </row>
    <row r="5895" spans="1:34" x14ac:dyDescent="0.3">
      <c r="A5895">
        <v>5894</v>
      </c>
      <c r="B5895" t="s">
        <v>8590</v>
      </c>
      <c r="C5895" s="4">
        <v>42988</v>
      </c>
      <c r="D5895" s="4">
        <v>42992</v>
      </c>
      <c r="E5895" t="s">
        <v>67</v>
      </c>
      <c r="F5895" t="s">
        <v>7974</v>
      </c>
      <c r="G5895" t="s">
        <v>7975</v>
      </c>
      <c r="H5895" t="s">
        <v>37</v>
      </c>
      <c r="I5895" t="s">
        <v>38</v>
      </c>
      <c r="J5895" t="s">
        <v>1760</v>
      </c>
      <c r="K5895" t="s">
        <v>1294</v>
      </c>
      <c r="L5895">
        <v>30318</v>
      </c>
      <c r="M5895" t="s">
        <v>41</v>
      </c>
      <c r="N5895" t="s">
        <v>3924</v>
      </c>
      <c r="O5895" t="s">
        <v>62</v>
      </c>
      <c r="P5895" t="s">
        <v>94</v>
      </c>
      <c r="Q5895" t="s">
        <v>3925</v>
      </c>
      <c r="R5895" s="1">
        <v>2.78</v>
      </c>
      <c r="S5895">
        <v>1</v>
      </c>
      <c r="T5895">
        <f t="shared" si="92"/>
        <v>8</v>
      </c>
      <c r="U5895" t="s">
        <v>46</v>
      </c>
      <c r="V5895">
        <v>0</v>
      </c>
      <c r="W5895">
        <v>0</v>
      </c>
      <c r="X5895" s="1">
        <v>0</v>
      </c>
      <c r="Y5895" s="1">
        <v>2.78</v>
      </c>
      <c r="Z5895" t="s">
        <v>65</v>
      </c>
      <c r="AA5895" s="2">
        <v>1.3622000000000001</v>
      </c>
      <c r="AB5895" s="3">
        <v>0.49000000000000005</v>
      </c>
      <c r="AC5895" s="1">
        <v>-1.4177999999999999</v>
      </c>
      <c r="AD5895">
        <v>4</v>
      </c>
      <c r="AE5895">
        <v>4</v>
      </c>
      <c r="AF5895" t="s">
        <v>48</v>
      </c>
      <c r="AG5895">
        <v>2017</v>
      </c>
      <c r="AH5895">
        <f>COUNTBLANK(datos[[#This Row],[Row ID]:[Year sales]])</f>
        <v>0</v>
      </c>
    </row>
    <row r="5896" spans="1:34" x14ac:dyDescent="0.3">
      <c r="A5896">
        <v>5895</v>
      </c>
      <c r="B5896" t="s">
        <v>8591</v>
      </c>
      <c r="C5896" s="4">
        <v>42987</v>
      </c>
      <c r="D5896" s="4">
        <v>42992</v>
      </c>
      <c r="E5896" t="s">
        <v>67</v>
      </c>
      <c r="F5896" t="s">
        <v>3967</v>
      </c>
      <c r="G5896" t="s">
        <v>3968</v>
      </c>
      <c r="H5896" t="s">
        <v>57</v>
      </c>
      <c r="I5896" t="s">
        <v>38</v>
      </c>
      <c r="J5896" t="s">
        <v>58</v>
      </c>
      <c r="K5896" t="s">
        <v>59</v>
      </c>
      <c r="L5896">
        <v>90036</v>
      </c>
      <c r="M5896" t="s">
        <v>60</v>
      </c>
      <c r="N5896" t="s">
        <v>5295</v>
      </c>
      <c r="O5896" t="s">
        <v>62</v>
      </c>
      <c r="P5896" t="s">
        <v>77</v>
      </c>
      <c r="Q5896" t="s">
        <v>5296</v>
      </c>
      <c r="R5896" s="1">
        <v>99.87</v>
      </c>
      <c r="S5896">
        <v>3</v>
      </c>
      <c r="T5896">
        <f t="shared" si="92"/>
        <v>26</v>
      </c>
      <c r="U5896" t="s">
        <v>52</v>
      </c>
      <c r="V5896">
        <v>0</v>
      </c>
      <c r="W5896">
        <v>0</v>
      </c>
      <c r="X5896" s="1">
        <v>0</v>
      </c>
      <c r="Y5896" s="1">
        <v>99.87</v>
      </c>
      <c r="Z5896" t="s">
        <v>99</v>
      </c>
      <c r="AA5896" s="2">
        <v>23.968800000000002</v>
      </c>
      <c r="AB5896" s="3">
        <v>0.24000000000000002</v>
      </c>
      <c r="AC5896" s="1">
        <v>-75.901200000000003</v>
      </c>
      <c r="AD5896">
        <v>5</v>
      </c>
      <c r="AE5896">
        <v>5</v>
      </c>
      <c r="AF5896" t="s">
        <v>48</v>
      </c>
      <c r="AG5896">
        <v>2017</v>
      </c>
      <c r="AH5896">
        <f>COUNTBLANK(datos[[#This Row],[Row ID]:[Year sales]])</f>
        <v>0</v>
      </c>
    </row>
    <row r="5897" spans="1:34" x14ac:dyDescent="0.3">
      <c r="A5897">
        <v>5896</v>
      </c>
      <c r="B5897" t="s">
        <v>8592</v>
      </c>
      <c r="C5897" s="4">
        <v>41944</v>
      </c>
      <c r="D5897" s="4">
        <v>41951</v>
      </c>
      <c r="E5897" t="s">
        <v>67</v>
      </c>
      <c r="F5897" t="s">
        <v>4079</v>
      </c>
      <c r="G5897" t="s">
        <v>4080</v>
      </c>
      <c r="H5897" t="s">
        <v>122</v>
      </c>
      <c r="I5897" t="s">
        <v>38</v>
      </c>
      <c r="J5897" t="s">
        <v>58</v>
      </c>
      <c r="K5897" t="s">
        <v>59</v>
      </c>
      <c r="L5897">
        <v>90049</v>
      </c>
      <c r="M5897" t="s">
        <v>60</v>
      </c>
      <c r="N5897" t="s">
        <v>8486</v>
      </c>
      <c r="O5897" t="s">
        <v>62</v>
      </c>
      <c r="P5897" t="s">
        <v>63</v>
      </c>
      <c r="Q5897" t="s">
        <v>8487</v>
      </c>
      <c r="R5897" s="1">
        <v>44.4</v>
      </c>
      <c r="S5897">
        <v>3</v>
      </c>
      <c r="T5897">
        <f t="shared" si="92"/>
        <v>18</v>
      </c>
      <c r="U5897" t="s">
        <v>52</v>
      </c>
      <c r="V5897">
        <v>0</v>
      </c>
      <c r="W5897">
        <v>0</v>
      </c>
      <c r="X5897" s="1">
        <v>0</v>
      </c>
      <c r="Y5897" s="1">
        <v>44.4</v>
      </c>
      <c r="Z5897" t="s">
        <v>65</v>
      </c>
      <c r="AA5897" s="2">
        <v>22.2</v>
      </c>
      <c r="AB5897" s="3">
        <v>0.5</v>
      </c>
      <c r="AC5897" s="1">
        <v>-22.2</v>
      </c>
      <c r="AD5897">
        <v>7</v>
      </c>
      <c r="AE5897">
        <v>7</v>
      </c>
      <c r="AF5897" t="s">
        <v>48</v>
      </c>
      <c r="AG5897">
        <v>2014</v>
      </c>
      <c r="AH5897">
        <f>COUNTBLANK(datos[[#This Row],[Row ID]:[Year sales]])</f>
        <v>0</v>
      </c>
    </row>
    <row r="5898" spans="1:34" x14ac:dyDescent="0.3">
      <c r="A5898">
        <v>5897</v>
      </c>
      <c r="B5898" t="s">
        <v>8592</v>
      </c>
      <c r="C5898" s="4">
        <v>41944</v>
      </c>
      <c r="D5898" s="4">
        <v>41951</v>
      </c>
      <c r="E5898" t="s">
        <v>67</v>
      </c>
      <c r="F5898" t="s">
        <v>4079</v>
      </c>
      <c r="G5898" t="s">
        <v>4080</v>
      </c>
      <c r="H5898" t="s">
        <v>122</v>
      </c>
      <c r="I5898" t="s">
        <v>38</v>
      </c>
      <c r="J5898" t="s">
        <v>58</v>
      </c>
      <c r="K5898" t="s">
        <v>59</v>
      </c>
      <c r="L5898">
        <v>90049</v>
      </c>
      <c r="M5898" t="s">
        <v>60</v>
      </c>
      <c r="N5898" t="s">
        <v>4478</v>
      </c>
      <c r="O5898" t="s">
        <v>62</v>
      </c>
      <c r="P5898" t="s">
        <v>110</v>
      </c>
      <c r="Q5898" t="s">
        <v>206</v>
      </c>
      <c r="R5898" s="1">
        <v>21.4</v>
      </c>
      <c r="S5898">
        <v>5</v>
      </c>
      <c r="T5898">
        <f t="shared" si="92"/>
        <v>150</v>
      </c>
      <c r="U5898" t="s">
        <v>75</v>
      </c>
      <c r="V5898">
        <v>0</v>
      </c>
      <c r="W5898">
        <v>0</v>
      </c>
      <c r="X5898" s="1">
        <v>0</v>
      </c>
      <c r="Y5898" s="1">
        <v>21.4</v>
      </c>
      <c r="Z5898" t="s">
        <v>65</v>
      </c>
      <c r="AA5898" s="2">
        <v>9.6300000000000008</v>
      </c>
      <c r="AB5898" s="3">
        <v>0.45000000000000007</v>
      </c>
      <c r="AC5898" s="1">
        <v>-11.77</v>
      </c>
      <c r="AD5898">
        <v>7</v>
      </c>
      <c r="AE5898">
        <v>7</v>
      </c>
      <c r="AF5898" t="s">
        <v>48</v>
      </c>
      <c r="AG5898">
        <v>2014</v>
      </c>
      <c r="AH5898">
        <f>COUNTBLANK(datos[[#This Row],[Row ID]:[Year sales]])</f>
        <v>0</v>
      </c>
    </row>
    <row r="5899" spans="1:34" x14ac:dyDescent="0.3">
      <c r="A5899">
        <v>5898</v>
      </c>
      <c r="B5899" t="s">
        <v>8593</v>
      </c>
      <c r="C5899" s="4">
        <v>42463</v>
      </c>
      <c r="D5899" s="4">
        <v>42469</v>
      </c>
      <c r="E5899" t="s">
        <v>67</v>
      </c>
      <c r="F5899" t="s">
        <v>145</v>
      </c>
      <c r="G5899" t="s">
        <v>146</v>
      </c>
      <c r="H5899" t="s">
        <v>37</v>
      </c>
      <c r="I5899" t="s">
        <v>38</v>
      </c>
      <c r="J5899" t="s">
        <v>1488</v>
      </c>
      <c r="K5899" t="s">
        <v>274</v>
      </c>
      <c r="L5899">
        <v>47374</v>
      </c>
      <c r="M5899" t="s">
        <v>125</v>
      </c>
      <c r="N5899" t="s">
        <v>432</v>
      </c>
      <c r="O5899" t="s">
        <v>43</v>
      </c>
      <c r="P5899" t="s">
        <v>83</v>
      </c>
      <c r="Q5899" t="s">
        <v>433</v>
      </c>
      <c r="R5899" s="1">
        <v>71.12</v>
      </c>
      <c r="S5899">
        <v>4</v>
      </c>
      <c r="T5899">
        <f t="shared" si="92"/>
        <v>20</v>
      </c>
      <c r="U5899" t="s">
        <v>52</v>
      </c>
      <c r="V5899">
        <v>0</v>
      </c>
      <c r="W5899">
        <v>0</v>
      </c>
      <c r="X5899" s="1">
        <v>0</v>
      </c>
      <c r="Y5899" s="1">
        <v>71.12</v>
      </c>
      <c r="Z5899" t="s">
        <v>99</v>
      </c>
      <c r="AA5899" s="2">
        <v>22.0472</v>
      </c>
      <c r="AB5899" s="3">
        <v>0.31</v>
      </c>
      <c r="AC5899" s="1">
        <v>-49.072800000000001</v>
      </c>
      <c r="AD5899">
        <v>6</v>
      </c>
      <c r="AE5899">
        <v>6</v>
      </c>
      <c r="AF5899" t="s">
        <v>48</v>
      </c>
      <c r="AG5899">
        <v>2016</v>
      </c>
      <c r="AH5899">
        <f>COUNTBLANK(datos[[#This Row],[Row ID]:[Year sales]])</f>
        <v>0</v>
      </c>
    </row>
    <row r="5900" spans="1:34" x14ac:dyDescent="0.3">
      <c r="A5900">
        <v>5899</v>
      </c>
      <c r="B5900" t="s">
        <v>8593</v>
      </c>
      <c r="C5900" s="4">
        <v>42463</v>
      </c>
      <c r="D5900" s="4">
        <v>42469</v>
      </c>
      <c r="E5900" t="s">
        <v>67</v>
      </c>
      <c r="F5900" t="s">
        <v>145</v>
      </c>
      <c r="G5900" t="s">
        <v>146</v>
      </c>
      <c r="H5900" t="s">
        <v>37</v>
      </c>
      <c r="I5900" t="s">
        <v>38</v>
      </c>
      <c r="J5900" t="s">
        <v>1488</v>
      </c>
      <c r="K5900" t="s">
        <v>274</v>
      </c>
      <c r="L5900">
        <v>47374</v>
      </c>
      <c r="M5900" t="s">
        <v>125</v>
      </c>
      <c r="N5900" t="s">
        <v>5894</v>
      </c>
      <c r="O5900" t="s">
        <v>90</v>
      </c>
      <c r="P5900" t="s">
        <v>91</v>
      </c>
      <c r="Q5900" t="s">
        <v>5895</v>
      </c>
      <c r="R5900" s="1">
        <v>259.95999999999998</v>
      </c>
      <c r="S5900">
        <v>4</v>
      </c>
      <c r="T5900">
        <f t="shared" si="92"/>
        <v>25</v>
      </c>
      <c r="U5900" t="s">
        <v>52</v>
      </c>
      <c r="V5900">
        <v>0</v>
      </c>
      <c r="W5900">
        <v>0</v>
      </c>
      <c r="X5900" s="1">
        <v>0</v>
      </c>
      <c r="Y5900" s="1">
        <v>259.95999999999998</v>
      </c>
      <c r="Z5900" t="s">
        <v>47</v>
      </c>
      <c r="AA5900" s="2">
        <v>124.7808</v>
      </c>
      <c r="AB5900" s="3">
        <v>0.48000000000000004</v>
      </c>
      <c r="AC5900" s="1">
        <v>-135.17920000000001</v>
      </c>
      <c r="AD5900">
        <v>6</v>
      </c>
      <c r="AE5900">
        <v>6</v>
      </c>
      <c r="AF5900" t="s">
        <v>48</v>
      </c>
      <c r="AG5900">
        <v>2016</v>
      </c>
      <c r="AH5900">
        <f>COUNTBLANK(datos[[#This Row],[Row ID]:[Year sales]])</f>
        <v>0</v>
      </c>
    </row>
    <row r="5901" spans="1:34" x14ac:dyDescent="0.3">
      <c r="A5901">
        <v>5900</v>
      </c>
      <c r="B5901" t="s">
        <v>8594</v>
      </c>
      <c r="C5901" s="4">
        <v>42747</v>
      </c>
      <c r="D5901" s="4">
        <v>42751</v>
      </c>
      <c r="E5901" t="s">
        <v>67</v>
      </c>
      <c r="F5901" t="s">
        <v>2705</v>
      </c>
      <c r="G5901" t="s">
        <v>2706</v>
      </c>
      <c r="H5901" t="s">
        <v>57</v>
      </c>
      <c r="I5901" t="s">
        <v>38</v>
      </c>
      <c r="J5901" t="s">
        <v>147</v>
      </c>
      <c r="K5901" t="s">
        <v>59</v>
      </c>
      <c r="L5901">
        <v>94110</v>
      </c>
      <c r="M5901" t="s">
        <v>60</v>
      </c>
      <c r="N5901" t="s">
        <v>4715</v>
      </c>
      <c r="O5901" t="s">
        <v>62</v>
      </c>
      <c r="P5901" t="s">
        <v>193</v>
      </c>
      <c r="Q5901" t="s">
        <v>691</v>
      </c>
      <c r="R5901" s="1">
        <v>9.7799999999999994</v>
      </c>
      <c r="S5901">
        <v>1</v>
      </c>
      <c r="T5901">
        <f t="shared" si="92"/>
        <v>170</v>
      </c>
      <c r="U5901" t="s">
        <v>46</v>
      </c>
      <c r="V5901">
        <v>0</v>
      </c>
      <c r="W5901">
        <v>0</v>
      </c>
      <c r="X5901" s="1">
        <v>0</v>
      </c>
      <c r="Y5901" s="1">
        <v>9.7799999999999994</v>
      </c>
      <c r="Z5901" t="s">
        <v>65</v>
      </c>
      <c r="AA5901" s="2">
        <v>4.8899999999999997</v>
      </c>
      <c r="AB5901" s="3">
        <v>0.5</v>
      </c>
      <c r="AC5901" s="1">
        <v>-4.8899999999999997</v>
      </c>
      <c r="AD5901">
        <v>4</v>
      </c>
      <c r="AE5901">
        <v>4</v>
      </c>
      <c r="AF5901" t="s">
        <v>48</v>
      </c>
      <c r="AG5901">
        <v>2017</v>
      </c>
      <c r="AH5901">
        <f>COUNTBLANK(datos[[#This Row],[Row ID]:[Year sales]])</f>
        <v>0</v>
      </c>
    </row>
    <row r="5902" spans="1:34" x14ac:dyDescent="0.3">
      <c r="A5902">
        <v>5901</v>
      </c>
      <c r="B5902" t="s">
        <v>8595</v>
      </c>
      <c r="C5902" s="4">
        <v>42328</v>
      </c>
      <c r="D5902" s="4">
        <v>42332</v>
      </c>
      <c r="E5902" t="s">
        <v>67</v>
      </c>
      <c r="F5902" t="s">
        <v>5145</v>
      </c>
      <c r="G5902" t="s">
        <v>5146</v>
      </c>
      <c r="H5902" t="s">
        <v>122</v>
      </c>
      <c r="I5902" t="s">
        <v>38</v>
      </c>
      <c r="J5902" t="s">
        <v>147</v>
      </c>
      <c r="K5902" t="s">
        <v>59</v>
      </c>
      <c r="L5902">
        <v>94122</v>
      </c>
      <c r="M5902" t="s">
        <v>60</v>
      </c>
      <c r="N5902" t="s">
        <v>1856</v>
      </c>
      <c r="O5902" t="s">
        <v>62</v>
      </c>
      <c r="P5902" t="s">
        <v>94</v>
      </c>
      <c r="Q5902" t="s">
        <v>1857</v>
      </c>
      <c r="R5902" s="1">
        <v>24.192</v>
      </c>
      <c r="S5902">
        <v>9</v>
      </c>
      <c r="T5902">
        <f t="shared" si="92"/>
        <v>15</v>
      </c>
      <c r="U5902" t="s">
        <v>75</v>
      </c>
      <c r="V5902">
        <v>0.2</v>
      </c>
      <c r="W5902">
        <v>4.8384</v>
      </c>
      <c r="X5902" s="1">
        <v>-4.8384</v>
      </c>
      <c r="Y5902" s="1">
        <v>29.0304</v>
      </c>
      <c r="Z5902" t="s">
        <v>65</v>
      </c>
      <c r="AA5902" s="2">
        <v>7.56</v>
      </c>
      <c r="AB5902" s="3">
        <v>0.3125</v>
      </c>
      <c r="AC5902" s="1">
        <v>-11.7936</v>
      </c>
      <c r="AD5902">
        <v>4</v>
      </c>
      <c r="AE5902">
        <v>4</v>
      </c>
      <c r="AF5902" t="s">
        <v>48</v>
      </c>
      <c r="AG5902">
        <v>2015</v>
      </c>
      <c r="AH5902">
        <f>COUNTBLANK(datos[[#This Row],[Row ID]:[Year sales]])</f>
        <v>0</v>
      </c>
    </row>
    <row r="5903" spans="1:34" x14ac:dyDescent="0.3">
      <c r="A5903">
        <v>5902</v>
      </c>
      <c r="B5903" t="s">
        <v>8596</v>
      </c>
      <c r="C5903" s="4">
        <v>42701</v>
      </c>
      <c r="D5903" s="4">
        <v>42706</v>
      </c>
      <c r="E5903" t="s">
        <v>67</v>
      </c>
      <c r="F5903" t="s">
        <v>2774</v>
      </c>
      <c r="G5903" t="s">
        <v>2775</v>
      </c>
      <c r="H5903" t="s">
        <v>57</v>
      </c>
      <c r="I5903" t="s">
        <v>38</v>
      </c>
      <c r="J5903" t="s">
        <v>809</v>
      </c>
      <c r="K5903" t="s">
        <v>810</v>
      </c>
      <c r="L5903">
        <v>7090</v>
      </c>
      <c r="M5903" t="s">
        <v>168</v>
      </c>
      <c r="N5903" t="s">
        <v>4722</v>
      </c>
      <c r="O5903" t="s">
        <v>43</v>
      </c>
      <c r="P5903" t="s">
        <v>83</v>
      </c>
      <c r="Q5903" t="s">
        <v>4723</v>
      </c>
      <c r="R5903" s="1">
        <v>31.56</v>
      </c>
      <c r="S5903">
        <v>3</v>
      </c>
      <c r="T5903">
        <f t="shared" si="92"/>
        <v>27</v>
      </c>
      <c r="U5903" t="s">
        <v>52</v>
      </c>
      <c r="V5903">
        <v>0</v>
      </c>
      <c r="W5903">
        <v>0</v>
      </c>
      <c r="X5903" s="1">
        <v>0</v>
      </c>
      <c r="Y5903" s="1">
        <v>31.56</v>
      </c>
      <c r="Z5903" t="s">
        <v>65</v>
      </c>
      <c r="AA5903" s="2">
        <v>10.4148</v>
      </c>
      <c r="AB5903" s="3">
        <v>0.33</v>
      </c>
      <c r="AC5903" s="1">
        <v>-21.145199999999999</v>
      </c>
      <c r="AD5903">
        <v>5</v>
      </c>
      <c r="AE5903">
        <v>5</v>
      </c>
      <c r="AF5903" t="s">
        <v>48</v>
      </c>
      <c r="AG5903">
        <v>2016</v>
      </c>
      <c r="AH5903">
        <f>COUNTBLANK(datos[[#This Row],[Row ID]:[Year sales]])</f>
        <v>0</v>
      </c>
    </row>
    <row r="5904" spans="1:34" x14ac:dyDescent="0.3">
      <c r="A5904">
        <v>5903</v>
      </c>
      <c r="B5904" t="s">
        <v>8597</v>
      </c>
      <c r="C5904" s="4">
        <v>43045</v>
      </c>
      <c r="D5904" s="4">
        <v>43045</v>
      </c>
      <c r="E5904" t="s">
        <v>1312</v>
      </c>
      <c r="F5904" t="s">
        <v>773</v>
      </c>
      <c r="G5904" t="s">
        <v>774</v>
      </c>
      <c r="H5904" t="s">
        <v>122</v>
      </c>
      <c r="I5904" t="s">
        <v>38</v>
      </c>
      <c r="J5904" t="s">
        <v>147</v>
      </c>
      <c r="K5904" t="s">
        <v>59</v>
      </c>
      <c r="L5904">
        <v>94122</v>
      </c>
      <c r="M5904" t="s">
        <v>60</v>
      </c>
      <c r="N5904" t="s">
        <v>1474</v>
      </c>
      <c r="O5904" t="s">
        <v>62</v>
      </c>
      <c r="P5904" t="s">
        <v>110</v>
      </c>
      <c r="Q5904" t="s">
        <v>1475</v>
      </c>
      <c r="R5904" s="1">
        <v>59.94</v>
      </c>
      <c r="S5904">
        <v>3</v>
      </c>
      <c r="T5904">
        <f t="shared" si="92"/>
        <v>39</v>
      </c>
      <c r="U5904" t="s">
        <v>52</v>
      </c>
      <c r="V5904">
        <v>0</v>
      </c>
      <c r="W5904">
        <v>0</v>
      </c>
      <c r="X5904" s="1">
        <v>0</v>
      </c>
      <c r="Y5904" s="1">
        <v>59.94</v>
      </c>
      <c r="Z5904" t="s">
        <v>99</v>
      </c>
      <c r="AA5904" s="2">
        <v>28.171800000000001</v>
      </c>
      <c r="AB5904" s="3">
        <v>0.47000000000000003</v>
      </c>
      <c r="AC5904" s="1">
        <v>-31.7682</v>
      </c>
      <c r="AD5904">
        <v>0</v>
      </c>
      <c r="AE5904">
        <v>0</v>
      </c>
      <c r="AF5904" t="s">
        <v>48</v>
      </c>
      <c r="AG5904">
        <v>2017</v>
      </c>
      <c r="AH5904">
        <f>COUNTBLANK(datos[[#This Row],[Row ID]:[Year sales]])</f>
        <v>0</v>
      </c>
    </row>
    <row r="5905" spans="1:34" x14ac:dyDescent="0.3">
      <c r="A5905">
        <v>5904</v>
      </c>
      <c r="B5905" t="s">
        <v>8597</v>
      </c>
      <c r="C5905" s="4">
        <v>43045</v>
      </c>
      <c r="D5905" s="4">
        <v>43045</v>
      </c>
      <c r="E5905" t="s">
        <v>1312</v>
      </c>
      <c r="F5905" t="s">
        <v>773</v>
      </c>
      <c r="G5905" t="s">
        <v>774</v>
      </c>
      <c r="H5905" t="s">
        <v>122</v>
      </c>
      <c r="I5905" t="s">
        <v>38</v>
      </c>
      <c r="J5905" t="s">
        <v>147</v>
      </c>
      <c r="K5905" t="s">
        <v>59</v>
      </c>
      <c r="L5905">
        <v>94122</v>
      </c>
      <c r="M5905" t="s">
        <v>60</v>
      </c>
      <c r="N5905" t="s">
        <v>7950</v>
      </c>
      <c r="O5905" t="s">
        <v>62</v>
      </c>
      <c r="P5905" t="s">
        <v>110</v>
      </c>
      <c r="Q5905" t="s">
        <v>206</v>
      </c>
      <c r="R5905" s="1">
        <v>45.36</v>
      </c>
      <c r="S5905">
        <v>4</v>
      </c>
      <c r="T5905">
        <f t="shared" si="92"/>
        <v>150</v>
      </c>
      <c r="U5905" t="s">
        <v>52</v>
      </c>
      <c r="V5905">
        <v>0</v>
      </c>
      <c r="W5905">
        <v>0</v>
      </c>
      <c r="X5905" s="1">
        <v>0</v>
      </c>
      <c r="Y5905" s="1">
        <v>45.36</v>
      </c>
      <c r="Z5905" t="s">
        <v>65</v>
      </c>
      <c r="AA5905" s="2">
        <v>22.226400000000002</v>
      </c>
      <c r="AB5905" s="3">
        <v>0.49000000000000005</v>
      </c>
      <c r="AC5905" s="1">
        <v>-23.133600000000001</v>
      </c>
      <c r="AD5905">
        <v>0</v>
      </c>
      <c r="AE5905">
        <v>0</v>
      </c>
      <c r="AF5905" t="s">
        <v>48</v>
      </c>
      <c r="AG5905">
        <v>2017</v>
      </c>
      <c r="AH5905">
        <f>COUNTBLANK(datos[[#This Row],[Row ID]:[Year sales]])</f>
        <v>0</v>
      </c>
    </row>
    <row r="5906" spans="1:34" x14ac:dyDescent="0.3">
      <c r="A5906">
        <v>5905</v>
      </c>
      <c r="B5906" t="s">
        <v>8597</v>
      </c>
      <c r="C5906" s="4">
        <v>43045</v>
      </c>
      <c r="D5906" s="4">
        <v>43045</v>
      </c>
      <c r="E5906" t="s">
        <v>1312</v>
      </c>
      <c r="F5906" t="s">
        <v>773</v>
      </c>
      <c r="G5906" t="s">
        <v>774</v>
      </c>
      <c r="H5906" t="s">
        <v>122</v>
      </c>
      <c r="I5906" t="s">
        <v>38</v>
      </c>
      <c r="J5906" t="s">
        <v>147</v>
      </c>
      <c r="K5906" t="s">
        <v>59</v>
      </c>
      <c r="L5906">
        <v>94122</v>
      </c>
      <c r="M5906" t="s">
        <v>60</v>
      </c>
      <c r="N5906" t="s">
        <v>7954</v>
      </c>
      <c r="O5906" t="s">
        <v>62</v>
      </c>
      <c r="P5906" t="s">
        <v>110</v>
      </c>
      <c r="Q5906" t="s">
        <v>7955</v>
      </c>
      <c r="R5906" s="1">
        <v>26.4</v>
      </c>
      <c r="S5906">
        <v>5</v>
      </c>
      <c r="T5906">
        <f t="shared" si="92"/>
        <v>29</v>
      </c>
      <c r="U5906" t="s">
        <v>75</v>
      </c>
      <c r="V5906">
        <v>0</v>
      </c>
      <c r="W5906">
        <v>0</v>
      </c>
      <c r="X5906" s="1">
        <v>0</v>
      </c>
      <c r="Y5906" s="1">
        <v>26.4</v>
      </c>
      <c r="Z5906" t="s">
        <v>65</v>
      </c>
      <c r="AA5906" s="2">
        <v>12.672000000000001</v>
      </c>
      <c r="AB5906" s="3">
        <v>0.48000000000000004</v>
      </c>
      <c r="AC5906" s="1">
        <v>-13.728</v>
      </c>
      <c r="AD5906">
        <v>0</v>
      </c>
      <c r="AE5906">
        <v>0</v>
      </c>
      <c r="AF5906" t="s">
        <v>48</v>
      </c>
      <c r="AG5906">
        <v>2017</v>
      </c>
      <c r="AH5906">
        <f>COUNTBLANK(datos[[#This Row],[Row ID]:[Year sales]])</f>
        <v>0</v>
      </c>
    </row>
    <row r="5907" spans="1:34" x14ac:dyDescent="0.3">
      <c r="A5907">
        <v>5906</v>
      </c>
      <c r="B5907" t="s">
        <v>8597</v>
      </c>
      <c r="C5907" s="4">
        <v>43045</v>
      </c>
      <c r="D5907" s="4">
        <v>43045</v>
      </c>
      <c r="E5907" t="s">
        <v>1312</v>
      </c>
      <c r="F5907" t="s">
        <v>773</v>
      </c>
      <c r="G5907" t="s">
        <v>774</v>
      </c>
      <c r="H5907" t="s">
        <v>122</v>
      </c>
      <c r="I5907" t="s">
        <v>38</v>
      </c>
      <c r="J5907" t="s">
        <v>147</v>
      </c>
      <c r="K5907" t="s">
        <v>59</v>
      </c>
      <c r="L5907">
        <v>94122</v>
      </c>
      <c r="M5907" t="s">
        <v>60</v>
      </c>
      <c r="N5907" t="s">
        <v>7480</v>
      </c>
      <c r="O5907" t="s">
        <v>62</v>
      </c>
      <c r="P5907" t="s">
        <v>63</v>
      </c>
      <c r="Q5907" t="s">
        <v>7481</v>
      </c>
      <c r="R5907" s="1">
        <v>41.4</v>
      </c>
      <c r="S5907">
        <v>4</v>
      </c>
      <c r="T5907">
        <f t="shared" si="92"/>
        <v>15</v>
      </c>
      <c r="U5907" t="s">
        <v>52</v>
      </c>
      <c r="V5907">
        <v>0</v>
      </c>
      <c r="W5907">
        <v>0</v>
      </c>
      <c r="X5907" s="1">
        <v>0</v>
      </c>
      <c r="Y5907" s="1">
        <v>41.4</v>
      </c>
      <c r="Z5907" t="s">
        <v>65</v>
      </c>
      <c r="AA5907" s="2">
        <v>19.872</v>
      </c>
      <c r="AB5907" s="3">
        <v>0.48000000000000004</v>
      </c>
      <c r="AC5907" s="1">
        <v>-21.527999999999999</v>
      </c>
      <c r="AD5907">
        <v>0</v>
      </c>
      <c r="AE5907">
        <v>0</v>
      </c>
      <c r="AF5907" t="s">
        <v>48</v>
      </c>
      <c r="AG5907">
        <v>2017</v>
      </c>
      <c r="AH5907">
        <f>COUNTBLANK(datos[[#This Row],[Row ID]:[Year sales]])</f>
        <v>0</v>
      </c>
    </row>
    <row r="5908" spans="1:34" x14ac:dyDescent="0.3">
      <c r="A5908">
        <v>5907</v>
      </c>
      <c r="B5908" t="s">
        <v>8597</v>
      </c>
      <c r="C5908" s="4">
        <v>43045</v>
      </c>
      <c r="D5908" s="4">
        <v>43045</v>
      </c>
      <c r="E5908" t="s">
        <v>1312</v>
      </c>
      <c r="F5908" t="s">
        <v>773</v>
      </c>
      <c r="G5908" t="s">
        <v>774</v>
      </c>
      <c r="H5908" t="s">
        <v>122</v>
      </c>
      <c r="I5908" t="s">
        <v>38</v>
      </c>
      <c r="J5908" t="s">
        <v>147</v>
      </c>
      <c r="K5908" t="s">
        <v>59</v>
      </c>
      <c r="L5908">
        <v>94122</v>
      </c>
      <c r="M5908" t="s">
        <v>60</v>
      </c>
      <c r="N5908" t="s">
        <v>2594</v>
      </c>
      <c r="O5908" t="s">
        <v>90</v>
      </c>
      <c r="P5908" t="s">
        <v>181</v>
      </c>
      <c r="Q5908" t="s">
        <v>2595</v>
      </c>
      <c r="R5908" s="1">
        <v>16.95</v>
      </c>
      <c r="S5908">
        <v>1</v>
      </c>
      <c r="T5908">
        <f t="shared" si="92"/>
        <v>22</v>
      </c>
      <c r="U5908" t="s">
        <v>46</v>
      </c>
      <c r="V5908">
        <v>0</v>
      </c>
      <c r="W5908">
        <v>0</v>
      </c>
      <c r="X5908" s="1">
        <v>0</v>
      </c>
      <c r="Y5908" s="1">
        <v>16.95</v>
      </c>
      <c r="Z5908" t="s">
        <v>65</v>
      </c>
      <c r="AA5908" s="2">
        <v>1.0169999999999999</v>
      </c>
      <c r="AB5908" s="3">
        <v>0.06</v>
      </c>
      <c r="AC5908" s="1">
        <v>-15.933</v>
      </c>
      <c r="AD5908">
        <v>0</v>
      </c>
      <c r="AE5908">
        <v>0</v>
      </c>
      <c r="AF5908" t="s">
        <v>48</v>
      </c>
      <c r="AG5908">
        <v>2017</v>
      </c>
      <c r="AH5908">
        <f>COUNTBLANK(datos[[#This Row],[Row ID]:[Year sales]])</f>
        <v>0</v>
      </c>
    </row>
    <row r="5909" spans="1:34" x14ac:dyDescent="0.3">
      <c r="A5909">
        <v>5908</v>
      </c>
      <c r="B5909" t="s">
        <v>8598</v>
      </c>
      <c r="C5909" s="4">
        <v>42706</v>
      </c>
      <c r="D5909" s="4">
        <v>42711</v>
      </c>
      <c r="E5909" t="s">
        <v>67</v>
      </c>
      <c r="F5909" t="s">
        <v>3967</v>
      </c>
      <c r="G5909" t="s">
        <v>3968</v>
      </c>
      <c r="H5909" t="s">
        <v>57</v>
      </c>
      <c r="I5909" t="s">
        <v>38</v>
      </c>
      <c r="J5909" t="s">
        <v>651</v>
      </c>
      <c r="K5909" t="s">
        <v>59</v>
      </c>
      <c r="L5909">
        <v>95123</v>
      </c>
      <c r="M5909" t="s">
        <v>60</v>
      </c>
      <c r="N5909" t="s">
        <v>4355</v>
      </c>
      <c r="O5909" t="s">
        <v>62</v>
      </c>
      <c r="P5909" t="s">
        <v>94</v>
      </c>
      <c r="Q5909" t="s">
        <v>4356</v>
      </c>
      <c r="R5909" s="1">
        <v>24.704000000000001</v>
      </c>
      <c r="S5909">
        <v>2</v>
      </c>
      <c r="T5909">
        <f t="shared" si="92"/>
        <v>42</v>
      </c>
      <c r="U5909" t="s">
        <v>46</v>
      </c>
      <c r="V5909">
        <v>0.2</v>
      </c>
      <c r="W5909">
        <v>4.9408000000000003</v>
      </c>
      <c r="X5909" s="1">
        <v>-4.9408000000000003</v>
      </c>
      <c r="Y5909" s="1">
        <v>29.6448</v>
      </c>
      <c r="Z5909" t="s">
        <v>65</v>
      </c>
      <c r="AA5909" s="2">
        <v>9.2639999999999993</v>
      </c>
      <c r="AB5909" s="3">
        <v>0.37499999999999994</v>
      </c>
      <c r="AC5909" s="1">
        <v>-10.4992</v>
      </c>
      <c r="AD5909">
        <v>5</v>
      </c>
      <c r="AE5909">
        <v>5</v>
      </c>
      <c r="AF5909" t="s">
        <v>48</v>
      </c>
      <c r="AG5909">
        <v>2016</v>
      </c>
      <c r="AH5909">
        <f>COUNTBLANK(datos[[#This Row],[Row ID]:[Year sales]])</f>
        <v>0</v>
      </c>
    </row>
    <row r="5910" spans="1:34" x14ac:dyDescent="0.3">
      <c r="A5910">
        <v>5909</v>
      </c>
      <c r="B5910" t="s">
        <v>8598</v>
      </c>
      <c r="C5910" s="4">
        <v>42706</v>
      </c>
      <c r="D5910" s="4">
        <v>42711</v>
      </c>
      <c r="E5910" t="s">
        <v>67</v>
      </c>
      <c r="F5910" t="s">
        <v>3967</v>
      </c>
      <c r="G5910" t="s">
        <v>3968</v>
      </c>
      <c r="H5910" t="s">
        <v>57</v>
      </c>
      <c r="I5910" t="s">
        <v>38</v>
      </c>
      <c r="J5910" t="s">
        <v>651</v>
      </c>
      <c r="K5910" t="s">
        <v>59</v>
      </c>
      <c r="L5910">
        <v>95123</v>
      </c>
      <c r="M5910" t="s">
        <v>60</v>
      </c>
      <c r="N5910" t="s">
        <v>3709</v>
      </c>
      <c r="O5910" t="s">
        <v>62</v>
      </c>
      <c r="P5910" t="s">
        <v>97</v>
      </c>
      <c r="Q5910" t="s">
        <v>3710</v>
      </c>
      <c r="R5910" s="1">
        <v>59.7</v>
      </c>
      <c r="S5910">
        <v>3</v>
      </c>
      <c r="T5910">
        <f t="shared" si="92"/>
        <v>9</v>
      </c>
      <c r="U5910" t="s">
        <v>52</v>
      </c>
      <c r="V5910">
        <v>0</v>
      </c>
      <c r="W5910">
        <v>0</v>
      </c>
      <c r="X5910" s="1">
        <v>0</v>
      </c>
      <c r="Y5910" s="1">
        <v>59.7</v>
      </c>
      <c r="Z5910" t="s">
        <v>99</v>
      </c>
      <c r="AA5910" s="2">
        <v>26.864999999999998</v>
      </c>
      <c r="AB5910" s="3">
        <v>0.44999999999999996</v>
      </c>
      <c r="AC5910" s="1">
        <v>-32.835000000000001</v>
      </c>
      <c r="AD5910">
        <v>5</v>
      </c>
      <c r="AE5910">
        <v>5</v>
      </c>
      <c r="AF5910" t="s">
        <v>48</v>
      </c>
      <c r="AG5910">
        <v>2016</v>
      </c>
      <c r="AH5910">
        <f>COUNTBLANK(datos[[#This Row],[Row ID]:[Year sales]])</f>
        <v>0</v>
      </c>
    </row>
    <row r="5911" spans="1:34" x14ac:dyDescent="0.3">
      <c r="A5911">
        <v>5910</v>
      </c>
      <c r="B5911" t="s">
        <v>8598</v>
      </c>
      <c r="C5911" s="4">
        <v>42706</v>
      </c>
      <c r="D5911" s="4">
        <v>42711</v>
      </c>
      <c r="E5911" t="s">
        <v>67</v>
      </c>
      <c r="F5911" t="s">
        <v>3967</v>
      </c>
      <c r="G5911" t="s">
        <v>3968</v>
      </c>
      <c r="H5911" t="s">
        <v>57</v>
      </c>
      <c r="I5911" t="s">
        <v>38</v>
      </c>
      <c r="J5911" t="s">
        <v>651</v>
      </c>
      <c r="K5911" t="s">
        <v>59</v>
      </c>
      <c r="L5911">
        <v>95123</v>
      </c>
      <c r="M5911" t="s">
        <v>60</v>
      </c>
      <c r="N5911" t="s">
        <v>6883</v>
      </c>
      <c r="O5911" t="s">
        <v>43</v>
      </c>
      <c r="P5911" t="s">
        <v>83</v>
      </c>
      <c r="Q5911" t="s">
        <v>6884</v>
      </c>
      <c r="R5911" s="1">
        <v>14.52</v>
      </c>
      <c r="S5911">
        <v>3</v>
      </c>
      <c r="T5911">
        <f t="shared" si="92"/>
        <v>9</v>
      </c>
      <c r="U5911" t="s">
        <v>52</v>
      </c>
      <c r="V5911">
        <v>0</v>
      </c>
      <c r="W5911">
        <v>0</v>
      </c>
      <c r="X5911" s="1">
        <v>0</v>
      </c>
      <c r="Y5911" s="1">
        <v>14.52</v>
      </c>
      <c r="Z5911" t="s">
        <v>65</v>
      </c>
      <c r="AA5911" s="2">
        <v>5.6627999999999998</v>
      </c>
      <c r="AB5911" s="3">
        <v>0.39</v>
      </c>
      <c r="AC5911" s="1">
        <v>-8.8572000000000006</v>
      </c>
      <c r="AD5911">
        <v>5</v>
      </c>
      <c r="AE5911">
        <v>5</v>
      </c>
      <c r="AF5911" t="s">
        <v>48</v>
      </c>
      <c r="AG5911">
        <v>2016</v>
      </c>
      <c r="AH5911">
        <f>COUNTBLANK(datos[[#This Row],[Row ID]:[Year sales]])</f>
        <v>0</v>
      </c>
    </row>
    <row r="5912" spans="1:34" x14ac:dyDescent="0.3">
      <c r="A5912">
        <v>5911</v>
      </c>
      <c r="B5912" t="s">
        <v>8598</v>
      </c>
      <c r="C5912" s="4">
        <v>42706</v>
      </c>
      <c r="D5912" s="4">
        <v>42711</v>
      </c>
      <c r="E5912" t="s">
        <v>67</v>
      </c>
      <c r="F5912" t="s">
        <v>3967</v>
      </c>
      <c r="G5912" t="s">
        <v>3968</v>
      </c>
      <c r="H5912" t="s">
        <v>57</v>
      </c>
      <c r="I5912" t="s">
        <v>38</v>
      </c>
      <c r="J5912" t="s">
        <v>651</v>
      </c>
      <c r="K5912" t="s">
        <v>59</v>
      </c>
      <c r="L5912">
        <v>95123</v>
      </c>
      <c r="M5912" t="s">
        <v>60</v>
      </c>
      <c r="N5912" t="s">
        <v>5401</v>
      </c>
      <c r="O5912" t="s">
        <v>62</v>
      </c>
      <c r="P5912" t="s">
        <v>94</v>
      </c>
      <c r="Q5912" t="s">
        <v>5402</v>
      </c>
      <c r="R5912" s="1">
        <v>104.184</v>
      </c>
      <c r="S5912">
        <v>3</v>
      </c>
      <c r="T5912">
        <f t="shared" si="92"/>
        <v>38</v>
      </c>
      <c r="U5912" t="s">
        <v>52</v>
      </c>
      <c r="V5912">
        <v>0.2</v>
      </c>
      <c r="W5912">
        <v>20.8368</v>
      </c>
      <c r="X5912" s="1">
        <v>-20.8368</v>
      </c>
      <c r="Y5912" s="1">
        <v>125.02079999999999</v>
      </c>
      <c r="Z5912" t="s">
        <v>99</v>
      </c>
      <c r="AA5912" s="2">
        <v>33.8598</v>
      </c>
      <c r="AB5912" s="3">
        <v>0.32500000000000001</v>
      </c>
      <c r="AC5912" s="1">
        <v>-49.487400000000001</v>
      </c>
      <c r="AD5912">
        <v>5</v>
      </c>
      <c r="AE5912">
        <v>5</v>
      </c>
      <c r="AF5912" t="s">
        <v>48</v>
      </c>
      <c r="AG5912">
        <v>2016</v>
      </c>
      <c r="AH5912">
        <f>COUNTBLANK(datos[[#This Row],[Row ID]:[Year sales]])</f>
        <v>0</v>
      </c>
    </row>
    <row r="5913" spans="1:34" x14ac:dyDescent="0.3">
      <c r="A5913">
        <v>5912</v>
      </c>
      <c r="B5913" t="s">
        <v>8599</v>
      </c>
      <c r="C5913" s="4">
        <v>42721</v>
      </c>
      <c r="D5913" s="4">
        <v>42726</v>
      </c>
      <c r="E5913" t="s">
        <v>67</v>
      </c>
      <c r="F5913" t="s">
        <v>5897</v>
      </c>
      <c r="G5913" t="s">
        <v>5898</v>
      </c>
      <c r="H5913" t="s">
        <v>122</v>
      </c>
      <c r="I5913" t="s">
        <v>38</v>
      </c>
      <c r="J5913" t="s">
        <v>115</v>
      </c>
      <c r="K5913" t="s">
        <v>116</v>
      </c>
      <c r="L5913">
        <v>98115</v>
      </c>
      <c r="M5913" t="s">
        <v>60</v>
      </c>
      <c r="N5913" t="s">
        <v>781</v>
      </c>
      <c r="O5913" t="s">
        <v>62</v>
      </c>
      <c r="P5913" t="s">
        <v>77</v>
      </c>
      <c r="Q5913" t="s">
        <v>782</v>
      </c>
      <c r="R5913" s="1">
        <v>46.53</v>
      </c>
      <c r="S5913">
        <v>3</v>
      </c>
      <c r="T5913">
        <f t="shared" si="92"/>
        <v>31</v>
      </c>
      <c r="U5913" t="s">
        <v>52</v>
      </c>
      <c r="V5913">
        <v>0</v>
      </c>
      <c r="W5913">
        <v>0</v>
      </c>
      <c r="X5913" s="1">
        <v>0</v>
      </c>
      <c r="Y5913" s="1">
        <v>46.53</v>
      </c>
      <c r="Z5913" t="s">
        <v>65</v>
      </c>
      <c r="AA5913" s="2">
        <v>13.0284</v>
      </c>
      <c r="AB5913" s="3">
        <v>0.27999999999999997</v>
      </c>
      <c r="AC5913" s="1">
        <v>-33.501600000000003</v>
      </c>
      <c r="AD5913">
        <v>5</v>
      </c>
      <c r="AE5913">
        <v>5</v>
      </c>
      <c r="AF5913" t="s">
        <v>48</v>
      </c>
      <c r="AG5913">
        <v>2016</v>
      </c>
      <c r="AH5913">
        <f>COUNTBLANK(datos[[#This Row],[Row ID]:[Year sales]])</f>
        <v>0</v>
      </c>
    </row>
    <row r="5914" spans="1:34" x14ac:dyDescent="0.3">
      <c r="A5914">
        <v>5913</v>
      </c>
      <c r="B5914" t="s">
        <v>8600</v>
      </c>
      <c r="C5914" s="4">
        <v>41875</v>
      </c>
      <c r="D5914" s="4">
        <v>41877</v>
      </c>
      <c r="E5914" t="s">
        <v>34</v>
      </c>
      <c r="F5914" t="s">
        <v>576</v>
      </c>
      <c r="G5914" t="s">
        <v>577</v>
      </c>
      <c r="H5914" t="s">
        <v>57</v>
      </c>
      <c r="I5914" t="s">
        <v>38</v>
      </c>
      <c r="J5914" t="s">
        <v>8585</v>
      </c>
      <c r="K5914" t="s">
        <v>40</v>
      </c>
      <c r="L5914">
        <v>42301</v>
      </c>
      <c r="M5914" t="s">
        <v>41</v>
      </c>
      <c r="N5914" t="s">
        <v>8601</v>
      </c>
      <c r="O5914" t="s">
        <v>62</v>
      </c>
      <c r="P5914" t="s">
        <v>599</v>
      </c>
      <c r="Q5914" t="s">
        <v>8602</v>
      </c>
      <c r="R5914" s="1">
        <v>25.5</v>
      </c>
      <c r="S5914">
        <v>3</v>
      </c>
      <c r="T5914">
        <f t="shared" si="92"/>
        <v>13</v>
      </c>
      <c r="U5914" t="s">
        <v>52</v>
      </c>
      <c r="V5914">
        <v>0</v>
      </c>
      <c r="W5914">
        <v>0</v>
      </c>
      <c r="X5914" s="1">
        <v>0</v>
      </c>
      <c r="Y5914" s="1">
        <v>25.5</v>
      </c>
      <c r="Z5914" t="s">
        <v>65</v>
      </c>
      <c r="AA5914" s="2">
        <v>6.63</v>
      </c>
      <c r="AB5914" s="3">
        <v>0.26</v>
      </c>
      <c r="AC5914" s="1">
        <v>-18.87</v>
      </c>
      <c r="AD5914">
        <v>2</v>
      </c>
      <c r="AE5914">
        <v>2</v>
      </c>
      <c r="AF5914" t="s">
        <v>48</v>
      </c>
      <c r="AG5914">
        <v>2014</v>
      </c>
      <c r="AH5914">
        <f>COUNTBLANK(datos[[#This Row],[Row ID]:[Year sales]])</f>
        <v>0</v>
      </c>
    </row>
    <row r="5915" spans="1:34" x14ac:dyDescent="0.3">
      <c r="A5915">
        <v>5914</v>
      </c>
      <c r="B5915" t="s">
        <v>8603</v>
      </c>
      <c r="C5915" s="4">
        <v>42264</v>
      </c>
      <c r="D5915" s="4">
        <v>42270</v>
      </c>
      <c r="E5915" t="s">
        <v>67</v>
      </c>
      <c r="F5915" t="s">
        <v>7052</v>
      </c>
      <c r="G5915" t="s">
        <v>7053</v>
      </c>
      <c r="H5915" t="s">
        <v>37</v>
      </c>
      <c r="I5915" t="s">
        <v>38</v>
      </c>
      <c r="J5915" t="s">
        <v>286</v>
      </c>
      <c r="K5915" t="s">
        <v>287</v>
      </c>
      <c r="L5915">
        <v>10035</v>
      </c>
      <c r="M5915" t="s">
        <v>168</v>
      </c>
      <c r="N5915" t="s">
        <v>1537</v>
      </c>
      <c r="O5915" t="s">
        <v>62</v>
      </c>
      <c r="P5915" t="s">
        <v>77</v>
      </c>
      <c r="Q5915" t="s">
        <v>1538</v>
      </c>
      <c r="R5915" s="1">
        <v>14.9</v>
      </c>
      <c r="S5915">
        <v>5</v>
      </c>
      <c r="T5915">
        <f t="shared" si="92"/>
        <v>24</v>
      </c>
      <c r="U5915" t="s">
        <v>75</v>
      </c>
      <c r="V5915">
        <v>0</v>
      </c>
      <c r="W5915">
        <v>0</v>
      </c>
      <c r="X5915" s="1">
        <v>0</v>
      </c>
      <c r="Y5915" s="1">
        <v>14.9</v>
      </c>
      <c r="Z5915" t="s">
        <v>65</v>
      </c>
      <c r="AA5915" s="2">
        <v>1.0429999999999999</v>
      </c>
      <c r="AB5915" s="3">
        <v>6.9999999999999993E-2</v>
      </c>
      <c r="AC5915" s="1">
        <v>-13.856999999999999</v>
      </c>
      <c r="AD5915">
        <v>6</v>
      </c>
      <c r="AE5915">
        <v>6</v>
      </c>
      <c r="AF5915" t="s">
        <v>48</v>
      </c>
      <c r="AG5915">
        <v>2015</v>
      </c>
      <c r="AH5915">
        <f>COUNTBLANK(datos[[#This Row],[Row ID]:[Year sales]])</f>
        <v>0</v>
      </c>
    </row>
    <row r="5916" spans="1:34" x14ac:dyDescent="0.3">
      <c r="A5916">
        <v>5915</v>
      </c>
      <c r="B5916" t="s">
        <v>8603</v>
      </c>
      <c r="C5916" s="4">
        <v>42264</v>
      </c>
      <c r="D5916" s="4">
        <v>42270</v>
      </c>
      <c r="E5916" t="s">
        <v>67</v>
      </c>
      <c r="F5916" t="s">
        <v>7052</v>
      </c>
      <c r="G5916" t="s">
        <v>7053</v>
      </c>
      <c r="H5916" t="s">
        <v>37</v>
      </c>
      <c r="I5916" t="s">
        <v>38</v>
      </c>
      <c r="J5916" t="s">
        <v>286</v>
      </c>
      <c r="K5916" t="s">
        <v>287</v>
      </c>
      <c r="L5916">
        <v>10035</v>
      </c>
      <c r="M5916" t="s">
        <v>168</v>
      </c>
      <c r="N5916" t="s">
        <v>277</v>
      </c>
      <c r="O5916" t="s">
        <v>62</v>
      </c>
      <c r="P5916" t="s">
        <v>63</v>
      </c>
      <c r="Q5916" t="s">
        <v>278</v>
      </c>
      <c r="R5916" s="1">
        <v>87.71</v>
      </c>
      <c r="S5916">
        <v>7</v>
      </c>
      <c r="T5916">
        <f t="shared" si="92"/>
        <v>51</v>
      </c>
      <c r="U5916" t="s">
        <v>75</v>
      </c>
      <c r="V5916">
        <v>0</v>
      </c>
      <c r="W5916">
        <v>0</v>
      </c>
      <c r="X5916" s="1">
        <v>0</v>
      </c>
      <c r="Y5916" s="1">
        <v>87.71</v>
      </c>
      <c r="Z5916" t="s">
        <v>99</v>
      </c>
      <c r="AA5916" s="2">
        <v>41.223700000000001</v>
      </c>
      <c r="AB5916" s="3">
        <v>0.47000000000000003</v>
      </c>
      <c r="AC5916" s="1">
        <v>-46.4863</v>
      </c>
      <c r="AD5916">
        <v>6</v>
      </c>
      <c r="AE5916">
        <v>6</v>
      </c>
      <c r="AF5916" t="s">
        <v>48</v>
      </c>
      <c r="AG5916">
        <v>2015</v>
      </c>
      <c r="AH5916">
        <f>COUNTBLANK(datos[[#This Row],[Row ID]:[Year sales]])</f>
        <v>0</v>
      </c>
    </row>
    <row r="5917" spans="1:34" x14ac:dyDescent="0.3">
      <c r="A5917">
        <v>5916</v>
      </c>
      <c r="B5917" t="s">
        <v>8603</v>
      </c>
      <c r="C5917" s="4">
        <v>42264</v>
      </c>
      <c r="D5917" s="4">
        <v>42270</v>
      </c>
      <c r="E5917" t="s">
        <v>67</v>
      </c>
      <c r="F5917" t="s">
        <v>7052</v>
      </c>
      <c r="G5917" t="s">
        <v>7053</v>
      </c>
      <c r="H5917" t="s">
        <v>37</v>
      </c>
      <c r="I5917" t="s">
        <v>38</v>
      </c>
      <c r="J5917" t="s">
        <v>286</v>
      </c>
      <c r="K5917" t="s">
        <v>287</v>
      </c>
      <c r="L5917">
        <v>10035</v>
      </c>
      <c r="M5917" t="s">
        <v>168</v>
      </c>
      <c r="N5917" t="s">
        <v>3573</v>
      </c>
      <c r="O5917" t="s">
        <v>43</v>
      </c>
      <c r="P5917" t="s">
        <v>50</v>
      </c>
      <c r="Q5917" t="s">
        <v>3574</v>
      </c>
      <c r="R5917" s="1">
        <v>199.76400000000001</v>
      </c>
      <c r="S5917">
        <v>2</v>
      </c>
      <c r="T5917">
        <f t="shared" si="92"/>
        <v>21</v>
      </c>
      <c r="U5917" t="s">
        <v>46</v>
      </c>
      <c r="V5917">
        <v>0.1</v>
      </c>
      <c r="W5917">
        <v>19.976400000000002</v>
      </c>
      <c r="X5917" s="1">
        <v>-19.976400000000002</v>
      </c>
      <c r="Y5917" s="1">
        <v>219.74040000000002</v>
      </c>
      <c r="Z5917" t="s">
        <v>47</v>
      </c>
      <c r="AA5917" s="2">
        <v>8.8783999999999992</v>
      </c>
      <c r="AB5917" s="3">
        <v>4.4444444444444439E-2</v>
      </c>
      <c r="AC5917" s="1">
        <v>-170.9092</v>
      </c>
      <c r="AD5917">
        <v>6</v>
      </c>
      <c r="AE5917">
        <v>6</v>
      </c>
      <c r="AF5917" t="s">
        <v>48</v>
      </c>
      <c r="AG5917">
        <v>2015</v>
      </c>
      <c r="AH5917">
        <f>COUNTBLANK(datos[[#This Row],[Row ID]:[Year sales]])</f>
        <v>0</v>
      </c>
    </row>
    <row r="5918" spans="1:34" x14ac:dyDescent="0.3">
      <c r="A5918">
        <v>5917</v>
      </c>
      <c r="B5918" t="s">
        <v>8603</v>
      </c>
      <c r="C5918" s="4">
        <v>42264</v>
      </c>
      <c r="D5918" s="4">
        <v>42270</v>
      </c>
      <c r="E5918" t="s">
        <v>67</v>
      </c>
      <c r="F5918" t="s">
        <v>7052</v>
      </c>
      <c r="G5918" t="s">
        <v>7053</v>
      </c>
      <c r="H5918" t="s">
        <v>37</v>
      </c>
      <c r="I5918" t="s">
        <v>38</v>
      </c>
      <c r="J5918" t="s">
        <v>286</v>
      </c>
      <c r="K5918" t="s">
        <v>287</v>
      </c>
      <c r="L5918">
        <v>10035</v>
      </c>
      <c r="M5918" t="s">
        <v>168</v>
      </c>
      <c r="N5918" t="s">
        <v>1568</v>
      </c>
      <c r="O5918" t="s">
        <v>62</v>
      </c>
      <c r="P5918" t="s">
        <v>77</v>
      </c>
      <c r="Q5918" t="s">
        <v>1569</v>
      </c>
      <c r="R5918" s="1">
        <v>94.6</v>
      </c>
      <c r="S5918">
        <v>4</v>
      </c>
      <c r="T5918">
        <f t="shared" si="92"/>
        <v>30</v>
      </c>
      <c r="U5918" t="s">
        <v>52</v>
      </c>
      <c r="V5918">
        <v>0</v>
      </c>
      <c r="W5918">
        <v>0</v>
      </c>
      <c r="X5918" s="1">
        <v>0</v>
      </c>
      <c r="Y5918" s="1">
        <v>94.6</v>
      </c>
      <c r="Z5918" t="s">
        <v>99</v>
      </c>
      <c r="AA5918" s="2">
        <v>27.434000000000001</v>
      </c>
      <c r="AB5918" s="3">
        <v>0.29000000000000004</v>
      </c>
      <c r="AC5918" s="1">
        <v>-67.165999999999997</v>
      </c>
      <c r="AD5918">
        <v>6</v>
      </c>
      <c r="AE5918">
        <v>6</v>
      </c>
      <c r="AF5918" t="s">
        <v>48</v>
      </c>
      <c r="AG5918">
        <v>2015</v>
      </c>
      <c r="AH5918">
        <f>COUNTBLANK(datos[[#This Row],[Row ID]:[Year sales]])</f>
        <v>0</v>
      </c>
    </row>
    <row r="5919" spans="1:34" x14ac:dyDescent="0.3">
      <c r="A5919">
        <v>5918</v>
      </c>
      <c r="B5919" t="s">
        <v>8603</v>
      </c>
      <c r="C5919" s="4">
        <v>42264</v>
      </c>
      <c r="D5919" s="4">
        <v>42270</v>
      </c>
      <c r="E5919" t="s">
        <v>67</v>
      </c>
      <c r="F5919" t="s">
        <v>7052</v>
      </c>
      <c r="G5919" t="s">
        <v>7053</v>
      </c>
      <c r="H5919" t="s">
        <v>37</v>
      </c>
      <c r="I5919" t="s">
        <v>38</v>
      </c>
      <c r="J5919" t="s">
        <v>286</v>
      </c>
      <c r="K5919" t="s">
        <v>287</v>
      </c>
      <c r="L5919">
        <v>10035</v>
      </c>
      <c r="M5919" t="s">
        <v>168</v>
      </c>
      <c r="N5919" t="s">
        <v>186</v>
      </c>
      <c r="O5919" t="s">
        <v>43</v>
      </c>
      <c r="P5919" t="s">
        <v>44</v>
      </c>
      <c r="Q5919" t="s">
        <v>187</v>
      </c>
      <c r="R5919" s="1">
        <v>4228.7039999999997</v>
      </c>
      <c r="S5919">
        <v>6</v>
      </c>
      <c r="T5919">
        <f t="shared" si="92"/>
        <v>24</v>
      </c>
      <c r="U5919" t="s">
        <v>75</v>
      </c>
      <c r="V5919">
        <v>0.2</v>
      </c>
      <c r="W5919">
        <v>845.74080000000004</v>
      </c>
      <c r="X5919" s="1">
        <v>-845.74080000000004</v>
      </c>
      <c r="Y5919" s="1">
        <v>5074.4447999999993</v>
      </c>
      <c r="Z5919" t="s">
        <v>53</v>
      </c>
      <c r="AA5919" s="2">
        <v>158.57640000000001</v>
      </c>
      <c r="AB5919" s="3">
        <v>3.7500000000000006E-2</v>
      </c>
      <c r="AC5919" s="1">
        <v>-3224.3868000000002</v>
      </c>
      <c r="AD5919">
        <v>6</v>
      </c>
      <c r="AE5919">
        <v>6</v>
      </c>
      <c r="AF5919" t="s">
        <v>48</v>
      </c>
      <c r="AG5919">
        <v>2015</v>
      </c>
      <c r="AH5919">
        <f>COUNTBLANK(datos[[#This Row],[Row ID]:[Year sales]])</f>
        <v>0</v>
      </c>
    </row>
    <row r="5920" spans="1:34" x14ac:dyDescent="0.3">
      <c r="A5920">
        <v>5919</v>
      </c>
      <c r="B5920" t="s">
        <v>8603</v>
      </c>
      <c r="C5920" s="4">
        <v>42264</v>
      </c>
      <c r="D5920" s="4">
        <v>42270</v>
      </c>
      <c r="E5920" t="s">
        <v>67</v>
      </c>
      <c r="F5920" t="s">
        <v>7052</v>
      </c>
      <c r="G5920" t="s">
        <v>7053</v>
      </c>
      <c r="H5920" t="s">
        <v>37</v>
      </c>
      <c r="I5920" t="s">
        <v>38</v>
      </c>
      <c r="J5920" t="s">
        <v>286</v>
      </c>
      <c r="K5920" t="s">
        <v>287</v>
      </c>
      <c r="L5920">
        <v>10035</v>
      </c>
      <c r="M5920" t="s">
        <v>168</v>
      </c>
      <c r="N5920" t="s">
        <v>5047</v>
      </c>
      <c r="O5920" t="s">
        <v>43</v>
      </c>
      <c r="P5920" t="s">
        <v>44</v>
      </c>
      <c r="Q5920" t="s">
        <v>5048</v>
      </c>
      <c r="R5920" s="1">
        <v>2003.92</v>
      </c>
      <c r="S5920">
        <v>5</v>
      </c>
      <c r="T5920">
        <f t="shared" si="92"/>
        <v>27</v>
      </c>
      <c r="U5920" t="s">
        <v>75</v>
      </c>
      <c r="V5920">
        <v>0.2</v>
      </c>
      <c r="W5920">
        <v>400.78400000000005</v>
      </c>
      <c r="X5920" s="1">
        <v>-400.78399999999999</v>
      </c>
      <c r="Y5920" s="1">
        <v>2404.7040000000002</v>
      </c>
      <c r="Z5920" t="s">
        <v>53</v>
      </c>
      <c r="AA5920" s="2">
        <v>-25.048999999999999</v>
      </c>
      <c r="AB5920" s="3">
        <v>-1.2499999999999999E-2</v>
      </c>
      <c r="AC5920" s="1">
        <v>-1628.1849999999999</v>
      </c>
      <c r="AD5920">
        <v>6</v>
      </c>
      <c r="AE5920">
        <v>6</v>
      </c>
      <c r="AF5920" t="s">
        <v>48</v>
      </c>
      <c r="AG5920">
        <v>2015</v>
      </c>
      <c r="AH5920">
        <f>COUNTBLANK(datos[[#This Row],[Row ID]:[Year sales]])</f>
        <v>0</v>
      </c>
    </row>
    <row r="5921" spans="1:34" x14ac:dyDescent="0.3">
      <c r="A5921">
        <v>5920</v>
      </c>
      <c r="B5921" t="s">
        <v>8603</v>
      </c>
      <c r="C5921" s="4">
        <v>42264</v>
      </c>
      <c r="D5921" s="4">
        <v>42270</v>
      </c>
      <c r="E5921" t="s">
        <v>67</v>
      </c>
      <c r="F5921" t="s">
        <v>7052</v>
      </c>
      <c r="G5921" t="s">
        <v>7053</v>
      </c>
      <c r="H5921" t="s">
        <v>37</v>
      </c>
      <c r="I5921" t="s">
        <v>38</v>
      </c>
      <c r="J5921" t="s">
        <v>286</v>
      </c>
      <c r="K5921" t="s">
        <v>287</v>
      </c>
      <c r="L5921">
        <v>10035</v>
      </c>
      <c r="M5921" t="s">
        <v>168</v>
      </c>
      <c r="N5921" t="s">
        <v>2362</v>
      </c>
      <c r="O5921" t="s">
        <v>90</v>
      </c>
      <c r="P5921" t="s">
        <v>91</v>
      </c>
      <c r="Q5921" t="s">
        <v>2363</v>
      </c>
      <c r="R5921" s="1">
        <v>209.97</v>
      </c>
      <c r="S5921">
        <v>3</v>
      </c>
      <c r="T5921">
        <f t="shared" si="92"/>
        <v>19</v>
      </c>
      <c r="U5921" t="s">
        <v>52</v>
      </c>
      <c r="V5921">
        <v>0</v>
      </c>
      <c r="W5921">
        <v>0</v>
      </c>
      <c r="X5921" s="1">
        <v>0</v>
      </c>
      <c r="Y5921" s="1">
        <v>209.97</v>
      </c>
      <c r="Z5921" t="s">
        <v>47</v>
      </c>
      <c r="AA5921" s="2">
        <v>58.791600000000003</v>
      </c>
      <c r="AB5921" s="3">
        <v>0.28000000000000003</v>
      </c>
      <c r="AC5921" s="1">
        <v>-151.17840000000001</v>
      </c>
      <c r="AD5921">
        <v>6</v>
      </c>
      <c r="AE5921">
        <v>6</v>
      </c>
      <c r="AF5921" t="s">
        <v>48</v>
      </c>
      <c r="AG5921">
        <v>2015</v>
      </c>
      <c r="AH5921">
        <f>COUNTBLANK(datos[[#This Row],[Row ID]:[Year sales]])</f>
        <v>0</v>
      </c>
    </row>
    <row r="5922" spans="1:34" x14ac:dyDescent="0.3">
      <c r="A5922">
        <v>5921</v>
      </c>
      <c r="B5922" t="s">
        <v>8603</v>
      </c>
      <c r="C5922" s="4">
        <v>42264</v>
      </c>
      <c r="D5922" s="4">
        <v>42270</v>
      </c>
      <c r="E5922" t="s">
        <v>67</v>
      </c>
      <c r="F5922" t="s">
        <v>7052</v>
      </c>
      <c r="G5922" t="s">
        <v>7053</v>
      </c>
      <c r="H5922" t="s">
        <v>37</v>
      </c>
      <c r="I5922" t="s">
        <v>38</v>
      </c>
      <c r="J5922" t="s">
        <v>286</v>
      </c>
      <c r="K5922" t="s">
        <v>287</v>
      </c>
      <c r="L5922">
        <v>10035</v>
      </c>
      <c r="M5922" t="s">
        <v>168</v>
      </c>
      <c r="N5922" t="s">
        <v>3019</v>
      </c>
      <c r="O5922" t="s">
        <v>90</v>
      </c>
      <c r="P5922" t="s">
        <v>181</v>
      </c>
      <c r="Q5922" t="s">
        <v>3020</v>
      </c>
      <c r="R5922" s="1">
        <v>659.9</v>
      </c>
      <c r="S5922">
        <v>2</v>
      </c>
      <c r="T5922">
        <f t="shared" si="92"/>
        <v>35</v>
      </c>
      <c r="U5922" t="s">
        <v>46</v>
      </c>
      <c r="V5922">
        <v>0</v>
      </c>
      <c r="W5922">
        <v>0</v>
      </c>
      <c r="X5922" s="1">
        <v>0</v>
      </c>
      <c r="Y5922" s="1">
        <v>659.9</v>
      </c>
      <c r="Z5922" t="s">
        <v>53</v>
      </c>
      <c r="AA5922" s="2">
        <v>217.767</v>
      </c>
      <c r="AB5922" s="3">
        <v>0.33</v>
      </c>
      <c r="AC5922" s="1">
        <v>-442.13299999999998</v>
      </c>
      <c r="AD5922">
        <v>6</v>
      </c>
      <c r="AE5922">
        <v>6</v>
      </c>
      <c r="AF5922" t="s">
        <v>48</v>
      </c>
      <c r="AG5922">
        <v>2015</v>
      </c>
      <c r="AH5922">
        <f>COUNTBLANK(datos[[#This Row],[Row ID]:[Year sales]])</f>
        <v>0</v>
      </c>
    </row>
    <row r="5923" spans="1:34" x14ac:dyDescent="0.3">
      <c r="A5923">
        <v>5922</v>
      </c>
      <c r="B5923" t="s">
        <v>8603</v>
      </c>
      <c r="C5923" s="4">
        <v>42264</v>
      </c>
      <c r="D5923" s="4">
        <v>42270</v>
      </c>
      <c r="E5923" t="s">
        <v>67</v>
      </c>
      <c r="F5923" t="s">
        <v>7052</v>
      </c>
      <c r="G5923" t="s">
        <v>7053</v>
      </c>
      <c r="H5923" t="s">
        <v>37</v>
      </c>
      <c r="I5923" t="s">
        <v>38</v>
      </c>
      <c r="J5923" t="s">
        <v>286</v>
      </c>
      <c r="K5923" t="s">
        <v>287</v>
      </c>
      <c r="L5923">
        <v>10035</v>
      </c>
      <c r="M5923" t="s">
        <v>168</v>
      </c>
      <c r="N5923" t="s">
        <v>1648</v>
      </c>
      <c r="O5923" t="s">
        <v>62</v>
      </c>
      <c r="P5923" t="s">
        <v>110</v>
      </c>
      <c r="Q5923" t="s">
        <v>1649</v>
      </c>
      <c r="R5923" s="1">
        <v>110.96</v>
      </c>
      <c r="S5923">
        <v>2</v>
      </c>
      <c r="T5923">
        <f t="shared" si="92"/>
        <v>21</v>
      </c>
      <c r="U5923" t="s">
        <v>46</v>
      </c>
      <c r="V5923">
        <v>0</v>
      </c>
      <c r="W5923">
        <v>0</v>
      </c>
      <c r="X5923" s="1">
        <v>0</v>
      </c>
      <c r="Y5923" s="1">
        <v>110.96</v>
      </c>
      <c r="Z5923" t="s">
        <v>99</v>
      </c>
      <c r="AA5923" s="2">
        <v>53.260800000000003</v>
      </c>
      <c r="AB5923" s="3">
        <v>0.48000000000000004</v>
      </c>
      <c r="AC5923" s="1">
        <v>-57.699199999999998</v>
      </c>
      <c r="AD5923">
        <v>6</v>
      </c>
      <c r="AE5923">
        <v>6</v>
      </c>
      <c r="AF5923" t="s">
        <v>48</v>
      </c>
      <c r="AG5923">
        <v>2015</v>
      </c>
      <c r="AH5923">
        <f>COUNTBLANK(datos[[#This Row],[Row ID]:[Year sales]])</f>
        <v>0</v>
      </c>
    </row>
    <row r="5924" spans="1:34" x14ac:dyDescent="0.3">
      <c r="A5924">
        <v>5923</v>
      </c>
      <c r="B5924" t="s">
        <v>8603</v>
      </c>
      <c r="C5924" s="4">
        <v>42264</v>
      </c>
      <c r="D5924" s="4">
        <v>42270</v>
      </c>
      <c r="E5924" t="s">
        <v>67</v>
      </c>
      <c r="F5924" t="s">
        <v>7052</v>
      </c>
      <c r="G5924" t="s">
        <v>7053</v>
      </c>
      <c r="H5924" t="s">
        <v>37</v>
      </c>
      <c r="I5924" t="s">
        <v>38</v>
      </c>
      <c r="J5924" t="s">
        <v>286</v>
      </c>
      <c r="K5924" t="s">
        <v>287</v>
      </c>
      <c r="L5924">
        <v>10035</v>
      </c>
      <c r="M5924" t="s">
        <v>168</v>
      </c>
      <c r="N5924" t="s">
        <v>4201</v>
      </c>
      <c r="O5924" t="s">
        <v>90</v>
      </c>
      <c r="P5924" t="s">
        <v>91</v>
      </c>
      <c r="Q5924" t="s">
        <v>4202</v>
      </c>
      <c r="R5924" s="1">
        <v>67.8</v>
      </c>
      <c r="S5924">
        <v>4</v>
      </c>
      <c r="T5924">
        <f t="shared" si="92"/>
        <v>14</v>
      </c>
      <c r="U5924" t="s">
        <v>52</v>
      </c>
      <c r="V5924">
        <v>0</v>
      </c>
      <c r="W5924">
        <v>0</v>
      </c>
      <c r="X5924" s="1">
        <v>0</v>
      </c>
      <c r="Y5924" s="1">
        <v>67.8</v>
      </c>
      <c r="Z5924" t="s">
        <v>99</v>
      </c>
      <c r="AA5924" s="2">
        <v>1.3560000000000001</v>
      </c>
      <c r="AB5924" s="3">
        <v>2.0000000000000004E-2</v>
      </c>
      <c r="AC5924" s="1">
        <v>-66.444000000000003</v>
      </c>
      <c r="AD5924">
        <v>6</v>
      </c>
      <c r="AE5924">
        <v>6</v>
      </c>
      <c r="AF5924" t="s">
        <v>48</v>
      </c>
      <c r="AG5924">
        <v>2015</v>
      </c>
      <c r="AH5924">
        <f>COUNTBLANK(datos[[#This Row],[Row ID]:[Year sales]])</f>
        <v>0</v>
      </c>
    </row>
    <row r="5925" spans="1:34" x14ac:dyDescent="0.3">
      <c r="A5925">
        <v>5924</v>
      </c>
      <c r="B5925" t="s">
        <v>8604</v>
      </c>
      <c r="C5925" s="4">
        <v>42700</v>
      </c>
      <c r="D5925" s="4">
        <v>42704</v>
      </c>
      <c r="E5925" t="s">
        <v>34</v>
      </c>
      <c r="F5925" t="s">
        <v>1381</v>
      </c>
      <c r="G5925" t="s">
        <v>1382</v>
      </c>
      <c r="H5925" t="s">
        <v>57</v>
      </c>
      <c r="I5925" t="s">
        <v>38</v>
      </c>
      <c r="J5925" t="s">
        <v>286</v>
      </c>
      <c r="K5925" t="s">
        <v>287</v>
      </c>
      <c r="L5925">
        <v>10011</v>
      </c>
      <c r="M5925" t="s">
        <v>168</v>
      </c>
      <c r="N5925" t="s">
        <v>3832</v>
      </c>
      <c r="O5925" t="s">
        <v>43</v>
      </c>
      <c r="P5925" t="s">
        <v>73</v>
      </c>
      <c r="Q5925" t="s">
        <v>3833</v>
      </c>
      <c r="R5925" s="1">
        <v>313.17599999999999</v>
      </c>
      <c r="S5925">
        <v>2</v>
      </c>
      <c r="T5925">
        <f t="shared" si="92"/>
        <v>36</v>
      </c>
      <c r="U5925" t="s">
        <v>46</v>
      </c>
      <c r="V5925">
        <v>0.4</v>
      </c>
      <c r="W5925">
        <v>125.2704</v>
      </c>
      <c r="X5925" s="1">
        <v>-125.2704</v>
      </c>
      <c r="Y5925" s="1">
        <v>438.44639999999998</v>
      </c>
      <c r="Z5925" t="s">
        <v>47</v>
      </c>
      <c r="AA5925" s="2">
        <v>-120.0508</v>
      </c>
      <c r="AB5925" s="3">
        <v>-0.38333333333333336</v>
      </c>
      <c r="AC5925" s="1">
        <v>-307.95639999999997</v>
      </c>
      <c r="AD5925">
        <v>4</v>
      </c>
      <c r="AE5925">
        <v>4</v>
      </c>
      <c r="AF5925" t="s">
        <v>48</v>
      </c>
      <c r="AG5925">
        <v>2016</v>
      </c>
      <c r="AH5925">
        <f>COUNTBLANK(datos[[#This Row],[Row ID]:[Year sales]])</f>
        <v>0</v>
      </c>
    </row>
    <row r="5926" spans="1:34" x14ac:dyDescent="0.3">
      <c r="A5926">
        <v>5925</v>
      </c>
      <c r="B5926" t="s">
        <v>8605</v>
      </c>
      <c r="C5926" s="4">
        <v>43058</v>
      </c>
      <c r="D5926" s="4">
        <v>43061</v>
      </c>
      <c r="E5926" t="s">
        <v>34</v>
      </c>
      <c r="F5926" t="s">
        <v>5109</v>
      </c>
      <c r="G5926" t="s">
        <v>5110</v>
      </c>
      <c r="H5926" t="s">
        <v>37</v>
      </c>
      <c r="I5926" t="s">
        <v>38</v>
      </c>
      <c r="J5926" t="s">
        <v>338</v>
      </c>
      <c r="K5926" t="s">
        <v>339</v>
      </c>
      <c r="L5926">
        <v>22153</v>
      </c>
      <c r="M5926" t="s">
        <v>41</v>
      </c>
      <c r="N5926" t="s">
        <v>5019</v>
      </c>
      <c r="O5926" t="s">
        <v>62</v>
      </c>
      <c r="P5926" t="s">
        <v>86</v>
      </c>
      <c r="Q5926" t="s">
        <v>5020</v>
      </c>
      <c r="R5926" s="1">
        <v>22.96</v>
      </c>
      <c r="S5926">
        <v>7</v>
      </c>
      <c r="T5926">
        <f t="shared" si="92"/>
        <v>14</v>
      </c>
      <c r="U5926" t="s">
        <v>75</v>
      </c>
      <c r="V5926">
        <v>0</v>
      </c>
      <c r="W5926">
        <v>0</v>
      </c>
      <c r="X5926" s="1">
        <v>0</v>
      </c>
      <c r="Y5926" s="1">
        <v>22.96</v>
      </c>
      <c r="Z5926" t="s">
        <v>65</v>
      </c>
      <c r="AA5926" s="2">
        <v>6.6584000000000003</v>
      </c>
      <c r="AB5926" s="3">
        <v>0.28999999999999998</v>
      </c>
      <c r="AC5926" s="1">
        <v>-16.301600000000001</v>
      </c>
      <c r="AD5926">
        <v>3</v>
      </c>
      <c r="AE5926">
        <v>3</v>
      </c>
      <c r="AF5926" t="s">
        <v>48</v>
      </c>
      <c r="AG5926">
        <v>2017</v>
      </c>
      <c r="AH5926">
        <f>COUNTBLANK(datos[[#This Row],[Row ID]:[Year sales]])</f>
        <v>0</v>
      </c>
    </row>
    <row r="5927" spans="1:34" x14ac:dyDescent="0.3">
      <c r="A5927">
        <v>5926</v>
      </c>
      <c r="B5927" t="s">
        <v>8606</v>
      </c>
      <c r="C5927" s="4">
        <v>42889</v>
      </c>
      <c r="D5927" s="4">
        <v>42894</v>
      </c>
      <c r="E5927" t="s">
        <v>67</v>
      </c>
      <c r="F5927" t="s">
        <v>2052</v>
      </c>
      <c r="G5927" t="s">
        <v>2053</v>
      </c>
      <c r="H5927" t="s">
        <v>57</v>
      </c>
      <c r="I5927" t="s">
        <v>38</v>
      </c>
      <c r="J5927" t="s">
        <v>5697</v>
      </c>
      <c r="K5927" t="s">
        <v>116</v>
      </c>
      <c r="L5927">
        <v>98226</v>
      </c>
      <c r="M5927" t="s">
        <v>60</v>
      </c>
      <c r="N5927" t="s">
        <v>3902</v>
      </c>
      <c r="O5927" t="s">
        <v>90</v>
      </c>
      <c r="P5927" t="s">
        <v>181</v>
      </c>
      <c r="Q5927" t="s">
        <v>3903</v>
      </c>
      <c r="R5927" s="1">
        <v>1099.5</v>
      </c>
      <c r="S5927">
        <v>10</v>
      </c>
      <c r="T5927">
        <f t="shared" si="92"/>
        <v>18</v>
      </c>
      <c r="U5927" t="s">
        <v>75</v>
      </c>
      <c r="V5927">
        <v>0</v>
      </c>
      <c r="W5927">
        <v>0</v>
      </c>
      <c r="X5927" s="1">
        <v>0</v>
      </c>
      <c r="Y5927" s="1">
        <v>1099.5</v>
      </c>
      <c r="Z5927" t="s">
        <v>53</v>
      </c>
      <c r="AA5927" s="2">
        <v>362.83499999999998</v>
      </c>
      <c r="AB5927" s="3">
        <v>0.32999999999999996</v>
      </c>
      <c r="AC5927" s="1">
        <v>-736.66499999999996</v>
      </c>
      <c r="AD5927">
        <v>5</v>
      </c>
      <c r="AE5927">
        <v>5</v>
      </c>
      <c r="AF5927" t="s">
        <v>48</v>
      </c>
      <c r="AG5927">
        <v>2017</v>
      </c>
      <c r="AH5927">
        <f>COUNTBLANK(datos[[#This Row],[Row ID]:[Year sales]])</f>
        <v>0</v>
      </c>
    </row>
    <row r="5928" spans="1:34" x14ac:dyDescent="0.3">
      <c r="A5928">
        <v>5927</v>
      </c>
      <c r="B5928" t="s">
        <v>8607</v>
      </c>
      <c r="C5928" s="4">
        <v>41737</v>
      </c>
      <c r="D5928" s="4">
        <v>41741</v>
      </c>
      <c r="E5928" t="s">
        <v>67</v>
      </c>
      <c r="F5928" t="s">
        <v>235</v>
      </c>
      <c r="G5928" t="s">
        <v>236</v>
      </c>
      <c r="H5928" t="s">
        <v>57</v>
      </c>
      <c r="I5928" t="s">
        <v>38</v>
      </c>
      <c r="J5928" t="s">
        <v>377</v>
      </c>
      <c r="K5928" t="s">
        <v>378</v>
      </c>
      <c r="L5928">
        <v>35601</v>
      </c>
      <c r="M5928" t="s">
        <v>41</v>
      </c>
      <c r="N5928" t="s">
        <v>8344</v>
      </c>
      <c r="O5928" t="s">
        <v>43</v>
      </c>
      <c r="P5928" t="s">
        <v>73</v>
      </c>
      <c r="Q5928" t="s">
        <v>8345</v>
      </c>
      <c r="R5928" s="1">
        <v>1215.92</v>
      </c>
      <c r="S5928">
        <v>8</v>
      </c>
      <c r="T5928">
        <f t="shared" si="92"/>
        <v>26</v>
      </c>
      <c r="U5928" t="s">
        <v>75</v>
      </c>
      <c r="V5928">
        <v>0</v>
      </c>
      <c r="W5928">
        <v>0</v>
      </c>
      <c r="X5928" s="1">
        <v>0</v>
      </c>
      <c r="Y5928" s="1">
        <v>1215.92</v>
      </c>
      <c r="Z5928" t="s">
        <v>53</v>
      </c>
      <c r="AA5928" s="2">
        <v>316.13920000000002</v>
      </c>
      <c r="AB5928" s="3">
        <v>0.26</v>
      </c>
      <c r="AC5928" s="1">
        <v>-899.7808</v>
      </c>
      <c r="AD5928">
        <v>4</v>
      </c>
      <c r="AE5928">
        <v>4</v>
      </c>
      <c r="AF5928" t="s">
        <v>48</v>
      </c>
      <c r="AG5928">
        <v>2014</v>
      </c>
      <c r="AH5928">
        <f>COUNTBLANK(datos[[#This Row],[Row ID]:[Year sales]])</f>
        <v>0</v>
      </c>
    </row>
    <row r="5929" spans="1:34" x14ac:dyDescent="0.3">
      <c r="A5929">
        <v>5928</v>
      </c>
      <c r="B5929" t="s">
        <v>8608</v>
      </c>
      <c r="C5929" s="4">
        <v>41923</v>
      </c>
      <c r="D5929" s="4">
        <v>41927</v>
      </c>
      <c r="E5929" t="s">
        <v>67</v>
      </c>
      <c r="F5929" t="s">
        <v>5196</v>
      </c>
      <c r="G5929" t="s">
        <v>5197</v>
      </c>
      <c r="H5929" t="s">
        <v>57</v>
      </c>
      <c r="I5929" t="s">
        <v>38</v>
      </c>
      <c r="J5929" t="s">
        <v>1730</v>
      </c>
      <c r="K5929" t="s">
        <v>1731</v>
      </c>
      <c r="L5929">
        <v>72701</v>
      </c>
      <c r="M5929" t="s">
        <v>41</v>
      </c>
      <c r="N5929" t="s">
        <v>61</v>
      </c>
      <c r="O5929" t="s">
        <v>62</v>
      </c>
      <c r="P5929" t="s">
        <v>63</v>
      </c>
      <c r="Q5929" t="s">
        <v>64</v>
      </c>
      <c r="R5929" s="1">
        <v>7.31</v>
      </c>
      <c r="S5929">
        <v>1</v>
      </c>
      <c r="T5929">
        <f t="shared" si="92"/>
        <v>23</v>
      </c>
      <c r="U5929" t="s">
        <v>46</v>
      </c>
      <c r="V5929">
        <v>0</v>
      </c>
      <c r="W5929">
        <v>0</v>
      </c>
      <c r="X5929" s="1">
        <v>0</v>
      </c>
      <c r="Y5929" s="1">
        <v>7.31</v>
      </c>
      <c r="Z5929" t="s">
        <v>65</v>
      </c>
      <c r="AA5929" s="2">
        <v>3.4357000000000002</v>
      </c>
      <c r="AB5929" s="3">
        <v>0.47000000000000003</v>
      </c>
      <c r="AC5929" s="1">
        <v>-3.8742999999999999</v>
      </c>
      <c r="AD5929">
        <v>4</v>
      </c>
      <c r="AE5929">
        <v>4</v>
      </c>
      <c r="AF5929" t="s">
        <v>48</v>
      </c>
      <c r="AG5929">
        <v>2014</v>
      </c>
      <c r="AH5929">
        <f>COUNTBLANK(datos[[#This Row],[Row ID]:[Year sales]])</f>
        <v>0</v>
      </c>
    </row>
    <row r="5930" spans="1:34" x14ac:dyDescent="0.3">
      <c r="A5930">
        <v>5929</v>
      </c>
      <c r="B5930" t="s">
        <v>8608</v>
      </c>
      <c r="C5930" s="4">
        <v>41923</v>
      </c>
      <c r="D5930" s="4">
        <v>41927</v>
      </c>
      <c r="E5930" t="s">
        <v>67</v>
      </c>
      <c r="F5930" t="s">
        <v>5196</v>
      </c>
      <c r="G5930" t="s">
        <v>5197</v>
      </c>
      <c r="H5930" t="s">
        <v>57</v>
      </c>
      <c r="I5930" t="s">
        <v>38</v>
      </c>
      <c r="J5930" t="s">
        <v>1730</v>
      </c>
      <c r="K5930" t="s">
        <v>1731</v>
      </c>
      <c r="L5930">
        <v>72701</v>
      </c>
      <c r="M5930" t="s">
        <v>41</v>
      </c>
      <c r="N5930" t="s">
        <v>5562</v>
      </c>
      <c r="O5930" t="s">
        <v>43</v>
      </c>
      <c r="P5930" t="s">
        <v>83</v>
      </c>
      <c r="Q5930" t="s">
        <v>5563</v>
      </c>
      <c r="R5930" s="1">
        <v>8.92</v>
      </c>
      <c r="S5930">
        <v>4</v>
      </c>
      <c r="T5930">
        <f t="shared" si="92"/>
        <v>19</v>
      </c>
      <c r="U5930" t="s">
        <v>52</v>
      </c>
      <c r="V5930">
        <v>0</v>
      </c>
      <c r="W5930">
        <v>0</v>
      </c>
      <c r="X5930" s="1">
        <v>0</v>
      </c>
      <c r="Y5930" s="1">
        <v>8.92</v>
      </c>
      <c r="Z5930" t="s">
        <v>65</v>
      </c>
      <c r="AA5930" s="2">
        <v>3.9247999999999998</v>
      </c>
      <c r="AB5930" s="3">
        <v>0.44</v>
      </c>
      <c r="AC5930" s="1">
        <v>-4.9951999999999996</v>
      </c>
      <c r="AD5930">
        <v>4</v>
      </c>
      <c r="AE5930">
        <v>4</v>
      </c>
      <c r="AF5930" t="s">
        <v>48</v>
      </c>
      <c r="AG5930">
        <v>2014</v>
      </c>
      <c r="AH5930">
        <f>COUNTBLANK(datos[[#This Row],[Row ID]:[Year sales]])</f>
        <v>0</v>
      </c>
    </row>
    <row r="5931" spans="1:34" x14ac:dyDescent="0.3">
      <c r="A5931">
        <v>5930</v>
      </c>
      <c r="B5931" t="s">
        <v>8609</v>
      </c>
      <c r="C5931" s="4">
        <v>42923</v>
      </c>
      <c r="D5931" s="4">
        <v>42925</v>
      </c>
      <c r="E5931" t="s">
        <v>208</v>
      </c>
      <c r="F5931" t="s">
        <v>1839</v>
      </c>
      <c r="G5931" t="s">
        <v>1840</v>
      </c>
      <c r="H5931" t="s">
        <v>37</v>
      </c>
      <c r="I5931" t="s">
        <v>38</v>
      </c>
      <c r="J5931" t="s">
        <v>166</v>
      </c>
      <c r="K5931" t="s">
        <v>167</v>
      </c>
      <c r="L5931">
        <v>19120</v>
      </c>
      <c r="M5931" t="s">
        <v>168</v>
      </c>
      <c r="N5931" t="s">
        <v>2634</v>
      </c>
      <c r="O5931" t="s">
        <v>43</v>
      </c>
      <c r="P5931" t="s">
        <v>44</v>
      </c>
      <c r="Q5931" t="s">
        <v>2635</v>
      </c>
      <c r="R5931" s="1">
        <v>87.21</v>
      </c>
      <c r="S5931">
        <v>3</v>
      </c>
      <c r="T5931">
        <f t="shared" si="92"/>
        <v>22</v>
      </c>
      <c r="U5931" t="s">
        <v>52</v>
      </c>
      <c r="V5931">
        <v>0.5</v>
      </c>
      <c r="W5931">
        <v>43.604999999999997</v>
      </c>
      <c r="X5931" s="1">
        <v>-43.604999999999997</v>
      </c>
      <c r="Y5931" s="1">
        <v>130.815</v>
      </c>
      <c r="Z5931" t="s">
        <v>99</v>
      </c>
      <c r="AA5931" s="2">
        <v>-45.349200000000003</v>
      </c>
      <c r="AB5931" s="3">
        <v>-0.52000000000000013</v>
      </c>
      <c r="AC5931" s="1">
        <v>-88.9542</v>
      </c>
      <c r="AD5931">
        <v>2</v>
      </c>
      <c r="AE5931">
        <v>2</v>
      </c>
      <c r="AF5931" t="s">
        <v>48</v>
      </c>
      <c r="AG5931">
        <v>2017</v>
      </c>
      <c r="AH5931">
        <f>COUNTBLANK(datos[[#This Row],[Row ID]:[Year sales]])</f>
        <v>0</v>
      </c>
    </row>
    <row r="5932" spans="1:34" x14ac:dyDescent="0.3">
      <c r="A5932">
        <v>5931</v>
      </c>
      <c r="B5932" t="s">
        <v>8609</v>
      </c>
      <c r="C5932" s="4">
        <v>42923</v>
      </c>
      <c r="D5932" s="4">
        <v>42925</v>
      </c>
      <c r="E5932" t="s">
        <v>208</v>
      </c>
      <c r="F5932" t="s">
        <v>1839</v>
      </c>
      <c r="G5932" t="s">
        <v>1840</v>
      </c>
      <c r="H5932" t="s">
        <v>37</v>
      </c>
      <c r="I5932" t="s">
        <v>38</v>
      </c>
      <c r="J5932" t="s">
        <v>166</v>
      </c>
      <c r="K5932" t="s">
        <v>167</v>
      </c>
      <c r="L5932">
        <v>19120</v>
      </c>
      <c r="M5932" t="s">
        <v>168</v>
      </c>
      <c r="N5932" t="s">
        <v>1079</v>
      </c>
      <c r="O5932" t="s">
        <v>62</v>
      </c>
      <c r="P5932" t="s">
        <v>110</v>
      </c>
      <c r="Q5932" t="s">
        <v>1080</v>
      </c>
      <c r="R5932" s="1">
        <v>15.552</v>
      </c>
      <c r="S5932">
        <v>3</v>
      </c>
      <c r="T5932">
        <f t="shared" si="92"/>
        <v>42</v>
      </c>
      <c r="U5932" t="s">
        <v>52</v>
      </c>
      <c r="V5932">
        <v>0.2</v>
      </c>
      <c r="W5932">
        <v>3.1104000000000003</v>
      </c>
      <c r="X5932" s="1">
        <v>-3.1103999999999998</v>
      </c>
      <c r="Y5932" s="1">
        <v>18.662399999999998</v>
      </c>
      <c r="Z5932" t="s">
        <v>65</v>
      </c>
      <c r="AA5932" s="2">
        <v>5.4432</v>
      </c>
      <c r="AB5932" s="3">
        <v>0.35000000000000003</v>
      </c>
      <c r="AC5932" s="1">
        <v>-6.9984000000000002</v>
      </c>
      <c r="AD5932">
        <v>2</v>
      </c>
      <c r="AE5932">
        <v>2</v>
      </c>
      <c r="AF5932" t="s">
        <v>48</v>
      </c>
      <c r="AG5932">
        <v>2017</v>
      </c>
      <c r="AH5932">
        <f>COUNTBLANK(datos[[#This Row],[Row ID]:[Year sales]])</f>
        <v>0</v>
      </c>
    </row>
    <row r="5933" spans="1:34" x14ac:dyDescent="0.3">
      <c r="A5933">
        <v>5932</v>
      </c>
      <c r="B5933" t="s">
        <v>8609</v>
      </c>
      <c r="C5933" s="4">
        <v>42923</v>
      </c>
      <c r="D5933" s="4">
        <v>42925</v>
      </c>
      <c r="E5933" t="s">
        <v>208</v>
      </c>
      <c r="F5933" t="s">
        <v>1839</v>
      </c>
      <c r="G5933" t="s">
        <v>1840</v>
      </c>
      <c r="H5933" t="s">
        <v>37</v>
      </c>
      <c r="I5933" t="s">
        <v>38</v>
      </c>
      <c r="J5933" t="s">
        <v>166</v>
      </c>
      <c r="K5933" t="s">
        <v>167</v>
      </c>
      <c r="L5933">
        <v>19120</v>
      </c>
      <c r="M5933" t="s">
        <v>168</v>
      </c>
      <c r="N5933" t="s">
        <v>1700</v>
      </c>
      <c r="O5933" t="s">
        <v>90</v>
      </c>
      <c r="P5933" t="s">
        <v>91</v>
      </c>
      <c r="Q5933" t="s">
        <v>1701</v>
      </c>
      <c r="R5933" s="1">
        <v>683.98800000000006</v>
      </c>
      <c r="S5933">
        <v>2</v>
      </c>
      <c r="T5933">
        <f t="shared" si="92"/>
        <v>11</v>
      </c>
      <c r="U5933" t="s">
        <v>46</v>
      </c>
      <c r="V5933">
        <v>0.4</v>
      </c>
      <c r="W5933">
        <v>273.59520000000003</v>
      </c>
      <c r="X5933" s="1">
        <v>-273.59519999999998</v>
      </c>
      <c r="Y5933" s="1">
        <v>957.58320000000003</v>
      </c>
      <c r="Z5933" t="s">
        <v>53</v>
      </c>
      <c r="AA5933" s="2">
        <v>-113.998</v>
      </c>
      <c r="AB5933" s="3">
        <v>-0.16666666666666666</v>
      </c>
      <c r="AC5933" s="1">
        <v>-524.39080000000001</v>
      </c>
      <c r="AD5933">
        <v>2</v>
      </c>
      <c r="AE5933">
        <v>2</v>
      </c>
      <c r="AF5933" t="s">
        <v>48</v>
      </c>
      <c r="AG5933">
        <v>2017</v>
      </c>
      <c r="AH5933">
        <f>COUNTBLANK(datos[[#This Row],[Row ID]:[Year sales]])</f>
        <v>0</v>
      </c>
    </row>
    <row r="5934" spans="1:34" x14ac:dyDescent="0.3">
      <c r="A5934">
        <v>5933</v>
      </c>
      <c r="B5934" t="s">
        <v>8609</v>
      </c>
      <c r="C5934" s="4">
        <v>42923</v>
      </c>
      <c r="D5934" s="4">
        <v>42925</v>
      </c>
      <c r="E5934" t="s">
        <v>208</v>
      </c>
      <c r="F5934" t="s">
        <v>1839</v>
      </c>
      <c r="G5934" t="s">
        <v>1840</v>
      </c>
      <c r="H5934" t="s">
        <v>37</v>
      </c>
      <c r="I5934" t="s">
        <v>38</v>
      </c>
      <c r="J5934" t="s">
        <v>166</v>
      </c>
      <c r="K5934" t="s">
        <v>167</v>
      </c>
      <c r="L5934">
        <v>19120</v>
      </c>
      <c r="M5934" t="s">
        <v>168</v>
      </c>
      <c r="N5934" t="s">
        <v>5964</v>
      </c>
      <c r="O5934" t="s">
        <v>62</v>
      </c>
      <c r="P5934" t="s">
        <v>77</v>
      </c>
      <c r="Q5934" t="s">
        <v>5965</v>
      </c>
      <c r="R5934" s="1">
        <v>13.391999999999999</v>
      </c>
      <c r="S5934">
        <v>3</v>
      </c>
      <c r="T5934">
        <f t="shared" si="92"/>
        <v>8</v>
      </c>
      <c r="U5934" t="s">
        <v>52</v>
      </c>
      <c r="V5934">
        <v>0.2</v>
      </c>
      <c r="W5934">
        <v>2.6783999999999999</v>
      </c>
      <c r="X5934" s="1">
        <v>-2.6783999999999999</v>
      </c>
      <c r="Y5934" s="1">
        <v>16.070399999999999</v>
      </c>
      <c r="Z5934" t="s">
        <v>65</v>
      </c>
      <c r="AA5934" s="2">
        <v>1.0044</v>
      </c>
      <c r="AB5934" s="3">
        <v>7.4999999999999997E-2</v>
      </c>
      <c r="AC5934" s="1">
        <v>-9.7091999999999992</v>
      </c>
      <c r="AD5934">
        <v>2</v>
      </c>
      <c r="AE5934">
        <v>2</v>
      </c>
      <c r="AF5934" t="s">
        <v>48</v>
      </c>
      <c r="AG5934">
        <v>2017</v>
      </c>
      <c r="AH5934">
        <f>COUNTBLANK(datos[[#This Row],[Row ID]:[Year sales]])</f>
        <v>0</v>
      </c>
    </row>
    <row r="5935" spans="1:34" x14ac:dyDescent="0.3">
      <c r="A5935">
        <v>5934</v>
      </c>
      <c r="B5935" t="s">
        <v>8609</v>
      </c>
      <c r="C5935" s="4">
        <v>42923</v>
      </c>
      <c r="D5935" s="4">
        <v>42925</v>
      </c>
      <c r="E5935" t="s">
        <v>208</v>
      </c>
      <c r="F5935" t="s">
        <v>1839</v>
      </c>
      <c r="G5935" t="s">
        <v>1840</v>
      </c>
      <c r="H5935" t="s">
        <v>37</v>
      </c>
      <c r="I5935" t="s">
        <v>38</v>
      </c>
      <c r="J5935" t="s">
        <v>166</v>
      </c>
      <c r="K5935" t="s">
        <v>167</v>
      </c>
      <c r="L5935">
        <v>19120</v>
      </c>
      <c r="M5935" t="s">
        <v>168</v>
      </c>
      <c r="N5935" t="s">
        <v>7770</v>
      </c>
      <c r="O5935" t="s">
        <v>90</v>
      </c>
      <c r="P5935" t="s">
        <v>181</v>
      </c>
      <c r="Q5935" t="s">
        <v>7771</v>
      </c>
      <c r="R5935" s="1">
        <v>16.776</v>
      </c>
      <c r="S5935">
        <v>3</v>
      </c>
      <c r="T5935">
        <f t="shared" si="92"/>
        <v>14</v>
      </c>
      <c r="U5935" t="s">
        <v>52</v>
      </c>
      <c r="V5935">
        <v>0.2</v>
      </c>
      <c r="W5935">
        <v>3.3552</v>
      </c>
      <c r="X5935" s="1">
        <v>-3.3552</v>
      </c>
      <c r="Y5935" s="1">
        <v>20.1312</v>
      </c>
      <c r="Z5935" t="s">
        <v>65</v>
      </c>
      <c r="AA5935" s="2">
        <v>4.8231000000000002</v>
      </c>
      <c r="AB5935" s="3">
        <v>0.28750000000000003</v>
      </c>
      <c r="AC5935" s="1">
        <v>-8.5976999999999997</v>
      </c>
      <c r="AD5935">
        <v>2</v>
      </c>
      <c r="AE5935">
        <v>2</v>
      </c>
      <c r="AF5935" t="s">
        <v>48</v>
      </c>
      <c r="AG5935">
        <v>2017</v>
      </c>
      <c r="AH5935">
        <f>COUNTBLANK(datos[[#This Row],[Row ID]:[Year sales]])</f>
        <v>0</v>
      </c>
    </row>
    <row r="5936" spans="1:34" x14ac:dyDescent="0.3">
      <c r="A5936">
        <v>5935</v>
      </c>
      <c r="B5936" t="s">
        <v>8609</v>
      </c>
      <c r="C5936" s="4">
        <v>42923</v>
      </c>
      <c r="D5936" s="4">
        <v>42925</v>
      </c>
      <c r="E5936" t="s">
        <v>208</v>
      </c>
      <c r="F5936" t="s">
        <v>1839</v>
      </c>
      <c r="G5936" t="s">
        <v>1840</v>
      </c>
      <c r="H5936" t="s">
        <v>37</v>
      </c>
      <c r="I5936" t="s">
        <v>38</v>
      </c>
      <c r="J5936" t="s">
        <v>166</v>
      </c>
      <c r="K5936" t="s">
        <v>167</v>
      </c>
      <c r="L5936">
        <v>19120</v>
      </c>
      <c r="M5936" t="s">
        <v>168</v>
      </c>
      <c r="N5936" t="s">
        <v>3019</v>
      </c>
      <c r="O5936" t="s">
        <v>90</v>
      </c>
      <c r="P5936" t="s">
        <v>181</v>
      </c>
      <c r="Q5936" t="s">
        <v>3020</v>
      </c>
      <c r="R5936" s="1">
        <v>527.91999999999996</v>
      </c>
      <c r="S5936">
        <v>2</v>
      </c>
      <c r="T5936">
        <f t="shared" si="92"/>
        <v>35</v>
      </c>
      <c r="U5936" t="s">
        <v>46</v>
      </c>
      <c r="V5936">
        <v>0.2</v>
      </c>
      <c r="W5936">
        <v>105.584</v>
      </c>
      <c r="X5936" s="1">
        <v>-105.584</v>
      </c>
      <c r="Y5936" s="1">
        <v>633.50399999999991</v>
      </c>
      <c r="Z5936" t="s">
        <v>53</v>
      </c>
      <c r="AA5936" s="2">
        <v>85.787000000000006</v>
      </c>
      <c r="AB5936" s="3">
        <v>0.16250000000000003</v>
      </c>
      <c r="AC5936" s="1">
        <v>-336.54899999999998</v>
      </c>
      <c r="AD5936">
        <v>2</v>
      </c>
      <c r="AE5936">
        <v>2</v>
      </c>
      <c r="AF5936" t="s">
        <v>48</v>
      </c>
      <c r="AG5936">
        <v>2017</v>
      </c>
      <c r="AH5936">
        <f>COUNTBLANK(datos[[#This Row],[Row ID]:[Year sales]])</f>
        <v>0</v>
      </c>
    </row>
    <row r="5937" spans="1:34" x14ac:dyDescent="0.3">
      <c r="A5937">
        <v>5936</v>
      </c>
      <c r="B5937" t="s">
        <v>8610</v>
      </c>
      <c r="C5937" s="4">
        <v>42555</v>
      </c>
      <c r="D5937" s="4">
        <v>42555</v>
      </c>
      <c r="E5937" t="s">
        <v>1312</v>
      </c>
      <c r="F5937" t="s">
        <v>460</v>
      </c>
      <c r="G5937" t="s">
        <v>461</v>
      </c>
      <c r="H5937" t="s">
        <v>122</v>
      </c>
      <c r="I5937" t="s">
        <v>38</v>
      </c>
      <c r="J5937" t="s">
        <v>115</v>
      </c>
      <c r="K5937" t="s">
        <v>116</v>
      </c>
      <c r="L5937">
        <v>98103</v>
      </c>
      <c r="M5937" t="s">
        <v>60</v>
      </c>
      <c r="N5937" t="s">
        <v>2093</v>
      </c>
      <c r="O5937" t="s">
        <v>43</v>
      </c>
      <c r="P5937" t="s">
        <v>83</v>
      </c>
      <c r="Q5937" t="s">
        <v>2094</v>
      </c>
      <c r="R5937" s="1">
        <v>25.4</v>
      </c>
      <c r="S5937">
        <v>5</v>
      </c>
      <c r="T5937">
        <f t="shared" si="92"/>
        <v>38</v>
      </c>
      <c r="U5937" t="s">
        <v>75</v>
      </c>
      <c r="V5937">
        <v>0</v>
      </c>
      <c r="W5937">
        <v>0</v>
      </c>
      <c r="X5937" s="1">
        <v>0</v>
      </c>
      <c r="Y5937" s="1">
        <v>25.4</v>
      </c>
      <c r="Z5937" t="s">
        <v>65</v>
      </c>
      <c r="AA5937" s="2">
        <v>8.6359999999999992</v>
      </c>
      <c r="AB5937" s="3">
        <v>0.33999999999999997</v>
      </c>
      <c r="AC5937" s="1">
        <v>-16.763999999999999</v>
      </c>
      <c r="AD5937">
        <v>0</v>
      </c>
      <c r="AE5937">
        <v>0</v>
      </c>
      <c r="AF5937" t="s">
        <v>48</v>
      </c>
      <c r="AG5937">
        <v>2016</v>
      </c>
      <c r="AH5937">
        <f>COUNTBLANK(datos[[#This Row],[Row ID]:[Year sales]])</f>
        <v>0</v>
      </c>
    </row>
    <row r="5938" spans="1:34" x14ac:dyDescent="0.3">
      <c r="A5938">
        <v>5937</v>
      </c>
      <c r="B5938" t="s">
        <v>8610</v>
      </c>
      <c r="C5938" s="4">
        <v>42555</v>
      </c>
      <c r="D5938" s="4">
        <v>42555</v>
      </c>
      <c r="E5938" t="s">
        <v>1312</v>
      </c>
      <c r="F5938" t="s">
        <v>460</v>
      </c>
      <c r="G5938" t="s">
        <v>461</v>
      </c>
      <c r="H5938" t="s">
        <v>122</v>
      </c>
      <c r="I5938" t="s">
        <v>38</v>
      </c>
      <c r="J5938" t="s">
        <v>115</v>
      </c>
      <c r="K5938" t="s">
        <v>116</v>
      </c>
      <c r="L5938">
        <v>98103</v>
      </c>
      <c r="M5938" t="s">
        <v>60</v>
      </c>
      <c r="N5938" t="s">
        <v>4809</v>
      </c>
      <c r="O5938" t="s">
        <v>90</v>
      </c>
      <c r="P5938" t="s">
        <v>91</v>
      </c>
      <c r="Q5938" t="s">
        <v>4810</v>
      </c>
      <c r="R5938" s="1">
        <v>177.48</v>
      </c>
      <c r="S5938">
        <v>3</v>
      </c>
      <c r="T5938">
        <f t="shared" si="92"/>
        <v>12</v>
      </c>
      <c r="U5938" t="s">
        <v>52</v>
      </c>
      <c r="V5938">
        <v>0.2</v>
      </c>
      <c r="W5938">
        <v>35.496000000000002</v>
      </c>
      <c r="X5938" s="1">
        <v>-35.496000000000002</v>
      </c>
      <c r="Y5938" s="1">
        <v>212.976</v>
      </c>
      <c r="Z5938" t="s">
        <v>47</v>
      </c>
      <c r="AA5938" s="2">
        <v>19.9665</v>
      </c>
      <c r="AB5938" s="3">
        <v>0.1125</v>
      </c>
      <c r="AC5938" s="1">
        <v>-122.0175</v>
      </c>
      <c r="AD5938">
        <v>0</v>
      </c>
      <c r="AE5938">
        <v>0</v>
      </c>
      <c r="AF5938" t="s">
        <v>48</v>
      </c>
      <c r="AG5938">
        <v>2016</v>
      </c>
      <c r="AH5938">
        <f>COUNTBLANK(datos[[#This Row],[Row ID]:[Year sales]])</f>
        <v>0</v>
      </c>
    </row>
    <row r="5939" spans="1:34" x14ac:dyDescent="0.3">
      <c r="A5939">
        <v>5938</v>
      </c>
      <c r="B5939" t="s">
        <v>8610</v>
      </c>
      <c r="C5939" s="4">
        <v>42555</v>
      </c>
      <c r="D5939" s="4">
        <v>42555</v>
      </c>
      <c r="E5939" t="s">
        <v>1312</v>
      </c>
      <c r="F5939" t="s">
        <v>460</v>
      </c>
      <c r="G5939" t="s">
        <v>461</v>
      </c>
      <c r="H5939" t="s">
        <v>122</v>
      </c>
      <c r="I5939" t="s">
        <v>38</v>
      </c>
      <c r="J5939" t="s">
        <v>115</v>
      </c>
      <c r="K5939" t="s">
        <v>116</v>
      </c>
      <c r="L5939">
        <v>98103</v>
      </c>
      <c r="M5939" t="s">
        <v>60</v>
      </c>
      <c r="N5939" t="s">
        <v>3921</v>
      </c>
      <c r="O5939" t="s">
        <v>90</v>
      </c>
      <c r="P5939" t="s">
        <v>91</v>
      </c>
      <c r="Q5939" t="s">
        <v>3922</v>
      </c>
      <c r="R5939" s="1">
        <v>71.975999999999999</v>
      </c>
      <c r="S5939">
        <v>3</v>
      </c>
      <c r="T5939">
        <f t="shared" si="92"/>
        <v>27</v>
      </c>
      <c r="U5939" t="s">
        <v>52</v>
      </c>
      <c r="V5939">
        <v>0.2</v>
      </c>
      <c r="W5939">
        <v>14.395200000000001</v>
      </c>
      <c r="X5939" s="1">
        <v>-14.395200000000001</v>
      </c>
      <c r="Y5939" s="1">
        <v>86.371200000000002</v>
      </c>
      <c r="Z5939" t="s">
        <v>99</v>
      </c>
      <c r="AA5939" s="2">
        <v>8.9969999999999999</v>
      </c>
      <c r="AB5939" s="3">
        <v>0.125</v>
      </c>
      <c r="AC5939" s="1">
        <v>-48.583799999999997</v>
      </c>
      <c r="AD5939">
        <v>0</v>
      </c>
      <c r="AE5939">
        <v>0</v>
      </c>
      <c r="AF5939" t="s">
        <v>48</v>
      </c>
      <c r="AG5939">
        <v>2016</v>
      </c>
      <c r="AH5939">
        <f>COUNTBLANK(datos[[#This Row],[Row ID]:[Year sales]])</f>
        <v>0</v>
      </c>
    </row>
    <row r="5940" spans="1:34" x14ac:dyDescent="0.3">
      <c r="A5940">
        <v>5939</v>
      </c>
      <c r="B5940" t="s">
        <v>8611</v>
      </c>
      <c r="C5940" s="4">
        <v>42874</v>
      </c>
      <c r="D5940" s="4">
        <v>42880</v>
      </c>
      <c r="E5940" t="s">
        <v>67</v>
      </c>
      <c r="F5940" t="s">
        <v>5776</v>
      </c>
      <c r="G5940" t="s">
        <v>5777</v>
      </c>
      <c r="H5940" t="s">
        <v>37</v>
      </c>
      <c r="I5940" t="s">
        <v>38</v>
      </c>
      <c r="J5940" t="s">
        <v>4374</v>
      </c>
      <c r="K5940" t="s">
        <v>124</v>
      </c>
      <c r="L5940">
        <v>75023</v>
      </c>
      <c r="M5940" t="s">
        <v>125</v>
      </c>
      <c r="N5940" t="s">
        <v>4876</v>
      </c>
      <c r="O5940" t="s">
        <v>90</v>
      </c>
      <c r="P5940" t="s">
        <v>91</v>
      </c>
      <c r="Q5940" t="s">
        <v>4877</v>
      </c>
      <c r="R5940" s="1">
        <v>95.992000000000004</v>
      </c>
      <c r="S5940">
        <v>1</v>
      </c>
      <c r="T5940">
        <f t="shared" si="92"/>
        <v>22</v>
      </c>
      <c r="U5940" t="s">
        <v>46</v>
      </c>
      <c r="V5940">
        <v>0.2</v>
      </c>
      <c r="W5940">
        <v>19.198400000000003</v>
      </c>
      <c r="X5940" s="1">
        <v>-19.198399999999999</v>
      </c>
      <c r="Y5940" s="1">
        <v>115.19040000000001</v>
      </c>
      <c r="Z5940" t="s">
        <v>99</v>
      </c>
      <c r="AA5940" s="2">
        <v>9.5991999999999997</v>
      </c>
      <c r="AB5940" s="3">
        <v>9.9999999999999992E-2</v>
      </c>
      <c r="AC5940" s="1">
        <v>-67.194400000000002</v>
      </c>
      <c r="AD5940">
        <v>6</v>
      </c>
      <c r="AE5940">
        <v>6</v>
      </c>
      <c r="AF5940" t="s">
        <v>48</v>
      </c>
      <c r="AG5940">
        <v>2017</v>
      </c>
      <c r="AH5940">
        <f>COUNTBLANK(datos[[#This Row],[Row ID]:[Year sales]])</f>
        <v>0</v>
      </c>
    </row>
    <row r="5941" spans="1:34" x14ac:dyDescent="0.3">
      <c r="A5941">
        <v>5940</v>
      </c>
      <c r="B5941" t="s">
        <v>8611</v>
      </c>
      <c r="C5941" s="4">
        <v>42874</v>
      </c>
      <c r="D5941" s="4">
        <v>42880</v>
      </c>
      <c r="E5941" t="s">
        <v>67</v>
      </c>
      <c r="F5941" t="s">
        <v>5776</v>
      </c>
      <c r="G5941" t="s">
        <v>5777</v>
      </c>
      <c r="H5941" t="s">
        <v>37</v>
      </c>
      <c r="I5941" t="s">
        <v>38</v>
      </c>
      <c r="J5941" t="s">
        <v>4374</v>
      </c>
      <c r="K5941" t="s">
        <v>124</v>
      </c>
      <c r="L5941">
        <v>75023</v>
      </c>
      <c r="M5941" t="s">
        <v>125</v>
      </c>
      <c r="N5941" t="s">
        <v>8036</v>
      </c>
      <c r="O5941" t="s">
        <v>62</v>
      </c>
      <c r="P5941" t="s">
        <v>63</v>
      </c>
      <c r="Q5941" t="s">
        <v>8037</v>
      </c>
      <c r="R5941" s="1">
        <v>13.215999999999999</v>
      </c>
      <c r="S5941">
        <v>4</v>
      </c>
      <c r="T5941">
        <f t="shared" si="92"/>
        <v>12</v>
      </c>
      <c r="U5941" t="s">
        <v>52</v>
      </c>
      <c r="V5941">
        <v>0.2</v>
      </c>
      <c r="W5941">
        <v>2.6432000000000002</v>
      </c>
      <c r="X5941" s="1">
        <v>-2.6432000000000002</v>
      </c>
      <c r="Y5941" s="1">
        <v>15.8592</v>
      </c>
      <c r="Z5941" t="s">
        <v>65</v>
      </c>
      <c r="AA5941" s="2">
        <v>4.2952000000000004</v>
      </c>
      <c r="AB5941" s="3">
        <v>0.32500000000000007</v>
      </c>
      <c r="AC5941" s="1">
        <v>-6.2775999999999996</v>
      </c>
      <c r="AD5941">
        <v>6</v>
      </c>
      <c r="AE5941">
        <v>6</v>
      </c>
      <c r="AF5941" t="s">
        <v>48</v>
      </c>
      <c r="AG5941">
        <v>2017</v>
      </c>
      <c r="AH5941">
        <f>COUNTBLANK(datos[[#This Row],[Row ID]:[Year sales]])</f>
        <v>0</v>
      </c>
    </row>
    <row r="5942" spans="1:34" x14ac:dyDescent="0.3">
      <c r="A5942">
        <v>5941</v>
      </c>
      <c r="B5942" t="s">
        <v>8612</v>
      </c>
      <c r="C5942" s="4">
        <v>43020</v>
      </c>
      <c r="D5942" s="4">
        <v>43022</v>
      </c>
      <c r="E5942" t="s">
        <v>34</v>
      </c>
      <c r="F5942" t="s">
        <v>2966</v>
      </c>
      <c r="G5942" t="s">
        <v>2967</v>
      </c>
      <c r="H5942" t="s">
        <v>37</v>
      </c>
      <c r="I5942" t="s">
        <v>38</v>
      </c>
      <c r="J5942" t="s">
        <v>58</v>
      </c>
      <c r="K5942" t="s">
        <v>59</v>
      </c>
      <c r="L5942">
        <v>90049</v>
      </c>
      <c r="M5942" t="s">
        <v>60</v>
      </c>
      <c r="N5942" t="s">
        <v>1878</v>
      </c>
      <c r="O5942" t="s">
        <v>90</v>
      </c>
      <c r="P5942" t="s">
        <v>181</v>
      </c>
      <c r="Q5942" t="s">
        <v>1879</v>
      </c>
      <c r="R5942" s="1">
        <v>435.84</v>
      </c>
      <c r="S5942">
        <v>12</v>
      </c>
      <c r="T5942">
        <f t="shared" si="92"/>
        <v>34</v>
      </c>
      <c r="U5942" t="s">
        <v>75</v>
      </c>
      <c r="V5942">
        <v>0</v>
      </c>
      <c r="W5942">
        <v>0</v>
      </c>
      <c r="X5942" s="1">
        <v>0</v>
      </c>
      <c r="Y5942" s="1">
        <v>435.84</v>
      </c>
      <c r="Z5942" t="s">
        <v>47</v>
      </c>
      <c r="AA5942" s="2">
        <v>130.75200000000001</v>
      </c>
      <c r="AB5942" s="3">
        <v>0.30000000000000004</v>
      </c>
      <c r="AC5942" s="1">
        <v>-305.08800000000002</v>
      </c>
      <c r="AD5942">
        <v>2</v>
      </c>
      <c r="AE5942">
        <v>2</v>
      </c>
      <c r="AF5942" t="s">
        <v>48</v>
      </c>
      <c r="AG5942">
        <v>2017</v>
      </c>
      <c r="AH5942">
        <f>COUNTBLANK(datos[[#This Row],[Row ID]:[Year sales]])</f>
        <v>0</v>
      </c>
    </row>
    <row r="5943" spans="1:34" x14ac:dyDescent="0.3">
      <c r="A5943">
        <v>5942</v>
      </c>
      <c r="B5943" t="s">
        <v>8612</v>
      </c>
      <c r="C5943" s="4">
        <v>43020</v>
      </c>
      <c r="D5943" s="4">
        <v>43022</v>
      </c>
      <c r="E5943" t="s">
        <v>34</v>
      </c>
      <c r="F5943" t="s">
        <v>2966</v>
      </c>
      <c r="G5943" t="s">
        <v>2967</v>
      </c>
      <c r="H5943" t="s">
        <v>37</v>
      </c>
      <c r="I5943" t="s">
        <v>38</v>
      </c>
      <c r="J5943" t="s">
        <v>58</v>
      </c>
      <c r="K5943" t="s">
        <v>59</v>
      </c>
      <c r="L5943">
        <v>90049</v>
      </c>
      <c r="M5943" t="s">
        <v>60</v>
      </c>
      <c r="N5943" t="s">
        <v>607</v>
      </c>
      <c r="O5943" t="s">
        <v>62</v>
      </c>
      <c r="P5943" t="s">
        <v>86</v>
      </c>
      <c r="Q5943" t="s">
        <v>608</v>
      </c>
      <c r="R5943" s="1">
        <v>5.88</v>
      </c>
      <c r="S5943">
        <v>2</v>
      </c>
      <c r="T5943">
        <f t="shared" si="92"/>
        <v>24</v>
      </c>
      <c r="U5943" t="s">
        <v>46</v>
      </c>
      <c r="V5943">
        <v>0</v>
      </c>
      <c r="W5943">
        <v>0</v>
      </c>
      <c r="X5943" s="1">
        <v>0</v>
      </c>
      <c r="Y5943" s="1">
        <v>5.88</v>
      </c>
      <c r="Z5943" t="s">
        <v>65</v>
      </c>
      <c r="AA5943" s="2">
        <v>1.5875999999999999</v>
      </c>
      <c r="AB5943" s="3">
        <v>0.26999999999999996</v>
      </c>
      <c r="AC5943" s="1">
        <v>-4.2923999999999998</v>
      </c>
      <c r="AD5943">
        <v>2</v>
      </c>
      <c r="AE5943">
        <v>2</v>
      </c>
      <c r="AF5943" t="s">
        <v>48</v>
      </c>
      <c r="AG5943">
        <v>2017</v>
      </c>
      <c r="AH5943">
        <f>COUNTBLANK(datos[[#This Row],[Row ID]:[Year sales]])</f>
        <v>0</v>
      </c>
    </row>
    <row r="5944" spans="1:34" x14ac:dyDescent="0.3">
      <c r="A5944">
        <v>5943</v>
      </c>
      <c r="B5944" t="s">
        <v>8613</v>
      </c>
      <c r="C5944" s="4">
        <v>42588</v>
      </c>
      <c r="D5944" s="4">
        <v>42595</v>
      </c>
      <c r="E5944" t="s">
        <v>67</v>
      </c>
      <c r="F5944" t="s">
        <v>3036</v>
      </c>
      <c r="G5944" t="s">
        <v>3037</v>
      </c>
      <c r="H5944" t="s">
        <v>37</v>
      </c>
      <c r="I5944" t="s">
        <v>38</v>
      </c>
      <c r="J5944" t="s">
        <v>58</v>
      </c>
      <c r="K5944" t="s">
        <v>59</v>
      </c>
      <c r="L5944">
        <v>90032</v>
      </c>
      <c r="M5944" t="s">
        <v>60</v>
      </c>
      <c r="N5944" t="s">
        <v>857</v>
      </c>
      <c r="O5944" t="s">
        <v>90</v>
      </c>
      <c r="P5944" t="s">
        <v>91</v>
      </c>
      <c r="Q5944" t="s">
        <v>858</v>
      </c>
      <c r="R5944" s="1">
        <v>211.16800000000001</v>
      </c>
      <c r="S5944">
        <v>4</v>
      </c>
      <c r="T5944">
        <f t="shared" si="92"/>
        <v>22</v>
      </c>
      <c r="U5944" t="s">
        <v>52</v>
      </c>
      <c r="V5944">
        <v>0.2</v>
      </c>
      <c r="W5944">
        <v>42.233600000000003</v>
      </c>
      <c r="X5944" s="1">
        <v>-42.233600000000003</v>
      </c>
      <c r="Y5944" s="1">
        <v>253.4016</v>
      </c>
      <c r="Z5944" t="s">
        <v>47</v>
      </c>
      <c r="AA5944" s="2">
        <v>18.4772</v>
      </c>
      <c r="AB5944" s="3">
        <v>8.7499999999999994E-2</v>
      </c>
      <c r="AC5944" s="1">
        <v>-150.4572</v>
      </c>
      <c r="AD5944">
        <v>7</v>
      </c>
      <c r="AE5944">
        <v>7</v>
      </c>
      <c r="AF5944" t="s">
        <v>48</v>
      </c>
      <c r="AG5944">
        <v>2016</v>
      </c>
      <c r="AH5944">
        <f>COUNTBLANK(datos[[#This Row],[Row ID]:[Year sales]])</f>
        <v>0</v>
      </c>
    </row>
    <row r="5945" spans="1:34" x14ac:dyDescent="0.3">
      <c r="A5945">
        <v>5944</v>
      </c>
      <c r="B5945" t="s">
        <v>8614</v>
      </c>
      <c r="C5945" s="4">
        <v>41876</v>
      </c>
      <c r="D5945" s="4">
        <v>41880</v>
      </c>
      <c r="E5945" t="s">
        <v>67</v>
      </c>
      <c r="F5945" t="s">
        <v>284</v>
      </c>
      <c r="G5945" t="s">
        <v>285</v>
      </c>
      <c r="H5945" t="s">
        <v>57</v>
      </c>
      <c r="I5945" t="s">
        <v>38</v>
      </c>
      <c r="J5945" t="s">
        <v>58</v>
      </c>
      <c r="K5945" t="s">
        <v>59</v>
      </c>
      <c r="L5945">
        <v>90036</v>
      </c>
      <c r="M5945" t="s">
        <v>60</v>
      </c>
      <c r="N5945" t="s">
        <v>6111</v>
      </c>
      <c r="O5945" t="s">
        <v>43</v>
      </c>
      <c r="P5945" t="s">
        <v>83</v>
      </c>
      <c r="Q5945" t="s">
        <v>6112</v>
      </c>
      <c r="R5945" s="1">
        <v>6.28</v>
      </c>
      <c r="S5945">
        <v>1</v>
      </c>
      <c r="T5945">
        <f t="shared" si="92"/>
        <v>22</v>
      </c>
      <c r="U5945" t="s">
        <v>46</v>
      </c>
      <c r="V5945">
        <v>0</v>
      </c>
      <c r="W5945">
        <v>0</v>
      </c>
      <c r="X5945" s="1">
        <v>0</v>
      </c>
      <c r="Y5945" s="1">
        <v>6.28</v>
      </c>
      <c r="Z5945" t="s">
        <v>65</v>
      </c>
      <c r="AA5945" s="2">
        <v>2.6375999999999999</v>
      </c>
      <c r="AB5945" s="3">
        <v>0.42</v>
      </c>
      <c r="AC5945" s="1">
        <v>-3.6423999999999999</v>
      </c>
      <c r="AD5945">
        <v>4</v>
      </c>
      <c r="AE5945">
        <v>4</v>
      </c>
      <c r="AF5945" t="s">
        <v>48</v>
      </c>
      <c r="AG5945">
        <v>2014</v>
      </c>
      <c r="AH5945">
        <f>COUNTBLANK(datos[[#This Row],[Row ID]:[Year sales]])</f>
        <v>0</v>
      </c>
    </row>
    <row r="5946" spans="1:34" x14ac:dyDescent="0.3">
      <c r="A5946">
        <v>5945</v>
      </c>
      <c r="B5946" t="s">
        <v>8614</v>
      </c>
      <c r="C5946" s="4">
        <v>41876</v>
      </c>
      <c r="D5946" s="4">
        <v>41880</v>
      </c>
      <c r="E5946" t="s">
        <v>67</v>
      </c>
      <c r="F5946" t="s">
        <v>284</v>
      </c>
      <c r="G5946" t="s">
        <v>285</v>
      </c>
      <c r="H5946" t="s">
        <v>57</v>
      </c>
      <c r="I5946" t="s">
        <v>38</v>
      </c>
      <c r="J5946" t="s">
        <v>58</v>
      </c>
      <c r="K5946" t="s">
        <v>59</v>
      </c>
      <c r="L5946">
        <v>90036</v>
      </c>
      <c r="M5946" t="s">
        <v>60</v>
      </c>
      <c r="N5946" t="s">
        <v>1774</v>
      </c>
      <c r="O5946" t="s">
        <v>90</v>
      </c>
      <c r="P5946" t="s">
        <v>181</v>
      </c>
      <c r="Q5946" t="s">
        <v>1775</v>
      </c>
      <c r="R5946" s="1">
        <v>95.1</v>
      </c>
      <c r="S5946">
        <v>5</v>
      </c>
      <c r="T5946">
        <f t="shared" si="92"/>
        <v>20</v>
      </c>
      <c r="U5946" t="s">
        <v>75</v>
      </c>
      <c r="V5946">
        <v>0</v>
      </c>
      <c r="W5946">
        <v>0</v>
      </c>
      <c r="X5946" s="1">
        <v>0</v>
      </c>
      <c r="Y5946" s="1">
        <v>95.1</v>
      </c>
      <c r="Z5946" t="s">
        <v>99</v>
      </c>
      <c r="AA5946" s="2">
        <v>30.431999999999999</v>
      </c>
      <c r="AB5946" s="3">
        <v>0.32</v>
      </c>
      <c r="AC5946" s="1">
        <v>-64.668000000000006</v>
      </c>
      <c r="AD5946">
        <v>4</v>
      </c>
      <c r="AE5946">
        <v>4</v>
      </c>
      <c r="AF5946" t="s">
        <v>48</v>
      </c>
      <c r="AG5946">
        <v>2014</v>
      </c>
      <c r="AH5946">
        <f>COUNTBLANK(datos[[#This Row],[Row ID]:[Year sales]])</f>
        <v>0</v>
      </c>
    </row>
    <row r="5947" spans="1:34" x14ac:dyDescent="0.3">
      <c r="A5947">
        <v>5946</v>
      </c>
      <c r="B5947" t="s">
        <v>8614</v>
      </c>
      <c r="C5947" s="4">
        <v>41876</v>
      </c>
      <c r="D5947" s="4">
        <v>41880</v>
      </c>
      <c r="E5947" t="s">
        <v>67</v>
      </c>
      <c r="F5947" t="s">
        <v>284</v>
      </c>
      <c r="G5947" t="s">
        <v>285</v>
      </c>
      <c r="H5947" t="s">
        <v>57</v>
      </c>
      <c r="I5947" t="s">
        <v>38</v>
      </c>
      <c r="J5947" t="s">
        <v>58</v>
      </c>
      <c r="K5947" t="s">
        <v>59</v>
      </c>
      <c r="L5947">
        <v>90036</v>
      </c>
      <c r="M5947" t="s">
        <v>60</v>
      </c>
      <c r="N5947" t="s">
        <v>5557</v>
      </c>
      <c r="O5947" t="s">
        <v>62</v>
      </c>
      <c r="P5947" t="s">
        <v>110</v>
      </c>
      <c r="Q5947" t="s">
        <v>5558</v>
      </c>
      <c r="R5947" s="1">
        <v>25.92</v>
      </c>
      <c r="S5947">
        <v>4</v>
      </c>
      <c r="T5947">
        <f t="shared" si="92"/>
        <v>23</v>
      </c>
      <c r="U5947" t="s">
        <v>52</v>
      </c>
      <c r="V5947">
        <v>0</v>
      </c>
      <c r="W5947">
        <v>0</v>
      </c>
      <c r="X5947" s="1">
        <v>0</v>
      </c>
      <c r="Y5947" s="1">
        <v>25.92</v>
      </c>
      <c r="Z5947" t="s">
        <v>65</v>
      </c>
      <c r="AA5947" s="2">
        <v>12.441599999999999</v>
      </c>
      <c r="AB5947" s="3">
        <v>0.47999999999999993</v>
      </c>
      <c r="AC5947" s="1">
        <v>-13.478400000000001</v>
      </c>
      <c r="AD5947">
        <v>4</v>
      </c>
      <c r="AE5947">
        <v>4</v>
      </c>
      <c r="AF5947" t="s">
        <v>48</v>
      </c>
      <c r="AG5947">
        <v>2014</v>
      </c>
      <c r="AH5947">
        <f>COUNTBLANK(datos[[#This Row],[Row ID]:[Year sales]])</f>
        <v>0</v>
      </c>
    </row>
    <row r="5948" spans="1:34" x14ac:dyDescent="0.3">
      <c r="A5948">
        <v>5947</v>
      </c>
      <c r="B5948" t="s">
        <v>8614</v>
      </c>
      <c r="C5948" s="4">
        <v>41876</v>
      </c>
      <c r="D5948" s="4">
        <v>41880</v>
      </c>
      <c r="E5948" t="s">
        <v>67</v>
      </c>
      <c r="F5948" t="s">
        <v>284</v>
      </c>
      <c r="G5948" t="s">
        <v>285</v>
      </c>
      <c r="H5948" t="s">
        <v>57</v>
      </c>
      <c r="I5948" t="s">
        <v>38</v>
      </c>
      <c r="J5948" t="s">
        <v>58</v>
      </c>
      <c r="K5948" t="s">
        <v>59</v>
      </c>
      <c r="L5948">
        <v>90036</v>
      </c>
      <c r="M5948" t="s">
        <v>60</v>
      </c>
      <c r="N5948" t="s">
        <v>3013</v>
      </c>
      <c r="O5948" t="s">
        <v>62</v>
      </c>
      <c r="P5948" t="s">
        <v>77</v>
      </c>
      <c r="Q5948" t="s">
        <v>3014</v>
      </c>
      <c r="R5948" s="1">
        <v>48.84</v>
      </c>
      <c r="S5948">
        <v>4</v>
      </c>
      <c r="T5948">
        <f t="shared" si="92"/>
        <v>19</v>
      </c>
      <c r="U5948" t="s">
        <v>52</v>
      </c>
      <c r="V5948">
        <v>0</v>
      </c>
      <c r="W5948">
        <v>0</v>
      </c>
      <c r="X5948" s="1">
        <v>0</v>
      </c>
      <c r="Y5948" s="1">
        <v>48.84</v>
      </c>
      <c r="Z5948" t="s">
        <v>65</v>
      </c>
      <c r="AA5948" s="2">
        <v>13.1868</v>
      </c>
      <c r="AB5948" s="3">
        <v>0.26999999999999996</v>
      </c>
      <c r="AC5948" s="1">
        <v>-35.653199999999998</v>
      </c>
      <c r="AD5948">
        <v>4</v>
      </c>
      <c r="AE5948">
        <v>4</v>
      </c>
      <c r="AF5948" t="s">
        <v>48</v>
      </c>
      <c r="AG5948">
        <v>2014</v>
      </c>
      <c r="AH5948">
        <f>COUNTBLANK(datos[[#This Row],[Row ID]:[Year sales]])</f>
        <v>0</v>
      </c>
    </row>
    <row r="5949" spans="1:34" x14ac:dyDescent="0.3">
      <c r="A5949">
        <v>5948</v>
      </c>
      <c r="B5949" t="s">
        <v>8615</v>
      </c>
      <c r="C5949" s="4">
        <v>42261</v>
      </c>
      <c r="D5949" s="4">
        <v>42265</v>
      </c>
      <c r="E5949" t="s">
        <v>34</v>
      </c>
      <c r="F5949" t="s">
        <v>4555</v>
      </c>
      <c r="G5949" t="s">
        <v>4556</v>
      </c>
      <c r="H5949" t="s">
        <v>122</v>
      </c>
      <c r="I5949" t="s">
        <v>38</v>
      </c>
      <c r="J5949" t="s">
        <v>1400</v>
      </c>
      <c r="K5949" t="s">
        <v>509</v>
      </c>
      <c r="L5949">
        <v>50315</v>
      </c>
      <c r="M5949" t="s">
        <v>125</v>
      </c>
      <c r="N5949" t="s">
        <v>6405</v>
      </c>
      <c r="O5949" t="s">
        <v>62</v>
      </c>
      <c r="P5949" t="s">
        <v>94</v>
      </c>
      <c r="Q5949" t="s">
        <v>6406</v>
      </c>
      <c r="R5949" s="1">
        <v>25.9</v>
      </c>
      <c r="S5949">
        <v>5</v>
      </c>
      <c r="T5949">
        <f t="shared" si="92"/>
        <v>42</v>
      </c>
      <c r="U5949" t="s">
        <v>75</v>
      </c>
      <c r="V5949">
        <v>0</v>
      </c>
      <c r="W5949">
        <v>0</v>
      </c>
      <c r="X5949" s="1">
        <v>0</v>
      </c>
      <c r="Y5949" s="1">
        <v>25.9</v>
      </c>
      <c r="Z5949" t="s">
        <v>65</v>
      </c>
      <c r="AA5949" s="2">
        <v>12.691000000000001</v>
      </c>
      <c r="AB5949" s="3">
        <v>0.49000000000000005</v>
      </c>
      <c r="AC5949" s="1">
        <v>-13.209</v>
      </c>
      <c r="AD5949">
        <v>4</v>
      </c>
      <c r="AE5949">
        <v>4</v>
      </c>
      <c r="AF5949" t="s">
        <v>48</v>
      </c>
      <c r="AG5949">
        <v>2015</v>
      </c>
      <c r="AH5949">
        <f>COUNTBLANK(datos[[#This Row],[Row ID]:[Year sales]])</f>
        <v>0</v>
      </c>
    </row>
    <row r="5950" spans="1:34" x14ac:dyDescent="0.3">
      <c r="A5950">
        <v>5949</v>
      </c>
      <c r="B5950" t="s">
        <v>8616</v>
      </c>
      <c r="C5950" s="4">
        <v>42799</v>
      </c>
      <c r="D5950" s="4">
        <v>42799</v>
      </c>
      <c r="E5950" t="s">
        <v>1312</v>
      </c>
      <c r="F5950" t="s">
        <v>1017</v>
      </c>
      <c r="G5950" t="s">
        <v>1018</v>
      </c>
      <c r="H5950" t="s">
        <v>57</v>
      </c>
      <c r="I5950" t="s">
        <v>38</v>
      </c>
      <c r="J5950" t="s">
        <v>5306</v>
      </c>
      <c r="K5950" t="s">
        <v>1511</v>
      </c>
      <c r="L5950">
        <v>38671</v>
      </c>
      <c r="M5950" t="s">
        <v>41</v>
      </c>
      <c r="N5950" t="s">
        <v>3011</v>
      </c>
      <c r="O5950" t="s">
        <v>62</v>
      </c>
      <c r="P5950" t="s">
        <v>193</v>
      </c>
      <c r="Q5950" t="s">
        <v>3012</v>
      </c>
      <c r="R5950" s="1">
        <v>42.68</v>
      </c>
      <c r="S5950">
        <v>4</v>
      </c>
      <c r="T5950">
        <f t="shared" si="92"/>
        <v>20</v>
      </c>
      <c r="U5950" t="s">
        <v>52</v>
      </c>
      <c r="V5950">
        <v>0</v>
      </c>
      <c r="W5950">
        <v>0</v>
      </c>
      <c r="X5950" s="1">
        <v>0</v>
      </c>
      <c r="Y5950" s="1">
        <v>42.68</v>
      </c>
      <c r="Z5950" t="s">
        <v>65</v>
      </c>
      <c r="AA5950" s="2">
        <v>19.6328</v>
      </c>
      <c r="AB5950" s="3">
        <v>0.46</v>
      </c>
      <c r="AC5950" s="1">
        <v>-23.0472</v>
      </c>
      <c r="AD5950">
        <v>0</v>
      </c>
      <c r="AE5950">
        <v>0</v>
      </c>
      <c r="AF5950" t="s">
        <v>48</v>
      </c>
      <c r="AG5950">
        <v>2017</v>
      </c>
      <c r="AH5950">
        <f>COUNTBLANK(datos[[#This Row],[Row ID]:[Year sales]])</f>
        <v>0</v>
      </c>
    </row>
    <row r="5951" spans="1:34" x14ac:dyDescent="0.3">
      <c r="A5951">
        <v>5950</v>
      </c>
      <c r="B5951" t="s">
        <v>8616</v>
      </c>
      <c r="C5951" s="4">
        <v>42799</v>
      </c>
      <c r="D5951" s="4">
        <v>42799</v>
      </c>
      <c r="E5951" t="s">
        <v>1312</v>
      </c>
      <c r="F5951" t="s">
        <v>1017</v>
      </c>
      <c r="G5951" t="s">
        <v>1018</v>
      </c>
      <c r="H5951" t="s">
        <v>57</v>
      </c>
      <c r="I5951" t="s">
        <v>38</v>
      </c>
      <c r="J5951" t="s">
        <v>5306</v>
      </c>
      <c r="K5951" t="s">
        <v>1511</v>
      </c>
      <c r="L5951">
        <v>38671</v>
      </c>
      <c r="M5951" t="s">
        <v>41</v>
      </c>
      <c r="N5951" t="s">
        <v>1618</v>
      </c>
      <c r="O5951" t="s">
        <v>90</v>
      </c>
      <c r="P5951" t="s">
        <v>181</v>
      </c>
      <c r="Q5951" t="s">
        <v>1619</v>
      </c>
      <c r="R5951" s="1">
        <v>299.97000000000003</v>
      </c>
      <c r="S5951">
        <v>3</v>
      </c>
      <c r="T5951">
        <f t="shared" si="92"/>
        <v>25</v>
      </c>
      <c r="U5951" t="s">
        <v>52</v>
      </c>
      <c r="V5951">
        <v>0</v>
      </c>
      <c r="W5951">
        <v>0</v>
      </c>
      <c r="X5951" s="1">
        <v>0</v>
      </c>
      <c r="Y5951" s="1">
        <v>299.97000000000003</v>
      </c>
      <c r="Z5951" t="s">
        <v>47</v>
      </c>
      <c r="AA5951" s="2">
        <v>125.98739999999999</v>
      </c>
      <c r="AB5951" s="3">
        <v>0.41999999999999993</v>
      </c>
      <c r="AC5951" s="1">
        <v>-173.98259999999999</v>
      </c>
      <c r="AD5951">
        <v>0</v>
      </c>
      <c r="AE5951">
        <v>0</v>
      </c>
      <c r="AF5951" t="s">
        <v>48</v>
      </c>
      <c r="AG5951">
        <v>2017</v>
      </c>
      <c r="AH5951">
        <f>COUNTBLANK(datos[[#This Row],[Row ID]:[Year sales]])</f>
        <v>0</v>
      </c>
    </row>
    <row r="5952" spans="1:34" x14ac:dyDescent="0.3">
      <c r="A5952">
        <v>5951</v>
      </c>
      <c r="B5952" t="s">
        <v>8616</v>
      </c>
      <c r="C5952" s="4">
        <v>42799</v>
      </c>
      <c r="D5952" s="4">
        <v>42799</v>
      </c>
      <c r="E5952" t="s">
        <v>1312</v>
      </c>
      <c r="F5952" t="s">
        <v>1017</v>
      </c>
      <c r="G5952" t="s">
        <v>1018</v>
      </c>
      <c r="H5952" t="s">
        <v>57</v>
      </c>
      <c r="I5952" t="s">
        <v>38</v>
      </c>
      <c r="J5952" t="s">
        <v>5306</v>
      </c>
      <c r="K5952" t="s">
        <v>1511</v>
      </c>
      <c r="L5952">
        <v>38671</v>
      </c>
      <c r="M5952" t="s">
        <v>41</v>
      </c>
      <c r="N5952" t="s">
        <v>728</v>
      </c>
      <c r="O5952" t="s">
        <v>62</v>
      </c>
      <c r="P5952" t="s">
        <v>97</v>
      </c>
      <c r="Q5952" t="s">
        <v>729</v>
      </c>
      <c r="R5952" s="1">
        <v>262.24</v>
      </c>
      <c r="S5952">
        <v>2</v>
      </c>
      <c r="T5952">
        <f t="shared" si="92"/>
        <v>21</v>
      </c>
      <c r="U5952" t="s">
        <v>46</v>
      </c>
      <c r="V5952">
        <v>0</v>
      </c>
      <c r="W5952">
        <v>0</v>
      </c>
      <c r="X5952" s="1">
        <v>0</v>
      </c>
      <c r="Y5952" s="1">
        <v>262.24</v>
      </c>
      <c r="Z5952" t="s">
        <v>47</v>
      </c>
      <c r="AA5952" s="2">
        <v>78.671999999999997</v>
      </c>
      <c r="AB5952" s="3">
        <v>0.3</v>
      </c>
      <c r="AC5952" s="1">
        <v>-183.56800000000001</v>
      </c>
      <c r="AD5952">
        <v>0</v>
      </c>
      <c r="AE5952">
        <v>0</v>
      </c>
      <c r="AF5952" t="s">
        <v>48</v>
      </c>
      <c r="AG5952">
        <v>2017</v>
      </c>
      <c r="AH5952">
        <f>COUNTBLANK(datos[[#This Row],[Row ID]:[Year sales]])</f>
        <v>0</v>
      </c>
    </row>
    <row r="5953" spans="1:34" x14ac:dyDescent="0.3">
      <c r="A5953">
        <v>5952</v>
      </c>
      <c r="B5953" t="s">
        <v>8616</v>
      </c>
      <c r="C5953" s="4">
        <v>42799</v>
      </c>
      <c r="D5953" s="4">
        <v>42799</v>
      </c>
      <c r="E5953" t="s">
        <v>1312</v>
      </c>
      <c r="F5953" t="s">
        <v>1017</v>
      </c>
      <c r="G5953" t="s">
        <v>1018</v>
      </c>
      <c r="H5953" t="s">
        <v>57</v>
      </c>
      <c r="I5953" t="s">
        <v>38</v>
      </c>
      <c r="J5953" t="s">
        <v>5306</v>
      </c>
      <c r="K5953" t="s">
        <v>1511</v>
      </c>
      <c r="L5953">
        <v>38671</v>
      </c>
      <c r="M5953" t="s">
        <v>41</v>
      </c>
      <c r="N5953" t="s">
        <v>3595</v>
      </c>
      <c r="O5953" t="s">
        <v>62</v>
      </c>
      <c r="P5953" t="s">
        <v>94</v>
      </c>
      <c r="Q5953" t="s">
        <v>8617</v>
      </c>
      <c r="R5953" s="1">
        <v>234.36</v>
      </c>
      <c r="S5953">
        <v>6</v>
      </c>
      <c r="T5953">
        <f t="shared" si="92"/>
        <v>24</v>
      </c>
      <c r="U5953" t="s">
        <v>75</v>
      </c>
      <c r="V5953">
        <v>0</v>
      </c>
      <c r="W5953">
        <v>0</v>
      </c>
      <c r="X5953" s="1">
        <v>0</v>
      </c>
      <c r="Y5953" s="1">
        <v>234.36</v>
      </c>
      <c r="Z5953" t="s">
        <v>47</v>
      </c>
      <c r="AA5953" s="2">
        <v>112.4928</v>
      </c>
      <c r="AB5953" s="3">
        <v>0.48</v>
      </c>
      <c r="AC5953" s="1">
        <v>-121.8672</v>
      </c>
      <c r="AD5953">
        <v>0</v>
      </c>
      <c r="AE5953">
        <v>0</v>
      </c>
      <c r="AF5953" t="s">
        <v>48</v>
      </c>
      <c r="AG5953">
        <v>2017</v>
      </c>
      <c r="AH5953">
        <f>COUNTBLANK(datos[[#This Row],[Row ID]:[Year sales]])</f>
        <v>0</v>
      </c>
    </row>
    <row r="5954" spans="1:34" x14ac:dyDescent="0.3">
      <c r="A5954">
        <v>5953</v>
      </c>
      <c r="B5954" t="s">
        <v>8618</v>
      </c>
      <c r="C5954" s="4">
        <v>42840</v>
      </c>
      <c r="D5954" s="4">
        <v>42846</v>
      </c>
      <c r="E5954" t="s">
        <v>67</v>
      </c>
      <c r="F5954" t="s">
        <v>1521</v>
      </c>
      <c r="G5954" t="s">
        <v>1522</v>
      </c>
      <c r="H5954" t="s">
        <v>122</v>
      </c>
      <c r="I5954" t="s">
        <v>38</v>
      </c>
      <c r="J5954" t="s">
        <v>204</v>
      </c>
      <c r="K5954" t="s">
        <v>124</v>
      </c>
      <c r="L5954">
        <v>77041</v>
      </c>
      <c r="M5954" t="s">
        <v>125</v>
      </c>
      <c r="N5954" t="s">
        <v>8619</v>
      </c>
      <c r="O5954" t="s">
        <v>62</v>
      </c>
      <c r="P5954" t="s">
        <v>110</v>
      </c>
      <c r="Q5954" t="s">
        <v>8620</v>
      </c>
      <c r="R5954" s="1">
        <v>20.736000000000001</v>
      </c>
      <c r="S5954">
        <v>4</v>
      </c>
      <c r="T5954">
        <f t="shared" ref="T5954:T6017" si="93">SUMIF(Q:Q, Q5954, S:S)</f>
        <v>7</v>
      </c>
      <c r="U5954" t="s">
        <v>52</v>
      </c>
      <c r="V5954">
        <v>0.2</v>
      </c>
      <c r="W5954">
        <v>4.1472000000000007</v>
      </c>
      <c r="X5954" s="1">
        <v>-4.1471999999999998</v>
      </c>
      <c r="Y5954" s="1">
        <v>24.883200000000002</v>
      </c>
      <c r="Z5954" t="s">
        <v>65</v>
      </c>
      <c r="AA5954" s="2">
        <v>7.2576000000000001</v>
      </c>
      <c r="AB5954" s="3">
        <v>0.35</v>
      </c>
      <c r="AC5954" s="1">
        <v>-9.3312000000000008</v>
      </c>
      <c r="AD5954">
        <v>6</v>
      </c>
      <c r="AE5954">
        <v>6</v>
      </c>
      <c r="AF5954" t="s">
        <v>48</v>
      </c>
      <c r="AG5954">
        <v>2017</v>
      </c>
      <c r="AH5954">
        <f>COUNTBLANK(datos[[#This Row],[Row ID]:[Year sales]])</f>
        <v>0</v>
      </c>
    </row>
    <row r="5955" spans="1:34" x14ac:dyDescent="0.3">
      <c r="A5955">
        <v>5954</v>
      </c>
      <c r="B5955" t="s">
        <v>8621</v>
      </c>
      <c r="C5955" s="4">
        <v>41728</v>
      </c>
      <c r="D5955" s="4">
        <v>41729</v>
      </c>
      <c r="E5955" t="s">
        <v>208</v>
      </c>
      <c r="F5955" t="s">
        <v>7315</v>
      </c>
      <c r="G5955" t="s">
        <v>7316</v>
      </c>
      <c r="H5955" t="s">
        <v>57</v>
      </c>
      <c r="I5955" t="s">
        <v>38</v>
      </c>
      <c r="J5955" t="s">
        <v>286</v>
      </c>
      <c r="K5955" t="s">
        <v>287</v>
      </c>
      <c r="L5955">
        <v>10009</v>
      </c>
      <c r="M5955" t="s">
        <v>168</v>
      </c>
      <c r="N5955" t="s">
        <v>7873</v>
      </c>
      <c r="O5955" t="s">
        <v>62</v>
      </c>
      <c r="P5955" t="s">
        <v>86</v>
      </c>
      <c r="Q5955" t="s">
        <v>7874</v>
      </c>
      <c r="R5955" s="1">
        <v>10.5</v>
      </c>
      <c r="S5955">
        <v>5</v>
      </c>
      <c r="T5955">
        <f t="shared" si="93"/>
        <v>14</v>
      </c>
      <c r="U5955" t="s">
        <v>75</v>
      </c>
      <c r="V5955">
        <v>0</v>
      </c>
      <c r="W5955">
        <v>0</v>
      </c>
      <c r="X5955" s="1">
        <v>0</v>
      </c>
      <c r="Y5955" s="1">
        <v>10.5</v>
      </c>
      <c r="Z5955" t="s">
        <v>65</v>
      </c>
      <c r="AA5955" s="2">
        <v>2.94</v>
      </c>
      <c r="AB5955" s="3">
        <v>0.27999999999999997</v>
      </c>
      <c r="AC5955" s="1">
        <v>-7.56</v>
      </c>
      <c r="AD5955">
        <v>1</v>
      </c>
      <c r="AE5955">
        <v>1</v>
      </c>
      <c r="AF5955" t="s">
        <v>48</v>
      </c>
      <c r="AG5955">
        <v>2014</v>
      </c>
      <c r="AH5955">
        <f>COUNTBLANK(datos[[#This Row],[Row ID]:[Year sales]])</f>
        <v>0</v>
      </c>
    </row>
    <row r="5956" spans="1:34" x14ac:dyDescent="0.3">
      <c r="A5956">
        <v>5955</v>
      </c>
      <c r="B5956" t="s">
        <v>8622</v>
      </c>
      <c r="C5956" s="4">
        <v>41954</v>
      </c>
      <c r="D5956" s="4">
        <v>41958</v>
      </c>
      <c r="E5956" t="s">
        <v>34</v>
      </c>
      <c r="F5956" t="s">
        <v>7653</v>
      </c>
      <c r="G5956" t="s">
        <v>7654</v>
      </c>
      <c r="H5956" t="s">
        <v>57</v>
      </c>
      <c r="I5956" t="s">
        <v>38</v>
      </c>
      <c r="J5956" t="s">
        <v>4799</v>
      </c>
      <c r="K5956" t="s">
        <v>167</v>
      </c>
      <c r="L5956">
        <v>19601</v>
      </c>
      <c r="M5956" t="s">
        <v>168</v>
      </c>
      <c r="N5956" t="s">
        <v>6067</v>
      </c>
      <c r="O5956" t="s">
        <v>43</v>
      </c>
      <c r="P5956" t="s">
        <v>83</v>
      </c>
      <c r="Q5956" t="s">
        <v>6068</v>
      </c>
      <c r="R5956" s="1">
        <v>23.968</v>
      </c>
      <c r="S5956">
        <v>2</v>
      </c>
      <c r="T5956">
        <f t="shared" si="93"/>
        <v>7</v>
      </c>
      <c r="U5956" t="s">
        <v>46</v>
      </c>
      <c r="V5956">
        <v>0.2</v>
      </c>
      <c r="W5956">
        <v>4.7936000000000005</v>
      </c>
      <c r="X5956" s="1">
        <v>-4.7935999999999996</v>
      </c>
      <c r="Y5956" s="1">
        <v>28.761600000000001</v>
      </c>
      <c r="Z5956" t="s">
        <v>65</v>
      </c>
      <c r="AA5956" s="2">
        <v>7.7896000000000001</v>
      </c>
      <c r="AB5956" s="3">
        <v>0.32500000000000001</v>
      </c>
      <c r="AC5956" s="1">
        <v>-11.3848</v>
      </c>
      <c r="AD5956">
        <v>4</v>
      </c>
      <c r="AE5956">
        <v>4</v>
      </c>
      <c r="AF5956" t="s">
        <v>48</v>
      </c>
      <c r="AG5956">
        <v>2014</v>
      </c>
      <c r="AH5956">
        <f>COUNTBLANK(datos[[#This Row],[Row ID]:[Year sales]])</f>
        <v>0</v>
      </c>
    </row>
    <row r="5957" spans="1:34" x14ac:dyDescent="0.3">
      <c r="A5957">
        <v>5956</v>
      </c>
      <c r="B5957" t="s">
        <v>8622</v>
      </c>
      <c r="C5957" s="4">
        <v>41954</v>
      </c>
      <c r="D5957" s="4">
        <v>41958</v>
      </c>
      <c r="E5957" t="s">
        <v>34</v>
      </c>
      <c r="F5957" t="s">
        <v>7653</v>
      </c>
      <c r="G5957" t="s">
        <v>7654</v>
      </c>
      <c r="H5957" t="s">
        <v>57</v>
      </c>
      <c r="I5957" t="s">
        <v>38</v>
      </c>
      <c r="J5957" t="s">
        <v>4799</v>
      </c>
      <c r="K5957" t="s">
        <v>167</v>
      </c>
      <c r="L5957">
        <v>19601</v>
      </c>
      <c r="M5957" t="s">
        <v>168</v>
      </c>
      <c r="N5957" t="s">
        <v>221</v>
      </c>
      <c r="O5957" t="s">
        <v>43</v>
      </c>
      <c r="P5957" t="s">
        <v>44</v>
      </c>
      <c r="Q5957" t="s">
        <v>222</v>
      </c>
      <c r="R5957" s="1">
        <v>521.96</v>
      </c>
      <c r="S5957">
        <v>4</v>
      </c>
      <c r="T5957">
        <f t="shared" si="93"/>
        <v>35</v>
      </c>
      <c r="U5957" t="s">
        <v>52</v>
      </c>
      <c r="V5957">
        <v>0.5</v>
      </c>
      <c r="W5957">
        <v>260.98</v>
      </c>
      <c r="X5957" s="1">
        <v>-260.98</v>
      </c>
      <c r="Y5957" s="1">
        <v>782.94</v>
      </c>
      <c r="Z5957" t="s">
        <v>53</v>
      </c>
      <c r="AA5957" s="2">
        <v>-250.54079999999999</v>
      </c>
      <c r="AB5957" s="3">
        <v>-0.47999999999999993</v>
      </c>
      <c r="AC5957" s="1">
        <v>-511.52080000000001</v>
      </c>
      <c r="AD5957">
        <v>4</v>
      </c>
      <c r="AE5957">
        <v>4</v>
      </c>
      <c r="AF5957" t="s">
        <v>48</v>
      </c>
      <c r="AG5957">
        <v>2014</v>
      </c>
      <c r="AH5957">
        <f>COUNTBLANK(datos[[#This Row],[Row ID]:[Year sales]])</f>
        <v>0</v>
      </c>
    </row>
    <row r="5958" spans="1:34" x14ac:dyDescent="0.3">
      <c r="A5958">
        <v>5957</v>
      </c>
      <c r="B5958" t="s">
        <v>8623</v>
      </c>
      <c r="C5958" s="4">
        <v>42441</v>
      </c>
      <c r="D5958" s="4">
        <v>42444</v>
      </c>
      <c r="E5958" t="s">
        <v>34</v>
      </c>
      <c r="F5958" t="s">
        <v>1381</v>
      </c>
      <c r="G5958" t="s">
        <v>1382</v>
      </c>
      <c r="H5958" t="s">
        <v>57</v>
      </c>
      <c r="I5958" t="s">
        <v>38</v>
      </c>
      <c r="J5958" t="s">
        <v>147</v>
      </c>
      <c r="K5958" t="s">
        <v>59</v>
      </c>
      <c r="L5958">
        <v>94109</v>
      </c>
      <c r="M5958" t="s">
        <v>60</v>
      </c>
      <c r="N5958" t="s">
        <v>1118</v>
      </c>
      <c r="O5958" t="s">
        <v>62</v>
      </c>
      <c r="P5958" t="s">
        <v>77</v>
      </c>
      <c r="Q5958" t="s">
        <v>1119</v>
      </c>
      <c r="R5958" s="1">
        <v>676.55</v>
      </c>
      <c r="S5958">
        <v>5</v>
      </c>
      <c r="T5958">
        <f t="shared" si="93"/>
        <v>33</v>
      </c>
      <c r="U5958" t="s">
        <v>75</v>
      </c>
      <c r="V5958">
        <v>0</v>
      </c>
      <c r="W5958">
        <v>0</v>
      </c>
      <c r="X5958" s="1">
        <v>0</v>
      </c>
      <c r="Y5958" s="1">
        <v>676.55</v>
      </c>
      <c r="Z5958" t="s">
        <v>53</v>
      </c>
      <c r="AA5958" s="2">
        <v>6.7655000000000003</v>
      </c>
      <c r="AB5958" s="3">
        <v>1.0000000000000002E-2</v>
      </c>
      <c r="AC5958" s="1">
        <v>-669.78449999999998</v>
      </c>
      <c r="AD5958">
        <v>3</v>
      </c>
      <c r="AE5958">
        <v>3</v>
      </c>
      <c r="AF5958" t="s">
        <v>48</v>
      </c>
      <c r="AG5958">
        <v>2016</v>
      </c>
      <c r="AH5958">
        <f>COUNTBLANK(datos[[#This Row],[Row ID]:[Year sales]])</f>
        <v>0</v>
      </c>
    </row>
    <row r="5959" spans="1:34" x14ac:dyDescent="0.3">
      <c r="A5959">
        <v>5958</v>
      </c>
      <c r="B5959" t="s">
        <v>8623</v>
      </c>
      <c r="C5959" s="4">
        <v>42441</v>
      </c>
      <c r="D5959" s="4">
        <v>42444</v>
      </c>
      <c r="E5959" t="s">
        <v>34</v>
      </c>
      <c r="F5959" t="s">
        <v>1381</v>
      </c>
      <c r="G5959" t="s">
        <v>1382</v>
      </c>
      <c r="H5959" t="s">
        <v>57</v>
      </c>
      <c r="I5959" t="s">
        <v>38</v>
      </c>
      <c r="J5959" t="s">
        <v>147</v>
      </c>
      <c r="K5959" t="s">
        <v>59</v>
      </c>
      <c r="L5959">
        <v>94109</v>
      </c>
      <c r="M5959" t="s">
        <v>60</v>
      </c>
      <c r="N5959" t="s">
        <v>5189</v>
      </c>
      <c r="O5959" t="s">
        <v>62</v>
      </c>
      <c r="P5959" t="s">
        <v>97</v>
      </c>
      <c r="Q5959" t="s">
        <v>5190</v>
      </c>
      <c r="R5959" s="1">
        <v>154.9</v>
      </c>
      <c r="S5959">
        <v>5</v>
      </c>
      <c r="T5959">
        <f t="shared" si="93"/>
        <v>24</v>
      </c>
      <c r="U5959" t="s">
        <v>75</v>
      </c>
      <c r="V5959">
        <v>0</v>
      </c>
      <c r="W5959">
        <v>0</v>
      </c>
      <c r="X5959" s="1">
        <v>0</v>
      </c>
      <c r="Y5959" s="1">
        <v>154.9</v>
      </c>
      <c r="Z5959" t="s">
        <v>99</v>
      </c>
      <c r="AA5959" s="2">
        <v>40.274000000000001</v>
      </c>
      <c r="AB5959" s="3">
        <v>0.26</v>
      </c>
      <c r="AC5959" s="1">
        <v>-114.626</v>
      </c>
      <c r="AD5959">
        <v>3</v>
      </c>
      <c r="AE5959">
        <v>3</v>
      </c>
      <c r="AF5959" t="s">
        <v>48</v>
      </c>
      <c r="AG5959">
        <v>2016</v>
      </c>
      <c r="AH5959">
        <f>COUNTBLANK(datos[[#This Row],[Row ID]:[Year sales]])</f>
        <v>0</v>
      </c>
    </row>
    <row r="5960" spans="1:34" x14ac:dyDescent="0.3">
      <c r="A5960">
        <v>5959</v>
      </c>
      <c r="B5960" t="s">
        <v>8623</v>
      </c>
      <c r="C5960" s="4">
        <v>42441</v>
      </c>
      <c r="D5960" s="4">
        <v>42444</v>
      </c>
      <c r="E5960" t="s">
        <v>34</v>
      </c>
      <c r="F5960" t="s">
        <v>1381</v>
      </c>
      <c r="G5960" t="s">
        <v>1382</v>
      </c>
      <c r="H5960" t="s">
        <v>57</v>
      </c>
      <c r="I5960" t="s">
        <v>38</v>
      </c>
      <c r="J5960" t="s">
        <v>147</v>
      </c>
      <c r="K5960" t="s">
        <v>59</v>
      </c>
      <c r="L5960">
        <v>94109</v>
      </c>
      <c r="M5960" t="s">
        <v>60</v>
      </c>
      <c r="N5960" t="s">
        <v>2601</v>
      </c>
      <c r="O5960" t="s">
        <v>62</v>
      </c>
      <c r="P5960" t="s">
        <v>193</v>
      </c>
      <c r="Q5960" t="s">
        <v>2602</v>
      </c>
      <c r="R5960" s="1">
        <v>30.56</v>
      </c>
      <c r="S5960">
        <v>4</v>
      </c>
      <c r="T5960">
        <f t="shared" si="93"/>
        <v>23</v>
      </c>
      <c r="U5960" t="s">
        <v>52</v>
      </c>
      <c r="V5960">
        <v>0</v>
      </c>
      <c r="W5960">
        <v>0</v>
      </c>
      <c r="X5960" s="1">
        <v>0</v>
      </c>
      <c r="Y5960" s="1">
        <v>30.56</v>
      </c>
      <c r="Z5960" t="s">
        <v>65</v>
      </c>
      <c r="AA5960" s="2">
        <v>14.974399999999999</v>
      </c>
      <c r="AB5960" s="3">
        <v>0.49</v>
      </c>
      <c r="AC5960" s="1">
        <v>-15.585599999999999</v>
      </c>
      <c r="AD5960">
        <v>3</v>
      </c>
      <c r="AE5960">
        <v>3</v>
      </c>
      <c r="AF5960" t="s">
        <v>48</v>
      </c>
      <c r="AG5960">
        <v>2016</v>
      </c>
      <c r="AH5960">
        <f>COUNTBLANK(datos[[#This Row],[Row ID]:[Year sales]])</f>
        <v>0</v>
      </c>
    </row>
    <row r="5961" spans="1:34" x14ac:dyDescent="0.3">
      <c r="A5961">
        <v>5960</v>
      </c>
      <c r="B5961" t="s">
        <v>8623</v>
      </c>
      <c r="C5961" s="4">
        <v>42441</v>
      </c>
      <c r="D5961" s="4">
        <v>42444</v>
      </c>
      <c r="E5961" t="s">
        <v>34</v>
      </c>
      <c r="F5961" t="s">
        <v>1381</v>
      </c>
      <c r="G5961" t="s">
        <v>1382</v>
      </c>
      <c r="H5961" t="s">
        <v>57</v>
      </c>
      <c r="I5961" t="s">
        <v>38</v>
      </c>
      <c r="J5961" t="s">
        <v>147</v>
      </c>
      <c r="K5961" t="s">
        <v>59</v>
      </c>
      <c r="L5961">
        <v>94109</v>
      </c>
      <c r="M5961" t="s">
        <v>60</v>
      </c>
      <c r="N5961" t="s">
        <v>2461</v>
      </c>
      <c r="O5961" t="s">
        <v>43</v>
      </c>
      <c r="P5961" t="s">
        <v>50</v>
      </c>
      <c r="Q5961" t="s">
        <v>2462</v>
      </c>
      <c r="R5961" s="1">
        <v>770.35199999999998</v>
      </c>
      <c r="S5961">
        <v>3</v>
      </c>
      <c r="T5961">
        <f t="shared" si="93"/>
        <v>21</v>
      </c>
      <c r="U5961" t="s">
        <v>52</v>
      </c>
      <c r="V5961">
        <v>0.2</v>
      </c>
      <c r="W5961">
        <v>154.07040000000001</v>
      </c>
      <c r="X5961" s="1">
        <v>-154.07040000000001</v>
      </c>
      <c r="Y5961" s="1">
        <v>924.42239999999993</v>
      </c>
      <c r="Z5961" t="s">
        <v>53</v>
      </c>
      <c r="AA5961" s="2">
        <v>77.035200000000003</v>
      </c>
      <c r="AB5961" s="3">
        <v>0.1</v>
      </c>
      <c r="AC5961" s="1">
        <v>-539.24639999999999</v>
      </c>
      <c r="AD5961">
        <v>3</v>
      </c>
      <c r="AE5961">
        <v>3</v>
      </c>
      <c r="AF5961" t="s">
        <v>48</v>
      </c>
      <c r="AG5961">
        <v>2016</v>
      </c>
      <c r="AH5961">
        <f>COUNTBLANK(datos[[#This Row],[Row ID]:[Year sales]])</f>
        <v>0</v>
      </c>
    </row>
    <row r="5962" spans="1:34" x14ac:dyDescent="0.3">
      <c r="A5962">
        <v>5961</v>
      </c>
      <c r="B5962" t="s">
        <v>8624</v>
      </c>
      <c r="C5962" s="4">
        <v>42775</v>
      </c>
      <c r="D5962" s="4">
        <v>42780</v>
      </c>
      <c r="E5962" t="s">
        <v>34</v>
      </c>
      <c r="F5962" t="s">
        <v>4264</v>
      </c>
      <c r="G5962" t="s">
        <v>4265</v>
      </c>
      <c r="H5962" t="s">
        <v>57</v>
      </c>
      <c r="I5962" t="s">
        <v>38</v>
      </c>
      <c r="J5962" t="s">
        <v>58</v>
      </c>
      <c r="K5962" t="s">
        <v>59</v>
      </c>
      <c r="L5962">
        <v>90045</v>
      </c>
      <c r="M5962" t="s">
        <v>60</v>
      </c>
      <c r="N5962" t="s">
        <v>4958</v>
      </c>
      <c r="O5962" t="s">
        <v>43</v>
      </c>
      <c r="P5962" t="s">
        <v>83</v>
      </c>
      <c r="Q5962" t="s">
        <v>4959</v>
      </c>
      <c r="R5962" s="1">
        <v>21.12</v>
      </c>
      <c r="S5962">
        <v>4</v>
      </c>
      <c r="T5962">
        <f t="shared" si="93"/>
        <v>30</v>
      </c>
      <c r="U5962" t="s">
        <v>52</v>
      </c>
      <c r="V5962">
        <v>0</v>
      </c>
      <c r="W5962">
        <v>0</v>
      </c>
      <c r="X5962" s="1">
        <v>0</v>
      </c>
      <c r="Y5962" s="1">
        <v>21.12</v>
      </c>
      <c r="Z5962" t="s">
        <v>65</v>
      </c>
      <c r="AA5962" s="2">
        <v>6.5472000000000001</v>
      </c>
      <c r="AB5962" s="3">
        <v>0.31</v>
      </c>
      <c r="AC5962" s="1">
        <v>-14.572800000000001</v>
      </c>
      <c r="AD5962">
        <v>5</v>
      </c>
      <c r="AE5962">
        <v>5</v>
      </c>
      <c r="AF5962" t="s">
        <v>48</v>
      </c>
      <c r="AG5962">
        <v>2017</v>
      </c>
      <c r="AH5962">
        <f>COUNTBLANK(datos[[#This Row],[Row ID]:[Year sales]])</f>
        <v>0</v>
      </c>
    </row>
    <row r="5963" spans="1:34" x14ac:dyDescent="0.3">
      <c r="A5963">
        <v>5962</v>
      </c>
      <c r="B5963" t="s">
        <v>8625</v>
      </c>
      <c r="C5963" s="4">
        <v>41954</v>
      </c>
      <c r="D5963" s="4">
        <v>41956</v>
      </c>
      <c r="E5963" t="s">
        <v>34</v>
      </c>
      <c r="F5963" t="s">
        <v>202</v>
      </c>
      <c r="G5963" t="s">
        <v>203</v>
      </c>
      <c r="H5963" t="s">
        <v>122</v>
      </c>
      <c r="I5963" t="s">
        <v>38</v>
      </c>
      <c r="J5963" t="s">
        <v>58</v>
      </c>
      <c r="K5963" t="s">
        <v>59</v>
      </c>
      <c r="L5963">
        <v>90004</v>
      </c>
      <c r="M5963" t="s">
        <v>60</v>
      </c>
      <c r="N5963" t="s">
        <v>2028</v>
      </c>
      <c r="O5963" t="s">
        <v>90</v>
      </c>
      <c r="P5963" t="s">
        <v>91</v>
      </c>
      <c r="Q5963" t="s">
        <v>2029</v>
      </c>
      <c r="R5963" s="1">
        <v>575.928</v>
      </c>
      <c r="S5963">
        <v>9</v>
      </c>
      <c r="T5963">
        <f t="shared" si="93"/>
        <v>24</v>
      </c>
      <c r="U5963" t="s">
        <v>75</v>
      </c>
      <c r="V5963">
        <v>0.2</v>
      </c>
      <c r="W5963">
        <v>115.18560000000001</v>
      </c>
      <c r="X5963" s="1">
        <v>-115.18559999999999</v>
      </c>
      <c r="Y5963" s="1">
        <v>691.11360000000002</v>
      </c>
      <c r="Z5963" t="s">
        <v>53</v>
      </c>
      <c r="AA5963" s="2">
        <v>57.592799999999997</v>
      </c>
      <c r="AB5963" s="3">
        <v>9.9999999999999992E-2</v>
      </c>
      <c r="AC5963" s="1">
        <v>-403.14960000000002</v>
      </c>
      <c r="AD5963">
        <v>2</v>
      </c>
      <c r="AE5963">
        <v>2</v>
      </c>
      <c r="AF5963" t="s">
        <v>48</v>
      </c>
      <c r="AG5963">
        <v>2014</v>
      </c>
      <c r="AH5963">
        <f>COUNTBLANK(datos[[#This Row],[Row ID]:[Year sales]])</f>
        <v>0</v>
      </c>
    </row>
    <row r="5964" spans="1:34" x14ac:dyDescent="0.3">
      <c r="A5964">
        <v>5963</v>
      </c>
      <c r="B5964" t="s">
        <v>8625</v>
      </c>
      <c r="C5964" s="4">
        <v>41954</v>
      </c>
      <c r="D5964" s="4">
        <v>41956</v>
      </c>
      <c r="E5964" t="s">
        <v>34</v>
      </c>
      <c r="F5964" t="s">
        <v>202</v>
      </c>
      <c r="G5964" t="s">
        <v>203</v>
      </c>
      <c r="H5964" t="s">
        <v>122</v>
      </c>
      <c r="I5964" t="s">
        <v>38</v>
      </c>
      <c r="J5964" t="s">
        <v>58</v>
      </c>
      <c r="K5964" t="s">
        <v>59</v>
      </c>
      <c r="L5964">
        <v>90004</v>
      </c>
      <c r="M5964" t="s">
        <v>60</v>
      </c>
      <c r="N5964" t="s">
        <v>4119</v>
      </c>
      <c r="O5964" t="s">
        <v>62</v>
      </c>
      <c r="P5964" t="s">
        <v>97</v>
      </c>
      <c r="Q5964" t="s">
        <v>4120</v>
      </c>
      <c r="R5964" s="1">
        <v>7.78</v>
      </c>
      <c r="S5964">
        <v>2</v>
      </c>
      <c r="T5964">
        <f t="shared" si="93"/>
        <v>17</v>
      </c>
      <c r="U5964" t="s">
        <v>46</v>
      </c>
      <c r="V5964">
        <v>0</v>
      </c>
      <c r="W5964">
        <v>0</v>
      </c>
      <c r="X5964" s="1">
        <v>0</v>
      </c>
      <c r="Y5964" s="1">
        <v>7.78</v>
      </c>
      <c r="Z5964" t="s">
        <v>65</v>
      </c>
      <c r="AA5964" s="2">
        <v>2.0228000000000002</v>
      </c>
      <c r="AB5964" s="3">
        <v>0.26</v>
      </c>
      <c r="AC5964" s="1">
        <v>-5.7572000000000001</v>
      </c>
      <c r="AD5964">
        <v>2</v>
      </c>
      <c r="AE5964">
        <v>2</v>
      </c>
      <c r="AF5964" t="s">
        <v>48</v>
      </c>
      <c r="AG5964">
        <v>2014</v>
      </c>
      <c r="AH5964">
        <f>COUNTBLANK(datos[[#This Row],[Row ID]:[Year sales]])</f>
        <v>0</v>
      </c>
    </row>
    <row r="5965" spans="1:34" x14ac:dyDescent="0.3">
      <c r="A5965">
        <v>5964</v>
      </c>
      <c r="B5965" t="s">
        <v>8625</v>
      </c>
      <c r="C5965" s="4">
        <v>41954</v>
      </c>
      <c r="D5965" s="4">
        <v>41956</v>
      </c>
      <c r="E5965" t="s">
        <v>34</v>
      </c>
      <c r="F5965" t="s">
        <v>202</v>
      </c>
      <c r="G5965" t="s">
        <v>203</v>
      </c>
      <c r="H5965" t="s">
        <v>122</v>
      </c>
      <c r="I5965" t="s">
        <v>38</v>
      </c>
      <c r="J5965" t="s">
        <v>58</v>
      </c>
      <c r="K5965" t="s">
        <v>59</v>
      </c>
      <c r="L5965">
        <v>90004</v>
      </c>
      <c r="M5965" t="s">
        <v>60</v>
      </c>
      <c r="N5965" t="s">
        <v>2999</v>
      </c>
      <c r="O5965" t="s">
        <v>62</v>
      </c>
      <c r="P5965" t="s">
        <v>110</v>
      </c>
      <c r="Q5965" t="s">
        <v>3000</v>
      </c>
      <c r="R5965" s="1">
        <v>123.92</v>
      </c>
      <c r="S5965">
        <v>4</v>
      </c>
      <c r="T5965">
        <f t="shared" si="93"/>
        <v>11</v>
      </c>
      <c r="U5965" t="s">
        <v>52</v>
      </c>
      <c r="V5965">
        <v>0</v>
      </c>
      <c r="W5965">
        <v>0</v>
      </c>
      <c r="X5965" s="1">
        <v>0</v>
      </c>
      <c r="Y5965" s="1">
        <v>123.92</v>
      </c>
      <c r="Z5965" t="s">
        <v>99</v>
      </c>
      <c r="AA5965" s="2">
        <v>55.764000000000003</v>
      </c>
      <c r="AB5965" s="3">
        <v>0.45</v>
      </c>
      <c r="AC5965" s="1">
        <v>-68.156000000000006</v>
      </c>
      <c r="AD5965">
        <v>2</v>
      </c>
      <c r="AE5965">
        <v>2</v>
      </c>
      <c r="AF5965" t="s">
        <v>48</v>
      </c>
      <c r="AG5965">
        <v>2014</v>
      </c>
      <c r="AH5965">
        <f>COUNTBLANK(datos[[#This Row],[Row ID]:[Year sales]])</f>
        <v>0</v>
      </c>
    </row>
    <row r="5966" spans="1:34" x14ac:dyDescent="0.3">
      <c r="A5966">
        <v>5965</v>
      </c>
      <c r="B5966" t="s">
        <v>8626</v>
      </c>
      <c r="C5966" s="4">
        <v>42967</v>
      </c>
      <c r="D5966" s="4">
        <v>42972</v>
      </c>
      <c r="E5966" t="s">
        <v>67</v>
      </c>
      <c r="F5966" t="s">
        <v>7962</v>
      </c>
      <c r="G5966" t="s">
        <v>7963</v>
      </c>
      <c r="H5966" t="s">
        <v>57</v>
      </c>
      <c r="I5966" t="s">
        <v>38</v>
      </c>
      <c r="J5966" t="s">
        <v>147</v>
      </c>
      <c r="K5966" t="s">
        <v>59</v>
      </c>
      <c r="L5966">
        <v>94109</v>
      </c>
      <c r="M5966" t="s">
        <v>60</v>
      </c>
      <c r="N5966" t="s">
        <v>5437</v>
      </c>
      <c r="O5966" t="s">
        <v>62</v>
      </c>
      <c r="P5966" t="s">
        <v>599</v>
      </c>
      <c r="Q5966" t="s">
        <v>5438</v>
      </c>
      <c r="R5966" s="1">
        <v>17.22</v>
      </c>
      <c r="S5966">
        <v>3</v>
      </c>
      <c r="T5966">
        <f t="shared" si="93"/>
        <v>7</v>
      </c>
      <c r="U5966" t="s">
        <v>52</v>
      </c>
      <c r="V5966">
        <v>0</v>
      </c>
      <c r="W5966">
        <v>0</v>
      </c>
      <c r="X5966" s="1">
        <v>0</v>
      </c>
      <c r="Y5966" s="1">
        <v>17.22</v>
      </c>
      <c r="Z5966" t="s">
        <v>65</v>
      </c>
      <c r="AA5966" s="2">
        <v>5.1660000000000004</v>
      </c>
      <c r="AB5966" s="3">
        <v>0.30000000000000004</v>
      </c>
      <c r="AC5966" s="1">
        <v>-12.054</v>
      </c>
      <c r="AD5966">
        <v>5</v>
      </c>
      <c r="AE5966">
        <v>5</v>
      </c>
      <c r="AF5966" t="s">
        <v>48</v>
      </c>
      <c r="AG5966">
        <v>2017</v>
      </c>
      <c r="AH5966">
        <f>COUNTBLANK(datos[[#This Row],[Row ID]:[Year sales]])</f>
        <v>0</v>
      </c>
    </row>
    <row r="5967" spans="1:34" x14ac:dyDescent="0.3">
      <c r="A5967">
        <v>5966</v>
      </c>
      <c r="B5967" t="s">
        <v>8626</v>
      </c>
      <c r="C5967" s="4">
        <v>42967</v>
      </c>
      <c r="D5967" s="4">
        <v>42972</v>
      </c>
      <c r="E5967" t="s">
        <v>67</v>
      </c>
      <c r="F5967" t="s">
        <v>7962</v>
      </c>
      <c r="G5967" t="s">
        <v>7963</v>
      </c>
      <c r="H5967" t="s">
        <v>57</v>
      </c>
      <c r="I5967" t="s">
        <v>38</v>
      </c>
      <c r="J5967" t="s">
        <v>147</v>
      </c>
      <c r="K5967" t="s">
        <v>59</v>
      </c>
      <c r="L5967">
        <v>94109</v>
      </c>
      <c r="M5967" t="s">
        <v>60</v>
      </c>
      <c r="N5967" t="s">
        <v>544</v>
      </c>
      <c r="O5967" t="s">
        <v>62</v>
      </c>
      <c r="P5967" t="s">
        <v>77</v>
      </c>
      <c r="Q5967" t="s">
        <v>545</v>
      </c>
      <c r="R5967" s="1">
        <v>226.56</v>
      </c>
      <c r="S5967">
        <v>6</v>
      </c>
      <c r="T5967">
        <f t="shared" si="93"/>
        <v>17</v>
      </c>
      <c r="U5967" t="s">
        <v>75</v>
      </c>
      <c r="V5967">
        <v>0</v>
      </c>
      <c r="W5967">
        <v>0</v>
      </c>
      <c r="X5967" s="1">
        <v>0</v>
      </c>
      <c r="Y5967" s="1">
        <v>226.56</v>
      </c>
      <c r="Z5967" t="s">
        <v>47</v>
      </c>
      <c r="AA5967" s="2">
        <v>63.436799999999998</v>
      </c>
      <c r="AB5967" s="3">
        <v>0.27999999999999997</v>
      </c>
      <c r="AC5967" s="1">
        <v>-163.1232</v>
      </c>
      <c r="AD5967">
        <v>5</v>
      </c>
      <c r="AE5967">
        <v>5</v>
      </c>
      <c r="AF5967" t="s">
        <v>48</v>
      </c>
      <c r="AG5967">
        <v>2017</v>
      </c>
      <c r="AH5967">
        <f>COUNTBLANK(datos[[#This Row],[Row ID]:[Year sales]])</f>
        <v>0</v>
      </c>
    </row>
    <row r="5968" spans="1:34" x14ac:dyDescent="0.3">
      <c r="A5968">
        <v>5967</v>
      </c>
      <c r="B5968" t="s">
        <v>8626</v>
      </c>
      <c r="C5968" s="4">
        <v>42967</v>
      </c>
      <c r="D5968" s="4">
        <v>42972</v>
      </c>
      <c r="E5968" t="s">
        <v>67</v>
      </c>
      <c r="F5968" t="s">
        <v>7962</v>
      </c>
      <c r="G5968" t="s">
        <v>7963</v>
      </c>
      <c r="H5968" t="s">
        <v>57</v>
      </c>
      <c r="I5968" t="s">
        <v>38</v>
      </c>
      <c r="J5968" t="s">
        <v>147</v>
      </c>
      <c r="K5968" t="s">
        <v>59</v>
      </c>
      <c r="L5968">
        <v>94109</v>
      </c>
      <c r="M5968" t="s">
        <v>60</v>
      </c>
      <c r="N5968" t="s">
        <v>6520</v>
      </c>
      <c r="O5968" t="s">
        <v>90</v>
      </c>
      <c r="P5968" t="s">
        <v>91</v>
      </c>
      <c r="Q5968" t="s">
        <v>6521</v>
      </c>
      <c r="R5968" s="1">
        <v>107.88</v>
      </c>
      <c r="S5968">
        <v>3</v>
      </c>
      <c r="T5968">
        <f t="shared" si="93"/>
        <v>18</v>
      </c>
      <c r="U5968" t="s">
        <v>52</v>
      </c>
      <c r="V5968">
        <v>0.2</v>
      </c>
      <c r="W5968">
        <v>21.576000000000001</v>
      </c>
      <c r="X5968" s="1">
        <v>-21.576000000000001</v>
      </c>
      <c r="Y5968" s="1">
        <v>129.45599999999999</v>
      </c>
      <c r="Z5968" t="s">
        <v>99</v>
      </c>
      <c r="AA5968" s="2">
        <v>10.788</v>
      </c>
      <c r="AB5968" s="3">
        <v>0.1</v>
      </c>
      <c r="AC5968" s="1">
        <v>-75.516000000000005</v>
      </c>
      <c r="AD5968">
        <v>5</v>
      </c>
      <c r="AE5968">
        <v>5</v>
      </c>
      <c r="AF5968" t="s">
        <v>48</v>
      </c>
      <c r="AG5968">
        <v>2017</v>
      </c>
      <c r="AH5968">
        <f>COUNTBLANK(datos[[#This Row],[Row ID]:[Year sales]])</f>
        <v>0</v>
      </c>
    </row>
    <row r="5969" spans="1:34" x14ac:dyDescent="0.3">
      <c r="A5969">
        <v>5968</v>
      </c>
      <c r="B5969" t="s">
        <v>8627</v>
      </c>
      <c r="C5969" s="4">
        <v>42384</v>
      </c>
      <c r="D5969" s="4">
        <v>42386</v>
      </c>
      <c r="E5969" t="s">
        <v>208</v>
      </c>
      <c r="F5969" t="s">
        <v>2815</v>
      </c>
      <c r="G5969" t="s">
        <v>2816</v>
      </c>
      <c r="H5969" t="s">
        <v>122</v>
      </c>
      <c r="I5969" t="s">
        <v>38</v>
      </c>
      <c r="J5969" t="s">
        <v>286</v>
      </c>
      <c r="K5969" t="s">
        <v>287</v>
      </c>
      <c r="L5969">
        <v>10009</v>
      </c>
      <c r="M5969" t="s">
        <v>168</v>
      </c>
      <c r="N5969" t="s">
        <v>6564</v>
      </c>
      <c r="O5969" t="s">
        <v>62</v>
      </c>
      <c r="P5969" t="s">
        <v>110</v>
      </c>
      <c r="Q5969" t="s">
        <v>6565</v>
      </c>
      <c r="R5969" s="1">
        <v>81.98</v>
      </c>
      <c r="S5969">
        <v>2</v>
      </c>
      <c r="T5969">
        <f t="shared" si="93"/>
        <v>39</v>
      </c>
      <c r="U5969" t="s">
        <v>46</v>
      </c>
      <c r="V5969">
        <v>0</v>
      </c>
      <c r="W5969">
        <v>0</v>
      </c>
      <c r="X5969" s="1">
        <v>0</v>
      </c>
      <c r="Y5969" s="1">
        <v>81.98</v>
      </c>
      <c r="Z5969" t="s">
        <v>99</v>
      </c>
      <c r="AA5969" s="2">
        <v>40.170200000000001</v>
      </c>
      <c r="AB5969" s="3">
        <v>0.49</v>
      </c>
      <c r="AC5969" s="1">
        <v>-41.809800000000003</v>
      </c>
      <c r="AD5969">
        <v>2</v>
      </c>
      <c r="AE5969">
        <v>2</v>
      </c>
      <c r="AF5969" t="s">
        <v>48</v>
      </c>
      <c r="AG5969">
        <v>2016</v>
      </c>
      <c r="AH5969">
        <f>COUNTBLANK(datos[[#This Row],[Row ID]:[Year sales]])</f>
        <v>0</v>
      </c>
    </row>
    <row r="5970" spans="1:34" x14ac:dyDescent="0.3">
      <c r="A5970">
        <v>5969</v>
      </c>
      <c r="B5970" t="s">
        <v>8628</v>
      </c>
      <c r="C5970" s="4">
        <v>41840</v>
      </c>
      <c r="D5970" s="4">
        <v>41842</v>
      </c>
      <c r="E5970" t="s">
        <v>208</v>
      </c>
      <c r="F5970" t="s">
        <v>1981</v>
      </c>
      <c r="G5970" t="s">
        <v>1982</v>
      </c>
      <c r="H5970" t="s">
        <v>37</v>
      </c>
      <c r="I5970" t="s">
        <v>38</v>
      </c>
      <c r="J5970" t="s">
        <v>969</v>
      </c>
      <c r="K5970" t="s">
        <v>59</v>
      </c>
      <c r="L5970">
        <v>92105</v>
      </c>
      <c r="M5970" t="s">
        <v>60</v>
      </c>
      <c r="N5970" t="s">
        <v>3847</v>
      </c>
      <c r="O5970" t="s">
        <v>62</v>
      </c>
      <c r="P5970" t="s">
        <v>110</v>
      </c>
      <c r="Q5970" t="s">
        <v>3848</v>
      </c>
      <c r="R5970" s="1">
        <v>104.85</v>
      </c>
      <c r="S5970">
        <v>1</v>
      </c>
      <c r="T5970">
        <f t="shared" si="93"/>
        <v>19</v>
      </c>
      <c r="U5970" t="s">
        <v>46</v>
      </c>
      <c r="V5970">
        <v>0</v>
      </c>
      <c r="W5970">
        <v>0</v>
      </c>
      <c r="X5970" s="1">
        <v>0</v>
      </c>
      <c r="Y5970" s="1">
        <v>104.85</v>
      </c>
      <c r="Z5970" t="s">
        <v>99</v>
      </c>
      <c r="AA5970" s="2">
        <v>50.328000000000003</v>
      </c>
      <c r="AB5970" s="3">
        <v>0.48000000000000004</v>
      </c>
      <c r="AC5970" s="1">
        <v>-54.521999999999998</v>
      </c>
      <c r="AD5970">
        <v>2</v>
      </c>
      <c r="AE5970">
        <v>2</v>
      </c>
      <c r="AF5970" t="s">
        <v>48</v>
      </c>
      <c r="AG5970">
        <v>2014</v>
      </c>
      <c r="AH5970">
        <f>COUNTBLANK(datos[[#This Row],[Row ID]:[Year sales]])</f>
        <v>0</v>
      </c>
    </row>
    <row r="5971" spans="1:34" x14ac:dyDescent="0.3">
      <c r="A5971">
        <v>5970</v>
      </c>
      <c r="B5971" t="s">
        <v>8628</v>
      </c>
      <c r="C5971" s="4">
        <v>41840</v>
      </c>
      <c r="D5971" s="4">
        <v>41842</v>
      </c>
      <c r="E5971" t="s">
        <v>208</v>
      </c>
      <c r="F5971" t="s">
        <v>1981</v>
      </c>
      <c r="G5971" t="s">
        <v>1982</v>
      </c>
      <c r="H5971" t="s">
        <v>37</v>
      </c>
      <c r="I5971" t="s">
        <v>38</v>
      </c>
      <c r="J5971" t="s">
        <v>969</v>
      </c>
      <c r="K5971" t="s">
        <v>59</v>
      </c>
      <c r="L5971">
        <v>92105</v>
      </c>
      <c r="M5971" t="s">
        <v>60</v>
      </c>
      <c r="N5971" t="s">
        <v>1230</v>
      </c>
      <c r="O5971" t="s">
        <v>62</v>
      </c>
      <c r="P5971" t="s">
        <v>94</v>
      </c>
      <c r="Q5971" t="s">
        <v>1231</v>
      </c>
      <c r="R5971" s="1">
        <v>8.7040000000000006</v>
      </c>
      <c r="S5971">
        <v>2</v>
      </c>
      <c r="T5971">
        <f t="shared" si="93"/>
        <v>22</v>
      </c>
      <c r="U5971" t="s">
        <v>46</v>
      </c>
      <c r="V5971">
        <v>0.2</v>
      </c>
      <c r="W5971">
        <v>1.7408000000000001</v>
      </c>
      <c r="X5971" s="1">
        <v>-1.7407999999999999</v>
      </c>
      <c r="Y5971" s="1">
        <v>10.444800000000001</v>
      </c>
      <c r="Z5971" t="s">
        <v>65</v>
      </c>
      <c r="AA5971" s="2">
        <v>3.1551999999999998</v>
      </c>
      <c r="AB5971" s="3">
        <v>0.36249999999999993</v>
      </c>
      <c r="AC5971" s="1">
        <v>-3.8079999999999998</v>
      </c>
      <c r="AD5971">
        <v>2</v>
      </c>
      <c r="AE5971">
        <v>2</v>
      </c>
      <c r="AF5971" t="s">
        <v>48</v>
      </c>
      <c r="AG5971">
        <v>2014</v>
      </c>
      <c r="AH5971">
        <f>COUNTBLANK(datos[[#This Row],[Row ID]:[Year sales]])</f>
        <v>0</v>
      </c>
    </row>
    <row r="5972" spans="1:34" x14ac:dyDescent="0.3">
      <c r="A5972">
        <v>5971</v>
      </c>
      <c r="B5972" t="s">
        <v>8628</v>
      </c>
      <c r="C5972" s="4">
        <v>41840</v>
      </c>
      <c r="D5972" s="4">
        <v>41842</v>
      </c>
      <c r="E5972" t="s">
        <v>208</v>
      </c>
      <c r="F5972" t="s">
        <v>1981</v>
      </c>
      <c r="G5972" t="s">
        <v>1982</v>
      </c>
      <c r="H5972" t="s">
        <v>37</v>
      </c>
      <c r="I5972" t="s">
        <v>38</v>
      </c>
      <c r="J5972" t="s">
        <v>969</v>
      </c>
      <c r="K5972" t="s">
        <v>59</v>
      </c>
      <c r="L5972">
        <v>92105</v>
      </c>
      <c r="M5972" t="s">
        <v>60</v>
      </c>
      <c r="N5972" t="s">
        <v>1558</v>
      </c>
      <c r="O5972" t="s">
        <v>62</v>
      </c>
      <c r="P5972" t="s">
        <v>110</v>
      </c>
      <c r="Q5972" t="s">
        <v>1559</v>
      </c>
      <c r="R5972" s="1">
        <v>19.920000000000002</v>
      </c>
      <c r="S5972">
        <v>4</v>
      </c>
      <c r="T5972">
        <f t="shared" si="93"/>
        <v>16</v>
      </c>
      <c r="U5972" t="s">
        <v>52</v>
      </c>
      <c r="V5972">
        <v>0</v>
      </c>
      <c r="W5972">
        <v>0</v>
      </c>
      <c r="X5972" s="1">
        <v>0</v>
      </c>
      <c r="Y5972" s="1">
        <v>19.920000000000002</v>
      </c>
      <c r="Z5972" t="s">
        <v>65</v>
      </c>
      <c r="AA5972" s="2">
        <v>9.7607999999999997</v>
      </c>
      <c r="AB5972" s="3">
        <v>0.48999999999999994</v>
      </c>
      <c r="AC5972" s="1">
        <v>-10.1592</v>
      </c>
      <c r="AD5972">
        <v>2</v>
      </c>
      <c r="AE5972">
        <v>2</v>
      </c>
      <c r="AF5972" t="s">
        <v>48</v>
      </c>
      <c r="AG5972">
        <v>2014</v>
      </c>
      <c r="AH5972">
        <f>COUNTBLANK(datos[[#This Row],[Row ID]:[Year sales]])</f>
        <v>0</v>
      </c>
    </row>
    <row r="5973" spans="1:34" x14ac:dyDescent="0.3">
      <c r="A5973">
        <v>5972</v>
      </c>
      <c r="B5973" t="s">
        <v>8628</v>
      </c>
      <c r="C5973" s="4">
        <v>41840</v>
      </c>
      <c r="D5973" s="4">
        <v>41842</v>
      </c>
      <c r="E5973" t="s">
        <v>208</v>
      </c>
      <c r="F5973" t="s">
        <v>1981</v>
      </c>
      <c r="G5973" t="s">
        <v>1982</v>
      </c>
      <c r="H5973" t="s">
        <v>37</v>
      </c>
      <c r="I5973" t="s">
        <v>38</v>
      </c>
      <c r="J5973" t="s">
        <v>969</v>
      </c>
      <c r="K5973" t="s">
        <v>59</v>
      </c>
      <c r="L5973">
        <v>92105</v>
      </c>
      <c r="M5973" t="s">
        <v>60</v>
      </c>
      <c r="N5973" t="s">
        <v>2413</v>
      </c>
      <c r="O5973" t="s">
        <v>43</v>
      </c>
      <c r="P5973" t="s">
        <v>83</v>
      </c>
      <c r="Q5973" t="s">
        <v>2414</v>
      </c>
      <c r="R5973" s="1">
        <v>43.02</v>
      </c>
      <c r="S5973">
        <v>3</v>
      </c>
      <c r="T5973">
        <f t="shared" si="93"/>
        <v>18</v>
      </c>
      <c r="U5973" t="s">
        <v>52</v>
      </c>
      <c r="V5973">
        <v>0</v>
      </c>
      <c r="W5973">
        <v>0</v>
      </c>
      <c r="X5973" s="1">
        <v>0</v>
      </c>
      <c r="Y5973" s="1">
        <v>43.02</v>
      </c>
      <c r="Z5973" t="s">
        <v>65</v>
      </c>
      <c r="AA5973" s="2">
        <v>15.4872</v>
      </c>
      <c r="AB5973" s="3">
        <v>0.36</v>
      </c>
      <c r="AC5973" s="1">
        <v>-27.532800000000002</v>
      </c>
      <c r="AD5973">
        <v>2</v>
      </c>
      <c r="AE5973">
        <v>2</v>
      </c>
      <c r="AF5973" t="s">
        <v>48</v>
      </c>
      <c r="AG5973">
        <v>2014</v>
      </c>
      <c r="AH5973">
        <f>COUNTBLANK(datos[[#This Row],[Row ID]:[Year sales]])</f>
        <v>0</v>
      </c>
    </row>
    <row r="5974" spans="1:34" x14ac:dyDescent="0.3">
      <c r="A5974">
        <v>5973</v>
      </c>
      <c r="B5974" t="s">
        <v>8629</v>
      </c>
      <c r="C5974" s="4">
        <v>42772</v>
      </c>
      <c r="D5974" s="4">
        <v>42777</v>
      </c>
      <c r="E5974" t="s">
        <v>67</v>
      </c>
      <c r="F5974" t="s">
        <v>3578</v>
      </c>
      <c r="G5974" t="s">
        <v>3579</v>
      </c>
      <c r="H5974" t="s">
        <v>37</v>
      </c>
      <c r="I5974" t="s">
        <v>38</v>
      </c>
      <c r="J5974" t="s">
        <v>286</v>
      </c>
      <c r="K5974" t="s">
        <v>287</v>
      </c>
      <c r="L5974">
        <v>10024</v>
      </c>
      <c r="M5974" t="s">
        <v>168</v>
      </c>
      <c r="N5974" t="s">
        <v>3118</v>
      </c>
      <c r="O5974" t="s">
        <v>43</v>
      </c>
      <c r="P5974" t="s">
        <v>44</v>
      </c>
      <c r="Q5974" t="s">
        <v>3119</v>
      </c>
      <c r="R5974" s="1">
        <v>240.78399999999999</v>
      </c>
      <c r="S5974">
        <v>1</v>
      </c>
      <c r="T5974">
        <f t="shared" si="93"/>
        <v>26</v>
      </c>
      <c r="U5974" t="s">
        <v>46</v>
      </c>
      <c r="V5974">
        <v>0.2</v>
      </c>
      <c r="W5974">
        <v>48.156800000000004</v>
      </c>
      <c r="X5974" s="1">
        <v>-48.156799999999997</v>
      </c>
      <c r="Y5974" s="1">
        <v>288.94079999999997</v>
      </c>
      <c r="Z5974" t="s">
        <v>47</v>
      </c>
      <c r="AA5974" s="2">
        <v>30.097999999999999</v>
      </c>
      <c r="AB5974" s="3">
        <v>0.125</v>
      </c>
      <c r="AC5974" s="1">
        <v>-162.5292</v>
      </c>
      <c r="AD5974">
        <v>5</v>
      </c>
      <c r="AE5974">
        <v>5</v>
      </c>
      <c r="AF5974" t="s">
        <v>48</v>
      </c>
      <c r="AG5974">
        <v>2017</v>
      </c>
      <c r="AH5974">
        <f>COUNTBLANK(datos[[#This Row],[Row ID]:[Year sales]])</f>
        <v>0</v>
      </c>
    </row>
    <row r="5975" spans="1:34" x14ac:dyDescent="0.3">
      <c r="A5975">
        <v>5974</v>
      </c>
      <c r="B5975" t="s">
        <v>8630</v>
      </c>
      <c r="C5975" s="4">
        <v>42363</v>
      </c>
      <c r="D5975" s="4">
        <v>42367</v>
      </c>
      <c r="E5975" t="s">
        <v>67</v>
      </c>
      <c r="F5975" t="s">
        <v>743</v>
      </c>
      <c r="G5975" t="s">
        <v>744</v>
      </c>
      <c r="H5975" t="s">
        <v>122</v>
      </c>
      <c r="I5975" t="s">
        <v>38</v>
      </c>
      <c r="J5975" t="s">
        <v>286</v>
      </c>
      <c r="K5975" t="s">
        <v>287</v>
      </c>
      <c r="L5975">
        <v>10011</v>
      </c>
      <c r="M5975" t="s">
        <v>168</v>
      </c>
      <c r="N5975" t="s">
        <v>6231</v>
      </c>
      <c r="O5975" t="s">
        <v>62</v>
      </c>
      <c r="P5975" t="s">
        <v>97</v>
      </c>
      <c r="Q5975" t="s">
        <v>6232</v>
      </c>
      <c r="R5975" s="1">
        <v>414.96</v>
      </c>
      <c r="S5975">
        <v>2</v>
      </c>
      <c r="T5975">
        <f t="shared" si="93"/>
        <v>8</v>
      </c>
      <c r="U5975" t="s">
        <v>46</v>
      </c>
      <c r="V5975">
        <v>0</v>
      </c>
      <c r="W5975">
        <v>0</v>
      </c>
      <c r="X5975" s="1">
        <v>0</v>
      </c>
      <c r="Y5975" s="1">
        <v>414.96</v>
      </c>
      <c r="Z5975" t="s">
        <v>47</v>
      </c>
      <c r="AA5975" s="2">
        <v>124.488</v>
      </c>
      <c r="AB5975" s="3">
        <v>0.3</v>
      </c>
      <c r="AC5975" s="1">
        <v>-290.47199999999998</v>
      </c>
      <c r="AD5975">
        <v>4</v>
      </c>
      <c r="AE5975">
        <v>4</v>
      </c>
      <c r="AF5975" t="s">
        <v>48</v>
      </c>
      <c r="AG5975">
        <v>2015</v>
      </c>
      <c r="AH5975">
        <f>COUNTBLANK(datos[[#This Row],[Row ID]:[Year sales]])</f>
        <v>0</v>
      </c>
    </row>
    <row r="5976" spans="1:34" x14ac:dyDescent="0.3">
      <c r="A5976">
        <v>5975</v>
      </c>
      <c r="B5976" t="s">
        <v>8631</v>
      </c>
      <c r="C5976" s="4">
        <v>42651</v>
      </c>
      <c r="D5976" s="4">
        <v>42656</v>
      </c>
      <c r="E5976" t="s">
        <v>67</v>
      </c>
      <c r="F5976" t="s">
        <v>1233</v>
      </c>
      <c r="G5976" t="s">
        <v>1234</v>
      </c>
      <c r="H5976" t="s">
        <v>37</v>
      </c>
      <c r="I5976" t="s">
        <v>38</v>
      </c>
      <c r="J5976" t="s">
        <v>487</v>
      </c>
      <c r="K5976" t="s">
        <v>108</v>
      </c>
      <c r="L5976">
        <v>28205</v>
      </c>
      <c r="M5976" t="s">
        <v>41</v>
      </c>
      <c r="N5976" t="s">
        <v>3472</v>
      </c>
      <c r="O5976" t="s">
        <v>62</v>
      </c>
      <c r="P5976" t="s">
        <v>77</v>
      </c>
      <c r="Q5976" t="s">
        <v>3473</v>
      </c>
      <c r="R5976" s="1">
        <v>387.72</v>
      </c>
      <c r="S5976">
        <v>5</v>
      </c>
      <c r="T5976">
        <f t="shared" si="93"/>
        <v>7</v>
      </c>
      <c r="U5976" t="s">
        <v>75</v>
      </c>
      <c r="V5976">
        <v>0.2</v>
      </c>
      <c r="W5976">
        <v>77.544000000000011</v>
      </c>
      <c r="X5976" s="1">
        <v>-77.543999999999997</v>
      </c>
      <c r="Y5976" s="1">
        <v>465.26400000000001</v>
      </c>
      <c r="Z5976" t="s">
        <v>47</v>
      </c>
      <c r="AA5976" s="2">
        <v>-67.850999999999999</v>
      </c>
      <c r="AB5976" s="3">
        <v>-0.17499999999999999</v>
      </c>
      <c r="AC5976" s="1">
        <v>-378.02699999999999</v>
      </c>
      <c r="AD5976">
        <v>5</v>
      </c>
      <c r="AE5976">
        <v>5</v>
      </c>
      <c r="AF5976" t="s">
        <v>48</v>
      </c>
      <c r="AG5976">
        <v>2016</v>
      </c>
      <c r="AH5976">
        <f>COUNTBLANK(datos[[#This Row],[Row ID]:[Year sales]])</f>
        <v>0</v>
      </c>
    </row>
    <row r="5977" spans="1:34" x14ac:dyDescent="0.3">
      <c r="A5977">
        <v>5976</v>
      </c>
      <c r="B5977" t="s">
        <v>8632</v>
      </c>
      <c r="C5977" s="4">
        <v>42929</v>
      </c>
      <c r="D5977" s="4">
        <v>42933</v>
      </c>
      <c r="E5977" t="s">
        <v>67</v>
      </c>
      <c r="F5977" t="s">
        <v>5827</v>
      </c>
      <c r="G5977" t="s">
        <v>5828</v>
      </c>
      <c r="H5977" t="s">
        <v>57</v>
      </c>
      <c r="I5977" t="s">
        <v>38</v>
      </c>
      <c r="J5977" t="s">
        <v>6528</v>
      </c>
      <c r="K5977" t="s">
        <v>4558</v>
      </c>
      <c r="L5977">
        <v>66212</v>
      </c>
      <c r="M5977" t="s">
        <v>125</v>
      </c>
      <c r="N5977" t="s">
        <v>2896</v>
      </c>
      <c r="O5977" t="s">
        <v>62</v>
      </c>
      <c r="P5977" t="s">
        <v>77</v>
      </c>
      <c r="Q5977" t="s">
        <v>2897</v>
      </c>
      <c r="R5977" s="1">
        <v>360.38</v>
      </c>
      <c r="S5977">
        <v>2</v>
      </c>
      <c r="T5977">
        <f t="shared" si="93"/>
        <v>40</v>
      </c>
      <c r="U5977" t="s">
        <v>46</v>
      </c>
      <c r="V5977">
        <v>0</v>
      </c>
      <c r="W5977">
        <v>0</v>
      </c>
      <c r="X5977" s="1">
        <v>0</v>
      </c>
      <c r="Y5977" s="1">
        <v>360.38</v>
      </c>
      <c r="Z5977" t="s">
        <v>47</v>
      </c>
      <c r="AA5977" s="2">
        <v>93.698800000000006</v>
      </c>
      <c r="AB5977" s="3">
        <v>0.26</v>
      </c>
      <c r="AC5977" s="1">
        <v>-266.68119999999999</v>
      </c>
      <c r="AD5977">
        <v>4</v>
      </c>
      <c r="AE5977">
        <v>4</v>
      </c>
      <c r="AF5977" t="s">
        <v>48</v>
      </c>
      <c r="AG5977">
        <v>2017</v>
      </c>
      <c r="AH5977">
        <f>COUNTBLANK(datos[[#This Row],[Row ID]:[Year sales]])</f>
        <v>0</v>
      </c>
    </row>
    <row r="5978" spans="1:34" x14ac:dyDescent="0.3">
      <c r="A5978">
        <v>5977</v>
      </c>
      <c r="B5978" t="s">
        <v>8632</v>
      </c>
      <c r="C5978" s="4">
        <v>42929</v>
      </c>
      <c r="D5978" s="4">
        <v>42933</v>
      </c>
      <c r="E5978" t="s">
        <v>67</v>
      </c>
      <c r="F5978" t="s">
        <v>5827</v>
      </c>
      <c r="G5978" t="s">
        <v>5828</v>
      </c>
      <c r="H5978" t="s">
        <v>57</v>
      </c>
      <c r="I5978" t="s">
        <v>38</v>
      </c>
      <c r="J5978" t="s">
        <v>6528</v>
      </c>
      <c r="K5978" t="s">
        <v>4558</v>
      </c>
      <c r="L5978">
        <v>66212</v>
      </c>
      <c r="M5978" t="s">
        <v>125</v>
      </c>
      <c r="N5978" t="s">
        <v>3893</v>
      </c>
      <c r="O5978" t="s">
        <v>62</v>
      </c>
      <c r="P5978" t="s">
        <v>110</v>
      </c>
      <c r="Q5978" t="s">
        <v>3894</v>
      </c>
      <c r="R5978" s="1">
        <v>13.56</v>
      </c>
      <c r="S5978">
        <v>2</v>
      </c>
      <c r="T5978">
        <f t="shared" si="93"/>
        <v>38</v>
      </c>
      <c r="U5978" t="s">
        <v>46</v>
      </c>
      <c r="V5978">
        <v>0</v>
      </c>
      <c r="W5978">
        <v>0</v>
      </c>
      <c r="X5978" s="1">
        <v>0</v>
      </c>
      <c r="Y5978" s="1">
        <v>13.56</v>
      </c>
      <c r="Z5978" t="s">
        <v>65</v>
      </c>
      <c r="AA5978" s="2">
        <v>6.2375999999999996</v>
      </c>
      <c r="AB5978" s="3">
        <v>0.45999999999999996</v>
      </c>
      <c r="AC5978" s="1">
        <v>-7.3224</v>
      </c>
      <c r="AD5978">
        <v>4</v>
      </c>
      <c r="AE5978">
        <v>4</v>
      </c>
      <c r="AF5978" t="s">
        <v>48</v>
      </c>
      <c r="AG5978">
        <v>2017</v>
      </c>
      <c r="AH5978">
        <f>COUNTBLANK(datos[[#This Row],[Row ID]:[Year sales]])</f>
        <v>0</v>
      </c>
    </row>
    <row r="5979" spans="1:34" x14ac:dyDescent="0.3">
      <c r="A5979">
        <v>5978</v>
      </c>
      <c r="B5979" t="s">
        <v>8633</v>
      </c>
      <c r="C5979" s="4">
        <v>42849</v>
      </c>
      <c r="D5979" s="4">
        <v>42850</v>
      </c>
      <c r="E5979" t="s">
        <v>208</v>
      </c>
      <c r="F5979" t="s">
        <v>5344</v>
      </c>
      <c r="G5979" t="s">
        <v>5345</v>
      </c>
      <c r="H5979" t="s">
        <v>37</v>
      </c>
      <c r="I5979" t="s">
        <v>38</v>
      </c>
      <c r="J5979" t="s">
        <v>1847</v>
      </c>
      <c r="K5979" t="s">
        <v>330</v>
      </c>
      <c r="L5979">
        <v>85204</v>
      </c>
      <c r="M5979" t="s">
        <v>60</v>
      </c>
      <c r="N5979" t="s">
        <v>1226</v>
      </c>
      <c r="O5979" t="s">
        <v>90</v>
      </c>
      <c r="P5979" t="s">
        <v>91</v>
      </c>
      <c r="Q5979" t="s">
        <v>1227</v>
      </c>
      <c r="R5979" s="1">
        <v>552</v>
      </c>
      <c r="S5979">
        <v>10</v>
      </c>
      <c r="T5979">
        <f t="shared" si="93"/>
        <v>28</v>
      </c>
      <c r="U5979" t="s">
        <v>75</v>
      </c>
      <c r="V5979">
        <v>0.2</v>
      </c>
      <c r="W5979">
        <v>110.4</v>
      </c>
      <c r="X5979" s="1">
        <v>-110.4</v>
      </c>
      <c r="Y5979" s="1">
        <v>662.4</v>
      </c>
      <c r="Z5979" t="s">
        <v>53</v>
      </c>
      <c r="AA5979" s="2">
        <v>34.5</v>
      </c>
      <c r="AB5979" s="3">
        <v>6.25E-2</v>
      </c>
      <c r="AC5979" s="1">
        <v>-407.1</v>
      </c>
      <c r="AD5979">
        <v>1</v>
      </c>
      <c r="AE5979">
        <v>1</v>
      </c>
      <c r="AF5979" t="s">
        <v>48</v>
      </c>
      <c r="AG5979">
        <v>2017</v>
      </c>
      <c r="AH5979">
        <f>COUNTBLANK(datos[[#This Row],[Row ID]:[Year sales]])</f>
        <v>0</v>
      </c>
    </row>
    <row r="5980" spans="1:34" x14ac:dyDescent="0.3">
      <c r="A5980">
        <v>5979</v>
      </c>
      <c r="B5980" t="s">
        <v>8634</v>
      </c>
      <c r="C5980" s="4">
        <v>41889</v>
      </c>
      <c r="D5980" s="4">
        <v>41895</v>
      </c>
      <c r="E5980" t="s">
        <v>67</v>
      </c>
      <c r="F5980" t="s">
        <v>460</v>
      </c>
      <c r="G5980" t="s">
        <v>461</v>
      </c>
      <c r="H5980" t="s">
        <v>122</v>
      </c>
      <c r="I5980" t="s">
        <v>38</v>
      </c>
      <c r="J5980" t="s">
        <v>4576</v>
      </c>
      <c r="K5980" t="s">
        <v>670</v>
      </c>
      <c r="L5980">
        <v>74133</v>
      </c>
      <c r="M5980" t="s">
        <v>125</v>
      </c>
      <c r="N5980" t="s">
        <v>3850</v>
      </c>
      <c r="O5980" t="s">
        <v>43</v>
      </c>
      <c r="P5980" t="s">
        <v>73</v>
      </c>
      <c r="Q5980" t="s">
        <v>3301</v>
      </c>
      <c r="R5980" s="1">
        <v>429.9</v>
      </c>
      <c r="S5980">
        <v>5</v>
      </c>
      <c r="T5980">
        <f t="shared" si="93"/>
        <v>74</v>
      </c>
      <c r="U5980" t="s">
        <v>75</v>
      </c>
      <c r="V5980">
        <v>0</v>
      </c>
      <c r="W5980">
        <v>0</v>
      </c>
      <c r="X5980" s="1">
        <v>0</v>
      </c>
      <c r="Y5980" s="1">
        <v>429.9</v>
      </c>
      <c r="Z5980" t="s">
        <v>47</v>
      </c>
      <c r="AA5980" s="2">
        <v>111.774</v>
      </c>
      <c r="AB5980" s="3">
        <v>0.26</v>
      </c>
      <c r="AC5980" s="1">
        <v>-318.12599999999998</v>
      </c>
      <c r="AD5980">
        <v>6</v>
      </c>
      <c r="AE5980">
        <v>6</v>
      </c>
      <c r="AF5980" t="s">
        <v>48</v>
      </c>
      <c r="AG5980">
        <v>2014</v>
      </c>
      <c r="AH5980">
        <f>COUNTBLANK(datos[[#This Row],[Row ID]:[Year sales]])</f>
        <v>0</v>
      </c>
    </row>
    <row r="5981" spans="1:34" x14ac:dyDescent="0.3">
      <c r="A5981">
        <v>5980</v>
      </c>
      <c r="B5981" t="s">
        <v>8634</v>
      </c>
      <c r="C5981" s="4">
        <v>41889</v>
      </c>
      <c r="D5981" s="4">
        <v>41895</v>
      </c>
      <c r="E5981" t="s">
        <v>67</v>
      </c>
      <c r="F5981" t="s">
        <v>460</v>
      </c>
      <c r="G5981" t="s">
        <v>461</v>
      </c>
      <c r="H5981" t="s">
        <v>122</v>
      </c>
      <c r="I5981" t="s">
        <v>38</v>
      </c>
      <c r="J5981" t="s">
        <v>4576</v>
      </c>
      <c r="K5981" t="s">
        <v>670</v>
      </c>
      <c r="L5981">
        <v>74133</v>
      </c>
      <c r="M5981" t="s">
        <v>125</v>
      </c>
      <c r="N5981" t="s">
        <v>188</v>
      </c>
      <c r="O5981" t="s">
        <v>62</v>
      </c>
      <c r="P5981" t="s">
        <v>94</v>
      </c>
      <c r="Q5981" t="s">
        <v>189</v>
      </c>
      <c r="R5981" s="1">
        <v>32.06</v>
      </c>
      <c r="S5981">
        <v>2</v>
      </c>
      <c r="T5981">
        <f t="shared" si="93"/>
        <v>32</v>
      </c>
      <c r="U5981" t="s">
        <v>46</v>
      </c>
      <c r="V5981">
        <v>0</v>
      </c>
      <c r="W5981">
        <v>0</v>
      </c>
      <c r="X5981" s="1">
        <v>0</v>
      </c>
      <c r="Y5981" s="1">
        <v>32.06</v>
      </c>
      <c r="Z5981" t="s">
        <v>65</v>
      </c>
      <c r="AA5981" s="2">
        <v>15.3888</v>
      </c>
      <c r="AB5981" s="3">
        <v>0.48</v>
      </c>
      <c r="AC5981" s="1">
        <v>-16.671199999999999</v>
      </c>
      <c r="AD5981">
        <v>6</v>
      </c>
      <c r="AE5981">
        <v>6</v>
      </c>
      <c r="AF5981" t="s">
        <v>48</v>
      </c>
      <c r="AG5981">
        <v>2014</v>
      </c>
      <c r="AH5981">
        <f>COUNTBLANK(datos[[#This Row],[Row ID]:[Year sales]])</f>
        <v>0</v>
      </c>
    </row>
    <row r="5982" spans="1:34" x14ac:dyDescent="0.3">
      <c r="A5982">
        <v>5981</v>
      </c>
      <c r="B5982" t="s">
        <v>8634</v>
      </c>
      <c r="C5982" s="4">
        <v>41889</v>
      </c>
      <c r="D5982" s="4">
        <v>41895</v>
      </c>
      <c r="E5982" t="s">
        <v>67</v>
      </c>
      <c r="F5982" t="s">
        <v>460</v>
      </c>
      <c r="G5982" t="s">
        <v>461</v>
      </c>
      <c r="H5982" t="s">
        <v>122</v>
      </c>
      <c r="I5982" t="s">
        <v>38</v>
      </c>
      <c r="J5982" t="s">
        <v>4576</v>
      </c>
      <c r="K5982" t="s">
        <v>670</v>
      </c>
      <c r="L5982">
        <v>74133</v>
      </c>
      <c r="M5982" t="s">
        <v>125</v>
      </c>
      <c r="N5982" t="s">
        <v>738</v>
      </c>
      <c r="O5982" t="s">
        <v>43</v>
      </c>
      <c r="P5982" t="s">
        <v>50</v>
      </c>
      <c r="Q5982" t="s">
        <v>739</v>
      </c>
      <c r="R5982" s="1">
        <v>161.96</v>
      </c>
      <c r="S5982">
        <v>2</v>
      </c>
      <c r="T5982">
        <f t="shared" si="93"/>
        <v>30</v>
      </c>
      <c r="U5982" t="s">
        <v>46</v>
      </c>
      <c r="V5982">
        <v>0</v>
      </c>
      <c r="W5982">
        <v>0</v>
      </c>
      <c r="X5982" s="1">
        <v>0</v>
      </c>
      <c r="Y5982" s="1">
        <v>161.96</v>
      </c>
      <c r="Z5982" t="s">
        <v>99</v>
      </c>
      <c r="AA5982" s="2">
        <v>45.348799999999997</v>
      </c>
      <c r="AB5982" s="3">
        <v>0.27999999999999997</v>
      </c>
      <c r="AC5982" s="1">
        <v>-116.6112</v>
      </c>
      <c r="AD5982">
        <v>6</v>
      </c>
      <c r="AE5982">
        <v>6</v>
      </c>
      <c r="AF5982" t="s">
        <v>48</v>
      </c>
      <c r="AG5982">
        <v>2014</v>
      </c>
      <c r="AH5982">
        <f>COUNTBLANK(datos[[#This Row],[Row ID]:[Year sales]])</f>
        <v>0</v>
      </c>
    </row>
    <row r="5983" spans="1:34" x14ac:dyDescent="0.3">
      <c r="A5983">
        <v>5982</v>
      </c>
      <c r="B5983" t="s">
        <v>8634</v>
      </c>
      <c r="C5983" s="4">
        <v>41889</v>
      </c>
      <c r="D5983" s="4">
        <v>41895</v>
      </c>
      <c r="E5983" t="s">
        <v>67</v>
      </c>
      <c r="F5983" t="s">
        <v>460</v>
      </c>
      <c r="G5983" t="s">
        <v>461</v>
      </c>
      <c r="H5983" t="s">
        <v>122</v>
      </c>
      <c r="I5983" t="s">
        <v>38</v>
      </c>
      <c r="J5983" t="s">
        <v>4576</v>
      </c>
      <c r="K5983" t="s">
        <v>670</v>
      </c>
      <c r="L5983">
        <v>74133</v>
      </c>
      <c r="M5983" t="s">
        <v>125</v>
      </c>
      <c r="N5983" t="s">
        <v>1356</v>
      </c>
      <c r="O5983" t="s">
        <v>62</v>
      </c>
      <c r="P5983" t="s">
        <v>77</v>
      </c>
      <c r="Q5983" t="s">
        <v>1357</v>
      </c>
      <c r="R5983" s="1">
        <v>19.86</v>
      </c>
      <c r="S5983">
        <v>2</v>
      </c>
      <c r="T5983">
        <f t="shared" si="93"/>
        <v>13</v>
      </c>
      <c r="U5983" t="s">
        <v>46</v>
      </c>
      <c r="V5983">
        <v>0</v>
      </c>
      <c r="W5983">
        <v>0</v>
      </c>
      <c r="X5983" s="1">
        <v>0</v>
      </c>
      <c r="Y5983" s="1">
        <v>19.86</v>
      </c>
      <c r="Z5983" t="s">
        <v>65</v>
      </c>
      <c r="AA5983" s="2">
        <v>5.7594000000000003</v>
      </c>
      <c r="AB5983" s="3">
        <v>0.29000000000000004</v>
      </c>
      <c r="AC5983" s="1">
        <v>-14.1006</v>
      </c>
      <c r="AD5983">
        <v>6</v>
      </c>
      <c r="AE5983">
        <v>6</v>
      </c>
      <c r="AF5983" t="s">
        <v>48</v>
      </c>
      <c r="AG5983">
        <v>2014</v>
      </c>
      <c r="AH5983">
        <f>COUNTBLANK(datos[[#This Row],[Row ID]:[Year sales]])</f>
        <v>0</v>
      </c>
    </row>
    <row r="5984" spans="1:34" x14ac:dyDescent="0.3">
      <c r="A5984">
        <v>5983</v>
      </c>
      <c r="B5984" t="s">
        <v>8635</v>
      </c>
      <c r="C5984" s="4">
        <v>42695</v>
      </c>
      <c r="D5984" s="4">
        <v>42702</v>
      </c>
      <c r="E5984" t="s">
        <v>67</v>
      </c>
      <c r="F5984" t="s">
        <v>1393</v>
      </c>
      <c r="G5984" t="s">
        <v>1394</v>
      </c>
      <c r="H5984" t="s">
        <v>37</v>
      </c>
      <c r="I5984" t="s">
        <v>38</v>
      </c>
      <c r="J5984" t="s">
        <v>286</v>
      </c>
      <c r="K5984" t="s">
        <v>287</v>
      </c>
      <c r="L5984">
        <v>10035</v>
      </c>
      <c r="M5984" t="s">
        <v>168</v>
      </c>
      <c r="N5984" t="s">
        <v>7362</v>
      </c>
      <c r="O5984" t="s">
        <v>62</v>
      </c>
      <c r="P5984" t="s">
        <v>110</v>
      </c>
      <c r="Q5984" t="s">
        <v>7363</v>
      </c>
      <c r="R5984" s="1">
        <v>12.96</v>
      </c>
      <c r="S5984">
        <v>2</v>
      </c>
      <c r="T5984">
        <f t="shared" si="93"/>
        <v>12</v>
      </c>
      <c r="U5984" t="s">
        <v>46</v>
      </c>
      <c r="V5984">
        <v>0</v>
      </c>
      <c r="W5984">
        <v>0</v>
      </c>
      <c r="X5984" s="1">
        <v>0</v>
      </c>
      <c r="Y5984" s="1">
        <v>12.96</v>
      </c>
      <c r="Z5984" t="s">
        <v>65</v>
      </c>
      <c r="AA5984" s="2">
        <v>6.3503999999999996</v>
      </c>
      <c r="AB5984" s="3">
        <v>0.48999999999999994</v>
      </c>
      <c r="AC5984" s="1">
        <v>-6.6096000000000004</v>
      </c>
      <c r="AD5984">
        <v>7</v>
      </c>
      <c r="AE5984">
        <v>7</v>
      </c>
      <c r="AF5984" t="s">
        <v>48</v>
      </c>
      <c r="AG5984">
        <v>2016</v>
      </c>
      <c r="AH5984">
        <f>COUNTBLANK(datos[[#This Row],[Row ID]:[Year sales]])</f>
        <v>0</v>
      </c>
    </row>
    <row r="5985" spans="1:34" x14ac:dyDescent="0.3">
      <c r="A5985">
        <v>5984</v>
      </c>
      <c r="B5985" t="s">
        <v>8636</v>
      </c>
      <c r="C5985" s="4">
        <v>42994</v>
      </c>
      <c r="D5985" s="4">
        <v>42996</v>
      </c>
      <c r="E5985" t="s">
        <v>34</v>
      </c>
      <c r="F5985" t="s">
        <v>6518</v>
      </c>
      <c r="G5985" t="s">
        <v>6519</v>
      </c>
      <c r="H5985" t="s">
        <v>37</v>
      </c>
      <c r="I5985" t="s">
        <v>38</v>
      </c>
      <c r="J5985" t="s">
        <v>166</v>
      </c>
      <c r="K5985" t="s">
        <v>167</v>
      </c>
      <c r="L5985">
        <v>19143</v>
      </c>
      <c r="M5985" t="s">
        <v>168</v>
      </c>
      <c r="N5985" t="s">
        <v>2482</v>
      </c>
      <c r="O5985" t="s">
        <v>62</v>
      </c>
      <c r="P5985" t="s">
        <v>110</v>
      </c>
      <c r="Q5985" t="s">
        <v>2483</v>
      </c>
      <c r="R5985" s="1">
        <v>20.544</v>
      </c>
      <c r="S5985">
        <v>6</v>
      </c>
      <c r="T5985">
        <f t="shared" si="93"/>
        <v>18</v>
      </c>
      <c r="U5985" t="s">
        <v>75</v>
      </c>
      <c r="V5985">
        <v>0.2</v>
      </c>
      <c r="W5985">
        <v>4.1088000000000005</v>
      </c>
      <c r="X5985" s="1">
        <v>-4.1087999999999996</v>
      </c>
      <c r="Y5985" s="1">
        <v>24.652799999999999</v>
      </c>
      <c r="Z5985" t="s">
        <v>65</v>
      </c>
      <c r="AA5985" s="2">
        <v>6.42</v>
      </c>
      <c r="AB5985" s="3">
        <v>0.3125</v>
      </c>
      <c r="AC5985" s="1">
        <v>-10.0152</v>
      </c>
      <c r="AD5985">
        <v>2</v>
      </c>
      <c r="AE5985">
        <v>2</v>
      </c>
      <c r="AF5985" t="s">
        <v>48</v>
      </c>
      <c r="AG5985">
        <v>2017</v>
      </c>
      <c r="AH5985">
        <f>COUNTBLANK(datos[[#This Row],[Row ID]:[Year sales]])</f>
        <v>0</v>
      </c>
    </row>
    <row r="5986" spans="1:34" x14ac:dyDescent="0.3">
      <c r="A5986">
        <v>5985</v>
      </c>
      <c r="B5986" t="s">
        <v>8637</v>
      </c>
      <c r="C5986" s="4">
        <v>42570</v>
      </c>
      <c r="D5986" s="4">
        <v>42576</v>
      </c>
      <c r="E5986" t="s">
        <v>67</v>
      </c>
      <c r="F5986" t="s">
        <v>4897</v>
      </c>
      <c r="G5986" t="s">
        <v>4898</v>
      </c>
      <c r="H5986" t="s">
        <v>37</v>
      </c>
      <c r="I5986" t="s">
        <v>38</v>
      </c>
      <c r="J5986" t="s">
        <v>7647</v>
      </c>
      <c r="K5986" t="s">
        <v>1511</v>
      </c>
      <c r="L5986">
        <v>39401</v>
      </c>
      <c r="M5986" t="s">
        <v>41</v>
      </c>
      <c r="N5986" t="s">
        <v>6018</v>
      </c>
      <c r="O5986" t="s">
        <v>43</v>
      </c>
      <c r="P5986" t="s">
        <v>83</v>
      </c>
      <c r="Q5986" t="s">
        <v>6019</v>
      </c>
      <c r="R5986" s="1">
        <v>185.58</v>
      </c>
      <c r="S5986">
        <v>6</v>
      </c>
      <c r="T5986">
        <f t="shared" si="93"/>
        <v>28</v>
      </c>
      <c r="U5986" t="s">
        <v>75</v>
      </c>
      <c r="V5986">
        <v>0</v>
      </c>
      <c r="W5986">
        <v>0</v>
      </c>
      <c r="X5986" s="1">
        <v>0</v>
      </c>
      <c r="Y5986" s="1">
        <v>185.58</v>
      </c>
      <c r="Z5986" t="s">
        <v>99</v>
      </c>
      <c r="AA5986" s="2">
        <v>76.087800000000001</v>
      </c>
      <c r="AB5986" s="3">
        <v>0.41</v>
      </c>
      <c r="AC5986" s="1">
        <v>-109.4922</v>
      </c>
      <c r="AD5986">
        <v>6</v>
      </c>
      <c r="AE5986">
        <v>6</v>
      </c>
      <c r="AF5986" t="s">
        <v>48</v>
      </c>
      <c r="AG5986">
        <v>2016</v>
      </c>
      <c r="AH5986">
        <f>COUNTBLANK(datos[[#This Row],[Row ID]:[Year sales]])</f>
        <v>0</v>
      </c>
    </row>
    <row r="5987" spans="1:34" x14ac:dyDescent="0.3">
      <c r="A5987">
        <v>5986</v>
      </c>
      <c r="B5987" t="s">
        <v>8637</v>
      </c>
      <c r="C5987" s="4">
        <v>42570</v>
      </c>
      <c r="D5987" s="4">
        <v>42576</v>
      </c>
      <c r="E5987" t="s">
        <v>67</v>
      </c>
      <c r="F5987" t="s">
        <v>4897</v>
      </c>
      <c r="G5987" t="s">
        <v>4898</v>
      </c>
      <c r="H5987" t="s">
        <v>37</v>
      </c>
      <c r="I5987" t="s">
        <v>38</v>
      </c>
      <c r="J5987" t="s">
        <v>7647</v>
      </c>
      <c r="K5987" t="s">
        <v>1511</v>
      </c>
      <c r="L5987">
        <v>39401</v>
      </c>
      <c r="M5987" t="s">
        <v>41</v>
      </c>
      <c r="N5987" t="s">
        <v>6837</v>
      </c>
      <c r="O5987" t="s">
        <v>62</v>
      </c>
      <c r="P5987" t="s">
        <v>94</v>
      </c>
      <c r="Q5987" t="s">
        <v>6838</v>
      </c>
      <c r="R5987" s="1">
        <v>77.56</v>
      </c>
      <c r="S5987">
        <v>2</v>
      </c>
      <c r="T5987">
        <f t="shared" si="93"/>
        <v>29</v>
      </c>
      <c r="U5987" t="s">
        <v>46</v>
      </c>
      <c r="V5987">
        <v>0</v>
      </c>
      <c r="W5987">
        <v>0</v>
      </c>
      <c r="X5987" s="1">
        <v>0</v>
      </c>
      <c r="Y5987" s="1">
        <v>77.56</v>
      </c>
      <c r="Z5987" t="s">
        <v>99</v>
      </c>
      <c r="AA5987" s="2">
        <v>35.677599999999998</v>
      </c>
      <c r="AB5987" s="3">
        <v>0.45999999999999996</v>
      </c>
      <c r="AC5987" s="1">
        <v>-41.882399999999997</v>
      </c>
      <c r="AD5987">
        <v>6</v>
      </c>
      <c r="AE5987">
        <v>6</v>
      </c>
      <c r="AF5987" t="s">
        <v>48</v>
      </c>
      <c r="AG5987">
        <v>2016</v>
      </c>
      <c r="AH5987">
        <f>COUNTBLANK(datos[[#This Row],[Row ID]:[Year sales]])</f>
        <v>0</v>
      </c>
    </row>
    <row r="5988" spans="1:34" x14ac:dyDescent="0.3">
      <c r="A5988">
        <v>5987</v>
      </c>
      <c r="B5988" t="s">
        <v>8637</v>
      </c>
      <c r="C5988" s="4">
        <v>42570</v>
      </c>
      <c r="D5988" s="4">
        <v>42576</v>
      </c>
      <c r="E5988" t="s">
        <v>67</v>
      </c>
      <c r="F5988" t="s">
        <v>4897</v>
      </c>
      <c r="G5988" t="s">
        <v>4898</v>
      </c>
      <c r="H5988" t="s">
        <v>37</v>
      </c>
      <c r="I5988" t="s">
        <v>38</v>
      </c>
      <c r="J5988" t="s">
        <v>7647</v>
      </c>
      <c r="K5988" t="s">
        <v>1511</v>
      </c>
      <c r="L5988">
        <v>39401</v>
      </c>
      <c r="M5988" t="s">
        <v>41</v>
      </c>
      <c r="N5988" t="s">
        <v>907</v>
      </c>
      <c r="O5988" t="s">
        <v>62</v>
      </c>
      <c r="P5988" t="s">
        <v>77</v>
      </c>
      <c r="Q5988" t="s">
        <v>908</v>
      </c>
      <c r="R5988" s="1">
        <v>87.92</v>
      </c>
      <c r="S5988">
        <v>4</v>
      </c>
      <c r="T5988">
        <f t="shared" si="93"/>
        <v>22</v>
      </c>
      <c r="U5988" t="s">
        <v>52</v>
      </c>
      <c r="V5988">
        <v>0</v>
      </c>
      <c r="W5988">
        <v>0</v>
      </c>
      <c r="X5988" s="1">
        <v>0</v>
      </c>
      <c r="Y5988" s="1">
        <v>87.92</v>
      </c>
      <c r="Z5988" t="s">
        <v>99</v>
      </c>
      <c r="AA5988" s="2">
        <v>0.87919999999999998</v>
      </c>
      <c r="AB5988" s="3">
        <v>0.01</v>
      </c>
      <c r="AC5988" s="1">
        <v>-87.040800000000004</v>
      </c>
      <c r="AD5988">
        <v>6</v>
      </c>
      <c r="AE5988">
        <v>6</v>
      </c>
      <c r="AF5988" t="s">
        <v>48</v>
      </c>
      <c r="AG5988">
        <v>2016</v>
      </c>
      <c r="AH5988">
        <f>COUNTBLANK(datos[[#This Row],[Row ID]:[Year sales]])</f>
        <v>0</v>
      </c>
    </row>
    <row r="5989" spans="1:34" x14ac:dyDescent="0.3">
      <c r="A5989">
        <v>5988</v>
      </c>
      <c r="B5989" t="s">
        <v>8637</v>
      </c>
      <c r="C5989" s="4">
        <v>42570</v>
      </c>
      <c r="D5989" s="4">
        <v>42576</v>
      </c>
      <c r="E5989" t="s">
        <v>67</v>
      </c>
      <c r="F5989" t="s">
        <v>4897</v>
      </c>
      <c r="G5989" t="s">
        <v>4898</v>
      </c>
      <c r="H5989" t="s">
        <v>37</v>
      </c>
      <c r="I5989" t="s">
        <v>38</v>
      </c>
      <c r="J5989" t="s">
        <v>7647</v>
      </c>
      <c r="K5989" t="s">
        <v>1511</v>
      </c>
      <c r="L5989">
        <v>39401</v>
      </c>
      <c r="M5989" t="s">
        <v>41</v>
      </c>
      <c r="N5989" t="s">
        <v>6564</v>
      </c>
      <c r="O5989" t="s">
        <v>62</v>
      </c>
      <c r="P5989" t="s">
        <v>110</v>
      </c>
      <c r="Q5989" t="s">
        <v>6565</v>
      </c>
      <c r="R5989" s="1">
        <v>245.94</v>
      </c>
      <c r="S5989">
        <v>6</v>
      </c>
      <c r="T5989">
        <f t="shared" si="93"/>
        <v>39</v>
      </c>
      <c r="U5989" t="s">
        <v>75</v>
      </c>
      <c r="V5989">
        <v>0</v>
      </c>
      <c r="W5989">
        <v>0</v>
      </c>
      <c r="X5989" s="1">
        <v>0</v>
      </c>
      <c r="Y5989" s="1">
        <v>245.94</v>
      </c>
      <c r="Z5989" t="s">
        <v>47</v>
      </c>
      <c r="AA5989" s="2">
        <v>120.5106</v>
      </c>
      <c r="AB5989" s="3">
        <v>0.49</v>
      </c>
      <c r="AC5989" s="1">
        <v>-125.4294</v>
      </c>
      <c r="AD5989">
        <v>6</v>
      </c>
      <c r="AE5989">
        <v>6</v>
      </c>
      <c r="AF5989" t="s">
        <v>48</v>
      </c>
      <c r="AG5989">
        <v>2016</v>
      </c>
      <c r="AH5989">
        <f>COUNTBLANK(datos[[#This Row],[Row ID]:[Year sales]])</f>
        <v>0</v>
      </c>
    </row>
    <row r="5990" spans="1:34" x14ac:dyDescent="0.3">
      <c r="A5990">
        <v>5989</v>
      </c>
      <c r="B5990" t="s">
        <v>8637</v>
      </c>
      <c r="C5990" s="4">
        <v>42570</v>
      </c>
      <c r="D5990" s="4">
        <v>42576</v>
      </c>
      <c r="E5990" t="s">
        <v>67</v>
      </c>
      <c r="F5990" t="s">
        <v>4897</v>
      </c>
      <c r="G5990" t="s">
        <v>4898</v>
      </c>
      <c r="H5990" t="s">
        <v>37</v>
      </c>
      <c r="I5990" t="s">
        <v>38</v>
      </c>
      <c r="J5990" t="s">
        <v>7647</v>
      </c>
      <c r="K5990" t="s">
        <v>1511</v>
      </c>
      <c r="L5990">
        <v>39401</v>
      </c>
      <c r="M5990" t="s">
        <v>41</v>
      </c>
      <c r="N5990" t="s">
        <v>1887</v>
      </c>
      <c r="O5990" t="s">
        <v>62</v>
      </c>
      <c r="P5990" t="s">
        <v>94</v>
      </c>
      <c r="Q5990" t="s">
        <v>1888</v>
      </c>
      <c r="R5990" s="1">
        <v>8.6</v>
      </c>
      <c r="S5990">
        <v>1</v>
      </c>
      <c r="T5990">
        <f t="shared" si="93"/>
        <v>16</v>
      </c>
      <c r="U5990" t="s">
        <v>46</v>
      </c>
      <c r="V5990">
        <v>0</v>
      </c>
      <c r="W5990">
        <v>0</v>
      </c>
      <c r="X5990" s="1">
        <v>0</v>
      </c>
      <c r="Y5990" s="1">
        <v>8.6</v>
      </c>
      <c r="Z5990" t="s">
        <v>65</v>
      </c>
      <c r="AA5990" s="2">
        <v>4.0419999999999998</v>
      </c>
      <c r="AB5990" s="3">
        <v>0.47</v>
      </c>
      <c r="AC5990" s="1">
        <v>-4.5579999999999998</v>
      </c>
      <c r="AD5990">
        <v>6</v>
      </c>
      <c r="AE5990">
        <v>6</v>
      </c>
      <c r="AF5990" t="s">
        <v>48</v>
      </c>
      <c r="AG5990">
        <v>2016</v>
      </c>
      <c r="AH5990">
        <f>COUNTBLANK(datos[[#This Row],[Row ID]:[Year sales]])</f>
        <v>0</v>
      </c>
    </row>
    <row r="5991" spans="1:34" x14ac:dyDescent="0.3">
      <c r="A5991">
        <v>5990</v>
      </c>
      <c r="B5991" t="s">
        <v>8637</v>
      </c>
      <c r="C5991" s="4">
        <v>42570</v>
      </c>
      <c r="D5991" s="4">
        <v>42576</v>
      </c>
      <c r="E5991" t="s">
        <v>67</v>
      </c>
      <c r="F5991" t="s">
        <v>4897</v>
      </c>
      <c r="G5991" t="s">
        <v>4898</v>
      </c>
      <c r="H5991" t="s">
        <v>37</v>
      </c>
      <c r="I5991" t="s">
        <v>38</v>
      </c>
      <c r="J5991" t="s">
        <v>7647</v>
      </c>
      <c r="K5991" t="s">
        <v>1511</v>
      </c>
      <c r="L5991">
        <v>39401</v>
      </c>
      <c r="M5991" t="s">
        <v>41</v>
      </c>
      <c r="N5991" t="s">
        <v>7519</v>
      </c>
      <c r="O5991" t="s">
        <v>43</v>
      </c>
      <c r="P5991" t="s">
        <v>44</v>
      </c>
      <c r="Q5991" t="s">
        <v>7520</v>
      </c>
      <c r="R5991" s="1">
        <v>504.9</v>
      </c>
      <c r="S5991">
        <v>5</v>
      </c>
      <c r="T5991">
        <f t="shared" si="93"/>
        <v>22</v>
      </c>
      <c r="U5991" t="s">
        <v>75</v>
      </c>
      <c r="V5991">
        <v>0</v>
      </c>
      <c r="W5991">
        <v>0</v>
      </c>
      <c r="X5991" s="1">
        <v>0</v>
      </c>
      <c r="Y5991" s="1">
        <v>504.9</v>
      </c>
      <c r="Z5991" t="s">
        <v>53</v>
      </c>
      <c r="AA5991" s="2">
        <v>126.22499999999999</v>
      </c>
      <c r="AB5991" s="3">
        <v>0.25</v>
      </c>
      <c r="AC5991" s="1">
        <v>-378.67500000000001</v>
      </c>
      <c r="AD5991">
        <v>6</v>
      </c>
      <c r="AE5991">
        <v>6</v>
      </c>
      <c r="AF5991" t="s">
        <v>48</v>
      </c>
      <c r="AG5991">
        <v>2016</v>
      </c>
      <c r="AH5991">
        <f>COUNTBLANK(datos[[#This Row],[Row ID]:[Year sales]])</f>
        <v>0</v>
      </c>
    </row>
    <row r="5992" spans="1:34" x14ac:dyDescent="0.3">
      <c r="A5992">
        <v>5991</v>
      </c>
      <c r="B5992" t="s">
        <v>8638</v>
      </c>
      <c r="C5992" s="4">
        <v>42993</v>
      </c>
      <c r="D5992" s="4">
        <v>42999</v>
      </c>
      <c r="E5992" t="s">
        <v>67</v>
      </c>
      <c r="F5992" t="s">
        <v>2515</v>
      </c>
      <c r="G5992" t="s">
        <v>2516</v>
      </c>
      <c r="H5992" t="s">
        <v>37</v>
      </c>
      <c r="I5992" t="s">
        <v>38</v>
      </c>
      <c r="J5992" t="s">
        <v>58</v>
      </c>
      <c r="K5992" t="s">
        <v>59</v>
      </c>
      <c r="L5992">
        <v>90049</v>
      </c>
      <c r="M5992" t="s">
        <v>60</v>
      </c>
      <c r="N5992" t="s">
        <v>4751</v>
      </c>
      <c r="O5992" t="s">
        <v>62</v>
      </c>
      <c r="P5992" t="s">
        <v>94</v>
      </c>
      <c r="Q5992" t="s">
        <v>4752</v>
      </c>
      <c r="R5992" s="1">
        <v>2357.4879999999998</v>
      </c>
      <c r="S5992">
        <v>7</v>
      </c>
      <c r="T5992">
        <f t="shared" si="93"/>
        <v>15</v>
      </c>
      <c r="U5992" t="s">
        <v>75</v>
      </c>
      <c r="V5992">
        <v>0.2</v>
      </c>
      <c r="W5992">
        <v>471.49759999999998</v>
      </c>
      <c r="X5992" s="1">
        <v>-471.49759999999998</v>
      </c>
      <c r="Y5992" s="1">
        <v>2828.9856</v>
      </c>
      <c r="Z5992" t="s">
        <v>53</v>
      </c>
      <c r="AA5992" s="2">
        <v>884.05799999999999</v>
      </c>
      <c r="AB5992" s="3">
        <v>0.375</v>
      </c>
      <c r="AC5992" s="1">
        <v>-1001.9324</v>
      </c>
      <c r="AD5992">
        <v>6</v>
      </c>
      <c r="AE5992">
        <v>6</v>
      </c>
      <c r="AF5992" t="s">
        <v>48</v>
      </c>
      <c r="AG5992">
        <v>2017</v>
      </c>
      <c r="AH5992">
        <f>COUNTBLANK(datos[[#This Row],[Row ID]:[Year sales]])</f>
        <v>0</v>
      </c>
    </row>
    <row r="5993" spans="1:34" x14ac:dyDescent="0.3">
      <c r="A5993">
        <v>5992</v>
      </c>
      <c r="B5993" t="s">
        <v>8638</v>
      </c>
      <c r="C5993" s="4">
        <v>42993</v>
      </c>
      <c r="D5993" s="4">
        <v>42999</v>
      </c>
      <c r="E5993" t="s">
        <v>67</v>
      </c>
      <c r="F5993" t="s">
        <v>2515</v>
      </c>
      <c r="G5993" t="s">
        <v>2516</v>
      </c>
      <c r="H5993" t="s">
        <v>37</v>
      </c>
      <c r="I5993" t="s">
        <v>38</v>
      </c>
      <c r="J5993" t="s">
        <v>58</v>
      </c>
      <c r="K5993" t="s">
        <v>59</v>
      </c>
      <c r="L5993">
        <v>90049</v>
      </c>
      <c r="M5993" t="s">
        <v>60</v>
      </c>
      <c r="N5993" t="s">
        <v>857</v>
      </c>
      <c r="O5993" t="s">
        <v>90</v>
      </c>
      <c r="P5993" t="s">
        <v>91</v>
      </c>
      <c r="Q5993" t="s">
        <v>858</v>
      </c>
      <c r="R5993" s="1">
        <v>369.54399999999998</v>
      </c>
      <c r="S5993">
        <v>7</v>
      </c>
      <c r="T5993">
        <f t="shared" si="93"/>
        <v>22</v>
      </c>
      <c r="U5993" t="s">
        <v>75</v>
      </c>
      <c r="V5993">
        <v>0.2</v>
      </c>
      <c r="W5993">
        <v>73.908799999999999</v>
      </c>
      <c r="X5993" s="1">
        <v>-73.908799999999999</v>
      </c>
      <c r="Y5993" s="1">
        <v>443.45279999999997</v>
      </c>
      <c r="Z5993" t="s">
        <v>47</v>
      </c>
      <c r="AA5993" s="2">
        <v>32.335099999999997</v>
      </c>
      <c r="AB5993" s="3">
        <v>8.7499999999999994E-2</v>
      </c>
      <c r="AC5993" s="1">
        <v>-263.30009999999999</v>
      </c>
      <c r="AD5993">
        <v>6</v>
      </c>
      <c r="AE5993">
        <v>6</v>
      </c>
      <c r="AF5993" t="s">
        <v>48</v>
      </c>
      <c r="AG5993">
        <v>2017</v>
      </c>
      <c r="AH5993">
        <f>COUNTBLANK(datos[[#This Row],[Row ID]:[Year sales]])</f>
        <v>0</v>
      </c>
    </row>
    <row r="5994" spans="1:34" x14ac:dyDescent="0.3">
      <c r="A5994">
        <v>5993</v>
      </c>
      <c r="B5994" t="s">
        <v>8638</v>
      </c>
      <c r="C5994" s="4">
        <v>42993</v>
      </c>
      <c r="D5994" s="4">
        <v>42999</v>
      </c>
      <c r="E5994" t="s">
        <v>67</v>
      </c>
      <c r="F5994" t="s">
        <v>2515</v>
      </c>
      <c r="G5994" t="s">
        <v>2516</v>
      </c>
      <c r="H5994" t="s">
        <v>37</v>
      </c>
      <c r="I5994" t="s">
        <v>38</v>
      </c>
      <c r="J5994" t="s">
        <v>58</v>
      </c>
      <c r="K5994" t="s">
        <v>59</v>
      </c>
      <c r="L5994">
        <v>90049</v>
      </c>
      <c r="M5994" t="s">
        <v>60</v>
      </c>
      <c r="N5994" t="s">
        <v>1561</v>
      </c>
      <c r="O5994" t="s">
        <v>43</v>
      </c>
      <c r="P5994" t="s">
        <v>50</v>
      </c>
      <c r="Q5994" t="s">
        <v>1562</v>
      </c>
      <c r="R5994" s="1">
        <v>184.75200000000001</v>
      </c>
      <c r="S5994">
        <v>3</v>
      </c>
      <c r="T5994">
        <f t="shared" si="93"/>
        <v>29</v>
      </c>
      <c r="U5994" t="s">
        <v>52</v>
      </c>
      <c r="V5994">
        <v>0.2</v>
      </c>
      <c r="W5994">
        <v>36.950400000000002</v>
      </c>
      <c r="X5994" s="1">
        <v>-36.950400000000002</v>
      </c>
      <c r="Y5994" s="1">
        <v>221.70240000000001</v>
      </c>
      <c r="Z5994" t="s">
        <v>47</v>
      </c>
      <c r="AA5994" s="2">
        <v>-20.784600000000001</v>
      </c>
      <c r="AB5994" s="3">
        <v>-0.1125</v>
      </c>
      <c r="AC5994" s="1">
        <v>-168.58619999999999</v>
      </c>
      <c r="AD5994">
        <v>6</v>
      </c>
      <c r="AE5994">
        <v>6</v>
      </c>
      <c r="AF5994" t="s">
        <v>48</v>
      </c>
      <c r="AG5994">
        <v>2017</v>
      </c>
      <c r="AH5994">
        <f>COUNTBLANK(datos[[#This Row],[Row ID]:[Year sales]])</f>
        <v>0</v>
      </c>
    </row>
    <row r="5995" spans="1:34" x14ac:dyDescent="0.3">
      <c r="A5995">
        <v>5994</v>
      </c>
      <c r="B5995" t="s">
        <v>8639</v>
      </c>
      <c r="C5995" s="4">
        <v>42715</v>
      </c>
      <c r="D5995" s="4">
        <v>42715</v>
      </c>
      <c r="E5995" t="s">
        <v>1312</v>
      </c>
      <c r="F5995" t="s">
        <v>3121</v>
      </c>
      <c r="G5995" t="s">
        <v>3122</v>
      </c>
      <c r="H5995" t="s">
        <v>57</v>
      </c>
      <c r="I5995" t="s">
        <v>38</v>
      </c>
      <c r="J5995" t="s">
        <v>517</v>
      </c>
      <c r="K5995" t="s">
        <v>518</v>
      </c>
      <c r="L5995">
        <v>43229</v>
      </c>
      <c r="M5995" t="s">
        <v>168</v>
      </c>
      <c r="N5995" t="s">
        <v>2834</v>
      </c>
      <c r="O5995" t="s">
        <v>62</v>
      </c>
      <c r="P5995" t="s">
        <v>77</v>
      </c>
      <c r="Q5995" t="s">
        <v>2835</v>
      </c>
      <c r="R5995" s="1">
        <v>64.959999999999994</v>
      </c>
      <c r="S5995">
        <v>5</v>
      </c>
      <c r="T5995">
        <f t="shared" si="93"/>
        <v>31</v>
      </c>
      <c r="U5995" t="s">
        <v>75</v>
      </c>
      <c r="V5995">
        <v>0.2</v>
      </c>
      <c r="W5995">
        <v>12.991999999999999</v>
      </c>
      <c r="X5995" s="1">
        <v>-12.992000000000001</v>
      </c>
      <c r="Y5995" s="1">
        <v>77.951999999999998</v>
      </c>
      <c r="Z5995" t="s">
        <v>99</v>
      </c>
      <c r="AA5995" s="2">
        <v>-4.0599999999999996</v>
      </c>
      <c r="AB5995" s="3">
        <v>-6.25E-2</v>
      </c>
      <c r="AC5995" s="1">
        <v>-56.027999999999999</v>
      </c>
      <c r="AD5995">
        <v>0</v>
      </c>
      <c r="AE5995">
        <v>0</v>
      </c>
      <c r="AF5995" t="s">
        <v>48</v>
      </c>
      <c r="AG5995">
        <v>2016</v>
      </c>
      <c r="AH5995">
        <f>COUNTBLANK(datos[[#This Row],[Row ID]:[Year sales]])</f>
        <v>0</v>
      </c>
    </row>
    <row r="5996" spans="1:34" x14ac:dyDescent="0.3">
      <c r="A5996">
        <v>5995</v>
      </c>
      <c r="B5996" t="s">
        <v>8639</v>
      </c>
      <c r="C5996" s="4">
        <v>42715</v>
      </c>
      <c r="D5996" s="4">
        <v>42715</v>
      </c>
      <c r="E5996" t="s">
        <v>1312</v>
      </c>
      <c r="F5996" t="s">
        <v>3121</v>
      </c>
      <c r="G5996" t="s">
        <v>3122</v>
      </c>
      <c r="H5996" t="s">
        <v>57</v>
      </c>
      <c r="I5996" t="s">
        <v>38</v>
      </c>
      <c r="J5996" t="s">
        <v>517</v>
      </c>
      <c r="K5996" t="s">
        <v>518</v>
      </c>
      <c r="L5996">
        <v>43229</v>
      </c>
      <c r="M5996" t="s">
        <v>168</v>
      </c>
      <c r="N5996" t="s">
        <v>6857</v>
      </c>
      <c r="O5996" t="s">
        <v>62</v>
      </c>
      <c r="P5996" t="s">
        <v>599</v>
      </c>
      <c r="Q5996" t="s">
        <v>6858</v>
      </c>
      <c r="R5996" s="1">
        <v>13.52</v>
      </c>
      <c r="S5996">
        <v>2</v>
      </c>
      <c r="T5996">
        <f t="shared" si="93"/>
        <v>24</v>
      </c>
      <c r="U5996" t="s">
        <v>46</v>
      </c>
      <c r="V5996">
        <v>0.2</v>
      </c>
      <c r="W5996">
        <v>2.7040000000000002</v>
      </c>
      <c r="X5996" s="1">
        <v>-2.7040000000000002</v>
      </c>
      <c r="Y5996" s="1">
        <v>16.224</v>
      </c>
      <c r="Z5996" t="s">
        <v>65</v>
      </c>
      <c r="AA5996" s="2">
        <v>1.69</v>
      </c>
      <c r="AB5996" s="3">
        <v>0.125</v>
      </c>
      <c r="AC5996" s="1">
        <v>-9.1259999999999994</v>
      </c>
      <c r="AD5996">
        <v>0</v>
      </c>
      <c r="AE5996">
        <v>0</v>
      </c>
      <c r="AF5996" t="s">
        <v>48</v>
      </c>
      <c r="AG5996">
        <v>2016</v>
      </c>
      <c r="AH5996">
        <f>COUNTBLANK(datos[[#This Row],[Row ID]:[Year sales]])</f>
        <v>0</v>
      </c>
    </row>
    <row r="5997" spans="1:34" x14ac:dyDescent="0.3">
      <c r="A5997">
        <v>5996</v>
      </c>
      <c r="B5997" t="s">
        <v>8639</v>
      </c>
      <c r="C5997" s="4">
        <v>42715</v>
      </c>
      <c r="D5997" s="4">
        <v>42715</v>
      </c>
      <c r="E5997" t="s">
        <v>1312</v>
      </c>
      <c r="F5997" t="s">
        <v>3121</v>
      </c>
      <c r="G5997" t="s">
        <v>3122</v>
      </c>
      <c r="H5997" t="s">
        <v>57</v>
      </c>
      <c r="I5997" t="s">
        <v>38</v>
      </c>
      <c r="J5997" t="s">
        <v>517</v>
      </c>
      <c r="K5997" t="s">
        <v>518</v>
      </c>
      <c r="L5997">
        <v>43229</v>
      </c>
      <c r="M5997" t="s">
        <v>168</v>
      </c>
      <c r="N5997" t="s">
        <v>6984</v>
      </c>
      <c r="O5997" t="s">
        <v>43</v>
      </c>
      <c r="P5997" t="s">
        <v>50</v>
      </c>
      <c r="Q5997" t="s">
        <v>6985</v>
      </c>
      <c r="R5997" s="1">
        <v>458.43</v>
      </c>
      <c r="S5997">
        <v>5</v>
      </c>
      <c r="T5997">
        <f t="shared" si="93"/>
        <v>35</v>
      </c>
      <c r="U5997" t="s">
        <v>75</v>
      </c>
      <c r="V5997">
        <v>0.3</v>
      </c>
      <c r="W5997">
        <v>137.529</v>
      </c>
      <c r="X5997" s="1">
        <v>-137.529</v>
      </c>
      <c r="Y5997" s="1">
        <v>595.95900000000006</v>
      </c>
      <c r="Z5997" t="s">
        <v>53</v>
      </c>
      <c r="AA5997" s="2">
        <v>-137.529</v>
      </c>
      <c r="AB5997" s="3">
        <v>-0.3</v>
      </c>
      <c r="AC5997" s="1">
        <v>-458.43</v>
      </c>
      <c r="AD5997">
        <v>0</v>
      </c>
      <c r="AE5997">
        <v>0</v>
      </c>
      <c r="AF5997" t="s">
        <v>48</v>
      </c>
      <c r="AG5997">
        <v>2016</v>
      </c>
      <c r="AH5997">
        <f>COUNTBLANK(datos[[#This Row],[Row ID]:[Year sales]])</f>
        <v>0</v>
      </c>
    </row>
    <row r="5998" spans="1:34" x14ac:dyDescent="0.3">
      <c r="A5998">
        <v>5997</v>
      </c>
      <c r="B5998" t="s">
        <v>8639</v>
      </c>
      <c r="C5998" s="4">
        <v>42715</v>
      </c>
      <c r="D5998" s="4">
        <v>42715</v>
      </c>
      <c r="E5998" t="s">
        <v>1312</v>
      </c>
      <c r="F5998" t="s">
        <v>3121</v>
      </c>
      <c r="G5998" t="s">
        <v>3122</v>
      </c>
      <c r="H5998" t="s">
        <v>57</v>
      </c>
      <c r="I5998" t="s">
        <v>38</v>
      </c>
      <c r="J5998" t="s">
        <v>517</v>
      </c>
      <c r="K5998" t="s">
        <v>518</v>
      </c>
      <c r="L5998">
        <v>43229</v>
      </c>
      <c r="M5998" t="s">
        <v>168</v>
      </c>
      <c r="N5998" t="s">
        <v>2537</v>
      </c>
      <c r="O5998" t="s">
        <v>62</v>
      </c>
      <c r="P5998" t="s">
        <v>97</v>
      </c>
      <c r="Q5998" t="s">
        <v>3361</v>
      </c>
      <c r="R5998" s="1">
        <v>387.13600000000002</v>
      </c>
      <c r="S5998">
        <v>4</v>
      </c>
      <c r="T5998">
        <f t="shared" si="93"/>
        <v>13</v>
      </c>
      <c r="U5998" t="s">
        <v>52</v>
      </c>
      <c r="V5998">
        <v>0.2</v>
      </c>
      <c r="W5998">
        <v>77.427200000000013</v>
      </c>
      <c r="X5998" s="1">
        <v>-77.427199999999999</v>
      </c>
      <c r="Y5998" s="1">
        <v>464.56320000000005</v>
      </c>
      <c r="Z5998" t="s">
        <v>47</v>
      </c>
      <c r="AA5998" s="2">
        <v>24.196000000000002</v>
      </c>
      <c r="AB5998" s="3">
        <v>6.25E-2</v>
      </c>
      <c r="AC5998" s="1">
        <v>-285.51280000000003</v>
      </c>
      <c r="AD5998">
        <v>0</v>
      </c>
      <c r="AE5998">
        <v>0</v>
      </c>
      <c r="AF5998" t="s">
        <v>48</v>
      </c>
      <c r="AG5998">
        <v>2016</v>
      </c>
      <c r="AH5998">
        <f>COUNTBLANK(datos[[#This Row],[Row ID]:[Year sales]])</f>
        <v>0</v>
      </c>
    </row>
    <row r="5999" spans="1:34" x14ac:dyDescent="0.3">
      <c r="A5999">
        <v>5998</v>
      </c>
      <c r="B5999" t="s">
        <v>8639</v>
      </c>
      <c r="C5999" s="4">
        <v>42715</v>
      </c>
      <c r="D5999" s="4">
        <v>42715</v>
      </c>
      <c r="E5999" t="s">
        <v>1312</v>
      </c>
      <c r="F5999" t="s">
        <v>3121</v>
      </c>
      <c r="G5999" t="s">
        <v>3122</v>
      </c>
      <c r="H5999" t="s">
        <v>57</v>
      </c>
      <c r="I5999" t="s">
        <v>38</v>
      </c>
      <c r="J5999" t="s">
        <v>517</v>
      </c>
      <c r="K5999" t="s">
        <v>518</v>
      </c>
      <c r="L5999">
        <v>43229</v>
      </c>
      <c r="M5999" t="s">
        <v>168</v>
      </c>
      <c r="N5999" t="s">
        <v>3800</v>
      </c>
      <c r="O5999" t="s">
        <v>43</v>
      </c>
      <c r="P5999" t="s">
        <v>73</v>
      </c>
      <c r="Q5999" t="s">
        <v>3801</v>
      </c>
      <c r="R5999" s="1">
        <v>328.59</v>
      </c>
      <c r="S5999">
        <v>3</v>
      </c>
      <c r="T5999">
        <f t="shared" si="93"/>
        <v>20</v>
      </c>
      <c r="U5999" t="s">
        <v>52</v>
      </c>
      <c r="V5999">
        <v>0.4</v>
      </c>
      <c r="W5999">
        <v>131.43600000000001</v>
      </c>
      <c r="X5999" s="1">
        <v>-131.43600000000001</v>
      </c>
      <c r="Y5999" s="1">
        <v>460.02599999999995</v>
      </c>
      <c r="Z5999" t="s">
        <v>47</v>
      </c>
      <c r="AA5999" s="2">
        <v>-147.8655</v>
      </c>
      <c r="AB5999" s="3">
        <v>-0.45</v>
      </c>
      <c r="AC5999" s="1">
        <v>-345.01949999999999</v>
      </c>
      <c r="AD5999">
        <v>0</v>
      </c>
      <c r="AE5999">
        <v>0</v>
      </c>
      <c r="AF5999" t="s">
        <v>48</v>
      </c>
      <c r="AG5999">
        <v>2016</v>
      </c>
      <c r="AH5999">
        <f>COUNTBLANK(datos[[#This Row],[Row ID]:[Year sales]])</f>
        <v>0</v>
      </c>
    </row>
    <row r="6000" spans="1:34" x14ac:dyDescent="0.3">
      <c r="A6000">
        <v>5999</v>
      </c>
      <c r="B6000" t="s">
        <v>8640</v>
      </c>
      <c r="C6000" s="4">
        <v>41983</v>
      </c>
      <c r="D6000" s="4">
        <v>41987</v>
      </c>
      <c r="E6000" t="s">
        <v>67</v>
      </c>
      <c r="F6000" t="s">
        <v>605</v>
      </c>
      <c r="G6000" t="s">
        <v>606</v>
      </c>
      <c r="H6000" t="s">
        <v>57</v>
      </c>
      <c r="I6000" t="s">
        <v>38</v>
      </c>
      <c r="J6000" t="s">
        <v>8641</v>
      </c>
      <c r="K6000" t="s">
        <v>6288</v>
      </c>
      <c r="L6000">
        <v>83605</v>
      </c>
      <c r="M6000" t="s">
        <v>60</v>
      </c>
      <c r="N6000" t="s">
        <v>3523</v>
      </c>
      <c r="O6000" t="s">
        <v>43</v>
      </c>
      <c r="P6000" t="s">
        <v>50</v>
      </c>
      <c r="Q6000" t="s">
        <v>3524</v>
      </c>
      <c r="R6000" s="1">
        <v>338.35199999999998</v>
      </c>
      <c r="S6000">
        <v>3</v>
      </c>
      <c r="T6000">
        <f t="shared" si="93"/>
        <v>32</v>
      </c>
      <c r="U6000" t="s">
        <v>52</v>
      </c>
      <c r="V6000">
        <v>0.2</v>
      </c>
      <c r="W6000">
        <v>67.670400000000001</v>
      </c>
      <c r="X6000" s="1">
        <v>-67.670400000000001</v>
      </c>
      <c r="Y6000" s="1">
        <v>406.02239999999995</v>
      </c>
      <c r="Z6000" t="s">
        <v>47</v>
      </c>
      <c r="AA6000" s="2">
        <v>4.2294</v>
      </c>
      <c r="AB6000" s="3">
        <v>1.2500000000000001E-2</v>
      </c>
      <c r="AC6000" s="1">
        <v>-266.4522</v>
      </c>
      <c r="AD6000">
        <v>4</v>
      </c>
      <c r="AE6000">
        <v>4</v>
      </c>
      <c r="AF6000" t="s">
        <v>48</v>
      </c>
      <c r="AG6000">
        <v>2014</v>
      </c>
      <c r="AH6000">
        <f>COUNTBLANK(datos[[#This Row],[Row ID]:[Year sales]])</f>
        <v>0</v>
      </c>
    </row>
    <row r="6001" spans="1:34" x14ac:dyDescent="0.3">
      <c r="A6001">
        <v>6000</v>
      </c>
      <c r="B6001" t="s">
        <v>8640</v>
      </c>
      <c r="C6001" s="4">
        <v>41983</v>
      </c>
      <c r="D6001" s="4">
        <v>41987</v>
      </c>
      <c r="E6001" t="s">
        <v>67</v>
      </c>
      <c r="F6001" t="s">
        <v>605</v>
      </c>
      <c r="G6001" t="s">
        <v>606</v>
      </c>
      <c r="H6001" t="s">
        <v>57</v>
      </c>
      <c r="I6001" t="s">
        <v>38</v>
      </c>
      <c r="J6001" t="s">
        <v>8641</v>
      </c>
      <c r="K6001" t="s">
        <v>6288</v>
      </c>
      <c r="L6001">
        <v>83605</v>
      </c>
      <c r="M6001" t="s">
        <v>60</v>
      </c>
      <c r="N6001" t="s">
        <v>2805</v>
      </c>
      <c r="O6001" t="s">
        <v>62</v>
      </c>
      <c r="P6001" t="s">
        <v>110</v>
      </c>
      <c r="Q6001" t="s">
        <v>2806</v>
      </c>
      <c r="R6001" s="1">
        <v>25.92</v>
      </c>
      <c r="S6001">
        <v>4</v>
      </c>
      <c r="T6001">
        <f t="shared" si="93"/>
        <v>36</v>
      </c>
      <c r="U6001" t="s">
        <v>52</v>
      </c>
      <c r="V6001">
        <v>0</v>
      </c>
      <c r="W6001">
        <v>0</v>
      </c>
      <c r="X6001" s="1">
        <v>0</v>
      </c>
      <c r="Y6001" s="1">
        <v>25.92</v>
      </c>
      <c r="Z6001" t="s">
        <v>65</v>
      </c>
      <c r="AA6001" s="2">
        <v>12.441599999999999</v>
      </c>
      <c r="AB6001" s="3">
        <v>0.47999999999999993</v>
      </c>
      <c r="AC6001" s="1">
        <v>-13.478400000000001</v>
      </c>
      <c r="AD6001">
        <v>4</v>
      </c>
      <c r="AE6001">
        <v>4</v>
      </c>
      <c r="AF6001" t="s">
        <v>48</v>
      </c>
      <c r="AG6001">
        <v>2014</v>
      </c>
      <c r="AH6001">
        <f>COUNTBLANK(datos[[#This Row],[Row ID]:[Year sales]])</f>
        <v>0</v>
      </c>
    </row>
    <row r="6002" spans="1:34" x14ac:dyDescent="0.3">
      <c r="A6002">
        <v>6001</v>
      </c>
      <c r="B6002" t="s">
        <v>8640</v>
      </c>
      <c r="C6002" s="4">
        <v>41983</v>
      </c>
      <c r="D6002" s="4">
        <v>41987</v>
      </c>
      <c r="E6002" t="s">
        <v>67</v>
      </c>
      <c r="F6002" t="s">
        <v>605</v>
      </c>
      <c r="G6002" t="s">
        <v>606</v>
      </c>
      <c r="H6002" t="s">
        <v>57</v>
      </c>
      <c r="I6002" t="s">
        <v>38</v>
      </c>
      <c r="J6002" t="s">
        <v>8641</v>
      </c>
      <c r="K6002" t="s">
        <v>6288</v>
      </c>
      <c r="L6002">
        <v>83605</v>
      </c>
      <c r="M6002" t="s">
        <v>60</v>
      </c>
      <c r="N6002" t="s">
        <v>1570</v>
      </c>
      <c r="O6002" t="s">
        <v>62</v>
      </c>
      <c r="P6002" t="s">
        <v>110</v>
      </c>
      <c r="Q6002" t="s">
        <v>1571</v>
      </c>
      <c r="R6002" s="1">
        <v>91.36</v>
      </c>
      <c r="S6002">
        <v>4</v>
      </c>
      <c r="T6002">
        <f t="shared" si="93"/>
        <v>27</v>
      </c>
      <c r="U6002" t="s">
        <v>52</v>
      </c>
      <c r="V6002">
        <v>0</v>
      </c>
      <c r="W6002">
        <v>0</v>
      </c>
      <c r="X6002" s="1">
        <v>0</v>
      </c>
      <c r="Y6002" s="1">
        <v>91.36</v>
      </c>
      <c r="Z6002" t="s">
        <v>99</v>
      </c>
      <c r="AA6002" s="2">
        <v>42.025599999999997</v>
      </c>
      <c r="AB6002" s="3">
        <v>0.45999999999999996</v>
      </c>
      <c r="AC6002" s="1">
        <v>-49.334400000000002</v>
      </c>
      <c r="AD6002">
        <v>4</v>
      </c>
      <c r="AE6002">
        <v>4</v>
      </c>
      <c r="AF6002" t="s">
        <v>48</v>
      </c>
      <c r="AG6002">
        <v>2014</v>
      </c>
      <c r="AH6002">
        <f>COUNTBLANK(datos[[#This Row],[Row ID]:[Year sales]])</f>
        <v>0</v>
      </c>
    </row>
    <row r="6003" spans="1:34" x14ac:dyDescent="0.3">
      <c r="A6003">
        <v>6002</v>
      </c>
      <c r="B6003" t="s">
        <v>8642</v>
      </c>
      <c r="C6003" s="4">
        <v>41986</v>
      </c>
      <c r="D6003" s="4">
        <v>41990</v>
      </c>
      <c r="E6003" t="s">
        <v>67</v>
      </c>
      <c r="F6003" t="s">
        <v>5072</v>
      </c>
      <c r="G6003" t="s">
        <v>5073</v>
      </c>
      <c r="H6003" t="s">
        <v>57</v>
      </c>
      <c r="I6003" t="s">
        <v>38</v>
      </c>
      <c r="J6003" t="s">
        <v>564</v>
      </c>
      <c r="K6003" t="s">
        <v>330</v>
      </c>
      <c r="L6003">
        <v>85023</v>
      </c>
      <c r="M6003" t="s">
        <v>60</v>
      </c>
      <c r="N6003" t="s">
        <v>4600</v>
      </c>
      <c r="O6003" t="s">
        <v>43</v>
      </c>
      <c r="P6003" t="s">
        <v>83</v>
      </c>
      <c r="Q6003" t="s">
        <v>4601</v>
      </c>
      <c r="R6003" s="1">
        <v>87.96</v>
      </c>
      <c r="S6003">
        <v>3</v>
      </c>
      <c r="T6003">
        <f t="shared" si="93"/>
        <v>5</v>
      </c>
      <c r="U6003" t="s">
        <v>52</v>
      </c>
      <c r="V6003">
        <v>0.2</v>
      </c>
      <c r="W6003">
        <v>17.591999999999999</v>
      </c>
      <c r="X6003" s="1">
        <v>-17.591999999999999</v>
      </c>
      <c r="Y6003" s="1">
        <v>105.55199999999999</v>
      </c>
      <c r="Z6003" t="s">
        <v>99</v>
      </c>
      <c r="AA6003" s="2">
        <v>7.6965000000000003</v>
      </c>
      <c r="AB6003" s="3">
        <v>8.7500000000000008E-2</v>
      </c>
      <c r="AC6003" s="1">
        <v>-62.671500000000002</v>
      </c>
      <c r="AD6003">
        <v>4</v>
      </c>
      <c r="AE6003">
        <v>4</v>
      </c>
      <c r="AF6003" t="s">
        <v>48</v>
      </c>
      <c r="AG6003">
        <v>2014</v>
      </c>
      <c r="AH6003">
        <f>COUNTBLANK(datos[[#This Row],[Row ID]:[Year sales]])</f>
        <v>0</v>
      </c>
    </row>
    <row r="6004" spans="1:34" x14ac:dyDescent="0.3">
      <c r="A6004">
        <v>6003</v>
      </c>
      <c r="B6004" t="s">
        <v>8642</v>
      </c>
      <c r="C6004" s="4">
        <v>41986</v>
      </c>
      <c r="D6004" s="4">
        <v>41990</v>
      </c>
      <c r="E6004" t="s">
        <v>67</v>
      </c>
      <c r="F6004" t="s">
        <v>5072</v>
      </c>
      <c r="G6004" t="s">
        <v>5073</v>
      </c>
      <c r="H6004" t="s">
        <v>57</v>
      </c>
      <c r="I6004" t="s">
        <v>38</v>
      </c>
      <c r="J6004" t="s">
        <v>564</v>
      </c>
      <c r="K6004" t="s">
        <v>330</v>
      </c>
      <c r="L6004">
        <v>85023</v>
      </c>
      <c r="M6004" t="s">
        <v>60</v>
      </c>
      <c r="N6004" t="s">
        <v>2078</v>
      </c>
      <c r="O6004" t="s">
        <v>62</v>
      </c>
      <c r="P6004" t="s">
        <v>94</v>
      </c>
      <c r="Q6004" t="s">
        <v>2079</v>
      </c>
      <c r="R6004" s="1">
        <v>5.2140000000000004</v>
      </c>
      <c r="S6004">
        <v>2</v>
      </c>
      <c r="T6004">
        <f t="shared" si="93"/>
        <v>37</v>
      </c>
      <c r="U6004" t="s">
        <v>46</v>
      </c>
      <c r="V6004">
        <v>0.7</v>
      </c>
      <c r="W6004">
        <v>3.6497999999999999</v>
      </c>
      <c r="X6004" s="1">
        <v>-3.6497999999999999</v>
      </c>
      <c r="Y6004" s="1">
        <v>8.8638000000000012</v>
      </c>
      <c r="Z6004" t="s">
        <v>65</v>
      </c>
      <c r="AA6004" s="2">
        <v>-4.1711999999999998</v>
      </c>
      <c r="AB6004" s="3">
        <v>-0.79999999999999993</v>
      </c>
      <c r="AC6004" s="1">
        <v>-5.7354000000000003</v>
      </c>
      <c r="AD6004">
        <v>4</v>
      </c>
      <c r="AE6004">
        <v>4</v>
      </c>
      <c r="AF6004" t="s">
        <v>48</v>
      </c>
      <c r="AG6004">
        <v>2014</v>
      </c>
      <c r="AH6004">
        <f>COUNTBLANK(datos[[#This Row],[Row ID]:[Year sales]])</f>
        <v>0</v>
      </c>
    </row>
    <row r="6005" spans="1:34" x14ac:dyDescent="0.3">
      <c r="A6005">
        <v>6004</v>
      </c>
      <c r="B6005" t="s">
        <v>8643</v>
      </c>
      <c r="C6005" s="4">
        <v>42999</v>
      </c>
      <c r="D6005" s="4">
        <v>43005</v>
      </c>
      <c r="E6005" t="s">
        <v>67</v>
      </c>
      <c r="F6005" t="s">
        <v>2475</v>
      </c>
      <c r="G6005" t="s">
        <v>2476</v>
      </c>
      <c r="H6005" t="s">
        <v>37</v>
      </c>
      <c r="I6005" t="s">
        <v>38</v>
      </c>
      <c r="J6005" t="s">
        <v>1442</v>
      </c>
      <c r="K6005" t="s">
        <v>71</v>
      </c>
      <c r="L6005">
        <v>33142</v>
      </c>
      <c r="M6005" t="s">
        <v>41</v>
      </c>
      <c r="N6005" t="s">
        <v>482</v>
      </c>
      <c r="O6005" t="s">
        <v>62</v>
      </c>
      <c r="P6005" t="s">
        <v>94</v>
      </c>
      <c r="Q6005" t="s">
        <v>483</v>
      </c>
      <c r="R6005" s="1">
        <v>12.294</v>
      </c>
      <c r="S6005">
        <v>1</v>
      </c>
      <c r="T6005">
        <f t="shared" si="93"/>
        <v>22</v>
      </c>
      <c r="U6005" t="s">
        <v>46</v>
      </c>
      <c r="V6005">
        <v>0.7</v>
      </c>
      <c r="W6005">
        <v>8.6058000000000003</v>
      </c>
      <c r="X6005" s="1">
        <v>-8.6058000000000003</v>
      </c>
      <c r="Y6005" s="1">
        <v>20.899799999999999</v>
      </c>
      <c r="Z6005" t="s">
        <v>65</v>
      </c>
      <c r="AA6005" s="2">
        <v>-8.6058000000000003</v>
      </c>
      <c r="AB6005" s="3">
        <v>-0.7</v>
      </c>
      <c r="AC6005" s="1">
        <v>-12.294</v>
      </c>
      <c r="AD6005">
        <v>6</v>
      </c>
      <c r="AE6005">
        <v>6</v>
      </c>
      <c r="AF6005" t="s">
        <v>48</v>
      </c>
      <c r="AG6005">
        <v>2017</v>
      </c>
      <c r="AH6005">
        <f>COUNTBLANK(datos[[#This Row],[Row ID]:[Year sales]])</f>
        <v>0</v>
      </c>
    </row>
    <row r="6006" spans="1:34" x14ac:dyDescent="0.3">
      <c r="A6006">
        <v>6005</v>
      </c>
      <c r="B6006" t="s">
        <v>8644</v>
      </c>
      <c r="C6006" s="4">
        <v>42985</v>
      </c>
      <c r="D6006" s="4">
        <v>42989</v>
      </c>
      <c r="E6006" t="s">
        <v>67</v>
      </c>
      <c r="F6006" t="s">
        <v>3090</v>
      </c>
      <c r="G6006" t="s">
        <v>3091</v>
      </c>
      <c r="H6006" t="s">
        <v>37</v>
      </c>
      <c r="I6006" t="s">
        <v>38</v>
      </c>
      <c r="J6006" t="s">
        <v>58</v>
      </c>
      <c r="K6006" t="s">
        <v>59</v>
      </c>
      <c r="L6006">
        <v>90004</v>
      </c>
      <c r="M6006" t="s">
        <v>60</v>
      </c>
      <c r="N6006" t="s">
        <v>2472</v>
      </c>
      <c r="O6006" t="s">
        <v>43</v>
      </c>
      <c r="P6006" t="s">
        <v>83</v>
      </c>
      <c r="Q6006" t="s">
        <v>2473</v>
      </c>
      <c r="R6006" s="1">
        <v>19.760000000000002</v>
      </c>
      <c r="S6006">
        <v>4</v>
      </c>
      <c r="T6006">
        <f t="shared" si="93"/>
        <v>28</v>
      </c>
      <c r="U6006" t="s">
        <v>52</v>
      </c>
      <c r="V6006">
        <v>0</v>
      </c>
      <c r="W6006">
        <v>0</v>
      </c>
      <c r="X6006" s="1">
        <v>0</v>
      </c>
      <c r="Y6006" s="1">
        <v>19.760000000000002</v>
      </c>
      <c r="Z6006" t="s">
        <v>65</v>
      </c>
      <c r="AA6006" s="2">
        <v>8.2992000000000008</v>
      </c>
      <c r="AB6006" s="3">
        <v>0.42</v>
      </c>
      <c r="AC6006" s="1">
        <v>-11.460800000000001</v>
      </c>
      <c r="AD6006">
        <v>4</v>
      </c>
      <c r="AE6006">
        <v>4</v>
      </c>
      <c r="AF6006" t="s">
        <v>48</v>
      </c>
      <c r="AG6006">
        <v>2017</v>
      </c>
      <c r="AH6006">
        <f>COUNTBLANK(datos[[#This Row],[Row ID]:[Year sales]])</f>
        <v>0</v>
      </c>
    </row>
    <row r="6007" spans="1:34" x14ac:dyDescent="0.3">
      <c r="A6007">
        <v>6006</v>
      </c>
      <c r="B6007" t="s">
        <v>8645</v>
      </c>
      <c r="C6007" s="4">
        <v>42310</v>
      </c>
      <c r="D6007" s="4">
        <v>42315</v>
      </c>
      <c r="E6007" t="s">
        <v>67</v>
      </c>
      <c r="F6007" t="s">
        <v>5051</v>
      </c>
      <c r="G6007" t="s">
        <v>5052</v>
      </c>
      <c r="H6007" t="s">
        <v>37</v>
      </c>
      <c r="I6007" t="s">
        <v>38</v>
      </c>
      <c r="J6007" t="s">
        <v>296</v>
      </c>
      <c r="K6007" t="s">
        <v>287</v>
      </c>
      <c r="L6007">
        <v>12180</v>
      </c>
      <c r="M6007" t="s">
        <v>168</v>
      </c>
      <c r="N6007" t="s">
        <v>6623</v>
      </c>
      <c r="O6007" t="s">
        <v>43</v>
      </c>
      <c r="P6007" t="s">
        <v>50</v>
      </c>
      <c r="Q6007" t="s">
        <v>6624</v>
      </c>
      <c r="R6007" s="1">
        <v>109.764</v>
      </c>
      <c r="S6007">
        <v>2</v>
      </c>
      <c r="T6007">
        <f t="shared" si="93"/>
        <v>28</v>
      </c>
      <c r="U6007" t="s">
        <v>46</v>
      </c>
      <c r="V6007">
        <v>0.1</v>
      </c>
      <c r="W6007">
        <v>10.9764</v>
      </c>
      <c r="X6007" s="1">
        <v>-10.9764</v>
      </c>
      <c r="Y6007" s="1">
        <v>120.74039999999999</v>
      </c>
      <c r="Z6007" t="s">
        <v>99</v>
      </c>
      <c r="AA6007" s="2">
        <v>8.5372000000000003</v>
      </c>
      <c r="AB6007" s="3">
        <v>7.7777777777777779E-2</v>
      </c>
      <c r="AC6007" s="1">
        <v>-90.250399999999999</v>
      </c>
      <c r="AD6007">
        <v>5</v>
      </c>
      <c r="AE6007">
        <v>5</v>
      </c>
      <c r="AF6007" t="s">
        <v>48</v>
      </c>
      <c r="AG6007">
        <v>2015</v>
      </c>
      <c r="AH6007">
        <f>COUNTBLANK(datos[[#This Row],[Row ID]:[Year sales]])</f>
        <v>0</v>
      </c>
    </row>
    <row r="6008" spans="1:34" x14ac:dyDescent="0.3">
      <c r="A6008">
        <v>6007</v>
      </c>
      <c r="B6008" t="s">
        <v>8646</v>
      </c>
      <c r="C6008" s="4">
        <v>43080</v>
      </c>
      <c r="D6008" s="4">
        <v>43087</v>
      </c>
      <c r="E6008" t="s">
        <v>67</v>
      </c>
      <c r="F6008" t="s">
        <v>3981</v>
      </c>
      <c r="G6008" t="s">
        <v>3982</v>
      </c>
      <c r="H6008" t="s">
        <v>57</v>
      </c>
      <c r="I6008" t="s">
        <v>38</v>
      </c>
      <c r="J6008" t="s">
        <v>3950</v>
      </c>
      <c r="K6008" t="s">
        <v>1267</v>
      </c>
      <c r="L6008">
        <v>2740</v>
      </c>
      <c r="M6008" t="s">
        <v>168</v>
      </c>
      <c r="N6008" t="s">
        <v>5335</v>
      </c>
      <c r="O6008" t="s">
        <v>90</v>
      </c>
      <c r="P6008" t="s">
        <v>91</v>
      </c>
      <c r="Q6008" t="s">
        <v>5336</v>
      </c>
      <c r="R6008" s="1">
        <v>128.85</v>
      </c>
      <c r="S6008">
        <v>3</v>
      </c>
      <c r="T6008">
        <f t="shared" si="93"/>
        <v>15</v>
      </c>
      <c r="U6008" t="s">
        <v>52</v>
      </c>
      <c r="V6008">
        <v>0</v>
      </c>
      <c r="W6008">
        <v>0</v>
      </c>
      <c r="X6008" s="1">
        <v>0</v>
      </c>
      <c r="Y6008" s="1">
        <v>128.85</v>
      </c>
      <c r="Z6008" t="s">
        <v>99</v>
      </c>
      <c r="AA6008" s="2">
        <v>3.8654999999999999</v>
      </c>
      <c r="AB6008" s="3">
        <v>3.0000000000000002E-2</v>
      </c>
      <c r="AC6008" s="1">
        <v>-124.9845</v>
      </c>
      <c r="AD6008">
        <v>7</v>
      </c>
      <c r="AE6008">
        <v>7</v>
      </c>
      <c r="AF6008" t="s">
        <v>48</v>
      </c>
      <c r="AG6008">
        <v>2017</v>
      </c>
      <c r="AH6008">
        <f>COUNTBLANK(datos[[#This Row],[Row ID]:[Year sales]])</f>
        <v>0</v>
      </c>
    </row>
    <row r="6009" spans="1:34" x14ac:dyDescent="0.3">
      <c r="A6009">
        <v>6008</v>
      </c>
      <c r="B6009" t="s">
        <v>8647</v>
      </c>
      <c r="C6009" s="4">
        <v>42826</v>
      </c>
      <c r="D6009" s="4">
        <v>42828</v>
      </c>
      <c r="E6009" t="s">
        <v>208</v>
      </c>
      <c r="F6009" t="s">
        <v>2786</v>
      </c>
      <c r="G6009" t="s">
        <v>2787</v>
      </c>
      <c r="H6009" t="s">
        <v>57</v>
      </c>
      <c r="I6009" t="s">
        <v>38</v>
      </c>
      <c r="J6009" t="s">
        <v>2604</v>
      </c>
      <c r="K6009" t="s">
        <v>403</v>
      </c>
      <c r="L6009">
        <v>29501</v>
      </c>
      <c r="M6009" t="s">
        <v>41</v>
      </c>
      <c r="N6009" t="s">
        <v>480</v>
      </c>
      <c r="O6009" t="s">
        <v>43</v>
      </c>
      <c r="P6009" t="s">
        <v>83</v>
      </c>
      <c r="Q6009" t="s">
        <v>481</v>
      </c>
      <c r="R6009" s="1">
        <v>127.95</v>
      </c>
      <c r="S6009">
        <v>3</v>
      </c>
      <c r="T6009">
        <f t="shared" si="93"/>
        <v>17</v>
      </c>
      <c r="U6009" t="s">
        <v>52</v>
      </c>
      <c r="V6009">
        <v>0</v>
      </c>
      <c r="W6009">
        <v>0</v>
      </c>
      <c r="X6009" s="1">
        <v>0</v>
      </c>
      <c r="Y6009" s="1">
        <v>127.95</v>
      </c>
      <c r="Z6009" t="s">
        <v>99</v>
      </c>
      <c r="AA6009" s="2">
        <v>21.7515</v>
      </c>
      <c r="AB6009" s="3">
        <v>0.16999999999999998</v>
      </c>
      <c r="AC6009" s="1">
        <v>-106.1985</v>
      </c>
      <c r="AD6009">
        <v>2</v>
      </c>
      <c r="AE6009">
        <v>2</v>
      </c>
      <c r="AF6009" t="s">
        <v>48</v>
      </c>
      <c r="AG6009">
        <v>2017</v>
      </c>
      <c r="AH6009">
        <f>COUNTBLANK(datos[[#This Row],[Row ID]:[Year sales]])</f>
        <v>0</v>
      </c>
    </row>
    <row r="6010" spans="1:34" x14ac:dyDescent="0.3">
      <c r="A6010">
        <v>6009</v>
      </c>
      <c r="B6010" t="s">
        <v>8648</v>
      </c>
      <c r="C6010" s="4">
        <v>42368</v>
      </c>
      <c r="D6010" s="4">
        <v>42372</v>
      </c>
      <c r="E6010" t="s">
        <v>67</v>
      </c>
      <c r="F6010" t="s">
        <v>506</v>
      </c>
      <c r="G6010" t="s">
        <v>507</v>
      </c>
      <c r="H6010" t="s">
        <v>37</v>
      </c>
      <c r="I6010" t="s">
        <v>38</v>
      </c>
      <c r="J6010" t="s">
        <v>58</v>
      </c>
      <c r="K6010" t="s">
        <v>59</v>
      </c>
      <c r="L6010">
        <v>90049</v>
      </c>
      <c r="M6010" t="s">
        <v>60</v>
      </c>
      <c r="N6010" t="s">
        <v>4582</v>
      </c>
      <c r="O6010" t="s">
        <v>62</v>
      </c>
      <c r="P6010" t="s">
        <v>110</v>
      </c>
      <c r="Q6010" t="s">
        <v>4583</v>
      </c>
      <c r="R6010" s="1">
        <v>68.52</v>
      </c>
      <c r="S6010">
        <v>3</v>
      </c>
      <c r="T6010">
        <f t="shared" si="93"/>
        <v>16</v>
      </c>
      <c r="U6010" t="s">
        <v>52</v>
      </c>
      <c r="V6010">
        <v>0</v>
      </c>
      <c r="W6010">
        <v>0</v>
      </c>
      <c r="X6010" s="1">
        <v>0</v>
      </c>
      <c r="Y6010" s="1">
        <v>68.52</v>
      </c>
      <c r="Z6010" t="s">
        <v>99</v>
      </c>
      <c r="AA6010" s="2">
        <v>31.519200000000001</v>
      </c>
      <c r="AB6010" s="3">
        <v>0.46</v>
      </c>
      <c r="AC6010" s="1">
        <v>-37.000799999999998</v>
      </c>
      <c r="AD6010">
        <v>4</v>
      </c>
      <c r="AE6010">
        <v>4</v>
      </c>
      <c r="AF6010" t="s">
        <v>48</v>
      </c>
      <c r="AG6010">
        <v>2015</v>
      </c>
      <c r="AH6010">
        <f>COUNTBLANK(datos[[#This Row],[Row ID]:[Year sales]])</f>
        <v>0</v>
      </c>
    </row>
    <row r="6011" spans="1:34" x14ac:dyDescent="0.3">
      <c r="A6011">
        <v>6010</v>
      </c>
      <c r="B6011" t="s">
        <v>8648</v>
      </c>
      <c r="C6011" s="4">
        <v>42368</v>
      </c>
      <c r="D6011" s="4">
        <v>42372</v>
      </c>
      <c r="E6011" t="s">
        <v>67</v>
      </c>
      <c r="F6011" t="s">
        <v>506</v>
      </c>
      <c r="G6011" t="s">
        <v>507</v>
      </c>
      <c r="H6011" t="s">
        <v>37</v>
      </c>
      <c r="I6011" t="s">
        <v>38</v>
      </c>
      <c r="J6011" t="s">
        <v>58</v>
      </c>
      <c r="K6011" t="s">
        <v>59</v>
      </c>
      <c r="L6011">
        <v>90049</v>
      </c>
      <c r="M6011" t="s">
        <v>60</v>
      </c>
      <c r="N6011" t="s">
        <v>1423</v>
      </c>
      <c r="O6011" t="s">
        <v>62</v>
      </c>
      <c r="P6011" t="s">
        <v>77</v>
      </c>
      <c r="Q6011" t="s">
        <v>1424</v>
      </c>
      <c r="R6011" s="1">
        <v>74.94</v>
      </c>
      <c r="S6011">
        <v>3</v>
      </c>
      <c r="T6011">
        <f t="shared" si="93"/>
        <v>16</v>
      </c>
      <c r="U6011" t="s">
        <v>52</v>
      </c>
      <c r="V6011">
        <v>0</v>
      </c>
      <c r="W6011">
        <v>0</v>
      </c>
      <c r="X6011" s="1">
        <v>0</v>
      </c>
      <c r="Y6011" s="1">
        <v>74.94</v>
      </c>
      <c r="Z6011" t="s">
        <v>99</v>
      </c>
      <c r="AA6011" s="2">
        <v>14.2386</v>
      </c>
      <c r="AB6011" s="3">
        <v>0.19</v>
      </c>
      <c r="AC6011" s="1">
        <v>-60.7014</v>
      </c>
      <c r="AD6011">
        <v>4</v>
      </c>
      <c r="AE6011">
        <v>4</v>
      </c>
      <c r="AF6011" t="s">
        <v>48</v>
      </c>
      <c r="AG6011">
        <v>2015</v>
      </c>
      <c r="AH6011">
        <f>COUNTBLANK(datos[[#This Row],[Row ID]:[Year sales]])</f>
        <v>0</v>
      </c>
    </row>
    <row r="6012" spans="1:34" x14ac:dyDescent="0.3">
      <c r="A6012">
        <v>6011</v>
      </c>
      <c r="B6012" t="s">
        <v>8648</v>
      </c>
      <c r="C6012" s="4">
        <v>42368</v>
      </c>
      <c r="D6012" s="4">
        <v>42372</v>
      </c>
      <c r="E6012" t="s">
        <v>67</v>
      </c>
      <c r="F6012" t="s">
        <v>506</v>
      </c>
      <c r="G6012" t="s">
        <v>507</v>
      </c>
      <c r="H6012" t="s">
        <v>37</v>
      </c>
      <c r="I6012" t="s">
        <v>38</v>
      </c>
      <c r="J6012" t="s">
        <v>58</v>
      </c>
      <c r="K6012" t="s">
        <v>59</v>
      </c>
      <c r="L6012">
        <v>90049</v>
      </c>
      <c r="M6012" t="s">
        <v>60</v>
      </c>
      <c r="N6012" t="s">
        <v>2618</v>
      </c>
      <c r="O6012" t="s">
        <v>90</v>
      </c>
      <c r="P6012" t="s">
        <v>704</v>
      </c>
      <c r="Q6012" t="s">
        <v>2619</v>
      </c>
      <c r="R6012" s="1">
        <v>2548.56</v>
      </c>
      <c r="S6012">
        <v>6</v>
      </c>
      <c r="T6012">
        <f t="shared" si="93"/>
        <v>14</v>
      </c>
      <c r="U6012" t="s">
        <v>75</v>
      </c>
      <c r="V6012">
        <v>0.2</v>
      </c>
      <c r="W6012">
        <v>509.71199999999999</v>
      </c>
      <c r="X6012" s="1">
        <v>-509.71199999999999</v>
      </c>
      <c r="Y6012" s="1">
        <v>3058.2719999999999</v>
      </c>
      <c r="Z6012" t="s">
        <v>53</v>
      </c>
      <c r="AA6012" s="2">
        <v>286.71300000000002</v>
      </c>
      <c r="AB6012" s="3">
        <v>0.11250000000000002</v>
      </c>
      <c r="AC6012" s="1">
        <v>-1752.135</v>
      </c>
      <c r="AD6012">
        <v>4</v>
      </c>
      <c r="AE6012">
        <v>4</v>
      </c>
      <c r="AF6012" t="s">
        <v>48</v>
      </c>
      <c r="AG6012">
        <v>2015</v>
      </c>
      <c r="AH6012">
        <f>COUNTBLANK(datos[[#This Row],[Row ID]:[Year sales]])</f>
        <v>0</v>
      </c>
    </row>
    <row r="6013" spans="1:34" x14ac:dyDescent="0.3">
      <c r="A6013">
        <v>6012</v>
      </c>
      <c r="B6013" t="s">
        <v>8648</v>
      </c>
      <c r="C6013" s="4">
        <v>42368</v>
      </c>
      <c r="D6013" s="4">
        <v>42372</v>
      </c>
      <c r="E6013" t="s">
        <v>67</v>
      </c>
      <c r="F6013" t="s">
        <v>506</v>
      </c>
      <c r="G6013" t="s">
        <v>507</v>
      </c>
      <c r="H6013" t="s">
        <v>37</v>
      </c>
      <c r="I6013" t="s">
        <v>38</v>
      </c>
      <c r="J6013" t="s">
        <v>58</v>
      </c>
      <c r="K6013" t="s">
        <v>59</v>
      </c>
      <c r="L6013">
        <v>90049</v>
      </c>
      <c r="M6013" t="s">
        <v>60</v>
      </c>
      <c r="N6013" t="s">
        <v>977</v>
      </c>
      <c r="O6013" t="s">
        <v>62</v>
      </c>
      <c r="P6013" t="s">
        <v>193</v>
      </c>
      <c r="Q6013" t="s">
        <v>978</v>
      </c>
      <c r="R6013" s="1">
        <v>271.44</v>
      </c>
      <c r="S6013">
        <v>3</v>
      </c>
      <c r="T6013">
        <f t="shared" si="93"/>
        <v>14</v>
      </c>
      <c r="U6013" t="s">
        <v>52</v>
      </c>
      <c r="V6013">
        <v>0</v>
      </c>
      <c r="W6013">
        <v>0</v>
      </c>
      <c r="X6013" s="1">
        <v>0</v>
      </c>
      <c r="Y6013" s="1">
        <v>271.44</v>
      </c>
      <c r="Z6013" t="s">
        <v>47</v>
      </c>
      <c r="AA6013" s="2">
        <v>122.148</v>
      </c>
      <c r="AB6013" s="3">
        <v>0.45</v>
      </c>
      <c r="AC6013" s="1">
        <v>-149.292</v>
      </c>
      <c r="AD6013">
        <v>4</v>
      </c>
      <c r="AE6013">
        <v>4</v>
      </c>
      <c r="AF6013" t="s">
        <v>48</v>
      </c>
      <c r="AG6013">
        <v>2015</v>
      </c>
      <c r="AH6013">
        <f>COUNTBLANK(datos[[#This Row],[Row ID]:[Year sales]])</f>
        <v>0</v>
      </c>
    </row>
    <row r="6014" spans="1:34" x14ac:dyDescent="0.3">
      <c r="A6014">
        <v>6013</v>
      </c>
      <c r="B6014" t="s">
        <v>8648</v>
      </c>
      <c r="C6014" s="4">
        <v>42368</v>
      </c>
      <c r="D6014" s="4">
        <v>42372</v>
      </c>
      <c r="E6014" t="s">
        <v>67</v>
      </c>
      <c r="F6014" t="s">
        <v>506</v>
      </c>
      <c r="G6014" t="s">
        <v>507</v>
      </c>
      <c r="H6014" t="s">
        <v>37</v>
      </c>
      <c r="I6014" t="s">
        <v>38</v>
      </c>
      <c r="J6014" t="s">
        <v>58</v>
      </c>
      <c r="K6014" t="s">
        <v>59</v>
      </c>
      <c r="L6014">
        <v>90049</v>
      </c>
      <c r="M6014" t="s">
        <v>60</v>
      </c>
      <c r="N6014" t="s">
        <v>4804</v>
      </c>
      <c r="O6014" t="s">
        <v>90</v>
      </c>
      <c r="P6014" t="s">
        <v>91</v>
      </c>
      <c r="Q6014" t="s">
        <v>4805</v>
      </c>
      <c r="R6014" s="1">
        <v>287.88</v>
      </c>
      <c r="S6014">
        <v>3</v>
      </c>
      <c r="T6014">
        <f t="shared" si="93"/>
        <v>21</v>
      </c>
      <c r="U6014" t="s">
        <v>52</v>
      </c>
      <c r="V6014">
        <v>0.2</v>
      </c>
      <c r="W6014">
        <v>57.576000000000001</v>
      </c>
      <c r="X6014" s="1">
        <v>-57.576000000000001</v>
      </c>
      <c r="Y6014" s="1">
        <v>345.45600000000002</v>
      </c>
      <c r="Z6014" t="s">
        <v>47</v>
      </c>
      <c r="AA6014" s="2">
        <v>35.984999999999999</v>
      </c>
      <c r="AB6014" s="3">
        <v>0.125</v>
      </c>
      <c r="AC6014" s="1">
        <v>-194.31899999999999</v>
      </c>
      <c r="AD6014">
        <v>4</v>
      </c>
      <c r="AE6014">
        <v>4</v>
      </c>
      <c r="AF6014" t="s">
        <v>48</v>
      </c>
      <c r="AG6014">
        <v>2015</v>
      </c>
      <c r="AH6014">
        <f>COUNTBLANK(datos[[#This Row],[Row ID]:[Year sales]])</f>
        <v>0</v>
      </c>
    </row>
    <row r="6015" spans="1:34" x14ac:dyDescent="0.3">
      <c r="A6015">
        <v>6014</v>
      </c>
      <c r="B6015" t="s">
        <v>8649</v>
      </c>
      <c r="C6015" s="4">
        <v>42439</v>
      </c>
      <c r="D6015" s="4">
        <v>42440</v>
      </c>
      <c r="E6015" t="s">
        <v>208</v>
      </c>
      <c r="F6015" t="s">
        <v>5126</v>
      </c>
      <c r="G6015" t="s">
        <v>5127</v>
      </c>
      <c r="H6015" t="s">
        <v>122</v>
      </c>
      <c r="I6015" t="s">
        <v>38</v>
      </c>
      <c r="J6015" t="s">
        <v>58</v>
      </c>
      <c r="K6015" t="s">
        <v>59</v>
      </c>
      <c r="L6015">
        <v>90008</v>
      </c>
      <c r="M6015" t="s">
        <v>60</v>
      </c>
      <c r="N6015" t="s">
        <v>4432</v>
      </c>
      <c r="O6015" t="s">
        <v>62</v>
      </c>
      <c r="P6015" t="s">
        <v>110</v>
      </c>
      <c r="Q6015" t="s">
        <v>4433</v>
      </c>
      <c r="R6015" s="1">
        <v>14.9</v>
      </c>
      <c r="S6015">
        <v>5</v>
      </c>
      <c r="T6015">
        <f t="shared" si="93"/>
        <v>11</v>
      </c>
      <c r="U6015" t="s">
        <v>75</v>
      </c>
      <c r="V6015">
        <v>0</v>
      </c>
      <c r="W6015">
        <v>0</v>
      </c>
      <c r="X6015" s="1">
        <v>0</v>
      </c>
      <c r="Y6015" s="1">
        <v>14.9</v>
      </c>
      <c r="Z6015" t="s">
        <v>65</v>
      </c>
      <c r="AA6015" s="2">
        <v>7.1520000000000001</v>
      </c>
      <c r="AB6015" s="3">
        <v>0.48</v>
      </c>
      <c r="AC6015" s="1">
        <v>-7.7480000000000002</v>
      </c>
      <c r="AD6015">
        <v>1</v>
      </c>
      <c r="AE6015">
        <v>1</v>
      </c>
      <c r="AF6015" t="s">
        <v>48</v>
      </c>
      <c r="AG6015">
        <v>2016</v>
      </c>
      <c r="AH6015">
        <f>COUNTBLANK(datos[[#This Row],[Row ID]:[Year sales]])</f>
        <v>0</v>
      </c>
    </row>
    <row r="6016" spans="1:34" x14ac:dyDescent="0.3">
      <c r="A6016">
        <v>6015</v>
      </c>
      <c r="B6016" t="s">
        <v>8649</v>
      </c>
      <c r="C6016" s="4">
        <v>42439</v>
      </c>
      <c r="D6016" s="4">
        <v>42440</v>
      </c>
      <c r="E6016" t="s">
        <v>208</v>
      </c>
      <c r="F6016" t="s">
        <v>5126</v>
      </c>
      <c r="G6016" t="s">
        <v>5127</v>
      </c>
      <c r="H6016" t="s">
        <v>122</v>
      </c>
      <c r="I6016" t="s">
        <v>38</v>
      </c>
      <c r="J6016" t="s">
        <v>58</v>
      </c>
      <c r="K6016" t="s">
        <v>59</v>
      </c>
      <c r="L6016">
        <v>90008</v>
      </c>
      <c r="M6016" t="s">
        <v>60</v>
      </c>
      <c r="N6016" t="s">
        <v>4623</v>
      </c>
      <c r="O6016" t="s">
        <v>90</v>
      </c>
      <c r="P6016" t="s">
        <v>91</v>
      </c>
      <c r="Q6016" t="s">
        <v>4624</v>
      </c>
      <c r="R6016" s="1">
        <v>4158.9120000000003</v>
      </c>
      <c r="S6016">
        <v>8</v>
      </c>
      <c r="T6016">
        <f t="shared" si="93"/>
        <v>24</v>
      </c>
      <c r="U6016" t="s">
        <v>75</v>
      </c>
      <c r="V6016">
        <v>0.2</v>
      </c>
      <c r="W6016">
        <v>831.78240000000005</v>
      </c>
      <c r="X6016" s="1">
        <v>-831.78240000000005</v>
      </c>
      <c r="Y6016" s="1">
        <v>4990.6944000000003</v>
      </c>
      <c r="Z6016" t="s">
        <v>53</v>
      </c>
      <c r="AA6016" s="2">
        <v>363.90480000000002</v>
      </c>
      <c r="AB6016" s="3">
        <v>8.7499999999999994E-2</v>
      </c>
      <c r="AC6016" s="1">
        <v>-2963.2248</v>
      </c>
      <c r="AD6016">
        <v>1</v>
      </c>
      <c r="AE6016">
        <v>1</v>
      </c>
      <c r="AF6016" t="s">
        <v>48</v>
      </c>
      <c r="AG6016">
        <v>2016</v>
      </c>
      <c r="AH6016">
        <f>COUNTBLANK(datos[[#This Row],[Row ID]:[Year sales]])</f>
        <v>0</v>
      </c>
    </row>
    <row r="6017" spans="1:34" x14ac:dyDescent="0.3">
      <c r="A6017">
        <v>6016</v>
      </c>
      <c r="B6017" t="s">
        <v>8650</v>
      </c>
      <c r="C6017" s="4">
        <v>41735</v>
      </c>
      <c r="D6017" s="4">
        <v>41741</v>
      </c>
      <c r="E6017" t="s">
        <v>67</v>
      </c>
      <c r="F6017" t="s">
        <v>6184</v>
      </c>
      <c r="G6017" t="s">
        <v>6185</v>
      </c>
      <c r="H6017" t="s">
        <v>57</v>
      </c>
      <c r="I6017" t="s">
        <v>38</v>
      </c>
      <c r="J6017" t="s">
        <v>58</v>
      </c>
      <c r="K6017" t="s">
        <v>59</v>
      </c>
      <c r="L6017">
        <v>90049</v>
      </c>
      <c r="M6017" t="s">
        <v>60</v>
      </c>
      <c r="N6017" t="s">
        <v>8531</v>
      </c>
      <c r="O6017" t="s">
        <v>43</v>
      </c>
      <c r="P6017" t="s">
        <v>83</v>
      </c>
      <c r="Q6017" t="s">
        <v>8532</v>
      </c>
      <c r="R6017" s="1">
        <v>91.96</v>
      </c>
      <c r="S6017">
        <v>2</v>
      </c>
      <c r="T6017">
        <f t="shared" si="93"/>
        <v>23</v>
      </c>
      <c r="U6017" t="s">
        <v>46</v>
      </c>
      <c r="V6017">
        <v>0</v>
      </c>
      <c r="W6017">
        <v>0</v>
      </c>
      <c r="X6017" s="1">
        <v>0</v>
      </c>
      <c r="Y6017" s="1">
        <v>91.96</v>
      </c>
      <c r="Z6017" t="s">
        <v>99</v>
      </c>
      <c r="AA6017" s="2">
        <v>15.6332</v>
      </c>
      <c r="AB6017" s="3">
        <v>0.17</v>
      </c>
      <c r="AC6017" s="1">
        <v>-76.326800000000006</v>
      </c>
      <c r="AD6017">
        <v>6</v>
      </c>
      <c r="AE6017">
        <v>6</v>
      </c>
      <c r="AF6017" t="s">
        <v>48</v>
      </c>
      <c r="AG6017">
        <v>2014</v>
      </c>
      <c r="AH6017">
        <f>COUNTBLANK(datos[[#This Row],[Row ID]:[Year sales]])</f>
        <v>0</v>
      </c>
    </row>
    <row r="6018" spans="1:34" x14ac:dyDescent="0.3">
      <c r="A6018">
        <v>6017</v>
      </c>
      <c r="B6018" t="s">
        <v>8650</v>
      </c>
      <c r="C6018" s="4">
        <v>41735</v>
      </c>
      <c r="D6018" s="4">
        <v>41741</v>
      </c>
      <c r="E6018" t="s">
        <v>67</v>
      </c>
      <c r="F6018" t="s">
        <v>6184</v>
      </c>
      <c r="G6018" t="s">
        <v>6185</v>
      </c>
      <c r="H6018" t="s">
        <v>57</v>
      </c>
      <c r="I6018" t="s">
        <v>38</v>
      </c>
      <c r="J6018" t="s">
        <v>58</v>
      </c>
      <c r="K6018" t="s">
        <v>59</v>
      </c>
      <c r="L6018">
        <v>90049</v>
      </c>
      <c r="M6018" t="s">
        <v>60</v>
      </c>
      <c r="N6018" t="s">
        <v>1156</v>
      </c>
      <c r="O6018" t="s">
        <v>43</v>
      </c>
      <c r="P6018" t="s">
        <v>83</v>
      </c>
      <c r="Q6018" t="s">
        <v>1157</v>
      </c>
      <c r="R6018" s="1">
        <v>33.11</v>
      </c>
      <c r="S6018">
        <v>7</v>
      </c>
      <c r="T6018">
        <f t="shared" ref="T6018:T6081" si="94">SUMIF(Q:Q, Q6018, S:S)</f>
        <v>31</v>
      </c>
      <c r="U6018" t="s">
        <v>75</v>
      </c>
      <c r="V6018">
        <v>0</v>
      </c>
      <c r="W6018">
        <v>0</v>
      </c>
      <c r="X6018" s="1">
        <v>0</v>
      </c>
      <c r="Y6018" s="1">
        <v>33.11</v>
      </c>
      <c r="Z6018" t="s">
        <v>65</v>
      </c>
      <c r="AA6018" s="2">
        <v>12.9129</v>
      </c>
      <c r="AB6018" s="3">
        <v>0.39</v>
      </c>
      <c r="AC6018" s="1">
        <v>-20.197099999999999</v>
      </c>
      <c r="AD6018">
        <v>6</v>
      </c>
      <c r="AE6018">
        <v>6</v>
      </c>
      <c r="AF6018" t="s">
        <v>48</v>
      </c>
      <c r="AG6018">
        <v>2014</v>
      </c>
      <c r="AH6018">
        <f>COUNTBLANK(datos[[#This Row],[Row ID]:[Year sales]])</f>
        <v>0</v>
      </c>
    </row>
    <row r="6019" spans="1:34" x14ac:dyDescent="0.3">
      <c r="A6019">
        <v>6018</v>
      </c>
      <c r="B6019" t="s">
        <v>8650</v>
      </c>
      <c r="C6019" s="4">
        <v>41735</v>
      </c>
      <c r="D6019" s="4">
        <v>41741</v>
      </c>
      <c r="E6019" t="s">
        <v>67</v>
      </c>
      <c r="F6019" t="s">
        <v>6184</v>
      </c>
      <c r="G6019" t="s">
        <v>6185</v>
      </c>
      <c r="H6019" t="s">
        <v>57</v>
      </c>
      <c r="I6019" t="s">
        <v>38</v>
      </c>
      <c r="J6019" t="s">
        <v>58</v>
      </c>
      <c r="K6019" t="s">
        <v>59</v>
      </c>
      <c r="L6019">
        <v>90049</v>
      </c>
      <c r="M6019" t="s">
        <v>60</v>
      </c>
      <c r="N6019" t="s">
        <v>4689</v>
      </c>
      <c r="O6019" t="s">
        <v>62</v>
      </c>
      <c r="P6019" t="s">
        <v>110</v>
      </c>
      <c r="Q6019" t="s">
        <v>4690</v>
      </c>
      <c r="R6019" s="1">
        <v>19.440000000000001</v>
      </c>
      <c r="S6019">
        <v>3</v>
      </c>
      <c r="T6019">
        <f t="shared" si="94"/>
        <v>19</v>
      </c>
      <c r="U6019" t="s">
        <v>52</v>
      </c>
      <c r="V6019">
        <v>0</v>
      </c>
      <c r="W6019">
        <v>0</v>
      </c>
      <c r="X6019" s="1">
        <v>0</v>
      </c>
      <c r="Y6019" s="1">
        <v>19.440000000000001</v>
      </c>
      <c r="Z6019" t="s">
        <v>65</v>
      </c>
      <c r="AA6019" s="2">
        <v>9.3312000000000008</v>
      </c>
      <c r="AB6019" s="3">
        <v>0.48000000000000004</v>
      </c>
      <c r="AC6019" s="1">
        <v>-10.1088</v>
      </c>
      <c r="AD6019">
        <v>6</v>
      </c>
      <c r="AE6019">
        <v>6</v>
      </c>
      <c r="AF6019" t="s">
        <v>48</v>
      </c>
      <c r="AG6019">
        <v>2014</v>
      </c>
      <c r="AH6019">
        <f>COUNTBLANK(datos[[#This Row],[Row ID]:[Year sales]])</f>
        <v>0</v>
      </c>
    </row>
    <row r="6020" spans="1:34" x14ac:dyDescent="0.3">
      <c r="A6020">
        <v>6019</v>
      </c>
      <c r="B6020" t="s">
        <v>8650</v>
      </c>
      <c r="C6020" s="4">
        <v>41735</v>
      </c>
      <c r="D6020" s="4">
        <v>41741</v>
      </c>
      <c r="E6020" t="s">
        <v>67</v>
      </c>
      <c r="F6020" t="s">
        <v>6184</v>
      </c>
      <c r="G6020" t="s">
        <v>6185</v>
      </c>
      <c r="H6020" t="s">
        <v>57</v>
      </c>
      <c r="I6020" t="s">
        <v>38</v>
      </c>
      <c r="J6020" t="s">
        <v>58</v>
      </c>
      <c r="K6020" t="s">
        <v>59</v>
      </c>
      <c r="L6020">
        <v>90049</v>
      </c>
      <c r="M6020" t="s">
        <v>60</v>
      </c>
      <c r="N6020" t="s">
        <v>6332</v>
      </c>
      <c r="O6020" t="s">
        <v>62</v>
      </c>
      <c r="P6020" t="s">
        <v>110</v>
      </c>
      <c r="Q6020" t="s">
        <v>6333</v>
      </c>
      <c r="R6020" s="1">
        <v>55.48</v>
      </c>
      <c r="S6020">
        <v>1</v>
      </c>
      <c r="T6020">
        <f t="shared" si="94"/>
        <v>9</v>
      </c>
      <c r="U6020" t="s">
        <v>46</v>
      </c>
      <c r="V6020">
        <v>0</v>
      </c>
      <c r="W6020">
        <v>0</v>
      </c>
      <c r="X6020" s="1">
        <v>0</v>
      </c>
      <c r="Y6020" s="1">
        <v>55.48</v>
      </c>
      <c r="Z6020" t="s">
        <v>99</v>
      </c>
      <c r="AA6020" s="2">
        <v>26.630400000000002</v>
      </c>
      <c r="AB6020" s="3">
        <v>0.48000000000000004</v>
      </c>
      <c r="AC6020" s="1">
        <v>-28.849599999999999</v>
      </c>
      <c r="AD6020">
        <v>6</v>
      </c>
      <c r="AE6020">
        <v>6</v>
      </c>
      <c r="AF6020" t="s">
        <v>48</v>
      </c>
      <c r="AG6020">
        <v>2014</v>
      </c>
      <c r="AH6020">
        <f>COUNTBLANK(datos[[#This Row],[Row ID]:[Year sales]])</f>
        <v>0</v>
      </c>
    </row>
    <row r="6021" spans="1:34" x14ac:dyDescent="0.3">
      <c r="A6021">
        <v>6020</v>
      </c>
      <c r="B6021" t="s">
        <v>8651</v>
      </c>
      <c r="C6021" s="4">
        <v>41917</v>
      </c>
      <c r="D6021" s="4">
        <v>41922</v>
      </c>
      <c r="E6021" t="s">
        <v>34</v>
      </c>
      <c r="F6021" t="s">
        <v>5694</v>
      </c>
      <c r="G6021" t="s">
        <v>5695</v>
      </c>
      <c r="H6021" t="s">
        <v>37</v>
      </c>
      <c r="I6021" t="s">
        <v>38</v>
      </c>
      <c r="J6021" t="s">
        <v>517</v>
      </c>
      <c r="K6021" t="s">
        <v>518</v>
      </c>
      <c r="L6021">
        <v>43229</v>
      </c>
      <c r="M6021" t="s">
        <v>168</v>
      </c>
      <c r="N6021" t="s">
        <v>96</v>
      </c>
      <c r="O6021" t="s">
        <v>62</v>
      </c>
      <c r="P6021" t="s">
        <v>97</v>
      </c>
      <c r="Q6021" t="s">
        <v>98</v>
      </c>
      <c r="R6021" s="1">
        <v>91.92</v>
      </c>
      <c r="S6021">
        <v>5</v>
      </c>
      <c r="T6021">
        <f t="shared" si="94"/>
        <v>22</v>
      </c>
      <c r="U6021" t="s">
        <v>75</v>
      </c>
      <c r="V6021">
        <v>0.2</v>
      </c>
      <c r="W6021">
        <v>18.384</v>
      </c>
      <c r="X6021" s="1">
        <v>-18.384</v>
      </c>
      <c r="Y6021" s="1">
        <v>110.304</v>
      </c>
      <c r="Z6021" t="s">
        <v>99</v>
      </c>
      <c r="AA6021" s="2">
        <v>11.49</v>
      </c>
      <c r="AB6021" s="3">
        <v>0.125</v>
      </c>
      <c r="AC6021" s="1">
        <v>-62.045999999999999</v>
      </c>
      <c r="AD6021">
        <v>5</v>
      </c>
      <c r="AE6021">
        <v>5</v>
      </c>
      <c r="AF6021" t="s">
        <v>48</v>
      </c>
      <c r="AG6021">
        <v>2014</v>
      </c>
      <c r="AH6021">
        <f>COUNTBLANK(datos[[#This Row],[Row ID]:[Year sales]])</f>
        <v>0</v>
      </c>
    </row>
    <row r="6022" spans="1:34" x14ac:dyDescent="0.3">
      <c r="A6022">
        <v>6021</v>
      </c>
      <c r="B6022" t="s">
        <v>8652</v>
      </c>
      <c r="C6022" s="4">
        <v>42595</v>
      </c>
      <c r="D6022" s="4">
        <v>42595</v>
      </c>
      <c r="E6022" t="s">
        <v>1312</v>
      </c>
      <c r="F6022" t="s">
        <v>5821</v>
      </c>
      <c r="G6022" t="s">
        <v>5822</v>
      </c>
      <c r="H6022" t="s">
        <v>37</v>
      </c>
      <c r="I6022" t="s">
        <v>38</v>
      </c>
      <c r="J6022" t="s">
        <v>8653</v>
      </c>
      <c r="K6022" t="s">
        <v>758</v>
      </c>
      <c r="L6022">
        <v>70065</v>
      </c>
      <c r="M6022" t="s">
        <v>41</v>
      </c>
      <c r="N6022" t="s">
        <v>5313</v>
      </c>
      <c r="O6022" t="s">
        <v>62</v>
      </c>
      <c r="P6022" t="s">
        <v>97</v>
      </c>
      <c r="Q6022" t="s">
        <v>1452</v>
      </c>
      <c r="R6022" s="1">
        <v>17.34</v>
      </c>
      <c r="S6022">
        <v>2</v>
      </c>
      <c r="T6022">
        <f t="shared" si="94"/>
        <v>52</v>
      </c>
      <c r="U6022" t="s">
        <v>46</v>
      </c>
      <c r="V6022">
        <v>0</v>
      </c>
      <c r="W6022">
        <v>0</v>
      </c>
      <c r="X6022" s="1">
        <v>0</v>
      </c>
      <c r="Y6022" s="1">
        <v>17.34</v>
      </c>
      <c r="Z6022" t="s">
        <v>65</v>
      </c>
      <c r="AA6022" s="2">
        <v>4.6818</v>
      </c>
      <c r="AB6022" s="3">
        <v>0.27</v>
      </c>
      <c r="AC6022" s="1">
        <v>-12.658200000000001</v>
      </c>
      <c r="AD6022">
        <v>0</v>
      </c>
      <c r="AE6022">
        <v>0</v>
      </c>
      <c r="AF6022" t="s">
        <v>48</v>
      </c>
      <c r="AG6022">
        <v>2016</v>
      </c>
      <c r="AH6022">
        <f>COUNTBLANK(datos[[#This Row],[Row ID]:[Year sales]])</f>
        <v>0</v>
      </c>
    </row>
    <row r="6023" spans="1:34" x14ac:dyDescent="0.3">
      <c r="A6023">
        <v>6022</v>
      </c>
      <c r="B6023" t="s">
        <v>8652</v>
      </c>
      <c r="C6023" s="4">
        <v>42595</v>
      </c>
      <c r="D6023" s="4">
        <v>42595</v>
      </c>
      <c r="E6023" t="s">
        <v>1312</v>
      </c>
      <c r="F6023" t="s">
        <v>5821</v>
      </c>
      <c r="G6023" t="s">
        <v>5822</v>
      </c>
      <c r="H6023" t="s">
        <v>37</v>
      </c>
      <c r="I6023" t="s">
        <v>38</v>
      </c>
      <c r="J6023" t="s">
        <v>8653</v>
      </c>
      <c r="K6023" t="s">
        <v>758</v>
      </c>
      <c r="L6023">
        <v>70065</v>
      </c>
      <c r="M6023" t="s">
        <v>41</v>
      </c>
      <c r="N6023" t="s">
        <v>1437</v>
      </c>
      <c r="O6023" t="s">
        <v>90</v>
      </c>
      <c r="P6023" t="s">
        <v>181</v>
      </c>
      <c r="Q6023" t="s">
        <v>1438</v>
      </c>
      <c r="R6023" s="1">
        <v>71.98</v>
      </c>
      <c r="S6023">
        <v>2</v>
      </c>
      <c r="T6023">
        <f t="shared" si="94"/>
        <v>27</v>
      </c>
      <c r="U6023" t="s">
        <v>46</v>
      </c>
      <c r="V6023">
        <v>0</v>
      </c>
      <c r="W6023">
        <v>0</v>
      </c>
      <c r="X6023" s="1">
        <v>0</v>
      </c>
      <c r="Y6023" s="1">
        <v>71.98</v>
      </c>
      <c r="Z6023" t="s">
        <v>99</v>
      </c>
      <c r="AA6023" s="2">
        <v>15.1158</v>
      </c>
      <c r="AB6023" s="3">
        <v>0.21</v>
      </c>
      <c r="AC6023" s="1">
        <v>-56.864199999999997</v>
      </c>
      <c r="AD6023">
        <v>0</v>
      </c>
      <c r="AE6023">
        <v>0</v>
      </c>
      <c r="AF6023" t="s">
        <v>48</v>
      </c>
      <c r="AG6023">
        <v>2016</v>
      </c>
      <c r="AH6023">
        <f>COUNTBLANK(datos[[#This Row],[Row ID]:[Year sales]])</f>
        <v>0</v>
      </c>
    </row>
    <row r="6024" spans="1:34" x14ac:dyDescent="0.3">
      <c r="A6024">
        <v>6023</v>
      </c>
      <c r="B6024" t="s">
        <v>8654</v>
      </c>
      <c r="C6024" s="4">
        <v>41960</v>
      </c>
      <c r="D6024" s="4">
        <v>41964</v>
      </c>
      <c r="E6024" t="s">
        <v>67</v>
      </c>
      <c r="F6024" t="s">
        <v>799</v>
      </c>
      <c r="G6024" t="s">
        <v>800</v>
      </c>
      <c r="H6024" t="s">
        <v>37</v>
      </c>
      <c r="I6024" t="s">
        <v>38</v>
      </c>
      <c r="J6024" t="s">
        <v>8335</v>
      </c>
      <c r="K6024" t="s">
        <v>124</v>
      </c>
      <c r="L6024">
        <v>75104</v>
      </c>
      <c r="M6024" t="s">
        <v>125</v>
      </c>
      <c r="N6024" t="s">
        <v>521</v>
      </c>
      <c r="O6024" t="s">
        <v>62</v>
      </c>
      <c r="P6024" t="s">
        <v>193</v>
      </c>
      <c r="Q6024" t="s">
        <v>522</v>
      </c>
      <c r="R6024" s="1">
        <v>7.08</v>
      </c>
      <c r="S6024">
        <v>3</v>
      </c>
      <c r="T6024">
        <f t="shared" si="94"/>
        <v>35</v>
      </c>
      <c r="U6024" t="s">
        <v>52</v>
      </c>
      <c r="V6024">
        <v>0.2</v>
      </c>
      <c r="W6024">
        <v>1.4160000000000001</v>
      </c>
      <c r="X6024" s="1">
        <v>-1.4159999999999999</v>
      </c>
      <c r="Y6024" s="1">
        <v>8.4960000000000004</v>
      </c>
      <c r="Z6024" t="s">
        <v>65</v>
      </c>
      <c r="AA6024" s="2">
        <v>2.4780000000000002</v>
      </c>
      <c r="AB6024" s="3">
        <v>0.35000000000000003</v>
      </c>
      <c r="AC6024" s="1">
        <v>-3.1859999999999999</v>
      </c>
      <c r="AD6024">
        <v>4</v>
      </c>
      <c r="AE6024">
        <v>4</v>
      </c>
      <c r="AF6024" t="s">
        <v>48</v>
      </c>
      <c r="AG6024">
        <v>2014</v>
      </c>
      <c r="AH6024">
        <f>COUNTBLANK(datos[[#This Row],[Row ID]:[Year sales]])</f>
        <v>0</v>
      </c>
    </row>
    <row r="6025" spans="1:34" x14ac:dyDescent="0.3">
      <c r="A6025">
        <v>6024</v>
      </c>
      <c r="B6025" t="s">
        <v>8655</v>
      </c>
      <c r="C6025" s="4">
        <v>42849</v>
      </c>
      <c r="D6025" s="4">
        <v>42852</v>
      </c>
      <c r="E6025" t="s">
        <v>208</v>
      </c>
      <c r="F6025" t="s">
        <v>2705</v>
      </c>
      <c r="G6025" t="s">
        <v>2706</v>
      </c>
      <c r="H6025" t="s">
        <v>57</v>
      </c>
      <c r="I6025" t="s">
        <v>38</v>
      </c>
      <c r="J6025" t="s">
        <v>3605</v>
      </c>
      <c r="K6025" t="s">
        <v>1422</v>
      </c>
      <c r="L6025">
        <v>2908</v>
      </c>
      <c r="M6025" t="s">
        <v>168</v>
      </c>
      <c r="N6025" t="s">
        <v>4270</v>
      </c>
      <c r="O6025" t="s">
        <v>90</v>
      </c>
      <c r="P6025" t="s">
        <v>181</v>
      </c>
      <c r="Q6025" t="s">
        <v>4271</v>
      </c>
      <c r="R6025" s="1">
        <v>69.98</v>
      </c>
      <c r="S6025">
        <v>2</v>
      </c>
      <c r="T6025">
        <f t="shared" si="94"/>
        <v>16</v>
      </c>
      <c r="U6025" t="s">
        <v>46</v>
      </c>
      <c r="V6025">
        <v>0</v>
      </c>
      <c r="W6025">
        <v>0</v>
      </c>
      <c r="X6025" s="1">
        <v>0</v>
      </c>
      <c r="Y6025" s="1">
        <v>69.98</v>
      </c>
      <c r="Z6025" t="s">
        <v>99</v>
      </c>
      <c r="AA6025" s="2">
        <v>4.8986000000000001</v>
      </c>
      <c r="AB6025" s="3">
        <v>6.9999999999999993E-2</v>
      </c>
      <c r="AC6025" s="1">
        <v>-65.081400000000002</v>
      </c>
      <c r="AD6025">
        <v>3</v>
      </c>
      <c r="AE6025">
        <v>3</v>
      </c>
      <c r="AF6025" t="s">
        <v>48</v>
      </c>
      <c r="AG6025">
        <v>2017</v>
      </c>
      <c r="AH6025">
        <f>COUNTBLANK(datos[[#This Row],[Row ID]:[Year sales]])</f>
        <v>0</v>
      </c>
    </row>
    <row r="6026" spans="1:34" x14ac:dyDescent="0.3">
      <c r="A6026">
        <v>6025</v>
      </c>
      <c r="B6026" t="s">
        <v>8656</v>
      </c>
      <c r="C6026" s="4">
        <v>42971</v>
      </c>
      <c r="D6026" s="4">
        <v>42973</v>
      </c>
      <c r="E6026" t="s">
        <v>34</v>
      </c>
      <c r="F6026" t="s">
        <v>6024</v>
      </c>
      <c r="G6026" t="s">
        <v>6025</v>
      </c>
      <c r="H6026" t="s">
        <v>37</v>
      </c>
      <c r="I6026" t="s">
        <v>38</v>
      </c>
      <c r="J6026" t="s">
        <v>2495</v>
      </c>
      <c r="K6026" t="s">
        <v>518</v>
      </c>
      <c r="L6026">
        <v>43130</v>
      </c>
      <c r="M6026" t="s">
        <v>168</v>
      </c>
      <c r="N6026" t="s">
        <v>8099</v>
      </c>
      <c r="O6026" t="s">
        <v>62</v>
      </c>
      <c r="P6026" t="s">
        <v>97</v>
      </c>
      <c r="Q6026" t="s">
        <v>8100</v>
      </c>
      <c r="R6026" s="1">
        <v>646.27200000000005</v>
      </c>
      <c r="S6026">
        <v>8</v>
      </c>
      <c r="T6026">
        <f t="shared" si="94"/>
        <v>24</v>
      </c>
      <c r="U6026" t="s">
        <v>75</v>
      </c>
      <c r="V6026">
        <v>0.2</v>
      </c>
      <c r="W6026">
        <v>129.2544</v>
      </c>
      <c r="X6026" s="1">
        <v>-129.2544</v>
      </c>
      <c r="Y6026" s="1">
        <v>775.52640000000008</v>
      </c>
      <c r="Z6026" t="s">
        <v>53</v>
      </c>
      <c r="AA6026" s="2">
        <v>64.627200000000002</v>
      </c>
      <c r="AB6026" s="3">
        <v>9.9999999999999992E-2</v>
      </c>
      <c r="AC6026" s="1">
        <v>-452.3904</v>
      </c>
      <c r="AD6026">
        <v>2</v>
      </c>
      <c r="AE6026">
        <v>2</v>
      </c>
      <c r="AF6026" t="s">
        <v>48</v>
      </c>
      <c r="AG6026">
        <v>2017</v>
      </c>
      <c r="AH6026">
        <f>COUNTBLANK(datos[[#This Row],[Row ID]:[Year sales]])</f>
        <v>0</v>
      </c>
    </row>
    <row r="6027" spans="1:34" x14ac:dyDescent="0.3">
      <c r="A6027">
        <v>6026</v>
      </c>
      <c r="B6027" t="s">
        <v>8656</v>
      </c>
      <c r="C6027" s="4">
        <v>42971</v>
      </c>
      <c r="D6027" s="4">
        <v>42973</v>
      </c>
      <c r="E6027" t="s">
        <v>34</v>
      </c>
      <c r="F6027" t="s">
        <v>6024</v>
      </c>
      <c r="G6027" t="s">
        <v>6025</v>
      </c>
      <c r="H6027" t="s">
        <v>37</v>
      </c>
      <c r="I6027" t="s">
        <v>38</v>
      </c>
      <c r="J6027" t="s">
        <v>2495</v>
      </c>
      <c r="K6027" t="s">
        <v>518</v>
      </c>
      <c r="L6027">
        <v>43130</v>
      </c>
      <c r="M6027" t="s">
        <v>168</v>
      </c>
      <c r="N6027" t="s">
        <v>2867</v>
      </c>
      <c r="O6027" t="s">
        <v>62</v>
      </c>
      <c r="P6027" t="s">
        <v>110</v>
      </c>
      <c r="Q6027" t="s">
        <v>6840</v>
      </c>
      <c r="R6027" s="1">
        <v>10.368</v>
      </c>
      <c r="S6027">
        <v>2</v>
      </c>
      <c r="T6027">
        <f t="shared" si="94"/>
        <v>14</v>
      </c>
      <c r="U6027" t="s">
        <v>46</v>
      </c>
      <c r="V6027">
        <v>0.2</v>
      </c>
      <c r="W6027">
        <v>2.0736000000000003</v>
      </c>
      <c r="X6027" s="1">
        <v>-2.0735999999999999</v>
      </c>
      <c r="Y6027" s="1">
        <v>12.441600000000001</v>
      </c>
      <c r="Z6027" t="s">
        <v>65</v>
      </c>
      <c r="AA6027" s="2">
        <v>3.7584</v>
      </c>
      <c r="AB6027" s="3">
        <v>0.36249999999999999</v>
      </c>
      <c r="AC6027" s="1">
        <v>-4.5359999999999996</v>
      </c>
      <c r="AD6027">
        <v>2</v>
      </c>
      <c r="AE6027">
        <v>2</v>
      </c>
      <c r="AF6027" t="s">
        <v>48</v>
      </c>
      <c r="AG6027">
        <v>2017</v>
      </c>
      <c r="AH6027">
        <f>COUNTBLANK(datos[[#This Row],[Row ID]:[Year sales]])</f>
        <v>0</v>
      </c>
    </row>
    <row r="6028" spans="1:34" x14ac:dyDescent="0.3">
      <c r="A6028">
        <v>6027</v>
      </c>
      <c r="B6028" t="s">
        <v>8657</v>
      </c>
      <c r="C6028" s="4">
        <v>42789</v>
      </c>
      <c r="D6028" s="4">
        <v>42796</v>
      </c>
      <c r="E6028" t="s">
        <v>67</v>
      </c>
      <c r="F6028" t="s">
        <v>4836</v>
      </c>
      <c r="G6028" t="s">
        <v>4837</v>
      </c>
      <c r="H6028" t="s">
        <v>57</v>
      </c>
      <c r="I6028" t="s">
        <v>38</v>
      </c>
      <c r="J6028" t="s">
        <v>115</v>
      </c>
      <c r="K6028" t="s">
        <v>116</v>
      </c>
      <c r="L6028">
        <v>98115</v>
      </c>
      <c r="M6028" t="s">
        <v>60</v>
      </c>
      <c r="N6028" t="s">
        <v>6246</v>
      </c>
      <c r="O6028" t="s">
        <v>62</v>
      </c>
      <c r="P6028" t="s">
        <v>289</v>
      </c>
      <c r="Q6028" t="s">
        <v>6247</v>
      </c>
      <c r="R6028" s="1">
        <v>8.4</v>
      </c>
      <c r="S6028">
        <v>5</v>
      </c>
      <c r="T6028">
        <f t="shared" si="94"/>
        <v>8</v>
      </c>
      <c r="U6028" t="s">
        <v>75</v>
      </c>
      <c r="V6028">
        <v>0</v>
      </c>
      <c r="W6028">
        <v>0</v>
      </c>
      <c r="X6028" s="1">
        <v>0</v>
      </c>
      <c r="Y6028" s="1">
        <v>8.4</v>
      </c>
      <c r="Z6028" t="s">
        <v>65</v>
      </c>
      <c r="AA6028" s="2">
        <v>0.33600000000000002</v>
      </c>
      <c r="AB6028" s="3">
        <v>0.04</v>
      </c>
      <c r="AC6028" s="1">
        <v>-8.0640000000000001</v>
      </c>
      <c r="AD6028">
        <v>7</v>
      </c>
      <c r="AE6028">
        <v>7</v>
      </c>
      <c r="AF6028" t="s">
        <v>48</v>
      </c>
      <c r="AG6028">
        <v>2017</v>
      </c>
      <c r="AH6028">
        <f>COUNTBLANK(datos[[#This Row],[Row ID]:[Year sales]])</f>
        <v>0</v>
      </c>
    </row>
    <row r="6029" spans="1:34" x14ac:dyDescent="0.3">
      <c r="A6029">
        <v>6028</v>
      </c>
      <c r="B6029" t="s">
        <v>8657</v>
      </c>
      <c r="C6029" s="4">
        <v>42789</v>
      </c>
      <c r="D6029" s="4">
        <v>42796</v>
      </c>
      <c r="E6029" t="s">
        <v>67</v>
      </c>
      <c r="F6029" t="s">
        <v>4836</v>
      </c>
      <c r="G6029" t="s">
        <v>4837</v>
      </c>
      <c r="H6029" t="s">
        <v>57</v>
      </c>
      <c r="I6029" t="s">
        <v>38</v>
      </c>
      <c r="J6029" t="s">
        <v>115</v>
      </c>
      <c r="K6029" t="s">
        <v>116</v>
      </c>
      <c r="L6029">
        <v>98115</v>
      </c>
      <c r="M6029" t="s">
        <v>60</v>
      </c>
      <c r="N6029" t="s">
        <v>3274</v>
      </c>
      <c r="O6029" t="s">
        <v>90</v>
      </c>
      <c r="P6029" t="s">
        <v>91</v>
      </c>
      <c r="Q6029" t="s">
        <v>3275</v>
      </c>
      <c r="R6029" s="1">
        <v>71.959999999999994</v>
      </c>
      <c r="S6029">
        <v>5</v>
      </c>
      <c r="T6029">
        <f t="shared" si="94"/>
        <v>29</v>
      </c>
      <c r="U6029" t="s">
        <v>75</v>
      </c>
      <c r="V6029">
        <v>0.2</v>
      </c>
      <c r="W6029">
        <v>14.391999999999999</v>
      </c>
      <c r="X6029" s="1">
        <v>-14.391999999999999</v>
      </c>
      <c r="Y6029" s="1">
        <v>86.35199999999999</v>
      </c>
      <c r="Z6029" t="s">
        <v>99</v>
      </c>
      <c r="AA6029" s="2">
        <v>25.186</v>
      </c>
      <c r="AB6029" s="3">
        <v>0.35000000000000003</v>
      </c>
      <c r="AC6029" s="1">
        <v>-32.381999999999998</v>
      </c>
      <c r="AD6029">
        <v>7</v>
      </c>
      <c r="AE6029">
        <v>7</v>
      </c>
      <c r="AF6029" t="s">
        <v>48</v>
      </c>
      <c r="AG6029">
        <v>2017</v>
      </c>
      <c r="AH6029">
        <f>COUNTBLANK(datos[[#This Row],[Row ID]:[Year sales]])</f>
        <v>0</v>
      </c>
    </row>
    <row r="6030" spans="1:34" x14ac:dyDescent="0.3">
      <c r="A6030">
        <v>6029</v>
      </c>
      <c r="B6030" t="s">
        <v>8658</v>
      </c>
      <c r="C6030" s="4">
        <v>42693</v>
      </c>
      <c r="D6030" s="4">
        <v>42695</v>
      </c>
      <c r="E6030" t="s">
        <v>208</v>
      </c>
      <c r="F6030" t="s">
        <v>2499</v>
      </c>
      <c r="G6030" t="s">
        <v>2500</v>
      </c>
      <c r="H6030" t="s">
        <v>37</v>
      </c>
      <c r="I6030" t="s">
        <v>38</v>
      </c>
      <c r="J6030" t="s">
        <v>1545</v>
      </c>
      <c r="K6030" t="s">
        <v>108</v>
      </c>
      <c r="L6030">
        <v>28540</v>
      </c>
      <c r="M6030" t="s">
        <v>41</v>
      </c>
      <c r="N6030" t="s">
        <v>2688</v>
      </c>
      <c r="O6030" t="s">
        <v>62</v>
      </c>
      <c r="P6030" t="s">
        <v>86</v>
      </c>
      <c r="Q6030" t="s">
        <v>2689</v>
      </c>
      <c r="R6030" s="1">
        <v>18.48</v>
      </c>
      <c r="S6030">
        <v>2</v>
      </c>
      <c r="T6030">
        <f t="shared" si="94"/>
        <v>17</v>
      </c>
      <c r="U6030" t="s">
        <v>46</v>
      </c>
      <c r="V6030">
        <v>0.2</v>
      </c>
      <c r="W6030">
        <v>3.6960000000000002</v>
      </c>
      <c r="X6030" s="1">
        <v>-3.6960000000000002</v>
      </c>
      <c r="Y6030" s="1">
        <v>22.176000000000002</v>
      </c>
      <c r="Z6030" t="s">
        <v>65</v>
      </c>
      <c r="AA6030" s="2">
        <v>6.0060000000000002</v>
      </c>
      <c r="AB6030" s="3">
        <v>0.32500000000000001</v>
      </c>
      <c r="AC6030" s="1">
        <v>-8.7780000000000005</v>
      </c>
      <c r="AD6030">
        <v>2</v>
      </c>
      <c r="AE6030">
        <v>2</v>
      </c>
      <c r="AF6030" t="s">
        <v>48</v>
      </c>
      <c r="AG6030">
        <v>2016</v>
      </c>
      <c r="AH6030">
        <f>COUNTBLANK(datos[[#This Row],[Row ID]:[Year sales]])</f>
        <v>0</v>
      </c>
    </row>
    <row r="6031" spans="1:34" x14ac:dyDescent="0.3">
      <c r="A6031">
        <v>6030</v>
      </c>
      <c r="B6031" t="s">
        <v>8659</v>
      </c>
      <c r="C6031" s="4">
        <v>42688</v>
      </c>
      <c r="D6031" s="4">
        <v>42689</v>
      </c>
      <c r="E6031" t="s">
        <v>208</v>
      </c>
      <c r="F6031" t="s">
        <v>5589</v>
      </c>
      <c r="G6031" t="s">
        <v>5590</v>
      </c>
      <c r="H6031" t="s">
        <v>37</v>
      </c>
      <c r="I6031" t="s">
        <v>38</v>
      </c>
      <c r="J6031" t="s">
        <v>58</v>
      </c>
      <c r="K6031" t="s">
        <v>59</v>
      </c>
      <c r="L6031">
        <v>90049</v>
      </c>
      <c r="M6031" t="s">
        <v>60</v>
      </c>
      <c r="N6031" t="s">
        <v>3744</v>
      </c>
      <c r="O6031" t="s">
        <v>62</v>
      </c>
      <c r="P6031" t="s">
        <v>86</v>
      </c>
      <c r="Q6031" t="s">
        <v>3745</v>
      </c>
      <c r="R6031" s="1">
        <v>9.84</v>
      </c>
      <c r="S6031">
        <v>3</v>
      </c>
      <c r="T6031">
        <f t="shared" si="94"/>
        <v>30</v>
      </c>
      <c r="U6031" t="s">
        <v>52</v>
      </c>
      <c r="V6031">
        <v>0</v>
      </c>
      <c r="W6031">
        <v>0</v>
      </c>
      <c r="X6031" s="1">
        <v>0</v>
      </c>
      <c r="Y6031" s="1">
        <v>9.84</v>
      </c>
      <c r="Z6031" t="s">
        <v>65</v>
      </c>
      <c r="AA6031" s="2">
        <v>2.8536000000000001</v>
      </c>
      <c r="AB6031" s="3">
        <v>0.29000000000000004</v>
      </c>
      <c r="AC6031" s="1">
        <v>-6.9863999999999997</v>
      </c>
      <c r="AD6031">
        <v>1</v>
      </c>
      <c r="AE6031">
        <v>1</v>
      </c>
      <c r="AF6031" t="s">
        <v>48</v>
      </c>
      <c r="AG6031">
        <v>2016</v>
      </c>
      <c r="AH6031">
        <f>COUNTBLANK(datos[[#This Row],[Row ID]:[Year sales]])</f>
        <v>0</v>
      </c>
    </row>
    <row r="6032" spans="1:34" x14ac:dyDescent="0.3">
      <c r="A6032">
        <v>6031</v>
      </c>
      <c r="B6032" t="s">
        <v>8660</v>
      </c>
      <c r="C6032" s="4">
        <v>42922</v>
      </c>
      <c r="D6032" s="4">
        <v>42922</v>
      </c>
      <c r="E6032" t="s">
        <v>1312</v>
      </c>
      <c r="F6032" t="s">
        <v>7336</v>
      </c>
      <c r="G6032" t="s">
        <v>7337</v>
      </c>
      <c r="H6032" t="s">
        <v>37</v>
      </c>
      <c r="I6032" t="s">
        <v>38</v>
      </c>
      <c r="J6032" t="s">
        <v>1442</v>
      </c>
      <c r="K6032" t="s">
        <v>71</v>
      </c>
      <c r="L6032">
        <v>33142</v>
      </c>
      <c r="M6032" t="s">
        <v>41</v>
      </c>
      <c r="N6032" t="s">
        <v>4758</v>
      </c>
      <c r="O6032" t="s">
        <v>43</v>
      </c>
      <c r="P6032" t="s">
        <v>50</v>
      </c>
      <c r="Q6032" t="s">
        <v>4759</v>
      </c>
      <c r="R6032" s="1">
        <v>239.24</v>
      </c>
      <c r="S6032">
        <v>1</v>
      </c>
      <c r="T6032">
        <f t="shared" si="94"/>
        <v>14</v>
      </c>
      <c r="U6032" t="s">
        <v>46</v>
      </c>
      <c r="V6032">
        <v>0.2</v>
      </c>
      <c r="W6032">
        <v>47.848000000000006</v>
      </c>
      <c r="X6032" s="1">
        <v>-47.847999999999999</v>
      </c>
      <c r="Y6032" s="1">
        <v>287.08800000000002</v>
      </c>
      <c r="Z6032" t="s">
        <v>47</v>
      </c>
      <c r="AA6032" s="2">
        <v>23.923999999999999</v>
      </c>
      <c r="AB6032" s="3">
        <v>9.9999999999999992E-2</v>
      </c>
      <c r="AC6032" s="1">
        <v>-167.46799999999999</v>
      </c>
      <c r="AD6032">
        <v>0</v>
      </c>
      <c r="AE6032">
        <v>0</v>
      </c>
      <c r="AF6032" t="s">
        <v>48</v>
      </c>
      <c r="AG6032">
        <v>2017</v>
      </c>
      <c r="AH6032">
        <f>COUNTBLANK(datos[[#This Row],[Row ID]:[Year sales]])</f>
        <v>0</v>
      </c>
    </row>
    <row r="6033" spans="1:34" x14ac:dyDescent="0.3">
      <c r="A6033">
        <v>6032</v>
      </c>
      <c r="B6033" t="s">
        <v>8661</v>
      </c>
      <c r="C6033" s="4">
        <v>42729</v>
      </c>
      <c r="D6033" s="4">
        <v>42736</v>
      </c>
      <c r="E6033" t="s">
        <v>67</v>
      </c>
      <c r="F6033" t="s">
        <v>1419</v>
      </c>
      <c r="G6033" t="s">
        <v>1420</v>
      </c>
      <c r="H6033" t="s">
        <v>57</v>
      </c>
      <c r="I6033" t="s">
        <v>38</v>
      </c>
      <c r="J6033" t="s">
        <v>8662</v>
      </c>
      <c r="K6033" t="s">
        <v>2720</v>
      </c>
      <c r="L6033">
        <v>3060</v>
      </c>
      <c r="M6033" t="s">
        <v>168</v>
      </c>
      <c r="N6033" t="s">
        <v>4958</v>
      </c>
      <c r="O6033" t="s">
        <v>43</v>
      </c>
      <c r="P6033" t="s">
        <v>83</v>
      </c>
      <c r="Q6033" t="s">
        <v>4959</v>
      </c>
      <c r="R6033" s="1">
        <v>21.12</v>
      </c>
      <c r="S6033">
        <v>4</v>
      </c>
      <c r="T6033">
        <f t="shared" si="94"/>
        <v>30</v>
      </c>
      <c r="U6033" t="s">
        <v>52</v>
      </c>
      <c r="V6033">
        <v>0</v>
      </c>
      <c r="W6033">
        <v>0</v>
      </c>
      <c r="X6033" s="1">
        <v>0</v>
      </c>
      <c r="Y6033" s="1">
        <v>21.12</v>
      </c>
      <c r="Z6033" t="s">
        <v>65</v>
      </c>
      <c r="AA6033" s="2">
        <v>6.5472000000000001</v>
      </c>
      <c r="AB6033" s="3">
        <v>0.31</v>
      </c>
      <c r="AC6033" s="1">
        <v>-14.572800000000001</v>
      </c>
      <c r="AD6033">
        <v>7</v>
      </c>
      <c r="AE6033">
        <v>7</v>
      </c>
      <c r="AF6033" t="s">
        <v>48</v>
      </c>
      <c r="AG6033">
        <v>2016</v>
      </c>
      <c r="AH6033">
        <f>COUNTBLANK(datos[[#This Row],[Row ID]:[Year sales]])</f>
        <v>0</v>
      </c>
    </row>
    <row r="6034" spans="1:34" x14ac:dyDescent="0.3">
      <c r="A6034">
        <v>6033</v>
      </c>
      <c r="B6034" t="s">
        <v>8663</v>
      </c>
      <c r="C6034" s="4">
        <v>42848</v>
      </c>
      <c r="D6034" s="4">
        <v>42850</v>
      </c>
      <c r="E6034" t="s">
        <v>208</v>
      </c>
      <c r="F6034" t="s">
        <v>1264</v>
      </c>
      <c r="G6034" t="s">
        <v>1265</v>
      </c>
      <c r="H6034" t="s">
        <v>37</v>
      </c>
      <c r="I6034" t="s">
        <v>38</v>
      </c>
      <c r="J6034" t="s">
        <v>286</v>
      </c>
      <c r="K6034" t="s">
        <v>287</v>
      </c>
      <c r="L6034">
        <v>10011</v>
      </c>
      <c r="M6034" t="s">
        <v>168</v>
      </c>
      <c r="N6034" t="s">
        <v>598</v>
      </c>
      <c r="O6034" t="s">
        <v>62</v>
      </c>
      <c r="P6034" t="s">
        <v>599</v>
      </c>
      <c r="Q6034" t="s">
        <v>600</v>
      </c>
      <c r="R6034" s="1">
        <v>54.9</v>
      </c>
      <c r="S6034">
        <v>5</v>
      </c>
      <c r="T6034">
        <f t="shared" si="94"/>
        <v>28</v>
      </c>
      <c r="U6034" t="s">
        <v>75</v>
      </c>
      <c r="V6034">
        <v>0</v>
      </c>
      <c r="W6034">
        <v>0</v>
      </c>
      <c r="X6034" s="1">
        <v>0</v>
      </c>
      <c r="Y6034" s="1">
        <v>54.9</v>
      </c>
      <c r="Z6034" t="s">
        <v>99</v>
      </c>
      <c r="AA6034" s="2">
        <v>15.372</v>
      </c>
      <c r="AB6034" s="3">
        <v>0.28000000000000003</v>
      </c>
      <c r="AC6034" s="1">
        <v>-39.527999999999999</v>
      </c>
      <c r="AD6034">
        <v>2</v>
      </c>
      <c r="AE6034">
        <v>2</v>
      </c>
      <c r="AF6034" t="s">
        <v>48</v>
      </c>
      <c r="AG6034">
        <v>2017</v>
      </c>
      <c r="AH6034">
        <f>COUNTBLANK(datos[[#This Row],[Row ID]:[Year sales]])</f>
        <v>0</v>
      </c>
    </row>
    <row r="6035" spans="1:34" x14ac:dyDescent="0.3">
      <c r="A6035">
        <v>6034</v>
      </c>
      <c r="B6035" t="s">
        <v>8664</v>
      </c>
      <c r="C6035" s="4">
        <v>42352</v>
      </c>
      <c r="D6035" s="4">
        <v>42356</v>
      </c>
      <c r="E6035" t="s">
        <v>67</v>
      </c>
      <c r="F6035" t="s">
        <v>3818</v>
      </c>
      <c r="G6035" t="s">
        <v>3819</v>
      </c>
      <c r="H6035" t="s">
        <v>122</v>
      </c>
      <c r="I6035" t="s">
        <v>38</v>
      </c>
      <c r="J6035" t="s">
        <v>58</v>
      </c>
      <c r="K6035" t="s">
        <v>59</v>
      </c>
      <c r="L6035">
        <v>90036</v>
      </c>
      <c r="M6035" t="s">
        <v>60</v>
      </c>
      <c r="N6035" t="s">
        <v>6569</v>
      </c>
      <c r="O6035" t="s">
        <v>43</v>
      </c>
      <c r="P6035" t="s">
        <v>83</v>
      </c>
      <c r="Q6035" t="s">
        <v>6570</v>
      </c>
      <c r="R6035" s="1">
        <v>15.24</v>
      </c>
      <c r="S6035">
        <v>3</v>
      </c>
      <c r="T6035">
        <f t="shared" si="94"/>
        <v>10</v>
      </c>
      <c r="U6035" t="s">
        <v>52</v>
      </c>
      <c r="V6035">
        <v>0</v>
      </c>
      <c r="W6035">
        <v>0</v>
      </c>
      <c r="X6035" s="1">
        <v>0</v>
      </c>
      <c r="Y6035" s="1">
        <v>15.24</v>
      </c>
      <c r="Z6035" t="s">
        <v>65</v>
      </c>
      <c r="AA6035" s="2">
        <v>5.1816000000000004</v>
      </c>
      <c r="AB6035" s="3">
        <v>0.34</v>
      </c>
      <c r="AC6035" s="1">
        <v>-10.058400000000001</v>
      </c>
      <c r="AD6035">
        <v>4</v>
      </c>
      <c r="AE6035">
        <v>4</v>
      </c>
      <c r="AF6035" t="s">
        <v>48</v>
      </c>
      <c r="AG6035">
        <v>2015</v>
      </c>
      <c r="AH6035">
        <f>COUNTBLANK(datos[[#This Row],[Row ID]:[Year sales]])</f>
        <v>0</v>
      </c>
    </row>
    <row r="6036" spans="1:34" x14ac:dyDescent="0.3">
      <c r="A6036">
        <v>6035</v>
      </c>
      <c r="B6036" t="s">
        <v>8665</v>
      </c>
      <c r="C6036" s="4">
        <v>42113</v>
      </c>
      <c r="D6036" s="4">
        <v>42119</v>
      </c>
      <c r="E6036" t="s">
        <v>67</v>
      </c>
      <c r="F6036" t="s">
        <v>2592</v>
      </c>
      <c r="G6036" t="s">
        <v>2593</v>
      </c>
      <c r="H6036" t="s">
        <v>37</v>
      </c>
      <c r="I6036" t="s">
        <v>38</v>
      </c>
      <c r="J6036" t="s">
        <v>4242</v>
      </c>
      <c r="K6036" t="s">
        <v>124</v>
      </c>
      <c r="L6036">
        <v>75007</v>
      </c>
      <c r="M6036" t="s">
        <v>125</v>
      </c>
      <c r="N6036" t="s">
        <v>1631</v>
      </c>
      <c r="O6036" t="s">
        <v>62</v>
      </c>
      <c r="P6036" t="s">
        <v>97</v>
      </c>
      <c r="Q6036" t="s">
        <v>1632</v>
      </c>
      <c r="R6036" s="1">
        <v>19.568000000000001</v>
      </c>
      <c r="S6036">
        <v>2</v>
      </c>
      <c r="T6036">
        <f t="shared" si="94"/>
        <v>21</v>
      </c>
      <c r="U6036" t="s">
        <v>46</v>
      </c>
      <c r="V6036">
        <v>0.8</v>
      </c>
      <c r="W6036">
        <v>15.654400000000003</v>
      </c>
      <c r="X6036" s="1">
        <v>-15.654400000000001</v>
      </c>
      <c r="Y6036" s="1">
        <v>35.222400000000007</v>
      </c>
      <c r="Z6036" t="s">
        <v>65</v>
      </c>
      <c r="AA6036" s="2">
        <v>-52.833599999999997</v>
      </c>
      <c r="AB6036" s="3">
        <v>-2.6999999999999997</v>
      </c>
      <c r="AC6036" s="1">
        <v>-56.747199999999999</v>
      </c>
      <c r="AD6036">
        <v>6</v>
      </c>
      <c r="AE6036">
        <v>6</v>
      </c>
      <c r="AF6036" t="s">
        <v>48</v>
      </c>
      <c r="AG6036">
        <v>2015</v>
      </c>
      <c r="AH6036">
        <f>COUNTBLANK(datos[[#This Row],[Row ID]:[Year sales]])</f>
        <v>0</v>
      </c>
    </row>
    <row r="6037" spans="1:34" x14ac:dyDescent="0.3">
      <c r="A6037">
        <v>6036</v>
      </c>
      <c r="B6037" t="s">
        <v>8665</v>
      </c>
      <c r="C6037" s="4">
        <v>42113</v>
      </c>
      <c r="D6037" s="4">
        <v>42119</v>
      </c>
      <c r="E6037" t="s">
        <v>67</v>
      </c>
      <c r="F6037" t="s">
        <v>2592</v>
      </c>
      <c r="G6037" t="s">
        <v>2593</v>
      </c>
      <c r="H6037" t="s">
        <v>37</v>
      </c>
      <c r="I6037" t="s">
        <v>38</v>
      </c>
      <c r="J6037" t="s">
        <v>4242</v>
      </c>
      <c r="K6037" t="s">
        <v>124</v>
      </c>
      <c r="L6037">
        <v>75007</v>
      </c>
      <c r="M6037" t="s">
        <v>125</v>
      </c>
      <c r="N6037" t="s">
        <v>3005</v>
      </c>
      <c r="O6037" t="s">
        <v>62</v>
      </c>
      <c r="P6037" t="s">
        <v>94</v>
      </c>
      <c r="Q6037" t="s">
        <v>3006</v>
      </c>
      <c r="R6037" s="1">
        <v>310.392</v>
      </c>
      <c r="S6037">
        <v>4</v>
      </c>
      <c r="T6037">
        <f t="shared" si="94"/>
        <v>27</v>
      </c>
      <c r="U6037" t="s">
        <v>52</v>
      </c>
      <c r="V6037">
        <v>0.8</v>
      </c>
      <c r="W6037">
        <v>248.31360000000001</v>
      </c>
      <c r="X6037" s="1">
        <v>-248.31360000000001</v>
      </c>
      <c r="Y6037" s="1">
        <v>558.7056</v>
      </c>
      <c r="Z6037" t="s">
        <v>53</v>
      </c>
      <c r="AA6037" s="2">
        <v>-512.14679999999998</v>
      </c>
      <c r="AB6037" s="3">
        <v>-1.65</v>
      </c>
      <c r="AC6037" s="1">
        <v>-574.22519999999997</v>
      </c>
      <c r="AD6037">
        <v>6</v>
      </c>
      <c r="AE6037">
        <v>6</v>
      </c>
      <c r="AF6037" t="s">
        <v>48</v>
      </c>
      <c r="AG6037">
        <v>2015</v>
      </c>
      <c r="AH6037">
        <f>COUNTBLANK(datos[[#This Row],[Row ID]:[Year sales]])</f>
        <v>0</v>
      </c>
    </row>
    <row r="6038" spans="1:34" x14ac:dyDescent="0.3">
      <c r="A6038">
        <v>6037</v>
      </c>
      <c r="B6038" t="s">
        <v>8666</v>
      </c>
      <c r="C6038" s="4">
        <v>42617</v>
      </c>
      <c r="D6038" s="4">
        <v>42621</v>
      </c>
      <c r="E6038" t="s">
        <v>67</v>
      </c>
      <c r="F6038" t="s">
        <v>7186</v>
      </c>
      <c r="G6038" t="s">
        <v>7187</v>
      </c>
      <c r="H6038" t="s">
        <v>37</v>
      </c>
      <c r="I6038" t="s">
        <v>38</v>
      </c>
      <c r="J6038" t="s">
        <v>7998</v>
      </c>
      <c r="K6038" t="s">
        <v>40</v>
      </c>
      <c r="L6038">
        <v>40324</v>
      </c>
      <c r="M6038" t="s">
        <v>41</v>
      </c>
      <c r="N6038" t="s">
        <v>1516</v>
      </c>
      <c r="O6038" t="s">
        <v>43</v>
      </c>
      <c r="P6038" t="s">
        <v>83</v>
      </c>
      <c r="Q6038" t="s">
        <v>1517</v>
      </c>
      <c r="R6038" s="1">
        <v>42.6</v>
      </c>
      <c r="S6038">
        <v>3</v>
      </c>
      <c r="T6038">
        <f t="shared" si="94"/>
        <v>21</v>
      </c>
      <c r="U6038" t="s">
        <v>52</v>
      </c>
      <c r="V6038">
        <v>0</v>
      </c>
      <c r="W6038">
        <v>0</v>
      </c>
      <c r="X6038" s="1">
        <v>0</v>
      </c>
      <c r="Y6038" s="1">
        <v>42.6</v>
      </c>
      <c r="Z6038" t="s">
        <v>65</v>
      </c>
      <c r="AA6038" s="2">
        <v>16.614000000000001</v>
      </c>
      <c r="AB6038" s="3">
        <v>0.39</v>
      </c>
      <c r="AC6038" s="1">
        <v>-25.986000000000001</v>
      </c>
      <c r="AD6038">
        <v>4</v>
      </c>
      <c r="AE6038">
        <v>4</v>
      </c>
      <c r="AF6038" t="s">
        <v>48</v>
      </c>
      <c r="AG6038">
        <v>2016</v>
      </c>
      <c r="AH6038">
        <f>COUNTBLANK(datos[[#This Row],[Row ID]:[Year sales]])</f>
        <v>0</v>
      </c>
    </row>
    <row r="6039" spans="1:34" x14ac:dyDescent="0.3">
      <c r="A6039">
        <v>6038</v>
      </c>
      <c r="B6039" t="s">
        <v>8666</v>
      </c>
      <c r="C6039" s="4">
        <v>42617</v>
      </c>
      <c r="D6039" s="4">
        <v>42621</v>
      </c>
      <c r="E6039" t="s">
        <v>67</v>
      </c>
      <c r="F6039" t="s">
        <v>7186</v>
      </c>
      <c r="G6039" t="s">
        <v>7187</v>
      </c>
      <c r="H6039" t="s">
        <v>37</v>
      </c>
      <c r="I6039" t="s">
        <v>38</v>
      </c>
      <c r="J6039" t="s">
        <v>7998</v>
      </c>
      <c r="K6039" t="s">
        <v>40</v>
      </c>
      <c r="L6039">
        <v>40324</v>
      </c>
      <c r="M6039" t="s">
        <v>41</v>
      </c>
      <c r="N6039" t="s">
        <v>1627</v>
      </c>
      <c r="O6039" t="s">
        <v>62</v>
      </c>
      <c r="P6039" t="s">
        <v>94</v>
      </c>
      <c r="Q6039" t="s">
        <v>1628</v>
      </c>
      <c r="R6039" s="1">
        <v>113.94</v>
      </c>
      <c r="S6039">
        <v>6</v>
      </c>
      <c r="T6039">
        <f t="shared" si="94"/>
        <v>35</v>
      </c>
      <c r="U6039" t="s">
        <v>75</v>
      </c>
      <c r="V6039">
        <v>0</v>
      </c>
      <c r="W6039">
        <v>0</v>
      </c>
      <c r="X6039" s="1">
        <v>0</v>
      </c>
      <c r="Y6039" s="1">
        <v>113.94</v>
      </c>
      <c r="Z6039" t="s">
        <v>99</v>
      </c>
      <c r="AA6039" s="2">
        <v>54.691200000000002</v>
      </c>
      <c r="AB6039" s="3">
        <v>0.48000000000000004</v>
      </c>
      <c r="AC6039" s="1">
        <v>-59.248800000000003</v>
      </c>
      <c r="AD6039">
        <v>4</v>
      </c>
      <c r="AE6039">
        <v>4</v>
      </c>
      <c r="AF6039" t="s">
        <v>48</v>
      </c>
      <c r="AG6039">
        <v>2016</v>
      </c>
      <c r="AH6039">
        <f>COUNTBLANK(datos[[#This Row],[Row ID]:[Year sales]])</f>
        <v>0</v>
      </c>
    </row>
    <row r="6040" spans="1:34" x14ac:dyDescent="0.3">
      <c r="A6040">
        <v>6039</v>
      </c>
      <c r="B6040" t="s">
        <v>8666</v>
      </c>
      <c r="C6040" s="4">
        <v>42617</v>
      </c>
      <c r="D6040" s="4">
        <v>42621</v>
      </c>
      <c r="E6040" t="s">
        <v>67</v>
      </c>
      <c r="F6040" t="s">
        <v>7186</v>
      </c>
      <c r="G6040" t="s">
        <v>7187</v>
      </c>
      <c r="H6040" t="s">
        <v>37</v>
      </c>
      <c r="I6040" t="s">
        <v>38</v>
      </c>
      <c r="J6040" t="s">
        <v>7998</v>
      </c>
      <c r="K6040" t="s">
        <v>40</v>
      </c>
      <c r="L6040">
        <v>40324</v>
      </c>
      <c r="M6040" t="s">
        <v>41</v>
      </c>
      <c r="N6040" t="s">
        <v>2240</v>
      </c>
      <c r="O6040" t="s">
        <v>62</v>
      </c>
      <c r="P6040" t="s">
        <v>77</v>
      </c>
      <c r="Q6040" t="s">
        <v>2241</v>
      </c>
      <c r="R6040" s="1">
        <v>129.91999999999999</v>
      </c>
      <c r="S6040">
        <v>4</v>
      </c>
      <c r="T6040">
        <f t="shared" si="94"/>
        <v>16</v>
      </c>
      <c r="U6040" t="s">
        <v>52</v>
      </c>
      <c r="V6040">
        <v>0</v>
      </c>
      <c r="W6040">
        <v>0</v>
      </c>
      <c r="X6040" s="1">
        <v>0</v>
      </c>
      <c r="Y6040" s="1">
        <v>129.91999999999999</v>
      </c>
      <c r="Z6040" t="s">
        <v>99</v>
      </c>
      <c r="AA6040" s="2">
        <v>5.1967999999999996</v>
      </c>
      <c r="AB6040" s="3">
        <v>0.04</v>
      </c>
      <c r="AC6040" s="1">
        <v>-124.72320000000001</v>
      </c>
      <c r="AD6040">
        <v>4</v>
      </c>
      <c r="AE6040">
        <v>4</v>
      </c>
      <c r="AF6040" t="s">
        <v>48</v>
      </c>
      <c r="AG6040">
        <v>2016</v>
      </c>
      <c r="AH6040">
        <f>COUNTBLANK(datos[[#This Row],[Row ID]:[Year sales]])</f>
        <v>0</v>
      </c>
    </row>
    <row r="6041" spans="1:34" x14ac:dyDescent="0.3">
      <c r="A6041">
        <v>6040</v>
      </c>
      <c r="B6041" t="s">
        <v>8666</v>
      </c>
      <c r="C6041" s="4">
        <v>42617</v>
      </c>
      <c r="D6041" s="4">
        <v>42621</v>
      </c>
      <c r="E6041" t="s">
        <v>67</v>
      </c>
      <c r="F6041" t="s">
        <v>7186</v>
      </c>
      <c r="G6041" t="s">
        <v>7187</v>
      </c>
      <c r="H6041" t="s">
        <v>37</v>
      </c>
      <c r="I6041" t="s">
        <v>38</v>
      </c>
      <c r="J6041" t="s">
        <v>7998</v>
      </c>
      <c r="K6041" t="s">
        <v>40</v>
      </c>
      <c r="L6041">
        <v>40324</v>
      </c>
      <c r="M6041" t="s">
        <v>41</v>
      </c>
      <c r="N6041" t="s">
        <v>5198</v>
      </c>
      <c r="O6041" t="s">
        <v>62</v>
      </c>
      <c r="P6041" t="s">
        <v>86</v>
      </c>
      <c r="Q6041" t="s">
        <v>5199</v>
      </c>
      <c r="R6041" s="1">
        <v>5.28</v>
      </c>
      <c r="S6041">
        <v>3</v>
      </c>
      <c r="T6041">
        <f t="shared" si="94"/>
        <v>27</v>
      </c>
      <c r="U6041" t="s">
        <v>52</v>
      </c>
      <c r="V6041">
        <v>0</v>
      </c>
      <c r="W6041">
        <v>0</v>
      </c>
      <c r="X6041" s="1">
        <v>0</v>
      </c>
      <c r="Y6041" s="1">
        <v>5.28</v>
      </c>
      <c r="Z6041" t="s">
        <v>65</v>
      </c>
      <c r="AA6041" s="2">
        <v>2.5344000000000002</v>
      </c>
      <c r="AB6041" s="3">
        <v>0.48000000000000004</v>
      </c>
      <c r="AC6041" s="1">
        <v>-2.7456</v>
      </c>
      <c r="AD6041">
        <v>4</v>
      </c>
      <c r="AE6041">
        <v>4</v>
      </c>
      <c r="AF6041" t="s">
        <v>48</v>
      </c>
      <c r="AG6041">
        <v>2016</v>
      </c>
      <c r="AH6041">
        <f>COUNTBLANK(datos[[#This Row],[Row ID]:[Year sales]])</f>
        <v>0</v>
      </c>
    </row>
    <row r="6042" spans="1:34" x14ac:dyDescent="0.3">
      <c r="A6042">
        <v>6041</v>
      </c>
      <c r="B6042" t="s">
        <v>8667</v>
      </c>
      <c r="C6042" s="4">
        <v>43002</v>
      </c>
      <c r="D6042" s="4">
        <v>43007</v>
      </c>
      <c r="E6042" t="s">
        <v>67</v>
      </c>
      <c r="F6042" t="s">
        <v>1193</v>
      </c>
      <c r="G6042" t="s">
        <v>1194</v>
      </c>
      <c r="H6042" t="s">
        <v>57</v>
      </c>
      <c r="I6042" t="s">
        <v>38</v>
      </c>
      <c r="J6042" t="s">
        <v>58</v>
      </c>
      <c r="K6042" t="s">
        <v>59</v>
      </c>
      <c r="L6042">
        <v>90008</v>
      </c>
      <c r="M6042" t="s">
        <v>60</v>
      </c>
      <c r="N6042" t="s">
        <v>4492</v>
      </c>
      <c r="O6042" t="s">
        <v>90</v>
      </c>
      <c r="P6042" t="s">
        <v>91</v>
      </c>
      <c r="Q6042" t="s">
        <v>4493</v>
      </c>
      <c r="R6042" s="1">
        <v>859.2</v>
      </c>
      <c r="S6042">
        <v>3</v>
      </c>
      <c r="T6042">
        <f t="shared" si="94"/>
        <v>32</v>
      </c>
      <c r="U6042" t="s">
        <v>52</v>
      </c>
      <c r="V6042">
        <v>0.2</v>
      </c>
      <c r="W6042">
        <v>171.84000000000003</v>
      </c>
      <c r="X6042" s="1">
        <v>-171.84</v>
      </c>
      <c r="Y6042" s="1">
        <v>1031.04</v>
      </c>
      <c r="Z6042" t="s">
        <v>53</v>
      </c>
      <c r="AA6042" s="2">
        <v>75.180000000000007</v>
      </c>
      <c r="AB6042" s="3">
        <v>8.7500000000000008E-2</v>
      </c>
      <c r="AC6042" s="1">
        <v>-612.17999999999995</v>
      </c>
      <c r="AD6042">
        <v>5</v>
      </c>
      <c r="AE6042">
        <v>5</v>
      </c>
      <c r="AF6042" t="s">
        <v>48</v>
      </c>
      <c r="AG6042">
        <v>2017</v>
      </c>
      <c r="AH6042">
        <f>COUNTBLANK(datos[[#This Row],[Row ID]:[Year sales]])</f>
        <v>0</v>
      </c>
    </row>
    <row r="6043" spans="1:34" x14ac:dyDescent="0.3">
      <c r="A6043">
        <v>6042</v>
      </c>
      <c r="B6043" t="s">
        <v>8667</v>
      </c>
      <c r="C6043" s="4">
        <v>43002</v>
      </c>
      <c r="D6043" s="4">
        <v>43007</v>
      </c>
      <c r="E6043" t="s">
        <v>67</v>
      </c>
      <c r="F6043" t="s">
        <v>1193</v>
      </c>
      <c r="G6043" t="s">
        <v>1194</v>
      </c>
      <c r="H6043" t="s">
        <v>57</v>
      </c>
      <c r="I6043" t="s">
        <v>38</v>
      </c>
      <c r="J6043" t="s">
        <v>58</v>
      </c>
      <c r="K6043" t="s">
        <v>59</v>
      </c>
      <c r="L6043">
        <v>90008</v>
      </c>
      <c r="M6043" t="s">
        <v>60</v>
      </c>
      <c r="N6043" t="s">
        <v>8668</v>
      </c>
      <c r="O6043" t="s">
        <v>90</v>
      </c>
      <c r="P6043" t="s">
        <v>704</v>
      </c>
      <c r="Q6043" t="s">
        <v>8669</v>
      </c>
      <c r="R6043" s="1">
        <v>506.28</v>
      </c>
      <c r="S6043">
        <v>3</v>
      </c>
      <c r="T6043">
        <f t="shared" si="94"/>
        <v>3</v>
      </c>
      <c r="U6043" t="s">
        <v>52</v>
      </c>
      <c r="V6043">
        <v>0.2</v>
      </c>
      <c r="W6043">
        <v>101.256</v>
      </c>
      <c r="X6043" s="1">
        <v>-101.256</v>
      </c>
      <c r="Y6043" s="1">
        <v>607.53599999999994</v>
      </c>
      <c r="Z6043" t="s">
        <v>53</v>
      </c>
      <c r="AA6043" s="2">
        <v>177.19800000000001</v>
      </c>
      <c r="AB6043" s="3">
        <v>0.35000000000000003</v>
      </c>
      <c r="AC6043" s="1">
        <v>-227.82599999999999</v>
      </c>
      <c r="AD6043">
        <v>5</v>
      </c>
      <c r="AE6043">
        <v>5</v>
      </c>
      <c r="AF6043" t="s">
        <v>48</v>
      </c>
      <c r="AG6043">
        <v>2017</v>
      </c>
      <c r="AH6043">
        <f>COUNTBLANK(datos[[#This Row],[Row ID]:[Year sales]])</f>
        <v>0</v>
      </c>
    </row>
    <row r="6044" spans="1:34" x14ac:dyDescent="0.3">
      <c r="A6044">
        <v>6043</v>
      </c>
      <c r="B6044" t="s">
        <v>8670</v>
      </c>
      <c r="C6044" s="4">
        <v>42404</v>
      </c>
      <c r="D6044" s="4">
        <v>42408</v>
      </c>
      <c r="E6044" t="s">
        <v>67</v>
      </c>
      <c r="F6044" t="s">
        <v>184</v>
      </c>
      <c r="G6044" t="s">
        <v>185</v>
      </c>
      <c r="H6044" t="s">
        <v>37</v>
      </c>
      <c r="I6044" t="s">
        <v>38</v>
      </c>
      <c r="J6044" t="s">
        <v>2159</v>
      </c>
      <c r="K6044" t="s">
        <v>330</v>
      </c>
      <c r="L6044">
        <v>85635</v>
      </c>
      <c r="M6044" t="s">
        <v>60</v>
      </c>
      <c r="N6044" t="s">
        <v>4440</v>
      </c>
      <c r="O6044" t="s">
        <v>43</v>
      </c>
      <c r="P6044" t="s">
        <v>83</v>
      </c>
      <c r="Q6044" t="s">
        <v>4441</v>
      </c>
      <c r="R6044" s="1">
        <v>14.368</v>
      </c>
      <c r="S6044">
        <v>2</v>
      </c>
      <c r="T6044">
        <f t="shared" si="94"/>
        <v>22</v>
      </c>
      <c r="U6044" t="s">
        <v>46</v>
      </c>
      <c r="V6044">
        <v>0.2</v>
      </c>
      <c r="W6044">
        <v>2.8736000000000002</v>
      </c>
      <c r="X6044" s="1">
        <v>-2.8736000000000002</v>
      </c>
      <c r="Y6044" s="1">
        <v>17.241600000000002</v>
      </c>
      <c r="Z6044" t="s">
        <v>65</v>
      </c>
      <c r="AA6044" s="2">
        <v>3.9512</v>
      </c>
      <c r="AB6044" s="3">
        <v>0.27500000000000002</v>
      </c>
      <c r="AC6044" s="1">
        <v>-7.5431999999999997</v>
      </c>
      <c r="AD6044">
        <v>4</v>
      </c>
      <c r="AE6044">
        <v>4</v>
      </c>
      <c r="AF6044" t="s">
        <v>48</v>
      </c>
      <c r="AG6044">
        <v>2016</v>
      </c>
      <c r="AH6044">
        <f>COUNTBLANK(datos[[#This Row],[Row ID]:[Year sales]])</f>
        <v>0</v>
      </c>
    </row>
    <row r="6045" spans="1:34" x14ac:dyDescent="0.3">
      <c r="A6045">
        <v>6044</v>
      </c>
      <c r="B6045" t="s">
        <v>8671</v>
      </c>
      <c r="C6045" s="4">
        <v>42874</v>
      </c>
      <c r="D6045" s="4">
        <v>42879</v>
      </c>
      <c r="E6045" t="s">
        <v>34</v>
      </c>
      <c r="F6045" t="s">
        <v>2848</v>
      </c>
      <c r="G6045" t="s">
        <v>2849</v>
      </c>
      <c r="H6045" t="s">
        <v>57</v>
      </c>
      <c r="I6045" t="s">
        <v>38</v>
      </c>
      <c r="J6045" t="s">
        <v>5165</v>
      </c>
      <c r="K6045" t="s">
        <v>355</v>
      </c>
      <c r="L6045">
        <v>37918</v>
      </c>
      <c r="M6045" t="s">
        <v>41</v>
      </c>
      <c r="N6045" t="s">
        <v>2119</v>
      </c>
      <c r="O6045" t="s">
        <v>43</v>
      </c>
      <c r="P6045" t="s">
        <v>50</v>
      </c>
      <c r="Q6045" t="s">
        <v>2120</v>
      </c>
      <c r="R6045" s="1">
        <v>314.35199999999998</v>
      </c>
      <c r="S6045">
        <v>3</v>
      </c>
      <c r="T6045">
        <f t="shared" si="94"/>
        <v>20</v>
      </c>
      <c r="U6045" t="s">
        <v>52</v>
      </c>
      <c r="V6045">
        <v>0.2</v>
      </c>
      <c r="W6045">
        <v>62.870399999999997</v>
      </c>
      <c r="X6045" s="1">
        <v>-62.870399999999997</v>
      </c>
      <c r="Y6045" s="1">
        <v>377.22239999999999</v>
      </c>
      <c r="Z6045" t="s">
        <v>47</v>
      </c>
      <c r="AA6045" s="2">
        <v>-35.364600000000003</v>
      </c>
      <c r="AB6045" s="3">
        <v>-0.11250000000000002</v>
      </c>
      <c r="AC6045" s="1">
        <v>-286.84620000000001</v>
      </c>
      <c r="AD6045">
        <v>5</v>
      </c>
      <c r="AE6045">
        <v>5</v>
      </c>
      <c r="AF6045" t="s">
        <v>48</v>
      </c>
      <c r="AG6045">
        <v>2017</v>
      </c>
      <c r="AH6045">
        <f>COUNTBLANK(datos[[#This Row],[Row ID]:[Year sales]])</f>
        <v>0</v>
      </c>
    </row>
    <row r="6046" spans="1:34" x14ac:dyDescent="0.3">
      <c r="A6046">
        <v>6045</v>
      </c>
      <c r="B6046" t="s">
        <v>8671</v>
      </c>
      <c r="C6046" s="4">
        <v>42874</v>
      </c>
      <c r="D6046" s="4">
        <v>42879</v>
      </c>
      <c r="E6046" t="s">
        <v>34</v>
      </c>
      <c r="F6046" t="s">
        <v>2848</v>
      </c>
      <c r="G6046" t="s">
        <v>2849</v>
      </c>
      <c r="H6046" t="s">
        <v>57</v>
      </c>
      <c r="I6046" t="s">
        <v>38</v>
      </c>
      <c r="J6046" t="s">
        <v>5165</v>
      </c>
      <c r="K6046" t="s">
        <v>355</v>
      </c>
      <c r="L6046">
        <v>37918</v>
      </c>
      <c r="M6046" t="s">
        <v>41</v>
      </c>
      <c r="N6046" t="s">
        <v>4207</v>
      </c>
      <c r="O6046" t="s">
        <v>62</v>
      </c>
      <c r="P6046" t="s">
        <v>110</v>
      </c>
      <c r="Q6046" t="s">
        <v>4208</v>
      </c>
      <c r="R6046" s="1">
        <v>27.888000000000002</v>
      </c>
      <c r="S6046">
        <v>7</v>
      </c>
      <c r="T6046">
        <f t="shared" si="94"/>
        <v>28</v>
      </c>
      <c r="U6046" t="s">
        <v>75</v>
      </c>
      <c r="V6046">
        <v>0.2</v>
      </c>
      <c r="W6046">
        <v>5.5776000000000003</v>
      </c>
      <c r="X6046" s="1">
        <v>-5.5776000000000003</v>
      </c>
      <c r="Y6046" s="1">
        <v>33.465600000000002</v>
      </c>
      <c r="Z6046" t="s">
        <v>65</v>
      </c>
      <c r="AA6046" s="2">
        <v>10.109400000000001</v>
      </c>
      <c r="AB6046" s="3">
        <v>0.36249999999999999</v>
      </c>
      <c r="AC6046" s="1">
        <v>-12.201000000000001</v>
      </c>
      <c r="AD6046">
        <v>5</v>
      </c>
      <c r="AE6046">
        <v>5</v>
      </c>
      <c r="AF6046" t="s">
        <v>48</v>
      </c>
      <c r="AG6046">
        <v>2017</v>
      </c>
      <c r="AH6046">
        <f>COUNTBLANK(datos[[#This Row],[Row ID]:[Year sales]])</f>
        <v>0</v>
      </c>
    </row>
    <row r="6047" spans="1:34" x14ac:dyDescent="0.3">
      <c r="A6047">
        <v>6046</v>
      </c>
      <c r="B6047" t="s">
        <v>8672</v>
      </c>
      <c r="C6047" s="4">
        <v>42250</v>
      </c>
      <c r="D6047" s="4">
        <v>42255</v>
      </c>
      <c r="E6047" t="s">
        <v>67</v>
      </c>
      <c r="F6047" t="s">
        <v>3693</v>
      </c>
      <c r="G6047" t="s">
        <v>3694</v>
      </c>
      <c r="H6047" t="s">
        <v>57</v>
      </c>
      <c r="I6047" t="s">
        <v>38</v>
      </c>
      <c r="J6047" t="s">
        <v>1333</v>
      </c>
      <c r="K6047" t="s">
        <v>330</v>
      </c>
      <c r="L6047">
        <v>85705</v>
      </c>
      <c r="M6047" t="s">
        <v>60</v>
      </c>
      <c r="N6047" t="s">
        <v>4284</v>
      </c>
      <c r="O6047" t="s">
        <v>43</v>
      </c>
      <c r="P6047" t="s">
        <v>83</v>
      </c>
      <c r="Q6047" t="s">
        <v>4285</v>
      </c>
      <c r="R6047" s="1">
        <v>238.15199999999999</v>
      </c>
      <c r="S6047">
        <v>3</v>
      </c>
      <c r="T6047">
        <f t="shared" si="94"/>
        <v>29</v>
      </c>
      <c r="U6047" t="s">
        <v>52</v>
      </c>
      <c r="V6047">
        <v>0.2</v>
      </c>
      <c r="W6047">
        <v>47.630400000000002</v>
      </c>
      <c r="X6047" s="1">
        <v>-47.630400000000002</v>
      </c>
      <c r="Y6047" s="1">
        <v>285.7824</v>
      </c>
      <c r="Z6047" t="s">
        <v>47</v>
      </c>
      <c r="AA6047" s="2">
        <v>89.307000000000002</v>
      </c>
      <c r="AB6047" s="3">
        <v>0.37500000000000006</v>
      </c>
      <c r="AC6047" s="1">
        <v>-101.2146</v>
      </c>
      <c r="AD6047">
        <v>5</v>
      </c>
      <c r="AE6047">
        <v>5</v>
      </c>
      <c r="AF6047" t="s">
        <v>48</v>
      </c>
      <c r="AG6047">
        <v>2015</v>
      </c>
      <c r="AH6047">
        <f>COUNTBLANK(datos[[#This Row],[Row ID]:[Year sales]])</f>
        <v>0</v>
      </c>
    </row>
    <row r="6048" spans="1:34" x14ac:dyDescent="0.3">
      <c r="A6048">
        <v>6047</v>
      </c>
      <c r="B6048" t="s">
        <v>8673</v>
      </c>
      <c r="C6048" s="4">
        <v>42530</v>
      </c>
      <c r="D6048" s="4">
        <v>42537</v>
      </c>
      <c r="E6048" t="s">
        <v>67</v>
      </c>
      <c r="F6048" t="s">
        <v>6308</v>
      </c>
      <c r="G6048" t="s">
        <v>6309</v>
      </c>
      <c r="H6048" t="s">
        <v>122</v>
      </c>
      <c r="I6048" t="s">
        <v>38</v>
      </c>
      <c r="J6048" t="s">
        <v>429</v>
      </c>
      <c r="K6048" t="s">
        <v>249</v>
      </c>
      <c r="L6048">
        <v>55407</v>
      </c>
      <c r="M6048" t="s">
        <v>125</v>
      </c>
      <c r="N6048" t="s">
        <v>8289</v>
      </c>
      <c r="O6048" t="s">
        <v>43</v>
      </c>
      <c r="P6048" t="s">
        <v>73</v>
      </c>
      <c r="Q6048" t="s">
        <v>8290</v>
      </c>
      <c r="R6048" s="1">
        <v>692.94</v>
      </c>
      <c r="S6048">
        <v>3</v>
      </c>
      <c r="T6048">
        <f t="shared" si="94"/>
        <v>19</v>
      </c>
      <c r="U6048" t="s">
        <v>52</v>
      </c>
      <c r="V6048">
        <v>0</v>
      </c>
      <c r="W6048">
        <v>0</v>
      </c>
      <c r="X6048" s="1">
        <v>0</v>
      </c>
      <c r="Y6048" s="1">
        <v>692.94</v>
      </c>
      <c r="Z6048" t="s">
        <v>53</v>
      </c>
      <c r="AA6048" s="2">
        <v>173.23500000000001</v>
      </c>
      <c r="AB6048" s="3">
        <v>0.25</v>
      </c>
      <c r="AC6048" s="1">
        <v>-519.70500000000004</v>
      </c>
      <c r="AD6048">
        <v>7</v>
      </c>
      <c r="AE6048">
        <v>7</v>
      </c>
      <c r="AF6048" t="s">
        <v>48</v>
      </c>
      <c r="AG6048">
        <v>2016</v>
      </c>
      <c r="AH6048">
        <f>COUNTBLANK(datos[[#This Row],[Row ID]:[Year sales]])</f>
        <v>0</v>
      </c>
    </row>
    <row r="6049" spans="1:34" x14ac:dyDescent="0.3">
      <c r="A6049">
        <v>6048</v>
      </c>
      <c r="B6049" t="s">
        <v>8674</v>
      </c>
      <c r="C6049" s="4">
        <v>42315</v>
      </c>
      <c r="D6049" s="4">
        <v>42319</v>
      </c>
      <c r="E6049" t="s">
        <v>67</v>
      </c>
      <c r="F6049" t="s">
        <v>2431</v>
      </c>
      <c r="G6049" t="s">
        <v>2432</v>
      </c>
      <c r="H6049" t="s">
        <v>57</v>
      </c>
      <c r="I6049" t="s">
        <v>38</v>
      </c>
      <c r="J6049" t="s">
        <v>1442</v>
      </c>
      <c r="K6049" t="s">
        <v>71</v>
      </c>
      <c r="L6049">
        <v>33142</v>
      </c>
      <c r="M6049" t="s">
        <v>41</v>
      </c>
      <c r="N6049" t="s">
        <v>2238</v>
      </c>
      <c r="O6049" t="s">
        <v>62</v>
      </c>
      <c r="P6049" t="s">
        <v>94</v>
      </c>
      <c r="Q6049" t="s">
        <v>2239</v>
      </c>
      <c r="R6049" s="1">
        <v>16.146000000000001</v>
      </c>
      <c r="S6049">
        <v>9</v>
      </c>
      <c r="T6049">
        <f t="shared" si="94"/>
        <v>26</v>
      </c>
      <c r="U6049" t="s">
        <v>75</v>
      </c>
      <c r="V6049">
        <v>0.7</v>
      </c>
      <c r="W6049">
        <v>11.302199999999999</v>
      </c>
      <c r="X6049" s="1">
        <v>-11.302199999999999</v>
      </c>
      <c r="Y6049" s="1">
        <v>27.4482</v>
      </c>
      <c r="Z6049" t="s">
        <v>65</v>
      </c>
      <c r="AA6049" s="2">
        <v>-12.9168</v>
      </c>
      <c r="AB6049" s="3">
        <v>-0.79999999999999993</v>
      </c>
      <c r="AC6049" s="1">
        <v>-17.7606</v>
      </c>
      <c r="AD6049">
        <v>4</v>
      </c>
      <c r="AE6049">
        <v>4</v>
      </c>
      <c r="AF6049" t="s">
        <v>48</v>
      </c>
      <c r="AG6049">
        <v>2015</v>
      </c>
      <c r="AH6049">
        <f>COUNTBLANK(datos[[#This Row],[Row ID]:[Year sales]])</f>
        <v>0</v>
      </c>
    </row>
    <row r="6050" spans="1:34" x14ac:dyDescent="0.3">
      <c r="A6050">
        <v>6049</v>
      </c>
      <c r="B6050" t="s">
        <v>8674</v>
      </c>
      <c r="C6050" s="4">
        <v>42315</v>
      </c>
      <c r="D6050" s="4">
        <v>42319</v>
      </c>
      <c r="E6050" t="s">
        <v>67</v>
      </c>
      <c r="F6050" t="s">
        <v>2431</v>
      </c>
      <c r="G6050" t="s">
        <v>2432</v>
      </c>
      <c r="H6050" t="s">
        <v>57</v>
      </c>
      <c r="I6050" t="s">
        <v>38</v>
      </c>
      <c r="J6050" t="s">
        <v>1442</v>
      </c>
      <c r="K6050" t="s">
        <v>71</v>
      </c>
      <c r="L6050">
        <v>33142</v>
      </c>
      <c r="M6050" t="s">
        <v>41</v>
      </c>
      <c r="N6050" t="s">
        <v>4746</v>
      </c>
      <c r="O6050" t="s">
        <v>62</v>
      </c>
      <c r="P6050" t="s">
        <v>94</v>
      </c>
      <c r="Q6050" t="s">
        <v>4747</v>
      </c>
      <c r="R6050" s="1">
        <v>1345.4849999999999</v>
      </c>
      <c r="S6050">
        <v>5</v>
      </c>
      <c r="T6050">
        <f t="shared" si="94"/>
        <v>37</v>
      </c>
      <c r="U6050" t="s">
        <v>75</v>
      </c>
      <c r="V6050">
        <v>0.7</v>
      </c>
      <c r="W6050">
        <v>941.83949999999982</v>
      </c>
      <c r="X6050" s="1">
        <v>-941.83950000000004</v>
      </c>
      <c r="Y6050" s="1">
        <v>2287.3244999999997</v>
      </c>
      <c r="Z6050" t="s">
        <v>53</v>
      </c>
      <c r="AA6050" s="2">
        <v>-1031.5385000000001</v>
      </c>
      <c r="AB6050" s="3">
        <v>-0.76666666666666683</v>
      </c>
      <c r="AC6050" s="1">
        <v>-1435.184</v>
      </c>
      <c r="AD6050">
        <v>4</v>
      </c>
      <c r="AE6050">
        <v>4</v>
      </c>
      <c r="AF6050" t="s">
        <v>48</v>
      </c>
      <c r="AG6050">
        <v>2015</v>
      </c>
      <c r="AH6050">
        <f>COUNTBLANK(datos[[#This Row],[Row ID]:[Year sales]])</f>
        <v>0</v>
      </c>
    </row>
    <row r="6051" spans="1:34" x14ac:dyDescent="0.3">
      <c r="A6051">
        <v>6050</v>
      </c>
      <c r="B6051" t="s">
        <v>8675</v>
      </c>
      <c r="C6051" s="4">
        <v>42536</v>
      </c>
      <c r="D6051" s="4">
        <v>42539</v>
      </c>
      <c r="E6051" t="s">
        <v>208</v>
      </c>
      <c r="F6051" t="s">
        <v>1769</v>
      </c>
      <c r="G6051" t="s">
        <v>1770</v>
      </c>
      <c r="H6051" t="s">
        <v>37</v>
      </c>
      <c r="I6051" t="s">
        <v>38</v>
      </c>
      <c r="J6051" t="s">
        <v>204</v>
      </c>
      <c r="K6051" t="s">
        <v>124</v>
      </c>
      <c r="L6051">
        <v>77036</v>
      </c>
      <c r="M6051" t="s">
        <v>125</v>
      </c>
      <c r="N6051" t="s">
        <v>7744</v>
      </c>
      <c r="O6051" t="s">
        <v>62</v>
      </c>
      <c r="P6051" t="s">
        <v>110</v>
      </c>
      <c r="Q6051" t="s">
        <v>7745</v>
      </c>
      <c r="R6051" s="1">
        <v>173.488</v>
      </c>
      <c r="S6051">
        <v>7</v>
      </c>
      <c r="T6051">
        <f t="shared" si="94"/>
        <v>15</v>
      </c>
      <c r="U6051" t="s">
        <v>75</v>
      </c>
      <c r="V6051">
        <v>0.2</v>
      </c>
      <c r="W6051">
        <v>34.697600000000001</v>
      </c>
      <c r="X6051" s="1">
        <v>-34.697600000000001</v>
      </c>
      <c r="Y6051" s="1">
        <v>208.18559999999999</v>
      </c>
      <c r="Z6051" t="s">
        <v>47</v>
      </c>
      <c r="AA6051" s="2">
        <v>54.215000000000003</v>
      </c>
      <c r="AB6051" s="3">
        <v>0.3125</v>
      </c>
      <c r="AC6051" s="1">
        <v>-84.575400000000002</v>
      </c>
      <c r="AD6051">
        <v>3</v>
      </c>
      <c r="AE6051">
        <v>3</v>
      </c>
      <c r="AF6051" t="s">
        <v>48</v>
      </c>
      <c r="AG6051">
        <v>2016</v>
      </c>
      <c r="AH6051">
        <f>COUNTBLANK(datos[[#This Row],[Row ID]:[Year sales]])</f>
        <v>0</v>
      </c>
    </row>
    <row r="6052" spans="1:34" x14ac:dyDescent="0.3">
      <c r="A6052">
        <v>6051</v>
      </c>
      <c r="B6052" t="s">
        <v>8676</v>
      </c>
      <c r="C6052" s="4">
        <v>42119</v>
      </c>
      <c r="D6052" s="4">
        <v>42124</v>
      </c>
      <c r="E6052" t="s">
        <v>67</v>
      </c>
      <c r="F6052" t="s">
        <v>8677</v>
      </c>
      <c r="G6052" t="s">
        <v>8678</v>
      </c>
      <c r="H6052" t="s">
        <v>37</v>
      </c>
      <c r="I6052" t="s">
        <v>38</v>
      </c>
      <c r="J6052" t="s">
        <v>2573</v>
      </c>
      <c r="K6052" t="s">
        <v>134</v>
      </c>
      <c r="L6052">
        <v>53209</v>
      </c>
      <c r="M6052" t="s">
        <v>125</v>
      </c>
      <c r="N6052" t="s">
        <v>1336</v>
      </c>
      <c r="O6052" t="s">
        <v>62</v>
      </c>
      <c r="P6052" t="s">
        <v>86</v>
      </c>
      <c r="Q6052" t="s">
        <v>1337</v>
      </c>
      <c r="R6052" s="1">
        <v>57.75</v>
      </c>
      <c r="S6052">
        <v>5</v>
      </c>
      <c r="T6052">
        <f t="shared" si="94"/>
        <v>23</v>
      </c>
      <c r="U6052" t="s">
        <v>75</v>
      </c>
      <c r="V6052">
        <v>0</v>
      </c>
      <c r="W6052">
        <v>0</v>
      </c>
      <c r="X6052" s="1">
        <v>0</v>
      </c>
      <c r="Y6052" s="1">
        <v>57.75</v>
      </c>
      <c r="Z6052" t="s">
        <v>99</v>
      </c>
      <c r="AA6052" s="2">
        <v>16.170000000000002</v>
      </c>
      <c r="AB6052" s="3">
        <v>0.28000000000000003</v>
      </c>
      <c r="AC6052" s="1">
        <v>-41.58</v>
      </c>
      <c r="AD6052">
        <v>5</v>
      </c>
      <c r="AE6052">
        <v>5</v>
      </c>
      <c r="AF6052" t="s">
        <v>48</v>
      </c>
      <c r="AG6052">
        <v>2015</v>
      </c>
      <c r="AH6052">
        <f>COUNTBLANK(datos[[#This Row],[Row ID]:[Year sales]])</f>
        <v>0</v>
      </c>
    </row>
    <row r="6053" spans="1:34" x14ac:dyDescent="0.3">
      <c r="A6053">
        <v>6052</v>
      </c>
      <c r="B6053" t="s">
        <v>8676</v>
      </c>
      <c r="C6053" s="4">
        <v>42119</v>
      </c>
      <c r="D6053" s="4">
        <v>42124</v>
      </c>
      <c r="E6053" t="s">
        <v>67</v>
      </c>
      <c r="F6053" t="s">
        <v>8677</v>
      </c>
      <c r="G6053" t="s">
        <v>8678</v>
      </c>
      <c r="H6053" t="s">
        <v>37</v>
      </c>
      <c r="I6053" t="s">
        <v>38</v>
      </c>
      <c r="J6053" t="s">
        <v>2573</v>
      </c>
      <c r="K6053" t="s">
        <v>134</v>
      </c>
      <c r="L6053">
        <v>53209</v>
      </c>
      <c r="M6053" t="s">
        <v>125</v>
      </c>
      <c r="N6053" t="s">
        <v>5394</v>
      </c>
      <c r="O6053" t="s">
        <v>62</v>
      </c>
      <c r="P6053" t="s">
        <v>97</v>
      </c>
      <c r="Q6053" t="s">
        <v>5395</v>
      </c>
      <c r="R6053" s="1">
        <v>272.39999999999998</v>
      </c>
      <c r="S6053">
        <v>5</v>
      </c>
      <c r="T6053">
        <f t="shared" si="94"/>
        <v>40</v>
      </c>
      <c r="U6053" t="s">
        <v>75</v>
      </c>
      <c r="V6053">
        <v>0</v>
      </c>
      <c r="W6053">
        <v>0</v>
      </c>
      <c r="X6053" s="1">
        <v>0</v>
      </c>
      <c r="Y6053" s="1">
        <v>272.39999999999998</v>
      </c>
      <c r="Z6053" t="s">
        <v>47</v>
      </c>
      <c r="AA6053" s="2">
        <v>76.272000000000006</v>
      </c>
      <c r="AB6053" s="3">
        <v>0.28000000000000003</v>
      </c>
      <c r="AC6053" s="1">
        <v>-196.12799999999999</v>
      </c>
      <c r="AD6053">
        <v>5</v>
      </c>
      <c r="AE6053">
        <v>5</v>
      </c>
      <c r="AF6053" t="s">
        <v>48</v>
      </c>
      <c r="AG6053">
        <v>2015</v>
      </c>
      <c r="AH6053">
        <f>COUNTBLANK(datos[[#This Row],[Row ID]:[Year sales]])</f>
        <v>0</v>
      </c>
    </row>
    <row r="6054" spans="1:34" x14ac:dyDescent="0.3">
      <c r="A6054">
        <v>6053</v>
      </c>
      <c r="B6054" t="s">
        <v>8679</v>
      </c>
      <c r="C6054" s="4">
        <v>42636</v>
      </c>
      <c r="D6054" s="4">
        <v>42639</v>
      </c>
      <c r="E6054" t="s">
        <v>34</v>
      </c>
      <c r="F6054" t="s">
        <v>1634</v>
      </c>
      <c r="G6054" t="s">
        <v>1635</v>
      </c>
      <c r="H6054" t="s">
        <v>122</v>
      </c>
      <c r="I6054" t="s">
        <v>38</v>
      </c>
      <c r="J6054" t="s">
        <v>2495</v>
      </c>
      <c r="K6054" t="s">
        <v>518</v>
      </c>
      <c r="L6054">
        <v>43130</v>
      </c>
      <c r="M6054" t="s">
        <v>168</v>
      </c>
      <c r="N6054" t="s">
        <v>4086</v>
      </c>
      <c r="O6054" t="s">
        <v>62</v>
      </c>
      <c r="P6054" t="s">
        <v>110</v>
      </c>
      <c r="Q6054" t="s">
        <v>4087</v>
      </c>
      <c r="R6054" s="1">
        <v>11.952</v>
      </c>
      <c r="S6054">
        <v>3</v>
      </c>
      <c r="T6054">
        <f t="shared" si="94"/>
        <v>22</v>
      </c>
      <c r="U6054" t="s">
        <v>52</v>
      </c>
      <c r="V6054">
        <v>0.2</v>
      </c>
      <c r="W6054">
        <v>2.3904000000000001</v>
      </c>
      <c r="X6054" s="1">
        <v>-2.3904000000000001</v>
      </c>
      <c r="Y6054" s="1">
        <v>14.3424</v>
      </c>
      <c r="Z6054" t="s">
        <v>65</v>
      </c>
      <c r="AA6054" s="2">
        <v>4.0338000000000003</v>
      </c>
      <c r="AB6054" s="3">
        <v>0.33750000000000002</v>
      </c>
      <c r="AC6054" s="1">
        <v>-5.5278</v>
      </c>
      <c r="AD6054">
        <v>3</v>
      </c>
      <c r="AE6054">
        <v>3</v>
      </c>
      <c r="AF6054" t="s">
        <v>48</v>
      </c>
      <c r="AG6054">
        <v>2016</v>
      </c>
      <c r="AH6054">
        <f>COUNTBLANK(datos[[#This Row],[Row ID]:[Year sales]])</f>
        <v>0</v>
      </c>
    </row>
    <row r="6055" spans="1:34" x14ac:dyDescent="0.3">
      <c r="A6055">
        <v>6054</v>
      </c>
      <c r="B6055" t="s">
        <v>8679</v>
      </c>
      <c r="C6055" s="4">
        <v>42636</v>
      </c>
      <c r="D6055" s="4">
        <v>42639</v>
      </c>
      <c r="E6055" t="s">
        <v>34</v>
      </c>
      <c r="F6055" t="s">
        <v>1634</v>
      </c>
      <c r="G6055" t="s">
        <v>1635</v>
      </c>
      <c r="H6055" t="s">
        <v>122</v>
      </c>
      <c r="I6055" t="s">
        <v>38</v>
      </c>
      <c r="J6055" t="s">
        <v>2495</v>
      </c>
      <c r="K6055" t="s">
        <v>518</v>
      </c>
      <c r="L6055">
        <v>43130</v>
      </c>
      <c r="M6055" t="s">
        <v>168</v>
      </c>
      <c r="N6055" t="s">
        <v>6163</v>
      </c>
      <c r="O6055" t="s">
        <v>43</v>
      </c>
      <c r="P6055" t="s">
        <v>83</v>
      </c>
      <c r="Q6055" t="s">
        <v>6164</v>
      </c>
      <c r="R6055" s="1">
        <v>28</v>
      </c>
      <c r="S6055">
        <v>4</v>
      </c>
      <c r="T6055">
        <f t="shared" si="94"/>
        <v>22</v>
      </c>
      <c r="U6055" t="s">
        <v>52</v>
      </c>
      <c r="V6055">
        <v>0.2</v>
      </c>
      <c r="W6055">
        <v>5.6000000000000005</v>
      </c>
      <c r="X6055" s="1">
        <v>-5.6</v>
      </c>
      <c r="Y6055" s="1">
        <v>33.6</v>
      </c>
      <c r="Z6055" t="s">
        <v>65</v>
      </c>
      <c r="AA6055" s="2">
        <v>7.7</v>
      </c>
      <c r="AB6055" s="3">
        <v>0.27500000000000002</v>
      </c>
      <c r="AC6055" s="1">
        <v>-14.7</v>
      </c>
      <c r="AD6055">
        <v>3</v>
      </c>
      <c r="AE6055">
        <v>3</v>
      </c>
      <c r="AF6055" t="s">
        <v>48</v>
      </c>
      <c r="AG6055">
        <v>2016</v>
      </c>
      <c r="AH6055">
        <f>COUNTBLANK(datos[[#This Row],[Row ID]:[Year sales]])</f>
        <v>0</v>
      </c>
    </row>
    <row r="6056" spans="1:34" x14ac:dyDescent="0.3">
      <c r="A6056">
        <v>6055</v>
      </c>
      <c r="B6056" t="s">
        <v>8679</v>
      </c>
      <c r="C6056" s="4">
        <v>42636</v>
      </c>
      <c r="D6056" s="4">
        <v>42639</v>
      </c>
      <c r="E6056" t="s">
        <v>34</v>
      </c>
      <c r="F6056" t="s">
        <v>1634</v>
      </c>
      <c r="G6056" t="s">
        <v>1635</v>
      </c>
      <c r="H6056" t="s">
        <v>122</v>
      </c>
      <c r="I6056" t="s">
        <v>38</v>
      </c>
      <c r="J6056" t="s">
        <v>2495</v>
      </c>
      <c r="K6056" t="s">
        <v>518</v>
      </c>
      <c r="L6056">
        <v>43130</v>
      </c>
      <c r="M6056" t="s">
        <v>168</v>
      </c>
      <c r="N6056" t="s">
        <v>2753</v>
      </c>
      <c r="O6056" t="s">
        <v>62</v>
      </c>
      <c r="P6056" t="s">
        <v>94</v>
      </c>
      <c r="Q6056" t="s">
        <v>2754</v>
      </c>
      <c r="R6056" s="1">
        <v>12.201000000000001</v>
      </c>
      <c r="S6056">
        <v>7</v>
      </c>
      <c r="T6056">
        <f t="shared" si="94"/>
        <v>34</v>
      </c>
      <c r="U6056" t="s">
        <v>75</v>
      </c>
      <c r="V6056">
        <v>0.7</v>
      </c>
      <c r="W6056">
        <v>8.5406999999999993</v>
      </c>
      <c r="X6056" s="1">
        <v>-8.5406999999999993</v>
      </c>
      <c r="Y6056" s="1">
        <v>20.741700000000002</v>
      </c>
      <c r="Z6056" t="s">
        <v>65</v>
      </c>
      <c r="AA6056" s="2">
        <v>-9.7607999999999997</v>
      </c>
      <c r="AB6056" s="3">
        <v>-0.79999999999999993</v>
      </c>
      <c r="AC6056" s="1">
        <v>-13.421099999999999</v>
      </c>
      <c r="AD6056">
        <v>3</v>
      </c>
      <c r="AE6056">
        <v>3</v>
      </c>
      <c r="AF6056" t="s">
        <v>48</v>
      </c>
      <c r="AG6056">
        <v>2016</v>
      </c>
      <c r="AH6056">
        <f>COUNTBLANK(datos[[#This Row],[Row ID]:[Year sales]])</f>
        <v>0</v>
      </c>
    </row>
    <row r="6057" spans="1:34" x14ac:dyDescent="0.3">
      <c r="A6057">
        <v>6056</v>
      </c>
      <c r="B6057" t="s">
        <v>8680</v>
      </c>
      <c r="C6057" s="4">
        <v>42600</v>
      </c>
      <c r="D6057" s="4">
        <v>42602</v>
      </c>
      <c r="E6057" t="s">
        <v>208</v>
      </c>
      <c r="F6057" t="s">
        <v>1509</v>
      </c>
      <c r="G6057" t="s">
        <v>1510</v>
      </c>
      <c r="H6057" t="s">
        <v>37</v>
      </c>
      <c r="I6057" t="s">
        <v>38</v>
      </c>
      <c r="J6057" t="s">
        <v>7069</v>
      </c>
      <c r="K6057" t="s">
        <v>124</v>
      </c>
      <c r="L6057">
        <v>78539</v>
      </c>
      <c r="M6057" t="s">
        <v>125</v>
      </c>
      <c r="N6057" t="s">
        <v>5514</v>
      </c>
      <c r="O6057" t="s">
        <v>62</v>
      </c>
      <c r="P6057" t="s">
        <v>94</v>
      </c>
      <c r="Q6057" t="s">
        <v>5515</v>
      </c>
      <c r="R6057" s="1">
        <v>2.0680000000000001</v>
      </c>
      <c r="S6057">
        <v>1</v>
      </c>
      <c r="T6057">
        <f t="shared" si="94"/>
        <v>26</v>
      </c>
      <c r="U6057" t="s">
        <v>46</v>
      </c>
      <c r="V6057">
        <v>0.8</v>
      </c>
      <c r="W6057">
        <v>1.6544000000000001</v>
      </c>
      <c r="X6057" s="1">
        <v>-1.6544000000000001</v>
      </c>
      <c r="Y6057" s="1">
        <v>3.7224000000000004</v>
      </c>
      <c r="Z6057" t="s">
        <v>65</v>
      </c>
      <c r="AA6057" s="2">
        <v>-3.4121999999999999</v>
      </c>
      <c r="AB6057" s="3">
        <v>-1.65</v>
      </c>
      <c r="AC6057" s="1">
        <v>-3.8258000000000001</v>
      </c>
      <c r="AD6057">
        <v>2</v>
      </c>
      <c r="AE6057">
        <v>2</v>
      </c>
      <c r="AF6057" t="s">
        <v>48</v>
      </c>
      <c r="AG6057">
        <v>2016</v>
      </c>
      <c r="AH6057">
        <f>COUNTBLANK(datos[[#This Row],[Row ID]:[Year sales]])</f>
        <v>0</v>
      </c>
    </row>
    <row r="6058" spans="1:34" x14ac:dyDescent="0.3">
      <c r="A6058">
        <v>6057</v>
      </c>
      <c r="B6058" t="s">
        <v>8680</v>
      </c>
      <c r="C6058" s="4">
        <v>42600</v>
      </c>
      <c r="D6058" s="4">
        <v>42602</v>
      </c>
      <c r="E6058" t="s">
        <v>208</v>
      </c>
      <c r="F6058" t="s">
        <v>1509</v>
      </c>
      <c r="G6058" t="s">
        <v>1510</v>
      </c>
      <c r="H6058" t="s">
        <v>37</v>
      </c>
      <c r="I6058" t="s">
        <v>38</v>
      </c>
      <c r="J6058" t="s">
        <v>7069</v>
      </c>
      <c r="K6058" t="s">
        <v>124</v>
      </c>
      <c r="L6058">
        <v>78539</v>
      </c>
      <c r="M6058" t="s">
        <v>125</v>
      </c>
      <c r="N6058" t="s">
        <v>5831</v>
      </c>
      <c r="O6058" t="s">
        <v>62</v>
      </c>
      <c r="P6058" t="s">
        <v>110</v>
      </c>
      <c r="Q6058" t="s">
        <v>5832</v>
      </c>
      <c r="R6058" s="1">
        <v>83.84</v>
      </c>
      <c r="S6058">
        <v>8</v>
      </c>
      <c r="T6058">
        <f t="shared" si="94"/>
        <v>20</v>
      </c>
      <c r="U6058" t="s">
        <v>75</v>
      </c>
      <c r="V6058">
        <v>0.2</v>
      </c>
      <c r="W6058">
        <v>16.768000000000001</v>
      </c>
      <c r="X6058" s="1">
        <v>-16.768000000000001</v>
      </c>
      <c r="Y6058" s="1">
        <v>100.608</v>
      </c>
      <c r="Z6058" t="s">
        <v>99</v>
      </c>
      <c r="AA6058" s="2">
        <v>30.391999999999999</v>
      </c>
      <c r="AB6058" s="3">
        <v>0.36249999999999999</v>
      </c>
      <c r="AC6058" s="1">
        <v>-36.68</v>
      </c>
      <c r="AD6058">
        <v>2</v>
      </c>
      <c r="AE6058">
        <v>2</v>
      </c>
      <c r="AF6058" t="s">
        <v>48</v>
      </c>
      <c r="AG6058">
        <v>2016</v>
      </c>
      <c r="AH6058">
        <f>COUNTBLANK(datos[[#This Row],[Row ID]:[Year sales]])</f>
        <v>0</v>
      </c>
    </row>
    <row r="6059" spans="1:34" x14ac:dyDescent="0.3">
      <c r="A6059">
        <v>6058</v>
      </c>
      <c r="B6059" t="s">
        <v>8681</v>
      </c>
      <c r="C6059" s="4">
        <v>41700</v>
      </c>
      <c r="D6059" s="4">
        <v>41706</v>
      </c>
      <c r="E6059" t="s">
        <v>67</v>
      </c>
      <c r="F6059" t="s">
        <v>5365</v>
      </c>
      <c r="G6059" t="s">
        <v>5366</v>
      </c>
      <c r="H6059" t="s">
        <v>122</v>
      </c>
      <c r="I6059" t="s">
        <v>38</v>
      </c>
      <c r="J6059" t="s">
        <v>286</v>
      </c>
      <c r="K6059" t="s">
        <v>287</v>
      </c>
      <c r="L6059">
        <v>10009</v>
      </c>
      <c r="M6059" t="s">
        <v>168</v>
      </c>
      <c r="N6059" t="s">
        <v>690</v>
      </c>
      <c r="O6059" t="s">
        <v>62</v>
      </c>
      <c r="P6059" t="s">
        <v>193</v>
      </c>
      <c r="Q6059" t="s">
        <v>691</v>
      </c>
      <c r="R6059" s="1">
        <v>11.36</v>
      </c>
      <c r="S6059">
        <v>2</v>
      </c>
      <c r="T6059">
        <f t="shared" si="94"/>
        <v>170</v>
      </c>
      <c r="U6059" t="s">
        <v>46</v>
      </c>
      <c r="V6059">
        <v>0</v>
      </c>
      <c r="W6059">
        <v>0</v>
      </c>
      <c r="X6059" s="1">
        <v>0</v>
      </c>
      <c r="Y6059" s="1">
        <v>11.36</v>
      </c>
      <c r="Z6059" t="s">
        <v>65</v>
      </c>
      <c r="AA6059" s="2">
        <v>5.3391999999999999</v>
      </c>
      <c r="AB6059" s="3">
        <v>0.47000000000000003</v>
      </c>
      <c r="AC6059" s="1">
        <v>-6.0208000000000004</v>
      </c>
      <c r="AD6059">
        <v>6</v>
      </c>
      <c r="AE6059">
        <v>6</v>
      </c>
      <c r="AF6059" t="s">
        <v>48</v>
      </c>
      <c r="AG6059">
        <v>2014</v>
      </c>
      <c r="AH6059">
        <f>COUNTBLANK(datos[[#This Row],[Row ID]:[Year sales]])</f>
        <v>0</v>
      </c>
    </row>
    <row r="6060" spans="1:34" x14ac:dyDescent="0.3">
      <c r="A6060">
        <v>6059</v>
      </c>
      <c r="B6060" t="s">
        <v>8681</v>
      </c>
      <c r="C6060" s="4">
        <v>41700</v>
      </c>
      <c r="D6060" s="4">
        <v>41706</v>
      </c>
      <c r="E6060" t="s">
        <v>67</v>
      </c>
      <c r="F6060" t="s">
        <v>5365</v>
      </c>
      <c r="G6060" t="s">
        <v>5366</v>
      </c>
      <c r="H6060" t="s">
        <v>122</v>
      </c>
      <c r="I6060" t="s">
        <v>38</v>
      </c>
      <c r="J6060" t="s">
        <v>286</v>
      </c>
      <c r="K6060" t="s">
        <v>287</v>
      </c>
      <c r="L6060">
        <v>10009</v>
      </c>
      <c r="M6060" t="s">
        <v>168</v>
      </c>
      <c r="N6060" t="s">
        <v>303</v>
      </c>
      <c r="O6060" t="s">
        <v>62</v>
      </c>
      <c r="P6060" t="s">
        <v>110</v>
      </c>
      <c r="Q6060" t="s">
        <v>304</v>
      </c>
      <c r="R6060" s="1">
        <v>36.4</v>
      </c>
      <c r="S6060">
        <v>5</v>
      </c>
      <c r="T6060">
        <f t="shared" si="94"/>
        <v>15</v>
      </c>
      <c r="U6060" t="s">
        <v>75</v>
      </c>
      <c r="V6060">
        <v>0</v>
      </c>
      <c r="W6060">
        <v>0</v>
      </c>
      <c r="X6060" s="1">
        <v>0</v>
      </c>
      <c r="Y6060" s="1">
        <v>36.4</v>
      </c>
      <c r="Z6060" t="s">
        <v>65</v>
      </c>
      <c r="AA6060" s="2">
        <v>17.472000000000001</v>
      </c>
      <c r="AB6060" s="3">
        <v>0.48000000000000004</v>
      </c>
      <c r="AC6060" s="1">
        <v>-18.928000000000001</v>
      </c>
      <c r="AD6060">
        <v>6</v>
      </c>
      <c r="AE6060">
        <v>6</v>
      </c>
      <c r="AF6060" t="s">
        <v>48</v>
      </c>
      <c r="AG6060">
        <v>2014</v>
      </c>
      <c r="AH6060">
        <f>COUNTBLANK(datos[[#This Row],[Row ID]:[Year sales]])</f>
        <v>0</v>
      </c>
    </row>
    <row r="6061" spans="1:34" x14ac:dyDescent="0.3">
      <c r="A6061">
        <v>6060</v>
      </c>
      <c r="B6061" t="s">
        <v>8682</v>
      </c>
      <c r="C6061" s="4">
        <v>42003</v>
      </c>
      <c r="D6061" s="4">
        <v>42007</v>
      </c>
      <c r="E6061" t="s">
        <v>67</v>
      </c>
      <c r="F6061" t="s">
        <v>2651</v>
      </c>
      <c r="G6061" t="s">
        <v>2652</v>
      </c>
      <c r="H6061" t="s">
        <v>37</v>
      </c>
      <c r="I6061" t="s">
        <v>38</v>
      </c>
      <c r="J6061" t="s">
        <v>166</v>
      </c>
      <c r="K6061" t="s">
        <v>167</v>
      </c>
      <c r="L6061">
        <v>19120</v>
      </c>
      <c r="M6061" t="s">
        <v>168</v>
      </c>
      <c r="N6061" t="s">
        <v>6845</v>
      </c>
      <c r="O6061" t="s">
        <v>90</v>
      </c>
      <c r="P6061" t="s">
        <v>181</v>
      </c>
      <c r="Q6061" t="s">
        <v>6846</v>
      </c>
      <c r="R6061" s="1">
        <v>27.968</v>
      </c>
      <c r="S6061">
        <v>2</v>
      </c>
      <c r="T6061">
        <f t="shared" si="94"/>
        <v>24</v>
      </c>
      <c r="U6061" t="s">
        <v>46</v>
      </c>
      <c r="V6061">
        <v>0.2</v>
      </c>
      <c r="W6061">
        <v>5.5936000000000003</v>
      </c>
      <c r="X6061" s="1">
        <v>-5.5936000000000003</v>
      </c>
      <c r="Y6061" s="1">
        <v>33.561599999999999</v>
      </c>
      <c r="Z6061" t="s">
        <v>65</v>
      </c>
      <c r="AA6061" s="2">
        <v>6.992</v>
      </c>
      <c r="AB6061" s="3">
        <v>0.25</v>
      </c>
      <c r="AC6061" s="1">
        <v>-15.382400000000001</v>
      </c>
      <c r="AD6061">
        <v>4</v>
      </c>
      <c r="AE6061">
        <v>4</v>
      </c>
      <c r="AF6061" t="s">
        <v>48</v>
      </c>
      <c r="AG6061">
        <v>2014</v>
      </c>
      <c r="AH6061">
        <f>COUNTBLANK(datos[[#This Row],[Row ID]:[Year sales]])</f>
        <v>0</v>
      </c>
    </row>
    <row r="6062" spans="1:34" x14ac:dyDescent="0.3">
      <c r="A6062">
        <v>6061</v>
      </c>
      <c r="B6062" t="s">
        <v>8683</v>
      </c>
      <c r="C6062" s="4">
        <v>42104</v>
      </c>
      <c r="D6062" s="4">
        <v>42110</v>
      </c>
      <c r="E6062" t="s">
        <v>67</v>
      </c>
      <c r="F6062" t="s">
        <v>2185</v>
      </c>
      <c r="G6062" t="s">
        <v>2186</v>
      </c>
      <c r="H6062" t="s">
        <v>122</v>
      </c>
      <c r="I6062" t="s">
        <v>38</v>
      </c>
      <c r="J6062" t="s">
        <v>409</v>
      </c>
      <c r="K6062" t="s">
        <v>287</v>
      </c>
      <c r="L6062">
        <v>14609</v>
      </c>
      <c r="M6062" t="s">
        <v>168</v>
      </c>
      <c r="N6062" t="s">
        <v>3311</v>
      </c>
      <c r="O6062" t="s">
        <v>62</v>
      </c>
      <c r="P6062" t="s">
        <v>77</v>
      </c>
      <c r="Q6062" t="s">
        <v>3312</v>
      </c>
      <c r="R6062" s="1">
        <v>142.04</v>
      </c>
      <c r="S6062">
        <v>4</v>
      </c>
      <c r="T6062">
        <f t="shared" si="94"/>
        <v>29</v>
      </c>
      <c r="U6062" t="s">
        <v>52</v>
      </c>
      <c r="V6062">
        <v>0</v>
      </c>
      <c r="W6062">
        <v>0</v>
      </c>
      <c r="X6062" s="1">
        <v>0</v>
      </c>
      <c r="Y6062" s="1">
        <v>142.04</v>
      </c>
      <c r="Z6062" t="s">
        <v>99</v>
      </c>
      <c r="AA6062" s="2">
        <v>38.3508</v>
      </c>
      <c r="AB6062" s="3">
        <v>0.27</v>
      </c>
      <c r="AC6062" s="1">
        <v>-103.6892</v>
      </c>
      <c r="AD6062">
        <v>6</v>
      </c>
      <c r="AE6062">
        <v>6</v>
      </c>
      <c r="AF6062" t="s">
        <v>48</v>
      </c>
      <c r="AG6062">
        <v>2015</v>
      </c>
      <c r="AH6062">
        <f>COUNTBLANK(datos[[#This Row],[Row ID]:[Year sales]])</f>
        <v>0</v>
      </c>
    </row>
    <row r="6063" spans="1:34" x14ac:dyDescent="0.3">
      <c r="A6063">
        <v>6062</v>
      </c>
      <c r="B6063" t="s">
        <v>8683</v>
      </c>
      <c r="C6063" s="4">
        <v>42104</v>
      </c>
      <c r="D6063" s="4">
        <v>42110</v>
      </c>
      <c r="E6063" t="s">
        <v>67</v>
      </c>
      <c r="F6063" t="s">
        <v>2185</v>
      </c>
      <c r="G6063" t="s">
        <v>2186</v>
      </c>
      <c r="H6063" t="s">
        <v>122</v>
      </c>
      <c r="I6063" t="s">
        <v>38</v>
      </c>
      <c r="J6063" t="s">
        <v>409</v>
      </c>
      <c r="K6063" t="s">
        <v>287</v>
      </c>
      <c r="L6063">
        <v>14609</v>
      </c>
      <c r="M6063" t="s">
        <v>168</v>
      </c>
      <c r="N6063" t="s">
        <v>1150</v>
      </c>
      <c r="O6063" t="s">
        <v>62</v>
      </c>
      <c r="P6063" t="s">
        <v>86</v>
      </c>
      <c r="Q6063" t="s">
        <v>1151</v>
      </c>
      <c r="R6063" s="1">
        <v>14.67</v>
      </c>
      <c r="S6063">
        <v>3</v>
      </c>
      <c r="T6063">
        <f t="shared" si="94"/>
        <v>8</v>
      </c>
      <c r="U6063" t="s">
        <v>52</v>
      </c>
      <c r="V6063">
        <v>0</v>
      </c>
      <c r="W6063">
        <v>0</v>
      </c>
      <c r="X6063" s="1">
        <v>0</v>
      </c>
      <c r="Y6063" s="1">
        <v>14.67</v>
      </c>
      <c r="Z6063" t="s">
        <v>65</v>
      </c>
      <c r="AA6063" s="2">
        <v>6.0147000000000004</v>
      </c>
      <c r="AB6063" s="3">
        <v>0.41000000000000003</v>
      </c>
      <c r="AC6063" s="1">
        <v>-8.6553000000000004</v>
      </c>
      <c r="AD6063">
        <v>6</v>
      </c>
      <c r="AE6063">
        <v>6</v>
      </c>
      <c r="AF6063" t="s">
        <v>48</v>
      </c>
      <c r="AG6063">
        <v>2015</v>
      </c>
      <c r="AH6063">
        <f>COUNTBLANK(datos[[#This Row],[Row ID]:[Year sales]])</f>
        <v>0</v>
      </c>
    </row>
    <row r="6064" spans="1:34" x14ac:dyDescent="0.3">
      <c r="A6064">
        <v>6063</v>
      </c>
      <c r="B6064" t="s">
        <v>8684</v>
      </c>
      <c r="C6064" s="4">
        <v>42363</v>
      </c>
      <c r="D6064" s="4">
        <v>42368</v>
      </c>
      <c r="E6064" t="s">
        <v>34</v>
      </c>
      <c r="F6064" t="s">
        <v>2254</v>
      </c>
      <c r="G6064" t="s">
        <v>2255</v>
      </c>
      <c r="H6064" t="s">
        <v>37</v>
      </c>
      <c r="I6064" t="s">
        <v>38</v>
      </c>
      <c r="J6064" t="s">
        <v>969</v>
      </c>
      <c r="K6064" t="s">
        <v>59</v>
      </c>
      <c r="L6064">
        <v>92037</v>
      </c>
      <c r="M6064" t="s">
        <v>60</v>
      </c>
      <c r="N6064" t="s">
        <v>3339</v>
      </c>
      <c r="O6064" t="s">
        <v>90</v>
      </c>
      <c r="P6064" t="s">
        <v>1238</v>
      </c>
      <c r="Q6064" t="s">
        <v>3340</v>
      </c>
      <c r="R6064" s="1">
        <v>1199.96</v>
      </c>
      <c r="S6064">
        <v>5</v>
      </c>
      <c r="T6064">
        <f t="shared" si="94"/>
        <v>19</v>
      </c>
      <c r="U6064" t="s">
        <v>75</v>
      </c>
      <c r="V6064">
        <v>0.2</v>
      </c>
      <c r="W6064">
        <v>239.99200000000002</v>
      </c>
      <c r="X6064" s="1">
        <v>-239.99199999999999</v>
      </c>
      <c r="Y6064" s="1">
        <v>1439.952</v>
      </c>
      <c r="Z6064" t="s">
        <v>53</v>
      </c>
      <c r="AA6064" s="2">
        <v>224.99250000000001</v>
      </c>
      <c r="AB6064" s="3">
        <v>0.1875</v>
      </c>
      <c r="AC6064" s="1">
        <v>-734.97550000000001</v>
      </c>
      <c r="AD6064">
        <v>5</v>
      </c>
      <c r="AE6064">
        <v>5</v>
      </c>
      <c r="AF6064" t="s">
        <v>48</v>
      </c>
      <c r="AG6064">
        <v>2015</v>
      </c>
      <c r="AH6064">
        <f>COUNTBLANK(datos[[#This Row],[Row ID]:[Year sales]])</f>
        <v>0</v>
      </c>
    </row>
    <row r="6065" spans="1:34" x14ac:dyDescent="0.3">
      <c r="A6065">
        <v>6064</v>
      </c>
      <c r="B6065" t="s">
        <v>8684</v>
      </c>
      <c r="C6065" s="4">
        <v>42363</v>
      </c>
      <c r="D6065" s="4">
        <v>42368</v>
      </c>
      <c r="E6065" t="s">
        <v>34</v>
      </c>
      <c r="F6065" t="s">
        <v>2254</v>
      </c>
      <c r="G6065" t="s">
        <v>2255</v>
      </c>
      <c r="H6065" t="s">
        <v>37</v>
      </c>
      <c r="I6065" t="s">
        <v>38</v>
      </c>
      <c r="J6065" t="s">
        <v>969</v>
      </c>
      <c r="K6065" t="s">
        <v>59</v>
      </c>
      <c r="L6065">
        <v>92037</v>
      </c>
      <c r="M6065" t="s">
        <v>60</v>
      </c>
      <c r="N6065" t="s">
        <v>3138</v>
      </c>
      <c r="O6065" t="s">
        <v>62</v>
      </c>
      <c r="P6065" t="s">
        <v>110</v>
      </c>
      <c r="Q6065" t="s">
        <v>3139</v>
      </c>
      <c r="R6065" s="1">
        <v>12.6</v>
      </c>
      <c r="S6065">
        <v>3</v>
      </c>
      <c r="T6065">
        <f t="shared" si="94"/>
        <v>15</v>
      </c>
      <c r="U6065" t="s">
        <v>52</v>
      </c>
      <c r="V6065">
        <v>0</v>
      </c>
      <c r="W6065">
        <v>0</v>
      </c>
      <c r="X6065" s="1">
        <v>0</v>
      </c>
      <c r="Y6065" s="1">
        <v>12.6</v>
      </c>
      <c r="Z6065" t="s">
        <v>65</v>
      </c>
      <c r="AA6065" s="2">
        <v>6.1740000000000004</v>
      </c>
      <c r="AB6065" s="3">
        <v>0.49000000000000005</v>
      </c>
      <c r="AC6065" s="1">
        <v>-6.4260000000000002</v>
      </c>
      <c r="AD6065">
        <v>5</v>
      </c>
      <c r="AE6065">
        <v>5</v>
      </c>
      <c r="AF6065" t="s">
        <v>48</v>
      </c>
      <c r="AG6065">
        <v>2015</v>
      </c>
      <c r="AH6065">
        <f>COUNTBLANK(datos[[#This Row],[Row ID]:[Year sales]])</f>
        <v>0</v>
      </c>
    </row>
    <row r="6066" spans="1:34" x14ac:dyDescent="0.3">
      <c r="A6066">
        <v>6065</v>
      </c>
      <c r="B6066" t="s">
        <v>8684</v>
      </c>
      <c r="C6066" s="4">
        <v>42363</v>
      </c>
      <c r="D6066" s="4">
        <v>42368</v>
      </c>
      <c r="E6066" t="s">
        <v>34</v>
      </c>
      <c r="F6066" t="s">
        <v>2254</v>
      </c>
      <c r="G6066" t="s">
        <v>2255</v>
      </c>
      <c r="H6066" t="s">
        <v>37</v>
      </c>
      <c r="I6066" t="s">
        <v>38</v>
      </c>
      <c r="J6066" t="s">
        <v>969</v>
      </c>
      <c r="K6066" t="s">
        <v>59</v>
      </c>
      <c r="L6066">
        <v>92037</v>
      </c>
      <c r="M6066" t="s">
        <v>60</v>
      </c>
      <c r="N6066" t="s">
        <v>1791</v>
      </c>
      <c r="O6066" t="s">
        <v>62</v>
      </c>
      <c r="P6066" t="s">
        <v>110</v>
      </c>
      <c r="Q6066" t="s">
        <v>1792</v>
      </c>
      <c r="R6066" s="1">
        <v>17.940000000000001</v>
      </c>
      <c r="S6066">
        <v>3</v>
      </c>
      <c r="T6066">
        <f t="shared" si="94"/>
        <v>32</v>
      </c>
      <c r="U6066" t="s">
        <v>52</v>
      </c>
      <c r="V6066">
        <v>0</v>
      </c>
      <c r="W6066">
        <v>0</v>
      </c>
      <c r="X6066" s="1">
        <v>0</v>
      </c>
      <c r="Y6066" s="1">
        <v>17.940000000000001</v>
      </c>
      <c r="Z6066" t="s">
        <v>65</v>
      </c>
      <c r="AA6066" s="2">
        <v>8.0730000000000004</v>
      </c>
      <c r="AB6066" s="3">
        <v>0.45</v>
      </c>
      <c r="AC6066" s="1">
        <v>-9.8670000000000009</v>
      </c>
      <c r="AD6066">
        <v>5</v>
      </c>
      <c r="AE6066">
        <v>5</v>
      </c>
      <c r="AF6066" t="s">
        <v>48</v>
      </c>
      <c r="AG6066">
        <v>2015</v>
      </c>
      <c r="AH6066">
        <f>COUNTBLANK(datos[[#This Row],[Row ID]:[Year sales]])</f>
        <v>0</v>
      </c>
    </row>
    <row r="6067" spans="1:34" x14ac:dyDescent="0.3">
      <c r="A6067">
        <v>6066</v>
      </c>
      <c r="B6067" t="s">
        <v>8685</v>
      </c>
      <c r="C6067" s="4">
        <v>42099</v>
      </c>
      <c r="D6067" s="4">
        <v>42101</v>
      </c>
      <c r="E6067" t="s">
        <v>208</v>
      </c>
      <c r="F6067" t="s">
        <v>676</v>
      </c>
      <c r="G6067" t="s">
        <v>677</v>
      </c>
      <c r="H6067" t="s">
        <v>37</v>
      </c>
      <c r="I6067" t="s">
        <v>38</v>
      </c>
      <c r="J6067" t="s">
        <v>166</v>
      </c>
      <c r="K6067" t="s">
        <v>167</v>
      </c>
      <c r="L6067">
        <v>19120</v>
      </c>
      <c r="M6067" t="s">
        <v>168</v>
      </c>
      <c r="N6067" t="s">
        <v>2517</v>
      </c>
      <c r="O6067" t="s">
        <v>62</v>
      </c>
      <c r="P6067" t="s">
        <v>63</v>
      </c>
      <c r="Q6067" t="s">
        <v>2518</v>
      </c>
      <c r="R6067" s="1">
        <v>23.904</v>
      </c>
      <c r="S6067">
        <v>6</v>
      </c>
      <c r="T6067">
        <f t="shared" si="94"/>
        <v>40</v>
      </c>
      <c r="U6067" t="s">
        <v>75</v>
      </c>
      <c r="V6067">
        <v>0.2</v>
      </c>
      <c r="W6067">
        <v>4.7808000000000002</v>
      </c>
      <c r="X6067" s="1">
        <v>-4.7808000000000002</v>
      </c>
      <c r="Y6067" s="1">
        <v>28.684799999999999</v>
      </c>
      <c r="Z6067" t="s">
        <v>65</v>
      </c>
      <c r="AA6067" s="2">
        <v>7.7687999999999997</v>
      </c>
      <c r="AB6067" s="3">
        <v>0.32500000000000001</v>
      </c>
      <c r="AC6067" s="1">
        <v>-11.3544</v>
      </c>
      <c r="AD6067">
        <v>2</v>
      </c>
      <c r="AE6067">
        <v>2</v>
      </c>
      <c r="AF6067" t="s">
        <v>48</v>
      </c>
      <c r="AG6067">
        <v>2015</v>
      </c>
      <c r="AH6067">
        <f>COUNTBLANK(datos[[#This Row],[Row ID]:[Year sales]])</f>
        <v>0</v>
      </c>
    </row>
    <row r="6068" spans="1:34" x14ac:dyDescent="0.3">
      <c r="A6068">
        <v>6067</v>
      </c>
      <c r="B6068" t="s">
        <v>8686</v>
      </c>
      <c r="C6068" s="4">
        <v>42021</v>
      </c>
      <c r="D6068" s="4">
        <v>42027</v>
      </c>
      <c r="E6068" t="s">
        <v>67</v>
      </c>
      <c r="F6068" t="s">
        <v>7287</v>
      </c>
      <c r="G6068" t="s">
        <v>7288</v>
      </c>
      <c r="H6068" t="s">
        <v>37</v>
      </c>
      <c r="I6068" t="s">
        <v>38</v>
      </c>
      <c r="J6068" t="s">
        <v>8687</v>
      </c>
      <c r="K6068" t="s">
        <v>355</v>
      </c>
      <c r="L6068">
        <v>38134</v>
      </c>
      <c r="M6068" t="s">
        <v>41</v>
      </c>
      <c r="N6068" t="s">
        <v>4853</v>
      </c>
      <c r="O6068" t="s">
        <v>62</v>
      </c>
      <c r="P6068" t="s">
        <v>599</v>
      </c>
      <c r="Q6068" t="s">
        <v>4854</v>
      </c>
      <c r="R6068" s="1">
        <v>88.96</v>
      </c>
      <c r="S6068">
        <v>8</v>
      </c>
      <c r="T6068">
        <f t="shared" si="94"/>
        <v>36</v>
      </c>
      <c r="U6068" t="s">
        <v>75</v>
      </c>
      <c r="V6068">
        <v>0.2</v>
      </c>
      <c r="W6068">
        <v>17.791999999999998</v>
      </c>
      <c r="X6068" s="1">
        <v>-17.792000000000002</v>
      </c>
      <c r="Y6068" s="1">
        <v>106.752</v>
      </c>
      <c r="Z6068" t="s">
        <v>99</v>
      </c>
      <c r="AA6068" s="2">
        <v>10.007999999999999</v>
      </c>
      <c r="AB6068" s="3">
        <v>0.1125</v>
      </c>
      <c r="AC6068" s="1">
        <v>-61.16</v>
      </c>
      <c r="AD6068">
        <v>6</v>
      </c>
      <c r="AE6068">
        <v>6</v>
      </c>
      <c r="AF6068" t="s">
        <v>48</v>
      </c>
      <c r="AG6068">
        <v>2015</v>
      </c>
      <c r="AH6068">
        <f>COUNTBLANK(datos[[#This Row],[Row ID]:[Year sales]])</f>
        <v>0</v>
      </c>
    </row>
    <row r="6069" spans="1:34" x14ac:dyDescent="0.3">
      <c r="A6069">
        <v>6068</v>
      </c>
      <c r="B6069" t="s">
        <v>8688</v>
      </c>
      <c r="C6069" s="4">
        <v>42875</v>
      </c>
      <c r="D6069" s="4">
        <v>42879</v>
      </c>
      <c r="E6069" t="s">
        <v>67</v>
      </c>
      <c r="F6069" t="s">
        <v>2154</v>
      </c>
      <c r="G6069" t="s">
        <v>2155</v>
      </c>
      <c r="H6069" t="s">
        <v>122</v>
      </c>
      <c r="I6069" t="s">
        <v>38</v>
      </c>
      <c r="J6069" t="s">
        <v>1141</v>
      </c>
      <c r="K6069" t="s">
        <v>59</v>
      </c>
      <c r="L6069">
        <v>90712</v>
      </c>
      <c r="M6069" t="s">
        <v>60</v>
      </c>
      <c r="N6069" t="s">
        <v>1609</v>
      </c>
      <c r="O6069" t="s">
        <v>43</v>
      </c>
      <c r="P6069" t="s">
        <v>50</v>
      </c>
      <c r="Q6069" t="s">
        <v>1610</v>
      </c>
      <c r="R6069" s="1">
        <v>518.27200000000005</v>
      </c>
      <c r="S6069">
        <v>8</v>
      </c>
      <c r="T6069">
        <f t="shared" si="94"/>
        <v>25</v>
      </c>
      <c r="U6069" t="s">
        <v>75</v>
      </c>
      <c r="V6069">
        <v>0.2</v>
      </c>
      <c r="W6069">
        <v>103.65440000000001</v>
      </c>
      <c r="X6069" s="1">
        <v>-103.6544</v>
      </c>
      <c r="Y6069" s="1">
        <v>621.92640000000006</v>
      </c>
      <c r="Z6069" t="s">
        <v>53</v>
      </c>
      <c r="AA6069" s="2">
        <v>-97.176000000000002</v>
      </c>
      <c r="AB6069" s="3">
        <v>-0.1875</v>
      </c>
      <c r="AC6069" s="1">
        <v>-511.79360000000003</v>
      </c>
      <c r="AD6069">
        <v>4</v>
      </c>
      <c r="AE6069">
        <v>4</v>
      </c>
      <c r="AF6069" t="s">
        <v>48</v>
      </c>
      <c r="AG6069">
        <v>2017</v>
      </c>
      <c r="AH6069">
        <f>COUNTBLANK(datos[[#This Row],[Row ID]:[Year sales]])</f>
        <v>0</v>
      </c>
    </row>
    <row r="6070" spans="1:34" x14ac:dyDescent="0.3">
      <c r="A6070">
        <v>6069</v>
      </c>
      <c r="B6070" t="s">
        <v>8688</v>
      </c>
      <c r="C6070" s="4">
        <v>42875</v>
      </c>
      <c r="D6070" s="4">
        <v>42879</v>
      </c>
      <c r="E6070" t="s">
        <v>67</v>
      </c>
      <c r="F6070" t="s">
        <v>2154</v>
      </c>
      <c r="G6070" t="s">
        <v>2155</v>
      </c>
      <c r="H6070" t="s">
        <v>122</v>
      </c>
      <c r="I6070" t="s">
        <v>38</v>
      </c>
      <c r="J6070" t="s">
        <v>1141</v>
      </c>
      <c r="K6070" t="s">
        <v>59</v>
      </c>
      <c r="L6070">
        <v>90712</v>
      </c>
      <c r="M6070" t="s">
        <v>60</v>
      </c>
      <c r="N6070" t="s">
        <v>3053</v>
      </c>
      <c r="O6070" t="s">
        <v>43</v>
      </c>
      <c r="P6070" t="s">
        <v>83</v>
      </c>
      <c r="Q6070" t="s">
        <v>3054</v>
      </c>
      <c r="R6070" s="1">
        <v>6.98</v>
      </c>
      <c r="S6070">
        <v>1</v>
      </c>
      <c r="T6070">
        <f t="shared" si="94"/>
        <v>11</v>
      </c>
      <c r="U6070" t="s">
        <v>46</v>
      </c>
      <c r="V6070">
        <v>0</v>
      </c>
      <c r="W6070">
        <v>0</v>
      </c>
      <c r="X6070" s="1">
        <v>0</v>
      </c>
      <c r="Y6070" s="1">
        <v>6.98</v>
      </c>
      <c r="Z6070" t="s">
        <v>65</v>
      </c>
      <c r="AA6070" s="2">
        <v>3.3504</v>
      </c>
      <c r="AB6070" s="3">
        <v>0.48</v>
      </c>
      <c r="AC6070" s="1">
        <v>-3.6295999999999999</v>
      </c>
      <c r="AD6070">
        <v>4</v>
      </c>
      <c r="AE6070">
        <v>4</v>
      </c>
      <c r="AF6070" t="s">
        <v>48</v>
      </c>
      <c r="AG6070">
        <v>2017</v>
      </c>
      <c r="AH6070">
        <f>COUNTBLANK(datos[[#This Row],[Row ID]:[Year sales]])</f>
        <v>0</v>
      </c>
    </row>
    <row r="6071" spans="1:34" x14ac:dyDescent="0.3">
      <c r="A6071">
        <v>6070</v>
      </c>
      <c r="B6071" t="s">
        <v>8688</v>
      </c>
      <c r="C6071" s="4">
        <v>42875</v>
      </c>
      <c r="D6071" s="4">
        <v>42879</v>
      </c>
      <c r="E6071" t="s">
        <v>67</v>
      </c>
      <c r="F6071" t="s">
        <v>2154</v>
      </c>
      <c r="G6071" t="s">
        <v>2155</v>
      </c>
      <c r="H6071" t="s">
        <v>122</v>
      </c>
      <c r="I6071" t="s">
        <v>38</v>
      </c>
      <c r="J6071" t="s">
        <v>1141</v>
      </c>
      <c r="K6071" t="s">
        <v>59</v>
      </c>
      <c r="L6071">
        <v>90712</v>
      </c>
      <c r="M6071" t="s">
        <v>60</v>
      </c>
      <c r="N6071" t="s">
        <v>8689</v>
      </c>
      <c r="O6071" t="s">
        <v>90</v>
      </c>
      <c r="P6071" t="s">
        <v>704</v>
      </c>
      <c r="Q6071" t="s">
        <v>8690</v>
      </c>
      <c r="R6071" s="1">
        <v>343.2</v>
      </c>
      <c r="S6071">
        <v>1</v>
      </c>
      <c r="T6071">
        <f t="shared" si="94"/>
        <v>3</v>
      </c>
      <c r="U6071" t="s">
        <v>46</v>
      </c>
      <c r="V6071">
        <v>0.2</v>
      </c>
      <c r="W6071">
        <v>68.64</v>
      </c>
      <c r="X6071" s="1">
        <v>-68.64</v>
      </c>
      <c r="Y6071" s="1">
        <v>411.84</v>
      </c>
      <c r="Z6071" t="s">
        <v>47</v>
      </c>
      <c r="AA6071" s="2">
        <v>38.61</v>
      </c>
      <c r="AB6071" s="3">
        <v>0.1125</v>
      </c>
      <c r="AC6071" s="1">
        <v>-235.95</v>
      </c>
      <c r="AD6071">
        <v>4</v>
      </c>
      <c r="AE6071">
        <v>4</v>
      </c>
      <c r="AF6071" t="s">
        <v>48</v>
      </c>
      <c r="AG6071">
        <v>2017</v>
      </c>
      <c r="AH6071">
        <f>COUNTBLANK(datos[[#This Row],[Row ID]:[Year sales]])</f>
        <v>0</v>
      </c>
    </row>
    <row r="6072" spans="1:34" x14ac:dyDescent="0.3">
      <c r="A6072">
        <v>6071</v>
      </c>
      <c r="B6072" t="s">
        <v>8691</v>
      </c>
      <c r="C6072" s="4">
        <v>42960</v>
      </c>
      <c r="D6072" s="4">
        <v>42967</v>
      </c>
      <c r="E6072" t="s">
        <v>67</v>
      </c>
      <c r="F6072" t="s">
        <v>3967</v>
      </c>
      <c r="G6072" t="s">
        <v>3968</v>
      </c>
      <c r="H6072" t="s">
        <v>57</v>
      </c>
      <c r="I6072" t="s">
        <v>38</v>
      </c>
      <c r="J6072" t="s">
        <v>166</v>
      </c>
      <c r="K6072" t="s">
        <v>167</v>
      </c>
      <c r="L6072">
        <v>19120</v>
      </c>
      <c r="M6072" t="s">
        <v>168</v>
      </c>
      <c r="N6072" t="s">
        <v>2645</v>
      </c>
      <c r="O6072" t="s">
        <v>62</v>
      </c>
      <c r="P6072" t="s">
        <v>63</v>
      </c>
      <c r="Q6072" t="s">
        <v>2646</v>
      </c>
      <c r="R6072" s="1">
        <v>17.544</v>
      </c>
      <c r="S6072">
        <v>3</v>
      </c>
      <c r="T6072">
        <f t="shared" si="94"/>
        <v>24</v>
      </c>
      <c r="U6072" t="s">
        <v>52</v>
      </c>
      <c r="V6072">
        <v>0.2</v>
      </c>
      <c r="W6072">
        <v>3.5088000000000004</v>
      </c>
      <c r="X6072" s="1">
        <v>-3.5087999999999999</v>
      </c>
      <c r="Y6072" s="1">
        <v>21.052800000000001</v>
      </c>
      <c r="Z6072" t="s">
        <v>65</v>
      </c>
      <c r="AA6072" s="2">
        <v>5.9211</v>
      </c>
      <c r="AB6072" s="3">
        <v>0.33749999999999997</v>
      </c>
      <c r="AC6072" s="1">
        <v>-8.1141000000000005</v>
      </c>
      <c r="AD6072">
        <v>7</v>
      </c>
      <c r="AE6072">
        <v>7</v>
      </c>
      <c r="AF6072" t="s">
        <v>48</v>
      </c>
      <c r="AG6072">
        <v>2017</v>
      </c>
      <c r="AH6072">
        <f>COUNTBLANK(datos[[#This Row],[Row ID]:[Year sales]])</f>
        <v>0</v>
      </c>
    </row>
    <row r="6073" spans="1:34" x14ac:dyDescent="0.3">
      <c r="A6073">
        <v>6072</v>
      </c>
      <c r="B6073" t="s">
        <v>8692</v>
      </c>
      <c r="C6073" s="4">
        <v>42369</v>
      </c>
      <c r="D6073" s="4">
        <v>42373</v>
      </c>
      <c r="E6073" t="s">
        <v>67</v>
      </c>
      <c r="F6073" t="s">
        <v>8396</v>
      </c>
      <c r="G6073" t="s">
        <v>8397</v>
      </c>
      <c r="H6073" t="s">
        <v>37</v>
      </c>
      <c r="I6073" t="s">
        <v>38</v>
      </c>
      <c r="J6073" t="s">
        <v>1259</v>
      </c>
      <c r="K6073" t="s">
        <v>124</v>
      </c>
      <c r="L6073">
        <v>78745</v>
      </c>
      <c r="M6073" t="s">
        <v>125</v>
      </c>
      <c r="N6073" t="s">
        <v>2453</v>
      </c>
      <c r="O6073" t="s">
        <v>62</v>
      </c>
      <c r="P6073" t="s">
        <v>77</v>
      </c>
      <c r="Q6073" t="s">
        <v>2454</v>
      </c>
      <c r="R6073" s="1">
        <v>152.68799999999999</v>
      </c>
      <c r="S6073">
        <v>2</v>
      </c>
      <c r="T6073">
        <f t="shared" si="94"/>
        <v>37</v>
      </c>
      <c r="U6073" t="s">
        <v>46</v>
      </c>
      <c r="V6073">
        <v>0.2</v>
      </c>
      <c r="W6073">
        <v>30.537599999999998</v>
      </c>
      <c r="X6073" s="1">
        <v>-30.537600000000001</v>
      </c>
      <c r="Y6073" s="1">
        <v>183.22559999999999</v>
      </c>
      <c r="Z6073" t="s">
        <v>99</v>
      </c>
      <c r="AA6073" s="2">
        <v>-26.720400000000001</v>
      </c>
      <c r="AB6073" s="3">
        <v>-0.17500000000000002</v>
      </c>
      <c r="AC6073" s="1">
        <v>-148.8708</v>
      </c>
      <c r="AD6073">
        <v>4</v>
      </c>
      <c r="AE6073">
        <v>4</v>
      </c>
      <c r="AF6073" t="s">
        <v>48</v>
      </c>
      <c r="AG6073">
        <v>2015</v>
      </c>
      <c r="AH6073">
        <f>COUNTBLANK(datos[[#This Row],[Row ID]:[Year sales]])</f>
        <v>0</v>
      </c>
    </row>
    <row r="6074" spans="1:34" x14ac:dyDescent="0.3">
      <c r="A6074">
        <v>6073</v>
      </c>
      <c r="B6074" t="s">
        <v>8692</v>
      </c>
      <c r="C6074" s="4">
        <v>42369</v>
      </c>
      <c r="D6074" s="4">
        <v>42373</v>
      </c>
      <c r="E6074" t="s">
        <v>67</v>
      </c>
      <c r="F6074" t="s">
        <v>8396</v>
      </c>
      <c r="G6074" t="s">
        <v>8397</v>
      </c>
      <c r="H6074" t="s">
        <v>37</v>
      </c>
      <c r="I6074" t="s">
        <v>38</v>
      </c>
      <c r="J6074" t="s">
        <v>1259</v>
      </c>
      <c r="K6074" t="s">
        <v>124</v>
      </c>
      <c r="L6074">
        <v>78745</v>
      </c>
      <c r="M6074" t="s">
        <v>125</v>
      </c>
      <c r="N6074" t="s">
        <v>3324</v>
      </c>
      <c r="O6074" t="s">
        <v>62</v>
      </c>
      <c r="P6074" t="s">
        <v>289</v>
      </c>
      <c r="Q6074" t="s">
        <v>3325</v>
      </c>
      <c r="R6074" s="1">
        <v>3.488</v>
      </c>
      <c r="S6074">
        <v>2</v>
      </c>
      <c r="T6074">
        <f t="shared" si="94"/>
        <v>34</v>
      </c>
      <c r="U6074" t="s">
        <v>46</v>
      </c>
      <c r="V6074">
        <v>0.2</v>
      </c>
      <c r="W6074">
        <v>0.6976</v>
      </c>
      <c r="X6074" s="1">
        <v>-0.6976</v>
      </c>
      <c r="Y6074" s="1">
        <v>4.1856</v>
      </c>
      <c r="Z6074" t="s">
        <v>65</v>
      </c>
      <c r="AA6074" s="2">
        <v>0.56679999999999997</v>
      </c>
      <c r="AB6074" s="3">
        <v>0.16250000000000001</v>
      </c>
      <c r="AC6074" s="1">
        <v>-2.2235999999999998</v>
      </c>
      <c r="AD6074">
        <v>4</v>
      </c>
      <c r="AE6074">
        <v>4</v>
      </c>
      <c r="AF6074" t="s">
        <v>48</v>
      </c>
      <c r="AG6074">
        <v>2015</v>
      </c>
      <c r="AH6074">
        <f>COUNTBLANK(datos[[#This Row],[Row ID]:[Year sales]])</f>
        <v>0</v>
      </c>
    </row>
    <row r="6075" spans="1:34" x14ac:dyDescent="0.3">
      <c r="A6075">
        <v>6074</v>
      </c>
      <c r="B6075" t="s">
        <v>8692</v>
      </c>
      <c r="C6075" s="4">
        <v>42369</v>
      </c>
      <c r="D6075" s="4">
        <v>42373</v>
      </c>
      <c r="E6075" t="s">
        <v>67</v>
      </c>
      <c r="F6075" t="s">
        <v>8396</v>
      </c>
      <c r="G6075" t="s">
        <v>8397</v>
      </c>
      <c r="H6075" t="s">
        <v>37</v>
      </c>
      <c r="I6075" t="s">
        <v>38</v>
      </c>
      <c r="J6075" t="s">
        <v>1259</v>
      </c>
      <c r="K6075" t="s">
        <v>124</v>
      </c>
      <c r="L6075">
        <v>78745</v>
      </c>
      <c r="M6075" t="s">
        <v>125</v>
      </c>
      <c r="N6075" t="s">
        <v>1318</v>
      </c>
      <c r="O6075" t="s">
        <v>62</v>
      </c>
      <c r="P6075" t="s">
        <v>599</v>
      </c>
      <c r="Q6075" t="s">
        <v>1319</v>
      </c>
      <c r="R6075" s="1">
        <v>5.8879999999999999</v>
      </c>
      <c r="S6075">
        <v>2</v>
      </c>
      <c r="T6075">
        <f t="shared" si="94"/>
        <v>61</v>
      </c>
      <c r="U6075" t="s">
        <v>46</v>
      </c>
      <c r="V6075">
        <v>0.2</v>
      </c>
      <c r="W6075">
        <v>1.1776</v>
      </c>
      <c r="X6075" s="1">
        <v>-1.1776</v>
      </c>
      <c r="Y6075" s="1">
        <v>7.0655999999999999</v>
      </c>
      <c r="Z6075" t="s">
        <v>65</v>
      </c>
      <c r="AA6075" s="2">
        <v>-1.3248</v>
      </c>
      <c r="AB6075" s="3">
        <v>-0.22500000000000001</v>
      </c>
      <c r="AC6075" s="1">
        <v>-6.0351999999999997</v>
      </c>
      <c r="AD6075">
        <v>4</v>
      </c>
      <c r="AE6075">
        <v>4</v>
      </c>
      <c r="AF6075" t="s">
        <v>48</v>
      </c>
      <c r="AG6075">
        <v>2015</v>
      </c>
      <c r="AH6075">
        <f>COUNTBLANK(datos[[#This Row],[Row ID]:[Year sales]])</f>
        <v>0</v>
      </c>
    </row>
    <row r="6076" spans="1:34" x14ac:dyDescent="0.3">
      <c r="A6076">
        <v>6075</v>
      </c>
      <c r="B6076" t="s">
        <v>8693</v>
      </c>
      <c r="C6076" s="4">
        <v>43094</v>
      </c>
      <c r="D6076" s="4">
        <v>43098</v>
      </c>
      <c r="E6076" t="s">
        <v>67</v>
      </c>
      <c r="F6076" t="s">
        <v>814</v>
      </c>
      <c r="G6076" t="s">
        <v>815</v>
      </c>
      <c r="H6076" t="s">
        <v>57</v>
      </c>
      <c r="I6076" t="s">
        <v>38</v>
      </c>
      <c r="J6076" t="s">
        <v>58</v>
      </c>
      <c r="K6076" t="s">
        <v>59</v>
      </c>
      <c r="L6076">
        <v>90008</v>
      </c>
      <c r="M6076" t="s">
        <v>60</v>
      </c>
      <c r="N6076" t="s">
        <v>5022</v>
      </c>
      <c r="O6076" t="s">
        <v>62</v>
      </c>
      <c r="P6076" t="s">
        <v>94</v>
      </c>
      <c r="Q6076" t="s">
        <v>5023</v>
      </c>
      <c r="R6076" s="1">
        <v>153.55199999999999</v>
      </c>
      <c r="S6076">
        <v>3</v>
      </c>
      <c r="T6076">
        <f t="shared" si="94"/>
        <v>50</v>
      </c>
      <c r="U6076" t="s">
        <v>52</v>
      </c>
      <c r="V6076">
        <v>0.2</v>
      </c>
      <c r="W6076">
        <v>30.7104</v>
      </c>
      <c r="X6076" s="1">
        <v>-30.7104</v>
      </c>
      <c r="Y6076" s="1">
        <v>184.26239999999999</v>
      </c>
      <c r="Z6076" t="s">
        <v>99</v>
      </c>
      <c r="AA6076" s="2">
        <v>51.823799999999999</v>
      </c>
      <c r="AB6076" s="3">
        <v>0.33750000000000002</v>
      </c>
      <c r="AC6076" s="1">
        <v>-71.017799999999994</v>
      </c>
      <c r="AD6076">
        <v>4</v>
      </c>
      <c r="AE6076">
        <v>4</v>
      </c>
      <c r="AF6076" t="s">
        <v>48</v>
      </c>
      <c r="AG6076">
        <v>2017</v>
      </c>
      <c r="AH6076">
        <f>COUNTBLANK(datos[[#This Row],[Row ID]:[Year sales]])</f>
        <v>0</v>
      </c>
    </row>
    <row r="6077" spans="1:34" x14ac:dyDescent="0.3">
      <c r="A6077">
        <v>6076</v>
      </c>
      <c r="B6077" t="s">
        <v>8693</v>
      </c>
      <c r="C6077" s="4">
        <v>43094</v>
      </c>
      <c r="D6077" s="4">
        <v>43098</v>
      </c>
      <c r="E6077" t="s">
        <v>67</v>
      </c>
      <c r="F6077" t="s">
        <v>814</v>
      </c>
      <c r="G6077" t="s">
        <v>815</v>
      </c>
      <c r="H6077" t="s">
        <v>57</v>
      </c>
      <c r="I6077" t="s">
        <v>38</v>
      </c>
      <c r="J6077" t="s">
        <v>58</v>
      </c>
      <c r="K6077" t="s">
        <v>59</v>
      </c>
      <c r="L6077">
        <v>90008</v>
      </c>
      <c r="M6077" t="s">
        <v>60</v>
      </c>
      <c r="N6077" t="s">
        <v>1118</v>
      </c>
      <c r="O6077" t="s">
        <v>62</v>
      </c>
      <c r="P6077" t="s">
        <v>77</v>
      </c>
      <c r="Q6077" t="s">
        <v>1119</v>
      </c>
      <c r="R6077" s="1">
        <v>270.62</v>
      </c>
      <c r="S6077">
        <v>2</v>
      </c>
      <c r="T6077">
        <f t="shared" si="94"/>
        <v>33</v>
      </c>
      <c r="U6077" t="s">
        <v>46</v>
      </c>
      <c r="V6077">
        <v>0</v>
      </c>
      <c r="W6077">
        <v>0</v>
      </c>
      <c r="X6077" s="1">
        <v>0</v>
      </c>
      <c r="Y6077" s="1">
        <v>270.62</v>
      </c>
      <c r="Z6077" t="s">
        <v>47</v>
      </c>
      <c r="AA6077" s="2">
        <v>2.7061999999999999</v>
      </c>
      <c r="AB6077" s="3">
        <v>0.01</v>
      </c>
      <c r="AC6077" s="1">
        <v>-267.91379999999998</v>
      </c>
      <c r="AD6077">
        <v>4</v>
      </c>
      <c r="AE6077">
        <v>4</v>
      </c>
      <c r="AF6077" t="s">
        <v>48</v>
      </c>
      <c r="AG6077">
        <v>2017</v>
      </c>
      <c r="AH6077">
        <f>COUNTBLANK(datos[[#This Row],[Row ID]:[Year sales]])</f>
        <v>0</v>
      </c>
    </row>
    <row r="6078" spans="1:34" x14ac:dyDescent="0.3">
      <c r="A6078">
        <v>6077</v>
      </c>
      <c r="B6078" t="s">
        <v>8694</v>
      </c>
      <c r="C6078" s="4">
        <v>42614</v>
      </c>
      <c r="D6078" s="4">
        <v>42620</v>
      </c>
      <c r="E6078" t="s">
        <v>67</v>
      </c>
      <c r="F6078" t="s">
        <v>2592</v>
      </c>
      <c r="G6078" t="s">
        <v>2593</v>
      </c>
      <c r="H6078" t="s">
        <v>37</v>
      </c>
      <c r="I6078" t="s">
        <v>38</v>
      </c>
      <c r="J6078" t="s">
        <v>286</v>
      </c>
      <c r="K6078" t="s">
        <v>287</v>
      </c>
      <c r="L6078">
        <v>10011</v>
      </c>
      <c r="M6078" t="s">
        <v>168</v>
      </c>
      <c r="N6078" t="s">
        <v>1869</v>
      </c>
      <c r="O6078" t="s">
        <v>90</v>
      </c>
      <c r="P6078" t="s">
        <v>181</v>
      </c>
      <c r="Q6078" t="s">
        <v>1870</v>
      </c>
      <c r="R6078" s="1">
        <v>468.9</v>
      </c>
      <c r="S6078">
        <v>6</v>
      </c>
      <c r="T6078">
        <f t="shared" si="94"/>
        <v>21</v>
      </c>
      <c r="U6078" t="s">
        <v>75</v>
      </c>
      <c r="V6078">
        <v>0</v>
      </c>
      <c r="W6078">
        <v>0</v>
      </c>
      <c r="X6078" s="1">
        <v>0</v>
      </c>
      <c r="Y6078" s="1">
        <v>468.9</v>
      </c>
      <c r="Z6078" t="s">
        <v>47</v>
      </c>
      <c r="AA6078" s="2">
        <v>206.316</v>
      </c>
      <c r="AB6078" s="3">
        <v>0.44</v>
      </c>
      <c r="AC6078" s="1">
        <v>-262.584</v>
      </c>
      <c r="AD6078">
        <v>6</v>
      </c>
      <c r="AE6078">
        <v>6</v>
      </c>
      <c r="AF6078" t="s">
        <v>48</v>
      </c>
      <c r="AG6078">
        <v>2016</v>
      </c>
      <c r="AH6078">
        <f>COUNTBLANK(datos[[#This Row],[Row ID]:[Year sales]])</f>
        <v>0</v>
      </c>
    </row>
    <row r="6079" spans="1:34" x14ac:dyDescent="0.3">
      <c r="A6079">
        <v>6078</v>
      </c>
      <c r="B6079" t="s">
        <v>8694</v>
      </c>
      <c r="C6079" s="4">
        <v>42614</v>
      </c>
      <c r="D6079" s="4">
        <v>42620</v>
      </c>
      <c r="E6079" t="s">
        <v>67</v>
      </c>
      <c r="F6079" t="s">
        <v>2592</v>
      </c>
      <c r="G6079" t="s">
        <v>2593</v>
      </c>
      <c r="H6079" t="s">
        <v>37</v>
      </c>
      <c r="I6079" t="s">
        <v>38</v>
      </c>
      <c r="J6079" t="s">
        <v>286</v>
      </c>
      <c r="K6079" t="s">
        <v>287</v>
      </c>
      <c r="L6079">
        <v>10011</v>
      </c>
      <c r="M6079" t="s">
        <v>168</v>
      </c>
      <c r="N6079" t="s">
        <v>6538</v>
      </c>
      <c r="O6079" t="s">
        <v>90</v>
      </c>
      <c r="P6079" t="s">
        <v>181</v>
      </c>
      <c r="Q6079" t="s">
        <v>6539</v>
      </c>
      <c r="R6079" s="1">
        <v>72.48</v>
      </c>
      <c r="S6079">
        <v>2</v>
      </c>
      <c r="T6079">
        <f t="shared" si="94"/>
        <v>15</v>
      </c>
      <c r="U6079" t="s">
        <v>46</v>
      </c>
      <c r="V6079">
        <v>0</v>
      </c>
      <c r="W6079">
        <v>0</v>
      </c>
      <c r="X6079" s="1">
        <v>0</v>
      </c>
      <c r="Y6079" s="1">
        <v>72.48</v>
      </c>
      <c r="Z6079" t="s">
        <v>99</v>
      </c>
      <c r="AA6079" s="2">
        <v>30.441600000000001</v>
      </c>
      <c r="AB6079" s="3">
        <v>0.42</v>
      </c>
      <c r="AC6079" s="1">
        <v>-42.038400000000003</v>
      </c>
      <c r="AD6079">
        <v>6</v>
      </c>
      <c r="AE6079">
        <v>6</v>
      </c>
      <c r="AF6079" t="s">
        <v>48</v>
      </c>
      <c r="AG6079">
        <v>2016</v>
      </c>
      <c r="AH6079">
        <f>COUNTBLANK(datos[[#This Row],[Row ID]:[Year sales]])</f>
        <v>0</v>
      </c>
    </row>
    <row r="6080" spans="1:34" x14ac:dyDescent="0.3">
      <c r="A6080">
        <v>6079</v>
      </c>
      <c r="B6080" t="s">
        <v>8694</v>
      </c>
      <c r="C6080" s="4">
        <v>42614</v>
      </c>
      <c r="D6080" s="4">
        <v>42620</v>
      </c>
      <c r="E6080" t="s">
        <v>67</v>
      </c>
      <c r="F6080" t="s">
        <v>2592</v>
      </c>
      <c r="G6080" t="s">
        <v>2593</v>
      </c>
      <c r="H6080" t="s">
        <v>37</v>
      </c>
      <c r="I6080" t="s">
        <v>38</v>
      </c>
      <c r="J6080" t="s">
        <v>286</v>
      </c>
      <c r="K6080" t="s">
        <v>287</v>
      </c>
      <c r="L6080">
        <v>10011</v>
      </c>
      <c r="M6080" t="s">
        <v>168</v>
      </c>
      <c r="N6080" t="s">
        <v>1973</v>
      </c>
      <c r="O6080" t="s">
        <v>62</v>
      </c>
      <c r="P6080" t="s">
        <v>599</v>
      </c>
      <c r="Q6080" t="s">
        <v>1974</v>
      </c>
      <c r="R6080" s="1">
        <v>10.95</v>
      </c>
      <c r="S6080">
        <v>3</v>
      </c>
      <c r="T6080">
        <f t="shared" si="94"/>
        <v>22</v>
      </c>
      <c r="U6080" t="s">
        <v>52</v>
      </c>
      <c r="V6080">
        <v>0</v>
      </c>
      <c r="W6080">
        <v>0</v>
      </c>
      <c r="X6080" s="1">
        <v>0</v>
      </c>
      <c r="Y6080" s="1">
        <v>10.95</v>
      </c>
      <c r="Z6080" t="s">
        <v>65</v>
      </c>
      <c r="AA6080" s="2">
        <v>3.2850000000000001</v>
      </c>
      <c r="AB6080" s="3">
        <v>0.30000000000000004</v>
      </c>
      <c r="AC6080" s="1">
        <v>-7.665</v>
      </c>
      <c r="AD6080">
        <v>6</v>
      </c>
      <c r="AE6080">
        <v>6</v>
      </c>
      <c r="AF6080" t="s">
        <v>48</v>
      </c>
      <c r="AG6080">
        <v>2016</v>
      </c>
      <c r="AH6080">
        <f>COUNTBLANK(datos[[#This Row],[Row ID]:[Year sales]])</f>
        <v>0</v>
      </c>
    </row>
    <row r="6081" spans="1:34" x14ac:dyDescent="0.3">
      <c r="A6081">
        <v>6080</v>
      </c>
      <c r="B6081" t="s">
        <v>8694</v>
      </c>
      <c r="C6081" s="4">
        <v>42614</v>
      </c>
      <c r="D6081" s="4">
        <v>42620</v>
      </c>
      <c r="E6081" t="s">
        <v>67</v>
      </c>
      <c r="F6081" t="s">
        <v>2592</v>
      </c>
      <c r="G6081" t="s">
        <v>2593</v>
      </c>
      <c r="H6081" t="s">
        <v>37</v>
      </c>
      <c r="I6081" t="s">
        <v>38</v>
      </c>
      <c r="J6081" t="s">
        <v>286</v>
      </c>
      <c r="K6081" t="s">
        <v>287</v>
      </c>
      <c r="L6081">
        <v>10011</v>
      </c>
      <c r="M6081" t="s">
        <v>168</v>
      </c>
      <c r="N6081" t="s">
        <v>1738</v>
      </c>
      <c r="O6081" t="s">
        <v>43</v>
      </c>
      <c r="P6081" t="s">
        <v>83</v>
      </c>
      <c r="Q6081" t="s">
        <v>1739</v>
      </c>
      <c r="R6081" s="1">
        <v>191.82</v>
      </c>
      <c r="S6081">
        <v>3</v>
      </c>
      <c r="T6081">
        <f t="shared" si="94"/>
        <v>29</v>
      </c>
      <c r="U6081" t="s">
        <v>52</v>
      </c>
      <c r="V6081">
        <v>0</v>
      </c>
      <c r="W6081">
        <v>0</v>
      </c>
      <c r="X6081" s="1">
        <v>0</v>
      </c>
      <c r="Y6081" s="1">
        <v>191.82</v>
      </c>
      <c r="Z6081" t="s">
        <v>99</v>
      </c>
      <c r="AA6081" s="2">
        <v>61.382399999999997</v>
      </c>
      <c r="AB6081" s="3">
        <v>0.32</v>
      </c>
      <c r="AC6081" s="1">
        <v>-130.4376</v>
      </c>
      <c r="AD6081">
        <v>6</v>
      </c>
      <c r="AE6081">
        <v>6</v>
      </c>
      <c r="AF6081" t="s">
        <v>48</v>
      </c>
      <c r="AG6081">
        <v>2016</v>
      </c>
      <c r="AH6081">
        <f>COUNTBLANK(datos[[#This Row],[Row ID]:[Year sales]])</f>
        <v>0</v>
      </c>
    </row>
    <row r="6082" spans="1:34" x14ac:dyDescent="0.3">
      <c r="A6082">
        <v>6081</v>
      </c>
      <c r="B6082" t="s">
        <v>8695</v>
      </c>
      <c r="C6082" s="4">
        <v>42952</v>
      </c>
      <c r="D6082" s="4">
        <v>42955</v>
      </c>
      <c r="E6082" t="s">
        <v>208</v>
      </c>
      <c r="F6082" t="s">
        <v>1090</v>
      </c>
      <c r="G6082" t="s">
        <v>1091</v>
      </c>
      <c r="H6082" t="s">
        <v>122</v>
      </c>
      <c r="I6082" t="s">
        <v>38</v>
      </c>
      <c r="J6082" t="s">
        <v>204</v>
      </c>
      <c r="K6082" t="s">
        <v>124</v>
      </c>
      <c r="L6082">
        <v>77070</v>
      </c>
      <c r="M6082" t="s">
        <v>125</v>
      </c>
      <c r="N6082" t="s">
        <v>4935</v>
      </c>
      <c r="O6082" t="s">
        <v>62</v>
      </c>
      <c r="P6082" t="s">
        <v>77</v>
      </c>
      <c r="Q6082" t="s">
        <v>4936</v>
      </c>
      <c r="R6082" s="1">
        <v>151.05600000000001</v>
      </c>
      <c r="S6082">
        <v>9</v>
      </c>
      <c r="T6082">
        <f t="shared" ref="T6082:T6145" si="95">SUMIF(Q:Q, Q6082, S:S)</f>
        <v>22</v>
      </c>
      <c r="U6082" t="s">
        <v>75</v>
      </c>
      <c r="V6082">
        <v>0.2</v>
      </c>
      <c r="W6082">
        <v>30.211200000000005</v>
      </c>
      <c r="X6082" s="1">
        <v>-30.211200000000002</v>
      </c>
      <c r="Y6082" s="1">
        <v>181.2672</v>
      </c>
      <c r="Z6082" t="s">
        <v>99</v>
      </c>
      <c r="AA6082" s="2">
        <v>7.5528000000000004</v>
      </c>
      <c r="AB6082" s="3">
        <v>4.9999999999999996E-2</v>
      </c>
      <c r="AC6082" s="1">
        <v>-113.292</v>
      </c>
      <c r="AD6082">
        <v>3</v>
      </c>
      <c r="AE6082">
        <v>3</v>
      </c>
      <c r="AF6082" t="s">
        <v>48</v>
      </c>
      <c r="AG6082">
        <v>2017</v>
      </c>
      <c r="AH6082">
        <f>COUNTBLANK(datos[[#This Row],[Row ID]:[Year sales]])</f>
        <v>0</v>
      </c>
    </row>
    <row r="6083" spans="1:34" x14ac:dyDescent="0.3">
      <c r="A6083">
        <v>6082</v>
      </c>
      <c r="B6083" t="s">
        <v>8696</v>
      </c>
      <c r="C6083" s="4">
        <v>41688</v>
      </c>
      <c r="D6083" s="4">
        <v>41688</v>
      </c>
      <c r="E6083" t="s">
        <v>1312</v>
      </c>
      <c r="F6083" t="s">
        <v>1577</v>
      </c>
      <c r="G6083" t="s">
        <v>1578</v>
      </c>
      <c r="H6083" t="s">
        <v>37</v>
      </c>
      <c r="I6083" t="s">
        <v>38</v>
      </c>
      <c r="J6083" t="s">
        <v>4908</v>
      </c>
      <c r="K6083" t="s">
        <v>124</v>
      </c>
      <c r="L6083">
        <v>79424</v>
      </c>
      <c r="M6083" t="s">
        <v>125</v>
      </c>
      <c r="N6083" t="s">
        <v>7054</v>
      </c>
      <c r="O6083" t="s">
        <v>43</v>
      </c>
      <c r="P6083" t="s">
        <v>83</v>
      </c>
      <c r="Q6083" t="s">
        <v>7055</v>
      </c>
      <c r="R6083" s="1">
        <v>25.16</v>
      </c>
      <c r="S6083">
        <v>5</v>
      </c>
      <c r="T6083">
        <f t="shared" si="95"/>
        <v>18</v>
      </c>
      <c r="U6083" t="s">
        <v>75</v>
      </c>
      <c r="V6083">
        <v>0.6</v>
      </c>
      <c r="W6083">
        <v>15.096</v>
      </c>
      <c r="X6083" s="1">
        <v>-15.096</v>
      </c>
      <c r="Y6083" s="1">
        <v>40.256</v>
      </c>
      <c r="Z6083" t="s">
        <v>65</v>
      </c>
      <c r="AA6083" s="2">
        <v>-11.321999999999999</v>
      </c>
      <c r="AB6083" s="3">
        <v>-0.44999999999999996</v>
      </c>
      <c r="AC6083" s="1">
        <v>-21.385999999999999</v>
      </c>
      <c r="AD6083">
        <v>0</v>
      </c>
      <c r="AE6083">
        <v>0</v>
      </c>
      <c r="AF6083" t="s">
        <v>48</v>
      </c>
      <c r="AG6083">
        <v>2014</v>
      </c>
      <c r="AH6083">
        <f>COUNTBLANK(datos[[#This Row],[Row ID]:[Year sales]])</f>
        <v>0</v>
      </c>
    </row>
    <row r="6084" spans="1:34" x14ac:dyDescent="0.3">
      <c r="A6084">
        <v>6083</v>
      </c>
      <c r="B6084" t="s">
        <v>8697</v>
      </c>
      <c r="C6084" s="4">
        <v>42696</v>
      </c>
      <c r="D6084" s="4">
        <v>42701</v>
      </c>
      <c r="E6084" t="s">
        <v>67</v>
      </c>
      <c r="F6084" t="s">
        <v>1669</v>
      </c>
      <c r="G6084" t="s">
        <v>1670</v>
      </c>
      <c r="H6084" t="s">
        <v>37</v>
      </c>
      <c r="I6084" t="s">
        <v>38</v>
      </c>
      <c r="J6084" t="s">
        <v>204</v>
      </c>
      <c r="K6084" t="s">
        <v>124</v>
      </c>
      <c r="L6084">
        <v>77095</v>
      </c>
      <c r="M6084" t="s">
        <v>125</v>
      </c>
      <c r="N6084" t="s">
        <v>6405</v>
      </c>
      <c r="O6084" t="s">
        <v>62</v>
      </c>
      <c r="P6084" t="s">
        <v>94</v>
      </c>
      <c r="Q6084" t="s">
        <v>6406</v>
      </c>
      <c r="R6084" s="1">
        <v>6.2160000000000002</v>
      </c>
      <c r="S6084">
        <v>6</v>
      </c>
      <c r="T6084">
        <f t="shared" si="95"/>
        <v>42</v>
      </c>
      <c r="U6084" t="s">
        <v>75</v>
      </c>
      <c r="V6084">
        <v>0.8</v>
      </c>
      <c r="W6084">
        <v>4.9728000000000003</v>
      </c>
      <c r="X6084" s="1">
        <v>-4.9728000000000003</v>
      </c>
      <c r="Y6084" s="1">
        <v>11.188800000000001</v>
      </c>
      <c r="Z6084" t="s">
        <v>65</v>
      </c>
      <c r="AA6084" s="2">
        <v>-9.6348000000000003</v>
      </c>
      <c r="AB6084" s="3">
        <v>-1.55</v>
      </c>
      <c r="AC6084" s="1">
        <v>-10.878</v>
      </c>
      <c r="AD6084">
        <v>5</v>
      </c>
      <c r="AE6084">
        <v>5</v>
      </c>
      <c r="AF6084" t="s">
        <v>48</v>
      </c>
      <c r="AG6084">
        <v>2016</v>
      </c>
      <c r="AH6084">
        <f>COUNTBLANK(datos[[#This Row],[Row ID]:[Year sales]])</f>
        <v>0</v>
      </c>
    </row>
    <row r="6085" spans="1:34" x14ac:dyDescent="0.3">
      <c r="A6085">
        <v>6084</v>
      </c>
      <c r="B6085" t="s">
        <v>8697</v>
      </c>
      <c r="C6085" s="4">
        <v>42696</v>
      </c>
      <c r="D6085" s="4">
        <v>42701</v>
      </c>
      <c r="E6085" t="s">
        <v>67</v>
      </c>
      <c r="F6085" t="s">
        <v>1669</v>
      </c>
      <c r="G6085" t="s">
        <v>1670</v>
      </c>
      <c r="H6085" t="s">
        <v>37</v>
      </c>
      <c r="I6085" t="s">
        <v>38</v>
      </c>
      <c r="J6085" t="s">
        <v>204</v>
      </c>
      <c r="K6085" t="s">
        <v>124</v>
      </c>
      <c r="L6085">
        <v>77095</v>
      </c>
      <c r="M6085" t="s">
        <v>125</v>
      </c>
      <c r="N6085" t="s">
        <v>7125</v>
      </c>
      <c r="O6085" t="s">
        <v>62</v>
      </c>
      <c r="P6085" t="s">
        <v>86</v>
      </c>
      <c r="Q6085" t="s">
        <v>7126</v>
      </c>
      <c r="R6085" s="1">
        <v>23.616</v>
      </c>
      <c r="S6085">
        <v>9</v>
      </c>
      <c r="T6085">
        <f t="shared" si="95"/>
        <v>24</v>
      </c>
      <c r="U6085" t="s">
        <v>75</v>
      </c>
      <c r="V6085">
        <v>0.2</v>
      </c>
      <c r="W6085">
        <v>4.7232000000000003</v>
      </c>
      <c r="X6085" s="1">
        <v>-4.7232000000000003</v>
      </c>
      <c r="Y6085" s="1">
        <v>28.339199999999998</v>
      </c>
      <c r="Z6085" t="s">
        <v>65</v>
      </c>
      <c r="AA6085" s="2">
        <v>2.6568000000000001</v>
      </c>
      <c r="AB6085" s="3">
        <v>0.1125</v>
      </c>
      <c r="AC6085" s="1">
        <v>-16.236000000000001</v>
      </c>
      <c r="AD6085">
        <v>5</v>
      </c>
      <c r="AE6085">
        <v>5</v>
      </c>
      <c r="AF6085" t="s">
        <v>48</v>
      </c>
      <c r="AG6085">
        <v>2016</v>
      </c>
      <c r="AH6085">
        <f>COUNTBLANK(datos[[#This Row],[Row ID]:[Year sales]])</f>
        <v>0</v>
      </c>
    </row>
    <row r="6086" spans="1:34" x14ac:dyDescent="0.3">
      <c r="A6086">
        <v>6085</v>
      </c>
      <c r="B6086" t="s">
        <v>8697</v>
      </c>
      <c r="C6086" s="4">
        <v>42696</v>
      </c>
      <c r="D6086" s="4">
        <v>42701</v>
      </c>
      <c r="E6086" t="s">
        <v>67</v>
      </c>
      <c r="F6086" t="s">
        <v>1669</v>
      </c>
      <c r="G6086" t="s">
        <v>1670</v>
      </c>
      <c r="H6086" t="s">
        <v>37</v>
      </c>
      <c r="I6086" t="s">
        <v>38</v>
      </c>
      <c r="J6086" t="s">
        <v>204</v>
      </c>
      <c r="K6086" t="s">
        <v>124</v>
      </c>
      <c r="L6086">
        <v>77095</v>
      </c>
      <c r="M6086" t="s">
        <v>125</v>
      </c>
      <c r="N6086" t="s">
        <v>5691</v>
      </c>
      <c r="O6086" t="s">
        <v>90</v>
      </c>
      <c r="P6086" t="s">
        <v>181</v>
      </c>
      <c r="Q6086" t="s">
        <v>5692</v>
      </c>
      <c r="R6086" s="1">
        <v>24.032</v>
      </c>
      <c r="S6086">
        <v>2</v>
      </c>
      <c r="T6086">
        <f t="shared" si="95"/>
        <v>6</v>
      </c>
      <c r="U6086" t="s">
        <v>46</v>
      </c>
      <c r="V6086">
        <v>0.2</v>
      </c>
      <c r="W6086">
        <v>4.8064</v>
      </c>
      <c r="X6086" s="1">
        <v>-4.8064</v>
      </c>
      <c r="Y6086" s="1">
        <v>28.8384</v>
      </c>
      <c r="Z6086" t="s">
        <v>65</v>
      </c>
      <c r="AA6086" s="2">
        <v>-0.6008</v>
      </c>
      <c r="AB6086" s="3">
        <v>-2.5000000000000001E-2</v>
      </c>
      <c r="AC6086" s="1">
        <v>-19.8264</v>
      </c>
      <c r="AD6086">
        <v>5</v>
      </c>
      <c r="AE6086">
        <v>5</v>
      </c>
      <c r="AF6086" t="s">
        <v>48</v>
      </c>
      <c r="AG6086">
        <v>2016</v>
      </c>
      <c r="AH6086">
        <f>COUNTBLANK(datos[[#This Row],[Row ID]:[Year sales]])</f>
        <v>0</v>
      </c>
    </row>
    <row r="6087" spans="1:34" x14ac:dyDescent="0.3">
      <c r="A6087">
        <v>6086</v>
      </c>
      <c r="B6087" t="s">
        <v>8697</v>
      </c>
      <c r="C6087" s="4">
        <v>42696</v>
      </c>
      <c r="D6087" s="4">
        <v>42701</v>
      </c>
      <c r="E6087" t="s">
        <v>67</v>
      </c>
      <c r="F6087" t="s">
        <v>1669</v>
      </c>
      <c r="G6087" t="s">
        <v>1670</v>
      </c>
      <c r="H6087" t="s">
        <v>37</v>
      </c>
      <c r="I6087" t="s">
        <v>38</v>
      </c>
      <c r="J6087" t="s">
        <v>204</v>
      </c>
      <c r="K6087" t="s">
        <v>124</v>
      </c>
      <c r="L6087">
        <v>77095</v>
      </c>
      <c r="M6087" t="s">
        <v>125</v>
      </c>
      <c r="N6087" t="s">
        <v>3739</v>
      </c>
      <c r="O6087" t="s">
        <v>62</v>
      </c>
      <c r="P6087" t="s">
        <v>63</v>
      </c>
      <c r="Q6087" t="s">
        <v>3740</v>
      </c>
      <c r="R6087" s="1">
        <v>2.0880000000000001</v>
      </c>
      <c r="S6087">
        <v>1</v>
      </c>
      <c r="T6087">
        <f t="shared" si="95"/>
        <v>23</v>
      </c>
      <c r="U6087" t="s">
        <v>46</v>
      </c>
      <c r="V6087">
        <v>0.2</v>
      </c>
      <c r="W6087">
        <v>0.41760000000000003</v>
      </c>
      <c r="X6087" s="1">
        <v>-0.41760000000000003</v>
      </c>
      <c r="Y6087" s="1">
        <v>2.5056000000000003</v>
      </c>
      <c r="Z6087" t="s">
        <v>65</v>
      </c>
      <c r="AA6087" s="2">
        <v>0.67859999999999998</v>
      </c>
      <c r="AB6087" s="3">
        <v>0.32499999999999996</v>
      </c>
      <c r="AC6087" s="1">
        <v>-0.99180000000000001</v>
      </c>
      <c r="AD6087">
        <v>5</v>
      </c>
      <c r="AE6087">
        <v>5</v>
      </c>
      <c r="AF6087" t="s">
        <v>48</v>
      </c>
      <c r="AG6087">
        <v>2016</v>
      </c>
      <c r="AH6087">
        <f>COUNTBLANK(datos[[#This Row],[Row ID]:[Year sales]])</f>
        <v>0</v>
      </c>
    </row>
    <row r="6088" spans="1:34" x14ac:dyDescent="0.3">
      <c r="A6088">
        <v>6087</v>
      </c>
      <c r="B6088" t="s">
        <v>8697</v>
      </c>
      <c r="C6088" s="4">
        <v>42696</v>
      </c>
      <c r="D6088" s="4">
        <v>42701</v>
      </c>
      <c r="E6088" t="s">
        <v>67</v>
      </c>
      <c r="F6088" t="s">
        <v>1669</v>
      </c>
      <c r="G6088" t="s">
        <v>1670</v>
      </c>
      <c r="H6088" t="s">
        <v>37</v>
      </c>
      <c r="I6088" t="s">
        <v>38</v>
      </c>
      <c r="J6088" t="s">
        <v>204</v>
      </c>
      <c r="K6088" t="s">
        <v>124</v>
      </c>
      <c r="L6088">
        <v>77095</v>
      </c>
      <c r="M6088" t="s">
        <v>125</v>
      </c>
      <c r="N6088" t="s">
        <v>5772</v>
      </c>
      <c r="O6088" t="s">
        <v>62</v>
      </c>
      <c r="P6088" t="s">
        <v>94</v>
      </c>
      <c r="Q6088" t="s">
        <v>5773</v>
      </c>
      <c r="R6088" s="1">
        <v>4.4880000000000004</v>
      </c>
      <c r="S6088">
        <v>6</v>
      </c>
      <c r="T6088">
        <f t="shared" si="95"/>
        <v>34</v>
      </c>
      <c r="U6088" t="s">
        <v>75</v>
      </c>
      <c r="V6088">
        <v>0.8</v>
      </c>
      <c r="W6088">
        <v>3.5904000000000007</v>
      </c>
      <c r="X6088" s="1">
        <v>-3.5903999999999998</v>
      </c>
      <c r="Y6088" s="1">
        <v>8.078400000000002</v>
      </c>
      <c r="Z6088" t="s">
        <v>65</v>
      </c>
      <c r="AA6088" s="2">
        <v>-6.7320000000000002</v>
      </c>
      <c r="AB6088" s="3">
        <v>-1.5</v>
      </c>
      <c r="AC6088" s="1">
        <v>-7.6295999999999999</v>
      </c>
      <c r="AD6088">
        <v>5</v>
      </c>
      <c r="AE6088">
        <v>5</v>
      </c>
      <c r="AF6088" t="s">
        <v>48</v>
      </c>
      <c r="AG6088">
        <v>2016</v>
      </c>
      <c r="AH6088">
        <f>COUNTBLANK(datos[[#This Row],[Row ID]:[Year sales]])</f>
        <v>0</v>
      </c>
    </row>
    <row r="6089" spans="1:34" x14ac:dyDescent="0.3">
      <c r="A6089">
        <v>6088</v>
      </c>
      <c r="B6089" t="s">
        <v>8698</v>
      </c>
      <c r="C6089" s="4">
        <v>42352</v>
      </c>
      <c r="D6089" s="4">
        <v>42356</v>
      </c>
      <c r="E6089" t="s">
        <v>67</v>
      </c>
      <c r="F6089" t="s">
        <v>176</v>
      </c>
      <c r="G6089" t="s">
        <v>177</v>
      </c>
      <c r="H6089" t="s">
        <v>37</v>
      </c>
      <c r="I6089" t="s">
        <v>38</v>
      </c>
      <c r="J6089" t="s">
        <v>1735</v>
      </c>
      <c r="K6089" t="s">
        <v>59</v>
      </c>
      <c r="L6089">
        <v>92627</v>
      </c>
      <c r="M6089" t="s">
        <v>60</v>
      </c>
      <c r="N6089" t="s">
        <v>943</v>
      </c>
      <c r="O6089" t="s">
        <v>43</v>
      </c>
      <c r="P6089" t="s">
        <v>83</v>
      </c>
      <c r="Q6089" t="s">
        <v>944</v>
      </c>
      <c r="R6089" s="1">
        <v>29.22</v>
      </c>
      <c r="S6089">
        <v>3</v>
      </c>
      <c r="T6089">
        <f t="shared" si="95"/>
        <v>62</v>
      </c>
      <c r="U6089" t="s">
        <v>52</v>
      </c>
      <c r="V6089">
        <v>0</v>
      </c>
      <c r="W6089">
        <v>0</v>
      </c>
      <c r="X6089" s="1">
        <v>0</v>
      </c>
      <c r="Y6089" s="1">
        <v>29.22</v>
      </c>
      <c r="Z6089" t="s">
        <v>65</v>
      </c>
      <c r="AA6089" s="2">
        <v>12.8568</v>
      </c>
      <c r="AB6089" s="3">
        <v>0.44</v>
      </c>
      <c r="AC6089" s="1">
        <v>-16.363199999999999</v>
      </c>
      <c r="AD6089">
        <v>4</v>
      </c>
      <c r="AE6089">
        <v>4</v>
      </c>
      <c r="AF6089" t="s">
        <v>48</v>
      </c>
      <c r="AG6089">
        <v>2015</v>
      </c>
      <c r="AH6089">
        <f>COUNTBLANK(datos[[#This Row],[Row ID]:[Year sales]])</f>
        <v>0</v>
      </c>
    </row>
    <row r="6090" spans="1:34" x14ac:dyDescent="0.3">
      <c r="A6090">
        <v>6089</v>
      </c>
      <c r="B6090" t="s">
        <v>8699</v>
      </c>
      <c r="C6090" s="4">
        <v>42168</v>
      </c>
      <c r="D6090" s="4">
        <v>42172</v>
      </c>
      <c r="E6090" t="s">
        <v>67</v>
      </c>
      <c r="F6090" t="s">
        <v>4639</v>
      </c>
      <c r="G6090" t="s">
        <v>4640</v>
      </c>
      <c r="H6090" t="s">
        <v>57</v>
      </c>
      <c r="I6090" t="s">
        <v>38</v>
      </c>
      <c r="J6090" t="s">
        <v>3288</v>
      </c>
      <c r="K6090" t="s">
        <v>1294</v>
      </c>
      <c r="L6090">
        <v>30076</v>
      </c>
      <c r="M6090" t="s">
        <v>41</v>
      </c>
      <c r="N6090" t="s">
        <v>2668</v>
      </c>
      <c r="O6090" t="s">
        <v>62</v>
      </c>
      <c r="P6090" t="s">
        <v>110</v>
      </c>
      <c r="Q6090" t="s">
        <v>2669</v>
      </c>
      <c r="R6090" s="1">
        <v>6.48</v>
      </c>
      <c r="S6090">
        <v>1</v>
      </c>
      <c r="T6090">
        <f t="shared" si="95"/>
        <v>28</v>
      </c>
      <c r="U6090" t="s">
        <v>46</v>
      </c>
      <c r="V6090">
        <v>0</v>
      </c>
      <c r="W6090">
        <v>0</v>
      </c>
      <c r="X6090" s="1">
        <v>0</v>
      </c>
      <c r="Y6090" s="1">
        <v>6.48</v>
      </c>
      <c r="Z6090" t="s">
        <v>65</v>
      </c>
      <c r="AA6090" s="2">
        <v>3.1103999999999998</v>
      </c>
      <c r="AB6090" s="3">
        <v>0.47999999999999993</v>
      </c>
      <c r="AC6090" s="1">
        <v>-3.3696000000000002</v>
      </c>
      <c r="AD6090">
        <v>4</v>
      </c>
      <c r="AE6090">
        <v>4</v>
      </c>
      <c r="AF6090" t="s">
        <v>48</v>
      </c>
      <c r="AG6090">
        <v>2015</v>
      </c>
      <c r="AH6090">
        <f>COUNTBLANK(datos[[#This Row],[Row ID]:[Year sales]])</f>
        <v>0</v>
      </c>
    </row>
    <row r="6091" spans="1:34" x14ac:dyDescent="0.3">
      <c r="A6091">
        <v>6090</v>
      </c>
      <c r="B6091" t="s">
        <v>8700</v>
      </c>
      <c r="C6091" s="4">
        <v>43097</v>
      </c>
      <c r="D6091" s="4">
        <v>43100</v>
      </c>
      <c r="E6091" t="s">
        <v>34</v>
      </c>
      <c r="F6091" t="s">
        <v>2774</v>
      </c>
      <c r="G6091" t="s">
        <v>2775</v>
      </c>
      <c r="H6091" t="s">
        <v>57</v>
      </c>
      <c r="I6091" t="s">
        <v>38</v>
      </c>
      <c r="J6091" t="s">
        <v>8019</v>
      </c>
      <c r="K6091" t="s">
        <v>477</v>
      </c>
      <c r="L6091">
        <v>80538</v>
      </c>
      <c r="M6091" t="s">
        <v>60</v>
      </c>
      <c r="N6091" t="s">
        <v>3600</v>
      </c>
      <c r="O6091" t="s">
        <v>62</v>
      </c>
      <c r="P6091" t="s">
        <v>94</v>
      </c>
      <c r="Q6091" t="s">
        <v>3601</v>
      </c>
      <c r="R6091" s="1">
        <v>1.1879999999999999</v>
      </c>
      <c r="S6091">
        <v>2</v>
      </c>
      <c r="T6091">
        <f t="shared" si="95"/>
        <v>41</v>
      </c>
      <c r="U6091" t="s">
        <v>46</v>
      </c>
      <c r="V6091">
        <v>0.7</v>
      </c>
      <c r="W6091">
        <v>0.83159999999999989</v>
      </c>
      <c r="X6091" s="1">
        <v>-0.83160000000000001</v>
      </c>
      <c r="Y6091" s="1">
        <v>2.0195999999999996</v>
      </c>
      <c r="Z6091" t="s">
        <v>65</v>
      </c>
      <c r="AA6091" s="2">
        <v>-0.99</v>
      </c>
      <c r="AB6091" s="3">
        <v>-0.83333333333333337</v>
      </c>
      <c r="AC6091" s="1">
        <v>-1.3464</v>
      </c>
      <c r="AD6091">
        <v>3</v>
      </c>
      <c r="AE6091">
        <v>3</v>
      </c>
      <c r="AF6091" t="s">
        <v>48</v>
      </c>
      <c r="AG6091">
        <v>2017</v>
      </c>
      <c r="AH6091">
        <f>COUNTBLANK(datos[[#This Row],[Row ID]:[Year sales]])</f>
        <v>0</v>
      </c>
    </row>
    <row r="6092" spans="1:34" x14ac:dyDescent="0.3">
      <c r="A6092">
        <v>6091</v>
      </c>
      <c r="B6092" t="s">
        <v>8701</v>
      </c>
      <c r="C6092" s="4">
        <v>42998</v>
      </c>
      <c r="D6092" s="4">
        <v>43004</v>
      </c>
      <c r="E6092" t="s">
        <v>67</v>
      </c>
      <c r="F6092" t="s">
        <v>2328</v>
      </c>
      <c r="G6092" t="s">
        <v>2329</v>
      </c>
      <c r="H6092" t="s">
        <v>37</v>
      </c>
      <c r="I6092" t="s">
        <v>38</v>
      </c>
      <c r="J6092" t="s">
        <v>286</v>
      </c>
      <c r="K6092" t="s">
        <v>287</v>
      </c>
      <c r="L6092">
        <v>10035</v>
      </c>
      <c r="M6092" t="s">
        <v>168</v>
      </c>
      <c r="N6092" t="s">
        <v>3649</v>
      </c>
      <c r="O6092" t="s">
        <v>43</v>
      </c>
      <c r="P6092" t="s">
        <v>50</v>
      </c>
      <c r="Q6092" t="s">
        <v>3650</v>
      </c>
      <c r="R6092" s="1">
        <v>272.64600000000002</v>
      </c>
      <c r="S6092">
        <v>3</v>
      </c>
      <c r="T6092">
        <f t="shared" si="95"/>
        <v>13</v>
      </c>
      <c r="U6092" t="s">
        <v>52</v>
      </c>
      <c r="V6092">
        <v>0.1</v>
      </c>
      <c r="W6092">
        <v>27.264600000000002</v>
      </c>
      <c r="X6092" s="1">
        <v>-27.264600000000002</v>
      </c>
      <c r="Y6092" s="1">
        <v>299.91060000000004</v>
      </c>
      <c r="Z6092" t="s">
        <v>47</v>
      </c>
      <c r="AA6092" s="2">
        <v>18.176400000000001</v>
      </c>
      <c r="AB6092" s="3">
        <v>6.6666666666666666E-2</v>
      </c>
      <c r="AC6092" s="1">
        <v>-227.20500000000001</v>
      </c>
      <c r="AD6092">
        <v>6</v>
      </c>
      <c r="AE6092">
        <v>6</v>
      </c>
      <c r="AF6092" t="s">
        <v>48</v>
      </c>
      <c r="AG6092">
        <v>2017</v>
      </c>
      <c r="AH6092">
        <f>COUNTBLANK(datos[[#This Row],[Row ID]:[Year sales]])</f>
        <v>0</v>
      </c>
    </row>
    <row r="6093" spans="1:34" x14ac:dyDescent="0.3">
      <c r="A6093">
        <v>6092</v>
      </c>
      <c r="B6093" t="s">
        <v>8701</v>
      </c>
      <c r="C6093" s="4">
        <v>42998</v>
      </c>
      <c r="D6093" s="4">
        <v>43004</v>
      </c>
      <c r="E6093" t="s">
        <v>67</v>
      </c>
      <c r="F6093" t="s">
        <v>2328</v>
      </c>
      <c r="G6093" t="s">
        <v>2329</v>
      </c>
      <c r="H6093" t="s">
        <v>37</v>
      </c>
      <c r="I6093" t="s">
        <v>38</v>
      </c>
      <c r="J6093" t="s">
        <v>286</v>
      </c>
      <c r="K6093" t="s">
        <v>287</v>
      </c>
      <c r="L6093">
        <v>10035</v>
      </c>
      <c r="M6093" t="s">
        <v>168</v>
      </c>
      <c r="N6093" t="s">
        <v>8702</v>
      </c>
      <c r="O6093" t="s">
        <v>90</v>
      </c>
      <c r="P6093" t="s">
        <v>181</v>
      </c>
      <c r="Q6093" t="s">
        <v>8703</v>
      </c>
      <c r="R6093" s="1">
        <v>212.8</v>
      </c>
      <c r="S6093">
        <v>2</v>
      </c>
      <c r="T6093">
        <f t="shared" si="95"/>
        <v>4</v>
      </c>
      <c r="U6093" t="s">
        <v>46</v>
      </c>
      <c r="V6093">
        <v>0</v>
      </c>
      <c r="W6093">
        <v>0</v>
      </c>
      <c r="X6093" s="1">
        <v>0</v>
      </c>
      <c r="Y6093" s="1">
        <v>212.8</v>
      </c>
      <c r="Z6093" t="s">
        <v>47</v>
      </c>
      <c r="AA6093" s="2">
        <v>95.76</v>
      </c>
      <c r="AB6093" s="3">
        <v>0.45</v>
      </c>
      <c r="AC6093" s="1">
        <v>-117.04</v>
      </c>
      <c r="AD6093">
        <v>6</v>
      </c>
      <c r="AE6093">
        <v>6</v>
      </c>
      <c r="AF6093" t="s">
        <v>48</v>
      </c>
      <c r="AG6093">
        <v>2017</v>
      </c>
      <c r="AH6093">
        <f>COUNTBLANK(datos[[#This Row],[Row ID]:[Year sales]])</f>
        <v>0</v>
      </c>
    </row>
    <row r="6094" spans="1:34" x14ac:dyDescent="0.3">
      <c r="A6094">
        <v>6093</v>
      </c>
      <c r="B6094" t="s">
        <v>8701</v>
      </c>
      <c r="C6094" s="4">
        <v>42998</v>
      </c>
      <c r="D6094" s="4">
        <v>43004</v>
      </c>
      <c r="E6094" t="s">
        <v>67</v>
      </c>
      <c r="F6094" t="s">
        <v>2328</v>
      </c>
      <c r="G6094" t="s">
        <v>2329</v>
      </c>
      <c r="H6094" t="s">
        <v>37</v>
      </c>
      <c r="I6094" t="s">
        <v>38</v>
      </c>
      <c r="J6094" t="s">
        <v>286</v>
      </c>
      <c r="K6094" t="s">
        <v>287</v>
      </c>
      <c r="L6094">
        <v>10035</v>
      </c>
      <c r="M6094" t="s">
        <v>168</v>
      </c>
      <c r="N6094" t="s">
        <v>7587</v>
      </c>
      <c r="O6094" t="s">
        <v>62</v>
      </c>
      <c r="P6094" t="s">
        <v>110</v>
      </c>
      <c r="Q6094" t="s">
        <v>7588</v>
      </c>
      <c r="R6094" s="1">
        <v>38.520000000000003</v>
      </c>
      <c r="S6094">
        <v>9</v>
      </c>
      <c r="T6094">
        <f t="shared" si="95"/>
        <v>17</v>
      </c>
      <c r="U6094" t="s">
        <v>75</v>
      </c>
      <c r="V6094">
        <v>0</v>
      </c>
      <c r="W6094">
        <v>0</v>
      </c>
      <c r="X6094" s="1">
        <v>0</v>
      </c>
      <c r="Y6094" s="1">
        <v>38.520000000000003</v>
      </c>
      <c r="Z6094" t="s">
        <v>65</v>
      </c>
      <c r="AA6094" s="2">
        <v>18.104399999999998</v>
      </c>
      <c r="AB6094" s="3">
        <v>0.46999999999999992</v>
      </c>
      <c r="AC6094" s="1">
        <v>-20.415600000000001</v>
      </c>
      <c r="AD6094">
        <v>6</v>
      </c>
      <c r="AE6094">
        <v>6</v>
      </c>
      <c r="AF6094" t="s">
        <v>48</v>
      </c>
      <c r="AG6094">
        <v>2017</v>
      </c>
      <c r="AH6094">
        <f>COUNTBLANK(datos[[#This Row],[Row ID]:[Year sales]])</f>
        <v>0</v>
      </c>
    </row>
    <row r="6095" spans="1:34" x14ac:dyDescent="0.3">
      <c r="A6095">
        <v>6094</v>
      </c>
      <c r="B6095" t="s">
        <v>8701</v>
      </c>
      <c r="C6095" s="4">
        <v>42998</v>
      </c>
      <c r="D6095" s="4">
        <v>43004</v>
      </c>
      <c r="E6095" t="s">
        <v>67</v>
      </c>
      <c r="F6095" t="s">
        <v>2328</v>
      </c>
      <c r="G6095" t="s">
        <v>2329</v>
      </c>
      <c r="H6095" t="s">
        <v>37</v>
      </c>
      <c r="I6095" t="s">
        <v>38</v>
      </c>
      <c r="J6095" t="s">
        <v>286</v>
      </c>
      <c r="K6095" t="s">
        <v>287</v>
      </c>
      <c r="L6095">
        <v>10035</v>
      </c>
      <c r="M6095" t="s">
        <v>168</v>
      </c>
      <c r="N6095" t="s">
        <v>1878</v>
      </c>
      <c r="O6095" t="s">
        <v>90</v>
      </c>
      <c r="P6095" t="s">
        <v>181</v>
      </c>
      <c r="Q6095" t="s">
        <v>1879</v>
      </c>
      <c r="R6095" s="1">
        <v>72.64</v>
      </c>
      <c r="S6095">
        <v>2</v>
      </c>
      <c r="T6095">
        <f t="shared" si="95"/>
        <v>34</v>
      </c>
      <c r="U6095" t="s">
        <v>46</v>
      </c>
      <c r="V6095">
        <v>0</v>
      </c>
      <c r="W6095">
        <v>0</v>
      </c>
      <c r="X6095" s="1">
        <v>0</v>
      </c>
      <c r="Y6095" s="1">
        <v>72.64</v>
      </c>
      <c r="Z6095" t="s">
        <v>99</v>
      </c>
      <c r="AA6095" s="2">
        <v>21.792000000000002</v>
      </c>
      <c r="AB6095" s="3">
        <v>0.30000000000000004</v>
      </c>
      <c r="AC6095" s="1">
        <v>-50.847999999999999</v>
      </c>
      <c r="AD6095">
        <v>6</v>
      </c>
      <c r="AE6095">
        <v>6</v>
      </c>
      <c r="AF6095" t="s">
        <v>48</v>
      </c>
      <c r="AG6095">
        <v>2017</v>
      </c>
      <c r="AH6095">
        <f>COUNTBLANK(datos[[#This Row],[Row ID]:[Year sales]])</f>
        <v>0</v>
      </c>
    </row>
    <row r="6096" spans="1:34" x14ac:dyDescent="0.3">
      <c r="A6096">
        <v>6095</v>
      </c>
      <c r="B6096" t="s">
        <v>8701</v>
      </c>
      <c r="C6096" s="4">
        <v>42998</v>
      </c>
      <c r="D6096" s="4">
        <v>43004</v>
      </c>
      <c r="E6096" t="s">
        <v>67</v>
      </c>
      <c r="F6096" t="s">
        <v>2328</v>
      </c>
      <c r="G6096" t="s">
        <v>2329</v>
      </c>
      <c r="H6096" t="s">
        <v>37</v>
      </c>
      <c r="I6096" t="s">
        <v>38</v>
      </c>
      <c r="J6096" t="s">
        <v>286</v>
      </c>
      <c r="K6096" t="s">
        <v>287</v>
      </c>
      <c r="L6096">
        <v>10035</v>
      </c>
      <c r="M6096" t="s">
        <v>168</v>
      </c>
      <c r="N6096" t="s">
        <v>369</v>
      </c>
      <c r="O6096" t="s">
        <v>62</v>
      </c>
      <c r="P6096" t="s">
        <v>77</v>
      </c>
      <c r="Q6096" t="s">
        <v>370</v>
      </c>
      <c r="R6096" s="1">
        <v>45.4</v>
      </c>
      <c r="S6096">
        <v>4</v>
      </c>
      <c r="T6096">
        <f t="shared" si="95"/>
        <v>32</v>
      </c>
      <c r="U6096" t="s">
        <v>52</v>
      </c>
      <c r="V6096">
        <v>0</v>
      </c>
      <c r="W6096">
        <v>0</v>
      </c>
      <c r="X6096" s="1">
        <v>0</v>
      </c>
      <c r="Y6096" s="1">
        <v>45.4</v>
      </c>
      <c r="Z6096" t="s">
        <v>65</v>
      </c>
      <c r="AA6096" s="2">
        <v>12.712</v>
      </c>
      <c r="AB6096" s="3">
        <v>0.28000000000000003</v>
      </c>
      <c r="AC6096" s="1">
        <v>-32.688000000000002</v>
      </c>
      <c r="AD6096">
        <v>6</v>
      </c>
      <c r="AE6096">
        <v>6</v>
      </c>
      <c r="AF6096" t="s">
        <v>48</v>
      </c>
      <c r="AG6096">
        <v>2017</v>
      </c>
      <c r="AH6096">
        <f>COUNTBLANK(datos[[#This Row],[Row ID]:[Year sales]])</f>
        <v>0</v>
      </c>
    </row>
    <row r="6097" spans="1:34" x14ac:dyDescent="0.3">
      <c r="A6097">
        <v>6096</v>
      </c>
      <c r="B6097" t="s">
        <v>8701</v>
      </c>
      <c r="C6097" s="4">
        <v>42998</v>
      </c>
      <c r="D6097" s="4">
        <v>43004</v>
      </c>
      <c r="E6097" t="s">
        <v>67</v>
      </c>
      <c r="F6097" t="s">
        <v>2328</v>
      </c>
      <c r="G6097" t="s">
        <v>2329</v>
      </c>
      <c r="H6097" t="s">
        <v>37</v>
      </c>
      <c r="I6097" t="s">
        <v>38</v>
      </c>
      <c r="J6097" t="s">
        <v>286</v>
      </c>
      <c r="K6097" t="s">
        <v>287</v>
      </c>
      <c r="L6097">
        <v>10035</v>
      </c>
      <c r="M6097" t="s">
        <v>168</v>
      </c>
      <c r="N6097" t="s">
        <v>1288</v>
      </c>
      <c r="O6097" t="s">
        <v>62</v>
      </c>
      <c r="P6097" t="s">
        <v>110</v>
      </c>
      <c r="Q6097" t="s">
        <v>1289</v>
      </c>
      <c r="R6097" s="1">
        <v>13.76</v>
      </c>
      <c r="S6097">
        <v>2</v>
      </c>
      <c r="T6097">
        <f t="shared" si="95"/>
        <v>33</v>
      </c>
      <c r="U6097" t="s">
        <v>46</v>
      </c>
      <c r="V6097">
        <v>0</v>
      </c>
      <c r="W6097">
        <v>0</v>
      </c>
      <c r="X6097" s="1">
        <v>0</v>
      </c>
      <c r="Y6097" s="1">
        <v>13.76</v>
      </c>
      <c r="Z6097" t="s">
        <v>65</v>
      </c>
      <c r="AA6097" s="2">
        <v>6.3296000000000001</v>
      </c>
      <c r="AB6097" s="3">
        <v>0.46</v>
      </c>
      <c r="AC6097" s="1">
        <v>-7.4303999999999997</v>
      </c>
      <c r="AD6097">
        <v>6</v>
      </c>
      <c r="AE6097">
        <v>6</v>
      </c>
      <c r="AF6097" t="s">
        <v>48</v>
      </c>
      <c r="AG6097">
        <v>2017</v>
      </c>
      <c r="AH6097">
        <f>COUNTBLANK(datos[[#This Row],[Row ID]:[Year sales]])</f>
        <v>0</v>
      </c>
    </row>
    <row r="6098" spans="1:34" x14ac:dyDescent="0.3">
      <c r="A6098">
        <v>6097</v>
      </c>
      <c r="B6098" t="s">
        <v>8701</v>
      </c>
      <c r="C6098" s="4">
        <v>42998</v>
      </c>
      <c r="D6098" s="4">
        <v>43004</v>
      </c>
      <c r="E6098" t="s">
        <v>67</v>
      </c>
      <c r="F6098" t="s">
        <v>2328</v>
      </c>
      <c r="G6098" t="s">
        <v>2329</v>
      </c>
      <c r="H6098" t="s">
        <v>37</v>
      </c>
      <c r="I6098" t="s">
        <v>38</v>
      </c>
      <c r="J6098" t="s">
        <v>286</v>
      </c>
      <c r="K6098" t="s">
        <v>287</v>
      </c>
      <c r="L6098">
        <v>10035</v>
      </c>
      <c r="M6098" t="s">
        <v>168</v>
      </c>
      <c r="N6098" t="s">
        <v>281</v>
      </c>
      <c r="O6098" t="s">
        <v>43</v>
      </c>
      <c r="P6098" t="s">
        <v>50</v>
      </c>
      <c r="Q6098" t="s">
        <v>282</v>
      </c>
      <c r="R6098" s="1">
        <v>80.991</v>
      </c>
      <c r="S6098">
        <v>1</v>
      </c>
      <c r="T6098">
        <f t="shared" si="95"/>
        <v>19</v>
      </c>
      <c r="U6098" t="s">
        <v>46</v>
      </c>
      <c r="V6098">
        <v>0.1</v>
      </c>
      <c r="W6098">
        <v>8.0991</v>
      </c>
      <c r="X6098" s="1">
        <v>-8.0991</v>
      </c>
      <c r="Y6098" s="1">
        <v>89.090100000000007</v>
      </c>
      <c r="Z6098" t="s">
        <v>99</v>
      </c>
      <c r="AA6098" s="2">
        <v>8.0991</v>
      </c>
      <c r="AB6098" s="3">
        <v>0.1</v>
      </c>
      <c r="AC6098" s="1">
        <v>-64.7928</v>
      </c>
      <c r="AD6098">
        <v>6</v>
      </c>
      <c r="AE6098">
        <v>6</v>
      </c>
      <c r="AF6098" t="s">
        <v>48</v>
      </c>
      <c r="AG6098">
        <v>2017</v>
      </c>
      <c r="AH6098">
        <f>COUNTBLANK(datos[[#This Row],[Row ID]:[Year sales]])</f>
        <v>0</v>
      </c>
    </row>
    <row r="6099" spans="1:34" x14ac:dyDescent="0.3">
      <c r="A6099">
        <v>6098</v>
      </c>
      <c r="B6099" t="s">
        <v>8701</v>
      </c>
      <c r="C6099" s="4">
        <v>42998</v>
      </c>
      <c r="D6099" s="4">
        <v>43004</v>
      </c>
      <c r="E6099" t="s">
        <v>67</v>
      </c>
      <c r="F6099" t="s">
        <v>2328</v>
      </c>
      <c r="G6099" t="s">
        <v>2329</v>
      </c>
      <c r="H6099" t="s">
        <v>37</v>
      </c>
      <c r="I6099" t="s">
        <v>38</v>
      </c>
      <c r="J6099" t="s">
        <v>286</v>
      </c>
      <c r="K6099" t="s">
        <v>287</v>
      </c>
      <c r="L6099">
        <v>10035</v>
      </c>
      <c r="M6099" t="s">
        <v>168</v>
      </c>
      <c r="N6099" t="s">
        <v>816</v>
      </c>
      <c r="O6099" t="s">
        <v>62</v>
      </c>
      <c r="P6099" t="s">
        <v>94</v>
      </c>
      <c r="Q6099" t="s">
        <v>817</v>
      </c>
      <c r="R6099" s="1">
        <v>11.784000000000001</v>
      </c>
      <c r="S6099">
        <v>3</v>
      </c>
      <c r="T6099">
        <f t="shared" si="95"/>
        <v>44</v>
      </c>
      <c r="U6099" t="s">
        <v>52</v>
      </c>
      <c r="V6099">
        <v>0.2</v>
      </c>
      <c r="W6099">
        <v>2.3568000000000002</v>
      </c>
      <c r="X6099" s="1">
        <v>-2.3567999999999998</v>
      </c>
      <c r="Y6099" s="1">
        <v>14.1408</v>
      </c>
      <c r="Z6099" t="s">
        <v>65</v>
      </c>
      <c r="AA6099" s="2">
        <v>3.9771000000000001</v>
      </c>
      <c r="AB6099" s="3">
        <v>0.33749999999999997</v>
      </c>
      <c r="AC6099" s="1">
        <v>-5.4500999999999999</v>
      </c>
      <c r="AD6099">
        <v>6</v>
      </c>
      <c r="AE6099">
        <v>6</v>
      </c>
      <c r="AF6099" t="s">
        <v>48</v>
      </c>
      <c r="AG6099">
        <v>2017</v>
      </c>
      <c r="AH6099">
        <f>COUNTBLANK(datos[[#This Row],[Row ID]:[Year sales]])</f>
        <v>0</v>
      </c>
    </row>
    <row r="6100" spans="1:34" x14ac:dyDescent="0.3">
      <c r="A6100">
        <v>6099</v>
      </c>
      <c r="B6100" t="s">
        <v>8701</v>
      </c>
      <c r="C6100" s="4">
        <v>42998</v>
      </c>
      <c r="D6100" s="4">
        <v>43004</v>
      </c>
      <c r="E6100" t="s">
        <v>67</v>
      </c>
      <c r="F6100" t="s">
        <v>2328</v>
      </c>
      <c r="G6100" t="s">
        <v>2329</v>
      </c>
      <c r="H6100" t="s">
        <v>37</v>
      </c>
      <c r="I6100" t="s">
        <v>38</v>
      </c>
      <c r="J6100" t="s">
        <v>286</v>
      </c>
      <c r="K6100" t="s">
        <v>287</v>
      </c>
      <c r="L6100">
        <v>10035</v>
      </c>
      <c r="M6100" t="s">
        <v>168</v>
      </c>
      <c r="N6100" t="s">
        <v>288</v>
      </c>
      <c r="O6100" t="s">
        <v>62</v>
      </c>
      <c r="P6100" t="s">
        <v>289</v>
      </c>
      <c r="Q6100" t="s">
        <v>290</v>
      </c>
      <c r="R6100" s="1">
        <v>4.3600000000000003</v>
      </c>
      <c r="S6100">
        <v>2</v>
      </c>
      <c r="T6100">
        <f t="shared" si="95"/>
        <v>27</v>
      </c>
      <c r="U6100" t="s">
        <v>46</v>
      </c>
      <c r="V6100">
        <v>0</v>
      </c>
      <c r="W6100">
        <v>0</v>
      </c>
      <c r="X6100" s="1">
        <v>0</v>
      </c>
      <c r="Y6100" s="1">
        <v>4.3600000000000003</v>
      </c>
      <c r="Z6100" t="s">
        <v>65</v>
      </c>
      <c r="AA6100" s="2">
        <v>1.7876000000000001</v>
      </c>
      <c r="AB6100" s="3">
        <v>0.41</v>
      </c>
      <c r="AC6100" s="1">
        <v>-2.5724</v>
      </c>
      <c r="AD6100">
        <v>6</v>
      </c>
      <c r="AE6100">
        <v>6</v>
      </c>
      <c r="AF6100" t="s">
        <v>48</v>
      </c>
      <c r="AG6100">
        <v>2017</v>
      </c>
      <c r="AH6100">
        <f>COUNTBLANK(datos[[#This Row],[Row ID]:[Year sales]])</f>
        <v>0</v>
      </c>
    </row>
    <row r="6101" spans="1:34" x14ac:dyDescent="0.3">
      <c r="A6101">
        <v>6100</v>
      </c>
      <c r="B6101" t="s">
        <v>8701</v>
      </c>
      <c r="C6101" s="4">
        <v>42998</v>
      </c>
      <c r="D6101" s="4">
        <v>43004</v>
      </c>
      <c r="E6101" t="s">
        <v>67</v>
      </c>
      <c r="F6101" t="s">
        <v>2328</v>
      </c>
      <c r="G6101" t="s">
        <v>2329</v>
      </c>
      <c r="H6101" t="s">
        <v>37</v>
      </c>
      <c r="I6101" t="s">
        <v>38</v>
      </c>
      <c r="J6101" t="s">
        <v>286</v>
      </c>
      <c r="K6101" t="s">
        <v>287</v>
      </c>
      <c r="L6101">
        <v>10035</v>
      </c>
      <c r="M6101" t="s">
        <v>168</v>
      </c>
      <c r="N6101" t="s">
        <v>1158</v>
      </c>
      <c r="O6101" t="s">
        <v>43</v>
      </c>
      <c r="P6101" t="s">
        <v>50</v>
      </c>
      <c r="Q6101" t="s">
        <v>1159</v>
      </c>
      <c r="R6101" s="1">
        <v>2888.127</v>
      </c>
      <c r="S6101">
        <v>11</v>
      </c>
      <c r="T6101">
        <f t="shared" si="95"/>
        <v>34</v>
      </c>
      <c r="U6101" t="s">
        <v>75</v>
      </c>
      <c r="V6101">
        <v>0.1</v>
      </c>
      <c r="W6101">
        <v>288.81270000000001</v>
      </c>
      <c r="X6101" s="1">
        <v>-288.81270000000001</v>
      </c>
      <c r="Y6101" s="1">
        <v>3176.9396999999999</v>
      </c>
      <c r="Z6101" t="s">
        <v>53</v>
      </c>
      <c r="AA6101" s="2">
        <v>609.71569999999997</v>
      </c>
      <c r="AB6101" s="3">
        <v>0.21111111111111111</v>
      </c>
      <c r="AC6101" s="1">
        <v>-1989.5986</v>
      </c>
      <c r="AD6101">
        <v>6</v>
      </c>
      <c r="AE6101">
        <v>6</v>
      </c>
      <c r="AF6101" t="s">
        <v>48</v>
      </c>
      <c r="AG6101">
        <v>2017</v>
      </c>
      <c r="AH6101">
        <f>COUNTBLANK(datos[[#This Row],[Row ID]:[Year sales]])</f>
        <v>0</v>
      </c>
    </row>
    <row r="6102" spans="1:34" x14ac:dyDescent="0.3">
      <c r="A6102">
        <v>6101</v>
      </c>
      <c r="B6102" t="s">
        <v>8701</v>
      </c>
      <c r="C6102" s="4">
        <v>42998</v>
      </c>
      <c r="D6102" s="4">
        <v>43004</v>
      </c>
      <c r="E6102" t="s">
        <v>67</v>
      </c>
      <c r="F6102" t="s">
        <v>2328</v>
      </c>
      <c r="G6102" t="s">
        <v>2329</v>
      </c>
      <c r="H6102" t="s">
        <v>37</v>
      </c>
      <c r="I6102" t="s">
        <v>38</v>
      </c>
      <c r="J6102" t="s">
        <v>286</v>
      </c>
      <c r="K6102" t="s">
        <v>287</v>
      </c>
      <c r="L6102">
        <v>10035</v>
      </c>
      <c r="M6102" t="s">
        <v>168</v>
      </c>
      <c r="N6102" t="s">
        <v>4623</v>
      </c>
      <c r="O6102" t="s">
        <v>90</v>
      </c>
      <c r="P6102" t="s">
        <v>91</v>
      </c>
      <c r="Q6102" t="s">
        <v>4624</v>
      </c>
      <c r="R6102" s="1">
        <v>1299.6600000000001</v>
      </c>
      <c r="S6102">
        <v>2</v>
      </c>
      <c r="T6102">
        <f t="shared" si="95"/>
        <v>24</v>
      </c>
      <c r="U6102" t="s">
        <v>46</v>
      </c>
      <c r="V6102">
        <v>0</v>
      </c>
      <c r="W6102">
        <v>0</v>
      </c>
      <c r="X6102" s="1">
        <v>0</v>
      </c>
      <c r="Y6102" s="1">
        <v>1299.6600000000001</v>
      </c>
      <c r="Z6102" t="s">
        <v>53</v>
      </c>
      <c r="AA6102" s="2">
        <v>350.90820000000002</v>
      </c>
      <c r="AB6102" s="3">
        <v>0.27</v>
      </c>
      <c r="AC6102" s="1">
        <v>-948.7518</v>
      </c>
      <c r="AD6102">
        <v>6</v>
      </c>
      <c r="AE6102">
        <v>6</v>
      </c>
      <c r="AF6102" t="s">
        <v>48</v>
      </c>
      <c r="AG6102">
        <v>2017</v>
      </c>
      <c r="AH6102">
        <f>COUNTBLANK(datos[[#This Row],[Row ID]:[Year sales]])</f>
        <v>0</v>
      </c>
    </row>
    <row r="6103" spans="1:34" x14ac:dyDescent="0.3">
      <c r="A6103">
        <v>6102</v>
      </c>
      <c r="B6103" t="s">
        <v>8701</v>
      </c>
      <c r="C6103" s="4">
        <v>42998</v>
      </c>
      <c r="D6103" s="4">
        <v>43004</v>
      </c>
      <c r="E6103" t="s">
        <v>67</v>
      </c>
      <c r="F6103" t="s">
        <v>2328</v>
      </c>
      <c r="G6103" t="s">
        <v>2329</v>
      </c>
      <c r="H6103" t="s">
        <v>37</v>
      </c>
      <c r="I6103" t="s">
        <v>38</v>
      </c>
      <c r="J6103" t="s">
        <v>286</v>
      </c>
      <c r="K6103" t="s">
        <v>287</v>
      </c>
      <c r="L6103">
        <v>10035</v>
      </c>
      <c r="M6103" t="s">
        <v>168</v>
      </c>
      <c r="N6103" t="s">
        <v>1750</v>
      </c>
      <c r="O6103" t="s">
        <v>43</v>
      </c>
      <c r="P6103" t="s">
        <v>50</v>
      </c>
      <c r="Q6103" t="s">
        <v>1751</v>
      </c>
      <c r="R6103" s="1">
        <v>2254.41</v>
      </c>
      <c r="S6103">
        <v>5</v>
      </c>
      <c r="T6103">
        <f t="shared" si="95"/>
        <v>32</v>
      </c>
      <c r="U6103" t="s">
        <v>75</v>
      </c>
      <c r="V6103">
        <v>0.1</v>
      </c>
      <c r="W6103">
        <v>225.441</v>
      </c>
      <c r="X6103" s="1">
        <v>-225.441</v>
      </c>
      <c r="Y6103" s="1">
        <v>2479.8509999999997</v>
      </c>
      <c r="Z6103" t="s">
        <v>53</v>
      </c>
      <c r="AA6103" s="2">
        <v>375.73500000000001</v>
      </c>
      <c r="AB6103" s="3">
        <v>0.16666666666666669</v>
      </c>
      <c r="AC6103" s="1">
        <v>-1653.2339999999999</v>
      </c>
      <c r="AD6103">
        <v>6</v>
      </c>
      <c r="AE6103">
        <v>6</v>
      </c>
      <c r="AF6103" t="s">
        <v>48</v>
      </c>
      <c r="AG6103">
        <v>2017</v>
      </c>
      <c r="AH6103">
        <f>COUNTBLANK(datos[[#This Row],[Row ID]:[Year sales]])</f>
        <v>0</v>
      </c>
    </row>
    <row r="6104" spans="1:34" x14ac:dyDescent="0.3">
      <c r="A6104">
        <v>6103</v>
      </c>
      <c r="B6104" t="s">
        <v>8701</v>
      </c>
      <c r="C6104" s="4">
        <v>42998</v>
      </c>
      <c r="D6104" s="4">
        <v>43004</v>
      </c>
      <c r="E6104" t="s">
        <v>67</v>
      </c>
      <c r="F6104" t="s">
        <v>2328</v>
      </c>
      <c r="G6104" t="s">
        <v>2329</v>
      </c>
      <c r="H6104" t="s">
        <v>37</v>
      </c>
      <c r="I6104" t="s">
        <v>38</v>
      </c>
      <c r="J6104" t="s">
        <v>286</v>
      </c>
      <c r="K6104" t="s">
        <v>287</v>
      </c>
      <c r="L6104">
        <v>10035</v>
      </c>
      <c r="M6104" t="s">
        <v>168</v>
      </c>
      <c r="N6104" t="s">
        <v>634</v>
      </c>
      <c r="O6104" t="s">
        <v>90</v>
      </c>
      <c r="P6104" t="s">
        <v>91</v>
      </c>
      <c r="Q6104" t="s">
        <v>635</v>
      </c>
      <c r="R6104" s="1">
        <v>104.85</v>
      </c>
      <c r="S6104">
        <v>3</v>
      </c>
      <c r="T6104">
        <f t="shared" si="95"/>
        <v>27</v>
      </c>
      <c r="U6104" t="s">
        <v>52</v>
      </c>
      <c r="V6104">
        <v>0</v>
      </c>
      <c r="W6104">
        <v>0</v>
      </c>
      <c r="X6104" s="1">
        <v>0</v>
      </c>
      <c r="Y6104" s="1">
        <v>104.85</v>
      </c>
      <c r="Z6104" t="s">
        <v>99</v>
      </c>
      <c r="AA6104" s="2">
        <v>28.3095</v>
      </c>
      <c r="AB6104" s="3">
        <v>0.27</v>
      </c>
      <c r="AC6104" s="1">
        <v>-76.540499999999994</v>
      </c>
      <c r="AD6104">
        <v>6</v>
      </c>
      <c r="AE6104">
        <v>6</v>
      </c>
      <c r="AF6104" t="s">
        <v>48</v>
      </c>
      <c r="AG6104">
        <v>2017</v>
      </c>
      <c r="AH6104">
        <f>COUNTBLANK(datos[[#This Row],[Row ID]:[Year sales]])</f>
        <v>0</v>
      </c>
    </row>
    <row r="6105" spans="1:34" x14ac:dyDescent="0.3">
      <c r="A6105">
        <v>6104</v>
      </c>
      <c r="B6105" t="s">
        <v>8701</v>
      </c>
      <c r="C6105" s="4">
        <v>42998</v>
      </c>
      <c r="D6105" s="4">
        <v>43004</v>
      </c>
      <c r="E6105" t="s">
        <v>67</v>
      </c>
      <c r="F6105" t="s">
        <v>2328</v>
      </c>
      <c r="G6105" t="s">
        <v>2329</v>
      </c>
      <c r="H6105" t="s">
        <v>37</v>
      </c>
      <c r="I6105" t="s">
        <v>38</v>
      </c>
      <c r="J6105" t="s">
        <v>286</v>
      </c>
      <c r="K6105" t="s">
        <v>287</v>
      </c>
      <c r="L6105">
        <v>10035</v>
      </c>
      <c r="M6105" t="s">
        <v>168</v>
      </c>
      <c r="N6105" t="s">
        <v>410</v>
      </c>
      <c r="O6105" t="s">
        <v>90</v>
      </c>
      <c r="P6105" t="s">
        <v>181</v>
      </c>
      <c r="Q6105" t="s">
        <v>411</v>
      </c>
      <c r="R6105" s="1">
        <v>59.97</v>
      </c>
      <c r="S6105">
        <v>3</v>
      </c>
      <c r="T6105">
        <f t="shared" si="95"/>
        <v>11</v>
      </c>
      <c r="U6105" t="s">
        <v>52</v>
      </c>
      <c r="V6105">
        <v>0</v>
      </c>
      <c r="W6105">
        <v>0</v>
      </c>
      <c r="X6105" s="1">
        <v>0</v>
      </c>
      <c r="Y6105" s="1">
        <v>59.97</v>
      </c>
      <c r="Z6105" t="s">
        <v>99</v>
      </c>
      <c r="AA6105" s="2">
        <v>20.389800000000001</v>
      </c>
      <c r="AB6105" s="3">
        <v>0.34</v>
      </c>
      <c r="AC6105" s="1">
        <v>-39.580199999999998</v>
      </c>
      <c r="AD6105">
        <v>6</v>
      </c>
      <c r="AE6105">
        <v>6</v>
      </c>
      <c r="AF6105" t="s">
        <v>48</v>
      </c>
      <c r="AG6105">
        <v>2017</v>
      </c>
      <c r="AH6105">
        <f>COUNTBLANK(datos[[#This Row],[Row ID]:[Year sales]])</f>
        <v>0</v>
      </c>
    </row>
    <row r="6106" spans="1:34" x14ac:dyDescent="0.3">
      <c r="A6106">
        <v>6105</v>
      </c>
      <c r="B6106" t="s">
        <v>8704</v>
      </c>
      <c r="C6106" s="4">
        <v>42969</v>
      </c>
      <c r="D6106" s="4">
        <v>42971</v>
      </c>
      <c r="E6106" t="s">
        <v>208</v>
      </c>
      <c r="F6106" t="s">
        <v>5956</v>
      </c>
      <c r="G6106" t="s">
        <v>5957</v>
      </c>
      <c r="H6106" t="s">
        <v>122</v>
      </c>
      <c r="I6106" t="s">
        <v>38</v>
      </c>
      <c r="J6106" t="s">
        <v>166</v>
      </c>
      <c r="K6106" t="s">
        <v>167</v>
      </c>
      <c r="L6106">
        <v>19143</v>
      </c>
      <c r="M6106" t="s">
        <v>168</v>
      </c>
      <c r="N6106" t="s">
        <v>2901</v>
      </c>
      <c r="O6106" t="s">
        <v>43</v>
      </c>
      <c r="P6106" t="s">
        <v>73</v>
      </c>
      <c r="Q6106" t="s">
        <v>2902</v>
      </c>
      <c r="R6106" s="1">
        <v>314.53199999999998</v>
      </c>
      <c r="S6106">
        <v>2</v>
      </c>
      <c r="T6106">
        <f t="shared" si="95"/>
        <v>15</v>
      </c>
      <c r="U6106" t="s">
        <v>46</v>
      </c>
      <c r="V6106">
        <v>0.4</v>
      </c>
      <c r="W6106">
        <v>125.8128</v>
      </c>
      <c r="X6106" s="1">
        <v>-125.8128</v>
      </c>
      <c r="Y6106" s="1">
        <v>440.34479999999996</v>
      </c>
      <c r="Z6106" t="s">
        <v>47</v>
      </c>
      <c r="AA6106" s="2">
        <v>-83.875200000000007</v>
      </c>
      <c r="AB6106" s="3">
        <v>-0.26666666666666672</v>
      </c>
      <c r="AC6106" s="1">
        <v>-272.59440000000001</v>
      </c>
      <c r="AD6106">
        <v>2</v>
      </c>
      <c r="AE6106">
        <v>2</v>
      </c>
      <c r="AF6106" t="s">
        <v>48</v>
      </c>
      <c r="AG6106">
        <v>2017</v>
      </c>
      <c r="AH6106">
        <f>COUNTBLANK(datos[[#This Row],[Row ID]:[Year sales]])</f>
        <v>0</v>
      </c>
    </row>
    <row r="6107" spans="1:34" x14ac:dyDescent="0.3">
      <c r="A6107">
        <v>6106</v>
      </c>
      <c r="B6107" t="s">
        <v>8705</v>
      </c>
      <c r="C6107" s="4">
        <v>42173</v>
      </c>
      <c r="D6107" s="4">
        <v>42177</v>
      </c>
      <c r="E6107" t="s">
        <v>67</v>
      </c>
      <c r="F6107" t="s">
        <v>3417</v>
      </c>
      <c r="G6107" t="s">
        <v>3418</v>
      </c>
      <c r="H6107" t="s">
        <v>57</v>
      </c>
      <c r="I6107" t="s">
        <v>38</v>
      </c>
      <c r="J6107" t="s">
        <v>1442</v>
      </c>
      <c r="K6107" t="s">
        <v>71</v>
      </c>
      <c r="L6107">
        <v>33178</v>
      </c>
      <c r="M6107" t="s">
        <v>41</v>
      </c>
      <c r="N6107" t="s">
        <v>1286</v>
      </c>
      <c r="O6107" t="s">
        <v>62</v>
      </c>
      <c r="P6107" t="s">
        <v>86</v>
      </c>
      <c r="Q6107" t="s">
        <v>1287</v>
      </c>
      <c r="R6107" s="1">
        <v>13.632</v>
      </c>
      <c r="S6107">
        <v>4</v>
      </c>
      <c r="T6107">
        <f t="shared" si="95"/>
        <v>27</v>
      </c>
      <c r="U6107" t="s">
        <v>52</v>
      </c>
      <c r="V6107">
        <v>0.2</v>
      </c>
      <c r="W6107">
        <v>2.7263999999999999</v>
      </c>
      <c r="X6107" s="1">
        <v>-2.7263999999999999</v>
      </c>
      <c r="Y6107" s="1">
        <v>16.3584</v>
      </c>
      <c r="Z6107" t="s">
        <v>65</v>
      </c>
      <c r="AA6107" s="2">
        <v>3.5783999999999998</v>
      </c>
      <c r="AB6107" s="3">
        <v>0.26250000000000001</v>
      </c>
      <c r="AC6107" s="1">
        <v>-7.3272000000000004</v>
      </c>
      <c r="AD6107">
        <v>4</v>
      </c>
      <c r="AE6107">
        <v>4</v>
      </c>
      <c r="AF6107" t="s">
        <v>48</v>
      </c>
      <c r="AG6107">
        <v>2015</v>
      </c>
      <c r="AH6107">
        <f>COUNTBLANK(datos[[#This Row],[Row ID]:[Year sales]])</f>
        <v>0</v>
      </c>
    </row>
    <row r="6108" spans="1:34" x14ac:dyDescent="0.3">
      <c r="A6108">
        <v>6107</v>
      </c>
      <c r="B6108" t="s">
        <v>8706</v>
      </c>
      <c r="C6108" s="4">
        <v>41993</v>
      </c>
      <c r="D6108" s="4">
        <v>41998</v>
      </c>
      <c r="E6108" t="s">
        <v>67</v>
      </c>
      <c r="F6108" t="s">
        <v>5082</v>
      </c>
      <c r="G6108" t="s">
        <v>5083</v>
      </c>
      <c r="H6108" t="s">
        <v>37</v>
      </c>
      <c r="I6108" t="s">
        <v>38</v>
      </c>
      <c r="J6108" t="s">
        <v>780</v>
      </c>
      <c r="K6108" t="s">
        <v>124</v>
      </c>
      <c r="L6108">
        <v>75051</v>
      </c>
      <c r="M6108" t="s">
        <v>125</v>
      </c>
      <c r="N6108" t="s">
        <v>2098</v>
      </c>
      <c r="O6108" t="s">
        <v>62</v>
      </c>
      <c r="P6108" t="s">
        <v>97</v>
      </c>
      <c r="Q6108" t="s">
        <v>2099</v>
      </c>
      <c r="R6108" s="1">
        <v>19.431999999999999</v>
      </c>
      <c r="S6108">
        <v>2</v>
      </c>
      <c r="T6108">
        <f t="shared" si="95"/>
        <v>26</v>
      </c>
      <c r="U6108" t="s">
        <v>46</v>
      </c>
      <c r="V6108">
        <v>0.8</v>
      </c>
      <c r="W6108">
        <v>15.5456</v>
      </c>
      <c r="X6108" s="1">
        <v>-15.5456</v>
      </c>
      <c r="Y6108" s="1">
        <v>34.977599999999995</v>
      </c>
      <c r="Z6108" t="s">
        <v>65</v>
      </c>
      <c r="AA6108" s="2">
        <v>-49.551600000000001</v>
      </c>
      <c r="AB6108" s="3">
        <v>-2.5500000000000003</v>
      </c>
      <c r="AC6108" s="1">
        <v>-53.438000000000002</v>
      </c>
      <c r="AD6108">
        <v>5</v>
      </c>
      <c r="AE6108">
        <v>5</v>
      </c>
      <c r="AF6108" t="s">
        <v>48</v>
      </c>
      <c r="AG6108">
        <v>2014</v>
      </c>
      <c r="AH6108">
        <f>COUNTBLANK(datos[[#This Row],[Row ID]:[Year sales]])</f>
        <v>0</v>
      </c>
    </row>
    <row r="6109" spans="1:34" x14ac:dyDescent="0.3">
      <c r="A6109">
        <v>6108</v>
      </c>
      <c r="B6109" t="s">
        <v>8706</v>
      </c>
      <c r="C6109" s="4">
        <v>41993</v>
      </c>
      <c r="D6109" s="4">
        <v>41998</v>
      </c>
      <c r="E6109" t="s">
        <v>67</v>
      </c>
      <c r="F6109" t="s">
        <v>5082</v>
      </c>
      <c r="G6109" t="s">
        <v>5083</v>
      </c>
      <c r="H6109" t="s">
        <v>37</v>
      </c>
      <c r="I6109" t="s">
        <v>38</v>
      </c>
      <c r="J6109" t="s">
        <v>780</v>
      </c>
      <c r="K6109" t="s">
        <v>124</v>
      </c>
      <c r="L6109">
        <v>75051</v>
      </c>
      <c r="M6109" t="s">
        <v>125</v>
      </c>
      <c r="N6109" t="s">
        <v>3793</v>
      </c>
      <c r="O6109" t="s">
        <v>90</v>
      </c>
      <c r="P6109" t="s">
        <v>181</v>
      </c>
      <c r="Q6109" t="s">
        <v>3794</v>
      </c>
      <c r="R6109" s="1">
        <v>65.44</v>
      </c>
      <c r="S6109">
        <v>5</v>
      </c>
      <c r="T6109">
        <f t="shared" si="95"/>
        <v>50</v>
      </c>
      <c r="U6109" t="s">
        <v>75</v>
      </c>
      <c r="V6109">
        <v>0.2</v>
      </c>
      <c r="W6109">
        <v>13.088000000000001</v>
      </c>
      <c r="X6109" s="1">
        <v>-13.087999999999999</v>
      </c>
      <c r="Y6109" s="1">
        <v>78.527999999999992</v>
      </c>
      <c r="Z6109" t="s">
        <v>99</v>
      </c>
      <c r="AA6109" s="2">
        <v>-8.18</v>
      </c>
      <c r="AB6109" s="3">
        <v>-0.125</v>
      </c>
      <c r="AC6109" s="1">
        <v>-60.531999999999996</v>
      </c>
      <c r="AD6109">
        <v>5</v>
      </c>
      <c r="AE6109">
        <v>5</v>
      </c>
      <c r="AF6109" t="s">
        <v>48</v>
      </c>
      <c r="AG6109">
        <v>2014</v>
      </c>
      <c r="AH6109">
        <f>COUNTBLANK(datos[[#This Row],[Row ID]:[Year sales]])</f>
        <v>0</v>
      </c>
    </row>
    <row r="6110" spans="1:34" x14ac:dyDescent="0.3">
      <c r="A6110">
        <v>6109</v>
      </c>
      <c r="B6110" t="s">
        <v>8707</v>
      </c>
      <c r="C6110" s="4">
        <v>42624</v>
      </c>
      <c r="D6110" s="4">
        <v>42629</v>
      </c>
      <c r="E6110" t="s">
        <v>67</v>
      </c>
      <c r="F6110" t="s">
        <v>4736</v>
      </c>
      <c r="G6110" t="s">
        <v>4737</v>
      </c>
      <c r="H6110" t="s">
        <v>37</v>
      </c>
      <c r="I6110" t="s">
        <v>38</v>
      </c>
      <c r="J6110" t="s">
        <v>323</v>
      </c>
      <c r="K6110" t="s">
        <v>231</v>
      </c>
      <c r="L6110">
        <v>60653</v>
      </c>
      <c r="M6110" t="s">
        <v>125</v>
      </c>
      <c r="N6110" t="s">
        <v>6759</v>
      </c>
      <c r="O6110" t="s">
        <v>62</v>
      </c>
      <c r="P6110" t="s">
        <v>63</v>
      </c>
      <c r="Q6110" t="s">
        <v>6760</v>
      </c>
      <c r="R6110" s="1">
        <v>6</v>
      </c>
      <c r="S6110">
        <v>2</v>
      </c>
      <c r="T6110">
        <f t="shared" si="95"/>
        <v>20</v>
      </c>
      <c r="U6110" t="s">
        <v>46</v>
      </c>
      <c r="V6110">
        <v>0.2</v>
      </c>
      <c r="W6110">
        <v>1.2000000000000002</v>
      </c>
      <c r="X6110" s="1">
        <v>-1.2</v>
      </c>
      <c r="Y6110" s="1">
        <v>7.2</v>
      </c>
      <c r="Z6110" t="s">
        <v>65</v>
      </c>
      <c r="AA6110" s="2">
        <v>2.1</v>
      </c>
      <c r="AB6110" s="3">
        <v>0.35000000000000003</v>
      </c>
      <c r="AC6110" s="1">
        <v>-2.7</v>
      </c>
      <c r="AD6110">
        <v>5</v>
      </c>
      <c r="AE6110">
        <v>5</v>
      </c>
      <c r="AF6110" t="s">
        <v>48</v>
      </c>
      <c r="AG6110">
        <v>2016</v>
      </c>
      <c r="AH6110">
        <f>COUNTBLANK(datos[[#This Row],[Row ID]:[Year sales]])</f>
        <v>0</v>
      </c>
    </row>
    <row r="6111" spans="1:34" x14ac:dyDescent="0.3">
      <c r="A6111">
        <v>6110</v>
      </c>
      <c r="B6111" t="s">
        <v>8707</v>
      </c>
      <c r="C6111" s="4">
        <v>42624</v>
      </c>
      <c r="D6111" s="4">
        <v>42629</v>
      </c>
      <c r="E6111" t="s">
        <v>67</v>
      </c>
      <c r="F6111" t="s">
        <v>4736</v>
      </c>
      <c r="G6111" t="s">
        <v>4737</v>
      </c>
      <c r="H6111" t="s">
        <v>37</v>
      </c>
      <c r="I6111" t="s">
        <v>38</v>
      </c>
      <c r="J6111" t="s">
        <v>323</v>
      </c>
      <c r="K6111" t="s">
        <v>231</v>
      </c>
      <c r="L6111">
        <v>60653</v>
      </c>
      <c r="M6111" t="s">
        <v>125</v>
      </c>
      <c r="N6111" t="s">
        <v>5398</v>
      </c>
      <c r="O6111" t="s">
        <v>62</v>
      </c>
      <c r="P6111" t="s">
        <v>94</v>
      </c>
      <c r="Q6111" t="s">
        <v>5399</v>
      </c>
      <c r="R6111" s="1">
        <v>1.9079999999999999</v>
      </c>
      <c r="S6111">
        <v>3</v>
      </c>
      <c r="T6111">
        <f t="shared" si="95"/>
        <v>13</v>
      </c>
      <c r="U6111" t="s">
        <v>52</v>
      </c>
      <c r="V6111">
        <v>0.8</v>
      </c>
      <c r="W6111">
        <v>1.5264</v>
      </c>
      <c r="X6111" s="1">
        <v>-1.5264</v>
      </c>
      <c r="Y6111" s="1">
        <v>3.4344000000000001</v>
      </c>
      <c r="Z6111" t="s">
        <v>65</v>
      </c>
      <c r="AA6111" s="2">
        <v>-3.2435999999999998</v>
      </c>
      <c r="AB6111" s="3">
        <v>-1.7</v>
      </c>
      <c r="AC6111" s="1">
        <v>-3.6252</v>
      </c>
      <c r="AD6111">
        <v>5</v>
      </c>
      <c r="AE6111">
        <v>5</v>
      </c>
      <c r="AF6111" t="s">
        <v>48</v>
      </c>
      <c r="AG6111">
        <v>2016</v>
      </c>
      <c r="AH6111">
        <f>COUNTBLANK(datos[[#This Row],[Row ID]:[Year sales]])</f>
        <v>0</v>
      </c>
    </row>
    <row r="6112" spans="1:34" x14ac:dyDescent="0.3">
      <c r="A6112">
        <v>6111</v>
      </c>
      <c r="B6112" t="s">
        <v>8708</v>
      </c>
      <c r="C6112" s="4">
        <v>42686</v>
      </c>
      <c r="D6112" s="4">
        <v>42690</v>
      </c>
      <c r="E6112" t="s">
        <v>67</v>
      </c>
      <c r="F6112" t="s">
        <v>7134</v>
      </c>
      <c r="G6112" t="s">
        <v>7135</v>
      </c>
      <c r="H6112" t="s">
        <v>37</v>
      </c>
      <c r="I6112" t="s">
        <v>38</v>
      </c>
      <c r="J6112" t="s">
        <v>3898</v>
      </c>
      <c r="K6112" t="s">
        <v>518</v>
      </c>
      <c r="L6112">
        <v>44134</v>
      </c>
      <c r="M6112" t="s">
        <v>168</v>
      </c>
      <c r="N6112" t="s">
        <v>6385</v>
      </c>
      <c r="O6112" t="s">
        <v>43</v>
      </c>
      <c r="P6112" t="s">
        <v>50</v>
      </c>
      <c r="Q6112" t="s">
        <v>6386</v>
      </c>
      <c r="R6112" s="1">
        <v>1474.8019999999999</v>
      </c>
      <c r="S6112">
        <v>7</v>
      </c>
      <c r="T6112">
        <f t="shared" si="95"/>
        <v>26</v>
      </c>
      <c r="U6112" t="s">
        <v>75</v>
      </c>
      <c r="V6112">
        <v>0.3</v>
      </c>
      <c r="W6112">
        <v>442.44059999999996</v>
      </c>
      <c r="X6112" s="1">
        <v>-442.44060000000002</v>
      </c>
      <c r="Y6112" s="1">
        <v>1917.2425999999998</v>
      </c>
      <c r="Z6112" t="s">
        <v>53</v>
      </c>
      <c r="AA6112" s="2">
        <v>-21.0686</v>
      </c>
      <c r="AB6112" s="3">
        <v>-1.4285714285714287E-2</v>
      </c>
      <c r="AC6112" s="1">
        <v>-1053.43</v>
      </c>
      <c r="AD6112">
        <v>4</v>
      </c>
      <c r="AE6112">
        <v>4</v>
      </c>
      <c r="AF6112" t="s">
        <v>48</v>
      </c>
      <c r="AG6112">
        <v>2016</v>
      </c>
      <c r="AH6112">
        <f>COUNTBLANK(datos[[#This Row],[Row ID]:[Year sales]])</f>
        <v>0</v>
      </c>
    </row>
    <row r="6113" spans="1:34" x14ac:dyDescent="0.3">
      <c r="A6113">
        <v>6112</v>
      </c>
      <c r="B6113" t="s">
        <v>8708</v>
      </c>
      <c r="C6113" s="4">
        <v>42686</v>
      </c>
      <c r="D6113" s="4">
        <v>42690</v>
      </c>
      <c r="E6113" t="s">
        <v>67</v>
      </c>
      <c r="F6113" t="s">
        <v>7134</v>
      </c>
      <c r="G6113" t="s">
        <v>7135</v>
      </c>
      <c r="H6113" t="s">
        <v>37</v>
      </c>
      <c r="I6113" t="s">
        <v>38</v>
      </c>
      <c r="J6113" t="s">
        <v>3898</v>
      </c>
      <c r="K6113" t="s">
        <v>518</v>
      </c>
      <c r="L6113">
        <v>44134</v>
      </c>
      <c r="M6113" t="s">
        <v>168</v>
      </c>
      <c r="N6113" t="s">
        <v>126</v>
      </c>
      <c r="O6113" t="s">
        <v>62</v>
      </c>
      <c r="P6113" t="s">
        <v>97</v>
      </c>
      <c r="Q6113" t="s">
        <v>127</v>
      </c>
      <c r="R6113" s="1">
        <v>110.096</v>
      </c>
      <c r="S6113">
        <v>2</v>
      </c>
      <c r="T6113">
        <f t="shared" si="95"/>
        <v>26</v>
      </c>
      <c r="U6113" t="s">
        <v>46</v>
      </c>
      <c r="V6113">
        <v>0.2</v>
      </c>
      <c r="W6113">
        <v>22.019200000000001</v>
      </c>
      <c r="X6113" s="1">
        <v>-22.019200000000001</v>
      </c>
      <c r="Y6113" s="1">
        <v>132.11520000000002</v>
      </c>
      <c r="Z6113" t="s">
        <v>99</v>
      </c>
      <c r="AA6113" s="2">
        <v>33.028799999999997</v>
      </c>
      <c r="AB6113" s="3">
        <v>0.3</v>
      </c>
      <c r="AC6113" s="1">
        <v>-55.048000000000002</v>
      </c>
      <c r="AD6113">
        <v>4</v>
      </c>
      <c r="AE6113">
        <v>4</v>
      </c>
      <c r="AF6113" t="s">
        <v>48</v>
      </c>
      <c r="AG6113">
        <v>2016</v>
      </c>
      <c r="AH6113">
        <f>COUNTBLANK(datos[[#This Row],[Row ID]:[Year sales]])</f>
        <v>0</v>
      </c>
    </row>
    <row r="6114" spans="1:34" x14ac:dyDescent="0.3">
      <c r="A6114">
        <v>6113</v>
      </c>
      <c r="B6114" t="s">
        <v>8708</v>
      </c>
      <c r="C6114" s="4">
        <v>42686</v>
      </c>
      <c r="D6114" s="4">
        <v>42690</v>
      </c>
      <c r="E6114" t="s">
        <v>67</v>
      </c>
      <c r="F6114" t="s">
        <v>7134</v>
      </c>
      <c r="G6114" t="s">
        <v>7135</v>
      </c>
      <c r="H6114" t="s">
        <v>37</v>
      </c>
      <c r="I6114" t="s">
        <v>38</v>
      </c>
      <c r="J6114" t="s">
        <v>3898</v>
      </c>
      <c r="K6114" t="s">
        <v>518</v>
      </c>
      <c r="L6114">
        <v>44134</v>
      </c>
      <c r="M6114" t="s">
        <v>168</v>
      </c>
      <c r="N6114" t="s">
        <v>889</v>
      </c>
      <c r="O6114" t="s">
        <v>62</v>
      </c>
      <c r="P6114" t="s">
        <v>289</v>
      </c>
      <c r="Q6114" t="s">
        <v>890</v>
      </c>
      <c r="R6114" s="1">
        <v>16.751999999999999</v>
      </c>
      <c r="S6114">
        <v>6</v>
      </c>
      <c r="T6114">
        <f t="shared" si="95"/>
        <v>30</v>
      </c>
      <c r="U6114" t="s">
        <v>75</v>
      </c>
      <c r="V6114">
        <v>0.2</v>
      </c>
      <c r="W6114">
        <v>3.3504</v>
      </c>
      <c r="X6114" s="1">
        <v>-3.3504</v>
      </c>
      <c r="Y6114" s="1">
        <v>20.102399999999999</v>
      </c>
      <c r="Z6114" t="s">
        <v>65</v>
      </c>
      <c r="AA6114" s="2">
        <v>5.4443999999999999</v>
      </c>
      <c r="AB6114" s="3">
        <v>0.32500000000000001</v>
      </c>
      <c r="AC6114" s="1">
        <v>-7.9572000000000003</v>
      </c>
      <c r="AD6114">
        <v>4</v>
      </c>
      <c r="AE6114">
        <v>4</v>
      </c>
      <c r="AF6114" t="s">
        <v>48</v>
      </c>
      <c r="AG6114">
        <v>2016</v>
      </c>
      <c r="AH6114">
        <f>COUNTBLANK(datos[[#This Row],[Row ID]:[Year sales]])</f>
        <v>0</v>
      </c>
    </row>
    <row r="6115" spans="1:34" x14ac:dyDescent="0.3">
      <c r="A6115">
        <v>6114</v>
      </c>
      <c r="B6115" t="s">
        <v>8708</v>
      </c>
      <c r="C6115" s="4">
        <v>42686</v>
      </c>
      <c r="D6115" s="4">
        <v>42690</v>
      </c>
      <c r="E6115" t="s">
        <v>67</v>
      </c>
      <c r="F6115" t="s">
        <v>7134</v>
      </c>
      <c r="G6115" t="s">
        <v>7135</v>
      </c>
      <c r="H6115" t="s">
        <v>37</v>
      </c>
      <c r="I6115" t="s">
        <v>38</v>
      </c>
      <c r="J6115" t="s">
        <v>3898</v>
      </c>
      <c r="K6115" t="s">
        <v>518</v>
      </c>
      <c r="L6115">
        <v>44134</v>
      </c>
      <c r="M6115" t="s">
        <v>168</v>
      </c>
      <c r="N6115" t="s">
        <v>49</v>
      </c>
      <c r="O6115" t="s">
        <v>43</v>
      </c>
      <c r="P6115" t="s">
        <v>50</v>
      </c>
      <c r="Q6115" t="s">
        <v>51</v>
      </c>
      <c r="R6115" s="1">
        <v>1537.0740000000001</v>
      </c>
      <c r="S6115">
        <v>9</v>
      </c>
      <c r="T6115">
        <f t="shared" si="95"/>
        <v>51</v>
      </c>
      <c r="U6115" t="s">
        <v>75</v>
      </c>
      <c r="V6115">
        <v>0.3</v>
      </c>
      <c r="W6115">
        <v>461.12220000000002</v>
      </c>
      <c r="X6115" s="1">
        <v>-461.12220000000002</v>
      </c>
      <c r="Y6115" s="1">
        <v>1998.1962000000001</v>
      </c>
      <c r="Z6115" t="s">
        <v>53</v>
      </c>
      <c r="AA6115" s="2">
        <v>0</v>
      </c>
      <c r="AB6115" s="3">
        <v>0</v>
      </c>
      <c r="AC6115" s="1">
        <v>-1075.9518</v>
      </c>
      <c r="AD6115">
        <v>4</v>
      </c>
      <c r="AE6115">
        <v>4</v>
      </c>
      <c r="AF6115" t="s">
        <v>48</v>
      </c>
      <c r="AG6115">
        <v>2016</v>
      </c>
      <c r="AH6115">
        <f>COUNTBLANK(datos[[#This Row],[Row ID]:[Year sales]])</f>
        <v>0</v>
      </c>
    </row>
    <row r="6116" spans="1:34" x14ac:dyDescent="0.3">
      <c r="A6116">
        <v>6115</v>
      </c>
      <c r="B6116" t="s">
        <v>8708</v>
      </c>
      <c r="C6116" s="4">
        <v>42686</v>
      </c>
      <c r="D6116" s="4">
        <v>42690</v>
      </c>
      <c r="E6116" t="s">
        <v>67</v>
      </c>
      <c r="F6116" t="s">
        <v>7134</v>
      </c>
      <c r="G6116" t="s">
        <v>7135</v>
      </c>
      <c r="H6116" t="s">
        <v>37</v>
      </c>
      <c r="I6116" t="s">
        <v>38</v>
      </c>
      <c r="J6116" t="s">
        <v>3898</v>
      </c>
      <c r="K6116" t="s">
        <v>518</v>
      </c>
      <c r="L6116">
        <v>44134</v>
      </c>
      <c r="M6116" t="s">
        <v>168</v>
      </c>
      <c r="N6116" t="s">
        <v>2461</v>
      </c>
      <c r="O6116" t="s">
        <v>43</v>
      </c>
      <c r="P6116" t="s">
        <v>50</v>
      </c>
      <c r="Q6116" t="s">
        <v>2462</v>
      </c>
      <c r="R6116" s="1">
        <v>449.37200000000001</v>
      </c>
      <c r="S6116">
        <v>2</v>
      </c>
      <c r="T6116">
        <f t="shared" si="95"/>
        <v>21</v>
      </c>
      <c r="U6116" t="s">
        <v>46</v>
      </c>
      <c r="V6116">
        <v>0.3</v>
      </c>
      <c r="W6116">
        <v>134.8116</v>
      </c>
      <c r="X6116" s="1">
        <v>-134.8116</v>
      </c>
      <c r="Y6116" s="1">
        <v>584.18360000000007</v>
      </c>
      <c r="Z6116" t="s">
        <v>53</v>
      </c>
      <c r="AA6116" s="2">
        <v>-12.8392</v>
      </c>
      <c r="AB6116" s="3">
        <v>-2.8571428571428571E-2</v>
      </c>
      <c r="AC6116" s="1">
        <v>-327.39960000000002</v>
      </c>
      <c r="AD6116">
        <v>4</v>
      </c>
      <c r="AE6116">
        <v>4</v>
      </c>
      <c r="AF6116" t="s">
        <v>48</v>
      </c>
      <c r="AG6116">
        <v>2016</v>
      </c>
      <c r="AH6116">
        <f>COUNTBLANK(datos[[#This Row],[Row ID]:[Year sales]])</f>
        <v>0</v>
      </c>
    </row>
    <row r="6117" spans="1:34" x14ac:dyDescent="0.3">
      <c r="A6117">
        <v>6116</v>
      </c>
      <c r="B6117" t="s">
        <v>8709</v>
      </c>
      <c r="C6117" s="4">
        <v>42443</v>
      </c>
      <c r="D6117" s="4">
        <v>42449</v>
      </c>
      <c r="E6117" t="s">
        <v>67</v>
      </c>
      <c r="F6117" t="s">
        <v>649</v>
      </c>
      <c r="G6117" t="s">
        <v>650</v>
      </c>
      <c r="H6117" t="s">
        <v>57</v>
      </c>
      <c r="I6117" t="s">
        <v>38</v>
      </c>
      <c r="J6117" t="s">
        <v>8710</v>
      </c>
      <c r="K6117" t="s">
        <v>59</v>
      </c>
      <c r="L6117">
        <v>94061</v>
      </c>
      <c r="M6117" t="s">
        <v>60</v>
      </c>
      <c r="N6117" t="s">
        <v>252</v>
      </c>
      <c r="O6117" t="s">
        <v>62</v>
      </c>
      <c r="P6117" t="s">
        <v>94</v>
      </c>
      <c r="Q6117" t="s">
        <v>253</v>
      </c>
      <c r="R6117" s="1">
        <v>41.904000000000003</v>
      </c>
      <c r="S6117">
        <v>6</v>
      </c>
      <c r="T6117">
        <f t="shared" si="95"/>
        <v>46</v>
      </c>
      <c r="U6117" t="s">
        <v>75</v>
      </c>
      <c r="V6117">
        <v>0.2</v>
      </c>
      <c r="W6117">
        <v>8.3808000000000007</v>
      </c>
      <c r="X6117" s="1">
        <v>-8.3808000000000007</v>
      </c>
      <c r="Y6117" s="1">
        <v>50.284800000000004</v>
      </c>
      <c r="Z6117" t="s">
        <v>99</v>
      </c>
      <c r="AA6117" s="2">
        <v>14.1426</v>
      </c>
      <c r="AB6117" s="3">
        <v>0.33749999999999997</v>
      </c>
      <c r="AC6117" s="1">
        <v>-19.380600000000001</v>
      </c>
      <c r="AD6117">
        <v>6</v>
      </c>
      <c r="AE6117">
        <v>6</v>
      </c>
      <c r="AF6117" t="s">
        <v>48</v>
      </c>
      <c r="AG6117">
        <v>2016</v>
      </c>
      <c r="AH6117">
        <f>COUNTBLANK(datos[[#This Row],[Row ID]:[Year sales]])</f>
        <v>0</v>
      </c>
    </row>
    <row r="6118" spans="1:34" x14ac:dyDescent="0.3">
      <c r="A6118">
        <v>6117</v>
      </c>
      <c r="B6118" t="s">
        <v>8711</v>
      </c>
      <c r="C6118" s="4">
        <v>42687</v>
      </c>
      <c r="D6118" s="4">
        <v>42693</v>
      </c>
      <c r="E6118" t="s">
        <v>67</v>
      </c>
      <c r="F6118" t="s">
        <v>4019</v>
      </c>
      <c r="G6118" t="s">
        <v>4020</v>
      </c>
      <c r="H6118" t="s">
        <v>122</v>
      </c>
      <c r="I6118" t="s">
        <v>38</v>
      </c>
      <c r="J6118" t="s">
        <v>286</v>
      </c>
      <c r="K6118" t="s">
        <v>287</v>
      </c>
      <c r="L6118">
        <v>10011</v>
      </c>
      <c r="M6118" t="s">
        <v>168</v>
      </c>
      <c r="N6118" t="s">
        <v>8712</v>
      </c>
      <c r="O6118" t="s">
        <v>90</v>
      </c>
      <c r="P6118" t="s">
        <v>91</v>
      </c>
      <c r="Q6118" t="s">
        <v>8713</v>
      </c>
      <c r="R6118" s="1">
        <v>2279.96</v>
      </c>
      <c r="S6118">
        <v>4</v>
      </c>
      <c r="T6118">
        <f t="shared" si="95"/>
        <v>4</v>
      </c>
      <c r="U6118" t="s">
        <v>52</v>
      </c>
      <c r="V6118">
        <v>0</v>
      </c>
      <c r="W6118">
        <v>0</v>
      </c>
      <c r="X6118" s="1">
        <v>0</v>
      </c>
      <c r="Y6118" s="1">
        <v>2279.96</v>
      </c>
      <c r="Z6118" t="s">
        <v>53</v>
      </c>
      <c r="AA6118" s="2">
        <v>592.78959999999995</v>
      </c>
      <c r="AB6118" s="3">
        <v>0.25999999999999995</v>
      </c>
      <c r="AC6118" s="1">
        <v>-1687.1704</v>
      </c>
      <c r="AD6118">
        <v>6</v>
      </c>
      <c r="AE6118">
        <v>6</v>
      </c>
      <c r="AF6118" t="s">
        <v>48</v>
      </c>
      <c r="AG6118">
        <v>2016</v>
      </c>
      <c r="AH6118">
        <f>COUNTBLANK(datos[[#This Row],[Row ID]:[Year sales]])</f>
        <v>0</v>
      </c>
    </row>
    <row r="6119" spans="1:34" x14ac:dyDescent="0.3">
      <c r="A6119">
        <v>6118</v>
      </c>
      <c r="B6119" t="s">
        <v>8711</v>
      </c>
      <c r="C6119" s="4">
        <v>42687</v>
      </c>
      <c r="D6119" s="4">
        <v>42693</v>
      </c>
      <c r="E6119" t="s">
        <v>67</v>
      </c>
      <c r="F6119" t="s">
        <v>4019</v>
      </c>
      <c r="G6119" t="s">
        <v>4020</v>
      </c>
      <c r="H6119" t="s">
        <v>122</v>
      </c>
      <c r="I6119" t="s">
        <v>38</v>
      </c>
      <c r="J6119" t="s">
        <v>286</v>
      </c>
      <c r="K6119" t="s">
        <v>287</v>
      </c>
      <c r="L6119">
        <v>10011</v>
      </c>
      <c r="M6119" t="s">
        <v>168</v>
      </c>
      <c r="N6119" t="s">
        <v>2517</v>
      </c>
      <c r="O6119" t="s">
        <v>62</v>
      </c>
      <c r="P6119" t="s">
        <v>63</v>
      </c>
      <c r="Q6119" t="s">
        <v>2518</v>
      </c>
      <c r="R6119" s="1">
        <v>14.94</v>
      </c>
      <c r="S6119">
        <v>3</v>
      </c>
      <c r="T6119">
        <f t="shared" si="95"/>
        <v>40</v>
      </c>
      <c r="U6119" t="s">
        <v>52</v>
      </c>
      <c r="V6119">
        <v>0</v>
      </c>
      <c r="W6119">
        <v>0</v>
      </c>
      <c r="X6119" s="1">
        <v>0</v>
      </c>
      <c r="Y6119" s="1">
        <v>14.94</v>
      </c>
      <c r="Z6119" t="s">
        <v>65</v>
      </c>
      <c r="AA6119" s="2">
        <v>6.8723999999999998</v>
      </c>
      <c r="AB6119" s="3">
        <v>0.46</v>
      </c>
      <c r="AC6119" s="1">
        <v>-8.0676000000000005</v>
      </c>
      <c r="AD6119">
        <v>6</v>
      </c>
      <c r="AE6119">
        <v>6</v>
      </c>
      <c r="AF6119" t="s">
        <v>48</v>
      </c>
      <c r="AG6119">
        <v>2016</v>
      </c>
      <c r="AH6119">
        <f>COUNTBLANK(datos[[#This Row],[Row ID]:[Year sales]])</f>
        <v>0</v>
      </c>
    </row>
    <row r="6120" spans="1:34" x14ac:dyDescent="0.3">
      <c r="A6120">
        <v>6119</v>
      </c>
      <c r="B6120" t="s">
        <v>8714</v>
      </c>
      <c r="C6120" s="4">
        <v>42997</v>
      </c>
      <c r="D6120" s="4">
        <v>43003</v>
      </c>
      <c r="E6120" t="s">
        <v>67</v>
      </c>
      <c r="F6120" t="s">
        <v>2791</v>
      </c>
      <c r="G6120" t="s">
        <v>2792</v>
      </c>
      <c r="H6120" t="s">
        <v>57</v>
      </c>
      <c r="I6120" t="s">
        <v>38</v>
      </c>
      <c r="J6120" t="s">
        <v>338</v>
      </c>
      <c r="K6120" t="s">
        <v>440</v>
      </c>
      <c r="L6120">
        <v>97477</v>
      </c>
      <c r="M6120" t="s">
        <v>60</v>
      </c>
      <c r="N6120" t="s">
        <v>2028</v>
      </c>
      <c r="O6120" t="s">
        <v>90</v>
      </c>
      <c r="P6120" t="s">
        <v>91</v>
      </c>
      <c r="Q6120" t="s">
        <v>2029</v>
      </c>
      <c r="R6120" s="1">
        <v>191.976</v>
      </c>
      <c r="S6120">
        <v>3</v>
      </c>
      <c r="T6120">
        <f t="shared" si="95"/>
        <v>24</v>
      </c>
      <c r="U6120" t="s">
        <v>52</v>
      </c>
      <c r="V6120">
        <v>0.2</v>
      </c>
      <c r="W6120">
        <v>38.395200000000003</v>
      </c>
      <c r="X6120" s="1">
        <v>-38.395200000000003</v>
      </c>
      <c r="Y6120" s="1">
        <v>230.37119999999999</v>
      </c>
      <c r="Z6120" t="s">
        <v>47</v>
      </c>
      <c r="AA6120" s="2">
        <v>19.197600000000001</v>
      </c>
      <c r="AB6120" s="3">
        <v>0.1</v>
      </c>
      <c r="AC6120" s="1">
        <v>-134.38319999999999</v>
      </c>
      <c r="AD6120">
        <v>6</v>
      </c>
      <c r="AE6120">
        <v>6</v>
      </c>
      <c r="AF6120" t="s">
        <v>48</v>
      </c>
      <c r="AG6120">
        <v>2017</v>
      </c>
      <c r="AH6120">
        <f>COUNTBLANK(datos[[#This Row],[Row ID]:[Year sales]])</f>
        <v>0</v>
      </c>
    </row>
    <row r="6121" spans="1:34" x14ac:dyDescent="0.3">
      <c r="A6121">
        <v>6120</v>
      </c>
      <c r="B6121" t="s">
        <v>8714</v>
      </c>
      <c r="C6121" s="4">
        <v>42997</v>
      </c>
      <c r="D6121" s="4">
        <v>43003</v>
      </c>
      <c r="E6121" t="s">
        <v>67</v>
      </c>
      <c r="F6121" t="s">
        <v>2791</v>
      </c>
      <c r="G6121" t="s">
        <v>2792</v>
      </c>
      <c r="H6121" t="s">
        <v>57</v>
      </c>
      <c r="I6121" t="s">
        <v>38</v>
      </c>
      <c r="J6121" t="s">
        <v>338</v>
      </c>
      <c r="K6121" t="s">
        <v>440</v>
      </c>
      <c r="L6121">
        <v>97477</v>
      </c>
      <c r="M6121" t="s">
        <v>60</v>
      </c>
      <c r="N6121" t="s">
        <v>4273</v>
      </c>
      <c r="O6121" t="s">
        <v>62</v>
      </c>
      <c r="P6121" t="s">
        <v>86</v>
      </c>
      <c r="Q6121" t="s">
        <v>4274</v>
      </c>
      <c r="R6121" s="1">
        <v>23.832000000000001</v>
      </c>
      <c r="S6121">
        <v>3</v>
      </c>
      <c r="T6121">
        <f t="shared" si="95"/>
        <v>31</v>
      </c>
      <c r="U6121" t="s">
        <v>52</v>
      </c>
      <c r="V6121">
        <v>0.2</v>
      </c>
      <c r="W6121">
        <v>4.7664</v>
      </c>
      <c r="X6121" s="1">
        <v>-4.7664</v>
      </c>
      <c r="Y6121" s="1">
        <v>28.598400000000002</v>
      </c>
      <c r="Z6121" t="s">
        <v>65</v>
      </c>
      <c r="AA6121" s="2">
        <v>6.5537999999999998</v>
      </c>
      <c r="AB6121" s="3">
        <v>0.27499999999999997</v>
      </c>
      <c r="AC6121" s="1">
        <v>-12.511799999999999</v>
      </c>
      <c r="AD6121">
        <v>6</v>
      </c>
      <c r="AE6121">
        <v>6</v>
      </c>
      <c r="AF6121" t="s">
        <v>48</v>
      </c>
      <c r="AG6121">
        <v>2017</v>
      </c>
      <c r="AH6121">
        <f>COUNTBLANK(datos[[#This Row],[Row ID]:[Year sales]])</f>
        <v>0</v>
      </c>
    </row>
    <row r="6122" spans="1:34" x14ac:dyDescent="0.3">
      <c r="A6122">
        <v>6121</v>
      </c>
      <c r="B6122" t="s">
        <v>8714</v>
      </c>
      <c r="C6122" s="4">
        <v>42997</v>
      </c>
      <c r="D6122" s="4">
        <v>43003</v>
      </c>
      <c r="E6122" t="s">
        <v>67</v>
      </c>
      <c r="F6122" t="s">
        <v>2791</v>
      </c>
      <c r="G6122" t="s">
        <v>2792</v>
      </c>
      <c r="H6122" t="s">
        <v>57</v>
      </c>
      <c r="I6122" t="s">
        <v>38</v>
      </c>
      <c r="J6122" t="s">
        <v>338</v>
      </c>
      <c r="K6122" t="s">
        <v>440</v>
      </c>
      <c r="L6122">
        <v>97477</v>
      </c>
      <c r="M6122" t="s">
        <v>60</v>
      </c>
      <c r="N6122" t="s">
        <v>1738</v>
      </c>
      <c r="O6122" t="s">
        <v>43</v>
      </c>
      <c r="P6122" t="s">
        <v>83</v>
      </c>
      <c r="Q6122" t="s">
        <v>1739</v>
      </c>
      <c r="R6122" s="1">
        <v>409.21600000000001</v>
      </c>
      <c r="S6122">
        <v>8</v>
      </c>
      <c r="T6122">
        <f t="shared" si="95"/>
        <v>29</v>
      </c>
      <c r="U6122" t="s">
        <v>75</v>
      </c>
      <c r="V6122">
        <v>0.2</v>
      </c>
      <c r="W6122">
        <v>81.84320000000001</v>
      </c>
      <c r="X6122" s="1">
        <v>-81.843199999999996</v>
      </c>
      <c r="Y6122" s="1">
        <v>491.05920000000003</v>
      </c>
      <c r="Z6122" t="s">
        <v>47</v>
      </c>
      <c r="AA6122" s="2">
        <v>61.382399999999997</v>
      </c>
      <c r="AB6122" s="3">
        <v>0.15</v>
      </c>
      <c r="AC6122" s="1">
        <v>-265.99040000000002</v>
      </c>
      <c r="AD6122">
        <v>6</v>
      </c>
      <c r="AE6122">
        <v>6</v>
      </c>
      <c r="AF6122" t="s">
        <v>48</v>
      </c>
      <c r="AG6122">
        <v>2017</v>
      </c>
      <c r="AH6122">
        <f>COUNTBLANK(datos[[#This Row],[Row ID]:[Year sales]])</f>
        <v>0</v>
      </c>
    </row>
    <row r="6123" spans="1:34" x14ac:dyDescent="0.3">
      <c r="A6123">
        <v>6122</v>
      </c>
      <c r="B6123" t="s">
        <v>8714</v>
      </c>
      <c r="C6123" s="4">
        <v>42997</v>
      </c>
      <c r="D6123" s="4">
        <v>43003</v>
      </c>
      <c r="E6123" t="s">
        <v>67</v>
      </c>
      <c r="F6123" t="s">
        <v>2791</v>
      </c>
      <c r="G6123" t="s">
        <v>2792</v>
      </c>
      <c r="H6123" t="s">
        <v>57</v>
      </c>
      <c r="I6123" t="s">
        <v>38</v>
      </c>
      <c r="J6123" t="s">
        <v>338</v>
      </c>
      <c r="K6123" t="s">
        <v>440</v>
      </c>
      <c r="L6123">
        <v>97477</v>
      </c>
      <c r="M6123" t="s">
        <v>60</v>
      </c>
      <c r="N6123" t="s">
        <v>1467</v>
      </c>
      <c r="O6123" t="s">
        <v>43</v>
      </c>
      <c r="P6123" t="s">
        <v>44</v>
      </c>
      <c r="Q6123" t="s">
        <v>1468</v>
      </c>
      <c r="R6123" s="1">
        <v>72.587999999999994</v>
      </c>
      <c r="S6123">
        <v>2</v>
      </c>
      <c r="T6123">
        <f t="shared" si="95"/>
        <v>37</v>
      </c>
      <c r="U6123" t="s">
        <v>46</v>
      </c>
      <c r="V6123">
        <v>0.7</v>
      </c>
      <c r="W6123">
        <v>50.811599999999991</v>
      </c>
      <c r="X6123" s="1">
        <v>-50.811599999999999</v>
      </c>
      <c r="Y6123" s="1">
        <v>123.39959999999999</v>
      </c>
      <c r="Z6123" t="s">
        <v>99</v>
      </c>
      <c r="AA6123" s="2">
        <v>-128.2388</v>
      </c>
      <c r="AB6123" s="3">
        <v>-1.7666666666666668</v>
      </c>
      <c r="AC6123" s="1">
        <v>-150.01519999999999</v>
      </c>
      <c r="AD6123">
        <v>6</v>
      </c>
      <c r="AE6123">
        <v>6</v>
      </c>
      <c r="AF6123" t="s">
        <v>48</v>
      </c>
      <c r="AG6123">
        <v>2017</v>
      </c>
      <c r="AH6123">
        <f>COUNTBLANK(datos[[#This Row],[Row ID]:[Year sales]])</f>
        <v>0</v>
      </c>
    </row>
    <row r="6124" spans="1:34" x14ac:dyDescent="0.3">
      <c r="A6124">
        <v>6123</v>
      </c>
      <c r="B6124" t="s">
        <v>8715</v>
      </c>
      <c r="C6124" s="4">
        <v>43073</v>
      </c>
      <c r="D6124" s="4">
        <v>43078</v>
      </c>
      <c r="E6124" t="s">
        <v>67</v>
      </c>
      <c r="F6124" t="s">
        <v>4880</v>
      </c>
      <c r="G6124" t="s">
        <v>4881</v>
      </c>
      <c r="H6124" t="s">
        <v>37</v>
      </c>
      <c r="I6124" t="s">
        <v>38</v>
      </c>
      <c r="J6124" t="s">
        <v>323</v>
      </c>
      <c r="K6124" t="s">
        <v>231</v>
      </c>
      <c r="L6124">
        <v>60610</v>
      </c>
      <c r="M6124" t="s">
        <v>125</v>
      </c>
      <c r="N6124" t="s">
        <v>5945</v>
      </c>
      <c r="O6124" t="s">
        <v>62</v>
      </c>
      <c r="P6124" t="s">
        <v>77</v>
      </c>
      <c r="Q6124" t="s">
        <v>5946</v>
      </c>
      <c r="R6124" s="1">
        <v>61.567999999999998</v>
      </c>
      <c r="S6124">
        <v>2</v>
      </c>
      <c r="T6124">
        <f t="shared" si="95"/>
        <v>31</v>
      </c>
      <c r="U6124" t="s">
        <v>46</v>
      </c>
      <c r="V6124">
        <v>0.2</v>
      </c>
      <c r="W6124">
        <v>12.313600000000001</v>
      </c>
      <c r="X6124" s="1">
        <v>-12.313599999999999</v>
      </c>
      <c r="Y6124" s="1">
        <v>73.881599999999992</v>
      </c>
      <c r="Z6124" t="s">
        <v>99</v>
      </c>
      <c r="AA6124" s="2">
        <v>4.6176000000000004</v>
      </c>
      <c r="AB6124" s="3">
        <v>7.5000000000000011E-2</v>
      </c>
      <c r="AC6124" s="1">
        <v>-44.636800000000001</v>
      </c>
      <c r="AD6124">
        <v>5</v>
      </c>
      <c r="AE6124">
        <v>5</v>
      </c>
      <c r="AF6124" t="s">
        <v>48</v>
      </c>
      <c r="AG6124">
        <v>2017</v>
      </c>
      <c r="AH6124">
        <f>COUNTBLANK(datos[[#This Row],[Row ID]:[Year sales]])</f>
        <v>0</v>
      </c>
    </row>
    <row r="6125" spans="1:34" x14ac:dyDescent="0.3">
      <c r="A6125">
        <v>6124</v>
      </c>
      <c r="B6125" t="s">
        <v>8716</v>
      </c>
      <c r="C6125" s="4">
        <v>42247</v>
      </c>
      <c r="D6125" s="4">
        <v>42252</v>
      </c>
      <c r="E6125" t="s">
        <v>67</v>
      </c>
      <c r="F6125" t="s">
        <v>1521</v>
      </c>
      <c r="G6125" t="s">
        <v>1522</v>
      </c>
      <c r="H6125" t="s">
        <v>122</v>
      </c>
      <c r="I6125" t="s">
        <v>38</v>
      </c>
      <c r="J6125" t="s">
        <v>7192</v>
      </c>
      <c r="K6125" t="s">
        <v>124</v>
      </c>
      <c r="L6125">
        <v>76021</v>
      </c>
      <c r="M6125" t="s">
        <v>125</v>
      </c>
      <c r="N6125" t="s">
        <v>5079</v>
      </c>
      <c r="O6125" t="s">
        <v>62</v>
      </c>
      <c r="P6125" t="s">
        <v>110</v>
      </c>
      <c r="Q6125" t="s">
        <v>5080</v>
      </c>
      <c r="R6125" s="1">
        <v>20.96</v>
      </c>
      <c r="S6125">
        <v>4</v>
      </c>
      <c r="T6125">
        <f t="shared" si="95"/>
        <v>19</v>
      </c>
      <c r="U6125" t="s">
        <v>52</v>
      </c>
      <c r="V6125">
        <v>0.2</v>
      </c>
      <c r="W6125">
        <v>4.1920000000000002</v>
      </c>
      <c r="X6125" s="1">
        <v>-4.1920000000000002</v>
      </c>
      <c r="Y6125" s="1">
        <v>25.152000000000001</v>
      </c>
      <c r="Z6125" t="s">
        <v>65</v>
      </c>
      <c r="AA6125" s="2">
        <v>6.8120000000000003</v>
      </c>
      <c r="AB6125" s="3">
        <v>0.32500000000000001</v>
      </c>
      <c r="AC6125" s="1">
        <v>-9.9559999999999995</v>
      </c>
      <c r="AD6125">
        <v>5</v>
      </c>
      <c r="AE6125">
        <v>5</v>
      </c>
      <c r="AF6125" t="s">
        <v>48</v>
      </c>
      <c r="AG6125">
        <v>2015</v>
      </c>
      <c r="AH6125">
        <f>COUNTBLANK(datos[[#This Row],[Row ID]:[Year sales]])</f>
        <v>0</v>
      </c>
    </row>
    <row r="6126" spans="1:34" x14ac:dyDescent="0.3">
      <c r="A6126">
        <v>6125</v>
      </c>
      <c r="B6126" t="s">
        <v>8717</v>
      </c>
      <c r="C6126" s="4">
        <v>42889</v>
      </c>
      <c r="D6126" s="4">
        <v>42893</v>
      </c>
      <c r="E6126" t="s">
        <v>67</v>
      </c>
      <c r="F6126" t="s">
        <v>1419</v>
      </c>
      <c r="G6126" t="s">
        <v>1420</v>
      </c>
      <c r="H6126" t="s">
        <v>57</v>
      </c>
      <c r="I6126" t="s">
        <v>38</v>
      </c>
      <c r="J6126" t="s">
        <v>58</v>
      </c>
      <c r="K6126" t="s">
        <v>59</v>
      </c>
      <c r="L6126">
        <v>90036</v>
      </c>
      <c r="M6126" t="s">
        <v>60</v>
      </c>
      <c r="N6126" t="s">
        <v>4184</v>
      </c>
      <c r="O6126" t="s">
        <v>90</v>
      </c>
      <c r="P6126" t="s">
        <v>181</v>
      </c>
      <c r="Q6126" t="s">
        <v>4185</v>
      </c>
      <c r="R6126" s="1">
        <v>44.75</v>
      </c>
      <c r="S6126">
        <v>5</v>
      </c>
      <c r="T6126">
        <f t="shared" si="95"/>
        <v>57</v>
      </c>
      <c r="U6126" t="s">
        <v>75</v>
      </c>
      <c r="V6126">
        <v>0</v>
      </c>
      <c r="W6126">
        <v>0</v>
      </c>
      <c r="X6126" s="1">
        <v>0</v>
      </c>
      <c r="Y6126" s="1">
        <v>44.75</v>
      </c>
      <c r="Z6126" t="s">
        <v>65</v>
      </c>
      <c r="AA6126" s="2">
        <v>8.5024999999999995</v>
      </c>
      <c r="AB6126" s="3">
        <v>0.19</v>
      </c>
      <c r="AC6126" s="1">
        <v>-36.247500000000002</v>
      </c>
      <c r="AD6126">
        <v>4</v>
      </c>
      <c r="AE6126">
        <v>4</v>
      </c>
      <c r="AF6126" t="s">
        <v>48</v>
      </c>
      <c r="AG6126">
        <v>2017</v>
      </c>
      <c r="AH6126">
        <f>COUNTBLANK(datos[[#This Row],[Row ID]:[Year sales]])</f>
        <v>0</v>
      </c>
    </row>
    <row r="6127" spans="1:34" x14ac:dyDescent="0.3">
      <c r="A6127">
        <v>6126</v>
      </c>
      <c r="B6127" t="s">
        <v>8717</v>
      </c>
      <c r="C6127" s="4">
        <v>42889</v>
      </c>
      <c r="D6127" s="4">
        <v>42893</v>
      </c>
      <c r="E6127" t="s">
        <v>67</v>
      </c>
      <c r="F6127" t="s">
        <v>1419</v>
      </c>
      <c r="G6127" t="s">
        <v>1420</v>
      </c>
      <c r="H6127" t="s">
        <v>57</v>
      </c>
      <c r="I6127" t="s">
        <v>38</v>
      </c>
      <c r="J6127" t="s">
        <v>58</v>
      </c>
      <c r="K6127" t="s">
        <v>59</v>
      </c>
      <c r="L6127">
        <v>90036</v>
      </c>
      <c r="M6127" t="s">
        <v>60</v>
      </c>
      <c r="N6127" t="s">
        <v>8718</v>
      </c>
      <c r="O6127" t="s">
        <v>62</v>
      </c>
      <c r="P6127" t="s">
        <v>110</v>
      </c>
      <c r="Q6127" t="s">
        <v>8719</v>
      </c>
      <c r="R6127" s="1">
        <v>11.96</v>
      </c>
      <c r="S6127">
        <v>2</v>
      </c>
      <c r="T6127">
        <f t="shared" si="95"/>
        <v>25</v>
      </c>
      <c r="U6127" t="s">
        <v>46</v>
      </c>
      <c r="V6127">
        <v>0</v>
      </c>
      <c r="W6127">
        <v>0</v>
      </c>
      <c r="X6127" s="1">
        <v>0</v>
      </c>
      <c r="Y6127" s="1">
        <v>11.96</v>
      </c>
      <c r="Z6127" t="s">
        <v>65</v>
      </c>
      <c r="AA6127" s="2">
        <v>5.3819999999999997</v>
      </c>
      <c r="AB6127" s="3">
        <v>0.44999999999999996</v>
      </c>
      <c r="AC6127" s="1">
        <v>-6.5780000000000003</v>
      </c>
      <c r="AD6127">
        <v>4</v>
      </c>
      <c r="AE6127">
        <v>4</v>
      </c>
      <c r="AF6127" t="s">
        <v>48</v>
      </c>
      <c r="AG6127">
        <v>2017</v>
      </c>
      <c r="AH6127">
        <f>COUNTBLANK(datos[[#This Row],[Row ID]:[Year sales]])</f>
        <v>0</v>
      </c>
    </row>
    <row r="6128" spans="1:34" x14ac:dyDescent="0.3">
      <c r="A6128">
        <v>6127</v>
      </c>
      <c r="B6128" t="s">
        <v>8717</v>
      </c>
      <c r="C6128" s="4">
        <v>42889</v>
      </c>
      <c r="D6128" s="4">
        <v>42893</v>
      </c>
      <c r="E6128" t="s">
        <v>67</v>
      </c>
      <c r="F6128" t="s">
        <v>1419</v>
      </c>
      <c r="G6128" t="s">
        <v>1420</v>
      </c>
      <c r="H6128" t="s">
        <v>57</v>
      </c>
      <c r="I6128" t="s">
        <v>38</v>
      </c>
      <c r="J6128" t="s">
        <v>58</v>
      </c>
      <c r="K6128" t="s">
        <v>59</v>
      </c>
      <c r="L6128">
        <v>90036</v>
      </c>
      <c r="M6128" t="s">
        <v>60</v>
      </c>
      <c r="N6128" t="s">
        <v>3031</v>
      </c>
      <c r="O6128" t="s">
        <v>62</v>
      </c>
      <c r="P6128" t="s">
        <v>94</v>
      </c>
      <c r="Q6128" t="s">
        <v>3032</v>
      </c>
      <c r="R6128" s="1">
        <v>3.9119999999999999</v>
      </c>
      <c r="S6128">
        <v>1</v>
      </c>
      <c r="T6128">
        <f t="shared" si="95"/>
        <v>13</v>
      </c>
      <c r="U6128" t="s">
        <v>46</v>
      </c>
      <c r="V6128">
        <v>0.2</v>
      </c>
      <c r="W6128">
        <v>0.78239999999999998</v>
      </c>
      <c r="X6128" s="1">
        <v>-0.78239999999999998</v>
      </c>
      <c r="Y6128" s="1">
        <v>4.6943999999999999</v>
      </c>
      <c r="Z6128" t="s">
        <v>65</v>
      </c>
      <c r="AA6128" s="2">
        <v>1.2714000000000001</v>
      </c>
      <c r="AB6128" s="3">
        <v>0.32500000000000001</v>
      </c>
      <c r="AC6128" s="1">
        <v>-1.8582000000000001</v>
      </c>
      <c r="AD6128">
        <v>4</v>
      </c>
      <c r="AE6128">
        <v>4</v>
      </c>
      <c r="AF6128" t="s">
        <v>48</v>
      </c>
      <c r="AG6128">
        <v>2017</v>
      </c>
      <c r="AH6128">
        <f>COUNTBLANK(datos[[#This Row],[Row ID]:[Year sales]])</f>
        <v>0</v>
      </c>
    </row>
    <row r="6129" spans="1:34" x14ac:dyDescent="0.3">
      <c r="A6129">
        <v>6128</v>
      </c>
      <c r="B6129" t="s">
        <v>8720</v>
      </c>
      <c r="C6129" s="4">
        <v>42460</v>
      </c>
      <c r="D6129" s="4">
        <v>42466</v>
      </c>
      <c r="E6129" t="s">
        <v>67</v>
      </c>
      <c r="F6129" t="s">
        <v>4782</v>
      </c>
      <c r="G6129" t="s">
        <v>4783</v>
      </c>
      <c r="H6129" t="s">
        <v>37</v>
      </c>
      <c r="I6129" t="s">
        <v>38</v>
      </c>
      <c r="J6129" t="s">
        <v>286</v>
      </c>
      <c r="K6129" t="s">
        <v>287</v>
      </c>
      <c r="L6129">
        <v>10009</v>
      </c>
      <c r="M6129" t="s">
        <v>168</v>
      </c>
      <c r="N6129" t="s">
        <v>723</v>
      </c>
      <c r="O6129" t="s">
        <v>43</v>
      </c>
      <c r="P6129" t="s">
        <v>50</v>
      </c>
      <c r="Q6129" t="s">
        <v>724</v>
      </c>
      <c r="R6129" s="1">
        <v>327.99599999999998</v>
      </c>
      <c r="S6129">
        <v>6</v>
      </c>
      <c r="T6129">
        <f t="shared" si="95"/>
        <v>43</v>
      </c>
      <c r="U6129" t="s">
        <v>75</v>
      </c>
      <c r="V6129">
        <v>0.1</v>
      </c>
      <c r="W6129">
        <v>32.799599999999998</v>
      </c>
      <c r="X6129" s="1">
        <v>-32.799599999999998</v>
      </c>
      <c r="Y6129" s="1">
        <v>360.79559999999998</v>
      </c>
      <c r="Z6129" t="s">
        <v>47</v>
      </c>
      <c r="AA6129" s="2">
        <v>54.665999999999997</v>
      </c>
      <c r="AB6129" s="3">
        <v>0.16666666666666666</v>
      </c>
      <c r="AC6129" s="1">
        <v>-240.53039999999999</v>
      </c>
      <c r="AD6129">
        <v>6</v>
      </c>
      <c r="AE6129">
        <v>6</v>
      </c>
      <c r="AF6129" t="s">
        <v>48</v>
      </c>
      <c r="AG6129">
        <v>2016</v>
      </c>
      <c r="AH6129">
        <f>COUNTBLANK(datos[[#This Row],[Row ID]:[Year sales]])</f>
        <v>0</v>
      </c>
    </row>
    <row r="6130" spans="1:34" x14ac:dyDescent="0.3">
      <c r="A6130">
        <v>6129</v>
      </c>
      <c r="B6130" t="s">
        <v>8721</v>
      </c>
      <c r="C6130" s="4">
        <v>41937</v>
      </c>
      <c r="D6130" s="4">
        <v>41940</v>
      </c>
      <c r="E6130" t="s">
        <v>208</v>
      </c>
      <c r="F6130" t="s">
        <v>6448</v>
      </c>
      <c r="G6130" t="s">
        <v>6449</v>
      </c>
      <c r="H6130" t="s">
        <v>57</v>
      </c>
      <c r="I6130" t="s">
        <v>38</v>
      </c>
      <c r="J6130" t="s">
        <v>147</v>
      </c>
      <c r="K6130" t="s">
        <v>59</v>
      </c>
      <c r="L6130">
        <v>94109</v>
      </c>
      <c r="M6130" t="s">
        <v>60</v>
      </c>
      <c r="N6130" t="s">
        <v>4355</v>
      </c>
      <c r="O6130" t="s">
        <v>62</v>
      </c>
      <c r="P6130" t="s">
        <v>94</v>
      </c>
      <c r="Q6130" t="s">
        <v>4356</v>
      </c>
      <c r="R6130" s="1">
        <v>49.408000000000001</v>
      </c>
      <c r="S6130">
        <v>4</v>
      </c>
      <c r="T6130">
        <f t="shared" si="95"/>
        <v>42</v>
      </c>
      <c r="U6130" t="s">
        <v>52</v>
      </c>
      <c r="V6130">
        <v>0.2</v>
      </c>
      <c r="W6130">
        <v>9.8816000000000006</v>
      </c>
      <c r="X6130" s="1">
        <v>-9.8816000000000006</v>
      </c>
      <c r="Y6130" s="1">
        <v>59.2896</v>
      </c>
      <c r="Z6130" t="s">
        <v>99</v>
      </c>
      <c r="AA6130" s="2">
        <v>18.527999999999999</v>
      </c>
      <c r="AB6130" s="3">
        <v>0.37499999999999994</v>
      </c>
      <c r="AC6130" s="1">
        <v>-20.9984</v>
      </c>
      <c r="AD6130">
        <v>3</v>
      </c>
      <c r="AE6130">
        <v>3</v>
      </c>
      <c r="AF6130" t="s">
        <v>48</v>
      </c>
      <c r="AG6130">
        <v>2014</v>
      </c>
      <c r="AH6130">
        <f>COUNTBLANK(datos[[#This Row],[Row ID]:[Year sales]])</f>
        <v>0</v>
      </c>
    </row>
    <row r="6131" spans="1:34" x14ac:dyDescent="0.3">
      <c r="A6131">
        <v>6130</v>
      </c>
      <c r="B6131" t="s">
        <v>8722</v>
      </c>
      <c r="C6131" s="4">
        <v>42820</v>
      </c>
      <c r="D6131" s="4">
        <v>42827</v>
      </c>
      <c r="E6131" t="s">
        <v>67</v>
      </c>
      <c r="F6131" t="s">
        <v>8723</v>
      </c>
      <c r="G6131" t="s">
        <v>8724</v>
      </c>
      <c r="H6131" t="s">
        <v>122</v>
      </c>
      <c r="I6131" t="s">
        <v>38</v>
      </c>
      <c r="J6131" t="s">
        <v>3004</v>
      </c>
      <c r="K6131" t="s">
        <v>339</v>
      </c>
      <c r="L6131">
        <v>23464</v>
      </c>
      <c r="M6131" t="s">
        <v>41</v>
      </c>
      <c r="N6131" t="s">
        <v>3665</v>
      </c>
      <c r="O6131" t="s">
        <v>90</v>
      </c>
      <c r="P6131" t="s">
        <v>181</v>
      </c>
      <c r="Q6131" t="s">
        <v>3666</v>
      </c>
      <c r="R6131" s="1">
        <v>53.25</v>
      </c>
      <c r="S6131">
        <v>3</v>
      </c>
      <c r="T6131">
        <f t="shared" si="95"/>
        <v>32</v>
      </c>
      <c r="U6131" t="s">
        <v>52</v>
      </c>
      <c r="V6131">
        <v>0</v>
      </c>
      <c r="W6131">
        <v>0</v>
      </c>
      <c r="X6131" s="1">
        <v>0</v>
      </c>
      <c r="Y6131" s="1">
        <v>53.25</v>
      </c>
      <c r="Z6131" t="s">
        <v>99</v>
      </c>
      <c r="AA6131" s="2">
        <v>20.767499999999998</v>
      </c>
      <c r="AB6131" s="3">
        <v>0.38999999999999996</v>
      </c>
      <c r="AC6131" s="1">
        <v>-32.482500000000002</v>
      </c>
      <c r="AD6131">
        <v>7</v>
      </c>
      <c r="AE6131">
        <v>7</v>
      </c>
      <c r="AF6131" t="s">
        <v>48</v>
      </c>
      <c r="AG6131">
        <v>2017</v>
      </c>
      <c r="AH6131">
        <f>COUNTBLANK(datos[[#This Row],[Row ID]:[Year sales]])</f>
        <v>0</v>
      </c>
    </row>
    <row r="6132" spans="1:34" x14ac:dyDescent="0.3">
      <c r="A6132">
        <v>6131</v>
      </c>
      <c r="B6132" t="s">
        <v>8722</v>
      </c>
      <c r="C6132" s="4">
        <v>42820</v>
      </c>
      <c r="D6132" s="4">
        <v>42827</v>
      </c>
      <c r="E6132" t="s">
        <v>67</v>
      </c>
      <c r="F6132" t="s">
        <v>8723</v>
      </c>
      <c r="G6132" t="s">
        <v>8724</v>
      </c>
      <c r="H6132" t="s">
        <v>122</v>
      </c>
      <c r="I6132" t="s">
        <v>38</v>
      </c>
      <c r="J6132" t="s">
        <v>3004</v>
      </c>
      <c r="K6132" t="s">
        <v>339</v>
      </c>
      <c r="L6132">
        <v>23464</v>
      </c>
      <c r="M6132" t="s">
        <v>41</v>
      </c>
      <c r="N6132" t="s">
        <v>4017</v>
      </c>
      <c r="O6132" t="s">
        <v>62</v>
      </c>
      <c r="P6132" t="s">
        <v>289</v>
      </c>
      <c r="Q6132" t="s">
        <v>583</v>
      </c>
      <c r="R6132" s="1">
        <v>3.76</v>
      </c>
      <c r="S6132">
        <v>2</v>
      </c>
      <c r="T6132">
        <f t="shared" si="95"/>
        <v>215</v>
      </c>
      <c r="U6132" t="s">
        <v>46</v>
      </c>
      <c r="V6132">
        <v>0</v>
      </c>
      <c r="W6132">
        <v>0</v>
      </c>
      <c r="X6132" s="1">
        <v>0</v>
      </c>
      <c r="Y6132" s="1">
        <v>3.76</v>
      </c>
      <c r="Z6132" t="s">
        <v>65</v>
      </c>
      <c r="AA6132" s="2">
        <v>1.3160000000000001</v>
      </c>
      <c r="AB6132" s="3">
        <v>0.35000000000000003</v>
      </c>
      <c r="AC6132" s="1">
        <v>-2.444</v>
      </c>
      <c r="AD6132">
        <v>7</v>
      </c>
      <c r="AE6132">
        <v>7</v>
      </c>
      <c r="AF6132" t="s">
        <v>48</v>
      </c>
      <c r="AG6132">
        <v>2017</v>
      </c>
      <c r="AH6132">
        <f>COUNTBLANK(datos[[#This Row],[Row ID]:[Year sales]])</f>
        <v>0</v>
      </c>
    </row>
    <row r="6133" spans="1:34" x14ac:dyDescent="0.3">
      <c r="A6133">
        <v>6132</v>
      </c>
      <c r="B6133" t="s">
        <v>8725</v>
      </c>
      <c r="C6133" s="4">
        <v>42000</v>
      </c>
      <c r="D6133" s="4">
        <v>42004</v>
      </c>
      <c r="E6133" t="s">
        <v>67</v>
      </c>
      <c r="F6133" t="s">
        <v>2937</v>
      </c>
      <c r="G6133" t="s">
        <v>2938</v>
      </c>
      <c r="H6133" t="s">
        <v>122</v>
      </c>
      <c r="I6133" t="s">
        <v>38</v>
      </c>
      <c r="J6133" t="s">
        <v>286</v>
      </c>
      <c r="K6133" t="s">
        <v>287</v>
      </c>
      <c r="L6133">
        <v>10011</v>
      </c>
      <c r="M6133" t="s">
        <v>168</v>
      </c>
      <c r="N6133" t="s">
        <v>914</v>
      </c>
      <c r="O6133" t="s">
        <v>43</v>
      </c>
      <c r="P6133" t="s">
        <v>50</v>
      </c>
      <c r="Q6133" t="s">
        <v>915</v>
      </c>
      <c r="R6133" s="1">
        <v>767.21400000000006</v>
      </c>
      <c r="S6133">
        <v>14</v>
      </c>
      <c r="T6133">
        <f t="shared" si="95"/>
        <v>44</v>
      </c>
      <c r="U6133" t="s">
        <v>75</v>
      </c>
      <c r="V6133">
        <v>0.1</v>
      </c>
      <c r="W6133">
        <v>76.721400000000003</v>
      </c>
      <c r="X6133" s="1">
        <v>-76.721400000000003</v>
      </c>
      <c r="Y6133" s="1">
        <v>843.93540000000007</v>
      </c>
      <c r="Z6133" t="s">
        <v>53</v>
      </c>
      <c r="AA6133" s="2">
        <v>161.9674</v>
      </c>
      <c r="AB6133" s="3">
        <v>0.21111111111111108</v>
      </c>
      <c r="AC6133" s="1">
        <v>-528.52520000000004</v>
      </c>
      <c r="AD6133">
        <v>4</v>
      </c>
      <c r="AE6133">
        <v>4</v>
      </c>
      <c r="AF6133" t="s">
        <v>48</v>
      </c>
      <c r="AG6133">
        <v>2014</v>
      </c>
      <c r="AH6133">
        <f>COUNTBLANK(datos[[#This Row],[Row ID]:[Year sales]])</f>
        <v>0</v>
      </c>
    </row>
    <row r="6134" spans="1:34" x14ac:dyDescent="0.3">
      <c r="A6134">
        <v>6133</v>
      </c>
      <c r="B6134" t="s">
        <v>8726</v>
      </c>
      <c r="C6134" s="4">
        <v>42993</v>
      </c>
      <c r="D6134" s="4">
        <v>42998</v>
      </c>
      <c r="E6134" t="s">
        <v>67</v>
      </c>
      <c r="F6134" t="s">
        <v>2267</v>
      </c>
      <c r="G6134" t="s">
        <v>2268</v>
      </c>
      <c r="H6134" t="s">
        <v>37</v>
      </c>
      <c r="I6134" t="s">
        <v>38</v>
      </c>
      <c r="J6134" t="s">
        <v>8727</v>
      </c>
      <c r="K6134" t="s">
        <v>355</v>
      </c>
      <c r="L6134">
        <v>37087</v>
      </c>
      <c r="M6134" t="s">
        <v>41</v>
      </c>
      <c r="N6134" t="s">
        <v>6564</v>
      </c>
      <c r="O6134" t="s">
        <v>62</v>
      </c>
      <c r="P6134" t="s">
        <v>110</v>
      </c>
      <c r="Q6134" t="s">
        <v>6565</v>
      </c>
      <c r="R6134" s="1">
        <v>163.96</v>
      </c>
      <c r="S6134">
        <v>5</v>
      </c>
      <c r="T6134">
        <f t="shared" si="95"/>
        <v>39</v>
      </c>
      <c r="U6134" t="s">
        <v>75</v>
      </c>
      <c r="V6134">
        <v>0.2</v>
      </c>
      <c r="W6134">
        <v>32.792000000000002</v>
      </c>
      <c r="X6134" s="1">
        <v>-32.792000000000002</v>
      </c>
      <c r="Y6134" s="1">
        <v>196.75200000000001</v>
      </c>
      <c r="Z6134" t="s">
        <v>99</v>
      </c>
      <c r="AA6134" s="2">
        <v>59.435499999999998</v>
      </c>
      <c r="AB6134" s="3">
        <v>0.36249999999999999</v>
      </c>
      <c r="AC6134" s="1">
        <v>-71.732500000000002</v>
      </c>
      <c r="AD6134">
        <v>5</v>
      </c>
      <c r="AE6134">
        <v>5</v>
      </c>
      <c r="AF6134" t="s">
        <v>48</v>
      </c>
      <c r="AG6134">
        <v>2017</v>
      </c>
      <c r="AH6134">
        <f>COUNTBLANK(datos[[#This Row],[Row ID]:[Year sales]])</f>
        <v>0</v>
      </c>
    </row>
    <row r="6135" spans="1:34" x14ac:dyDescent="0.3">
      <c r="A6135">
        <v>6134</v>
      </c>
      <c r="B6135" t="s">
        <v>8728</v>
      </c>
      <c r="C6135" s="4">
        <v>42598</v>
      </c>
      <c r="D6135" s="4">
        <v>42601</v>
      </c>
      <c r="E6135" t="s">
        <v>208</v>
      </c>
      <c r="F6135" t="s">
        <v>8729</v>
      </c>
      <c r="G6135" t="s">
        <v>8730</v>
      </c>
      <c r="H6135" t="s">
        <v>57</v>
      </c>
      <c r="I6135" t="s">
        <v>38</v>
      </c>
      <c r="J6135" t="s">
        <v>58</v>
      </c>
      <c r="K6135" t="s">
        <v>59</v>
      </c>
      <c r="L6135">
        <v>90045</v>
      </c>
      <c r="M6135" t="s">
        <v>60</v>
      </c>
      <c r="N6135" t="s">
        <v>6590</v>
      </c>
      <c r="O6135" t="s">
        <v>43</v>
      </c>
      <c r="P6135" t="s">
        <v>73</v>
      </c>
      <c r="Q6135" t="s">
        <v>6591</v>
      </c>
      <c r="R6135" s="1">
        <v>161.28</v>
      </c>
      <c r="S6135">
        <v>2</v>
      </c>
      <c r="T6135">
        <f t="shared" si="95"/>
        <v>16</v>
      </c>
      <c r="U6135" t="s">
        <v>46</v>
      </c>
      <c r="V6135">
        <v>0.2</v>
      </c>
      <c r="W6135">
        <v>32.256</v>
      </c>
      <c r="X6135" s="1">
        <v>-32.256</v>
      </c>
      <c r="Y6135" s="1">
        <v>193.536</v>
      </c>
      <c r="Z6135" t="s">
        <v>99</v>
      </c>
      <c r="AA6135" s="2">
        <v>12.096</v>
      </c>
      <c r="AB6135" s="3">
        <v>7.4999999999999997E-2</v>
      </c>
      <c r="AC6135" s="1">
        <v>-116.928</v>
      </c>
      <c r="AD6135">
        <v>3</v>
      </c>
      <c r="AE6135">
        <v>3</v>
      </c>
      <c r="AF6135" t="s">
        <v>48</v>
      </c>
      <c r="AG6135">
        <v>2016</v>
      </c>
      <c r="AH6135">
        <f>COUNTBLANK(datos[[#This Row],[Row ID]:[Year sales]])</f>
        <v>0</v>
      </c>
    </row>
    <row r="6136" spans="1:34" x14ac:dyDescent="0.3">
      <c r="A6136">
        <v>6135</v>
      </c>
      <c r="B6136" t="s">
        <v>8731</v>
      </c>
      <c r="C6136" s="4">
        <v>42678</v>
      </c>
      <c r="D6136" s="4">
        <v>42678</v>
      </c>
      <c r="E6136" t="s">
        <v>1312</v>
      </c>
      <c r="F6136" t="s">
        <v>5642</v>
      </c>
      <c r="G6136" t="s">
        <v>5643</v>
      </c>
      <c r="H6136" t="s">
        <v>37</v>
      </c>
      <c r="I6136" t="s">
        <v>38</v>
      </c>
      <c r="J6136" t="s">
        <v>6951</v>
      </c>
      <c r="K6136" t="s">
        <v>59</v>
      </c>
      <c r="L6136">
        <v>91911</v>
      </c>
      <c r="M6136" t="s">
        <v>60</v>
      </c>
      <c r="N6136" t="s">
        <v>1144</v>
      </c>
      <c r="O6136" t="s">
        <v>62</v>
      </c>
      <c r="P6136" t="s">
        <v>86</v>
      </c>
      <c r="Q6136" t="s">
        <v>1145</v>
      </c>
      <c r="R6136" s="1">
        <v>192.8</v>
      </c>
      <c r="S6136">
        <v>4</v>
      </c>
      <c r="T6136">
        <f t="shared" si="95"/>
        <v>25</v>
      </c>
      <c r="U6136" t="s">
        <v>52</v>
      </c>
      <c r="V6136">
        <v>0</v>
      </c>
      <c r="W6136">
        <v>0</v>
      </c>
      <c r="X6136" s="1">
        <v>0</v>
      </c>
      <c r="Y6136" s="1">
        <v>192.8</v>
      </c>
      <c r="Z6136" t="s">
        <v>99</v>
      </c>
      <c r="AA6136" s="2">
        <v>55.911999999999999</v>
      </c>
      <c r="AB6136" s="3">
        <v>0.28999999999999998</v>
      </c>
      <c r="AC6136" s="1">
        <v>-136.88800000000001</v>
      </c>
      <c r="AD6136">
        <v>0</v>
      </c>
      <c r="AE6136">
        <v>0</v>
      </c>
      <c r="AF6136" t="s">
        <v>48</v>
      </c>
      <c r="AG6136">
        <v>2016</v>
      </c>
      <c r="AH6136">
        <f>COUNTBLANK(datos[[#This Row],[Row ID]:[Year sales]])</f>
        <v>0</v>
      </c>
    </row>
    <row r="6137" spans="1:34" x14ac:dyDescent="0.3">
      <c r="A6137">
        <v>6136</v>
      </c>
      <c r="B6137" t="s">
        <v>8732</v>
      </c>
      <c r="C6137" s="4">
        <v>42295</v>
      </c>
      <c r="D6137" s="4">
        <v>42299</v>
      </c>
      <c r="E6137" t="s">
        <v>67</v>
      </c>
      <c r="F6137" t="s">
        <v>5365</v>
      </c>
      <c r="G6137" t="s">
        <v>5366</v>
      </c>
      <c r="H6137" t="s">
        <v>122</v>
      </c>
      <c r="I6137" t="s">
        <v>38</v>
      </c>
      <c r="J6137" t="s">
        <v>7317</v>
      </c>
      <c r="K6137" t="s">
        <v>124</v>
      </c>
      <c r="L6137">
        <v>78501</v>
      </c>
      <c r="M6137" t="s">
        <v>125</v>
      </c>
      <c r="N6137" t="s">
        <v>6900</v>
      </c>
      <c r="O6137" t="s">
        <v>90</v>
      </c>
      <c r="P6137" t="s">
        <v>181</v>
      </c>
      <c r="Q6137" t="s">
        <v>6901</v>
      </c>
      <c r="R6137" s="1">
        <v>27.696000000000002</v>
      </c>
      <c r="S6137">
        <v>3</v>
      </c>
      <c r="T6137">
        <f t="shared" si="95"/>
        <v>8</v>
      </c>
      <c r="U6137" t="s">
        <v>52</v>
      </c>
      <c r="V6137">
        <v>0.2</v>
      </c>
      <c r="W6137">
        <v>5.539200000000001</v>
      </c>
      <c r="X6137" s="1">
        <v>-5.5392000000000001</v>
      </c>
      <c r="Y6137" s="1">
        <v>33.235200000000006</v>
      </c>
      <c r="Z6137" t="s">
        <v>65</v>
      </c>
      <c r="AA6137" s="2">
        <v>3.4620000000000002</v>
      </c>
      <c r="AB6137" s="3">
        <v>0.125</v>
      </c>
      <c r="AC6137" s="1">
        <v>-18.694800000000001</v>
      </c>
      <c r="AD6137">
        <v>4</v>
      </c>
      <c r="AE6137">
        <v>4</v>
      </c>
      <c r="AF6137" t="s">
        <v>48</v>
      </c>
      <c r="AG6137">
        <v>2015</v>
      </c>
      <c r="AH6137">
        <f>COUNTBLANK(datos[[#This Row],[Row ID]:[Year sales]])</f>
        <v>0</v>
      </c>
    </row>
    <row r="6138" spans="1:34" x14ac:dyDescent="0.3">
      <c r="A6138">
        <v>6137</v>
      </c>
      <c r="B6138" t="s">
        <v>8732</v>
      </c>
      <c r="C6138" s="4">
        <v>42295</v>
      </c>
      <c r="D6138" s="4">
        <v>42299</v>
      </c>
      <c r="E6138" t="s">
        <v>67</v>
      </c>
      <c r="F6138" t="s">
        <v>5365</v>
      </c>
      <c r="G6138" t="s">
        <v>5366</v>
      </c>
      <c r="H6138" t="s">
        <v>122</v>
      </c>
      <c r="I6138" t="s">
        <v>38</v>
      </c>
      <c r="J6138" t="s">
        <v>7317</v>
      </c>
      <c r="K6138" t="s">
        <v>124</v>
      </c>
      <c r="L6138">
        <v>78501</v>
      </c>
      <c r="M6138" t="s">
        <v>125</v>
      </c>
      <c r="N6138" t="s">
        <v>5382</v>
      </c>
      <c r="O6138" t="s">
        <v>62</v>
      </c>
      <c r="P6138" t="s">
        <v>97</v>
      </c>
      <c r="Q6138" t="s">
        <v>5383</v>
      </c>
      <c r="R6138" s="1">
        <v>73.164000000000001</v>
      </c>
      <c r="S6138">
        <v>6</v>
      </c>
      <c r="T6138">
        <f t="shared" si="95"/>
        <v>27</v>
      </c>
      <c r="U6138" t="s">
        <v>75</v>
      </c>
      <c r="V6138">
        <v>0.8</v>
      </c>
      <c r="W6138">
        <v>58.531200000000005</v>
      </c>
      <c r="X6138" s="1">
        <v>-58.531199999999998</v>
      </c>
      <c r="Y6138" s="1">
        <v>131.6952</v>
      </c>
      <c r="Z6138" t="s">
        <v>99</v>
      </c>
      <c r="AA6138" s="2">
        <v>-186.56819999999999</v>
      </c>
      <c r="AB6138" s="3">
        <v>-2.5499999999999998</v>
      </c>
      <c r="AC6138" s="1">
        <v>-201.20099999999999</v>
      </c>
      <c r="AD6138">
        <v>4</v>
      </c>
      <c r="AE6138">
        <v>4</v>
      </c>
      <c r="AF6138" t="s">
        <v>48</v>
      </c>
      <c r="AG6138">
        <v>2015</v>
      </c>
      <c r="AH6138">
        <f>COUNTBLANK(datos[[#This Row],[Row ID]:[Year sales]])</f>
        <v>0</v>
      </c>
    </row>
    <row r="6139" spans="1:34" x14ac:dyDescent="0.3">
      <c r="A6139">
        <v>6138</v>
      </c>
      <c r="B6139" t="s">
        <v>8733</v>
      </c>
      <c r="C6139" s="4">
        <v>42674</v>
      </c>
      <c r="D6139" s="4">
        <v>42678</v>
      </c>
      <c r="E6139" t="s">
        <v>34</v>
      </c>
      <c r="F6139" t="s">
        <v>3188</v>
      </c>
      <c r="G6139" t="s">
        <v>3189</v>
      </c>
      <c r="H6139" t="s">
        <v>37</v>
      </c>
      <c r="I6139" t="s">
        <v>38</v>
      </c>
      <c r="J6139" t="s">
        <v>7266</v>
      </c>
      <c r="K6139" t="s">
        <v>71</v>
      </c>
      <c r="L6139">
        <v>33021</v>
      </c>
      <c r="M6139" t="s">
        <v>41</v>
      </c>
      <c r="N6139" t="s">
        <v>1889</v>
      </c>
      <c r="O6139" t="s">
        <v>62</v>
      </c>
      <c r="P6139" t="s">
        <v>110</v>
      </c>
      <c r="Q6139" t="s">
        <v>1890</v>
      </c>
      <c r="R6139" s="1">
        <v>32.064</v>
      </c>
      <c r="S6139">
        <v>6</v>
      </c>
      <c r="T6139">
        <f t="shared" si="95"/>
        <v>46</v>
      </c>
      <c r="U6139" t="s">
        <v>75</v>
      </c>
      <c r="V6139">
        <v>0.2</v>
      </c>
      <c r="W6139">
        <v>6.4128000000000007</v>
      </c>
      <c r="X6139" s="1">
        <v>-6.4127999999999998</v>
      </c>
      <c r="Y6139" s="1">
        <v>38.476799999999997</v>
      </c>
      <c r="Z6139" t="s">
        <v>65</v>
      </c>
      <c r="AA6139" s="2">
        <v>11.2224</v>
      </c>
      <c r="AB6139" s="3">
        <v>0.35000000000000003</v>
      </c>
      <c r="AC6139" s="1">
        <v>-14.428800000000001</v>
      </c>
      <c r="AD6139">
        <v>4</v>
      </c>
      <c r="AE6139">
        <v>4</v>
      </c>
      <c r="AF6139" t="s">
        <v>48</v>
      </c>
      <c r="AG6139">
        <v>2016</v>
      </c>
      <c r="AH6139">
        <f>COUNTBLANK(datos[[#This Row],[Row ID]:[Year sales]])</f>
        <v>0</v>
      </c>
    </row>
    <row r="6140" spans="1:34" x14ac:dyDescent="0.3">
      <c r="A6140">
        <v>6139</v>
      </c>
      <c r="B6140" t="s">
        <v>8734</v>
      </c>
      <c r="C6140" s="4">
        <v>41728</v>
      </c>
      <c r="D6140" s="4">
        <v>41733</v>
      </c>
      <c r="E6140" t="s">
        <v>67</v>
      </c>
      <c r="F6140" t="s">
        <v>2651</v>
      </c>
      <c r="G6140" t="s">
        <v>2652</v>
      </c>
      <c r="H6140" t="s">
        <v>37</v>
      </c>
      <c r="I6140" t="s">
        <v>38</v>
      </c>
      <c r="J6140" t="s">
        <v>147</v>
      </c>
      <c r="K6140" t="s">
        <v>59</v>
      </c>
      <c r="L6140">
        <v>94110</v>
      </c>
      <c r="M6140" t="s">
        <v>60</v>
      </c>
      <c r="N6140" t="s">
        <v>1693</v>
      </c>
      <c r="O6140" t="s">
        <v>43</v>
      </c>
      <c r="P6140" t="s">
        <v>44</v>
      </c>
      <c r="Q6140" t="s">
        <v>1694</v>
      </c>
      <c r="R6140" s="1">
        <v>205.666</v>
      </c>
      <c r="S6140">
        <v>2</v>
      </c>
      <c r="T6140">
        <f t="shared" si="95"/>
        <v>28</v>
      </c>
      <c r="U6140" t="s">
        <v>46</v>
      </c>
      <c r="V6140">
        <v>0.15</v>
      </c>
      <c r="W6140">
        <v>30.849899999999998</v>
      </c>
      <c r="X6140" s="1">
        <v>-30.849900000000002</v>
      </c>
      <c r="Y6140" s="1">
        <v>236.51589999999999</v>
      </c>
      <c r="Z6140" t="s">
        <v>47</v>
      </c>
      <c r="AA6140" s="2">
        <v>-12.098000000000001</v>
      </c>
      <c r="AB6140" s="3">
        <v>-5.8823529411764712E-2</v>
      </c>
      <c r="AC6140" s="1">
        <v>-186.91409999999999</v>
      </c>
      <c r="AD6140">
        <v>5</v>
      </c>
      <c r="AE6140">
        <v>5</v>
      </c>
      <c r="AF6140" t="s">
        <v>48</v>
      </c>
      <c r="AG6140">
        <v>2014</v>
      </c>
      <c r="AH6140">
        <f>COUNTBLANK(datos[[#This Row],[Row ID]:[Year sales]])</f>
        <v>0</v>
      </c>
    </row>
    <row r="6141" spans="1:34" x14ac:dyDescent="0.3">
      <c r="A6141">
        <v>6140</v>
      </c>
      <c r="B6141" t="s">
        <v>8735</v>
      </c>
      <c r="C6141" s="4">
        <v>42112</v>
      </c>
      <c r="D6141" s="4">
        <v>42114</v>
      </c>
      <c r="E6141" t="s">
        <v>208</v>
      </c>
      <c r="F6141" t="s">
        <v>6979</v>
      </c>
      <c r="G6141" t="s">
        <v>6980</v>
      </c>
      <c r="H6141" t="s">
        <v>37</v>
      </c>
      <c r="I6141" t="s">
        <v>38</v>
      </c>
      <c r="J6141" t="s">
        <v>8736</v>
      </c>
      <c r="K6141" t="s">
        <v>59</v>
      </c>
      <c r="L6141">
        <v>93454</v>
      </c>
      <c r="M6141" t="s">
        <v>60</v>
      </c>
      <c r="N6141" t="s">
        <v>5945</v>
      </c>
      <c r="O6141" t="s">
        <v>62</v>
      </c>
      <c r="P6141" t="s">
        <v>77</v>
      </c>
      <c r="Q6141" t="s">
        <v>5946</v>
      </c>
      <c r="R6141" s="1">
        <v>115.44</v>
      </c>
      <c r="S6141">
        <v>3</v>
      </c>
      <c r="T6141">
        <f t="shared" si="95"/>
        <v>31</v>
      </c>
      <c r="U6141" t="s">
        <v>52</v>
      </c>
      <c r="V6141">
        <v>0</v>
      </c>
      <c r="W6141">
        <v>0</v>
      </c>
      <c r="X6141" s="1">
        <v>0</v>
      </c>
      <c r="Y6141" s="1">
        <v>115.44</v>
      </c>
      <c r="Z6141" t="s">
        <v>99</v>
      </c>
      <c r="AA6141" s="2">
        <v>30.014399999999998</v>
      </c>
      <c r="AB6141" s="3">
        <v>0.26</v>
      </c>
      <c r="AC6141" s="1">
        <v>-85.425600000000003</v>
      </c>
      <c r="AD6141">
        <v>2</v>
      </c>
      <c r="AE6141">
        <v>2</v>
      </c>
      <c r="AF6141" t="s">
        <v>48</v>
      </c>
      <c r="AG6141">
        <v>2015</v>
      </c>
      <c r="AH6141">
        <f>COUNTBLANK(datos[[#This Row],[Row ID]:[Year sales]])</f>
        <v>0</v>
      </c>
    </row>
    <row r="6142" spans="1:34" x14ac:dyDescent="0.3">
      <c r="A6142">
        <v>6141</v>
      </c>
      <c r="B6142" t="s">
        <v>8737</v>
      </c>
      <c r="C6142" s="4">
        <v>42925</v>
      </c>
      <c r="D6142" s="4">
        <v>42931</v>
      </c>
      <c r="E6142" t="s">
        <v>67</v>
      </c>
      <c r="F6142" t="s">
        <v>3719</v>
      </c>
      <c r="G6142" t="s">
        <v>3720</v>
      </c>
      <c r="H6142" t="s">
        <v>37</v>
      </c>
      <c r="I6142" t="s">
        <v>38</v>
      </c>
      <c r="J6142" t="s">
        <v>1315</v>
      </c>
      <c r="K6142" t="s">
        <v>769</v>
      </c>
      <c r="L6142">
        <v>6040</v>
      </c>
      <c r="M6142" t="s">
        <v>168</v>
      </c>
      <c r="N6142" t="s">
        <v>8564</v>
      </c>
      <c r="O6142" t="s">
        <v>62</v>
      </c>
      <c r="P6142" t="s">
        <v>110</v>
      </c>
      <c r="Q6142" t="s">
        <v>8565</v>
      </c>
      <c r="R6142" s="1">
        <v>274.8</v>
      </c>
      <c r="S6142">
        <v>5</v>
      </c>
      <c r="T6142">
        <f t="shared" si="95"/>
        <v>19</v>
      </c>
      <c r="U6142" t="s">
        <v>75</v>
      </c>
      <c r="V6142">
        <v>0</v>
      </c>
      <c r="W6142">
        <v>0</v>
      </c>
      <c r="X6142" s="1">
        <v>0</v>
      </c>
      <c r="Y6142" s="1">
        <v>274.8</v>
      </c>
      <c r="Z6142" t="s">
        <v>47</v>
      </c>
      <c r="AA6142" s="2">
        <v>134.65199999999999</v>
      </c>
      <c r="AB6142" s="3">
        <v>0.48999999999999994</v>
      </c>
      <c r="AC6142" s="1">
        <v>-140.148</v>
      </c>
      <c r="AD6142">
        <v>6</v>
      </c>
      <c r="AE6142">
        <v>6</v>
      </c>
      <c r="AF6142" t="s">
        <v>48</v>
      </c>
      <c r="AG6142">
        <v>2017</v>
      </c>
      <c r="AH6142">
        <f>COUNTBLANK(datos[[#This Row],[Row ID]:[Year sales]])</f>
        <v>0</v>
      </c>
    </row>
    <row r="6143" spans="1:34" x14ac:dyDescent="0.3">
      <c r="A6143">
        <v>6142</v>
      </c>
      <c r="B6143" t="s">
        <v>8737</v>
      </c>
      <c r="C6143" s="4">
        <v>42925</v>
      </c>
      <c r="D6143" s="4">
        <v>42931</v>
      </c>
      <c r="E6143" t="s">
        <v>67</v>
      </c>
      <c r="F6143" t="s">
        <v>3719</v>
      </c>
      <c r="G6143" t="s">
        <v>3720</v>
      </c>
      <c r="H6143" t="s">
        <v>37</v>
      </c>
      <c r="I6143" t="s">
        <v>38</v>
      </c>
      <c r="J6143" t="s">
        <v>1315</v>
      </c>
      <c r="K6143" t="s">
        <v>769</v>
      </c>
      <c r="L6143">
        <v>6040</v>
      </c>
      <c r="M6143" t="s">
        <v>168</v>
      </c>
      <c r="N6143" t="s">
        <v>4691</v>
      </c>
      <c r="O6143" t="s">
        <v>62</v>
      </c>
      <c r="P6143" t="s">
        <v>77</v>
      </c>
      <c r="Q6143" t="s">
        <v>4692</v>
      </c>
      <c r="R6143" s="1">
        <v>195.64</v>
      </c>
      <c r="S6143">
        <v>4</v>
      </c>
      <c r="T6143">
        <f t="shared" si="95"/>
        <v>29</v>
      </c>
      <c r="U6143" t="s">
        <v>52</v>
      </c>
      <c r="V6143">
        <v>0</v>
      </c>
      <c r="W6143">
        <v>0</v>
      </c>
      <c r="X6143" s="1">
        <v>0</v>
      </c>
      <c r="Y6143" s="1">
        <v>195.64</v>
      </c>
      <c r="Z6143" t="s">
        <v>99</v>
      </c>
      <c r="AA6143" s="2">
        <v>3.9127999999999998</v>
      </c>
      <c r="AB6143" s="3">
        <v>0.02</v>
      </c>
      <c r="AC6143" s="1">
        <v>-191.72720000000001</v>
      </c>
      <c r="AD6143">
        <v>6</v>
      </c>
      <c r="AE6143">
        <v>6</v>
      </c>
      <c r="AF6143" t="s">
        <v>48</v>
      </c>
      <c r="AG6143">
        <v>2017</v>
      </c>
      <c r="AH6143">
        <f>COUNTBLANK(datos[[#This Row],[Row ID]:[Year sales]])</f>
        <v>0</v>
      </c>
    </row>
    <row r="6144" spans="1:34" x14ac:dyDescent="0.3">
      <c r="A6144">
        <v>6143</v>
      </c>
      <c r="B6144" t="s">
        <v>8737</v>
      </c>
      <c r="C6144" s="4">
        <v>42925</v>
      </c>
      <c r="D6144" s="4">
        <v>42931</v>
      </c>
      <c r="E6144" t="s">
        <v>67</v>
      </c>
      <c r="F6144" t="s">
        <v>3719</v>
      </c>
      <c r="G6144" t="s">
        <v>3720</v>
      </c>
      <c r="H6144" t="s">
        <v>37</v>
      </c>
      <c r="I6144" t="s">
        <v>38</v>
      </c>
      <c r="J6144" t="s">
        <v>1315</v>
      </c>
      <c r="K6144" t="s">
        <v>769</v>
      </c>
      <c r="L6144">
        <v>6040</v>
      </c>
      <c r="M6144" t="s">
        <v>168</v>
      </c>
      <c r="N6144" t="s">
        <v>3776</v>
      </c>
      <c r="O6144" t="s">
        <v>90</v>
      </c>
      <c r="P6144" t="s">
        <v>91</v>
      </c>
      <c r="Q6144" t="s">
        <v>3777</v>
      </c>
      <c r="R6144" s="1">
        <v>257.98</v>
      </c>
      <c r="S6144">
        <v>2</v>
      </c>
      <c r="T6144">
        <f t="shared" si="95"/>
        <v>27</v>
      </c>
      <c r="U6144" t="s">
        <v>46</v>
      </c>
      <c r="V6144">
        <v>0</v>
      </c>
      <c r="W6144">
        <v>0</v>
      </c>
      <c r="X6144" s="1">
        <v>0</v>
      </c>
      <c r="Y6144" s="1">
        <v>257.98</v>
      </c>
      <c r="Z6144" t="s">
        <v>47</v>
      </c>
      <c r="AA6144" s="2">
        <v>74.8142</v>
      </c>
      <c r="AB6144" s="3">
        <v>0.28999999999999998</v>
      </c>
      <c r="AC6144" s="1">
        <v>-183.16579999999999</v>
      </c>
      <c r="AD6144">
        <v>6</v>
      </c>
      <c r="AE6144">
        <v>6</v>
      </c>
      <c r="AF6144" t="s">
        <v>48</v>
      </c>
      <c r="AG6144">
        <v>2017</v>
      </c>
      <c r="AH6144">
        <f>COUNTBLANK(datos[[#This Row],[Row ID]:[Year sales]])</f>
        <v>0</v>
      </c>
    </row>
    <row r="6145" spans="1:34" x14ac:dyDescent="0.3">
      <c r="A6145">
        <v>6144</v>
      </c>
      <c r="B6145" t="s">
        <v>8737</v>
      </c>
      <c r="C6145" s="4">
        <v>42925</v>
      </c>
      <c r="D6145" s="4">
        <v>42931</v>
      </c>
      <c r="E6145" t="s">
        <v>67</v>
      </c>
      <c r="F6145" t="s">
        <v>3719</v>
      </c>
      <c r="G6145" t="s">
        <v>3720</v>
      </c>
      <c r="H6145" t="s">
        <v>37</v>
      </c>
      <c r="I6145" t="s">
        <v>38</v>
      </c>
      <c r="J6145" t="s">
        <v>1315</v>
      </c>
      <c r="K6145" t="s">
        <v>769</v>
      </c>
      <c r="L6145">
        <v>6040</v>
      </c>
      <c r="M6145" t="s">
        <v>168</v>
      </c>
      <c r="N6145" t="s">
        <v>6874</v>
      </c>
      <c r="O6145" t="s">
        <v>62</v>
      </c>
      <c r="P6145" t="s">
        <v>86</v>
      </c>
      <c r="Q6145" t="s">
        <v>6875</v>
      </c>
      <c r="R6145" s="1">
        <v>119.04</v>
      </c>
      <c r="S6145">
        <v>6</v>
      </c>
      <c r="T6145">
        <f t="shared" si="95"/>
        <v>24</v>
      </c>
      <c r="U6145" t="s">
        <v>75</v>
      </c>
      <c r="V6145">
        <v>0</v>
      </c>
      <c r="W6145">
        <v>0</v>
      </c>
      <c r="X6145" s="1">
        <v>0</v>
      </c>
      <c r="Y6145" s="1">
        <v>119.04</v>
      </c>
      <c r="Z6145" t="s">
        <v>99</v>
      </c>
      <c r="AA6145" s="2">
        <v>48.806399999999996</v>
      </c>
      <c r="AB6145" s="3">
        <v>0.41</v>
      </c>
      <c r="AC6145" s="1">
        <v>-70.233599999999996</v>
      </c>
      <c r="AD6145">
        <v>6</v>
      </c>
      <c r="AE6145">
        <v>6</v>
      </c>
      <c r="AF6145" t="s">
        <v>48</v>
      </c>
      <c r="AG6145">
        <v>2017</v>
      </c>
      <c r="AH6145">
        <f>COUNTBLANK(datos[[#This Row],[Row ID]:[Year sales]])</f>
        <v>0</v>
      </c>
    </row>
    <row r="6146" spans="1:34" x14ac:dyDescent="0.3">
      <c r="A6146">
        <v>6145</v>
      </c>
      <c r="B6146" t="s">
        <v>8738</v>
      </c>
      <c r="C6146" s="4">
        <v>42913</v>
      </c>
      <c r="D6146" s="4">
        <v>42917</v>
      </c>
      <c r="E6146" t="s">
        <v>67</v>
      </c>
      <c r="F6146" t="s">
        <v>1902</v>
      </c>
      <c r="G6146" t="s">
        <v>1903</v>
      </c>
      <c r="H6146" t="s">
        <v>37</v>
      </c>
      <c r="I6146" t="s">
        <v>38</v>
      </c>
      <c r="J6146" t="s">
        <v>2555</v>
      </c>
      <c r="K6146" t="s">
        <v>158</v>
      </c>
      <c r="L6146">
        <v>68104</v>
      </c>
      <c r="M6146" t="s">
        <v>125</v>
      </c>
      <c r="N6146" t="s">
        <v>4278</v>
      </c>
      <c r="O6146" t="s">
        <v>62</v>
      </c>
      <c r="P6146" t="s">
        <v>110</v>
      </c>
      <c r="Q6146" t="s">
        <v>4279</v>
      </c>
      <c r="R6146" s="1">
        <v>20.07</v>
      </c>
      <c r="S6146">
        <v>3</v>
      </c>
      <c r="T6146">
        <f t="shared" ref="T6146:T6209" si="96">SUMIF(Q:Q, Q6146, S:S)</f>
        <v>34</v>
      </c>
      <c r="U6146" t="s">
        <v>52</v>
      </c>
      <c r="V6146">
        <v>0</v>
      </c>
      <c r="W6146">
        <v>0</v>
      </c>
      <c r="X6146" s="1">
        <v>0</v>
      </c>
      <c r="Y6146" s="1">
        <v>20.07</v>
      </c>
      <c r="Z6146" t="s">
        <v>65</v>
      </c>
      <c r="AA6146" s="2">
        <v>9.2322000000000006</v>
      </c>
      <c r="AB6146" s="3">
        <v>0.46</v>
      </c>
      <c r="AC6146" s="1">
        <v>-10.8378</v>
      </c>
      <c r="AD6146">
        <v>4</v>
      </c>
      <c r="AE6146">
        <v>4</v>
      </c>
      <c r="AF6146" t="s">
        <v>48</v>
      </c>
      <c r="AG6146">
        <v>2017</v>
      </c>
      <c r="AH6146">
        <f>COUNTBLANK(datos[[#This Row],[Row ID]:[Year sales]])</f>
        <v>0</v>
      </c>
    </row>
    <row r="6147" spans="1:34" x14ac:dyDescent="0.3">
      <c r="A6147">
        <v>6146</v>
      </c>
      <c r="B6147" t="s">
        <v>8739</v>
      </c>
      <c r="C6147" s="4">
        <v>41995</v>
      </c>
      <c r="D6147" s="4">
        <v>41999</v>
      </c>
      <c r="E6147" t="s">
        <v>67</v>
      </c>
      <c r="F6147" t="s">
        <v>7171</v>
      </c>
      <c r="G6147" t="s">
        <v>7172</v>
      </c>
      <c r="H6147" t="s">
        <v>37</v>
      </c>
      <c r="I6147" t="s">
        <v>38</v>
      </c>
      <c r="J6147" t="s">
        <v>651</v>
      </c>
      <c r="K6147" t="s">
        <v>59</v>
      </c>
      <c r="L6147">
        <v>95123</v>
      </c>
      <c r="M6147" t="s">
        <v>60</v>
      </c>
      <c r="N6147" t="s">
        <v>1966</v>
      </c>
      <c r="O6147" t="s">
        <v>62</v>
      </c>
      <c r="P6147" t="s">
        <v>86</v>
      </c>
      <c r="Q6147" t="s">
        <v>1967</v>
      </c>
      <c r="R6147" s="1">
        <v>11.76</v>
      </c>
      <c r="S6147">
        <v>4</v>
      </c>
      <c r="T6147">
        <f t="shared" si="96"/>
        <v>24</v>
      </c>
      <c r="U6147" t="s">
        <v>52</v>
      </c>
      <c r="V6147">
        <v>0</v>
      </c>
      <c r="W6147">
        <v>0</v>
      </c>
      <c r="X6147" s="1">
        <v>0</v>
      </c>
      <c r="Y6147" s="1">
        <v>11.76</v>
      </c>
      <c r="Z6147" t="s">
        <v>65</v>
      </c>
      <c r="AA6147" s="2">
        <v>3.1751999999999998</v>
      </c>
      <c r="AB6147" s="3">
        <v>0.26999999999999996</v>
      </c>
      <c r="AC6147" s="1">
        <v>-8.5847999999999995</v>
      </c>
      <c r="AD6147">
        <v>4</v>
      </c>
      <c r="AE6147">
        <v>4</v>
      </c>
      <c r="AF6147" t="s">
        <v>48</v>
      </c>
      <c r="AG6147">
        <v>2014</v>
      </c>
      <c r="AH6147">
        <f>COUNTBLANK(datos[[#This Row],[Row ID]:[Year sales]])</f>
        <v>0</v>
      </c>
    </row>
    <row r="6148" spans="1:34" x14ac:dyDescent="0.3">
      <c r="A6148">
        <v>6147</v>
      </c>
      <c r="B6148" t="s">
        <v>8740</v>
      </c>
      <c r="C6148" s="4">
        <v>43060</v>
      </c>
      <c r="D6148" s="4">
        <v>43064</v>
      </c>
      <c r="E6148" t="s">
        <v>67</v>
      </c>
      <c r="F6148" t="s">
        <v>5315</v>
      </c>
      <c r="G6148" t="s">
        <v>5316</v>
      </c>
      <c r="H6148" t="s">
        <v>57</v>
      </c>
      <c r="I6148" t="s">
        <v>38</v>
      </c>
      <c r="J6148" t="s">
        <v>147</v>
      </c>
      <c r="K6148" t="s">
        <v>59</v>
      </c>
      <c r="L6148">
        <v>94122</v>
      </c>
      <c r="M6148" t="s">
        <v>60</v>
      </c>
      <c r="N6148" t="s">
        <v>1966</v>
      </c>
      <c r="O6148" t="s">
        <v>62</v>
      </c>
      <c r="P6148" t="s">
        <v>86</v>
      </c>
      <c r="Q6148" t="s">
        <v>1967</v>
      </c>
      <c r="R6148" s="1">
        <v>11.76</v>
      </c>
      <c r="S6148">
        <v>4</v>
      </c>
      <c r="T6148">
        <f t="shared" si="96"/>
        <v>24</v>
      </c>
      <c r="U6148" t="s">
        <v>52</v>
      </c>
      <c r="V6148">
        <v>0</v>
      </c>
      <c r="W6148">
        <v>0</v>
      </c>
      <c r="X6148" s="1">
        <v>0</v>
      </c>
      <c r="Y6148" s="1">
        <v>11.76</v>
      </c>
      <c r="Z6148" t="s">
        <v>65</v>
      </c>
      <c r="AA6148" s="2">
        <v>3.1751999999999998</v>
      </c>
      <c r="AB6148" s="3">
        <v>0.26999999999999996</v>
      </c>
      <c r="AC6148" s="1">
        <v>-8.5847999999999995</v>
      </c>
      <c r="AD6148">
        <v>4</v>
      </c>
      <c r="AE6148">
        <v>4</v>
      </c>
      <c r="AF6148" t="s">
        <v>48</v>
      </c>
      <c r="AG6148">
        <v>2017</v>
      </c>
      <c r="AH6148">
        <f>COUNTBLANK(datos[[#This Row],[Row ID]:[Year sales]])</f>
        <v>0</v>
      </c>
    </row>
    <row r="6149" spans="1:34" x14ac:dyDescent="0.3">
      <c r="A6149">
        <v>6148</v>
      </c>
      <c r="B6149" t="s">
        <v>8740</v>
      </c>
      <c r="C6149" s="4">
        <v>43060</v>
      </c>
      <c r="D6149" s="4">
        <v>43064</v>
      </c>
      <c r="E6149" t="s">
        <v>67</v>
      </c>
      <c r="F6149" t="s">
        <v>5315</v>
      </c>
      <c r="G6149" t="s">
        <v>5316</v>
      </c>
      <c r="H6149" t="s">
        <v>57</v>
      </c>
      <c r="I6149" t="s">
        <v>38</v>
      </c>
      <c r="J6149" t="s">
        <v>147</v>
      </c>
      <c r="K6149" t="s">
        <v>59</v>
      </c>
      <c r="L6149">
        <v>94122</v>
      </c>
      <c r="M6149" t="s">
        <v>60</v>
      </c>
      <c r="N6149" t="s">
        <v>3890</v>
      </c>
      <c r="O6149" t="s">
        <v>62</v>
      </c>
      <c r="P6149" t="s">
        <v>94</v>
      </c>
      <c r="Q6149" t="s">
        <v>3891</v>
      </c>
      <c r="R6149" s="1">
        <v>40.735999999999997</v>
      </c>
      <c r="S6149">
        <v>2</v>
      </c>
      <c r="T6149">
        <f t="shared" si="96"/>
        <v>28</v>
      </c>
      <c r="U6149" t="s">
        <v>46</v>
      </c>
      <c r="V6149">
        <v>0.2</v>
      </c>
      <c r="W6149">
        <v>8.1471999999999998</v>
      </c>
      <c r="X6149" s="1">
        <v>-8.1471999999999998</v>
      </c>
      <c r="Y6149" s="1">
        <v>48.883199999999995</v>
      </c>
      <c r="Z6149" t="s">
        <v>65</v>
      </c>
      <c r="AA6149" s="2">
        <v>14.7668</v>
      </c>
      <c r="AB6149" s="3">
        <v>0.36250000000000004</v>
      </c>
      <c r="AC6149" s="1">
        <v>-17.821999999999999</v>
      </c>
      <c r="AD6149">
        <v>4</v>
      </c>
      <c r="AE6149">
        <v>4</v>
      </c>
      <c r="AF6149" t="s">
        <v>48</v>
      </c>
      <c r="AG6149">
        <v>2017</v>
      </c>
      <c r="AH6149">
        <f>COUNTBLANK(datos[[#This Row],[Row ID]:[Year sales]])</f>
        <v>0</v>
      </c>
    </row>
    <row r="6150" spans="1:34" x14ac:dyDescent="0.3">
      <c r="A6150">
        <v>6149</v>
      </c>
      <c r="B6150" t="s">
        <v>8741</v>
      </c>
      <c r="C6150" s="4">
        <v>42548</v>
      </c>
      <c r="D6150" s="4">
        <v>42550</v>
      </c>
      <c r="E6150" t="s">
        <v>34</v>
      </c>
      <c r="F6150" t="s">
        <v>6050</v>
      </c>
      <c r="G6150" t="s">
        <v>6051</v>
      </c>
      <c r="H6150" t="s">
        <v>37</v>
      </c>
      <c r="I6150" t="s">
        <v>38</v>
      </c>
      <c r="J6150" t="s">
        <v>147</v>
      </c>
      <c r="K6150" t="s">
        <v>59</v>
      </c>
      <c r="L6150">
        <v>94109</v>
      </c>
      <c r="M6150" t="s">
        <v>60</v>
      </c>
      <c r="N6150" t="s">
        <v>6764</v>
      </c>
      <c r="O6150" t="s">
        <v>90</v>
      </c>
      <c r="P6150" t="s">
        <v>91</v>
      </c>
      <c r="Q6150" t="s">
        <v>6765</v>
      </c>
      <c r="R6150" s="1">
        <v>201.584</v>
      </c>
      <c r="S6150">
        <v>2</v>
      </c>
      <c r="T6150">
        <f t="shared" si="96"/>
        <v>18</v>
      </c>
      <c r="U6150" t="s">
        <v>46</v>
      </c>
      <c r="V6150">
        <v>0.2</v>
      </c>
      <c r="W6150">
        <v>40.316800000000001</v>
      </c>
      <c r="X6150" s="1">
        <v>-40.316800000000001</v>
      </c>
      <c r="Y6150" s="1">
        <v>241.9008</v>
      </c>
      <c r="Z6150" t="s">
        <v>47</v>
      </c>
      <c r="AA6150" s="2">
        <v>12.599</v>
      </c>
      <c r="AB6150" s="3">
        <v>6.25E-2</v>
      </c>
      <c r="AC6150" s="1">
        <v>-148.66820000000001</v>
      </c>
      <c r="AD6150">
        <v>2</v>
      </c>
      <c r="AE6150">
        <v>2</v>
      </c>
      <c r="AF6150" t="s">
        <v>48</v>
      </c>
      <c r="AG6150">
        <v>2016</v>
      </c>
      <c r="AH6150">
        <f>COUNTBLANK(datos[[#This Row],[Row ID]:[Year sales]])</f>
        <v>0</v>
      </c>
    </row>
    <row r="6151" spans="1:34" x14ac:dyDescent="0.3">
      <c r="A6151">
        <v>6150</v>
      </c>
      <c r="B6151" t="s">
        <v>8742</v>
      </c>
      <c r="C6151" s="4">
        <v>43097</v>
      </c>
      <c r="D6151" s="4">
        <v>43100</v>
      </c>
      <c r="E6151" t="s">
        <v>208</v>
      </c>
      <c r="F6151" t="s">
        <v>6339</v>
      </c>
      <c r="G6151" t="s">
        <v>6340</v>
      </c>
      <c r="H6151" t="s">
        <v>57</v>
      </c>
      <c r="I6151" t="s">
        <v>38</v>
      </c>
      <c r="J6151" t="s">
        <v>1195</v>
      </c>
      <c r="K6151" t="s">
        <v>59</v>
      </c>
      <c r="L6151">
        <v>90805</v>
      </c>
      <c r="M6151" t="s">
        <v>60</v>
      </c>
      <c r="N6151" t="s">
        <v>301</v>
      </c>
      <c r="O6151" t="s">
        <v>43</v>
      </c>
      <c r="P6151" t="s">
        <v>50</v>
      </c>
      <c r="Q6151" t="s">
        <v>302</v>
      </c>
      <c r="R6151" s="1">
        <v>340.70400000000001</v>
      </c>
      <c r="S6151">
        <v>6</v>
      </c>
      <c r="T6151">
        <f t="shared" si="96"/>
        <v>22</v>
      </c>
      <c r="U6151" t="s">
        <v>75</v>
      </c>
      <c r="V6151">
        <v>0.2</v>
      </c>
      <c r="W6151">
        <v>68.140799999999999</v>
      </c>
      <c r="X6151" s="1">
        <v>-68.140799999999999</v>
      </c>
      <c r="Y6151" s="1">
        <v>408.84480000000002</v>
      </c>
      <c r="Z6151" t="s">
        <v>47</v>
      </c>
      <c r="AA6151" s="2">
        <v>-34.070399999999999</v>
      </c>
      <c r="AB6151" s="3">
        <v>-9.9999999999999992E-2</v>
      </c>
      <c r="AC6151" s="1">
        <v>-306.6336</v>
      </c>
      <c r="AD6151">
        <v>3</v>
      </c>
      <c r="AE6151">
        <v>3</v>
      </c>
      <c r="AF6151" t="s">
        <v>48</v>
      </c>
      <c r="AG6151">
        <v>2017</v>
      </c>
      <c r="AH6151">
        <f>COUNTBLANK(datos[[#This Row],[Row ID]:[Year sales]])</f>
        <v>0</v>
      </c>
    </row>
    <row r="6152" spans="1:34" x14ac:dyDescent="0.3">
      <c r="A6152">
        <v>6151</v>
      </c>
      <c r="B6152" t="s">
        <v>8743</v>
      </c>
      <c r="C6152" s="4">
        <v>42468</v>
      </c>
      <c r="D6152" s="4">
        <v>42471</v>
      </c>
      <c r="E6152" t="s">
        <v>208</v>
      </c>
      <c r="F6152" t="s">
        <v>4496</v>
      </c>
      <c r="G6152" t="s">
        <v>4497</v>
      </c>
      <c r="H6152" t="s">
        <v>37</v>
      </c>
      <c r="I6152" t="s">
        <v>38</v>
      </c>
      <c r="J6152" t="s">
        <v>517</v>
      </c>
      <c r="K6152" t="s">
        <v>1294</v>
      </c>
      <c r="L6152">
        <v>31907</v>
      </c>
      <c r="M6152" t="s">
        <v>41</v>
      </c>
      <c r="N6152" t="s">
        <v>6726</v>
      </c>
      <c r="O6152" t="s">
        <v>43</v>
      </c>
      <c r="P6152" t="s">
        <v>44</v>
      </c>
      <c r="Q6152" t="s">
        <v>6727</v>
      </c>
      <c r="R6152" s="1">
        <v>354.9</v>
      </c>
      <c r="S6152">
        <v>5</v>
      </c>
      <c r="T6152">
        <f t="shared" si="96"/>
        <v>30</v>
      </c>
      <c r="U6152" t="s">
        <v>75</v>
      </c>
      <c r="V6152">
        <v>0</v>
      </c>
      <c r="W6152">
        <v>0</v>
      </c>
      <c r="X6152" s="1">
        <v>0</v>
      </c>
      <c r="Y6152" s="1">
        <v>354.9</v>
      </c>
      <c r="Z6152" t="s">
        <v>47</v>
      </c>
      <c r="AA6152" s="2">
        <v>88.724999999999994</v>
      </c>
      <c r="AB6152" s="3">
        <v>0.25</v>
      </c>
      <c r="AC6152" s="1">
        <v>-266.17500000000001</v>
      </c>
      <c r="AD6152">
        <v>3</v>
      </c>
      <c r="AE6152">
        <v>3</v>
      </c>
      <c r="AF6152" t="s">
        <v>48</v>
      </c>
      <c r="AG6152">
        <v>2016</v>
      </c>
      <c r="AH6152">
        <f>COUNTBLANK(datos[[#This Row],[Row ID]:[Year sales]])</f>
        <v>0</v>
      </c>
    </row>
    <row r="6153" spans="1:34" x14ac:dyDescent="0.3">
      <c r="A6153">
        <v>6152</v>
      </c>
      <c r="B6153" t="s">
        <v>8744</v>
      </c>
      <c r="C6153" s="4">
        <v>41716</v>
      </c>
      <c r="D6153" s="4">
        <v>41719</v>
      </c>
      <c r="E6153" t="s">
        <v>34</v>
      </c>
      <c r="F6153" t="s">
        <v>7301</v>
      </c>
      <c r="G6153" t="s">
        <v>7302</v>
      </c>
      <c r="H6153" t="s">
        <v>122</v>
      </c>
      <c r="I6153" t="s">
        <v>38</v>
      </c>
      <c r="J6153" t="s">
        <v>147</v>
      </c>
      <c r="K6153" t="s">
        <v>59</v>
      </c>
      <c r="L6153">
        <v>94110</v>
      </c>
      <c r="M6153" t="s">
        <v>60</v>
      </c>
      <c r="N6153" t="s">
        <v>7080</v>
      </c>
      <c r="O6153" t="s">
        <v>43</v>
      </c>
      <c r="P6153" t="s">
        <v>44</v>
      </c>
      <c r="Q6153" t="s">
        <v>7081</v>
      </c>
      <c r="R6153" s="1">
        <v>1198.33</v>
      </c>
      <c r="S6153">
        <v>10</v>
      </c>
      <c r="T6153">
        <f t="shared" si="96"/>
        <v>34</v>
      </c>
      <c r="U6153" t="s">
        <v>75</v>
      </c>
      <c r="V6153">
        <v>0.15</v>
      </c>
      <c r="W6153">
        <v>179.74949999999998</v>
      </c>
      <c r="X6153" s="1">
        <v>-179.74950000000001</v>
      </c>
      <c r="Y6153" s="1">
        <v>1378.0794999999998</v>
      </c>
      <c r="Z6153" t="s">
        <v>53</v>
      </c>
      <c r="AA6153" s="2">
        <v>70.489999999999995</v>
      </c>
      <c r="AB6153" s="3">
        <v>5.8823529411764705E-2</v>
      </c>
      <c r="AC6153" s="1">
        <v>-948.09050000000002</v>
      </c>
      <c r="AD6153">
        <v>3</v>
      </c>
      <c r="AE6153">
        <v>3</v>
      </c>
      <c r="AF6153" t="s">
        <v>48</v>
      </c>
      <c r="AG6153">
        <v>2014</v>
      </c>
      <c r="AH6153">
        <f>COUNTBLANK(datos[[#This Row],[Row ID]:[Year sales]])</f>
        <v>0</v>
      </c>
    </row>
    <row r="6154" spans="1:34" x14ac:dyDescent="0.3">
      <c r="A6154">
        <v>6153</v>
      </c>
      <c r="B6154" t="s">
        <v>8745</v>
      </c>
      <c r="C6154" s="4">
        <v>42919</v>
      </c>
      <c r="D6154" s="4">
        <v>42924</v>
      </c>
      <c r="E6154" t="s">
        <v>67</v>
      </c>
      <c r="F6154" t="s">
        <v>3009</v>
      </c>
      <c r="G6154" t="s">
        <v>3010</v>
      </c>
      <c r="H6154" t="s">
        <v>37</v>
      </c>
      <c r="I6154" t="s">
        <v>38</v>
      </c>
      <c r="J6154" t="s">
        <v>58</v>
      </c>
      <c r="K6154" t="s">
        <v>59</v>
      </c>
      <c r="L6154">
        <v>90004</v>
      </c>
      <c r="M6154" t="s">
        <v>60</v>
      </c>
      <c r="N6154" t="s">
        <v>907</v>
      </c>
      <c r="O6154" t="s">
        <v>62</v>
      </c>
      <c r="P6154" t="s">
        <v>77</v>
      </c>
      <c r="Q6154" t="s">
        <v>908</v>
      </c>
      <c r="R6154" s="1">
        <v>87.92</v>
      </c>
      <c r="S6154">
        <v>4</v>
      </c>
      <c r="T6154">
        <f t="shared" si="96"/>
        <v>22</v>
      </c>
      <c r="U6154" t="s">
        <v>52</v>
      </c>
      <c r="V6154">
        <v>0</v>
      </c>
      <c r="W6154">
        <v>0</v>
      </c>
      <c r="X6154" s="1">
        <v>0</v>
      </c>
      <c r="Y6154" s="1">
        <v>87.92</v>
      </c>
      <c r="Z6154" t="s">
        <v>99</v>
      </c>
      <c r="AA6154" s="2">
        <v>0.87919999999999998</v>
      </c>
      <c r="AB6154" s="3">
        <v>0.01</v>
      </c>
      <c r="AC6154" s="1">
        <v>-87.040800000000004</v>
      </c>
      <c r="AD6154">
        <v>5</v>
      </c>
      <c r="AE6154">
        <v>5</v>
      </c>
      <c r="AF6154" t="s">
        <v>48</v>
      </c>
      <c r="AG6154">
        <v>2017</v>
      </c>
      <c r="AH6154">
        <f>COUNTBLANK(datos[[#This Row],[Row ID]:[Year sales]])</f>
        <v>0</v>
      </c>
    </row>
    <row r="6155" spans="1:34" x14ac:dyDescent="0.3">
      <c r="A6155">
        <v>6154</v>
      </c>
      <c r="B6155" t="s">
        <v>8746</v>
      </c>
      <c r="C6155" s="4">
        <v>42845</v>
      </c>
      <c r="D6155" s="4">
        <v>42848</v>
      </c>
      <c r="E6155" t="s">
        <v>208</v>
      </c>
      <c r="F6155" t="s">
        <v>501</v>
      </c>
      <c r="G6155" t="s">
        <v>502</v>
      </c>
      <c r="H6155" t="s">
        <v>57</v>
      </c>
      <c r="I6155" t="s">
        <v>38</v>
      </c>
      <c r="J6155" t="s">
        <v>166</v>
      </c>
      <c r="K6155" t="s">
        <v>167</v>
      </c>
      <c r="L6155">
        <v>19120</v>
      </c>
      <c r="M6155" t="s">
        <v>168</v>
      </c>
      <c r="N6155" t="s">
        <v>5885</v>
      </c>
      <c r="O6155" t="s">
        <v>43</v>
      </c>
      <c r="P6155" t="s">
        <v>83</v>
      </c>
      <c r="Q6155" t="s">
        <v>5886</v>
      </c>
      <c r="R6155" s="1">
        <v>51.968000000000004</v>
      </c>
      <c r="S6155">
        <v>2</v>
      </c>
      <c r="T6155">
        <f t="shared" si="96"/>
        <v>22</v>
      </c>
      <c r="U6155" t="s">
        <v>46</v>
      </c>
      <c r="V6155">
        <v>0.2</v>
      </c>
      <c r="W6155">
        <v>10.393600000000001</v>
      </c>
      <c r="X6155" s="1">
        <v>-10.393599999999999</v>
      </c>
      <c r="Y6155" s="1">
        <v>62.361600000000003</v>
      </c>
      <c r="Z6155" t="s">
        <v>99</v>
      </c>
      <c r="AA6155" s="2">
        <v>10.393599999999999</v>
      </c>
      <c r="AB6155" s="3">
        <v>0.19999999999999998</v>
      </c>
      <c r="AC6155" s="1">
        <v>-31.180800000000001</v>
      </c>
      <c r="AD6155">
        <v>3</v>
      </c>
      <c r="AE6155">
        <v>3</v>
      </c>
      <c r="AF6155" t="s">
        <v>48</v>
      </c>
      <c r="AG6155">
        <v>2017</v>
      </c>
      <c r="AH6155">
        <f>COUNTBLANK(datos[[#This Row],[Row ID]:[Year sales]])</f>
        <v>0</v>
      </c>
    </row>
    <row r="6156" spans="1:34" x14ac:dyDescent="0.3">
      <c r="A6156">
        <v>6155</v>
      </c>
      <c r="B6156" t="s">
        <v>8746</v>
      </c>
      <c r="C6156" s="4">
        <v>42845</v>
      </c>
      <c r="D6156" s="4">
        <v>42848</v>
      </c>
      <c r="E6156" t="s">
        <v>208</v>
      </c>
      <c r="F6156" t="s">
        <v>501</v>
      </c>
      <c r="G6156" t="s">
        <v>502</v>
      </c>
      <c r="H6156" t="s">
        <v>57</v>
      </c>
      <c r="I6156" t="s">
        <v>38</v>
      </c>
      <c r="J6156" t="s">
        <v>166</v>
      </c>
      <c r="K6156" t="s">
        <v>167</v>
      </c>
      <c r="L6156">
        <v>19120</v>
      </c>
      <c r="M6156" t="s">
        <v>168</v>
      </c>
      <c r="N6156" t="s">
        <v>388</v>
      </c>
      <c r="O6156" t="s">
        <v>62</v>
      </c>
      <c r="P6156" t="s">
        <v>77</v>
      </c>
      <c r="Q6156" t="s">
        <v>389</v>
      </c>
      <c r="R6156" s="1">
        <v>51.335999999999999</v>
      </c>
      <c r="S6156">
        <v>3</v>
      </c>
      <c r="T6156">
        <f t="shared" si="96"/>
        <v>24</v>
      </c>
      <c r="U6156" t="s">
        <v>52</v>
      </c>
      <c r="V6156">
        <v>0.2</v>
      </c>
      <c r="W6156">
        <v>10.267200000000001</v>
      </c>
      <c r="X6156" s="1">
        <v>-10.267200000000001</v>
      </c>
      <c r="Y6156" s="1">
        <v>61.603200000000001</v>
      </c>
      <c r="Z6156" t="s">
        <v>99</v>
      </c>
      <c r="AA6156" s="2">
        <v>5.7752999999999997</v>
      </c>
      <c r="AB6156" s="3">
        <v>0.1125</v>
      </c>
      <c r="AC6156" s="1">
        <v>-35.293500000000002</v>
      </c>
      <c r="AD6156">
        <v>3</v>
      </c>
      <c r="AE6156">
        <v>3</v>
      </c>
      <c r="AF6156" t="s">
        <v>48</v>
      </c>
      <c r="AG6156">
        <v>2017</v>
      </c>
      <c r="AH6156">
        <f>COUNTBLANK(datos[[#This Row],[Row ID]:[Year sales]])</f>
        <v>0</v>
      </c>
    </row>
    <row r="6157" spans="1:34" x14ac:dyDescent="0.3">
      <c r="A6157">
        <v>6156</v>
      </c>
      <c r="B6157" t="s">
        <v>8746</v>
      </c>
      <c r="C6157" s="4">
        <v>42845</v>
      </c>
      <c r="D6157" s="4">
        <v>42848</v>
      </c>
      <c r="E6157" t="s">
        <v>208</v>
      </c>
      <c r="F6157" t="s">
        <v>501</v>
      </c>
      <c r="G6157" t="s">
        <v>502</v>
      </c>
      <c r="H6157" t="s">
        <v>57</v>
      </c>
      <c r="I6157" t="s">
        <v>38</v>
      </c>
      <c r="J6157" t="s">
        <v>166</v>
      </c>
      <c r="K6157" t="s">
        <v>167</v>
      </c>
      <c r="L6157">
        <v>19120</v>
      </c>
      <c r="M6157" t="s">
        <v>168</v>
      </c>
      <c r="N6157" t="s">
        <v>1600</v>
      </c>
      <c r="O6157" t="s">
        <v>62</v>
      </c>
      <c r="P6157" t="s">
        <v>77</v>
      </c>
      <c r="Q6157" t="s">
        <v>1601</v>
      </c>
      <c r="R6157" s="1">
        <v>332.70400000000001</v>
      </c>
      <c r="S6157">
        <v>1</v>
      </c>
      <c r="T6157">
        <f t="shared" si="96"/>
        <v>14</v>
      </c>
      <c r="U6157" t="s">
        <v>46</v>
      </c>
      <c r="V6157">
        <v>0.2</v>
      </c>
      <c r="W6157">
        <v>66.540800000000004</v>
      </c>
      <c r="X6157" s="1">
        <v>-66.540800000000004</v>
      </c>
      <c r="Y6157" s="1">
        <v>399.2448</v>
      </c>
      <c r="Z6157" t="s">
        <v>47</v>
      </c>
      <c r="AA6157" s="2">
        <v>33.270400000000002</v>
      </c>
      <c r="AB6157" s="3">
        <v>0.1</v>
      </c>
      <c r="AC6157" s="1">
        <v>-232.89279999999999</v>
      </c>
      <c r="AD6157">
        <v>3</v>
      </c>
      <c r="AE6157">
        <v>3</v>
      </c>
      <c r="AF6157" t="s">
        <v>48</v>
      </c>
      <c r="AG6157">
        <v>2017</v>
      </c>
      <c r="AH6157">
        <f>COUNTBLANK(datos[[#This Row],[Row ID]:[Year sales]])</f>
        <v>0</v>
      </c>
    </row>
    <row r="6158" spans="1:34" x14ac:dyDescent="0.3">
      <c r="A6158">
        <v>6157</v>
      </c>
      <c r="B6158" t="s">
        <v>8746</v>
      </c>
      <c r="C6158" s="4">
        <v>42845</v>
      </c>
      <c r="D6158" s="4">
        <v>42848</v>
      </c>
      <c r="E6158" t="s">
        <v>208</v>
      </c>
      <c r="F6158" t="s">
        <v>501</v>
      </c>
      <c r="G6158" t="s">
        <v>502</v>
      </c>
      <c r="H6158" t="s">
        <v>57</v>
      </c>
      <c r="I6158" t="s">
        <v>38</v>
      </c>
      <c r="J6158" t="s">
        <v>166</v>
      </c>
      <c r="K6158" t="s">
        <v>167</v>
      </c>
      <c r="L6158">
        <v>19120</v>
      </c>
      <c r="M6158" t="s">
        <v>168</v>
      </c>
      <c r="N6158" t="s">
        <v>5726</v>
      </c>
      <c r="O6158" t="s">
        <v>43</v>
      </c>
      <c r="P6158" t="s">
        <v>83</v>
      </c>
      <c r="Q6158" t="s">
        <v>5727</v>
      </c>
      <c r="R6158" s="1">
        <v>42.408000000000001</v>
      </c>
      <c r="S6158">
        <v>3</v>
      </c>
      <c r="T6158">
        <f t="shared" si="96"/>
        <v>14</v>
      </c>
      <c r="U6158" t="s">
        <v>52</v>
      </c>
      <c r="V6158">
        <v>0.2</v>
      </c>
      <c r="W6158">
        <v>8.4816000000000003</v>
      </c>
      <c r="X6158" s="1">
        <v>-8.4816000000000003</v>
      </c>
      <c r="Y6158" s="1">
        <v>50.889600000000002</v>
      </c>
      <c r="Z6158" t="s">
        <v>99</v>
      </c>
      <c r="AA6158" s="2">
        <v>9.5418000000000003</v>
      </c>
      <c r="AB6158" s="3">
        <v>0.22500000000000001</v>
      </c>
      <c r="AC6158" s="1">
        <v>-24.384599999999999</v>
      </c>
      <c r="AD6158">
        <v>3</v>
      </c>
      <c r="AE6158">
        <v>3</v>
      </c>
      <c r="AF6158" t="s">
        <v>48</v>
      </c>
      <c r="AG6158">
        <v>2017</v>
      </c>
      <c r="AH6158">
        <f>COUNTBLANK(datos[[#This Row],[Row ID]:[Year sales]])</f>
        <v>0</v>
      </c>
    </row>
    <row r="6159" spans="1:34" x14ac:dyDescent="0.3">
      <c r="A6159">
        <v>6158</v>
      </c>
      <c r="B6159" t="s">
        <v>8747</v>
      </c>
      <c r="C6159" s="4">
        <v>42585</v>
      </c>
      <c r="D6159" s="4">
        <v>42587</v>
      </c>
      <c r="E6159" t="s">
        <v>34</v>
      </c>
      <c r="F6159" t="s">
        <v>7467</v>
      </c>
      <c r="G6159" t="s">
        <v>7468</v>
      </c>
      <c r="H6159" t="s">
        <v>37</v>
      </c>
      <c r="I6159" t="s">
        <v>38</v>
      </c>
      <c r="J6159" t="s">
        <v>4576</v>
      </c>
      <c r="K6159" t="s">
        <v>670</v>
      </c>
      <c r="L6159">
        <v>74133</v>
      </c>
      <c r="M6159" t="s">
        <v>125</v>
      </c>
      <c r="N6159" t="s">
        <v>525</v>
      </c>
      <c r="O6159" t="s">
        <v>62</v>
      </c>
      <c r="P6159" t="s">
        <v>193</v>
      </c>
      <c r="Q6159" t="s">
        <v>526</v>
      </c>
      <c r="R6159" s="1">
        <v>81.540000000000006</v>
      </c>
      <c r="S6159">
        <v>3</v>
      </c>
      <c r="T6159">
        <f t="shared" si="96"/>
        <v>24</v>
      </c>
      <c r="U6159" t="s">
        <v>52</v>
      </c>
      <c r="V6159">
        <v>0</v>
      </c>
      <c r="W6159">
        <v>0</v>
      </c>
      <c r="X6159" s="1">
        <v>0</v>
      </c>
      <c r="Y6159" s="1">
        <v>81.540000000000006</v>
      </c>
      <c r="Z6159" t="s">
        <v>99</v>
      </c>
      <c r="AA6159" s="2">
        <v>38.323799999999999</v>
      </c>
      <c r="AB6159" s="3">
        <v>0.47</v>
      </c>
      <c r="AC6159" s="1">
        <v>-43.216200000000001</v>
      </c>
      <c r="AD6159">
        <v>2</v>
      </c>
      <c r="AE6159">
        <v>2</v>
      </c>
      <c r="AF6159" t="s">
        <v>48</v>
      </c>
      <c r="AG6159">
        <v>2016</v>
      </c>
      <c r="AH6159">
        <f>COUNTBLANK(datos[[#This Row],[Row ID]:[Year sales]])</f>
        <v>0</v>
      </c>
    </row>
    <row r="6160" spans="1:34" x14ac:dyDescent="0.3">
      <c r="A6160">
        <v>6159</v>
      </c>
      <c r="B6160" t="s">
        <v>8747</v>
      </c>
      <c r="C6160" s="4">
        <v>42585</v>
      </c>
      <c r="D6160" s="4">
        <v>42587</v>
      </c>
      <c r="E6160" t="s">
        <v>34</v>
      </c>
      <c r="F6160" t="s">
        <v>7467</v>
      </c>
      <c r="G6160" t="s">
        <v>7468</v>
      </c>
      <c r="H6160" t="s">
        <v>37</v>
      </c>
      <c r="I6160" t="s">
        <v>38</v>
      </c>
      <c r="J6160" t="s">
        <v>4576</v>
      </c>
      <c r="K6160" t="s">
        <v>670</v>
      </c>
      <c r="L6160">
        <v>74133</v>
      </c>
      <c r="M6160" t="s">
        <v>125</v>
      </c>
      <c r="N6160" t="s">
        <v>8748</v>
      </c>
      <c r="O6160" t="s">
        <v>90</v>
      </c>
      <c r="P6160" t="s">
        <v>181</v>
      </c>
      <c r="Q6160" t="s">
        <v>8749</v>
      </c>
      <c r="R6160" s="1">
        <v>167.28</v>
      </c>
      <c r="S6160">
        <v>12</v>
      </c>
      <c r="T6160">
        <f t="shared" si="96"/>
        <v>18</v>
      </c>
      <c r="U6160" t="s">
        <v>75</v>
      </c>
      <c r="V6160">
        <v>0</v>
      </c>
      <c r="W6160">
        <v>0</v>
      </c>
      <c r="X6160" s="1">
        <v>0</v>
      </c>
      <c r="Y6160" s="1">
        <v>167.28</v>
      </c>
      <c r="Z6160" t="s">
        <v>99</v>
      </c>
      <c r="AA6160" s="2">
        <v>23.4192</v>
      </c>
      <c r="AB6160" s="3">
        <v>0.13999999999999999</v>
      </c>
      <c r="AC6160" s="1">
        <v>-143.86080000000001</v>
      </c>
      <c r="AD6160">
        <v>2</v>
      </c>
      <c r="AE6160">
        <v>2</v>
      </c>
      <c r="AF6160" t="s">
        <v>48</v>
      </c>
      <c r="AG6160">
        <v>2016</v>
      </c>
      <c r="AH6160">
        <f>COUNTBLANK(datos[[#This Row],[Row ID]:[Year sales]])</f>
        <v>0</v>
      </c>
    </row>
    <row r="6161" spans="1:34" x14ac:dyDescent="0.3">
      <c r="A6161">
        <v>6160</v>
      </c>
      <c r="B6161" t="s">
        <v>8750</v>
      </c>
      <c r="C6161" s="4">
        <v>42707</v>
      </c>
      <c r="D6161" s="4">
        <v>42713</v>
      </c>
      <c r="E6161" t="s">
        <v>67</v>
      </c>
      <c r="F6161" t="s">
        <v>2545</v>
      </c>
      <c r="G6161" t="s">
        <v>2546</v>
      </c>
      <c r="H6161" t="s">
        <v>37</v>
      </c>
      <c r="I6161" t="s">
        <v>38</v>
      </c>
      <c r="J6161" t="s">
        <v>58</v>
      </c>
      <c r="K6161" t="s">
        <v>59</v>
      </c>
      <c r="L6161">
        <v>90049</v>
      </c>
      <c r="M6161" t="s">
        <v>60</v>
      </c>
      <c r="N6161" t="s">
        <v>7532</v>
      </c>
      <c r="O6161" t="s">
        <v>62</v>
      </c>
      <c r="P6161" t="s">
        <v>77</v>
      </c>
      <c r="Q6161" t="s">
        <v>7533</v>
      </c>
      <c r="R6161" s="1">
        <v>772.68</v>
      </c>
      <c r="S6161">
        <v>4</v>
      </c>
      <c r="T6161">
        <f t="shared" si="96"/>
        <v>26</v>
      </c>
      <c r="U6161" t="s">
        <v>52</v>
      </c>
      <c r="V6161">
        <v>0</v>
      </c>
      <c r="W6161">
        <v>0</v>
      </c>
      <c r="X6161" s="1">
        <v>0</v>
      </c>
      <c r="Y6161" s="1">
        <v>772.68</v>
      </c>
      <c r="Z6161" t="s">
        <v>53</v>
      </c>
      <c r="AA6161" s="2">
        <v>108.1752</v>
      </c>
      <c r="AB6161" s="3">
        <v>0.14000000000000001</v>
      </c>
      <c r="AC6161" s="1">
        <v>-664.50480000000005</v>
      </c>
      <c r="AD6161">
        <v>6</v>
      </c>
      <c r="AE6161">
        <v>6</v>
      </c>
      <c r="AF6161" t="s">
        <v>48</v>
      </c>
      <c r="AG6161">
        <v>2016</v>
      </c>
      <c r="AH6161">
        <f>COUNTBLANK(datos[[#This Row],[Row ID]:[Year sales]])</f>
        <v>0</v>
      </c>
    </row>
    <row r="6162" spans="1:34" x14ac:dyDescent="0.3">
      <c r="A6162">
        <v>6161</v>
      </c>
      <c r="B6162" t="s">
        <v>8751</v>
      </c>
      <c r="C6162" s="4">
        <v>41717</v>
      </c>
      <c r="D6162" s="4">
        <v>41719</v>
      </c>
      <c r="E6162" t="s">
        <v>208</v>
      </c>
      <c r="F6162" t="s">
        <v>1803</v>
      </c>
      <c r="G6162" t="s">
        <v>1804</v>
      </c>
      <c r="H6162" t="s">
        <v>57</v>
      </c>
      <c r="I6162" t="s">
        <v>38</v>
      </c>
      <c r="J6162" t="s">
        <v>1816</v>
      </c>
      <c r="K6162" t="s">
        <v>71</v>
      </c>
      <c r="L6162">
        <v>33801</v>
      </c>
      <c r="M6162" t="s">
        <v>41</v>
      </c>
      <c r="N6162" t="s">
        <v>2056</v>
      </c>
      <c r="O6162" t="s">
        <v>90</v>
      </c>
      <c r="P6162" t="s">
        <v>91</v>
      </c>
      <c r="Q6162" t="s">
        <v>2057</v>
      </c>
      <c r="R6162" s="1">
        <v>323.976</v>
      </c>
      <c r="S6162">
        <v>3</v>
      </c>
      <c r="T6162">
        <f t="shared" si="96"/>
        <v>26</v>
      </c>
      <c r="U6162" t="s">
        <v>52</v>
      </c>
      <c r="V6162">
        <v>0.2</v>
      </c>
      <c r="W6162">
        <v>64.795200000000008</v>
      </c>
      <c r="X6162" s="1">
        <v>-64.795199999999994</v>
      </c>
      <c r="Y6162" s="1">
        <v>388.77120000000002</v>
      </c>
      <c r="Z6162" t="s">
        <v>47</v>
      </c>
      <c r="AA6162" s="2">
        <v>28.347899999999999</v>
      </c>
      <c r="AB6162" s="3">
        <v>8.7499999999999994E-2</v>
      </c>
      <c r="AC6162" s="1">
        <v>-230.8329</v>
      </c>
      <c r="AD6162">
        <v>2</v>
      </c>
      <c r="AE6162">
        <v>2</v>
      </c>
      <c r="AF6162" t="s">
        <v>48</v>
      </c>
      <c r="AG6162">
        <v>2014</v>
      </c>
      <c r="AH6162">
        <f>COUNTBLANK(datos[[#This Row],[Row ID]:[Year sales]])</f>
        <v>0</v>
      </c>
    </row>
    <row r="6163" spans="1:34" x14ac:dyDescent="0.3">
      <c r="A6163">
        <v>6162</v>
      </c>
      <c r="B6163" t="s">
        <v>8751</v>
      </c>
      <c r="C6163" s="4">
        <v>41717</v>
      </c>
      <c r="D6163" s="4">
        <v>41719</v>
      </c>
      <c r="E6163" t="s">
        <v>208</v>
      </c>
      <c r="F6163" t="s">
        <v>1803</v>
      </c>
      <c r="G6163" t="s">
        <v>1804</v>
      </c>
      <c r="H6163" t="s">
        <v>57</v>
      </c>
      <c r="I6163" t="s">
        <v>38</v>
      </c>
      <c r="J6163" t="s">
        <v>1816</v>
      </c>
      <c r="K6163" t="s">
        <v>71</v>
      </c>
      <c r="L6163">
        <v>33801</v>
      </c>
      <c r="M6163" t="s">
        <v>41</v>
      </c>
      <c r="N6163" t="s">
        <v>4590</v>
      </c>
      <c r="O6163" t="s">
        <v>62</v>
      </c>
      <c r="P6163" t="s">
        <v>63</v>
      </c>
      <c r="Q6163" t="s">
        <v>4591</v>
      </c>
      <c r="R6163" s="1">
        <v>11.808</v>
      </c>
      <c r="S6163">
        <v>4</v>
      </c>
      <c r="T6163">
        <f t="shared" si="96"/>
        <v>22</v>
      </c>
      <c r="U6163" t="s">
        <v>52</v>
      </c>
      <c r="V6163">
        <v>0.2</v>
      </c>
      <c r="W6163">
        <v>2.3616000000000001</v>
      </c>
      <c r="X6163" s="1">
        <v>-2.3616000000000001</v>
      </c>
      <c r="Y6163" s="1">
        <v>14.169599999999999</v>
      </c>
      <c r="Z6163" t="s">
        <v>65</v>
      </c>
      <c r="AA6163" s="2">
        <v>3.9851999999999999</v>
      </c>
      <c r="AB6163" s="3">
        <v>0.33749999999999997</v>
      </c>
      <c r="AC6163" s="1">
        <v>-5.4611999999999998</v>
      </c>
      <c r="AD6163">
        <v>2</v>
      </c>
      <c r="AE6163">
        <v>2</v>
      </c>
      <c r="AF6163" t="s">
        <v>48</v>
      </c>
      <c r="AG6163">
        <v>2014</v>
      </c>
      <c r="AH6163">
        <f>COUNTBLANK(datos[[#This Row],[Row ID]:[Year sales]])</f>
        <v>0</v>
      </c>
    </row>
    <row r="6164" spans="1:34" x14ac:dyDescent="0.3">
      <c r="A6164">
        <v>6163</v>
      </c>
      <c r="B6164" t="s">
        <v>8751</v>
      </c>
      <c r="C6164" s="4">
        <v>41717</v>
      </c>
      <c r="D6164" s="4">
        <v>41719</v>
      </c>
      <c r="E6164" t="s">
        <v>208</v>
      </c>
      <c r="F6164" t="s">
        <v>1803</v>
      </c>
      <c r="G6164" t="s">
        <v>1804</v>
      </c>
      <c r="H6164" t="s">
        <v>57</v>
      </c>
      <c r="I6164" t="s">
        <v>38</v>
      </c>
      <c r="J6164" t="s">
        <v>1816</v>
      </c>
      <c r="K6164" t="s">
        <v>71</v>
      </c>
      <c r="L6164">
        <v>33801</v>
      </c>
      <c r="M6164" t="s">
        <v>41</v>
      </c>
      <c r="N6164" t="s">
        <v>1506</v>
      </c>
      <c r="O6164" t="s">
        <v>62</v>
      </c>
      <c r="P6164" t="s">
        <v>77</v>
      </c>
      <c r="Q6164" t="s">
        <v>1507</v>
      </c>
      <c r="R6164" s="1">
        <v>26.16</v>
      </c>
      <c r="S6164">
        <v>3</v>
      </c>
      <c r="T6164">
        <f t="shared" si="96"/>
        <v>18</v>
      </c>
      <c r="U6164" t="s">
        <v>52</v>
      </c>
      <c r="V6164">
        <v>0.2</v>
      </c>
      <c r="W6164">
        <v>5.2320000000000002</v>
      </c>
      <c r="X6164" s="1">
        <v>-5.2320000000000002</v>
      </c>
      <c r="Y6164" s="1">
        <v>31.391999999999999</v>
      </c>
      <c r="Z6164" t="s">
        <v>65</v>
      </c>
      <c r="AA6164" s="2">
        <v>1.962</v>
      </c>
      <c r="AB6164" s="3">
        <v>7.4999999999999997E-2</v>
      </c>
      <c r="AC6164" s="1">
        <v>-18.966000000000001</v>
      </c>
      <c r="AD6164">
        <v>2</v>
      </c>
      <c r="AE6164">
        <v>2</v>
      </c>
      <c r="AF6164" t="s">
        <v>48</v>
      </c>
      <c r="AG6164">
        <v>2014</v>
      </c>
      <c r="AH6164">
        <f>COUNTBLANK(datos[[#This Row],[Row ID]:[Year sales]])</f>
        <v>0</v>
      </c>
    </row>
    <row r="6165" spans="1:34" x14ac:dyDescent="0.3">
      <c r="A6165">
        <v>6164</v>
      </c>
      <c r="B6165" t="s">
        <v>8751</v>
      </c>
      <c r="C6165" s="4">
        <v>41717</v>
      </c>
      <c r="D6165" s="4">
        <v>41719</v>
      </c>
      <c r="E6165" t="s">
        <v>208</v>
      </c>
      <c r="F6165" t="s">
        <v>1803</v>
      </c>
      <c r="G6165" t="s">
        <v>1804</v>
      </c>
      <c r="H6165" t="s">
        <v>57</v>
      </c>
      <c r="I6165" t="s">
        <v>38</v>
      </c>
      <c r="J6165" t="s">
        <v>1816</v>
      </c>
      <c r="K6165" t="s">
        <v>71</v>
      </c>
      <c r="L6165">
        <v>33801</v>
      </c>
      <c r="M6165" t="s">
        <v>41</v>
      </c>
      <c r="N6165" t="s">
        <v>5841</v>
      </c>
      <c r="O6165" t="s">
        <v>62</v>
      </c>
      <c r="P6165" t="s">
        <v>94</v>
      </c>
      <c r="Q6165" t="s">
        <v>5842</v>
      </c>
      <c r="R6165" s="1">
        <v>33.57</v>
      </c>
      <c r="S6165">
        <v>5</v>
      </c>
      <c r="T6165">
        <f t="shared" si="96"/>
        <v>17</v>
      </c>
      <c r="U6165" t="s">
        <v>75</v>
      </c>
      <c r="V6165">
        <v>0.7</v>
      </c>
      <c r="W6165">
        <v>23.498999999999999</v>
      </c>
      <c r="X6165" s="1">
        <v>-23.498999999999999</v>
      </c>
      <c r="Y6165" s="1">
        <v>57.069000000000003</v>
      </c>
      <c r="Z6165" t="s">
        <v>99</v>
      </c>
      <c r="AA6165" s="2">
        <v>-25.736999999999998</v>
      </c>
      <c r="AB6165" s="3">
        <v>-0.76666666666666661</v>
      </c>
      <c r="AC6165" s="1">
        <v>-35.808</v>
      </c>
      <c r="AD6165">
        <v>2</v>
      </c>
      <c r="AE6165">
        <v>2</v>
      </c>
      <c r="AF6165" t="s">
        <v>48</v>
      </c>
      <c r="AG6165">
        <v>2014</v>
      </c>
      <c r="AH6165">
        <f>COUNTBLANK(datos[[#This Row],[Row ID]:[Year sales]])</f>
        <v>0</v>
      </c>
    </row>
    <row r="6166" spans="1:34" x14ac:dyDescent="0.3">
      <c r="A6166">
        <v>6165</v>
      </c>
      <c r="B6166" t="s">
        <v>8751</v>
      </c>
      <c r="C6166" s="4">
        <v>41717</v>
      </c>
      <c r="D6166" s="4">
        <v>41719</v>
      </c>
      <c r="E6166" t="s">
        <v>208</v>
      </c>
      <c r="F6166" t="s">
        <v>1803</v>
      </c>
      <c r="G6166" t="s">
        <v>1804</v>
      </c>
      <c r="H6166" t="s">
        <v>57</v>
      </c>
      <c r="I6166" t="s">
        <v>38</v>
      </c>
      <c r="J6166" t="s">
        <v>1816</v>
      </c>
      <c r="K6166" t="s">
        <v>71</v>
      </c>
      <c r="L6166">
        <v>33801</v>
      </c>
      <c r="M6166" t="s">
        <v>41</v>
      </c>
      <c r="N6166" t="s">
        <v>4126</v>
      </c>
      <c r="O6166" t="s">
        <v>43</v>
      </c>
      <c r="P6166" t="s">
        <v>83</v>
      </c>
      <c r="Q6166" t="s">
        <v>1307</v>
      </c>
      <c r="R6166" s="1">
        <v>4.992</v>
      </c>
      <c r="S6166">
        <v>3</v>
      </c>
      <c r="T6166">
        <f t="shared" si="96"/>
        <v>61</v>
      </c>
      <c r="U6166" t="s">
        <v>52</v>
      </c>
      <c r="V6166">
        <v>0.2</v>
      </c>
      <c r="W6166">
        <v>0.99840000000000007</v>
      </c>
      <c r="X6166" s="1">
        <v>-0.99839999999999995</v>
      </c>
      <c r="Y6166" s="1">
        <v>5.9904000000000002</v>
      </c>
      <c r="Z6166" t="s">
        <v>65</v>
      </c>
      <c r="AA6166" s="2">
        <v>1.3728</v>
      </c>
      <c r="AB6166" s="3">
        <v>0.27500000000000002</v>
      </c>
      <c r="AC6166" s="1">
        <v>-2.6208</v>
      </c>
      <c r="AD6166">
        <v>2</v>
      </c>
      <c r="AE6166">
        <v>2</v>
      </c>
      <c r="AF6166" t="s">
        <v>48</v>
      </c>
      <c r="AG6166">
        <v>2014</v>
      </c>
      <c r="AH6166">
        <f>COUNTBLANK(datos[[#This Row],[Row ID]:[Year sales]])</f>
        <v>0</v>
      </c>
    </row>
    <row r="6167" spans="1:34" x14ac:dyDescent="0.3">
      <c r="A6167">
        <v>6166</v>
      </c>
      <c r="B6167" t="s">
        <v>8751</v>
      </c>
      <c r="C6167" s="4">
        <v>41717</v>
      </c>
      <c r="D6167" s="4">
        <v>41719</v>
      </c>
      <c r="E6167" t="s">
        <v>208</v>
      </c>
      <c r="F6167" t="s">
        <v>1803</v>
      </c>
      <c r="G6167" t="s">
        <v>1804</v>
      </c>
      <c r="H6167" t="s">
        <v>57</v>
      </c>
      <c r="I6167" t="s">
        <v>38</v>
      </c>
      <c r="J6167" t="s">
        <v>1816</v>
      </c>
      <c r="K6167" t="s">
        <v>71</v>
      </c>
      <c r="L6167">
        <v>33801</v>
      </c>
      <c r="M6167" t="s">
        <v>41</v>
      </c>
      <c r="N6167" t="s">
        <v>7659</v>
      </c>
      <c r="O6167" t="s">
        <v>43</v>
      </c>
      <c r="P6167" t="s">
        <v>83</v>
      </c>
      <c r="Q6167" t="s">
        <v>7660</v>
      </c>
      <c r="R6167" s="1">
        <v>20.015999999999998</v>
      </c>
      <c r="S6167">
        <v>3</v>
      </c>
      <c r="T6167">
        <f t="shared" si="96"/>
        <v>6</v>
      </c>
      <c r="U6167" t="s">
        <v>52</v>
      </c>
      <c r="V6167">
        <v>0.2</v>
      </c>
      <c r="W6167">
        <v>4.0031999999999996</v>
      </c>
      <c r="X6167" s="1">
        <v>-4.0031999999999996</v>
      </c>
      <c r="Y6167" s="1">
        <v>24.019199999999998</v>
      </c>
      <c r="Z6167" t="s">
        <v>65</v>
      </c>
      <c r="AA6167" s="2">
        <v>5.5044000000000004</v>
      </c>
      <c r="AB6167" s="3">
        <v>0.27500000000000002</v>
      </c>
      <c r="AC6167" s="1">
        <v>-10.5084</v>
      </c>
      <c r="AD6167">
        <v>2</v>
      </c>
      <c r="AE6167">
        <v>2</v>
      </c>
      <c r="AF6167" t="s">
        <v>48</v>
      </c>
      <c r="AG6167">
        <v>2014</v>
      </c>
      <c r="AH6167">
        <f>COUNTBLANK(datos[[#This Row],[Row ID]:[Year sales]])</f>
        <v>0</v>
      </c>
    </row>
    <row r="6168" spans="1:34" x14ac:dyDescent="0.3">
      <c r="A6168">
        <v>6167</v>
      </c>
      <c r="B6168" t="s">
        <v>8751</v>
      </c>
      <c r="C6168" s="4">
        <v>41717</v>
      </c>
      <c r="D6168" s="4">
        <v>41719</v>
      </c>
      <c r="E6168" t="s">
        <v>208</v>
      </c>
      <c r="F6168" t="s">
        <v>1803</v>
      </c>
      <c r="G6168" t="s">
        <v>1804</v>
      </c>
      <c r="H6168" t="s">
        <v>57</v>
      </c>
      <c r="I6168" t="s">
        <v>38</v>
      </c>
      <c r="J6168" t="s">
        <v>1816</v>
      </c>
      <c r="K6168" t="s">
        <v>71</v>
      </c>
      <c r="L6168">
        <v>33801</v>
      </c>
      <c r="M6168" t="s">
        <v>41</v>
      </c>
      <c r="N6168" t="s">
        <v>8702</v>
      </c>
      <c r="O6168" t="s">
        <v>90</v>
      </c>
      <c r="P6168" t="s">
        <v>181</v>
      </c>
      <c r="Q6168" t="s">
        <v>8703</v>
      </c>
      <c r="R6168" s="1">
        <v>170.24</v>
      </c>
      <c r="S6168">
        <v>2</v>
      </c>
      <c r="T6168">
        <f t="shared" si="96"/>
        <v>4</v>
      </c>
      <c r="U6168" t="s">
        <v>46</v>
      </c>
      <c r="V6168">
        <v>0.2</v>
      </c>
      <c r="W6168">
        <v>34.048000000000002</v>
      </c>
      <c r="X6168" s="1">
        <v>-34.048000000000002</v>
      </c>
      <c r="Y6168" s="1">
        <v>204.28800000000001</v>
      </c>
      <c r="Z6168" t="s">
        <v>47</v>
      </c>
      <c r="AA6168" s="2">
        <v>53.2</v>
      </c>
      <c r="AB6168" s="3">
        <v>0.3125</v>
      </c>
      <c r="AC6168" s="1">
        <v>-82.992000000000004</v>
      </c>
      <c r="AD6168">
        <v>2</v>
      </c>
      <c r="AE6168">
        <v>2</v>
      </c>
      <c r="AF6168" t="s">
        <v>48</v>
      </c>
      <c r="AG6168">
        <v>2014</v>
      </c>
      <c r="AH6168">
        <f>COUNTBLANK(datos[[#This Row],[Row ID]:[Year sales]])</f>
        <v>0</v>
      </c>
    </row>
    <row r="6169" spans="1:34" x14ac:dyDescent="0.3">
      <c r="A6169">
        <v>6168</v>
      </c>
      <c r="B6169" t="s">
        <v>8752</v>
      </c>
      <c r="C6169" s="4">
        <v>42114</v>
      </c>
      <c r="D6169" s="4">
        <v>42119</v>
      </c>
      <c r="E6169" t="s">
        <v>67</v>
      </c>
      <c r="F6169" t="s">
        <v>2515</v>
      </c>
      <c r="G6169" t="s">
        <v>2516</v>
      </c>
      <c r="H6169" t="s">
        <v>37</v>
      </c>
      <c r="I6169" t="s">
        <v>38</v>
      </c>
      <c r="J6169" t="s">
        <v>204</v>
      </c>
      <c r="K6169" t="s">
        <v>124</v>
      </c>
      <c r="L6169">
        <v>77036</v>
      </c>
      <c r="M6169" t="s">
        <v>125</v>
      </c>
      <c r="N6169" t="s">
        <v>580</v>
      </c>
      <c r="O6169" t="s">
        <v>62</v>
      </c>
      <c r="P6169" t="s">
        <v>110</v>
      </c>
      <c r="Q6169" t="s">
        <v>581</v>
      </c>
      <c r="R6169" s="1">
        <v>117.456</v>
      </c>
      <c r="S6169">
        <v>3</v>
      </c>
      <c r="T6169">
        <f t="shared" si="96"/>
        <v>20</v>
      </c>
      <c r="U6169" t="s">
        <v>52</v>
      </c>
      <c r="V6169">
        <v>0.2</v>
      </c>
      <c r="W6169">
        <v>23.491200000000003</v>
      </c>
      <c r="X6169" s="1">
        <v>-23.491199999999999</v>
      </c>
      <c r="Y6169" s="1">
        <v>140.94720000000001</v>
      </c>
      <c r="Z6169" t="s">
        <v>99</v>
      </c>
      <c r="AA6169" s="2">
        <v>44.045999999999999</v>
      </c>
      <c r="AB6169" s="3">
        <v>0.375</v>
      </c>
      <c r="AC6169" s="1">
        <v>-49.918799999999997</v>
      </c>
      <c r="AD6169">
        <v>5</v>
      </c>
      <c r="AE6169">
        <v>5</v>
      </c>
      <c r="AF6169" t="s">
        <v>48</v>
      </c>
      <c r="AG6169">
        <v>2015</v>
      </c>
      <c r="AH6169">
        <f>COUNTBLANK(datos[[#This Row],[Row ID]:[Year sales]])</f>
        <v>0</v>
      </c>
    </row>
    <row r="6170" spans="1:34" x14ac:dyDescent="0.3">
      <c r="A6170">
        <v>6169</v>
      </c>
      <c r="B6170" t="s">
        <v>8753</v>
      </c>
      <c r="C6170" s="4">
        <v>42266</v>
      </c>
      <c r="D6170" s="4">
        <v>42269</v>
      </c>
      <c r="E6170" t="s">
        <v>34</v>
      </c>
      <c r="F6170" t="s">
        <v>3875</v>
      </c>
      <c r="G6170" t="s">
        <v>3876</v>
      </c>
      <c r="H6170" t="s">
        <v>57</v>
      </c>
      <c r="I6170" t="s">
        <v>38</v>
      </c>
      <c r="J6170" t="s">
        <v>58</v>
      </c>
      <c r="K6170" t="s">
        <v>59</v>
      </c>
      <c r="L6170">
        <v>90008</v>
      </c>
      <c r="M6170" t="s">
        <v>60</v>
      </c>
      <c r="N6170" t="s">
        <v>1949</v>
      </c>
      <c r="O6170" t="s">
        <v>62</v>
      </c>
      <c r="P6170" t="s">
        <v>110</v>
      </c>
      <c r="Q6170" t="s">
        <v>1950</v>
      </c>
      <c r="R6170" s="1">
        <v>22.96</v>
      </c>
      <c r="S6170">
        <v>2</v>
      </c>
      <c r="T6170">
        <f t="shared" si="96"/>
        <v>28</v>
      </c>
      <c r="U6170" t="s">
        <v>46</v>
      </c>
      <c r="V6170">
        <v>0</v>
      </c>
      <c r="W6170">
        <v>0</v>
      </c>
      <c r="X6170" s="1">
        <v>0</v>
      </c>
      <c r="Y6170" s="1">
        <v>22.96</v>
      </c>
      <c r="Z6170" t="s">
        <v>65</v>
      </c>
      <c r="AA6170" s="2">
        <v>11.250400000000001</v>
      </c>
      <c r="AB6170" s="3">
        <v>0.49</v>
      </c>
      <c r="AC6170" s="1">
        <v>-11.7096</v>
      </c>
      <c r="AD6170">
        <v>3</v>
      </c>
      <c r="AE6170">
        <v>3</v>
      </c>
      <c r="AF6170" t="s">
        <v>48</v>
      </c>
      <c r="AG6170">
        <v>2015</v>
      </c>
      <c r="AH6170">
        <f>COUNTBLANK(datos[[#This Row],[Row ID]:[Year sales]])</f>
        <v>0</v>
      </c>
    </row>
    <row r="6171" spans="1:34" x14ac:dyDescent="0.3">
      <c r="A6171">
        <v>6170</v>
      </c>
      <c r="B6171" t="s">
        <v>8754</v>
      </c>
      <c r="C6171" s="4">
        <v>41878</v>
      </c>
      <c r="D6171" s="4">
        <v>41881</v>
      </c>
      <c r="E6171" t="s">
        <v>34</v>
      </c>
      <c r="F6171" t="s">
        <v>3909</v>
      </c>
      <c r="G6171" t="s">
        <v>3910</v>
      </c>
      <c r="H6171" t="s">
        <v>37</v>
      </c>
      <c r="I6171" t="s">
        <v>38</v>
      </c>
      <c r="J6171" t="s">
        <v>338</v>
      </c>
      <c r="K6171" t="s">
        <v>339</v>
      </c>
      <c r="L6171">
        <v>22153</v>
      </c>
      <c r="M6171" t="s">
        <v>41</v>
      </c>
      <c r="N6171" t="s">
        <v>1889</v>
      </c>
      <c r="O6171" t="s">
        <v>62</v>
      </c>
      <c r="P6171" t="s">
        <v>110</v>
      </c>
      <c r="Q6171" t="s">
        <v>1890</v>
      </c>
      <c r="R6171" s="1">
        <v>13.36</v>
      </c>
      <c r="S6171">
        <v>2</v>
      </c>
      <c r="T6171">
        <f t="shared" si="96"/>
        <v>46</v>
      </c>
      <c r="U6171" t="s">
        <v>46</v>
      </c>
      <c r="V6171">
        <v>0</v>
      </c>
      <c r="W6171">
        <v>0</v>
      </c>
      <c r="X6171" s="1">
        <v>0</v>
      </c>
      <c r="Y6171" s="1">
        <v>13.36</v>
      </c>
      <c r="Z6171" t="s">
        <v>65</v>
      </c>
      <c r="AA6171" s="2">
        <v>6.4127999999999998</v>
      </c>
      <c r="AB6171" s="3">
        <v>0.48</v>
      </c>
      <c r="AC6171" s="1">
        <v>-6.9471999999999996</v>
      </c>
      <c r="AD6171">
        <v>3</v>
      </c>
      <c r="AE6171">
        <v>3</v>
      </c>
      <c r="AF6171" t="s">
        <v>48</v>
      </c>
      <c r="AG6171">
        <v>2014</v>
      </c>
      <c r="AH6171">
        <f>COUNTBLANK(datos[[#This Row],[Row ID]:[Year sales]])</f>
        <v>0</v>
      </c>
    </row>
    <row r="6172" spans="1:34" x14ac:dyDescent="0.3">
      <c r="A6172">
        <v>6171</v>
      </c>
      <c r="B6172" t="s">
        <v>8755</v>
      </c>
      <c r="C6172" s="4">
        <v>42723</v>
      </c>
      <c r="D6172" s="4">
        <v>42728</v>
      </c>
      <c r="E6172" t="s">
        <v>34</v>
      </c>
      <c r="F6172" t="s">
        <v>8756</v>
      </c>
      <c r="G6172" t="s">
        <v>8757</v>
      </c>
      <c r="H6172" t="s">
        <v>57</v>
      </c>
      <c r="I6172" t="s">
        <v>38</v>
      </c>
      <c r="J6172" t="s">
        <v>286</v>
      </c>
      <c r="K6172" t="s">
        <v>287</v>
      </c>
      <c r="L6172">
        <v>10035</v>
      </c>
      <c r="M6172" t="s">
        <v>168</v>
      </c>
      <c r="N6172" t="s">
        <v>5799</v>
      </c>
      <c r="O6172" t="s">
        <v>62</v>
      </c>
      <c r="P6172" t="s">
        <v>94</v>
      </c>
      <c r="Q6172" t="s">
        <v>5800</v>
      </c>
      <c r="R6172" s="1">
        <v>34.247999999999998</v>
      </c>
      <c r="S6172">
        <v>3</v>
      </c>
      <c r="T6172">
        <f t="shared" si="96"/>
        <v>17</v>
      </c>
      <c r="U6172" t="s">
        <v>52</v>
      </c>
      <c r="V6172">
        <v>0.2</v>
      </c>
      <c r="W6172">
        <v>6.8495999999999997</v>
      </c>
      <c r="X6172" s="1">
        <v>-6.8495999999999997</v>
      </c>
      <c r="Y6172" s="1">
        <v>41.0976</v>
      </c>
      <c r="Z6172" t="s">
        <v>65</v>
      </c>
      <c r="AA6172" s="2">
        <v>11.5587</v>
      </c>
      <c r="AB6172" s="3">
        <v>0.33750000000000002</v>
      </c>
      <c r="AC6172" s="1">
        <v>-15.839700000000001</v>
      </c>
      <c r="AD6172">
        <v>5</v>
      </c>
      <c r="AE6172">
        <v>5</v>
      </c>
      <c r="AF6172" t="s">
        <v>48</v>
      </c>
      <c r="AG6172">
        <v>2016</v>
      </c>
      <c r="AH6172">
        <f>COUNTBLANK(datos[[#This Row],[Row ID]:[Year sales]])</f>
        <v>0</v>
      </c>
    </row>
    <row r="6173" spans="1:34" x14ac:dyDescent="0.3">
      <c r="A6173">
        <v>6172</v>
      </c>
      <c r="B6173" t="s">
        <v>8755</v>
      </c>
      <c r="C6173" s="4">
        <v>42723</v>
      </c>
      <c r="D6173" s="4">
        <v>42728</v>
      </c>
      <c r="E6173" t="s">
        <v>34</v>
      </c>
      <c r="F6173" t="s">
        <v>8756</v>
      </c>
      <c r="G6173" t="s">
        <v>8757</v>
      </c>
      <c r="H6173" t="s">
        <v>57</v>
      </c>
      <c r="I6173" t="s">
        <v>38</v>
      </c>
      <c r="J6173" t="s">
        <v>286</v>
      </c>
      <c r="K6173" t="s">
        <v>287</v>
      </c>
      <c r="L6173">
        <v>10035</v>
      </c>
      <c r="M6173" t="s">
        <v>168</v>
      </c>
      <c r="N6173" t="s">
        <v>3256</v>
      </c>
      <c r="O6173" t="s">
        <v>62</v>
      </c>
      <c r="P6173" t="s">
        <v>86</v>
      </c>
      <c r="Q6173" t="s">
        <v>3257</v>
      </c>
      <c r="R6173" s="1">
        <v>3.52</v>
      </c>
      <c r="S6173">
        <v>2</v>
      </c>
      <c r="T6173">
        <f t="shared" si="96"/>
        <v>23</v>
      </c>
      <c r="U6173" t="s">
        <v>46</v>
      </c>
      <c r="V6173">
        <v>0</v>
      </c>
      <c r="W6173">
        <v>0</v>
      </c>
      <c r="X6173" s="1">
        <v>0</v>
      </c>
      <c r="Y6173" s="1">
        <v>3.52</v>
      </c>
      <c r="Z6173" t="s">
        <v>65</v>
      </c>
      <c r="AA6173" s="2">
        <v>1.0207999999999999</v>
      </c>
      <c r="AB6173" s="3">
        <v>0.28999999999999998</v>
      </c>
      <c r="AC6173" s="1">
        <v>-2.4992000000000001</v>
      </c>
      <c r="AD6173">
        <v>5</v>
      </c>
      <c r="AE6173">
        <v>5</v>
      </c>
      <c r="AF6173" t="s">
        <v>48</v>
      </c>
      <c r="AG6173">
        <v>2016</v>
      </c>
      <c r="AH6173">
        <f>COUNTBLANK(datos[[#This Row],[Row ID]:[Year sales]])</f>
        <v>0</v>
      </c>
    </row>
    <row r="6174" spans="1:34" x14ac:dyDescent="0.3">
      <c r="A6174">
        <v>6173</v>
      </c>
      <c r="B6174" t="s">
        <v>8758</v>
      </c>
      <c r="C6174" s="4">
        <v>41853</v>
      </c>
      <c r="D6174" s="4">
        <v>41859</v>
      </c>
      <c r="E6174" t="s">
        <v>67</v>
      </c>
      <c r="F6174" t="s">
        <v>1090</v>
      </c>
      <c r="G6174" t="s">
        <v>1091</v>
      </c>
      <c r="H6174" t="s">
        <v>122</v>
      </c>
      <c r="I6174" t="s">
        <v>38</v>
      </c>
      <c r="J6174" t="s">
        <v>338</v>
      </c>
      <c r="K6174" t="s">
        <v>617</v>
      </c>
      <c r="L6174">
        <v>65807</v>
      </c>
      <c r="M6174" t="s">
        <v>125</v>
      </c>
      <c r="N6174" t="s">
        <v>3746</v>
      </c>
      <c r="O6174" t="s">
        <v>62</v>
      </c>
      <c r="P6174" t="s">
        <v>94</v>
      </c>
      <c r="Q6174" t="s">
        <v>3747</v>
      </c>
      <c r="R6174" s="1">
        <v>26.7</v>
      </c>
      <c r="S6174">
        <v>5</v>
      </c>
      <c r="T6174">
        <f t="shared" si="96"/>
        <v>23</v>
      </c>
      <c r="U6174" t="s">
        <v>75</v>
      </c>
      <c r="V6174">
        <v>0</v>
      </c>
      <c r="W6174">
        <v>0</v>
      </c>
      <c r="X6174" s="1">
        <v>0</v>
      </c>
      <c r="Y6174" s="1">
        <v>26.7</v>
      </c>
      <c r="Z6174" t="s">
        <v>65</v>
      </c>
      <c r="AA6174" s="2">
        <v>12.548999999999999</v>
      </c>
      <c r="AB6174" s="3">
        <v>0.47</v>
      </c>
      <c r="AC6174" s="1">
        <v>-14.151</v>
      </c>
      <c r="AD6174">
        <v>6</v>
      </c>
      <c r="AE6174">
        <v>6</v>
      </c>
      <c r="AF6174" t="s">
        <v>48</v>
      </c>
      <c r="AG6174">
        <v>2014</v>
      </c>
      <c r="AH6174">
        <f>COUNTBLANK(datos[[#This Row],[Row ID]:[Year sales]])</f>
        <v>0</v>
      </c>
    </row>
    <row r="6175" spans="1:34" x14ac:dyDescent="0.3">
      <c r="A6175">
        <v>6174</v>
      </c>
      <c r="B6175" t="s">
        <v>8758</v>
      </c>
      <c r="C6175" s="4">
        <v>41853</v>
      </c>
      <c r="D6175" s="4">
        <v>41859</v>
      </c>
      <c r="E6175" t="s">
        <v>67</v>
      </c>
      <c r="F6175" t="s">
        <v>1090</v>
      </c>
      <c r="G6175" t="s">
        <v>1091</v>
      </c>
      <c r="H6175" t="s">
        <v>122</v>
      </c>
      <c r="I6175" t="s">
        <v>38</v>
      </c>
      <c r="J6175" t="s">
        <v>338</v>
      </c>
      <c r="K6175" t="s">
        <v>617</v>
      </c>
      <c r="L6175">
        <v>65807</v>
      </c>
      <c r="M6175" t="s">
        <v>125</v>
      </c>
      <c r="N6175" t="s">
        <v>7449</v>
      </c>
      <c r="O6175" t="s">
        <v>90</v>
      </c>
      <c r="P6175" t="s">
        <v>181</v>
      </c>
      <c r="Q6175" t="s">
        <v>7450</v>
      </c>
      <c r="R6175" s="1">
        <v>21.2</v>
      </c>
      <c r="S6175">
        <v>2</v>
      </c>
      <c r="T6175">
        <f t="shared" si="96"/>
        <v>11</v>
      </c>
      <c r="U6175" t="s">
        <v>46</v>
      </c>
      <c r="V6175">
        <v>0</v>
      </c>
      <c r="W6175">
        <v>0</v>
      </c>
      <c r="X6175" s="1">
        <v>0</v>
      </c>
      <c r="Y6175" s="1">
        <v>21.2</v>
      </c>
      <c r="Z6175" t="s">
        <v>65</v>
      </c>
      <c r="AA6175" s="2">
        <v>9.1159999999999997</v>
      </c>
      <c r="AB6175" s="3">
        <v>0.43</v>
      </c>
      <c r="AC6175" s="1">
        <v>-12.084</v>
      </c>
      <c r="AD6175">
        <v>6</v>
      </c>
      <c r="AE6175">
        <v>6</v>
      </c>
      <c r="AF6175" t="s">
        <v>48</v>
      </c>
      <c r="AG6175">
        <v>2014</v>
      </c>
      <c r="AH6175">
        <f>COUNTBLANK(datos[[#This Row],[Row ID]:[Year sales]])</f>
        <v>0</v>
      </c>
    </row>
    <row r="6176" spans="1:34" x14ac:dyDescent="0.3">
      <c r="A6176">
        <v>6175</v>
      </c>
      <c r="B6176" t="s">
        <v>8758</v>
      </c>
      <c r="C6176" s="4">
        <v>41853</v>
      </c>
      <c r="D6176" s="4">
        <v>41859</v>
      </c>
      <c r="E6176" t="s">
        <v>67</v>
      </c>
      <c r="F6176" t="s">
        <v>1090</v>
      </c>
      <c r="G6176" t="s">
        <v>1091</v>
      </c>
      <c r="H6176" t="s">
        <v>122</v>
      </c>
      <c r="I6176" t="s">
        <v>38</v>
      </c>
      <c r="J6176" t="s">
        <v>338</v>
      </c>
      <c r="K6176" t="s">
        <v>617</v>
      </c>
      <c r="L6176">
        <v>65807</v>
      </c>
      <c r="M6176" t="s">
        <v>125</v>
      </c>
      <c r="N6176" t="s">
        <v>4301</v>
      </c>
      <c r="O6176" t="s">
        <v>62</v>
      </c>
      <c r="P6176" t="s">
        <v>77</v>
      </c>
      <c r="Q6176" t="s">
        <v>4302</v>
      </c>
      <c r="R6176" s="1">
        <v>838.38</v>
      </c>
      <c r="S6176">
        <v>2</v>
      </c>
      <c r="T6176">
        <f t="shared" si="96"/>
        <v>12</v>
      </c>
      <c r="U6176" t="s">
        <v>46</v>
      </c>
      <c r="V6176">
        <v>0</v>
      </c>
      <c r="W6176">
        <v>0</v>
      </c>
      <c r="X6176" s="1">
        <v>0</v>
      </c>
      <c r="Y6176" s="1">
        <v>838.38</v>
      </c>
      <c r="Z6176" t="s">
        <v>53</v>
      </c>
      <c r="AA6176" s="2">
        <v>226.36259999999999</v>
      </c>
      <c r="AB6176" s="3">
        <v>0.26999999999999996</v>
      </c>
      <c r="AC6176" s="1">
        <v>-612.01739999999995</v>
      </c>
      <c r="AD6176">
        <v>6</v>
      </c>
      <c r="AE6176">
        <v>6</v>
      </c>
      <c r="AF6176" t="s">
        <v>48</v>
      </c>
      <c r="AG6176">
        <v>2014</v>
      </c>
      <c r="AH6176">
        <f>COUNTBLANK(datos[[#This Row],[Row ID]:[Year sales]])</f>
        <v>0</v>
      </c>
    </row>
    <row r="6177" spans="1:34" x14ac:dyDescent="0.3">
      <c r="A6177">
        <v>6176</v>
      </c>
      <c r="B6177" t="s">
        <v>8759</v>
      </c>
      <c r="C6177" s="4">
        <v>42268</v>
      </c>
      <c r="D6177" s="4">
        <v>42273</v>
      </c>
      <c r="E6177" t="s">
        <v>67</v>
      </c>
      <c r="F6177" t="s">
        <v>6201</v>
      </c>
      <c r="G6177" t="s">
        <v>6202</v>
      </c>
      <c r="H6177" t="s">
        <v>37</v>
      </c>
      <c r="I6177" t="s">
        <v>38</v>
      </c>
      <c r="J6177" t="s">
        <v>402</v>
      </c>
      <c r="K6177" t="s">
        <v>403</v>
      </c>
      <c r="L6177">
        <v>29203</v>
      </c>
      <c r="M6177" t="s">
        <v>41</v>
      </c>
      <c r="N6177" t="s">
        <v>3063</v>
      </c>
      <c r="O6177" t="s">
        <v>43</v>
      </c>
      <c r="P6177" t="s">
        <v>50</v>
      </c>
      <c r="Q6177" t="s">
        <v>3064</v>
      </c>
      <c r="R6177" s="1">
        <v>1690.04</v>
      </c>
      <c r="S6177">
        <v>4</v>
      </c>
      <c r="T6177">
        <f t="shared" si="96"/>
        <v>17</v>
      </c>
      <c r="U6177" t="s">
        <v>52</v>
      </c>
      <c r="V6177">
        <v>0</v>
      </c>
      <c r="W6177">
        <v>0</v>
      </c>
      <c r="X6177" s="1">
        <v>0</v>
      </c>
      <c r="Y6177" s="1">
        <v>1690.04</v>
      </c>
      <c r="Z6177" t="s">
        <v>53</v>
      </c>
      <c r="AA6177" s="2">
        <v>422.51</v>
      </c>
      <c r="AB6177" s="3">
        <v>0.25</v>
      </c>
      <c r="AC6177" s="1">
        <v>-1267.53</v>
      </c>
      <c r="AD6177">
        <v>5</v>
      </c>
      <c r="AE6177">
        <v>5</v>
      </c>
      <c r="AF6177" t="s">
        <v>48</v>
      </c>
      <c r="AG6177">
        <v>2015</v>
      </c>
      <c r="AH6177">
        <f>COUNTBLANK(datos[[#This Row],[Row ID]:[Year sales]])</f>
        <v>0</v>
      </c>
    </row>
    <row r="6178" spans="1:34" x14ac:dyDescent="0.3">
      <c r="A6178">
        <v>6177</v>
      </c>
      <c r="B6178" t="s">
        <v>8759</v>
      </c>
      <c r="C6178" s="4">
        <v>42268</v>
      </c>
      <c r="D6178" s="4">
        <v>42273</v>
      </c>
      <c r="E6178" t="s">
        <v>67</v>
      </c>
      <c r="F6178" t="s">
        <v>6201</v>
      </c>
      <c r="G6178" t="s">
        <v>6202</v>
      </c>
      <c r="H6178" t="s">
        <v>37</v>
      </c>
      <c r="I6178" t="s">
        <v>38</v>
      </c>
      <c r="J6178" t="s">
        <v>402</v>
      </c>
      <c r="K6178" t="s">
        <v>403</v>
      </c>
      <c r="L6178">
        <v>29203</v>
      </c>
      <c r="M6178" t="s">
        <v>41</v>
      </c>
      <c r="N6178" t="s">
        <v>2264</v>
      </c>
      <c r="O6178" t="s">
        <v>62</v>
      </c>
      <c r="P6178" t="s">
        <v>77</v>
      </c>
      <c r="Q6178" t="s">
        <v>2265</v>
      </c>
      <c r="R6178" s="1">
        <v>85.96</v>
      </c>
      <c r="S6178">
        <v>7</v>
      </c>
      <c r="T6178">
        <f t="shared" si="96"/>
        <v>20</v>
      </c>
      <c r="U6178" t="s">
        <v>75</v>
      </c>
      <c r="V6178">
        <v>0</v>
      </c>
      <c r="W6178">
        <v>0</v>
      </c>
      <c r="X6178" s="1">
        <v>0</v>
      </c>
      <c r="Y6178" s="1">
        <v>85.96</v>
      </c>
      <c r="Z6178" t="s">
        <v>99</v>
      </c>
      <c r="AA6178" s="2">
        <v>24.0688</v>
      </c>
      <c r="AB6178" s="3">
        <v>0.28000000000000003</v>
      </c>
      <c r="AC6178" s="1">
        <v>-61.891199999999998</v>
      </c>
      <c r="AD6178">
        <v>5</v>
      </c>
      <c r="AE6178">
        <v>5</v>
      </c>
      <c r="AF6178" t="s">
        <v>48</v>
      </c>
      <c r="AG6178">
        <v>2015</v>
      </c>
      <c r="AH6178">
        <f>COUNTBLANK(datos[[#This Row],[Row ID]:[Year sales]])</f>
        <v>0</v>
      </c>
    </row>
    <row r="6179" spans="1:34" x14ac:dyDescent="0.3">
      <c r="A6179">
        <v>6178</v>
      </c>
      <c r="B6179" t="s">
        <v>8759</v>
      </c>
      <c r="C6179" s="4">
        <v>42268</v>
      </c>
      <c r="D6179" s="4">
        <v>42273</v>
      </c>
      <c r="E6179" t="s">
        <v>67</v>
      </c>
      <c r="F6179" t="s">
        <v>6201</v>
      </c>
      <c r="G6179" t="s">
        <v>6202</v>
      </c>
      <c r="H6179" t="s">
        <v>37</v>
      </c>
      <c r="I6179" t="s">
        <v>38</v>
      </c>
      <c r="J6179" t="s">
        <v>402</v>
      </c>
      <c r="K6179" t="s">
        <v>403</v>
      </c>
      <c r="L6179">
        <v>29203</v>
      </c>
      <c r="M6179" t="s">
        <v>41</v>
      </c>
      <c r="N6179" t="s">
        <v>7780</v>
      </c>
      <c r="O6179" t="s">
        <v>62</v>
      </c>
      <c r="P6179" t="s">
        <v>193</v>
      </c>
      <c r="Q6179" t="s">
        <v>7781</v>
      </c>
      <c r="R6179" s="1">
        <v>121.96</v>
      </c>
      <c r="S6179">
        <v>2</v>
      </c>
      <c r="T6179">
        <f t="shared" si="96"/>
        <v>16</v>
      </c>
      <c r="U6179" t="s">
        <v>46</v>
      </c>
      <c r="V6179">
        <v>0</v>
      </c>
      <c r="W6179">
        <v>0</v>
      </c>
      <c r="X6179" s="1">
        <v>0</v>
      </c>
      <c r="Y6179" s="1">
        <v>121.96</v>
      </c>
      <c r="Z6179" t="s">
        <v>99</v>
      </c>
      <c r="AA6179" s="2">
        <v>57.321199999999997</v>
      </c>
      <c r="AB6179" s="3">
        <v>0.47000000000000003</v>
      </c>
      <c r="AC6179" s="1">
        <v>-64.638800000000003</v>
      </c>
      <c r="AD6179">
        <v>5</v>
      </c>
      <c r="AE6179">
        <v>5</v>
      </c>
      <c r="AF6179" t="s">
        <v>48</v>
      </c>
      <c r="AG6179">
        <v>2015</v>
      </c>
      <c r="AH6179">
        <f>COUNTBLANK(datos[[#This Row],[Row ID]:[Year sales]])</f>
        <v>0</v>
      </c>
    </row>
    <row r="6180" spans="1:34" x14ac:dyDescent="0.3">
      <c r="A6180">
        <v>6179</v>
      </c>
      <c r="B6180" t="s">
        <v>8759</v>
      </c>
      <c r="C6180" s="4">
        <v>42268</v>
      </c>
      <c r="D6180" s="4">
        <v>42273</v>
      </c>
      <c r="E6180" t="s">
        <v>67</v>
      </c>
      <c r="F6180" t="s">
        <v>6201</v>
      </c>
      <c r="G6180" t="s">
        <v>6202</v>
      </c>
      <c r="H6180" t="s">
        <v>37</v>
      </c>
      <c r="I6180" t="s">
        <v>38</v>
      </c>
      <c r="J6180" t="s">
        <v>402</v>
      </c>
      <c r="K6180" t="s">
        <v>403</v>
      </c>
      <c r="L6180">
        <v>29203</v>
      </c>
      <c r="M6180" t="s">
        <v>41</v>
      </c>
      <c r="N6180" t="s">
        <v>8760</v>
      </c>
      <c r="O6180" t="s">
        <v>62</v>
      </c>
      <c r="P6180" t="s">
        <v>110</v>
      </c>
      <c r="Q6180" t="s">
        <v>8761</v>
      </c>
      <c r="R6180" s="1">
        <v>23.92</v>
      </c>
      <c r="S6180">
        <v>4</v>
      </c>
      <c r="T6180">
        <f t="shared" si="96"/>
        <v>13</v>
      </c>
      <c r="U6180" t="s">
        <v>52</v>
      </c>
      <c r="V6180">
        <v>0</v>
      </c>
      <c r="W6180">
        <v>0</v>
      </c>
      <c r="X6180" s="1">
        <v>0</v>
      </c>
      <c r="Y6180" s="1">
        <v>23.92</v>
      </c>
      <c r="Z6180" t="s">
        <v>65</v>
      </c>
      <c r="AA6180" s="2">
        <v>11.720800000000001</v>
      </c>
      <c r="AB6180" s="3">
        <v>0.49</v>
      </c>
      <c r="AC6180" s="1">
        <v>-12.199199999999999</v>
      </c>
      <c r="AD6180">
        <v>5</v>
      </c>
      <c r="AE6180">
        <v>5</v>
      </c>
      <c r="AF6180" t="s">
        <v>48</v>
      </c>
      <c r="AG6180">
        <v>2015</v>
      </c>
      <c r="AH6180">
        <f>COUNTBLANK(datos[[#This Row],[Row ID]:[Year sales]])</f>
        <v>0</v>
      </c>
    </row>
    <row r="6181" spans="1:34" x14ac:dyDescent="0.3">
      <c r="A6181">
        <v>6180</v>
      </c>
      <c r="B6181" t="s">
        <v>8759</v>
      </c>
      <c r="C6181" s="4">
        <v>42268</v>
      </c>
      <c r="D6181" s="4">
        <v>42273</v>
      </c>
      <c r="E6181" t="s">
        <v>67</v>
      </c>
      <c r="F6181" t="s">
        <v>6201</v>
      </c>
      <c r="G6181" t="s">
        <v>6202</v>
      </c>
      <c r="H6181" t="s">
        <v>37</v>
      </c>
      <c r="I6181" t="s">
        <v>38</v>
      </c>
      <c r="J6181" t="s">
        <v>402</v>
      </c>
      <c r="K6181" t="s">
        <v>403</v>
      </c>
      <c r="L6181">
        <v>29203</v>
      </c>
      <c r="M6181" t="s">
        <v>41</v>
      </c>
      <c r="N6181" t="s">
        <v>3568</v>
      </c>
      <c r="O6181" t="s">
        <v>62</v>
      </c>
      <c r="P6181" t="s">
        <v>77</v>
      </c>
      <c r="Q6181" t="s">
        <v>3569</v>
      </c>
      <c r="R6181" s="1">
        <v>63.96</v>
      </c>
      <c r="S6181">
        <v>2</v>
      </c>
      <c r="T6181">
        <f t="shared" si="96"/>
        <v>50</v>
      </c>
      <c r="U6181" t="s">
        <v>46</v>
      </c>
      <c r="V6181">
        <v>0</v>
      </c>
      <c r="W6181">
        <v>0</v>
      </c>
      <c r="X6181" s="1">
        <v>0</v>
      </c>
      <c r="Y6181" s="1">
        <v>63.96</v>
      </c>
      <c r="Z6181" t="s">
        <v>99</v>
      </c>
      <c r="AA6181" s="2">
        <v>6.3959999999999999</v>
      </c>
      <c r="AB6181" s="3">
        <v>9.9999999999999992E-2</v>
      </c>
      <c r="AC6181" s="1">
        <v>-57.564</v>
      </c>
      <c r="AD6181">
        <v>5</v>
      </c>
      <c r="AE6181">
        <v>5</v>
      </c>
      <c r="AF6181" t="s">
        <v>48</v>
      </c>
      <c r="AG6181">
        <v>2015</v>
      </c>
      <c r="AH6181">
        <f>COUNTBLANK(datos[[#This Row],[Row ID]:[Year sales]])</f>
        <v>0</v>
      </c>
    </row>
    <row r="6182" spans="1:34" x14ac:dyDescent="0.3">
      <c r="A6182">
        <v>6181</v>
      </c>
      <c r="B6182" t="s">
        <v>8759</v>
      </c>
      <c r="C6182" s="4">
        <v>42268</v>
      </c>
      <c r="D6182" s="4">
        <v>42273</v>
      </c>
      <c r="E6182" t="s">
        <v>67</v>
      </c>
      <c r="F6182" t="s">
        <v>6201</v>
      </c>
      <c r="G6182" t="s">
        <v>6202</v>
      </c>
      <c r="H6182" t="s">
        <v>37</v>
      </c>
      <c r="I6182" t="s">
        <v>38</v>
      </c>
      <c r="J6182" t="s">
        <v>402</v>
      </c>
      <c r="K6182" t="s">
        <v>403</v>
      </c>
      <c r="L6182">
        <v>29203</v>
      </c>
      <c r="M6182" t="s">
        <v>41</v>
      </c>
      <c r="N6182" t="s">
        <v>5676</v>
      </c>
      <c r="O6182" t="s">
        <v>90</v>
      </c>
      <c r="P6182" t="s">
        <v>91</v>
      </c>
      <c r="Q6182" t="s">
        <v>5677</v>
      </c>
      <c r="R6182" s="1">
        <v>629.95000000000005</v>
      </c>
      <c r="S6182">
        <v>5</v>
      </c>
      <c r="T6182">
        <f t="shared" si="96"/>
        <v>19</v>
      </c>
      <c r="U6182" t="s">
        <v>75</v>
      </c>
      <c r="V6182">
        <v>0</v>
      </c>
      <c r="W6182">
        <v>0</v>
      </c>
      <c r="X6182" s="1">
        <v>0</v>
      </c>
      <c r="Y6182" s="1">
        <v>629.95000000000005</v>
      </c>
      <c r="Z6182" t="s">
        <v>53</v>
      </c>
      <c r="AA6182" s="2">
        <v>176.386</v>
      </c>
      <c r="AB6182" s="3">
        <v>0.27999999999999997</v>
      </c>
      <c r="AC6182" s="1">
        <v>-453.56400000000002</v>
      </c>
      <c r="AD6182">
        <v>5</v>
      </c>
      <c r="AE6182">
        <v>5</v>
      </c>
      <c r="AF6182" t="s">
        <v>48</v>
      </c>
      <c r="AG6182">
        <v>2015</v>
      </c>
      <c r="AH6182">
        <f>COUNTBLANK(datos[[#This Row],[Row ID]:[Year sales]])</f>
        <v>0</v>
      </c>
    </row>
    <row r="6183" spans="1:34" x14ac:dyDescent="0.3">
      <c r="A6183">
        <v>6182</v>
      </c>
      <c r="B6183" t="s">
        <v>8759</v>
      </c>
      <c r="C6183" s="4">
        <v>42268</v>
      </c>
      <c r="D6183" s="4">
        <v>42273</v>
      </c>
      <c r="E6183" t="s">
        <v>67</v>
      </c>
      <c r="F6183" t="s">
        <v>6201</v>
      </c>
      <c r="G6183" t="s">
        <v>6202</v>
      </c>
      <c r="H6183" t="s">
        <v>37</v>
      </c>
      <c r="I6183" t="s">
        <v>38</v>
      </c>
      <c r="J6183" t="s">
        <v>402</v>
      </c>
      <c r="K6183" t="s">
        <v>403</v>
      </c>
      <c r="L6183">
        <v>29203</v>
      </c>
      <c r="M6183" t="s">
        <v>41</v>
      </c>
      <c r="N6183" t="s">
        <v>2073</v>
      </c>
      <c r="O6183" t="s">
        <v>90</v>
      </c>
      <c r="P6183" t="s">
        <v>91</v>
      </c>
      <c r="Q6183" t="s">
        <v>2074</v>
      </c>
      <c r="R6183" s="1">
        <v>113.73</v>
      </c>
      <c r="S6183">
        <v>3</v>
      </c>
      <c r="T6183">
        <f t="shared" si="96"/>
        <v>24</v>
      </c>
      <c r="U6183" t="s">
        <v>52</v>
      </c>
      <c r="V6183">
        <v>0</v>
      </c>
      <c r="W6183">
        <v>0</v>
      </c>
      <c r="X6183" s="1">
        <v>0</v>
      </c>
      <c r="Y6183" s="1">
        <v>113.73</v>
      </c>
      <c r="Z6183" t="s">
        <v>99</v>
      </c>
      <c r="AA6183" s="2">
        <v>32.981699999999996</v>
      </c>
      <c r="AB6183" s="3">
        <v>0.28999999999999998</v>
      </c>
      <c r="AC6183" s="1">
        <v>-80.7483</v>
      </c>
      <c r="AD6183">
        <v>5</v>
      </c>
      <c r="AE6183">
        <v>5</v>
      </c>
      <c r="AF6183" t="s">
        <v>48</v>
      </c>
      <c r="AG6183">
        <v>2015</v>
      </c>
      <c r="AH6183">
        <f>COUNTBLANK(datos[[#This Row],[Row ID]:[Year sales]])</f>
        <v>0</v>
      </c>
    </row>
    <row r="6184" spans="1:34" x14ac:dyDescent="0.3">
      <c r="A6184">
        <v>6183</v>
      </c>
      <c r="B6184" t="s">
        <v>8759</v>
      </c>
      <c r="C6184" s="4">
        <v>42268</v>
      </c>
      <c r="D6184" s="4">
        <v>42273</v>
      </c>
      <c r="E6184" t="s">
        <v>67</v>
      </c>
      <c r="F6184" t="s">
        <v>6201</v>
      </c>
      <c r="G6184" t="s">
        <v>6202</v>
      </c>
      <c r="H6184" t="s">
        <v>37</v>
      </c>
      <c r="I6184" t="s">
        <v>38</v>
      </c>
      <c r="J6184" t="s">
        <v>402</v>
      </c>
      <c r="K6184" t="s">
        <v>403</v>
      </c>
      <c r="L6184">
        <v>29203</v>
      </c>
      <c r="M6184" t="s">
        <v>41</v>
      </c>
      <c r="N6184" t="s">
        <v>1395</v>
      </c>
      <c r="O6184" t="s">
        <v>62</v>
      </c>
      <c r="P6184" t="s">
        <v>94</v>
      </c>
      <c r="Q6184" t="s">
        <v>1396</v>
      </c>
      <c r="R6184" s="1">
        <v>14.6</v>
      </c>
      <c r="S6184">
        <v>2</v>
      </c>
      <c r="T6184">
        <f t="shared" si="96"/>
        <v>42</v>
      </c>
      <c r="U6184" t="s">
        <v>46</v>
      </c>
      <c r="V6184">
        <v>0</v>
      </c>
      <c r="W6184">
        <v>0</v>
      </c>
      <c r="X6184" s="1">
        <v>0</v>
      </c>
      <c r="Y6184" s="1">
        <v>14.6</v>
      </c>
      <c r="Z6184" t="s">
        <v>65</v>
      </c>
      <c r="AA6184" s="2">
        <v>6.8620000000000001</v>
      </c>
      <c r="AB6184" s="3">
        <v>0.47000000000000003</v>
      </c>
      <c r="AC6184" s="1">
        <v>-7.7380000000000004</v>
      </c>
      <c r="AD6184">
        <v>5</v>
      </c>
      <c r="AE6184">
        <v>5</v>
      </c>
      <c r="AF6184" t="s">
        <v>48</v>
      </c>
      <c r="AG6184">
        <v>2015</v>
      </c>
      <c r="AH6184">
        <f>COUNTBLANK(datos[[#This Row],[Row ID]:[Year sales]])</f>
        <v>0</v>
      </c>
    </row>
    <row r="6185" spans="1:34" x14ac:dyDescent="0.3">
      <c r="A6185">
        <v>6184</v>
      </c>
      <c r="B6185" t="s">
        <v>8759</v>
      </c>
      <c r="C6185" s="4">
        <v>42268</v>
      </c>
      <c r="D6185" s="4">
        <v>42273</v>
      </c>
      <c r="E6185" t="s">
        <v>67</v>
      </c>
      <c r="F6185" t="s">
        <v>6201</v>
      </c>
      <c r="G6185" t="s">
        <v>6202</v>
      </c>
      <c r="H6185" t="s">
        <v>37</v>
      </c>
      <c r="I6185" t="s">
        <v>38</v>
      </c>
      <c r="J6185" t="s">
        <v>402</v>
      </c>
      <c r="K6185" t="s">
        <v>403</v>
      </c>
      <c r="L6185">
        <v>29203</v>
      </c>
      <c r="M6185" t="s">
        <v>41</v>
      </c>
      <c r="N6185" t="s">
        <v>135</v>
      </c>
      <c r="O6185" t="s">
        <v>62</v>
      </c>
      <c r="P6185" t="s">
        <v>77</v>
      </c>
      <c r="Q6185" t="s">
        <v>136</v>
      </c>
      <c r="R6185" s="1">
        <v>887.84</v>
      </c>
      <c r="S6185">
        <v>8</v>
      </c>
      <c r="T6185">
        <f t="shared" si="96"/>
        <v>23</v>
      </c>
      <c r="U6185" t="s">
        <v>75</v>
      </c>
      <c r="V6185">
        <v>0</v>
      </c>
      <c r="W6185">
        <v>0</v>
      </c>
      <c r="X6185" s="1">
        <v>0</v>
      </c>
      <c r="Y6185" s="1">
        <v>887.84</v>
      </c>
      <c r="Z6185" t="s">
        <v>53</v>
      </c>
      <c r="AA6185" s="2">
        <v>17.756799999999998</v>
      </c>
      <c r="AB6185" s="3">
        <v>1.9999999999999997E-2</v>
      </c>
      <c r="AC6185" s="1">
        <v>-870.08320000000003</v>
      </c>
      <c r="AD6185">
        <v>5</v>
      </c>
      <c r="AE6185">
        <v>5</v>
      </c>
      <c r="AF6185" t="s">
        <v>48</v>
      </c>
      <c r="AG6185">
        <v>2015</v>
      </c>
      <c r="AH6185">
        <f>COUNTBLANK(datos[[#This Row],[Row ID]:[Year sales]])</f>
        <v>0</v>
      </c>
    </row>
    <row r="6186" spans="1:34" x14ac:dyDescent="0.3">
      <c r="A6186">
        <v>6185</v>
      </c>
      <c r="B6186" t="s">
        <v>8762</v>
      </c>
      <c r="C6186" s="4">
        <v>42715</v>
      </c>
      <c r="D6186" s="4">
        <v>42717</v>
      </c>
      <c r="E6186" t="s">
        <v>208</v>
      </c>
      <c r="F6186" t="s">
        <v>4128</v>
      </c>
      <c r="G6186" t="s">
        <v>4129</v>
      </c>
      <c r="H6186" t="s">
        <v>122</v>
      </c>
      <c r="I6186" t="s">
        <v>38</v>
      </c>
      <c r="J6186" t="s">
        <v>439</v>
      </c>
      <c r="K6186" t="s">
        <v>440</v>
      </c>
      <c r="L6186">
        <v>97206</v>
      </c>
      <c r="M6186" t="s">
        <v>60</v>
      </c>
      <c r="N6186" t="s">
        <v>223</v>
      </c>
      <c r="O6186" t="s">
        <v>43</v>
      </c>
      <c r="P6186" t="s">
        <v>50</v>
      </c>
      <c r="Q6186" t="s">
        <v>224</v>
      </c>
      <c r="R6186" s="1">
        <v>403.92</v>
      </c>
      <c r="S6186">
        <v>5</v>
      </c>
      <c r="T6186">
        <f t="shared" si="96"/>
        <v>35</v>
      </c>
      <c r="U6186" t="s">
        <v>75</v>
      </c>
      <c r="V6186">
        <v>0.2</v>
      </c>
      <c r="W6186">
        <v>80.784000000000006</v>
      </c>
      <c r="X6186" s="1">
        <v>-80.784000000000006</v>
      </c>
      <c r="Y6186" s="1">
        <v>484.70400000000001</v>
      </c>
      <c r="Z6186" t="s">
        <v>47</v>
      </c>
      <c r="AA6186" s="2">
        <v>25.245000000000001</v>
      </c>
      <c r="AB6186" s="3">
        <v>6.25E-2</v>
      </c>
      <c r="AC6186" s="1">
        <v>-297.89100000000002</v>
      </c>
      <c r="AD6186">
        <v>2</v>
      </c>
      <c r="AE6186">
        <v>2</v>
      </c>
      <c r="AF6186" t="s">
        <v>48</v>
      </c>
      <c r="AG6186">
        <v>2016</v>
      </c>
      <c r="AH6186">
        <f>COUNTBLANK(datos[[#This Row],[Row ID]:[Year sales]])</f>
        <v>0</v>
      </c>
    </row>
    <row r="6187" spans="1:34" x14ac:dyDescent="0.3">
      <c r="A6187">
        <v>6186</v>
      </c>
      <c r="B6187" t="s">
        <v>8763</v>
      </c>
      <c r="C6187" s="4">
        <v>42223</v>
      </c>
      <c r="D6187" s="4">
        <v>42228</v>
      </c>
      <c r="E6187" t="s">
        <v>67</v>
      </c>
      <c r="F6187" t="s">
        <v>5308</v>
      </c>
      <c r="G6187" t="s">
        <v>5309</v>
      </c>
      <c r="H6187" t="s">
        <v>37</v>
      </c>
      <c r="I6187" t="s">
        <v>38</v>
      </c>
      <c r="J6187" t="s">
        <v>166</v>
      </c>
      <c r="K6187" t="s">
        <v>167</v>
      </c>
      <c r="L6187">
        <v>19120</v>
      </c>
      <c r="M6187" t="s">
        <v>168</v>
      </c>
      <c r="N6187" t="s">
        <v>3233</v>
      </c>
      <c r="O6187" t="s">
        <v>62</v>
      </c>
      <c r="P6187" t="s">
        <v>86</v>
      </c>
      <c r="Q6187" t="s">
        <v>3234</v>
      </c>
      <c r="R6187" s="1">
        <v>106.8</v>
      </c>
      <c r="S6187">
        <v>10</v>
      </c>
      <c r="T6187">
        <f t="shared" si="96"/>
        <v>24</v>
      </c>
      <c r="U6187" t="s">
        <v>75</v>
      </c>
      <c r="V6187">
        <v>0.2</v>
      </c>
      <c r="W6187">
        <v>21.36</v>
      </c>
      <c r="X6187" s="1">
        <v>-21.36</v>
      </c>
      <c r="Y6187" s="1">
        <v>128.16</v>
      </c>
      <c r="Z6187" t="s">
        <v>99</v>
      </c>
      <c r="AA6187" s="2">
        <v>10.68</v>
      </c>
      <c r="AB6187" s="3">
        <v>0.1</v>
      </c>
      <c r="AC6187" s="1">
        <v>-74.760000000000005</v>
      </c>
      <c r="AD6187">
        <v>5</v>
      </c>
      <c r="AE6187">
        <v>5</v>
      </c>
      <c r="AF6187" t="s">
        <v>48</v>
      </c>
      <c r="AG6187">
        <v>2015</v>
      </c>
      <c r="AH6187">
        <f>COUNTBLANK(datos[[#This Row],[Row ID]:[Year sales]])</f>
        <v>0</v>
      </c>
    </row>
    <row r="6188" spans="1:34" x14ac:dyDescent="0.3">
      <c r="A6188">
        <v>6187</v>
      </c>
      <c r="B6188" t="s">
        <v>8764</v>
      </c>
      <c r="C6188" s="4">
        <v>42323</v>
      </c>
      <c r="D6188" s="4">
        <v>42325</v>
      </c>
      <c r="E6188" t="s">
        <v>208</v>
      </c>
      <c r="F6188" t="s">
        <v>1645</v>
      </c>
      <c r="G6188" t="s">
        <v>1646</v>
      </c>
      <c r="H6188" t="s">
        <v>57</v>
      </c>
      <c r="I6188" t="s">
        <v>38</v>
      </c>
      <c r="J6188" t="s">
        <v>286</v>
      </c>
      <c r="K6188" t="s">
        <v>287</v>
      </c>
      <c r="L6188">
        <v>10035</v>
      </c>
      <c r="M6188" t="s">
        <v>168</v>
      </c>
      <c r="N6188" t="s">
        <v>1568</v>
      </c>
      <c r="O6188" t="s">
        <v>62</v>
      </c>
      <c r="P6188" t="s">
        <v>77</v>
      </c>
      <c r="Q6188" t="s">
        <v>1569</v>
      </c>
      <c r="R6188" s="1">
        <v>70.95</v>
      </c>
      <c r="S6188">
        <v>3</v>
      </c>
      <c r="T6188">
        <f t="shared" si="96"/>
        <v>30</v>
      </c>
      <c r="U6188" t="s">
        <v>52</v>
      </c>
      <c r="V6188">
        <v>0</v>
      </c>
      <c r="W6188">
        <v>0</v>
      </c>
      <c r="X6188" s="1">
        <v>0</v>
      </c>
      <c r="Y6188" s="1">
        <v>70.95</v>
      </c>
      <c r="Z6188" t="s">
        <v>99</v>
      </c>
      <c r="AA6188" s="2">
        <v>20.575500000000002</v>
      </c>
      <c r="AB6188" s="3">
        <v>0.29000000000000004</v>
      </c>
      <c r="AC6188" s="1">
        <v>-50.374499999999998</v>
      </c>
      <c r="AD6188">
        <v>2</v>
      </c>
      <c r="AE6188">
        <v>2</v>
      </c>
      <c r="AF6188" t="s">
        <v>48</v>
      </c>
      <c r="AG6188">
        <v>2015</v>
      </c>
      <c r="AH6188">
        <f>COUNTBLANK(datos[[#This Row],[Row ID]:[Year sales]])</f>
        <v>0</v>
      </c>
    </row>
    <row r="6189" spans="1:34" x14ac:dyDescent="0.3">
      <c r="A6189">
        <v>6188</v>
      </c>
      <c r="B6189" t="s">
        <v>8764</v>
      </c>
      <c r="C6189" s="4">
        <v>42323</v>
      </c>
      <c r="D6189" s="4">
        <v>42325</v>
      </c>
      <c r="E6189" t="s">
        <v>208</v>
      </c>
      <c r="F6189" t="s">
        <v>1645</v>
      </c>
      <c r="G6189" t="s">
        <v>1646</v>
      </c>
      <c r="H6189" t="s">
        <v>57</v>
      </c>
      <c r="I6189" t="s">
        <v>38</v>
      </c>
      <c r="J6189" t="s">
        <v>286</v>
      </c>
      <c r="K6189" t="s">
        <v>287</v>
      </c>
      <c r="L6189">
        <v>10035</v>
      </c>
      <c r="M6189" t="s">
        <v>168</v>
      </c>
      <c r="N6189" t="s">
        <v>5543</v>
      </c>
      <c r="O6189" t="s">
        <v>62</v>
      </c>
      <c r="P6189" t="s">
        <v>94</v>
      </c>
      <c r="Q6189" t="s">
        <v>5544</v>
      </c>
      <c r="R6189" s="1">
        <v>34.944000000000003</v>
      </c>
      <c r="S6189">
        <v>6</v>
      </c>
      <c r="T6189">
        <f t="shared" si="96"/>
        <v>16</v>
      </c>
      <c r="U6189" t="s">
        <v>75</v>
      </c>
      <c r="V6189">
        <v>0.2</v>
      </c>
      <c r="W6189">
        <v>6.9888000000000012</v>
      </c>
      <c r="X6189" s="1">
        <v>-6.9888000000000003</v>
      </c>
      <c r="Y6189" s="1">
        <v>41.9328</v>
      </c>
      <c r="Z6189" t="s">
        <v>65</v>
      </c>
      <c r="AA6189" s="2">
        <v>11.7936</v>
      </c>
      <c r="AB6189" s="3">
        <v>0.33749999999999997</v>
      </c>
      <c r="AC6189" s="1">
        <v>-16.1616</v>
      </c>
      <c r="AD6189">
        <v>2</v>
      </c>
      <c r="AE6189">
        <v>2</v>
      </c>
      <c r="AF6189" t="s">
        <v>48</v>
      </c>
      <c r="AG6189">
        <v>2015</v>
      </c>
      <c r="AH6189">
        <f>COUNTBLANK(datos[[#This Row],[Row ID]:[Year sales]])</f>
        <v>0</v>
      </c>
    </row>
    <row r="6190" spans="1:34" x14ac:dyDescent="0.3">
      <c r="A6190">
        <v>6189</v>
      </c>
      <c r="B6190" t="s">
        <v>8764</v>
      </c>
      <c r="C6190" s="4">
        <v>42323</v>
      </c>
      <c r="D6190" s="4">
        <v>42325</v>
      </c>
      <c r="E6190" t="s">
        <v>208</v>
      </c>
      <c r="F6190" t="s">
        <v>1645</v>
      </c>
      <c r="G6190" t="s">
        <v>1646</v>
      </c>
      <c r="H6190" t="s">
        <v>57</v>
      </c>
      <c r="I6190" t="s">
        <v>38</v>
      </c>
      <c r="J6190" t="s">
        <v>286</v>
      </c>
      <c r="K6190" t="s">
        <v>287</v>
      </c>
      <c r="L6190">
        <v>10035</v>
      </c>
      <c r="M6190" t="s">
        <v>168</v>
      </c>
      <c r="N6190" t="s">
        <v>4160</v>
      </c>
      <c r="O6190" t="s">
        <v>62</v>
      </c>
      <c r="P6190" t="s">
        <v>86</v>
      </c>
      <c r="Q6190" t="s">
        <v>4161</v>
      </c>
      <c r="R6190" s="1">
        <v>119.04</v>
      </c>
      <c r="S6190">
        <v>6</v>
      </c>
      <c r="T6190">
        <f t="shared" si="96"/>
        <v>28</v>
      </c>
      <c r="U6190" t="s">
        <v>75</v>
      </c>
      <c r="V6190">
        <v>0</v>
      </c>
      <c r="W6190">
        <v>0</v>
      </c>
      <c r="X6190" s="1">
        <v>0</v>
      </c>
      <c r="Y6190" s="1">
        <v>119.04</v>
      </c>
      <c r="Z6190" t="s">
        <v>99</v>
      </c>
      <c r="AA6190" s="2">
        <v>35.712000000000003</v>
      </c>
      <c r="AB6190" s="3">
        <v>0.3</v>
      </c>
      <c r="AC6190" s="1">
        <v>-83.328000000000003</v>
      </c>
      <c r="AD6190">
        <v>2</v>
      </c>
      <c r="AE6190">
        <v>2</v>
      </c>
      <c r="AF6190" t="s">
        <v>48</v>
      </c>
      <c r="AG6190">
        <v>2015</v>
      </c>
      <c r="AH6190">
        <f>COUNTBLANK(datos[[#This Row],[Row ID]:[Year sales]])</f>
        <v>0</v>
      </c>
    </row>
    <row r="6191" spans="1:34" x14ac:dyDescent="0.3">
      <c r="A6191">
        <v>6190</v>
      </c>
      <c r="B6191" t="s">
        <v>8765</v>
      </c>
      <c r="C6191" s="4">
        <v>42829</v>
      </c>
      <c r="D6191" s="4">
        <v>42833</v>
      </c>
      <c r="E6191" t="s">
        <v>67</v>
      </c>
      <c r="F6191" t="s">
        <v>4921</v>
      </c>
      <c r="G6191" t="s">
        <v>4922</v>
      </c>
      <c r="H6191" t="s">
        <v>37</v>
      </c>
      <c r="I6191" t="s">
        <v>38</v>
      </c>
      <c r="J6191" t="s">
        <v>8766</v>
      </c>
      <c r="K6191" t="s">
        <v>231</v>
      </c>
      <c r="L6191">
        <v>60016</v>
      </c>
      <c r="M6191" t="s">
        <v>125</v>
      </c>
      <c r="N6191" t="s">
        <v>4804</v>
      </c>
      <c r="O6191" t="s">
        <v>90</v>
      </c>
      <c r="P6191" t="s">
        <v>91</v>
      </c>
      <c r="Q6191" t="s">
        <v>4805</v>
      </c>
      <c r="R6191" s="1">
        <v>383.84</v>
      </c>
      <c r="S6191">
        <v>4</v>
      </c>
      <c r="T6191">
        <f t="shared" si="96"/>
        <v>21</v>
      </c>
      <c r="U6191" t="s">
        <v>52</v>
      </c>
      <c r="V6191">
        <v>0.2</v>
      </c>
      <c r="W6191">
        <v>76.768000000000001</v>
      </c>
      <c r="X6191" s="1">
        <v>-76.768000000000001</v>
      </c>
      <c r="Y6191" s="1">
        <v>460.60799999999995</v>
      </c>
      <c r="Z6191" t="s">
        <v>47</v>
      </c>
      <c r="AA6191" s="2">
        <v>47.98</v>
      </c>
      <c r="AB6191" s="3">
        <v>0.125</v>
      </c>
      <c r="AC6191" s="1">
        <v>-259.09199999999998</v>
      </c>
      <c r="AD6191">
        <v>4</v>
      </c>
      <c r="AE6191">
        <v>4</v>
      </c>
      <c r="AF6191" t="s">
        <v>48</v>
      </c>
      <c r="AG6191">
        <v>2017</v>
      </c>
      <c r="AH6191">
        <f>COUNTBLANK(datos[[#This Row],[Row ID]:[Year sales]])</f>
        <v>0</v>
      </c>
    </row>
    <row r="6192" spans="1:34" x14ac:dyDescent="0.3">
      <c r="A6192">
        <v>6191</v>
      </c>
      <c r="B6192" t="s">
        <v>8767</v>
      </c>
      <c r="C6192" s="4">
        <v>42728</v>
      </c>
      <c r="D6192" s="4">
        <v>42732</v>
      </c>
      <c r="E6192" t="s">
        <v>67</v>
      </c>
      <c r="F6192" t="s">
        <v>2851</v>
      </c>
      <c r="G6192" t="s">
        <v>2852</v>
      </c>
      <c r="H6192" t="s">
        <v>37</v>
      </c>
      <c r="I6192" t="s">
        <v>38</v>
      </c>
      <c r="J6192" t="s">
        <v>286</v>
      </c>
      <c r="K6192" t="s">
        <v>287</v>
      </c>
      <c r="L6192">
        <v>10035</v>
      </c>
      <c r="M6192" t="s">
        <v>168</v>
      </c>
      <c r="N6192" t="s">
        <v>8268</v>
      </c>
      <c r="O6192" t="s">
        <v>43</v>
      </c>
      <c r="P6192" t="s">
        <v>83</v>
      </c>
      <c r="Q6192" t="s">
        <v>8269</v>
      </c>
      <c r="R6192" s="1">
        <v>799.56</v>
      </c>
      <c r="S6192">
        <v>9</v>
      </c>
      <c r="T6192">
        <f t="shared" si="96"/>
        <v>18</v>
      </c>
      <c r="U6192" t="s">
        <v>75</v>
      </c>
      <c r="V6192">
        <v>0</v>
      </c>
      <c r="W6192">
        <v>0</v>
      </c>
      <c r="X6192" s="1">
        <v>0</v>
      </c>
      <c r="Y6192" s="1">
        <v>799.56</v>
      </c>
      <c r="Z6192" t="s">
        <v>53</v>
      </c>
      <c r="AA6192" s="2">
        <v>207.88560000000001</v>
      </c>
      <c r="AB6192" s="3">
        <v>0.26</v>
      </c>
      <c r="AC6192" s="1">
        <v>-591.67439999999999</v>
      </c>
      <c r="AD6192">
        <v>4</v>
      </c>
      <c r="AE6192">
        <v>4</v>
      </c>
      <c r="AF6192" t="s">
        <v>48</v>
      </c>
      <c r="AG6192">
        <v>2016</v>
      </c>
      <c r="AH6192">
        <f>COUNTBLANK(datos[[#This Row],[Row ID]:[Year sales]])</f>
        <v>0</v>
      </c>
    </row>
    <row r="6193" spans="1:34" x14ac:dyDescent="0.3">
      <c r="A6193">
        <v>6192</v>
      </c>
      <c r="B6193" t="s">
        <v>8768</v>
      </c>
      <c r="C6193" s="4">
        <v>43082</v>
      </c>
      <c r="D6193" s="4">
        <v>43082</v>
      </c>
      <c r="E6193" t="s">
        <v>1312</v>
      </c>
      <c r="F6193" t="s">
        <v>5272</v>
      </c>
      <c r="G6193" t="s">
        <v>5273</v>
      </c>
      <c r="H6193" t="s">
        <v>37</v>
      </c>
      <c r="I6193" t="s">
        <v>38</v>
      </c>
      <c r="J6193" t="s">
        <v>115</v>
      </c>
      <c r="K6193" t="s">
        <v>116</v>
      </c>
      <c r="L6193">
        <v>98103</v>
      </c>
      <c r="M6193" t="s">
        <v>60</v>
      </c>
      <c r="N6193" t="s">
        <v>1848</v>
      </c>
      <c r="O6193" t="s">
        <v>62</v>
      </c>
      <c r="P6193" t="s">
        <v>77</v>
      </c>
      <c r="Q6193" t="s">
        <v>1849</v>
      </c>
      <c r="R6193" s="1">
        <v>31.44</v>
      </c>
      <c r="S6193">
        <v>3</v>
      </c>
      <c r="T6193">
        <f t="shared" si="96"/>
        <v>35</v>
      </c>
      <c r="U6193" t="s">
        <v>52</v>
      </c>
      <c r="V6193">
        <v>0</v>
      </c>
      <c r="W6193">
        <v>0</v>
      </c>
      <c r="X6193" s="1">
        <v>0</v>
      </c>
      <c r="Y6193" s="1">
        <v>31.44</v>
      </c>
      <c r="Z6193" t="s">
        <v>65</v>
      </c>
      <c r="AA6193" s="2">
        <v>8.4887999999999995</v>
      </c>
      <c r="AB6193" s="3">
        <v>0.26999999999999996</v>
      </c>
      <c r="AC6193" s="1">
        <v>-22.9512</v>
      </c>
      <c r="AD6193">
        <v>0</v>
      </c>
      <c r="AE6193">
        <v>0</v>
      </c>
      <c r="AF6193" t="s">
        <v>48</v>
      </c>
      <c r="AG6193">
        <v>2017</v>
      </c>
      <c r="AH6193">
        <f>COUNTBLANK(datos[[#This Row],[Row ID]:[Year sales]])</f>
        <v>0</v>
      </c>
    </row>
    <row r="6194" spans="1:34" x14ac:dyDescent="0.3">
      <c r="A6194">
        <v>6193</v>
      </c>
      <c r="B6194" t="s">
        <v>8769</v>
      </c>
      <c r="C6194" s="4">
        <v>43091</v>
      </c>
      <c r="D6194" s="4">
        <v>43095</v>
      </c>
      <c r="E6194" t="s">
        <v>67</v>
      </c>
      <c r="F6194" t="s">
        <v>7467</v>
      </c>
      <c r="G6194" t="s">
        <v>7468</v>
      </c>
      <c r="H6194" t="s">
        <v>37</v>
      </c>
      <c r="I6194" t="s">
        <v>38</v>
      </c>
      <c r="J6194" t="s">
        <v>204</v>
      </c>
      <c r="K6194" t="s">
        <v>124</v>
      </c>
      <c r="L6194">
        <v>77095</v>
      </c>
      <c r="M6194" t="s">
        <v>125</v>
      </c>
      <c r="N6194" t="s">
        <v>2805</v>
      </c>
      <c r="O6194" t="s">
        <v>62</v>
      </c>
      <c r="P6194" t="s">
        <v>110</v>
      </c>
      <c r="Q6194" t="s">
        <v>2806</v>
      </c>
      <c r="R6194" s="1">
        <v>25.92</v>
      </c>
      <c r="S6194">
        <v>5</v>
      </c>
      <c r="T6194">
        <f t="shared" si="96"/>
        <v>36</v>
      </c>
      <c r="U6194" t="s">
        <v>75</v>
      </c>
      <c r="V6194">
        <v>0.2</v>
      </c>
      <c r="W6194">
        <v>5.1840000000000011</v>
      </c>
      <c r="X6194" s="1">
        <v>-5.1840000000000002</v>
      </c>
      <c r="Y6194" s="1">
        <v>31.104000000000003</v>
      </c>
      <c r="Z6194" t="s">
        <v>65</v>
      </c>
      <c r="AA6194" s="2">
        <v>9.0719999999999992</v>
      </c>
      <c r="AB6194" s="3">
        <v>0.34999999999999992</v>
      </c>
      <c r="AC6194" s="1">
        <v>-11.664</v>
      </c>
      <c r="AD6194">
        <v>4</v>
      </c>
      <c r="AE6194">
        <v>4</v>
      </c>
      <c r="AF6194" t="s">
        <v>48</v>
      </c>
      <c r="AG6194">
        <v>2017</v>
      </c>
      <c r="AH6194">
        <f>COUNTBLANK(datos[[#This Row],[Row ID]:[Year sales]])</f>
        <v>0</v>
      </c>
    </row>
    <row r="6195" spans="1:34" x14ac:dyDescent="0.3">
      <c r="A6195">
        <v>6194</v>
      </c>
      <c r="B6195" t="s">
        <v>8769</v>
      </c>
      <c r="C6195" s="4">
        <v>43091</v>
      </c>
      <c r="D6195" s="4">
        <v>43095</v>
      </c>
      <c r="E6195" t="s">
        <v>67</v>
      </c>
      <c r="F6195" t="s">
        <v>7467</v>
      </c>
      <c r="G6195" t="s">
        <v>7468</v>
      </c>
      <c r="H6195" t="s">
        <v>37</v>
      </c>
      <c r="I6195" t="s">
        <v>38</v>
      </c>
      <c r="J6195" t="s">
        <v>204</v>
      </c>
      <c r="K6195" t="s">
        <v>124</v>
      </c>
      <c r="L6195">
        <v>77095</v>
      </c>
      <c r="M6195" t="s">
        <v>125</v>
      </c>
      <c r="N6195" t="s">
        <v>3371</v>
      </c>
      <c r="O6195" t="s">
        <v>62</v>
      </c>
      <c r="P6195" t="s">
        <v>94</v>
      </c>
      <c r="Q6195" t="s">
        <v>3372</v>
      </c>
      <c r="R6195" s="1">
        <v>6.33</v>
      </c>
      <c r="S6195">
        <v>5</v>
      </c>
      <c r="T6195">
        <f t="shared" si="96"/>
        <v>41</v>
      </c>
      <c r="U6195" t="s">
        <v>75</v>
      </c>
      <c r="V6195">
        <v>0.8</v>
      </c>
      <c r="W6195">
        <v>5.0640000000000001</v>
      </c>
      <c r="X6195" s="1">
        <v>-5.0640000000000001</v>
      </c>
      <c r="Y6195" s="1">
        <v>11.394</v>
      </c>
      <c r="Z6195" t="s">
        <v>65</v>
      </c>
      <c r="AA6195" s="2">
        <v>-9.8115000000000006</v>
      </c>
      <c r="AB6195" s="3">
        <v>-1.55</v>
      </c>
      <c r="AC6195" s="1">
        <v>-11.077500000000001</v>
      </c>
      <c r="AD6195">
        <v>4</v>
      </c>
      <c r="AE6195">
        <v>4</v>
      </c>
      <c r="AF6195" t="s">
        <v>48</v>
      </c>
      <c r="AG6195">
        <v>2017</v>
      </c>
      <c r="AH6195">
        <f>COUNTBLANK(datos[[#This Row],[Row ID]:[Year sales]])</f>
        <v>0</v>
      </c>
    </row>
    <row r="6196" spans="1:34" x14ac:dyDescent="0.3">
      <c r="A6196">
        <v>6195</v>
      </c>
      <c r="B6196" t="s">
        <v>8769</v>
      </c>
      <c r="C6196" s="4">
        <v>43091</v>
      </c>
      <c r="D6196" s="4">
        <v>43095</v>
      </c>
      <c r="E6196" t="s">
        <v>67</v>
      </c>
      <c r="F6196" t="s">
        <v>7467</v>
      </c>
      <c r="G6196" t="s">
        <v>7468</v>
      </c>
      <c r="H6196" t="s">
        <v>37</v>
      </c>
      <c r="I6196" t="s">
        <v>38</v>
      </c>
      <c r="J6196" t="s">
        <v>204</v>
      </c>
      <c r="K6196" t="s">
        <v>124</v>
      </c>
      <c r="L6196">
        <v>77095</v>
      </c>
      <c r="M6196" t="s">
        <v>125</v>
      </c>
      <c r="N6196" t="s">
        <v>2523</v>
      </c>
      <c r="O6196" t="s">
        <v>62</v>
      </c>
      <c r="P6196" t="s">
        <v>110</v>
      </c>
      <c r="Q6196" t="s">
        <v>2524</v>
      </c>
      <c r="R6196" s="1">
        <v>75.88</v>
      </c>
      <c r="S6196">
        <v>5</v>
      </c>
      <c r="T6196">
        <f t="shared" si="96"/>
        <v>30</v>
      </c>
      <c r="U6196" t="s">
        <v>75</v>
      </c>
      <c r="V6196">
        <v>0.2</v>
      </c>
      <c r="W6196">
        <v>15.176</v>
      </c>
      <c r="X6196" s="1">
        <v>-15.176</v>
      </c>
      <c r="Y6196" s="1">
        <v>91.055999999999997</v>
      </c>
      <c r="Z6196" t="s">
        <v>99</v>
      </c>
      <c r="AA6196" s="2">
        <v>26.558</v>
      </c>
      <c r="AB6196" s="3">
        <v>0.35000000000000003</v>
      </c>
      <c r="AC6196" s="1">
        <v>-34.146000000000001</v>
      </c>
      <c r="AD6196">
        <v>4</v>
      </c>
      <c r="AE6196">
        <v>4</v>
      </c>
      <c r="AF6196" t="s">
        <v>48</v>
      </c>
      <c r="AG6196">
        <v>2017</v>
      </c>
      <c r="AH6196">
        <f>COUNTBLANK(datos[[#This Row],[Row ID]:[Year sales]])</f>
        <v>0</v>
      </c>
    </row>
    <row r="6197" spans="1:34" x14ac:dyDescent="0.3">
      <c r="A6197">
        <v>6196</v>
      </c>
      <c r="B6197" t="s">
        <v>8770</v>
      </c>
      <c r="C6197" s="4">
        <v>43029</v>
      </c>
      <c r="D6197" s="4">
        <v>43036</v>
      </c>
      <c r="E6197" t="s">
        <v>67</v>
      </c>
      <c r="F6197" t="s">
        <v>3177</v>
      </c>
      <c r="G6197" t="s">
        <v>3178</v>
      </c>
      <c r="H6197" t="s">
        <v>37</v>
      </c>
      <c r="I6197" t="s">
        <v>38</v>
      </c>
      <c r="J6197" t="s">
        <v>166</v>
      </c>
      <c r="K6197" t="s">
        <v>167</v>
      </c>
      <c r="L6197">
        <v>19143</v>
      </c>
      <c r="M6197" t="s">
        <v>168</v>
      </c>
      <c r="N6197" t="s">
        <v>3528</v>
      </c>
      <c r="O6197" t="s">
        <v>90</v>
      </c>
      <c r="P6197" t="s">
        <v>91</v>
      </c>
      <c r="Q6197" t="s">
        <v>3529</v>
      </c>
      <c r="R6197" s="1">
        <v>329.988</v>
      </c>
      <c r="S6197">
        <v>2</v>
      </c>
      <c r="T6197">
        <f t="shared" si="96"/>
        <v>34</v>
      </c>
      <c r="U6197" t="s">
        <v>46</v>
      </c>
      <c r="V6197">
        <v>0.4</v>
      </c>
      <c r="W6197">
        <v>131.99520000000001</v>
      </c>
      <c r="X6197" s="1">
        <v>-131.99520000000001</v>
      </c>
      <c r="Y6197" s="1">
        <v>461.98320000000001</v>
      </c>
      <c r="Z6197" t="s">
        <v>47</v>
      </c>
      <c r="AA6197" s="2">
        <v>-76.997200000000007</v>
      </c>
      <c r="AB6197" s="3">
        <v>-0.23333333333333336</v>
      </c>
      <c r="AC6197" s="1">
        <v>-274.99</v>
      </c>
      <c r="AD6197">
        <v>7</v>
      </c>
      <c r="AE6197">
        <v>7</v>
      </c>
      <c r="AF6197" t="s">
        <v>48</v>
      </c>
      <c r="AG6197">
        <v>2017</v>
      </c>
      <c r="AH6197">
        <f>COUNTBLANK(datos[[#This Row],[Row ID]:[Year sales]])</f>
        <v>0</v>
      </c>
    </row>
    <row r="6198" spans="1:34" x14ac:dyDescent="0.3">
      <c r="A6198">
        <v>6197</v>
      </c>
      <c r="B6198" t="s">
        <v>8770</v>
      </c>
      <c r="C6198" s="4">
        <v>43029</v>
      </c>
      <c r="D6198" s="4">
        <v>43036</v>
      </c>
      <c r="E6198" t="s">
        <v>67</v>
      </c>
      <c r="F6198" t="s">
        <v>3177</v>
      </c>
      <c r="G6198" t="s">
        <v>3178</v>
      </c>
      <c r="H6198" t="s">
        <v>37</v>
      </c>
      <c r="I6198" t="s">
        <v>38</v>
      </c>
      <c r="J6198" t="s">
        <v>166</v>
      </c>
      <c r="K6198" t="s">
        <v>167</v>
      </c>
      <c r="L6198">
        <v>19143</v>
      </c>
      <c r="M6198" t="s">
        <v>168</v>
      </c>
      <c r="N6198" t="s">
        <v>4276</v>
      </c>
      <c r="O6198" t="s">
        <v>62</v>
      </c>
      <c r="P6198" t="s">
        <v>77</v>
      </c>
      <c r="Q6198" t="s">
        <v>4277</v>
      </c>
      <c r="R6198" s="1">
        <v>71.376000000000005</v>
      </c>
      <c r="S6198">
        <v>3</v>
      </c>
      <c r="T6198">
        <f t="shared" si="96"/>
        <v>8</v>
      </c>
      <c r="U6198" t="s">
        <v>52</v>
      </c>
      <c r="V6198">
        <v>0.2</v>
      </c>
      <c r="W6198">
        <v>14.275200000000002</v>
      </c>
      <c r="X6198" s="1">
        <v>-14.2752</v>
      </c>
      <c r="Y6198" s="1">
        <v>85.651200000000003</v>
      </c>
      <c r="Z6198" t="s">
        <v>99</v>
      </c>
      <c r="AA6198" s="2">
        <v>-4.4610000000000003</v>
      </c>
      <c r="AB6198" s="3">
        <v>-6.25E-2</v>
      </c>
      <c r="AC6198" s="1">
        <v>-61.561799999999998</v>
      </c>
      <c r="AD6198">
        <v>7</v>
      </c>
      <c r="AE6198">
        <v>7</v>
      </c>
      <c r="AF6198" t="s">
        <v>48</v>
      </c>
      <c r="AG6198">
        <v>2017</v>
      </c>
      <c r="AH6198">
        <f>COUNTBLANK(datos[[#This Row],[Row ID]:[Year sales]])</f>
        <v>0</v>
      </c>
    </row>
    <row r="6199" spans="1:34" x14ac:dyDescent="0.3">
      <c r="A6199">
        <v>6198</v>
      </c>
      <c r="B6199" t="s">
        <v>8771</v>
      </c>
      <c r="C6199" s="4">
        <v>42321</v>
      </c>
      <c r="D6199" s="4">
        <v>42325</v>
      </c>
      <c r="E6199" t="s">
        <v>67</v>
      </c>
      <c r="F6199" t="s">
        <v>1352</v>
      </c>
      <c r="G6199" t="s">
        <v>1353</v>
      </c>
      <c r="H6199" t="s">
        <v>37</v>
      </c>
      <c r="I6199" t="s">
        <v>38</v>
      </c>
      <c r="J6199" t="s">
        <v>517</v>
      </c>
      <c r="K6199" t="s">
        <v>274</v>
      </c>
      <c r="L6199">
        <v>47201</v>
      </c>
      <c r="M6199" t="s">
        <v>125</v>
      </c>
      <c r="N6199" t="s">
        <v>5555</v>
      </c>
      <c r="O6199" t="s">
        <v>62</v>
      </c>
      <c r="P6199" t="s">
        <v>110</v>
      </c>
      <c r="Q6199" t="s">
        <v>5556</v>
      </c>
      <c r="R6199" s="1">
        <v>63.77</v>
      </c>
      <c r="S6199">
        <v>7</v>
      </c>
      <c r="T6199">
        <f t="shared" si="96"/>
        <v>19</v>
      </c>
      <c r="U6199" t="s">
        <v>75</v>
      </c>
      <c r="V6199">
        <v>0</v>
      </c>
      <c r="W6199">
        <v>0</v>
      </c>
      <c r="X6199" s="1">
        <v>0</v>
      </c>
      <c r="Y6199" s="1">
        <v>63.77</v>
      </c>
      <c r="Z6199" t="s">
        <v>99</v>
      </c>
      <c r="AA6199" s="2">
        <v>28.6965</v>
      </c>
      <c r="AB6199" s="3">
        <v>0.44999999999999996</v>
      </c>
      <c r="AC6199" s="1">
        <v>-35.073500000000003</v>
      </c>
      <c r="AD6199">
        <v>4</v>
      </c>
      <c r="AE6199">
        <v>4</v>
      </c>
      <c r="AF6199" t="s">
        <v>48</v>
      </c>
      <c r="AG6199">
        <v>2015</v>
      </c>
      <c r="AH6199">
        <f>COUNTBLANK(datos[[#This Row],[Row ID]:[Year sales]])</f>
        <v>0</v>
      </c>
    </row>
    <row r="6200" spans="1:34" x14ac:dyDescent="0.3">
      <c r="A6200">
        <v>6199</v>
      </c>
      <c r="B6200" t="s">
        <v>8771</v>
      </c>
      <c r="C6200" s="4">
        <v>42321</v>
      </c>
      <c r="D6200" s="4">
        <v>42325</v>
      </c>
      <c r="E6200" t="s">
        <v>67</v>
      </c>
      <c r="F6200" t="s">
        <v>1352</v>
      </c>
      <c r="G6200" t="s">
        <v>1353</v>
      </c>
      <c r="H6200" t="s">
        <v>37</v>
      </c>
      <c r="I6200" t="s">
        <v>38</v>
      </c>
      <c r="J6200" t="s">
        <v>517</v>
      </c>
      <c r="K6200" t="s">
        <v>274</v>
      </c>
      <c r="L6200">
        <v>47201</v>
      </c>
      <c r="M6200" t="s">
        <v>125</v>
      </c>
      <c r="N6200" t="s">
        <v>5102</v>
      </c>
      <c r="O6200" t="s">
        <v>90</v>
      </c>
      <c r="P6200" t="s">
        <v>91</v>
      </c>
      <c r="Q6200" t="s">
        <v>5103</v>
      </c>
      <c r="R6200" s="1">
        <v>50.97</v>
      </c>
      <c r="S6200">
        <v>3</v>
      </c>
      <c r="T6200">
        <f t="shared" si="96"/>
        <v>15</v>
      </c>
      <c r="U6200" t="s">
        <v>52</v>
      </c>
      <c r="V6200">
        <v>0</v>
      </c>
      <c r="W6200">
        <v>0</v>
      </c>
      <c r="X6200" s="1">
        <v>0</v>
      </c>
      <c r="Y6200" s="1">
        <v>50.97</v>
      </c>
      <c r="Z6200" t="s">
        <v>99</v>
      </c>
      <c r="AA6200" s="2">
        <v>13.2522</v>
      </c>
      <c r="AB6200" s="3">
        <v>0.26</v>
      </c>
      <c r="AC6200" s="1">
        <v>-37.717799999999997</v>
      </c>
      <c r="AD6200">
        <v>4</v>
      </c>
      <c r="AE6200">
        <v>4</v>
      </c>
      <c r="AF6200" t="s">
        <v>48</v>
      </c>
      <c r="AG6200">
        <v>2015</v>
      </c>
      <c r="AH6200">
        <f>COUNTBLANK(datos[[#This Row],[Row ID]:[Year sales]])</f>
        <v>0</v>
      </c>
    </row>
    <row r="6201" spans="1:34" x14ac:dyDescent="0.3">
      <c r="A6201">
        <v>6200</v>
      </c>
      <c r="B6201" t="s">
        <v>8771</v>
      </c>
      <c r="C6201" s="4">
        <v>42321</v>
      </c>
      <c r="D6201" s="4">
        <v>42325</v>
      </c>
      <c r="E6201" t="s">
        <v>67</v>
      </c>
      <c r="F6201" t="s">
        <v>1352</v>
      </c>
      <c r="G6201" t="s">
        <v>1353</v>
      </c>
      <c r="H6201" t="s">
        <v>37</v>
      </c>
      <c r="I6201" t="s">
        <v>38</v>
      </c>
      <c r="J6201" t="s">
        <v>517</v>
      </c>
      <c r="K6201" t="s">
        <v>274</v>
      </c>
      <c r="L6201">
        <v>47201</v>
      </c>
      <c r="M6201" t="s">
        <v>125</v>
      </c>
      <c r="N6201" t="s">
        <v>2727</v>
      </c>
      <c r="O6201" t="s">
        <v>62</v>
      </c>
      <c r="P6201" t="s">
        <v>110</v>
      </c>
      <c r="Q6201" t="s">
        <v>2728</v>
      </c>
      <c r="R6201" s="1">
        <v>96.08</v>
      </c>
      <c r="S6201">
        <v>2</v>
      </c>
      <c r="T6201">
        <f t="shared" si="96"/>
        <v>14</v>
      </c>
      <c r="U6201" t="s">
        <v>46</v>
      </c>
      <c r="V6201">
        <v>0</v>
      </c>
      <c r="W6201">
        <v>0</v>
      </c>
      <c r="X6201" s="1">
        <v>0</v>
      </c>
      <c r="Y6201" s="1">
        <v>96.08</v>
      </c>
      <c r="Z6201" t="s">
        <v>99</v>
      </c>
      <c r="AA6201" s="2">
        <v>46.118400000000001</v>
      </c>
      <c r="AB6201" s="3">
        <v>0.48000000000000004</v>
      </c>
      <c r="AC6201" s="1">
        <v>-49.961599999999997</v>
      </c>
      <c r="AD6201">
        <v>4</v>
      </c>
      <c r="AE6201">
        <v>4</v>
      </c>
      <c r="AF6201" t="s">
        <v>48</v>
      </c>
      <c r="AG6201">
        <v>2015</v>
      </c>
      <c r="AH6201">
        <f>COUNTBLANK(datos[[#This Row],[Row ID]:[Year sales]])</f>
        <v>0</v>
      </c>
    </row>
    <row r="6202" spans="1:34" x14ac:dyDescent="0.3">
      <c r="A6202">
        <v>6201</v>
      </c>
      <c r="B6202" t="s">
        <v>8772</v>
      </c>
      <c r="C6202" s="4">
        <v>42110</v>
      </c>
      <c r="D6202" s="4">
        <v>42114</v>
      </c>
      <c r="E6202" t="s">
        <v>67</v>
      </c>
      <c r="F6202" t="s">
        <v>8382</v>
      </c>
      <c r="G6202" t="s">
        <v>8383</v>
      </c>
      <c r="H6202" t="s">
        <v>37</v>
      </c>
      <c r="I6202" t="s">
        <v>38</v>
      </c>
      <c r="J6202" t="s">
        <v>2404</v>
      </c>
      <c r="K6202" t="s">
        <v>231</v>
      </c>
      <c r="L6202">
        <v>60201</v>
      </c>
      <c r="M6202" t="s">
        <v>125</v>
      </c>
      <c r="N6202" t="s">
        <v>4319</v>
      </c>
      <c r="O6202" t="s">
        <v>90</v>
      </c>
      <c r="P6202" t="s">
        <v>1238</v>
      </c>
      <c r="Q6202" t="s">
        <v>4320</v>
      </c>
      <c r="R6202" s="1">
        <v>1439.9680000000001</v>
      </c>
      <c r="S6202">
        <v>4</v>
      </c>
      <c r="T6202">
        <f t="shared" si="96"/>
        <v>15</v>
      </c>
      <c r="U6202" t="s">
        <v>52</v>
      </c>
      <c r="V6202">
        <v>0.2</v>
      </c>
      <c r="W6202">
        <v>287.99360000000001</v>
      </c>
      <c r="X6202" s="1">
        <v>-287.99360000000001</v>
      </c>
      <c r="Y6202" s="1">
        <v>1727.9616000000001</v>
      </c>
      <c r="Z6202" t="s">
        <v>53</v>
      </c>
      <c r="AA6202" s="2">
        <v>485.98919999999998</v>
      </c>
      <c r="AB6202" s="3">
        <v>0.33749999999999997</v>
      </c>
      <c r="AC6202" s="1">
        <v>-665.98519999999996</v>
      </c>
      <c r="AD6202">
        <v>4</v>
      </c>
      <c r="AE6202">
        <v>4</v>
      </c>
      <c r="AF6202" t="s">
        <v>48</v>
      </c>
      <c r="AG6202">
        <v>2015</v>
      </c>
      <c r="AH6202">
        <f>COUNTBLANK(datos[[#This Row],[Row ID]:[Year sales]])</f>
        <v>0</v>
      </c>
    </row>
    <row r="6203" spans="1:34" x14ac:dyDescent="0.3">
      <c r="A6203">
        <v>6202</v>
      </c>
      <c r="B6203" t="s">
        <v>8772</v>
      </c>
      <c r="C6203" s="4">
        <v>42110</v>
      </c>
      <c r="D6203" s="4">
        <v>42114</v>
      </c>
      <c r="E6203" t="s">
        <v>67</v>
      </c>
      <c r="F6203" t="s">
        <v>8382</v>
      </c>
      <c r="G6203" t="s">
        <v>8383</v>
      </c>
      <c r="H6203" t="s">
        <v>37</v>
      </c>
      <c r="I6203" t="s">
        <v>38</v>
      </c>
      <c r="J6203" t="s">
        <v>2404</v>
      </c>
      <c r="K6203" t="s">
        <v>231</v>
      </c>
      <c r="L6203">
        <v>60201</v>
      </c>
      <c r="M6203" t="s">
        <v>125</v>
      </c>
      <c r="N6203" t="s">
        <v>7803</v>
      </c>
      <c r="O6203" t="s">
        <v>90</v>
      </c>
      <c r="P6203" t="s">
        <v>181</v>
      </c>
      <c r="Q6203" t="s">
        <v>7804</v>
      </c>
      <c r="R6203" s="1">
        <v>43.56</v>
      </c>
      <c r="S6203">
        <v>3</v>
      </c>
      <c r="T6203">
        <f t="shared" si="96"/>
        <v>12</v>
      </c>
      <c r="U6203" t="s">
        <v>52</v>
      </c>
      <c r="V6203">
        <v>0.2</v>
      </c>
      <c r="W6203">
        <v>8.7120000000000015</v>
      </c>
      <c r="X6203" s="1">
        <v>-8.7119999999999997</v>
      </c>
      <c r="Y6203" s="1">
        <v>52.272000000000006</v>
      </c>
      <c r="Z6203" t="s">
        <v>99</v>
      </c>
      <c r="AA6203" s="2">
        <v>-4.9005000000000001</v>
      </c>
      <c r="AB6203" s="3">
        <v>-0.1125</v>
      </c>
      <c r="AC6203" s="1">
        <v>-39.7485</v>
      </c>
      <c r="AD6203">
        <v>4</v>
      </c>
      <c r="AE6203">
        <v>4</v>
      </c>
      <c r="AF6203" t="s">
        <v>48</v>
      </c>
      <c r="AG6203">
        <v>2015</v>
      </c>
      <c r="AH6203">
        <f>COUNTBLANK(datos[[#This Row],[Row ID]:[Year sales]])</f>
        <v>0</v>
      </c>
    </row>
    <row r="6204" spans="1:34" x14ac:dyDescent="0.3">
      <c r="A6204">
        <v>6203</v>
      </c>
      <c r="B6204" t="s">
        <v>8773</v>
      </c>
      <c r="C6204" s="4">
        <v>42720</v>
      </c>
      <c r="D6204" s="4">
        <v>42727</v>
      </c>
      <c r="E6204" t="s">
        <v>67</v>
      </c>
      <c r="F6204" t="s">
        <v>131</v>
      </c>
      <c r="G6204" t="s">
        <v>132</v>
      </c>
      <c r="H6204" t="s">
        <v>37</v>
      </c>
      <c r="I6204" t="s">
        <v>38</v>
      </c>
      <c r="J6204" t="s">
        <v>6150</v>
      </c>
      <c r="K6204" t="s">
        <v>59</v>
      </c>
      <c r="L6204">
        <v>92307</v>
      </c>
      <c r="M6204" t="s">
        <v>60</v>
      </c>
      <c r="N6204" t="s">
        <v>3523</v>
      </c>
      <c r="O6204" t="s">
        <v>43</v>
      </c>
      <c r="P6204" t="s">
        <v>50</v>
      </c>
      <c r="Q6204" t="s">
        <v>3524</v>
      </c>
      <c r="R6204" s="1">
        <v>563.91999999999996</v>
      </c>
      <c r="S6204">
        <v>5</v>
      </c>
      <c r="T6204">
        <f t="shared" si="96"/>
        <v>32</v>
      </c>
      <c r="U6204" t="s">
        <v>75</v>
      </c>
      <c r="V6204">
        <v>0.2</v>
      </c>
      <c r="W6204">
        <v>112.78399999999999</v>
      </c>
      <c r="X6204" s="1">
        <v>-112.78400000000001</v>
      </c>
      <c r="Y6204" s="1">
        <v>676.70399999999995</v>
      </c>
      <c r="Z6204" t="s">
        <v>53</v>
      </c>
      <c r="AA6204" s="2">
        <v>7.0490000000000004</v>
      </c>
      <c r="AB6204" s="3">
        <v>1.2500000000000002E-2</v>
      </c>
      <c r="AC6204" s="1">
        <v>-444.08699999999999</v>
      </c>
      <c r="AD6204">
        <v>7</v>
      </c>
      <c r="AE6204">
        <v>7</v>
      </c>
      <c r="AF6204" t="s">
        <v>48</v>
      </c>
      <c r="AG6204">
        <v>2016</v>
      </c>
      <c r="AH6204">
        <f>COUNTBLANK(datos[[#This Row],[Row ID]:[Year sales]])</f>
        <v>0</v>
      </c>
    </row>
    <row r="6205" spans="1:34" x14ac:dyDescent="0.3">
      <c r="A6205">
        <v>6204</v>
      </c>
      <c r="B6205" t="s">
        <v>8774</v>
      </c>
      <c r="C6205" s="4">
        <v>42664</v>
      </c>
      <c r="D6205" s="4">
        <v>42670</v>
      </c>
      <c r="E6205" t="s">
        <v>67</v>
      </c>
      <c r="F6205" t="s">
        <v>5344</v>
      </c>
      <c r="G6205" t="s">
        <v>5345</v>
      </c>
      <c r="H6205" t="s">
        <v>37</v>
      </c>
      <c r="I6205" t="s">
        <v>38</v>
      </c>
      <c r="J6205" t="s">
        <v>517</v>
      </c>
      <c r="K6205" t="s">
        <v>518</v>
      </c>
      <c r="L6205">
        <v>43229</v>
      </c>
      <c r="M6205" t="s">
        <v>168</v>
      </c>
      <c r="N6205" t="s">
        <v>7726</v>
      </c>
      <c r="O6205" t="s">
        <v>90</v>
      </c>
      <c r="P6205" t="s">
        <v>91</v>
      </c>
      <c r="Q6205" t="s">
        <v>7727</v>
      </c>
      <c r="R6205" s="1">
        <v>235.15199999999999</v>
      </c>
      <c r="S6205">
        <v>8</v>
      </c>
      <c r="T6205">
        <f t="shared" si="96"/>
        <v>32</v>
      </c>
      <c r="U6205" t="s">
        <v>75</v>
      </c>
      <c r="V6205">
        <v>0.4</v>
      </c>
      <c r="W6205">
        <v>94.0608</v>
      </c>
      <c r="X6205" s="1">
        <v>-94.0608</v>
      </c>
      <c r="Y6205" s="1">
        <v>329.21280000000002</v>
      </c>
      <c r="Z6205" t="s">
        <v>47</v>
      </c>
      <c r="AA6205" s="2">
        <v>-47.0304</v>
      </c>
      <c r="AB6205" s="3">
        <v>-0.2</v>
      </c>
      <c r="AC6205" s="1">
        <v>-188.1216</v>
      </c>
      <c r="AD6205">
        <v>6</v>
      </c>
      <c r="AE6205">
        <v>6</v>
      </c>
      <c r="AF6205" t="s">
        <v>48</v>
      </c>
      <c r="AG6205">
        <v>2016</v>
      </c>
      <c r="AH6205">
        <f>COUNTBLANK(datos[[#This Row],[Row ID]:[Year sales]])</f>
        <v>0</v>
      </c>
    </row>
    <row r="6206" spans="1:34" x14ac:dyDescent="0.3">
      <c r="A6206">
        <v>6205</v>
      </c>
      <c r="B6206" t="s">
        <v>8775</v>
      </c>
      <c r="C6206" s="4">
        <v>43070</v>
      </c>
      <c r="D6206" s="4">
        <v>43072</v>
      </c>
      <c r="E6206" t="s">
        <v>208</v>
      </c>
      <c r="F6206" t="s">
        <v>3157</v>
      </c>
      <c r="G6206" t="s">
        <v>3158</v>
      </c>
      <c r="H6206" t="s">
        <v>122</v>
      </c>
      <c r="I6206" t="s">
        <v>38</v>
      </c>
      <c r="J6206" t="s">
        <v>5206</v>
      </c>
      <c r="K6206" t="s">
        <v>518</v>
      </c>
      <c r="L6206">
        <v>43302</v>
      </c>
      <c r="M6206" t="s">
        <v>168</v>
      </c>
      <c r="N6206" t="s">
        <v>3015</v>
      </c>
      <c r="O6206" t="s">
        <v>43</v>
      </c>
      <c r="P6206" t="s">
        <v>83</v>
      </c>
      <c r="Q6206" t="s">
        <v>3016</v>
      </c>
      <c r="R6206" s="1">
        <v>7.7119999999999997</v>
      </c>
      <c r="S6206">
        <v>2</v>
      </c>
      <c r="T6206">
        <f t="shared" si="96"/>
        <v>19</v>
      </c>
      <c r="U6206" t="s">
        <v>46</v>
      </c>
      <c r="V6206">
        <v>0.2</v>
      </c>
      <c r="W6206">
        <v>1.5424</v>
      </c>
      <c r="X6206" s="1">
        <v>-1.5424</v>
      </c>
      <c r="Y6206" s="1">
        <v>9.2544000000000004</v>
      </c>
      <c r="Z6206" t="s">
        <v>65</v>
      </c>
      <c r="AA6206" s="2">
        <v>1.7352000000000001</v>
      </c>
      <c r="AB6206" s="3">
        <v>0.22500000000000001</v>
      </c>
      <c r="AC6206" s="1">
        <v>-4.4344000000000001</v>
      </c>
      <c r="AD6206">
        <v>2</v>
      </c>
      <c r="AE6206">
        <v>2</v>
      </c>
      <c r="AF6206" t="s">
        <v>48</v>
      </c>
      <c r="AG6206">
        <v>2017</v>
      </c>
      <c r="AH6206">
        <f>COUNTBLANK(datos[[#This Row],[Row ID]:[Year sales]])</f>
        <v>0</v>
      </c>
    </row>
    <row r="6207" spans="1:34" x14ac:dyDescent="0.3">
      <c r="A6207">
        <v>6206</v>
      </c>
      <c r="B6207" t="s">
        <v>8776</v>
      </c>
      <c r="C6207" s="4">
        <v>42663</v>
      </c>
      <c r="D6207" s="4">
        <v>42667</v>
      </c>
      <c r="E6207" t="s">
        <v>34</v>
      </c>
      <c r="F6207" t="s">
        <v>2686</v>
      </c>
      <c r="G6207" t="s">
        <v>2687</v>
      </c>
      <c r="H6207" t="s">
        <v>37</v>
      </c>
      <c r="I6207" t="s">
        <v>38</v>
      </c>
      <c r="J6207" t="s">
        <v>204</v>
      </c>
      <c r="K6207" t="s">
        <v>124</v>
      </c>
      <c r="L6207">
        <v>77095</v>
      </c>
      <c r="M6207" t="s">
        <v>125</v>
      </c>
      <c r="N6207" t="s">
        <v>5555</v>
      </c>
      <c r="O6207" t="s">
        <v>62</v>
      </c>
      <c r="P6207" t="s">
        <v>110</v>
      </c>
      <c r="Q6207" t="s">
        <v>5556</v>
      </c>
      <c r="R6207" s="1">
        <v>51.015999999999998</v>
      </c>
      <c r="S6207">
        <v>7</v>
      </c>
      <c r="T6207">
        <f t="shared" si="96"/>
        <v>19</v>
      </c>
      <c r="U6207" t="s">
        <v>75</v>
      </c>
      <c r="V6207">
        <v>0.2</v>
      </c>
      <c r="W6207">
        <v>10.203200000000001</v>
      </c>
      <c r="X6207" s="1">
        <v>-10.203200000000001</v>
      </c>
      <c r="Y6207" s="1">
        <v>61.219200000000001</v>
      </c>
      <c r="Z6207" t="s">
        <v>99</v>
      </c>
      <c r="AA6207" s="2">
        <v>15.942500000000001</v>
      </c>
      <c r="AB6207" s="3">
        <v>0.3125</v>
      </c>
      <c r="AC6207" s="1">
        <v>-24.8703</v>
      </c>
      <c r="AD6207">
        <v>4</v>
      </c>
      <c r="AE6207">
        <v>4</v>
      </c>
      <c r="AF6207" t="s">
        <v>48</v>
      </c>
      <c r="AG6207">
        <v>2016</v>
      </c>
      <c r="AH6207">
        <f>COUNTBLANK(datos[[#This Row],[Row ID]:[Year sales]])</f>
        <v>0</v>
      </c>
    </row>
    <row r="6208" spans="1:34" x14ac:dyDescent="0.3">
      <c r="A6208">
        <v>6207</v>
      </c>
      <c r="B6208" t="s">
        <v>8776</v>
      </c>
      <c r="C6208" s="4">
        <v>42663</v>
      </c>
      <c r="D6208" s="4">
        <v>42667</v>
      </c>
      <c r="E6208" t="s">
        <v>34</v>
      </c>
      <c r="F6208" t="s">
        <v>2686</v>
      </c>
      <c r="G6208" t="s">
        <v>2687</v>
      </c>
      <c r="H6208" t="s">
        <v>37</v>
      </c>
      <c r="I6208" t="s">
        <v>38</v>
      </c>
      <c r="J6208" t="s">
        <v>204</v>
      </c>
      <c r="K6208" t="s">
        <v>124</v>
      </c>
      <c r="L6208">
        <v>77095</v>
      </c>
      <c r="M6208" t="s">
        <v>125</v>
      </c>
      <c r="N6208" t="s">
        <v>2160</v>
      </c>
      <c r="O6208" t="s">
        <v>62</v>
      </c>
      <c r="P6208" t="s">
        <v>289</v>
      </c>
      <c r="Q6208" t="s">
        <v>583</v>
      </c>
      <c r="R6208" s="1">
        <v>25.248000000000001</v>
      </c>
      <c r="S6208">
        <v>4</v>
      </c>
      <c r="T6208">
        <f t="shared" si="96"/>
        <v>215</v>
      </c>
      <c r="U6208" t="s">
        <v>52</v>
      </c>
      <c r="V6208">
        <v>0.2</v>
      </c>
      <c r="W6208">
        <v>5.0496000000000008</v>
      </c>
      <c r="X6208" s="1">
        <v>-5.0495999999999999</v>
      </c>
      <c r="Y6208" s="1">
        <v>30.297600000000003</v>
      </c>
      <c r="Z6208" t="s">
        <v>65</v>
      </c>
      <c r="AA6208" s="2">
        <v>7.89</v>
      </c>
      <c r="AB6208" s="3">
        <v>0.3125</v>
      </c>
      <c r="AC6208" s="1">
        <v>-12.308400000000001</v>
      </c>
      <c r="AD6208">
        <v>4</v>
      </c>
      <c r="AE6208">
        <v>4</v>
      </c>
      <c r="AF6208" t="s">
        <v>48</v>
      </c>
      <c r="AG6208">
        <v>2016</v>
      </c>
      <c r="AH6208">
        <f>COUNTBLANK(datos[[#This Row],[Row ID]:[Year sales]])</f>
        <v>0</v>
      </c>
    </row>
    <row r="6209" spans="1:34" x14ac:dyDescent="0.3">
      <c r="A6209">
        <v>6208</v>
      </c>
      <c r="B6209" t="s">
        <v>8776</v>
      </c>
      <c r="C6209" s="4">
        <v>42663</v>
      </c>
      <c r="D6209" s="4">
        <v>42667</v>
      </c>
      <c r="E6209" t="s">
        <v>34</v>
      </c>
      <c r="F6209" t="s">
        <v>2686</v>
      </c>
      <c r="G6209" t="s">
        <v>2687</v>
      </c>
      <c r="H6209" t="s">
        <v>37</v>
      </c>
      <c r="I6209" t="s">
        <v>38</v>
      </c>
      <c r="J6209" t="s">
        <v>204</v>
      </c>
      <c r="K6209" t="s">
        <v>124</v>
      </c>
      <c r="L6209">
        <v>77095</v>
      </c>
      <c r="M6209" t="s">
        <v>125</v>
      </c>
      <c r="N6209" t="s">
        <v>1572</v>
      </c>
      <c r="O6209" t="s">
        <v>43</v>
      </c>
      <c r="P6209" t="s">
        <v>50</v>
      </c>
      <c r="Q6209" t="s">
        <v>1573</v>
      </c>
      <c r="R6209" s="1">
        <v>56.686</v>
      </c>
      <c r="S6209">
        <v>1</v>
      </c>
      <c r="T6209">
        <f t="shared" si="96"/>
        <v>19</v>
      </c>
      <c r="U6209" t="s">
        <v>46</v>
      </c>
      <c r="V6209">
        <v>0.3</v>
      </c>
      <c r="W6209">
        <v>17.005800000000001</v>
      </c>
      <c r="X6209" s="1">
        <v>-17.005800000000001</v>
      </c>
      <c r="Y6209" s="1">
        <v>73.691800000000001</v>
      </c>
      <c r="Z6209" t="s">
        <v>99</v>
      </c>
      <c r="AA6209" s="2">
        <v>-14.5764</v>
      </c>
      <c r="AB6209" s="3">
        <v>-0.25714285714285712</v>
      </c>
      <c r="AC6209" s="1">
        <v>-54.256599999999999</v>
      </c>
      <c r="AD6209">
        <v>4</v>
      </c>
      <c r="AE6209">
        <v>4</v>
      </c>
      <c r="AF6209" t="s">
        <v>48</v>
      </c>
      <c r="AG6209">
        <v>2016</v>
      </c>
      <c r="AH6209">
        <f>COUNTBLANK(datos[[#This Row],[Row ID]:[Year sales]])</f>
        <v>0</v>
      </c>
    </row>
    <row r="6210" spans="1:34" x14ac:dyDescent="0.3">
      <c r="A6210">
        <v>6209</v>
      </c>
      <c r="B6210" t="s">
        <v>8777</v>
      </c>
      <c r="C6210" s="4">
        <v>43007</v>
      </c>
      <c r="D6210" s="4">
        <v>43011</v>
      </c>
      <c r="E6210" t="s">
        <v>67</v>
      </c>
      <c r="F6210" t="s">
        <v>4695</v>
      </c>
      <c r="G6210" t="s">
        <v>4696</v>
      </c>
      <c r="H6210" t="s">
        <v>57</v>
      </c>
      <c r="I6210" t="s">
        <v>38</v>
      </c>
      <c r="J6210" t="s">
        <v>5206</v>
      </c>
      <c r="K6210" t="s">
        <v>518</v>
      </c>
      <c r="L6210">
        <v>43302</v>
      </c>
      <c r="M6210" t="s">
        <v>168</v>
      </c>
      <c r="N6210" t="s">
        <v>3568</v>
      </c>
      <c r="O6210" t="s">
        <v>62</v>
      </c>
      <c r="P6210" t="s">
        <v>77</v>
      </c>
      <c r="Q6210" t="s">
        <v>3569</v>
      </c>
      <c r="R6210" s="1">
        <v>51.167999999999999</v>
      </c>
      <c r="S6210">
        <v>2</v>
      </c>
      <c r="T6210">
        <f t="shared" ref="T6210:T6273" si="97">SUMIF(Q:Q, Q6210, S:S)</f>
        <v>50</v>
      </c>
      <c r="U6210" t="s">
        <v>46</v>
      </c>
      <c r="V6210">
        <v>0.2</v>
      </c>
      <c r="W6210">
        <v>10.233600000000001</v>
      </c>
      <c r="X6210" s="1">
        <v>-10.233599999999999</v>
      </c>
      <c r="Y6210" s="1">
        <v>61.401600000000002</v>
      </c>
      <c r="Z6210" t="s">
        <v>99</v>
      </c>
      <c r="AA6210" s="2">
        <v>-6.3959999999999999</v>
      </c>
      <c r="AB6210" s="3">
        <v>-0.125</v>
      </c>
      <c r="AC6210" s="1">
        <v>-47.330399999999997</v>
      </c>
      <c r="AD6210">
        <v>4</v>
      </c>
      <c r="AE6210">
        <v>4</v>
      </c>
      <c r="AF6210" t="s">
        <v>48</v>
      </c>
      <c r="AG6210">
        <v>2017</v>
      </c>
      <c r="AH6210">
        <f>COUNTBLANK(datos[[#This Row],[Row ID]:[Year sales]])</f>
        <v>0</v>
      </c>
    </row>
    <row r="6211" spans="1:34" x14ac:dyDescent="0.3">
      <c r="A6211">
        <v>6210</v>
      </c>
      <c r="B6211" t="s">
        <v>8778</v>
      </c>
      <c r="C6211" s="4">
        <v>42965</v>
      </c>
      <c r="D6211" s="4">
        <v>42972</v>
      </c>
      <c r="E6211" t="s">
        <v>67</v>
      </c>
      <c r="F6211" t="s">
        <v>3829</v>
      </c>
      <c r="G6211" t="s">
        <v>3830</v>
      </c>
      <c r="H6211" t="s">
        <v>57</v>
      </c>
      <c r="I6211" t="s">
        <v>38</v>
      </c>
      <c r="J6211" t="s">
        <v>115</v>
      </c>
      <c r="K6211" t="s">
        <v>116</v>
      </c>
      <c r="L6211">
        <v>98103</v>
      </c>
      <c r="M6211" t="s">
        <v>60</v>
      </c>
      <c r="N6211" t="s">
        <v>3005</v>
      </c>
      <c r="O6211" t="s">
        <v>62</v>
      </c>
      <c r="P6211" t="s">
        <v>94</v>
      </c>
      <c r="Q6211" t="s">
        <v>3006</v>
      </c>
      <c r="R6211" s="1">
        <v>2793.5279999999998</v>
      </c>
      <c r="S6211">
        <v>9</v>
      </c>
      <c r="T6211">
        <f t="shared" si="97"/>
        <v>27</v>
      </c>
      <c r="U6211" t="s">
        <v>75</v>
      </c>
      <c r="V6211">
        <v>0.2</v>
      </c>
      <c r="W6211">
        <v>558.7056</v>
      </c>
      <c r="X6211" s="1">
        <v>-558.7056</v>
      </c>
      <c r="Y6211" s="1">
        <v>3352.2335999999996</v>
      </c>
      <c r="Z6211" t="s">
        <v>53</v>
      </c>
      <c r="AA6211" s="2">
        <v>942.81569999999999</v>
      </c>
      <c r="AB6211" s="3">
        <v>0.33750000000000002</v>
      </c>
      <c r="AC6211" s="1">
        <v>-1292.0066999999999</v>
      </c>
      <c r="AD6211">
        <v>7</v>
      </c>
      <c r="AE6211">
        <v>7</v>
      </c>
      <c r="AF6211" t="s">
        <v>48</v>
      </c>
      <c r="AG6211">
        <v>2017</v>
      </c>
      <c r="AH6211">
        <f>COUNTBLANK(datos[[#This Row],[Row ID]:[Year sales]])</f>
        <v>0</v>
      </c>
    </row>
    <row r="6212" spans="1:34" x14ac:dyDescent="0.3">
      <c r="A6212">
        <v>6211</v>
      </c>
      <c r="B6212" t="s">
        <v>8778</v>
      </c>
      <c r="C6212" s="4">
        <v>42965</v>
      </c>
      <c r="D6212" s="4">
        <v>42972</v>
      </c>
      <c r="E6212" t="s">
        <v>67</v>
      </c>
      <c r="F6212" t="s">
        <v>3829</v>
      </c>
      <c r="G6212" t="s">
        <v>3830</v>
      </c>
      <c r="H6212" t="s">
        <v>57</v>
      </c>
      <c r="I6212" t="s">
        <v>38</v>
      </c>
      <c r="J6212" t="s">
        <v>115</v>
      </c>
      <c r="K6212" t="s">
        <v>116</v>
      </c>
      <c r="L6212">
        <v>98103</v>
      </c>
      <c r="M6212" t="s">
        <v>60</v>
      </c>
      <c r="N6212" t="s">
        <v>1540</v>
      </c>
      <c r="O6212" t="s">
        <v>62</v>
      </c>
      <c r="P6212" t="s">
        <v>77</v>
      </c>
      <c r="Q6212" t="s">
        <v>1541</v>
      </c>
      <c r="R6212" s="1">
        <v>1000.02</v>
      </c>
      <c r="S6212">
        <v>7</v>
      </c>
      <c r="T6212">
        <f t="shared" si="97"/>
        <v>33</v>
      </c>
      <c r="U6212" t="s">
        <v>75</v>
      </c>
      <c r="V6212">
        <v>0</v>
      </c>
      <c r="W6212">
        <v>0</v>
      </c>
      <c r="X6212" s="1">
        <v>0</v>
      </c>
      <c r="Y6212" s="1">
        <v>1000.02</v>
      </c>
      <c r="Z6212" t="s">
        <v>53</v>
      </c>
      <c r="AA6212" s="2">
        <v>290.00580000000002</v>
      </c>
      <c r="AB6212" s="3">
        <v>0.29000000000000004</v>
      </c>
      <c r="AC6212" s="1">
        <v>-710.01419999999996</v>
      </c>
      <c r="AD6212">
        <v>7</v>
      </c>
      <c r="AE6212">
        <v>7</v>
      </c>
      <c r="AF6212" t="s">
        <v>48</v>
      </c>
      <c r="AG6212">
        <v>2017</v>
      </c>
      <c r="AH6212">
        <f>COUNTBLANK(datos[[#This Row],[Row ID]:[Year sales]])</f>
        <v>0</v>
      </c>
    </row>
    <row r="6213" spans="1:34" x14ac:dyDescent="0.3">
      <c r="A6213">
        <v>6212</v>
      </c>
      <c r="B6213" t="s">
        <v>8778</v>
      </c>
      <c r="C6213" s="4">
        <v>42965</v>
      </c>
      <c r="D6213" s="4">
        <v>42972</v>
      </c>
      <c r="E6213" t="s">
        <v>67</v>
      </c>
      <c r="F6213" t="s">
        <v>3829</v>
      </c>
      <c r="G6213" t="s">
        <v>3830</v>
      </c>
      <c r="H6213" t="s">
        <v>57</v>
      </c>
      <c r="I6213" t="s">
        <v>38</v>
      </c>
      <c r="J6213" t="s">
        <v>115</v>
      </c>
      <c r="K6213" t="s">
        <v>116</v>
      </c>
      <c r="L6213">
        <v>98103</v>
      </c>
      <c r="M6213" t="s">
        <v>60</v>
      </c>
      <c r="N6213" t="s">
        <v>1978</v>
      </c>
      <c r="O6213" t="s">
        <v>43</v>
      </c>
      <c r="P6213" t="s">
        <v>83</v>
      </c>
      <c r="Q6213" t="s">
        <v>1979</v>
      </c>
      <c r="R6213" s="1">
        <v>65.94</v>
      </c>
      <c r="S6213">
        <v>3</v>
      </c>
      <c r="T6213">
        <f t="shared" si="97"/>
        <v>21</v>
      </c>
      <c r="U6213" t="s">
        <v>52</v>
      </c>
      <c r="V6213">
        <v>0</v>
      </c>
      <c r="W6213">
        <v>0</v>
      </c>
      <c r="X6213" s="1">
        <v>0</v>
      </c>
      <c r="Y6213" s="1">
        <v>65.94</v>
      </c>
      <c r="Z6213" t="s">
        <v>99</v>
      </c>
      <c r="AA6213" s="2">
        <v>22.419599999999999</v>
      </c>
      <c r="AB6213" s="3">
        <v>0.34</v>
      </c>
      <c r="AC6213" s="1">
        <v>-43.520400000000002</v>
      </c>
      <c r="AD6213">
        <v>7</v>
      </c>
      <c r="AE6213">
        <v>7</v>
      </c>
      <c r="AF6213" t="s">
        <v>48</v>
      </c>
      <c r="AG6213">
        <v>2017</v>
      </c>
      <c r="AH6213">
        <f>COUNTBLANK(datos[[#This Row],[Row ID]:[Year sales]])</f>
        <v>0</v>
      </c>
    </row>
    <row r="6214" spans="1:34" x14ac:dyDescent="0.3">
      <c r="A6214">
        <v>6213</v>
      </c>
      <c r="B6214" t="s">
        <v>8779</v>
      </c>
      <c r="C6214" s="4">
        <v>43051</v>
      </c>
      <c r="D6214" s="4">
        <v>43055</v>
      </c>
      <c r="E6214" t="s">
        <v>34</v>
      </c>
      <c r="F6214" t="s">
        <v>821</v>
      </c>
      <c r="G6214" t="s">
        <v>822</v>
      </c>
      <c r="H6214" t="s">
        <v>37</v>
      </c>
      <c r="I6214" t="s">
        <v>38</v>
      </c>
      <c r="J6214" t="s">
        <v>8780</v>
      </c>
      <c r="K6214" t="s">
        <v>116</v>
      </c>
      <c r="L6214">
        <v>98632</v>
      </c>
      <c r="M6214" t="s">
        <v>60</v>
      </c>
      <c r="N6214" t="s">
        <v>3271</v>
      </c>
      <c r="O6214" t="s">
        <v>62</v>
      </c>
      <c r="P6214" t="s">
        <v>289</v>
      </c>
      <c r="Q6214" t="s">
        <v>583</v>
      </c>
      <c r="R6214" s="1">
        <v>18.239999999999998</v>
      </c>
      <c r="S6214">
        <v>3</v>
      </c>
      <c r="T6214">
        <f t="shared" si="97"/>
        <v>215</v>
      </c>
      <c r="U6214" t="s">
        <v>52</v>
      </c>
      <c r="V6214">
        <v>0</v>
      </c>
      <c r="W6214">
        <v>0</v>
      </c>
      <c r="X6214" s="1">
        <v>0</v>
      </c>
      <c r="Y6214" s="1">
        <v>18.239999999999998</v>
      </c>
      <c r="Z6214" t="s">
        <v>65</v>
      </c>
      <c r="AA6214" s="2">
        <v>9.1199999999999992</v>
      </c>
      <c r="AB6214" s="3">
        <v>0.5</v>
      </c>
      <c r="AC6214" s="1">
        <v>-9.1199999999999992</v>
      </c>
      <c r="AD6214">
        <v>4</v>
      </c>
      <c r="AE6214">
        <v>4</v>
      </c>
      <c r="AF6214" t="s">
        <v>48</v>
      </c>
      <c r="AG6214">
        <v>2017</v>
      </c>
      <c r="AH6214">
        <f>COUNTBLANK(datos[[#This Row],[Row ID]:[Year sales]])</f>
        <v>0</v>
      </c>
    </row>
    <row r="6215" spans="1:34" x14ac:dyDescent="0.3">
      <c r="A6215">
        <v>6214</v>
      </c>
      <c r="B6215" t="s">
        <v>8779</v>
      </c>
      <c r="C6215" s="4">
        <v>43051</v>
      </c>
      <c r="D6215" s="4">
        <v>43055</v>
      </c>
      <c r="E6215" t="s">
        <v>34</v>
      </c>
      <c r="F6215" t="s">
        <v>821</v>
      </c>
      <c r="G6215" t="s">
        <v>822</v>
      </c>
      <c r="H6215" t="s">
        <v>37</v>
      </c>
      <c r="I6215" t="s">
        <v>38</v>
      </c>
      <c r="J6215" t="s">
        <v>8780</v>
      </c>
      <c r="K6215" t="s">
        <v>116</v>
      </c>
      <c r="L6215">
        <v>98632</v>
      </c>
      <c r="M6215" t="s">
        <v>60</v>
      </c>
      <c r="N6215" t="s">
        <v>2016</v>
      </c>
      <c r="O6215" t="s">
        <v>62</v>
      </c>
      <c r="P6215" t="s">
        <v>97</v>
      </c>
      <c r="Q6215" t="s">
        <v>2017</v>
      </c>
      <c r="R6215" s="1">
        <v>76.12</v>
      </c>
      <c r="S6215">
        <v>2</v>
      </c>
      <c r="T6215">
        <f t="shared" si="97"/>
        <v>30</v>
      </c>
      <c r="U6215" t="s">
        <v>46</v>
      </c>
      <c r="V6215">
        <v>0</v>
      </c>
      <c r="W6215">
        <v>0</v>
      </c>
      <c r="X6215" s="1">
        <v>0</v>
      </c>
      <c r="Y6215" s="1">
        <v>76.12</v>
      </c>
      <c r="Z6215" t="s">
        <v>99</v>
      </c>
      <c r="AA6215" s="2">
        <v>22.0748</v>
      </c>
      <c r="AB6215" s="3">
        <v>0.28999999999999998</v>
      </c>
      <c r="AC6215" s="1">
        <v>-54.045200000000001</v>
      </c>
      <c r="AD6215">
        <v>4</v>
      </c>
      <c r="AE6215">
        <v>4</v>
      </c>
      <c r="AF6215" t="s">
        <v>48</v>
      </c>
      <c r="AG6215">
        <v>2017</v>
      </c>
      <c r="AH6215">
        <f>COUNTBLANK(datos[[#This Row],[Row ID]:[Year sales]])</f>
        <v>0</v>
      </c>
    </row>
    <row r="6216" spans="1:34" x14ac:dyDescent="0.3">
      <c r="A6216">
        <v>6215</v>
      </c>
      <c r="B6216" t="s">
        <v>8781</v>
      </c>
      <c r="C6216" s="4">
        <v>41923</v>
      </c>
      <c r="D6216" s="4">
        <v>41927</v>
      </c>
      <c r="E6216" t="s">
        <v>67</v>
      </c>
      <c r="F6216" t="s">
        <v>2033</v>
      </c>
      <c r="G6216" t="s">
        <v>2034</v>
      </c>
      <c r="H6216" t="s">
        <v>37</v>
      </c>
      <c r="I6216" t="s">
        <v>38</v>
      </c>
      <c r="J6216" t="s">
        <v>6001</v>
      </c>
      <c r="K6216" t="s">
        <v>59</v>
      </c>
      <c r="L6216">
        <v>90278</v>
      </c>
      <c r="M6216" t="s">
        <v>60</v>
      </c>
      <c r="N6216" t="s">
        <v>2314</v>
      </c>
      <c r="O6216" t="s">
        <v>62</v>
      </c>
      <c r="P6216" t="s">
        <v>193</v>
      </c>
      <c r="Q6216" t="s">
        <v>2315</v>
      </c>
      <c r="R6216" s="1">
        <v>7.64</v>
      </c>
      <c r="S6216">
        <v>1</v>
      </c>
      <c r="T6216">
        <f t="shared" si="97"/>
        <v>21</v>
      </c>
      <c r="U6216" t="s">
        <v>46</v>
      </c>
      <c r="V6216">
        <v>0</v>
      </c>
      <c r="W6216">
        <v>0</v>
      </c>
      <c r="X6216" s="1">
        <v>0</v>
      </c>
      <c r="Y6216" s="1">
        <v>7.64</v>
      </c>
      <c r="Z6216" t="s">
        <v>65</v>
      </c>
      <c r="AA6216" s="2">
        <v>3.7435999999999998</v>
      </c>
      <c r="AB6216" s="3">
        <v>0.49</v>
      </c>
      <c r="AC6216" s="1">
        <v>-3.8963999999999999</v>
      </c>
      <c r="AD6216">
        <v>4</v>
      </c>
      <c r="AE6216">
        <v>4</v>
      </c>
      <c r="AF6216" t="s">
        <v>48</v>
      </c>
      <c r="AG6216">
        <v>2014</v>
      </c>
      <c r="AH6216">
        <f>COUNTBLANK(datos[[#This Row],[Row ID]:[Year sales]])</f>
        <v>0</v>
      </c>
    </row>
    <row r="6217" spans="1:34" x14ac:dyDescent="0.3">
      <c r="A6217">
        <v>6216</v>
      </c>
      <c r="B6217" t="s">
        <v>8782</v>
      </c>
      <c r="C6217" s="4">
        <v>42336</v>
      </c>
      <c r="D6217" s="4">
        <v>42341</v>
      </c>
      <c r="E6217" t="s">
        <v>67</v>
      </c>
      <c r="F6217" t="s">
        <v>3935</v>
      </c>
      <c r="G6217" t="s">
        <v>3936</v>
      </c>
      <c r="H6217" t="s">
        <v>57</v>
      </c>
      <c r="I6217" t="s">
        <v>38</v>
      </c>
      <c r="J6217" t="s">
        <v>286</v>
      </c>
      <c r="K6217" t="s">
        <v>287</v>
      </c>
      <c r="L6217">
        <v>10035</v>
      </c>
      <c r="M6217" t="s">
        <v>168</v>
      </c>
      <c r="N6217" t="s">
        <v>893</v>
      </c>
      <c r="O6217" t="s">
        <v>43</v>
      </c>
      <c r="P6217" t="s">
        <v>83</v>
      </c>
      <c r="Q6217" t="s">
        <v>894</v>
      </c>
      <c r="R6217" s="1">
        <v>68.16</v>
      </c>
      <c r="S6217">
        <v>3</v>
      </c>
      <c r="T6217">
        <f t="shared" si="97"/>
        <v>16</v>
      </c>
      <c r="U6217" t="s">
        <v>52</v>
      </c>
      <c r="V6217">
        <v>0</v>
      </c>
      <c r="W6217">
        <v>0</v>
      </c>
      <c r="X6217" s="1">
        <v>0</v>
      </c>
      <c r="Y6217" s="1">
        <v>68.16</v>
      </c>
      <c r="Z6217" t="s">
        <v>99</v>
      </c>
      <c r="AA6217" s="2">
        <v>27.945599999999999</v>
      </c>
      <c r="AB6217" s="3">
        <v>0.41000000000000003</v>
      </c>
      <c r="AC6217" s="1">
        <v>-40.214399999999998</v>
      </c>
      <c r="AD6217">
        <v>5</v>
      </c>
      <c r="AE6217">
        <v>5</v>
      </c>
      <c r="AF6217" t="s">
        <v>48</v>
      </c>
      <c r="AG6217">
        <v>2015</v>
      </c>
      <c r="AH6217">
        <f>COUNTBLANK(datos[[#This Row],[Row ID]:[Year sales]])</f>
        <v>0</v>
      </c>
    </row>
    <row r="6218" spans="1:34" x14ac:dyDescent="0.3">
      <c r="A6218">
        <v>6217</v>
      </c>
      <c r="B6218" t="s">
        <v>8782</v>
      </c>
      <c r="C6218" s="4">
        <v>42336</v>
      </c>
      <c r="D6218" s="4">
        <v>42341</v>
      </c>
      <c r="E6218" t="s">
        <v>67</v>
      </c>
      <c r="F6218" t="s">
        <v>3935</v>
      </c>
      <c r="G6218" t="s">
        <v>3936</v>
      </c>
      <c r="H6218" t="s">
        <v>57</v>
      </c>
      <c r="I6218" t="s">
        <v>38</v>
      </c>
      <c r="J6218" t="s">
        <v>286</v>
      </c>
      <c r="K6218" t="s">
        <v>287</v>
      </c>
      <c r="L6218">
        <v>10035</v>
      </c>
      <c r="M6218" t="s">
        <v>168</v>
      </c>
      <c r="N6218" t="s">
        <v>3297</v>
      </c>
      <c r="O6218" t="s">
        <v>62</v>
      </c>
      <c r="P6218" t="s">
        <v>193</v>
      </c>
      <c r="Q6218" t="s">
        <v>691</v>
      </c>
      <c r="R6218" s="1">
        <v>62.24</v>
      </c>
      <c r="S6218">
        <v>8</v>
      </c>
      <c r="T6218">
        <f t="shared" si="97"/>
        <v>170</v>
      </c>
      <c r="U6218" t="s">
        <v>75</v>
      </c>
      <c r="V6218">
        <v>0</v>
      </c>
      <c r="W6218">
        <v>0</v>
      </c>
      <c r="X6218" s="1">
        <v>0</v>
      </c>
      <c r="Y6218" s="1">
        <v>62.24</v>
      </c>
      <c r="Z6218" t="s">
        <v>99</v>
      </c>
      <c r="AA6218" s="2">
        <v>29.252800000000001</v>
      </c>
      <c r="AB6218" s="3">
        <v>0.47</v>
      </c>
      <c r="AC6218" s="1">
        <v>-32.987200000000001</v>
      </c>
      <c r="AD6218">
        <v>5</v>
      </c>
      <c r="AE6218">
        <v>5</v>
      </c>
      <c r="AF6218" t="s">
        <v>48</v>
      </c>
      <c r="AG6218">
        <v>2015</v>
      </c>
      <c r="AH6218">
        <f>COUNTBLANK(datos[[#This Row],[Row ID]:[Year sales]])</f>
        <v>0</v>
      </c>
    </row>
    <row r="6219" spans="1:34" x14ac:dyDescent="0.3">
      <c r="A6219">
        <v>6218</v>
      </c>
      <c r="B6219" t="s">
        <v>8783</v>
      </c>
      <c r="C6219" s="4">
        <v>42212</v>
      </c>
      <c r="D6219" s="4">
        <v>42218</v>
      </c>
      <c r="E6219" t="s">
        <v>67</v>
      </c>
      <c r="F6219" t="s">
        <v>2592</v>
      </c>
      <c r="G6219" t="s">
        <v>2593</v>
      </c>
      <c r="H6219" t="s">
        <v>37</v>
      </c>
      <c r="I6219" t="s">
        <v>38</v>
      </c>
      <c r="J6219" t="s">
        <v>1497</v>
      </c>
      <c r="K6219" t="s">
        <v>40</v>
      </c>
      <c r="L6219">
        <v>40214</v>
      </c>
      <c r="M6219" t="s">
        <v>41</v>
      </c>
      <c r="N6219" t="s">
        <v>4577</v>
      </c>
      <c r="O6219" t="s">
        <v>90</v>
      </c>
      <c r="P6219" t="s">
        <v>91</v>
      </c>
      <c r="Q6219" t="s">
        <v>4578</v>
      </c>
      <c r="R6219" s="1">
        <v>29.97</v>
      </c>
      <c r="S6219">
        <v>3</v>
      </c>
      <c r="T6219">
        <f t="shared" si="97"/>
        <v>30</v>
      </c>
      <c r="U6219" t="s">
        <v>52</v>
      </c>
      <c r="V6219">
        <v>0</v>
      </c>
      <c r="W6219">
        <v>0</v>
      </c>
      <c r="X6219" s="1">
        <v>0</v>
      </c>
      <c r="Y6219" s="1">
        <v>29.97</v>
      </c>
      <c r="Z6219" t="s">
        <v>65</v>
      </c>
      <c r="AA6219" s="2">
        <v>0.29970000000000002</v>
      </c>
      <c r="AB6219" s="3">
        <v>1.0000000000000002E-2</v>
      </c>
      <c r="AC6219" s="1">
        <v>-29.670300000000001</v>
      </c>
      <c r="AD6219">
        <v>6</v>
      </c>
      <c r="AE6219">
        <v>6</v>
      </c>
      <c r="AF6219" t="s">
        <v>48</v>
      </c>
      <c r="AG6219">
        <v>2015</v>
      </c>
      <c r="AH6219">
        <f>COUNTBLANK(datos[[#This Row],[Row ID]:[Year sales]])</f>
        <v>0</v>
      </c>
    </row>
    <row r="6220" spans="1:34" x14ac:dyDescent="0.3">
      <c r="A6220">
        <v>6219</v>
      </c>
      <c r="B6220" t="s">
        <v>8784</v>
      </c>
      <c r="C6220" s="4">
        <v>42663</v>
      </c>
      <c r="D6220" s="4">
        <v>42669</v>
      </c>
      <c r="E6220" t="s">
        <v>67</v>
      </c>
      <c r="F6220" t="s">
        <v>4897</v>
      </c>
      <c r="G6220" t="s">
        <v>4898</v>
      </c>
      <c r="H6220" t="s">
        <v>37</v>
      </c>
      <c r="I6220" t="s">
        <v>38</v>
      </c>
      <c r="J6220" t="s">
        <v>2410</v>
      </c>
      <c r="K6220" t="s">
        <v>258</v>
      </c>
      <c r="L6220">
        <v>48183</v>
      </c>
      <c r="M6220" t="s">
        <v>125</v>
      </c>
      <c r="N6220" t="s">
        <v>4049</v>
      </c>
      <c r="O6220" t="s">
        <v>90</v>
      </c>
      <c r="P6220" t="s">
        <v>91</v>
      </c>
      <c r="Q6220" t="s">
        <v>4050</v>
      </c>
      <c r="R6220" s="1">
        <v>125.7</v>
      </c>
      <c r="S6220">
        <v>6</v>
      </c>
      <c r="T6220">
        <f t="shared" si="97"/>
        <v>24</v>
      </c>
      <c r="U6220" t="s">
        <v>75</v>
      </c>
      <c r="V6220">
        <v>0</v>
      </c>
      <c r="W6220">
        <v>0</v>
      </c>
      <c r="X6220" s="1">
        <v>0</v>
      </c>
      <c r="Y6220" s="1">
        <v>125.7</v>
      </c>
      <c r="Z6220" t="s">
        <v>99</v>
      </c>
      <c r="AA6220" s="2">
        <v>35.195999999999998</v>
      </c>
      <c r="AB6220" s="3">
        <v>0.27999999999999997</v>
      </c>
      <c r="AC6220" s="1">
        <v>-90.504000000000005</v>
      </c>
      <c r="AD6220">
        <v>6</v>
      </c>
      <c r="AE6220">
        <v>6</v>
      </c>
      <c r="AF6220" t="s">
        <v>48</v>
      </c>
      <c r="AG6220">
        <v>2016</v>
      </c>
      <c r="AH6220">
        <f>COUNTBLANK(datos[[#This Row],[Row ID]:[Year sales]])</f>
        <v>0</v>
      </c>
    </row>
    <row r="6221" spans="1:34" x14ac:dyDescent="0.3">
      <c r="A6221">
        <v>6220</v>
      </c>
      <c r="B6221" t="s">
        <v>8784</v>
      </c>
      <c r="C6221" s="4">
        <v>42663</v>
      </c>
      <c r="D6221" s="4">
        <v>42669</v>
      </c>
      <c r="E6221" t="s">
        <v>67</v>
      </c>
      <c r="F6221" t="s">
        <v>4897</v>
      </c>
      <c r="G6221" t="s">
        <v>4898</v>
      </c>
      <c r="H6221" t="s">
        <v>37</v>
      </c>
      <c r="I6221" t="s">
        <v>38</v>
      </c>
      <c r="J6221" t="s">
        <v>2410</v>
      </c>
      <c r="K6221" t="s">
        <v>258</v>
      </c>
      <c r="L6221">
        <v>48183</v>
      </c>
      <c r="M6221" t="s">
        <v>125</v>
      </c>
      <c r="N6221" t="s">
        <v>2609</v>
      </c>
      <c r="O6221" t="s">
        <v>90</v>
      </c>
      <c r="P6221" t="s">
        <v>91</v>
      </c>
      <c r="Q6221" t="s">
        <v>2610</v>
      </c>
      <c r="R6221" s="1">
        <v>191.98</v>
      </c>
      <c r="S6221">
        <v>2</v>
      </c>
      <c r="T6221">
        <f t="shared" si="97"/>
        <v>43</v>
      </c>
      <c r="U6221" t="s">
        <v>46</v>
      </c>
      <c r="V6221">
        <v>0</v>
      </c>
      <c r="W6221">
        <v>0</v>
      </c>
      <c r="X6221" s="1">
        <v>0</v>
      </c>
      <c r="Y6221" s="1">
        <v>191.98</v>
      </c>
      <c r="Z6221" t="s">
        <v>99</v>
      </c>
      <c r="AA6221" s="2">
        <v>51.834600000000002</v>
      </c>
      <c r="AB6221" s="3">
        <v>0.27</v>
      </c>
      <c r="AC6221" s="1">
        <v>-140.1454</v>
      </c>
      <c r="AD6221">
        <v>6</v>
      </c>
      <c r="AE6221">
        <v>6</v>
      </c>
      <c r="AF6221" t="s">
        <v>48</v>
      </c>
      <c r="AG6221">
        <v>2016</v>
      </c>
      <c r="AH6221">
        <f>COUNTBLANK(datos[[#This Row],[Row ID]:[Year sales]])</f>
        <v>0</v>
      </c>
    </row>
    <row r="6222" spans="1:34" x14ac:dyDescent="0.3">
      <c r="A6222">
        <v>6221</v>
      </c>
      <c r="B6222" t="s">
        <v>8784</v>
      </c>
      <c r="C6222" s="4">
        <v>42663</v>
      </c>
      <c r="D6222" s="4">
        <v>42669</v>
      </c>
      <c r="E6222" t="s">
        <v>67</v>
      </c>
      <c r="F6222" t="s">
        <v>4897</v>
      </c>
      <c r="G6222" t="s">
        <v>4898</v>
      </c>
      <c r="H6222" t="s">
        <v>37</v>
      </c>
      <c r="I6222" t="s">
        <v>38</v>
      </c>
      <c r="J6222" t="s">
        <v>2410</v>
      </c>
      <c r="K6222" t="s">
        <v>258</v>
      </c>
      <c r="L6222">
        <v>48183</v>
      </c>
      <c r="M6222" t="s">
        <v>125</v>
      </c>
      <c r="N6222" t="s">
        <v>1537</v>
      </c>
      <c r="O6222" t="s">
        <v>62</v>
      </c>
      <c r="P6222" t="s">
        <v>77</v>
      </c>
      <c r="Q6222" t="s">
        <v>1538</v>
      </c>
      <c r="R6222" s="1">
        <v>20.86</v>
      </c>
      <c r="S6222">
        <v>7</v>
      </c>
      <c r="T6222">
        <f t="shared" si="97"/>
        <v>24</v>
      </c>
      <c r="U6222" t="s">
        <v>75</v>
      </c>
      <c r="V6222">
        <v>0</v>
      </c>
      <c r="W6222">
        <v>0</v>
      </c>
      <c r="X6222" s="1">
        <v>0</v>
      </c>
      <c r="Y6222" s="1">
        <v>20.86</v>
      </c>
      <c r="Z6222" t="s">
        <v>65</v>
      </c>
      <c r="AA6222" s="2">
        <v>1.4601999999999999</v>
      </c>
      <c r="AB6222" s="3">
        <v>6.9999999999999993E-2</v>
      </c>
      <c r="AC6222" s="1">
        <v>-19.399799999999999</v>
      </c>
      <c r="AD6222">
        <v>6</v>
      </c>
      <c r="AE6222">
        <v>6</v>
      </c>
      <c r="AF6222" t="s">
        <v>48</v>
      </c>
      <c r="AG6222">
        <v>2016</v>
      </c>
      <c r="AH6222">
        <f>COUNTBLANK(datos[[#This Row],[Row ID]:[Year sales]])</f>
        <v>0</v>
      </c>
    </row>
    <row r="6223" spans="1:34" x14ac:dyDescent="0.3">
      <c r="A6223">
        <v>6222</v>
      </c>
      <c r="B6223" t="s">
        <v>8785</v>
      </c>
      <c r="C6223" s="4">
        <v>42992</v>
      </c>
      <c r="D6223" s="4">
        <v>42996</v>
      </c>
      <c r="E6223" t="s">
        <v>34</v>
      </c>
      <c r="F6223" t="s">
        <v>6249</v>
      </c>
      <c r="G6223" t="s">
        <v>6250</v>
      </c>
      <c r="H6223" t="s">
        <v>37</v>
      </c>
      <c r="I6223" t="s">
        <v>38</v>
      </c>
      <c r="J6223" t="s">
        <v>58</v>
      </c>
      <c r="K6223" t="s">
        <v>59</v>
      </c>
      <c r="L6223">
        <v>90045</v>
      </c>
      <c r="M6223" t="s">
        <v>60</v>
      </c>
      <c r="N6223" t="s">
        <v>3593</v>
      </c>
      <c r="O6223" t="s">
        <v>62</v>
      </c>
      <c r="P6223" t="s">
        <v>63</v>
      </c>
      <c r="Q6223" t="s">
        <v>3594</v>
      </c>
      <c r="R6223" s="1">
        <v>56.7</v>
      </c>
      <c r="S6223">
        <v>9</v>
      </c>
      <c r="T6223">
        <f t="shared" si="97"/>
        <v>15</v>
      </c>
      <c r="U6223" t="s">
        <v>75</v>
      </c>
      <c r="V6223">
        <v>0</v>
      </c>
      <c r="W6223">
        <v>0</v>
      </c>
      <c r="X6223" s="1">
        <v>0</v>
      </c>
      <c r="Y6223" s="1">
        <v>56.7</v>
      </c>
      <c r="Z6223" t="s">
        <v>99</v>
      </c>
      <c r="AA6223" s="2">
        <v>26.082000000000001</v>
      </c>
      <c r="AB6223" s="3">
        <v>0.45999999999999996</v>
      </c>
      <c r="AC6223" s="1">
        <v>-30.617999999999999</v>
      </c>
      <c r="AD6223">
        <v>4</v>
      </c>
      <c r="AE6223">
        <v>4</v>
      </c>
      <c r="AF6223" t="s">
        <v>48</v>
      </c>
      <c r="AG6223">
        <v>2017</v>
      </c>
      <c r="AH6223">
        <f>COUNTBLANK(datos[[#This Row],[Row ID]:[Year sales]])</f>
        <v>0</v>
      </c>
    </row>
    <row r="6224" spans="1:34" x14ac:dyDescent="0.3">
      <c r="A6224">
        <v>6223</v>
      </c>
      <c r="B6224" t="s">
        <v>8786</v>
      </c>
      <c r="C6224" s="4">
        <v>43092</v>
      </c>
      <c r="D6224" s="4">
        <v>43096</v>
      </c>
      <c r="E6224" t="s">
        <v>67</v>
      </c>
      <c r="F6224" t="s">
        <v>1859</v>
      </c>
      <c r="G6224" t="s">
        <v>1860</v>
      </c>
      <c r="H6224" t="s">
        <v>37</v>
      </c>
      <c r="I6224" t="s">
        <v>38</v>
      </c>
      <c r="J6224" t="s">
        <v>8787</v>
      </c>
      <c r="K6224" t="s">
        <v>355</v>
      </c>
      <c r="L6224">
        <v>37075</v>
      </c>
      <c r="M6224" t="s">
        <v>41</v>
      </c>
      <c r="N6224" t="s">
        <v>893</v>
      </c>
      <c r="O6224" t="s">
        <v>43</v>
      </c>
      <c r="P6224" t="s">
        <v>83</v>
      </c>
      <c r="Q6224" t="s">
        <v>894</v>
      </c>
      <c r="R6224" s="1">
        <v>72.703999999999994</v>
      </c>
      <c r="S6224">
        <v>4</v>
      </c>
      <c r="T6224">
        <f t="shared" si="97"/>
        <v>16</v>
      </c>
      <c r="U6224" t="s">
        <v>52</v>
      </c>
      <c r="V6224">
        <v>0.2</v>
      </c>
      <c r="W6224">
        <v>14.540799999999999</v>
      </c>
      <c r="X6224" s="1">
        <v>-14.540800000000001</v>
      </c>
      <c r="Y6224" s="1">
        <v>87.244799999999998</v>
      </c>
      <c r="Z6224" t="s">
        <v>99</v>
      </c>
      <c r="AA6224" s="2">
        <v>19.084800000000001</v>
      </c>
      <c r="AB6224" s="3">
        <v>0.26250000000000007</v>
      </c>
      <c r="AC6224" s="1">
        <v>-39.078400000000002</v>
      </c>
      <c r="AD6224">
        <v>4</v>
      </c>
      <c r="AE6224">
        <v>4</v>
      </c>
      <c r="AF6224" t="s">
        <v>48</v>
      </c>
      <c r="AG6224">
        <v>2017</v>
      </c>
      <c r="AH6224">
        <f>COUNTBLANK(datos[[#This Row],[Row ID]:[Year sales]])</f>
        <v>0</v>
      </c>
    </row>
    <row r="6225" spans="1:34" x14ac:dyDescent="0.3">
      <c r="A6225">
        <v>6224</v>
      </c>
      <c r="B6225" t="s">
        <v>8786</v>
      </c>
      <c r="C6225" s="4">
        <v>43092</v>
      </c>
      <c r="D6225" s="4">
        <v>43096</v>
      </c>
      <c r="E6225" t="s">
        <v>67</v>
      </c>
      <c r="F6225" t="s">
        <v>1859</v>
      </c>
      <c r="G6225" t="s">
        <v>1860</v>
      </c>
      <c r="H6225" t="s">
        <v>37</v>
      </c>
      <c r="I6225" t="s">
        <v>38</v>
      </c>
      <c r="J6225" t="s">
        <v>8787</v>
      </c>
      <c r="K6225" t="s">
        <v>355</v>
      </c>
      <c r="L6225">
        <v>37075</v>
      </c>
      <c r="M6225" t="s">
        <v>41</v>
      </c>
      <c r="N6225" t="s">
        <v>3558</v>
      </c>
      <c r="O6225" t="s">
        <v>62</v>
      </c>
      <c r="P6225" t="s">
        <v>86</v>
      </c>
      <c r="Q6225" t="s">
        <v>3559</v>
      </c>
      <c r="R6225" s="1">
        <v>12.263999999999999</v>
      </c>
      <c r="S6225">
        <v>7</v>
      </c>
      <c r="T6225">
        <f t="shared" si="97"/>
        <v>16</v>
      </c>
      <c r="U6225" t="s">
        <v>75</v>
      </c>
      <c r="V6225">
        <v>0.2</v>
      </c>
      <c r="W6225">
        <v>2.4527999999999999</v>
      </c>
      <c r="X6225" s="1">
        <v>-2.4527999999999999</v>
      </c>
      <c r="Y6225" s="1">
        <v>14.716799999999999</v>
      </c>
      <c r="Z6225" t="s">
        <v>65</v>
      </c>
      <c r="AA6225" s="2">
        <v>1.0730999999999999</v>
      </c>
      <c r="AB6225" s="3">
        <v>8.7499999999999994E-2</v>
      </c>
      <c r="AC6225" s="1">
        <v>-8.7380999999999993</v>
      </c>
      <c r="AD6225">
        <v>4</v>
      </c>
      <c r="AE6225">
        <v>4</v>
      </c>
      <c r="AF6225" t="s">
        <v>48</v>
      </c>
      <c r="AG6225">
        <v>2017</v>
      </c>
      <c r="AH6225">
        <f>COUNTBLANK(datos[[#This Row],[Row ID]:[Year sales]])</f>
        <v>0</v>
      </c>
    </row>
    <row r="6226" spans="1:34" x14ac:dyDescent="0.3">
      <c r="A6226">
        <v>6225</v>
      </c>
      <c r="B6226" t="s">
        <v>8786</v>
      </c>
      <c r="C6226" s="4">
        <v>43092</v>
      </c>
      <c r="D6226" s="4">
        <v>43096</v>
      </c>
      <c r="E6226" t="s">
        <v>67</v>
      </c>
      <c r="F6226" t="s">
        <v>1859</v>
      </c>
      <c r="G6226" t="s">
        <v>1860</v>
      </c>
      <c r="H6226" t="s">
        <v>37</v>
      </c>
      <c r="I6226" t="s">
        <v>38</v>
      </c>
      <c r="J6226" t="s">
        <v>8787</v>
      </c>
      <c r="K6226" t="s">
        <v>355</v>
      </c>
      <c r="L6226">
        <v>37075</v>
      </c>
      <c r="M6226" t="s">
        <v>41</v>
      </c>
      <c r="N6226" t="s">
        <v>360</v>
      </c>
      <c r="O6226" t="s">
        <v>62</v>
      </c>
      <c r="P6226" t="s">
        <v>77</v>
      </c>
      <c r="Q6226" t="s">
        <v>361</v>
      </c>
      <c r="R6226" s="1">
        <v>218.352</v>
      </c>
      <c r="S6226">
        <v>3</v>
      </c>
      <c r="T6226">
        <f t="shared" si="97"/>
        <v>30</v>
      </c>
      <c r="U6226" t="s">
        <v>52</v>
      </c>
      <c r="V6226">
        <v>0.2</v>
      </c>
      <c r="W6226">
        <v>43.670400000000001</v>
      </c>
      <c r="X6226" s="1">
        <v>-43.670400000000001</v>
      </c>
      <c r="Y6226" s="1">
        <v>262.0224</v>
      </c>
      <c r="Z6226" t="s">
        <v>47</v>
      </c>
      <c r="AA6226" s="2">
        <v>-54.588000000000001</v>
      </c>
      <c r="AB6226" s="3">
        <v>-0.25</v>
      </c>
      <c r="AC6226" s="1">
        <v>-229.2696</v>
      </c>
      <c r="AD6226">
        <v>4</v>
      </c>
      <c r="AE6226">
        <v>4</v>
      </c>
      <c r="AF6226" t="s">
        <v>48</v>
      </c>
      <c r="AG6226">
        <v>2017</v>
      </c>
      <c r="AH6226">
        <f>COUNTBLANK(datos[[#This Row],[Row ID]:[Year sales]])</f>
        <v>0</v>
      </c>
    </row>
    <row r="6227" spans="1:34" x14ac:dyDescent="0.3">
      <c r="A6227">
        <v>6226</v>
      </c>
      <c r="B6227" t="s">
        <v>8788</v>
      </c>
      <c r="C6227" s="4">
        <v>42282</v>
      </c>
      <c r="D6227" s="4">
        <v>42286</v>
      </c>
      <c r="E6227" t="s">
        <v>67</v>
      </c>
      <c r="F6227" t="s">
        <v>1937</v>
      </c>
      <c r="G6227" t="s">
        <v>1938</v>
      </c>
      <c r="H6227" t="s">
        <v>37</v>
      </c>
      <c r="I6227" t="s">
        <v>38</v>
      </c>
      <c r="J6227" t="s">
        <v>439</v>
      </c>
      <c r="K6227" t="s">
        <v>440</v>
      </c>
      <c r="L6227">
        <v>97206</v>
      </c>
      <c r="M6227" t="s">
        <v>60</v>
      </c>
      <c r="N6227" t="s">
        <v>6341</v>
      </c>
      <c r="O6227" t="s">
        <v>43</v>
      </c>
      <c r="P6227" t="s">
        <v>44</v>
      </c>
      <c r="Q6227" t="s">
        <v>6342</v>
      </c>
      <c r="R6227" s="1">
        <v>66.293999999999997</v>
      </c>
      <c r="S6227">
        <v>1</v>
      </c>
      <c r="T6227">
        <f t="shared" si="97"/>
        <v>4</v>
      </c>
      <c r="U6227" t="s">
        <v>46</v>
      </c>
      <c r="V6227">
        <v>0.7</v>
      </c>
      <c r="W6227">
        <v>46.405799999999992</v>
      </c>
      <c r="X6227" s="1">
        <v>-46.405799999999999</v>
      </c>
      <c r="Y6227" s="1">
        <v>112.69979999999998</v>
      </c>
      <c r="Z6227" t="s">
        <v>99</v>
      </c>
      <c r="AA6227" s="2">
        <v>-103.86060000000001</v>
      </c>
      <c r="AB6227" s="3">
        <v>-1.5666666666666669</v>
      </c>
      <c r="AC6227" s="1">
        <v>-123.7488</v>
      </c>
      <c r="AD6227">
        <v>4</v>
      </c>
      <c r="AE6227">
        <v>4</v>
      </c>
      <c r="AF6227" t="s">
        <v>48</v>
      </c>
      <c r="AG6227">
        <v>2015</v>
      </c>
      <c r="AH6227">
        <f>COUNTBLANK(datos[[#This Row],[Row ID]:[Year sales]])</f>
        <v>0</v>
      </c>
    </row>
    <row r="6228" spans="1:34" x14ac:dyDescent="0.3">
      <c r="A6228">
        <v>6227</v>
      </c>
      <c r="B6228" t="s">
        <v>8788</v>
      </c>
      <c r="C6228" s="4">
        <v>42282</v>
      </c>
      <c r="D6228" s="4">
        <v>42286</v>
      </c>
      <c r="E6228" t="s">
        <v>67</v>
      </c>
      <c r="F6228" t="s">
        <v>1937</v>
      </c>
      <c r="G6228" t="s">
        <v>1938</v>
      </c>
      <c r="H6228" t="s">
        <v>37</v>
      </c>
      <c r="I6228" t="s">
        <v>38</v>
      </c>
      <c r="J6228" t="s">
        <v>439</v>
      </c>
      <c r="K6228" t="s">
        <v>440</v>
      </c>
      <c r="L6228">
        <v>97206</v>
      </c>
      <c r="M6228" t="s">
        <v>60</v>
      </c>
      <c r="N6228" t="s">
        <v>6156</v>
      </c>
      <c r="O6228" t="s">
        <v>43</v>
      </c>
      <c r="P6228" t="s">
        <v>50</v>
      </c>
      <c r="Q6228" t="s">
        <v>6157</v>
      </c>
      <c r="R6228" s="1">
        <v>291.16800000000001</v>
      </c>
      <c r="S6228">
        <v>4</v>
      </c>
      <c r="T6228">
        <f t="shared" si="97"/>
        <v>34</v>
      </c>
      <c r="U6228" t="s">
        <v>52</v>
      </c>
      <c r="V6228">
        <v>0.2</v>
      </c>
      <c r="W6228">
        <v>58.233600000000003</v>
      </c>
      <c r="X6228" s="1">
        <v>-58.233600000000003</v>
      </c>
      <c r="Y6228" s="1">
        <v>349.40160000000003</v>
      </c>
      <c r="Z6228" t="s">
        <v>47</v>
      </c>
      <c r="AA6228" s="2">
        <v>-14.558400000000001</v>
      </c>
      <c r="AB6228" s="3">
        <v>-0.05</v>
      </c>
      <c r="AC6228" s="1">
        <v>-247.49279999999999</v>
      </c>
      <c r="AD6228">
        <v>4</v>
      </c>
      <c r="AE6228">
        <v>4</v>
      </c>
      <c r="AF6228" t="s">
        <v>48</v>
      </c>
      <c r="AG6228">
        <v>2015</v>
      </c>
      <c r="AH6228">
        <f>COUNTBLANK(datos[[#This Row],[Row ID]:[Year sales]])</f>
        <v>0</v>
      </c>
    </row>
    <row r="6229" spans="1:34" x14ac:dyDescent="0.3">
      <c r="A6229">
        <v>6228</v>
      </c>
      <c r="B6229" t="s">
        <v>8789</v>
      </c>
      <c r="C6229" s="4">
        <v>41945</v>
      </c>
      <c r="D6229" s="4">
        <v>41950</v>
      </c>
      <c r="E6229" t="s">
        <v>67</v>
      </c>
      <c r="F6229" t="s">
        <v>1211</v>
      </c>
      <c r="G6229" t="s">
        <v>1212</v>
      </c>
      <c r="H6229" t="s">
        <v>37</v>
      </c>
      <c r="I6229" t="s">
        <v>38</v>
      </c>
      <c r="J6229" t="s">
        <v>3954</v>
      </c>
      <c r="K6229" t="s">
        <v>124</v>
      </c>
      <c r="L6229">
        <v>75061</v>
      </c>
      <c r="M6229" t="s">
        <v>125</v>
      </c>
      <c r="N6229" t="s">
        <v>2695</v>
      </c>
      <c r="O6229" t="s">
        <v>90</v>
      </c>
      <c r="P6229" t="s">
        <v>91</v>
      </c>
      <c r="Q6229" t="s">
        <v>2696</v>
      </c>
      <c r="R6229" s="1">
        <v>88.775999999999996</v>
      </c>
      <c r="S6229">
        <v>3</v>
      </c>
      <c r="T6229">
        <f t="shared" si="97"/>
        <v>25</v>
      </c>
      <c r="U6229" t="s">
        <v>52</v>
      </c>
      <c r="V6229">
        <v>0.2</v>
      </c>
      <c r="W6229">
        <v>17.755199999999999</v>
      </c>
      <c r="X6229" s="1">
        <v>-17.755199999999999</v>
      </c>
      <c r="Y6229" s="1">
        <v>106.5312</v>
      </c>
      <c r="Z6229" t="s">
        <v>99</v>
      </c>
      <c r="AA6229" s="2">
        <v>7.7679</v>
      </c>
      <c r="AB6229" s="3">
        <v>8.7500000000000008E-2</v>
      </c>
      <c r="AC6229" s="1">
        <v>-63.252899999999997</v>
      </c>
      <c r="AD6229">
        <v>5</v>
      </c>
      <c r="AE6229">
        <v>5</v>
      </c>
      <c r="AF6229" t="s">
        <v>48</v>
      </c>
      <c r="AG6229">
        <v>2014</v>
      </c>
      <c r="AH6229">
        <f>COUNTBLANK(datos[[#This Row],[Row ID]:[Year sales]])</f>
        <v>0</v>
      </c>
    </row>
    <row r="6230" spans="1:34" x14ac:dyDescent="0.3">
      <c r="A6230">
        <v>6229</v>
      </c>
      <c r="B6230" t="s">
        <v>8790</v>
      </c>
      <c r="C6230" s="4">
        <v>42391</v>
      </c>
      <c r="D6230" s="4">
        <v>42396</v>
      </c>
      <c r="E6230" t="s">
        <v>67</v>
      </c>
      <c r="F6230" t="s">
        <v>3424</v>
      </c>
      <c r="G6230" t="s">
        <v>3425</v>
      </c>
      <c r="H6230" t="s">
        <v>122</v>
      </c>
      <c r="I6230" t="s">
        <v>38</v>
      </c>
      <c r="J6230" t="s">
        <v>2204</v>
      </c>
      <c r="K6230" t="s">
        <v>518</v>
      </c>
      <c r="L6230">
        <v>44105</v>
      </c>
      <c r="M6230" t="s">
        <v>168</v>
      </c>
      <c r="N6230" t="s">
        <v>232</v>
      </c>
      <c r="O6230" t="s">
        <v>90</v>
      </c>
      <c r="P6230" t="s">
        <v>91</v>
      </c>
      <c r="Q6230" t="s">
        <v>233</v>
      </c>
      <c r="R6230" s="1">
        <v>110.376</v>
      </c>
      <c r="S6230">
        <v>4</v>
      </c>
      <c r="T6230">
        <f t="shared" si="97"/>
        <v>23</v>
      </c>
      <c r="U6230" t="s">
        <v>52</v>
      </c>
      <c r="V6230">
        <v>0.4</v>
      </c>
      <c r="W6230">
        <v>44.150400000000005</v>
      </c>
      <c r="X6230" s="1">
        <v>-44.150399999999998</v>
      </c>
      <c r="Y6230" s="1">
        <v>154.52640000000002</v>
      </c>
      <c r="Z6230" t="s">
        <v>99</v>
      </c>
      <c r="AA6230" s="2">
        <v>-20.235600000000002</v>
      </c>
      <c r="AB6230" s="3">
        <v>-0.18333333333333335</v>
      </c>
      <c r="AC6230" s="1">
        <v>-86.461200000000005</v>
      </c>
      <c r="AD6230">
        <v>5</v>
      </c>
      <c r="AE6230">
        <v>5</v>
      </c>
      <c r="AF6230" t="s">
        <v>48</v>
      </c>
      <c r="AG6230">
        <v>2016</v>
      </c>
      <c r="AH6230">
        <f>COUNTBLANK(datos[[#This Row],[Row ID]:[Year sales]])</f>
        <v>0</v>
      </c>
    </row>
    <row r="6231" spans="1:34" x14ac:dyDescent="0.3">
      <c r="A6231">
        <v>6230</v>
      </c>
      <c r="B6231" t="s">
        <v>8790</v>
      </c>
      <c r="C6231" s="4">
        <v>42391</v>
      </c>
      <c r="D6231" s="4">
        <v>42396</v>
      </c>
      <c r="E6231" t="s">
        <v>67</v>
      </c>
      <c r="F6231" t="s">
        <v>3424</v>
      </c>
      <c r="G6231" t="s">
        <v>3425</v>
      </c>
      <c r="H6231" t="s">
        <v>122</v>
      </c>
      <c r="I6231" t="s">
        <v>38</v>
      </c>
      <c r="J6231" t="s">
        <v>2204</v>
      </c>
      <c r="K6231" t="s">
        <v>518</v>
      </c>
      <c r="L6231">
        <v>44105</v>
      </c>
      <c r="M6231" t="s">
        <v>168</v>
      </c>
      <c r="N6231" t="s">
        <v>250</v>
      </c>
      <c r="O6231" t="s">
        <v>90</v>
      </c>
      <c r="P6231" t="s">
        <v>181</v>
      </c>
      <c r="Q6231" t="s">
        <v>251</v>
      </c>
      <c r="R6231" s="1">
        <v>55.176000000000002</v>
      </c>
      <c r="S6231">
        <v>3</v>
      </c>
      <c r="T6231">
        <f t="shared" si="97"/>
        <v>12</v>
      </c>
      <c r="U6231" t="s">
        <v>52</v>
      </c>
      <c r="V6231">
        <v>0.2</v>
      </c>
      <c r="W6231">
        <v>11.035200000000001</v>
      </c>
      <c r="X6231" s="1">
        <v>-11.0352</v>
      </c>
      <c r="Y6231" s="1">
        <v>66.211200000000005</v>
      </c>
      <c r="Z6231" t="s">
        <v>99</v>
      </c>
      <c r="AA6231" s="2">
        <v>15.863099999999999</v>
      </c>
      <c r="AB6231" s="3">
        <v>0.28749999999999998</v>
      </c>
      <c r="AC6231" s="1">
        <v>-28.277699999999999</v>
      </c>
      <c r="AD6231">
        <v>5</v>
      </c>
      <c r="AE6231">
        <v>5</v>
      </c>
      <c r="AF6231" t="s">
        <v>48</v>
      </c>
      <c r="AG6231">
        <v>2016</v>
      </c>
      <c r="AH6231">
        <f>COUNTBLANK(datos[[#This Row],[Row ID]:[Year sales]])</f>
        <v>0</v>
      </c>
    </row>
    <row r="6232" spans="1:34" x14ac:dyDescent="0.3">
      <c r="A6232">
        <v>6231</v>
      </c>
      <c r="B6232" t="s">
        <v>8791</v>
      </c>
      <c r="C6232" s="4">
        <v>42927</v>
      </c>
      <c r="D6232" s="4">
        <v>42933</v>
      </c>
      <c r="E6232" t="s">
        <v>67</v>
      </c>
      <c r="F6232" t="s">
        <v>4304</v>
      </c>
      <c r="G6232" t="s">
        <v>4305</v>
      </c>
      <c r="H6232" t="s">
        <v>37</v>
      </c>
      <c r="I6232" t="s">
        <v>38</v>
      </c>
      <c r="J6232" t="s">
        <v>8792</v>
      </c>
      <c r="K6232" t="s">
        <v>509</v>
      </c>
      <c r="L6232">
        <v>50701</v>
      </c>
      <c r="M6232" t="s">
        <v>125</v>
      </c>
      <c r="N6232" t="s">
        <v>3061</v>
      </c>
      <c r="O6232" t="s">
        <v>62</v>
      </c>
      <c r="P6232" t="s">
        <v>86</v>
      </c>
      <c r="Q6232" t="s">
        <v>3062</v>
      </c>
      <c r="R6232" s="1">
        <v>30.32</v>
      </c>
      <c r="S6232">
        <v>4</v>
      </c>
      <c r="T6232">
        <f t="shared" si="97"/>
        <v>86</v>
      </c>
      <c r="U6232" t="s">
        <v>52</v>
      </c>
      <c r="V6232">
        <v>0</v>
      </c>
      <c r="W6232">
        <v>0</v>
      </c>
      <c r="X6232" s="1">
        <v>0</v>
      </c>
      <c r="Y6232" s="1">
        <v>30.32</v>
      </c>
      <c r="Z6232" t="s">
        <v>65</v>
      </c>
      <c r="AA6232" s="2">
        <v>11.8248</v>
      </c>
      <c r="AB6232" s="3">
        <v>0.39</v>
      </c>
      <c r="AC6232" s="1">
        <v>-18.495200000000001</v>
      </c>
      <c r="AD6232">
        <v>6</v>
      </c>
      <c r="AE6232">
        <v>6</v>
      </c>
      <c r="AF6232" t="s">
        <v>48</v>
      </c>
      <c r="AG6232">
        <v>2017</v>
      </c>
      <c r="AH6232">
        <f>COUNTBLANK(datos[[#This Row],[Row ID]:[Year sales]])</f>
        <v>0</v>
      </c>
    </row>
    <row r="6233" spans="1:34" x14ac:dyDescent="0.3">
      <c r="A6233">
        <v>6232</v>
      </c>
      <c r="B6233" t="s">
        <v>8793</v>
      </c>
      <c r="C6233" s="4">
        <v>42989</v>
      </c>
      <c r="D6233" s="4">
        <v>42989</v>
      </c>
      <c r="E6233" t="s">
        <v>1312</v>
      </c>
      <c r="F6233" t="s">
        <v>1958</v>
      </c>
      <c r="G6233" t="s">
        <v>1959</v>
      </c>
      <c r="H6233" t="s">
        <v>37</v>
      </c>
      <c r="I6233" t="s">
        <v>38</v>
      </c>
      <c r="J6233" t="s">
        <v>115</v>
      </c>
      <c r="K6233" t="s">
        <v>116</v>
      </c>
      <c r="L6233">
        <v>98105</v>
      </c>
      <c r="M6233" t="s">
        <v>60</v>
      </c>
      <c r="N6233" t="s">
        <v>2506</v>
      </c>
      <c r="O6233" t="s">
        <v>43</v>
      </c>
      <c r="P6233" t="s">
        <v>50</v>
      </c>
      <c r="Q6233" t="s">
        <v>2507</v>
      </c>
      <c r="R6233" s="1">
        <v>177.56800000000001</v>
      </c>
      <c r="S6233">
        <v>2</v>
      </c>
      <c r="T6233">
        <f t="shared" si="97"/>
        <v>20</v>
      </c>
      <c r="U6233" t="s">
        <v>46</v>
      </c>
      <c r="V6233">
        <v>0.2</v>
      </c>
      <c r="W6233">
        <v>35.513600000000004</v>
      </c>
      <c r="X6233" s="1">
        <v>-35.513599999999997</v>
      </c>
      <c r="Y6233" s="1">
        <v>213.08160000000001</v>
      </c>
      <c r="Z6233" t="s">
        <v>47</v>
      </c>
      <c r="AA6233" s="2">
        <v>8.8783999999999992</v>
      </c>
      <c r="AB6233" s="3">
        <v>4.9999999999999989E-2</v>
      </c>
      <c r="AC6233" s="1">
        <v>-133.17599999999999</v>
      </c>
      <c r="AD6233">
        <v>0</v>
      </c>
      <c r="AE6233">
        <v>0</v>
      </c>
      <c r="AF6233" t="s">
        <v>48</v>
      </c>
      <c r="AG6233">
        <v>2017</v>
      </c>
      <c r="AH6233">
        <f>COUNTBLANK(datos[[#This Row],[Row ID]:[Year sales]])</f>
        <v>0</v>
      </c>
    </row>
    <row r="6234" spans="1:34" x14ac:dyDescent="0.3">
      <c r="A6234">
        <v>6233</v>
      </c>
      <c r="B6234" t="s">
        <v>8793</v>
      </c>
      <c r="C6234" s="4">
        <v>42989</v>
      </c>
      <c r="D6234" s="4">
        <v>42989</v>
      </c>
      <c r="E6234" t="s">
        <v>1312</v>
      </c>
      <c r="F6234" t="s">
        <v>1958</v>
      </c>
      <c r="G6234" t="s">
        <v>1959</v>
      </c>
      <c r="H6234" t="s">
        <v>37</v>
      </c>
      <c r="I6234" t="s">
        <v>38</v>
      </c>
      <c r="J6234" t="s">
        <v>115</v>
      </c>
      <c r="K6234" t="s">
        <v>116</v>
      </c>
      <c r="L6234">
        <v>98105</v>
      </c>
      <c r="M6234" t="s">
        <v>60</v>
      </c>
      <c r="N6234" t="s">
        <v>2003</v>
      </c>
      <c r="O6234" t="s">
        <v>62</v>
      </c>
      <c r="P6234" t="s">
        <v>110</v>
      </c>
      <c r="Q6234" t="s">
        <v>2004</v>
      </c>
      <c r="R6234" s="1">
        <v>19.440000000000001</v>
      </c>
      <c r="S6234">
        <v>3</v>
      </c>
      <c r="T6234">
        <f t="shared" si="97"/>
        <v>33</v>
      </c>
      <c r="U6234" t="s">
        <v>52</v>
      </c>
      <c r="V6234">
        <v>0</v>
      </c>
      <c r="W6234">
        <v>0</v>
      </c>
      <c r="X6234" s="1">
        <v>0</v>
      </c>
      <c r="Y6234" s="1">
        <v>19.440000000000001</v>
      </c>
      <c r="Z6234" t="s">
        <v>65</v>
      </c>
      <c r="AA6234" s="2">
        <v>9.3312000000000008</v>
      </c>
      <c r="AB6234" s="3">
        <v>0.48000000000000004</v>
      </c>
      <c r="AC6234" s="1">
        <v>-10.1088</v>
      </c>
      <c r="AD6234">
        <v>0</v>
      </c>
      <c r="AE6234">
        <v>0</v>
      </c>
      <c r="AF6234" t="s">
        <v>48</v>
      </c>
      <c r="AG6234">
        <v>2017</v>
      </c>
      <c r="AH6234">
        <f>COUNTBLANK(datos[[#This Row],[Row ID]:[Year sales]])</f>
        <v>0</v>
      </c>
    </row>
    <row r="6235" spans="1:34" x14ac:dyDescent="0.3">
      <c r="A6235">
        <v>6234</v>
      </c>
      <c r="B6235" t="s">
        <v>8793</v>
      </c>
      <c r="C6235" s="4">
        <v>42989</v>
      </c>
      <c r="D6235" s="4">
        <v>42989</v>
      </c>
      <c r="E6235" t="s">
        <v>1312</v>
      </c>
      <c r="F6235" t="s">
        <v>1958</v>
      </c>
      <c r="G6235" t="s">
        <v>1959</v>
      </c>
      <c r="H6235" t="s">
        <v>37</v>
      </c>
      <c r="I6235" t="s">
        <v>38</v>
      </c>
      <c r="J6235" t="s">
        <v>115</v>
      </c>
      <c r="K6235" t="s">
        <v>116</v>
      </c>
      <c r="L6235">
        <v>98105</v>
      </c>
      <c r="M6235" t="s">
        <v>60</v>
      </c>
      <c r="N6235" t="s">
        <v>2005</v>
      </c>
      <c r="O6235" t="s">
        <v>62</v>
      </c>
      <c r="P6235" t="s">
        <v>110</v>
      </c>
      <c r="Q6235" t="s">
        <v>2006</v>
      </c>
      <c r="R6235" s="1">
        <v>71.28</v>
      </c>
      <c r="S6235">
        <v>11</v>
      </c>
      <c r="T6235">
        <f t="shared" si="97"/>
        <v>27</v>
      </c>
      <c r="U6235" t="s">
        <v>75</v>
      </c>
      <c r="V6235">
        <v>0</v>
      </c>
      <c r="W6235">
        <v>0</v>
      </c>
      <c r="X6235" s="1">
        <v>0</v>
      </c>
      <c r="Y6235" s="1">
        <v>71.28</v>
      </c>
      <c r="Z6235" t="s">
        <v>99</v>
      </c>
      <c r="AA6235" s="2">
        <v>34.214399999999998</v>
      </c>
      <c r="AB6235" s="3">
        <v>0.48</v>
      </c>
      <c r="AC6235" s="1">
        <v>-37.065600000000003</v>
      </c>
      <c r="AD6235">
        <v>0</v>
      </c>
      <c r="AE6235">
        <v>0</v>
      </c>
      <c r="AF6235" t="s">
        <v>48</v>
      </c>
      <c r="AG6235">
        <v>2017</v>
      </c>
      <c r="AH6235">
        <f>COUNTBLANK(datos[[#This Row],[Row ID]:[Year sales]])</f>
        <v>0</v>
      </c>
    </row>
    <row r="6236" spans="1:34" x14ac:dyDescent="0.3">
      <c r="A6236">
        <v>6235</v>
      </c>
      <c r="B6236" t="s">
        <v>8793</v>
      </c>
      <c r="C6236" s="4">
        <v>42989</v>
      </c>
      <c r="D6236" s="4">
        <v>42989</v>
      </c>
      <c r="E6236" t="s">
        <v>1312</v>
      </c>
      <c r="F6236" t="s">
        <v>1958</v>
      </c>
      <c r="G6236" t="s">
        <v>1959</v>
      </c>
      <c r="H6236" t="s">
        <v>37</v>
      </c>
      <c r="I6236" t="s">
        <v>38</v>
      </c>
      <c r="J6236" t="s">
        <v>115</v>
      </c>
      <c r="K6236" t="s">
        <v>116</v>
      </c>
      <c r="L6236">
        <v>98105</v>
      </c>
      <c r="M6236" t="s">
        <v>60</v>
      </c>
      <c r="N6236" t="s">
        <v>6395</v>
      </c>
      <c r="O6236" t="s">
        <v>62</v>
      </c>
      <c r="P6236" t="s">
        <v>94</v>
      </c>
      <c r="Q6236" t="s">
        <v>6396</v>
      </c>
      <c r="R6236" s="1">
        <v>1471.96</v>
      </c>
      <c r="S6236">
        <v>5</v>
      </c>
      <c r="T6236">
        <f t="shared" si="97"/>
        <v>28</v>
      </c>
      <c r="U6236" t="s">
        <v>75</v>
      </c>
      <c r="V6236">
        <v>0.2</v>
      </c>
      <c r="W6236">
        <v>294.392</v>
      </c>
      <c r="X6236" s="1">
        <v>-294.392</v>
      </c>
      <c r="Y6236" s="1">
        <v>1766.3520000000001</v>
      </c>
      <c r="Z6236" t="s">
        <v>53</v>
      </c>
      <c r="AA6236" s="2">
        <v>459.98750000000001</v>
      </c>
      <c r="AB6236" s="3">
        <v>0.3125</v>
      </c>
      <c r="AC6236" s="1">
        <v>-717.58050000000003</v>
      </c>
      <c r="AD6236">
        <v>0</v>
      </c>
      <c r="AE6236">
        <v>0</v>
      </c>
      <c r="AF6236" t="s">
        <v>48</v>
      </c>
      <c r="AG6236">
        <v>2017</v>
      </c>
      <c r="AH6236">
        <f>COUNTBLANK(datos[[#This Row],[Row ID]:[Year sales]])</f>
        <v>0</v>
      </c>
    </row>
    <row r="6237" spans="1:34" x14ac:dyDescent="0.3">
      <c r="A6237">
        <v>6236</v>
      </c>
      <c r="B6237" t="s">
        <v>8793</v>
      </c>
      <c r="C6237" s="4">
        <v>42989</v>
      </c>
      <c r="D6237" s="4">
        <v>42989</v>
      </c>
      <c r="E6237" t="s">
        <v>1312</v>
      </c>
      <c r="F6237" t="s">
        <v>1958</v>
      </c>
      <c r="G6237" t="s">
        <v>1959</v>
      </c>
      <c r="H6237" t="s">
        <v>37</v>
      </c>
      <c r="I6237" t="s">
        <v>38</v>
      </c>
      <c r="J6237" t="s">
        <v>115</v>
      </c>
      <c r="K6237" t="s">
        <v>116</v>
      </c>
      <c r="L6237">
        <v>98105</v>
      </c>
      <c r="M6237" t="s">
        <v>60</v>
      </c>
      <c r="N6237" t="s">
        <v>8794</v>
      </c>
      <c r="O6237" t="s">
        <v>90</v>
      </c>
      <c r="P6237" t="s">
        <v>91</v>
      </c>
      <c r="Q6237" t="s">
        <v>8795</v>
      </c>
      <c r="R6237" s="1">
        <v>79.959999999999994</v>
      </c>
      <c r="S6237">
        <v>5</v>
      </c>
      <c r="T6237">
        <f t="shared" si="97"/>
        <v>14</v>
      </c>
      <c r="U6237" t="s">
        <v>75</v>
      </c>
      <c r="V6237">
        <v>0.2</v>
      </c>
      <c r="W6237">
        <v>15.991999999999999</v>
      </c>
      <c r="X6237" s="1">
        <v>-15.992000000000001</v>
      </c>
      <c r="Y6237" s="1">
        <v>95.951999999999998</v>
      </c>
      <c r="Z6237" t="s">
        <v>99</v>
      </c>
      <c r="AA6237" s="2">
        <v>-17.991</v>
      </c>
      <c r="AB6237" s="3">
        <v>-0.22500000000000001</v>
      </c>
      <c r="AC6237" s="1">
        <v>-81.959000000000003</v>
      </c>
      <c r="AD6237">
        <v>0</v>
      </c>
      <c r="AE6237">
        <v>0</v>
      </c>
      <c r="AF6237" t="s">
        <v>48</v>
      </c>
      <c r="AG6237">
        <v>2017</v>
      </c>
      <c r="AH6237">
        <f>COUNTBLANK(datos[[#This Row],[Row ID]:[Year sales]])</f>
        <v>0</v>
      </c>
    </row>
    <row r="6238" spans="1:34" x14ac:dyDescent="0.3">
      <c r="A6238">
        <v>6237</v>
      </c>
      <c r="B6238" t="s">
        <v>8796</v>
      </c>
      <c r="C6238" s="4">
        <v>42423</v>
      </c>
      <c r="D6238" s="4">
        <v>42427</v>
      </c>
      <c r="E6238" t="s">
        <v>67</v>
      </c>
      <c r="F6238" t="s">
        <v>1243</v>
      </c>
      <c r="G6238" t="s">
        <v>1244</v>
      </c>
      <c r="H6238" t="s">
        <v>57</v>
      </c>
      <c r="I6238" t="s">
        <v>38</v>
      </c>
      <c r="J6238" t="s">
        <v>166</v>
      </c>
      <c r="K6238" t="s">
        <v>167</v>
      </c>
      <c r="L6238">
        <v>19120</v>
      </c>
      <c r="M6238" t="s">
        <v>168</v>
      </c>
      <c r="N6238" t="s">
        <v>1032</v>
      </c>
      <c r="O6238" t="s">
        <v>62</v>
      </c>
      <c r="P6238" t="s">
        <v>193</v>
      </c>
      <c r="Q6238" t="s">
        <v>1033</v>
      </c>
      <c r="R6238" s="1">
        <v>57.576000000000001</v>
      </c>
      <c r="S6238">
        <v>3</v>
      </c>
      <c r="T6238">
        <f t="shared" si="97"/>
        <v>12</v>
      </c>
      <c r="U6238" t="s">
        <v>52</v>
      </c>
      <c r="V6238">
        <v>0.2</v>
      </c>
      <c r="W6238">
        <v>11.5152</v>
      </c>
      <c r="X6238" s="1">
        <v>-11.5152</v>
      </c>
      <c r="Y6238" s="1">
        <v>69.091200000000001</v>
      </c>
      <c r="Z6238" t="s">
        <v>99</v>
      </c>
      <c r="AA6238" s="2">
        <v>21.591000000000001</v>
      </c>
      <c r="AB6238" s="3">
        <v>0.375</v>
      </c>
      <c r="AC6238" s="1">
        <v>-24.469799999999999</v>
      </c>
      <c r="AD6238">
        <v>4</v>
      </c>
      <c r="AE6238">
        <v>4</v>
      </c>
      <c r="AF6238" t="s">
        <v>48</v>
      </c>
      <c r="AG6238">
        <v>2016</v>
      </c>
      <c r="AH6238">
        <f>COUNTBLANK(datos[[#This Row],[Row ID]:[Year sales]])</f>
        <v>0</v>
      </c>
    </row>
    <row r="6239" spans="1:34" x14ac:dyDescent="0.3">
      <c r="A6239">
        <v>6238</v>
      </c>
      <c r="B6239" t="s">
        <v>8797</v>
      </c>
      <c r="C6239" s="4">
        <v>42391</v>
      </c>
      <c r="D6239" s="4">
        <v>42398</v>
      </c>
      <c r="E6239" t="s">
        <v>67</v>
      </c>
      <c r="F6239" t="s">
        <v>4310</v>
      </c>
      <c r="G6239" t="s">
        <v>4311</v>
      </c>
      <c r="H6239" t="s">
        <v>37</v>
      </c>
      <c r="I6239" t="s">
        <v>38</v>
      </c>
      <c r="J6239" t="s">
        <v>286</v>
      </c>
      <c r="K6239" t="s">
        <v>287</v>
      </c>
      <c r="L6239">
        <v>10009</v>
      </c>
      <c r="M6239" t="s">
        <v>168</v>
      </c>
      <c r="N6239" t="s">
        <v>5140</v>
      </c>
      <c r="O6239" t="s">
        <v>62</v>
      </c>
      <c r="P6239" t="s">
        <v>94</v>
      </c>
      <c r="Q6239" t="s">
        <v>5141</v>
      </c>
      <c r="R6239" s="1">
        <v>26.335999999999999</v>
      </c>
      <c r="S6239">
        <v>4</v>
      </c>
      <c r="T6239">
        <f t="shared" si="97"/>
        <v>12</v>
      </c>
      <c r="U6239" t="s">
        <v>52</v>
      </c>
      <c r="V6239">
        <v>0.2</v>
      </c>
      <c r="W6239">
        <v>5.2671999999999999</v>
      </c>
      <c r="X6239" s="1">
        <v>-5.2671999999999999</v>
      </c>
      <c r="Y6239" s="1">
        <v>31.603199999999998</v>
      </c>
      <c r="Z6239" t="s">
        <v>65</v>
      </c>
      <c r="AA6239" s="2">
        <v>9.2175999999999991</v>
      </c>
      <c r="AB6239" s="3">
        <v>0.35</v>
      </c>
      <c r="AC6239" s="1">
        <v>-11.8512</v>
      </c>
      <c r="AD6239">
        <v>7</v>
      </c>
      <c r="AE6239">
        <v>7</v>
      </c>
      <c r="AF6239" t="s">
        <v>48</v>
      </c>
      <c r="AG6239">
        <v>2016</v>
      </c>
      <c r="AH6239">
        <f>COUNTBLANK(datos[[#This Row],[Row ID]:[Year sales]])</f>
        <v>0</v>
      </c>
    </row>
    <row r="6240" spans="1:34" x14ac:dyDescent="0.3">
      <c r="A6240">
        <v>6239</v>
      </c>
      <c r="B6240" t="s">
        <v>8798</v>
      </c>
      <c r="C6240" s="4">
        <v>42350</v>
      </c>
      <c r="D6240" s="4">
        <v>42354</v>
      </c>
      <c r="E6240" t="s">
        <v>67</v>
      </c>
      <c r="F6240" t="s">
        <v>3860</v>
      </c>
      <c r="G6240" t="s">
        <v>3861</v>
      </c>
      <c r="H6240" t="s">
        <v>37</v>
      </c>
      <c r="I6240" t="s">
        <v>38</v>
      </c>
      <c r="J6240" t="s">
        <v>651</v>
      </c>
      <c r="K6240" t="s">
        <v>59</v>
      </c>
      <c r="L6240">
        <v>95123</v>
      </c>
      <c r="M6240" t="s">
        <v>60</v>
      </c>
      <c r="N6240" t="s">
        <v>5239</v>
      </c>
      <c r="O6240" t="s">
        <v>43</v>
      </c>
      <c r="P6240" t="s">
        <v>83</v>
      </c>
      <c r="Q6240" t="s">
        <v>5240</v>
      </c>
      <c r="R6240" s="1">
        <v>166.5</v>
      </c>
      <c r="S6240">
        <v>3</v>
      </c>
      <c r="T6240">
        <f t="shared" si="97"/>
        <v>8</v>
      </c>
      <c r="U6240" t="s">
        <v>52</v>
      </c>
      <c r="V6240">
        <v>0</v>
      </c>
      <c r="W6240">
        <v>0</v>
      </c>
      <c r="X6240" s="1">
        <v>0</v>
      </c>
      <c r="Y6240" s="1">
        <v>166.5</v>
      </c>
      <c r="Z6240" t="s">
        <v>99</v>
      </c>
      <c r="AA6240" s="2">
        <v>21.645</v>
      </c>
      <c r="AB6240" s="3">
        <v>0.13</v>
      </c>
      <c r="AC6240" s="1">
        <v>-144.85499999999999</v>
      </c>
      <c r="AD6240">
        <v>4</v>
      </c>
      <c r="AE6240">
        <v>4</v>
      </c>
      <c r="AF6240" t="s">
        <v>48</v>
      </c>
      <c r="AG6240">
        <v>2015</v>
      </c>
      <c r="AH6240">
        <f>COUNTBLANK(datos[[#This Row],[Row ID]:[Year sales]])</f>
        <v>0</v>
      </c>
    </row>
    <row r="6241" spans="1:34" x14ac:dyDescent="0.3">
      <c r="A6241">
        <v>6240</v>
      </c>
      <c r="B6241" t="s">
        <v>8798</v>
      </c>
      <c r="C6241" s="4">
        <v>42350</v>
      </c>
      <c r="D6241" s="4">
        <v>42354</v>
      </c>
      <c r="E6241" t="s">
        <v>67</v>
      </c>
      <c r="F6241" t="s">
        <v>3860</v>
      </c>
      <c r="G6241" t="s">
        <v>3861</v>
      </c>
      <c r="H6241" t="s">
        <v>37</v>
      </c>
      <c r="I6241" t="s">
        <v>38</v>
      </c>
      <c r="J6241" t="s">
        <v>651</v>
      </c>
      <c r="K6241" t="s">
        <v>59</v>
      </c>
      <c r="L6241">
        <v>95123</v>
      </c>
      <c r="M6241" t="s">
        <v>60</v>
      </c>
      <c r="N6241" t="s">
        <v>2896</v>
      </c>
      <c r="O6241" t="s">
        <v>62</v>
      </c>
      <c r="P6241" t="s">
        <v>77</v>
      </c>
      <c r="Q6241" t="s">
        <v>2897</v>
      </c>
      <c r="R6241" s="1">
        <v>360.38</v>
      </c>
      <c r="S6241">
        <v>2</v>
      </c>
      <c r="T6241">
        <f t="shared" si="97"/>
        <v>40</v>
      </c>
      <c r="U6241" t="s">
        <v>46</v>
      </c>
      <c r="V6241">
        <v>0</v>
      </c>
      <c r="W6241">
        <v>0</v>
      </c>
      <c r="X6241" s="1">
        <v>0</v>
      </c>
      <c r="Y6241" s="1">
        <v>360.38</v>
      </c>
      <c r="Z6241" t="s">
        <v>47</v>
      </c>
      <c r="AA6241" s="2">
        <v>93.698800000000006</v>
      </c>
      <c r="AB6241" s="3">
        <v>0.26</v>
      </c>
      <c r="AC6241" s="1">
        <v>-266.68119999999999</v>
      </c>
      <c r="AD6241">
        <v>4</v>
      </c>
      <c r="AE6241">
        <v>4</v>
      </c>
      <c r="AF6241" t="s">
        <v>48</v>
      </c>
      <c r="AG6241">
        <v>2015</v>
      </c>
      <c r="AH6241">
        <f>COUNTBLANK(datos[[#This Row],[Row ID]:[Year sales]])</f>
        <v>0</v>
      </c>
    </row>
    <row r="6242" spans="1:34" x14ac:dyDescent="0.3">
      <c r="A6242">
        <v>6241</v>
      </c>
      <c r="B6242" t="s">
        <v>8799</v>
      </c>
      <c r="C6242" s="4">
        <v>42672</v>
      </c>
      <c r="D6242" s="4">
        <v>42675</v>
      </c>
      <c r="E6242" t="s">
        <v>34</v>
      </c>
      <c r="F6242" t="s">
        <v>962</v>
      </c>
      <c r="G6242" t="s">
        <v>963</v>
      </c>
      <c r="H6242" t="s">
        <v>37</v>
      </c>
      <c r="I6242" t="s">
        <v>38</v>
      </c>
      <c r="J6242" t="s">
        <v>58</v>
      </c>
      <c r="K6242" t="s">
        <v>59</v>
      </c>
      <c r="L6242">
        <v>90008</v>
      </c>
      <c r="M6242" t="s">
        <v>60</v>
      </c>
      <c r="N6242" t="s">
        <v>3549</v>
      </c>
      <c r="O6242" t="s">
        <v>62</v>
      </c>
      <c r="P6242" t="s">
        <v>94</v>
      </c>
      <c r="Q6242" t="s">
        <v>3550</v>
      </c>
      <c r="R6242" s="1">
        <v>11.744</v>
      </c>
      <c r="S6242">
        <v>1</v>
      </c>
      <c r="T6242">
        <f t="shared" si="97"/>
        <v>39</v>
      </c>
      <c r="U6242" t="s">
        <v>46</v>
      </c>
      <c r="V6242">
        <v>0.2</v>
      </c>
      <c r="W6242">
        <v>2.3488000000000002</v>
      </c>
      <c r="X6242" s="1">
        <v>-2.3488000000000002</v>
      </c>
      <c r="Y6242" s="1">
        <v>14.0928</v>
      </c>
      <c r="Z6242" t="s">
        <v>65</v>
      </c>
      <c r="AA6242" s="2">
        <v>3.8168000000000002</v>
      </c>
      <c r="AB6242" s="3">
        <v>0.32500000000000001</v>
      </c>
      <c r="AC6242" s="1">
        <v>-5.5784000000000002</v>
      </c>
      <c r="AD6242">
        <v>3</v>
      </c>
      <c r="AE6242">
        <v>3</v>
      </c>
      <c r="AF6242" t="s">
        <v>48</v>
      </c>
      <c r="AG6242">
        <v>2016</v>
      </c>
      <c r="AH6242">
        <f>COUNTBLANK(datos[[#This Row],[Row ID]:[Year sales]])</f>
        <v>0</v>
      </c>
    </row>
    <row r="6243" spans="1:34" x14ac:dyDescent="0.3">
      <c r="A6243">
        <v>6242</v>
      </c>
      <c r="B6243" t="s">
        <v>8800</v>
      </c>
      <c r="C6243" s="4">
        <v>42883</v>
      </c>
      <c r="D6243" s="4">
        <v>42886</v>
      </c>
      <c r="E6243" t="s">
        <v>34</v>
      </c>
      <c r="F6243" t="s">
        <v>5652</v>
      </c>
      <c r="G6243" t="s">
        <v>5653</v>
      </c>
      <c r="H6243" t="s">
        <v>57</v>
      </c>
      <c r="I6243" t="s">
        <v>38</v>
      </c>
      <c r="J6243" t="s">
        <v>107</v>
      </c>
      <c r="K6243" t="s">
        <v>2720</v>
      </c>
      <c r="L6243">
        <v>3301</v>
      </c>
      <c r="M6243" t="s">
        <v>168</v>
      </c>
      <c r="N6243" t="s">
        <v>6018</v>
      </c>
      <c r="O6243" t="s">
        <v>43</v>
      </c>
      <c r="P6243" t="s">
        <v>83</v>
      </c>
      <c r="Q6243" t="s">
        <v>6019</v>
      </c>
      <c r="R6243" s="1">
        <v>247.44</v>
      </c>
      <c r="S6243">
        <v>8</v>
      </c>
      <c r="T6243">
        <f t="shared" si="97"/>
        <v>28</v>
      </c>
      <c r="U6243" t="s">
        <v>75</v>
      </c>
      <c r="V6243">
        <v>0</v>
      </c>
      <c r="W6243">
        <v>0</v>
      </c>
      <c r="X6243" s="1">
        <v>0</v>
      </c>
      <c r="Y6243" s="1">
        <v>247.44</v>
      </c>
      <c r="Z6243" t="s">
        <v>47</v>
      </c>
      <c r="AA6243" s="2">
        <v>101.4504</v>
      </c>
      <c r="AB6243" s="3">
        <v>0.41000000000000003</v>
      </c>
      <c r="AC6243" s="1">
        <v>-145.9896</v>
      </c>
      <c r="AD6243">
        <v>3</v>
      </c>
      <c r="AE6243">
        <v>3</v>
      </c>
      <c r="AF6243" t="s">
        <v>48</v>
      </c>
      <c r="AG6243">
        <v>2017</v>
      </c>
      <c r="AH6243">
        <f>COUNTBLANK(datos[[#This Row],[Row ID]:[Year sales]])</f>
        <v>0</v>
      </c>
    </row>
    <row r="6244" spans="1:34" x14ac:dyDescent="0.3">
      <c r="A6244">
        <v>6243</v>
      </c>
      <c r="B6244" t="s">
        <v>8801</v>
      </c>
      <c r="C6244" s="4">
        <v>41994</v>
      </c>
      <c r="D6244" s="4">
        <v>42001</v>
      </c>
      <c r="E6244" t="s">
        <v>67</v>
      </c>
      <c r="F6244" t="s">
        <v>4235</v>
      </c>
      <c r="G6244" t="s">
        <v>4236</v>
      </c>
      <c r="H6244" t="s">
        <v>122</v>
      </c>
      <c r="I6244" t="s">
        <v>38</v>
      </c>
      <c r="J6244" t="s">
        <v>402</v>
      </c>
      <c r="K6244" t="s">
        <v>355</v>
      </c>
      <c r="L6244">
        <v>38401</v>
      </c>
      <c r="M6244" t="s">
        <v>41</v>
      </c>
      <c r="N6244" t="s">
        <v>3945</v>
      </c>
      <c r="O6244" t="s">
        <v>62</v>
      </c>
      <c r="P6244" t="s">
        <v>94</v>
      </c>
      <c r="Q6244" t="s">
        <v>3946</v>
      </c>
      <c r="R6244" s="1">
        <v>18.239999999999998</v>
      </c>
      <c r="S6244">
        <v>2</v>
      </c>
      <c r="T6244">
        <f t="shared" si="97"/>
        <v>47</v>
      </c>
      <c r="U6244" t="s">
        <v>46</v>
      </c>
      <c r="V6244">
        <v>0.7</v>
      </c>
      <c r="W6244">
        <v>12.767999999999999</v>
      </c>
      <c r="X6244" s="1">
        <v>-12.768000000000001</v>
      </c>
      <c r="Y6244" s="1">
        <v>31.007999999999996</v>
      </c>
      <c r="Z6244" t="s">
        <v>65</v>
      </c>
      <c r="AA6244" s="2">
        <v>-14.592000000000001</v>
      </c>
      <c r="AB6244" s="3">
        <v>-0.8</v>
      </c>
      <c r="AC6244" s="1">
        <v>-20.064</v>
      </c>
      <c r="AD6244">
        <v>7</v>
      </c>
      <c r="AE6244">
        <v>7</v>
      </c>
      <c r="AF6244" t="s">
        <v>48</v>
      </c>
      <c r="AG6244">
        <v>2014</v>
      </c>
      <c r="AH6244">
        <f>COUNTBLANK(datos[[#This Row],[Row ID]:[Year sales]])</f>
        <v>0</v>
      </c>
    </row>
    <row r="6245" spans="1:34" x14ac:dyDescent="0.3">
      <c r="A6245">
        <v>6244</v>
      </c>
      <c r="B6245" t="s">
        <v>8802</v>
      </c>
      <c r="C6245" s="4">
        <v>42698</v>
      </c>
      <c r="D6245" s="4">
        <v>42702</v>
      </c>
      <c r="E6245" t="s">
        <v>67</v>
      </c>
      <c r="F6245" t="s">
        <v>5505</v>
      </c>
      <c r="G6245" t="s">
        <v>5506</v>
      </c>
      <c r="H6245" t="s">
        <v>122</v>
      </c>
      <c r="I6245" t="s">
        <v>38</v>
      </c>
      <c r="J6245" t="s">
        <v>4150</v>
      </c>
      <c r="K6245" t="s">
        <v>116</v>
      </c>
      <c r="L6245">
        <v>98006</v>
      </c>
      <c r="M6245" t="s">
        <v>60</v>
      </c>
      <c r="N6245" t="s">
        <v>6857</v>
      </c>
      <c r="O6245" t="s">
        <v>62</v>
      </c>
      <c r="P6245" t="s">
        <v>599</v>
      </c>
      <c r="Q6245" t="s">
        <v>6858</v>
      </c>
      <c r="R6245" s="1">
        <v>25.35</v>
      </c>
      <c r="S6245">
        <v>3</v>
      </c>
      <c r="T6245">
        <f t="shared" si="97"/>
        <v>24</v>
      </c>
      <c r="U6245" t="s">
        <v>52</v>
      </c>
      <c r="V6245">
        <v>0</v>
      </c>
      <c r="W6245">
        <v>0</v>
      </c>
      <c r="X6245" s="1">
        <v>0</v>
      </c>
      <c r="Y6245" s="1">
        <v>25.35</v>
      </c>
      <c r="Z6245" t="s">
        <v>65</v>
      </c>
      <c r="AA6245" s="2">
        <v>7.6050000000000004</v>
      </c>
      <c r="AB6245" s="3">
        <v>0.3</v>
      </c>
      <c r="AC6245" s="1">
        <v>-17.745000000000001</v>
      </c>
      <c r="AD6245">
        <v>4</v>
      </c>
      <c r="AE6245">
        <v>4</v>
      </c>
      <c r="AF6245" t="s">
        <v>48</v>
      </c>
      <c r="AG6245">
        <v>2016</v>
      </c>
      <c r="AH6245">
        <f>COUNTBLANK(datos[[#This Row],[Row ID]:[Year sales]])</f>
        <v>0</v>
      </c>
    </row>
    <row r="6246" spans="1:34" x14ac:dyDescent="0.3">
      <c r="A6246">
        <v>6245</v>
      </c>
      <c r="B6246" t="s">
        <v>8803</v>
      </c>
      <c r="C6246" s="4">
        <v>42328</v>
      </c>
      <c r="D6246" s="4">
        <v>42333</v>
      </c>
      <c r="E6246" t="s">
        <v>67</v>
      </c>
      <c r="F6246" t="s">
        <v>6323</v>
      </c>
      <c r="G6246" t="s">
        <v>6324</v>
      </c>
      <c r="H6246" t="s">
        <v>122</v>
      </c>
      <c r="I6246" t="s">
        <v>38</v>
      </c>
      <c r="J6246" t="s">
        <v>115</v>
      </c>
      <c r="K6246" t="s">
        <v>116</v>
      </c>
      <c r="L6246">
        <v>98105</v>
      </c>
      <c r="M6246" t="s">
        <v>60</v>
      </c>
      <c r="N6246" t="s">
        <v>4697</v>
      </c>
      <c r="O6246" t="s">
        <v>62</v>
      </c>
      <c r="P6246" t="s">
        <v>86</v>
      </c>
      <c r="Q6246" t="s">
        <v>4698</v>
      </c>
      <c r="R6246" s="1">
        <v>119.04</v>
      </c>
      <c r="S6246">
        <v>6</v>
      </c>
      <c r="T6246">
        <f t="shared" si="97"/>
        <v>27</v>
      </c>
      <c r="U6246" t="s">
        <v>75</v>
      </c>
      <c r="V6246">
        <v>0</v>
      </c>
      <c r="W6246">
        <v>0</v>
      </c>
      <c r="X6246" s="1">
        <v>0</v>
      </c>
      <c r="Y6246" s="1">
        <v>119.04</v>
      </c>
      <c r="Z6246" t="s">
        <v>99</v>
      </c>
      <c r="AA6246" s="2">
        <v>30.950399999999998</v>
      </c>
      <c r="AB6246" s="3">
        <v>0.25999999999999995</v>
      </c>
      <c r="AC6246" s="1">
        <v>-88.089600000000004</v>
      </c>
      <c r="AD6246">
        <v>5</v>
      </c>
      <c r="AE6246">
        <v>5</v>
      </c>
      <c r="AF6246" t="s">
        <v>48</v>
      </c>
      <c r="AG6246">
        <v>2015</v>
      </c>
      <c r="AH6246">
        <f>COUNTBLANK(datos[[#This Row],[Row ID]:[Year sales]])</f>
        <v>0</v>
      </c>
    </row>
    <row r="6247" spans="1:34" x14ac:dyDescent="0.3">
      <c r="A6247">
        <v>6246</v>
      </c>
      <c r="B6247" t="s">
        <v>8803</v>
      </c>
      <c r="C6247" s="4">
        <v>42328</v>
      </c>
      <c r="D6247" s="4">
        <v>42333</v>
      </c>
      <c r="E6247" t="s">
        <v>67</v>
      </c>
      <c r="F6247" t="s">
        <v>6323</v>
      </c>
      <c r="G6247" t="s">
        <v>6324</v>
      </c>
      <c r="H6247" t="s">
        <v>122</v>
      </c>
      <c r="I6247" t="s">
        <v>38</v>
      </c>
      <c r="J6247" t="s">
        <v>115</v>
      </c>
      <c r="K6247" t="s">
        <v>116</v>
      </c>
      <c r="L6247">
        <v>98105</v>
      </c>
      <c r="M6247" t="s">
        <v>60</v>
      </c>
      <c r="N6247" t="s">
        <v>5089</v>
      </c>
      <c r="O6247" t="s">
        <v>43</v>
      </c>
      <c r="P6247" t="s">
        <v>83</v>
      </c>
      <c r="Q6247" t="s">
        <v>5090</v>
      </c>
      <c r="R6247" s="1">
        <v>22.14</v>
      </c>
      <c r="S6247">
        <v>3</v>
      </c>
      <c r="T6247">
        <f t="shared" si="97"/>
        <v>33</v>
      </c>
      <c r="U6247" t="s">
        <v>52</v>
      </c>
      <c r="V6247">
        <v>0</v>
      </c>
      <c r="W6247">
        <v>0</v>
      </c>
      <c r="X6247" s="1">
        <v>0</v>
      </c>
      <c r="Y6247" s="1">
        <v>22.14</v>
      </c>
      <c r="Z6247" t="s">
        <v>65</v>
      </c>
      <c r="AA6247" s="2">
        <v>6.4206000000000003</v>
      </c>
      <c r="AB6247" s="3">
        <v>0.28999999999999998</v>
      </c>
      <c r="AC6247" s="1">
        <v>-15.7194</v>
      </c>
      <c r="AD6247">
        <v>5</v>
      </c>
      <c r="AE6247">
        <v>5</v>
      </c>
      <c r="AF6247" t="s">
        <v>48</v>
      </c>
      <c r="AG6247">
        <v>2015</v>
      </c>
      <c r="AH6247">
        <f>COUNTBLANK(datos[[#This Row],[Row ID]:[Year sales]])</f>
        <v>0</v>
      </c>
    </row>
    <row r="6248" spans="1:34" x14ac:dyDescent="0.3">
      <c r="A6248">
        <v>6247</v>
      </c>
      <c r="B6248" t="s">
        <v>8803</v>
      </c>
      <c r="C6248" s="4">
        <v>42328</v>
      </c>
      <c r="D6248" s="4">
        <v>42333</v>
      </c>
      <c r="E6248" t="s">
        <v>67</v>
      </c>
      <c r="F6248" t="s">
        <v>6323</v>
      </c>
      <c r="G6248" t="s">
        <v>6324</v>
      </c>
      <c r="H6248" t="s">
        <v>122</v>
      </c>
      <c r="I6248" t="s">
        <v>38</v>
      </c>
      <c r="J6248" t="s">
        <v>115</v>
      </c>
      <c r="K6248" t="s">
        <v>116</v>
      </c>
      <c r="L6248">
        <v>98105</v>
      </c>
      <c r="M6248" t="s">
        <v>60</v>
      </c>
      <c r="N6248" t="s">
        <v>7770</v>
      </c>
      <c r="O6248" t="s">
        <v>90</v>
      </c>
      <c r="P6248" t="s">
        <v>181</v>
      </c>
      <c r="Q6248" t="s">
        <v>7771</v>
      </c>
      <c r="R6248" s="1">
        <v>13.98</v>
      </c>
      <c r="S6248">
        <v>2</v>
      </c>
      <c r="T6248">
        <f t="shared" si="97"/>
        <v>14</v>
      </c>
      <c r="U6248" t="s">
        <v>46</v>
      </c>
      <c r="V6248">
        <v>0</v>
      </c>
      <c r="W6248">
        <v>0</v>
      </c>
      <c r="X6248" s="1">
        <v>0</v>
      </c>
      <c r="Y6248" s="1">
        <v>13.98</v>
      </c>
      <c r="Z6248" t="s">
        <v>65</v>
      </c>
      <c r="AA6248" s="2">
        <v>6.0114000000000001</v>
      </c>
      <c r="AB6248" s="3">
        <v>0.43</v>
      </c>
      <c r="AC6248" s="1">
        <v>-7.9686000000000003</v>
      </c>
      <c r="AD6248">
        <v>5</v>
      </c>
      <c r="AE6248">
        <v>5</v>
      </c>
      <c r="AF6248" t="s">
        <v>48</v>
      </c>
      <c r="AG6248">
        <v>2015</v>
      </c>
      <c r="AH6248">
        <f>COUNTBLANK(datos[[#This Row],[Row ID]:[Year sales]])</f>
        <v>0</v>
      </c>
    </row>
    <row r="6249" spans="1:34" x14ac:dyDescent="0.3">
      <c r="A6249">
        <v>6248</v>
      </c>
      <c r="B6249" t="s">
        <v>8804</v>
      </c>
      <c r="C6249" s="4">
        <v>42884</v>
      </c>
      <c r="D6249" s="4">
        <v>42890</v>
      </c>
      <c r="E6249" t="s">
        <v>67</v>
      </c>
      <c r="F6249" t="s">
        <v>5183</v>
      </c>
      <c r="G6249" t="s">
        <v>5184</v>
      </c>
      <c r="H6249" t="s">
        <v>37</v>
      </c>
      <c r="I6249" t="s">
        <v>38</v>
      </c>
      <c r="J6249" t="s">
        <v>517</v>
      </c>
      <c r="K6249" t="s">
        <v>274</v>
      </c>
      <c r="L6249">
        <v>47201</v>
      </c>
      <c r="M6249" t="s">
        <v>125</v>
      </c>
      <c r="N6249" t="s">
        <v>5401</v>
      </c>
      <c r="O6249" t="s">
        <v>62</v>
      </c>
      <c r="P6249" t="s">
        <v>94</v>
      </c>
      <c r="Q6249" t="s">
        <v>5402</v>
      </c>
      <c r="R6249" s="1">
        <v>43.41</v>
      </c>
      <c r="S6249">
        <v>1</v>
      </c>
      <c r="T6249">
        <f t="shared" si="97"/>
        <v>38</v>
      </c>
      <c r="U6249" t="s">
        <v>46</v>
      </c>
      <c r="V6249">
        <v>0</v>
      </c>
      <c r="W6249">
        <v>0</v>
      </c>
      <c r="X6249" s="1">
        <v>0</v>
      </c>
      <c r="Y6249" s="1">
        <v>43.41</v>
      </c>
      <c r="Z6249" t="s">
        <v>65</v>
      </c>
      <c r="AA6249" s="2">
        <v>19.968599999999999</v>
      </c>
      <c r="AB6249" s="3">
        <v>0.46</v>
      </c>
      <c r="AC6249" s="1">
        <v>-23.441400000000002</v>
      </c>
      <c r="AD6249">
        <v>6</v>
      </c>
      <c r="AE6249">
        <v>6</v>
      </c>
      <c r="AF6249" t="s">
        <v>48</v>
      </c>
      <c r="AG6249">
        <v>2017</v>
      </c>
      <c r="AH6249">
        <f>COUNTBLANK(datos[[#This Row],[Row ID]:[Year sales]])</f>
        <v>0</v>
      </c>
    </row>
    <row r="6250" spans="1:34" x14ac:dyDescent="0.3">
      <c r="A6250">
        <v>6249</v>
      </c>
      <c r="B6250" t="s">
        <v>8804</v>
      </c>
      <c r="C6250" s="4">
        <v>42884</v>
      </c>
      <c r="D6250" s="4">
        <v>42890</v>
      </c>
      <c r="E6250" t="s">
        <v>67</v>
      </c>
      <c r="F6250" t="s">
        <v>5183</v>
      </c>
      <c r="G6250" t="s">
        <v>5184</v>
      </c>
      <c r="H6250" t="s">
        <v>37</v>
      </c>
      <c r="I6250" t="s">
        <v>38</v>
      </c>
      <c r="J6250" t="s">
        <v>517</v>
      </c>
      <c r="K6250" t="s">
        <v>274</v>
      </c>
      <c r="L6250">
        <v>47201</v>
      </c>
      <c r="M6250" t="s">
        <v>125</v>
      </c>
      <c r="N6250" t="s">
        <v>4126</v>
      </c>
      <c r="O6250" t="s">
        <v>43</v>
      </c>
      <c r="P6250" t="s">
        <v>83</v>
      </c>
      <c r="Q6250" t="s">
        <v>1307</v>
      </c>
      <c r="R6250" s="1">
        <v>6.24</v>
      </c>
      <c r="S6250">
        <v>3</v>
      </c>
      <c r="T6250">
        <f t="shared" si="97"/>
        <v>61</v>
      </c>
      <c r="U6250" t="s">
        <v>52</v>
      </c>
      <c r="V6250">
        <v>0</v>
      </c>
      <c r="W6250">
        <v>0</v>
      </c>
      <c r="X6250" s="1">
        <v>0</v>
      </c>
      <c r="Y6250" s="1">
        <v>6.24</v>
      </c>
      <c r="Z6250" t="s">
        <v>65</v>
      </c>
      <c r="AA6250" s="2">
        <v>2.6208</v>
      </c>
      <c r="AB6250" s="3">
        <v>0.42</v>
      </c>
      <c r="AC6250" s="1">
        <v>-3.6192000000000002</v>
      </c>
      <c r="AD6250">
        <v>6</v>
      </c>
      <c r="AE6250">
        <v>6</v>
      </c>
      <c r="AF6250" t="s">
        <v>48</v>
      </c>
      <c r="AG6250">
        <v>2017</v>
      </c>
      <c r="AH6250">
        <f>COUNTBLANK(datos[[#This Row],[Row ID]:[Year sales]])</f>
        <v>0</v>
      </c>
    </row>
    <row r="6251" spans="1:34" x14ac:dyDescent="0.3">
      <c r="A6251">
        <v>6250</v>
      </c>
      <c r="B6251" t="s">
        <v>8804</v>
      </c>
      <c r="C6251" s="4">
        <v>42884</v>
      </c>
      <c r="D6251" s="4">
        <v>42890</v>
      </c>
      <c r="E6251" t="s">
        <v>67</v>
      </c>
      <c r="F6251" t="s">
        <v>5183</v>
      </c>
      <c r="G6251" t="s">
        <v>5184</v>
      </c>
      <c r="H6251" t="s">
        <v>37</v>
      </c>
      <c r="I6251" t="s">
        <v>38</v>
      </c>
      <c r="J6251" t="s">
        <v>517</v>
      </c>
      <c r="K6251" t="s">
        <v>274</v>
      </c>
      <c r="L6251">
        <v>47201</v>
      </c>
      <c r="M6251" t="s">
        <v>125</v>
      </c>
      <c r="N6251" t="s">
        <v>8805</v>
      </c>
      <c r="O6251" t="s">
        <v>62</v>
      </c>
      <c r="P6251" t="s">
        <v>97</v>
      </c>
      <c r="Q6251" t="s">
        <v>8806</v>
      </c>
      <c r="R6251" s="1">
        <v>465.16</v>
      </c>
      <c r="S6251">
        <v>2</v>
      </c>
      <c r="T6251">
        <f t="shared" si="97"/>
        <v>6</v>
      </c>
      <c r="U6251" t="s">
        <v>46</v>
      </c>
      <c r="V6251">
        <v>0</v>
      </c>
      <c r="W6251">
        <v>0</v>
      </c>
      <c r="X6251" s="1">
        <v>0</v>
      </c>
      <c r="Y6251" s="1">
        <v>465.16</v>
      </c>
      <c r="Z6251" t="s">
        <v>47</v>
      </c>
      <c r="AA6251" s="2">
        <v>120.94159999999999</v>
      </c>
      <c r="AB6251" s="3">
        <v>0.25999999999999995</v>
      </c>
      <c r="AC6251" s="1">
        <v>-344.21839999999997</v>
      </c>
      <c r="AD6251">
        <v>6</v>
      </c>
      <c r="AE6251">
        <v>6</v>
      </c>
      <c r="AF6251" t="s">
        <v>48</v>
      </c>
      <c r="AG6251">
        <v>2017</v>
      </c>
      <c r="AH6251">
        <f>COUNTBLANK(datos[[#This Row],[Row ID]:[Year sales]])</f>
        <v>0</v>
      </c>
    </row>
    <row r="6252" spans="1:34" x14ac:dyDescent="0.3">
      <c r="A6252">
        <v>6251</v>
      </c>
      <c r="B6252" t="s">
        <v>8804</v>
      </c>
      <c r="C6252" s="4">
        <v>42884</v>
      </c>
      <c r="D6252" s="4">
        <v>42890</v>
      </c>
      <c r="E6252" t="s">
        <v>67</v>
      </c>
      <c r="F6252" t="s">
        <v>5183</v>
      </c>
      <c r="G6252" t="s">
        <v>5184</v>
      </c>
      <c r="H6252" t="s">
        <v>37</v>
      </c>
      <c r="I6252" t="s">
        <v>38</v>
      </c>
      <c r="J6252" t="s">
        <v>517</v>
      </c>
      <c r="K6252" t="s">
        <v>274</v>
      </c>
      <c r="L6252">
        <v>47201</v>
      </c>
      <c r="M6252" t="s">
        <v>125</v>
      </c>
      <c r="N6252" t="s">
        <v>957</v>
      </c>
      <c r="O6252" t="s">
        <v>62</v>
      </c>
      <c r="P6252" t="s">
        <v>110</v>
      </c>
      <c r="Q6252" t="s">
        <v>958</v>
      </c>
      <c r="R6252" s="1">
        <v>7.98</v>
      </c>
      <c r="S6252">
        <v>1</v>
      </c>
      <c r="T6252">
        <f t="shared" si="97"/>
        <v>28</v>
      </c>
      <c r="U6252" t="s">
        <v>46</v>
      </c>
      <c r="V6252">
        <v>0</v>
      </c>
      <c r="W6252">
        <v>0</v>
      </c>
      <c r="X6252" s="1">
        <v>0</v>
      </c>
      <c r="Y6252" s="1">
        <v>7.98</v>
      </c>
      <c r="Z6252" t="s">
        <v>65</v>
      </c>
      <c r="AA6252" s="2">
        <v>3.99</v>
      </c>
      <c r="AB6252" s="3">
        <v>0.5</v>
      </c>
      <c r="AC6252" s="1">
        <v>-3.99</v>
      </c>
      <c r="AD6252">
        <v>6</v>
      </c>
      <c r="AE6252">
        <v>6</v>
      </c>
      <c r="AF6252" t="s">
        <v>48</v>
      </c>
      <c r="AG6252">
        <v>2017</v>
      </c>
      <c r="AH6252">
        <f>COUNTBLANK(datos[[#This Row],[Row ID]:[Year sales]])</f>
        <v>0</v>
      </c>
    </row>
    <row r="6253" spans="1:34" x14ac:dyDescent="0.3">
      <c r="A6253">
        <v>6252</v>
      </c>
      <c r="B6253" t="s">
        <v>8807</v>
      </c>
      <c r="C6253" s="4">
        <v>41975</v>
      </c>
      <c r="D6253" s="4">
        <v>41977</v>
      </c>
      <c r="E6253" t="s">
        <v>208</v>
      </c>
      <c r="F6253" t="s">
        <v>3672</v>
      </c>
      <c r="G6253" t="s">
        <v>3673</v>
      </c>
      <c r="H6253" t="s">
        <v>37</v>
      </c>
      <c r="I6253" t="s">
        <v>38</v>
      </c>
      <c r="J6253" t="s">
        <v>323</v>
      </c>
      <c r="K6253" t="s">
        <v>231</v>
      </c>
      <c r="L6253">
        <v>60623</v>
      </c>
      <c r="M6253" t="s">
        <v>125</v>
      </c>
      <c r="N6253" t="s">
        <v>1451</v>
      </c>
      <c r="O6253" t="s">
        <v>62</v>
      </c>
      <c r="P6253" t="s">
        <v>97</v>
      </c>
      <c r="Q6253" t="s">
        <v>1452</v>
      </c>
      <c r="R6253" s="1">
        <v>2.3940000000000001</v>
      </c>
      <c r="S6253">
        <v>1</v>
      </c>
      <c r="T6253">
        <f t="shared" si="97"/>
        <v>52</v>
      </c>
      <c r="U6253" t="s">
        <v>46</v>
      </c>
      <c r="V6253">
        <v>0.8</v>
      </c>
      <c r="W6253">
        <v>1.9152000000000002</v>
      </c>
      <c r="X6253" s="1">
        <v>-1.9152</v>
      </c>
      <c r="Y6253" s="1">
        <v>4.3092000000000006</v>
      </c>
      <c r="Z6253" t="s">
        <v>65</v>
      </c>
      <c r="AA6253" s="2">
        <v>-6.3441000000000001</v>
      </c>
      <c r="AB6253" s="3">
        <v>-2.65</v>
      </c>
      <c r="AC6253" s="1">
        <v>-6.8228999999999997</v>
      </c>
      <c r="AD6253">
        <v>2</v>
      </c>
      <c r="AE6253">
        <v>2</v>
      </c>
      <c r="AF6253" t="s">
        <v>48</v>
      </c>
      <c r="AG6253">
        <v>2014</v>
      </c>
      <c r="AH6253">
        <f>COUNTBLANK(datos[[#This Row],[Row ID]:[Year sales]])</f>
        <v>0</v>
      </c>
    </row>
    <row r="6254" spans="1:34" x14ac:dyDescent="0.3">
      <c r="A6254">
        <v>6253</v>
      </c>
      <c r="B6254" t="s">
        <v>8808</v>
      </c>
      <c r="C6254" s="4">
        <v>41736</v>
      </c>
      <c r="D6254" s="4">
        <v>41736</v>
      </c>
      <c r="E6254" t="s">
        <v>1312</v>
      </c>
      <c r="F6254" t="s">
        <v>807</v>
      </c>
      <c r="G6254" t="s">
        <v>808</v>
      </c>
      <c r="H6254" t="s">
        <v>122</v>
      </c>
      <c r="I6254" t="s">
        <v>38</v>
      </c>
      <c r="J6254" t="s">
        <v>7811</v>
      </c>
      <c r="K6254" t="s">
        <v>1294</v>
      </c>
      <c r="L6254">
        <v>30062</v>
      </c>
      <c r="M6254" t="s">
        <v>41</v>
      </c>
      <c r="N6254" t="s">
        <v>1922</v>
      </c>
      <c r="O6254" t="s">
        <v>62</v>
      </c>
      <c r="P6254" t="s">
        <v>110</v>
      </c>
      <c r="Q6254" t="s">
        <v>1923</v>
      </c>
      <c r="R6254" s="1">
        <v>58.32</v>
      </c>
      <c r="S6254">
        <v>9</v>
      </c>
      <c r="T6254">
        <f t="shared" si="97"/>
        <v>53</v>
      </c>
      <c r="U6254" t="s">
        <v>75</v>
      </c>
      <c r="V6254">
        <v>0</v>
      </c>
      <c r="W6254">
        <v>0</v>
      </c>
      <c r="X6254" s="1">
        <v>0</v>
      </c>
      <c r="Y6254" s="1">
        <v>58.32</v>
      </c>
      <c r="Z6254" t="s">
        <v>99</v>
      </c>
      <c r="AA6254" s="2">
        <v>27.993600000000001</v>
      </c>
      <c r="AB6254" s="3">
        <v>0.48</v>
      </c>
      <c r="AC6254" s="1">
        <v>-30.3264</v>
      </c>
      <c r="AD6254">
        <v>0</v>
      </c>
      <c r="AE6254">
        <v>0</v>
      </c>
      <c r="AF6254" t="s">
        <v>48</v>
      </c>
      <c r="AG6254">
        <v>2014</v>
      </c>
      <c r="AH6254">
        <f>COUNTBLANK(datos[[#This Row],[Row ID]:[Year sales]])</f>
        <v>0</v>
      </c>
    </row>
    <row r="6255" spans="1:34" x14ac:dyDescent="0.3">
      <c r="A6255">
        <v>6254</v>
      </c>
      <c r="B6255" t="s">
        <v>8808</v>
      </c>
      <c r="C6255" s="4">
        <v>41736</v>
      </c>
      <c r="D6255" s="4">
        <v>41736</v>
      </c>
      <c r="E6255" t="s">
        <v>1312</v>
      </c>
      <c r="F6255" t="s">
        <v>807</v>
      </c>
      <c r="G6255" t="s">
        <v>808</v>
      </c>
      <c r="H6255" t="s">
        <v>122</v>
      </c>
      <c r="I6255" t="s">
        <v>38</v>
      </c>
      <c r="J6255" t="s">
        <v>7811</v>
      </c>
      <c r="K6255" t="s">
        <v>1294</v>
      </c>
      <c r="L6255">
        <v>30062</v>
      </c>
      <c r="M6255" t="s">
        <v>41</v>
      </c>
      <c r="N6255" t="s">
        <v>4349</v>
      </c>
      <c r="O6255" t="s">
        <v>90</v>
      </c>
      <c r="P6255" t="s">
        <v>91</v>
      </c>
      <c r="Q6255" t="s">
        <v>4350</v>
      </c>
      <c r="R6255" s="1">
        <v>200.97</v>
      </c>
      <c r="S6255">
        <v>3</v>
      </c>
      <c r="T6255">
        <f t="shared" si="97"/>
        <v>19</v>
      </c>
      <c r="U6255" t="s">
        <v>52</v>
      </c>
      <c r="V6255">
        <v>0</v>
      </c>
      <c r="W6255">
        <v>0</v>
      </c>
      <c r="X6255" s="1">
        <v>0</v>
      </c>
      <c r="Y6255" s="1">
        <v>200.97</v>
      </c>
      <c r="Z6255" t="s">
        <v>47</v>
      </c>
      <c r="AA6255" s="2">
        <v>50.2425</v>
      </c>
      <c r="AB6255" s="3">
        <v>0.25</v>
      </c>
      <c r="AC6255" s="1">
        <v>-150.72749999999999</v>
      </c>
      <c r="AD6255">
        <v>0</v>
      </c>
      <c r="AE6255">
        <v>0</v>
      </c>
      <c r="AF6255" t="s">
        <v>48</v>
      </c>
      <c r="AG6255">
        <v>2014</v>
      </c>
      <c r="AH6255">
        <f>COUNTBLANK(datos[[#This Row],[Row ID]:[Year sales]])</f>
        <v>0</v>
      </c>
    </row>
    <row r="6256" spans="1:34" x14ac:dyDescent="0.3">
      <c r="A6256">
        <v>6255</v>
      </c>
      <c r="B6256" t="s">
        <v>8809</v>
      </c>
      <c r="C6256" s="4">
        <v>42255</v>
      </c>
      <c r="D6256" s="4">
        <v>42261</v>
      </c>
      <c r="E6256" t="s">
        <v>67</v>
      </c>
      <c r="F6256" t="s">
        <v>869</v>
      </c>
      <c r="G6256" t="s">
        <v>870</v>
      </c>
      <c r="H6256" t="s">
        <v>57</v>
      </c>
      <c r="I6256" t="s">
        <v>38</v>
      </c>
      <c r="J6256" t="s">
        <v>1841</v>
      </c>
      <c r="K6256" t="s">
        <v>378</v>
      </c>
      <c r="L6256">
        <v>36116</v>
      </c>
      <c r="M6256" t="s">
        <v>41</v>
      </c>
      <c r="N6256" t="s">
        <v>6854</v>
      </c>
      <c r="O6256" t="s">
        <v>43</v>
      </c>
      <c r="P6256" t="s">
        <v>83</v>
      </c>
      <c r="Q6256" t="s">
        <v>6855</v>
      </c>
      <c r="R6256" s="1">
        <v>21.36</v>
      </c>
      <c r="S6256">
        <v>8</v>
      </c>
      <c r="T6256">
        <f t="shared" si="97"/>
        <v>37</v>
      </c>
      <c r="U6256" t="s">
        <v>75</v>
      </c>
      <c r="V6256">
        <v>0</v>
      </c>
      <c r="W6256">
        <v>0</v>
      </c>
      <c r="X6256" s="1">
        <v>0</v>
      </c>
      <c r="Y6256" s="1">
        <v>21.36</v>
      </c>
      <c r="Z6256" t="s">
        <v>65</v>
      </c>
      <c r="AA6256" s="2">
        <v>8.1167999999999996</v>
      </c>
      <c r="AB6256" s="3">
        <v>0.38</v>
      </c>
      <c r="AC6256" s="1">
        <v>-13.2432</v>
      </c>
      <c r="AD6256">
        <v>6</v>
      </c>
      <c r="AE6256">
        <v>6</v>
      </c>
      <c r="AF6256" t="s">
        <v>48</v>
      </c>
      <c r="AG6256">
        <v>2015</v>
      </c>
      <c r="AH6256">
        <f>COUNTBLANK(datos[[#This Row],[Row ID]:[Year sales]])</f>
        <v>0</v>
      </c>
    </row>
    <row r="6257" spans="1:34" x14ac:dyDescent="0.3">
      <c r="A6257">
        <v>6256</v>
      </c>
      <c r="B6257" t="s">
        <v>8810</v>
      </c>
      <c r="C6257" s="4">
        <v>42987</v>
      </c>
      <c r="D6257" s="4">
        <v>42993</v>
      </c>
      <c r="E6257" t="s">
        <v>67</v>
      </c>
      <c r="F6257" t="s">
        <v>1199</v>
      </c>
      <c r="G6257" t="s">
        <v>1200</v>
      </c>
      <c r="H6257" t="s">
        <v>57</v>
      </c>
      <c r="I6257" t="s">
        <v>38</v>
      </c>
      <c r="J6257" t="s">
        <v>4374</v>
      </c>
      <c r="K6257" t="s">
        <v>124</v>
      </c>
      <c r="L6257">
        <v>75023</v>
      </c>
      <c r="M6257" t="s">
        <v>125</v>
      </c>
      <c r="N6257" t="s">
        <v>412</v>
      </c>
      <c r="O6257" t="s">
        <v>62</v>
      </c>
      <c r="P6257" t="s">
        <v>63</v>
      </c>
      <c r="Q6257" t="s">
        <v>413</v>
      </c>
      <c r="R6257" s="1">
        <v>9.8559999999999999</v>
      </c>
      <c r="S6257">
        <v>4</v>
      </c>
      <c r="T6257">
        <f t="shared" si="97"/>
        <v>20</v>
      </c>
      <c r="U6257" t="s">
        <v>52</v>
      </c>
      <c r="V6257">
        <v>0.2</v>
      </c>
      <c r="W6257">
        <v>1.9712000000000001</v>
      </c>
      <c r="X6257" s="1">
        <v>-1.9712000000000001</v>
      </c>
      <c r="Y6257" s="1">
        <v>11.827199999999999</v>
      </c>
      <c r="Z6257" t="s">
        <v>65</v>
      </c>
      <c r="AA6257" s="2">
        <v>3.4496000000000002</v>
      </c>
      <c r="AB6257" s="3">
        <v>0.35000000000000003</v>
      </c>
      <c r="AC6257" s="1">
        <v>-4.4352</v>
      </c>
      <c r="AD6257">
        <v>6</v>
      </c>
      <c r="AE6257">
        <v>6</v>
      </c>
      <c r="AF6257" t="s">
        <v>48</v>
      </c>
      <c r="AG6257">
        <v>2017</v>
      </c>
      <c r="AH6257">
        <f>COUNTBLANK(datos[[#This Row],[Row ID]:[Year sales]])</f>
        <v>0</v>
      </c>
    </row>
    <row r="6258" spans="1:34" x14ac:dyDescent="0.3">
      <c r="A6258">
        <v>6257</v>
      </c>
      <c r="B6258" t="s">
        <v>8811</v>
      </c>
      <c r="C6258" s="4">
        <v>42253</v>
      </c>
      <c r="D6258" s="4">
        <v>42255</v>
      </c>
      <c r="E6258" t="s">
        <v>34</v>
      </c>
      <c r="F6258" t="s">
        <v>3397</v>
      </c>
      <c r="G6258" t="s">
        <v>3398</v>
      </c>
      <c r="H6258" t="s">
        <v>122</v>
      </c>
      <c r="I6258" t="s">
        <v>38</v>
      </c>
      <c r="J6258" t="s">
        <v>1084</v>
      </c>
      <c r="K6258" t="s">
        <v>71</v>
      </c>
      <c r="L6258">
        <v>33319</v>
      </c>
      <c r="M6258" t="s">
        <v>41</v>
      </c>
      <c r="N6258" t="s">
        <v>5962</v>
      </c>
      <c r="O6258" t="s">
        <v>62</v>
      </c>
      <c r="P6258" t="s">
        <v>94</v>
      </c>
      <c r="Q6258" t="s">
        <v>5963</v>
      </c>
      <c r="R6258" s="1">
        <v>3.444</v>
      </c>
      <c r="S6258">
        <v>1</v>
      </c>
      <c r="T6258">
        <f t="shared" si="97"/>
        <v>23</v>
      </c>
      <c r="U6258" t="s">
        <v>46</v>
      </c>
      <c r="V6258">
        <v>0.7</v>
      </c>
      <c r="W6258">
        <v>2.4107999999999996</v>
      </c>
      <c r="X6258" s="1">
        <v>-2.4108000000000001</v>
      </c>
      <c r="Y6258" s="1">
        <v>5.8547999999999991</v>
      </c>
      <c r="Z6258" t="s">
        <v>65</v>
      </c>
      <c r="AA6258" s="2">
        <v>-2.5255999999999998</v>
      </c>
      <c r="AB6258" s="3">
        <v>-0.73333333333333328</v>
      </c>
      <c r="AC6258" s="1">
        <v>-3.5588000000000002</v>
      </c>
      <c r="AD6258">
        <v>2</v>
      </c>
      <c r="AE6258">
        <v>2</v>
      </c>
      <c r="AF6258" t="s">
        <v>48</v>
      </c>
      <c r="AG6258">
        <v>2015</v>
      </c>
      <c r="AH6258">
        <f>COUNTBLANK(datos[[#This Row],[Row ID]:[Year sales]])</f>
        <v>0</v>
      </c>
    </row>
    <row r="6259" spans="1:34" x14ac:dyDescent="0.3">
      <c r="A6259">
        <v>6258</v>
      </c>
      <c r="B6259" t="s">
        <v>8812</v>
      </c>
      <c r="C6259" s="4">
        <v>43041</v>
      </c>
      <c r="D6259" s="4">
        <v>43045</v>
      </c>
      <c r="E6259" t="s">
        <v>34</v>
      </c>
      <c r="F6259" t="s">
        <v>2164</v>
      </c>
      <c r="G6259" t="s">
        <v>2165</v>
      </c>
      <c r="H6259" t="s">
        <v>57</v>
      </c>
      <c r="I6259" t="s">
        <v>38</v>
      </c>
      <c r="J6259" t="s">
        <v>517</v>
      </c>
      <c r="K6259" t="s">
        <v>518</v>
      </c>
      <c r="L6259">
        <v>43229</v>
      </c>
      <c r="M6259" t="s">
        <v>168</v>
      </c>
      <c r="N6259" t="s">
        <v>1087</v>
      </c>
      <c r="O6259" t="s">
        <v>62</v>
      </c>
      <c r="P6259" t="s">
        <v>599</v>
      </c>
      <c r="Q6259" t="s">
        <v>1088</v>
      </c>
      <c r="R6259" s="1">
        <v>384.59199999999998</v>
      </c>
      <c r="S6259">
        <v>2</v>
      </c>
      <c r="T6259">
        <f t="shared" si="97"/>
        <v>14</v>
      </c>
      <c r="U6259" t="s">
        <v>46</v>
      </c>
      <c r="V6259">
        <v>0.2</v>
      </c>
      <c r="W6259">
        <v>76.918400000000005</v>
      </c>
      <c r="X6259" s="1">
        <v>-76.918400000000005</v>
      </c>
      <c r="Y6259" s="1">
        <v>461.5104</v>
      </c>
      <c r="Z6259" t="s">
        <v>47</v>
      </c>
      <c r="AA6259" s="2">
        <v>-81.725800000000007</v>
      </c>
      <c r="AB6259" s="3">
        <v>-0.21250000000000002</v>
      </c>
      <c r="AC6259" s="1">
        <v>-389.39940000000001</v>
      </c>
      <c r="AD6259">
        <v>4</v>
      </c>
      <c r="AE6259">
        <v>4</v>
      </c>
      <c r="AF6259" t="s">
        <v>48</v>
      </c>
      <c r="AG6259">
        <v>2017</v>
      </c>
      <c r="AH6259">
        <f>COUNTBLANK(datos[[#This Row],[Row ID]:[Year sales]])</f>
        <v>0</v>
      </c>
    </row>
    <row r="6260" spans="1:34" x14ac:dyDescent="0.3">
      <c r="A6260">
        <v>6259</v>
      </c>
      <c r="B6260" t="s">
        <v>8813</v>
      </c>
      <c r="C6260" s="4">
        <v>42091</v>
      </c>
      <c r="D6260" s="4">
        <v>42093</v>
      </c>
      <c r="E6260" t="s">
        <v>34</v>
      </c>
      <c r="F6260" t="s">
        <v>5133</v>
      </c>
      <c r="G6260" t="s">
        <v>5134</v>
      </c>
      <c r="H6260" t="s">
        <v>37</v>
      </c>
      <c r="I6260" t="s">
        <v>38</v>
      </c>
      <c r="J6260" t="s">
        <v>286</v>
      </c>
      <c r="K6260" t="s">
        <v>287</v>
      </c>
      <c r="L6260">
        <v>10009</v>
      </c>
      <c r="M6260" t="s">
        <v>168</v>
      </c>
      <c r="N6260" t="s">
        <v>2601</v>
      </c>
      <c r="O6260" t="s">
        <v>62</v>
      </c>
      <c r="P6260" t="s">
        <v>193</v>
      </c>
      <c r="Q6260" t="s">
        <v>2602</v>
      </c>
      <c r="R6260" s="1">
        <v>22.92</v>
      </c>
      <c r="S6260">
        <v>3</v>
      </c>
      <c r="T6260">
        <f t="shared" si="97"/>
        <v>23</v>
      </c>
      <c r="U6260" t="s">
        <v>52</v>
      </c>
      <c r="V6260">
        <v>0</v>
      </c>
      <c r="W6260">
        <v>0</v>
      </c>
      <c r="X6260" s="1">
        <v>0</v>
      </c>
      <c r="Y6260" s="1">
        <v>22.92</v>
      </c>
      <c r="Z6260" t="s">
        <v>65</v>
      </c>
      <c r="AA6260" s="2">
        <v>11.2308</v>
      </c>
      <c r="AB6260" s="3">
        <v>0.49</v>
      </c>
      <c r="AC6260" s="1">
        <v>-11.6892</v>
      </c>
      <c r="AD6260">
        <v>2</v>
      </c>
      <c r="AE6260">
        <v>2</v>
      </c>
      <c r="AF6260" t="s">
        <v>48</v>
      </c>
      <c r="AG6260">
        <v>2015</v>
      </c>
      <c r="AH6260">
        <f>COUNTBLANK(datos[[#This Row],[Row ID]:[Year sales]])</f>
        <v>0</v>
      </c>
    </row>
    <row r="6261" spans="1:34" x14ac:dyDescent="0.3">
      <c r="A6261">
        <v>6260</v>
      </c>
      <c r="B6261" t="s">
        <v>8814</v>
      </c>
      <c r="C6261" s="4">
        <v>42229</v>
      </c>
      <c r="D6261" s="4">
        <v>42233</v>
      </c>
      <c r="E6261" t="s">
        <v>34</v>
      </c>
      <c r="F6261" t="s">
        <v>2254</v>
      </c>
      <c r="G6261" t="s">
        <v>2255</v>
      </c>
      <c r="H6261" t="s">
        <v>37</v>
      </c>
      <c r="I6261" t="s">
        <v>38</v>
      </c>
      <c r="J6261" t="s">
        <v>1488</v>
      </c>
      <c r="K6261" t="s">
        <v>274</v>
      </c>
      <c r="L6261">
        <v>47374</v>
      </c>
      <c r="M6261" t="s">
        <v>125</v>
      </c>
      <c r="N6261" t="s">
        <v>3149</v>
      </c>
      <c r="O6261" t="s">
        <v>62</v>
      </c>
      <c r="P6261" t="s">
        <v>94</v>
      </c>
      <c r="Q6261" t="s">
        <v>3150</v>
      </c>
      <c r="R6261" s="1">
        <v>11.36</v>
      </c>
      <c r="S6261">
        <v>4</v>
      </c>
      <c r="T6261">
        <f t="shared" si="97"/>
        <v>17</v>
      </c>
      <c r="U6261" t="s">
        <v>52</v>
      </c>
      <c r="V6261">
        <v>0</v>
      </c>
      <c r="W6261">
        <v>0</v>
      </c>
      <c r="X6261" s="1">
        <v>0</v>
      </c>
      <c r="Y6261" s="1">
        <v>11.36</v>
      </c>
      <c r="Z6261" t="s">
        <v>65</v>
      </c>
      <c r="AA6261" s="2">
        <v>5.5663999999999998</v>
      </c>
      <c r="AB6261" s="3">
        <v>0.49</v>
      </c>
      <c r="AC6261" s="1">
        <v>-5.7935999999999996</v>
      </c>
      <c r="AD6261">
        <v>4</v>
      </c>
      <c r="AE6261">
        <v>4</v>
      </c>
      <c r="AF6261" t="s">
        <v>48</v>
      </c>
      <c r="AG6261">
        <v>2015</v>
      </c>
      <c r="AH6261">
        <f>COUNTBLANK(datos[[#This Row],[Row ID]:[Year sales]])</f>
        <v>0</v>
      </c>
    </row>
    <row r="6262" spans="1:34" x14ac:dyDescent="0.3">
      <c r="A6262">
        <v>6261</v>
      </c>
      <c r="B6262" t="s">
        <v>8815</v>
      </c>
      <c r="C6262" s="4">
        <v>42136</v>
      </c>
      <c r="D6262" s="4">
        <v>42142</v>
      </c>
      <c r="E6262" t="s">
        <v>67</v>
      </c>
      <c r="F6262" t="s">
        <v>1723</v>
      </c>
      <c r="G6262" t="s">
        <v>1724</v>
      </c>
      <c r="H6262" t="s">
        <v>37</v>
      </c>
      <c r="I6262" t="s">
        <v>38</v>
      </c>
      <c r="J6262" t="s">
        <v>115</v>
      </c>
      <c r="K6262" t="s">
        <v>116</v>
      </c>
      <c r="L6262">
        <v>98115</v>
      </c>
      <c r="M6262" t="s">
        <v>60</v>
      </c>
      <c r="N6262" t="s">
        <v>2062</v>
      </c>
      <c r="O6262" t="s">
        <v>62</v>
      </c>
      <c r="P6262" t="s">
        <v>94</v>
      </c>
      <c r="Q6262" t="s">
        <v>2063</v>
      </c>
      <c r="R6262" s="1">
        <v>14.592000000000001</v>
      </c>
      <c r="S6262">
        <v>3</v>
      </c>
      <c r="T6262">
        <f t="shared" si="97"/>
        <v>21</v>
      </c>
      <c r="U6262" t="s">
        <v>52</v>
      </c>
      <c r="V6262">
        <v>0.2</v>
      </c>
      <c r="W6262">
        <v>2.9184000000000001</v>
      </c>
      <c r="X6262" s="1">
        <v>-2.9184000000000001</v>
      </c>
      <c r="Y6262" s="1">
        <v>17.510400000000001</v>
      </c>
      <c r="Z6262" t="s">
        <v>65</v>
      </c>
      <c r="AA6262" s="2">
        <v>4.9248000000000003</v>
      </c>
      <c r="AB6262" s="3">
        <v>0.33750000000000002</v>
      </c>
      <c r="AC6262" s="1">
        <v>-6.7488000000000001</v>
      </c>
      <c r="AD6262">
        <v>6</v>
      </c>
      <c r="AE6262">
        <v>6</v>
      </c>
      <c r="AF6262" t="s">
        <v>48</v>
      </c>
      <c r="AG6262">
        <v>2015</v>
      </c>
      <c r="AH6262">
        <f>COUNTBLANK(datos[[#This Row],[Row ID]:[Year sales]])</f>
        <v>0</v>
      </c>
    </row>
    <row r="6263" spans="1:34" x14ac:dyDescent="0.3">
      <c r="A6263">
        <v>6262</v>
      </c>
      <c r="B6263" t="s">
        <v>8816</v>
      </c>
      <c r="C6263" s="4">
        <v>42939</v>
      </c>
      <c r="D6263" s="4">
        <v>42943</v>
      </c>
      <c r="E6263" t="s">
        <v>67</v>
      </c>
      <c r="F6263" t="s">
        <v>7962</v>
      </c>
      <c r="G6263" t="s">
        <v>7963</v>
      </c>
      <c r="H6263" t="s">
        <v>57</v>
      </c>
      <c r="I6263" t="s">
        <v>38</v>
      </c>
      <c r="J6263" t="s">
        <v>1195</v>
      </c>
      <c r="K6263" t="s">
        <v>287</v>
      </c>
      <c r="L6263">
        <v>11561</v>
      </c>
      <c r="M6263" t="s">
        <v>168</v>
      </c>
      <c r="N6263" t="s">
        <v>1297</v>
      </c>
      <c r="O6263" t="s">
        <v>62</v>
      </c>
      <c r="P6263" t="s">
        <v>63</v>
      </c>
      <c r="Q6263" t="s">
        <v>1298</v>
      </c>
      <c r="R6263" s="1">
        <v>41.4</v>
      </c>
      <c r="S6263">
        <v>4</v>
      </c>
      <c r="T6263">
        <f t="shared" si="97"/>
        <v>28</v>
      </c>
      <c r="U6263" t="s">
        <v>52</v>
      </c>
      <c r="V6263">
        <v>0</v>
      </c>
      <c r="W6263">
        <v>0</v>
      </c>
      <c r="X6263" s="1">
        <v>0</v>
      </c>
      <c r="Y6263" s="1">
        <v>41.4</v>
      </c>
      <c r="Z6263" t="s">
        <v>65</v>
      </c>
      <c r="AA6263" s="2">
        <v>19.872</v>
      </c>
      <c r="AB6263" s="3">
        <v>0.48000000000000004</v>
      </c>
      <c r="AC6263" s="1">
        <v>-21.527999999999999</v>
      </c>
      <c r="AD6263">
        <v>4</v>
      </c>
      <c r="AE6263">
        <v>4</v>
      </c>
      <c r="AF6263" t="s">
        <v>48</v>
      </c>
      <c r="AG6263">
        <v>2017</v>
      </c>
      <c r="AH6263">
        <f>COUNTBLANK(datos[[#This Row],[Row ID]:[Year sales]])</f>
        <v>0</v>
      </c>
    </row>
    <row r="6264" spans="1:34" x14ac:dyDescent="0.3">
      <c r="A6264">
        <v>6263</v>
      </c>
      <c r="B6264" t="s">
        <v>8817</v>
      </c>
      <c r="C6264" s="4">
        <v>42637</v>
      </c>
      <c r="D6264" s="4">
        <v>42639</v>
      </c>
      <c r="E6264" t="s">
        <v>208</v>
      </c>
      <c r="F6264" t="s">
        <v>1313</v>
      </c>
      <c r="G6264" t="s">
        <v>1314</v>
      </c>
      <c r="H6264" t="s">
        <v>57</v>
      </c>
      <c r="I6264" t="s">
        <v>38</v>
      </c>
      <c r="J6264" t="s">
        <v>3128</v>
      </c>
      <c r="K6264" t="s">
        <v>231</v>
      </c>
      <c r="L6264">
        <v>61107</v>
      </c>
      <c r="M6264" t="s">
        <v>125</v>
      </c>
      <c r="N6264" t="s">
        <v>1535</v>
      </c>
      <c r="O6264" t="s">
        <v>62</v>
      </c>
      <c r="P6264" t="s">
        <v>94</v>
      </c>
      <c r="Q6264" t="s">
        <v>1536</v>
      </c>
      <c r="R6264" s="1">
        <v>442.37200000000001</v>
      </c>
      <c r="S6264">
        <v>7</v>
      </c>
      <c r="T6264">
        <f t="shared" si="97"/>
        <v>22</v>
      </c>
      <c r="U6264" t="s">
        <v>75</v>
      </c>
      <c r="V6264">
        <v>0.8</v>
      </c>
      <c r="W6264">
        <v>353.89760000000001</v>
      </c>
      <c r="X6264" s="1">
        <v>-353.89760000000001</v>
      </c>
      <c r="Y6264" s="1">
        <v>796.26960000000008</v>
      </c>
      <c r="Z6264" t="s">
        <v>53</v>
      </c>
      <c r="AA6264" s="2">
        <v>-729.91380000000004</v>
      </c>
      <c r="AB6264" s="3">
        <v>-1.6500000000000001</v>
      </c>
      <c r="AC6264" s="1">
        <v>-818.38819999999998</v>
      </c>
      <c r="AD6264">
        <v>2</v>
      </c>
      <c r="AE6264">
        <v>2</v>
      </c>
      <c r="AF6264" t="s">
        <v>48</v>
      </c>
      <c r="AG6264">
        <v>2016</v>
      </c>
      <c r="AH6264">
        <f>COUNTBLANK(datos[[#This Row],[Row ID]:[Year sales]])</f>
        <v>0</v>
      </c>
    </row>
    <row r="6265" spans="1:34" x14ac:dyDescent="0.3">
      <c r="A6265">
        <v>6264</v>
      </c>
      <c r="B6265" t="s">
        <v>8818</v>
      </c>
      <c r="C6265" s="4">
        <v>42860</v>
      </c>
      <c r="D6265" s="4">
        <v>42865</v>
      </c>
      <c r="E6265" t="s">
        <v>67</v>
      </c>
      <c r="F6265" t="s">
        <v>3829</v>
      </c>
      <c r="G6265" t="s">
        <v>3830</v>
      </c>
      <c r="H6265" t="s">
        <v>57</v>
      </c>
      <c r="I6265" t="s">
        <v>38</v>
      </c>
      <c r="J6265" t="s">
        <v>517</v>
      </c>
      <c r="K6265" t="s">
        <v>1294</v>
      </c>
      <c r="L6265">
        <v>31907</v>
      </c>
      <c r="M6265" t="s">
        <v>41</v>
      </c>
      <c r="N6265" t="s">
        <v>4063</v>
      </c>
      <c r="O6265" t="s">
        <v>62</v>
      </c>
      <c r="P6265" t="s">
        <v>94</v>
      </c>
      <c r="Q6265" t="s">
        <v>4064</v>
      </c>
      <c r="R6265" s="1">
        <v>34.5</v>
      </c>
      <c r="S6265">
        <v>3</v>
      </c>
      <c r="T6265">
        <f t="shared" si="97"/>
        <v>20</v>
      </c>
      <c r="U6265" t="s">
        <v>52</v>
      </c>
      <c r="V6265">
        <v>0</v>
      </c>
      <c r="W6265">
        <v>0</v>
      </c>
      <c r="X6265" s="1">
        <v>0</v>
      </c>
      <c r="Y6265" s="1">
        <v>34.5</v>
      </c>
      <c r="Z6265" t="s">
        <v>65</v>
      </c>
      <c r="AA6265" s="2">
        <v>15.525</v>
      </c>
      <c r="AB6265" s="3">
        <v>0.45</v>
      </c>
      <c r="AC6265" s="1">
        <v>-18.975000000000001</v>
      </c>
      <c r="AD6265">
        <v>5</v>
      </c>
      <c r="AE6265">
        <v>5</v>
      </c>
      <c r="AF6265" t="s">
        <v>48</v>
      </c>
      <c r="AG6265">
        <v>2017</v>
      </c>
      <c r="AH6265">
        <f>COUNTBLANK(datos[[#This Row],[Row ID]:[Year sales]])</f>
        <v>0</v>
      </c>
    </row>
    <row r="6266" spans="1:34" x14ac:dyDescent="0.3">
      <c r="A6266">
        <v>6265</v>
      </c>
      <c r="B6266" t="s">
        <v>8819</v>
      </c>
      <c r="C6266" s="4">
        <v>42649</v>
      </c>
      <c r="D6266" s="4">
        <v>42649</v>
      </c>
      <c r="E6266" t="s">
        <v>1312</v>
      </c>
      <c r="F6266" t="s">
        <v>881</v>
      </c>
      <c r="G6266" t="s">
        <v>882</v>
      </c>
      <c r="H6266" t="s">
        <v>37</v>
      </c>
      <c r="I6266" t="s">
        <v>38</v>
      </c>
      <c r="J6266" t="s">
        <v>4576</v>
      </c>
      <c r="K6266" t="s">
        <v>670</v>
      </c>
      <c r="L6266">
        <v>74133</v>
      </c>
      <c r="M6266" t="s">
        <v>125</v>
      </c>
      <c r="N6266" t="s">
        <v>345</v>
      </c>
      <c r="O6266" t="s">
        <v>62</v>
      </c>
      <c r="P6266" t="s">
        <v>94</v>
      </c>
      <c r="Q6266" t="s">
        <v>346</v>
      </c>
      <c r="R6266" s="1">
        <v>28.85</v>
      </c>
      <c r="S6266">
        <v>5</v>
      </c>
      <c r="T6266">
        <f t="shared" si="97"/>
        <v>26</v>
      </c>
      <c r="U6266" t="s">
        <v>75</v>
      </c>
      <c r="V6266">
        <v>0</v>
      </c>
      <c r="W6266">
        <v>0</v>
      </c>
      <c r="X6266" s="1">
        <v>0</v>
      </c>
      <c r="Y6266" s="1">
        <v>28.85</v>
      </c>
      <c r="Z6266" t="s">
        <v>65</v>
      </c>
      <c r="AA6266" s="2">
        <v>14.425000000000001</v>
      </c>
      <c r="AB6266" s="3">
        <v>0.5</v>
      </c>
      <c r="AC6266" s="1">
        <v>-14.425000000000001</v>
      </c>
      <c r="AD6266">
        <v>0</v>
      </c>
      <c r="AE6266">
        <v>0</v>
      </c>
      <c r="AF6266" t="s">
        <v>48</v>
      </c>
      <c r="AG6266">
        <v>2016</v>
      </c>
      <c r="AH6266">
        <f>COUNTBLANK(datos[[#This Row],[Row ID]:[Year sales]])</f>
        <v>0</v>
      </c>
    </row>
    <row r="6267" spans="1:34" x14ac:dyDescent="0.3">
      <c r="A6267">
        <v>6266</v>
      </c>
      <c r="B6267" t="s">
        <v>8820</v>
      </c>
      <c r="C6267" s="4">
        <v>41946</v>
      </c>
      <c r="D6267" s="4">
        <v>41951</v>
      </c>
      <c r="E6267" t="s">
        <v>67</v>
      </c>
      <c r="F6267" t="s">
        <v>2096</v>
      </c>
      <c r="G6267" t="s">
        <v>2097</v>
      </c>
      <c r="H6267" t="s">
        <v>37</v>
      </c>
      <c r="I6267" t="s">
        <v>38</v>
      </c>
      <c r="J6267" t="s">
        <v>5689</v>
      </c>
      <c r="K6267" t="s">
        <v>355</v>
      </c>
      <c r="L6267">
        <v>37211</v>
      </c>
      <c r="M6267" t="s">
        <v>41</v>
      </c>
      <c r="N6267" t="s">
        <v>3289</v>
      </c>
      <c r="O6267" t="s">
        <v>62</v>
      </c>
      <c r="P6267" t="s">
        <v>110</v>
      </c>
      <c r="Q6267" t="s">
        <v>3290</v>
      </c>
      <c r="R6267" s="1">
        <v>3.488</v>
      </c>
      <c r="S6267">
        <v>2</v>
      </c>
      <c r="T6267">
        <f t="shared" si="97"/>
        <v>14</v>
      </c>
      <c r="U6267" t="s">
        <v>46</v>
      </c>
      <c r="V6267">
        <v>0.2</v>
      </c>
      <c r="W6267">
        <v>0.6976</v>
      </c>
      <c r="X6267" s="1">
        <v>-0.6976</v>
      </c>
      <c r="Y6267" s="1">
        <v>4.1856</v>
      </c>
      <c r="Z6267" t="s">
        <v>65</v>
      </c>
      <c r="AA6267" s="2">
        <v>1.1772</v>
      </c>
      <c r="AB6267" s="3">
        <v>0.33750000000000002</v>
      </c>
      <c r="AC6267" s="1">
        <v>-1.6132</v>
      </c>
      <c r="AD6267">
        <v>5</v>
      </c>
      <c r="AE6267">
        <v>5</v>
      </c>
      <c r="AF6267" t="s">
        <v>48</v>
      </c>
      <c r="AG6267">
        <v>2014</v>
      </c>
      <c r="AH6267">
        <f>COUNTBLANK(datos[[#This Row],[Row ID]:[Year sales]])</f>
        <v>0</v>
      </c>
    </row>
    <row r="6268" spans="1:34" x14ac:dyDescent="0.3">
      <c r="A6268">
        <v>6267</v>
      </c>
      <c r="B6268" t="s">
        <v>8820</v>
      </c>
      <c r="C6268" s="4">
        <v>41946</v>
      </c>
      <c r="D6268" s="4">
        <v>41951</v>
      </c>
      <c r="E6268" t="s">
        <v>67</v>
      </c>
      <c r="F6268" t="s">
        <v>2096</v>
      </c>
      <c r="G6268" t="s">
        <v>2097</v>
      </c>
      <c r="H6268" t="s">
        <v>37</v>
      </c>
      <c r="I6268" t="s">
        <v>38</v>
      </c>
      <c r="J6268" t="s">
        <v>5689</v>
      </c>
      <c r="K6268" t="s">
        <v>355</v>
      </c>
      <c r="L6268">
        <v>37211</v>
      </c>
      <c r="M6268" t="s">
        <v>41</v>
      </c>
      <c r="N6268" t="s">
        <v>2675</v>
      </c>
      <c r="O6268" t="s">
        <v>62</v>
      </c>
      <c r="P6268" t="s">
        <v>110</v>
      </c>
      <c r="Q6268" t="s">
        <v>2676</v>
      </c>
      <c r="R6268" s="1">
        <v>143.85599999999999</v>
      </c>
      <c r="S6268">
        <v>9</v>
      </c>
      <c r="T6268">
        <f t="shared" si="97"/>
        <v>32</v>
      </c>
      <c r="U6268" t="s">
        <v>75</v>
      </c>
      <c r="V6268">
        <v>0.2</v>
      </c>
      <c r="W6268">
        <v>28.7712</v>
      </c>
      <c r="X6268" s="1">
        <v>-28.7712</v>
      </c>
      <c r="Y6268" s="1">
        <v>172.62719999999999</v>
      </c>
      <c r="Z6268" t="s">
        <v>99</v>
      </c>
      <c r="AA6268" s="2">
        <v>48.551400000000001</v>
      </c>
      <c r="AB6268" s="3">
        <v>0.33750000000000002</v>
      </c>
      <c r="AC6268" s="1">
        <v>-66.5334</v>
      </c>
      <c r="AD6268">
        <v>5</v>
      </c>
      <c r="AE6268">
        <v>5</v>
      </c>
      <c r="AF6268" t="s">
        <v>48</v>
      </c>
      <c r="AG6268">
        <v>2014</v>
      </c>
      <c r="AH6268">
        <f>COUNTBLANK(datos[[#This Row],[Row ID]:[Year sales]])</f>
        <v>0</v>
      </c>
    </row>
    <row r="6269" spans="1:34" x14ac:dyDescent="0.3">
      <c r="A6269">
        <v>6268</v>
      </c>
      <c r="B6269" t="s">
        <v>8821</v>
      </c>
      <c r="C6269" s="4">
        <v>42278</v>
      </c>
      <c r="D6269" s="4">
        <v>42281</v>
      </c>
      <c r="E6269" t="s">
        <v>34</v>
      </c>
      <c r="F6269" t="s">
        <v>755</v>
      </c>
      <c r="G6269" t="s">
        <v>756</v>
      </c>
      <c r="H6269" t="s">
        <v>122</v>
      </c>
      <c r="I6269" t="s">
        <v>38</v>
      </c>
      <c r="J6269" t="s">
        <v>8822</v>
      </c>
      <c r="K6269" t="s">
        <v>1267</v>
      </c>
      <c r="L6269">
        <v>2138</v>
      </c>
      <c r="M6269" t="s">
        <v>168</v>
      </c>
      <c r="N6269" t="s">
        <v>1944</v>
      </c>
      <c r="O6269" t="s">
        <v>90</v>
      </c>
      <c r="P6269" t="s">
        <v>91</v>
      </c>
      <c r="Q6269" t="s">
        <v>1945</v>
      </c>
      <c r="R6269" s="1">
        <v>311.98</v>
      </c>
      <c r="S6269">
        <v>2</v>
      </c>
      <c r="T6269">
        <f t="shared" si="97"/>
        <v>30</v>
      </c>
      <c r="U6269" t="s">
        <v>46</v>
      </c>
      <c r="V6269">
        <v>0</v>
      </c>
      <c r="W6269">
        <v>0</v>
      </c>
      <c r="X6269" s="1">
        <v>0</v>
      </c>
      <c r="Y6269" s="1">
        <v>311.98</v>
      </c>
      <c r="Z6269" t="s">
        <v>47</v>
      </c>
      <c r="AA6269" s="2">
        <v>93.593999999999994</v>
      </c>
      <c r="AB6269" s="3">
        <v>0.3</v>
      </c>
      <c r="AC6269" s="1">
        <v>-218.386</v>
      </c>
      <c r="AD6269">
        <v>3</v>
      </c>
      <c r="AE6269">
        <v>3</v>
      </c>
      <c r="AF6269" t="s">
        <v>48</v>
      </c>
      <c r="AG6269">
        <v>2015</v>
      </c>
      <c r="AH6269">
        <f>COUNTBLANK(datos[[#This Row],[Row ID]:[Year sales]])</f>
        <v>0</v>
      </c>
    </row>
    <row r="6270" spans="1:34" x14ac:dyDescent="0.3">
      <c r="A6270">
        <v>6269</v>
      </c>
      <c r="B6270" t="s">
        <v>8821</v>
      </c>
      <c r="C6270" s="4">
        <v>42278</v>
      </c>
      <c r="D6270" s="4">
        <v>42281</v>
      </c>
      <c r="E6270" t="s">
        <v>34</v>
      </c>
      <c r="F6270" t="s">
        <v>755</v>
      </c>
      <c r="G6270" t="s">
        <v>756</v>
      </c>
      <c r="H6270" t="s">
        <v>122</v>
      </c>
      <c r="I6270" t="s">
        <v>38</v>
      </c>
      <c r="J6270" t="s">
        <v>8822</v>
      </c>
      <c r="K6270" t="s">
        <v>1267</v>
      </c>
      <c r="L6270">
        <v>2138</v>
      </c>
      <c r="M6270" t="s">
        <v>168</v>
      </c>
      <c r="N6270" t="s">
        <v>5649</v>
      </c>
      <c r="O6270" t="s">
        <v>62</v>
      </c>
      <c r="P6270" t="s">
        <v>94</v>
      </c>
      <c r="Q6270" t="s">
        <v>1241</v>
      </c>
      <c r="R6270" s="1">
        <v>22.45</v>
      </c>
      <c r="S6270">
        <v>5</v>
      </c>
      <c r="T6270">
        <f t="shared" si="97"/>
        <v>71</v>
      </c>
      <c r="U6270" t="s">
        <v>75</v>
      </c>
      <c r="V6270">
        <v>0</v>
      </c>
      <c r="W6270">
        <v>0</v>
      </c>
      <c r="X6270" s="1">
        <v>0</v>
      </c>
      <c r="Y6270" s="1">
        <v>22.45</v>
      </c>
      <c r="Z6270" t="s">
        <v>65</v>
      </c>
      <c r="AA6270" s="2">
        <v>10.327</v>
      </c>
      <c r="AB6270" s="3">
        <v>0.46</v>
      </c>
      <c r="AC6270" s="1">
        <v>-12.122999999999999</v>
      </c>
      <c r="AD6270">
        <v>3</v>
      </c>
      <c r="AE6270">
        <v>3</v>
      </c>
      <c r="AF6270" t="s">
        <v>48</v>
      </c>
      <c r="AG6270">
        <v>2015</v>
      </c>
      <c r="AH6270">
        <f>COUNTBLANK(datos[[#This Row],[Row ID]:[Year sales]])</f>
        <v>0</v>
      </c>
    </row>
    <row r="6271" spans="1:34" x14ac:dyDescent="0.3">
      <c r="A6271">
        <v>6270</v>
      </c>
      <c r="B6271" t="s">
        <v>8823</v>
      </c>
      <c r="C6271" s="4">
        <v>43071</v>
      </c>
      <c r="D6271" s="4">
        <v>43075</v>
      </c>
      <c r="E6271" t="s">
        <v>67</v>
      </c>
      <c r="F6271" t="s">
        <v>1556</v>
      </c>
      <c r="G6271" t="s">
        <v>1557</v>
      </c>
      <c r="H6271" t="s">
        <v>57</v>
      </c>
      <c r="I6271" t="s">
        <v>38</v>
      </c>
      <c r="J6271" t="s">
        <v>3226</v>
      </c>
      <c r="K6271" t="s">
        <v>59</v>
      </c>
      <c r="L6271">
        <v>94601</v>
      </c>
      <c r="M6271" t="s">
        <v>60</v>
      </c>
      <c r="N6271" t="s">
        <v>636</v>
      </c>
      <c r="O6271" t="s">
        <v>90</v>
      </c>
      <c r="P6271" t="s">
        <v>91</v>
      </c>
      <c r="Q6271" t="s">
        <v>637</v>
      </c>
      <c r="R6271" s="1">
        <v>39.991999999999997</v>
      </c>
      <c r="S6271">
        <v>1</v>
      </c>
      <c r="T6271">
        <f t="shared" si="97"/>
        <v>13</v>
      </c>
      <c r="U6271" t="s">
        <v>46</v>
      </c>
      <c r="V6271">
        <v>0.2</v>
      </c>
      <c r="W6271">
        <v>7.9984000000000002</v>
      </c>
      <c r="X6271" s="1">
        <v>-7.9984000000000002</v>
      </c>
      <c r="Y6271" s="1">
        <v>47.990399999999994</v>
      </c>
      <c r="Z6271" t="s">
        <v>65</v>
      </c>
      <c r="AA6271" s="2">
        <v>-7.9984000000000002</v>
      </c>
      <c r="AB6271" s="3">
        <v>-0.2</v>
      </c>
      <c r="AC6271" s="1">
        <v>-39.991999999999997</v>
      </c>
      <c r="AD6271">
        <v>4</v>
      </c>
      <c r="AE6271">
        <v>4</v>
      </c>
      <c r="AF6271" t="s">
        <v>48</v>
      </c>
      <c r="AG6271">
        <v>2017</v>
      </c>
      <c r="AH6271">
        <f>COUNTBLANK(datos[[#This Row],[Row ID]:[Year sales]])</f>
        <v>0</v>
      </c>
    </row>
    <row r="6272" spans="1:34" x14ac:dyDescent="0.3">
      <c r="A6272">
        <v>6271</v>
      </c>
      <c r="B6272" t="s">
        <v>8823</v>
      </c>
      <c r="C6272" s="4">
        <v>43071</v>
      </c>
      <c r="D6272" s="4">
        <v>43075</v>
      </c>
      <c r="E6272" t="s">
        <v>67</v>
      </c>
      <c r="F6272" t="s">
        <v>1556</v>
      </c>
      <c r="G6272" t="s">
        <v>1557</v>
      </c>
      <c r="H6272" t="s">
        <v>57</v>
      </c>
      <c r="I6272" t="s">
        <v>38</v>
      </c>
      <c r="J6272" t="s">
        <v>3226</v>
      </c>
      <c r="K6272" t="s">
        <v>59</v>
      </c>
      <c r="L6272">
        <v>94601</v>
      </c>
      <c r="M6272" t="s">
        <v>60</v>
      </c>
      <c r="N6272" t="s">
        <v>6931</v>
      </c>
      <c r="O6272" t="s">
        <v>43</v>
      </c>
      <c r="P6272" t="s">
        <v>50</v>
      </c>
      <c r="Q6272" t="s">
        <v>6932</v>
      </c>
      <c r="R6272" s="1">
        <v>1159.056</v>
      </c>
      <c r="S6272">
        <v>9</v>
      </c>
      <c r="T6272">
        <f t="shared" si="97"/>
        <v>31</v>
      </c>
      <c r="U6272" t="s">
        <v>75</v>
      </c>
      <c r="V6272">
        <v>0.2</v>
      </c>
      <c r="W6272">
        <v>231.81120000000001</v>
      </c>
      <c r="X6272" s="1">
        <v>-231.81120000000001</v>
      </c>
      <c r="Y6272" s="1">
        <v>1390.8672000000001</v>
      </c>
      <c r="Z6272" t="s">
        <v>53</v>
      </c>
      <c r="AA6272" s="2">
        <v>43.464599999999997</v>
      </c>
      <c r="AB6272" s="3">
        <v>3.7499999999999999E-2</v>
      </c>
      <c r="AC6272" s="1">
        <v>-883.78020000000004</v>
      </c>
      <c r="AD6272">
        <v>4</v>
      </c>
      <c r="AE6272">
        <v>4</v>
      </c>
      <c r="AF6272" t="s">
        <v>48</v>
      </c>
      <c r="AG6272">
        <v>2017</v>
      </c>
      <c r="AH6272">
        <f>COUNTBLANK(datos[[#This Row],[Row ID]:[Year sales]])</f>
        <v>0</v>
      </c>
    </row>
    <row r="6273" spans="1:34" x14ac:dyDescent="0.3">
      <c r="A6273">
        <v>6272</v>
      </c>
      <c r="B6273" t="s">
        <v>8823</v>
      </c>
      <c r="C6273" s="4">
        <v>43071</v>
      </c>
      <c r="D6273" s="4">
        <v>43075</v>
      </c>
      <c r="E6273" t="s">
        <v>67</v>
      </c>
      <c r="F6273" t="s">
        <v>1556</v>
      </c>
      <c r="G6273" t="s">
        <v>1557</v>
      </c>
      <c r="H6273" t="s">
        <v>57</v>
      </c>
      <c r="I6273" t="s">
        <v>38</v>
      </c>
      <c r="J6273" t="s">
        <v>3226</v>
      </c>
      <c r="K6273" t="s">
        <v>59</v>
      </c>
      <c r="L6273">
        <v>94601</v>
      </c>
      <c r="M6273" t="s">
        <v>60</v>
      </c>
      <c r="N6273" t="s">
        <v>3580</v>
      </c>
      <c r="O6273" t="s">
        <v>62</v>
      </c>
      <c r="P6273" t="s">
        <v>86</v>
      </c>
      <c r="Q6273" t="s">
        <v>3581</v>
      </c>
      <c r="R6273" s="1">
        <v>179.9</v>
      </c>
      <c r="S6273">
        <v>5</v>
      </c>
      <c r="T6273">
        <f t="shared" si="97"/>
        <v>22</v>
      </c>
      <c r="U6273" t="s">
        <v>75</v>
      </c>
      <c r="V6273">
        <v>0</v>
      </c>
      <c r="W6273">
        <v>0</v>
      </c>
      <c r="X6273" s="1">
        <v>0</v>
      </c>
      <c r="Y6273" s="1">
        <v>179.9</v>
      </c>
      <c r="Z6273" t="s">
        <v>99</v>
      </c>
      <c r="AA6273" s="2">
        <v>44.975000000000001</v>
      </c>
      <c r="AB6273" s="3">
        <v>0.25</v>
      </c>
      <c r="AC6273" s="1">
        <v>-134.92500000000001</v>
      </c>
      <c r="AD6273">
        <v>4</v>
      </c>
      <c r="AE6273">
        <v>4</v>
      </c>
      <c r="AF6273" t="s">
        <v>48</v>
      </c>
      <c r="AG6273">
        <v>2017</v>
      </c>
      <c r="AH6273">
        <f>COUNTBLANK(datos[[#This Row],[Row ID]:[Year sales]])</f>
        <v>0</v>
      </c>
    </row>
    <row r="6274" spans="1:34" x14ac:dyDescent="0.3">
      <c r="A6274">
        <v>6273</v>
      </c>
      <c r="B6274" t="s">
        <v>8824</v>
      </c>
      <c r="C6274" s="4">
        <v>43080</v>
      </c>
      <c r="D6274" s="4">
        <v>43081</v>
      </c>
      <c r="E6274" t="s">
        <v>208</v>
      </c>
      <c r="F6274" t="s">
        <v>1361</v>
      </c>
      <c r="G6274" t="s">
        <v>1362</v>
      </c>
      <c r="H6274" t="s">
        <v>57</v>
      </c>
      <c r="I6274" t="s">
        <v>38</v>
      </c>
      <c r="J6274" t="s">
        <v>8825</v>
      </c>
      <c r="K6274" t="s">
        <v>231</v>
      </c>
      <c r="L6274">
        <v>60067</v>
      </c>
      <c r="M6274" t="s">
        <v>125</v>
      </c>
      <c r="N6274" t="s">
        <v>4822</v>
      </c>
      <c r="O6274" t="s">
        <v>90</v>
      </c>
      <c r="P6274" t="s">
        <v>181</v>
      </c>
      <c r="Q6274" t="s">
        <v>4823</v>
      </c>
      <c r="R6274" s="1">
        <v>116.312</v>
      </c>
      <c r="S6274">
        <v>7</v>
      </c>
      <c r="T6274">
        <f t="shared" ref="T6274:T6337" si="98">SUMIF(Q:Q, Q6274, S:S)</f>
        <v>24</v>
      </c>
      <c r="U6274" t="s">
        <v>75</v>
      </c>
      <c r="V6274">
        <v>0.2</v>
      </c>
      <c r="W6274">
        <v>23.2624</v>
      </c>
      <c r="X6274" s="1">
        <v>-23.2624</v>
      </c>
      <c r="Y6274" s="1">
        <v>139.5744</v>
      </c>
      <c r="Z6274" t="s">
        <v>99</v>
      </c>
      <c r="AA6274" s="2">
        <v>23.2624</v>
      </c>
      <c r="AB6274" s="3">
        <v>0.2</v>
      </c>
      <c r="AC6274" s="1">
        <v>-69.787199999999999</v>
      </c>
      <c r="AD6274">
        <v>1</v>
      </c>
      <c r="AE6274">
        <v>1</v>
      </c>
      <c r="AF6274" t="s">
        <v>48</v>
      </c>
      <c r="AG6274">
        <v>2017</v>
      </c>
      <c r="AH6274">
        <f>COUNTBLANK(datos[[#This Row],[Row ID]:[Year sales]])</f>
        <v>0</v>
      </c>
    </row>
    <row r="6275" spans="1:34" x14ac:dyDescent="0.3">
      <c r="A6275">
        <v>6274</v>
      </c>
      <c r="B6275" t="s">
        <v>8826</v>
      </c>
      <c r="C6275" s="4">
        <v>42568</v>
      </c>
      <c r="D6275" s="4">
        <v>42573</v>
      </c>
      <c r="E6275" t="s">
        <v>34</v>
      </c>
      <c r="F6275" t="s">
        <v>5204</v>
      </c>
      <c r="G6275" t="s">
        <v>5205</v>
      </c>
      <c r="H6275" t="s">
        <v>37</v>
      </c>
      <c r="I6275" t="s">
        <v>38</v>
      </c>
      <c r="J6275" t="s">
        <v>115</v>
      </c>
      <c r="K6275" t="s">
        <v>116</v>
      </c>
      <c r="L6275">
        <v>98105</v>
      </c>
      <c r="M6275" t="s">
        <v>60</v>
      </c>
      <c r="N6275" t="s">
        <v>5716</v>
      </c>
      <c r="O6275" t="s">
        <v>43</v>
      </c>
      <c r="P6275" t="s">
        <v>83</v>
      </c>
      <c r="Q6275" t="s">
        <v>5717</v>
      </c>
      <c r="R6275" s="1">
        <v>12.42</v>
      </c>
      <c r="S6275">
        <v>3</v>
      </c>
      <c r="T6275">
        <f t="shared" si="98"/>
        <v>12</v>
      </c>
      <c r="U6275" t="s">
        <v>52</v>
      </c>
      <c r="V6275">
        <v>0</v>
      </c>
      <c r="W6275">
        <v>0</v>
      </c>
      <c r="X6275" s="1">
        <v>0</v>
      </c>
      <c r="Y6275" s="1">
        <v>12.42</v>
      </c>
      <c r="Z6275" t="s">
        <v>65</v>
      </c>
      <c r="AA6275" s="2">
        <v>4.4711999999999996</v>
      </c>
      <c r="AB6275" s="3">
        <v>0.36</v>
      </c>
      <c r="AC6275" s="1">
        <v>-7.9488000000000003</v>
      </c>
      <c r="AD6275">
        <v>5</v>
      </c>
      <c r="AE6275">
        <v>5</v>
      </c>
      <c r="AF6275" t="s">
        <v>48</v>
      </c>
      <c r="AG6275">
        <v>2016</v>
      </c>
      <c r="AH6275">
        <f>COUNTBLANK(datos[[#This Row],[Row ID]:[Year sales]])</f>
        <v>0</v>
      </c>
    </row>
    <row r="6276" spans="1:34" x14ac:dyDescent="0.3">
      <c r="A6276">
        <v>6275</v>
      </c>
      <c r="B6276" t="s">
        <v>8826</v>
      </c>
      <c r="C6276" s="4">
        <v>42568</v>
      </c>
      <c r="D6276" s="4">
        <v>42573</v>
      </c>
      <c r="E6276" t="s">
        <v>34</v>
      </c>
      <c r="F6276" t="s">
        <v>5204</v>
      </c>
      <c r="G6276" t="s">
        <v>5205</v>
      </c>
      <c r="H6276" t="s">
        <v>37</v>
      </c>
      <c r="I6276" t="s">
        <v>38</v>
      </c>
      <c r="J6276" t="s">
        <v>115</v>
      </c>
      <c r="K6276" t="s">
        <v>116</v>
      </c>
      <c r="L6276">
        <v>98105</v>
      </c>
      <c r="M6276" t="s">
        <v>60</v>
      </c>
      <c r="N6276" t="s">
        <v>8827</v>
      </c>
      <c r="O6276" t="s">
        <v>90</v>
      </c>
      <c r="P6276" t="s">
        <v>181</v>
      </c>
      <c r="Q6276" t="s">
        <v>8828</v>
      </c>
      <c r="R6276" s="1">
        <v>428.4</v>
      </c>
      <c r="S6276">
        <v>3</v>
      </c>
      <c r="T6276">
        <f t="shared" si="98"/>
        <v>4</v>
      </c>
      <c r="U6276" t="s">
        <v>52</v>
      </c>
      <c r="V6276">
        <v>0</v>
      </c>
      <c r="W6276">
        <v>0</v>
      </c>
      <c r="X6276" s="1">
        <v>0</v>
      </c>
      <c r="Y6276" s="1">
        <v>428.4</v>
      </c>
      <c r="Z6276" t="s">
        <v>47</v>
      </c>
      <c r="AA6276" s="2">
        <v>89.963999999999999</v>
      </c>
      <c r="AB6276" s="3">
        <v>0.21000000000000002</v>
      </c>
      <c r="AC6276" s="1">
        <v>-338.43599999999998</v>
      </c>
      <c r="AD6276">
        <v>5</v>
      </c>
      <c r="AE6276">
        <v>5</v>
      </c>
      <c r="AF6276" t="s">
        <v>48</v>
      </c>
      <c r="AG6276">
        <v>2016</v>
      </c>
      <c r="AH6276">
        <f>COUNTBLANK(datos[[#This Row],[Row ID]:[Year sales]])</f>
        <v>0</v>
      </c>
    </row>
    <row r="6277" spans="1:34" x14ac:dyDescent="0.3">
      <c r="A6277">
        <v>6276</v>
      </c>
      <c r="B6277" t="s">
        <v>8826</v>
      </c>
      <c r="C6277" s="4">
        <v>42568</v>
      </c>
      <c r="D6277" s="4">
        <v>42573</v>
      </c>
      <c r="E6277" t="s">
        <v>34</v>
      </c>
      <c r="F6277" t="s">
        <v>5204</v>
      </c>
      <c r="G6277" t="s">
        <v>5205</v>
      </c>
      <c r="H6277" t="s">
        <v>37</v>
      </c>
      <c r="I6277" t="s">
        <v>38</v>
      </c>
      <c r="J6277" t="s">
        <v>115</v>
      </c>
      <c r="K6277" t="s">
        <v>116</v>
      </c>
      <c r="L6277">
        <v>98105</v>
      </c>
      <c r="M6277" t="s">
        <v>60</v>
      </c>
      <c r="N6277" t="s">
        <v>7025</v>
      </c>
      <c r="O6277" t="s">
        <v>43</v>
      </c>
      <c r="P6277" t="s">
        <v>83</v>
      </c>
      <c r="Q6277" t="s">
        <v>7026</v>
      </c>
      <c r="R6277" s="1">
        <v>24.75</v>
      </c>
      <c r="S6277">
        <v>5</v>
      </c>
      <c r="T6277">
        <f t="shared" si="98"/>
        <v>6</v>
      </c>
      <c r="U6277" t="s">
        <v>75</v>
      </c>
      <c r="V6277">
        <v>0</v>
      </c>
      <c r="W6277">
        <v>0</v>
      </c>
      <c r="X6277" s="1">
        <v>0</v>
      </c>
      <c r="Y6277" s="1">
        <v>24.75</v>
      </c>
      <c r="Z6277" t="s">
        <v>65</v>
      </c>
      <c r="AA6277" s="2">
        <v>10.89</v>
      </c>
      <c r="AB6277" s="3">
        <v>0.44</v>
      </c>
      <c r="AC6277" s="1">
        <v>-13.86</v>
      </c>
      <c r="AD6277">
        <v>5</v>
      </c>
      <c r="AE6277">
        <v>5</v>
      </c>
      <c r="AF6277" t="s">
        <v>48</v>
      </c>
      <c r="AG6277">
        <v>2016</v>
      </c>
      <c r="AH6277">
        <f>COUNTBLANK(datos[[#This Row],[Row ID]:[Year sales]])</f>
        <v>0</v>
      </c>
    </row>
    <row r="6278" spans="1:34" x14ac:dyDescent="0.3">
      <c r="A6278">
        <v>6277</v>
      </c>
      <c r="B6278" t="s">
        <v>8826</v>
      </c>
      <c r="C6278" s="4">
        <v>42568</v>
      </c>
      <c r="D6278" s="4">
        <v>42573</v>
      </c>
      <c r="E6278" t="s">
        <v>34</v>
      </c>
      <c r="F6278" t="s">
        <v>5204</v>
      </c>
      <c r="G6278" t="s">
        <v>5205</v>
      </c>
      <c r="H6278" t="s">
        <v>37</v>
      </c>
      <c r="I6278" t="s">
        <v>38</v>
      </c>
      <c r="J6278" t="s">
        <v>115</v>
      </c>
      <c r="K6278" t="s">
        <v>116</v>
      </c>
      <c r="L6278">
        <v>98105</v>
      </c>
      <c r="M6278" t="s">
        <v>60</v>
      </c>
      <c r="N6278" t="s">
        <v>1219</v>
      </c>
      <c r="O6278" t="s">
        <v>62</v>
      </c>
      <c r="P6278" t="s">
        <v>63</v>
      </c>
      <c r="Q6278" t="s">
        <v>1220</v>
      </c>
      <c r="R6278" s="1">
        <v>87.71</v>
      </c>
      <c r="S6278">
        <v>7</v>
      </c>
      <c r="T6278">
        <f t="shared" si="98"/>
        <v>39</v>
      </c>
      <c r="U6278" t="s">
        <v>75</v>
      </c>
      <c r="V6278">
        <v>0</v>
      </c>
      <c r="W6278">
        <v>0</v>
      </c>
      <c r="X6278" s="1">
        <v>0</v>
      </c>
      <c r="Y6278" s="1">
        <v>87.71</v>
      </c>
      <c r="Z6278" t="s">
        <v>99</v>
      </c>
      <c r="AA6278" s="2">
        <v>41.223700000000001</v>
      </c>
      <c r="AB6278" s="3">
        <v>0.47000000000000003</v>
      </c>
      <c r="AC6278" s="1">
        <v>-46.4863</v>
      </c>
      <c r="AD6278">
        <v>5</v>
      </c>
      <c r="AE6278">
        <v>5</v>
      </c>
      <c r="AF6278" t="s">
        <v>48</v>
      </c>
      <c r="AG6278">
        <v>2016</v>
      </c>
      <c r="AH6278">
        <f>COUNTBLANK(datos[[#This Row],[Row ID]:[Year sales]])</f>
        <v>0</v>
      </c>
    </row>
    <row r="6279" spans="1:34" x14ac:dyDescent="0.3">
      <c r="A6279">
        <v>6278</v>
      </c>
      <c r="B6279" t="s">
        <v>8826</v>
      </c>
      <c r="C6279" s="4">
        <v>42568</v>
      </c>
      <c r="D6279" s="4">
        <v>42573</v>
      </c>
      <c r="E6279" t="s">
        <v>34</v>
      </c>
      <c r="F6279" t="s">
        <v>5204</v>
      </c>
      <c r="G6279" t="s">
        <v>5205</v>
      </c>
      <c r="H6279" t="s">
        <v>37</v>
      </c>
      <c r="I6279" t="s">
        <v>38</v>
      </c>
      <c r="J6279" t="s">
        <v>115</v>
      </c>
      <c r="K6279" t="s">
        <v>116</v>
      </c>
      <c r="L6279">
        <v>98105</v>
      </c>
      <c r="M6279" t="s">
        <v>60</v>
      </c>
      <c r="N6279" t="s">
        <v>297</v>
      </c>
      <c r="O6279" t="s">
        <v>62</v>
      </c>
      <c r="P6279" t="s">
        <v>77</v>
      </c>
      <c r="Q6279" t="s">
        <v>298</v>
      </c>
      <c r="R6279" s="1">
        <v>69.52</v>
      </c>
      <c r="S6279">
        <v>2</v>
      </c>
      <c r="T6279">
        <f t="shared" si="98"/>
        <v>30</v>
      </c>
      <c r="U6279" t="s">
        <v>46</v>
      </c>
      <c r="V6279">
        <v>0</v>
      </c>
      <c r="W6279">
        <v>0</v>
      </c>
      <c r="X6279" s="1">
        <v>0</v>
      </c>
      <c r="Y6279" s="1">
        <v>69.52</v>
      </c>
      <c r="Z6279" t="s">
        <v>99</v>
      </c>
      <c r="AA6279" s="2">
        <v>17.38</v>
      </c>
      <c r="AB6279" s="3">
        <v>0.25</v>
      </c>
      <c r="AC6279" s="1">
        <v>-52.14</v>
      </c>
      <c r="AD6279">
        <v>5</v>
      </c>
      <c r="AE6279">
        <v>5</v>
      </c>
      <c r="AF6279" t="s">
        <v>48</v>
      </c>
      <c r="AG6279">
        <v>2016</v>
      </c>
      <c r="AH6279">
        <f>COUNTBLANK(datos[[#This Row],[Row ID]:[Year sales]])</f>
        <v>0</v>
      </c>
    </row>
    <row r="6280" spans="1:34" x14ac:dyDescent="0.3">
      <c r="A6280">
        <v>6279</v>
      </c>
      <c r="B6280" t="s">
        <v>8826</v>
      </c>
      <c r="C6280" s="4">
        <v>42568</v>
      </c>
      <c r="D6280" s="4">
        <v>42573</v>
      </c>
      <c r="E6280" t="s">
        <v>34</v>
      </c>
      <c r="F6280" t="s">
        <v>5204</v>
      </c>
      <c r="G6280" t="s">
        <v>5205</v>
      </c>
      <c r="H6280" t="s">
        <v>37</v>
      </c>
      <c r="I6280" t="s">
        <v>38</v>
      </c>
      <c r="J6280" t="s">
        <v>115</v>
      </c>
      <c r="K6280" t="s">
        <v>116</v>
      </c>
      <c r="L6280">
        <v>98105</v>
      </c>
      <c r="M6280" t="s">
        <v>60</v>
      </c>
      <c r="N6280" t="s">
        <v>3082</v>
      </c>
      <c r="O6280" t="s">
        <v>90</v>
      </c>
      <c r="P6280" t="s">
        <v>91</v>
      </c>
      <c r="Q6280" t="s">
        <v>3083</v>
      </c>
      <c r="R6280" s="1">
        <v>20.783999999999999</v>
      </c>
      <c r="S6280">
        <v>2</v>
      </c>
      <c r="T6280">
        <f t="shared" si="98"/>
        <v>11</v>
      </c>
      <c r="U6280" t="s">
        <v>46</v>
      </c>
      <c r="V6280">
        <v>0.2</v>
      </c>
      <c r="W6280">
        <v>4.1567999999999996</v>
      </c>
      <c r="X6280" s="1">
        <v>-4.1567999999999996</v>
      </c>
      <c r="Y6280" s="1">
        <v>24.940799999999999</v>
      </c>
      <c r="Z6280" t="s">
        <v>65</v>
      </c>
      <c r="AA6280" s="2">
        <v>-4.6764000000000001</v>
      </c>
      <c r="AB6280" s="3">
        <v>-0.22500000000000001</v>
      </c>
      <c r="AC6280" s="1">
        <v>-21.303599999999999</v>
      </c>
      <c r="AD6280">
        <v>5</v>
      </c>
      <c r="AE6280">
        <v>5</v>
      </c>
      <c r="AF6280" t="s">
        <v>48</v>
      </c>
      <c r="AG6280">
        <v>2016</v>
      </c>
      <c r="AH6280">
        <f>COUNTBLANK(datos[[#This Row],[Row ID]:[Year sales]])</f>
        <v>0</v>
      </c>
    </row>
    <row r="6281" spans="1:34" x14ac:dyDescent="0.3">
      <c r="A6281">
        <v>6280</v>
      </c>
      <c r="B6281" t="s">
        <v>8826</v>
      </c>
      <c r="C6281" s="4">
        <v>42568</v>
      </c>
      <c r="D6281" s="4">
        <v>42573</v>
      </c>
      <c r="E6281" t="s">
        <v>34</v>
      </c>
      <c r="F6281" t="s">
        <v>5204</v>
      </c>
      <c r="G6281" t="s">
        <v>5205</v>
      </c>
      <c r="H6281" t="s">
        <v>37</v>
      </c>
      <c r="I6281" t="s">
        <v>38</v>
      </c>
      <c r="J6281" t="s">
        <v>115</v>
      </c>
      <c r="K6281" t="s">
        <v>116</v>
      </c>
      <c r="L6281">
        <v>98105</v>
      </c>
      <c r="M6281" t="s">
        <v>60</v>
      </c>
      <c r="N6281" t="s">
        <v>3796</v>
      </c>
      <c r="O6281" t="s">
        <v>62</v>
      </c>
      <c r="P6281" t="s">
        <v>94</v>
      </c>
      <c r="Q6281" t="s">
        <v>3797</v>
      </c>
      <c r="R6281" s="1">
        <v>12.816000000000001</v>
      </c>
      <c r="S6281">
        <v>3</v>
      </c>
      <c r="T6281">
        <f t="shared" si="98"/>
        <v>9</v>
      </c>
      <c r="U6281" t="s">
        <v>52</v>
      </c>
      <c r="V6281">
        <v>0.2</v>
      </c>
      <c r="W6281">
        <v>2.5632000000000001</v>
      </c>
      <c r="X6281" s="1">
        <v>-2.5632000000000001</v>
      </c>
      <c r="Y6281" s="1">
        <v>15.379200000000001</v>
      </c>
      <c r="Z6281" t="s">
        <v>65</v>
      </c>
      <c r="AA6281" s="2">
        <v>4.1651999999999996</v>
      </c>
      <c r="AB6281" s="3">
        <v>0.32499999999999996</v>
      </c>
      <c r="AC6281" s="1">
        <v>-6.0876000000000001</v>
      </c>
      <c r="AD6281">
        <v>5</v>
      </c>
      <c r="AE6281">
        <v>5</v>
      </c>
      <c r="AF6281" t="s">
        <v>48</v>
      </c>
      <c r="AG6281">
        <v>2016</v>
      </c>
      <c r="AH6281">
        <f>COUNTBLANK(datos[[#This Row],[Row ID]:[Year sales]])</f>
        <v>0</v>
      </c>
    </row>
    <row r="6282" spans="1:34" x14ac:dyDescent="0.3">
      <c r="A6282">
        <v>6281</v>
      </c>
      <c r="B6282" t="s">
        <v>8829</v>
      </c>
      <c r="C6282" s="4">
        <v>42867</v>
      </c>
      <c r="D6282" s="4">
        <v>42871</v>
      </c>
      <c r="E6282" t="s">
        <v>67</v>
      </c>
      <c r="F6282" t="s">
        <v>881</v>
      </c>
      <c r="G6282" t="s">
        <v>882</v>
      </c>
      <c r="H6282" t="s">
        <v>37</v>
      </c>
      <c r="I6282" t="s">
        <v>38</v>
      </c>
      <c r="J6282" t="s">
        <v>1029</v>
      </c>
      <c r="K6282" t="s">
        <v>518</v>
      </c>
      <c r="L6282">
        <v>45231</v>
      </c>
      <c r="M6282" t="s">
        <v>168</v>
      </c>
      <c r="N6282" t="s">
        <v>4590</v>
      </c>
      <c r="O6282" t="s">
        <v>62</v>
      </c>
      <c r="P6282" t="s">
        <v>63</v>
      </c>
      <c r="Q6282" t="s">
        <v>4591</v>
      </c>
      <c r="R6282" s="1">
        <v>5.9039999999999999</v>
      </c>
      <c r="S6282">
        <v>2</v>
      </c>
      <c r="T6282">
        <f t="shared" si="98"/>
        <v>22</v>
      </c>
      <c r="U6282" t="s">
        <v>46</v>
      </c>
      <c r="V6282">
        <v>0.2</v>
      </c>
      <c r="W6282">
        <v>1.1808000000000001</v>
      </c>
      <c r="X6282" s="1">
        <v>-1.1808000000000001</v>
      </c>
      <c r="Y6282" s="1">
        <v>7.0847999999999995</v>
      </c>
      <c r="Z6282" t="s">
        <v>65</v>
      </c>
      <c r="AA6282" s="2">
        <v>1.9925999999999999</v>
      </c>
      <c r="AB6282" s="3">
        <v>0.33749999999999997</v>
      </c>
      <c r="AC6282" s="1">
        <v>-2.7305999999999999</v>
      </c>
      <c r="AD6282">
        <v>4</v>
      </c>
      <c r="AE6282">
        <v>4</v>
      </c>
      <c r="AF6282" t="s">
        <v>48</v>
      </c>
      <c r="AG6282">
        <v>2017</v>
      </c>
      <c r="AH6282">
        <f>COUNTBLANK(datos[[#This Row],[Row ID]:[Year sales]])</f>
        <v>0</v>
      </c>
    </row>
    <row r="6283" spans="1:34" x14ac:dyDescent="0.3">
      <c r="A6283">
        <v>6282</v>
      </c>
      <c r="B6283" t="s">
        <v>8830</v>
      </c>
      <c r="C6283" s="4">
        <v>42328</v>
      </c>
      <c r="D6283" s="4">
        <v>42334</v>
      </c>
      <c r="E6283" t="s">
        <v>67</v>
      </c>
      <c r="F6283" t="s">
        <v>4425</v>
      </c>
      <c r="G6283" t="s">
        <v>4426</v>
      </c>
      <c r="H6283" t="s">
        <v>37</v>
      </c>
      <c r="I6283" t="s">
        <v>38</v>
      </c>
      <c r="J6283" t="s">
        <v>5206</v>
      </c>
      <c r="K6283" t="s">
        <v>518</v>
      </c>
      <c r="L6283">
        <v>43302</v>
      </c>
      <c r="M6283" t="s">
        <v>168</v>
      </c>
      <c r="N6283" t="s">
        <v>8831</v>
      </c>
      <c r="O6283" t="s">
        <v>43</v>
      </c>
      <c r="P6283" t="s">
        <v>83</v>
      </c>
      <c r="Q6283" t="s">
        <v>8832</v>
      </c>
      <c r="R6283" s="1">
        <v>63.823999999999998</v>
      </c>
      <c r="S6283">
        <v>2</v>
      </c>
      <c r="T6283">
        <f t="shared" si="98"/>
        <v>2</v>
      </c>
      <c r="U6283" t="s">
        <v>46</v>
      </c>
      <c r="V6283">
        <v>0.2</v>
      </c>
      <c r="W6283">
        <v>12.764800000000001</v>
      </c>
      <c r="X6283" s="1">
        <v>-12.764799999999999</v>
      </c>
      <c r="Y6283" s="1">
        <v>76.588799999999992</v>
      </c>
      <c r="Z6283" t="s">
        <v>99</v>
      </c>
      <c r="AA6283" s="2">
        <v>9.5736000000000008</v>
      </c>
      <c r="AB6283" s="3">
        <v>0.15000000000000002</v>
      </c>
      <c r="AC6283" s="1">
        <v>-41.485599999999998</v>
      </c>
      <c r="AD6283">
        <v>6</v>
      </c>
      <c r="AE6283">
        <v>6</v>
      </c>
      <c r="AF6283" t="s">
        <v>48</v>
      </c>
      <c r="AG6283">
        <v>2015</v>
      </c>
      <c r="AH6283">
        <f>COUNTBLANK(datos[[#This Row],[Row ID]:[Year sales]])</f>
        <v>0</v>
      </c>
    </row>
    <row r="6284" spans="1:34" x14ac:dyDescent="0.3">
      <c r="A6284">
        <v>6283</v>
      </c>
      <c r="B6284" t="s">
        <v>8830</v>
      </c>
      <c r="C6284" s="4">
        <v>42328</v>
      </c>
      <c r="D6284" s="4">
        <v>42334</v>
      </c>
      <c r="E6284" t="s">
        <v>67</v>
      </c>
      <c r="F6284" t="s">
        <v>4425</v>
      </c>
      <c r="G6284" t="s">
        <v>4426</v>
      </c>
      <c r="H6284" t="s">
        <v>37</v>
      </c>
      <c r="I6284" t="s">
        <v>38</v>
      </c>
      <c r="J6284" t="s">
        <v>5206</v>
      </c>
      <c r="K6284" t="s">
        <v>518</v>
      </c>
      <c r="L6284">
        <v>43302</v>
      </c>
      <c r="M6284" t="s">
        <v>168</v>
      </c>
      <c r="N6284" t="s">
        <v>8401</v>
      </c>
      <c r="O6284" t="s">
        <v>62</v>
      </c>
      <c r="P6284" t="s">
        <v>77</v>
      </c>
      <c r="Q6284" t="s">
        <v>8402</v>
      </c>
      <c r="R6284" s="1">
        <v>141.55199999999999</v>
      </c>
      <c r="S6284">
        <v>3</v>
      </c>
      <c r="T6284">
        <f t="shared" si="98"/>
        <v>16</v>
      </c>
      <c r="U6284" t="s">
        <v>52</v>
      </c>
      <c r="V6284">
        <v>0.2</v>
      </c>
      <c r="W6284">
        <v>28.310400000000001</v>
      </c>
      <c r="X6284" s="1">
        <v>-28.310400000000001</v>
      </c>
      <c r="Y6284" s="1">
        <v>169.86239999999998</v>
      </c>
      <c r="Z6284" t="s">
        <v>99</v>
      </c>
      <c r="AA6284" s="2">
        <v>-26.541</v>
      </c>
      <c r="AB6284" s="3">
        <v>-0.1875</v>
      </c>
      <c r="AC6284" s="1">
        <v>-139.7826</v>
      </c>
      <c r="AD6284">
        <v>6</v>
      </c>
      <c r="AE6284">
        <v>6</v>
      </c>
      <c r="AF6284" t="s">
        <v>48</v>
      </c>
      <c r="AG6284">
        <v>2015</v>
      </c>
      <c r="AH6284">
        <f>COUNTBLANK(datos[[#This Row],[Row ID]:[Year sales]])</f>
        <v>0</v>
      </c>
    </row>
    <row r="6285" spans="1:34" x14ac:dyDescent="0.3">
      <c r="A6285">
        <v>6284</v>
      </c>
      <c r="B6285" t="s">
        <v>8833</v>
      </c>
      <c r="C6285" s="4">
        <v>42637</v>
      </c>
      <c r="D6285" s="4">
        <v>42641</v>
      </c>
      <c r="E6285" t="s">
        <v>67</v>
      </c>
      <c r="F6285" t="s">
        <v>4792</v>
      </c>
      <c r="G6285" t="s">
        <v>4793</v>
      </c>
      <c r="H6285" t="s">
        <v>57</v>
      </c>
      <c r="I6285" t="s">
        <v>38</v>
      </c>
      <c r="J6285" t="s">
        <v>58</v>
      </c>
      <c r="K6285" t="s">
        <v>59</v>
      </c>
      <c r="L6285">
        <v>90049</v>
      </c>
      <c r="M6285" t="s">
        <v>60</v>
      </c>
      <c r="N6285" t="s">
        <v>7780</v>
      </c>
      <c r="O6285" t="s">
        <v>62</v>
      </c>
      <c r="P6285" t="s">
        <v>193</v>
      </c>
      <c r="Q6285" t="s">
        <v>7781</v>
      </c>
      <c r="R6285" s="1">
        <v>304.89999999999998</v>
      </c>
      <c r="S6285">
        <v>5</v>
      </c>
      <c r="T6285">
        <f t="shared" si="98"/>
        <v>16</v>
      </c>
      <c r="U6285" t="s">
        <v>75</v>
      </c>
      <c r="V6285">
        <v>0</v>
      </c>
      <c r="W6285">
        <v>0</v>
      </c>
      <c r="X6285" s="1">
        <v>0</v>
      </c>
      <c r="Y6285" s="1">
        <v>304.89999999999998</v>
      </c>
      <c r="Z6285" t="s">
        <v>47</v>
      </c>
      <c r="AA6285" s="2">
        <v>143.303</v>
      </c>
      <c r="AB6285" s="3">
        <v>0.47000000000000003</v>
      </c>
      <c r="AC6285" s="1">
        <v>-161.59700000000001</v>
      </c>
      <c r="AD6285">
        <v>4</v>
      </c>
      <c r="AE6285">
        <v>4</v>
      </c>
      <c r="AF6285" t="s">
        <v>48</v>
      </c>
      <c r="AG6285">
        <v>2016</v>
      </c>
      <c r="AH6285">
        <f>COUNTBLANK(datos[[#This Row],[Row ID]:[Year sales]])</f>
        <v>0</v>
      </c>
    </row>
    <row r="6286" spans="1:34" x14ac:dyDescent="0.3">
      <c r="A6286">
        <v>6285</v>
      </c>
      <c r="B6286" t="s">
        <v>8833</v>
      </c>
      <c r="C6286" s="4">
        <v>42637</v>
      </c>
      <c r="D6286" s="4">
        <v>42641</v>
      </c>
      <c r="E6286" t="s">
        <v>67</v>
      </c>
      <c r="F6286" t="s">
        <v>4792</v>
      </c>
      <c r="G6286" t="s">
        <v>4793</v>
      </c>
      <c r="H6286" t="s">
        <v>57</v>
      </c>
      <c r="I6286" t="s">
        <v>38</v>
      </c>
      <c r="J6286" t="s">
        <v>58</v>
      </c>
      <c r="K6286" t="s">
        <v>59</v>
      </c>
      <c r="L6286">
        <v>90049</v>
      </c>
      <c r="M6286" t="s">
        <v>60</v>
      </c>
      <c r="N6286" t="s">
        <v>4647</v>
      </c>
      <c r="O6286" t="s">
        <v>43</v>
      </c>
      <c r="P6286" t="s">
        <v>50</v>
      </c>
      <c r="Q6286" t="s">
        <v>4648</v>
      </c>
      <c r="R6286" s="1">
        <v>563.24</v>
      </c>
      <c r="S6286">
        <v>5</v>
      </c>
      <c r="T6286">
        <f t="shared" si="98"/>
        <v>44</v>
      </c>
      <c r="U6286" t="s">
        <v>75</v>
      </c>
      <c r="V6286">
        <v>0.2</v>
      </c>
      <c r="W6286">
        <v>112.64800000000001</v>
      </c>
      <c r="X6286" s="1">
        <v>-112.648</v>
      </c>
      <c r="Y6286" s="1">
        <v>675.88800000000003</v>
      </c>
      <c r="Z6286" t="s">
        <v>53</v>
      </c>
      <c r="AA6286" s="2">
        <v>56.323999999999998</v>
      </c>
      <c r="AB6286" s="3">
        <v>9.9999999999999992E-2</v>
      </c>
      <c r="AC6286" s="1">
        <v>-394.26799999999997</v>
      </c>
      <c r="AD6286">
        <v>4</v>
      </c>
      <c r="AE6286">
        <v>4</v>
      </c>
      <c r="AF6286" t="s">
        <v>48</v>
      </c>
      <c r="AG6286">
        <v>2016</v>
      </c>
      <c r="AH6286">
        <f>COUNTBLANK(datos[[#This Row],[Row ID]:[Year sales]])</f>
        <v>0</v>
      </c>
    </row>
    <row r="6287" spans="1:34" x14ac:dyDescent="0.3">
      <c r="A6287">
        <v>6286</v>
      </c>
      <c r="B6287" t="s">
        <v>8834</v>
      </c>
      <c r="C6287" s="4">
        <v>42664</v>
      </c>
      <c r="D6287" s="4">
        <v>42669</v>
      </c>
      <c r="E6287" t="s">
        <v>67</v>
      </c>
      <c r="F6287" t="s">
        <v>869</v>
      </c>
      <c r="G6287" t="s">
        <v>870</v>
      </c>
      <c r="H6287" t="s">
        <v>57</v>
      </c>
      <c r="I6287" t="s">
        <v>38</v>
      </c>
      <c r="J6287" t="s">
        <v>1141</v>
      </c>
      <c r="K6287" t="s">
        <v>518</v>
      </c>
      <c r="L6287">
        <v>44107</v>
      </c>
      <c r="M6287" t="s">
        <v>168</v>
      </c>
      <c r="N6287" t="s">
        <v>5095</v>
      </c>
      <c r="O6287" t="s">
        <v>43</v>
      </c>
      <c r="P6287" t="s">
        <v>73</v>
      </c>
      <c r="Q6287" t="s">
        <v>5096</v>
      </c>
      <c r="R6287" s="1">
        <v>661.17600000000004</v>
      </c>
      <c r="S6287">
        <v>2</v>
      </c>
      <c r="T6287">
        <f t="shared" si="98"/>
        <v>11</v>
      </c>
      <c r="U6287" t="s">
        <v>46</v>
      </c>
      <c r="V6287">
        <v>0.4</v>
      </c>
      <c r="W6287">
        <v>264.47040000000004</v>
      </c>
      <c r="X6287" s="1">
        <v>-264.47039999999998</v>
      </c>
      <c r="Y6287" s="1">
        <v>925.64640000000009</v>
      </c>
      <c r="Z6287" t="s">
        <v>53</v>
      </c>
      <c r="AA6287" s="2">
        <v>-231.41159999999999</v>
      </c>
      <c r="AB6287" s="3">
        <v>-0.35</v>
      </c>
      <c r="AC6287" s="1">
        <v>-628.11720000000003</v>
      </c>
      <c r="AD6287">
        <v>5</v>
      </c>
      <c r="AE6287">
        <v>5</v>
      </c>
      <c r="AF6287" t="s">
        <v>48</v>
      </c>
      <c r="AG6287">
        <v>2016</v>
      </c>
      <c r="AH6287">
        <f>COUNTBLANK(datos[[#This Row],[Row ID]:[Year sales]])</f>
        <v>0</v>
      </c>
    </row>
    <row r="6288" spans="1:34" x14ac:dyDescent="0.3">
      <c r="A6288">
        <v>6287</v>
      </c>
      <c r="B6288" t="s">
        <v>8835</v>
      </c>
      <c r="C6288" s="4">
        <v>42667</v>
      </c>
      <c r="D6288" s="4">
        <v>42674</v>
      </c>
      <c r="E6288" t="s">
        <v>67</v>
      </c>
      <c r="F6288" t="s">
        <v>2870</v>
      </c>
      <c r="G6288" t="s">
        <v>2871</v>
      </c>
      <c r="H6288" t="s">
        <v>122</v>
      </c>
      <c r="I6288" t="s">
        <v>38</v>
      </c>
      <c r="J6288" t="s">
        <v>8727</v>
      </c>
      <c r="K6288" t="s">
        <v>355</v>
      </c>
      <c r="L6288">
        <v>37087</v>
      </c>
      <c r="M6288" t="s">
        <v>41</v>
      </c>
      <c r="N6288" t="s">
        <v>3293</v>
      </c>
      <c r="O6288" t="s">
        <v>90</v>
      </c>
      <c r="P6288" t="s">
        <v>91</v>
      </c>
      <c r="Q6288" t="s">
        <v>3294</v>
      </c>
      <c r="R6288" s="1">
        <v>239.976</v>
      </c>
      <c r="S6288">
        <v>3</v>
      </c>
      <c r="T6288">
        <f t="shared" si="98"/>
        <v>15</v>
      </c>
      <c r="U6288" t="s">
        <v>52</v>
      </c>
      <c r="V6288">
        <v>0.2</v>
      </c>
      <c r="W6288">
        <v>47.995200000000004</v>
      </c>
      <c r="X6288" s="1">
        <v>-47.995199999999997</v>
      </c>
      <c r="Y6288" s="1">
        <v>287.97120000000001</v>
      </c>
      <c r="Z6288" t="s">
        <v>47</v>
      </c>
      <c r="AA6288" s="2">
        <v>17.998200000000001</v>
      </c>
      <c r="AB6288" s="3">
        <v>7.4999999999999997E-2</v>
      </c>
      <c r="AC6288" s="1">
        <v>-173.98259999999999</v>
      </c>
      <c r="AD6288">
        <v>7</v>
      </c>
      <c r="AE6288">
        <v>7</v>
      </c>
      <c r="AF6288" t="s">
        <v>48</v>
      </c>
      <c r="AG6288">
        <v>2016</v>
      </c>
      <c r="AH6288">
        <f>COUNTBLANK(datos[[#This Row],[Row ID]:[Year sales]])</f>
        <v>0</v>
      </c>
    </row>
    <row r="6289" spans="1:34" x14ac:dyDescent="0.3">
      <c r="A6289">
        <v>6288</v>
      </c>
      <c r="B6289" t="s">
        <v>8836</v>
      </c>
      <c r="C6289" s="4">
        <v>41828</v>
      </c>
      <c r="D6289" s="4">
        <v>41832</v>
      </c>
      <c r="E6289" t="s">
        <v>67</v>
      </c>
      <c r="F6289" t="s">
        <v>1598</v>
      </c>
      <c r="G6289" t="s">
        <v>1599</v>
      </c>
      <c r="H6289" t="s">
        <v>57</v>
      </c>
      <c r="I6289" t="s">
        <v>38</v>
      </c>
      <c r="J6289" t="s">
        <v>147</v>
      </c>
      <c r="K6289" t="s">
        <v>59</v>
      </c>
      <c r="L6289">
        <v>94122</v>
      </c>
      <c r="M6289" t="s">
        <v>60</v>
      </c>
      <c r="N6289" t="s">
        <v>4054</v>
      </c>
      <c r="O6289" t="s">
        <v>43</v>
      </c>
      <c r="P6289" t="s">
        <v>73</v>
      </c>
      <c r="Q6289" t="s">
        <v>4055</v>
      </c>
      <c r="R6289" s="1">
        <v>502.488</v>
      </c>
      <c r="S6289">
        <v>3</v>
      </c>
      <c r="T6289">
        <f t="shared" si="98"/>
        <v>18</v>
      </c>
      <c r="U6289" t="s">
        <v>52</v>
      </c>
      <c r="V6289">
        <v>0.2</v>
      </c>
      <c r="W6289">
        <v>100.49760000000001</v>
      </c>
      <c r="X6289" s="1">
        <v>-100.49760000000001</v>
      </c>
      <c r="Y6289" s="1">
        <v>602.98559999999998</v>
      </c>
      <c r="Z6289" t="s">
        <v>53</v>
      </c>
      <c r="AA6289" s="2">
        <v>-87.935400000000001</v>
      </c>
      <c r="AB6289" s="3">
        <v>-0.17500000000000002</v>
      </c>
      <c r="AC6289" s="1">
        <v>-489.92579999999998</v>
      </c>
      <c r="AD6289">
        <v>4</v>
      </c>
      <c r="AE6289">
        <v>4</v>
      </c>
      <c r="AF6289" t="s">
        <v>48</v>
      </c>
      <c r="AG6289">
        <v>2014</v>
      </c>
      <c r="AH6289">
        <f>COUNTBLANK(datos[[#This Row],[Row ID]:[Year sales]])</f>
        <v>0</v>
      </c>
    </row>
    <row r="6290" spans="1:34" x14ac:dyDescent="0.3">
      <c r="A6290">
        <v>6289</v>
      </c>
      <c r="B6290" t="s">
        <v>8836</v>
      </c>
      <c r="C6290" s="4">
        <v>41828</v>
      </c>
      <c r="D6290" s="4">
        <v>41832</v>
      </c>
      <c r="E6290" t="s">
        <v>67</v>
      </c>
      <c r="F6290" t="s">
        <v>1598</v>
      </c>
      <c r="G6290" t="s">
        <v>1599</v>
      </c>
      <c r="H6290" t="s">
        <v>57</v>
      </c>
      <c r="I6290" t="s">
        <v>38</v>
      </c>
      <c r="J6290" t="s">
        <v>147</v>
      </c>
      <c r="K6290" t="s">
        <v>59</v>
      </c>
      <c r="L6290">
        <v>94122</v>
      </c>
      <c r="M6290" t="s">
        <v>60</v>
      </c>
      <c r="N6290" t="s">
        <v>3154</v>
      </c>
      <c r="O6290" t="s">
        <v>62</v>
      </c>
      <c r="P6290" t="s">
        <v>94</v>
      </c>
      <c r="Q6290" t="s">
        <v>3155</v>
      </c>
      <c r="R6290" s="1">
        <v>196.70400000000001</v>
      </c>
      <c r="S6290">
        <v>6</v>
      </c>
      <c r="T6290">
        <f t="shared" si="98"/>
        <v>47</v>
      </c>
      <c r="U6290" t="s">
        <v>75</v>
      </c>
      <c r="V6290">
        <v>0.2</v>
      </c>
      <c r="W6290">
        <v>39.340800000000002</v>
      </c>
      <c r="X6290" s="1">
        <v>-39.340800000000002</v>
      </c>
      <c r="Y6290" s="1">
        <v>236.04480000000001</v>
      </c>
      <c r="Z6290" t="s">
        <v>47</v>
      </c>
      <c r="AA6290" s="2">
        <v>68.846400000000003</v>
      </c>
      <c r="AB6290" s="3">
        <v>0.35</v>
      </c>
      <c r="AC6290" s="1">
        <v>-88.516800000000003</v>
      </c>
      <c r="AD6290">
        <v>4</v>
      </c>
      <c r="AE6290">
        <v>4</v>
      </c>
      <c r="AF6290" t="s">
        <v>48</v>
      </c>
      <c r="AG6290">
        <v>2014</v>
      </c>
      <c r="AH6290">
        <f>COUNTBLANK(datos[[#This Row],[Row ID]:[Year sales]])</f>
        <v>0</v>
      </c>
    </row>
    <row r="6291" spans="1:34" x14ac:dyDescent="0.3">
      <c r="A6291">
        <v>6290</v>
      </c>
      <c r="B6291" t="s">
        <v>8837</v>
      </c>
      <c r="C6291" s="4">
        <v>42076</v>
      </c>
      <c r="D6291" s="4">
        <v>42081</v>
      </c>
      <c r="E6291" t="s">
        <v>34</v>
      </c>
      <c r="F6291" t="s">
        <v>3143</v>
      </c>
      <c r="G6291" t="s">
        <v>3144</v>
      </c>
      <c r="H6291" t="s">
        <v>122</v>
      </c>
      <c r="I6291" t="s">
        <v>38</v>
      </c>
      <c r="J6291" t="s">
        <v>8516</v>
      </c>
      <c r="K6291" t="s">
        <v>59</v>
      </c>
      <c r="L6291">
        <v>95928</v>
      </c>
      <c r="M6291" t="s">
        <v>60</v>
      </c>
      <c r="N6291" t="s">
        <v>553</v>
      </c>
      <c r="O6291" t="s">
        <v>43</v>
      </c>
      <c r="P6291" t="s">
        <v>50</v>
      </c>
      <c r="Q6291" t="s">
        <v>554</v>
      </c>
      <c r="R6291" s="1">
        <v>915.13599999999997</v>
      </c>
      <c r="S6291">
        <v>4</v>
      </c>
      <c r="T6291">
        <f t="shared" si="98"/>
        <v>35</v>
      </c>
      <c r="U6291" t="s">
        <v>52</v>
      </c>
      <c r="V6291">
        <v>0.2</v>
      </c>
      <c r="W6291">
        <v>183.02719999999999</v>
      </c>
      <c r="X6291" s="1">
        <v>-183.02719999999999</v>
      </c>
      <c r="Y6291" s="1">
        <v>1098.1632</v>
      </c>
      <c r="Z6291" t="s">
        <v>53</v>
      </c>
      <c r="AA6291" s="2">
        <v>102.9528</v>
      </c>
      <c r="AB6291" s="3">
        <v>0.1125</v>
      </c>
      <c r="AC6291" s="1">
        <v>-629.15599999999995</v>
      </c>
      <c r="AD6291">
        <v>5</v>
      </c>
      <c r="AE6291">
        <v>5</v>
      </c>
      <c r="AF6291" t="s">
        <v>48</v>
      </c>
      <c r="AG6291">
        <v>2015</v>
      </c>
      <c r="AH6291">
        <f>COUNTBLANK(datos[[#This Row],[Row ID]:[Year sales]])</f>
        <v>0</v>
      </c>
    </row>
    <row r="6292" spans="1:34" x14ac:dyDescent="0.3">
      <c r="A6292">
        <v>6291</v>
      </c>
      <c r="B6292" t="s">
        <v>8837</v>
      </c>
      <c r="C6292" s="4">
        <v>42076</v>
      </c>
      <c r="D6292" s="4">
        <v>42081</v>
      </c>
      <c r="E6292" t="s">
        <v>34</v>
      </c>
      <c r="F6292" t="s">
        <v>3143</v>
      </c>
      <c r="G6292" t="s">
        <v>3144</v>
      </c>
      <c r="H6292" t="s">
        <v>122</v>
      </c>
      <c r="I6292" t="s">
        <v>38</v>
      </c>
      <c r="J6292" t="s">
        <v>8516</v>
      </c>
      <c r="K6292" t="s">
        <v>59</v>
      </c>
      <c r="L6292">
        <v>95928</v>
      </c>
      <c r="M6292" t="s">
        <v>60</v>
      </c>
      <c r="N6292" t="s">
        <v>2018</v>
      </c>
      <c r="O6292" t="s">
        <v>43</v>
      </c>
      <c r="P6292" t="s">
        <v>83</v>
      </c>
      <c r="Q6292" t="s">
        <v>2019</v>
      </c>
      <c r="R6292" s="1">
        <v>327.76</v>
      </c>
      <c r="S6292">
        <v>8</v>
      </c>
      <c r="T6292">
        <f t="shared" si="98"/>
        <v>28</v>
      </c>
      <c r="U6292" t="s">
        <v>75</v>
      </c>
      <c r="V6292">
        <v>0</v>
      </c>
      <c r="W6292">
        <v>0</v>
      </c>
      <c r="X6292" s="1">
        <v>0</v>
      </c>
      <c r="Y6292" s="1">
        <v>327.76</v>
      </c>
      <c r="Z6292" t="s">
        <v>47</v>
      </c>
      <c r="AA6292" s="2">
        <v>91.772800000000004</v>
      </c>
      <c r="AB6292" s="3">
        <v>0.28000000000000003</v>
      </c>
      <c r="AC6292" s="1">
        <v>-235.9872</v>
      </c>
      <c r="AD6292">
        <v>5</v>
      </c>
      <c r="AE6292">
        <v>5</v>
      </c>
      <c r="AF6292" t="s">
        <v>48</v>
      </c>
      <c r="AG6292">
        <v>2015</v>
      </c>
      <c r="AH6292">
        <f>COUNTBLANK(datos[[#This Row],[Row ID]:[Year sales]])</f>
        <v>0</v>
      </c>
    </row>
    <row r="6293" spans="1:34" x14ac:dyDescent="0.3">
      <c r="A6293">
        <v>6292</v>
      </c>
      <c r="B6293" t="s">
        <v>8838</v>
      </c>
      <c r="C6293" s="4">
        <v>43071</v>
      </c>
      <c r="D6293" s="4">
        <v>43074</v>
      </c>
      <c r="E6293" t="s">
        <v>208</v>
      </c>
      <c r="F6293" t="s">
        <v>2122</v>
      </c>
      <c r="G6293" t="s">
        <v>2123</v>
      </c>
      <c r="H6293" t="s">
        <v>37</v>
      </c>
      <c r="I6293" t="s">
        <v>38</v>
      </c>
      <c r="J6293" t="s">
        <v>2000</v>
      </c>
      <c r="K6293" t="s">
        <v>339</v>
      </c>
      <c r="L6293">
        <v>24153</v>
      </c>
      <c r="M6293" t="s">
        <v>41</v>
      </c>
      <c r="N6293" t="s">
        <v>4547</v>
      </c>
      <c r="O6293" t="s">
        <v>43</v>
      </c>
      <c r="P6293" t="s">
        <v>50</v>
      </c>
      <c r="Q6293" t="s">
        <v>4548</v>
      </c>
      <c r="R6293" s="1">
        <v>701.96</v>
      </c>
      <c r="S6293">
        <v>2</v>
      </c>
      <c r="T6293">
        <f t="shared" si="98"/>
        <v>28</v>
      </c>
      <c r="U6293" t="s">
        <v>46</v>
      </c>
      <c r="V6293">
        <v>0</v>
      </c>
      <c r="W6293">
        <v>0</v>
      </c>
      <c r="X6293" s="1">
        <v>0</v>
      </c>
      <c r="Y6293" s="1">
        <v>701.96</v>
      </c>
      <c r="Z6293" t="s">
        <v>53</v>
      </c>
      <c r="AA6293" s="2">
        <v>168.47040000000001</v>
      </c>
      <c r="AB6293" s="3">
        <v>0.24</v>
      </c>
      <c r="AC6293" s="1">
        <v>-533.4896</v>
      </c>
      <c r="AD6293">
        <v>3</v>
      </c>
      <c r="AE6293">
        <v>3</v>
      </c>
      <c r="AF6293" t="s">
        <v>48</v>
      </c>
      <c r="AG6293">
        <v>2017</v>
      </c>
      <c r="AH6293">
        <f>COUNTBLANK(datos[[#This Row],[Row ID]:[Year sales]])</f>
        <v>0</v>
      </c>
    </row>
    <row r="6294" spans="1:34" x14ac:dyDescent="0.3">
      <c r="A6294">
        <v>6293</v>
      </c>
      <c r="B6294" t="s">
        <v>8839</v>
      </c>
      <c r="C6294" s="4">
        <v>42116</v>
      </c>
      <c r="D6294" s="4">
        <v>42120</v>
      </c>
      <c r="E6294" t="s">
        <v>67</v>
      </c>
      <c r="F6294" t="s">
        <v>5519</v>
      </c>
      <c r="G6294" t="s">
        <v>5520</v>
      </c>
      <c r="H6294" t="s">
        <v>37</v>
      </c>
      <c r="I6294" t="s">
        <v>38</v>
      </c>
      <c r="J6294" t="s">
        <v>58</v>
      </c>
      <c r="K6294" t="s">
        <v>59</v>
      </c>
      <c r="L6294">
        <v>90008</v>
      </c>
      <c r="M6294" t="s">
        <v>60</v>
      </c>
      <c r="N6294" t="s">
        <v>2695</v>
      </c>
      <c r="O6294" t="s">
        <v>90</v>
      </c>
      <c r="P6294" t="s">
        <v>91</v>
      </c>
      <c r="Q6294" t="s">
        <v>2696</v>
      </c>
      <c r="R6294" s="1">
        <v>88.775999999999996</v>
      </c>
      <c r="S6294">
        <v>3</v>
      </c>
      <c r="T6294">
        <f t="shared" si="98"/>
        <v>25</v>
      </c>
      <c r="U6294" t="s">
        <v>52</v>
      </c>
      <c r="V6294">
        <v>0.2</v>
      </c>
      <c r="W6294">
        <v>17.755199999999999</v>
      </c>
      <c r="X6294" s="1">
        <v>-17.755199999999999</v>
      </c>
      <c r="Y6294" s="1">
        <v>106.5312</v>
      </c>
      <c r="Z6294" t="s">
        <v>99</v>
      </c>
      <c r="AA6294" s="2">
        <v>7.7679</v>
      </c>
      <c r="AB6294" s="3">
        <v>8.7500000000000008E-2</v>
      </c>
      <c r="AC6294" s="1">
        <v>-63.252899999999997</v>
      </c>
      <c r="AD6294">
        <v>4</v>
      </c>
      <c r="AE6294">
        <v>4</v>
      </c>
      <c r="AF6294" t="s">
        <v>48</v>
      </c>
      <c r="AG6294">
        <v>2015</v>
      </c>
      <c r="AH6294">
        <f>COUNTBLANK(datos[[#This Row],[Row ID]:[Year sales]])</f>
        <v>0</v>
      </c>
    </row>
    <row r="6295" spans="1:34" x14ac:dyDescent="0.3">
      <c r="A6295">
        <v>6294</v>
      </c>
      <c r="B6295" t="s">
        <v>8839</v>
      </c>
      <c r="C6295" s="4">
        <v>42116</v>
      </c>
      <c r="D6295" s="4">
        <v>42120</v>
      </c>
      <c r="E6295" t="s">
        <v>67</v>
      </c>
      <c r="F6295" t="s">
        <v>5519</v>
      </c>
      <c r="G6295" t="s">
        <v>5520</v>
      </c>
      <c r="H6295" t="s">
        <v>37</v>
      </c>
      <c r="I6295" t="s">
        <v>38</v>
      </c>
      <c r="J6295" t="s">
        <v>58</v>
      </c>
      <c r="K6295" t="s">
        <v>59</v>
      </c>
      <c r="L6295">
        <v>90008</v>
      </c>
      <c r="M6295" t="s">
        <v>60</v>
      </c>
      <c r="N6295" t="s">
        <v>5791</v>
      </c>
      <c r="O6295" t="s">
        <v>62</v>
      </c>
      <c r="P6295" t="s">
        <v>86</v>
      </c>
      <c r="Q6295" t="s">
        <v>5792</v>
      </c>
      <c r="R6295" s="1">
        <v>64.14</v>
      </c>
      <c r="S6295">
        <v>3</v>
      </c>
      <c r="T6295">
        <f t="shared" si="98"/>
        <v>8</v>
      </c>
      <c r="U6295" t="s">
        <v>52</v>
      </c>
      <c r="V6295">
        <v>0</v>
      </c>
      <c r="W6295">
        <v>0</v>
      </c>
      <c r="X6295" s="1">
        <v>0</v>
      </c>
      <c r="Y6295" s="1">
        <v>64.14</v>
      </c>
      <c r="Z6295" t="s">
        <v>99</v>
      </c>
      <c r="AA6295" s="2">
        <v>16.676400000000001</v>
      </c>
      <c r="AB6295" s="3">
        <v>0.26</v>
      </c>
      <c r="AC6295" s="1">
        <v>-47.4636</v>
      </c>
      <c r="AD6295">
        <v>4</v>
      </c>
      <c r="AE6295">
        <v>4</v>
      </c>
      <c r="AF6295" t="s">
        <v>48</v>
      </c>
      <c r="AG6295">
        <v>2015</v>
      </c>
      <c r="AH6295">
        <f>COUNTBLANK(datos[[#This Row],[Row ID]:[Year sales]])</f>
        <v>0</v>
      </c>
    </row>
    <row r="6296" spans="1:34" x14ac:dyDescent="0.3">
      <c r="A6296">
        <v>6295</v>
      </c>
      <c r="B6296" t="s">
        <v>8840</v>
      </c>
      <c r="C6296" s="4">
        <v>41898</v>
      </c>
      <c r="D6296" s="4">
        <v>41901</v>
      </c>
      <c r="E6296" t="s">
        <v>208</v>
      </c>
      <c r="F6296" t="s">
        <v>5072</v>
      </c>
      <c r="G6296" t="s">
        <v>5073</v>
      </c>
      <c r="H6296" t="s">
        <v>57</v>
      </c>
      <c r="I6296" t="s">
        <v>38</v>
      </c>
      <c r="J6296" t="s">
        <v>286</v>
      </c>
      <c r="K6296" t="s">
        <v>287</v>
      </c>
      <c r="L6296">
        <v>10024</v>
      </c>
      <c r="M6296" t="s">
        <v>168</v>
      </c>
      <c r="N6296" t="s">
        <v>2898</v>
      </c>
      <c r="O6296" t="s">
        <v>62</v>
      </c>
      <c r="P6296" t="s">
        <v>94</v>
      </c>
      <c r="Q6296" t="s">
        <v>2899</v>
      </c>
      <c r="R6296" s="1">
        <v>33.552</v>
      </c>
      <c r="S6296">
        <v>1</v>
      </c>
      <c r="T6296">
        <f t="shared" si="98"/>
        <v>15</v>
      </c>
      <c r="U6296" t="s">
        <v>46</v>
      </c>
      <c r="V6296">
        <v>0.2</v>
      </c>
      <c r="W6296">
        <v>6.7103999999999999</v>
      </c>
      <c r="X6296" s="1">
        <v>-6.7103999999999999</v>
      </c>
      <c r="Y6296" s="1">
        <v>40.2624</v>
      </c>
      <c r="Z6296" t="s">
        <v>65</v>
      </c>
      <c r="AA6296" s="2">
        <v>12.582000000000001</v>
      </c>
      <c r="AB6296" s="3">
        <v>0.375</v>
      </c>
      <c r="AC6296" s="1">
        <v>-14.259600000000001</v>
      </c>
      <c r="AD6296">
        <v>3</v>
      </c>
      <c r="AE6296">
        <v>3</v>
      </c>
      <c r="AF6296" t="s">
        <v>48</v>
      </c>
      <c r="AG6296">
        <v>2014</v>
      </c>
      <c r="AH6296">
        <f>COUNTBLANK(datos[[#This Row],[Row ID]:[Year sales]])</f>
        <v>0</v>
      </c>
    </row>
    <row r="6297" spans="1:34" x14ac:dyDescent="0.3">
      <c r="A6297">
        <v>6296</v>
      </c>
      <c r="B6297" t="s">
        <v>8841</v>
      </c>
      <c r="C6297" s="4">
        <v>42001</v>
      </c>
      <c r="D6297" s="4">
        <v>42005</v>
      </c>
      <c r="E6297" t="s">
        <v>67</v>
      </c>
      <c r="F6297" t="s">
        <v>2698</v>
      </c>
      <c r="G6297" t="s">
        <v>2699</v>
      </c>
      <c r="H6297" t="s">
        <v>57</v>
      </c>
      <c r="I6297" t="s">
        <v>38</v>
      </c>
      <c r="J6297" t="s">
        <v>8842</v>
      </c>
      <c r="K6297" t="s">
        <v>1267</v>
      </c>
      <c r="L6297">
        <v>1915</v>
      </c>
      <c r="M6297" t="s">
        <v>168</v>
      </c>
      <c r="N6297" t="s">
        <v>5639</v>
      </c>
      <c r="O6297" t="s">
        <v>62</v>
      </c>
      <c r="P6297" t="s">
        <v>97</v>
      </c>
      <c r="Q6297" t="s">
        <v>5640</v>
      </c>
      <c r="R6297" s="1">
        <v>1737.18</v>
      </c>
      <c r="S6297">
        <v>6</v>
      </c>
      <c r="T6297">
        <f t="shared" si="98"/>
        <v>31</v>
      </c>
      <c r="U6297" t="s">
        <v>75</v>
      </c>
      <c r="V6297">
        <v>0</v>
      </c>
      <c r="W6297">
        <v>0</v>
      </c>
      <c r="X6297" s="1">
        <v>0</v>
      </c>
      <c r="Y6297" s="1">
        <v>1737.18</v>
      </c>
      <c r="Z6297" t="s">
        <v>53</v>
      </c>
      <c r="AA6297" s="2">
        <v>503.78219999999999</v>
      </c>
      <c r="AB6297" s="3">
        <v>0.28999999999999998</v>
      </c>
      <c r="AC6297" s="1">
        <v>-1233.3978</v>
      </c>
      <c r="AD6297">
        <v>4</v>
      </c>
      <c r="AE6297">
        <v>4</v>
      </c>
      <c r="AF6297" t="s">
        <v>48</v>
      </c>
      <c r="AG6297">
        <v>2014</v>
      </c>
      <c r="AH6297">
        <f>COUNTBLANK(datos[[#This Row],[Row ID]:[Year sales]])</f>
        <v>0</v>
      </c>
    </row>
    <row r="6298" spans="1:34" x14ac:dyDescent="0.3">
      <c r="A6298">
        <v>6297</v>
      </c>
      <c r="B6298" t="s">
        <v>8841</v>
      </c>
      <c r="C6298" s="4">
        <v>42001</v>
      </c>
      <c r="D6298" s="4">
        <v>42005</v>
      </c>
      <c r="E6298" t="s">
        <v>67</v>
      </c>
      <c r="F6298" t="s">
        <v>2698</v>
      </c>
      <c r="G6298" t="s">
        <v>2699</v>
      </c>
      <c r="H6298" t="s">
        <v>57</v>
      </c>
      <c r="I6298" t="s">
        <v>38</v>
      </c>
      <c r="J6298" t="s">
        <v>8842</v>
      </c>
      <c r="K6298" t="s">
        <v>1267</v>
      </c>
      <c r="L6298">
        <v>1915</v>
      </c>
      <c r="M6298" t="s">
        <v>168</v>
      </c>
      <c r="N6298" t="s">
        <v>1676</v>
      </c>
      <c r="O6298" t="s">
        <v>62</v>
      </c>
      <c r="P6298" t="s">
        <v>77</v>
      </c>
      <c r="Q6298" t="s">
        <v>1677</v>
      </c>
      <c r="R6298" s="1">
        <v>704.25</v>
      </c>
      <c r="S6298">
        <v>5</v>
      </c>
      <c r="T6298">
        <f t="shared" si="98"/>
        <v>33</v>
      </c>
      <c r="U6298" t="s">
        <v>75</v>
      </c>
      <c r="V6298">
        <v>0</v>
      </c>
      <c r="W6298">
        <v>0</v>
      </c>
      <c r="X6298" s="1">
        <v>0</v>
      </c>
      <c r="Y6298" s="1">
        <v>704.25</v>
      </c>
      <c r="Z6298" t="s">
        <v>53</v>
      </c>
      <c r="AA6298" s="2">
        <v>84.51</v>
      </c>
      <c r="AB6298" s="3">
        <v>0.12000000000000001</v>
      </c>
      <c r="AC6298" s="1">
        <v>-619.74</v>
      </c>
      <c r="AD6298">
        <v>4</v>
      </c>
      <c r="AE6298">
        <v>4</v>
      </c>
      <c r="AF6298" t="s">
        <v>48</v>
      </c>
      <c r="AG6298">
        <v>2014</v>
      </c>
      <c r="AH6298">
        <f>COUNTBLANK(datos[[#This Row],[Row ID]:[Year sales]])</f>
        <v>0</v>
      </c>
    </row>
    <row r="6299" spans="1:34" x14ac:dyDescent="0.3">
      <c r="A6299">
        <v>6298</v>
      </c>
      <c r="B6299" t="s">
        <v>8841</v>
      </c>
      <c r="C6299" s="4">
        <v>42001</v>
      </c>
      <c r="D6299" s="4">
        <v>42005</v>
      </c>
      <c r="E6299" t="s">
        <v>67</v>
      </c>
      <c r="F6299" t="s">
        <v>2698</v>
      </c>
      <c r="G6299" t="s">
        <v>2699</v>
      </c>
      <c r="H6299" t="s">
        <v>57</v>
      </c>
      <c r="I6299" t="s">
        <v>38</v>
      </c>
      <c r="J6299" t="s">
        <v>8842</v>
      </c>
      <c r="K6299" t="s">
        <v>1267</v>
      </c>
      <c r="L6299">
        <v>1915</v>
      </c>
      <c r="M6299" t="s">
        <v>168</v>
      </c>
      <c r="N6299" t="s">
        <v>8206</v>
      </c>
      <c r="O6299" t="s">
        <v>62</v>
      </c>
      <c r="P6299" t="s">
        <v>110</v>
      </c>
      <c r="Q6299" t="s">
        <v>8207</v>
      </c>
      <c r="R6299" s="1">
        <v>141.76</v>
      </c>
      <c r="S6299">
        <v>4</v>
      </c>
      <c r="T6299">
        <f t="shared" si="98"/>
        <v>32</v>
      </c>
      <c r="U6299" t="s">
        <v>52</v>
      </c>
      <c r="V6299">
        <v>0</v>
      </c>
      <c r="W6299">
        <v>0</v>
      </c>
      <c r="X6299" s="1">
        <v>0</v>
      </c>
      <c r="Y6299" s="1">
        <v>141.76</v>
      </c>
      <c r="Z6299" t="s">
        <v>99</v>
      </c>
      <c r="AA6299" s="2">
        <v>66.627200000000002</v>
      </c>
      <c r="AB6299" s="3">
        <v>0.47000000000000003</v>
      </c>
      <c r="AC6299" s="1">
        <v>-75.132800000000003</v>
      </c>
      <c r="AD6299">
        <v>4</v>
      </c>
      <c r="AE6299">
        <v>4</v>
      </c>
      <c r="AF6299" t="s">
        <v>48</v>
      </c>
      <c r="AG6299">
        <v>2014</v>
      </c>
      <c r="AH6299">
        <f>COUNTBLANK(datos[[#This Row],[Row ID]:[Year sales]])</f>
        <v>0</v>
      </c>
    </row>
    <row r="6300" spans="1:34" x14ac:dyDescent="0.3">
      <c r="A6300">
        <v>6299</v>
      </c>
      <c r="B6300" t="s">
        <v>8843</v>
      </c>
      <c r="C6300" s="4">
        <v>41933</v>
      </c>
      <c r="D6300" s="4">
        <v>41938</v>
      </c>
      <c r="E6300" t="s">
        <v>67</v>
      </c>
      <c r="F6300" t="s">
        <v>2081</v>
      </c>
      <c r="G6300" t="s">
        <v>2082</v>
      </c>
      <c r="H6300" t="s">
        <v>57</v>
      </c>
      <c r="I6300" t="s">
        <v>38</v>
      </c>
      <c r="J6300" t="s">
        <v>969</v>
      </c>
      <c r="K6300" t="s">
        <v>59</v>
      </c>
      <c r="L6300">
        <v>92024</v>
      </c>
      <c r="M6300" t="s">
        <v>60</v>
      </c>
      <c r="N6300" t="s">
        <v>305</v>
      </c>
      <c r="O6300" t="s">
        <v>62</v>
      </c>
      <c r="P6300" t="s">
        <v>94</v>
      </c>
      <c r="Q6300" t="s">
        <v>306</v>
      </c>
      <c r="R6300" s="1">
        <v>36.36</v>
      </c>
      <c r="S6300">
        <v>3</v>
      </c>
      <c r="T6300">
        <f t="shared" si="98"/>
        <v>23</v>
      </c>
      <c r="U6300" t="s">
        <v>52</v>
      </c>
      <c r="V6300">
        <v>0.2</v>
      </c>
      <c r="W6300">
        <v>7.2720000000000002</v>
      </c>
      <c r="X6300" s="1">
        <v>-7.2720000000000002</v>
      </c>
      <c r="Y6300" s="1">
        <v>43.631999999999998</v>
      </c>
      <c r="Z6300" t="s">
        <v>65</v>
      </c>
      <c r="AA6300" s="2">
        <v>12.2715</v>
      </c>
      <c r="AB6300" s="3">
        <v>0.33750000000000002</v>
      </c>
      <c r="AC6300" s="1">
        <v>-16.816500000000001</v>
      </c>
      <c r="AD6300">
        <v>5</v>
      </c>
      <c r="AE6300">
        <v>5</v>
      </c>
      <c r="AF6300" t="s">
        <v>48</v>
      </c>
      <c r="AG6300">
        <v>2014</v>
      </c>
      <c r="AH6300">
        <f>COUNTBLANK(datos[[#This Row],[Row ID]:[Year sales]])</f>
        <v>0</v>
      </c>
    </row>
    <row r="6301" spans="1:34" x14ac:dyDescent="0.3">
      <c r="A6301">
        <v>6300</v>
      </c>
      <c r="B6301" t="s">
        <v>8844</v>
      </c>
      <c r="C6301" s="4">
        <v>43069</v>
      </c>
      <c r="D6301" s="4">
        <v>43072</v>
      </c>
      <c r="E6301" t="s">
        <v>208</v>
      </c>
      <c r="F6301" t="s">
        <v>5269</v>
      </c>
      <c r="G6301" t="s">
        <v>5270</v>
      </c>
      <c r="H6301" t="s">
        <v>122</v>
      </c>
      <c r="I6301" t="s">
        <v>38</v>
      </c>
      <c r="J6301" t="s">
        <v>147</v>
      </c>
      <c r="K6301" t="s">
        <v>59</v>
      </c>
      <c r="L6301">
        <v>94109</v>
      </c>
      <c r="M6301" t="s">
        <v>60</v>
      </c>
      <c r="N6301" t="s">
        <v>8845</v>
      </c>
      <c r="O6301" t="s">
        <v>43</v>
      </c>
      <c r="P6301" t="s">
        <v>83</v>
      </c>
      <c r="Q6301" t="s">
        <v>8846</v>
      </c>
      <c r="R6301" s="1">
        <v>25.83</v>
      </c>
      <c r="S6301">
        <v>3</v>
      </c>
      <c r="T6301">
        <f t="shared" si="98"/>
        <v>6</v>
      </c>
      <c r="U6301" t="s">
        <v>52</v>
      </c>
      <c r="V6301">
        <v>0</v>
      </c>
      <c r="W6301">
        <v>0</v>
      </c>
      <c r="X6301" s="1">
        <v>0</v>
      </c>
      <c r="Y6301" s="1">
        <v>25.83</v>
      </c>
      <c r="Z6301" t="s">
        <v>65</v>
      </c>
      <c r="AA6301" s="2">
        <v>9.5571000000000002</v>
      </c>
      <c r="AB6301" s="3">
        <v>0.37000000000000005</v>
      </c>
      <c r="AC6301" s="1">
        <v>-16.2729</v>
      </c>
      <c r="AD6301">
        <v>3</v>
      </c>
      <c r="AE6301">
        <v>3</v>
      </c>
      <c r="AF6301" t="s">
        <v>48</v>
      </c>
      <c r="AG6301">
        <v>2017</v>
      </c>
      <c r="AH6301">
        <f>COUNTBLANK(datos[[#This Row],[Row ID]:[Year sales]])</f>
        <v>0</v>
      </c>
    </row>
    <row r="6302" spans="1:34" x14ac:dyDescent="0.3">
      <c r="A6302">
        <v>6301</v>
      </c>
      <c r="B6302" t="s">
        <v>8847</v>
      </c>
      <c r="C6302" s="4">
        <v>41796</v>
      </c>
      <c r="D6302" s="4">
        <v>41802</v>
      </c>
      <c r="E6302" t="s">
        <v>67</v>
      </c>
      <c r="F6302" t="s">
        <v>5787</v>
      </c>
      <c r="G6302" t="s">
        <v>5788</v>
      </c>
      <c r="H6302" t="s">
        <v>37</v>
      </c>
      <c r="I6302" t="s">
        <v>38</v>
      </c>
      <c r="J6302" t="s">
        <v>323</v>
      </c>
      <c r="K6302" t="s">
        <v>231</v>
      </c>
      <c r="L6302">
        <v>60623</v>
      </c>
      <c r="M6302" t="s">
        <v>125</v>
      </c>
      <c r="N6302" t="s">
        <v>482</v>
      </c>
      <c r="O6302" t="s">
        <v>62</v>
      </c>
      <c r="P6302" t="s">
        <v>94</v>
      </c>
      <c r="Q6302" t="s">
        <v>483</v>
      </c>
      <c r="R6302" s="1">
        <v>24.588000000000001</v>
      </c>
      <c r="S6302">
        <v>3</v>
      </c>
      <c r="T6302">
        <f t="shared" si="98"/>
        <v>22</v>
      </c>
      <c r="U6302" t="s">
        <v>52</v>
      </c>
      <c r="V6302">
        <v>0.8</v>
      </c>
      <c r="W6302">
        <v>19.670400000000001</v>
      </c>
      <c r="X6302" s="1">
        <v>-19.670400000000001</v>
      </c>
      <c r="Y6302" s="1">
        <v>44.258400000000002</v>
      </c>
      <c r="Z6302" t="s">
        <v>65</v>
      </c>
      <c r="AA6302" s="2">
        <v>-38.111400000000003</v>
      </c>
      <c r="AB6302" s="3">
        <v>-1.55</v>
      </c>
      <c r="AC6302" s="1">
        <v>-43.029000000000003</v>
      </c>
      <c r="AD6302">
        <v>6</v>
      </c>
      <c r="AE6302">
        <v>6</v>
      </c>
      <c r="AF6302" t="s">
        <v>48</v>
      </c>
      <c r="AG6302">
        <v>2014</v>
      </c>
      <c r="AH6302">
        <f>COUNTBLANK(datos[[#This Row],[Row ID]:[Year sales]])</f>
        <v>0</v>
      </c>
    </row>
    <row r="6303" spans="1:34" x14ac:dyDescent="0.3">
      <c r="A6303">
        <v>6302</v>
      </c>
      <c r="B6303" t="s">
        <v>8847</v>
      </c>
      <c r="C6303" s="4">
        <v>41796</v>
      </c>
      <c r="D6303" s="4">
        <v>41802</v>
      </c>
      <c r="E6303" t="s">
        <v>67</v>
      </c>
      <c r="F6303" t="s">
        <v>5787</v>
      </c>
      <c r="G6303" t="s">
        <v>5788</v>
      </c>
      <c r="H6303" t="s">
        <v>37</v>
      </c>
      <c r="I6303" t="s">
        <v>38</v>
      </c>
      <c r="J6303" t="s">
        <v>323</v>
      </c>
      <c r="K6303" t="s">
        <v>231</v>
      </c>
      <c r="L6303">
        <v>60623</v>
      </c>
      <c r="M6303" t="s">
        <v>125</v>
      </c>
      <c r="N6303" t="s">
        <v>2982</v>
      </c>
      <c r="O6303" t="s">
        <v>62</v>
      </c>
      <c r="P6303" t="s">
        <v>193</v>
      </c>
      <c r="Q6303" t="s">
        <v>2983</v>
      </c>
      <c r="R6303" s="1">
        <v>13.984</v>
      </c>
      <c r="S6303">
        <v>2</v>
      </c>
      <c r="T6303">
        <f t="shared" si="98"/>
        <v>37</v>
      </c>
      <c r="U6303" t="s">
        <v>46</v>
      </c>
      <c r="V6303">
        <v>0.2</v>
      </c>
      <c r="W6303">
        <v>2.7968000000000002</v>
      </c>
      <c r="X6303" s="1">
        <v>-2.7968000000000002</v>
      </c>
      <c r="Y6303" s="1">
        <v>16.780799999999999</v>
      </c>
      <c r="Z6303" t="s">
        <v>65</v>
      </c>
      <c r="AA6303" s="2">
        <v>4.7195999999999998</v>
      </c>
      <c r="AB6303" s="3">
        <v>0.33749999999999997</v>
      </c>
      <c r="AC6303" s="1">
        <v>-6.4676</v>
      </c>
      <c r="AD6303">
        <v>6</v>
      </c>
      <c r="AE6303">
        <v>6</v>
      </c>
      <c r="AF6303" t="s">
        <v>48</v>
      </c>
      <c r="AG6303">
        <v>2014</v>
      </c>
      <c r="AH6303">
        <f>COUNTBLANK(datos[[#This Row],[Row ID]:[Year sales]])</f>
        <v>0</v>
      </c>
    </row>
    <row r="6304" spans="1:34" x14ac:dyDescent="0.3">
      <c r="A6304">
        <v>6303</v>
      </c>
      <c r="B6304" t="s">
        <v>8848</v>
      </c>
      <c r="C6304" s="4">
        <v>43062</v>
      </c>
      <c r="D6304" s="4">
        <v>43066</v>
      </c>
      <c r="E6304" t="s">
        <v>67</v>
      </c>
      <c r="F6304" t="s">
        <v>1011</v>
      </c>
      <c r="G6304" t="s">
        <v>1012</v>
      </c>
      <c r="H6304" t="s">
        <v>37</v>
      </c>
      <c r="I6304" t="s">
        <v>38</v>
      </c>
      <c r="J6304" t="s">
        <v>837</v>
      </c>
      <c r="K6304" t="s">
        <v>124</v>
      </c>
      <c r="L6304">
        <v>75220</v>
      </c>
      <c r="M6304" t="s">
        <v>125</v>
      </c>
      <c r="N6304" t="s">
        <v>7726</v>
      </c>
      <c r="O6304" t="s">
        <v>90</v>
      </c>
      <c r="P6304" t="s">
        <v>91</v>
      </c>
      <c r="Q6304" t="s">
        <v>7727</v>
      </c>
      <c r="R6304" s="1">
        <v>195.96</v>
      </c>
      <c r="S6304">
        <v>5</v>
      </c>
      <c r="T6304">
        <f t="shared" si="98"/>
        <v>32</v>
      </c>
      <c r="U6304" t="s">
        <v>75</v>
      </c>
      <c r="V6304">
        <v>0.2</v>
      </c>
      <c r="W6304">
        <v>39.192000000000007</v>
      </c>
      <c r="X6304" s="1">
        <v>-39.192</v>
      </c>
      <c r="Y6304" s="1">
        <v>235.15200000000002</v>
      </c>
      <c r="Z6304" t="s">
        <v>47</v>
      </c>
      <c r="AA6304" s="2">
        <v>19.596</v>
      </c>
      <c r="AB6304" s="3">
        <v>9.9999999999999992E-2</v>
      </c>
      <c r="AC6304" s="1">
        <v>-137.172</v>
      </c>
      <c r="AD6304">
        <v>4</v>
      </c>
      <c r="AE6304">
        <v>4</v>
      </c>
      <c r="AF6304" t="s">
        <v>48</v>
      </c>
      <c r="AG6304">
        <v>2017</v>
      </c>
      <c r="AH6304">
        <f>COUNTBLANK(datos[[#This Row],[Row ID]:[Year sales]])</f>
        <v>0</v>
      </c>
    </row>
    <row r="6305" spans="1:34" x14ac:dyDescent="0.3">
      <c r="A6305">
        <v>6304</v>
      </c>
      <c r="B6305" t="s">
        <v>8849</v>
      </c>
      <c r="C6305" s="4">
        <v>42904</v>
      </c>
      <c r="D6305" s="4">
        <v>42906</v>
      </c>
      <c r="E6305" t="s">
        <v>34</v>
      </c>
      <c r="F6305" t="s">
        <v>659</v>
      </c>
      <c r="G6305" t="s">
        <v>660</v>
      </c>
      <c r="H6305" t="s">
        <v>122</v>
      </c>
      <c r="I6305" t="s">
        <v>38</v>
      </c>
      <c r="J6305" t="s">
        <v>5998</v>
      </c>
      <c r="K6305" t="s">
        <v>124</v>
      </c>
      <c r="L6305">
        <v>78415</v>
      </c>
      <c r="M6305" t="s">
        <v>125</v>
      </c>
      <c r="N6305" t="s">
        <v>4364</v>
      </c>
      <c r="O6305" t="s">
        <v>62</v>
      </c>
      <c r="P6305" t="s">
        <v>110</v>
      </c>
      <c r="Q6305" t="s">
        <v>4365</v>
      </c>
      <c r="R6305" s="1">
        <v>74.352000000000004</v>
      </c>
      <c r="S6305">
        <v>3</v>
      </c>
      <c r="T6305">
        <f t="shared" si="98"/>
        <v>18</v>
      </c>
      <c r="U6305" t="s">
        <v>52</v>
      </c>
      <c r="V6305">
        <v>0.2</v>
      </c>
      <c r="W6305">
        <v>14.870400000000002</v>
      </c>
      <c r="X6305" s="1">
        <v>-14.8704</v>
      </c>
      <c r="Y6305" s="1">
        <v>89.222400000000007</v>
      </c>
      <c r="Z6305" t="s">
        <v>99</v>
      </c>
      <c r="AA6305" s="2">
        <v>23.234999999999999</v>
      </c>
      <c r="AB6305" s="3">
        <v>0.3125</v>
      </c>
      <c r="AC6305" s="1">
        <v>-36.246600000000001</v>
      </c>
      <c r="AD6305">
        <v>2</v>
      </c>
      <c r="AE6305">
        <v>2</v>
      </c>
      <c r="AF6305" t="s">
        <v>48</v>
      </c>
      <c r="AG6305">
        <v>2017</v>
      </c>
      <c r="AH6305">
        <f>COUNTBLANK(datos[[#This Row],[Row ID]:[Year sales]])</f>
        <v>0</v>
      </c>
    </row>
    <row r="6306" spans="1:34" x14ac:dyDescent="0.3">
      <c r="A6306">
        <v>6305</v>
      </c>
      <c r="B6306" t="s">
        <v>8850</v>
      </c>
      <c r="C6306" s="4">
        <v>42860</v>
      </c>
      <c r="D6306" s="4">
        <v>42860</v>
      </c>
      <c r="E6306" t="s">
        <v>1312</v>
      </c>
      <c r="F6306" t="s">
        <v>4070</v>
      </c>
      <c r="G6306" t="s">
        <v>4071</v>
      </c>
      <c r="H6306" t="s">
        <v>37</v>
      </c>
      <c r="I6306" t="s">
        <v>38</v>
      </c>
      <c r="J6306" t="s">
        <v>286</v>
      </c>
      <c r="K6306" t="s">
        <v>287</v>
      </c>
      <c r="L6306">
        <v>10035</v>
      </c>
      <c r="M6306" t="s">
        <v>168</v>
      </c>
      <c r="N6306" t="s">
        <v>2803</v>
      </c>
      <c r="O6306" t="s">
        <v>62</v>
      </c>
      <c r="P6306" t="s">
        <v>110</v>
      </c>
      <c r="Q6306" t="s">
        <v>2804</v>
      </c>
      <c r="R6306" s="1">
        <v>6.68</v>
      </c>
      <c r="S6306">
        <v>1</v>
      </c>
      <c r="T6306">
        <f t="shared" si="98"/>
        <v>16</v>
      </c>
      <c r="U6306" t="s">
        <v>46</v>
      </c>
      <c r="V6306">
        <v>0</v>
      </c>
      <c r="W6306">
        <v>0</v>
      </c>
      <c r="X6306" s="1">
        <v>0</v>
      </c>
      <c r="Y6306" s="1">
        <v>6.68</v>
      </c>
      <c r="Z6306" t="s">
        <v>65</v>
      </c>
      <c r="AA6306" s="2">
        <v>3.2063999999999999</v>
      </c>
      <c r="AB6306" s="3">
        <v>0.48</v>
      </c>
      <c r="AC6306" s="1">
        <v>-3.4735999999999998</v>
      </c>
      <c r="AD6306">
        <v>0</v>
      </c>
      <c r="AE6306">
        <v>0</v>
      </c>
      <c r="AF6306" t="s">
        <v>48</v>
      </c>
      <c r="AG6306">
        <v>2017</v>
      </c>
      <c r="AH6306">
        <f>COUNTBLANK(datos[[#This Row],[Row ID]:[Year sales]])</f>
        <v>0</v>
      </c>
    </row>
    <row r="6307" spans="1:34" x14ac:dyDescent="0.3">
      <c r="A6307">
        <v>6306</v>
      </c>
      <c r="B6307" t="s">
        <v>8851</v>
      </c>
      <c r="C6307" s="4">
        <v>42678</v>
      </c>
      <c r="D6307" s="4">
        <v>42680</v>
      </c>
      <c r="E6307" t="s">
        <v>34</v>
      </c>
      <c r="F6307" t="s">
        <v>7291</v>
      </c>
      <c r="G6307" t="s">
        <v>7292</v>
      </c>
      <c r="H6307" t="s">
        <v>57</v>
      </c>
      <c r="I6307" t="s">
        <v>38</v>
      </c>
      <c r="J6307" t="s">
        <v>8852</v>
      </c>
      <c r="K6307" t="s">
        <v>440</v>
      </c>
      <c r="L6307">
        <v>97405</v>
      </c>
      <c r="M6307" t="s">
        <v>60</v>
      </c>
      <c r="N6307" t="s">
        <v>7013</v>
      </c>
      <c r="O6307" t="s">
        <v>62</v>
      </c>
      <c r="P6307" t="s">
        <v>599</v>
      </c>
      <c r="Q6307" t="s">
        <v>7014</v>
      </c>
      <c r="R6307" s="1">
        <v>17.584</v>
      </c>
      <c r="S6307">
        <v>7</v>
      </c>
      <c r="T6307">
        <f t="shared" si="98"/>
        <v>9</v>
      </c>
      <c r="U6307" t="s">
        <v>75</v>
      </c>
      <c r="V6307">
        <v>0.2</v>
      </c>
      <c r="W6307">
        <v>3.5167999999999999</v>
      </c>
      <c r="X6307" s="1">
        <v>-3.5167999999999999</v>
      </c>
      <c r="Y6307" s="1">
        <v>21.1008</v>
      </c>
      <c r="Z6307" t="s">
        <v>65</v>
      </c>
      <c r="AA6307" s="2">
        <v>-4.1761999999999997</v>
      </c>
      <c r="AB6307" s="3">
        <v>-0.23749999999999999</v>
      </c>
      <c r="AC6307" s="1">
        <v>-18.243400000000001</v>
      </c>
      <c r="AD6307">
        <v>2</v>
      </c>
      <c r="AE6307">
        <v>2</v>
      </c>
      <c r="AF6307" t="s">
        <v>48</v>
      </c>
      <c r="AG6307">
        <v>2016</v>
      </c>
      <c r="AH6307">
        <f>COUNTBLANK(datos[[#This Row],[Row ID]:[Year sales]])</f>
        <v>0</v>
      </c>
    </row>
    <row r="6308" spans="1:34" x14ac:dyDescent="0.3">
      <c r="A6308">
        <v>6307</v>
      </c>
      <c r="B6308" t="s">
        <v>8851</v>
      </c>
      <c r="C6308" s="4">
        <v>42678</v>
      </c>
      <c r="D6308" s="4">
        <v>42680</v>
      </c>
      <c r="E6308" t="s">
        <v>34</v>
      </c>
      <c r="F6308" t="s">
        <v>7291</v>
      </c>
      <c r="G6308" t="s">
        <v>7292</v>
      </c>
      <c r="H6308" t="s">
        <v>57</v>
      </c>
      <c r="I6308" t="s">
        <v>38</v>
      </c>
      <c r="J6308" t="s">
        <v>8852</v>
      </c>
      <c r="K6308" t="s">
        <v>440</v>
      </c>
      <c r="L6308">
        <v>97405</v>
      </c>
      <c r="M6308" t="s">
        <v>60</v>
      </c>
      <c r="N6308" t="s">
        <v>6984</v>
      </c>
      <c r="O6308" t="s">
        <v>43</v>
      </c>
      <c r="P6308" t="s">
        <v>50</v>
      </c>
      <c r="Q6308" t="s">
        <v>6985</v>
      </c>
      <c r="R6308" s="1">
        <v>104.78400000000001</v>
      </c>
      <c r="S6308">
        <v>1</v>
      </c>
      <c r="T6308">
        <f t="shared" si="98"/>
        <v>35</v>
      </c>
      <c r="U6308" t="s">
        <v>46</v>
      </c>
      <c r="V6308">
        <v>0.2</v>
      </c>
      <c r="W6308">
        <v>20.956800000000001</v>
      </c>
      <c r="X6308" s="1">
        <v>-20.956800000000001</v>
      </c>
      <c r="Y6308" s="1">
        <v>125.74080000000001</v>
      </c>
      <c r="Z6308" t="s">
        <v>99</v>
      </c>
      <c r="AA6308" s="2">
        <v>-14.4078</v>
      </c>
      <c r="AB6308" s="3">
        <v>-0.13749999999999998</v>
      </c>
      <c r="AC6308" s="1">
        <v>-98.234999999999999</v>
      </c>
      <c r="AD6308">
        <v>2</v>
      </c>
      <c r="AE6308">
        <v>2</v>
      </c>
      <c r="AF6308" t="s">
        <v>48</v>
      </c>
      <c r="AG6308">
        <v>2016</v>
      </c>
      <c r="AH6308">
        <f>COUNTBLANK(datos[[#This Row],[Row ID]:[Year sales]])</f>
        <v>0</v>
      </c>
    </row>
    <row r="6309" spans="1:34" x14ac:dyDescent="0.3">
      <c r="A6309">
        <v>6308</v>
      </c>
      <c r="B6309" t="s">
        <v>8851</v>
      </c>
      <c r="C6309" s="4">
        <v>42678</v>
      </c>
      <c r="D6309" s="4">
        <v>42680</v>
      </c>
      <c r="E6309" t="s">
        <v>34</v>
      </c>
      <c r="F6309" t="s">
        <v>7291</v>
      </c>
      <c r="G6309" t="s">
        <v>7292</v>
      </c>
      <c r="H6309" t="s">
        <v>57</v>
      </c>
      <c r="I6309" t="s">
        <v>38</v>
      </c>
      <c r="J6309" t="s">
        <v>8852</v>
      </c>
      <c r="K6309" t="s">
        <v>440</v>
      </c>
      <c r="L6309">
        <v>97405</v>
      </c>
      <c r="M6309" t="s">
        <v>60</v>
      </c>
      <c r="N6309" t="s">
        <v>7598</v>
      </c>
      <c r="O6309" t="s">
        <v>62</v>
      </c>
      <c r="P6309" t="s">
        <v>110</v>
      </c>
      <c r="Q6309" t="s">
        <v>7599</v>
      </c>
      <c r="R6309" s="1">
        <v>47.951999999999998</v>
      </c>
      <c r="S6309">
        <v>3</v>
      </c>
      <c r="T6309">
        <f t="shared" si="98"/>
        <v>28</v>
      </c>
      <c r="U6309" t="s">
        <v>52</v>
      </c>
      <c r="V6309">
        <v>0.2</v>
      </c>
      <c r="W6309">
        <v>9.5904000000000007</v>
      </c>
      <c r="X6309" s="1">
        <v>-9.5904000000000007</v>
      </c>
      <c r="Y6309" s="1">
        <v>57.542400000000001</v>
      </c>
      <c r="Z6309" t="s">
        <v>99</v>
      </c>
      <c r="AA6309" s="2">
        <v>16.783200000000001</v>
      </c>
      <c r="AB6309" s="3">
        <v>0.35000000000000003</v>
      </c>
      <c r="AC6309" s="1">
        <v>-21.578399999999998</v>
      </c>
      <c r="AD6309">
        <v>2</v>
      </c>
      <c r="AE6309">
        <v>2</v>
      </c>
      <c r="AF6309" t="s">
        <v>48</v>
      </c>
      <c r="AG6309">
        <v>2016</v>
      </c>
      <c r="AH6309">
        <f>COUNTBLANK(datos[[#This Row],[Row ID]:[Year sales]])</f>
        <v>0</v>
      </c>
    </row>
    <row r="6310" spans="1:34" x14ac:dyDescent="0.3">
      <c r="A6310">
        <v>6309</v>
      </c>
      <c r="B6310" t="s">
        <v>8851</v>
      </c>
      <c r="C6310" s="4">
        <v>42678</v>
      </c>
      <c r="D6310" s="4">
        <v>42680</v>
      </c>
      <c r="E6310" t="s">
        <v>34</v>
      </c>
      <c r="F6310" t="s">
        <v>7291</v>
      </c>
      <c r="G6310" t="s">
        <v>7292</v>
      </c>
      <c r="H6310" t="s">
        <v>57</v>
      </c>
      <c r="I6310" t="s">
        <v>38</v>
      </c>
      <c r="J6310" t="s">
        <v>8852</v>
      </c>
      <c r="K6310" t="s">
        <v>440</v>
      </c>
      <c r="L6310">
        <v>97405</v>
      </c>
      <c r="M6310" t="s">
        <v>60</v>
      </c>
      <c r="N6310" t="s">
        <v>7295</v>
      </c>
      <c r="O6310" t="s">
        <v>43</v>
      </c>
      <c r="P6310" t="s">
        <v>50</v>
      </c>
      <c r="Q6310" t="s">
        <v>7296</v>
      </c>
      <c r="R6310" s="1">
        <v>650.35199999999998</v>
      </c>
      <c r="S6310">
        <v>3</v>
      </c>
      <c r="T6310">
        <f t="shared" si="98"/>
        <v>10</v>
      </c>
      <c r="U6310" t="s">
        <v>52</v>
      </c>
      <c r="V6310">
        <v>0.2</v>
      </c>
      <c r="W6310">
        <v>130.07040000000001</v>
      </c>
      <c r="X6310" s="1">
        <v>-130.07040000000001</v>
      </c>
      <c r="Y6310" s="1">
        <v>780.42239999999993</v>
      </c>
      <c r="Z6310" t="s">
        <v>53</v>
      </c>
      <c r="AA6310" s="2">
        <v>-97.552800000000005</v>
      </c>
      <c r="AB6310" s="3">
        <v>-0.15000000000000002</v>
      </c>
      <c r="AC6310" s="1">
        <v>-617.83439999999996</v>
      </c>
      <c r="AD6310">
        <v>2</v>
      </c>
      <c r="AE6310">
        <v>2</v>
      </c>
      <c r="AF6310" t="s">
        <v>48</v>
      </c>
      <c r="AG6310">
        <v>2016</v>
      </c>
      <c r="AH6310">
        <f>COUNTBLANK(datos[[#This Row],[Row ID]:[Year sales]])</f>
        <v>0</v>
      </c>
    </row>
    <row r="6311" spans="1:34" x14ac:dyDescent="0.3">
      <c r="A6311">
        <v>6310</v>
      </c>
      <c r="B6311" t="s">
        <v>8851</v>
      </c>
      <c r="C6311" s="4">
        <v>42678</v>
      </c>
      <c r="D6311" s="4">
        <v>42680</v>
      </c>
      <c r="E6311" t="s">
        <v>34</v>
      </c>
      <c r="F6311" t="s">
        <v>7291</v>
      </c>
      <c r="G6311" t="s">
        <v>7292</v>
      </c>
      <c r="H6311" t="s">
        <v>57</v>
      </c>
      <c r="I6311" t="s">
        <v>38</v>
      </c>
      <c r="J6311" t="s">
        <v>8852</v>
      </c>
      <c r="K6311" t="s">
        <v>440</v>
      </c>
      <c r="L6311">
        <v>97405</v>
      </c>
      <c r="M6311" t="s">
        <v>60</v>
      </c>
      <c r="N6311" t="s">
        <v>1995</v>
      </c>
      <c r="O6311" t="s">
        <v>62</v>
      </c>
      <c r="P6311" t="s">
        <v>63</v>
      </c>
      <c r="Q6311" t="s">
        <v>1996</v>
      </c>
      <c r="R6311" s="1">
        <v>629.18399999999997</v>
      </c>
      <c r="S6311">
        <v>8</v>
      </c>
      <c r="T6311">
        <f t="shared" si="98"/>
        <v>36</v>
      </c>
      <c r="U6311" t="s">
        <v>75</v>
      </c>
      <c r="V6311">
        <v>0.2</v>
      </c>
      <c r="W6311">
        <v>125.8368</v>
      </c>
      <c r="X6311" s="1">
        <v>-125.8368</v>
      </c>
      <c r="Y6311" s="1">
        <v>755.02080000000001</v>
      </c>
      <c r="Z6311" t="s">
        <v>53</v>
      </c>
      <c r="AA6311" s="2">
        <v>228.07919999999999</v>
      </c>
      <c r="AB6311" s="3">
        <v>0.36249999999999999</v>
      </c>
      <c r="AC6311" s="1">
        <v>-275.26799999999997</v>
      </c>
      <c r="AD6311">
        <v>2</v>
      </c>
      <c r="AE6311">
        <v>2</v>
      </c>
      <c r="AF6311" t="s">
        <v>48</v>
      </c>
      <c r="AG6311">
        <v>2016</v>
      </c>
      <c r="AH6311">
        <f>COUNTBLANK(datos[[#This Row],[Row ID]:[Year sales]])</f>
        <v>0</v>
      </c>
    </row>
    <row r="6312" spans="1:34" x14ac:dyDescent="0.3">
      <c r="A6312">
        <v>6311</v>
      </c>
      <c r="B6312" t="s">
        <v>8851</v>
      </c>
      <c r="C6312" s="4">
        <v>42678</v>
      </c>
      <c r="D6312" s="4">
        <v>42680</v>
      </c>
      <c r="E6312" t="s">
        <v>34</v>
      </c>
      <c r="F6312" t="s">
        <v>7291</v>
      </c>
      <c r="G6312" t="s">
        <v>7292</v>
      </c>
      <c r="H6312" t="s">
        <v>57</v>
      </c>
      <c r="I6312" t="s">
        <v>38</v>
      </c>
      <c r="J6312" t="s">
        <v>8852</v>
      </c>
      <c r="K6312" t="s">
        <v>440</v>
      </c>
      <c r="L6312">
        <v>97405</v>
      </c>
      <c r="M6312" t="s">
        <v>60</v>
      </c>
      <c r="N6312" t="s">
        <v>2523</v>
      </c>
      <c r="O6312" t="s">
        <v>62</v>
      </c>
      <c r="P6312" t="s">
        <v>110</v>
      </c>
      <c r="Q6312" t="s">
        <v>2524</v>
      </c>
      <c r="R6312" s="1">
        <v>15.176</v>
      </c>
      <c r="S6312">
        <v>1</v>
      </c>
      <c r="T6312">
        <f t="shared" si="98"/>
        <v>30</v>
      </c>
      <c r="U6312" t="s">
        <v>46</v>
      </c>
      <c r="V6312">
        <v>0.2</v>
      </c>
      <c r="W6312">
        <v>3.0352000000000001</v>
      </c>
      <c r="X6312" s="1">
        <v>-3.0352000000000001</v>
      </c>
      <c r="Y6312" s="1">
        <v>18.211200000000002</v>
      </c>
      <c r="Z6312" t="s">
        <v>65</v>
      </c>
      <c r="AA6312" s="2">
        <v>5.3116000000000003</v>
      </c>
      <c r="AB6312" s="3">
        <v>0.35000000000000003</v>
      </c>
      <c r="AC6312" s="1">
        <v>-6.8292000000000002</v>
      </c>
      <c r="AD6312">
        <v>2</v>
      </c>
      <c r="AE6312">
        <v>2</v>
      </c>
      <c r="AF6312" t="s">
        <v>48</v>
      </c>
      <c r="AG6312">
        <v>2016</v>
      </c>
      <c r="AH6312">
        <f>COUNTBLANK(datos[[#This Row],[Row ID]:[Year sales]])</f>
        <v>0</v>
      </c>
    </row>
    <row r="6313" spans="1:34" x14ac:dyDescent="0.3">
      <c r="A6313">
        <v>6312</v>
      </c>
      <c r="B6313" t="s">
        <v>8853</v>
      </c>
      <c r="C6313" s="4">
        <v>41893</v>
      </c>
      <c r="D6313" s="4">
        <v>41898</v>
      </c>
      <c r="E6313" t="s">
        <v>67</v>
      </c>
      <c r="F6313" t="s">
        <v>7825</v>
      </c>
      <c r="G6313" t="s">
        <v>7826</v>
      </c>
      <c r="H6313" t="s">
        <v>37</v>
      </c>
      <c r="I6313" t="s">
        <v>38</v>
      </c>
      <c r="J6313" t="s">
        <v>8854</v>
      </c>
      <c r="K6313" t="s">
        <v>59</v>
      </c>
      <c r="L6313">
        <v>93030</v>
      </c>
      <c r="M6313" t="s">
        <v>60</v>
      </c>
      <c r="N6313" t="s">
        <v>480</v>
      </c>
      <c r="O6313" t="s">
        <v>43</v>
      </c>
      <c r="P6313" t="s">
        <v>83</v>
      </c>
      <c r="Q6313" t="s">
        <v>481</v>
      </c>
      <c r="R6313" s="1">
        <v>127.95</v>
      </c>
      <c r="S6313">
        <v>3</v>
      </c>
      <c r="T6313">
        <f t="shared" si="98"/>
        <v>17</v>
      </c>
      <c r="U6313" t="s">
        <v>52</v>
      </c>
      <c r="V6313">
        <v>0</v>
      </c>
      <c r="W6313">
        <v>0</v>
      </c>
      <c r="X6313" s="1">
        <v>0</v>
      </c>
      <c r="Y6313" s="1">
        <v>127.95</v>
      </c>
      <c r="Z6313" t="s">
        <v>99</v>
      </c>
      <c r="AA6313" s="2">
        <v>21.7515</v>
      </c>
      <c r="AB6313" s="3">
        <v>0.16999999999999998</v>
      </c>
      <c r="AC6313" s="1">
        <v>-106.1985</v>
      </c>
      <c r="AD6313">
        <v>5</v>
      </c>
      <c r="AE6313">
        <v>5</v>
      </c>
      <c r="AF6313" t="s">
        <v>48</v>
      </c>
      <c r="AG6313">
        <v>2014</v>
      </c>
      <c r="AH6313">
        <f>COUNTBLANK(datos[[#This Row],[Row ID]:[Year sales]])</f>
        <v>0</v>
      </c>
    </row>
    <row r="6314" spans="1:34" x14ac:dyDescent="0.3">
      <c r="A6314">
        <v>6313</v>
      </c>
      <c r="B6314" t="s">
        <v>8855</v>
      </c>
      <c r="C6314" s="4">
        <v>42782</v>
      </c>
      <c r="D6314" s="4">
        <v>42787</v>
      </c>
      <c r="E6314" t="s">
        <v>67</v>
      </c>
      <c r="F6314" t="s">
        <v>2065</v>
      </c>
      <c r="G6314" t="s">
        <v>2066</v>
      </c>
      <c r="H6314" t="s">
        <v>57</v>
      </c>
      <c r="I6314" t="s">
        <v>38</v>
      </c>
      <c r="J6314" t="s">
        <v>768</v>
      </c>
      <c r="K6314" t="s">
        <v>769</v>
      </c>
      <c r="L6314">
        <v>6824</v>
      </c>
      <c r="M6314" t="s">
        <v>168</v>
      </c>
      <c r="N6314" t="s">
        <v>7532</v>
      </c>
      <c r="O6314" t="s">
        <v>62</v>
      </c>
      <c r="P6314" t="s">
        <v>77</v>
      </c>
      <c r="Q6314" t="s">
        <v>7533</v>
      </c>
      <c r="R6314" s="1">
        <v>579.51</v>
      </c>
      <c r="S6314">
        <v>3</v>
      </c>
      <c r="T6314">
        <f t="shared" si="98"/>
        <v>26</v>
      </c>
      <c r="U6314" t="s">
        <v>52</v>
      </c>
      <c r="V6314">
        <v>0</v>
      </c>
      <c r="W6314">
        <v>0</v>
      </c>
      <c r="X6314" s="1">
        <v>0</v>
      </c>
      <c r="Y6314" s="1">
        <v>579.51</v>
      </c>
      <c r="Z6314" t="s">
        <v>53</v>
      </c>
      <c r="AA6314" s="2">
        <v>81.131399999999999</v>
      </c>
      <c r="AB6314" s="3">
        <v>0.14000000000000001</v>
      </c>
      <c r="AC6314" s="1">
        <v>-498.37860000000001</v>
      </c>
      <c r="AD6314">
        <v>5</v>
      </c>
      <c r="AE6314">
        <v>5</v>
      </c>
      <c r="AF6314" t="s">
        <v>48</v>
      </c>
      <c r="AG6314">
        <v>2017</v>
      </c>
      <c r="AH6314">
        <f>COUNTBLANK(datos[[#This Row],[Row ID]:[Year sales]])</f>
        <v>0</v>
      </c>
    </row>
    <row r="6315" spans="1:34" x14ac:dyDescent="0.3">
      <c r="A6315">
        <v>6314</v>
      </c>
      <c r="B6315" t="s">
        <v>8855</v>
      </c>
      <c r="C6315" s="4">
        <v>42782</v>
      </c>
      <c r="D6315" s="4">
        <v>42787</v>
      </c>
      <c r="E6315" t="s">
        <v>67</v>
      </c>
      <c r="F6315" t="s">
        <v>2065</v>
      </c>
      <c r="G6315" t="s">
        <v>2066</v>
      </c>
      <c r="H6315" t="s">
        <v>57</v>
      </c>
      <c r="I6315" t="s">
        <v>38</v>
      </c>
      <c r="J6315" t="s">
        <v>768</v>
      </c>
      <c r="K6315" t="s">
        <v>769</v>
      </c>
      <c r="L6315">
        <v>6824</v>
      </c>
      <c r="M6315" t="s">
        <v>168</v>
      </c>
      <c r="N6315" t="s">
        <v>5063</v>
      </c>
      <c r="O6315" t="s">
        <v>90</v>
      </c>
      <c r="P6315" t="s">
        <v>91</v>
      </c>
      <c r="Q6315" t="s">
        <v>5064</v>
      </c>
      <c r="R6315" s="1">
        <v>14.99</v>
      </c>
      <c r="S6315">
        <v>1</v>
      </c>
      <c r="T6315">
        <f t="shared" si="98"/>
        <v>21</v>
      </c>
      <c r="U6315" t="s">
        <v>46</v>
      </c>
      <c r="V6315">
        <v>0</v>
      </c>
      <c r="W6315">
        <v>0</v>
      </c>
      <c r="X6315" s="1">
        <v>0</v>
      </c>
      <c r="Y6315" s="1">
        <v>14.99</v>
      </c>
      <c r="Z6315" t="s">
        <v>65</v>
      </c>
      <c r="AA6315" s="2">
        <v>7.3451000000000004</v>
      </c>
      <c r="AB6315" s="3">
        <v>0.49000000000000005</v>
      </c>
      <c r="AC6315" s="1">
        <v>-7.6448999999999998</v>
      </c>
      <c r="AD6315">
        <v>5</v>
      </c>
      <c r="AE6315">
        <v>5</v>
      </c>
      <c r="AF6315" t="s">
        <v>48</v>
      </c>
      <c r="AG6315">
        <v>2017</v>
      </c>
      <c r="AH6315">
        <f>COUNTBLANK(datos[[#This Row],[Row ID]:[Year sales]])</f>
        <v>0</v>
      </c>
    </row>
    <row r="6316" spans="1:34" x14ac:dyDescent="0.3">
      <c r="A6316">
        <v>6315</v>
      </c>
      <c r="B6316" t="s">
        <v>8856</v>
      </c>
      <c r="C6316" s="4">
        <v>41967</v>
      </c>
      <c r="D6316" s="4">
        <v>41972</v>
      </c>
      <c r="E6316" t="s">
        <v>67</v>
      </c>
      <c r="F6316" t="s">
        <v>2065</v>
      </c>
      <c r="G6316" t="s">
        <v>2066</v>
      </c>
      <c r="H6316" t="s">
        <v>57</v>
      </c>
      <c r="I6316" t="s">
        <v>38</v>
      </c>
      <c r="J6316" t="s">
        <v>348</v>
      </c>
      <c r="K6316" t="s">
        <v>258</v>
      </c>
      <c r="L6316">
        <v>49201</v>
      </c>
      <c r="M6316" t="s">
        <v>125</v>
      </c>
      <c r="N6316" t="s">
        <v>510</v>
      </c>
      <c r="O6316" t="s">
        <v>62</v>
      </c>
      <c r="P6316" t="s">
        <v>86</v>
      </c>
      <c r="Q6316" t="s">
        <v>511</v>
      </c>
      <c r="R6316" s="1">
        <v>151.91999999999999</v>
      </c>
      <c r="S6316">
        <v>4</v>
      </c>
      <c r="T6316">
        <f t="shared" si="98"/>
        <v>44</v>
      </c>
      <c r="U6316" t="s">
        <v>52</v>
      </c>
      <c r="V6316">
        <v>0</v>
      </c>
      <c r="W6316">
        <v>0</v>
      </c>
      <c r="X6316" s="1">
        <v>0</v>
      </c>
      <c r="Y6316" s="1">
        <v>151.91999999999999</v>
      </c>
      <c r="Z6316" t="s">
        <v>99</v>
      </c>
      <c r="AA6316" s="2">
        <v>45.576000000000001</v>
      </c>
      <c r="AB6316" s="3">
        <v>0.30000000000000004</v>
      </c>
      <c r="AC6316" s="1">
        <v>-106.34399999999999</v>
      </c>
      <c r="AD6316">
        <v>5</v>
      </c>
      <c r="AE6316">
        <v>5</v>
      </c>
      <c r="AF6316" t="s">
        <v>48</v>
      </c>
      <c r="AG6316">
        <v>2014</v>
      </c>
      <c r="AH6316">
        <f>COUNTBLANK(datos[[#This Row],[Row ID]:[Year sales]])</f>
        <v>0</v>
      </c>
    </row>
    <row r="6317" spans="1:34" x14ac:dyDescent="0.3">
      <c r="A6317">
        <v>6316</v>
      </c>
      <c r="B6317" t="s">
        <v>8856</v>
      </c>
      <c r="C6317" s="4">
        <v>41967</v>
      </c>
      <c r="D6317" s="4">
        <v>41972</v>
      </c>
      <c r="E6317" t="s">
        <v>67</v>
      </c>
      <c r="F6317" t="s">
        <v>2065</v>
      </c>
      <c r="G6317" t="s">
        <v>2066</v>
      </c>
      <c r="H6317" t="s">
        <v>57</v>
      </c>
      <c r="I6317" t="s">
        <v>38</v>
      </c>
      <c r="J6317" t="s">
        <v>348</v>
      </c>
      <c r="K6317" t="s">
        <v>258</v>
      </c>
      <c r="L6317">
        <v>49201</v>
      </c>
      <c r="M6317" t="s">
        <v>125</v>
      </c>
      <c r="N6317" t="s">
        <v>1995</v>
      </c>
      <c r="O6317" t="s">
        <v>62</v>
      </c>
      <c r="P6317" t="s">
        <v>63</v>
      </c>
      <c r="Q6317" t="s">
        <v>1996</v>
      </c>
      <c r="R6317" s="1">
        <v>196.62</v>
      </c>
      <c r="S6317">
        <v>2</v>
      </c>
      <c r="T6317">
        <f t="shared" si="98"/>
        <v>36</v>
      </c>
      <c r="U6317" t="s">
        <v>46</v>
      </c>
      <c r="V6317">
        <v>0</v>
      </c>
      <c r="W6317">
        <v>0</v>
      </c>
      <c r="X6317" s="1">
        <v>0</v>
      </c>
      <c r="Y6317" s="1">
        <v>196.62</v>
      </c>
      <c r="Z6317" t="s">
        <v>99</v>
      </c>
      <c r="AA6317" s="2">
        <v>96.343800000000002</v>
      </c>
      <c r="AB6317" s="3">
        <v>0.49</v>
      </c>
      <c r="AC6317" s="1">
        <v>-100.2762</v>
      </c>
      <c r="AD6317">
        <v>5</v>
      </c>
      <c r="AE6317">
        <v>5</v>
      </c>
      <c r="AF6317" t="s">
        <v>48</v>
      </c>
      <c r="AG6317">
        <v>2014</v>
      </c>
      <c r="AH6317">
        <f>COUNTBLANK(datos[[#This Row],[Row ID]:[Year sales]])</f>
        <v>0</v>
      </c>
    </row>
    <row r="6318" spans="1:34" x14ac:dyDescent="0.3">
      <c r="A6318">
        <v>6317</v>
      </c>
      <c r="B6318" t="s">
        <v>8856</v>
      </c>
      <c r="C6318" s="4">
        <v>41967</v>
      </c>
      <c r="D6318" s="4">
        <v>41972</v>
      </c>
      <c r="E6318" t="s">
        <v>67</v>
      </c>
      <c r="F6318" t="s">
        <v>2065</v>
      </c>
      <c r="G6318" t="s">
        <v>2066</v>
      </c>
      <c r="H6318" t="s">
        <v>57</v>
      </c>
      <c r="I6318" t="s">
        <v>38</v>
      </c>
      <c r="J6318" t="s">
        <v>348</v>
      </c>
      <c r="K6318" t="s">
        <v>258</v>
      </c>
      <c r="L6318">
        <v>49201</v>
      </c>
      <c r="M6318" t="s">
        <v>125</v>
      </c>
      <c r="N6318" t="s">
        <v>5882</v>
      </c>
      <c r="O6318" t="s">
        <v>62</v>
      </c>
      <c r="P6318" t="s">
        <v>110</v>
      </c>
      <c r="Q6318" t="s">
        <v>5883</v>
      </c>
      <c r="R6318" s="1">
        <v>144.12</v>
      </c>
      <c r="S6318">
        <v>3</v>
      </c>
      <c r="T6318">
        <f t="shared" si="98"/>
        <v>20</v>
      </c>
      <c r="U6318" t="s">
        <v>52</v>
      </c>
      <c r="V6318">
        <v>0</v>
      </c>
      <c r="W6318">
        <v>0</v>
      </c>
      <c r="X6318" s="1">
        <v>0</v>
      </c>
      <c r="Y6318" s="1">
        <v>144.12</v>
      </c>
      <c r="Z6318" t="s">
        <v>99</v>
      </c>
      <c r="AA6318" s="2">
        <v>69.177599999999998</v>
      </c>
      <c r="AB6318" s="3">
        <v>0.48</v>
      </c>
      <c r="AC6318" s="1">
        <v>-74.942400000000006</v>
      </c>
      <c r="AD6318">
        <v>5</v>
      </c>
      <c r="AE6318">
        <v>5</v>
      </c>
      <c r="AF6318" t="s">
        <v>48</v>
      </c>
      <c r="AG6318">
        <v>2014</v>
      </c>
      <c r="AH6318">
        <f>COUNTBLANK(datos[[#This Row],[Row ID]:[Year sales]])</f>
        <v>0</v>
      </c>
    </row>
    <row r="6319" spans="1:34" x14ac:dyDescent="0.3">
      <c r="A6319">
        <v>6318</v>
      </c>
      <c r="B6319" t="s">
        <v>8856</v>
      </c>
      <c r="C6319" s="4">
        <v>41967</v>
      </c>
      <c r="D6319" s="4">
        <v>41972</v>
      </c>
      <c r="E6319" t="s">
        <v>67</v>
      </c>
      <c r="F6319" t="s">
        <v>2065</v>
      </c>
      <c r="G6319" t="s">
        <v>2066</v>
      </c>
      <c r="H6319" t="s">
        <v>57</v>
      </c>
      <c r="I6319" t="s">
        <v>38</v>
      </c>
      <c r="J6319" t="s">
        <v>348</v>
      </c>
      <c r="K6319" t="s">
        <v>258</v>
      </c>
      <c r="L6319">
        <v>49201</v>
      </c>
      <c r="M6319" t="s">
        <v>125</v>
      </c>
      <c r="N6319" t="s">
        <v>957</v>
      </c>
      <c r="O6319" t="s">
        <v>62</v>
      </c>
      <c r="P6319" t="s">
        <v>110</v>
      </c>
      <c r="Q6319" t="s">
        <v>958</v>
      </c>
      <c r="R6319" s="1">
        <v>15.96</v>
      </c>
      <c r="S6319">
        <v>2</v>
      </c>
      <c r="T6319">
        <f t="shared" si="98"/>
        <v>28</v>
      </c>
      <c r="U6319" t="s">
        <v>46</v>
      </c>
      <c r="V6319">
        <v>0</v>
      </c>
      <c r="W6319">
        <v>0</v>
      </c>
      <c r="X6319" s="1">
        <v>0</v>
      </c>
      <c r="Y6319" s="1">
        <v>15.96</v>
      </c>
      <c r="Z6319" t="s">
        <v>65</v>
      </c>
      <c r="AA6319" s="2">
        <v>7.98</v>
      </c>
      <c r="AB6319" s="3">
        <v>0.5</v>
      </c>
      <c r="AC6319" s="1">
        <v>-7.98</v>
      </c>
      <c r="AD6319">
        <v>5</v>
      </c>
      <c r="AE6319">
        <v>5</v>
      </c>
      <c r="AF6319" t="s">
        <v>48</v>
      </c>
      <c r="AG6319">
        <v>2014</v>
      </c>
      <c r="AH6319">
        <f>COUNTBLANK(datos[[#This Row],[Row ID]:[Year sales]])</f>
        <v>0</v>
      </c>
    </row>
    <row r="6320" spans="1:34" x14ac:dyDescent="0.3">
      <c r="A6320">
        <v>6319</v>
      </c>
      <c r="B6320" t="s">
        <v>8857</v>
      </c>
      <c r="C6320" s="4">
        <v>43064</v>
      </c>
      <c r="D6320" s="4">
        <v>43068</v>
      </c>
      <c r="E6320" t="s">
        <v>34</v>
      </c>
      <c r="F6320" t="s">
        <v>4164</v>
      </c>
      <c r="G6320" t="s">
        <v>4165</v>
      </c>
      <c r="H6320" t="s">
        <v>57</v>
      </c>
      <c r="I6320" t="s">
        <v>38</v>
      </c>
      <c r="J6320" t="s">
        <v>4112</v>
      </c>
      <c r="K6320" t="s">
        <v>59</v>
      </c>
      <c r="L6320">
        <v>92677</v>
      </c>
      <c r="M6320" t="s">
        <v>60</v>
      </c>
      <c r="N6320" t="s">
        <v>6819</v>
      </c>
      <c r="O6320" t="s">
        <v>90</v>
      </c>
      <c r="P6320" t="s">
        <v>91</v>
      </c>
      <c r="Q6320" t="s">
        <v>6820</v>
      </c>
      <c r="R6320" s="1">
        <v>39.96</v>
      </c>
      <c r="S6320">
        <v>5</v>
      </c>
      <c r="T6320">
        <f t="shared" si="98"/>
        <v>25</v>
      </c>
      <c r="U6320" t="s">
        <v>75</v>
      </c>
      <c r="V6320">
        <v>0.2</v>
      </c>
      <c r="W6320">
        <v>7.9920000000000009</v>
      </c>
      <c r="X6320" s="1">
        <v>-7.992</v>
      </c>
      <c r="Y6320" s="1">
        <v>47.951999999999998</v>
      </c>
      <c r="Z6320" t="s">
        <v>65</v>
      </c>
      <c r="AA6320" s="2">
        <v>3.4965000000000002</v>
      </c>
      <c r="AB6320" s="3">
        <v>8.7500000000000008E-2</v>
      </c>
      <c r="AC6320" s="1">
        <v>-28.471499999999999</v>
      </c>
      <c r="AD6320">
        <v>4</v>
      </c>
      <c r="AE6320">
        <v>4</v>
      </c>
      <c r="AF6320" t="s">
        <v>48</v>
      </c>
      <c r="AG6320">
        <v>2017</v>
      </c>
      <c r="AH6320">
        <f>COUNTBLANK(datos[[#This Row],[Row ID]:[Year sales]])</f>
        <v>0</v>
      </c>
    </row>
    <row r="6321" spans="1:34" x14ac:dyDescent="0.3">
      <c r="A6321">
        <v>6320</v>
      </c>
      <c r="B6321" t="s">
        <v>8857</v>
      </c>
      <c r="C6321" s="4">
        <v>43064</v>
      </c>
      <c r="D6321" s="4">
        <v>43068</v>
      </c>
      <c r="E6321" t="s">
        <v>34</v>
      </c>
      <c r="F6321" t="s">
        <v>4164</v>
      </c>
      <c r="G6321" t="s">
        <v>4165</v>
      </c>
      <c r="H6321" t="s">
        <v>57</v>
      </c>
      <c r="I6321" t="s">
        <v>38</v>
      </c>
      <c r="J6321" t="s">
        <v>4112</v>
      </c>
      <c r="K6321" t="s">
        <v>59</v>
      </c>
      <c r="L6321">
        <v>92677</v>
      </c>
      <c r="M6321" t="s">
        <v>60</v>
      </c>
      <c r="N6321" t="s">
        <v>580</v>
      </c>
      <c r="O6321" t="s">
        <v>62</v>
      </c>
      <c r="P6321" t="s">
        <v>110</v>
      </c>
      <c r="Q6321" t="s">
        <v>2212</v>
      </c>
      <c r="R6321" s="1">
        <v>34.08</v>
      </c>
      <c r="S6321">
        <v>6</v>
      </c>
      <c r="T6321">
        <f t="shared" si="98"/>
        <v>32</v>
      </c>
      <c r="U6321" t="s">
        <v>75</v>
      </c>
      <c r="V6321">
        <v>0</v>
      </c>
      <c r="W6321">
        <v>0</v>
      </c>
      <c r="X6321" s="1">
        <v>0</v>
      </c>
      <c r="Y6321" s="1">
        <v>34.08</v>
      </c>
      <c r="Z6321" t="s">
        <v>65</v>
      </c>
      <c r="AA6321" s="2">
        <v>15.336</v>
      </c>
      <c r="AB6321" s="3">
        <v>0.45</v>
      </c>
      <c r="AC6321" s="1">
        <v>-18.744</v>
      </c>
      <c r="AD6321">
        <v>4</v>
      </c>
      <c r="AE6321">
        <v>4</v>
      </c>
      <c r="AF6321" t="s">
        <v>48</v>
      </c>
      <c r="AG6321">
        <v>2017</v>
      </c>
      <c r="AH6321">
        <f>COUNTBLANK(datos[[#This Row],[Row ID]:[Year sales]])</f>
        <v>0</v>
      </c>
    </row>
    <row r="6322" spans="1:34" x14ac:dyDescent="0.3">
      <c r="A6322">
        <v>6321</v>
      </c>
      <c r="B6322" t="s">
        <v>8858</v>
      </c>
      <c r="C6322" s="4">
        <v>43006</v>
      </c>
      <c r="D6322" s="4">
        <v>43010</v>
      </c>
      <c r="E6322" t="s">
        <v>67</v>
      </c>
      <c r="F6322" t="s">
        <v>1179</v>
      </c>
      <c r="G6322" t="s">
        <v>1180</v>
      </c>
      <c r="H6322" t="s">
        <v>57</v>
      </c>
      <c r="I6322" t="s">
        <v>38</v>
      </c>
      <c r="J6322" t="s">
        <v>1545</v>
      </c>
      <c r="K6322" t="s">
        <v>71</v>
      </c>
      <c r="L6322">
        <v>32216</v>
      </c>
      <c r="M6322" t="s">
        <v>41</v>
      </c>
      <c r="N6322" t="s">
        <v>2298</v>
      </c>
      <c r="O6322" t="s">
        <v>62</v>
      </c>
      <c r="P6322" t="s">
        <v>110</v>
      </c>
      <c r="Q6322" t="s">
        <v>2299</v>
      </c>
      <c r="R6322" s="1">
        <v>10.368</v>
      </c>
      <c r="S6322">
        <v>2</v>
      </c>
      <c r="T6322">
        <f t="shared" si="98"/>
        <v>25</v>
      </c>
      <c r="U6322" t="s">
        <v>46</v>
      </c>
      <c r="V6322">
        <v>0.2</v>
      </c>
      <c r="W6322">
        <v>2.0736000000000003</v>
      </c>
      <c r="X6322" s="1">
        <v>-2.0735999999999999</v>
      </c>
      <c r="Y6322" s="1">
        <v>12.441600000000001</v>
      </c>
      <c r="Z6322" t="s">
        <v>65</v>
      </c>
      <c r="AA6322" s="2">
        <v>3.6288</v>
      </c>
      <c r="AB6322" s="3">
        <v>0.35</v>
      </c>
      <c r="AC6322" s="1">
        <v>-4.6656000000000004</v>
      </c>
      <c r="AD6322">
        <v>4</v>
      </c>
      <c r="AE6322">
        <v>4</v>
      </c>
      <c r="AF6322" t="s">
        <v>48</v>
      </c>
      <c r="AG6322">
        <v>2017</v>
      </c>
      <c r="AH6322">
        <f>COUNTBLANK(datos[[#This Row],[Row ID]:[Year sales]])</f>
        <v>0</v>
      </c>
    </row>
    <row r="6323" spans="1:34" x14ac:dyDescent="0.3">
      <c r="A6323">
        <v>6322</v>
      </c>
      <c r="B6323" t="s">
        <v>8859</v>
      </c>
      <c r="C6323" s="4">
        <v>41925</v>
      </c>
      <c r="D6323" s="4">
        <v>41929</v>
      </c>
      <c r="E6323" t="s">
        <v>67</v>
      </c>
      <c r="F6323" t="s">
        <v>2191</v>
      </c>
      <c r="G6323" t="s">
        <v>2192</v>
      </c>
      <c r="H6323" t="s">
        <v>57</v>
      </c>
      <c r="I6323" t="s">
        <v>38</v>
      </c>
      <c r="J6323" t="s">
        <v>2319</v>
      </c>
      <c r="K6323" t="s">
        <v>287</v>
      </c>
      <c r="L6323">
        <v>10550</v>
      </c>
      <c r="M6323" t="s">
        <v>168</v>
      </c>
      <c r="N6323" t="s">
        <v>1990</v>
      </c>
      <c r="O6323" t="s">
        <v>62</v>
      </c>
      <c r="P6323" t="s">
        <v>94</v>
      </c>
      <c r="Q6323" t="s">
        <v>1991</v>
      </c>
      <c r="R6323" s="1">
        <v>7.7519999999999998</v>
      </c>
      <c r="S6323">
        <v>3</v>
      </c>
      <c r="T6323">
        <f t="shared" si="98"/>
        <v>34</v>
      </c>
      <c r="U6323" t="s">
        <v>52</v>
      </c>
      <c r="V6323">
        <v>0.2</v>
      </c>
      <c r="W6323">
        <v>1.5504</v>
      </c>
      <c r="X6323" s="1">
        <v>-1.5504</v>
      </c>
      <c r="Y6323" s="1">
        <v>9.3024000000000004</v>
      </c>
      <c r="Z6323" t="s">
        <v>65</v>
      </c>
      <c r="AA6323" s="2">
        <v>2.8100999999999998</v>
      </c>
      <c r="AB6323" s="3">
        <v>0.36249999999999999</v>
      </c>
      <c r="AC6323" s="1">
        <v>-3.3915000000000002</v>
      </c>
      <c r="AD6323">
        <v>4</v>
      </c>
      <c r="AE6323">
        <v>4</v>
      </c>
      <c r="AF6323" t="s">
        <v>48</v>
      </c>
      <c r="AG6323">
        <v>2014</v>
      </c>
      <c r="AH6323">
        <f>COUNTBLANK(datos[[#This Row],[Row ID]:[Year sales]])</f>
        <v>0</v>
      </c>
    </row>
    <row r="6324" spans="1:34" x14ac:dyDescent="0.3">
      <c r="A6324">
        <v>6323</v>
      </c>
      <c r="B6324" t="s">
        <v>8860</v>
      </c>
      <c r="C6324" s="4">
        <v>41793</v>
      </c>
      <c r="D6324" s="4">
        <v>41797</v>
      </c>
      <c r="E6324" t="s">
        <v>34</v>
      </c>
      <c r="F6324" t="s">
        <v>1532</v>
      </c>
      <c r="G6324" t="s">
        <v>1533</v>
      </c>
      <c r="H6324" t="s">
        <v>122</v>
      </c>
      <c r="I6324" t="s">
        <v>38</v>
      </c>
      <c r="J6324" t="s">
        <v>5338</v>
      </c>
      <c r="K6324" t="s">
        <v>258</v>
      </c>
      <c r="L6324">
        <v>48640</v>
      </c>
      <c r="M6324" t="s">
        <v>125</v>
      </c>
      <c r="N6324" t="s">
        <v>2601</v>
      </c>
      <c r="O6324" t="s">
        <v>62</v>
      </c>
      <c r="P6324" t="s">
        <v>193</v>
      </c>
      <c r="Q6324" t="s">
        <v>2602</v>
      </c>
      <c r="R6324" s="1">
        <v>15.28</v>
      </c>
      <c r="S6324">
        <v>2</v>
      </c>
      <c r="T6324">
        <f t="shared" si="98"/>
        <v>23</v>
      </c>
      <c r="U6324" t="s">
        <v>46</v>
      </c>
      <c r="V6324">
        <v>0</v>
      </c>
      <c r="W6324">
        <v>0</v>
      </c>
      <c r="X6324" s="1">
        <v>0</v>
      </c>
      <c r="Y6324" s="1">
        <v>15.28</v>
      </c>
      <c r="Z6324" t="s">
        <v>65</v>
      </c>
      <c r="AA6324" s="2">
        <v>7.4871999999999996</v>
      </c>
      <c r="AB6324" s="3">
        <v>0.49</v>
      </c>
      <c r="AC6324" s="1">
        <v>-7.7927999999999997</v>
      </c>
      <c r="AD6324">
        <v>4</v>
      </c>
      <c r="AE6324">
        <v>4</v>
      </c>
      <c r="AF6324" t="s">
        <v>48</v>
      </c>
      <c r="AG6324">
        <v>2014</v>
      </c>
      <c r="AH6324">
        <f>COUNTBLANK(datos[[#This Row],[Row ID]:[Year sales]])</f>
        <v>0</v>
      </c>
    </row>
    <row r="6325" spans="1:34" x14ac:dyDescent="0.3">
      <c r="A6325">
        <v>6324</v>
      </c>
      <c r="B6325" t="s">
        <v>8861</v>
      </c>
      <c r="C6325" s="4">
        <v>41807</v>
      </c>
      <c r="D6325" s="4">
        <v>41813</v>
      </c>
      <c r="E6325" t="s">
        <v>67</v>
      </c>
      <c r="F6325" t="s">
        <v>4771</v>
      </c>
      <c r="G6325" t="s">
        <v>4772</v>
      </c>
      <c r="H6325" t="s">
        <v>37</v>
      </c>
      <c r="I6325" t="s">
        <v>38</v>
      </c>
      <c r="J6325" t="s">
        <v>627</v>
      </c>
      <c r="K6325" t="s">
        <v>265</v>
      </c>
      <c r="L6325">
        <v>19711</v>
      </c>
      <c r="M6325" t="s">
        <v>168</v>
      </c>
      <c r="N6325" t="s">
        <v>8213</v>
      </c>
      <c r="O6325" t="s">
        <v>90</v>
      </c>
      <c r="P6325" t="s">
        <v>704</v>
      </c>
      <c r="Q6325" t="s">
        <v>8214</v>
      </c>
      <c r="R6325" s="1">
        <v>65.97</v>
      </c>
      <c r="S6325">
        <v>3</v>
      </c>
      <c r="T6325">
        <f t="shared" si="98"/>
        <v>12</v>
      </c>
      <c r="U6325" t="s">
        <v>52</v>
      </c>
      <c r="V6325">
        <v>0</v>
      </c>
      <c r="W6325">
        <v>0</v>
      </c>
      <c r="X6325" s="1">
        <v>0</v>
      </c>
      <c r="Y6325" s="1">
        <v>65.97</v>
      </c>
      <c r="Z6325" t="s">
        <v>99</v>
      </c>
      <c r="AA6325" s="2">
        <v>31.0059</v>
      </c>
      <c r="AB6325" s="3">
        <v>0.47000000000000003</v>
      </c>
      <c r="AC6325" s="1">
        <v>-34.964100000000002</v>
      </c>
      <c r="AD6325">
        <v>6</v>
      </c>
      <c r="AE6325">
        <v>6</v>
      </c>
      <c r="AF6325" t="s">
        <v>48</v>
      </c>
      <c r="AG6325">
        <v>2014</v>
      </c>
      <c r="AH6325">
        <f>COUNTBLANK(datos[[#This Row],[Row ID]:[Year sales]])</f>
        <v>0</v>
      </c>
    </row>
    <row r="6326" spans="1:34" x14ac:dyDescent="0.3">
      <c r="A6326">
        <v>6325</v>
      </c>
      <c r="B6326" t="s">
        <v>8862</v>
      </c>
      <c r="C6326" s="4">
        <v>42306</v>
      </c>
      <c r="D6326" s="4">
        <v>42310</v>
      </c>
      <c r="E6326" t="s">
        <v>67</v>
      </c>
      <c r="F6326" t="s">
        <v>2047</v>
      </c>
      <c r="G6326" t="s">
        <v>2048</v>
      </c>
      <c r="H6326" t="s">
        <v>57</v>
      </c>
      <c r="I6326" t="s">
        <v>38</v>
      </c>
      <c r="J6326" t="s">
        <v>147</v>
      </c>
      <c r="K6326" t="s">
        <v>59</v>
      </c>
      <c r="L6326">
        <v>94109</v>
      </c>
      <c r="M6326" t="s">
        <v>60</v>
      </c>
      <c r="N6326" t="s">
        <v>1889</v>
      </c>
      <c r="O6326" t="s">
        <v>62</v>
      </c>
      <c r="P6326" t="s">
        <v>110</v>
      </c>
      <c r="Q6326" t="s">
        <v>1890</v>
      </c>
      <c r="R6326" s="1">
        <v>33.4</v>
      </c>
      <c r="S6326">
        <v>5</v>
      </c>
      <c r="T6326">
        <f t="shared" si="98"/>
        <v>46</v>
      </c>
      <c r="U6326" t="s">
        <v>75</v>
      </c>
      <c r="V6326">
        <v>0</v>
      </c>
      <c r="W6326">
        <v>0</v>
      </c>
      <c r="X6326" s="1">
        <v>0</v>
      </c>
      <c r="Y6326" s="1">
        <v>33.4</v>
      </c>
      <c r="Z6326" t="s">
        <v>65</v>
      </c>
      <c r="AA6326" s="2">
        <v>16.032</v>
      </c>
      <c r="AB6326" s="3">
        <v>0.48000000000000004</v>
      </c>
      <c r="AC6326" s="1">
        <v>-17.367999999999999</v>
      </c>
      <c r="AD6326">
        <v>4</v>
      </c>
      <c r="AE6326">
        <v>4</v>
      </c>
      <c r="AF6326" t="s">
        <v>48</v>
      </c>
      <c r="AG6326">
        <v>2015</v>
      </c>
      <c r="AH6326">
        <f>COUNTBLANK(datos[[#This Row],[Row ID]:[Year sales]])</f>
        <v>0</v>
      </c>
    </row>
    <row r="6327" spans="1:34" x14ac:dyDescent="0.3">
      <c r="A6327">
        <v>6326</v>
      </c>
      <c r="B6327" t="s">
        <v>8862</v>
      </c>
      <c r="C6327" s="4">
        <v>42306</v>
      </c>
      <c r="D6327" s="4">
        <v>42310</v>
      </c>
      <c r="E6327" t="s">
        <v>67</v>
      </c>
      <c r="F6327" t="s">
        <v>2047</v>
      </c>
      <c r="G6327" t="s">
        <v>2048</v>
      </c>
      <c r="H6327" t="s">
        <v>57</v>
      </c>
      <c r="I6327" t="s">
        <v>38</v>
      </c>
      <c r="J6327" t="s">
        <v>147</v>
      </c>
      <c r="K6327" t="s">
        <v>59</v>
      </c>
      <c r="L6327">
        <v>94109</v>
      </c>
      <c r="M6327" t="s">
        <v>60</v>
      </c>
      <c r="N6327" t="s">
        <v>1732</v>
      </c>
      <c r="O6327" t="s">
        <v>62</v>
      </c>
      <c r="P6327" t="s">
        <v>193</v>
      </c>
      <c r="Q6327" t="s">
        <v>1733</v>
      </c>
      <c r="R6327" s="1">
        <v>210.84</v>
      </c>
      <c r="S6327">
        <v>4</v>
      </c>
      <c r="T6327">
        <f t="shared" si="98"/>
        <v>12</v>
      </c>
      <c r="U6327" t="s">
        <v>52</v>
      </c>
      <c r="V6327">
        <v>0</v>
      </c>
      <c r="W6327">
        <v>0</v>
      </c>
      <c r="X6327" s="1">
        <v>0</v>
      </c>
      <c r="Y6327" s="1">
        <v>210.84</v>
      </c>
      <c r="Z6327" t="s">
        <v>47</v>
      </c>
      <c r="AA6327" s="2">
        <v>103.3116</v>
      </c>
      <c r="AB6327" s="3">
        <v>0.49</v>
      </c>
      <c r="AC6327" s="1">
        <v>-107.5284</v>
      </c>
      <c r="AD6327">
        <v>4</v>
      </c>
      <c r="AE6327">
        <v>4</v>
      </c>
      <c r="AF6327" t="s">
        <v>48</v>
      </c>
      <c r="AG6327">
        <v>2015</v>
      </c>
      <c r="AH6327">
        <f>COUNTBLANK(datos[[#This Row],[Row ID]:[Year sales]])</f>
        <v>0</v>
      </c>
    </row>
    <row r="6328" spans="1:34" x14ac:dyDescent="0.3">
      <c r="A6328">
        <v>6327</v>
      </c>
      <c r="B6328" t="s">
        <v>8863</v>
      </c>
      <c r="C6328" s="4">
        <v>41659</v>
      </c>
      <c r="D6328" s="4">
        <v>41665</v>
      </c>
      <c r="E6328" t="s">
        <v>67</v>
      </c>
      <c r="F6328" t="s">
        <v>1679</v>
      </c>
      <c r="G6328" t="s">
        <v>1680</v>
      </c>
      <c r="H6328" t="s">
        <v>37</v>
      </c>
      <c r="I6328" t="s">
        <v>38</v>
      </c>
      <c r="J6328" t="s">
        <v>257</v>
      </c>
      <c r="K6328" t="s">
        <v>258</v>
      </c>
      <c r="L6328">
        <v>48185</v>
      </c>
      <c r="M6328" t="s">
        <v>125</v>
      </c>
      <c r="N6328" t="s">
        <v>76</v>
      </c>
      <c r="O6328" t="s">
        <v>62</v>
      </c>
      <c r="P6328" t="s">
        <v>77</v>
      </c>
      <c r="Q6328" t="s">
        <v>78</v>
      </c>
      <c r="R6328" s="1">
        <v>13.98</v>
      </c>
      <c r="S6328">
        <v>1</v>
      </c>
      <c r="T6328">
        <f t="shared" si="98"/>
        <v>24</v>
      </c>
      <c r="U6328" t="s">
        <v>46</v>
      </c>
      <c r="V6328">
        <v>0</v>
      </c>
      <c r="W6328">
        <v>0</v>
      </c>
      <c r="X6328" s="1">
        <v>0</v>
      </c>
      <c r="Y6328" s="1">
        <v>13.98</v>
      </c>
      <c r="Z6328" t="s">
        <v>65</v>
      </c>
      <c r="AA6328" s="2">
        <v>4.0541999999999998</v>
      </c>
      <c r="AB6328" s="3">
        <v>0.28999999999999998</v>
      </c>
      <c r="AC6328" s="1">
        <v>-9.9258000000000006</v>
      </c>
      <c r="AD6328">
        <v>6</v>
      </c>
      <c r="AE6328">
        <v>6</v>
      </c>
      <c r="AF6328" t="s">
        <v>48</v>
      </c>
      <c r="AG6328">
        <v>2014</v>
      </c>
      <c r="AH6328">
        <f>COUNTBLANK(datos[[#This Row],[Row ID]:[Year sales]])</f>
        <v>0</v>
      </c>
    </row>
    <row r="6329" spans="1:34" x14ac:dyDescent="0.3">
      <c r="A6329">
        <v>6328</v>
      </c>
      <c r="B6329" t="s">
        <v>8863</v>
      </c>
      <c r="C6329" s="4">
        <v>41659</v>
      </c>
      <c r="D6329" s="4">
        <v>41665</v>
      </c>
      <c r="E6329" t="s">
        <v>67</v>
      </c>
      <c r="F6329" t="s">
        <v>1679</v>
      </c>
      <c r="G6329" t="s">
        <v>1680</v>
      </c>
      <c r="H6329" t="s">
        <v>37</v>
      </c>
      <c r="I6329" t="s">
        <v>38</v>
      </c>
      <c r="J6329" t="s">
        <v>257</v>
      </c>
      <c r="K6329" t="s">
        <v>258</v>
      </c>
      <c r="L6329">
        <v>48185</v>
      </c>
      <c r="M6329" t="s">
        <v>125</v>
      </c>
      <c r="N6329" t="s">
        <v>1108</v>
      </c>
      <c r="O6329" t="s">
        <v>43</v>
      </c>
      <c r="P6329" t="s">
        <v>83</v>
      </c>
      <c r="Q6329" t="s">
        <v>1109</v>
      </c>
      <c r="R6329" s="1">
        <v>272.94</v>
      </c>
      <c r="S6329">
        <v>3</v>
      </c>
      <c r="T6329">
        <f t="shared" si="98"/>
        <v>18</v>
      </c>
      <c r="U6329" t="s">
        <v>52</v>
      </c>
      <c r="V6329">
        <v>0</v>
      </c>
      <c r="W6329">
        <v>0</v>
      </c>
      <c r="X6329" s="1">
        <v>0</v>
      </c>
      <c r="Y6329" s="1">
        <v>272.94</v>
      </c>
      <c r="Z6329" t="s">
        <v>47</v>
      </c>
      <c r="AA6329" s="2">
        <v>30.023399999999999</v>
      </c>
      <c r="AB6329" s="3">
        <v>0.11</v>
      </c>
      <c r="AC6329" s="1">
        <v>-242.91659999999999</v>
      </c>
      <c r="AD6329">
        <v>6</v>
      </c>
      <c r="AE6329">
        <v>6</v>
      </c>
      <c r="AF6329" t="s">
        <v>48</v>
      </c>
      <c r="AG6329">
        <v>2014</v>
      </c>
      <c r="AH6329">
        <f>COUNTBLANK(datos[[#This Row],[Row ID]:[Year sales]])</f>
        <v>0</v>
      </c>
    </row>
    <row r="6330" spans="1:34" x14ac:dyDescent="0.3">
      <c r="A6330">
        <v>6329</v>
      </c>
      <c r="B6330" t="s">
        <v>8863</v>
      </c>
      <c r="C6330" s="4">
        <v>41659</v>
      </c>
      <c r="D6330" s="4">
        <v>41665</v>
      </c>
      <c r="E6330" t="s">
        <v>67</v>
      </c>
      <c r="F6330" t="s">
        <v>1679</v>
      </c>
      <c r="G6330" t="s">
        <v>1680</v>
      </c>
      <c r="H6330" t="s">
        <v>37</v>
      </c>
      <c r="I6330" t="s">
        <v>38</v>
      </c>
      <c r="J6330" t="s">
        <v>257</v>
      </c>
      <c r="K6330" t="s">
        <v>258</v>
      </c>
      <c r="L6330">
        <v>48185</v>
      </c>
      <c r="M6330" t="s">
        <v>125</v>
      </c>
      <c r="N6330" t="s">
        <v>2101</v>
      </c>
      <c r="O6330" t="s">
        <v>62</v>
      </c>
      <c r="P6330" t="s">
        <v>94</v>
      </c>
      <c r="Q6330" t="s">
        <v>2102</v>
      </c>
      <c r="R6330" s="1">
        <v>19.05</v>
      </c>
      <c r="S6330">
        <v>5</v>
      </c>
      <c r="T6330">
        <f t="shared" si="98"/>
        <v>28</v>
      </c>
      <c r="U6330" t="s">
        <v>75</v>
      </c>
      <c r="V6330">
        <v>0</v>
      </c>
      <c r="W6330">
        <v>0</v>
      </c>
      <c r="X6330" s="1">
        <v>0</v>
      </c>
      <c r="Y6330" s="1">
        <v>19.05</v>
      </c>
      <c r="Z6330" t="s">
        <v>65</v>
      </c>
      <c r="AA6330" s="2">
        <v>8.9535</v>
      </c>
      <c r="AB6330" s="3">
        <v>0.47</v>
      </c>
      <c r="AC6330" s="1">
        <v>-10.096500000000001</v>
      </c>
      <c r="AD6330">
        <v>6</v>
      </c>
      <c r="AE6330">
        <v>6</v>
      </c>
      <c r="AF6330" t="s">
        <v>48</v>
      </c>
      <c r="AG6330">
        <v>2014</v>
      </c>
      <c r="AH6330">
        <f>COUNTBLANK(datos[[#This Row],[Row ID]:[Year sales]])</f>
        <v>0</v>
      </c>
    </row>
    <row r="6331" spans="1:34" x14ac:dyDescent="0.3">
      <c r="A6331">
        <v>6330</v>
      </c>
      <c r="B6331" t="s">
        <v>8863</v>
      </c>
      <c r="C6331" s="4">
        <v>41659</v>
      </c>
      <c r="D6331" s="4">
        <v>41665</v>
      </c>
      <c r="E6331" t="s">
        <v>67</v>
      </c>
      <c r="F6331" t="s">
        <v>1679</v>
      </c>
      <c r="G6331" t="s">
        <v>1680</v>
      </c>
      <c r="H6331" t="s">
        <v>37</v>
      </c>
      <c r="I6331" t="s">
        <v>38</v>
      </c>
      <c r="J6331" t="s">
        <v>257</v>
      </c>
      <c r="K6331" t="s">
        <v>258</v>
      </c>
      <c r="L6331">
        <v>48185</v>
      </c>
      <c r="M6331" t="s">
        <v>125</v>
      </c>
      <c r="N6331" t="s">
        <v>126</v>
      </c>
      <c r="O6331" t="s">
        <v>62</v>
      </c>
      <c r="P6331" t="s">
        <v>97</v>
      </c>
      <c r="Q6331" t="s">
        <v>127</v>
      </c>
      <c r="R6331" s="1">
        <v>247.71600000000001</v>
      </c>
      <c r="S6331">
        <v>4</v>
      </c>
      <c r="T6331">
        <f t="shared" si="98"/>
        <v>26</v>
      </c>
      <c r="U6331" t="s">
        <v>52</v>
      </c>
      <c r="V6331">
        <v>0.1</v>
      </c>
      <c r="W6331">
        <v>24.771600000000003</v>
      </c>
      <c r="X6331" s="1">
        <v>-24.771599999999999</v>
      </c>
      <c r="Y6331" s="1">
        <v>272.48759999999999</v>
      </c>
      <c r="Z6331" t="s">
        <v>47</v>
      </c>
      <c r="AA6331" s="2">
        <v>93.581599999999995</v>
      </c>
      <c r="AB6331" s="3">
        <v>0.37777777777777777</v>
      </c>
      <c r="AC6331" s="1">
        <v>-129.36279999999999</v>
      </c>
      <c r="AD6331">
        <v>6</v>
      </c>
      <c r="AE6331">
        <v>6</v>
      </c>
      <c r="AF6331" t="s">
        <v>48</v>
      </c>
      <c r="AG6331">
        <v>2014</v>
      </c>
      <c r="AH6331">
        <f>COUNTBLANK(datos[[#This Row],[Row ID]:[Year sales]])</f>
        <v>0</v>
      </c>
    </row>
    <row r="6332" spans="1:34" x14ac:dyDescent="0.3">
      <c r="A6332">
        <v>6331</v>
      </c>
      <c r="B6332" t="s">
        <v>8863</v>
      </c>
      <c r="C6332" s="4">
        <v>41659</v>
      </c>
      <c r="D6332" s="4">
        <v>41665</v>
      </c>
      <c r="E6332" t="s">
        <v>67</v>
      </c>
      <c r="F6332" t="s">
        <v>1679</v>
      </c>
      <c r="G6332" t="s">
        <v>1680</v>
      </c>
      <c r="H6332" t="s">
        <v>37</v>
      </c>
      <c r="I6332" t="s">
        <v>38</v>
      </c>
      <c r="J6332" t="s">
        <v>257</v>
      </c>
      <c r="K6332" t="s">
        <v>258</v>
      </c>
      <c r="L6332">
        <v>48185</v>
      </c>
      <c r="M6332" t="s">
        <v>125</v>
      </c>
      <c r="N6332" t="s">
        <v>5295</v>
      </c>
      <c r="O6332" t="s">
        <v>62</v>
      </c>
      <c r="P6332" t="s">
        <v>77</v>
      </c>
      <c r="Q6332" t="s">
        <v>5296</v>
      </c>
      <c r="R6332" s="1">
        <v>66.58</v>
      </c>
      <c r="S6332">
        <v>2</v>
      </c>
      <c r="T6332">
        <f t="shared" si="98"/>
        <v>26</v>
      </c>
      <c r="U6332" t="s">
        <v>46</v>
      </c>
      <c r="V6332">
        <v>0</v>
      </c>
      <c r="W6332">
        <v>0</v>
      </c>
      <c r="X6332" s="1">
        <v>0</v>
      </c>
      <c r="Y6332" s="1">
        <v>66.58</v>
      </c>
      <c r="Z6332" t="s">
        <v>99</v>
      </c>
      <c r="AA6332" s="2">
        <v>15.979200000000001</v>
      </c>
      <c r="AB6332" s="3">
        <v>0.24000000000000002</v>
      </c>
      <c r="AC6332" s="1">
        <v>-50.6008</v>
      </c>
      <c r="AD6332">
        <v>6</v>
      </c>
      <c r="AE6332">
        <v>6</v>
      </c>
      <c r="AF6332" t="s">
        <v>48</v>
      </c>
      <c r="AG6332">
        <v>2014</v>
      </c>
      <c r="AH6332">
        <f>COUNTBLANK(datos[[#This Row],[Row ID]:[Year sales]])</f>
        <v>0</v>
      </c>
    </row>
    <row r="6333" spans="1:34" x14ac:dyDescent="0.3">
      <c r="A6333">
        <v>6332</v>
      </c>
      <c r="B6333" t="s">
        <v>8863</v>
      </c>
      <c r="C6333" s="4">
        <v>41659</v>
      </c>
      <c r="D6333" s="4">
        <v>41665</v>
      </c>
      <c r="E6333" t="s">
        <v>67</v>
      </c>
      <c r="F6333" t="s">
        <v>1679</v>
      </c>
      <c r="G6333" t="s">
        <v>1680</v>
      </c>
      <c r="H6333" t="s">
        <v>37</v>
      </c>
      <c r="I6333" t="s">
        <v>38</v>
      </c>
      <c r="J6333" t="s">
        <v>257</v>
      </c>
      <c r="K6333" t="s">
        <v>258</v>
      </c>
      <c r="L6333">
        <v>48185</v>
      </c>
      <c r="M6333" t="s">
        <v>125</v>
      </c>
      <c r="N6333" t="s">
        <v>4259</v>
      </c>
      <c r="O6333" t="s">
        <v>62</v>
      </c>
      <c r="P6333" t="s">
        <v>86</v>
      </c>
      <c r="Q6333" t="s">
        <v>4260</v>
      </c>
      <c r="R6333" s="1">
        <v>43.92</v>
      </c>
      <c r="S6333">
        <v>3</v>
      </c>
      <c r="T6333">
        <f t="shared" si="98"/>
        <v>16</v>
      </c>
      <c r="U6333" t="s">
        <v>52</v>
      </c>
      <c r="V6333">
        <v>0</v>
      </c>
      <c r="W6333">
        <v>0</v>
      </c>
      <c r="X6333" s="1">
        <v>0</v>
      </c>
      <c r="Y6333" s="1">
        <v>43.92</v>
      </c>
      <c r="Z6333" t="s">
        <v>65</v>
      </c>
      <c r="AA6333" s="2">
        <v>12.736800000000001</v>
      </c>
      <c r="AB6333" s="3">
        <v>0.28999999999999998</v>
      </c>
      <c r="AC6333" s="1">
        <v>-31.183199999999999</v>
      </c>
      <c r="AD6333">
        <v>6</v>
      </c>
      <c r="AE6333">
        <v>6</v>
      </c>
      <c r="AF6333" t="s">
        <v>48</v>
      </c>
      <c r="AG6333">
        <v>2014</v>
      </c>
      <c r="AH6333">
        <f>COUNTBLANK(datos[[#This Row],[Row ID]:[Year sales]])</f>
        <v>0</v>
      </c>
    </row>
    <row r="6334" spans="1:34" x14ac:dyDescent="0.3">
      <c r="A6334">
        <v>6333</v>
      </c>
      <c r="B6334" t="s">
        <v>8863</v>
      </c>
      <c r="C6334" s="4">
        <v>41659</v>
      </c>
      <c r="D6334" s="4">
        <v>41665</v>
      </c>
      <c r="E6334" t="s">
        <v>67</v>
      </c>
      <c r="F6334" t="s">
        <v>1679</v>
      </c>
      <c r="G6334" t="s">
        <v>1680</v>
      </c>
      <c r="H6334" t="s">
        <v>37</v>
      </c>
      <c r="I6334" t="s">
        <v>38</v>
      </c>
      <c r="J6334" t="s">
        <v>257</v>
      </c>
      <c r="K6334" t="s">
        <v>258</v>
      </c>
      <c r="L6334">
        <v>48185</v>
      </c>
      <c r="M6334" t="s">
        <v>125</v>
      </c>
      <c r="N6334" t="s">
        <v>3434</v>
      </c>
      <c r="O6334" t="s">
        <v>43</v>
      </c>
      <c r="P6334" t="s">
        <v>83</v>
      </c>
      <c r="Q6334" t="s">
        <v>3435</v>
      </c>
      <c r="R6334" s="1">
        <v>14.73</v>
      </c>
      <c r="S6334">
        <v>3</v>
      </c>
      <c r="T6334">
        <f t="shared" si="98"/>
        <v>34</v>
      </c>
      <c r="U6334" t="s">
        <v>52</v>
      </c>
      <c r="V6334">
        <v>0</v>
      </c>
      <c r="W6334">
        <v>0</v>
      </c>
      <c r="X6334" s="1">
        <v>0</v>
      </c>
      <c r="Y6334" s="1">
        <v>14.73</v>
      </c>
      <c r="Z6334" t="s">
        <v>65</v>
      </c>
      <c r="AA6334" s="2">
        <v>4.8609</v>
      </c>
      <c r="AB6334" s="3">
        <v>0.33</v>
      </c>
      <c r="AC6334" s="1">
        <v>-9.8690999999999995</v>
      </c>
      <c r="AD6334">
        <v>6</v>
      </c>
      <c r="AE6334">
        <v>6</v>
      </c>
      <c r="AF6334" t="s">
        <v>48</v>
      </c>
      <c r="AG6334">
        <v>2014</v>
      </c>
      <c r="AH6334">
        <f>COUNTBLANK(datos[[#This Row],[Row ID]:[Year sales]])</f>
        <v>0</v>
      </c>
    </row>
    <row r="6335" spans="1:34" x14ac:dyDescent="0.3">
      <c r="A6335">
        <v>6334</v>
      </c>
      <c r="B6335" t="s">
        <v>8863</v>
      </c>
      <c r="C6335" s="4">
        <v>41659</v>
      </c>
      <c r="D6335" s="4">
        <v>41665</v>
      </c>
      <c r="E6335" t="s">
        <v>67</v>
      </c>
      <c r="F6335" t="s">
        <v>1679</v>
      </c>
      <c r="G6335" t="s">
        <v>1680</v>
      </c>
      <c r="H6335" t="s">
        <v>37</v>
      </c>
      <c r="I6335" t="s">
        <v>38</v>
      </c>
      <c r="J6335" t="s">
        <v>257</v>
      </c>
      <c r="K6335" t="s">
        <v>258</v>
      </c>
      <c r="L6335">
        <v>48185</v>
      </c>
      <c r="M6335" t="s">
        <v>125</v>
      </c>
      <c r="N6335" t="s">
        <v>3905</v>
      </c>
      <c r="O6335" t="s">
        <v>62</v>
      </c>
      <c r="P6335" t="s">
        <v>94</v>
      </c>
      <c r="Q6335" t="s">
        <v>1236</v>
      </c>
      <c r="R6335" s="1">
        <v>29.7</v>
      </c>
      <c r="S6335">
        <v>5</v>
      </c>
      <c r="T6335">
        <f t="shared" si="98"/>
        <v>71</v>
      </c>
      <c r="U6335" t="s">
        <v>75</v>
      </c>
      <c r="V6335">
        <v>0</v>
      </c>
      <c r="W6335">
        <v>0</v>
      </c>
      <c r="X6335" s="1">
        <v>0</v>
      </c>
      <c r="Y6335" s="1">
        <v>29.7</v>
      </c>
      <c r="Z6335" t="s">
        <v>65</v>
      </c>
      <c r="AA6335" s="2">
        <v>13.365</v>
      </c>
      <c r="AB6335" s="3">
        <v>0.45</v>
      </c>
      <c r="AC6335" s="1">
        <v>-16.335000000000001</v>
      </c>
      <c r="AD6335">
        <v>6</v>
      </c>
      <c r="AE6335">
        <v>6</v>
      </c>
      <c r="AF6335" t="s">
        <v>48</v>
      </c>
      <c r="AG6335">
        <v>2014</v>
      </c>
      <c r="AH6335">
        <f>COUNTBLANK(datos[[#This Row],[Row ID]:[Year sales]])</f>
        <v>0</v>
      </c>
    </row>
    <row r="6336" spans="1:34" x14ac:dyDescent="0.3">
      <c r="A6336">
        <v>6335</v>
      </c>
      <c r="B6336" t="s">
        <v>8864</v>
      </c>
      <c r="C6336" s="4">
        <v>41831</v>
      </c>
      <c r="D6336" s="4">
        <v>41835</v>
      </c>
      <c r="E6336" t="s">
        <v>67</v>
      </c>
      <c r="F6336" t="s">
        <v>6691</v>
      </c>
      <c r="G6336" t="s">
        <v>6692</v>
      </c>
      <c r="H6336" t="s">
        <v>37</v>
      </c>
      <c r="I6336" t="s">
        <v>38</v>
      </c>
      <c r="J6336" t="s">
        <v>286</v>
      </c>
      <c r="K6336" t="s">
        <v>287</v>
      </c>
      <c r="L6336">
        <v>10011</v>
      </c>
      <c r="M6336" t="s">
        <v>168</v>
      </c>
      <c r="N6336" t="s">
        <v>1273</v>
      </c>
      <c r="O6336" t="s">
        <v>62</v>
      </c>
      <c r="P6336" t="s">
        <v>110</v>
      </c>
      <c r="Q6336" t="s">
        <v>1274</v>
      </c>
      <c r="R6336" s="1">
        <v>49.12</v>
      </c>
      <c r="S6336">
        <v>4</v>
      </c>
      <c r="T6336">
        <f t="shared" si="98"/>
        <v>38</v>
      </c>
      <c r="U6336" t="s">
        <v>52</v>
      </c>
      <c r="V6336">
        <v>0</v>
      </c>
      <c r="W6336">
        <v>0</v>
      </c>
      <c r="X6336" s="1">
        <v>0</v>
      </c>
      <c r="Y6336" s="1">
        <v>49.12</v>
      </c>
      <c r="Z6336" t="s">
        <v>65</v>
      </c>
      <c r="AA6336" s="2">
        <v>23.086400000000001</v>
      </c>
      <c r="AB6336" s="3">
        <v>0.47000000000000003</v>
      </c>
      <c r="AC6336" s="1">
        <v>-26.0336</v>
      </c>
      <c r="AD6336">
        <v>4</v>
      </c>
      <c r="AE6336">
        <v>4</v>
      </c>
      <c r="AF6336" t="s">
        <v>48</v>
      </c>
      <c r="AG6336">
        <v>2014</v>
      </c>
      <c r="AH6336">
        <f>COUNTBLANK(datos[[#This Row],[Row ID]:[Year sales]])</f>
        <v>0</v>
      </c>
    </row>
    <row r="6337" spans="1:34" x14ac:dyDescent="0.3">
      <c r="A6337">
        <v>6336</v>
      </c>
      <c r="B6337" t="s">
        <v>8864</v>
      </c>
      <c r="C6337" s="4">
        <v>41831</v>
      </c>
      <c r="D6337" s="4">
        <v>41835</v>
      </c>
      <c r="E6337" t="s">
        <v>67</v>
      </c>
      <c r="F6337" t="s">
        <v>6691</v>
      </c>
      <c r="G6337" t="s">
        <v>6692</v>
      </c>
      <c r="H6337" t="s">
        <v>37</v>
      </c>
      <c r="I6337" t="s">
        <v>38</v>
      </c>
      <c r="J6337" t="s">
        <v>286</v>
      </c>
      <c r="K6337" t="s">
        <v>287</v>
      </c>
      <c r="L6337">
        <v>10011</v>
      </c>
      <c r="M6337" t="s">
        <v>168</v>
      </c>
      <c r="N6337" t="s">
        <v>4847</v>
      </c>
      <c r="O6337" t="s">
        <v>62</v>
      </c>
      <c r="P6337" t="s">
        <v>94</v>
      </c>
      <c r="Q6337" t="s">
        <v>4848</v>
      </c>
      <c r="R6337" s="1">
        <v>18.28</v>
      </c>
      <c r="S6337">
        <v>5</v>
      </c>
      <c r="T6337">
        <f t="shared" si="98"/>
        <v>20</v>
      </c>
      <c r="U6337" t="s">
        <v>75</v>
      </c>
      <c r="V6337">
        <v>0.2</v>
      </c>
      <c r="W6337">
        <v>3.6560000000000006</v>
      </c>
      <c r="X6337" s="1">
        <v>-3.6560000000000001</v>
      </c>
      <c r="Y6337" s="1">
        <v>21.936</v>
      </c>
      <c r="Z6337" t="s">
        <v>65</v>
      </c>
      <c r="AA6337" s="2">
        <v>6.3979999999999997</v>
      </c>
      <c r="AB6337" s="3">
        <v>0.35</v>
      </c>
      <c r="AC6337" s="1">
        <v>-8.2260000000000009</v>
      </c>
      <c r="AD6337">
        <v>4</v>
      </c>
      <c r="AE6337">
        <v>4</v>
      </c>
      <c r="AF6337" t="s">
        <v>48</v>
      </c>
      <c r="AG6337">
        <v>2014</v>
      </c>
      <c r="AH6337">
        <f>COUNTBLANK(datos[[#This Row],[Row ID]:[Year sales]])</f>
        <v>0</v>
      </c>
    </row>
    <row r="6338" spans="1:34" x14ac:dyDescent="0.3">
      <c r="A6338">
        <v>6337</v>
      </c>
      <c r="B6338" t="s">
        <v>8865</v>
      </c>
      <c r="C6338" s="4">
        <v>42612</v>
      </c>
      <c r="D6338" s="4">
        <v>42619</v>
      </c>
      <c r="E6338" t="s">
        <v>67</v>
      </c>
      <c r="F6338" t="s">
        <v>6500</v>
      </c>
      <c r="G6338" t="s">
        <v>6501</v>
      </c>
      <c r="H6338" t="s">
        <v>37</v>
      </c>
      <c r="I6338" t="s">
        <v>38</v>
      </c>
      <c r="J6338" t="s">
        <v>58</v>
      </c>
      <c r="K6338" t="s">
        <v>59</v>
      </c>
      <c r="L6338">
        <v>90008</v>
      </c>
      <c r="M6338" t="s">
        <v>60</v>
      </c>
      <c r="N6338" t="s">
        <v>6595</v>
      </c>
      <c r="O6338" t="s">
        <v>43</v>
      </c>
      <c r="P6338" t="s">
        <v>83</v>
      </c>
      <c r="Q6338" t="s">
        <v>6596</v>
      </c>
      <c r="R6338" s="1">
        <v>47.04</v>
      </c>
      <c r="S6338">
        <v>4</v>
      </c>
      <c r="T6338">
        <f t="shared" ref="T6338:T6401" si="99">SUMIF(Q:Q, Q6338, S:S)</f>
        <v>22</v>
      </c>
      <c r="U6338" t="s">
        <v>52</v>
      </c>
      <c r="V6338">
        <v>0</v>
      </c>
      <c r="W6338">
        <v>0</v>
      </c>
      <c r="X6338" s="1">
        <v>0</v>
      </c>
      <c r="Y6338" s="1">
        <v>47.04</v>
      </c>
      <c r="Z6338" t="s">
        <v>65</v>
      </c>
      <c r="AA6338" s="2">
        <v>15.993600000000001</v>
      </c>
      <c r="AB6338" s="3">
        <v>0.34</v>
      </c>
      <c r="AC6338" s="1">
        <v>-31.046399999999998</v>
      </c>
      <c r="AD6338">
        <v>7</v>
      </c>
      <c r="AE6338">
        <v>7</v>
      </c>
      <c r="AF6338" t="s">
        <v>48</v>
      </c>
      <c r="AG6338">
        <v>2016</v>
      </c>
      <c r="AH6338">
        <f>COUNTBLANK(datos[[#This Row],[Row ID]:[Year sales]])</f>
        <v>0</v>
      </c>
    </row>
    <row r="6339" spans="1:34" x14ac:dyDescent="0.3">
      <c r="A6339">
        <v>6338</v>
      </c>
      <c r="B6339" t="s">
        <v>8865</v>
      </c>
      <c r="C6339" s="4">
        <v>42612</v>
      </c>
      <c r="D6339" s="4">
        <v>42619</v>
      </c>
      <c r="E6339" t="s">
        <v>67</v>
      </c>
      <c r="F6339" t="s">
        <v>6500</v>
      </c>
      <c r="G6339" t="s">
        <v>6501</v>
      </c>
      <c r="H6339" t="s">
        <v>37</v>
      </c>
      <c r="I6339" t="s">
        <v>38</v>
      </c>
      <c r="J6339" t="s">
        <v>58</v>
      </c>
      <c r="K6339" t="s">
        <v>59</v>
      </c>
      <c r="L6339">
        <v>90008</v>
      </c>
      <c r="M6339" t="s">
        <v>60</v>
      </c>
      <c r="N6339" t="s">
        <v>6376</v>
      </c>
      <c r="O6339" t="s">
        <v>90</v>
      </c>
      <c r="P6339" t="s">
        <v>91</v>
      </c>
      <c r="Q6339" t="s">
        <v>6377</v>
      </c>
      <c r="R6339" s="1">
        <v>339.96</v>
      </c>
      <c r="S6339">
        <v>5</v>
      </c>
      <c r="T6339">
        <f t="shared" si="99"/>
        <v>25</v>
      </c>
      <c r="U6339" t="s">
        <v>75</v>
      </c>
      <c r="V6339">
        <v>0.2</v>
      </c>
      <c r="W6339">
        <v>67.992000000000004</v>
      </c>
      <c r="X6339" s="1">
        <v>-67.992000000000004</v>
      </c>
      <c r="Y6339" s="1">
        <v>407.952</v>
      </c>
      <c r="Z6339" t="s">
        <v>47</v>
      </c>
      <c r="AA6339" s="2">
        <v>42.494999999999997</v>
      </c>
      <c r="AB6339" s="3">
        <v>0.125</v>
      </c>
      <c r="AC6339" s="1">
        <v>-229.47300000000001</v>
      </c>
      <c r="AD6339">
        <v>7</v>
      </c>
      <c r="AE6339">
        <v>7</v>
      </c>
      <c r="AF6339" t="s">
        <v>48</v>
      </c>
      <c r="AG6339">
        <v>2016</v>
      </c>
      <c r="AH6339">
        <f>COUNTBLANK(datos[[#This Row],[Row ID]:[Year sales]])</f>
        <v>0</v>
      </c>
    </row>
    <row r="6340" spans="1:34" x14ac:dyDescent="0.3">
      <c r="A6340">
        <v>6339</v>
      </c>
      <c r="B6340" t="s">
        <v>8866</v>
      </c>
      <c r="C6340" s="4">
        <v>43013</v>
      </c>
      <c r="D6340" s="4">
        <v>43017</v>
      </c>
      <c r="E6340" t="s">
        <v>67</v>
      </c>
      <c r="F6340" t="s">
        <v>4030</v>
      </c>
      <c r="G6340" t="s">
        <v>4031</v>
      </c>
      <c r="H6340" t="s">
        <v>57</v>
      </c>
      <c r="I6340" t="s">
        <v>38</v>
      </c>
      <c r="J6340" t="s">
        <v>286</v>
      </c>
      <c r="K6340" t="s">
        <v>287</v>
      </c>
      <c r="L6340">
        <v>10035</v>
      </c>
      <c r="M6340" t="s">
        <v>168</v>
      </c>
      <c r="N6340" t="s">
        <v>6484</v>
      </c>
      <c r="O6340" t="s">
        <v>90</v>
      </c>
      <c r="P6340" t="s">
        <v>91</v>
      </c>
      <c r="Q6340" t="s">
        <v>6485</v>
      </c>
      <c r="R6340" s="1">
        <v>87.8</v>
      </c>
      <c r="S6340">
        <v>4</v>
      </c>
      <c r="T6340">
        <f t="shared" si="99"/>
        <v>27</v>
      </c>
      <c r="U6340" t="s">
        <v>52</v>
      </c>
      <c r="V6340">
        <v>0</v>
      </c>
      <c r="W6340">
        <v>0</v>
      </c>
      <c r="X6340" s="1">
        <v>0</v>
      </c>
      <c r="Y6340" s="1">
        <v>87.8</v>
      </c>
      <c r="Z6340" t="s">
        <v>99</v>
      </c>
      <c r="AA6340" s="2">
        <v>43.9</v>
      </c>
      <c r="AB6340" s="3">
        <v>0.5</v>
      </c>
      <c r="AC6340" s="1">
        <v>-43.9</v>
      </c>
      <c r="AD6340">
        <v>4</v>
      </c>
      <c r="AE6340">
        <v>4</v>
      </c>
      <c r="AF6340" t="s">
        <v>48</v>
      </c>
      <c r="AG6340">
        <v>2017</v>
      </c>
      <c r="AH6340">
        <f>COUNTBLANK(datos[[#This Row],[Row ID]:[Year sales]])</f>
        <v>0</v>
      </c>
    </row>
    <row r="6341" spans="1:34" x14ac:dyDescent="0.3">
      <c r="A6341">
        <v>6340</v>
      </c>
      <c r="B6341" t="s">
        <v>8866</v>
      </c>
      <c r="C6341" s="4">
        <v>43013</v>
      </c>
      <c r="D6341" s="4">
        <v>43017</v>
      </c>
      <c r="E6341" t="s">
        <v>67</v>
      </c>
      <c r="F6341" t="s">
        <v>4030</v>
      </c>
      <c r="G6341" t="s">
        <v>4031</v>
      </c>
      <c r="H6341" t="s">
        <v>57</v>
      </c>
      <c r="I6341" t="s">
        <v>38</v>
      </c>
      <c r="J6341" t="s">
        <v>286</v>
      </c>
      <c r="K6341" t="s">
        <v>287</v>
      </c>
      <c r="L6341">
        <v>10035</v>
      </c>
      <c r="M6341" t="s">
        <v>168</v>
      </c>
      <c r="N6341" t="s">
        <v>3213</v>
      </c>
      <c r="O6341" t="s">
        <v>43</v>
      </c>
      <c r="P6341" t="s">
        <v>50</v>
      </c>
      <c r="Q6341" t="s">
        <v>3214</v>
      </c>
      <c r="R6341" s="1">
        <v>221.38200000000001</v>
      </c>
      <c r="S6341">
        <v>2</v>
      </c>
      <c r="T6341">
        <f t="shared" si="99"/>
        <v>54</v>
      </c>
      <c r="U6341" t="s">
        <v>46</v>
      </c>
      <c r="V6341">
        <v>0.1</v>
      </c>
      <c r="W6341">
        <v>22.138200000000001</v>
      </c>
      <c r="X6341" s="1">
        <v>-22.138200000000001</v>
      </c>
      <c r="Y6341" s="1">
        <v>243.52020000000002</v>
      </c>
      <c r="Z6341" t="s">
        <v>47</v>
      </c>
      <c r="AA6341" s="2">
        <v>2.4598</v>
      </c>
      <c r="AB6341" s="3">
        <v>1.1111111111111112E-2</v>
      </c>
      <c r="AC6341" s="1">
        <v>-196.78399999999999</v>
      </c>
      <c r="AD6341">
        <v>4</v>
      </c>
      <c r="AE6341">
        <v>4</v>
      </c>
      <c r="AF6341" t="s">
        <v>48</v>
      </c>
      <c r="AG6341">
        <v>2017</v>
      </c>
      <c r="AH6341">
        <f>COUNTBLANK(datos[[#This Row],[Row ID]:[Year sales]])</f>
        <v>0</v>
      </c>
    </row>
    <row r="6342" spans="1:34" x14ac:dyDescent="0.3">
      <c r="A6342">
        <v>6341</v>
      </c>
      <c r="B6342" t="s">
        <v>8866</v>
      </c>
      <c r="C6342" s="4">
        <v>43013</v>
      </c>
      <c r="D6342" s="4">
        <v>43017</v>
      </c>
      <c r="E6342" t="s">
        <v>67</v>
      </c>
      <c r="F6342" t="s">
        <v>4030</v>
      </c>
      <c r="G6342" t="s">
        <v>4031</v>
      </c>
      <c r="H6342" t="s">
        <v>57</v>
      </c>
      <c r="I6342" t="s">
        <v>38</v>
      </c>
      <c r="J6342" t="s">
        <v>286</v>
      </c>
      <c r="K6342" t="s">
        <v>287</v>
      </c>
      <c r="L6342">
        <v>10035</v>
      </c>
      <c r="M6342" t="s">
        <v>168</v>
      </c>
      <c r="N6342" t="s">
        <v>7406</v>
      </c>
      <c r="O6342" t="s">
        <v>90</v>
      </c>
      <c r="P6342" t="s">
        <v>704</v>
      </c>
      <c r="Q6342" t="s">
        <v>7407</v>
      </c>
      <c r="R6342" s="1">
        <v>5199.96</v>
      </c>
      <c r="S6342">
        <v>4</v>
      </c>
      <c r="T6342">
        <f t="shared" si="99"/>
        <v>11</v>
      </c>
      <c r="U6342" t="s">
        <v>52</v>
      </c>
      <c r="V6342">
        <v>0</v>
      </c>
      <c r="W6342">
        <v>0</v>
      </c>
      <c r="X6342" s="1">
        <v>0</v>
      </c>
      <c r="Y6342" s="1">
        <v>5199.96</v>
      </c>
      <c r="Z6342" t="s">
        <v>53</v>
      </c>
      <c r="AA6342" s="2">
        <v>1351.9896000000001</v>
      </c>
      <c r="AB6342" s="3">
        <v>0.26</v>
      </c>
      <c r="AC6342" s="1">
        <v>-3847.9704000000002</v>
      </c>
      <c r="AD6342">
        <v>4</v>
      </c>
      <c r="AE6342">
        <v>4</v>
      </c>
      <c r="AF6342" t="s">
        <v>48</v>
      </c>
      <c r="AG6342">
        <v>2017</v>
      </c>
      <c r="AH6342">
        <f>COUNTBLANK(datos[[#This Row],[Row ID]:[Year sales]])</f>
        <v>0</v>
      </c>
    </row>
    <row r="6343" spans="1:34" x14ac:dyDescent="0.3">
      <c r="A6343">
        <v>6342</v>
      </c>
      <c r="B6343" t="s">
        <v>8867</v>
      </c>
      <c r="C6343" s="4">
        <v>42735</v>
      </c>
      <c r="D6343" s="4">
        <v>42737</v>
      </c>
      <c r="E6343" t="s">
        <v>208</v>
      </c>
      <c r="F6343" t="s">
        <v>4771</v>
      </c>
      <c r="G6343" t="s">
        <v>4772</v>
      </c>
      <c r="H6343" t="s">
        <v>37</v>
      </c>
      <c r="I6343" t="s">
        <v>38</v>
      </c>
      <c r="J6343" t="s">
        <v>2495</v>
      </c>
      <c r="K6343" t="s">
        <v>518</v>
      </c>
      <c r="L6343">
        <v>43130</v>
      </c>
      <c r="M6343" t="s">
        <v>168</v>
      </c>
      <c r="N6343" t="s">
        <v>4691</v>
      </c>
      <c r="O6343" t="s">
        <v>62</v>
      </c>
      <c r="P6343" t="s">
        <v>77</v>
      </c>
      <c r="Q6343" t="s">
        <v>4692</v>
      </c>
      <c r="R6343" s="1">
        <v>156.512</v>
      </c>
      <c r="S6343">
        <v>4</v>
      </c>
      <c r="T6343">
        <f t="shared" si="99"/>
        <v>29</v>
      </c>
      <c r="U6343" t="s">
        <v>52</v>
      </c>
      <c r="V6343">
        <v>0.2</v>
      </c>
      <c r="W6343">
        <v>31.302400000000002</v>
      </c>
      <c r="X6343" s="1">
        <v>-31.302399999999999</v>
      </c>
      <c r="Y6343" s="1">
        <v>187.81440000000001</v>
      </c>
      <c r="Z6343" t="s">
        <v>99</v>
      </c>
      <c r="AA6343" s="2">
        <v>-35.215200000000003</v>
      </c>
      <c r="AB6343" s="3">
        <v>-0.22500000000000001</v>
      </c>
      <c r="AC6343" s="1">
        <v>-160.4248</v>
      </c>
      <c r="AD6343">
        <v>2</v>
      </c>
      <c r="AE6343">
        <v>2</v>
      </c>
      <c r="AF6343" t="s">
        <v>48</v>
      </c>
      <c r="AG6343">
        <v>2016</v>
      </c>
      <c r="AH6343">
        <f>COUNTBLANK(datos[[#This Row],[Row ID]:[Year sales]])</f>
        <v>0</v>
      </c>
    </row>
    <row r="6344" spans="1:34" x14ac:dyDescent="0.3">
      <c r="A6344">
        <v>6343</v>
      </c>
      <c r="B6344" t="s">
        <v>8868</v>
      </c>
      <c r="C6344" s="4">
        <v>42070</v>
      </c>
      <c r="D6344" s="4">
        <v>42073</v>
      </c>
      <c r="E6344" t="s">
        <v>208</v>
      </c>
      <c r="F6344" t="s">
        <v>6168</v>
      </c>
      <c r="G6344" t="s">
        <v>6169</v>
      </c>
      <c r="H6344" t="s">
        <v>122</v>
      </c>
      <c r="I6344" t="s">
        <v>38</v>
      </c>
      <c r="J6344" t="s">
        <v>627</v>
      </c>
      <c r="K6344" t="s">
        <v>265</v>
      </c>
      <c r="L6344">
        <v>19711</v>
      </c>
      <c r="M6344" t="s">
        <v>168</v>
      </c>
      <c r="N6344" t="s">
        <v>1014</v>
      </c>
      <c r="O6344" t="s">
        <v>90</v>
      </c>
      <c r="P6344" t="s">
        <v>181</v>
      </c>
      <c r="Q6344" t="s">
        <v>1015</v>
      </c>
      <c r="R6344" s="1">
        <v>119.85</v>
      </c>
      <c r="S6344">
        <v>3</v>
      </c>
      <c r="T6344">
        <f t="shared" si="99"/>
        <v>42</v>
      </c>
      <c r="U6344" t="s">
        <v>52</v>
      </c>
      <c r="V6344">
        <v>0</v>
      </c>
      <c r="W6344">
        <v>0</v>
      </c>
      <c r="X6344" s="1">
        <v>0</v>
      </c>
      <c r="Y6344" s="1">
        <v>119.85</v>
      </c>
      <c r="Z6344" t="s">
        <v>99</v>
      </c>
      <c r="AA6344" s="2">
        <v>52.734000000000002</v>
      </c>
      <c r="AB6344" s="3">
        <v>0.44000000000000006</v>
      </c>
      <c r="AC6344" s="1">
        <v>-67.116</v>
      </c>
      <c r="AD6344">
        <v>3</v>
      </c>
      <c r="AE6344">
        <v>3</v>
      </c>
      <c r="AF6344" t="s">
        <v>48</v>
      </c>
      <c r="AG6344">
        <v>2015</v>
      </c>
      <c r="AH6344">
        <f>COUNTBLANK(datos[[#This Row],[Row ID]:[Year sales]])</f>
        <v>0</v>
      </c>
    </row>
    <row r="6345" spans="1:34" x14ac:dyDescent="0.3">
      <c r="A6345">
        <v>6344</v>
      </c>
      <c r="B6345" t="s">
        <v>8868</v>
      </c>
      <c r="C6345" s="4">
        <v>42070</v>
      </c>
      <c r="D6345" s="4">
        <v>42073</v>
      </c>
      <c r="E6345" t="s">
        <v>208</v>
      </c>
      <c r="F6345" t="s">
        <v>6168</v>
      </c>
      <c r="G6345" t="s">
        <v>6169</v>
      </c>
      <c r="H6345" t="s">
        <v>122</v>
      </c>
      <c r="I6345" t="s">
        <v>38</v>
      </c>
      <c r="J6345" t="s">
        <v>627</v>
      </c>
      <c r="K6345" t="s">
        <v>265</v>
      </c>
      <c r="L6345">
        <v>19711</v>
      </c>
      <c r="M6345" t="s">
        <v>168</v>
      </c>
      <c r="N6345" t="s">
        <v>1358</v>
      </c>
      <c r="O6345" t="s">
        <v>62</v>
      </c>
      <c r="P6345" t="s">
        <v>94</v>
      </c>
      <c r="Q6345" t="s">
        <v>1359</v>
      </c>
      <c r="R6345" s="1">
        <v>30.44</v>
      </c>
      <c r="S6345">
        <v>2</v>
      </c>
      <c r="T6345">
        <f t="shared" si="99"/>
        <v>35</v>
      </c>
      <c r="U6345" t="s">
        <v>46</v>
      </c>
      <c r="V6345">
        <v>0</v>
      </c>
      <c r="W6345">
        <v>0</v>
      </c>
      <c r="X6345" s="1">
        <v>0</v>
      </c>
      <c r="Y6345" s="1">
        <v>30.44</v>
      </c>
      <c r="Z6345" t="s">
        <v>65</v>
      </c>
      <c r="AA6345" s="2">
        <v>14.9156</v>
      </c>
      <c r="AB6345" s="3">
        <v>0.49</v>
      </c>
      <c r="AC6345" s="1">
        <v>-15.5244</v>
      </c>
      <c r="AD6345">
        <v>3</v>
      </c>
      <c r="AE6345">
        <v>3</v>
      </c>
      <c r="AF6345" t="s">
        <v>48</v>
      </c>
      <c r="AG6345">
        <v>2015</v>
      </c>
      <c r="AH6345">
        <f>COUNTBLANK(datos[[#This Row],[Row ID]:[Year sales]])</f>
        <v>0</v>
      </c>
    </row>
    <row r="6346" spans="1:34" x14ac:dyDescent="0.3">
      <c r="A6346">
        <v>6345</v>
      </c>
      <c r="B6346" t="s">
        <v>8868</v>
      </c>
      <c r="C6346" s="4">
        <v>42070</v>
      </c>
      <c r="D6346" s="4">
        <v>42073</v>
      </c>
      <c r="E6346" t="s">
        <v>208</v>
      </c>
      <c r="F6346" t="s">
        <v>6168</v>
      </c>
      <c r="G6346" t="s">
        <v>6169</v>
      </c>
      <c r="H6346" t="s">
        <v>122</v>
      </c>
      <c r="I6346" t="s">
        <v>38</v>
      </c>
      <c r="J6346" t="s">
        <v>627</v>
      </c>
      <c r="K6346" t="s">
        <v>265</v>
      </c>
      <c r="L6346">
        <v>19711</v>
      </c>
      <c r="M6346" t="s">
        <v>168</v>
      </c>
      <c r="N6346" t="s">
        <v>3959</v>
      </c>
      <c r="O6346" t="s">
        <v>62</v>
      </c>
      <c r="P6346" t="s">
        <v>94</v>
      </c>
      <c r="Q6346" t="s">
        <v>3960</v>
      </c>
      <c r="R6346" s="1">
        <v>69.28</v>
      </c>
      <c r="S6346">
        <v>2</v>
      </c>
      <c r="T6346">
        <f t="shared" si="99"/>
        <v>22</v>
      </c>
      <c r="U6346" t="s">
        <v>46</v>
      </c>
      <c r="V6346">
        <v>0</v>
      </c>
      <c r="W6346">
        <v>0</v>
      </c>
      <c r="X6346" s="1">
        <v>0</v>
      </c>
      <c r="Y6346" s="1">
        <v>69.28</v>
      </c>
      <c r="Z6346" t="s">
        <v>99</v>
      </c>
      <c r="AA6346" s="2">
        <v>33.254399999999997</v>
      </c>
      <c r="AB6346" s="3">
        <v>0.47999999999999993</v>
      </c>
      <c r="AC6346" s="1">
        <v>-36.025599999999997</v>
      </c>
      <c r="AD6346">
        <v>3</v>
      </c>
      <c r="AE6346">
        <v>3</v>
      </c>
      <c r="AF6346" t="s">
        <v>48</v>
      </c>
      <c r="AG6346">
        <v>2015</v>
      </c>
      <c r="AH6346">
        <f>COUNTBLANK(datos[[#This Row],[Row ID]:[Year sales]])</f>
        <v>0</v>
      </c>
    </row>
    <row r="6347" spans="1:34" x14ac:dyDescent="0.3">
      <c r="A6347">
        <v>6346</v>
      </c>
      <c r="B6347" t="s">
        <v>8868</v>
      </c>
      <c r="C6347" s="4">
        <v>42070</v>
      </c>
      <c r="D6347" s="4">
        <v>42073</v>
      </c>
      <c r="E6347" t="s">
        <v>208</v>
      </c>
      <c r="F6347" t="s">
        <v>6168</v>
      </c>
      <c r="G6347" t="s">
        <v>6169</v>
      </c>
      <c r="H6347" t="s">
        <v>122</v>
      </c>
      <c r="I6347" t="s">
        <v>38</v>
      </c>
      <c r="J6347" t="s">
        <v>627</v>
      </c>
      <c r="K6347" t="s">
        <v>265</v>
      </c>
      <c r="L6347">
        <v>19711</v>
      </c>
      <c r="M6347" t="s">
        <v>168</v>
      </c>
      <c r="N6347" t="s">
        <v>7083</v>
      </c>
      <c r="O6347" t="s">
        <v>90</v>
      </c>
      <c r="P6347" t="s">
        <v>91</v>
      </c>
      <c r="Q6347" t="s">
        <v>7084</v>
      </c>
      <c r="R6347" s="1">
        <v>587.97</v>
      </c>
      <c r="S6347">
        <v>3</v>
      </c>
      <c r="T6347">
        <f t="shared" si="99"/>
        <v>10</v>
      </c>
      <c r="U6347" t="s">
        <v>52</v>
      </c>
      <c r="V6347">
        <v>0</v>
      </c>
      <c r="W6347">
        <v>0</v>
      </c>
      <c r="X6347" s="1">
        <v>0</v>
      </c>
      <c r="Y6347" s="1">
        <v>587.97</v>
      </c>
      <c r="Z6347" t="s">
        <v>53</v>
      </c>
      <c r="AA6347" s="2">
        <v>170.51130000000001</v>
      </c>
      <c r="AB6347" s="3">
        <v>0.28999999999999998</v>
      </c>
      <c r="AC6347" s="1">
        <v>-417.45870000000002</v>
      </c>
      <c r="AD6347">
        <v>3</v>
      </c>
      <c r="AE6347">
        <v>3</v>
      </c>
      <c r="AF6347" t="s">
        <v>48</v>
      </c>
      <c r="AG6347">
        <v>2015</v>
      </c>
      <c r="AH6347">
        <f>COUNTBLANK(datos[[#This Row],[Row ID]:[Year sales]])</f>
        <v>0</v>
      </c>
    </row>
    <row r="6348" spans="1:34" x14ac:dyDescent="0.3">
      <c r="A6348">
        <v>6347</v>
      </c>
      <c r="B6348" t="s">
        <v>8869</v>
      </c>
      <c r="C6348" s="4">
        <v>43028</v>
      </c>
      <c r="D6348" s="4">
        <v>43028</v>
      </c>
      <c r="E6348" t="s">
        <v>1312</v>
      </c>
      <c r="F6348" t="s">
        <v>460</v>
      </c>
      <c r="G6348" t="s">
        <v>461</v>
      </c>
      <c r="H6348" t="s">
        <v>122</v>
      </c>
      <c r="I6348" t="s">
        <v>38</v>
      </c>
      <c r="J6348" t="s">
        <v>286</v>
      </c>
      <c r="K6348" t="s">
        <v>287</v>
      </c>
      <c r="L6348">
        <v>10024</v>
      </c>
      <c r="M6348" t="s">
        <v>168</v>
      </c>
      <c r="N6348" t="s">
        <v>4511</v>
      </c>
      <c r="O6348" t="s">
        <v>62</v>
      </c>
      <c r="P6348" t="s">
        <v>63</v>
      </c>
      <c r="Q6348" t="s">
        <v>4512</v>
      </c>
      <c r="R6348" s="1">
        <v>24.55</v>
      </c>
      <c r="S6348">
        <v>5</v>
      </c>
      <c r="T6348">
        <f t="shared" si="99"/>
        <v>18</v>
      </c>
      <c r="U6348" t="s">
        <v>75</v>
      </c>
      <c r="V6348">
        <v>0</v>
      </c>
      <c r="W6348">
        <v>0</v>
      </c>
      <c r="X6348" s="1">
        <v>0</v>
      </c>
      <c r="Y6348" s="1">
        <v>24.55</v>
      </c>
      <c r="Z6348" t="s">
        <v>65</v>
      </c>
      <c r="AA6348" s="2">
        <v>12.029500000000001</v>
      </c>
      <c r="AB6348" s="3">
        <v>0.49</v>
      </c>
      <c r="AC6348" s="1">
        <v>-12.5205</v>
      </c>
      <c r="AD6348">
        <v>0</v>
      </c>
      <c r="AE6348">
        <v>0</v>
      </c>
      <c r="AF6348" t="s">
        <v>48</v>
      </c>
      <c r="AG6348">
        <v>2017</v>
      </c>
      <c r="AH6348">
        <f>COUNTBLANK(datos[[#This Row],[Row ID]:[Year sales]])</f>
        <v>0</v>
      </c>
    </row>
    <row r="6349" spans="1:34" x14ac:dyDescent="0.3">
      <c r="A6349">
        <v>6348</v>
      </c>
      <c r="B6349" t="s">
        <v>8870</v>
      </c>
      <c r="C6349" s="4">
        <v>42125</v>
      </c>
      <c r="D6349" s="4">
        <v>42130</v>
      </c>
      <c r="E6349" t="s">
        <v>67</v>
      </c>
      <c r="F6349" t="s">
        <v>1211</v>
      </c>
      <c r="G6349" t="s">
        <v>1212</v>
      </c>
      <c r="H6349" t="s">
        <v>37</v>
      </c>
      <c r="I6349" t="s">
        <v>38</v>
      </c>
      <c r="J6349" t="s">
        <v>147</v>
      </c>
      <c r="K6349" t="s">
        <v>59</v>
      </c>
      <c r="L6349">
        <v>94109</v>
      </c>
      <c r="M6349" t="s">
        <v>60</v>
      </c>
      <c r="N6349" t="s">
        <v>1358</v>
      </c>
      <c r="O6349" t="s">
        <v>62</v>
      </c>
      <c r="P6349" t="s">
        <v>94</v>
      </c>
      <c r="Q6349" t="s">
        <v>1359</v>
      </c>
      <c r="R6349" s="1">
        <v>12.176</v>
      </c>
      <c r="S6349">
        <v>1</v>
      </c>
      <c r="T6349">
        <f t="shared" si="99"/>
        <v>35</v>
      </c>
      <c r="U6349" t="s">
        <v>46</v>
      </c>
      <c r="V6349">
        <v>0.2</v>
      </c>
      <c r="W6349">
        <v>2.4352</v>
      </c>
      <c r="X6349" s="1">
        <v>-2.4352</v>
      </c>
      <c r="Y6349" s="1">
        <v>14.6112</v>
      </c>
      <c r="Z6349" t="s">
        <v>65</v>
      </c>
      <c r="AA6349" s="2">
        <v>4.4138000000000002</v>
      </c>
      <c r="AB6349" s="3">
        <v>0.36249999999999999</v>
      </c>
      <c r="AC6349" s="1">
        <v>-5.327</v>
      </c>
      <c r="AD6349">
        <v>5</v>
      </c>
      <c r="AE6349">
        <v>5</v>
      </c>
      <c r="AF6349" t="s">
        <v>48</v>
      </c>
      <c r="AG6349">
        <v>2015</v>
      </c>
      <c r="AH6349">
        <f>COUNTBLANK(datos[[#This Row],[Row ID]:[Year sales]])</f>
        <v>0</v>
      </c>
    </row>
    <row r="6350" spans="1:34" x14ac:dyDescent="0.3">
      <c r="A6350">
        <v>6349</v>
      </c>
      <c r="B6350" t="s">
        <v>8870</v>
      </c>
      <c r="C6350" s="4">
        <v>42125</v>
      </c>
      <c r="D6350" s="4">
        <v>42130</v>
      </c>
      <c r="E6350" t="s">
        <v>67</v>
      </c>
      <c r="F6350" t="s">
        <v>1211</v>
      </c>
      <c r="G6350" t="s">
        <v>1212</v>
      </c>
      <c r="H6350" t="s">
        <v>37</v>
      </c>
      <c r="I6350" t="s">
        <v>38</v>
      </c>
      <c r="J6350" t="s">
        <v>147</v>
      </c>
      <c r="K6350" t="s">
        <v>59</v>
      </c>
      <c r="L6350">
        <v>94109</v>
      </c>
      <c r="M6350" t="s">
        <v>60</v>
      </c>
      <c r="N6350" t="s">
        <v>1061</v>
      </c>
      <c r="O6350" t="s">
        <v>62</v>
      </c>
      <c r="P6350" t="s">
        <v>77</v>
      </c>
      <c r="Q6350" t="s">
        <v>1062</v>
      </c>
      <c r="R6350" s="1">
        <v>37.32</v>
      </c>
      <c r="S6350">
        <v>3</v>
      </c>
      <c r="T6350">
        <f t="shared" si="99"/>
        <v>30</v>
      </c>
      <c r="U6350" t="s">
        <v>52</v>
      </c>
      <c r="V6350">
        <v>0</v>
      </c>
      <c r="W6350">
        <v>0</v>
      </c>
      <c r="X6350" s="1">
        <v>0</v>
      </c>
      <c r="Y6350" s="1">
        <v>37.32</v>
      </c>
      <c r="Z6350" t="s">
        <v>65</v>
      </c>
      <c r="AA6350" s="2">
        <v>10.4496</v>
      </c>
      <c r="AB6350" s="3">
        <v>0.28000000000000003</v>
      </c>
      <c r="AC6350" s="1">
        <v>-26.8704</v>
      </c>
      <c r="AD6350">
        <v>5</v>
      </c>
      <c r="AE6350">
        <v>5</v>
      </c>
      <c r="AF6350" t="s">
        <v>48</v>
      </c>
      <c r="AG6350">
        <v>2015</v>
      </c>
      <c r="AH6350">
        <f>COUNTBLANK(datos[[#This Row],[Row ID]:[Year sales]])</f>
        <v>0</v>
      </c>
    </row>
    <row r="6351" spans="1:34" x14ac:dyDescent="0.3">
      <c r="A6351">
        <v>6350</v>
      </c>
      <c r="B6351" t="s">
        <v>8870</v>
      </c>
      <c r="C6351" s="4">
        <v>42125</v>
      </c>
      <c r="D6351" s="4">
        <v>42130</v>
      </c>
      <c r="E6351" t="s">
        <v>67</v>
      </c>
      <c r="F6351" t="s">
        <v>1211</v>
      </c>
      <c r="G6351" t="s">
        <v>1212</v>
      </c>
      <c r="H6351" t="s">
        <v>37</v>
      </c>
      <c r="I6351" t="s">
        <v>38</v>
      </c>
      <c r="J6351" t="s">
        <v>147</v>
      </c>
      <c r="K6351" t="s">
        <v>59</v>
      </c>
      <c r="L6351">
        <v>94109</v>
      </c>
      <c r="M6351" t="s">
        <v>60</v>
      </c>
      <c r="N6351" t="s">
        <v>1428</v>
      </c>
      <c r="O6351" t="s">
        <v>62</v>
      </c>
      <c r="P6351" t="s">
        <v>599</v>
      </c>
      <c r="Q6351" t="s">
        <v>1429</v>
      </c>
      <c r="R6351" s="1">
        <v>35.06</v>
      </c>
      <c r="S6351">
        <v>2</v>
      </c>
      <c r="T6351">
        <f t="shared" si="99"/>
        <v>26</v>
      </c>
      <c r="U6351" t="s">
        <v>46</v>
      </c>
      <c r="V6351">
        <v>0</v>
      </c>
      <c r="W6351">
        <v>0</v>
      </c>
      <c r="X6351" s="1">
        <v>0</v>
      </c>
      <c r="Y6351" s="1">
        <v>35.06</v>
      </c>
      <c r="Z6351" t="s">
        <v>65</v>
      </c>
      <c r="AA6351" s="2">
        <v>10.518000000000001</v>
      </c>
      <c r="AB6351" s="3">
        <v>0.3</v>
      </c>
      <c r="AC6351" s="1">
        <v>-24.542000000000002</v>
      </c>
      <c r="AD6351">
        <v>5</v>
      </c>
      <c r="AE6351">
        <v>5</v>
      </c>
      <c r="AF6351" t="s">
        <v>48</v>
      </c>
      <c r="AG6351">
        <v>2015</v>
      </c>
      <c r="AH6351">
        <f>COUNTBLANK(datos[[#This Row],[Row ID]:[Year sales]])</f>
        <v>0</v>
      </c>
    </row>
    <row r="6352" spans="1:34" x14ac:dyDescent="0.3">
      <c r="A6352">
        <v>6351</v>
      </c>
      <c r="B6352" t="s">
        <v>8871</v>
      </c>
      <c r="C6352" s="4">
        <v>42981</v>
      </c>
      <c r="D6352" s="4">
        <v>42986</v>
      </c>
      <c r="E6352" t="s">
        <v>67</v>
      </c>
      <c r="F6352" t="s">
        <v>1331</v>
      </c>
      <c r="G6352" t="s">
        <v>1332</v>
      </c>
      <c r="H6352" t="s">
        <v>37</v>
      </c>
      <c r="I6352" t="s">
        <v>38</v>
      </c>
      <c r="J6352" t="s">
        <v>837</v>
      </c>
      <c r="K6352" t="s">
        <v>124</v>
      </c>
      <c r="L6352">
        <v>75217</v>
      </c>
      <c r="M6352" t="s">
        <v>125</v>
      </c>
      <c r="N6352" t="s">
        <v>3147</v>
      </c>
      <c r="O6352" t="s">
        <v>43</v>
      </c>
      <c r="P6352" t="s">
        <v>83</v>
      </c>
      <c r="Q6352" t="s">
        <v>3148</v>
      </c>
      <c r="R6352" s="1">
        <v>108.4</v>
      </c>
      <c r="S6352">
        <v>5</v>
      </c>
      <c r="T6352">
        <f t="shared" si="99"/>
        <v>10</v>
      </c>
      <c r="U6352" t="s">
        <v>75</v>
      </c>
      <c r="V6352">
        <v>0.6</v>
      </c>
      <c r="W6352">
        <v>65.040000000000006</v>
      </c>
      <c r="X6352" s="1">
        <v>-65.040000000000006</v>
      </c>
      <c r="Y6352" s="1">
        <v>173.44</v>
      </c>
      <c r="Z6352" t="s">
        <v>99</v>
      </c>
      <c r="AA6352" s="2">
        <v>-105.69</v>
      </c>
      <c r="AB6352" s="3">
        <v>-0.97499999999999998</v>
      </c>
      <c r="AC6352" s="1">
        <v>-149.05000000000001</v>
      </c>
      <c r="AD6352">
        <v>5</v>
      </c>
      <c r="AE6352">
        <v>5</v>
      </c>
      <c r="AF6352" t="s">
        <v>48</v>
      </c>
      <c r="AG6352">
        <v>2017</v>
      </c>
      <c r="AH6352">
        <f>COUNTBLANK(datos[[#This Row],[Row ID]:[Year sales]])</f>
        <v>0</v>
      </c>
    </row>
    <row r="6353" spans="1:34" x14ac:dyDescent="0.3">
      <c r="A6353">
        <v>6352</v>
      </c>
      <c r="B6353" t="s">
        <v>8872</v>
      </c>
      <c r="C6353" s="4">
        <v>43042</v>
      </c>
      <c r="D6353" s="4">
        <v>43047</v>
      </c>
      <c r="E6353" t="s">
        <v>67</v>
      </c>
      <c r="F6353" t="s">
        <v>6087</v>
      </c>
      <c r="G6353" t="s">
        <v>6088</v>
      </c>
      <c r="H6353" t="s">
        <v>57</v>
      </c>
      <c r="I6353" t="s">
        <v>38</v>
      </c>
      <c r="J6353" t="s">
        <v>1442</v>
      </c>
      <c r="K6353" t="s">
        <v>71</v>
      </c>
      <c r="L6353">
        <v>33178</v>
      </c>
      <c r="M6353" t="s">
        <v>41</v>
      </c>
      <c r="N6353" t="s">
        <v>3726</v>
      </c>
      <c r="O6353" t="s">
        <v>90</v>
      </c>
      <c r="P6353" t="s">
        <v>91</v>
      </c>
      <c r="Q6353" t="s">
        <v>3727</v>
      </c>
      <c r="R6353" s="1">
        <v>361.37599999999998</v>
      </c>
      <c r="S6353">
        <v>2</v>
      </c>
      <c r="T6353">
        <f t="shared" si="99"/>
        <v>22</v>
      </c>
      <c r="U6353" t="s">
        <v>46</v>
      </c>
      <c r="V6353">
        <v>0.2</v>
      </c>
      <c r="W6353">
        <v>72.275199999999998</v>
      </c>
      <c r="X6353" s="1">
        <v>-72.275199999999998</v>
      </c>
      <c r="Y6353" s="1">
        <v>433.65119999999996</v>
      </c>
      <c r="Z6353" t="s">
        <v>47</v>
      </c>
      <c r="AA6353" s="2">
        <v>27.103200000000001</v>
      </c>
      <c r="AB6353" s="3">
        <v>7.5000000000000011E-2</v>
      </c>
      <c r="AC6353" s="1">
        <v>-261.99759999999998</v>
      </c>
      <c r="AD6353">
        <v>5</v>
      </c>
      <c r="AE6353">
        <v>5</v>
      </c>
      <c r="AF6353" t="s">
        <v>48</v>
      </c>
      <c r="AG6353">
        <v>2017</v>
      </c>
      <c r="AH6353">
        <f>COUNTBLANK(datos[[#This Row],[Row ID]:[Year sales]])</f>
        <v>0</v>
      </c>
    </row>
    <row r="6354" spans="1:34" x14ac:dyDescent="0.3">
      <c r="A6354">
        <v>6353</v>
      </c>
      <c r="B6354" t="s">
        <v>8873</v>
      </c>
      <c r="C6354" s="4">
        <v>42260</v>
      </c>
      <c r="D6354" s="4">
        <v>42266</v>
      </c>
      <c r="E6354" t="s">
        <v>67</v>
      </c>
      <c r="F6354" t="s">
        <v>6105</v>
      </c>
      <c r="G6354" t="s">
        <v>6106</v>
      </c>
      <c r="H6354" t="s">
        <v>37</v>
      </c>
      <c r="I6354" t="s">
        <v>38</v>
      </c>
      <c r="J6354" t="s">
        <v>166</v>
      </c>
      <c r="K6354" t="s">
        <v>167</v>
      </c>
      <c r="L6354">
        <v>19120</v>
      </c>
      <c r="M6354" t="s">
        <v>168</v>
      </c>
      <c r="N6354" t="s">
        <v>4972</v>
      </c>
      <c r="O6354" t="s">
        <v>62</v>
      </c>
      <c r="P6354" t="s">
        <v>94</v>
      </c>
      <c r="Q6354" t="s">
        <v>4973</v>
      </c>
      <c r="R6354" s="1">
        <v>2.4119999999999999</v>
      </c>
      <c r="S6354">
        <v>1</v>
      </c>
      <c r="T6354">
        <f t="shared" si="99"/>
        <v>42</v>
      </c>
      <c r="U6354" t="s">
        <v>46</v>
      </c>
      <c r="V6354">
        <v>0.7</v>
      </c>
      <c r="W6354">
        <v>1.6883999999999999</v>
      </c>
      <c r="X6354" s="1">
        <v>-1.6883999999999999</v>
      </c>
      <c r="Y6354" s="1">
        <v>4.1003999999999996</v>
      </c>
      <c r="Z6354" t="s">
        <v>65</v>
      </c>
      <c r="AA6354" s="2">
        <v>-2.0099999999999998</v>
      </c>
      <c r="AB6354" s="3">
        <v>-0.83333333333333326</v>
      </c>
      <c r="AC6354" s="1">
        <v>-2.7336</v>
      </c>
      <c r="AD6354">
        <v>6</v>
      </c>
      <c r="AE6354">
        <v>6</v>
      </c>
      <c r="AF6354" t="s">
        <v>48</v>
      </c>
      <c r="AG6354">
        <v>2015</v>
      </c>
      <c r="AH6354">
        <f>COUNTBLANK(datos[[#This Row],[Row ID]:[Year sales]])</f>
        <v>0</v>
      </c>
    </row>
    <row r="6355" spans="1:34" x14ac:dyDescent="0.3">
      <c r="A6355">
        <v>6354</v>
      </c>
      <c r="B6355" t="s">
        <v>8874</v>
      </c>
      <c r="C6355" s="4">
        <v>42253</v>
      </c>
      <c r="D6355" s="4">
        <v>42259</v>
      </c>
      <c r="E6355" t="s">
        <v>67</v>
      </c>
      <c r="F6355" t="s">
        <v>327</v>
      </c>
      <c r="G6355" t="s">
        <v>328</v>
      </c>
      <c r="H6355" t="s">
        <v>57</v>
      </c>
      <c r="I6355" t="s">
        <v>38</v>
      </c>
      <c r="J6355" t="s">
        <v>286</v>
      </c>
      <c r="K6355" t="s">
        <v>287</v>
      </c>
      <c r="L6355">
        <v>10011</v>
      </c>
      <c r="M6355" t="s">
        <v>168</v>
      </c>
      <c r="N6355" t="s">
        <v>7147</v>
      </c>
      <c r="O6355" t="s">
        <v>62</v>
      </c>
      <c r="P6355" t="s">
        <v>97</v>
      </c>
      <c r="Q6355" t="s">
        <v>7148</v>
      </c>
      <c r="R6355" s="1">
        <v>8.39</v>
      </c>
      <c r="S6355">
        <v>1</v>
      </c>
      <c r="T6355">
        <f t="shared" si="99"/>
        <v>28</v>
      </c>
      <c r="U6355" t="s">
        <v>46</v>
      </c>
      <c r="V6355">
        <v>0</v>
      </c>
      <c r="W6355">
        <v>0</v>
      </c>
      <c r="X6355" s="1">
        <v>0</v>
      </c>
      <c r="Y6355" s="1">
        <v>8.39</v>
      </c>
      <c r="Z6355" t="s">
        <v>65</v>
      </c>
      <c r="AA6355" s="2">
        <v>2.0975000000000001</v>
      </c>
      <c r="AB6355" s="3">
        <v>0.25</v>
      </c>
      <c r="AC6355" s="1">
        <v>-6.2925000000000004</v>
      </c>
      <c r="AD6355">
        <v>6</v>
      </c>
      <c r="AE6355">
        <v>6</v>
      </c>
      <c r="AF6355" t="s">
        <v>48</v>
      </c>
      <c r="AG6355">
        <v>2015</v>
      </c>
      <c r="AH6355">
        <f>COUNTBLANK(datos[[#This Row],[Row ID]:[Year sales]])</f>
        <v>0</v>
      </c>
    </row>
    <row r="6356" spans="1:34" x14ac:dyDescent="0.3">
      <c r="A6356">
        <v>6355</v>
      </c>
      <c r="B6356" t="s">
        <v>8874</v>
      </c>
      <c r="C6356" s="4">
        <v>42253</v>
      </c>
      <c r="D6356" s="4">
        <v>42259</v>
      </c>
      <c r="E6356" t="s">
        <v>67</v>
      </c>
      <c r="F6356" t="s">
        <v>327</v>
      </c>
      <c r="G6356" t="s">
        <v>328</v>
      </c>
      <c r="H6356" t="s">
        <v>57</v>
      </c>
      <c r="I6356" t="s">
        <v>38</v>
      </c>
      <c r="J6356" t="s">
        <v>286</v>
      </c>
      <c r="K6356" t="s">
        <v>287</v>
      </c>
      <c r="L6356">
        <v>10011</v>
      </c>
      <c r="M6356" t="s">
        <v>168</v>
      </c>
      <c r="N6356" t="s">
        <v>3872</v>
      </c>
      <c r="O6356" t="s">
        <v>90</v>
      </c>
      <c r="P6356" t="s">
        <v>91</v>
      </c>
      <c r="Q6356" t="s">
        <v>3873</v>
      </c>
      <c r="R6356" s="1">
        <v>337.98</v>
      </c>
      <c r="S6356">
        <v>2</v>
      </c>
      <c r="T6356">
        <f t="shared" si="99"/>
        <v>21</v>
      </c>
      <c r="U6356" t="s">
        <v>46</v>
      </c>
      <c r="V6356">
        <v>0</v>
      </c>
      <c r="W6356">
        <v>0</v>
      </c>
      <c r="X6356" s="1">
        <v>0</v>
      </c>
      <c r="Y6356" s="1">
        <v>337.98</v>
      </c>
      <c r="Z6356" t="s">
        <v>47</v>
      </c>
      <c r="AA6356" s="2">
        <v>101.39400000000001</v>
      </c>
      <c r="AB6356" s="3">
        <v>0.3</v>
      </c>
      <c r="AC6356" s="1">
        <v>-236.58600000000001</v>
      </c>
      <c r="AD6356">
        <v>6</v>
      </c>
      <c r="AE6356">
        <v>6</v>
      </c>
      <c r="AF6356" t="s">
        <v>48</v>
      </c>
      <c r="AG6356">
        <v>2015</v>
      </c>
      <c r="AH6356">
        <f>COUNTBLANK(datos[[#This Row],[Row ID]:[Year sales]])</f>
        <v>0</v>
      </c>
    </row>
    <row r="6357" spans="1:34" x14ac:dyDescent="0.3">
      <c r="A6357">
        <v>6356</v>
      </c>
      <c r="B6357" t="s">
        <v>8875</v>
      </c>
      <c r="C6357" s="4">
        <v>41918</v>
      </c>
      <c r="D6357" s="4">
        <v>41925</v>
      </c>
      <c r="E6357" t="s">
        <v>67</v>
      </c>
      <c r="F6357" t="s">
        <v>4858</v>
      </c>
      <c r="G6357" t="s">
        <v>4859</v>
      </c>
      <c r="H6357" t="s">
        <v>37</v>
      </c>
      <c r="I6357" t="s">
        <v>38</v>
      </c>
      <c r="J6357" t="s">
        <v>166</v>
      </c>
      <c r="K6357" t="s">
        <v>167</v>
      </c>
      <c r="L6357">
        <v>19120</v>
      </c>
      <c r="M6357" t="s">
        <v>168</v>
      </c>
      <c r="N6357" t="s">
        <v>855</v>
      </c>
      <c r="O6357" t="s">
        <v>62</v>
      </c>
      <c r="P6357" t="s">
        <v>77</v>
      </c>
      <c r="Q6357" t="s">
        <v>856</v>
      </c>
      <c r="R6357" s="1">
        <v>83.92</v>
      </c>
      <c r="S6357">
        <v>5</v>
      </c>
      <c r="T6357">
        <f t="shared" si="99"/>
        <v>22</v>
      </c>
      <c r="U6357" t="s">
        <v>75</v>
      </c>
      <c r="V6357">
        <v>0.2</v>
      </c>
      <c r="W6357">
        <v>16.784000000000002</v>
      </c>
      <c r="X6357" s="1">
        <v>-16.783999999999999</v>
      </c>
      <c r="Y6357" s="1">
        <v>100.70400000000001</v>
      </c>
      <c r="Z6357" t="s">
        <v>99</v>
      </c>
      <c r="AA6357" s="2">
        <v>-13.637</v>
      </c>
      <c r="AB6357" s="3">
        <v>-0.16250000000000001</v>
      </c>
      <c r="AC6357" s="1">
        <v>-80.772999999999996</v>
      </c>
      <c r="AD6357">
        <v>7</v>
      </c>
      <c r="AE6357">
        <v>7</v>
      </c>
      <c r="AF6357" t="s">
        <v>48</v>
      </c>
      <c r="AG6357">
        <v>2014</v>
      </c>
      <c r="AH6357">
        <f>COUNTBLANK(datos[[#This Row],[Row ID]:[Year sales]])</f>
        <v>0</v>
      </c>
    </row>
    <row r="6358" spans="1:34" x14ac:dyDescent="0.3">
      <c r="A6358">
        <v>6357</v>
      </c>
      <c r="B6358" t="s">
        <v>8876</v>
      </c>
      <c r="C6358" s="4">
        <v>42758</v>
      </c>
      <c r="D6358" s="4">
        <v>42763</v>
      </c>
      <c r="E6358" t="s">
        <v>67</v>
      </c>
      <c r="F6358" t="s">
        <v>2444</v>
      </c>
      <c r="G6358" t="s">
        <v>2445</v>
      </c>
      <c r="H6358" t="s">
        <v>57</v>
      </c>
      <c r="I6358" t="s">
        <v>38</v>
      </c>
      <c r="J6358" t="s">
        <v>115</v>
      </c>
      <c r="K6358" t="s">
        <v>116</v>
      </c>
      <c r="L6358">
        <v>98103</v>
      </c>
      <c r="M6358" t="s">
        <v>60</v>
      </c>
      <c r="N6358" t="s">
        <v>4765</v>
      </c>
      <c r="O6358" t="s">
        <v>62</v>
      </c>
      <c r="P6358" t="s">
        <v>94</v>
      </c>
      <c r="Q6358" t="s">
        <v>4766</v>
      </c>
      <c r="R6358" s="1">
        <v>19.68</v>
      </c>
      <c r="S6358">
        <v>5</v>
      </c>
      <c r="T6358">
        <f t="shared" si="99"/>
        <v>48</v>
      </c>
      <c r="U6358" t="s">
        <v>75</v>
      </c>
      <c r="V6358">
        <v>0.2</v>
      </c>
      <c r="W6358">
        <v>3.9359999999999999</v>
      </c>
      <c r="X6358" s="1">
        <v>-3.9359999999999999</v>
      </c>
      <c r="Y6358" s="1">
        <v>23.616</v>
      </c>
      <c r="Z6358" t="s">
        <v>65</v>
      </c>
      <c r="AA6358" s="2">
        <v>6.8879999999999999</v>
      </c>
      <c r="AB6358" s="3">
        <v>0.35</v>
      </c>
      <c r="AC6358" s="1">
        <v>-8.8559999999999999</v>
      </c>
      <c r="AD6358">
        <v>5</v>
      </c>
      <c r="AE6358">
        <v>5</v>
      </c>
      <c r="AF6358" t="s">
        <v>48</v>
      </c>
      <c r="AG6358">
        <v>2017</v>
      </c>
      <c r="AH6358">
        <f>COUNTBLANK(datos[[#This Row],[Row ID]:[Year sales]])</f>
        <v>0</v>
      </c>
    </row>
    <row r="6359" spans="1:34" x14ac:dyDescent="0.3">
      <c r="A6359">
        <v>6358</v>
      </c>
      <c r="B6359" t="s">
        <v>8876</v>
      </c>
      <c r="C6359" s="4">
        <v>42758</v>
      </c>
      <c r="D6359" s="4">
        <v>42763</v>
      </c>
      <c r="E6359" t="s">
        <v>67</v>
      </c>
      <c r="F6359" t="s">
        <v>2444</v>
      </c>
      <c r="G6359" t="s">
        <v>2445</v>
      </c>
      <c r="H6359" t="s">
        <v>57</v>
      </c>
      <c r="I6359" t="s">
        <v>38</v>
      </c>
      <c r="J6359" t="s">
        <v>115</v>
      </c>
      <c r="K6359" t="s">
        <v>116</v>
      </c>
      <c r="L6359">
        <v>98103</v>
      </c>
      <c r="M6359" t="s">
        <v>60</v>
      </c>
      <c r="N6359" t="s">
        <v>2951</v>
      </c>
      <c r="O6359" t="s">
        <v>62</v>
      </c>
      <c r="P6359" t="s">
        <v>110</v>
      </c>
      <c r="Q6359" t="s">
        <v>2952</v>
      </c>
      <c r="R6359" s="1">
        <v>25.92</v>
      </c>
      <c r="S6359">
        <v>4</v>
      </c>
      <c r="T6359">
        <f t="shared" si="99"/>
        <v>25</v>
      </c>
      <c r="U6359" t="s">
        <v>52</v>
      </c>
      <c r="V6359">
        <v>0</v>
      </c>
      <c r="W6359">
        <v>0</v>
      </c>
      <c r="X6359" s="1">
        <v>0</v>
      </c>
      <c r="Y6359" s="1">
        <v>25.92</v>
      </c>
      <c r="Z6359" t="s">
        <v>65</v>
      </c>
      <c r="AA6359" s="2">
        <v>12.441599999999999</v>
      </c>
      <c r="AB6359" s="3">
        <v>0.47999999999999993</v>
      </c>
      <c r="AC6359" s="1">
        <v>-13.478400000000001</v>
      </c>
      <c r="AD6359">
        <v>5</v>
      </c>
      <c r="AE6359">
        <v>5</v>
      </c>
      <c r="AF6359" t="s">
        <v>48</v>
      </c>
      <c r="AG6359">
        <v>2017</v>
      </c>
      <c r="AH6359">
        <f>COUNTBLANK(datos[[#This Row],[Row ID]:[Year sales]])</f>
        <v>0</v>
      </c>
    </row>
    <row r="6360" spans="1:34" x14ac:dyDescent="0.3">
      <c r="A6360">
        <v>6359</v>
      </c>
      <c r="B6360" t="s">
        <v>8876</v>
      </c>
      <c r="C6360" s="4">
        <v>42758</v>
      </c>
      <c r="D6360" s="4">
        <v>42763</v>
      </c>
      <c r="E6360" t="s">
        <v>67</v>
      </c>
      <c r="F6360" t="s">
        <v>2444</v>
      </c>
      <c r="G6360" t="s">
        <v>2445</v>
      </c>
      <c r="H6360" t="s">
        <v>57</v>
      </c>
      <c r="I6360" t="s">
        <v>38</v>
      </c>
      <c r="J6360" t="s">
        <v>115</v>
      </c>
      <c r="K6360" t="s">
        <v>116</v>
      </c>
      <c r="L6360">
        <v>98103</v>
      </c>
      <c r="M6360" t="s">
        <v>60</v>
      </c>
      <c r="N6360" t="s">
        <v>4002</v>
      </c>
      <c r="O6360" t="s">
        <v>62</v>
      </c>
      <c r="P6360" t="s">
        <v>110</v>
      </c>
      <c r="Q6360" t="s">
        <v>4003</v>
      </c>
      <c r="R6360" s="1">
        <v>6.48</v>
      </c>
      <c r="S6360">
        <v>1</v>
      </c>
      <c r="T6360">
        <f t="shared" si="99"/>
        <v>22</v>
      </c>
      <c r="U6360" t="s">
        <v>46</v>
      </c>
      <c r="V6360">
        <v>0</v>
      </c>
      <c r="W6360">
        <v>0</v>
      </c>
      <c r="X6360" s="1">
        <v>0</v>
      </c>
      <c r="Y6360" s="1">
        <v>6.48</v>
      </c>
      <c r="Z6360" t="s">
        <v>65</v>
      </c>
      <c r="AA6360" s="2">
        <v>3.1103999999999998</v>
      </c>
      <c r="AB6360" s="3">
        <v>0.47999999999999993</v>
      </c>
      <c r="AC6360" s="1">
        <v>-3.3696000000000002</v>
      </c>
      <c r="AD6360">
        <v>5</v>
      </c>
      <c r="AE6360">
        <v>5</v>
      </c>
      <c r="AF6360" t="s">
        <v>48</v>
      </c>
      <c r="AG6360">
        <v>2017</v>
      </c>
      <c r="AH6360">
        <f>COUNTBLANK(datos[[#This Row],[Row ID]:[Year sales]])</f>
        <v>0</v>
      </c>
    </row>
    <row r="6361" spans="1:34" x14ac:dyDescent="0.3">
      <c r="A6361">
        <v>6360</v>
      </c>
      <c r="B6361" t="s">
        <v>8876</v>
      </c>
      <c r="C6361" s="4">
        <v>42758</v>
      </c>
      <c r="D6361" s="4">
        <v>42763</v>
      </c>
      <c r="E6361" t="s">
        <v>67</v>
      </c>
      <c r="F6361" t="s">
        <v>2444</v>
      </c>
      <c r="G6361" t="s">
        <v>2445</v>
      </c>
      <c r="H6361" t="s">
        <v>57</v>
      </c>
      <c r="I6361" t="s">
        <v>38</v>
      </c>
      <c r="J6361" t="s">
        <v>115</v>
      </c>
      <c r="K6361" t="s">
        <v>116</v>
      </c>
      <c r="L6361">
        <v>98103</v>
      </c>
      <c r="M6361" t="s">
        <v>60</v>
      </c>
      <c r="N6361" t="s">
        <v>8547</v>
      </c>
      <c r="O6361" t="s">
        <v>90</v>
      </c>
      <c r="P6361" t="s">
        <v>91</v>
      </c>
      <c r="Q6361" t="s">
        <v>8548</v>
      </c>
      <c r="R6361" s="1">
        <v>86.352000000000004</v>
      </c>
      <c r="S6361">
        <v>6</v>
      </c>
      <c r="T6361">
        <f t="shared" si="99"/>
        <v>27</v>
      </c>
      <c r="U6361" t="s">
        <v>75</v>
      </c>
      <c r="V6361">
        <v>0.2</v>
      </c>
      <c r="W6361">
        <v>17.270400000000002</v>
      </c>
      <c r="X6361" s="1">
        <v>-17.270399999999999</v>
      </c>
      <c r="Y6361" s="1">
        <v>103.6224</v>
      </c>
      <c r="Z6361" t="s">
        <v>99</v>
      </c>
      <c r="AA6361" s="2">
        <v>8.6351999999999993</v>
      </c>
      <c r="AB6361" s="3">
        <v>9.9999999999999992E-2</v>
      </c>
      <c r="AC6361" s="1">
        <v>-60.446399999999997</v>
      </c>
      <c r="AD6361">
        <v>5</v>
      </c>
      <c r="AE6361">
        <v>5</v>
      </c>
      <c r="AF6361" t="s">
        <v>48</v>
      </c>
      <c r="AG6361">
        <v>2017</v>
      </c>
      <c r="AH6361">
        <f>COUNTBLANK(datos[[#This Row],[Row ID]:[Year sales]])</f>
        <v>0</v>
      </c>
    </row>
    <row r="6362" spans="1:34" x14ac:dyDescent="0.3">
      <c r="A6362">
        <v>6361</v>
      </c>
      <c r="B6362" t="s">
        <v>8877</v>
      </c>
      <c r="C6362" s="4">
        <v>42348</v>
      </c>
      <c r="D6362" s="4">
        <v>42353</v>
      </c>
      <c r="E6362" t="s">
        <v>67</v>
      </c>
      <c r="F6362" t="s">
        <v>8261</v>
      </c>
      <c r="G6362" t="s">
        <v>8262</v>
      </c>
      <c r="H6362" t="s">
        <v>122</v>
      </c>
      <c r="I6362" t="s">
        <v>38</v>
      </c>
      <c r="J6362" t="s">
        <v>58</v>
      </c>
      <c r="K6362" t="s">
        <v>59</v>
      </c>
      <c r="L6362">
        <v>90032</v>
      </c>
      <c r="M6362" t="s">
        <v>60</v>
      </c>
      <c r="N6362" t="s">
        <v>6266</v>
      </c>
      <c r="O6362" t="s">
        <v>62</v>
      </c>
      <c r="P6362" t="s">
        <v>86</v>
      </c>
      <c r="Q6362" t="s">
        <v>6267</v>
      </c>
      <c r="R6362" s="1">
        <v>56.3</v>
      </c>
      <c r="S6362">
        <v>2</v>
      </c>
      <c r="T6362">
        <f t="shared" si="99"/>
        <v>20</v>
      </c>
      <c r="U6362" t="s">
        <v>46</v>
      </c>
      <c r="V6362">
        <v>0</v>
      </c>
      <c r="W6362">
        <v>0</v>
      </c>
      <c r="X6362" s="1">
        <v>0</v>
      </c>
      <c r="Y6362" s="1">
        <v>56.3</v>
      </c>
      <c r="Z6362" t="s">
        <v>99</v>
      </c>
      <c r="AA6362" s="2">
        <v>15.763999999999999</v>
      </c>
      <c r="AB6362" s="3">
        <v>0.28000000000000003</v>
      </c>
      <c r="AC6362" s="1">
        <v>-40.536000000000001</v>
      </c>
      <c r="AD6362">
        <v>5</v>
      </c>
      <c r="AE6362">
        <v>5</v>
      </c>
      <c r="AF6362" t="s">
        <v>48</v>
      </c>
      <c r="AG6362">
        <v>2015</v>
      </c>
      <c r="AH6362">
        <f>COUNTBLANK(datos[[#This Row],[Row ID]:[Year sales]])</f>
        <v>0</v>
      </c>
    </row>
    <row r="6363" spans="1:34" x14ac:dyDescent="0.3">
      <c r="A6363">
        <v>6362</v>
      </c>
      <c r="B6363" t="s">
        <v>8878</v>
      </c>
      <c r="C6363" s="4">
        <v>41968</v>
      </c>
      <c r="D6363" s="4">
        <v>41973</v>
      </c>
      <c r="E6363" t="s">
        <v>67</v>
      </c>
      <c r="F6363" t="s">
        <v>2839</v>
      </c>
      <c r="G6363" t="s">
        <v>2840</v>
      </c>
      <c r="H6363" t="s">
        <v>37</v>
      </c>
      <c r="I6363" t="s">
        <v>38</v>
      </c>
      <c r="J6363" t="s">
        <v>338</v>
      </c>
      <c r="K6363" t="s">
        <v>440</v>
      </c>
      <c r="L6363">
        <v>97477</v>
      </c>
      <c r="M6363" t="s">
        <v>60</v>
      </c>
      <c r="N6363" t="s">
        <v>6974</v>
      </c>
      <c r="O6363" t="s">
        <v>62</v>
      </c>
      <c r="P6363" t="s">
        <v>86</v>
      </c>
      <c r="Q6363" t="s">
        <v>6975</v>
      </c>
      <c r="R6363" s="1">
        <v>51.015999999999998</v>
      </c>
      <c r="S6363">
        <v>7</v>
      </c>
      <c r="T6363">
        <f t="shared" si="99"/>
        <v>28</v>
      </c>
      <c r="U6363" t="s">
        <v>75</v>
      </c>
      <c r="V6363">
        <v>0.2</v>
      </c>
      <c r="W6363">
        <v>10.203200000000001</v>
      </c>
      <c r="X6363" s="1">
        <v>-10.203200000000001</v>
      </c>
      <c r="Y6363" s="1">
        <v>61.219200000000001</v>
      </c>
      <c r="Z6363" t="s">
        <v>99</v>
      </c>
      <c r="AA6363" s="2">
        <v>8.2901000000000007</v>
      </c>
      <c r="AB6363" s="3">
        <v>0.16250000000000001</v>
      </c>
      <c r="AC6363" s="1">
        <v>-32.5227</v>
      </c>
      <c r="AD6363">
        <v>5</v>
      </c>
      <c r="AE6363">
        <v>5</v>
      </c>
      <c r="AF6363" t="s">
        <v>48</v>
      </c>
      <c r="AG6363">
        <v>2014</v>
      </c>
      <c r="AH6363">
        <f>COUNTBLANK(datos[[#This Row],[Row ID]:[Year sales]])</f>
        <v>0</v>
      </c>
    </row>
    <row r="6364" spans="1:34" x14ac:dyDescent="0.3">
      <c r="A6364">
        <v>6363</v>
      </c>
      <c r="B6364" t="s">
        <v>8879</v>
      </c>
      <c r="C6364" s="4">
        <v>43060</v>
      </c>
      <c r="D6364" s="4">
        <v>43064</v>
      </c>
      <c r="E6364" t="s">
        <v>67</v>
      </c>
      <c r="F6364" t="s">
        <v>2026</v>
      </c>
      <c r="G6364" t="s">
        <v>2027</v>
      </c>
      <c r="H6364" t="s">
        <v>37</v>
      </c>
      <c r="I6364" t="s">
        <v>38</v>
      </c>
      <c r="J6364" t="s">
        <v>8880</v>
      </c>
      <c r="K6364" t="s">
        <v>116</v>
      </c>
      <c r="L6364">
        <v>98059</v>
      </c>
      <c r="M6364" t="s">
        <v>60</v>
      </c>
      <c r="N6364" t="s">
        <v>1746</v>
      </c>
      <c r="O6364" t="s">
        <v>62</v>
      </c>
      <c r="P6364" t="s">
        <v>94</v>
      </c>
      <c r="Q6364" t="s">
        <v>1747</v>
      </c>
      <c r="R6364" s="1">
        <v>150.80000000000001</v>
      </c>
      <c r="S6364">
        <v>5</v>
      </c>
      <c r="T6364">
        <f t="shared" si="99"/>
        <v>40</v>
      </c>
      <c r="U6364" t="s">
        <v>75</v>
      </c>
      <c r="V6364">
        <v>0.2</v>
      </c>
      <c r="W6364">
        <v>30.160000000000004</v>
      </c>
      <c r="X6364" s="1">
        <v>-30.16</v>
      </c>
      <c r="Y6364" s="1">
        <v>180.96</v>
      </c>
      <c r="Z6364" t="s">
        <v>99</v>
      </c>
      <c r="AA6364" s="2">
        <v>56.55</v>
      </c>
      <c r="AB6364" s="3">
        <v>0.37499999999999994</v>
      </c>
      <c r="AC6364" s="1">
        <v>-64.09</v>
      </c>
      <c r="AD6364">
        <v>4</v>
      </c>
      <c r="AE6364">
        <v>4</v>
      </c>
      <c r="AF6364" t="s">
        <v>48</v>
      </c>
      <c r="AG6364">
        <v>2017</v>
      </c>
      <c r="AH6364">
        <f>COUNTBLANK(datos[[#This Row],[Row ID]:[Year sales]])</f>
        <v>0</v>
      </c>
    </row>
    <row r="6365" spans="1:34" x14ac:dyDescent="0.3">
      <c r="A6365">
        <v>6364</v>
      </c>
      <c r="B6365" t="s">
        <v>8879</v>
      </c>
      <c r="C6365" s="4">
        <v>43060</v>
      </c>
      <c r="D6365" s="4">
        <v>43064</v>
      </c>
      <c r="E6365" t="s">
        <v>67</v>
      </c>
      <c r="F6365" t="s">
        <v>2026</v>
      </c>
      <c r="G6365" t="s">
        <v>2027</v>
      </c>
      <c r="H6365" t="s">
        <v>37</v>
      </c>
      <c r="I6365" t="s">
        <v>38</v>
      </c>
      <c r="J6365" t="s">
        <v>8880</v>
      </c>
      <c r="K6365" t="s">
        <v>116</v>
      </c>
      <c r="L6365">
        <v>98059</v>
      </c>
      <c r="M6365" t="s">
        <v>60</v>
      </c>
      <c r="N6365" t="s">
        <v>8881</v>
      </c>
      <c r="O6365" t="s">
        <v>90</v>
      </c>
      <c r="P6365" t="s">
        <v>704</v>
      </c>
      <c r="Q6365" t="s">
        <v>8882</v>
      </c>
      <c r="R6365" s="1">
        <v>1039.992</v>
      </c>
      <c r="S6365">
        <v>1</v>
      </c>
      <c r="T6365">
        <f t="shared" si="99"/>
        <v>3</v>
      </c>
      <c r="U6365" t="s">
        <v>46</v>
      </c>
      <c r="V6365">
        <v>0.2</v>
      </c>
      <c r="W6365">
        <v>207.9984</v>
      </c>
      <c r="X6365" s="1">
        <v>-207.9984</v>
      </c>
      <c r="Y6365" s="1">
        <v>1247.9903999999999</v>
      </c>
      <c r="Z6365" t="s">
        <v>53</v>
      </c>
      <c r="AA6365" s="2">
        <v>103.9992</v>
      </c>
      <c r="AB6365" s="3">
        <v>0.1</v>
      </c>
      <c r="AC6365" s="1">
        <v>-727.99440000000004</v>
      </c>
      <c r="AD6365">
        <v>4</v>
      </c>
      <c r="AE6365">
        <v>4</v>
      </c>
      <c r="AF6365" t="s">
        <v>48</v>
      </c>
      <c r="AG6365">
        <v>2017</v>
      </c>
      <c r="AH6365">
        <f>COUNTBLANK(datos[[#This Row],[Row ID]:[Year sales]])</f>
        <v>0</v>
      </c>
    </row>
    <row r="6366" spans="1:34" x14ac:dyDescent="0.3">
      <c r="A6366">
        <v>6365</v>
      </c>
      <c r="B6366" t="s">
        <v>8879</v>
      </c>
      <c r="C6366" s="4">
        <v>43060</v>
      </c>
      <c r="D6366" s="4">
        <v>43064</v>
      </c>
      <c r="E6366" t="s">
        <v>67</v>
      </c>
      <c r="F6366" t="s">
        <v>2026</v>
      </c>
      <c r="G6366" t="s">
        <v>2027</v>
      </c>
      <c r="H6366" t="s">
        <v>37</v>
      </c>
      <c r="I6366" t="s">
        <v>38</v>
      </c>
      <c r="J6366" t="s">
        <v>8880</v>
      </c>
      <c r="K6366" t="s">
        <v>116</v>
      </c>
      <c r="L6366">
        <v>98059</v>
      </c>
      <c r="M6366" t="s">
        <v>60</v>
      </c>
      <c r="N6366" t="s">
        <v>8041</v>
      </c>
      <c r="O6366" t="s">
        <v>62</v>
      </c>
      <c r="P6366" t="s">
        <v>110</v>
      </c>
      <c r="Q6366" t="s">
        <v>8042</v>
      </c>
      <c r="R6366" s="1">
        <v>51.84</v>
      </c>
      <c r="S6366">
        <v>8</v>
      </c>
      <c r="T6366">
        <f t="shared" si="99"/>
        <v>29</v>
      </c>
      <c r="U6366" t="s">
        <v>75</v>
      </c>
      <c r="V6366">
        <v>0</v>
      </c>
      <c r="W6366">
        <v>0</v>
      </c>
      <c r="X6366" s="1">
        <v>0</v>
      </c>
      <c r="Y6366" s="1">
        <v>51.84</v>
      </c>
      <c r="Z6366" t="s">
        <v>99</v>
      </c>
      <c r="AA6366" s="2">
        <v>24.883199999999999</v>
      </c>
      <c r="AB6366" s="3">
        <v>0.47999999999999993</v>
      </c>
      <c r="AC6366" s="1">
        <v>-26.956800000000001</v>
      </c>
      <c r="AD6366">
        <v>4</v>
      </c>
      <c r="AE6366">
        <v>4</v>
      </c>
      <c r="AF6366" t="s">
        <v>48</v>
      </c>
      <c r="AG6366">
        <v>2017</v>
      </c>
      <c r="AH6366">
        <f>COUNTBLANK(datos[[#This Row],[Row ID]:[Year sales]])</f>
        <v>0</v>
      </c>
    </row>
    <row r="6367" spans="1:34" x14ac:dyDescent="0.3">
      <c r="A6367">
        <v>6366</v>
      </c>
      <c r="B6367" t="s">
        <v>8883</v>
      </c>
      <c r="C6367" s="4">
        <v>42829</v>
      </c>
      <c r="D6367" s="4">
        <v>42830</v>
      </c>
      <c r="E6367" t="s">
        <v>208</v>
      </c>
      <c r="F6367" t="s">
        <v>2375</v>
      </c>
      <c r="G6367" t="s">
        <v>2376</v>
      </c>
      <c r="H6367" t="s">
        <v>122</v>
      </c>
      <c r="I6367" t="s">
        <v>38</v>
      </c>
      <c r="J6367" t="s">
        <v>286</v>
      </c>
      <c r="K6367" t="s">
        <v>287</v>
      </c>
      <c r="L6367">
        <v>10009</v>
      </c>
      <c r="M6367" t="s">
        <v>168</v>
      </c>
      <c r="N6367" t="s">
        <v>8884</v>
      </c>
      <c r="O6367" t="s">
        <v>90</v>
      </c>
      <c r="P6367" t="s">
        <v>91</v>
      </c>
      <c r="Q6367" t="s">
        <v>8885</v>
      </c>
      <c r="R6367" s="1">
        <v>41.22</v>
      </c>
      <c r="S6367">
        <v>1</v>
      </c>
      <c r="T6367">
        <f t="shared" si="99"/>
        <v>11</v>
      </c>
      <c r="U6367" t="s">
        <v>46</v>
      </c>
      <c r="V6367">
        <v>0</v>
      </c>
      <c r="W6367">
        <v>0</v>
      </c>
      <c r="X6367" s="1">
        <v>0</v>
      </c>
      <c r="Y6367" s="1">
        <v>41.22</v>
      </c>
      <c r="Z6367" t="s">
        <v>65</v>
      </c>
      <c r="AA6367" s="2">
        <v>11.1294</v>
      </c>
      <c r="AB6367" s="3">
        <v>0.27</v>
      </c>
      <c r="AC6367" s="1">
        <v>-30.090599999999998</v>
      </c>
      <c r="AD6367">
        <v>1</v>
      </c>
      <c r="AE6367">
        <v>1</v>
      </c>
      <c r="AF6367" t="s">
        <v>48</v>
      </c>
      <c r="AG6367">
        <v>2017</v>
      </c>
      <c r="AH6367">
        <f>COUNTBLANK(datos[[#This Row],[Row ID]:[Year sales]])</f>
        <v>0</v>
      </c>
    </row>
    <row r="6368" spans="1:34" x14ac:dyDescent="0.3">
      <c r="A6368">
        <v>6367</v>
      </c>
      <c r="B6368" t="s">
        <v>8883</v>
      </c>
      <c r="C6368" s="4">
        <v>42829</v>
      </c>
      <c r="D6368" s="4">
        <v>42830</v>
      </c>
      <c r="E6368" t="s">
        <v>208</v>
      </c>
      <c r="F6368" t="s">
        <v>2375</v>
      </c>
      <c r="G6368" t="s">
        <v>2376</v>
      </c>
      <c r="H6368" t="s">
        <v>122</v>
      </c>
      <c r="I6368" t="s">
        <v>38</v>
      </c>
      <c r="J6368" t="s">
        <v>286</v>
      </c>
      <c r="K6368" t="s">
        <v>287</v>
      </c>
      <c r="L6368">
        <v>10009</v>
      </c>
      <c r="M6368" t="s">
        <v>168</v>
      </c>
      <c r="N6368" t="s">
        <v>1087</v>
      </c>
      <c r="O6368" t="s">
        <v>62</v>
      </c>
      <c r="P6368" t="s">
        <v>599</v>
      </c>
      <c r="Q6368" t="s">
        <v>1088</v>
      </c>
      <c r="R6368" s="1">
        <v>240.37</v>
      </c>
      <c r="S6368">
        <v>1</v>
      </c>
      <c r="T6368">
        <f t="shared" si="99"/>
        <v>14</v>
      </c>
      <c r="U6368" t="s">
        <v>46</v>
      </c>
      <c r="V6368">
        <v>0</v>
      </c>
      <c r="W6368">
        <v>0</v>
      </c>
      <c r="X6368" s="1">
        <v>0</v>
      </c>
      <c r="Y6368" s="1">
        <v>240.37</v>
      </c>
      <c r="Z6368" t="s">
        <v>47</v>
      </c>
      <c r="AA6368" s="2">
        <v>7.2111000000000001</v>
      </c>
      <c r="AB6368" s="3">
        <v>0.03</v>
      </c>
      <c r="AC6368" s="1">
        <v>-233.15889999999999</v>
      </c>
      <c r="AD6368">
        <v>1</v>
      </c>
      <c r="AE6368">
        <v>1</v>
      </c>
      <c r="AF6368" t="s">
        <v>48</v>
      </c>
      <c r="AG6368">
        <v>2017</v>
      </c>
      <c r="AH6368">
        <f>COUNTBLANK(datos[[#This Row],[Row ID]:[Year sales]])</f>
        <v>0</v>
      </c>
    </row>
    <row r="6369" spans="1:34" x14ac:dyDescent="0.3">
      <c r="A6369">
        <v>6368</v>
      </c>
      <c r="B6369" t="s">
        <v>8883</v>
      </c>
      <c r="C6369" s="4">
        <v>42829</v>
      </c>
      <c r="D6369" s="4">
        <v>42830</v>
      </c>
      <c r="E6369" t="s">
        <v>208</v>
      </c>
      <c r="F6369" t="s">
        <v>2375</v>
      </c>
      <c r="G6369" t="s">
        <v>2376</v>
      </c>
      <c r="H6369" t="s">
        <v>122</v>
      </c>
      <c r="I6369" t="s">
        <v>38</v>
      </c>
      <c r="J6369" t="s">
        <v>286</v>
      </c>
      <c r="K6369" t="s">
        <v>287</v>
      </c>
      <c r="L6369">
        <v>10009</v>
      </c>
      <c r="M6369" t="s">
        <v>168</v>
      </c>
      <c r="N6369" t="s">
        <v>1872</v>
      </c>
      <c r="O6369" t="s">
        <v>90</v>
      </c>
      <c r="P6369" t="s">
        <v>91</v>
      </c>
      <c r="Q6369" t="s">
        <v>1873</v>
      </c>
      <c r="R6369" s="1">
        <v>119.02</v>
      </c>
      <c r="S6369">
        <v>2</v>
      </c>
      <c r="T6369">
        <f t="shared" si="99"/>
        <v>18</v>
      </c>
      <c r="U6369" t="s">
        <v>46</v>
      </c>
      <c r="V6369">
        <v>0</v>
      </c>
      <c r="W6369">
        <v>0</v>
      </c>
      <c r="X6369" s="1">
        <v>0</v>
      </c>
      <c r="Y6369" s="1">
        <v>119.02</v>
      </c>
      <c r="Z6369" t="s">
        <v>99</v>
      </c>
      <c r="AA6369" s="2">
        <v>33.325600000000001</v>
      </c>
      <c r="AB6369" s="3">
        <v>0.28000000000000003</v>
      </c>
      <c r="AC6369" s="1">
        <v>-85.694400000000002</v>
      </c>
      <c r="AD6369">
        <v>1</v>
      </c>
      <c r="AE6369">
        <v>1</v>
      </c>
      <c r="AF6369" t="s">
        <v>48</v>
      </c>
      <c r="AG6369">
        <v>2017</v>
      </c>
      <c r="AH6369">
        <f>COUNTBLANK(datos[[#This Row],[Row ID]:[Year sales]])</f>
        <v>0</v>
      </c>
    </row>
    <row r="6370" spans="1:34" x14ac:dyDescent="0.3">
      <c r="A6370">
        <v>6369</v>
      </c>
      <c r="B6370" t="s">
        <v>8886</v>
      </c>
      <c r="C6370" s="4">
        <v>42874</v>
      </c>
      <c r="D6370" s="4">
        <v>42879</v>
      </c>
      <c r="E6370" t="s">
        <v>67</v>
      </c>
      <c r="F6370" t="s">
        <v>1698</v>
      </c>
      <c r="G6370" t="s">
        <v>1699</v>
      </c>
      <c r="H6370" t="s">
        <v>37</v>
      </c>
      <c r="I6370" t="s">
        <v>38</v>
      </c>
      <c r="J6370" t="s">
        <v>651</v>
      </c>
      <c r="K6370" t="s">
        <v>59</v>
      </c>
      <c r="L6370">
        <v>95123</v>
      </c>
      <c r="M6370" t="s">
        <v>60</v>
      </c>
      <c r="N6370" t="s">
        <v>4829</v>
      </c>
      <c r="O6370" t="s">
        <v>62</v>
      </c>
      <c r="P6370" t="s">
        <v>94</v>
      </c>
      <c r="Q6370" t="s">
        <v>4830</v>
      </c>
      <c r="R6370" s="1">
        <v>133.12</v>
      </c>
      <c r="S6370">
        <v>5</v>
      </c>
      <c r="T6370">
        <f t="shared" si="99"/>
        <v>47</v>
      </c>
      <c r="U6370" t="s">
        <v>75</v>
      </c>
      <c r="V6370">
        <v>0.2</v>
      </c>
      <c r="W6370">
        <v>26.624000000000002</v>
      </c>
      <c r="X6370" s="1">
        <v>-26.623999999999999</v>
      </c>
      <c r="Y6370" s="1">
        <v>159.744</v>
      </c>
      <c r="Z6370" t="s">
        <v>99</v>
      </c>
      <c r="AA6370" s="2">
        <v>49.92</v>
      </c>
      <c r="AB6370" s="3">
        <v>0.375</v>
      </c>
      <c r="AC6370" s="1">
        <v>-56.576000000000001</v>
      </c>
      <c r="AD6370">
        <v>5</v>
      </c>
      <c r="AE6370">
        <v>5</v>
      </c>
      <c r="AF6370" t="s">
        <v>48</v>
      </c>
      <c r="AG6370">
        <v>2017</v>
      </c>
      <c r="AH6370">
        <f>COUNTBLANK(datos[[#This Row],[Row ID]:[Year sales]])</f>
        <v>0</v>
      </c>
    </row>
    <row r="6371" spans="1:34" x14ac:dyDescent="0.3">
      <c r="A6371">
        <v>6370</v>
      </c>
      <c r="B6371" t="s">
        <v>8887</v>
      </c>
      <c r="C6371" s="4">
        <v>42646</v>
      </c>
      <c r="D6371" s="4">
        <v>42650</v>
      </c>
      <c r="E6371" t="s">
        <v>67</v>
      </c>
      <c r="F6371" t="s">
        <v>7291</v>
      </c>
      <c r="G6371" t="s">
        <v>7292</v>
      </c>
      <c r="H6371" t="s">
        <v>57</v>
      </c>
      <c r="I6371" t="s">
        <v>38</v>
      </c>
      <c r="J6371" t="s">
        <v>780</v>
      </c>
      <c r="K6371" t="s">
        <v>124</v>
      </c>
      <c r="L6371">
        <v>75051</v>
      </c>
      <c r="M6371" t="s">
        <v>125</v>
      </c>
      <c r="N6371" t="s">
        <v>1160</v>
      </c>
      <c r="O6371" t="s">
        <v>43</v>
      </c>
      <c r="P6371" t="s">
        <v>83</v>
      </c>
      <c r="Q6371" t="s">
        <v>1161</v>
      </c>
      <c r="R6371" s="1">
        <v>38.08</v>
      </c>
      <c r="S6371">
        <v>5</v>
      </c>
      <c r="T6371">
        <f t="shared" si="99"/>
        <v>20</v>
      </c>
      <c r="U6371" t="s">
        <v>75</v>
      </c>
      <c r="V6371">
        <v>0.6</v>
      </c>
      <c r="W6371">
        <v>22.847999999999999</v>
      </c>
      <c r="X6371" s="1">
        <v>-22.847999999999999</v>
      </c>
      <c r="Y6371" s="1">
        <v>60.927999999999997</v>
      </c>
      <c r="Z6371" t="s">
        <v>99</v>
      </c>
      <c r="AA6371" s="2">
        <v>-29.512</v>
      </c>
      <c r="AB6371" s="3">
        <v>-0.77500000000000002</v>
      </c>
      <c r="AC6371" s="1">
        <v>-44.744</v>
      </c>
      <c r="AD6371">
        <v>4</v>
      </c>
      <c r="AE6371">
        <v>4</v>
      </c>
      <c r="AF6371" t="s">
        <v>48</v>
      </c>
      <c r="AG6371">
        <v>2016</v>
      </c>
      <c r="AH6371">
        <f>COUNTBLANK(datos[[#This Row],[Row ID]:[Year sales]])</f>
        <v>0</v>
      </c>
    </row>
    <row r="6372" spans="1:34" x14ac:dyDescent="0.3">
      <c r="A6372">
        <v>6371</v>
      </c>
      <c r="B6372" t="s">
        <v>8888</v>
      </c>
      <c r="C6372" s="4">
        <v>42695</v>
      </c>
      <c r="D6372" s="4">
        <v>42695</v>
      </c>
      <c r="E6372" t="s">
        <v>1312</v>
      </c>
      <c r="F6372" t="s">
        <v>3815</v>
      </c>
      <c r="G6372" t="s">
        <v>3816</v>
      </c>
      <c r="H6372" t="s">
        <v>122</v>
      </c>
      <c r="I6372" t="s">
        <v>38</v>
      </c>
      <c r="J6372" t="s">
        <v>286</v>
      </c>
      <c r="K6372" t="s">
        <v>287</v>
      </c>
      <c r="L6372">
        <v>10009</v>
      </c>
      <c r="M6372" t="s">
        <v>168</v>
      </c>
      <c r="N6372" t="s">
        <v>6605</v>
      </c>
      <c r="O6372" t="s">
        <v>43</v>
      </c>
      <c r="P6372" t="s">
        <v>44</v>
      </c>
      <c r="Q6372" t="s">
        <v>6606</v>
      </c>
      <c r="R6372" s="1">
        <v>113.568</v>
      </c>
      <c r="S6372">
        <v>2</v>
      </c>
      <c r="T6372">
        <f t="shared" si="99"/>
        <v>19</v>
      </c>
      <c r="U6372" t="s">
        <v>46</v>
      </c>
      <c r="V6372">
        <v>0.2</v>
      </c>
      <c r="W6372">
        <v>22.7136</v>
      </c>
      <c r="X6372" s="1">
        <v>-22.7136</v>
      </c>
      <c r="Y6372" s="1">
        <v>136.2816</v>
      </c>
      <c r="Z6372" t="s">
        <v>99</v>
      </c>
      <c r="AA6372" s="2">
        <v>12.776400000000001</v>
      </c>
      <c r="AB6372" s="3">
        <v>0.1125</v>
      </c>
      <c r="AC6372" s="1">
        <v>-78.078000000000003</v>
      </c>
      <c r="AD6372">
        <v>0</v>
      </c>
      <c r="AE6372">
        <v>0</v>
      </c>
      <c r="AF6372" t="s">
        <v>48</v>
      </c>
      <c r="AG6372">
        <v>2016</v>
      </c>
      <c r="AH6372">
        <f>COUNTBLANK(datos[[#This Row],[Row ID]:[Year sales]])</f>
        <v>0</v>
      </c>
    </row>
    <row r="6373" spans="1:34" x14ac:dyDescent="0.3">
      <c r="A6373">
        <v>6372</v>
      </c>
      <c r="B6373" t="s">
        <v>8889</v>
      </c>
      <c r="C6373" s="4">
        <v>43011</v>
      </c>
      <c r="D6373" s="4">
        <v>43013</v>
      </c>
      <c r="E6373" t="s">
        <v>34</v>
      </c>
      <c r="F6373" t="s">
        <v>2154</v>
      </c>
      <c r="G6373" t="s">
        <v>2155</v>
      </c>
      <c r="H6373" t="s">
        <v>122</v>
      </c>
      <c r="I6373" t="s">
        <v>38</v>
      </c>
      <c r="J6373" t="s">
        <v>286</v>
      </c>
      <c r="K6373" t="s">
        <v>287</v>
      </c>
      <c r="L6373">
        <v>10009</v>
      </c>
      <c r="M6373" t="s">
        <v>168</v>
      </c>
      <c r="N6373" t="s">
        <v>503</v>
      </c>
      <c r="O6373" t="s">
        <v>43</v>
      </c>
      <c r="P6373" t="s">
        <v>83</v>
      </c>
      <c r="Q6373" t="s">
        <v>504</v>
      </c>
      <c r="R6373" s="1">
        <v>83.92</v>
      </c>
      <c r="S6373">
        <v>4</v>
      </c>
      <c r="T6373">
        <f t="shared" si="99"/>
        <v>12</v>
      </c>
      <c r="U6373" t="s">
        <v>52</v>
      </c>
      <c r="V6373">
        <v>0</v>
      </c>
      <c r="W6373">
        <v>0</v>
      </c>
      <c r="X6373" s="1">
        <v>0</v>
      </c>
      <c r="Y6373" s="1">
        <v>83.92</v>
      </c>
      <c r="Z6373" t="s">
        <v>99</v>
      </c>
      <c r="AA6373" s="2">
        <v>21.819199999999999</v>
      </c>
      <c r="AB6373" s="3">
        <v>0.25999999999999995</v>
      </c>
      <c r="AC6373" s="1">
        <v>-62.1008</v>
      </c>
      <c r="AD6373">
        <v>2</v>
      </c>
      <c r="AE6373">
        <v>2</v>
      </c>
      <c r="AF6373" t="s">
        <v>48</v>
      </c>
      <c r="AG6373">
        <v>2017</v>
      </c>
      <c r="AH6373">
        <f>COUNTBLANK(datos[[#This Row],[Row ID]:[Year sales]])</f>
        <v>0</v>
      </c>
    </row>
    <row r="6374" spans="1:34" x14ac:dyDescent="0.3">
      <c r="A6374">
        <v>6373</v>
      </c>
      <c r="B6374" t="s">
        <v>8889</v>
      </c>
      <c r="C6374" s="4">
        <v>43011</v>
      </c>
      <c r="D6374" s="4">
        <v>43013</v>
      </c>
      <c r="E6374" t="s">
        <v>34</v>
      </c>
      <c r="F6374" t="s">
        <v>2154</v>
      </c>
      <c r="G6374" t="s">
        <v>2155</v>
      </c>
      <c r="H6374" t="s">
        <v>122</v>
      </c>
      <c r="I6374" t="s">
        <v>38</v>
      </c>
      <c r="J6374" t="s">
        <v>286</v>
      </c>
      <c r="K6374" t="s">
        <v>287</v>
      </c>
      <c r="L6374">
        <v>10009</v>
      </c>
      <c r="M6374" t="s">
        <v>168</v>
      </c>
      <c r="N6374" t="s">
        <v>3123</v>
      </c>
      <c r="O6374" t="s">
        <v>62</v>
      </c>
      <c r="P6374" t="s">
        <v>86</v>
      </c>
      <c r="Q6374" t="s">
        <v>3124</v>
      </c>
      <c r="R6374" s="1">
        <v>6.63</v>
      </c>
      <c r="S6374">
        <v>3</v>
      </c>
      <c r="T6374">
        <f t="shared" si="99"/>
        <v>8</v>
      </c>
      <c r="U6374" t="s">
        <v>52</v>
      </c>
      <c r="V6374">
        <v>0</v>
      </c>
      <c r="W6374">
        <v>0</v>
      </c>
      <c r="X6374" s="1">
        <v>0</v>
      </c>
      <c r="Y6374" s="1">
        <v>6.63</v>
      </c>
      <c r="Z6374" t="s">
        <v>65</v>
      </c>
      <c r="AA6374" s="2">
        <v>3.1160999999999999</v>
      </c>
      <c r="AB6374" s="3">
        <v>0.47</v>
      </c>
      <c r="AC6374" s="1">
        <v>-3.5139</v>
      </c>
      <c r="AD6374">
        <v>2</v>
      </c>
      <c r="AE6374">
        <v>2</v>
      </c>
      <c r="AF6374" t="s">
        <v>48</v>
      </c>
      <c r="AG6374">
        <v>2017</v>
      </c>
      <c r="AH6374">
        <f>COUNTBLANK(datos[[#This Row],[Row ID]:[Year sales]])</f>
        <v>0</v>
      </c>
    </row>
    <row r="6375" spans="1:34" x14ac:dyDescent="0.3">
      <c r="A6375">
        <v>6374</v>
      </c>
      <c r="B6375" t="s">
        <v>8889</v>
      </c>
      <c r="C6375" s="4">
        <v>43011</v>
      </c>
      <c r="D6375" s="4">
        <v>43013</v>
      </c>
      <c r="E6375" t="s">
        <v>34</v>
      </c>
      <c r="F6375" t="s">
        <v>2154</v>
      </c>
      <c r="G6375" t="s">
        <v>2155</v>
      </c>
      <c r="H6375" t="s">
        <v>122</v>
      </c>
      <c r="I6375" t="s">
        <v>38</v>
      </c>
      <c r="J6375" t="s">
        <v>286</v>
      </c>
      <c r="K6375" t="s">
        <v>287</v>
      </c>
      <c r="L6375">
        <v>10009</v>
      </c>
      <c r="M6375" t="s">
        <v>168</v>
      </c>
      <c r="N6375" t="s">
        <v>2730</v>
      </c>
      <c r="O6375" t="s">
        <v>90</v>
      </c>
      <c r="P6375" t="s">
        <v>181</v>
      </c>
      <c r="Q6375" t="s">
        <v>2731</v>
      </c>
      <c r="R6375" s="1">
        <v>371.97</v>
      </c>
      <c r="S6375">
        <v>3</v>
      </c>
      <c r="T6375">
        <f t="shared" si="99"/>
        <v>36</v>
      </c>
      <c r="U6375" t="s">
        <v>52</v>
      </c>
      <c r="V6375">
        <v>0</v>
      </c>
      <c r="W6375">
        <v>0</v>
      </c>
      <c r="X6375" s="1">
        <v>0</v>
      </c>
      <c r="Y6375" s="1">
        <v>371.97</v>
      </c>
      <c r="Z6375" t="s">
        <v>47</v>
      </c>
      <c r="AA6375" s="2">
        <v>66.954599999999999</v>
      </c>
      <c r="AB6375" s="3">
        <v>0.18</v>
      </c>
      <c r="AC6375" s="1">
        <v>-305.0154</v>
      </c>
      <c r="AD6375">
        <v>2</v>
      </c>
      <c r="AE6375">
        <v>2</v>
      </c>
      <c r="AF6375" t="s">
        <v>48</v>
      </c>
      <c r="AG6375">
        <v>2017</v>
      </c>
      <c r="AH6375">
        <f>COUNTBLANK(datos[[#This Row],[Row ID]:[Year sales]])</f>
        <v>0</v>
      </c>
    </row>
    <row r="6376" spans="1:34" x14ac:dyDescent="0.3">
      <c r="A6376">
        <v>6375</v>
      </c>
      <c r="B6376" t="s">
        <v>8890</v>
      </c>
      <c r="C6376" s="4">
        <v>41758</v>
      </c>
      <c r="D6376" s="4">
        <v>41762</v>
      </c>
      <c r="E6376" t="s">
        <v>67</v>
      </c>
      <c r="F6376" t="s">
        <v>1368</v>
      </c>
      <c r="G6376" t="s">
        <v>1369</v>
      </c>
      <c r="H6376" t="s">
        <v>57</v>
      </c>
      <c r="I6376" t="s">
        <v>38</v>
      </c>
      <c r="J6376" t="s">
        <v>354</v>
      </c>
      <c r="K6376" t="s">
        <v>355</v>
      </c>
      <c r="L6376">
        <v>38109</v>
      </c>
      <c r="M6376" t="s">
        <v>41</v>
      </c>
      <c r="N6376" t="s">
        <v>2580</v>
      </c>
      <c r="O6376" t="s">
        <v>43</v>
      </c>
      <c r="P6376" t="s">
        <v>50</v>
      </c>
      <c r="Q6376" t="s">
        <v>2581</v>
      </c>
      <c r="R6376" s="1">
        <v>561.58399999999995</v>
      </c>
      <c r="S6376">
        <v>2</v>
      </c>
      <c r="T6376">
        <f t="shared" si="99"/>
        <v>21</v>
      </c>
      <c r="U6376" t="s">
        <v>46</v>
      </c>
      <c r="V6376">
        <v>0.2</v>
      </c>
      <c r="W6376">
        <v>112.3168</v>
      </c>
      <c r="X6376" s="1">
        <v>-112.3168</v>
      </c>
      <c r="Y6376" s="1">
        <v>673.90079999999989</v>
      </c>
      <c r="Z6376" t="s">
        <v>53</v>
      </c>
      <c r="AA6376" s="2">
        <v>70.197999999999993</v>
      </c>
      <c r="AB6376" s="3">
        <v>0.125</v>
      </c>
      <c r="AC6376" s="1">
        <v>-379.06920000000002</v>
      </c>
      <c r="AD6376">
        <v>4</v>
      </c>
      <c r="AE6376">
        <v>4</v>
      </c>
      <c r="AF6376" t="s">
        <v>48</v>
      </c>
      <c r="AG6376">
        <v>2014</v>
      </c>
      <c r="AH6376">
        <f>COUNTBLANK(datos[[#This Row],[Row ID]:[Year sales]])</f>
        <v>0</v>
      </c>
    </row>
    <row r="6377" spans="1:34" x14ac:dyDescent="0.3">
      <c r="A6377">
        <v>6376</v>
      </c>
      <c r="B6377" t="s">
        <v>8890</v>
      </c>
      <c r="C6377" s="4">
        <v>41758</v>
      </c>
      <c r="D6377" s="4">
        <v>41762</v>
      </c>
      <c r="E6377" t="s">
        <v>67</v>
      </c>
      <c r="F6377" t="s">
        <v>1368</v>
      </c>
      <c r="G6377" t="s">
        <v>1369</v>
      </c>
      <c r="H6377" t="s">
        <v>57</v>
      </c>
      <c r="I6377" t="s">
        <v>38</v>
      </c>
      <c r="J6377" t="s">
        <v>354</v>
      </c>
      <c r="K6377" t="s">
        <v>355</v>
      </c>
      <c r="L6377">
        <v>38109</v>
      </c>
      <c r="M6377" t="s">
        <v>41</v>
      </c>
      <c r="N6377" t="s">
        <v>1423</v>
      </c>
      <c r="O6377" t="s">
        <v>62</v>
      </c>
      <c r="P6377" t="s">
        <v>77</v>
      </c>
      <c r="Q6377" t="s">
        <v>1424</v>
      </c>
      <c r="R6377" s="1">
        <v>99.92</v>
      </c>
      <c r="S6377">
        <v>5</v>
      </c>
      <c r="T6377">
        <f t="shared" si="99"/>
        <v>16</v>
      </c>
      <c r="U6377" t="s">
        <v>75</v>
      </c>
      <c r="V6377">
        <v>0.2</v>
      </c>
      <c r="W6377">
        <v>19.984000000000002</v>
      </c>
      <c r="X6377" s="1">
        <v>-19.984000000000002</v>
      </c>
      <c r="Y6377" s="1">
        <v>119.904</v>
      </c>
      <c r="Z6377" t="s">
        <v>99</v>
      </c>
      <c r="AA6377" s="2">
        <v>-1.2490000000000001</v>
      </c>
      <c r="AB6377" s="3">
        <v>-1.2500000000000001E-2</v>
      </c>
      <c r="AC6377" s="1">
        <v>-81.185000000000002</v>
      </c>
      <c r="AD6377">
        <v>4</v>
      </c>
      <c r="AE6377">
        <v>4</v>
      </c>
      <c r="AF6377" t="s">
        <v>48</v>
      </c>
      <c r="AG6377">
        <v>2014</v>
      </c>
      <c r="AH6377">
        <f>COUNTBLANK(datos[[#This Row],[Row ID]:[Year sales]])</f>
        <v>0</v>
      </c>
    </row>
    <row r="6378" spans="1:34" x14ac:dyDescent="0.3">
      <c r="A6378">
        <v>6377</v>
      </c>
      <c r="B6378" t="s">
        <v>8891</v>
      </c>
      <c r="C6378" s="4">
        <v>42650</v>
      </c>
      <c r="D6378" s="4">
        <v>42653</v>
      </c>
      <c r="E6378" t="s">
        <v>208</v>
      </c>
      <c r="F6378" t="s">
        <v>5179</v>
      </c>
      <c r="G6378" t="s">
        <v>5180</v>
      </c>
      <c r="H6378" t="s">
        <v>122</v>
      </c>
      <c r="I6378" t="s">
        <v>38</v>
      </c>
      <c r="J6378" t="s">
        <v>166</v>
      </c>
      <c r="K6378" t="s">
        <v>167</v>
      </c>
      <c r="L6378">
        <v>19143</v>
      </c>
      <c r="M6378" t="s">
        <v>168</v>
      </c>
      <c r="N6378" t="s">
        <v>412</v>
      </c>
      <c r="O6378" t="s">
        <v>62</v>
      </c>
      <c r="P6378" t="s">
        <v>63</v>
      </c>
      <c r="Q6378" t="s">
        <v>413</v>
      </c>
      <c r="R6378" s="1">
        <v>4.9279999999999999</v>
      </c>
      <c r="S6378">
        <v>2</v>
      </c>
      <c r="T6378">
        <f t="shared" si="99"/>
        <v>20</v>
      </c>
      <c r="U6378" t="s">
        <v>46</v>
      </c>
      <c r="V6378">
        <v>0.2</v>
      </c>
      <c r="W6378">
        <v>0.98560000000000003</v>
      </c>
      <c r="X6378" s="1">
        <v>-0.98560000000000003</v>
      </c>
      <c r="Y6378" s="1">
        <v>5.9135999999999997</v>
      </c>
      <c r="Z6378" t="s">
        <v>65</v>
      </c>
      <c r="AA6378" s="2">
        <v>1.7248000000000001</v>
      </c>
      <c r="AB6378" s="3">
        <v>0.35000000000000003</v>
      </c>
      <c r="AC6378" s="1">
        <v>-2.2176</v>
      </c>
      <c r="AD6378">
        <v>3</v>
      </c>
      <c r="AE6378">
        <v>3</v>
      </c>
      <c r="AF6378" t="s">
        <v>48</v>
      </c>
      <c r="AG6378">
        <v>2016</v>
      </c>
      <c r="AH6378">
        <f>COUNTBLANK(datos[[#This Row],[Row ID]:[Year sales]])</f>
        <v>0</v>
      </c>
    </row>
    <row r="6379" spans="1:34" x14ac:dyDescent="0.3">
      <c r="A6379">
        <v>6378</v>
      </c>
      <c r="B6379" t="s">
        <v>8892</v>
      </c>
      <c r="C6379" s="4">
        <v>42719</v>
      </c>
      <c r="D6379" s="4">
        <v>42726</v>
      </c>
      <c r="E6379" t="s">
        <v>67</v>
      </c>
      <c r="F6379" t="s">
        <v>4702</v>
      </c>
      <c r="G6379" t="s">
        <v>4703</v>
      </c>
      <c r="H6379" t="s">
        <v>37</v>
      </c>
      <c r="I6379" t="s">
        <v>38</v>
      </c>
      <c r="J6379" t="s">
        <v>58</v>
      </c>
      <c r="K6379" t="s">
        <v>59</v>
      </c>
      <c r="L6379">
        <v>90004</v>
      </c>
      <c r="M6379" t="s">
        <v>60</v>
      </c>
      <c r="N6379" t="s">
        <v>5089</v>
      </c>
      <c r="O6379" t="s">
        <v>43</v>
      </c>
      <c r="P6379" t="s">
        <v>83</v>
      </c>
      <c r="Q6379" t="s">
        <v>5090</v>
      </c>
      <c r="R6379" s="1">
        <v>14.76</v>
      </c>
      <c r="S6379">
        <v>2</v>
      </c>
      <c r="T6379">
        <f t="shared" si="99"/>
        <v>33</v>
      </c>
      <c r="U6379" t="s">
        <v>46</v>
      </c>
      <c r="V6379">
        <v>0</v>
      </c>
      <c r="W6379">
        <v>0</v>
      </c>
      <c r="X6379" s="1">
        <v>0</v>
      </c>
      <c r="Y6379" s="1">
        <v>14.76</v>
      </c>
      <c r="Z6379" t="s">
        <v>65</v>
      </c>
      <c r="AA6379" s="2">
        <v>4.2804000000000002</v>
      </c>
      <c r="AB6379" s="3">
        <v>0.29000000000000004</v>
      </c>
      <c r="AC6379" s="1">
        <v>-10.4796</v>
      </c>
      <c r="AD6379">
        <v>7</v>
      </c>
      <c r="AE6379">
        <v>7</v>
      </c>
      <c r="AF6379" t="s">
        <v>48</v>
      </c>
      <c r="AG6379">
        <v>2016</v>
      </c>
      <c r="AH6379">
        <f>COUNTBLANK(datos[[#This Row],[Row ID]:[Year sales]])</f>
        <v>0</v>
      </c>
    </row>
    <row r="6380" spans="1:34" x14ac:dyDescent="0.3">
      <c r="A6380">
        <v>6379</v>
      </c>
      <c r="B6380" t="s">
        <v>8893</v>
      </c>
      <c r="C6380" s="4">
        <v>42835</v>
      </c>
      <c r="D6380" s="4">
        <v>42839</v>
      </c>
      <c r="E6380" t="s">
        <v>67</v>
      </c>
      <c r="F6380" t="s">
        <v>7700</v>
      </c>
      <c r="G6380" t="s">
        <v>7701</v>
      </c>
      <c r="H6380" t="s">
        <v>122</v>
      </c>
      <c r="I6380" t="s">
        <v>38</v>
      </c>
      <c r="J6380" t="s">
        <v>7734</v>
      </c>
      <c r="K6380" t="s">
        <v>769</v>
      </c>
      <c r="L6380">
        <v>6708</v>
      </c>
      <c r="M6380" t="s">
        <v>168</v>
      </c>
      <c r="N6380" t="s">
        <v>1618</v>
      </c>
      <c r="O6380" t="s">
        <v>90</v>
      </c>
      <c r="P6380" t="s">
        <v>181</v>
      </c>
      <c r="Q6380" t="s">
        <v>1619</v>
      </c>
      <c r="R6380" s="1">
        <v>99.99</v>
      </c>
      <c r="S6380">
        <v>1</v>
      </c>
      <c r="T6380">
        <f t="shared" si="99"/>
        <v>25</v>
      </c>
      <c r="U6380" t="s">
        <v>46</v>
      </c>
      <c r="V6380">
        <v>0</v>
      </c>
      <c r="W6380">
        <v>0</v>
      </c>
      <c r="X6380" s="1">
        <v>0</v>
      </c>
      <c r="Y6380" s="1">
        <v>99.99</v>
      </c>
      <c r="Z6380" t="s">
        <v>99</v>
      </c>
      <c r="AA6380" s="2">
        <v>41.995800000000003</v>
      </c>
      <c r="AB6380" s="3">
        <v>0.42000000000000004</v>
      </c>
      <c r="AC6380" s="1">
        <v>-57.994199999999999</v>
      </c>
      <c r="AD6380">
        <v>4</v>
      </c>
      <c r="AE6380">
        <v>4</v>
      </c>
      <c r="AF6380" t="s">
        <v>48</v>
      </c>
      <c r="AG6380">
        <v>2017</v>
      </c>
      <c r="AH6380">
        <f>COUNTBLANK(datos[[#This Row],[Row ID]:[Year sales]])</f>
        <v>0</v>
      </c>
    </row>
    <row r="6381" spans="1:34" x14ac:dyDescent="0.3">
      <c r="A6381">
        <v>6380</v>
      </c>
      <c r="B6381" t="s">
        <v>8893</v>
      </c>
      <c r="C6381" s="4">
        <v>42835</v>
      </c>
      <c r="D6381" s="4">
        <v>42839</v>
      </c>
      <c r="E6381" t="s">
        <v>67</v>
      </c>
      <c r="F6381" t="s">
        <v>7700</v>
      </c>
      <c r="G6381" t="s">
        <v>7701</v>
      </c>
      <c r="H6381" t="s">
        <v>122</v>
      </c>
      <c r="I6381" t="s">
        <v>38</v>
      </c>
      <c r="J6381" t="s">
        <v>7734</v>
      </c>
      <c r="K6381" t="s">
        <v>769</v>
      </c>
      <c r="L6381">
        <v>6708</v>
      </c>
      <c r="M6381" t="s">
        <v>168</v>
      </c>
      <c r="N6381" t="s">
        <v>5225</v>
      </c>
      <c r="O6381" t="s">
        <v>62</v>
      </c>
      <c r="P6381" t="s">
        <v>77</v>
      </c>
      <c r="Q6381" t="s">
        <v>5226</v>
      </c>
      <c r="R6381" s="1">
        <v>286.14999999999998</v>
      </c>
      <c r="S6381">
        <v>5</v>
      </c>
      <c r="T6381">
        <f t="shared" si="99"/>
        <v>21</v>
      </c>
      <c r="U6381" t="s">
        <v>75</v>
      </c>
      <c r="V6381">
        <v>0</v>
      </c>
      <c r="W6381">
        <v>0</v>
      </c>
      <c r="X6381" s="1">
        <v>0</v>
      </c>
      <c r="Y6381" s="1">
        <v>286.14999999999998</v>
      </c>
      <c r="Z6381" t="s">
        <v>47</v>
      </c>
      <c r="AA6381" s="2">
        <v>71.537499999999994</v>
      </c>
      <c r="AB6381" s="3">
        <v>0.25</v>
      </c>
      <c r="AC6381" s="1">
        <v>-214.61250000000001</v>
      </c>
      <c r="AD6381">
        <v>4</v>
      </c>
      <c r="AE6381">
        <v>4</v>
      </c>
      <c r="AF6381" t="s">
        <v>48</v>
      </c>
      <c r="AG6381">
        <v>2017</v>
      </c>
      <c r="AH6381">
        <f>COUNTBLANK(datos[[#This Row],[Row ID]:[Year sales]])</f>
        <v>0</v>
      </c>
    </row>
    <row r="6382" spans="1:34" x14ac:dyDescent="0.3">
      <c r="A6382">
        <v>6381</v>
      </c>
      <c r="B6382" t="s">
        <v>8894</v>
      </c>
      <c r="C6382" s="4">
        <v>41737</v>
      </c>
      <c r="D6382" s="4">
        <v>41742</v>
      </c>
      <c r="E6382" t="s">
        <v>67</v>
      </c>
      <c r="F6382" t="s">
        <v>4052</v>
      </c>
      <c r="G6382" t="s">
        <v>4053</v>
      </c>
      <c r="H6382" t="s">
        <v>122</v>
      </c>
      <c r="I6382" t="s">
        <v>38</v>
      </c>
      <c r="J6382" t="s">
        <v>8055</v>
      </c>
      <c r="K6382" t="s">
        <v>330</v>
      </c>
      <c r="L6382">
        <v>85224</v>
      </c>
      <c r="M6382" t="s">
        <v>60</v>
      </c>
      <c r="N6382" t="s">
        <v>6440</v>
      </c>
      <c r="O6382" t="s">
        <v>62</v>
      </c>
      <c r="P6382" t="s">
        <v>289</v>
      </c>
      <c r="Q6382" t="s">
        <v>6441</v>
      </c>
      <c r="R6382" s="1">
        <v>49.792000000000002</v>
      </c>
      <c r="S6382">
        <v>8</v>
      </c>
      <c r="T6382">
        <f t="shared" si="99"/>
        <v>27</v>
      </c>
      <c r="U6382" t="s">
        <v>75</v>
      </c>
      <c r="V6382">
        <v>0.2</v>
      </c>
      <c r="W6382">
        <v>9.958400000000001</v>
      </c>
      <c r="X6382" s="1">
        <v>-9.9583999999999993</v>
      </c>
      <c r="Y6382" s="1">
        <v>59.750399999999999</v>
      </c>
      <c r="Z6382" t="s">
        <v>99</v>
      </c>
      <c r="AA6382" s="2">
        <v>-11.8256</v>
      </c>
      <c r="AB6382" s="3">
        <v>-0.23749999999999999</v>
      </c>
      <c r="AC6382" s="1">
        <v>-51.659199999999998</v>
      </c>
      <c r="AD6382">
        <v>5</v>
      </c>
      <c r="AE6382">
        <v>5</v>
      </c>
      <c r="AF6382" t="s">
        <v>48</v>
      </c>
      <c r="AG6382">
        <v>2014</v>
      </c>
      <c r="AH6382">
        <f>COUNTBLANK(datos[[#This Row],[Row ID]:[Year sales]])</f>
        <v>0</v>
      </c>
    </row>
    <row r="6383" spans="1:34" x14ac:dyDescent="0.3">
      <c r="A6383">
        <v>6382</v>
      </c>
      <c r="B6383" t="s">
        <v>8895</v>
      </c>
      <c r="C6383" s="4">
        <v>42458</v>
      </c>
      <c r="D6383" s="4">
        <v>42462</v>
      </c>
      <c r="E6383" t="s">
        <v>67</v>
      </c>
      <c r="F6383" t="s">
        <v>1577</v>
      </c>
      <c r="G6383" t="s">
        <v>1578</v>
      </c>
      <c r="H6383" t="s">
        <v>37</v>
      </c>
      <c r="I6383" t="s">
        <v>38</v>
      </c>
      <c r="J6383" t="s">
        <v>338</v>
      </c>
      <c r="K6383" t="s">
        <v>518</v>
      </c>
      <c r="L6383">
        <v>45503</v>
      </c>
      <c r="M6383" t="s">
        <v>168</v>
      </c>
      <c r="N6383" t="s">
        <v>2256</v>
      </c>
      <c r="O6383" t="s">
        <v>43</v>
      </c>
      <c r="P6383" t="s">
        <v>44</v>
      </c>
      <c r="Q6383" t="s">
        <v>2257</v>
      </c>
      <c r="R6383" s="1">
        <v>299.97500000000002</v>
      </c>
      <c r="S6383">
        <v>5</v>
      </c>
      <c r="T6383">
        <f t="shared" si="99"/>
        <v>34</v>
      </c>
      <c r="U6383" t="s">
        <v>75</v>
      </c>
      <c r="V6383">
        <v>0.5</v>
      </c>
      <c r="W6383">
        <v>149.98750000000001</v>
      </c>
      <c r="X6383" s="1">
        <v>-149.98750000000001</v>
      </c>
      <c r="Y6383" s="1">
        <v>449.96250000000003</v>
      </c>
      <c r="Z6383" t="s">
        <v>47</v>
      </c>
      <c r="AA6383" s="2">
        <v>-167.98599999999999</v>
      </c>
      <c r="AB6383" s="3">
        <v>-0.55999999999999994</v>
      </c>
      <c r="AC6383" s="1">
        <v>-317.9735</v>
      </c>
      <c r="AD6383">
        <v>4</v>
      </c>
      <c r="AE6383">
        <v>4</v>
      </c>
      <c r="AF6383" t="s">
        <v>48</v>
      </c>
      <c r="AG6383">
        <v>2016</v>
      </c>
      <c r="AH6383">
        <f>COUNTBLANK(datos[[#This Row],[Row ID]:[Year sales]])</f>
        <v>0</v>
      </c>
    </row>
    <row r="6384" spans="1:34" x14ac:dyDescent="0.3">
      <c r="A6384">
        <v>6383</v>
      </c>
      <c r="B6384" t="s">
        <v>8895</v>
      </c>
      <c r="C6384" s="4">
        <v>42458</v>
      </c>
      <c r="D6384" s="4">
        <v>42462</v>
      </c>
      <c r="E6384" t="s">
        <v>67</v>
      </c>
      <c r="F6384" t="s">
        <v>1577</v>
      </c>
      <c r="G6384" t="s">
        <v>1578</v>
      </c>
      <c r="H6384" t="s">
        <v>37</v>
      </c>
      <c r="I6384" t="s">
        <v>38</v>
      </c>
      <c r="J6384" t="s">
        <v>338</v>
      </c>
      <c r="K6384" t="s">
        <v>518</v>
      </c>
      <c r="L6384">
        <v>45503</v>
      </c>
      <c r="M6384" t="s">
        <v>168</v>
      </c>
      <c r="N6384" t="s">
        <v>5451</v>
      </c>
      <c r="O6384" t="s">
        <v>90</v>
      </c>
      <c r="P6384" t="s">
        <v>91</v>
      </c>
      <c r="Q6384" t="s">
        <v>5452</v>
      </c>
      <c r="R6384" s="1">
        <v>158.376</v>
      </c>
      <c r="S6384">
        <v>4</v>
      </c>
      <c r="T6384">
        <f t="shared" si="99"/>
        <v>11</v>
      </c>
      <c r="U6384" t="s">
        <v>52</v>
      </c>
      <c r="V6384">
        <v>0.4</v>
      </c>
      <c r="W6384">
        <v>63.350400000000008</v>
      </c>
      <c r="X6384" s="1">
        <v>-63.3504</v>
      </c>
      <c r="Y6384" s="1">
        <v>221.72640000000001</v>
      </c>
      <c r="Z6384" t="s">
        <v>47</v>
      </c>
      <c r="AA6384" s="2">
        <v>-36.9544</v>
      </c>
      <c r="AB6384" s="3">
        <v>-0.23333333333333334</v>
      </c>
      <c r="AC6384" s="1">
        <v>-131.97999999999999</v>
      </c>
      <c r="AD6384">
        <v>4</v>
      </c>
      <c r="AE6384">
        <v>4</v>
      </c>
      <c r="AF6384" t="s">
        <v>48</v>
      </c>
      <c r="AG6384">
        <v>2016</v>
      </c>
      <c r="AH6384">
        <f>COUNTBLANK(datos[[#This Row],[Row ID]:[Year sales]])</f>
        <v>0</v>
      </c>
    </row>
    <row r="6385" spans="1:34" x14ac:dyDescent="0.3">
      <c r="A6385">
        <v>6384</v>
      </c>
      <c r="B6385" t="s">
        <v>8896</v>
      </c>
      <c r="C6385" s="4">
        <v>42750</v>
      </c>
      <c r="D6385" s="4">
        <v>42753</v>
      </c>
      <c r="E6385" t="s">
        <v>208</v>
      </c>
      <c r="F6385" t="s">
        <v>5589</v>
      </c>
      <c r="G6385" t="s">
        <v>5590</v>
      </c>
      <c r="H6385" t="s">
        <v>37</v>
      </c>
      <c r="I6385" t="s">
        <v>38</v>
      </c>
      <c r="J6385" t="s">
        <v>1259</v>
      </c>
      <c r="K6385" t="s">
        <v>124</v>
      </c>
      <c r="L6385">
        <v>78745</v>
      </c>
      <c r="M6385" t="s">
        <v>125</v>
      </c>
      <c r="N6385" t="s">
        <v>3154</v>
      </c>
      <c r="O6385" t="s">
        <v>62</v>
      </c>
      <c r="P6385" t="s">
        <v>94</v>
      </c>
      <c r="Q6385" t="s">
        <v>3155</v>
      </c>
      <c r="R6385" s="1">
        <v>32.783999999999999</v>
      </c>
      <c r="S6385">
        <v>4</v>
      </c>
      <c r="T6385">
        <f t="shared" si="99"/>
        <v>47</v>
      </c>
      <c r="U6385" t="s">
        <v>52</v>
      </c>
      <c r="V6385">
        <v>0.8</v>
      </c>
      <c r="W6385">
        <v>26.2272</v>
      </c>
      <c r="X6385" s="1">
        <v>-26.2272</v>
      </c>
      <c r="Y6385" s="1">
        <v>59.011200000000002</v>
      </c>
      <c r="Z6385" t="s">
        <v>99</v>
      </c>
      <c r="AA6385" s="2">
        <v>-52.4544</v>
      </c>
      <c r="AB6385" s="3">
        <v>-1.6</v>
      </c>
      <c r="AC6385" s="1">
        <v>-59.011200000000002</v>
      </c>
      <c r="AD6385">
        <v>3</v>
      </c>
      <c r="AE6385">
        <v>3</v>
      </c>
      <c r="AF6385" t="s">
        <v>48</v>
      </c>
      <c r="AG6385">
        <v>2017</v>
      </c>
      <c r="AH6385">
        <f>COUNTBLANK(datos[[#This Row],[Row ID]:[Year sales]])</f>
        <v>0</v>
      </c>
    </row>
    <row r="6386" spans="1:34" x14ac:dyDescent="0.3">
      <c r="A6386">
        <v>6385</v>
      </c>
      <c r="B6386" t="s">
        <v>8896</v>
      </c>
      <c r="C6386" s="4">
        <v>42750</v>
      </c>
      <c r="D6386" s="4">
        <v>42753</v>
      </c>
      <c r="E6386" t="s">
        <v>208</v>
      </c>
      <c r="F6386" t="s">
        <v>5589</v>
      </c>
      <c r="G6386" t="s">
        <v>5590</v>
      </c>
      <c r="H6386" t="s">
        <v>37</v>
      </c>
      <c r="I6386" t="s">
        <v>38</v>
      </c>
      <c r="J6386" t="s">
        <v>1259</v>
      </c>
      <c r="K6386" t="s">
        <v>124</v>
      </c>
      <c r="L6386">
        <v>78745</v>
      </c>
      <c r="M6386" t="s">
        <v>125</v>
      </c>
      <c r="N6386" t="s">
        <v>1040</v>
      </c>
      <c r="O6386" t="s">
        <v>90</v>
      </c>
      <c r="P6386" t="s">
        <v>181</v>
      </c>
      <c r="Q6386" t="s">
        <v>1041</v>
      </c>
      <c r="R6386" s="1">
        <v>47.984000000000002</v>
      </c>
      <c r="S6386">
        <v>2</v>
      </c>
      <c r="T6386">
        <f t="shared" si="99"/>
        <v>52</v>
      </c>
      <c r="U6386" t="s">
        <v>46</v>
      </c>
      <c r="V6386">
        <v>0.2</v>
      </c>
      <c r="W6386">
        <v>9.5968000000000018</v>
      </c>
      <c r="X6386" s="1">
        <v>-9.5968</v>
      </c>
      <c r="Y6386" s="1">
        <v>57.580800000000004</v>
      </c>
      <c r="Z6386" t="s">
        <v>99</v>
      </c>
      <c r="AA6386" s="2">
        <v>14.395200000000001</v>
      </c>
      <c r="AB6386" s="3">
        <v>0.3</v>
      </c>
      <c r="AC6386" s="1">
        <v>-23.992000000000001</v>
      </c>
      <c r="AD6386">
        <v>3</v>
      </c>
      <c r="AE6386">
        <v>3</v>
      </c>
      <c r="AF6386" t="s">
        <v>48</v>
      </c>
      <c r="AG6386">
        <v>2017</v>
      </c>
      <c r="AH6386">
        <f>COUNTBLANK(datos[[#This Row],[Row ID]:[Year sales]])</f>
        <v>0</v>
      </c>
    </row>
    <row r="6387" spans="1:34" x14ac:dyDescent="0.3">
      <c r="A6387">
        <v>6386</v>
      </c>
      <c r="B6387" t="s">
        <v>8896</v>
      </c>
      <c r="C6387" s="4">
        <v>42750</v>
      </c>
      <c r="D6387" s="4">
        <v>42753</v>
      </c>
      <c r="E6387" t="s">
        <v>208</v>
      </c>
      <c r="F6387" t="s">
        <v>5589</v>
      </c>
      <c r="G6387" t="s">
        <v>5590</v>
      </c>
      <c r="H6387" t="s">
        <v>37</v>
      </c>
      <c r="I6387" t="s">
        <v>38</v>
      </c>
      <c r="J6387" t="s">
        <v>1259</v>
      </c>
      <c r="K6387" t="s">
        <v>124</v>
      </c>
      <c r="L6387">
        <v>78745</v>
      </c>
      <c r="M6387" t="s">
        <v>125</v>
      </c>
      <c r="N6387" t="s">
        <v>7065</v>
      </c>
      <c r="O6387" t="s">
        <v>90</v>
      </c>
      <c r="P6387" t="s">
        <v>181</v>
      </c>
      <c r="Q6387" t="s">
        <v>7066</v>
      </c>
      <c r="R6387" s="1">
        <v>62.591999999999999</v>
      </c>
      <c r="S6387">
        <v>8</v>
      </c>
      <c r="T6387">
        <f t="shared" si="99"/>
        <v>26</v>
      </c>
      <c r="U6387" t="s">
        <v>75</v>
      </c>
      <c r="V6387">
        <v>0.2</v>
      </c>
      <c r="W6387">
        <v>12.5184</v>
      </c>
      <c r="X6387" s="1">
        <v>-12.5184</v>
      </c>
      <c r="Y6387" s="1">
        <v>75.110399999999998</v>
      </c>
      <c r="Z6387" t="s">
        <v>99</v>
      </c>
      <c r="AA6387" s="2">
        <v>13.300800000000001</v>
      </c>
      <c r="AB6387" s="3">
        <v>0.21250000000000002</v>
      </c>
      <c r="AC6387" s="1">
        <v>-36.772799999999997</v>
      </c>
      <c r="AD6387">
        <v>3</v>
      </c>
      <c r="AE6387">
        <v>3</v>
      </c>
      <c r="AF6387" t="s">
        <v>48</v>
      </c>
      <c r="AG6387">
        <v>2017</v>
      </c>
      <c r="AH6387">
        <f>COUNTBLANK(datos[[#This Row],[Row ID]:[Year sales]])</f>
        <v>0</v>
      </c>
    </row>
    <row r="6388" spans="1:34" x14ac:dyDescent="0.3">
      <c r="A6388">
        <v>6387</v>
      </c>
      <c r="B6388" t="s">
        <v>8896</v>
      </c>
      <c r="C6388" s="4">
        <v>42750</v>
      </c>
      <c r="D6388" s="4">
        <v>42753</v>
      </c>
      <c r="E6388" t="s">
        <v>208</v>
      </c>
      <c r="F6388" t="s">
        <v>5589</v>
      </c>
      <c r="G6388" t="s">
        <v>5590</v>
      </c>
      <c r="H6388" t="s">
        <v>37</v>
      </c>
      <c r="I6388" t="s">
        <v>38</v>
      </c>
      <c r="J6388" t="s">
        <v>1259</v>
      </c>
      <c r="K6388" t="s">
        <v>124</v>
      </c>
      <c r="L6388">
        <v>78745</v>
      </c>
      <c r="M6388" t="s">
        <v>125</v>
      </c>
      <c r="N6388" t="s">
        <v>1620</v>
      </c>
      <c r="O6388" t="s">
        <v>62</v>
      </c>
      <c r="P6388" t="s">
        <v>94</v>
      </c>
      <c r="Q6388" t="s">
        <v>1621</v>
      </c>
      <c r="R6388" s="1">
        <v>4.2759999999999998</v>
      </c>
      <c r="S6388">
        <v>1</v>
      </c>
      <c r="T6388">
        <f t="shared" si="99"/>
        <v>31</v>
      </c>
      <c r="U6388" t="s">
        <v>46</v>
      </c>
      <c r="V6388">
        <v>0.8</v>
      </c>
      <c r="W6388">
        <v>3.4207999999999998</v>
      </c>
      <c r="X6388" s="1">
        <v>-3.4207999999999998</v>
      </c>
      <c r="Y6388" s="1">
        <v>7.6967999999999996</v>
      </c>
      <c r="Z6388" t="s">
        <v>65</v>
      </c>
      <c r="AA6388" s="2">
        <v>-6.6277999999999997</v>
      </c>
      <c r="AB6388" s="3">
        <v>-1.55</v>
      </c>
      <c r="AC6388" s="1">
        <v>-7.4829999999999997</v>
      </c>
      <c r="AD6388">
        <v>3</v>
      </c>
      <c r="AE6388">
        <v>3</v>
      </c>
      <c r="AF6388" t="s">
        <v>48</v>
      </c>
      <c r="AG6388">
        <v>2017</v>
      </c>
      <c r="AH6388">
        <f>COUNTBLANK(datos[[#This Row],[Row ID]:[Year sales]])</f>
        <v>0</v>
      </c>
    </row>
    <row r="6389" spans="1:34" x14ac:dyDescent="0.3">
      <c r="A6389">
        <v>6388</v>
      </c>
      <c r="B6389" t="s">
        <v>8897</v>
      </c>
      <c r="C6389" s="4">
        <v>41669</v>
      </c>
      <c r="D6389" s="4">
        <v>41674</v>
      </c>
      <c r="E6389" t="s">
        <v>67</v>
      </c>
      <c r="F6389" t="s">
        <v>1393</v>
      </c>
      <c r="G6389" t="s">
        <v>1394</v>
      </c>
      <c r="H6389" t="s">
        <v>37</v>
      </c>
      <c r="I6389" t="s">
        <v>38</v>
      </c>
      <c r="J6389" t="s">
        <v>902</v>
      </c>
      <c r="K6389" t="s">
        <v>258</v>
      </c>
      <c r="L6389">
        <v>48234</v>
      </c>
      <c r="M6389" t="s">
        <v>125</v>
      </c>
      <c r="N6389" t="s">
        <v>2054</v>
      </c>
      <c r="O6389" t="s">
        <v>62</v>
      </c>
      <c r="P6389" t="s">
        <v>110</v>
      </c>
      <c r="Q6389" t="s">
        <v>2055</v>
      </c>
      <c r="R6389" s="1">
        <v>10.56</v>
      </c>
      <c r="S6389">
        <v>2</v>
      </c>
      <c r="T6389">
        <f t="shared" si="99"/>
        <v>10</v>
      </c>
      <c r="U6389" t="s">
        <v>46</v>
      </c>
      <c r="V6389">
        <v>0</v>
      </c>
      <c r="W6389">
        <v>0</v>
      </c>
      <c r="X6389" s="1">
        <v>0</v>
      </c>
      <c r="Y6389" s="1">
        <v>10.56</v>
      </c>
      <c r="Z6389" t="s">
        <v>65</v>
      </c>
      <c r="AA6389" s="2">
        <v>4.7519999999999998</v>
      </c>
      <c r="AB6389" s="3">
        <v>0.44999999999999996</v>
      </c>
      <c r="AC6389" s="1">
        <v>-5.8079999999999998</v>
      </c>
      <c r="AD6389">
        <v>5</v>
      </c>
      <c r="AE6389">
        <v>5</v>
      </c>
      <c r="AF6389" t="s">
        <v>48</v>
      </c>
      <c r="AG6389">
        <v>2014</v>
      </c>
      <c r="AH6389">
        <f>COUNTBLANK(datos[[#This Row],[Row ID]:[Year sales]])</f>
        <v>0</v>
      </c>
    </row>
    <row r="6390" spans="1:34" x14ac:dyDescent="0.3">
      <c r="A6390">
        <v>6389</v>
      </c>
      <c r="B6390" t="s">
        <v>8897</v>
      </c>
      <c r="C6390" s="4">
        <v>41669</v>
      </c>
      <c r="D6390" s="4">
        <v>41674</v>
      </c>
      <c r="E6390" t="s">
        <v>67</v>
      </c>
      <c r="F6390" t="s">
        <v>1393</v>
      </c>
      <c r="G6390" t="s">
        <v>1394</v>
      </c>
      <c r="H6390" t="s">
        <v>37</v>
      </c>
      <c r="I6390" t="s">
        <v>38</v>
      </c>
      <c r="J6390" t="s">
        <v>902</v>
      </c>
      <c r="K6390" t="s">
        <v>258</v>
      </c>
      <c r="L6390">
        <v>48234</v>
      </c>
      <c r="M6390" t="s">
        <v>125</v>
      </c>
      <c r="N6390" t="s">
        <v>706</v>
      </c>
      <c r="O6390" t="s">
        <v>62</v>
      </c>
      <c r="P6390" t="s">
        <v>77</v>
      </c>
      <c r="Q6390" t="s">
        <v>707</v>
      </c>
      <c r="R6390" s="1">
        <v>229.94</v>
      </c>
      <c r="S6390">
        <v>2</v>
      </c>
      <c r="T6390">
        <f t="shared" si="99"/>
        <v>27</v>
      </c>
      <c r="U6390" t="s">
        <v>46</v>
      </c>
      <c r="V6390">
        <v>0</v>
      </c>
      <c r="W6390">
        <v>0</v>
      </c>
      <c r="X6390" s="1">
        <v>0</v>
      </c>
      <c r="Y6390" s="1">
        <v>229.94</v>
      </c>
      <c r="Z6390" t="s">
        <v>47</v>
      </c>
      <c r="AA6390" s="2">
        <v>6.8982000000000001</v>
      </c>
      <c r="AB6390" s="3">
        <v>3.0000000000000002E-2</v>
      </c>
      <c r="AC6390" s="1">
        <v>-223.04179999999999</v>
      </c>
      <c r="AD6390">
        <v>5</v>
      </c>
      <c r="AE6390">
        <v>5</v>
      </c>
      <c r="AF6390" t="s">
        <v>48</v>
      </c>
      <c r="AG6390">
        <v>2014</v>
      </c>
      <c r="AH6390">
        <f>COUNTBLANK(datos[[#This Row],[Row ID]:[Year sales]])</f>
        <v>0</v>
      </c>
    </row>
    <row r="6391" spans="1:34" x14ac:dyDescent="0.3">
      <c r="A6391">
        <v>6390</v>
      </c>
      <c r="B6391" t="s">
        <v>8898</v>
      </c>
      <c r="C6391" s="4">
        <v>42042</v>
      </c>
      <c r="D6391" s="4">
        <v>42046</v>
      </c>
      <c r="E6391" t="s">
        <v>67</v>
      </c>
      <c r="F6391" t="s">
        <v>3884</v>
      </c>
      <c r="G6391" t="s">
        <v>3885</v>
      </c>
      <c r="H6391" t="s">
        <v>57</v>
      </c>
      <c r="I6391" t="s">
        <v>38</v>
      </c>
      <c r="J6391" t="s">
        <v>338</v>
      </c>
      <c r="K6391" t="s">
        <v>339</v>
      </c>
      <c r="L6391">
        <v>22153</v>
      </c>
      <c r="M6391" t="s">
        <v>41</v>
      </c>
      <c r="N6391" t="s">
        <v>2492</v>
      </c>
      <c r="O6391" t="s">
        <v>62</v>
      </c>
      <c r="P6391" t="s">
        <v>193</v>
      </c>
      <c r="Q6391" t="s">
        <v>2493</v>
      </c>
      <c r="R6391" s="1">
        <v>311.14999999999998</v>
      </c>
      <c r="S6391">
        <v>5</v>
      </c>
      <c r="T6391">
        <f t="shared" si="99"/>
        <v>28</v>
      </c>
      <c r="U6391" t="s">
        <v>75</v>
      </c>
      <c r="V6391">
        <v>0</v>
      </c>
      <c r="W6391">
        <v>0</v>
      </c>
      <c r="X6391" s="1">
        <v>0</v>
      </c>
      <c r="Y6391" s="1">
        <v>311.14999999999998</v>
      </c>
      <c r="Z6391" t="s">
        <v>47</v>
      </c>
      <c r="AA6391" s="2">
        <v>146.2405</v>
      </c>
      <c r="AB6391" s="3">
        <v>0.47000000000000003</v>
      </c>
      <c r="AC6391" s="1">
        <v>-164.90950000000001</v>
      </c>
      <c r="AD6391">
        <v>4</v>
      </c>
      <c r="AE6391">
        <v>4</v>
      </c>
      <c r="AF6391" t="s">
        <v>48</v>
      </c>
      <c r="AG6391">
        <v>2015</v>
      </c>
      <c r="AH6391">
        <f>COUNTBLANK(datos[[#This Row],[Row ID]:[Year sales]])</f>
        <v>0</v>
      </c>
    </row>
    <row r="6392" spans="1:34" x14ac:dyDescent="0.3">
      <c r="A6392">
        <v>6391</v>
      </c>
      <c r="B6392" t="s">
        <v>8898</v>
      </c>
      <c r="C6392" s="4">
        <v>42042</v>
      </c>
      <c r="D6392" s="4">
        <v>42046</v>
      </c>
      <c r="E6392" t="s">
        <v>67</v>
      </c>
      <c r="F6392" t="s">
        <v>3884</v>
      </c>
      <c r="G6392" t="s">
        <v>3885</v>
      </c>
      <c r="H6392" t="s">
        <v>57</v>
      </c>
      <c r="I6392" t="s">
        <v>38</v>
      </c>
      <c r="J6392" t="s">
        <v>338</v>
      </c>
      <c r="K6392" t="s">
        <v>339</v>
      </c>
      <c r="L6392">
        <v>22153</v>
      </c>
      <c r="M6392" t="s">
        <v>41</v>
      </c>
      <c r="N6392" t="s">
        <v>939</v>
      </c>
      <c r="O6392" t="s">
        <v>62</v>
      </c>
      <c r="P6392" t="s">
        <v>110</v>
      </c>
      <c r="Q6392" t="s">
        <v>940</v>
      </c>
      <c r="R6392" s="1">
        <v>12.96</v>
      </c>
      <c r="S6392">
        <v>2</v>
      </c>
      <c r="T6392">
        <f t="shared" si="99"/>
        <v>17</v>
      </c>
      <c r="U6392" t="s">
        <v>46</v>
      </c>
      <c r="V6392">
        <v>0</v>
      </c>
      <c r="W6392">
        <v>0</v>
      </c>
      <c r="X6392" s="1">
        <v>0</v>
      </c>
      <c r="Y6392" s="1">
        <v>12.96</v>
      </c>
      <c r="Z6392" t="s">
        <v>65</v>
      </c>
      <c r="AA6392" s="2">
        <v>6.3503999999999996</v>
      </c>
      <c r="AB6392" s="3">
        <v>0.48999999999999994</v>
      </c>
      <c r="AC6392" s="1">
        <v>-6.6096000000000004</v>
      </c>
      <c r="AD6392">
        <v>4</v>
      </c>
      <c r="AE6392">
        <v>4</v>
      </c>
      <c r="AF6392" t="s">
        <v>48</v>
      </c>
      <c r="AG6392">
        <v>2015</v>
      </c>
      <c r="AH6392">
        <f>COUNTBLANK(datos[[#This Row],[Row ID]:[Year sales]])</f>
        <v>0</v>
      </c>
    </row>
    <row r="6393" spans="1:34" x14ac:dyDescent="0.3">
      <c r="A6393">
        <v>6392</v>
      </c>
      <c r="B6393" t="s">
        <v>8899</v>
      </c>
      <c r="C6393" s="4">
        <v>42718</v>
      </c>
      <c r="D6393" s="4">
        <v>42723</v>
      </c>
      <c r="E6393" t="s">
        <v>67</v>
      </c>
      <c r="F6393" t="s">
        <v>131</v>
      </c>
      <c r="G6393" t="s">
        <v>132</v>
      </c>
      <c r="H6393" t="s">
        <v>37</v>
      </c>
      <c r="I6393" t="s">
        <v>38</v>
      </c>
      <c r="J6393" t="s">
        <v>286</v>
      </c>
      <c r="K6393" t="s">
        <v>287</v>
      </c>
      <c r="L6393">
        <v>10011</v>
      </c>
      <c r="M6393" t="s">
        <v>168</v>
      </c>
      <c r="N6393" t="s">
        <v>6354</v>
      </c>
      <c r="O6393" t="s">
        <v>62</v>
      </c>
      <c r="P6393" t="s">
        <v>110</v>
      </c>
      <c r="Q6393" t="s">
        <v>6355</v>
      </c>
      <c r="R6393" s="1">
        <v>14.62</v>
      </c>
      <c r="S6393">
        <v>2</v>
      </c>
      <c r="T6393">
        <f t="shared" si="99"/>
        <v>16</v>
      </c>
      <c r="U6393" t="s">
        <v>46</v>
      </c>
      <c r="V6393">
        <v>0</v>
      </c>
      <c r="W6393">
        <v>0</v>
      </c>
      <c r="X6393" s="1">
        <v>0</v>
      </c>
      <c r="Y6393" s="1">
        <v>14.62</v>
      </c>
      <c r="Z6393" t="s">
        <v>65</v>
      </c>
      <c r="AA6393" s="2">
        <v>6.7252000000000001</v>
      </c>
      <c r="AB6393" s="3">
        <v>0.46</v>
      </c>
      <c r="AC6393" s="1">
        <v>-7.8948</v>
      </c>
      <c r="AD6393">
        <v>5</v>
      </c>
      <c r="AE6393">
        <v>5</v>
      </c>
      <c r="AF6393" t="s">
        <v>48</v>
      </c>
      <c r="AG6393">
        <v>2016</v>
      </c>
      <c r="AH6393">
        <f>COUNTBLANK(datos[[#This Row],[Row ID]:[Year sales]])</f>
        <v>0</v>
      </c>
    </row>
    <row r="6394" spans="1:34" x14ac:dyDescent="0.3">
      <c r="A6394">
        <v>6393</v>
      </c>
      <c r="B6394" t="s">
        <v>8899</v>
      </c>
      <c r="C6394" s="4">
        <v>42718</v>
      </c>
      <c r="D6394" s="4">
        <v>42723</v>
      </c>
      <c r="E6394" t="s">
        <v>67</v>
      </c>
      <c r="F6394" t="s">
        <v>131</v>
      </c>
      <c r="G6394" t="s">
        <v>132</v>
      </c>
      <c r="H6394" t="s">
        <v>37</v>
      </c>
      <c r="I6394" t="s">
        <v>38</v>
      </c>
      <c r="J6394" t="s">
        <v>286</v>
      </c>
      <c r="K6394" t="s">
        <v>287</v>
      </c>
      <c r="L6394">
        <v>10011</v>
      </c>
      <c r="M6394" t="s">
        <v>168</v>
      </c>
      <c r="N6394" t="s">
        <v>4785</v>
      </c>
      <c r="O6394" t="s">
        <v>62</v>
      </c>
      <c r="P6394" t="s">
        <v>63</v>
      </c>
      <c r="Q6394" t="s">
        <v>4786</v>
      </c>
      <c r="R6394" s="1">
        <v>5.76</v>
      </c>
      <c r="S6394">
        <v>2</v>
      </c>
      <c r="T6394">
        <f t="shared" si="99"/>
        <v>30</v>
      </c>
      <c r="U6394" t="s">
        <v>46</v>
      </c>
      <c r="V6394">
        <v>0</v>
      </c>
      <c r="W6394">
        <v>0</v>
      </c>
      <c r="X6394" s="1">
        <v>0</v>
      </c>
      <c r="Y6394" s="1">
        <v>5.76</v>
      </c>
      <c r="Z6394" t="s">
        <v>65</v>
      </c>
      <c r="AA6394" s="2">
        <v>2.8224</v>
      </c>
      <c r="AB6394" s="3">
        <v>0.49000000000000005</v>
      </c>
      <c r="AC6394" s="1">
        <v>-2.9376000000000002</v>
      </c>
      <c r="AD6394">
        <v>5</v>
      </c>
      <c r="AE6394">
        <v>5</v>
      </c>
      <c r="AF6394" t="s">
        <v>48</v>
      </c>
      <c r="AG6394">
        <v>2016</v>
      </c>
      <c r="AH6394">
        <f>COUNTBLANK(datos[[#This Row],[Row ID]:[Year sales]])</f>
        <v>0</v>
      </c>
    </row>
    <row r="6395" spans="1:34" x14ac:dyDescent="0.3">
      <c r="A6395">
        <v>6394</v>
      </c>
      <c r="B6395" t="s">
        <v>8899</v>
      </c>
      <c r="C6395" s="4">
        <v>42718</v>
      </c>
      <c r="D6395" s="4">
        <v>42723</v>
      </c>
      <c r="E6395" t="s">
        <v>67</v>
      </c>
      <c r="F6395" t="s">
        <v>131</v>
      </c>
      <c r="G6395" t="s">
        <v>132</v>
      </c>
      <c r="H6395" t="s">
        <v>37</v>
      </c>
      <c r="I6395" t="s">
        <v>38</v>
      </c>
      <c r="J6395" t="s">
        <v>286</v>
      </c>
      <c r="K6395" t="s">
        <v>287</v>
      </c>
      <c r="L6395">
        <v>10011</v>
      </c>
      <c r="M6395" t="s">
        <v>168</v>
      </c>
      <c r="N6395" t="s">
        <v>519</v>
      </c>
      <c r="O6395" t="s">
        <v>62</v>
      </c>
      <c r="P6395" t="s">
        <v>289</v>
      </c>
      <c r="Q6395" t="s">
        <v>520</v>
      </c>
      <c r="R6395" s="1">
        <v>21.48</v>
      </c>
      <c r="S6395">
        <v>6</v>
      </c>
      <c r="T6395">
        <f t="shared" si="99"/>
        <v>44</v>
      </c>
      <c r="U6395" t="s">
        <v>75</v>
      </c>
      <c r="V6395">
        <v>0</v>
      </c>
      <c r="W6395">
        <v>0</v>
      </c>
      <c r="X6395" s="1">
        <v>0</v>
      </c>
      <c r="Y6395" s="1">
        <v>21.48</v>
      </c>
      <c r="Z6395" t="s">
        <v>65</v>
      </c>
      <c r="AA6395" s="2">
        <v>10.5252</v>
      </c>
      <c r="AB6395" s="3">
        <v>0.49</v>
      </c>
      <c r="AC6395" s="1">
        <v>-10.954800000000001</v>
      </c>
      <c r="AD6395">
        <v>5</v>
      </c>
      <c r="AE6395">
        <v>5</v>
      </c>
      <c r="AF6395" t="s">
        <v>48</v>
      </c>
      <c r="AG6395">
        <v>2016</v>
      </c>
      <c r="AH6395">
        <f>COUNTBLANK(datos[[#This Row],[Row ID]:[Year sales]])</f>
        <v>0</v>
      </c>
    </row>
    <row r="6396" spans="1:34" x14ac:dyDescent="0.3">
      <c r="A6396">
        <v>6395</v>
      </c>
      <c r="B6396" t="s">
        <v>8899</v>
      </c>
      <c r="C6396" s="4">
        <v>42718</v>
      </c>
      <c r="D6396" s="4">
        <v>42723</v>
      </c>
      <c r="E6396" t="s">
        <v>67</v>
      </c>
      <c r="F6396" t="s">
        <v>131</v>
      </c>
      <c r="G6396" t="s">
        <v>132</v>
      </c>
      <c r="H6396" t="s">
        <v>37</v>
      </c>
      <c r="I6396" t="s">
        <v>38</v>
      </c>
      <c r="J6396" t="s">
        <v>286</v>
      </c>
      <c r="K6396" t="s">
        <v>287</v>
      </c>
      <c r="L6396">
        <v>10011</v>
      </c>
      <c r="M6396" t="s">
        <v>168</v>
      </c>
      <c r="N6396" t="s">
        <v>4284</v>
      </c>
      <c r="O6396" t="s">
        <v>43</v>
      </c>
      <c r="P6396" t="s">
        <v>83</v>
      </c>
      <c r="Q6396" t="s">
        <v>4285</v>
      </c>
      <c r="R6396" s="1">
        <v>396.92</v>
      </c>
      <c r="S6396">
        <v>4</v>
      </c>
      <c r="T6396">
        <f t="shared" si="99"/>
        <v>29</v>
      </c>
      <c r="U6396" t="s">
        <v>52</v>
      </c>
      <c r="V6396">
        <v>0</v>
      </c>
      <c r="W6396">
        <v>0</v>
      </c>
      <c r="X6396" s="1">
        <v>0</v>
      </c>
      <c r="Y6396" s="1">
        <v>396.92</v>
      </c>
      <c r="Z6396" t="s">
        <v>47</v>
      </c>
      <c r="AA6396" s="2">
        <v>198.46</v>
      </c>
      <c r="AB6396" s="3">
        <v>0.5</v>
      </c>
      <c r="AC6396" s="1">
        <v>-198.46</v>
      </c>
      <c r="AD6396">
        <v>5</v>
      </c>
      <c r="AE6396">
        <v>5</v>
      </c>
      <c r="AF6396" t="s">
        <v>48</v>
      </c>
      <c r="AG6396">
        <v>2016</v>
      </c>
      <c r="AH6396">
        <f>COUNTBLANK(datos[[#This Row],[Row ID]:[Year sales]])</f>
        <v>0</v>
      </c>
    </row>
    <row r="6397" spans="1:34" x14ac:dyDescent="0.3">
      <c r="A6397">
        <v>6396</v>
      </c>
      <c r="B6397" t="s">
        <v>8899</v>
      </c>
      <c r="C6397" s="4">
        <v>42718</v>
      </c>
      <c r="D6397" s="4">
        <v>42723</v>
      </c>
      <c r="E6397" t="s">
        <v>67</v>
      </c>
      <c r="F6397" t="s">
        <v>131</v>
      </c>
      <c r="G6397" t="s">
        <v>132</v>
      </c>
      <c r="H6397" t="s">
        <v>37</v>
      </c>
      <c r="I6397" t="s">
        <v>38</v>
      </c>
      <c r="J6397" t="s">
        <v>286</v>
      </c>
      <c r="K6397" t="s">
        <v>287</v>
      </c>
      <c r="L6397">
        <v>10011</v>
      </c>
      <c r="M6397" t="s">
        <v>168</v>
      </c>
      <c r="N6397" t="s">
        <v>1789</v>
      </c>
      <c r="O6397" t="s">
        <v>62</v>
      </c>
      <c r="P6397" t="s">
        <v>77</v>
      </c>
      <c r="Q6397" t="s">
        <v>1790</v>
      </c>
      <c r="R6397" s="1">
        <v>17.149999999999999</v>
      </c>
      <c r="S6397">
        <v>1</v>
      </c>
      <c r="T6397">
        <f t="shared" si="99"/>
        <v>27</v>
      </c>
      <c r="U6397" t="s">
        <v>46</v>
      </c>
      <c r="V6397">
        <v>0</v>
      </c>
      <c r="W6397">
        <v>0</v>
      </c>
      <c r="X6397" s="1">
        <v>0</v>
      </c>
      <c r="Y6397" s="1">
        <v>17.149999999999999</v>
      </c>
      <c r="Z6397" t="s">
        <v>65</v>
      </c>
      <c r="AA6397" s="2">
        <v>4.6304999999999996</v>
      </c>
      <c r="AB6397" s="3">
        <v>0.27</v>
      </c>
      <c r="AC6397" s="1">
        <v>-12.519500000000001</v>
      </c>
      <c r="AD6397">
        <v>5</v>
      </c>
      <c r="AE6397">
        <v>5</v>
      </c>
      <c r="AF6397" t="s">
        <v>48</v>
      </c>
      <c r="AG6397">
        <v>2016</v>
      </c>
      <c r="AH6397">
        <f>COUNTBLANK(datos[[#This Row],[Row ID]:[Year sales]])</f>
        <v>0</v>
      </c>
    </row>
    <row r="6398" spans="1:34" x14ac:dyDescent="0.3">
      <c r="A6398">
        <v>6397</v>
      </c>
      <c r="B6398" t="s">
        <v>8899</v>
      </c>
      <c r="C6398" s="4">
        <v>42718</v>
      </c>
      <c r="D6398" s="4">
        <v>42723</v>
      </c>
      <c r="E6398" t="s">
        <v>67</v>
      </c>
      <c r="F6398" t="s">
        <v>131</v>
      </c>
      <c r="G6398" t="s">
        <v>132</v>
      </c>
      <c r="H6398" t="s">
        <v>37</v>
      </c>
      <c r="I6398" t="s">
        <v>38</v>
      </c>
      <c r="J6398" t="s">
        <v>286</v>
      </c>
      <c r="K6398" t="s">
        <v>287</v>
      </c>
      <c r="L6398">
        <v>10011</v>
      </c>
      <c r="M6398" t="s">
        <v>168</v>
      </c>
      <c r="N6398" t="s">
        <v>8900</v>
      </c>
      <c r="O6398" t="s">
        <v>62</v>
      </c>
      <c r="P6398" t="s">
        <v>94</v>
      </c>
      <c r="Q6398" t="s">
        <v>8901</v>
      </c>
      <c r="R6398" s="1">
        <v>23.12</v>
      </c>
      <c r="S6398">
        <v>2</v>
      </c>
      <c r="T6398">
        <f t="shared" si="99"/>
        <v>10</v>
      </c>
      <c r="U6398" t="s">
        <v>46</v>
      </c>
      <c r="V6398">
        <v>0.2</v>
      </c>
      <c r="W6398">
        <v>4.6240000000000006</v>
      </c>
      <c r="X6398" s="1">
        <v>-4.6239999999999997</v>
      </c>
      <c r="Y6398" s="1">
        <v>27.744</v>
      </c>
      <c r="Z6398" t="s">
        <v>65</v>
      </c>
      <c r="AA6398" s="2">
        <v>7.8029999999999999</v>
      </c>
      <c r="AB6398" s="3">
        <v>0.33749999999999997</v>
      </c>
      <c r="AC6398" s="1">
        <v>-10.693</v>
      </c>
      <c r="AD6398">
        <v>5</v>
      </c>
      <c r="AE6398">
        <v>5</v>
      </c>
      <c r="AF6398" t="s">
        <v>48</v>
      </c>
      <c r="AG6398">
        <v>2016</v>
      </c>
      <c r="AH6398">
        <f>COUNTBLANK(datos[[#This Row],[Row ID]:[Year sales]])</f>
        <v>0</v>
      </c>
    </row>
    <row r="6399" spans="1:34" x14ac:dyDescent="0.3">
      <c r="A6399">
        <v>6398</v>
      </c>
      <c r="B6399" t="s">
        <v>8902</v>
      </c>
      <c r="C6399" s="4">
        <v>43039</v>
      </c>
      <c r="D6399" s="4">
        <v>43043</v>
      </c>
      <c r="E6399" t="s">
        <v>67</v>
      </c>
      <c r="F6399" t="s">
        <v>5031</v>
      </c>
      <c r="G6399" t="s">
        <v>5032</v>
      </c>
      <c r="H6399" t="s">
        <v>122</v>
      </c>
      <c r="I6399" t="s">
        <v>38</v>
      </c>
      <c r="J6399" t="s">
        <v>837</v>
      </c>
      <c r="K6399" t="s">
        <v>124</v>
      </c>
      <c r="L6399">
        <v>75217</v>
      </c>
      <c r="M6399" t="s">
        <v>125</v>
      </c>
      <c r="N6399" t="s">
        <v>1136</v>
      </c>
      <c r="O6399" t="s">
        <v>62</v>
      </c>
      <c r="P6399" t="s">
        <v>86</v>
      </c>
      <c r="Q6399" t="s">
        <v>1137</v>
      </c>
      <c r="R6399" s="1">
        <v>5.2480000000000002</v>
      </c>
      <c r="S6399">
        <v>2</v>
      </c>
      <c r="T6399">
        <f t="shared" si="99"/>
        <v>20</v>
      </c>
      <c r="U6399" t="s">
        <v>46</v>
      </c>
      <c r="V6399">
        <v>0.2</v>
      </c>
      <c r="W6399">
        <v>1.0496000000000001</v>
      </c>
      <c r="X6399" s="1">
        <v>-1.0496000000000001</v>
      </c>
      <c r="Y6399" s="1">
        <v>6.2976000000000001</v>
      </c>
      <c r="Z6399" t="s">
        <v>65</v>
      </c>
      <c r="AA6399" s="2">
        <v>0.59040000000000004</v>
      </c>
      <c r="AB6399" s="3">
        <v>0.1125</v>
      </c>
      <c r="AC6399" s="1">
        <v>-3.6080000000000001</v>
      </c>
      <c r="AD6399">
        <v>4</v>
      </c>
      <c r="AE6399">
        <v>4</v>
      </c>
      <c r="AF6399" t="s">
        <v>48</v>
      </c>
      <c r="AG6399">
        <v>2017</v>
      </c>
      <c r="AH6399">
        <f>COUNTBLANK(datos[[#This Row],[Row ID]:[Year sales]])</f>
        <v>0</v>
      </c>
    </row>
    <row r="6400" spans="1:34" x14ac:dyDescent="0.3">
      <c r="A6400">
        <v>6399</v>
      </c>
      <c r="B6400" t="s">
        <v>8903</v>
      </c>
      <c r="C6400" s="4">
        <v>42953</v>
      </c>
      <c r="D6400" s="4">
        <v>42959</v>
      </c>
      <c r="E6400" t="s">
        <v>67</v>
      </c>
      <c r="F6400" t="s">
        <v>415</v>
      </c>
      <c r="G6400" t="s">
        <v>416</v>
      </c>
      <c r="H6400" t="s">
        <v>122</v>
      </c>
      <c r="I6400" t="s">
        <v>38</v>
      </c>
      <c r="J6400" t="s">
        <v>107</v>
      </c>
      <c r="K6400" t="s">
        <v>2720</v>
      </c>
      <c r="L6400">
        <v>3301</v>
      </c>
      <c r="M6400" t="s">
        <v>168</v>
      </c>
      <c r="N6400" t="s">
        <v>5845</v>
      </c>
      <c r="O6400" t="s">
        <v>90</v>
      </c>
      <c r="P6400" t="s">
        <v>91</v>
      </c>
      <c r="Q6400" t="s">
        <v>5846</v>
      </c>
      <c r="R6400" s="1">
        <v>824.95</v>
      </c>
      <c r="S6400">
        <v>5</v>
      </c>
      <c r="T6400">
        <f t="shared" si="99"/>
        <v>12</v>
      </c>
      <c r="U6400" t="s">
        <v>75</v>
      </c>
      <c r="V6400">
        <v>0</v>
      </c>
      <c r="W6400">
        <v>0</v>
      </c>
      <c r="X6400" s="1">
        <v>0</v>
      </c>
      <c r="Y6400" s="1">
        <v>824.95</v>
      </c>
      <c r="Z6400" t="s">
        <v>53</v>
      </c>
      <c r="AA6400" s="2">
        <v>247.48500000000001</v>
      </c>
      <c r="AB6400" s="3">
        <v>0.3</v>
      </c>
      <c r="AC6400" s="1">
        <v>-577.46500000000003</v>
      </c>
      <c r="AD6400">
        <v>6</v>
      </c>
      <c r="AE6400">
        <v>6</v>
      </c>
      <c r="AF6400" t="s">
        <v>48</v>
      </c>
      <c r="AG6400">
        <v>2017</v>
      </c>
      <c r="AH6400">
        <f>COUNTBLANK(datos[[#This Row],[Row ID]:[Year sales]])</f>
        <v>0</v>
      </c>
    </row>
    <row r="6401" spans="1:34" x14ac:dyDescent="0.3">
      <c r="A6401">
        <v>6400</v>
      </c>
      <c r="B6401" t="s">
        <v>8903</v>
      </c>
      <c r="C6401" s="4">
        <v>42953</v>
      </c>
      <c r="D6401" s="4">
        <v>42959</v>
      </c>
      <c r="E6401" t="s">
        <v>67</v>
      </c>
      <c r="F6401" t="s">
        <v>415</v>
      </c>
      <c r="G6401" t="s">
        <v>416</v>
      </c>
      <c r="H6401" t="s">
        <v>122</v>
      </c>
      <c r="I6401" t="s">
        <v>38</v>
      </c>
      <c r="J6401" t="s">
        <v>107</v>
      </c>
      <c r="K6401" t="s">
        <v>2720</v>
      </c>
      <c r="L6401">
        <v>3301</v>
      </c>
      <c r="M6401" t="s">
        <v>168</v>
      </c>
      <c r="N6401" t="s">
        <v>4144</v>
      </c>
      <c r="O6401" t="s">
        <v>62</v>
      </c>
      <c r="P6401" t="s">
        <v>63</v>
      </c>
      <c r="Q6401" t="s">
        <v>4145</v>
      </c>
      <c r="R6401" s="1">
        <v>24.64</v>
      </c>
      <c r="S6401">
        <v>8</v>
      </c>
      <c r="T6401">
        <f t="shared" si="99"/>
        <v>30</v>
      </c>
      <c r="U6401" t="s">
        <v>75</v>
      </c>
      <c r="V6401">
        <v>0</v>
      </c>
      <c r="W6401">
        <v>0</v>
      </c>
      <c r="X6401" s="1">
        <v>0</v>
      </c>
      <c r="Y6401" s="1">
        <v>24.64</v>
      </c>
      <c r="Z6401" t="s">
        <v>65</v>
      </c>
      <c r="AA6401" s="2">
        <v>11.827199999999999</v>
      </c>
      <c r="AB6401" s="3">
        <v>0.48</v>
      </c>
      <c r="AC6401" s="1">
        <v>-12.812799999999999</v>
      </c>
      <c r="AD6401">
        <v>6</v>
      </c>
      <c r="AE6401">
        <v>6</v>
      </c>
      <c r="AF6401" t="s">
        <v>48</v>
      </c>
      <c r="AG6401">
        <v>2017</v>
      </c>
      <c r="AH6401">
        <f>COUNTBLANK(datos[[#This Row],[Row ID]:[Year sales]])</f>
        <v>0</v>
      </c>
    </row>
    <row r="6402" spans="1:34" x14ac:dyDescent="0.3">
      <c r="A6402">
        <v>6401</v>
      </c>
      <c r="B6402" t="s">
        <v>8903</v>
      </c>
      <c r="C6402" s="4">
        <v>42953</v>
      </c>
      <c r="D6402" s="4">
        <v>42959</v>
      </c>
      <c r="E6402" t="s">
        <v>67</v>
      </c>
      <c r="F6402" t="s">
        <v>415</v>
      </c>
      <c r="G6402" t="s">
        <v>416</v>
      </c>
      <c r="H6402" t="s">
        <v>122</v>
      </c>
      <c r="I6402" t="s">
        <v>38</v>
      </c>
      <c r="J6402" t="s">
        <v>107</v>
      </c>
      <c r="K6402" t="s">
        <v>2720</v>
      </c>
      <c r="L6402">
        <v>3301</v>
      </c>
      <c r="M6402" t="s">
        <v>168</v>
      </c>
      <c r="N6402" t="s">
        <v>510</v>
      </c>
      <c r="O6402" t="s">
        <v>62</v>
      </c>
      <c r="P6402" t="s">
        <v>86</v>
      </c>
      <c r="Q6402" t="s">
        <v>511</v>
      </c>
      <c r="R6402" s="1">
        <v>227.88</v>
      </c>
      <c r="S6402">
        <v>6</v>
      </c>
      <c r="T6402">
        <f t="shared" ref="T6402:T6465" si="100">SUMIF(Q:Q, Q6402, S:S)</f>
        <v>44</v>
      </c>
      <c r="U6402" t="s">
        <v>75</v>
      </c>
      <c r="V6402">
        <v>0</v>
      </c>
      <c r="W6402">
        <v>0</v>
      </c>
      <c r="X6402" s="1">
        <v>0</v>
      </c>
      <c r="Y6402" s="1">
        <v>227.88</v>
      </c>
      <c r="Z6402" t="s">
        <v>47</v>
      </c>
      <c r="AA6402" s="2">
        <v>68.364000000000004</v>
      </c>
      <c r="AB6402" s="3">
        <v>0.30000000000000004</v>
      </c>
      <c r="AC6402" s="1">
        <v>-159.51599999999999</v>
      </c>
      <c r="AD6402">
        <v>6</v>
      </c>
      <c r="AE6402">
        <v>6</v>
      </c>
      <c r="AF6402" t="s">
        <v>48</v>
      </c>
      <c r="AG6402">
        <v>2017</v>
      </c>
      <c r="AH6402">
        <f>COUNTBLANK(datos[[#This Row],[Row ID]:[Year sales]])</f>
        <v>0</v>
      </c>
    </row>
    <row r="6403" spans="1:34" x14ac:dyDescent="0.3">
      <c r="A6403">
        <v>6402</v>
      </c>
      <c r="B6403" t="s">
        <v>8904</v>
      </c>
      <c r="C6403" s="4">
        <v>42885</v>
      </c>
      <c r="D6403" s="4">
        <v>42886</v>
      </c>
      <c r="E6403" t="s">
        <v>208</v>
      </c>
      <c r="F6403" t="s">
        <v>1993</v>
      </c>
      <c r="G6403" t="s">
        <v>1994</v>
      </c>
      <c r="H6403" t="s">
        <v>37</v>
      </c>
      <c r="I6403" t="s">
        <v>38</v>
      </c>
      <c r="J6403" t="s">
        <v>4296</v>
      </c>
      <c r="K6403" t="s">
        <v>758</v>
      </c>
      <c r="L6403">
        <v>70506</v>
      </c>
      <c r="M6403" t="s">
        <v>41</v>
      </c>
      <c r="N6403" t="s">
        <v>4500</v>
      </c>
      <c r="O6403" t="s">
        <v>43</v>
      </c>
      <c r="P6403" t="s">
        <v>44</v>
      </c>
      <c r="Q6403" t="s">
        <v>4501</v>
      </c>
      <c r="R6403" s="1">
        <v>241.96</v>
      </c>
      <c r="S6403">
        <v>2</v>
      </c>
      <c r="T6403">
        <f t="shared" si="100"/>
        <v>10</v>
      </c>
      <c r="U6403" t="s">
        <v>46</v>
      </c>
      <c r="V6403">
        <v>0</v>
      </c>
      <c r="W6403">
        <v>0</v>
      </c>
      <c r="X6403" s="1">
        <v>0</v>
      </c>
      <c r="Y6403" s="1">
        <v>241.96</v>
      </c>
      <c r="Z6403" t="s">
        <v>47</v>
      </c>
      <c r="AA6403" s="2">
        <v>33.874400000000001</v>
      </c>
      <c r="AB6403" s="3">
        <v>0.14000000000000001</v>
      </c>
      <c r="AC6403" s="1">
        <v>-208.0856</v>
      </c>
      <c r="AD6403">
        <v>1</v>
      </c>
      <c r="AE6403">
        <v>1</v>
      </c>
      <c r="AF6403" t="s">
        <v>48</v>
      </c>
      <c r="AG6403">
        <v>2017</v>
      </c>
      <c r="AH6403">
        <f>COUNTBLANK(datos[[#This Row],[Row ID]:[Year sales]])</f>
        <v>0</v>
      </c>
    </row>
    <row r="6404" spans="1:34" x14ac:dyDescent="0.3">
      <c r="A6404">
        <v>6403</v>
      </c>
      <c r="B6404" t="s">
        <v>8904</v>
      </c>
      <c r="C6404" s="4">
        <v>42885</v>
      </c>
      <c r="D6404" s="4">
        <v>42886</v>
      </c>
      <c r="E6404" t="s">
        <v>208</v>
      </c>
      <c r="F6404" t="s">
        <v>1993</v>
      </c>
      <c r="G6404" t="s">
        <v>1994</v>
      </c>
      <c r="H6404" t="s">
        <v>37</v>
      </c>
      <c r="I6404" t="s">
        <v>38</v>
      </c>
      <c r="J6404" t="s">
        <v>4296</v>
      </c>
      <c r="K6404" t="s">
        <v>758</v>
      </c>
      <c r="L6404">
        <v>70506</v>
      </c>
      <c r="M6404" t="s">
        <v>41</v>
      </c>
      <c r="N6404" t="s">
        <v>4261</v>
      </c>
      <c r="O6404" t="s">
        <v>62</v>
      </c>
      <c r="P6404" t="s">
        <v>94</v>
      </c>
      <c r="Q6404" t="s">
        <v>4262</v>
      </c>
      <c r="R6404" s="1">
        <v>3.89</v>
      </c>
      <c r="S6404">
        <v>1</v>
      </c>
      <c r="T6404">
        <f t="shared" si="100"/>
        <v>8</v>
      </c>
      <c r="U6404" t="s">
        <v>46</v>
      </c>
      <c r="V6404">
        <v>0</v>
      </c>
      <c r="W6404">
        <v>0</v>
      </c>
      <c r="X6404" s="1">
        <v>0</v>
      </c>
      <c r="Y6404" s="1">
        <v>3.89</v>
      </c>
      <c r="Z6404" t="s">
        <v>65</v>
      </c>
      <c r="AA6404" s="2">
        <v>1.8672</v>
      </c>
      <c r="AB6404" s="3">
        <v>0.48</v>
      </c>
      <c r="AC6404" s="1">
        <v>-2.0228000000000002</v>
      </c>
      <c r="AD6404">
        <v>1</v>
      </c>
      <c r="AE6404">
        <v>1</v>
      </c>
      <c r="AF6404" t="s">
        <v>48</v>
      </c>
      <c r="AG6404">
        <v>2017</v>
      </c>
      <c r="AH6404">
        <f>COUNTBLANK(datos[[#This Row],[Row ID]:[Year sales]])</f>
        <v>0</v>
      </c>
    </row>
    <row r="6405" spans="1:34" x14ac:dyDescent="0.3">
      <c r="A6405">
        <v>6404</v>
      </c>
      <c r="B6405" t="s">
        <v>8904</v>
      </c>
      <c r="C6405" s="4">
        <v>42885</v>
      </c>
      <c r="D6405" s="4">
        <v>42886</v>
      </c>
      <c r="E6405" t="s">
        <v>208</v>
      </c>
      <c r="F6405" t="s">
        <v>1993</v>
      </c>
      <c r="G6405" t="s">
        <v>1994</v>
      </c>
      <c r="H6405" t="s">
        <v>37</v>
      </c>
      <c r="I6405" t="s">
        <v>38</v>
      </c>
      <c r="J6405" t="s">
        <v>4296</v>
      </c>
      <c r="K6405" t="s">
        <v>758</v>
      </c>
      <c r="L6405">
        <v>70506</v>
      </c>
      <c r="M6405" t="s">
        <v>41</v>
      </c>
      <c r="N6405" t="s">
        <v>6854</v>
      </c>
      <c r="O6405" t="s">
        <v>43</v>
      </c>
      <c r="P6405" t="s">
        <v>83</v>
      </c>
      <c r="Q6405" t="s">
        <v>6855</v>
      </c>
      <c r="R6405" s="1">
        <v>8.01</v>
      </c>
      <c r="S6405">
        <v>3</v>
      </c>
      <c r="T6405">
        <f t="shared" si="100"/>
        <v>37</v>
      </c>
      <c r="U6405" t="s">
        <v>52</v>
      </c>
      <c r="V6405">
        <v>0</v>
      </c>
      <c r="W6405">
        <v>0</v>
      </c>
      <c r="X6405" s="1">
        <v>0</v>
      </c>
      <c r="Y6405" s="1">
        <v>8.01</v>
      </c>
      <c r="Z6405" t="s">
        <v>65</v>
      </c>
      <c r="AA6405" s="2">
        <v>3.0438000000000001</v>
      </c>
      <c r="AB6405" s="3">
        <v>0.38</v>
      </c>
      <c r="AC6405" s="1">
        <v>-4.9661999999999997</v>
      </c>
      <c r="AD6405">
        <v>1</v>
      </c>
      <c r="AE6405">
        <v>1</v>
      </c>
      <c r="AF6405" t="s">
        <v>48</v>
      </c>
      <c r="AG6405">
        <v>2017</v>
      </c>
      <c r="AH6405">
        <f>COUNTBLANK(datos[[#This Row],[Row ID]:[Year sales]])</f>
        <v>0</v>
      </c>
    </row>
    <row r="6406" spans="1:34" x14ac:dyDescent="0.3">
      <c r="A6406">
        <v>6405</v>
      </c>
      <c r="B6406" t="s">
        <v>8905</v>
      </c>
      <c r="C6406" s="4">
        <v>42338</v>
      </c>
      <c r="D6406" s="4">
        <v>42343</v>
      </c>
      <c r="E6406" t="s">
        <v>67</v>
      </c>
      <c r="F6406" t="s">
        <v>4496</v>
      </c>
      <c r="G6406" t="s">
        <v>4497</v>
      </c>
      <c r="H6406" t="s">
        <v>37</v>
      </c>
      <c r="I6406" t="s">
        <v>38</v>
      </c>
      <c r="J6406" t="s">
        <v>4616</v>
      </c>
      <c r="K6406" t="s">
        <v>108</v>
      </c>
      <c r="L6406">
        <v>27604</v>
      </c>
      <c r="M6406" t="s">
        <v>41</v>
      </c>
      <c r="N6406" t="s">
        <v>4809</v>
      </c>
      <c r="O6406" t="s">
        <v>90</v>
      </c>
      <c r="P6406" t="s">
        <v>91</v>
      </c>
      <c r="Q6406" t="s">
        <v>4810</v>
      </c>
      <c r="R6406" s="1">
        <v>177.48</v>
      </c>
      <c r="S6406">
        <v>3</v>
      </c>
      <c r="T6406">
        <f t="shared" si="100"/>
        <v>12</v>
      </c>
      <c r="U6406" t="s">
        <v>52</v>
      </c>
      <c r="V6406">
        <v>0.2</v>
      </c>
      <c r="W6406">
        <v>35.496000000000002</v>
      </c>
      <c r="X6406" s="1">
        <v>-35.496000000000002</v>
      </c>
      <c r="Y6406" s="1">
        <v>212.976</v>
      </c>
      <c r="Z6406" t="s">
        <v>47</v>
      </c>
      <c r="AA6406" s="2">
        <v>19.9665</v>
      </c>
      <c r="AB6406" s="3">
        <v>0.1125</v>
      </c>
      <c r="AC6406" s="1">
        <v>-122.0175</v>
      </c>
      <c r="AD6406">
        <v>5</v>
      </c>
      <c r="AE6406">
        <v>5</v>
      </c>
      <c r="AF6406" t="s">
        <v>48</v>
      </c>
      <c r="AG6406">
        <v>2015</v>
      </c>
      <c r="AH6406">
        <f>COUNTBLANK(datos[[#This Row],[Row ID]:[Year sales]])</f>
        <v>0</v>
      </c>
    </row>
    <row r="6407" spans="1:34" x14ac:dyDescent="0.3">
      <c r="A6407">
        <v>6406</v>
      </c>
      <c r="B6407" t="s">
        <v>8906</v>
      </c>
      <c r="C6407" s="4">
        <v>42978</v>
      </c>
      <c r="D6407" s="4">
        <v>42980</v>
      </c>
      <c r="E6407" t="s">
        <v>34</v>
      </c>
      <c r="F6407" t="s">
        <v>2571</v>
      </c>
      <c r="G6407" t="s">
        <v>2572</v>
      </c>
      <c r="H6407" t="s">
        <v>57</v>
      </c>
      <c r="I6407" t="s">
        <v>38</v>
      </c>
      <c r="J6407" t="s">
        <v>4704</v>
      </c>
      <c r="K6407" t="s">
        <v>116</v>
      </c>
      <c r="L6407">
        <v>99207</v>
      </c>
      <c r="M6407" t="s">
        <v>60</v>
      </c>
      <c r="N6407" t="s">
        <v>1612</v>
      </c>
      <c r="O6407" t="s">
        <v>43</v>
      </c>
      <c r="P6407" t="s">
        <v>50</v>
      </c>
      <c r="Q6407" t="s">
        <v>1613</v>
      </c>
      <c r="R6407" s="1">
        <v>569.56799999999998</v>
      </c>
      <c r="S6407">
        <v>2</v>
      </c>
      <c r="T6407">
        <f t="shared" si="100"/>
        <v>24</v>
      </c>
      <c r="U6407" t="s">
        <v>46</v>
      </c>
      <c r="V6407">
        <v>0.2</v>
      </c>
      <c r="W6407">
        <v>113.9136</v>
      </c>
      <c r="X6407" s="1">
        <v>-113.9136</v>
      </c>
      <c r="Y6407" s="1">
        <v>683.48159999999996</v>
      </c>
      <c r="Z6407" t="s">
        <v>53</v>
      </c>
      <c r="AA6407" s="2">
        <v>7.1196000000000002</v>
      </c>
      <c r="AB6407" s="3">
        <v>1.2500000000000001E-2</v>
      </c>
      <c r="AC6407" s="1">
        <v>-448.53480000000002</v>
      </c>
      <c r="AD6407">
        <v>2</v>
      </c>
      <c r="AE6407">
        <v>2</v>
      </c>
      <c r="AF6407" t="s">
        <v>48</v>
      </c>
      <c r="AG6407">
        <v>2017</v>
      </c>
      <c r="AH6407">
        <f>COUNTBLANK(datos[[#This Row],[Row ID]:[Year sales]])</f>
        <v>0</v>
      </c>
    </row>
    <row r="6408" spans="1:34" x14ac:dyDescent="0.3">
      <c r="A6408">
        <v>6407</v>
      </c>
      <c r="B6408" t="s">
        <v>8906</v>
      </c>
      <c r="C6408" s="4">
        <v>42978</v>
      </c>
      <c r="D6408" s="4">
        <v>42980</v>
      </c>
      <c r="E6408" t="s">
        <v>34</v>
      </c>
      <c r="F6408" t="s">
        <v>2571</v>
      </c>
      <c r="G6408" t="s">
        <v>2572</v>
      </c>
      <c r="H6408" t="s">
        <v>57</v>
      </c>
      <c r="I6408" t="s">
        <v>38</v>
      </c>
      <c r="J6408" t="s">
        <v>4704</v>
      </c>
      <c r="K6408" t="s">
        <v>116</v>
      </c>
      <c r="L6408">
        <v>99207</v>
      </c>
      <c r="M6408" t="s">
        <v>60</v>
      </c>
      <c r="N6408" t="s">
        <v>388</v>
      </c>
      <c r="O6408" t="s">
        <v>62</v>
      </c>
      <c r="P6408" t="s">
        <v>77</v>
      </c>
      <c r="Q6408" t="s">
        <v>389</v>
      </c>
      <c r="R6408" s="1">
        <v>149.72999999999999</v>
      </c>
      <c r="S6408">
        <v>7</v>
      </c>
      <c r="T6408">
        <f t="shared" si="100"/>
        <v>24</v>
      </c>
      <c r="U6408" t="s">
        <v>75</v>
      </c>
      <c r="V6408">
        <v>0</v>
      </c>
      <c r="W6408">
        <v>0</v>
      </c>
      <c r="X6408" s="1">
        <v>0</v>
      </c>
      <c r="Y6408" s="1">
        <v>149.72999999999999</v>
      </c>
      <c r="Z6408" t="s">
        <v>99</v>
      </c>
      <c r="AA6408" s="2">
        <v>43.421700000000001</v>
      </c>
      <c r="AB6408" s="3">
        <v>0.29000000000000004</v>
      </c>
      <c r="AC6408" s="1">
        <v>-106.3083</v>
      </c>
      <c r="AD6408">
        <v>2</v>
      </c>
      <c r="AE6408">
        <v>2</v>
      </c>
      <c r="AF6408" t="s">
        <v>48</v>
      </c>
      <c r="AG6408">
        <v>2017</v>
      </c>
      <c r="AH6408">
        <f>COUNTBLANK(datos[[#This Row],[Row ID]:[Year sales]])</f>
        <v>0</v>
      </c>
    </row>
    <row r="6409" spans="1:34" x14ac:dyDescent="0.3">
      <c r="A6409">
        <v>6408</v>
      </c>
      <c r="B6409" t="s">
        <v>8907</v>
      </c>
      <c r="C6409" s="4">
        <v>42869</v>
      </c>
      <c r="D6409" s="4">
        <v>42870</v>
      </c>
      <c r="E6409" t="s">
        <v>208</v>
      </c>
      <c r="F6409" t="s">
        <v>1902</v>
      </c>
      <c r="G6409" t="s">
        <v>1903</v>
      </c>
      <c r="H6409" t="s">
        <v>37</v>
      </c>
      <c r="I6409" t="s">
        <v>38</v>
      </c>
      <c r="J6409" t="s">
        <v>204</v>
      </c>
      <c r="K6409" t="s">
        <v>124</v>
      </c>
      <c r="L6409">
        <v>77041</v>
      </c>
      <c r="M6409" t="s">
        <v>125</v>
      </c>
      <c r="N6409" t="s">
        <v>4796</v>
      </c>
      <c r="O6409" t="s">
        <v>43</v>
      </c>
      <c r="P6409" t="s">
        <v>50</v>
      </c>
      <c r="Q6409" t="s">
        <v>4797</v>
      </c>
      <c r="R6409" s="1">
        <v>899.43</v>
      </c>
      <c r="S6409">
        <v>5</v>
      </c>
      <c r="T6409">
        <f t="shared" si="100"/>
        <v>24</v>
      </c>
      <c r="U6409" t="s">
        <v>75</v>
      </c>
      <c r="V6409">
        <v>0.3</v>
      </c>
      <c r="W6409">
        <v>269.82899999999995</v>
      </c>
      <c r="X6409" s="1">
        <v>-269.82900000000001</v>
      </c>
      <c r="Y6409" s="1">
        <v>1169.259</v>
      </c>
      <c r="Z6409" t="s">
        <v>53</v>
      </c>
      <c r="AA6409" s="2">
        <v>-12.849</v>
      </c>
      <c r="AB6409" s="3">
        <v>-1.4285714285714287E-2</v>
      </c>
      <c r="AC6409" s="1">
        <v>-642.45000000000005</v>
      </c>
      <c r="AD6409">
        <v>1</v>
      </c>
      <c r="AE6409">
        <v>1</v>
      </c>
      <c r="AF6409" t="s">
        <v>48</v>
      </c>
      <c r="AG6409">
        <v>2017</v>
      </c>
      <c r="AH6409">
        <f>COUNTBLANK(datos[[#This Row],[Row ID]:[Year sales]])</f>
        <v>0</v>
      </c>
    </row>
    <row r="6410" spans="1:34" x14ac:dyDescent="0.3">
      <c r="A6410">
        <v>6409</v>
      </c>
      <c r="B6410" t="s">
        <v>8907</v>
      </c>
      <c r="C6410" s="4">
        <v>42869</v>
      </c>
      <c r="D6410" s="4">
        <v>42870</v>
      </c>
      <c r="E6410" t="s">
        <v>208</v>
      </c>
      <c r="F6410" t="s">
        <v>1902</v>
      </c>
      <c r="G6410" t="s">
        <v>1903</v>
      </c>
      <c r="H6410" t="s">
        <v>37</v>
      </c>
      <c r="I6410" t="s">
        <v>38</v>
      </c>
      <c r="J6410" t="s">
        <v>204</v>
      </c>
      <c r="K6410" t="s">
        <v>124</v>
      </c>
      <c r="L6410">
        <v>77041</v>
      </c>
      <c r="M6410" t="s">
        <v>125</v>
      </c>
      <c r="N6410" t="s">
        <v>4739</v>
      </c>
      <c r="O6410" t="s">
        <v>62</v>
      </c>
      <c r="P6410" t="s">
        <v>86</v>
      </c>
      <c r="Q6410" t="s">
        <v>4740</v>
      </c>
      <c r="R6410" s="1">
        <v>46.2</v>
      </c>
      <c r="S6410">
        <v>5</v>
      </c>
      <c r="T6410">
        <f t="shared" si="100"/>
        <v>20</v>
      </c>
      <c r="U6410" t="s">
        <v>75</v>
      </c>
      <c r="V6410">
        <v>0.2</v>
      </c>
      <c r="W6410">
        <v>9.24</v>
      </c>
      <c r="X6410" s="1">
        <v>-9.24</v>
      </c>
      <c r="Y6410" s="1">
        <v>55.440000000000005</v>
      </c>
      <c r="Z6410" t="s">
        <v>99</v>
      </c>
      <c r="AA6410" s="2">
        <v>5.7750000000000004</v>
      </c>
      <c r="AB6410" s="3">
        <v>0.125</v>
      </c>
      <c r="AC6410" s="1">
        <v>-31.184999999999999</v>
      </c>
      <c r="AD6410">
        <v>1</v>
      </c>
      <c r="AE6410">
        <v>1</v>
      </c>
      <c r="AF6410" t="s">
        <v>48</v>
      </c>
      <c r="AG6410">
        <v>2017</v>
      </c>
      <c r="AH6410">
        <f>COUNTBLANK(datos[[#This Row],[Row ID]:[Year sales]])</f>
        <v>0</v>
      </c>
    </row>
    <row r="6411" spans="1:34" x14ac:dyDescent="0.3">
      <c r="A6411">
        <v>6410</v>
      </c>
      <c r="B6411" t="s">
        <v>8907</v>
      </c>
      <c r="C6411" s="4">
        <v>42869</v>
      </c>
      <c r="D6411" s="4">
        <v>42870</v>
      </c>
      <c r="E6411" t="s">
        <v>208</v>
      </c>
      <c r="F6411" t="s">
        <v>1902</v>
      </c>
      <c r="G6411" t="s">
        <v>1903</v>
      </c>
      <c r="H6411" t="s">
        <v>37</v>
      </c>
      <c r="I6411" t="s">
        <v>38</v>
      </c>
      <c r="J6411" t="s">
        <v>204</v>
      </c>
      <c r="K6411" t="s">
        <v>124</v>
      </c>
      <c r="L6411">
        <v>77041</v>
      </c>
      <c r="M6411" t="s">
        <v>125</v>
      </c>
      <c r="N6411" t="s">
        <v>8908</v>
      </c>
      <c r="O6411" t="s">
        <v>62</v>
      </c>
      <c r="P6411" t="s">
        <v>110</v>
      </c>
      <c r="Q6411" t="s">
        <v>8909</v>
      </c>
      <c r="R6411" s="1">
        <v>47.951999999999998</v>
      </c>
      <c r="S6411">
        <v>3</v>
      </c>
      <c r="T6411">
        <f t="shared" si="100"/>
        <v>9</v>
      </c>
      <c r="U6411" t="s">
        <v>52</v>
      </c>
      <c r="V6411">
        <v>0.2</v>
      </c>
      <c r="W6411">
        <v>9.5904000000000007</v>
      </c>
      <c r="X6411" s="1">
        <v>-9.5904000000000007</v>
      </c>
      <c r="Y6411" s="1">
        <v>57.542400000000001</v>
      </c>
      <c r="Z6411" t="s">
        <v>99</v>
      </c>
      <c r="AA6411" s="2">
        <v>16.183800000000002</v>
      </c>
      <c r="AB6411" s="3">
        <v>0.33750000000000002</v>
      </c>
      <c r="AC6411" s="1">
        <v>-22.177800000000001</v>
      </c>
      <c r="AD6411">
        <v>1</v>
      </c>
      <c r="AE6411">
        <v>1</v>
      </c>
      <c r="AF6411" t="s">
        <v>48</v>
      </c>
      <c r="AG6411">
        <v>2017</v>
      </c>
      <c r="AH6411">
        <f>COUNTBLANK(datos[[#This Row],[Row ID]:[Year sales]])</f>
        <v>0</v>
      </c>
    </row>
    <row r="6412" spans="1:34" x14ac:dyDescent="0.3">
      <c r="A6412">
        <v>6411</v>
      </c>
      <c r="B6412" t="s">
        <v>8907</v>
      </c>
      <c r="C6412" s="4">
        <v>42869</v>
      </c>
      <c r="D6412" s="4">
        <v>42870</v>
      </c>
      <c r="E6412" t="s">
        <v>208</v>
      </c>
      <c r="F6412" t="s">
        <v>1902</v>
      </c>
      <c r="G6412" t="s">
        <v>1903</v>
      </c>
      <c r="H6412" t="s">
        <v>37</v>
      </c>
      <c r="I6412" t="s">
        <v>38</v>
      </c>
      <c r="J6412" t="s">
        <v>204</v>
      </c>
      <c r="K6412" t="s">
        <v>124</v>
      </c>
      <c r="L6412">
        <v>77041</v>
      </c>
      <c r="M6412" t="s">
        <v>125</v>
      </c>
      <c r="N6412" t="s">
        <v>6819</v>
      </c>
      <c r="O6412" t="s">
        <v>90</v>
      </c>
      <c r="P6412" t="s">
        <v>91</v>
      </c>
      <c r="Q6412" t="s">
        <v>6820</v>
      </c>
      <c r="R6412" s="1">
        <v>7.992</v>
      </c>
      <c r="S6412">
        <v>1</v>
      </c>
      <c r="T6412">
        <f t="shared" si="100"/>
        <v>25</v>
      </c>
      <c r="U6412" t="s">
        <v>46</v>
      </c>
      <c r="V6412">
        <v>0.2</v>
      </c>
      <c r="W6412">
        <v>1.5984</v>
      </c>
      <c r="X6412" s="1">
        <v>-1.5984</v>
      </c>
      <c r="Y6412" s="1">
        <v>9.5904000000000007</v>
      </c>
      <c r="Z6412" t="s">
        <v>65</v>
      </c>
      <c r="AA6412" s="2">
        <v>0.69930000000000003</v>
      </c>
      <c r="AB6412" s="3">
        <v>8.7500000000000008E-2</v>
      </c>
      <c r="AC6412" s="1">
        <v>-5.6943000000000001</v>
      </c>
      <c r="AD6412">
        <v>1</v>
      </c>
      <c r="AE6412">
        <v>1</v>
      </c>
      <c r="AF6412" t="s">
        <v>48</v>
      </c>
      <c r="AG6412">
        <v>2017</v>
      </c>
      <c r="AH6412">
        <f>COUNTBLANK(datos[[#This Row],[Row ID]:[Year sales]])</f>
        <v>0</v>
      </c>
    </row>
    <row r="6413" spans="1:34" x14ac:dyDescent="0.3">
      <c r="A6413">
        <v>6412</v>
      </c>
      <c r="B6413" t="s">
        <v>8907</v>
      </c>
      <c r="C6413" s="4">
        <v>42869</v>
      </c>
      <c r="D6413" s="4">
        <v>42870</v>
      </c>
      <c r="E6413" t="s">
        <v>208</v>
      </c>
      <c r="F6413" t="s">
        <v>1902</v>
      </c>
      <c r="G6413" t="s">
        <v>1903</v>
      </c>
      <c r="H6413" t="s">
        <v>37</v>
      </c>
      <c r="I6413" t="s">
        <v>38</v>
      </c>
      <c r="J6413" t="s">
        <v>204</v>
      </c>
      <c r="K6413" t="s">
        <v>124</v>
      </c>
      <c r="L6413">
        <v>77041</v>
      </c>
      <c r="M6413" t="s">
        <v>125</v>
      </c>
      <c r="N6413" t="s">
        <v>7668</v>
      </c>
      <c r="O6413" t="s">
        <v>62</v>
      </c>
      <c r="P6413" t="s">
        <v>110</v>
      </c>
      <c r="Q6413" t="s">
        <v>7669</v>
      </c>
      <c r="R6413" s="1">
        <v>76.864000000000004</v>
      </c>
      <c r="S6413">
        <v>2</v>
      </c>
      <c r="T6413">
        <f t="shared" si="100"/>
        <v>12</v>
      </c>
      <c r="U6413" t="s">
        <v>46</v>
      </c>
      <c r="V6413">
        <v>0.2</v>
      </c>
      <c r="W6413">
        <v>15.372800000000002</v>
      </c>
      <c r="X6413" s="1">
        <v>-15.3728</v>
      </c>
      <c r="Y6413" s="1">
        <v>92.236800000000002</v>
      </c>
      <c r="Z6413" t="s">
        <v>99</v>
      </c>
      <c r="AA6413" s="2">
        <v>26.9024</v>
      </c>
      <c r="AB6413" s="3">
        <v>0.35</v>
      </c>
      <c r="AC6413" s="1">
        <v>-34.588799999999999</v>
      </c>
      <c r="AD6413">
        <v>1</v>
      </c>
      <c r="AE6413">
        <v>1</v>
      </c>
      <c r="AF6413" t="s">
        <v>48</v>
      </c>
      <c r="AG6413">
        <v>2017</v>
      </c>
      <c r="AH6413">
        <f>COUNTBLANK(datos[[#This Row],[Row ID]:[Year sales]])</f>
        <v>0</v>
      </c>
    </row>
    <row r="6414" spans="1:34" x14ac:dyDescent="0.3">
      <c r="A6414">
        <v>6413</v>
      </c>
      <c r="B6414" t="s">
        <v>8910</v>
      </c>
      <c r="C6414" s="4">
        <v>42964</v>
      </c>
      <c r="D6414" s="4">
        <v>42970</v>
      </c>
      <c r="E6414" t="s">
        <v>67</v>
      </c>
      <c r="F6414" t="s">
        <v>5031</v>
      </c>
      <c r="G6414" t="s">
        <v>5032</v>
      </c>
      <c r="H6414" t="s">
        <v>122</v>
      </c>
      <c r="I6414" t="s">
        <v>38</v>
      </c>
      <c r="J6414" t="s">
        <v>1497</v>
      </c>
      <c r="K6414" t="s">
        <v>40</v>
      </c>
      <c r="L6414">
        <v>40214</v>
      </c>
      <c r="M6414" t="s">
        <v>41</v>
      </c>
      <c r="N6414" t="s">
        <v>638</v>
      </c>
      <c r="O6414" t="s">
        <v>62</v>
      </c>
      <c r="P6414" t="s">
        <v>94</v>
      </c>
      <c r="Q6414" t="s">
        <v>639</v>
      </c>
      <c r="R6414" s="1">
        <v>102.93</v>
      </c>
      <c r="S6414">
        <v>3</v>
      </c>
      <c r="T6414">
        <f t="shared" si="100"/>
        <v>39</v>
      </c>
      <c r="U6414" t="s">
        <v>52</v>
      </c>
      <c r="V6414">
        <v>0</v>
      </c>
      <c r="W6414">
        <v>0</v>
      </c>
      <c r="X6414" s="1">
        <v>0</v>
      </c>
      <c r="Y6414" s="1">
        <v>102.93</v>
      </c>
      <c r="Z6414" t="s">
        <v>99</v>
      </c>
      <c r="AA6414" s="2">
        <v>48.377099999999999</v>
      </c>
      <c r="AB6414" s="3">
        <v>0.47</v>
      </c>
      <c r="AC6414" s="1">
        <v>-54.552900000000001</v>
      </c>
      <c r="AD6414">
        <v>6</v>
      </c>
      <c r="AE6414">
        <v>6</v>
      </c>
      <c r="AF6414" t="s">
        <v>48</v>
      </c>
      <c r="AG6414">
        <v>2017</v>
      </c>
      <c r="AH6414">
        <f>COUNTBLANK(datos[[#This Row],[Row ID]:[Year sales]])</f>
        <v>0</v>
      </c>
    </row>
    <row r="6415" spans="1:34" x14ac:dyDescent="0.3">
      <c r="A6415">
        <v>6414</v>
      </c>
      <c r="B6415" t="s">
        <v>8910</v>
      </c>
      <c r="C6415" s="4">
        <v>42964</v>
      </c>
      <c r="D6415" s="4">
        <v>42970</v>
      </c>
      <c r="E6415" t="s">
        <v>67</v>
      </c>
      <c r="F6415" t="s">
        <v>5031</v>
      </c>
      <c r="G6415" t="s">
        <v>5032</v>
      </c>
      <c r="H6415" t="s">
        <v>122</v>
      </c>
      <c r="I6415" t="s">
        <v>38</v>
      </c>
      <c r="J6415" t="s">
        <v>1497</v>
      </c>
      <c r="K6415" t="s">
        <v>40</v>
      </c>
      <c r="L6415">
        <v>40214</v>
      </c>
      <c r="M6415" t="s">
        <v>41</v>
      </c>
      <c r="N6415" t="s">
        <v>3793</v>
      </c>
      <c r="O6415" t="s">
        <v>90</v>
      </c>
      <c r="P6415" t="s">
        <v>181</v>
      </c>
      <c r="Q6415" t="s">
        <v>3794</v>
      </c>
      <c r="R6415" s="1">
        <v>98.16</v>
      </c>
      <c r="S6415">
        <v>6</v>
      </c>
      <c r="T6415">
        <f t="shared" si="100"/>
        <v>50</v>
      </c>
      <c r="U6415" t="s">
        <v>75</v>
      </c>
      <c r="V6415">
        <v>0</v>
      </c>
      <c r="W6415">
        <v>0</v>
      </c>
      <c r="X6415" s="1">
        <v>0</v>
      </c>
      <c r="Y6415" s="1">
        <v>98.16</v>
      </c>
      <c r="Z6415" t="s">
        <v>99</v>
      </c>
      <c r="AA6415" s="2">
        <v>9.8160000000000007</v>
      </c>
      <c r="AB6415" s="3">
        <v>0.1</v>
      </c>
      <c r="AC6415" s="1">
        <v>-88.343999999999994</v>
      </c>
      <c r="AD6415">
        <v>6</v>
      </c>
      <c r="AE6415">
        <v>6</v>
      </c>
      <c r="AF6415" t="s">
        <v>48</v>
      </c>
      <c r="AG6415">
        <v>2017</v>
      </c>
      <c r="AH6415">
        <f>COUNTBLANK(datos[[#This Row],[Row ID]:[Year sales]])</f>
        <v>0</v>
      </c>
    </row>
    <row r="6416" spans="1:34" x14ac:dyDescent="0.3">
      <c r="A6416">
        <v>6415</v>
      </c>
      <c r="B6416" t="s">
        <v>8911</v>
      </c>
      <c r="C6416" s="4">
        <v>43049</v>
      </c>
      <c r="D6416" s="4">
        <v>43053</v>
      </c>
      <c r="E6416" t="s">
        <v>34</v>
      </c>
      <c r="F6416" t="s">
        <v>6021</v>
      </c>
      <c r="G6416" t="s">
        <v>6022</v>
      </c>
      <c r="H6416" t="s">
        <v>122</v>
      </c>
      <c r="I6416" t="s">
        <v>38</v>
      </c>
      <c r="J6416" t="s">
        <v>7266</v>
      </c>
      <c r="K6416" t="s">
        <v>71</v>
      </c>
      <c r="L6416">
        <v>33021</v>
      </c>
      <c r="M6416" t="s">
        <v>41</v>
      </c>
      <c r="N6416" t="s">
        <v>8243</v>
      </c>
      <c r="O6416" t="s">
        <v>62</v>
      </c>
      <c r="P6416" t="s">
        <v>94</v>
      </c>
      <c r="Q6416" t="s">
        <v>8244</v>
      </c>
      <c r="R6416" s="1">
        <v>11.52</v>
      </c>
      <c r="S6416">
        <v>5</v>
      </c>
      <c r="T6416">
        <f t="shared" si="100"/>
        <v>20</v>
      </c>
      <c r="U6416" t="s">
        <v>75</v>
      </c>
      <c r="V6416">
        <v>0.7</v>
      </c>
      <c r="W6416">
        <v>8.0640000000000001</v>
      </c>
      <c r="X6416" s="1">
        <v>-8.0640000000000001</v>
      </c>
      <c r="Y6416" s="1">
        <v>19.584</v>
      </c>
      <c r="Z6416" t="s">
        <v>65</v>
      </c>
      <c r="AA6416" s="2">
        <v>-7.68</v>
      </c>
      <c r="AB6416" s="3">
        <v>-0.66666666666666663</v>
      </c>
      <c r="AC6416" s="1">
        <v>-11.135999999999999</v>
      </c>
      <c r="AD6416">
        <v>4</v>
      </c>
      <c r="AE6416">
        <v>4</v>
      </c>
      <c r="AF6416" t="s">
        <v>48</v>
      </c>
      <c r="AG6416">
        <v>2017</v>
      </c>
      <c r="AH6416">
        <f>COUNTBLANK(datos[[#This Row],[Row ID]:[Year sales]])</f>
        <v>0</v>
      </c>
    </row>
    <row r="6417" spans="1:34" x14ac:dyDescent="0.3">
      <c r="A6417">
        <v>6416</v>
      </c>
      <c r="B6417" t="s">
        <v>8912</v>
      </c>
      <c r="C6417" s="4">
        <v>42968</v>
      </c>
      <c r="D6417" s="4">
        <v>42968</v>
      </c>
      <c r="E6417" t="s">
        <v>1312</v>
      </c>
      <c r="F6417" t="s">
        <v>3283</v>
      </c>
      <c r="G6417" t="s">
        <v>3284</v>
      </c>
      <c r="H6417" t="s">
        <v>57</v>
      </c>
      <c r="I6417" t="s">
        <v>38</v>
      </c>
      <c r="J6417" t="s">
        <v>8055</v>
      </c>
      <c r="K6417" t="s">
        <v>330</v>
      </c>
      <c r="L6417">
        <v>85224</v>
      </c>
      <c r="M6417" t="s">
        <v>60</v>
      </c>
      <c r="N6417" t="s">
        <v>2584</v>
      </c>
      <c r="O6417" t="s">
        <v>62</v>
      </c>
      <c r="P6417" t="s">
        <v>110</v>
      </c>
      <c r="Q6417" t="s">
        <v>2585</v>
      </c>
      <c r="R6417" s="1">
        <v>83.88</v>
      </c>
      <c r="S6417">
        <v>1</v>
      </c>
      <c r="T6417">
        <f t="shared" si="100"/>
        <v>19</v>
      </c>
      <c r="U6417" t="s">
        <v>46</v>
      </c>
      <c r="V6417">
        <v>0.2</v>
      </c>
      <c r="W6417">
        <v>16.776</v>
      </c>
      <c r="X6417" s="1">
        <v>-16.776</v>
      </c>
      <c r="Y6417" s="1">
        <v>100.65599999999999</v>
      </c>
      <c r="Z6417" t="s">
        <v>99</v>
      </c>
      <c r="AA6417" s="2">
        <v>29.358000000000001</v>
      </c>
      <c r="AB6417" s="3">
        <v>0.35000000000000003</v>
      </c>
      <c r="AC6417" s="1">
        <v>-37.746000000000002</v>
      </c>
      <c r="AD6417">
        <v>0</v>
      </c>
      <c r="AE6417">
        <v>0</v>
      </c>
      <c r="AF6417" t="s">
        <v>48</v>
      </c>
      <c r="AG6417">
        <v>2017</v>
      </c>
      <c r="AH6417">
        <f>COUNTBLANK(datos[[#This Row],[Row ID]:[Year sales]])</f>
        <v>0</v>
      </c>
    </row>
    <row r="6418" spans="1:34" x14ac:dyDescent="0.3">
      <c r="A6418">
        <v>6417</v>
      </c>
      <c r="B6418" t="s">
        <v>8913</v>
      </c>
      <c r="C6418" s="4">
        <v>42437</v>
      </c>
      <c r="D6418" s="4">
        <v>42441</v>
      </c>
      <c r="E6418" t="s">
        <v>67</v>
      </c>
      <c r="F6418" t="s">
        <v>3174</v>
      </c>
      <c r="G6418" t="s">
        <v>3175</v>
      </c>
      <c r="H6418" t="s">
        <v>37</v>
      </c>
      <c r="I6418" t="s">
        <v>38</v>
      </c>
      <c r="J6418" t="s">
        <v>166</v>
      </c>
      <c r="K6418" t="s">
        <v>167</v>
      </c>
      <c r="L6418">
        <v>19120</v>
      </c>
      <c r="M6418" t="s">
        <v>168</v>
      </c>
      <c r="N6418" t="s">
        <v>5861</v>
      </c>
      <c r="O6418" t="s">
        <v>90</v>
      </c>
      <c r="P6418" t="s">
        <v>91</v>
      </c>
      <c r="Q6418" t="s">
        <v>5862</v>
      </c>
      <c r="R6418" s="1">
        <v>108.57599999999999</v>
      </c>
      <c r="S6418">
        <v>4</v>
      </c>
      <c r="T6418">
        <f t="shared" si="100"/>
        <v>35</v>
      </c>
      <c r="U6418" t="s">
        <v>52</v>
      </c>
      <c r="V6418">
        <v>0.4</v>
      </c>
      <c r="W6418">
        <v>43.430399999999999</v>
      </c>
      <c r="X6418" s="1">
        <v>-43.430399999999999</v>
      </c>
      <c r="Y6418" s="1">
        <v>152.00639999999999</v>
      </c>
      <c r="Z6418" t="s">
        <v>99</v>
      </c>
      <c r="AA6418" s="2">
        <v>-25.334399999999999</v>
      </c>
      <c r="AB6418" s="3">
        <v>-0.23333333333333334</v>
      </c>
      <c r="AC6418" s="1">
        <v>-90.48</v>
      </c>
      <c r="AD6418">
        <v>4</v>
      </c>
      <c r="AE6418">
        <v>4</v>
      </c>
      <c r="AF6418" t="s">
        <v>48</v>
      </c>
      <c r="AG6418">
        <v>2016</v>
      </c>
      <c r="AH6418">
        <f>COUNTBLANK(datos[[#This Row],[Row ID]:[Year sales]])</f>
        <v>0</v>
      </c>
    </row>
    <row r="6419" spans="1:34" x14ac:dyDescent="0.3">
      <c r="A6419">
        <v>6418</v>
      </c>
      <c r="B6419" t="s">
        <v>8913</v>
      </c>
      <c r="C6419" s="4">
        <v>42437</v>
      </c>
      <c r="D6419" s="4">
        <v>42441</v>
      </c>
      <c r="E6419" t="s">
        <v>67</v>
      </c>
      <c r="F6419" t="s">
        <v>3174</v>
      </c>
      <c r="G6419" t="s">
        <v>3175</v>
      </c>
      <c r="H6419" t="s">
        <v>37</v>
      </c>
      <c r="I6419" t="s">
        <v>38</v>
      </c>
      <c r="J6419" t="s">
        <v>166</v>
      </c>
      <c r="K6419" t="s">
        <v>167</v>
      </c>
      <c r="L6419">
        <v>19120</v>
      </c>
      <c r="M6419" t="s">
        <v>168</v>
      </c>
      <c r="N6419" t="s">
        <v>4095</v>
      </c>
      <c r="O6419" t="s">
        <v>62</v>
      </c>
      <c r="P6419" t="s">
        <v>289</v>
      </c>
      <c r="Q6419" t="s">
        <v>4096</v>
      </c>
      <c r="R6419" s="1">
        <v>5.984</v>
      </c>
      <c r="S6419">
        <v>2</v>
      </c>
      <c r="T6419">
        <f t="shared" si="100"/>
        <v>16</v>
      </c>
      <c r="U6419" t="s">
        <v>46</v>
      </c>
      <c r="V6419">
        <v>0.2</v>
      </c>
      <c r="W6419">
        <v>1.1968000000000001</v>
      </c>
      <c r="X6419" s="1">
        <v>-1.1968000000000001</v>
      </c>
      <c r="Y6419" s="1">
        <v>7.1807999999999996</v>
      </c>
      <c r="Z6419" t="s">
        <v>65</v>
      </c>
      <c r="AA6419" s="2">
        <v>-1.3464</v>
      </c>
      <c r="AB6419" s="3">
        <v>-0.22500000000000001</v>
      </c>
      <c r="AC6419" s="1">
        <v>-6.1336000000000004</v>
      </c>
      <c r="AD6419">
        <v>4</v>
      </c>
      <c r="AE6419">
        <v>4</v>
      </c>
      <c r="AF6419" t="s">
        <v>48</v>
      </c>
      <c r="AG6419">
        <v>2016</v>
      </c>
      <c r="AH6419">
        <f>COUNTBLANK(datos[[#This Row],[Row ID]:[Year sales]])</f>
        <v>0</v>
      </c>
    </row>
    <row r="6420" spans="1:34" x14ac:dyDescent="0.3">
      <c r="A6420">
        <v>6419</v>
      </c>
      <c r="B6420" t="s">
        <v>8914</v>
      </c>
      <c r="C6420" s="4">
        <v>42674</v>
      </c>
      <c r="D6420" s="4">
        <v>42679</v>
      </c>
      <c r="E6420" t="s">
        <v>67</v>
      </c>
      <c r="F6420" t="s">
        <v>2532</v>
      </c>
      <c r="G6420" t="s">
        <v>2533</v>
      </c>
      <c r="H6420" t="s">
        <v>57</v>
      </c>
      <c r="I6420" t="s">
        <v>38</v>
      </c>
      <c r="J6420" t="s">
        <v>4576</v>
      </c>
      <c r="K6420" t="s">
        <v>670</v>
      </c>
      <c r="L6420">
        <v>74133</v>
      </c>
      <c r="M6420" t="s">
        <v>125</v>
      </c>
      <c r="N6420" t="s">
        <v>598</v>
      </c>
      <c r="O6420" t="s">
        <v>62</v>
      </c>
      <c r="P6420" t="s">
        <v>599</v>
      </c>
      <c r="Q6420" t="s">
        <v>600</v>
      </c>
      <c r="R6420" s="1">
        <v>21.96</v>
      </c>
      <c r="S6420">
        <v>2</v>
      </c>
      <c r="T6420">
        <f t="shared" si="100"/>
        <v>28</v>
      </c>
      <c r="U6420" t="s">
        <v>46</v>
      </c>
      <c r="V6420">
        <v>0</v>
      </c>
      <c r="W6420">
        <v>0</v>
      </c>
      <c r="X6420" s="1">
        <v>0</v>
      </c>
      <c r="Y6420" s="1">
        <v>21.96</v>
      </c>
      <c r="Z6420" t="s">
        <v>65</v>
      </c>
      <c r="AA6420" s="2">
        <v>6.1487999999999996</v>
      </c>
      <c r="AB6420" s="3">
        <v>0.27999999999999997</v>
      </c>
      <c r="AC6420" s="1">
        <v>-15.811199999999999</v>
      </c>
      <c r="AD6420">
        <v>5</v>
      </c>
      <c r="AE6420">
        <v>5</v>
      </c>
      <c r="AF6420" t="s">
        <v>48</v>
      </c>
      <c r="AG6420">
        <v>2016</v>
      </c>
      <c r="AH6420">
        <f>COUNTBLANK(datos[[#This Row],[Row ID]:[Year sales]])</f>
        <v>0</v>
      </c>
    </row>
    <row r="6421" spans="1:34" x14ac:dyDescent="0.3">
      <c r="A6421">
        <v>6420</v>
      </c>
      <c r="B6421" t="s">
        <v>8914</v>
      </c>
      <c r="C6421" s="4">
        <v>42674</v>
      </c>
      <c r="D6421" s="4">
        <v>42679</v>
      </c>
      <c r="E6421" t="s">
        <v>67</v>
      </c>
      <c r="F6421" t="s">
        <v>2532</v>
      </c>
      <c r="G6421" t="s">
        <v>2533</v>
      </c>
      <c r="H6421" t="s">
        <v>57</v>
      </c>
      <c r="I6421" t="s">
        <v>38</v>
      </c>
      <c r="J6421" t="s">
        <v>4576</v>
      </c>
      <c r="K6421" t="s">
        <v>670</v>
      </c>
      <c r="L6421">
        <v>74133</v>
      </c>
      <c r="M6421" t="s">
        <v>125</v>
      </c>
      <c r="N6421" t="s">
        <v>5151</v>
      </c>
      <c r="O6421" t="s">
        <v>43</v>
      </c>
      <c r="P6421" t="s">
        <v>50</v>
      </c>
      <c r="Q6421" t="s">
        <v>5152</v>
      </c>
      <c r="R6421" s="1">
        <v>368.97</v>
      </c>
      <c r="S6421">
        <v>3</v>
      </c>
      <c r="T6421">
        <f t="shared" si="100"/>
        <v>23</v>
      </c>
      <c r="U6421" t="s">
        <v>52</v>
      </c>
      <c r="V6421">
        <v>0</v>
      </c>
      <c r="W6421">
        <v>0</v>
      </c>
      <c r="X6421" s="1">
        <v>0</v>
      </c>
      <c r="Y6421" s="1">
        <v>368.97</v>
      </c>
      <c r="Z6421" t="s">
        <v>47</v>
      </c>
      <c r="AA6421" s="2">
        <v>81.173400000000001</v>
      </c>
      <c r="AB6421" s="3">
        <v>0.21999999999999997</v>
      </c>
      <c r="AC6421" s="1">
        <v>-287.79660000000001</v>
      </c>
      <c r="AD6421">
        <v>5</v>
      </c>
      <c r="AE6421">
        <v>5</v>
      </c>
      <c r="AF6421" t="s">
        <v>48</v>
      </c>
      <c r="AG6421">
        <v>2016</v>
      </c>
      <c r="AH6421">
        <f>COUNTBLANK(datos[[#This Row],[Row ID]:[Year sales]])</f>
        <v>0</v>
      </c>
    </row>
    <row r="6422" spans="1:34" x14ac:dyDescent="0.3">
      <c r="A6422">
        <v>6421</v>
      </c>
      <c r="B6422" t="s">
        <v>8914</v>
      </c>
      <c r="C6422" s="4">
        <v>42674</v>
      </c>
      <c r="D6422" s="4">
        <v>42679</v>
      </c>
      <c r="E6422" t="s">
        <v>67</v>
      </c>
      <c r="F6422" t="s">
        <v>2532</v>
      </c>
      <c r="G6422" t="s">
        <v>2533</v>
      </c>
      <c r="H6422" t="s">
        <v>57</v>
      </c>
      <c r="I6422" t="s">
        <v>38</v>
      </c>
      <c r="J6422" t="s">
        <v>4576</v>
      </c>
      <c r="K6422" t="s">
        <v>670</v>
      </c>
      <c r="L6422">
        <v>74133</v>
      </c>
      <c r="M6422" t="s">
        <v>125</v>
      </c>
      <c r="N6422" t="s">
        <v>6835</v>
      </c>
      <c r="O6422" t="s">
        <v>62</v>
      </c>
      <c r="P6422" t="s">
        <v>86</v>
      </c>
      <c r="Q6422" t="s">
        <v>6836</v>
      </c>
      <c r="R6422" s="1">
        <v>12.39</v>
      </c>
      <c r="S6422">
        <v>3</v>
      </c>
      <c r="T6422">
        <f t="shared" si="100"/>
        <v>24</v>
      </c>
      <c r="U6422" t="s">
        <v>52</v>
      </c>
      <c r="V6422">
        <v>0</v>
      </c>
      <c r="W6422">
        <v>0</v>
      </c>
      <c r="X6422" s="1">
        <v>0</v>
      </c>
      <c r="Y6422" s="1">
        <v>12.39</v>
      </c>
      <c r="Z6422" t="s">
        <v>65</v>
      </c>
      <c r="AA6422" s="2">
        <v>3.4691999999999998</v>
      </c>
      <c r="AB6422" s="3">
        <v>0.27999999999999997</v>
      </c>
      <c r="AC6422" s="1">
        <v>-8.9207999999999998</v>
      </c>
      <c r="AD6422">
        <v>5</v>
      </c>
      <c r="AE6422">
        <v>5</v>
      </c>
      <c r="AF6422" t="s">
        <v>48</v>
      </c>
      <c r="AG6422">
        <v>2016</v>
      </c>
      <c r="AH6422">
        <f>COUNTBLANK(datos[[#This Row],[Row ID]:[Year sales]])</f>
        <v>0</v>
      </c>
    </row>
    <row r="6423" spans="1:34" x14ac:dyDescent="0.3">
      <c r="A6423">
        <v>6422</v>
      </c>
      <c r="B6423" t="s">
        <v>8914</v>
      </c>
      <c r="C6423" s="4">
        <v>42674</v>
      </c>
      <c r="D6423" s="4">
        <v>42679</v>
      </c>
      <c r="E6423" t="s">
        <v>67</v>
      </c>
      <c r="F6423" t="s">
        <v>2532</v>
      </c>
      <c r="G6423" t="s">
        <v>2533</v>
      </c>
      <c r="H6423" t="s">
        <v>57</v>
      </c>
      <c r="I6423" t="s">
        <v>38</v>
      </c>
      <c r="J6423" t="s">
        <v>4576</v>
      </c>
      <c r="K6423" t="s">
        <v>670</v>
      </c>
      <c r="L6423">
        <v>74133</v>
      </c>
      <c r="M6423" t="s">
        <v>125</v>
      </c>
      <c r="N6423" t="s">
        <v>6037</v>
      </c>
      <c r="O6423" t="s">
        <v>62</v>
      </c>
      <c r="P6423" t="s">
        <v>77</v>
      </c>
      <c r="Q6423" t="s">
        <v>6038</v>
      </c>
      <c r="R6423" s="1">
        <v>332.94</v>
      </c>
      <c r="S6423">
        <v>3</v>
      </c>
      <c r="T6423">
        <f t="shared" si="100"/>
        <v>26</v>
      </c>
      <c r="U6423" t="s">
        <v>52</v>
      </c>
      <c r="V6423">
        <v>0</v>
      </c>
      <c r="W6423">
        <v>0</v>
      </c>
      <c r="X6423" s="1">
        <v>0</v>
      </c>
      <c r="Y6423" s="1">
        <v>332.94</v>
      </c>
      <c r="Z6423" t="s">
        <v>47</v>
      </c>
      <c r="AA6423" s="2">
        <v>9.9882000000000009</v>
      </c>
      <c r="AB6423" s="3">
        <v>3.0000000000000002E-2</v>
      </c>
      <c r="AC6423" s="1">
        <v>-322.95179999999999</v>
      </c>
      <c r="AD6423">
        <v>5</v>
      </c>
      <c r="AE6423">
        <v>5</v>
      </c>
      <c r="AF6423" t="s">
        <v>48</v>
      </c>
      <c r="AG6423">
        <v>2016</v>
      </c>
      <c r="AH6423">
        <f>COUNTBLANK(datos[[#This Row],[Row ID]:[Year sales]])</f>
        <v>0</v>
      </c>
    </row>
    <row r="6424" spans="1:34" x14ac:dyDescent="0.3">
      <c r="A6424">
        <v>6423</v>
      </c>
      <c r="B6424" t="s">
        <v>8915</v>
      </c>
      <c r="C6424" s="4">
        <v>41846</v>
      </c>
      <c r="D6424" s="4">
        <v>41852</v>
      </c>
      <c r="E6424" t="s">
        <v>67</v>
      </c>
      <c r="F6424" t="s">
        <v>6662</v>
      </c>
      <c r="G6424" t="s">
        <v>6663</v>
      </c>
      <c r="H6424" t="s">
        <v>57</v>
      </c>
      <c r="I6424" t="s">
        <v>38</v>
      </c>
      <c r="J6424" t="s">
        <v>8348</v>
      </c>
      <c r="K6424" t="s">
        <v>141</v>
      </c>
      <c r="L6424">
        <v>84020</v>
      </c>
      <c r="M6424" t="s">
        <v>60</v>
      </c>
      <c r="N6424" t="s">
        <v>4411</v>
      </c>
      <c r="O6424" t="s">
        <v>90</v>
      </c>
      <c r="P6424" t="s">
        <v>181</v>
      </c>
      <c r="Q6424" t="s">
        <v>4412</v>
      </c>
      <c r="R6424" s="1">
        <v>111.93</v>
      </c>
      <c r="S6424">
        <v>7</v>
      </c>
      <c r="T6424">
        <f t="shared" si="100"/>
        <v>39</v>
      </c>
      <c r="U6424" t="s">
        <v>75</v>
      </c>
      <c r="V6424">
        <v>0</v>
      </c>
      <c r="W6424">
        <v>0</v>
      </c>
      <c r="X6424" s="1">
        <v>0</v>
      </c>
      <c r="Y6424" s="1">
        <v>111.93</v>
      </c>
      <c r="Z6424" t="s">
        <v>99</v>
      </c>
      <c r="AA6424" s="2">
        <v>34.698300000000003</v>
      </c>
      <c r="AB6424" s="3">
        <v>0.31</v>
      </c>
      <c r="AC6424" s="1">
        <v>-77.231700000000004</v>
      </c>
      <c r="AD6424">
        <v>6</v>
      </c>
      <c r="AE6424">
        <v>6</v>
      </c>
      <c r="AF6424" t="s">
        <v>48</v>
      </c>
      <c r="AG6424">
        <v>2014</v>
      </c>
      <c r="AH6424">
        <f>COUNTBLANK(datos[[#This Row],[Row ID]:[Year sales]])</f>
        <v>0</v>
      </c>
    </row>
    <row r="6425" spans="1:34" x14ac:dyDescent="0.3">
      <c r="A6425">
        <v>6424</v>
      </c>
      <c r="B6425" t="s">
        <v>8916</v>
      </c>
      <c r="C6425" s="4">
        <v>42301</v>
      </c>
      <c r="D6425" s="4">
        <v>42304</v>
      </c>
      <c r="E6425" t="s">
        <v>208</v>
      </c>
      <c r="F6425" t="s">
        <v>3110</v>
      </c>
      <c r="G6425" t="s">
        <v>3111</v>
      </c>
      <c r="H6425" t="s">
        <v>122</v>
      </c>
      <c r="I6425" t="s">
        <v>38</v>
      </c>
      <c r="J6425" t="s">
        <v>3226</v>
      </c>
      <c r="K6425" t="s">
        <v>59</v>
      </c>
      <c r="L6425">
        <v>94601</v>
      </c>
      <c r="M6425" t="s">
        <v>60</v>
      </c>
      <c r="N6425" t="s">
        <v>1469</v>
      </c>
      <c r="O6425" t="s">
        <v>43</v>
      </c>
      <c r="P6425" t="s">
        <v>50</v>
      </c>
      <c r="Q6425" t="s">
        <v>1470</v>
      </c>
      <c r="R6425" s="1">
        <v>454.27199999999999</v>
      </c>
      <c r="S6425">
        <v>8</v>
      </c>
      <c r="T6425">
        <f t="shared" si="100"/>
        <v>16</v>
      </c>
      <c r="U6425" t="s">
        <v>75</v>
      </c>
      <c r="V6425">
        <v>0.2</v>
      </c>
      <c r="W6425">
        <v>90.854399999999998</v>
      </c>
      <c r="X6425" s="1">
        <v>-90.854399999999998</v>
      </c>
      <c r="Y6425" s="1">
        <v>545.12639999999999</v>
      </c>
      <c r="Z6425" t="s">
        <v>53</v>
      </c>
      <c r="AA6425" s="2">
        <v>-73.819199999999995</v>
      </c>
      <c r="AB6425" s="3">
        <v>-0.16250000000000001</v>
      </c>
      <c r="AC6425" s="1">
        <v>-437.23680000000002</v>
      </c>
      <c r="AD6425">
        <v>3</v>
      </c>
      <c r="AE6425">
        <v>3</v>
      </c>
      <c r="AF6425" t="s">
        <v>48</v>
      </c>
      <c r="AG6425">
        <v>2015</v>
      </c>
      <c r="AH6425">
        <f>COUNTBLANK(datos[[#This Row],[Row ID]:[Year sales]])</f>
        <v>0</v>
      </c>
    </row>
    <row r="6426" spans="1:34" x14ac:dyDescent="0.3">
      <c r="A6426">
        <v>6425</v>
      </c>
      <c r="B6426" t="s">
        <v>8917</v>
      </c>
      <c r="C6426" s="4">
        <v>42966</v>
      </c>
      <c r="D6426" s="4">
        <v>42971</v>
      </c>
      <c r="E6426" t="s">
        <v>67</v>
      </c>
      <c r="F6426" t="s">
        <v>8545</v>
      </c>
      <c r="G6426" t="s">
        <v>8546</v>
      </c>
      <c r="H6426" t="s">
        <v>37</v>
      </c>
      <c r="I6426" t="s">
        <v>38</v>
      </c>
      <c r="J6426" t="s">
        <v>1503</v>
      </c>
      <c r="K6426" t="s">
        <v>1267</v>
      </c>
      <c r="L6426">
        <v>1841</v>
      </c>
      <c r="M6426" t="s">
        <v>168</v>
      </c>
      <c r="N6426" t="s">
        <v>6772</v>
      </c>
      <c r="O6426" t="s">
        <v>62</v>
      </c>
      <c r="P6426" t="s">
        <v>110</v>
      </c>
      <c r="Q6426" t="s">
        <v>6773</v>
      </c>
      <c r="R6426" s="1">
        <v>19.440000000000001</v>
      </c>
      <c r="S6426">
        <v>3</v>
      </c>
      <c r="T6426">
        <f t="shared" si="100"/>
        <v>15</v>
      </c>
      <c r="U6426" t="s">
        <v>52</v>
      </c>
      <c r="V6426">
        <v>0</v>
      </c>
      <c r="W6426">
        <v>0</v>
      </c>
      <c r="X6426" s="1">
        <v>0</v>
      </c>
      <c r="Y6426" s="1">
        <v>19.440000000000001</v>
      </c>
      <c r="Z6426" t="s">
        <v>65</v>
      </c>
      <c r="AA6426" s="2">
        <v>9.3312000000000008</v>
      </c>
      <c r="AB6426" s="3">
        <v>0.48000000000000004</v>
      </c>
      <c r="AC6426" s="1">
        <v>-10.1088</v>
      </c>
      <c r="AD6426">
        <v>5</v>
      </c>
      <c r="AE6426">
        <v>5</v>
      </c>
      <c r="AF6426" t="s">
        <v>48</v>
      </c>
      <c r="AG6426">
        <v>2017</v>
      </c>
      <c r="AH6426">
        <f>COUNTBLANK(datos[[#This Row],[Row ID]:[Year sales]])</f>
        <v>0</v>
      </c>
    </row>
    <row r="6427" spans="1:34" x14ac:dyDescent="0.3">
      <c r="A6427">
        <v>6426</v>
      </c>
      <c r="B6427" t="s">
        <v>8918</v>
      </c>
      <c r="C6427" s="4">
        <v>42513</v>
      </c>
      <c r="D6427" s="4">
        <v>42517</v>
      </c>
      <c r="E6427" t="s">
        <v>67</v>
      </c>
      <c r="F6427" t="s">
        <v>6073</v>
      </c>
      <c r="G6427" t="s">
        <v>6074</v>
      </c>
      <c r="H6427" t="s">
        <v>37</v>
      </c>
      <c r="I6427" t="s">
        <v>38</v>
      </c>
      <c r="J6427" t="s">
        <v>166</v>
      </c>
      <c r="K6427" t="s">
        <v>167</v>
      </c>
      <c r="L6427">
        <v>19120</v>
      </c>
      <c r="M6427" t="s">
        <v>168</v>
      </c>
      <c r="N6427" t="s">
        <v>5767</v>
      </c>
      <c r="O6427" t="s">
        <v>90</v>
      </c>
      <c r="P6427" t="s">
        <v>1238</v>
      </c>
      <c r="Q6427" t="s">
        <v>5768</v>
      </c>
      <c r="R6427" s="1">
        <v>8399.9760000000006</v>
      </c>
      <c r="S6427">
        <v>4</v>
      </c>
      <c r="T6427">
        <f t="shared" si="100"/>
        <v>20</v>
      </c>
      <c r="U6427" t="s">
        <v>52</v>
      </c>
      <c r="V6427">
        <v>0.4</v>
      </c>
      <c r="W6427">
        <v>3359.9904000000006</v>
      </c>
      <c r="X6427" s="1">
        <v>-3359.9904000000001</v>
      </c>
      <c r="Y6427" s="1">
        <v>11759.966400000001</v>
      </c>
      <c r="Z6427" t="s">
        <v>53</v>
      </c>
      <c r="AA6427" s="2">
        <v>1119.9967999999999</v>
      </c>
      <c r="AB6427" s="3">
        <v>0.1333333333333333</v>
      </c>
      <c r="AC6427" s="1">
        <v>-3919.9888000000001</v>
      </c>
      <c r="AD6427">
        <v>4</v>
      </c>
      <c r="AE6427">
        <v>4</v>
      </c>
      <c r="AF6427" t="s">
        <v>48</v>
      </c>
      <c r="AG6427">
        <v>2016</v>
      </c>
      <c r="AH6427">
        <f>COUNTBLANK(datos[[#This Row],[Row ID]:[Year sales]])</f>
        <v>0</v>
      </c>
    </row>
    <row r="6428" spans="1:34" x14ac:dyDescent="0.3">
      <c r="A6428">
        <v>6427</v>
      </c>
      <c r="B6428" t="s">
        <v>8918</v>
      </c>
      <c r="C6428" s="4">
        <v>42513</v>
      </c>
      <c r="D6428" s="4">
        <v>42517</v>
      </c>
      <c r="E6428" t="s">
        <v>67</v>
      </c>
      <c r="F6428" t="s">
        <v>6073</v>
      </c>
      <c r="G6428" t="s">
        <v>6074</v>
      </c>
      <c r="H6428" t="s">
        <v>37</v>
      </c>
      <c r="I6428" t="s">
        <v>38</v>
      </c>
      <c r="J6428" t="s">
        <v>166</v>
      </c>
      <c r="K6428" t="s">
        <v>167</v>
      </c>
      <c r="L6428">
        <v>19120</v>
      </c>
      <c r="M6428" t="s">
        <v>168</v>
      </c>
      <c r="N6428" t="s">
        <v>8919</v>
      </c>
      <c r="O6428" t="s">
        <v>62</v>
      </c>
      <c r="P6428" t="s">
        <v>94</v>
      </c>
      <c r="Q6428" t="s">
        <v>8920</v>
      </c>
      <c r="R6428" s="1">
        <v>6.2939999999999996</v>
      </c>
      <c r="S6428">
        <v>1</v>
      </c>
      <c r="T6428">
        <f t="shared" si="100"/>
        <v>16</v>
      </c>
      <c r="U6428" t="s">
        <v>46</v>
      </c>
      <c r="V6428">
        <v>0.7</v>
      </c>
      <c r="W6428">
        <v>4.4057999999999993</v>
      </c>
      <c r="X6428" s="1">
        <v>-4.4058000000000002</v>
      </c>
      <c r="Y6428" s="1">
        <v>10.6998</v>
      </c>
      <c r="Z6428" t="s">
        <v>65</v>
      </c>
      <c r="AA6428" s="2">
        <v>-4.1959999999999997</v>
      </c>
      <c r="AB6428" s="3">
        <v>-0.66666666666666663</v>
      </c>
      <c r="AC6428" s="1">
        <v>-6.0842000000000001</v>
      </c>
      <c r="AD6428">
        <v>4</v>
      </c>
      <c r="AE6428">
        <v>4</v>
      </c>
      <c r="AF6428" t="s">
        <v>48</v>
      </c>
      <c r="AG6428">
        <v>2016</v>
      </c>
      <c r="AH6428">
        <f>COUNTBLANK(datos[[#This Row],[Row ID]:[Year sales]])</f>
        <v>0</v>
      </c>
    </row>
    <row r="6429" spans="1:34" x14ac:dyDescent="0.3">
      <c r="A6429">
        <v>6428</v>
      </c>
      <c r="B6429" t="s">
        <v>8918</v>
      </c>
      <c r="C6429" s="4">
        <v>42513</v>
      </c>
      <c r="D6429" s="4">
        <v>42517</v>
      </c>
      <c r="E6429" t="s">
        <v>67</v>
      </c>
      <c r="F6429" t="s">
        <v>6073</v>
      </c>
      <c r="G6429" t="s">
        <v>6074</v>
      </c>
      <c r="H6429" t="s">
        <v>37</v>
      </c>
      <c r="I6429" t="s">
        <v>38</v>
      </c>
      <c r="J6429" t="s">
        <v>166</v>
      </c>
      <c r="K6429" t="s">
        <v>167</v>
      </c>
      <c r="L6429">
        <v>19120</v>
      </c>
      <c r="M6429" t="s">
        <v>168</v>
      </c>
      <c r="N6429" t="s">
        <v>3221</v>
      </c>
      <c r="O6429" t="s">
        <v>62</v>
      </c>
      <c r="P6429" t="s">
        <v>110</v>
      </c>
      <c r="Q6429" t="s">
        <v>3222</v>
      </c>
      <c r="R6429" s="1">
        <v>10.368</v>
      </c>
      <c r="S6429">
        <v>2</v>
      </c>
      <c r="T6429">
        <f t="shared" si="100"/>
        <v>17</v>
      </c>
      <c r="U6429" t="s">
        <v>46</v>
      </c>
      <c r="V6429">
        <v>0.2</v>
      </c>
      <c r="W6429">
        <v>2.0736000000000003</v>
      </c>
      <c r="X6429" s="1">
        <v>-2.0735999999999999</v>
      </c>
      <c r="Y6429" s="1">
        <v>12.441600000000001</v>
      </c>
      <c r="Z6429" t="s">
        <v>65</v>
      </c>
      <c r="AA6429" s="2">
        <v>3.6288</v>
      </c>
      <c r="AB6429" s="3">
        <v>0.35</v>
      </c>
      <c r="AC6429" s="1">
        <v>-4.6656000000000004</v>
      </c>
      <c r="AD6429">
        <v>4</v>
      </c>
      <c r="AE6429">
        <v>4</v>
      </c>
      <c r="AF6429" t="s">
        <v>48</v>
      </c>
      <c r="AG6429">
        <v>2016</v>
      </c>
      <c r="AH6429">
        <f>COUNTBLANK(datos[[#This Row],[Row ID]:[Year sales]])</f>
        <v>0</v>
      </c>
    </row>
    <row r="6430" spans="1:34" x14ac:dyDescent="0.3">
      <c r="A6430">
        <v>6429</v>
      </c>
      <c r="B6430" t="s">
        <v>8918</v>
      </c>
      <c r="C6430" s="4">
        <v>42513</v>
      </c>
      <c r="D6430" s="4">
        <v>42517</v>
      </c>
      <c r="E6430" t="s">
        <v>67</v>
      </c>
      <c r="F6430" t="s">
        <v>6073</v>
      </c>
      <c r="G6430" t="s">
        <v>6074</v>
      </c>
      <c r="H6430" t="s">
        <v>37</v>
      </c>
      <c r="I6430" t="s">
        <v>38</v>
      </c>
      <c r="J6430" t="s">
        <v>166</v>
      </c>
      <c r="K6430" t="s">
        <v>167</v>
      </c>
      <c r="L6430">
        <v>19120</v>
      </c>
      <c r="M6430" t="s">
        <v>168</v>
      </c>
      <c r="N6430" t="s">
        <v>8921</v>
      </c>
      <c r="O6430" t="s">
        <v>90</v>
      </c>
      <c r="P6430" t="s">
        <v>91</v>
      </c>
      <c r="Q6430" t="s">
        <v>8922</v>
      </c>
      <c r="R6430" s="1">
        <v>122.38200000000001</v>
      </c>
      <c r="S6430">
        <v>3</v>
      </c>
      <c r="T6430">
        <f t="shared" si="100"/>
        <v>13</v>
      </c>
      <c r="U6430" t="s">
        <v>52</v>
      </c>
      <c r="V6430">
        <v>0.4</v>
      </c>
      <c r="W6430">
        <v>48.952800000000003</v>
      </c>
      <c r="X6430" s="1">
        <v>-48.952800000000003</v>
      </c>
      <c r="Y6430" s="1">
        <v>171.3348</v>
      </c>
      <c r="Z6430" t="s">
        <v>99</v>
      </c>
      <c r="AA6430" s="2">
        <v>-24.476400000000002</v>
      </c>
      <c r="AB6430" s="3">
        <v>-0.2</v>
      </c>
      <c r="AC6430" s="1">
        <v>-97.905600000000007</v>
      </c>
      <c r="AD6430">
        <v>4</v>
      </c>
      <c r="AE6430">
        <v>4</v>
      </c>
      <c r="AF6430" t="s">
        <v>48</v>
      </c>
      <c r="AG6430">
        <v>2016</v>
      </c>
      <c r="AH6430">
        <f>COUNTBLANK(datos[[#This Row],[Row ID]:[Year sales]])</f>
        <v>0</v>
      </c>
    </row>
    <row r="6431" spans="1:34" x14ac:dyDescent="0.3">
      <c r="A6431">
        <v>6430</v>
      </c>
      <c r="B6431" t="s">
        <v>8923</v>
      </c>
      <c r="C6431" s="4">
        <v>41946</v>
      </c>
      <c r="D6431" s="4">
        <v>41950</v>
      </c>
      <c r="E6431" t="s">
        <v>67</v>
      </c>
      <c r="F6431" t="s">
        <v>1147</v>
      </c>
      <c r="G6431" t="s">
        <v>1148</v>
      </c>
      <c r="H6431" t="s">
        <v>37</v>
      </c>
      <c r="I6431" t="s">
        <v>38</v>
      </c>
      <c r="J6431" t="s">
        <v>1545</v>
      </c>
      <c r="K6431" t="s">
        <v>108</v>
      </c>
      <c r="L6431">
        <v>28540</v>
      </c>
      <c r="M6431" t="s">
        <v>41</v>
      </c>
      <c r="N6431" t="s">
        <v>2834</v>
      </c>
      <c r="O6431" t="s">
        <v>62</v>
      </c>
      <c r="P6431" t="s">
        <v>77</v>
      </c>
      <c r="Q6431" t="s">
        <v>2835</v>
      </c>
      <c r="R6431" s="1">
        <v>25.984000000000002</v>
      </c>
      <c r="S6431">
        <v>2</v>
      </c>
      <c r="T6431">
        <f t="shared" si="100"/>
        <v>31</v>
      </c>
      <c r="U6431" t="s">
        <v>46</v>
      </c>
      <c r="V6431">
        <v>0.2</v>
      </c>
      <c r="W6431">
        <v>5.1968000000000005</v>
      </c>
      <c r="X6431" s="1">
        <v>-5.1967999999999996</v>
      </c>
      <c r="Y6431" s="1">
        <v>31.180800000000001</v>
      </c>
      <c r="Z6431" t="s">
        <v>65</v>
      </c>
      <c r="AA6431" s="2">
        <v>-1.6240000000000001</v>
      </c>
      <c r="AB6431" s="3">
        <v>-6.25E-2</v>
      </c>
      <c r="AC6431" s="1">
        <v>-22.411200000000001</v>
      </c>
      <c r="AD6431">
        <v>4</v>
      </c>
      <c r="AE6431">
        <v>4</v>
      </c>
      <c r="AF6431" t="s">
        <v>48</v>
      </c>
      <c r="AG6431">
        <v>2014</v>
      </c>
      <c r="AH6431">
        <f>COUNTBLANK(datos[[#This Row],[Row ID]:[Year sales]])</f>
        <v>0</v>
      </c>
    </row>
    <row r="6432" spans="1:34" x14ac:dyDescent="0.3">
      <c r="A6432">
        <v>6431</v>
      </c>
      <c r="B6432" t="s">
        <v>8923</v>
      </c>
      <c r="C6432" s="4">
        <v>41946</v>
      </c>
      <c r="D6432" s="4">
        <v>41950</v>
      </c>
      <c r="E6432" t="s">
        <v>67</v>
      </c>
      <c r="F6432" t="s">
        <v>1147</v>
      </c>
      <c r="G6432" t="s">
        <v>1148</v>
      </c>
      <c r="H6432" t="s">
        <v>37</v>
      </c>
      <c r="I6432" t="s">
        <v>38</v>
      </c>
      <c r="J6432" t="s">
        <v>1545</v>
      </c>
      <c r="K6432" t="s">
        <v>108</v>
      </c>
      <c r="L6432">
        <v>28540</v>
      </c>
      <c r="M6432" t="s">
        <v>41</v>
      </c>
      <c r="N6432" t="s">
        <v>530</v>
      </c>
      <c r="O6432" t="s">
        <v>43</v>
      </c>
      <c r="P6432" t="s">
        <v>73</v>
      </c>
      <c r="Q6432" t="s">
        <v>531</v>
      </c>
      <c r="R6432" s="1">
        <v>945.03599999999994</v>
      </c>
      <c r="S6432">
        <v>6</v>
      </c>
      <c r="T6432">
        <f t="shared" si="100"/>
        <v>22</v>
      </c>
      <c r="U6432" t="s">
        <v>75</v>
      </c>
      <c r="V6432">
        <v>0.4</v>
      </c>
      <c r="W6432">
        <v>378.01440000000002</v>
      </c>
      <c r="X6432" s="1">
        <v>-378.01440000000002</v>
      </c>
      <c r="Y6432" s="1">
        <v>1323.0504000000001</v>
      </c>
      <c r="Z6432" t="s">
        <v>53</v>
      </c>
      <c r="AA6432" s="2">
        <v>-299.26139999999998</v>
      </c>
      <c r="AB6432" s="3">
        <v>-0.31666666666666665</v>
      </c>
      <c r="AC6432" s="1">
        <v>-866.28300000000002</v>
      </c>
      <c r="AD6432">
        <v>4</v>
      </c>
      <c r="AE6432">
        <v>4</v>
      </c>
      <c r="AF6432" t="s">
        <v>48</v>
      </c>
      <c r="AG6432">
        <v>2014</v>
      </c>
      <c r="AH6432">
        <f>COUNTBLANK(datos[[#This Row],[Row ID]:[Year sales]])</f>
        <v>0</v>
      </c>
    </row>
    <row r="6433" spans="1:34" x14ac:dyDescent="0.3">
      <c r="A6433">
        <v>6432</v>
      </c>
      <c r="B6433" t="s">
        <v>8923</v>
      </c>
      <c r="C6433" s="4">
        <v>41946</v>
      </c>
      <c r="D6433" s="4">
        <v>41950</v>
      </c>
      <c r="E6433" t="s">
        <v>67</v>
      </c>
      <c r="F6433" t="s">
        <v>1147</v>
      </c>
      <c r="G6433" t="s">
        <v>1148</v>
      </c>
      <c r="H6433" t="s">
        <v>37</v>
      </c>
      <c r="I6433" t="s">
        <v>38</v>
      </c>
      <c r="J6433" t="s">
        <v>1545</v>
      </c>
      <c r="K6433" t="s">
        <v>108</v>
      </c>
      <c r="L6433">
        <v>28540</v>
      </c>
      <c r="M6433" t="s">
        <v>41</v>
      </c>
      <c r="N6433" t="s">
        <v>5244</v>
      </c>
      <c r="O6433" t="s">
        <v>62</v>
      </c>
      <c r="P6433" t="s">
        <v>94</v>
      </c>
      <c r="Q6433" t="s">
        <v>5245</v>
      </c>
      <c r="R6433" s="1">
        <v>14.301</v>
      </c>
      <c r="S6433">
        <v>7</v>
      </c>
      <c r="T6433">
        <f t="shared" si="100"/>
        <v>41</v>
      </c>
      <c r="U6433" t="s">
        <v>75</v>
      </c>
      <c r="V6433">
        <v>0.7</v>
      </c>
      <c r="W6433">
        <v>10.0107</v>
      </c>
      <c r="X6433" s="1">
        <v>-10.0107</v>
      </c>
      <c r="Y6433" s="1">
        <v>24.311700000000002</v>
      </c>
      <c r="Z6433" t="s">
        <v>65</v>
      </c>
      <c r="AA6433" s="2">
        <v>-10.487399999999999</v>
      </c>
      <c r="AB6433" s="3">
        <v>-0.73333333333333328</v>
      </c>
      <c r="AC6433" s="1">
        <v>-14.777699999999999</v>
      </c>
      <c r="AD6433">
        <v>4</v>
      </c>
      <c r="AE6433">
        <v>4</v>
      </c>
      <c r="AF6433" t="s">
        <v>48</v>
      </c>
      <c r="AG6433">
        <v>2014</v>
      </c>
      <c r="AH6433">
        <f>COUNTBLANK(datos[[#This Row],[Row ID]:[Year sales]])</f>
        <v>0</v>
      </c>
    </row>
    <row r="6434" spans="1:34" x14ac:dyDescent="0.3">
      <c r="A6434">
        <v>6433</v>
      </c>
      <c r="B6434" t="s">
        <v>8923</v>
      </c>
      <c r="C6434" s="4">
        <v>41946</v>
      </c>
      <c r="D6434" s="4">
        <v>41950</v>
      </c>
      <c r="E6434" t="s">
        <v>67</v>
      </c>
      <c r="F6434" t="s">
        <v>1147</v>
      </c>
      <c r="G6434" t="s">
        <v>1148</v>
      </c>
      <c r="H6434" t="s">
        <v>37</v>
      </c>
      <c r="I6434" t="s">
        <v>38</v>
      </c>
      <c r="J6434" t="s">
        <v>1545</v>
      </c>
      <c r="K6434" t="s">
        <v>108</v>
      </c>
      <c r="L6434">
        <v>28540</v>
      </c>
      <c r="M6434" t="s">
        <v>41</v>
      </c>
      <c r="N6434" t="s">
        <v>5371</v>
      </c>
      <c r="O6434" t="s">
        <v>43</v>
      </c>
      <c r="P6434" t="s">
        <v>83</v>
      </c>
      <c r="Q6434" t="s">
        <v>5372</v>
      </c>
      <c r="R6434" s="1">
        <v>410.35199999999998</v>
      </c>
      <c r="S6434">
        <v>3</v>
      </c>
      <c r="T6434">
        <f t="shared" si="100"/>
        <v>25</v>
      </c>
      <c r="U6434" t="s">
        <v>52</v>
      </c>
      <c r="V6434">
        <v>0.2</v>
      </c>
      <c r="W6434">
        <v>82.070400000000006</v>
      </c>
      <c r="X6434" s="1">
        <v>-82.070400000000006</v>
      </c>
      <c r="Y6434" s="1">
        <v>492.42239999999998</v>
      </c>
      <c r="Z6434" t="s">
        <v>47</v>
      </c>
      <c r="AA6434" s="2">
        <v>-51.293999999999997</v>
      </c>
      <c r="AB6434" s="3">
        <v>-0.125</v>
      </c>
      <c r="AC6434" s="1">
        <v>-379.57560000000001</v>
      </c>
      <c r="AD6434">
        <v>4</v>
      </c>
      <c r="AE6434">
        <v>4</v>
      </c>
      <c r="AF6434" t="s">
        <v>48</v>
      </c>
      <c r="AG6434">
        <v>2014</v>
      </c>
      <c r="AH6434">
        <f>COUNTBLANK(datos[[#This Row],[Row ID]:[Year sales]])</f>
        <v>0</v>
      </c>
    </row>
    <row r="6435" spans="1:34" x14ac:dyDescent="0.3">
      <c r="A6435">
        <v>6434</v>
      </c>
      <c r="B6435" t="s">
        <v>8924</v>
      </c>
      <c r="C6435" s="4">
        <v>42093</v>
      </c>
      <c r="D6435" s="4">
        <v>42098</v>
      </c>
      <c r="E6435" t="s">
        <v>67</v>
      </c>
      <c r="F6435" t="s">
        <v>6779</v>
      </c>
      <c r="G6435" t="s">
        <v>6780</v>
      </c>
      <c r="H6435" t="s">
        <v>57</v>
      </c>
      <c r="I6435" t="s">
        <v>38</v>
      </c>
      <c r="J6435" t="s">
        <v>323</v>
      </c>
      <c r="K6435" t="s">
        <v>231</v>
      </c>
      <c r="L6435">
        <v>60610</v>
      </c>
      <c r="M6435" t="s">
        <v>125</v>
      </c>
      <c r="N6435" t="s">
        <v>4032</v>
      </c>
      <c r="O6435" t="s">
        <v>62</v>
      </c>
      <c r="P6435" t="s">
        <v>110</v>
      </c>
      <c r="Q6435" t="s">
        <v>4033</v>
      </c>
      <c r="R6435" s="1">
        <v>23.52</v>
      </c>
      <c r="S6435">
        <v>5</v>
      </c>
      <c r="T6435">
        <f t="shared" si="100"/>
        <v>24</v>
      </c>
      <c r="U6435" t="s">
        <v>75</v>
      </c>
      <c r="V6435">
        <v>0.2</v>
      </c>
      <c r="W6435">
        <v>4.7039999999999997</v>
      </c>
      <c r="X6435" s="1">
        <v>-4.7039999999999997</v>
      </c>
      <c r="Y6435" s="1">
        <v>28.224</v>
      </c>
      <c r="Z6435" t="s">
        <v>65</v>
      </c>
      <c r="AA6435" s="2">
        <v>8.5259999999999998</v>
      </c>
      <c r="AB6435" s="3">
        <v>0.36249999999999999</v>
      </c>
      <c r="AC6435" s="1">
        <v>-10.29</v>
      </c>
      <c r="AD6435">
        <v>5</v>
      </c>
      <c r="AE6435">
        <v>5</v>
      </c>
      <c r="AF6435" t="s">
        <v>48</v>
      </c>
      <c r="AG6435">
        <v>2015</v>
      </c>
      <c r="AH6435">
        <f>COUNTBLANK(datos[[#This Row],[Row ID]:[Year sales]])</f>
        <v>0</v>
      </c>
    </row>
    <row r="6436" spans="1:34" x14ac:dyDescent="0.3">
      <c r="A6436">
        <v>6435</v>
      </c>
      <c r="B6436" t="s">
        <v>8924</v>
      </c>
      <c r="C6436" s="4">
        <v>42093</v>
      </c>
      <c r="D6436" s="4">
        <v>42098</v>
      </c>
      <c r="E6436" t="s">
        <v>67</v>
      </c>
      <c r="F6436" t="s">
        <v>6779</v>
      </c>
      <c r="G6436" t="s">
        <v>6780</v>
      </c>
      <c r="H6436" t="s">
        <v>57</v>
      </c>
      <c r="I6436" t="s">
        <v>38</v>
      </c>
      <c r="J6436" t="s">
        <v>323</v>
      </c>
      <c r="K6436" t="s">
        <v>231</v>
      </c>
      <c r="L6436">
        <v>60610</v>
      </c>
      <c r="M6436" t="s">
        <v>125</v>
      </c>
      <c r="N6436" t="s">
        <v>5861</v>
      </c>
      <c r="O6436" t="s">
        <v>90</v>
      </c>
      <c r="P6436" t="s">
        <v>91</v>
      </c>
      <c r="Q6436" t="s">
        <v>5862</v>
      </c>
      <c r="R6436" s="1">
        <v>180.96</v>
      </c>
      <c r="S6436">
        <v>5</v>
      </c>
      <c r="T6436">
        <f t="shared" si="100"/>
        <v>35</v>
      </c>
      <c r="U6436" t="s">
        <v>75</v>
      </c>
      <c r="V6436">
        <v>0.2</v>
      </c>
      <c r="W6436">
        <v>36.192</v>
      </c>
      <c r="X6436" s="1">
        <v>-36.192</v>
      </c>
      <c r="Y6436" s="1">
        <v>217.15200000000002</v>
      </c>
      <c r="Z6436" t="s">
        <v>47</v>
      </c>
      <c r="AA6436" s="2">
        <v>13.571999999999999</v>
      </c>
      <c r="AB6436" s="3">
        <v>7.4999999999999997E-2</v>
      </c>
      <c r="AC6436" s="1">
        <v>-131.196</v>
      </c>
      <c r="AD6436">
        <v>5</v>
      </c>
      <c r="AE6436">
        <v>5</v>
      </c>
      <c r="AF6436" t="s">
        <v>48</v>
      </c>
      <c r="AG6436">
        <v>2015</v>
      </c>
      <c r="AH6436">
        <f>COUNTBLANK(datos[[#This Row],[Row ID]:[Year sales]])</f>
        <v>0</v>
      </c>
    </row>
    <row r="6437" spans="1:34" x14ac:dyDescent="0.3">
      <c r="A6437">
        <v>6436</v>
      </c>
      <c r="B6437" t="s">
        <v>8925</v>
      </c>
      <c r="C6437" s="4">
        <v>42882</v>
      </c>
      <c r="D6437" s="4">
        <v>42884</v>
      </c>
      <c r="E6437" t="s">
        <v>208</v>
      </c>
      <c r="F6437" t="s">
        <v>4289</v>
      </c>
      <c r="G6437" t="s">
        <v>4290</v>
      </c>
      <c r="H6437" t="s">
        <v>37</v>
      </c>
      <c r="I6437" t="s">
        <v>38</v>
      </c>
      <c r="J6437" t="s">
        <v>8442</v>
      </c>
      <c r="K6437" t="s">
        <v>6288</v>
      </c>
      <c r="L6437">
        <v>83201</v>
      </c>
      <c r="M6437" t="s">
        <v>60</v>
      </c>
      <c r="N6437" t="s">
        <v>6163</v>
      </c>
      <c r="O6437" t="s">
        <v>43</v>
      </c>
      <c r="P6437" t="s">
        <v>83</v>
      </c>
      <c r="Q6437" t="s">
        <v>6164</v>
      </c>
      <c r="R6437" s="1">
        <v>35</v>
      </c>
      <c r="S6437">
        <v>4</v>
      </c>
      <c r="T6437">
        <f t="shared" si="100"/>
        <v>22</v>
      </c>
      <c r="U6437" t="s">
        <v>52</v>
      </c>
      <c r="V6437">
        <v>0</v>
      </c>
      <c r="W6437">
        <v>0</v>
      </c>
      <c r="X6437" s="1">
        <v>0</v>
      </c>
      <c r="Y6437" s="1">
        <v>35</v>
      </c>
      <c r="Z6437" t="s">
        <v>65</v>
      </c>
      <c r="AA6437" s="2">
        <v>14.7</v>
      </c>
      <c r="AB6437" s="3">
        <v>0.42</v>
      </c>
      <c r="AC6437" s="1">
        <v>-20.3</v>
      </c>
      <c r="AD6437">
        <v>2</v>
      </c>
      <c r="AE6437">
        <v>2</v>
      </c>
      <c r="AF6437" t="s">
        <v>48</v>
      </c>
      <c r="AG6437">
        <v>2017</v>
      </c>
      <c r="AH6437">
        <f>COUNTBLANK(datos[[#This Row],[Row ID]:[Year sales]])</f>
        <v>0</v>
      </c>
    </row>
    <row r="6438" spans="1:34" x14ac:dyDescent="0.3">
      <c r="A6438">
        <v>6437</v>
      </c>
      <c r="B6438" t="s">
        <v>8925</v>
      </c>
      <c r="C6438" s="4">
        <v>42882</v>
      </c>
      <c r="D6438" s="4">
        <v>42884</v>
      </c>
      <c r="E6438" t="s">
        <v>208</v>
      </c>
      <c r="F6438" t="s">
        <v>4289</v>
      </c>
      <c r="G6438" t="s">
        <v>4290</v>
      </c>
      <c r="H6438" t="s">
        <v>37</v>
      </c>
      <c r="I6438" t="s">
        <v>38</v>
      </c>
      <c r="J6438" t="s">
        <v>8442</v>
      </c>
      <c r="K6438" t="s">
        <v>6288</v>
      </c>
      <c r="L6438">
        <v>83201</v>
      </c>
      <c r="M6438" t="s">
        <v>60</v>
      </c>
      <c r="N6438" t="s">
        <v>2453</v>
      </c>
      <c r="O6438" t="s">
        <v>62</v>
      </c>
      <c r="P6438" t="s">
        <v>77</v>
      </c>
      <c r="Q6438" t="s">
        <v>2454</v>
      </c>
      <c r="R6438" s="1">
        <v>477.15</v>
      </c>
      <c r="S6438">
        <v>5</v>
      </c>
      <c r="T6438">
        <f t="shared" si="100"/>
        <v>37</v>
      </c>
      <c r="U6438" t="s">
        <v>75</v>
      </c>
      <c r="V6438">
        <v>0</v>
      </c>
      <c r="W6438">
        <v>0</v>
      </c>
      <c r="X6438" s="1">
        <v>0</v>
      </c>
      <c r="Y6438" s="1">
        <v>477.15</v>
      </c>
      <c r="Z6438" t="s">
        <v>47</v>
      </c>
      <c r="AA6438" s="2">
        <v>28.629000000000001</v>
      </c>
      <c r="AB6438" s="3">
        <v>6.0000000000000005E-2</v>
      </c>
      <c r="AC6438" s="1">
        <v>-448.52100000000002</v>
      </c>
      <c r="AD6438">
        <v>2</v>
      </c>
      <c r="AE6438">
        <v>2</v>
      </c>
      <c r="AF6438" t="s">
        <v>48</v>
      </c>
      <c r="AG6438">
        <v>2017</v>
      </c>
      <c r="AH6438">
        <f>COUNTBLANK(datos[[#This Row],[Row ID]:[Year sales]])</f>
        <v>0</v>
      </c>
    </row>
    <row r="6439" spans="1:34" x14ac:dyDescent="0.3">
      <c r="A6439">
        <v>6438</v>
      </c>
      <c r="B6439" t="s">
        <v>8925</v>
      </c>
      <c r="C6439" s="4">
        <v>42882</v>
      </c>
      <c r="D6439" s="4">
        <v>42884</v>
      </c>
      <c r="E6439" t="s">
        <v>208</v>
      </c>
      <c r="F6439" t="s">
        <v>4289</v>
      </c>
      <c r="G6439" t="s">
        <v>4290</v>
      </c>
      <c r="H6439" t="s">
        <v>37</v>
      </c>
      <c r="I6439" t="s">
        <v>38</v>
      </c>
      <c r="J6439" t="s">
        <v>8442</v>
      </c>
      <c r="K6439" t="s">
        <v>6288</v>
      </c>
      <c r="L6439">
        <v>83201</v>
      </c>
      <c r="M6439" t="s">
        <v>60</v>
      </c>
      <c r="N6439" t="s">
        <v>6076</v>
      </c>
      <c r="O6439" t="s">
        <v>90</v>
      </c>
      <c r="P6439" t="s">
        <v>91</v>
      </c>
      <c r="Q6439" t="s">
        <v>6077</v>
      </c>
      <c r="R6439" s="1">
        <v>302.37599999999998</v>
      </c>
      <c r="S6439">
        <v>3</v>
      </c>
      <c r="T6439">
        <f t="shared" si="100"/>
        <v>11</v>
      </c>
      <c r="U6439" t="s">
        <v>52</v>
      </c>
      <c r="V6439">
        <v>0.2</v>
      </c>
      <c r="W6439">
        <v>60.475200000000001</v>
      </c>
      <c r="X6439" s="1">
        <v>-60.475200000000001</v>
      </c>
      <c r="Y6439" s="1">
        <v>362.85119999999995</v>
      </c>
      <c r="Z6439" t="s">
        <v>47</v>
      </c>
      <c r="AA6439" s="2">
        <v>22.6782</v>
      </c>
      <c r="AB6439" s="3">
        <v>7.5000000000000011E-2</v>
      </c>
      <c r="AC6439" s="1">
        <v>-219.2226</v>
      </c>
      <c r="AD6439">
        <v>2</v>
      </c>
      <c r="AE6439">
        <v>2</v>
      </c>
      <c r="AF6439" t="s">
        <v>48</v>
      </c>
      <c r="AG6439">
        <v>2017</v>
      </c>
      <c r="AH6439">
        <f>COUNTBLANK(datos[[#This Row],[Row ID]:[Year sales]])</f>
        <v>0</v>
      </c>
    </row>
    <row r="6440" spans="1:34" x14ac:dyDescent="0.3">
      <c r="A6440">
        <v>6439</v>
      </c>
      <c r="B6440" t="s">
        <v>8926</v>
      </c>
      <c r="C6440" s="4">
        <v>43083</v>
      </c>
      <c r="D6440" s="4">
        <v>43088</v>
      </c>
      <c r="E6440" t="s">
        <v>67</v>
      </c>
      <c r="F6440" t="s">
        <v>585</v>
      </c>
      <c r="G6440" t="s">
        <v>586</v>
      </c>
      <c r="H6440" t="s">
        <v>37</v>
      </c>
      <c r="I6440" t="s">
        <v>38</v>
      </c>
      <c r="J6440" t="s">
        <v>4374</v>
      </c>
      <c r="K6440" t="s">
        <v>124</v>
      </c>
      <c r="L6440">
        <v>75023</v>
      </c>
      <c r="M6440" t="s">
        <v>125</v>
      </c>
      <c r="N6440" t="s">
        <v>72</v>
      </c>
      <c r="O6440" t="s">
        <v>43</v>
      </c>
      <c r="P6440" t="s">
        <v>73</v>
      </c>
      <c r="Q6440" t="s">
        <v>74</v>
      </c>
      <c r="R6440" s="1">
        <v>974.98800000000006</v>
      </c>
      <c r="S6440">
        <v>4</v>
      </c>
      <c r="T6440">
        <f t="shared" si="100"/>
        <v>29</v>
      </c>
      <c r="U6440" t="s">
        <v>52</v>
      </c>
      <c r="V6440">
        <v>0.3</v>
      </c>
      <c r="W6440">
        <v>292.49639999999999</v>
      </c>
      <c r="X6440" s="1">
        <v>-292.49639999999999</v>
      </c>
      <c r="Y6440" s="1">
        <v>1267.4844000000001</v>
      </c>
      <c r="Z6440" t="s">
        <v>53</v>
      </c>
      <c r="AA6440" s="2">
        <v>-97.498800000000003</v>
      </c>
      <c r="AB6440" s="3">
        <v>-9.9999999999999992E-2</v>
      </c>
      <c r="AC6440" s="1">
        <v>-779.99040000000002</v>
      </c>
      <c r="AD6440">
        <v>5</v>
      </c>
      <c r="AE6440">
        <v>5</v>
      </c>
      <c r="AF6440" t="s">
        <v>48</v>
      </c>
      <c r="AG6440">
        <v>2017</v>
      </c>
      <c r="AH6440">
        <f>COUNTBLANK(datos[[#This Row],[Row ID]:[Year sales]])</f>
        <v>0</v>
      </c>
    </row>
    <row r="6441" spans="1:34" x14ac:dyDescent="0.3">
      <c r="A6441">
        <v>6440</v>
      </c>
      <c r="B6441" t="s">
        <v>8927</v>
      </c>
      <c r="C6441" s="4">
        <v>41916</v>
      </c>
      <c r="D6441" s="4">
        <v>41918</v>
      </c>
      <c r="E6441" t="s">
        <v>208</v>
      </c>
      <c r="F6441" t="s">
        <v>3553</v>
      </c>
      <c r="G6441" t="s">
        <v>3554</v>
      </c>
      <c r="H6441" t="s">
        <v>37</v>
      </c>
      <c r="I6441" t="s">
        <v>38</v>
      </c>
      <c r="J6441" t="s">
        <v>286</v>
      </c>
      <c r="K6441" t="s">
        <v>287</v>
      </c>
      <c r="L6441">
        <v>10024</v>
      </c>
      <c r="M6441" t="s">
        <v>168</v>
      </c>
      <c r="N6441" t="s">
        <v>6984</v>
      </c>
      <c r="O6441" t="s">
        <v>43</v>
      </c>
      <c r="P6441" t="s">
        <v>50</v>
      </c>
      <c r="Q6441" t="s">
        <v>6985</v>
      </c>
      <c r="R6441" s="1">
        <v>589.41</v>
      </c>
      <c r="S6441">
        <v>5</v>
      </c>
      <c r="T6441">
        <f t="shared" si="100"/>
        <v>35</v>
      </c>
      <c r="U6441" t="s">
        <v>75</v>
      </c>
      <c r="V6441">
        <v>0.1</v>
      </c>
      <c r="W6441">
        <v>58.941000000000003</v>
      </c>
      <c r="X6441" s="1">
        <v>-58.941000000000003</v>
      </c>
      <c r="Y6441" s="1">
        <v>648.351</v>
      </c>
      <c r="Z6441" t="s">
        <v>53</v>
      </c>
      <c r="AA6441" s="2">
        <v>-6.5490000000000004</v>
      </c>
      <c r="AB6441" s="3">
        <v>-1.1111111111111112E-2</v>
      </c>
      <c r="AC6441" s="1">
        <v>-537.01800000000003</v>
      </c>
      <c r="AD6441">
        <v>2</v>
      </c>
      <c r="AE6441">
        <v>2</v>
      </c>
      <c r="AF6441" t="s">
        <v>48</v>
      </c>
      <c r="AG6441">
        <v>2014</v>
      </c>
      <c r="AH6441">
        <f>COUNTBLANK(datos[[#This Row],[Row ID]:[Year sales]])</f>
        <v>0</v>
      </c>
    </row>
    <row r="6442" spans="1:34" x14ac:dyDescent="0.3">
      <c r="A6442">
        <v>6441</v>
      </c>
      <c r="B6442" t="s">
        <v>8928</v>
      </c>
      <c r="C6442" s="4">
        <v>42656</v>
      </c>
      <c r="D6442" s="4">
        <v>42663</v>
      </c>
      <c r="E6442" t="s">
        <v>67</v>
      </c>
      <c r="F6442" t="s">
        <v>2571</v>
      </c>
      <c r="G6442" t="s">
        <v>2572</v>
      </c>
      <c r="H6442" t="s">
        <v>57</v>
      </c>
      <c r="I6442" t="s">
        <v>38</v>
      </c>
      <c r="J6442" t="s">
        <v>286</v>
      </c>
      <c r="K6442" t="s">
        <v>287</v>
      </c>
      <c r="L6442">
        <v>10024</v>
      </c>
      <c r="M6442" t="s">
        <v>168</v>
      </c>
      <c r="N6442" t="s">
        <v>3612</v>
      </c>
      <c r="O6442" t="s">
        <v>62</v>
      </c>
      <c r="P6442" t="s">
        <v>86</v>
      </c>
      <c r="Q6442" t="s">
        <v>3613</v>
      </c>
      <c r="R6442" s="1">
        <v>34.700000000000003</v>
      </c>
      <c r="S6442">
        <v>5</v>
      </c>
      <c r="T6442">
        <f t="shared" si="100"/>
        <v>27</v>
      </c>
      <c r="U6442" t="s">
        <v>75</v>
      </c>
      <c r="V6442">
        <v>0</v>
      </c>
      <c r="W6442">
        <v>0</v>
      </c>
      <c r="X6442" s="1">
        <v>0</v>
      </c>
      <c r="Y6442" s="1">
        <v>34.700000000000003</v>
      </c>
      <c r="Z6442" t="s">
        <v>65</v>
      </c>
      <c r="AA6442" s="2">
        <v>12.492000000000001</v>
      </c>
      <c r="AB6442" s="3">
        <v>0.36</v>
      </c>
      <c r="AC6442" s="1">
        <v>-22.207999999999998</v>
      </c>
      <c r="AD6442">
        <v>7</v>
      </c>
      <c r="AE6442">
        <v>7</v>
      </c>
      <c r="AF6442" t="s">
        <v>48</v>
      </c>
      <c r="AG6442">
        <v>2016</v>
      </c>
      <c r="AH6442">
        <f>COUNTBLANK(datos[[#This Row],[Row ID]:[Year sales]])</f>
        <v>0</v>
      </c>
    </row>
    <row r="6443" spans="1:34" x14ac:dyDescent="0.3">
      <c r="A6443">
        <v>6442</v>
      </c>
      <c r="B6443" t="s">
        <v>8928</v>
      </c>
      <c r="C6443" s="4">
        <v>42656</v>
      </c>
      <c r="D6443" s="4">
        <v>42663</v>
      </c>
      <c r="E6443" t="s">
        <v>67</v>
      </c>
      <c r="F6443" t="s">
        <v>2571</v>
      </c>
      <c r="G6443" t="s">
        <v>2572</v>
      </c>
      <c r="H6443" t="s">
        <v>57</v>
      </c>
      <c r="I6443" t="s">
        <v>38</v>
      </c>
      <c r="J6443" t="s">
        <v>286</v>
      </c>
      <c r="K6443" t="s">
        <v>287</v>
      </c>
      <c r="L6443">
        <v>10024</v>
      </c>
      <c r="M6443" t="s">
        <v>168</v>
      </c>
      <c r="N6443" t="s">
        <v>5295</v>
      </c>
      <c r="O6443" t="s">
        <v>62</v>
      </c>
      <c r="P6443" t="s">
        <v>77</v>
      </c>
      <c r="Q6443" t="s">
        <v>5296</v>
      </c>
      <c r="R6443" s="1">
        <v>99.87</v>
      </c>
      <c r="S6443">
        <v>3</v>
      </c>
      <c r="T6443">
        <f t="shared" si="100"/>
        <v>26</v>
      </c>
      <c r="U6443" t="s">
        <v>52</v>
      </c>
      <c r="V6443">
        <v>0</v>
      </c>
      <c r="W6443">
        <v>0</v>
      </c>
      <c r="X6443" s="1">
        <v>0</v>
      </c>
      <c r="Y6443" s="1">
        <v>99.87</v>
      </c>
      <c r="Z6443" t="s">
        <v>99</v>
      </c>
      <c r="AA6443" s="2">
        <v>23.968800000000002</v>
      </c>
      <c r="AB6443" s="3">
        <v>0.24000000000000002</v>
      </c>
      <c r="AC6443" s="1">
        <v>-75.901200000000003</v>
      </c>
      <c r="AD6443">
        <v>7</v>
      </c>
      <c r="AE6443">
        <v>7</v>
      </c>
      <c r="AF6443" t="s">
        <v>48</v>
      </c>
      <c r="AG6443">
        <v>2016</v>
      </c>
      <c r="AH6443">
        <f>COUNTBLANK(datos[[#This Row],[Row ID]:[Year sales]])</f>
        <v>0</v>
      </c>
    </row>
    <row r="6444" spans="1:34" x14ac:dyDescent="0.3">
      <c r="A6444">
        <v>6443</v>
      </c>
      <c r="B6444" t="s">
        <v>8928</v>
      </c>
      <c r="C6444" s="4">
        <v>42656</v>
      </c>
      <c r="D6444" s="4">
        <v>42663</v>
      </c>
      <c r="E6444" t="s">
        <v>67</v>
      </c>
      <c r="F6444" t="s">
        <v>2571</v>
      </c>
      <c r="G6444" t="s">
        <v>2572</v>
      </c>
      <c r="H6444" t="s">
        <v>57</v>
      </c>
      <c r="I6444" t="s">
        <v>38</v>
      </c>
      <c r="J6444" t="s">
        <v>286</v>
      </c>
      <c r="K6444" t="s">
        <v>287</v>
      </c>
      <c r="L6444">
        <v>10024</v>
      </c>
      <c r="M6444" t="s">
        <v>168</v>
      </c>
      <c r="N6444" t="s">
        <v>4999</v>
      </c>
      <c r="O6444" t="s">
        <v>62</v>
      </c>
      <c r="P6444" t="s">
        <v>110</v>
      </c>
      <c r="Q6444" t="s">
        <v>5000</v>
      </c>
      <c r="R6444" s="1">
        <v>37.94</v>
      </c>
      <c r="S6444">
        <v>2</v>
      </c>
      <c r="T6444">
        <f t="shared" si="100"/>
        <v>24</v>
      </c>
      <c r="U6444" t="s">
        <v>46</v>
      </c>
      <c r="V6444">
        <v>0</v>
      </c>
      <c r="W6444">
        <v>0</v>
      </c>
      <c r="X6444" s="1">
        <v>0</v>
      </c>
      <c r="Y6444" s="1">
        <v>37.94</v>
      </c>
      <c r="Z6444" t="s">
        <v>65</v>
      </c>
      <c r="AA6444" s="2">
        <v>18.211200000000002</v>
      </c>
      <c r="AB6444" s="3">
        <v>0.48000000000000009</v>
      </c>
      <c r="AC6444" s="1">
        <v>-19.7288</v>
      </c>
      <c r="AD6444">
        <v>7</v>
      </c>
      <c r="AE6444">
        <v>7</v>
      </c>
      <c r="AF6444" t="s">
        <v>48</v>
      </c>
      <c r="AG6444">
        <v>2016</v>
      </c>
      <c r="AH6444">
        <f>COUNTBLANK(datos[[#This Row],[Row ID]:[Year sales]])</f>
        <v>0</v>
      </c>
    </row>
    <row r="6445" spans="1:34" x14ac:dyDescent="0.3">
      <c r="A6445">
        <v>6444</v>
      </c>
      <c r="B6445" t="s">
        <v>8928</v>
      </c>
      <c r="C6445" s="4">
        <v>42656</v>
      </c>
      <c r="D6445" s="4">
        <v>42663</v>
      </c>
      <c r="E6445" t="s">
        <v>67</v>
      </c>
      <c r="F6445" t="s">
        <v>2571</v>
      </c>
      <c r="G6445" t="s">
        <v>2572</v>
      </c>
      <c r="H6445" t="s">
        <v>57</v>
      </c>
      <c r="I6445" t="s">
        <v>38</v>
      </c>
      <c r="J6445" t="s">
        <v>286</v>
      </c>
      <c r="K6445" t="s">
        <v>287</v>
      </c>
      <c r="L6445">
        <v>10024</v>
      </c>
      <c r="M6445" t="s">
        <v>168</v>
      </c>
      <c r="N6445" t="s">
        <v>6452</v>
      </c>
      <c r="O6445" t="s">
        <v>62</v>
      </c>
      <c r="P6445" t="s">
        <v>63</v>
      </c>
      <c r="Q6445" t="s">
        <v>6453</v>
      </c>
      <c r="R6445" s="1">
        <v>24.9</v>
      </c>
      <c r="S6445">
        <v>5</v>
      </c>
      <c r="T6445">
        <f t="shared" si="100"/>
        <v>20</v>
      </c>
      <c r="U6445" t="s">
        <v>75</v>
      </c>
      <c r="V6445">
        <v>0</v>
      </c>
      <c r="W6445">
        <v>0</v>
      </c>
      <c r="X6445" s="1">
        <v>0</v>
      </c>
      <c r="Y6445" s="1">
        <v>24.9</v>
      </c>
      <c r="Z6445" t="s">
        <v>65</v>
      </c>
      <c r="AA6445" s="2">
        <v>11.454000000000001</v>
      </c>
      <c r="AB6445" s="3">
        <v>0.46000000000000008</v>
      </c>
      <c r="AC6445" s="1">
        <v>-13.446</v>
      </c>
      <c r="AD6445">
        <v>7</v>
      </c>
      <c r="AE6445">
        <v>7</v>
      </c>
      <c r="AF6445" t="s">
        <v>48</v>
      </c>
      <c r="AG6445">
        <v>2016</v>
      </c>
      <c r="AH6445">
        <f>COUNTBLANK(datos[[#This Row],[Row ID]:[Year sales]])</f>
        <v>0</v>
      </c>
    </row>
    <row r="6446" spans="1:34" x14ac:dyDescent="0.3">
      <c r="A6446">
        <v>6445</v>
      </c>
      <c r="B6446" t="s">
        <v>8928</v>
      </c>
      <c r="C6446" s="4">
        <v>42656</v>
      </c>
      <c r="D6446" s="4">
        <v>42663</v>
      </c>
      <c r="E6446" t="s">
        <v>67</v>
      </c>
      <c r="F6446" t="s">
        <v>2571</v>
      </c>
      <c r="G6446" t="s">
        <v>2572</v>
      </c>
      <c r="H6446" t="s">
        <v>57</v>
      </c>
      <c r="I6446" t="s">
        <v>38</v>
      </c>
      <c r="J6446" t="s">
        <v>286</v>
      </c>
      <c r="K6446" t="s">
        <v>287</v>
      </c>
      <c r="L6446">
        <v>10024</v>
      </c>
      <c r="M6446" t="s">
        <v>168</v>
      </c>
      <c r="N6446" t="s">
        <v>3535</v>
      </c>
      <c r="O6446" t="s">
        <v>43</v>
      </c>
      <c r="P6446" t="s">
        <v>83</v>
      </c>
      <c r="Q6446" t="s">
        <v>3536</v>
      </c>
      <c r="R6446" s="1">
        <v>82.26</v>
      </c>
      <c r="S6446">
        <v>3</v>
      </c>
      <c r="T6446">
        <f t="shared" si="100"/>
        <v>21</v>
      </c>
      <c r="U6446" t="s">
        <v>52</v>
      </c>
      <c r="V6446">
        <v>0</v>
      </c>
      <c r="W6446">
        <v>0</v>
      </c>
      <c r="X6446" s="1">
        <v>0</v>
      </c>
      <c r="Y6446" s="1">
        <v>82.26</v>
      </c>
      <c r="Z6446" t="s">
        <v>99</v>
      </c>
      <c r="AA6446" s="2">
        <v>33.726599999999998</v>
      </c>
      <c r="AB6446" s="3">
        <v>0.40999999999999992</v>
      </c>
      <c r="AC6446" s="1">
        <v>-48.5334</v>
      </c>
      <c r="AD6446">
        <v>7</v>
      </c>
      <c r="AE6446">
        <v>7</v>
      </c>
      <c r="AF6446" t="s">
        <v>48</v>
      </c>
      <c r="AG6446">
        <v>2016</v>
      </c>
      <c r="AH6446">
        <f>COUNTBLANK(datos[[#This Row],[Row ID]:[Year sales]])</f>
        <v>0</v>
      </c>
    </row>
    <row r="6447" spans="1:34" x14ac:dyDescent="0.3">
      <c r="A6447">
        <v>6446</v>
      </c>
      <c r="B6447" t="s">
        <v>8929</v>
      </c>
      <c r="C6447" s="4">
        <v>42068</v>
      </c>
      <c r="D6447" s="4">
        <v>42073</v>
      </c>
      <c r="E6447" t="s">
        <v>67</v>
      </c>
      <c r="F6447" t="s">
        <v>3099</v>
      </c>
      <c r="G6447" t="s">
        <v>3100</v>
      </c>
      <c r="H6447" t="s">
        <v>37</v>
      </c>
      <c r="I6447" t="s">
        <v>38</v>
      </c>
      <c r="J6447" t="s">
        <v>323</v>
      </c>
      <c r="K6447" t="s">
        <v>231</v>
      </c>
      <c r="L6447">
        <v>60623</v>
      </c>
      <c r="M6447" t="s">
        <v>125</v>
      </c>
      <c r="N6447" t="s">
        <v>4341</v>
      </c>
      <c r="O6447" t="s">
        <v>62</v>
      </c>
      <c r="P6447" t="s">
        <v>289</v>
      </c>
      <c r="Q6447" t="s">
        <v>4342</v>
      </c>
      <c r="R6447" s="1">
        <v>7.1040000000000001</v>
      </c>
      <c r="S6447">
        <v>6</v>
      </c>
      <c r="T6447">
        <f t="shared" si="100"/>
        <v>27</v>
      </c>
      <c r="U6447" t="s">
        <v>75</v>
      </c>
      <c r="V6447">
        <v>0.2</v>
      </c>
      <c r="W6447">
        <v>1.4208000000000001</v>
      </c>
      <c r="X6447" s="1">
        <v>-1.4208000000000001</v>
      </c>
      <c r="Y6447" s="1">
        <v>8.5248000000000008</v>
      </c>
      <c r="Z6447" t="s">
        <v>65</v>
      </c>
      <c r="AA6447" s="2">
        <v>2.4864000000000002</v>
      </c>
      <c r="AB6447" s="3">
        <v>0.35000000000000003</v>
      </c>
      <c r="AC6447" s="1">
        <v>-3.1968000000000001</v>
      </c>
      <c r="AD6447">
        <v>5</v>
      </c>
      <c r="AE6447">
        <v>5</v>
      </c>
      <c r="AF6447" t="s">
        <v>48</v>
      </c>
      <c r="AG6447">
        <v>2015</v>
      </c>
      <c r="AH6447">
        <f>COUNTBLANK(datos[[#This Row],[Row ID]:[Year sales]])</f>
        <v>0</v>
      </c>
    </row>
    <row r="6448" spans="1:34" x14ac:dyDescent="0.3">
      <c r="A6448">
        <v>6447</v>
      </c>
      <c r="B6448" t="s">
        <v>8930</v>
      </c>
      <c r="C6448" s="4">
        <v>42798</v>
      </c>
      <c r="D6448" s="4">
        <v>42800</v>
      </c>
      <c r="E6448" t="s">
        <v>34</v>
      </c>
      <c r="F6448" t="s">
        <v>4204</v>
      </c>
      <c r="G6448" t="s">
        <v>4205</v>
      </c>
      <c r="H6448" t="s">
        <v>122</v>
      </c>
      <c r="I6448" t="s">
        <v>38</v>
      </c>
      <c r="J6448" t="s">
        <v>204</v>
      </c>
      <c r="K6448" t="s">
        <v>124</v>
      </c>
      <c r="L6448">
        <v>77095</v>
      </c>
      <c r="M6448" t="s">
        <v>125</v>
      </c>
      <c r="N6448" t="s">
        <v>190</v>
      </c>
      <c r="O6448" t="s">
        <v>43</v>
      </c>
      <c r="P6448" t="s">
        <v>83</v>
      </c>
      <c r="Q6448" t="s">
        <v>191</v>
      </c>
      <c r="R6448" s="1">
        <v>103.5</v>
      </c>
      <c r="S6448">
        <v>5</v>
      </c>
      <c r="T6448">
        <f t="shared" si="100"/>
        <v>31</v>
      </c>
      <c r="U6448" t="s">
        <v>75</v>
      </c>
      <c r="V6448">
        <v>0.6</v>
      </c>
      <c r="W6448">
        <v>62.099999999999994</v>
      </c>
      <c r="X6448" s="1">
        <v>-62.1</v>
      </c>
      <c r="Y6448" s="1">
        <v>165.6</v>
      </c>
      <c r="Z6448" t="s">
        <v>99</v>
      </c>
      <c r="AA6448" s="2">
        <v>-77.625</v>
      </c>
      <c r="AB6448" s="3">
        <v>-0.75</v>
      </c>
      <c r="AC6448" s="1">
        <v>-119.02500000000001</v>
      </c>
      <c r="AD6448">
        <v>2</v>
      </c>
      <c r="AE6448">
        <v>2</v>
      </c>
      <c r="AF6448" t="s">
        <v>48</v>
      </c>
      <c r="AG6448">
        <v>2017</v>
      </c>
      <c r="AH6448">
        <f>COUNTBLANK(datos[[#This Row],[Row ID]:[Year sales]])</f>
        <v>0</v>
      </c>
    </row>
    <row r="6449" spans="1:34" x14ac:dyDescent="0.3">
      <c r="A6449">
        <v>6448</v>
      </c>
      <c r="B6449" t="s">
        <v>8930</v>
      </c>
      <c r="C6449" s="4">
        <v>42798</v>
      </c>
      <c r="D6449" s="4">
        <v>42800</v>
      </c>
      <c r="E6449" t="s">
        <v>34</v>
      </c>
      <c r="F6449" t="s">
        <v>4204</v>
      </c>
      <c r="G6449" t="s">
        <v>4205</v>
      </c>
      <c r="H6449" t="s">
        <v>122</v>
      </c>
      <c r="I6449" t="s">
        <v>38</v>
      </c>
      <c r="J6449" t="s">
        <v>204</v>
      </c>
      <c r="K6449" t="s">
        <v>124</v>
      </c>
      <c r="L6449">
        <v>77095</v>
      </c>
      <c r="M6449" t="s">
        <v>125</v>
      </c>
      <c r="N6449" t="s">
        <v>4414</v>
      </c>
      <c r="O6449" t="s">
        <v>62</v>
      </c>
      <c r="P6449" t="s">
        <v>63</v>
      </c>
      <c r="Q6449" t="s">
        <v>4415</v>
      </c>
      <c r="R6449" s="1">
        <v>2.464</v>
      </c>
      <c r="S6449">
        <v>1</v>
      </c>
      <c r="T6449">
        <f t="shared" si="100"/>
        <v>8</v>
      </c>
      <c r="U6449" t="s">
        <v>46</v>
      </c>
      <c r="V6449">
        <v>0.2</v>
      </c>
      <c r="W6449">
        <v>0.49280000000000002</v>
      </c>
      <c r="X6449" s="1">
        <v>-0.49280000000000002</v>
      </c>
      <c r="Y6449" s="1">
        <v>2.9567999999999999</v>
      </c>
      <c r="Z6449" t="s">
        <v>65</v>
      </c>
      <c r="AA6449" s="2">
        <v>0.86240000000000006</v>
      </c>
      <c r="AB6449" s="3">
        <v>0.35000000000000003</v>
      </c>
      <c r="AC6449" s="1">
        <v>-1.1088</v>
      </c>
      <c r="AD6449">
        <v>2</v>
      </c>
      <c r="AE6449">
        <v>2</v>
      </c>
      <c r="AF6449" t="s">
        <v>48</v>
      </c>
      <c r="AG6449">
        <v>2017</v>
      </c>
      <c r="AH6449">
        <f>COUNTBLANK(datos[[#This Row],[Row ID]:[Year sales]])</f>
        <v>0</v>
      </c>
    </row>
    <row r="6450" spans="1:34" x14ac:dyDescent="0.3">
      <c r="A6450">
        <v>6449</v>
      </c>
      <c r="B6450" t="s">
        <v>8930</v>
      </c>
      <c r="C6450" s="4">
        <v>42798</v>
      </c>
      <c r="D6450" s="4">
        <v>42800</v>
      </c>
      <c r="E6450" t="s">
        <v>34</v>
      </c>
      <c r="F6450" t="s">
        <v>4204</v>
      </c>
      <c r="G6450" t="s">
        <v>4205</v>
      </c>
      <c r="H6450" t="s">
        <v>122</v>
      </c>
      <c r="I6450" t="s">
        <v>38</v>
      </c>
      <c r="J6450" t="s">
        <v>204</v>
      </c>
      <c r="K6450" t="s">
        <v>124</v>
      </c>
      <c r="L6450">
        <v>77095</v>
      </c>
      <c r="M6450" t="s">
        <v>125</v>
      </c>
      <c r="N6450" t="s">
        <v>1506</v>
      </c>
      <c r="O6450" t="s">
        <v>62</v>
      </c>
      <c r="P6450" t="s">
        <v>77</v>
      </c>
      <c r="Q6450" t="s">
        <v>1507</v>
      </c>
      <c r="R6450" s="1">
        <v>8.7200000000000006</v>
      </c>
      <c r="S6450">
        <v>1</v>
      </c>
      <c r="T6450">
        <f t="shared" si="100"/>
        <v>18</v>
      </c>
      <c r="U6450" t="s">
        <v>46</v>
      </c>
      <c r="V6450">
        <v>0.2</v>
      </c>
      <c r="W6450">
        <v>1.7440000000000002</v>
      </c>
      <c r="X6450" s="1">
        <v>-1.744</v>
      </c>
      <c r="Y6450" s="1">
        <v>10.464</v>
      </c>
      <c r="Z6450" t="s">
        <v>65</v>
      </c>
      <c r="AA6450" s="2">
        <v>0.65400000000000003</v>
      </c>
      <c r="AB6450" s="3">
        <v>7.4999999999999997E-2</v>
      </c>
      <c r="AC6450" s="1">
        <v>-6.3220000000000001</v>
      </c>
      <c r="AD6450">
        <v>2</v>
      </c>
      <c r="AE6450">
        <v>2</v>
      </c>
      <c r="AF6450" t="s">
        <v>48</v>
      </c>
      <c r="AG6450">
        <v>2017</v>
      </c>
      <c r="AH6450">
        <f>COUNTBLANK(datos[[#This Row],[Row ID]:[Year sales]])</f>
        <v>0</v>
      </c>
    </row>
    <row r="6451" spans="1:34" x14ac:dyDescent="0.3">
      <c r="A6451">
        <v>6450</v>
      </c>
      <c r="B6451" t="s">
        <v>8931</v>
      </c>
      <c r="C6451" s="4">
        <v>42272</v>
      </c>
      <c r="D6451" s="4">
        <v>42276</v>
      </c>
      <c r="E6451" t="s">
        <v>67</v>
      </c>
      <c r="F6451" t="s">
        <v>4782</v>
      </c>
      <c r="G6451" t="s">
        <v>4783</v>
      </c>
      <c r="H6451" t="s">
        <v>37</v>
      </c>
      <c r="I6451" t="s">
        <v>38</v>
      </c>
      <c r="J6451" t="s">
        <v>4636</v>
      </c>
      <c r="K6451" t="s">
        <v>769</v>
      </c>
      <c r="L6451">
        <v>6450</v>
      </c>
      <c r="M6451" t="s">
        <v>168</v>
      </c>
      <c r="N6451" t="s">
        <v>3837</v>
      </c>
      <c r="O6451" t="s">
        <v>62</v>
      </c>
      <c r="P6451" t="s">
        <v>94</v>
      </c>
      <c r="Q6451" t="s">
        <v>3838</v>
      </c>
      <c r="R6451" s="1">
        <v>10.76</v>
      </c>
      <c r="S6451">
        <v>2</v>
      </c>
      <c r="T6451">
        <f t="shared" si="100"/>
        <v>17</v>
      </c>
      <c r="U6451" t="s">
        <v>46</v>
      </c>
      <c r="V6451">
        <v>0</v>
      </c>
      <c r="W6451">
        <v>0</v>
      </c>
      <c r="X6451" s="1">
        <v>0</v>
      </c>
      <c r="Y6451" s="1">
        <v>10.76</v>
      </c>
      <c r="Z6451" t="s">
        <v>65</v>
      </c>
      <c r="AA6451" s="2">
        <v>5.1647999999999996</v>
      </c>
      <c r="AB6451" s="3">
        <v>0.48</v>
      </c>
      <c r="AC6451" s="1">
        <v>-5.5952000000000002</v>
      </c>
      <c r="AD6451">
        <v>4</v>
      </c>
      <c r="AE6451">
        <v>4</v>
      </c>
      <c r="AF6451" t="s">
        <v>48</v>
      </c>
      <c r="AG6451">
        <v>2015</v>
      </c>
      <c r="AH6451">
        <f>COUNTBLANK(datos[[#This Row],[Row ID]:[Year sales]])</f>
        <v>0</v>
      </c>
    </row>
    <row r="6452" spans="1:34" x14ac:dyDescent="0.3">
      <c r="A6452">
        <v>6451</v>
      </c>
      <c r="B6452" t="s">
        <v>8931</v>
      </c>
      <c r="C6452" s="4">
        <v>42272</v>
      </c>
      <c r="D6452" s="4">
        <v>42276</v>
      </c>
      <c r="E6452" t="s">
        <v>67</v>
      </c>
      <c r="F6452" t="s">
        <v>4782</v>
      </c>
      <c r="G6452" t="s">
        <v>4783</v>
      </c>
      <c r="H6452" t="s">
        <v>37</v>
      </c>
      <c r="I6452" t="s">
        <v>38</v>
      </c>
      <c r="J6452" t="s">
        <v>4636</v>
      </c>
      <c r="K6452" t="s">
        <v>769</v>
      </c>
      <c r="L6452">
        <v>6450</v>
      </c>
      <c r="M6452" t="s">
        <v>168</v>
      </c>
      <c r="N6452" t="s">
        <v>1570</v>
      </c>
      <c r="O6452" t="s">
        <v>62</v>
      </c>
      <c r="P6452" t="s">
        <v>110</v>
      </c>
      <c r="Q6452" t="s">
        <v>1571</v>
      </c>
      <c r="R6452" s="1">
        <v>45.68</v>
      </c>
      <c r="S6452">
        <v>2</v>
      </c>
      <c r="T6452">
        <f t="shared" si="100"/>
        <v>27</v>
      </c>
      <c r="U6452" t="s">
        <v>46</v>
      </c>
      <c r="V6452">
        <v>0</v>
      </c>
      <c r="W6452">
        <v>0</v>
      </c>
      <c r="X6452" s="1">
        <v>0</v>
      </c>
      <c r="Y6452" s="1">
        <v>45.68</v>
      </c>
      <c r="Z6452" t="s">
        <v>65</v>
      </c>
      <c r="AA6452" s="2">
        <v>21.012799999999999</v>
      </c>
      <c r="AB6452" s="3">
        <v>0.45999999999999996</v>
      </c>
      <c r="AC6452" s="1">
        <v>-24.667200000000001</v>
      </c>
      <c r="AD6452">
        <v>4</v>
      </c>
      <c r="AE6452">
        <v>4</v>
      </c>
      <c r="AF6452" t="s">
        <v>48</v>
      </c>
      <c r="AG6452">
        <v>2015</v>
      </c>
      <c r="AH6452">
        <f>COUNTBLANK(datos[[#This Row],[Row ID]:[Year sales]])</f>
        <v>0</v>
      </c>
    </row>
    <row r="6453" spans="1:34" x14ac:dyDescent="0.3">
      <c r="A6453">
        <v>6452</v>
      </c>
      <c r="B6453" t="s">
        <v>8931</v>
      </c>
      <c r="C6453" s="4">
        <v>42272</v>
      </c>
      <c r="D6453" s="4">
        <v>42276</v>
      </c>
      <c r="E6453" t="s">
        <v>67</v>
      </c>
      <c r="F6453" t="s">
        <v>4782</v>
      </c>
      <c r="G6453" t="s">
        <v>4783</v>
      </c>
      <c r="H6453" t="s">
        <v>37</v>
      </c>
      <c r="I6453" t="s">
        <v>38</v>
      </c>
      <c r="J6453" t="s">
        <v>4636</v>
      </c>
      <c r="K6453" t="s">
        <v>769</v>
      </c>
      <c r="L6453">
        <v>6450</v>
      </c>
      <c r="M6453" t="s">
        <v>168</v>
      </c>
      <c r="N6453" t="s">
        <v>422</v>
      </c>
      <c r="O6453" t="s">
        <v>62</v>
      </c>
      <c r="P6453" t="s">
        <v>86</v>
      </c>
      <c r="Q6453" t="s">
        <v>423</v>
      </c>
      <c r="R6453" s="1">
        <v>6.7</v>
      </c>
      <c r="S6453">
        <v>1</v>
      </c>
      <c r="T6453">
        <f t="shared" si="100"/>
        <v>6</v>
      </c>
      <c r="U6453" t="s">
        <v>46</v>
      </c>
      <c r="V6453">
        <v>0</v>
      </c>
      <c r="W6453">
        <v>0</v>
      </c>
      <c r="X6453" s="1">
        <v>0</v>
      </c>
      <c r="Y6453" s="1">
        <v>6.7</v>
      </c>
      <c r="Z6453" t="s">
        <v>65</v>
      </c>
      <c r="AA6453" s="2">
        <v>2.2109999999999999</v>
      </c>
      <c r="AB6453" s="3">
        <v>0.32999999999999996</v>
      </c>
      <c r="AC6453" s="1">
        <v>-4.4889999999999999</v>
      </c>
      <c r="AD6453">
        <v>4</v>
      </c>
      <c r="AE6453">
        <v>4</v>
      </c>
      <c r="AF6453" t="s">
        <v>48</v>
      </c>
      <c r="AG6453">
        <v>2015</v>
      </c>
      <c r="AH6453">
        <f>COUNTBLANK(datos[[#This Row],[Row ID]:[Year sales]])</f>
        <v>0</v>
      </c>
    </row>
    <row r="6454" spans="1:34" x14ac:dyDescent="0.3">
      <c r="A6454">
        <v>6453</v>
      </c>
      <c r="B6454" t="s">
        <v>8932</v>
      </c>
      <c r="C6454" s="4">
        <v>42357</v>
      </c>
      <c r="D6454" s="4">
        <v>42361</v>
      </c>
      <c r="E6454" t="s">
        <v>34</v>
      </c>
      <c r="F6454" t="s">
        <v>6572</v>
      </c>
      <c r="G6454" t="s">
        <v>6573</v>
      </c>
      <c r="H6454" t="s">
        <v>37</v>
      </c>
      <c r="I6454" t="s">
        <v>38</v>
      </c>
      <c r="J6454" t="s">
        <v>8933</v>
      </c>
      <c r="K6454" t="s">
        <v>231</v>
      </c>
      <c r="L6454">
        <v>60025</v>
      </c>
      <c r="M6454" t="s">
        <v>125</v>
      </c>
      <c r="N6454" t="s">
        <v>3881</v>
      </c>
      <c r="O6454" t="s">
        <v>90</v>
      </c>
      <c r="P6454" t="s">
        <v>91</v>
      </c>
      <c r="Q6454" t="s">
        <v>3882</v>
      </c>
      <c r="R6454" s="1">
        <v>158.376</v>
      </c>
      <c r="S6454">
        <v>3</v>
      </c>
      <c r="T6454">
        <f t="shared" si="100"/>
        <v>24</v>
      </c>
      <c r="U6454" t="s">
        <v>52</v>
      </c>
      <c r="V6454">
        <v>0.2</v>
      </c>
      <c r="W6454">
        <v>31.675200000000004</v>
      </c>
      <c r="X6454" s="1">
        <v>-31.6752</v>
      </c>
      <c r="Y6454" s="1">
        <v>190.05119999999999</v>
      </c>
      <c r="Z6454" t="s">
        <v>99</v>
      </c>
      <c r="AA6454" s="2">
        <v>13.857900000000001</v>
      </c>
      <c r="AB6454" s="3">
        <v>8.7500000000000008E-2</v>
      </c>
      <c r="AC6454" s="1">
        <v>-112.8429</v>
      </c>
      <c r="AD6454">
        <v>4</v>
      </c>
      <c r="AE6454">
        <v>4</v>
      </c>
      <c r="AF6454" t="s">
        <v>48</v>
      </c>
      <c r="AG6454">
        <v>2015</v>
      </c>
      <c r="AH6454">
        <f>COUNTBLANK(datos[[#This Row],[Row ID]:[Year sales]])</f>
        <v>0</v>
      </c>
    </row>
    <row r="6455" spans="1:34" x14ac:dyDescent="0.3">
      <c r="A6455">
        <v>6454</v>
      </c>
      <c r="B6455" t="s">
        <v>8934</v>
      </c>
      <c r="C6455" s="4">
        <v>42285</v>
      </c>
      <c r="D6455" s="4">
        <v>42290</v>
      </c>
      <c r="E6455" t="s">
        <v>67</v>
      </c>
      <c r="F6455" t="s">
        <v>4586</v>
      </c>
      <c r="G6455" t="s">
        <v>4587</v>
      </c>
      <c r="H6455" t="s">
        <v>37</v>
      </c>
      <c r="I6455" t="s">
        <v>38</v>
      </c>
      <c r="J6455" t="s">
        <v>204</v>
      </c>
      <c r="K6455" t="s">
        <v>124</v>
      </c>
      <c r="L6455">
        <v>77036</v>
      </c>
      <c r="M6455" t="s">
        <v>125</v>
      </c>
      <c r="N6455" t="s">
        <v>6676</v>
      </c>
      <c r="O6455" t="s">
        <v>62</v>
      </c>
      <c r="P6455" t="s">
        <v>86</v>
      </c>
      <c r="Q6455" t="s">
        <v>6677</v>
      </c>
      <c r="R6455" s="1">
        <v>3.44</v>
      </c>
      <c r="S6455">
        <v>2</v>
      </c>
      <c r="T6455">
        <f t="shared" si="100"/>
        <v>22</v>
      </c>
      <c r="U6455" t="s">
        <v>46</v>
      </c>
      <c r="V6455">
        <v>0.2</v>
      </c>
      <c r="W6455">
        <v>0.68800000000000006</v>
      </c>
      <c r="X6455" s="1">
        <v>-0.68799999999999994</v>
      </c>
      <c r="Y6455" s="1">
        <v>4.1280000000000001</v>
      </c>
      <c r="Z6455" t="s">
        <v>65</v>
      </c>
      <c r="AA6455" s="2">
        <v>0.55900000000000005</v>
      </c>
      <c r="AB6455" s="3">
        <v>0.16250000000000001</v>
      </c>
      <c r="AC6455" s="1">
        <v>-2.1930000000000001</v>
      </c>
      <c r="AD6455">
        <v>5</v>
      </c>
      <c r="AE6455">
        <v>5</v>
      </c>
      <c r="AF6455" t="s">
        <v>48</v>
      </c>
      <c r="AG6455">
        <v>2015</v>
      </c>
      <c r="AH6455">
        <f>COUNTBLANK(datos[[#This Row],[Row ID]:[Year sales]])</f>
        <v>0</v>
      </c>
    </row>
    <row r="6456" spans="1:34" x14ac:dyDescent="0.3">
      <c r="A6456">
        <v>6455</v>
      </c>
      <c r="B6456" t="s">
        <v>8935</v>
      </c>
      <c r="C6456" s="4">
        <v>42947</v>
      </c>
      <c r="D6456" s="4">
        <v>42950</v>
      </c>
      <c r="E6456" t="s">
        <v>208</v>
      </c>
      <c r="F6456" t="s">
        <v>6347</v>
      </c>
      <c r="G6456" t="s">
        <v>6348</v>
      </c>
      <c r="H6456" t="s">
        <v>37</v>
      </c>
      <c r="I6456" t="s">
        <v>38</v>
      </c>
      <c r="J6456" t="s">
        <v>147</v>
      </c>
      <c r="K6456" t="s">
        <v>59</v>
      </c>
      <c r="L6456">
        <v>94110</v>
      </c>
      <c r="M6456" t="s">
        <v>60</v>
      </c>
      <c r="N6456" t="s">
        <v>417</v>
      </c>
      <c r="O6456" t="s">
        <v>62</v>
      </c>
      <c r="P6456" t="s">
        <v>77</v>
      </c>
      <c r="Q6456" t="s">
        <v>418</v>
      </c>
      <c r="R6456" s="1">
        <v>56.56</v>
      </c>
      <c r="S6456">
        <v>2</v>
      </c>
      <c r="T6456">
        <f t="shared" si="100"/>
        <v>34</v>
      </c>
      <c r="U6456" t="s">
        <v>46</v>
      </c>
      <c r="V6456">
        <v>0</v>
      </c>
      <c r="W6456">
        <v>0</v>
      </c>
      <c r="X6456" s="1">
        <v>0</v>
      </c>
      <c r="Y6456" s="1">
        <v>56.56</v>
      </c>
      <c r="Z6456" t="s">
        <v>99</v>
      </c>
      <c r="AA6456" s="2">
        <v>15.2712</v>
      </c>
      <c r="AB6456" s="3">
        <v>0.27</v>
      </c>
      <c r="AC6456" s="1">
        <v>-41.288800000000002</v>
      </c>
      <c r="AD6456">
        <v>3</v>
      </c>
      <c r="AE6456">
        <v>3</v>
      </c>
      <c r="AF6456" t="s">
        <v>48</v>
      </c>
      <c r="AG6456">
        <v>2017</v>
      </c>
      <c r="AH6456">
        <f>COUNTBLANK(datos[[#This Row],[Row ID]:[Year sales]])</f>
        <v>0</v>
      </c>
    </row>
    <row r="6457" spans="1:34" x14ac:dyDescent="0.3">
      <c r="A6457">
        <v>6456</v>
      </c>
      <c r="B6457" t="s">
        <v>8935</v>
      </c>
      <c r="C6457" s="4">
        <v>42947</v>
      </c>
      <c r="D6457" s="4">
        <v>42950</v>
      </c>
      <c r="E6457" t="s">
        <v>208</v>
      </c>
      <c r="F6457" t="s">
        <v>6347</v>
      </c>
      <c r="G6457" t="s">
        <v>6348</v>
      </c>
      <c r="H6457" t="s">
        <v>37</v>
      </c>
      <c r="I6457" t="s">
        <v>38</v>
      </c>
      <c r="J6457" t="s">
        <v>147</v>
      </c>
      <c r="K6457" t="s">
        <v>59</v>
      </c>
      <c r="L6457">
        <v>94110</v>
      </c>
      <c r="M6457" t="s">
        <v>60</v>
      </c>
      <c r="N6457" t="s">
        <v>4958</v>
      </c>
      <c r="O6457" t="s">
        <v>43</v>
      </c>
      <c r="P6457" t="s">
        <v>83</v>
      </c>
      <c r="Q6457" t="s">
        <v>4959</v>
      </c>
      <c r="R6457" s="1">
        <v>36.96</v>
      </c>
      <c r="S6457">
        <v>7</v>
      </c>
      <c r="T6457">
        <f t="shared" si="100"/>
        <v>30</v>
      </c>
      <c r="U6457" t="s">
        <v>75</v>
      </c>
      <c r="V6457">
        <v>0</v>
      </c>
      <c r="W6457">
        <v>0</v>
      </c>
      <c r="X6457" s="1">
        <v>0</v>
      </c>
      <c r="Y6457" s="1">
        <v>36.96</v>
      </c>
      <c r="Z6457" t="s">
        <v>65</v>
      </c>
      <c r="AA6457" s="2">
        <v>11.457599999999999</v>
      </c>
      <c r="AB6457" s="3">
        <v>0.31</v>
      </c>
      <c r="AC6457" s="1">
        <v>-25.502400000000002</v>
      </c>
      <c r="AD6457">
        <v>3</v>
      </c>
      <c r="AE6457">
        <v>3</v>
      </c>
      <c r="AF6457" t="s">
        <v>48</v>
      </c>
      <c r="AG6457">
        <v>2017</v>
      </c>
      <c r="AH6457">
        <f>COUNTBLANK(datos[[#This Row],[Row ID]:[Year sales]])</f>
        <v>0</v>
      </c>
    </row>
    <row r="6458" spans="1:34" x14ac:dyDescent="0.3">
      <c r="A6458">
        <v>6457</v>
      </c>
      <c r="B6458" t="s">
        <v>8936</v>
      </c>
      <c r="C6458" s="4">
        <v>41856</v>
      </c>
      <c r="D6458" s="4">
        <v>41862</v>
      </c>
      <c r="E6458" t="s">
        <v>67</v>
      </c>
      <c r="F6458" t="s">
        <v>649</v>
      </c>
      <c r="G6458" t="s">
        <v>650</v>
      </c>
      <c r="H6458" t="s">
        <v>57</v>
      </c>
      <c r="I6458" t="s">
        <v>38</v>
      </c>
      <c r="J6458" t="s">
        <v>286</v>
      </c>
      <c r="K6458" t="s">
        <v>287</v>
      </c>
      <c r="L6458">
        <v>10009</v>
      </c>
      <c r="M6458" t="s">
        <v>168</v>
      </c>
      <c r="N6458" t="s">
        <v>4992</v>
      </c>
      <c r="O6458" t="s">
        <v>90</v>
      </c>
      <c r="P6458" t="s">
        <v>91</v>
      </c>
      <c r="Q6458" t="s">
        <v>4993</v>
      </c>
      <c r="R6458" s="1">
        <v>135.99</v>
      </c>
      <c r="S6458">
        <v>1</v>
      </c>
      <c r="T6458">
        <f t="shared" si="100"/>
        <v>13</v>
      </c>
      <c r="U6458" t="s">
        <v>46</v>
      </c>
      <c r="V6458">
        <v>0</v>
      </c>
      <c r="W6458">
        <v>0</v>
      </c>
      <c r="X6458" s="1">
        <v>0</v>
      </c>
      <c r="Y6458" s="1">
        <v>135.99</v>
      </c>
      <c r="Z6458" t="s">
        <v>99</v>
      </c>
      <c r="AA6458" s="2">
        <v>36.717300000000002</v>
      </c>
      <c r="AB6458" s="3">
        <v>0.27</v>
      </c>
      <c r="AC6458" s="1">
        <v>-99.2727</v>
      </c>
      <c r="AD6458">
        <v>6</v>
      </c>
      <c r="AE6458">
        <v>6</v>
      </c>
      <c r="AF6458" t="s">
        <v>48</v>
      </c>
      <c r="AG6458">
        <v>2014</v>
      </c>
      <c r="AH6458">
        <f>COUNTBLANK(datos[[#This Row],[Row ID]:[Year sales]])</f>
        <v>0</v>
      </c>
    </row>
    <row r="6459" spans="1:34" x14ac:dyDescent="0.3">
      <c r="A6459">
        <v>6458</v>
      </c>
      <c r="B6459" t="s">
        <v>8936</v>
      </c>
      <c r="C6459" s="4">
        <v>41856</v>
      </c>
      <c r="D6459" s="4">
        <v>41862</v>
      </c>
      <c r="E6459" t="s">
        <v>67</v>
      </c>
      <c r="F6459" t="s">
        <v>649</v>
      </c>
      <c r="G6459" t="s">
        <v>650</v>
      </c>
      <c r="H6459" t="s">
        <v>57</v>
      </c>
      <c r="I6459" t="s">
        <v>38</v>
      </c>
      <c r="J6459" t="s">
        <v>286</v>
      </c>
      <c r="K6459" t="s">
        <v>287</v>
      </c>
      <c r="L6459">
        <v>10009</v>
      </c>
      <c r="M6459" t="s">
        <v>168</v>
      </c>
      <c r="N6459" t="s">
        <v>7097</v>
      </c>
      <c r="O6459" t="s">
        <v>62</v>
      </c>
      <c r="P6459" t="s">
        <v>86</v>
      </c>
      <c r="Q6459" t="s">
        <v>7098</v>
      </c>
      <c r="R6459" s="1">
        <v>15.96</v>
      </c>
      <c r="S6459">
        <v>7</v>
      </c>
      <c r="T6459">
        <f t="shared" si="100"/>
        <v>12</v>
      </c>
      <c r="U6459" t="s">
        <v>75</v>
      </c>
      <c r="V6459">
        <v>0</v>
      </c>
      <c r="W6459">
        <v>0</v>
      </c>
      <c r="X6459" s="1">
        <v>0</v>
      </c>
      <c r="Y6459" s="1">
        <v>15.96</v>
      </c>
      <c r="Z6459" t="s">
        <v>65</v>
      </c>
      <c r="AA6459" s="2">
        <v>7.0224000000000002</v>
      </c>
      <c r="AB6459" s="3">
        <v>0.44</v>
      </c>
      <c r="AC6459" s="1">
        <v>-8.9375999999999998</v>
      </c>
      <c r="AD6459">
        <v>6</v>
      </c>
      <c r="AE6459">
        <v>6</v>
      </c>
      <c r="AF6459" t="s">
        <v>48</v>
      </c>
      <c r="AG6459">
        <v>2014</v>
      </c>
      <c r="AH6459">
        <f>COUNTBLANK(datos[[#This Row],[Row ID]:[Year sales]])</f>
        <v>0</v>
      </c>
    </row>
    <row r="6460" spans="1:34" x14ac:dyDescent="0.3">
      <c r="A6460">
        <v>6459</v>
      </c>
      <c r="B6460" t="s">
        <v>8937</v>
      </c>
      <c r="C6460" s="4">
        <v>42869</v>
      </c>
      <c r="D6460" s="4">
        <v>42872</v>
      </c>
      <c r="E6460" t="s">
        <v>208</v>
      </c>
      <c r="F6460" t="s">
        <v>2698</v>
      </c>
      <c r="G6460" t="s">
        <v>2699</v>
      </c>
      <c r="H6460" t="s">
        <v>57</v>
      </c>
      <c r="I6460" t="s">
        <v>38</v>
      </c>
      <c r="J6460" t="s">
        <v>4520</v>
      </c>
      <c r="K6460" t="s">
        <v>2761</v>
      </c>
      <c r="L6460">
        <v>21215</v>
      </c>
      <c r="M6460" t="s">
        <v>168</v>
      </c>
      <c r="N6460" t="s">
        <v>3411</v>
      </c>
      <c r="O6460" t="s">
        <v>62</v>
      </c>
      <c r="P6460" t="s">
        <v>86</v>
      </c>
      <c r="Q6460" t="s">
        <v>3412</v>
      </c>
      <c r="R6460" s="1">
        <v>3.76</v>
      </c>
      <c r="S6460">
        <v>2</v>
      </c>
      <c r="T6460">
        <f t="shared" si="100"/>
        <v>17</v>
      </c>
      <c r="U6460" t="s">
        <v>46</v>
      </c>
      <c r="V6460">
        <v>0</v>
      </c>
      <c r="W6460">
        <v>0</v>
      </c>
      <c r="X6460" s="1">
        <v>0</v>
      </c>
      <c r="Y6460" s="1">
        <v>3.76</v>
      </c>
      <c r="Z6460" t="s">
        <v>65</v>
      </c>
      <c r="AA6460" s="2">
        <v>1.0904</v>
      </c>
      <c r="AB6460" s="3">
        <v>0.29000000000000004</v>
      </c>
      <c r="AC6460" s="1">
        <v>-2.6696</v>
      </c>
      <c r="AD6460">
        <v>3</v>
      </c>
      <c r="AE6460">
        <v>3</v>
      </c>
      <c r="AF6460" t="s">
        <v>48</v>
      </c>
      <c r="AG6460">
        <v>2017</v>
      </c>
      <c r="AH6460">
        <f>COUNTBLANK(datos[[#This Row],[Row ID]:[Year sales]])</f>
        <v>0</v>
      </c>
    </row>
    <row r="6461" spans="1:34" x14ac:dyDescent="0.3">
      <c r="A6461">
        <v>6460</v>
      </c>
      <c r="B6461" t="s">
        <v>8937</v>
      </c>
      <c r="C6461" s="4">
        <v>42869</v>
      </c>
      <c r="D6461" s="4">
        <v>42872</v>
      </c>
      <c r="E6461" t="s">
        <v>208</v>
      </c>
      <c r="F6461" t="s">
        <v>2698</v>
      </c>
      <c r="G6461" t="s">
        <v>2699</v>
      </c>
      <c r="H6461" t="s">
        <v>57</v>
      </c>
      <c r="I6461" t="s">
        <v>38</v>
      </c>
      <c r="J6461" t="s">
        <v>4520</v>
      </c>
      <c r="K6461" t="s">
        <v>2761</v>
      </c>
      <c r="L6461">
        <v>21215</v>
      </c>
      <c r="M6461" t="s">
        <v>168</v>
      </c>
      <c r="N6461" t="s">
        <v>1674</v>
      </c>
      <c r="O6461" t="s">
        <v>62</v>
      </c>
      <c r="P6461" t="s">
        <v>86</v>
      </c>
      <c r="Q6461" t="s">
        <v>1675</v>
      </c>
      <c r="R6461" s="1">
        <v>14.7</v>
      </c>
      <c r="S6461">
        <v>5</v>
      </c>
      <c r="T6461">
        <f t="shared" si="100"/>
        <v>32</v>
      </c>
      <c r="U6461" t="s">
        <v>75</v>
      </c>
      <c r="V6461">
        <v>0</v>
      </c>
      <c r="W6461">
        <v>0</v>
      </c>
      <c r="X6461" s="1">
        <v>0</v>
      </c>
      <c r="Y6461" s="1">
        <v>14.7</v>
      </c>
      <c r="Z6461" t="s">
        <v>65</v>
      </c>
      <c r="AA6461" s="2">
        <v>6.6150000000000002</v>
      </c>
      <c r="AB6461" s="3">
        <v>0.45</v>
      </c>
      <c r="AC6461" s="1">
        <v>-8.0850000000000009</v>
      </c>
      <c r="AD6461">
        <v>3</v>
      </c>
      <c r="AE6461">
        <v>3</v>
      </c>
      <c r="AF6461" t="s">
        <v>48</v>
      </c>
      <c r="AG6461">
        <v>2017</v>
      </c>
      <c r="AH6461">
        <f>COUNTBLANK(datos[[#This Row],[Row ID]:[Year sales]])</f>
        <v>0</v>
      </c>
    </row>
    <row r="6462" spans="1:34" x14ac:dyDescent="0.3">
      <c r="A6462">
        <v>6461</v>
      </c>
      <c r="B6462" t="s">
        <v>8937</v>
      </c>
      <c r="C6462" s="4">
        <v>42869</v>
      </c>
      <c r="D6462" s="4">
        <v>42872</v>
      </c>
      <c r="E6462" t="s">
        <v>208</v>
      </c>
      <c r="F6462" t="s">
        <v>2698</v>
      </c>
      <c r="G6462" t="s">
        <v>2699</v>
      </c>
      <c r="H6462" t="s">
        <v>57</v>
      </c>
      <c r="I6462" t="s">
        <v>38</v>
      </c>
      <c r="J6462" t="s">
        <v>4520</v>
      </c>
      <c r="K6462" t="s">
        <v>2761</v>
      </c>
      <c r="L6462">
        <v>21215</v>
      </c>
      <c r="M6462" t="s">
        <v>168</v>
      </c>
      <c r="N6462" t="s">
        <v>6137</v>
      </c>
      <c r="O6462" t="s">
        <v>62</v>
      </c>
      <c r="P6462" t="s">
        <v>86</v>
      </c>
      <c r="Q6462" t="s">
        <v>6138</v>
      </c>
      <c r="R6462" s="1">
        <v>37.200000000000003</v>
      </c>
      <c r="S6462">
        <v>5</v>
      </c>
      <c r="T6462">
        <f t="shared" si="100"/>
        <v>20</v>
      </c>
      <c r="U6462" t="s">
        <v>75</v>
      </c>
      <c r="V6462">
        <v>0</v>
      </c>
      <c r="W6462">
        <v>0</v>
      </c>
      <c r="X6462" s="1">
        <v>0</v>
      </c>
      <c r="Y6462" s="1">
        <v>37.200000000000003</v>
      </c>
      <c r="Z6462" t="s">
        <v>65</v>
      </c>
      <c r="AA6462" s="2">
        <v>9.3000000000000007</v>
      </c>
      <c r="AB6462" s="3">
        <v>0.25</v>
      </c>
      <c r="AC6462" s="1">
        <v>-27.9</v>
      </c>
      <c r="AD6462">
        <v>3</v>
      </c>
      <c r="AE6462">
        <v>3</v>
      </c>
      <c r="AF6462" t="s">
        <v>48</v>
      </c>
      <c r="AG6462">
        <v>2017</v>
      </c>
      <c r="AH6462">
        <f>COUNTBLANK(datos[[#This Row],[Row ID]:[Year sales]])</f>
        <v>0</v>
      </c>
    </row>
    <row r="6463" spans="1:34" x14ac:dyDescent="0.3">
      <c r="A6463">
        <v>6462</v>
      </c>
      <c r="B6463" t="s">
        <v>8937</v>
      </c>
      <c r="C6463" s="4">
        <v>42869</v>
      </c>
      <c r="D6463" s="4">
        <v>42872</v>
      </c>
      <c r="E6463" t="s">
        <v>208</v>
      </c>
      <c r="F6463" t="s">
        <v>2698</v>
      </c>
      <c r="G6463" t="s">
        <v>2699</v>
      </c>
      <c r="H6463" t="s">
        <v>57</v>
      </c>
      <c r="I6463" t="s">
        <v>38</v>
      </c>
      <c r="J6463" t="s">
        <v>4520</v>
      </c>
      <c r="K6463" t="s">
        <v>2761</v>
      </c>
      <c r="L6463">
        <v>21215</v>
      </c>
      <c r="M6463" t="s">
        <v>168</v>
      </c>
      <c r="N6463" t="s">
        <v>4195</v>
      </c>
      <c r="O6463" t="s">
        <v>90</v>
      </c>
      <c r="P6463" t="s">
        <v>181</v>
      </c>
      <c r="Q6463" t="s">
        <v>4196</v>
      </c>
      <c r="R6463" s="1">
        <v>89.97</v>
      </c>
      <c r="S6463">
        <v>3</v>
      </c>
      <c r="T6463">
        <f t="shared" si="100"/>
        <v>21</v>
      </c>
      <c r="U6463" t="s">
        <v>52</v>
      </c>
      <c r="V6463">
        <v>0</v>
      </c>
      <c r="W6463">
        <v>0</v>
      </c>
      <c r="X6463" s="1">
        <v>0</v>
      </c>
      <c r="Y6463" s="1">
        <v>89.97</v>
      </c>
      <c r="Z6463" t="s">
        <v>99</v>
      </c>
      <c r="AA6463" s="2">
        <v>18.893699999999999</v>
      </c>
      <c r="AB6463" s="3">
        <v>0.21</v>
      </c>
      <c r="AC6463" s="1">
        <v>-71.076300000000003</v>
      </c>
      <c r="AD6463">
        <v>3</v>
      </c>
      <c r="AE6463">
        <v>3</v>
      </c>
      <c r="AF6463" t="s">
        <v>48</v>
      </c>
      <c r="AG6463">
        <v>2017</v>
      </c>
      <c r="AH6463">
        <f>COUNTBLANK(datos[[#This Row],[Row ID]:[Year sales]])</f>
        <v>0</v>
      </c>
    </row>
    <row r="6464" spans="1:34" x14ac:dyDescent="0.3">
      <c r="A6464">
        <v>6463</v>
      </c>
      <c r="B6464" t="s">
        <v>8937</v>
      </c>
      <c r="C6464" s="4">
        <v>42869</v>
      </c>
      <c r="D6464" s="4">
        <v>42872</v>
      </c>
      <c r="E6464" t="s">
        <v>208</v>
      </c>
      <c r="F6464" t="s">
        <v>2698</v>
      </c>
      <c r="G6464" t="s">
        <v>2699</v>
      </c>
      <c r="H6464" t="s">
        <v>57</v>
      </c>
      <c r="I6464" t="s">
        <v>38</v>
      </c>
      <c r="J6464" t="s">
        <v>4520</v>
      </c>
      <c r="K6464" t="s">
        <v>2761</v>
      </c>
      <c r="L6464">
        <v>21215</v>
      </c>
      <c r="M6464" t="s">
        <v>168</v>
      </c>
      <c r="N6464" t="s">
        <v>6984</v>
      </c>
      <c r="O6464" t="s">
        <v>43</v>
      </c>
      <c r="P6464" t="s">
        <v>50</v>
      </c>
      <c r="Q6464" t="s">
        <v>6985</v>
      </c>
      <c r="R6464" s="1">
        <v>261.95999999999998</v>
      </c>
      <c r="S6464">
        <v>2</v>
      </c>
      <c r="T6464">
        <f t="shared" si="100"/>
        <v>35</v>
      </c>
      <c r="U6464" t="s">
        <v>46</v>
      </c>
      <c r="V6464">
        <v>0</v>
      </c>
      <c r="W6464">
        <v>0</v>
      </c>
      <c r="X6464" s="1">
        <v>0</v>
      </c>
      <c r="Y6464" s="1">
        <v>261.95999999999998</v>
      </c>
      <c r="Z6464" t="s">
        <v>47</v>
      </c>
      <c r="AA6464" s="2">
        <v>23.5764</v>
      </c>
      <c r="AB6464" s="3">
        <v>9.0000000000000011E-2</v>
      </c>
      <c r="AC6464" s="1">
        <v>-238.3836</v>
      </c>
      <c r="AD6464">
        <v>3</v>
      </c>
      <c r="AE6464">
        <v>3</v>
      </c>
      <c r="AF6464" t="s">
        <v>48</v>
      </c>
      <c r="AG6464">
        <v>2017</v>
      </c>
      <c r="AH6464">
        <f>COUNTBLANK(datos[[#This Row],[Row ID]:[Year sales]])</f>
        <v>0</v>
      </c>
    </row>
    <row r="6465" spans="1:34" x14ac:dyDescent="0.3">
      <c r="A6465">
        <v>6464</v>
      </c>
      <c r="B6465" t="s">
        <v>8937</v>
      </c>
      <c r="C6465" s="4">
        <v>42869</v>
      </c>
      <c r="D6465" s="4">
        <v>42872</v>
      </c>
      <c r="E6465" t="s">
        <v>208</v>
      </c>
      <c r="F6465" t="s">
        <v>2698</v>
      </c>
      <c r="G6465" t="s">
        <v>2699</v>
      </c>
      <c r="H6465" t="s">
        <v>57</v>
      </c>
      <c r="I6465" t="s">
        <v>38</v>
      </c>
      <c r="J6465" t="s">
        <v>4520</v>
      </c>
      <c r="K6465" t="s">
        <v>2761</v>
      </c>
      <c r="L6465">
        <v>21215</v>
      </c>
      <c r="M6465" t="s">
        <v>168</v>
      </c>
      <c r="N6465" t="s">
        <v>872</v>
      </c>
      <c r="O6465" t="s">
        <v>62</v>
      </c>
      <c r="P6465" t="s">
        <v>63</v>
      </c>
      <c r="Q6465" t="s">
        <v>873</v>
      </c>
      <c r="R6465" s="1">
        <v>74</v>
      </c>
      <c r="S6465">
        <v>5</v>
      </c>
      <c r="T6465">
        <f t="shared" si="100"/>
        <v>28</v>
      </c>
      <c r="U6465" t="s">
        <v>75</v>
      </c>
      <c r="V6465">
        <v>0</v>
      </c>
      <c r="W6465">
        <v>0</v>
      </c>
      <c r="X6465" s="1">
        <v>0</v>
      </c>
      <c r="Y6465" s="1">
        <v>74</v>
      </c>
      <c r="Z6465" t="s">
        <v>99</v>
      </c>
      <c r="AA6465" s="2">
        <v>37</v>
      </c>
      <c r="AB6465" s="3">
        <v>0.5</v>
      </c>
      <c r="AC6465" s="1">
        <v>-37</v>
      </c>
      <c r="AD6465">
        <v>3</v>
      </c>
      <c r="AE6465">
        <v>3</v>
      </c>
      <c r="AF6465" t="s">
        <v>48</v>
      </c>
      <c r="AG6465">
        <v>2017</v>
      </c>
      <c r="AH6465">
        <f>COUNTBLANK(datos[[#This Row],[Row ID]:[Year sales]])</f>
        <v>0</v>
      </c>
    </row>
    <row r="6466" spans="1:34" x14ac:dyDescent="0.3">
      <c r="A6466">
        <v>6465</v>
      </c>
      <c r="B6466" t="s">
        <v>8938</v>
      </c>
      <c r="C6466" s="4">
        <v>42635</v>
      </c>
      <c r="D6466" s="4">
        <v>42641</v>
      </c>
      <c r="E6466" t="s">
        <v>67</v>
      </c>
      <c r="F6466" t="s">
        <v>2980</v>
      </c>
      <c r="G6466" t="s">
        <v>2981</v>
      </c>
      <c r="H6466" t="s">
        <v>122</v>
      </c>
      <c r="I6466" t="s">
        <v>38</v>
      </c>
      <c r="J6466" t="s">
        <v>1497</v>
      </c>
      <c r="K6466" t="s">
        <v>40</v>
      </c>
      <c r="L6466">
        <v>40214</v>
      </c>
      <c r="M6466" t="s">
        <v>41</v>
      </c>
      <c r="N6466" t="s">
        <v>6373</v>
      </c>
      <c r="O6466" t="s">
        <v>43</v>
      </c>
      <c r="P6466" t="s">
        <v>83</v>
      </c>
      <c r="Q6466" t="s">
        <v>6374</v>
      </c>
      <c r="R6466" s="1">
        <v>13.28</v>
      </c>
      <c r="S6466">
        <v>2</v>
      </c>
      <c r="T6466">
        <f t="shared" ref="T6466:T6529" si="101">SUMIF(Q:Q, Q6466, S:S)</f>
        <v>16</v>
      </c>
      <c r="U6466" t="s">
        <v>46</v>
      </c>
      <c r="V6466">
        <v>0</v>
      </c>
      <c r="W6466">
        <v>0</v>
      </c>
      <c r="X6466" s="1">
        <v>0</v>
      </c>
      <c r="Y6466" s="1">
        <v>13.28</v>
      </c>
      <c r="Z6466" t="s">
        <v>65</v>
      </c>
      <c r="AA6466" s="2">
        <v>6.3743999999999996</v>
      </c>
      <c r="AB6466" s="3">
        <v>0.48</v>
      </c>
      <c r="AC6466" s="1">
        <v>-6.9055999999999997</v>
      </c>
      <c r="AD6466">
        <v>6</v>
      </c>
      <c r="AE6466">
        <v>6</v>
      </c>
      <c r="AF6466" t="s">
        <v>48</v>
      </c>
      <c r="AG6466">
        <v>2016</v>
      </c>
      <c r="AH6466">
        <f>COUNTBLANK(datos[[#This Row],[Row ID]:[Year sales]])</f>
        <v>0</v>
      </c>
    </row>
    <row r="6467" spans="1:34" x14ac:dyDescent="0.3">
      <c r="A6467">
        <v>6466</v>
      </c>
      <c r="B6467" t="s">
        <v>8939</v>
      </c>
      <c r="C6467" s="4">
        <v>42321</v>
      </c>
      <c r="D6467" s="4">
        <v>42325</v>
      </c>
      <c r="E6467" t="s">
        <v>67</v>
      </c>
      <c r="F6467" t="s">
        <v>1845</v>
      </c>
      <c r="G6467" t="s">
        <v>1846</v>
      </c>
      <c r="H6467" t="s">
        <v>37</v>
      </c>
      <c r="I6467" t="s">
        <v>38</v>
      </c>
      <c r="J6467" t="s">
        <v>8727</v>
      </c>
      <c r="K6467" t="s">
        <v>355</v>
      </c>
      <c r="L6467">
        <v>37087</v>
      </c>
      <c r="M6467" t="s">
        <v>41</v>
      </c>
      <c r="N6467" t="s">
        <v>8389</v>
      </c>
      <c r="O6467" t="s">
        <v>62</v>
      </c>
      <c r="P6467" t="s">
        <v>77</v>
      </c>
      <c r="Q6467" t="s">
        <v>8390</v>
      </c>
      <c r="R6467" s="1">
        <v>84.96</v>
      </c>
      <c r="S6467">
        <v>6</v>
      </c>
      <c r="T6467">
        <f t="shared" si="101"/>
        <v>7</v>
      </c>
      <c r="U6467" t="s">
        <v>75</v>
      </c>
      <c r="V6467">
        <v>0.2</v>
      </c>
      <c r="W6467">
        <v>16.992000000000001</v>
      </c>
      <c r="X6467" s="1">
        <v>-16.992000000000001</v>
      </c>
      <c r="Y6467" s="1">
        <v>101.952</v>
      </c>
      <c r="Z6467" t="s">
        <v>99</v>
      </c>
      <c r="AA6467" s="2">
        <v>6.3719999999999999</v>
      </c>
      <c r="AB6467" s="3">
        <v>7.5000000000000011E-2</v>
      </c>
      <c r="AC6467" s="1">
        <v>-61.595999999999997</v>
      </c>
      <c r="AD6467">
        <v>4</v>
      </c>
      <c r="AE6467">
        <v>4</v>
      </c>
      <c r="AF6467" t="s">
        <v>48</v>
      </c>
      <c r="AG6467">
        <v>2015</v>
      </c>
      <c r="AH6467">
        <f>COUNTBLANK(datos[[#This Row],[Row ID]:[Year sales]])</f>
        <v>0</v>
      </c>
    </row>
    <row r="6468" spans="1:34" x14ac:dyDescent="0.3">
      <c r="A6468">
        <v>6467</v>
      </c>
      <c r="B6468" t="s">
        <v>8940</v>
      </c>
      <c r="C6468" s="4">
        <v>42877</v>
      </c>
      <c r="D6468" s="4">
        <v>42880</v>
      </c>
      <c r="E6468" t="s">
        <v>34</v>
      </c>
      <c r="F6468" t="s">
        <v>176</v>
      </c>
      <c r="G6468" t="s">
        <v>177</v>
      </c>
      <c r="H6468" t="s">
        <v>37</v>
      </c>
      <c r="I6468" t="s">
        <v>38</v>
      </c>
      <c r="J6468" t="s">
        <v>58</v>
      </c>
      <c r="K6468" t="s">
        <v>59</v>
      </c>
      <c r="L6468">
        <v>90008</v>
      </c>
      <c r="M6468" t="s">
        <v>60</v>
      </c>
      <c r="N6468" t="s">
        <v>7065</v>
      </c>
      <c r="O6468" t="s">
        <v>90</v>
      </c>
      <c r="P6468" t="s">
        <v>181</v>
      </c>
      <c r="Q6468" t="s">
        <v>7066</v>
      </c>
      <c r="R6468" s="1">
        <v>68.459999999999994</v>
      </c>
      <c r="S6468">
        <v>7</v>
      </c>
      <c r="T6468">
        <f t="shared" si="101"/>
        <v>26</v>
      </c>
      <c r="U6468" t="s">
        <v>75</v>
      </c>
      <c r="V6468">
        <v>0</v>
      </c>
      <c r="W6468">
        <v>0</v>
      </c>
      <c r="X6468" s="1">
        <v>0</v>
      </c>
      <c r="Y6468" s="1">
        <v>68.459999999999994</v>
      </c>
      <c r="Z6468" t="s">
        <v>99</v>
      </c>
      <c r="AA6468" s="2">
        <v>25.330200000000001</v>
      </c>
      <c r="AB6468" s="3">
        <v>0.37000000000000005</v>
      </c>
      <c r="AC6468" s="1">
        <v>-43.129800000000003</v>
      </c>
      <c r="AD6468">
        <v>3</v>
      </c>
      <c r="AE6468">
        <v>3</v>
      </c>
      <c r="AF6468" t="s">
        <v>48</v>
      </c>
      <c r="AG6468">
        <v>2017</v>
      </c>
      <c r="AH6468">
        <f>COUNTBLANK(datos[[#This Row],[Row ID]:[Year sales]])</f>
        <v>0</v>
      </c>
    </row>
    <row r="6469" spans="1:34" x14ac:dyDescent="0.3">
      <c r="A6469">
        <v>6468</v>
      </c>
      <c r="B6469" t="s">
        <v>8941</v>
      </c>
      <c r="C6469" s="4">
        <v>42706</v>
      </c>
      <c r="D6469" s="4">
        <v>42712</v>
      </c>
      <c r="E6469" t="s">
        <v>67</v>
      </c>
      <c r="F6469" t="s">
        <v>4128</v>
      </c>
      <c r="G6469" t="s">
        <v>4129</v>
      </c>
      <c r="H6469" t="s">
        <v>122</v>
      </c>
      <c r="I6469" t="s">
        <v>38</v>
      </c>
      <c r="J6469" t="s">
        <v>3605</v>
      </c>
      <c r="K6469" t="s">
        <v>1422</v>
      </c>
      <c r="L6469">
        <v>2908</v>
      </c>
      <c r="M6469" t="s">
        <v>168</v>
      </c>
      <c r="N6469" t="s">
        <v>1600</v>
      </c>
      <c r="O6469" t="s">
        <v>62</v>
      </c>
      <c r="P6469" t="s">
        <v>77</v>
      </c>
      <c r="Q6469" t="s">
        <v>1601</v>
      </c>
      <c r="R6469" s="1">
        <v>2079.4</v>
      </c>
      <c r="S6469">
        <v>5</v>
      </c>
      <c r="T6469">
        <f t="shared" si="101"/>
        <v>14</v>
      </c>
      <c r="U6469" t="s">
        <v>75</v>
      </c>
      <c r="V6469">
        <v>0</v>
      </c>
      <c r="W6469">
        <v>0</v>
      </c>
      <c r="X6469" s="1">
        <v>0</v>
      </c>
      <c r="Y6469" s="1">
        <v>2079.4</v>
      </c>
      <c r="Z6469" t="s">
        <v>53</v>
      </c>
      <c r="AA6469" s="2">
        <v>582.23199999999997</v>
      </c>
      <c r="AB6469" s="3">
        <v>0.27999999999999997</v>
      </c>
      <c r="AC6469" s="1">
        <v>-1497.1679999999999</v>
      </c>
      <c r="AD6469">
        <v>6</v>
      </c>
      <c r="AE6469">
        <v>6</v>
      </c>
      <c r="AF6469" t="s">
        <v>48</v>
      </c>
      <c r="AG6469">
        <v>2016</v>
      </c>
      <c r="AH6469">
        <f>COUNTBLANK(datos[[#This Row],[Row ID]:[Year sales]])</f>
        <v>0</v>
      </c>
    </row>
    <row r="6470" spans="1:34" x14ac:dyDescent="0.3">
      <c r="A6470">
        <v>6469</v>
      </c>
      <c r="B6470" t="s">
        <v>8941</v>
      </c>
      <c r="C6470" s="4">
        <v>42706</v>
      </c>
      <c r="D6470" s="4">
        <v>42712</v>
      </c>
      <c r="E6470" t="s">
        <v>67</v>
      </c>
      <c r="F6470" t="s">
        <v>4128</v>
      </c>
      <c r="G6470" t="s">
        <v>4129</v>
      </c>
      <c r="H6470" t="s">
        <v>122</v>
      </c>
      <c r="I6470" t="s">
        <v>38</v>
      </c>
      <c r="J6470" t="s">
        <v>3605</v>
      </c>
      <c r="K6470" t="s">
        <v>1422</v>
      </c>
      <c r="L6470">
        <v>2908</v>
      </c>
      <c r="M6470" t="s">
        <v>168</v>
      </c>
      <c r="N6470" t="s">
        <v>4266</v>
      </c>
      <c r="O6470" t="s">
        <v>90</v>
      </c>
      <c r="P6470" t="s">
        <v>91</v>
      </c>
      <c r="Q6470" t="s">
        <v>4267</v>
      </c>
      <c r="R6470" s="1">
        <v>629.95000000000005</v>
      </c>
      <c r="S6470">
        <v>5</v>
      </c>
      <c r="T6470">
        <f t="shared" si="101"/>
        <v>25</v>
      </c>
      <c r="U6470" t="s">
        <v>75</v>
      </c>
      <c r="V6470">
        <v>0</v>
      </c>
      <c r="W6470">
        <v>0</v>
      </c>
      <c r="X6470" s="1">
        <v>0</v>
      </c>
      <c r="Y6470" s="1">
        <v>629.95000000000005</v>
      </c>
      <c r="Z6470" t="s">
        <v>53</v>
      </c>
      <c r="AA6470" s="2">
        <v>176.386</v>
      </c>
      <c r="AB6470" s="3">
        <v>0.27999999999999997</v>
      </c>
      <c r="AC6470" s="1">
        <v>-453.56400000000002</v>
      </c>
      <c r="AD6470">
        <v>6</v>
      </c>
      <c r="AE6470">
        <v>6</v>
      </c>
      <c r="AF6470" t="s">
        <v>48</v>
      </c>
      <c r="AG6470">
        <v>2016</v>
      </c>
      <c r="AH6470">
        <f>COUNTBLANK(datos[[#This Row],[Row ID]:[Year sales]])</f>
        <v>0</v>
      </c>
    </row>
    <row r="6471" spans="1:34" x14ac:dyDescent="0.3">
      <c r="A6471">
        <v>6470</v>
      </c>
      <c r="B6471" t="s">
        <v>8941</v>
      </c>
      <c r="C6471" s="4">
        <v>42706</v>
      </c>
      <c r="D6471" s="4">
        <v>42712</v>
      </c>
      <c r="E6471" t="s">
        <v>67</v>
      </c>
      <c r="F6471" t="s">
        <v>4128</v>
      </c>
      <c r="G6471" t="s">
        <v>4129</v>
      </c>
      <c r="H6471" t="s">
        <v>122</v>
      </c>
      <c r="I6471" t="s">
        <v>38</v>
      </c>
      <c r="J6471" t="s">
        <v>3605</v>
      </c>
      <c r="K6471" t="s">
        <v>1422</v>
      </c>
      <c r="L6471">
        <v>2908</v>
      </c>
      <c r="M6471" t="s">
        <v>168</v>
      </c>
      <c r="N6471" t="s">
        <v>1738</v>
      </c>
      <c r="O6471" t="s">
        <v>43</v>
      </c>
      <c r="P6471" t="s">
        <v>83</v>
      </c>
      <c r="Q6471" t="s">
        <v>8171</v>
      </c>
      <c r="R6471" s="1">
        <v>72.42</v>
      </c>
      <c r="S6471">
        <v>6</v>
      </c>
      <c r="T6471">
        <f t="shared" si="101"/>
        <v>17</v>
      </c>
      <c r="U6471" t="s">
        <v>75</v>
      </c>
      <c r="V6471">
        <v>0</v>
      </c>
      <c r="W6471">
        <v>0</v>
      </c>
      <c r="X6471" s="1">
        <v>0</v>
      </c>
      <c r="Y6471" s="1">
        <v>72.42</v>
      </c>
      <c r="Z6471" t="s">
        <v>99</v>
      </c>
      <c r="AA6471" s="2">
        <v>23.898599999999998</v>
      </c>
      <c r="AB6471" s="3">
        <v>0.32999999999999996</v>
      </c>
      <c r="AC6471" s="1">
        <v>-48.5214</v>
      </c>
      <c r="AD6471">
        <v>6</v>
      </c>
      <c r="AE6471">
        <v>6</v>
      </c>
      <c r="AF6471" t="s">
        <v>48</v>
      </c>
      <c r="AG6471">
        <v>2016</v>
      </c>
      <c r="AH6471">
        <f>COUNTBLANK(datos[[#This Row],[Row ID]:[Year sales]])</f>
        <v>0</v>
      </c>
    </row>
    <row r="6472" spans="1:34" x14ac:dyDescent="0.3">
      <c r="A6472">
        <v>6471</v>
      </c>
      <c r="B6472" t="s">
        <v>8942</v>
      </c>
      <c r="C6472" s="4">
        <v>42245</v>
      </c>
      <c r="D6472" s="4">
        <v>42249</v>
      </c>
      <c r="E6472" t="s">
        <v>67</v>
      </c>
      <c r="F6472" t="s">
        <v>3200</v>
      </c>
      <c r="G6472" t="s">
        <v>3201</v>
      </c>
      <c r="H6472" t="s">
        <v>122</v>
      </c>
      <c r="I6472" t="s">
        <v>38</v>
      </c>
      <c r="J6472" t="s">
        <v>902</v>
      </c>
      <c r="K6472" t="s">
        <v>258</v>
      </c>
      <c r="L6472">
        <v>48234</v>
      </c>
      <c r="M6472" t="s">
        <v>125</v>
      </c>
      <c r="N6472" t="s">
        <v>3881</v>
      </c>
      <c r="O6472" t="s">
        <v>90</v>
      </c>
      <c r="P6472" t="s">
        <v>91</v>
      </c>
      <c r="Q6472" t="s">
        <v>3882</v>
      </c>
      <c r="R6472" s="1">
        <v>131.97999999999999</v>
      </c>
      <c r="S6472">
        <v>2</v>
      </c>
      <c r="T6472">
        <f t="shared" si="101"/>
        <v>24</v>
      </c>
      <c r="U6472" t="s">
        <v>46</v>
      </c>
      <c r="V6472">
        <v>0</v>
      </c>
      <c r="W6472">
        <v>0</v>
      </c>
      <c r="X6472" s="1">
        <v>0</v>
      </c>
      <c r="Y6472" s="1">
        <v>131.97999999999999</v>
      </c>
      <c r="Z6472" t="s">
        <v>99</v>
      </c>
      <c r="AA6472" s="2">
        <v>35.634599999999999</v>
      </c>
      <c r="AB6472" s="3">
        <v>0.27</v>
      </c>
      <c r="AC6472" s="1">
        <v>-96.345399999999998</v>
      </c>
      <c r="AD6472">
        <v>4</v>
      </c>
      <c r="AE6472">
        <v>4</v>
      </c>
      <c r="AF6472" t="s">
        <v>48</v>
      </c>
      <c r="AG6472">
        <v>2015</v>
      </c>
      <c r="AH6472">
        <f>COUNTBLANK(datos[[#This Row],[Row ID]:[Year sales]])</f>
        <v>0</v>
      </c>
    </row>
    <row r="6473" spans="1:34" x14ac:dyDescent="0.3">
      <c r="A6473">
        <v>6472</v>
      </c>
      <c r="B6473" t="s">
        <v>8942</v>
      </c>
      <c r="C6473" s="4">
        <v>42245</v>
      </c>
      <c r="D6473" s="4">
        <v>42249</v>
      </c>
      <c r="E6473" t="s">
        <v>67</v>
      </c>
      <c r="F6473" t="s">
        <v>3200</v>
      </c>
      <c r="G6473" t="s">
        <v>3201</v>
      </c>
      <c r="H6473" t="s">
        <v>122</v>
      </c>
      <c r="I6473" t="s">
        <v>38</v>
      </c>
      <c r="J6473" t="s">
        <v>902</v>
      </c>
      <c r="K6473" t="s">
        <v>258</v>
      </c>
      <c r="L6473">
        <v>48234</v>
      </c>
      <c r="M6473" t="s">
        <v>125</v>
      </c>
      <c r="N6473" t="s">
        <v>3793</v>
      </c>
      <c r="O6473" t="s">
        <v>90</v>
      </c>
      <c r="P6473" t="s">
        <v>181</v>
      </c>
      <c r="Q6473" t="s">
        <v>3794</v>
      </c>
      <c r="R6473" s="1">
        <v>114.52</v>
      </c>
      <c r="S6473">
        <v>7</v>
      </c>
      <c r="T6473">
        <f t="shared" si="101"/>
        <v>50</v>
      </c>
      <c r="U6473" t="s">
        <v>75</v>
      </c>
      <c r="V6473">
        <v>0</v>
      </c>
      <c r="W6473">
        <v>0</v>
      </c>
      <c r="X6473" s="1">
        <v>0</v>
      </c>
      <c r="Y6473" s="1">
        <v>114.52</v>
      </c>
      <c r="Z6473" t="s">
        <v>99</v>
      </c>
      <c r="AA6473" s="2">
        <v>11.452</v>
      </c>
      <c r="AB6473" s="3">
        <v>0.1</v>
      </c>
      <c r="AC6473" s="1">
        <v>-103.068</v>
      </c>
      <c r="AD6473">
        <v>4</v>
      </c>
      <c r="AE6473">
        <v>4</v>
      </c>
      <c r="AF6473" t="s">
        <v>48</v>
      </c>
      <c r="AG6473">
        <v>2015</v>
      </c>
      <c r="AH6473">
        <f>COUNTBLANK(datos[[#This Row],[Row ID]:[Year sales]])</f>
        <v>0</v>
      </c>
    </row>
    <row r="6474" spans="1:34" x14ac:dyDescent="0.3">
      <c r="A6474">
        <v>6473</v>
      </c>
      <c r="B6474" t="s">
        <v>8943</v>
      </c>
      <c r="C6474" s="4">
        <v>41796</v>
      </c>
      <c r="D6474" s="4">
        <v>41800</v>
      </c>
      <c r="E6474" t="s">
        <v>67</v>
      </c>
      <c r="F6474" t="s">
        <v>7078</v>
      </c>
      <c r="G6474" t="s">
        <v>7079</v>
      </c>
      <c r="H6474" t="s">
        <v>122</v>
      </c>
      <c r="I6474" t="s">
        <v>38</v>
      </c>
      <c r="J6474" t="s">
        <v>204</v>
      </c>
      <c r="K6474" t="s">
        <v>124</v>
      </c>
      <c r="L6474">
        <v>77070</v>
      </c>
      <c r="M6474" t="s">
        <v>125</v>
      </c>
      <c r="N6474" t="s">
        <v>1219</v>
      </c>
      <c r="O6474" t="s">
        <v>62</v>
      </c>
      <c r="P6474" t="s">
        <v>63</v>
      </c>
      <c r="Q6474" t="s">
        <v>1220</v>
      </c>
      <c r="R6474" s="1">
        <v>100.24</v>
      </c>
      <c r="S6474">
        <v>10</v>
      </c>
      <c r="T6474">
        <f t="shared" si="101"/>
        <v>39</v>
      </c>
      <c r="U6474" t="s">
        <v>75</v>
      </c>
      <c r="V6474">
        <v>0.2</v>
      </c>
      <c r="W6474">
        <v>20.048000000000002</v>
      </c>
      <c r="X6474" s="1">
        <v>-20.047999999999998</v>
      </c>
      <c r="Y6474" s="1">
        <v>120.288</v>
      </c>
      <c r="Z6474" t="s">
        <v>99</v>
      </c>
      <c r="AA6474" s="2">
        <v>33.831000000000003</v>
      </c>
      <c r="AB6474" s="3">
        <v>0.33750000000000002</v>
      </c>
      <c r="AC6474" s="1">
        <v>-46.360999999999997</v>
      </c>
      <c r="AD6474">
        <v>4</v>
      </c>
      <c r="AE6474">
        <v>4</v>
      </c>
      <c r="AF6474" t="s">
        <v>48</v>
      </c>
      <c r="AG6474">
        <v>2014</v>
      </c>
      <c r="AH6474">
        <f>COUNTBLANK(datos[[#This Row],[Row ID]:[Year sales]])</f>
        <v>0</v>
      </c>
    </row>
    <row r="6475" spans="1:34" x14ac:dyDescent="0.3">
      <c r="A6475">
        <v>6474</v>
      </c>
      <c r="B6475" t="s">
        <v>8944</v>
      </c>
      <c r="C6475" s="4">
        <v>42447</v>
      </c>
      <c r="D6475" s="4">
        <v>42449</v>
      </c>
      <c r="E6475" t="s">
        <v>34</v>
      </c>
      <c r="F6475" t="s">
        <v>664</v>
      </c>
      <c r="G6475" t="s">
        <v>665</v>
      </c>
      <c r="H6475" t="s">
        <v>37</v>
      </c>
      <c r="I6475" t="s">
        <v>38</v>
      </c>
      <c r="J6475" t="s">
        <v>402</v>
      </c>
      <c r="K6475" t="s">
        <v>355</v>
      </c>
      <c r="L6475">
        <v>38401</v>
      </c>
      <c r="M6475" t="s">
        <v>41</v>
      </c>
      <c r="N6475" t="s">
        <v>3804</v>
      </c>
      <c r="O6475" t="s">
        <v>62</v>
      </c>
      <c r="P6475" t="s">
        <v>97</v>
      </c>
      <c r="Q6475" t="s">
        <v>3805</v>
      </c>
      <c r="R6475" s="1">
        <v>871.8</v>
      </c>
      <c r="S6475">
        <v>3</v>
      </c>
      <c r="T6475">
        <f t="shared" si="101"/>
        <v>9</v>
      </c>
      <c r="U6475" t="s">
        <v>52</v>
      </c>
      <c r="V6475">
        <v>0.2</v>
      </c>
      <c r="W6475">
        <v>174.36</v>
      </c>
      <c r="X6475" s="1">
        <v>-174.36</v>
      </c>
      <c r="Y6475" s="1">
        <v>1046.1599999999999</v>
      </c>
      <c r="Z6475" t="s">
        <v>53</v>
      </c>
      <c r="AA6475" s="2">
        <v>87.18</v>
      </c>
      <c r="AB6475" s="3">
        <v>0.10000000000000002</v>
      </c>
      <c r="AC6475" s="1">
        <v>-610.26</v>
      </c>
      <c r="AD6475">
        <v>2</v>
      </c>
      <c r="AE6475">
        <v>2</v>
      </c>
      <c r="AF6475" t="s">
        <v>48</v>
      </c>
      <c r="AG6475">
        <v>2016</v>
      </c>
      <c r="AH6475">
        <f>COUNTBLANK(datos[[#This Row],[Row ID]:[Year sales]])</f>
        <v>0</v>
      </c>
    </row>
    <row r="6476" spans="1:34" x14ac:dyDescent="0.3">
      <c r="A6476">
        <v>6475</v>
      </c>
      <c r="B6476" t="s">
        <v>8945</v>
      </c>
      <c r="C6476" s="4">
        <v>41653</v>
      </c>
      <c r="D6476" s="4">
        <v>41654</v>
      </c>
      <c r="E6476" t="s">
        <v>208</v>
      </c>
      <c r="F6476" t="s">
        <v>327</v>
      </c>
      <c r="G6476" t="s">
        <v>328</v>
      </c>
      <c r="H6476" t="s">
        <v>57</v>
      </c>
      <c r="I6476" t="s">
        <v>38</v>
      </c>
      <c r="J6476" t="s">
        <v>166</v>
      </c>
      <c r="K6476" t="s">
        <v>167</v>
      </c>
      <c r="L6476">
        <v>19140</v>
      </c>
      <c r="M6476" t="s">
        <v>168</v>
      </c>
      <c r="N6476" t="s">
        <v>3636</v>
      </c>
      <c r="O6476" t="s">
        <v>43</v>
      </c>
      <c r="P6476" t="s">
        <v>44</v>
      </c>
      <c r="Q6476" t="s">
        <v>3637</v>
      </c>
      <c r="R6476" s="1">
        <v>61.96</v>
      </c>
      <c r="S6476">
        <v>4</v>
      </c>
      <c r="T6476">
        <f t="shared" si="101"/>
        <v>14</v>
      </c>
      <c r="U6476" t="s">
        <v>52</v>
      </c>
      <c r="V6476">
        <v>0.5</v>
      </c>
      <c r="W6476">
        <v>30.98</v>
      </c>
      <c r="X6476" s="1">
        <v>-30.98</v>
      </c>
      <c r="Y6476" s="1">
        <v>92.94</v>
      </c>
      <c r="Z6476" t="s">
        <v>99</v>
      </c>
      <c r="AA6476" s="2">
        <v>-53.285600000000002</v>
      </c>
      <c r="AB6476" s="3">
        <v>-0.86</v>
      </c>
      <c r="AC6476" s="1">
        <v>-84.265600000000006</v>
      </c>
      <c r="AD6476">
        <v>1</v>
      </c>
      <c r="AE6476">
        <v>1</v>
      </c>
      <c r="AF6476" t="s">
        <v>48</v>
      </c>
      <c r="AG6476">
        <v>2014</v>
      </c>
      <c r="AH6476">
        <f>COUNTBLANK(datos[[#This Row],[Row ID]:[Year sales]])</f>
        <v>0</v>
      </c>
    </row>
    <row r="6477" spans="1:34" x14ac:dyDescent="0.3">
      <c r="A6477">
        <v>6476</v>
      </c>
      <c r="B6477" t="s">
        <v>8946</v>
      </c>
      <c r="C6477" s="4">
        <v>42889</v>
      </c>
      <c r="D6477" s="4">
        <v>42896</v>
      </c>
      <c r="E6477" t="s">
        <v>67</v>
      </c>
      <c r="F6477" t="s">
        <v>7747</v>
      </c>
      <c r="G6477" t="s">
        <v>7748</v>
      </c>
      <c r="H6477" t="s">
        <v>37</v>
      </c>
      <c r="I6477" t="s">
        <v>38</v>
      </c>
      <c r="J6477" t="s">
        <v>1375</v>
      </c>
      <c r="K6477" t="s">
        <v>71</v>
      </c>
      <c r="L6477">
        <v>33024</v>
      </c>
      <c r="M6477" t="s">
        <v>41</v>
      </c>
      <c r="N6477" t="s">
        <v>3457</v>
      </c>
      <c r="O6477" t="s">
        <v>62</v>
      </c>
      <c r="P6477" t="s">
        <v>94</v>
      </c>
      <c r="Q6477" t="s">
        <v>3458</v>
      </c>
      <c r="R6477" s="1">
        <v>4.5540000000000003</v>
      </c>
      <c r="S6477">
        <v>3</v>
      </c>
      <c r="T6477">
        <f t="shared" si="101"/>
        <v>26</v>
      </c>
      <c r="U6477" t="s">
        <v>52</v>
      </c>
      <c r="V6477">
        <v>0.7</v>
      </c>
      <c r="W6477">
        <v>3.1878000000000002</v>
      </c>
      <c r="X6477" s="1">
        <v>-3.1878000000000002</v>
      </c>
      <c r="Y6477" s="1">
        <v>7.7418000000000005</v>
      </c>
      <c r="Z6477" t="s">
        <v>65</v>
      </c>
      <c r="AA6477" s="2">
        <v>-3.4914000000000001</v>
      </c>
      <c r="AB6477" s="3">
        <v>-0.76666666666666661</v>
      </c>
      <c r="AC6477" s="1">
        <v>-4.8575999999999997</v>
      </c>
      <c r="AD6477">
        <v>7</v>
      </c>
      <c r="AE6477">
        <v>7</v>
      </c>
      <c r="AF6477" t="s">
        <v>48</v>
      </c>
      <c r="AG6477">
        <v>2017</v>
      </c>
      <c r="AH6477">
        <f>COUNTBLANK(datos[[#This Row],[Row ID]:[Year sales]])</f>
        <v>0</v>
      </c>
    </row>
    <row r="6478" spans="1:34" x14ac:dyDescent="0.3">
      <c r="A6478">
        <v>6477</v>
      </c>
      <c r="B6478" t="s">
        <v>8946</v>
      </c>
      <c r="C6478" s="4">
        <v>42889</v>
      </c>
      <c r="D6478" s="4">
        <v>42896</v>
      </c>
      <c r="E6478" t="s">
        <v>67</v>
      </c>
      <c r="F6478" t="s">
        <v>7747</v>
      </c>
      <c r="G6478" t="s">
        <v>7748</v>
      </c>
      <c r="H6478" t="s">
        <v>37</v>
      </c>
      <c r="I6478" t="s">
        <v>38</v>
      </c>
      <c r="J6478" t="s">
        <v>1375</v>
      </c>
      <c r="K6478" t="s">
        <v>71</v>
      </c>
      <c r="L6478">
        <v>33024</v>
      </c>
      <c r="M6478" t="s">
        <v>41</v>
      </c>
      <c r="N6478" t="s">
        <v>832</v>
      </c>
      <c r="O6478" t="s">
        <v>62</v>
      </c>
      <c r="P6478" t="s">
        <v>97</v>
      </c>
      <c r="Q6478" t="s">
        <v>833</v>
      </c>
      <c r="R6478" s="1">
        <v>5.2</v>
      </c>
      <c r="S6478">
        <v>2</v>
      </c>
      <c r="T6478">
        <f t="shared" si="101"/>
        <v>29</v>
      </c>
      <c r="U6478" t="s">
        <v>46</v>
      </c>
      <c r="V6478">
        <v>0.2</v>
      </c>
      <c r="W6478">
        <v>1.04</v>
      </c>
      <c r="X6478" s="1">
        <v>-1.04</v>
      </c>
      <c r="Y6478" s="1">
        <v>6.24</v>
      </c>
      <c r="Z6478" t="s">
        <v>65</v>
      </c>
      <c r="AA6478" s="2">
        <v>0.58499999999999996</v>
      </c>
      <c r="AB6478" s="3">
        <v>0.11249999999999999</v>
      </c>
      <c r="AC6478" s="1">
        <v>-3.5750000000000002</v>
      </c>
      <c r="AD6478">
        <v>7</v>
      </c>
      <c r="AE6478">
        <v>7</v>
      </c>
      <c r="AF6478" t="s">
        <v>48</v>
      </c>
      <c r="AG6478">
        <v>2017</v>
      </c>
      <c r="AH6478">
        <f>COUNTBLANK(datos[[#This Row],[Row ID]:[Year sales]])</f>
        <v>0</v>
      </c>
    </row>
    <row r="6479" spans="1:34" x14ac:dyDescent="0.3">
      <c r="A6479">
        <v>6478</v>
      </c>
      <c r="B6479" t="s">
        <v>8946</v>
      </c>
      <c r="C6479" s="4">
        <v>42889</v>
      </c>
      <c r="D6479" s="4">
        <v>42896</v>
      </c>
      <c r="E6479" t="s">
        <v>67</v>
      </c>
      <c r="F6479" t="s">
        <v>7747</v>
      </c>
      <c r="G6479" t="s">
        <v>7748</v>
      </c>
      <c r="H6479" t="s">
        <v>37</v>
      </c>
      <c r="I6479" t="s">
        <v>38</v>
      </c>
      <c r="J6479" t="s">
        <v>1375</v>
      </c>
      <c r="K6479" t="s">
        <v>71</v>
      </c>
      <c r="L6479">
        <v>33024</v>
      </c>
      <c r="M6479" t="s">
        <v>41</v>
      </c>
      <c r="N6479" t="s">
        <v>928</v>
      </c>
      <c r="O6479" t="s">
        <v>90</v>
      </c>
      <c r="P6479" t="s">
        <v>181</v>
      </c>
      <c r="Q6479" t="s">
        <v>929</v>
      </c>
      <c r="R6479" s="1">
        <v>205.99199999999999</v>
      </c>
      <c r="S6479">
        <v>1</v>
      </c>
      <c r="T6479">
        <f t="shared" si="101"/>
        <v>41</v>
      </c>
      <c r="U6479" t="s">
        <v>46</v>
      </c>
      <c r="V6479">
        <v>0.2</v>
      </c>
      <c r="W6479">
        <v>41.198399999999999</v>
      </c>
      <c r="X6479" s="1">
        <v>-41.198399999999999</v>
      </c>
      <c r="Y6479" s="1">
        <v>247.19039999999998</v>
      </c>
      <c r="Z6479" t="s">
        <v>47</v>
      </c>
      <c r="AA6479" s="2">
        <v>-2.5749</v>
      </c>
      <c r="AB6479" s="3">
        <v>-1.2500000000000001E-2</v>
      </c>
      <c r="AC6479" s="1">
        <v>-167.36850000000001</v>
      </c>
      <c r="AD6479">
        <v>7</v>
      </c>
      <c r="AE6479">
        <v>7</v>
      </c>
      <c r="AF6479" t="s">
        <v>48</v>
      </c>
      <c r="AG6479">
        <v>2017</v>
      </c>
      <c r="AH6479">
        <f>COUNTBLANK(datos[[#This Row],[Row ID]:[Year sales]])</f>
        <v>0</v>
      </c>
    </row>
    <row r="6480" spans="1:34" x14ac:dyDescent="0.3">
      <c r="A6480">
        <v>6479</v>
      </c>
      <c r="B6480" t="s">
        <v>8946</v>
      </c>
      <c r="C6480" s="4">
        <v>42889</v>
      </c>
      <c r="D6480" s="4">
        <v>42896</v>
      </c>
      <c r="E6480" t="s">
        <v>67</v>
      </c>
      <c r="F6480" t="s">
        <v>7747</v>
      </c>
      <c r="G6480" t="s">
        <v>7748</v>
      </c>
      <c r="H6480" t="s">
        <v>37</v>
      </c>
      <c r="I6480" t="s">
        <v>38</v>
      </c>
      <c r="J6480" t="s">
        <v>1375</v>
      </c>
      <c r="K6480" t="s">
        <v>71</v>
      </c>
      <c r="L6480">
        <v>33024</v>
      </c>
      <c r="M6480" t="s">
        <v>41</v>
      </c>
      <c r="N6480" t="s">
        <v>4607</v>
      </c>
      <c r="O6480" t="s">
        <v>62</v>
      </c>
      <c r="P6480" t="s">
        <v>110</v>
      </c>
      <c r="Q6480" t="s">
        <v>4608</v>
      </c>
      <c r="R6480" s="1">
        <v>15.552</v>
      </c>
      <c r="S6480">
        <v>3</v>
      </c>
      <c r="T6480">
        <f t="shared" si="101"/>
        <v>11</v>
      </c>
      <c r="U6480" t="s">
        <v>52</v>
      </c>
      <c r="V6480">
        <v>0.2</v>
      </c>
      <c r="W6480">
        <v>3.1104000000000003</v>
      </c>
      <c r="X6480" s="1">
        <v>-3.1103999999999998</v>
      </c>
      <c r="Y6480" s="1">
        <v>18.662399999999998</v>
      </c>
      <c r="Z6480" t="s">
        <v>65</v>
      </c>
      <c r="AA6480" s="2">
        <v>5.4432</v>
      </c>
      <c r="AB6480" s="3">
        <v>0.35000000000000003</v>
      </c>
      <c r="AC6480" s="1">
        <v>-6.9984000000000002</v>
      </c>
      <c r="AD6480">
        <v>7</v>
      </c>
      <c r="AE6480">
        <v>7</v>
      </c>
      <c r="AF6480" t="s">
        <v>48</v>
      </c>
      <c r="AG6480">
        <v>2017</v>
      </c>
      <c r="AH6480">
        <f>COUNTBLANK(datos[[#This Row],[Row ID]:[Year sales]])</f>
        <v>0</v>
      </c>
    </row>
    <row r="6481" spans="1:34" x14ac:dyDescent="0.3">
      <c r="A6481">
        <v>6480</v>
      </c>
      <c r="B6481" t="s">
        <v>8946</v>
      </c>
      <c r="C6481" s="4">
        <v>42889</v>
      </c>
      <c r="D6481" s="4">
        <v>42896</v>
      </c>
      <c r="E6481" t="s">
        <v>67</v>
      </c>
      <c r="F6481" t="s">
        <v>7747</v>
      </c>
      <c r="G6481" t="s">
        <v>7748</v>
      </c>
      <c r="H6481" t="s">
        <v>37</v>
      </c>
      <c r="I6481" t="s">
        <v>38</v>
      </c>
      <c r="J6481" t="s">
        <v>1375</v>
      </c>
      <c r="K6481" t="s">
        <v>71</v>
      </c>
      <c r="L6481">
        <v>33024</v>
      </c>
      <c r="M6481" t="s">
        <v>41</v>
      </c>
      <c r="N6481" t="s">
        <v>4266</v>
      </c>
      <c r="O6481" t="s">
        <v>90</v>
      </c>
      <c r="P6481" t="s">
        <v>91</v>
      </c>
      <c r="Q6481" t="s">
        <v>4267</v>
      </c>
      <c r="R6481" s="1">
        <v>503.96</v>
      </c>
      <c r="S6481">
        <v>5</v>
      </c>
      <c r="T6481">
        <f t="shared" si="101"/>
        <v>25</v>
      </c>
      <c r="U6481" t="s">
        <v>75</v>
      </c>
      <c r="V6481">
        <v>0.2</v>
      </c>
      <c r="W6481">
        <v>100.792</v>
      </c>
      <c r="X6481" s="1">
        <v>-100.792</v>
      </c>
      <c r="Y6481" s="1">
        <v>604.75199999999995</v>
      </c>
      <c r="Z6481" t="s">
        <v>53</v>
      </c>
      <c r="AA6481" s="2">
        <v>50.396000000000001</v>
      </c>
      <c r="AB6481" s="3">
        <v>0.1</v>
      </c>
      <c r="AC6481" s="1">
        <v>-352.77199999999999</v>
      </c>
      <c r="AD6481">
        <v>7</v>
      </c>
      <c r="AE6481">
        <v>7</v>
      </c>
      <c r="AF6481" t="s">
        <v>48</v>
      </c>
      <c r="AG6481">
        <v>2017</v>
      </c>
      <c r="AH6481">
        <f>COUNTBLANK(datos[[#This Row],[Row ID]:[Year sales]])</f>
        <v>0</v>
      </c>
    </row>
    <row r="6482" spans="1:34" x14ac:dyDescent="0.3">
      <c r="A6482">
        <v>6481</v>
      </c>
      <c r="B6482" t="s">
        <v>8946</v>
      </c>
      <c r="C6482" s="4">
        <v>42889</v>
      </c>
      <c r="D6482" s="4">
        <v>42896</v>
      </c>
      <c r="E6482" t="s">
        <v>67</v>
      </c>
      <c r="F6482" t="s">
        <v>7747</v>
      </c>
      <c r="G6482" t="s">
        <v>7748</v>
      </c>
      <c r="H6482" t="s">
        <v>37</v>
      </c>
      <c r="I6482" t="s">
        <v>38</v>
      </c>
      <c r="J6482" t="s">
        <v>1375</v>
      </c>
      <c r="K6482" t="s">
        <v>71</v>
      </c>
      <c r="L6482">
        <v>33024</v>
      </c>
      <c r="M6482" t="s">
        <v>41</v>
      </c>
      <c r="N6482" t="s">
        <v>5323</v>
      </c>
      <c r="O6482" t="s">
        <v>62</v>
      </c>
      <c r="P6482" t="s">
        <v>97</v>
      </c>
      <c r="Q6482" t="s">
        <v>5324</v>
      </c>
      <c r="R6482" s="1">
        <v>24.472000000000001</v>
      </c>
      <c r="S6482">
        <v>7</v>
      </c>
      <c r="T6482">
        <f t="shared" si="101"/>
        <v>22</v>
      </c>
      <c r="U6482" t="s">
        <v>75</v>
      </c>
      <c r="V6482">
        <v>0.2</v>
      </c>
      <c r="W6482">
        <v>4.894400000000001</v>
      </c>
      <c r="X6482" s="1">
        <v>-4.8944000000000001</v>
      </c>
      <c r="Y6482" s="1">
        <v>29.366400000000002</v>
      </c>
      <c r="Z6482" t="s">
        <v>65</v>
      </c>
      <c r="AA6482" s="2">
        <v>1.8353999999999999</v>
      </c>
      <c r="AB6482" s="3">
        <v>7.4999999999999997E-2</v>
      </c>
      <c r="AC6482" s="1">
        <v>-17.7422</v>
      </c>
      <c r="AD6482">
        <v>7</v>
      </c>
      <c r="AE6482">
        <v>7</v>
      </c>
      <c r="AF6482" t="s">
        <v>48</v>
      </c>
      <c r="AG6482">
        <v>2017</v>
      </c>
      <c r="AH6482">
        <f>COUNTBLANK(datos[[#This Row],[Row ID]:[Year sales]])</f>
        <v>0</v>
      </c>
    </row>
    <row r="6483" spans="1:34" x14ac:dyDescent="0.3">
      <c r="A6483">
        <v>6482</v>
      </c>
      <c r="B6483" t="s">
        <v>8946</v>
      </c>
      <c r="C6483" s="4">
        <v>42889</v>
      </c>
      <c r="D6483" s="4">
        <v>42896</v>
      </c>
      <c r="E6483" t="s">
        <v>67</v>
      </c>
      <c r="F6483" t="s">
        <v>7747</v>
      </c>
      <c r="G6483" t="s">
        <v>7748</v>
      </c>
      <c r="H6483" t="s">
        <v>37</v>
      </c>
      <c r="I6483" t="s">
        <v>38</v>
      </c>
      <c r="J6483" t="s">
        <v>1375</v>
      </c>
      <c r="K6483" t="s">
        <v>71</v>
      </c>
      <c r="L6483">
        <v>33024</v>
      </c>
      <c r="M6483" t="s">
        <v>41</v>
      </c>
      <c r="N6483" t="s">
        <v>1639</v>
      </c>
      <c r="O6483" t="s">
        <v>43</v>
      </c>
      <c r="P6483" t="s">
        <v>44</v>
      </c>
      <c r="Q6483" t="s">
        <v>1640</v>
      </c>
      <c r="R6483" s="1">
        <v>241.56800000000001</v>
      </c>
      <c r="S6483">
        <v>2</v>
      </c>
      <c r="T6483">
        <f t="shared" si="101"/>
        <v>6</v>
      </c>
      <c r="U6483" t="s">
        <v>46</v>
      </c>
      <c r="V6483">
        <v>0.2</v>
      </c>
      <c r="W6483">
        <v>48.313600000000008</v>
      </c>
      <c r="X6483" s="1">
        <v>-48.313600000000001</v>
      </c>
      <c r="Y6483" s="1">
        <v>289.88160000000005</v>
      </c>
      <c r="Z6483" t="s">
        <v>47</v>
      </c>
      <c r="AA6483" s="2">
        <v>0</v>
      </c>
      <c r="AB6483" s="3">
        <v>0</v>
      </c>
      <c r="AC6483" s="1">
        <v>-193.2544</v>
      </c>
      <c r="AD6483">
        <v>7</v>
      </c>
      <c r="AE6483">
        <v>7</v>
      </c>
      <c r="AF6483" t="s">
        <v>48</v>
      </c>
      <c r="AG6483">
        <v>2017</v>
      </c>
      <c r="AH6483">
        <f>COUNTBLANK(datos[[#This Row],[Row ID]:[Year sales]])</f>
        <v>0</v>
      </c>
    </row>
    <row r="6484" spans="1:34" x14ac:dyDescent="0.3">
      <c r="A6484">
        <v>6483</v>
      </c>
      <c r="B6484" t="s">
        <v>8946</v>
      </c>
      <c r="C6484" s="4">
        <v>42889</v>
      </c>
      <c r="D6484" s="4">
        <v>42896</v>
      </c>
      <c r="E6484" t="s">
        <v>67</v>
      </c>
      <c r="F6484" t="s">
        <v>7747</v>
      </c>
      <c r="G6484" t="s">
        <v>7748</v>
      </c>
      <c r="H6484" t="s">
        <v>37</v>
      </c>
      <c r="I6484" t="s">
        <v>38</v>
      </c>
      <c r="J6484" t="s">
        <v>1375</v>
      </c>
      <c r="K6484" t="s">
        <v>71</v>
      </c>
      <c r="L6484">
        <v>33024</v>
      </c>
      <c r="M6484" t="s">
        <v>41</v>
      </c>
      <c r="N6484" t="s">
        <v>7165</v>
      </c>
      <c r="O6484" t="s">
        <v>90</v>
      </c>
      <c r="P6484" t="s">
        <v>181</v>
      </c>
      <c r="Q6484" t="s">
        <v>7166</v>
      </c>
      <c r="R6484" s="1">
        <v>110.4</v>
      </c>
      <c r="S6484">
        <v>2</v>
      </c>
      <c r="T6484">
        <f t="shared" si="101"/>
        <v>17</v>
      </c>
      <c r="U6484" t="s">
        <v>46</v>
      </c>
      <c r="V6484">
        <v>0.2</v>
      </c>
      <c r="W6484">
        <v>22.080000000000002</v>
      </c>
      <c r="X6484" s="1">
        <v>-22.08</v>
      </c>
      <c r="Y6484" s="1">
        <v>132.48000000000002</v>
      </c>
      <c r="Z6484" t="s">
        <v>99</v>
      </c>
      <c r="AA6484" s="2">
        <v>-4.1399999999999997</v>
      </c>
      <c r="AB6484" s="3">
        <v>-3.7499999999999999E-2</v>
      </c>
      <c r="AC6484" s="1">
        <v>-92.46</v>
      </c>
      <c r="AD6484">
        <v>7</v>
      </c>
      <c r="AE6484">
        <v>7</v>
      </c>
      <c r="AF6484" t="s">
        <v>48</v>
      </c>
      <c r="AG6484">
        <v>2017</v>
      </c>
      <c r="AH6484">
        <f>COUNTBLANK(datos[[#This Row],[Row ID]:[Year sales]])</f>
        <v>0</v>
      </c>
    </row>
    <row r="6485" spans="1:34" x14ac:dyDescent="0.3">
      <c r="A6485">
        <v>6484</v>
      </c>
      <c r="B6485" t="s">
        <v>8947</v>
      </c>
      <c r="C6485" s="4">
        <v>42889</v>
      </c>
      <c r="D6485" s="4">
        <v>42895</v>
      </c>
      <c r="E6485" t="s">
        <v>67</v>
      </c>
      <c r="F6485" t="s">
        <v>3981</v>
      </c>
      <c r="G6485" t="s">
        <v>3982</v>
      </c>
      <c r="H6485" t="s">
        <v>57</v>
      </c>
      <c r="I6485" t="s">
        <v>38</v>
      </c>
      <c r="J6485" t="s">
        <v>286</v>
      </c>
      <c r="K6485" t="s">
        <v>287</v>
      </c>
      <c r="L6485">
        <v>10011</v>
      </c>
      <c r="M6485" t="s">
        <v>168</v>
      </c>
      <c r="N6485" t="s">
        <v>3353</v>
      </c>
      <c r="O6485" t="s">
        <v>43</v>
      </c>
      <c r="P6485" t="s">
        <v>73</v>
      </c>
      <c r="Q6485" t="s">
        <v>3354</v>
      </c>
      <c r="R6485" s="1">
        <v>384.76799999999997</v>
      </c>
      <c r="S6485">
        <v>2</v>
      </c>
      <c r="T6485">
        <f t="shared" si="101"/>
        <v>22</v>
      </c>
      <c r="U6485" t="s">
        <v>46</v>
      </c>
      <c r="V6485">
        <v>0.4</v>
      </c>
      <c r="W6485">
        <v>153.90719999999999</v>
      </c>
      <c r="X6485" s="1">
        <v>-153.90719999999999</v>
      </c>
      <c r="Y6485" s="1">
        <v>538.6751999999999</v>
      </c>
      <c r="Z6485" t="s">
        <v>53</v>
      </c>
      <c r="AA6485" s="2">
        <v>-115.43040000000001</v>
      </c>
      <c r="AB6485" s="3">
        <v>-0.30000000000000004</v>
      </c>
      <c r="AC6485" s="1">
        <v>-346.2912</v>
      </c>
      <c r="AD6485">
        <v>6</v>
      </c>
      <c r="AE6485">
        <v>6</v>
      </c>
      <c r="AF6485" t="s">
        <v>48</v>
      </c>
      <c r="AG6485">
        <v>2017</v>
      </c>
      <c r="AH6485">
        <f>COUNTBLANK(datos[[#This Row],[Row ID]:[Year sales]])</f>
        <v>0</v>
      </c>
    </row>
    <row r="6486" spans="1:34" x14ac:dyDescent="0.3">
      <c r="A6486">
        <v>6485</v>
      </c>
      <c r="B6486" t="s">
        <v>8947</v>
      </c>
      <c r="C6486" s="4">
        <v>42889</v>
      </c>
      <c r="D6486" s="4">
        <v>42895</v>
      </c>
      <c r="E6486" t="s">
        <v>67</v>
      </c>
      <c r="F6486" t="s">
        <v>3981</v>
      </c>
      <c r="G6486" t="s">
        <v>3982</v>
      </c>
      <c r="H6486" t="s">
        <v>57</v>
      </c>
      <c r="I6486" t="s">
        <v>38</v>
      </c>
      <c r="J6486" t="s">
        <v>286</v>
      </c>
      <c r="K6486" t="s">
        <v>287</v>
      </c>
      <c r="L6486">
        <v>10011</v>
      </c>
      <c r="M6486" t="s">
        <v>168</v>
      </c>
      <c r="N6486" t="s">
        <v>8134</v>
      </c>
      <c r="O6486" t="s">
        <v>90</v>
      </c>
      <c r="P6486" t="s">
        <v>704</v>
      </c>
      <c r="Q6486" t="s">
        <v>8135</v>
      </c>
      <c r="R6486" s="1">
        <v>78.66</v>
      </c>
      <c r="S6486">
        <v>6</v>
      </c>
      <c r="T6486">
        <f t="shared" si="101"/>
        <v>10</v>
      </c>
      <c r="U6486" t="s">
        <v>75</v>
      </c>
      <c r="V6486">
        <v>0</v>
      </c>
      <c r="W6486">
        <v>0</v>
      </c>
      <c r="X6486" s="1">
        <v>0</v>
      </c>
      <c r="Y6486" s="1">
        <v>78.66</v>
      </c>
      <c r="Z6486" t="s">
        <v>99</v>
      </c>
      <c r="AA6486" s="2">
        <v>36.183599999999998</v>
      </c>
      <c r="AB6486" s="3">
        <v>0.46</v>
      </c>
      <c r="AC6486" s="1">
        <v>-42.476399999999998</v>
      </c>
      <c r="AD6486">
        <v>6</v>
      </c>
      <c r="AE6486">
        <v>6</v>
      </c>
      <c r="AF6486" t="s">
        <v>48</v>
      </c>
      <c r="AG6486">
        <v>2017</v>
      </c>
      <c r="AH6486">
        <f>COUNTBLANK(datos[[#This Row],[Row ID]:[Year sales]])</f>
        <v>0</v>
      </c>
    </row>
    <row r="6487" spans="1:34" x14ac:dyDescent="0.3">
      <c r="A6487">
        <v>6486</v>
      </c>
      <c r="B6487" t="s">
        <v>8947</v>
      </c>
      <c r="C6487" s="4">
        <v>42889</v>
      </c>
      <c r="D6487" s="4">
        <v>42895</v>
      </c>
      <c r="E6487" t="s">
        <v>67</v>
      </c>
      <c r="F6487" t="s">
        <v>3981</v>
      </c>
      <c r="G6487" t="s">
        <v>3982</v>
      </c>
      <c r="H6487" t="s">
        <v>57</v>
      </c>
      <c r="I6487" t="s">
        <v>38</v>
      </c>
      <c r="J6487" t="s">
        <v>286</v>
      </c>
      <c r="K6487" t="s">
        <v>287</v>
      </c>
      <c r="L6487">
        <v>10011</v>
      </c>
      <c r="M6487" t="s">
        <v>168</v>
      </c>
      <c r="N6487" t="s">
        <v>2969</v>
      </c>
      <c r="O6487" t="s">
        <v>62</v>
      </c>
      <c r="P6487" t="s">
        <v>110</v>
      </c>
      <c r="Q6487" t="s">
        <v>2970</v>
      </c>
      <c r="R6487" s="1">
        <v>45.36</v>
      </c>
      <c r="S6487">
        <v>4</v>
      </c>
      <c r="T6487">
        <f t="shared" si="101"/>
        <v>20</v>
      </c>
      <c r="U6487" t="s">
        <v>52</v>
      </c>
      <c r="V6487">
        <v>0</v>
      </c>
      <c r="W6487">
        <v>0</v>
      </c>
      <c r="X6487" s="1">
        <v>0</v>
      </c>
      <c r="Y6487" s="1">
        <v>45.36</v>
      </c>
      <c r="Z6487" t="s">
        <v>65</v>
      </c>
      <c r="AA6487" s="2">
        <v>22.226400000000002</v>
      </c>
      <c r="AB6487" s="3">
        <v>0.49000000000000005</v>
      </c>
      <c r="AC6487" s="1">
        <v>-23.133600000000001</v>
      </c>
      <c r="AD6487">
        <v>6</v>
      </c>
      <c r="AE6487">
        <v>6</v>
      </c>
      <c r="AF6487" t="s">
        <v>48</v>
      </c>
      <c r="AG6487">
        <v>2017</v>
      </c>
      <c r="AH6487">
        <f>COUNTBLANK(datos[[#This Row],[Row ID]:[Year sales]])</f>
        <v>0</v>
      </c>
    </row>
    <row r="6488" spans="1:34" x14ac:dyDescent="0.3">
      <c r="A6488">
        <v>6487</v>
      </c>
      <c r="B6488" t="s">
        <v>8948</v>
      </c>
      <c r="C6488" s="4">
        <v>42084</v>
      </c>
      <c r="D6488" s="4">
        <v>42089</v>
      </c>
      <c r="E6488" t="s">
        <v>67</v>
      </c>
      <c r="F6488" t="s">
        <v>4157</v>
      </c>
      <c r="G6488" t="s">
        <v>4158</v>
      </c>
      <c r="H6488" t="s">
        <v>37</v>
      </c>
      <c r="I6488" t="s">
        <v>38</v>
      </c>
      <c r="J6488" t="s">
        <v>1545</v>
      </c>
      <c r="K6488" t="s">
        <v>108</v>
      </c>
      <c r="L6488">
        <v>28540</v>
      </c>
      <c r="M6488" t="s">
        <v>41</v>
      </c>
      <c r="N6488" t="s">
        <v>959</v>
      </c>
      <c r="O6488" t="s">
        <v>62</v>
      </c>
      <c r="P6488" t="s">
        <v>97</v>
      </c>
      <c r="Q6488" t="s">
        <v>960</v>
      </c>
      <c r="R6488" s="1">
        <v>962.08</v>
      </c>
      <c r="S6488">
        <v>4</v>
      </c>
      <c r="T6488">
        <f t="shared" si="101"/>
        <v>40</v>
      </c>
      <c r="U6488" t="s">
        <v>52</v>
      </c>
      <c r="V6488">
        <v>0.2</v>
      </c>
      <c r="W6488">
        <v>192.41600000000003</v>
      </c>
      <c r="X6488" s="1">
        <v>-192.416</v>
      </c>
      <c r="Y6488" s="1">
        <v>1154.4960000000001</v>
      </c>
      <c r="Z6488" t="s">
        <v>53</v>
      </c>
      <c r="AA6488" s="2">
        <v>156.33799999999999</v>
      </c>
      <c r="AB6488" s="3">
        <v>0.16249999999999998</v>
      </c>
      <c r="AC6488" s="1">
        <v>-613.32600000000002</v>
      </c>
      <c r="AD6488">
        <v>5</v>
      </c>
      <c r="AE6488">
        <v>5</v>
      </c>
      <c r="AF6488" t="s">
        <v>48</v>
      </c>
      <c r="AG6488">
        <v>2015</v>
      </c>
      <c r="AH6488">
        <f>COUNTBLANK(datos[[#This Row],[Row ID]:[Year sales]])</f>
        <v>0</v>
      </c>
    </row>
    <row r="6489" spans="1:34" x14ac:dyDescent="0.3">
      <c r="A6489">
        <v>6488</v>
      </c>
      <c r="B6489" t="s">
        <v>8948</v>
      </c>
      <c r="C6489" s="4">
        <v>42084</v>
      </c>
      <c r="D6489" s="4">
        <v>42089</v>
      </c>
      <c r="E6489" t="s">
        <v>67</v>
      </c>
      <c r="F6489" t="s">
        <v>4157</v>
      </c>
      <c r="G6489" t="s">
        <v>4158</v>
      </c>
      <c r="H6489" t="s">
        <v>37</v>
      </c>
      <c r="I6489" t="s">
        <v>38</v>
      </c>
      <c r="J6489" t="s">
        <v>1545</v>
      </c>
      <c r="K6489" t="s">
        <v>108</v>
      </c>
      <c r="L6489">
        <v>28540</v>
      </c>
      <c r="M6489" t="s">
        <v>41</v>
      </c>
      <c r="N6489" t="s">
        <v>5799</v>
      </c>
      <c r="O6489" t="s">
        <v>62</v>
      </c>
      <c r="P6489" t="s">
        <v>94</v>
      </c>
      <c r="Q6489" t="s">
        <v>5800</v>
      </c>
      <c r="R6489" s="1">
        <v>12.843</v>
      </c>
      <c r="S6489">
        <v>3</v>
      </c>
      <c r="T6489">
        <f t="shared" si="101"/>
        <v>17</v>
      </c>
      <c r="U6489" t="s">
        <v>52</v>
      </c>
      <c r="V6489">
        <v>0.7</v>
      </c>
      <c r="W6489">
        <v>8.9901</v>
      </c>
      <c r="X6489" s="1">
        <v>-8.9901</v>
      </c>
      <c r="Y6489" s="1">
        <v>21.833100000000002</v>
      </c>
      <c r="Z6489" t="s">
        <v>65</v>
      </c>
      <c r="AA6489" s="2">
        <v>-9.8462999999999994</v>
      </c>
      <c r="AB6489" s="3">
        <v>-0.76666666666666661</v>
      </c>
      <c r="AC6489" s="1">
        <v>-13.699199999999999</v>
      </c>
      <c r="AD6489">
        <v>5</v>
      </c>
      <c r="AE6489">
        <v>5</v>
      </c>
      <c r="AF6489" t="s">
        <v>48</v>
      </c>
      <c r="AG6489">
        <v>2015</v>
      </c>
      <c r="AH6489">
        <f>COUNTBLANK(datos[[#This Row],[Row ID]:[Year sales]])</f>
        <v>0</v>
      </c>
    </row>
    <row r="6490" spans="1:34" x14ac:dyDescent="0.3">
      <c r="A6490">
        <v>6489</v>
      </c>
      <c r="B6490" t="s">
        <v>8948</v>
      </c>
      <c r="C6490" s="4">
        <v>42084</v>
      </c>
      <c r="D6490" s="4">
        <v>42089</v>
      </c>
      <c r="E6490" t="s">
        <v>67</v>
      </c>
      <c r="F6490" t="s">
        <v>4157</v>
      </c>
      <c r="G6490" t="s">
        <v>4158</v>
      </c>
      <c r="H6490" t="s">
        <v>37</v>
      </c>
      <c r="I6490" t="s">
        <v>38</v>
      </c>
      <c r="J6490" t="s">
        <v>1545</v>
      </c>
      <c r="K6490" t="s">
        <v>108</v>
      </c>
      <c r="L6490">
        <v>28540</v>
      </c>
      <c r="M6490" t="s">
        <v>41</v>
      </c>
      <c r="N6490" t="s">
        <v>654</v>
      </c>
      <c r="O6490" t="s">
        <v>62</v>
      </c>
      <c r="P6490" t="s">
        <v>110</v>
      </c>
      <c r="Q6490" t="s">
        <v>655</v>
      </c>
      <c r="R6490" s="1">
        <v>295.45600000000002</v>
      </c>
      <c r="S6490">
        <v>14</v>
      </c>
      <c r="T6490">
        <f t="shared" si="101"/>
        <v>37</v>
      </c>
      <c r="U6490" t="s">
        <v>75</v>
      </c>
      <c r="V6490">
        <v>0.2</v>
      </c>
      <c r="W6490">
        <v>59.091200000000008</v>
      </c>
      <c r="X6490" s="1">
        <v>-59.091200000000001</v>
      </c>
      <c r="Y6490" s="1">
        <v>354.54720000000003</v>
      </c>
      <c r="Z6490" t="s">
        <v>47</v>
      </c>
      <c r="AA6490" s="2">
        <v>96.023200000000003</v>
      </c>
      <c r="AB6490" s="3">
        <v>0.32500000000000001</v>
      </c>
      <c r="AC6490" s="1">
        <v>-140.3416</v>
      </c>
      <c r="AD6490">
        <v>5</v>
      </c>
      <c r="AE6490">
        <v>5</v>
      </c>
      <c r="AF6490" t="s">
        <v>48</v>
      </c>
      <c r="AG6490">
        <v>2015</v>
      </c>
      <c r="AH6490">
        <f>COUNTBLANK(datos[[#This Row],[Row ID]:[Year sales]])</f>
        <v>0</v>
      </c>
    </row>
    <row r="6491" spans="1:34" x14ac:dyDescent="0.3">
      <c r="A6491">
        <v>6490</v>
      </c>
      <c r="B6491" t="s">
        <v>8949</v>
      </c>
      <c r="C6491" s="4">
        <v>42997</v>
      </c>
      <c r="D6491" s="4">
        <v>43002</v>
      </c>
      <c r="E6491" t="s">
        <v>67</v>
      </c>
      <c r="F6491" t="s">
        <v>2851</v>
      </c>
      <c r="G6491" t="s">
        <v>2852</v>
      </c>
      <c r="H6491" t="s">
        <v>37</v>
      </c>
      <c r="I6491" t="s">
        <v>38</v>
      </c>
      <c r="J6491" t="s">
        <v>286</v>
      </c>
      <c r="K6491" t="s">
        <v>287</v>
      </c>
      <c r="L6491">
        <v>10011</v>
      </c>
      <c r="M6491" t="s">
        <v>168</v>
      </c>
      <c r="N6491" t="s">
        <v>6015</v>
      </c>
      <c r="O6491" t="s">
        <v>62</v>
      </c>
      <c r="P6491" t="s">
        <v>110</v>
      </c>
      <c r="Q6491" t="s">
        <v>6016</v>
      </c>
      <c r="R6491" s="1">
        <v>32.4</v>
      </c>
      <c r="S6491">
        <v>5</v>
      </c>
      <c r="T6491">
        <f t="shared" si="101"/>
        <v>15</v>
      </c>
      <c r="U6491" t="s">
        <v>75</v>
      </c>
      <c r="V6491">
        <v>0</v>
      </c>
      <c r="W6491">
        <v>0</v>
      </c>
      <c r="X6491" s="1">
        <v>0</v>
      </c>
      <c r="Y6491" s="1">
        <v>32.4</v>
      </c>
      <c r="Z6491" t="s">
        <v>65</v>
      </c>
      <c r="AA6491" s="2">
        <v>15.552</v>
      </c>
      <c r="AB6491" s="3">
        <v>0.48</v>
      </c>
      <c r="AC6491" s="1">
        <v>-16.847999999999999</v>
      </c>
      <c r="AD6491">
        <v>5</v>
      </c>
      <c r="AE6491">
        <v>5</v>
      </c>
      <c r="AF6491" t="s">
        <v>48</v>
      </c>
      <c r="AG6491">
        <v>2017</v>
      </c>
      <c r="AH6491">
        <f>COUNTBLANK(datos[[#This Row],[Row ID]:[Year sales]])</f>
        <v>0</v>
      </c>
    </row>
    <row r="6492" spans="1:34" x14ac:dyDescent="0.3">
      <c r="A6492">
        <v>6491</v>
      </c>
      <c r="B6492" t="s">
        <v>8950</v>
      </c>
      <c r="C6492" s="4">
        <v>41897</v>
      </c>
      <c r="D6492" s="4">
        <v>41901</v>
      </c>
      <c r="E6492" t="s">
        <v>67</v>
      </c>
      <c r="F6492" t="s">
        <v>7808</v>
      </c>
      <c r="G6492" t="s">
        <v>7809</v>
      </c>
      <c r="H6492" t="s">
        <v>57</v>
      </c>
      <c r="I6492" t="s">
        <v>38</v>
      </c>
      <c r="J6492" t="s">
        <v>166</v>
      </c>
      <c r="K6492" t="s">
        <v>167</v>
      </c>
      <c r="L6492">
        <v>19120</v>
      </c>
      <c r="M6492" t="s">
        <v>168</v>
      </c>
      <c r="N6492" t="s">
        <v>2349</v>
      </c>
      <c r="O6492" t="s">
        <v>43</v>
      </c>
      <c r="P6492" t="s">
        <v>83</v>
      </c>
      <c r="Q6492" t="s">
        <v>2350</v>
      </c>
      <c r="R6492" s="1">
        <v>103.93600000000001</v>
      </c>
      <c r="S6492">
        <v>4</v>
      </c>
      <c r="T6492">
        <f t="shared" si="101"/>
        <v>19</v>
      </c>
      <c r="U6492" t="s">
        <v>52</v>
      </c>
      <c r="V6492">
        <v>0.2</v>
      </c>
      <c r="W6492">
        <v>20.787200000000002</v>
      </c>
      <c r="X6492" s="1">
        <v>-20.787199999999999</v>
      </c>
      <c r="Y6492" s="1">
        <v>124.72320000000001</v>
      </c>
      <c r="Z6492" t="s">
        <v>99</v>
      </c>
      <c r="AA6492" s="2">
        <v>16.889600000000002</v>
      </c>
      <c r="AB6492" s="3">
        <v>0.16250000000000001</v>
      </c>
      <c r="AC6492" s="1">
        <v>-66.259200000000007</v>
      </c>
      <c r="AD6492">
        <v>4</v>
      </c>
      <c r="AE6492">
        <v>4</v>
      </c>
      <c r="AF6492" t="s">
        <v>48</v>
      </c>
      <c r="AG6492">
        <v>2014</v>
      </c>
      <c r="AH6492">
        <f>COUNTBLANK(datos[[#This Row],[Row ID]:[Year sales]])</f>
        <v>0</v>
      </c>
    </row>
    <row r="6493" spans="1:34" x14ac:dyDescent="0.3">
      <c r="A6493">
        <v>6492</v>
      </c>
      <c r="B6493" t="s">
        <v>8951</v>
      </c>
      <c r="C6493" s="4">
        <v>42694</v>
      </c>
      <c r="D6493" s="4">
        <v>42699</v>
      </c>
      <c r="E6493" t="s">
        <v>67</v>
      </c>
      <c r="F6493" t="s">
        <v>1193</v>
      </c>
      <c r="G6493" t="s">
        <v>1194</v>
      </c>
      <c r="H6493" t="s">
        <v>57</v>
      </c>
      <c r="I6493" t="s">
        <v>38</v>
      </c>
      <c r="J6493" t="s">
        <v>6079</v>
      </c>
      <c r="K6493" t="s">
        <v>71</v>
      </c>
      <c r="L6493">
        <v>32839</v>
      </c>
      <c r="M6493" t="s">
        <v>41</v>
      </c>
      <c r="N6493" t="s">
        <v>874</v>
      </c>
      <c r="O6493" t="s">
        <v>43</v>
      </c>
      <c r="P6493" t="s">
        <v>44</v>
      </c>
      <c r="Q6493" t="s">
        <v>875</v>
      </c>
      <c r="R6493" s="1">
        <v>289.56799999999998</v>
      </c>
      <c r="S6493">
        <v>2</v>
      </c>
      <c r="T6493">
        <f t="shared" si="101"/>
        <v>31</v>
      </c>
      <c r="U6493" t="s">
        <v>46</v>
      </c>
      <c r="V6493">
        <v>0.2</v>
      </c>
      <c r="W6493">
        <v>57.913600000000002</v>
      </c>
      <c r="X6493" s="1">
        <v>-57.913600000000002</v>
      </c>
      <c r="Y6493" s="1">
        <v>347.48159999999996</v>
      </c>
      <c r="Z6493" t="s">
        <v>47</v>
      </c>
      <c r="AA6493" s="2">
        <v>10.8588</v>
      </c>
      <c r="AB6493" s="3">
        <v>3.7500000000000006E-2</v>
      </c>
      <c r="AC6493" s="1">
        <v>-220.79560000000001</v>
      </c>
      <c r="AD6493">
        <v>5</v>
      </c>
      <c r="AE6493">
        <v>5</v>
      </c>
      <c r="AF6493" t="s">
        <v>48</v>
      </c>
      <c r="AG6493">
        <v>2016</v>
      </c>
      <c r="AH6493">
        <f>COUNTBLANK(datos[[#This Row],[Row ID]:[Year sales]])</f>
        <v>0</v>
      </c>
    </row>
    <row r="6494" spans="1:34" x14ac:dyDescent="0.3">
      <c r="A6494">
        <v>6493</v>
      </c>
      <c r="B6494" t="s">
        <v>8951</v>
      </c>
      <c r="C6494" s="4">
        <v>42694</v>
      </c>
      <c r="D6494" s="4">
        <v>42699</v>
      </c>
      <c r="E6494" t="s">
        <v>67</v>
      </c>
      <c r="F6494" t="s">
        <v>1193</v>
      </c>
      <c r="G6494" t="s">
        <v>1194</v>
      </c>
      <c r="H6494" t="s">
        <v>57</v>
      </c>
      <c r="I6494" t="s">
        <v>38</v>
      </c>
      <c r="J6494" t="s">
        <v>6079</v>
      </c>
      <c r="K6494" t="s">
        <v>71</v>
      </c>
      <c r="L6494">
        <v>32839</v>
      </c>
      <c r="M6494" t="s">
        <v>41</v>
      </c>
      <c r="N6494" t="s">
        <v>1356</v>
      </c>
      <c r="O6494" t="s">
        <v>62</v>
      </c>
      <c r="P6494" t="s">
        <v>77</v>
      </c>
      <c r="Q6494" t="s">
        <v>1357</v>
      </c>
      <c r="R6494" s="1">
        <v>39.72</v>
      </c>
      <c r="S6494">
        <v>5</v>
      </c>
      <c r="T6494">
        <f t="shared" si="101"/>
        <v>13</v>
      </c>
      <c r="U6494" t="s">
        <v>75</v>
      </c>
      <c r="V6494">
        <v>0.2</v>
      </c>
      <c r="W6494">
        <v>7.944</v>
      </c>
      <c r="X6494" s="1">
        <v>-7.944</v>
      </c>
      <c r="Y6494" s="1">
        <v>47.664000000000001</v>
      </c>
      <c r="Z6494" t="s">
        <v>65</v>
      </c>
      <c r="AA6494" s="2">
        <v>4.4684999999999997</v>
      </c>
      <c r="AB6494" s="3">
        <v>0.11249999999999999</v>
      </c>
      <c r="AC6494" s="1">
        <v>-27.307500000000001</v>
      </c>
      <c r="AD6494">
        <v>5</v>
      </c>
      <c r="AE6494">
        <v>5</v>
      </c>
      <c r="AF6494" t="s">
        <v>48</v>
      </c>
      <c r="AG6494">
        <v>2016</v>
      </c>
      <c r="AH6494">
        <f>COUNTBLANK(datos[[#This Row],[Row ID]:[Year sales]])</f>
        <v>0</v>
      </c>
    </row>
    <row r="6495" spans="1:34" x14ac:dyDescent="0.3">
      <c r="A6495">
        <v>6494</v>
      </c>
      <c r="B6495" t="s">
        <v>8951</v>
      </c>
      <c r="C6495" s="4">
        <v>42694</v>
      </c>
      <c r="D6495" s="4">
        <v>42699</v>
      </c>
      <c r="E6495" t="s">
        <v>67</v>
      </c>
      <c r="F6495" t="s">
        <v>1193</v>
      </c>
      <c r="G6495" t="s">
        <v>1194</v>
      </c>
      <c r="H6495" t="s">
        <v>57</v>
      </c>
      <c r="I6495" t="s">
        <v>38</v>
      </c>
      <c r="J6495" t="s">
        <v>6079</v>
      </c>
      <c r="K6495" t="s">
        <v>71</v>
      </c>
      <c r="L6495">
        <v>32839</v>
      </c>
      <c r="M6495" t="s">
        <v>41</v>
      </c>
      <c r="N6495" t="s">
        <v>4329</v>
      </c>
      <c r="O6495" t="s">
        <v>90</v>
      </c>
      <c r="P6495" t="s">
        <v>91</v>
      </c>
      <c r="Q6495" t="s">
        <v>4330</v>
      </c>
      <c r="R6495" s="1">
        <v>244.768</v>
      </c>
      <c r="S6495">
        <v>4</v>
      </c>
      <c r="T6495">
        <f t="shared" si="101"/>
        <v>10</v>
      </c>
      <c r="U6495" t="s">
        <v>52</v>
      </c>
      <c r="V6495">
        <v>0.2</v>
      </c>
      <c r="W6495">
        <v>48.953600000000002</v>
      </c>
      <c r="X6495" s="1">
        <v>-48.953600000000002</v>
      </c>
      <c r="Y6495" s="1">
        <v>293.72160000000002</v>
      </c>
      <c r="Z6495" t="s">
        <v>47</v>
      </c>
      <c r="AA6495" s="2">
        <v>24.476800000000001</v>
      </c>
      <c r="AB6495" s="3">
        <v>0.1</v>
      </c>
      <c r="AC6495" s="1">
        <v>-171.33760000000001</v>
      </c>
      <c r="AD6495">
        <v>5</v>
      </c>
      <c r="AE6495">
        <v>5</v>
      </c>
      <c r="AF6495" t="s">
        <v>48</v>
      </c>
      <c r="AG6495">
        <v>2016</v>
      </c>
      <c r="AH6495">
        <f>COUNTBLANK(datos[[#This Row],[Row ID]:[Year sales]])</f>
        <v>0</v>
      </c>
    </row>
    <row r="6496" spans="1:34" x14ac:dyDescent="0.3">
      <c r="A6496">
        <v>6495</v>
      </c>
      <c r="B6496" t="s">
        <v>8952</v>
      </c>
      <c r="C6496" s="4">
        <v>43036</v>
      </c>
      <c r="D6496" s="4">
        <v>43040</v>
      </c>
      <c r="E6496" t="s">
        <v>34</v>
      </c>
      <c r="F6496" t="s">
        <v>1454</v>
      </c>
      <c r="G6496" t="s">
        <v>1455</v>
      </c>
      <c r="H6496" t="s">
        <v>37</v>
      </c>
      <c r="I6496" t="s">
        <v>38</v>
      </c>
      <c r="J6496" t="s">
        <v>204</v>
      </c>
      <c r="K6496" t="s">
        <v>124</v>
      </c>
      <c r="L6496">
        <v>77095</v>
      </c>
      <c r="M6496" t="s">
        <v>125</v>
      </c>
      <c r="N6496" t="s">
        <v>266</v>
      </c>
      <c r="O6496" t="s">
        <v>90</v>
      </c>
      <c r="P6496" t="s">
        <v>181</v>
      </c>
      <c r="Q6496" t="s">
        <v>267</v>
      </c>
      <c r="R6496" s="1">
        <v>24</v>
      </c>
      <c r="S6496">
        <v>2</v>
      </c>
      <c r="T6496">
        <f t="shared" si="101"/>
        <v>25</v>
      </c>
      <c r="U6496" t="s">
        <v>46</v>
      </c>
      <c r="V6496">
        <v>0.2</v>
      </c>
      <c r="W6496">
        <v>4.8000000000000007</v>
      </c>
      <c r="X6496" s="1">
        <v>-4.8</v>
      </c>
      <c r="Y6496" s="1">
        <v>28.8</v>
      </c>
      <c r="Z6496" t="s">
        <v>65</v>
      </c>
      <c r="AA6496" s="2">
        <v>-2.7</v>
      </c>
      <c r="AB6496" s="3">
        <v>-0.1125</v>
      </c>
      <c r="AC6496" s="1">
        <v>-21.9</v>
      </c>
      <c r="AD6496">
        <v>4</v>
      </c>
      <c r="AE6496">
        <v>4</v>
      </c>
      <c r="AF6496" t="s">
        <v>48</v>
      </c>
      <c r="AG6496">
        <v>2017</v>
      </c>
      <c r="AH6496">
        <f>COUNTBLANK(datos[[#This Row],[Row ID]:[Year sales]])</f>
        <v>0</v>
      </c>
    </row>
    <row r="6497" spans="1:34" x14ac:dyDescent="0.3">
      <c r="A6497">
        <v>6496</v>
      </c>
      <c r="B6497" t="s">
        <v>8952</v>
      </c>
      <c r="C6497" s="4">
        <v>43036</v>
      </c>
      <c r="D6497" s="4">
        <v>43040</v>
      </c>
      <c r="E6497" t="s">
        <v>34</v>
      </c>
      <c r="F6497" t="s">
        <v>1454</v>
      </c>
      <c r="G6497" t="s">
        <v>1455</v>
      </c>
      <c r="H6497" t="s">
        <v>37</v>
      </c>
      <c r="I6497" t="s">
        <v>38</v>
      </c>
      <c r="J6497" t="s">
        <v>204</v>
      </c>
      <c r="K6497" t="s">
        <v>124</v>
      </c>
      <c r="L6497">
        <v>77095</v>
      </c>
      <c r="M6497" t="s">
        <v>125</v>
      </c>
      <c r="N6497" t="s">
        <v>1176</v>
      </c>
      <c r="O6497" t="s">
        <v>62</v>
      </c>
      <c r="P6497" t="s">
        <v>110</v>
      </c>
      <c r="Q6497" t="s">
        <v>1177</v>
      </c>
      <c r="R6497" s="1">
        <v>15.552</v>
      </c>
      <c r="S6497">
        <v>3</v>
      </c>
      <c r="T6497">
        <f t="shared" si="101"/>
        <v>24</v>
      </c>
      <c r="U6497" t="s">
        <v>52</v>
      </c>
      <c r="V6497">
        <v>0.2</v>
      </c>
      <c r="W6497">
        <v>3.1104000000000003</v>
      </c>
      <c r="X6497" s="1">
        <v>-3.1103999999999998</v>
      </c>
      <c r="Y6497" s="1">
        <v>18.662399999999998</v>
      </c>
      <c r="Z6497" t="s">
        <v>65</v>
      </c>
      <c r="AA6497" s="2">
        <v>5.4432</v>
      </c>
      <c r="AB6497" s="3">
        <v>0.35000000000000003</v>
      </c>
      <c r="AC6497" s="1">
        <v>-6.9984000000000002</v>
      </c>
      <c r="AD6497">
        <v>4</v>
      </c>
      <c r="AE6497">
        <v>4</v>
      </c>
      <c r="AF6497" t="s">
        <v>48</v>
      </c>
      <c r="AG6497">
        <v>2017</v>
      </c>
      <c r="AH6497">
        <f>COUNTBLANK(datos[[#This Row],[Row ID]:[Year sales]])</f>
        <v>0</v>
      </c>
    </row>
    <row r="6498" spans="1:34" x14ac:dyDescent="0.3">
      <c r="A6498">
        <v>6497</v>
      </c>
      <c r="B6498" t="s">
        <v>8952</v>
      </c>
      <c r="C6498" s="4">
        <v>43036</v>
      </c>
      <c r="D6498" s="4">
        <v>43040</v>
      </c>
      <c r="E6498" t="s">
        <v>34</v>
      </c>
      <c r="F6498" t="s">
        <v>1454</v>
      </c>
      <c r="G6498" t="s">
        <v>1455</v>
      </c>
      <c r="H6498" t="s">
        <v>37</v>
      </c>
      <c r="I6498" t="s">
        <v>38</v>
      </c>
      <c r="J6498" t="s">
        <v>204</v>
      </c>
      <c r="K6498" t="s">
        <v>124</v>
      </c>
      <c r="L6498">
        <v>77095</v>
      </c>
      <c r="M6498" t="s">
        <v>125</v>
      </c>
      <c r="N6498" t="s">
        <v>3793</v>
      </c>
      <c r="O6498" t="s">
        <v>90</v>
      </c>
      <c r="P6498" t="s">
        <v>181</v>
      </c>
      <c r="Q6498" t="s">
        <v>3794</v>
      </c>
      <c r="R6498" s="1">
        <v>26.175999999999998</v>
      </c>
      <c r="S6498">
        <v>2</v>
      </c>
      <c r="T6498">
        <f t="shared" si="101"/>
        <v>50</v>
      </c>
      <c r="U6498" t="s">
        <v>46</v>
      </c>
      <c r="V6498">
        <v>0.2</v>
      </c>
      <c r="W6498">
        <v>5.2351999999999999</v>
      </c>
      <c r="X6498" s="1">
        <v>-5.2351999999999999</v>
      </c>
      <c r="Y6498" s="1">
        <v>31.411199999999997</v>
      </c>
      <c r="Z6498" t="s">
        <v>65</v>
      </c>
      <c r="AA6498" s="2">
        <v>-3.2719999999999998</v>
      </c>
      <c r="AB6498" s="3">
        <v>-0.125</v>
      </c>
      <c r="AC6498" s="1">
        <v>-24.212800000000001</v>
      </c>
      <c r="AD6498">
        <v>4</v>
      </c>
      <c r="AE6498">
        <v>4</v>
      </c>
      <c r="AF6498" t="s">
        <v>48</v>
      </c>
      <c r="AG6498">
        <v>2017</v>
      </c>
      <c r="AH6498">
        <f>COUNTBLANK(datos[[#This Row],[Row ID]:[Year sales]])</f>
        <v>0</v>
      </c>
    </row>
    <row r="6499" spans="1:34" x14ac:dyDescent="0.3">
      <c r="A6499">
        <v>6498</v>
      </c>
      <c r="B6499" t="s">
        <v>8953</v>
      </c>
      <c r="C6499" s="4">
        <v>42209</v>
      </c>
      <c r="D6499" s="4">
        <v>42213</v>
      </c>
      <c r="E6499" t="s">
        <v>67</v>
      </c>
      <c r="F6499" t="s">
        <v>8954</v>
      </c>
      <c r="G6499" t="s">
        <v>8955</v>
      </c>
      <c r="H6499" t="s">
        <v>122</v>
      </c>
      <c r="I6499" t="s">
        <v>38</v>
      </c>
      <c r="J6499" t="s">
        <v>1497</v>
      </c>
      <c r="K6499" t="s">
        <v>40</v>
      </c>
      <c r="L6499">
        <v>40214</v>
      </c>
      <c r="M6499" t="s">
        <v>41</v>
      </c>
      <c r="N6499" t="s">
        <v>82</v>
      </c>
      <c r="O6499" t="s">
        <v>43</v>
      </c>
      <c r="P6499" t="s">
        <v>83</v>
      </c>
      <c r="Q6499" t="s">
        <v>84</v>
      </c>
      <c r="R6499" s="1">
        <v>20.94</v>
      </c>
      <c r="S6499">
        <v>3</v>
      </c>
      <c r="T6499">
        <f t="shared" si="101"/>
        <v>23</v>
      </c>
      <c r="U6499" t="s">
        <v>52</v>
      </c>
      <c r="V6499">
        <v>0</v>
      </c>
      <c r="W6499">
        <v>0</v>
      </c>
      <c r="X6499" s="1">
        <v>0</v>
      </c>
      <c r="Y6499" s="1">
        <v>20.94</v>
      </c>
      <c r="Z6499" t="s">
        <v>65</v>
      </c>
      <c r="AA6499" s="2">
        <v>6.0726000000000004</v>
      </c>
      <c r="AB6499" s="3">
        <v>0.28999999999999998</v>
      </c>
      <c r="AC6499" s="1">
        <v>-14.8674</v>
      </c>
      <c r="AD6499">
        <v>4</v>
      </c>
      <c r="AE6499">
        <v>4</v>
      </c>
      <c r="AF6499" t="s">
        <v>48</v>
      </c>
      <c r="AG6499">
        <v>2015</v>
      </c>
      <c r="AH6499">
        <f>COUNTBLANK(datos[[#This Row],[Row ID]:[Year sales]])</f>
        <v>0</v>
      </c>
    </row>
    <row r="6500" spans="1:34" x14ac:dyDescent="0.3">
      <c r="A6500">
        <v>6499</v>
      </c>
      <c r="B6500" t="s">
        <v>8953</v>
      </c>
      <c r="C6500" s="4">
        <v>42209</v>
      </c>
      <c r="D6500" s="4">
        <v>42213</v>
      </c>
      <c r="E6500" t="s">
        <v>67</v>
      </c>
      <c r="F6500" t="s">
        <v>8954</v>
      </c>
      <c r="G6500" t="s">
        <v>8955</v>
      </c>
      <c r="H6500" t="s">
        <v>122</v>
      </c>
      <c r="I6500" t="s">
        <v>38</v>
      </c>
      <c r="J6500" t="s">
        <v>1497</v>
      </c>
      <c r="K6500" t="s">
        <v>40</v>
      </c>
      <c r="L6500">
        <v>40214</v>
      </c>
      <c r="M6500" t="s">
        <v>41</v>
      </c>
      <c r="N6500" t="s">
        <v>1927</v>
      </c>
      <c r="O6500" t="s">
        <v>62</v>
      </c>
      <c r="P6500" t="s">
        <v>94</v>
      </c>
      <c r="Q6500" t="s">
        <v>1928</v>
      </c>
      <c r="R6500" s="1">
        <v>135.09</v>
      </c>
      <c r="S6500">
        <v>9</v>
      </c>
      <c r="T6500">
        <f t="shared" si="101"/>
        <v>38</v>
      </c>
      <c r="U6500" t="s">
        <v>75</v>
      </c>
      <c r="V6500">
        <v>0</v>
      </c>
      <c r="W6500">
        <v>0</v>
      </c>
      <c r="X6500" s="1">
        <v>0</v>
      </c>
      <c r="Y6500" s="1">
        <v>135.09</v>
      </c>
      <c r="Z6500" t="s">
        <v>99</v>
      </c>
      <c r="AA6500" s="2">
        <v>62.141399999999997</v>
      </c>
      <c r="AB6500" s="3">
        <v>0.45999999999999996</v>
      </c>
      <c r="AC6500" s="1">
        <v>-72.948599999999999</v>
      </c>
      <c r="AD6500">
        <v>4</v>
      </c>
      <c r="AE6500">
        <v>4</v>
      </c>
      <c r="AF6500" t="s">
        <v>48</v>
      </c>
      <c r="AG6500">
        <v>2015</v>
      </c>
      <c r="AH6500">
        <f>COUNTBLANK(datos[[#This Row],[Row ID]:[Year sales]])</f>
        <v>0</v>
      </c>
    </row>
    <row r="6501" spans="1:34" x14ac:dyDescent="0.3">
      <c r="A6501">
        <v>6500</v>
      </c>
      <c r="B6501" t="s">
        <v>8953</v>
      </c>
      <c r="C6501" s="4">
        <v>42209</v>
      </c>
      <c r="D6501" s="4">
        <v>42213</v>
      </c>
      <c r="E6501" t="s">
        <v>67</v>
      </c>
      <c r="F6501" t="s">
        <v>8954</v>
      </c>
      <c r="G6501" t="s">
        <v>8955</v>
      </c>
      <c r="H6501" t="s">
        <v>122</v>
      </c>
      <c r="I6501" t="s">
        <v>38</v>
      </c>
      <c r="J6501" t="s">
        <v>1497</v>
      </c>
      <c r="K6501" t="s">
        <v>40</v>
      </c>
      <c r="L6501">
        <v>40214</v>
      </c>
      <c r="M6501" t="s">
        <v>41</v>
      </c>
      <c r="N6501" t="s">
        <v>4990</v>
      </c>
      <c r="O6501" t="s">
        <v>90</v>
      </c>
      <c r="P6501" t="s">
        <v>181</v>
      </c>
      <c r="Q6501" t="s">
        <v>4991</v>
      </c>
      <c r="R6501" s="1">
        <v>279.86</v>
      </c>
      <c r="S6501">
        <v>14</v>
      </c>
      <c r="T6501">
        <f t="shared" si="101"/>
        <v>26</v>
      </c>
      <c r="U6501" t="s">
        <v>75</v>
      </c>
      <c r="V6501">
        <v>0</v>
      </c>
      <c r="W6501">
        <v>0</v>
      </c>
      <c r="X6501" s="1">
        <v>0</v>
      </c>
      <c r="Y6501" s="1">
        <v>279.86</v>
      </c>
      <c r="Z6501" t="s">
        <v>47</v>
      </c>
      <c r="AA6501" s="2">
        <v>64.367800000000003</v>
      </c>
      <c r="AB6501" s="3">
        <v>0.23</v>
      </c>
      <c r="AC6501" s="1">
        <v>-215.4922</v>
      </c>
      <c r="AD6501">
        <v>4</v>
      </c>
      <c r="AE6501">
        <v>4</v>
      </c>
      <c r="AF6501" t="s">
        <v>48</v>
      </c>
      <c r="AG6501">
        <v>2015</v>
      </c>
      <c r="AH6501">
        <f>COUNTBLANK(datos[[#This Row],[Row ID]:[Year sales]])</f>
        <v>0</v>
      </c>
    </row>
    <row r="6502" spans="1:34" x14ac:dyDescent="0.3">
      <c r="A6502">
        <v>6501</v>
      </c>
      <c r="B6502" t="s">
        <v>8953</v>
      </c>
      <c r="C6502" s="4">
        <v>42209</v>
      </c>
      <c r="D6502" s="4">
        <v>42213</v>
      </c>
      <c r="E6502" t="s">
        <v>67</v>
      </c>
      <c r="F6502" t="s">
        <v>8954</v>
      </c>
      <c r="G6502" t="s">
        <v>8955</v>
      </c>
      <c r="H6502" t="s">
        <v>122</v>
      </c>
      <c r="I6502" t="s">
        <v>38</v>
      </c>
      <c r="J6502" t="s">
        <v>1497</v>
      </c>
      <c r="K6502" t="s">
        <v>40</v>
      </c>
      <c r="L6502">
        <v>40214</v>
      </c>
      <c r="M6502" t="s">
        <v>41</v>
      </c>
      <c r="N6502" t="s">
        <v>1927</v>
      </c>
      <c r="O6502" t="s">
        <v>62</v>
      </c>
      <c r="P6502" t="s">
        <v>94</v>
      </c>
      <c r="Q6502" t="s">
        <v>1928</v>
      </c>
      <c r="R6502" s="1">
        <v>90.06</v>
      </c>
      <c r="S6502">
        <v>6</v>
      </c>
      <c r="T6502">
        <f t="shared" si="101"/>
        <v>38</v>
      </c>
      <c r="U6502" t="s">
        <v>75</v>
      </c>
      <c r="V6502">
        <v>0</v>
      </c>
      <c r="W6502">
        <v>0</v>
      </c>
      <c r="X6502" s="1">
        <v>0</v>
      </c>
      <c r="Y6502" s="1">
        <v>90.06</v>
      </c>
      <c r="Z6502" t="s">
        <v>99</v>
      </c>
      <c r="AA6502" s="2">
        <v>41.427599999999998</v>
      </c>
      <c r="AB6502" s="3">
        <v>0.45999999999999996</v>
      </c>
      <c r="AC6502" s="1">
        <v>-48.632399999999997</v>
      </c>
      <c r="AD6502">
        <v>4</v>
      </c>
      <c r="AE6502">
        <v>4</v>
      </c>
      <c r="AF6502" t="s">
        <v>48</v>
      </c>
      <c r="AG6502">
        <v>2015</v>
      </c>
      <c r="AH6502">
        <f>COUNTBLANK(datos[[#This Row],[Row ID]:[Year sales]])</f>
        <v>0</v>
      </c>
    </row>
    <row r="6503" spans="1:34" x14ac:dyDescent="0.3">
      <c r="A6503">
        <v>6502</v>
      </c>
      <c r="B6503" t="s">
        <v>8956</v>
      </c>
      <c r="C6503" s="4">
        <v>41945</v>
      </c>
      <c r="D6503" s="4">
        <v>41949</v>
      </c>
      <c r="E6503" t="s">
        <v>67</v>
      </c>
      <c r="F6503" t="s">
        <v>6601</v>
      </c>
      <c r="G6503" t="s">
        <v>6602</v>
      </c>
      <c r="H6503" t="s">
        <v>37</v>
      </c>
      <c r="I6503" t="s">
        <v>38</v>
      </c>
      <c r="J6503" t="s">
        <v>871</v>
      </c>
      <c r="K6503" t="s">
        <v>518</v>
      </c>
      <c r="L6503">
        <v>44256</v>
      </c>
      <c r="M6503" t="s">
        <v>168</v>
      </c>
      <c r="N6503" t="s">
        <v>6410</v>
      </c>
      <c r="O6503" t="s">
        <v>90</v>
      </c>
      <c r="P6503" t="s">
        <v>91</v>
      </c>
      <c r="Q6503" t="s">
        <v>6411</v>
      </c>
      <c r="R6503" s="1">
        <v>539.96400000000006</v>
      </c>
      <c r="S6503">
        <v>6</v>
      </c>
      <c r="T6503">
        <f t="shared" si="101"/>
        <v>15</v>
      </c>
      <c r="U6503" t="s">
        <v>75</v>
      </c>
      <c r="V6503">
        <v>0.4</v>
      </c>
      <c r="W6503">
        <v>215.98560000000003</v>
      </c>
      <c r="X6503" s="1">
        <v>-215.98560000000001</v>
      </c>
      <c r="Y6503" s="1">
        <v>755.94960000000015</v>
      </c>
      <c r="Z6503" t="s">
        <v>53</v>
      </c>
      <c r="AA6503" s="2">
        <v>-107.9928</v>
      </c>
      <c r="AB6503" s="3">
        <v>-0.19999999999999998</v>
      </c>
      <c r="AC6503" s="1">
        <v>-431.97120000000001</v>
      </c>
      <c r="AD6503">
        <v>4</v>
      </c>
      <c r="AE6503">
        <v>4</v>
      </c>
      <c r="AF6503" t="s">
        <v>48</v>
      </c>
      <c r="AG6503">
        <v>2014</v>
      </c>
      <c r="AH6503">
        <f>COUNTBLANK(datos[[#This Row],[Row ID]:[Year sales]])</f>
        <v>0</v>
      </c>
    </row>
    <row r="6504" spans="1:34" x14ac:dyDescent="0.3">
      <c r="A6504">
        <v>6503</v>
      </c>
      <c r="B6504" t="s">
        <v>8956</v>
      </c>
      <c r="C6504" s="4">
        <v>41945</v>
      </c>
      <c r="D6504" s="4">
        <v>41949</v>
      </c>
      <c r="E6504" t="s">
        <v>67</v>
      </c>
      <c r="F6504" t="s">
        <v>6601</v>
      </c>
      <c r="G6504" t="s">
        <v>6602</v>
      </c>
      <c r="H6504" t="s">
        <v>37</v>
      </c>
      <c r="I6504" t="s">
        <v>38</v>
      </c>
      <c r="J6504" t="s">
        <v>871</v>
      </c>
      <c r="K6504" t="s">
        <v>518</v>
      </c>
      <c r="L6504">
        <v>44256</v>
      </c>
      <c r="M6504" t="s">
        <v>168</v>
      </c>
      <c r="N6504" t="s">
        <v>788</v>
      </c>
      <c r="O6504" t="s">
        <v>90</v>
      </c>
      <c r="P6504" t="s">
        <v>91</v>
      </c>
      <c r="Q6504" t="s">
        <v>789</v>
      </c>
      <c r="R6504" s="1">
        <v>50.231999999999999</v>
      </c>
      <c r="S6504">
        <v>7</v>
      </c>
      <c r="T6504">
        <f t="shared" si="101"/>
        <v>52</v>
      </c>
      <c r="U6504" t="s">
        <v>75</v>
      </c>
      <c r="V6504">
        <v>0.4</v>
      </c>
      <c r="W6504">
        <v>20.0928</v>
      </c>
      <c r="X6504" s="1">
        <v>-20.0928</v>
      </c>
      <c r="Y6504" s="1">
        <v>70.324799999999996</v>
      </c>
      <c r="Z6504" t="s">
        <v>99</v>
      </c>
      <c r="AA6504" s="2">
        <v>-10.0464</v>
      </c>
      <c r="AB6504" s="3">
        <v>-0.2</v>
      </c>
      <c r="AC6504" s="1">
        <v>-40.185600000000001</v>
      </c>
      <c r="AD6504">
        <v>4</v>
      </c>
      <c r="AE6504">
        <v>4</v>
      </c>
      <c r="AF6504" t="s">
        <v>48</v>
      </c>
      <c r="AG6504">
        <v>2014</v>
      </c>
      <c r="AH6504">
        <f>COUNTBLANK(datos[[#This Row],[Row ID]:[Year sales]])</f>
        <v>0</v>
      </c>
    </row>
    <row r="6505" spans="1:34" x14ac:dyDescent="0.3">
      <c r="A6505">
        <v>6504</v>
      </c>
      <c r="B6505" t="s">
        <v>8956</v>
      </c>
      <c r="C6505" s="4">
        <v>41945</v>
      </c>
      <c r="D6505" s="4">
        <v>41949</v>
      </c>
      <c r="E6505" t="s">
        <v>67</v>
      </c>
      <c r="F6505" t="s">
        <v>6601</v>
      </c>
      <c r="G6505" t="s">
        <v>6602</v>
      </c>
      <c r="H6505" t="s">
        <v>37</v>
      </c>
      <c r="I6505" t="s">
        <v>38</v>
      </c>
      <c r="J6505" t="s">
        <v>871</v>
      </c>
      <c r="K6505" t="s">
        <v>518</v>
      </c>
      <c r="L6505">
        <v>44256</v>
      </c>
      <c r="M6505" t="s">
        <v>168</v>
      </c>
      <c r="N6505" t="s">
        <v>1620</v>
      </c>
      <c r="O6505" t="s">
        <v>62</v>
      </c>
      <c r="P6505" t="s">
        <v>94</v>
      </c>
      <c r="Q6505" t="s">
        <v>1621</v>
      </c>
      <c r="R6505" s="1">
        <v>19.242000000000001</v>
      </c>
      <c r="S6505">
        <v>3</v>
      </c>
      <c r="T6505">
        <f t="shared" si="101"/>
        <v>31</v>
      </c>
      <c r="U6505" t="s">
        <v>52</v>
      </c>
      <c r="V6505">
        <v>0.7</v>
      </c>
      <c r="W6505">
        <v>13.4694</v>
      </c>
      <c r="X6505" s="1">
        <v>-13.4694</v>
      </c>
      <c r="Y6505" s="1">
        <v>32.711399999999998</v>
      </c>
      <c r="Z6505" t="s">
        <v>65</v>
      </c>
      <c r="AA6505" s="2">
        <v>-13.4694</v>
      </c>
      <c r="AB6505" s="3">
        <v>-0.7</v>
      </c>
      <c r="AC6505" s="1">
        <v>-19.242000000000001</v>
      </c>
      <c r="AD6505">
        <v>4</v>
      </c>
      <c r="AE6505">
        <v>4</v>
      </c>
      <c r="AF6505" t="s">
        <v>48</v>
      </c>
      <c r="AG6505">
        <v>2014</v>
      </c>
      <c r="AH6505">
        <f>COUNTBLANK(datos[[#This Row],[Row ID]:[Year sales]])</f>
        <v>0</v>
      </c>
    </row>
    <row r="6506" spans="1:34" x14ac:dyDescent="0.3">
      <c r="A6506">
        <v>6505</v>
      </c>
      <c r="B6506" t="s">
        <v>8957</v>
      </c>
      <c r="C6506" s="4">
        <v>43056</v>
      </c>
      <c r="D6506" s="4">
        <v>43061</v>
      </c>
      <c r="E6506" t="s">
        <v>34</v>
      </c>
      <c r="F6506" t="s">
        <v>869</v>
      </c>
      <c r="G6506" t="s">
        <v>870</v>
      </c>
      <c r="H6506" t="s">
        <v>57</v>
      </c>
      <c r="I6506" t="s">
        <v>38</v>
      </c>
      <c r="J6506" t="s">
        <v>286</v>
      </c>
      <c r="K6506" t="s">
        <v>287</v>
      </c>
      <c r="L6506">
        <v>10011</v>
      </c>
      <c r="M6506" t="s">
        <v>168</v>
      </c>
      <c r="N6506" t="s">
        <v>1600</v>
      </c>
      <c r="O6506" t="s">
        <v>62</v>
      </c>
      <c r="P6506" t="s">
        <v>77</v>
      </c>
      <c r="Q6506" t="s">
        <v>1601</v>
      </c>
      <c r="R6506" s="1">
        <v>1247.6400000000001</v>
      </c>
      <c r="S6506">
        <v>3</v>
      </c>
      <c r="T6506">
        <f t="shared" si="101"/>
        <v>14</v>
      </c>
      <c r="U6506" t="s">
        <v>52</v>
      </c>
      <c r="V6506">
        <v>0</v>
      </c>
      <c r="W6506">
        <v>0</v>
      </c>
      <c r="X6506" s="1">
        <v>0</v>
      </c>
      <c r="Y6506" s="1">
        <v>1247.6400000000001</v>
      </c>
      <c r="Z6506" t="s">
        <v>53</v>
      </c>
      <c r="AA6506" s="2">
        <v>349.33920000000001</v>
      </c>
      <c r="AB6506" s="3">
        <v>0.27999999999999997</v>
      </c>
      <c r="AC6506" s="1">
        <v>-898.30079999999998</v>
      </c>
      <c r="AD6506">
        <v>5</v>
      </c>
      <c r="AE6506">
        <v>5</v>
      </c>
      <c r="AF6506" t="s">
        <v>48</v>
      </c>
      <c r="AG6506">
        <v>2017</v>
      </c>
      <c r="AH6506">
        <f>COUNTBLANK(datos[[#This Row],[Row ID]:[Year sales]])</f>
        <v>0</v>
      </c>
    </row>
    <row r="6507" spans="1:34" x14ac:dyDescent="0.3">
      <c r="A6507">
        <v>6506</v>
      </c>
      <c r="B6507" t="s">
        <v>8958</v>
      </c>
      <c r="C6507" s="4">
        <v>42547</v>
      </c>
      <c r="D6507" s="4">
        <v>42551</v>
      </c>
      <c r="E6507" t="s">
        <v>67</v>
      </c>
      <c r="F6507" t="s">
        <v>8959</v>
      </c>
      <c r="G6507" t="s">
        <v>8960</v>
      </c>
      <c r="H6507" t="s">
        <v>57</v>
      </c>
      <c r="I6507" t="s">
        <v>38</v>
      </c>
      <c r="J6507" t="s">
        <v>323</v>
      </c>
      <c r="K6507" t="s">
        <v>231</v>
      </c>
      <c r="L6507">
        <v>60653</v>
      </c>
      <c r="M6507" t="s">
        <v>125</v>
      </c>
      <c r="N6507" t="s">
        <v>661</v>
      </c>
      <c r="O6507" t="s">
        <v>62</v>
      </c>
      <c r="P6507" t="s">
        <v>86</v>
      </c>
      <c r="Q6507" t="s">
        <v>662</v>
      </c>
      <c r="R6507" s="1">
        <v>5.3040000000000003</v>
      </c>
      <c r="S6507">
        <v>3</v>
      </c>
      <c r="T6507">
        <f t="shared" si="101"/>
        <v>30</v>
      </c>
      <c r="U6507" t="s">
        <v>52</v>
      </c>
      <c r="V6507">
        <v>0.2</v>
      </c>
      <c r="W6507">
        <v>1.0608000000000002</v>
      </c>
      <c r="X6507" s="1">
        <v>-1.0608</v>
      </c>
      <c r="Y6507" s="1">
        <v>6.3648000000000007</v>
      </c>
      <c r="Z6507" t="s">
        <v>65</v>
      </c>
      <c r="AA6507" s="2">
        <v>0.46410000000000001</v>
      </c>
      <c r="AB6507" s="3">
        <v>8.7499999999999994E-2</v>
      </c>
      <c r="AC6507" s="1">
        <v>-3.7791000000000001</v>
      </c>
      <c r="AD6507">
        <v>4</v>
      </c>
      <c r="AE6507">
        <v>4</v>
      </c>
      <c r="AF6507" t="s">
        <v>48</v>
      </c>
      <c r="AG6507">
        <v>2016</v>
      </c>
      <c r="AH6507">
        <f>COUNTBLANK(datos[[#This Row],[Row ID]:[Year sales]])</f>
        <v>0</v>
      </c>
    </row>
    <row r="6508" spans="1:34" x14ac:dyDescent="0.3">
      <c r="A6508">
        <v>6507</v>
      </c>
      <c r="B6508" t="s">
        <v>8961</v>
      </c>
      <c r="C6508" s="4">
        <v>42652</v>
      </c>
      <c r="D6508" s="4">
        <v>42654</v>
      </c>
      <c r="E6508" t="s">
        <v>34</v>
      </c>
      <c r="F6508" t="s">
        <v>2191</v>
      </c>
      <c r="G6508" t="s">
        <v>2192</v>
      </c>
      <c r="H6508" t="s">
        <v>57</v>
      </c>
      <c r="I6508" t="s">
        <v>38</v>
      </c>
      <c r="J6508" t="s">
        <v>166</v>
      </c>
      <c r="K6508" t="s">
        <v>167</v>
      </c>
      <c r="L6508">
        <v>19143</v>
      </c>
      <c r="M6508" t="s">
        <v>168</v>
      </c>
      <c r="N6508" t="s">
        <v>8718</v>
      </c>
      <c r="O6508" t="s">
        <v>62</v>
      </c>
      <c r="P6508" t="s">
        <v>110</v>
      </c>
      <c r="Q6508" t="s">
        <v>8719</v>
      </c>
      <c r="R6508" s="1">
        <v>19.135999999999999</v>
      </c>
      <c r="S6508">
        <v>4</v>
      </c>
      <c r="T6508">
        <f t="shared" si="101"/>
        <v>25</v>
      </c>
      <c r="U6508" t="s">
        <v>52</v>
      </c>
      <c r="V6508">
        <v>0.2</v>
      </c>
      <c r="W6508">
        <v>3.8271999999999999</v>
      </c>
      <c r="X6508" s="1">
        <v>-3.8271999999999999</v>
      </c>
      <c r="Y6508" s="1">
        <v>22.963200000000001</v>
      </c>
      <c r="Z6508" t="s">
        <v>65</v>
      </c>
      <c r="AA6508" s="2">
        <v>5.98</v>
      </c>
      <c r="AB6508" s="3">
        <v>0.31250000000000006</v>
      </c>
      <c r="AC6508" s="1">
        <v>-9.3287999999999993</v>
      </c>
      <c r="AD6508">
        <v>2</v>
      </c>
      <c r="AE6508">
        <v>2</v>
      </c>
      <c r="AF6508" t="s">
        <v>48</v>
      </c>
      <c r="AG6508">
        <v>2016</v>
      </c>
      <c r="AH6508">
        <f>COUNTBLANK(datos[[#This Row],[Row ID]:[Year sales]])</f>
        <v>0</v>
      </c>
    </row>
    <row r="6509" spans="1:34" x14ac:dyDescent="0.3">
      <c r="A6509">
        <v>6508</v>
      </c>
      <c r="B6509" t="s">
        <v>8961</v>
      </c>
      <c r="C6509" s="4">
        <v>42652</v>
      </c>
      <c r="D6509" s="4">
        <v>42654</v>
      </c>
      <c r="E6509" t="s">
        <v>34</v>
      </c>
      <c r="F6509" t="s">
        <v>2191</v>
      </c>
      <c r="G6509" t="s">
        <v>2192</v>
      </c>
      <c r="H6509" t="s">
        <v>57</v>
      </c>
      <c r="I6509" t="s">
        <v>38</v>
      </c>
      <c r="J6509" t="s">
        <v>166</v>
      </c>
      <c r="K6509" t="s">
        <v>167</v>
      </c>
      <c r="L6509">
        <v>19143</v>
      </c>
      <c r="M6509" t="s">
        <v>168</v>
      </c>
      <c r="N6509" t="s">
        <v>2262</v>
      </c>
      <c r="O6509" t="s">
        <v>43</v>
      </c>
      <c r="P6509" t="s">
        <v>83</v>
      </c>
      <c r="Q6509" t="s">
        <v>2263</v>
      </c>
      <c r="R6509" s="1">
        <v>332.83199999999999</v>
      </c>
      <c r="S6509">
        <v>4</v>
      </c>
      <c r="T6509">
        <f t="shared" si="101"/>
        <v>13</v>
      </c>
      <c r="U6509" t="s">
        <v>52</v>
      </c>
      <c r="V6509">
        <v>0.2</v>
      </c>
      <c r="W6509">
        <v>66.566400000000002</v>
      </c>
      <c r="X6509" s="1">
        <v>-66.566400000000002</v>
      </c>
      <c r="Y6509" s="1">
        <v>399.39839999999998</v>
      </c>
      <c r="Z6509" t="s">
        <v>47</v>
      </c>
      <c r="AA6509" s="2">
        <v>-24.962399999999999</v>
      </c>
      <c r="AB6509" s="3">
        <v>-7.4999999999999997E-2</v>
      </c>
      <c r="AC6509" s="1">
        <v>-291.22800000000001</v>
      </c>
      <c r="AD6509">
        <v>2</v>
      </c>
      <c r="AE6509">
        <v>2</v>
      </c>
      <c r="AF6509" t="s">
        <v>48</v>
      </c>
      <c r="AG6509">
        <v>2016</v>
      </c>
      <c r="AH6509">
        <f>COUNTBLANK(datos[[#This Row],[Row ID]:[Year sales]])</f>
        <v>0</v>
      </c>
    </row>
    <row r="6510" spans="1:34" x14ac:dyDescent="0.3">
      <c r="A6510">
        <v>6509</v>
      </c>
      <c r="B6510" t="s">
        <v>8962</v>
      </c>
      <c r="C6510" s="4">
        <v>43089</v>
      </c>
      <c r="D6510" s="4">
        <v>43095</v>
      </c>
      <c r="E6510" t="s">
        <v>67</v>
      </c>
      <c r="F6510" t="s">
        <v>748</v>
      </c>
      <c r="G6510" t="s">
        <v>749</v>
      </c>
      <c r="H6510" t="s">
        <v>57</v>
      </c>
      <c r="I6510" t="s">
        <v>38</v>
      </c>
      <c r="J6510" t="s">
        <v>286</v>
      </c>
      <c r="K6510" t="s">
        <v>287</v>
      </c>
      <c r="L6510">
        <v>10009</v>
      </c>
      <c r="M6510" t="s">
        <v>168</v>
      </c>
      <c r="N6510" t="s">
        <v>1273</v>
      </c>
      <c r="O6510" t="s">
        <v>62</v>
      </c>
      <c r="P6510" t="s">
        <v>110</v>
      </c>
      <c r="Q6510" t="s">
        <v>1466</v>
      </c>
      <c r="R6510" s="1">
        <v>279.89999999999998</v>
      </c>
      <c r="S6510">
        <v>5</v>
      </c>
      <c r="T6510">
        <f t="shared" si="101"/>
        <v>32</v>
      </c>
      <c r="U6510" t="s">
        <v>75</v>
      </c>
      <c r="V6510">
        <v>0</v>
      </c>
      <c r="W6510">
        <v>0</v>
      </c>
      <c r="X6510" s="1">
        <v>0</v>
      </c>
      <c r="Y6510" s="1">
        <v>279.89999999999998</v>
      </c>
      <c r="Z6510" t="s">
        <v>47</v>
      </c>
      <c r="AA6510" s="2">
        <v>137.15100000000001</v>
      </c>
      <c r="AB6510" s="3">
        <v>0.4900000000000001</v>
      </c>
      <c r="AC6510" s="1">
        <v>-142.749</v>
      </c>
      <c r="AD6510">
        <v>6</v>
      </c>
      <c r="AE6510">
        <v>6</v>
      </c>
      <c r="AF6510" t="s">
        <v>48</v>
      </c>
      <c r="AG6510">
        <v>2017</v>
      </c>
      <c r="AH6510">
        <f>COUNTBLANK(datos[[#This Row],[Row ID]:[Year sales]])</f>
        <v>0</v>
      </c>
    </row>
    <row r="6511" spans="1:34" x14ac:dyDescent="0.3">
      <c r="A6511">
        <v>6510</v>
      </c>
      <c r="B6511" t="s">
        <v>8962</v>
      </c>
      <c r="C6511" s="4">
        <v>43089</v>
      </c>
      <c r="D6511" s="4">
        <v>43095</v>
      </c>
      <c r="E6511" t="s">
        <v>67</v>
      </c>
      <c r="F6511" t="s">
        <v>748</v>
      </c>
      <c r="G6511" t="s">
        <v>749</v>
      </c>
      <c r="H6511" t="s">
        <v>57</v>
      </c>
      <c r="I6511" t="s">
        <v>38</v>
      </c>
      <c r="J6511" t="s">
        <v>286</v>
      </c>
      <c r="K6511" t="s">
        <v>287</v>
      </c>
      <c r="L6511">
        <v>10009</v>
      </c>
      <c r="M6511" t="s">
        <v>168</v>
      </c>
      <c r="N6511" t="s">
        <v>1221</v>
      </c>
      <c r="O6511" t="s">
        <v>62</v>
      </c>
      <c r="P6511" t="s">
        <v>94</v>
      </c>
      <c r="Q6511" t="s">
        <v>1222</v>
      </c>
      <c r="R6511" s="1">
        <v>50.351999999999997</v>
      </c>
      <c r="S6511">
        <v>3</v>
      </c>
      <c r="T6511">
        <f t="shared" si="101"/>
        <v>67</v>
      </c>
      <c r="U6511" t="s">
        <v>52</v>
      </c>
      <c r="V6511">
        <v>0.2</v>
      </c>
      <c r="W6511">
        <v>10.070399999999999</v>
      </c>
      <c r="X6511" s="1">
        <v>-10.070399999999999</v>
      </c>
      <c r="Y6511" s="1">
        <v>60.422399999999996</v>
      </c>
      <c r="Z6511" t="s">
        <v>99</v>
      </c>
      <c r="AA6511" s="2">
        <v>17.623200000000001</v>
      </c>
      <c r="AB6511" s="3">
        <v>0.35000000000000003</v>
      </c>
      <c r="AC6511" s="1">
        <v>-22.6584</v>
      </c>
      <c r="AD6511">
        <v>6</v>
      </c>
      <c r="AE6511">
        <v>6</v>
      </c>
      <c r="AF6511" t="s">
        <v>48</v>
      </c>
      <c r="AG6511">
        <v>2017</v>
      </c>
      <c r="AH6511">
        <f>COUNTBLANK(datos[[#This Row],[Row ID]:[Year sales]])</f>
        <v>0</v>
      </c>
    </row>
    <row r="6512" spans="1:34" x14ac:dyDescent="0.3">
      <c r="A6512">
        <v>6511</v>
      </c>
      <c r="B6512" t="s">
        <v>8962</v>
      </c>
      <c r="C6512" s="4">
        <v>43089</v>
      </c>
      <c r="D6512" s="4">
        <v>43095</v>
      </c>
      <c r="E6512" t="s">
        <v>67</v>
      </c>
      <c r="F6512" t="s">
        <v>748</v>
      </c>
      <c r="G6512" t="s">
        <v>749</v>
      </c>
      <c r="H6512" t="s">
        <v>57</v>
      </c>
      <c r="I6512" t="s">
        <v>38</v>
      </c>
      <c r="J6512" t="s">
        <v>286</v>
      </c>
      <c r="K6512" t="s">
        <v>287</v>
      </c>
      <c r="L6512">
        <v>10009</v>
      </c>
      <c r="M6512" t="s">
        <v>168</v>
      </c>
      <c r="N6512" t="s">
        <v>2969</v>
      </c>
      <c r="O6512" t="s">
        <v>62</v>
      </c>
      <c r="P6512" t="s">
        <v>110</v>
      </c>
      <c r="Q6512" t="s">
        <v>2970</v>
      </c>
      <c r="R6512" s="1">
        <v>34.020000000000003</v>
      </c>
      <c r="S6512">
        <v>3</v>
      </c>
      <c r="T6512">
        <f t="shared" si="101"/>
        <v>20</v>
      </c>
      <c r="U6512" t="s">
        <v>52</v>
      </c>
      <c r="V6512">
        <v>0</v>
      </c>
      <c r="W6512">
        <v>0</v>
      </c>
      <c r="X6512" s="1">
        <v>0</v>
      </c>
      <c r="Y6512" s="1">
        <v>34.020000000000003</v>
      </c>
      <c r="Z6512" t="s">
        <v>65</v>
      </c>
      <c r="AA6512" s="2">
        <v>16.669799999999999</v>
      </c>
      <c r="AB6512" s="3">
        <v>0.48999999999999994</v>
      </c>
      <c r="AC6512" s="1">
        <v>-17.350200000000001</v>
      </c>
      <c r="AD6512">
        <v>6</v>
      </c>
      <c r="AE6512">
        <v>6</v>
      </c>
      <c r="AF6512" t="s">
        <v>48</v>
      </c>
      <c r="AG6512">
        <v>2017</v>
      </c>
      <c r="AH6512">
        <f>COUNTBLANK(datos[[#This Row],[Row ID]:[Year sales]])</f>
        <v>0</v>
      </c>
    </row>
    <row r="6513" spans="1:34" x14ac:dyDescent="0.3">
      <c r="A6513">
        <v>6512</v>
      </c>
      <c r="B6513" t="s">
        <v>8963</v>
      </c>
      <c r="C6513" s="4">
        <v>42800</v>
      </c>
      <c r="D6513" s="4">
        <v>42804</v>
      </c>
      <c r="E6513" t="s">
        <v>67</v>
      </c>
      <c r="F6513" t="s">
        <v>8261</v>
      </c>
      <c r="G6513" t="s">
        <v>8262</v>
      </c>
      <c r="H6513" t="s">
        <v>122</v>
      </c>
      <c r="I6513" t="s">
        <v>38</v>
      </c>
      <c r="J6513" t="s">
        <v>147</v>
      </c>
      <c r="K6513" t="s">
        <v>59</v>
      </c>
      <c r="L6513">
        <v>94109</v>
      </c>
      <c r="M6513" t="s">
        <v>60</v>
      </c>
      <c r="N6513" t="s">
        <v>2769</v>
      </c>
      <c r="O6513" t="s">
        <v>62</v>
      </c>
      <c r="P6513" t="s">
        <v>86</v>
      </c>
      <c r="Q6513" t="s">
        <v>2770</v>
      </c>
      <c r="R6513" s="1">
        <v>23.88</v>
      </c>
      <c r="S6513">
        <v>6</v>
      </c>
      <c r="T6513">
        <f t="shared" si="101"/>
        <v>26</v>
      </c>
      <c r="U6513" t="s">
        <v>75</v>
      </c>
      <c r="V6513">
        <v>0</v>
      </c>
      <c r="W6513">
        <v>0</v>
      </c>
      <c r="X6513" s="1">
        <v>0</v>
      </c>
      <c r="Y6513" s="1">
        <v>23.88</v>
      </c>
      <c r="Z6513" t="s">
        <v>65</v>
      </c>
      <c r="AA6513" s="2">
        <v>8.1191999999999993</v>
      </c>
      <c r="AB6513" s="3">
        <v>0.33999999999999997</v>
      </c>
      <c r="AC6513" s="1">
        <v>-15.7608</v>
      </c>
      <c r="AD6513">
        <v>4</v>
      </c>
      <c r="AE6513">
        <v>4</v>
      </c>
      <c r="AF6513" t="s">
        <v>48</v>
      </c>
      <c r="AG6513">
        <v>2017</v>
      </c>
      <c r="AH6513">
        <f>COUNTBLANK(datos[[#This Row],[Row ID]:[Year sales]])</f>
        <v>0</v>
      </c>
    </row>
    <row r="6514" spans="1:34" x14ac:dyDescent="0.3">
      <c r="A6514">
        <v>6513</v>
      </c>
      <c r="B6514" t="s">
        <v>8963</v>
      </c>
      <c r="C6514" s="4">
        <v>42800</v>
      </c>
      <c r="D6514" s="4">
        <v>42804</v>
      </c>
      <c r="E6514" t="s">
        <v>67</v>
      </c>
      <c r="F6514" t="s">
        <v>8261</v>
      </c>
      <c r="G6514" t="s">
        <v>8262</v>
      </c>
      <c r="H6514" t="s">
        <v>122</v>
      </c>
      <c r="I6514" t="s">
        <v>38</v>
      </c>
      <c r="J6514" t="s">
        <v>147</v>
      </c>
      <c r="K6514" t="s">
        <v>59</v>
      </c>
      <c r="L6514">
        <v>94109</v>
      </c>
      <c r="M6514" t="s">
        <v>60</v>
      </c>
      <c r="N6514" t="s">
        <v>5637</v>
      </c>
      <c r="O6514" t="s">
        <v>62</v>
      </c>
      <c r="P6514" t="s">
        <v>63</v>
      </c>
      <c r="Q6514" t="s">
        <v>5638</v>
      </c>
      <c r="R6514" s="1">
        <v>11.52</v>
      </c>
      <c r="S6514">
        <v>4</v>
      </c>
      <c r="T6514">
        <f t="shared" si="101"/>
        <v>24</v>
      </c>
      <c r="U6514" t="s">
        <v>52</v>
      </c>
      <c r="V6514">
        <v>0</v>
      </c>
      <c r="W6514">
        <v>0</v>
      </c>
      <c r="X6514" s="1">
        <v>0</v>
      </c>
      <c r="Y6514" s="1">
        <v>11.52</v>
      </c>
      <c r="Z6514" t="s">
        <v>65</v>
      </c>
      <c r="AA6514" s="2">
        <v>5.6448</v>
      </c>
      <c r="AB6514" s="3">
        <v>0.49000000000000005</v>
      </c>
      <c r="AC6514" s="1">
        <v>-5.8752000000000004</v>
      </c>
      <c r="AD6514">
        <v>4</v>
      </c>
      <c r="AE6514">
        <v>4</v>
      </c>
      <c r="AF6514" t="s">
        <v>48</v>
      </c>
      <c r="AG6514">
        <v>2017</v>
      </c>
      <c r="AH6514">
        <f>COUNTBLANK(datos[[#This Row],[Row ID]:[Year sales]])</f>
        <v>0</v>
      </c>
    </row>
    <row r="6515" spans="1:34" x14ac:dyDescent="0.3">
      <c r="A6515">
        <v>6514</v>
      </c>
      <c r="B6515" t="s">
        <v>8963</v>
      </c>
      <c r="C6515" s="4">
        <v>42800</v>
      </c>
      <c r="D6515" s="4">
        <v>42804</v>
      </c>
      <c r="E6515" t="s">
        <v>67</v>
      </c>
      <c r="F6515" t="s">
        <v>8261</v>
      </c>
      <c r="G6515" t="s">
        <v>8262</v>
      </c>
      <c r="H6515" t="s">
        <v>122</v>
      </c>
      <c r="I6515" t="s">
        <v>38</v>
      </c>
      <c r="J6515" t="s">
        <v>147</v>
      </c>
      <c r="K6515" t="s">
        <v>59</v>
      </c>
      <c r="L6515">
        <v>94109</v>
      </c>
      <c r="M6515" t="s">
        <v>60</v>
      </c>
      <c r="N6515" t="s">
        <v>6564</v>
      </c>
      <c r="O6515" t="s">
        <v>62</v>
      </c>
      <c r="P6515" t="s">
        <v>110</v>
      </c>
      <c r="Q6515" t="s">
        <v>6565</v>
      </c>
      <c r="R6515" s="1">
        <v>286.93</v>
      </c>
      <c r="S6515">
        <v>7</v>
      </c>
      <c r="T6515">
        <f t="shared" si="101"/>
        <v>39</v>
      </c>
      <c r="U6515" t="s">
        <v>75</v>
      </c>
      <c r="V6515">
        <v>0</v>
      </c>
      <c r="W6515">
        <v>0</v>
      </c>
      <c r="X6515" s="1">
        <v>0</v>
      </c>
      <c r="Y6515" s="1">
        <v>286.93</v>
      </c>
      <c r="Z6515" t="s">
        <v>47</v>
      </c>
      <c r="AA6515" s="2">
        <v>140.59569999999999</v>
      </c>
      <c r="AB6515" s="3">
        <v>0.49</v>
      </c>
      <c r="AC6515" s="1">
        <v>-146.33430000000001</v>
      </c>
      <c r="AD6515">
        <v>4</v>
      </c>
      <c r="AE6515">
        <v>4</v>
      </c>
      <c r="AF6515" t="s">
        <v>48</v>
      </c>
      <c r="AG6515">
        <v>2017</v>
      </c>
      <c r="AH6515">
        <f>COUNTBLANK(datos[[#This Row],[Row ID]:[Year sales]])</f>
        <v>0</v>
      </c>
    </row>
    <row r="6516" spans="1:34" x14ac:dyDescent="0.3">
      <c r="A6516">
        <v>6515</v>
      </c>
      <c r="B6516" t="s">
        <v>8963</v>
      </c>
      <c r="C6516" s="4">
        <v>42800</v>
      </c>
      <c r="D6516" s="4">
        <v>42804</v>
      </c>
      <c r="E6516" t="s">
        <v>67</v>
      </c>
      <c r="F6516" t="s">
        <v>8261</v>
      </c>
      <c r="G6516" t="s">
        <v>8262</v>
      </c>
      <c r="H6516" t="s">
        <v>122</v>
      </c>
      <c r="I6516" t="s">
        <v>38</v>
      </c>
      <c r="J6516" t="s">
        <v>147</v>
      </c>
      <c r="K6516" t="s">
        <v>59</v>
      </c>
      <c r="L6516">
        <v>94109</v>
      </c>
      <c r="M6516" t="s">
        <v>60</v>
      </c>
      <c r="N6516" t="s">
        <v>3776</v>
      </c>
      <c r="O6516" t="s">
        <v>90</v>
      </c>
      <c r="P6516" t="s">
        <v>91</v>
      </c>
      <c r="Q6516" t="s">
        <v>3777</v>
      </c>
      <c r="R6516" s="1">
        <v>206.38399999999999</v>
      </c>
      <c r="S6516">
        <v>2</v>
      </c>
      <c r="T6516">
        <f t="shared" si="101"/>
        <v>27</v>
      </c>
      <c r="U6516" t="s">
        <v>46</v>
      </c>
      <c r="V6516">
        <v>0.2</v>
      </c>
      <c r="W6516">
        <v>41.276800000000001</v>
      </c>
      <c r="X6516" s="1">
        <v>-41.276800000000001</v>
      </c>
      <c r="Y6516" s="1">
        <v>247.66079999999999</v>
      </c>
      <c r="Z6516" t="s">
        <v>47</v>
      </c>
      <c r="AA6516" s="2">
        <v>23.2182</v>
      </c>
      <c r="AB6516" s="3">
        <v>0.1125</v>
      </c>
      <c r="AC6516" s="1">
        <v>-141.88900000000001</v>
      </c>
      <c r="AD6516">
        <v>4</v>
      </c>
      <c r="AE6516">
        <v>4</v>
      </c>
      <c r="AF6516" t="s">
        <v>48</v>
      </c>
      <c r="AG6516">
        <v>2017</v>
      </c>
      <c r="AH6516">
        <f>COUNTBLANK(datos[[#This Row],[Row ID]:[Year sales]])</f>
        <v>0</v>
      </c>
    </row>
    <row r="6517" spans="1:34" x14ac:dyDescent="0.3">
      <c r="A6517">
        <v>6516</v>
      </c>
      <c r="B6517" t="s">
        <v>8964</v>
      </c>
      <c r="C6517" s="4">
        <v>42993</v>
      </c>
      <c r="D6517" s="4">
        <v>42997</v>
      </c>
      <c r="E6517" t="s">
        <v>67</v>
      </c>
      <c r="F6517" t="s">
        <v>4227</v>
      </c>
      <c r="G6517" t="s">
        <v>4228</v>
      </c>
      <c r="H6517" t="s">
        <v>37</v>
      </c>
      <c r="I6517" t="s">
        <v>38</v>
      </c>
      <c r="J6517" t="s">
        <v>147</v>
      </c>
      <c r="K6517" t="s">
        <v>59</v>
      </c>
      <c r="L6517">
        <v>94122</v>
      </c>
      <c r="M6517" t="s">
        <v>60</v>
      </c>
      <c r="N6517" t="s">
        <v>3769</v>
      </c>
      <c r="O6517" t="s">
        <v>43</v>
      </c>
      <c r="P6517" t="s">
        <v>50</v>
      </c>
      <c r="Q6517" t="s">
        <v>3770</v>
      </c>
      <c r="R6517" s="1">
        <v>218.352</v>
      </c>
      <c r="S6517">
        <v>3</v>
      </c>
      <c r="T6517">
        <f t="shared" si="101"/>
        <v>19</v>
      </c>
      <c r="U6517" t="s">
        <v>52</v>
      </c>
      <c r="V6517">
        <v>0.2</v>
      </c>
      <c r="W6517">
        <v>43.670400000000001</v>
      </c>
      <c r="X6517" s="1">
        <v>-43.670400000000001</v>
      </c>
      <c r="Y6517" s="1">
        <v>262.0224</v>
      </c>
      <c r="Z6517" t="s">
        <v>47</v>
      </c>
      <c r="AA6517" s="2">
        <v>0</v>
      </c>
      <c r="AB6517" s="3">
        <v>0</v>
      </c>
      <c r="AC6517" s="1">
        <v>-174.6816</v>
      </c>
      <c r="AD6517">
        <v>4</v>
      </c>
      <c r="AE6517">
        <v>4</v>
      </c>
      <c r="AF6517" t="s">
        <v>48</v>
      </c>
      <c r="AG6517">
        <v>2017</v>
      </c>
      <c r="AH6517">
        <f>COUNTBLANK(datos[[#This Row],[Row ID]:[Year sales]])</f>
        <v>0</v>
      </c>
    </row>
    <row r="6518" spans="1:34" x14ac:dyDescent="0.3">
      <c r="A6518">
        <v>6517</v>
      </c>
      <c r="B6518" t="s">
        <v>8964</v>
      </c>
      <c r="C6518" s="4">
        <v>42993</v>
      </c>
      <c r="D6518" s="4">
        <v>42997</v>
      </c>
      <c r="E6518" t="s">
        <v>67</v>
      </c>
      <c r="F6518" t="s">
        <v>4227</v>
      </c>
      <c r="G6518" t="s">
        <v>4228</v>
      </c>
      <c r="H6518" t="s">
        <v>37</v>
      </c>
      <c r="I6518" t="s">
        <v>38</v>
      </c>
      <c r="J6518" t="s">
        <v>147</v>
      </c>
      <c r="K6518" t="s">
        <v>59</v>
      </c>
      <c r="L6518">
        <v>94122</v>
      </c>
      <c r="M6518" t="s">
        <v>60</v>
      </c>
      <c r="N6518" t="s">
        <v>4248</v>
      </c>
      <c r="O6518" t="s">
        <v>43</v>
      </c>
      <c r="P6518" t="s">
        <v>83</v>
      </c>
      <c r="Q6518" t="s">
        <v>4249</v>
      </c>
      <c r="R6518" s="1">
        <v>529.9</v>
      </c>
      <c r="S6518">
        <v>5</v>
      </c>
      <c r="T6518">
        <f t="shared" si="101"/>
        <v>25</v>
      </c>
      <c r="U6518" t="s">
        <v>75</v>
      </c>
      <c r="V6518">
        <v>0</v>
      </c>
      <c r="W6518">
        <v>0</v>
      </c>
      <c r="X6518" s="1">
        <v>0</v>
      </c>
      <c r="Y6518" s="1">
        <v>529.9</v>
      </c>
      <c r="Z6518" t="s">
        <v>53</v>
      </c>
      <c r="AA6518" s="2">
        <v>105.98</v>
      </c>
      <c r="AB6518" s="3">
        <v>0.2</v>
      </c>
      <c r="AC6518" s="1">
        <v>-423.92</v>
      </c>
      <c r="AD6518">
        <v>4</v>
      </c>
      <c r="AE6518">
        <v>4</v>
      </c>
      <c r="AF6518" t="s">
        <v>48</v>
      </c>
      <c r="AG6518">
        <v>2017</v>
      </c>
      <c r="AH6518">
        <f>COUNTBLANK(datos[[#This Row],[Row ID]:[Year sales]])</f>
        <v>0</v>
      </c>
    </row>
    <row r="6519" spans="1:34" x14ac:dyDescent="0.3">
      <c r="A6519">
        <v>6518</v>
      </c>
      <c r="B6519" t="s">
        <v>8964</v>
      </c>
      <c r="C6519" s="4">
        <v>42993</v>
      </c>
      <c r="D6519" s="4">
        <v>42997</v>
      </c>
      <c r="E6519" t="s">
        <v>67</v>
      </c>
      <c r="F6519" t="s">
        <v>4227</v>
      </c>
      <c r="G6519" t="s">
        <v>4228</v>
      </c>
      <c r="H6519" t="s">
        <v>37</v>
      </c>
      <c r="I6519" t="s">
        <v>38</v>
      </c>
      <c r="J6519" t="s">
        <v>147</v>
      </c>
      <c r="K6519" t="s">
        <v>59</v>
      </c>
      <c r="L6519">
        <v>94122</v>
      </c>
      <c r="M6519" t="s">
        <v>60</v>
      </c>
      <c r="N6519" t="s">
        <v>4273</v>
      </c>
      <c r="O6519" t="s">
        <v>62</v>
      </c>
      <c r="P6519" t="s">
        <v>86</v>
      </c>
      <c r="Q6519" t="s">
        <v>4274</v>
      </c>
      <c r="R6519" s="1">
        <v>99.3</v>
      </c>
      <c r="S6519">
        <v>10</v>
      </c>
      <c r="T6519">
        <f t="shared" si="101"/>
        <v>31</v>
      </c>
      <c r="U6519" t="s">
        <v>75</v>
      </c>
      <c r="V6519">
        <v>0</v>
      </c>
      <c r="W6519">
        <v>0</v>
      </c>
      <c r="X6519" s="1">
        <v>0</v>
      </c>
      <c r="Y6519" s="1">
        <v>99.3</v>
      </c>
      <c r="Z6519" t="s">
        <v>99</v>
      </c>
      <c r="AA6519" s="2">
        <v>41.706000000000003</v>
      </c>
      <c r="AB6519" s="3">
        <v>0.42000000000000004</v>
      </c>
      <c r="AC6519" s="1">
        <v>-57.594000000000001</v>
      </c>
      <c r="AD6519">
        <v>4</v>
      </c>
      <c r="AE6519">
        <v>4</v>
      </c>
      <c r="AF6519" t="s">
        <v>48</v>
      </c>
      <c r="AG6519">
        <v>2017</v>
      </c>
      <c r="AH6519">
        <f>COUNTBLANK(datos[[#This Row],[Row ID]:[Year sales]])</f>
        <v>0</v>
      </c>
    </row>
    <row r="6520" spans="1:34" x14ac:dyDescent="0.3">
      <c r="A6520">
        <v>6519</v>
      </c>
      <c r="B6520" t="s">
        <v>8964</v>
      </c>
      <c r="C6520" s="4">
        <v>42993</v>
      </c>
      <c r="D6520" s="4">
        <v>42997</v>
      </c>
      <c r="E6520" t="s">
        <v>67</v>
      </c>
      <c r="F6520" t="s">
        <v>4227</v>
      </c>
      <c r="G6520" t="s">
        <v>4228</v>
      </c>
      <c r="H6520" t="s">
        <v>37</v>
      </c>
      <c r="I6520" t="s">
        <v>38</v>
      </c>
      <c r="J6520" t="s">
        <v>147</v>
      </c>
      <c r="K6520" t="s">
        <v>59</v>
      </c>
      <c r="L6520">
        <v>94122</v>
      </c>
      <c r="M6520" t="s">
        <v>60</v>
      </c>
      <c r="N6520" t="s">
        <v>5394</v>
      </c>
      <c r="O6520" t="s">
        <v>62</v>
      </c>
      <c r="P6520" t="s">
        <v>97</v>
      </c>
      <c r="Q6520" t="s">
        <v>5395</v>
      </c>
      <c r="R6520" s="1">
        <v>108.96</v>
      </c>
      <c r="S6520">
        <v>2</v>
      </c>
      <c r="T6520">
        <f t="shared" si="101"/>
        <v>40</v>
      </c>
      <c r="U6520" t="s">
        <v>46</v>
      </c>
      <c r="V6520">
        <v>0</v>
      </c>
      <c r="W6520">
        <v>0</v>
      </c>
      <c r="X6520" s="1">
        <v>0</v>
      </c>
      <c r="Y6520" s="1">
        <v>108.96</v>
      </c>
      <c r="Z6520" t="s">
        <v>99</v>
      </c>
      <c r="AA6520" s="2">
        <v>30.508800000000001</v>
      </c>
      <c r="AB6520" s="3">
        <v>0.28000000000000003</v>
      </c>
      <c r="AC6520" s="1">
        <v>-78.4512</v>
      </c>
      <c r="AD6520">
        <v>4</v>
      </c>
      <c r="AE6520">
        <v>4</v>
      </c>
      <c r="AF6520" t="s">
        <v>48</v>
      </c>
      <c r="AG6520">
        <v>2017</v>
      </c>
      <c r="AH6520">
        <f>COUNTBLANK(datos[[#This Row],[Row ID]:[Year sales]])</f>
        <v>0</v>
      </c>
    </row>
    <row r="6521" spans="1:34" x14ac:dyDescent="0.3">
      <c r="A6521">
        <v>6520</v>
      </c>
      <c r="B6521" t="s">
        <v>8964</v>
      </c>
      <c r="C6521" s="4">
        <v>42993</v>
      </c>
      <c r="D6521" s="4">
        <v>42997</v>
      </c>
      <c r="E6521" t="s">
        <v>67</v>
      </c>
      <c r="F6521" t="s">
        <v>4227</v>
      </c>
      <c r="G6521" t="s">
        <v>4228</v>
      </c>
      <c r="H6521" t="s">
        <v>37</v>
      </c>
      <c r="I6521" t="s">
        <v>38</v>
      </c>
      <c r="J6521" t="s">
        <v>147</v>
      </c>
      <c r="K6521" t="s">
        <v>59</v>
      </c>
      <c r="L6521">
        <v>94122</v>
      </c>
      <c r="M6521" t="s">
        <v>60</v>
      </c>
      <c r="N6521" t="s">
        <v>1856</v>
      </c>
      <c r="O6521" t="s">
        <v>62</v>
      </c>
      <c r="P6521" t="s">
        <v>94</v>
      </c>
      <c r="Q6521" t="s">
        <v>1857</v>
      </c>
      <c r="R6521" s="1">
        <v>2.6880000000000002</v>
      </c>
      <c r="S6521">
        <v>1</v>
      </c>
      <c r="T6521">
        <f t="shared" si="101"/>
        <v>15</v>
      </c>
      <c r="U6521" t="s">
        <v>46</v>
      </c>
      <c r="V6521">
        <v>0.2</v>
      </c>
      <c r="W6521">
        <v>0.53760000000000008</v>
      </c>
      <c r="X6521" s="1">
        <v>-0.53759999999999997</v>
      </c>
      <c r="Y6521" s="1">
        <v>3.2256</v>
      </c>
      <c r="Z6521" t="s">
        <v>65</v>
      </c>
      <c r="AA6521" s="2">
        <v>0.84</v>
      </c>
      <c r="AB6521" s="3">
        <v>0.31249999999999994</v>
      </c>
      <c r="AC6521" s="1">
        <v>-1.3104</v>
      </c>
      <c r="AD6521">
        <v>4</v>
      </c>
      <c r="AE6521">
        <v>4</v>
      </c>
      <c r="AF6521" t="s">
        <v>48</v>
      </c>
      <c r="AG6521">
        <v>2017</v>
      </c>
      <c r="AH6521">
        <f>COUNTBLANK(datos[[#This Row],[Row ID]:[Year sales]])</f>
        <v>0</v>
      </c>
    </row>
    <row r="6522" spans="1:34" x14ac:dyDescent="0.3">
      <c r="A6522">
        <v>6521</v>
      </c>
      <c r="B6522" t="s">
        <v>8965</v>
      </c>
      <c r="C6522" s="4">
        <v>42751</v>
      </c>
      <c r="D6522" s="4">
        <v>42753</v>
      </c>
      <c r="E6522" t="s">
        <v>34</v>
      </c>
      <c r="F6522" t="s">
        <v>4057</v>
      </c>
      <c r="G6522" t="s">
        <v>4058</v>
      </c>
      <c r="H6522" t="s">
        <v>37</v>
      </c>
      <c r="I6522" t="s">
        <v>38</v>
      </c>
      <c r="J6522" t="s">
        <v>348</v>
      </c>
      <c r="K6522" t="s">
        <v>258</v>
      </c>
      <c r="L6522">
        <v>49201</v>
      </c>
      <c r="M6522" t="s">
        <v>125</v>
      </c>
      <c r="N6522" t="s">
        <v>1277</v>
      </c>
      <c r="O6522" t="s">
        <v>62</v>
      </c>
      <c r="P6522" t="s">
        <v>94</v>
      </c>
      <c r="Q6522" t="s">
        <v>1278</v>
      </c>
      <c r="R6522" s="1">
        <v>5443.96</v>
      </c>
      <c r="S6522">
        <v>4</v>
      </c>
      <c r="T6522">
        <f t="shared" si="101"/>
        <v>27</v>
      </c>
      <c r="U6522" t="s">
        <v>52</v>
      </c>
      <c r="V6522">
        <v>0</v>
      </c>
      <c r="W6522">
        <v>0</v>
      </c>
      <c r="X6522" s="1">
        <v>0</v>
      </c>
      <c r="Y6522" s="1">
        <v>5443.96</v>
      </c>
      <c r="Z6522" t="s">
        <v>53</v>
      </c>
      <c r="AA6522" s="2">
        <v>2504.2215999999999</v>
      </c>
      <c r="AB6522" s="3">
        <v>0.45999999999999996</v>
      </c>
      <c r="AC6522" s="1">
        <v>-2939.7384000000002</v>
      </c>
      <c r="AD6522">
        <v>2</v>
      </c>
      <c r="AE6522">
        <v>2</v>
      </c>
      <c r="AF6522" t="s">
        <v>48</v>
      </c>
      <c r="AG6522">
        <v>2017</v>
      </c>
      <c r="AH6522">
        <f>COUNTBLANK(datos[[#This Row],[Row ID]:[Year sales]])</f>
        <v>0</v>
      </c>
    </row>
    <row r="6523" spans="1:34" x14ac:dyDescent="0.3">
      <c r="A6523">
        <v>6522</v>
      </c>
      <c r="B6523" t="s">
        <v>8965</v>
      </c>
      <c r="C6523" s="4">
        <v>42751</v>
      </c>
      <c r="D6523" s="4">
        <v>42753</v>
      </c>
      <c r="E6523" t="s">
        <v>34</v>
      </c>
      <c r="F6523" t="s">
        <v>4057</v>
      </c>
      <c r="G6523" t="s">
        <v>4058</v>
      </c>
      <c r="H6523" t="s">
        <v>37</v>
      </c>
      <c r="I6523" t="s">
        <v>38</v>
      </c>
      <c r="J6523" t="s">
        <v>348</v>
      </c>
      <c r="K6523" t="s">
        <v>258</v>
      </c>
      <c r="L6523">
        <v>49201</v>
      </c>
      <c r="M6523" t="s">
        <v>125</v>
      </c>
      <c r="N6523" t="s">
        <v>7979</v>
      </c>
      <c r="O6523" t="s">
        <v>43</v>
      </c>
      <c r="P6523" t="s">
        <v>50</v>
      </c>
      <c r="Q6523" t="s">
        <v>7980</v>
      </c>
      <c r="R6523" s="1">
        <v>302.67</v>
      </c>
      <c r="S6523">
        <v>3</v>
      </c>
      <c r="T6523">
        <f t="shared" si="101"/>
        <v>20</v>
      </c>
      <c r="U6523" t="s">
        <v>52</v>
      </c>
      <c r="V6523">
        <v>0</v>
      </c>
      <c r="W6523">
        <v>0</v>
      </c>
      <c r="X6523" s="1">
        <v>0</v>
      </c>
      <c r="Y6523" s="1">
        <v>302.67</v>
      </c>
      <c r="Z6523" t="s">
        <v>47</v>
      </c>
      <c r="AA6523" s="2">
        <v>72.640799999999999</v>
      </c>
      <c r="AB6523" s="3">
        <v>0.24</v>
      </c>
      <c r="AC6523" s="1">
        <v>-230.0292</v>
      </c>
      <c r="AD6523">
        <v>2</v>
      </c>
      <c r="AE6523">
        <v>2</v>
      </c>
      <c r="AF6523" t="s">
        <v>48</v>
      </c>
      <c r="AG6523">
        <v>2017</v>
      </c>
      <c r="AH6523">
        <f>COUNTBLANK(datos[[#This Row],[Row ID]:[Year sales]])</f>
        <v>0</v>
      </c>
    </row>
    <row r="6524" spans="1:34" x14ac:dyDescent="0.3">
      <c r="A6524">
        <v>6523</v>
      </c>
      <c r="B6524" t="s">
        <v>8965</v>
      </c>
      <c r="C6524" s="4">
        <v>42751</v>
      </c>
      <c r="D6524" s="4">
        <v>42753</v>
      </c>
      <c r="E6524" t="s">
        <v>34</v>
      </c>
      <c r="F6524" t="s">
        <v>4057</v>
      </c>
      <c r="G6524" t="s">
        <v>4058</v>
      </c>
      <c r="H6524" t="s">
        <v>37</v>
      </c>
      <c r="I6524" t="s">
        <v>38</v>
      </c>
      <c r="J6524" t="s">
        <v>348</v>
      </c>
      <c r="K6524" t="s">
        <v>258</v>
      </c>
      <c r="L6524">
        <v>49201</v>
      </c>
      <c r="M6524" t="s">
        <v>125</v>
      </c>
      <c r="N6524" t="s">
        <v>8966</v>
      </c>
      <c r="O6524" t="s">
        <v>62</v>
      </c>
      <c r="P6524" t="s">
        <v>110</v>
      </c>
      <c r="Q6524" t="s">
        <v>8967</v>
      </c>
      <c r="R6524" s="1">
        <v>56.07</v>
      </c>
      <c r="S6524">
        <v>7</v>
      </c>
      <c r="T6524">
        <f t="shared" si="101"/>
        <v>11</v>
      </c>
      <c r="U6524" t="s">
        <v>75</v>
      </c>
      <c r="V6524">
        <v>0</v>
      </c>
      <c r="W6524">
        <v>0</v>
      </c>
      <c r="X6524" s="1">
        <v>0</v>
      </c>
      <c r="Y6524" s="1">
        <v>56.07</v>
      </c>
      <c r="Z6524" t="s">
        <v>99</v>
      </c>
      <c r="AA6524" s="2">
        <v>25.2315</v>
      </c>
      <c r="AB6524" s="3">
        <v>0.45</v>
      </c>
      <c r="AC6524" s="1">
        <v>-30.8385</v>
      </c>
      <c r="AD6524">
        <v>2</v>
      </c>
      <c r="AE6524">
        <v>2</v>
      </c>
      <c r="AF6524" t="s">
        <v>48</v>
      </c>
      <c r="AG6524">
        <v>2017</v>
      </c>
      <c r="AH6524">
        <f>COUNTBLANK(datos[[#This Row],[Row ID]:[Year sales]])</f>
        <v>0</v>
      </c>
    </row>
    <row r="6525" spans="1:34" x14ac:dyDescent="0.3">
      <c r="A6525">
        <v>6524</v>
      </c>
      <c r="B6525" t="s">
        <v>8968</v>
      </c>
      <c r="C6525" s="4">
        <v>42558</v>
      </c>
      <c r="D6525" s="4">
        <v>42564</v>
      </c>
      <c r="E6525" t="s">
        <v>67</v>
      </c>
      <c r="F6525" t="s">
        <v>3200</v>
      </c>
      <c r="G6525" t="s">
        <v>3201</v>
      </c>
      <c r="H6525" t="s">
        <v>122</v>
      </c>
      <c r="I6525" t="s">
        <v>38</v>
      </c>
      <c r="J6525" t="s">
        <v>166</v>
      </c>
      <c r="K6525" t="s">
        <v>167</v>
      </c>
      <c r="L6525">
        <v>19120</v>
      </c>
      <c r="M6525" t="s">
        <v>168</v>
      </c>
      <c r="N6525" t="s">
        <v>7205</v>
      </c>
      <c r="O6525" t="s">
        <v>62</v>
      </c>
      <c r="P6525" t="s">
        <v>63</v>
      </c>
      <c r="Q6525" t="s">
        <v>7206</v>
      </c>
      <c r="R6525" s="1">
        <v>10.08</v>
      </c>
      <c r="S6525">
        <v>2</v>
      </c>
      <c r="T6525">
        <f t="shared" si="101"/>
        <v>29</v>
      </c>
      <c r="U6525" t="s">
        <v>46</v>
      </c>
      <c r="V6525">
        <v>0.2</v>
      </c>
      <c r="W6525">
        <v>2.016</v>
      </c>
      <c r="X6525" s="1">
        <v>-2.016</v>
      </c>
      <c r="Y6525" s="1">
        <v>12.096</v>
      </c>
      <c r="Z6525" t="s">
        <v>65</v>
      </c>
      <c r="AA6525" s="2">
        <v>3.2759999999999998</v>
      </c>
      <c r="AB6525" s="3">
        <v>0.32499999999999996</v>
      </c>
      <c r="AC6525" s="1">
        <v>-4.7880000000000003</v>
      </c>
      <c r="AD6525">
        <v>6</v>
      </c>
      <c r="AE6525">
        <v>6</v>
      </c>
      <c r="AF6525" t="s">
        <v>48</v>
      </c>
      <c r="AG6525">
        <v>2016</v>
      </c>
      <c r="AH6525">
        <f>COUNTBLANK(datos[[#This Row],[Row ID]:[Year sales]])</f>
        <v>0</v>
      </c>
    </row>
    <row r="6526" spans="1:34" x14ac:dyDescent="0.3">
      <c r="A6526">
        <v>6525</v>
      </c>
      <c r="B6526" t="s">
        <v>8968</v>
      </c>
      <c r="C6526" s="4">
        <v>42558</v>
      </c>
      <c r="D6526" s="4">
        <v>42564</v>
      </c>
      <c r="E6526" t="s">
        <v>67</v>
      </c>
      <c r="F6526" t="s">
        <v>3200</v>
      </c>
      <c r="G6526" t="s">
        <v>3201</v>
      </c>
      <c r="H6526" t="s">
        <v>122</v>
      </c>
      <c r="I6526" t="s">
        <v>38</v>
      </c>
      <c r="J6526" t="s">
        <v>166</v>
      </c>
      <c r="K6526" t="s">
        <v>167</v>
      </c>
      <c r="L6526">
        <v>19120</v>
      </c>
      <c r="M6526" t="s">
        <v>168</v>
      </c>
      <c r="N6526" t="s">
        <v>3810</v>
      </c>
      <c r="O6526" t="s">
        <v>90</v>
      </c>
      <c r="P6526" t="s">
        <v>91</v>
      </c>
      <c r="Q6526" t="s">
        <v>3811</v>
      </c>
      <c r="R6526" s="1">
        <v>59.994</v>
      </c>
      <c r="S6526">
        <v>1</v>
      </c>
      <c r="T6526">
        <f t="shared" si="101"/>
        <v>8</v>
      </c>
      <c r="U6526" t="s">
        <v>46</v>
      </c>
      <c r="V6526">
        <v>0.4</v>
      </c>
      <c r="W6526">
        <v>23.997600000000002</v>
      </c>
      <c r="X6526" s="1">
        <v>-23.997599999999998</v>
      </c>
      <c r="Y6526" s="1">
        <v>83.991600000000005</v>
      </c>
      <c r="Z6526" t="s">
        <v>99</v>
      </c>
      <c r="AA6526" s="2">
        <v>-12.998699999999999</v>
      </c>
      <c r="AB6526" s="3">
        <v>-0.21666666666666665</v>
      </c>
      <c r="AC6526" s="1">
        <v>-48.995100000000001</v>
      </c>
      <c r="AD6526">
        <v>6</v>
      </c>
      <c r="AE6526">
        <v>6</v>
      </c>
      <c r="AF6526" t="s">
        <v>48</v>
      </c>
      <c r="AG6526">
        <v>2016</v>
      </c>
      <c r="AH6526">
        <f>COUNTBLANK(datos[[#This Row],[Row ID]:[Year sales]])</f>
        <v>0</v>
      </c>
    </row>
    <row r="6527" spans="1:34" x14ac:dyDescent="0.3">
      <c r="A6527">
        <v>6526</v>
      </c>
      <c r="B6527" t="s">
        <v>8968</v>
      </c>
      <c r="C6527" s="4">
        <v>42558</v>
      </c>
      <c r="D6527" s="4">
        <v>42564</v>
      </c>
      <c r="E6527" t="s">
        <v>67</v>
      </c>
      <c r="F6527" t="s">
        <v>3200</v>
      </c>
      <c r="G6527" t="s">
        <v>3201</v>
      </c>
      <c r="H6527" t="s">
        <v>122</v>
      </c>
      <c r="I6527" t="s">
        <v>38</v>
      </c>
      <c r="J6527" t="s">
        <v>166</v>
      </c>
      <c r="K6527" t="s">
        <v>167</v>
      </c>
      <c r="L6527">
        <v>19120</v>
      </c>
      <c r="M6527" t="s">
        <v>168</v>
      </c>
      <c r="N6527" t="s">
        <v>197</v>
      </c>
      <c r="O6527" t="s">
        <v>62</v>
      </c>
      <c r="P6527" t="s">
        <v>94</v>
      </c>
      <c r="Q6527" t="s">
        <v>198</v>
      </c>
      <c r="R6527" s="1">
        <v>5.7149999999999999</v>
      </c>
      <c r="S6527">
        <v>5</v>
      </c>
      <c r="T6527">
        <f t="shared" si="101"/>
        <v>37</v>
      </c>
      <c r="U6527" t="s">
        <v>75</v>
      </c>
      <c r="V6527">
        <v>0.7</v>
      </c>
      <c r="W6527">
        <v>4.0004999999999997</v>
      </c>
      <c r="X6527" s="1">
        <v>-4.0004999999999997</v>
      </c>
      <c r="Y6527" s="1">
        <v>9.7154999999999987</v>
      </c>
      <c r="Z6527" t="s">
        <v>65</v>
      </c>
      <c r="AA6527" s="2">
        <v>-4.7625000000000002</v>
      </c>
      <c r="AB6527" s="3">
        <v>-0.83333333333333337</v>
      </c>
      <c r="AC6527" s="1">
        <v>-6.4770000000000003</v>
      </c>
      <c r="AD6527">
        <v>6</v>
      </c>
      <c r="AE6527">
        <v>6</v>
      </c>
      <c r="AF6527" t="s">
        <v>48</v>
      </c>
      <c r="AG6527">
        <v>2016</v>
      </c>
      <c r="AH6527">
        <f>COUNTBLANK(datos[[#This Row],[Row ID]:[Year sales]])</f>
        <v>0</v>
      </c>
    </row>
    <row r="6528" spans="1:34" x14ac:dyDescent="0.3">
      <c r="A6528">
        <v>6527</v>
      </c>
      <c r="B6528" t="s">
        <v>8968</v>
      </c>
      <c r="C6528" s="4">
        <v>42558</v>
      </c>
      <c r="D6528" s="4">
        <v>42564</v>
      </c>
      <c r="E6528" t="s">
        <v>67</v>
      </c>
      <c r="F6528" t="s">
        <v>3200</v>
      </c>
      <c r="G6528" t="s">
        <v>3201</v>
      </c>
      <c r="H6528" t="s">
        <v>122</v>
      </c>
      <c r="I6528" t="s">
        <v>38</v>
      </c>
      <c r="J6528" t="s">
        <v>166</v>
      </c>
      <c r="K6528" t="s">
        <v>167</v>
      </c>
      <c r="L6528">
        <v>19120</v>
      </c>
      <c r="M6528" t="s">
        <v>168</v>
      </c>
      <c r="N6528" t="s">
        <v>5698</v>
      </c>
      <c r="O6528" t="s">
        <v>62</v>
      </c>
      <c r="P6528" t="s">
        <v>94</v>
      </c>
      <c r="Q6528" t="s">
        <v>5699</v>
      </c>
      <c r="R6528" s="1">
        <v>9.42</v>
      </c>
      <c r="S6528">
        <v>5</v>
      </c>
      <c r="T6528">
        <f t="shared" si="101"/>
        <v>30</v>
      </c>
      <c r="U6528" t="s">
        <v>75</v>
      </c>
      <c r="V6528">
        <v>0.7</v>
      </c>
      <c r="W6528">
        <v>6.5939999999999994</v>
      </c>
      <c r="X6528" s="1">
        <v>-6.5940000000000003</v>
      </c>
      <c r="Y6528" s="1">
        <v>16.013999999999999</v>
      </c>
      <c r="Z6528" t="s">
        <v>65</v>
      </c>
      <c r="AA6528" s="2">
        <v>-7.85</v>
      </c>
      <c r="AB6528" s="3">
        <v>-0.83333333333333326</v>
      </c>
      <c r="AC6528" s="1">
        <v>-10.676</v>
      </c>
      <c r="AD6528">
        <v>6</v>
      </c>
      <c r="AE6528">
        <v>6</v>
      </c>
      <c r="AF6528" t="s">
        <v>48</v>
      </c>
      <c r="AG6528">
        <v>2016</v>
      </c>
      <c r="AH6528">
        <f>COUNTBLANK(datos[[#This Row],[Row ID]:[Year sales]])</f>
        <v>0</v>
      </c>
    </row>
    <row r="6529" spans="1:34" x14ac:dyDescent="0.3">
      <c r="A6529">
        <v>6528</v>
      </c>
      <c r="B6529" t="s">
        <v>8969</v>
      </c>
      <c r="C6529" s="4">
        <v>42727</v>
      </c>
      <c r="D6529" s="4">
        <v>42732</v>
      </c>
      <c r="E6529" t="s">
        <v>34</v>
      </c>
      <c r="F6529" t="s">
        <v>6040</v>
      </c>
      <c r="G6529" t="s">
        <v>6041</v>
      </c>
      <c r="H6529" t="s">
        <v>57</v>
      </c>
      <c r="I6529" t="s">
        <v>38</v>
      </c>
      <c r="J6529" t="s">
        <v>1421</v>
      </c>
      <c r="K6529" t="s">
        <v>1422</v>
      </c>
      <c r="L6529">
        <v>2886</v>
      </c>
      <c r="M6529" t="s">
        <v>168</v>
      </c>
      <c r="N6529" t="s">
        <v>2420</v>
      </c>
      <c r="O6529" t="s">
        <v>90</v>
      </c>
      <c r="P6529" t="s">
        <v>1238</v>
      </c>
      <c r="Q6529" t="s">
        <v>2421</v>
      </c>
      <c r="R6529" s="1">
        <v>1999.96</v>
      </c>
      <c r="S6529">
        <v>4</v>
      </c>
      <c r="T6529">
        <f t="shared" si="101"/>
        <v>21</v>
      </c>
      <c r="U6529" t="s">
        <v>52</v>
      </c>
      <c r="V6529">
        <v>0</v>
      </c>
      <c r="W6529">
        <v>0</v>
      </c>
      <c r="X6529" s="1">
        <v>0</v>
      </c>
      <c r="Y6529" s="1">
        <v>1999.96</v>
      </c>
      <c r="Z6529" t="s">
        <v>53</v>
      </c>
      <c r="AA6529" s="2">
        <v>899.98199999999997</v>
      </c>
      <c r="AB6529" s="3">
        <v>0.44999999999999996</v>
      </c>
      <c r="AC6529" s="1">
        <v>-1099.9780000000001</v>
      </c>
      <c r="AD6529">
        <v>5</v>
      </c>
      <c r="AE6529">
        <v>5</v>
      </c>
      <c r="AF6529" t="s">
        <v>48</v>
      </c>
      <c r="AG6529">
        <v>2016</v>
      </c>
      <c r="AH6529">
        <f>COUNTBLANK(datos[[#This Row],[Row ID]:[Year sales]])</f>
        <v>0</v>
      </c>
    </row>
    <row r="6530" spans="1:34" x14ac:dyDescent="0.3">
      <c r="A6530">
        <v>6529</v>
      </c>
      <c r="B6530" t="s">
        <v>8970</v>
      </c>
      <c r="C6530" s="4">
        <v>41995</v>
      </c>
      <c r="D6530" s="4">
        <v>41999</v>
      </c>
      <c r="E6530" t="s">
        <v>67</v>
      </c>
      <c r="F6530" t="s">
        <v>3424</v>
      </c>
      <c r="G6530" t="s">
        <v>3425</v>
      </c>
      <c r="H6530" t="s">
        <v>122</v>
      </c>
      <c r="I6530" t="s">
        <v>38</v>
      </c>
      <c r="J6530" t="s">
        <v>286</v>
      </c>
      <c r="K6530" t="s">
        <v>287</v>
      </c>
      <c r="L6530">
        <v>10024</v>
      </c>
      <c r="M6530" t="s">
        <v>168</v>
      </c>
      <c r="N6530" t="s">
        <v>8971</v>
      </c>
      <c r="O6530" t="s">
        <v>62</v>
      </c>
      <c r="P6530" t="s">
        <v>77</v>
      </c>
      <c r="Q6530" t="s">
        <v>8972</v>
      </c>
      <c r="R6530" s="1">
        <v>216.4</v>
      </c>
      <c r="S6530">
        <v>4</v>
      </c>
      <c r="T6530">
        <f t="shared" ref="T6530:T6593" si="102">SUMIF(Q:Q, Q6530, S:S)</f>
        <v>5</v>
      </c>
      <c r="U6530" t="s">
        <v>52</v>
      </c>
      <c r="V6530">
        <v>0</v>
      </c>
      <c r="W6530">
        <v>0</v>
      </c>
      <c r="X6530" s="1">
        <v>0</v>
      </c>
      <c r="Y6530" s="1">
        <v>216.4</v>
      </c>
      <c r="Z6530" t="s">
        <v>47</v>
      </c>
      <c r="AA6530" s="2">
        <v>56.264000000000003</v>
      </c>
      <c r="AB6530" s="3">
        <v>0.26</v>
      </c>
      <c r="AC6530" s="1">
        <v>-160.136</v>
      </c>
      <c r="AD6530">
        <v>4</v>
      </c>
      <c r="AE6530">
        <v>4</v>
      </c>
      <c r="AF6530" t="s">
        <v>48</v>
      </c>
      <c r="AG6530">
        <v>2014</v>
      </c>
      <c r="AH6530">
        <f>COUNTBLANK(datos[[#This Row],[Row ID]:[Year sales]])</f>
        <v>0</v>
      </c>
    </row>
    <row r="6531" spans="1:34" x14ac:dyDescent="0.3">
      <c r="A6531">
        <v>6530</v>
      </c>
      <c r="B6531" t="s">
        <v>8973</v>
      </c>
      <c r="C6531" s="4">
        <v>41693</v>
      </c>
      <c r="D6531" s="4">
        <v>41697</v>
      </c>
      <c r="E6531" t="s">
        <v>67</v>
      </c>
      <c r="F6531" t="s">
        <v>6229</v>
      </c>
      <c r="G6531" t="s">
        <v>6230</v>
      </c>
      <c r="H6531" t="s">
        <v>122</v>
      </c>
      <c r="I6531" t="s">
        <v>38</v>
      </c>
      <c r="J6531" t="s">
        <v>4200</v>
      </c>
      <c r="K6531" t="s">
        <v>124</v>
      </c>
      <c r="L6531">
        <v>79907</v>
      </c>
      <c r="M6531" t="s">
        <v>125</v>
      </c>
      <c r="N6531" t="s">
        <v>3399</v>
      </c>
      <c r="O6531" t="s">
        <v>62</v>
      </c>
      <c r="P6531" t="s">
        <v>63</v>
      </c>
      <c r="Q6531" t="s">
        <v>3400</v>
      </c>
      <c r="R6531" s="1">
        <v>6.9359999999999999</v>
      </c>
      <c r="S6531">
        <v>3</v>
      </c>
      <c r="T6531">
        <f t="shared" si="102"/>
        <v>21</v>
      </c>
      <c r="U6531" t="s">
        <v>52</v>
      </c>
      <c r="V6531">
        <v>0.2</v>
      </c>
      <c r="W6531">
        <v>1.3872</v>
      </c>
      <c r="X6531" s="1">
        <v>-1.3872</v>
      </c>
      <c r="Y6531" s="1">
        <v>8.3231999999999999</v>
      </c>
      <c r="Z6531" t="s">
        <v>65</v>
      </c>
      <c r="AA6531" s="2">
        <v>2.3409</v>
      </c>
      <c r="AB6531" s="3">
        <v>0.33750000000000002</v>
      </c>
      <c r="AC6531" s="1">
        <v>-3.2079</v>
      </c>
      <c r="AD6531">
        <v>4</v>
      </c>
      <c r="AE6531">
        <v>4</v>
      </c>
      <c r="AF6531" t="s">
        <v>48</v>
      </c>
      <c r="AG6531">
        <v>2014</v>
      </c>
      <c r="AH6531">
        <f>COUNTBLANK(datos[[#This Row],[Row ID]:[Year sales]])</f>
        <v>0</v>
      </c>
    </row>
    <row r="6532" spans="1:34" x14ac:dyDescent="0.3">
      <c r="A6532">
        <v>6531</v>
      </c>
      <c r="B6532" t="s">
        <v>8973</v>
      </c>
      <c r="C6532" s="4">
        <v>41693</v>
      </c>
      <c r="D6532" s="4">
        <v>41697</v>
      </c>
      <c r="E6532" t="s">
        <v>67</v>
      </c>
      <c r="F6532" t="s">
        <v>6229</v>
      </c>
      <c r="G6532" t="s">
        <v>6230</v>
      </c>
      <c r="H6532" t="s">
        <v>122</v>
      </c>
      <c r="I6532" t="s">
        <v>38</v>
      </c>
      <c r="J6532" t="s">
        <v>4200</v>
      </c>
      <c r="K6532" t="s">
        <v>124</v>
      </c>
      <c r="L6532">
        <v>79907</v>
      </c>
      <c r="M6532" t="s">
        <v>125</v>
      </c>
      <c r="N6532" t="s">
        <v>3073</v>
      </c>
      <c r="O6532" t="s">
        <v>62</v>
      </c>
      <c r="P6532" t="s">
        <v>94</v>
      </c>
      <c r="Q6532" t="s">
        <v>3074</v>
      </c>
      <c r="R6532" s="1">
        <v>4.4279999999999999</v>
      </c>
      <c r="S6532">
        <v>3</v>
      </c>
      <c r="T6532">
        <f t="shared" si="102"/>
        <v>30</v>
      </c>
      <c r="U6532" t="s">
        <v>52</v>
      </c>
      <c r="V6532">
        <v>0.8</v>
      </c>
      <c r="W6532">
        <v>3.5424000000000002</v>
      </c>
      <c r="X6532" s="1">
        <v>-3.5424000000000002</v>
      </c>
      <c r="Y6532" s="1">
        <v>7.9703999999999997</v>
      </c>
      <c r="Z6532" t="s">
        <v>65</v>
      </c>
      <c r="AA6532" s="2">
        <v>-6.8634000000000004</v>
      </c>
      <c r="AB6532" s="3">
        <v>-1.55</v>
      </c>
      <c r="AC6532" s="1">
        <v>-7.7489999999999997</v>
      </c>
      <c r="AD6532">
        <v>4</v>
      </c>
      <c r="AE6532">
        <v>4</v>
      </c>
      <c r="AF6532" t="s">
        <v>48</v>
      </c>
      <c r="AG6532">
        <v>2014</v>
      </c>
      <c r="AH6532">
        <f>COUNTBLANK(datos[[#This Row],[Row ID]:[Year sales]])</f>
        <v>0</v>
      </c>
    </row>
    <row r="6533" spans="1:34" x14ac:dyDescent="0.3">
      <c r="A6533">
        <v>6532</v>
      </c>
      <c r="B6533" t="s">
        <v>8974</v>
      </c>
      <c r="C6533" s="4">
        <v>43073</v>
      </c>
      <c r="D6533" s="4">
        <v>43077</v>
      </c>
      <c r="E6533" t="s">
        <v>67</v>
      </c>
      <c r="F6533" t="s">
        <v>2021</v>
      </c>
      <c r="G6533" t="s">
        <v>2022</v>
      </c>
      <c r="H6533" t="s">
        <v>37</v>
      </c>
      <c r="I6533" t="s">
        <v>38</v>
      </c>
      <c r="J6533" t="s">
        <v>409</v>
      </c>
      <c r="K6533" t="s">
        <v>249</v>
      </c>
      <c r="L6533">
        <v>55901</v>
      </c>
      <c r="M6533" t="s">
        <v>125</v>
      </c>
      <c r="N6533" t="s">
        <v>4151</v>
      </c>
      <c r="O6533" t="s">
        <v>62</v>
      </c>
      <c r="P6533" t="s">
        <v>86</v>
      </c>
      <c r="Q6533" t="s">
        <v>4152</v>
      </c>
      <c r="R6533" s="1">
        <v>8.8000000000000007</v>
      </c>
      <c r="S6533">
        <v>5</v>
      </c>
      <c r="T6533">
        <f t="shared" si="102"/>
        <v>25</v>
      </c>
      <c r="U6533" t="s">
        <v>75</v>
      </c>
      <c r="V6533">
        <v>0</v>
      </c>
      <c r="W6533">
        <v>0</v>
      </c>
      <c r="X6533" s="1">
        <v>0</v>
      </c>
      <c r="Y6533" s="1">
        <v>8.8000000000000007</v>
      </c>
      <c r="Z6533" t="s">
        <v>65</v>
      </c>
      <c r="AA6533" s="2">
        <v>2.552</v>
      </c>
      <c r="AB6533" s="3">
        <v>0.28999999999999998</v>
      </c>
      <c r="AC6533" s="1">
        <v>-6.2480000000000002</v>
      </c>
      <c r="AD6533">
        <v>4</v>
      </c>
      <c r="AE6533">
        <v>4</v>
      </c>
      <c r="AF6533" t="s">
        <v>48</v>
      </c>
      <c r="AG6533">
        <v>2017</v>
      </c>
      <c r="AH6533">
        <f>COUNTBLANK(datos[[#This Row],[Row ID]:[Year sales]])</f>
        <v>0</v>
      </c>
    </row>
    <row r="6534" spans="1:34" x14ac:dyDescent="0.3">
      <c r="A6534">
        <v>6533</v>
      </c>
      <c r="B6534" t="s">
        <v>8974</v>
      </c>
      <c r="C6534" s="4">
        <v>43073</v>
      </c>
      <c r="D6534" s="4">
        <v>43077</v>
      </c>
      <c r="E6534" t="s">
        <v>67</v>
      </c>
      <c r="F6534" t="s">
        <v>2021</v>
      </c>
      <c r="G6534" t="s">
        <v>2022</v>
      </c>
      <c r="H6534" t="s">
        <v>37</v>
      </c>
      <c r="I6534" t="s">
        <v>38</v>
      </c>
      <c r="J6534" t="s">
        <v>409</v>
      </c>
      <c r="K6534" t="s">
        <v>249</v>
      </c>
      <c r="L6534">
        <v>55901</v>
      </c>
      <c r="M6534" t="s">
        <v>125</v>
      </c>
      <c r="N6534" t="s">
        <v>8827</v>
      </c>
      <c r="O6534" t="s">
        <v>90</v>
      </c>
      <c r="P6534" t="s">
        <v>181</v>
      </c>
      <c r="Q6534" t="s">
        <v>8828</v>
      </c>
      <c r="R6534" s="1">
        <v>142.80000000000001</v>
      </c>
      <c r="S6534">
        <v>1</v>
      </c>
      <c r="T6534">
        <f t="shared" si="102"/>
        <v>4</v>
      </c>
      <c r="U6534" t="s">
        <v>46</v>
      </c>
      <c r="V6534">
        <v>0</v>
      </c>
      <c r="W6534">
        <v>0</v>
      </c>
      <c r="X6534" s="1">
        <v>0</v>
      </c>
      <c r="Y6534" s="1">
        <v>142.80000000000001</v>
      </c>
      <c r="Z6534" t="s">
        <v>99</v>
      </c>
      <c r="AA6534" s="2">
        <v>29.988</v>
      </c>
      <c r="AB6534" s="3">
        <v>0.21</v>
      </c>
      <c r="AC6534" s="1">
        <v>-112.812</v>
      </c>
      <c r="AD6534">
        <v>4</v>
      </c>
      <c r="AE6534">
        <v>4</v>
      </c>
      <c r="AF6534" t="s">
        <v>48</v>
      </c>
      <c r="AG6534">
        <v>2017</v>
      </c>
      <c r="AH6534">
        <f>COUNTBLANK(datos[[#This Row],[Row ID]:[Year sales]])</f>
        <v>0</v>
      </c>
    </row>
    <row r="6535" spans="1:34" x14ac:dyDescent="0.3">
      <c r="A6535">
        <v>6534</v>
      </c>
      <c r="B6535" t="s">
        <v>8974</v>
      </c>
      <c r="C6535" s="4">
        <v>43073</v>
      </c>
      <c r="D6535" s="4">
        <v>43077</v>
      </c>
      <c r="E6535" t="s">
        <v>67</v>
      </c>
      <c r="F6535" t="s">
        <v>2021</v>
      </c>
      <c r="G6535" t="s">
        <v>2022</v>
      </c>
      <c r="H6535" t="s">
        <v>37</v>
      </c>
      <c r="I6535" t="s">
        <v>38</v>
      </c>
      <c r="J6535" t="s">
        <v>409</v>
      </c>
      <c r="K6535" t="s">
        <v>249</v>
      </c>
      <c r="L6535">
        <v>55901</v>
      </c>
      <c r="M6535" t="s">
        <v>125</v>
      </c>
      <c r="N6535" t="s">
        <v>7030</v>
      </c>
      <c r="O6535" t="s">
        <v>90</v>
      </c>
      <c r="P6535" t="s">
        <v>181</v>
      </c>
      <c r="Q6535" t="s">
        <v>7031</v>
      </c>
      <c r="R6535" s="1">
        <v>399.95</v>
      </c>
      <c r="S6535">
        <v>5</v>
      </c>
      <c r="T6535">
        <f t="shared" si="102"/>
        <v>17</v>
      </c>
      <c r="U6535" t="s">
        <v>75</v>
      </c>
      <c r="V6535">
        <v>0</v>
      </c>
      <c r="W6535">
        <v>0</v>
      </c>
      <c r="X6535" s="1">
        <v>0</v>
      </c>
      <c r="Y6535" s="1">
        <v>399.95</v>
      </c>
      <c r="Z6535" t="s">
        <v>47</v>
      </c>
      <c r="AA6535" s="2">
        <v>143.982</v>
      </c>
      <c r="AB6535" s="3">
        <v>0.36</v>
      </c>
      <c r="AC6535" s="1">
        <v>-255.96799999999999</v>
      </c>
      <c r="AD6535">
        <v>4</v>
      </c>
      <c r="AE6535">
        <v>4</v>
      </c>
      <c r="AF6535" t="s">
        <v>48</v>
      </c>
      <c r="AG6535">
        <v>2017</v>
      </c>
      <c r="AH6535">
        <f>COUNTBLANK(datos[[#This Row],[Row ID]:[Year sales]])</f>
        <v>0</v>
      </c>
    </row>
    <row r="6536" spans="1:34" x14ac:dyDescent="0.3">
      <c r="A6536">
        <v>6535</v>
      </c>
      <c r="B6536" t="s">
        <v>8975</v>
      </c>
      <c r="C6536" s="4">
        <v>41960</v>
      </c>
      <c r="D6536" s="4">
        <v>41965</v>
      </c>
      <c r="E6536" t="s">
        <v>67</v>
      </c>
      <c r="F6536" t="s">
        <v>1902</v>
      </c>
      <c r="G6536" t="s">
        <v>1903</v>
      </c>
      <c r="H6536" t="s">
        <v>37</v>
      </c>
      <c r="I6536" t="s">
        <v>38</v>
      </c>
      <c r="J6536" t="s">
        <v>3480</v>
      </c>
      <c r="K6536" t="s">
        <v>287</v>
      </c>
      <c r="L6536">
        <v>14215</v>
      </c>
      <c r="M6536" t="s">
        <v>168</v>
      </c>
      <c r="N6536" t="s">
        <v>4746</v>
      </c>
      <c r="O6536" t="s">
        <v>62</v>
      </c>
      <c r="P6536" t="s">
        <v>94</v>
      </c>
      <c r="Q6536" t="s">
        <v>4747</v>
      </c>
      <c r="R6536" s="1">
        <v>2152.7759999999998</v>
      </c>
      <c r="S6536">
        <v>3</v>
      </c>
      <c r="T6536">
        <f t="shared" si="102"/>
        <v>37</v>
      </c>
      <c r="U6536" t="s">
        <v>52</v>
      </c>
      <c r="V6536">
        <v>0.2</v>
      </c>
      <c r="W6536">
        <v>430.55520000000001</v>
      </c>
      <c r="X6536" s="1">
        <v>-430.55520000000001</v>
      </c>
      <c r="Y6536" s="1">
        <v>2583.3311999999996</v>
      </c>
      <c r="Z6536" t="s">
        <v>53</v>
      </c>
      <c r="AA6536" s="2">
        <v>726.56190000000004</v>
      </c>
      <c r="AB6536" s="3">
        <v>0.33750000000000002</v>
      </c>
      <c r="AC6536" s="1">
        <v>-995.65890000000002</v>
      </c>
      <c r="AD6536">
        <v>5</v>
      </c>
      <c r="AE6536">
        <v>5</v>
      </c>
      <c r="AF6536" t="s">
        <v>48</v>
      </c>
      <c r="AG6536">
        <v>2014</v>
      </c>
      <c r="AH6536">
        <f>COUNTBLANK(datos[[#This Row],[Row ID]:[Year sales]])</f>
        <v>0</v>
      </c>
    </row>
    <row r="6537" spans="1:34" x14ac:dyDescent="0.3">
      <c r="A6537">
        <v>6536</v>
      </c>
      <c r="B6537" t="s">
        <v>8975</v>
      </c>
      <c r="C6537" s="4">
        <v>41960</v>
      </c>
      <c r="D6537" s="4">
        <v>41965</v>
      </c>
      <c r="E6537" t="s">
        <v>67</v>
      </c>
      <c r="F6537" t="s">
        <v>1902</v>
      </c>
      <c r="G6537" t="s">
        <v>1903</v>
      </c>
      <c r="H6537" t="s">
        <v>37</v>
      </c>
      <c r="I6537" t="s">
        <v>38</v>
      </c>
      <c r="J6537" t="s">
        <v>3480</v>
      </c>
      <c r="K6537" t="s">
        <v>287</v>
      </c>
      <c r="L6537">
        <v>14215</v>
      </c>
      <c r="M6537" t="s">
        <v>168</v>
      </c>
      <c r="N6537" t="s">
        <v>5047</v>
      </c>
      <c r="O6537" t="s">
        <v>43</v>
      </c>
      <c r="P6537" t="s">
        <v>44</v>
      </c>
      <c r="Q6537" t="s">
        <v>5048</v>
      </c>
      <c r="R6537" s="1">
        <v>4007.84</v>
      </c>
      <c r="S6537">
        <v>10</v>
      </c>
      <c r="T6537">
        <f t="shared" si="102"/>
        <v>27</v>
      </c>
      <c r="U6537" t="s">
        <v>75</v>
      </c>
      <c r="V6537">
        <v>0.2</v>
      </c>
      <c r="W6537">
        <v>801.5680000000001</v>
      </c>
      <c r="X6537" s="1">
        <v>-801.56799999999998</v>
      </c>
      <c r="Y6537" s="1">
        <v>4809.4080000000004</v>
      </c>
      <c r="Z6537" t="s">
        <v>53</v>
      </c>
      <c r="AA6537" s="2">
        <v>-50.097999999999999</v>
      </c>
      <c r="AB6537" s="3">
        <v>-1.2499999999999999E-2</v>
      </c>
      <c r="AC6537" s="1">
        <v>-3256.37</v>
      </c>
      <c r="AD6537">
        <v>5</v>
      </c>
      <c r="AE6537">
        <v>5</v>
      </c>
      <c r="AF6537" t="s">
        <v>48</v>
      </c>
      <c r="AG6537">
        <v>2014</v>
      </c>
      <c r="AH6537">
        <f>COUNTBLANK(datos[[#This Row],[Row ID]:[Year sales]])</f>
        <v>0</v>
      </c>
    </row>
    <row r="6538" spans="1:34" x14ac:dyDescent="0.3">
      <c r="A6538">
        <v>6537</v>
      </c>
      <c r="B6538" t="s">
        <v>8976</v>
      </c>
      <c r="C6538" s="4">
        <v>41932</v>
      </c>
      <c r="D6538" s="4">
        <v>41935</v>
      </c>
      <c r="E6538" t="s">
        <v>208</v>
      </c>
      <c r="F6538" t="s">
        <v>814</v>
      </c>
      <c r="G6538" t="s">
        <v>815</v>
      </c>
      <c r="H6538" t="s">
        <v>57</v>
      </c>
      <c r="I6538" t="s">
        <v>38</v>
      </c>
      <c r="J6538" t="s">
        <v>5165</v>
      </c>
      <c r="K6538" t="s">
        <v>355</v>
      </c>
      <c r="L6538">
        <v>37918</v>
      </c>
      <c r="M6538" t="s">
        <v>41</v>
      </c>
      <c r="N6538" t="s">
        <v>3800</v>
      </c>
      <c r="O6538" t="s">
        <v>43</v>
      </c>
      <c r="P6538" t="s">
        <v>73</v>
      </c>
      <c r="Q6538" t="s">
        <v>3801</v>
      </c>
      <c r="R6538" s="1">
        <v>328.59</v>
      </c>
      <c r="S6538">
        <v>3</v>
      </c>
      <c r="T6538">
        <f t="shared" si="102"/>
        <v>20</v>
      </c>
      <c r="U6538" t="s">
        <v>52</v>
      </c>
      <c r="V6538">
        <v>0.4</v>
      </c>
      <c r="W6538">
        <v>131.43600000000001</v>
      </c>
      <c r="X6538" s="1">
        <v>-131.43600000000001</v>
      </c>
      <c r="Y6538" s="1">
        <v>460.02599999999995</v>
      </c>
      <c r="Z6538" t="s">
        <v>47</v>
      </c>
      <c r="AA6538" s="2">
        <v>-147.8655</v>
      </c>
      <c r="AB6538" s="3">
        <v>-0.45</v>
      </c>
      <c r="AC6538" s="1">
        <v>-345.01949999999999</v>
      </c>
      <c r="AD6538">
        <v>3</v>
      </c>
      <c r="AE6538">
        <v>3</v>
      </c>
      <c r="AF6538" t="s">
        <v>48</v>
      </c>
      <c r="AG6538">
        <v>2014</v>
      </c>
      <c r="AH6538">
        <f>COUNTBLANK(datos[[#This Row],[Row ID]:[Year sales]])</f>
        <v>0</v>
      </c>
    </row>
    <row r="6539" spans="1:34" x14ac:dyDescent="0.3">
      <c r="A6539">
        <v>6538</v>
      </c>
      <c r="B6539" t="s">
        <v>8976</v>
      </c>
      <c r="C6539" s="4">
        <v>41932</v>
      </c>
      <c r="D6539" s="4">
        <v>41935</v>
      </c>
      <c r="E6539" t="s">
        <v>208</v>
      </c>
      <c r="F6539" t="s">
        <v>814</v>
      </c>
      <c r="G6539" t="s">
        <v>815</v>
      </c>
      <c r="H6539" t="s">
        <v>57</v>
      </c>
      <c r="I6539" t="s">
        <v>38</v>
      </c>
      <c r="J6539" t="s">
        <v>5165</v>
      </c>
      <c r="K6539" t="s">
        <v>355</v>
      </c>
      <c r="L6539">
        <v>37918</v>
      </c>
      <c r="M6539" t="s">
        <v>41</v>
      </c>
      <c r="N6539" t="s">
        <v>1435</v>
      </c>
      <c r="O6539" t="s">
        <v>62</v>
      </c>
      <c r="P6539" t="s">
        <v>77</v>
      </c>
      <c r="Q6539" t="s">
        <v>1436</v>
      </c>
      <c r="R6539" s="1">
        <v>98.352000000000004</v>
      </c>
      <c r="S6539">
        <v>3</v>
      </c>
      <c r="T6539">
        <f t="shared" si="102"/>
        <v>16</v>
      </c>
      <c r="U6539" t="s">
        <v>52</v>
      </c>
      <c r="V6539">
        <v>0.2</v>
      </c>
      <c r="W6539">
        <v>19.670400000000001</v>
      </c>
      <c r="X6539" s="1">
        <v>-19.670400000000001</v>
      </c>
      <c r="Y6539" s="1">
        <v>118.0224</v>
      </c>
      <c r="Z6539" t="s">
        <v>99</v>
      </c>
      <c r="AA6539" s="2">
        <v>-24.588000000000001</v>
      </c>
      <c r="AB6539" s="3">
        <v>-0.25</v>
      </c>
      <c r="AC6539" s="1">
        <v>-103.2696</v>
      </c>
      <c r="AD6539">
        <v>3</v>
      </c>
      <c r="AE6539">
        <v>3</v>
      </c>
      <c r="AF6539" t="s">
        <v>48</v>
      </c>
      <c r="AG6539">
        <v>2014</v>
      </c>
      <c r="AH6539">
        <f>COUNTBLANK(datos[[#This Row],[Row ID]:[Year sales]])</f>
        <v>0</v>
      </c>
    </row>
    <row r="6540" spans="1:34" x14ac:dyDescent="0.3">
      <c r="A6540">
        <v>6539</v>
      </c>
      <c r="B6540" t="s">
        <v>8977</v>
      </c>
      <c r="C6540" s="4">
        <v>42302</v>
      </c>
      <c r="D6540" s="4">
        <v>42307</v>
      </c>
      <c r="E6540" t="s">
        <v>67</v>
      </c>
      <c r="F6540" t="s">
        <v>841</v>
      </c>
      <c r="G6540" t="s">
        <v>842</v>
      </c>
      <c r="H6540" t="s">
        <v>57</v>
      </c>
      <c r="I6540" t="s">
        <v>38</v>
      </c>
      <c r="J6540" t="s">
        <v>627</v>
      </c>
      <c r="K6540" t="s">
        <v>265</v>
      </c>
      <c r="L6540">
        <v>19711</v>
      </c>
      <c r="M6540" t="s">
        <v>168</v>
      </c>
      <c r="N6540" t="s">
        <v>2199</v>
      </c>
      <c r="O6540" t="s">
        <v>90</v>
      </c>
      <c r="P6540" t="s">
        <v>91</v>
      </c>
      <c r="Q6540" t="s">
        <v>2200</v>
      </c>
      <c r="R6540" s="1">
        <v>158.99</v>
      </c>
      <c r="S6540">
        <v>1</v>
      </c>
      <c r="T6540">
        <f t="shared" si="102"/>
        <v>12</v>
      </c>
      <c r="U6540" t="s">
        <v>46</v>
      </c>
      <c r="V6540">
        <v>0</v>
      </c>
      <c r="W6540">
        <v>0</v>
      </c>
      <c r="X6540" s="1">
        <v>0</v>
      </c>
      <c r="Y6540" s="1">
        <v>158.99</v>
      </c>
      <c r="Z6540" t="s">
        <v>99</v>
      </c>
      <c r="AA6540" s="2">
        <v>41.337400000000002</v>
      </c>
      <c r="AB6540" s="3">
        <v>0.26</v>
      </c>
      <c r="AC6540" s="1">
        <v>-117.65260000000001</v>
      </c>
      <c r="AD6540">
        <v>5</v>
      </c>
      <c r="AE6540">
        <v>5</v>
      </c>
      <c r="AF6540" t="s">
        <v>48</v>
      </c>
      <c r="AG6540">
        <v>2015</v>
      </c>
      <c r="AH6540">
        <f>COUNTBLANK(datos[[#This Row],[Row ID]:[Year sales]])</f>
        <v>0</v>
      </c>
    </row>
    <row r="6541" spans="1:34" x14ac:dyDescent="0.3">
      <c r="A6541">
        <v>6540</v>
      </c>
      <c r="B6541" t="s">
        <v>8977</v>
      </c>
      <c r="C6541" s="4">
        <v>42302</v>
      </c>
      <c r="D6541" s="4">
        <v>42307</v>
      </c>
      <c r="E6541" t="s">
        <v>67</v>
      </c>
      <c r="F6541" t="s">
        <v>841</v>
      </c>
      <c r="G6541" t="s">
        <v>842</v>
      </c>
      <c r="H6541" t="s">
        <v>57</v>
      </c>
      <c r="I6541" t="s">
        <v>38</v>
      </c>
      <c r="J6541" t="s">
        <v>627</v>
      </c>
      <c r="K6541" t="s">
        <v>265</v>
      </c>
      <c r="L6541">
        <v>19711</v>
      </c>
      <c r="M6541" t="s">
        <v>168</v>
      </c>
      <c r="N6541" t="s">
        <v>5521</v>
      </c>
      <c r="O6541" t="s">
        <v>43</v>
      </c>
      <c r="P6541" t="s">
        <v>50</v>
      </c>
      <c r="Q6541" t="s">
        <v>5522</v>
      </c>
      <c r="R6541" s="1">
        <v>291.10000000000002</v>
      </c>
      <c r="S6541">
        <v>5</v>
      </c>
      <c r="T6541">
        <f t="shared" si="102"/>
        <v>31</v>
      </c>
      <c r="U6541" t="s">
        <v>75</v>
      </c>
      <c r="V6541">
        <v>0</v>
      </c>
      <c r="W6541">
        <v>0</v>
      </c>
      <c r="X6541" s="1">
        <v>0</v>
      </c>
      <c r="Y6541" s="1">
        <v>291.10000000000002</v>
      </c>
      <c r="Z6541" t="s">
        <v>47</v>
      </c>
      <c r="AA6541" s="2">
        <v>75.686000000000007</v>
      </c>
      <c r="AB6541" s="3">
        <v>0.26</v>
      </c>
      <c r="AC6541" s="1">
        <v>-215.41399999999999</v>
      </c>
      <c r="AD6541">
        <v>5</v>
      </c>
      <c r="AE6541">
        <v>5</v>
      </c>
      <c r="AF6541" t="s">
        <v>48</v>
      </c>
      <c r="AG6541">
        <v>2015</v>
      </c>
      <c r="AH6541">
        <f>COUNTBLANK(datos[[#This Row],[Row ID]:[Year sales]])</f>
        <v>0</v>
      </c>
    </row>
    <row r="6542" spans="1:34" x14ac:dyDescent="0.3">
      <c r="A6542">
        <v>6541</v>
      </c>
      <c r="B6542" t="s">
        <v>8978</v>
      </c>
      <c r="C6542" s="4">
        <v>43055</v>
      </c>
      <c r="D6542" s="4">
        <v>43058</v>
      </c>
      <c r="E6542" t="s">
        <v>208</v>
      </c>
      <c r="F6542" t="s">
        <v>3553</v>
      </c>
      <c r="G6542" t="s">
        <v>3554</v>
      </c>
      <c r="H6542" t="s">
        <v>37</v>
      </c>
      <c r="I6542" t="s">
        <v>38</v>
      </c>
      <c r="J6542" t="s">
        <v>115</v>
      </c>
      <c r="K6542" t="s">
        <v>116</v>
      </c>
      <c r="L6542">
        <v>98103</v>
      </c>
      <c r="M6542" t="s">
        <v>60</v>
      </c>
      <c r="N6542" t="s">
        <v>7339</v>
      </c>
      <c r="O6542" t="s">
        <v>62</v>
      </c>
      <c r="P6542" t="s">
        <v>110</v>
      </c>
      <c r="Q6542" t="s">
        <v>7340</v>
      </c>
      <c r="R6542" s="1">
        <v>73.680000000000007</v>
      </c>
      <c r="S6542">
        <v>6</v>
      </c>
      <c r="T6542">
        <f t="shared" si="102"/>
        <v>24</v>
      </c>
      <c r="U6542" t="s">
        <v>75</v>
      </c>
      <c r="V6542">
        <v>0</v>
      </c>
      <c r="W6542">
        <v>0</v>
      </c>
      <c r="X6542" s="1">
        <v>0</v>
      </c>
      <c r="Y6542" s="1">
        <v>73.680000000000007</v>
      </c>
      <c r="Z6542" t="s">
        <v>99</v>
      </c>
      <c r="AA6542" s="2">
        <v>34.629600000000003</v>
      </c>
      <c r="AB6542" s="3">
        <v>0.47000000000000003</v>
      </c>
      <c r="AC6542" s="1">
        <v>-39.050400000000003</v>
      </c>
      <c r="AD6542">
        <v>3</v>
      </c>
      <c r="AE6542">
        <v>3</v>
      </c>
      <c r="AF6542" t="s">
        <v>48</v>
      </c>
      <c r="AG6542">
        <v>2017</v>
      </c>
      <c r="AH6542">
        <f>COUNTBLANK(datos[[#This Row],[Row ID]:[Year sales]])</f>
        <v>0</v>
      </c>
    </row>
    <row r="6543" spans="1:34" x14ac:dyDescent="0.3">
      <c r="A6543">
        <v>6542</v>
      </c>
      <c r="B6543" t="s">
        <v>8978</v>
      </c>
      <c r="C6543" s="4">
        <v>43055</v>
      </c>
      <c r="D6543" s="4">
        <v>43058</v>
      </c>
      <c r="E6543" t="s">
        <v>208</v>
      </c>
      <c r="F6543" t="s">
        <v>3553</v>
      </c>
      <c r="G6543" t="s">
        <v>3554</v>
      </c>
      <c r="H6543" t="s">
        <v>37</v>
      </c>
      <c r="I6543" t="s">
        <v>38</v>
      </c>
      <c r="J6543" t="s">
        <v>115</v>
      </c>
      <c r="K6543" t="s">
        <v>116</v>
      </c>
      <c r="L6543">
        <v>98103</v>
      </c>
      <c r="M6543" t="s">
        <v>60</v>
      </c>
      <c r="N6543" t="s">
        <v>2287</v>
      </c>
      <c r="O6543" t="s">
        <v>43</v>
      </c>
      <c r="P6543" t="s">
        <v>83</v>
      </c>
      <c r="Q6543" t="s">
        <v>2288</v>
      </c>
      <c r="R6543" s="1">
        <v>139.91999999999999</v>
      </c>
      <c r="S6543">
        <v>2</v>
      </c>
      <c r="T6543">
        <f t="shared" si="102"/>
        <v>26</v>
      </c>
      <c r="U6543" t="s">
        <v>46</v>
      </c>
      <c r="V6543">
        <v>0</v>
      </c>
      <c r="W6543">
        <v>0</v>
      </c>
      <c r="X6543" s="1">
        <v>0</v>
      </c>
      <c r="Y6543" s="1">
        <v>139.91999999999999</v>
      </c>
      <c r="Z6543" t="s">
        <v>99</v>
      </c>
      <c r="AA6543" s="2">
        <v>23.7864</v>
      </c>
      <c r="AB6543" s="3">
        <v>0.17</v>
      </c>
      <c r="AC6543" s="1">
        <v>-116.1336</v>
      </c>
      <c r="AD6543">
        <v>3</v>
      </c>
      <c r="AE6543">
        <v>3</v>
      </c>
      <c r="AF6543" t="s">
        <v>48</v>
      </c>
      <c r="AG6543">
        <v>2017</v>
      </c>
      <c r="AH6543">
        <f>COUNTBLANK(datos[[#This Row],[Row ID]:[Year sales]])</f>
        <v>0</v>
      </c>
    </row>
    <row r="6544" spans="1:34" x14ac:dyDescent="0.3">
      <c r="A6544">
        <v>6543</v>
      </c>
      <c r="B6544" t="s">
        <v>8978</v>
      </c>
      <c r="C6544" s="4">
        <v>43055</v>
      </c>
      <c r="D6544" s="4">
        <v>43058</v>
      </c>
      <c r="E6544" t="s">
        <v>208</v>
      </c>
      <c r="F6544" t="s">
        <v>3553</v>
      </c>
      <c r="G6544" t="s">
        <v>3554</v>
      </c>
      <c r="H6544" t="s">
        <v>37</v>
      </c>
      <c r="I6544" t="s">
        <v>38</v>
      </c>
      <c r="J6544" t="s">
        <v>115</v>
      </c>
      <c r="K6544" t="s">
        <v>116</v>
      </c>
      <c r="L6544">
        <v>98103</v>
      </c>
      <c r="M6544" t="s">
        <v>60</v>
      </c>
      <c r="N6544" t="s">
        <v>6520</v>
      </c>
      <c r="O6544" t="s">
        <v>90</v>
      </c>
      <c r="P6544" t="s">
        <v>91</v>
      </c>
      <c r="Q6544" t="s">
        <v>6521</v>
      </c>
      <c r="R6544" s="1">
        <v>107.88</v>
      </c>
      <c r="S6544">
        <v>3</v>
      </c>
      <c r="T6544">
        <f t="shared" si="102"/>
        <v>18</v>
      </c>
      <c r="U6544" t="s">
        <v>52</v>
      </c>
      <c r="V6544">
        <v>0.2</v>
      </c>
      <c r="W6544">
        <v>21.576000000000001</v>
      </c>
      <c r="X6544" s="1">
        <v>-21.576000000000001</v>
      </c>
      <c r="Y6544" s="1">
        <v>129.45599999999999</v>
      </c>
      <c r="Z6544" t="s">
        <v>99</v>
      </c>
      <c r="AA6544" s="2">
        <v>10.788</v>
      </c>
      <c r="AB6544" s="3">
        <v>0.1</v>
      </c>
      <c r="AC6544" s="1">
        <v>-75.516000000000005</v>
      </c>
      <c r="AD6544">
        <v>3</v>
      </c>
      <c r="AE6544">
        <v>3</v>
      </c>
      <c r="AF6544" t="s">
        <v>48</v>
      </c>
      <c r="AG6544">
        <v>2017</v>
      </c>
      <c r="AH6544">
        <f>COUNTBLANK(datos[[#This Row],[Row ID]:[Year sales]])</f>
        <v>0</v>
      </c>
    </row>
    <row r="6545" spans="1:34" x14ac:dyDescent="0.3">
      <c r="A6545">
        <v>6544</v>
      </c>
      <c r="B6545" t="s">
        <v>8978</v>
      </c>
      <c r="C6545" s="4">
        <v>43055</v>
      </c>
      <c r="D6545" s="4">
        <v>43058</v>
      </c>
      <c r="E6545" t="s">
        <v>208</v>
      </c>
      <c r="F6545" t="s">
        <v>3553</v>
      </c>
      <c r="G6545" t="s">
        <v>3554</v>
      </c>
      <c r="H6545" t="s">
        <v>37</v>
      </c>
      <c r="I6545" t="s">
        <v>38</v>
      </c>
      <c r="J6545" t="s">
        <v>115</v>
      </c>
      <c r="K6545" t="s">
        <v>116</v>
      </c>
      <c r="L6545">
        <v>98103</v>
      </c>
      <c r="M6545" t="s">
        <v>60</v>
      </c>
      <c r="N6545" t="s">
        <v>5295</v>
      </c>
      <c r="O6545" t="s">
        <v>62</v>
      </c>
      <c r="P6545" t="s">
        <v>77</v>
      </c>
      <c r="Q6545" t="s">
        <v>5296</v>
      </c>
      <c r="R6545" s="1">
        <v>33.29</v>
      </c>
      <c r="S6545">
        <v>1</v>
      </c>
      <c r="T6545">
        <f t="shared" si="102"/>
        <v>26</v>
      </c>
      <c r="U6545" t="s">
        <v>46</v>
      </c>
      <c r="V6545">
        <v>0</v>
      </c>
      <c r="W6545">
        <v>0</v>
      </c>
      <c r="X6545" s="1">
        <v>0</v>
      </c>
      <c r="Y6545" s="1">
        <v>33.29</v>
      </c>
      <c r="Z6545" t="s">
        <v>65</v>
      </c>
      <c r="AA6545" s="2">
        <v>7.9896000000000003</v>
      </c>
      <c r="AB6545" s="3">
        <v>0.24000000000000002</v>
      </c>
      <c r="AC6545" s="1">
        <v>-25.3004</v>
      </c>
      <c r="AD6545">
        <v>3</v>
      </c>
      <c r="AE6545">
        <v>3</v>
      </c>
      <c r="AF6545" t="s">
        <v>48</v>
      </c>
      <c r="AG6545">
        <v>2017</v>
      </c>
      <c r="AH6545">
        <f>COUNTBLANK(datos[[#This Row],[Row ID]:[Year sales]])</f>
        <v>0</v>
      </c>
    </row>
    <row r="6546" spans="1:34" x14ac:dyDescent="0.3">
      <c r="A6546">
        <v>6545</v>
      </c>
      <c r="B6546" t="s">
        <v>8979</v>
      </c>
      <c r="C6546" s="4">
        <v>42869</v>
      </c>
      <c r="D6546" s="4">
        <v>42873</v>
      </c>
      <c r="E6546" t="s">
        <v>67</v>
      </c>
      <c r="F6546" t="s">
        <v>271</v>
      </c>
      <c r="G6546" t="s">
        <v>272</v>
      </c>
      <c r="H6546" t="s">
        <v>37</v>
      </c>
      <c r="I6546" t="s">
        <v>38</v>
      </c>
      <c r="J6546" t="s">
        <v>2204</v>
      </c>
      <c r="K6546" t="s">
        <v>518</v>
      </c>
      <c r="L6546">
        <v>44105</v>
      </c>
      <c r="M6546" t="s">
        <v>168</v>
      </c>
      <c r="N6546" t="s">
        <v>6837</v>
      </c>
      <c r="O6546" t="s">
        <v>62</v>
      </c>
      <c r="P6546" t="s">
        <v>94</v>
      </c>
      <c r="Q6546" t="s">
        <v>6838</v>
      </c>
      <c r="R6546" s="1">
        <v>58.17</v>
      </c>
      <c r="S6546">
        <v>5</v>
      </c>
      <c r="T6546">
        <f t="shared" si="102"/>
        <v>29</v>
      </c>
      <c r="U6546" t="s">
        <v>75</v>
      </c>
      <c r="V6546">
        <v>0.7</v>
      </c>
      <c r="W6546">
        <v>40.719000000000001</v>
      </c>
      <c r="X6546" s="1">
        <v>-40.719000000000001</v>
      </c>
      <c r="Y6546" s="1">
        <v>98.88900000000001</v>
      </c>
      <c r="Z6546" t="s">
        <v>99</v>
      </c>
      <c r="AA6546" s="2">
        <v>-46.536000000000001</v>
      </c>
      <c r="AB6546" s="3">
        <v>-0.8</v>
      </c>
      <c r="AC6546" s="1">
        <v>-63.987000000000002</v>
      </c>
      <c r="AD6546">
        <v>4</v>
      </c>
      <c r="AE6546">
        <v>4</v>
      </c>
      <c r="AF6546" t="s">
        <v>48</v>
      </c>
      <c r="AG6546">
        <v>2017</v>
      </c>
      <c r="AH6546">
        <f>COUNTBLANK(datos[[#This Row],[Row ID]:[Year sales]])</f>
        <v>0</v>
      </c>
    </row>
    <row r="6547" spans="1:34" x14ac:dyDescent="0.3">
      <c r="A6547">
        <v>6546</v>
      </c>
      <c r="B6547" t="s">
        <v>8979</v>
      </c>
      <c r="C6547" s="4">
        <v>42869</v>
      </c>
      <c r="D6547" s="4">
        <v>42873</v>
      </c>
      <c r="E6547" t="s">
        <v>67</v>
      </c>
      <c r="F6547" t="s">
        <v>271</v>
      </c>
      <c r="G6547" t="s">
        <v>272</v>
      </c>
      <c r="H6547" t="s">
        <v>37</v>
      </c>
      <c r="I6547" t="s">
        <v>38</v>
      </c>
      <c r="J6547" t="s">
        <v>2204</v>
      </c>
      <c r="K6547" t="s">
        <v>518</v>
      </c>
      <c r="L6547">
        <v>44105</v>
      </c>
      <c r="M6547" t="s">
        <v>168</v>
      </c>
      <c r="N6547" t="s">
        <v>3307</v>
      </c>
      <c r="O6547" t="s">
        <v>62</v>
      </c>
      <c r="P6547" t="s">
        <v>63</v>
      </c>
      <c r="Q6547" t="s">
        <v>3308</v>
      </c>
      <c r="R6547" s="1">
        <v>5.04</v>
      </c>
      <c r="S6547">
        <v>2</v>
      </c>
      <c r="T6547">
        <f t="shared" si="102"/>
        <v>7</v>
      </c>
      <c r="U6547" t="s">
        <v>46</v>
      </c>
      <c r="V6547">
        <v>0.2</v>
      </c>
      <c r="W6547">
        <v>1.008</v>
      </c>
      <c r="X6547" s="1">
        <v>-1.008</v>
      </c>
      <c r="Y6547" s="1">
        <v>6.048</v>
      </c>
      <c r="Z6547" t="s">
        <v>65</v>
      </c>
      <c r="AA6547" s="2">
        <v>1.764</v>
      </c>
      <c r="AB6547" s="3">
        <v>0.35</v>
      </c>
      <c r="AC6547" s="1">
        <v>-2.2679999999999998</v>
      </c>
      <c r="AD6547">
        <v>4</v>
      </c>
      <c r="AE6547">
        <v>4</v>
      </c>
      <c r="AF6547" t="s">
        <v>48</v>
      </c>
      <c r="AG6547">
        <v>2017</v>
      </c>
      <c r="AH6547">
        <f>COUNTBLANK(datos[[#This Row],[Row ID]:[Year sales]])</f>
        <v>0</v>
      </c>
    </row>
    <row r="6548" spans="1:34" x14ac:dyDescent="0.3">
      <c r="A6548">
        <v>6547</v>
      </c>
      <c r="B6548" t="s">
        <v>8979</v>
      </c>
      <c r="C6548" s="4">
        <v>42869</v>
      </c>
      <c r="D6548" s="4">
        <v>42873</v>
      </c>
      <c r="E6548" t="s">
        <v>67</v>
      </c>
      <c r="F6548" t="s">
        <v>271</v>
      </c>
      <c r="G6548" t="s">
        <v>272</v>
      </c>
      <c r="H6548" t="s">
        <v>37</v>
      </c>
      <c r="I6548" t="s">
        <v>38</v>
      </c>
      <c r="J6548" t="s">
        <v>2204</v>
      </c>
      <c r="K6548" t="s">
        <v>518</v>
      </c>
      <c r="L6548">
        <v>44105</v>
      </c>
      <c r="M6548" t="s">
        <v>168</v>
      </c>
      <c r="N6548" t="s">
        <v>7744</v>
      </c>
      <c r="O6548" t="s">
        <v>62</v>
      </c>
      <c r="P6548" t="s">
        <v>110</v>
      </c>
      <c r="Q6548" t="s">
        <v>7745</v>
      </c>
      <c r="R6548" s="1">
        <v>24.783999999999999</v>
      </c>
      <c r="S6548">
        <v>1</v>
      </c>
      <c r="T6548">
        <f t="shared" si="102"/>
        <v>15</v>
      </c>
      <c r="U6548" t="s">
        <v>46</v>
      </c>
      <c r="V6548">
        <v>0.2</v>
      </c>
      <c r="W6548">
        <v>4.9568000000000003</v>
      </c>
      <c r="X6548" s="1">
        <v>-4.9568000000000003</v>
      </c>
      <c r="Y6548" s="1">
        <v>29.7408</v>
      </c>
      <c r="Z6548" t="s">
        <v>65</v>
      </c>
      <c r="AA6548" s="2">
        <v>7.7450000000000001</v>
      </c>
      <c r="AB6548" s="3">
        <v>0.3125</v>
      </c>
      <c r="AC6548" s="1">
        <v>-12.0822</v>
      </c>
      <c r="AD6548">
        <v>4</v>
      </c>
      <c r="AE6548">
        <v>4</v>
      </c>
      <c r="AF6548" t="s">
        <v>48</v>
      </c>
      <c r="AG6548">
        <v>2017</v>
      </c>
      <c r="AH6548">
        <f>COUNTBLANK(datos[[#This Row],[Row ID]:[Year sales]])</f>
        <v>0</v>
      </c>
    </row>
    <row r="6549" spans="1:34" x14ac:dyDescent="0.3">
      <c r="A6549">
        <v>6548</v>
      </c>
      <c r="B6549" t="s">
        <v>8980</v>
      </c>
      <c r="C6549" s="4">
        <v>41699</v>
      </c>
      <c r="D6549" s="4">
        <v>41703</v>
      </c>
      <c r="E6549" t="s">
        <v>67</v>
      </c>
      <c r="F6549" t="s">
        <v>6064</v>
      </c>
      <c r="G6549" t="s">
        <v>6065</v>
      </c>
      <c r="H6549" t="s">
        <v>122</v>
      </c>
      <c r="I6549" t="s">
        <v>38</v>
      </c>
      <c r="J6549" t="s">
        <v>5507</v>
      </c>
      <c r="K6549" t="s">
        <v>231</v>
      </c>
      <c r="L6549">
        <v>60126</v>
      </c>
      <c r="M6549" t="s">
        <v>125</v>
      </c>
      <c r="N6549" t="s">
        <v>404</v>
      </c>
      <c r="O6549" t="s">
        <v>43</v>
      </c>
      <c r="P6549" t="s">
        <v>50</v>
      </c>
      <c r="Q6549" t="s">
        <v>405</v>
      </c>
      <c r="R6549" s="1">
        <v>634.11599999999999</v>
      </c>
      <c r="S6549">
        <v>6</v>
      </c>
      <c r="T6549">
        <f t="shared" si="102"/>
        <v>25</v>
      </c>
      <c r="U6549" t="s">
        <v>75</v>
      </c>
      <c r="V6549">
        <v>0.3</v>
      </c>
      <c r="W6549">
        <v>190.23479999999998</v>
      </c>
      <c r="X6549" s="1">
        <v>-190.23480000000001</v>
      </c>
      <c r="Y6549" s="1">
        <v>824.35079999999994</v>
      </c>
      <c r="Z6549" t="s">
        <v>53</v>
      </c>
      <c r="AA6549" s="2">
        <v>-172.1172</v>
      </c>
      <c r="AB6549" s="3">
        <v>-0.27142857142857141</v>
      </c>
      <c r="AC6549" s="1">
        <v>-615.99839999999995</v>
      </c>
      <c r="AD6549">
        <v>4</v>
      </c>
      <c r="AE6549">
        <v>4</v>
      </c>
      <c r="AF6549" t="s">
        <v>48</v>
      </c>
      <c r="AG6549">
        <v>2014</v>
      </c>
      <c r="AH6549">
        <f>COUNTBLANK(datos[[#This Row],[Row ID]:[Year sales]])</f>
        <v>0</v>
      </c>
    </row>
    <row r="6550" spans="1:34" x14ac:dyDescent="0.3">
      <c r="A6550">
        <v>6549</v>
      </c>
      <c r="B6550" t="s">
        <v>8980</v>
      </c>
      <c r="C6550" s="4">
        <v>41699</v>
      </c>
      <c r="D6550" s="4">
        <v>41703</v>
      </c>
      <c r="E6550" t="s">
        <v>67</v>
      </c>
      <c r="F6550" t="s">
        <v>6064</v>
      </c>
      <c r="G6550" t="s">
        <v>6065</v>
      </c>
      <c r="H6550" t="s">
        <v>122</v>
      </c>
      <c r="I6550" t="s">
        <v>38</v>
      </c>
      <c r="J6550" t="s">
        <v>5507</v>
      </c>
      <c r="K6550" t="s">
        <v>231</v>
      </c>
      <c r="L6550">
        <v>60126</v>
      </c>
      <c r="M6550" t="s">
        <v>125</v>
      </c>
      <c r="N6550" t="s">
        <v>8361</v>
      </c>
      <c r="O6550" t="s">
        <v>62</v>
      </c>
      <c r="P6550" t="s">
        <v>110</v>
      </c>
      <c r="Q6550" t="s">
        <v>8362</v>
      </c>
      <c r="R6550" s="1">
        <v>17.472000000000001</v>
      </c>
      <c r="S6550">
        <v>3</v>
      </c>
      <c r="T6550">
        <f t="shared" si="102"/>
        <v>11</v>
      </c>
      <c r="U6550" t="s">
        <v>52</v>
      </c>
      <c r="V6550">
        <v>0.2</v>
      </c>
      <c r="W6550">
        <v>3.4944000000000006</v>
      </c>
      <c r="X6550" s="1">
        <v>-3.4944000000000002</v>
      </c>
      <c r="Y6550" s="1">
        <v>20.9664</v>
      </c>
      <c r="Z6550" t="s">
        <v>65</v>
      </c>
      <c r="AA6550" s="2">
        <v>5.6783999999999999</v>
      </c>
      <c r="AB6550" s="3">
        <v>0.32499999999999996</v>
      </c>
      <c r="AC6550" s="1">
        <v>-8.2992000000000008</v>
      </c>
      <c r="AD6550">
        <v>4</v>
      </c>
      <c r="AE6550">
        <v>4</v>
      </c>
      <c r="AF6550" t="s">
        <v>48</v>
      </c>
      <c r="AG6550">
        <v>2014</v>
      </c>
      <c r="AH6550">
        <f>COUNTBLANK(datos[[#This Row],[Row ID]:[Year sales]])</f>
        <v>0</v>
      </c>
    </row>
    <row r="6551" spans="1:34" x14ac:dyDescent="0.3">
      <c r="A6551">
        <v>6550</v>
      </c>
      <c r="B6551" t="s">
        <v>8981</v>
      </c>
      <c r="C6551" s="4">
        <v>42215</v>
      </c>
      <c r="D6551" s="4">
        <v>42217</v>
      </c>
      <c r="E6551" t="s">
        <v>208</v>
      </c>
      <c r="F6551" t="s">
        <v>6398</v>
      </c>
      <c r="G6551" t="s">
        <v>6399</v>
      </c>
      <c r="H6551" t="s">
        <v>122</v>
      </c>
      <c r="I6551" t="s">
        <v>38</v>
      </c>
      <c r="J6551" t="s">
        <v>954</v>
      </c>
      <c r="K6551" t="s">
        <v>249</v>
      </c>
      <c r="L6551">
        <v>55044</v>
      </c>
      <c r="M6551" t="s">
        <v>125</v>
      </c>
      <c r="N6551" t="s">
        <v>3129</v>
      </c>
      <c r="O6551" t="s">
        <v>43</v>
      </c>
      <c r="P6551" t="s">
        <v>50</v>
      </c>
      <c r="Q6551" t="s">
        <v>3130</v>
      </c>
      <c r="R6551" s="1">
        <v>155.88</v>
      </c>
      <c r="S6551">
        <v>6</v>
      </c>
      <c r="T6551">
        <f t="shared" si="102"/>
        <v>44</v>
      </c>
      <c r="U6551" t="s">
        <v>75</v>
      </c>
      <c r="V6551">
        <v>0</v>
      </c>
      <c r="W6551">
        <v>0</v>
      </c>
      <c r="X6551" s="1">
        <v>0</v>
      </c>
      <c r="Y6551" s="1">
        <v>155.88</v>
      </c>
      <c r="Z6551" t="s">
        <v>99</v>
      </c>
      <c r="AA6551" s="2">
        <v>38.97</v>
      </c>
      <c r="AB6551" s="3">
        <v>0.25</v>
      </c>
      <c r="AC6551" s="1">
        <v>-116.91</v>
      </c>
      <c r="AD6551">
        <v>2</v>
      </c>
      <c r="AE6551">
        <v>2</v>
      </c>
      <c r="AF6551" t="s">
        <v>48</v>
      </c>
      <c r="AG6551">
        <v>2015</v>
      </c>
      <c r="AH6551">
        <f>COUNTBLANK(datos[[#This Row],[Row ID]:[Year sales]])</f>
        <v>0</v>
      </c>
    </row>
    <row r="6552" spans="1:34" x14ac:dyDescent="0.3">
      <c r="A6552">
        <v>6551</v>
      </c>
      <c r="B6552" t="s">
        <v>8982</v>
      </c>
      <c r="C6552" s="4">
        <v>42309</v>
      </c>
      <c r="D6552" s="4">
        <v>42311</v>
      </c>
      <c r="E6552" t="s">
        <v>34</v>
      </c>
      <c r="F6552" t="s">
        <v>3621</v>
      </c>
      <c r="G6552" t="s">
        <v>3622</v>
      </c>
      <c r="H6552" t="s">
        <v>37</v>
      </c>
      <c r="I6552" t="s">
        <v>38</v>
      </c>
      <c r="J6552" t="s">
        <v>286</v>
      </c>
      <c r="K6552" t="s">
        <v>287</v>
      </c>
      <c r="L6552">
        <v>10035</v>
      </c>
      <c r="M6552" t="s">
        <v>168</v>
      </c>
      <c r="N6552" t="s">
        <v>6156</v>
      </c>
      <c r="O6552" t="s">
        <v>43</v>
      </c>
      <c r="P6552" t="s">
        <v>50</v>
      </c>
      <c r="Q6552" t="s">
        <v>6157</v>
      </c>
      <c r="R6552" s="1">
        <v>327.56400000000002</v>
      </c>
      <c r="S6552">
        <v>4</v>
      </c>
      <c r="T6552">
        <f t="shared" si="102"/>
        <v>34</v>
      </c>
      <c r="U6552" t="s">
        <v>52</v>
      </c>
      <c r="V6552">
        <v>0.1</v>
      </c>
      <c r="W6552">
        <v>32.756400000000006</v>
      </c>
      <c r="X6552" s="1">
        <v>-32.756399999999999</v>
      </c>
      <c r="Y6552" s="1">
        <v>360.32040000000001</v>
      </c>
      <c r="Z6552" t="s">
        <v>47</v>
      </c>
      <c r="AA6552" s="2">
        <v>21.837599999999998</v>
      </c>
      <c r="AB6552" s="3">
        <v>6.6666666666666652E-2</v>
      </c>
      <c r="AC6552" s="1">
        <v>-272.97000000000003</v>
      </c>
      <c r="AD6552">
        <v>2</v>
      </c>
      <c r="AE6552">
        <v>2</v>
      </c>
      <c r="AF6552" t="s">
        <v>48</v>
      </c>
      <c r="AG6552">
        <v>2015</v>
      </c>
      <c r="AH6552">
        <f>COUNTBLANK(datos[[#This Row],[Row ID]:[Year sales]])</f>
        <v>0</v>
      </c>
    </row>
    <row r="6553" spans="1:34" x14ac:dyDescent="0.3">
      <c r="A6553">
        <v>6552</v>
      </c>
      <c r="B6553" t="s">
        <v>8983</v>
      </c>
      <c r="C6553" s="4">
        <v>43085</v>
      </c>
      <c r="D6553" s="4">
        <v>43090</v>
      </c>
      <c r="E6553" t="s">
        <v>34</v>
      </c>
      <c r="F6553" t="s">
        <v>460</v>
      </c>
      <c r="G6553" t="s">
        <v>461</v>
      </c>
      <c r="H6553" t="s">
        <v>122</v>
      </c>
      <c r="I6553" t="s">
        <v>38</v>
      </c>
      <c r="J6553" t="s">
        <v>58</v>
      </c>
      <c r="K6553" t="s">
        <v>59</v>
      </c>
      <c r="L6553">
        <v>90036</v>
      </c>
      <c r="M6553" t="s">
        <v>60</v>
      </c>
      <c r="N6553" t="s">
        <v>1889</v>
      </c>
      <c r="O6553" t="s">
        <v>62</v>
      </c>
      <c r="P6553" t="s">
        <v>110</v>
      </c>
      <c r="Q6553" t="s">
        <v>1890</v>
      </c>
      <c r="R6553" s="1">
        <v>13.36</v>
      </c>
      <c r="S6553">
        <v>2</v>
      </c>
      <c r="T6553">
        <f t="shared" si="102"/>
        <v>46</v>
      </c>
      <c r="U6553" t="s">
        <v>46</v>
      </c>
      <c r="V6553">
        <v>0</v>
      </c>
      <c r="W6553">
        <v>0</v>
      </c>
      <c r="X6553" s="1">
        <v>0</v>
      </c>
      <c r="Y6553" s="1">
        <v>13.36</v>
      </c>
      <c r="Z6553" t="s">
        <v>65</v>
      </c>
      <c r="AA6553" s="2">
        <v>6.4127999999999998</v>
      </c>
      <c r="AB6553" s="3">
        <v>0.48</v>
      </c>
      <c r="AC6553" s="1">
        <v>-6.9471999999999996</v>
      </c>
      <c r="AD6553">
        <v>5</v>
      </c>
      <c r="AE6553">
        <v>5</v>
      </c>
      <c r="AF6553" t="s">
        <v>48</v>
      </c>
      <c r="AG6553">
        <v>2017</v>
      </c>
      <c r="AH6553">
        <f>COUNTBLANK(datos[[#This Row],[Row ID]:[Year sales]])</f>
        <v>0</v>
      </c>
    </row>
    <row r="6554" spans="1:34" x14ac:dyDescent="0.3">
      <c r="A6554">
        <v>6553</v>
      </c>
      <c r="B6554" t="s">
        <v>8983</v>
      </c>
      <c r="C6554" s="4">
        <v>43085</v>
      </c>
      <c r="D6554" s="4">
        <v>43090</v>
      </c>
      <c r="E6554" t="s">
        <v>34</v>
      </c>
      <c r="F6554" t="s">
        <v>460</v>
      </c>
      <c r="G6554" t="s">
        <v>461</v>
      </c>
      <c r="H6554" t="s">
        <v>122</v>
      </c>
      <c r="I6554" t="s">
        <v>38</v>
      </c>
      <c r="J6554" t="s">
        <v>58</v>
      </c>
      <c r="K6554" t="s">
        <v>59</v>
      </c>
      <c r="L6554">
        <v>90036</v>
      </c>
      <c r="M6554" t="s">
        <v>60</v>
      </c>
      <c r="N6554" t="s">
        <v>3812</v>
      </c>
      <c r="O6554" t="s">
        <v>62</v>
      </c>
      <c r="P6554" t="s">
        <v>77</v>
      </c>
      <c r="Q6554" t="s">
        <v>3813</v>
      </c>
      <c r="R6554" s="1">
        <v>158.9</v>
      </c>
      <c r="S6554">
        <v>5</v>
      </c>
      <c r="T6554">
        <f t="shared" si="102"/>
        <v>13</v>
      </c>
      <c r="U6554" t="s">
        <v>75</v>
      </c>
      <c r="V6554">
        <v>0</v>
      </c>
      <c r="W6554">
        <v>0</v>
      </c>
      <c r="X6554" s="1">
        <v>0</v>
      </c>
      <c r="Y6554" s="1">
        <v>158.9</v>
      </c>
      <c r="Z6554" t="s">
        <v>99</v>
      </c>
      <c r="AA6554" s="2">
        <v>7.9450000000000003</v>
      </c>
      <c r="AB6554" s="3">
        <v>0.05</v>
      </c>
      <c r="AC6554" s="1">
        <v>-150.95500000000001</v>
      </c>
      <c r="AD6554">
        <v>5</v>
      </c>
      <c r="AE6554">
        <v>5</v>
      </c>
      <c r="AF6554" t="s">
        <v>48</v>
      </c>
      <c r="AG6554">
        <v>2017</v>
      </c>
      <c r="AH6554">
        <f>COUNTBLANK(datos[[#This Row],[Row ID]:[Year sales]])</f>
        <v>0</v>
      </c>
    </row>
    <row r="6555" spans="1:34" x14ac:dyDescent="0.3">
      <c r="A6555">
        <v>6554</v>
      </c>
      <c r="B6555" t="s">
        <v>8984</v>
      </c>
      <c r="C6555" s="4">
        <v>41932</v>
      </c>
      <c r="D6555" s="4">
        <v>41934</v>
      </c>
      <c r="E6555" t="s">
        <v>34</v>
      </c>
      <c r="F6555" t="s">
        <v>570</v>
      </c>
      <c r="G6555" t="s">
        <v>571</v>
      </c>
      <c r="H6555" t="s">
        <v>122</v>
      </c>
      <c r="I6555" t="s">
        <v>38</v>
      </c>
      <c r="J6555" t="s">
        <v>323</v>
      </c>
      <c r="K6555" t="s">
        <v>231</v>
      </c>
      <c r="L6555">
        <v>60653</v>
      </c>
      <c r="M6555" t="s">
        <v>125</v>
      </c>
      <c r="N6555" t="s">
        <v>2322</v>
      </c>
      <c r="O6555" t="s">
        <v>90</v>
      </c>
      <c r="P6555" t="s">
        <v>181</v>
      </c>
      <c r="Q6555" t="s">
        <v>2323</v>
      </c>
      <c r="R6555" s="1">
        <v>319.96800000000002</v>
      </c>
      <c r="S6555">
        <v>4</v>
      </c>
      <c r="T6555">
        <f t="shared" si="102"/>
        <v>21</v>
      </c>
      <c r="U6555" t="s">
        <v>52</v>
      </c>
      <c r="V6555">
        <v>0.2</v>
      </c>
      <c r="W6555">
        <v>63.993600000000008</v>
      </c>
      <c r="X6555" s="1">
        <v>-63.993600000000001</v>
      </c>
      <c r="Y6555" s="1">
        <v>383.96160000000003</v>
      </c>
      <c r="Z6555" t="s">
        <v>47</v>
      </c>
      <c r="AA6555" s="2">
        <v>71.992800000000003</v>
      </c>
      <c r="AB6555" s="3">
        <v>0.22500000000000001</v>
      </c>
      <c r="AC6555" s="1">
        <v>-183.98159999999999</v>
      </c>
      <c r="AD6555">
        <v>2</v>
      </c>
      <c r="AE6555">
        <v>2</v>
      </c>
      <c r="AF6555" t="s">
        <v>48</v>
      </c>
      <c r="AG6555">
        <v>2014</v>
      </c>
      <c r="AH6555">
        <f>COUNTBLANK(datos[[#This Row],[Row ID]:[Year sales]])</f>
        <v>0</v>
      </c>
    </row>
    <row r="6556" spans="1:34" x14ac:dyDescent="0.3">
      <c r="A6556">
        <v>6555</v>
      </c>
      <c r="B6556" t="s">
        <v>8984</v>
      </c>
      <c r="C6556" s="4">
        <v>41932</v>
      </c>
      <c r="D6556" s="4">
        <v>41934</v>
      </c>
      <c r="E6556" t="s">
        <v>34</v>
      </c>
      <c r="F6556" t="s">
        <v>570</v>
      </c>
      <c r="G6556" t="s">
        <v>571</v>
      </c>
      <c r="H6556" t="s">
        <v>122</v>
      </c>
      <c r="I6556" t="s">
        <v>38</v>
      </c>
      <c r="J6556" t="s">
        <v>323</v>
      </c>
      <c r="K6556" t="s">
        <v>231</v>
      </c>
      <c r="L6556">
        <v>60653</v>
      </c>
      <c r="M6556" t="s">
        <v>125</v>
      </c>
      <c r="N6556" t="s">
        <v>7591</v>
      </c>
      <c r="O6556" t="s">
        <v>62</v>
      </c>
      <c r="P6556" t="s">
        <v>77</v>
      </c>
      <c r="Q6556" t="s">
        <v>7592</v>
      </c>
      <c r="R6556" s="1">
        <v>505.32</v>
      </c>
      <c r="S6556">
        <v>3</v>
      </c>
      <c r="T6556">
        <f t="shared" si="102"/>
        <v>19</v>
      </c>
      <c r="U6556" t="s">
        <v>52</v>
      </c>
      <c r="V6556">
        <v>0.2</v>
      </c>
      <c r="W6556">
        <v>101.06400000000001</v>
      </c>
      <c r="X6556" s="1">
        <v>-101.06399999999999</v>
      </c>
      <c r="Y6556" s="1">
        <v>606.38400000000001</v>
      </c>
      <c r="Z6556" t="s">
        <v>53</v>
      </c>
      <c r="AA6556" s="2">
        <v>31.5825</v>
      </c>
      <c r="AB6556" s="3">
        <v>6.25E-2</v>
      </c>
      <c r="AC6556" s="1">
        <v>-372.67349999999999</v>
      </c>
      <c r="AD6556">
        <v>2</v>
      </c>
      <c r="AE6556">
        <v>2</v>
      </c>
      <c r="AF6556" t="s">
        <v>48</v>
      </c>
      <c r="AG6556">
        <v>2014</v>
      </c>
      <c r="AH6556">
        <f>COUNTBLANK(datos[[#This Row],[Row ID]:[Year sales]])</f>
        <v>0</v>
      </c>
    </row>
    <row r="6557" spans="1:34" x14ac:dyDescent="0.3">
      <c r="A6557">
        <v>6556</v>
      </c>
      <c r="B6557" t="s">
        <v>8984</v>
      </c>
      <c r="C6557" s="4">
        <v>41932</v>
      </c>
      <c r="D6557" s="4">
        <v>41934</v>
      </c>
      <c r="E6557" t="s">
        <v>34</v>
      </c>
      <c r="F6557" t="s">
        <v>570</v>
      </c>
      <c r="G6557" t="s">
        <v>571</v>
      </c>
      <c r="H6557" t="s">
        <v>122</v>
      </c>
      <c r="I6557" t="s">
        <v>38</v>
      </c>
      <c r="J6557" t="s">
        <v>323</v>
      </c>
      <c r="K6557" t="s">
        <v>231</v>
      </c>
      <c r="L6557">
        <v>60653</v>
      </c>
      <c r="M6557" t="s">
        <v>125</v>
      </c>
      <c r="N6557" t="s">
        <v>8985</v>
      </c>
      <c r="O6557" t="s">
        <v>62</v>
      </c>
      <c r="P6557" t="s">
        <v>110</v>
      </c>
      <c r="Q6557" t="s">
        <v>8986</v>
      </c>
      <c r="R6557" s="1">
        <v>3.8079999999999998</v>
      </c>
      <c r="S6557">
        <v>1</v>
      </c>
      <c r="T6557">
        <f t="shared" si="102"/>
        <v>4</v>
      </c>
      <c r="U6557" t="s">
        <v>46</v>
      </c>
      <c r="V6557">
        <v>0.2</v>
      </c>
      <c r="W6557">
        <v>0.76160000000000005</v>
      </c>
      <c r="X6557" s="1">
        <v>-0.76160000000000005</v>
      </c>
      <c r="Y6557" s="1">
        <v>4.5695999999999994</v>
      </c>
      <c r="Z6557" t="s">
        <v>65</v>
      </c>
      <c r="AA6557" s="2">
        <v>1.2376</v>
      </c>
      <c r="AB6557" s="3">
        <v>0.32500000000000001</v>
      </c>
      <c r="AC6557" s="1">
        <v>-1.8088</v>
      </c>
      <c r="AD6557">
        <v>2</v>
      </c>
      <c r="AE6557">
        <v>2</v>
      </c>
      <c r="AF6557" t="s">
        <v>48</v>
      </c>
      <c r="AG6557">
        <v>2014</v>
      </c>
      <c r="AH6557">
        <f>COUNTBLANK(datos[[#This Row],[Row ID]:[Year sales]])</f>
        <v>0</v>
      </c>
    </row>
    <row r="6558" spans="1:34" x14ac:dyDescent="0.3">
      <c r="A6558">
        <v>6557</v>
      </c>
      <c r="B6558" t="s">
        <v>8984</v>
      </c>
      <c r="C6558" s="4">
        <v>41932</v>
      </c>
      <c r="D6558" s="4">
        <v>41934</v>
      </c>
      <c r="E6558" t="s">
        <v>34</v>
      </c>
      <c r="F6558" t="s">
        <v>570</v>
      </c>
      <c r="G6558" t="s">
        <v>571</v>
      </c>
      <c r="H6558" t="s">
        <v>122</v>
      </c>
      <c r="I6558" t="s">
        <v>38</v>
      </c>
      <c r="J6558" t="s">
        <v>323</v>
      </c>
      <c r="K6558" t="s">
        <v>231</v>
      </c>
      <c r="L6558">
        <v>60653</v>
      </c>
      <c r="M6558" t="s">
        <v>125</v>
      </c>
      <c r="N6558" t="s">
        <v>5401</v>
      </c>
      <c r="O6558" t="s">
        <v>62</v>
      </c>
      <c r="P6558" t="s">
        <v>94</v>
      </c>
      <c r="Q6558" t="s">
        <v>5402</v>
      </c>
      <c r="R6558" s="1">
        <v>8.6820000000000004</v>
      </c>
      <c r="S6558">
        <v>1</v>
      </c>
      <c r="T6558">
        <f t="shared" si="102"/>
        <v>38</v>
      </c>
      <c r="U6558" t="s">
        <v>46</v>
      </c>
      <c r="V6558">
        <v>0.8</v>
      </c>
      <c r="W6558">
        <v>6.9456000000000007</v>
      </c>
      <c r="X6558" s="1">
        <v>-6.9455999999999998</v>
      </c>
      <c r="Y6558" s="1">
        <v>15.627600000000001</v>
      </c>
      <c r="Z6558" t="s">
        <v>65</v>
      </c>
      <c r="AA6558" s="2">
        <v>-14.759399999999999</v>
      </c>
      <c r="AB6558" s="3">
        <v>-1.7</v>
      </c>
      <c r="AC6558" s="1">
        <v>-16.495799999999999</v>
      </c>
      <c r="AD6558">
        <v>2</v>
      </c>
      <c r="AE6558">
        <v>2</v>
      </c>
      <c r="AF6558" t="s">
        <v>48</v>
      </c>
      <c r="AG6558">
        <v>2014</v>
      </c>
      <c r="AH6558">
        <f>COUNTBLANK(datos[[#This Row],[Row ID]:[Year sales]])</f>
        <v>0</v>
      </c>
    </row>
    <row r="6559" spans="1:34" x14ac:dyDescent="0.3">
      <c r="A6559">
        <v>6558</v>
      </c>
      <c r="B6559" t="s">
        <v>8984</v>
      </c>
      <c r="C6559" s="4">
        <v>41932</v>
      </c>
      <c r="D6559" s="4">
        <v>41934</v>
      </c>
      <c r="E6559" t="s">
        <v>34</v>
      </c>
      <c r="F6559" t="s">
        <v>570</v>
      </c>
      <c r="G6559" t="s">
        <v>571</v>
      </c>
      <c r="H6559" t="s">
        <v>122</v>
      </c>
      <c r="I6559" t="s">
        <v>38</v>
      </c>
      <c r="J6559" t="s">
        <v>323</v>
      </c>
      <c r="K6559" t="s">
        <v>231</v>
      </c>
      <c r="L6559">
        <v>60653</v>
      </c>
      <c r="M6559" t="s">
        <v>125</v>
      </c>
      <c r="N6559" t="s">
        <v>2279</v>
      </c>
      <c r="O6559" t="s">
        <v>62</v>
      </c>
      <c r="P6559" t="s">
        <v>63</v>
      </c>
      <c r="Q6559" t="s">
        <v>2280</v>
      </c>
      <c r="R6559" s="1">
        <v>24.423999999999999</v>
      </c>
      <c r="S6559">
        <v>1</v>
      </c>
      <c r="T6559">
        <f t="shared" si="102"/>
        <v>43</v>
      </c>
      <c r="U6559" t="s">
        <v>46</v>
      </c>
      <c r="V6559">
        <v>0.2</v>
      </c>
      <c r="W6559">
        <v>4.8848000000000003</v>
      </c>
      <c r="X6559" s="1">
        <v>-4.8848000000000003</v>
      </c>
      <c r="Y6559" s="1">
        <v>29.308799999999998</v>
      </c>
      <c r="Z6559" t="s">
        <v>65</v>
      </c>
      <c r="AA6559" s="2">
        <v>7.9378000000000002</v>
      </c>
      <c r="AB6559" s="3">
        <v>0.32500000000000001</v>
      </c>
      <c r="AC6559" s="1">
        <v>-11.6014</v>
      </c>
      <c r="AD6559">
        <v>2</v>
      </c>
      <c r="AE6559">
        <v>2</v>
      </c>
      <c r="AF6559" t="s">
        <v>48</v>
      </c>
      <c r="AG6559">
        <v>2014</v>
      </c>
      <c r="AH6559">
        <f>COUNTBLANK(datos[[#This Row],[Row ID]:[Year sales]])</f>
        <v>0</v>
      </c>
    </row>
    <row r="6560" spans="1:34" x14ac:dyDescent="0.3">
      <c r="A6560">
        <v>6559</v>
      </c>
      <c r="B6560" t="s">
        <v>8987</v>
      </c>
      <c r="C6560" s="4">
        <v>42160</v>
      </c>
      <c r="D6560" s="4">
        <v>42165</v>
      </c>
      <c r="E6560" t="s">
        <v>67</v>
      </c>
      <c r="F6560" t="s">
        <v>4164</v>
      </c>
      <c r="G6560" t="s">
        <v>4165</v>
      </c>
      <c r="H6560" t="s">
        <v>57</v>
      </c>
      <c r="I6560" t="s">
        <v>38</v>
      </c>
      <c r="J6560" t="s">
        <v>3480</v>
      </c>
      <c r="K6560" t="s">
        <v>287</v>
      </c>
      <c r="L6560">
        <v>14215</v>
      </c>
      <c r="M6560" t="s">
        <v>168</v>
      </c>
      <c r="N6560" t="s">
        <v>1955</v>
      </c>
      <c r="O6560" t="s">
        <v>43</v>
      </c>
      <c r="P6560" t="s">
        <v>50</v>
      </c>
      <c r="Q6560" t="s">
        <v>1956</v>
      </c>
      <c r="R6560" s="1">
        <v>1522.6379999999999</v>
      </c>
      <c r="S6560">
        <v>9</v>
      </c>
      <c r="T6560">
        <f t="shared" si="102"/>
        <v>43</v>
      </c>
      <c r="U6560" t="s">
        <v>75</v>
      </c>
      <c r="V6560">
        <v>0.1</v>
      </c>
      <c r="W6560">
        <v>152.2638</v>
      </c>
      <c r="X6560" s="1">
        <v>-152.2638</v>
      </c>
      <c r="Y6560" s="1">
        <v>1674.9017999999999</v>
      </c>
      <c r="Z6560" t="s">
        <v>53</v>
      </c>
      <c r="AA6560" s="2">
        <v>169.18199999999999</v>
      </c>
      <c r="AB6560" s="3">
        <v>0.1111111111111111</v>
      </c>
      <c r="AC6560" s="1">
        <v>-1201.1922</v>
      </c>
      <c r="AD6560">
        <v>5</v>
      </c>
      <c r="AE6560">
        <v>5</v>
      </c>
      <c r="AF6560" t="s">
        <v>48</v>
      </c>
      <c r="AG6560">
        <v>2015</v>
      </c>
      <c r="AH6560">
        <f>COUNTBLANK(datos[[#This Row],[Row ID]:[Year sales]])</f>
        <v>0</v>
      </c>
    </row>
    <row r="6561" spans="1:34" x14ac:dyDescent="0.3">
      <c r="A6561">
        <v>6560</v>
      </c>
      <c r="B6561" t="s">
        <v>8988</v>
      </c>
      <c r="C6561" s="4">
        <v>42572</v>
      </c>
      <c r="D6561" s="4">
        <v>42577</v>
      </c>
      <c r="E6561" t="s">
        <v>67</v>
      </c>
      <c r="F6561" t="s">
        <v>3884</v>
      </c>
      <c r="G6561" t="s">
        <v>3885</v>
      </c>
      <c r="H6561" t="s">
        <v>57</v>
      </c>
      <c r="I6561" t="s">
        <v>38</v>
      </c>
      <c r="J6561" t="s">
        <v>587</v>
      </c>
      <c r="K6561" t="s">
        <v>59</v>
      </c>
      <c r="L6561">
        <v>95661</v>
      </c>
      <c r="M6561" t="s">
        <v>60</v>
      </c>
      <c r="N6561" t="s">
        <v>3826</v>
      </c>
      <c r="O6561" t="s">
        <v>62</v>
      </c>
      <c r="P6561" t="s">
        <v>193</v>
      </c>
      <c r="Q6561" t="s">
        <v>3827</v>
      </c>
      <c r="R6561" s="1">
        <v>419.9</v>
      </c>
      <c r="S6561">
        <v>5</v>
      </c>
      <c r="T6561">
        <f t="shared" si="102"/>
        <v>18</v>
      </c>
      <c r="U6561" t="s">
        <v>75</v>
      </c>
      <c r="V6561">
        <v>0</v>
      </c>
      <c r="W6561">
        <v>0</v>
      </c>
      <c r="X6561" s="1">
        <v>0</v>
      </c>
      <c r="Y6561" s="1">
        <v>419.9</v>
      </c>
      <c r="Z6561" t="s">
        <v>47</v>
      </c>
      <c r="AA6561" s="2">
        <v>197.35300000000001</v>
      </c>
      <c r="AB6561" s="3">
        <v>0.47000000000000003</v>
      </c>
      <c r="AC6561" s="1">
        <v>-222.547</v>
      </c>
      <c r="AD6561">
        <v>5</v>
      </c>
      <c r="AE6561">
        <v>5</v>
      </c>
      <c r="AF6561" t="s">
        <v>48</v>
      </c>
      <c r="AG6561">
        <v>2016</v>
      </c>
      <c r="AH6561">
        <f>COUNTBLANK(datos[[#This Row],[Row ID]:[Year sales]])</f>
        <v>0</v>
      </c>
    </row>
    <row r="6562" spans="1:34" x14ac:dyDescent="0.3">
      <c r="A6562">
        <v>6561</v>
      </c>
      <c r="B6562" t="s">
        <v>8988</v>
      </c>
      <c r="C6562" s="4">
        <v>42572</v>
      </c>
      <c r="D6562" s="4">
        <v>42577</v>
      </c>
      <c r="E6562" t="s">
        <v>67</v>
      </c>
      <c r="F6562" t="s">
        <v>3884</v>
      </c>
      <c r="G6562" t="s">
        <v>3885</v>
      </c>
      <c r="H6562" t="s">
        <v>57</v>
      </c>
      <c r="I6562" t="s">
        <v>38</v>
      </c>
      <c r="J6562" t="s">
        <v>587</v>
      </c>
      <c r="K6562" t="s">
        <v>59</v>
      </c>
      <c r="L6562">
        <v>95661</v>
      </c>
      <c r="M6562" t="s">
        <v>60</v>
      </c>
      <c r="N6562" t="s">
        <v>1464</v>
      </c>
      <c r="O6562" t="s">
        <v>62</v>
      </c>
      <c r="P6562" t="s">
        <v>63</v>
      </c>
      <c r="Q6562" t="s">
        <v>1465</v>
      </c>
      <c r="R6562" s="1">
        <v>3.15</v>
      </c>
      <c r="S6562">
        <v>1</v>
      </c>
      <c r="T6562">
        <f t="shared" si="102"/>
        <v>35</v>
      </c>
      <c r="U6562" t="s">
        <v>46</v>
      </c>
      <c r="V6562">
        <v>0</v>
      </c>
      <c r="W6562">
        <v>0</v>
      </c>
      <c r="X6562" s="1">
        <v>0</v>
      </c>
      <c r="Y6562" s="1">
        <v>3.15</v>
      </c>
      <c r="Z6562" t="s">
        <v>65</v>
      </c>
      <c r="AA6562" s="2">
        <v>1.512</v>
      </c>
      <c r="AB6562" s="3">
        <v>0.48000000000000004</v>
      </c>
      <c r="AC6562" s="1">
        <v>-1.6379999999999999</v>
      </c>
      <c r="AD6562">
        <v>5</v>
      </c>
      <c r="AE6562">
        <v>5</v>
      </c>
      <c r="AF6562" t="s">
        <v>48</v>
      </c>
      <c r="AG6562">
        <v>2016</v>
      </c>
      <c r="AH6562">
        <f>COUNTBLANK(datos[[#This Row],[Row ID]:[Year sales]])</f>
        <v>0</v>
      </c>
    </row>
    <row r="6563" spans="1:34" x14ac:dyDescent="0.3">
      <c r="A6563">
        <v>6562</v>
      </c>
      <c r="B6563" t="s">
        <v>8989</v>
      </c>
      <c r="C6563" s="4">
        <v>42825</v>
      </c>
      <c r="D6563" s="4">
        <v>42827</v>
      </c>
      <c r="E6563" t="s">
        <v>208</v>
      </c>
      <c r="F6563" t="s">
        <v>5404</v>
      </c>
      <c r="G6563" t="s">
        <v>5405</v>
      </c>
      <c r="H6563" t="s">
        <v>57</v>
      </c>
      <c r="I6563" t="s">
        <v>38</v>
      </c>
      <c r="J6563" t="s">
        <v>1149</v>
      </c>
      <c r="K6563" t="s">
        <v>124</v>
      </c>
      <c r="L6563">
        <v>76017</v>
      </c>
      <c r="M6563" t="s">
        <v>125</v>
      </c>
      <c r="N6563" t="s">
        <v>2884</v>
      </c>
      <c r="O6563" t="s">
        <v>62</v>
      </c>
      <c r="P6563" t="s">
        <v>97</v>
      </c>
      <c r="Q6563" t="s">
        <v>2885</v>
      </c>
      <c r="R6563" s="1">
        <v>33.619999999999997</v>
      </c>
      <c r="S6563">
        <v>5</v>
      </c>
      <c r="T6563">
        <f t="shared" si="102"/>
        <v>25</v>
      </c>
      <c r="U6563" t="s">
        <v>75</v>
      </c>
      <c r="V6563">
        <v>0.8</v>
      </c>
      <c r="W6563">
        <v>26.896000000000001</v>
      </c>
      <c r="X6563" s="1">
        <v>-26.896000000000001</v>
      </c>
      <c r="Y6563" s="1">
        <v>60.515999999999998</v>
      </c>
      <c r="Z6563" t="s">
        <v>99</v>
      </c>
      <c r="AA6563" s="2">
        <v>-90.774000000000001</v>
      </c>
      <c r="AB6563" s="3">
        <v>-2.7</v>
      </c>
      <c r="AC6563" s="1">
        <v>-97.498000000000005</v>
      </c>
      <c r="AD6563">
        <v>2</v>
      </c>
      <c r="AE6563">
        <v>2</v>
      </c>
      <c r="AF6563" t="s">
        <v>48</v>
      </c>
      <c r="AG6563">
        <v>2017</v>
      </c>
      <c r="AH6563">
        <f>COUNTBLANK(datos[[#This Row],[Row ID]:[Year sales]])</f>
        <v>0</v>
      </c>
    </row>
    <row r="6564" spans="1:34" x14ac:dyDescent="0.3">
      <c r="A6564">
        <v>6563</v>
      </c>
      <c r="B6564" t="s">
        <v>8990</v>
      </c>
      <c r="C6564" s="4">
        <v>41766</v>
      </c>
      <c r="D6564" s="4">
        <v>41771</v>
      </c>
      <c r="E6564" t="s">
        <v>67</v>
      </c>
      <c r="F6564" t="s">
        <v>4939</v>
      </c>
      <c r="G6564" t="s">
        <v>4940</v>
      </c>
      <c r="H6564" t="s">
        <v>37</v>
      </c>
      <c r="I6564" t="s">
        <v>38</v>
      </c>
      <c r="J6564" t="s">
        <v>1503</v>
      </c>
      <c r="K6564" t="s">
        <v>1267</v>
      </c>
      <c r="L6564">
        <v>1841</v>
      </c>
      <c r="M6564" t="s">
        <v>168</v>
      </c>
      <c r="N6564" t="s">
        <v>314</v>
      </c>
      <c r="O6564" t="s">
        <v>62</v>
      </c>
      <c r="P6564" t="s">
        <v>94</v>
      </c>
      <c r="Q6564" t="s">
        <v>315</v>
      </c>
      <c r="R6564" s="1">
        <v>16.14</v>
      </c>
      <c r="S6564">
        <v>3</v>
      </c>
      <c r="T6564">
        <f t="shared" si="102"/>
        <v>37</v>
      </c>
      <c r="U6564" t="s">
        <v>52</v>
      </c>
      <c r="V6564">
        <v>0</v>
      </c>
      <c r="W6564">
        <v>0</v>
      </c>
      <c r="X6564" s="1">
        <v>0</v>
      </c>
      <c r="Y6564" s="1">
        <v>16.14</v>
      </c>
      <c r="Z6564" t="s">
        <v>65</v>
      </c>
      <c r="AA6564" s="2">
        <v>7.9085999999999999</v>
      </c>
      <c r="AB6564" s="3">
        <v>0.49</v>
      </c>
      <c r="AC6564" s="1">
        <v>-8.2314000000000007</v>
      </c>
      <c r="AD6564">
        <v>5</v>
      </c>
      <c r="AE6564">
        <v>5</v>
      </c>
      <c r="AF6564" t="s">
        <v>48</v>
      </c>
      <c r="AG6564">
        <v>2014</v>
      </c>
      <c r="AH6564">
        <f>COUNTBLANK(datos[[#This Row],[Row ID]:[Year sales]])</f>
        <v>0</v>
      </c>
    </row>
    <row r="6565" spans="1:34" x14ac:dyDescent="0.3">
      <c r="A6565">
        <v>6564</v>
      </c>
      <c r="B6565" t="s">
        <v>8990</v>
      </c>
      <c r="C6565" s="4">
        <v>41766</v>
      </c>
      <c r="D6565" s="4">
        <v>41771</v>
      </c>
      <c r="E6565" t="s">
        <v>67</v>
      </c>
      <c r="F6565" t="s">
        <v>4939</v>
      </c>
      <c r="G6565" t="s">
        <v>4940</v>
      </c>
      <c r="H6565" t="s">
        <v>37</v>
      </c>
      <c r="I6565" t="s">
        <v>38</v>
      </c>
      <c r="J6565" t="s">
        <v>1503</v>
      </c>
      <c r="K6565" t="s">
        <v>1267</v>
      </c>
      <c r="L6565">
        <v>1841</v>
      </c>
      <c r="M6565" t="s">
        <v>168</v>
      </c>
      <c r="N6565" t="s">
        <v>6972</v>
      </c>
      <c r="O6565" t="s">
        <v>43</v>
      </c>
      <c r="P6565" t="s">
        <v>73</v>
      </c>
      <c r="Q6565" t="s">
        <v>6973</v>
      </c>
      <c r="R6565" s="1">
        <v>194.25</v>
      </c>
      <c r="S6565">
        <v>2</v>
      </c>
      <c r="T6565">
        <f t="shared" si="102"/>
        <v>12</v>
      </c>
      <c r="U6565" t="s">
        <v>46</v>
      </c>
      <c r="V6565">
        <v>0.3</v>
      </c>
      <c r="W6565">
        <v>58.274999999999999</v>
      </c>
      <c r="X6565" s="1">
        <v>-58.274999999999999</v>
      </c>
      <c r="Y6565" s="1">
        <v>252.52500000000001</v>
      </c>
      <c r="Z6565" t="s">
        <v>47</v>
      </c>
      <c r="AA6565" s="2">
        <v>-38.85</v>
      </c>
      <c r="AB6565" s="3">
        <v>-0.2</v>
      </c>
      <c r="AC6565" s="1">
        <v>-174.82499999999999</v>
      </c>
      <c r="AD6565">
        <v>5</v>
      </c>
      <c r="AE6565">
        <v>5</v>
      </c>
      <c r="AF6565" t="s">
        <v>48</v>
      </c>
      <c r="AG6565">
        <v>2014</v>
      </c>
      <c r="AH6565">
        <f>COUNTBLANK(datos[[#This Row],[Row ID]:[Year sales]])</f>
        <v>0</v>
      </c>
    </row>
    <row r="6566" spans="1:34" x14ac:dyDescent="0.3">
      <c r="A6566">
        <v>6565</v>
      </c>
      <c r="B6566" t="s">
        <v>8990</v>
      </c>
      <c r="C6566" s="4">
        <v>41766</v>
      </c>
      <c r="D6566" s="4">
        <v>41771</v>
      </c>
      <c r="E6566" t="s">
        <v>67</v>
      </c>
      <c r="F6566" t="s">
        <v>4939</v>
      </c>
      <c r="G6566" t="s">
        <v>4940</v>
      </c>
      <c r="H6566" t="s">
        <v>37</v>
      </c>
      <c r="I6566" t="s">
        <v>38</v>
      </c>
      <c r="J6566" t="s">
        <v>1503</v>
      </c>
      <c r="K6566" t="s">
        <v>1267</v>
      </c>
      <c r="L6566">
        <v>1841</v>
      </c>
      <c r="M6566" t="s">
        <v>168</v>
      </c>
      <c r="N6566" t="s">
        <v>2632</v>
      </c>
      <c r="O6566" t="s">
        <v>62</v>
      </c>
      <c r="P6566" t="s">
        <v>86</v>
      </c>
      <c r="Q6566" t="s">
        <v>2633</v>
      </c>
      <c r="R6566" s="1">
        <v>8.64</v>
      </c>
      <c r="S6566">
        <v>3</v>
      </c>
      <c r="T6566">
        <f t="shared" si="102"/>
        <v>12</v>
      </c>
      <c r="U6566" t="s">
        <v>52</v>
      </c>
      <c r="V6566">
        <v>0</v>
      </c>
      <c r="W6566">
        <v>0</v>
      </c>
      <c r="X6566" s="1">
        <v>0</v>
      </c>
      <c r="Y6566" s="1">
        <v>8.64</v>
      </c>
      <c r="Z6566" t="s">
        <v>65</v>
      </c>
      <c r="AA6566" s="2">
        <v>2.5055999999999998</v>
      </c>
      <c r="AB6566" s="3">
        <v>0.28999999999999998</v>
      </c>
      <c r="AC6566" s="1">
        <v>-6.1344000000000003</v>
      </c>
      <c r="AD6566">
        <v>5</v>
      </c>
      <c r="AE6566">
        <v>5</v>
      </c>
      <c r="AF6566" t="s">
        <v>48</v>
      </c>
      <c r="AG6566">
        <v>2014</v>
      </c>
      <c r="AH6566">
        <f>COUNTBLANK(datos[[#This Row],[Row ID]:[Year sales]])</f>
        <v>0</v>
      </c>
    </row>
    <row r="6567" spans="1:34" x14ac:dyDescent="0.3">
      <c r="A6567">
        <v>6566</v>
      </c>
      <c r="B6567" t="s">
        <v>8990</v>
      </c>
      <c r="C6567" s="4">
        <v>41766</v>
      </c>
      <c r="D6567" s="4">
        <v>41771</v>
      </c>
      <c r="E6567" t="s">
        <v>67</v>
      </c>
      <c r="F6567" t="s">
        <v>4939</v>
      </c>
      <c r="G6567" t="s">
        <v>4940</v>
      </c>
      <c r="H6567" t="s">
        <v>37</v>
      </c>
      <c r="I6567" t="s">
        <v>38</v>
      </c>
      <c r="J6567" t="s">
        <v>1503</v>
      </c>
      <c r="K6567" t="s">
        <v>1267</v>
      </c>
      <c r="L6567">
        <v>1841</v>
      </c>
      <c r="M6567" t="s">
        <v>168</v>
      </c>
      <c r="N6567" t="s">
        <v>2501</v>
      </c>
      <c r="O6567" t="s">
        <v>43</v>
      </c>
      <c r="P6567" t="s">
        <v>50</v>
      </c>
      <c r="Q6567" t="s">
        <v>2502</v>
      </c>
      <c r="R6567" s="1">
        <v>872.32</v>
      </c>
      <c r="S6567">
        <v>4</v>
      </c>
      <c r="T6567">
        <f t="shared" si="102"/>
        <v>27</v>
      </c>
      <c r="U6567" t="s">
        <v>52</v>
      </c>
      <c r="V6567">
        <v>0</v>
      </c>
      <c r="W6567">
        <v>0</v>
      </c>
      <c r="X6567" s="1">
        <v>0</v>
      </c>
      <c r="Y6567" s="1">
        <v>872.32</v>
      </c>
      <c r="Z6567" t="s">
        <v>53</v>
      </c>
      <c r="AA6567" s="2">
        <v>244.24959999999999</v>
      </c>
      <c r="AB6567" s="3">
        <v>0.27999999999999997</v>
      </c>
      <c r="AC6567" s="1">
        <v>-628.07039999999995</v>
      </c>
      <c r="AD6567">
        <v>5</v>
      </c>
      <c r="AE6567">
        <v>5</v>
      </c>
      <c r="AF6567" t="s">
        <v>48</v>
      </c>
      <c r="AG6567">
        <v>2014</v>
      </c>
      <c r="AH6567">
        <f>COUNTBLANK(datos[[#This Row],[Row ID]:[Year sales]])</f>
        <v>0</v>
      </c>
    </row>
    <row r="6568" spans="1:34" x14ac:dyDescent="0.3">
      <c r="A6568">
        <v>6567</v>
      </c>
      <c r="B6568" t="s">
        <v>8991</v>
      </c>
      <c r="C6568" s="4">
        <v>42771</v>
      </c>
      <c r="D6568" s="4">
        <v>42774</v>
      </c>
      <c r="E6568" t="s">
        <v>34</v>
      </c>
      <c r="F6568" t="s">
        <v>799</v>
      </c>
      <c r="G6568" t="s">
        <v>800</v>
      </c>
      <c r="H6568" t="s">
        <v>37</v>
      </c>
      <c r="I6568" t="s">
        <v>38</v>
      </c>
      <c r="J6568" t="s">
        <v>8072</v>
      </c>
      <c r="K6568" t="s">
        <v>124</v>
      </c>
      <c r="L6568">
        <v>76706</v>
      </c>
      <c r="M6568" t="s">
        <v>125</v>
      </c>
      <c r="N6568" t="s">
        <v>2233</v>
      </c>
      <c r="O6568" t="s">
        <v>62</v>
      </c>
      <c r="P6568" t="s">
        <v>94</v>
      </c>
      <c r="Q6568" t="s">
        <v>2234</v>
      </c>
      <c r="R6568" s="1">
        <v>243.99199999999999</v>
      </c>
      <c r="S6568">
        <v>4</v>
      </c>
      <c r="T6568">
        <f t="shared" si="102"/>
        <v>34</v>
      </c>
      <c r="U6568" t="s">
        <v>52</v>
      </c>
      <c r="V6568">
        <v>0.8</v>
      </c>
      <c r="W6568">
        <v>195.1936</v>
      </c>
      <c r="X6568" s="1">
        <v>-195.1936</v>
      </c>
      <c r="Y6568" s="1">
        <v>439.18560000000002</v>
      </c>
      <c r="Z6568" t="s">
        <v>47</v>
      </c>
      <c r="AA6568" s="2">
        <v>-426.98599999999999</v>
      </c>
      <c r="AB6568" s="3">
        <v>-1.75</v>
      </c>
      <c r="AC6568" s="1">
        <v>-475.78440000000001</v>
      </c>
      <c r="AD6568">
        <v>3</v>
      </c>
      <c r="AE6568">
        <v>3</v>
      </c>
      <c r="AF6568" t="s">
        <v>48</v>
      </c>
      <c r="AG6568">
        <v>2017</v>
      </c>
      <c r="AH6568">
        <f>COUNTBLANK(datos[[#This Row],[Row ID]:[Year sales]])</f>
        <v>0</v>
      </c>
    </row>
    <row r="6569" spans="1:34" x14ac:dyDescent="0.3">
      <c r="A6569">
        <v>6568</v>
      </c>
      <c r="B6569" t="s">
        <v>8991</v>
      </c>
      <c r="C6569" s="4">
        <v>42771</v>
      </c>
      <c r="D6569" s="4">
        <v>42774</v>
      </c>
      <c r="E6569" t="s">
        <v>34</v>
      </c>
      <c r="F6569" t="s">
        <v>799</v>
      </c>
      <c r="G6569" t="s">
        <v>800</v>
      </c>
      <c r="H6569" t="s">
        <v>37</v>
      </c>
      <c r="I6569" t="s">
        <v>38</v>
      </c>
      <c r="J6569" t="s">
        <v>8072</v>
      </c>
      <c r="K6569" t="s">
        <v>124</v>
      </c>
      <c r="L6569">
        <v>76706</v>
      </c>
      <c r="M6569" t="s">
        <v>125</v>
      </c>
      <c r="N6569" t="s">
        <v>5450</v>
      </c>
      <c r="O6569" t="s">
        <v>62</v>
      </c>
      <c r="P6569" t="s">
        <v>86</v>
      </c>
      <c r="Q6569" t="s">
        <v>3062</v>
      </c>
      <c r="R6569" s="1">
        <v>7.12</v>
      </c>
      <c r="S6569">
        <v>5</v>
      </c>
      <c r="T6569">
        <f t="shared" si="102"/>
        <v>86</v>
      </c>
      <c r="U6569" t="s">
        <v>75</v>
      </c>
      <c r="V6569">
        <v>0.2</v>
      </c>
      <c r="W6569">
        <v>1.4240000000000002</v>
      </c>
      <c r="X6569" s="1">
        <v>-1.4239999999999999</v>
      </c>
      <c r="Y6569" s="1">
        <v>8.5440000000000005</v>
      </c>
      <c r="Z6569" t="s">
        <v>65</v>
      </c>
      <c r="AA6569" s="2">
        <v>0.71199999999999997</v>
      </c>
      <c r="AB6569" s="3">
        <v>9.9999999999999992E-2</v>
      </c>
      <c r="AC6569" s="1">
        <v>-4.984</v>
      </c>
      <c r="AD6569">
        <v>3</v>
      </c>
      <c r="AE6569">
        <v>3</v>
      </c>
      <c r="AF6569" t="s">
        <v>48</v>
      </c>
      <c r="AG6569">
        <v>2017</v>
      </c>
      <c r="AH6569">
        <f>COUNTBLANK(datos[[#This Row],[Row ID]:[Year sales]])</f>
        <v>0</v>
      </c>
    </row>
    <row r="6570" spans="1:34" x14ac:dyDescent="0.3">
      <c r="A6570">
        <v>6569</v>
      </c>
      <c r="B6570" t="s">
        <v>8992</v>
      </c>
      <c r="C6570" s="4">
        <v>41747</v>
      </c>
      <c r="D6570" s="4">
        <v>41751</v>
      </c>
      <c r="E6570" t="s">
        <v>67</v>
      </c>
      <c r="F6570" t="s">
        <v>310</v>
      </c>
      <c r="G6570" t="s">
        <v>311</v>
      </c>
      <c r="H6570" t="s">
        <v>37</v>
      </c>
      <c r="I6570" t="s">
        <v>38</v>
      </c>
      <c r="J6570" t="s">
        <v>204</v>
      </c>
      <c r="K6570" t="s">
        <v>124</v>
      </c>
      <c r="L6570">
        <v>77095</v>
      </c>
      <c r="M6570" t="s">
        <v>125</v>
      </c>
      <c r="N6570" t="s">
        <v>307</v>
      </c>
      <c r="O6570" t="s">
        <v>62</v>
      </c>
      <c r="P6570" t="s">
        <v>86</v>
      </c>
      <c r="Q6570" t="s">
        <v>308</v>
      </c>
      <c r="R6570" s="1">
        <v>2.6880000000000002</v>
      </c>
      <c r="S6570">
        <v>2</v>
      </c>
      <c r="T6570">
        <f t="shared" si="102"/>
        <v>24</v>
      </c>
      <c r="U6570" t="s">
        <v>46</v>
      </c>
      <c r="V6570">
        <v>0.2</v>
      </c>
      <c r="W6570">
        <v>0.53760000000000008</v>
      </c>
      <c r="X6570" s="1">
        <v>-0.53759999999999997</v>
      </c>
      <c r="Y6570" s="1">
        <v>3.2256</v>
      </c>
      <c r="Z6570" t="s">
        <v>65</v>
      </c>
      <c r="AA6570" s="2">
        <v>1.008</v>
      </c>
      <c r="AB6570" s="3">
        <v>0.375</v>
      </c>
      <c r="AC6570" s="1">
        <v>-1.1424000000000001</v>
      </c>
      <c r="AD6570">
        <v>4</v>
      </c>
      <c r="AE6570">
        <v>4</v>
      </c>
      <c r="AF6570" t="s">
        <v>48</v>
      </c>
      <c r="AG6570">
        <v>2014</v>
      </c>
      <c r="AH6570">
        <f>COUNTBLANK(datos[[#This Row],[Row ID]:[Year sales]])</f>
        <v>0</v>
      </c>
    </row>
    <row r="6571" spans="1:34" x14ac:dyDescent="0.3">
      <c r="A6571">
        <v>6570</v>
      </c>
      <c r="B6571" t="s">
        <v>8992</v>
      </c>
      <c r="C6571" s="4">
        <v>41747</v>
      </c>
      <c r="D6571" s="4">
        <v>41751</v>
      </c>
      <c r="E6571" t="s">
        <v>67</v>
      </c>
      <c r="F6571" t="s">
        <v>310</v>
      </c>
      <c r="G6571" t="s">
        <v>311</v>
      </c>
      <c r="H6571" t="s">
        <v>37</v>
      </c>
      <c r="I6571" t="s">
        <v>38</v>
      </c>
      <c r="J6571" t="s">
        <v>204</v>
      </c>
      <c r="K6571" t="s">
        <v>124</v>
      </c>
      <c r="L6571">
        <v>77095</v>
      </c>
      <c r="M6571" t="s">
        <v>125</v>
      </c>
      <c r="N6571" t="s">
        <v>1186</v>
      </c>
      <c r="O6571" t="s">
        <v>43</v>
      </c>
      <c r="P6571" t="s">
        <v>50</v>
      </c>
      <c r="Q6571" t="s">
        <v>1187</v>
      </c>
      <c r="R6571" s="1">
        <v>317.05799999999999</v>
      </c>
      <c r="S6571">
        <v>3</v>
      </c>
      <c r="T6571">
        <f t="shared" si="102"/>
        <v>37</v>
      </c>
      <c r="U6571" t="s">
        <v>52</v>
      </c>
      <c r="V6571">
        <v>0.3</v>
      </c>
      <c r="W6571">
        <v>95.117399999999989</v>
      </c>
      <c r="X6571" s="1">
        <v>-95.117400000000004</v>
      </c>
      <c r="Y6571" s="1">
        <v>412.17539999999997</v>
      </c>
      <c r="Z6571" t="s">
        <v>47</v>
      </c>
      <c r="AA6571" s="2">
        <v>-18.117599999999999</v>
      </c>
      <c r="AB6571" s="3">
        <v>-5.7142857142857141E-2</v>
      </c>
      <c r="AC6571" s="1">
        <v>-240.0582</v>
      </c>
      <c r="AD6571">
        <v>4</v>
      </c>
      <c r="AE6571">
        <v>4</v>
      </c>
      <c r="AF6571" t="s">
        <v>48</v>
      </c>
      <c r="AG6571">
        <v>2014</v>
      </c>
      <c r="AH6571">
        <f>COUNTBLANK(datos[[#This Row],[Row ID]:[Year sales]])</f>
        <v>0</v>
      </c>
    </row>
    <row r="6572" spans="1:34" x14ac:dyDescent="0.3">
      <c r="A6572">
        <v>6571</v>
      </c>
      <c r="B6572" t="s">
        <v>8992</v>
      </c>
      <c r="C6572" s="4">
        <v>41747</v>
      </c>
      <c r="D6572" s="4">
        <v>41751</v>
      </c>
      <c r="E6572" t="s">
        <v>67</v>
      </c>
      <c r="F6572" t="s">
        <v>310</v>
      </c>
      <c r="G6572" t="s">
        <v>311</v>
      </c>
      <c r="H6572" t="s">
        <v>37</v>
      </c>
      <c r="I6572" t="s">
        <v>38</v>
      </c>
      <c r="J6572" t="s">
        <v>204</v>
      </c>
      <c r="K6572" t="s">
        <v>124</v>
      </c>
      <c r="L6572">
        <v>77095</v>
      </c>
      <c r="M6572" t="s">
        <v>125</v>
      </c>
      <c r="N6572" t="s">
        <v>2492</v>
      </c>
      <c r="O6572" t="s">
        <v>62</v>
      </c>
      <c r="P6572" t="s">
        <v>193</v>
      </c>
      <c r="Q6572" t="s">
        <v>2493</v>
      </c>
      <c r="R6572" s="1">
        <v>149.352</v>
      </c>
      <c r="S6572">
        <v>3</v>
      </c>
      <c r="T6572">
        <f t="shared" si="102"/>
        <v>28</v>
      </c>
      <c r="U6572" t="s">
        <v>52</v>
      </c>
      <c r="V6572">
        <v>0.2</v>
      </c>
      <c r="W6572">
        <v>29.870400000000004</v>
      </c>
      <c r="X6572" s="1">
        <v>-29.8704</v>
      </c>
      <c r="Y6572" s="1">
        <v>179.22239999999999</v>
      </c>
      <c r="Z6572" t="s">
        <v>99</v>
      </c>
      <c r="AA6572" s="2">
        <v>50.406300000000002</v>
      </c>
      <c r="AB6572" s="3">
        <v>0.33750000000000002</v>
      </c>
      <c r="AC6572" s="1">
        <v>-69.075299999999999</v>
      </c>
      <c r="AD6572">
        <v>4</v>
      </c>
      <c r="AE6572">
        <v>4</v>
      </c>
      <c r="AF6572" t="s">
        <v>48</v>
      </c>
      <c r="AG6572">
        <v>2014</v>
      </c>
      <c r="AH6572">
        <f>COUNTBLANK(datos[[#This Row],[Row ID]:[Year sales]])</f>
        <v>0</v>
      </c>
    </row>
    <row r="6573" spans="1:34" x14ac:dyDescent="0.3">
      <c r="A6573">
        <v>6572</v>
      </c>
      <c r="B6573" t="s">
        <v>8992</v>
      </c>
      <c r="C6573" s="4">
        <v>41747</v>
      </c>
      <c r="D6573" s="4">
        <v>41751</v>
      </c>
      <c r="E6573" t="s">
        <v>67</v>
      </c>
      <c r="F6573" t="s">
        <v>310</v>
      </c>
      <c r="G6573" t="s">
        <v>311</v>
      </c>
      <c r="H6573" t="s">
        <v>37</v>
      </c>
      <c r="I6573" t="s">
        <v>38</v>
      </c>
      <c r="J6573" t="s">
        <v>204</v>
      </c>
      <c r="K6573" t="s">
        <v>124</v>
      </c>
      <c r="L6573">
        <v>77095</v>
      </c>
      <c r="M6573" t="s">
        <v>125</v>
      </c>
      <c r="N6573" t="s">
        <v>6567</v>
      </c>
      <c r="O6573" t="s">
        <v>90</v>
      </c>
      <c r="P6573" t="s">
        <v>181</v>
      </c>
      <c r="Q6573" t="s">
        <v>6568</v>
      </c>
      <c r="R6573" s="1">
        <v>227.976</v>
      </c>
      <c r="S6573">
        <v>3</v>
      </c>
      <c r="T6573">
        <f t="shared" si="102"/>
        <v>20</v>
      </c>
      <c r="U6573" t="s">
        <v>52</v>
      </c>
      <c r="V6573">
        <v>0.2</v>
      </c>
      <c r="W6573">
        <v>45.595200000000006</v>
      </c>
      <c r="X6573" s="1">
        <v>-45.595199999999998</v>
      </c>
      <c r="Y6573" s="1">
        <v>273.57119999999998</v>
      </c>
      <c r="Z6573" t="s">
        <v>47</v>
      </c>
      <c r="AA6573" s="2">
        <v>28.497</v>
      </c>
      <c r="AB6573" s="3">
        <v>0.125</v>
      </c>
      <c r="AC6573" s="1">
        <v>-153.88380000000001</v>
      </c>
      <c r="AD6573">
        <v>4</v>
      </c>
      <c r="AE6573">
        <v>4</v>
      </c>
      <c r="AF6573" t="s">
        <v>48</v>
      </c>
      <c r="AG6573">
        <v>2014</v>
      </c>
      <c r="AH6573">
        <f>COUNTBLANK(datos[[#This Row],[Row ID]:[Year sales]])</f>
        <v>0</v>
      </c>
    </row>
    <row r="6574" spans="1:34" x14ac:dyDescent="0.3">
      <c r="A6574">
        <v>6573</v>
      </c>
      <c r="B6574" t="s">
        <v>8993</v>
      </c>
      <c r="C6574" s="4">
        <v>42500</v>
      </c>
      <c r="D6574" s="4">
        <v>42506</v>
      </c>
      <c r="E6574" t="s">
        <v>67</v>
      </c>
      <c r="F6574" t="s">
        <v>7446</v>
      </c>
      <c r="G6574" t="s">
        <v>7447</v>
      </c>
      <c r="H6574" t="s">
        <v>37</v>
      </c>
      <c r="I6574" t="s">
        <v>38</v>
      </c>
      <c r="J6574" t="s">
        <v>115</v>
      </c>
      <c r="K6574" t="s">
        <v>116</v>
      </c>
      <c r="L6574">
        <v>98105</v>
      </c>
      <c r="M6574" t="s">
        <v>60</v>
      </c>
      <c r="N6574" t="s">
        <v>5317</v>
      </c>
      <c r="O6574" t="s">
        <v>62</v>
      </c>
      <c r="P6574" t="s">
        <v>110</v>
      </c>
      <c r="Q6574" t="s">
        <v>5318</v>
      </c>
      <c r="R6574" s="1">
        <v>11.96</v>
      </c>
      <c r="S6574">
        <v>2</v>
      </c>
      <c r="T6574">
        <f t="shared" si="102"/>
        <v>10</v>
      </c>
      <c r="U6574" t="s">
        <v>46</v>
      </c>
      <c r="V6574">
        <v>0</v>
      </c>
      <c r="W6574">
        <v>0</v>
      </c>
      <c r="X6574" s="1">
        <v>0</v>
      </c>
      <c r="Y6574" s="1">
        <v>11.96</v>
      </c>
      <c r="Z6574" t="s">
        <v>65</v>
      </c>
      <c r="AA6574" s="2">
        <v>5.8604000000000003</v>
      </c>
      <c r="AB6574" s="3">
        <v>0.49</v>
      </c>
      <c r="AC6574" s="1">
        <v>-6.0995999999999997</v>
      </c>
      <c r="AD6574">
        <v>6</v>
      </c>
      <c r="AE6574">
        <v>6</v>
      </c>
      <c r="AF6574" t="s">
        <v>48</v>
      </c>
      <c r="AG6574">
        <v>2016</v>
      </c>
      <c r="AH6574">
        <f>COUNTBLANK(datos[[#This Row],[Row ID]:[Year sales]])</f>
        <v>0</v>
      </c>
    </row>
    <row r="6575" spans="1:34" x14ac:dyDescent="0.3">
      <c r="A6575">
        <v>6574</v>
      </c>
      <c r="B6575" t="s">
        <v>8994</v>
      </c>
      <c r="C6575" s="4">
        <v>42699</v>
      </c>
      <c r="D6575" s="4">
        <v>42704</v>
      </c>
      <c r="E6575" t="s">
        <v>67</v>
      </c>
      <c r="F6575" t="s">
        <v>8582</v>
      </c>
      <c r="G6575" t="s">
        <v>8583</v>
      </c>
      <c r="H6575" t="s">
        <v>57</v>
      </c>
      <c r="I6575" t="s">
        <v>38</v>
      </c>
      <c r="J6575" t="s">
        <v>2150</v>
      </c>
      <c r="K6575" t="s">
        <v>810</v>
      </c>
      <c r="L6575">
        <v>7060</v>
      </c>
      <c r="M6575" t="s">
        <v>168</v>
      </c>
      <c r="N6575" t="s">
        <v>1676</v>
      </c>
      <c r="O6575" t="s">
        <v>62</v>
      </c>
      <c r="P6575" t="s">
        <v>77</v>
      </c>
      <c r="Q6575" t="s">
        <v>1677</v>
      </c>
      <c r="R6575" s="1">
        <v>563.4</v>
      </c>
      <c r="S6575">
        <v>4</v>
      </c>
      <c r="T6575">
        <f t="shared" si="102"/>
        <v>33</v>
      </c>
      <c r="U6575" t="s">
        <v>52</v>
      </c>
      <c r="V6575">
        <v>0</v>
      </c>
      <c r="W6575">
        <v>0</v>
      </c>
      <c r="X6575" s="1">
        <v>0</v>
      </c>
      <c r="Y6575" s="1">
        <v>563.4</v>
      </c>
      <c r="Z6575" t="s">
        <v>53</v>
      </c>
      <c r="AA6575" s="2">
        <v>67.608000000000004</v>
      </c>
      <c r="AB6575" s="3">
        <v>0.12000000000000001</v>
      </c>
      <c r="AC6575" s="1">
        <v>-495.79199999999997</v>
      </c>
      <c r="AD6575">
        <v>5</v>
      </c>
      <c r="AE6575">
        <v>5</v>
      </c>
      <c r="AF6575" t="s">
        <v>48</v>
      </c>
      <c r="AG6575">
        <v>2016</v>
      </c>
      <c r="AH6575">
        <f>COUNTBLANK(datos[[#This Row],[Row ID]:[Year sales]])</f>
        <v>0</v>
      </c>
    </row>
    <row r="6576" spans="1:34" x14ac:dyDescent="0.3">
      <c r="A6576">
        <v>6575</v>
      </c>
      <c r="B6576" t="s">
        <v>8994</v>
      </c>
      <c r="C6576" s="4">
        <v>42699</v>
      </c>
      <c r="D6576" s="4">
        <v>42704</v>
      </c>
      <c r="E6576" t="s">
        <v>67</v>
      </c>
      <c r="F6576" t="s">
        <v>8582</v>
      </c>
      <c r="G6576" t="s">
        <v>8583</v>
      </c>
      <c r="H6576" t="s">
        <v>57</v>
      </c>
      <c r="I6576" t="s">
        <v>38</v>
      </c>
      <c r="J6576" t="s">
        <v>2150</v>
      </c>
      <c r="K6576" t="s">
        <v>810</v>
      </c>
      <c r="L6576">
        <v>7060</v>
      </c>
      <c r="M6576" t="s">
        <v>168</v>
      </c>
      <c r="N6576" t="s">
        <v>8995</v>
      </c>
      <c r="O6576" t="s">
        <v>90</v>
      </c>
      <c r="P6576" t="s">
        <v>704</v>
      </c>
      <c r="Q6576" t="s">
        <v>8996</v>
      </c>
      <c r="R6576" s="1">
        <v>319.92</v>
      </c>
      <c r="S6576">
        <v>8</v>
      </c>
      <c r="T6576">
        <f t="shared" si="102"/>
        <v>8</v>
      </c>
      <c r="U6576" t="s">
        <v>75</v>
      </c>
      <c r="V6576">
        <v>0</v>
      </c>
      <c r="W6576">
        <v>0</v>
      </c>
      <c r="X6576" s="1">
        <v>0</v>
      </c>
      <c r="Y6576" s="1">
        <v>319.92</v>
      </c>
      <c r="Z6576" t="s">
        <v>47</v>
      </c>
      <c r="AA6576" s="2">
        <v>118.3704</v>
      </c>
      <c r="AB6576" s="3">
        <v>0.37</v>
      </c>
      <c r="AC6576" s="1">
        <v>-201.5496</v>
      </c>
      <c r="AD6576">
        <v>5</v>
      </c>
      <c r="AE6576">
        <v>5</v>
      </c>
      <c r="AF6576" t="s">
        <v>48</v>
      </c>
      <c r="AG6576">
        <v>2016</v>
      </c>
      <c r="AH6576">
        <f>COUNTBLANK(datos[[#This Row],[Row ID]:[Year sales]])</f>
        <v>0</v>
      </c>
    </row>
    <row r="6577" spans="1:34" x14ac:dyDescent="0.3">
      <c r="A6577">
        <v>6576</v>
      </c>
      <c r="B6577" t="s">
        <v>8997</v>
      </c>
      <c r="C6577" s="4">
        <v>42797</v>
      </c>
      <c r="D6577" s="4">
        <v>42802</v>
      </c>
      <c r="E6577" t="s">
        <v>67</v>
      </c>
      <c r="F6577" t="s">
        <v>6970</v>
      </c>
      <c r="G6577" t="s">
        <v>6971</v>
      </c>
      <c r="H6577" t="s">
        <v>37</v>
      </c>
      <c r="I6577" t="s">
        <v>38</v>
      </c>
      <c r="J6577" t="s">
        <v>58</v>
      </c>
      <c r="K6577" t="s">
        <v>59</v>
      </c>
      <c r="L6577">
        <v>90008</v>
      </c>
      <c r="M6577" t="s">
        <v>60</v>
      </c>
      <c r="N6577" t="s">
        <v>6715</v>
      </c>
      <c r="O6577" t="s">
        <v>90</v>
      </c>
      <c r="P6577" t="s">
        <v>181</v>
      </c>
      <c r="Q6577" t="s">
        <v>6716</v>
      </c>
      <c r="R6577" s="1">
        <v>1049.44</v>
      </c>
      <c r="S6577">
        <v>8</v>
      </c>
      <c r="T6577">
        <f t="shared" si="102"/>
        <v>16</v>
      </c>
      <c r="U6577" t="s">
        <v>75</v>
      </c>
      <c r="V6577">
        <v>0</v>
      </c>
      <c r="W6577">
        <v>0</v>
      </c>
      <c r="X6577" s="1">
        <v>0</v>
      </c>
      <c r="Y6577" s="1">
        <v>1049.44</v>
      </c>
      <c r="Z6577" t="s">
        <v>53</v>
      </c>
      <c r="AA6577" s="2">
        <v>440.76479999999998</v>
      </c>
      <c r="AB6577" s="3">
        <v>0.42</v>
      </c>
      <c r="AC6577" s="1">
        <v>-608.67520000000002</v>
      </c>
      <c r="AD6577">
        <v>5</v>
      </c>
      <c r="AE6577">
        <v>5</v>
      </c>
      <c r="AF6577" t="s">
        <v>48</v>
      </c>
      <c r="AG6577">
        <v>2017</v>
      </c>
      <c r="AH6577">
        <f>COUNTBLANK(datos[[#This Row],[Row ID]:[Year sales]])</f>
        <v>0</v>
      </c>
    </row>
    <row r="6578" spans="1:34" x14ac:dyDescent="0.3">
      <c r="A6578">
        <v>6577</v>
      </c>
      <c r="B6578" t="s">
        <v>8997</v>
      </c>
      <c r="C6578" s="4">
        <v>42797</v>
      </c>
      <c r="D6578" s="4">
        <v>42802</v>
      </c>
      <c r="E6578" t="s">
        <v>67</v>
      </c>
      <c r="F6578" t="s">
        <v>6970</v>
      </c>
      <c r="G6578" t="s">
        <v>6971</v>
      </c>
      <c r="H6578" t="s">
        <v>37</v>
      </c>
      <c r="I6578" t="s">
        <v>38</v>
      </c>
      <c r="J6578" t="s">
        <v>58</v>
      </c>
      <c r="K6578" t="s">
        <v>59</v>
      </c>
      <c r="L6578">
        <v>90008</v>
      </c>
      <c r="M6578" t="s">
        <v>60</v>
      </c>
      <c r="N6578" t="s">
        <v>301</v>
      </c>
      <c r="O6578" t="s">
        <v>43</v>
      </c>
      <c r="P6578" t="s">
        <v>50</v>
      </c>
      <c r="Q6578" t="s">
        <v>302</v>
      </c>
      <c r="R6578" s="1">
        <v>170.352</v>
      </c>
      <c r="S6578">
        <v>3</v>
      </c>
      <c r="T6578">
        <f t="shared" si="102"/>
        <v>22</v>
      </c>
      <c r="U6578" t="s">
        <v>52</v>
      </c>
      <c r="V6578">
        <v>0.2</v>
      </c>
      <c r="W6578">
        <v>34.070399999999999</v>
      </c>
      <c r="X6578" s="1">
        <v>-34.070399999999999</v>
      </c>
      <c r="Y6578" s="1">
        <v>204.42240000000001</v>
      </c>
      <c r="Z6578" t="s">
        <v>47</v>
      </c>
      <c r="AA6578" s="2">
        <v>-17.0352</v>
      </c>
      <c r="AB6578" s="3">
        <v>-9.9999999999999992E-2</v>
      </c>
      <c r="AC6578" s="1">
        <v>-153.3168</v>
      </c>
      <c r="AD6578">
        <v>5</v>
      </c>
      <c r="AE6578">
        <v>5</v>
      </c>
      <c r="AF6578" t="s">
        <v>48</v>
      </c>
      <c r="AG6578">
        <v>2017</v>
      </c>
      <c r="AH6578">
        <f>COUNTBLANK(datos[[#This Row],[Row ID]:[Year sales]])</f>
        <v>0</v>
      </c>
    </row>
    <row r="6579" spans="1:34" x14ac:dyDescent="0.3">
      <c r="A6579">
        <v>6578</v>
      </c>
      <c r="B6579" t="s">
        <v>8998</v>
      </c>
      <c r="C6579" s="4">
        <v>42344</v>
      </c>
      <c r="D6579" s="4">
        <v>42349</v>
      </c>
      <c r="E6579" t="s">
        <v>34</v>
      </c>
      <c r="F6579" t="s">
        <v>1723</v>
      </c>
      <c r="G6579" t="s">
        <v>1724</v>
      </c>
      <c r="H6579" t="s">
        <v>37</v>
      </c>
      <c r="I6579" t="s">
        <v>38</v>
      </c>
      <c r="J6579" t="s">
        <v>1149</v>
      </c>
      <c r="K6579" t="s">
        <v>339</v>
      </c>
      <c r="L6579">
        <v>22204</v>
      </c>
      <c r="M6579" t="s">
        <v>41</v>
      </c>
      <c r="N6579" t="s">
        <v>4537</v>
      </c>
      <c r="O6579" t="s">
        <v>90</v>
      </c>
      <c r="P6579" t="s">
        <v>91</v>
      </c>
      <c r="Q6579" t="s">
        <v>4538</v>
      </c>
      <c r="R6579" s="1">
        <v>173.94</v>
      </c>
      <c r="S6579">
        <v>6</v>
      </c>
      <c r="T6579">
        <f t="shared" si="102"/>
        <v>17</v>
      </c>
      <c r="U6579" t="s">
        <v>75</v>
      </c>
      <c r="V6579">
        <v>0</v>
      </c>
      <c r="W6579">
        <v>0</v>
      </c>
      <c r="X6579" s="1">
        <v>0</v>
      </c>
      <c r="Y6579" s="1">
        <v>173.94</v>
      </c>
      <c r="Z6579" t="s">
        <v>99</v>
      </c>
      <c r="AA6579" s="2">
        <v>50.442599999999999</v>
      </c>
      <c r="AB6579" s="3">
        <v>0.28999999999999998</v>
      </c>
      <c r="AC6579" s="1">
        <v>-123.4974</v>
      </c>
      <c r="AD6579">
        <v>5</v>
      </c>
      <c r="AE6579">
        <v>5</v>
      </c>
      <c r="AF6579" t="s">
        <v>48</v>
      </c>
      <c r="AG6579">
        <v>2015</v>
      </c>
      <c r="AH6579">
        <f>COUNTBLANK(datos[[#This Row],[Row ID]:[Year sales]])</f>
        <v>0</v>
      </c>
    </row>
    <row r="6580" spans="1:34" x14ac:dyDescent="0.3">
      <c r="A6580">
        <v>6579</v>
      </c>
      <c r="B6580" t="s">
        <v>8999</v>
      </c>
      <c r="C6580" s="4">
        <v>41876</v>
      </c>
      <c r="D6580" s="4">
        <v>41881</v>
      </c>
      <c r="E6580" t="s">
        <v>67</v>
      </c>
      <c r="F6580" t="s">
        <v>5272</v>
      </c>
      <c r="G6580" t="s">
        <v>5273</v>
      </c>
      <c r="H6580" t="s">
        <v>37</v>
      </c>
      <c r="I6580" t="s">
        <v>38</v>
      </c>
      <c r="J6580" t="s">
        <v>115</v>
      </c>
      <c r="K6580" t="s">
        <v>116</v>
      </c>
      <c r="L6580">
        <v>98103</v>
      </c>
      <c r="M6580" t="s">
        <v>60</v>
      </c>
      <c r="N6580" t="s">
        <v>4627</v>
      </c>
      <c r="O6580" t="s">
        <v>90</v>
      </c>
      <c r="P6580" t="s">
        <v>91</v>
      </c>
      <c r="Q6580" t="s">
        <v>4628</v>
      </c>
      <c r="R6580" s="1">
        <v>1007.944</v>
      </c>
      <c r="S6580">
        <v>7</v>
      </c>
      <c r="T6580">
        <f t="shared" si="102"/>
        <v>40</v>
      </c>
      <c r="U6580" t="s">
        <v>75</v>
      </c>
      <c r="V6580">
        <v>0.2</v>
      </c>
      <c r="W6580">
        <v>201.58879999999999</v>
      </c>
      <c r="X6580" s="1">
        <v>-201.58879999999999</v>
      </c>
      <c r="Y6580" s="1">
        <v>1209.5328</v>
      </c>
      <c r="Z6580" t="s">
        <v>53</v>
      </c>
      <c r="AA6580" s="2">
        <v>75.595799999999997</v>
      </c>
      <c r="AB6580" s="3">
        <v>7.4999999999999997E-2</v>
      </c>
      <c r="AC6580" s="1">
        <v>-730.75940000000003</v>
      </c>
      <c r="AD6580">
        <v>5</v>
      </c>
      <c r="AE6580">
        <v>5</v>
      </c>
      <c r="AF6580" t="s">
        <v>48</v>
      </c>
      <c r="AG6580">
        <v>2014</v>
      </c>
      <c r="AH6580">
        <f>COUNTBLANK(datos[[#This Row],[Row ID]:[Year sales]])</f>
        <v>0</v>
      </c>
    </row>
    <row r="6581" spans="1:34" x14ac:dyDescent="0.3">
      <c r="A6581">
        <v>6580</v>
      </c>
      <c r="B6581" t="s">
        <v>9000</v>
      </c>
      <c r="C6581" s="4">
        <v>42665</v>
      </c>
      <c r="D6581" s="4">
        <v>42665</v>
      </c>
      <c r="E6581" t="s">
        <v>1312</v>
      </c>
      <c r="F6581" t="s">
        <v>5928</v>
      </c>
      <c r="G6581" t="s">
        <v>5929</v>
      </c>
      <c r="H6581" t="s">
        <v>37</v>
      </c>
      <c r="I6581" t="s">
        <v>38</v>
      </c>
      <c r="J6581" t="s">
        <v>115</v>
      </c>
      <c r="K6581" t="s">
        <v>116</v>
      </c>
      <c r="L6581">
        <v>98105</v>
      </c>
      <c r="M6581" t="s">
        <v>60</v>
      </c>
      <c r="N6581" t="s">
        <v>4336</v>
      </c>
      <c r="O6581" t="s">
        <v>62</v>
      </c>
      <c r="P6581" t="s">
        <v>110</v>
      </c>
      <c r="Q6581" t="s">
        <v>4337</v>
      </c>
      <c r="R6581" s="1">
        <v>6.68</v>
      </c>
      <c r="S6581">
        <v>1</v>
      </c>
      <c r="T6581">
        <f t="shared" si="102"/>
        <v>13</v>
      </c>
      <c r="U6581" t="s">
        <v>46</v>
      </c>
      <c r="V6581">
        <v>0</v>
      </c>
      <c r="W6581">
        <v>0</v>
      </c>
      <c r="X6581" s="1">
        <v>0</v>
      </c>
      <c r="Y6581" s="1">
        <v>6.68</v>
      </c>
      <c r="Z6581" t="s">
        <v>65</v>
      </c>
      <c r="AA6581" s="2">
        <v>3.2063999999999999</v>
      </c>
      <c r="AB6581" s="3">
        <v>0.48</v>
      </c>
      <c r="AC6581" s="1">
        <v>-3.4735999999999998</v>
      </c>
      <c r="AD6581">
        <v>0</v>
      </c>
      <c r="AE6581">
        <v>0</v>
      </c>
      <c r="AF6581" t="s">
        <v>48</v>
      </c>
      <c r="AG6581">
        <v>2016</v>
      </c>
      <c r="AH6581">
        <f>COUNTBLANK(datos[[#This Row],[Row ID]:[Year sales]])</f>
        <v>0</v>
      </c>
    </row>
    <row r="6582" spans="1:34" x14ac:dyDescent="0.3">
      <c r="A6582">
        <v>6581</v>
      </c>
      <c r="B6582" t="s">
        <v>9000</v>
      </c>
      <c r="C6582" s="4">
        <v>42665</v>
      </c>
      <c r="D6582" s="4">
        <v>42665</v>
      </c>
      <c r="E6582" t="s">
        <v>1312</v>
      </c>
      <c r="F6582" t="s">
        <v>5928</v>
      </c>
      <c r="G6582" t="s">
        <v>5929</v>
      </c>
      <c r="H6582" t="s">
        <v>37</v>
      </c>
      <c r="I6582" t="s">
        <v>38</v>
      </c>
      <c r="J6582" t="s">
        <v>115</v>
      </c>
      <c r="K6582" t="s">
        <v>116</v>
      </c>
      <c r="L6582">
        <v>98105</v>
      </c>
      <c r="M6582" t="s">
        <v>60</v>
      </c>
      <c r="N6582" t="s">
        <v>7213</v>
      </c>
      <c r="O6582" t="s">
        <v>62</v>
      </c>
      <c r="P6582" t="s">
        <v>86</v>
      </c>
      <c r="Q6582" t="s">
        <v>4252</v>
      </c>
      <c r="R6582" s="1">
        <v>8.34</v>
      </c>
      <c r="S6582">
        <v>3</v>
      </c>
      <c r="T6582">
        <f t="shared" si="102"/>
        <v>39</v>
      </c>
      <c r="U6582" t="s">
        <v>52</v>
      </c>
      <c r="V6582">
        <v>0</v>
      </c>
      <c r="W6582">
        <v>0</v>
      </c>
      <c r="X6582" s="1">
        <v>0</v>
      </c>
      <c r="Y6582" s="1">
        <v>8.34</v>
      </c>
      <c r="Z6582" t="s">
        <v>65</v>
      </c>
      <c r="AA6582" s="2">
        <v>2.2517999999999998</v>
      </c>
      <c r="AB6582" s="3">
        <v>0.26999999999999996</v>
      </c>
      <c r="AC6582" s="1">
        <v>-6.0881999999999996</v>
      </c>
      <c r="AD6582">
        <v>0</v>
      </c>
      <c r="AE6582">
        <v>0</v>
      </c>
      <c r="AF6582" t="s">
        <v>48</v>
      </c>
      <c r="AG6582">
        <v>2016</v>
      </c>
      <c r="AH6582">
        <f>COUNTBLANK(datos[[#This Row],[Row ID]:[Year sales]])</f>
        <v>0</v>
      </c>
    </row>
    <row r="6583" spans="1:34" x14ac:dyDescent="0.3">
      <c r="A6583">
        <v>6582</v>
      </c>
      <c r="B6583" t="s">
        <v>9000</v>
      </c>
      <c r="C6583" s="4">
        <v>42665</v>
      </c>
      <c r="D6583" s="4">
        <v>42665</v>
      </c>
      <c r="E6583" t="s">
        <v>1312</v>
      </c>
      <c r="F6583" t="s">
        <v>5928</v>
      </c>
      <c r="G6583" t="s">
        <v>5929</v>
      </c>
      <c r="H6583" t="s">
        <v>37</v>
      </c>
      <c r="I6583" t="s">
        <v>38</v>
      </c>
      <c r="J6583" t="s">
        <v>115</v>
      </c>
      <c r="K6583" t="s">
        <v>116</v>
      </c>
      <c r="L6583">
        <v>98105</v>
      </c>
      <c r="M6583" t="s">
        <v>60</v>
      </c>
      <c r="N6583" t="s">
        <v>9001</v>
      </c>
      <c r="O6583" t="s">
        <v>43</v>
      </c>
      <c r="P6583" t="s">
        <v>83</v>
      </c>
      <c r="Q6583" t="s">
        <v>9002</v>
      </c>
      <c r="R6583" s="1">
        <v>101.94</v>
      </c>
      <c r="S6583">
        <v>3</v>
      </c>
      <c r="T6583">
        <f t="shared" si="102"/>
        <v>3</v>
      </c>
      <c r="U6583" t="s">
        <v>52</v>
      </c>
      <c r="V6583">
        <v>0</v>
      </c>
      <c r="W6583">
        <v>0</v>
      </c>
      <c r="X6583" s="1">
        <v>0</v>
      </c>
      <c r="Y6583" s="1">
        <v>101.94</v>
      </c>
      <c r="Z6583" t="s">
        <v>99</v>
      </c>
      <c r="AA6583" s="2">
        <v>30.582000000000001</v>
      </c>
      <c r="AB6583" s="3">
        <v>0.3</v>
      </c>
      <c r="AC6583" s="1">
        <v>-71.358000000000004</v>
      </c>
      <c r="AD6583">
        <v>0</v>
      </c>
      <c r="AE6583">
        <v>0</v>
      </c>
      <c r="AF6583" t="s">
        <v>48</v>
      </c>
      <c r="AG6583">
        <v>2016</v>
      </c>
      <c r="AH6583">
        <f>COUNTBLANK(datos[[#This Row],[Row ID]:[Year sales]])</f>
        <v>0</v>
      </c>
    </row>
    <row r="6584" spans="1:34" x14ac:dyDescent="0.3">
      <c r="A6584">
        <v>6583</v>
      </c>
      <c r="B6584" t="s">
        <v>9003</v>
      </c>
      <c r="C6584" s="4">
        <v>42589</v>
      </c>
      <c r="D6584" s="4">
        <v>42593</v>
      </c>
      <c r="E6584" t="s">
        <v>67</v>
      </c>
      <c r="F6584" t="s">
        <v>576</v>
      </c>
      <c r="G6584" t="s">
        <v>577</v>
      </c>
      <c r="H6584" t="s">
        <v>57</v>
      </c>
      <c r="I6584" t="s">
        <v>38</v>
      </c>
      <c r="J6584" t="s">
        <v>2559</v>
      </c>
      <c r="K6584" t="s">
        <v>116</v>
      </c>
      <c r="L6584">
        <v>98026</v>
      </c>
      <c r="M6584" t="s">
        <v>60</v>
      </c>
      <c r="N6584" t="s">
        <v>2377</v>
      </c>
      <c r="O6584" t="s">
        <v>90</v>
      </c>
      <c r="P6584" t="s">
        <v>181</v>
      </c>
      <c r="Q6584" t="s">
        <v>2378</v>
      </c>
      <c r="R6584" s="1">
        <v>179.97</v>
      </c>
      <c r="S6584">
        <v>3</v>
      </c>
      <c r="T6584">
        <f t="shared" si="102"/>
        <v>20</v>
      </c>
      <c r="U6584" t="s">
        <v>52</v>
      </c>
      <c r="V6584">
        <v>0</v>
      </c>
      <c r="W6584">
        <v>0</v>
      </c>
      <c r="X6584" s="1">
        <v>0</v>
      </c>
      <c r="Y6584" s="1">
        <v>179.97</v>
      </c>
      <c r="Z6584" t="s">
        <v>99</v>
      </c>
      <c r="AA6584" s="2">
        <v>86.385599999999997</v>
      </c>
      <c r="AB6584" s="3">
        <v>0.48</v>
      </c>
      <c r="AC6584" s="1">
        <v>-93.584400000000002</v>
      </c>
      <c r="AD6584">
        <v>4</v>
      </c>
      <c r="AE6584">
        <v>4</v>
      </c>
      <c r="AF6584" t="s">
        <v>48</v>
      </c>
      <c r="AG6584">
        <v>2016</v>
      </c>
      <c r="AH6584">
        <f>COUNTBLANK(datos[[#This Row],[Row ID]:[Year sales]])</f>
        <v>0</v>
      </c>
    </row>
    <row r="6585" spans="1:34" x14ac:dyDescent="0.3">
      <c r="A6585">
        <v>6584</v>
      </c>
      <c r="B6585" t="s">
        <v>9004</v>
      </c>
      <c r="C6585" s="4">
        <v>42937</v>
      </c>
      <c r="D6585" s="4">
        <v>42943</v>
      </c>
      <c r="E6585" t="s">
        <v>67</v>
      </c>
      <c r="F6585" t="s">
        <v>4921</v>
      </c>
      <c r="G6585" t="s">
        <v>4922</v>
      </c>
      <c r="H6585" t="s">
        <v>37</v>
      </c>
      <c r="I6585" t="s">
        <v>38</v>
      </c>
      <c r="J6585" t="s">
        <v>2000</v>
      </c>
      <c r="K6585" t="s">
        <v>339</v>
      </c>
      <c r="L6585">
        <v>24153</v>
      </c>
      <c r="M6585" t="s">
        <v>41</v>
      </c>
      <c r="N6585" t="s">
        <v>5746</v>
      </c>
      <c r="O6585" t="s">
        <v>62</v>
      </c>
      <c r="P6585" t="s">
        <v>86</v>
      </c>
      <c r="Q6585" t="s">
        <v>5747</v>
      </c>
      <c r="R6585" s="1">
        <v>101.94</v>
      </c>
      <c r="S6585">
        <v>6</v>
      </c>
      <c r="T6585">
        <f t="shared" si="102"/>
        <v>17</v>
      </c>
      <c r="U6585" t="s">
        <v>75</v>
      </c>
      <c r="V6585">
        <v>0</v>
      </c>
      <c r="W6585">
        <v>0</v>
      </c>
      <c r="X6585" s="1">
        <v>0</v>
      </c>
      <c r="Y6585" s="1">
        <v>101.94</v>
      </c>
      <c r="Z6585" t="s">
        <v>99</v>
      </c>
      <c r="AA6585" s="2">
        <v>29.5626</v>
      </c>
      <c r="AB6585" s="3">
        <v>0.28999999999999998</v>
      </c>
      <c r="AC6585" s="1">
        <v>-72.377399999999994</v>
      </c>
      <c r="AD6585">
        <v>6</v>
      </c>
      <c r="AE6585">
        <v>6</v>
      </c>
      <c r="AF6585" t="s">
        <v>48</v>
      </c>
      <c r="AG6585">
        <v>2017</v>
      </c>
      <c r="AH6585">
        <f>COUNTBLANK(datos[[#This Row],[Row ID]:[Year sales]])</f>
        <v>0</v>
      </c>
    </row>
    <row r="6586" spans="1:34" x14ac:dyDescent="0.3">
      <c r="A6586">
        <v>6585</v>
      </c>
      <c r="B6586" t="s">
        <v>9004</v>
      </c>
      <c r="C6586" s="4">
        <v>42937</v>
      </c>
      <c r="D6586" s="4">
        <v>42943</v>
      </c>
      <c r="E6586" t="s">
        <v>67</v>
      </c>
      <c r="F6586" t="s">
        <v>4921</v>
      </c>
      <c r="G6586" t="s">
        <v>4922</v>
      </c>
      <c r="H6586" t="s">
        <v>37</v>
      </c>
      <c r="I6586" t="s">
        <v>38</v>
      </c>
      <c r="J6586" t="s">
        <v>2000</v>
      </c>
      <c r="K6586" t="s">
        <v>339</v>
      </c>
      <c r="L6586">
        <v>24153</v>
      </c>
      <c r="M6586" t="s">
        <v>41</v>
      </c>
      <c r="N6586" t="s">
        <v>2771</v>
      </c>
      <c r="O6586" t="s">
        <v>90</v>
      </c>
      <c r="P6586" t="s">
        <v>91</v>
      </c>
      <c r="Q6586" t="s">
        <v>2772</v>
      </c>
      <c r="R6586" s="1">
        <v>271.95999999999998</v>
      </c>
      <c r="S6586">
        <v>4</v>
      </c>
      <c r="T6586">
        <f t="shared" si="102"/>
        <v>29</v>
      </c>
      <c r="U6586" t="s">
        <v>52</v>
      </c>
      <c r="V6586">
        <v>0</v>
      </c>
      <c r="W6586">
        <v>0</v>
      </c>
      <c r="X6586" s="1">
        <v>0</v>
      </c>
      <c r="Y6586" s="1">
        <v>271.95999999999998</v>
      </c>
      <c r="Z6586" t="s">
        <v>47</v>
      </c>
      <c r="AA6586" s="2">
        <v>67.989999999999995</v>
      </c>
      <c r="AB6586" s="3">
        <v>0.25</v>
      </c>
      <c r="AC6586" s="1">
        <v>-203.97</v>
      </c>
      <c r="AD6586">
        <v>6</v>
      </c>
      <c r="AE6586">
        <v>6</v>
      </c>
      <c r="AF6586" t="s">
        <v>48</v>
      </c>
      <c r="AG6586">
        <v>2017</v>
      </c>
      <c r="AH6586">
        <f>COUNTBLANK(datos[[#This Row],[Row ID]:[Year sales]])</f>
        <v>0</v>
      </c>
    </row>
    <row r="6587" spans="1:34" x14ac:dyDescent="0.3">
      <c r="A6587">
        <v>6586</v>
      </c>
      <c r="B6587" t="s">
        <v>9004</v>
      </c>
      <c r="C6587" s="4">
        <v>42937</v>
      </c>
      <c r="D6587" s="4">
        <v>42943</v>
      </c>
      <c r="E6587" t="s">
        <v>67</v>
      </c>
      <c r="F6587" t="s">
        <v>4921</v>
      </c>
      <c r="G6587" t="s">
        <v>4922</v>
      </c>
      <c r="H6587" t="s">
        <v>37</v>
      </c>
      <c r="I6587" t="s">
        <v>38</v>
      </c>
      <c r="J6587" t="s">
        <v>2000</v>
      </c>
      <c r="K6587" t="s">
        <v>339</v>
      </c>
      <c r="L6587">
        <v>24153</v>
      </c>
      <c r="M6587" t="s">
        <v>41</v>
      </c>
      <c r="N6587" t="s">
        <v>1042</v>
      </c>
      <c r="O6587" t="s">
        <v>43</v>
      </c>
      <c r="P6587" t="s">
        <v>83</v>
      </c>
      <c r="Q6587" t="s">
        <v>1043</v>
      </c>
      <c r="R6587" s="1">
        <v>8.8000000000000007</v>
      </c>
      <c r="S6587">
        <v>5</v>
      </c>
      <c r="T6587">
        <f t="shared" si="102"/>
        <v>21</v>
      </c>
      <c r="U6587" t="s">
        <v>75</v>
      </c>
      <c r="V6587">
        <v>0</v>
      </c>
      <c r="W6587">
        <v>0</v>
      </c>
      <c r="X6587" s="1">
        <v>0</v>
      </c>
      <c r="Y6587" s="1">
        <v>8.8000000000000007</v>
      </c>
      <c r="Z6587" t="s">
        <v>65</v>
      </c>
      <c r="AA6587" s="2">
        <v>3.8719999999999999</v>
      </c>
      <c r="AB6587" s="3">
        <v>0.43999999999999995</v>
      </c>
      <c r="AC6587" s="1">
        <v>-4.9279999999999999</v>
      </c>
      <c r="AD6587">
        <v>6</v>
      </c>
      <c r="AE6587">
        <v>6</v>
      </c>
      <c r="AF6587" t="s">
        <v>48</v>
      </c>
      <c r="AG6587">
        <v>2017</v>
      </c>
      <c r="AH6587">
        <f>COUNTBLANK(datos[[#This Row],[Row ID]:[Year sales]])</f>
        <v>0</v>
      </c>
    </row>
    <row r="6588" spans="1:34" x14ac:dyDescent="0.3">
      <c r="A6588">
        <v>6587</v>
      </c>
      <c r="B6588" t="s">
        <v>9004</v>
      </c>
      <c r="C6588" s="4">
        <v>42937</v>
      </c>
      <c r="D6588" s="4">
        <v>42943</v>
      </c>
      <c r="E6588" t="s">
        <v>67</v>
      </c>
      <c r="F6588" t="s">
        <v>4921</v>
      </c>
      <c r="G6588" t="s">
        <v>4922</v>
      </c>
      <c r="H6588" t="s">
        <v>37</v>
      </c>
      <c r="I6588" t="s">
        <v>38</v>
      </c>
      <c r="J6588" t="s">
        <v>2000</v>
      </c>
      <c r="K6588" t="s">
        <v>339</v>
      </c>
      <c r="L6588">
        <v>24153</v>
      </c>
      <c r="M6588" t="s">
        <v>41</v>
      </c>
      <c r="N6588" t="s">
        <v>3744</v>
      </c>
      <c r="O6588" t="s">
        <v>62</v>
      </c>
      <c r="P6588" t="s">
        <v>86</v>
      </c>
      <c r="Q6588" t="s">
        <v>3745</v>
      </c>
      <c r="R6588" s="1">
        <v>19.68</v>
      </c>
      <c r="S6588">
        <v>6</v>
      </c>
      <c r="T6588">
        <f t="shared" si="102"/>
        <v>30</v>
      </c>
      <c r="U6588" t="s">
        <v>75</v>
      </c>
      <c r="V6588">
        <v>0</v>
      </c>
      <c r="W6588">
        <v>0</v>
      </c>
      <c r="X6588" s="1">
        <v>0</v>
      </c>
      <c r="Y6588" s="1">
        <v>19.68</v>
      </c>
      <c r="Z6588" t="s">
        <v>65</v>
      </c>
      <c r="AA6588" s="2">
        <v>5.7072000000000003</v>
      </c>
      <c r="AB6588" s="3">
        <v>0.29000000000000004</v>
      </c>
      <c r="AC6588" s="1">
        <v>-13.972799999999999</v>
      </c>
      <c r="AD6588">
        <v>6</v>
      </c>
      <c r="AE6588">
        <v>6</v>
      </c>
      <c r="AF6588" t="s">
        <v>48</v>
      </c>
      <c r="AG6588">
        <v>2017</v>
      </c>
      <c r="AH6588">
        <f>COUNTBLANK(datos[[#This Row],[Row ID]:[Year sales]])</f>
        <v>0</v>
      </c>
    </row>
    <row r="6589" spans="1:34" x14ac:dyDescent="0.3">
      <c r="A6589">
        <v>6588</v>
      </c>
      <c r="B6589" t="s">
        <v>9004</v>
      </c>
      <c r="C6589" s="4">
        <v>42937</v>
      </c>
      <c r="D6589" s="4">
        <v>42943</v>
      </c>
      <c r="E6589" t="s">
        <v>67</v>
      </c>
      <c r="F6589" t="s">
        <v>4921</v>
      </c>
      <c r="G6589" t="s">
        <v>4922</v>
      </c>
      <c r="H6589" t="s">
        <v>37</v>
      </c>
      <c r="I6589" t="s">
        <v>38</v>
      </c>
      <c r="J6589" t="s">
        <v>2000</v>
      </c>
      <c r="K6589" t="s">
        <v>339</v>
      </c>
      <c r="L6589">
        <v>24153</v>
      </c>
      <c r="M6589" t="s">
        <v>41</v>
      </c>
      <c r="N6589" t="s">
        <v>2808</v>
      </c>
      <c r="O6589" t="s">
        <v>43</v>
      </c>
      <c r="P6589" t="s">
        <v>44</v>
      </c>
      <c r="Q6589" t="s">
        <v>2809</v>
      </c>
      <c r="R6589" s="1">
        <v>302.94</v>
      </c>
      <c r="S6589">
        <v>3</v>
      </c>
      <c r="T6589">
        <f t="shared" si="102"/>
        <v>18</v>
      </c>
      <c r="U6589" t="s">
        <v>52</v>
      </c>
      <c r="V6589">
        <v>0</v>
      </c>
      <c r="W6589">
        <v>0</v>
      </c>
      <c r="X6589" s="1">
        <v>0</v>
      </c>
      <c r="Y6589" s="1">
        <v>302.94</v>
      </c>
      <c r="Z6589" t="s">
        <v>47</v>
      </c>
      <c r="AA6589" s="2">
        <v>69.676199999999994</v>
      </c>
      <c r="AB6589" s="3">
        <v>0.22999999999999998</v>
      </c>
      <c r="AC6589" s="1">
        <v>-233.2638</v>
      </c>
      <c r="AD6589">
        <v>6</v>
      </c>
      <c r="AE6589">
        <v>6</v>
      </c>
      <c r="AF6589" t="s">
        <v>48</v>
      </c>
      <c r="AG6589">
        <v>2017</v>
      </c>
      <c r="AH6589">
        <f>COUNTBLANK(datos[[#This Row],[Row ID]:[Year sales]])</f>
        <v>0</v>
      </c>
    </row>
    <row r="6590" spans="1:34" x14ac:dyDescent="0.3">
      <c r="A6590">
        <v>6589</v>
      </c>
      <c r="B6590" t="s">
        <v>9004</v>
      </c>
      <c r="C6590" s="4">
        <v>42937</v>
      </c>
      <c r="D6590" s="4">
        <v>42943</v>
      </c>
      <c r="E6590" t="s">
        <v>67</v>
      </c>
      <c r="F6590" t="s">
        <v>4921</v>
      </c>
      <c r="G6590" t="s">
        <v>4922</v>
      </c>
      <c r="H6590" t="s">
        <v>37</v>
      </c>
      <c r="I6590" t="s">
        <v>38</v>
      </c>
      <c r="J6590" t="s">
        <v>2000</v>
      </c>
      <c r="K6590" t="s">
        <v>339</v>
      </c>
      <c r="L6590">
        <v>24153</v>
      </c>
      <c r="M6590" t="s">
        <v>41</v>
      </c>
      <c r="N6590" t="s">
        <v>2325</v>
      </c>
      <c r="O6590" t="s">
        <v>62</v>
      </c>
      <c r="P6590" t="s">
        <v>94</v>
      </c>
      <c r="Q6590" t="s">
        <v>2326</v>
      </c>
      <c r="R6590" s="1">
        <v>14.94</v>
      </c>
      <c r="S6590">
        <v>3</v>
      </c>
      <c r="T6590">
        <f t="shared" si="102"/>
        <v>25</v>
      </c>
      <c r="U6590" t="s">
        <v>52</v>
      </c>
      <c r="V6590">
        <v>0</v>
      </c>
      <c r="W6590">
        <v>0</v>
      </c>
      <c r="X6590" s="1">
        <v>0</v>
      </c>
      <c r="Y6590" s="1">
        <v>14.94</v>
      </c>
      <c r="Z6590" t="s">
        <v>65</v>
      </c>
      <c r="AA6590" s="2">
        <v>7.1711999999999998</v>
      </c>
      <c r="AB6590" s="3">
        <v>0.48</v>
      </c>
      <c r="AC6590" s="1">
        <v>-7.7687999999999997</v>
      </c>
      <c r="AD6590">
        <v>6</v>
      </c>
      <c r="AE6590">
        <v>6</v>
      </c>
      <c r="AF6590" t="s">
        <v>48</v>
      </c>
      <c r="AG6590">
        <v>2017</v>
      </c>
      <c r="AH6590">
        <f>COUNTBLANK(datos[[#This Row],[Row ID]:[Year sales]])</f>
        <v>0</v>
      </c>
    </row>
    <row r="6591" spans="1:34" x14ac:dyDescent="0.3">
      <c r="A6591">
        <v>6590</v>
      </c>
      <c r="B6591" t="s">
        <v>9004</v>
      </c>
      <c r="C6591" s="4">
        <v>42937</v>
      </c>
      <c r="D6591" s="4">
        <v>42943</v>
      </c>
      <c r="E6591" t="s">
        <v>67</v>
      </c>
      <c r="F6591" t="s">
        <v>4921</v>
      </c>
      <c r="G6591" t="s">
        <v>4922</v>
      </c>
      <c r="H6591" t="s">
        <v>37</v>
      </c>
      <c r="I6591" t="s">
        <v>38</v>
      </c>
      <c r="J6591" t="s">
        <v>2000</v>
      </c>
      <c r="K6591" t="s">
        <v>339</v>
      </c>
      <c r="L6591">
        <v>24153</v>
      </c>
      <c r="M6591" t="s">
        <v>41</v>
      </c>
      <c r="N6591" t="s">
        <v>1629</v>
      </c>
      <c r="O6591" t="s">
        <v>62</v>
      </c>
      <c r="P6591" t="s">
        <v>599</v>
      </c>
      <c r="Q6591" t="s">
        <v>1630</v>
      </c>
      <c r="R6591" s="1">
        <v>231.72</v>
      </c>
      <c r="S6591">
        <v>2</v>
      </c>
      <c r="T6591">
        <f t="shared" si="102"/>
        <v>24</v>
      </c>
      <c r="U6591" t="s">
        <v>46</v>
      </c>
      <c r="V6591">
        <v>0</v>
      </c>
      <c r="W6591">
        <v>0</v>
      </c>
      <c r="X6591" s="1">
        <v>0</v>
      </c>
      <c r="Y6591" s="1">
        <v>231.72</v>
      </c>
      <c r="Z6591" t="s">
        <v>47</v>
      </c>
      <c r="AA6591" s="2">
        <v>11.586</v>
      </c>
      <c r="AB6591" s="3">
        <v>0.05</v>
      </c>
      <c r="AC6591" s="1">
        <v>-220.13399999999999</v>
      </c>
      <c r="AD6591">
        <v>6</v>
      </c>
      <c r="AE6591">
        <v>6</v>
      </c>
      <c r="AF6591" t="s">
        <v>48</v>
      </c>
      <c r="AG6591">
        <v>2017</v>
      </c>
      <c r="AH6591">
        <f>COUNTBLANK(datos[[#This Row],[Row ID]:[Year sales]])</f>
        <v>0</v>
      </c>
    </row>
    <row r="6592" spans="1:34" x14ac:dyDescent="0.3">
      <c r="A6592">
        <v>6591</v>
      </c>
      <c r="B6592" t="s">
        <v>9005</v>
      </c>
      <c r="C6592" s="4">
        <v>41721</v>
      </c>
      <c r="D6592" s="4">
        <v>41724</v>
      </c>
      <c r="E6592" t="s">
        <v>208</v>
      </c>
      <c r="F6592" t="s">
        <v>6500</v>
      </c>
      <c r="G6592" t="s">
        <v>6501</v>
      </c>
      <c r="H6592" t="s">
        <v>37</v>
      </c>
      <c r="I6592" t="s">
        <v>38</v>
      </c>
      <c r="J6592" t="s">
        <v>9006</v>
      </c>
      <c r="K6592" t="s">
        <v>71</v>
      </c>
      <c r="L6592">
        <v>33445</v>
      </c>
      <c r="M6592" t="s">
        <v>41</v>
      </c>
      <c r="N6592" t="s">
        <v>2438</v>
      </c>
      <c r="O6592" t="s">
        <v>62</v>
      </c>
      <c r="P6592" t="s">
        <v>63</v>
      </c>
      <c r="Q6592" t="s">
        <v>2439</v>
      </c>
      <c r="R6592" s="1">
        <v>9.9120000000000008</v>
      </c>
      <c r="S6592">
        <v>3</v>
      </c>
      <c r="T6592">
        <f t="shared" si="102"/>
        <v>37</v>
      </c>
      <c r="U6592" t="s">
        <v>52</v>
      </c>
      <c r="V6592">
        <v>0.2</v>
      </c>
      <c r="W6592">
        <v>1.9824000000000002</v>
      </c>
      <c r="X6592" s="1">
        <v>-1.9823999999999999</v>
      </c>
      <c r="Y6592" s="1">
        <v>11.894400000000001</v>
      </c>
      <c r="Z6592" t="s">
        <v>65</v>
      </c>
      <c r="AA6592" s="2">
        <v>3.2214</v>
      </c>
      <c r="AB6592" s="3">
        <v>0.32499999999999996</v>
      </c>
      <c r="AC6592" s="1">
        <v>-4.7081999999999997</v>
      </c>
      <c r="AD6592">
        <v>3</v>
      </c>
      <c r="AE6592">
        <v>3</v>
      </c>
      <c r="AF6592" t="s">
        <v>48</v>
      </c>
      <c r="AG6592">
        <v>2014</v>
      </c>
      <c r="AH6592">
        <f>COUNTBLANK(datos[[#This Row],[Row ID]:[Year sales]])</f>
        <v>0</v>
      </c>
    </row>
    <row r="6593" spans="1:34" x14ac:dyDescent="0.3">
      <c r="A6593">
        <v>6592</v>
      </c>
      <c r="B6593" t="s">
        <v>9007</v>
      </c>
      <c r="C6593" s="4">
        <v>42124</v>
      </c>
      <c r="D6593" s="4">
        <v>42130</v>
      </c>
      <c r="E6593" t="s">
        <v>67</v>
      </c>
      <c r="F6593" t="s">
        <v>155</v>
      </c>
      <c r="G6593" t="s">
        <v>156</v>
      </c>
      <c r="H6593" t="s">
        <v>57</v>
      </c>
      <c r="I6593" t="s">
        <v>38</v>
      </c>
      <c r="J6593" t="s">
        <v>147</v>
      </c>
      <c r="K6593" t="s">
        <v>59</v>
      </c>
      <c r="L6593">
        <v>94110</v>
      </c>
      <c r="M6593" t="s">
        <v>60</v>
      </c>
      <c r="N6593" t="s">
        <v>1336</v>
      </c>
      <c r="O6593" t="s">
        <v>62</v>
      </c>
      <c r="P6593" t="s">
        <v>86</v>
      </c>
      <c r="Q6593" t="s">
        <v>1337</v>
      </c>
      <c r="R6593" s="1">
        <v>34.65</v>
      </c>
      <c r="S6593">
        <v>3</v>
      </c>
      <c r="T6593">
        <f t="shared" si="102"/>
        <v>23</v>
      </c>
      <c r="U6593" t="s">
        <v>52</v>
      </c>
      <c r="V6593">
        <v>0</v>
      </c>
      <c r="W6593">
        <v>0</v>
      </c>
      <c r="X6593" s="1">
        <v>0</v>
      </c>
      <c r="Y6593" s="1">
        <v>34.65</v>
      </c>
      <c r="Z6593" t="s">
        <v>65</v>
      </c>
      <c r="AA6593" s="2">
        <v>9.702</v>
      </c>
      <c r="AB6593" s="3">
        <v>0.28000000000000003</v>
      </c>
      <c r="AC6593" s="1">
        <v>-24.948</v>
      </c>
      <c r="AD6593">
        <v>6</v>
      </c>
      <c r="AE6593">
        <v>6</v>
      </c>
      <c r="AF6593" t="s">
        <v>48</v>
      </c>
      <c r="AG6593">
        <v>2015</v>
      </c>
      <c r="AH6593">
        <f>COUNTBLANK(datos[[#This Row],[Row ID]:[Year sales]])</f>
        <v>0</v>
      </c>
    </row>
    <row r="6594" spans="1:34" x14ac:dyDescent="0.3">
      <c r="A6594">
        <v>6593</v>
      </c>
      <c r="B6594" t="s">
        <v>9007</v>
      </c>
      <c r="C6594" s="4">
        <v>42124</v>
      </c>
      <c r="D6594" s="4">
        <v>42130</v>
      </c>
      <c r="E6594" t="s">
        <v>67</v>
      </c>
      <c r="F6594" t="s">
        <v>155</v>
      </c>
      <c r="G6594" t="s">
        <v>156</v>
      </c>
      <c r="H6594" t="s">
        <v>57</v>
      </c>
      <c r="I6594" t="s">
        <v>38</v>
      </c>
      <c r="J6594" t="s">
        <v>147</v>
      </c>
      <c r="K6594" t="s">
        <v>59</v>
      </c>
      <c r="L6594">
        <v>94110</v>
      </c>
      <c r="M6594" t="s">
        <v>60</v>
      </c>
      <c r="N6594" t="s">
        <v>1960</v>
      </c>
      <c r="O6594" t="s">
        <v>90</v>
      </c>
      <c r="P6594" t="s">
        <v>91</v>
      </c>
      <c r="Q6594" t="s">
        <v>1961</v>
      </c>
      <c r="R6594" s="1">
        <v>19.8</v>
      </c>
      <c r="S6594">
        <v>5</v>
      </c>
      <c r="T6594">
        <f t="shared" ref="T6594:T6657" si="103">SUMIF(Q:Q, Q6594, S:S)</f>
        <v>17</v>
      </c>
      <c r="U6594" t="s">
        <v>75</v>
      </c>
      <c r="V6594">
        <v>0.2</v>
      </c>
      <c r="W6594">
        <v>3.9600000000000004</v>
      </c>
      <c r="X6594" s="1">
        <v>-3.96</v>
      </c>
      <c r="Y6594" s="1">
        <v>23.76</v>
      </c>
      <c r="Z6594" t="s">
        <v>65</v>
      </c>
      <c r="AA6594" s="2">
        <v>1.7324999999999999</v>
      </c>
      <c r="AB6594" s="3">
        <v>8.7499999999999994E-2</v>
      </c>
      <c r="AC6594" s="1">
        <v>-14.1075</v>
      </c>
      <c r="AD6594">
        <v>6</v>
      </c>
      <c r="AE6594">
        <v>6</v>
      </c>
      <c r="AF6594" t="s">
        <v>48</v>
      </c>
      <c r="AG6594">
        <v>2015</v>
      </c>
      <c r="AH6594">
        <f>COUNTBLANK(datos[[#This Row],[Row ID]:[Year sales]])</f>
        <v>0</v>
      </c>
    </row>
    <row r="6595" spans="1:34" x14ac:dyDescent="0.3">
      <c r="A6595">
        <v>6594</v>
      </c>
      <c r="B6595" t="s">
        <v>9008</v>
      </c>
      <c r="C6595" s="4">
        <v>42534</v>
      </c>
      <c r="D6595" s="4">
        <v>42537</v>
      </c>
      <c r="E6595" t="s">
        <v>34</v>
      </c>
      <c r="F6595" t="s">
        <v>1902</v>
      </c>
      <c r="G6595" t="s">
        <v>1903</v>
      </c>
      <c r="H6595" t="s">
        <v>37</v>
      </c>
      <c r="I6595" t="s">
        <v>38</v>
      </c>
      <c r="J6595" t="s">
        <v>286</v>
      </c>
      <c r="K6595" t="s">
        <v>287</v>
      </c>
      <c r="L6595">
        <v>10024</v>
      </c>
      <c r="M6595" t="s">
        <v>168</v>
      </c>
      <c r="N6595" t="s">
        <v>2124</v>
      </c>
      <c r="O6595" t="s">
        <v>62</v>
      </c>
      <c r="P6595" t="s">
        <v>94</v>
      </c>
      <c r="Q6595" t="s">
        <v>2125</v>
      </c>
      <c r="R6595" s="1">
        <v>33.567999999999998</v>
      </c>
      <c r="S6595">
        <v>2</v>
      </c>
      <c r="T6595">
        <f t="shared" si="103"/>
        <v>43</v>
      </c>
      <c r="U6595" t="s">
        <v>46</v>
      </c>
      <c r="V6595">
        <v>0.2</v>
      </c>
      <c r="W6595">
        <v>6.7135999999999996</v>
      </c>
      <c r="X6595" s="1">
        <v>-6.7135999999999996</v>
      </c>
      <c r="Y6595" s="1">
        <v>40.281599999999997</v>
      </c>
      <c r="Z6595" t="s">
        <v>65</v>
      </c>
      <c r="AA6595" s="2">
        <v>11.748799999999999</v>
      </c>
      <c r="AB6595" s="3">
        <v>0.35</v>
      </c>
      <c r="AC6595" s="1">
        <v>-15.105600000000001</v>
      </c>
      <c r="AD6595">
        <v>3</v>
      </c>
      <c r="AE6595">
        <v>3</v>
      </c>
      <c r="AF6595" t="s">
        <v>48</v>
      </c>
      <c r="AG6595">
        <v>2016</v>
      </c>
      <c r="AH6595">
        <f>COUNTBLANK(datos[[#This Row],[Row ID]:[Year sales]])</f>
        <v>0</v>
      </c>
    </row>
    <row r="6596" spans="1:34" x14ac:dyDescent="0.3">
      <c r="A6596">
        <v>6595</v>
      </c>
      <c r="B6596" t="s">
        <v>9009</v>
      </c>
      <c r="C6596" s="4">
        <v>42128</v>
      </c>
      <c r="D6596" s="4">
        <v>42135</v>
      </c>
      <c r="E6596" t="s">
        <v>67</v>
      </c>
      <c r="F6596" t="s">
        <v>3870</v>
      </c>
      <c r="G6596" t="s">
        <v>3871</v>
      </c>
      <c r="H6596" t="s">
        <v>57</v>
      </c>
      <c r="I6596" t="s">
        <v>38</v>
      </c>
      <c r="J6596" t="s">
        <v>4402</v>
      </c>
      <c r="K6596" t="s">
        <v>274</v>
      </c>
      <c r="L6596">
        <v>46203</v>
      </c>
      <c r="M6596" t="s">
        <v>125</v>
      </c>
      <c r="N6596" t="s">
        <v>2550</v>
      </c>
      <c r="O6596" t="s">
        <v>62</v>
      </c>
      <c r="P6596" t="s">
        <v>86</v>
      </c>
      <c r="Q6596" t="s">
        <v>2551</v>
      </c>
      <c r="R6596" s="1">
        <v>125.93</v>
      </c>
      <c r="S6596">
        <v>7</v>
      </c>
      <c r="T6596">
        <f t="shared" si="103"/>
        <v>24</v>
      </c>
      <c r="U6596" t="s">
        <v>75</v>
      </c>
      <c r="V6596">
        <v>0</v>
      </c>
      <c r="W6596">
        <v>0</v>
      </c>
      <c r="X6596" s="1">
        <v>0</v>
      </c>
      <c r="Y6596" s="1">
        <v>125.93</v>
      </c>
      <c r="Z6596" t="s">
        <v>99</v>
      </c>
      <c r="AA6596" s="2">
        <v>35.260399999999997</v>
      </c>
      <c r="AB6596" s="3">
        <v>0.27999999999999997</v>
      </c>
      <c r="AC6596" s="1">
        <v>-90.669600000000003</v>
      </c>
      <c r="AD6596">
        <v>7</v>
      </c>
      <c r="AE6596">
        <v>7</v>
      </c>
      <c r="AF6596" t="s">
        <v>48</v>
      </c>
      <c r="AG6596">
        <v>2015</v>
      </c>
      <c r="AH6596">
        <f>COUNTBLANK(datos[[#This Row],[Row ID]:[Year sales]])</f>
        <v>0</v>
      </c>
    </row>
    <row r="6597" spans="1:34" x14ac:dyDescent="0.3">
      <c r="A6597">
        <v>6596</v>
      </c>
      <c r="B6597" t="s">
        <v>9010</v>
      </c>
      <c r="C6597" s="4">
        <v>42848</v>
      </c>
      <c r="D6597" s="4">
        <v>42851</v>
      </c>
      <c r="E6597" t="s">
        <v>208</v>
      </c>
      <c r="F6597" t="s">
        <v>533</v>
      </c>
      <c r="G6597" t="s">
        <v>534</v>
      </c>
      <c r="H6597" t="s">
        <v>57</v>
      </c>
      <c r="I6597" t="s">
        <v>38</v>
      </c>
      <c r="J6597" t="s">
        <v>517</v>
      </c>
      <c r="K6597" t="s">
        <v>518</v>
      </c>
      <c r="L6597">
        <v>43229</v>
      </c>
      <c r="M6597" t="s">
        <v>168</v>
      </c>
      <c r="N6597" t="s">
        <v>1800</v>
      </c>
      <c r="O6597" t="s">
        <v>62</v>
      </c>
      <c r="P6597" t="s">
        <v>94</v>
      </c>
      <c r="Q6597" t="s">
        <v>1801</v>
      </c>
      <c r="R6597" s="1">
        <v>11.76</v>
      </c>
      <c r="S6597">
        <v>5</v>
      </c>
      <c r="T6597">
        <f t="shared" si="103"/>
        <v>22</v>
      </c>
      <c r="U6597" t="s">
        <v>75</v>
      </c>
      <c r="V6597">
        <v>0.7</v>
      </c>
      <c r="W6597">
        <v>8.2319999999999993</v>
      </c>
      <c r="X6597" s="1">
        <v>-8.2319999999999993</v>
      </c>
      <c r="Y6597" s="1">
        <v>19.991999999999997</v>
      </c>
      <c r="Z6597" t="s">
        <v>65</v>
      </c>
      <c r="AA6597" s="2">
        <v>-7.84</v>
      </c>
      <c r="AB6597" s="3">
        <v>-0.66666666666666663</v>
      </c>
      <c r="AC6597" s="1">
        <v>-11.368</v>
      </c>
      <c r="AD6597">
        <v>3</v>
      </c>
      <c r="AE6597">
        <v>3</v>
      </c>
      <c r="AF6597" t="s">
        <v>48</v>
      </c>
      <c r="AG6597">
        <v>2017</v>
      </c>
      <c r="AH6597">
        <f>COUNTBLANK(datos[[#This Row],[Row ID]:[Year sales]])</f>
        <v>0</v>
      </c>
    </row>
    <row r="6598" spans="1:34" x14ac:dyDescent="0.3">
      <c r="A6598">
        <v>6597</v>
      </c>
      <c r="B6598" t="s">
        <v>9010</v>
      </c>
      <c r="C6598" s="4">
        <v>42848</v>
      </c>
      <c r="D6598" s="4">
        <v>42851</v>
      </c>
      <c r="E6598" t="s">
        <v>208</v>
      </c>
      <c r="F6598" t="s">
        <v>533</v>
      </c>
      <c r="G6598" t="s">
        <v>534</v>
      </c>
      <c r="H6598" t="s">
        <v>57</v>
      </c>
      <c r="I6598" t="s">
        <v>38</v>
      </c>
      <c r="J6598" t="s">
        <v>517</v>
      </c>
      <c r="K6598" t="s">
        <v>518</v>
      </c>
      <c r="L6598">
        <v>43229</v>
      </c>
      <c r="M6598" t="s">
        <v>168</v>
      </c>
      <c r="N6598" t="s">
        <v>588</v>
      </c>
      <c r="O6598" t="s">
        <v>62</v>
      </c>
      <c r="P6598" t="s">
        <v>110</v>
      </c>
      <c r="Q6598" t="s">
        <v>589</v>
      </c>
      <c r="R6598" s="1">
        <v>5.3440000000000003</v>
      </c>
      <c r="S6598">
        <v>1</v>
      </c>
      <c r="T6598">
        <f t="shared" si="103"/>
        <v>27</v>
      </c>
      <c r="U6598" t="s">
        <v>46</v>
      </c>
      <c r="V6598">
        <v>0.2</v>
      </c>
      <c r="W6598">
        <v>1.0688000000000002</v>
      </c>
      <c r="X6598" s="1">
        <v>-1.0688</v>
      </c>
      <c r="Y6598" s="1">
        <v>6.4128000000000007</v>
      </c>
      <c r="Z6598" t="s">
        <v>65</v>
      </c>
      <c r="AA6598" s="2">
        <v>1.8704000000000001</v>
      </c>
      <c r="AB6598" s="3">
        <v>0.35</v>
      </c>
      <c r="AC6598" s="1">
        <v>-2.4047999999999998</v>
      </c>
      <c r="AD6598">
        <v>3</v>
      </c>
      <c r="AE6598">
        <v>3</v>
      </c>
      <c r="AF6598" t="s">
        <v>48</v>
      </c>
      <c r="AG6598">
        <v>2017</v>
      </c>
      <c r="AH6598">
        <f>COUNTBLANK(datos[[#This Row],[Row ID]:[Year sales]])</f>
        <v>0</v>
      </c>
    </row>
    <row r="6599" spans="1:34" x14ac:dyDescent="0.3">
      <c r="A6599">
        <v>6598</v>
      </c>
      <c r="B6599" t="s">
        <v>9011</v>
      </c>
      <c r="C6599" s="4">
        <v>41796</v>
      </c>
      <c r="D6599" s="4">
        <v>41802</v>
      </c>
      <c r="E6599" t="s">
        <v>67</v>
      </c>
      <c r="F6599" t="s">
        <v>5838</v>
      </c>
      <c r="G6599" t="s">
        <v>5839</v>
      </c>
      <c r="H6599" t="s">
        <v>37</v>
      </c>
      <c r="I6599" t="s">
        <v>38</v>
      </c>
      <c r="J6599" t="s">
        <v>1545</v>
      </c>
      <c r="K6599" t="s">
        <v>71</v>
      </c>
      <c r="L6599">
        <v>32216</v>
      </c>
      <c r="M6599" t="s">
        <v>41</v>
      </c>
      <c r="N6599" t="s">
        <v>1044</v>
      </c>
      <c r="O6599" t="s">
        <v>62</v>
      </c>
      <c r="P6599" t="s">
        <v>94</v>
      </c>
      <c r="Q6599" t="s">
        <v>1045</v>
      </c>
      <c r="R6599" s="1">
        <v>1.365</v>
      </c>
      <c r="S6599">
        <v>1</v>
      </c>
      <c r="T6599">
        <f t="shared" si="103"/>
        <v>30</v>
      </c>
      <c r="U6599" t="s">
        <v>46</v>
      </c>
      <c r="V6599">
        <v>0.7</v>
      </c>
      <c r="W6599">
        <v>0.9554999999999999</v>
      </c>
      <c r="X6599" s="1">
        <v>-0.95550000000000002</v>
      </c>
      <c r="Y6599" s="1">
        <v>2.3205</v>
      </c>
      <c r="Z6599" t="s">
        <v>65</v>
      </c>
      <c r="AA6599" s="2">
        <v>-0.91</v>
      </c>
      <c r="AB6599" s="3">
        <v>-0.66666666666666674</v>
      </c>
      <c r="AC6599" s="1">
        <v>-1.3194999999999999</v>
      </c>
      <c r="AD6599">
        <v>6</v>
      </c>
      <c r="AE6599">
        <v>6</v>
      </c>
      <c r="AF6599" t="s">
        <v>48</v>
      </c>
      <c r="AG6599">
        <v>2014</v>
      </c>
      <c r="AH6599">
        <f>COUNTBLANK(datos[[#This Row],[Row ID]:[Year sales]])</f>
        <v>0</v>
      </c>
    </row>
    <row r="6600" spans="1:34" x14ac:dyDescent="0.3">
      <c r="A6600">
        <v>6599</v>
      </c>
      <c r="B6600" t="s">
        <v>9011</v>
      </c>
      <c r="C6600" s="4">
        <v>41796</v>
      </c>
      <c r="D6600" s="4">
        <v>41802</v>
      </c>
      <c r="E6600" t="s">
        <v>67</v>
      </c>
      <c r="F6600" t="s">
        <v>5838</v>
      </c>
      <c r="G6600" t="s">
        <v>5839</v>
      </c>
      <c r="H6600" t="s">
        <v>37</v>
      </c>
      <c r="I6600" t="s">
        <v>38</v>
      </c>
      <c r="J6600" t="s">
        <v>1545</v>
      </c>
      <c r="K6600" t="s">
        <v>71</v>
      </c>
      <c r="L6600">
        <v>32216</v>
      </c>
      <c r="M6600" t="s">
        <v>41</v>
      </c>
      <c r="N6600" t="s">
        <v>5876</v>
      </c>
      <c r="O6600" t="s">
        <v>62</v>
      </c>
      <c r="P6600" t="s">
        <v>110</v>
      </c>
      <c r="Q6600" t="s">
        <v>5877</v>
      </c>
      <c r="R6600" s="1">
        <v>62.015999999999998</v>
      </c>
      <c r="S6600">
        <v>2</v>
      </c>
      <c r="T6600">
        <f t="shared" si="103"/>
        <v>16</v>
      </c>
      <c r="U6600" t="s">
        <v>46</v>
      </c>
      <c r="V6600">
        <v>0.2</v>
      </c>
      <c r="W6600">
        <v>12.4032</v>
      </c>
      <c r="X6600" s="1">
        <v>-12.4032</v>
      </c>
      <c r="Y6600" s="1">
        <v>74.419200000000004</v>
      </c>
      <c r="Z6600" t="s">
        <v>99</v>
      </c>
      <c r="AA6600" s="2">
        <v>22.480799999999999</v>
      </c>
      <c r="AB6600" s="3">
        <v>0.36249999999999999</v>
      </c>
      <c r="AC6600" s="1">
        <v>-27.132000000000001</v>
      </c>
      <c r="AD6600">
        <v>6</v>
      </c>
      <c r="AE6600">
        <v>6</v>
      </c>
      <c r="AF6600" t="s">
        <v>48</v>
      </c>
      <c r="AG6600">
        <v>2014</v>
      </c>
      <c r="AH6600">
        <f>COUNTBLANK(datos[[#This Row],[Row ID]:[Year sales]])</f>
        <v>0</v>
      </c>
    </row>
    <row r="6601" spans="1:34" x14ac:dyDescent="0.3">
      <c r="A6601">
        <v>6600</v>
      </c>
      <c r="B6601" t="s">
        <v>9012</v>
      </c>
      <c r="C6601" s="4">
        <v>41975</v>
      </c>
      <c r="D6601" s="4">
        <v>41980</v>
      </c>
      <c r="E6601" t="s">
        <v>67</v>
      </c>
      <c r="F6601" t="s">
        <v>246</v>
      </c>
      <c r="G6601" t="s">
        <v>247</v>
      </c>
      <c r="H6601" t="s">
        <v>57</v>
      </c>
      <c r="I6601" t="s">
        <v>38</v>
      </c>
      <c r="J6601" t="s">
        <v>3240</v>
      </c>
      <c r="K6601" t="s">
        <v>2761</v>
      </c>
      <c r="L6601">
        <v>20735</v>
      </c>
      <c r="M6601" t="s">
        <v>168</v>
      </c>
      <c r="N6601" t="s">
        <v>2067</v>
      </c>
      <c r="O6601" t="s">
        <v>43</v>
      </c>
      <c r="P6601" t="s">
        <v>83</v>
      </c>
      <c r="Q6601" t="s">
        <v>2068</v>
      </c>
      <c r="R6601" s="1">
        <v>60.72</v>
      </c>
      <c r="S6601">
        <v>3</v>
      </c>
      <c r="T6601">
        <f t="shared" si="103"/>
        <v>11</v>
      </c>
      <c r="U6601" t="s">
        <v>52</v>
      </c>
      <c r="V6601">
        <v>0</v>
      </c>
      <c r="W6601">
        <v>0</v>
      </c>
      <c r="X6601" s="1">
        <v>0</v>
      </c>
      <c r="Y6601" s="1">
        <v>60.72</v>
      </c>
      <c r="Z6601" t="s">
        <v>99</v>
      </c>
      <c r="AA6601" s="2">
        <v>23.680800000000001</v>
      </c>
      <c r="AB6601" s="3">
        <v>0.39</v>
      </c>
      <c r="AC6601" s="1">
        <v>-37.039200000000001</v>
      </c>
      <c r="AD6601">
        <v>5</v>
      </c>
      <c r="AE6601">
        <v>5</v>
      </c>
      <c r="AF6601" t="s">
        <v>48</v>
      </c>
      <c r="AG6601">
        <v>2014</v>
      </c>
      <c r="AH6601">
        <f>COUNTBLANK(datos[[#This Row],[Row ID]:[Year sales]])</f>
        <v>0</v>
      </c>
    </row>
    <row r="6602" spans="1:34" x14ac:dyDescent="0.3">
      <c r="A6602">
        <v>6601</v>
      </c>
      <c r="B6602" t="s">
        <v>9012</v>
      </c>
      <c r="C6602" s="4">
        <v>41975</v>
      </c>
      <c r="D6602" s="4">
        <v>41980</v>
      </c>
      <c r="E6602" t="s">
        <v>67</v>
      </c>
      <c r="F6602" t="s">
        <v>246</v>
      </c>
      <c r="G6602" t="s">
        <v>247</v>
      </c>
      <c r="H6602" t="s">
        <v>57</v>
      </c>
      <c r="I6602" t="s">
        <v>38</v>
      </c>
      <c r="J6602" t="s">
        <v>3240</v>
      </c>
      <c r="K6602" t="s">
        <v>2761</v>
      </c>
      <c r="L6602">
        <v>20735</v>
      </c>
      <c r="M6602" t="s">
        <v>168</v>
      </c>
      <c r="N6602" t="s">
        <v>6034</v>
      </c>
      <c r="O6602" t="s">
        <v>62</v>
      </c>
      <c r="P6602" t="s">
        <v>110</v>
      </c>
      <c r="Q6602" t="s">
        <v>6035</v>
      </c>
      <c r="R6602" s="1">
        <v>146.82</v>
      </c>
      <c r="S6602">
        <v>3</v>
      </c>
      <c r="T6602">
        <f t="shared" si="103"/>
        <v>13</v>
      </c>
      <c r="U6602" t="s">
        <v>52</v>
      </c>
      <c r="V6602">
        <v>0</v>
      </c>
      <c r="W6602">
        <v>0</v>
      </c>
      <c r="X6602" s="1">
        <v>0</v>
      </c>
      <c r="Y6602" s="1">
        <v>146.82</v>
      </c>
      <c r="Z6602" t="s">
        <v>99</v>
      </c>
      <c r="AA6602" s="2">
        <v>73.41</v>
      </c>
      <c r="AB6602" s="3">
        <v>0.5</v>
      </c>
      <c r="AC6602" s="1">
        <v>-73.41</v>
      </c>
      <c r="AD6602">
        <v>5</v>
      </c>
      <c r="AE6602">
        <v>5</v>
      </c>
      <c r="AF6602" t="s">
        <v>48</v>
      </c>
      <c r="AG6602">
        <v>2014</v>
      </c>
      <c r="AH6602">
        <f>COUNTBLANK(datos[[#This Row],[Row ID]:[Year sales]])</f>
        <v>0</v>
      </c>
    </row>
    <row r="6603" spans="1:34" x14ac:dyDescent="0.3">
      <c r="A6603">
        <v>6602</v>
      </c>
      <c r="B6603" t="s">
        <v>9012</v>
      </c>
      <c r="C6603" s="4">
        <v>41975</v>
      </c>
      <c r="D6603" s="4">
        <v>41980</v>
      </c>
      <c r="E6603" t="s">
        <v>67</v>
      </c>
      <c r="F6603" t="s">
        <v>246</v>
      </c>
      <c r="G6603" t="s">
        <v>247</v>
      </c>
      <c r="H6603" t="s">
        <v>57</v>
      </c>
      <c r="I6603" t="s">
        <v>38</v>
      </c>
      <c r="J6603" t="s">
        <v>3240</v>
      </c>
      <c r="K6603" t="s">
        <v>2761</v>
      </c>
      <c r="L6603">
        <v>20735</v>
      </c>
      <c r="M6603" t="s">
        <v>168</v>
      </c>
      <c r="N6603" t="s">
        <v>4605</v>
      </c>
      <c r="O6603" t="s">
        <v>43</v>
      </c>
      <c r="P6603" t="s">
        <v>50</v>
      </c>
      <c r="Q6603" t="s">
        <v>4606</v>
      </c>
      <c r="R6603" s="1">
        <v>239.84</v>
      </c>
      <c r="S6603">
        <v>8</v>
      </c>
      <c r="T6603">
        <f t="shared" si="103"/>
        <v>31</v>
      </c>
      <c r="U6603" t="s">
        <v>75</v>
      </c>
      <c r="V6603">
        <v>0</v>
      </c>
      <c r="W6603">
        <v>0</v>
      </c>
      <c r="X6603" s="1">
        <v>0</v>
      </c>
      <c r="Y6603" s="1">
        <v>239.84</v>
      </c>
      <c r="Z6603" t="s">
        <v>47</v>
      </c>
      <c r="AA6603" s="2">
        <v>64.756799999999998</v>
      </c>
      <c r="AB6603" s="3">
        <v>0.26999999999999996</v>
      </c>
      <c r="AC6603" s="1">
        <v>-175.08320000000001</v>
      </c>
      <c r="AD6603">
        <v>5</v>
      </c>
      <c r="AE6603">
        <v>5</v>
      </c>
      <c r="AF6603" t="s">
        <v>48</v>
      </c>
      <c r="AG6603">
        <v>2014</v>
      </c>
      <c r="AH6603">
        <f>COUNTBLANK(datos[[#This Row],[Row ID]:[Year sales]])</f>
        <v>0</v>
      </c>
    </row>
    <row r="6604" spans="1:34" x14ac:dyDescent="0.3">
      <c r="A6604">
        <v>6603</v>
      </c>
      <c r="B6604" t="s">
        <v>9012</v>
      </c>
      <c r="C6604" s="4">
        <v>41975</v>
      </c>
      <c r="D6604" s="4">
        <v>41980</v>
      </c>
      <c r="E6604" t="s">
        <v>67</v>
      </c>
      <c r="F6604" t="s">
        <v>246</v>
      </c>
      <c r="G6604" t="s">
        <v>247</v>
      </c>
      <c r="H6604" t="s">
        <v>57</v>
      </c>
      <c r="I6604" t="s">
        <v>38</v>
      </c>
      <c r="J6604" t="s">
        <v>3240</v>
      </c>
      <c r="K6604" t="s">
        <v>2761</v>
      </c>
      <c r="L6604">
        <v>20735</v>
      </c>
      <c r="M6604" t="s">
        <v>168</v>
      </c>
      <c r="N6604" t="s">
        <v>1162</v>
      </c>
      <c r="O6604" t="s">
        <v>62</v>
      </c>
      <c r="P6604" t="s">
        <v>63</v>
      </c>
      <c r="Q6604" t="s">
        <v>1163</v>
      </c>
      <c r="R6604" s="1">
        <v>15.66</v>
      </c>
      <c r="S6604">
        <v>6</v>
      </c>
      <c r="T6604">
        <f t="shared" si="103"/>
        <v>13</v>
      </c>
      <c r="U6604" t="s">
        <v>75</v>
      </c>
      <c r="V6604">
        <v>0</v>
      </c>
      <c r="W6604">
        <v>0</v>
      </c>
      <c r="X6604" s="1">
        <v>0</v>
      </c>
      <c r="Y6604" s="1">
        <v>15.66</v>
      </c>
      <c r="Z6604" t="s">
        <v>65</v>
      </c>
      <c r="AA6604" s="2">
        <v>7.2035999999999998</v>
      </c>
      <c r="AB6604" s="3">
        <v>0.45999999999999996</v>
      </c>
      <c r="AC6604" s="1">
        <v>-8.4564000000000004</v>
      </c>
      <c r="AD6604">
        <v>5</v>
      </c>
      <c r="AE6604">
        <v>5</v>
      </c>
      <c r="AF6604" t="s">
        <v>48</v>
      </c>
      <c r="AG6604">
        <v>2014</v>
      </c>
      <c r="AH6604">
        <f>COUNTBLANK(datos[[#This Row],[Row ID]:[Year sales]])</f>
        <v>0</v>
      </c>
    </row>
    <row r="6605" spans="1:34" x14ac:dyDescent="0.3">
      <c r="A6605">
        <v>6604</v>
      </c>
      <c r="B6605" t="s">
        <v>9013</v>
      </c>
      <c r="C6605" s="4">
        <v>42903</v>
      </c>
      <c r="D6605" s="4">
        <v>42906</v>
      </c>
      <c r="E6605" t="s">
        <v>208</v>
      </c>
      <c r="F6605" t="s">
        <v>3022</v>
      </c>
      <c r="G6605" t="s">
        <v>3023</v>
      </c>
      <c r="H6605" t="s">
        <v>37</v>
      </c>
      <c r="I6605" t="s">
        <v>38</v>
      </c>
      <c r="J6605" t="s">
        <v>9014</v>
      </c>
      <c r="K6605" t="s">
        <v>477</v>
      </c>
      <c r="L6605">
        <v>80022</v>
      </c>
      <c r="M6605" t="s">
        <v>60</v>
      </c>
      <c r="N6605" t="s">
        <v>3470</v>
      </c>
      <c r="O6605" t="s">
        <v>62</v>
      </c>
      <c r="P6605" t="s">
        <v>77</v>
      </c>
      <c r="Q6605" t="s">
        <v>3471</v>
      </c>
      <c r="R6605" s="1">
        <v>146.352</v>
      </c>
      <c r="S6605">
        <v>3</v>
      </c>
      <c r="T6605">
        <f t="shared" si="103"/>
        <v>20</v>
      </c>
      <c r="U6605" t="s">
        <v>52</v>
      </c>
      <c r="V6605">
        <v>0.2</v>
      </c>
      <c r="W6605">
        <v>29.270400000000002</v>
      </c>
      <c r="X6605" s="1">
        <v>-29.270399999999999</v>
      </c>
      <c r="Y6605" s="1">
        <v>175.6224</v>
      </c>
      <c r="Z6605" t="s">
        <v>99</v>
      </c>
      <c r="AA6605" s="2">
        <v>-32.929200000000002</v>
      </c>
      <c r="AB6605" s="3">
        <v>-0.22500000000000001</v>
      </c>
      <c r="AC6605" s="1">
        <v>-150.01079999999999</v>
      </c>
      <c r="AD6605">
        <v>3</v>
      </c>
      <c r="AE6605">
        <v>3</v>
      </c>
      <c r="AF6605" t="s">
        <v>48</v>
      </c>
      <c r="AG6605">
        <v>2017</v>
      </c>
      <c r="AH6605">
        <f>COUNTBLANK(datos[[#This Row],[Row ID]:[Year sales]])</f>
        <v>0</v>
      </c>
    </row>
    <row r="6606" spans="1:34" x14ac:dyDescent="0.3">
      <c r="A6606">
        <v>6605</v>
      </c>
      <c r="B6606" t="s">
        <v>9015</v>
      </c>
      <c r="C6606" s="4">
        <v>42516</v>
      </c>
      <c r="D6606" s="4">
        <v>42521</v>
      </c>
      <c r="E6606" t="s">
        <v>67</v>
      </c>
      <c r="F6606" t="s">
        <v>5838</v>
      </c>
      <c r="G6606" t="s">
        <v>5839</v>
      </c>
      <c r="H6606" t="s">
        <v>37</v>
      </c>
      <c r="I6606" t="s">
        <v>38</v>
      </c>
      <c r="J6606" t="s">
        <v>2567</v>
      </c>
      <c r="K6606" t="s">
        <v>59</v>
      </c>
      <c r="L6606">
        <v>92704</v>
      </c>
      <c r="M6606" t="s">
        <v>60</v>
      </c>
      <c r="N6606" t="s">
        <v>1939</v>
      </c>
      <c r="O6606" t="s">
        <v>62</v>
      </c>
      <c r="P6606" t="s">
        <v>289</v>
      </c>
      <c r="Q6606" t="s">
        <v>1940</v>
      </c>
      <c r="R6606" s="1">
        <v>5.94</v>
      </c>
      <c r="S6606">
        <v>3</v>
      </c>
      <c r="T6606">
        <f t="shared" si="103"/>
        <v>15</v>
      </c>
      <c r="U6606" t="s">
        <v>52</v>
      </c>
      <c r="V6606">
        <v>0</v>
      </c>
      <c r="W6606">
        <v>0</v>
      </c>
      <c r="X6606" s="1">
        <v>0</v>
      </c>
      <c r="Y6606" s="1">
        <v>5.94</v>
      </c>
      <c r="Z6606" t="s">
        <v>65</v>
      </c>
      <c r="AA6606" s="2">
        <v>0</v>
      </c>
      <c r="AB6606" s="3">
        <v>0</v>
      </c>
      <c r="AC6606" s="1">
        <v>-5.94</v>
      </c>
      <c r="AD6606">
        <v>5</v>
      </c>
      <c r="AE6606">
        <v>5</v>
      </c>
      <c r="AF6606" t="s">
        <v>48</v>
      </c>
      <c r="AG6606">
        <v>2016</v>
      </c>
      <c r="AH6606">
        <f>COUNTBLANK(datos[[#This Row],[Row ID]:[Year sales]])</f>
        <v>0</v>
      </c>
    </row>
    <row r="6607" spans="1:34" x14ac:dyDescent="0.3">
      <c r="A6607">
        <v>6606</v>
      </c>
      <c r="B6607" t="s">
        <v>9015</v>
      </c>
      <c r="C6607" s="4">
        <v>42516</v>
      </c>
      <c r="D6607" s="4">
        <v>42521</v>
      </c>
      <c r="E6607" t="s">
        <v>67</v>
      </c>
      <c r="F6607" t="s">
        <v>5838</v>
      </c>
      <c r="G6607" t="s">
        <v>5839</v>
      </c>
      <c r="H6607" t="s">
        <v>37</v>
      </c>
      <c r="I6607" t="s">
        <v>38</v>
      </c>
      <c r="J6607" t="s">
        <v>2567</v>
      </c>
      <c r="K6607" t="s">
        <v>59</v>
      </c>
      <c r="L6607">
        <v>92704</v>
      </c>
      <c r="M6607" t="s">
        <v>60</v>
      </c>
      <c r="N6607" t="s">
        <v>3975</v>
      </c>
      <c r="O6607" t="s">
        <v>62</v>
      </c>
      <c r="P6607" t="s">
        <v>110</v>
      </c>
      <c r="Q6607" t="s">
        <v>3976</v>
      </c>
      <c r="R6607" s="1">
        <v>45.36</v>
      </c>
      <c r="S6607">
        <v>7</v>
      </c>
      <c r="T6607">
        <f t="shared" si="103"/>
        <v>13</v>
      </c>
      <c r="U6607" t="s">
        <v>75</v>
      </c>
      <c r="V6607">
        <v>0</v>
      </c>
      <c r="W6607">
        <v>0</v>
      </c>
      <c r="X6607" s="1">
        <v>0</v>
      </c>
      <c r="Y6607" s="1">
        <v>45.36</v>
      </c>
      <c r="Z6607" t="s">
        <v>65</v>
      </c>
      <c r="AA6607" s="2">
        <v>21.7728</v>
      </c>
      <c r="AB6607" s="3">
        <v>0.48</v>
      </c>
      <c r="AC6607" s="1">
        <v>-23.587199999999999</v>
      </c>
      <c r="AD6607">
        <v>5</v>
      </c>
      <c r="AE6607">
        <v>5</v>
      </c>
      <c r="AF6607" t="s">
        <v>48</v>
      </c>
      <c r="AG6607">
        <v>2016</v>
      </c>
      <c r="AH6607">
        <f>COUNTBLANK(datos[[#This Row],[Row ID]:[Year sales]])</f>
        <v>0</v>
      </c>
    </row>
    <row r="6608" spans="1:34" x14ac:dyDescent="0.3">
      <c r="A6608">
        <v>6607</v>
      </c>
      <c r="B6608" t="s">
        <v>9015</v>
      </c>
      <c r="C6608" s="4">
        <v>42516</v>
      </c>
      <c r="D6608" s="4">
        <v>42521</v>
      </c>
      <c r="E6608" t="s">
        <v>67</v>
      </c>
      <c r="F6608" t="s">
        <v>5838</v>
      </c>
      <c r="G6608" t="s">
        <v>5839</v>
      </c>
      <c r="H6608" t="s">
        <v>37</v>
      </c>
      <c r="I6608" t="s">
        <v>38</v>
      </c>
      <c r="J6608" t="s">
        <v>2567</v>
      </c>
      <c r="K6608" t="s">
        <v>59</v>
      </c>
      <c r="L6608">
        <v>92704</v>
      </c>
      <c r="M6608" t="s">
        <v>60</v>
      </c>
      <c r="N6608" t="s">
        <v>3085</v>
      </c>
      <c r="O6608" t="s">
        <v>90</v>
      </c>
      <c r="P6608" t="s">
        <v>91</v>
      </c>
      <c r="Q6608" t="s">
        <v>3086</v>
      </c>
      <c r="R6608" s="1">
        <v>211.16800000000001</v>
      </c>
      <c r="S6608">
        <v>4</v>
      </c>
      <c r="T6608">
        <f t="shared" si="103"/>
        <v>15</v>
      </c>
      <c r="U6608" t="s">
        <v>52</v>
      </c>
      <c r="V6608">
        <v>0.2</v>
      </c>
      <c r="W6608">
        <v>42.233600000000003</v>
      </c>
      <c r="X6608" s="1">
        <v>-42.233600000000003</v>
      </c>
      <c r="Y6608" s="1">
        <v>253.4016</v>
      </c>
      <c r="Z6608" t="s">
        <v>47</v>
      </c>
      <c r="AA6608" s="2">
        <v>23.756399999999999</v>
      </c>
      <c r="AB6608" s="3">
        <v>0.11249999999999999</v>
      </c>
      <c r="AC6608" s="1">
        <v>-145.178</v>
      </c>
      <c r="AD6608">
        <v>5</v>
      </c>
      <c r="AE6608">
        <v>5</v>
      </c>
      <c r="AF6608" t="s">
        <v>48</v>
      </c>
      <c r="AG6608">
        <v>2016</v>
      </c>
      <c r="AH6608">
        <f>COUNTBLANK(datos[[#This Row],[Row ID]:[Year sales]])</f>
        <v>0</v>
      </c>
    </row>
    <row r="6609" spans="1:34" x14ac:dyDescent="0.3">
      <c r="A6609">
        <v>6608</v>
      </c>
      <c r="B6609" t="s">
        <v>9015</v>
      </c>
      <c r="C6609" s="4">
        <v>42516</v>
      </c>
      <c r="D6609" s="4">
        <v>42521</v>
      </c>
      <c r="E6609" t="s">
        <v>67</v>
      </c>
      <c r="F6609" t="s">
        <v>5838</v>
      </c>
      <c r="G6609" t="s">
        <v>5839</v>
      </c>
      <c r="H6609" t="s">
        <v>37</v>
      </c>
      <c r="I6609" t="s">
        <v>38</v>
      </c>
      <c r="J6609" t="s">
        <v>2567</v>
      </c>
      <c r="K6609" t="s">
        <v>59</v>
      </c>
      <c r="L6609">
        <v>92704</v>
      </c>
      <c r="M6609" t="s">
        <v>60</v>
      </c>
      <c r="N6609" t="s">
        <v>912</v>
      </c>
      <c r="O6609" t="s">
        <v>43</v>
      </c>
      <c r="P6609" t="s">
        <v>50</v>
      </c>
      <c r="Q6609" t="s">
        <v>913</v>
      </c>
      <c r="R6609" s="1">
        <v>484.70400000000001</v>
      </c>
      <c r="S6609">
        <v>6</v>
      </c>
      <c r="T6609">
        <f t="shared" si="103"/>
        <v>21</v>
      </c>
      <c r="U6609" t="s">
        <v>75</v>
      </c>
      <c r="V6609">
        <v>0.2</v>
      </c>
      <c r="W6609">
        <v>96.94080000000001</v>
      </c>
      <c r="X6609" s="1">
        <v>-96.940799999999996</v>
      </c>
      <c r="Y6609" s="1">
        <v>581.64480000000003</v>
      </c>
      <c r="Z6609" t="s">
        <v>53</v>
      </c>
      <c r="AA6609" s="2">
        <v>-84.8232</v>
      </c>
      <c r="AB6609" s="3">
        <v>-0.17499999999999999</v>
      </c>
      <c r="AC6609" s="1">
        <v>-472.58640000000003</v>
      </c>
      <c r="AD6609">
        <v>5</v>
      </c>
      <c r="AE6609">
        <v>5</v>
      </c>
      <c r="AF6609" t="s">
        <v>48</v>
      </c>
      <c r="AG6609">
        <v>2016</v>
      </c>
      <c r="AH6609">
        <f>COUNTBLANK(datos[[#This Row],[Row ID]:[Year sales]])</f>
        <v>0</v>
      </c>
    </row>
    <row r="6610" spans="1:34" x14ac:dyDescent="0.3">
      <c r="A6610">
        <v>6609</v>
      </c>
      <c r="B6610" t="s">
        <v>9015</v>
      </c>
      <c r="C6610" s="4">
        <v>42516</v>
      </c>
      <c r="D6610" s="4">
        <v>42521</v>
      </c>
      <c r="E6610" t="s">
        <v>67</v>
      </c>
      <c r="F6610" t="s">
        <v>5838</v>
      </c>
      <c r="G6610" t="s">
        <v>5839</v>
      </c>
      <c r="H6610" t="s">
        <v>37</v>
      </c>
      <c r="I6610" t="s">
        <v>38</v>
      </c>
      <c r="J6610" t="s">
        <v>2567</v>
      </c>
      <c r="K6610" t="s">
        <v>59</v>
      </c>
      <c r="L6610">
        <v>92704</v>
      </c>
      <c r="M6610" t="s">
        <v>60</v>
      </c>
      <c r="N6610" t="s">
        <v>6544</v>
      </c>
      <c r="O6610" t="s">
        <v>90</v>
      </c>
      <c r="P6610" t="s">
        <v>704</v>
      </c>
      <c r="Q6610" t="s">
        <v>6545</v>
      </c>
      <c r="R6610" s="1">
        <v>371.976</v>
      </c>
      <c r="S6610">
        <v>3</v>
      </c>
      <c r="T6610">
        <f t="shared" si="103"/>
        <v>17</v>
      </c>
      <c r="U6610" t="s">
        <v>52</v>
      </c>
      <c r="V6610">
        <v>0.2</v>
      </c>
      <c r="W6610">
        <v>74.395200000000003</v>
      </c>
      <c r="X6610" s="1">
        <v>-74.395200000000003</v>
      </c>
      <c r="Y6610" s="1">
        <v>446.37119999999999</v>
      </c>
      <c r="Z6610" t="s">
        <v>47</v>
      </c>
      <c r="AA6610" s="2">
        <v>116.24250000000001</v>
      </c>
      <c r="AB6610" s="3">
        <v>0.3125</v>
      </c>
      <c r="AC6610" s="1">
        <v>-181.3383</v>
      </c>
      <c r="AD6610">
        <v>5</v>
      </c>
      <c r="AE6610">
        <v>5</v>
      </c>
      <c r="AF6610" t="s">
        <v>48</v>
      </c>
      <c r="AG6610">
        <v>2016</v>
      </c>
      <c r="AH6610">
        <f>COUNTBLANK(datos[[#This Row],[Row ID]:[Year sales]])</f>
        <v>0</v>
      </c>
    </row>
    <row r="6611" spans="1:34" x14ac:dyDescent="0.3">
      <c r="A6611">
        <v>6610</v>
      </c>
      <c r="B6611" t="s">
        <v>9016</v>
      </c>
      <c r="C6611" s="4">
        <v>42073</v>
      </c>
      <c r="D6611" s="4">
        <v>42073</v>
      </c>
      <c r="E6611" t="s">
        <v>1312</v>
      </c>
      <c r="F6611" t="s">
        <v>155</v>
      </c>
      <c r="G6611" t="s">
        <v>156</v>
      </c>
      <c r="H6611" t="s">
        <v>57</v>
      </c>
      <c r="I6611" t="s">
        <v>38</v>
      </c>
      <c r="J6611" t="s">
        <v>3240</v>
      </c>
      <c r="K6611" t="s">
        <v>2761</v>
      </c>
      <c r="L6611">
        <v>20735</v>
      </c>
      <c r="M6611" t="s">
        <v>168</v>
      </c>
      <c r="N6611" t="s">
        <v>1320</v>
      </c>
      <c r="O6611" t="s">
        <v>62</v>
      </c>
      <c r="P6611" t="s">
        <v>77</v>
      </c>
      <c r="Q6611" t="s">
        <v>1321</v>
      </c>
      <c r="R6611" s="1">
        <v>89.82</v>
      </c>
      <c r="S6611">
        <v>6</v>
      </c>
      <c r="T6611">
        <f t="shared" si="103"/>
        <v>24</v>
      </c>
      <c r="U6611" t="s">
        <v>75</v>
      </c>
      <c r="V6611">
        <v>0</v>
      </c>
      <c r="W6611">
        <v>0</v>
      </c>
      <c r="X6611" s="1">
        <v>0</v>
      </c>
      <c r="Y6611" s="1">
        <v>89.82</v>
      </c>
      <c r="Z6611" t="s">
        <v>99</v>
      </c>
      <c r="AA6611" s="2">
        <v>25.1496</v>
      </c>
      <c r="AB6611" s="3">
        <v>0.28000000000000003</v>
      </c>
      <c r="AC6611" s="1">
        <v>-64.670400000000001</v>
      </c>
      <c r="AD6611">
        <v>0</v>
      </c>
      <c r="AE6611">
        <v>0</v>
      </c>
      <c r="AF6611" t="s">
        <v>48</v>
      </c>
      <c r="AG6611">
        <v>2015</v>
      </c>
      <c r="AH6611">
        <f>COUNTBLANK(datos[[#This Row],[Row ID]:[Year sales]])</f>
        <v>0</v>
      </c>
    </row>
    <row r="6612" spans="1:34" x14ac:dyDescent="0.3">
      <c r="A6612">
        <v>6611</v>
      </c>
      <c r="B6612" t="s">
        <v>9017</v>
      </c>
      <c r="C6612" s="4">
        <v>42663</v>
      </c>
      <c r="D6612" s="4">
        <v>42665</v>
      </c>
      <c r="E6612" t="s">
        <v>208</v>
      </c>
      <c r="F6612" t="s">
        <v>1055</v>
      </c>
      <c r="G6612" t="s">
        <v>1056</v>
      </c>
      <c r="H6612" t="s">
        <v>57</v>
      </c>
      <c r="I6612" t="s">
        <v>38</v>
      </c>
      <c r="J6612" t="s">
        <v>58</v>
      </c>
      <c r="K6612" t="s">
        <v>59</v>
      </c>
      <c r="L6612">
        <v>90049</v>
      </c>
      <c r="M6612" t="s">
        <v>60</v>
      </c>
      <c r="N6612" t="s">
        <v>4972</v>
      </c>
      <c r="O6612" t="s">
        <v>62</v>
      </c>
      <c r="P6612" t="s">
        <v>94</v>
      </c>
      <c r="Q6612" t="s">
        <v>4973</v>
      </c>
      <c r="R6612" s="1">
        <v>19.295999999999999</v>
      </c>
      <c r="S6612">
        <v>3</v>
      </c>
      <c r="T6612">
        <f t="shared" si="103"/>
        <v>42</v>
      </c>
      <c r="U6612" t="s">
        <v>52</v>
      </c>
      <c r="V6612">
        <v>0.2</v>
      </c>
      <c r="W6612">
        <v>3.8592</v>
      </c>
      <c r="X6612" s="1">
        <v>-3.8592</v>
      </c>
      <c r="Y6612" s="1">
        <v>23.155200000000001</v>
      </c>
      <c r="Z6612" t="s">
        <v>65</v>
      </c>
      <c r="AA6612" s="2">
        <v>6.03</v>
      </c>
      <c r="AB6612" s="3">
        <v>0.3125</v>
      </c>
      <c r="AC6612" s="1">
        <v>-9.4068000000000005</v>
      </c>
      <c r="AD6612">
        <v>2</v>
      </c>
      <c r="AE6612">
        <v>2</v>
      </c>
      <c r="AF6612" t="s">
        <v>48</v>
      </c>
      <c r="AG6612">
        <v>2016</v>
      </c>
      <c r="AH6612">
        <f>COUNTBLANK(datos[[#This Row],[Row ID]:[Year sales]])</f>
        <v>0</v>
      </c>
    </row>
    <row r="6613" spans="1:34" x14ac:dyDescent="0.3">
      <c r="A6613">
        <v>6612</v>
      </c>
      <c r="B6613" t="s">
        <v>9018</v>
      </c>
      <c r="C6613" s="4">
        <v>42115</v>
      </c>
      <c r="D6613" s="4">
        <v>42122</v>
      </c>
      <c r="E6613" t="s">
        <v>67</v>
      </c>
      <c r="F6613" t="s">
        <v>8337</v>
      </c>
      <c r="G6613" t="s">
        <v>8338</v>
      </c>
      <c r="H6613" t="s">
        <v>37</v>
      </c>
      <c r="I6613" t="s">
        <v>38</v>
      </c>
      <c r="J6613" t="s">
        <v>1497</v>
      </c>
      <c r="K6613" t="s">
        <v>40</v>
      </c>
      <c r="L6613">
        <v>40214</v>
      </c>
      <c r="M6613" t="s">
        <v>41</v>
      </c>
      <c r="N6613" t="s">
        <v>1106</v>
      </c>
      <c r="O6613" t="s">
        <v>43</v>
      </c>
      <c r="P6613" t="s">
        <v>50</v>
      </c>
      <c r="Q6613" t="s">
        <v>1107</v>
      </c>
      <c r="R6613" s="1">
        <v>191.96</v>
      </c>
      <c r="S6613">
        <v>2</v>
      </c>
      <c r="T6613">
        <f t="shared" si="103"/>
        <v>17</v>
      </c>
      <c r="U6613" t="s">
        <v>46</v>
      </c>
      <c r="V6613">
        <v>0</v>
      </c>
      <c r="W6613">
        <v>0</v>
      </c>
      <c r="X6613" s="1">
        <v>0</v>
      </c>
      <c r="Y6613" s="1">
        <v>191.96</v>
      </c>
      <c r="Z6613" t="s">
        <v>99</v>
      </c>
      <c r="AA6613" s="2">
        <v>51.8292</v>
      </c>
      <c r="AB6613" s="3">
        <v>0.26999999999999996</v>
      </c>
      <c r="AC6613" s="1">
        <v>-140.13079999999999</v>
      </c>
      <c r="AD6613">
        <v>7</v>
      </c>
      <c r="AE6613">
        <v>7</v>
      </c>
      <c r="AF6613" t="s">
        <v>48</v>
      </c>
      <c r="AG6613">
        <v>2015</v>
      </c>
      <c r="AH6613">
        <f>COUNTBLANK(datos[[#This Row],[Row ID]:[Year sales]])</f>
        <v>0</v>
      </c>
    </row>
    <row r="6614" spans="1:34" x14ac:dyDescent="0.3">
      <c r="A6614">
        <v>6613</v>
      </c>
      <c r="B6614" t="s">
        <v>9018</v>
      </c>
      <c r="C6614" s="4">
        <v>42115</v>
      </c>
      <c r="D6614" s="4">
        <v>42122</v>
      </c>
      <c r="E6614" t="s">
        <v>67</v>
      </c>
      <c r="F6614" t="s">
        <v>8337</v>
      </c>
      <c r="G6614" t="s">
        <v>8338</v>
      </c>
      <c r="H6614" t="s">
        <v>37</v>
      </c>
      <c r="I6614" t="s">
        <v>38</v>
      </c>
      <c r="J6614" t="s">
        <v>1497</v>
      </c>
      <c r="K6614" t="s">
        <v>40</v>
      </c>
      <c r="L6614">
        <v>40214</v>
      </c>
      <c r="M6614" t="s">
        <v>41</v>
      </c>
      <c r="N6614" t="s">
        <v>152</v>
      </c>
      <c r="O6614" t="s">
        <v>62</v>
      </c>
      <c r="P6614" t="s">
        <v>94</v>
      </c>
      <c r="Q6614" t="s">
        <v>153</v>
      </c>
      <c r="R6614" s="1">
        <v>21.3</v>
      </c>
      <c r="S6614">
        <v>3</v>
      </c>
      <c r="T6614">
        <f t="shared" si="103"/>
        <v>23</v>
      </c>
      <c r="U6614" t="s">
        <v>52</v>
      </c>
      <c r="V6614">
        <v>0</v>
      </c>
      <c r="W6614">
        <v>0</v>
      </c>
      <c r="X6614" s="1">
        <v>0</v>
      </c>
      <c r="Y6614" s="1">
        <v>21.3</v>
      </c>
      <c r="Z6614" t="s">
        <v>65</v>
      </c>
      <c r="AA6614" s="2">
        <v>9.798</v>
      </c>
      <c r="AB6614" s="3">
        <v>0.45999999999999996</v>
      </c>
      <c r="AC6614" s="1">
        <v>-11.502000000000001</v>
      </c>
      <c r="AD6614">
        <v>7</v>
      </c>
      <c r="AE6614">
        <v>7</v>
      </c>
      <c r="AF6614" t="s">
        <v>48</v>
      </c>
      <c r="AG6614">
        <v>2015</v>
      </c>
      <c r="AH6614">
        <f>COUNTBLANK(datos[[#This Row],[Row ID]:[Year sales]])</f>
        <v>0</v>
      </c>
    </row>
    <row r="6615" spans="1:34" x14ac:dyDescent="0.3">
      <c r="A6615">
        <v>6614</v>
      </c>
      <c r="B6615" t="s">
        <v>9018</v>
      </c>
      <c r="C6615" s="4">
        <v>42115</v>
      </c>
      <c r="D6615" s="4">
        <v>42122</v>
      </c>
      <c r="E6615" t="s">
        <v>67</v>
      </c>
      <c r="F6615" t="s">
        <v>8337</v>
      </c>
      <c r="G6615" t="s">
        <v>8338</v>
      </c>
      <c r="H6615" t="s">
        <v>37</v>
      </c>
      <c r="I6615" t="s">
        <v>38</v>
      </c>
      <c r="J6615" t="s">
        <v>1497</v>
      </c>
      <c r="K6615" t="s">
        <v>40</v>
      </c>
      <c r="L6615">
        <v>40214</v>
      </c>
      <c r="M6615" t="s">
        <v>41</v>
      </c>
      <c r="N6615" t="s">
        <v>2110</v>
      </c>
      <c r="O6615" t="s">
        <v>90</v>
      </c>
      <c r="P6615" t="s">
        <v>91</v>
      </c>
      <c r="Q6615" t="s">
        <v>2111</v>
      </c>
      <c r="R6615" s="1">
        <v>469.95</v>
      </c>
      <c r="S6615">
        <v>5</v>
      </c>
      <c r="T6615">
        <f t="shared" si="103"/>
        <v>37</v>
      </c>
      <c r="U6615" t="s">
        <v>75</v>
      </c>
      <c r="V6615">
        <v>0</v>
      </c>
      <c r="W6615">
        <v>0</v>
      </c>
      <c r="X6615" s="1">
        <v>0</v>
      </c>
      <c r="Y6615" s="1">
        <v>469.95</v>
      </c>
      <c r="Z6615" t="s">
        <v>47</v>
      </c>
      <c r="AA6615" s="2">
        <v>131.58600000000001</v>
      </c>
      <c r="AB6615" s="3">
        <v>0.28000000000000003</v>
      </c>
      <c r="AC6615" s="1">
        <v>-338.36399999999998</v>
      </c>
      <c r="AD6615">
        <v>7</v>
      </c>
      <c r="AE6615">
        <v>7</v>
      </c>
      <c r="AF6615" t="s">
        <v>48</v>
      </c>
      <c r="AG6615">
        <v>2015</v>
      </c>
      <c r="AH6615">
        <f>COUNTBLANK(datos[[#This Row],[Row ID]:[Year sales]])</f>
        <v>0</v>
      </c>
    </row>
    <row r="6616" spans="1:34" x14ac:dyDescent="0.3">
      <c r="A6616">
        <v>6615</v>
      </c>
      <c r="B6616" t="s">
        <v>9018</v>
      </c>
      <c r="C6616" s="4">
        <v>42115</v>
      </c>
      <c r="D6616" s="4">
        <v>42122</v>
      </c>
      <c r="E6616" t="s">
        <v>67</v>
      </c>
      <c r="F6616" t="s">
        <v>8337</v>
      </c>
      <c r="G6616" t="s">
        <v>8338</v>
      </c>
      <c r="H6616" t="s">
        <v>37</v>
      </c>
      <c r="I6616" t="s">
        <v>38</v>
      </c>
      <c r="J6616" t="s">
        <v>1497</v>
      </c>
      <c r="K6616" t="s">
        <v>40</v>
      </c>
      <c r="L6616">
        <v>40214</v>
      </c>
      <c r="M6616" t="s">
        <v>41</v>
      </c>
      <c r="N6616" t="s">
        <v>2287</v>
      </c>
      <c r="O6616" t="s">
        <v>43</v>
      </c>
      <c r="P6616" t="s">
        <v>83</v>
      </c>
      <c r="Q6616" t="s">
        <v>2288</v>
      </c>
      <c r="R6616" s="1">
        <v>209.88</v>
      </c>
      <c r="S6616">
        <v>3</v>
      </c>
      <c r="T6616">
        <f t="shared" si="103"/>
        <v>26</v>
      </c>
      <c r="U6616" t="s">
        <v>52</v>
      </c>
      <c r="V6616">
        <v>0</v>
      </c>
      <c r="W6616">
        <v>0</v>
      </c>
      <c r="X6616" s="1">
        <v>0</v>
      </c>
      <c r="Y6616" s="1">
        <v>209.88</v>
      </c>
      <c r="Z6616" t="s">
        <v>47</v>
      </c>
      <c r="AA6616" s="2">
        <v>35.679600000000001</v>
      </c>
      <c r="AB6616" s="3">
        <v>0.17</v>
      </c>
      <c r="AC6616" s="1">
        <v>-174.2004</v>
      </c>
      <c r="AD6616">
        <v>7</v>
      </c>
      <c r="AE6616">
        <v>7</v>
      </c>
      <c r="AF6616" t="s">
        <v>48</v>
      </c>
      <c r="AG6616">
        <v>2015</v>
      </c>
      <c r="AH6616">
        <f>COUNTBLANK(datos[[#This Row],[Row ID]:[Year sales]])</f>
        <v>0</v>
      </c>
    </row>
    <row r="6617" spans="1:34" x14ac:dyDescent="0.3">
      <c r="A6617">
        <v>6616</v>
      </c>
      <c r="B6617" t="s">
        <v>9019</v>
      </c>
      <c r="C6617" s="4">
        <v>42538</v>
      </c>
      <c r="D6617" s="4">
        <v>42540</v>
      </c>
      <c r="E6617" t="s">
        <v>208</v>
      </c>
      <c r="F6617" t="s">
        <v>1393</v>
      </c>
      <c r="G6617" t="s">
        <v>1394</v>
      </c>
      <c r="H6617" t="s">
        <v>37</v>
      </c>
      <c r="I6617" t="s">
        <v>38</v>
      </c>
      <c r="J6617" t="s">
        <v>58</v>
      </c>
      <c r="K6617" t="s">
        <v>59</v>
      </c>
      <c r="L6617">
        <v>90045</v>
      </c>
      <c r="M6617" t="s">
        <v>60</v>
      </c>
      <c r="N6617" t="s">
        <v>7080</v>
      </c>
      <c r="O6617" t="s">
        <v>43</v>
      </c>
      <c r="P6617" t="s">
        <v>44</v>
      </c>
      <c r="Q6617" t="s">
        <v>7081</v>
      </c>
      <c r="R6617" s="1">
        <v>239.666</v>
      </c>
      <c r="S6617">
        <v>2</v>
      </c>
      <c r="T6617">
        <f t="shared" si="103"/>
        <v>34</v>
      </c>
      <c r="U6617" t="s">
        <v>46</v>
      </c>
      <c r="V6617">
        <v>0.15</v>
      </c>
      <c r="W6617">
        <v>35.9499</v>
      </c>
      <c r="X6617" s="1">
        <v>-35.9499</v>
      </c>
      <c r="Y6617" s="1">
        <v>275.61590000000001</v>
      </c>
      <c r="Z6617" t="s">
        <v>47</v>
      </c>
      <c r="AA6617" s="2">
        <v>14.098000000000001</v>
      </c>
      <c r="AB6617" s="3">
        <v>5.8823529411764712E-2</v>
      </c>
      <c r="AC6617" s="1">
        <v>-189.6181</v>
      </c>
      <c r="AD6617">
        <v>2</v>
      </c>
      <c r="AE6617">
        <v>2</v>
      </c>
      <c r="AF6617" t="s">
        <v>48</v>
      </c>
      <c r="AG6617">
        <v>2016</v>
      </c>
      <c r="AH6617">
        <f>COUNTBLANK(datos[[#This Row],[Row ID]:[Year sales]])</f>
        <v>0</v>
      </c>
    </row>
    <row r="6618" spans="1:34" x14ac:dyDescent="0.3">
      <c r="A6618">
        <v>6617</v>
      </c>
      <c r="B6618" t="s">
        <v>9019</v>
      </c>
      <c r="C6618" s="4">
        <v>42538</v>
      </c>
      <c r="D6618" s="4">
        <v>42540</v>
      </c>
      <c r="E6618" t="s">
        <v>208</v>
      </c>
      <c r="F6618" t="s">
        <v>1393</v>
      </c>
      <c r="G6618" t="s">
        <v>1394</v>
      </c>
      <c r="H6618" t="s">
        <v>37</v>
      </c>
      <c r="I6618" t="s">
        <v>38</v>
      </c>
      <c r="J6618" t="s">
        <v>58</v>
      </c>
      <c r="K6618" t="s">
        <v>59</v>
      </c>
      <c r="L6618">
        <v>90045</v>
      </c>
      <c r="M6618" t="s">
        <v>60</v>
      </c>
      <c r="N6618" t="s">
        <v>5546</v>
      </c>
      <c r="O6618" t="s">
        <v>62</v>
      </c>
      <c r="P6618" t="s">
        <v>63</v>
      </c>
      <c r="Q6618" t="s">
        <v>5547</v>
      </c>
      <c r="R6618" s="1">
        <v>22.5</v>
      </c>
      <c r="S6618">
        <v>6</v>
      </c>
      <c r="T6618">
        <f t="shared" si="103"/>
        <v>14</v>
      </c>
      <c r="U6618" t="s">
        <v>75</v>
      </c>
      <c r="V6618">
        <v>0</v>
      </c>
      <c r="W6618">
        <v>0</v>
      </c>
      <c r="X6618" s="1">
        <v>0</v>
      </c>
      <c r="Y6618" s="1">
        <v>22.5</v>
      </c>
      <c r="Z6618" t="s">
        <v>65</v>
      </c>
      <c r="AA6618" s="2">
        <v>10.8</v>
      </c>
      <c r="AB6618" s="3">
        <v>0.48000000000000004</v>
      </c>
      <c r="AC6618" s="1">
        <v>-11.7</v>
      </c>
      <c r="AD6618">
        <v>2</v>
      </c>
      <c r="AE6618">
        <v>2</v>
      </c>
      <c r="AF6618" t="s">
        <v>48</v>
      </c>
      <c r="AG6618">
        <v>2016</v>
      </c>
      <c r="AH6618">
        <f>COUNTBLANK(datos[[#This Row],[Row ID]:[Year sales]])</f>
        <v>0</v>
      </c>
    </row>
    <row r="6619" spans="1:34" x14ac:dyDescent="0.3">
      <c r="A6619">
        <v>6618</v>
      </c>
      <c r="B6619" t="s">
        <v>9019</v>
      </c>
      <c r="C6619" s="4">
        <v>42538</v>
      </c>
      <c r="D6619" s="4">
        <v>42540</v>
      </c>
      <c r="E6619" t="s">
        <v>208</v>
      </c>
      <c r="F6619" t="s">
        <v>1393</v>
      </c>
      <c r="G6619" t="s">
        <v>1394</v>
      </c>
      <c r="H6619" t="s">
        <v>37</v>
      </c>
      <c r="I6619" t="s">
        <v>38</v>
      </c>
      <c r="J6619" t="s">
        <v>58</v>
      </c>
      <c r="K6619" t="s">
        <v>59</v>
      </c>
      <c r="L6619">
        <v>90045</v>
      </c>
      <c r="M6619" t="s">
        <v>60</v>
      </c>
      <c r="N6619" t="s">
        <v>8564</v>
      </c>
      <c r="O6619" t="s">
        <v>62</v>
      </c>
      <c r="P6619" t="s">
        <v>110</v>
      </c>
      <c r="Q6619" t="s">
        <v>8565</v>
      </c>
      <c r="R6619" s="1">
        <v>219.84</v>
      </c>
      <c r="S6619">
        <v>4</v>
      </c>
      <c r="T6619">
        <f t="shared" si="103"/>
        <v>19</v>
      </c>
      <c r="U6619" t="s">
        <v>52</v>
      </c>
      <c r="V6619">
        <v>0</v>
      </c>
      <c r="W6619">
        <v>0</v>
      </c>
      <c r="X6619" s="1">
        <v>0</v>
      </c>
      <c r="Y6619" s="1">
        <v>219.84</v>
      </c>
      <c r="Z6619" t="s">
        <v>47</v>
      </c>
      <c r="AA6619" s="2">
        <v>107.7216</v>
      </c>
      <c r="AB6619" s="3">
        <v>0.49</v>
      </c>
      <c r="AC6619" s="1">
        <v>-112.11839999999999</v>
      </c>
      <c r="AD6619">
        <v>2</v>
      </c>
      <c r="AE6619">
        <v>2</v>
      </c>
      <c r="AF6619" t="s">
        <v>48</v>
      </c>
      <c r="AG6619">
        <v>2016</v>
      </c>
      <c r="AH6619">
        <f>COUNTBLANK(datos[[#This Row],[Row ID]:[Year sales]])</f>
        <v>0</v>
      </c>
    </row>
    <row r="6620" spans="1:34" x14ac:dyDescent="0.3">
      <c r="A6620">
        <v>6619</v>
      </c>
      <c r="B6620" t="s">
        <v>9020</v>
      </c>
      <c r="C6620" s="4">
        <v>42748</v>
      </c>
      <c r="D6620" s="4">
        <v>42753</v>
      </c>
      <c r="E6620" t="s">
        <v>34</v>
      </c>
      <c r="F6620" t="s">
        <v>3693</v>
      </c>
      <c r="G6620" t="s">
        <v>3694</v>
      </c>
      <c r="H6620" t="s">
        <v>57</v>
      </c>
      <c r="I6620" t="s">
        <v>38</v>
      </c>
      <c r="J6620" t="s">
        <v>338</v>
      </c>
      <c r="K6620" t="s">
        <v>617</v>
      </c>
      <c r="L6620">
        <v>65807</v>
      </c>
      <c r="M6620" t="s">
        <v>125</v>
      </c>
      <c r="N6620" t="s">
        <v>5557</v>
      </c>
      <c r="O6620" t="s">
        <v>62</v>
      </c>
      <c r="P6620" t="s">
        <v>110</v>
      </c>
      <c r="Q6620" t="s">
        <v>5558</v>
      </c>
      <c r="R6620" s="1">
        <v>32.4</v>
      </c>
      <c r="S6620">
        <v>5</v>
      </c>
      <c r="T6620">
        <f t="shared" si="103"/>
        <v>23</v>
      </c>
      <c r="U6620" t="s">
        <v>75</v>
      </c>
      <c r="V6620">
        <v>0</v>
      </c>
      <c r="W6620">
        <v>0</v>
      </c>
      <c r="X6620" s="1">
        <v>0</v>
      </c>
      <c r="Y6620" s="1">
        <v>32.4</v>
      </c>
      <c r="Z6620" t="s">
        <v>65</v>
      </c>
      <c r="AA6620" s="2">
        <v>15.552</v>
      </c>
      <c r="AB6620" s="3">
        <v>0.48</v>
      </c>
      <c r="AC6620" s="1">
        <v>-16.847999999999999</v>
      </c>
      <c r="AD6620">
        <v>5</v>
      </c>
      <c r="AE6620">
        <v>5</v>
      </c>
      <c r="AF6620" t="s">
        <v>48</v>
      </c>
      <c r="AG6620">
        <v>2017</v>
      </c>
      <c r="AH6620">
        <f>COUNTBLANK(datos[[#This Row],[Row ID]:[Year sales]])</f>
        <v>0</v>
      </c>
    </row>
    <row r="6621" spans="1:34" x14ac:dyDescent="0.3">
      <c r="A6621">
        <v>6620</v>
      </c>
      <c r="B6621" t="s">
        <v>9020</v>
      </c>
      <c r="C6621" s="4">
        <v>42748</v>
      </c>
      <c r="D6621" s="4">
        <v>42753</v>
      </c>
      <c r="E6621" t="s">
        <v>34</v>
      </c>
      <c r="F6621" t="s">
        <v>3693</v>
      </c>
      <c r="G6621" t="s">
        <v>3694</v>
      </c>
      <c r="H6621" t="s">
        <v>57</v>
      </c>
      <c r="I6621" t="s">
        <v>38</v>
      </c>
      <c r="J6621" t="s">
        <v>338</v>
      </c>
      <c r="K6621" t="s">
        <v>617</v>
      </c>
      <c r="L6621">
        <v>65807</v>
      </c>
      <c r="M6621" t="s">
        <v>125</v>
      </c>
      <c r="N6621" t="s">
        <v>8386</v>
      </c>
      <c r="O6621" t="s">
        <v>62</v>
      </c>
      <c r="P6621" t="s">
        <v>86</v>
      </c>
      <c r="Q6621" t="s">
        <v>8387</v>
      </c>
      <c r="R6621" s="1">
        <v>209.94</v>
      </c>
      <c r="S6621">
        <v>6</v>
      </c>
      <c r="T6621">
        <f t="shared" si="103"/>
        <v>20</v>
      </c>
      <c r="U6621" t="s">
        <v>75</v>
      </c>
      <c r="V6621">
        <v>0</v>
      </c>
      <c r="W6621">
        <v>0</v>
      </c>
      <c r="X6621" s="1">
        <v>0</v>
      </c>
      <c r="Y6621" s="1">
        <v>209.94</v>
      </c>
      <c r="Z6621" t="s">
        <v>47</v>
      </c>
      <c r="AA6621" s="2">
        <v>54.584400000000002</v>
      </c>
      <c r="AB6621" s="3">
        <v>0.26</v>
      </c>
      <c r="AC6621" s="1">
        <v>-155.35560000000001</v>
      </c>
      <c r="AD6621">
        <v>5</v>
      </c>
      <c r="AE6621">
        <v>5</v>
      </c>
      <c r="AF6621" t="s">
        <v>48</v>
      </c>
      <c r="AG6621">
        <v>2017</v>
      </c>
      <c r="AH6621">
        <f>COUNTBLANK(datos[[#This Row],[Row ID]:[Year sales]])</f>
        <v>0</v>
      </c>
    </row>
    <row r="6622" spans="1:34" x14ac:dyDescent="0.3">
      <c r="A6622">
        <v>6621</v>
      </c>
      <c r="B6622" t="s">
        <v>9020</v>
      </c>
      <c r="C6622" s="4">
        <v>42748</v>
      </c>
      <c r="D6622" s="4">
        <v>42753</v>
      </c>
      <c r="E6622" t="s">
        <v>34</v>
      </c>
      <c r="F6622" t="s">
        <v>3693</v>
      </c>
      <c r="G6622" t="s">
        <v>3694</v>
      </c>
      <c r="H6622" t="s">
        <v>57</v>
      </c>
      <c r="I6622" t="s">
        <v>38</v>
      </c>
      <c r="J6622" t="s">
        <v>338</v>
      </c>
      <c r="K6622" t="s">
        <v>617</v>
      </c>
      <c r="L6622">
        <v>65807</v>
      </c>
      <c r="M6622" t="s">
        <v>125</v>
      </c>
      <c r="N6622" t="s">
        <v>1824</v>
      </c>
      <c r="O6622" t="s">
        <v>62</v>
      </c>
      <c r="P6622" t="s">
        <v>599</v>
      </c>
      <c r="Q6622" t="s">
        <v>1825</v>
      </c>
      <c r="R6622" s="1">
        <v>4164.05</v>
      </c>
      <c r="S6622">
        <v>5</v>
      </c>
      <c r="T6622">
        <f t="shared" si="103"/>
        <v>22</v>
      </c>
      <c r="U6622" t="s">
        <v>75</v>
      </c>
      <c r="V6622">
        <v>0</v>
      </c>
      <c r="W6622">
        <v>0</v>
      </c>
      <c r="X6622" s="1">
        <v>0</v>
      </c>
      <c r="Y6622" s="1">
        <v>4164.05</v>
      </c>
      <c r="Z6622" t="s">
        <v>53</v>
      </c>
      <c r="AA6622" s="2">
        <v>83.281000000000006</v>
      </c>
      <c r="AB6622" s="3">
        <v>0.02</v>
      </c>
      <c r="AC6622" s="1">
        <v>-4080.7689999999998</v>
      </c>
      <c r="AD6622">
        <v>5</v>
      </c>
      <c r="AE6622">
        <v>5</v>
      </c>
      <c r="AF6622" t="s">
        <v>48</v>
      </c>
      <c r="AG6622">
        <v>2017</v>
      </c>
      <c r="AH6622">
        <f>COUNTBLANK(datos[[#This Row],[Row ID]:[Year sales]])</f>
        <v>0</v>
      </c>
    </row>
    <row r="6623" spans="1:34" x14ac:dyDescent="0.3">
      <c r="A6623">
        <v>6622</v>
      </c>
      <c r="B6623" t="s">
        <v>9020</v>
      </c>
      <c r="C6623" s="4">
        <v>42748</v>
      </c>
      <c r="D6623" s="4">
        <v>42753</v>
      </c>
      <c r="E6623" t="s">
        <v>34</v>
      </c>
      <c r="F6623" t="s">
        <v>3693</v>
      </c>
      <c r="G6623" t="s">
        <v>3694</v>
      </c>
      <c r="H6623" t="s">
        <v>57</v>
      </c>
      <c r="I6623" t="s">
        <v>38</v>
      </c>
      <c r="J6623" t="s">
        <v>338</v>
      </c>
      <c r="K6623" t="s">
        <v>617</v>
      </c>
      <c r="L6623">
        <v>65807</v>
      </c>
      <c r="M6623" t="s">
        <v>125</v>
      </c>
      <c r="N6623" t="s">
        <v>6726</v>
      </c>
      <c r="O6623" t="s">
        <v>43</v>
      </c>
      <c r="P6623" t="s">
        <v>44</v>
      </c>
      <c r="Q6623" t="s">
        <v>6727</v>
      </c>
      <c r="R6623" s="1">
        <v>212.94</v>
      </c>
      <c r="S6623">
        <v>3</v>
      </c>
      <c r="T6623">
        <f t="shared" si="103"/>
        <v>30</v>
      </c>
      <c r="U6623" t="s">
        <v>52</v>
      </c>
      <c r="V6623">
        <v>0</v>
      </c>
      <c r="W6623">
        <v>0</v>
      </c>
      <c r="X6623" s="1">
        <v>0</v>
      </c>
      <c r="Y6623" s="1">
        <v>212.94</v>
      </c>
      <c r="Z6623" t="s">
        <v>47</v>
      </c>
      <c r="AA6623" s="2">
        <v>53.234999999999999</v>
      </c>
      <c r="AB6623" s="3">
        <v>0.25</v>
      </c>
      <c r="AC6623" s="1">
        <v>-159.70500000000001</v>
      </c>
      <c r="AD6623">
        <v>5</v>
      </c>
      <c r="AE6623">
        <v>5</v>
      </c>
      <c r="AF6623" t="s">
        <v>48</v>
      </c>
      <c r="AG6623">
        <v>2017</v>
      </c>
      <c r="AH6623">
        <f>COUNTBLANK(datos[[#This Row],[Row ID]:[Year sales]])</f>
        <v>0</v>
      </c>
    </row>
    <row r="6624" spans="1:34" x14ac:dyDescent="0.3">
      <c r="A6624">
        <v>6623</v>
      </c>
      <c r="B6624" t="s">
        <v>9021</v>
      </c>
      <c r="C6624" s="4">
        <v>41888</v>
      </c>
      <c r="D6624" s="4">
        <v>41891</v>
      </c>
      <c r="E6624" t="s">
        <v>208</v>
      </c>
      <c r="F6624" t="s">
        <v>9022</v>
      </c>
      <c r="G6624" t="s">
        <v>9023</v>
      </c>
      <c r="H6624" t="s">
        <v>57</v>
      </c>
      <c r="I6624" t="s">
        <v>38</v>
      </c>
      <c r="J6624" t="s">
        <v>147</v>
      </c>
      <c r="K6624" t="s">
        <v>59</v>
      </c>
      <c r="L6624">
        <v>94109</v>
      </c>
      <c r="M6624" t="s">
        <v>60</v>
      </c>
      <c r="N6624" t="s">
        <v>82</v>
      </c>
      <c r="O6624" t="s">
        <v>43</v>
      </c>
      <c r="P6624" t="s">
        <v>83</v>
      </c>
      <c r="Q6624" t="s">
        <v>84</v>
      </c>
      <c r="R6624" s="1">
        <v>41.88</v>
      </c>
      <c r="S6624">
        <v>6</v>
      </c>
      <c r="T6624">
        <f t="shared" si="103"/>
        <v>23</v>
      </c>
      <c r="U6624" t="s">
        <v>75</v>
      </c>
      <c r="V6624">
        <v>0</v>
      </c>
      <c r="W6624">
        <v>0</v>
      </c>
      <c r="X6624" s="1">
        <v>0</v>
      </c>
      <c r="Y6624" s="1">
        <v>41.88</v>
      </c>
      <c r="Z6624" t="s">
        <v>65</v>
      </c>
      <c r="AA6624" s="2">
        <v>12.145200000000001</v>
      </c>
      <c r="AB6624" s="3">
        <v>0.28999999999999998</v>
      </c>
      <c r="AC6624" s="1">
        <v>-29.7348</v>
      </c>
      <c r="AD6624">
        <v>3</v>
      </c>
      <c r="AE6624">
        <v>3</v>
      </c>
      <c r="AF6624" t="s">
        <v>48</v>
      </c>
      <c r="AG6624">
        <v>2014</v>
      </c>
      <c r="AH6624">
        <f>COUNTBLANK(datos[[#This Row],[Row ID]:[Year sales]])</f>
        <v>0</v>
      </c>
    </row>
    <row r="6625" spans="1:34" x14ac:dyDescent="0.3">
      <c r="A6625">
        <v>6624</v>
      </c>
      <c r="B6625" t="s">
        <v>9021</v>
      </c>
      <c r="C6625" s="4">
        <v>41888</v>
      </c>
      <c r="D6625" s="4">
        <v>41891</v>
      </c>
      <c r="E6625" t="s">
        <v>208</v>
      </c>
      <c r="F6625" t="s">
        <v>9022</v>
      </c>
      <c r="G6625" t="s">
        <v>9023</v>
      </c>
      <c r="H6625" t="s">
        <v>57</v>
      </c>
      <c r="I6625" t="s">
        <v>38</v>
      </c>
      <c r="J6625" t="s">
        <v>147</v>
      </c>
      <c r="K6625" t="s">
        <v>59</v>
      </c>
      <c r="L6625">
        <v>94109</v>
      </c>
      <c r="M6625" t="s">
        <v>60</v>
      </c>
      <c r="N6625" t="s">
        <v>2251</v>
      </c>
      <c r="O6625" t="s">
        <v>62</v>
      </c>
      <c r="P6625" t="s">
        <v>63</v>
      </c>
      <c r="Q6625" t="s">
        <v>2252</v>
      </c>
      <c r="R6625" s="1">
        <v>58.48</v>
      </c>
      <c r="S6625">
        <v>8</v>
      </c>
      <c r="T6625">
        <f t="shared" si="103"/>
        <v>15</v>
      </c>
      <c r="U6625" t="s">
        <v>75</v>
      </c>
      <c r="V6625">
        <v>0</v>
      </c>
      <c r="W6625">
        <v>0</v>
      </c>
      <c r="X6625" s="1">
        <v>0</v>
      </c>
      <c r="Y6625" s="1">
        <v>58.48</v>
      </c>
      <c r="Z6625" t="s">
        <v>99</v>
      </c>
      <c r="AA6625" s="2">
        <v>27.485600000000002</v>
      </c>
      <c r="AB6625" s="3">
        <v>0.47000000000000003</v>
      </c>
      <c r="AC6625" s="1">
        <v>-30.994399999999999</v>
      </c>
      <c r="AD6625">
        <v>3</v>
      </c>
      <c r="AE6625">
        <v>3</v>
      </c>
      <c r="AF6625" t="s">
        <v>48</v>
      </c>
      <c r="AG6625">
        <v>2014</v>
      </c>
      <c r="AH6625">
        <f>COUNTBLANK(datos[[#This Row],[Row ID]:[Year sales]])</f>
        <v>0</v>
      </c>
    </row>
    <row r="6626" spans="1:34" x14ac:dyDescent="0.3">
      <c r="A6626">
        <v>6625</v>
      </c>
      <c r="B6626" t="s">
        <v>9024</v>
      </c>
      <c r="C6626" s="4">
        <v>42023</v>
      </c>
      <c r="D6626" s="4">
        <v>42027</v>
      </c>
      <c r="E6626" t="s">
        <v>67</v>
      </c>
      <c r="F6626" t="s">
        <v>3374</v>
      </c>
      <c r="G6626" t="s">
        <v>3375</v>
      </c>
      <c r="H6626" t="s">
        <v>37</v>
      </c>
      <c r="I6626" t="s">
        <v>38</v>
      </c>
      <c r="J6626" t="s">
        <v>9025</v>
      </c>
      <c r="K6626" t="s">
        <v>124</v>
      </c>
      <c r="L6626">
        <v>77590</v>
      </c>
      <c r="M6626" t="s">
        <v>125</v>
      </c>
      <c r="N6626" t="s">
        <v>4885</v>
      </c>
      <c r="O6626" t="s">
        <v>43</v>
      </c>
      <c r="P6626" t="s">
        <v>73</v>
      </c>
      <c r="Q6626" t="s">
        <v>4886</v>
      </c>
      <c r="R6626" s="1">
        <v>102.438</v>
      </c>
      <c r="S6626">
        <v>1</v>
      </c>
      <c r="T6626">
        <f t="shared" si="103"/>
        <v>19</v>
      </c>
      <c r="U6626" t="s">
        <v>46</v>
      </c>
      <c r="V6626">
        <v>0.3</v>
      </c>
      <c r="W6626">
        <v>30.731400000000001</v>
      </c>
      <c r="X6626" s="1">
        <v>-30.731400000000001</v>
      </c>
      <c r="Y6626" s="1">
        <v>133.1694</v>
      </c>
      <c r="Z6626" t="s">
        <v>99</v>
      </c>
      <c r="AA6626" s="2">
        <v>-13.1706</v>
      </c>
      <c r="AB6626" s="3">
        <v>-0.12857142857142856</v>
      </c>
      <c r="AC6626" s="1">
        <v>-84.877200000000002</v>
      </c>
      <c r="AD6626">
        <v>4</v>
      </c>
      <c r="AE6626">
        <v>4</v>
      </c>
      <c r="AF6626" t="s">
        <v>48</v>
      </c>
      <c r="AG6626">
        <v>2015</v>
      </c>
      <c r="AH6626">
        <f>COUNTBLANK(datos[[#This Row],[Row ID]:[Year sales]])</f>
        <v>0</v>
      </c>
    </row>
    <row r="6627" spans="1:34" x14ac:dyDescent="0.3">
      <c r="A6627">
        <v>6626</v>
      </c>
      <c r="B6627" t="s">
        <v>9024</v>
      </c>
      <c r="C6627" s="4">
        <v>42023</v>
      </c>
      <c r="D6627" s="4">
        <v>42027</v>
      </c>
      <c r="E6627" t="s">
        <v>67</v>
      </c>
      <c r="F6627" t="s">
        <v>3374</v>
      </c>
      <c r="G6627" t="s">
        <v>3375</v>
      </c>
      <c r="H6627" t="s">
        <v>37</v>
      </c>
      <c r="I6627" t="s">
        <v>38</v>
      </c>
      <c r="J6627" t="s">
        <v>9025</v>
      </c>
      <c r="K6627" t="s">
        <v>124</v>
      </c>
      <c r="L6627">
        <v>77590</v>
      </c>
      <c r="M6627" t="s">
        <v>125</v>
      </c>
      <c r="N6627" t="s">
        <v>6170</v>
      </c>
      <c r="O6627" t="s">
        <v>43</v>
      </c>
      <c r="P6627" t="s">
        <v>50</v>
      </c>
      <c r="Q6627" t="s">
        <v>6171</v>
      </c>
      <c r="R6627" s="1">
        <v>199.304</v>
      </c>
      <c r="S6627">
        <v>4</v>
      </c>
      <c r="T6627">
        <f t="shared" si="103"/>
        <v>24</v>
      </c>
      <c r="U6627" t="s">
        <v>52</v>
      </c>
      <c r="V6627">
        <v>0.3</v>
      </c>
      <c r="W6627">
        <v>59.791199999999996</v>
      </c>
      <c r="X6627" s="1">
        <v>-59.791200000000003</v>
      </c>
      <c r="Y6627" s="1">
        <v>259.09519999999998</v>
      </c>
      <c r="Z6627" t="s">
        <v>47</v>
      </c>
      <c r="AA6627" s="2">
        <v>-8.5416000000000007</v>
      </c>
      <c r="AB6627" s="3">
        <v>-4.2857142857142858E-2</v>
      </c>
      <c r="AC6627" s="1">
        <v>-148.05439999999999</v>
      </c>
      <c r="AD6627">
        <v>4</v>
      </c>
      <c r="AE6627">
        <v>4</v>
      </c>
      <c r="AF6627" t="s">
        <v>48</v>
      </c>
      <c r="AG6627">
        <v>2015</v>
      </c>
      <c r="AH6627">
        <f>COUNTBLANK(datos[[#This Row],[Row ID]:[Year sales]])</f>
        <v>0</v>
      </c>
    </row>
    <row r="6628" spans="1:34" x14ac:dyDescent="0.3">
      <c r="A6628">
        <v>6627</v>
      </c>
      <c r="B6628" t="s">
        <v>9026</v>
      </c>
      <c r="C6628" s="4">
        <v>41987</v>
      </c>
      <c r="D6628" s="4">
        <v>41994</v>
      </c>
      <c r="E6628" t="s">
        <v>67</v>
      </c>
      <c r="F6628" t="s">
        <v>4075</v>
      </c>
      <c r="G6628" t="s">
        <v>4076</v>
      </c>
      <c r="H6628" t="s">
        <v>37</v>
      </c>
      <c r="I6628" t="s">
        <v>38</v>
      </c>
      <c r="J6628" t="s">
        <v>286</v>
      </c>
      <c r="K6628" t="s">
        <v>287</v>
      </c>
      <c r="L6628">
        <v>10024</v>
      </c>
      <c r="M6628" t="s">
        <v>168</v>
      </c>
      <c r="N6628" t="s">
        <v>7261</v>
      </c>
      <c r="O6628" t="s">
        <v>90</v>
      </c>
      <c r="P6628" t="s">
        <v>704</v>
      </c>
      <c r="Q6628" t="s">
        <v>7262</v>
      </c>
      <c r="R6628" s="1">
        <v>6999.96</v>
      </c>
      <c r="S6628">
        <v>4</v>
      </c>
      <c r="T6628">
        <f t="shared" si="103"/>
        <v>12</v>
      </c>
      <c r="U6628" t="s">
        <v>52</v>
      </c>
      <c r="V6628">
        <v>0</v>
      </c>
      <c r="W6628">
        <v>0</v>
      </c>
      <c r="X6628" s="1">
        <v>0</v>
      </c>
      <c r="Y6628" s="1">
        <v>6999.96</v>
      </c>
      <c r="Z6628" t="s">
        <v>53</v>
      </c>
      <c r="AA6628" s="2">
        <v>2239.9872</v>
      </c>
      <c r="AB6628" s="3">
        <v>0.32</v>
      </c>
      <c r="AC6628" s="1">
        <v>-4759.9727999999996</v>
      </c>
      <c r="AD6628">
        <v>7</v>
      </c>
      <c r="AE6628">
        <v>7</v>
      </c>
      <c r="AF6628" t="s">
        <v>48</v>
      </c>
      <c r="AG6628">
        <v>2014</v>
      </c>
      <c r="AH6628">
        <f>COUNTBLANK(datos[[#This Row],[Row ID]:[Year sales]])</f>
        <v>0</v>
      </c>
    </row>
    <row r="6629" spans="1:34" x14ac:dyDescent="0.3">
      <c r="A6629">
        <v>6628</v>
      </c>
      <c r="B6629" t="s">
        <v>9027</v>
      </c>
      <c r="C6629" s="4">
        <v>41782</v>
      </c>
      <c r="D6629" s="4">
        <v>41786</v>
      </c>
      <c r="E6629" t="s">
        <v>67</v>
      </c>
      <c r="F6629" t="s">
        <v>4782</v>
      </c>
      <c r="G6629" t="s">
        <v>4783</v>
      </c>
      <c r="H6629" t="s">
        <v>37</v>
      </c>
      <c r="I6629" t="s">
        <v>38</v>
      </c>
      <c r="J6629" t="s">
        <v>4150</v>
      </c>
      <c r="K6629" t="s">
        <v>116</v>
      </c>
      <c r="L6629">
        <v>98006</v>
      </c>
      <c r="M6629" t="s">
        <v>60</v>
      </c>
      <c r="N6629" t="s">
        <v>430</v>
      </c>
      <c r="O6629" t="s">
        <v>62</v>
      </c>
      <c r="P6629" t="s">
        <v>110</v>
      </c>
      <c r="Q6629" t="s">
        <v>431</v>
      </c>
      <c r="R6629" s="1">
        <v>12.96</v>
      </c>
      <c r="S6629">
        <v>2</v>
      </c>
      <c r="T6629">
        <f t="shared" si="103"/>
        <v>17</v>
      </c>
      <c r="U6629" t="s">
        <v>46</v>
      </c>
      <c r="V6629">
        <v>0</v>
      </c>
      <c r="W6629">
        <v>0</v>
      </c>
      <c r="X6629" s="1">
        <v>0</v>
      </c>
      <c r="Y6629" s="1">
        <v>12.96</v>
      </c>
      <c r="Z6629" t="s">
        <v>65</v>
      </c>
      <c r="AA6629" s="2">
        <v>6.2207999999999997</v>
      </c>
      <c r="AB6629" s="3">
        <v>0.47999999999999993</v>
      </c>
      <c r="AC6629" s="1">
        <v>-6.7392000000000003</v>
      </c>
      <c r="AD6629">
        <v>4</v>
      </c>
      <c r="AE6629">
        <v>4</v>
      </c>
      <c r="AF6629" t="s">
        <v>48</v>
      </c>
      <c r="AG6629">
        <v>2014</v>
      </c>
      <c r="AH6629">
        <f>COUNTBLANK(datos[[#This Row],[Row ID]:[Year sales]])</f>
        <v>0</v>
      </c>
    </row>
    <row r="6630" spans="1:34" x14ac:dyDescent="0.3">
      <c r="A6630">
        <v>6629</v>
      </c>
      <c r="B6630" t="s">
        <v>9028</v>
      </c>
      <c r="C6630" s="4">
        <v>42266</v>
      </c>
      <c r="D6630" s="4">
        <v>42269</v>
      </c>
      <c r="E6630" t="s">
        <v>34</v>
      </c>
      <c r="F6630" t="s">
        <v>4653</v>
      </c>
      <c r="G6630" t="s">
        <v>4654</v>
      </c>
      <c r="H6630" t="s">
        <v>37</v>
      </c>
      <c r="I6630" t="s">
        <v>38</v>
      </c>
      <c r="J6630" t="s">
        <v>286</v>
      </c>
      <c r="K6630" t="s">
        <v>287</v>
      </c>
      <c r="L6630">
        <v>10024</v>
      </c>
      <c r="M6630" t="s">
        <v>168</v>
      </c>
      <c r="N6630" t="s">
        <v>945</v>
      </c>
      <c r="O6630" t="s">
        <v>90</v>
      </c>
      <c r="P6630" t="s">
        <v>91</v>
      </c>
      <c r="Q6630" t="s">
        <v>946</v>
      </c>
      <c r="R6630" s="1">
        <v>279.86</v>
      </c>
      <c r="S6630">
        <v>14</v>
      </c>
      <c r="T6630">
        <f t="shared" si="103"/>
        <v>34</v>
      </c>
      <c r="U6630" t="s">
        <v>75</v>
      </c>
      <c r="V6630">
        <v>0</v>
      </c>
      <c r="W6630">
        <v>0</v>
      </c>
      <c r="X6630" s="1">
        <v>0</v>
      </c>
      <c r="Y6630" s="1">
        <v>279.86</v>
      </c>
      <c r="Z6630" t="s">
        <v>47</v>
      </c>
      <c r="AA6630" s="2">
        <v>134.33279999999999</v>
      </c>
      <c r="AB6630" s="3">
        <v>0.47999999999999993</v>
      </c>
      <c r="AC6630" s="1">
        <v>-145.52719999999999</v>
      </c>
      <c r="AD6630">
        <v>3</v>
      </c>
      <c r="AE6630">
        <v>3</v>
      </c>
      <c r="AF6630" t="s">
        <v>48</v>
      </c>
      <c r="AG6630">
        <v>2015</v>
      </c>
      <c r="AH6630">
        <f>COUNTBLANK(datos[[#This Row],[Row ID]:[Year sales]])</f>
        <v>0</v>
      </c>
    </row>
    <row r="6631" spans="1:34" x14ac:dyDescent="0.3">
      <c r="A6631">
        <v>6630</v>
      </c>
      <c r="B6631" t="s">
        <v>9029</v>
      </c>
      <c r="C6631" s="4">
        <v>42279</v>
      </c>
      <c r="D6631" s="4">
        <v>42283</v>
      </c>
      <c r="E6631" t="s">
        <v>67</v>
      </c>
      <c r="F6631" t="s">
        <v>3987</v>
      </c>
      <c r="G6631" t="s">
        <v>3988</v>
      </c>
      <c r="H6631" t="s">
        <v>122</v>
      </c>
      <c r="I6631" t="s">
        <v>38</v>
      </c>
      <c r="J6631" t="s">
        <v>9030</v>
      </c>
      <c r="K6631" t="s">
        <v>108</v>
      </c>
      <c r="L6631">
        <v>27893</v>
      </c>
      <c r="M6631" t="s">
        <v>41</v>
      </c>
      <c r="N6631" t="s">
        <v>4765</v>
      </c>
      <c r="O6631" t="s">
        <v>62</v>
      </c>
      <c r="P6631" t="s">
        <v>94</v>
      </c>
      <c r="Q6631" t="s">
        <v>4766</v>
      </c>
      <c r="R6631" s="1">
        <v>7.38</v>
      </c>
      <c r="S6631">
        <v>5</v>
      </c>
      <c r="T6631">
        <f t="shared" si="103"/>
        <v>48</v>
      </c>
      <c r="U6631" t="s">
        <v>75</v>
      </c>
      <c r="V6631">
        <v>0.7</v>
      </c>
      <c r="W6631">
        <v>5.1659999999999995</v>
      </c>
      <c r="X6631" s="1">
        <v>-5.1660000000000004</v>
      </c>
      <c r="Y6631" s="1">
        <v>12.545999999999999</v>
      </c>
      <c r="Z6631" t="s">
        <v>65</v>
      </c>
      <c r="AA6631" s="2">
        <v>-5.4119999999999999</v>
      </c>
      <c r="AB6631" s="3">
        <v>-0.73333333333333328</v>
      </c>
      <c r="AC6631" s="1">
        <v>-7.6260000000000003</v>
      </c>
      <c r="AD6631">
        <v>4</v>
      </c>
      <c r="AE6631">
        <v>4</v>
      </c>
      <c r="AF6631" t="s">
        <v>48</v>
      </c>
      <c r="AG6631">
        <v>2015</v>
      </c>
      <c r="AH6631">
        <f>COUNTBLANK(datos[[#This Row],[Row ID]:[Year sales]])</f>
        <v>0</v>
      </c>
    </row>
    <row r="6632" spans="1:34" x14ac:dyDescent="0.3">
      <c r="A6632">
        <v>6631</v>
      </c>
      <c r="B6632" t="s">
        <v>9031</v>
      </c>
      <c r="C6632" s="4">
        <v>42729</v>
      </c>
      <c r="D6632" s="4">
        <v>42734</v>
      </c>
      <c r="E6632" t="s">
        <v>67</v>
      </c>
      <c r="F6632" t="s">
        <v>4826</v>
      </c>
      <c r="G6632" t="s">
        <v>4827</v>
      </c>
      <c r="H6632" t="s">
        <v>37</v>
      </c>
      <c r="I6632" t="s">
        <v>38</v>
      </c>
      <c r="J6632" t="s">
        <v>115</v>
      </c>
      <c r="K6632" t="s">
        <v>116</v>
      </c>
      <c r="L6632">
        <v>98115</v>
      </c>
      <c r="M6632" t="s">
        <v>60</v>
      </c>
      <c r="N6632" t="s">
        <v>3973</v>
      </c>
      <c r="O6632" t="s">
        <v>43</v>
      </c>
      <c r="P6632" t="s">
        <v>50</v>
      </c>
      <c r="Q6632" t="s">
        <v>3974</v>
      </c>
      <c r="R6632" s="1">
        <v>698.35199999999998</v>
      </c>
      <c r="S6632">
        <v>3</v>
      </c>
      <c r="T6632">
        <f t="shared" si="103"/>
        <v>18</v>
      </c>
      <c r="U6632" t="s">
        <v>52</v>
      </c>
      <c r="V6632">
        <v>0.2</v>
      </c>
      <c r="W6632">
        <v>139.6704</v>
      </c>
      <c r="X6632" s="1">
        <v>-139.6704</v>
      </c>
      <c r="Y6632" s="1">
        <v>838.02239999999995</v>
      </c>
      <c r="Z6632" t="s">
        <v>53</v>
      </c>
      <c r="AA6632" s="2">
        <v>52.376399999999997</v>
      </c>
      <c r="AB6632" s="3">
        <v>7.4999999999999997E-2</v>
      </c>
      <c r="AC6632" s="1">
        <v>-506.30520000000001</v>
      </c>
      <c r="AD6632">
        <v>5</v>
      </c>
      <c r="AE6632">
        <v>5</v>
      </c>
      <c r="AF6632" t="s">
        <v>48</v>
      </c>
      <c r="AG6632">
        <v>2016</v>
      </c>
      <c r="AH6632">
        <f>COUNTBLANK(datos[[#This Row],[Row ID]:[Year sales]])</f>
        <v>0</v>
      </c>
    </row>
    <row r="6633" spans="1:34" x14ac:dyDescent="0.3">
      <c r="A6633">
        <v>6632</v>
      </c>
      <c r="B6633" t="s">
        <v>9031</v>
      </c>
      <c r="C6633" s="4">
        <v>42729</v>
      </c>
      <c r="D6633" s="4">
        <v>42734</v>
      </c>
      <c r="E6633" t="s">
        <v>67</v>
      </c>
      <c r="F6633" t="s">
        <v>4826</v>
      </c>
      <c r="G6633" t="s">
        <v>4827</v>
      </c>
      <c r="H6633" t="s">
        <v>37</v>
      </c>
      <c r="I6633" t="s">
        <v>38</v>
      </c>
      <c r="J6633" t="s">
        <v>115</v>
      </c>
      <c r="K6633" t="s">
        <v>116</v>
      </c>
      <c r="L6633">
        <v>98115</v>
      </c>
      <c r="M6633" t="s">
        <v>60</v>
      </c>
      <c r="N6633" t="s">
        <v>4457</v>
      </c>
      <c r="O6633" t="s">
        <v>43</v>
      </c>
      <c r="P6633" t="s">
        <v>73</v>
      </c>
      <c r="Q6633" t="s">
        <v>4458</v>
      </c>
      <c r="R6633" s="1">
        <v>1747.25</v>
      </c>
      <c r="S6633">
        <v>5</v>
      </c>
      <c r="T6633">
        <f t="shared" si="103"/>
        <v>14</v>
      </c>
      <c r="U6633" t="s">
        <v>75</v>
      </c>
      <c r="V6633">
        <v>0</v>
      </c>
      <c r="W6633">
        <v>0</v>
      </c>
      <c r="X6633" s="1">
        <v>0</v>
      </c>
      <c r="Y6633" s="1">
        <v>1747.25</v>
      </c>
      <c r="Z6633" t="s">
        <v>53</v>
      </c>
      <c r="AA6633" s="2">
        <v>629.01</v>
      </c>
      <c r="AB6633" s="3">
        <v>0.36</v>
      </c>
      <c r="AC6633" s="1">
        <v>-1118.24</v>
      </c>
      <c r="AD6633">
        <v>5</v>
      </c>
      <c r="AE6633">
        <v>5</v>
      </c>
      <c r="AF6633" t="s">
        <v>48</v>
      </c>
      <c r="AG6633">
        <v>2016</v>
      </c>
      <c r="AH6633">
        <f>COUNTBLANK(datos[[#This Row],[Row ID]:[Year sales]])</f>
        <v>0</v>
      </c>
    </row>
    <row r="6634" spans="1:34" x14ac:dyDescent="0.3">
      <c r="A6634">
        <v>6633</v>
      </c>
      <c r="B6634" t="s">
        <v>9032</v>
      </c>
      <c r="C6634" s="4">
        <v>42496</v>
      </c>
      <c r="D6634" s="4">
        <v>42498</v>
      </c>
      <c r="E6634" t="s">
        <v>34</v>
      </c>
      <c r="F6634" t="s">
        <v>4555</v>
      </c>
      <c r="G6634" t="s">
        <v>4556</v>
      </c>
      <c r="H6634" t="s">
        <v>122</v>
      </c>
      <c r="I6634" t="s">
        <v>38</v>
      </c>
      <c r="J6634" t="s">
        <v>338</v>
      </c>
      <c r="K6634" t="s">
        <v>617</v>
      </c>
      <c r="L6634">
        <v>65807</v>
      </c>
      <c r="M6634" t="s">
        <v>125</v>
      </c>
      <c r="N6634" t="s">
        <v>5394</v>
      </c>
      <c r="O6634" t="s">
        <v>62</v>
      </c>
      <c r="P6634" t="s">
        <v>97</v>
      </c>
      <c r="Q6634" t="s">
        <v>5395</v>
      </c>
      <c r="R6634" s="1">
        <v>54.48</v>
      </c>
      <c r="S6634">
        <v>1</v>
      </c>
      <c r="T6634">
        <f t="shared" si="103"/>
        <v>40</v>
      </c>
      <c r="U6634" t="s">
        <v>46</v>
      </c>
      <c r="V6634">
        <v>0</v>
      </c>
      <c r="W6634">
        <v>0</v>
      </c>
      <c r="X6634" s="1">
        <v>0</v>
      </c>
      <c r="Y6634" s="1">
        <v>54.48</v>
      </c>
      <c r="Z6634" t="s">
        <v>99</v>
      </c>
      <c r="AA6634" s="2">
        <v>15.2544</v>
      </c>
      <c r="AB6634" s="3">
        <v>0.28000000000000003</v>
      </c>
      <c r="AC6634" s="1">
        <v>-39.2256</v>
      </c>
      <c r="AD6634">
        <v>2</v>
      </c>
      <c r="AE6634">
        <v>2</v>
      </c>
      <c r="AF6634" t="s">
        <v>48</v>
      </c>
      <c r="AG6634">
        <v>2016</v>
      </c>
      <c r="AH6634">
        <f>COUNTBLANK(datos[[#This Row],[Row ID]:[Year sales]])</f>
        <v>0</v>
      </c>
    </row>
    <row r="6635" spans="1:34" x14ac:dyDescent="0.3">
      <c r="A6635">
        <v>6634</v>
      </c>
      <c r="B6635" t="s">
        <v>9033</v>
      </c>
      <c r="C6635" s="4">
        <v>42667</v>
      </c>
      <c r="D6635" s="4">
        <v>42667</v>
      </c>
      <c r="E6635" t="s">
        <v>1312</v>
      </c>
      <c r="F6635" t="s">
        <v>1718</v>
      </c>
      <c r="G6635" t="s">
        <v>1719</v>
      </c>
      <c r="H6635" t="s">
        <v>37</v>
      </c>
      <c r="I6635" t="s">
        <v>38</v>
      </c>
      <c r="J6635" t="s">
        <v>147</v>
      </c>
      <c r="K6635" t="s">
        <v>59</v>
      </c>
      <c r="L6635">
        <v>94109</v>
      </c>
      <c r="M6635" t="s">
        <v>60</v>
      </c>
      <c r="N6635" t="s">
        <v>2568</v>
      </c>
      <c r="O6635" t="s">
        <v>90</v>
      </c>
      <c r="P6635" t="s">
        <v>181</v>
      </c>
      <c r="Q6635" t="s">
        <v>2569</v>
      </c>
      <c r="R6635" s="1">
        <v>199.99</v>
      </c>
      <c r="S6635">
        <v>1</v>
      </c>
      <c r="T6635">
        <f t="shared" si="103"/>
        <v>26</v>
      </c>
      <c r="U6635" t="s">
        <v>46</v>
      </c>
      <c r="V6635">
        <v>0</v>
      </c>
      <c r="W6635">
        <v>0</v>
      </c>
      <c r="X6635" s="1">
        <v>0</v>
      </c>
      <c r="Y6635" s="1">
        <v>199.99</v>
      </c>
      <c r="Z6635" t="s">
        <v>99</v>
      </c>
      <c r="AA6635" s="2">
        <v>85.995699999999999</v>
      </c>
      <c r="AB6635" s="3">
        <v>0.43</v>
      </c>
      <c r="AC6635" s="1">
        <v>-113.9943</v>
      </c>
      <c r="AD6635">
        <v>0</v>
      </c>
      <c r="AE6635">
        <v>0</v>
      </c>
      <c r="AF6635" t="s">
        <v>48</v>
      </c>
      <c r="AG6635">
        <v>2016</v>
      </c>
      <c r="AH6635">
        <f>COUNTBLANK(datos[[#This Row],[Row ID]:[Year sales]])</f>
        <v>0</v>
      </c>
    </row>
    <row r="6636" spans="1:34" x14ac:dyDescent="0.3">
      <c r="A6636">
        <v>6635</v>
      </c>
      <c r="B6636" t="s">
        <v>9034</v>
      </c>
      <c r="C6636" s="4">
        <v>42861</v>
      </c>
      <c r="D6636" s="4">
        <v>42861</v>
      </c>
      <c r="E6636" t="s">
        <v>1312</v>
      </c>
      <c r="F6636" t="s">
        <v>3962</v>
      </c>
      <c r="G6636" t="s">
        <v>3963</v>
      </c>
      <c r="H6636" t="s">
        <v>37</v>
      </c>
      <c r="I6636" t="s">
        <v>38</v>
      </c>
      <c r="J6636" t="s">
        <v>487</v>
      </c>
      <c r="K6636" t="s">
        <v>108</v>
      </c>
      <c r="L6636">
        <v>28205</v>
      </c>
      <c r="M6636" t="s">
        <v>41</v>
      </c>
      <c r="N6636" t="s">
        <v>1409</v>
      </c>
      <c r="O6636" t="s">
        <v>62</v>
      </c>
      <c r="P6636" t="s">
        <v>94</v>
      </c>
      <c r="Q6636" t="s">
        <v>1410</v>
      </c>
      <c r="R6636" s="1">
        <v>68.540999999999997</v>
      </c>
      <c r="S6636">
        <v>11</v>
      </c>
      <c r="T6636">
        <f t="shared" si="103"/>
        <v>48</v>
      </c>
      <c r="U6636" t="s">
        <v>75</v>
      </c>
      <c r="V6636">
        <v>0.7</v>
      </c>
      <c r="W6636">
        <v>47.978699999999996</v>
      </c>
      <c r="X6636" s="1">
        <v>-47.978700000000003</v>
      </c>
      <c r="Y6636" s="1">
        <v>116.5197</v>
      </c>
      <c r="Z6636" t="s">
        <v>99</v>
      </c>
      <c r="AA6636" s="2">
        <v>-52.548099999999998</v>
      </c>
      <c r="AB6636" s="3">
        <v>-0.76666666666666672</v>
      </c>
      <c r="AC6636" s="1">
        <v>-73.110399999999998</v>
      </c>
      <c r="AD6636">
        <v>0</v>
      </c>
      <c r="AE6636">
        <v>0</v>
      </c>
      <c r="AF6636" t="s">
        <v>48</v>
      </c>
      <c r="AG6636">
        <v>2017</v>
      </c>
      <c r="AH6636">
        <f>COUNTBLANK(datos[[#This Row],[Row ID]:[Year sales]])</f>
        <v>0</v>
      </c>
    </row>
    <row r="6637" spans="1:34" x14ac:dyDescent="0.3">
      <c r="A6637">
        <v>6636</v>
      </c>
      <c r="B6637" t="s">
        <v>9034</v>
      </c>
      <c r="C6637" s="4">
        <v>42861</v>
      </c>
      <c r="D6637" s="4">
        <v>42861</v>
      </c>
      <c r="E6637" t="s">
        <v>1312</v>
      </c>
      <c r="F6637" t="s">
        <v>3962</v>
      </c>
      <c r="G6637" t="s">
        <v>3963</v>
      </c>
      <c r="H6637" t="s">
        <v>37</v>
      </c>
      <c r="I6637" t="s">
        <v>38</v>
      </c>
      <c r="J6637" t="s">
        <v>487</v>
      </c>
      <c r="K6637" t="s">
        <v>108</v>
      </c>
      <c r="L6637">
        <v>28205</v>
      </c>
      <c r="M6637" t="s">
        <v>41</v>
      </c>
      <c r="N6637" t="s">
        <v>212</v>
      </c>
      <c r="O6637" t="s">
        <v>90</v>
      </c>
      <c r="P6637" t="s">
        <v>91</v>
      </c>
      <c r="Q6637" t="s">
        <v>213</v>
      </c>
      <c r="R6637" s="1">
        <v>627.16800000000001</v>
      </c>
      <c r="S6637">
        <v>4</v>
      </c>
      <c r="T6637">
        <f t="shared" si="103"/>
        <v>32</v>
      </c>
      <c r="U6637" t="s">
        <v>52</v>
      </c>
      <c r="V6637">
        <v>0.2</v>
      </c>
      <c r="W6637">
        <v>125.43360000000001</v>
      </c>
      <c r="X6637" s="1">
        <v>-125.4336</v>
      </c>
      <c r="Y6637" s="1">
        <v>752.60159999999996</v>
      </c>
      <c r="Z6637" t="s">
        <v>53</v>
      </c>
      <c r="AA6637" s="2">
        <v>70.556399999999996</v>
      </c>
      <c r="AB6637" s="3">
        <v>0.11249999999999999</v>
      </c>
      <c r="AC6637" s="1">
        <v>-431.178</v>
      </c>
      <c r="AD6637">
        <v>0</v>
      </c>
      <c r="AE6637">
        <v>0</v>
      </c>
      <c r="AF6637" t="s">
        <v>48</v>
      </c>
      <c r="AG6637">
        <v>2017</v>
      </c>
      <c r="AH6637">
        <f>COUNTBLANK(datos[[#This Row],[Row ID]:[Year sales]])</f>
        <v>0</v>
      </c>
    </row>
    <row r="6638" spans="1:34" x14ac:dyDescent="0.3">
      <c r="A6638">
        <v>6637</v>
      </c>
      <c r="B6638" t="s">
        <v>9034</v>
      </c>
      <c r="C6638" s="4">
        <v>42861</v>
      </c>
      <c r="D6638" s="4">
        <v>42861</v>
      </c>
      <c r="E6638" t="s">
        <v>1312</v>
      </c>
      <c r="F6638" t="s">
        <v>3962</v>
      </c>
      <c r="G6638" t="s">
        <v>3963</v>
      </c>
      <c r="H6638" t="s">
        <v>37</v>
      </c>
      <c r="I6638" t="s">
        <v>38</v>
      </c>
      <c r="J6638" t="s">
        <v>487</v>
      </c>
      <c r="K6638" t="s">
        <v>108</v>
      </c>
      <c r="L6638">
        <v>28205</v>
      </c>
      <c r="M6638" t="s">
        <v>41</v>
      </c>
      <c r="N6638" t="s">
        <v>2279</v>
      </c>
      <c r="O6638" t="s">
        <v>62</v>
      </c>
      <c r="P6638" t="s">
        <v>63</v>
      </c>
      <c r="Q6638" t="s">
        <v>2280</v>
      </c>
      <c r="R6638" s="1">
        <v>122.12</v>
      </c>
      <c r="S6638">
        <v>5</v>
      </c>
      <c r="T6638">
        <f t="shared" si="103"/>
        <v>43</v>
      </c>
      <c r="U6638" t="s">
        <v>75</v>
      </c>
      <c r="V6638">
        <v>0.2</v>
      </c>
      <c r="W6638">
        <v>24.424000000000003</v>
      </c>
      <c r="X6638" s="1">
        <v>-24.423999999999999</v>
      </c>
      <c r="Y6638" s="1">
        <v>146.54400000000001</v>
      </c>
      <c r="Z6638" t="s">
        <v>99</v>
      </c>
      <c r="AA6638" s="2">
        <v>39.689</v>
      </c>
      <c r="AB6638" s="3">
        <v>0.32500000000000001</v>
      </c>
      <c r="AC6638" s="1">
        <v>-58.006999999999998</v>
      </c>
      <c r="AD6638">
        <v>0</v>
      </c>
      <c r="AE6638">
        <v>0</v>
      </c>
      <c r="AF6638" t="s">
        <v>48</v>
      </c>
      <c r="AG6638">
        <v>2017</v>
      </c>
      <c r="AH6638">
        <f>COUNTBLANK(datos[[#This Row],[Row ID]:[Year sales]])</f>
        <v>0</v>
      </c>
    </row>
    <row r="6639" spans="1:34" x14ac:dyDescent="0.3">
      <c r="A6639">
        <v>6638</v>
      </c>
      <c r="B6639" t="s">
        <v>9035</v>
      </c>
      <c r="C6639" s="4">
        <v>43066</v>
      </c>
      <c r="D6639" s="4">
        <v>43069</v>
      </c>
      <c r="E6639" t="s">
        <v>34</v>
      </c>
      <c r="F6639" t="s">
        <v>2202</v>
      </c>
      <c r="G6639" t="s">
        <v>2203</v>
      </c>
      <c r="H6639" t="s">
        <v>37</v>
      </c>
      <c r="I6639" t="s">
        <v>38</v>
      </c>
      <c r="J6639" t="s">
        <v>286</v>
      </c>
      <c r="K6639" t="s">
        <v>287</v>
      </c>
      <c r="L6639">
        <v>10011</v>
      </c>
      <c r="M6639" t="s">
        <v>168</v>
      </c>
      <c r="N6639" t="s">
        <v>1492</v>
      </c>
      <c r="O6639" t="s">
        <v>62</v>
      </c>
      <c r="P6639" t="s">
        <v>86</v>
      </c>
      <c r="Q6639" t="s">
        <v>1493</v>
      </c>
      <c r="R6639" s="1">
        <v>6.99</v>
      </c>
      <c r="S6639">
        <v>3</v>
      </c>
      <c r="T6639">
        <f t="shared" si="103"/>
        <v>21</v>
      </c>
      <c r="U6639" t="s">
        <v>52</v>
      </c>
      <c r="V6639">
        <v>0</v>
      </c>
      <c r="W6639">
        <v>0</v>
      </c>
      <c r="X6639" s="1">
        <v>0</v>
      </c>
      <c r="Y6639" s="1">
        <v>6.99</v>
      </c>
      <c r="Z6639" t="s">
        <v>65</v>
      </c>
      <c r="AA6639" s="2">
        <v>2.0270999999999999</v>
      </c>
      <c r="AB6639" s="3">
        <v>0.28999999999999998</v>
      </c>
      <c r="AC6639" s="1">
        <v>-4.9629000000000003</v>
      </c>
      <c r="AD6639">
        <v>3</v>
      </c>
      <c r="AE6639">
        <v>3</v>
      </c>
      <c r="AF6639" t="s">
        <v>48</v>
      </c>
      <c r="AG6639">
        <v>2017</v>
      </c>
      <c r="AH6639">
        <f>COUNTBLANK(datos[[#This Row],[Row ID]:[Year sales]])</f>
        <v>0</v>
      </c>
    </row>
    <row r="6640" spans="1:34" x14ac:dyDescent="0.3">
      <c r="A6640">
        <v>6639</v>
      </c>
      <c r="B6640" t="s">
        <v>9035</v>
      </c>
      <c r="C6640" s="4">
        <v>43066</v>
      </c>
      <c r="D6640" s="4">
        <v>43069</v>
      </c>
      <c r="E6640" t="s">
        <v>34</v>
      </c>
      <c r="F6640" t="s">
        <v>2202</v>
      </c>
      <c r="G6640" t="s">
        <v>2203</v>
      </c>
      <c r="H6640" t="s">
        <v>37</v>
      </c>
      <c r="I6640" t="s">
        <v>38</v>
      </c>
      <c r="J6640" t="s">
        <v>286</v>
      </c>
      <c r="K6640" t="s">
        <v>287</v>
      </c>
      <c r="L6640">
        <v>10011</v>
      </c>
      <c r="M6640" t="s">
        <v>168</v>
      </c>
      <c r="N6640" t="s">
        <v>5841</v>
      </c>
      <c r="O6640" t="s">
        <v>62</v>
      </c>
      <c r="P6640" t="s">
        <v>94</v>
      </c>
      <c r="Q6640" t="s">
        <v>5842</v>
      </c>
      <c r="R6640" s="1">
        <v>107.42400000000001</v>
      </c>
      <c r="S6640">
        <v>6</v>
      </c>
      <c r="T6640">
        <f t="shared" si="103"/>
        <v>17</v>
      </c>
      <c r="U6640" t="s">
        <v>75</v>
      </c>
      <c r="V6640">
        <v>0.2</v>
      </c>
      <c r="W6640">
        <v>21.484800000000003</v>
      </c>
      <c r="X6640" s="1">
        <v>-21.4848</v>
      </c>
      <c r="Y6640" s="1">
        <v>128.90880000000001</v>
      </c>
      <c r="Z6640" t="s">
        <v>99</v>
      </c>
      <c r="AA6640" s="2">
        <v>36.255600000000001</v>
      </c>
      <c r="AB6640" s="3">
        <v>0.33749999999999997</v>
      </c>
      <c r="AC6640" s="1">
        <v>-49.683599999999998</v>
      </c>
      <c r="AD6640">
        <v>3</v>
      </c>
      <c r="AE6640">
        <v>3</v>
      </c>
      <c r="AF6640" t="s">
        <v>48</v>
      </c>
      <c r="AG6640">
        <v>2017</v>
      </c>
      <c r="AH6640">
        <f>COUNTBLANK(datos[[#This Row],[Row ID]:[Year sales]])</f>
        <v>0</v>
      </c>
    </row>
    <row r="6641" spans="1:34" x14ac:dyDescent="0.3">
      <c r="A6641">
        <v>6640</v>
      </c>
      <c r="B6641" t="s">
        <v>9036</v>
      </c>
      <c r="C6641" s="4">
        <v>41943</v>
      </c>
      <c r="D6641" s="4">
        <v>41945</v>
      </c>
      <c r="E6641" t="s">
        <v>34</v>
      </c>
      <c r="F6641" t="s">
        <v>2698</v>
      </c>
      <c r="G6641" t="s">
        <v>2699</v>
      </c>
      <c r="H6641" t="s">
        <v>57</v>
      </c>
      <c r="I6641" t="s">
        <v>38</v>
      </c>
      <c r="J6641" t="s">
        <v>2653</v>
      </c>
      <c r="K6641" t="s">
        <v>518</v>
      </c>
      <c r="L6641">
        <v>44052</v>
      </c>
      <c r="M6641" t="s">
        <v>168</v>
      </c>
      <c r="N6641" t="s">
        <v>4977</v>
      </c>
      <c r="O6641" t="s">
        <v>43</v>
      </c>
      <c r="P6641" t="s">
        <v>73</v>
      </c>
      <c r="Q6641" t="s">
        <v>4978</v>
      </c>
      <c r="R6641" s="1">
        <v>1421.664</v>
      </c>
      <c r="S6641">
        <v>8</v>
      </c>
      <c r="T6641">
        <f t="shared" si="103"/>
        <v>30</v>
      </c>
      <c r="U6641" t="s">
        <v>75</v>
      </c>
      <c r="V6641">
        <v>0.4</v>
      </c>
      <c r="W6641">
        <v>568.66560000000004</v>
      </c>
      <c r="X6641" s="1">
        <v>-568.66560000000004</v>
      </c>
      <c r="Y6641" s="1">
        <v>1990.3296</v>
      </c>
      <c r="Z6641" t="s">
        <v>53</v>
      </c>
      <c r="AA6641" s="2">
        <v>-734.52639999999997</v>
      </c>
      <c r="AB6641" s="3">
        <v>-0.51666666666666661</v>
      </c>
      <c r="AC6641" s="1">
        <v>-1587.5247999999999</v>
      </c>
      <c r="AD6641">
        <v>2</v>
      </c>
      <c r="AE6641">
        <v>2</v>
      </c>
      <c r="AF6641" t="s">
        <v>48</v>
      </c>
      <c r="AG6641">
        <v>2014</v>
      </c>
      <c r="AH6641">
        <f>COUNTBLANK(datos[[#This Row],[Row ID]:[Year sales]])</f>
        <v>0</v>
      </c>
    </row>
    <row r="6642" spans="1:34" x14ac:dyDescent="0.3">
      <c r="A6642">
        <v>6641</v>
      </c>
      <c r="B6642" t="s">
        <v>9037</v>
      </c>
      <c r="C6642" s="4">
        <v>42952</v>
      </c>
      <c r="D6642" s="4">
        <v>42956</v>
      </c>
      <c r="E6642" t="s">
        <v>67</v>
      </c>
      <c r="F6642" t="s">
        <v>255</v>
      </c>
      <c r="G6642" t="s">
        <v>256</v>
      </c>
      <c r="H6642" t="s">
        <v>37</v>
      </c>
      <c r="I6642" t="s">
        <v>38</v>
      </c>
      <c r="J6642" t="s">
        <v>4402</v>
      </c>
      <c r="K6642" t="s">
        <v>274</v>
      </c>
      <c r="L6642">
        <v>46203</v>
      </c>
      <c r="M6642" t="s">
        <v>125</v>
      </c>
      <c r="N6642" t="s">
        <v>2124</v>
      </c>
      <c r="O6642" t="s">
        <v>62</v>
      </c>
      <c r="P6642" t="s">
        <v>94</v>
      </c>
      <c r="Q6642" t="s">
        <v>2125</v>
      </c>
      <c r="R6642" s="1">
        <v>125.88</v>
      </c>
      <c r="S6642">
        <v>6</v>
      </c>
      <c r="T6642">
        <f t="shared" si="103"/>
        <v>43</v>
      </c>
      <c r="U6642" t="s">
        <v>75</v>
      </c>
      <c r="V6642">
        <v>0</v>
      </c>
      <c r="W6642">
        <v>0</v>
      </c>
      <c r="X6642" s="1">
        <v>0</v>
      </c>
      <c r="Y6642" s="1">
        <v>125.88</v>
      </c>
      <c r="Z6642" t="s">
        <v>99</v>
      </c>
      <c r="AA6642" s="2">
        <v>60.422400000000003</v>
      </c>
      <c r="AB6642" s="3">
        <v>0.48000000000000004</v>
      </c>
      <c r="AC6642" s="1">
        <v>-65.457599999999999</v>
      </c>
      <c r="AD6642">
        <v>4</v>
      </c>
      <c r="AE6642">
        <v>4</v>
      </c>
      <c r="AF6642" t="s">
        <v>48</v>
      </c>
      <c r="AG6642">
        <v>2017</v>
      </c>
      <c r="AH6642">
        <f>COUNTBLANK(datos[[#This Row],[Row ID]:[Year sales]])</f>
        <v>0</v>
      </c>
    </row>
    <row r="6643" spans="1:34" x14ac:dyDescent="0.3">
      <c r="A6643">
        <v>6642</v>
      </c>
      <c r="B6643" t="s">
        <v>9037</v>
      </c>
      <c r="C6643" s="4">
        <v>42952</v>
      </c>
      <c r="D6643" s="4">
        <v>42956</v>
      </c>
      <c r="E6643" t="s">
        <v>67</v>
      </c>
      <c r="F6643" t="s">
        <v>255</v>
      </c>
      <c r="G6643" t="s">
        <v>256</v>
      </c>
      <c r="H6643" t="s">
        <v>37</v>
      </c>
      <c r="I6643" t="s">
        <v>38</v>
      </c>
      <c r="J6643" t="s">
        <v>4402</v>
      </c>
      <c r="K6643" t="s">
        <v>274</v>
      </c>
      <c r="L6643">
        <v>46203</v>
      </c>
      <c r="M6643" t="s">
        <v>125</v>
      </c>
      <c r="N6643" t="s">
        <v>2691</v>
      </c>
      <c r="O6643" t="s">
        <v>90</v>
      </c>
      <c r="P6643" t="s">
        <v>181</v>
      </c>
      <c r="Q6643" t="s">
        <v>2692</v>
      </c>
      <c r="R6643" s="1">
        <v>79.78</v>
      </c>
      <c r="S6643">
        <v>2</v>
      </c>
      <c r="T6643">
        <f t="shared" si="103"/>
        <v>23</v>
      </c>
      <c r="U6643" t="s">
        <v>46</v>
      </c>
      <c r="V6643">
        <v>0</v>
      </c>
      <c r="W6643">
        <v>0</v>
      </c>
      <c r="X6643" s="1">
        <v>0</v>
      </c>
      <c r="Y6643" s="1">
        <v>79.78</v>
      </c>
      <c r="Z6643" t="s">
        <v>99</v>
      </c>
      <c r="AA6643" s="2">
        <v>29.518599999999999</v>
      </c>
      <c r="AB6643" s="3">
        <v>0.37</v>
      </c>
      <c r="AC6643" s="1">
        <v>-50.261400000000002</v>
      </c>
      <c r="AD6643">
        <v>4</v>
      </c>
      <c r="AE6643">
        <v>4</v>
      </c>
      <c r="AF6643" t="s">
        <v>48</v>
      </c>
      <c r="AG6643">
        <v>2017</v>
      </c>
      <c r="AH6643">
        <f>COUNTBLANK(datos[[#This Row],[Row ID]:[Year sales]])</f>
        <v>0</v>
      </c>
    </row>
    <row r="6644" spans="1:34" x14ac:dyDescent="0.3">
      <c r="A6644">
        <v>6643</v>
      </c>
      <c r="B6644" t="s">
        <v>9037</v>
      </c>
      <c r="C6644" s="4">
        <v>42952</v>
      </c>
      <c r="D6644" s="4">
        <v>42956</v>
      </c>
      <c r="E6644" t="s">
        <v>67</v>
      </c>
      <c r="F6644" t="s">
        <v>255</v>
      </c>
      <c r="G6644" t="s">
        <v>256</v>
      </c>
      <c r="H6644" t="s">
        <v>37</v>
      </c>
      <c r="I6644" t="s">
        <v>38</v>
      </c>
      <c r="J6644" t="s">
        <v>4402</v>
      </c>
      <c r="K6644" t="s">
        <v>274</v>
      </c>
      <c r="L6644">
        <v>46203</v>
      </c>
      <c r="M6644" t="s">
        <v>125</v>
      </c>
      <c r="N6644" t="s">
        <v>8486</v>
      </c>
      <c r="O6644" t="s">
        <v>62</v>
      </c>
      <c r="P6644" t="s">
        <v>63</v>
      </c>
      <c r="Q6644" t="s">
        <v>8487</v>
      </c>
      <c r="R6644" s="1">
        <v>133.19999999999999</v>
      </c>
      <c r="S6644">
        <v>9</v>
      </c>
      <c r="T6644">
        <f t="shared" si="103"/>
        <v>18</v>
      </c>
      <c r="U6644" t="s">
        <v>75</v>
      </c>
      <c r="V6644">
        <v>0</v>
      </c>
      <c r="W6644">
        <v>0</v>
      </c>
      <c r="X6644" s="1">
        <v>0</v>
      </c>
      <c r="Y6644" s="1">
        <v>133.19999999999999</v>
      </c>
      <c r="Z6644" t="s">
        <v>99</v>
      </c>
      <c r="AA6644" s="2">
        <v>66.599999999999994</v>
      </c>
      <c r="AB6644" s="3">
        <v>0.5</v>
      </c>
      <c r="AC6644" s="1">
        <v>-66.599999999999994</v>
      </c>
      <c r="AD6644">
        <v>4</v>
      </c>
      <c r="AE6644">
        <v>4</v>
      </c>
      <c r="AF6644" t="s">
        <v>48</v>
      </c>
      <c r="AG6644">
        <v>2017</v>
      </c>
      <c r="AH6644">
        <f>COUNTBLANK(datos[[#This Row],[Row ID]:[Year sales]])</f>
        <v>0</v>
      </c>
    </row>
    <row r="6645" spans="1:34" x14ac:dyDescent="0.3">
      <c r="A6645">
        <v>6644</v>
      </c>
      <c r="B6645" t="s">
        <v>9038</v>
      </c>
      <c r="C6645" s="4">
        <v>42226</v>
      </c>
      <c r="D6645" s="4">
        <v>42232</v>
      </c>
      <c r="E6645" t="s">
        <v>67</v>
      </c>
      <c r="F6645" t="s">
        <v>5082</v>
      </c>
      <c r="G6645" t="s">
        <v>5083</v>
      </c>
      <c r="H6645" t="s">
        <v>37</v>
      </c>
      <c r="I6645" t="s">
        <v>38</v>
      </c>
      <c r="J6645" t="s">
        <v>4610</v>
      </c>
      <c r="K6645" t="s">
        <v>440</v>
      </c>
      <c r="L6645">
        <v>97756</v>
      </c>
      <c r="M6645" t="s">
        <v>60</v>
      </c>
      <c r="N6645" t="s">
        <v>3235</v>
      </c>
      <c r="O6645" t="s">
        <v>90</v>
      </c>
      <c r="P6645" t="s">
        <v>91</v>
      </c>
      <c r="Q6645" t="s">
        <v>3236</v>
      </c>
      <c r="R6645" s="1">
        <v>438.36799999999999</v>
      </c>
      <c r="S6645">
        <v>4</v>
      </c>
      <c r="T6645">
        <f t="shared" si="103"/>
        <v>18</v>
      </c>
      <c r="U6645" t="s">
        <v>52</v>
      </c>
      <c r="V6645">
        <v>0.2</v>
      </c>
      <c r="W6645">
        <v>87.673600000000008</v>
      </c>
      <c r="X6645" s="1">
        <v>-87.673599999999993</v>
      </c>
      <c r="Y6645" s="1">
        <v>526.04160000000002</v>
      </c>
      <c r="Z6645" t="s">
        <v>53</v>
      </c>
      <c r="AA6645" s="2">
        <v>38.357199999999999</v>
      </c>
      <c r="AB6645" s="3">
        <v>8.7499999999999994E-2</v>
      </c>
      <c r="AC6645" s="1">
        <v>-312.3372</v>
      </c>
      <c r="AD6645">
        <v>6</v>
      </c>
      <c r="AE6645">
        <v>6</v>
      </c>
      <c r="AF6645" t="s">
        <v>48</v>
      </c>
      <c r="AG6645">
        <v>2015</v>
      </c>
      <c r="AH6645">
        <f>COUNTBLANK(datos[[#This Row],[Row ID]:[Year sales]])</f>
        <v>0</v>
      </c>
    </row>
    <row r="6646" spans="1:34" x14ac:dyDescent="0.3">
      <c r="A6646">
        <v>6645</v>
      </c>
      <c r="B6646" t="s">
        <v>9038</v>
      </c>
      <c r="C6646" s="4">
        <v>42226</v>
      </c>
      <c r="D6646" s="4">
        <v>42232</v>
      </c>
      <c r="E6646" t="s">
        <v>67</v>
      </c>
      <c r="F6646" t="s">
        <v>5082</v>
      </c>
      <c r="G6646" t="s">
        <v>5083</v>
      </c>
      <c r="H6646" t="s">
        <v>37</v>
      </c>
      <c r="I6646" t="s">
        <v>38</v>
      </c>
      <c r="J6646" t="s">
        <v>4610</v>
      </c>
      <c r="K6646" t="s">
        <v>440</v>
      </c>
      <c r="L6646">
        <v>97756</v>
      </c>
      <c r="M6646" t="s">
        <v>60</v>
      </c>
      <c r="N6646" t="s">
        <v>3055</v>
      </c>
      <c r="O6646" t="s">
        <v>90</v>
      </c>
      <c r="P6646" t="s">
        <v>91</v>
      </c>
      <c r="Q6646" t="s">
        <v>3056</v>
      </c>
      <c r="R6646" s="1">
        <v>139.94399999999999</v>
      </c>
      <c r="S6646">
        <v>7</v>
      </c>
      <c r="T6646">
        <f t="shared" si="103"/>
        <v>18</v>
      </c>
      <c r="U6646" t="s">
        <v>75</v>
      </c>
      <c r="V6646">
        <v>0.2</v>
      </c>
      <c r="W6646">
        <v>27.988799999999998</v>
      </c>
      <c r="X6646" s="1">
        <v>-27.988800000000001</v>
      </c>
      <c r="Y6646" s="1">
        <v>167.93279999999999</v>
      </c>
      <c r="Z6646" t="s">
        <v>99</v>
      </c>
      <c r="AA6646" s="2">
        <v>-31.487400000000001</v>
      </c>
      <c r="AB6646" s="3">
        <v>-0.22500000000000003</v>
      </c>
      <c r="AC6646" s="1">
        <v>-143.4426</v>
      </c>
      <c r="AD6646">
        <v>6</v>
      </c>
      <c r="AE6646">
        <v>6</v>
      </c>
      <c r="AF6646" t="s">
        <v>48</v>
      </c>
      <c r="AG6646">
        <v>2015</v>
      </c>
      <c r="AH6646">
        <f>COUNTBLANK(datos[[#This Row],[Row ID]:[Year sales]])</f>
        <v>0</v>
      </c>
    </row>
    <row r="6647" spans="1:34" x14ac:dyDescent="0.3">
      <c r="A6647">
        <v>6646</v>
      </c>
      <c r="B6647" t="s">
        <v>9038</v>
      </c>
      <c r="C6647" s="4">
        <v>42226</v>
      </c>
      <c r="D6647" s="4">
        <v>42232</v>
      </c>
      <c r="E6647" t="s">
        <v>67</v>
      </c>
      <c r="F6647" t="s">
        <v>5082</v>
      </c>
      <c r="G6647" t="s">
        <v>5083</v>
      </c>
      <c r="H6647" t="s">
        <v>37</v>
      </c>
      <c r="I6647" t="s">
        <v>38</v>
      </c>
      <c r="J6647" t="s">
        <v>4610</v>
      </c>
      <c r="K6647" t="s">
        <v>440</v>
      </c>
      <c r="L6647">
        <v>97756</v>
      </c>
      <c r="M6647" t="s">
        <v>60</v>
      </c>
      <c r="N6647" t="s">
        <v>2300</v>
      </c>
      <c r="O6647" t="s">
        <v>62</v>
      </c>
      <c r="P6647" t="s">
        <v>97</v>
      </c>
      <c r="Q6647" t="s">
        <v>2301</v>
      </c>
      <c r="R6647" s="1">
        <v>133.47200000000001</v>
      </c>
      <c r="S6647">
        <v>4</v>
      </c>
      <c r="T6647">
        <f t="shared" si="103"/>
        <v>20</v>
      </c>
      <c r="U6647" t="s">
        <v>52</v>
      </c>
      <c r="V6647">
        <v>0.2</v>
      </c>
      <c r="W6647">
        <v>26.694400000000002</v>
      </c>
      <c r="X6647" s="1">
        <v>-26.694400000000002</v>
      </c>
      <c r="Y6647" s="1">
        <v>160.16640000000001</v>
      </c>
      <c r="Z6647" t="s">
        <v>99</v>
      </c>
      <c r="AA6647" s="2">
        <v>15.015599999999999</v>
      </c>
      <c r="AB6647" s="3">
        <v>0.11249999999999999</v>
      </c>
      <c r="AC6647" s="1">
        <v>-91.762</v>
      </c>
      <c r="AD6647">
        <v>6</v>
      </c>
      <c r="AE6647">
        <v>6</v>
      </c>
      <c r="AF6647" t="s">
        <v>48</v>
      </c>
      <c r="AG6647">
        <v>2015</v>
      </c>
      <c r="AH6647">
        <f>COUNTBLANK(datos[[#This Row],[Row ID]:[Year sales]])</f>
        <v>0</v>
      </c>
    </row>
    <row r="6648" spans="1:34" x14ac:dyDescent="0.3">
      <c r="A6648">
        <v>6647</v>
      </c>
      <c r="B6648" t="s">
        <v>9039</v>
      </c>
      <c r="C6648" s="4">
        <v>42719</v>
      </c>
      <c r="D6648" s="4">
        <v>42725</v>
      </c>
      <c r="E6648" t="s">
        <v>67</v>
      </c>
      <c r="F6648" t="s">
        <v>4110</v>
      </c>
      <c r="G6648" t="s">
        <v>4111</v>
      </c>
      <c r="H6648" t="s">
        <v>122</v>
      </c>
      <c r="I6648" t="s">
        <v>38</v>
      </c>
      <c r="J6648" t="s">
        <v>338</v>
      </c>
      <c r="K6648" t="s">
        <v>440</v>
      </c>
      <c r="L6648">
        <v>97477</v>
      </c>
      <c r="M6648" t="s">
        <v>60</v>
      </c>
      <c r="N6648" t="s">
        <v>924</v>
      </c>
      <c r="O6648" t="s">
        <v>43</v>
      </c>
      <c r="P6648" t="s">
        <v>73</v>
      </c>
      <c r="Q6648" t="s">
        <v>925</v>
      </c>
      <c r="R6648" s="1">
        <v>564.19500000000005</v>
      </c>
      <c r="S6648">
        <v>3</v>
      </c>
      <c r="T6648">
        <f t="shared" si="103"/>
        <v>46</v>
      </c>
      <c r="U6648" t="s">
        <v>52</v>
      </c>
      <c r="V6648">
        <v>0.5</v>
      </c>
      <c r="W6648">
        <v>282.09750000000003</v>
      </c>
      <c r="X6648" s="1">
        <v>-282.09750000000003</v>
      </c>
      <c r="Y6648" s="1">
        <v>846.29250000000002</v>
      </c>
      <c r="Z6648" t="s">
        <v>53</v>
      </c>
      <c r="AA6648" s="2">
        <v>-304.6653</v>
      </c>
      <c r="AB6648" s="3">
        <v>-0.53999999999999992</v>
      </c>
      <c r="AC6648" s="1">
        <v>-586.76279999999997</v>
      </c>
      <c r="AD6648">
        <v>6</v>
      </c>
      <c r="AE6648">
        <v>6</v>
      </c>
      <c r="AF6648" t="s">
        <v>48</v>
      </c>
      <c r="AG6648">
        <v>2016</v>
      </c>
      <c r="AH6648">
        <f>COUNTBLANK(datos[[#This Row],[Row ID]:[Year sales]])</f>
        <v>0</v>
      </c>
    </row>
    <row r="6649" spans="1:34" x14ac:dyDescent="0.3">
      <c r="A6649">
        <v>6648</v>
      </c>
      <c r="B6649" t="s">
        <v>9039</v>
      </c>
      <c r="C6649" s="4">
        <v>42719</v>
      </c>
      <c r="D6649" s="4">
        <v>42725</v>
      </c>
      <c r="E6649" t="s">
        <v>67</v>
      </c>
      <c r="F6649" t="s">
        <v>4110</v>
      </c>
      <c r="G6649" t="s">
        <v>4111</v>
      </c>
      <c r="H6649" t="s">
        <v>122</v>
      </c>
      <c r="I6649" t="s">
        <v>38</v>
      </c>
      <c r="J6649" t="s">
        <v>338</v>
      </c>
      <c r="K6649" t="s">
        <v>440</v>
      </c>
      <c r="L6649">
        <v>97477</v>
      </c>
      <c r="M6649" t="s">
        <v>60</v>
      </c>
      <c r="N6649" t="s">
        <v>5394</v>
      </c>
      <c r="O6649" t="s">
        <v>62</v>
      </c>
      <c r="P6649" t="s">
        <v>97</v>
      </c>
      <c r="Q6649" t="s">
        <v>5395</v>
      </c>
      <c r="R6649" s="1">
        <v>87.168000000000006</v>
      </c>
      <c r="S6649">
        <v>2</v>
      </c>
      <c r="T6649">
        <f t="shared" si="103"/>
        <v>40</v>
      </c>
      <c r="U6649" t="s">
        <v>46</v>
      </c>
      <c r="V6649">
        <v>0.2</v>
      </c>
      <c r="W6649">
        <v>17.433600000000002</v>
      </c>
      <c r="X6649" s="1">
        <v>-17.433599999999998</v>
      </c>
      <c r="Y6649" s="1">
        <v>104.6016</v>
      </c>
      <c r="Z6649" t="s">
        <v>99</v>
      </c>
      <c r="AA6649" s="2">
        <v>8.7167999999999992</v>
      </c>
      <c r="AB6649" s="3">
        <v>9.9999999999999978E-2</v>
      </c>
      <c r="AC6649" s="1">
        <v>-61.017600000000002</v>
      </c>
      <c r="AD6649">
        <v>6</v>
      </c>
      <c r="AE6649">
        <v>6</v>
      </c>
      <c r="AF6649" t="s">
        <v>48</v>
      </c>
      <c r="AG6649">
        <v>2016</v>
      </c>
      <c r="AH6649">
        <f>COUNTBLANK(datos[[#This Row],[Row ID]:[Year sales]])</f>
        <v>0</v>
      </c>
    </row>
    <row r="6650" spans="1:34" x14ac:dyDescent="0.3">
      <c r="A6650">
        <v>6649</v>
      </c>
      <c r="B6650" t="s">
        <v>9040</v>
      </c>
      <c r="C6650" s="4">
        <v>42986</v>
      </c>
      <c r="D6650" s="4">
        <v>42989</v>
      </c>
      <c r="E6650" t="s">
        <v>208</v>
      </c>
      <c r="F6650" t="s">
        <v>2434</v>
      </c>
      <c r="G6650" t="s">
        <v>2435</v>
      </c>
      <c r="H6650" t="s">
        <v>57</v>
      </c>
      <c r="I6650" t="s">
        <v>38</v>
      </c>
      <c r="J6650" t="s">
        <v>1149</v>
      </c>
      <c r="K6650" t="s">
        <v>124</v>
      </c>
      <c r="L6650">
        <v>76017</v>
      </c>
      <c r="M6650" t="s">
        <v>125</v>
      </c>
      <c r="N6650" t="s">
        <v>1853</v>
      </c>
      <c r="O6650" t="s">
        <v>62</v>
      </c>
      <c r="P6650" t="s">
        <v>94</v>
      </c>
      <c r="Q6650" t="s">
        <v>1854</v>
      </c>
      <c r="R6650" s="1">
        <v>42.616</v>
      </c>
      <c r="S6650">
        <v>7</v>
      </c>
      <c r="T6650">
        <f t="shared" si="103"/>
        <v>46</v>
      </c>
      <c r="U6650" t="s">
        <v>75</v>
      </c>
      <c r="V6650">
        <v>0.8</v>
      </c>
      <c r="W6650">
        <v>34.092800000000004</v>
      </c>
      <c r="X6650" s="1">
        <v>-34.092799999999997</v>
      </c>
      <c r="Y6650" s="1">
        <v>76.708799999999997</v>
      </c>
      <c r="Z6650" t="s">
        <v>99</v>
      </c>
      <c r="AA6650" s="2">
        <v>-68.185599999999994</v>
      </c>
      <c r="AB6650" s="3">
        <v>-1.5999999999999999</v>
      </c>
      <c r="AC6650" s="1">
        <v>-76.708799999999997</v>
      </c>
      <c r="AD6650">
        <v>3</v>
      </c>
      <c r="AE6650">
        <v>3</v>
      </c>
      <c r="AF6650" t="s">
        <v>48</v>
      </c>
      <c r="AG6650">
        <v>2017</v>
      </c>
      <c r="AH6650">
        <f>COUNTBLANK(datos[[#This Row],[Row ID]:[Year sales]])</f>
        <v>0</v>
      </c>
    </row>
    <row r="6651" spans="1:34" x14ac:dyDescent="0.3">
      <c r="A6651">
        <v>6650</v>
      </c>
      <c r="B6651" t="s">
        <v>9040</v>
      </c>
      <c r="C6651" s="4">
        <v>42986</v>
      </c>
      <c r="D6651" s="4">
        <v>42989</v>
      </c>
      <c r="E6651" t="s">
        <v>208</v>
      </c>
      <c r="F6651" t="s">
        <v>2434</v>
      </c>
      <c r="G6651" t="s">
        <v>2435</v>
      </c>
      <c r="H6651" t="s">
        <v>57</v>
      </c>
      <c r="I6651" t="s">
        <v>38</v>
      </c>
      <c r="J6651" t="s">
        <v>1149</v>
      </c>
      <c r="K6651" t="s">
        <v>124</v>
      </c>
      <c r="L6651">
        <v>76017</v>
      </c>
      <c r="M6651" t="s">
        <v>125</v>
      </c>
      <c r="N6651" t="s">
        <v>7691</v>
      </c>
      <c r="O6651" t="s">
        <v>90</v>
      </c>
      <c r="P6651" t="s">
        <v>1238</v>
      </c>
      <c r="Q6651" t="s">
        <v>7692</v>
      </c>
      <c r="R6651" s="1">
        <v>319.98399999999998</v>
      </c>
      <c r="S6651">
        <v>2</v>
      </c>
      <c r="T6651">
        <f t="shared" si="103"/>
        <v>25</v>
      </c>
      <c r="U6651" t="s">
        <v>46</v>
      </c>
      <c r="V6651">
        <v>0.2</v>
      </c>
      <c r="W6651">
        <v>63.9968</v>
      </c>
      <c r="X6651" s="1">
        <v>-63.9968</v>
      </c>
      <c r="Y6651" s="1">
        <v>383.98079999999999</v>
      </c>
      <c r="Z6651" t="s">
        <v>47</v>
      </c>
      <c r="AA6651" s="2">
        <v>107.99460000000001</v>
      </c>
      <c r="AB6651" s="3">
        <v>0.33750000000000002</v>
      </c>
      <c r="AC6651" s="1">
        <v>-147.99260000000001</v>
      </c>
      <c r="AD6651">
        <v>3</v>
      </c>
      <c r="AE6651">
        <v>3</v>
      </c>
      <c r="AF6651" t="s">
        <v>48</v>
      </c>
      <c r="AG6651">
        <v>2017</v>
      </c>
      <c r="AH6651">
        <f>COUNTBLANK(datos[[#This Row],[Row ID]:[Year sales]])</f>
        <v>0</v>
      </c>
    </row>
    <row r="6652" spans="1:34" x14ac:dyDescent="0.3">
      <c r="A6652">
        <v>6651</v>
      </c>
      <c r="B6652" t="s">
        <v>9040</v>
      </c>
      <c r="C6652" s="4">
        <v>42986</v>
      </c>
      <c r="D6652" s="4">
        <v>42989</v>
      </c>
      <c r="E6652" t="s">
        <v>208</v>
      </c>
      <c r="F6652" t="s">
        <v>2434</v>
      </c>
      <c r="G6652" t="s">
        <v>2435</v>
      </c>
      <c r="H6652" t="s">
        <v>57</v>
      </c>
      <c r="I6652" t="s">
        <v>38</v>
      </c>
      <c r="J6652" t="s">
        <v>1149</v>
      </c>
      <c r="K6652" t="s">
        <v>124</v>
      </c>
      <c r="L6652">
        <v>76017</v>
      </c>
      <c r="M6652" t="s">
        <v>125</v>
      </c>
      <c r="N6652" t="s">
        <v>1112</v>
      </c>
      <c r="O6652" t="s">
        <v>62</v>
      </c>
      <c r="P6652" t="s">
        <v>289</v>
      </c>
      <c r="Q6652" t="s">
        <v>1113</v>
      </c>
      <c r="R6652" s="1">
        <v>45.92</v>
      </c>
      <c r="S6652">
        <v>5</v>
      </c>
      <c r="T6652">
        <f t="shared" si="103"/>
        <v>29</v>
      </c>
      <c r="U6652" t="s">
        <v>75</v>
      </c>
      <c r="V6652">
        <v>0.2</v>
      </c>
      <c r="W6652">
        <v>9.1840000000000011</v>
      </c>
      <c r="X6652" s="1">
        <v>-9.1839999999999993</v>
      </c>
      <c r="Y6652" s="1">
        <v>55.103999999999999</v>
      </c>
      <c r="Z6652" t="s">
        <v>99</v>
      </c>
      <c r="AA6652" s="2">
        <v>15.497999999999999</v>
      </c>
      <c r="AB6652" s="3">
        <v>0.33749999999999997</v>
      </c>
      <c r="AC6652" s="1">
        <v>-21.238</v>
      </c>
      <c r="AD6652">
        <v>3</v>
      </c>
      <c r="AE6652">
        <v>3</v>
      </c>
      <c r="AF6652" t="s">
        <v>48</v>
      </c>
      <c r="AG6652">
        <v>2017</v>
      </c>
      <c r="AH6652">
        <f>COUNTBLANK(datos[[#This Row],[Row ID]:[Year sales]])</f>
        <v>0</v>
      </c>
    </row>
    <row r="6653" spans="1:34" x14ac:dyDescent="0.3">
      <c r="A6653">
        <v>6652</v>
      </c>
      <c r="B6653" t="s">
        <v>9040</v>
      </c>
      <c r="C6653" s="4">
        <v>42986</v>
      </c>
      <c r="D6653" s="4">
        <v>42989</v>
      </c>
      <c r="E6653" t="s">
        <v>208</v>
      </c>
      <c r="F6653" t="s">
        <v>2434</v>
      </c>
      <c r="G6653" t="s">
        <v>2435</v>
      </c>
      <c r="H6653" t="s">
        <v>57</v>
      </c>
      <c r="I6653" t="s">
        <v>38</v>
      </c>
      <c r="J6653" t="s">
        <v>1149</v>
      </c>
      <c r="K6653" t="s">
        <v>124</v>
      </c>
      <c r="L6653">
        <v>76017</v>
      </c>
      <c r="M6653" t="s">
        <v>125</v>
      </c>
      <c r="N6653" t="s">
        <v>2958</v>
      </c>
      <c r="O6653" t="s">
        <v>43</v>
      </c>
      <c r="P6653" t="s">
        <v>83</v>
      </c>
      <c r="Q6653" t="s">
        <v>2959</v>
      </c>
      <c r="R6653" s="1">
        <v>21.184000000000001</v>
      </c>
      <c r="S6653">
        <v>2</v>
      </c>
      <c r="T6653">
        <f t="shared" si="103"/>
        <v>24</v>
      </c>
      <c r="U6653" t="s">
        <v>46</v>
      </c>
      <c r="V6653">
        <v>0.6</v>
      </c>
      <c r="W6653">
        <v>12.7104</v>
      </c>
      <c r="X6653" s="1">
        <v>-12.7104</v>
      </c>
      <c r="Y6653" s="1">
        <v>33.894400000000005</v>
      </c>
      <c r="Z6653" t="s">
        <v>65</v>
      </c>
      <c r="AA6653" s="2">
        <v>-11.651199999999999</v>
      </c>
      <c r="AB6653" s="3">
        <v>-0.54999999999999993</v>
      </c>
      <c r="AC6653" s="1">
        <v>-20.1248</v>
      </c>
      <c r="AD6653">
        <v>3</v>
      </c>
      <c r="AE6653">
        <v>3</v>
      </c>
      <c r="AF6653" t="s">
        <v>48</v>
      </c>
      <c r="AG6653">
        <v>2017</v>
      </c>
      <c r="AH6653">
        <f>COUNTBLANK(datos[[#This Row],[Row ID]:[Year sales]])</f>
        <v>0</v>
      </c>
    </row>
    <row r="6654" spans="1:34" x14ac:dyDescent="0.3">
      <c r="A6654">
        <v>6653</v>
      </c>
      <c r="B6654" t="s">
        <v>9040</v>
      </c>
      <c r="C6654" s="4">
        <v>42986</v>
      </c>
      <c r="D6654" s="4">
        <v>42989</v>
      </c>
      <c r="E6654" t="s">
        <v>208</v>
      </c>
      <c r="F6654" t="s">
        <v>2434</v>
      </c>
      <c r="G6654" t="s">
        <v>2435</v>
      </c>
      <c r="H6654" t="s">
        <v>57</v>
      </c>
      <c r="I6654" t="s">
        <v>38</v>
      </c>
      <c r="J6654" t="s">
        <v>1149</v>
      </c>
      <c r="K6654" t="s">
        <v>124</v>
      </c>
      <c r="L6654">
        <v>76017</v>
      </c>
      <c r="M6654" t="s">
        <v>125</v>
      </c>
      <c r="N6654" t="s">
        <v>790</v>
      </c>
      <c r="O6654" t="s">
        <v>62</v>
      </c>
      <c r="P6654" t="s">
        <v>110</v>
      </c>
      <c r="Q6654" t="s">
        <v>791</v>
      </c>
      <c r="R6654" s="1">
        <v>20.736000000000001</v>
      </c>
      <c r="S6654">
        <v>4</v>
      </c>
      <c r="T6654">
        <f t="shared" si="103"/>
        <v>24</v>
      </c>
      <c r="U6654" t="s">
        <v>52</v>
      </c>
      <c r="V6654">
        <v>0.2</v>
      </c>
      <c r="W6654">
        <v>4.1472000000000007</v>
      </c>
      <c r="X6654" s="1">
        <v>-4.1471999999999998</v>
      </c>
      <c r="Y6654" s="1">
        <v>24.883200000000002</v>
      </c>
      <c r="Z6654" t="s">
        <v>65</v>
      </c>
      <c r="AA6654" s="2">
        <v>7.2576000000000001</v>
      </c>
      <c r="AB6654" s="3">
        <v>0.35</v>
      </c>
      <c r="AC6654" s="1">
        <v>-9.3312000000000008</v>
      </c>
      <c r="AD6654">
        <v>3</v>
      </c>
      <c r="AE6654">
        <v>3</v>
      </c>
      <c r="AF6654" t="s">
        <v>48</v>
      </c>
      <c r="AG6654">
        <v>2017</v>
      </c>
      <c r="AH6654">
        <f>COUNTBLANK(datos[[#This Row],[Row ID]:[Year sales]])</f>
        <v>0</v>
      </c>
    </row>
    <row r="6655" spans="1:34" x14ac:dyDescent="0.3">
      <c r="A6655">
        <v>6654</v>
      </c>
      <c r="B6655" t="s">
        <v>9040</v>
      </c>
      <c r="C6655" s="4">
        <v>42986</v>
      </c>
      <c r="D6655" s="4">
        <v>42989</v>
      </c>
      <c r="E6655" t="s">
        <v>208</v>
      </c>
      <c r="F6655" t="s">
        <v>2434</v>
      </c>
      <c r="G6655" t="s">
        <v>2435</v>
      </c>
      <c r="H6655" t="s">
        <v>57</v>
      </c>
      <c r="I6655" t="s">
        <v>38</v>
      </c>
      <c r="J6655" t="s">
        <v>1149</v>
      </c>
      <c r="K6655" t="s">
        <v>124</v>
      </c>
      <c r="L6655">
        <v>76017</v>
      </c>
      <c r="M6655" t="s">
        <v>125</v>
      </c>
      <c r="N6655" t="s">
        <v>6623</v>
      </c>
      <c r="O6655" t="s">
        <v>43</v>
      </c>
      <c r="P6655" t="s">
        <v>50</v>
      </c>
      <c r="Q6655" t="s">
        <v>6624</v>
      </c>
      <c r="R6655" s="1">
        <v>213.43</v>
      </c>
      <c r="S6655">
        <v>5</v>
      </c>
      <c r="T6655">
        <f t="shared" si="103"/>
        <v>28</v>
      </c>
      <c r="U6655" t="s">
        <v>75</v>
      </c>
      <c r="V6655">
        <v>0.3</v>
      </c>
      <c r="W6655">
        <v>64.028999999999996</v>
      </c>
      <c r="X6655" s="1">
        <v>-64.028999999999996</v>
      </c>
      <c r="Y6655" s="1">
        <v>277.459</v>
      </c>
      <c r="Z6655" t="s">
        <v>47</v>
      </c>
      <c r="AA6655" s="2">
        <v>-39.637</v>
      </c>
      <c r="AB6655" s="3">
        <v>-0.18571428571428572</v>
      </c>
      <c r="AC6655" s="1">
        <v>-189.03800000000001</v>
      </c>
      <c r="AD6655">
        <v>3</v>
      </c>
      <c r="AE6655">
        <v>3</v>
      </c>
      <c r="AF6655" t="s">
        <v>48</v>
      </c>
      <c r="AG6655">
        <v>2017</v>
      </c>
      <c r="AH6655">
        <f>COUNTBLANK(datos[[#This Row],[Row ID]:[Year sales]])</f>
        <v>0</v>
      </c>
    </row>
    <row r="6656" spans="1:34" x14ac:dyDescent="0.3">
      <c r="A6656">
        <v>6655</v>
      </c>
      <c r="B6656" t="s">
        <v>9041</v>
      </c>
      <c r="C6656" s="4">
        <v>42786</v>
      </c>
      <c r="D6656" s="4">
        <v>42793</v>
      </c>
      <c r="E6656" t="s">
        <v>67</v>
      </c>
      <c r="F6656" t="s">
        <v>3842</v>
      </c>
      <c r="G6656" t="s">
        <v>3843</v>
      </c>
      <c r="H6656" t="s">
        <v>122</v>
      </c>
      <c r="I6656" t="s">
        <v>38</v>
      </c>
      <c r="J6656" t="s">
        <v>329</v>
      </c>
      <c r="K6656" t="s">
        <v>330</v>
      </c>
      <c r="L6656">
        <v>85234</v>
      </c>
      <c r="M6656" t="s">
        <v>60</v>
      </c>
      <c r="N6656" t="s">
        <v>3426</v>
      </c>
      <c r="O6656" t="s">
        <v>90</v>
      </c>
      <c r="P6656" t="s">
        <v>91</v>
      </c>
      <c r="Q6656" t="s">
        <v>3427</v>
      </c>
      <c r="R6656" s="1">
        <v>333.57600000000002</v>
      </c>
      <c r="S6656">
        <v>3</v>
      </c>
      <c r="T6656">
        <f t="shared" si="103"/>
        <v>31</v>
      </c>
      <c r="U6656" t="s">
        <v>52</v>
      </c>
      <c r="V6656">
        <v>0.2</v>
      </c>
      <c r="W6656">
        <v>66.71520000000001</v>
      </c>
      <c r="X6656" s="1">
        <v>-66.715199999999996</v>
      </c>
      <c r="Y6656" s="1">
        <v>400.2912</v>
      </c>
      <c r="Z6656" t="s">
        <v>47</v>
      </c>
      <c r="AA6656" s="2">
        <v>25.0182</v>
      </c>
      <c r="AB6656" s="3">
        <v>7.4999999999999997E-2</v>
      </c>
      <c r="AC6656" s="1">
        <v>-241.8426</v>
      </c>
      <c r="AD6656">
        <v>7</v>
      </c>
      <c r="AE6656">
        <v>7</v>
      </c>
      <c r="AF6656" t="s">
        <v>48</v>
      </c>
      <c r="AG6656">
        <v>2017</v>
      </c>
      <c r="AH6656">
        <f>COUNTBLANK(datos[[#This Row],[Row ID]:[Year sales]])</f>
        <v>0</v>
      </c>
    </row>
    <row r="6657" spans="1:34" x14ac:dyDescent="0.3">
      <c r="A6657">
        <v>6656</v>
      </c>
      <c r="B6657" t="s">
        <v>9041</v>
      </c>
      <c r="C6657" s="4">
        <v>42786</v>
      </c>
      <c r="D6657" s="4">
        <v>42793</v>
      </c>
      <c r="E6657" t="s">
        <v>67</v>
      </c>
      <c r="F6657" t="s">
        <v>3842</v>
      </c>
      <c r="G6657" t="s">
        <v>3843</v>
      </c>
      <c r="H6657" t="s">
        <v>122</v>
      </c>
      <c r="I6657" t="s">
        <v>38</v>
      </c>
      <c r="J6657" t="s">
        <v>329</v>
      </c>
      <c r="K6657" t="s">
        <v>330</v>
      </c>
      <c r="L6657">
        <v>85234</v>
      </c>
      <c r="M6657" t="s">
        <v>60</v>
      </c>
      <c r="N6657" t="s">
        <v>4962</v>
      </c>
      <c r="O6657" t="s">
        <v>90</v>
      </c>
      <c r="P6657" t="s">
        <v>181</v>
      </c>
      <c r="Q6657" t="s">
        <v>4963</v>
      </c>
      <c r="R6657" s="1">
        <v>31.992000000000001</v>
      </c>
      <c r="S6657">
        <v>1</v>
      </c>
      <c r="T6657">
        <f t="shared" si="103"/>
        <v>15</v>
      </c>
      <c r="U6657" t="s">
        <v>46</v>
      </c>
      <c r="V6657">
        <v>0.2</v>
      </c>
      <c r="W6657">
        <v>6.3984000000000005</v>
      </c>
      <c r="X6657" s="1">
        <v>-6.3983999999999996</v>
      </c>
      <c r="Y6657" s="1">
        <v>38.3904</v>
      </c>
      <c r="Z6657" t="s">
        <v>65</v>
      </c>
      <c r="AA6657" s="2">
        <v>4.7988</v>
      </c>
      <c r="AB6657" s="3">
        <v>0.15</v>
      </c>
      <c r="AC6657" s="1">
        <v>-20.794799999999999</v>
      </c>
      <c r="AD6657">
        <v>7</v>
      </c>
      <c r="AE6657">
        <v>7</v>
      </c>
      <c r="AF6657" t="s">
        <v>48</v>
      </c>
      <c r="AG6657">
        <v>2017</v>
      </c>
      <c r="AH6657">
        <f>COUNTBLANK(datos[[#This Row],[Row ID]:[Year sales]])</f>
        <v>0</v>
      </c>
    </row>
    <row r="6658" spans="1:34" x14ac:dyDescent="0.3">
      <c r="A6658">
        <v>6657</v>
      </c>
      <c r="B6658" t="s">
        <v>9041</v>
      </c>
      <c r="C6658" s="4">
        <v>42786</v>
      </c>
      <c r="D6658" s="4">
        <v>42793</v>
      </c>
      <c r="E6658" t="s">
        <v>67</v>
      </c>
      <c r="F6658" t="s">
        <v>3842</v>
      </c>
      <c r="G6658" t="s">
        <v>3843</v>
      </c>
      <c r="H6658" t="s">
        <v>122</v>
      </c>
      <c r="I6658" t="s">
        <v>38</v>
      </c>
      <c r="J6658" t="s">
        <v>329</v>
      </c>
      <c r="K6658" t="s">
        <v>330</v>
      </c>
      <c r="L6658">
        <v>85234</v>
      </c>
      <c r="M6658" t="s">
        <v>60</v>
      </c>
      <c r="N6658" t="s">
        <v>3568</v>
      </c>
      <c r="O6658" t="s">
        <v>62</v>
      </c>
      <c r="P6658" t="s">
        <v>77</v>
      </c>
      <c r="Q6658" t="s">
        <v>3569</v>
      </c>
      <c r="R6658" s="1">
        <v>51.167999999999999</v>
      </c>
      <c r="S6658">
        <v>2</v>
      </c>
      <c r="T6658">
        <f t="shared" ref="T6658:T6721" si="104">SUMIF(Q:Q, Q6658, S:S)</f>
        <v>50</v>
      </c>
      <c r="U6658" t="s">
        <v>46</v>
      </c>
      <c r="V6658">
        <v>0.2</v>
      </c>
      <c r="W6658">
        <v>10.233600000000001</v>
      </c>
      <c r="X6658" s="1">
        <v>-10.233599999999999</v>
      </c>
      <c r="Y6658" s="1">
        <v>61.401600000000002</v>
      </c>
      <c r="Z6658" t="s">
        <v>99</v>
      </c>
      <c r="AA6658" s="2">
        <v>-6.3959999999999999</v>
      </c>
      <c r="AB6658" s="3">
        <v>-0.125</v>
      </c>
      <c r="AC6658" s="1">
        <v>-47.330399999999997</v>
      </c>
      <c r="AD6658">
        <v>7</v>
      </c>
      <c r="AE6658">
        <v>7</v>
      </c>
      <c r="AF6658" t="s">
        <v>48</v>
      </c>
      <c r="AG6658">
        <v>2017</v>
      </c>
      <c r="AH6658">
        <f>COUNTBLANK(datos[[#This Row],[Row ID]:[Year sales]])</f>
        <v>0</v>
      </c>
    </row>
    <row r="6659" spans="1:34" x14ac:dyDescent="0.3">
      <c r="A6659">
        <v>6658</v>
      </c>
      <c r="B6659" t="s">
        <v>9041</v>
      </c>
      <c r="C6659" s="4">
        <v>42786</v>
      </c>
      <c r="D6659" s="4">
        <v>42793</v>
      </c>
      <c r="E6659" t="s">
        <v>67</v>
      </c>
      <c r="F6659" t="s">
        <v>3842</v>
      </c>
      <c r="G6659" t="s">
        <v>3843</v>
      </c>
      <c r="H6659" t="s">
        <v>122</v>
      </c>
      <c r="I6659" t="s">
        <v>38</v>
      </c>
      <c r="J6659" t="s">
        <v>329</v>
      </c>
      <c r="K6659" t="s">
        <v>330</v>
      </c>
      <c r="L6659">
        <v>85234</v>
      </c>
      <c r="M6659" t="s">
        <v>60</v>
      </c>
      <c r="N6659" t="s">
        <v>6467</v>
      </c>
      <c r="O6659" t="s">
        <v>62</v>
      </c>
      <c r="P6659" t="s">
        <v>193</v>
      </c>
      <c r="Q6659" t="s">
        <v>6468</v>
      </c>
      <c r="R6659" s="1">
        <v>10.64</v>
      </c>
      <c r="S6659">
        <v>5</v>
      </c>
      <c r="T6659">
        <f t="shared" si="104"/>
        <v>16</v>
      </c>
      <c r="U6659" t="s">
        <v>75</v>
      </c>
      <c r="V6659">
        <v>0.2</v>
      </c>
      <c r="W6659">
        <v>2.1280000000000001</v>
      </c>
      <c r="X6659" s="1">
        <v>-2.1280000000000001</v>
      </c>
      <c r="Y6659" s="1">
        <v>12.768000000000001</v>
      </c>
      <c r="Z6659" t="s">
        <v>65</v>
      </c>
      <c r="AA6659" s="2">
        <v>3.8570000000000002</v>
      </c>
      <c r="AB6659" s="3">
        <v>0.36249999999999999</v>
      </c>
      <c r="AC6659" s="1">
        <v>-4.6550000000000002</v>
      </c>
      <c r="AD6659">
        <v>7</v>
      </c>
      <c r="AE6659">
        <v>7</v>
      </c>
      <c r="AF6659" t="s">
        <v>48</v>
      </c>
      <c r="AG6659">
        <v>2017</v>
      </c>
      <c r="AH6659">
        <f>COUNTBLANK(datos[[#This Row],[Row ID]:[Year sales]])</f>
        <v>0</v>
      </c>
    </row>
    <row r="6660" spans="1:34" x14ac:dyDescent="0.3">
      <c r="A6660">
        <v>6659</v>
      </c>
      <c r="B6660" t="s">
        <v>9041</v>
      </c>
      <c r="C6660" s="4">
        <v>42786</v>
      </c>
      <c r="D6660" s="4">
        <v>42793</v>
      </c>
      <c r="E6660" t="s">
        <v>67</v>
      </c>
      <c r="F6660" t="s">
        <v>3842</v>
      </c>
      <c r="G6660" t="s">
        <v>3843</v>
      </c>
      <c r="H6660" t="s">
        <v>122</v>
      </c>
      <c r="I6660" t="s">
        <v>38</v>
      </c>
      <c r="J6660" t="s">
        <v>329</v>
      </c>
      <c r="K6660" t="s">
        <v>330</v>
      </c>
      <c r="L6660">
        <v>85234</v>
      </c>
      <c r="M6660" t="s">
        <v>60</v>
      </c>
      <c r="N6660" t="s">
        <v>2331</v>
      </c>
      <c r="O6660" t="s">
        <v>43</v>
      </c>
      <c r="P6660" t="s">
        <v>83</v>
      </c>
      <c r="Q6660" t="s">
        <v>2332</v>
      </c>
      <c r="R6660" s="1">
        <v>68.703999999999994</v>
      </c>
      <c r="S6660">
        <v>2</v>
      </c>
      <c r="T6660">
        <f t="shared" si="104"/>
        <v>27</v>
      </c>
      <c r="U6660" t="s">
        <v>46</v>
      </c>
      <c r="V6660">
        <v>0.2</v>
      </c>
      <c r="W6660">
        <v>13.7408</v>
      </c>
      <c r="X6660" s="1">
        <v>-13.7408</v>
      </c>
      <c r="Y6660" s="1">
        <v>82.444799999999987</v>
      </c>
      <c r="Z6660" t="s">
        <v>99</v>
      </c>
      <c r="AA6660" s="2">
        <v>16.3172</v>
      </c>
      <c r="AB6660" s="3">
        <v>0.23750000000000002</v>
      </c>
      <c r="AC6660" s="1">
        <v>-38.646000000000001</v>
      </c>
      <c r="AD6660">
        <v>7</v>
      </c>
      <c r="AE6660">
        <v>7</v>
      </c>
      <c r="AF6660" t="s">
        <v>48</v>
      </c>
      <c r="AG6660">
        <v>2017</v>
      </c>
      <c r="AH6660">
        <f>COUNTBLANK(datos[[#This Row],[Row ID]:[Year sales]])</f>
        <v>0</v>
      </c>
    </row>
    <row r="6661" spans="1:34" x14ac:dyDescent="0.3">
      <c r="A6661">
        <v>6660</v>
      </c>
      <c r="B6661" t="s">
        <v>9041</v>
      </c>
      <c r="C6661" s="4">
        <v>42786</v>
      </c>
      <c r="D6661" s="4">
        <v>42793</v>
      </c>
      <c r="E6661" t="s">
        <v>67</v>
      </c>
      <c r="F6661" t="s">
        <v>3842</v>
      </c>
      <c r="G6661" t="s">
        <v>3843</v>
      </c>
      <c r="H6661" t="s">
        <v>122</v>
      </c>
      <c r="I6661" t="s">
        <v>38</v>
      </c>
      <c r="J6661" t="s">
        <v>329</v>
      </c>
      <c r="K6661" t="s">
        <v>330</v>
      </c>
      <c r="L6661">
        <v>85234</v>
      </c>
      <c r="M6661" t="s">
        <v>60</v>
      </c>
      <c r="N6661" t="s">
        <v>3850</v>
      </c>
      <c r="O6661" t="s">
        <v>43</v>
      </c>
      <c r="P6661" t="s">
        <v>73</v>
      </c>
      <c r="Q6661" t="s">
        <v>3301</v>
      </c>
      <c r="R6661" s="1">
        <v>386.91</v>
      </c>
      <c r="S6661">
        <v>9</v>
      </c>
      <c r="T6661">
        <f t="shared" si="104"/>
        <v>74</v>
      </c>
      <c r="U6661" t="s">
        <v>75</v>
      </c>
      <c r="V6661">
        <v>0.5</v>
      </c>
      <c r="W6661">
        <v>193.45500000000001</v>
      </c>
      <c r="X6661" s="1">
        <v>-193.45500000000001</v>
      </c>
      <c r="Y6661" s="1">
        <v>580.36500000000001</v>
      </c>
      <c r="Z6661" t="s">
        <v>53</v>
      </c>
      <c r="AA6661" s="2">
        <v>-185.71680000000001</v>
      </c>
      <c r="AB6661" s="3">
        <v>-0.48</v>
      </c>
      <c r="AC6661" s="1">
        <v>-379.17180000000002</v>
      </c>
      <c r="AD6661">
        <v>7</v>
      </c>
      <c r="AE6661">
        <v>7</v>
      </c>
      <c r="AF6661" t="s">
        <v>48</v>
      </c>
      <c r="AG6661">
        <v>2017</v>
      </c>
      <c r="AH6661">
        <f>COUNTBLANK(datos[[#This Row],[Row ID]:[Year sales]])</f>
        <v>0</v>
      </c>
    </row>
    <row r="6662" spans="1:34" x14ac:dyDescent="0.3">
      <c r="A6662">
        <v>6661</v>
      </c>
      <c r="B6662" t="s">
        <v>9042</v>
      </c>
      <c r="C6662" s="4">
        <v>42224</v>
      </c>
      <c r="D6662" s="4">
        <v>42226</v>
      </c>
      <c r="E6662" t="s">
        <v>34</v>
      </c>
      <c r="F6662" t="s">
        <v>5222</v>
      </c>
      <c r="G6662" t="s">
        <v>5223</v>
      </c>
      <c r="H6662" t="s">
        <v>37</v>
      </c>
      <c r="I6662" t="s">
        <v>38</v>
      </c>
      <c r="J6662" t="s">
        <v>1503</v>
      </c>
      <c r="K6662" t="s">
        <v>1267</v>
      </c>
      <c r="L6662">
        <v>1841</v>
      </c>
      <c r="M6662" t="s">
        <v>168</v>
      </c>
      <c r="N6662" t="s">
        <v>7372</v>
      </c>
      <c r="O6662" t="s">
        <v>62</v>
      </c>
      <c r="P6662" t="s">
        <v>86</v>
      </c>
      <c r="Q6662" t="s">
        <v>7373</v>
      </c>
      <c r="R6662" s="1">
        <v>39.659999999999997</v>
      </c>
      <c r="S6662">
        <v>2</v>
      </c>
      <c r="T6662">
        <f t="shared" si="104"/>
        <v>3</v>
      </c>
      <c r="U6662" t="s">
        <v>46</v>
      </c>
      <c r="V6662">
        <v>0</v>
      </c>
      <c r="W6662">
        <v>0</v>
      </c>
      <c r="X6662" s="1">
        <v>0</v>
      </c>
      <c r="Y6662" s="1">
        <v>39.659999999999997</v>
      </c>
      <c r="Z6662" t="s">
        <v>65</v>
      </c>
      <c r="AA6662" s="2">
        <v>11.898</v>
      </c>
      <c r="AB6662" s="3">
        <v>0.30000000000000004</v>
      </c>
      <c r="AC6662" s="1">
        <v>-27.762</v>
      </c>
      <c r="AD6662">
        <v>2</v>
      </c>
      <c r="AE6662">
        <v>2</v>
      </c>
      <c r="AF6662" t="s">
        <v>48</v>
      </c>
      <c r="AG6662">
        <v>2015</v>
      </c>
      <c r="AH6662">
        <f>COUNTBLANK(datos[[#This Row],[Row ID]:[Year sales]])</f>
        <v>0</v>
      </c>
    </row>
    <row r="6663" spans="1:34" x14ac:dyDescent="0.3">
      <c r="A6663">
        <v>6662</v>
      </c>
      <c r="B6663" t="s">
        <v>9042</v>
      </c>
      <c r="C6663" s="4">
        <v>42224</v>
      </c>
      <c r="D6663" s="4">
        <v>42226</v>
      </c>
      <c r="E6663" t="s">
        <v>34</v>
      </c>
      <c r="F6663" t="s">
        <v>5222</v>
      </c>
      <c r="G6663" t="s">
        <v>5223</v>
      </c>
      <c r="H6663" t="s">
        <v>37</v>
      </c>
      <c r="I6663" t="s">
        <v>38</v>
      </c>
      <c r="J6663" t="s">
        <v>1503</v>
      </c>
      <c r="K6663" t="s">
        <v>1267</v>
      </c>
      <c r="L6663">
        <v>1841</v>
      </c>
      <c r="M6663" t="s">
        <v>168</v>
      </c>
      <c r="N6663" t="s">
        <v>4210</v>
      </c>
      <c r="O6663" t="s">
        <v>62</v>
      </c>
      <c r="P6663" t="s">
        <v>97</v>
      </c>
      <c r="Q6663" t="s">
        <v>4211</v>
      </c>
      <c r="R6663" s="1">
        <v>113.92</v>
      </c>
      <c r="S6663">
        <v>2</v>
      </c>
      <c r="T6663">
        <f t="shared" si="104"/>
        <v>12</v>
      </c>
      <c r="U6663" t="s">
        <v>46</v>
      </c>
      <c r="V6663">
        <v>0</v>
      </c>
      <c r="W6663">
        <v>0</v>
      </c>
      <c r="X6663" s="1">
        <v>0</v>
      </c>
      <c r="Y6663" s="1">
        <v>113.92</v>
      </c>
      <c r="Z6663" t="s">
        <v>99</v>
      </c>
      <c r="AA6663" s="2">
        <v>33.036799999999999</v>
      </c>
      <c r="AB6663" s="3">
        <v>0.28999999999999998</v>
      </c>
      <c r="AC6663" s="1">
        <v>-80.883200000000002</v>
      </c>
      <c r="AD6663">
        <v>2</v>
      </c>
      <c r="AE6663">
        <v>2</v>
      </c>
      <c r="AF6663" t="s">
        <v>48</v>
      </c>
      <c r="AG6663">
        <v>2015</v>
      </c>
      <c r="AH6663">
        <f>COUNTBLANK(datos[[#This Row],[Row ID]:[Year sales]])</f>
        <v>0</v>
      </c>
    </row>
    <row r="6664" spans="1:34" x14ac:dyDescent="0.3">
      <c r="A6664">
        <v>6663</v>
      </c>
      <c r="B6664" t="s">
        <v>9042</v>
      </c>
      <c r="C6664" s="4">
        <v>42224</v>
      </c>
      <c r="D6664" s="4">
        <v>42226</v>
      </c>
      <c r="E6664" t="s">
        <v>34</v>
      </c>
      <c r="F6664" t="s">
        <v>5222</v>
      </c>
      <c r="G6664" t="s">
        <v>5223</v>
      </c>
      <c r="H6664" t="s">
        <v>37</v>
      </c>
      <c r="I6664" t="s">
        <v>38</v>
      </c>
      <c r="J6664" t="s">
        <v>1503</v>
      </c>
      <c r="K6664" t="s">
        <v>1267</v>
      </c>
      <c r="L6664">
        <v>1841</v>
      </c>
      <c r="M6664" t="s">
        <v>168</v>
      </c>
      <c r="N6664" t="s">
        <v>5022</v>
      </c>
      <c r="O6664" t="s">
        <v>62</v>
      </c>
      <c r="P6664" t="s">
        <v>94</v>
      </c>
      <c r="Q6664" t="s">
        <v>5023</v>
      </c>
      <c r="R6664" s="1">
        <v>447.86</v>
      </c>
      <c r="S6664">
        <v>7</v>
      </c>
      <c r="T6664">
        <f t="shared" si="104"/>
        <v>50</v>
      </c>
      <c r="U6664" t="s">
        <v>75</v>
      </c>
      <c r="V6664">
        <v>0</v>
      </c>
      <c r="W6664">
        <v>0</v>
      </c>
      <c r="X6664" s="1">
        <v>0</v>
      </c>
      <c r="Y6664" s="1">
        <v>447.86</v>
      </c>
      <c r="Z6664" t="s">
        <v>47</v>
      </c>
      <c r="AA6664" s="2">
        <v>210.49420000000001</v>
      </c>
      <c r="AB6664" s="3">
        <v>0.47</v>
      </c>
      <c r="AC6664" s="1">
        <v>-237.36580000000001</v>
      </c>
      <c r="AD6664">
        <v>2</v>
      </c>
      <c r="AE6664">
        <v>2</v>
      </c>
      <c r="AF6664" t="s">
        <v>48</v>
      </c>
      <c r="AG6664">
        <v>2015</v>
      </c>
      <c r="AH6664">
        <f>COUNTBLANK(datos[[#This Row],[Row ID]:[Year sales]])</f>
        <v>0</v>
      </c>
    </row>
    <row r="6665" spans="1:34" x14ac:dyDescent="0.3">
      <c r="A6665">
        <v>6664</v>
      </c>
      <c r="B6665" t="s">
        <v>9043</v>
      </c>
      <c r="C6665" s="4">
        <v>43034</v>
      </c>
      <c r="D6665" s="4">
        <v>43040</v>
      </c>
      <c r="E6665" t="s">
        <v>67</v>
      </c>
      <c r="F6665" t="s">
        <v>1916</v>
      </c>
      <c r="G6665" t="s">
        <v>1917</v>
      </c>
      <c r="H6665" t="s">
        <v>37</v>
      </c>
      <c r="I6665" t="s">
        <v>38</v>
      </c>
      <c r="J6665" t="s">
        <v>3004</v>
      </c>
      <c r="K6665" t="s">
        <v>339</v>
      </c>
      <c r="L6665">
        <v>23464</v>
      </c>
      <c r="M6665" t="s">
        <v>41</v>
      </c>
      <c r="N6665" t="s">
        <v>2829</v>
      </c>
      <c r="O6665" t="s">
        <v>43</v>
      </c>
      <c r="P6665" t="s">
        <v>73</v>
      </c>
      <c r="Q6665" t="s">
        <v>2830</v>
      </c>
      <c r="R6665" s="1">
        <v>356.85</v>
      </c>
      <c r="S6665">
        <v>5</v>
      </c>
      <c r="T6665">
        <f t="shared" si="104"/>
        <v>39</v>
      </c>
      <c r="U6665" t="s">
        <v>75</v>
      </c>
      <c r="V6665">
        <v>0</v>
      </c>
      <c r="W6665">
        <v>0</v>
      </c>
      <c r="X6665" s="1">
        <v>0</v>
      </c>
      <c r="Y6665" s="1">
        <v>356.85</v>
      </c>
      <c r="Z6665" t="s">
        <v>47</v>
      </c>
      <c r="AA6665" s="2">
        <v>60.664499999999997</v>
      </c>
      <c r="AB6665" s="3">
        <v>0.16999999999999998</v>
      </c>
      <c r="AC6665" s="1">
        <v>-296.18549999999999</v>
      </c>
      <c r="AD6665">
        <v>6</v>
      </c>
      <c r="AE6665">
        <v>6</v>
      </c>
      <c r="AF6665" t="s">
        <v>48</v>
      </c>
      <c r="AG6665">
        <v>2017</v>
      </c>
      <c r="AH6665">
        <f>COUNTBLANK(datos[[#This Row],[Row ID]:[Year sales]])</f>
        <v>0</v>
      </c>
    </row>
    <row r="6666" spans="1:34" x14ac:dyDescent="0.3">
      <c r="A6666">
        <v>6665</v>
      </c>
      <c r="B6666" t="s">
        <v>9043</v>
      </c>
      <c r="C6666" s="4">
        <v>43034</v>
      </c>
      <c r="D6666" s="4">
        <v>43040</v>
      </c>
      <c r="E6666" t="s">
        <v>67</v>
      </c>
      <c r="F6666" t="s">
        <v>1916</v>
      </c>
      <c r="G6666" t="s">
        <v>1917</v>
      </c>
      <c r="H6666" t="s">
        <v>37</v>
      </c>
      <c r="I6666" t="s">
        <v>38</v>
      </c>
      <c r="J6666" t="s">
        <v>3004</v>
      </c>
      <c r="K6666" t="s">
        <v>339</v>
      </c>
      <c r="L6666">
        <v>23464</v>
      </c>
      <c r="M6666" t="s">
        <v>41</v>
      </c>
      <c r="N6666" t="s">
        <v>3317</v>
      </c>
      <c r="O6666" t="s">
        <v>62</v>
      </c>
      <c r="P6666" t="s">
        <v>193</v>
      </c>
      <c r="Q6666" t="s">
        <v>3318</v>
      </c>
      <c r="R6666" s="1">
        <v>251.58</v>
      </c>
      <c r="S6666">
        <v>7</v>
      </c>
      <c r="T6666">
        <f t="shared" si="104"/>
        <v>17</v>
      </c>
      <c r="U6666" t="s">
        <v>75</v>
      </c>
      <c r="V6666">
        <v>0</v>
      </c>
      <c r="W6666">
        <v>0</v>
      </c>
      <c r="X6666" s="1">
        <v>0</v>
      </c>
      <c r="Y6666" s="1">
        <v>251.58</v>
      </c>
      <c r="Z6666" t="s">
        <v>47</v>
      </c>
      <c r="AA6666" s="2">
        <v>113.211</v>
      </c>
      <c r="AB6666" s="3">
        <v>0.44999999999999996</v>
      </c>
      <c r="AC6666" s="1">
        <v>-138.369</v>
      </c>
      <c r="AD6666">
        <v>6</v>
      </c>
      <c r="AE6666">
        <v>6</v>
      </c>
      <c r="AF6666" t="s">
        <v>48</v>
      </c>
      <c r="AG6666">
        <v>2017</v>
      </c>
      <c r="AH6666">
        <f>COUNTBLANK(datos[[#This Row],[Row ID]:[Year sales]])</f>
        <v>0</v>
      </c>
    </row>
    <row r="6667" spans="1:34" x14ac:dyDescent="0.3">
      <c r="A6667">
        <v>6666</v>
      </c>
      <c r="B6667" t="s">
        <v>9044</v>
      </c>
      <c r="C6667" s="4">
        <v>42565</v>
      </c>
      <c r="D6667" s="4">
        <v>42569</v>
      </c>
      <c r="E6667" t="s">
        <v>34</v>
      </c>
      <c r="F6667" t="s">
        <v>3045</v>
      </c>
      <c r="G6667" t="s">
        <v>3046</v>
      </c>
      <c r="H6667" t="s">
        <v>37</v>
      </c>
      <c r="I6667" t="s">
        <v>38</v>
      </c>
      <c r="J6667" t="s">
        <v>3954</v>
      </c>
      <c r="K6667" t="s">
        <v>124</v>
      </c>
      <c r="L6667">
        <v>75061</v>
      </c>
      <c r="M6667" t="s">
        <v>125</v>
      </c>
      <c r="N6667" t="s">
        <v>8564</v>
      </c>
      <c r="O6667" t="s">
        <v>62</v>
      </c>
      <c r="P6667" t="s">
        <v>110</v>
      </c>
      <c r="Q6667" t="s">
        <v>8565</v>
      </c>
      <c r="R6667" s="1">
        <v>219.84</v>
      </c>
      <c r="S6667">
        <v>5</v>
      </c>
      <c r="T6667">
        <f t="shared" si="104"/>
        <v>19</v>
      </c>
      <c r="U6667" t="s">
        <v>75</v>
      </c>
      <c r="V6667">
        <v>0.2</v>
      </c>
      <c r="W6667">
        <v>43.968000000000004</v>
      </c>
      <c r="X6667" s="1">
        <v>-43.968000000000004</v>
      </c>
      <c r="Y6667" s="1">
        <v>263.80799999999999</v>
      </c>
      <c r="Z6667" t="s">
        <v>47</v>
      </c>
      <c r="AA6667" s="2">
        <v>79.691999999999993</v>
      </c>
      <c r="AB6667" s="3">
        <v>0.36249999999999999</v>
      </c>
      <c r="AC6667" s="1">
        <v>-96.18</v>
      </c>
      <c r="AD6667">
        <v>4</v>
      </c>
      <c r="AE6667">
        <v>4</v>
      </c>
      <c r="AF6667" t="s">
        <v>48</v>
      </c>
      <c r="AG6667">
        <v>2016</v>
      </c>
      <c r="AH6667">
        <f>COUNTBLANK(datos[[#This Row],[Row ID]:[Year sales]])</f>
        <v>0</v>
      </c>
    </row>
    <row r="6668" spans="1:34" x14ac:dyDescent="0.3">
      <c r="A6668">
        <v>6667</v>
      </c>
      <c r="B6668" t="s">
        <v>9045</v>
      </c>
      <c r="C6668" s="4">
        <v>42867</v>
      </c>
      <c r="D6668" s="4">
        <v>42869</v>
      </c>
      <c r="E6668" t="s">
        <v>34</v>
      </c>
      <c r="F6668" t="s">
        <v>1930</v>
      </c>
      <c r="G6668" t="s">
        <v>1931</v>
      </c>
      <c r="H6668" t="s">
        <v>37</v>
      </c>
      <c r="I6668" t="s">
        <v>38</v>
      </c>
      <c r="J6668" t="s">
        <v>3964</v>
      </c>
      <c r="K6668" t="s">
        <v>810</v>
      </c>
      <c r="L6668">
        <v>8360</v>
      </c>
      <c r="M6668" t="s">
        <v>168</v>
      </c>
      <c r="N6668" t="s">
        <v>7682</v>
      </c>
      <c r="O6668" t="s">
        <v>43</v>
      </c>
      <c r="P6668" t="s">
        <v>83</v>
      </c>
      <c r="Q6668" t="s">
        <v>7683</v>
      </c>
      <c r="R6668" s="1">
        <v>42.85</v>
      </c>
      <c r="S6668">
        <v>5</v>
      </c>
      <c r="T6668">
        <f t="shared" si="104"/>
        <v>17</v>
      </c>
      <c r="U6668" t="s">
        <v>75</v>
      </c>
      <c r="V6668">
        <v>0</v>
      </c>
      <c r="W6668">
        <v>0</v>
      </c>
      <c r="X6668" s="1">
        <v>0</v>
      </c>
      <c r="Y6668" s="1">
        <v>42.85</v>
      </c>
      <c r="Z6668" t="s">
        <v>65</v>
      </c>
      <c r="AA6668" s="2">
        <v>15.426</v>
      </c>
      <c r="AB6668" s="3">
        <v>0.36</v>
      </c>
      <c r="AC6668" s="1">
        <v>-27.423999999999999</v>
      </c>
      <c r="AD6668">
        <v>2</v>
      </c>
      <c r="AE6668">
        <v>2</v>
      </c>
      <c r="AF6668" t="s">
        <v>48</v>
      </c>
      <c r="AG6668">
        <v>2017</v>
      </c>
      <c r="AH6668">
        <f>COUNTBLANK(datos[[#This Row],[Row ID]:[Year sales]])</f>
        <v>0</v>
      </c>
    </row>
    <row r="6669" spans="1:34" x14ac:dyDescent="0.3">
      <c r="A6669">
        <v>6668</v>
      </c>
      <c r="B6669" t="s">
        <v>9045</v>
      </c>
      <c r="C6669" s="4">
        <v>42867</v>
      </c>
      <c r="D6669" s="4">
        <v>42869</v>
      </c>
      <c r="E6669" t="s">
        <v>34</v>
      </c>
      <c r="F6669" t="s">
        <v>1930</v>
      </c>
      <c r="G6669" t="s">
        <v>1931</v>
      </c>
      <c r="H6669" t="s">
        <v>37</v>
      </c>
      <c r="I6669" t="s">
        <v>38</v>
      </c>
      <c r="J6669" t="s">
        <v>3964</v>
      </c>
      <c r="K6669" t="s">
        <v>810</v>
      </c>
      <c r="L6669">
        <v>8360</v>
      </c>
      <c r="M6669" t="s">
        <v>168</v>
      </c>
      <c r="N6669" t="s">
        <v>2525</v>
      </c>
      <c r="O6669" t="s">
        <v>62</v>
      </c>
      <c r="P6669" t="s">
        <v>63</v>
      </c>
      <c r="Q6669" t="s">
        <v>2526</v>
      </c>
      <c r="R6669" s="1">
        <v>6.16</v>
      </c>
      <c r="S6669">
        <v>2</v>
      </c>
      <c r="T6669">
        <f t="shared" si="104"/>
        <v>16</v>
      </c>
      <c r="U6669" t="s">
        <v>46</v>
      </c>
      <c r="V6669">
        <v>0</v>
      </c>
      <c r="W6669">
        <v>0</v>
      </c>
      <c r="X6669" s="1">
        <v>0</v>
      </c>
      <c r="Y6669" s="1">
        <v>6.16</v>
      </c>
      <c r="Z6669" t="s">
        <v>65</v>
      </c>
      <c r="AA6669" s="2">
        <v>2.9567999999999999</v>
      </c>
      <c r="AB6669" s="3">
        <v>0.48</v>
      </c>
      <c r="AC6669" s="1">
        <v>-3.2031999999999998</v>
      </c>
      <c r="AD6669">
        <v>2</v>
      </c>
      <c r="AE6669">
        <v>2</v>
      </c>
      <c r="AF6669" t="s">
        <v>48</v>
      </c>
      <c r="AG6669">
        <v>2017</v>
      </c>
      <c r="AH6669">
        <f>COUNTBLANK(datos[[#This Row],[Row ID]:[Year sales]])</f>
        <v>0</v>
      </c>
    </row>
    <row r="6670" spans="1:34" x14ac:dyDescent="0.3">
      <c r="A6670">
        <v>6669</v>
      </c>
      <c r="B6670" t="s">
        <v>9045</v>
      </c>
      <c r="C6670" s="4">
        <v>42867</v>
      </c>
      <c r="D6670" s="4">
        <v>42869</v>
      </c>
      <c r="E6670" t="s">
        <v>34</v>
      </c>
      <c r="F6670" t="s">
        <v>1930</v>
      </c>
      <c r="G6670" t="s">
        <v>1931</v>
      </c>
      <c r="H6670" t="s">
        <v>37</v>
      </c>
      <c r="I6670" t="s">
        <v>38</v>
      </c>
      <c r="J6670" t="s">
        <v>3964</v>
      </c>
      <c r="K6670" t="s">
        <v>810</v>
      </c>
      <c r="L6670">
        <v>8360</v>
      </c>
      <c r="M6670" t="s">
        <v>168</v>
      </c>
      <c r="N6670" t="s">
        <v>8601</v>
      </c>
      <c r="O6670" t="s">
        <v>62</v>
      </c>
      <c r="P6670" t="s">
        <v>599</v>
      </c>
      <c r="Q6670" t="s">
        <v>8602</v>
      </c>
      <c r="R6670" s="1">
        <v>17</v>
      </c>
      <c r="S6670">
        <v>2</v>
      </c>
      <c r="T6670">
        <f t="shared" si="104"/>
        <v>13</v>
      </c>
      <c r="U6670" t="s">
        <v>46</v>
      </c>
      <c r="V6670">
        <v>0</v>
      </c>
      <c r="W6670">
        <v>0</v>
      </c>
      <c r="X6670" s="1">
        <v>0</v>
      </c>
      <c r="Y6670" s="1">
        <v>17</v>
      </c>
      <c r="Z6670" t="s">
        <v>65</v>
      </c>
      <c r="AA6670" s="2">
        <v>4.42</v>
      </c>
      <c r="AB6670" s="3">
        <v>0.26</v>
      </c>
      <c r="AC6670" s="1">
        <v>-12.58</v>
      </c>
      <c r="AD6670">
        <v>2</v>
      </c>
      <c r="AE6670">
        <v>2</v>
      </c>
      <c r="AF6670" t="s">
        <v>48</v>
      </c>
      <c r="AG6670">
        <v>2017</v>
      </c>
      <c r="AH6670">
        <f>COUNTBLANK(datos[[#This Row],[Row ID]:[Year sales]])</f>
        <v>0</v>
      </c>
    </row>
    <row r="6671" spans="1:34" x14ac:dyDescent="0.3">
      <c r="A6671">
        <v>6670</v>
      </c>
      <c r="B6671" t="s">
        <v>9045</v>
      </c>
      <c r="C6671" s="4">
        <v>42867</v>
      </c>
      <c r="D6671" s="4">
        <v>42869</v>
      </c>
      <c r="E6671" t="s">
        <v>34</v>
      </c>
      <c r="F6671" t="s">
        <v>1930</v>
      </c>
      <c r="G6671" t="s">
        <v>1931</v>
      </c>
      <c r="H6671" t="s">
        <v>37</v>
      </c>
      <c r="I6671" t="s">
        <v>38</v>
      </c>
      <c r="J6671" t="s">
        <v>3964</v>
      </c>
      <c r="K6671" t="s">
        <v>810</v>
      </c>
      <c r="L6671">
        <v>8360</v>
      </c>
      <c r="M6671" t="s">
        <v>168</v>
      </c>
      <c r="N6671" t="s">
        <v>6845</v>
      </c>
      <c r="O6671" t="s">
        <v>90</v>
      </c>
      <c r="P6671" t="s">
        <v>181</v>
      </c>
      <c r="Q6671" t="s">
        <v>6846</v>
      </c>
      <c r="R6671" s="1">
        <v>87.4</v>
      </c>
      <c r="S6671">
        <v>5</v>
      </c>
      <c r="T6671">
        <f t="shared" si="104"/>
        <v>24</v>
      </c>
      <c r="U6671" t="s">
        <v>75</v>
      </c>
      <c r="V6671">
        <v>0</v>
      </c>
      <c r="W6671">
        <v>0</v>
      </c>
      <c r="X6671" s="1">
        <v>0</v>
      </c>
      <c r="Y6671" s="1">
        <v>87.4</v>
      </c>
      <c r="Z6671" t="s">
        <v>99</v>
      </c>
      <c r="AA6671" s="2">
        <v>34.96</v>
      </c>
      <c r="AB6671" s="3">
        <v>0.39999999999999997</v>
      </c>
      <c r="AC6671" s="1">
        <v>-52.44</v>
      </c>
      <c r="AD6671">
        <v>2</v>
      </c>
      <c r="AE6671">
        <v>2</v>
      </c>
      <c r="AF6671" t="s">
        <v>48</v>
      </c>
      <c r="AG6671">
        <v>2017</v>
      </c>
      <c r="AH6671">
        <f>COUNTBLANK(datos[[#This Row],[Row ID]:[Year sales]])</f>
        <v>0</v>
      </c>
    </row>
    <row r="6672" spans="1:34" x14ac:dyDescent="0.3">
      <c r="A6672">
        <v>6671</v>
      </c>
      <c r="B6672" t="s">
        <v>9046</v>
      </c>
      <c r="C6672" s="4">
        <v>42880</v>
      </c>
      <c r="D6672" s="4">
        <v>42884</v>
      </c>
      <c r="E6672" t="s">
        <v>67</v>
      </c>
      <c r="F6672" t="s">
        <v>3531</v>
      </c>
      <c r="G6672" t="s">
        <v>3532</v>
      </c>
      <c r="H6672" t="s">
        <v>122</v>
      </c>
      <c r="I6672" t="s">
        <v>38</v>
      </c>
      <c r="J6672" t="s">
        <v>517</v>
      </c>
      <c r="K6672" t="s">
        <v>1294</v>
      </c>
      <c r="L6672">
        <v>31907</v>
      </c>
      <c r="M6672" t="s">
        <v>41</v>
      </c>
      <c r="N6672" t="s">
        <v>2071</v>
      </c>
      <c r="O6672" t="s">
        <v>62</v>
      </c>
      <c r="P6672" t="s">
        <v>94</v>
      </c>
      <c r="Q6672" t="s">
        <v>2072</v>
      </c>
      <c r="R6672" s="1">
        <v>29.84</v>
      </c>
      <c r="S6672">
        <v>2</v>
      </c>
      <c r="T6672">
        <f t="shared" si="104"/>
        <v>35</v>
      </c>
      <c r="U6672" t="s">
        <v>46</v>
      </c>
      <c r="V6672">
        <v>0</v>
      </c>
      <c r="W6672">
        <v>0</v>
      </c>
      <c r="X6672" s="1">
        <v>0</v>
      </c>
      <c r="Y6672" s="1">
        <v>29.84</v>
      </c>
      <c r="Z6672" t="s">
        <v>65</v>
      </c>
      <c r="AA6672" s="2">
        <v>13.428000000000001</v>
      </c>
      <c r="AB6672" s="3">
        <v>0.45</v>
      </c>
      <c r="AC6672" s="1">
        <v>-16.411999999999999</v>
      </c>
      <c r="AD6672">
        <v>4</v>
      </c>
      <c r="AE6672">
        <v>4</v>
      </c>
      <c r="AF6672" t="s">
        <v>48</v>
      </c>
      <c r="AG6672">
        <v>2017</v>
      </c>
      <c r="AH6672">
        <f>COUNTBLANK(datos[[#This Row],[Row ID]:[Year sales]])</f>
        <v>0</v>
      </c>
    </row>
    <row r="6673" spans="1:34" x14ac:dyDescent="0.3">
      <c r="A6673">
        <v>6672</v>
      </c>
      <c r="B6673" t="s">
        <v>9047</v>
      </c>
      <c r="C6673" s="4">
        <v>41874</v>
      </c>
      <c r="D6673" s="4">
        <v>41878</v>
      </c>
      <c r="E6673" t="s">
        <v>34</v>
      </c>
      <c r="F6673" t="s">
        <v>4371</v>
      </c>
      <c r="G6673" t="s">
        <v>4372</v>
      </c>
      <c r="H6673" t="s">
        <v>57</v>
      </c>
      <c r="I6673" t="s">
        <v>38</v>
      </c>
      <c r="J6673" t="s">
        <v>58</v>
      </c>
      <c r="K6673" t="s">
        <v>59</v>
      </c>
      <c r="L6673">
        <v>90032</v>
      </c>
      <c r="M6673" t="s">
        <v>60</v>
      </c>
      <c r="N6673" t="s">
        <v>2283</v>
      </c>
      <c r="O6673" t="s">
        <v>62</v>
      </c>
      <c r="P6673" t="s">
        <v>94</v>
      </c>
      <c r="Q6673" t="s">
        <v>2284</v>
      </c>
      <c r="R6673" s="1">
        <v>49.567999999999998</v>
      </c>
      <c r="S6673">
        <v>2</v>
      </c>
      <c r="T6673">
        <f t="shared" si="104"/>
        <v>18</v>
      </c>
      <c r="U6673" t="s">
        <v>46</v>
      </c>
      <c r="V6673">
        <v>0.2</v>
      </c>
      <c r="W6673">
        <v>9.9136000000000006</v>
      </c>
      <c r="X6673" s="1">
        <v>-9.9136000000000006</v>
      </c>
      <c r="Y6673" s="1">
        <v>59.4816</v>
      </c>
      <c r="Z6673" t="s">
        <v>99</v>
      </c>
      <c r="AA6673" s="2">
        <v>17.348800000000001</v>
      </c>
      <c r="AB6673" s="3">
        <v>0.35000000000000003</v>
      </c>
      <c r="AC6673" s="1">
        <v>-22.305599999999998</v>
      </c>
      <c r="AD6673">
        <v>4</v>
      </c>
      <c r="AE6673">
        <v>4</v>
      </c>
      <c r="AF6673" t="s">
        <v>48</v>
      </c>
      <c r="AG6673">
        <v>2014</v>
      </c>
      <c r="AH6673">
        <f>COUNTBLANK(datos[[#This Row],[Row ID]:[Year sales]])</f>
        <v>0</v>
      </c>
    </row>
    <row r="6674" spans="1:34" x14ac:dyDescent="0.3">
      <c r="A6674">
        <v>6673</v>
      </c>
      <c r="B6674" t="s">
        <v>9048</v>
      </c>
      <c r="C6674" s="4">
        <v>42258</v>
      </c>
      <c r="D6674" s="4">
        <v>42263</v>
      </c>
      <c r="E6674" t="s">
        <v>67</v>
      </c>
      <c r="F6674" t="s">
        <v>1001</v>
      </c>
      <c r="G6674" t="s">
        <v>1002</v>
      </c>
      <c r="H6674" t="s">
        <v>57</v>
      </c>
      <c r="I6674" t="s">
        <v>38</v>
      </c>
      <c r="J6674" t="s">
        <v>969</v>
      </c>
      <c r="K6674" t="s">
        <v>59</v>
      </c>
      <c r="L6674">
        <v>92024</v>
      </c>
      <c r="M6674" t="s">
        <v>60</v>
      </c>
      <c r="N6674" t="s">
        <v>510</v>
      </c>
      <c r="O6674" t="s">
        <v>62</v>
      </c>
      <c r="P6674" t="s">
        <v>86</v>
      </c>
      <c r="Q6674" t="s">
        <v>511</v>
      </c>
      <c r="R6674" s="1">
        <v>265.86</v>
      </c>
      <c r="S6674">
        <v>7</v>
      </c>
      <c r="T6674">
        <f t="shared" si="104"/>
        <v>44</v>
      </c>
      <c r="U6674" t="s">
        <v>75</v>
      </c>
      <c r="V6674">
        <v>0</v>
      </c>
      <c r="W6674">
        <v>0</v>
      </c>
      <c r="X6674" s="1">
        <v>0</v>
      </c>
      <c r="Y6674" s="1">
        <v>265.86</v>
      </c>
      <c r="Z6674" t="s">
        <v>47</v>
      </c>
      <c r="AA6674" s="2">
        <v>79.757999999999996</v>
      </c>
      <c r="AB6674" s="3">
        <v>0.3</v>
      </c>
      <c r="AC6674" s="1">
        <v>-186.102</v>
      </c>
      <c r="AD6674">
        <v>5</v>
      </c>
      <c r="AE6674">
        <v>5</v>
      </c>
      <c r="AF6674" t="s">
        <v>48</v>
      </c>
      <c r="AG6674">
        <v>2015</v>
      </c>
      <c r="AH6674">
        <f>COUNTBLANK(datos[[#This Row],[Row ID]:[Year sales]])</f>
        <v>0</v>
      </c>
    </row>
    <row r="6675" spans="1:34" x14ac:dyDescent="0.3">
      <c r="A6675">
        <v>6674</v>
      </c>
      <c r="B6675" t="s">
        <v>9049</v>
      </c>
      <c r="C6675" s="4">
        <v>42252</v>
      </c>
      <c r="D6675" s="4">
        <v>42259</v>
      </c>
      <c r="E6675" t="s">
        <v>67</v>
      </c>
      <c r="F6675" t="s">
        <v>641</v>
      </c>
      <c r="G6675" t="s">
        <v>642</v>
      </c>
      <c r="H6675" t="s">
        <v>122</v>
      </c>
      <c r="I6675" t="s">
        <v>38</v>
      </c>
      <c r="J6675" t="s">
        <v>4738</v>
      </c>
      <c r="K6675" t="s">
        <v>339</v>
      </c>
      <c r="L6675">
        <v>22901</v>
      </c>
      <c r="M6675" t="s">
        <v>41</v>
      </c>
      <c r="N6675" t="s">
        <v>9050</v>
      </c>
      <c r="O6675" t="s">
        <v>43</v>
      </c>
      <c r="P6675" t="s">
        <v>83</v>
      </c>
      <c r="Q6675" t="s">
        <v>9051</v>
      </c>
      <c r="R6675" s="1">
        <v>67.959999999999994</v>
      </c>
      <c r="S6675">
        <v>4</v>
      </c>
      <c r="T6675">
        <f t="shared" si="104"/>
        <v>10</v>
      </c>
      <c r="U6675" t="s">
        <v>52</v>
      </c>
      <c r="V6675">
        <v>0</v>
      </c>
      <c r="W6675">
        <v>0</v>
      </c>
      <c r="X6675" s="1">
        <v>0</v>
      </c>
      <c r="Y6675" s="1">
        <v>67.959999999999994</v>
      </c>
      <c r="Z6675" t="s">
        <v>99</v>
      </c>
      <c r="AA6675" s="2">
        <v>12.232799999999999</v>
      </c>
      <c r="AB6675" s="3">
        <v>0.18</v>
      </c>
      <c r="AC6675" s="1">
        <v>-55.727200000000003</v>
      </c>
      <c r="AD6675">
        <v>7</v>
      </c>
      <c r="AE6675">
        <v>7</v>
      </c>
      <c r="AF6675" t="s">
        <v>48</v>
      </c>
      <c r="AG6675">
        <v>2015</v>
      </c>
      <c r="AH6675">
        <f>COUNTBLANK(datos[[#This Row],[Row ID]:[Year sales]])</f>
        <v>0</v>
      </c>
    </row>
    <row r="6676" spans="1:34" x14ac:dyDescent="0.3">
      <c r="A6676">
        <v>6675</v>
      </c>
      <c r="B6676" t="s">
        <v>9052</v>
      </c>
      <c r="C6676" s="4">
        <v>42329</v>
      </c>
      <c r="D6676" s="4">
        <v>42331</v>
      </c>
      <c r="E6676" t="s">
        <v>34</v>
      </c>
      <c r="F6676" t="s">
        <v>6006</v>
      </c>
      <c r="G6676" t="s">
        <v>6007</v>
      </c>
      <c r="H6676" t="s">
        <v>37</v>
      </c>
      <c r="I6676" t="s">
        <v>38</v>
      </c>
      <c r="J6676" t="s">
        <v>1503</v>
      </c>
      <c r="K6676" t="s">
        <v>274</v>
      </c>
      <c r="L6676">
        <v>46226</v>
      </c>
      <c r="M6676" t="s">
        <v>125</v>
      </c>
      <c r="N6676" t="s">
        <v>3347</v>
      </c>
      <c r="O6676" t="s">
        <v>62</v>
      </c>
      <c r="P6676" t="s">
        <v>86</v>
      </c>
      <c r="Q6676" t="s">
        <v>3348</v>
      </c>
      <c r="R6676" s="1">
        <v>10.92</v>
      </c>
      <c r="S6676">
        <v>6</v>
      </c>
      <c r="T6676">
        <f t="shared" si="104"/>
        <v>35</v>
      </c>
      <c r="U6676" t="s">
        <v>75</v>
      </c>
      <c r="V6676">
        <v>0</v>
      </c>
      <c r="W6676">
        <v>0</v>
      </c>
      <c r="X6676" s="1">
        <v>0</v>
      </c>
      <c r="Y6676" s="1">
        <v>10.92</v>
      </c>
      <c r="Z6676" t="s">
        <v>65</v>
      </c>
      <c r="AA6676" s="2">
        <v>4.9139999999999997</v>
      </c>
      <c r="AB6676" s="3">
        <v>0.44999999999999996</v>
      </c>
      <c r="AC6676" s="1">
        <v>-6.0060000000000002</v>
      </c>
      <c r="AD6676">
        <v>2</v>
      </c>
      <c r="AE6676">
        <v>2</v>
      </c>
      <c r="AF6676" t="s">
        <v>48</v>
      </c>
      <c r="AG6676">
        <v>2015</v>
      </c>
      <c r="AH6676">
        <f>COUNTBLANK(datos[[#This Row],[Row ID]:[Year sales]])</f>
        <v>0</v>
      </c>
    </row>
    <row r="6677" spans="1:34" x14ac:dyDescent="0.3">
      <c r="A6677">
        <v>6676</v>
      </c>
      <c r="B6677" t="s">
        <v>9052</v>
      </c>
      <c r="C6677" s="4">
        <v>42329</v>
      </c>
      <c r="D6677" s="4">
        <v>42331</v>
      </c>
      <c r="E6677" t="s">
        <v>34</v>
      </c>
      <c r="F6677" t="s">
        <v>6006</v>
      </c>
      <c r="G6677" t="s">
        <v>6007</v>
      </c>
      <c r="H6677" t="s">
        <v>37</v>
      </c>
      <c r="I6677" t="s">
        <v>38</v>
      </c>
      <c r="J6677" t="s">
        <v>1503</v>
      </c>
      <c r="K6677" t="s">
        <v>274</v>
      </c>
      <c r="L6677">
        <v>46226</v>
      </c>
      <c r="M6677" t="s">
        <v>125</v>
      </c>
      <c r="N6677" t="s">
        <v>9053</v>
      </c>
      <c r="O6677" t="s">
        <v>90</v>
      </c>
      <c r="P6677" t="s">
        <v>704</v>
      </c>
      <c r="Q6677" t="s">
        <v>9054</v>
      </c>
      <c r="R6677" s="1">
        <v>83.9</v>
      </c>
      <c r="S6677">
        <v>2</v>
      </c>
      <c r="T6677">
        <f t="shared" si="104"/>
        <v>14</v>
      </c>
      <c r="U6677" t="s">
        <v>46</v>
      </c>
      <c r="V6677">
        <v>0</v>
      </c>
      <c r="W6677">
        <v>0</v>
      </c>
      <c r="X6677" s="1">
        <v>0</v>
      </c>
      <c r="Y6677" s="1">
        <v>83.9</v>
      </c>
      <c r="Z6677" t="s">
        <v>99</v>
      </c>
      <c r="AA6677" s="2">
        <v>22.652999999999999</v>
      </c>
      <c r="AB6677" s="3">
        <v>0.26999999999999996</v>
      </c>
      <c r="AC6677" s="1">
        <v>-61.247</v>
      </c>
      <c r="AD6677">
        <v>2</v>
      </c>
      <c r="AE6677">
        <v>2</v>
      </c>
      <c r="AF6677" t="s">
        <v>48</v>
      </c>
      <c r="AG6677">
        <v>2015</v>
      </c>
      <c r="AH6677">
        <f>COUNTBLANK(datos[[#This Row],[Row ID]:[Year sales]])</f>
        <v>0</v>
      </c>
    </row>
    <row r="6678" spans="1:34" x14ac:dyDescent="0.3">
      <c r="A6678">
        <v>6677</v>
      </c>
      <c r="B6678" t="s">
        <v>9052</v>
      </c>
      <c r="C6678" s="4">
        <v>42329</v>
      </c>
      <c r="D6678" s="4">
        <v>42331</v>
      </c>
      <c r="E6678" t="s">
        <v>34</v>
      </c>
      <c r="F6678" t="s">
        <v>6006</v>
      </c>
      <c r="G6678" t="s">
        <v>6007</v>
      </c>
      <c r="H6678" t="s">
        <v>37</v>
      </c>
      <c r="I6678" t="s">
        <v>38</v>
      </c>
      <c r="J6678" t="s">
        <v>1503</v>
      </c>
      <c r="K6678" t="s">
        <v>274</v>
      </c>
      <c r="L6678">
        <v>46226</v>
      </c>
      <c r="M6678" t="s">
        <v>125</v>
      </c>
      <c r="N6678" t="s">
        <v>7662</v>
      </c>
      <c r="O6678" t="s">
        <v>62</v>
      </c>
      <c r="P6678" t="s">
        <v>97</v>
      </c>
      <c r="Q6678" t="s">
        <v>7663</v>
      </c>
      <c r="R6678" s="1">
        <v>19.75</v>
      </c>
      <c r="S6678">
        <v>5</v>
      </c>
      <c r="T6678">
        <f t="shared" si="104"/>
        <v>18</v>
      </c>
      <c r="U6678" t="s">
        <v>75</v>
      </c>
      <c r="V6678">
        <v>0</v>
      </c>
      <c r="W6678">
        <v>0</v>
      </c>
      <c r="X6678" s="1">
        <v>0</v>
      </c>
      <c r="Y6678" s="1">
        <v>19.75</v>
      </c>
      <c r="Z6678" t="s">
        <v>65</v>
      </c>
      <c r="AA6678" s="2">
        <v>5.1349999999999998</v>
      </c>
      <c r="AB6678" s="3">
        <v>0.26</v>
      </c>
      <c r="AC6678" s="1">
        <v>-14.615</v>
      </c>
      <c r="AD6678">
        <v>2</v>
      </c>
      <c r="AE6678">
        <v>2</v>
      </c>
      <c r="AF6678" t="s">
        <v>48</v>
      </c>
      <c r="AG6678">
        <v>2015</v>
      </c>
      <c r="AH6678">
        <f>COUNTBLANK(datos[[#This Row],[Row ID]:[Year sales]])</f>
        <v>0</v>
      </c>
    </row>
    <row r="6679" spans="1:34" x14ac:dyDescent="0.3">
      <c r="A6679">
        <v>6678</v>
      </c>
      <c r="B6679" t="s">
        <v>9052</v>
      </c>
      <c r="C6679" s="4">
        <v>42329</v>
      </c>
      <c r="D6679" s="4">
        <v>42331</v>
      </c>
      <c r="E6679" t="s">
        <v>34</v>
      </c>
      <c r="F6679" t="s">
        <v>6006</v>
      </c>
      <c r="G6679" t="s">
        <v>6007</v>
      </c>
      <c r="H6679" t="s">
        <v>37</v>
      </c>
      <c r="I6679" t="s">
        <v>38</v>
      </c>
      <c r="J6679" t="s">
        <v>1503</v>
      </c>
      <c r="K6679" t="s">
        <v>274</v>
      </c>
      <c r="L6679">
        <v>46226</v>
      </c>
      <c r="M6679" t="s">
        <v>125</v>
      </c>
      <c r="N6679" t="s">
        <v>6715</v>
      </c>
      <c r="O6679" t="s">
        <v>90</v>
      </c>
      <c r="P6679" t="s">
        <v>181</v>
      </c>
      <c r="Q6679" t="s">
        <v>6716</v>
      </c>
      <c r="R6679" s="1">
        <v>393.54</v>
      </c>
      <c r="S6679">
        <v>3</v>
      </c>
      <c r="T6679">
        <f t="shared" si="104"/>
        <v>16</v>
      </c>
      <c r="U6679" t="s">
        <v>52</v>
      </c>
      <c r="V6679">
        <v>0</v>
      </c>
      <c r="W6679">
        <v>0</v>
      </c>
      <c r="X6679" s="1">
        <v>0</v>
      </c>
      <c r="Y6679" s="1">
        <v>393.54</v>
      </c>
      <c r="Z6679" t="s">
        <v>47</v>
      </c>
      <c r="AA6679" s="2">
        <v>165.2868</v>
      </c>
      <c r="AB6679" s="3">
        <v>0.42</v>
      </c>
      <c r="AC6679" s="1">
        <v>-228.25319999999999</v>
      </c>
      <c r="AD6679">
        <v>2</v>
      </c>
      <c r="AE6679">
        <v>2</v>
      </c>
      <c r="AF6679" t="s">
        <v>48</v>
      </c>
      <c r="AG6679">
        <v>2015</v>
      </c>
      <c r="AH6679">
        <f>COUNTBLANK(datos[[#This Row],[Row ID]:[Year sales]])</f>
        <v>0</v>
      </c>
    </row>
    <row r="6680" spans="1:34" x14ac:dyDescent="0.3">
      <c r="A6680">
        <v>6679</v>
      </c>
      <c r="B6680" t="s">
        <v>9055</v>
      </c>
      <c r="C6680" s="4">
        <v>41922</v>
      </c>
      <c r="D6680" s="4">
        <v>41926</v>
      </c>
      <c r="E6680" t="s">
        <v>67</v>
      </c>
      <c r="F6680" t="s">
        <v>1521</v>
      </c>
      <c r="G6680" t="s">
        <v>1522</v>
      </c>
      <c r="H6680" t="s">
        <v>122</v>
      </c>
      <c r="I6680" t="s">
        <v>38</v>
      </c>
      <c r="J6680" t="s">
        <v>564</v>
      </c>
      <c r="K6680" t="s">
        <v>330</v>
      </c>
      <c r="L6680">
        <v>85023</v>
      </c>
      <c r="M6680" t="s">
        <v>60</v>
      </c>
      <c r="N6680" t="s">
        <v>3533</v>
      </c>
      <c r="O6680" t="s">
        <v>43</v>
      </c>
      <c r="P6680" t="s">
        <v>83</v>
      </c>
      <c r="Q6680" t="s">
        <v>3534</v>
      </c>
      <c r="R6680" s="1">
        <v>46.872</v>
      </c>
      <c r="S6680">
        <v>7</v>
      </c>
      <c r="T6680">
        <f t="shared" si="104"/>
        <v>38</v>
      </c>
      <c r="U6680" t="s">
        <v>75</v>
      </c>
      <c r="V6680">
        <v>0.2</v>
      </c>
      <c r="W6680">
        <v>9.3743999999999996</v>
      </c>
      <c r="X6680" s="1">
        <v>-9.3743999999999996</v>
      </c>
      <c r="Y6680" s="1">
        <v>56.246400000000001</v>
      </c>
      <c r="Z6680" t="s">
        <v>99</v>
      </c>
      <c r="AA6680" s="2">
        <v>3.5154000000000001</v>
      </c>
      <c r="AB6680" s="3">
        <v>7.4999999999999997E-2</v>
      </c>
      <c r="AC6680" s="1">
        <v>-33.982199999999999</v>
      </c>
      <c r="AD6680">
        <v>4</v>
      </c>
      <c r="AE6680">
        <v>4</v>
      </c>
      <c r="AF6680" t="s">
        <v>48</v>
      </c>
      <c r="AG6680">
        <v>2014</v>
      </c>
      <c r="AH6680">
        <f>COUNTBLANK(datos[[#This Row],[Row ID]:[Year sales]])</f>
        <v>0</v>
      </c>
    </row>
    <row r="6681" spans="1:34" x14ac:dyDescent="0.3">
      <c r="A6681">
        <v>6680</v>
      </c>
      <c r="B6681" t="s">
        <v>9056</v>
      </c>
      <c r="C6681" s="4">
        <v>42980</v>
      </c>
      <c r="D6681" s="4">
        <v>42985</v>
      </c>
      <c r="E6681" t="s">
        <v>34</v>
      </c>
      <c r="F6681" t="s">
        <v>294</v>
      </c>
      <c r="G6681" t="s">
        <v>295</v>
      </c>
      <c r="H6681" t="s">
        <v>37</v>
      </c>
      <c r="I6681" t="s">
        <v>38</v>
      </c>
      <c r="J6681" t="s">
        <v>4636</v>
      </c>
      <c r="K6681" t="s">
        <v>769</v>
      </c>
      <c r="L6681">
        <v>6450</v>
      </c>
      <c r="M6681" t="s">
        <v>168</v>
      </c>
      <c r="N6681" t="s">
        <v>1506</v>
      </c>
      <c r="O6681" t="s">
        <v>62</v>
      </c>
      <c r="P6681" t="s">
        <v>77</v>
      </c>
      <c r="Q6681" t="s">
        <v>1507</v>
      </c>
      <c r="R6681" s="1">
        <v>10.9</v>
      </c>
      <c r="S6681">
        <v>1</v>
      </c>
      <c r="T6681">
        <f t="shared" si="104"/>
        <v>18</v>
      </c>
      <c r="U6681" t="s">
        <v>46</v>
      </c>
      <c r="V6681">
        <v>0</v>
      </c>
      <c r="W6681">
        <v>0</v>
      </c>
      <c r="X6681" s="1">
        <v>0</v>
      </c>
      <c r="Y6681" s="1">
        <v>10.9</v>
      </c>
      <c r="Z6681" t="s">
        <v>65</v>
      </c>
      <c r="AA6681" s="2">
        <v>2.8340000000000001</v>
      </c>
      <c r="AB6681" s="3">
        <v>0.26</v>
      </c>
      <c r="AC6681" s="1">
        <v>-8.0660000000000007</v>
      </c>
      <c r="AD6681">
        <v>5</v>
      </c>
      <c r="AE6681">
        <v>5</v>
      </c>
      <c r="AF6681" t="s">
        <v>48</v>
      </c>
      <c r="AG6681">
        <v>2017</v>
      </c>
      <c r="AH6681">
        <f>COUNTBLANK(datos[[#This Row],[Row ID]:[Year sales]])</f>
        <v>0</v>
      </c>
    </row>
    <row r="6682" spans="1:34" x14ac:dyDescent="0.3">
      <c r="A6682">
        <v>6681</v>
      </c>
      <c r="B6682" t="s">
        <v>9056</v>
      </c>
      <c r="C6682" s="4">
        <v>42980</v>
      </c>
      <c r="D6682" s="4">
        <v>42985</v>
      </c>
      <c r="E6682" t="s">
        <v>34</v>
      </c>
      <c r="F6682" t="s">
        <v>294</v>
      </c>
      <c r="G6682" t="s">
        <v>295</v>
      </c>
      <c r="H6682" t="s">
        <v>37</v>
      </c>
      <c r="I6682" t="s">
        <v>38</v>
      </c>
      <c r="J6682" t="s">
        <v>4636</v>
      </c>
      <c r="K6682" t="s">
        <v>769</v>
      </c>
      <c r="L6682">
        <v>6450</v>
      </c>
      <c r="M6682" t="s">
        <v>168</v>
      </c>
      <c r="N6682" t="s">
        <v>1474</v>
      </c>
      <c r="O6682" t="s">
        <v>62</v>
      </c>
      <c r="P6682" t="s">
        <v>110</v>
      </c>
      <c r="Q6682" t="s">
        <v>1475</v>
      </c>
      <c r="R6682" s="1">
        <v>79.92</v>
      </c>
      <c r="S6682">
        <v>4</v>
      </c>
      <c r="T6682">
        <f t="shared" si="104"/>
        <v>39</v>
      </c>
      <c r="U6682" t="s">
        <v>52</v>
      </c>
      <c r="V6682">
        <v>0</v>
      </c>
      <c r="W6682">
        <v>0</v>
      </c>
      <c r="X6682" s="1">
        <v>0</v>
      </c>
      <c r="Y6682" s="1">
        <v>79.92</v>
      </c>
      <c r="Z6682" t="s">
        <v>99</v>
      </c>
      <c r="AA6682" s="2">
        <v>37.562399999999997</v>
      </c>
      <c r="AB6682" s="3">
        <v>0.47</v>
      </c>
      <c r="AC6682" s="1">
        <v>-42.357599999999998</v>
      </c>
      <c r="AD6682">
        <v>5</v>
      </c>
      <c r="AE6682">
        <v>5</v>
      </c>
      <c r="AF6682" t="s">
        <v>48</v>
      </c>
      <c r="AG6682">
        <v>2017</v>
      </c>
      <c r="AH6682">
        <f>COUNTBLANK(datos[[#This Row],[Row ID]:[Year sales]])</f>
        <v>0</v>
      </c>
    </row>
    <row r="6683" spans="1:34" x14ac:dyDescent="0.3">
      <c r="A6683">
        <v>6682</v>
      </c>
      <c r="B6683" t="s">
        <v>9056</v>
      </c>
      <c r="C6683" s="4">
        <v>42980</v>
      </c>
      <c r="D6683" s="4">
        <v>42985</v>
      </c>
      <c r="E6683" t="s">
        <v>34</v>
      </c>
      <c r="F6683" t="s">
        <v>294</v>
      </c>
      <c r="G6683" t="s">
        <v>295</v>
      </c>
      <c r="H6683" t="s">
        <v>37</v>
      </c>
      <c r="I6683" t="s">
        <v>38</v>
      </c>
      <c r="J6683" t="s">
        <v>4636</v>
      </c>
      <c r="K6683" t="s">
        <v>769</v>
      </c>
      <c r="L6683">
        <v>6450</v>
      </c>
      <c r="M6683" t="s">
        <v>168</v>
      </c>
      <c r="N6683" t="s">
        <v>7183</v>
      </c>
      <c r="O6683" t="s">
        <v>62</v>
      </c>
      <c r="P6683" t="s">
        <v>110</v>
      </c>
      <c r="Q6683" t="s">
        <v>7184</v>
      </c>
      <c r="R6683" s="1">
        <v>146.82</v>
      </c>
      <c r="S6683">
        <v>3</v>
      </c>
      <c r="T6683">
        <f t="shared" si="104"/>
        <v>5</v>
      </c>
      <c r="U6683" t="s">
        <v>52</v>
      </c>
      <c r="V6683">
        <v>0</v>
      </c>
      <c r="W6683">
        <v>0</v>
      </c>
      <c r="X6683" s="1">
        <v>0</v>
      </c>
      <c r="Y6683" s="1">
        <v>146.82</v>
      </c>
      <c r="Z6683" t="s">
        <v>99</v>
      </c>
      <c r="AA6683" s="2">
        <v>73.41</v>
      </c>
      <c r="AB6683" s="3">
        <v>0.5</v>
      </c>
      <c r="AC6683" s="1">
        <v>-73.41</v>
      </c>
      <c r="AD6683">
        <v>5</v>
      </c>
      <c r="AE6683">
        <v>5</v>
      </c>
      <c r="AF6683" t="s">
        <v>48</v>
      </c>
      <c r="AG6683">
        <v>2017</v>
      </c>
      <c r="AH6683">
        <f>COUNTBLANK(datos[[#This Row],[Row ID]:[Year sales]])</f>
        <v>0</v>
      </c>
    </row>
    <row r="6684" spans="1:34" x14ac:dyDescent="0.3">
      <c r="A6684">
        <v>6683</v>
      </c>
      <c r="B6684" t="s">
        <v>9057</v>
      </c>
      <c r="C6684" s="4">
        <v>42736</v>
      </c>
      <c r="D6684" s="4">
        <v>42737</v>
      </c>
      <c r="E6684" t="s">
        <v>208</v>
      </c>
      <c r="F6684" t="s">
        <v>4235</v>
      </c>
      <c r="G6684" t="s">
        <v>4236</v>
      </c>
      <c r="H6684" t="s">
        <v>122</v>
      </c>
      <c r="I6684" t="s">
        <v>38</v>
      </c>
      <c r="J6684" t="s">
        <v>633</v>
      </c>
      <c r="K6684" t="s">
        <v>134</v>
      </c>
      <c r="L6684">
        <v>53132</v>
      </c>
      <c r="M6684" t="s">
        <v>125</v>
      </c>
      <c r="N6684" t="s">
        <v>2962</v>
      </c>
      <c r="O6684" t="s">
        <v>62</v>
      </c>
      <c r="P6684" t="s">
        <v>94</v>
      </c>
      <c r="Q6684" t="s">
        <v>2963</v>
      </c>
      <c r="R6684" s="1">
        <v>3.6</v>
      </c>
      <c r="S6684">
        <v>2</v>
      </c>
      <c r="T6684">
        <f t="shared" si="104"/>
        <v>49</v>
      </c>
      <c r="U6684" t="s">
        <v>46</v>
      </c>
      <c r="V6684">
        <v>0</v>
      </c>
      <c r="W6684">
        <v>0</v>
      </c>
      <c r="X6684" s="1">
        <v>0</v>
      </c>
      <c r="Y6684" s="1">
        <v>3.6</v>
      </c>
      <c r="Z6684" t="s">
        <v>65</v>
      </c>
      <c r="AA6684" s="2">
        <v>1.728</v>
      </c>
      <c r="AB6684" s="3">
        <v>0.48</v>
      </c>
      <c r="AC6684" s="1">
        <v>-1.8720000000000001</v>
      </c>
      <c r="AD6684">
        <v>1</v>
      </c>
      <c r="AE6684">
        <v>1</v>
      </c>
      <c r="AF6684" t="s">
        <v>48</v>
      </c>
      <c r="AG6684">
        <v>2017</v>
      </c>
      <c r="AH6684">
        <f>COUNTBLANK(datos[[#This Row],[Row ID]:[Year sales]])</f>
        <v>0</v>
      </c>
    </row>
    <row r="6685" spans="1:34" x14ac:dyDescent="0.3">
      <c r="A6685">
        <v>6684</v>
      </c>
      <c r="B6685" t="s">
        <v>9058</v>
      </c>
      <c r="C6685" s="4">
        <v>41948</v>
      </c>
      <c r="D6685" s="4">
        <v>41953</v>
      </c>
      <c r="E6685" t="s">
        <v>67</v>
      </c>
      <c r="F6685" t="s">
        <v>3076</v>
      </c>
      <c r="G6685" t="s">
        <v>3077</v>
      </c>
      <c r="H6685" t="s">
        <v>122</v>
      </c>
      <c r="I6685" t="s">
        <v>38</v>
      </c>
      <c r="J6685" t="s">
        <v>58</v>
      </c>
      <c r="K6685" t="s">
        <v>59</v>
      </c>
      <c r="L6685">
        <v>90008</v>
      </c>
      <c r="M6685" t="s">
        <v>60</v>
      </c>
      <c r="N6685" t="s">
        <v>6619</v>
      </c>
      <c r="O6685" t="s">
        <v>43</v>
      </c>
      <c r="P6685" t="s">
        <v>83</v>
      </c>
      <c r="Q6685" t="s">
        <v>6620</v>
      </c>
      <c r="R6685" s="1">
        <v>20.04</v>
      </c>
      <c r="S6685">
        <v>6</v>
      </c>
      <c r="T6685">
        <f t="shared" si="104"/>
        <v>30</v>
      </c>
      <c r="U6685" t="s">
        <v>75</v>
      </c>
      <c r="V6685">
        <v>0</v>
      </c>
      <c r="W6685">
        <v>0</v>
      </c>
      <c r="X6685" s="1">
        <v>0</v>
      </c>
      <c r="Y6685" s="1">
        <v>20.04</v>
      </c>
      <c r="Z6685" t="s">
        <v>65</v>
      </c>
      <c r="AA6685" s="2">
        <v>8.8176000000000005</v>
      </c>
      <c r="AB6685" s="3">
        <v>0.44000000000000006</v>
      </c>
      <c r="AC6685" s="1">
        <v>-11.2224</v>
      </c>
      <c r="AD6685">
        <v>5</v>
      </c>
      <c r="AE6685">
        <v>5</v>
      </c>
      <c r="AF6685" t="s">
        <v>48</v>
      </c>
      <c r="AG6685">
        <v>2014</v>
      </c>
      <c r="AH6685">
        <f>COUNTBLANK(datos[[#This Row],[Row ID]:[Year sales]])</f>
        <v>0</v>
      </c>
    </row>
    <row r="6686" spans="1:34" x14ac:dyDescent="0.3">
      <c r="A6686">
        <v>6685</v>
      </c>
      <c r="B6686" t="s">
        <v>9059</v>
      </c>
      <c r="C6686" s="4">
        <v>42355</v>
      </c>
      <c r="D6686" s="4">
        <v>42360</v>
      </c>
      <c r="E6686" t="s">
        <v>67</v>
      </c>
      <c r="F6686" t="s">
        <v>4198</v>
      </c>
      <c r="G6686" t="s">
        <v>4199</v>
      </c>
      <c r="H6686" t="s">
        <v>37</v>
      </c>
      <c r="I6686" t="s">
        <v>38</v>
      </c>
      <c r="J6686" t="s">
        <v>558</v>
      </c>
      <c r="K6686" t="s">
        <v>231</v>
      </c>
      <c r="L6686">
        <v>61701</v>
      </c>
      <c r="M6686" t="s">
        <v>125</v>
      </c>
      <c r="N6686" t="s">
        <v>3538</v>
      </c>
      <c r="O6686" t="s">
        <v>62</v>
      </c>
      <c r="P6686" t="s">
        <v>77</v>
      </c>
      <c r="Q6686" t="s">
        <v>3539</v>
      </c>
      <c r="R6686" s="1">
        <v>180.01599999999999</v>
      </c>
      <c r="S6686">
        <v>1</v>
      </c>
      <c r="T6686">
        <f t="shared" si="104"/>
        <v>47</v>
      </c>
      <c r="U6686" t="s">
        <v>46</v>
      </c>
      <c r="V6686">
        <v>0.2</v>
      </c>
      <c r="W6686">
        <v>36.0032</v>
      </c>
      <c r="X6686" s="1">
        <v>-36.0032</v>
      </c>
      <c r="Y6686" s="1">
        <v>216.01919999999998</v>
      </c>
      <c r="Z6686" t="s">
        <v>47</v>
      </c>
      <c r="AA6686" s="2">
        <v>-15.7514</v>
      </c>
      <c r="AB6686" s="3">
        <v>-8.7500000000000008E-2</v>
      </c>
      <c r="AC6686" s="1">
        <v>-159.76419999999999</v>
      </c>
      <c r="AD6686">
        <v>5</v>
      </c>
      <c r="AE6686">
        <v>5</v>
      </c>
      <c r="AF6686" t="s">
        <v>48</v>
      </c>
      <c r="AG6686">
        <v>2015</v>
      </c>
      <c r="AH6686">
        <f>COUNTBLANK(datos[[#This Row],[Row ID]:[Year sales]])</f>
        <v>0</v>
      </c>
    </row>
    <row r="6687" spans="1:34" x14ac:dyDescent="0.3">
      <c r="A6687">
        <v>6686</v>
      </c>
      <c r="B6687" t="s">
        <v>9059</v>
      </c>
      <c r="C6687" s="4">
        <v>42355</v>
      </c>
      <c r="D6687" s="4">
        <v>42360</v>
      </c>
      <c r="E6687" t="s">
        <v>67</v>
      </c>
      <c r="F6687" t="s">
        <v>4198</v>
      </c>
      <c r="G6687" t="s">
        <v>4199</v>
      </c>
      <c r="H6687" t="s">
        <v>37</v>
      </c>
      <c r="I6687" t="s">
        <v>38</v>
      </c>
      <c r="J6687" t="s">
        <v>558</v>
      </c>
      <c r="K6687" t="s">
        <v>231</v>
      </c>
      <c r="L6687">
        <v>61701</v>
      </c>
      <c r="M6687" t="s">
        <v>125</v>
      </c>
      <c r="N6687" t="s">
        <v>2702</v>
      </c>
      <c r="O6687" t="s">
        <v>43</v>
      </c>
      <c r="P6687" t="s">
        <v>83</v>
      </c>
      <c r="Q6687" t="s">
        <v>2703</v>
      </c>
      <c r="R6687" s="1">
        <v>41.552</v>
      </c>
      <c r="S6687">
        <v>2</v>
      </c>
      <c r="T6687">
        <f t="shared" si="104"/>
        <v>24</v>
      </c>
      <c r="U6687" t="s">
        <v>46</v>
      </c>
      <c r="V6687">
        <v>0.6</v>
      </c>
      <c r="W6687">
        <v>24.9312</v>
      </c>
      <c r="X6687" s="1">
        <v>-24.9312</v>
      </c>
      <c r="Y6687" s="1">
        <v>66.483199999999997</v>
      </c>
      <c r="Z6687" t="s">
        <v>99</v>
      </c>
      <c r="AA6687" s="2">
        <v>-19.737200000000001</v>
      </c>
      <c r="AB6687" s="3">
        <v>-0.47500000000000003</v>
      </c>
      <c r="AC6687" s="1">
        <v>-36.357999999999997</v>
      </c>
      <c r="AD6687">
        <v>5</v>
      </c>
      <c r="AE6687">
        <v>5</v>
      </c>
      <c r="AF6687" t="s">
        <v>48</v>
      </c>
      <c r="AG6687">
        <v>2015</v>
      </c>
      <c r="AH6687">
        <f>COUNTBLANK(datos[[#This Row],[Row ID]:[Year sales]])</f>
        <v>0</v>
      </c>
    </row>
    <row r="6688" spans="1:34" x14ac:dyDescent="0.3">
      <c r="A6688">
        <v>6687</v>
      </c>
      <c r="B6688" t="s">
        <v>9059</v>
      </c>
      <c r="C6688" s="4">
        <v>42355</v>
      </c>
      <c r="D6688" s="4">
        <v>42360</v>
      </c>
      <c r="E6688" t="s">
        <v>67</v>
      </c>
      <c r="F6688" t="s">
        <v>4198</v>
      </c>
      <c r="G6688" t="s">
        <v>4199</v>
      </c>
      <c r="H6688" t="s">
        <v>37</v>
      </c>
      <c r="I6688" t="s">
        <v>38</v>
      </c>
      <c r="J6688" t="s">
        <v>558</v>
      </c>
      <c r="K6688" t="s">
        <v>231</v>
      </c>
      <c r="L6688">
        <v>61701</v>
      </c>
      <c r="M6688" t="s">
        <v>125</v>
      </c>
      <c r="N6688" t="s">
        <v>3744</v>
      </c>
      <c r="O6688" t="s">
        <v>62</v>
      </c>
      <c r="P6688" t="s">
        <v>86</v>
      </c>
      <c r="Q6688" t="s">
        <v>3745</v>
      </c>
      <c r="R6688" s="1">
        <v>13.12</v>
      </c>
      <c r="S6688">
        <v>5</v>
      </c>
      <c r="T6688">
        <f t="shared" si="104"/>
        <v>30</v>
      </c>
      <c r="U6688" t="s">
        <v>75</v>
      </c>
      <c r="V6688">
        <v>0.2</v>
      </c>
      <c r="W6688">
        <v>2.6240000000000001</v>
      </c>
      <c r="X6688" s="1">
        <v>-2.6240000000000001</v>
      </c>
      <c r="Y6688" s="1">
        <v>15.744</v>
      </c>
      <c r="Z6688" t="s">
        <v>65</v>
      </c>
      <c r="AA6688" s="2">
        <v>1.476</v>
      </c>
      <c r="AB6688" s="3">
        <v>0.1125</v>
      </c>
      <c r="AC6688" s="1">
        <v>-9.02</v>
      </c>
      <c r="AD6688">
        <v>5</v>
      </c>
      <c r="AE6688">
        <v>5</v>
      </c>
      <c r="AF6688" t="s">
        <v>48</v>
      </c>
      <c r="AG6688">
        <v>2015</v>
      </c>
      <c r="AH6688">
        <f>COUNTBLANK(datos[[#This Row],[Row ID]:[Year sales]])</f>
        <v>0</v>
      </c>
    </row>
    <row r="6689" spans="1:34" x14ac:dyDescent="0.3">
      <c r="A6689">
        <v>6688</v>
      </c>
      <c r="B6689" t="s">
        <v>9060</v>
      </c>
      <c r="C6689" s="4">
        <v>42138</v>
      </c>
      <c r="D6689" s="4">
        <v>42145</v>
      </c>
      <c r="E6689" t="s">
        <v>67</v>
      </c>
      <c r="F6689" t="s">
        <v>5821</v>
      </c>
      <c r="G6689" t="s">
        <v>5822</v>
      </c>
      <c r="H6689" t="s">
        <v>37</v>
      </c>
      <c r="I6689" t="s">
        <v>38</v>
      </c>
      <c r="J6689" t="s">
        <v>58</v>
      </c>
      <c r="K6689" t="s">
        <v>59</v>
      </c>
      <c r="L6689">
        <v>90032</v>
      </c>
      <c r="M6689" t="s">
        <v>60</v>
      </c>
      <c r="N6689" t="s">
        <v>5626</v>
      </c>
      <c r="O6689" t="s">
        <v>62</v>
      </c>
      <c r="P6689" t="s">
        <v>77</v>
      </c>
      <c r="Q6689" t="s">
        <v>5627</v>
      </c>
      <c r="R6689" s="1">
        <v>1117.92</v>
      </c>
      <c r="S6689">
        <v>4</v>
      </c>
      <c r="T6689">
        <f t="shared" si="104"/>
        <v>25</v>
      </c>
      <c r="U6689" t="s">
        <v>52</v>
      </c>
      <c r="V6689">
        <v>0</v>
      </c>
      <c r="W6689">
        <v>0</v>
      </c>
      <c r="X6689" s="1">
        <v>0</v>
      </c>
      <c r="Y6689" s="1">
        <v>1117.92</v>
      </c>
      <c r="Z6689" t="s">
        <v>53</v>
      </c>
      <c r="AA6689" s="2">
        <v>55.896000000000001</v>
      </c>
      <c r="AB6689" s="3">
        <v>4.9999999999999996E-2</v>
      </c>
      <c r="AC6689" s="1">
        <v>-1062.0239999999999</v>
      </c>
      <c r="AD6689">
        <v>7</v>
      </c>
      <c r="AE6689">
        <v>7</v>
      </c>
      <c r="AF6689" t="s">
        <v>48</v>
      </c>
      <c r="AG6689">
        <v>2015</v>
      </c>
      <c r="AH6689">
        <f>COUNTBLANK(datos[[#This Row],[Row ID]:[Year sales]])</f>
        <v>0</v>
      </c>
    </row>
    <row r="6690" spans="1:34" x14ac:dyDescent="0.3">
      <c r="A6690">
        <v>6689</v>
      </c>
      <c r="B6690" t="s">
        <v>9061</v>
      </c>
      <c r="C6690" s="4">
        <v>42804</v>
      </c>
      <c r="D6690" s="4">
        <v>42809</v>
      </c>
      <c r="E6690" t="s">
        <v>34</v>
      </c>
      <c r="F6690" t="s">
        <v>6510</v>
      </c>
      <c r="G6690" t="s">
        <v>6511</v>
      </c>
      <c r="H6690" t="s">
        <v>57</v>
      </c>
      <c r="I6690" t="s">
        <v>38</v>
      </c>
      <c r="J6690" t="s">
        <v>147</v>
      </c>
      <c r="K6690" t="s">
        <v>59</v>
      </c>
      <c r="L6690">
        <v>94109</v>
      </c>
      <c r="M6690" t="s">
        <v>60</v>
      </c>
      <c r="N6690" t="s">
        <v>4543</v>
      </c>
      <c r="O6690" t="s">
        <v>90</v>
      </c>
      <c r="P6690" t="s">
        <v>181</v>
      </c>
      <c r="Q6690" t="s">
        <v>4544</v>
      </c>
      <c r="R6690" s="1">
        <v>111.96</v>
      </c>
      <c r="S6690">
        <v>4</v>
      </c>
      <c r="T6690">
        <f t="shared" si="104"/>
        <v>41</v>
      </c>
      <c r="U6690" t="s">
        <v>52</v>
      </c>
      <c r="V6690">
        <v>0</v>
      </c>
      <c r="W6690">
        <v>0</v>
      </c>
      <c r="X6690" s="1">
        <v>0</v>
      </c>
      <c r="Y6690" s="1">
        <v>111.96</v>
      </c>
      <c r="Z6690" t="s">
        <v>99</v>
      </c>
      <c r="AA6690" s="2">
        <v>21.272400000000001</v>
      </c>
      <c r="AB6690" s="3">
        <v>0.19000000000000003</v>
      </c>
      <c r="AC6690" s="1">
        <v>-90.687600000000003</v>
      </c>
      <c r="AD6690">
        <v>5</v>
      </c>
      <c r="AE6690">
        <v>5</v>
      </c>
      <c r="AF6690" t="s">
        <v>48</v>
      </c>
      <c r="AG6690">
        <v>2017</v>
      </c>
      <c r="AH6690">
        <f>COUNTBLANK(datos[[#This Row],[Row ID]:[Year sales]])</f>
        <v>0</v>
      </c>
    </row>
    <row r="6691" spans="1:34" x14ac:dyDescent="0.3">
      <c r="A6691">
        <v>6690</v>
      </c>
      <c r="B6691" t="s">
        <v>9062</v>
      </c>
      <c r="C6691" s="4">
        <v>43071</v>
      </c>
      <c r="D6691" s="4">
        <v>43078</v>
      </c>
      <c r="E6691" t="s">
        <v>67</v>
      </c>
      <c r="F6691" t="s">
        <v>4540</v>
      </c>
      <c r="G6691" t="s">
        <v>4541</v>
      </c>
      <c r="H6691" t="s">
        <v>57</v>
      </c>
      <c r="I6691" t="s">
        <v>38</v>
      </c>
      <c r="J6691" t="s">
        <v>204</v>
      </c>
      <c r="K6691" t="s">
        <v>124</v>
      </c>
      <c r="L6691">
        <v>77095</v>
      </c>
      <c r="M6691" t="s">
        <v>125</v>
      </c>
      <c r="N6691" t="s">
        <v>5233</v>
      </c>
      <c r="O6691" t="s">
        <v>62</v>
      </c>
      <c r="P6691" t="s">
        <v>86</v>
      </c>
      <c r="Q6691" t="s">
        <v>5234</v>
      </c>
      <c r="R6691" s="1">
        <v>12.16</v>
      </c>
      <c r="S6691">
        <v>5</v>
      </c>
      <c r="T6691">
        <f t="shared" si="104"/>
        <v>30</v>
      </c>
      <c r="U6691" t="s">
        <v>75</v>
      </c>
      <c r="V6691">
        <v>0.2</v>
      </c>
      <c r="W6691">
        <v>2.4320000000000004</v>
      </c>
      <c r="X6691" s="1">
        <v>-2.4319999999999999</v>
      </c>
      <c r="Y6691" s="1">
        <v>14.592000000000001</v>
      </c>
      <c r="Z6691" t="s">
        <v>65</v>
      </c>
      <c r="AA6691" s="2">
        <v>2.1280000000000001</v>
      </c>
      <c r="AB6691" s="3">
        <v>0.17500000000000002</v>
      </c>
      <c r="AC6691" s="1">
        <v>-7.6</v>
      </c>
      <c r="AD6691">
        <v>7</v>
      </c>
      <c r="AE6691">
        <v>7</v>
      </c>
      <c r="AF6691" t="s">
        <v>48</v>
      </c>
      <c r="AG6691">
        <v>2017</v>
      </c>
      <c r="AH6691">
        <f>COUNTBLANK(datos[[#This Row],[Row ID]:[Year sales]])</f>
        <v>0</v>
      </c>
    </row>
    <row r="6692" spans="1:34" x14ac:dyDescent="0.3">
      <c r="A6692">
        <v>6691</v>
      </c>
      <c r="B6692" t="s">
        <v>9063</v>
      </c>
      <c r="C6692" s="4">
        <v>42947</v>
      </c>
      <c r="D6692" s="4">
        <v>42952</v>
      </c>
      <c r="E6692" t="s">
        <v>67</v>
      </c>
      <c r="F6692" t="s">
        <v>5611</v>
      </c>
      <c r="G6692" t="s">
        <v>5612</v>
      </c>
      <c r="H6692" t="s">
        <v>57</v>
      </c>
      <c r="I6692" t="s">
        <v>38</v>
      </c>
      <c r="J6692" t="s">
        <v>2573</v>
      </c>
      <c r="K6692" t="s">
        <v>134</v>
      </c>
      <c r="L6692">
        <v>53209</v>
      </c>
      <c r="M6692" t="s">
        <v>125</v>
      </c>
      <c r="N6692" t="s">
        <v>993</v>
      </c>
      <c r="O6692" t="s">
        <v>62</v>
      </c>
      <c r="P6692" t="s">
        <v>94</v>
      </c>
      <c r="Q6692" t="s">
        <v>994</v>
      </c>
      <c r="R6692" s="1">
        <v>17.52</v>
      </c>
      <c r="S6692">
        <v>4</v>
      </c>
      <c r="T6692">
        <f t="shared" si="104"/>
        <v>36</v>
      </c>
      <c r="U6692" t="s">
        <v>52</v>
      </c>
      <c r="V6692">
        <v>0</v>
      </c>
      <c r="W6692">
        <v>0</v>
      </c>
      <c r="X6692" s="1">
        <v>0</v>
      </c>
      <c r="Y6692" s="1">
        <v>17.52</v>
      </c>
      <c r="Z6692" t="s">
        <v>65</v>
      </c>
      <c r="AA6692" s="2">
        <v>8.4095999999999993</v>
      </c>
      <c r="AB6692" s="3">
        <v>0.48</v>
      </c>
      <c r="AC6692" s="1">
        <v>-9.1104000000000003</v>
      </c>
      <c r="AD6692">
        <v>5</v>
      </c>
      <c r="AE6692">
        <v>5</v>
      </c>
      <c r="AF6692" t="s">
        <v>48</v>
      </c>
      <c r="AG6692">
        <v>2017</v>
      </c>
      <c r="AH6692">
        <f>COUNTBLANK(datos[[#This Row],[Row ID]:[Year sales]])</f>
        <v>0</v>
      </c>
    </row>
    <row r="6693" spans="1:34" x14ac:dyDescent="0.3">
      <c r="A6693">
        <v>6692</v>
      </c>
      <c r="B6693" t="s">
        <v>9063</v>
      </c>
      <c r="C6693" s="4">
        <v>42947</v>
      </c>
      <c r="D6693" s="4">
        <v>42952</v>
      </c>
      <c r="E6693" t="s">
        <v>67</v>
      </c>
      <c r="F6693" t="s">
        <v>5611</v>
      </c>
      <c r="G6693" t="s">
        <v>5612</v>
      </c>
      <c r="H6693" t="s">
        <v>57</v>
      </c>
      <c r="I6693" t="s">
        <v>38</v>
      </c>
      <c r="J6693" t="s">
        <v>2573</v>
      </c>
      <c r="K6693" t="s">
        <v>134</v>
      </c>
      <c r="L6693">
        <v>53209</v>
      </c>
      <c r="M6693" t="s">
        <v>125</v>
      </c>
      <c r="N6693" t="s">
        <v>1616</v>
      </c>
      <c r="O6693" t="s">
        <v>62</v>
      </c>
      <c r="P6693" t="s">
        <v>97</v>
      </c>
      <c r="Q6693" t="s">
        <v>1617</v>
      </c>
      <c r="R6693" s="1">
        <v>155.88</v>
      </c>
      <c r="S6693">
        <v>6</v>
      </c>
      <c r="T6693">
        <f t="shared" si="104"/>
        <v>10</v>
      </c>
      <c r="U6693" t="s">
        <v>75</v>
      </c>
      <c r="V6693">
        <v>0</v>
      </c>
      <c r="W6693">
        <v>0</v>
      </c>
      <c r="X6693" s="1">
        <v>0</v>
      </c>
      <c r="Y6693" s="1">
        <v>155.88</v>
      </c>
      <c r="Z6693" t="s">
        <v>99</v>
      </c>
      <c r="AA6693" s="2">
        <v>54.558</v>
      </c>
      <c r="AB6693" s="3">
        <v>0.35000000000000003</v>
      </c>
      <c r="AC6693" s="1">
        <v>-101.322</v>
      </c>
      <c r="AD6693">
        <v>5</v>
      </c>
      <c r="AE6693">
        <v>5</v>
      </c>
      <c r="AF6693" t="s">
        <v>48</v>
      </c>
      <c r="AG6693">
        <v>2017</v>
      </c>
      <c r="AH6693">
        <f>COUNTBLANK(datos[[#This Row],[Row ID]:[Year sales]])</f>
        <v>0</v>
      </c>
    </row>
    <row r="6694" spans="1:34" x14ac:dyDescent="0.3">
      <c r="A6694">
        <v>6693</v>
      </c>
      <c r="B6694" t="s">
        <v>9064</v>
      </c>
      <c r="C6694" s="4">
        <v>42958</v>
      </c>
      <c r="D6694" s="4">
        <v>42960</v>
      </c>
      <c r="E6694" t="s">
        <v>34</v>
      </c>
      <c r="F6694" t="s">
        <v>6021</v>
      </c>
      <c r="G6694" t="s">
        <v>6022</v>
      </c>
      <c r="H6694" t="s">
        <v>122</v>
      </c>
      <c r="I6694" t="s">
        <v>38</v>
      </c>
      <c r="J6694" t="s">
        <v>6107</v>
      </c>
      <c r="K6694" t="s">
        <v>758</v>
      </c>
      <c r="L6694">
        <v>70601</v>
      </c>
      <c r="M6694" t="s">
        <v>41</v>
      </c>
      <c r="N6694" t="s">
        <v>5401</v>
      </c>
      <c r="O6694" t="s">
        <v>62</v>
      </c>
      <c r="P6694" t="s">
        <v>94</v>
      </c>
      <c r="Q6694" t="s">
        <v>5402</v>
      </c>
      <c r="R6694" s="1">
        <v>477.51</v>
      </c>
      <c r="S6694">
        <v>11</v>
      </c>
      <c r="T6694">
        <f t="shared" si="104"/>
        <v>38</v>
      </c>
      <c r="U6694" t="s">
        <v>75</v>
      </c>
      <c r="V6694">
        <v>0</v>
      </c>
      <c r="W6694">
        <v>0</v>
      </c>
      <c r="X6694" s="1">
        <v>0</v>
      </c>
      <c r="Y6694" s="1">
        <v>477.51</v>
      </c>
      <c r="Z6694" t="s">
        <v>47</v>
      </c>
      <c r="AA6694" s="2">
        <v>219.65459999999999</v>
      </c>
      <c r="AB6694" s="3">
        <v>0.45999999999999996</v>
      </c>
      <c r="AC6694" s="1">
        <v>-257.85539999999997</v>
      </c>
      <c r="AD6694">
        <v>2</v>
      </c>
      <c r="AE6694">
        <v>2</v>
      </c>
      <c r="AF6694" t="s">
        <v>48</v>
      </c>
      <c r="AG6694">
        <v>2017</v>
      </c>
      <c r="AH6694">
        <f>COUNTBLANK(datos[[#This Row],[Row ID]:[Year sales]])</f>
        <v>0</v>
      </c>
    </row>
    <row r="6695" spans="1:34" x14ac:dyDescent="0.3">
      <c r="A6695">
        <v>6694</v>
      </c>
      <c r="B6695" t="s">
        <v>9065</v>
      </c>
      <c r="C6695" s="4">
        <v>43008</v>
      </c>
      <c r="D6695" s="4">
        <v>43010</v>
      </c>
      <c r="E6695" t="s">
        <v>34</v>
      </c>
      <c r="F6695" t="s">
        <v>6479</v>
      </c>
      <c r="G6695" t="s">
        <v>6480</v>
      </c>
      <c r="H6695" t="s">
        <v>37</v>
      </c>
      <c r="I6695" t="s">
        <v>38</v>
      </c>
      <c r="J6695" t="s">
        <v>4520</v>
      </c>
      <c r="K6695" t="s">
        <v>2761</v>
      </c>
      <c r="L6695">
        <v>21215</v>
      </c>
      <c r="M6695" t="s">
        <v>168</v>
      </c>
      <c r="N6695" t="s">
        <v>5805</v>
      </c>
      <c r="O6695" t="s">
        <v>62</v>
      </c>
      <c r="P6695" t="s">
        <v>110</v>
      </c>
      <c r="Q6695" t="s">
        <v>5806</v>
      </c>
      <c r="R6695" s="1">
        <v>164.88</v>
      </c>
      <c r="S6695">
        <v>3</v>
      </c>
      <c r="T6695">
        <f t="shared" si="104"/>
        <v>17</v>
      </c>
      <c r="U6695" t="s">
        <v>52</v>
      </c>
      <c r="V6695">
        <v>0</v>
      </c>
      <c r="W6695">
        <v>0</v>
      </c>
      <c r="X6695" s="1">
        <v>0</v>
      </c>
      <c r="Y6695" s="1">
        <v>164.88</v>
      </c>
      <c r="Z6695" t="s">
        <v>99</v>
      </c>
      <c r="AA6695" s="2">
        <v>80.791200000000003</v>
      </c>
      <c r="AB6695" s="3">
        <v>0.49000000000000005</v>
      </c>
      <c r="AC6695" s="1">
        <v>-84.088800000000006</v>
      </c>
      <c r="AD6695">
        <v>2</v>
      </c>
      <c r="AE6695">
        <v>2</v>
      </c>
      <c r="AF6695" t="s">
        <v>48</v>
      </c>
      <c r="AG6695">
        <v>2017</v>
      </c>
      <c r="AH6695">
        <f>COUNTBLANK(datos[[#This Row],[Row ID]:[Year sales]])</f>
        <v>0</v>
      </c>
    </row>
    <row r="6696" spans="1:34" x14ac:dyDescent="0.3">
      <c r="A6696">
        <v>6695</v>
      </c>
      <c r="B6696" t="s">
        <v>9066</v>
      </c>
      <c r="C6696" s="4">
        <v>42608</v>
      </c>
      <c r="D6696" s="4">
        <v>42612</v>
      </c>
      <c r="E6696" t="s">
        <v>67</v>
      </c>
      <c r="F6696" t="s">
        <v>8954</v>
      </c>
      <c r="G6696" t="s">
        <v>8955</v>
      </c>
      <c r="H6696" t="s">
        <v>122</v>
      </c>
      <c r="I6696" t="s">
        <v>38</v>
      </c>
      <c r="J6696" t="s">
        <v>633</v>
      </c>
      <c r="K6696" t="s">
        <v>134</v>
      </c>
      <c r="L6696">
        <v>53132</v>
      </c>
      <c r="M6696" t="s">
        <v>125</v>
      </c>
      <c r="N6696" t="s">
        <v>4411</v>
      </c>
      <c r="O6696" t="s">
        <v>90</v>
      </c>
      <c r="P6696" t="s">
        <v>181</v>
      </c>
      <c r="Q6696" t="s">
        <v>4412</v>
      </c>
      <c r="R6696" s="1">
        <v>47.97</v>
      </c>
      <c r="S6696">
        <v>3</v>
      </c>
      <c r="T6696">
        <f t="shared" si="104"/>
        <v>39</v>
      </c>
      <c r="U6696" t="s">
        <v>52</v>
      </c>
      <c r="V6696">
        <v>0</v>
      </c>
      <c r="W6696">
        <v>0</v>
      </c>
      <c r="X6696" s="1">
        <v>0</v>
      </c>
      <c r="Y6696" s="1">
        <v>47.97</v>
      </c>
      <c r="Z6696" t="s">
        <v>65</v>
      </c>
      <c r="AA6696" s="2">
        <v>14.870699999999999</v>
      </c>
      <c r="AB6696" s="3">
        <v>0.31</v>
      </c>
      <c r="AC6696" s="1">
        <v>-33.099299999999999</v>
      </c>
      <c r="AD6696">
        <v>4</v>
      </c>
      <c r="AE6696">
        <v>4</v>
      </c>
      <c r="AF6696" t="s">
        <v>48</v>
      </c>
      <c r="AG6696">
        <v>2016</v>
      </c>
      <c r="AH6696">
        <f>COUNTBLANK(datos[[#This Row],[Row ID]:[Year sales]])</f>
        <v>0</v>
      </c>
    </row>
    <row r="6697" spans="1:34" x14ac:dyDescent="0.3">
      <c r="A6697">
        <v>6696</v>
      </c>
      <c r="B6697" t="s">
        <v>9067</v>
      </c>
      <c r="C6697" s="4">
        <v>42706</v>
      </c>
      <c r="D6697" s="4">
        <v>42711</v>
      </c>
      <c r="E6697" t="s">
        <v>67</v>
      </c>
      <c r="F6697" t="s">
        <v>3719</v>
      </c>
      <c r="G6697" t="s">
        <v>3720</v>
      </c>
      <c r="H6697" t="s">
        <v>37</v>
      </c>
      <c r="I6697" t="s">
        <v>38</v>
      </c>
      <c r="J6697" t="s">
        <v>286</v>
      </c>
      <c r="K6697" t="s">
        <v>287</v>
      </c>
      <c r="L6697">
        <v>10024</v>
      </c>
      <c r="M6697" t="s">
        <v>168</v>
      </c>
      <c r="N6697" t="s">
        <v>7017</v>
      </c>
      <c r="O6697" t="s">
        <v>62</v>
      </c>
      <c r="P6697" t="s">
        <v>94</v>
      </c>
      <c r="Q6697" t="s">
        <v>7018</v>
      </c>
      <c r="R6697" s="1">
        <v>415.17599999999999</v>
      </c>
      <c r="S6697">
        <v>3</v>
      </c>
      <c r="T6697">
        <f t="shared" si="104"/>
        <v>23</v>
      </c>
      <c r="U6697" t="s">
        <v>52</v>
      </c>
      <c r="V6697">
        <v>0.2</v>
      </c>
      <c r="W6697">
        <v>83.035200000000003</v>
      </c>
      <c r="X6697" s="1">
        <v>-83.035200000000003</v>
      </c>
      <c r="Y6697" s="1">
        <v>498.21119999999996</v>
      </c>
      <c r="Z6697" t="s">
        <v>47</v>
      </c>
      <c r="AA6697" s="2">
        <v>134.93219999999999</v>
      </c>
      <c r="AB6697" s="3">
        <v>0.32500000000000001</v>
      </c>
      <c r="AC6697" s="1">
        <v>-197.20859999999999</v>
      </c>
      <c r="AD6697">
        <v>5</v>
      </c>
      <c r="AE6697">
        <v>5</v>
      </c>
      <c r="AF6697" t="s">
        <v>48</v>
      </c>
      <c r="AG6697">
        <v>2016</v>
      </c>
      <c r="AH6697">
        <f>COUNTBLANK(datos[[#This Row],[Row ID]:[Year sales]])</f>
        <v>0</v>
      </c>
    </row>
    <row r="6698" spans="1:34" x14ac:dyDescent="0.3">
      <c r="A6698">
        <v>6697</v>
      </c>
      <c r="B6698" t="s">
        <v>9067</v>
      </c>
      <c r="C6698" s="4">
        <v>42706</v>
      </c>
      <c r="D6698" s="4">
        <v>42711</v>
      </c>
      <c r="E6698" t="s">
        <v>67</v>
      </c>
      <c r="F6698" t="s">
        <v>3719</v>
      </c>
      <c r="G6698" t="s">
        <v>3720</v>
      </c>
      <c r="H6698" t="s">
        <v>37</v>
      </c>
      <c r="I6698" t="s">
        <v>38</v>
      </c>
      <c r="J6698" t="s">
        <v>286</v>
      </c>
      <c r="K6698" t="s">
        <v>287</v>
      </c>
      <c r="L6698">
        <v>10024</v>
      </c>
      <c r="M6698" t="s">
        <v>168</v>
      </c>
      <c r="N6698" t="s">
        <v>3549</v>
      </c>
      <c r="O6698" t="s">
        <v>62</v>
      </c>
      <c r="P6698" t="s">
        <v>94</v>
      </c>
      <c r="Q6698" t="s">
        <v>3550</v>
      </c>
      <c r="R6698" s="1">
        <v>35.231999999999999</v>
      </c>
      <c r="S6698">
        <v>3</v>
      </c>
      <c r="T6698">
        <f t="shared" si="104"/>
        <v>39</v>
      </c>
      <c r="U6698" t="s">
        <v>52</v>
      </c>
      <c r="V6698">
        <v>0.2</v>
      </c>
      <c r="W6698">
        <v>7.0464000000000002</v>
      </c>
      <c r="X6698" s="1">
        <v>-7.0464000000000002</v>
      </c>
      <c r="Y6698" s="1">
        <v>42.278399999999998</v>
      </c>
      <c r="Z6698" t="s">
        <v>65</v>
      </c>
      <c r="AA6698" s="2">
        <v>11.4504</v>
      </c>
      <c r="AB6698" s="3">
        <v>0.32500000000000001</v>
      </c>
      <c r="AC6698" s="1">
        <v>-16.735199999999999</v>
      </c>
      <c r="AD6698">
        <v>5</v>
      </c>
      <c r="AE6698">
        <v>5</v>
      </c>
      <c r="AF6698" t="s">
        <v>48</v>
      </c>
      <c r="AG6698">
        <v>2016</v>
      </c>
      <c r="AH6698">
        <f>COUNTBLANK(datos[[#This Row],[Row ID]:[Year sales]])</f>
        <v>0</v>
      </c>
    </row>
    <row r="6699" spans="1:34" x14ac:dyDescent="0.3">
      <c r="A6699">
        <v>6698</v>
      </c>
      <c r="B6699" t="s">
        <v>9067</v>
      </c>
      <c r="C6699" s="4">
        <v>42706</v>
      </c>
      <c r="D6699" s="4">
        <v>42711</v>
      </c>
      <c r="E6699" t="s">
        <v>67</v>
      </c>
      <c r="F6699" t="s">
        <v>3719</v>
      </c>
      <c r="G6699" t="s">
        <v>3720</v>
      </c>
      <c r="H6699" t="s">
        <v>37</v>
      </c>
      <c r="I6699" t="s">
        <v>38</v>
      </c>
      <c r="J6699" t="s">
        <v>286</v>
      </c>
      <c r="K6699" t="s">
        <v>287</v>
      </c>
      <c r="L6699">
        <v>10024</v>
      </c>
      <c r="M6699" t="s">
        <v>168</v>
      </c>
      <c r="N6699" t="s">
        <v>5805</v>
      </c>
      <c r="O6699" t="s">
        <v>62</v>
      </c>
      <c r="P6699" t="s">
        <v>110</v>
      </c>
      <c r="Q6699" t="s">
        <v>5806</v>
      </c>
      <c r="R6699" s="1">
        <v>54.96</v>
      </c>
      <c r="S6699">
        <v>1</v>
      </c>
      <c r="T6699">
        <f t="shared" si="104"/>
        <v>17</v>
      </c>
      <c r="U6699" t="s">
        <v>46</v>
      </c>
      <c r="V6699">
        <v>0</v>
      </c>
      <c r="W6699">
        <v>0</v>
      </c>
      <c r="X6699" s="1">
        <v>0</v>
      </c>
      <c r="Y6699" s="1">
        <v>54.96</v>
      </c>
      <c r="Z6699" t="s">
        <v>99</v>
      </c>
      <c r="AA6699" s="2">
        <v>26.930399999999999</v>
      </c>
      <c r="AB6699" s="3">
        <v>0.49</v>
      </c>
      <c r="AC6699" s="1">
        <v>-28.029599999999999</v>
      </c>
      <c r="AD6699">
        <v>5</v>
      </c>
      <c r="AE6699">
        <v>5</v>
      </c>
      <c r="AF6699" t="s">
        <v>48</v>
      </c>
      <c r="AG6699">
        <v>2016</v>
      </c>
      <c r="AH6699">
        <f>COUNTBLANK(datos[[#This Row],[Row ID]:[Year sales]])</f>
        <v>0</v>
      </c>
    </row>
    <row r="6700" spans="1:34" x14ac:dyDescent="0.3">
      <c r="A6700">
        <v>6699</v>
      </c>
      <c r="B6700" t="s">
        <v>9068</v>
      </c>
      <c r="C6700" s="4">
        <v>42937</v>
      </c>
      <c r="D6700" s="4">
        <v>42941</v>
      </c>
      <c r="E6700" t="s">
        <v>67</v>
      </c>
      <c r="F6700" t="s">
        <v>4376</v>
      </c>
      <c r="G6700" t="s">
        <v>4377</v>
      </c>
      <c r="H6700" t="s">
        <v>37</v>
      </c>
      <c r="I6700" t="s">
        <v>38</v>
      </c>
      <c r="J6700" t="s">
        <v>969</v>
      </c>
      <c r="K6700" t="s">
        <v>59</v>
      </c>
      <c r="L6700">
        <v>92024</v>
      </c>
      <c r="M6700" t="s">
        <v>60</v>
      </c>
      <c r="N6700" t="s">
        <v>9069</v>
      </c>
      <c r="O6700" t="s">
        <v>62</v>
      </c>
      <c r="P6700" t="s">
        <v>110</v>
      </c>
      <c r="Q6700" t="s">
        <v>9070</v>
      </c>
      <c r="R6700" s="1">
        <v>16.34</v>
      </c>
      <c r="S6700">
        <v>2</v>
      </c>
      <c r="T6700">
        <f t="shared" si="104"/>
        <v>5</v>
      </c>
      <c r="U6700" t="s">
        <v>46</v>
      </c>
      <c r="V6700">
        <v>0</v>
      </c>
      <c r="W6700">
        <v>0</v>
      </c>
      <c r="X6700" s="1">
        <v>0</v>
      </c>
      <c r="Y6700" s="1">
        <v>16.34</v>
      </c>
      <c r="Z6700" t="s">
        <v>65</v>
      </c>
      <c r="AA6700" s="2">
        <v>7.6798000000000002</v>
      </c>
      <c r="AB6700" s="3">
        <v>0.47000000000000003</v>
      </c>
      <c r="AC6700" s="1">
        <v>-8.6601999999999997</v>
      </c>
      <c r="AD6700">
        <v>4</v>
      </c>
      <c r="AE6700">
        <v>4</v>
      </c>
      <c r="AF6700" t="s">
        <v>48</v>
      </c>
      <c r="AG6700">
        <v>2017</v>
      </c>
      <c r="AH6700">
        <f>COUNTBLANK(datos[[#This Row],[Row ID]:[Year sales]])</f>
        <v>0</v>
      </c>
    </row>
    <row r="6701" spans="1:34" x14ac:dyDescent="0.3">
      <c r="A6701">
        <v>6700</v>
      </c>
      <c r="B6701" t="s">
        <v>9068</v>
      </c>
      <c r="C6701" s="4">
        <v>42937</v>
      </c>
      <c r="D6701" s="4">
        <v>42941</v>
      </c>
      <c r="E6701" t="s">
        <v>67</v>
      </c>
      <c r="F6701" t="s">
        <v>4376</v>
      </c>
      <c r="G6701" t="s">
        <v>4377</v>
      </c>
      <c r="H6701" t="s">
        <v>37</v>
      </c>
      <c r="I6701" t="s">
        <v>38</v>
      </c>
      <c r="J6701" t="s">
        <v>969</v>
      </c>
      <c r="K6701" t="s">
        <v>59</v>
      </c>
      <c r="L6701">
        <v>92024</v>
      </c>
      <c r="M6701" t="s">
        <v>60</v>
      </c>
      <c r="N6701" t="s">
        <v>4647</v>
      </c>
      <c r="O6701" t="s">
        <v>43</v>
      </c>
      <c r="P6701" t="s">
        <v>50</v>
      </c>
      <c r="Q6701" t="s">
        <v>4648</v>
      </c>
      <c r="R6701" s="1">
        <v>225.29599999999999</v>
      </c>
      <c r="S6701">
        <v>2</v>
      </c>
      <c r="T6701">
        <f t="shared" si="104"/>
        <v>44</v>
      </c>
      <c r="U6701" t="s">
        <v>46</v>
      </c>
      <c r="V6701">
        <v>0.2</v>
      </c>
      <c r="W6701">
        <v>45.059200000000004</v>
      </c>
      <c r="X6701" s="1">
        <v>-45.059199999999997</v>
      </c>
      <c r="Y6701" s="1">
        <v>270.35519999999997</v>
      </c>
      <c r="Z6701" t="s">
        <v>47</v>
      </c>
      <c r="AA6701" s="2">
        <v>22.529599999999999</v>
      </c>
      <c r="AB6701" s="3">
        <v>9.9999999999999992E-2</v>
      </c>
      <c r="AC6701" s="1">
        <v>-157.7072</v>
      </c>
      <c r="AD6701">
        <v>4</v>
      </c>
      <c r="AE6701">
        <v>4</v>
      </c>
      <c r="AF6701" t="s">
        <v>48</v>
      </c>
      <c r="AG6701">
        <v>2017</v>
      </c>
      <c r="AH6701">
        <f>COUNTBLANK(datos[[#This Row],[Row ID]:[Year sales]])</f>
        <v>0</v>
      </c>
    </row>
    <row r="6702" spans="1:34" x14ac:dyDescent="0.3">
      <c r="A6702">
        <v>6701</v>
      </c>
      <c r="B6702" t="s">
        <v>9068</v>
      </c>
      <c r="C6702" s="4">
        <v>42937</v>
      </c>
      <c r="D6702" s="4">
        <v>42941</v>
      </c>
      <c r="E6702" t="s">
        <v>67</v>
      </c>
      <c r="F6702" t="s">
        <v>4376</v>
      </c>
      <c r="G6702" t="s">
        <v>4377</v>
      </c>
      <c r="H6702" t="s">
        <v>37</v>
      </c>
      <c r="I6702" t="s">
        <v>38</v>
      </c>
      <c r="J6702" t="s">
        <v>969</v>
      </c>
      <c r="K6702" t="s">
        <v>59</v>
      </c>
      <c r="L6702">
        <v>92024</v>
      </c>
      <c r="M6702" t="s">
        <v>60</v>
      </c>
      <c r="N6702" t="s">
        <v>1221</v>
      </c>
      <c r="O6702" t="s">
        <v>62</v>
      </c>
      <c r="P6702" t="s">
        <v>94</v>
      </c>
      <c r="Q6702" t="s">
        <v>1222</v>
      </c>
      <c r="R6702" s="1">
        <v>50.351999999999997</v>
      </c>
      <c r="S6702">
        <v>3</v>
      </c>
      <c r="T6702">
        <f t="shared" si="104"/>
        <v>67</v>
      </c>
      <c r="U6702" t="s">
        <v>52</v>
      </c>
      <c r="V6702">
        <v>0.2</v>
      </c>
      <c r="W6702">
        <v>10.070399999999999</v>
      </c>
      <c r="X6702" s="1">
        <v>-10.070399999999999</v>
      </c>
      <c r="Y6702" s="1">
        <v>60.422399999999996</v>
      </c>
      <c r="Z6702" t="s">
        <v>99</v>
      </c>
      <c r="AA6702" s="2">
        <v>17.623200000000001</v>
      </c>
      <c r="AB6702" s="3">
        <v>0.35000000000000003</v>
      </c>
      <c r="AC6702" s="1">
        <v>-22.6584</v>
      </c>
      <c r="AD6702">
        <v>4</v>
      </c>
      <c r="AE6702">
        <v>4</v>
      </c>
      <c r="AF6702" t="s">
        <v>48</v>
      </c>
      <c r="AG6702">
        <v>2017</v>
      </c>
      <c r="AH6702">
        <f>COUNTBLANK(datos[[#This Row],[Row ID]:[Year sales]])</f>
        <v>0</v>
      </c>
    </row>
    <row r="6703" spans="1:34" x14ac:dyDescent="0.3">
      <c r="A6703">
        <v>6702</v>
      </c>
      <c r="B6703" t="s">
        <v>9071</v>
      </c>
      <c r="C6703" s="4">
        <v>42144</v>
      </c>
      <c r="D6703" s="4">
        <v>42148</v>
      </c>
      <c r="E6703" t="s">
        <v>67</v>
      </c>
      <c r="F6703" t="s">
        <v>4171</v>
      </c>
      <c r="G6703" t="s">
        <v>4172</v>
      </c>
      <c r="H6703" t="s">
        <v>37</v>
      </c>
      <c r="I6703" t="s">
        <v>38</v>
      </c>
      <c r="J6703" t="s">
        <v>9030</v>
      </c>
      <c r="K6703" t="s">
        <v>108</v>
      </c>
      <c r="L6703">
        <v>27893</v>
      </c>
      <c r="M6703" t="s">
        <v>41</v>
      </c>
      <c r="N6703" t="s">
        <v>4650</v>
      </c>
      <c r="O6703" t="s">
        <v>43</v>
      </c>
      <c r="P6703" t="s">
        <v>83</v>
      </c>
      <c r="Q6703" t="s">
        <v>4651</v>
      </c>
      <c r="R6703" s="1">
        <v>163.136</v>
      </c>
      <c r="S6703">
        <v>4</v>
      </c>
      <c r="T6703">
        <f t="shared" si="104"/>
        <v>14</v>
      </c>
      <c r="U6703" t="s">
        <v>52</v>
      </c>
      <c r="V6703">
        <v>0.2</v>
      </c>
      <c r="W6703">
        <v>32.627200000000002</v>
      </c>
      <c r="X6703" s="1">
        <v>-32.627200000000002</v>
      </c>
      <c r="Y6703" s="1">
        <v>195.76319999999998</v>
      </c>
      <c r="Z6703" t="s">
        <v>99</v>
      </c>
      <c r="AA6703" s="2">
        <v>20.391999999999999</v>
      </c>
      <c r="AB6703" s="3">
        <v>0.125</v>
      </c>
      <c r="AC6703" s="1">
        <v>-110.1168</v>
      </c>
      <c r="AD6703">
        <v>4</v>
      </c>
      <c r="AE6703">
        <v>4</v>
      </c>
      <c r="AF6703" t="s">
        <v>48</v>
      </c>
      <c r="AG6703">
        <v>2015</v>
      </c>
      <c r="AH6703">
        <f>COUNTBLANK(datos[[#This Row],[Row ID]:[Year sales]])</f>
        <v>0</v>
      </c>
    </row>
    <row r="6704" spans="1:34" x14ac:dyDescent="0.3">
      <c r="A6704">
        <v>6703</v>
      </c>
      <c r="B6704" t="s">
        <v>9071</v>
      </c>
      <c r="C6704" s="4">
        <v>42144</v>
      </c>
      <c r="D6704" s="4">
        <v>42148</v>
      </c>
      <c r="E6704" t="s">
        <v>67</v>
      </c>
      <c r="F6704" t="s">
        <v>4171</v>
      </c>
      <c r="G6704" t="s">
        <v>4172</v>
      </c>
      <c r="H6704" t="s">
        <v>37</v>
      </c>
      <c r="I6704" t="s">
        <v>38</v>
      </c>
      <c r="J6704" t="s">
        <v>9030</v>
      </c>
      <c r="K6704" t="s">
        <v>108</v>
      </c>
      <c r="L6704">
        <v>27893</v>
      </c>
      <c r="M6704" t="s">
        <v>41</v>
      </c>
      <c r="N6704" t="s">
        <v>3452</v>
      </c>
      <c r="O6704" t="s">
        <v>62</v>
      </c>
      <c r="P6704" t="s">
        <v>94</v>
      </c>
      <c r="Q6704" t="s">
        <v>3453</v>
      </c>
      <c r="R6704" s="1">
        <v>6.4080000000000004</v>
      </c>
      <c r="S6704">
        <v>4</v>
      </c>
      <c r="T6704">
        <f t="shared" si="104"/>
        <v>27</v>
      </c>
      <c r="U6704" t="s">
        <v>52</v>
      </c>
      <c r="V6704">
        <v>0.7</v>
      </c>
      <c r="W6704">
        <v>4.4855999999999998</v>
      </c>
      <c r="X6704" s="1">
        <v>-4.4855999999999998</v>
      </c>
      <c r="Y6704" s="1">
        <v>10.893599999999999</v>
      </c>
      <c r="Z6704" t="s">
        <v>65</v>
      </c>
      <c r="AA6704" s="2">
        <v>-4.9127999999999998</v>
      </c>
      <c r="AB6704" s="3">
        <v>-0.76666666666666661</v>
      </c>
      <c r="AC6704" s="1">
        <v>-6.8352000000000004</v>
      </c>
      <c r="AD6704">
        <v>4</v>
      </c>
      <c r="AE6704">
        <v>4</v>
      </c>
      <c r="AF6704" t="s">
        <v>48</v>
      </c>
      <c r="AG6704">
        <v>2015</v>
      </c>
      <c r="AH6704">
        <f>COUNTBLANK(datos[[#This Row],[Row ID]:[Year sales]])</f>
        <v>0</v>
      </c>
    </row>
    <row r="6705" spans="1:34" x14ac:dyDescent="0.3">
      <c r="A6705">
        <v>6704</v>
      </c>
      <c r="B6705" t="s">
        <v>9072</v>
      </c>
      <c r="C6705" s="4">
        <v>42178</v>
      </c>
      <c r="D6705" s="4">
        <v>42183</v>
      </c>
      <c r="E6705" t="s">
        <v>67</v>
      </c>
      <c r="F6705" t="s">
        <v>3286</v>
      </c>
      <c r="G6705" t="s">
        <v>3287</v>
      </c>
      <c r="H6705" t="s">
        <v>37</v>
      </c>
      <c r="I6705" t="s">
        <v>38</v>
      </c>
      <c r="J6705" t="s">
        <v>1195</v>
      </c>
      <c r="K6705" t="s">
        <v>59</v>
      </c>
      <c r="L6705">
        <v>90805</v>
      </c>
      <c r="M6705" t="s">
        <v>60</v>
      </c>
      <c r="N6705" t="s">
        <v>4992</v>
      </c>
      <c r="O6705" t="s">
        <v>90</v>
      </c>
      <c r="P6705" t="s">
        <v>91</v>
      </c>
      <c r="Q6705" t="s">
        <v>4993</v>
      </c>
      <c r="R6705" s="1">
        <v>217.584</v>
      </c>
      <c r="S6705">
        <v>2</v>
      </c>
      <c r="T6705">
        <f t="shared" si="104"/>
        <v>13</v>
      </c>
      <c r="U6705" t="s">
        <v>46</v>
      </c>
      <c r="V6705">
        <v>0.2</v>
      </c>
      <c r="W6705">
        <v>43.516800000000003</v>
      </c>
      <c r="X6705" s="1">
        <v>-43.516800000000003</v>
      </c>
      <c r="Y6705" s="1">
        <v>261.10079999999999</v>
      </c>
      <c r="Z6705" t="s">
        <v>47</v>
      </c>
      <c r="AA6705" s="2">
        <v>19.038599999999999</v>
      </c>
      <c r="AB6705" s="3">
        <v>8.7499999999999994E-2</v>
      </c>
      <c r="AC6705" s="1">
        <v>-155.02860000000001</v>
      </c>
      <c r="AD6705">
        <v>5</v>
      </c>
      <c r="AE6705">
        <v>5</v>
      </c>
      <c r="AF6705" t="s">
        <v>48</v>
      </c>
      <c r="AG6705">
        <v>2015</v>
      </c>
      <c r="AH6705">
        <f>COUNTBLANK(datos[[#This Row],[Row ID]:[Year sales]])</f>
        <v>0</v>
      </c>
    </row>
    <row r="6706" spans="1:34" x14ac:dyDescent="0.3">
      <c r="A6706">
        <v>6705</v>
      </c>
      <c r="B6706" t="s">
        <v>9072</v>
      </c>
      <c r="C6706" s="4">
        <v>42178</v>
      </c>
      <c r="D6706" s="4">
        <v>42183</v>
      </c>
      <c r="E6706" t="s">
        <v>67</v>
      </c>
      <c r="F6706" t="s">
        <v>3286</v>
      </c>
      <c r="G6706" t="s">
        <v>3287</v>
      </c>
      <c r="H6706" t="s">
        <v>37</v>
      </c>
      <c r="I6706" t="s">
        <v>38</v>
      </c>
      <c r="J6706" t="s">
        <v>1195</v>
      </c>
      <c r="K6706" t="s">
        <v>59</v>
      </c>
      <c r="L6706">
        <v>90805</v>
      </c>
      <c r="M6706" t="s">
        <v>60</v>
      </c>
      <c r="N6706" t="s">
        <v>3169</v>
      </c>
      <c r="O6706" t="s">
        <v>62</v>
      </c>
      <c r="P6706" t="s">
        <v>289</v>
      </c>
      <c r="Q6706" t="s">
        <v>3170</v>
      </c>
      <c r="R6706" s="1">
        <v>5.43</v>
      </c>
      <c r="S6706">
        <v>3</v>
      </c>
      <c r="T6706">
        <f t="shared" si="104"/>
        <v>21</v>
      </c>
      <c r="U6706" t="s">
        <v>52</v>
      </c>
      <c r="V6706">
        <v>0</v>
      </c>
      <c r="W6706">
        <v>0</v>
      </c>
      <c r="X6706" s="1">
        <v>0</v>
      </c>
      <c r="Y6706" s="1">
        <v>5.43</v>
      </c>
      <c r="Z6706" t="s">
        <v>65</v>
      </c>
      <c r="AA6706" s="2">
        <v>1.7919</v>
      </c>
      <c r="AB6706" s="3">
        <v>0.33</v>
      </c>
      <c r="AC6706" s="1">
        <v>-3.6381000000000001</v>
      </c>
      <c r="AD6706">
        <v>5</v>
      </c>
      <c r="AE6706">
        <v>5</v>
      </c>
      <c r="AF6706" t="s">
        <v>48</v>
      </c>
      <c r="AG6706">
        <v>2015</v>
      </c>
      <c r="AH6706">
        <f>COUNTBLANK(datos[[#This Row],[Row ID]:[Year sales]])</f>
        <v>0</v>
      </c>
    </row>
    <row r="6707" spans="1:34" x14ac:dyDescent="0.3">
      <c r="A6707">
        <v>6706</v>
      </c>
      <c r="B6707" t="s">
        <v>9072</v>
      </c>
      <c r="C6707" s="4">
        <v>42178</v>
      </c>
      <c r="D6707" s="4">
        <v>42183</v>
      </c>
      <c r="E6707" t="s">
        <v>67</v>
      </c>
      <c r="F6707" t="s">
        <v>3286</v>
      </c>
      <c r="G6707" t="s">
        <v>3287</v>
      </c>
      <c r="H6707" t="s">
        <v>37</v>
      </c>
      <c r="I6707" t="s">
        <v>38</v>
      </c>
      <c r="J6707" t="s">
        <v>1195</v>
      </c>
      <c r="K6707" t="s">
        <v>59</v>
      </c>
      <c r="L6707">
        <v>90805</v>
      </c>
      <c r="M6707" t="s">
        <v>60</v>
      </c>
      <c r="N6707" t="s">
        <v>714</v>
      </c>
      <c r="O6707" t="s">
        <v>90</v>
      </c>
      <c r="P6707" t="s">
        <v>91</v>
      </c>
      <c r="Q6707" t="s">
        <v>715</v>
      </c>
      <c r="R6707" s="1">
        <v>143.976</v>
      </c>
      <c r="S6707">
        <v>3</v>
      </c>
      <c r="T6707">
        <f t="shared" si="104"/>
        <v>17</v>
      </c>
      <c r="U6707" t="s">
        <v>52</v>
      </c>
      <c r="V6707">
        <v>0.2</v>
      </c>
      <c r="W6707">
        <v>28.795200000000001</v>
      </c>
      <c r="X6707" s="1">
        <v>-28.795200000000001</v>
      </c>
      <c r="Y6707" s="1">
        <v>172.77119999999999</v>
      </c>
      <c r="Z6707" t="s">
        <v>99</v>
      </c>
      <c r="AA6707" s="2">
        <v>8.9984999999999999</v>
      </c>
      <c r="AB6707" s="3">
        <v>6.25E-2</v>
      </c>
      <c r="AC6707" s="1">
        <v>-106.1823</v>
      </c>
      <c r="AD6707">
        <v>5</v>
      </c>
      <c r="AE6707">
        <v>5</v>
      </c>
      <c r="AF6707" t="s">
        <v>48</v>
      </c>
      <c r="AG6707">
        <v>2015</v>
      </c>
      <c r="AH6707">
        <f>COUNTBLANK(datos[[#This Row],[Row ID]:[Year sales]])</f>
        <v>0</v>
      </c>
    </row>
    <row r="6708" spans="1:34" x14ac:dyDescent="0.3">
      <c r="A6708">
        <v>6707</v>
      </c>
      <c r="B6708" t="s">
        <v>9073</v>
      </c>
      <c r="C6708" s="4">
        <v>42623</v>
      </c>
      <c r="D6708" s="4">
        <v>42628</v>
      </c>
      <c r="E6708" t="s">
        <v>67</v>
      </c>
      <c r="F6708" t="s">
        <v>2352</v>
      </c>
      <c r="G6708" t="s">
        <v>2353</v>
      </c>
      <c r="H6708" t="s">
        <v>57</v>
      </c>
      <c r="I6708" t="s">
        <v>38</v>
      </c>
      <c r="J6708" t="s">
        <v>5647</v>
      </c>
      <c r="K6708" t="s">
        <v>71</v>
      </c>
      <c r="L6708">
        <v>33311</v>
      </c>
      <c r="M6708" t="s">
        <v>41</v>
      </c>
      <c r="N6708" t="s">
        <v>3590</v>
      </c>
      <c r="O6708" t="s">
        <v>90</v>
      </c>
      <c r="P6708" t="s">
        <v>91</v>
      </c>
      <c r="Q6708" t="s">
        <v>3591</v>
      </c>
      <c r="R6708" s="1">
        <v>519.67999999999995</v>
      </c>
      <c r="S6708">
        <v>7</v>
      </c>
      <c r="T6708">
        <f t="shared" si="104"/>
        <v>46</v>
      </c>
      <c r="U6708" t="s">
        <v>75</v>
      </c>
      <c r="V6708">
        <v>0.2</v>
      </c>
      <c r="W6708">
        <v>103.93599999999999</v>
      </c>
      <c r="X6708" s="1">
        <v>-103.93600000000001</v>
      </c>
      <c r="Y6708" s="1">
        <v>623.61599999999999</v>
      </c>
      <c r="Z6708" t="s">
        <v>53</v>
      </c>
      <c r="AA6708" s="2">
        <v>58.463999999999999</v>
      </c>
      <c r="AB6708" s="3">
        <v>0.1125</v>
      </c>
      <c r="AC6708" s="1">
        <v>-357.28</v>
      </c>
      <c r="AD6708">
        <v>5</v>
      </c>
      <c r="AE6708">
        <v>5</v>
      </c>
      <c r="AF6708" t="s">
        <v>48</v>
      </c>
      <c r="AG6708">
        <v>2016</v>
      </c>
      <c r="AH6708">
        <f>COUNTBLANK(datos[[#This Row],[Row ID]:[Year sales]])</f>
        <v>0</v>
      </c>
    </row>
    <row r="6709" spans="1:34" x14ac:dyDescent="0.3">
      <c r="A6709">
        <v>6708</v>
      </c>
      <c r="B6709" t="s">
        <v>9074</v>
      </c>
      <c r="C6709" s="4">
        <v>41742</v>
      </c>
      <c r="D6709" s="4">
        <v>41747</v>
      </c>
      <c r="E6709" t="s">
        <v>67</v>
      </c>
      <c r="F6709" t="s">
        <v>3464</v>
      </c>
      <c r="G6709" t="s">
        <v>3465</v>
      </c>
      <c r="H6709" t="s">
        <v>122</v>
      </c>
      <c r="I6709" t="s">
        <v>38</v>
      </c>
      <c r="J6709" t="s">
        <v>4520</v>
      </c>
      <c r="K6709" t="s">
        <v>2761</v>
      </c>
      <c r="L6709">
        <v>21215</v>
      </c>
      <c r="M6709" t="s">
        <v>168</v>
      </c>
      <c r="N6709" t="s">
        <v>9075</v>
      </c>
      <c r="O6709" t="s">
        <v>62</v>
      </c>
      <c r="P6709" t="s">
        <v>63</v>
      </c>
      <c r="Q6709" t="s">
        <v>9076</v>
      </c>
      <c r="R6709" s="1">
        <v>7.83</v>
      </c>
      <c r="S6709">
        <v>3</v>
      </c>
      <c r="T6709">
        <f t="shared" si="104"/>
        <v>7</v>
      </c>
      <c r="U6709" t="s">
        <v>52</v>
      </c>
      <c r="V6709">
        <v>0</v>
      </c>
      <c r="W6709">
        <v>0</v>
      </c>
      <c r="X6709" s="1">
        <v>0</v>
      </c>
      <c r="Y6709" s="1">
        <v>7.83</v>
      </c>
      <c r="Z6709" t="s">
        <v>65</v>
      </c>
      <c r="AA6709" s="2">
        <v>3.6017999999999999</v>
      </c>
      <c r="AB6709" s="3">
        <v>0.45999999999999996</v>
      </c>
      <c r="AC6709" s="1">
        <v>-4.2282000000000002</v>
      </c>
      <c r="AD6709">
        <v>5</v>
      </c>
      <c r="AE6709">
        <v>5</v>
      </c>
      <c r="AF6709" t="s">
        <v>48</v>
      </c>
      <c r="AG6709">
        <v>2014</v>
      </c>
      <c r="AH6709">
        <f>COUNTBLANK(datos[[#This Row],[Row ID]:[Year sales]])</f>
        <v>0</v>
      </c>
    </row>
    <row r="6710" spans="1:34" x14ac:dyDescent="0.3">
      <c r="A6710">
        <v>6709</v>
      </c>
      <c r="B6710" t="s">
        <v>9077</v>
      </c>
      <c r="C6710" s="4">
        <v>42322</v>
      </c>
      <c r="D6710" s="4">
        <v>42327</v>
      </c>
      <c r="E6710" t="s">
        <v>67</v>
      </c>
      <c r="F6710" t="s">
        <v>469</v>
      </c>
      <c r="G6710" t="s">
        <v>470</v>
      </c>
      <c r="H6710" t="s">
        <v>37</v>
      </c>
      <c r="I6710" t="s">
        <v>38</v>
      </c>
      <c r="J6710" t="s">
        <v>9078</v>
      </c>
      <c r="K6710" t="s">
        <v>689</v>
      </c>
      <c r="L6710">
        <v>87124</v>
      </c>
      <c r="M6710" t="s">
        <v>60</v>
      </c>
      <c r="N6710" t="s">
        <v>708</v>
      </c>
      <c r="O6710" t="s">
        <v>43</v>
      </c>
      <c r="P6710" t="s">
        <v>50</v>
      </c>
      <c r="Q6710" t="s">
        <v>709</v>
      </c>
      <c r="R6710" s="1">
        <v>883.84</v>
      </c>
      <c r="S6710">
        <v>4</v>
      </c>
      <c r="T6710">
        <f t="shared" si="104"/>
        <v>53</v>
      </c>
      <c r="U6710" t="s">
        <v>52</v>
      </c>
      <c r="V6710">
        <v>0.2</v>
      </c>
      <c r="W6710">
        <v>176.76800000000003</v>
      </c>
      <c r="X6710" s="1">
        <v>-176.768</v>
      </c>
      <c r="Y6710" s="1">
        <v>1060.6080000000002</v>
      </c>
      <c r="Z6710" t="s">
        <v>53</v>
      </c>
      <c r="AA6710" s="2">
        <v>99.432000000000002</v>
      </c>
      <c r="AB6710" s="3">
        <v>0.1125</v>
      </c>
      <c r="AC6710" s="1">
        <v>-607.64</v>
      </c>
      <c r="AD6710">
        <v>5</v>
      </c>
      <c r="AE6710">
        <v>5</v>
      </c>
      <c r="AF6710" t="s">
        <v>48</v>
      </c>
      <c r="AG6710">
        <v>2015</v>
      </c>
      <c r="AH6710">
        <f>COUNTBLANK(datos[[#This Row],[Row ID]:[Year sales]])</f>
        <v>0</v>
      </c>
    </row>
    <row r="6711" spans="1:34" x14ac:dyDescent="0.3">
      <c r="A6711">
        <v>6710</v>
      </c>
      <c r="B6711" t="s">
        <v>9077</v>
      </c>
      <c r="C6711" s="4">
        <v>42322</v>
      </c>
      <c r="D6711" s="4">
        <v>42327</v>
      </c>
      <c r="E6711" t="s">
        <v>67</v>
      </c>
      <c r="F6711" t="s">
        <v>469</v>
      </c>
      <c r="G6711" t="s">
        <v>470</v>
      </c>
      <c r="H6711" t="s">
        <v>37</v>
      </c>
      <c r="I6711" t="s">
        <v>38</v>
      </c>
      <c r="J6711" t="s">
        <v>9078</v>
      </c>
      <c r="K6711" t="s">
        <v>689</v>
      </c>
      <c r="L6711">
        <v>87124</v>
      </c>
      <c r="M6711" t="s">
        <v>60</v>
      </c>
      <c r="N6711" t="s">
        <v>1106</v>
      </c>
      <c r="O6711" t="s">
        <v>43</v>
      </c>
      <c r="P6711" t="s">
        <v>50</v>
      </c>
      <c r="Q6711" t="s">
        <v>1107</v>
      </c>
      <c r="R6711" s="1">
        <v>230.352</v>
      </c>
      <c r="S6711">
        <v>3</v>
      </c>
      <c r="T6711">
        <f t="shared" si="104"/>
        <v>17</v>
      </c>
      <c r="U6711" t="s">
        <v>52</v>
      </c>
      <c r="V6711">
        <v>0.2</v>
      </c>
      <c r="W6711">
        <v>46.070400000000006</v>
      </c>
      <c r="X6711" s="1">
        <v>-46.070399999999999</v>
      </c>
      <c r="Y6711" s="1">
        <v>276.42240000000004</v>
      </c>
      <c r="Z6711" t="s">
        <v>47</v>
      </c>
      <c r="AA6711" s="2">
        <v>20.155799999999999</v>
      </c>
      <c r="AB6711" s="3">
        <v>8.7499999999999994E-2</v>
      </c>
      <c r="AC6711" s="1">
        <v>-164.1258</v>
      </c>
      <c r="AD6711">
        <v>5</v>
      </c>
      <c r="AE6711">
        <v>5</v>
      </c>
      <c r="AF6711" t="s">
        <v>48</v>
      </c>
      <c r="AG6711">
        <v>2015</v>
      </c>
      <c r="AH6711">
        <f>COUNTBLANK(datos[[#This Row],[Row ID]:[Year sales]])</f>
        <v>0</v>
      </c>
    </row>
    <row r="6712" spans="1:34" x14ac:dyDescent="0.3">
      <c r="A6712">
        <v>6711</v>
      </c>
      <c r="B6712" t="s">
        <v>9079</v>
      </c>
      <c r="C6712" s="4">
        <v>42713</v>
      </c>
      <c r="D6712" s="4">
        <v>42716</v>
      </c>
      <c r="E6712" t="s">
        <v>208</v>
      </c>
      <c r="F6712" t="s">
        <v>649</v>
      </c>
      <c r="G6712" t="s">
        <v>650</v>
      </c>
      <c r="H6712" t="s">
        <v>57</v>
      </c>
      <c r="I6712" t="s">
        <v>38</v>
      </c>
      <c r="J6712" t="s">
        <v>5053</v>
      </c>
      <c r="K6712" t="s">
        <v>59</v>
      </c>
      <c r="L6712">
        <v>95207</v>
      </c>
      <c r="M6712" t="s">
        <v>60</v>
      </c>
      <c r="N6712" t="s">
        <v>4670</v>
      </c>
      <c r="O6712" t="s">
        <v>62</v>
      </c>
      <c r="P6712" t="s">
        <v>94</v>
      </c>
      <c r="Q6712" t="s">
        <v>4671</v>
      </c>
      <c r="R6712" s="1">
        <v>273.92</v>
      </c>
      <c r="S6712">
        <v>8</v>
      </c>
      <c r="T6712">
        <f t="shared" si="104"/>
        <v>42</v>
      </c>
      <c r="U6712" t="s">
        <v>75</v>
      </c>
      <c r="V6712">
        <v>0.2</v>
      </c>
      <c r="W6712">
        <v>54.784000000000006</v>
      </c>
      <c r="X6712" s="1">
        <v>-54.783999999999999</v>
      </c>
      <c r="Y6712" s="1">
        <v>328.70400000000001</v>
      </c>
      <c r="Z6712" t="s">
        <v>47</v>
      </c>
      <c r="AA6712" s="2">
        <v>99.296000000000006</v>
      </c>
      <c r="AB6712" s="3">
        <v>0.36249999999999999</v>
      </c>
      <c r="AC6712" s="1">
        <v>-119.84</v>
      </c>
      <c r="AD6712">
        <v>3</v>
      </c>
      <c r="AE6712">
        <v>3</v>
      </c>
      <c r="AF6712" t="s">
        <v>48</v>
      </c>
      <c r="AG6712">
        <v>2016</v>
      </c>
      <c r="AH6712">
        <f>COUNTBLANK(datos[[#This Row],[Row ID]:[Year sales]])</f>
        <v>0</v>
      </c>
    </row>
    <row r="6713" spans="1:34" x14ac:dyDescent="0.3">
      <c r="A6713">
        <v>6712</v>
      </c>
      <c r="B6713" t="s">
        <v>9080</v>
      </c>
      <c r="C6713" s="4">
        <v>42965</v>
      </c>
      <c r="D6713" s="4">
        <v>42968</v>
      </c>
      <c r="E6713" t="s">
        <v>34</v>
      </c>
      <c r="F6713" t="s">
        <v>2565</v>
      </c>
      <c r="G6713" t="s">
        <v>2566</v>
      </c>
      <c r="H6713" t="s">
        <v>37</v>
      </c>
      <c r="I6713" t="s">
        <v>38</v>
      </c>
      <c r="J6713" t="s">
        <v>517</v>
      </c>
      <c r="K6713" t="s">
        <v>518</v>
      </c>
      <c r="L6713">
        <v>43229</v>
      </c>
      <c r="M6713" t="s">
        <v>168</v>
      </c>
      <c r="N6713" t="s">
        <v>4081</v>
      </c>
      <c r="O6713" t="s">
        <v>62</v>
      </c>
      <c r="P6713" t="s">
        <v>86</v>
      </c>
      <c r="Q6713" t="s">
        <v>4082</v>
      </c>
      <c r="R6713" s="1">
        <v>9.9120000000000008</v>
      </c>
      <c r="S6713">
        <v>3</v>
      </c>
      <c r="T6713">
        <f t="shared" si="104"/>
        <v>34</v>
      </c>
      <c r="U6713" t="s">
        <v>52</v>
      </c>
      <c r="V6713">
        <v>0.2</v>
      </c>
      <c r="W6713">
        <v>1.9824000000000002</v>
      </c>
      <c r="X6713" s="1">
        <v>-1.9823999999999999</v>
      </c>
      <c r="Y6713" s="1">
        <v>11.894400000000001</v>
      </c>
      <c r="Z6713" t="s">
        <v>65</v>
      </c>
      <c r="AA6713" s="2">
        <v>1.2390000000000001</v>
      </c>
      <c r="AB6713" s="3">
        <v>0.125</v>
      </c>
      <c r="AC6713" s="1">
        <v>-6.6905999999999999</v>
      </c>
      <c r="AD6713">
        <v>3</v>
      </c>
      <c r="AE6713">
        <v>3</v>
      </c>
      <c r="AF6713" t="s">
        <v>48</v>
      </c>
      <c r="AG6713">
        <v>2017</v>
      </c>
      <c r="AH6713">
        <f>COUNTBLANK(datos[[#This Row],[Row ID]:[Year sales]])</f>
        <v>0</v>
      </c>
    </row>
    <row r="6714" spans="1:34" x14ac:dyDescent="0.3">
      <c r="A6714">
        <v>6713</v>
      </c>
      <c r="B6714" t="s">
        <v>9081</v>
      </c>
      <c r="C6714" s="4">
        <v>43083</v>
      </c>
      <c r="D6714" s="4">
        <v>43083</v>
      </c>
      <c r="E6714" t="s">
        <v>1312</v>
      </c>
      <c r="F6714" t="s">
        <v>664</v>
      </c>
      <c r="G6714" t="s">
        <v>665</v>
      </c>
      <c r="H6714" t="s">
        <v>37</v>
      </c>
      <c r="I6714" t="s">
        <v>38</v>
      </c>
      <c r="J6714" t="s">
        <v>4317</v>
      </c>
      <c r="K6714" t="s">
        <v>231</v>
      </c>
      <c r="L6714">
        <v>60076</v>
      </c>
      <c r="M6714" t="s">
        <v>125</v>
      </c>
      <c r="N6714" t="s">
        <v>5427</v>
      </c>
      <c r="O6714" t="s">
        <v>43</v>
      </c>
      <c r="P6714" t="s">
        <v>83</v>
      </c>
      <c r="Q6714" t="s">
        <v>5428</v>
      </c>
      <c r="R6714" s="1">
        <v>266.35199999999998</v>
      </c>
      <c r="S6714">
        <v>6</v>
      </c>
      <c r="T6714">
        <f t="shared" si="104"/>
        <v>24</v>
      </c>
      <c r="U6714" t="s">
        <v>75</v>
      </c>
      <c r="V6714">
        <v>0.6</v>
      </c>
      <c r="W6714">
        <v>159.81119999999999</v>
      </c>
      <c r="X6714" s="1">
        <v>-159.81120000000001</v>
      </c>
      <c r="Y6714" s="1">
        <v>426.16319999999996</v>
      </c>
      <c r="Z6714" t="s">
        <v>47</v>
      </c>
      <c r="AA6714" s="2">
        <v>-292.98719999999997</v>
      </c>
      <c r="AB6714" s="3">
        <v>-1.1000000000000001</v>
      </c>
      <c r="AC6714" s="1">
        <v>-399.52800000000002</v>
      </c>
      <c r="AD6714">
        <v>0</v>
      </c>
      <c r="AE6714">
        <v>0</v>
      </c>
      <c r="AF6714" t="s">
        <v>48</v>
      </c>
      <c r="AG6714">
        <v>2017</v>
      </c>
      <c r="AH6714">
        <f>COUNTBLANK(datos[[#This Row],[Row ID]:[Year sales]])</f>
        <v>0</v>
      </c>
    </row>
    <row r="6715" spans="1:34" x14ac:dyDescent="0.3">
      <c r="A6715">
        <v>6714</v>
      </c>
      <c r="B6715" t="s">
        <v>9081</v>
      </c>
      <c r="C6715" s="4">
        <v>43083</v>
      </c>
      <c r="D6715" s="4">
        <v>43083</v>
      </c>
      <c r="E6715" t="s">
        <v>1312</v>
      </c>
      <c r="F6715" t="s">
        <v>664</v>
      </c>
      <c r="G6715" t="s">
        <v>665</v>
      </c>
      <c r="H6715" t="s">
        <v>37</v>
      </c>
      <c r="I6715" t="s">
        <v>38</v>
      </c>
      <c r="J6715" t="s">
        <v>4317</v>
      </c>
      <c r="K6715" t="s">
        <v>231</v>
      </c>
      <c r="L6715">
        <v>60076</v>
      </c>
      <c r="M6715" t="s">
        <v>125</v>
      </c>
      <c r="N6715" t="s">
        <v>1104</v>
      </c>
      <c r="O6715" t="s">
        <v>43</v>
      </c>
      <c r="P6715" t="s">
        <v>83</v>
      </c>
      <c r="Q6715" t="s">
        <v>1105</v>
      </c>
      <c r="R6715" s="1">
        <v>56.328000000000003</v>
      </c>
      <c r="S6715">
        <v>3</v>
      </c>
      <c r="T6715">
        <f t="shared" si="104"/>
        <v>27</v>
      </c>
      <c r="U6715" t="s">
        <v>52</v>
      </c>
      <c r="V6715">
        <v>0.6</v>
      </c>
      <c r="W6715">
        <v>33.796799999999998</v>
      </c>
      <c r="X6715" s="1">
        <v>-33.796799999999998</v>
      </c>
      <c r="Y6715" s="1">
        <v>90.124799999999993</v>
      </c>
      <c r="Z6715" t="s">
        <v>99</v>
      </c>
      <c r="AA6715" s="2">
        <v>-26.755800000000001</v>
      </c>
      <c r="AB6715" s="3">
        <v>-0.47499999999999998</v>
      </c>
      <c r="AC6715" s="1">
        <v>-49.286999999999999</v>
      </c>
      <c r="AD6715">
        <v>0</v>
      </c>
      <c r="AE6715">
        <v>0</v>
      </c>
      <c r="AF6715" t="s">
        <v>48</v>
      </c>
      <c r="AG6715">
        <v>2017</v>
      </c>
      <c r="AH6715">
        <f>COUNTBLANK(datos[[#This Row],[Row ID]:[Year sales]])</f>
        <v>0</v>
      </c>
    </row>
    <row r="6716" spans="1:34" x14ac:dyDescent="0.3">
      <c r="A6716">
        <v>6715</v>
      </c>
      <c r="B6716" t="s">
        <v>9081</v>
      </c>
      <c r="C6716" s="4">
        <v>43083</v>
      </c>
      <c r="D6716" s="4">
        <v>43083</v>
      </c>
      <c r="E6716" t="s">
        <v>1312</v>
      </c>
      <c r="F6716" t="s">
        <v>664</v>
      </c>
      <c r="G6716" t="s">
        <v>665</v>
      </c>
      <c r="H6716" t="s">
        <v>37</v>
      </c>
      <c r="I6716" t="s">
        <v>38</v>
      </c>
      <c r="J6716" t="s">
        <v>4317</v>
      </c>
      <c r="K6716" t="s">
        <v>231</v>
      </c>
      <c r="L6716">
        <v>60076</v>
      </c>
      <c r="M6716" t="s">
        <v>125</v>
      </c>
      <c r="N6716" t="s">
        <v>3793</v>
      </c>
      <c r="O6716" t="s">
        <v>90</v>
      </c>
      <c r="P6716" t="s">
        <v>181</v>
      </c>
      <c r="Q6716" t="s">
        <v>3794</v>
      </c>
      <c r="R6716" s="1">
        <v>39.264000000000003</v>
      </c>
      <c r="S6716">
        <v>3</v>
      </c>
      <c r="T6716">
        <f t="shared" si="104"/>
        <v>50</v>
      </c>
      <c r="U6716" t="s">
        <v>52</v>
      </c>
      <c r="V6716">
        <v>0.2</v>
      </c>
      <c r="W6716">
        <v>7.8528000000000011</v>
      </c>
      <c r="X6716" s="1">
        <v>-7.8528000000000002</v>
      </c>
      <c r="Y6716" s="1">
        <v>47.116800000000005</v>
      </c>
      <c r="Z6716" t="s">
        <v>65</v>
      </c>
      <c r="AA6716" s="2">
        <v>-4.9080000000000004</v>
      </c>
      <c r="AB6716" s="3">
        <v>-0.125</v>
      </c>
      <c r="AC6716" s="1">
        <v>-36.319200000000002</v>
      </c>
      <c r="AD6716">
        <v>0</v>
      </c>
      <c r="AE6716">
        <v>0</v>
      </c>
      <c r="AF6716" t="s">
        <v>48</v>
      </c>
      <c r="AG6716">
        <v>2017</v>
      </c>
      <c r="AH6716">
        <f>COUNTBLANK(datos[[#This Row],[Row ID]:[Year sales]])</f>
        <v>0</v>
      </c>
    </row>
    <row r="6717" spans="1:34" x14ac:dyDescent="0.3">
      <c r="A6717">
        <v>6716</v>
      </c>
      <c r="B6717" t="s">
        <v>9081</v>
      </c>
      <c r="C6717" s="4">
        <v>43083</v>
      </c>
      <c r="D6717" s="4">
        <v>43083</v>
      </c>
      <c r="E6717" t="s">
        <v>1312</v>
      </c>
      <c r="F6717" t="s">
        <v>664</v>
      </c>
      <c r="G6717" t="s">
        <v>665</v>
      </c>
      <c r="H6717" t="s">
        <v>37</v>
      </c>
      <c r="I6717" t="s">
        <v>38</v>
      </c>
      <c r="J6717" t="s">
        <v>4317</v>
      </c>
      <c r="K6717" t="s">
        <v>231</v>
      </c>
      <c r="L6717">
        <v>60076</v>
      </c>
      <c r="M6717" t="s">
        <v>125</v>
      </c>
      <c r="N6717" t="s">
        <v>6874</v>
      </c>
      <c r="O6717" t="s">
        <v>62</v>
      </c>
      <c r="P6717" t="s">
        <v>86</v>
      </c>
      <c r="Q6717" t="s">
        <v>6875</v>
      </c>
      <c r="R6717" s="1">
        <v>95.231999999999999</v>
      </c>
      <c r="S6717">
        <v>6</v>
      </c>
      <c r="T6717">
        <f t="shared" si="104"/>
        <v>24</v>
      </c>
      <c r="U6717" t="s">
        <v>75</v>
      </c>
      <c r="V6717">
        <v>0.2</v>
      </c>
      <c r="W6717">
        <v>19.046400000000002</v>
      </c>
      <c r="X6717" s="1">
        <v>-19.046399999999998</v>
      </c>
      <c r="Y6717" s="1">
        <v>114.2784</v>
      </c>
      <c r="Z6717" t="s">
        <v>99</v>
      </c>
      <c r="AA6717" s="2">
        <v>24.9984</v>
      </c>
      <c r="AB6717" s="3">
        <v>0.26250000000000001</v>
      </c>
      <c r="AC6717" s="1">
        <v>-51.187199999999997</v>
      </c>
      <c r="AD6717">
        <v>0</v>
      </c>
      <c r="AE6717">
        <v>0</v>
      </c>
      <c r="AF6717" t="s">
        <v>48</v>
      </c>
      <c r="AG6717">
        <v>2017</v>
      </c>
      <c r="AH6717">
        <f>COUNTBLANK(datos[[#This Row],[Row ID]:[Year sales]])</f>
        <v>0</v>
      </c>
    </row>
    <row r="6718" spans="1:34" x14ac:dyDescent="0.3">
      <c r="A6718">
        <v>6717</v>
      </c>
      <c r="B6718" t="s">
        <v>9082</v>
      </c>
      <c r="C6718" s="4">
        <v>42468</v>
      </c>
      <c r="D6718" s="4">
        <v>42475</v>
      </c>
      <c r="E6718" t="s">
        <v>67</v>
      </c>
      <c r="F6718" t="s">
        <v>2334</v>
      </c>
      <c r="G6718" t="s">
        <v>2335</v>
      </c>
      <c r="H6718" t="s">
        <v>122</v>
      </c>
      <c r="I6718" t="s">
        <v>38</v>
      </c>
      <c r="J6718" t="s">
        <v>5794</v>
      </c>
      <c r="K6718" t="s">
        <v>1731</v>
      </c>
      <c r="L6718">
        <v>71901</v>
      </c>
      <c r="M6718" t="s">
        <v>41</v>
      </c>
      <c r="N6718" t="s">
        <v>2597</v>
      </c>
      <c r="O6718" t="s">
        <v>62</v>
      </c>
      <c r="P6718" t="s">
        <v>289</v>
      </c>
      <c r="Q6718" t="s">
        <v>2598</v>
      </c>
      <c r="R6718" s="1">
        <v>30</v>
      </c>
      <c r="S6718">
        <v>6</v>
      </c>
      <c r="T6718">
        <f t="shared" si="104"/>
        <v>47</v>
      </c>
      <c r="U6718" t="s">
        <v>75</v>
      </c>
      <c r="V6718">
        <v>0</v>
      </c>
      <c r="W6718">
        <v>0</v>
      </c>
      <c r="X6718" s="1">
        <v>0</v>
      </c>
      <c r="Y6718" s="1">
        <v>30</v>
      </c>
      <c r="Z6718" t="s">
        <v>65</v>
      </c>
      <c r="AA6718" s="2">
        <v>14.4</v>
      </c>
      <c r="AB6718" s="3">
        <v>0.48000000000000004</v>
      </c>
      <c r="AC6718" s="1">
        <v>-15.6</v>
      </c>
      <c r="AD6718">
        <v>7</v>
      </c>
      <c r="AE6718">
        <v>7</v>
      </c>
      <c r="AF6718" t="s">
        <v>48</v>
      </c>
      <c r="AG6718">
        <v>2016</v>
      </c>
      <c r="AH6718">
        <f>COUNTBLANK(datos[[#This Row],[Row ID]:[Year sales]])</f>
        <v>0</v>
      </c>
    </row>
    <row r="6719" spans="1:34" x14ac:dyDescent="0.3">
      <c r="A6719">
        <v>6718</v>
      </c>
      <c r="B6719" t="s">
        <v>9082</v>
      </c>
      <c r="C6719" s="4">
        <v>42468</v>
      </c>
      <c r="D6719" s="4">
        <v>42475</v>
      </c>
      <c r="E6719" t="s">
        <v>67</v>
      </c>
      <c r="F6719" t="s">
        <v>2334</v>
      </c>
      <c r="G6719" t="s">
        <v>2335</v>
      </c>
      <c r="H6719" t="s">
        <v>122</v>
      </c>
      <c r="I6719" t="s">
        <v>38</v>
      </c>
      <c r="J6719" t="s">
        <v>5794</v>
      </c>
      <c r="K6719" t="s">
        <v>1731</v>
      </c>
      <c r="L6719">
        <v>71901</v>
      </c>
      <c r="M6719" t="s">
        <v>41</v>
      </c>
      <c r="N6719" t="s">
        <v>2151</v>
      </c>
      <c r="O6719" t="s">
        <v>62</v>
      </c>
      <c r="P6719" t="s">
        <v>110</v>
      </c>
      <c r="Q6719" t="s">
        <v>2152</v>
      </c>
      <c r="R6719" s="1">
        <v>25.92</v>
      </c>
      <c r="S6719">
        <v>4</v>
      </c>
      <c r="T6719">
        <f t="shared" si="104"/>
        <v>24</v>
      </c>
      <c r="U6719" t="s">
        <v>52</v>
      </c>
      <c r="V6719">
        <v>0</v>
      </c>
      <c r="W6719">
        <v>0</v>
      </c>
      <c r="X6719" s="1">
        <v>0</v>
      </c>
      <c r="Y6719" s="1">
        <v>25.92</v>
      </c>
      <c r="Z6719" t="s">
        <v>65</v>
      </c>
      <c r="AA6719" s="2">
        <v>12.700799999999999</v>
      </c>
      <c r="AB6719" s="3">
        <v>0.48999999999999994</v>
      </c>
      <c r="AC6719" s="1">
        <v>-13.219200000000001</v>
      </c>
      <c r="AD6719">
        <v>7</v>
      </c>
      <c r="AE6719">
        <v>7</v>
      </c>
      <c r="AF6719" t="s">
        <v>48</v>
      </c>
      <c r="AG6719">
        <v>2016</v>
      </c>
      <c r="AH6719">
        <f>COUNTBLANK(datos[[#This Row],[Row ID]:[Year sales]])</f>
        <v>0</v>
      </c>
    </row>
    <row r="6720" spans="1:34" x14ac:dyDescent="0.3">
      <c r="A6720">
        <v>6719</v>
      </c>
      <c r="B6720" t="s">
        <v>9082</v>
      </c>
      <c r="C6720" s="4">
        <v>42468</v>
      </c>
      <c r="D6720" s="4">
        <v>42475</v>
      </c>
      <c r="E6720" t="s">
        <v>67</v>
      </c>
      <c r="F6720" t="s">
        <v>2334</v>
      </c>
      <c r="G6720" t="s">
        <v>2335</v>
      </c>
      <c r="H6720" t="s">
        <v>122</v>
      </c>
      <c r="I6720" t="s">
        <v>38</v>
      </c>
      <c r="J6720" t="s">
        <v>5794</v>
      </c>
      <c r="K6720" t="s">
        <v>1731</v>
      </c>
      <c r="L6720">
        <v>71901</v>
      </c>
      <c r="M6720" t="s">
        <v>41</v>
      </c>
      <c r="N6720" t="s">
        <v>3492</v>
      </c>
      <c r="O6720" t="s">
        <v>43</v>
      </c>
      <c r="P6720" t="s">
        <v>83</v>
      </c>
      <c r="Q6720" t="s">
        <v>3493</v>
      </c>
      <c r="R6720" s="1">
        <v>159.91999999999999</v>
      </c>
      <c r="S6720">
        <v>4</v>
      </c>
      <c r="T6720">
        <f t="shared" si="104"/>
        <v>20</v>
      </c>
      <c r="U6720" t="s">
        <v>52</v>
      </c>
      <c r="V6720">
        <v>0</v>
      </c>
      <c r="W6720">
        <v>0</v>
      </c>
      <c r="X6720" s="1">
        <v>0</v>
      </c>
      <c r="Y6720" s="1">
        <v>159.91999999999999</v>
      </c>
      <c r="Z6720" t="s">
        <v>99</v>
      </c>
      <c r="AA6720" s="2">
        <v>31.984000000000002</v>
      </c>
      <c r="AB6720" s="3">
        <v>0.20000000000000004</v>
      </c>
      <c r="AC6720" s="1">
        <v>-127.93600000000001</v>
      </c>
      <c r="AD6720">
        <v>7</v>
      </c>
      <c r="AE6720">
        <v>7</v>
      </c>
      <c r="AF6720" t="s">
        <v>48</v>
      </c>
      <c r="AG6720">
        <v>2016</v>
      </c>
      <c r="AH6720">
        <f>COUNTBLANK(datos[[#This Row],[Row ID]:[Year sales]])</f>
        <v>0</v>
      </c>
    </row>
    <row r="6721" spans="1:34" x14ac:dyDescent="0.3">
      <c r="A6721">
        <v>6720</v>
      </c>
      <c r="B6721" t="s">
        <v>9083</v>
      </c>
      <c r="C6721" s="4">
        <v>42720</v>
      </c>
      <c r="D6721" s="4">
        <v>42723</v>
      </c>
      <c r="E6721" t="s">
        <v>208</v>
      </c>
      <c r="F6721" t="s">
        <v>164</v>
      </c>
      <c r="G6721" t="s">
        <v>165</v>
      </c>
      <c r="H6721" t="s">
        <v>37</v>
      </c>
      <c r="I6721" t="s">
        <v>38</v>
      </c>
      <c r="J6721" t="s">
        <v>9084</v>
      </c>
      <c r="K6721" t="s">
        <v>108</v>
      </c>
      <c r="L6721">
        <v>27534</v>
      </c>
      <c r="M6721" t="s">
        <v>41</v>
      </c>
      <c r="N6721" t="s">
        <v>3678</v>
      </c>
      <c r="O6721" t="s">
        <v>62</v>
      </c>
      <c r="P6721" t="s">
        <v>97</v>
      </c>
      <c r="Q6721" t="s">
        <v>3679</v>
      </c>
      <c r="R6721" s="1">
        <v>34.944000000000003</v>
      </c>
      <c r="S6721">
        <v>3</v>
      </c>
      <c r="T6721">
        <f t="shared" si="104"/>
        <v>35</v>
      </c>
      <c r="U6721" t="s">
        <v>52</v>
      </c>
      <c r="V6721">
        <v>0.2</v>
      </c>
      <c r="W6721">
        <v>6.9888000000000012</v>
      </c>
      <c r="X6721" s="1">
        <v>-6.9888000000000003</v>
      </c>
      <c r="Y6721" s="1">
        <v>41.9328</v>
      </c>
      <c r="Z6721" t="s">
        <v>65</v>
      </c>
      <c r="AA6721" s="2">
        <v>3.0575999999999999</v>
      </c>
      <c r="AB6721" s="3">
        <v>8.7499999999999994E-2</v>
      </c>
      <c r="AC6721" s="1">
        <v>-24.897600000000001</v>
      </c>
      <c r="AD6721">
        <v>3</v>
      </c>
      <c r="AE6721">
        <v>3</v>
      </c>
      <c r="AF6721" t="s">
        <v>48</v>
      </c>
      <c r="AG6721">
        <v>2016</v>
      </c>
      <c r="AH6721">
        <f>COUNTBLANK(datos[[#This Row],[Row ID]:[Year sales]])</f>
        <v>0</v>
      </c>
    </row>
    <row r="6722" spans="1:34" x14ac:dyDescent="0.3">
      <c r="A6722">
        <v>6721</v>
      </c>
      <c r="B6722" t="s">
        <v>9085</v>
      </c>
      <c r="C6722" s="4">
        <v>42997</v>
      </c>
      <c r="D6722" s="4">
        <v>43002</v>
      </c>
      <c r="E6722" t="s">
        <v>67</v>
      </c>
      <c r="F6722" t="s">
        <v>2663</v>
      </c>
      <c r="G6722" t="s">
        <v>2664</v>
      </c>
      <c r="H6722" t="s">
        <v>57</v>
      </c>
      <c r="I6722" t="s">
        <v>38</v>
      </c>
      <c r="J6722" t="s">
        <v>58</v>
      </c>
      <c r="K6722" t="s">
        <v>59</v>
      </c>
      <c r="L6722">
        <v>90032</v>
      </c>
      <c r="M6722" t="s">
        <v>60</v>
      </c>
      <c r="N6722" t="s">
        <v>2489</v>
      </c>
      <c r="O6722" t="s">
        <v>90</v>
      </c>
      <c r="P6722" t="s">
        <v>181</v>
      </c>
      <c r="Q6722" t="s">
        <v>2490</v>
      </c>
      <c r="R6722" s="1">
        <v>149.94999999999999</v>
      </c>
      <c r="S6722">
        <v>5</v>
      </c>
      <c r="T6722">
        <f t="shared" ref="T6722:T6785" si="105">SUMIF(Q:Q, Q6722, S:S)</f>
        <v>19</v>
      </c>
      <c r="U6722" t="s">
        <v>75</v>
      </c>
      <c r="V6722">
        <v>0</v>
      </c>
      <c r="W6722">
        <v>0</v>
      </c>
      <c r="X6722" s="1">
        <v>0</v>
      </c>
      <c r="Y6722" s="1">
        <v>149.94999999999999</v>
      </c>
      <c r="Z6722" t="s">
        <v>99</v>
      </c>
      <c r="AA6722" s="2">
        <v>31.4895</v>
      </c>
      <c r="AB6722" s="3">
        <v>0.21000000000000002</v>
      </c>
      <c r="AC6722" s="1">
        <v>-118.4605</v>
      </c>
      <c r="AD6722">
        <v>5</v>
      </c>
      <c r="AE6722">
        <v>5</v>
      </c>
      <c r="AF6722" t="s">
        <v>48</v>
      </c>
      <c r="AG6722">
        <v>2017</v>
      </c>
      <c r="AH6722">
        <f>COUNTBLANK(datos[[#This Row],[Row ID]:[Year sales]])</f>
        <v>0</v>
      </c>
    </row>
    <row r="6723" spans="1:34" x14ac:dyDescent="0.3">
      <c r="A6723">
        <v>6722</v>
      </c>
      <c r="B6723" t="s">
        <v>9085</v>
      </c>
      <c r="C6723" s="4">
        <v>42997</v>
      </c>
      <c r="D6723" s="4">
        <v>43002</v>
      </c>
      <c r="E6723" t="s">
        <v>67</v>
      </c>
      <c r="F6723" t="s">
        <v>2663</v>
      </c>
      <c r="G6723" t="s">
        <v>2664</v>
      </c>
      <c r="H6723" t="s">
        <v>57</v>
      </c>
      <c r="I6723" t="s">
        <v>38</v>
      </c>
      <c r="J6723" t="s">
        <v>58</v>
      </c>
      <c r="K6723" t="s">
        <v>59</v>
      </c>
      <c r="L6723">
        <v>90032</v>
      </c>
      <c r="M6723" t="s">
        <v>60</v>
      </c>
      <c r="N6723" t="s">
        <v>8438</v>
      </c>
      <c r="O6723" t="s">
        <v>62</v>
      </c>
      <c r="P6723" t="s">
        <v>86</v>
      </c>
      <c r="Q6723" t="s">
        <v>8439</v>
      </c>
      <c r="R6723" s="1">
        <v>23.32</v>
      </c>
      <c r="S6723">
        <v>2</v>
      </c>
      <c r="T6723">
        <f t="shared" si="105"/>
        <v>10</v>
      </c>
      <c r="U6723" t="s">
        <v>46</v>
      </c>
      <c r="V6723">
        <v>0</v>
      </c>
      <c r="W6723">
        <v>0</v>
      </c>
      <c r="X6723" s="1">
        <v>0</v>
      </c>
      <c r="Y6723" s="1">
        <v>23.32</v>
      </c>
      <c r="Z6723" t="s">
        <v>65</v>
      </c>
      <c r="AA6723" s="2">
        <v>6.0632000000000001</v>
      </c>
      <c r="AB6723" s="3">
        <v>0.26</v>
      </c>
      <c r="AC6723" s="1">
        <v>-17.256799999999998</v>
      </c>
      <c r="AD6723">
        <v>5</v>
      </c>
      <c r="AE6723">
        <v>5</v>
      </c>
      <c r="AF6723" t="s">
        <v>48</v>
      </c>
      <c r="AG6723">
        <v>2017</v>
      </c>
      <c r="AH6723">
        <f>COUNTBLANK(datos[[#This Row],[Row ID]:[Year sales]])</f>
        <v>0</v>
      </c>
    </row>
    <row r="6724" spans="1:34" x14ac:dyDescent="0.3">
      <c r="A6724">
        <v>6723</v>
      </c>
      <c r="B6724" t="s">
        <v>9085</v>
      </c>
      <c r="C6724" s="4">
        <v>42997</v>
      </c>
      <c r="D6724" s="4">
        <v>43002</v>
      </c>
      <c r="E6724" t="s">
        <v>67</v>
      </c>
      <c r="F6724" t="s">
        <v>2663</v>
      </c>
      <c r="G6724" t="s">
        <v>2664</v>
      </c>
      <c r="H6724" t="s">
        <v>57</v>
      </c>
      <c r="I6724" t="s">
        <v>38</v>
      </c>
      <c r="J6724" t="s">
        <v>58</v>
      </c>
      <c r="K6724" t="s">
        <v>59</v>
      </c>
      <c r="L6724">
        <v>90032</v>
      </c>
      <c r="M6724" t="s">
        <v>60</v>
      </c>
      <c r="N6724" t="s">
        <v>5118</v>
      </c>
      <c r="O6724" t="s">
        <v>62</v>
      </c>
      <c r="P6724" t="s">
        <v>86</v>
      </c>
      <c r="Q6724" t="s">
        <v>5119</v>
      </c>
      <c r="R6724" s="1">
        <v>16.739999999999998</v>
      </c>
      <c r="S6724">
        <v>3</v>
      </c>
      <c r="T6724">
        <f t="shared" si="105"/>
        <v>10</v>
      </c>
      <c r="U6724" t="s">
        <v>52</v>
      </c>
      <c r="V6724">
        <v>0</v>
      </c>
      <c r="W6724">
        <v>0</v>
      </c>
      <c r="X6724" s="1">
        <v>0</v>
      </c>
      <c r="Y6724" s="1">
        <v>16.739999999999998</v>
      </c>
      <c r="Z6724" t="s">
        <v>65</v>
      </c>
      <c r="AA6724" s="2">
        <v>4.8545999999999996</v>
      </c>
      <c r="AB6724" s="3">
        <v>0.28999999999999998</v>
      </c>
      <c r="AC6724" s="1">
        <v>-11.885400000000001</v>
      </c>
      <c r="AD6724">
        <v>5</v>
      </c>
      <c r="AE6724">
        <v>5</v>
      </c>
      <c r="AF6724" t="s">
        <v>48</v>
      </c>
      <c r="AG6724">
        <v>2017</v>
      </c>
      <c r="AH6724">
        <f>COUNTBLANK(datos[[#This Row],[Row ID]:[Year sales]])</f>
        <v>0</v>
      </c>
    </row>
    <row r="6725" spans="1:34" x14ac:dyDescent="0.3">
      <c r="A6725">
        <v>6724</v>
      </c>
      <c r="B6725" t="s">
        <v>9086</v>
      </c>
      <c r="C6725" s="4">
        <v>42982</v>
      </c>
      <c r="D6725" s="4">
        <v>42984</v>
      </c>
      <c r="E6725" t="s">
        <v>34</v>
      </c>
      <c r="F6725" t="s">
        <v>6921</v>
      </c>
      <c r="G6725" t="s">
        <v>6922</v>
      </c>
      <c r="H6725" t="s">
        <v>37</v>
      </c>
      <c r="I6725" t="s">
        <v>38</v>
      </c>
      <c r="J6725" t="s">
        <v>8662</v>
      </c>
      <c r="K6725" t="s">
        <v>2720</v>
      </c>
      <c r="L6725">
        <v>3060</v>
      </c>
      <c r="M6725" t="s">
        <v>168</v>
      </c>
      <c r="N6725" t="s">
        <v>4421</v>
      </c>
      <c r="O6725" t="s">
        <v>62</v>
      </c>
      <c r="P6725" t="s">
        <v>289</v>
      </c>
      <c r="Q6725" t="s">
        <v>583</v>
      </c>
      <c r="R6725" s="1">
        <v>14.82</v>
      </c>
      <c r="S6725">
        <v>6</v>
      </c>
      <c r="T6725">
        <f t="shared" si="105"/>
        <v>215</v>
      </c>
      <c r="U6725" t="s">
        <v>75</v>
      </c>
      <c r="V6725">
        <v>0</v>
      </c>
      <c r="W6725">
        <v>0</v>
      </c>
      <c r="X6725" s="1">
        <v>0</v>
      </c>
      <c r="Y6725" s="1">
        <v>14.82</v>
      </c>
      <c r="Z6725" t="s">
        <v>65</v>
      </c>
      <c r="AA6725" s="2">
        <v>6.9653999999999998</v>
      </c>
      <c r="AB6725" s="3">
        <v>0.47</v>
      </c>
      <c r="AC6725" s="1">
        <v>-7.8545999999999996</v>
      </c>
      <c r="AD6725">
        <v>2</v>
      </c>
      <c r="AE6725">
        <v>2</v>
      </c>
      <c r="AF6725" t="s">
        <v>48</v>
      </c>
      <c r="AG6725">
        <v>2017</v>
      </c>
      <c r="AH6725">
        <f>COUNTBLANK(datos[[#This Row],[Row ID]:[Year sales]])</f>
        <v>0</v>
      </c>
    </row>
    <row r="6726" spans="1:34" x14ac:dyDescent="0.3">
      <c r="A6726">
        <v>6725</v>
      </c>
      <c r="B6726" t="s">
        <v>9087</v>
      </c>
      <c r="C6726" s="4">
        <v>42625</v>
      </c>
      <c r="D6726" s="4">
        <v>42629</v>
      </c>
      <c r="E6726" t="s">
        <v>67</v>
      </c>
      <c r="F6726" t="s">
        <v>1963</v>
      </c>
      <c r="G6726" t="s">
        <v>1964</v>
      </c>
      <c r="H6726" t="s">
        <v>37</v>
      </c>
      <c r="I6726" t="s">
        <v>38</v>
      </c>
      <c r="J6726" t="s">
        <v>115</v>
      </c>
      <c r="K6726" t="s">
        <v>116</v>
      </c>
      <c r="L6726">
        <v>98103</v>
      </c>
      <c r="M6726" t="s">
        <v>60</v>
      </c>
      <c r="N6726" t="s">
        <v>889</v>
      </c>
      <c r="O6726" t="s">
        <v>62</v>
      </c>
      <c r="P6726" t="s">
        <v>289</v>
      </c>
      <c r="Q6726" t="s">
        <v>890</v>
      </c>
      <c r="R6726" s="1">
        <v>10.47</v>
      </c>
      <c r="S6726">
        <v>3</v>
      </c>
      <c r="T6726">
        <f t="shared" si="105"/>
        <v>30</v>
      </c>
      <c r="U6726" t="s">
        <v>52</v>
      </c>
      <c r="V6726">
        <v>0</v>
      </c>
      <c r="W6726">
        <v>0</v>
      </c>
      <c r="X6726" s="1">
        <v>0</v>
      </c>
      <c r="Y6726" s="1">
        <v>10.47</v>
      </c>
      <c r="Z6726" t="s">
        <v>65</v>
      </c>
      <c r="AA6726" s="2">
        <v>4.8162000000000003</v>
      </c>
      <c r="AB6726" s="3">
        <v>0.46</v>
      </c>
      <c r="AC6726" s="1">
        <v>-5.6538000000000004</v>
      </c>
      <c r="AD6726">
        <v>4</v>
      </c>
      <c r="AE6726">
        <v>4</v>
      </c>
      <c r="AF6726" t="s">
        <v>48</v>
      </c>
      <c r="AG6726">
        <v>2016</v>
      </c>
      <c r="AH6726">
        <f>COUNTBLANK(datos[[#This Row],[Row ID]:[Year sales]])</f>
        <v>0</v>
      </c>
    </row>
    <row r="6727" spans="1:34" x14ac:dyDescent="0.3">
      <c r="A6727">
        <v>6726</v>
      </c>
      <c r="B6727" t="s">
        <v>9087</v>
      </c>
      <c r="C6727" s="4">
        <v>42625</v>
      </c>
      <c r="D6727" s="4">
        <v>42629</v>
      </c>
      <c r="E6727" t="s">
        <v>67</v>
      </c>
      <c r="F6727" t="s">
        <v>1963</v>
      </c>
      <c r="G6727" t="s">
        <v>1964</v>
      </c>
      <c r="H6727" t="s">
        <v>37</v>
      </c>
      <c r="I6727" t="s">
        <v>38</v>
      </c>
      <c r="J6727" t="s">
        <v>115</v>
      </c>
      <c r="K6727" t="s">
        <v>116</v>
      </c>
      <c r="L6727">
        <v>98103</v>
      </c>
      <c r="M6727" t="s">
        <v>60</v>
      </c>
      <c r="N6727" t="s">
        <v>7410</v>
      </c>
      <c r="O6727" t="s">
        <v>62</v>
      </c>
      <c r="P6727" t="s">
        <v>63</v>
      </c>
      <c r="Q6727" t="s">
        <v>7411</v>
      </c>
      <c r="R6727" s="1">
        <v>11.07</v>
      </c>
      <c r="S6727">
        <v>3</v>
      </c>
      <c r="T6727">
        <f t="shared" si="105"/>
        <v>25</v>
      </c>
      <c r="U6727" t="s">
        <v>52</v>
      </c>
      <c r="V6727">
        <v>0</v>
      </c>
      <c r="W6727">
        <v>0</v>
      </c>
      <c r="X6727" s="1">
        <v>0</v>
      </c>
      <c r="Y6727" s="1">
        <v>11.07</v>
      </c>
      <c r="Z6727" t="s">
        <v>65</v>
      </c>
      <c r="AA6727" s="2">
        <v>5.2028999999999996</v>
      </c>
      <c r="AB6727" s="3">
        <v>0.47</v>
      </c>
      <c r="AC6727" s="1">
        <v>-5.8670999999999998</v>
      </c>
      <c r="AD6727">
        <v>4</v>
      </c>
      <c r="AE6727">
        <v>4</v>
      </c>
      <c r="AF6727" t="s">
        <v>48</v>
      </c>
      <c r="AG6727">
        <v>2016</v>
      </c>
      <c r="AH6727">
        <f>COUNTBLANK(datos[[#This Row],[Row ID]:[Year sales]])</f>
        <v>0</v>
      </c>
    </row>
    <row r="6728" spans="1:34" x14ac:dyDescent="0.3">
      <c r="A6728">
        <v>6727</v>
      </c>
      <c r="B6728" t="s">
        <v>9087</v>
      </c>
      <c r="C6728" s="4">
        <v>42625</v>
      </c>
      <c r="D6728" s="4">
        <v>42629</v>
      </c>
      <c r="E6728" t="s">
        <v>67</v>
      </c>
      <c r="F6728" t="s">
        <v>1963</v>
      </c>
      <c r="G6728" t="s">
        <v>1964</v>
      </c>
      <c r="H6728" t="s">
        <v>37</v>
      </c>
      <c r="I6728" t="s">
        <v>38</v>
      </c>
      <c r="J6728" t="s">
        <v>115</v>
      </c>
      <c r="K6728" t="s">
        <v>116</v>
      </c>
      <c r="L6728">
        <v>98103</v>
      </c>
      <c r="M6728" t="s">
        <v>60</v>
      </c>
      <c r="N6728" t="s">
        <v>2468</v>
      </c>
      <c r="O6728" t="s">
        <v>62</v>
      </c>
      <c r="P6728" t="s">
        <v>94</v>
      </c>
      <c r="Q6728" t="s">
        <v>2469</v>
      </c>
      <c r="R6728" s="1">
        <v>20.704000000000001</v>
      </c>
      <c r="S6728">
        <v>4</v>
      </c>
      <c r="T6728">
        <f t="shared" si="105"/>
        <v>50</v>
      </c>
      <c r="U6728" t="s">
        <v>52</v>
      </c>
      <c r="V6728">
        <v>0.2</v>
      </c>
      <c r="W6728">
        <v>4.1408000000000005</v>
      </c>
      <c r="X6728" s="1">
        <v>-4.1407999999999996</v>
      </c>
      <c r="Y6728" s="1">
        <v>24.844799999999999</v>
      </c>
      <c r="Z6728" t="s">
        <v>65</v>
      </c>
      <c r="AA6728" s="2">
        <v>7.7640000000000002</v>
      </c>
      <c r="AB6728" s="3">
        <v>0.375</v>
      </c>
      <c r="AC6728" s="1">
        <v>-8.7992000000000008</v>
      </c>
      <c r="AD6728">
        <v>4</v>
      </c>
      <c r="AE6728">
        <v>4</v>
      </c>
      <c r="AF6728" t="s">
        <v>48</v>
      </c>
      <c r="AG6728">
        <v>2016</v>
      </c>
      <c r="AH6728">
        <f>COUNTBLANK(datos[[#This Row],[Row ID]:[Year sales]])</f>
        <v>0</v>
      </c>
    </row>
    <row r="6729" spans="1:34" x14ac:dyDescent="0.3">
      <c r="A6729">
        <v>6728</v>
      </c>
      <c r="B6729" t="s">
        <v>9088</v>
      </c>
      <c r="C6729" s="4">
        <v>42957</v>
      </c>
      <c r="D6729" s="4">
        <v>42962</v>
      </c>
      <c r="E6729" t="s">
        <v>34</v>
      </c>
      <c r="F6729" t="s">
        <v>2352</v>
      </c>
      <c r="G6729" t="s">
        <v>2353</v>
      </c>
      <c r="H6729" t="s">
        <v>57</v>
      </c>
      <c r="I6729" t="s">
        <v>38</v>
      </c>
      <c r="J6729" t="s">
        <v>1488</v>
      </c>
      <c r="K6729" t="s">
        <v>274</v>
      </c>
      <c r="L6729">
        <v>47374</v>
      </c>
      <c r="M6729" t="s">
        <v>125</v>
      </c>
      <c r="N6729" t="s">
        <v>8206</v>
      </c>
      <c r="O6729" t="s">
        <v>62</v>
      </c>
      <c r="P6729" t="s">
        <v>110</v>
      </c>
      <c r="Q6729" t="s">
        <v>8207</v>
      </c>
      <c r="R6729" s="1">
        <v>177.2</v>
      </c>
      <c r="S6729">
        <v>5</v>
      </c>
      <c r="T6729">
        <f t="shared" si="105"/>
        <v>32</v>
      </c>
      <c r="U6729" t="s">
        <v>75</v>
      </c>
      <c r="V6729">
        <v>0</v>
      </c>
      <c r="W6729">
        <v>0</v>
      </c>
      <c r="X6729" s="1">
        <v>0</v>
      </c>
      <c r="Y6729" s="1">
        <v>177.2</v>
      </c>
      <c r="Z6729" t="s">
        <v>99</v>
      </c>
      <c r="AA6729" s="2">
        <v>83.284000000000006</v>
      </c>
      <c r="AB6729" s="3">
        <v>0.47000000000000008</v>
      </c>
      <c r="AC6729" s="1">
        <v>-93.915999999999997</v>
      </c>
      <c r="AD6729">
        <v>5</v>
      </c>
      <c r="AE6729">
        <v>5</v>
      </c>
      <c r="AF6729" t="s">
        <v>48</v>
      </c>
      <c r="AG6729">
        <v>2017</v>
      </c>
      <c r="AH6729">
        <f>COUNTBLANK(datos[[#This Row],[Row ID]:[Year sales]])</f>
        <v>0</v>
      </c>
    </row>
    <row r="6730" spans="1:34" x14ac:dyDescent="0.3">
      <c r="A6730">
        <v>6729</v>
      </c>
      <c r="B6730" t="s">
        <v>9089</v>
      </c>
      <c r="C6730" s="4">
        <v>42678</v>
      </c>
      <c r="D6730" s="4">
        <v>42683</v>
      </c>
      <c r="E6730" t="s">
        <v>67</v>
      </c>
      <c r="F6730" t="s">
        <v>6893</v>
      </c>
      <c r="G6730" t="s">
        <v>6894</v>
      </c>
      <c r="H6730" t="s">
        <v>57</v>
      </c>
      <c r="I6730" t="s">
        <v>38</v>
      </c>
      <c r="J6730" t="s">
        <v>1442</v>
      </c>
      <c r="K6730" t="s">
        <v>71</v>
      </c>
      <c r="L6730">
        <v>33180</v>
      </c>
      <c r="M6730" t="s">
        <v>41</v>
      </c>
      <c r="N6730" t="s">
        <v>4722</v>
      </c>
      <c r="O6730" t="s">
        <v>43</v>
      </c>
      <c r="P6730" t="s">
        <v>83</v>
      </c>
      <c r="Q6730" t="s">
        <v>4723</v>
      </c>
      <c r="R6730" s="1">
        <v>50.496000000000002</v>
      </c>
      <c r="S6730">
        <v>6</v>
      </c>
      <c r="T6730">
        <f t="shared" si="105"/>
        <v>27</v>
      </c>
      <c r="U6730" t="s">
        <v>75</v>
      </c>
      <c r="V6730">
        <v>0.2</v>
      </c>
      <c r="W6730">
        <v>10.099200000000002</v>
      </c>
      <c r="X6730" s="1">
        <v>-10.0992</v>
      </c>
      <c r="Y6730" s="1">
        <v>60.595200000000006</v>
      </c>
      <c r="Z6730" t="s">
        <v>99</v>
      </c>
      <c r="AA6730" s="2">
        <v>8.2056000000000004</v>
      </c>
      <c r="AB6730" s="3">
        <v>0.16250000000000001</v>
      </c>
      <c r="AC6730" s="1">
        <v>-32.191200000000002</v>
      </c>
      <c r="AD6730">
        <v>5</v>
      </c>
      <c r="AE6730">
        <v>5</v>
      </c>
      <c r="AF6730" t="s">
        <v>48</v>
      </c>
      <c r="AG6730">
        <v>2016</v>
      </c>
      <c r="AH6730">
        <f>COUNTBLANK(datos[[#This Row],[Row ID]:[Year sales]])</f>
        <v>0</v>
      </c>
    </row>
    <row r="6731" spans="1:34" x14ac:dyDescent="0.3">
      <c r="A6731">
        <v>6730</v>
      </c>
      <c r="B6731" t="s">
        <v>9090</v>
      </c>
      <c r="C6731" s="4">
        <v>42173</v>
      </c>
      <c r="D6731" s="4">
        <v>42175</v>
      </c>
      <c r="E6731" t="s">
        <v>208</v>
      </c>
      <c r="F6731" t="s">
        <v>2464</v>
      </c>
      <c r="G6731" t="s">
        <v>2465</v>
      </c>
      <c r="H6731" t="s">
        <v>57</v>
      </c>
      <c r="I6731" t="s">
        <v>38</v>
      </c>
      <c r="J6731" t="s">
        <v>3820</v>
      </c>
      <c r="K6731" t="s">
        <v>355</v>
      </c>
      <c r="L6731">
        <v>37167</v>
      </c>
      <c r="M6731" t="s">
        <v>41</v>
      </c>
      <c r="N6731" t="s">
        <v>5244</v>
      </c>
      <c r="O6731" t="s">
        <v>62</v>
      </c>
      <c r="P6731" t="s">
        <v>94</v>
      </c>
      <c r="Q6731" t="s">
        <v>5245</v>
      </c>
      <c r="R6731" s="1">
        <v>6.1289999999999996</v>
      </c>
      <c r="S6731">
        <v>3</v>
      </c>
      <c r="T6731">
        <f t="shared" si="105"/>
        <v>41</v>
      </c>
      <c r="U6731" t="s">
        <v>52</v>
      </c>
      <c r="V6731">
        <v>0.7</v>
      </c>
      <c r="W6731">
        <v>4.2902999999999993</v>
      </c>
      <c r="X6731" s="1">
        <v>-4.2903000000000002</v>
      </c>
      <c r="Y6731" s="1">
        <v>10.4193</v>
      </c>
      <c r="Z6731" t="s">
        <v>65</v>
      </c>
      <c r="AA6731" s="2">
        <v>-4.4946000000000002</v>
      </c>
      <c r="AB6731" s="3">
        <v>-0.73333333333333339</v>
      </c>
      <c r="AC6731" s="1">
        <v>-6.3333000000000004</v>
      </c>
      <c r="AD6731">
        <v>2</v>
      </c>
      <c r="AE6731">
        <v>2</v>
      </c>
      <c r="AF6731" t="s">
        <v>48</v>
      </c>
      <c r="AG6731">
        <v>2015</v>
      </c>
      <c r="AH6731">
        <f>COUNTBLANK(datos[[#This Row],[Row ID]:[Year sales]])</f>
        <v>0</v>
      </c>
    </row>
    <row r="6732" spans="1:34" x14ac:dyDescent="0.3">
      <c r="A6732">
        <v>6731</v>
      </c>
      <c r="B6732" t="s">
        <v>9090</v>
      </c>
      <c r="C6732" s="4">
        <v>42173</v>
      </c>
      <c r="D6732" s="4">
        <v>42175</v>
      </c>
      <c r="E6732" t="s">
        <v>208</v>
      </c>
      <c r="F6732" t="s">
        <v>2464</v>
      </c>
      <c r="G6732" t="s">
        <v>2465</v>
      </c>
      <c r="H6732" t="s">
        <v>57</v>
      </c>
      <c r="I6732" t="s">
        <v>38</v>
      </c>
      <c r="J6732" t="s">
        <v>3820</v>
      </c>
      <c r="K6732" t="s">
        <v>355</v>
      </c>
      <c r="L6732">
        <v>37167</v>
      </c>
      <c r="M6732" t="s">
        <v>41</v>
      </c>
      <c r="N6732" t="s">
        <v>964</v>
      </c>
      <c r="O6732" t="s">
        <v>43</v>
      </c>
      <c r="P6732" t="s">
        <v>50</v>
      </c>
      <c r="Q6732" t="s">
        <v>965</v>
      </c>
      <c r="R6732" s="1">
        <v>643.13599999999997</v>
      </c>
      <c r="S6732">
        <v>4</v>
      </c>
      <c r="T6732">
        <f t="shared" si="105"/>
        <v>39</v>
      </c>
      <c r="U6732" t="s">
        <v>52</v>
      </c>
      <c r="V6732">
        <v>0.2</v>
      </c>
      <c r="W6732">
        <v>128.62719999999999</v>
      </c>
      <c r="X6732" s="1">
        <v>-128.62719999999999</v>
      </c>
      <c r="Y6732" s="1">
        <v>771.76319999999998</v>
      </c>
      <c r="Z6732" t="s">
        <v>53</v>
      </c>
      <c r="AA6732" s="2">
        <v>56.2744</v>
      </c>
      <c r="AB6732" s="3">
        <v>8.7500000000000008E-2</v>
      </c>
      <c r="AC6732" s="1">
        <v>-458.23439999999999</v>
      </c>
      <c r="AD6732">
        <v>2</v>
      </c>
      <c r="AE6732">
        <v>2</v>
      </c>
      <c r="AF6732" t="s">
        <v>48</v>
      </c>
      <c r="AG6732">
        <v>2015</v>
      </c>
      <c r="AH6732">
        <f>COUNTBLANK(datos[[#This Row],[Row ID]:[Year sales]])</f>
        <v>0</v>
      </c>
    </row>
    <row r="6733" spans="1:34" x14ac:dyDescent="0.3">
      <c r="A6733">
        <v>6732</v>
      </c>
      <c r="B6733" t="s">
        <v>9090</v>
      </c>
      <c r="C6733" s="4">
        <v>42173</v>
      </c>
      <c r="D6733" s="4">
        <v>42175</v>
      </c>
      <c r="E6733" t="s">
        <v>208</v>
      </c>
      <c r="F6733" t="s">
        <v>2464</v>
      </c>
      <c r="G6733" t="s">
        <v>2465</v>
      </c>
      <c r="H6733" t="s">
        <v>57</v>
      </c>
      <c r="I6733" t="s">
        <v>38</v>
      </c>
      <c r="J6733" t="s">
        <v>3820</v>
      </c>
      <c r="K6733" t="s">
        <v>355</v>
      </c>
      <c r="L6733">
        <v>37167</v>
      </c>
      <c r="M6733" t="s">
        <v>41</v>
      </c>
      <c r="N6733" t="s">
        <v>1176</v>
      </c>
      <c r="O6733" t="s">
        <v>62</v>
      </c>
      <c r="P6733" t="s">
        <v>110</v>
      </c>
      <c r="Q6733" t="s">
        <v>1177</v>
      </c>
      <c r="R6733" s="1">
        <v>20.736000000000001</v>
      </c>
      <c r="S6733">
        <v>4</v>
      </c>
      <c r="T6733">
        <f t="shared" si="105"/>
        <v>24</v>
      </c>
      <c r="U6733" t="s">
        <v>52</v>
      </c>
      <c r="V6733">
        <v>0.2</v>
      </c>
      <c r="W6733">
        <v>4.1472000000000007</v>
      </c>
      <c r="X6733" s="1">
        <v>-4.1471999999999998</v>
      </c>
      <c r="Y6733" s="1">
        <v>24.883200000000002</v>
      </c>
      <c r="Z6733" t="s">
        <v>65</v>
      </c>
      <c r="AA6733" s="2">
        <v>7.2576000000000001</v>
      </c>
      <c r="AB6733" s="3">
        <v>0.35</v>
      </c>
      <c r="AC6733" s="1">
        <v>-9.3312000000000008</v>
      </c>
      <c r="AD6733">
        <v>2</v>
      </c>
      <c r="AE6733">
        <v>2</v>
      </c>
      <c r="AF6733" t="s">
        <v>48</v>
      </c>
      <c r="AG6733">
        <v>2015</v>
      </c>
      <c r="AH6733">
        <f>COUNTBLANK(datos[[#This Row],[Row ID]:[Year sales]])</f>
        <v>0</v>
      </c>
    </row>
    <row r="6734" spans="1:34" x14ac:dyDescent="0.3">
      <c r="A6734">
        <v>6733</v>
      </c>
      <c r="B6734" t="s">
        <v>9091</v>
      </c>
      <c r="C6734" s="4">
        <v>41824</v>
      </c>
      <c r="D6734" s="4">
        <v>41827</v>
      </c>
      <c r="E6734" t="s">
        <v>208</v>
      </c>
      <c r="F6734" t="s">
        <v>7010</v>
      </c>
      <c r="G6734" t="s">
        <v>7011</v>
      </c>
      <c r="H6734" t="s">
        <v>57</v>
      </c>
      <c r="I6734" t="s">
        <v>38</v>
      </c>
      <c r="J6734" t="s">
        <v>476</v>
      </c>
      <c r="K6734" t="s">
        <v>477</v>
      </c>
      <c r="L6734">
        <v>80013</v>
      </c>
      <c r="M6734" t="s">
        <v>60</v>
      </c>
      <c r="N6734" t="s">
        <v>6332</v>
      </c>
      <c r="O6734" t="s">
        <v>62</v>
      </c>
      <c r="P6734" t="s">
        <v>110</v>
      </c>
      <c r="Q6734" t="s">
        <v>6333</v>
      </c>
      <c r="R6734" s="1">
        <v>177.536</v>
      </c>
      <c r="S6734">
        <v>4</v>
      </c>
      <c r="T6734">
        <f t="shared" si="105"/>
        <v>9</v>
      </c>
      <c r="U6734" t="s">
        <v>52</v>
      </c>
      <c r="V6734">
        <v>0.2</v>
      </c>
      <c r="W6734">
        <v>35.507200000000005</v>
      </c>
      <c r="X6734" s="1">
        <v>-35.507199999999997</v>
      </c>
      <c r="Y6734" s="1">
        <v>213.04320000000001</v>
      </c>
      <c r="Z6734" t="s">
        <v>47</v>
      </c>
      <c r="AA6734" s="2">
        <v>62.137599999999999</v>
      </c>
      <c r="AB6734" s="3">
        <v>0.35</v>
      </c>
      <c r="AC6734" s="1">
        <v>-79.891199999999998</v>
      </c>
      <c r="AD6734">
        <v>3</v>
      </c>
      <c r="AE6734">
        <v>3</v>
      </c>
      <c r="AF6734" t="s">
        <v>48</v>
      </c>
      <c r="AG6734">
        <v>2014</v>
      </c>
      <c r="AH6734">
        <f>COUNTBLANK(datos[[#This Row],[Row ID]:[Year sales]])</f>
        <v>0</v>
      </c>
    </row>
    <row r="6735" spans="1:34" x14ac:dyDescent="0.3">
      <c r="A6735">
        <v>6734</v>
      </c>
      <c r="B6735" t="s">
        <v>9091</v>
      </c>
      <c r="C6735" s="4">
        <v>41824</v>
      </c>
      <c r="D6735" s="4">
        <v>41827</v>
      </c>
      <c r="E6735" t="s">
        <v>208</v>
      </c>
      <c r="F6735" t="s">
        <v>7010</v>
      </c>
      <c r="G6735" t="s">
        <v>7011</v>
      </c>
      <c r="H6735" t="s">
        <v>57</v>
      </c>
      <c r="I6735" t="s">
        <v>38</v>
      </c>
      <c r="J6735" t="s">
        <v>476</v>
      </c>
      <c r="K6735" t="s">
        <v>477</v>
      </c>
      <c r="L6735">
        <v>80013</v>
      </c>
      <c r="M6735" t="s">
        <v>60</v>
      </c>
      <c r="N6735" t="s">
        <v>5159</v>
      </c>
      <c r="O6735" t="s">
        <v>62</v>
      </c>
      <c r="P6735" t="s">
        <v>97</v>
      </c>
      <c r="Q6735" t="s">
        <v>5160</v>
      </c>
      <c r="R6735" s="1">
        <v>32.432000000000002</v>
      </c>
      <c r="S6735">
        <v>2</v>
      </c>
      <c r="T6735">
        <f t="shared" si="105"/>
        <v>19</v>
      </c>
      <c r="U6735" t="s">
        <v>46</v>
      </c>
      <c r="V6735">
        <v>0.2</v>
      </c>
      <c r="W6735">
        <v>6.4864000000000006</v>
      </c>
      <c r="X6735" s="1">
        <v>-6.4863999999999997</v>
      </c>
      <c r="Y6735" s="1">
        <v>38.918400000000005</v>
      </c>
      <c r="Z6735" t="s">
        <v>65</v>
      </c>
      <c r="AA6735" s="2">
        <v>3.2431999999999999</v>
      </c>
      <c r="AB6735" s="3">
        <v>9.9999999999999992E-2</v>
      </c>
      <c r="AC6735" s="1">
        <v>-22.702400000000001</v>
      </c>
      <c r="AD6735">
        <v>3</v>
      </c>
      <c r="AE6735">
        <v>3</v>
      </c>
      <c r="AF6735" t="s">
        <v>48</v>
      </c>
      <c r="AG6735">
        <v>2014</v>
      </c>
      <c r="AH6735">
        <f>COUNTBLANK(datos[[#This Row],[Row ID]:[Year sales]])</f>
        <v>0</v>
      </c>
    </row>
    <row r="6736" spans="1:34" x14ac:dyDescent="0.3">
      <c r="A6736">
        <v>6735</v>
      </c>
      <c r="B6736" t="s">
        <v>9092</v>
      </c>
      <c r="C6736" s="4">
        <v>42358</v>
      </c>
      <c r="D6736" s="4">
        <v>42363</v>
      </c>
      <c r="E6736" t="s">
        <v>67</v>
      </c>
      <c r="F6736" t="s">
        <v>8723</v>
      </c>
      <c r="G6736" t="s">
        <v>8724</v>
      </c>
      <c r="H6736" t="s">
        <v>122</v>
      </c>
      <c r="I6736" t="s">
        <v>38</v>
      </c>
      <c r="J6736" t="s">
        <v>1442</v>
      </c>
      <c r="K6736" t="s">
        <v>71</v>
      </c>
      <c r="L6736">
        <v>33142</v>
      </c>
      <c r="M6736" t="s">
        <v>41</v>
      </c>
      <c r="N6736" t="s">
        <v>2645</v>
      </c>
      <c r="O6736" t="s">
        <v>62</v>
      </c>
      <c r="P6736" t="s">
        <v>63</v>
      </c>
      <c r="Q6736" t="s">
        <v>2646</v>
      </c>
      <c r="R6736" s="1">
        <v>11.696</v>
      </c>
      <c r="S6736">
        <v>2</v>
      </c>
      <c r="T6736">
        <f t="shared" si="105"/>
        <v>24</v>
      </c>
      <c r="U6736" t="s">
        <v>46</v>
      </c>
      <c r="V6736">
        <v>0.2</v>
      </c>
      <c r="W6736">
        <v>2.3391999999999999</v>
      </c>
      <c r="X6736" s="1">
        <v>-2.3391999999999999</v>
      </c>
      <c r="Y6736" s="1">
        <v>14.0352</v>
      </c>
      <c r="Z6736" t="s">
        <v>65</v>
      </c>
      <c r="AA6736" s="2">
        <v>3.9474</v>
      </c>
      <c r="AB6736" s="3">
        <v>0.33750000000000002</v>
      </c>
      <c r="AC6736" s="1">
        <v>-5.4093999999999998</v>
      </c>
      <c r="AD6736">
        <v>5</v>
      </c>
      <c r="AE6736">
        <v>5</v>
      </c>
      <c r="AF6736" t="s">
        <v>48</v>
      </c>
      <c r="AG6736">
        <v>2015</v>
      </c>
      <c r="AH6736">
        <f>COUNTBLANK(datos[[#This Row],[Row ID]:[Year sales]])</f>
        <v>0</v>
      </c>
    </row>
    <row r="6737" spans="1:34" x14ac:dyDescent="0.3">
      <c r="A6737">
        <v>6736</v>
      </c>
      <c r="B6737" t="s">
        <v>9093</v>
      </c>
      <c r="C6737" s="4">
        <v>42470</v>
      </c>
      <c r="D6737" s="4">
        <v>42477</v>
      </c>
      <c r="E6737" t="s">
        <v>67</v>
      </c>
      <c r="F6737" t="s">
        <v>4586</v>
      </c>
      <c r="G6737" t="s">
        <v>4587</v>
      </c>
      <c r="H6737" t="s">
        <v>37</v>
      </c>
      <c r="I6737" t="s">
        <v>38</v>
      </c>
      <c r="J6737" t="s">
        <v>147</v>
      </c>
      <c r="K6737" t="s">
        <v>59</v>
      </c>
      <c r="L6737">
        <v>94122</v>
      </c>
      <c r="M6737" t="s">
        <v>60</v>
      </c>
      <c r="N6737" t="s">
        <v>3879</v>
      </c>
      <c r="O6737" t="s">
        <v>62</v>
      </c>
      <c r="P6737" t="s">
        <v>97</v>
      </c>
      <c r="Q6737" t="s">
        <v>3880</v>
      </c>
      <c r="R6737" s="1">
        <v>113.76</v>
      </c>
      <c r="S6737">
        <v>3</v>
      </c>
      <c r="T6737">
        <f t="shared" si="105"/>
        <v>14</v>
      </c>
      <c r="U6737" t="s">
        <v>52</v>
      </c>
      <c r="V6737">
        <v>0</v>
      </c>
      <c r="W6737">
        <v>0</v>
      </c>
      <c r="X6737" s="1">
        <v>0</v>
      </c>
      <c r="Y6737" s="1">
        <v>113.76</v>
      </c>
      <c r="Z6737" t="s">
        <v>99</v>
      </c>
      <c r="AA6737" s="2">
        <v>44.366399999999999</v>
      </c>
      <c r="AB6737" s="3">
        <v>0.38999999999999996</v>
      </c>
      <c r="AC6737" s="1">
        <v>-69.393600000000006</v>
      </c>
      <c r="AD6737">
        <v>7</v>
      </c>
      <c r="AE6737">
        <v>7</v>
      </c>
      <c r="AF6737" t="s">
        <v>48</v>
      </c>
      <c r="AG6737">
        <v>2016</v>
      </c>
      <c r="AH6737">
        <f>COUNTBLANK(datos[[#This Row],[Row ID]:[Year sales]])</f>
        <v>0</v>
      </c>
    </row>
    <row r="6738" spans="1:34" x14ac:dyDescent="0.3">
      <c r="A6738">
        <v>6737</v>
      </c>
      <c r="B6738" t="s">
        <v>9093</v>
      </c>
      <c r="C6738" s="4">
        <v>42470</v>
      </c>
      <c r="D6738" s="4">
        <v>42477</v>
      </c>
      <c r="E6738" t="s">
        <v>67</v>
      </c>
      <c r="F6738" t="s">
        <v>4586</v>
      </c>
      <c r="G6738" t="s">
        <v>4587</v>
      </c>
      <c r="H6738" t="s">
        <v>37</v>
      </c>
      <c r="I6738" t="s">
        <v>38</v>
      </c>
      <c r="J6738" t="s">
        <v>147</v>
      </c>
      <c r="K6738" t="s">
        <v>59</v>
      </c>
      <c r="L6738">
        <v>94122</v>
      </c>
      <c r="M6738" t="s">
        <v>60</v>
      </c>
      <c r="N6738" t="s">
        <v>7532</v>
      </c>
      <c r="O6738" t="s">
        <v>62</v>
      </c>
      <c r="P6738" t="s">
        <v>77</v>
      </c>
      <c r="Q6738" t="s">
        <v>7533</v>
      </c>
      <c r="R6738" s="1">
        <v>579.51</v>
      </c>
      <c r="S6738">
        <v>3</v>
      </c>
      <c r="T6738">
        <f t="shared" si="105"/>
        <v>26</v>
      </c>
      <c r="U6738" t="s">
        <v>52</v>
      </c>
      <c r="V6738">
        <v>0</v>
      </c>
      <c r="W6738">
        <v>0</v>
      </c>
      <c r="X6738" s="1">
        <v>0</v>
      </c>
      <c r="Y6738" s="1">
        <v>579.51</v>
      </c>
      <c r="Z6738" t="s">
        <v>53</v>
      </c>
      <c r="AA6738" s="2">
        <v>81.131399999999999</v>
      </c>
      <c r="AB6738" s="3">
        <v>0.14000000000000001</v>
      </c>
      <c r="AC6738" s="1">
        <v>-498.37860000000001</v>
      </c>
      <c r="AD6738">
        <v>7</v>
      </c>
      <c r="AE6738">
        <v>7</v>
      </c>
      <c r="AF6738" t="s">
        <v>48</v>
      </c>
      <c r="AG6738">
        <v>2016</v>
      </c>
      <c r="AH6738">
        <f>COUNTBLANK(datos[[#This Row],[Row ID]:[Year sales]])</f>
        <v>0</v>
      </c>
    </row>
    <row r="6739" spans="1:34" x14ac:dyDescent="0.3">
      <c r="A6739">
        <v>6738</v>
      </c>
      <c r="B6739" t="s">
        <v>9093</v>
      </c>
      <c r="C6739" s="4">
        <v>42470</v>
      </c>
      <c r="D6739" s="4">
        <v>42477</v>
      </c>
      <c r="E6739" t="s">
        <v>67</v>
      </c>
      <c r="F6739" t="s">
        <v>4586</v>
      </c>
      <c r="G6739" t="s">
        <v>4587</v>
      </c>
      <c r="H6739" t="s">
        <v>37</v>
      </c>
      <c r="I6739" t="s">
        <v>38</v>
      </c>
      <c r="J6739" t="s">
        <v>147</v>
      </c>
      <c r="K6739" t="s">
        <v>59</v>
      </c>
      <c r="L6739">
        <v>94122</v>
      </c>
      <c r="M6739" t="s">
        <v>60</v>
      </c>
      <c r="N6739" t="s">
        <v>8550</v>
      </c>
      <c r="O6739" t="s">
        <v>62</v>
      </c>
      <c r="P6739" t="s">
        <v>77</v>
      </c>
      <c r="Q6739" t="s">
        <v>8551</v>
      </c>
      <c r="R6739" s="1">
        <v>150.66</v>
      </c>
      <c r="S6739">
        <v>9</v>
      </c>
      <c r="T6739">
        <f t="shared" si="105"/>
        <v>32</v>
      </c>
      <c r="U6739" t="s">
        <v>75</v>
      </c>
      <c r="V6739">
        <v>0</v>
      </c>
      <c r="W6739">
        <v>0</v>
      </c>
      <c r="X6739" s="1">
        <v>0</v>
      </c>
      <c r="Y6739" s="1">
        <v>150.66</v>
      </c>
      <c r="Z6739" t="s">
        <v>99</v>
      </c>
      <c r="AA6739" s="2">
        <v>6.0263999999999998</v>
      </c>
      <c r="AB6739" s="3">
        <v>0.04</v>
      </c>
      <c r="AC6739" s="1">
        <v>-144.6336</v>
      </c>
      <c r="AD6739">
        <v>7</v>
      </c>
      <c r="AE6739">
        <v>7</v>
      </c>
      <c r="AF6739" t="s">
        <v>48</v>
      </c>
      <c r="AG6739">
        <v>2016</v>
      </c>
      <c r="AH6739">
        <f>COUNTBLANK(datos[[#This Row],[Row ID]:[Year sales]])</f>
        <v>0</v>
      </c>
    </row>
    <row r="6740" spans="1:34" x14ac:dyDescent="0.3">
      <c r="A6740">
        <v>6739</v>
      </c>
      <c r="B6740" t="s">
        <v>9093</v>
      </c>
      <c r="C6740" s="4">
        <v>42470</v>
      </c>
      <c r="D6740" s="4">
        <v>42477</v>
      </c>
      <c r="E6740" t="s">
        <v>67</v>
      </c>
      <c r="F6740" t="s">
        <v>4586</v>
      </c>
      <c r="G6740" t="s">
        <v>4587</v>
      </c>
      <c r="H6740" t="s">
        <v>37</v>
      </c>
      <c r="I6740" t="s">
        <v>38</v>
      </c>
      <c r="J6740" t="s">
        <v>147</v>
      </c>
      <c r="K6740" t="s">
        <v>59</v>
      </c>
      <c r="L6740">
        <v>94122</v>
      </c>
      <c r="M6740" t="s">
        <v>60</v>
      </c>
      <c r="N6740" t="s">
        <v>1927</v>
      </c>
      <c r="O6740" t="s">
        <v>62</v>
      </c>
      <c r="P6740" t="s">
        <v>94</v>
      </c>
      <c r="Q6740" t="s">
        <v>1928</v>
      </c>
      <c r="R6740" s="1">
        <v>48.031999999999996</v>
      </c>
      <c r="S6740">
        <v>4</v>
      </c>
      <c r="T6740">
        <f t="shared" si="105"/>
        <v>38</v>
      </c>
      <c r="U6740" t="s">
        <v>52</v>
      </c>
      <c r="V6740">
        <v>0.2</v>
      </c>
      <c r="W6740">
        <v>9.6064000000000007</v>
      </c>
      <c r="X6740" s="1">
        <v>-9.6064000000000007</v>
      </c>
      <c r="Y6740" s="1">
        <v>57.638399999999997</v>
      </c>
      <c r="Z6740" t="s">
        <v>99</v>
      </c>
      <c r="AA6740" s="2">
        <v>15.6104</v>
      </c>
      <c r="AB6740" s="3">
        <v>0.32500000000000001</v>
      </c>
      <c r="AC6740" s="1">
        <v>-22.815200000000001</v>
      </c>
      <c r="AD6740">
        <v>7</v>
      </c>
      <c r="AE6740">
        <v>7</v>
      </c>
      <c r="AF6740" t="s">
        <v>48</v>
      </c>
      <c r="AG6740">
        <v>2016</v>
      </c>
      <c r="AH6740">
        <f>COUNTBLANK(datos[[#This Row],[Row ID]:[Year sales]])</f>
        <v>0</v>
      </c>
    </row>
    <row r="6741" spans="1:34" x14ac:dyDescent="0.3">
      <c r="A6741">
        <v>6740</v>
      </c>
      <c r="B6741" t="s">
        <v>9094</v>
      </c>
      <c r="C6741" s="4">
        <v>41785</v>
      </c>
      <c r="D6741" s="4">
        <v>41790</v>
      </c>
      <c r="E6741" t="s">
        <v>67</v>
      </c>
      <c r="F6741" t="s">
        <v>4352</v>
      </c>
      <c r="G6741" t="s">
        <v>4353</v>
      </c>
      <c r="H6741" t="s">
        <v>37</v>
      </c>
      <c r="I6741" t="s">
        <v>38</v>
      </c>
      <c r="J6741" t="s">
        <v>323</v>
      </c>
      <c r="K6741" t="s">
        <v>231</v>
      </c>
      <c r="L6741">
        <v>60623</v>
      </c>
      <c r="M6741" t="s">
        <v>125</v>
      </c>
      <c r="N6741" t="s">
        <v>5584</v>
      </c>
      <c r="O6741" t="s">
        <v>62</v>
      </c>
      <c r="P6741" t="s">
        <v>77</v>
      </c>
      <c r="Q6741" t="s">
        <v>5585</v>
      </c>
      <c r="R6741" s="1">
        <v>102.624</v>
      </c>
      <c r="S6741">
        <v>3</v>
      </c>
      <c r="T6741">
        <f t="shared" si="105"/>
        <v>31</v>
      </c>
      <c r="U6741" t="s">
        <v>52</v>
      </c>
      <c r="V6741">
        <v>0.2</v>
      </c>
      <c r="W6741">
        <v>20.524799999999999</v>
      </c>
      <c r="X6741" s="1">
        <v>-20.524799999999999</v>
      </c>
      <c r="Y6741" s="1">
        <v>123.14879999999999</v>
      </c>
      <c r="Z6741" t="s">
        <v>99</v>
      </c>
      <c r="AA6741" s="2">
        <v>7.6967999999999996</v>
      </c>
      <c r="AB6741" s="3">
        <v>7.4999999999999997E-2</v>
      </c>
      <c r="AC6741" s="1">
        <v>-74.4024</v>
      </c>
      <c r="AD6741">
        <v>5</v>
      </c>
      <c r="AE6741">
        <v>5</v>
      </c>
      <c r="AF6741" t="s">
        <v>48</v>
      </c>
      <c r="AG6741">
        <v>2014</v>
      </c>
      <c r="AH6741">
        <f>COUNTBLANK(datos[[#This Row],[Row ID]:[Year sales]])</f>
        <v>0</v>
      </c>
    </row>
    <row r="6742" spans="1:34" x14ac:dyDescent="0.3">
      <c r="A6742">
        <v>6741</v>
      </c>
      <c r="B6742" t="s">
        <v>9094</v>
      </c>
      <c r="C6742" s="4">
        <v>41785</v>
      </c>
      <c r="D6742" s="4">
        <v>41790</v>
      </c>
      <c r="E6742" t="s">
        <v>67</v>
      </c>
      <c r="F6742" t="s">
        <v>4352</v>
      </c>
      <c r="G6742" t="s">
        <v>4353</v>
      </c>
      <c r="H6742" t="s">
        <v>37</v>
      </c>
      <c r="I6742" t="s">
        <v>38</v>
      </c>
      <c r="J6742" t="s">
        <v>323</v>
      </c>
      <c r="K6742" t="s">
        <v>231</v>
      </c>
      <c r="L6742">
        <v>60623</v>
      </c>
      <c r="M6742" t="s">
        <v>125</v>
      </c>
      <c r="N6742" t="s">
        <v>4796</v>
      </c>
      <c r="O6742" t="s">
        <v>43</v>
      </c>
      <c r="P6742" t="s">
        <v>50</v>
      </c>
      <c r="Q6742" t="s">
        <v>4797</v>
      </c>
      <c r="R6742" s="1">
        <v>359.77199999999999</v>
      </c>
      <c r="S6742">
        <v>2</v>
      </c>
      <c r="T6742">
        <f t="shared" si="105"/>
        <v>24</v>
      </c>
      <c r="U6742" t="s">
        <v>46</v>
      </c>
      <c r="V6742">
        <v>0.3</v>
      </c>
      <c r="W6742">
        <v>107.93159999999999</v>
      </c>
      <c r="X6742" s="1">
        <v>-107.9316</v>
      </c>
      <c r="Y6742" s="1">
        <v>467.70359999999999</v>
      </c>
      <c r="Z6742" t="s">
        <v>47</v>
      </c>
      <c r="AA6742" s="2">
        <v>-5.1395999999999997</v>
      </c>
      <c r="AB6742" s="3">
        <v>-1.4285714285714285E-2</v>
      </c>
      <c r="AC6742" s="1">
        <v>-256.98</v>
      </c>
      <c r="AD6742">
        <v>5</v>
      </c>
      <c r="AE6742">
        <v>5</v>
      </c>
      <c r="AF6742" t="s">
        <v>48</v>
      </c>
      <c r="AG6742">
        <v>2014</v>
      </c>
      <c r="AH6742">
        <f>COUNTBLANK(datos[[#This Row],[Row ID]:[Year sales]])</f>
        <v>0</v>
      </c>
    </row>
    <row r="6743" spans="1:34" x14ac:dyDescent="0.3">
      <c r="A6743">
        <v>6742</v>
      </c>
      <c r="B6743" t="s">
        <v>9094</v>
      </c>
      <c r="C6743" s="4">
        <v>41785</v>
      </c>
      <c r="D6743" s="4">
        <v>41790</v>
      </c>
      <c r="E6743" t="s">
        <v>67</v>
      </c>
      <c r="F6743" t="s">
        <v>4352</v>
      </c>
      <c r="G6743" t="s">
        <v>4353</v>
      </c>
      <c r="H6743" t="s">
        <v>37</v>
      </c>
      <c r="I6743" t="s">
        <v>38</v>
      </c>
      <c r="J6743" t="s">
        <v>323</v>
      </c>
      <c r="K6743" t="s">
        <v>231</v>
      </c>
      <c r="L6743">
        <v>60623</v>
      </c>
      <c r="M6743" t="s">
        <v>125</v>
      </c>
      <c r="N6743" t="s">
        <v>3145</v>
      </c>
      <c r="O6743" t="s">
        <v>62</v>
      </c>
      <c r="P6743" t="s">
        <v>86</v>
      </c>
      <c r="Q6743" t="s">
        <v>3146</v>
      </c>
      <c r="R6743" s="1">
        <v>13.391999999999999</v>
      </c>
      <c r="S6743">
        <v>3</v>
      </c>
      <c r="T6743">
        <f t="shared" si="105"/>
        <v>20</v>
      </c>
      <c r="U6743" t="s">
        <v>52</v>
      </c>
      <c r="V6743">
        <v>0.2</v>
      </c>
      <c r="W6743">
        <v>2.6783999999999999</v>
      </c>
      <c r="X6743" s="1">
        <v>-2.6783999999999999</v>
      </c>
      <c r="Y6743" s="1">
        <v>16.070399999999999</v>
      </c>
      <c r="Z6743" t="s">
        <v>65</v>
      </c>
      <c r="AA6743" s="2">
        <v>3.1806000000000001</v>
      </c>
      <c r="AB6743" s="3">
        <v>0.23750000000000002</v>
      </c>
      <c r="AC6743" s="1">
        <v>-7.5330000000000004</v>
      </c>
      <c r="AD6743">
        <v>5</v>
      </c>
      <c r="AE6743">
        <v>5</v>
      </c>
      <c r="AF6743" t="s">
        <v>48</v>
      </c>
      <c r="AG6743">
        <v>2014</v>
      </c>
      <c r="AH6743">
        <f>COUNTBLANK(datos[[#This Row],[Row ID]:[Year sales]])</f>
        <v>0</v>
      </c>
    </row>
    <row r="6744" spans="1:34" x14ac:dyDescent="0.3">
      <c r="A6744">
        <v>6743</v>
      </c>
      <c r="B6744" t="s">
        <v>9095</v>
      </c>
      <c r="C6744" s="4">
        <v>42922</v>
      </c>
      <c r="D6744" s="4">
        <v>42927</v>
      </c>
      <c r="E6744" t="s">
        <v>67</v>
      </c>
      <c r="F6744" t="s">
        <v>1211</v>
      </c>
      <c r="G6744" t="s">
        <v>1212</v>
      </c>
      <c r="H6744" t="s">
        <v>37</v>
      </c>
      <c r="I6744" t="s">
        <v>38</v>
      </c>
      <c r="J6744" t="s">
        <v>58</v>
      </c>
      <c r="K6744" t="s">
        <v>59</v>
      </c>
      <c r="L6744">
        <v>90008</v>
      </c>
      <c r="M6744" t="s">
        <v>60</v>
      </c>
      <c r="N6744" t="s">
        <v>324</v>
      </c>
      <c r="O6744" t="s">
        <v>43</v>
      </c>
      <c r="P6744" t="s">
        <v>50</v>
      </c>
      <c r="Q6744" t="s">
        <v>572</v>
      </c>
      <c r="R6744" s="1">
        <v>122.136</v>
      </c>
      <c r="S6744">
        <v>3</v>
      </c>
      <c r="T6744">
        <f t="shared" si="105"/>
        <v>12</v>
      </c>
      <c r="U6744" t="s">
        <v>52</v>
      </c>
      <c r="V6744">
        <v>0.2</v>
      </c>
      <c r="W6744">
        <v>24.427199999999999</v>
      </c>
      <c r="X6744" s="1">
        <v>-24.427199999999999</v>
      </c>
      <c r="Y6744" s="1">
        <v>146.56319999999999</v>
      </c>
      <c r="Z6744" t="s">
        <v>99</v>
      </c>
      <c r="AA6744" s="2">
        <v>-13.7403</v>
      </c>
      <c r="AB6744" s="3">
        <v>-0.1125</v>
      </c>
      <c r="AC6744" s="1">
        <v>-111.4491</v>
      </c>
      <c r="AD6744">
        <v>5</v>
      </c>
      <c r="AE6744">
        <v>5</v>
      </c>
      <c r="AF6744" t="s">
        <v>48</v>
      </c>
      <c r="AG6744">
        <v>2017</v>
      </c>
      <c r="AH6744">
        <f>COUNTBLANK(datos[[#This Row],[Row ID]:[Year sales]])</f>
        <v>0</v>
      </c>
    </row>
    <row r="6745" spans="1:34" x14ac:dyDescent="0.3">
      <c r="A6745">
        <v>6744</v>
      </c>
      <c r="B6745" t="s">
        <v>9096</v>
      </c>
      <c r="C6745" s="4">
        <v>42051</v>
      </c>
      <c r="D6745" s="4">
        <v>42055</v>
      </c>
      <c r="E6745" t="s">
        <v>67</v>
      </c>
      <c r="F6745" t="s">
        <v>1179</v>
      </c>
      <c r="G6745" t="s">
        <v>1180</v>
      </c>
      <c r="H6745" t="s">
        <v>57</v>
      </c>
      <c r="I6745" t="s">
        <v>38</v>
      </c>
      <c r="J6745" t="s">
        <v>264</v>
      </c>
      <c r="K6745" t="s">
        <v>2720</v>
      </c>
      <c r="L6745">
        <v>3820</v>
      </c>
      <c r="M6745" t="s">
        <v>168</v>
      </c>
      <c r="N6745" t="s">
        <v>678</v>
      </c>
      <c r="O6745" t="s">
        <v>62</v>
      </c>
      <c r="P6745" t="s">
        <v>110</v>
      </c>
      <c r="Q6745" t="s">
        <v>679</v>
      </c>
      <c r="R6745" s="1">
        <v>35.880000000000003</v>
      </c>
      <c r="S6745">
        <v>6</v>
      </c>
      <c r="T6745">
        <f t="shared" si="105"/>
        <v>15</v>
      </c>
      <c r="U6745" t="s">
        <v>75</v>
      </c>
      <c r="V6745">
        <v>0</v>
      </c>
      <c r="W6745">
        <v>0</v>
      </c>
      <c r="X6745" s="1">
        <v>0</v>
      </c>
      <c r="Y6745" s="1">
        <v>35.880000000000003</v>
      </c>
      <c r="Z6745" t="s">
        <v>65</v>
      </c>
      <c r="AA6745" s="2">
        <v>16.146000000000001</v>
      </c>
      <c r="AB6745" s="3">
        <v>0.45</v>
      </c>
      <c r="AC6745" s="1">
        <v>-19.734000000000002</v>
      </c>
      <c r="AD6745">
        <v>4</v>
      </c>
      <c r="AE6745">
        <v>4</v>
      </c>
      <c r="AF6745" t="s">
        <v>48</v>
      </c>
      <c r="AG6745">
        <v>2015</v>
      </c>
      <c r="AH6745">
        <f>COUNTBLANK(datos[[#This Row],[Row ID]:[Year sales]])</f>
        <v>0</v>
      </c>
    </row>
    <row r="6746" spans="1:34" x14ac:dyDescent="0.3">
      <c r="A6746">
        <v>6745</v>
      </c>
      <c r="B6746" t="s">
        <v>9097</v>
      </c>
      <c r="C6746" s="4">
        <v>42902</v>
      </c>
      <c r="D6746" s="4">
        <v>42904</v>
      </c>
      <c r="E6746" t="s">
        <v>34</v>
      </c>
      <c r="F6746" t="s">
        <v>3286</v>
      </c>
      <c r="G6746" t="s">
        <v>3287</v>
      </c>
      <c r="H6746" t="s">
        <v>37</v>
      </c>
      <c r="I6746" t="s">
        <v>38</v>
      </c>
      <c r="J6746" t="s">
        <v>888</v>
      </c>
      <c r="K6746" t="s">
        <v>518</v>
      </c>
      <c r="L6746">
        <v>43017</v>
      </c>
      <c r="M6746" t="s">
        <v>168</v>
      </c>
      <c r="N6746" t="s">
        <v>2322</v>
      </c>
      <c r="O6746" t="s">
        <v>90</v>
      </c>
      <c r="P6746" t="s">
        <v>181</v>
      </c>
      <c r="Q6746" t="s">
        <v>2323</v>
      </c>
      <c r="R6746" s="1">
        <v>479.952</v>
      </c>
      <c r="S6746">
        <v>6</v>
      </c>
      <c r="T6746">
        <f t="shared" si="105"/>
        <v>21</v>
      </c>
      <c r="U6746" t="s">
        <v>75</v>
      </c>
      <c r="V6746">
        <v>0.2</v>
      </c>
      <c r="W6746">
        <v>95.990400000000008</v>
      </c>
      <c r="X6746" s="1">
        <v>-95.990399999999994</v>
      </c>
      <c r="Y6746" s="1">
        <v>575.94240000000002</v>
      </c>
      <c r="Z6746" t="s">
        <v>53</v>
      </c>
      <c r="AA6746" s="2">
        <v>107.9892</v>
      </c>
      <c r="AB6746" s="3">
        <v>0.22500000000000001</v>
      </c>
      <c r="AC6746" s="1">
        <v>-275.97239999999999</v>
      </c>
      <c r="AD6746">
        <v>2</v>
      </c>
      <c r="AE6746">
        <v>2</v>
      </c>
      <c r="AF6746" t="s">
        <v>48</v>
      </c>
      <c r="AG6746">
        <v>2017</v>
      </c>
      <c r="AH6746">
        <f>COUNTBLANK(datos[[#This Row],[Row ID]:[Year sales]])</f>
        <v>0</v>
      </c>
    </row>
    <row r="6747" spans="1:34" x14ac:dyDescent="0.3">
      <c r="A6747">
        <v>6746</v>
      </c>
      <c r="B6747" t="s">
        <v>9097</v>
      </c>
      <c r="C6747" s="4">
        <v>42902</v>
      </c>
      <c r="D6747" s="4">
        <v>42904</v>
      </c>
      <c r="E6747" t="s">
        <v>34</v>
      </c>
      <c r="F6747" t="s">
        <v>3286</v>
      </c>
      <c r="G6747" t="s">
        <v>3287</v>
      </c>
      <c r="H6747" t="s">
        <v>37</v>
      </c>
      <c r="I6747" t="s">
        <v>38</v>
      </c>
      <c r="J6747" t="s">
        <v>888</v>
      </c>
      <c r="K6747" t="s">
        <v>518</v>
      </c>
      <c r="L6747">
        <v>43017</v>
      </c>
      <c r="M6747" t="s">
        <v>168</v>
      </c>
      <c r="N6747" t="s">
        <v>1052</v>
      </c>
      <c r="O6747" t="s">
        <v>62</v>
      </c>
      <c r="P6747" t="s">
        <v>86</v>
      </c>
      <c r="Q6747" t="s">
        <v>1053</v>
      </c>
      <c r="R6747" s="1">
        <v>23.92</v>
      </c>
      <c r="S6747">
        <v>5</v>
      </c>
      <c r="T6747">
        <f t="shared" si="105"/>
        <v>11</v>
      </c>
      <c r="U6747" t="s">
        <v>75</v>
      </c>
      <c r="V6747">
        <v>0.2</v>
      </c>
      <c r="W6747">
        <v>4.7840000000000007</v>
      </c>
      <c r="X6747" s="1">
        <v>-4.7839999999999998</v>
      </c>
      <c r="Y6747" s="1">
        <v>28.704000000000001</v>
      </c>
      <c r="Z6747" t="s">
        <v>65</v>
      </c>
      <c r="AA6747" s="2">
        <v>1.794</v>
      </c>
      <c r="AB6747" s="3">
        <v>7.4999999999999997E-2</v>
      </c>
      <c r="AC6747" s="1">
        <v>-17.341999999999999</v>
      </c>
      <c r="AD6747">
        <v>2</v>
      </c>
      <c r="AE6747">
        <v>2</v>
      </c>
      <c r="AF6747" t="s">
        <v>48</v>
      </c>
      <c r="AG6747">
        <v>2017</v>
      </c>
      <c r="AH6747">
        <f>COUNTBLANK(datos[[#This Row],[Row ID]:[Year sales]])</f>
        <v>0</v>
      </c>
    </row>
    <row r="6748" spans="1:34" x14ac:dyDescent="0.3">
      <c r="A6748">
        <v>6747</v>
      </c>
      <c r="B6748" t="s">
        <v>9098</v>
      </c>
      <c r="C6748" s="4">
        <v>43052</v>
      </c>
      <c r="D6748" s="4">
        <v>43055</v>
      </c>
      <c r="E6748" t="s">
        <v>208</v>
      </c>
      <c r="F6748" t="s">
        <v>363</v>
      </c>
      <c r="G6748" t="s">
        <v>364</v>
      </c>
      <c r="H6748" t="s">
        <v>57</v>
      </c>
      <c r="I6748" t="s">
        <v>38</v>
      </c>
      <c r="J6748" t="s">
        <v>286</v>
      </c>
      <c r="K6748" t="s">
        <v>287</v>
      </c>
      <c r="L6748">
        <v>10009</v>
      </c>
      <c r="M6748" t="s">
        <v>168</v>
      </c>
      <c r="N6748" t="s">
        <v>6076</v>
      </c>
      <c r="O6748" t="s">
        <v>90</v>
      </c>
      <c r="P6748" t="s">
        <v>91</v>
      </c>
      <c r="Q6748" t="s">
        <v>6077</v>
      </c>
      <c r="R6748" s="1">
        <v>629.95000000000005</v>
      </c>
      <c r="S6748">
        <v>5</v>
      </c>
      <c r="T6748">
        <f t="shared" si="105"/>
        <v>11</v>
      </c>
      <c r="U6748" t="s">
        <v>75</v>
      </c>
      <c r="V6748">
        <v>0</v>
      </c>
      <c r="W6748">
        <v>0</v>
      </c>
      <c r="X6748" s="1">
        <v>0</v>
      </c>
      <c r="Y6748" s="1">
        <v>629.95000000000005</v>
      </c>
      <c r="Z6748" t="s">
        <v>53</v>
      </c>
      <c r="AA6748" s="2">
        <v>163.78700000000001</v>
      </c>
      <c r="AB6748" s="3">
        <v>0.26</v>
      </c>
      <c r="AC6748" s="1">
        <v>-466.16300000000001</v>
      </c>
      <c r="AD6748">
        <v>3</v>
      </c>
      <c r="AE6748">
        <v>3</v>
      </c>
      <c r="AF6748" t="s">
        <v>48</v>
      </c>
      <c r="AG6748">
        <v>2017</v>
      </c>
      <c r="AH6748">
        <f>COUNTBLANK(datos[[#This Row],[Row ID]:[Year sales]])</f>
        <v>0</v>
      </c>
    </row>
    <row r="6749" spans="1:34" x14ac:dyDescent="0.3">
      <c r="A6749">
        <v>6748</v>
      </c>
      <c r="B6749" t="s">
        <v>9099</v>
      </c>
      <c r="C6749" s="4">
        <v>43080</v>
      </c>
      <c r="D6749" s="4">
        <v>43084</v>
      </c>
      <c r="E6749" t="s">
        <v>67</v>
      </c>
      <c r="F6749" t="s">
        <v>1845</v>
      </c>
      <c r="G6749" t="s">
        <v>1846</v>
      </c>
      <c r="H6749" t="s">
        <v>37</v>
      </c>
      <c r="I6749" t="s">
        <v>38</v>
      </c>
      <c r="J6749" t="s">
        <v>286</v>
      </c>
      <c r="K6749" t="s">
        <v>287</v>
      </c>
      <c r="L6749">
        <v>10035</v>
      </c>
      <c r="M6749" t="s">
        <v>168</v>
      </c>
      <c r="N6749" t="s">
        <v>1736</v>
      </c>
      <c r="O6749" t="s">
        <v>62</v>
      </c>
      <c r="P6749" t="s">
        <v>94</v>
      </c>
      <c r="Q6749" t="s">
        <v>1737</v>
      </c>
      <c r="R6749" s="1">
        <v>14.952</v>
      </c>
      <c r="S6749">
        <v>1</v>
      </c>
      <c r="T6749">
        <f t="shared" si="105"/>
        <v>29</v>
      </c>
      <c r="U6749" t="s">
        <v>46</v>
      </c>
      <c r="V6749">
        <v>0.2</v>
      </c>
      <c r="W6749">
        <v>2.9904000000000002</v>
      </c>
      <c r="X6749" s="1">
        <v>-2.9904000000000002</v>
      </c>
      <c r="Y6749" s="1">
        <v>17.942399999999999</v>
      </c>
      <c r="Z6749" t="s">
        <v>65</v>
      </c>
      <c r="AA6749" s="2">
        <v>5.0462999999999996</v>
      </c>
      <c r="AB6749" s="3">
        <v>0.33749999999999997</v>
      </c>
      <c r="AC6749" s="1">
        <v>-6.9153000000000002</v>
      </c>
      <c r="AD6749">
        <v>4</v>
      </c>
      <c r="AE6749">
        <v>4</v>
      </c>
      <c r="AF6749" t="s">
        <v>48</v>
      </c>
      <c r="AG6749">
        <v>2017</v>
      </c>
      <c r="AH6749">
        <f>COUNTBLANK(datos[[#This Row],[Row ID]:[Year sales]])</f>
        <v>0</v>
      </c>
    </row>
    <row r="6750" spans="1:34" x14ac:dyDescent="0.3">
      <c r="A6750">
        <v>6749</v>
      </c>
      <c r="B6750" t="s">
        <v>9099</v>
      </c>
      <c r="C6750" s="4">
        <v>43080</v>
      </c>
      <c r="D6750" s="4">
        <v>43084</v>
      </c>
      <c r="E6750" t="s">
        <v>67</v>
      </c>
      <c r="F6750" t="s">
        <v>1845</v>
      </c>
      <c r="G6750" t="s">
        <v>1846</v>
      </c>
      <c r="H6750" t="s">
        <v>37</v>
      </c>
      <c r="I6750" t="s">
        <v>38</v>
      </c>
      <c r="J6750" t="s">
        <v>286</v>
      </c>
      <c r="K6750" t="s">
        <v>287</v>
      </c>
      <c r="L6750">
        <v>10035</v>
      </c>
      <c r="M6750" t="s">
        <v>168</v>
      </c>
      <c r="N6750" t="s">
        <v>5593</v>
      </c>
      <c r="O6750" t="s">
        <v>62</v>
      </c>
      <c r="P6750" t="s">
        <v>110</v>
      </c>
      <c r="Q6750" t="s">
        <v>5594</v>
      </c>
      <c r="R6750" s="1">
        <v>17.940000000000001</v>
      </c>
      <c r="S6750">
        <v>3</v>
      </c>
      <c r="T6750">
        <f t="shared" si="105"/>
        <v>33</v>
      </c>
      <c r="U6750" t="s">
        <v>52</v>
      </c>
      <c r="V6750">
        <v>0</v>
      </c>
      <c r="W6750">
        <v>0</v>
      </c>
      <c r="X6750" s="1">
        <v>0</v>
      </c>
      <c r="Y6750" s="1">
        <v>17.940000000000001</v>
      </c>
      <c r="Z6750" t="s">
        <v>65</v>
      </c>
      <c r="AA6750" s="2">
        <v>8.0730000000000004</v>
      </c>
      <c r="AB6750" s="3">
        <v>0.45</v>
      </c>
      <c r="AC6750" s="1">
        <v>-9.8670000000000009</v>
      </c>
      <c r="AD6750">
        <v>4</v>
      </c>
      <c r="AE6750">
        <v>4</v>
      </c>
      <c r="AF6750" t="s">
        <v>48</v>
      </c>
      <c r="AG6750">
        <v>2017</v>
      </c>
      <c r="AH6750">
        <f>COUNTBLANK(datos[[#This Row],[Row ID]:[Year sales]])</f>
        <v>0</v>
      </c>
    </row>
    <row r="6751" spans="1:34" x14ac:dyDescent="0.3">
      <c r="A6751">
        <v>6750</v>
      </c>
      <c r="B6751" t="s">
        <v>9099</v>
      </c>
      <c r="C6751" s="4">
        <v>43080</v>
      </c>
      <c r="D6751" s="4">
        <v>43084</v>
      </c>
      <c r="E6751" t="s">
        <v>67</v>
      </c>
      <c r="F6751" t="s">
        <v>1845</v>
      </c>
      <c r="G6751" t="s">
        <v>1846</v>
      </c>
      <c r="H6751" t="s">
        <v>37</v>
      </c>
      <c r="I6751" t="s">
        <v>38</v>
      </c>
      <c r="J6751" t="s">
        <v>286</v>
      </c>
      <c r="K6751" t="s">
        <v>287</v>
      </c>
      <c r="L6751">
        <v>10035</v>
      </c>
      <c r="M6751" t="s">
        <v>168</v>
      </c>
      <c r="N6751" t="s">
        <v>7968</v>
      </c>
      <c r="O6751" t="s">
        <v>90</v>
      </c>
      <c r="P6751" t="s">
        <v>91</v>
      </c>
      <c r="Q6751" t="s">
        <v>7969</v>
      </c>
      <c r="R6751" s="1">
        <v>116.98</v>
      </c>
      <c r="S6751">
        <v>2</v>
      </c>
      <c r="T6751">
        <f t="shared" si="105"/>
        <v>11</v>
      </c>
      <c r="U6751" t="s">
        <v>46</v>
      </c>
      <c r="V6751">
        <v>0</v>
      </c>
      <c r="W6751">
        <v>0</v>
      </c>
      <c r="X6751" s="1">
        <v>0</v>
      </c>
      <c r="Y6751" s="1">
        <v>116.98</v>
      </c>
      <c r="Z6751" t="s">
        <v>99</v>
      </c>
      <c r="AA6751" s="2">
        <v>29.245000000000001</v>
      </c>
      <c r="AB6751" s="3">
        <v>0.25</v>
      </c>
      <c r="AC6751" s="1">
        <v>-87.734999999999999</v>
      </c>
      <c r="AD6751">
        <v>4</v>
      </c>
      <c r="AE6751">
        <v>4</v>
      </c>
      <c r="AF6751" t="s">
        <v>48</v>
      </c>
      <c r="AG6751">
        <v>2017</v>
      </c>
      <c r="AH6751">
        <f>COUNTBLANK(datos[[#This Row],[Row ID]:[Year sales]])</f>
        <v>0</v>
      </c>
    </row>
    <row r="6752" spans="1:34" x14ac:dyDescent="0.3">
      <c r="A6752">
        <v>6751</v>
      </c>
      <c r="B6752" t="s">
        <v>9100</v>
      </c>
      <c r="C6752" s="4">
        <v>42549</v>
      </c>
      <c r="D6752" s="4">
        <v>42551</v>
      </c>
      <c r="E6752" t="s">
        <v>34</v>
      </c>
      <c r="F6752" t="s">
        <v>6147</v>
      </c>
      <c r="G6752" t="s">
        <v>6148</v>
      </c>
      <c r="H6752" t="s">
        <v>37</v>
      </c>
      <c r="I6752" t="s">
        <v>38</v>
      </c>
      <c r="J6752" t="s">
        <v>4852</v>
      </c>
      <c r="K6752" t="s">
        <v>810</v>
      </c>
      <c r="L6752">
        <v>7501</v>
      </c>
      <c r="M6752" t="s">
        <v>168</v>
      </c>
      <c r="N6752" t="s">
        <v>6623</v>
      </c>
      <c r="O6752" t="s">
        <v>43</v>
      </c>
      <c r="P6752" t="s">
        <v>50</v>
      </c>
      <c r="Q6752" t="s">
        <v>6624</v>
      </c>
      <c r="R6752" s="1">
        <v>121.96</v>
      </c>
      <c r="S6752">
        <v>2</v>
      </c>
      <c r="T6752">
        <f t="shared" si="105"/>
        <v>28</v>
      </c>
      <c r="U6752" t="s">
        <v>46</v>
      </c>
      <c r="V6752">
        <v>0</v>
      </c>
      <c r="W6752">
        <v>0</v>
      </c>
      <c r="X6752" s="1">
        <v>0</v>
      </c>
      <c r="Y6752" s="1">
        <v>121.96</v>
      </c>
      <c r="Z6752" t="s">
        <v>99</v>
      </c>
      <c r="AA6752" s="2">
        <v>20.7332</v>
      </c>
      <c r="AB6752" s="3">
        <v>0.17</v>
      </c>
      <c r="AC6752" s="1">
        <v>-101.2268</v>
      </c>
      <c r="AD6752">
        <v>2</v>
      </c>
      <c r="AE6752">
        <v>2</v>
      </c>
      <c r="AF6752" t="s">
        <v>48</v>
      </c>
      <c r="AG6752">
        <v>2016</v>
      </c>
      <c r="AH6752">
        <f>COUNTBLANK(datos[[#This Row],[Row ID]:[Year sales]])</f>
        <v>0</v>
      </c>
    </row>
    <row r="6753" spans="1:34" x14ac:dyDescent="0.3">
      <c r="A6753">
        <v>6752</v>
      </c>
      <c r="B6753" t="s">
        <v>9100</v>
      </c>
      <c r="C6753" s="4">
        <v>42549</v>
      </c>
      <c r="D6753" s="4">
        <v>42551</v>
      </c>
      <c r="E6753" t="s">
        <v>34</v>
      </c>
      <c r="F6753" t="s">
        <v>6147</v>
      </c>
      <c r="G6753" t="s">
        <v>6148</v>
      </c>
      <c r="H6753" t="s">
        <v>37</v>
      </c>
      <c r="I6753" t="s">
        <v>38</v>
      </c>
      <c r="J6753" t="s">
        <v>4852</v>
      </c>
      <c r="K6753" t="s">
        <v>810</v>
      </c>
      <c r="L6753">
        <v>7501</v>
      </c>
      <c r="M6753" t="s">
        <v>168</v>
      </c>
      <c r="N6753" t="s">
        <v>6534</v>
      </c>
      <c r="O6753" t="s">
        <v>62</v>
      </c>
      <c r="P6753" t="s">
        <v>97</v>
      </c>
      <c r="Q6753" t="s">
        <v>6535</v>
      </c>
      <c r="R6753" s="1">
        <v>8.74</v>
      </c>
      <c r="S6753">
        <v>2</v>
      </c>
      <c r="T6753">
        <f t="shared" si="105"/>
        <v>10</v>
      </c>
      <c r="U6753" t="s">
        <v>46</v>
      </c>
      <c r="V6753">
        <v>0</v>
      </c>
      <c r="W6753">
        <v>0</v>
      </c>
      <c r="X6753" s="1">
        <v>0</v>
      </c>
      <c r="Y6753" s="1">
        <v>8.74</v>
      </c>
      <c r="Z6753" t="s">
        <v>65</v>
      </c>
      <c r="AA6753" s="2">
        <v>2.2724000000000002</v>
      </c>
      <c r="AB6753" s="3">
        <v>0.26</v>
      </c>
      <c r="AC6753" s="1">
        <v>-6.4676</v>
      </c>
      <c r="AD6753">
        <v>2</v>
      </c>
      <c r="AE6753">
        <v>2</v>
      </c>
      <c r="AF6753" t="s">
        <v>48</v>
      </c>
      <c r="AG6753">
        <v>2016</v>
      </c>
      <c r="AH6753">
        <f>COUNTBLANK(datos[[#This Row],[Row ID]:[Year sales]])</f>
        <v>0</v>
      </c>
    </row>
    <row r="6754" spans="1:34" x14ac:dyDescent="0.3">
      <c r="A6754">
        <v>6753</v>
      </c>
      <c r="B6754" t="s">
        <v>9100</v>
      </c>
      <c r="C6754" s="4">
        <v>42549</v>
      </c>
      <c r="D6754" s="4">
        <v>42551</v>
      </c>
      <c r="E6754" t="s">
        <v>34</v>
      </c>
      <c r="F6754" t="s">
        <v>6147</v>
      </c>
      <c r="G6754" t="s">
        <v>6148</v>
      </c>
      <c r="H6754" t="s">
        <v>37</v>
      </c>
      <c r="I6754" t="s">
        <v>38</v>
      </c>
      <c r="J6754" t="s">
        <v>4852</v>
      </c>
      <c r="K6754" t="s">
        <v>810</v>
      </c>
      <c r="L6754">
        <v>7501</v>
      </c>
      <c r="M6754" t="s">
        <v>168</v>
      </c>
      <c r="N6754" t="s">
        <v>1344</v>
      </c>
      <c r="O6754" t="s">
        <v>62</v>
      </c>
      <c r="P6754" t="s">
        <v>110</v>
      </c>
      <c r="Q6754" t="s">
        <v>1345</v>
      </c>
      <c r="R6754" s="1">
        <v>61.96</v>
      </c>
      <c r="S6754">
        <v>2</v>
      </c>
      <c r="T6754">
        <f t="shared" si="105"/>
        <v>32</v>
      </c>
      <c r="U6754" t="s">
        <v>46</v>
      </c>
      <c r="V6754">
        <v>0</v>
      </c>
      <c r="W6754">
        <v>0</v>
      </c>
      <c r="X6754" s="1">
        <v>0</v>
      </c>
      <c r="Y6754" s="1">
        <v>61.96</v>
      </c>
      <c r="Z6754" t="s">
        <v>99</v>
      </c>
      <c r="AA6754" s="2">
        <v>27.882000000000001</v>
      </c>
      <c r="AB6754" s="3">
        <v>0.45</v>
      </c>
      <c r="AC6754" s="1">
        <v>-34.078000000000003</v>
      </c>
      <c r="AD6754">
        <v>2</v>
      </c>
      <c r="AE6754">
        <v>2</v>
      </c>
      <c r="AF6754" t="s">
        <v>48</v>
      </c>
      <c r="AG6754">
        <v>2016</v>
      </c>
      <c r="AH6754">
        <f>COUNTBLANK(datos[[#This Row],[Row ID]:[Year sales]])</f>
        <v>0</v>
      </c>
    </row>
    <row r="6755" spans="1:34" x14ac:dyDescent="0.3">
      <c r="A6755">
        <v>6754</v>
      </c>
      <c r="B6755" t="s">
        <v>9100</v>
      </c>
      <c r="C6755" s="4">
        <v>42549</v>
      </c>
      <c r="D6755" s="4">
        <v>42551</v>
      </c>
      <c r="E6755" t="s">
        <v>34</v>
      </c>
      <c r="F6755" t="s">
        <v>6147</v>
      </c>
      <c r="G6755" t="s">
        <v>6148</v>
      </c>
      <c r="H6755" t="s">
        <v>37</v>
      </c>
      <c r="I6755" t="s">
        <v>38</v>
      </c>
      <c r="J6755" t="s">
        <v>4852</v>
      </c>
      <c r="K6755" t="s">
        <v>810</v>
      </c>
      <c r="L6755">
        <v>7501</v>
      </c>
      <c r="M6755" t="s">
        <v>168</v>
      </c>
      <c r="N6755" t="s">
        <v>5850</v>
      </c>
      <c r="O6755" t="s">
        <v>62</v>
      </c>
      <c r="P6755" t="s">
        <v>94</v>
      </c>
      <c r="Q6755" t="s">
        <v>5851</v>
      </c>
      <c r="R6755" s="1">
        <v>7.96</v>
      </c>
      <c r="S6755">
        <v>2</v>
      </c>
      <c r="T6755">
        <f t="shared" si="105"/>
        <v>27</v>
      </c>
      <c r="U6755" t="s">
        <v>46</v>
      </c>
      <c r="V6755">
        <v>0</v>
      </c>
      <c r="W6755">
        <v>0</v>
      </c>
      <c r="X6755" s="1">
        <v>0</v>
      </c>
      <c r="Y6755" s="1">
        <v>7.96</v>
      </c>
      <c r="Z6755" t="s">
        <v>65</v>
      </c>
      <c r="AA6755" s="2">
        <v>3.7412000000000001</v>
      </c>
      <c r="AB6755" s="3">
        <v>0.47000000000000003</v>
      </c>
      <c r="AC6755" s="1">
        <v>-4.2187999999999999</v>
      </c>
      <c r="AD6755">
        <v>2</v>
      </c>
      <c r="AE6755">
        <v>2</v>
      </c>
      <c r="AF6755" t="s">
        <v>48</v>
      </c>
      <c r="AG6755">
        <v>2016</v>
      </c>
      <c r="AH6755">
        <f>COUNTBLANK(datos[[#This Row],[Row ID]:[Year sales]])</f>
        <v>0</v>
      </c>
    </row>
    <row r="6756" spans="1:34" x14ac:dyDescent="0.3">
      <c r="A6756">
        <v>6755</v>
      </c>
      <c r="B6756" t="s">
        <v>9100</v>
      </c>
      <c r="C6756" s="4">
        <v>42549</v>
      </c>
      <c r="D6756" s="4">
        <v>42551</v>
      </c>
      <c r="E6756" t="s">
        <v>34</v>
      </c>
      <c r="F6756" t="s">
        <v>6147</v>
      </c>
      <c r="G6756" t="s">
        <v>6148</v>
      </c>
      <c r="H6756" t="s">
        <v>37</v>
      </c>
      <c r="I6756" t="s">
        <v>38</v>
      </c>
      <c r="J6756" t="s">
        <v>4852</v>
      </c>
      <c r="K6756" t="s">
        <v>810</v>
      </c>
      <c r="L6756">
        <v>7501</v>
      </c>
      <c r="M6756" t="s">
        <v>168</v>
      </c>
      <c r="N6756" t="s">
        <v>126</v>
      </c>
      <c r="O6756" t="s">
        <v>62</v>
      </c>
      <c r="P6756" t="s">
        <v>97</v>
      </c>
      <c r="Q6756" t="s">
        <v>127</v>
      </c>
      <c r="R6756" s="1">
        <v>275.24</v>
      </c>
      <c r="S6756">
        <v>4</v>
      </c>
      <c r="T6756">
        <f t="shared" si="105"/>
        <v>26</v>
      </c>
      <c r="U6756" t="s">
        <v>52</v>
      </c>
      <c r="V6756">
        <v>0</v>
      </c>
      <c r="W6756">
        <v>0</v>
      </c>
      <c r="X6756" s="1">
        <v>0</v>
      </c>
      <c r="Y6756" s="1">
        <v>275.24</v>
      </c>
      <c r="Z6756" t="s">
        <v>47</v>
      </c>
      <c r="AA6756" s="2">
        <v>121.1056</v>
      </c>
      <c r="AB6756" s="3">
        <v>0.43999999999999995</v>
      </c>
      <c r="AC6756" s="1">
        <v>-154.1344</v>
      </c>
      <c r="AD6756">
        <v>2</v>
      </c>
      <c r="AE6756">
        <v>2</v>
      </c>
      <c r="AF6756" t="s">
        <v>48</v>
      </c>
      <c r="AG6756">
        <v>2016</v>
      </c>
      <c r="AH6756">
        <f>COUNTBLANK(datos[[#This Row],[Row ID]:[Year sales]])</f>
        <v>0</v>
      </c>
    </row>
    <row r="6757" spans="1:34" x14ac:dyDescent="0.3">
      <c r="A6757">
        <v>6756</v>
      </c>
      <c r="B6757" t="s">
        <v>9101</v>
      </c>
      <c r="C6757" s="4">
        <v>42993</v>
      </c>
      <c r="D6757" s="4">
        <v>42997</v>
      </c>
      <c r="E6757" t="s">
        <v>67</v>
      </c>
      <c r="F6757" t="s">
        <v>9102</v>
      </c>
      <c r="G6757" t="s">
        <v>9103</v>
      </c>
      <c r="H6757" t="s">
        <v>57</v>
      </c>
      <c r="I6757" t="s">
        <v>38</v>
      </c>
      <c r="J6757" t="s">
        <v>1141</v>
      </c>
      <c r="K6757" t="s">
        <v>810</v>
      </c>
      <c r="L6757">
        <v>8701</v>
      </c>
      <c r="M6757" t="s">
        <v>168</v>
      </c>
      <c r="N6757" t="s">
        <v>6186</v>
      </c>
      <c r="O6757" t="s">
        <v>43</v>
      </c>
      <c r="P6757" t="s">
        <v>83</v>
      </c>
      <c r="Q6757" t="s">
        <v>6187</v>
      </c>
      <c r="R6757" s="1">
        <v>47.4</v>
      </c>
      <c r="S6757">
        <v>5</v>
      </c>
      <c r="T6757">
        <f t="shared" si="105"/>
        <v>25</v>
      </c>
      <c r="U6757" t="s">
        <v>75</v>
      </c>
      <c r="V6757">
        <v>0</v>
      </c>
      <c r="W6757">
        <v>0</v>
      </c>
      <c r="X6757" s="1">
        <v>0</v>
      </c>
      <c r="Y6757" s="1">
        <v>47.4</v>
      </c>
      <c r="Z6757" t="s">
        <v>65</v>
      </c>
      <c r="AA6757" s="2">
        <v>18.96</v>
      </c>
      <c r="AB6757" s="3">
        <v>0.4</v>
      </c>
      <c r="AC6757" s="1">
        <v>-28.44</v>
      </c>
      <c r="AD6757">
        <v>4</v>
      </c>
      <c r="AE6757">
        <v>4</v>
      </c>
      <c r="AF6757" t="s">
        <v>48</v>
      </c>
      <c r="AG6757">
        <v>2017</v>
      </c>
      <c r="AH6757">
        <f>COUNTBLANK(datos[[#This Row],[Row ID]:[Year sales]])</f>
        <v>0</v>
      </c>
    </row>
    <row r="6758" spans="1:34" x14ac:dyDescent="0.3">
      <c r="A6758">
        <v>6757</v>
      </c>
      <c r="B6758" t="s">
        <v>9101</v>
      </c>
      <c r="C6758" s="4">
        <v>42993</v>
      </c>
      <c r="D6758" s="4">
        <v>42997</v>
      </c>
      <c r="E6758" t="s">
        <v>67</v>
      </c>
      <c r="F6758" t="s">
        <v>9102</v>
      </c>
      <c r="G6758" t="s">
        <v>9103</v>
      </c>
      <c r="H6758" t="s">
        <v>57</v>
      </c>
      <c r="I6758" t="s">
        <v>38</v>
      </c>
      <c r="J6758" t="s">
        <v>1141</v>
      </c>
      <c r="K6758" t="s">
        <v>810</v>
      </c>
      <c r="L6758">
        <v>8701</v>
      </c>
      <c r="M6758" t="s">
        <v>168</v>
      </c>
      <c r="N6758" t="s">
        <v>6981</v>
      </c>
      <c r="O6758" t="s">
        <v>43</v>
      </c>
      <c r="P6758" t="s">
        <v>50</v>
      </c>
      <c r="Q6758" t="s">
        <v>6982</v>
      </c>
      <c r="R6758" s="1">
        <v>512.96</v>
      </c>
      <c r="S6758">
        <v>4</v>
      </c>
      <c r="T6758">
        <f t="shared" si="105"/>
        <v>6</v>
      </c>
      <c r="U6758" t="s">
        <v>52</v>
      </c>
      <c r="V6758">
        <v>0</v>
      </c>
      <c r="W6758">
        <v>0</v>
      </c>
      <c r="X6758" s="1">
        <v>0</v>
      </c>
      <c r="Y6758" s="1">
        <v>512.96</v>
      </c>
      <c r="Z6758" t="s">
        <v>53</v>
      </c>
      <c r="AA6758" s="2">
        <v>143.62880000000001</v>
      </c>
      <c r="AB6758" s="3">
        <v>0.28000000000000003</v>
      </c>
      <c r="AC6758" s="1">
        <v>-369.33120000000002</v>
      </c>
      <c r="AD6758">
        <v>4</v>
      </c>
      <c r="AE6758">
        <v>4</v>
      </c>
      <c r="AF6758" t="s">
        <v>48</v>
      </c>
      <c r="AG6758">
        <v>2017</v>
      </c>
      <c r="AH6758">
        <f>COUNTBLANK(datos[[#This Row],[Row ID]:[Year sales]])</f>
        <v>0</v>
      </c>
    </row>
    <row r="6759" spans="1:34" x14ac:dyDescent="0.3">
      <c r="A6759">
        <v>6758</v>
      </c>
      <c r="B6759" t="s">
        <v>9101</v>
      </c>
      <c r="C6759" s="4">
        <v>42993</v>
      </c>
      <c r="D6759" s="4">
        <v>42997</v>
      </c>
      <c r="E6759" t="s">
        <v>67</v>
      </c>
      <c r="F6759" t="s">
        <v>9102</v>
      </c>
      <c r="G6759" t="s">
        <v>9103</v>
      </c>
      <c r="H6759" t="s">
        <v>57</v>
      </c>
      <c r="I6759" t="s">
        <v>38</v>
      </c>
      <c r="J6759" t="s">
        <v>1141</v>
      </c>
      <c r="K6759" t="s">
        <v>810</v>
      </c>
      <c r="L6759">
        <v>8701</v>
      </c>
      <c r="M6759" t="s">
        <v>168</v>
      </c>
      <c r="N6759" t="s">
        <v>3167</v>
      </c>
      <c r="O6759" t="s">
        <v>90</v>
      </c>
      <c r="P6759" t="s">
        <v>91</v>
      </c>
      <c r="Q6759" t="s">
        <v>3168</v>
      </c>
      <c r="R6759" s="1">
        <v>395.94</v>
      </c>
      <c r="S6759">
        <v>6</v>
      </c>
      <c r="T6759">
        <f t="shared" si="105"/>
        <v>15</v>
      </c>
      <c r="U6759" t="s">
        <v>75</v>
      </c>
      <c r="V6759">
        <v>0</v>
      </c>
      <c r="W6759">
        <v>0</v>
      </c>
      <c r="X6759" s="1">
        <v>0</v>
      </c>
      <c r="Y6759" s="1">
        <v>395.94</v>
      </c>
      <c r="Z6759" t="s">
        <v>47</v>
      </c>
      <c r="AA6759" s="2">
        <v>102.9444</v>
      </c>
      <c r="AB6759" s="3">
        <v>0.26</v>
      </c>
      <c r="AC6759" s="1">
        <v>-292.99560000000002</v>
      </c>
      <c r="AD6759">
        <v>4</v>
      </c>
      <c r="AE6759">
        <v>4</v>
      </c>
      <c r="AF6759" t="s">
        <v>48</v>
      </c>
      <c r="AG6759">
        <v>2017</v>
      </c>
      <c r="AH6759">
        <f>COUNTBLANK(datos[[#This Row],[Row ID]:[Year sales]])</f>
        <v>0</v>
      </c>
    </row>
    <row r="6760" spans="1:34" x14ac:dyDescent="0.3">
      <c r="A6760">
        <v>6759</v>
      </c>
      <c r="B6760" t="s">
        <v>9101</v>
      </c>
      <c r="C6760" s="4">
        <v>42993</v>
      </c>
      <c r="D6760" s="4">
        <v>42997</v>
      </c>
      <c r="E6760" t="s">
        <v>67</v>
      </c>
      <c r="F6760" t="s">
        <v>9102</v>
      </c>
      <c r="G6760" t="s">
        <v>9103</v>
      </c>
      <c r="H6760" t="s">
        <v>57</v>
      </c>
      <c r="I6760" t="s">
        <v>38</v>
      </c>
      <c r="J6760" t="s">
        <v>1141</v>
      </c>
      <c r="K6760" t="s">
        <v>810</v>
      </c>
      <c r="L6760">
        <v>8701</v>
      </c>
      <c r="M6760" t="s">
        <v>168</v>
      </c>
      <c r="N6760" t="s">
        <v>1435</v>
      </c>
      <c r="O6760" t="s">
        <v>62</v>
      </c>
      <c r="P6760" t="s">
        <v>77</v>
      </c>
      <c r="Q6760" t="s">
        <v>1436</v>
      </c>
      <c r="R6760" s="1">
        <v>81.96</v>
      </c>
      <c r="S6760">
        <v>2</v>
      </c>
      <c r="T6760">
        <f t="shared" si="105"/>
        <v>16</v>
      </c>
      <c r="U6760" t="s">
        <v>46</v>
      </c>
      <c r="V6760">
        <v>0</v>
      </c>
      <c r="W6760">
        <v>0</v>
      </c>
      <c r="X6760" s="1">
        <v>0</v>
      </c>
      <c r="Y6760" s="1">
        <v>81.96</v>
      </c>
      <c r="Z6760" t="s">
        <v>99</v>
      </c>
      <c r="AA6760" s="2">
        <v>0</v>
      </c>
      <c r="AB6760" s="3">
        <v>0</v>
      </c>
      <c r="AC6760" s="1">
        <v>-81.96</v>
      </c>
      <c r="AD6760">
        <v>4</v>
      </c>
      <c r="AE6760">
        <v>4</v>
      </c>
      <c r="AF6760" t="s">
        <v>48</v>
      </c>
      <c r="AG6760">
        <v>2017</v>
      </c>
      <c r="AH6760">
        <f>COUNTBLANK(datos[[#This Row],[Row ID]:[Year sales]])</f>
        <v>0</v>
      </c>
    </row>
    <row r="6761" spans="1:34" x14ac:dyDescent="0.3">
      <c r="A6761">
        <v>6760</v>
      </c>
      <c r="B6761" t="s">
        <v>9104</v>
      </c>
      <c r="C6761" s="4">
        <v>43071</v>
      </c>
      <c r="D6761" s="4">
        <v>43077</v>
      </c>
      <c r="E6761" t="s">
        <v>67</v>
      </c>
      <c r="F6761" t="s">
        <v>8396</v>
      </c>
      <c r="G6761" t="s">
        <v>8397</v>
      </c>
      <c r="H6761" t="s">
        <v>37</v>
      </c>
      <c r="I6761" t="s">
        <v>38</v>
      </c>
      <c r="J6761" t="s">
        <v>4516</v>
      </c>
      <c r="K6761" t="s">
        <v>108</v>
      </c>
      <c r="L6761">
        <v>27405</v>
      </c>
      <c r="M6761" t="s">
        <v>41</v>
      </c>
      <c r="N6761" t="s">
        <v>3499</v>
      </c>
      <c r="O6761" t="s">
        <v>62</v>
      </c>
      <c r="P6761" t="s">
        <v>86</v>
      </c>
      <c r="Q6761" t="s">
        <v>3500</v>
      </c>
      <c r="R6761" s="1">
        <v>32.776000000000003</v>
      </c>
      <c r="S6761">
        <v>1</v>
      </c>
      <c r="T6761">
        <f t="shared" si="105"/>
        <v>14</v>
      </c>
      <c r="U6761" t="s">
        <v>46</v>
      </c>
      <c r="V6761">
        <v>0.2</v>
      </c>
      <c r="W6761">
        <v>6.555200000000001</v>
      </c>
      <c r="X6761" s="1">
        <v>-6.5552000000000001</v>
      </c>
      <c r="Y6761" s="1">
        <v>39.331200000000003</v>
      </c>
      <c r="Z6761" t="s">
        <v>65</v>
      </c>
      <c r="AA6761" s="2">
        <v>2.4582000000000002</v>
      </c>
      <c r="AB6761" s="3">
        <v>7.4999999999999997E-2</v>
      </c>
      <c r="AC6761" s="1">
        <v>-23.762599999999999</v>
      </c>
      <c r="AD6761">
        <v>6</v>
      </c>
      <c r="AE6761">
        <v>6</v>
      </c>
      <c r="AF6761" t="s">
        <v>48</v>
      </c>
      <c r="AG6761">
        <v>2017</v>
      </c>
      <c r="AH6761">
        <f>COUNTBLANK(datos[[#This Row],[Row ID]:[Year sales]])</f>
        <v>0</v>
      </c>
    </row>
    <row r="6762" spans="1:34" x14ac:dyDescent="0.3">
      <c r="A6762">
        <v>6761</v>
      </c>
      <c r="B6762" t="s">
        <v>9105</v>
      </c>
      <c r="C6762" s="4">
        <v>42912</v>
      </c>
      <c r="D6762" s="4">
        <v>42916</v>
      </c>
      <c r="E6762" t="s">
        <v>67</v>
      </c>
      <c r="F6762" t="s">
        <v>1373</v>
      </c>
      <c r="G6762" t="s">
        <v>1374</v>
      </c>
      <c r="H6762" t="s">
        <v>37</v>
      </c>
      <c r="I6762" t="s">
        <v>38</v>
      </c>
      <c r="J6762" t="s">
        <v>286</v>
      </c>
      <c r="K6762" t="s">
        <v>287</v>
      </c>
      <c r="L6762">
        <v>10035</v>
      </c>
      <c r="M6762" t="s">
        <v>168</v>
      </c>
      <c r="N6762" t="s">
        <v>360</v>
      </c>
      <c r="O6762" t="s">
        <v>62</v>
      </c>
      <c r="P6762" t="s">
        <v>77</v>
      </c>
      <c r="Q6762" t="s">
        <v>361</v>
      </c>
      <c r="R6762" s="1">
        <v>272.94</v>
      </c>
      <c r="S6762">
        <v>3</v>
      </c>
      <c r="T6762">
        <f t="shared" si="105"/>
        <v>30</v>
      </c>
      <c r="U6762" t="s">
        <v>52</v>
      </c>
      <c r="V6762">
        <v>0</v>
      </c>
      <c r="W6762">
        <v>0</v>
      </c>
      <c r="X6762" s="1">
        <v>0</v>
      </c>
      <c r="Y6762" s="1">
        <v>272.94</v>
      </c>
      <c r="Z6762" t="s">
        <v>47</v>
      </c>
      <c r="AA6762" s="2">
        <v>0</v>
      </c>
      <c r="AB6762" s="3">
        <v>0</v>
      </c>
      <c r="AC6762" s="1">
        <v>-272.94</v>
      </c>
      <c r="AD6762">
        <v>4</v>
      </c>
      <c r="AE6762">
        <v>4</v>
      </c>
      <c r="AF6762" t="s">
        <v>48</v>
      </c>
      <c r="AG6762">
        <v>2017</v>
      </c>
      <c r="AH6762">
        <f>COUNTBLANK(datos[[#This Row],[Row ID]:[Year sales]])</f>
        <v>0</v>
      </c>
    </row>
    <row r="6763" spans="1:34" x14ac:dyDescent="0.3">
      <c r="A6763">
        <v>6762</v>
      </c>
      <c r="B6763" t="s">
        <v>9106</v>
      </c>
      <c r="C6763" s="4">
        <v>42575</v>
      </c>
      <c r="D6763" s="4">
        <v>42577</v>
      </c>
      <c r="E6763" t="s">
        <v>34</v>
      </c>
      <c r="F6763" t="s">
        <v>6826</v>
      </c>
      <c r="G6763" t="s">
        <v>6827</v>
      </c>
      <c r="H6763" t="s">
        <v>57</v>
      </c>
      <c r="I6763" t="s">
        <v>38</v>
      </c>
      <c r="J6763" t="s">
        <v>286</v>
      </c>
      <c r="K6763" t="s">
        <v>287</v>
      </c>
      <c r="L6763">
        <v>10035</v>
      </c>
      <c r="M6763" t="s">
        <v>168</v>
      </c>
      <c r="N6763" t="s">
        <v>3523</v>
      </c>
      <c r="O6763" t="s">
        <v>43</v>
      </c>
      <c r="P6763" t="s">
        <v>50</v>
      </c>
      <c r="Q6763" t="s">
        <v>3524</v>
      </c>
      <c r="R6763" s="1">
        <v>253.76400000000001</v>
      </c>
      <c r="S6763">
        <v>2</v>
      </c>
      <c r="T6763">
        <f t="shared" si="105"/>
        <v>32</v>
      </c>
      <c r="U6763" t="s">
        <v>46</v>
      </c>
      <c r="V6763">
        <v>0.1</v>
      </c>
      <c r="W6763">
        <v>25.376400000000004</v>
      </c>
      <c r="X6763" s="1">
        <v>-25.3764</v>
      </c>
      <c r="Y6763" s="1">
        <v>279.1404</v>
      </c>
      <c r="Z6763" t="s">
        <v>47</v>
      </c>
      <c r="AA6763" s="2">
        <v>31.015599999999999</v>
      </c>
      <c r="AB6763" s="3">
        <v>0.12222222222222222</v>
      </c>
      <c r="AC6763" s="1">
        <v>-197.37200000000001</v>
      </c>
      <c r="AD6763">
        <v>2</v>
      </c>
      <c r="AE6763">
        <v>2</v>
      </c>
      <c r="AF6763" t="s">
        <v>48</v>
      </c>
      <c r="AG6763">
        <v>2016</v>
      </c>
      <c r="AH6763">
        <f>COUNTBLANK(datos[[#This Row],[Row ID]:[Year sales]])</f>
        <v>0</v>
      </c>
    </row>
    <row r="6764" spans="1:34" x14ac:dyDescent="0.3">
      <c r="A6764">
        <v>6763</v>
      </c>
      <c r="B6764" t="s">
        <v>9107</v>
      </c>
      <c r="C6764" s="4">
        <v>42615</v>
      </c>
      <c r="D6764" s="4">
        <v>42621</v>
      </c>
      <c r="E6764" t="s">
        <v>67</v>
      </c>
      <c r="F6764" t="s">
        <v>1839</v>
      </c>
      <c r="G6764" t="s">
        <v>1840</v>
      </c>
      <c r="H6764" t="s">
        <v>37</v>
      </c>
      <c r="I6764" t="s">
        <v>38</v>
      </c>
      <c r="J6764" t="s">
        <v>323</v>
      </c>
      <c r="K6764" t="s">
        <v>231</v>
      </c>
      <c r="L6764">
        <v>60623</v>
      </c>
      <c r="M6764" t="s">
        <v>125</v>
      </c>
      <c r="N6764" t="s">
        <v>61</v>
      </c>
      <c r="O6764" t="s">
        <v>62</v>
      </c>
      <c r="P6764" t="s">
        <v>63</v>
      </c>
      <c r="Q6764" t="s">
        <v>64</v>
      </c>
      <c r="R6764" s="1">
        <v>29.24</v>
      </c>
      <c r="S6764">
        <v>5</v>
      </c>
      <c r="T6764">
        <f t="shared" si="105"/>
        <v>23</v>
      </c>
      <c r="U6764" t="s">
        <v>75</v>
      </c>
      <c r="V6764">
        <v>0.2</v>
      </c>
      <c r="W6764">
        <v>5.8479999999999999</v>
      </c>
      <c r="X6764" s="1">
        <v>-5.8479999999999999</v>
      </c>
      <c r="Y6764" s="1">
        <v>35.088000000000001</v>
      </c>
      <c r="Z6764" t="s">
        <v>65</v>
      </c>
      <c r="AA6764" s="2">
        <v>9.8684999999999992</v>
      </c>
      <c r="AB6764" s="3">
        <v>0.33749999999999997</v>
      </c>
      <c r="AC6764" s="1">
        <v>-13.5235</v>
      </c>
      <c r="AD6764">
        <v>6</v>
      </c>
      <c r="AE6764">
        <v>6</v>
      </c>
      <c r="AF6764" t="s">
        <v>48</v>
      </c>
      <c r="AG6764">
        <v>2016</v>
      </c>
      <c r="AH6764">
        <f>COUNTBLANK(datos[[#This Row],[Row ID]:[Year sales]])</f>
        <v>0</v>
      </c>
    </row>
    <row r="6765" spans="1:34" x14ac:dyDescent="0.3">
      <c r="A6765">
        <v>6764</v>
      </c>
      <c r="B6765" t="s">
        <v>9107</v>
      </c>
      <c r="C6765" s="4">
        <v>42615</v>
      </c>
      <c r="D6765" s="4">
        <v>42621</v>
      </c>
      <c r="E6765" t="s">
        <v>67</v>
      </c>
      <c r="F6765" t="s">
        <v>1839</v>
      </c>
      <c r="G6765" t="s">
        <v>1840</v>
      </c>
      <c r="H6765" t="s">
        <v>37</v>
      </c>
      <c r="I6765" t="s">
        <v>38</v>
      </c>
      <c r="J6765" t="s">
        <v>323</v>
      </c>
      <c r="K6765" t="s">
        <v>231</v>
      </c>
      <c r="L6765">
        <v>60623</v>
      </c>
      <c r="M6765" t="s">
        <v>125</v>
      </c>
      <c r="N6765" t="s">
        <v>907</v>
      </c>
      <c r="O6765" t="s">
        <v>62</v>
      </c>
      <c r="P6765" t="s">
        <v>77</v>
      </c>
      <c r="Q6765" t="s">
        <v>908</v>
      </c>
      <c r="R6765" s="1">
        <v>35.167999999999999</v>
      </c>
      <c r="S6765">
        <v>2</v>
      </c>
      <c r="T6765">
        <f t="shared" si="105"/>
        <v>22</v>
      </c>
      <c r="U6765" t="s">
        <v>46</v>
      </c>
      <c r="V6765">
        <v>0.2</v>
      </c>
      <c r="W6765">
        <v>7.0335999999999999</v>
      </c>
      <c r="X6765" s="1">
        <v>-7.0335999999999999</v>
      </c>
      <c r="Y6765" s="1">
        <v>42.201599999999999</v>
      </c>
      <c r="Z6765" t="s">
        <v>65</v>
      </c>
      <c r="AA6765" s="2">
        <v>-8.3523999999999994</v>
      </c>
      <c r="AB6765" s="3">
        <v>-0.23749999999999999</v>
      </c>
      <c r="AC6765" s="1">
        <v>-36.486800000000002</v>
      </c>
      <c r="AD6765">
        <v>6</v>
      </c>
      <c r="AE6765">
        <v>6</v>
      </c>
      <c r="AF6765" t="s">
        <v>48</v>
      </c>
      <c r="AG6765">
        <v>2016</v>
      </c>
      <c r="AH6765">
        <f>COUNTBLANK(datos[[#This Row],[Row ID]:[Year sales]])</f>
        <v>0</v>
      </c>
    </row>
    <row r="6766" spans="1:34" x14ac:dyDescent="0.3">
      <c r="A6766">
        <v>6765</v>
      </c>
      <c r="B6766" t="s">
        <v>9107</v>
      </c>
      <c r="C6766" s="4">
        <v>42615</v>
      </c>
      <c r="D6766" s="4">
        <v>42621</v>
      </c>
      <c r="E6766" t="s">
        <v>67</v>
      </c>
      <c r="F6766" t="s">
        <v>1839</v>
      </c>
      <c r="G6766" t="s">
        <v>1840</v>
      </c>
      <c r="H6766" t="s">
        <v>37</v>
      </c>
      <c r="I6766" t="s">
        <v>38</v>
      </c>
      <c r="J6766" t="s">
        <v>323</v>
      </c>
      <c r="K6766" t="s">
        <v>231</v>
      </c>
      <c r="L6766">
        <v>60623</v>
      </c>
      <c r="M6766" t="s">
        <v>125</v>
      </c>
      <c r="N6766" t="s">
        <v>9108</v>
      </c>
      <c r="O6766" t="s">
        <v>90</v>
      </c>
      <c r="P6766" t="s">
        <v>704</v>
      </c>
      <c r="Q6766" t="s">
        <v>9109</v>
      </c>
      <c r="R6766" s="1">
        <v>1362.9</v>
      </c>
      <c r="S6766">
        <v>3</v>
      </c>
      <c r="T6766">
        <f t="shared" si="105"/>
        <v>5</v>
      </c>
      <c r="U6766" t="s">
        <v>52</v>
      </c>
      <c r="V6766">
        <v>0.3</v>
      </c>
      <c r="W6766">
        <v>408.87</v>
      </c>
      <c r="X6766" s="1">
        <v>-408.87</v>
      </c>
      <c r="Y6766" s="1">
        <v>1771.77</v>
      </c>
      <c r="Z6766" t="s">
        <v>53</v>
      </c>
      <c r="AA6766" s="2">
        <v>-19.47</v>
      </c>
      <c r="AB6766" s="3">
        <v>-1.4285714285714284E-2</v>
      </c>
      <c r="AC6766" s="1">
        <v>-973.5</v>
      </c>
      <c r="AD6766">
        <v>6</v>
      </c>
      <c r="AE6766">
        <v>6</v>
      </c>
      <c r="AF6766" t="s">
        <v>48</v>
      </c>
      <c r="AG6766">
        <v>2016</v>
      </c>
      <c r="AH6766">
        <f>COUNTBLANK(datos[[#This Row],[Row ID]:[Year sales]])</f>
        <v>0</v>
      </c>
    </row>
    <row r="6767" spans="1:34" x14ac:dyDescent="0.3">
      <c r="A6767">
        <v>6766</v>
      </c>
      <c r="B6767" t="s">
        <v>9110</v>
      </c>
      <c r="C6767" s="4">
        <v>42845</v>
      </c>
      <c r="D6767" s="4">
        <v>42849</v>
      </c>
      <c r="E6767" t="s">
        <v>67</v>
      </c>
      <c r="F6767" t="s">
        <v>6489</v>
      </c>
      <c r="G6767" t="s">
        <v>6490</v>
      </c>
      <c r="H6767" t="s">
        <v>37</v>
      </c>
      <c r="I6767" t="s">
        <v>38</v>
      </c>
      <c r="J6767" t="s">
        <v>323</v>
      </c>
      <c r="K6767" t="s">
        <v>231</v>
      </c>
      <c r="L6767">
        <v>60653</v>
      </c>
      <c r="M6767" t="s">
        <v>125</v>
      </c>
      <c r="N6767" t="s">
        <v>1186</v>
      </c>
      <c r="O6767" t="s">
        <v>43</v>
      </c>
      <c r="P6767" t="s">
        <v>50</v>
      </c>
      <c r="Q6767" t="s">
        <v>1187</v>
      </c>
      <c r="R6767" s="1">
        <v>317.05799999999999</v>
      </c>
      <c r="S6767">
        <v>3</v>
      </c>
      <c r="T6767">
        <f t="shared" si="105"/>
        <v>37</v>
      </c>
      <c r="U6767" t="s">
        <v>52</v>
      </c>
      <c r="V6767">
        <v>0.3</v>
      </c>
      <c r="W6767">
        <v>95.117399999999989</v>
      </c>
      <c r="X6767" s="1">
        <v>-95.117400000000004</v>
      </c>
      <c r="Y6767" s="1">
        <v>412.17539999999997</v>
      </c>
      <c r="Z6767" t="s">
        <v>47</v>
      </c>
      <c r="AA6767" s="2">
        <v>-18.117599999999999</v>
      </c>
      <c r="AB6767" s="3">
        <v>-5.7142857142857141E-2</v>
      </c>
      <c r="AC6767" s="1">
        <v>-240.0582</v>
      </c>
      <c r="AD6767">
        <v>4</v>
      </c>
      <c r="AE6767">
        <v>4</v>
      </c>
      <c r="AF6767" t="s">
        <v>48</v>
      </c>
      <c r="AG6767">
        <v>2017</v>
      </c>
      <c r="AH6767">
        <f>COUNTBLANK(datos[[#This Row],[Row ID]:[Year sales]])</f>
        <v>0</v>
      </c>
    </row>
    <row r="6768" spans="1:34" x14ac:dyDescent="0.3">
      <c r="A6768">
        <v>6767</v>
      </c>
      <c r="B6768" t="s">
        <v>9110</v>
      </c>
      <c r="C6768" s="4">
        <v>42845</v>
      </c>
      <c r="D6768" s="4">
        <v>42849</v>
      </c>
      <c r="E6768" t="s">
        <v>67</v>
      </c>
      <c r="F6768" t="s">
        <v>6489</v>
      </c>
      <c r="G6768" t="s">
        <v>6490</v>
      </c>
      <c r="H6768" t="s">
        <v>37</v>
      </c>
      <c r="I6768" t="s">
        <v>38</v>
      </c>
      <c r="J6768" t="s">
        <v>323</v>
      </c>
      <c r="K6768" t="s">
        <v>231</v>
      </c>
      <c r="L6768">
        <v>60653</v>
      </c>
      <c r="M6768" t="s">
        <v>125</v>
      </c>
      <c r="N6768" t="s">
        <v>199</v>
      </c>
      <c r="O6768" t="s">
        <v>62</v>
      </c>
      <c r="P6768" t="s">
        <v>86</v>
      </c>
      <c r="Q6768" t="s">
        <v>200</v>
      </c>
      <c r="R6768" s="1">
        <v>15.76</v>
      </c>
      <c r="S6768">
        <v>2</v>
      </c>
      <c r="T6768">
        <f t="shared" si="105"/>
        <v>19</v>
      </c>
      <c r="U6768" t="s">
        <v>46</v>
      </c>
      <c r="V6768">
        <v>0.2</v>
      </c>
      <c r="W6768">
        <v>3.1520000000000001</v>
      </c>
      <c r="X6768" s="1">
        <v>-3.1520000000000001</v>
      </c>
      <c r="Y6768" s="1">
        <v>18.911999999999999</v>
      </c>
      <c r="Z6768" t="s">
        <v>65</v>
      </c>
      <c r="AA6768" s="2">
        <v>3.5459999999999998</v>
      </c>
      <c r="AB6768" s="3">
        <v>0.22499999999999998</v>
      </c>
      <c r="AC6768" s="1">
        <v>-9.0619999999999994</v>
      </c>
      <c r="AD6768">
        <v>4</v>
      </c>
      <c r="AE6768">
        <v>4</v>
      </c>
      <c r="AF6768" t="s">
        <v>48</v>
      </c>
      <c r="AG6768">
        <v>2017</v>
      </c>
      <c r="AH6768">
        <f>COUNTBLANK(datos[[#This Row],[Row ID]:[Year sales]])</f>
        <v>0</v>
      </c>
    </row>
    <row r="6769" spans="1:34" x14ac:dyDescent="0.3">
      <c r="A6769">
        <v>6768</v>
      </c>
      <c r="B6769" t="s">
        <v>9110</v>
      </c>
      <c r="C6769" s="4">
        <v>42845</v>
      </c>
      <c r="D6769" s="4">
        <v>42849</v>
      </c>
      <c r="E6769" t="s">
        <v>67</v>
      </c>
      <c r="F6769" t="s">
        <v>6489</v>
      </c>
      <c r="G6769" t="s">
        <v>6490</v>
      </c>
      <c r="H6769" t="s">
        <v>37</v>
      </c>
      <c r="I6769" t="s">
        <v>38</v>
      </c>
      <c r="J6769" t="s">
        <v>323</v>
      </c>
      <c r="K6769" t="s">
        <v>231</v>
      </c>
      <c r="L6769">
        <v>60653</v>
      </c>
      <c r="M6769" t="s">
        <v>125</v>
      </c>
      <c r="N6769" t="s">
        <v>4092</v>
      </c>
      <c r="O6769" t="s">
        <v>43</v>
      </c>
      <c r="P6769" t="s">
        <v>83</v>
      </c>
      <c r="Q6769" t="s">
        <v>4093</v>
      </c>
      <c r="R6769" s="1">
        <v>14.56</v>
      </c>
      <c r="S6769">
        <v>5</v>
      </c>
      <c r="T6769">
        <f t="shared" si="105"/>
        <v>27</v>
      </c>
      <c r="U6769" t="s">
        <v>75</v>
      </c>
      <c r="V6769">
        <v>0.6</v>
      </c>
      <c r="W6769">
        <v>8.7360000000000007</v>
      </c>
      <c r="X6769" s="1">
        <v>-8.7360000000000007</v>
      </c>
      <c r="Y6769" s="1">
        <v>23.295999999999999</v>
      </c>
      <c r="Z6769" t="s">
        <v>65</v>
      </c>
      <c r="AA6769" s="2">
        <v>-6.1879999999999997</v>
      </c>
      <c r="AB6769" s="3">
        <v>-0.42499999999999999</v>
      </c>
      <c r="AC6769" s="1">
        <v>-12.012</v>
      </c>
      <c r="AD6769">
        <v>4</v>
      </c>
      <c r="AE6769">
        <v>4</v>
      </c>
      <c r="AF6769" t="s">
        <v>48</v>
      </c>
      <c r="AG6769">
        <v>2017</v>
      </c>
      <c r="AH6769">
        <f>COUNTBLANK(datos[[#This Row],[Row ID]:[Year sales]])</f>
        <v>0</v>
      </c>
    </row>
    <row r="6770" spans="1:34" x14ac:dyDescent="0.3">
      <c r="A6770">
        <v>6769</v>
      </c>
      <c r="B6770" t="s">
        <v>9111</v>
      </c>
      <c r="C6770" s="4">
        <v>41863</v>
      </c>
      <c r="D6770" s="4">
        <v>41867</v>
      </c>
      <c r="E6770" t="s">
        <v>67</v>
      </c>
      <c r="F6770" t="s">
        <v>7150</v>
      </c>
      <c r="G6770" t="s">
        <v>7151</v>
      </c>
      <c r="H6770" t="s">
        <v>57</v>
      </c>
      <c r="I6770" t="s">
        <v>38</v>
      </c>
      <c r="J6770" t="s">
        <v>1141</v>
      </c>
      <c r="K6770" t="s">
        <v>810</v>
      </c>
      <c r="L6770">
        <v>8701</v>
      </c>
      <c r="M6770" t="s">
        <v>168</v>
      </c>
      <c r="N6770" t="s">
        <v>3570</v>
      </c>
      <c r="O6770" t="s">
        <v>62</v>
      </c>
      <c r="P6770" t="s">
        <v>94</v>
      </c>
      <c r="Q6770" t="s">
        <v>3571</v>
      </c>
      <c r="R6770" s="1">
        <v>196.21</v>
      </c>
      <c r="S6770">
        <v>7</v>
      </c>
      <c r="T6770">
        <f t="shared" si="105"/>
        <v>36</v>
      </c>
      <c r="U6770" t="s">
        <v>75</v>
      </c>
      <c r="V6770">
        <v>0</v>
      </c>
      <c r="W6770">
        <v>0</v>
      </c>
      <c r="X6770" s="1">
        <v>0</v>
      </c>
      <c r="Y6770" s="1">
        <v>196.21</v>
      </c>
      <c r="Z6770" t="s">
        <v>99</v>
      </c>
      <c r="AA6770" s="2">
        <v>98.105000000000004</v>
      </c>
      <c r="AB6770" s="3">
        <v>0.5</v>
      </c>
      <c r="AC6770" s="1">
        <v>-98.105000000000004</v>
      </c>
      <c r="AD6770">
        <v>4</v>
      </c>
      <c r="AE6770">
        <v>4</v>
      </c>
      <c r="AF6770" t="s">
        <v>48</v>
      </c>
      <c r="AG6770">
        <v>2014</v>
      </c>
      <c r="AH6770">
        <f>COUNTBLANK(datos[[#This Row],[Row ID]:[Year sales]])</f>
        <v>0</v>
      </c>
    </row>
    <row r="6771" spans="1:34" x14ac:dyDescent="0.3">
      <c r="A6771">
        <v>6770</v>
      </c>
      <c r="B6771" t="s">
        <v>9112</v>
      </c>
      <c r="C6771" s="4">
        <v>42997</v>
      </c>
      <c r="D6771" s="4">
        <v>43001</v>
      </c>
      <c r="E6771" t="s">
        <v>67</v>
      </c>
      <c r="F6771" t="s">
        <v>5953</v>
      </c>
      <c r="G6771" t="s">
        <v>5954</v>
      </c>
      <c r="H6771" t="s">
        <v>122</v>
      </c>
      <c r="I6771" t="s">
        <v>38</v>
      </c>
      <c r="J6771" t="s">
        <v>517</v>
      </c>
      <c r="K6771" t="s">
        <v>1294</v>
      </c>
      <c r="L6771">
        <v>31907</v>
      </c>
      <c r="M6771" t="s">
        <v>41</v>
      </c>
      <c r="N6771" t="s">
        <v>7502</v>
      </c>
      <c r="O6771" t="s">
        <v>62</v>
      </c>
      <c r="P6771" t="s">
        <v>86</v>
      </c>
      <c r="Q6771" t="s">
        <v>7503</v>
      </c>
      <c r="R6771" s="1">
        <v>35.4</v>
      </c>
      <c r="S6771">
        <v>5</v>
      </c>
      <c r="T6771">
        <f t="shared" si="105"/>
        <v>30</v>
      </c>
      <c r="U6771" t="s">
        <v>75</v>
      </c>
      <c r="V6771">
        <v>0</v>
      </c>
      <c r="W6771">
        <v>0</v>
      </c>
      <c r="X6771" s="1">
        <v>0</v>
      </c>
      <c r="Y6771" s="1">
        <v>35.4</v>
      </c>
      <c r="Z6771" t="s">
        <v>65</v>
      </c>
      <c r="AA6771" s="2">
        <v>13.452</v>
      </c>
      <c r="AB6771" s="3">
        <v>0.38</v>
      </c>
      <c r="AC6771" s="1">
        <v>-21.948</v>
      </c>
      <c r="AD6771">
        <v>4</v>
      </c>
      <c r="AE6771">
        <v>4</v>
      </c>
      <c r="AF6771" t="s">
        <v>48</v>
      </c>
      <c r="AG6771">
        <v>2017</v>
      </c>
      <c r="AH6771">
        <f>COUNTBLANK(datos[[#This Row],[Row ID]:[Year sales]])</f>
        <v>0</v>
      </c>
    </row>
    <row r="6772" spans="1:34" x14ac:dyDescent="0.3">
      <c r="A6772">
        <v>6771</v>
      </c>
      <c r="B6772" t="s">
        <v>9113</v>
      </c>
      <c r="C6772" s="4">
        <v>43078</v>
      </c>
      <c r="D6772" s="4">
        <v>43082</v>
      </c>
      <c r="E6772" t="s">
        <v>67</v>
      </c>
      <c r="F6772" t="s">
        <v>6812</v>
      </c>
      <c r="G6772" t="s">
        <v>6813</v>
      </c>
      <c r="H6772" t="s">
        <v>57</v>
      </c>
      <c r="I6772" t="s">
        <v>38</v>
      </c>
      <c r="J6772" t="s">
        <v>564</v>
      </c>
      <c r="K6772" t="s">
        <v>330</v>
      </c>
      <c r="L6772">
        <v>85023</v>
      </c>
      <c r="M6772" t="s">
        <v>60</v>
      </c>
      <c r="N6772" t="s">
        <v>4321</v>
      </c>
      <c r="O6772" t="s">
        <v>62</v>
      </c>
      <c r="P6772" t="s">
        <v>110</v>
      </c>
      <c r="Q6772" t="s">
        <v>4322</v>
      </c>
      <c r="R6772" s="1">
        <v>419.4</v>
      </c>
      <c r="S6772">
        <v>5</v>
      </c>
      <c r="T6772">
        <f t="shared" si="105"/>
        <v>19</v>
      </c>
      <c r="U6772" t="s">
        <v>75</v>
      </c>
      <c r="V6772">
        <v>0.2</v>
      </c>
      <c r="W6772">
        <v>83.88</v>
      </c>
      <c r="X6772" s="1">
        <v>-83.88</v>
      </c>
      <c r="Y6772" s="1">
        <v>503.28</v>
      </c>
      <c r="Z6772" t="s">
        <v>53</v>
      </c>
      <c r="AA6772" s="2">
        <v>146.79</v>
      </c>
      <c r="AB6772" s="3">
        <v>0.35</v>
      </c>
      <c r="AC6772" s="1">
        <v>-188.73</v>
      </c>
      <c r="AD6772">
        <v>4</v>
      </c>
      <c r="AE6772">
        <v>4</v>
      </c>
      <c r="AF6772" t="s">
        <v>48</v>
      </c>
      <c r="AG6772">
        <v>2017</v>
      </c>
      <c r="AH6772">
        <f>COUNTBLANK(datos[[#This Row],[Row ID]:[Year sales]])</f>
        <v>0</v>
      </c>
    </row>
    <row r="6773" spans="1:34" x14ac:dyDescent="0.3">
      <c r="A6773">
        <v>6772</v>
      </c>
      <c r="B6773" t="s">
        <v>9113</v>
      </c>
      <c r="C6773" s="4">
        <v>43078</v>
      </c>
      <c r="D6773" s="4">
        <v>43082</v>
      </c>
      <c r="E6773" t="s">
        <v>67</v>
      </c>
      <c r="F6773" t="s">
        <v>6812</v>
      </c>
      <c r="G6773" t="s">
        <v>6813</v>
      </c>
      <c r="H6773" t="s">
        <v>57</v>
      </c>
      <c r="I6773" t="s">
        <v>38</v>
      </c>
      <c r="J6773" t="s">
        <v>564</v>
      </c>
      <c r="K6773" t="s">
        <v>330</v>
      </c>
      <c r="L6773">
        <v>85023</v>
      </c>
      <c r="M6773" t="s">
        <v>60</v>
      </c>
      <c r="N6773" t="s">
        <v>8900</v>
      </c>
      <c r="O6773" t="s">
        <v>62</v>
      </c>
      <c r="P6773" t="s">
        <v>94</v>
      </c>
      <c r="Q6773" t="s">
        <v>8901</v>
      </c>
      <c r="R6773" s="1">
        <v>13.005000000000001</v>
      </c>
      <c r="S6773">
        <v>3</v>
      </c>
      <c r="T6773">
        <f t="shared" si="105"/>
        <v>10</v>
      </c>
      <c r="U6773" t="s">
        <v>52</v>
      </c>
      <c r="V6773">
        <v>0.7</v>
      </c>
      <c r="W6773">
        <v>9.1035000000000004</v>
      </c>
      <c r="X6773" s="1">
        <v>-9.1035000000000004</v>
      </c>
      <c r="Y6773" s="1">
        <v>22.108499999999999</v>
      </c>
      <c r="Z6773" t="s">
        <v>65</v>
      </c>
      <c r="AA6773" s="2">
        <v>-9.9704999999999995</v>
      </c>
      <c r="AB6773" s="3">
        <v>-0.76666666666666661</v>
      </c>
      <c r="AC6773" s="1">
        <v>-13.872</v>
      </c>
      <c r="AD6773">
        <v>4</v>
      </c>
      <c r="AE6773">
        <v>4</v>
      </c>
      <c r="AF6773" t="s">
        <v>48</v>
      </c>
      <c r="AG6773">
        <v>2017</v>
      </c>
      <c r="AH6773">
        <f>COUNTBLANK(datos[[#This Row],[Row ID]:[Year sales]])</f>
        <v>0</v>
      </c>
    </row>
    <row r="6774" spans="1:34" x14ac:dyDescent="0.3">
      <c r="A6774">
        <v>6773</v>
      </c>
      <c r="B6774" t="s">
        <v>9114</v>
      </c>
      <c r="C6774" s="4">
        <v>42678</v>
      </c>
      <c r="D6774" s="4">
        <v>42682</v>
      </c>
      <c r="E6774" t="s">
        <v>67</v>
      </c>
      <c r="F6774" t="s">
        <v>1703</v>
      </c>
      <c r="G6774" t="s">
        <v>1704</v>
      </c>
      <c r="H6774" t="s">
        <v>122</v>
      </c>
      <c r="I6774" t="s">
        <v>38</v>
      </c>
      <c r="J6774" t="s">
        <v>58</v>
      </c>
      <c r="K6774" t="s">
        <v>59</v>
      </c>
      <c r="L6774">
        <v>90004</v>
      </c>
      <c r="M6774" t="s">
        <v>60</v>
      </c>
      <c r="N6774" t="s">
        <v>1245</v>
      </c>
      <c r="O6774" t="s">
        <v>62</v>
      </c>
      <c r="P6774" t="s">
        <v>94</v>
      </c>
      <c r="Q6774" t="s">
        <v>1246</v>
      </c>
      <c r="R6774" s="1">
        <v>7.7119999999999997</v>
      </c>
      <c r="S6774">
        <v>2</v>
      </c>
      <c r="T6774">
        <f t="shared" si="105"/>
        <v>23</v>
      </c>
      <c r="U6774" t="s">
        <v>46</v>
      </c>
      <c r="V6774">
        <v>0.2</v>
      </c>
      <c r="W6774">
        <v>1.5424</v>
      </c>
      <c r="X6774" s="1">
        <v>-1.5424</v>
      </c>
      <c r="Y6774" s="1">
        <v>9.2544000000000004</v>
      </c>
      <c r="Z6774" t="s">
        <v>65</v>
      </c>
      <c r="AA6774" s="2">
        <v>2.7955999999999999</v>
      </c>
      <c r="AB6774" s="3">
        <v>0.36249999999999999</v>
      </c>
      <c r="AC6774" s="1">
        <v>-3.3740000000000001</v>
      </c>
      <c r="AD6774">
        <v>4</v>
      </c>
      <c r="AE6774">
        <v>4</v>
      </c>
      <c r="AF6774" t="s">
        <v>48</v>
      </c>
      <c r="AG6774">
        <v>2016</v>
      </c>
      <c r="AH6774">
        <f>COUNTBLANK(datos[[#This Row],[Row ID]:[Year sales]])</f>
        <v>0</v>
      </c>
    </row>
    <row r="6775" spans="1:34" x14ac:dyDescent="0.3">
      <c r="A6775">
        <v>6774</v>
      </c>
      <c r="B6775" t="s">
        <v>9114</v>
      </c>
      <c r="C6775" s="4">
        <v>42678</v>
      </c>
      <c r="D6775" s="4">
        <v>42682</v>
      </c>
      <c r="E6775" t="s">
        <v>67</v>
      </c>
      <c r="F6775" t="s">
        <v>1703</v>
      </c>
      <c r="G6775" t="s">
        <v>1704</v>
      </c>
      <c r="H6775" t="s">
        <v>122</v>
      </c>
      <c r="I6775" t="s">
        <v>38</v>
      </c>
      <c r="J6775" t="s">
        <v>58</v>
      </c>
      <c r="K6775" t="s">
        <v>59</v>
      </c>
      <c r="L6775">
        <v>90004</v>
      </c>
      <c r="M6775" t="s">
        <v>60</v>
      </c>
      <c r="N6775" t="s">
        <v>6960</v>
      </c>
      <c r="O6775" t="s">
        <v>62</v>
      </c>
      <c r="P6775" t="s">
        <v>94</v>
      </c>
      <c r="Q6775" t="s">
        <v>6961</v>
      </c>
      <c r="R6775" s="1">
        <v>4.1760000000000002</v>
      </c>
      <c r="S6775">
        <v>1</v>
      </c>
      <c r="T6775">
        <f t="shared" si="105"/>
        <v>6</v>
      </c>
      <c r="U6775" t="s">
        <v>46</v>
      </c>
      <c r="V6775">
        <v>0.2</v>
      </c>
      <c r="W6775">
        <v>0.83520000000000005</v>
      </c>
      <c r="X6775" s="1">
        <v>-0.83520000000000005</v>
      </c>
      <c r="Y6775" s="1">
        <v>5.0112000000000005</v>
      </c>
      <c r="Z6775" t="s">
        <v>65</v>
      </c>
      <c r="AA6775" s="2">
        <v>1.3049999999999999</v>
      </c>
      <c r="AB6775" s="3">
        <v>0.3125</v>
      </c>
      <c r="AC6775" s="1">
        <v>-2.0358000000000001</v>
      </c>
      <c r="AD6775">
        <v>4</v>
      </c>
      <c r="AE6775">
        <v>4</v>
      </c>
      <c r="AF6775" t="s">
        <v>48</v>
      </c>
      <c r="AG6775">
        <v>2016</v>
      </c>
      <c r="AH6775">
        <f>COUNTBLANK(datos[[#This Row],[Row ID]:[Year sales]])</f>
        <v>0</v>
      </c>
    </row>
    <row r="6776" spans="1:34" x14ac:dyDescent="0.3">
      <c r="A6776">
        <v>6775</v>
      </c>
      <c r="B6776" t="s">
        <v>9114</v>
      </c>
      <c r="C6776" s="4">
        <v>42678</v>
      </c>
      <c r="D6776" s="4">
        <v>42682</v>
      </c>
      <c r="E6776" t="s">
        <v>67</v>
      </c>
      <c r="F6776" t="s">
        <v>1703</v>
      </c>
      <c r="G6776" t="s">
        <v>1704</v>
      </c>
      <c r="H6776" t="s">
        <v>122</v>
      </c>
      <c r="I6776" t="s">
        <v>38</v>
      </c>
      <c r="J6776" t="s">
        <v>58</v>
      </c>
      <c r="K6776" t="s">
        <v>59</v>
      </c>
      <c r="L6776">
        <v>90004</v>
      </c>
      <c r="M6776" t="s">
        <v>60</v>
      </c>
      <c r="N6776" t="s">
        <v>9115</v>
      </c>
      <c r="O6776" t="s">
        <v>62</v>
      </c>
      <c r="P6776" t="s">
        <v>110</v>
      </c>
      <c r="Q6776" t="s">
        <v>9116</v>
      </c>
      <c r="R6776" s="1">
        <v>38.880000000000003</v>
      </c>
      <c r="S6776">
        <v>6</v>
      </c>
      <c r="T6776">
        <f t="shared" si="105"/>
        <v>15</v>
      </c>
      <c r="U6776" t="s">
        <v>75</v>
      </c>
      <c r="V6776">
        <v>0</v>
      </c>
      <c r="W6776">
        <v>0</v>
      </c>
      <c r="X6776" s="1">
        <v>0</v>
      </c>
      <c r="Y6776" s="1">
        <v>38.880000000000003</v>
      </c>
      <c r="Z6776" t="s">
        <v>65</v>
      </c>
      <c r="AA6776" s="2">
        <v>18.662400000000002</v>
      </c>
      <c r="AB6776" s="3">
        <v>0.48000000000000004</v>
      </c>
      <c r="AC6776" s="1">
        <v>-20.217600000000001</v>
      </c>
      <c r="AD6776">
        <v>4</v>
      </c>
      <c r="AE6776">
        <v>4</v>
      </c>
      <c r="AF6776" t="s">
        <v>48</v>
      </c>
      <c r="AG6776">
        <v>2016</v>
      </c>
      <c r="AH6776">
        <f>COUNTBLANK(datos[[#This Row],[Row ID]:[Year sales]])</f>
        <v>0</v>
      </c>
    </row>
    <row r="6777" spans="1:34" x14ac:dyDescent="0.3">
      <c r="A6777">
        <v>6776</v>
      </c>
      <c r="B6777" t="s">
        <v>9117</v>
      </c>
      <c r="C6777" s="4">
        <v>42092</v>
      </c>
      <c r="D6777" s="4">
        <v>42098</v>
      </c>
      <c r="E6777" t="s">
        <v>67</v>
      </c>
      <c r="F6777" t="s">
        <v>3722</v>
      </c>
      <c r="G6777" t="s">
        <v>3723</v>
      </c>
      <c r="H6777" t="s">
        <v>37</v>
      </c>
      <c r="I6777" t="s">
        <v>38</v>
      </c>
      <c r="J6777" t="s">
        <v>286</v>
      </c>
      <c r="K6777" t="s">
        <v>287</v>
      </c>
      <c r="L6777">
        <v>10024</v>
      </c>
      <c r="M6777" t="s">
        <v>168</v>
      </c>
      <c r="N6777" t="s">
        <v>1050</v>
      </c>
      <c r="O6777" t="s">
        <v>62</v>
      </c>
      <c r="P6777" t="s">
        <v>110</v>
      </c>
      <c r="Q6777" t="s">
        <v>1051</v>
      </c>
      <c r="R6777" s="1">
        <v>17.64</v>
      </c>
      <c r="S6777">
        <v>4</v>
      </c>
      <c r="T6777">
        <f t="shared" si="105"/>
        <v>25</v>
      </c>
      <c r="U6777" t="s">
        <v>52</v>
      </c>
      <c r="V6777">
        <v>0</v>
      </c>
      <c r="W6777">
        <v>0</v>
      </c>
      <c r="X6777" s="1">
        <v>0</v>
      </c>
      <c r="Y6777" s="1">
        <v>17.64</v>
      </c>
      <c r="Z6777" t="s">
        <v>65</v>
      </c>
      <c r="AA6777" s="2">
        <v>8.1143999999999998</v>
      </c>
      <c r="AB6777" s="3">
        <v>0.45999999999999996</v>
      </c>
      <c r="AC6777" s="1">
        <v>-9.5256000000000007</v>
      </c>
      <c r="AD6777">
        <v>6</v>
      </c>
      <c r="AE6777">
        <v>6</v>
      </c>
      <c r="AF6777" t="s">
        <v>48</v>
      </c>
      <c r="AG6777">
        <v>2015</v>
      </c>
      <c r="AH6777">
        <f>COUNTBLANK(datos[[#This Row],[Row ID]:[Year sales]])</f>
        <v>0</v>
      </c>
    </row>
    <row r="6778" spans="1:34" x14ac:dyDescent="0.3">
      <c r="A6778">
        <v>6777</v>
      </c>
      <c r="B6778" t="s">
        <v>9118</v>
      </c>
      <c r="C6778" s="4">
        <v>42618</v>
      </c>
      <c r="D6778" s="4">
        <v>42624</v>
      </c>
      <c r="E6778" t="s">
        <v>67</v>
      </c>
      <c r="F6778" t="s">
        <v>6403</v>
      </c>
      <c r="G6778" t="s">
        <v>6404</v>
      </c>
      <c r="H6778" t="s">
        <v>37</v>
      </c>
      <c r="I6778" t="s">
        <v>38</v>
      </c>
      <c r="J6778" t="s">
        <v>700</v>
      </c>
      <c r="K6778" t="s">
        <v>124</v>
      </c>
      <c r="L6778">
        <v>78207</v>
      </c>
      <c r="M6778" t="s">
        <v>125</v>
      </c>
      <c r="N6778" t="s">
        <v>237</v>
      </c>
      <c r="O6778" t="s">
        <v>62</v>
      </c>
      <c r="P6778" t="s">
        <v>77</v>
      </c>
      <c r="Q6778" t="s">
        <v>238</v>
      </c>
      <c r="R6778" s="1">
        <v>93.456000000000003</v>
      </c>
      <c r="S6778">
        <v>3</v>
      </c>
      <c r="T6778">
        <f t="shared" si="105"/>
        <v>25</v>
      </c>
      <c r="U6778" t="s">
        <v>52</v>
      </c>
      <c r="V6778">
        <v>0.2</v>
      </c>
      <c r="W6778">
        <v>18.691200000000002</v>
      </c>
      <c r="X6778" s="1">
        <v>-18.691199999999998</v>
      </c>
      <c r="Y6778" s="1">
        <v>112.1472</v>
      </c>
      <c r="Z6778" t="s">
        <v>99</v>
      </c>
      <c r="AA6778" s="2">
        <v>-17.523</v>
      </c>
      <c r="AB6778" s="3">
        <v>-0.1875</v>
      </c>
      <c r="AC6778" s="1">
        <v>-92.287800000000004</v>
      </c>
      <c r="AD6778">
        <v>6</v>
      </c>
      <c r="AE6778">
        <v>6</v>
      </c>
      <c r="AF6778" t="s">
        <v>48</v>
      </c>
      <c r="AG6778">
        <v>2016</v>
      </c>
      <c r="AH6778">
        <f>COUNTBLANK(datos[[#This Row],[Row ID]:[Year sales]])</f>
        <v>0</v>
      </c>
    </row>
    <row r="6779" spans="1:34" x14ac:dyDescent="0.3">
      <c r="A6779">
        <v>6778</v>
      </c>
      <c r="B6779" t="s">
        <v>9119</v>
      </c>
      <c r="C6779" s="4">
        <v>42763</v>
      </c>
      <c r="D6779" s="4">
        <v>42767</v>
      </c>
      <c r="E6779" t="s">
        <v>67</v>
      </c>
      <c r="F6779" t="s">
        <v>5817</v>
      </c>
      <c r="G6779" t="s">
        <v>5818</v>
      </c>
      <c r="H6779" t="s">
        <v>122</v>
      </c>
      <c r="I6779" t="s">
        <v>38</v>
      </c>
      <c r="J6779" t="s">
        <v>286</v>
      </c>
      <c r="K6779" t="s">
        <v>287</v>
      </c>
      <c r="L6779">
        <v>10009</v>
      </c>
      <c r="M6779" t="s">
        <v>168</v>
      </c>
      <c r="N6779" t="s">
        <v>4975</v>
      </c>
      <c r="O6779" t="s">
        <v>90</v>
      </c>
      <c r="P6779" t="s">
        <v>181</v>
      </c>
      <c r="Q6779" t="s">
        <v>4976</v>
      </c>
      <c r="R6779" s="1">
        <v>449.91</v>
      </c>
      <c r="S6779">
        <v>9</v>
      </c>
      <c r="T6779">
        <f t="shared" si="105"/>
        <v>34</v>
      </c>
      <c r="U6779" t="s">
        <v>75</v>
      </c>
      <c r="V6779">
        <v>0</v>
      </c>
      <c r="W6779">
        <v>0</v>
      </c>
      <c r="X6779" s="1">
        <v>0</v>
      </c>
      <c r="Y6779" s="1">
        <v>449.91</v>
      </c>
      <c r="Z6779" t="s">
        <v>47</v>
      </c>
      <c r="AA6779" s="2">
        <v>157.46850000000001</v>
      </c>
      <c r="AB6779" s="3">
        <v>0.35</v>
      </c>
      <c r="AC6779" s="1">
        <v>-292.44150000000002</v>
      </c>
      <c r="AD6779">
        <v>4</v>
      </c>
      <c r="AE6779">
        <v>4</v>
      </c>
      <c r="AF6779" t="s">
        <v>48</v>
      </c>
      <c r="AG6779">
        <v>2017</v>
      </c>
      <c r="AH6779">
        <f>COUNTBLANK(datos[[#This Row],[Row ID]:[Year sales]])</f>
        <v>0</v>
      </c>
    </row>
    <row r="6780" spans="1:34" x14ac:dyDescent="0.3">
      <c r="A6780">
        <v>6779</v>
      </c>
      <c r="B6780" t="s">
        <v>9120</v>
      </c>
      <c r="C6780" s="4">
        <v>42616</v>
      </c>
      <c r="D6780" s="4">
        <v>42621</v>
      </c>
      <c r="E6780" t="s">
        <v>34</v>
      </c>
      <c r="F6780" t="s">
        <v>4400</v>
      </c>
      <c r="G6780" t="s">
        <v>4401</v>
      </c>
      <c r="H6780" t="s">
        <v>37</v>
      </c>
      <c r="I6780" t="s">
        <v>38</v>
      </c>
      <c r="J6780" t="s">
        <v>4520</v>
      </c>
      <c r="K6780" t="s">
        <v>2761</v>
      </c>
      <c r="L6780">
        <v>21215</v>
      </c>
      <c r="M6780" t="s">
        <v>168</v>
      </c>
      <c r="N6780" t="s">
        <v>4504</v>
      </c>
      <c r="O6780" t="s">
        <v>43</v>
      </c>
      <c r="P6780" t="s">
        <v>44</v>
      </c>
      <c r="Q6780" t="s">
        <v>4505</v>
      </c>
      <c r="R6780" s="1">
        <v>344.94</v>
      </c>
      <c r="S6780">
        <v>3</v>
      </c>
      <c r="T6780">
        <f t="shared" si="105"/>
        <v>19</v>
      </c>
      <c r="U6780" t="s">
        <v>52</v>
      </c>
      <c r="V6780">
        <v>0</v>
      </c>
      <c r="W6780">
        <v>0</v>
      </c>
      <c r="X6780" s="1">
        <v>0</v>
      </c>
      <c r="Y6780" s="1">
        <v>344.94</v>
      </c>
      <c r="Z6780" t="s">
        <v>47</v>
      </c>
      <c r="AA6780" s="2">
        <v>31.044599999999999</v>
      </c>
      <c r="AB6780" s="3">
        <v>0.09</v>
      </c>
      <c r="AC6780" s="1">
        <v>-313.8954</v>
      </c>
      <c r="AD6780">
        <v>5</v>
      </c>
      <c r="AE6780">
        <v>5</v>
      </c>
      <c r="AF6780" t="s">
        <v>48</v>
      </c>
      <c r="AG6780">
        <v>2016</v>
      </c>
      <c r="AH6780">
        <f>COUNTBLANK(datos[[#This Row],[Row ID]:[Year sales]])</f>
        <v>0</v>
      </c>
    </row>
    <row r="6781" spans="1:34" x14ac:dyDescent="0.3">
      <c r="A6781">
        <v>6780</v>
      </c>
      <c r="B6781" t="s">
        <v>9120</v>
      </c>
      <c r="C6781" s="4">
        <v>42616</v>
      </c>
      <c r="D6781" s="4">
        <v>42621</v>
      </c>
      <c r="E6781" t="s">
        <v>34</v>
      </c>
      <c r="F6781" t="s">
        <v>4400</v>
      </c>
      <c r="G6781" t="s">
        <v>4401</v>
      </c>
      <c r="H6781" t="s">
        <v>37</v>
      </c>
      <c r="I6781" t="s">
        <v>38</v>
      </c>
      <c r="J6781" t="s">
        <v>4520</v>
      </c>
      <c r="K6781" t="s">
        <v>2761</v>
      </c>
      <c r="L6781">
        <v>21215</v>
      </c>
      <c r="M6781" t="s">
        <v>168</v>
      </c>
      <c r="N6781" t="s">
        <v>5089</v>
      </c>
      <c r="O6781" t="s">
        <v>43</v>
      </c>
      <c r="P6781" t="s">
        <v>83</v>
      </c>
      <c r="Q6781" t="s">
        <v>5090</v>
      </c>
      <c r="R6781" s="1">
        <v>14.76</v>
      </c>
      <c r="S6781">
        <v>2</v>
      </c>
      <c r="T6781">
        <f t="shared" si="105"/>
        <v>33</v>
      </c>
      <c r="U6781" t="s">
        <v>46</v>
      </c>
      <c r="V6781">
        <v>0</v>
      </c>
      <c r="W6781">
        <v>0</v>
      </c>
      <c r="X6781" s="1">
        <v>0</v>
      </c>
      <c r="Y6781" s="1">
        <v>14.76</v>
      </c>
      <c r="Z6781" t="s">
        <v>65</v>
      </c>
      <c r="AA6781" s="2">
        <v>4.2804000000000002</v>
      </c>
      <c r="AB6781" s="3">
        <v>0.29000000000000004</v>
      </c>
      <c r="AC6781" s="1">
        <v>-10.4796</v>
      </c>
      <c r="AD6781">
        <v>5</v>
      </c>
      <c r="AE6781">
        <v>5</v>
      </c>
      <c r="AF6781" t="s">
        <v>48</v>
      </c>
      <c r="AG6781">
        <v>2016</v>
      </c>
      <c r="AH6781">
        <f>COUNTBLANK(datos[[#This Row],[Row ID]:[Year sales]])</f>
        <v>0</v>
      </c>
    </row>
    <row r="6782" spans="1:34" x14ac:dyDescent="0.3">
      <c r="A6782">
        <v>6781</v>
      </c>
      <c r="B6782" t="s">
        <v>9120</v>
      </c>
      <c r="C6782" s="4">
        <v>42616</v>
      </c>
      <c r="D6782" s="4">
        <v>42621</v>
      </c>
      <c r="E6782" t="s">
        <v>34</v>
      </c>
      <c r="F6782" t="s">
        <v>4400</v>
      </c>
      <c r="G6782" t="s">
        <v>4401</v>
      </c>
      <c r="H6782" t="s">
        <v>37</v>
      </c>
      <c r="I6782" t="s">
        <v>38</v>
      </c>
      <c r="J6782" t="s">
        <v>4520</v>
      </c>
      <c r="K6782" t="s">
        <v>2761</v>
      </c>
      <c r="L6782">
        <v>21215</v>
      </c>
      <c r="M6782" t="s">
        <v>168</v>
      </c>
      <c r="N6782" t="s">
        <v>3335</v>
      </c>
      <c r="O6782" t="s">
        <v>62</v>
      </c>
      <c r="P6782" t="s">
        <v>94</v>
      </c>
      <c r="Q6782" t="s">
        <v>3336</v>
      </c>
      <c r="R6782" s="1">
        <v>12.76</v>
      </c>
      <c r="S6782">
        <v>2</v>
      </c>
      <c r="T6782">
        <f t="shared" si="105"/>
        <v>11</v>
      </c>
      <c r="U6782" t="s">
        <v>46</v>
      </c>
      <c r="V6782">
        <v>0</v>
      </c>
      <c r="W6782">
        <v>0</v>
      </c>
      <c r="X6782" s="1">
        <v>0</v>
      </c>
      <c r="Y6782" s="1">
        <v>12.76</v>
      </c>
      <c r="Z6782" t="s">
        <v>65</v>
      </c>
      <c r="AA6782" s="2">
        <v>5.8696000000000002</v>
      </c>
      <c r="AB6782" s="3">
        <v>0.46</v>
      </c>
      <c r="AC6782" s="1">
        <v>-6.8903999999999996</v>
      </c>
      <c r="AD6782">
        <v>5</v>
      </c>
      <c r="AE6782">
        <v>5</v>
      </c>
      <c r="AF6782" t="s">
        <v>48</v>
      </c>
      <c r="AG6782">
        <v>2016</v>
      </c>
      <c r="AH6782">
        <f>COUNTBLANK(datos[[#This Row],[Row ID]:[Year sales]])</f>
        <v>0</v>
      </c>
    </row>
    <row r="6783" spans="1:34" x14ac:dyDescent="0.3">
      <c r="A6783">
        <v>6782</v>
      </c>
      <c r="B6783" t="s">
        <v>9120</v>
      </c>
      <c r="C6783" s="4">
        <v>42616</v>
      </c>
      <c r="D6783" s="4">
        <v>42621</v>
      </c>
      <c r="E6783" t="s">
        <v>34</v>
      </c>
      <c r="F6783" t="s">
        <v>4400</v>
      </c>
      <c r="G6783" t="s">
        <v>4401</v>
      </c>
      <c r="H6783" t="s">
        <v>37</v>
      </c>
      <c r="I6783" t="s">
        <v>38</v>
      </c>
      <c r="J6783" t="s">
        <v>4520</v>
      </c>
      <c r="K6783" t="s">
        <v>2761</v>
      </c>
      <c r="L6783">
        <v>21215</v>
      </c>
      <c r="M6783" t="s">
        <v>168</v>
      </c>
      <c r="N6783" t="s">
        <v>2645</v>
      </c>
      <c r="O6783" t="s">
        <v>62</v>
      </c>
      <c r="P6783" t="s">
        <v>63</v>
      </c>
      <c r="Q6783" t="s">
        <v>2646</v>
      </c>
      <c r="R6783" s="1">
        <v>58.48</v>
      </c>
      <c r="S6783">
        <v>8</v>
      </c>
      <c r="T6783">
        <f t="shared" si="105"/>
        <v>24</v>
      </c>
      <c r="U6783" t="s">
        <v>75</v>
      </c>
      <c r="V6783">
        <v>0</v>
      </c>
      <c r="W6783">
        <v>0</v>
      </c>
      <c r="X6783" s="1">
        <v>0</v>
      </c>
      <c r="Y6783" s="1">
        <v>58.48</v>
      </c>
      <c r="Z6783" t="s">
        <v>99</v>
      </c>
      <c r="AA6783" s="2">
        <v>27.485600000000002</v>
      </c>
      <c r="AB6783" s="3">
        <v>0.47000000000000003</v>
      </c>
      <c r="AC6783" s="1">
        <v>-30.994399999999999</v>
      </c>
      <c r="AD6783">
        <v>5</v>
      </c>
      <c r="AE6783">
        <v>5</v>
      </c>
      <c r="AF6783" t="s">
        <v>48</v>
      </c>
      <c r="AG6783">
        <v>2016</v>
      </c>
      <c r="AH6783">
        <f>COUNTBLANK(datos[[#This Row],[Row ID]:[Year sales]])</f>
        <v>0</v>
      </c>
    </row>
    <row r="6784" spans="1:34" x14ac:dyDescent="0.3">
      <c r="A6784">
        <v>6783</v>
      </c>
      <c r="B6784" t="s">
        <v>9121</v>
      </c>
      <c r="C6784" s="4">
        <v>42941</v>
      </c>
      <c r="D6784" s="4">
        <v>42944</v>
      </c>
      <c r="E6784" t="s">
        <v>34</v>
      </c>
      <c r="F6784" t="s">
        <v>4710</v>
      </c>
      <c r="G6784" t="s">
        <v>4711</v>
      </c>
      <c r="H6784" t="s">
        <v>37</v>
      </c>
      <c r="I6784" t="s">
        <v>38</v>
      </c>
      <c r="J6784" t="s">
        <v>166</v>
      </c>
      <c r="K6784" t="s">
        <v>167</v>
      </c>
      <c r="L6784">
        <v>19143</v>
      </c>
      <c r="M6784" t="s">
        <v>168</v>
      </c>
      <c r="N6784" t="s">
        <v>2135</v>
      </c>
      <c r="O6784" t="s">
        <v>43</v>
      </c>
      <c r="P6784" t="s">
        <v>83</v>
      </c>
      <c r="Q6784" t="s">
        <v>2136</v>
      </c>
      <c r="R6784" s="1">
        <v>20.096</v>
      </c>
      <c r="S6784">
        <v>4</v>
      </c>
      <c r="T6784">
        <f t="shared" si="105"/>
        <v>22</v>
      </c>
      <c r="U6784" t="s">
        <v>52</v>
      </c>
      <c r="V6784">
        <v>0.2</v>
      </c>
      <c r="W6784">
        <v>4.0192000000000005</v>
      </c>
      <c r="X6784" s="1">
        <v>-4.0191999999999997</v>
      </c>
      <c r="Y6784" s="1">
        <v>24.115200000000002</v>
      </c>
      <c r="Z6784" t="s">
        <v>65</v>
      </c>
      <c r="AA6784" s="2">
        <v>3.0144000000000002</v>
      </c>
      <c r="AB6784" s="3">
        <v>0.15000000000000002</v>
      </c>
      <c r="AC6784" s="1">
        <v>-13.0624</v>
      </c>
      <c r="AD6784">
        <v>3</v>
      </c>
      <c r="AE6784">
        <v>3</v>
      </c>
      <c r="AF6784" t="s">
        <v>48</v>
      </c>
      <c r="AG6784">
        <v>2017</v>
      </c>
      <c r="AH6784">
        <f>COUNTBLANK(datos[[#This Row],[Row ID]:[Year sales]])</f>
        <v>0</v>
      </c>
    </row>
    <row r="6785" spans="1:34" x14ac:dyDescent="0.3">
      <c r="A6785">
        <v>6784</v>
      </c>
      <c r="B6785" t="s">
        <v>9121</v>
      </c>
      <c r="C6785" s="4">
        <v>42941</v>
      </c>
      <c r="D6785" s="4">
        <v>42944</v>
      </c>
      <c r="E6785" t="s">
        <v>34</v>
      </c>
      <c r="F6785" t="s">
        <v>4710</v>
      </c>
      <c r="G6785" t="s">
        <v>4711</v>
      </c>
      <c r="H6785" t="s">
        <v>37</v>
      </c>
      <c r="I6785" t="s">
        <v>38</v>
      </c>
      <c r="J6785" t="s">
        <v>166</v>
      </c>
      <c r="K6785" t="s">
        <v>167</v>
      </c>
      <c r="L6785">
        <v>19143</v>
      </c>
      <c r="M6785" t="s">
        <v>168</v>
      </c>
      <c r="N6785" t="s">
        <v>9122</v>
      </c>
      <c r="O6785" t="s">
        <v>62</v>
      </c>
      <c r="P6785" t="s">
        <v>599</v>
      </c>
      <c r="Q6785" t="s">
        <v>9123</v>
      </c>
      <c r="R6785" s="1">
        <v>37.752000000000002</v>
      </c>
      <c r="S6785">
        <v>3</v>
      </c>
      <c r="T6785">
        <f t="shared" si="105"/>
        <v>13</v>
      </c>
      <c r="U6785" t="s">
        <v>52</v>
      </c>
      <c r="V6785">
        <v>0.2</v>
      </c>
      <c r="W6785">
        <v>7.5504000000000007</v>
      </c>
      <c r="X6785" s="1">
        <v>-7.5503999999999998</v>
      </c>
      <c r="Y6785" s="1">
        <v>45.302400000000006</v>
      </c>
      <c r="Z6785" t="s">
        <v>65</v>
      </c>
      <c r="AA6785" s="2">
        <v>4.2470999999999997</v>
      </c>
      <c r="AB6785" s="3">
        <v>0.11249999999999999</v>
      </c>
      <c r="AC6785" s="1">
        <v>-25.954499999999999</v>
      </c>
      <c r="AD6785">
        <v>3</v>
      </c>
      <c r="AE6785">
        <v>3</v>
      </c>
      <c r="AF6785" t="s">
        <v>48</v>
      </c>
      <c r="AG6785">
        <v>2017</v>
      </c>
      <c r="AH6785">
        <f>COUNTBLANK(datos[[#This Row],[Row ID]:[Year sales]])</f>
        <v>0</v>
      </c>
    </row>
    <row r="6786" spans="1:34" x14ac:dyDescent="0.3">
      <c r="A6786">
        <v>6785</v>
      </c>
      <c r="B6786" t="s">
        <v>9121</v>
      </c>
      <c r="C6786" s="4">
        <v>42941</v>
      </c>
      <c r="D6786" s="4">
        <v>42944</v>
      </c>
      <c r="E6786" t="s">
        <v>34</v>
      </c>
      <c r="F6786" t="s">
        <v>4710</v>
      </c>
      <c r="G6786" t="s">
        <v>4711</v>
      </c>
      <c r="H6786" t="s">
        <v>37</v>
      </c>
      <c r="I6786" t="s">
        <v>38</v>
      </c>
      <c r="J6786" t="s">
        <v>166</v>
      </c>
      <c r="K6786" t="s">
        <v>167</v>
      </c>
      <c r="L6786">
        <v>19143</v>
      </c>
      <c r="M6786" t="s">
        <v>168</v>
      </c>
      <c r="N6786" t="s">
        <v>8289</v>
      </c>
      <c r="O6786" t="s">
        <v>43</v>
      </c>
      <c r="P6786" t="s">
        <v>73</v>
      </c>
      <c r="Q6786" t="s">
        <v>8290</v>
      </c>
      <c r="R6786" s="1">
        <v>138.58799999999999</v>
      </c>
      <c r="S6786">
        <v>1</v>
      </c>
      <c r="T6786">
        <f t="shared" ref="T6786:T6849" si="106">SUMIF(Q:Q, Q6786, S:S)</f>
        <v>19</v>
      </c>
      <c r="U6786" t="s">
        <v>46</v>
      </c>
      <c r="V6786">
        <v>0.4</v>
      </c>
      <c r="W6786">
        <v>55.435200000000002</v>
      </c>
      <c r="X6786" s="1">
        <v>-55.435200000000002</v>
      </c>
      <c r="Y6786" s="1">
        <v>194.0232</v>
      </c>
      <c r="Z6786" t="s">
        <v>99</v>
      </c>
      <c r="AA6786" s="2">
        <v>-34.646999999999998</v>
      </c>
      <c r="AB6786" s="3">
        <v>-0.25</v>
      </c>
      <c r="AC6786" s="1">
        <v>-117.7998</v>
      </c>
      <c r="AD6786">
        <v>3</v>
      </c>
      <c r="AE6786">
        <v>3</v>
      </c>
      <c r="AF6786" t="s">
        <v>48</v>
      </c>
      <c r="AG6786">
        <v>2017</v>
      </c>
      <c r="AH6786">
        <f>COUNTBLANK(datos[[#This Row],[Row ID]:[Year sales]])</f>
        <v>0</v>
      </c>
    </row>
    <row r="6787" spans="1:34" x14ac:dyDescent="0.3">
      <c r="A6787">
        <v>6786</v>
      </c>
      <c r="B6787" t="s">
        <v>9121</v>
      </c>
      <c r="C6787" s="4">
        <v>42941</v>
      </c>
      <c r="D6787" s="4">
        <v>42944</v>
      </c>
      <c r="E6787" t="s">
        <v>34</v>
      </c>
      <c r="F6787" t="s">
        <v>4710</v>
      </c>
      <c r="G6787" t="s">
        <v>4711</v>
      </c>
      <c r="H6787" t="s">
        <v>37</v>
      </c>
      <c r="I6787" t="s">
        <v>38</v>
      </c>
      <c r="J6787" t="s">
        <v>166</v>
      </c>
      <c r="K6787" t="s">
        <v>167</v>
      </c>
      <c r="L6787">
        <v>19143</v>
      </c>
      <c r="M6787" t="s">
        <v>168</v>
      </c>
      <c r="N6787" t="s">
        <v>1566</v>
      </c>
      <c r="O6787" t="s">
        <v>62</v>
      </c>
      <c r="P6787" t="s">
        <v>77</v>
      </c>
      <c r="Q6787" t="s">
        <v>1567</v>
      </c>
      <c r="R6787" s="1">
        <v>259.92</v>
      </c>
      <c r="S6787">
        <v>5</v>
      </c>
      <c r="T6787">
        <f t="shared" si="106"/>
        <v>43</v>
      </c>
      <c r="U6787" t="s">
        <v>75</v>
      </c>
      <c r="V6787">
        <v>0.2</v>
      </c>
      <c r="W6787">
        <v>51.984000000000009</v>
      </c>
      <c r="X6787" s="1">
        <v>-51.984000000000002</v>
      </c>
      <c r="Y6787" s="1">
        <v>311.904</v>
      </c>
      <c r="Z6787" t="s">
        <v>47</v>
      </c>
      <c r="AA6787" s="2">
        <v>-25.992000000000001</v>
      </c>
      <c r="AB6787" s="3">
        <v>-9.9999999999999992E-2</v>
      </c>
      <c r="AC6787" s="1">
        <v>-233.928</v>
      </c>
      <c r="AD6787">
        <v>3</v>
      </c>
      <c r="AE6787">
        <v>3</v>
      </c>
      <c r="AF6787" t="s">
        <v>48</v>
      </c>
      <c r="AG6787">
        <v>2017</v>
      </c>
      <c r="AH6787">
        <f>COUNTBLANK(datos[[#This Row],[Row ID]:[Year sales]])</f>
        <v>0</v>
      </c>
    </row>
    <row r="6788" spans="1:34" x14ac:dyDescent="0.3">
      <c r="A6788">
        <v>6787</v>
      </c>
      <c r="B6788" t="s">
        <v>9121</v>
      </c>
      <c r="C6788" s="4">
        <v>42941</v>
      </c>
      <c r="D6788" s="4">
        <v>42944</v>
      </c>
      <c r="E6788" t="s">
        <v>34</v>
      </c>
      <c r="F6788" t="s">
        <v>4710</v>
      </c>
      <c r="G6788" t="s">
        <v>4711</v>
      </c>
      <c r="H6788" t="s">
        <v>37</v>
      </c>
      <c r="I6788" t="s">
        <v>38</v>
      </c>
      <c r="J6788" t="s">
        <v>166</v>
      </c>
      <c r="K6788" t="s">
        <v>167</v>
      </c>
      <c r="L6788">
        <v>19143</v>
      </c>
      <c r="M6788" t="s">
        <v>168</v>
      </c>
      <c r="N6788" t="s">
        <v>1079</v>
      </c>
      <c r="O6788" t="s">
        <v>62</v>
      </c>
      <c r="P6788" t="s">
        <v>110</v>
      </c>
      <c r="Q6788" t="s">
        <v>1080</v>
      </c>
      <c r="R6788" s="1">
        <v>20.736000000000001</v>
      </c>
      <c r="S6788">
        <v>4</v>
      </c>
      <c r="T6788">
        <f t="shared" si="106"/>
        <v>42</v>
      </c>
      <c r="U6788" t="s">
        <v>52</v>
      </c>
      <c r="V6788">
        <v>0.2</v>
      </c>
      <c r="W6788">
        <v>4.1472000000000007</v>
      </c>
      <c r="X6788" s="1">
        <v>-4.1471999999999998</v>
      </c>
      <c r="Y6788" s="1">
        <v>24.883200000000002</v>
      </c>
      <c r="Z6788" t="s">
        <v>65</v>
      </c>
      <c r="AA6788" s="2">
        <v>7.2576000000000001</v>
      </c>
      <c r="AB6788" s="3">
        <v>0.35</v>
      </c>
      <c r="AC6788" s="1">
        <v>-9.3312000000000008</v>
      </c>
      <c r="AD6788">
        <v>3</v>
      </c>
      <c r="AE6788">
        <v>3</v>
      </c>
      <c r="AF6788" t="s">
        <v>48</v>
      </c>
      <c r="AG6788">
        <v>2017</v>
      </c>
      <c r="AH6788">
        <f>COUNTBLANK(datos[[#This Row],[Row ID]:[Year sales]])</f>
        <v>0</v>
      </c>
    </row>
    <row r="6789" spans="1:34" x14ac:dyDescent="0.3">
      <c r="A6789">
        <v>6788</v>
      </c>
      <c r="B6789" t="s">
        <v>9124</v>
      </c>
      <c r="C6789" s="4">
        <v>42260</v>
      </c>
      <c r="D6789" s="4">
        <v>42267</v>
      </c>
      <c r="E6789" t="s">
        <v>67</v>
      </c>
      <c r="F6789" t="s">
        <v>881</v>
      </c>
      <c r="G6789" t="s">
        <v>882</v>
      </c>
      <c r="H6789" t="s">
        <v>37</v>
      </c>
      <c r="I6789" t="s">
        <v>38</v>
      </c>
      <c r="J6789" t="s">
        <v>1760</v>
      </c>
      <c r="K6789" t="s">
        <v>1294</v>
      </c>
      <c r="L6789">
        <v>30318</v>
      </c>
      <c r="M6789" t="s">
        <v>41</v>
      </c>
      <c r="N6789" t="s">
        <v>3096</v>
      </c>
      <c r="O6789" t="s">
        <v>43</v>
      </c>
      <c r="P6789" t="s">
        <v>83</v>
      </c>
      <c r="Q6789" t="s">
        <v>3097</v>
      </c>
      <c r="R6789" s="1">
        <v>129.93</v>
      </c>
      <c r="S6789">
        <v>3</v>
      </c>
      <c r="T6789">
        <f t="shared" si="106"/>
        <v>13</v>
      </c>
      <c r="U6789" t="s">
        <v>52</v>
      </c>
      <c r="V6789">
        <v>0</v>
      </c>
      <c r="W6789">
        <v>0</v>
      </c>
      <c r="X6789" s="1">
        <v>0</v>
      </c>
      <c r="Y6789" s="1">
        <v>129.93</v>
      </c>
      <c r="Z6789" t="s">
        <v>99</v>
      </c>
      <c r="AA6789" s="2">
        <v>12.993</v>
      </c>
      <c r="AB6789" s="3">
        <v>9.9999999999999992E-2</v>
      </c>
      <c r="AC6789" s="1">
        <v>-116.937</v>
      </c>
      <c r="AD6789">
        <v>7</v>
      </c>
      <c r="AE6789">
        <v>7</v>
      </c>
      <c r="AF6789" t="s">
        <v>48</v>
      </c>
      <c r="AG6789">
        <v>2015</v>
      </c>
      <c r="AH6789">
        <f>COUNTBLANK(datos[[#This Row],[Row ID]:[Year sales]])</f>
        <v>0</v>
      </c>
    </row>
    <row r="6790" spans="1:34" x14ac:dyDescent="0.3">
      <c r="A6790">
        <v>6789</v>
      </c>
      <c r="B6790" t="s">
        <v>9124</v>
      </c>
      <c r="C6790" s="4">
        <v>42260</v>
      </c>
      <c r="D6790" s="4">
        <v>42267</v>
      </c>
      <c r="E6790" t="s">
        <v>67</v>
      </c>
      <c r="F6790" t="s">
        <v>881</v>
      </c>
      <c r="G6790" t="s">
        <v>882</v>
      </c>
      <c r="H6790" t="s">
        <v>37</v>
      </c>
      <c r="I6790" t="s">
        <v>38</v>
      </c>
      <c r="J6790" t="s">
        <v>1760</v>
      </c>
      <c r="K6790" t="s">
        <v>1294</v>
      </c>
      <c r="L6790">
        <v>30318</v>
      </c>
      <c r="M6790" t="s">
        <v>41</v>
      </c>
      <c r="N6790" t="s">
        <v>3906</v>
      </c>
      <c r="O6790" t="s">
        <v>62</v>
      </c>
      <c r="P6790" t="s">
        <v>110</v>
      </c>
      <c r="Q6790" t="s">
        <v>3907</v>
      </c>
      <c r="R6790" s="1">
        <v>69.930000000000007</v>
      </c>
      <c r="S6790">
        <v>7</v>
      </c>
      <c r="T6790">
        <f t="shared" si="106"/>
        <v>15</v>
      </c>
      <c r="U6790" t="s">
        <v>75</v>
      </c>
      <c r="V6790">
        <v>0</v>
      </c>
      <c r="W6790">
        <v>0</v>
      </c>
      <c r="X6790" s="1">
        <v>0</v>
      </c>
      <c r="Y6790" s="1">
        <v>69.930000000000007</v>
      </c>
      <c r="Z6790" t="s">
        <v>99</v>
      </c>
      <c r="AA6790" s="2">
        <v>31.468499999999999</v>
      </c>
      <c r="AB6790" s="3">
        <v>0.44999999999999996</v>
      </c>
      <c r="AC6790" s="1">
        <v>-38.461500000000001</v>
      </c>
      <c r="AD6790">
        <v>7</v>
      </c>
      <c r="AE6790">
        <v>7</v>
      </c>
      <c r="AF6790" t="s">
        <v>48</v>
      </c>
      <c r="AG6790">
        <v>2015</v>
      </c>
      <c r="AH6790">
        <f>COUNTBLANK(datos[[#This Row],[Row ID]:[Year sales]])</f>
        <v>0</v>
      </c>
    </row>
    <row r="6791" spans="1:34" x14ac:dyDescent="0.3">
      <c r="A6791">
        <v>6790</v>
      </c>
      <c r="B6791" t="s">
        <v>9125</v>
      </c>
      <c r="C6791" s="4">
        <v>42254</v>
      </c>
      <c r="D6791" s="4">
        <v>42256</v>
      </c>
      <c r="E6791" t="s">
        <v>34</v>
      </c>
      <c r="F6791" t="s">
        <v>4980</v>
      </c>
      <c r="G6791" t="s">
        <v>4981</v>
      </c>
      <c r="H6791" t="s">
        <v>57</v>
      </c>
      <c r="I6791" t="s">
        <v>38</v>
      </c>
      <c r="J6791" t="s">
        <v>393</v>
      </c>
      <c r="K6791" t="s">
        <v>108</v>
      </c>
      <c r="L6791">
        <v>27707</v>
      </c>
      <c r="M6791" t="s">
        <v>41</v>
      </c>
      <c r="N6791" t="s">
        <v>1589</v>
      </c>
      <c r="O6791" t="s">
        <v>62</v>
      </c>
      <c r="P6791" t="s">
        <v>86</v>
      </c>
      <c r="Q6791" t="s">
        <v>1590</v>
      </c>
      <c r="R6791" s="1">
        <v>140.73599999999999</v>
      </c>
      <c r="S6791">
        <v>4</v>
      </c>
      <c r="T6791">
        <f t="shared" si="106"/>
        <v>27</v>
      </c>
      <c r="U6791" t="s">
        <v>52</v>
      </c>
      <c r="V6791">
        <v>0.2</v>
      </c>
      <c r="W6791">
        <v>28.147199999999998</v>
      </c>
      <c r="X6791" s="1">
        <v>-28.147200000000002</v>
      </c>
      <c r="Y6791" s="1">
        <v>168.88319999999999</v>
      </c>
      <c r="Z6791" t="s">
        <v>99</v>
      </c>
      <c r="AA6791" s="2">
        <v>12.314399999999999</v>
      </c>
      <c r="AB6791" s="3">
        <v>8.7499999999999994E-2</v>
      </c>
      <c r="AC6791" s="1">
        <v>-100.2744</v>
      </c>
      <c r="AD6791">
        <v>2</v>
      </c>
      <c r="AE6791">
        <v>2</v>
      </c>
      <c r="AF6791" t="s">
        <v>48</v>
      </c>
      <c r="AG6791">
        <v>2015</v>
      </c>
      <c r="AH6791">
        <f>COUNTBLANK(datos[[#This Row],[Row ID]:[Year sales]])</f>
        <v>0</v>
      </c>
    </row>
    <row r="6792" spans="1:34" x14ac:dyDescent="0.3">
      <c r="A6792">
        <v>6791</v>
      </c>
      <c r="B6792" t="s">
        <v>9126</v>
      </c>
      <c r="C6792" s="4">
        <v>42690</v>
      </c>
      <c r="D6792" s="4">
        <v>42691</v>
      </c>
      <c r="E6792" t="s">
        <v>208</v>
      </c>
      <c r="F6792" t="s">
        <v>9127</v>
      </c>
      <c r="G6792" t="s">
        <v>9128</v>
      </c>
      <c r="H6792" t="s">
        <v>37</v>
      </c>
      <c r="I6792" t="s">
        <v>38</v>
      </c>
      <c r="J6792" t="s">
        <v>587</v>
      </c>
      <c r="K6792" t="s">
        <v>59</v>
      </c>
      <c r="L6792">
        <v>95661</v>
      </c>
      <c r="M6792" t="s">
        <v>60</v>
      </c>
      <c r="N6792" t="s">
        <v>1066</v>
      </c>
      <c r="O6792" t="s">
        <v>62</v>
      </c>
      <c r="P6792" t="s">
        <v>94</v>
      </c>
      <c r="Q6792" t="s">
        <v>1067</v>
      </c>
      <c r="R6792" s="1">
        <v>8.32</v>
      </c>
      <c r="S6792">
        <v>5</v>
      </c>
      <c r="T6792">
        <f t="shared" si="106"/>
        <v>28</v>
      </c>
      <c r="U6792" t="s">
        <v>75</v>
      </c>
      <c r="V6792">
        <v>0.2</v>
      </c>
      <c r="W6792">
        <v>1.6640000000000001</v>
      </c>
      <c r="X6792" s="1">
        <v>-1.6639999999999999</v>
      </c>
      <c r="Y6792" s="1">
        <v>9.984</v>
      </c>
      <c r="Z6792" t="s">
        <v>65</v>
      </c>
      <c r="AA6792" s="2">
        <v>2.8079999999999998</v>
      </c>
      <c r="AB6792" s="3">
        <v>0.33749999999999997</v>
      </c>
      <c r="AC6792" s="1">
        <v>-3.8479999999999999</v>
      </c>
      <c r="AD6792">
        <v>1</v>
      </c>
      <c r="AE6792">
        <v>1</v>
      </c>
      <c r="AF6792" t="s">
        <v>48</v>
      </c>
      <c r="AG6792">
        <v>2016</v>
      </c>
      <c r="AH6792">
        <f>COUNTBLANK(datos[[#This Row],[Row ID]:[Year sales]])</f>
        <v>0</v>
      </c>
    </row>
    <row r="6793" spans="1:34" x14ac:dyDescent="0.3">
      <c r="A6793">
        <v>6792</v>
      </c>
      <c r="B6793" t="s">
        <v>9129</v>
      </c>
      <c r="C6793" s="4">
        <v>42684</v>
      </c>
      <c r="D6793" s="4">
        <v>42689</v>
      </c>
      <c r="E6793" t="s">
        <v>67</v>
      </c>
      <c r="F6793" t="s">
        <v>3464</v>
      </c>
      <c r="G6793" t="s">
        <v>3465</v>
      </c>
      <c r="H6793" t="s">
        <v>122</v>
      </c>
      <c r="I6793" t="s">
        <v>38</v>
      </c>
      <c r="J6793" t="s">
        <v>5422</v>
      </c>
      <c r="K6793" t="s">
        <v>59</v>
      </c>
      <c r="L6793">
        <v>95823</v>
      </c>
      <c r="M6793" t="s">
        <v>60</v>
      </c>
      <c r="N6793" t="s">
        <v>7139</v>
      </c>
      <c r="O6793" t="s">
        <v>43</v>
      </c>
      <c r="P6793" t="s">
        <v>83</v>
      </c>
      <c r="Q6793" t="s">
        <v>7140</v>
      </c>
      <c r="R6793" s="1">
        <v>9.98</v>
      </c>
      <c r="S6793">
        <v>1</v>
      </c>
      <c r="T6793">
        <f t="shared" si="106"/>
        <v>15</v>
      </c>
      <c r="U6793" t="s">
        <v>46</v>
      </c>
      <c r="V6793">
        <v>0</v>
      </c>
      <c r="W6793">
        <v>0</v>
      </c>
      <c r="X6793" s="1">
        <v>0</v>
      </c>
      <c r="Y6793" s="1">
        <v>9.98</v>
      </c>
      <c r="Z6793" t="s">
        <v>65</v>
      </c>
      <c r="AA6793" s="2">
        <v>2.7944</v>
      </c>
      <c r="AB6793" s="3">
        <v>0.27999999999999997</v>
      </c>
      <c r="AC6793" s="1">
        <v>-7.1856</v>
      </c>
      <c r="AD6793">
        <v>5</v>
      </c>
      <c r="AE6793">
        <v>5</v>
      </c>
      <c r="AF6793" t="s">
        <v>48</v>
      </c>
      <c r="AG6793">
        <v>2016</v>
      </c>
      <c r="AH6793">
        <f>COUNTBLANK(datos[[#This Row],[Row ID]:[Year sales]])</f>
        <v>0</v>
      </c>
    </row>
    <row r="6794" spans="1:34" x14ac:dyDescent="0.3">
      <c r="A6794">
        <v>6793</v>
      </c>
      <c r="B6794" t="s">
        <v>9130</v>
      </c>
      <c r="C6794" s="4">
        <v>41866</v>
      </c>
      <c r="D6794" s="4">
        <v>41869</v>
      </c>
      <c r="E6794" t="s">
        <v>208</v>
      </c>
      <c r="F6794" t="s">
        <v>3286</v>
      </c>
      <c r="G6794" t="s">
        <v>3287</v>
      </c>
      <c r="H6794" t="s">
        <v>37</v>
      </c>
      <c r="I6794" t="s">
        <v>38</v>
      </c>
      <c r="J6794" t="s">
        <v>768</v>
      </c>
      <c r="K6794" t="s">
        <v>769</v>
      </c>
      <c r="L6794">
        <v>6824</v>
      </c>
      <c r="M6794" t="s">
        <v>168</v>
      </c>
      <c r="N6794" t="s">
        <v>2124</v>
      </c>
      <c r="O6794" t="s">
        <v>62</v>
      </c>
      <c r="P6794" t="s">
        <v>94</v>
      </c>
      <c r="Q6794" t="s">
        <v>2125</v>
      </c>
      <c r="R6794" s="1">
        <v>62.94</v>
      </c>
      <c r="S6794">
        <v>3</v>
      </c>
      <c r="T6794">
        <f t="shared" si="106"/>
        <v>43</v>
      </c>
      <c r="U6794" t="s">
        <v>52</v>
      </c>
      <c r="V6794">
        <v>0</v>
      </c>
      <c r="W6794">
        <v>0</v>
      </c>
      <c r="X6794" s="1">
        <v>0</v>
      </c>
      <c r="Y6794" s="1">
        <v>62.94</v>
      </c>
      <c r="Z6794" t="s">
        <v>99</v>
      </c>
      <c r="AA6794" s="2">
        <v>30.211200000000002</v>
      </c>
      <c r="AB6794" s="3">
        <v>0.48000000000000004</v>
      </c>
      <c r="AC6794" s="1">
        <v>-32.7288</v>
      </c>
      <c r="AD6794">
        <v>3</v>
      </c>
      <c r="AE6794">
        <v>3</v>
      </c>
      <c r="AF6794" t="s">
        <v>48</v>
      </c>
      <c r="AG6794">
        <v>2014</v>
      </c>
      <c r="AH6794">
        <f>COUNTBLANK(datos[[#This Row],[Row ID]:[Year sales]])</f>
        <v>0</v>
      </c>
    </row>
    <row r="6795" spans="1:34" x14ac:dyDescent="0.3">
      <c r="A6795">
        <v>6794</v>
      </c>
      <c r="B6795" t="s">
        <v>9131</v>
      </c>
      <c r="C6795" s="4">
        <v>42324</v>
      </c>
      <c r="D6795" s="4">
        <v>42328</v>
      </c>
      <c r="E6795" t="s">
        <v>67</v>
      </c>
      <c r="F6795" t="s">
        <v>1803</v>
      </c>
      <c r="G6795" t="s">
        <v>1804</v>
      </c>
      <c r="H6795" t="s">
        <v>57</v>
      </c>
      <c r="I6795" t="s">
        <v>38</v>
      </c>
      <c r="J6795" t="s">
        <v>323</v>
      </c>
      <c r="K6795" t="s">
        <v>231</v>
      </c>
      <c r="L6795">
        <v>60610</v>
      </c>
      <c r="M6795" t="s">
        <v>125</v>
      </c>
      <c r="N6795" t="s">
        <v>4104</v>
      </c>
      <c r="O6795" t="s">
        <v>62</v>
      </c>
      <c r="P6795" t="s">
        <v>77</v>
      </c>
      <c r="Q6795" t="s">
        <v>4105</v>
      </c>
      <c r="R6795" s="1">
        <v>21.488</v>
      </c>
      <c r="S6795">
        <v>2</v>
      </c>
      <c r="T6795">
        <f t="shared" si="106"/>
        <v>22</v>
      </c>
      <c r="U6795" t="s">
        <v>46</v>
      </c>
      <c r="V6795">
        <v>0.2</v>
      </c>
      <c r="W6795">
        <v>4.2976000000000001</v>
      </c>
      <c r="X6795" s="1">
        <v>-4.2976000000000001</v>
      </c>
      <c r="Y6795" s="1">
        <v>25.785599999999999</v>
      </c>
      <c r="Z6795" t="s">
        <v>65</v>
      </c>
      <c r="AA6795" s="2">
        <v>1.6115999999999999</v>
      </c>
      <c r="AB6795" s="3">
        <v>7.4999999999999997E-2</v>
      </c>
      <c r="AC6795" s="1">
        <v>-15.578799999999999</v>
      </c>
      <c r="AD6795">
        <v>4</v>
      </c>
      <c r="AE6795">
        <v>4</v>
      </c>
      <c r="AF6795" t="s">
        <v>48</v>
      </c>
      <c r="AG6795">
        <v>2015</v>
      </c>
      <c r="AH6795">
        <f>COUNTBLANK(datos[[#This Row],[Row ID]:[Year sales]])</f>
        <v>0</v>
      </c>
    </row>
    <row r="6796" spans="1:34" x14ac:dyDescent="0.3">
      <c r="A6796">
        <v>6795</v>
      </c>
      <c r="B6796" t="s">
        <v>9131</v>
      </c>
      <c r="C6796" s="4">
        <v>42324</v>
      </c>
      <c r="D6796" s="4">
        <v>42328</v>
      </c>
      <c r="E6796" t="s">
        <v>67</v>
      </c>
      <c r="F6796" t="s">
        <v>1803</v>
      </c>
      <c r="G6796" t="s">
        <v>1804</v>
      </c>
      <c r="H6796" t="s">
        <v>57</v>
      </c>
      <c r="I6796" t="s">
        <v>38</v>
      </c>
      <c r="J6796" t="s">
        <v>323</v>
      </c>
      <c r="K6796" t="s">
        <v>231</v>
      </c>
      <c r="L6796">
        <v>60610</v>
      </c>
      <c r="M6796" t="s">
        <v>125</v>
      </c>
      <c r="N6796" t="s">
        <v>5228</v>
      </c>
      <c r="O6796" t="s">
        <v>90</v>
      </c>
      <c r="P6796" t="s">
        <v>91</v>
      </c>
      <c r="Q6796" t="s">
        <v>5229</v>
      </c>
      <c r="R6796" s="1">
        <v>239.976</v>
      </c>
      <c r="S6796">
        <v>3</v>
      </c>
      <c r="T6796">
        <f t="shared" si="106"/>
        <v>14</v>
      </c>
      <c r="U6796" t="s">
        <v>52</v>
      </c>
      <c r="V6796">
        <v>0.2</v>
      </c>
      <c r="W6796">
        <v>47.995200000000004</v>
      </c>
      <c r="X6796" s="1">
        <v>-47.995199999999997</v>
      </c>
      <c r="Y6796" s="1">
        <v>287.97120000000001</v>
      </c>
      <c r="Z6796" t="s">
        <v>47</v>
      </c>
      <c r="AA6796" s="2">
        <v>26.997299999999999</v>
      </c>
      <c r="AB6796" s="3">
        <v>0.1125</v>
      </c>
      <c r="AC6796" s="1">
        <v>-164.98349999999999</v>
      </c>
      <c r="AD6796">
        <v>4</v>
      </c>
      <c r="AE6796">
        <v>4</v>
      </c>
      <c r="AF6796" t="s">
        <v>48</v>
      </c>
      <c r="AG6796">
        <v>2015</v>
      </c>
      <c r="AH6796">
        <f>COUNTBLANK(datos[[#This Row],[Row ID]:[Year sales]])</f>
        <v>0</v>
      </c>
    </row>
    <row r="6797" spans="1:34" x14ac:dyDescent="0.3">
      <c r="A6797">
        <v>6796</v>
      </c>
      <c r="B6797" t="s">
        <v>9131</v>
      </c>
      <c r="C6797" s="4">
        <v>42324</v>
      </c>
      <c r="D6797" s="4">
        <v>42328</v>
      </c>
      <c r="E6797" t="s">
        <v>67</v>
      </c>
      <c r="F6797" t="s">
        <v>1803</v>
      </c>
      <c r="G6797" t="s">
        <v>1804</v>
      </c>
      <c r="H6797" t="s">
        <v>57</v>
      </c>
      <c r="I6797" t="s">
        <v>38</v>
      </c>
      <c r="J6797" t="s">
        <v>323</v>
      </c>
      <c r="K6797" t="s">
        <v>231</v>
      </c>
      <c r="L6797">
        <v>60610</v>
      </c>
      <c r="M6797" t="s">
        <v>125</v>
      </c>
      <c r="N6797" t="s">
        <v>7177</v>
      </c>
      <c r="O6797" t="s">
        <v>43</v>
      </c>
      <c r="P6797" t="s">
        <v>83</v>
      </c>
      <c r="Q6797" t="s">
        <v>7178</v>
      </c>
      <c r="R6797" s="1">
        <v>34.503999999999998</v>
      </c>
      <c r="S6797">
        <v>2</v>
      </c>
      <c r="T6797">
        <f t="shared" si="106"/>
        <v>17</v>
      </c>
      <c r="U6797" t="s">
        <v>46</v>
      </c>
      <c r="V6797">
        <v>0.6</v>
      </c>
      <c r="W6797">
        <v>20.702399999999997</v>
      </c>
      <c r="X6797" s="1">
        <v>-20.702400000000001</v>
      </c>
      <c r="Y6797" s="1">
        <v>55.206399999999995</v>
      </c>
      <c r="Z6797" t="s">
        <v>99</v>
      </c>
      <c r="AA6797" s="2">
        <v>-15.5268</v>
      </c>
      <c r="AB6797" s="3">
        <v>-0.45</v>
      </c>
      <c r="AC6797" s="1">
        <v>-29.328399999999998</v>
      </c>
      <c r="AD6797">
        <v>4</v>
      </c>
      <c r="AE6797">
        <v>4</v>
      </c>
      <c r="AF6797" t="s">
        <v>48</v>
      </c>
      <c r="AG6797">
        <v>2015</v>
      </c>
      <c r="AH6797">
        <f>COUNTBLANK(datos[[#This Row],[Row ID]:[Year sales]])</f>
        <v>0</v>
      </c>
    </row>
    <row r="6798" spans="1:34" x14ac:dyDescent="0.3">
      <c r="A6798">
        <v>6797</v>
      </c>
      <c r="B6798" t="s">
        <v>9132</v>
      </c>
      <c r="C6798" s="4">
        <v>42241</v>
      </c>
      <c r="D6798" s="4">
        <v>42241</v>
      </c>
      <c r="E6798" t="s">
        <v>1312</v>
      </c>
      <c r="F6798" t="s">
        <v>4198</v>
      </c>
      <c r="G6798" t="s">
        <v>4199</v>
      </c>
      <c r="H6798" t="s">
        <v>37</v>
      </c>
      <c r="I6798" t="s">
        <v>38</v>
      </c>
      <c r="J6798" t="s">
        <v>204</v>
      </c>
      <c r="K6798" t="s">
        <v>124</v>
      </c>
      <c r="L6798">
        <v>77041</v>
      </c>
      <c r="M6798" t="s">
        <v>125</v>
      </c>
      <c r="N6798" t="s">
        <v>3956</v>
      </c>
      <c r="O6798" t="s">
        <v>43</v>
      </c>
      <c r="P6798" t="s">
        <v>83</v>
      </c>
      <c r="Q6798" t="s">
        <v>5174</v>
      </c>
      <c r="R6798" s="1">
        <v>20.103999999999999</v>
      </c>
      <c r="S6798">
        <v>2</v>
      </c>
      <c r="T6798">
        <f t="shared" si="106"/>
        <v>17</v>
      </c>
      <c r="U6798" t="s">
        <v>46</v>
      </c>
      <c r="V6798">
        <v>0.6</v>
      </c>
      <c r="W6798">
        <v>12.062399999999998</v>
      </c>
      <c r="X6798" s="1">
        <v>-12.0624</v>
      </c>
      <c r="Y6798" s="1">
        <v>32.166399999999996</v>
      </c>
      <c r="Z6798" t="s">
        <v>65</v>
      </c>
      <c r="AA6798" s="2">
        <v>-16.585799999999999</v>
      </c>
      <c r="AB6798" s="3">
        <v>-0.82499999999999996</v>
      </c>
      <c r="AC6798" s="1">
        <v>-24.627400000000002</v>
      </c>
      <c r="AD6798">
        <v>0</v>
      </c>
      <c r="AE6798">
        <v>0</v>
      </c>
      <c r="AF6798" t="s">
        <v>48</v>
      </c>
      <c r="AG6798">
        <v>2015</v>
      </c>
      <c r="AH6798">
        <f>COUNTBLANK(datos[[#This Row],[Row ID]:[Year sales]])</f>
        <v>0</v>
      </c>
    </row>
    <row r="6799" spans="1:34" x14ac:dyDescent="0.3">
      <c r="A6799">
        <v>6798</v>
      </c>
      <c r="B6799" t="s">
        <v>9132</v>
      </c>
      <c r="C6799" s="4">
        <v>42241</v>
      </c>
      <c r="D6799" s="4">
        <v>42241</v>
      </c>
      <c r="E6799" t="s">
        <v>1312</v>
      </c>
      <c r="F6799" t="s">
        <v>4198</v>
      </c>
      <c r="G6799" t="s">
        <v>4199</v>
      </c>
      <c r="H6799" t="s">
        <v>37</v>
      </c>
      <c r="I6799" t="s">
        <v>38</v>
      </c>
      <c r="J6799" t="s">
        <v>204</v>
      </c>
      <c r="K6799" t="s">
        <v>124</v>
      </c>
      <c r="L6799">
        <v>77041</v>
      </c>
      <c r="M6799" t="s">
        <v>125</v>
      </c>
      <c r="N6799" t="s">
        <v>1627</v>
      </c>
      <c r="O6799" t="s">
        <v>62</v>
      </c>
      <c r="P6799" t="s">
        <v>94</v>
      </c>
      <c r="Q6799" t="s">
        <v>1628</v>
      </c>
      <c r="R6799" s="1">
        <v>3.798</v>
      </c>
      <c r="S6799">
        <v>1</v>
      </c>
      <c r="T6799">
        <f t="shared" si="106"/>
        <v>35</v>
      </c>
      <c r="U6799" t="s">
        <v>46</v>
      </c>
      <c r="V6799">
        <v>0.8</v>
      </c>
      <c r="W6799">
        <v>3.0384000000000002</v>
      </c>
      <c r="X6799" s="1">
        <v>-3.0384000000000002</v>
      </c>
      <c r="Y6799" s="1">
        <v>6.8364000000000003</v>
      </c>
      <c r="Z6799" t="s">
        <v>65</v>
      </c>
      <c r="AA6799" s="2">
        <v>-6.0768000000000004</v>
      </c>
      <c r="AB6799" s="3">
        <v>-1.6</v>
      </c>
      <c r="AC6799" s="1">
        <v>-6.8364000000000003</v>
      </c>
      <c r="AD6799">
        <v>0</v>
      </c>
      <c r="AE6799">
        <v>0</v>
      </c>
      <c r="AF6799" t="s">
        <v>48</v>
      </c>
      <c r="AG6799">
        <v>2015</v>
      </c>
      <c r="AH6799">
        <f>COUNTBLANK(datos[[#This Row],[Row ID]:[Year sales]])</f>
        <v>0</v>
      </c>
    </row>
    <row r="6800" spans="1:34" x14ac:dyDescent="0.3">
      <c r="A6800">
        <v>6799</v>
      </c>
      <c r="B6800" t="s">
        <v>9132</v>
      </c>
      <c r="C6800" s="4">
        <v>42241</v>
      </c>
      <c r="D6800" s="4">
        <v>42241</v>
      </c>
      <c r="E6800" t="s">
        <v>1312</v>
      </c>
      <c r="F6800" t="s">
        <v>4198</v>
      </c>
      <c r="G6800" t="s">
        <v>4199</v>
      </c>
      <c r="H6800" t="s">
        <v>37</v>
      </c>
      <c r="I6800" t="s">
        <v>38</v>
      </c>
      <c r="J6800" t="s">
        <v>204</v>
      </c>
      <c r="K6800" t="s">
        <v>124</v>
      </c>
      <c r="L6800">
        <v>77041</v>
      </c>
      <c r="M6800" t="s">
        <v>125</v>
      </c>
      <c r="N6800" t="s">
        <v>9133</v>
      </c>
      <c r="O6800" t="s">
        <v>43</v>
      </c>
      <c r="P6800" t="s">
        <v>83</v>
      </c>
      <c r="Q6800" t="s">
        <v>9134</v>
      </c>
      <c r="R6800" s="1">
        <v>7.88</v>
      </c>
      <c r="S6800">
        <v>5</v>
      </c>
      <c r="T6800">
        <f t="shared" si="106"/>
        <v>8</v>
      </c>
      <c r="U6800" t="s">
        <v>75</v>
      </c>
      <c r="V6800">
        <v>0.6</v>
      </c>
      <c r="W6800">
        <v>4.7279999999999998</v>
      </c>
      <c r="X6800" s="1">
        <v>-4.7279999999999998</v>
      </c>
      <c r="Y6800" s="1">
        <v>12.608000000000001</v>
      </c>
      <c r="Z6800" t="s">
        <v>65</v>
      </c>
      <c r="AA6800" s="2">
        <v>-3.94</v>
      </c>
      <c r="AB6800" s="3">
        <v>-0.5</v>
      </c>
      <c r="AC6800" s="1">
        <v>-7.0919999999999996</v>
      </c>
      <c r="AD6800">
        <v>0</v>
      </c>
      <c r="AE6800">
        <v>0</v>
      </c>
      <c r="AF6800" t="s">
        <v>48</v>
      </c>
      <c r="AG6800">
        <v>2015</v>
      </c>
      <c r="AH6800">
        <f>COUNTBLANK(datos[[#This Row],[Row ID]:[Year sales]])</f>
        <v>0</v>
      </c>
    </row>
    <row r="6801" spans="1:34" x14ac:dyDescent="0.3">
      <c r="A6801">
        <v>6800</v>
      </c>
      <c r="B6801" t="s">
        <v>9135</v>
      </c>
      <c r="C6801" s="4">
        <v>42729</v>
      </c>
      <c r="D6801" s="4">
        <v>42736</v>
      </c>
      <c r="E6801" t="s">
        <v>67</v>
      </c>
      <c r="F6801" t="s">
        <v>3668</v>
      </c>
      <c r="G6801" t="s">
        <v>3669</v>
      </c>
      <c r="H6801" t="s">
        <v>57</v>
      </c>
      <c r="I6801" t="s">
        <v>38</v>
      </c>
      <c r="J6801" t="s">
        <v>564</v>
      </c>
      <c r="K6801" t="s">
        <v>330</v>
      </c>
      <c r="L6801">
        <v>85023</v>
      </c>
      <c r="M6801" t="s">
        <v>60</v>
      </c>
      <c r="N6801" t="s">
        <v>947</v>
      </c>
      <c r="O6801" t="s">
        <v>43</v>
      </c>
      <c r="P6801" t="s">
        <v>73</v>
      </c>
      <c r="Q6801" t="s">
        <v>948</v>
      </c>
      <c r="R6801" s="1">
        <v>35.445</v>
      </c>
      <c r="S6801">
        <v>1</v>
      </c>
      <c r="T6801">
        <f t="shared" si="106"/>
        <v>44</v>
      </c>
      <c r="U6801" t="s">
        <v>46</v>
      </c>
      <c r="V6801">
        <v>0.5</v>
      </c>
      <c r="W6801">
        <v>17.7225</v>
      </c>
      <c r="X6801" s="1">
        <v>-17.7225</v>
      </c>
      <c r="Y6801" s="1">
        <v>53.167500000000004</v>
      </c>
      <c r="Z6801" t="s">
        <v>99</v>
      </c>
      <c r="AA6801" s="2">
        <v>-24.102599999999999</v>
      </c>
      <c r="AB6801" s="3">
        <v>-0.67999999999999994</v>
      </c>
      <c r="AC6801" s="1">
        <v>-41.825099999999999</v>
      </c>
      <c r="AD6801">
        <v>7</v>
      </c>
      <c r="AE6801">
        <v>7</v>
      </c>
      <c r="AF6801" t="s">
        <v>48</v>
      </c>
      <c r="AG6801">
        <v>2016</v>
      </c>
      <c r="AH6801">
        <f>COUNTBLANK(datos[[#This Row],[Row ID]:[Year sales]])</f>
        <v>0</v>
      </c>
    </row>
    <row r="6802" spans="1:34" x14ac:dyDescent="0.3">
      <c r="A6802">
        <v>6801</v>
      </c>
      <c r="B6802" t="s">
        <v>9135</v>
      </c>
      <c r="C6802" s="4">
        <v>42729</v>
      </c>
      <c r="D6802" s="4">
        <v>42736</v>
      </c>
      <c r="E6802" t="s">
        <v>67</v>
      </c>
      <c r="F6802" t="s">
        <v>3668</v>
      </c>
      <c r="G6802" t="s">
        <v>3669</v>
      </c>
      <c r="H6802" t="s">
        <v>57</v>
      </c>
      <c r="I6802" t="s">
        <v>38</v>
      </c>
      <c r="J6802" t="s">
        <v>564</v>
      </c>
      <c r="K6802" t="s">
        <v>330</v>
      </c>
      <c r="L6802">
        <v>85023</v>
      </c>
      <c r="M6802" t="s">
        <v>60</v>
      </c>
      <c r="N6802" t="s">
        <v>5740</v>
      </c>
      <c r="O6802" t="s">
        <v>90</v>
      </c>
      <c r="P6802" t="s">
        <v>704</v>
      </c>
      <c r="Q6802" t="s">
        <v>5741</v>
      </c>
      <c r="R6802" s="1">
        <v>269.97000000000003</v>
      </c>
      <c r="S6802">
        <v>2</v>
      </c>
      <c r="T6802">
        <f t="shared" si="106"/>
        <v>5</v>
      </c>
      <c r="U6802" t="s">
        <v>46</v>
      </c>
      <c r="V6802">
        <v>0.7</v>
      </c>
      <c r="W6802">
        <v>188.97900000000001</v>
      </c>
      <c r="X6802" s="1">
        <v>-188.97900000000001</v>
      </c>
      <c r="Y6802" s="1">
        <v>458.94900000000007</v>
      </c>
      <c r="Z6802" t="s">
        <v>47</v>
      </c>
      <c r="AA6802" s="2">
        <v>-386.95699999999999</v>
      </c>
      <c r="AB6802" s="3">
        <v>-1.4333333333333331</v>
      </c>
      <c r="AC6802" s="1">
        <v>-467.94799999999998</v>
      </c>
      <c r="AD6802">
        <v>7</v>
      </c>
      <c r="AE6802">
        <v>7</v>
      </c>
      <c r="AF6802" t="s">
        <v>48</v>
      </c>
      <c r="AG6802">
        <v>2016</v>
      </c>
      <c r="AH6802">
        <f>COUNTBLANK(datos[[#This Row],[Row ID]:[Year sales]])</f>
        <v>0</v>
      </c>
    </row>
    <row r="6803" spans="1:34" x14ac:dyDescent="0.3">
      <c r="A6803">
        <v>6802</v>
      </c>
      <c r="B6803" t="s">
        <v>9135</v>
      </c>
      <c r="C6803" s="4">
        <v>42729</v>
      </c>
      <c r="D6803" s="4">
        <v>42736</v>
      </c>
      <c r="E6803" t="s">
        <v>67</v>
      </c>
      <c r="F6803" t="s">
        <v>3668</v>
      </c>
      <c r="G6803" t="s">
        <v>3669</v>
      </c>
      <c r="H6803" t="s">
        <v>57</v>
      </c>
      <c r="I6803" t="s">
        <v>38</v>
      </c>
      <c r="J6803" t="s">
        <v>564</v>
      </c>
      <c r="K6803" t="s">
        <v>330</v>
      </c>
      <c r="L6803">
        <v>85023</v>
      </c>
      <c r="M6803" t="s">
        <v>60</v>
      </c>
      <c r="N6803" t="s">
        <v>4845</v>
      </c>
      <c r="O6803" t="s">
        <v>90</v>
      </c>
      <c r="P6803" t="s">
        <v>181</v>
      </c>
      <c r="Q6803" t="s">
        <v>4846</v>
      </c>
      <c r="R6803" s="1">
        <v>45.12</v>
      </c>
      <c r="S6803">
        <v>3</v>
      </c>
      <c r="T6803">
        <f t="shared" si="106"/>
        <v>25</v>
      </c>
      <c r="U6803" t="s">
        <v>52</v>
      </c>
      <c r="V6803">
        <v>0.2</v>
      </c>
      <c r="W6803">
        <v>9.0239999999999991</v>
      </c>
      <c r="X6803" s="1">
        <v>-9.0239999999999991</v>
      </c>
      <c r="Y6803" s="1">
        <v>54.143999999999998</v>
      </c>
      <c r="Z6803" t="s">
        <v>99</v>
      </c>
      <c r="AA6803" s="2">
        <v>-7.8959999999999999</v>
      </c>
      <c r="AB6803" s="3">
        <v>-0.17500000000000002</v>
      </c>
      <c r="AC6803" s="1">
        <v>-43.991999999999997</v>
      </c>
      <c r="AD6803">
        <v>7</v>
      </c>
      <c r="AE6803">
        <v>7</v>
      </c>
      <c r="AF6803" t="s">
        <v>48</v>
      </c>
      <c r="AG6803">
        <v>2016</v>
      </c>
      <c r="AH6803">
        <f>COUNTBLANK(datos[[#This Row],[Row ID]:[Year sales]])</f>
        <v>0</v>
      </c>
    </row>
    <row r="6804" spans="1:34" x14ac:dyDescent="0.3">
      <c r="A6804">
        <v>6803</v>
      </c>
      <c r="B6804" t="s">
        <v>9135</v>
      </c>
      <c r="C6804" s="4">
        <v>42729</v>
      </c>
      <c r="D6804" s="4">
        <v>42736</v>
      </c>
      <c r="E6804" t="s">
        <v>67</v>
      </c>
      <c r="F6804" t="s">
        <v>3668</v>
      </c>
      <c r="G6804" t="s">
        <v>3669</v>
      </c>
      <c r="H6804" t="s">
        <v>57</v>
      </c>
      <c r="I6804" t="s">
        <v>38</v>
      </c>
      <c r="J6804" t="s">
        <v>564</v>
      </c>
      <c r="K6804" t="s">
        <v>330</v>
      </c>
      <c r="L6804">
        <v>85023</v>
      </c>
      <c r="M6804" t="s">
        <v>60</v>
      </c>
      <c r="N6804" t="s">
        <v>2855</v>
      </c>
      <c r="O6804" t="s">
        <v>90</v>
      </c>
      <c r="P6804" t="s">
        <v>181</v>
      </c>
      <c r="Q6804" t="s">
        <v>2856</v>
      </c>
      <c r="R6804" s="1">
        <v>100.8</v>
      </c>
      <c r="S6804">
        <v>2</v>
      </c>
      <c r="T6804">
        <f t="shared" si="106"/>
        <v>21</v>
      </c>
      <c r="U6804" t="s">
        <v>46</v>
      </c>
      <c r="V6804">
        <v>0.2</v>
      </c>
      <c r="W6804">
        <v>20.16</v>
      </c>
      <c r="X6804" s="1">
        <v>-20.16</v>
      </c>
      <c r="Y6804" s="1">
        <v>120.96</v>
      </c>
      <c r="Z6804" t="s">
        <v>99</v>
      </c>
      <c r="AA6804" s="2">
        <v>21.42</v>
      </c>
      <c r="AB6804" s="3">
        <v>0.21250000000000002</v>
      </c>
      <c r="AC6804" s="1">
        <v>-59.22</v>
      </c>
      <c r="AD6804">
        <v>7</v>
      </c>
      <c r="AE6804">
        <v>7</v>
      </c>
      <c r="AF6804" t="s">
        <v>48</v>
      </c>
      <c r="AG6804">
        <v>2016</v>
      </c>
      <c r="AH6804">
        <f>COUNTBLANK(datos[[#This Row],[Row ID]:[Year sales]])</f>
        <v>0</v>
      </c>
    </row>
    <row r="6805" spans="1:34" x14ac:dyDescent="0.3">
      <c r="A6805">
        <v>6804</v>
      </c>
      <c r="B6805" t="s">
        <v>9135</v>
      </c>
      <c r="C6805" s="4">
        <v>42729</v>
      </c>
      <c r="D6805" s="4">
        <v>42736</v>
      </c>
      <c r="E6805" t="s">
        <v>67</v>
      </c>
      <c r="F6805" t="s">
        <v>3668</v>
      </c>
      <c r="G6805" t="s">
        <v>3669</v>
      </c>
      <c r="H6805" t="s">
        <v>57</v>
      </c>
      <c r="I6805" t="s">
        <v>38</v>
      </c>
      <c r="J6805" t="s">
        <v>564</v>
      </c>
      <c r="K6805" t="s">
        <v>330</v>
      </c>
      <c r="L6805">
        <v>85023</v>
      </c>
      <c r="M6805" t="s">
        <v>60</v>
      </c>
      <c r="N6805" t="s">
        <v>4605</v>
      </c>
      <c r="O6805" t="s">
        <v>43</v>
      </c>
      <c r="P6805" t="s">
        <v>50</v>
      </c>
      <c r="Q6805" t="s">
        <v>4606</v>
      </c>
      <c r="R6805" s="1">
        <v>47.968000000000004</v>
      </c>
      <c r="S6805">
        <v>2</v>
      </c>
      <c r="T6805">
        <f t="shared" si="106"/>
        <v>31</v>
      </c>
      <c r="U6805" t="s">
        <v>46</v>
      </c>
      <c r="V6805">
        <v>0.2</v>
      </c>
      <c r="W6805">
        <v>9.5936000000000021</v>
      </c>
      <c r="X6805" s="1">
        <v>-9.5936000000000003</v>
      </c>
      <c r="Y6805" s="1">
        <v>57.561600000000006</v>
      </c>
      <c r="Z6805" t="s">
        <v>99</v>
      </c>
      <c r="AA6805" s="2">
        <v>4.1971999999999996</v>
      </c>
      <c r="AB6805" s="3">
        <v>8.7499999999999981E-2</v>
      </c>
      <c r="AC6805" s="1">
        <v>-34.177199999999999</v>
      </c>
      <c r="AD6805">
        <v>7</v>
      </c>
      <c r="AE6805">
        <v>7</v>
      </c>
      <c r="AF6805" t="s">
        <v>48</v>
      </c>
      <c r="AG6805">
        <v>2016</v>
      </c>
      <c r="AH6805">
        <f>COUNTBLANK(datos[[#This Row],[Row ID]:[Year sales]])</f>
        <v>0</v>
      </c>
    </row>
    <row r="6806" spans="1:34" x14ac:dyDescent="0.3">
      <c r="A6806">
        <v>6805</v>
      </c>
      <c r="B6806" t="s">
        <v>9136</v>
      </c>
      <c r="C6806" s="4">
        <v>41917</v>
      </c>
      <c r="D6806" s="4">
        <v>41918</v>
      </c>
      <c r="E6806" t="s">
        <v>208</v>
      </c>
      <c r="F6806" t="s">
        <v>1454</v>
      </c>
      <c r="G6806" t="s">
        <v>1455</v>
      </c>
      <c r="H6806" t="s">
        <v>37</v>
      </c>
      <c r="I6806" t="s">
        <v>38</v>
      </c>
      <c r="J6806" t="s">
        <v>4067</v>
      </c>
      <c r="K6806" t="s">
        <v>59</v>
      </c>
      <c r="L6806">
        <v>91767</v>
      </c>
      <c r="M6806" t="s">
        <v>60</v>
      </c>
      <c r="N6806" t="s">
        <v>4975</v>
      </c>
      <c r="O6806" t="s">
        <v>90</v>
      </c>
      <c r="P6806" t="s">
        <v>181</v>
      </c>
      <c r="Q6806" t="s">
        <v>4976</v>
      </c>
      <c r="R6806" s="1">
        <v>99.98</v>
      </c>
      <c r="S6806">
        <v>2</v>
      </c>
      <c r="T6806">
        <f t="shared" si="106"/>
        <v>34</v>
      </c>
      <c r="U6806" t="s">
        <v>46</v>
      </c>
      <c r="V6806">
        <v>0</v>
      </c>
      <c r="W6806">
        <v>0</v>
      </c>
      <c r="X6806" s="1">
        <v>0</v>
      </c>
      <c r="Y6806" s="1">
        <v>99.98</v>
      </c>
      <c r="Z6806" t="s">
        <v>99</v>
      </c>
      <c r="AA6806" s="2">
        <v>34.993000000000002</v>
      </c>
      <c r="AB6806" s="3">
        <v>0.35000000000000003</v>
      </c>
      <c r="AC6806" s="1">
        <v>-64.986999999999995</v>
      </c>
      <c r="AD6806">
        <v>1</v>
      </c>
      <c r="AE6806">
        <v>1</v>
      </c>
      <c r="AF6806" t="s">
        <v>48</v>
      </c>
      <c r="AG6806">
        <v>2014</v>
      </c>
      <c r="AH6806">
        <f>COUNTBLANK(datos[[#This Row],[Row ID]:[Year sales]])</f>
        <v>0</v>
      </c>
    </row>
    <row r="6807" spans="1:34" x14ac:dyDescent="0.3">
      <c r="A6807">
        <v>6806</v>
      </c>
      <c r="B6807" t="s">
        <v>9137</v>
      </c>
      <c r="C6807" s="4">
        <v>41965</v>
      </c>
      <c r="D6807" s="4">
        <v>41968</v>
      </c>
      <c r="E6807" t="s">
        <v>208</v>
      </c>
      <c r="F6807" t="s">
        <v>4371</v>
      </c>
      <c r="G6807" t="s">
        <v>4372</v>
      </c>
      <c r="H6807" t="s">
        <v>57</v>
      </c>
      <c r="I6807" t="s">
        <v>38</v>
      </c>
      <c r="J6807" t="s">
        <v>1760</v>
      </c>
      <c r="K6807" t="s">
        <v>1294</v>
      </c>
      <c r="L6807">
        <v>30318</v>
      </c>
      <c r="M6807" t="s">
        <v>41</v>
      </c>
      <c r="N6807" t="s">
        <v>5734</v>
      </c>
      <c r="O6807" t="s">
        <v>62</v>
      </c>
      <c r="P6807" t="s">
        <v>110</v>
      </c>
      <c r="Q6807" t="s">
        <v>5735</v>
      </c>
      <c r="R6807" s="1">
        <v>9.9600000000000009</v>
      </c>
      <c r="S6807">
        <v>2</v>
      </c>
      <c r="T6807">
        <f t="shared" si="106"/>
        <v>7</v>
      </c>
      <c r="U6807" t="s">
        <v>46</v>
      </c>
      <c r="V6807">
        <v>0</v>
      </c>
      <c r="W6807">
        <v>0</v>
      </c>
      <c r="X6807" s="1">
        <v>0</v>
      </c>
      <c r="Y6807" s="1">
        <v>9.9600000000000009</v>
      </c>
      <c r="Z6807" t="s">
        <v>65</v>
      </c>
      <c r="AA6807" s="2">
        <v>4.8803999999999998</v>
      </c>
      <c r="AB6807" s="3">
        <v>0.48999999999999994</v>
      </c>
      <c r="AC6807" s="1">
        <v>-5.0796000000000001</v>
      </c>
      <c r="AD6807">
        <v>3</v>
      </c>
      <c r="AE6807">
        <v>3</v>
      </c>
      <c r="AF6807" t="s">
        <v>48</v>
      </c>
      <c r="AG6807">
        <v>2014</v>
      </c>
      <c r="AH6807">
        <f>COUNTBLANK(datos[[#This Row],[Row ID]:[Year sales]])</f>
        <v>0</v>
      </c>
    </row>
    <row r="6808" spans="1:34" x14ac:dyDescent="0.3">
      <c r="A6808">
        <v>6807</v>
      </c>
      <c r="B6808" t="s">
        <v>9138</v>
      </c>
      <c r="C6808" s="4">
        <v>43094</v>
      </c>
      <c r="D6808" s="4">
        <v>43098</v>
      </c>
      <c r="E6808" t="s">
        <v>67</v>
      </c>
      <c r="F6808" t="s">
        <v>2052</v>
      </c>
      <c r="G6808" t="s">
        <v>2053</v>
      </c>
      <c r="H6808" t="s">
        <v>57</v>
      </c>
      <c r="I6808" t="s">
        <v>38</v>
      </c>
      <c r="J6808" t="s">
        <v>4124</v>
      </c>
      <c r="K6808" t="s">
        <v>116</v>
      </c>
      <c r="L6808">
        <v>98208</v>
      </c>
      <c r="M6808" t="s">
        <v>60</v>
      </c>
      <c r="N6808" t="s">
        <v>1245</v>
      </c>
      <c r="O6808" t="s">
        <v>62</v>
      </c>
      <c r="P6808" t="s">
        <v>94</v>
      </c>
      <c r="Q6808" t="s">
        <v>1246</v>
      </c>
      <c r="R6808" s="1">
        <v>3.8559999999999999</v>
      </c>
      <c r="S6808">
        <v>1</v>
      </c>
      <c r="T6808">
        <f t="shared" si="106"/>
        <v>23</v>
      </c>
      <c r="U6808" t="s">
        <v>46</v>
      </c>
      <c r="V6808">
        <v>0.2</v>
      </c>
      <c r="W6808">
        <v>0.7712</v>
      </c>
      <c r="X6808" s="1">
        <v>-0.7712</v>
      </c>
      <c r="Y6808" s="1">
        <v>4.6272000000000002</v>
      </c>
      <c r="Z6808" t="s">
        <v>65</v>
      </c>
      <c r="AA6808" s="2">
        <v>1.3977999999999999</v>
      </c>
      <c r="AB6808" s="3">
        <v>0.36249999999999999</v>
      </c>
      <c r="AC6808" s="1">
        <v>-1.6870000000000001</v>
      </c>
      <c r="AD6808">
        <v>4</v>
      </c>
      <c r="AE6808">
        <v>4</v>
      </c>
      <c r="AF6808" t="s">
        <v>48</v>
      </c>
      <c r="AG6808">
        <v>2017</v>
      </c>
      <c r="AH6808">
        <f>COUNTBLANK(datos[[#This Row],[Row ID]:[Year sales]])</f>
        <v>0</v>
      </c>
    </row>
    <row r="6809" spans="1:34" x14ac:dyDescent="0.3">
      <c r="A6809">
        <v>6808</v>
      </c>
      <c r="B6809" t="s">
        <v>9139</v>
      </c>
      <c r="C6809" s="4">
        <v>42094</v>
      </c>
      <c r="D6809" s="4">
        <v>42099</v>
      </c>
      <c r="E6809" t="s">
        <v>67</v>
      </c>
      <c r="F6809" t="s">
        <v>1598</v>
      </c>
      <c r="G6809" t="s">
        <v>1599</v>
      </c>
      <c r="H6809" t="s">
        <v>57</v>
      </c>
      <c r="I6809" t="s">
        <v>38</v>
      </c>
      <c r="J6809" t="s">
        <v>204</v>
      </c>
      <c r="K6809" t="s">
        <v>124</v>
      </c>
      <c r="L6809">
        <v>77095</v>
      </c>
      <c r="M6809" t="s">
        <v>125</v>
      </c>
      <c r="N6809" t="s">
        <v>1754</v>
      </c>
      <c r="O6809" t="s">
        <v>62</v>
      </c>
      <c r="P6809" t="s">
        <v>110</v>
      </c>
      <c r="Q6809" t="s">
        <v>1755</v>
      </c>
      <c r="R6809" s="1">
        <v>98.376000000000005</v>
      </c>
      <c r="S6809">
        <v>3</v>
      </c>
      <c r="T6809">
        <f t="shared" si="106"/>
        <v>24</v>
      </c>
      <c r="U6809" t="s">
        <v>52</v>
      </c>
      <c r="V6809">
        <v>0.2</v>
      </c>
      <c r="W6809">
        <v>19.675200000000004</v>
      </c>
      <c r="X6809" s="1">
        <v>-19.6752</v>
      </c>
      <c r="Y6809" s="1">
        <v>118.05120000000001</v>
      </c>
      <c r="Z6809" t="s">
        <v>99</v>
      </c>
      <c r="AA6809" s="2">
        <v>35.661299999999997</v>
      </c>
      <c r="AB6809" s="3">
        <v>0.36249999999999993</v>
      </c>
      <c r="AC6809" s="1">
        <v>-43.039499999999997</v>
      </c>
      <c r="AD6809">
        <v>5</v>
      </c>
      <c r="AE6809">
        <v>5</v>
      </c>
      <c r="AF6809" t="s">
        <v>48</v>
      </c>
      <c r="AG6809">
        <v>2015</v>
      </c>
      <c r="AH6809">
        <f>COUNTBLANK(datos[[#This Row],[Row ID]:[Year sales]])</f>
        <v>0</v>
      </c>
    </row>
    <row r="6810" spans="1:34" x14ac:dyDescent="0.3">
      <c r="A6810">
        <v>6809</v>
      </c>
      <c r="B6810" t="s">
        <v>9139</v>
      </c>
      <c r="C6810" s="4">
        <v>42094</v>
      </c>
      <c r="D6810" s="4">
        <v>42099</v>
      </c>
      <c r="E6810" t="s">
        <v>67</v>
      </c>
      <c r="F6810" t="s">
        <v>1598</v>
      </c>
      <c r="G6810" t="s">
        <v>1599</v>
      </c>
      <c r="H6810" t="s">
        <v>57</v>
      </c>
      <c r="I6810" t="s">
        <v>38</v>
      </c>
      <c r="J6810" t="s">
        <v>204</v>
      </c>
      <c r="K6810" t="s">
        <v>124</v>
      </c>
      <c r="L6810">
        <v>77095</v>
      </c>
      <c r="M6810" t="s">
        <v>125</v>
      </c>
      <c r="N6810" t="s">
        <v>7120</v>
      </c>
      <c r="O6810" t="s">
        <v>43</v>
      </c>
      <c r="P6810" t="s">
        <v>83</v>
      </c>
      <c r="Q6810" t="s">
        <v>7121</v>
      </c>
      <c r="R6810" s="1">
        <v>22.38</v>
      </c>
      <c r="S6810">
        <v>3</v>
      </c>
      <c r="T6810">
        <f t="shared" si="106"/>
        <v>14</v>
      </c>
      <c r="U6810" t="s">
        <v>52</v>
      </c>
      <c r="V6810">
        <v>0.6</v>
      </c>
      <c r="W6810">
        <v>13.427999999999999</v>
      </c>
      <c r="X6810" s="1">
        <v>-13.428000000000001</v>
      </c>
      <c r="Y6810" s="1">
        <v>35.808</v>
      </c>
      <c r="Z6810" t="s">
        <v>65</v>
      </c>
      <c r="AA6810" s="2">
        <v>-7.8330000000000002</v>
      </c>
      <c r="AB6810" s="3">
        <v>-0.35000000000000003</v>
      </c>
      <c r="AC6810" s="1">
        <v>-16.785</v>
      </c>
      <c r="AD6810">
        <v>5</v>
      </c>
      <c r="AE6810">
        <v>5</v>
      </c>
      <c r="AF6810" t="s">
        <v>48</v>
      </c>
      <c r="AG6810">
        <v>2015</v>
      </c>
      <c r="AH6810">
        <f>COUNTBLANK(datos[[#This Row],[Row ID]:[Year sales]])</f>
        <v>0</v>
      </c>
    </row>
    <row r="6811" spans="1:34" x14ac:dyDescent="0.3">
      <c r="A6811">
        <v>6810</v>
      </c>
      <c r="B6811" t="s">
        <v>9140</v>
      </c>
      <c r="C6811" s="4">
        <v>42992</v>
      </c>
      <c r="D6811" s="4">
        <v>42993</v>
      </c>
      <c r="E6811" t="s">
        <v>208</v>
      </c>
      <c r="F6811" t="s">
        <v>4389</v>
      </c>
      <c r="G6811" t="s">
        <v>4390</v>
      </c>
      <c r="H6811" t="s">
        <v>37</v>
      </c>
      <c r="I6811" t="s">
        <v>38</v>
      </c>
      <c r="J6811" t="s">
        <v>166</v>
      </c>
      <c r="K6811" t="s">
        <v>167</v>
      </c>
      <c r="L6811">
        <v>19140</v>
      </c>
      <c r="M6811" t="s">
        <v>168</v>
      </c>
      <c r="N6811" t="s">
        <v>2468</v>
      </c>
      <c r="O6811" t="s">
        <v>62</v>
      </c>
      <c r="P6811" t="s">
        <v>94</v>
      </c>
      <c r="Q6811" t="s">
        <v>2469</v>
      </c>
      <c r="R6811" s="1">
        <v>3.8820000000000001</v>
      </c>
      <c r="S6811">
        <v>2</v>
      </c>
      <c r="T6811">
        <f t="shared" si="106"/>
        <v>50</v>
      </c>
      <c r="U6811" t="s">
        <v>46</v>
      </c>
      <c r="V6811">
        <v>0.7</v>
      </c>
      <c r="W6811">
        <v>2.7174</v>
      </c>
      <c r="X6811" s="1">
        <v>-2.7174</v>
      </c>
      <c r="Y6811" s="1">
        <v>6.5994000000000002</v>
      </c>
      <c r="Z6811" t="s">
        <v>65</v>
      </c>
      <c r="AA6811" s="2">
        <v>-2.5880000000000001</v>
      </c>
      <c r="AB6811" s="3">
        <v>-0.66666666666666663</v>
      </c>
      <c r="AC6811" s="1">
        <v>-3.7526000000000002</v>
      </c>
      <c r="AD6811">
        <v>1</v>
      </c>
      <c r="AE6811">
        <v>1</v>
      </c>
      <c r="AF6811" t="s">
        <v>48</v>
      </c>
      <c r="AG6811">
        <v>2017</v>
      </c>
      <c r="AH6811">
        <f>COUNTBLANK(datos[[#This Row],[Row ID]:[Year sales]])</f>
        <v>0</v>
      </c>
    </row>
    <row r="6812" spans="1:34" x14ac:dyDescent="0.3">
      <c r="A6812">
        <v>6811</v>
      </c>
      <c r="B6812" t="s">
        <v>9140</v>
      </c>
      <c r="C6812" s="4">
        <v>42992</v>
      </c>
      <c r="D6812" s="4">
        <v>42993</v>
      </c>
      <c r="E6812" t="s">
        <v>208</v>
      </c>
      <c r="F6812" t="s">
        <v>4389</v>
      </c>
      <c r="G6812" t="s">
        <v>4390</v>
      </c>
      <c r="H6812" t="s">
        <v>37</v>
      </c>
      <c r="I6812" t="s">
        <v>38</v>
      </c>
      <c r="J6812" t="s">
        <v>166</v>
      </c>
      <c r="K6812" t="s">
        <v>167</v>
      </c>
      <c r="L6812">
        <v>19140</v>
      </c>
      <c r="M6812" t="s">
        <v>168</v>
      </c>
      <c r="N6812" t="s">
        <v>9053</v>
      </c>
      <c r="O6812" t="s">
        <v>90</v>
      </c>
      <c r="P6812" t="s">
        <v>704</v>
      </c>
      <c r="Q6812" t="s">
        <v>9054</v>
      </c>
      <c r="R6812" s="1">
        <v>12.585000000000001</v>
      </c>
      <c r="S6812">
        <v>1</v>
      </c>
      <c r="T6812">
        <f t="shared" si="106"/>
        <v>14</v>
      </c>
      <c r="U6812" t="s">
        <v>46</v>
      </c>
      <c r="V6812">
        <v>0.7</v>
      </c>
      <c r="W6812">
        <v>8.8094999999999999</v>
      </c>
      <c r="X6812" s="1">
        <v>-8.8094999999999999</v>
      </c>
      <c r="Y6812" s="1">
        <v>21.394500000000001</v>
      </c>
      <c r="Z6812" t="s">
        <v>65</v>
      </c>
      <c r="AA6812" s="2">
        <v>-18.038499999999999</v>
      </c>
      <c r="AB6812" s="3">
        <v>-1.4333333333333331</v>
      </c>
      <c r="AC6812" s="1">
        <v>-21.814</v>
      </c>
      <c r="AD6812">
        <v>1</v>
      </c>
      <c r="AE6812">
        <v>1</v>
      </c>
      <c r="AF6812" t="s">
        <v>48</v>
      </c>
      <c r="AG6812">
        <v>2017</v>
      </c>
      <c r="AH6812">
        <f>COUNTBLANK(datos[[#This Row],[Row ID]:[Year sales]])</f>
        <v>0</v>
      </c>
    </row>
    <row r="6813" spans="1:34" x14ac:dyDescent="0.3">
      <c r="A6813">
        <v>6812</v>
      </c>
      <c r="B6813" t="s">
        <v>9140</v>
      </c>
      <c r="C6813" s="4">
        <v>42992</v>
      </c>
      <c r="D6813" s="4">
        <v>42993</v>
      </c>
      <c r="E6813" t="s">
        <v>208</v>
      </c>
      <c r="F6813" t="s">
        <v>4389</v>
      </c>
      <c r="G6813" t="s">
        <v>4390</v>
      </c>
      <c r="H6813" t="s">
        <v>37</v>
      </c>
      <c r="I6813" t="s">
        <v>38</v>
      </c>
      <c r="J6813" t="s">
        <v>166</v>
      </c>
      <c r="K6813" t="s">
        <v>167</v>
      </c>
      <c r="L6813">
        <v>19140</v>
      </c>
      <c r="M6813" t="s">
        <v>168</v>
      </c>
      <c r="N6813" t="s">
        <v>1572</v>
      </c>
      <c r="O6813" t="s">
        <v>43</v>
      </c>
      <c r="P6813" t="s">
        <v>50</v>
      </c>
      <c r="Q6813" t="s">
        <v>1573</v>
      </c>
      <c r="R6813" s="1">
        <v>113.372</v>
      </c>
      <c r="S6813">
        <v>2</v>
      </c>
      <c r="T6813">
        <f t="shared" si="106"/>
        <v>19</v>
      </c>
      <c r="U6813" t="s">
        <v>46</v>
      </c>
      <c r="V6813">
        <v>0.3</v>
      </c>
      <c r="W6813">
        <v>34.011600000000001</v>
      </c>
      <c r="X6813" s="1">
        <v>-34.011600000000001</v>
      </c>
      <c r="Y6813" s="1">
        <v>147.3836</v>
      </c>
      <c r="Z6813" t="s">
        <v>99</v>
      </c>
      <c r="AA6813" s="2">
        <v>-29.152799999999999</v>
      </c>
      <c r="AB6813" s="3">
        <v>-0.25714285714285712</v>
      </c>
      <c r="AC6813" s="1">
        <v>-108.5132</v>
      </c>
      <c r="AD6813">
        <v>1</v>
      </c>
      <c r="AE6813">
        <v>1</v>
      </c>
      <c r="AF6813" t="s">
        <v>48</v>
      </c>
      <c r="AG6813">
        <v>2017</v>
      </c>
      <c r="AH6813">
        <f>COUNTBLANK(datos[[#This Row],[Row ID]:[Year sales]])</f>
        <v>0</v>
      </c>
    </row>
    <row r="6814" spans="1:34" x14ac:dyDescent="0.3">
      <c r="A6814">
        <v>6813</v>
      </c>
      <c r="B6814" t="s">
        <v>9140</v>
      </c>
      <c r="C6814" s="4">
        <v>42992</v>
      </c>
      <c r="D6814" s="4">
        <v>42993</v>
      </c>
      <c r="E6814" t="s">
        <v>208</v>
      </c>
      <c r="F6814" t="s">
        <v>4389</v>
      </c>
      <c r="G6814" t="s">
        <v>4390</v>
      </c>
      <c r="H6814" t="s">
        <v>37</v>
      </c>
      <c r="I6814" t="s">
        <v>38</v>
      </c>
      <c r="J6814" t="s">
        <v>166</v>
      </c>
      <c r="K6814" t="s">
        <v>167</v>
      </c>
      <c r="L6814">
        <v>19140</v>
      </c>
      <c r="M6814" t="s">
        <v>168</v>
      </c>
      <c r="N6814" t="s">
        <v>3101</v>
      </c>
      <c r="O6814" t="s">
        <v>62</v>
      </c>
      <c r="P6814" t="s">
        <v>94</v>
      </c>
      <c r="Q6814" t="s">
        <v>3102</v>
      </c>
      <c r="R6814" s="1">
        <v>18.312000000000001</v>
      </c>
      <c r="S6814">
        <v>4</v>
      </c>
      <c r="T6814">
        <f t="shared" si="106"/>
        <v>41</v>
      </c>
      <c r="U6814" t="s">
        <v>52</v>
      </c>
      <c r="V6814">
        <v>0.7</v>
      </c>
      <c r="W6814">
        <v>12.8184</v>
      </c>
      <c r="X6814" s="1">
        <v>-12.8184</v>
      </c>
      <c r="Y6814" s="1">
        <v>31.130400000000002</v>
      </c>
      <c r="Z6814" t="s">
        <v>65</v>
      </c>
      <c r="AA6814" s="2">
        <v>-12.208</v>
      </c>
      <c r="AB6814" s="3">
        <v>-0.66666666666666663</v>
      </c>
      <c r="AC6814" s="1">
        <v>-17.701599999999999</v>
      </c>
      <c r="AD6814">
        <v>1</v>
      </c>
      <c r="AE6814">
        <v>1</v>
      </c>
      <c r="AF6814" t="s">
        <v>48</v>
      </c>
      <c r="AG6814">
        <v>2017</v>
      </c>
      <c r="AH6814">
        <f>COUNTBLANK(datos[[#This Row],[Row ID]:[Year sales]])</f>
        <v>0</v>
      </c>
    </row>
    <row r="6815" spans="1:34" x14ac:dyDescent="0.3">
      <c r="A6815">
        <v>6814</v>
      </c>
      <c r="B6815" t="s">
        <v>9140</v>
      </c>
      <c r="C6815" s="4">
        <v>42992</v>
      </c>
      <c r="D6815" s="4">
        <v>42993</v>
      </c>
      <c r="E6815" t="s">
        <v>208</v>
      </c>
      <c r="F6815" t="s">
        <v>4389</v>
      </c>
      <c r="G6815" t="s">
        <v>4390</v>
      </c>
      <c r="H6815" t="s">
        <v>37</v>
      </c>
      <c r="I6815" t="s">
        <v>38</v>
      </c>
      <c r="J6815" t="s">
        <v>166</v>
      </c>
      <c r="K6815" t="s">
        <v>167</v>
      </c>
      <c r="L6815">
        <v>19140</v>
      </c>
      <c r="M6815" t="s">
        <v>168</v>
      </c>
      <c r="N6815" t="s">
        <v>9141</v>
      </c>
      <c r="O6815" t="s">
        <v>43</v>
      </c>
      <c r="P6815" t="s">
        <v>83</v>
      </c>
      <c r="Q6815" t="s">
        <v>9142</v>
      </c>
      <c r="R6815" s="1">
        <v>127.93600000000001</v>
      </c>
      <c r="S6815">
        <v>8</v>
      </c>
      <c r="T6815">
        <f t="shared" si="106"/>
        <v>17</v>
      </c>
      <c r="U6815" t="s">
        <v>75</v>
      </c>
      <c r="V6815">
        <v>0.2</v>
      </c>
      <c r="W6815">
        <v>25.587200000000003</v>
      </c>
      <c r="X6815" s="1">
        <v>-25.587199999999999</v>
      </c>
      <c r="Y6815" s="1">
        <v>153.5232</v>
      </c>
      <c r="Z6815" t="s">
        <v>99</v>
      </c>
      <c r="AA6815" s="2">
        <v>4.7976000000000001</v>
      </c>
      <c r="AB6815" s="3">
        <v>3.7499999999999999E-2</v>
      </c>
      <c r="AC6815" s="1">
        <v>-97.551199999999994</v>
      </c>
      <c r="AD6815">
        <v>1</v>
      </c>
      <c r="AE6815">
        <v>1</v>
      </c>
      <c r="AF6815" t="s">
        <v>48</v>
      </c>
      <c r="AG6815">
        <v>2017</v>
      </c>
      <c r="AH6815">
        <f>COUNTBLANK(datos[[#This Row],[Row ID]:[Year sales]])</f>
        <v>0</v>
      </c>
    </row>
    <row r="6816" spans="1:34" x14ac:dyDescent="0.3">
      <c r="A6816">
        <v>6815</v>
      </c>
      <c r="B6816" t="s">
        <v>9140</v>
      </c>
      <c r="C6816" s="4">
        <v>42992</v>
      </c>
      <c r="D6816" s="4">
        <v>42993</v>
      </c>
      <c r="E6816" t="s">
        <v>208</v>
      </c>
      <c r="F6816" t="s">
        <v>4389</v>
      </c>
      <c r="G6816" t="s">
        <v>4390</v>
      </c>
      <c r="H6816" t="s">
        <v>37</v>
      </c>
      <c r="I6816" t="s">
        <v>38</v>
      </c>
      <c r="J6816" t="s">
        <v>166</v>
      </c>
      <c r="K6816" t="s">
        <v>167</v>
      </c>
      <c r="L6816">
        <v>19140</v>
      </c>
      <c r="M6816" t="s">
        <v>168</v>
      </c>
      <c r="N6816" t="s">
        <v>1383</v>
      </c>
      <c r="O6816" t="s">
        <v>90</v>
      </c>
      <c r="P6816" t="s">
        <v>704</v>
      </c>
      <c r="Q6816" t="s">
        <v>1384</v>
      </c>
      <c r="R6816" s="1">
        <v>241.17</v>
      </c>
      <c r="S6816">
        <v>2</v>
      </c>
      <c r="T6816">
        <f t="shared" si="106"/>
        <v>6</v>
      </c>
      <c r="U6816" t="s">
        <v>46</v>
      </c>
      <c r="V6816">
        <v>0.7</v>
      </c>
      <c r="W6816">
        <v>168.81899999999999</v>
      </c>
      <c r="X6816" s="1">
        <v>-168.81899999999999</v>
      </c>
      <c r="Y6816" s="1">
        <v>409.98899999999998</v>
      </c>
      <c r="Z6816" t="s">
        <v>47</v>
      </c>
      <c r="AA6816" s="2">
        <v>-168.81899999999999</v>
      </c>
      <c r="AB6816" s="3">
        <v>-0.7</v>
      </c>
      <c r="AC6816" s="1">
        <v>-241.17</v>
      </c>
      <c r="AD6816">
        <v>1</v>
      </c>
      <c r="AE6816">
        <v>1</v>
      </c>
      <c r="AF6816" t="s">
        <v>48</v>
      </c>
      <c r="AG6816">
        <v>2017</v>
      </c>
      <c r="AH6816">
        <f>COUNTBLANK(datos[[#This Row],[Row ID]:[Year sales]])</f>
        <v>0</v>
      </c>
    </row>
    <row r="6817" spans="1:34" x14ac:dyDescent="0.3">
      <c r="A6817">
        <v>6816</v>
      </c>
      <c r="B6817" t="s">
        <v>9143</v>
      </c>
      <c r="C6817" s="4">
        <v>41807</v>
      </c>
      <c r="D6817" s="4">
        <v>41811</v>
      </c>
      <c r="E6817" t="s">
        <v>67</v>
      </c>
      <c r="F6817" t="s">
        <v>4084</v>
      </c>
      <c r="G6817" t="s">
        <v>4085</v>
      </c>
      <c r="H6817" t="s">
        <v>37</v>
      </c>
      <c r="I6817" t="s">
        <v>38</v>
      </c>
      <c r="J6817" t="s">
        <v>115</v>
      </c>
      <c r="K6817" t="s">
        <v>116</v>
      </c>
      <c r="L6817">
        <v>98105</v>
      </c>
      <c r="M6817" t="s">
        <v>60</v>
      </c>
      <c r="N6817" t="s">
        <v>4126</v>
      </c>
      <c r="O6817" t="s">
        <v>43</v>
      </c>
      <c r="P6817" t="s">
        <v>83</v>
      </c>
      <c r="Q6817" t="s">
        <v>1307</v>
      </c>
      <c r="R6817" s="1">
        <v>6.24</v>
      </c>
      <c r="S6817">
        <v>3</v>
      </c>
      <c r="T6817">
        <f t="shared" si="106"/>
        <v>61</v>
      </c>
      <c r="U6817" t="s">
        <v>52</v>
      </c>
      <c r="V6817">
        <v>0</v>
      </c>
      <c r="W6817">
        <v>0</v>
      </c>
      <c r="X6817" s="1">
        <v>0</v>
      </c>
      <c r="Y6817" s="1">
        <v>6.24</v>
      </c>
      <c r="Z6817" t="s">
        <v>65</v>
      </c>
      <c r="AA6817" s="2">
        <v>2.6208</v>
      </c>
      <c r="AB6817" s="3">
        <v>0.42</v>
      </c>
      <c r="AC6817" s="1">
        <v>-3.6192000000000002</v>
      </c>
      <c r="AD6817">
        <v>4</v>
      </c>
      <c r="AE6817">
        <v>4</v>
      </c>
      <c r="AF6817" t="s">
        <v>48</v>
      </c>
      <c r="AG6817">
        <v>2014</v>
      </c>
      <c r="AH6817">
        <f>COUNTBLANK(datos[[#This Row],[Row ID]:[Year sales]])</f>
        <v>0</v>
      </c>
    </row>
    <row r="6818" spans="1:34" x14ac:dyDescent="0.3">
      <c r="A6818">
        <v>6817</v>
      </c>
      <c r="B6818" t="s">
        <v>9143</v>
      </c>
      <c r="C6818" s="4">
        <v>41807</v>
      </c>
      <c r="D6818" s="4">
        <v>41811</v>
      </c>
      <c r="E6818" t="s">
        <v>67</v>
      </c>
      <c r="F6818" t="s">
        <v>4084</v>
      </c>
      <c r="G6818" t="s">
        <v>4085</v>
      </c>
      <c r="H6818" t="s">
        <v>37</v>
      </c>
      <c r="I6818" t="s">
        <v>38</v>
      </c>
      <c r="J6818" t="s">
        <v>115</v>
      </c>
      <c r="K6818" t="s">
        <v>116</v>
      </c>
      <c r="L6818">
        <v>98105</v>
      </c>
      <c r="M6818" t="s">
        <v>60</v>
      </c>
      <c r="N6818" t="s">
        <v>1196</v>
      </c>
      <c r="O6818" t="s">
        <v>62</v>
      </c>
      <c r="P6818" t="s">
        <v>289</v>
      </c>
      <c r="Q6818" t="s">
        <v>1197</v>
      </c>
      <c r="R6818" s="1">
        <v>17.899999999999999</v>
      </c>
      <c r="S6818">
        <v>5</v>
      </c>
      <c r="T6818">
        <f t="shared" si="106"/>
        <v>38</v>
      </c>
      <c r="U6818" t="s">
        <v>75</v>
      </c>
      <c r="V6818">
        <v>0</v>
      </c>
      <c r="W6818">
        <v>0</v>
      </c>
      <c r="X6818" s="1">
        <v>0</v>
      </c>
      <c r="Y6818" s="1">
        <v>17.899999999999999</v>
      </c>
      <c r="Z6818" t="s">
        <v>65</v>
      </c>
      <c r="AA6818" s="2">
        <v>8.9499999999999993</v>
      </c>
      <c r="AB6818" s="3">
        <v>0.5</v>
      </c>
      <c r="AC6818" s="1">
        <v>-8.9499999999999993</v>
      </c>
      <c r="AD6818">
        <v>4</v>
      </c>
      <c r="AE6818">
        <v>4</v>
      </c>
      <c r="AF6818" t="s">
        <v>48</v>
      </c>
      <c r="AG6818">
        <v>2014</v>
      </c>
      <c r="AH6818">
        <f>COUNTBLANK(datos[[#This Row],[Row ID]:[Year sales]])</f>
        <v>0</v>
      </c>
    </row>
    <row r="6819" spans="1:34" x14ac:dyDescent="0.3">
      <c r="A6819">
        <v>6818</v>
      </c>
      <c r="B6819" t="s">
        <v>9143</v>
      </c>
      <c r="C6819" s="4">
        <v>41807</v>
      </c>
      <c r="D6819" s="4">
        <v>41811</v>
      </c>
      <c r="E6819" t="s">
        <v>67</v>
      </c>
      <c r="F6819" t="s">
        <v>4084</v>
      </c>
      <c r="G6819" t="s">
        <v>4085</v>
      </c>
      <c r="H6819" t="s">
        <v>37</v>
      </c>
      <c r="I6819" t="s">
        <v>38</v>
      </c>
      <c r="J6819" t="s">
        <v>115</v>
      </c>
      <c r="K6819" t="s">
        <v>116</v>
      </c>
      <c r="L6819">
        <v>98105</v>
      </c>
      <c r="M6819" t="s">
        <v>60</v>
      </c>
      <c r="N6819" t="s">
        <v>1277</v>
      </c>
      <c r="O6819" t="s">
        <v>62</v>
      </c>
      <c r="P6819" t="s">
        <v>94</v>
      </c>
      <c r="Q6819" t="s">
        <v>1278</v>
      </c>
      <c r="R6819" s="1">
        <v>3266.3760000000002</v>
      </c>
      <c r="S6819">
        <v>3</v>
      </c>
      <c r="T6819">
        <f t="shared" si="106"/>
        <v>27</v>
      </c>
      <c r="U6819" t="s">
        <v>52</v>
      </c>
      <c r="V6819">
        <v>0.2</v>
      </c>
      <c r="W6819">
        <v>653.27520000000004</v>
      </c>
      <c r="X6819" s="1">
        <v>-653.27520000000004</v>
      </c>
      <c r="Y6819" s="1">
        <v>3919.6512000000002</v>
      </c>
      <c r="Z6819" t="s">
        <v>53</v>
      </c>
      <c r="AA6819" s="2">
        <v>1061.5722000000001</v>
      </c>
      <c r="AB6819" s="3">
        <v>0.32500000000000001</v>
      </c>
      <c r="AC6819" s="1">
        <v>-1551.5286000000001</v>
      </c>
      <c r="AD6819">
        <v>4</v>
      </c>
      <c r="AE6819">
        <v>4</v>
      </c>
      <c r="AF6819" t="s">
        <v>48</v>
      </c>
      <c r="AG6819">
        <v>2014</v>
      </c>
      <c r="AH6819">
        <f>COUNTBLANK(datos[[#This Row],[Row ID]:[Year sales]])</f>
        <v>0</v>
      </c>
    </row>
    <row r="6820" spans="1:34" x14ac:dyDescent="0.3">
      <c r="A6820">
        <v>6819</v>
      </c>
      <c r="B6820" t="s">
        <v>9144</v>
      </c>
      <c r="C6820" s="4">
        <v>43097</v>
      </c>
      <c r="D6820" s="4">
        <v>43101</v>
      </c>
      <c r="E6820" t="s">
        <v>67</v>
      </c>
      <c r="F6820" t="s">
        <v>5652</v>
      </c>
      <c r="G6820" t="s">
        <v>5653</v>
      </c>
      <c r="H6820" t="s">
        <v>57</v>
      </c>
      <c r="I6820" t="s">
        <v>38</v>
      </c>
      <c r="J6820" t="s">
        <v>1408</v>
      </c>
      <c r="K6820" t="s">
        <v>231</v>
      </c>
      <c r="L6820">
        <v>61604</v>
      </c>
      <c r="M6820" t="s">
        <v>125</v>
      </c>
      <c r="N6820" t="s">
        <v>5512</v>
      </c>
      <c r="O6820" t="s">
        <v>62</v>
      </c>
      <c r="P6820" t="s">
        <v>94</v>
      </c>
      <c r="Q6820" t="s">
        <v>5513</v>
      </c>
      <c r="R6820" s="1">
        <v>1.68</v>
      </c>
      <c r="S6820">
        <v>5</v>
      </c>
      <c r="T6820">
        <f t="shared" si="106"/>
        <v>15</v>
      </c>
      <c r="U6820" t="s">
        <v>75</v>
      </c>
      <c r="V6820">
        <v>0.8</v>
      </c>
      <c r="W6820">
        <v>1.3440000000000001</v>
      </c>
      <c r="X6820" s="1">
        <v>-1.3440000000000001</v>
      </c>
      <c r="Y6820" s="1">
        <v>3.024</v>
      </c>
      <c r="Z6820" t="s">
        <v>65</v>
      </c>
      <c r="AA6820" s="2">
        <v>-2.6880000000000002</v>
      </c>
      <c r="AB6820" s="3">
        <v>-1.6</v>
      </c>
      <c r="AC6820" s="1">
        <v>-3.024</v>
      </c>
      <c r="AD6820">
        <v>4</v>
      </c>
      <c r="AE6820">
        <v>4</v>
      </c>
      <c r="AF6820" t="s">
        <v>48</v>
      </c>
      <c r="AG6820">
        <v>2017</v>
      </c>
      <c r="AH6820">
        <f>COUNTBLANK(datos[[#This Row],[Row ID]:[Year sales]])</f>
        <v>0</v>
      </c>
    </row>
    <row r="6821" spans="1:34" x14ac:dyDescent="0.3">
      <c r="A6821">
        <v>6820</v>
      </c>
      <c r="B6821" t="s">
        <v>9144</v>
      </c>
      <c r="C6821" s="4">
        <v>43097</v>
      </c>
      <c r="D6821" s="4">
        <v>43101</v>
      </c>
      <c r="E6821" t="s">
        <v>67</v>
      </c>
      <c r="F6821" t="s">
        <v>5652</v>
      </c>
      <c r="G6821" t="s">
        <v>5653</v>
      </c>
      <c r="H6821" t="s">
        <v>57</v>
      </c>
      <c r="I6821" t="s">
        <v>38</v>
      </c>
      <c r="J6821" t="s">
        <v>1408</v>
      </c>
      <c r="K6821" t="s">
        <v>231</v>
      </c>
      <c r="L6821">
        <v>61604</v>
      </c>
      <c r="M6821" t="s">
        <v>125</v>
      </c>
      <c r="N6821" t="s">
        <v>6373</v>
      </c>
      <c r="O6821" t="s">
        <v>43</v>
      </c>
      <c r="P6821" t="s">
        <v>83</v>
      </c>
      <c r="Q6821" t="s">
        <v>6374</v>
      </c>
      <c r="R6821" s="1">
        <v>7.968</v>
      </c>
      <c r="S6821">
        <v>3</v>
      </c>
      <c r="T6821">
        <f t="shared" si="106"/>
        <v>16</v>
      </c>
      <c r="U6821" t="s">
        <v>52</v>
      </c>
      <c r="V6821">
        <v>0.6</v>
      </c>
      <c r="W6821">
        <v>4.7808000000000002</v>
      </c>
      <c r="X6821" s="1">
        <v>-4.7808000000000002</v>
      </c>
      <c r="Y6821" s="1">
        <v>12.748799999999999</v>
      </c>
      <c r="Z6821" t="s">
        <v>65</v>
      </c>
      <c r="AA6821" s="2">
        <v>-2.3904000000000001</v>
      </c>
      <c r="AB6821" s="3">
        <v>-0.3</v>
      </c>
      <c r="AC6821" s="1">
        <v>-5.5776000000000003</v>
      </c>
      <c r="AD6821">
        <v>4</v>
      </c>
      <c r="AE6821">
        <v>4</v>
      </c>
      <c r="AF6821" t="s">
        <v>48</v>
      </c>
      <c r="AG6821">
        <v>2017</v>
      </c>
      <c r="AH6821">
        <f>COUNTBLANK(datos[[#This Row],[Row ID]:[Year sales]])</f>
        <v>0</v>
      </c>
    </row>
    <row r="6822" spans="1:34" x14ac:dyDescent="0.3">
      <c r="A6822">
        <v>6821</v>
      </c>
      <c r="B6822" t="s">
        <v>9144</v>
      </c>
      <c r="C6822" s="4">
        <v>43097</v>
      </c>
      <c r="D6822" s="4">
        <v>43101</v>
      </c>
      <c r="E6822" t="s">
        <v>67</v>
      </c>
      <c r="F6822" t="s">
        <v>5652</v>
      </c>
      <c r="G6822" t="s">
        <v>5653</v>
      </c>
      <c r="H6822" t="s">
        <v>57</v>
      </c>
      <c r="I6822" t="s">
        <v>38</v>
      </c>
      <c r="J6822" t="s">
        <v>1408</v>
      </c>
      <c r="K6822" t="s">
        <v>231</v>
      </c>
      <c r="L6822">
        <v>61604</v>
      </c>
      <c r="M6822" t="s">
        <v>125</v>
      </c>
      <c r="N6822" t="s">
        <v>738</v>
      </c>
      <c r="O6822" t="s">
        <v>43</v>
      </c>
      <c r="P6822" t="s">
        <v>50</v>
      </c>
      <c r="Q6822" t="s">
        <v>739</v>
      </c>
      <c r="R6822" s="1">
        <v>113.372</v>
      </c>
      <c r="S6822">
        <v>2</v>
      </c>
      <c r="T6822">
        <f t="shared" si="106"/>
        <v>30</v>
      </c>
      <c r="U6822" t="s">
        <v>46</v>
      </c>
      <c r="V6822">
        <v>0.3</v>
      </c>
      <c r="W6822">
        <v>34.011600000000001</v>
      </c>
      <c r="X6822" s="1">
        <v>-34.011600000000001</v>
      </c>
      <c r="Y6822" s="1">
        <v>147.3836</v>
      </c>
      <c r="Z6822" t="s">
        <v>99</v>
      </c>
      <c r="AA6822" s="2">
        <v>-3.2391999999999999</v>
      </c>
      <c r="AB6822" s="3">
        <v>-2.8571428571428571E-2</v>
      </c>
      <c r="AC6822" s="1">
        <v>-82.599599999999995</v>
      </c>
      <c r="AD6822">
        <v>4</v>
      </c>
      <c r="AE6822">
        <v>4</v>
      </c>
      <c r="AF6822" t="s">
        <v>48</v>
      </c>
      <c r="AG6822">
        <v>2017</v>
      </c>
      <c r="AH6822">
        <f>COUNTBLANK(datos[[#This Row],[Row ID]:[Year sales]])</f>
        <v>0</v>
      </c>
    </row>
    <row r="6823" spans="1:34" x14ac:dyDescent="0.3">
      <c r="A6823">
        <v>6822</v>
      </c>
      <c r="B6823" t="s">
        <v>9144</v>
      </c>
      <c r="C6823" s="4">
        <v>43097</v>
      </c>
      <c r="D6823" s="4">
        <v>43101</v>
      </c>
      <c r="E6823" t="s">
        <v>67</v>
      </c>
      <c r="F6823" t="s">
        <v>5652</v>
      </c>
      <c r="G6823" t="s">
        <v>5653</v>
      </c>
      <c r="H6823" t="s">
        <v>57</v>
      </c>
      <c r="I6823" t="s">
        <v>38</v>
      </c>
      <c r="J6823" t="s">
        <v>1408</v>
      </c>
      <c r="K6823" t="s">
        <v>231</v>
      </c>
      <c r="L6823">
        <v>61604</v>
      </c>
      <c r="M6823" t="s">
        <v>125</v>
      </c>
      <c r="N6823" t="s">
        <v>1385</v>
      </c>
      <c r="O6823" t="s">
        <v>43</v>
      </c>
      <c r="P6823" t="s">
        <v>83</v>
      </c>
      <c r="Q6823" t="s">
        <v>1386</v>
      </c>
      <c r="R6823" s="1">
        <v>2.96</v>
      </c>
      <c r="S6823">
        <v>2</v>
      </c>
      <c r="T6823">
        <f t="shared" si="106"/>
        <v>33</v>
      </c>
      <c r="U6823" t="s">
        <v>46</v>
      </c>
      <c r="V6823">
        <v>0.6</v>
      </c>
      <c r="W6823">
        <v>1.776</v>
      </c>
      <c r="X6823" s="1">
        <v>-1.776</v>
      </c>
      <c r="Y6823" s="1">
        <v>4.7359999999999998</v>
      </c>
      <c r="Z6823" t="s">
        <v>65</v>
      </c>
      <c r="AA6823" s="2">
        <v>-1.4059999999999999</v>
      </c>
      <c r="AB6823" s="3">
        <v>-0.47499999999999998</v>
      </c>
      <c r="AC6823" s="1">
        <v>-2.59</v>
      </c>
      <c r="AD6823">
        <v>4</v>
      </c>
      <c r="AE6823">
        <v>4</v>
      </c>
      <c r="AF6823" t="s">
        <v>48</v>
      </c>
      <c r="AG6823">
        <v>2017</v>
      </c>
      <c r="AH6823">
        <f>COUNTBLANK(datos[[#This Row],[Row ID]:[Year sales]])</f>
        <v>0</v>
      </c>
    </row>
    <row r="6824" spans="1:34" x14ac:dyDescent="0.3">
      <c r="A6824">
        <v>6823</v>
      </c>
      <c r="B6824" t="s">
        <v>9145</v>
      </c>
      <c r="C6824" s="4">
        <v>43041</v>
      </c>
      <c r="D6824" s="4">
        <v>43046</v>
      </c>
      <c r="E6824" t="s">
        <v>67</v>
      </c>
      <c r="F6824" t="s">
        <v>3996</v>
      </c>
      <c r="G6824" t="s">
        <v>3997</v>
      </c>
      <c r="H6824" t="s">
        <v>37</v>
      </c>
      <c r="I6824" t="s">
        <v>38</v>
      </c>
      <c r="J6824" t="s">
        <v>58</v>
      </c>
      <c r="K6824" t="s">
        <v>59</v>
      </c>
      <c r="L6824">
        <v>90036</v>
      </c>
      <c r="M6824" t="s">
        <v>60</v>
      </c>
      <c r="N6824" t="s">
        <v>2884</v>
      </c>
      <c r="O6824" t="s">
        <v>62</v>
      </c>
      <c r="P6824" t="s">
        <v>97</v>
      </c>
      <c r="Q6824" t="s">
        <v>2885</v>
      </c>
      <c r="R6824" s="1">
        <v>168.1</v>
      </c>
      <c r="S6824">
        <v>5</v>
      </c>
      <c r="T6824">
        <f t="shared" si="106"/>
        <v>25</v>
      </c>
      <c r="U6824" t="s">
        <v>75</v>
      </c>
      <c r="V6824">
        <v>0</v>
      </c>
      <c r="W6824">
        <v>0</v>
      </c>
      <c r="X6824" s="1">
        <v>0</v>
      </c>
      <c r="Y6824" s="1">
        <v>168.1</v>
      </c>
      <c r="Z6824" t="s">
        <v>99</v>
      </c>
      <c r="AA6824" s="2">
        <v>43.706000000000003</v>
      </c>
      <c r="AB6824" s="3">
        <v>0.26</v>
      </c>
      <c r="AC6824" s="1">
        <v>-124.39400000000001</v>
      </c>
      <c r="AD6824">
        <v>5</v>
      </c>
      <c r="AE6824">
        <v>5</v>
      </c>
      <c r="AF6824" t="s">
        <v>48</v>
      </c>
      <c r="AG6824">
        <v>2017</v>
      </c>
      <c r="AH6824">
        <f>COUNTBLANK(datos[[#This Row],[Row ID]:[Year sales]])</f>
        <v>0</v>
      </c>
    </row>
    <row r="6825" spans="1:34" x14ac:dyDescent="0.3">
      <c r="A6825">
        <v>6824</v>
      </c>
      <c r="B6825" t="s">
        <v>9146</v>
      </c>
      <c r="C6825" s="4">
        <v>42210</v>
      </c>
      <c r="D6825" s="4">
        <v>42214</v>
      </c>
      <c r="E6825" t="s">
        <v>67</v>
      </c>
      <c r="F6825" t="s">
        <v>3829</v>
      </c>
      <c r="G6825" t="s">
        <v>3830</v>
      </c>
      <c r="H6825" t="s">
        <v>57</v>
      </c>
      <c r="I6825" t="s">
        <v>38</v>
      </c>
      <c r="J6825" t="s">
        <v>1841</v>
      </c>
      <c r="K6825" t="s">
        <v>378</v>
      </c>
      <c r="L6825">
        <v>36116</v>
      </c>
      <c r="M6825" t="s">
        <v>41</v>
      </c>
      <c r="N6825" t="s">
        <v>1826</v>
      </c>
      <c r="O6825" t="s">
        <v>62</v>
      </c>
      <c r="P6825" t="s">
        <v>193</v>
      </c>
      <c r="Q6825" t="s">
        <v>1827</v>
      </c>
      <c r="R6825" s="1">
        <v>98.46</v>
      </c>
      <c r="S6825">
        <v>9</v>
      </c>
      <c r="T6825">
        <f t="shared" si="106"/>
        <v>34</v>
      </c>
      <c r="U6825" t="s">
        <v>75</v>
      </c>
      <c r="V6825">
        <v>0</v>
      </c>
      <c r="W6825">
        <v>0</v>
      </c>
      <c r="X6825" s="1">
        <v>0</v>
      </c>
      <c r="Y6825" s="1">
        <v>98.46</v>
      </c>
      <c r="Z6825" t="s">
        <v>99</v>
      </c>
      <c r="AA6825" s="2">
        <v>49.23</v>
      </c>
      <c r="AB6825" s="3">
        <v>0.5</v>
      </c>
      <c r="AC6825" s="1">
        <v>-49.23</v>
      </c>
      <c r="AD6825">
        <v>4</v>
      </c>
      <c r="AE6825">
        <v>4</v>
      </c>
      <c r="AF6825" t="s">
        <v>48</v>
      </c>
      <c r="AG6825">
        <v>2015</v>
      </c>
      <c r="AH6825">
        <f>COUNTBLANK(datos[[#This Row],[Row ID]:[Year sales]])</f>
        <v>0</v>
      </c>
    </row>
    <row r="6826" spans="1:34" x14ac:dyDescent="0.3">
      <c r="A6826">
        <v>6825</v>
      </c>
      <c r="B6826" t="s">
        <v>9146</v>
      </c>
      <c r="C6826" s="4">
        <v>42210</v>
      </c>
      <c r="D6826" s="4">
        <v>42214</v>
      </c>
      <c r="E6826" t="s">
        <v>67</v>
      </c>
      <c r="F6826" t="s">
        <v>3829</v>
      </c>
      <c r="G6826" t="s">
        <v>3830</v>
      </c>
      <c r="H6826" t="s">
        <v>57</v>
      </c>
      <c r="I6826" t="s">
        <v>38</v>
      </c>
      <c r="J6826" t="s">
        <v>1841</v>
      </c>
      <c r="K6826" t="s">
        <v>378</v>
      </c>
      <c r="L6826">
        <v>36116</v>
      </c>
      <c r="M6826" t="s">
        <v>41</v>
      </c>
      <c r="N6826" t="s">
        <v>1460</v>
      </c>
      <c r="O6826" t="s">
        <v>43</v>
      </c>
      <c r="P6826" t="s">
        <v>73</v>
      </c>
      <c r="Q6826" t="s">
        <v>1461</v>
      </c>
      <c r="R6826" s="1">
        <v>358.58</v>
      </c>
      <c r="S6826">
        <v>2</v>
      </c>
      <c r="T6826">
        <f t="shared" si="106"/>
        <v>20</v>
      </c>
      <c r="U6826" t="s">
        <v>46</v>
      </c>
      <c r="V6826">
        <v>0</v>
      </c>
      <c r="W6826">
        <v>0</v>
      </c>
      <c r="X6826" s="1">
        <v>0</v>
      </c>
      <c r="Y6826" s="1">
        <v>358.58</v>
      </c>
      <c r="Z6826" t="s">
        <v>47</v>
      </c>
      <c r="AA6826" s="2">
        <v>39.443800000000003</v>
      </c>
      <c r="AB6826" s="3">
        <v>0.11000000000000001</v>
      </c>
      <c r="AC6826" s="1">
        <v>-319.13619999999997</v>
      </c>
      <c r="AD6826">
        <v>4</v>
      </c>
      <c r="AE6826">
        <v>4</v>
      </c>
      <c r="AF6826" t="s">
        <v>48</v>
      </c>
      <c r="AG6826">
        <v>2015</v>
      </c>
      <c r="AH6826">
        <f>COUNTBLANK(datos[[#This Row],[Row ID]:[Year sales]])</f>
        <v>0</v>
      </c>
    </row>
    <row r="6827" spans="1:34" x14ac:dyDescent="0.3">
      <c r="A6827">
        <v>6826</v>
      </c>
      <c r="B6827" t="s">
        <v>9147</v>
      </c>
      <c r="C6827" s="4">
        <v>42645</v>
      </c>
      <c r="D6827" s="4">
        <v>42652</v>
      </c>
      <c r="E6827" t="s">
        <v>67</v>
      </c>
      <c r="F6827" t="s">
        <v>4987</v>
      </c>
      <c r="G6827" t="s">
        <v>4988</v>
      </c>
      <c r="H6827" t="s">
        <v>57</v>
      </c>
      <c r="I6827" t="s">
        <v>38</v>
      </c>
      <c r="J6827" t="s">
        <v>4296</v>
      </c>
      <c r="K6827" t="s">
        <v>274</v>
      </c>
      <c r="L6827">
        <v>47905</v>
      </c>
      <c r="M6827" t="s">
        <v>125</v>
      </c>
      <c r="N6827" t="s">
        <v>2834</v>
      </c>
      <c r="O6827" t="s">
        <v>62</v>
      </c>
      <c r="P6827" t="s">
        <v>77</v>
      </c>
      <c r="Q6827" t="s">
        <v>2835</v>
      </c>
      <c r="R6827" s="1">
        <v>32.479999999999997</v>
      </c>
      <c r="S6827">
        <v>2</v>
      </c>
      <c r="T6827">
        <f t="shared" si="106"/>
        <v>31</v>
      </c>
      <c r="U6827" t="s">
        <v>46</v>
      </c>
      <c r="V6827">
        <v>0</v>
      </c>
      <c r="W6827">
        <v>0</v>
      </c>
      <c r="X6827" s="1">
        <v>0</v>
      </c>
      <c r="Y6827" s="1">
        <v>32.479999999999997</v>
      </c>
      <c r="Z6827" t="s">
        <v>65</v>
      </c>
      <c r="AA6827" s="2">
        <v>4.8719999999999999</v>
      </c>
      <c r="AB6827" s="3">
        <v>0.15000000000000002</v>
      </c>
      <c r="AC6827" s="1">
        <v>-27.608000000000001</v>
      </c>
      <c r="AD6827">
        <v>7</v>
      </c>
      <c r="AE6827">
        <v>7</v>
      </c>
      <c r="AF6827" t="s">
        <v>48</v>
      </c>
      <c r="AG6827">
        <v>2016</v>
      </c>
      <c r="AH6827">
        <f>COUNTBLANK(datos[[#This Row],[Row ID]:[Year sales]])</f>
        <v>0</v>
      </c>
    </row>
    <row r="6828" spans="1:34" x14ac:dyDescent="0.3">
      <c r="A6828">
        <v>6827</v>
      </c>
      <c r="B6828" t="s">
        <v>9147</v>
      </c>
      <c r="C6828" s="4">
        <v>42645</v>
      </c>
      <c r="D6828" s="4">
        <v>42652</v>
      </c>
      <c r="E6828" t="s">
        <v>67</v>
      </c>
      <c r="F6828" t="s">
        <v>4987</v>
      </c>
      <c r="G6828" t="s">
        <v>4988</v>
      </c>
      <c r="H6828" t="s">
        <v>57</v>
      </c>
      <c r="I6828" t="s">
        <v>38</v>
      </c>
      <c r="J6828" t="s">
        <v>4296</v>
      </c>
      <c r="K6828" t="s">
        <v>274</v>
      </c>
      <c r="L6828">
        <v>47905</v>
      </c>
      <c r="M6828" t="s">
        <v>125</v>
      </c>
      <c r="N6828" t="s">
        <v>5767</v>
      </c>
      <c r="O6828" t="s">
        <v>90</v>
      </c>
      <c r="P6828" t="s">
        <v>1238</v>
      </c>
      <c r="Q6828" t="s">
        <v>5768</v>
      </c>
      <c r="R6828" s="1">
        <v>17499.95</v>
      </c>
      <c r="S6828">
        <v>5</v>
      </c>
      <c r="T6828">
        <f t="shared" si="106"/>
        <v>20</v>
      </c>
      <c r="U6828" t="s">
        <v>75</v>
      </c>
      <c r="V6828">
        <v>0</v>
      </c>
      <c r="W6828">
        <v>0</v>
      </c>
      <c r="X6828" s="1">
        <v>0</v>
      </c>
      <c r="Y6828" s="1">
        <v>17499.95</v>
      </c>
      <c r="Z6828" t="s">
        <v>53</v>
      </c>
      <c r="AA6828" s="2">
        <v>8399.9760000000006</v>
      </c>
      <c r="AB6828" s="3">
        <v>0.48000000000000004</v>
      </c>
      <c r="AC6828" s="1">
        <v>-9099.9740000000002</v>
      </c>
      <c r="AD6828">
        <v>7</v>
      </c>
      <c r="AE6828">
        <v>7</v>
      </c>
      <c r="AF6828" t="s">
        <v>48</v>
      </c>
      <c r="AG6828">
        <v>2016</v>
      </c>
      <c r="AH6828">
        <f>COUNTBLANK(datos[[#This Row],[Row ID]:[Year sales]])</f>
        <v>0</v>
      </c>
    </row>
    <row r="6829" spans="1:34" x14ac:dyDescent="0.3">
      <c r="A6829">
        <v>6828</v>
      </c>
      <c r="B6829" t="s">
        <v>9147</v>
      </c>
      <c r="C6829" s="4">
        <v>42645</v>
      </c>
      <c r="D6829" s="4">
        <v>42652</v>
      </c>
      <c r="E6829" t="s">
        <v>67</v>
      </c>
      <c r="F6829" t="s">
        <v>4987</v>
      </c>
      <c r="G6829" t="s">
        <v>4988</v>
      </c>
      <c r="H6829" t="s">
        <v>57</v>
      </c>
      <c r="I6829" t="s">
        <v>38</v>
      </c>
      <c r="J6829" t="s">
        <v>4296</v>
      </c>
      <c r="K6829" t="s">
        <v>274</v>
      </c>
      <c r="L6829">
        <v>47905</v>
      </c>
      <c r="M6829" t="s">
        <v>125</v>
      </c>
      <c r="N6829" t="s">
        <v>6395</v>
      </c>
      <c r="O6829" t="s">
        <v>62</v>
      </c>
      <c r="P6829" t="s">
        <v>94</v>
      </c>
      <c r="Q6829" t="s">
        <v>6396</v>
      </c>
      <c r="R6829" s="1">
        <v>735.98</v>
      </c>
      <c r="S6829">
        <v>2</v>
      </c>
      <c r="T6829">
        <f t="shared" si="106"/>
        <v>28</v>
      </c>
      <c r="U6829" t="s">
        <v>46</v>
      </c>
      <c r="V6829">
        <v>0</v>
      </c>
      <c r="W6829">
        <v>0</v>
      </c>
      <c r="X6829" s="1">
        <v>0</v>
      </c>
      <c r="Y6829" s="1">
        <v>735.98</v>
      </c>
      <c r="Z6829" t="s">
        <v>53</v>
      </c>
      <c r="AA6829" s="2">
        <v>331.19099999999997</v>
      </c>
      <c r="AB6829" s="3">
        <v>0.44999999999999996</v>
      </c>
      <c r="AC6829" s="1">
        <v>-404.78899999999999</v>
      </c>
      <c r="AD6829">
        <v>7</v>
      </c>
      <c r="AE6829">
        <v>7</v>
      </c>
      <c r="AF6829" t="s">
        <v>48</v>
      </c>
      <c r="AG6829">
        <v>2016</v>
      </c>
      <c r="AH6829">
        <f>COUNTBLANK(datos[[#This Row],[Row ID]:[Year sales]])</f>
        <v>0</v>
      </c>
    </row>
    <row r="6830" spans="1:34" x14ac:dyDescent="0.3">
      <c r="A6830">
        <v>6829</v>
      </c>
      <c r="B6830" t="s">
        <v>9147</v>
      </c>
      <c r="C6830" s="4">
        <v>42645</v>
      </c>
      <c r="D6830" s="4">
        <v>42652</v>
      </c>
      <c r="E6830" t="s">
        <v>67</v>
      </c>
      <c r="F6830" t="s">
        <v>4987</v>
      </c>
      <c r="G6830" t="s">
        <v>4988</v>
      </c>
      <c r="H6830" t="s">
        <v>57</v>
      </c>
      <c r="I6830" t="s">
        <v>38</v>
      </c>
      <c r="J6830" t="s">
        <v>4296</v>
      </c>
      <c r="K6830" t="s">
        <v>274</v>
      </c>
      <c r="L6830">
        <v>47905</v>
      </c>
      <c r="M6830" t="s">
        <v>125</v>
      </c>
      <c r="N6830" t="s">
        <v>2735</v>
      </c>
      <c r="O6830" t="s">
        <v>62</v>
      </c>
      <c r="P6830" t="s">
        <v>94</v>
      </c>
      <c r="Q6830" t="s">
        <v>2736</v>
      </c>
      <c r="R6830" s="1">
        <v>34.369999999999997</v>
      </c>
      <c r="S6830">
        <v>7</v>
      </c>
      <c r="T6830">
        <f t="shared" si="106"/>
        <v>45</v>
      </c>
      <c r="U6830" t="s">
        <v>75</v>
      </c>
      <c r="V6830">
        <v>0</v>
      </c>
      <c r="W6830">
        <v>0</v>
      </c>
      <c r="X6830" s="1">
        <v>0</v>
      </c>
      <c r="Y6830" s="1">
        <v>34.369999999999997</v>
      </c>
      <c r="Z6830" t="s">
        <v>65</v>
      </c>
      <c r="AA6830" s="2">
        <v>16.8413</v>
      </c>
      <c r="AB6830" s="3">
        <v>0.49000000000000005</v>
      </c>
      <c r="AC6830" s="1">
        <v>-17.528700000000001</v>
      </c>
      <c r="AD6830">
        <v>7</v>
      </c>
      <c r="AE6830">
        <v>7</v>
      </c>
      <c r="AF6830" t="s">
        <v>48</v>
      </c>
      <c r="AG6830">
        <v>2016</v>
      </c>
      <c r="AH6830">
        <f>COUNTBLANK(datos[[#This Row],[Row ID]:[Year sales]])</f>
        <v>0</v>
      </c>
    </row>
    <row r="6831" spans="1:34" x14ac:dyDescent="0.3">
      <c r="A6831">
        <v>6830</v>
      </c>
      <c r="B6831" t="s">
        <v>9147</v>
      </c>
      <c r="C6831" s="4">
        <v>42645</v>
      </c>
      <c r="D6831" s="4">
        <v>42652</v>
      </c>
      <c r="E6831" t="s">
        <v>67</v>
      </c>
      <c r="F6831" t="s">
        <v>4987</v>
      </c>
      <c r="G6831" t="s">
        <v>4988</v>
      </c>
      <c r="H6831" t="s">
        <v>57</v>
      </c>
      <c r="I6831" t="s">
        <v>38</v>
      </c>
      <c r="J6831" t="s">
        <v>4296</v>
      </c>
      <c r="K6831" t="s">
        <v>274</v>
      </c>
      <c r="L6831">
        <v>47905</v>
      </c>
      <c r="M6831" t="s">
        <v>125</v>
      </c>
      <c r="N6831" t="s">
        <v>897</v>
      </c>
      <c r="O6831" t="s">
        <v>62</v>
      </c>
      <c r="P6831" t="s">
        <v>86</v>
      </c>
      <c r="Q6831" t="s">
        <v>898</v>
      </c>
      <c r="R6831" s="1">
        <v>33.96</v>
      </c>
      <c r="S6831">
        <v>2</v>
      </c>
      <c r="T6831">
        <f t="shared" si="106"/>
        <v>19</v>
      </c>
      <c r="U6831" t="s">
        <v>46</v>
      </c>
      <c r="V6831">
        <v>0</v>
      </c>
      <c r="W6831">
        <v>0</v>
      </c>
      <c r="X6831" s="1">
        <v>0</v>
      </c>
      <c r="Y6831" s="1">
        <v>33.96</v>
      </c>
      <c r="Z6831" t="s">
        <v>65</v>
      </c>
      <c r="AA6831" s="2">
        <v>9.5088000000000008</v>
      </c>
      <c r="AB6831" s="3">
        <v>0.28000000000000003</v>
      </c>
      <c r="AC6831" s="1">
        <v>-24.4512</v>
      </c>
      <c r="AD6831">
        <v>7</v>
      </c>
      <c r="AE6831">
        <v>7</v>
      </c>
      <c r="AF6831" t="s">
        <v>48</v>
      </c>
      <c r="AG6831">
        <v>2016</v>
      </c>
      <c r="AH6831">
        <f>COUNTBLANK(datos[[#This Row],[Row ID]:[Year sales]])</f>
        <v>0</v>
      </c>
    </row>
    <row r="6832" spans="1:34" x14ac:dyDescent="0.3">
      <c r="A6832">
        <v>6831</v>
      </c>
      <c r="B6832" t="s">
        <v>9148</v>
      </c>
      <c r="C6832" s="4">
        <v>42728</v>
      </c>
      <c r="D6832" s="4">
        <v>42731</v>
      </c>
      <c r="E6832" t="s">
        <v>34</v>
      </c>
      <c r="F6832" t="s">
        <v>3912</v>
      </c>
      <c r="G6832" t="s">
        <v>3913</v>
      </c>
      <c r="H6832" t="s">
        <v>57</v>
      </c>
      <c r="I6832" t="s">
        <v>38</v>
      </c>
      <c r="J6832" t="s">
        <v>286</v>
      </c>
      <c r="K6832" t="s">
        <v>287</v>
      </c>
      <c r="L6832">
        <v>10009</v>
      </c>
      <c r="M6832" t="s">
        <v>168</v>
      </c>
      <c r="N6832" t="s">
        <v>3881</v>
      </c>
      <c r="O6832" t="s">
        <v>90</v>
      </c>
      <c r="P6832" t="s">
        <v>91</v>
      </c>
      <c r="Q6832" t="s">
        <v>3882</v>
      </c>
      <c r="R6832" s="1">
        <v>197.97</v>
      </c>
      <c r="S6832">
        <v>3</v>
      </c>
      <c r="T6832">
        <f t="shared" si="106"/>
        <v>24</v>
      </c>
      <c r="U6832" t="s">
        <v>52</v>
      </c>
      <c r="V6832">
        <v>0</v>
      </c>
      <c r="W6832">
        <v>0</v>
      </c>
      <c r="X6832" s="1">
        <v>0</v>
      </c>
      <c r="Y6832" s="1">
        <v>197.97</v>
      </c>
      <c r="Z6832" t="s">
        <v>99</v>
      </c>
      <c r="AA6832" s="2">
        <v>53.451900000000002</v>
      </c>
      <c r="AB6832" s="3">
        <v>0.27</v>
      </c>
      <c r="AC6832" s="1">
        <v>-144.5181</v>
      </c>
      <c r="AD6832">
        <v>3</v>
      </c>
      <c r="AE6832">
        <v>3</v>
      </c>
      <c r="AF6832" t="s">
        <v>48</v>
      </c>
      <c r="AG6832">
        <v>2016</v>
      </c>
      <c r="AH6832">
        <f>COUNTBLANK(datos[[#This Row],[Row ID]:[Year sales]])</f>
        <v>0</v>
      </c>
    </row>
    <row r="6833" spans="1:34" x14ac:dyDescent="0.3">
      <c r="A6833">
        <v>6832</v>
      </c>
      <c r="B6833" t="s">
        <v>9149</v>
      </c>
      <c r="C6833" s="4">
        <v>42937</v>
      </c>
      <c r="D6833" s="4">
        <v>42943</v>
      </c>
      <c r="E6833" t="s">
        <v>67</v>
      </c>
      <c r="F6833" t="s">
        <v>7786</v>
      </c>
      <c r="G6833" t="s">
        <v>7787</v>
      </c>
      <c r="H6833" t="s">
        <v>37</v>
      </c>
      <c r="I6833" t="s">
        <v>38</v>
      </c>
      <c r="J6833" t="s">
        <v>286</v>
      </c>
      <c r="K6833" t="s">
        <v>287</v>
      </c>
      <c r="L6833">
        <v>10024</v>
      </c>
      <c r="M6833" t="s">
        <v>168</v>
      </c>
      <c r="N6833" t="s">
        <v>5323</v>
      </c>
      <c r="O6833" t="s">
        <v>62</v>
      </c>
      <c r="P6833" t="s">
        <v>97</v>
      </c>
      <c r="Q6833" t="s">
        <v>5324</v>
      </c>
      <c r="R6833" s="1">
        <v>17.48</v>
      </c>
      <c r="S6833">
        <v>4</v>
      </c>
      <c r="T6833">
        <f t="shared" si="106"/>
        <v>22</v>
      </c>
      <c r="U6833" t="s">
        <v>52</v>
      </c>
      <c r="V6833">
        <v>0</v>
      </c>
      <c r="W6833">
        <v>0</v>
      </c>
      <c r="X6833" s="1">
        <v>0</v>
      </c>
      <c r="Y6833" s="1">
        <v>17.48</v>
      </c>
      <c r="Z6833" t="s">
        <v>65</v>
      </c>
      <c r="AA6833" s="2">
        <v>4.5448000000000004</v>
      </c>
      <c r="AB6833" s="3">
        <v>0.26</v>
      </c>
      <c r="AC6833" s="1">
        <v>-12.9352</v>
      </c>
      <c r="AD6833">
        <v>6</v>
      </c>
      <c r="AE6833">
        <v>6</v>
      </c>
      <c r="AF6833" t="s">
        <v>48</v>
      </c>
      <c r="AG6833">
        <v>2017</v>
      </c>
      <c r="AH6833">
        <f>COUNTBLANK(datos[[#This Row],[Row ID]:[Year sales]])</f>
        <v>0</v>
      </c>
    </row>
    <row r="6834" spans="1:34" x14ac:dyDescent="0.3">
      <c r="A6834">
        <v>6833</v>
      </c>
      <c r="B6834" t="s">
        <v>9150</v>
      </c>
      <c r="C6834" s="4">
        <v>42287</v>
      </c>
      <c r="D6834" s="4">
        <v>42294</v>
      </c>
      <c r="E6834" t="s">
        <v>67</v>
      </c>
      <c r="F6834" t="s">
        <v>2303</v>
      </c>
      <c r="G6834" t="s">
        <v>2304</v>
      </c>
      <c r="H6834" t="s">
        <v>37</v>
      </c>
      <c r="I6834" t="s">
        <v>38</v>
      </c>
      <c r="J6834" t="s">
        <v>323</v>
      </c>
      <c r="K6834" t="s">
        <v>231</v>
      </c>
      <c r="L6834">
        <v>60610</v>
      </c>
      <c r="M6834" t="s">
        <v>125</v>
      </c>
      <c r="N6834" t="s">
        <v>5873</v>
      </c>
      <c r="O6834" t="s">
        <v>62</v>
      </c>
      <c r="P6834" t="s">
        <v>86</v>
      </c>
      <c r="Q6834" t="s">
        <v>5874</v>
      </c>
      <c r="R6834" s="1">
        <v>8.016</v>
      </c>
      <c r="S6834">
        <v>3</v>
      </c>
      <c r="T6834">
        <f t="shared" si="106"/>
        <v>24</v>
      </c>
      <c r="U6834" t="s">
        <v>52</v>
      </c>
      <c r="V6834">
        <v>0.2</v>
      </c>
      <c r="W6834">
        <v>1.6032000000000002</v>
      </c>
      <c r="X6834" s="1">
        <v>-1.6032</v>
      </c>
      <c r="Y6834" s="1">
        <v>9.6191999999999993</v>
      </c>
      <c r="Z6834" t="s">
        <v>65</v>
      </c>
      <c r="AA6834" s="2">
        <v>1.002</v>
      </c>
      <c r="AB6834" s="3">
        <v>0.125</v>
      </c>
      <c r="AC6834" s="1">
        <v>-5.4108000000000001</v>
      </c>
      <c r="AD6834">
        <v>7</v>
      </c>
      <c r="AE6834">
        <v>7</v>
      </c>
      <c r="AF6834" t="s">
        <v>48</v>
      </c>
      <c r="AG6834">
        <v>2015</v>
      </c>
      <c r="AH6834">
        <f>COUNTBLANK(datos[[#This Row],[Row ID]:[Year sales]])</f>
        <v>0</v>
      </c>
    </row>
    <row r="6835" spans="1:34" x14ac:dyDescent="0.3">
      <c r="A6835">
        <v>6834</v>
      </c>
      <c r="B6835" t="s">
        <v>9151</v>
      </c>
      <c r="C6835" s="4">
        <v>42621</v>
      </c>
      <c r="D6835" s="4">
        <v>42621</v>
      </c>
      <c r="E6835" t="s">
        <v>1312</v>
      </c>
      <c r="F6835" t="s">
        <v>2565</v>
      </c>
      <c r="G6835" t="s">
        <v>2566</v>
      </c>
      <c r="H6835" t="s">
        <v>37</v>
      </c>
      <c r="I6835" t="s">
        <v>38</v>
      </c>
      <c r="J6835" t="s">
        <v>2567</v>
      </c>
      <c r="K6835" t="s">
        <v>59</v>
      </c>
      <c r="L6835">
        <v>92704</v>
      </c>
      <c r="M6835" t="s">
        <v>60</v>
      </c>
      <c r="N6835" t="s">
        <v>3800</v>
      </c>
      <c r="O6835" t="s">
        <v>43</v>
      </c>
      <c r="P6835" t="s">
        <v>73</v>
      </c>
      <c r="Q6835" t="s">
        <v>3801</v>
      </c>
      <c r="R6835" s="1">
        <v>146.04</v>
      </c>
      <c r="S6835">
        <v>1</v>
      </c>
      <c r="T6835">
        <f t="shared" si="106"/>
        <v>20</v>
      </c>
      <c r="U6835" t="s">
        <v>46</v>
      </c>
      <c r="V6835">
        <v>0.2</v>
      </c>
      <c r="W6835">
        <v>29.207999999999998</v>
      </c>
      <c r="X6835" s="1">
        <v>-29.207999999999998</v>
      </c>
      <c r="Y6835" s="1">
        <v>175.24799999999999</v>
      </c>
      <c r="Z6835" t="s">
        <v>99</v>
      </c>
      <c r="AA6835" s="2">
        <v>-12.778499999999999</v>
      </c>
      <c r="AB6835" s="3">
        <v>-8.7499999999999994E-2</v>
      </c>
      <c r="AC6835" s="1">
        <v>-129.6105</v>
      </c>
      <c r="AD6835">
        <v>0</v>
      </c>
      <c r="AE6835">
        <v>0</v>
      </c>
      <c r="AF6835" t="s">
        <v>48</v>
      </c>
      <c r="AG6835">
        <v>2016</v>
      </c>
      <c r="AH6835">
        <f>COUNTBLANK(datos[[#This Row],[Row ID]:[Year sales]])</f>
        <v>0</v>
      </c>
    </row>
    <row r="6836" spans="1:34" x14ac:dyDescent="0.3">
      <c r="A6836">
        <v>6835</v>
      </c>
      <c r="B6836" t="s">
        <v>9152</v>
      </c>
      <c r="C6836" s="4">
        <v>42694</v>
      </c>
      <c r="D6836" s="4">
        <v>42698</v>
      </c>
      <c r="E6836" t="s">
        <v>67</v>
      </c>
      <c r="F6836" t="s">
        <v>5362</v>
      </c>
      <c r="G6836" t="s">
        <v>5363</v>
      </c>
      <c r="H6836" t="s">
        <v>57</v>
      </c>
      <c r="I6836" t="s">
        <v>38</v>
      </c>
      <c r="J6836" t="s">
        <v>9153</v>
      </c>
      <c r="K6836" t="s">
        <v>59</v>
      </c>
      <c r="L6836">
        <v>90640</v>
      </c>
      <c r="M6836" t="s">
        <v>60</v>
      </c>
      <c r="N6836" t="s">
        <v>8748</v>
      </c>
      <c r="O6836" t="s">
        <v>90</v>
      </c>
      <c r="P6836" t="s">
        <v>181</v>
      </c>
      <c r="Q6836" t="s">
        <v>8749</v>
      </c>
      <c r="R6836" s="1">
        <v>27.88</v>
      </c>
      <c r="S6836">
        <v>2</v>
      </c>
      <c r="T6836">
        <f t="shared" si="106"/>
        <v>18</v>
      </c>
      <c r="U6836" t="s">
        <v>46</v>
      </c>
      <c r="V6836">
        <v>0</v>
      </c>
      <c r="W6836">
        <v>0</v>
      </c>
      <c r="X6836" s="1">
        <v>0</v>
      </c>
      <c r="Y6836" s="1">
        <v>27.88</v>
      </c>
      <c r="Z6836" t="s">
        <v>65</v>
      </c>
      <c r="AA6836" s="2">
        <v>3.9032</v>
      </c>
      <c r="AB6836" s="3">
        <v>0.14000000000000001</v>
      </c>
      <c r="AC6836" s="1">
        <v>-23.976800000000001</v>
      </c>
      <c r="AD6836">
        <v>4</v>
      </c>
      <c r="AE6836">
        <v>4</v>
      </c>
      <c r="AF6836" t="s">
        <v>48</v>
      </c>
      <c r="AG6836">
        <v>2016</v>
      </c>
      <c r="AH6836">
        <f>COUNTBLANK(datos[[#This Row],[Row ID]:[Year sales]])</f>
        <v>0</v>
      </c>
    </row>
    <row r="6837" spans="1:34" x14ac:dyDescent="0.3">
      <c r="A6837">
        <v>6836</v>
      </c>
      <c r="B6837" t="s">
        <v>9154</v>
      </c>
      <c r="C6837" s="4">
        <v>43023</v>
      </c>
      <c r="D6837" s="4">
        <v>43028</v>
      </c>
      <c r="E6837" t="s">
        <v>67</v>
      </c>
      <c r="F6837" t="s">
        <v>3283</v>
      </c>
      <c r="G6837" t="s">
        <v>3284</v>
      </c>
      <c r="H6837" t="s">
        <v>57</v>
      </c>
      <c r="I6837" t="s">
        <v>38</v>
      </c>
      <c r="J6837" t="s">
        <v>5440</v>
      </c>
      <c r="K6837" t="s">
        <v>59</v>
      </c>
      <c r="L6837">
        <v>91360</v>
      </c>
      <c r="M6837" t="s">
        <v>60</v>
      </c>
      <c r="N6837" t="s">
        <v>2279</v>
      </c>
      <c r="O6837" t="s">
        <v>62</v>
      </c>
      <c r="P6837" t="s">
        <v>63</v>
      </c>
      <c r="Q6837" t="s">
        <v>2280</v>
      </c>
      <c r="R6837" s="1">
        <v>152.65</v>
      </c>
      <c r="S6837">
        <v>5</v>
      </c>
      <c r="T6837">
        <f t="shared" si="106"/>
        <v>43</v>
      </c>
      <c r="U6837" t="s">
        <v>75</v>
      </c>
      <c r="V6837">
        <v>0</v>
      </c>
      <c r="W6837">
        <v>0</v>
      </c>
      <c r="X6837" s="1">
        <v>0</v>
      </c>
      <c r="Y6837" s="1">
        <v>152.65</v>
      </c>
      <c r="Z6837" t="s">
        <v>99</v>
      </c>
      <c r="AA6837" s="2">
        <v>70.218999999999994</v>
      </c>
      <c r="AB6837" s="3">
        <v>0.45999999999999996</v>
      </c>
      <c r="AC6837" s="1">
        <v>-82.430999999999997</v>
      </c>
      <c r="AD6837">
        <v>5</v>
      </c>
      <c r="AE6837">
        <v>5</v>
      </c>
      <c r="AF6837" t="s">
        <v>48</v>
      </c>
      <c r="AG6837">
        <v>2017</v>
      </c>
      <c r="AH6837">
        <f>COUNTBLANK(datos[[#This Row],[Row ID]:[Year sales]])</f>
        <v>0</v>
      </c>
    </row>
    <row r="6838" spans="1:34" x14ac:dyDescent="0.3">
      <c r="A6838">
        <v>6837</v>
      </c>
      <c r="B6838" t="s">
        <v>9154</v>
      </c>
      <c r="C6838" s="4">
        <v>43023</v>
      </c>
      <c r="D6838" s="4">
        <v>43028</v>
      </c>
      <c r="E6838" t="s">
        <v>67</v>
      </c>
      <c r="F6838" t="s">
        <v>3283</v>
      </c>
      <c r="G6838" t="s">
        <v>3284</v>
      </c>
      <c r="H6838" t="s">
        <v>57</v>
      </c>
      <c r="I6838" t="s">
        <v>38</v>
      </c>
      <c r="J6838" t="s">
        <v>5440</v>
      </c>
      <c r="K6838" t="s">
        <v>59</v>
      </c>
      <c r="L6838">
        <v>91360</v>
      </c>
      <c r="M6838" t="s">
        <v>60</v>
      </c>
      <c r="N6838" t="s">
        <v>893</v>
      </c>
      <c r="O6838" t="s">
        <v>43</v>
      </c>
      <c r="P6838" t="s">
        <v>83</v>
      </c>
      <c r="Q6838" t="s">
        <v>894</v>
      </c>
      <c r="R6838" s="1">
        <v>22.72</v>
      </c>
      <c r="S6838">
        <v>1</v>
      </c>
      <c r="T6838">
        <f t="shared" si="106"/>
        <v>16</v>
      </c>
      <c r="U6838" t="s">
        <v>46</v>
      </c>
      <c r="V6838">
        <v>0</v>
      </c>
      <c r="W6838">
        <v>0</v>
      </c>
      <c r="X6838" s="1">
        <v>0</v>
      </c>
      <c r="Y6838" s="1">
        <v>22.72</v>
      </c>
      <c r="Z6838" t="s">
        <v>65</v>
      </c>
      <c r="AA6838" s="2">
        <v>9.3152000000000008</v>
      </c>
      <c r="AB6838" s="3">
        <v>0.41000000000000003</v>
      </c>
      <c r="AC6838" s="1">
        <v>-13.4048</v>
      </c>
      <c r="AD6838">
        <v>5</v>
      </c>
      <c r="AE6838">
        <v>5</v>
      </c>
      <c r="AF6838" t="s">
        <v>48</v>
      </c>
      <c r="AG6838">
        <v>2017</v>
      </c>
      <c r="AH6838">
        <f>COUNTBLANK(datos[[#This Row],[Row ID]:[Year sales]])</f>
        <v>0</v>
      </c>
    </row>
    <row r="6839" spans="1:34" x14ac:dyDescent="0.3">
      <c r="A6839">
        <v>6838</v>
      </c>
      <c r="B6839" t="s">
        <v>9155</v>
      </c>
      <c r="C6839" s="4">
        <v>42191</v>
      </c>
      <c r="D6839" s="4">
        <v>42197</v>
      </c>
      <c r="E6839" t="s">
        <v>67</v>
      </c>
      <c r="F6839" t="s">
        <v>4639</v>
      </c>
      <c r="G6839" t="s">
        <v>4640</v>
      </c>
      <c r="H6839" t="s">
        <v>57</v>
      </c>
      <c r="I6839" t="s">
        <v>38</v>
      </c>
      <c r="J6839" t="s">
        <v>3964</v>
      </c>
      <c r="K6839" t="s">
        <v>810</v>
      </c>
      <c r="L6839">
        <v>8360</v>
      </c>
      <c r="M6839" t="s">
        <v>168</v>
      </c>
      <c r="N6839" t="s">
        <v>1304</v>
      </c>
      <c r="O6839" t="s">
        <v>62</v>
      </c>
      <c r="P6839" t="s">
        <v>86</v>
      </c>
      <c r="Q6839" t="s">
        <v>1305</v>
      </c>
      <c r="R6839" s="1">
        <v>11.12</v>
      </c>
      <c r="S6839">
        <v>4</v>
      </c>
      <c r="T6839">
        <f t="shared" si="106"/>
        <v>33</v>
      </c>
      <c r="U6839" t="s">
        <v>52</v>
      </c>
      <c r="V6839">
        <v>0</v>
      </c>
      <c r="W6839">
        <v>0</v>
      </c>
      <c r="X6839" s="1">
        <v>0</v>
      </c>
      <c r="Y6839" s="1">
        <v>11.12</v>
      </c>
      <c r="Z6839" t="s">
        <v>65</v>
      </c>
      <c r="AA6839" s="2">
        <v>2.8912</v>
      </c>
      <c r="AB6839" s="3">
        <v>0.26</v>
      </c>
      <c r="AC6839" s="1">
        <v>-8.2287999999999997</v>
      </c>
      <c r="AD6839">
        <v>6</v>
      </c>
      <c r="AE6839">
        <v>6</v>
      </c>
      <c r="AF6839" t="s">
        <v>48</v>
      </c>
      <c r="AG6839">
        <v>2015</v>
      </c>
      <c r="AH6839">
        <f>COUNTBLANK(datos[[#This Row],[Row ID]:[Year sales]])</f>
        <v>0</v>
      </c>
    </row>
    <row r="6840" spans="1:34" x14ac:dyDescent="0.3">
      <c r="A6840">
        <v>6839</v>
      </c>
      <c r="B6840" t="s">
        <v>9156</v>
      </c>
      <c r="C6840" s="4">
        <v>42771</v>
      </c>
      <c r="D6840" s="4">
        <v>42775</v>
      </c>
      <c r="E6840" t="s">
        <v>67</v>
      </c>
      <c r="F6840" t="s">
        <v>6779</v>
      </c>
      <c r="G6840" t="s">
        <v>6780</v>
      </c>
      <c r="H6840" t="s">
        <v>57</v>
      </c>
      <c r="I6840" t="s">
        <v>38</v>
      </c>
      <c r="J6840" t="s">
        <v>2892</v>
      </c>
      <c r="K6840" t="s">
        <v>59</v>
      </c>
      <c r="L6840">
        <v>90503</v>
      </c>
      <c r="M6840" t="s">
        <v>60</v>
      </c>
      <c r="N6840" t="s">
        <v>8265</v>
      </c>
      <c r="O6840" t="s">
        <v>62</v>
      </c>
      <c r="P6840" t="s">
        <v>97</v>
      </c>
      <c r="Q6840" t="s">
        <v>8266</v>
      </c>
      <c r="R6840" s="1">
        <v>1640.7</v>
      </c>
      <c r="S6840">
        <v>5</v>
      </c>
      <c r="T6840">
        <f t="shared" si="106"/>
        <v>18</v>
      </c>
      <c r="U6840" t="s">
        <v>75</v>
      </c>
      <c r="V6840">
        <v>0</v>
      </c>
      <c r="W6840">
        <v>0</v>
      </c>
      <c r="X6840" s="1">
        <v>0</v>
      </c>
      <c r="Y6840" s="1">
        <v>1640.7</v>
      </c>
      <c r="Z6840" t="s">
        <v>53</v>
      </c>
      <c r="AA6840" s="2">
        <v>459.39600000000002</v>
      </c>
      <c r="AB6840" s="3">
        <v>0.28000000000000003</v>
      </c>
      <c r="AC6840" s="1">
        <v>-1181.3040000000001</v>
      </c>
      <c r="AD6840">
        <v>4</v>
      </c>
      <c r="AE6840">
        <v>4</v>
      </c>
      <c r="AF6840" t="s">
        <v>48</v>
      </c>
      <c r="AG6840">
        <v>2017</v>
      </c>
      <c r="AH6840">
        <f>COUNTBLANK(datos[[#This Row],[Row ID]:[Year sales]])</f>
        <v>0</v>
      </c>
    </row>
    <row r="6841" spans="1:34" x14ac:dyDescent="0.3">
      <c r="A6841">
        <v>6840</v>
      </c>
      <c r="B6841" t="s">
        <v>9156</v>
      </c>
      <c r="C6841" s="4">
        <v>42771</v>
      </c>
      <c r="D6841" s="4">
        <v>42775</v>
      </c>
      <c r="E6841" t="s">
        <v>67</v>
      </c>
      <c r="F6841" t="s">
        <v>6779</v>
      </c>
      <c r="G6841" t="s">
        <v>6780</v>
      </c>
      <c r="H6841" t="s">
        <v>57</v>
      </c>
      <c r="I6841" t="s">
        <v>38</v>
      </c>
      <c r="J6841" t="s">
        <v>2892</v>
      </c>
      <c r="K6841" t="s">
        <v>59</v>
      </c>
      <c r="L6841">
        <v>90503</v>
      </c>
      <c r="M6841" t="s">
        <v>60</v>
      </c>
      <c r="N6841" t="s">
        <v>3590</v>
      </c>
      <c r="O6841" t="s">
        <v>90</v>
      </c>
      <c r="P6841" t="s">
        <v>91</v>
      </c>
      <c r="Q6841" t="s">
        <v>3591</v>
      </c>
      <c r="R6841" s="1">
        <v>371.2</v>
      </c>
      <c r="S6841">
        <v>5</v>
      </c>
      <c r="T6841">
        <f t="shared" si="106"/>
        <v>46</v>
      </c>
      <c r="U6841" t="s">
        <v>75</v>
      </c>
      <c r="V6841">
        <v>0.2</v>
      </c>
      <c r="W6841">
        <v>74.239999999999995</v>
      </c>
      <c r="X6841" s="1">
        <v>-74.239999999999995</v>
      </c>
      <c r="Y6841" s="1">
        <v>445.44</v>
      </c>
      <c r="Z6841" t="s">
        <v>47</v>
      </c>
      <c r="AA6841" s="2">
        <v>41.76</v>
      </c>
      <c r="AB6841" s="3">
        <v>0.1125</v>
      </c>
      <c r="AC6841" s="1">
        <v>-255.2</v>
      </c>
      <c r="AD6841">
        <v>4</v>
      </c>
      <c r="AE6841">
        <v>4</v>
      </c>
      <c r="AF6841" t="s">
        <v>48</v>
      </c>
      <c r="AG6841">
        <v>2017</v>
      </c>
      <c r="AH6841">
        <f>COUNTBLANK(datos[[#This Row],[Row ID]:[Year sales]])</f>
        <v>0</v>
      </c>
    </row>
    <row r="6842" spans="1:34" x14ac:dyDescent="0.3">
      <c r="A6842">
        <v>6841</v>
      </c>
      <c r="B6842" t="s">
        <v>9157</v>
      </c>
      <c r="C6842" s="4">
        <v>42344</v>
      </c>
      <c r="D6842" s="4">
        <v>42345</v>
      </c>
      <c r="E6842" t="s">
        <v>208</v>
      </c>
      <c r="F6842" t="s">
        <v>4110</v>
      </c>
      <c r="G6842" t="s">
        <v>4111</v>
      </c>
      <c r="H6842" t="s">
        <v>122</v>
      </c>
      <c r="I6842" t="s">
        <v>38</v>
      </c>
      <c r="J6842" t="s">
        <v>296</v>
      </c>
      <c r="K6842" t="s">
        <v>518</v>
      </c>
      <c r="L6842">
        <v>45373</v>
      </c>
      <c r="M6842" t="s">
        <v>168</v>
      </c>
      <c r="N6842" t="s">
        <v>434</v>
      </c>
      <c r="O6842" t="s">
        <v>62</v>
      </c>
      <c r="P6842" t="s">
        <v>94</v>
      </c>
      <c r="Q6842" t="s">
        <v>435</v>
      </c>
      <c r="R6842" s="1">
        <v>14.832000000000001</v>
      </c>
      <c r="S6842">
        <v>3</v>
      </c>
      <c r="T6842">
        <f t="shared" si="106"/>
        <v>34</v>
      </c>
      <c r="U6842" t="s">
        <v>52</v>
      </c>
      <c r="V6842">
        <v>0.7</v>
      </c>
      <c r="W6842">
        <v>10.382400000000001</v>
      </c>
      <c r="X6842" s="1">
        <v>-10.382400000000001</v>
      </c>
      <c r="Y6842" s="1">
        <v>25.214400000000001</v>
      </c>
      <c r="Z6842" t="s">
        <v>65</v>
      </c>
      <c r="AA6842" s="2">
        <v>-10.382400000000001</v>
      </c>
      <c r="AB6842" s="3">
        <v>-0.7</v>
      </c>
      <c r="AC6842" s="1">
        <v>-14.832000000000001</v>
      </c>
      <c r="AD6842">
        <v>1</v>
      </c>
      <c r="AE6842">
        <v>1</v>
      </c>
      <c r="AF6842" t="s">
        <v>48</v>
      </c>
      <c r="AG6842">
        <v>2015</v>
      </c>
      <c r="AH6842">
        <f>COUNTBLANK(datos[[#This Row],[Row ID]:[Year sales]])</f>
        <v>0</v>
      </c>
    </row>
    <row r="6843" spans="1:34" x14ac:dyDescent="0.3">
      <c r="A6843">
        <v>6842</v>
      </c>
      <c r="B6843" t="s">
        <v>9158</v>
      </c>
      <c r="C6843" s="4">
        <v>42625</v>
      </c>
      <c r="D6843" s="4">
        <v>42630</v>
      </c>
      <c r="E6843" t="s">
        <v>67</v>
      </c>
      <c r="F6843" t="s">
        <v>2456</v>
      </c>
      <c r="G6843" t="s">
        <v>2457</v>
      </c>
      <c r="H6843" t="s">
        <v>57</v>
      </c>
      <c r="I6843" t="s">
        <v>38</v>
      </c>
      <c r="J6843" t="s">
        <v>338</v>
      </c>
      <c r="K6843" t="s">
        <v>339</v>
      </c>
      <c r="L6843">
        <v>22153</v>
      </c>
      <c r="M6843" t="s">
        <v>41</v>
      </c>
      <c r="N6843" t="s">
        <v>7720</v>
      </c>
      <c r="O6843" t="s">
        <v>90</v>
      </c>
      <c r="P6843" t="s">
        <v>181</v>
      </c>
      <c r="Q6843" t="s">
        <v>7721</v>
      </c>
      <c r="R6843" s="1">
        <v>20.7</v>
      </c>
      <c r="S6843">
        <v>3</v>
      </c>
      <c r="T6843">
        <f t="shared" si="106"/>
        <v>23</v>
      </c>
      <c r="U6843" t="s">
        <v>52</v>
      </c>
      <c r="V6843">
        <v>0</v>
      </c>
      <c r="W6843">
        <v>0</v>
      </c>
      <c r="X6843" s="1">
        <v>0</v>
      </c>
      <c r="Y6843" s="1">
        <v>20.7</v>
      </c>
      <c r="Z6843" t="s">
        <v>65</v>
      </c>
      <c r="AA6843" s="2">
        <v>1.6559999999999999</v>
      </c>
      <c r="AB6843" s="3">
        <v>0.08</v>
      </c>
      <c r="AC6843" s="1">
        <v>-19.044</v>
      </c>
      <c r="AD6843">
        <v>5</v>
      </c>
      <c r="AE6843">
        <v>5</v>
      </c>
      <c r="AF6843" t="s">
        <v>48</v>
      </c>
      <c r="AG6843">
        <v>2016</v>
      </c>
      <c r="AH6843">
        <f>COUNTBLANK(datos[[#This Row],[Row ID]:[Year sales]])</f>
        <v>0</v>
      </c>
    </row>
    <row r="6844" spans="1:34" x14ac:dyDescent="0.3">
      <c r="A6844">
        <v>6843</v>
      </c>
      <c r="B6844" t="s">
        <v>9158</v>
      </c>
      <c r="C6844" s="4">
        <v>42625</v>
      </c>
      <c r="D6844" s="4">
        <v>42630</v>
      </c>
      <c r="E6844" t="s">
        <v>67</v>
      </c>
      <c r="F6844" t="s">
        <v>2456</v>
      </c>
      <c r="G6844" t="s">
        <v>2457</v>
      </c>
      <c r="H6844" t="s">
        <v>57</v>
      </c>
      <c r="I6844" t="s">
        <v>38</v>
      </c>
      <c r="J6844" t="s">
        <v>338</v>
      </c>
      <c r="K6844" t="s">
        <v>339</v>
      </c>
      <c r="L6844">
        <v>22153</v>
      </c>
      <c r="M6844" t="s">
        <v>41</v>
      </c>
      <c r="N6844" t="s">
        <v>4965</v>
      </c>
      <c r="O6844" t="s">
        <v>62</v>
      </c>
      <c r="P6844" t="s">
        <v>289</v>
      </c>
      <c r="Q6844" t="s">
        <v>583</v>
      </c>
      <c r="R6844" s="1">
        <v>11.34</v>
      </c>
      <c r="S6844">
        <v>3</v>
      </c>
      <c r="T6844">
        <f t="shared" si="106"/>
        <v>215</v>
      </c>
      <c r="U6844" t="s">
        <v>52</v>
      </c>
      <c r="V6844">
        <v>0</v>
      </c>
      <c r="W6844">
        <v>0</v>
      </c>
      <c r="X6844" s="1">
        <v>0</v>
      </c>
      <c r="Y6844" s="1">
        <v>11.34</v>
      </c>
      <c r="Z6844" t="s">
        <v>65</v>
      </c>
      <c r="AA6844" s="2">
        <v>5.2164000000000001</v>
      </c>
      <c r="AB6844" s="3">
        <v>0.46</v>
      </c>
      <c r="AC6844" s="1">
        <v>-6.1235999999999997</v>
      </c>
      <c r="AD6844">
        <v>5</v>
      </c>
      <c r="AE6844">
        <v>5</v>
      </c>
      <c r="AF6844" t="s">
        <v>48</v>
      </c>
      <c r="AG6844">
        <v>2016</v>
      </c>
      <c r="AH6844">
        <f>COUNTBLANK(datos[[#This Row],[Row ID]:[Year sales]])</f>
        <v>0</v>
      </c>
    </row>
    <row r="6845" spans="1:34" x14ac:dyDescent="0.3">
      <c r="A6845">
        <v>6844</v>
      </c>
      <c r="B6845" t="s">
        <v>9158</v>
      </c>
      <c r="C6845" s="4">
        <v>42625</v>
      </c>
      <c r="D6845" s="4">
        <v>42630</v>
      </c>
      <c r="E6845" t="s">
        <v>67</v>
      </c>
      <c r="F6845" t="s">
        <v>2456</v>
      </c>
      <c r="G6845" t="s">
        <v>2457</v>
      </c>
      <c r="H6845" t="s">
        <v>57</v>
      </c>
      <c r="I6845" t="s">
        <v>38</v>
      </c>
      <c r="J6845" t="s">
        <v>338</v>
      </c>
      <c r="K6845" t="s">
        <v>339</v>
      </c>
      <c r="L6845">
        <v>22153</v>
      </c>
      <c r="M6845" t="s">
        <v>41</v>
      </c>
      <c r="N6845" t="s">
        <v>4117</v>
      </c>
      <c r="O6845" t="s">
        <v>62</v>
      </c>
      <c r="P6845" t="s">
        <v>77</v>
      </c>
      <c r="Q6845" t="s">
        <v>4118</v>
      </c>
      <c r="R6845" s="1">
        <v>67.900000000000006</v>
      </c>
      <c r="S6845">
        <v>5</v>
      </c>
      <c r="T6845">
        <f t="shared" si="106"/>
        <v>24</v>
      </c>
      <c r="U6845" t="s">
        <v>75</v>
      </c>
      <c r="V6845">
        <v>0</v>
      </c>
      <c r="W6845">
        <v>0</v>
      </c>
      <c r="X6845" s="1">
        <v>0</v>
      </c>
      <c r="Y6845" s="1">
        <v>67.900000000000006</v>
      </c>
      <c r="Z6845" t="s">
        <v>99</v>
      </c>
      <c r="AA6845" s="2">
        <v>0.67900000000000005</v>
      </c>
      <c r="AB6845" s="3">
        <v>0.01</v>
      </c>
      <c r="AC6845" s="1">
        <v>-67.221000000000004</v>
      </c>
      <c r="AD6845">
        <v>5</v>
      </c>
      <c r="AE6845">
        <v>5</v>
      </c>
      <c r="AF6845" t="s">
        <v>48</v>
      </c>
      <c r="AG6845">
        <v>2016</v>
      </c>
      <c r="AH6845">
        <f>COUNTBLANK(datos[[#This Row],[Row ID]:[Year sales]])</f>
        <v>0</v>
      </c>
    </row>
    <row r="6846" spans="1:34" x14ac:dyDescent="0.3">
      <c r="A6846">
        <v>6845</v>
      </c>
      <c r="B6846" t="s">
        <v>9158</v>
      </c>
      <c r="C6846" s="4">
        <v>42625</v>
      </c>
      <c r="D6846" s="4">
        <v>42630</v>
      </c>
      <c r="E6846" t="s">
        <v>67</v>
      </c>
      <c r="F6846" t="s">
        <v>2456</v>
      </c>
      <c r="G6846" t="s">
        <v>2457</v>
      </c>
      <c r="H6846" t="s">
        <v>57</v>
      </c>
      <c r="I6846" t="s">
        <v>38</v>
      </c>
      <c r="J6846" t="s">
        <v>338</v>
      </c>
      <c r="K6846" t="s">
        <v>339</v>
      </c>
      <c r="L6846">
        <v>22153</v>
      </c>
      <c r="M6846" t="s">
        <v>41</v>
      </c>
      <c r="N6846" t="s">
        <v>9159</v>
      </c>
      <c r="O6846" t="s">
        <v>43</v>
      </c>
      <c r="P6846" t="s">
        <v>50</v>
      </c>
      <c r="Q6846" t="s">
        <v>9160</v>
      </c>
      <c r="R6846" s="1">
        <v>1059.1199999999999</v>
      </c>
      <c r="S6846">
        <v>4</v>
      </c>
      <c r="T6846">
        <f t="shared" si="106"/>
        <v>22</v>
      </c>
      <c r="U6846" t="s">
        <v>52</v>
      </c>
      <c r="V6846">
        <v>0</v>
      </c>
      <c r="W6846">
        <v>0</v>
      </c>
      <c r="X6846" s="1">
        <v>0</v>
      </c>
      <c r="Y6846" s="1">
        <v>1059.1199999999999</v>
      </c>
      <c r="Z6846" t="s">
        <v>53</v>
      </c>
      <c r="AA6846" s="2">
        <v>307.14479999999998</v>
      </c>
      <c r="AB6846" s="3">
        <v>0.28999999999999998</v>
      </c>
      <c r="AC6846" s="1">
        <v>-751.97519999999997</v>
      </c>
      <c r="AD6846">
        <v>5</v>
      </c>
      <c r="AE6846">
        <v>5</v>
      </c>
      <c r="AF6846" t="s">
        <v>48</v>
      </c>
      <c r="AG6846">
        <v>2016</v>
      </c>
      <c r="AH6846">
        <f>COUNTBLANK(datos[[#This Row],[Row ID]:[Year sales]])</f>
        <v>0</v>
      </c>
    </row>
    <row r="6847" spans="1:34" x14ac:dyDescent="0.3">
      <c r="A6847">
        <v>6846</v>
      </c>
      <c r="B6847" t="s">
        <v>9161</v>
      </c>
      <c r="C6847" s="4">
        <v>41826</v>
      </c>
      <c r="D6847" s="4">
        <v>41832</v>
      </c>
      <c r="E6847" t="s">
        <v>67</v>
      </c>
      <c r="F6847" t="s">
        <v>5347</v>
      </c>
      <c r="G6847" t="s">
        <v>5348</v>
      </c>
      <c r="H6847" t="s">
        <v>122</v>
      </c>
      <c r="I6847" t="s">
        <v>38</v>
      </c>
      <c r="J6847" t="s">
        <v>9162</v>
      </c>
      <c r="K6847" t="s">
        <v>59</v>
      </c>
      <c r="L6847">
        <v>92020</v>
      </c>
      <c r="M6847" t="s">
        <v>60</v>
      </c>
      <c r="N6847" t="s">
        <v>4758</v>
      </c>
      <c r="O6847" t="s">
        <v>43</v>
      </c>
      <c r="P6847" t="s">
        <v>50</v>
      </c>
      <c r="Q6847" t="s">
        <v>4759</v>
      </c>
      <c r="R6847" s="1">
        <v>478.48</v>
      </c>
      <c r="S6847">
        <v>2</v>
      </c>
      <c r="T6847">
        <f t="shared" si="106"/>
        <v>14</v>
      </c>
      <c r="U6847" t="s">
        <v>46</v>
      </c>
      <c r="V6847">
        <v>0.2</v>
      </c>
      <c r="W6847">
        <v>95.696000000000012</v>
      </c>
      <c r="X6847" s="1">
        <v>-95.695999999999998</v>
      </c>
      <c r="Y6847" s="1">
        <v>574.17600000000004</v>
      </c>
      <c r="Z6847" t="s">
        <v>53</v>
      </c>
      <c r="AA6847" s="2">
        <v>47.847999999999999</v>
      </c>
      <c r="AB6847" s="3">
        <v>9.9999999999999992E-2</v>
      </c>
      <c r="AC6847" s="1">
        <v>-334.93599999999998</v>
      </c>
      <c r="AD6847">
        <v>6</v>
      </c>
      <c r="AE6847">
        <v>6</v>
      </c>
      <c r="AF6847" t="s">
        <v>48</v>
      </c>
      <c r="AG6847">
        <v>2014</v>
      </c>
      <c r="AH6847">
        <f>COUNTBLANK(datos[[#This Row],[Row ID]:[Year sales]])</f>
        <v>0</v>
      </c>
    </row>
    <row r="6848" spans="1:34" x14ac:dyDescent="0.3">
      <c r="A6848">
        <v>6847</v>
      </c>
      <c r="B6848" t="s">
        <v>9163</v>
      </c>
      <c r="C6848" s="4">
        <v>42499</v>
      </c>
      <c r="D6848" s="4">
        <v>42504</v>
      </c>
      <c r="E6848" t="s">
        <v>67</v>
      </c>
      <c r="F6848" t="s">
        <v>5327</v>
      </c>
      <c r="G6848" t="s">
        <v>5328</v>
      </c>
      <c r="H6848" t="s">
        <v>57</v>
      </c>
      <c r="I6848" t="s">
        <v>38</v>
      </c>
      <c r="J6848" t="s">
        <v>58</v>
      </c>
      <c r="K6848" t="s">
        <v>59</v>
      </c>
      <c r="L6848">
        <v>90036</v>
      </c>
      <c r="M6848" t="s">
        <v>60</v>
      </c>
      <c r="N6848" t="s">
        <v>8966</v>
      </c>
      <c r="O6848" t="s">
        <v>62</v>
      </c>
      <c r="P6848" t="s">
        <v>110</v>
      </c>
      <c r="Q6848" t="s">
        <v>8967</v>
      </c>
      <c r="R6848" s="1">
        <v>32.04</v>
      </c>
      <c r="S6848">
        <v>4</v>
      </c>
      <c r="T6848">
        <f t="shared" si="106"/>
        <v>11</v>
      </c>
      <c r="U6848" t="s">
        <v>52</v>
      </c>
      <c r="V6848">
        <v>0</v>
      </c>
      <c r="W6848">
        <v>0</v>
      </c>
      <c r="X6848" s="1">
        <v>0</v>
      </c>
      <c r="Y6848" s="1">
        <v>32.04</v>
      </c>
      <c r="Z6848" t="s">
        <v>65</v>
      </c>
      <c r="AA6848" s="2">
        <v>14.417999999999999</v>
      </c>
      <c r="AB6848" s="3">
        <v>0.45</v>
      </c>
      <c r="AC6848" s="1">
        <v>-17.622</v>
      </c>
      <c r="AD6848">
        <v>5</v>
      </c>
      <c r="AE6848">
        <v>5</v>
      </c>
      <c r="AF6848" t="s">
        <v>48</v>
      </c>
      <c r="AG6848">
        <v>2016</v>
      </c>
      <c r="AH6848">
        <f>COUNTBLANK(datos[[#This Row],[Row ID]:[Year sales]])</f>
        <v>0</v>
      </c>
    </row>
    <row r="6849" spans="1:34" x14ac:dyDescent="0.3">
      <c r="A6849">
        <v>6848</v>
      </c>
      <c r="B6849" t="s">
        <v>9164</v>
      </c>
      <c r="C6849" s="4">
        <v>42569</v>
      </c>
      <c r="D6849" s="4">
        <v>42573</v>
      </c>
      <c r="E6849" t="s">
        <v>67</v>
      </c>
      <c r="F6849" t="s">
        <v>667</v>
      </c>
      <c r="G6849" t="s">
        <v>668</v>
      </c>
      <c r="H6849" t="s">
        <v>37</v>
      </c>
      <c r="I6849" t="s">
        <v>38</v>
      </c>
      <c r="J6849" t="s">
        <v>564</v>
      </c>
      <c r="K6849" t="s">
        <v>330</v>
      </c>
      <c r="L6849">
        <v>85023</v>
      </c>
      <c r="M6849" t="s">
        <v>60</v>
      </c>
      <c r="N6849" t="s">
        <v>1695</v>
      </c>
      <c r="O6849" t="s">
        <v>90</v>
      </c>
      <c r="P6849" t="s">
        <v>91</v>
      </c>
      <c r="Q6849" t="s">
        <v>1696</v>
      </c>
      <c r="R6849" s="1">
        <v>55.991999999999997</v>
      </c>
      <c r="S6849">
        <v>1</v>
      </c>
      <c r="T6849">
        <f t="shared" si="106"/>
        <v>13</v>
      </c>
      <c r="U6849" t="s">
        <v>46</v>
      </c>
      <c r="V6849">
        <v>0.2</v>
      </c>
      <c r="W6849">
        <v>11.198399999999999</v>
      </c>
      <c r="X6849" s="1">
        <v>-11.198399999999999</v>
      </c>
      <c r="Y6849" s="1">
        <v>67.190399999999997</v>
      </c>
      <c r="Z6849" t="s">
        <v>99</v>
      </c>
      <c r="AA6849" s="2">
        <v>3.4994999999999998</v>
      </c>
      <c r="AB6849" s="3">
        <v>6.25E-2</v>
      </c>
      <c r="AC6849" s="1">
        <v>-41.2941</v>
      </c>
      <c r="AD6849">
        <v>4</v>
      </c>
      <c r="AE6849">
        <v>4</v>
      </c>
      <c r="AF6849" t="s">
        <v>48</v>
      </c>
      <c r="AG6849">
        <v>2016</v>
      </c>
      <c r="AH6849">
        <f>COUNTBLANK(datos[[#This Row],[Row ID]:[Year sales]])</f>
        <v>0</v>
      </c>
    </row>
    <row r="6850" spans="1:34" x14ac:dyDescent="0.3">
      <c r="A6850">
        <v>6849</v>
      </c>
      <c r="B6850" t="s">
        <v>9165</v>
      </c>
      <c r="C6850" s="4">
        <v>42539</v>
      </c>
      <c r="D6850" s="4">
        <v>42542</v>
      </c>
      <c r="E6850" t="s">
        <v>208</v>
      </c>
      <c r="F6850" t="s">
        <v>5211</v>
      </c>
      <c r="G6850" t="s">
        <v>5212</v>
      </c>
      <c r="H6850" t="s">
        <v>37</v>
      </c>
      <c r="I6850" t="s">
        <v>38</v>
      </c>
      <c r="J6850" t="s">
        <v>8119</v>
      </c>
      <c r="K6850" t="s">
        <v>231</v>
      </c>
      <c r="L6850">
        <v>60423</v>
      </c>
      <c r="M6850" t="s">
        <v>125</v>
      </c>
      <c r="N6850" t="s">
        <v>7668</v>
      </c>
      <c r="O6850" t="s">
        <v>62</v>
      </c>
      <c r="P6850" t="s">
        <v>110</v>
      </c>
      <c r="Q6850" t="s">
        <v>7669</v>
      </c>
      <c r="R6850" s="1">
        <v>76.864000000000004</v>
      </c>
      <c r="S6850">
        <v>2</v>
      </c>
      <c r="T6850">
        <f t="shared" ref="T6850:T6913" si="107">SUMIF(Q:Q, Q6850, S:S)</f>
        <v>12</v>
      </c>
      <c r="U6850" t="s">
        <v>46</v>
      </c>
      <c r="V6850">
        <v>0.2</v>
      </c>
      <c r="W6850">
        <v>15.372800000000002</v>
      </c>
      <c r="X6850" s="1">
        <v>-15.3728</v>
      </c>
      <c r="Y6850" s="1">
        <v>92.236800000000002</v>
      </c>
      <c r="Z6850" t="s">
        <v>99</v>
      </c>
      <c r="AA6850" s="2">
        <v>26.9024</v>
      </c>
      <c r="AB6850" s="3">
        <v>0.35</v>
      </c>
      <c r="AC6850" s="1">
        <v>-34.588799999999999</v>
      </c>
      <c r="AD6850">
        <v>3</v>
      </c>
      <c r="AE6850">
        <v>3</v>
      </c>
      <c r="AF6850" t="s">
        <v>48</v>
      </c>
      <c r="AG6850">
        <v>2016</v>
      </c>
      <c r="AH6850">
        <f>COUNTBLANK(datos[[#This Row],[Row ID]:[Year sales]])</f>
        <v>0</v>
      </c>
    </row>
    <row r="6851" spans="1:34" x14ac:dyDescent="0.3">
      <c r="A6851">
        <v>6850</v>
      </c>
      <c r="B6851" t="s">
        <v>9166</v>
      </c>
      <c r="C6851" s="4">
        <v>41749</v>
      </c>
      <c r="D6851" s="4">
        <v>41754</v>
      </c>
      <c r="E6851" t="s">
        <v>67</v>
      </c>
      <c r="F6851" t="s">
        <v>4702</v>
      </c>
      <c r="G6851" t="s">
        <v>4703</v>
      </c>
      <c r="H6851" t="s">
        <v>37</v>
      </c>
      <c r="I6851" t="s">
        <v>38</v>
      </c>
      <c r="J6851" t="s">
        <v>58</v>
      </c>
      <c r="K6851" t="s">
        <v>59</v>
      </c>
      <c r="L6851">
        <v>90045</v>
      </c>
      <c r="M6851" t="s">
        <v>60</v>
      </c>
      <c r="N6851" t="s">
        <v>6067</v>
      </c>
      <c r="O6851" t="s">
        <v>43</v>
      </c>
      <c r="P6851" t="s">
        <v>83</v>
      </c>
      <c r="Q6851" t="s">
        <v>6068</v>
      </c>
      <c r="R6851" s="1">
        <v>59.92</v>
      </c>
      <c r="S6851">
        <v>4</v>
      </c>
      <c r="T6851">
        <f t="shared" si="107"/>
        <v>7</v>
      </c>
      <c r="U6851" t="s">
        <v>52</v>
      </c>
      <c r="V6851">
        <v>0</v>
      </c>
      <c r="W6851">
        <v>0</v>
      </c>
      <c r="X6851" s="1">
        <v>0</v>
      </c>
      <c r="Y6851" s="1">
        <v>59.92</v>
      </c>
      <c r="Z6851" t="s">
        <v>99</v>
      </c>
      <c r="AA6851" s="2">
        <v>27.563199999999998</v>
      </c>
      <c r="AB6851" s="3">
        <v>0.45999999999999996</v>
      </c>
      <c r="AC6851" s="1">
        <v>-32.3568</v>
      </c>
      <c r="AD6851">
        <v>5</v>
      </c>
      <c r="AE6851">
        <v>5</v>
      </c>
      <c r="AF6851" t="s">
        <v>48</v>
      </c>
      <c r="AG6851">
        <v>2014</v>
      </c>
      <c r="AH6851">
        <f>COUNTBLANK(datos[[#This Row],[Row ID]:[Year sales]])</f>
        <v>0</v>
      </c>
    </row>
    <row r="6852" spans="1:34" x14ac:dyDescent="0.3">
      <c r="A6852">
        <v>6851</v>
      </c>
      <c r="B6852" t="s">
        <v>9167</v>
      </c>
      <c r="C6852" s="4">
        <v>42377</v>
      </c>
      <c r="D6852" s="4">
        <v>42381</v>
      </c>
      <c r="E6852" t="s">
        <v>67</v>
      </c>
      <c r="F6852" t="s">
        <v>6662</v>
      </c>
      <c r="G6852" t="s">
        <v>6663</v>
      </c>
      <c r="H6852" t="s">
        <v>57</v>
      </c>
      <c r="I6852" t="s">
        <v>38</v>
      </c>
      <c r="J6852" t="s">
        <v>633</v>
      </c>
      <c r="K6852" t="s">
        <v>134</v>
      </c>
      <c r="L6852">
        <v>53132</v>
      </c>
      <c r="M6852" t="s">
        <v>125</v>
      </c>
      <c r="N6852" t="s">
        <v>221</v>
      </c>
      <c r="O6852" t="s">
        <v>43</v>
      </c>
      <c r="P6852" t="s">
        <v>44</v>
      </c>
      <c r="Q6852" t="s">
        <v>222</v>
      </c>
      <c r="R6852" s="1">
        <v>1565.88</v>
      </c>
      <c r="S6852">
        <v>6</v>
      </c>
      <c r="T6852">
        <f t="shared" si="107"/>
        <v>35</v>
      </c>
      <c r="U6852" t="s">
        <v>75</v>
      </c>
      <c r="V6852">
        <v>0</v>
      </c>
      <c r="W6852">
        <v>0</v>
      </c>
      <c r="X6852" s="1">
        <v>0</v>
      </c>
      <c r="Y6852" s="1">
        <v>1565.88</v>
      </c>
      <c r="Z6852" t="s">
        <v>53</v>
      </c>
      <c r="AA6852" s="2">
        <v>407.12880000000001</v>
      </c>
      <c r="AB6852" s="3">
        <v>0.26</v>
      </c>
      <c r="AC6852" s="1">
        <v>-1158.7511999999999</v>
      </c>
      <c r="AD6852">
        <v>4</v>
      </c>
      <c r="AE6852">
        <v>4</v>
      </c>
      <c r="AF6852" t="s">
        <v>48</v>
      </c>
      <c r="AG6852">
        <v>2016</v>
      </c>
      <c r="AH6852">
        <f>COUNTBLANK(datos[[#This Row],[Row ID]:[Year sales]])</f>
        <v>0</v>
      </c>
    </row>
    <row r="6853" spans="1:34" x14ac:dyDescent="0.3">
      <c r="A6853">
        <v>6852</v>
      </c>
      <c r="B6853" t="s">
        <v>9167</v>
      </c>
      <c r="C6853" s="4">
        <v>42377</v>
      </c>
      <c r="D6853" s="4">
        <v>42381</v>
      </c>
      <c r="E6853" t="s">
        <v>67</v>
      </c>
      <c r="F6853" t="s">
        <v>6662</v>
      </c>
      <c r="G6853" t="s">
        <v>6663</v>
      </c>
      <c r="H6853" t="s">
        <v>57</v>
      </c>
      <c r="I6853" t="s">
        <v>38</v>
      </c>
      <c r="J6853" t="s">
        <v>633</v>
      </c>
      <c r="K6853" t="s">
        <v>134</v>
      </c>
      <c r="L6853">
        <v>53132</v>
      </c>
      <c r="M6853" t="s">
        <v>125</v>
      </c>
      <c r="N6853" t="s">
        <v>305</v>
      </c>
      <c r="O6853" t="s">
        <v>62</v>
      </c>
      <c r="P6853" t="s">
        <v>94</v>
      </c>
      <c r="Q6853" t="s">
        <v>306</v>
      </c>
      <c r="R6853" s="1">
        <v>106.05</v>
      </c>
      <c r="S6853">
        <v>7</v>
      </c>
      <c r="T6853">
        <f t="shared" si="107"/>
        <v>23</v>
      </c>
      <c r="U6853" t="s">
        <v>75</v>
      </c>
      <c r="V6853">
        <v>0</v>
      </c>
      <c r="W6853">
        <v>0</v>
      </c>
      <c r="X6853" s="1">
        <v>0</v>
      </c>
      <c r="Y6853" s="1">
        <v>106.05</v>
      </c>
      <c r="Z6853" t="s">
        <v>99</v>
      </c>
      <c r="AA6853" s="2">
        <v>49.843499999999999</v>
      </c>
      <c r="AB6853" s="3">
        <v>0.47000000000000003</v>
      </c>
      <c r="AC6853" s="1">
        <v>-56.206499999999998</v>
      </c>
      <c r="AD6853">
        <v>4</v>
      </c>
      <c r="AE6853">
        <v>4</v>
      </c>
      <c r="AF6853" t="s">
        <v>48</v>
      </c>
      <c r="AG6853">
        <v>2016</v>
      </c>
      <c r="AH6853">
        <f>COUNTBLANK(datos[[#This Row],[Row ID]:[Year sales]])</f>
        <v>0</v>
      </c>
    </row>
    <row r="6854" spans="1:34" x14ac:dyDescent="0.3">
      <c r="A6854">
        <v>6853</v>
      </c>
      <c r="B6854" t="s">
        <v>9168</v>
      </c>
      <c r="C6854" s="4">
        <v>43092</v>
      </c>
      <c r="D6854" s="4">
        <v>43097</v>
      </c>
      <c r="E6854" t="s">
        <v>34</v>
      </c>
      <c r="F6854" t="s">
        <v>7808</v>
      </c>
      <c r="G6854" t="s">
        <v>7809</v>
      </c>
      <c r="H6854" t="s">
        <v>57</v>
      </c>
      <c r="I6854" t="s">
        <v>38</v>
      </c>
      <c r="J6854" t="s">
        <v>5169</v>
      </c>
      <c r="K6854" t="s">
        <v>1731</v>
      </c>
      <c r="L6854">
        <v>72209</v>
      </c>
      <c r="M6854" t="s">
        <v>41</v>
      </c>
      <c r="N6854" t="s">
        <v>781</v>
      </c>
      <c r="O6854" t="s">
        <v>62</v>
      </c>
      <c r="P6854" t="s">
        <v>77</v>
      </c>
      <c r="Q6854" t="s">
        <v>782</v>
      </c>
      <c r="R6854" s="1">
        <v>62.04</v>
      </c>
      <c r="S6854">
        <v>4</v>
      </c>
      <c r="T6854">
        <f t="shared" si="107"/>
        <v>31</v>
      </c>
      <c r="U6854" t="s">
        <v>52</v>
      </c>
      <c r="V6854">
        <v>0</v>
      </c>
      <c r="W6854">
        <v>0</v>
      </c>
      <c r="X6854" s="1">
        <v>0</v>
      </c>
      <c r="Y6854" s="1">
        <v>62.04</v>
      </c>
      <c r="Z6854" t="s">
        <v>99</v>
      </c>
      <c r="AA6854" s="2">
        <v>17.371200000000002</v>
      </c>
      <c r="AB6854" s="3">
        <v>0.28000000000000003</v>
      </c>
      <c r="AC6854" s="1">
        <v>-44.668799999999997</v>
      </c>
      <c r="AD6854">
        <v>5</v>
      </c>
      <c r="AE6854">
        <v>5</v>
      </c>
      <c r="AF6854" t="s">
        <v>48</v>
      </c>
      <c r="AG6854">
        <v>2017</v>
      </c>
      <c r="AH6854">
        <f>COUNTBLANK(datos[[#This Row],[Row ID]:[Year sales]])</f>
        <v>0</v>
      </c>
    </row>
    <row r="6855" spans="1:34" x14ac:dyDescent="0.3">
      <c r="A6855">
        <v>6854</v>
      </c>
      <c r="B6855" t="s">
        <v>9168</v>
      </c>
      <c r="C6855" s="4">
        <v>43092</v>
      </c>
      <c r="D6855" s="4">
        <v>43097</v>
      </c>
      <c r="E6855" t="s">
        <v>34</v>
      </c>
      <c r="F6855" t="s">
        <v>7808</v>
      </c>
      <c r="G6855" t="s">
        <v>7809</v>
      </c>
      <c r="H6855" t="s">
        <v>57</v>
      </c>
      <c r="I6855" t="s">
        <v>38</v>
      </c>
      <c r="J6855" t="s">
        <v>5169</v>
      </c>
      <c r="K6855" t="s">
        <v>1731</v>
      </c>
      <c r="L6855">
        <v>72209</v>
      </c>
      <c r="M6855" t="s">
        <v>41</v>
      </c>
      <c r="N6855" t="s">
        <v>5845</v>
      </c>
      <c r="O6855" t="s">
        <v>90</v>
      </c>
      <c r="P6855" t="s">
        <v>91</v>
      </c>
      <c r="Q6855" t="s">
        <v>5846</v>
      </c>
      <c r="R6855" s="1">
        <v>494.97</v>
      </c>
      <c r="S6855">
        <v>3</v>
      </c>
      <c r="T6855">
        <f t="shared" si="107"/>
        <v>12</v>
      </c>
      <c r="U6855" t="s">
        <v>52</v>
      </c>
      <c r="V6855">
        <v>0</v>
      </c>
      <c r="W6855">
        <v>0</v>
      </c>
      <c r="X6855" s="1">
        <v>0</v>
      </c>
      <c r="Y6855" s="1">
        <v>494.97</v>
      </c>
      <c r="Z6855" t="s">
        <v>47</v>
      </c>
      <c r="AA6855" s="2">
        <v>148.49100000000001</v>
      </c>
      <c r="AB6855" s="3">
        <v>0.3</v>
      </c>
      <c r="AC6855" s="1">
        <v>-346.47899999999998</v>
      </c>
      <c r="AD6855">
        <v>5</v>
      </c>
      <c r="AE6855">
        <v>5</v>
      </c>
      <c r="AF6855" t="s">
        <v>48</v>
      </c>
      <c r="AG6855">
        <v>2017</v>
      </c>
      <c r="AH6855">
        <f>COUNTBLANK(datos[[#This Row],[Row ID]:[Year sales]])</f>
        <v>0</v>
      </c>
    </row>
    <row r="6856" spans="1:34" x14ac:dyDescent="0.3">
      <c r="A6856">
        <v>6855</v>
      </c>
      <c r="B6856" t="s">
        <v>9168</v>
      </c>
      <c r="C6856" s="4">
        <v>43092</v>
      </c>
      <c r="D6856" s="4">
        <v>43097</v>
      </c>
      <c r="E6856" t="s">
        <v>34</v>
      </c>
      <c r="F6856" t="s">
        <v>7808</v>
      </c>
      <c r="G6856" t="s">
        <v>7809</v>
      </c>
      <c r="H6856" t="s">
        <v>57</v>
      </c>
      <c r="I6856" t="s">
        <v>38</v>
      </c>
      <c r="J6856" t="s">
        <v>5169</v>
      </c>
      <c r="K6856" t="s">
        <v>1731</v>
      </c>
      <c r="L6856">
        <v>72209</v>
      </c>
      <c r="M6856" t="s">
        <v>41</v>
      </c>
      <c r="N6856" t="s">
        <v>861</v>
      </c>
      <c r="O6856" t="s">
        <v>62</v>
      </c>
      <c r="P6856" t="s">
        <v>77</v>
      </c>
      <c r="Q6856" t="s">
        <v>862</v>
      </c>
      <c r="R6856" s="1">
        <v>367.96</v>
      </c>
      <c r="S6856">
        <v>4</v>
      </c>
      <c r="T6856">
        <f t="shared" si="107"/>
        <v>28</v>
      </c>
      <c r="U6856" t="s">
        <v>52</v>
      </c>
      <c r="V6856">
        <v>0</v>
      </c>
      <c r="W6856">
        <v>0</v>
      </c>
      <c r="X6856" s="1">
        <v>0</v>
      </c>
      <c r="Y6856" s="1">
        <v>367.96</v>
      </c>
      <c r="Z6856" t="s">
        <v>47</v>
      </c>
      <c r="AA6856" s="2">
        <v>14.718400000000001</v>
      </c>
      <c r="AB6856" s="3">
        <v>4.0000000000000008E-2</v>
      </c>
      <c r="AC6856" s="1">
        <v>-353.24160000000001</v>
      </c>
      <c r="AD6856">
        <v>5</v>
      </c>
      <c r="AE6856">
        <v>5</v>
      </c>
      <c r="AF6856" t="s">
        <v>48</v>
      </c>
      <c r="AG6856">
        <v>2017</v>
      </c>
      <c r="AH6856">
        <f>COUNTBLANK(datos[[#This Row],[Row ID]:[Year sales]])</f>
        <v>0</v>
      </c>
    </row>
    <row r="6857" spans="1:34" x14ac:dyDescent="0.3">
      <c r="A6857">
        <v>6856</v>
      </c>
      <c r="B6857" t="s">
        <v>9168</v>
      </c>
      <c r="C6857" s="4">
        <v>43092</v>
      </c>
      <c r="D6857" s="4">
        <v>43097</v>
      </c>
      <c r="E6857" t="s">
        <v>34</v>
      </c>
      <c r="F6857" t="s">
        <v>7808</v>
      </c>
      <c r="G6857" t="s">
        <v>7809</v>
      </c>
      <c r="H6857" t="s">
        <v>57</v>
      </c>
      <c r="I6857" t="s">
        <v>38</v>
      </c>
      <c r="J6857" t="s">
        <v>5169</v>
      </c>
      <c r="K6857" t="s">
        <v>1731</v>
      </c>
      <c r="L6857">
        <v>72209</v>
      </c>
      <c r="M6857" t="s">
        <v>41</v>
      </c>
      <c r="N6857" t="s">
        <v>4566</v>
      </c>
      <c r="O6857" t="s">
        <v>62</v>
      </c>
      <c r="P6857" t="s">
        <v>110</v>
      </c>
      <c r="Q6857" t="s">
        <v>4567</v>
      </c>
      <c r="R6857" s="1">
        <v>44.96</v>
      </c>
      <c r="S6857">
        <v>2</v>
      </c>
      <c r="T6857">
        <f t="shared" si="107"/>
        <v>6</v>
      </c>
      <c r="U6857" t="s">
        <v>46</v>
      </c>
      <c r="V6857">
        <v>0</v>
      </c>
      <c r="W6857">
        <v>0</v>
      </c>
      <c r="X6857" s="1">
        <v>0</v>
      </c>
      <c r="Y6857" s="1">
        <v>44.96</v>
      </c>
      <c r="Z6857" t="s">
        <v>65</v>
      </c>
      <c r="AA6857" s="2">
        <v>20.6816</v>
      </c>
      <c r="AB6857" s="3">
        <v>0.45999999999999996</v>
      </c>
      <c r="AC6857" s="1">
        <v>-24.278400000000001</v>
      </c>
      <c r="AD6857">
        <v>5</v>
      </c>
      <c r="AE6857">
        <v>5</v>
      </c>
      <c r="AF6857" t="s">
        <v>48</v>
      </c>
      <c r="AG6857">
        <v>2017</v>
      </c>
      <c r="AH6857">
        <f>COUNTBLANK(datos[[#This Row],[Row ID]:[Year sales]])</f>
        <v>0</v>
      </c>
    </row>
    <row r="6858" spans="1:34" x14ac:dyDescent="0.3">
      <c r="A6858">
        <v>6857</v>
      </c>
      <c r="B6858" t="s">
        <v>9168</v>
      </c>
      <c r="C6858" s="4">
        <v>43092</v>
      </c>
      <c r="D6858" s="4">
        <v>43097</v>
      </c>
      <c r="E6858" t="s">
        <v>34</v>
      </c>
      <c r="F6858" t="s">
        <v>7808</v>
      </c>
      <c r="G6858" t="s">
        <v>7809</v>
      </c>
      <c r="H6858" t="s">
        <v>57</v>
      </c>
      <c r="I6858" t="s">
        <v>38</v>
      </c>
      <c r="J6858" t="s">
        <v>5169</v>
      </c>
      <c r="K6858" t="s">
        <v>1731</v>
      </c>
      <c r="L6858">
        <v>72209</v>
      </c>
      <c r="M6858" t="s">
        <v>41</v>
      </c>
      <c r="N6858" t="s">
        <v>7780</v>
      </c>
      <c r="O6858" t="s">
        <v>62</v>
      </c>
      <c r="P6858" t="s">
        <v>193</v>
      </c>
      <c r="Q6858" t="s">
        <v>7781</v>
      </c>
      <c r="R6858" s="1">
        <v>182.94</v>
      </c>
      <c r="S6858">
        <v>3</v>
      </c>
      <c r="T6858">
        <f t="shared" si="107"/>
        <v>16</v>
      </c>
      <c r="U6858" t="s">
        <v>52</v>
      </c>
      <c r="V6858">
        <v>0</v>
      </c>
      <c r="W6858">
        <v>0</v>
      </c>
      <c r="X6858" s="1">
        <v>0</v>
      </c>
      <c r="Y6858" s="1">
        <v>182.94</v>
      </c>
      <c r="Z6858" t="s">
        <v>99</v>
      </c>
      <c r="AA6858" s="2">
        <v>85.981800000000007</v>
      </c>
      <c r="AB6858" s="3">
        <v>0.47000000000000003</v>
      </c>
      <c r="AC6858" s="1">
        <v>-96.958200000000005</v>
      </c>
      <c r="AD6858">
        <v>5</v>
      </c>
      <c r="AE6858">
        <v>5</v>
      </c>
      <c r="AF6858" t="s">
        <v>48</v>
      </c>
      <c r="AG6858">
        <v>2017</v>
      </c>
      <c r="AH6858">
        <f>COUNTBLANK(datos[[#This Row],[Row ID]:[Year sales]])</f>
        <v>0</v>
      </c>
    </row>
    <row r="6859" spans="1:34" x14ac:dyDescent="0.3">
      <c r="A6859">
        <v>6858</v>
      </c>
      <c r="B6859" t="s">
        <v>9169</v>
      </c>
      <c r="C6859" s="4">
        <v>42842</v>
      </c>
      <c r="D6859" s="4">
        <v>42847</v>
      </c>
      <c r="E6859" t="s">
        <v>67</v>
      </c>
      <c r="F6859" t="s">
        <v>4389</v>
      </c>
      <c r="G6859" t="s">
        <v>4390</v>
      </c>
      <c r="H6859" t="s">
        <v>37</v>
      </c>
      <c r="I6859" t="s">
        <v>38</v>
      </c>
      <c r="J6859" t="s">
        <v>58</v>
      </c>
      <c r="K6859" t="s">
        <v>59</v>
      </c>
      <c r="L6859">
        <v>90008</v>
      </c>
      <c r="M6859" t="s">
        <v>60</v>
      </c>
      <c r="N6859" t="s">
        <v>3728</v>
      </c>
      <c r="O6859" t="s">
        <v>62</v>
      </c>
      <c r="P6859" t="s">
        <v>110</v>
      </c>
      <c r="Q6859" t="s">
        <v>3729</v>
      </c>
      <c r="R6859" s="1">
        <v>28.14</v>
      </c>
      <c r="S6859">
        <v>3</v>
      </c>
      <c r="T6859">
        <f t="shared" si="107"/>
        <v>21</v>
      </c>
      <c r="U6859" t="s">
        <v>52</v>
      </c>
      <c r="V6859">
        <v>0</v>
      </c>
      <c r="W6859">
        <v>0</v>
      </c>
      <c r="X6859" s="1">
        <v>0</v>
      </c>
      <c r="Y6859" s="1">
        <v>28.14</v>
      </c>
      <c r="Z6859" t="s">
        <v>65</v>
      </c>
      <c r="AA6859" s="2">
        <v>13.507199999999999</v>
      </c>
      <c r="AB6859" s="3">
        <v>0.48</v>
      </c>
      <c r="AC6859" s="1">
        <v>-14.6328</v>
      </c>
      <c r="AD6859">
        <v>5</v>
      </c>
      <c r="AE6859">
        <v>5</v>
      </c>
      <c r="AF6859" t="s">
        <v>48</v>
      </c>
      <c r="AG6859">
        <v>2017</v>
      </c>
      <c r="AH6859">
        <f>COUNTBLANK(datos[[#This Row],[Row ID]:[Year sales]])</f>
        <v>0</v>
      </c>
    </row>
    <row r="6860" spans="1:34" x14ac:dyDescent="0.3">
      <c r="A6860">
        <v>6859</v>
      </c>
      <c r="B6860" t="s">
        <v>9169</v>
      </c>
      <c r="C6860" s="4">
        <v>42842</v>
      </c>
      <c r="D6860" s="4">
        <v>42847</v>
      </c>
      <c r="E6860" t="s">
        <v>67</v>
      </c>
      <c r="F6860" t="s">
        <v>4389</v>
      </c>
      <c r="G6860" t="s">
        <v>4390</v>
      </c>
      <c r="H6860" t="s">
        <v>37</v>
      </c>
      <c r="I6860" t="s">
        <v>38</v>
      </c>
      <c r="J6860" t="s">
        <v>58</v>
      </c>
      <c r="K6860" t="s">
        <v>59</v>
      </c>
      <c r="L6860">
        <v>90008</v>
      </c>
      <c r="M6860" t="s">
        <v>60</v>
      </c>
      <c r="N6860" t="s">
        <v>3652</v>
      </c>
      <c r="O6860" t="s">
        <v>62</v>
      </c>
      <c r="P6860" t="s">
        <v>63</v>
      </c>
      <c r="Q6860" t="s">
        <v>3653</v>
      </c>
      <c r="R6860" s="1">
        <v>7.38</v>
      </c>
      <c r="S6860">
        <v>2</v>
      </c>
      <c r="T6860">
        <f t="shared" si="107"/>
        <v>13</v>
      </c>
      <c r="U6860" t="s">
        <v>46</v>
      </c>
      <c r="V6860">
        <v>0</v>
      </c>
      <c r="W6860">
        <v>0</v>
      </c>
      <c r="X6860" s="1">
        <v>0</v>
      </c>
      <c r="Y6860" s="1">
        <v>7.38</v>
      </c>
      <c r="Z6860" t="s">
        <v>65</v>
      </c>
      <c r="AA6860" s="2">
        <v>3.4685999999999999</v>
      </c>
      <c r="AB6860" s="3">
        <v>0.47</v>
      </c>
      <c r="AC6860" s="1">
        <v>-3.9114</v>
      </c>
      <c r="AD6860">
        <v>5</v>
      </c>
      <c r="AE6860">
        <v>5</v>
      </c>
      <c r="AF6860" t="s">
        <v>48</v>
      </c>
      <c r="AG6860">
        <v>2017</v>
      </c>
      <c r="AH6860">
        <f>COUNTBLANK(datos[[#This Row],[Row ID]:[Year sales]])</f>
        <v>0</v>
      </c>
    </row>
    <row r="6861" spans="1:34" x14ac:dyDescent="0.3">
      <c r="A6861">
        <v>6860</v>
      </c>
      <c r="B6861" t="s">
        <v>9169</v>
      </c>
      <c r="C6861" s="4">
        <v>42842</v>
      </c>
      <c r="D6861" s="4">
        <v>42847</v>
      </c>
      <c r="E6861" t="s">
        <v>67</v>
      </c>
      <c r="F6861" t="s">
        <v>4389</v>
      </c>
      <c r="G6861" t="s">
        <v>4390</v>
      </c>
      <c r="H6861" t="s">
        <v>37</v>
      </c>
      <c r="I6861" t="s">
        <v>38</v>
      </c>
      <c r="J6861" t="s">
        <v>58</v>
      </c>
      <c r="K6861" t="s">
        <v>59</v>
      </c>
      <c r="L6861">
        <v>90008</v>
      </c>
      <c r="M6861" t="s">
        <v>60</v>
      </c>
      <c r="N6861" t="s">
        <v>3324</v>
      </c>
      <c r="O6861" t="s">
        <v>62</v>
      </c>
      <c r="P6861" t="s">
        <v>289</v>
      </c>
      <c r="Q6861" t="s">
        <v>3325</v>
      </c>
      <c r="R6861" s="1">
        <v>10.9</v>
      </c>
      <c r="S6861">
        <v>5</v>
      </c>
      <c r="T6861">
        <f t="shared" si="107"/>
        <v>34</v>
      </c>
      <c r="U6861" t="s">
        <v>75</v>
      </c>
      <c r="V6861">
        <v>0</v>
      </c>
      <c r="W6861">
        <v>0</v>
      </c>
      <c r="X6861" s="1">
        <v>0</v>
      </c>
      <c r="Y6861" s="1">
        <v>10.9</v>
      </c>
      <c r="Z6861" t="s">
        <v>65</v>
      </c>
      <c r="AA6861" s="2">
        <v>3.597</v>
      </c>
      <c r="AB6861" s="3">
        <v>0.32999999999999996</v>
      </c>
      <c r="AC6861" s="1">
        <v>-7.3029999999999999</v>
      </c>
      <c r="AD6861">
        <v>5</v>
      </c>
      <c r="AE6861">
        <v>5</v>
      </c>
      <c r="AF6861" t="s">
        <v>48</v>
      </c>
      <c r="AG6861">
        <v>2017</v>
      </c>
      <c r="AH6861">
        <f>COUNTBLANK(datos[[#This Row],[Row ID]:[Year sales]])</f>
        <v>0</v>
      </c>
    </row>
    <row r="6862" spans="1:34" x14ac:dyDescent="0.3">
      <c r="A6862">
        <v>6861</v>
      </c>
      <c r="B6862" t="s">
        <v>9169</v>
      </c>
      <c r="C6862" s="4">
        <v>42842</v>
      </c>
      <c r="D6862" s="4">
        <v>42847</v>
      </c>
      <c r="E6862" t="s">
        <v>67</v>
      </c>
      <c r="F6862" t="s">
        <v>4389</v>
      </c>
      <c r="G6862" t="s">
        <v>4390</v>
      </c>
      <c r="H6862" t="s">
        <v>37</v>
      </c>
      <c r="I6862" t="s">
        <v>38</v>
      </c>
      <c r="J6862" t="s">
        <v>58</v>
      </c>
      <c r="K6862" t="s">
        <v>59</v>
      </c>
      <c r="L6862">
        <v>90008</v>
      </c>
      <c r="M6862" t="s">
        <v>60</v>
      </c>
      <c r="N6862" t="s">
        <v>2384</v>
      </c>
      <c r="O6862" t="s">
        <v>90</v>
      </c>
      <c r="P6862" t="s">
        <v>181</v>
      </c>
      <c r="Q6862" t="s">
        <v>2385</v>
      </c>
      <c r="R6862" s="1">
        <v>274.89</v>
      </c>
      <c r="S6862">
        <v>11</v>
      </c>
      <c r="T6862">
        <f t="shared" si="107"/>
        <v>15</v>
      </c>
      <c r="U6862" t="s">
        <v>75</v>
      </c>
      <c r="V6862">
        <v>0</v>
      </c>
      <c r="W6862">
        <v>0</v>
      </c>
      <c r="X6862" s="1">
        <v>0</v>
      </c>
      <c r="Y6862" s="1">
        <v>274.89</v>
      </c>
      <c r="Z6862" t="s">
        <v>47</v>
      </c>
      <c r="AA6862" s="2">
        <v>46.731299999999997</v>
      </c>
      <c r="AB6862" s="3">
        <v>0.17</v>
      </c>
      <c r="AC6862" s="1">
        <v>-228.15870000000001</v>
      </c>
      <c r="AD6862">
        <v>5</v>
      </c>
      <c r="AE6862">
        <v>5</v>
      </c>
      <c r="AF6862" t="s">
        <v>48</v>
      </c>
      <c r="AG6862">
        <v>2017</v>
      </c>
      <c r="AH6862">
        <f>COUNTBLANK(datos[[#This Row],[Row ID]:[Year sales]])</f>
        <v>0</v>
      </c>
    </row>
    <row r="6863" spans="1:34" x14ac:dyDescent="0.3">
      <c r="A6863">
        <v>6862</v>
      </c>
      <c r="B6863" t="s">
        <v>9169</v>
      </c>
      <c r="C6863" s="4">
        <v>42842</v>
      </c>
      <c r="D6863" s="4">
        <v>42847</v>
      </c>
      <c r="E6863" t="s">
        <v>67</v>
      </c>
      <c r="F6863" t="s">
        <v>4389</v>
      </c>
      <c r="G6863" t="s">
        <v>4390</v>
      </c>
      <c r="H6863" t="s">
        <v>37</v>
      </c>
      <c r="I6863" t="s">
        <v>38</v>
      </c>
      <c r="J6863" t="s">
        <v>58</v>
      </c>
      <c r="K6863" t="s">
        <v>59</v>
      </c>
      <c r="L6863">
        <v>90008</v>
      </c>
      <c r="M6863" t="s">
        <v>60</v>
      </c>
      <c r="N6863" t="s">
        <v>4785</v>
      </c>
      <c r="O6863" t="s">
        <v>62</v>
      </c>
      <c r="P6863" t="s">
        <v>63</v>
      </c>
      <c r="Q6863" t="s">
        <v>4786</v>
      </c>
      <c r="R6863" s="1">
        <v>23.04</v>
      </c>
      <c r="S6863">
        <v>8</v>
      </c>
      <c r="T6863">
        <f t="shared" si="107"/>
        <v>30</v>
      </c>
      <c r="U6863" t="s">
        <v>75</v>
      </c>
      <c r="V6863">
        <v>0</v>
      </c>
      <c r="W6863">
        <v>0</v>
      </c>
      <c r="X6863" s="1">
        <v>0</v>
      </c>
      <c r="Y6863" s="1">
        <v>23.04</v>
      </c>
      <c r="Z6863" t="s">
        <v>65</v>
      </c>
      <c r="AA6863" s="2">
        <v>11.2896</v>
      </c>
      <c r="AB6863" s="3">
        <v>0.49000000000000005</v>
      </c>
      <c r="AC6863" s="1">
        <v>-11.750400000000001</v>
      </c>
      <c r="AD6863">
        <v>5</v>
      </c>
      <c r="AE6863">
        <v>5</v>
      </c>
      <c r="AF6863" t="s">
        <v>48</v>
      </c>
      <c r="AG6863">
        <v>2017</v>
      </c>
      <c r="AH6863">
        <f>COUNTBLANK(datos[[#This Row],[Row ID]:[Year sales]])</f>
        <v>0</v>
      </c>
    </row>
    <row r="6864" spans="1:34" x14ac:dyDescent="0.3">
      <c r="A6864">
        <v>6863</v>
      </c>
      <c r="B6864" t="s">
        <v>9169</v>
      </c>
      <c r="C6864" s="4">
        <v>42842</v>
      </c>
      <c r="D6864" s="4">
        <v>42847</v>
      </c>
      <c r="E6864" t="s">
        <v>67</v>
      </c>
      <c r="F6864" t="s">
        <v>4389</v>
      </c>
      <c r="G6864" t="s">
        <v>4390</v>
      </c>
      <c r="H6864" t="s">
        <v>37</v>
      </c>
      <c r="I6864" t="s">
        <v>38</v>
      </c>
      <c r="J6864" t="s">
        <v>58</v>
      </c>
      <c r="K6864" t="s">
        <v>59</v>
      </c>
      <c r="L6864">
        <v>90008</v>
      </c>
      <c r="M6864" t="s">
        <v>60</v>
      </c>
      <c r="N6864" t="s">
        <v>4867</v>
      </c>
      <c r="O6864" t="s">
        <v>43</v>
      </c>
      <c r="P6864" t="s">
        <v>50</v>
      </c>
      <c r="Q6864" t="s">
        <v>4868</v>
      </c>
      <c r="R6864" s="1">
        <v>218.352</v>
      </c>
      <c r="S6864">
        <v>3</v>
      </c>
      <c r="T6864">
        <f t="shared" si="107"/>
        <v>59</v>
      </c>
      <c r="U6864" t="s">
        <v>52</v>
      </c>
      <c r="V6864">
        <v>0.2</v>
      </c>
      <c r="W6864">
        <v>43.670400000000001</v>
      </c>
      <c r="X6864" s="1">
        <v>-43.670400000000001</v>
      </c>
      <c r="Y6864" s="1">
        <v>262.0224</v>
      </c>
      <c r="Z6864" t="s">
        <v>47</v>
      </c>
      <c r="AA6864" s="2">
        <v>-19.105799999999999</v>
      </c>
      <c r="AB6864" s="3">
        <v>-8.7499999999999994E-2</v>
      </c>
      <c r="AC6864" s="1">
        <v>-193.78739999999999</v>
      </c>
      <c r="AD6864">
        <v>5</v>
      </c>
      <c r="AE6864">
        <v>5</v>
      </c>
      <c r="AF6864" t="s">
        <v>48</v>
      </c>
      <c r="AG6864">
        <v>2017</v>
      </c>
      <c r="AH6864">
        <f>COUNTBLANK(datos[[#This Row],[Row ID]:[Year sales]])</f>
        <v>0</v>
      </c>
    </row>
    <row r="6865" spans="1:34" x14ac:dyDescent="0.3">
      <c r="A6865">
        <v>6864</v>
      </c>
      <c r="B6865" t="s">
        <v>9170</v>
      </c>
      <c r="C6865" s="4">
        <v>43070</v>
      </c>
      <c r="D6865" s="4">
        <v>43077</v>
      </c>
      <c r="E6865" t="s">
        <v>67</v>
      </c>
      <c r="F6865" t="s">
        <v>1743</v>
      </c>
      <c r="G6865" t="s">
        <v>1744</v>
      </c>
      <c r="H6865" t="s">
        <v>57</v>
      </c>
      <c r="I6865" t="s">
        <v>38</v>
      </c>
      <c r="J6865" t="s">
        <v>700</v>
      </c>
      <c r="K6865" t="s">
        <v>124</v>
      </c>
      <c r="L6865">
        <v>78207</v>
      </c>
      <c r="M6865" t="s">
        <v>125</v>
      </c>
      <c r="N6865" t="s">
        <v>6043</v>
      </c>
      <c r="O6865" t="s">
        <v>62</v>
      </c>
      <c r="P6865" t="s">
        <v>110</v>
      </c>
      <c r="Q6865" t="s">
        <v>6044</v>
      </c>
      <c r="R6865" s="1">
        <v>10.368</v>
      </c>
      <c r="S6865">
        <v>2</v>
      </c>
      <c r="T6865">
        <f t="shared" si="107"/>
        <v>19</v>
      </c>
      <c r="U6865" t="s">
        <v>46</v>
      </c>
      <c r="V6865">
        <v>0.2</v>
      </c>
      <c r="W6865">
        <v>2.0736000000000003</v>
      </c>
      <c r="X6865" s="1">
        <v>-2.0735999999999999</v>
      </c>
      <c r="Y6865" s="1">
        <v>12.441600000000001</v>
      </c>
      <c r="Z6865" t="s">
        <v>65</v>
      </c>
      <c r="AA6865" s="2">
        <v>3.6288</v>
      </c>
      <c r="AB6865" s="3">
        <v>0.35</v>
      </c>
      <c r="AC6865" s="1">
        <v>-4.6656000000000004</v>
      </c>
      <c r="AD6865">
        <v>7</v>
      </c>
      <c r="AE6865">
        <v>7</v>
      </c>
      <c r="AF6865" t="s">
        <v>48</v>
      </c>
      <c r="AG6865">
        <v>2017</v>
      </c>
      <c r="AH6865">
        <f>COUNTBLANK(datos[[#This Row],[Row ID]:[Year sales]])</f>
        <v>0</v>
      </c>
    </row>
    <row r="6866" spans="1:34" x14ac:dyDescent="0.3">
      <c r="A6866">
        <v>6865</v>
      </c>
      <c r="B6866" t="s">
        <v>9171</v>
      </c>
      <c r="C6866" s="4">
        <v>42603</v>
      </c>
      <c r="D6866" s="4">
        <v>42610</v>
      </c>
      <c r="E6866" t="s">
        <v>67</v>
      </c>
      <c r="F6866" t="s">
        <v>4802</v>
      </c>
      <c r="G6866" t="s">
        <v>4803</v>
      </c>
      <c r="H6866" t="s">
        <v>57</v>
      </c>
      <c r="I6866" t="s">
        <v>38</v>
      </c>
      <c r="J6866" t="s">
        <v>58</v>
      </c>
      <c r="K6866" t="s">
        <v>59</v>
      </c>
      <c r="L6866">
        <v>90004</v>
      </c>
      <c r="M6866" t="s">
        <v>60</v>
      </c>
      <c r="N6866" t="s">
        <v>2924</v>
      </c>
      <c r="O6866" t="s">
        <v>62</v>
      </c>
      <c r="P6866" t="s">
        <v>94</v>
      </c>
      <c r="Q6866" t="s">
        <v>2925</v>
      </c>
      <c r="R6866" s="1">
        <v>12.672000000000001</v>
      </c>
      <c r="S6866">
        <v>2</v>
      </c>
      <c r="T6866">
        <f t="shared" si="107"/>
        <v>19</v>
      </c>
      <c r="U6866" t="s">
        <v>46</v>
      </c>
      <c r="V6866">
        <v>0.2</v>
      </c>
      <c r="W6866">
        <v>2.5344000000000002</v>
      </c>
      <c r="X6866" s="1">
        <v>-2.5344000000000002</v>
      </c>
      <c r="Y6866" s="1">
        <v>15.2064</v>
      </c>
      <c r="Z6866" t="s">
        <v>65</v>
      </c>
      <c r="AA6866" s="2">
        <v>4.7519999999999998</v>
      </c>
      <c r="AB6866" s="3">
        <v>0.37499999999999994</v>
      </c>
      <c r="AC6866" s="1">
        <v>-5.3856000000000002</v>
      </c>
      <c r="AD6866">
        <v>7</v>
      </c>
      <c r="AE6866">
        <v>7</v>
      </c>
      <c r="AF6866" t="s">
        <v>48</v>
      </c>
      <c r="AG6866">
        <v>2016</v>
      </c>
      <c r="AH6866">
        <f>COUNTBLANK(datos[[#This Row],[Row ID]:[Year sales]])</f>
        <v>0</v>
      </c>
    </row>
    <row r="6867" spans="1:34" x14ac:dyDescent="0.3">
      <c r="A6867">
        <v>6866</v>
      </c>
      <c r="B6867" t="s">
        <v>9171</v>
      </c>
      <c r="C6867" s="4">
        <v>42603</v>
      </c>
      <c r="D6867" s="4">
        <v>42610</v>
      </c>
      <c r="E6867" t="s">
        <v>67</v>
      </c>
      <c r="F6867" t="s">
        <v>4802</v>
      </c>
      <c r="G6867" t="s">
        <v>4803</v>
      </c>
      <c r="H6867" t="s">
        <v>57</v>
      </c>
      <c r="I6867" t="s">
        <v>38</v>
      </c>
      <c r="J6867" t="s">
        <v>58</v>
      </c>
      <c r="K6867" t="s">
        <v>59</v>
      </c>
      <c r="L6867">
        <v>90004</v>
      </c>
      <c r="M6867" t="s">
        <v>60</v>
      </c>
      <c r="N6867" t="s">
        <v>1806</v>
      </c>
      <c r="O6867" t="s">
        <v>90</v>
      </c>
      <c r="P6867" t="s">
        <v>91</v>
      </c>
      <c r="Q6867" t="s">
        <v>1807</v>
      </c>
      <c r="R6867" s="1">
        <v>91.96</v>
      </c>
      <c r="S6867">
        <v>5</v>
      </c>
      <c r="T6867">
        <f t="shared" si="107"/>
        <v>41</v>
      </c>
      <c r="U6867" t="s">
        <v>75</v>
      </c>
      <c r="V6867">
        <v>0.2</v>
      </c>
      <c r="W6867">
        <v>18.391999999999999</v>
      </c>
      <c r="X6867" s="1">
        <v>-18.391999999999999</v>
      </c>
      <c r="Y6867" s="1">
        <v>110.35199999999999</v>
      </c>
      <c r="Z6867" t="s">
        <v>99</v>
      </c>
      <c r="AA6867" s="2">
        <v>-20.690999999999999</v>
      </c>
      <c r="AB6867" s="3">
        <v>-0.22500000000000001</v>
      </c>
      <c r="AC6867" s="1">
        <v>-94.259</v>
      </c>
      <c r="AD6867">
        <v>7</v>
      </c>
      <c r="AE6867">
        <v>7</v>
      </c>
      <c r="AF6867" t="s">
        <v>48</v>
      </c>
      <c r="AG6867">
        <v>2016</v>
      </c>
      <c r="AH6867">
        <f>COUNTBLANK(datos[[#This Row],[Row ID]:[Year sales]])</f>
        <v>0</v>
      </c>
    </row>
    <row r="6868" spans="1:34" x14ac:dyDescent="0.3">
      <c r="A6868">
        <v>6867</v>
      </c>
      <c r="B6868" t="s">
        <v>9171</v>
      </c>
      <c r="C6868" s="4">
        <v>42603</v>
      </c>
      <c r="D6868" s="4">
        <v>42610</v>
      </c>
      <c r="E6868" t="s">
        <v>67</v>
      </c>
      <c r="F6868" t="s">
        <v>4802</v>
      </c>
      <c r="G6868" t="s">
        <v>4803</v>
      </c>
      <c r="H6868" t="s">
        <v>57</v>
      </c>
      <c r="I6868" t="s">
        <v>38</v>
      </c>
      <c r="J6868" t="s">
        <v>58</v>
      </c>
      <c r="K6868" t="s">
        <v>59</v>
      </c>
      <c r="L6868">
        <v>90004</v>
      </c>
      <c r="M6868" t="s">
        <v>60</v>
      </c>
      <c r="N6868" t="s">
        <v>498</v>
      </c>
      <c r="O6868" t="s">
        <v>90</v>
      </c>
      <c r="P6868" t="s">
        <v>181</v>
      </c>
      <c r="Q6868" t="s">
        <v>499</v>
      </c>
      <c r="R6868" s="1">
        <v>254.97</v>
      </c>
      <c r="S6868">
        <v>3</v>
      </c>
      <c r="T6868">
        <f t="shared" si="107"/>
        <v>31</v>
      </c>
      <c r="U6868" t="s">
        <v>52</v>
      </c>
      <c r="V6868">
        <v>0</v>
      </c>
      <c r="W6868">
        <v>0</v>
      </c>
      <c r="X6868" s="1">
        <v>0</v>
      </c>
      <c r="Y6868" s="1">
        <v>254.97</v>
      </c>
      <c r="Z6868" t="s">
        <v>47</v>
      </c>
      <c r="AA6868" s="2">
        <v>91.789199999999994</v>
      </c>
      <c r="AB6868" s="3">
        <v>0.36</v>
      </c>
      <c r="AC6868" s="1">
        <v>-163.1808</v>
      </c>
      <c r="AD6868">
        <v>7</v>
      </c>
      <c r="AE6868">
        <v>7</v>
      </c>
      <c r="AF6868" t="s">
        <v>48</v>
      </c>
      <c r="AG6868">
        <v>2016</v>
      </c>
      <c r="AH6868">
        <f>COUNTBLANK(datos[[#This Row],[Row ID]:[Year sales]])</f>
        <v>0</v>
      </c>
    </row>
    <row r="6869" spans="1:34" x14ac:dyDescent="0.3">
      <c r="A6869">
        <v>6868</v>
      </c>
      <c r="B6869" t="s">
        <v>9171</v>
      </c>
      <c r="C6869" s="4">
        <v>42603</v>
      </c>
      <c r="D6869" s="4">
        <v>42610</v>
      </c>
      <c r="E6869" t="s">
        <v>67</v>
      </c>
      <c r="F6869" t="s">
        <v>4802</v>
      </c>
      <c r="G6869" t="s">
        <v>4803</v>
      </c>
      <c r="H6869" t="s">
        <v>57</v>
      </c>
      <c r="I6869" t="s">
        <v>38</v>
      </c>
      <c r="J6869" t="s">
        <v>58</v>
      </c>
      <c r="K6869" t="s">
        <v>59</v>
      </c>
      <c r="L6869">
        <v>90004</v>
      </c>
      <c r="M6869" t="s">
        <v>60</v>
      </c>
      <c r="N6869" t="s">
        <v>5991</v>
      </c>
      <c r="O6869" t="s">
        <v>90</v>
      </c>
      <c r="P6869" t="s">
        <v>91</v>
      </c>
      <c r="Q6869" t="s">
        <v>5992</v>
      </c>
      <c r="R6869" s="1">
        <v>31.984000000000002</v>
      </c>
      <c r="S6869">
        <v>2</v>
      </c>
      <c r="T6869">
        <f t="shared" si="107"/>
        <v>9</v>
      </c>
      <c r="U6869" t="s">
        <v>46</v>
      </c>
      <c r="V6869">
        <v>0.2</v>
      </c>
      <c r="W6869">
        <v>6.3968000000000007</v>
      </c>
      <c r="X6869" s="1">
        <v>-6.3967999999999998</v>
      </c>
      <c r="Y6869" s="1">
        <v>38.380800000000001</v>
      </c>
      <c r="Z6869" t="s">
        <v>65</v>
      </c>
      <c r="AA6869" s="2">
        <v>-7.9960000000000004</v>
      </c>
      <c r="AB6869" s="3">
        <v>-0.25</v>
      </c>
      <c r="AC6869" s="1">
        <v>-33.583199999999998</v>
      </c>
      <c r="AD6869">
        <v>7</v>
      </c>
      <c r="AE6869">
        <v>7</v>
      </c>
      <c r="AF6869" t="s">
        <v>48</v>
      </c>
      <c r="AG6869">
        <v>2016</v>
      </c>
      <c r="AH6869">
        <f>COUNTBLANK(datos[[#This Row],[Row ID]:[Year sales]])</f>
        <v>0</v>
      </c>
    </row>
    <row r="6870" spans="1:34" x14ac:dyDescent="0.3">
      <c r="A6870">
        <v>6869</v>
      </c>
      <c r="B6870" t="s">
        <v>9171</v>
      </c>
      <c r="C6870" s="4">
        <v>42603</v>
      </c>
      <c r="D6870" s="4">
        <v>42610</v>
      </c>
      <c r="E6870" t="s">
        <v>67</v>
      </c>
      <c r="F6870" t="s">
        <v>4802</v>
      </c>
      <c r="G6870" t="s">
        <v>4803</v>
      </c>
      <c r="H6870" t="s">
        <v>57</v>
      </c>
      <c r="I6870" t="s">
        <v>38</v>
      </c>
      <c r="J6870" t="s">
        <v>58</v>
      </c>
      <c r="K6870" t="s">
        <v>59</v>
      </c>
      <c r="L6870">
        <v>90004</v>
      </c>
      <c r="M6870" t="s">
        <v>60</v>
      </c>
      <c r="N6870" t="s">
        <v>5728</v>
      </c>
      <c r="O6870" t="s">
        <v>43</v>
      </c>
      <c r="P6870" t="s">
        <v>73</v>
      </c>
      <c r="Q6870" t="s">
        <v>5729</v>
      </c>
      <c r="R6870" s="1">
        <v>2887.056</v>
      </c>
      <c r="S6870">
        <v>9</v>
      </c>
      <c r="T6870">
        <f t="shared" si="107"/>
        <v>21</v>
      </c>
      <c r="U6870" t="s">
        <v>75</v>
      </c>
      <c r="V6870">
        <v>0.2</v>
      </c>
      <c r="W6870">
        <v>577.41120000000001</v>
      </c>
      <c r="X6870" s="1">
        <v>-577.41120000000001</v>
      </c>
      <c r="Y6870" s="1">
        <v>3464.4672</v>
      </c>
      <c r="Z6870" t="s">
        <v>53</v>
      </c>
      <c r="AA6870" s="2">
        <v>180.441</v>
      </c>
      <c r="AB6870" s="3">
        <v>6.25E-2</v>
      </c>
      <c r="AC6870" s="1">
        <v>-2129.2037999999998</v>
      </c>
      <c r="AD6870">
        <v>7</v>
      </c>
      <c r="AE6870">
        <v>7</v>
      </c>
      <c r="AF6870" t="s">
        <v>48</v>
      </c>
      <c r="AG6870">
        <v>2016</v>
      </c>
      <c r="AH6870">
        <f>COUNTBLANK(datos[[#This Row],[Row ID]:[Year sales]])</f>
        <v>0</v>
      </c>
    </row>
    <row r="6871" spans="1:34" x14ac:dyDescent="0.3">
      <c r="A6871">
        <v>6870</v>
      </c>
      <c r="B6871" t="s">
        <v>9171</v>
      </c>
      <c r="C6871" s="4">
        <v>42603</v>
      </c>
      <c r="D6871" s="4">
        <v>42610</v>
      </c>
      <c r="E6871" t="s">
        <v>67</v>
      </c>
      <c r="F6871" t="s">
        <v>4802</v>
      </c>
      <c r="G6871" t="s">
        <v>4803</v>
      </c>
      <c r="H6871" t="s">
        <v>57</v>
      </c>
      <c r="I6871" t="s">
        <v>38</v>
      </c>
      <c r="J6871" t="s">
        <v>58</v>
      </c>
      <c r="K6871" t="s">
        <v>59</v>
      </c>
      <c r="L6871">
        <v>90004</v>
      </c>
      <c r="M6871" t="s">
        <v>60</v>
      </c>
      <c r="N6871" t="s">
        <v>6203</v>
      </c>
      <c r="O6871" t="s">
        <v>62</v>
      </c>
      <c r="P6871" t="s">
        <v>110</v>
      </c>
      <c r="Q6871" t="s">
        <v>6204</v>
      </c>
      <c r="R6871" s="1">
        <v>12.96</v>
      </c>
      <c r="S6871">
        <v>2</v>
      </c>
      <c r="T6871">
        <f t="shared" si="107"/>
        <v>30</v>
      </c>
      <c r="U6871" t="s">
        <v>46</v>
      </c>
      <c r="V6871">
        <v>0</v>
      </c>
      <c r="W6871">
        <v>0</v>
      </c>
      <c r="X6871" s="1">
        <v>0</v>
      </c>
      <c r="Y6871" s="1">
        <v>12.96</v>
      </c>
      <c r="Z6871" t="s">
        <v>65</v>
      </c>
      <c r="AA6871" s="2">
        <v>6.2207999999999997</v>
      </c>
      <c r="AB6871" s="3">
        <v>0.47999999999999993</v>
      </c>
      <c r="AC6871" s="1">
        <v>-6.7392000000000003</v>
      </c>
      <c r="AD6871">
        <v>7</v>
      </c>
      <c r="AE6871">
        <v>7</v>
      </c>
      <c r="AF6871" t="s">
        <v>48</v>
      </c>
      <c r="AG6871">
        <v>2016</v>
      </c>
      <c r="AH6871">
        <f>COUNTBLANK(datos[[#This Row],[Row ID]:[Year sales]])</f>
        <v>0</v>
      </c>
    </row>
    <row r="6872" spans="1:34" x14ac:dyDescent="0.3">
      <c r="A6872">
        <v>6871</v>
      </c>
      <c r="B6872" t="s">
        <v>9171</v>
      </c>
      <c r="C6872" s="4">
        <v>42603</v>
      </c>
      <c r="D6872" s="4">
        <v>42610</v>
      </c>
      <c r="E6872" t="s">
        <v>67</v>
      </c>
      <c r="F6872" t="s">
        <v>4802</v>
      </c>
      <c r="G6872" t="s">
        <v>4803</v>
      </c>
      <c r="H6872" t="s">
        <v>57</v>
      </c>
      <c r="I6872" t="s">
        <v>38</v>
      </c>
      <c r="J6872" t="s">
        <v>58</v>
      </c>
      <c r="K6872" t="s">
        <v>59</v>
      </c>
      <c r="L6872">
        <v>90004</v>
      </c>
      <c r="M6872" t="s">
        <v>60</v>
      </c>
      <c r="N6872" t="s">
        <v>7131</v>
      </c>
      <c r="O6872" t="s">
        <v>62</v>
      </c>
      <c r="P6872" t="s">
        <v>110</v>
      </c>
      <c r="Q6872" t="s">
        <v>7132</v>
      </c>
      <c r="R6872" s="1">
        <v>47.52</v>
      </c>
      <c r="S6872">
        <v>9</v>
      </c>
      <c r="T6872">
        <f t="shared" si="107"/>
        <v>26</v>
      </c>
      <c r="U6872" t="s">
        <v>75</v>
      </c>
      <c r="V6872">
        <v>0</v>
      </c>
      <c r="W6872">
        <v>0</v>
      </c>
      <c r="X6872" s="1">
        <v>0</v>
      </c>
      <c r="Y6872" s="1">
        <v>47.52</v>
      </c>
      <c r="Z6872" t="s">
        <v>65</v>
      </c>
      <c r="AA6872" s="2">
        <v>21.384</v>
      </c>
      <c r="AB6872" s="3">
        <v>0.44999999999999996</v>
      </c>
      <c r="AC6872" s="1">
        <v>-26.135999999999999</v>
      </c>
      <c r="AD6872">
        <v>7</v>
      </c>
      <c r="AE6872">
        <v>7</v>
      </c>
      <c r="AF6872" t="s">
        <v>48</v>
      </c>
      <c r="AG6872">
        <v>2016</v>
      </c>
      <c r="AH6872">
        <f>COUNTBLANK(datos[[#This Row],[Row ID]:[Year sales]])</f>
        <v>0</v>
      </c>
    </row>
    <row r="6873" spans="1:34" x14ac:dyDescent="0.3">
      <c r="A6873">
        <v>6872</v>
      </c>
      <c r="B6873" t="s">
        <v>9172</v>
      </c>
      <c r="C6873" s="4">
        <v>42709</v>
      </c>
      <c r="D6873" s="4">
        <v>42712</v>
      </c>
      <c r="E6873" t="s">
        <v>34</v>
      </c>
      <c r="F6873" t="s">
        <v>5072</v>
      </c>
      <c r="G6873" t="s">
        <v>5073</v>
      </c>
      <c r="H6873" t="s">
        <v>57</v>
      </c>
      <c r="I6873" t="s">
        <v>38</v>
      </c>
      <c r="J6873" t="s">
        <v>323</v>
      </c>
      <c r="K6873" t="s">
        <v>231</v>
      </c>
      <c r="L6873">
        <v>60610</v>
      </c>
      <c r="M6873" t="s">
        <v>125</v>
      </c>
      <c r="N6873" t="s">
        <v>2707</v>
      </c>
      <c r="O6873" t="s">
        <v>62</v>
      </c>
      <c r="P6873" t="s">
        <v>63</v>
      </c>
      <c r="Q6873" t="s">
        <v>2708</v>
      </c>
      <c r="R6873" s="1">
        <v>11.952</v>
      </c>
      <c r="S6873">
        <v>3</v>
      </c>
      <c r="T6873">
        <f t="shared" si="107"/>
        <v>19</v>
      </c>
      <c r="U6873" t="s">
        <v>52</v>
      </c>
      <c r="V6873">
        <v>0.2</v>
      </c>
      <c r="W6873">
        <v>2.3904000000000001</v>
      </c>
      <c r="X6873" s="1">
        <v>-2.3904000000000001</v>
      </c>
      <c r="Y6873" s="1">
        <v>14.3424</v>
      </c>
      <c r="Z6873" t="s">
        <v>65</v>
      </c>
      <c r="AA6873" s="2">
        <v>3.8843999999999999</v>
      </c>
      <c r="AB6873" s="3">
        <v>0.32500000000000001</v>
      </c>
      <c r="AC6873" s="1">
        <v>-5.6772</v>
      </c>
      <c r="AD6873">
        <v>3</v>
      </c>
      <c r="AE6873">
        <v>3</v>
      </c>
      <c r="AF6873" t="s">
        <v>48</v>
      </c>
      <c r="AG6873">
        <v>2016</v>
      </c>
      <c r="AH6873">
        <f>COUNTBLANK(datos[[#This Row],[Row ID]:[Year sales]])</f>
        <v>0</v>
      </c>
    </row>
    <row r="6874" spans="1:34" x14ac:dyDescent="0.3">
      <c r="A6874">
        <v>6873</v>
      </c>
      <c r="B6874" t="s">
        <v>9173</v>
      </c>
      <c r="C6874" s="4">
        <v>42354</v>
      </c>
      <c r="D6874" s="4">
        <v>42357</v>
      </c>
      <c r="E6874" t="s">
        <v>208</v>
      </c>
      <c r="F6874" t="s">
        <v>614</v>
      </c>
      <c r="G6874" t="s">
        <v>615</v>
      </c>
      <c r="H6874" t="s">
        <v>37</v>
      </c>
      <c r="I6874" t="s">
        <v>38</v>
      </c>
      <c r="J6874" t="s">
        <v>115</v>
      </c>
      <c r="K6874" t="s">
        <v>116</v>
      </c>
      <c r="L6874">
        <v>98105</v>
      </c>
      <c r="M6874" t="s">
        <v>60</v>
      </c>
      <c r="N6874" t="s">
        <v>7559</v>
      </c>
      <c r="O6874" t="s">
        <v>62</v>
      </c>
      <c r="P6874" t="s">
        <v>110</v>
      </c>
      <c r="Q6874" t="s">
        <v>7560</v>
      </c>
      <c r="R6874" s="1">
        <v>4.9800000000000004</v>
      </c>
      <c r="S6874">
        <v>1</v>
      </c>
      <c r="T6874">
        <f t="shared" si="107"/>
        <v>6</v>
      </c>
      <c r="U6874" t="s">
        <v>46</v>
      </c>
      <c r="V6874">
        <v>0</v>
      </c>
      <c r="W6874">
        <v>0</v>
      </c>
      <c r="X6874" s="1">
        <v>0</v>
      </c>
      <c r="Y6874" s="1">
        <v>4.9800000000000004</v>
      </c>
      <c r="Z6874" t="s">
        <v>65</v>
      </c>
      <c r="AA6874" s="2">
        <v>2.3405999999999998</v>
      </c>
      <c r="AB6874" s="3">
        <v>0.46999999999999992</v>
      </c>
      <c r="AC6874" s="1">
        <v>-2.6394000000000002</v>
      </c>
      <c r="AD6874">
        <v>3</v>
      </c>
      <c r="AE6874">
        <v>3</v>
      </c>
      <c r="AF6874" t="s">
        <v>48</v>
      </c>
      <c r="AG6874">
        <v>2015</v>
      </c>
      <c r="AH6874">
        <f>COUNTBLANK(datos[[#This Row],[Row ID]:[Year sales]])</f>
        <v>0</v>
      </c>
    </row>
    <row r="6875" spans="1:34" x14ac:dyDescent="0.3">
      <c r="A6875">
        <v>6874</v>
      </c>
      <c r="B6875" t="s">
        <v>9174</v>
      </c>
      <c r="C6875" s="4">
        <v>41929</v>
      </c>
      <c r="D6875" s="4">
        <v>41934</v>
      </c>
      <c r="E6875" t="s">
        <v>34</v>
      </c>
      <c r="F6875" t="s">
        <v>184</v>
      </c>
      <c r="G6875" t="s">
        <v>185</v>
      </c>
      <c r="H6875" t="s">
        <v>37</v>
      </c>
      <c r="I6875" t="s">
        <v>38</v>
      </c>
      <c r="J6875" t="s">
        <v>9175</v>
      </c>
      <c r="K6875" t="s">
        <v>124</v>
      </c>
      <c r="L6875">
        <v>77705</v>
      </c>
      <c r="M6875" t="s">
        <v>125</v>
      </c>
      <c r="N6875" t="s">
        <v>3269</v>
      </c>
      <c r="O6875" t="s">
        <v>62</v>
      </c>
      <c r="P6875" t="s">
        <v>94</v>
      </c>
      <c r="Q6875" t="s">
        <v>3270</v>
      </c>
      <c r="R6875" s="1">
        <v>10.78</v>
      </c>
      <c r="S6875">
        <v>5</v>
      </c>
      <c r="T6875">
        <f t="shared" si="107"/>
        <v>51</v>
      </c>
      <c r="U6875" t="s">
        <v>75</v>
      </c>
      <c r="V6875">
        <v>0.8</v>
      </c>
      <c r="W6875">
        <v>8.6240000000000006</v>
      </c>
      <c r="X6875" s="1">
        <v>-8.6240000000000006</v>
      </c>
      <c r="Y6875" s="1">
        <v>19.404</v>
      </c>
      <c r="Z6875" t="s">
        <v>65</v>
      </c>
      <c r="AA6875" s="2">
        <v>-17.248000000000001</v>
      </c>
      <c r="AB6875" s="3">
        <v>-1.6</v>
      </c>
      <c r="AC6875" s="1">
        <v>-19.404</v>
      </c>
      <c r="AD6875">
        <v>5</v>
      </c>
      <c r="AE6875">
        <v>5</v>
      </c>
      <c r="AF6875" t="s">
        <v>48</v>
      </c>
      <c r="AG6875">
        <v>2014</v>
      </c>
      <c r="AH6875">
        <f>COUNTBLANK(datos[[#This Row],[Row ID]:[Year sales]])</f>
        <v>0</v>
      </c>
    </row>
    <row r="6876" spans="1:34" x14ac:dyDescent="0.3">
      <c r="A6876">
        <v>6875</v>
      </c>
      <c r="B6876" t="s">
        <v>9174</v>
      </c>
      <c r="C6876" s="4">
        <v>41929</v>
      </c>
      <c r="D6876" s="4">
        <v>41934</v>
      </c>
      <c r="E6876" t="s">
        <v>34</v>
      </c>
      <c r="F6876" t="s">
        <v>184</v>
      </c>
      <c r="G6876" t="s">
        <v>185</v>
      </c>
      <c r="H6876" t="s">
        <v>37</v>
      </c>
      <c r="I6876" t="s">
        <v>38</v>
      </c>
      <c r="J6876" t="s">
        <v>9175</v>
      </c>
      <c r="K6876" t="s">
        <v>124</v>
      </c>
      <c r="L6876">
        <v>77705</v>
      </c>
      <c r="M6876" t="s">
        <v>125</v>
      </c>
      <c r="N6876" t="s">
        <v>3783</v>
      </c>
      <c r="O6876" t="s">
        <v>90</v>
      </c>
      <c r="P6876" t="s">
        <v>181</v>
      </c>
      <c r="Q6876" t="s">
        <v>3784</v>
      </c>
      <c r="R6876" s="1">
        <v>119.976</v>
      </c>
      <c r="S6876">
        <v>3</v>
      </c>
      <c r="T6876">
        <f t="shared" si="107"/>
        <v>27</v>
      </c>
      <c r="U6876" t="s">
        <v>52</v>
      </c>
      <c r="V6876">
        <v>0.2</v>
      </c>
      <c r="W6876">
        <v>23.995200000000001</v>
      </c>
      <c r="X6876" s="1">
        <v>-23.995200000000001</v>
      </c>
      <c r="Y6876" s="1">
        <v>143.97120000000001</v>
      </c>
      <c r="Z6876" t="s">
        <v>99</v>
      </c>
      <c r="AA6876" s="2">
        <v>-17.996400000000001</v>
      </c>
      <c r="AB6876" s="3">
        <v>-0.15000000000000002</v>
      </c>
      <c r="AC6876" s="1">
        <v>-113.9772</v>
      </c>
      <c r="AD6876">
        <v>5</v>
      </c>
      <c r="AE6876">
        <v>5</v>
      </c>
      <c r="AF6876" t="s">
        <v>48</v>
      </c>
      <c r="AG6876">
        <v>2014</v>
      </c>
      <c r="AH6876">
        <f>COUNTBLANK(datos[[#This Row],[Row ID]:[Year sales]])</f>
        <v>0</v>
      </c>
    </row>
    <row r="6877" spans="1:34" x14ac:dyDescent="0.3">
      <c r="A6877">
        <v>6876</v>
      </c>
      <c r="B6877" t="s">
        <v>9176</v>
      </c>
      <c r="C6877" s="4">
        <v>42618</v>
      </c>
      <c r="D6877" s="4">
        <v>42623</v>
      </c>
      <c r="E6877" t="s">
        <v>67</v>
      </c>
      <c r="F6877" t="s">
        <v>3909</v>
      </c>
      <c r="G6877" t="s">
        <v>3910</v>
      </c>
      <c r="H6877" t="s">
        <v>37</v>
      </c>
      <c r="I6877" t="s">
        <v>38</v>
      </c>
      <c r="J6877" t="s">
        <v>4902</v>
      </c>
      <c r="K6877" t="s">
        <v>339</v>
      </c>
      <c r="L6877">
        <v>23320</v>
      </c>
      <c r="M6877" t="s">
        <v>41</v>
      </c>
      <c r="N6877" t="s">
        <v>5570</v>
      </c>
      <c r="O6877" t="s">
        <v>62</v>
      </c>
      <c r="P6877" t="s">
        <v>63</v>
      </c>
      <c r="Q6877" t="s">
        <v>5571</v>
      </c>
      <c r="R6877" s="1">
        <v>25.06</v>
      </c>
      <c r="S6877">
        <v>2</v>
      </c>
      <c r="T6877">
        <f t="shared" si="107"/>
        <v>20</v>
      </c>
      <c r="U6877" t="s">
        <v>46</v>
      </c>
      <c r="V6877">
        <v>0</v>
      </c>
      <c r="W6877">
        <v>0</v>
      </c>
      <c r="X6877" s="1">
        <v>0</v>
      </c>
      <c r="Y6877" s="1">
        <v>25.06</v>
      </c>
      <c r="Z6877" t="s">
        <v>65</v>
      </c>
      <c r="AA6877" s="2">
        <v>11.7782</v>
      </c>
      <c r="AB6877" s="3">
        <v>0.47000000000000003</v>
      </c>
      <c r="AC6877" s="1">
        <v>-13.2818</v>
      </c>
      <c r="AD6877">
        <v>5</v>
      </c>
      <c r="AE6877">
        <v>5</v>
      </c>
      <c r="AF6877" t="s">
        <v>48</v>
      </c>
      <c r="AG6877">
        <v>2016</v>
      </c>
      <c r="AH6877">
        <f>COUNTBLANK(datos[[#This Row],[Row ID]:[Year sales]])</f>
        <v>0</v>
      </c>
    </row>
    <row r="6878" spans="1:34" x14ac:dyDescent="0.3">
      <c r="A6878">
        <v>6877</v>
      </c>
      <c r="B6878" t="s">
        <v>9176</v>
      </c>
      <c r="C6878" s="4">
        <v>42618</v>
      </c>
      <c r="D6878" s="4">
        <v>42623</v>
      </c>
      <c r="E6878" t="s">
        <v>67</v>
      </c>
      <c r="F6878" t="s">
        <v>3909</v>
      </c>
      <c r="G6878" t="s">
        <v>3910</v>
      </c>
      <c r="H6878" t="s">
        <v>37</v>
      </c>
      <c r="I6878" t="s">
        <v>38</v>
      </c>
      <c r="J6878" t="s">
        <v>4902</v>
      </c>
      <c r="K6878" t="s">
        <v>339</v>
      </c>
      <c r="L6878">
        <v>23320</v>
      </c>
      <c r="M6878" t="s">
        <v>41</v>
      </c>
      <c r="N6878" t="s">
        <v>5095</v>
      </c>
      <c r="O6878" t="s">
        <v>43</v>
      </c>
      <c r="P6878" t="s">
        <v>73</v>
      </c>
      <c r="Q6878" t="s">
        <v>5096</v>
      </c>
      <c r="R6878" s="1">
        <v>1652.94</v>
      </c>
      <c r="S6878">
        <v>3</v>
      </c>
      <c r="T6878">
        <f t="shared" si="107"/>
        <v>11</v>
      </c>
      <c r="U6878" t="s">
        <v>52</v>
      </c>
      <c r="V6878">
        <v>0</v>
      </c>
      <c r="W6878">
        <v>0</v>
      </c>
      <c r="X6878" s="1">
        <v>0</v>
      </c>
      <c r="Y6878" s="1">
        <v>1652.94</v>
      </c>
      <c r="Z6878" t="s">
        <v>53</v>
      </c>
      <c r="AA6878" s="2">
        <v>314.05860000000001</v>
      </c>
      <c r="AB6878" s="3">
        <v>0.19</v>
      </c>
      <c r="AC6878" s="1">
        <v>-1338.8814</v>
      </c>
      <c r="AD6878">
        <v>5</v>
      </c>
      <c r="AE6878">
        <v>5</v>
      </c>
      <c r="AF6878" t="s">
        <v>48</v>
      </c>
      <c r="AG6878">
        <v>2016</v>
      </c>
      <c r="AH6878">
        <f>COUNTBLANK(datos[[#This Row],[Row ID]:[Year sales]])</f>
        <v>0</v>
      </c>
    </row>
    <row r="6879" spans="1:34" x14ac:dyDescent="0.3">
      <c r="A6879">
        <v>6878</v>
      </c>
      <c r="B6879" t="s">
        <v>9177</v>
      </c>
      <c r="C6879" s="4">
        <v>42292</v>
      </c>
      <c r="D6879" s="4">
        <v>42292</v>
      </c>
      <c r="E6879" t="s">
        <v>1312</v>
      </c>
      <c r="F6879" t="s">
        <v>35</v>
      </c>
      <c r="G6879" t="s">
        <v>36</v>
      </c>
      <c r="H6879" t="s">
        <v>37</v>
      </c>
      <c r="I6879" t="s">
        <v>38</v>
      </c>
      <c r="J6879" t="s">
        <v>837</v>
      </c>
      <c r="K6879" t="s">
        <v>124</v>
      </c>
      <c r="L6879">
        <v>75217</v>
      </c>
      <c r="M6879" t="s">
        <v>125</v>
      </c>
      <c r="N6879" t="s">
        <v>3378</v>
      </c>
      <c r="O6879" t="s">
        <v>43</v>
      </c>
      <c r="P6879" t="s">
        <v>83</v>
      </c>
      <c r="Q6879" t="s">
        <v>3379</v>
      </c>
      <c r="R6879" s="1">
        <v>131.376</v>
      </c>
      <c r="S6879">
        <v>6</v>
      </c>
      <c r="T6879">
        <f t="shared" si="107"/>
        <v>13</v>
      </c>
      <c r="U6879" t="s">
        <v>75</v>
      </c>
      <c r="V6879">
        <v>0.6</v>
      </c>
      <c r="W6879">
        <v>78.825599999999994</v>
      </c>
      <c r="X6879" s="1">
        <v>-78.825599999999994</v>
      </c>
      <c r="Y6879" s="1">
        <v>210.20159999999998</v>
      </c>
      <c r="Z6879" t="s">
        <v>47</v>
      </c>
      <c r="AA6879" s="2">
        <v>-95.247600000000006</v>
      </c>
      <c r="AB6879" s="3">
        <v>-0.72499999999999998</v>
      </c>
      <c r="AC6879" s="1">
        <v>-147.798</v>
      </c>
      <c r="AD6879">
        <v>0</v>
      </c>
      <c r="AE6879">
        <v>0</v>
      </c>
      <c r="AF6879" t="s">
        <v>48</v>
      </c>
      <c r="AG6879">
        <v>2015</v>
      </c>
      <c r="AH6879">
        <f>COUNTBLANK(datos[[#This Row],[Row ID]:[Year sales]])</f>
        <v>0</v>
      </c>
    </row>
    <row r="6880" spans="1:34" x14ac:dyDescent="0.3">
      <c r="A6880">
        <v>6879</v>
      </c>
      <c r="B6880" t="s">
        <v>9177</v>
      </c>
      <c r="C6880" s="4">
        <v>42292</v>
      </c>
      <c r="D6880" s="4">
        <v>42292</v>
      </c>
      <c r="E6880" t="s">
        <v>1312</v>
      </c>
      <c r="F6880" t="s">
        <v>35</v>
      </c>
      <c r="G6880" t="s">
        <v>36</v>
      </c>
      <c r="H6880" t="s">
        <v>37</v>
      </c>
      <c r="I6880" t="s">
        <v>38</v>
      </c>
      <c r="J6880" t="s">
        <v>837</v>
      </c>
      <c r="K6880" t="s">
        <v>124</v>
      </c>
      <c r="L6880">
        <v>75217</v>
      </c>
      <c r="M6880" t="s">
        <v>125</v>
      </c>
      <c r="N6880" t="s">
        <v>4336</v>
      </c>
      <c r="O6880" t="s">
        <v>62</v>
      </c>
      <c r="P6880" t="s">
        <v>110</v>
      </c>
      <c r="Q6880" t="s">
        <v>4337</v>
      </c>
      <c r="R6880" s="1">
        <v>5.3440000000000003</v>
      </c>
      <c r="S6880">
        <v>1</v>
      </c>
      <c r="T6880">
        <f t="shared" si="107"/>
        <v>13</v>
      </c>
      <c r="U6880" t="s">
        <v>46</v>
      </c>
      <c r="V6880">
        <v>0.2</v>
      </c>
      <c r="W6880">
        <v>1.0688000000000002</v>
      </c>
      <c r="X6880" s="1">
        <v>-1.0688</v>
      </c>
      <c r="Y6880" s="1">
        <v>6.4128000000000007</v>
      </c>
      <c r="Z6880" t="s">
        <v>65</v>
      </c>
      <c r="AA6880" s="2">
        <v>1.8704000000000001</v>
      </c>
      <c r="AB6880" s="3">
        <v>0.35</v>
      </c>
      <c r="AC6880" s="1">
        <v>-2.4047999999999998</v>
      </c>
      <c r="AD6880">
        <v>0</v>
      </c>
      <c r="AE6880">
        <v>0</v>
      </c>
      <c r="AF6880" t="s">
        <v>48</v>
      </c>
      <c r="AG6880">
        <v>2015</v>
      </c>
      <c r="AH6880">
        <f>COUNTBLANK(datos[[#This Row],[Row ID]:[Year sales]])</f>
        <v>0</v>
      </c>
    </row>
    <row r="6881" spans="1:34" x14ac:dyDescent="0.3">
      <c r="A6881">
        <v>6880</v>
      </c>
      <c r="B6881" t="s">
        <v>9178</v>
      </c>
      <c r="C6881" s="4">
        <v>42339</v>
      </c>
      <c r="D6881" s="4">
        <v>42343</v>
      </c>
      <c r="E6881" t="s">
        <v>34</v>
      </c>
      <c r="F6881" t="s">
        <v>641</v>
      </c>
      <c r="G6881" t="s">
        <v>642</v>
      </c>
      <c r="H6881" t="s">
        <v>122</v>
      </c>
      <c r="I6881" t="s">
        <v>38</v>
      </c>
      <c r="J6881" t="s">
        <v>115</v>
      </c>
      <c r="K6881" t="s">
        <v>116</v>
      </c>
      <c r="L6881">
        <v>98105</v>
      </c>
      <c r="M6881" t="s">
        <v>60</v>
      </c>
      <c r="N6881" t="s">
        <v>1750</v>
      </c>
      <c r="O6881" t="s">
        <v>43</v>
      </c>
      <c r="P6881" t="s">
        <v>50</v>
      </c>
      <c r="Q6881" t="s">
        <v>1751</v>
      </c>
      <c r="R6881" s="1">
        <v>2003.92</v>
      </c>
      <c r="S6881">
        <v>5</v>
      </c>
      <c r="T6881">
        <f t="shared" si="107"/>
        <v>32</v>
      </c>
      <c r="U6881" t="s">
        <v>75</v>
      </c>
      <c r="V6881">
        <v>0.2</v>
      </c>
      <c r="W6881">
        <v>400.78400000000005</v>
      </c>
      <c r="X6881" s="1">
        <v>-400.78399999999999</v>
      </c>
      <c r="Y6881" s="1">
        <v>2404.7040000000002</v>
      </c>
      <c r="Z6881" t="s">
        <v>53</v>
      </c>
      <c r="AA6881" s="2">
        <v>125.245</v>
      </c>
      <c r="AB6881" s="3">
        <v>6.25E-2</v>
      </c>
      <c r="AC6881" s="1">
        <v>-1477.8910000000001</v>
      </c>
      <c r="AD6881">
        <v>4</v>
      </c>
      <c r="AE6881">
        <v>4</v>
      </c>
      <c r="AF6881" t="s">
        <v>48</v>
      </c>
      <c r="AG6881">
        <v>2015</v>
      </c>
      <c r="AH6881">
        <f>COUNTBLANK(datos[[#This Row],[Row ID]:[Year sales]])</f>
        <v>0</v>
      </c>
    </row>
    <row r="6882" spans="1:34" x14ac:dyDescent="0.3">
      <c r="A6882">
        <v>6881</v>
      </c>
      <c r="B6882" t="s">
        <v>9178</v>
      </c>
      <c r="C6882" s="4">
        <v>42339</v>
      </c>
      <c r="D6882" s="4">
        <v>42343</v>
      </c>
      <c r="E6882" t="s">
        <v>34</v>
      </c>
      <c r="F6882" t="s">
        <v>641</v>
      </c>
      <c r="G6882" t="s">
        <v>642</v>
      </c>
      <c r="H6882" t="s">
        <v>122</v>
      </c>
      <c r="I6882" t="s">
        <v>38</v>
      </c>
      <c r="J6882" t="s">
        <v>115</v>
      </c>
      <c r="K6882" t="s">
        <v>116</v>
      </c>
      <c r="L6882">
        <v>98105</v>
      </c>
      <c r="M6882" t="s">
        <v>60</v>
      </c>
      <c r="N6882" t="s">
        <v>5462</v>
      </c>
      <c r="O6882" t="s">
        <v>62</v>
      </c>
      <c r="P6882" t="s">
        <v>110</v>
      </c>
      <c r="Q6882" t="s">
        <v>5463</v>
      </c>
      <c r="R6882" s="1">
        <v>32.4</v>
      </c>
      <c r="S6882">
        <v>5</v>
      </c>
      <c r="T6882">
        <f t="shared" si="107"/>
        <v>15</v>
      </c>
      <c r="U6882" t="s">
        <v>75</v>
      </c>
      <c r="V6882">
        <v>0</v>
      </c>
      <c r="W6882">
        <v>0</v>
      </c>
      <c r="X6882" s="1">
        <v>0</v>
      </c>
      <c r="Y6882" s="1">
        <v>32.4</v>
      </c>
      <c r="Z6882" t="s">
        <v>65</v>
      </c>
      <c r="AA6882" s="2">
        <v>15.552</v>
      </c>
      <c r="AB6882" s="3">
        <v>0.48</v>
      </c>
      <c r="AC6882" s="1">
        <v>-16.847999999999999</v>
      </c>
      <c r="AD6882">
        <v>4</v>
      </c>
      <c r="AE6882">
        <v>4</v>
      </c>
      <c r="AF6882" t="s">
        <v>48</v>
      </c>
      <c r="AG6882">
        <v>2015</v>
      </c>
      <c r="AH6882">
        <f>COUNTBLANK(datos[[#This Row],[Row ID]:[Year sales]])</f>
        <v>0</v>
      </c>
    </row>
    <row r="6883" spans="1:34" x14ac:dyDescent="0.3">
      <c r="A6883">
        <v>6882</v>
      </c>
      <c r="B6883" t="s">
        <v>9178</v>
      </c>
      <c r="C6883" s="4">
        <v>42339</v>
      </c>
      <c r="D6883" s="4">
        <v>42343</v>
      </c>
      <c r="E6883" t="s">
        <v>34</v>
      </c>
      <c r="F6883" t="s">
        <v>641</v>
      </c>
      <c r="G6883" t="s">
        <v>642</v>
      </c>
      <c r="H6883" t="s">
        <v>122</v>
      </c>
      <c r="I6883" t="s">
        <v>38</v>
      </c>
      <c r="J6883" t="s">
        <v>115</v>
      </c>
      <c r="K6883" t="s">
        <v>116</v>
      </c>
      <c r="L6883">
        <v>98105</v>
      </c>
      <c r="M6883" t="s">
        <v>60</v>
      </c>
      <c r="N6883" t="s">
        <v>922</v>
      </c>
      <c r="O6883" t="s">
        <v>43</v>
      </c>
      <c r="P6883" t="s">
        <v>73</v>
      </c>
      <c r="Q6883" t="s">
        <v>923</v>
      </c>
      <c r="R6883" s="1">
        <v>1913.4</v>
      </c>
      <c r="S6883">
        <v>9</v>
      </c>
      <c r="T6883">
        <f t="shared" si="107"/>
        <v>19</v>
      </c>
      <c r="U6883" t="s">
        <v>75</v>
      </c>
      <c r="V6883">
        <v>0</v>
      </c>
      <c r="W6883">
        <v>0</v>
      </c>
      <c r="X6883" s="1">
        <v>0</v>
      </c>
      <c r="Y6883" s="1">
        <v>1913.4</v>
      </c>
      <c r="Z6883" t="s">
        <v>53</v>
      </c>
      <c r="AA6883" s="2">
        <v>401.81400000000002</v>
      </c>
      <c r="AB6883" s="3">
        <v>0.21</v>
      </c>
      <c r="AC6883" s="1">
        <v>-1511.586</v>
      </c>
      <c r="AD6883">
        <v>4</v>
      </c>
      <c r="AE6883">
        <v>4</v>
      </c>
      <c r="AF6883" t="s">
        <v>48</v>
      </c>
      <c r="AG6883">
        <v>2015</v>
      </c>
      <c r="AH6883">
        <f>COUNTBLANK(datos[[#This Row],[Row ID]:[Year sales]])</f>
        <v>0</v>
      </c>
    </row>
    <row r="6884" spans="1:34" x14ac:dyDescent="0.3">
      <c r="A6884">
        <v>6883</v>
      </c>
      <c r="B6884" t="s">
        <v>9178</v>
      </c>
      <c r="C6884" s="4">
        <v>42339</v>
      </c>
      <c r="D6884" s="4">
        <v>42343</v>
      </c>
      <c r="E6884" t="s">
        <v>34</v>
      </c>
      <c r="F6884" t="s">
        <v>641</v>
      </c>
      <c r="G6884" t="s">
        <v>642</v>
      </c>
      <c r="H6884" t="s">
        <v>122</v>
      </c>
      <c r="I6884" t="s">
        <v>38</v>
      </c>
      <c r="J6884" t="s">
        <v>115</v>
      </c>
      <c r="K6884" t="s">
        <v>116</v>
      </c>
      <c r="L6884">
        <v>98105</v>
      </c>
      <c r="M6884" t="s">
        <v>60</v>
      </c>
      <c r="N6884" t="s">
        <v>4691</v>
      </c>
      <c r="O6884" t="s">
        <v>62</v>
      </c>
      <c r="P6884" t="s">
        <v>77</v>
      </c>
      <c r="Q6884" t="s">
        <v>4692</v>
      </c>
      <c r="R6884" s="1">
        <v>146.72999999999999</v>
      </c>
      <c r="S6884">
        <v>3</v>
      </c>
      <c r="T6884">
        <f t="shared" si="107"/>
        <v>29</v>
      </c>
      <c r="U6884" t="s">
        <v>52</v>
      </c>
      <c r="V6884">
        <v>0</v>
      </c>
      <c r="W6884">
        <v>0</v>
      </c>
      <c r="X6884" s="1">
        <v>0</v>
      </c>
      <c r="Y6884" s="1">
        <v>146.72999999999999</v>
      </c>
      <c r="Z6884" t="s">
        <v>99</v>
      </c>
      <c r="AA6884" s="2">
        <v>2.9346000000000001</v>
      </c>
      <c r="AB6884" s="3">
        <v>0.02</v>
      </c>
      <c r="AC6884" s="1">
        <v>-143.7954</v>
      </c>
      <c r="AD6884">
        <v>4</v>
      </c>
      <c r="AE6884">
        <v>4</v>
      </c>
      <c r="AF6884" t="s">
        <v>48</v>
      </c>
      <c r="AG6884">
        <v>2015</v>
      </c>
      <c r="AH6884">
        <f>COUNTBLANK(datos[[#This Row],[Row ID]:[Year sales]])</f>
        <v>0</v>
      </c>
    </row>
    <row r="6885" spans="1:34" x14ac:dyDescent="0.3">
      <c r="A6885">
        <v>6884</v>
      </c>
      <c r="B6885" t="s">
        <v>9178</v>
      </c>
      <c r="C6885" s="4">
        <v>42339</v>
      </c>
      <c r="D6885" s="4">
        <v>42343</v>
      </c>
      <c r="E6885" t="s">
        <v>34</v>
      </c>
      <c r="F6885" t="s">
        <v>641</v>
      </c>
      <c r="G6885" t="s">
        <v>642</v>
      </c>
      <c r="H6885" t="s">
        <v>122</v>
      </c>
      <c r="I6885" t="s">
        <v>38</v>
      </c>
      <c r="J6885" t="s">
        <v>115</v>
      </c>
      <c r="K6885" t="s">
        <v>116</v>
      </c>
      <c r="L6885">
        <v>98105</v>
      </c>
      <c r="M6885" t="s">
        <v>60</v>
      </c>
      <c r="N6885" t="s">
        <v>1570</v>
      </c>
      <c r="O6885" t="s">
        <v>62</v>
      </c>
      <c r="P6885" t="s">
        <v>110</v>
      </c>
      <c r="Q6885" t="s">
        <v>1571</v>
      </c>
      <c r="R6885" s="1">
        <v>114.2</v>
      </c>
      <c r="S6885">
        <v>5</v>
      </c>
      <c r="T6885">
        <f t="shared" si="107"/>
        <v>27</v>
      </c>
      <c r="U6885" t="s">
        <v>75</v>
      </c>
      <c r="V6885">
        <v>0</v>
      </c>
      <c r="W6885">
        <v>0</v>
      </c>
      <c r="X6885" s="1">
        <v>0</v>
      </c>
      <c r="Y6885" s="1">
        <v>114.2</v>
      </c>
      <c r="Z6885" t="s">
        <v>99</v>
      </c>
      <c r="AA6885" s="2">
        <v>52.531999999999996</v>
      </c>
      <c r="AB6885" s="3">
        <v>0.45999999999999996</v>
      </c>
      <c r="AC6885" s="1">
        <v>-61.667999999999999</v>
      </c>
      <c r="AD6885">
        <v>4</v>
      </c>
      <c r="AE6885">
        <v>4</v>
      </c>
      <c r="AF6885" t="s">
        <v>48</v>
      </c>
      <c r="AG6885">
        <v>2015</v>
      </c>
      <c r="AH6885">
        <f>COUNTBLANK(datos[[#This Row],[Row ID]:[Year sales]])</f>
        <v>0</v>
      </c>
    </row>
    <row r="6886" spans="1:34" x14ac:dyDescent="0.3">
      <c r="A6886">
        <v>6885</v>
      </c>
      <c r="B6886" t="s">
        <v>9179</v>
      </c>
      <c r="C6886" s="4">
        <v>42155</v>
      </c>
      <c r="D6886" s="4">
        <v>42159</v>
      </c>
      <c r="E6886" t="s">
        <v>67</v>
      </c>
      <c r="F6886" t="s">
        <v>1894</v>
      </c>
      <c r="G6886" t="s">
        <v>1895</v>
      </c>
      <c r="H6886" t="s">
        <v>37</v>
      </c>
      <c r="I6886" t="s">
        <v>38</v>
      </c>
      <c r="J6886" t="s">
        <v>429</v>
      </c>
      <c r="K6886" t="s">
        <v>249</v>
      </c>
      <c r="L6886">
        <v>55407</v>
      </c>
      <c r="M6886" t="s">
        <v>125</v>
      </c>
      <c r="N6886" t="s">
        <v>6276</v>
      </c>
      <c r="O6886" t="s">
        <v>43</v>
      </c>
      <c r="P6886" t="s">
        <v>50</v>
      </c>
      <c r="Q6886" t="s">
        <v>6277</v>
      </c>
      <c r="R6886" s="1">
        <v>2567.84</v>
      </c>
      <c r="S6886">
        <v>8</v>
      </c>
      <c r="T6886">
        <f t="shared" si="107"/>
        <v>22</v>
      </c>
      <c r="U6886" t="s">
        <v>75</v>
      </c>
      <c r="V6886">
        <v>0</v>
      </c>
      <c r="W6886">
        <v>0</v>
      </c>
      <c r="X6886" s="1">
        <v>0</v>
      </c>
      <c r="Y6886" s="1">
        <v>2567.84</v>
      </c>
      <c r="Z6886" t="s">
        <v>53</v>
      </c>
      <c r="AA6886" s="2">
        <v>770.35199999999998</v>
      </c>
      <c r="AB6886" s="3">
        <v>0.3</v>
      </c>
      <c r="AC6886" s="1">
        <v>-1797.4880000000001</v>
      </c>
      <c r="AD6886">
        <v>4</v>
      </c>
      <c r="AE6886">
        <v>4</v>
      </c>
      <c r="AF6886" t="s">
        <v>48</v>
      </c>
      <c r="AG6886">
        <v>2015</v>
      </c>
      <c r="AH6886">
        <f>COUNTBLANK(datos[[#This Row],[Row ID]:[Year sales]])</f>
        <v>0</v>
      </c>
    </row>
    <row r="6887" spans="1:34" x14ac:dyDescent="0.3">
      <c r="A6887">
        <v>6886</v>
      </c>
      <c r="B6887" t="s">
        <v>9180</v>
      </c>
      <c r="C6887" s="4">
        <v>42988</v>
      </c>
      <c r="D6887" s="4">
        <v>42995</v>
      </c>
      <c r="E6887" t="s">
        <v>67</v>
      </c>
      <c r="F6887" t="s">
        <v>3860</v>
      </c>
      <c r="G6887" t="s">
        <v>3861</v>
      </c>
      <c r="H6887" t="s">
        <v>37</v>
      </c>
      <c r="I6887" t="s">
        <v>38</v>
      </c>
      <c r="J6887" t="s">
        <v>338</v>
      </c>
      <c r="K6887" t="s">
        <v>518</v>
      </c>
      <c r="L6887">
        <v>45503</v>
      </c>
      <c r="M6887" t="s">
        <v>168</v>
      </c>
      <c r="N6887" t="s">
        <v>488</v>
      </c>
      <c r="O6887" t="s">
        <v>90</v>
      </c>
      <c r="P6887" t="s">
        <v>181</v>
      </c>
      <c r="Q6887" t="s">
        <v>489</v>
      </c>
      <c r="R6887" s="1">
        <v>37.055999999999997</v>
      </c>
      <c r="S6887">
        <v>4</v>
      </c>
      <c r="T6887">
        <f t="shared" si="107"/>
        <v>20</v>
      </c>
      <c r="U6887" t="s">
        <v>52</v>
      </c>
      <c r="V6887">
        <v>0.2</v>
      </c>
      <c r="W6887">
        <v>7.4112</v>
      </c>
      <c r="X6887" s="1">
        <v>-7.4112</v>
      </c>
      <c r="Y6887" s="1">
        <v>44.467199999999998</v>
      </c>
      <c r="Z6887" t="s">
        <v>65</v>
      </c>
      <c r="AA6887" s="2">
        <v>8.8008000000000006</v>
      </c>
      <c r="AB6887" s="3">
        <v>0.23750000000000004</v>
      </c>
      <c r="AC6887" s="1">
        <v>-20.844000000000001</v>
      </c>
      <c r="AD6887">
        <v>7</v>
      </c>
      <c r="AE6887">
        <v>7</v>
      </c>
      <c r="AF6887" t="s">
        <v>48</v>
      </c>
      <c r="AG6887">
        <v>2017</v>
      </c>
      <c r="AH6887">
        <f>COUNTBLANK(datos[[#This Row],[Row ID]:[Year sales]])</f>
        <v>0</v>
      </c>
    </row>
    <row r="6888" spans="1:34" x14ac:dyDescent="0.3">
      <c r="A6888">
        <v>6887</v>
      </c>
      <c r="B6888" t="s">
        <v>9180</v>
      </c>
      <c r="C6888" s="4">
        <v>42988</v>
      </c>
      <c r="D6888" s="4">
        <v>42995</v>
      </c>
      <c r="E6888" t="s">
        <v>67</v>
      </c>
      <c r="F6888" t="s">
        <v>3860</v>
      </c>
      <c r="G6888" t="s">
        <v>3861</v>
      </c>
      <c r="H6888" t="s">
        <v>37</v>
      </c>
      <c r="I6888" t="s">
        <v>38</v>
      </c>
      <c r="J6888" t="s">
        <v>338</v>
      </c>
      <c r="K6888" t="s">
        <v>518</v>
      </c>
      <c r="L6888">
        <v>45503</v>
      </c>
      <c r="M6888" t="s">
        <v>168</v>
      </c>
      <c r="N6888" t="s">
        <v>4021</v>
      </c>
      <c r="O6888" t="s">
        <v>90</v>
      </c>
      <c r="P6888" t="s">
        <v>91</v>
      </c>
      <c r="Q6888" t="s">
        <v>4022</v>
      </c>
      <c r="R6888" s="1">
        <v>259.89600000000002</v>
      </c>
      <c r="S6888">
        <v>2</v>
      </c>
      <c r="T6888">
        <f t="shared" si="107"/>
        <v>15</v>
      </c>
      <c r="U6888" t="s">
        <v>46</v>
      </c>
      <c r="V6888">
        <v>0.4</v>
      </c>
      <c r="W6888">
        <v>103.95840000000001</v>
      </c>
      <c r="X6888" s="1">
        <v>-103.9584</v>
      </c>
      <c r="Y6888" s="1">
        <v>363.85440000000006</v>
      </c>
      <c r="Z6888" t="s">
        <v>47</v>
      </c>
      <c r="AA6888" s="2">
        <v>-56.3108</v>
      </c>
      <c r="AB6888" s="3">
        <v>-0.21666666666666665</v>
      </c>
      <c r="AC6888" s="1">
        <v>-212.2484</v>
      </c>
      <c r="AD6888">
        <v>7</v>
      </c>
      <c r="AE6888">
        <v>7</v>
      </c>
      <c r="AF6888" t="s">
        <v>48</v>
      </c>
      <c r="AG6888">
        <v>2017</v>
      </c>
      <c r="AH6888">
        <f>COUNTBLANK(datos[[#This Row],[Row ID]:[Year sales]])</f>
        <v>0</v>
      </c>
    </row>
    <row r="6889" spans="1:34" x14ac:dyDescent="0.3">
      <c r="A6889">
        <v>6888</v>
      </c>
      <c r="B6889" t="s">
        <v>9181</v>
      </c>
      <c r="C6889" s="4">
        <v>42850</v>
      </c>
      <c r="D6889" s="4">
        <v>42857</v>
      </c>
      <c r="E6889" t="s">
        <v>67</v>
      </c>
      <c r="F6889" t="s">
        <v>2746</v>
      </c>
      <c r="G6889" t="s">
        <v>2747</v>
      </c>
      <c r="H6889" t="s">
        <v>37</v>
      </c>
      <c r="I6889" t="s">
        <v>38</v>
      </c>
      <c r="J6889" t="s">
        <v>58</v>
      </c>
      <c r="K6889" t="s">
        <v>59</v>
      </c>
      <c r="L6889">
        <v>90032</v>
      </c>
      <c r="M6889" t="s">
        <v>60</v>
      </c>
      <c r="N6889" t="s">
        <v>349</v>
      </c>
      <c r="O6889" t="s">
        <v>62</v>
      </c>
      <c r="P6889" t="s">
        <v>110</v>
      </c>
      <c r="Q6889" t="s">
        <v>350</v>
      </c>
      <c r="R6889" s="1">
        <v>19.05</v>
      </c>
      <c r="S6889">
        <v>3</v>
      </c>
      <c r="T6889">
        <f t="shared" si="107"/>
        <v>17</v>
      </c>
      <c r="U6889" t="s">
        <v>52</v>
      </c>
      <c r="V6889">
        <v>0</v>
      </c>
      <c r="W6889">
        <v>0</v>
      </c>
      <c r="X6889" s="1">
        <v>0</v>
      </c>
      <c r="Y6889" s="1">
        <v>19.05</v>
      </c>
      <c r="Z6889" t="s">
        <v>65</v>
      </c>
      <c r="AA6889" s="2">
        <v>8.7629999999999999</v>
      </c>
      <c r="AB6889" s="3">
        <v>0.45999999999999996</v>
      </c>
      <c r="AC6889" s="1">
        <v>-10.287000000000001</v>
      </c>
      <c r="AD6889">
        <v>7</v>
      </c>
      <c r="AE6889">
        <v>7</v>
      </c>
      <c r="AF6889" t="s">
        <v>48</v>
      </c>
      <c r="AG6889">
        <v>2017</v>
      </c>
      <c r="AH6889">
        <f>COUNTBLANK(datos[[#This Row],[Row ID]:[Year sales]])</f>
        <v>0</v>
      </c>
    </row>
    <row r="6890" spans="1:34" x14ac:dyDescent="0.3">
      <c r="A6890">
        <v>6889</v>
      </c>
      <c r="B6890" t="s">
        <v>9181</v>
      </c>
      <c r="C6890" s="4">
        <v>42850</v>
      </c>
      <c r="D6890" s="4">
        <v>42857</v>
      </c>
      <c r="E6890" t="s">
        <v>67</v>
      </c>
      <c r="F6890" t="s">
        <v>2746</v>
      </c>
      <c r="G6890" t="s">
        <v>2747</v>
      </c>
      <c r="H6890" t="s">
        <v>37</v>
      </c>
      <c r="I6890" t="s">
        <v>38</v>
      </c>
      <c r="J6890" t="s">
        <v>58</v>
      </c>
      <c r="K6890" t="s">
        <v>59</v>
      </c>
      <c r="L6890">
        <v>90032</v>
      </c>
      <c r="M6890" t="s">
        <v>60</v>
      </c>
      <c r="N6890" t="s">
        <v>3938</v>
      </c>
      <c r="O6890" t="s">
        <v>62</v>
      </c>
      <c r="P6890" t="s">
        <v>94</v>
      </c>
      <c r="Q6890" t="s">
        <v>3939</v>
      </c>
      <c r="R6890" s="1">
        <v>73.343999999999994</v>
      </c>
      <c r="S6890">
        <v>3</v>
      </c>
      <c r="T6890">
        <f t="shared" si="107"/>
        <v>29</v>
      </c>
      <c r="U6890" t="s">
        <v>52</v>
      </c>
      <c r="V6890">
        <v>0.2</v>
      </c>
      <c r="W6890">
        <v>14.668799999999999</v>
      </c>
      <c r="X6890" s="1">
        <v>-14.668799999999999</v>
      </c>
      <c r="Y6890" s="1">
        <v>88.012799999999999</v>
      </c>
      <c r="Z6890" t="s">
        <v>99</v>
      </c>
      <c r="AA6890" s="2">
        <v>27.504000000000001</v>
      </c>
      <c r="AB6890" s="3">
        <v>0.37500000000000006</v>
      </c>
      <c r="AC6890" s="1">
        <v>-31.171199999999999</v>
      </c>
      <c r="AD6890">
        <v>7</v>
      </c>
      <c r="AE6890">
        <v>7</v>
      </c>
      <c r="AF6890" t="s">
        <v>48</v>
      </c>
      <c r="AG6890">
        <v>2017</v>
      </c>
      <c r="AH6890">
        <f>COUNTBLANK(datos[[#This Row],[Row ID]:[Year sales]])</f>
        <v>0</v>
      </c>
    </row>
    <row r="6891" spans="1:34" x14ac:dyDescent="0.3">
      <c r="A6891">
        <v>6890</v>
      </c>
      <c r="B6891" t="s">
        <v>9182</v>
      </c>
      <c r="C6891" s="4">
        <v>42996</v>
      </c>
      <c r="D6891" s="4">
        <v>43000</v>
      </c>
      <c r="E6891" t="s">
        <v>67</v>
      </c>
      <c r="F6891" t="s">
        <v>1419</v>
      </c>
      <c r="G6891" t="s">
        <v>1420</v>
      </c>
      <c r="H6891" t="s">
        <v>57</v>
      </c>
      <c r="I6891" t="s">
        <v>38</v>
      </c>
      <c r="J6891" t="s">
        <v>517</v>
      </c>
      <c r="K6891" t="s">
        <v>1294</v>
      </c>
      <c r="L6891">
        <v>31907</v>
      </c>
      <c r="M6891" t="s">
        <v>41</v>
      </c>
      <c r="N6891" t="s">
        <v>788</v>
      </c>
      <c r="O6891" t="s">
        <v>90</v>
      </c>
      <c r="P6891" t="s">
        <v>91</v>
      </c>
      <c r="Q6891" t="s">
        <v>789</v>
      </c>
      <c r="R6891" s="1">
        <v>95.68</v>
      </c>
      <c r="S6891">
        <v>8</v>
      </c>
      <c r="T6891">
        <f t="shared" si="107"/>
        <v>52</v>
      </c>
      <c r="U6891" t="s">
        <v>75</v>
      </c>
      <c r="V6891">
        <v>0</v>
      </c>
      <c r="W6891">
        <v>0</v>
      </c>
      <c r="X6891" s="1">
        <v>0</v>
      </c>
      <c r="Y6891" s="1">
        <v>95.68</v>
      </c>
      <c r="Z6891" t="s">
        <v>99</v>
      </c>
      <c r="AA6891" s="2">
        <v>26.790400000000002</v>
      </c>
      <c r="AB6891" s="3">
        <v>0.27999999999999997</v>
      </c>
      <c r="AC6891" s="1">
        <v>-68.889600000000002</v>
      </c>
      <c r="AD6891">
        <v>4</v>
      </c>
      <c r="AE6891">
        <v>4</v>
      </c>
      <c r="AF6891" t="s">
        <v>48</v>
      </c>
      <c r="AG6891">
        <v>2017</v>
      </c>
      <c r="AH6891">
        <f>COUNTBLANK(datos[[#This Row],[Row ID]:[Year sales]])</f>
        <v>0</v>
      </c>
    </row>
    <row r="6892" spans="1:34" x14ac:dyDescent="0.3">
      <c r="A6892">
        <v>6891</v>
      </c>
      <c r="B6892" t="s">
        <v>9182</v>
      </c>
      <c r="C6892" s="4">
        <v>42996</v>
      </c>
      <c r="D6892" s="4">
        <v>43000</v>
      </c>
      <c r="E6892" t="s">
        <v>67</v>
      </c>
      <c r="F6892" t="s">
        <v>1419</v>
      </c>
      <c r="G6892" t="s">
        <v>1420</v>
      </c>
      <c r="H6892" t="s">
        <v>57</v>
      </c>
      <c r="I6892" t="s">
        <v>38</v>
      </c>
      <c r="J6892" t="s">
        <v>517</v>
      </c>
      <c r="K6892" t="s">
        <v>1294</v>
      </c>
      <c r="L6892">
        <v>31907</v>
      </c>
      <c r="M6892" t="s">
        <v>41</v>
      </c>
      <c r="N6892" t="s">
        <v>1057</v>
      </c>
      <c r="O6892" t="s">
        <v>62</v>
      </c>
      <c r="P6892" t="s">
        <v>110</v>
      </c>
      <c r="Q6892" t="s">
        <v>1058</v>
      </c>
      <c r="R6892" s="1">
        <v>50.96</v>
      </c>
      <c r="S6892">
        <v>7</v>
      </c>
      <c r="T6892">
        <f t="shared" si="107"/>
        <v>9</v>
      </c>
      <c r="U6892" t="s">
        <v>75</v>
      </c>
      <c r="V6892">
        <v>0</v>
      </c>
      <c r="W6892">
        <v>0</v>
      </c>
      <c r="X6892" s="1">
        <v>0</v>
      </c>
      <c r="Y6892" s="1">
        <v>50.96</v>
      </c>
      <c r="Z6892" t="s">
        <v>99</v>
      </c>
      <c r="AA6892" s="2">
        <v>24.460799999999999</v>
      </c>
      <c r="AB6892" s="3">
        <v>0.48</v>
      </c>
      <c r="AC6892" s="1">
        <v>-26.499199999999998</v>
      </c>
      <c r="AD6892">
        <v>4</v>
      </c>
      <c r="AE6892">
        <v>4</v>
      </c>
      <c r="AF6892" t="s">
        <v>48</v>
      </c>
      <c r="AG6892">
        <v>2017</v>
      </c>
      <c r="AH6892">
        <f>COUNTBLANK(datos[[#This Row],[Row ID]:[Year sales]])</f>
        <v>0</v>
      </c>
    </row>
    <row r="6893" spans="1:34" x14ac:dyDescent="0.3">
      <c r="A6893">
        <v>6892</v>
      </c>
      <c r="B6893" t="s">
        <v>9182</v>
      </c>
      <c r="C6893" s="4">
        <v>42996</v>
      </c>
      <c r="D6893" s="4">
        <v>43000</v>
      </c>
      <c r="E6893" t="s">
        <v>67</v>
      </c>
      <c r="F6893" t="s">
        <v>1419</v>
      </c>
      <c r="G6893" t="s">
        <v>1420</v>
      </c>
      <c r="H6893" t="s">
        <v>57</v>
      </c>
      <c r="I6893" t="s">
        <v>38</v>
      </c>
      <c r="J6893" t="s">
        <v>517</v>
      </c>
      <c r="K6893" t="s">
        <v>1294</v>
      </c>
      <c r="L6893">
        <v>31907</v>
      </c>
      <c r="M6893" t="s">
        <v>41</v>
      </c>
      <c r="N6893" t="s">
        <v>510</v>
      </c>
      <c r="O6893" t="s">
        <v>62</v>
      </c>
      <c r="P6893" t="s">
        <v>86</v>
      </c>
      <c r="Q6893" t="s">
        <v>511</v>
      </c>
      <c r="R6893" s="1">
        <v>113.94</v>
      </c>
      <c r="S6893">
        <v>3</v>
      </c>
      <c r="T6893">
        <f t="shared" si="107"/>
        <v>44</v>
      </c>
      <c r="U6893" t="s">
        <v>52</v>
      </c>
      <c r="V6893">
        <v>0</v>
      </c>
      <c r="W6893">
        <v>0</v>
      </c>
      <c r="X6893" s="1">
        <v>0</v>
      </c>
      <c r="Y6893" s="1">
        <v>113.94</v>
      </c>
      <c r="Z6893" t="s">
        <v>99</v>
      </c>
      <c r="AA6893" s="2">
        <v>34.182000000000002</v>
      </c>
      <c r="AB6893" s="3">
        <v>0.30000000000000004</v>
      </c>
      <c r="AC6893" s="1">
        <v>-79.757999999999996</v>
      </c>
      <c r="AD6893">
        <v>4</v>
      </c>
      <c r="AE6893">
        <v>4</v>
      </c>
      <c r="AF6893" t="s">
        <v>48</v>
      </c>
      <c r="AG6893">
        <v>2017</v>
      </c>
      <c r="AH6893">
        <f>COUNTBLANK(datos[[#This Row],[Row ID]:[Year sales]])</f>
        <v>0</v>
      </c>
    </row>
    <row r="6894" spans="1:34" x14ac:dyDescent="0.3">
      <c r="A6894">
        <v>6893</v>
      </c>
      <c r="B6894" t="s">
        <v>9182</v>
      </c>
      <c r="C6894" s="4">
        <v>42996</v>
      </c>
      <c r="D6894" s="4">
        <v>43000</v>
      </c>
      <c r="E6894" t="s">
        <v>67</v>
      </c>
      <c r="F6894" t="s">
        <v>1419</v>
      </c>
      <c r="G6894" t="s">
        <v>1420</v>
      </c>
      <c r="H6894" t="s">
        <v>57</v>
      </c>
      <c r="I6894" t="s">
        <v>38</v>
      </c>
      <c r="J6894" t="s">
        <v>517</v>
      </c>
      <c r="K6894" t="s">
        <v>1294</v>
      </c>
      <c r="L6894">
        <v>31907</v>
      </c>
      <c r="M6894" t="s">
        <v>41</v>
      </c>
      <c r="N6894" t="s">
        <v>6203</v>
      </c>
      <c r="O6894" t="s">
        <v>62</v>
      </c>
      <c r="P6894" t="s">
        <v>110</v>
      </c>
      <c r="Q6894" t="s">
        <v>6204</v>
      </c>
      <c r="R6894" s="1">
        <v>25.92</v>
      </c>
      <c r="S6894">
        <v>4</v>
      </c>
      <c r="T6894">
        <f t="shared" si="107"/>
        <v>30</v>
      </c>
      <c r="U6894" t="s">
        <v>52</v>
      </c>
      <c r="V6894">
        <v>0</v>
      </c>
      <c r="W6894">
        <v>0</v>
      </c>
      <c r="X6894" s="1">
        <v>0</v>
      </c>
      <c r="Y6894" s="1">
        <v>25.92</v>
      </c>
      <c r="Z6894" t="s">
        <v>65</v>
      </c>
      <c r="AA6894" s="2">
        <v>12.441599999999999</v>
      </c>
      <c r="AB6894" s="3">
        <v>0.47999999999999993</v>
      </c>
      <c r="AC6894" s="1">
        <v>-13.478400000000001</v>
      </c>
      <c r="AD6894">
        <v>4</v>
      </c>
      <c r="AE6894">
        <v>4</v>
      </c>
      <c r="AF6894" t="s">
        <v>48</v>
      </c>
      <c r="AG6894">
        <v>2017</v>
      </c>
      <c r="AH6894">
        <f>COUNTBLANK(datos[[#This Row],[Row ID]:[Year sales]])</f>
        <v>0</v>
      </c>
    </row>
    <row r="6895" spans="1:34" x14ac:dyDescent="0.3">
      <c r="A6895">
        <v>6894</v>
      </c>
      <c r="B6895" t="s">
        <v>9182</v>
      </c>
      <c r="C6895" s="4">
        <v>42996</v>
      </c>
      <c r="D6895" s="4">
        <v>43000</v>
      </c>
      <c r="E6895" t="s">
        <v>67</v>
      </c>
      <c r="F6895" t="s">
        <v>1419</v>
      </c>
      <c r="G6895" t="s">
        <v>1420</v>
      </c>
      <c r="H6895" t="s">
        <v>57</v>
      </c>
      <c r="I6895" t="s">
        <v>38</v>
      </c>
      <c r="J6895" t="s">
        <v>517</v>
      </c>
      <c r="K6895" t="s">
        <v>1294</v>
      </c>
      <c r="L6895">
        <v>31907</v>
      </c>
      <c r="M6895" t="s">
        <v>41</v>
      </c>
      <c r="N6895" t="s">
        <v>6569</v>
      </c>
      <c r="O6895" t="s">
        <v>43</v>
      </c>
      <c r="P6895" t="s">
        <v>83</v>
      </c>
      <c r="Q6895" t="s">
        <v>6570</v>
      </c>
      <c r="R6895" s="1">
        <v>20.32</v>
      </c>
      <c r="S6895">
        <v>4</v>
      </c>
      <c r="T6895">
        <f t="shared" si="107"/>
        <v>10</v>
      </c>
      <c r="U6895" t="s">
        <v>52</v>
      </c>
      <c r="V6895">
        <v>0</v>
      </c>
      <c r="W6895">
        <v>0</v>
      </c>
      <c r="X6895" s="1">
        <v>0</v>
      </c>
      <c r="Y6895" s="1">
        <v>20.32</v>
      </c>
      <c r="Z6895" t="s">
        <v>65</v>
      </c>
      <c r="AA6895" s="2">
        <v>6.9088000000000003</v>
      </c>
      <c r="AB6895" s="3">
        <v>0.34</v>
      </c>
      <c r="AC6895" s="1">
        <v>-13.411199999999999</v>
      </c>
      <c r="AD6895">
        <v>4</v>
      </c>
      <c r="AE6895">
        <v>4</v>
      </c>
      <c r="AF6895" t="s">
        <v>48</v>
      </c>
      <c r="AG6895">
        <v>2017</v>
      </c>
      <c r="AH6895">
        <f>COUNTBLANK(datos[[#This Row],[Row ID]:[Year sales]])</f>
        <v>0</v>
      </c>
    </row>
    <row r="6896" spans="1:34" x14ac:dyDescent="0.3">
      <c r="A6896">
        <v>6895</v>
      </c>
      <c r="B6896" t="s">
        <v>9182</v>
      </c>
      <c r="C6896" s="4">
        <v>42996</v>
      </c>
      <c r="D6896" s="4">
        <v>43000</v>
      </c>
      <c r="E6896" t="s">
        <v>67</v>
      </c>
      <c r="F6896" t="s">
        <v>1419</v>
      </c>
      <c r="G6896" t="s">
        <v>1420</v>
      </c>
      <c r="H6896" t="s">
        <v>57</v>
      </c>
      <c r="I6896" t="s">
        <v>38</v>
      </c>
      <c r="J6896" t="s">
        <v>517</v>
      </c>
      <c r="K6896" t="s">
        <v>1294</v>
      </c>
      <c r="L6896">
        <v>31907</v>
      </c>
      <c r="M6896" t="s">
        <v>41</v>
      </c>
      <c r="N6896" t="s">
        <v>291</v>
      </c>
      <c r="O6896" t="s">
        <v>90</v>
      </c>
      <c r="P6896" t="s">
        <v>91</v>
      </c>
      <c r="Q6896" t="s">
        <v>292</v>
      </c>
      <c r="R6896" s="1">
        <v>411.98</v>
      </c>
      <c r="S6896">
        <v>2</v>
      </c>
      <c r="T6896">
        <f t="shared" si="107"/>
        <v>10</v>
      </c>
      <c r="U6896" t="s">
        <v>46</v>
      </c>
      <c r="V6896">
        <v>0</v>
      </c>
      <c r="W6896">
        <v>0</v>
      </c>
      <c r="X6896" s="1">
        <v>0</v>
      </c>
      <c r="Y6896" s="1">
        <v>411.98</v>
      </c>
      <c r="Z6896" t="s">
        <v>47</v>
      </c>
      <c r="AA6896" s="2">
        <v>119.4742</v>
      </c>
      <c r="AB6896" s="3">
        <v>0.28999999999999998</v>
      </c>
      <c r="AC6896" s="1">
        <v>-292.50580000000002</v>
      </c>
      <c r="AD6896">
        <v>4</v>
      </c>
      <c r="AE6896">
        <v>4</v>
      </c>
      <c r="AF6896" t="s">
        <v>48</v>
      </c>
      <c r="AG6896">
        <v>2017</v>
      </c>
      <c r="AH6896">
        <f>COUNTBLANK(datos[[#This Row],[Row ID]:[Year sales]])</f>
        <v>0</v>
      </c>
    </row>
    <row r="6897" spans="1:34" x14ac:dyDescent="0.3">
      <c r="A6897">
        <v>6896</v>
      </c>
      <c r="B6897" t="s">
        <v>9182</v>
      </c>
      <c r="C6897" s="4">
        <v>42996</v>
      </c>
      <c r="D6897" s="4">
        <v>43000</v>
      </c>
      <c r="E6897" t="s">
        <v>67</v>
      </c>
      <c r="F6897" t="s">
        <v>1419</v>
      </c>
      <c r="G6897" t="s">
        <v>1420</v>
      </c>
      <c r="H6897" t="s">
        <v>57</v>
      </c>
      <c r="I6897" t="s">
        <v>38</v>
      </c>
      <c r="J6897" t="s">
        <v>517</v>
      </c>
      <c r="K6897" t="s">
        <v>1294</v>
      </c>
      <c r="L6897">
        <v>31907</v>
      </c>
      <c r="M6897" t="s">
        <v>41</v>
      </c>
      <c r="N6897" t="s">
        <v>2398</v>
      </c>
      <c r="O6897" t="s">
        <v>62</v>
      </c>
      <c r="P6897" t="s">
        <v>599</v>
      </c>
      <c r="Q6897" t="s">
        <v>2399</v>
      </c>
      <c r="R6897" s="1">
        <v>34.479999999999997</v>
      </c>
      <c r="S6897">
        <v>2</v>
      </c>
      <c r="T6897">
        <f t="shared" si="107"/>
        <v>14</v>
      </c>
      <c r="U6897" t="s">
        <v>46</v>
      </c>
      <c r="V6897">
        <v>0</v>
      </c>
      <c r="W6897">
        <v>0</v>
      </c>
      <c r="X6897" s="1">
        <v>0</v>
      </c>
      <c r="Y6897" s="1">
        <v>34.479999999999997</v>
      </c>
      <c r="Z6897" t="s">
        <v>65</v>
      </c>
      <c r="AA6897" s="2">
        <v>9.9992000000000001</v>
      </c>
      <c r="AB6897" s="3">
        <v>0.29000000000000004</v>
      </c>
      <c r="AC6897" s="1">
        <v>-24.480799999999999</v>
      </c>
      <c r="AD6897">
        <v>4</v>
      </c>
      <c r="AE6897">
        <v>4</v>
      </c>
      <c r="AF6897" t="s">
        <v>48</v>
      </c>
      <c r="AG6897">
        <v>2017</v>
      </c>
      <c r="AH6897">
        <f>COUNTBLANK(datos[[#This Row],[Row ID]:[Year sales]])</f>
        <v>0</v>
      </c>
    </row>
    <row r="6898" spans="1:34" x14ac:dyDescent="0.3">
      <c r="A6898">
        <v>6897</v>
      </c>
      <c r="B6898" t="s">
        <v>9182</v>
      </c>
      <c r="C6898" s="4">
        <v>42996</v>
      </c>
      <c r="D6898" s="4">
        <v>43000</v>
      </c>
      <c r="E6898" t="s">
        <v>67</v>
      </c>
      <c r="F6898" t="s">
        <v>1419</v>
      </c>
      <c r="G6898" t="s">
        <v>1420</v>
      </c>
      <c r="H6898" t="s">
        <v>57</v>
      </c>
      <c r="I6898" t="s">
        <v>38</v>
      </c>
      <c r="J6898" t="s">
        <v>517</v>
      </c>
      <c r="K6898" t="s">
        <v>1294</v>
      </c>
      <c r="L6898">
        <v>31907</v>
      </c>
      <c r="M6898" t="s">
        <v>41</v>
      </c>
      <c r="N6898" t="s">
        <v>7703</v>
      </c>
      <c r="O6898" t="s">
        <v>62</v>
      </c>
      <c r="P6898" t="s">
        <v>110</v>
      </c>
      <c r="Q6898" t="s">
        <v>7704</v>
      </c>
      <c r="R6898" s="1">
        <v>244.55</v>
      </c>
      <c r="S6898">
        <v>5</v>
      </c>
      <c r="T6898">
        <f t="shared" si="107"/>
        <v>25</v>
      </c>
      <c r="U6898" t="s">
        <v>75</v>
      </c>
      <c r="V6898">
        <v>0</v>
      </c>
      <c r="W6898">
        <v>0</v>
      </c>
      <c r="X6898" s="1">
        <v>0</v>
      </c>
      <c r="Y6898" s="1">
        <v>244.55</v>
      </c>
      <c r="Z6898" t="s">
        <v>47</v>
      </c>
      <c r="AA6898" s="2">
        <v>114.9385</v>
      </c>
      <c r="AB6898" s="3">
        <v>0.47</v>
      </c>
      <c r="AC6898" s="1">
        <v>-129.61150000000001</v>
      </c>
      <c r="AD6898">
        <v>4</v>
      </c>
      <c r="AE6898">
        <v>4</v>
      </c>
      <c r="AF6898" t="s">
        <v>48</v>
      </c>
      <c r="AG6898">
        <v>2017</v>
      </c>
      <c r="AH6898">
        <f>COUNTBLANK(datos[[#This Row],[Row ID]:[Year sales]])</f>
        <v>0</v>
      </c>
    </row>
    <row r="6899" spans="1:34" x14ac:dyDescent="0.3">
      <c r="A6899">
        <v>6898</v>
      </c>
      <c r="B6899" t="s">
        <v>9183</v>
      </c>
      <c r="C6899" s="4">
        <v>42965</v>
      </c>
      <c r="D6899" s="4">
        <v>42972</v>
      </c>
      <c r="E6899" t="s">
        <v>67</v>
      </c>
      <c r="F6899" t="s">
        <v>2026</v>
      </c>
      <c r="G6899" t="s">
        <v>2027</v>
      </c>
      <c r="H6899" t="s">
        <v>37</v>
      </c>
      <c r="I6899" t="s">
        <v>38</v>
      </c>
      <c r="J6899" t="s">
        <v>1141</v>
      </c>
      <c r="K6899" t="s">
        <v>518</v>
      </c>
      <c r="L6899">
        <v>44107</v>
      </c>
      <c r="M6899" t="s">
        <v>168</v>
      </c>
      <c r="N6899" t="s">
        <v>4947</v>
      </c>
      <c r="O6899" t="s">
        <v>62</v>
      </c>
      <c r="P6899" t="s">
        <v>94</v>
      </c>
      <c r="Q6899" t="s">
        <v>4948</v>
      </c>
      <c r="R6899" s="1">
        <v>10.782</v>
      </c>
      <c r="S6899">
        <v>3</v>
      </c>
      <c r="T6899">
        <f t="shared" si="107"/>
        <v>27</v>
      </c>
      <c r="U6899" t="s">
        <v>52</v>
      </c>
      <c r="V6899">
        <v>0.7</v>
      </c>
      <c r="W6899">
        <v>7.5473999999999997</v>
      </c>
      <c r="X6899" s="1">
        <v>-7.5473999999999997</v>
      </c>
      <c r="Y6899" s="1">
        <v>18.3294</v>
      </c>
      <c r="Z6899" t="s">
        <v>65</v>
      </c>
      <c r="AA6899" s="2">
        <v>-7.9067999999999996</v>
      </c>
      <c r="AB6899" s="3">
        <v>-0.73333333333333328</v>
      </c>
      <c r="AC6899" s="1">
        <v>-11.141400000000001</v>
      </c>
      <c r="AD6899">
        <v>7</v>
      </c>
      <c r="AE6899">
        <v>7</v>
      </c>
      <c r="AF6899" t="s">
        <v>48</v>
      </c>
      <c r="AG6899">
        <v>2017</v>
      </c>
      <c r="AH6899">
        <f>COUNTBLANK(datos[[#This Row],[Row ID]:[Year sales]])</f>
        <v>0</v>
      </c>
    </row>
    <row r="6900" spans="1:34" x14ac:dyDescent="0.3">
      <c r="A6900">
        <v>6899</v>
      </c>
      <c r="B6900" t="s">
        <v>9184</v>
      </c>
      <c r="C6900" s="4">
        <v>42148</v>
      </c>
      <c r="D6900" s="4">
        <v>42150</v>
      </c>
      <c r="E6900" t="s">
        <v>34</v>
      </c>
      <c r="F6900" t="s">
        <v>7578</v>
      </c>
      <c r="G6900" t="s">
        <v>7579</v>
      </c>
      <c r="H6900" t="s">
        <v>37</v>
      </c>
      <c r="I6900" t="s">
        <v>38</v>
      </c>
      <c r="J6900" t="s">
        <v>230</v>
      </c>
      <c r="K6900" t="s">
        <v>231</v>
      </c>
      <c r="L6900">
        <v>60540</v>
      </c>
      <c r="M6900" t="s">
        <v>125</v>
      </c>
      <c r="N6900" t="s">
        <v>3213</v>
      </c>
      <c r="O6900" t="s">
        <v>43</v>
      </c>
      <c r="P6900" t="s">
        <v>50</v>
      </c>
      <c r="Q6900" t="s">
        <v>3214</v>
      </c>
      <c r="R6900" s="1">
        <v>602.65099999999995</v>
      </c>
      <c r="S6900">
        <v>7</v>
      </c>
      <c r="T6900">
        <f t="shared" si="107"/>
        <v>54</v>
      </c>
      <c r="U6900" t="s">
        <v>75</v>
      </c>
      <c r="V6900">
        <v>0.3</v>
      </c>
      <c r="W6900">
        <v>180.79529999999997</v>
      </c>
      <c r="X6900" s="1">
        <v>-180.7953</v>
      </c>
      <c r="Y6900" s="1">
        <v>783.44629999999995</v>
      </c>
      <c r="Z6900" t="s">
        <v>53</v>
      </c>
      <c r="AA6900" s="2">
        <v>-163.57669999999999</v>
      </c>
      <c r="AB6900" s="3">
        <v>-0.27142857142857141</v>
      </c>
      <c r="AC6900" s="1">
        <v>-585.43240000000003</v>
      </c>
      <c r="AD6900">
        <v>2</v>
      </c>
      <c r="AE6900">
        <v>2</v>
      </c>
      <c r="AF6900" t="s">
        <v>48</v>
      </c>
      <c r="AG6900">
        <v>2015</v>
      </c>
      <c r="AH6900">
        <f>COUNTBLANK(datos[[#This Row],[Row ID]:[Year sales]])</f>
        <v>0</v>
      </c>
    </row>
    <row r="6901" spans="1:34" x14ac:dyDescent="0.3">
      <c r="A6901">
        <v>6900</v>
      </c>
      <c r="B6901" t="s">
        <v>9184</v>
      </c>
      <c r="C6901" s="4">
        <v>42148</v>
      </c>
      <c r="D6901" s="4">
        <v>42150</v>
      </c>
      <c r="E6901" t="s">
        <v>34</v>
      </c>
      <c r="F6901" t="s">
        <v>7578</v>
      </c>
      <c r="G6901" t="s">
        <v>7579</v>
      </c>
      <c r="H6901" t="s">
        <v>37</v>
      </c>
      <c r="I6901" t="s">
        <v>38</v>
      </c>
      <c r="J6901" t="s">
        <v>230</v>
      </c>
      <c r="K6901" t="s">
        <v>231</v>
      </c>
      <c r="L6901">
        <v>60540</v>
      </c>
      <c r="M6901" t="s">
        <v>125</v>
      </c>
      <c r="N6901" t="s">
        <v>4860</v>
      </c>
      <c r="O6901" t="s">
        <v>62</v>
      </c>
      <c r="P6901" t="s">
        <v>94</v>
      </c>
      <c r="Q6901" t="s">
        <v>4861</v>
      </c>
      <c r="R6901" s="1">
        <v>7.6559999999999997</v>
      </c>
      <c r="S6901">
        <v>6</v>
      </c>
      <c r="T6901">
        <f t="shared" si="107"/>
        <v>41</v>
      </c>
      <c r="U6901" t="s">
        <v>75</v>
      </c>
      <c r="V6901">
        <v>0.8</v>
      </c>
      <c r="W6901">
        <v>6.1248000000000005</v>
      </c>
      <c r="X6901" s="1">
        <v>-6.1247999999999996</v>
      </c>
      <c r="Y6901" s="1">
        <v>13.780799999999999</v>
      </c>
      <c r="Z6901" t="s">
        <v>65</v>
      </c>
      <c r="AA6901" s="2">
        <v>-13.0152</v>
      </c>
      <c r="AB6901" s="3">
        <v>-1.7000000000000002</v>
      </c>
      <c r="AC6901" s="1">
        <v>-14.5464</v>
      </c>
      <c r="AD6901">
        <v>2</v>
      </c>
      <c r="AE6901">
        <v>2</v>
      </c>
      <c r="AF6901" t="s">
        <v>48</v>
      </c>
      <c r="AG6901">
        <v>2015</v>
      </c>
      <c r="AH6901">
        <f>COUNTBLANK(datos[[#This Row],[Row ID]:[Year sales]])</f>
        <v>0</v>
      </c>
    </row>
    <row r="6902" spans="1:34" x14ac:dyDescent="0.3">
      <c r="A6902">
        <v>6901</v>
      </c>
      <c r="B6902" t="s">
        <v>9185</v>
      </c>
      <c r="C6902" s="4">
        <v>42254</v>
      </c>
      <c r="D6902" s="4">
        <v>42258</v>
      </c>
      <c r="E6902" t="s">
        <v>67</v>
      </c>
      <c r="F6902" t="s">
        <v>1623</v>
      </c>
      <c r="G6902" t="s">
        <v>1624</v>
      </c>
      <c r="H6902" t="s">
        <v>122</v>
      </c>
      <c r="I6902" t="s">
        <v>38</v>
      </c>
      <c r="J6902" t="s">
        <v>286</v>
      </c>
      <c r="K6902" t="s">
        <v>287</v>
      </c>
      <c r="L6902">
        <v>10009</v>
      </c>
      <c r="M6902" t="s">
        <v>168</v>
      </c>
      <c r="N6902" t="s">
        <v>2589</v>
      </c>
      <c r="O6902" t="s">
        <v>90</v>
      </c>
      <c r="P6902" t="s">
        <v>181</v>
      </c>
      <c r="Q6902" t="s">
        <v>2590</v>
      </c>
      <c r="R6902" s="1">
        <v>559.92999999999995</v>
      </c>
      <c r="S6902">
        <v>7</v>
      </c>
      <c r="T6902">
        <f t="shared" si="107"/>
        <v>30</v>
      </c>
      <c r="U6902" t="s">
        <v>75</v>
      </c>
      <c r="V6902">
        <v>0</v>
      </c>
      <c r="W6902">
        <v>0</v>
      </c>
      <c r="X6902" s="1">
        <v>0</v>
      </c>
      <c r="Y6902" s="1">
        <v>559.92999999999995</v>
      </c>
      <c r="Z6902" t="s">
        <v>53</v>
      </c>
      <c r="AA6902" s="2">
        <v>167.97900000000001</v>
      </c>
      <c r="AB6902" s="3">
        <v>0.30000000000000004</v>
      </c>
      <c r="AC6902" s="1">
        <v>-391.95100000000002</v>
      </c>
      <c r="AD6902">
        <v>4</v>
      </c>
      <c r="AE6902">
        <v>4</v>
      </c>
      <c r="AF6902" t="s">
        <v>48</v>
      </c>
      <c r="AG6902">
        <v>2015</v>
      </c>
      <c r="AH6902">
        <f>COUNTBLANK(datos[[#This Row],[Row ID]:[Year sales]])</f>
        <v>0</v>
      </c>
    </row>
    <row r="6903" spans="1:34" x14ac:dyDescent="0.3">
      <c r="A6903">
        <v>6902</v>
      </c>
      <c r="B6903" t="s">
        <v>9186</v>
      </c>
      <c r="C6903" s="4">
        <v>42940</v>
      </c>
      <c r="D6903" s="4">
        <v>42940</v>
      </c>
      <c r="E6903" t="s">
        <v>1312</v>
      </c>
      <c r="F6903" t="s">
        <v>3417</v>
      </c>
      <c r="G6903" t="s">
        <v>3418</v>
      </c>
      <c r="H6903" t="s">
        <v>57</v>
      </c>
      <c r="I6903" t="s">
        <v>38</v>
      </c>
      <c r="J6903" t="s">
        <v>1479</v>
      </c>
      <c r="K6903" t="s">
        <v>59</v>
      </c>
      <c r="L6903">
        <v>92646</v>
      </c>
      <c r="M6903" t="s">
        <v>60</v>
      </c>
      <c r="N6903" t="s">
        <v>1237</v>
      </c>
      <c r="O6903" t="s">
        <v>90</v>
      </c>
      <c r="P6903" t="s">
        <v>1238</v>
      </c>
      <c r="Q6903" t="s">
        <v>1239</v>
      </c>
      <c r="R6903" s="1">
        <v>2399.96</v>
      </c>
      <c r="S6903">
        <v>5</v>
      </c>
      <c r="T6903">
        <f t="shared" si="107"/>
        <v>38</v>
      </c>
      <c r="U6903" t="s">
        <v>75</v>
      </c>
      <c r="V6903">
        <v>0.2</v>
      </c>
      <c r="W6903">
        <v>479.99200000000002</v>
      </c>
      <c r="X6903" s="1">
        <v>-479.99200000000002</v>
      </c>
      <c r="Y6903" s="1">
        <v>2879.9520000000002</v>
      </c>
      <c r="Z6903" t="s">
        <v>53</v>
      </c>
      <c r="AA6903" s="2">
        <v>839.98599999999999</v>
      </c>
      <c r="AB6903" s="3">
        <v>0.35</v>
      </c>
      <c r="AC6903" s="1">
        <v>-1079.982</v>
      </c>
      <c r="AD6903">
        <v>0</v>
      </c>
      <c r="AE6903">
        <v>0</v>
      </c>
      <c r="AF6903" t="s">
        <v>48</v>
      </c>
      <c r="AG6903">
        <v>2017</v>
      </c>
      <c r="AH6903">
        <f>COUNTBLANK(datos[[#This Row],[Row ID]:[Year sales]])</f>
        <v>0</v>
      </c>
    </row>
    <row r="6904" spans="1:34" x14ac:dyDescent="0.3">
      <c r="A6904">
        <v>6903</v>
      </c>
      <c r="B6904" t="s">
        <v>9187</v>
      </c>
      <c r="C6904" s="4">
        <v>42980</v>
      </c>
      <c r="D6904" s="4">
        <v>42986</v>
      </c>
      <c r="E6904" t="s">
        <v>67</v>
      </c>
      <c r="F6904" t="s">
        <v>2751</v>
      </c>
      <c r="G6904" t="s">
        <v>2752</v>
      </c>
      <c r="H6904" t="s">
        <v>57</v>
      </c>
      <c r="I6904" t="s">
        <v>38</v>
      </c>
      <c r="J6904" t="s">
        <v>323</v>
      </c>
      <c r="K6904" t="s">
        <v>231</v>
      </c>
      <c r="L6904">
        <v>60653</v>
      </c>
      <c r="M6904" t="s">
        <v>125</v>
      </c>
      <c r="N6904" t="s">
        <v>2597</v>
      </c>
      <c r="O6904" t="s">
        <v>62</v>
      </c>
      <c r="P6904" t="s">
        <v>289</v>
      </c>
      <c r="Q6904" t="s">
        <v>2598</v>
      </c>
      <c r="R6904" s="1">
        <v>16</v>
      </c>
      <c r="S6904">
        <v>4</v>
      </c>
      <c r="T6904">
        <f t="shared" si="107"/>
        <v>47</v>
      </c>
      <c r="U6904" t="s">
        <v>52</v>
      </c>
      <c r="V6904">
        <v>0.2</v>
      </c>
      <c r="W6904">
        <v>3.2</v>
      </c>
      <c r="X6904" s="1">
        <v>-3.2</v>
      </c>
      <c r="Y6904" s="1">
        <v>19.2</v>
      </c>
      <c r="Z6904" t="s">
        <v>65</v>
      </c>
      <c r="AA6904" s="2">
        <v>5.6</v>
      </c>
      <c r="AB6904" s="3">
        <v>0.35</v>
      </c>
      <c r="AC6904" s="1">
        <v>-7.2</v>
      </c>
      <c r="AD6904">
        <v>6</v>
      </c>
      <c r="AE6904">
        <v>6</v>
      </c>
      <c r="AF6904" t="s">
        <v>48</v>
      </c>
      <c r="AG6904">
        <v>2017</v>
      </c>
      <c r="AH6904">
        <f>COUNTBLANK(datos[[#This Row],[Row ID]:[Year sales]])</f>
        <v>0</v>
      </c>
    </row>
    <row r="6905" spans="1:34" x14ac:dyDescent="0.3">
      <c r="A6905">
        <v>6904</v>
      </c>
      <c r="B6905" t="s">
        <v>9187</v>
      </c>
      <c r="C6905" s="4">
        <v>42980</v>
      </c>
      <c r="D6905" s="4">
        <v>42986</v>
      </c>
      <c r="E6905" t="s">
        <v>67</v>
      </c>
      <c r="F6905" t="s">
        <v>2751</v>
      </c>
      <c r="G6905" t="s">
        <v>2752</v>
      </c>
      <c r="H6905" t="s">
        <v>57</v>
      </c>
      <c r="I6905" t="s">
        <v>38</v>
      </c>
      <c r="J6905" t="s">
        <v>323</v>
      </c>
      <c r="K6905" t="s">
        <v>231</v>
      </c>
      <c r="L6905">
        <v>60653</v>
      </c>
      <c r="M6905" t="s">
        <v>125</v>
      </c>
      <c r="N6905" t="s">
        <v>9188</v>
      </c>
      <c r="O6905" t="s">
        <v>62</v>
      </c>
      <c r="P6905" t="s">
        <v>97</v>
      </c>
      <c r="Q6905" t="s">
        <v>9189</v>
      </c>
      <c r="R6905" s="1">
        <v>5.5880000000000001</v>
      </c>
      <c r="S6905">
        <v>2</v>
      </c>
      <c r="T6905">
        <f t="shared" si="107"/>
        <v>10</v>
      </c>
      <c r="U6905" t="s">
        <v>46</v>
      </c>
      <c r="V6905">
        <v>0.8</v>
      </c>
      <c r="W6905">
        <v>4.4704000000000006</v>
      </c>
      <c r="X6905" s="1">
        <v>-4.4703999999999997</v>
      </c>
      <c r="Y6905" s="1">
        <v>10.058400000000001</v>
      </c>
      <c r="Z6905" t="s">
        <v>65</v>
      </c>
      <c r="AA6905" s="2">
        <v>-15.0876</v>
      </c>
      <c r="AB6905" s="3">
        <v>-2.7</v>
      </c>
      <c r="AC6905" s="1">
        <v>-16.205200000000001</v>
      </c>
      <c r="AD6905">
        <v>6</v>
      </c>
      <c r="AE6905">
        <v>6</v>
      </c>
      <c r="AF6905" t="s">
        <v>48</v>
      </c>
      <c r="AG6905">
        <v>2017</v>
      </c>
      <c r="AH6905">
        <f>COUNTBLANK(datos[[#This Row],[Row ID]:[Year sales]])</f>
        <v>0</v>
      </c>
    </row>
    <row r="6906" spans="1:34" x14ac:dyDescent="0.3">
      <c r="A6906">
        <v>6905</v>
      </c>
      <c r="B6906" t="s">
        <v>9187</v>
      </c>
      <c r="C6906" s="4">
        <v>42980</v>
      </c>
      <c r="D6906" s="4">
        <v>42986</v>
      </c>
      <c r="E6906" t="s">
        <v>67</v>
      </c>
      <c r="F6906" t="s">
        <v>2751</v>
      </c>
      <c r="G6906" t="s">
        <v>2752</v>
      </c>
      <c r="H6906" t="s">
        <v>57</v>
      </c>
      <c r="I6906" t="s">
        <v>38</v>
      </c>
      <c r="J6906" t="s">
        <v>323</v>
      </c>
      <c r="K6906" t="s">
        <v>231</v>
      </c>
      <c r="L6906">
        <v>60653</v>
      </c>
      <c r="M6906" t="s">
        <v>125</v>
      </c>
      <c r="N6906" t="s">
        <v>8401</v>
      </c>
      <c r="O6906" t="s">
        <v>62</v>
      </c>
      <c r="P6906" t="s">
        <v>77</v>
      </c>
      <c r="Q6906" t="s">
        <v>8402</v>
      </c>
      <c r="R6906" s="1">
        <v>235.92</v>
      </c>
      <c r="S6906">
        <v>5</v>
      </c>
      <c r="T6906">
        <f t="shared" si="107"/>
        <v>16</v>
      </c>
      <c r="U6906" t="s">
        <v>75</v>
      </c>
      <c r="V6906">
        <v>0.2</v>
      </c>
      <c r="W6906">
        <v>47.183999999999997</v>
      </c>
      <c r="X6906" s="1">
        <v>-47.183999999999997</v>
      </c>
      <c r="Y6906" s="1">
        <v>283.10399999999998</v>
      </c>
      <c r="Z6906" t="s">
        <v>47</v>
      </c>
      <c r="AA6906" s="2">
        <v>-44.234999999999999</v>
      </c>
      <c r="AB6906" s="3">
        <v>-0.1875</v>
      </c>
      <c r="AC6906" s="1">
        <v>-232.971</v>
      </c>
      <c r="AD6906">
        <v>6</v>
      </c>
      <c r="AE6906">
        <v>6</v>
      </c>
      <c r="AF6906" t="s">
        <v>48</v>
      </c>
      <c r="AG6906">
        <v>2017</v>
      </c>
      <c r="AH6906">
        <f>COUNTBLANK(datos[[#This Row],[Row ID]:[Year sales]])</f>
        <v>0</v>
      </c>
    </row>
    <row r="6907" spans="1:34" x14ac:dyDescent="0.3">
      <c r="A6907">
        <v>6906</v>
      </c>
      <c r="B6907" t="s">
        <v>9190</v>
      </c>
      <c r="C6907" s="4">
        <v>43075</v>
      </c>
      <c r="D6907" s="4">
        <v>43077</v>
      </c>
      <c r="E6907" t="s">
        <v>34</v>
      </c>
      <c r="F6907" t="s">
        <v>2295</v>
      </c>
      <c r="G6907" t="s">
        <v>2296</v>
      </c>
      <c r="H6907" t="s">
        <v>57</v>
      </c>
      <c r="I6907" t="s">
        <v>38</v>
      </c>
      <c r="J6907" t="s">
        <v>1013</v>
      </c>
      <c r="K6907" t="s">
        <v>59</v>
      </c>
      <c r="L6907">
        <v>94513</v>
      </c>
      <c r="M6907" t="s">
        <v>60</v>
      </c>
      <c r="N6907" t="s">
        <v>2679</v>
      </c>
      <c r="O6907" t="s">
        <v>62</v>
      </c>
      <c r="P6907" t="s">
        <v>77</v>
      </c>
      <c r="Q6907" t="s">
        <v>2680</v>
      </c>
      <c r="R6907" s="1">
        <v>10.68</v>
      </c>
      <c r="S6907">
        <v>1</v>
      </c>
      <c r="T6907">
        <f t="shared" si="107"/>
        <v>33</v>
      </c>
      <c r="U6907" t="s">
        <v>46</v>
      </c>
      <c r="V6907">
        <v>0</v>
      </c>
      <c r="W6907">
        <v>0</v>
      </c>
      <c r="X6907" s="1">
        <v>0</v>
      </c>
      <c r="Y6907" s="1">
        <v>10.68</v>
      </c>
      <c r="Z6907" t="s">
        <v>65</v>
      </c>
      <c r="AA6907" s="2">
        <v>2.8835999999999999</v>
      </c>
      <c r="AB6907" s="3">
        <v>0.27</v>
      </c>
      <c r="AC6907" s="1">
        <v>-7.7964000000000002</v>
      </c>
      <c r="AD6907">
        <v>2</v>
      </c>
      <c r="AE6907">
        <v>2</v>
      </c>
      <c r="AF6907" t="s">
        <v>48</v>
      </c>
      <c r="AG6907">
        <v>2017</v>
      </c>
      <c r="AH6907">
        <f>COUNTBLANK(datos[[#This Row],[Row ID]:[Year sales]])</f>
        <v>0</v>
      </c>
    </row>
    <row r="6908" spans="1:34" x14ac:dyDescent="0.3">
      <c r="A6908">
        <v>6907</v>
      </c>
      <c r="B6908" t="s">
        <v>9191</v>
      </c>
      <c r="C6908" s="4">
        <v>42875</v>
      </c>
      <c r="D6908" s="4">
        <v>42875</v>
      </c>
      <c r="E6908" t="s">
        <v>1312</v>
      </c>
      <c r="F6908" t="s">
        <v>1347</v>
      </c>
      <c r="G6908" t="s">
        <v>1348</v>
      </c>
      <c r="H6908" t="s">
        <v>57</v>
      </c>
      <c r="I6908" t="s">
        <v>38</v>
      </c>
      <c r="J6908" t="s">
        <v>2410</v>
      </c>
      <c r="K6908" t="s">
        <v>258</v>
      </c>
      <c r="L6908">
        <v>48183</v>
      </c>
      <c r="M6908" t="s">
        <v>125</v>
      </c>
      <c r="N6908" t="s">
        <v>1365</v>
      </c>
      <c r="O6908" t="s">
        <v>62</v>
      </c>
      <c r="P6908" t="s">
        <v>94</v>
      </c>
      <c r="Q6908" t="s">
        <v>1366</v>
      </c>
      <c r="R6908" s="1">
        <v>41.28</v>
      </c>
      <c r="S6908">
        <v>2</v>
      </c>
      <c r="T6908">
        <f t="shared" si="107"/>
        <v>22</v>
      </c>
      <c r="U6908" t="s">
        <v>46</v>
      </c>
      <c r="V6908">
        <v>0</v>
      </c>
      <c r="W6908">
        <v>0</v>
      </c>
      <c r="X6908" s="1">
        <v>0</v>
      </c>
      <c r="Y6908" s="1">
        <v>41.28</v>
      </c>
      <c r="Z6908" t="s">
        <v>65</v>
      </c>
      <c r="AA6908" s="2">
        <v>19.814399999999999</v>
      </c>
      <c r="AB6908" s="3">
        <v>0.48</v>
      </c>
      <c r="AC6908" s="1">
        <v>-21.465599999999998</v>
      </c>
      <c r="AD6908">
        <v>0</v>
      </c>
      <c r="AE6908">
        <v>0</v>
      </c>
      <c r="AF6908" t="s">
        <v>48</v>
      </c>
      <c r="AG6908">
        <v>2017</v>
      </c>
      <c r="AH6908">
        <f>COUNTBLANK(datos[[#This Row],[Row ID]:[Year sales]])</f>
        <v>0</v>
      </c>
    </row>
    <row r="6909" spans="1:34" x14ac:dyDescent="0.3">
      <c r="A6909">
        <v>6908</v>
      </c>
      <c r="B6909" t="s">
        <v>9192</v>
      </c>
      <c r="C6909" s="4">
        <v>42640</v>
      </c>
      <c r="D6909" s="4">
        <v>42646</v>
      </c>
      <c r="E6909" t="s">
        <v>67</v>
      </c>
      <c r="F6909" t="s">
        <v>4376</v>
      </c>
      <c r="G6909" t="s">
        <v>4377</v>
      </c>
      <c r="H6909" t="s">
        <v>37</v>
      </c>
      <c r="I6909" t="s">
        <v>38</v>
      </c>
      <c r="J6909" t="s">
        <v>115</v>
      </c>
      <c r="K6909" t="s">
        <v>116</v>
      </c>
      <c r="L6909">
        <v>98103</v>
      </c>
      <c r="M6909" t="s">
        <v>60</v>
      </c>
      <c r="N6909" t="s">
        <v>7971</v>
      </c>
      <c r="O6909" t="s">
        <v>90</v>
      </c>
      <c r="P6909" t="s">
        <v>91</v>
      </c>
      <c r="Q6909" t="s">
        <v>7972</v>
      </c>
      <c r="R6909" s="1">
        <v>1001.5839999999999</v>
      </c>
      <c r="S6909">
        <v>2</v>
      </c>
      <c r="T6909">
        <f t="shared" si="107"/>
        <v>13</v>
      </c>
      <c r="U6909" t="s">
        <v>46</v>
      </c>
      <c r="V6909">
        <v>0.2</v>
      </c>
      <c r="W6909">
        <v>200.3168</v>
      </c>
      <c r="X6909" s="1">
        <v>-200.3168</v>
      </c>
      <c r="Y6909" s="1">
        <v>1201.9007999999999</v>
      </c>
      <c r="Z6909" t="s">
        <v>53</v>
      </c>
      <c r="AA6909" s="2">
        <v>125.19799999999999</v>
      </c>
      <c r="AB6909" s="3">
        <v>0.125</v>
      </c>
      <c r="AC6909" s="1">
        <v>-676.06920000000002</v>
      </c>
      <c r="AD6909">
        <v>6</v>
      </c>
      <c r="AE6909">
        <v>6</v>
      </c>
      <c r="AF6909" t="s">
        <v>48</v>
      </c>
      <c r="AG6909">
        <v>2016</v>
      </c>
      <c r="AH6909">
        <f>COUNTBLANK(datos[[#This Row],[Row ID]:[Year sales]])</f>
        <v>0</v>
      </c>
    </row>
    <row r="6910" spans="1:34" x14ac:dyDescent="0.3">
      <c r="A6910">
        <v>6909</v>
      </c>
      <c r="B6910" t="s">
        <v>9193</v>
      </c>
      <c r="C6910" s="4">
        <v>43079</v>
      </c>
      <c r="D6910" s="4">
        <v>43084</v>
      </c>
      <c r="E6910" t="s">
        <v>67</v>
      </c>
      <c r="F6910" t="s">
        <v>631</v>
      </c>
      <c r="G6910" t="s">
        <v>632</v>
      </c>
      <c r="H6910" t="s">
        <v>57</v>
      </c>
      <c r="I6910" t="s">
        <v>38</v>
      </c>
      <c r="J6910" t="s">
        <v>5541</v>
      </c>
      <c r="K6910" t="s">
        <v>403</v>
      </c>
      <c r="L6910">
        <v>29406</v>
      </c>
      <c r="M6910" t="s">
        <v>41</v>
      </c>
      <c r="N6910" t="s">
        <v>5089</v>
      </c>
      <c r="O6910" t="s">
        <v>43</v>
      </c>
      <c r="P6910" t="s">
        <v>83</v>
      </c>
      <c r="Q6910" t="s">
        <v>5090</v>
      </c>
      <c r="R6910" s="1">
        <v>14.76</v>
      </c>
      <c r="S6910">
        <v>2</v>
      </c>
      <c r="T6910">
        <f t="shared" si="107"/>
        <v>33</v>
      </c>
      <c r="U6910" t="s">
        <v>46</v>
      </c>
      <c r="V6910">
        <v>0</v>
      </c>
      <c r="W6910">
        <v>0</v>
      </c>
      <c r="X6910" s="1">
        <v>0</v>
      </c>
      <c r="Y6910" s="1">
        <v>14.76</v>
      </c>
      <c r="Z6910" t="s">
        <v>65</v>
      </c>
      <c r="AA6910" s="2">
        <v>4.2804000000000002</v>
      </c>
      <c r="AB6910" s="3">
        <v>0.29000000000000004</v>
      </c>
      <c r="AC6910" s="1">
        <v>-10.4796</v>
      </c>
      <c r="AD6910">
        <v>5</v>
      </c>
      <c r="AE6910">
        <v>5</v>
      </c>
      <c r="AF6910" t="s">
        <v>48</v>
      </c>
      <c r="AG6910">
        <v>2017</v>
      </c>
      <c r="AH6910">
        <f>COUNTBLANK(datos[[#This Row],[Row ID]:[Year sales]])</f>
        <v>0</v>
      </c>
    </row>
    <row r="6911" spans="1:34" x14ac:dyDescent="0.3">
      <c r="A6911">
        <v>6910</v>
      </c>
      <c r="B6911" t="s">
        <v>9194</v>
      </c>
      <c r="C6911" s="4">
        <v>41895</v>
      </c>
      <c r="D6911" s="4">
        <v>41900</v>
      </c>
      <c r="E6911" t="s">
        <v>34</v>
      </c>
      <c r="F6911" t="s">
        <v>262</v>
      </c>
      <c r="G6911" t="s">
        <v>263</v>
      </c>
      <c r="H6911" t="s">
        <v>37</v>
      </c>
      <c r="I6911" t="s">
        <v>38</v>
      </c>
      <c r="J6911" t="s">
        <v>517</v>
      </c>
      <c r="K6911" t="s">
        <v>518</v>
      </c>
      <c r="L6911">
        <v>43229</v>
      </c>
      <c r="M6911" t="s">
        <v>168</v>
      </c>
      <c r="N6911" t="s">
        <v>2989</v>
      </c>
      <c r="O6911" t="s">
        <v>62</v>
      </c>
      <c r="P6911" t="s">
        <v>94</v>
      </c>
      <c r="Q6911" t="s">
        <v>2990</v>
      </c>
      <c r="R6911" s="1">
        <v>2.5019999999999998</v>
      </c>
      <c r="S6911">
        <v>3</v>
      </c>
      <c r="T6911">
        <f t="shared" si="107"/>
        <v>29</v>
      </c>
      <c r="U6911" t="s">
        <v>52</v>
      </c>
      <c r="V6911">
        <v>0.7</v>
      </c>
      <c r="W6911">
        <v>1.7513999999999996</v>
      </c>
      <c r="X6911" s="1">
        <v>-1.7514000000000001</v>
      </c>
      <c r="Y6911" s="1">
        <v>4.2533999999999992</v>
      </c>
      <c r="Z6911" t="s">
        <v>65</v>
      </c>
      <c r="AA6911" s="2">
        <v>-2.0015999999999998</v>
      </c>
      <c r="AB6911" s="3">
        <v>-0.8</v>
      </c>
      <c r="AC6911" s="1">
        <v>-2.7522000000000002</v>
      </c>
      <c r="AD6911">
        <v>5</v>
      </c>
      <c r="AE6911">
        <v>5</v>
      </c>
      <c r="AF6911" t="s">
        <v>48</v>
      </c>
      <c r="AG6911">
        <v>2014</v>
      </c>
      <c r="AH6911">
        <f>COUNTBLANK(datos[[#This Row],[Row ID]:[Year sales]])</f>
        <v>0</v>
      </c>
    </row>
    <row r="6912" spans="1:34" x14ac:dyDescent="0.3">
      <c r="A6912">
        <v>6911</v>
      </c>
      <c r="B6912" t="s">
        <v>9195</v>
      </c>
      <c r="C6912" s="4">
        <v>42945</v>
      </c>
      <c r="D6912" s="4">
        <v>42949</v>
      </c>
      <c r="E6912" t="s">
        <v>67</v>
      </c>
      <c r="F6912" t="s">
        <v>3036</v>
      </c>
      <c r="G6912" t="s">
        <v>3037</v>
      </c>
      <c r="H6912" t="s">
        <v>37</v>
      </c>
      <c r="I6912" t="s">
        <v>38</v>
      </c>
      <c r="J6912" t="s">
        <v>115</v>
      </c>
      <c r="K6912" t="s">
        <v>116</v>
      </c>
      <c r="L6912">
        <v>98103</v>
      </c>
      <c r="M6912" t="s">
        <v>60</v>
      </c>
      <c r="N6912" t="s">
        <v>1098</v>
      </c>
      <c r="O6912" t="s">
        <v>43</v>
      </c>
      <c r="P6912" t="s">
        <v>44</v>
      </c>
      <c r="Q6912" t="s">
        <v>1099</v>
      </c>
      <c r="R6912" s="1">
        <v>115.96</v>
      </c>
      <c r="S6912">
        <v>2</v>
      </c>
      <c r="T6912">
        <f t="shared" si="107"/>
        <v>32</v>
      </c>
      <c r="U6912" t="s">
        <v>46</v>
      </c>
      <c r="V6912">
        <v>0</v>
      </c>
      <c r="W6912">
        <v>0</v>
      </c>
      <c r="X6912" s="1">
        <v>0</v>
      </c>
      <c r="Y6912" s="1">
        <v>115.96</v>
      </c>
      <c r="Z6912" t="s">
        <v>99</v>
      </c>
      <c r="AA6912" s="2">
        <v>25.511199999999999</v>
      </c>
      <c r="AB6912" s="3">
        <v>0.22</v>
      </c>
      <c r="AC6912" s="1">
        <v>-90.448800000000006</v>
      </c>
      <c r="AD6912">
        <v>4</v>
      </c>
      <c r="AE6912">
        <v>4</v>
      </c>
      <c r="AF6912" t="s">
        <v>48</v>
      </c>
      <c r="AG6912">
        <v>2017</v>
      </c>
      <c r="AH6912">
        <f>COUNTBLANK(datos[[#This Row],[Row ID]:[Year sales]])</f>
        <v>0</v>
      </c>
    </row>
    <row r="6913" spans="1:34" x14ac:dyDescent="0.3">
      <c r="A6913">
        <v>6912</v>
      </c>
      <c r="B6913" t="s">
        <v>9196</v>
      </c>
      <c r="C6913" s="4">
        <v>42948</v>
      </c>
      <c r="D6913" s="4">
        <v>42952</v>
      </c>
      <c r="E6913" t="s">
        <v>34</v>
      </c>
      <c r="F6913" t="s">
        <v>681</v>
      </c>
      <c r="G6913" t="s">
        <v>682</v>
      </c>
      <c r="H6913" t="s">
        <v>37</v>
      </c>
      <c r="I6913" t="s">
        <v>38</v>
      </c>
      <c r="J6913" t="s">
        <v>147</v>
      </c>
      <c r="K6913" t="s">
        <v>59</v>
      </c>
      <c r="L6913">
        <v>94109</v>
      </c>
      <c r="M6913" t="s">
        <v>60</v>
      </c>
      <c r="N6913" t="s">
        <v>3246</v>
      </c>
      <c r="O6913" t="s">
        <v>62</v>
      </c>
      <c r="P6913" t="s">
        <v>77</v>
      </c>
      <c r="Q6913" t="s">
        <v>3247</v>
      </c>
      <c r="R6913" s="1">
        <v>186.54</v>
      </c>
      <c r="S6913">
        <v>3</v>
      </c>
      <c r="T6913">
        <f t="shared" si="107"/>
        <v>40</v>
      </c>
      <c r="U6913" t="s">
        <v>52</v>
      </c>
      <c r="V6913">
        <v>0</v>
      </c>
      <c r="W6913">
        <v>0</v>
      </c>
      <c r="X6913" s="1">
        <v>0</v>
      </c>
      <c r="Y6913" s="1">
        <v>186.54</v>
      </c>
      <c r="Z6913" t="s">
        <v>99</v>
      </c>
      <c r="AA6913" s="2">
        <v>50.3658</v>
      </c>
      <c r="AB6913" s="3">
        <v>0.27</v>
      </c>
      <c r="AC6913" s="1">
        <v>-136.17420000000001</v>
      </c>
      <c r="AD6913">
        <v>4</v>
      </c>
      <c r="AE6913">
        <v>4</v>
      </c>
      <c r="AF6913" t="s">
        <v>48</v>
      </c>
      <c r="AG6913">
        <v>2017</v>
      </c>
      <c r="AH6913">
        <f>COUNTBLANK(datos[[#This Row],[Row ID]:[Year sales]])</f>
        <v>0</v>
      </c>
    </row>
    <row r="6914" spans="1:34" x14ac:dyDescent="0.3">
      <c r="A6914">
        <v>6913</v>
      </c>
      <c r="B6914" t="s">
        <v>9197</v>
      </c>
      <c r="C6914" s="4">
        <v>42857</v>
      </c>
      <c r="D6914" s="4">
        <v>42860</v>
      </c>
      <c r="E6914" t="s">
        <v>34</v>
      </c>
      <c r="F6914" t="s">
        <v>5350</v>
      </c>
      <c r="G6914" t="s">
        <v>5351</v>
      </c>
      <c r="H6914" t="s">
        <v>57</v>
      </c>
      <c r="I6914" t="s">
        <v>38</v>
      </c>
      <c r="J6914" t="s">
        <v>58</v>
      </c>
      <c r="K6914" t="s">
        <v>59</v>
      </c>
      <c r="L6914">
        <v>90049</v>
      </c>
      <c r="M6914" t="s">
        <v>60</v>
      </c>
      <c r="N6914" t="s">
        <v>2691</v>
      </c>
      <c r="O6914" t="s">
        <v>90</v>
      </c>
      <c r="P6914" t="s">
        <v>181</v>
      </c>
      <c r="Q6914" t="s">
        <v>2692</v>
      </c>
      <c r="R6914" s="1">
        <v>159.56</v>
      </c>
      <c r="S6914">
        <v>4</v>
      </c>
      <c r="T6914">
        <f t="shared" ref="T6914:T6977" si="108">SUMIF(Q:Q, Q6914, S:S)</f>
        <v>23</v>
      </c>
      <c r="U6914" t="s">
        <v>52</v>
      </c>
      <c r="V6914">
        <v>0</v>
      </c>
      <c r="W6914">
        <v>0</v>
      </c>
      <c r="X6914" s="1">
        <v>0</v>
      </c>
      <c r="Y6914" s="1">
        <v>159.56</v>
      </c>
      <c r="Z6914" t="s">
        <v>99</v>
      </c>
      <c r="AA6914" s="2">
        <v>59.037199999999999</v>
      </c>
      <c r="AB6914" s="3">
        <v>0.37</v>
      </c>
      <c r="AC6914" s="1">
        <v>-100.5228</v>
      </c>
      <c r="AD6914">
        <v>3</v>
      </c>
      <c r="AE6914">
        <v>3</v>
      </c>
      <c r="AF6914" t="s">
        <v>48</v>
      </c>
      <c r="AG6914">
        <v>2017</v>
      </c>
      <c r="AH6914">
        <f>COUNTBLANK(datos[[#This Row],[Row ID]:[Year sales]])</f>
        <v>0</v>
      </c>
    </row>
    <row r="6915" spans="1:34" x14ac:dyDescent="0.3">
      <c r="A6915">
        <v>6914</v>
      </c>
      <c r="B6915" t="s">
        <v>9198</v>
      </c>
      <c r="C6915" s="4">
        <v>42167</v>
      </c>
      <c r="D6915" s="4">
        <v>42171</v>
      </c>
      <c r="E6915" t="s">
        <v>67</v>
      </c>
      <c r="F6915" t="s">
        <v>881</v>
      </c>
      <c r="G6915" t="s">
        <v>882</v>
      </c>
      <c r="H6915" t="s">
        <v>37</v>
      </c>
      <c r="I6915" t="s">
        <v>38</v>
      </c>
      <c r="J6915" t="s">
        <v>9199</v>
      </c>
      <c r="K6915" t="s">
        <v>71</v>
      </c>
      <c r="L6915">
        <v>33407</v>
      </c>
      <c r="M6915" t="s">
        <v>41</v>
      </c>
      <c r="N6915" t="s">
        <v>490</v>
      </c>
      <c r="O6915" t="s">
        <v>90</v>
      </c>
      <c r="P6915" t="s">
        <v>91</v>
      </c>
      <c r="Q6915" t="s">
        <v>491</v>
      </c>
      <c r="R6915" s="1">
        <v>55.984000000000002</v>
      </c>
      <c r="S6915">
        <v>2</v>
      </c>
      <c r="T6915">
        <f t="shared" si="108"/>
        <v>8</v>
      </c>
      <c r="U6915" t="s">
        <v>46</v>
      </c>
      <c r="V6915">
        <v>0.2</v>
      </c>
      <c r="W6915">
        <v>11.196800000000001</v>
      </c>
      <c r="X6915" s="1">
        <v>-11.1968</v>
      </c>
      <c r="Y6915" s="1">
        <v>67.180800000000005</v>
      </c>
      <c r="Z6915" t="s">
        <v>99</v>
      </c>
      <c r="AA6915" s="2">
        <v>4.1988000000000003</v>
      </c>
      <c r="AB6915" s="3">
        <v>7.4999999999999997E-2</v>
      </c>
      <c r="AC6915" s="1">
        <v>-40.5884</v>
      </c>
      <c r="AD6915">
        <v>4</v>
      </c>
      <c r="AE6915">
        <v>4</v>
      </c>
      <c r="AF6915" t="s">
        <v>48</v>
      </c>
      <c r="AG6915">
        <v>2015</v>
      </c>
      <c r="AH6915">
        <f>COUNTBLANK(datos[[#This Row],[Row ID]:[Year sales]])</f>
        <v>0</v>
      </c>
    </row>
    <row r="6916" spans="1:34" x14ac:dyDescent="0.3">
      <c r="A6916">
        <v>6915</v>
      </c>
      <c r="B6916" t="s">
        <v>9200</v>
      </c>
      <c r="C6916" s="4">
        <v>41995</v>
      </c>
      <c r="D6916" s="4">
        <v>42002</v>
      </c>
      <c r="E6916" t="s">
        <v>67</v>
      </c>
      <c r="F6916" t="s">
        <v>3514</v>
      </c>
      <c r="G6916" t="s">
        <v>3515</v>
      </c>
      <c r="H6916" t="s">
        <v>37</v>
      </c>
      <c r="I6916" t="s">
        <v>38</v>
      </c>
      <c r="J6916" t="s">
        <v>323</v>
      </c>
      <c r="K6916" t="s">
        <v>231</v>
      </c>
      <c r="L6916">
        <v>60623</v>
      </c>
      <c r="M6916" t="s">
        <v>125</v>
      </c>
      <c r="N6916" t="s">
        <v>2141</v>
      </c>
      <c r="O6916" t="s">
        <v>62</v>
      </c>
      <c r="P6916" t="s">
        <v>77</v>
      </c>
      <c r="Q6916" t="s">
        <v>2142</v>
      </c>
      <c r="R6916" s="1">
        <v>132.16</v>
      </c>
      <c r="S6916">
        <v>1</v>
      </c>
      <c r="T6916">
        <f t="shared" si="108"/>
        <v>20</v>
      </c>
      <c r="U6916" t="s">
        <v>46</v>
      </c>
      <c r="V6916">
        <v>0.2</v>
      </c>
      <c r="W6916">
        <v>26.432000000000002</v>
      </c>
      <c r="X6916" s="1">
        <v>-26.431999999999999</v>
      </c>
      <c r="Y6916" s="1">
        <v>158.59199999999998</v>
      </c>
      <c r="Z6916" t="s">
        <v>99</v>
      </c>
      <c r="AA6916" s="2">
        <v>9.9120000000000008</v>
      </c>
      <c r="AB6916" s="3">
        <v>7.5000000000000011E-2</v>
      </c>
      <c r="AC6916" s="1">
        <v>-95.816000000000003</v>
      </c>
      <c r="AD6916">
        <v>7</v>
      </c>
      <c r="AE6916">
        <v>7</v>
      </c>
      <c r="AF6916" t="s">
        <v>48</v>
      </c>
      <c r="AG6916">
        <v>2014</v>
      </c>
      <c r="AH6916">
        <f>COUNTBLANK(datos[[#This Row],[Row ID]:[Year sales]])</f>
        <v>0</v>
      </c>
    </row>
    <row r="6917" spans="1:34" x14ac:dyDescent="0.3">
      <c r="A6917">
        <v>6916</v>
      </c>
      <c r="B6917" t="s">
        <v>9200</v>
      </c>
      <c r="C6917" s="4">
        <v>41995</v>
      </c>
      <c r="D6917" s="4">
        <v>42002</v>
      </c>
      <c r="E6917" t="s">
        <v>67</v>
      </c>
      <c r="F6917" t="s">
        <v>3514</v>
      </c>
      <c r="G6917" t="s">
        <v>3515</v>
      </c>
      <c r="H6917" t="s">
        <v>37</v>
      </c>
      <c r="I6917" t="s">
        <v>38</v>
      </c>
      <c r="J6917" t="s">
        <v>323</v>
      </c>
      <c r="K6917" t="s">
        <v>231</v>
      </c>
      <c r="L6917">
        <v>60623</v>
      </c>
      <c r="M6917" t="s">
        <v>125</v>
      </c>
      <c r="N6917" t="s">
        <v>2071</v>
      </c>
      <c r="O6917" t="s">
        <v>62</v>
      </c>
      <c r="P6917" t="s">
        <v>94</v>
      </c>
      <c r="Q6917" t="s">
        <v>2072</v>
      </c>
      <c r="R6917" s="1">
        <v>17.904</v>
      </c>
      <c r="S6917">
        <v>6</v>
      </c>
      <c r="T6917">
        <f t="shared" si="108"/>
        <v>35</v>
      </c>
      <c r="U6917" t="s">
        <v>75</v>
      </c>
      <c r="V6917">
        <v>0.8</v>
      </c>
      <c r="W6917">
        <v>14.3232</v>
      </c>
      <c r="X6917" s="1">
        <v>-14.3232</v>
      </c>
      <c r="Y6917" s="1">
        <v>32.227199999999996</v>
      </c>
      <c r="Z6917" t="s">
        <v>65</v>
      </c>
      <c r="AA6917" s="2">
        <v>-31.332000000000001</v>
      </c>
      <c r="AB6917" s="3">
        <v>-1.75</v>
      </c>
      <c r="AC6917" s="1">
        <v>-34.912799999999997</v>
      </c>
      <c r="AD6917">
        <v>7</v>
      </c>
      <c r="AE6917">
        <v>7</v>
      </c>
      <c r="AF6917" t="s">
        <v>48</v>
      </c>
      <c r="AG6917">
        <v>2014</v>
      </c>
      <c r="AH6917">
        <f>COUNTBLANK(datos[[#This Row],[Row ID]:[Year sales]])</f>
        <v>0</v>
      </c>
    </row>
    <row r="6918" spans="1:34" x14ac:dyDescent="0.3">
      <c r="A6918">
        <v>6917</v>
      </c>
      <c r="B6918" t="s">
        <v>9200</v>
      </c>
      <c r="C6918" s="4">
        <v>41995</v>
      </c>
      <c r="D6918" s="4">
        <v>42002</v>
      </c>
      <c r="E6918" t="s">
        <v>67</v>
      </c>
      <c r="F6918" t="s">
        <v>3514</v>
      </c>
      <c r="G6918" t="s">
        <v>3515</v>
      </c>
      <c r="H6918" t="s">
        <v>37</v>
      </c>
      <c r="I6918" t="s">
        <v>38</v>
      </c>
      <c r="J6918" t="s">
        <v>323</v>
      </c>
      <c r="K6918" t="s">
        <v>231</v>
      </c>
      <c r="L6918">
        <v>60623</v>
      </c>
      <c r="M6918" t="s">
        <v>125</v>
      </c>
      <c r="N6918" t="s">
        <v>3821</v>
      </c>
      <c r="O6918" t="s">
        <v>62</v>
      </c>
      <c r="P6918" t="s">
        <v>110</v>
      </c>
      <c r="Q6918" t="s">
        <v>3822</v>
      </c>
      <c r="R6918" s="1">
        <v>124.032</v>
      </c>
      <c r="S6918">
        <v>4</v>
      </c>
      <c r="T6918">
        <f t="shared" si="108"/>
        <v>37</v>
      </c>
      <c r="U6918" t="s">
        <v>52</v>
      </c>
      <c r="V6918">
        <v>0.2</v>
      </c>
      <c r="W6918">
        <v>24.8064</v>
      </c>
      <c r="X6918" s="1">
        <v>-24.8064</v>
      </c>
      <c r="Y6918" s="1">
        <v>148.83840000000001</v>
      </c>
      <c r="Z6918" t="s">
        <v>99</v>
      </c>
      <c r="AA6918" s="2">
        <v>44.961599999999997</v>
      </c>
      <c r="AB6918" s="3">
        <v>0.36249999999999999</v>
      </c>
      <c r="AC6918" s="1">
        <v>-54.264000000000003</v>
      </c>
      <c r="AD6918">
        <v>7</v>
      </c>
      <c r="AE6918">
        <v>7</v>
      </c>
      <c r="AF6918" t="s">
        <v>48</v>
      </c>
      <c r="AG6918">
        <v>2014</v>
      </c>
      <c r="AH6918">
        <f>COUNTBLANK(datos[[#This Row],[Row ID]:[Year sales]])</f>
        <v>0</v>
      </c>
    </row>
    <row r="6919" spans="1:34" x14ac:dyDescent="0.3">
      <c r="A6919">
        <v>6918</v>
      </c>
      <c r="B6919" t="s">
        <v>9201</v>
      </c>
      <c r="C6919" s="4">
        <v>41989</v>
      </c>
      <c r="D6919" s="4">
        <v>41994</v>
      </c>
      <c r="E6919" t="s">
        <v>67</v>
      </c>
      <c r="F6919" t="s">
        <v>7398</v>
      </c>
      <c r="G6919" t="s">
        <v>7399</v>
      </c>
      <c r="H6919" t="s">
        <v>57</v>
      </c>
      <c r="I6919" t="s">
        <v>38</v>
      </c>
      <c r="J6919" t="s">
        <v>5422</v>
      </c>
      <c r="K6919" t="s">
        <v>59</v>
      </c>
      <c r="L6919">
        <v>95823</v>
      </c>
      <c r="M6919" t="s">
        <v>60</v>
      </c>
      <c r="N6919" t="s">
        <v>4547</v>
      </c>
      <c r="O6919" t="s">
        <v>43</v>
      </c>
      <c r="P6919" t="s">
        <v>50</v>
      </c>
      <c r="Q6919" t="s">
        <v>4548</v>
      </c>
      <c r="R6919" s="1">
        <v>1403.92</v>
      </c>
      <c r="S6919">
        <v>5</v>
      </c>
      <c r="T6919">
        <f t="shared" si="108"/>
        <v>28</v>
      </c>
      <c r="U6919" t="s">
        <v>75</v>
      </c>
      <c r="V6919">
        <v>0.2</v>
      </c>
      <c r="W6919">
        <v>280.78400000000005</v>
      </c>
      <c r="X6919" s="1">
        <v>-280.78399999999999</v>
      </c>
      <c r="Y6919" s="1">
        <v>1684.7040000000002</v>
      </c>
      <c r="Z6919" t="s">
        <v>53</v>
      </c>
      <c r="AA6919" s="2">
        <v>70.195999999999998</v>
      </c>
      <c r="AB6919" s="3">
        <v>4.9999999999999996E-2</v>
      </c>
      <c r="AC6919" s="1">
        <v>-1052.94</v>
      </c>
      <c r="AD6919">
        <v>5</v>
      </c>
      <c r="AE6919">
        <v>5</v>
      </c>
      <c r="AF6919" t="s">
        <v>48</v>
      </c>
      <c r="AG6919">
        <v>2014</v>
      </c>
      <c r="AH6919">
        <f>COUNTBLANK(datos[[#This Row],[Row ID]:[Year sales]])</f>
        <v>0</v>
      </c>
    </row>
    <row r="6920" spans="1:34" x14ac:dyDescent="0.3">
      <c r="A6920">
        <v>6919</v>
      </c>
      <c r="B6920" t="s">
        <v>9202</v>
      </c>
      <c r="C6920" s="4">
        <v>42476</v>
      </c>
      <c r="D6920" s="4">
        <v>42478</v>
      </c>
      <c r="E6920" t="s">
        <v>34</v>
      </c>
      <c r="F6920" t="s">
        <v>2485</v>
      </c>
      <c r="G6920" t="s">
        <v>2486</v>
      </c>
      <c r="H6920" t="s">
        <v>37</v>
      </c>
      <c r="I6920" t="s">
        <v>38</v>
      </c>
      <c r="J6920" t="s">
        <v>115</v>
      </c>
      <c r="K6920" t="s">
        <v>116</v>
      </c>
      <c r="L6920">
        <v>98115</v>
      </c>
      <c r="M6920" t="s">
        <v>60</v>
      </c>
      <c r="N6920" t="s">
        <v>6469</v>
      </c>
      <c r="O6920" t="s">
        <v>62</v>
      </c>
      <c r="P6920" t="s">
        <v>599</v>
      </c>
      <c r="Q6920" t="s">
        <v>6470</v>
      </c>
      <c r="R6920" s="1">
        <v>28.8</v>
      </c>
      <c r="S6920">
        <v>3</v>
      </c>
      <c r="T6920">
        <f t="shared" si="108"/>
        <v>17</v>
      </c>
      <c r="U6920" t="s">
        <v>52</v>
      </c>
      <c r="V6920">
        <v>0</v>
      </c>
      <c r="W6920">
        <v>0</v>
      </c>
      <c r="X6920" s="1">
        <v>0</v>
      </c>
      <c r="Y6920" s="1">
        <v>28.8</v>
      </c>
      <c r="Z6920" t="s">
        <v>65</v>
      </c>
      <c r="AA6920" s="2">
        <v>0.86399999999999999</v>
      </c>
      <c r="AB6920" s="3">
        <v>0.03</v>
      </c>
      <c r="AC6920" s="1">
        <v>-27.936</v>
      </c>
      <c r="AD6920">
        <v>2</v>
      </c>
      <c r="AE6920">
        <v>2</v>
      </c>
      <c r="AF6920" t="s">
        <v>48</v>
      </c>
      <c r="AG6920">
        <v>2016</v>
      </c>
      <c r="AH6920">
        <f>COUNTBLANK(datos[[#This Row],[Row ID]:[Year sales]])</f>
        <v>0</v>
      </c>
    </row>
    <row r="6921" spans="1:34" x14ac:dyDescent="0.3">
      <c r="A6921">
        <v>6920</v>
      </c>
      <c r="B6921" t="s">
        <v>9203</v>
      </c>
      <c r="C6921" s="4">
        <v>42145</v>
      </c>
      <c r="D6921" s="4">
        <v>42152</v>
      </c>
      <c r="E6921" t="s">
        <v>67</v>
      </c>
      <c r="F6921" t="s">
        <v>3658</v>
      </c>
      <c r="G6921" t="s">
        <v>3659</v>
      </c>
      <c r="H6921" t="s">
        <v>57</v>
      </c>
      <c r="I6921" t="s">
        <v>38</v>
      </c>
      <c r="J6921" t="s">
        <v>166</v>
      </c>
      <c r="K6921" t="s">
        <v>167</v>
      </c>
      <c r="L6921">
        <v>19143</v>
      </c>
      <c r="M6921" t="s">
        <v>168</v>
      </c>
      <c r="N6921" t="s">
        <v>3154</v>
      </c>
      <c r="O6921" t="s">
        <v>62</v>
      </c>
      <c r="P6921" t="s">
        <v>94</v>
      </c>
      <c r="Q6921" t="s">
        <v>3155</v>
      </c>
      <c r="R6921" s="1">
        <v>24.588000000000001</v>
      </c>
      <c r="S6921">
        <v>2</v>
      </c>
      <c r="T6921">
        <f t="shared" si="108"/>
        <v>47</v>
      </c>
      <c r="U6921" t="s">
        <v>46</v>
      </c>
      <c r="V6921">
        <v>0.7</v>
      </c>
      <c r="W6921">
        <v>17.211600000000001</v>
      </c>
      <c r="X6921" s="1">
        <v>-17.211600000000001</v>
      </c>
      <c r="Y6921" s="1">
        <v>41.799599999999998</v>
      </c>
      <c r="Z6921" t="s">
        <v>65</v>
      </c>
      <c r="AA6921" s="2">
        <v>-18.031199999999998</v>
      </c>
      <c r="AB6921" s="3">
        <v>-0.73333333333333328</v>
      </c>
      <c r="AC6921" s="1">
        <v>-25.407599999999999</v>
      </c>
      <c r="AD6921">
        <v>7</v>
      </c>
      <c r="AE6921">
        <v>7</v>
      </c>
      <c r="AF6921" t="s">
        <v>48</v>
      </c>
      <c r="AG6921">
        <v>2015</v>
      </c>
      <c r="AH6921">
        <f>COUNTBLANK(datos[[#This Row],[Row ID]:[Year sales]])</f>
        <v>0</v>
      </c>
    </row>
    <row r="6922" spans="1:34" x14ac:dyDescent="0.3">
      <c r="A6922">
        <v>6921</v>
      </c>
      <c r="B6922" t="s">
        <v>9204</v>
      </c>
      <c r="C6922" s="4">
        <v>42792</v>
      </c>
      <c r="D6922" s="4">
        <v>42796</v>
      </c>
      <c r="E6922" t="s">
        <v>67</v>
      </c>
      <c r="F6922" t="s">
        <v>698</v>
      </c>
      <c r="G6922" t="s">
        <v>699</v>
      </c>
      <c r="H6922" t="s">
        <v>37</v>
      </c>
      <c r="I6922" t="s">
        <v>38</v>
      </c>
      <c r="J6922" t="s">
        <v>8331</v>
      </c>
      <c r="K6922" t="s">
        <v>59</v>
      </c>
      <c r="L6922">
        <v>93101</v>
      </c>
      <c r="M6922" t="s">
        <v>60</v>
      </c>
      <c r="N6922" t="s">
        <v>2126</v>
      </c>
      <c r="O6922" t="s">
        <v>62</v>
      </c>
      <c r="P6922" t="s">
        <v>97</v>
      </c>
      <c r="Q6922" t="s">
        <v>2127</v>
      </c>
      <c r="R6922" s="1">
        <v>356.79</v>
      </c>
      <c r="S6922">
        <v>7</v>
      </c>
      <c r="T6922">
        <f t="shared" si="108"/>
        <v>22</v>
      </c>
      <c r="U6922" t="s">
        <v>75</v>
      </c>
      <c r="V6922">
        <v>0</v>
      </c>
      <c r="W6922">
        <v>0</v>
      </c>
      <c r="X6922" s="1">
        <v>0</v>
      </c>
      <c r="Y6922" s="1">
        <v>356.79</v>
      </c>
      <c r="Z6922" t="s">
        <v>47</v>
      </c>
      <c r="AA6922" s="2">
        <v>99.901200000000003</v>
      </c>
      <c r="AB6922" s="3">
        <v>0.27999999999999997</v>
      </c>
      <c r="AC6922" s="1">
        <v>-256.8888</v>
      </c>
      <c r="AD6922">
        <v>4</v>
      </c>
      <c r="AE6922">
        <v>4</v>
      </c>
      <c r="AF6922" t="s">
        <v>48</v>
      </c>
      <c r="AG6922">
        <v>2017</v>
      </c>
      <c r="AH6922">
        <f>COUNTBLANK(datos[[#This Row],[Row ID]:[Year sales]])</f>
        <v>0</v>
      </c>
    </row>
    <row r="6923" spans="1:34" x14ac:dyDescent="0.3">
      <c r="A6923">
        <v>6922</v>
      </c>
      <c r="B6923" t="s">
        <v>9205</v>
      </c>
      <c r="C6923" s="4">
        <v>42829</v>
      </c>
      <c r="D6923" s="4">
        <v>42835</v>
      </c>
      <c r="E6923" t="s">
        <v>67</v>
      </c>
      <c r="F6923" t="s">
        <v>3244</v>
      </c>
      <c r="G6923" t="s">
        <v>3245</v>
      </c>
      <c r="H6923" t="s">
        <v>122</v>
      </c>
      <c r="I6923" t="s">
        <v>38</v>
      </c>
      <c r="J6923" t="s">
        <v>286</v>
      </c>
      <c r="K6923" t="s">
        <v>287</v>
      </c>
      <c r="L6923">
        <v>10011</v>
      </c>
      <c r="M6923" t="s">
        <v>168</v>
      </c>
      <c r="N6923" t="s">
        <v>2447</v>
      </c>
      <c r="O6923" t="s">
        <v>62</v>
      </c>
      <c r="P6923" t="s">
        <v>193</v>
      </c>
      <c r="Q6923" t="s">
        <v>2448</v>
      </c>
      <c r="R6923" s="1">
        <v>16.98</v>
      </c>
      <c r="S6923">
        <v>1</v>
      </c>
      <c r="T6923">
        <f t="shared" si="108"/>
        <v>15</v>
      </c>
      <c r="U6923" t="s">
        <v>46</v>
      </c>
      <c r="V6923">
        <v>0</v>
      </c>
      <c r="W6923">
        <v>0</v>
      </c>
      <c r="X6923" s="1">
        <v>0</v>
      </c>
      <c r="Y6923" s="1">
        <v>16.98</v>
      </c>
      <c r="Z6923" t="s">
        <v>65</v>
      </c>
      <c r="AA6923" s="2">
        <v>8.49</v>
      </c>
      <c r="AB6923" s="3">
        <v>0.5</v>
      </c>
      <c r="AC6923" s="1">
        <v>-8.49</v>
      </c>
      <c r="AD6923">
        <v>6</v>
      </c>
      <c r="AE6923">
        <v>6</v>
      </c>
      <c r="AF6923" t="s">
        <v>48</v>
      </c>
      <c r="AG6923">
        <v>2017</v>
      </c>
      <c r="AH6923">
        <f>COUNTBLANK(datos[[#This Row],[Row ID]:[Year sales]])</f>
        <v>0</v>
      </c>
    </row>
    <row r="6924" spans="1:34" x14ac:dyDescent="0.3">
      <c r="A6924">
        <v>6923</v>
      </c>
      <c r="B6924" t="s">
        <v>9206</v>
      </c>
      <c r="C6924" s="4">
        <v>42079</v>
      </c>
      <c r="D6924" s="4">
        <v>42082</v>
      </c>
      <c r="E6924" t="s">
        <v>34</v>
      </c>
      <c r="F6924" t="s">
        <v>3193</v>
      </c>
      <c r="G6924" t="s">
        <v>3194</v>
      </c>
      <c r="H6924" t="s">
        <v>37</v>
      </c>
      <c r="I6924" t="s">
        <v>38</v>
      </c>
      <c r="J6924" t="s">
        <v>1584</v>
      </c>
      <c r="K6924" t="s">
        <v>378</v>
      </c>
      <c r="L6924">
        <v>36830</v>
      </c>
      <c r="M6924" t="s">
        <v>41</v>
      </c>
      <c r="N6924" t="s">
        <v>1995</v>
      </c>
      <c r="O6924" t="s">
        <v>62</v>
      </c>
      <c r="P6924" t="s">
        <v>63</v>
      </c>
      <c r="Q6924" t="s">
        <v>1996</v>
      </c>
      <c r="R6924" s="1">
        <v>491.55</v>
      </c>
      <c r="S6924">
        <v>5</v>
      </c>
      <c r="T6924">
        <f t="shared" si="108"/>
        <v>36</v>
      </c>
      <c r="U6924" t="s">
        <v>75</v>
      </c>
      <c r="V6924">
        <v>0</v>
      </c>
      <c r="W6924">
        <v>0</v>
      </c>
      <c r="X6924" s="1">
        <v>0</v>
      </c>
      <c r="Y6924" s="1">
        <v>491.55</v>
      </c>
      <c r="Z6924" t="s">
        <v>47</v>
      </c>
      <c r="AA6924" s="2">
        <v>240.8595</v>
      </c>
      <c r="AB6924" s="3">
        <v>0.49</v>
      </c>
      <c r="AC6924" s="1">
        <v>-250.69049999999999</v>
      </c>
      <c r="AD6924">
        <v>3</v>
      </c>
      <c r="AE6924">
        <v>3</v>
      </c>
      <c r="AF6924" t="s">
        <v>48</v>
      </c>
      <c r="AG6924">
        <v>2015</v>
      </c>
      <c r="AH6924">
        <f>COUNTBLANK(datos[[#This Row],[Row ID]:[Year sales]])</f>
        <v>0</v>
      </c>
    </row>
    <row r="6925" spans="1:34" x14ac:dyDescent="0.3">
      <c r="A6925">
        <v>6924</v>
      </c>
      <c r="B6925" t="s">
        <v>9206</v>
      </c>
      <c r="C6925" s="4">
        <v>42079</v>
      </c>
      <c r="D6925" s="4">
        <v>42082</v>
      </c>
      <c r="E6925" t="s">
        <v>34</v>
      </c>
      <c r="F6925" t="s">
        <v>3193</v>
      </c>
      <c r="G6925" t="s">
        <v>3194</v>
      </c>
      <c r="H6925" t="s">
        <v>37</v>
      </c>
      <c r="I6925" t="s">
        <v>38</v>
      </c>
      <c r="J6925" t="s">
        <v>1584</v>
      </c>
      <c r="K6925" t="s">
        <v>378</v>
      </c>
      <c r="L6925">
        <v>36830</v>
      </c>
      <c r="M6925" t="s">
        <v>41</v>
      </c>
      <c r="N6925" t="s">
        <v>1715</v>
      </c>
      <c r="O6925" t="s">
        <v>62</v>
      </c>
      <c r="P6925" t="s">
        <v>193</v>
      </c>
      <c r="Q6925" t="s">
        <v>1716</v>
      </c>
      <c r="R6925" s="1">
        <v>7.38</v>
      </c>
      <c r="S6925">
        <v>2</v>
      </c>
      <c r="T6925">
        <f t="shared" si="108"/>
        <v>16</v>
      </c>
      <c r="U6925" t="s">
        <v>46</v>
      </c>
      <c r="V6925">
        <v>0</v>
      </c>
      <c r="W6925">
        <v>0</v>
      </c>
      <c r="X6925" s="1">
        <v>0</v>
      </c>
      <c r="Y6925" s="1">
        <v>7.38</v>
      </c>
      <c r="Z6925" t="s">
        <v>65</v>
      </c>
      <c r="AA6925" s="2">
        <v>3.3948</v>
      </c>
      <c r="AB6925" s="3">
        <v>0.46</v>
      </c>
      <c r="AC6925" s="1">
        <v>-3.9851999999999999</v>
      </c>
      <c r="AD6925">
        <v>3</v>
      </c>
      <c r="AE6925">
        <v>3</v>
      </c>
      <c r="AF6925" t="s">
        <v>48</v>
      </c>
      <c r="AG6925">
        <v>2015</v>
      </c>
      <c r="AH6925">
        <f>COUNTBLANK(datos[[#This Row],[Row ID]:[Year sales]])</f>
        <v>0</v>
      </c>
    </row>
    <row r="6926" spans="1:34" x14ac:dyDescent="0.3">
      <c r="A6926">
        <v>6925</v>
      </c>
      <c r="B6926" t="s">
        <v>9207</v>
      </c>
      <c r="C6926" s="4">
        <v>42338</v>
      </c>
      <c r="D6926" s="4">
        <v>42342</v>
      </c>
      <c r="E6926" t="s">
        <v>67</v>
      </c>
      <c r="F6926" t="s">
        <v>4596</v>
      </c>
      <c r="G6926" t="s">
        <v>4597</v>
      </c>
      <c r="H6926" t="s">
        <v>37</v>
      </c>
      <c r="I6926" t="s">
        <v>38</v>
      </c>
      <c r="J6926" t="s">
        <v>286</v>
      </c>
      <c r="K6926" t="s">
        <v>287</v>
      </c>
      <c r="L6926">
        <v>10035</v>
      </c>
      <c r="M6926" t="s">
        <v>168</v>
      </c>
      <c r="N6926" t="s">
        <v>3683</v>
      </c>
      <c r="O6926" t="s">
        <v>62</v>
      </c>
      <c r="P6926" t="s">
        <v>110</v>
      </c>
      <c r="Q6926" t="s">
        <v>3684</v>
      </c>
      <c r="R6926" s="1">
        <v>23.66</v>
      </c>
      <c r="S6926">
        <v>7</v>
      </c>
      <c r="T6926">
        <f t="shared" si="108"/>
        <v>21</v>
      </c>
      <c r="U6926" t="s">
        <v>75</v>
      </c>
      <c r="V6926">
        <v>0</v>
      </c>
      <c r="W6926">
        <v>0</v>
      </c>
      <c r="X6926" s="1">
        <v>0</v>
      </c>
      <c r="Y6926" s="1">
        <v>23.66</v>
      </c>
      <c r="Z6926" t="s">
        <v>65</v>
      </c>
      <c r="AA6926" s="2">
        <v>10.883599999999999</v>
      </c>
      <c r="AB6926" s="3">
        <v>0.45999999999999996</v>
      </c>
      <c r="AC6926" s="1">
        <v>-12.776400000000001</v>
      </c>
      <c r="AD6926">
        <v>4</v>
      </c>
      <c r="AE6926">
        <v>4</v>
      </c>
      <c r="AF6926" t="s">
        <v>48</v>
      </c>
      <c r="AG6926">
        <v>2015</v>
      </c>
      <c r="AH6926">
        <f>COUNTBLANK(datos[[#This Row],[Row ID]:[Year sales]])</f>
        <v>0</v>
      </c>
    </row>
    <row r="6927" spans="1:34" x14ac:dyDescent="0.3">
      <c r="A6927">
        <v>6926</v>
      </c>
      <c r="B6927" t="s">
        <v>9207</v>
      </c>
      <c r="C6927" s="4">
        <v>42338</v>
      </c>
      <c r="D6927" s="4">
        <v>42342</v>
      </c>
      <c r="E6927" t="s">
        <v>67</v>
      </c>
      <c r="F6927" t="s">
        <v>4596</v>
      </c>
      <c r="G6927" t="s">
        <v>4597</v>
      </c>
      <c r="H6927" t="s">
        <v>37</v>
      </c>
      <c r="I6927" t="s">
        <v>38</v>
      </c>
      <c r="J6927" t="s">
        <v>286</v>
      </c>
      <c r="K6927" t="s">
        <v>287</v>
      </c>
      <c r="L6927">
        <v>10035</v>
      </c>
      <c r="M6927" t="s">
        <v>168</v>
      </c>
      <c r="N6927" t="s">
        <v>6726</v>
      </c>
      <c r="O6927" t="s">
        <v>43</v>
      </c>
      <c r="P6927" t="s">
        <v>44</v>
      </c>
      <c r="Q6927" t="s">
        <v>6727</v>
      </c>
      <c r="R6927" s="1">
        <v>681.40800000000002</v>
      </c>
      <c r="S6927">
        <v>12</v>
      </c>
      <c r="T6927">
        <f t="shared" si="108"/>
        <v>30</v>
      </c>
      <c r="U6927" t="s">
        <v>75</v>
      </c>
      <c r="V6927">
        <v>0.2</v>
      </c>
      <c r="W6927">
        <v>136.2816</v>
      </c>
      <c r="X6927" s="1">
        <v>-136.2816</v>
      </c>
      <c r="Y6927" s="1">
        <v>817.68960000000004</v>
      </c>
      <c r="Z6927" t="s">
        <v>53</v>
      </c>
      <c r="AA6927" s="2">
        <v>42.588000000000001</v>
      </c>
      <c r="AB6927" s="3">
        <v>6.25E-2</v>
      </c>
      <c r="AC6927" s="1">
        <v>-502.53840000000002</v>
      </c>
      <c r="AD6927">
        <v>4</v>
      </c>
      <c r="AE6927">
        <v>4</v>
      </c>
      <c r="AF6927" t="s">
        <v>48</v>
      </c>
      <c r="AG6927">
        <v>2015</v>
      </c>
      <c r="AH6927">
        <f>COUNTBLANK(datos[[#This Row],[Row ID]:[Year sales]])</f>
        <v>0</v>
      </c>
    </row>
    <row r="6928" spans="1:34" x14ac:dyDescent="0.3">
      <c r="A6928">
        <v>6927</v>
      </c>
      <c r="B6928" t="s">
        <v>9208</v>
      </c>
      <c r="C6928" s="4">
        <v>42579</v>
      </c>
      <c r="D6928" s="4">
        <v>42585</v>
      </c>
      <c r="E6928" t="s">
        <v>67</v>
      </c>
      <c r="F6928" t="s">
        <v>7171</v>
      </c>
      <c r="G6928" t="s">
        <v>7172</v>
      </c>
      <c r="H6928" t="s">
        <v>37</v>
      </c>
      <c r="I6928" t="s">
        <v>38</v>
      </c>
      <c r="J6928" t="s">
        <v>58</v>
      </c>
      <c r="K6928" t="s">
        <v>59</v>
      </c>
      <c r="L6928">
        <v>90032</v>
      </c>
      <c r="M6928" t="s">
        <v>60</v>
      </c>
      <c r="N6928" t="s">
        <v>8153</v>
      </c>
      <c r="O6928" t="s">
        <v>62</v>
      </c>
      <c r="P6928" t="s">
        <v>63</v>
      </c>
      <c r="Q6928" t="s">
        <v>8154</v>
      </c>
      <c r="R6928" s="1">
        <v>18.899999999999999</v>
      </c>
      <c r="S6928">
        <v>3</v>
      </c>
      <c r="T6928">
        <f t="shared" si="108"/>
        <v>16</v>
      </c>
      <c r="U6928" t="s">
        <v>52</v>
      </c>
      <c r="V6928">
        <v>0</v>
      </c>
      <c r="W6928">
        <v>0</v>
      </c>
      <c r="X6928" s="1">
        <v>0</v>
      </c>
      <c r="Y6928" s="1">
        <v>18.899999999999999</v>
      </c>
      <c r="Z6928" t="s">
        <v>65</v>
      </c>
      <c r="AA6928" s="2">
        <v>8.6940000000000008</v>
      </c>
      <c r="AB6928" s="3">
        <v>0.46000000000000008</v>
      </c>
      <c r="AC6928" s="1">
        <v>-10.206</v>
      </c>
      <c r="AD6928">
        <v>6</v>
      </c>
      <c r="AE6928">
        <v>6</v>
      </c>
      <c r="AF6928" t="s">
        <v>48</v>
      </c>
      <c r="AG6928">
        <v>2016</v>
      </c>
      <c r="AH6928">
        <f>COUNTBLANK(datos[[#This Row],[Row ID]:[Year sales]])</f>
        <v>0</v>
      </c>
    </row>
    <row r="6929" spans="1:34" x14ac:dyDescent="0.3">
      <c r="A6929">
        <v>6928</v>
      </c>
      <c r="B6929" t="s">
        <v>9209</v>
      </c>
      <c r="C6929" s="4">
        <v>42544</v>
      </c>
      <c r="D6929" s="4">
        <v>42546</v>
      </c>
      <c r="E6929" t="s">
        <v>34</v>
      </c>
      <c r="F6929" t="s">
        <v>686</v>
      </c>
      <c r="G6929" t="s">
        <v>687</v>
      </c>
      <c r="H6929" t="s">
        <v>37</v>
      </c>
      <c r="I6929" t="s">
        <v>38</v>
      </c>
      <c r="J6929" t="s">
        <v>147</v>
      </c>
      <c r="K6929" t="s">
        <v>59</v>
      </c>
      <c r="L6929">
        <v>94109</v>
      </c>
      <c r="M6929" t="s">
        <v>60</v>
      </c>
      <c r="N6929" t="s">
        <v>5045</v>
      </c>
      <c r="O6929" t="s">
        <v>62</v>
      </c>
      <c r="P6929" t="s">
        <v>77</v>
      </c>
      <c r="Q6929" t="s">
        <v>5046</v>
      </c>
      <c r="R6929" s="1">
        <v>93.68</v>
      </c>
      <c r="S6929">
        <v>4</v>
      </c>
      <c r="T6929">
        <f t="shared" si="108"/>
        <v>21</v>
      </c>
      <c r="U6929" t="s">
        <v>52</v>
      </c>
      <c r="V6929">
        <v>0</v>
      </c>
      <c r="W6929">
        <v>0</v>
      </c>
      <c r="X6929" s="1">
        <v>0</v>
      </c>
      <c r="Y6929" s="1">
        <v>93.68</v>
      </c>
      <c r="Z6929" t="s">
        <v>99</v>
      </c>
      <c r="AA6929" s="2">
        <v>25.293600000000001</v>
      </c>
      <c r="AB6929" s="3">
        <v>0.27</v>
      </c>
      <c r="AC6929" s="1">
        <v>-68.386399999999995</v>
      </c>
      <c r="AD6929">
        <v>2</v>
      </c>
      <c r="AE6929">
        <v>2</v>
      </c>
      <c r="AF6929" t="s">
        <v>48</v>
      </c>
      <c r="AG6929">
        <v>2016</v>
      </c>
      <c r="AH6929">
        <f>COUNTBLANK(datos[[#This Row],[Row ID]:[Year sales]])</f>
        <v>0</v>
      </c>
    </row>
    <row r="6930" spans="1:34" x14ac:dyDescent="0.3">
      <c r="A6930">
        <v>6929</v>
      </c>
      <c r="B6930" t="s">
        <v>9209</v>
      </c>
      <c r="C6930" s="4">
        <v>42544</v>
      </c>
      <c r="D6930" s="4">
        <v>42546</v>
      </c>
      <c r="E6930" t="s">
        <v>34</v>
      </c>
      <c r="F6930" t="s">
        <v>686</v>
      </c>
      <c r="G6930" t="s">
        <v>687</v>
      </c>
      <c r="H6930" t="s">
        <v>37</v>
      </c>
      <c r="I6930" t="s">
        <v>38</v>
      </c>
      <c r="J6930" t="s">
        <v>147</v>
      </c>
      <c r="K6930" t="s">
        <v>59</v>
      </c>
      <c r="L6930">
        <v>94109</v>
      </c>
      <c r="M6930" t="s">
        <v>60</v>
      </c>
      <c r="N6930" t="s">
        <v>2251</v>
      </c>
      <c r="O6930" t="s">
        <v>62</v>
      </c>
      <c r="P6930" t="s">
        <v>63</v>
      </c>
      <c r="Q6930" t="s">
        <v>2252</v>
      </c>
      <c r="R6930" s="1">
        <v>21.93</v>
      </c>
      <c r="S6930">
        <v>3</v>
      </c>
      <c r="T6930">
        <f t="shared" si="108"/>
        <v>15</v>
      </c>
      <c r="U6930" t="s">
        <v>52</v>
      </c>
      <c r="V6930">
        <v>0</v>
      </c>
      <c r="W6930">
        <v>0</v>
      </c>
      <c r="X6930" s="1">
        <v>0</v>
      </c>
      <c r="Y6930" s="1">
        <v>21.93</v>
      </c>
      <c r="Z6930" t="s">
        <v>65</v>
      </c>
      <c r="AA6930" s="2">
        <v>10.3071</v>
      </c>
      <c r="AB6930" s="3">
        <v>0.47000000000000003</v>
      </c>
      <c r="AC6930" s="1">
        <v>-11.6229</v>
      </c>
      <c r="AD6930">
        <v>2</v>
      </c>
      <c r="AE6930">
        <v>2</v>
      </c>
      <c r="AF6930" t="s">
        <v>48</v>
      </c>
      <c r="AG6930">
        <v>2016</v>
      </c>
      <c r="AH6930">
        <f>COUNTBLANK(datos[[#This Row],[Row ID]:[Year sales]])</f>
        <v>0</v>
      </c>
    </row>
    <row r="6931" spans="1:34" x14ac:dyDescent="0.3">
      <c r="A6931">
        <v>6930</v>
      </c>
      <c r="B6931" t="s">
        <v>9209</v>
      </c>
      <c r="C6931" s="4">
        <v>42544</v>
      </c>
      <c r="D6931" s="4">
        <v>42546</v>
      </c>
      <c r="E6931" t="s">
        <v>34</v>
      </c>
      <c r="F6931" t="s">
        <v>686</v>
      </c>
      <c r="G6931" t="s">
        <v>687</v>
      </c>
      <c r="H6931" t="s">
        <v>37</v>
      </c>
      <c r="I6931" t="s">
        <v>38</v>
      </c>
      <c r="J6931" t="s">
        <v>147</v>
      </c>
      <c r="K6931" t="s">
        <v>59</v>
      </c>
      <c r="L6931">
        <v>94109</v>
      </c>
      <c r="M6931" t="s">
        <v>60</v>
      </c>
      <c r="N6931" t="s">
        <v>1401</v>
      </c>
      <c r="O6931" t="s">
        <v>90</v>
      </c>
      <c r="P6931" t="s">
        <v>91</v>
      </c>
      <c r="Q6931" t="s">
        <v>1402</v>
      </c>
      <c r="R6931" s="1">
        <v>862.34400000000005</v>
      </c>
      <c r="S6931">
        <v>7</v>
      </c>
      <c r="T6931">
        <f t="shared" si="108"/>
        <v>32</v>
      </c>
      <c r="U6931" t="s">
        <v>75</v>
      </c>
      <c r="V6931">
        <v>0.2</v>
      </c>
      <c r="W6931">
        <v>172.46880000000002</v>
      </c>
      <c r="X6931" s="1">
        <v>-172.46879999999999</v>
      </c>
      <c r="Y6931" s="1">
        <v>1034.8128000000002</v>
      </c>
      <c r="Z6931" t="s">
        <v>53</v>
      </c>
      <c r="AA6931" s="2">
        <v>97.0137</v>
      </c>
      <c r="AB6931" s="3">
        <v>0.11249999999999999</v>
      </c>
      <c r="AC6931" s="1">
        <v>-592.86149999999998</v>
      </c>
      <c r="AD6931">
        <v>2</v>
      </c>
      <c r="AE6931">
        <v>2</v>
      </c>
      <c r="AF6931" t="s">
        <v>48</v>
      </c>
      <c r="AG6931">
        <v>2016</v>
      </c>
      <c r="AH6931">
        <f>COUNTBLANK(datos[[#This Row],[Row ID]:[Year sales]])</f>
        <v>0</v>
      </c>
    </row>
    <row r="6932" spans="1:34" x14ac:dyDescent="0.3">
      <c r="A6932">
        <v>6931</v>
      </c>
      <c r="B6932" t="s">
        <v>9209</v>
      </c>
      <c r="C6932" s="4">
        <v>42544</v>
      </c>
      <c r="D6932" s="4">
        <v>42546</v>
      </c>
      <c r="E6932" t="s">
        <v>34</v>
      </c>
      <c r="F6932" t="s">
        <v>686</v>
      </c>
      <c r="G6932" t="s">
        <v>687</v>
      </c>
      <c r="H6932" t="s">
        <v>37</v>
      </c>
      <c r="I6932" t="s">
        <v>38</v>
      </c>
      <c r="J6932" t="s">
        <v>147</v>
      </c>
      <c r="K6932" t="s">
        <v>59</v>
      </c>
      <c r="L6932">
        <v>94109</v>
      </c>
      <c r="M6932" t="s">
        <v>60</v>
      </c>
      <c r="N6932" t="s">
        <v>2675</v>
      </c>
      <c r="O6932" t="s">
        <v>62</v>
      </c>
      <c r="P6932" t="s">
        <v>110</v>
      </c>
      <c r="Q6932" t="s">
        <v>2676</v>
      </c>
      <c r="R6932" s="1">
        <v>19.98</v>
      </c>
      <c r="S6932">
        <v>1</v>
      </c>
      <c r="T6932">
        <f t="shared" si="108"/>
        <v>32</v>
      </c>
      <c r="U6932" t="s">
        <v>46</v>
      </c>
      <c r="V6932">
        <v>0</v>
      </c>
      <c r="W6932">
        <v>0</v>
      </c>
      <c r="X6932" s="1">
        <v>0</v>
      </c>
      <c r="Y6932" s="1">
        <v>19.98</v>
      </c>
      <c r="Z6932" t="s">
        <v>65</v>
      </c>
      <c r="AA6932" s="2">
        <v>9.3905999999999992</v>
      </c>
      <c r="AB6932" s="3">
        <v>0.47</v>
      </c>
      <c r="AC6932" s="1">
        <v>-10.589399999999999</v>
      </c>
      <c r="AD6932">
        <v>2</v>
      </c>
      <c r="AE6932">
        <v>2</v>
      </c>
      <c r="AF6932" t="s">
        <v>48</v>
      </c>
      <c r="AG6932">
        <v>2016</v>
      </c>
      <c r="AH6932">
        <f>COUNTBLANK(datos[[#This Row],[Row ID]:[Year sales]])</f>
        <v>0</v>
      </c>
    </row>
    <row r="6933" spans="1:34" x14ac:dyDescent="0.3">
      <c r="A6933">
        <v>6932</v>
      </c>
      <c r="B6933" t="s">
        <v>9210</v>
      </c>
      <c r="C6933" s="4">
        <v>41834</v>
      </c>
      <c r="D6933" s="4">
        <v>41838</v>
      </c>
      <c r="E6933" t="s">
        <v>67</v>
      </c>
      <c r="F6933" t="s">
        <v>3896</v>
      </c>
      <c r="G6933" t="s">
        <v>3897</v>
      </c>
      <c r="H6933" t="s">
        <v>37</v>
      </c>
      <c r="I6933" t="s">
        <v>38</v>
      </c>
      <c r="J6933" t="s">
        <v>166</v>
      </c>
      <c r="K6933" t="s">
        <v>167</v>
      </c>
      <c r="L6933">
        <v>19140</v>
      </c>
      <c r="M6933" t="s">
        <v>168</v>
      </c>
      <c r="N6933" t="s">
        <v>9211</v>
      </c>
      <c r="O6933" t="s">
        <v>90</v>
      </c>
      <c r="P6933" t="s">
        <v>91</v>
      </c>
      <c r="Q6933" t="s">
        <v>9212</v>
      </c>
      <c r="R6933" s="1">
        <v>13.494</v>
      </c>
      <c r="S6933">
        <v>1</v>
      </c>
      <c r="T6933">
        <f t="shared" si="108"/>
        <v>10</v>
      </c>
      <c r="U6933" t="s">
        <v>46</v>
      </c>
      <c r="V6933">
        <v>0.4</v>
      </c>
      <c r="W6933">
        <v>5.3976000000000006</v>
      </c>
      <c r="X6933" s="1">
        <v>-5.3975999999999997</v>
      </c>
      <c r="Y6933" s="1">
        <v>18.8916</v>
      </c>
      <c r="Z6933" t="s">
        <v>65</v>
      </c>
      <c r="AA6933" s="2">
        <v>-2.2490000000000001</v>
      </c>
      <c r="AB6933" s="3">
        <v>-0.16666666666666669</v>
      </c>
      <c r="AC6933" s="1">
        <v>-10.3454</v>
      </c>
      <c r="AD6933">
        <v>4</v>
      </c>
      <c r="AE6933">
        <v>4</v>
      </c>
      <c r="AF6933" t="s">
        <v>48</v>
      </c>
      <c r="AG6933">
        <v>2014</v>
      </c>
      <c r="AH6933">
        <f>COUNTBLANK(datos[[#This Row],[Row ID]:[Year sales]])</f>
        <v>0</v>
      </c>
    </row>
    <row r="6934" spans="1:34" x14ac:dyDescent="0.3">
      <c r="A6934">
        <v>6933</v>
      </c>
      <c r="B6934" t="s">
        <v>9210</v>
      </c>
      <c r="C6934" s="4">
        <v>41834</v>
      </c>
      <c r="D6934" s="4">
        <v>41838</v>
      </c>
      <c r="E6934" t="s">
        <v>67</v>
      </c>
      <c r="F6934" t="s">
        <v>3896</v>
      </c>
      <c r="G6934" t="s">
        <v>3897</v>
      </c>
      <c r="H6934" t="s">
        <v>37</v>
      </c>
      <c r="I6934" t="s">
        <v>38</v>
      </c>
      <c r="J6934" t="s">
        <v>166</v>
      </c>
      <c r="K6934" t="s">
        <v>167</v>
      </c>
      <c r="L6934">
        <v>19140</v>
      </c>
      <c r="M6934" t="s">
        <v>168</v>
      </c>
      <c r="N6934" t="s">
        <v>8162</v>
      </c>
      <c r="O6934" t="s">
        <v>90</v>
      </c>
      <c r="P6934" t="s">
        <v>91</v>
      </c>
      <c r="Q6934" t="s">
        <v>8163</v>
      </c>
      <c r="R6934" s="1">
        <v>23.988</v>
      </c>
      <c r="S6934">
        <v>2</v>
      </c>
      <c r="T6934">
        <f t="shared" si="108"/>
        <v>12</v>
      </c>
      <c r="U6934" t="s">
        <v>46</v>
      </c>
      <c r="V6934">
        <v>0.4</v>
      </c>
      <c r="W6934">
        <v>9.5952000000000002</v>
      </c>
      <c r="X6934" s="1">
        <v>-9.5952000000000002</v>
      </c>
      <c r="Y6934" s="1">
        <v>33.583199999999998</v>
      </c>
      <c r="Z6934" t="s">
        <v>65</v>
      </c>
      <c r="AA6934" s="2">
        <v>-13.993</v>
      </c>
      <c r="AB6934" s="3">
        <v>-0.58333333333333337</v>
      </c>
      <c r="AC6934" s="1">
        <v>-28.3858</v>
      </c>
      <c r="AD6934">
        <v>4</v>
      </c>
      <c r="AE6934">
        <v>4</v>
      </c>
      <c r="AF6934" t="s">
        <v>48</v>
      </c>
      <c r="AG6934">
        <v>2014</v>
      </c>
      <c r="AH6934">
        <f>COUNTBLANK(datos[[#This Row],[Row ID]:[Year sales]])</f>
        <v>0</v>
      </c>
    </row>
    <row r="6935" spans="1:34" x14ac:dyDescent="0.3">
      <c r="A6935">
        <v>6934</v>
      </c>
      <c r="B6935" t="s">
        <v>9210</v>
      </c>
      <c r="C6935" s="4">
        <v>41834</v>
      </c>
      <c r="D6935" s="4">
        <v>41838</v>
      </c>
      <c r="E6935" t="s">
        <v>67</v>
      </c>
      <c r="F6935" t="s">
        <v>3896</v>
      </c>
      <c r="G6935" t="s">
        <v>3897</v>
      </c>
      <c r="H6935" t="s">
        <v>37</v>
      </c>
      <c r="I6935" t="s">
        <v>38</v>
      </c>
      <c r="J6935" t="s">
        <v>166</v>
      </c>
      <c r="K6935" t="s">
        <v>167</v>
      </c>
      <c r="L6935">
        <v>19140</v>
      </c>
      <c r="M6935" t="s">
        <v>168</v>
      </c>
      <c r="N6935" t="s">
        <v>9141</v>
      </c>
      <c r="O6935" t="s">
        <v>43</v>
      </c>
      <c r="P6935" t="s">
        <v>83</v>
      </c>
      <c r="Q6935" t="s">
        <v>9142</v>
      </c>
      <c r="R6935" s="1">
        <v>31.984000000000002</v>
      </c>
      <c r="S6935">
        <v>2</v>
      </c>
      <c r="T6935">
        <f t="shared" si="108"/>
        <v>17</v>
      </c>
      <c r="U6935" t="s">
        <v>46</v>
      </c>
      <c r="V6935">
        <v>0.2</v>
      </c>
      <c r="W6935">
        <v>6.3968000000000007</v>
      </c>
      <c r="X6935" s="1">
        <v>-6.3967999999999998</v>
      </c>
      <c r="Y6935" s="1">
        <v>38.380800000000001</v>
      </c>
      <c r="Z6935" t="s">
        <v>65</v>
      </c>
      <c r="AA6935" s="2">
        <v>1.1994</v>
      </c>
      <c r="AB6935" s="3">
        <v>3.7499999999999999E-2</v>
      </c>
      <c r="AC6935" s="1">
        <v>-24.387799999999999</v>
      </c>
      <c r="AD6935">
        <v>4</v>
      </c>
      <c r="AE6935">
        <v>4</v>
      </c>
      <c r="AF6935" t="s">
        <v>48</v>
      </c>
      <c r="AG6935">
        <v>2014</v>
      </c>
      <c r="AH6935">
        <f>COUNTBLANK(datos[[#This Row],[Row ID]:[Year sales]])</f>
        <v>0</v>
      </c>
    </row>
    <row r="6936" spans="1:34" x14ac:dyDescent="0.3">
      <c r="A6936">
        <v>6935</v>
      </c>
      <c r="B6936" t="s">
        <v>9210</v>
      </c>
      <c r="C6936" s="4">
        <v>41834</v>
      </c>
      <c r="D6936" s="4">
        <v>41838</v>
      </c>
      <c r="E6936" t="s">
        <v>67</v>
      </c>
      <c r="F6936" t="s">
        <v>3896</v>
      </c>
      <c r="G6936" t="s">
        <v>3897</v>
      </c>
      <c r="H6936" t="s">
        <v>37</v>
      </c>
      <c r="I6936" t="s">
        <v>38</v>
      </c>
      <c r="J6936" t="s">
        <v>166</v>
      </c>
      <c r="K6936" t="s">
        <v>167</v>
      </c>
      <c r="L6936">
        <v>19140</v>
      </c>
      <c r="M6936" t="s">
        <v>168</v>
      </c>
      <c r="N6936" t="s">
        <v>4254</v>
      </c>
      <c r="O6936" t="s">
        <v>62</v>
      </c>
      <c r="P6936" t="s">
        <v>86</v>
      </c>
      <c r="Q6936" t="s">
        <v>4255</v>
      </c>
      <c r="R6936" s="1">
        <v>41.584000000000003</v>
      </c>
      <c r="S6936">
        <v>2</v>
      </c>
      <c r="T6936">
        <f t="shared" si="108"/>
        <v>27</v>
      </c>
      <c r="U6936" t="s">
        <v>46</v>
      </c>
      <c r="V6936">
        <v>0.2</v>
      </c>
      <c r="W6936">
        <v>8.3168000000000006</v>
      </c>
      <c r="X6936" s="1">
        <v>-8.3168000000000006</v>
      </c>
      <c r="Y6936" s="1">
        <v>49.900800000000004</v>
      </c>
      <c r="Z6936" t="s">
        <v>65</v>
      </c>
      <c r="AA6936" s="2">
        <v>4.6782000000000004</v>
      </c>
      <c r="AB6936" s="3">
        <v>0.1125</v>
      </c>
      <c r="AC6936" s="1">
        <v>-28.588999999999999</v>
      </c>
      <c r="AD6936">
        <v>4</v>
      </c>
      <c r="AE6936">
        <v>4</v>
      </c>
      <c r="AF6936" t="s">
        <v>48</v>
      </c>
      <c r="AG6936">
        <v>2014</v>
      </c>
      <c r="AH6936">
        <f>COUNTBLANK(datos[[#This Row],[Row ID]:[Year sales]])</f>
        <v>0</v>
      </c>
    </row>
    <row r="6937" spans="1:34" x14ac:dyDescent="0.3">
      <c r="A6937">
        <v>6936</v>
      </c>
      <c r="B6937" t="s">
        <v>9213</v>
      </c>
      <c r="C6937" s="4">
        <v>43069</v>
      </c>
      <c r="D6937" s="4">
        <v>43072</v>
      </c>
      <c r="E6937" t="s">
        <v>34</v>
      </c>
      <c r="F6937" t="s">
        <v>1406</v>
      </c>
      <c r="G6937" t="s">
        <v>1407</v>
      </c>
      <c r="H6937" t="s">
        <v>57</v>
      </c>
      <c r="I6937" t="s">
        <v>38</v>
      </c>
      <c r="J6937" t="s">
        <v>4200</v>
      </c>
      <c r="K6937" t="s">
        <v>124</v>
      </c>
      <c r="L6937">
        <v>79907</v>
      </c>
      <c r="M6937" t="s">
        <v>125</v>
      </c>
      <c r="N6937" t="s">
        <v>464</v>
      </c>
      <c r="O6937" t="s">
        <v>90</v>
      </c>
      <c r="P6937" t="s">
        <v>181</v>
      </c>
      <c r="Q6937" t="s">
        <v>465</v>
      </c>
      <c r="R6937" s="1">
        <v>95.975999999999999</v>
      </c>
      <c r="S6937">
        <v>3</v>
      </c>
      <c r="T6937">
        <f t="shared" si="108"/>
        <v>25</v>
      </c>
      <c r="U6937" t="s">
        <v>52</v>
      </c>
      <c r="V6937">
        <v>0.2</v>
      </c>
      <c r="W6937">
        <v>19.1952</v>
      </c>
      <c r="X6937" s="1">
        <v>-19.1952</v>
      </c>
      <c r="Y6937" s="1">
        <v>115.1712</v>
      </c>
      <c r="Z6937" t="s">
        <v>99</v>
      </c>
      <c r="AA6937" s="2">
        <v>-10.7973</v>
      </c>
      <c r="AB6937" s="3">
        <v>-0.1125</v>
      </c>
      <c r="AC6937" s="1">
        <v>-87.578100000000006</v>
      </c>
      <c r="AD6937">
        <v>3</v>
      </c>
      <c r="AE6937">
        <v>3</v>
      </c>
      <c r="AF6937" t="s">
        <v>48</v>
      </c>
      <c r="AG6937">
        <v>2017</v>
      </c>
      <c r="AH6937">
        <f>COUNTBLANK(datos[[#This Row],[Row ID]:[Year sales]])</f>
        <v>0</v>
      </c>
    </row>
    <row r="6938" spans="1:34" x14ac:dyDescent="0.3">
      <c r="A6938">
        <v>6937</v>
      </c>
      <c r="B6938" t="s">
        <v>9214</v>
      </c>
      <c r="C6938" s="4">
        <v>42615</v>
      </c>
      <c r="D6938" s="4">
        <v>42617</v>
      </c>
      <c r="E6938" t="s">
        <v>208</v>
      </c>
      <c r="F6938" t="s">
        <v>5765</v>
      </c>
      <c r="G6938" t="s">
        <v>5766</v>
      </c>
      <c r="H6938" t="s">
        <v>122</v>
      </c>
      <c r="I6938" t="s">
        <v>38</v>
      </c>
      <c r="J6938" t="s">
        <v>323</v>
      </c>
      <c r="K6938" t="s">
        <v>231</v>
      </c>
      <c r="L6938">
        <v>60653</v>
      </c>
      <c r="M6938" t="s">
        <v>125</v>
      </c>
      <c r="N6938" t="s">
        <v>9215</v>
      </c>
      <c r="O6938" t="s">
        <v>43</v>
      </c>
      <c r="P6938" t="s">
        <v>83</v>
      </c>
      <c r="Q6938" t="s">
        <v>9216</v>
      </c>
      <c r="R6938" s="1">
        <v>84.272000000000006</v>
      </c>
      <c r="S6938">
        <v>2</v>
      </c>
      <c r="T6938">
        <f t="shared" si="108"/>
        <v>18</v>
      </c>
      <c r="U6938" t="s">
        <v>46</v>
      </c>
      <c r="V6938">
        <v>0.6</v>
      </c>
      <c r="W6938">
        <v>50.563200000000002</v>
      </c>
      <c r="X6938" s="1">
        <v>-50.563200000000002</v>
      </c>
      <c r="Y6938" s="1">
        <v>134.83520000000001</v>
      </c>
      <c r="Z6938" t="s">
        <v>99</v>
      </c>
      <c r="AA6938" s="2">
        <v>-75.844800000000006</v>
      </c>
      <c r="AB6938" s="3">
        <v>-0.9</v>
      </c>
      <c r="AC6938" s="1">
        <v>-109.5536</v>
      </c>
      <c r="AD6938">
        <v>2</v>
      </c>
      <c r="AE6938">
        <v>2</v>
      </c>
      <c r="AF6938" t="s">
        <v>48</v>
      </c>
      <c r="AG6938">
        <v>2016</v>
      </c>
      <c r="AH6938">
        <f>COUNTBLANK(datos[[#This Row],[Row ID]:[Year sales]])</f>
        <v>0</v>
      </c>
    </row>
    <row r="6939" spans="1:34" x14ac:dyDescent="0.3">
      <c r="A6939">
        <v>6938</v>
      </c>
      <c r="B6939" t="s">
        <v>9217</v>
      </c>
      <c r="C6939" s="4">
        <v>41805</v>
      </c>
      <c r="D6939" s="4">
        <v>41805</v>
      </c>
      <c r="E6939" t="s">
        <v>1312</v>
      </c>
      <c r="F6939" t="s">
        <v>4389</v>
      </c>
      <c r="G6939" t="s">
        <v>4390</v>
      </c>
      <c r="H6939" t="s">
        <v>37</v>
      </c>
      <c r="I6939" t="s">
        <v>38</v>
      </c>
      <c r="J6939" t="s">
        <v>4200</v>
      </c>
      <c r="K6939" t="s">
        <v>124</v>
      </c>
      <c r="L6939">
        <v>79907</v>
      </c>
      <c r="M6939" t="s">
        <v>125</v>
      </c>
      <c r="N6939" t="s">
        <v>8586</v>
      </c>
      <c r="O6939" t="s">
        <v>62</v>
      </c>
      <c r="P6939" t="s">
        <v>110</v>
      </c>
      <c r="Q6939" t="s">
        <v>8587</v>
      </c>
      <c r="R6939" s="1">
        <v>36.543999999999997</v>
      </c>
      <c r="S6939">
        <v>2</v>
      </c>
      <c r="T6939">
        <f t="shared" si="108"/>
        <v>4</v>
      </c>
      <c r="U6939" t="s">
        <v>46</v>
      </c>
      <c r="V6939">
        <v>0.2</v>
      </c>
      <c r="W6939">
        <v>7.3087999999999997</v>
      </c>
      <c r="X6939" s="1">
        <v>-7.3087999999999997</v>
      </c>
      <c r="Y6939" s="1">
        <v>43.852799999999995</v>
      </c>
      <c r="Z6939" t="s">
        <v>65</v>
      </c>
      <c r="AA6939" s="2">
        <v>11.876799999999999</v>
      </c>
      <c r="AB6939" s="3">
        <v>0.32500000000000001</v>
      </c>
      <c r="AC6939" s="1">
        <v>-17.3584</v>
      </c>
      <c r="AD6939">
        <v>0</v>
      </c>
      <c r="AE6939">
        <v>0</v>
      </c>
      <c r="AF6939" t="s">
        <v>48</v>
      </c>
      <c r="AG6939">
        <v>2014</v>
      </c>
      <c r="AH6939">
        <f>COUNTBLANK(datos[[#This Row],[Row ID]:[Year sales]])</f>
        <v>0</v>
      </c>
    </row>
    <row r="6940" spans="1:34" x14ac:dyDescent="0.3">
      <c r="A6940">
        <v>6939</v>
      </c>
      <c r="B6940" t="s">
        <v>9218</v>
      </c>
      <c r="C6940" s="4">
        <v>42679</v>
      </c>
      <c r="D6940" s="4">
        <v>42683</v>
      </c>
      <c r="E6940" t="s">
        <v>67</v>
      </c>
      <c r="F6940" t="s">
        <v>3514</v>
      </c>
      <c r="G6940" t="s">
        <v>3515</v>
      </c>
      <c r="H6940" t="s">
        <v>37</v>
      </c>
      <c r="I6940" t="s">
        <v>38</v>
      </c>
      <c r="J6940" t="s">
        <v>115</v>
      </c>
      <c r="K6940" t="s">
        <v>116</v>
      </c>
      <c r="L6940">
        <v>98105</v>
      </c>
      <c r="M6940" t="s">
        <v>60</v>
      </c>
      <c r="N6940" t="s">
        <v>9219</v>
      </c>
      <c r="O6940" t="s">
        <v>90</v>
      </c>
      <c r="P6940" t="s">
        <v>181</v>
      </c>
      <c r="Q6940" t="s">
        <v>9220</v>
      </c>
      <c r="R6940" s="1">
        <v>479.72</v>
      </c>
      <c r="S6940">
        <v>4</v>
      </c>
      <c r="T6940">
        <f t="shared" si="108"/>
        <v>4</v>
      </c>
      <c r="U6940" t="s">
        <v>52</v>
      </c>
      <c r="V6940">
        <v>0</v>
      </c>
      <c r="W6940">
        <v>0</v>
      </c>
      <c r="X6940" s="1">
        <v>0</v>
      </c>
      <c r="Y6940" s="1">
        <v>479.72</v>
      </c>
      <c r="Z6940" t="s">
        <v>47</v>
      </c>
      <c r="AA6940" s="2">
        <v>52.769199999999998</v>
      </c>
      <c r="AB6940" s="3">
        <v>0.10999999999999999</v>
      </c>
      <c r="AC6940" s="1">
        <v>-426.95080000000002</v>
      </c>
      <c r="AD6940">
        <v>4</v>
      </c>
      <c r="AE6940">
        <v>4</v>
      </c>
      <c r="AF6940" t="s">
        <v>48</v>
      </c>
      <c r="AG6940">
        <v>2016</v>
      </c>
      <c r="AH6940">
        <f>COUNTBLANK(datos[[#This Row],[Row ID]:[Year sales]])</f>
        <v>0</v>
      </c>
    </row>
    <row r="6941" spans="1:34" x14ac:dyDescent="0.3">
      <c r="A6941">
        <v>6940</v>
      </c>
      <c r="B6941" t="s">
        <v>9221</v>
      </c>
      <c r="C6941" s="4">
        <v>42912</v>
      </c>
      <c r="D6941" s="4">
        <v>42916</v>
      </c>
      <c r="E6941" t="s">
        <v>67</v>
      </c>
      <c r="F6941" t="s">
        <v>5404</v>
      </c>
      <c r="G6941" t="s">
        <v>5405</v>
      </c>
      <c r="H6941" t="s">
        <v>57</v>
      </c>
      <c r="I6941" t="s">
        <v>38</v>
      </c>
      <c r="J6941" t="s">
        <v>286</v>
      </c>
      <c r="K6941" t="s">
        <v>287</v>
      </c>
      <c r="L6941">
        <v>10009</v>
      </c>
      <c r="M6941" t="s">
        <v>168</v>
      </c>
      <c r="N6941" t="s">
        <v>2621</v>
      </c>
      <c r="O6941" t="s">
        <v>62</v>
      </c>
      <c r="P6941" t="s">
        <v>94</v>
      </c>
      <c r="Q6941" t="s">
        <v>2622</v>
      </c>
      <c r="R6941" s="1">
        <v>102.36799999999999</v>
      </c>
      <c r="S6941">
        <v>2</v>
      </c>
      <c r="T6941">
        <f t="shared" si="108"/>
        <v>31</v>
      </c>
      <c r="U6941" t="s">
        <v>46</v>
      </c>
      <c r="V6941">
        <v>0.2</v>
      </c>
      <c r="W6941">
        <v>20.473600000000001</v>
      </c>
      <c r="X6941" s="1">
        <v>-20.473600000000001</v>
      </c>
      <c r="Y6941" s="1">
        <v>122.8416</v>
      </c>
      <c r="Z6941" t="s">
        <v>99</v>
      </c>
      <c r="AA6941" s="2">
        <v>37.108400000000003</v>
      </c>
      <c r="AB6941" s="3">
        <v>0.36250000000000004</v>
      </c>
      <c r="AC6941" s="1">
        <v>-44.786000000000001</v>
      </c>
      <c r="AD6941">
        <v>4</v>
      </c>
      <c r="AE6941">
        <v>4</v>
      </c>
      <c r="AF6941" t="s">
        <v>48</v>
      </c>
      <c r="AG6941">
        <v>2017</v>
      </c>
      <c r="AH6941">
        <f>COUNTBLANK(datos[[#This Row],[Row ID]:[Year sales]])</f>
        <v>0</v>
      </c>
    </row>
    <row r="6942" spans="1:34" x14ac:dyDescent="0.3">
      <c r="A6942">
        <v>6941</v>
      </c>
      <c r="B6942" t="s">
        <v>9221</v>
      </c>
      <c r="C6942" s="4">
        <v>42912</v>
      </c>
      <c r="D6942" s="4">
        <v>42916</v>
      </c>
      <c r="E6942" t="s">
        <v>67</v>
      </c>
      <c r="F6942" t="s">
        <v>5404</v>
      </c>
      <c r="G6942" t="s">
        <v>5405</v>
      </c>
      <c r="H6942" t="s">
        <v>57</v>
      </c>
      <c r="I6942" t="s">
        <v>38</v>
      </c>
      <c r="J6942" t="s">
        <v>286</v>
      </c>
      <c r="K6942" t="s">
        <v>287</v>
      </c>
      <c r="L6942">
        <v>10009</v>
      </c>
      <c r="M6942" t="s">
        <v>168</v>
      </c>
      <c r="N6942" t="s">
        <v>2643</v>
      </c>
      <c r="O6942" t="s">
        <v>62</v>
      </c>
      <c r="P6942" t="s">
        <v>599</v>
      </c>
      <c r="Q6942" t="s">
        <v>2644</v>
      </c>
      <c r="R6942" s="1">
        <v>28.4</v>
      </c>
      <c r="S6942">
        <v>5</v>
      </c>
      <c r="T6942">
        <f t="shared" si="108"/>
        <v>16</v>
      </c>
      <c r="U6942" t="s">
        <v>75</v>
      </c>
      <c r="V6942">
        <v>0</v>
      </c>
      <c r="W6942">
        <v>0</v>
      </c>
      <c r="X6942" s="1">
        <v>0</v>
      </c>
      <c r="Y6942" s="1">
        <v>28.4</v>
      </c>
      <c r="Z6942" t="s">
        <v>65</v>
      </c>
      <c r="AA6942" s="2">
        <v>8.2360000000000007</v>
      </c>
      <c r="AB6942" s="3">
        <v>0.29000000000000004</v>
      </c>
      <c r="AC6942" s="1">
        <v>-20.164000000000001</v>
      </c>
      <c r="AD6942">
        <v>4</v>
      </c>
      <c r="AE6942">
        <v>4</v>
      </c>
      <c r="AF6942" t="s">
        <v>48</v>
      </c>
      <c r="AG6942">
        <v>2017</v>
      </c>
      <c r="AH6942">
        <f>COUNTBLANK(datos[[#This Row],[Row ID]:[Year sales]])</f>
        <v>0</v>
      </c>
    </row>
    <row r="6943" spans="1:34" x14ac:dyDescent="0.3">
      <c r="A6943">
        <v>6942</v>
      </c>
      <c r="B6943" t="s">
        <v>9221</v>
      </c>
      <c r="C6943" s="4">
        <v>42912</v>
      </c>
      <c r="D6943" s="4">
        <v>42916</v>
      </c>
      <c r="E6943" t="s">
        <v>67</v>
      </c>
      <c r="F6943" t="s">
        <v>5404</v>
      </c>
      <c r="G6943" t="s">
        <v>5405</v>
      </c>
      <c r="H6943" t="s">
        <v>57</v>
      </c>
      <c r="I6943" t="s">
        <v>38</v>
      </c>
      <c r="J6943" t="s">
        <v>286</v>
      </c>
      <c r="K6943" t="s">
        <v>287</v>
      </c>
      <c r="L6943">
        <v>10009</v>
      </c>
      <c r="M6943" t="s">
        <v>168</v>
      </c>
      <c r="N6943" t="s">
        <v>2035</v>
      </c>
      <c r="O6943" t="s">
        <v>62</v>
      </c>
      <c r="P6943" t="s">
        <v>77</v>
      </c>
      <c r="Q6943" t="s">
        <v>2036</v>
      </c>
      <c r="R6943" s="1">
        <v>713.88</v>
      </c>
      <c r="S6943">
        <v>4</v>
      </c>
      <c r="T6943">
        <f t="shared" si="108"/>
        <v>49</v>
      </c>
      <c r="U6943" t="s">
        <v>52</v>
      </c>
      <c r="V6943">
        <v>0</v>
      </c>
      <c r="W6943">
        <v>0</v>
      </c>
      <c r="X6943" s="1">
        <v>0</v>
      </c>
      <c r="Y6943" s="1">
        <v>713.88</v>
      </c>
      <c r="Z6943" t="s">
        <v>53</v>
      </c>
      <c r="AA6943" s="2">
        <v>214.16399999999999</v>
      </c>
      <c r="AB6943" s="3">
        <v>0.3</v>
      </c>
      <c r="AC6943" s="1">
        <v>-499.71600000000001</v>
      </c>
      <c r="AD6943">
        <v>4</v>
      </c>
      <c r="AE6943">
        <v>4</v>
      </c>
      <c r="AF6943" t="s">
        <v>48</v>
      </c>
      <c r="AG6943">
        <v>2017</v>
      </c>
      <c r="AH6943">
        <f>COUNTBLANK(datos[[#This Row],[Row ID]:[Year sales]])</f>
        <v>0</v>
      </c>
    </row>
    <row r="6944" spans="1:34" x14ac:dyDescent="0.3">
      <c r="A6944">
        <v>6943</v>
      </c>
      <c r="B6944" t="s">
        <v>9221</v>
      </c>
      <c r="C6944" s="4">
        <v>42912</v>
      </c>
      <c r="D6944" s="4">
        <v>42916</v>
      </c>
      <c r="E6944" t="s">
        <v>67</v>
      </c>
      <c r="F6944" t="s">
        <v>5404</v>
      </c>
      <c r="G6944" t="s">
        <v>5405</v>
      </c>
      <c r="H6944" t="s">
        <v>57</v>
      </c>
      <c r="I6944" t="s">
        <v>38</v>
      </c>
      <c r="J6944" t="s">
        <v>286</v>
      </c>
      <c r="K6944" t="s">
        <v>287</v>
      </c>
      <c r="L6944">
        <v>10009</v>
      </c>
      <c r="M6944" t="s">
        <v>168</v>
      </c>
      <c r="N6944" t="s">
        <v>5208</v>
      </c>
      <c r="O6944" t="s">
        <v>62</v>
      </c>
      <c r="P6944" t="s">
        <v>110</v>
      </c>
      <c r="Q6944" t="s">
        <v>5209</v>
      </c>
      <c r="R6944" s="1">
        <v>68.52</v>
      </c>
      <c r="S6944">
        <v>3</v>
      </c>
      <c r="T6944">
        <f t="shared" si="108"/>
        <v>26</v>
      </c>
      <c r="U6944" t="s">
        <v>52</v>
      </c>
      <c r="V6944">
        <v>0</v>
      </c>
      <c r="W6944">
        <v>0</v>
      </c>
      <c r="X6944" s="1">
        <v>0</v>
      </c>
      <c r="Y6944" s="1">
        <v>68.52</v>
      </c>
      <c r="Z6944" t="s">
        <v>99</v>
      </c>
      <c r="AA6944" s="2">
        <v>31.519200000000001</v>
      </c>
      <c r="AB6944" s="3">
        <v>0.46</v>
      </c>
      <c r="AC6944" s="1">
        <v>-37.000799999999998</v>
      </c>
      <c r="AD6944">
        <v>4</v>
      </c>
      <c r="AE6944">
        <v>4</v>
      </c>
      <c r="AF6944" t="s">
        <v>48</v>
      </c>
      <c r="AG6944">
        <v>2017</v>
      </c>
      <c r="AH6944">
        <f>COUNTBLANK(datos[[#This Row],[Row ID]:[Year sales]])</f>
        <v>0</v>
      </c>
    </row>
    <row r="6945" spans="1:34" x14ac:dyDescent="0.3">
      <c r="A6945">
        <v>6944</v>
      </c>
      <c r="B6945" t="s">
        <v>9222</v>
      </c>
      <c r="C6945" s="4">
        <v>42210</v>
      </c>
      <c r="D6945" s="4">
        <v>42215</v>
      </c>
      <c r="E6945" t="s">
        <v>67</v>
      </c>
      <c r="F6945" t="s">
        <v>6720</v>
      </c>
      <c r="G6945" t="s">
        <v>6721</v>
      </c>
      <c r="H6945" t="s">
        <v>37</v>
      </c>
      <c r="I6945" t="s">
        <v>38</v>
      </c>
      <c r="J6945" t="s">
        <v>58</v>
      </c>
      <c r="K6945" t="s">
        <v>59</v>
      </c>
      <c r="L6945">
        <v>90032</v>
      </c>
      <c r="M6945" t="s">
        <v>60</v>
      </c>
      <c r="N6945" t="s">
        <v>9223</v>
      </c>
      <c r="O6945" t="s">
        <v>90</v>
      </c>
      <c r="P6945" t="s">
        <v>91</v>
      </c>
      <c r="Q6945" t="s">
        <v>9224</v>
      </c>
      <c r="R6945" s="1">
        <v>623.96</v>
      </c>
      <c r="S6945">
        <v>5</v>
      </c>
      <c r="T6945">
        <f t="shared" si="108"/>
        <v>32</v>
      </c>
      <c r="U6945" t="s">
        <v>75</v>
      </c>
      <c r="V6945">
        <v>0.2</v>
      </c>
      <c r="W6945">
        <v>124.79200000000002</v>
      </c>
      <c r="X6945" s="1">
        <v>-124.792</v>
      </c>
      <c r="Y6945" s="1">
        <v>748.75200000000007</v>
      </c>
      <c r="Z6945" t="s">
        <v>53</v>
      </c>
      <c r="AA6945" s="2">
        <v>38.997500000000002</v>
      </c>
      <c r="AB6945" s="3">
        <v>6.25E-2</v>
      </c>
      <c r="AC6945" s="1">
        <v>-460.1705</v>
      </c>
      <c r="AD6945">
        <v>5</v>
      </c>
      <c r="AE6945">
        <v>5</v>
      </c>
      <c r="AF6945" t="s">
        <v>48</v>
      </c>
      <c r="AG6945">
        <v>2015</v>
      </c>
      <c r="AH6945">
        <f>COUNTBLANK(datos[[#This Row],[Row ID]:[Year sales]])</f>
        <v>0</v>
      </c>
    </row>
    <row r="6946" spans="1:34" x14ac:dyDescent="0.3">
      <c r="A6946">
        <v>6945</v>
      </c>
      <c r="B6946" t="s">
        <v>9225</v>
      </c>
      <c r="C6946" s="4">
        <v>41905</v>
      </c>
      <c r="D6946" s="4">
        <v>41909</v>
      </c>
      <c r="E6946" t="s">
        <v>67</v>
      </c>
      <c r="F6946" t="s">
        <v>8316</v>
      </c>
      <c r="G6946" t="s">
        <v>8317</v>
      </c>
      <c r="H6946" t="s">
        <v>57</v>
      </c>
      <c r="I6946" t="s">
        <v>38</v>
      </c>
      <c r="J6946" t="s">
        <v>627</v>
      </c>
      <c r="K6946" t="s">
        <v>265</v>
      </c>
      <c r="L6946">
        <v>19711</v>
      </c>
      <c r="M6946" t="s">
        <v>168</v>
      </c>
      <c r="N6946" t="s">
        <v>3924</v>
      </c>
      <c r="O6946" t="s">
        <v>62</v>
      </c>
      <c r="P6946" t="s">
        <v>94</v>
      </c>
      <c r="Q6946" t="s">
        <v>3925</v>
      </c>
      <c r="R6946" s="1">
        <v>11.12</v>
      </c>
      <c r="S6946">
        <v>4</v>
      </c>
      <c r="T6946">
        <f t="shared" si="108"/>
        <v>8</v>
      </c>
      <c r="U6946" t="s">
        <v>52</v>
      </c>
      <c r="V6946">
        <v>0</v>
      </c>
      <c r="W6946">
        <v>0</v>
      </c>
      <c r="X6946" s="1">
        <v>0</v>
      </c>
      <c r="Y6946" s="1">
        <v>11.12</v>
      </c>
      <c r="Z6946" t="s">
        <v>65</v>
      </c>
      <c r="AA6946" s="2">
        <v>5.4488000000000003</v>
      </c>
      <c r="AB6946" s="3">
        <v>0.49000000000000005</v>
      </c>
      <c r="AC6946" s="1">
        <v>-5.6711999999999998</v>
      </c>
      <c r="AD6946">
        <v>4</v>
      </c>
      <c r="AE6946">
        <v>4</v>
      </c>
      <c r="AF6946" t="s">
        <v>48</v>
      </c>
      <c r="AG6946">
        <v>2014</v>
      </c>
      <c r="AH6946">
        <f>COUNTBLANK(datos[[#This Row],[Row ID]:[Year sales]])</f>
        <v>0</v>
      </c>
    </row>
    <row r="6947" spans="1:34" x14ac:dyDescent="0.3">
      <c r="A6947">
        <v>6946</v>
      </c>
      <c r="B6947" t="s">
        <v>9226</v>
      </c>
      <c r="C6947" s="4">
        <v>42643</v>
      </c>
      <c r="D6947" s="4">
        <v>42647</v>
      </c>
      <c r="E6947" t="s">
        <v>67</v>
      </c>
      <c r="F6947" t="s">
        <v>3495</v>
      </c>
      <c r="G6947" t="s">
        <v>3496</v>
      </c>
      <c r="H6947" t="s">
        <v>37</v>
      </c>
      <c r="I6947" t="s">
        <v>38</v>
      </c>
      <c r="J6947" t="s">
        <v>286</v>
      </c>
      <c r="K6947" t="s">
        <v>287</v>
      </c>
      <c r="L6947">
        <v>10011</v>
      </c>
      <c r="M6947" t="s">
        <v>168</v>
      </c>
      <c r="N6947" t="s">
        <v>4911</v>
      </c>
      <c r="O6947" t="s">
        <v>43</v>
      </c>
      <c r="P6947" t="s">
        <v>44</v>
      </c>
      <c r="Q6947" t="s">
        <v>4912</v>
      </c>
      <c r="R6947" s="1">
        <v>523.91999999999996</v>
      </c>
      <c r="S6947">
        <v>5</v>
      </c>
      <c r="T6947">
        <f t="shared" si="108"/>
        <v>18</v>
      </c>
      <c r="U6947" t="s">
        <v>75</v>
      </c>
      <c r="V6947">
        <v>0.2</v>
      </c>
      <c r="W6947">
        <v>104.78399999999999</v>
      </c>
      <c r="X6947" s="1">
        <v>-104.78400000000001</v>
      </c>
      <c r="Y6947" s="1">
        <v>628.70399999999995</v>
      </c>
      <c r="Z6947" t="s">
        <v>53</v>
      </c>
      <c r="AA6947" s="2">
        <v>-26.196000000000002</v>
      </c>
      <c r="AB6947" s="3">
        <v>-5.000000000000001E-2</v>
      </c>
      <c r="AC6947" s="1">
        <v>-445.33199999999999</v>
      </c>
      <c r="AD6947">
        <v>4</v>
      </c>
      <c r="AE6947">
        <v>4</v>
      </c>
      <c r="AF6947" t="s">
        <v>48</v>
      </c>
      <c r="AG6947">
        <v>2016</v>
      </c>
      <c r="AH6947">
        <f>COUNTBLANK(datos[[#This Row],[Row ID]:[Year sales]])</f>
        <v>0</v>
      </c>
    </row>
    <row r="6948" spans="1:34" x14ac:dyDescent="0.3">
      <c r="A6948">
        <v>6947</v>
      </c>
      <c r="B6948" t="s">
        <v>9227</v>
      </c>
      <c r="C6948" s="4">
        <v>42317</v>
      </c>
      <c r="D6948" s="4">
        <v>42321</v>
      </c>
      <c r="E6948" t="s">
        <v>67</v>
      </c>
      <c r="F6948" t="s">
        <v>2274</v>
      </c>
      <c r="G6948" t="s">
        <v>2275</v>
      </c>
      <c r="H6948" t="s">
        <v>122</v>
      </c>
      <c r="I6948" t="s">
        <v>38</v>
      </c>
      <c r="J6948" t="s">
        <v>587</v>
      </c>
      <c r="K6948" t="s">
        <v>59</v>
      </c>
      <c r="L6948">
        <v>95661</v>
      </c>
      <c r="M6948" t="s">
        <v>60</v>
      </c>
      <c r="N6948" t="s">
        <v>1251</v>
      </c>
      <c r="O6948" t="s">
        <v>62</v>
      </c>
      <c r="P6948" t="s">
        <v>289</v>
      </c>
      <c r="Q6948" t="s">
        <v>1252</v>
      </c>
      <c r="R6948" s="1">
        <v>2.48</v>
      </c>
      <c r="S6948">
        <v>2</v>
      </c>
      <c r="T6948">
        <f t="shared" si="108"/>
        <v>13</v>
      </c>
      <c r="U6948" t="s">
        <v>46</v>
      </c>
      <c r="V6948">
        <v>0</v>
      </c>
      <c r="W6948">
        <v>0</v>
      </c>
      <c r="X6948" s="1">
        <v>0</v>
      </c>
      <c r="Y6948" s="1">
        <v>2.48</v>
      </c>
      <c r="Z6948" t="s">
        <v>65</v>
      </c>
      <c r="AA6948" s="2">
        <v>1.1656</v>
      </c>
      <c r="AB6948" s="3">
        <v>0.47</v>
      </c>
      <c r="AC6948" s="1">
        <v>-1.3144</v>
      </c>
      <c r="AD6948">
        <v>4</v>
      </c>
      <c r="AE6948">
        <v>4</v>
      </c>
      <c r="AF6948" t="s">
        <v>48</v>
      </c>
      <c r="AG6948">
        <v>2015</v>
      </c>
      <c r="AH6948">
        <f>COUNTBLANK(datos[[#This Row],[Row ID]:[Year sales]])</f>
        <v>0</v>
      </c>
    </row>
    <row r="6949" spans="1:34" x14ac:dyDescent="0.3">
      <c r="A6949">
        <v>6948</v>
      </c>
      <c r="B6949" t="s">
        <v>9228</v>
      </c>
      <c r="C6949" s="4">
        <v>42119</v>
      </c>
      <c r="D6949" s="4">
        <v>42123</v>
      </c>
      <c r="E6949" t="s">
        <v>67</v>
      </c>
      <c r="F6949" t="s">
        <v>1998</v>
      </c>
      <c r="G6949" t="s">
        <v>1999</v>
      </c>
      <c r="H6949" t="s">
        <v>37</v>
      </c>
      <c r="I6949" t="s">
        <v>38</v>
      </c>
      <c r="J6949" t="s">
        <v>476</v>
      </c>
      <c r="K6949" t="s">
        <v>231</v>
      </c>
      <c r="L6949">
        <v>60505</v>
      </c>
      <c r="M6949" t="s">
        <v>125</v>
      </c>
      <c r="N6949" t="s">
        <v>3716</v>
      </c>
      <c r="O6949" t="s">
        <v>62</v>
      </c>
      <c r="P6949" t="s">
        <v>77</v>
      </c>
      <c r="Q6949" t="s">
        <v>3717</v>
      </c>
      <c r="R6949" s="1">
        <v>221.024</v>
      </c>
      <c r="S6949">
        <v>2</v>
      </c>
      <c r="T6949">
        <f t="shared" si="108"/>
        <v>35</v>
      </c>
      <c r="U6949" t="s">
        <v>46</v>
      </c>
      <c r="V6949">
        <v>0.2</v>
      </c>
      <c r="W6949">
        <v>44.204800000000006</v>
      </c>
      <c r="X6949" s="1">
        <v>-44.204799999999999</v>
      </c>
      <c r="Y6949" s="1">
        <v>265.22879999999998</v>
      </c>
      <c r="Z6949" t="s">
        <v>47</v>
      </c>
      <c r="AA6949" s="2">
        <v>-55.256</v>
      </c>
      <c r="AB6949" s="3">
        <v>-0.25</v>
      </c>
      <c r="AC6949" s="1">
        <v>-232.0752</v>
      </c>
      <c r="AD6949">
        <v>4</v>
      </c>
      <c r="AE6949">
        <v>4</v>
      </c>
      <c r="AF6949" t="s">
        <v>48</v>
      </c>
      <c r="AG6949">
        <v>2015</v>
      </c>
      <c r="AH6949">
        <f>COUNTBLANK(datos[[#This Row],[Row ID]:[Year sales]])</f>
        <v>0</v>
      </c>
    </row>
    <row r="6950" spans="1:34" x14ac:dyDescent="0.3">
      <c r="A6950">
        <v>6949</v>
      </c>
      <c r="B6950" t="s">
        <v>9228</v>
      </c>
      <c r="C6950" s="4">
        <v>42119</v>
      </c>
      <c r="D6950" s="4">
        <v>42123</v>
      </c>
      <c r="E6950" t="s">
        <v>67</v>
      </c>
      <c r="F6950" t="s">
        <v>1998</v>
      </c>
      <c r="G6950" t="s">
        <v>1999</v>
      </c>
      <c r="H6950" t="s">
        <v>37</v>
      </c>
      <c r="I6950" t="s">
        <v>38</v>
      </c>
      <c r="J6950" t="s">
        <v>476</v>
      </c>
      <c r="K6950" t="s">
        <v>231</v>
      </c>
      <c r="L6950">
        <v>60505</v>
      </c>
      <c r="M6950" t="s">
        <v>125</v>
      </c>
      <c r="N6950" t="s">
        <v>6623</v>
      </c>
      <c r="O6950" t="s">
        <v>43</v>
      </c>
      <c r="P6950" t="s">
        <v>50</v>
      </c>
      <c r="Q6950" t="s">
        <v>6624</v>
      </c>
      <c r="R6950" s="1">
        <v>128.05799999999999</v>
      </c>
      <c r="S6950">
        <v>3</v>
      </c>
      <c r="T6950">
        <f t="shared" si="108"/>
        <v>28</v>
      </c>
      <c r="U6950" t="s">
        <v>52</v>
      </c>
      <c r="V6950">
        <v>0.3</v>
      </c>
      <c r="W6950">
        <v>38.417399999999994</v>
      </c>
      <c r="X6950" s="1">
        <v>-38.417400000000001</v>
      </c>
      <c r="Y6950" s="1">
        <v>166.47539999999998</v>
      </c>
      <c r="Z6950" t="s">
        <v>99</v>
      </c>
      <c r="AA6950" s="2">
        <v>-23.7822</v>
      </c>
      <c r="AB6950" s="3">
        <v>-0.18571428571428572</v>
      </c>
      <c r="AC6950" s="1">
        <v>-113.4228</v>
      </c>
      <c r="AD6950">
        <v>4</v>
      </c>
      <c r="AE6950">
        <v>4</v>
      </c>
      <c r="AF6950" t="s">
        <v>48</v>
      </c>
      <c r="AG6950">
        <v>2015</v>
      </c>
      <c r="AH6950">
        <f>COUNTBLANK(datos[[#This Row],[Row ID]:[Year sales]])</f>
        <v>0</v>
      </c>
    </row>
    <row r="6951" spans="1:34" x14ac:dyDescent="0.3">
      <c r="A6951">
        <v>6950</v>
      </c>
      <c r="B6951" t="s">
        <v>9229</v>
      </c>
      <c r="C6951" s="4">
        <v>43058</v>
      </c>
      <c r="D6951" s="4">
        <v>43058</v>
      </c>
      <c r="E6951" t="s">
        <v>1312</v>
      </c>
      <c r="F6951" t="s">
        <v>3367</v>
      </c>
      <c r="G6951" t="s">
        <v>3368</v>
      </c>
      <c r="H6951" t="s">
        <v>122</v>
      </c>
      <c r="I6951" t="s">
        <v>38</v>
      </c>
      <c r="J6951" t="s">
        <v>286</v>
      </c>
      <c r="K6951" t="s">
        <v>287</v>
      </c>
      <c r="L6951">
        <v>10011</v>
      </c>
      <c r="M6951" t="s">
        <v>168</v>
      </c>
      <c r="N6951" t="s">
        <v>4521</v>
      </c>
      <c r="O6951" t="s">
        <v>62</v>
      </c>
      <c r="P6951" t="s">
        <v>94</v>
      </c>
      <c r="Q6951" t="s">
        <v>4522</v>
      </c>
      <c r="R6951" s="1">
        <v>58.408000000000001</v>
      </c>
      <c r="S6951">
        <v>7</v>
      </c>
      <c r="T6951">
        <f t="shared" si="108"/>
        <v>39</v>
      </c>
      <c r="U6951" t="s">
        <v>75</v>
      </c>
      <c r="V6951">
        <v>0.2</v>
      </c>
      <c r="W6951">
        <v>11.681600000000001</v>
      </c>
      <c r="X6951" s="1">
        <v>-11.6816</v>
      </c>
      <c r="Y6951" s="1">
        <v>70.089600000000004</v>
      </c>
      <c r="Z6951" t="s">
        <v>99</v>
      </c>
      <c r="AA6951" s="2">
        <v>18.252500000000001</v>
      </c>
      <c r="AB6951" s="3">
        <v>0.3125</v>
      </c>
      <c r="AC6951" s="1">
        <v>-28.4739</v>
      </c>
      <c r="AD6951">
        <v>0</v>
      </c>
      <c r="AE6951">
        <v>0</v>
      </c>
      <c r="AF6951" t="s">
        <v>48</v>
      </c>
      <c r="AG6951">
        <v>2017</v>
      </c>
      <c r="AH6951">
        <f>COUNTBLANK(datos[[#This Row],[Row ID]:[Year sales]])</f>
        <v>0</v>
      </c>
    </row>
    <row r="6952" spans="1:34" x14ac:dyDescent="0.3">
      <c r="A6952">
        <v>6951</v>
      </c>
      <c r="B6952" t="s">
        <v>9229</v>
      </c>
      <c r="C6952" s="4">
        <v>43058</v>
      </c>
      <c r="D6952" s="4">
        <v>43058</v>
      </c>
      <c r="E6952" t="s">
        <v>1312</v>
      </c>
      <c r="F6952" t="s">
        <v>3367</v>
      </c>
      <c r="G6952" t="s">
        <v>3368</v>
      </c>
      <c r="H6952" t="s">
        <v>122</v>
      </c>
      <c r="I6952" t="s">
        <v>38</v>
      </c>
      <c r="J6952" t="s">
        <v>286</v>
      </c>
      <c r="K6952" t="s">
        <v>287</v>
      </c>
      <c r="L6952">
        <v>10011</v>
      </c>
      <c r="M6952" t="s">
        <v>168</v>
      </c>
      <c r="N6952" t="s">
        <v>3834</v>
      </c>
      <c r="O6952" t="s">
        <v>43</v>
      </c>
      <c r="P6952" t="s">
        <v>73</v>
      </c>
      <c r="Q6952" t="s">
        <v>3835</v>
      </c>
      <c r="R6952" s="1">
        <v>79.974000000000004</v>
      </c>
      <c r="S6952">
        <v>3</v>
      </c>
      <c r="T6952">
        <f t="shared" si="108"/>
        <v>22</v>
      </c>
      <c r="U6952" t="s">
        <v>52</v>
      </c>
      <c r="V6952">
        <v>0.4</v>
      </c>
      <c r="W6952">
        <v>31.989600000000003</v>
      </c>
      <c r="X6952" s="1">
        <v>-31.989599999999999</v>
      </c>
      <c r="Y6952" s="1">
        <v>111.96360000000001</v>
      </c>
      <c r="Z6952" t="s">
        <v>99</v>
      </c>
      <c r="AA6952" s="2">
        <v>-29.323799999999999</v>
      </c>
      <c r="AB6952" s="3">
        <v>-0.36666666666666664</v>
      </c>
      <c r="AC6952" s="1">
        <v>-77.308199999999999</v>
      </c>
      <c r="AD6952">
        <v>0</v>
      </c>
      <c r="AE6952">
        <v>0</v>
      </c>
      <c r="AF6952" t="s">
        <v>48</v>
      </c>
      <c r="AG6952">
        <v>2017</v>
      </c>
      <c r="AH6952">
        <f>COUNTBLANK(datos[[#This Row],[Row ID]:[Year sales]])</f>
        <v>0</v>
      </c>
    </row>
    <row r="6953" spans="1:34" x14ac:dyDescent="0.3">
      <c r="A6953">
        <v>6952</v>
      </c>
      <c r="B6953" t="s">
        <v>9230</v>
      </c>
      <c r="C6953" s="4">
        <v>42328</v>
      </c>
      <c r="D6953" s="4">
        <v>42332</v>
      </c>
      <c r="E6953" t="s">
        <v>67</v>
      </c>
      <c r="F6953" t="s">
        <v>1199</v>
      </c>
      <c r="G6953" t="s">
        <v>1200</v>
      </c>
      <c r="H6953" t="s">
        <v>57</v>
      </c>
      <c r="I6953" t="s">
        <v>38</v>
      </c>
      <c r="J6953" t="s">
        <v>837</v>
      </c>
      <c r="K6953" t="s">
        <v>124</v>
      </c>
      <c r="L6953">
        <v>75217</v>
      </c>
      <c r="M6953" t="s">
        <v>125</v>
      </c>
      <c r="N6953" t="s">
        <v>9231</v>
      </c>
      <c r="O6953" t="s">
        <v>90</v>
      </c>
      <c r="P6953" t="s">
        <v>704</v>
      </c>
      <c r="Q6953" t="s">
        <v>9232</v>
      </c>
      <c r="R6953" s="1">
        <v>479.988</v>
      </c>
      <c r="S6953">
        <v>2</v>
      </c>
      <c r="T6953">
        <f t="shared" si="108"/>
        <v>2</v>
      </c>
      <c r="U6953" t="s">
        <v>46</v>
      </c>
      <c r="V6953">
        <v>0.4</v>
      </c>
      <c r="W6953">
        <v>191.99520000000001</v>
      </c>
      <c r="X6953" s="1">
        <v>-191.99520000000001</v>
      </c>
      <c r="Y6953" s="1">
        <v>671.98320000000001</v>
      </c>
      <c r="Z6953" t="s">
        <v>53</v>
      </c>
      <c r="AA6953" s="2">
        <v>55.998600000000003</v>
      </c>
      <c r="AB6953" s="3">
        <v>0.11666666666666667</v>
      </c>
      <c r="AC6953" s="1">
        <v>-231.99420000000001</v>
      </c>
      <c r="AD6953">
        <v>4</v>
      </c>
      <c r="AE6953">
        <v>4</v>
      </c>
      <c r="AF6953" t="s">
        <v>48</v>
      </c>
      <c r="AG6953">
        <v>2015</v>
      </c>
      <c r="AH6953">
        <f>COUNTBLANK(datos[[#This Row],[Row ID]:[Year sales]])</f>
        <v>0</v>
      </c>
    </row>
    <row r="6954" spans="1:34" x14ac:dyDescent="0.3">
      <c r="A6954">
        <v>6953</v>
      </c>
      <c r="B6954" t="s">
        <v>9233</v>
      </c>
      <c r="C6954" s="4">
        <v>42279</v>
      </c>
      <c r="D6954" s="4">
        <v>42280</v>
      </c>
      <c r="E6954" t="s">
        <v>208</v>
      </c>
      <c r="F6954" t="s">
        <v>343</v>
      </c>
      <c r="G6954" t="s">
        <v>344</v>
      </c>
      <c r="H6954" t="s">
        <v>37</v>
      </c>
      <c r="I6954" t="s">
        <v>38</v>
      </c>
      <c r="J6954" t="s">
        <v>58</v>
      </c>
      <c r="K6954" t="s">
        <v>59</v>
      </c>
      <c r="L6954">
        <v>90008</v>
      </c>
      <c r="M6954" t="s">
        <v>60</v>
      </c>
      <c r="N6954" t="s">
        <v>4765</v>
      </c>
      <c r="O6954" t="s">
        <v>62</v>
      </c>
      <c r="P6954" t="s">
        <v>94</v>
      </c>
      <c r="Q6954" t="s">
        <v>4766</v>
      </c>
      <c r="R6954" s="1">
        <v>11.808</v>
      </c>
      <c r="S6954">
        <v>3</v>
      </c>
      <c r="T6954">
        <f t="shared" si="108"/>
        <v>48</v>
      </c>
      <c r="U6954" t="s">
        <v>52</v>
      </c>
      <c r="V6954">
        <v>0.2</v>
      </c>
      <c r="W6954">
        <v>2.3616000000000001</v>
      </c>
      <c r="X6954" s="1">
        <v>-2.3616000000000001</v>
      </c>
      <c r="Y6954" s="1">
        <v>14.169599999999999</v>
      </c>
      <c r="Z6954" t="s">
        <v>65</v>
      </c>
      <c r="AA6954" s="2">
        <v>4.1327999999999996</v>
      </c>
      <c r="AB6954" s="3">
        <v>0.35</v>
      </c>
      <c r="AC6954" s="1">
        <v>-5.3136000000000001</v>
      </c>
      <c r="AD6954">
        <v>1</v>
      </c>
      <c r="AE6954">
        <v>1</v>
      </c>
      <c r="AF6954" t="s">
        <v>48</v>
      </c>
      <c r="AG6954">
        <v>2015</v>
      </c>
      <c r="AH6954">
        <f>COUNTBLANK(datos[[#This Row],[Row ID]:[Year sales]])</f>
        <v>0</v>
      </c>
    </row>
    <row r="6955" spans="1:34" x14ac:dyDescent="0.3">
      <c r="A6955">
        <v>6954</v>
      </c>
      <c r="B6955" t="s">
        <v>9233</v>
      </c>
      <c r="C6955" s="4">
        <v>42279</v>
      </c>
      <c r="D6955" s="4">
        <v>42280</v>
      </c>
      <c r="E6955" t="s">
        <v>208</v>
      </c>
      <c r="F6955" t="s">
        <v>343</v>
      </c>
      <c r="G6955" t="s">
        <v>344</v>
      </c>
      <c r="H6955" t="s">
        <v>37</v>
      </c>
      <c r="I6955" t="s">
        <v>38</v>
      </c>
      <c r="J6955" t="s">
        <v>58</v>
      </c>
      <c r="K6955" t="s">
        <v>59</v>
      </c>
      <c r="L6955">
        <v>90008</v>
      </c>
      <c r="M6955" t="s">
        <v>60</v>
      </c>
      <c r="N6955" t="s">
        <v>7036</v>
      </c>
      <c r="O6955" t="s">
        <v>62</v>
      </c>
      <c r="P6955" t="s">
        <v>94</v>
      </c>
      <c r="Q6955" t="s">
        <v>7037</v>
      </c>
      <c r="R6955" s="1">
        <v>53.567999999999998</v>
      </c>
      <c r="S6955">
        <v>4</v>
      </c>
      <c r="T6955">
        <f t="shared" si="108"/>
        <v>18</v>
      </c>
      <c r="U6955" t="s">
        <v>52</v>
      </c>
      <c r="V6955">
        <v>0.2</v>
      </c>
      <c r="W6955">
        <v>10.7136</v>
      </c>
      <c r="X6955" s="1">
        <v>-10.7136</v>
      </c>
      <c r="Y6955" s="1">
        <v>64.281599999999997</v>
      </c>
      <c r="Z6955" t="s">
        <v>99</v>
      </c>
      <c r="AA6955" s="2">
        <v>19.418399999999998</v>
      </c>
      <c r="AB6955" s="3">
        <v>0.36249999999999999</v>
      </c>
      <c r="AC6955" s="1">
        <v>-23.436</v>
      </c>
      <c r="AD6955">
        <v>1</v>
      </c>
      <c r="AE6955">
        <v>1</v>
      </c>
      <c r="AF6955" t="s">
        <v>48</v>
      </c>
      <c r="AG6955">
        <v>2015</v>
      </c>
      <c r="AH6955">
        <f>COUNTBLANK(datos[[#This Row],[Row ID]:[Year sales]])</f>
        <v>0</v>
      </c>
    </row>
    <row r="6956" spans="1:34" x14ac:dyDescent="0.3">
      <c r="A6956">
        <v>6955</v>
      </c>
      <c r="B6956" t="s">
        <v>9233</v>
      </c>
      <c r="C6956" s="4">
        <v>42279</v>
      </c>
      <c r="D6956" s="4">
        <v>42280</v>
      </c>
      <c r="E6956" t="s">
        <v>208</v>
      </c>
      <c r="F6956" t="s">
        <v>343</v>
      </c>
      <c r="G6956" t="s">
        <v>344</v>
      </c>
      <c r="H6956" t="s">
        <v>37</v>
      </c>
      <c r="I6956" t="s">
        <v>38</v>
      </c>
      <c r="J6956" t="s">
        <v>58</v>
      </c>
      <c r="K6956" t="s">
        <v>59</v>
      </c>
      <c r="L6956">
        <v>90008</v>
      </c>
      <c r="M6956" t="s">
        <v>60</v>
      </c>
      <c r="N6956" t="s">
        <v>5676</v>
      </c>
      <c r="O6956" t="s">
        <v>90</v>
      </c>
      <c r="P6956" t="s">
        <v>91</v>
      </c>
      <c r="Q6956" t="s">
        <v>5677</v>
      </c>
      <c r="R6956" s="1">
        <v>503.96</v>
      </c>
      <c r="S6956">
        <v>5</v>
      </c>
      <c r="T6956">
        <f t="shared" si="108"/>
        <v>19</v>
      </c>
      <c r="U6956" t="s">
        <v>75</v>
      </c>
      <c r="V6956">
        <v>0.2</v>
      </c>
      <c r="W6956">
        <v>100.792</v>
      </c>
      <c r="X6956" s="1">
        <v>-100.792</v>
      </c>
      <c r="Y6956" s="1">
        <v>604.75199999999995</v>
      </c>
      <c r="Z6956" t="s">
        <v>53</v>
      </c>
      <c r="AA6956" s="2">
        <v>50.396000000000001</v>
      </c>
      <c r="AB6956" s="3">
        <v>0.1</v>
      </c>
      <c r="AC6956" s="1">
        <v>-352.77199999999999</v>
      </c>
      <c r="AD6956">
        <v>1</v>
      </c>
      <c r="AE6956">
        <v>1</v>
      </c>
      <c r="AF6956" t="s">
        <v>48</v>
      </c>
      <c r="AG6956">
        <v>2015</v>
      </c>
      <c r="AH6956">
        <f>COUNTBLANK(datos[[#This Row],[Row ID]:[Year sales]])</f>
        <v>0</v>
      </c>
    </row>
    <row r="6957" spans="1:34" x14ac:dyDescent="0.3">
      <c r="A6957">
        <v>6956</v>
      </c>
      <c r="B6957" t="s">
        <v>9234</v>
      </c>
      <c r="C6957" s="4">
        <v>42119</v>
      </c>
      <c r="D6957" s="4">
        <v>42126</v>
      </c>
      <c r="E6957" t="s">
        <v>67</v>
      </c>
      <c r="F6957" t="s">
        <v>2705</v>
      </c>
      <c r="G6957" t="s">
        <v>2706</v>
      </c>
      <c r="H6957" t="s">
        <v>57</v>
      </c>
      <c r="I6957" t="s">
        <v>38</v>
      </c>
      <c r="J6957" t="s">
        <v>58</v>
      </c>
      <c r="K6957" t="s">
        <v>59</v>
      </c>
      <c r="L6957">
        <v>90004</v>
      </c>
      <c r="M6957" t="s">
        <v>60</v>
      </c>
      <c r="N6957" t="s">
        <v>3011</v>
      </c>
      <c r="O6957" t="s">
        <v>62</v>
      </c>
      <c r="P6957" t="s">
        <v>193</v>
      </c>
      <c r="Q6957" t="s">
        <v>3012</v>
      </c>
      <c r="R6957" s="1">
        <v>21.34</v>
      </c>
      <c r="S6957">
        <v>2</v>
      </c>
      <c r="T6957">
        <f t="shared" si="108"/>
        <v>20</v>
      </c>
      <c r="U6957" t="s">
        <v>46</v>
      </c>
      <c r="V6957">
        <v>0</v>
      </c>
      <c r="W6957">
        <v>0</v>
      </c>
      <c r="X6957" s="1">
        <v>0</v>
      </c>
      <c r="Y6957" s="1">
        <v>21.34</v>
      </c>
      <c r="Z6957" t="s">
        <v>65</v>
      </c>
      <c r="AA6957" s="2">
        <v>9.8163999999999998</v>
      </c>
      <c r="AB6957" s="3">
        <v>0.46</v>
      </c>
      <c r="AC6957" s="1">
        <v>-11.5236</v>
      </c>
      <c r="AD6957">
        <v>7</v>
      </c>
      <c r="AE6957">
        <v>7</v>
      </c>
      <c r="AF6957" t="s">
        <v>48</v>
      </c>
      <c r="AG6957">
        <v>2015</v>
      </c>
      <c r="AH6957">
        <f>COUNTBLANK(datos[[#This Row],[Row ID]:[Year sales]])</f>
        <v>0</v>
      </c>
    </row>
    <row r="6958" spans="1:34" x14ac:dyDescent="0.3">
      <c r="A6958">
        <v>6957</v>
      </c>
      <c r="B6958" t="s">
        <v>9235</v>
      </c>
      <c r="C6958" s="4">
        <v>42565</v>
      </c>
      <c r="D6958" s="4">
        <v>42570</v>
      </c>
      <c r="E6958" t="s">
        <v>67</v>
      </c>
      <c r="F6958" t="s">
        <v>9236</v>
      </c>
      <c r="G6958" t="s">
        <v>9237</v>
      </c>
      <c r="H6958" t="s">
        <v>37</v>
      </c>
      <c r="I6958" t="s">
        <v>38</v>
      </c>
      <c r="J6958" t="s">
        <v>517</v>
      </c>
      <c r="K6958" t="s">
        <v>1294</v>
      </c>
      <c r="L6958">
        <v>31907</v>
      </c>
      <c r="M6958" t="s">
        <v>41</v>
      </c>
      <c r="N6958" t="s">
        <v>5543</v>
      </c>
      <c r="O6958" t="s">
        <v>62</v>
      </c>
      <c r="P6958" t="s">
        <v>94</v>
      </c>
      <c r="Q6958" t="s">
        <v>5544</v>
      </c>
      <c r="R6958" s="1">
        <v>36.4</v>
      </c>
      <c r="S6958">
        <v>5</v>
      </c>
      <c r="T6958">
        <f t="shared" si="108"/>
        <v>16</v>
      </c>
      <c r="U6958" t="s">
        <v>75</v>
      </c>
      <c r="V6958">
        <v>0</v>
      </c>
      <c r="W6958">
        <v>0</v>
      </c>
      <c r="X6958" s="1">
        <v>0</v>
      </c>
      <c r="Y6958" s="1">
        <v>36.4</v>
      </c>
      <c r="Z6958" t="s">
        <v>65</v>
      </c>
      <c r="AA6958" s="2">
        <v>17.108000000000001</v>
      </c>
      <c r="AB6958" s="3">
        <v>0.47000000000000003</v>
      </c>
      <c r="AC6958" s="1">
        <v>-19.292000000000002</v>
      </c>
      <c r="AD6958">
        <v>5</v>
      </c>
      <c r="AE6958">
        <v>5</v>
      </c>
      <c r="AF6958" t="s">
        <v>48</v>
      </c>
      <c r="AG6958">
        <v>2016</v>
      </c>
      <c r="AH6958">
        <f>COUNTBLANK(datos[[#This Row],[Row ID]:[Year sales]])</f>
        <v>0</v>
      </c>
    </row>
    <row r="6959" spans="1:34" x14ac:dyDescent="0.3">
      <c r="A6959">
        <v>6958</v>
      </c>
      <c r="B6959" t="s">
        <v>9235</v>
      </c>
      <c r="C6959" s="4">
        <v>42565</v>
      </c>
      <c r="D6959" s="4">
        <v>42570</v>
      </c>
      <c r="E6959" t="s">
        <v>67</v>
      </c>
      <c r="F6959" t="s">
        <v>9236</v>
      </c>
      <c r="G6959" t="s">
        <v>9237</v>
      </c>
      <c r="H6959" t="s">
        <v>37</v>
      </c>
      <c r="I6959" t="s">
        <v>38</v>
      </c>
      <c r="J6959" t="s">
        <v>517</v>
      </c>
      <c r="K6959" t="s">
        <v>1294</v>
      </c>
      <c r="L6959">
        <v>31907</v>
      </c>
      <c r="M6959" t="s">
        <v>41</v>
      </c>
      <c r="N6959" t="s">
        <v>190</v>
      </c>
      <c r="O6959" t="s">
        <v>43</v>
      </c>
      <c r="P6959" t="s">
        <v>83</v>
      </c>
      <c r="Q6959" t="s">
        <v>191</v>
      </c>
      <c r="R6959" s="1">
        <v>51.75</v>
      </c>
      <c r="S6959">
        <v>1</v>
      </c>
      <c r="T6959">
        <f t="shared" si="108"/>
        <v>31</v>
      </c>
      <c r="U6959" t="s">
        <v>46</v>
      </c>
      <c r="V6959">
        <v>0</v>
      </c>
      <c r="W6959">
        <v>0</v>
      </c>
      <c r="X6959" s="1">
        <v>0</v>
      </c>
      <c r="Y6959" s="1">
        <v>51.75</v>
      </c>
      <c r="Z6959" t="s">
        <v>99</v>
      </c>
      <c r="AA6959" s="2">
        <v>15.525</v>
      </c>
      <c r="AB6959" s="3">
        <v>0.3</v>
      </c>
      <c r="AC6959" s="1">
        <v>-36.225000000000001</v>
      </c>
      <c r="AD6959">
        <v>5</v>
      </c>
      <c r="AE6959">
        <v>5</v>
      </c>
      <c r="AF6959" t="s">
        <v>48</v>
      </c>
      <c r="AG6959">
        <v>2016</v>
      </c>
      <c r="AH6959">
        <f>COUNTBLANK(datos[[#This Row],[Row ID]:[Year sales]])</f>
        <v>0</v>
      </c>
    </row>
    <row r="6960" spans="1:34" x14ac:dyDescent="0.3">
      <c r="A6960">
        <v>6959</v>
      </c>
      <c r="B6960" t="s">
        <v>9238</v>
      </c>
      <c r="C6960" s="4">
        <v>42274</v>
      </c>
      <c r="D6960" s="4">
        <v>42276</v>
      </c>
      <c r="E6960" t="s">
        <v>34</v>
      </c>
      <c r="F6960" t="s">
        <v>4928</v>
      </c>
      <c r="G6960" t="s">
        <v>4929</v>
      </c>
      <c r="H6960" t="s">
        <v>122</v>
      </c>
      <c r="I6960" t="s">
        <v>38</v>
      </c>
      <c r="J6960" t="s">
        <v>147</v>
      </c>
      <c r="K6960" t="s">
        <v>59</v>
      </c>
      <c r="L6960">
        <v>94110</v>
      </c>
      <c r="M6960" t="s">
        <v>60</v>
      </c>
      <c r="N6960" t="s">
        <v>781</v>
      </c>
      <c r="O6960" t="s">
        <v>62</v>
      </c>
      <c r="P6960" t="s">
        <v>77</v>
      </c>
      <c r="Q6960" t="s">
        <v>782</v>
      </c>
      <c r="R6960" s="1">
        <v>15.51</v>
      </c>
      <c r="S6960">
        <v>1</v>
      </c>
      <c r="T6960">
        <f t="shared" si="108"/>
        <v>31</v>
      </c>
      <c r="U6960" t="s">
        <v>46</v>
      </c>
      <c r="V6960">
        <v>0</v>
      </c>
      <c r="W6960">
        <v>0</v>
      </c>
      <c r="X6960" s="1">
        <v>0</v>
      </c>
      <c r="Y6960" s="1">
        <v>15.51</v>
      </c>
      <c r="Z6960" t="s">
        <v>65</v>
      </c>
      <c r="AA6960" s="2">
        <v>4.3428000000000004</v>
      </c>
      <c r="AB6960" s="3">
        <v>0.28000000000000003</v>
      </c>
      <c r="AC6960" s="1">
        <v>-11.167199999999999</v>
      </c>
      <c r="AD6960">
        <v>2</v>
      </c>
      <c r="AE6960">
        <v>2</v>
      </c>
      <c r="AF6960" t="s">
        <v>48</v>
      </c>
      <c r="AG6960">
        <v>2015</v>
      </c>
      <c r="AH6960">
        <f>COUNTBLANK(datos[[#This Row],[Row ID]:[Year sales]])</f>
        <v>0</v>
      </c>
    </row>
    <row r="6961" spans="1:34" x14ac:dyDescent="0.3">
      <c r="A6961">
        <v>6960</v>
      </c>
      <c r="B6961" t="s">
        <v>9238</v>
      </c>
      <c r="C6961" s="4">
        <v>42274</v>
      </c>
      <c r="D6961" s="4">
        <v>42276</v>
      </c>
      <c r="E6961" t="s">
        <v>34</v>
      </c>
      <c r="F6961" t="s">
        <v>4928</v>
      </c>
      <c r="G6961" t="s">
        <v>4929</v>
      </c>
      <c r="H6961" t="s">
        <v>122</v>
      </c>
      <c r="I6961" t="s">
        <v>38</v>
      </c>
      <c r="J6961" t="s">
        <v>147</v>
      </c>
      <c r="K6961" t="s">
        <v>59</v>
      </c>
      <c r="L6961">
        <v>94110</v>
      </c>
      <c r="M6961" t="s">
        <v>60</v>
      </c>
      <c r="N6961" t="s">
        <v>580</v>
      </c>
      <c r="O6961" t="s">
        <v>62</v>
      </c>
      <c r="P6961" t="s">
        <v>110</v>
      </c>
      <c r="Q6961" t="s">
        <v>581</v>
      </c>
      <c r="R6961" s="1">
        <v>146.82</v>
      </c>
      <c r="S6961">
        <v>3</v>
      </c>
      <c r="T6961">
        <f t="shared" si="108"/>
        <v>20</v>
      </c>
      <c r="U6961" t="s">
        <v>52</v>
      </c>
      <c r="V6961">
        <v>0</v>
      </c>
      <c r="W6961">
        <v>0</v>
      </c>
      <c r="X6961" s="1">
        <v>0</v>
      </c>
      <c r="Y6961" s="1">
        <v>146.82</v>
      </c>
      <c r="Z6961" t="s">
        <v>99</v>
      </c>
      <c r="AA6961" s="2">
        <v>73.41</v>
      </c>
      <c r="AB6961" s="3">
        <v>0.5</v>
      </c>
      <c r="AC6961" s="1">
        <v>-73.41</v>
      </c>
      <c r="AD6961">
        <v>2</v>
      </c>
      <c r="AE6961">
        <v>2</v>
      </c>
      <c r="AF6961" t="s">
        <v>48</v>
      </c>
      <c r="AG6961">
        <v>2015</v>
      </c>
      <c r="AH6961">
        <f>COUNTBLANK(datos[[#This Row],[Row ID]:[Year sales]])</f>
        <v>0</v>
      </c>
    </row>
    <row r="6962" spans="1:34" x14ac:dyDescent="0.3">
      <c r="A6962">
        <v>6961</v>
      </c>
      <c r="B6962" t="s">
        <v>9238</v>
      </c>
      <c r="C6962" s="4">
        <v>42274</v>
      </c>
      <c r="D6962" s="4">
        <v>42276</v>
      </c>
      <c r="E6962" t="s">
        <v>34</v>
      </c>
      <c r="F6962" t="s">
        <v>4928</v>
      </c>
      <c r="G6962" t="s">
        <v>4929</v>
      </c>
      <c r="H6962" t="s">
        <v>122</v>
      </c>
      <c r="I6962" t="s">
        <v>38</v>
      </c>
      <c r="J6962" t="s">
        <v>147</v>
      </c>
      <c r="K6962" t="s">
        <v>59</v>
      </c>
      <c r="L6962">
        <v>94110</v>
      </c>
      <c r="M6962" t="s">
        <v>60</v>
      </c>
      <c r="N6962" t="s">
        <v>1922</v>
      </c>
      <c r="O6962" t="s">
        <v>62</v>
      </c>
      <c r="P6962" t="s">
        <v>110</v>
      </c>
      <c r="Q6962" t="s">
        <v>1923</v>
      </c>
      <c r="R6962" s="1">
        <v>12.96</v>
      </c>
      <c r="S6962">
        <v>2</v>
      </c>
      <c r="T6962">
        <f t="shared" si="108"/>
        <v>53</v>
      </c>
      <c r="U6962" t="s">
        <v>46</v>
      </c>
      <c r="V6962">
        <v>0</v>
      </c>
      <c r="W6962">
        <v>0</v>
      </c>
      <c r="X6962" s="1">
        <v>0</v>
      </c>
      <c r="Y6962" s="1">
        <v>12.96</v>
      </c>
      <c r="Z6962" t="s">
        <v>65</v>
      </c>
      <c r="AA6962" s="2">
        <v>6.2207999999999997</v>
      </c>
      <c r="AB6962" s="3">
        <v>0.47999999999999993</v>
      </c>
      <c r="AC6962" s="1">
        <v>-6.7392000000000003</v>
      </c>
      <c r="AD6962">
        <v>2</v>
      </c>
      <c r="AE6962">
        <v>2</v>
      </c>
      <c r="AF6962" t="s">
        <v>48</v>
      </c>
      <c r="AG6962">
        <v>2015</v>
      </c>
      <c r="AH6962">
        <f>COUNTBLANK(datos[[#This Row],[Row ID]:[Year sales]])</f>
        <v>0</v>
      </c>
    </row>
    <row r="6963" spans="1:34" x14ac:dyDescent="0.3">
      <c r="A6963">
        <v>6962</v>
      </c>
      <c r="B6963" t="s">
        <v>9239</v>
      </c>
      <c r="C6963" s="4">
        <v>43049</v>
      </c>
      <c r="D6963" s="4">
        <v>43049</v>
      </c>
      <c r="E6963" t="s">
        <v>1312</v>
      </c>
      <c r="F6963" t="s">
        <v>2937</v>
      </c>
      <c r="G6963" t="s">
        <v>2938</v>
      </c>
      <c r="H6963" t="s">
        <v>122</v>
      </c>
      <c r="I6963" t="s">
        <v>38</v>
      </c>
      <c r="J6963" t="s">
        <v>2881</v>
      </c>
      <c r="K6963" t="s">
        <v>59</v>
      </c>
      <c r="L6963">
        <v>92503</v>
      </c>
      <c r="M6963" t="s">
        <v>60</v>
      </c>
      <c r="N6963" t="s">
        <v>4090</v>
      </c>
      <c r="O6963" t="s">
        <v>62</v>
      </c>
      <c r="P6963" t="s">
        <v>86</v>
      </c>
      <c r="Q6963" t="s">
        <v>4091</v>
      </c>
      <c r="R6963" s="1">
        <v>7.8</v>
      </c>
      <c r="S6963">
        <v>3</v>
      </c>
      <c r="T6963">
        <f t="shared" si="108"/>
        <v>8</v>
      </c>
      <c r="U6963" t="s">
        <v>52</v>
      </c>
      <c r="V6963">
        <v>0</v>
      </c>
      <c r="W6963">
        <v>0</v>
      </c>
      <c r="X6963" s="1">
        <v>0</v>
      </c>
      <c r="Y6963" s="1">
        <v>7.8</v>
      </c>
      <c r="Z6963" t="s">
        <v>65</v>
      </c>
      <c r="AA6963" s="2">
        <v>2.1059999999999999</v>
      </c>
      <c r="AB6963" s="3">
        <v>0.26999999999999996</v>
      </c>
      <c r="AC6963" s="1">
        <v>-5.694</v>
      </c>
      <c r="AD6963">
        <v>0</v>
      </c>
      <c r="AE6963">
        <v>0</v>
      </c>
      <c r="AF6963" t="s">
        <v>48</v>
      </c>
      <c r="AG6963">
        <v>2017</v>
      </c>
      <c r="AH6963">
        <f>COUNTBLANK(datos[[#This Row],[Row ID]:[Year sales]])</f>
        <v>0</v>
      </c>
    </row>
    <row r="6964" spans="1:34" x14ac:dyDescent="0.3">
      <c r="A6964">
        <v>6963</v>
      </c>
      <c r="B6964" t="s">
        <v>9240</v>
      </c>
      <c r="C6964" s="4">
        <v>42567</v>
      </c>
      <c r="D6964" s="4">
        <v>42571</v>
      </c>
      <c r="E6964" t="s">
        <v>34</v>
      </c>
      <c r="F6964" t="s">
        <v>602</v>
      </c>
      <c r="G6964" t="s">
        <v>603</v>
      </c>
      <c r="H6964" t="s">
        <v>57</v>
      </c>
      <c r="I6964" t="s">
        <v>38</v>
      </c>
      <c r="J6964" t="s">
        <v>402</v>
      </c>
      <c r="K6964" t="s">
        <v>403</v>
      </c>
      <c r="L6964">
        <v>29203</v>
      </c>
      <c r="M6964" t="s">
        <v>41</v>
      </c>
      <c r="N6964" t="s">
        <v>192</v>
      </c>
      <c r="O6964" t="s">
        <v>62</v>
      </c>
      <c r="P6964" t="s">
        <v>193</v>
      </c>
      <c r="Q6964" t="s">
        <v>194</v>
      </c>
      <c r="R6964" s="1">
        <v>10.199999999999999</v>
      </c>
      <c r="S6964">
        <v>5</v>
      </c>
      <c r="T6964">
        <f t="shared" si="108"/>
        <v>35</v>
      </c>
      <c r="U6964" t="s">
        <v>75</v>
      </c>
      <c r="V6964">
        <v>0</v>
      </c>
      <c r="W6964">
        <v>0</v>
      </c>
      <c r="X6964" s="1">
        <v>0</v>
      </c>
      <c r="Y6964" s="1">
        <v>10.199999999999999</v>
      </c>
      <c r="Z6964" t="s">
        <v>65</v>
      </c>
      <c r="AA6964" s="2">
        <v>4.7939999999999996</v>
      </c>
      <c r="AB6964" s="3">
        <v>0.47</v>
      </c>
      <c r="AC6964" s="1">
        <v>-5.4059999999999997</v>
      </c>
      <c r="AD6964">
        <v>4</v>
      </c>
      <c r="AE6964">
        <v>4</v>
      </c>
      <c r="AF6964" t="s">
        <v>48</v>
      </c>
      <c r="AG6964">
        <v>2016</v>
      </c>
      <c r="AH6964">
        <f>COUNTBLANK(datos[[#This Row],[Row ID]:[Year sales]])</f>
        <v>0</v>
      </c>
    </row>
    <row r="6965" spans="1:34" x14ac:dyDescent="0.3">
      <c r="A6965">
        <v>6964</v>
      </c>
      <c r="B6965" t="s">
        <v>9240</v>
      </c>
      <c r="C6965" s="4">
        <v>42567</v>
      </c>
      <c r="D6965" s="4">
        <v>42571</v>
      </c>
      <c r="E6965" t="s">
        <v>34</v>
      </c>
      <c r="F6965" t="s">
        <v>602</v>
      </c>
      <c r="G6965" t="s">
        <v>603</v>
      </c>
      <c r="H6965" t="s">
        <v>57</v>
      </c>
      <c r="I6965" t="s">
        <v>38</v>
      </c>
      <c r="J6965" t="s">
        <v>402</v>
      </c>
      <c r="K6965" t="s">
        <v>403</v>
      </c>
      <c r="L6965">
        <v>29203</v>
      </c>
      <c r="M6965" t="s">
        <v>41</v>
      </c>
      <c r="N6965" t="s">
        <v>6137</v>
      </c>
      <c r="O6965" t="s">
        <v>62</v>
      </c>
      <c r="P6965" t="s">
        <v>86</v>
      </c>
      <c r="Q6965" t="s">
        <v>6138</v>
      </c>
      <c r="R6965" s="1">
        <v>22.32</v>
      </c>
      <c r="S6965">
        <v>3</v>
      </c>
      <c r="T6965">
        <f t="shared" si="108"/>
        <v>20</v>
      </c>
      <c r="U6965" t="s">
        <v>52</v>
      </c>
      <c r="V6965">
        <v>0</v>
      </c>
      <c r="W6965">
        <v>0</v>
      </c>
      <c r="X6965" s="1">
        <v>0</v>
      </c>
      <c r="Y6965" s="1">
        <v>22.32</v>
      </c>
      <c r="Z6965" t="s">
        <v>65</v>
      </c>
      <c r="AA6965" s="2">
        <v>5.58</v>
      </c>
      <c r="AB6965" s="3">
        <v>0.25</v>
      </c>
      <c r="AC6965" s="1">
        <v>-16.739999999999998</v>
      </c>
      <c r="AD6965">
        <v>4</v>
      </c>
      <c r="AE6965">
        <v>4</v>
      </c>
      <c r="AF6965" t="s">
        <v>48</v>
      </c>
      <c r="AG6965">
        <v>2016</v>
      </c>
      <c r="AH6965">
        <f>COUNTBLANK(datos[[#This Row],[Row ID]:[Year sales]])</f>
        <v>0</v>
      </c>
    </row>
    <row r="6966" spans="1:34" x14ac:dyDescent="0.3">
      <c r="A6966">
        <v>6965</v>
      </c>
      <c r="B6966" t="s">
        <v>9240</v>
      </c>
      <c r="C6966" s="4">
        <v>42567</v>
      </c>
      <c r="D6966" s="4">
        <v>42571</v>
      </c>
      <c r="E6966" t="s">
        <v>34</v>
      </c>
      <c r="F6966" t="s">
        <v>602</v>
      </c>
      <c r="G6966" t="s">
        <v>603</v>
      </c>
      <c r="H6966" t="s">
        <v>57</v>
      </c>
      <c r="I6966" t="s">
        <v>38</v>
      </c>
      <c r="J6966" t="s">
        <v>402</v>
      </c>
      <c r="K6966" t="s">
        <v>403</v>
      </c>
      <c r="L6966">
        <v>29203</v>
      </c>
      <c r="M6966" t="s">
        <v>41</v>
      </c>
      <c r="N6966" t="s">
        <v>2130</v>
      </c>
      <c r="O6966" t="s">
        <v>62</v>
      </c>
      <c r="P6966" t="s">
        <v>94</v>
      </c>
      <c r="Q6966" t="s">
        <v>2131</v>
      </c>
      <c r="R6966" s="1">
        <v>24.1</v>
      </c>
      <c r="S6966">
        <v>5</v>
      </c>
      <c r="T6966">
        <f t="shared" si="108"/>
        <v>59</v>
      </c>
      <c r="U6966" t="s">
        <v>75</v>
      </c>
      <c r="V6966">
        <v>0</v>
      </c>
      <c r="W6966">
        <v>0</v>
      </c>
      <c r="X6966" s="1">
        <v>0</v>
      </c>
      <c r="Y6966" s="1">
        <v>24.1</v>
      </c>
      <c r="Z6966" t="s">
        <v>65</v>
      </c>
      <c r="AA6966" s="2">
        <v>11.086</v>
      </c>
      <c r="AB6966" s="3">
        <v>0.45999999999999996</v>
      </c>
      <c r="AC6966" s="1">
        <v>-13.013999999999999</v>
      </c>
      <c r="AD6966">
        <v>4</v>
      </c>
      <c r="AE6966">
        <v>4</v>
      </c>
      <c r="AF6966" t="s">
        <v>48</v>
      </c>
      <c r="AG6966">
        <v>2016</v>
      </c>
      <c r="AH6966">
        <f>COUNTBLANK(datos[[#This Row],[Row ID]:[Year sales]])</f>
        <v>0</v>
      </c>
    </row>
    <row r="6967" spans="1:34" x14ac:dyDescent="0.3">
      <c r="A6967">
        <v>6966</v>
      </c>
      <c r="B6967" t="s">
        <v>9240</v>
      </c>
      <c r="C6967" s="4">
        <v>42567</v>
      </c>
      <c r="D6967" s="4">
        <v>42571</v>
      </c>
      <c r="E6967" t="s">
        <v>34</v>
      </c>
      <c r="F6967" t="s">
        <v>602</v>
      </c>
      <c r="G6967" t="s">
        <v>603</v>
      </c>
      <c r="H6967" t="s">
        <v>57</v>
      </c>
      <c r="I6967" t="s">
        <v>38</v>
      </c>
      <c r="J6967" t="s">
        <v>402</v>
      </c>
      <c r="K6967" t="s">
        <v>403</v>
      </c>
      <c r="L6967">
        <v>29203</v>
      </c>
      <c r="M6967" t="s">
        <v>41</v>
      </c>
      <c r="N6967" t="s">
        <v>5358</v>
      </c>
      <c r="O6967" t="s">
        <v>90</v>
      </c>
      <c r="P6967" t="s">
        <v>181</v>
      </c>
      <c r="Q6967" t="s">
        <v>5359</v>
      </c>
      <c r="R6967" s="1">
        <v>75.98</v>
      </c>
      <c r="S6967">
        <v>2</v>
      </c>
      <c r="T6967">
        <f t="shared" si="108"/>
        <v>24</v>
      </c>
      <c r="U6967" t="s">
        <v>46</v>
      </c>
      <c r="V6967">
        <v>0</v>
      </c>
      <c r="W6967">
        <v>0</v>
      </c>
      <c r="X6967" s="1">
        <v>0</v>
      </c>
      <c r="Y6967" s="1">
        <v>75.98</v>
      </c>
      <c r="Z6967" t="s">
        <v>99</v>
      </c>
      <c r="AA6967" s="2">
        <v>18.235199999999999</v>
      </c>
      <c r="AB6967" s="3">
        <v>0.23999999999999996</v>
      </c>
      <c r="AC6967" s="1">
        <v>-57.744799999999998</v>
      </c>
      <c r="AD6967">
        <v>4</v>
      </c>
      <c r="AE6967">
        <v>4</v>
      </c>
      <c r="AF6967" t="s">
        <v>48</v>
      </c>
      <c r="AG6967">
        <v>2016</v>
      </c>
      <c r="AH6967">
        <f>COUNTBLANK(datos[[#This Row],[Row ID]:[Year sales]])</f>
        <v>0</v>
      </c>
    </row>
    <row r="6968" spans="1:34" x14ac:dyDescent="0.3">
      <c r="A6968">
        <v>6967</v>
      </c>
      <c r="B6968" t="s">
        <v>9240</v>
      </c>
      <c r="C6968" s="4">
        <v>42567</v>
      </c>
      <c r="D6968" s="4">
        <v>42571</v>
      </c>
      <c r="E6968" t="s">
        <v>34</v>
      </c>
      <c r="F6968" t="s">
        <v>602</v>
      </c>
      <c r="G6968" t="s">
        <v>603</v>
      </c>
      <c r="H6968" t="s">
        <v>57</v>
      </c>
      <c r="I6968" t="s">
        <v>38</v>
      </c>
      <c r="J6968" t="s">
        <v>402</v>
      </c>
      <c r="K6968" t="s">
        <v>403</v>
      </c>
      <c r="L6968">
        <v>29203</v>
      </c>
      <c r="M6968" t="s">
        <v>41</v>
      </c>
      <c r="N6968" t="s">
        <v>1990</v>
      </c>
      <c r="O6968" t="s">
        <v>62</v>
      </c>
      <c r="P6968" t="s">
        <v>94</v>
      </c>
      <c r="Q6968" t="s">
        <v>1991</v>
      </c>
      <c r="R6968" s="1">
        <v>6.46</v>
      </c>
      <c r="S6968">
        <v>2</v>
      </c>
      <c r="T6968">
        <f t="shared" si="108"/>
        <v>34</v>
      </c>
      <c r="U6968" t="s">
        <v>46</v>
      </c>
      <c r="V6968">
        <v>0</v>
      </c>
      <c r="W6968">
        <v>0</v>
      </c>
      <c r="X6968" s="1">
        <v>0</v>
      </c>
      <c r="Y6968" s="1">
        <v>6.46</v>
      </c>
      <c r="Z6968" t="s">
        <v>65</v>
      </c>
      <c r="AA6968" s="2">
        <v>3.1654</v>
      </c>
      <c r="AB6968" s="3">
        <v>0.49</v>
      </c>
      <c r="AC6968" s="1">
        <v>-3.2946</v>
      </c>
      <c r="AD6968">
        <v>4</v>
      </c>
      <c r="AE6968">
        <v>4</v>
      </c>
      <c r="AF6968" t="s">
        <v>48</v>
      </c>
      <c r="AG6968">
        <v>2016</v>
      </c>
      <c r="AH6968">
        <f>COUNTBLANK(datos[[#This Row],[Row ID]:[Year sales]])</f>
        <v>0</v>
      </c>
    </row>
    <row r="6969" spans="1:34" x14ac:dyDescent="0.3">
      <c r="A6969">
        <v>6968</v>
      </c>
      <c r="B6969" t="s">
        <v>9240</v>
      </c>
      <c r="C6969" s="4">
        <v>42567</v>
      </c>
      <c r="D6969" s="4">
        <v>42571</v>
      </c>
      <c r="E6969" t="s">
        <v>34</v>
      </c>
      <c r="F6969" t="s">
        <v>602</v>
      </c>
      <c r="G6969" t="s">
        <v>603</v>
      </c>
      <c r="H6969" t="s">
        <v>57</v>
      </c>
      <c r="I6969" t="s">
        <v>38</v>
      </c>
      <c r="J6969" t="s">
        <v>402</v>
      </c>
      <c r="K6969" t="s">
        <v>403</v>
      </c>
      <c r="L6969">
        <v>29203</v>
      </c>
      <c r="M6969" t="s">
        <v>41</v>
      </c>
      <c r="N6969" t="s">
        <v>7092</v>
      </c>
      <c r="O6969" t="s">
        <v>62</v>
      </c>
      <c r="P6969" t="s">
        <v>110</v>
      </c>
      <c r="Q6969" t="s">
        <v>7093</v>
      </c>
      <c r="R6969" s="1">
        <v>60.12</v>
      </c>
      <c r="S6969">
        <v>9</v>
      </c>
      <c r="T6969">
        <f t="shared" si="108"/>
        <v>14</v>
      </c>
      <c r="U6969" t="s">
        <v>75</v>
      </c>
      <c r="V6969">
        <v>0</v>
      </c>
      <c r="W6969">
        <v>0</v>
      </c>
      <c r="X6969" s="1">
        <v>0</v>
      </c>
      <c r="Y6969" s="1">
        <v>60.12</v>
      </c>
      <c r="Z6969" t="s">
        <v>99</v>
      </c>
      <c r="AA6969" s="2">
        <v>28.857600000000001</v>
      </c>
      <c r="AB6969" s="3">
        <v>0.48000000000000004</v>
      </c>
      <c r="AC6969" s="1">
        <v>-31.2624</v>
      </c>
      <c r="AD6969">
        <v>4</v>
      </c>
      <c r="AE6969">
        <v>4</v>
      </c>
      <c r="AF6969" t="s">
        <v>48</v>
      </c>
      <c r="AG6969">
        <v>2016</v>
      </c>
      <c r="AH6969">
        <f>COUNTBLANK(datos[[#This Row],[Row ID]:[Year sales]])</f>
        <v>0</v>
      </c>
    </row>
    <row r="6970" spans="1:34" x14ac:dyDescent="0.3">
      <c r="A6970">
        <v>6969</v>
      </c>
      <c r="B6970" t="s">
        <v>9241</v>
      </c>
      <c r="C6970" s="4">
        <v>42293</v>
      </c>
      <c r="D6970" s="4">
        <v>42297</v>
      </c>
      <c r="E6970" t="s">
        <v>34</v>
      </c>
      <c r="F6970" t="s">
        <v>1501</v>
      </c>
      <c r="G6970" t="s">
        <v>1502</v>
      </c>
      <c r="H6970" t="s">
        <v>57</v>
      </c>
      <c r="I6970" t="s">
        <v>38</v>
      </c>
      <c r="J6970" t="s">
        <v>286</v>
      </c>
      <c r="K6970" t="s">
        <v>287</v>
      </c>
      <c r="L6970">
        <v>10011</v>
      </c>
      <c r="M6970" t="s">
        <v>168</v>
      </c>
      <c r="N6970" t="s">
        <v>3528</v>
      </c>
      <c r="O6970" t="s">
        <v>90</v>
      </c>
      <c r="P6970" t="s">
        <v>91</v>
      </c>
      <c r="Q6970" t="s">
        <v>3529</v>
      </c>
      <c r="R6970" s="1">
        <v>824.97</v>
      </c>
      <c r="S6970">
        <v>3</v>
      </c>
      <c r="T6970">
        <f t="shared" si="108"/>
        <v>34</v>
      </c>
      <c r="U6970" t="s">
        <v>52</v>
      </c>
      <c r="V6970">
        <v>0</v>
      </c>
      <c r="W6970">
        <v>0</v>
      </c>
      <c r="X6970" s="1">
        <v>0</v>
      </c>
      <c r="Y6970" s="1">
        <v>824.97</v>
      </c>
      <c r="Z6970" t="s">
        <v>53</v>
      </c>
      <c r="AA6970" s="2">
        <v>214.4922</v>
      </c>
      <c r="AB6970" s="3">
        <v>0.26</v>
      </c>
      <c r="AC6970" s="1">
        <v>-610.4778</v>
      </c>
      <c r="AD6970">
        <v>4</v>
      </c>
      <c r="AE6970">
        <v>4</v>
      </c>
      <c r="AF6970" t="s">
        <v>48</v>
      </c>
      <c r="AG6970">
        <v>2015</v>
      </c>
      <c r="AH6970">
        <f>COUNTBLANK(datos[[#This Row],[Row ID]:[Year sales]])</f>
        <v>0</v>
      </c>
    </row>
    <row r="6971" spans="1:34" x14ac:dyDescent="0.3">
      <c r="A6971">
        <v>6970</v>
      </c>
      <c r="B6971" t="s">
        <v>9242</v>
      </c>
      <c r="C6971" s="4">
        <v>42379</v>
      </c>
      <c r="D6971" s="4">
        <v>42382</v>
      </c>
      <c r="E6971" t="s">
        <v>34</v>
      </c>
      <c r="F6971" t="s">
        <v>6249</v>
      </c>
      <c r="G6971" t="s">
        <v>6250</v>
      </c>
      <c r="H6971" t="s">
        <v>37</v>
      </c>
      <c r="I6971" t="s">
        <v>38</v>
      </c>
      <c r="J6971" t="s">
        <v>8780</v>
      </c>
      <c r="K6971" t="s">
        <v>116</v>
      </c>
      <c r="L6971">
        <v>98632</v>
      </c>
      <c r="M6971" t="s">
        <v>60</v>
      </c>
      <c r="N6971" t="s">
        <v>2069</v>
      </c>
      <c r="O6971" t="s">
        <v>43</v>
      </c>
      <c r="P6971" t="s">
        <v>83</v>
      </c>
      <c r="Q6971" t="s">
        <v>2070</v>
      </c>
      <c r="R6971" s="1">
        <v>24.85</v>
      </c>
      <c r="S6971">
        <v>5</v>
      </c>
      <c r="T6971">
        <f t="shared" si="108"/>
        <v>36</v>
      </c>
      <c r="U6971" t="s">
        <v>75</v>
      </c>
      <c r="V6971">
        <v>0</v>
      </c>
      <c r="W6971">
        <v>0</v>
      </c>
      <c r="X6971" s="1">
        <v>0</v>
      </c>
      <c r="Y6971" s="1">
        <v>24.85</v>
      </c>
      <c r="Z6971" t="s">
        <v>65</v>
      </c>
      <c r="AA6971" s="2">
        <v>7.7035</v>
      </c>
      <c r="AB6971" s="3">
        <v>0.31</v>
      </c>
      <c r="AC6971" s="1">
        <v>-17.1465</v>
      </c>
      <c r="AD6971">
        <v>3</v>
      </c>
      <c r="AE6971">
        <v>3</v>
      </c>
      <c r="AF6971" t="s">
        <v>48</v>
      </c>
      <c r="AG6971">
        <v>2016</v>
      </c>
      <c r="AH6971">
        <f>COUNTBLANK(datos[[#This Row],[Row ID]:[Year sales]])</f>
        <v>0</v>
      </c>
    </row>
    <row r="6972" spans="1:34" x14ac:dyDescent="0.3">
      <c r="A6972">
        <v>6971</v>
      </c>
      <c r="B6972" t="s">
        <v>9243</v>
      </c>
      <c r="C6972" s="4">
        <v>42997</v>
      </c>
      <c r="D6972" s="4">
        <v>43003</v>
      </c>
      <c r="E6972" t="s">
        <v>67</v>
      </c>
      <c r="F6972" t="s">
        <v>3855</v>
      </c>
      <c r="G6972" t="s">
        <v>3856</v>
      </c>
      <c r="H6972" t="s">
        <v>37</v>
      </c>
      <c r="I6972" t="s">
        <v>38</v>
      </c>
      <c r="J6972" t="s">
        <v>564</v>
      </c>
      <c r="K6972" t="s">
        <v>330</v>
      </c>
      <c r="L6972">
        <v>85023</v>
      </c>
      <c r="M6972" t="s">
        <v>60</v>
      </c>
      <c r="N6972" t="s">
        <v>6787</v>
      </c>
      <c r="O6972" t="s">
        <v>62</v>
      </c>
      <c r="P6972" t="s">
        <v>77</v>
      </c>
      <c r="Q6972" t="s">
        <v>6788</v>
      </c>
      <c r="R6972" s="1">
        <v>12.624000000000001</v>
      </c>
      <c r="S6972">
        <v>2</v>
      </c>
      <c r="T6972">
        <f t="shared" si="108"/>
        <v>13</v>
      </c>
      <c r="U6972" t="s">
        <v>46</v>
      </c>
      <c r="V6972">
        <v>0.2</v>
      </c>
      <c r="W6972">
        <v>2.5248000000000004</v>
      </c>
      <c r="X6972" s="1">
        <v>-2.5247999999999999</v>
      </c>
      <c r="Y6972" s="1">
        <v>15.148800000000001</v>
      </c>
      <c r="Z6972" t="s">
        <v>65</v>
      </c>
      <c r="AA6972" s="2">
        <v>-2.5247999999999999</v>
      </c>
      <c r="AB6972" s="3">
        <v>-0.19999999999999998</v>
      </c>
      <c r="AC6972" s="1">
        <v>-12.624000000000001</v>
      </c>
      <c r="AD6972">
        <v>6</v>
      </c>
      <c r="AE6972">
        <v>6</v>
      </c>
      <c r="AF6972" t="s">
        <v>48</v>
      </c>
      <c r="AG6972">
        <v>2017</v>
      </c>
      <c r="AH6972">
        <f>COUNTBLANK(datos[[#This Row],[Row ID]:[Year sales]])</f>
        <v>0</v>
      </c>
    </row>
    <row r="6973" spans="1:34" x14ac:dyDescent="0.3">
      <c r="A6973">
        <v>6972</v>
      </c>
      <c r="B6973" t="s">
        <v>9243</v>
      </c>
      <c r="C6973" s="4">
        <v>42997</v>
      </c>
      <c r="D6973" s="4">
        <v>43003</v>
      </c>
      <c r="E6973" t="s">
        <v>67</v>
      </c>
      <c r="F6973" t="s">
        <v>3855</v>
      </c>
      <c r="G6973" t="s">
        <v>3856</v>
      </c>
      <c r="H6973" t="s">
        <v>37</v>
      </c>
      <c r="I6973" t="s">
        <v>38</v>
      </c>
      <c r="J6973" t="s">
        <v>564</v>
      </c>
      <c r="K6973" t="s">
        <v>330</v>
      </c>
      <c r="L6973">
        <v>85023</v>
      </c>
      <c r="M6973" t="s">
        <v>60</v>
      </c>
      <c r="N6973" t="s">
        <v>878</v>
      </c>
      <c r="O6973" t="s">
        <v>90</v>
      </c>
      <c r="P6973" t="s">
        <v>181</v>
      </c>
      <c r="Q6973" t="s">
        <v>879</v>
      </c>
      <c r="R6973" s="1">
        <v>89.584000000000003</v>
      </c>
      <c r="S6973">
        <v>2</v>
      </c>
      <c r="T6973">
        <f t="shared" si="108"/>
        <v>29</v>
      </c>
      <c r="U6973" t="s">
        <v>46</v>
      </c>
      <c r="V6973">
        <v>0.2</v>
      </c>
      <c r="W6973">
        <v>17.916800000000002</v>
      </c>
      <c r="X6973" s="1">
        <v>-17.916799999999999</v>
      </c>
      <c r="Y6973" s="1">
        <v>107.5008</v>
      </c>
      <c r="Z6973" t="s">
        <v>99</v>
      </c>
      <c r="AA6973" s="2">
        <v>4.4791999999999996</v>
      </c>
      <c r="AB6973" s="3">
        <v>4.9999999999999996E-2</v>
      </c>
      <c r="AC6973" s="1">
        <v>-67.188000000000002</v>
      </c>
      <c r="AD6973">
        <v>6</v>
      </c>
      <c r="AE6973">
        <v>6</v>
      </c>
      <c r="AF6973" t="s">
        <v>48</v>
      </c>
      <c r="AG6973">
        <v>2017</v>
      </c>
      <c r="AH6973">
        <f>COUNTBLANK(datos[[#This Row],[Row ID]:[Year sales]])</f>
        <v>0</v>
      </c>
    </row>
    <row r="6974" spans="1:34" x14ac:dyDescent="0.3">
      <c r="A6974">
        <v>6973</v>
      </c>
      <c r="B6974" t="s">
        <v>9243</v>
      </c>
      <c r="C6974" s="4">
        <v>42997</v>
      </c>
      <c r="D6974" s="4">
        <v>43003</v>
      </c>
      <c r="E6974" t="s">
        <v>67</v>
      </c>
      <c r="F6974" t="s">
        <v>3855</v>
      </c>
      <c r="G6974" t="s">
        <v>3856</v>
      </c>
      <c r="H6974" t="s">
        <v>37</v>
      </c>
      <c r="I6974" t="s">
        <v>38</v>
      </c>
      <c r="J6974" t="s">
        <v>564</v>
      </c>
      <c r="K6974" t="s">
        <v>330</v>
      </c>
      <c r="L6974">
        <v>85023</v>
      </c>
      <c r="M6974" t="s">
        <v>60</v>
      </c>
      <c r="N6974" t="s">
        <v>6672</v>
      </c>
      <c r="O6974" t="s">
        <v>90</v>
      </c>
      <c r="P6974" t="s">
        <v>91</v>
      </c>
      <c r="Q6974" t="s">
        <v>6673</v>
      </c>
      <c r="R6974" s="1">
        <v>471.92</v>
      </c>
      <c r="S6974">
        <v>2</v>
      </c>
      <c r="T6974">
        <f t="shared" si="108"/>
        <v>15</v>
      </c>
      <c r="U6974" t="s">
        <v>46</v>
      </c>
      <c r="V6974">
        <v>0.2</v>
      </c>
      <c r="W6974">
        <v>94.384000000000015</v>
      </c>
      <c r="X6974" s="1">
        <v>-94.384</v>
      </c>
      <c r="Y6974" s="1">
        <v>566.30400000000009</v>
      </c>
      <c r="Z6974" t="s">
        <v>53</v>
      </c>
      <c r="AA6974" s="2">
        <v>29.495000000000001</v>
      </c>
      <c r="AB6974" s="3">
        <v>6.25E-2</v>
      </c>
      <c r="AC6974" s="1">
        <v>-348.041</v>
      </c>
      <c r="AD6974">
        <v>6</v>
      </c>
      <c r="AE6974">
        <v>6</v>
      </c>
      <c r="AF6974" t="s">
        <v>48</v>
      </c>
      <c r="AG6974">
        <v>2017</v>
      </c>
      <c r="AH6974">
        <f>COUNTBLANK(datos[[#This Row],[Row ID]:[Year sales]])</f>
        <v>0</v>
      </c>
    </row>
    <row r="6975" spans="1:34" x14ac:dyDescent="0.3">
      <c r="A6975">
        <v>6974</v>
      </c>
      <c r="B6975" t="s">
        <v>9243</v>
      </c>
      <c r="C6975" s="4">
        <v>42997</v>
      </c>
      <c r="D6975" s="4">
        <v>43003</v>
      </c>
      <c r="E6975" t="s">
        <v>67</v>
      </c>
      <c r="F6975" t="s">
        <v>3855</v>
      </c>
      <c r="G6975" t="s">
        <v>3856</v>
      </c>
      <c r="H6975" t="s">
        <v>37</v>
      </c>
      <c r="I6975" t="s">
        <v>38</v>
      </c>
      <c r="J6975" t="s">
        <v>564</v>
      </c>
      <c r="K6975" t="s">
        <v>330</v>
      </c>
      <c r="L6975">
        <v>85023</v>
      </c>
      <c r="M6975" t="s">
        <v>60</v>
      </c>
      <c r="N6975" t="s">
        <v>305</v>
      </c>
      <c r="O6975" t="s">
        <v>62</v>
      </c>
      <c r="P6975" t="s">
        <v>94</v>
      </c>
      <c r="Q6975" t="s">
        <v>306</v>
      </c>
      <c r="R6975" s="1">
        <v>18.18</v>
      </c>
      <c r="S6975">
        <v>4</v>
      </c>
      <c r="T6975">
        <f t="shared" si="108"/>
        <v>23</v>
      </c>
      <c r="U6975" t="s">
        <v>52</v>
      </c>
      <c r="V6975">
        <v>0.7</v>
      </c>
      <c r="W6975">
        <v>12.725999999999999</v>
      </c>
      <c r="X6975" s="1">
        <v>-12.726000000000001</v>
      </c>
      <c r="Y6975" s="1">
        <v>30.905999999999999</v>
      </c>
      <c r="Z6975" t="s">
        <v>65</v>
      </c>
      <c r="AA6975" s="2">
        <v>-13.938000000000001</v>
      </c>
      <c r="AB6975" s="3">
        <v>-0.76666666666666672</v>
      </c>
      <c r="AC6975" s="1">
        <v>-19.391999999999999</v>
      </c>
      <c r="AD6975">
        <v>6</v>
      </c>
      <c r="AE6975">
        <v>6</v>
      </c>
      <c r="AF6975" t="s">
        <v>48</v>
      </c>
      <c r="AG6975">
        <v>2017</v>
      </c>
      <c r="AH6975">
        <f>COUNTBLANK(datos[[#This Row],[Row ID]:[Year sales]])</f>
        <v>0</v>
      </c>
    </row>
    <row r="6976" spans="1:34" x14ac:dyDescent="0.3">
      <c r="A6976">
        <v>6975</v>
      </c>
      <c r="B6976" t="s">
        <v>9244</v>
      </c>
      <c r="C6976" s="4">
        <v>42993</v>
      </c>
      <c r="D6976" s="4">
        <v>42997</v>
      </c>
      <c r="E6976" t="s">
        <v>67</v>
      </c>
      <c r="F6976" t="s">
        <v>1981</v>
      </c>
      <c r="G6976" t="s">
        <v>1982</v>
      </c>
      <c r="H6976" t="s">
        <v>37</v>
      </c>
      <c r="I6976" t="s">
        <v>38</v>
      </c>
      <c r="J6976" t="s">
        <v>204</v>
      </c>
      <c r="K6976" t="s">
        <v>124</v>
      </c>
      <c r="L6976">
        <v>77095</v>
      </c>
      <c r="M6976" t="s">
        <v>125</v>
      </c>
      <c r="N6976" t="s">
        <v>6874</v>
      </c>
      <c r="O6976" t="s">
        <v>62</v>
      </c>
      <c r="P6976" t="s">
        <v>86</v>
      </c>
      <c r="Q6976" t="s">
        <v>6875</v>
      </c>
      <c r="R6976" s="1">
        <v>31.744</v>
      </c>
      <c r="S6976">
        <v>2</v>
      </c>
      <c r="T6976">
        <f t="shared" si="108"/>
        <v>24</v>
      </c>
      <c r="U6976" t="s">
        <v>46</v>
      </c>
      <c r="V6976">
        <v>0.2</v>
      </c>
      <c r="W6976">
        <v>6.3488000000000007</v>
      </c>
      <c r="X6976" s="1">
        <v>-6.3487999999999998</v>
      </c>
      <c r="Y6976" s="1">
        <v>38.092799999999997</v>
      </c>
      <c r="Z6976" t="s">
        <v>65</v>
      </c>
      <c r="AA6976" s="2">
        <v>8.3328000000000007</v>
      </c>
      <c r="AB6976" s="3">
        <v>0.26250000000000001</v>
      </c>
      <c r="AC6976" s="1">
        <v>-17.0624</v>
      </c>
      <c r="AD6976">
        <v>4</v>
      </c>
      <c r="AE6976">
        <v>4</v>
      </c>
      <c r="AF6976" t="s">
        <v>48</v>
      </c>
      <c r="AG6976">
        <v>2017</v>
      </c>
      <c r="AH6976">
        <f>COUNTBLANK(datos[[#This Row],[Row ID]:[Year sales]])</f>
        <v>0</v>
      </c>
    </row>
    <row r="6977" spans="1:34" x14ac:dyDescent="0.3">
      <c r="A6977">
        <v>6976</v>
      </c>
      <c r="B6977" t="s">
        <v>9245</v>
      </c>
      <c r="C6977" s="4">
        <v>42183</v>
      </c>
      <c r="D6977" s="4">
        <v>42187</v>
      </c>
      <c r="E6977" t="s">
        <v>67</v>
      </c>
      <c r="F6977" t="s">
        <v>3224</v>
      </c>
      <c r="G6977" t="s">
        <v>3225</v>
      </c>
      <c r="H6977" t="s">
        <v>57</v>
      </c>
      <c r="I6977" t="s">
        <v>38</v>
      </c>
      <c r="J6977" t="s">
        <v>329</v>
      </c>
      <c r="K6977" t="s">
        <v>330</v>
      </c>
      <c r="L6977">
        <v>85234</v>
      </c>
      <c r="M6977" t="s">
        <v>60</v>
      </c>
      <c r="N6977" t="s">
        <v>4590</v>
      </c>
      <c r="O6977" t="s">
        <v>62</v>
      </c>
      <c r="P6977" t="s">
        <v>63</v>
      </c>
      <c r="Q6977" t="s">
        <v>4591</v>
      </c>
      <c r="R6977" s="1">
        <v>5.9039999999999999</v>
      </c>
      <c r="S6977">
        <v>2</v>
      </c>
      <c r="T6977">
        <f t="shared" si="108"/>
        <v>22</v>
      </c>
      <c r="U6977" t="s">
        <v>46</v>
      </c>
      <c r="V6977">
        <v>0.2</v>
      </c>
      <c r="W6977">
        <v>1.1808000000000001</v>
      </c>
      <c r="X6977" s="1">
        <v>-1.1808000000000001</v>
      </c>
      <c r="Y6977" s="1">
        <v>7.0847999999999995</v>
      </c>
      <c r="Z6977" t="s">
        <v>65</v>
      </c>
      <c r="AA6977" s="2">
        <v>1.9925999999999999</v>
      </c>
      <c r="AB6977" s="3">
        <v>0.33749999999999997</v>
      </c>
      <c r="AC6977" s="1">
        <v>-2.7305999999999999</v>
      </c>
      <c r="AD6977">
        <v>4</v>
      </c>
      <c r="AE6977">
        <v>4</v>
      </c>
      <c r="AF6977" t="s">
        <v>48</v>
      </c>
      <c r="AG6977">
        <v>2015</v>
      </c>
      <c r="AH6977">
        <f>COUNTBLANK(datos[[#This Row],[Row ID]:[Year sales]])</f>
        <v>0</v>
      </c>
    </row>
    <row r="6978" spans="1:34" x14ac:dyDescent="0.3">
      <c r="A6978">
        <v>6977</v>
      </c>
      <c r="B6978" t="s">
        <v>9245</v>
      </c>
      <c r="C6978" s="4">
        <v>42183</v>
      </c>
      <c r="D6978" s="4">
        <v>42187</v>
      </c>
      <c r="E6978" t="s">
        <v>67</v>
      </c>
      <c r="F6978" t="s">
        <v>3224</v>
      </c>
      <c r="G6978" t="s">
        <v>3225</v>
      </c>
      <c r="H6978" t="s">
        <v>57</v>
      </c>
      <c r="I6978" t="s">
        <v>38</v>
      </c>
      <c r="J6978" t="s">
        <v>329</v>
      </c>
      <c r="K6978" t="s">
        <v>330</v>
      </c>
      <c r="L6978">
        <v>85234</v>
      </c>
      <c r="M6978" t="s">
        <v>60</v>
      </c>
      <c r="N6978" t="s">
        <v>2458</v>
      </c>
      <c r="O6978" t="s">
        <v>43</v>
      </c>
      <c r="P6978" t="s">
        <v>83</v>
      </c>
      <c r="Q6978" t="s">
        <v>2459</v>
      </c>
      <c r="R6978" s="1">
        <v>621.76</v>
      </c>
      <c r="S6978">
        <v>4</v>
      </c>
      <c r="T6978">
        <f t="shared" ref="T6978:T7041" si="109">SUMIF(Q:Q, Q6978, S:S)</f>
        <v>17</v>
      </c>
      <c r="U6978" t="s">
        <v>52</v>
      </c>
      <c r="V6978">
        <v>0.2</v>
      </c>
      <c r="W6978">
        <v>124.352</v>
      </c>
      <c r="X6978" s="1">
        <v>-124.352</v>
      </c>
      <c r="Y6978" s="1">
        <v>746.11199999999997</v>
      </c>
      <c r="Z6978" t="s">
        <v>53</v>
      </c>
      <c r="AA6978" s="2">
        <v>46.631999999999998</v>
      </c>
      <c r="AB6978" s="3">
        <v>7.4999999999999997E-2</v>
      </c>
      <c r="AC6978" s="1">
        <v>-450.77600000000001</v>
      </c>
      <c r="AD6978">
        <v>4</v>
      </c>
      <c r="AE6978">
        <v>4</v>
      </c>
      <c r="AF6978" t="s">
        <v>48</v>
      </c>
      <c r="AG6978">
        <v>2015</v>
      </c>
      <c r="AH6978">
        <f>COUNTBLANK(datos[[#This Row],[Row ID]:[Year sales]])</f>
        <v>0</v>
      </c>
    </row>
    <row r="6979" spans="1:34" x14ac:dyDescent="0.3">
      <c r="A6979">
        <v>6978</v>
      </c>
      <c r="B6979" t="s">
        <v>9246</v>
      </c>
      <c r="C6979" s="4">
        <v>42699</v>
      </c>
      <c r="D6979" s="4">
        <v>42702</v>
      </c>
      <c r="E6979" t="s">
        <v>208</v>
      </c>
      <c r="F6979" t="s">
        <v>1851</v>
      </c>
      <c r="G6979" t="s">
        <v>1852</v>
      </c>
      <c r="H6979" t="s">
        <v>37</v>
      </c>
      <c r="I6979" t="s">
        <v>38</v>
      </c>
      <c r="J6979" t="s">
        <v>3292</v>
      </c>
      <c r="K6979" t="s">
        <v>1731</v>
      </c>
      <c r="L6979">
        <v>72401</v>
      </c>
      <c r="M6979" t="s">
        <v>41</v>
      </c>
      <c r="N6979" t="s">
        <v>3921</v>
      </c>
      <c r="O6979" t="s">
        <v>90</v>
      </c>
      <c r="P6979" t="s">
        <v>91</v>
      </c>
      <c r="Q6979" t="s">
        <v>3922</v>
      </c>
      <c r="R6979" s="1">
        <v>59.98</v>
      </c>
      <c r="S6979">
        <v>2</v>
      </c>
      <c r="T6979">
        <f t="shared" si="109"/>
        <v>27</v>
      </c>
      <c r="U6979" t="s">
        <v>46</v>
      </c>
      <c r="V6979">
        <v>0</v>
      </c>
      <c r="W6979">
        <v>0</v>
      </c>
      <c r="X6979" s="1">
        <v>0</v>
      </c>
      <c r="Y6979" s="1">
        <v>59.98</v>
      </c>
      <c r="Z6979" t="s">
        <v>99</v>
      </c>
      <c r="AA6979" s="2">
        <v>17.994</v>
      </c>
      <c r="AB6979" s="3">
        <v>0.3</v>
      </c>
      <c r="AC6979" s="1">
        <v>-41.985999999999997</v>
      </c>
      <c r="AD6979">
        <v>3</v>
      </c>
      <c r="AE6979">
        <v>3</v>
      </c>
      <c r="AF6979" t="s">
        <v>48</v>
      </c>
      <c r="AG6979">
        <v>2016</v>
      </c>
      <c r="AH6979">
        <f>COUNTBLANK(datos[[#This Row],[Row ID]:[Year sales]])</f>
        <v>0</v>
      </c>
    </row>
    <row r="6980" spans="1:34" x14ac:dyDescent="0.3">
      <c r="A6980">
        <v>6979</v>
      </c>
      <c r="B6980" t="s">
        <v>9247</v>
      </c>
      <c r="C6980" s="4">
        <v>43064</v>
      </c>
      <c r="D6980" s="4">
        <v>43068</v>
      </c>
      <c r="E6980" t="s">
        <v>34</v>
      </c>
      <c r="F6980" t="s">
        <v>973</v>
      </c>
      <c r="G6980" t="s">
        <v>974</v>
      </c>
      <c r="H6980" t="s">
        <v>37</v>
      </c>
      <c r="I6980" t="s">
        <v>38</v>
      </c>
      <c r="J6980" t="s">
        <v>1760</v>
      </c>
      <c r="K6980" t="s">
        <v>1294</v>
      </c>
      <c r="L6980">
        <v>30318</v>
      </c>
      <c r="M6980" t="s">
        <v>41</v>
      </c>
      <c r="N6980" t="s">
        <v>1458</v>
      </c>
      <c r="O6980" t="s">
        <v>62</v>
      </c>
      <c r="P6980" t="s">
        <v>110</v>
      </c>
      <c r="Q6980" t="s">
        <v>1459</v>
      </c>
      <c r="R6980" s="1">
        <v>48.87</v>
      </c>
      <c r="S6980">
        <v>9</v>
      </c>
      <c r="T6980">
        <f t="shared" si="109"/>
        <v>35</v>
      </c>
      <c r="U6980" t="s">
        <v>75</v>
      </c>
      <c r="V6980">
        <v>0</v>
      </c>
      <c r="W6980">
        <v>0</v>
      </c>
      <c r="X6980" s="1">
        <v>0</v>
      </c>
      <c r="Y6980" s="1">
        <v>48.87</v>
      </c>
      <c r="Z6980" t="s">
        <v>65</v>
      </c>
      <c r="AA6980" s="2">
        <v>23.946300000000001</v>
      </c>
      <c r="AB6980" s="3">
        <v>0.49000000000000005</v>
      </c>
      <c r="AC6980" s="1">
        <v>-24.9237</v>
      </c>
      <c r="AD6980">
        <v>4</v>
      </c>
      <c r="AE6980">
        <v>4</v>
      </c>
      <c r="AF6980" t="s">
        <v>48</v>
      </c>
      <c r="AG6980">
        <v>2017</v>
      </c>
      <c r="AH6980">
        <f>COUNTBLANK(datos[[#This Row],[Row ID]:[Year sales]])</f>
        <v>0</v>
      </c>
    </row>
    <row r="6981" spans="1:34" x14ac:dyDescent="0.3">
      <c r="A6981">
        <v>6980</v>
      </c>
      <c r="B6981" t="s">
        <v>9248</v>
      </c>
      <c r="C6981" s="4">
        <v>42749</v>
      </c>
      <c r="D6981" s="4">
        <v>42754</v>
      </c>
      <c r="E6981" t="s">
        <v>67</v>
      </c>
      <c r="F6981" t="s">
        <v>68</v>
      </c>
      <c r="G6981" t="s">
        <v>69</v>
      </c>
      <c r="H6981" t="s">
        <v>37</v>
      </c>
      <c r="I6981" t="s">
        <v>38</v>
      </c>
      <c r="J6981" t="s">
        <v>58</v>
      </c>
      <c r="K6981" t="s">
        <v>59</v>
      </c>
      <c r="L6981">
        <v>90036</v>
      </c>
      <c r="M6981" t="s">
        <v>60</v>
      </c>
      <c r="N6981" t="s">
        <v>7744</v>
      </c>
      <c r="O6981" t="s">
        <v>62</v>
      </c>
      <c r="P6981" t="s">
        <v>110</v>
      </c>
      <c r="Q6981" t="s">
        <v>7745</v>
      </c>
      <c r="R6981" s="1">
        <v>154.9</v>
      </c>
      <c r="S6981">
        <v>5</v>
      </c>
      <c r="T6981">
        <f t="shared" si="109"/>
        <v>15</v>
      </c>
      <c r="U6981" t="s">
        <v>75</v>
      </c>
      <c r="V6981">
        <v>0</v>
      </c>
      <c r="W6981">
        <v>0</v>
      </c>
      <c r="X6981" s="1">
        <v>0</v>
      </c>
      <c r="Y6981" s="1">
        <v>154.9</v>
      </c>
      <c r="Z6981" t="s">
        <v>99</v>
      </c>
      <c r="AA6981" s="2">
        <v>69.704999999999998</v>
      </c>
      <c r="AB6981" s="3">
        <v>0.44999999999999996</v>
      </c>
      <c r="AC6981" s="1">
        <v>-85.194999999999993</v>
      </c>
      <c r="AD6981">
        <v>5</v>
      </c>
      <c r="AE6981">
        <v>5</v>
      </c>
      <c r="AF6981" t="s">
        <v>48</v>
      </c>
      <c r="AG6981">
        <v>2017</v>
      </c>
      <c r="AH6981">
        <f>COUNTBLANK(datos[[#This Row],[Row ID]:[Year sales]])</f>
        <v>0</v>
      </c>
    </row>
    <row r="6982" spans="1:34" x14ac:dyDescent="0.3">
      <c r="A6982">
        <v>6981</v>
      </c>
      <c r="B6982" t="s">
        <v>9249</v>
      </c>
      <c r="C6982" s="4">
        <v>41950</v>
      </c>
      <c r="D6982" s="4">
        <v>41951</v>
      </c>
      <c r="E6982" t="s">
        <v>208</v>
      </c>
      <c r="F6982" t="s">
        <v>1406</v>
      </c>
      <c r="G6982" t="s">
        <v>1407</v>
      </c>
      <c r="H6982" t="s">
        <v>57</v>
      </c>
      <c r="I6982" t="s">
        <v>38</v>
      </c>
      <c r="J6982" t="s">
        <v>286</v>
      </c>
      <c r="K6982" t="s">
        <v>287</v>
      </c>
      <c r="L6982">
        <v>10024</v>
      </c>
      <c r="M6982" t="s">
        <v>168</v>
      </c>
      <c r="N6982" t="s">
        <v>4341</v>
      </c>
      <c r="O6982" t="s">
        <v>62</v>
      </c>
      <c r="P6982" t="s">
        <v>289</v>
      </c>
      <c r="Q6982" t="s">
        <v>4342</v>
      </c>
      <c r="R6982" s="1">
        <v>5.92</v>
      </c>
      <c r="S6982">
        <v>4</v>
      </c>
      <c r="T6982">
        <f t="shared" si="109"/>
        <v>27</v>
      </c>
      <c r="U6982" t="s">
        <v>52</v>
      </c>
      <c r="V6982">
        <v>0</v>
      </c>
      <c r="W6982">
        <v>0</v>
      </c>
      <c r="X6982" s="1">
        <v>0</v>
      </c>
      <c r="Y6982" s="1">
        <v>5.92</v>
      </c>
      <c r="Z6982" t="s">
        <v>65</v>
      </c>
      <c r="AA6982" s="2">
        <v>2.8416000000000001</v>
      </c>
      <c r="AB6982" s="3">
        <v>0.48000000000000004</v>
      </c>
      <c r="AC6982" s="1">
        <v>-3.0783999999999998</v>
      </c>
      <c r="AD6982">
        <v>1</v>
      </c>
      <c r="AE6982">
        <v>1</v>
      </c>
      <c r="AF6982" t="s">
        <v>48</v>
      </c>
      <c r="AG6982">
        <v>2014</v>
      </c>
      <c r="AH6982">
        <f>COUNTBLANK(datos[[#This Row],[Row ID]:[Year sales]])</f>
        <v>0</v>
      </c>
    </row>
    <row r="6983" spans="1:34" x14ac:dyDescent="0.3">
      <c r="A6983">
        <v>6982</v>
      </c>
      <c r="B6983" t="s">
        <v>9249</v>
      </c>
      <c r="C6983" s="4">
        <v>41950</v>
      </c>
      <c r="D6983" s="4">
        <v>41951</v>
      </c>
      <c r="E6983" t="s">
        <v>208</v>
      </c>
      <c r="F6983" t="s">
        <v>1406</v>
      </c>
      <c r="G6983" t="s">
        <v>1407</v>
      </c>
      <c r="H6983" t="s">
        <v>57</v>
      </c>
      <c r="I6983" t="s">
        <v>38</v>
      </c>
      <c r="J6983" t="s">
        <v>286</v>
      </c>
      <c r="K6983" t="s">
        <v>287</v>
      </c>
      <c r="L6983">
        <v>10024</v>
      </c>
      <c r="M6983" t="s">
        <v>168</v>
      </c>
      <c r="N6983" t="s">
        <v>7087</v>
      </c>
      <c r="O6983" t="s">
        <v>62</v>
      </c>
      <c r="P6983" t="s">
        <v>110</v>
      </c>
      <c r="Q6983" t="s">
        <v>7088</v>
      </c>
      <c r="R6983" s="1">
        <v>30.18</v>
      </c>
      <c r="S6983">
        <v>3</v>
      </c>
      <c r="T6983">
        <f t="shared" si="109"/>
        <v>15</v>
      </c>
      <c r="U6983" t="s">
        <v>52</v>
      </c>
      <c r="V6983">
        <v>0</v>
      </c>
      <c r="W6983">
        <v>0</v>
      </c>
      <c r="X6983" s="1">
        <v>0</v>
      </c>
      <c r="Y6983" s="1">
        <v>30.18</v>
      </c>
      <c r="Z6983" t="s">
        <v>65</v>
      </c>
      <c r="AA6983" s="2">
        <v>13.8828</v>
      </c>
      <c r="AB6983" s="3">
        <v>0.45999999999999996</v>
      </c>
      <c r="AC6983" s="1">
        <v>-16.2972</v>
      </c>
      <c r="AD6983">
        <v>1</v>
      </c>
      <c r="AE6983">
        <v>1</v>
      </c>
      <c r="AF6983" t="s">
        <v>48</v>
      </c>
      <c r="AG6983">
        <v>2014</v>
      </c>
      <c r="AH6983">
        <f>COUNTBLANK(datos[[#This Row],[Row ID]:[Year sales]])</f>
        <v>0</v>
      </c>
    </row>
    <row r="6984" spans="1:34" x14ac:dyDescent="0.3">
      <c r="A6984">
        <v>6983</v>
      </c>
      <c r="B6984" t="s">
        <v>9250</v>
      </c>
      <c r="C6984" s="4">
        <v>42614</v>
      </c>
      <c r="D6984" s="4">
        <v>42618</v>
      </c>
      <c r="E6984" t="s">
        <v>67</v>
      </c>
      <c r="F6984" t="s">
        <v>2922</v>
      </c>
      <c r="G6984" t="s">
        <v>2923</v>
      </c>
      <c r="H6984" t="s">
        <v>37</v>
      </c>
      <c r="I6984" t="s">
        <v>38</v>
      </c>
      <c r="J6984" t="s">
        <v>902</v>
      </c>
      <c r="K6984" t="s">
        <v>258</v>
      </c>
      <c r="L6984">
        <v>48227</v>
      </c>
      <c r="M6984" t="s">
        <v>125</v>
      </c>
      <c r="N6984" t="s">
        <v>2130</v>
      </c>
      <c r="O6984" t="s">
        <v>62</v>
      </c>
      <c r="P6984" t="s">
        <v>94</v>
      </c>
      <c r="Q6984" t="s">
        <v>2131</v>
      </c>
      <c r="R6984" s="1">
        <v>24.1</v>
      </c>
      <c r="S6984">
        <v>5</v>
      </c>
      <c r="T6984">
        <f t="shared" si="109"/>
        <v>59</v>
      </c>
      <c r="U6984" t="s">
        <v>75</v>
      </c>
      <c r="V6984">
        <v>0</v>
      </c>
      <c r="W6984">
        <v>0</v>
      </c>
      <c r="X6984" s="1">
        <v>0</v>
      </c>
      <c r="Y6984" s="1">
        <v>24.1</v>
      </c>
      <c r="Z6984" t="s">
        <v>65</v>
      </c>
      <c r="AA6984" s="2">
        <v>11.086</v>
      </c>
      <c r="AB6984" s="3">
        <v>0.45999999999999996</v>
      </c>
      <c r="AC6984" s="1">
        <v>-13.013999999999999</v>
      </c>
      <c r="AD6984">
        <v>4</v>
      </c>
      <c r="AE6984">
        <v>4</v>
      </c>
      <c r="AF6984" t="s">
        <v>48</v>
      </c>
      <c r="AG6984">
        <v>2016</v>
      </c>
      <c r="AH6984">
        <f>COUNTBLANK(datos[[#This Row],[Row ID]:[Year sales]])</f>
        <v>0</v>
      </c>
    </row>
    <row r="6985" spans="1:34" x14ac:dyDescent="0.3">
      <c r="A6985">
        <v>6984</v>
      </c>
      <c r="B6985" t="s">
        <v>9250</v>
      </c>
      <c r="C6985" s="4">
        <v>42614</v>
      </c>
      <c r="D6985" s="4">
        <v>42618</v>
      </c>
      <c r="E6985" t="s">
        <v>67</v>
      </c>
      <c r="F6985" t="s">
        <v>2922</v>
      </c>
      <c r="G6985" t="s">
        <v>2923</v>
      </c>
      <c r="H6985" t="s">
        <v>37</v>
      </c>
      <c r="I6985" t="s">
        <v>38</v>
      </c>
      <c r="J6985" t="s">
        <v>902</v>
      </c>
      <c r="K6985" t="s">
        <v>258</v>
      </c>
      <c r="L6985">
        <v>48227</v>
      </c>
      <c r="M6985" t="s">
        <v>125</v>
      </c>
      <c r="N6985" t="s">
        <v>1595</v>
      </c>
      <c r="O6985" t="s">
        <v>90</v>
      </c>
      <c r="P6985" t="s">
        <v>91</v>
      </c>
      <c r="Q6985" t="s">
        <v>1596</v>
      </c>
      <c r="R6985" s="1">
        <v>8.7799999999999994</v>
      </c>
      <c r="S6985">
        <v>1</v>
      </c>
      <c r="T6985">
        <f t="shared" si="109"/>
        <v>8</v>
      </c>
      <c r="U6985" t="s">
        <v>46</v>
      </c>
      <c r="V6985">
        <v>0</v>
      </c>
      <c r="W6985">
        <v>0</v>
      </c>
      <c r="X6985" s="1">
        <v>0</v>
      </c>
      <c r="Y6985" s="1">
        <v>8.7799999999999994</v>
      </c>
      <c r="Z6985" t="s">
        <v>65</v>
      </c>
      <c r="AA6985" s="2">
        <v>2.2827999999999999</v>
      </c>
      <c r="AB6985" s="3">
        <v>0.26</v>
      </c>
      <c r="AC6985" s="1">
        <v>-6.4972000000000003</v>
      </c>
      <c r="AD6985">
        <v>4</v>
      </c>
      <c r="AE6985">
        <v>4</v>
      </c>
      <c r="AF6985" t="s">
        <v>48</v>
      </c>
      <c r="AG6985">
        <v>2016</v>
      </c>
      <c r="AH6985">
        <f>COUNTBLANK(datos[[#This Row],[Row ID]:[Year sales]])</f>
        <v>0</v>
      </c>
    </row>
    <row r="6986" spans="1:34" x14ac:dyDescent="0.3">
      <c r="A6986">
        <v>6985</v>
      </c>
      <c r="B6986" t="s">
        <v>9250</v>
      </c>
      <c r="C6986" s="4">
        <v>42614</v>
      </c>
      <c r="D6986" s="4">
        <v>42618</v>
      </c>
      <c r="E6986" t="s">
        <v>67</v>
      </c>
      <c r="F6986" t="s">
        <v>2922</v>
      </c>
      <c r="G6986" t="s">
        <v>2923</v>
      </c>
      <c r="H6986" t="s">
        <v>37</v>
      </c>
      <c r="I6986" t="s">
        <v>38</v>
      </c>
      <c r="J6986" t="s">
        <v>902</v>
      </c>
      <c r="K6986" t="s">
        <v>258</v>
      </c>
      <c r="L6986">
        <v>48227</v>
      </c>
      <c r="M6986" t="s">
        <v>125</v>
      </c>
      <c r="N6986" t="s">
        <v>2156</v>
      </c>
      <c r="O6986" t="s">
        <v>62</v>
      </c>
      <c r="P6986" t="s">
        <v>97</v>
      </c>
      <c r="Q6986" t="s">
        <v>2157</v>
      </c>
      <c r="R6986" s="1">
        <v>376.74</v>
      </c>
      <c r="S6986">
        <v>4</v>
      </c>
      <c r="T6986">
        <f t="shared" si="109"/>
        <v>20</v>
      </c>
      <c r="U6986" t="s">
        <v>52</v>
      </c>
      <c r="V6986">
        <v>0.1</v>
      </c>
      <c r="W6986">
        <v>37.673999999999999</v>
      </c>
      <c r="X6986" s="1">
        <v>-37.673999999999999</v>
      </c>
      <c r="Y6986" s="1">
        <v>414.41399999999999</v>
      </c>
      <c r="Z6986" t="s">
        <v>47</v>
      </c>
      <c r="AA6986" s="2">
        <v>71.162000000000006</v>
      </c>
      <c r="AB6986" s="3">
        <v>0.18888888888888891</v>
      </c>
      <c r="AC6986" s="1">
        <v>-267.904</v>
      </c>
      <c r="AD6986">
        <v>4</v>
      </c>
      <c r="AE6986">
        <v>4</v>
      </c>
      <c r="AF6986" t="s">
        <v>48</v>
      </c>
      <c r="AG6986">
        <v>2016</v>
      </c>
      <c r="AH6986">
        <f>COUNTBLANK(datos[[#This Row],[Row ID]:[Year sales]])</f>
        <v>0</v>
      </c>
    </row>
    <row r="6987" spans="1:34" x14ac:dyDescent="0.3">
      <c r="A6987">
        <v>6986</v>
      </c>
      <c r="B6987" t="s">
        <v>9250</v>
      </c>
      <c r="C6987" s="4">
        <v>42614</v>
      </c>
      <c r="D6987" s="4">
        <v>42618</v>
      </c>
      <c r="E6987" t="s">
        <v>67</v>
      </c>
      <c r="F6987" t="s">
        <v>2922</v>
      </c>
      <c r="G6987" t="s">
        <v>2923</v>
      </c>
      <c r="H6987" t="s">
        <v>37</v>
      </c>
      <c r="I6987" t="s">
        <v>38</v>
      </c>
      <c r="J6987" t="s">
        <v>902</v>
      </c>
      <c r="K6987" t="s">
        <v>258</v>
      </c>
      <c r="L6987">
        <v>48227</v>
      </c>
      <c r="M6987" t="s">
        <v>125</v>
      </c>
      <c r="N6987" t="s">
        <v>3073</v>
      </c>
      <c r="O6987" t="s">
        <v>62</v>
      </c>
      <c r="P6987" t="s">
        <v>94</v>
      </c>
      <c r="Q6987" t="s">
        <v>3074</v>
      </c>
      <c r="R6987" s="1">
        <v>29.52</v>
      </c>
      <c r="S6987">
        <v>4</v>
      </c>
      <c r="T6987">
        <f t="shared" si="109"/>
        <v>30</v>
      </c>
      <c r="U6987" t="s">
        <v>52</v>
      </c>
      <c r="V6987">
        <v>0</v>
      </c>
      <c r="W6987">
        <v>0</v>
      </c>
      <c r="X6987" s="1">
        <v>0</v>
      </c>
      <c r="Y6987" s="1">
        <v>29.52</v>
      </c>
      <c r="Z6987" t="s">
        <v>65</v>
      </c>
      <c r="AA6987" s="2">
        <v>14.4648</v>
      </c>
      <c r="AB6987" s="3">
        <v>0.49</v>
      </c>
      <c r="AC6987" s="1">
        <v>-15.055199999999999</v>
      </c>
      <c r="AD6987">
        <v>4</v>
      </c>
      <c r="AE6987">
        <v>4</v>
      </c>
      <c r="AF6987" t="s">
        <v>48</v>
      </c>
      <c r="AG6987">
        <v>2016</v>
      </c>
      <c r="AH6987">
        <f>COUNTBLANK(datos[[#This Row],[Row ID]:[Year sales]])</f>
        <v>0</v>
      </c>
    </row>
    <row r="6988" spans="1:34" x14ac:dyDescent="0.3">
      <c r="A6988">
        <v>6987</v>
      </c>
      <c r="B6988" t="s">
        <v>9250</v>
      </c>
      <c r="C6988" s="4">
        <v>42614</v>
      </c>
      <c r="D6988" s="4">
        <v>42618</v>
      </c>
      <c r="E6988" t="s">
        <v>67</v>
      </c>
      <c r="F6988" t="s">
        <v>2922</v>
      </c>
      <c r="G6988" t="s">
        <v>2923</v>
      </c>
      <c r="H6988" t="s">
        <v>37</v>
      </c>
      <c r="I6988" t="s">
        <v>38</v>
      </c>
      <c r="J6988" t="s">
        <v>902</v>
      </c>
      <c r="K6988" t="s">
        <v>258</v>
      </c>
      <c r="L6988">
        <v>48227</v>
      </c>
      <c r="M6988" t="s">
        <v>125</v>
      </c>
      <c r="N6988" t="s">
        <v>3450</v>
      </c>
      <c r="O6988" t="s">
        <v>62</v>
      </c>
      <c r="P6988" t="s">
        <v>86</v>
      </c>
      <c r="Q6988" t="s">
        <v>3451</v>
      </c>
      <c r="R6988" s="1">
        <v>11.96</v>
      </c>
      <c r="S6988">
        <v>2</v>
      </c>
      <c r="T6988">
        <f t="shared" si="109"/>
        <v>25</v>
      </c>
      <c r="U6988" t="s">
        <v>46</v>
      </c>
      <c r="V6988">
        <v>0</v>
      </c>
      <c r="W6988">
        <v>0</v>
      </c>
      <c r="X6988" s="1">
        <v>0</v>
      </c>
      <c r="Y6988" s="1">
        <v>11.96</v>
      </c>
      <c r="Z6988" t="s">
        <v>65</v>
      </c>
      <c r="AA6988" s="2">
        <v>2.99</v>
      </c>
      <c r="AB6988" s="3">
        <v>0.25</v>
      </c>
      <c r="AC6988" s="1">
        <v>-8.9700000000000006</v>
      </c>
      <c r="AD6988">
        <v>4</v>
      </c>
      <c r="AE6988">
        <v>4</v>
      </c>
      <c r="AF6988" t="s">
        <v>48</v>
      </c>
      <c r="AG6988">
        <v>2016</v>
      </c>
      <c r="AH6988">
        <f>COUNTBLANK(datos[[#This Row],[Row ID]:[Year sales]])</f>
        <v>0</v>
      </c>
    </row>
    <row r="6989" spans="1:34" x14ac:dyDescent="0.3">
      <c r="A6989">
        <v>6988</v>
      </c>
      <c r="B6989" t="s">
        <v>9250</v>
      </c>
      <c r="C6989" s="4">
        <v>42614</v>
      </c>
      <c r="D6989" s="4">
        <v>42618</v>
      </c>
      <c r="E6989" t="s">
        <v>67</v>
      </c>
      <c r="F6989" t="s">
        <v>2922</v>
      </c>
      <c r="G6989" t="s">
        <v>2923</v>
      </c>
      <c r="H6989" t="s">
        <v>37</v>
      </c>
      <c r="I6989" t="s">
        <v>38</v>
      </c>
      <c r="J6989" t="s">
        <v>902</v>
      </c>
      <c r="K6989" t="s">
        <v>258</v>
      </c>
      <c r="L6989">
        <v>48227</v>
      </c>
      <c r="M6989" t="s">
        <v>125</v>
      </c>
      <c r="N6989" t="s">
        <v>4343</v>
      </c>
      <c r="O6989" t="s">
        <v>62</v>
      </c>
      <c r="P6989" t="s">
        <v>94</v>
      </c>
      <c r="Q6989" t="s">
        <v>4344</v>
      </c>
      <c r="R6989" s="1">
        <v>26.4</v>
      </c>
      <c r="S6989">
        <v>5</v>
      </c>
      <c r="T6989">
        <f t="shared" si="109"/>
        <v>46</v>
      </c>
      <c r="U6989" t="s">
        <v>75</v>
      </c>
      <c r="V6989">
        <v>0</v>
      </c>
      <c r="W6989">
        <v>0</v>
      </c>
      <c r="X6989" s="1">
        <v>0</v>
      </c>
      <c r="Y6989" s="1">
        <v>26.4</v>
      </c>
      <c r="Z6989" t="s">
        <v>65</v>
      </c>
      <c r="AA6989" s="2">
        <v>12.672000000000001</v>
      </c>
      <c r="AB6989" s="3">
        <v>0.48000000000000004</v>
      </c>
      <c r="AC6989" s="1">
        <v>-13.728</v>
      </c>
      <c r="AD6989">
        <v>4</v>
      </c>
      <c r="AE6989">
        <v>4</v>
      </c>
      <c r="AF6989" t="s">
        <v>48</v>
      </c>
      <c r="AG6989">
        <v>2016</v>
      </c>
      <c r="AH6989">
        <f>COUNTBLANK(datos[[#This Row],[Row ID]:[Year sales]])</f>
        <v>0</v>
      </c>
    </row>
    <row r="6990" spans="1:34" x14ac:dyDescent="0.3">
      <c r="A6990">
        <v>6989</v>
      </c>
      <c r="B6990" t="s">
        <v>9251</v>
      </c>
      <c r="C6990" s="4">
        <v>43050</v>
      </c>
      <c r="D6990" s="4">
        <v>43055</v>
      </c>
      <c r="E6990" t="s">
        <v>34</v>
      </c>
      <c r="F6990" t="s">
        <v>1556</v>
      </c>
      <c r="G6990" t="s">
        <v>1557</v>
      </c>
      <c r="H6990" t="s">
        <v>57</v>
      </c>
      <c r="I6990" t="s">
        <v>38</v>
      </c>
      <c r="J6990" t="s">
        <v>5647</v>
      </c>
      <c r="K6990" t="s">
        <v>71</v>
      </c>
      <c r="L6990">
        <v>33311</v>
      </c>
      <c r="M6990" t="s">
        <v>41</v>
      </c>
      <c r="N6990" t="s">
        <v>5639</v>
      </c>
      <c r="O6990" t="s">
        <v>62</v>
      </c>
      <c r="P6990" t="s">
        <v>97</v>
      </c>
      <c r="Q6990" t="s">
        <v>5640</v>
      </c>
      <c r="R6990" s="1">
        <v>1158.1199999999999</v>
      </c>
      <c r="S6990">
        <v>5</v>
      </c>
      <c r="T6990">
        <f t="shared" si="109"/>
        <v>31</v>
      </c>
      <c r="U6990" t="s">
        <v>75</v>
      </c>
      <c r="V6990">
        <v>0.2</v>
      </c>
      <c r="W6990">
        <v>231.624</v>
      </c>
      <c r="X6990" s="1">
        <v>-231.624</v>
      </c>
      <c r="Y6990" s="1">
        <v>1389.7439999999999</v>
      </c>
      <c r="Z6990" t="s">
        <v>53</v>
      </c>
      <c r="AA6990" s="2">
        <v>130.2885</v>
      </c>
      <c r="AB6990" s="3">
        <v>0.11250000000000002</v>
      </c>
      <c r="AC6990" s="1">
        <v>-796.20749999999998</v>
      </c>
      <c r="AD6990">
        <v>5</v>
      </c>
      <c r="AE6990">
        <v>5</v>
      </c>
      <c r="AF6990" t="s">
        <v>48</v>
      </c>
      <c r="AG6990">
        <v>2017</v>
      </c>
      <c r="AH6990">
        <f>COUNTBLANK(datos[[#This Row],[Row ID]:[Year sales]])</f>
        <v>0</v>
      </c>
    </row>
    <row r="6991" spans="1:34" x14ac:dyDescent="0.3">
      <c r="A6991">
        <v>6990</v>
      </c>
      <c r="B6991" t="s">
        <v>9252</v>
      </c>
      <c r="C6991" s="4">
        <v>43080</v>
      </c>
      <c r="D6991" s="4">
        <v>43082</v>
      </c>
      <c r="E6991" t="s">
        <v>208</v>
      </c>
      <c r="F6991" t="s">
        <v>5204</v>
      </c>
      <c r="G6991" t="s">
        <v>5205</v>
      </c>
      <c r="H6991" t="s">
        <v>37</v>
      </c>
      <c r="I6991" t="s">
        <v>38</v>
      </c>
      <c r="J6991" t="s">
        <v>9253</v>
      </c>
      <c r="K6991" t="s">
        <v>124</v>
      </c>
      <c r="L6991">
        <v>79605</v>
      </c>
      <c r="M6991" t="s">
        <v>125</v>
      </c>
      <c r="N6991" t="s">
        <v>9254</v>
      </c>
      <c r="O6991" t="s">
        <v>62</v>
      </c>
      <c r="P6991" t="s">
        <v>97</v>
      </c>
      <c r="Q6991" t="s">
        <v>9255</v>
      </c>
      <c r="R6991" s="1">
        <v>1.3919999999999999</v>
      </c>
      <c r="S6991">
        <v>2</v>
      </c>
      <c r="T6991">
        <f t="shared" si="109"/>
        <v>8</v>
      </c>
      <c r="U6991" t="s">
        <v>46</v>
      </c>
      <c r="V6991">
        <v>0.8</v>
      </c>
      <c r="W6991">
        <v>1.1135999999999999</v>
      </c>
      <c r="X6991" s="1">
        <v>-1.1135999999999999</v>
      </c>
      <c r="Y6991" s="1">
        <v>2.5055999999999998</v>
      </c>
      <c r="Z6991" t="s">
        <v>65</v>
      </c>
      <c r="AA6991" s="2">
        <v>-3.7584</v>
      </c>
      <c r="AB6991" s="3">
        <v>-2.7</v>
      </c>
      <c r="AC6991" s="1">
        <v>-4.0368000000000004</v>
      </c>
      <c r="AD6991">
        <v>2</v>
      </c>
      <c r="AE6991">
        <v>2</v>
      </c>
      <c r="AF6991" t="s">
        <v>48</v>
      </c>
      <c r="AG6991">
        <v>2017</v>
      </c>
      <c r="AH6991">
        <f>COUNTBLANK(datos[[#This Row],[Row ID]:[Year sales]])</f>
        <v>0</v>
      </c>
    </row>
    <row r="6992" spans="1:34" x14ac:dyDescent="0.3">
      <c r="A6992">
        <v>6991</v>
      </c>
      <c r="B6992" t="s">
        <v>9256</v>
      </c>
      <c r="C6992" s="4">
        <v>42316</v>
      </c>
      <c r="D6992" s="4">
        <v>42321</v>
      </c>
      <c r="E6992" t="s">
        <v>34</v>
      </c>
      <c r="F6992" t="s">
        <v>5155</v>
      </c>
      <c r="G6992" t="s">
        <v>5156</v>
      </c>
      <c r="H6992" t="s">
        <v>37</v>
      </c>
      <c r="I6992" t="s">
        <v>38</v>
      </c>
      <c r="J6992" t="s">
        <v>7584</v>
      </c>
      <c r="K6992" t="s">
        <v>339</v>
      </c>
      <c r="L6992">
        <v>23666</v>
      </c>
      <c r="M6992" t="s">
        <v>41</v>
      </c>
      <c r="N6992" t="s">
        <v>2616</v>
      </c>
      <c r="O6992" t="s">
        <v>62</v>
      </c>
      <c r="P6992" t="s">
        <v>97</v>
      </c>
      <c r="Q6992" t="s">
        <v>2617</v>
      </c>
      <c r="R6992" s="1">
        <v>44.43</v>
      </c>
      <c r="S6992">
        <v>3</v>
      </c>
      <c r="T6992">
        <f t="shared" si="109"/>
        <v>12</v>
      </c>
      <c r="U6992" t="s">
        <v>52</v>
      </c>
      <c r="V6992">
        <v>0</v>
      </c>
      <c r="W6992">
        <v>0</v>
      </c>
      <c r="X6992" s="1">
        <v>0</v>
      </c>
      <c r="Y6992" s="1">
        <v>44.43</v>
      </c>
      <c r="Z6992" t="s">
        <v>65</v>
      </c>
      <c r="AA6992" s="2">
        <v>18.660599999999999</v>
      </c>
      <c r="AB6992" s="3">
        <v>0.42</v>
      </c>
      <c r="AC6992" s="1">
        <v>-25.769400000000001</v>
      </c>
      <c r="AD6992">
        <v>5</v>
      </c>
      <c r="AE6992">
        <v>5</v>
      </c>
      <c r="AF6992" t="s">
        <v>48</v>
      </c>
      <c r="AG6992">
        <v>2015</v>
      </c>
      <c r="AH6992">
        <f>COUNTBLANK(datos[[#This Row],[Row ID]:[Year sales]])</f>
        <v>0</v>
      </c>
    </row>
    <row r="6993" spans="1:34" x14ac:dyDescent="0.3">
      <c r="A6993">
        <v>6992</v>
      </c>
      <c r="B6993" t="s">
        <v>9256</v>
      </c>
      <c r="C6993" s="4">
        <v>42316</v>
      </c>
      <c r="D6993" s="4">
        <v>42321</v>
      </c>
      <c r="E6993" t="s">
        <v>34</v>
      </c>
      <c r="F6993" t="s">
        <v>5155</v>
      </c>
      <c r="G6993" t="s">
        <v>5156</v>
      </c>
      <c r="H6993" t="s">
        <v>37</v>
      </c>
      <c r="I6993" t="s">
        <v>38</v>
      </c>
      <c r="J6993" t="s">
        <v>7584</v>
      </c>
      <c r="K6993" t="s">
        <v>339</v>
      </c>
      <c r="L6993">
        <v>23666</v>
      </c>
      <c r="M6993" t="s">
        <v>41</v>
      </c>
      <c r="N6993" t="s">
        <v>5861</v>
      </c>
      <c r="O6993" t="s">
        <v>90</v>
      </c>
      <c r="P6993" t="s">
        <v>91</v>
      </c>
      <c r="Q6993" t="s">
        <v>5862</v>
      </c>
      <c r="R6993" s="1">
        <v>226.2</v>
      </c>
      <c r="S6993">
        <v>5</v>
      </c>
      <c r="T6993">
        <f t="shared" si="109"/>
        <v>35</v>
      </c>
      <c r="U6993" t="s">
        <v>75</v>
      </c>
      <c r="V6993">
        <v>0</v>
      </c>
      <c r="W6993">
        <v>0</v>
      </c>
      <c r="X6993" s="1">
        <v>0</v>
      </c>
      <c r="Y6993" s="1">
        <v>226.2</v>
      </c>
      <c r="Z6993" t="s">
        <v>47</v>
      </c>
      <c r="AA6993" s="2">
        <v>58.811999999999998</v>
      </c>
      <c r="AB6993" s="3">
        <v>0.26</v>
      </c>
      <c r="AC6993" s="1">
        <v>-167.38800000000001</v>
      </c>
      <c r="AD6993">
        <v>5</v>
      </c>
      <c r="AE6993">
        <v>5</v>
      </c>
      <c r="AF6993" t="s">
        <v>48</v>
      </c>
      <c r="AG6993">
        <v>2015</v>
      </c>
      <c r="AH6993">
        <f>COUNTBLANK(datos[[#This Row],[Row ID]:[Year sales]])</f>
        <v>0</v>
      </c>
    </row>
    <row r="6994" spans="1:34" x14ac:dyDescent="0.3">
      <c r="A6994">
        <v>6993</v>
      </c>
      <c r="B6994" t="s">
        <v>9256</v>
      </c>
      <c r="C6994" s="4">
        <v>42316</v>
      </c>
      <c r="D6994" s="4">
        <v>42321</v>
      </c>
      <c r="E6994" t="s">
        <v>34</v>
      </c>
      <c r="F6994" t="s">
        <v>5155</v>
      </c>
      <c r="G6994" t="s">
        <v>5156</v>
      </c>
      <c r="H6994" t="s">
        <v>37</v>
      </c>
      <c r="I6994" t="s">
        <v>38</v>
      </c>
      <c r="J6994" t="s">
        <v>7584</v>
      </c>
      <c r="K6994" t="s">
        <v>339</v>
      </c>
      <c r="L6994">
        <v>23666</v>
      </c>
      <c r="M6994" t="s">
        <v>41</v>
      </c>
      <c r="N6994" t="s">
        <v>5298</v>
      </c>
      <c r="O6994" t="s">
        <v>43</v>
      </c>
      <c r="P6994" t="s">
        <v>83</v>
      </c>
      <c r="Q6994" t="s">
        <v>5299</v>
      </c>
      <c r="R6994" s="1">
        <v>186.54</v>
      </c>
      <c r="S6994">
        <v>3</v>
      </c>
      <c r="T6994">
        <f t="shared" si="109"/>
        <v>26</v>
      </c>
      <c r="U6994" t="s">
        <v>52</v>
      </c>
      <c r="V6994">
        <v>0</v>
      </c>
      <c r="W6994">
        <v>0</v>
      </c>
      <c r="X6994" s="1">
        <v>0</v>
      </c>
      <c r="Y6994" s="1">
        <v>186.54</v>
      </c>
      <c r="Z6994" t="s">
        <v>99</v>
      </c>
      <c r="AA6994" s="2">
        <v>41.038800000000002</v>
      </c>
      <c r="AB6994" s="3">
        <v>0.22000000000000003</v>
      </c>
      <c r="AC6994" s="1">
        <v>-145.50120000000001</v>
      </c>
      <c r="AD6994">
        <v>5</v>
      </c>
      <c r="AE6994">
        <v>5</v>
      </c>
      <c r="AF6994" t="s">
        <v>48</v>
      </c>
      <c r="AG6994">
        <v>2015</v>
      </c>
      <c r="AH6994">
        <f>COUNTBLANK(datos[[#This Row],[Row ID]:[Year sales]])</f>
        <v>0</v>
      </c>
    </row>
    <row r="6995" spans="1:34" x14ac:dyDescent="0.3">
      <c r="A6995">
        <v>6994</v>
      </c>
      <c r="B6995" t="s">
        <v>9256</v>
      </c>
      <c r="C6995" s="4">
        <v>42316</v>
      </c>
      <c r="D6995" s="4">
        <v>42321</v>
      </c>
      <c r="E6995" t="s">
        <v>34</v>
      </c>
      <c r="F6995" t="s">
        <v>5155</v>
      </c>
      <c r="G6995" t="s">
        <v>5156</v>
      </c>
      <c r="H6995" t="s">
        <v>37</v>
      </c>
      <c r="I6995" t="s">
        <v>38</v>
      </c>
      <c r="J6995" t="s">
        <v>7584</v>
      </c>
      <c r="K6995" t="s">
        <v>339</v>
      </c>
      <c r="L6995">
        <v>23666</v>
      </c>
      <c r="M6995" t="s">
        <v>41</v>
      </c>
      <c r="N6995" t="s">
        <v>510</v>
      </c>
      <c r="O6995" t="s">
        <v>62</v>
      </c>
      <c r="P6995" t="s">
        <v>86</v>
      </c>
      <c r="Q6995" t="s">
        <v>511</v>
      </c>
      <c r="R6995" s="1">
        <v>265.86</v>
      </c>
      <c r="S6995">
        <v>7</v>
      </c>
      <c r="T6995">
        <f t="shared" si="109"/>
        <v>44</v>
      </c>
      <c r="U6995" t="s">
        <v>75</v>
      </c>
      <c r="V6995">
        <v>0</v>
      </c>
      <c r="W6995">
        <v>0</v>
      </c>
      <c r="X6995" s="1">
        <v>0</v>
      </c>
      <c r="Y6995" s="1">
        <v>265.86</v>
      </c>
      <c r="Z6995" t="s">
        <v>47</v>
      </c>
      <c r="AA6995" s="2">
        <v>79.757999999999996</v>
      </c>
      <c r="AB6995" s="3">
        <v>0.3</v>
      </c>
      <c r="AC6995" s="1">
        <v>-186.102</v>
      </c>
      <c r="AD6995">
        <v>5</v>
      </c>
      <c r="AE6995">
        <v>5</v>
      </c>
      <c r="AF6995" t="s">
        <v>48</v>
      </c>
      <c r="AG6995">
        <v>2015</v>
      </c>
      <c r="AH6995">
        <f>COUNTBLANK(datos[[#This Row],[Row ID]:[Year sales]])</f>
        <v>0</v>
      </c>
    </row>
    <row r="6996" spans="1:34" x14ac:dyDescent="0.3">
      <c r="A6996">
        <v>6995</v>
      </c>
      <c r="B6996" t="s">
        <v>9256</v>
      </c>
      <c r="C6996" s="4">
        <v>42316</v>
      </c>
      <c r="D6996" s="4">
        <v>42321</v>
      </c>
      <c r="E6996" t="s">
        <v>34</v>
      </c>
      <c r="F6996" t="s">
        <v>5155</v>
      </c>
      <c r="G6996" t="s">
        <v>5156</v>
      </c>
      <c r="H6996" t="s">
        <v>37</v>
      </c>
      <c r="I6996" t="s">
        <v>38</v>
      </c>
      <c r="J6996" t="s">
        <v>7584</v>
      </c>
      <c r="K6996" t="s">
        <v>339</v>
      </c>
      <c r="L6996">
        <v>23666</v>
      </c>
      <c r="M6996" t="s">
        <v>41</v>
      </c>
      <c r="N6996" t="s">
        <v>1254</v>
      </c>
      <c r="O6996" t="s">
        <v>62</v>
      </c>
      <c r="P6996" t="s">
        <v>86</v>
      </c>
      <c r="Q6996" t="s">
        <v>1255</v>
      </c>
      <c r="R6996" s="1">
        <v>27.9</v>
      </c>
      <c r="S6996">
        <v>5</v>
      </c>
      <c r="T6996">
        <f t="shared" si="109"/>
        <v>24</v>
      </c>
      <c r="U6996" t="s">
        <v>75</v>
      </c>
      <c r="V6996">
        <v>0</v>
      </c>
      <c r="W6996">
        <v>0</v>
      </c>
      <c r="X6996" s="1">
        <v>0</v>
      </c>
      <c r="Y6996" s="1">
        <v>27.9</v>
      </c>
      <c r="Z6996" t="s">
        <v>65</v>
      </c>
      <c r="AA6996" s="2">
        <v>6.9749999999999996</v>
      </c>
      <c r="AB6996" s="3">
        <v>0.25</v>
      </c>
      <c r="AC6996" s="1">
        <v>-20.925000000000001</v>
      </c>
      <c r="AD6996">
        <v>5</v>
      </c>
      <c r="AE6996">
        <v>5</v>
      </c>
      <c r="AF6996" t="s">
        <v>48</v>
      </c>
      <c r="AG6996">
        <v>2015</v>
      </c>
      <c r="AH6996">
        <f>COUNTBLANK(datos[[#This Row],[Row ID]:[Year sales]])</f>
        <v>0</v>
      </c>
    </row>
    <row r="6997" spans="1:34" x14ac:dyDescent="0.3">
      <c r="A6997">
        <v>6996</v>
      </c>
      <c r="B6997" t="s">
        <v>9257</v>
      </c>
      <c r="C6997" s="4">
        <v>42327</v>
      </c>
      <c r="D6997" s="4">
        <v>42334</v>
      </c>
      <c r="E6997" t="s">
        <v>67</v>
      </c>
      <c r="F6997" t="s">
        <v>5755</v>
      </c>
      <c r="G6997" t="s">
        <v>5756</v>
      </c>
      <c r="H6997" t="s">
        <v>57</v>
      </c>
      <c r="I6997" t="s">
        <v>38</v>
      </c>
      <c r="J6997" t="s">
        <v>1414</v>
      </c>
      <c r="K6997" t="s">
        <v>1415</v>
      </c>
      <c r="L6997">
        <v>89115</v>
      </c>
      <c r="M6997" t="s">
        <v>60</v>
      </c>
      <c r="N6997" t="s">
        <v>4137</v>
      </c>
      <c r="O6997" t="s">
        <v>62</v>
      </c>
      <c r="P6997" t="s">
        <v>97</v>
      </c>
      <c r="Q6997" t="s">
        <v>4138</v>
      </c>
      <c r="R6997" s="1">
        <v>31.08</v>
      </c>
      <c r="S6997">
        <v>4</v>
      </c>
      <c r="T6997">
        <f t="shared" si="109"/>
        <v>18</v>
      </c>
      <c r="U6997" t="s">
        <v>52</v>
      </c>
      <c r="V6997">
        <v>0</v>
      </c>
      <c r="W6997">
        <v>0</v>
      </c>
      <c r="X6997" s="1">
        <v>0</v>
      </c>
      <c r="Y6997" s="1">
        <v>31.08</v>
      </c>
      <c r="Z6997" t="s">
        <v>65</v>
      </c>
      <c r="AA6997" s="2">
        <v>8.3916000000000004</v>
      </c>
      <c r="AB6997" s="3">
        <v>0.27</v>
      </c>
      <c r="AC6997" s="1">
        <v>-22.688400000000001</v>
      </c>
      <c r="AD6997">
        <v>7</v>
      </c>
      <c r="AE6997">
        <v>7</v>
      </c>
      <c r="AF6997" t="s">
        <v>48</v>
      </c>
      <c r="AG6997">
        <v>2015</v>
      </c>
      <c r="AH6997">
        <f>COUNTBLANK(datos[[#This Row],[Row ID]:[Year sales]])</f>
        <v>0</v>
      </c>
    </row>
    <row r="6998" spans="1:34" x14ac:dyDescent="0.3">
      <c r="A6998">
        <v>6997</v>
      </c>
      <c r="B6998" t="s">
        <v>9258</v>
      </c>
      <c r="C6998" s="4">
        <v>43092</v>
      </c>
      <c r="D6998" s="4">
        <v>43094</v>
      </c>
      <c r="E6998" t="s">
        <v>34</v>
      </c>
      <c r="F6998" t="s">
        <v>726</v>
      </c>
      <c r="G6998" t="s">
        <v>727</v>
      </c>
      <c r="H6998" t="s">
        <v>57</v>
      </c>
      <c r="I6998" t="s">
        <v>38</v>
      </c>
      <c r="J6998" t="s">
        <v>3128</v>
      </c>
      <c r="K6998" t="s">
        <v>231</v>
      </c>
      <c r="L6998">
        <v>61107</v>
      </c>
      <c r="M6998" t="s">
        <v>125</v>
      </c>
      <c r="N6998" t="s">
        <v>695</v>
      </c>
      <c r="O6998" t="s">
        <v>62</v>
      </c>
      <c r="P6998" t="s">
        <v>94</v>
      </c>
      <c r="Q6998" t="s">
        <v>696</v>
      </c>
      <c r="R6998" s="1">
        <v>13.84</v>
      </c>
      <c r="S6998">
        <v>4</v>
      </c>
      <c r="T6998">
        <f t="shared" si="109"/>
        <v>18</v>
      </c>
      <c r="U6998" t="s">
        <v>52</v>
      </c>
      <c r="V6998">
        <v>0.8</v>
      </c>
      <c r="W6998">
        <v>11.072000000000001</v>
      </c>
      <c r="X6998" s="1">
        <v>-11.071999999999999</v>
      </c>
      <c r="Y6998" s="1">
        <v>24.911999999999999</v>
      </c>
      <c r="Z6998" t="s">
        <v>65</v>
      </c>
      <c r="AA6998" s="2">
        <v>-22.143999999999998</v>
      </c>
      <c r="AB6998" s="3">
        <v>-1.5999999999999999</v>
      </c>
      <c r="AC6998" s="1">
        <v>-24.911999999999999</v>
      </c>
      <c r="AD6998">
        <v>2</v>
      </c>
      <c r="AE6998">
        <v>2</v>
      </c>
      <c r="AF6998" t="s">
        <v>48</v>
      </c>
      <c r="AG6998">
        <v>2017</v>
      </c>
      <c r="AH6998">
        <f>COUNTBLANK(datos[[#This Row],[Row ID]:[Year sales]])</f>
        <v>0</v>
      </c>
    </row>
    <row r="6999" spans="1:34" x14ac:dyDescent="0.3">
      <c r="A6999">
        <v>6998</v>
      </c>
      <c r="B6999" t="s">
        <v>9258</v>
      </c>
      <c r="C6999" s="4">
        <v>43092</v>
      </c>
      <c r="D6999" s="4">
        <v>43094</v>
      </c>
      <c r="E6999" t="s">
        <v>34</v>
      </c>
      <c r="F6999" t="s">
        <v>726</v>
      </c>
      <c r="G6999" t="s">
        <v>727</v>
      </c>
      <c r="H6999" t="s">
        <v>57</v>
      </c>
      <c r="I6999" t="s">
        <v>38</v>
      </c>
      <c r="J6999" t="s">
        <v>3128</v>
      </c>
      <c r="K6999" t="s">
        <v>231</v>
      </c>
      <c r="L6999">
        <v>61107</v>
      </c>
      <c r="M6999" t="s">
        <v>125</v>
      </c>
      <c r="N6999" t="s">
        <v>4334</v>
      </c>
      <c r="O6999" t="s">
        <v>62</v>
      </c>
      <c r="P6999" t="s">
        <v>110</v>
      </c>
      <c r="Q6999" t="s">
        <v>4335</v>
      </c>
      <c r="R6999" s="1">
        <v>175.87200000000001</v>
      </c>
      <c r="S6999">
        <v>4</v>
      </c>
      <c r="T6999">
        <f t="shared" si="109"/>
        <v>12</v>
      </c>
      <c r="U6999" t="s">
        <v>52</v>
      </c>
      <c r="V6999">
        <v>0.2</v>
      </c>
      <c r="W6999">
        <v>35.174400000000006</v>
      </c>
      <c r="X6999" s="1">
        <v>-35.174399999999999</v>
      </c>
      <c r="Y6999" s="1">
        <v>211.04640000000001</v>
      </c>
      <c r="Z6999" t="s">
        <v>47</v>
      </c>
      <c r="AA6999" s="2">
        <v>63.753599999999999</v>
      </c>
      <c r="AB6999" s="3">
        <v>0.36249999999999999</v>
      </c>
      <c r="AC6999" s="1">
        <v>-76.944000000000003</v>
      </c>
      <c r="AD6999">
        <v>2</v>
      </c>
      <c r="AE6999">
        <v>2</v>
      </c>
      <c r="AF6999" t="s">
        <v>48</v>
      </c>
      <c r="AG6999">
        <v>2017</v>
      </c>
      <c r="AH6999">
        <f>COUNTBLANK(datos[[#This Row],[Row ID]:[Year sales]])</f>
        <v>0</v>
      </c>
    </row>
    <row r="7000" spans="1:34" x14ac:dyDescent="0.3">
      <c r="A7000">
        <v>6999</v>
      </c>
      <c r="B7000" t="s">
        <v>9259</v>
      </c>
      <c r="C7000" s="4">
        <v>42629</v>
      </c>
      <c r="D7000" s="4">
        <v>42635</v>
      </c>
      <c r="E7000" t="s">
        <v>67</v>
      </c>
      <c r="F7000" t="s">
        <v>5347</v>
      </c>
      <c r="G7000" t="s">
        <v>5348</v>
      </c>
      <c r="H7000" t="s">
        <v>122</v>
      </c>
      <c r="I7000" t="s">
        <v>38</v>
      </c>
      <c r="J7000" t="s">
        <v>4112</v>
      </c>
      <c r="K7000" t="s">
        <v>59</v>
      </c>
      <c r="L7000">
        <v>92677</v>
      </c>
      <c r="M7000" t="s">
        <v>60</v>
      </c>
      <c r="N7000" t="s">
        <v>2867</v>
      </c>
      <c r="O7000" t="s">
        <v>62</v>
      </c>
      <c r="P7000" t="s">
        <v>110</v>
      </c>
      <c r="Q7000" t="s">
        <v>6840</v>
      </c>
      <c r="R7000" s="1">
        <v>12.96</v>
      </c>
      <c r="S7000">
        <v>2</v>
      </c>
      <c r="T7000">
        <f t="shared" si="109"/>
        <v>14</v>
      </c>
      <c r="U7000" t="s">
        <v>46</v>
      </c>
      <c r="V7000">
        <v>0</v>
      </c>
      <c r="W7000">
        <v>0</v>
      </c>
      <c r="X7000" s="1">
        <v>0</v>
      </c>
      <c r="Y7000" s="1">
        <v>12.96</v>
      </c>
      <c r="Z7000" t="s">
        <v>65</v>
      </c>
      <c r="AA7000" s="2">
        <v>6.3503999999999996</v>
      </c>
      <c r="AB7000" s="3">
        <v>0.48999999999999994</v>
      </c>
      <c r="AC7000" s="1">
        <v>-6.6096000000000004</v>
      </c>
      <c r="AD7000">
        <v>6</v>
      </c>
      <c r="AE7000">
        <v>6</v>
      </c>
      <c r="AF7000" t="s">
        <v>48</v>
      </c>
      <c r="AG7000">
        <v>2016</v>
      </c>
      <c r="AH7000">
        <f>COUNTBLANK(datos[[#This Row],[Row ID]:[Year sales]])</f>
        <v>0</v>
      </c>
    </row>
    <row r="7001" spans="1:34" x14ac:dyDescent="0.3">
      <c r="A7001">
        <v>7000</v>
      </c>
      <c r="B7001" t="s">
        <v>9260</v>
      </c>
      <c r="C7001" s="4">
        <v>42881</v>
      </c>
      <c r="D7001" s="4">
        <v>42884</v>
      </c>
      <c r="E7001" t="s">
        <v>208</v>
      </c>
      <c r="F7001" t="s">
        <v>1472</v>
      </c>
      <c r="G7001" t="s">
        <v>1473</v>
      </c>
      <c r="H7001" t="s">
        <v>57</v>
      </c>
      <c r="I7001" t="s">
        <v>38</v>
      </c>
      <c r="J7001" t="s">
        <v>1497</v>
      </c>
      <c r="K7001" t="s">
        <v>40</v>
      </c>
      <c r="L7001">
        <v>40214</v>
      </c>
      <c r="M7001" t="s">
        <v>41</v>
      </c>
      <c r="N7001" t="s">
        <v>7919</v>
      </c>
      <c r="O7001" t="s">
        <v>62</v>
      </c>
      <c r="P7001" t="s">
        <v>97</v>
      </c>
      <c r="Q7001" t="s">
        <v>7920</v>
      </c>
      <c r="R7001" s="1">
        <v>208.44</v>
      </c>
      <c r="S7001">
        <v>3</v>
      </c>
      <c r="T7001">
        <f t="shared" si="109"/>
        <v>4</v>
      </c>
      <c r="U7001" t="s">
        <v>52</v>
      </c>
      <c r="V7001">
        <v>0</v>
      </c>
      <c r="W7001">
        <v>0</v>
      </c>
      <c r="X7001" s="1">
        <v>0</v>
      </c>
      <c r="Y7001" s="1">
        <v>208.44</v>
      </c>
      <c r="Z7001" t="s">
        <v>47</v>
      </c>
      <c r="AA7001" s="2">
        <v>62.531999999999996</v>
      </c>
      <c r="AB7001" s="3">
        <v>0.3</v>
      </c>
      <c r="AC7001" s="1">
        <v>-145.90799999999999</v>
      </c>
      <c r="AD7001">
        <v>3</v>
      </c>
      <c r="AE7001">
        <v>3</v>
      </c>
      <c r="AF7001" t="s">
        <v>48</v>
      </c>
      <c r="AG7001">
        <v>2017</v>
      </c>
      <c r="AH7001">
        <f>COUNTBLANK(datos[[#This Row],[Row ID]:[Year sales]])</f>
        <v>0</v>
      </c>
    </row>
    <row r="7002" spans="1:34" x14ac:dyDescent="0.3">
      <c r="A7002">
        <v>7001</v>
      </c>
      <c r="B7002" t="s">
        <v>9260</v>
      </c>
      <c r="C7002" s="4">
        <v>42881</v>
      </c>
      <c r="D7002" s="4">
        <v>42884</v>
      </c>
      <c r="E7002" t="s">
        <v>208</v>
      </c>
      <c r="F7002" t="s">
        <v>1472</v>
      </c>
      <c r="G7002" t="s">
        <v>1473</v>
      </c>
      <c r="H7002" t="s">
        <v>57</v>
      </c>
      <c r="I7002" t="s">
        <v>38</v>
      </c>
      <c r="J7002" t="s">
        <v>1497</v>
      </c>
      <c r="K7002" t="s">
        <v>40</v>
      </c>
      <c r="L7002">
        <v>40214</v>
      </c>
      <c r="M7002" t="s">
        <v>41</v>
      </c>
      <c r="N7002" t="s">
        <v>1983</v>
      </c>
      <c r="O7002" t="s">
        <v>62</v>
      </c>
      <c r="P7002" t="s">
        <v>599</v>
      </c>
      <c r="Q7002" t="s">
        <v>1984</v>
      </c>
      <c r="R7002" s="1">
        <v>25.76</v>
      </c>
      <c r="S7002">
        <v>2</v>
      </c>
      <c r="T7002">
        <f t="shared" si="109"/>
        <v>20</v>
      </c>
      <c r="U7002" t="s">
        <v>46</v>
      </c>
      <c r="V7002">
        <v>0</v>
      </c>
      <c r="W7002">
        <v>0</v>
      </c>
      <c r="X7002" s="1">
        <v>0</v>
      </c>
      <c r="Y7002" s="1">
        <v>25.76</v>
      </c>
      <c r="Z7002" t="s">
        <v>65</v>
      </c>
      <c r="AA7002" s="2">
        <v>0.77280000000000004</v>
      </c>
      <c r="AB7002" s="3">
        <v>0.03</v>
      </c>
      <c r="AC7002" s="1">
        <v>-24.987200000000001</v>
      </c>
      <c r="AD7002">
        <v>3</v>
      </c>
      <c r="AE7002">
        <v>3</v>
      </c>
      <c r="AF7002" t="s">
        <v>48</v>
      </c>
      <c r="AG7002">
        <v>2017</v>
      </c>
      <c r="AH7002">
        <f>COUNTBLANK(datos[[#This Row],[Row ID]:[Year sales]])</f>
        <v>0</v>
      </c>
    </row>
    <row r="7003" spans="1:34" x14ac:dyDescent="0.3">
      <c r="A7003">
        <v>7002</v>
      </c>
      <c r="B7003" t="s">
        <v>9261</v>
      </c>
      <c r="C7003" s="4">
        <v>42093</v>
      </c>
      <c r="D7003" s="4">
        <v>42097</v>
      </c>
      <c r="E7003" t="s">
        <v>67</v>
      </c>
      <c r="F7003" t="s">
        <v>6021</v>
      </c>
      <c r="G7003" t="s">
        <v>6022</v>
      </c>
      <c r="H7003" t="s">
        <v>122</v>
      </c>
      <c r="I7003" t="s">
        <v>38</v>
      </c>
      <c r="J7003" t="s">
        <v>9262</v>
      </c>
      <c r="K7003" t="s">
        <v>231</v>
      </c>
      <c r="L7003">
        <v>61761</v>
      </c>
      <c r="M7003" t="s">
        <v>125</v>
      </c>
      <c r="N7003" t="s">
        <v>6984</v>
      </c>
      <c r="O7003" t="s">
        <v>43</v>
      </c>
      <c r="P7003" t="s">
        <v>50</v>
      </c>
      <c r="Q7003" t="s">
        <v>6985</v>
      </c>
      <c r="R7003" s="1">
        <v>366.74400000000003</v>
      </c>
      <c r="S7003">
        <v>4</v>
      </c>
      <c r="T7003">
        <f t="shared" si="109"/>
        <v>35</v>
      </c>
      <c r="U7003" t="s">
        <v>52</v>
      </c>
      <c r="V7003">
        <v>0.3</v>
      </c>
      <c r="W7003">
        <v>110.0232</v>
      </c>
      <c r="X7003" s="1">
        <v>-110.0232</v>
      </c>
      <c r="Y7003" s="1">
        <v>476.7672</v>
      </c>
      <c r="Z7003" t="s">
        <v>47</v>
      </c>
      <c r="AA7003" s="2">
        <v>-110.0232</v>
      </c>
      <c r="AB7003" s="3">
        <v>-0.3</v>
      </c>
      <c r="AC7003" s="1">
        <v>-366.74400000000003</v>
      </c>
      <c r="AD7003">
        <v>4</v>
      </c>
      <c r="AE7003">
        <v>4</v>
      </c>
      <c r="AF7003" t="s">
        <v>48</v>
      </c>
      <c r="AG7003">
        <v>2015</v>
      </c>
      <c r="AH7003">
        <f>COUNTBLANK(datos[[#This Row],[Row ID]:[Year sales]])</f>
        <v>0</v>
      </c>
    </row>
    <row r="7004" spans="1:34" x14ac:dyDescent="0.3">
      <c r="A7004">
        <v>7003</v>
      </c>
      <c r="B7004" t="s">
        <v>9263</v>
      </c>
      <c r="C7004" s="4">
        <v>41870</v>
      </c>
      <c r="D7004" s="4">
        <v>41872</v>
      </c>
      <c r="E7004" t="s">
        <v>34</v>
      </c>
      <c r="F7004" t="s">
        <v>6482</v>
      </c>
      <c r="G7004" t="s">
        <v>6483</v>
      </c>
      <c r="H7004" t="s">
        <v>57</v>
      </c>
      <c r="I7004" t="s">
        <v>38</v>
      </c>
      <c r="J7004" t="s">
        <v>58</v>
      </c>
      <c r="K7004" t="s">
        <v>59</v>
      </c>
      <c r="L7004">
        <v>90045</v>
      </c>
      <c r="M7004" t="s">
        <v>60</v>
      </c>
      <c r="N7004" t="s">
        <v>1882</v>
      </c>
      <c r="O7004" t="s">
        <v>43</v>
      </c>
      <c r="P7004" t="s">
        <v>83</v>
      </c>
      <c r="Q7004" t="s">
        <v>1883</v>
      </c>
      <c r="R7004" s="1">
        <v>289.24</v>
      </c>
      <c r="S7004">
        <v>7</v>
      </c>
      <c r="T7004">
        <f t="shared" si="109"/>
        <v>33</v>
      </c>
      <c r="U7004" t="s">
        <v>75</v>
      </c>
      <c r="V7004">
        <v>0</v>
      </c>
      <c r="W7004">
        <v>0</v>
      </c>
      <c r="X7004" s="1">
        <v>0</v>
      </c>
      <c r="Y7004" s="1">
        <v>289.24</v>
      </c>
      <c r="Z7004" t="s">
        <v>47</v>
      </c>
      <c r="AA7004" s="2">
        <v>26.031600000000001</v>
      </c>
      <c r="AB7004" s="3">
        <v>0.09</v>
      </c>
      <c r="AC7004" s="1">
        <v>-263.20839999999998</v>
      </c>
      <c r="AD7004">
        <v>2</v>
      </c>
      <c r="AE7004">
        <v>2</v>
      </c>
      <c r="AF7004" t="s">
        <v>48</v>
      </c>
      <c r="AG7004">
        <v>2014</v>
      </c>
      <c r="AH7004">
        <f>COUNTBLANK(datos[[#This Row],[Row ID]:[Year sales]])</f>
        <v>0</v>
      </c>
    </row>
    <row r="7005" spans="1:34" x14ac:dyDescent="0.3">
      <c r="A7005">
        <v>7004</v>
      </c>
      <c r="B7005" t="s">
        <v>9263</v>
      </c>
      <c r="C7005" s="4">
        <v>41870</v>
      </c>
      <c r="D7005" s="4">
        <v>41872</v>
      </c>
      <c r="E7005" t="s">
        <v>34</v>
      </c>
      <c r="F7005" t="s">
        <v>6482</v>
      </c>
      <c r="G7005" t="s">
        <v>6483</v>
      </c>
      <c r="H7005" t="s">
        <v>57</v>
      </c>
      <c r="I7005" t="s">
        <v>38</v>
      </c>
      <c r="J7005" t="s">
        <v>58</v>
      </c>
      <c r="K7005" t="s">
        <v>59</v>
      </c>
      <c r="L7005">
        <v>90045</v>
      </c>
      <c r="M7005" t="s">
        <v>60</v>
      </c>
      <c r="N7005" t="s">
        <v>5401</v>
      </c>
      <c r="O7005" t="s">
        <v>62</v>
      </c>
      <c r="P7005" t="s">
        <v>94</v>
      </c>
      <c r="Q7005" t="s">
        <v>5402</v>
      </c>
      <c r="R7005" s="1">
        <v>69.456000000000003</v>
      </c>
      <c r="S7005">
        <v>2</v>
      </c>
      <c r="T7005">
        <f t="shared" si="109"/>
        <v>38</v>
      </c>
      <c r="U7005" t="s">
        <v>46</v>
      </c>
      <c r="V7005">
        <v>0.2</v>
      </c>
      <c r="W7005">
        <v>13.891200000000001</v>
      </c>
      <c r="X7005" s="1">
        <v>-13.8912</v>
      </c>
      <c r="Y7005" s="1">
        <v>83.347200000000001</v>
      </c>
      <c r="Z7005" t="s">
        <v>99</v>
      </c>
      <c r="AA7005" s="2">
        <v>22.5732</v>
      </c>
      <c r="AB7005" s="3">
        <v>0.32500000000000001</v>
      </c>
      <c r="AC7005" s="1">
        <v>-32.991599999999998</v>
      </c>
      <c r="AD7005">
        <v>2</v>
      </c>
      <c r="AE7005">
        <v>2</v>
      </c>
      <c r="AF7005" t="s">
        <v>48</v>
      </c>
      <c r="AG7005">
        <v>2014</v>
      </c>
      <c r="AH7005">
        <f>COUNTBLANK(datos[[#This Row],[Row ID]:[Year sales]])</f>
        <v>0</v>
      </c>
    </row>
    <row r="7006" spans="1:34" x14ac:dyDescent="0.3">
      <c r="A7006">
        <v>7005</v>
      </c>
      <c r="B7006" t="s">
        <v>9264</v>
      </c>
      <c r="C7006" s="4">
        <v>41996</v>
      </c>
      <c r="D7006" s="4">
        <v>42001</v>
      </c>
      <c r="E7006" t="s">
        <v>67</v>
      </c>
      <c r="F7006" t="s">
        <v>4695</v>
      </c>
      <c r="G7006" t="s">
        <v>4696</v>
      </c>
      <c r="H7006" t="s">
        <v>57</v>
      </c>
      <c r="I7006" t="s">
        <v>38</v>
      </c>
      <c r="J7006" t="s">
        <v>7413</v>
      </c>
      <c r="K7006" t="s">
        <v>124</v>
      </c>
      <c r="L7006">
        <v>77642</v>
      </c>
      <c r="M7006" t="s">
        <v>125</v>
      </c>
      <c r="N7006" t="s">
        <v>5801</v>
      </c>
      <c r="O7006" t="s">
        <v>62</v>
      </c>
      <c r="P7006" t="s">
        <v>110</v>
      </c>
      <c r="Q7006" t="s">
        <v>5802</v>
      </c>
      <c r="R7006" s="1">
        <v>5.1840000000000002</v>
      </c>
      <c r="S7006">
        <v>1</v>
      </c>
      <c r="T7006">
        <f t="shared" si="109"/>
        <v>14</v>
      </c>
      <c r="U7006" t="s">
        <v>46</v>
      </c>
      <c r="V7006">
        <v>0.2</v>
      </c>
      <c r="W7006">
        <v>1.0368000000000002</v>
      </c>
      <c r="X7006" s="1">
        <v>-1.0367999999999999</v>
      </c>
      <c r="Y7006" s="1">
        <v>6.2208000000000006</v>
      </c>
      <c r="Z7006" t="s">
        <v>65</v>
      </c>
      <c r="AA7006" s="2">
        <v>1.8144</v>
      </c>
      <c r="AB7006" s="3">
        <v>0.35</v>
      </c>
      <c r="AC7006" s="1">
        <v>-2.3328000000000002</v>
      </c>
      <c r="AD7006">
        <v>5</v>
      </c>
      <c r="AE7006">
        <v>5</v>
      </c>
      <c r="AF7006" t="s">
        <v>48</v>
      </c>
      <c r="AG7006">
        <v>2014</v>
      </c>
      <c r="AH7006">
        <f>COUNTBLANK(datos[[#This Row],[Row ID]:[Year sales]])</f>
        <v>0</v>
      </c>
    </row>
    <row r="7007" spans="1:34" x14ac:dyDescent="0.3">
      <c r="A7007">
        <v>7006</v>
      </c>
      <c r="B7007" t="s">
        <v>9265</v>
      </c>
      <c r="C7007" s="4">
        <v>42309</v>
      </c>
      <c r="D7007" s="4">
        <v>42313</v>
      </c>
      <c r="E7007" t="s">
        <v>67</v>
      </c>
      <c r="F7007" t="s">
        <v>1937</v>
      </c>
      <c r="G7007" t="s">
        <v>1938</v>
      </c>
      <c r="H7007" t="s">
        <v>37</v>
      </c>
      <c r="I7007" t="s">
        <v>38</v>
      </c>
      <c r="J7007" t="s">
        <v>286</v>
      </c>
      <c r="K7007" t="s">
        <v>287</v>
      </c>
      <c r="L7007">
        <v>10009</v>
      </c>
      <c r="M7007" t="s">
        <v>168</v>
      </c>
      <c r="N7007" t="s">
        <v>8410</v>
      </c>
      <c r="O7007" t="s">
        <v>43</v>
      </c>
      <c r="P7007" t="s">
        <v>50</v>
      </c>
      <c r="Q7007" t="s">
        <v>8411</v>
      </c>
      <c r="R7007" s="1">
        <v>205.16399999999999</v>
      </c>
      <c r="S7007">
        <v>2</v>
      </c>
      <c r="T7007">
        <f t="shared" si="109"/>
        <v>18</v>
      </c>
      <c r="U7007" t="s">
        <v>46</v>
      </c>
      <c r="V7007">
        <v>0.1</v>
      </c>
      <c r="W7007">
        <v>20.516400000000001</v>
      </c>
      <c r="X7007" s="1">
        <v>-20.516400000000001</v>
      </c>
      <c r="Y7007" s="1">
        <v>225.68039999999999</v>
      </c>
      <c r="Z7007" t="s">
        <v>47</v>
      </c>
      <c r="AA7007" s="2">
        <v>13.6776</v>
      </c>
      <c r="AB7007" s="3">
        <v>6.6666666666666666E-2</v>
      </c>
      <c r="AC7007" s="1">
        <v>-170.97</v>
      </c>
      <c r="AD7007">
        <v>4</v>
      </c>
      <c r="AE7007">
        <v>4</v>
      </c>
      <c r="AF7007" t="s">
        <v>48</v>
      </c>
      <c r="AG7007">
        <v>2015</v>
      </c>
      <c r="AH7007">
        <f>COUNTBLANK(datos[[#This Row],[Row ID]:[Year sales]])</f>
        <v>0</v>
      </c>
    </row>
    <row r="7008" spans="1:34" x14ac:dyDescent="0.3">
      <c r="A7008">
        <v>7007</v>
      </c>
      <c r="B7008" t="s">
        <v>9266</v>
      </c>
      <c r="C7008" s="4">
        <v>41988</v>
      </c>
      <c r="D7008" s="4">
        <v>41994</v>
      </c>
      <c r="E7008" t="s">
        <v>67</v>
      </c>
      <c r="F7008" t="s">
        <v>1179</v>
      </c>
      <c r="G7008" t="s">
        <v>1180</v>
      </c>
      <c r="H7008" t="s">
        <v>57</v>
      </c>
      <c r="I7008" t="s">
        <v>38</v>
      </c>
      <c r="J7008" t="s">
        <v>323</v>
      </c>
      <c r="K7008" t="s">
        <v>231</v>
      </c>
      <c r="L7008">
        <v>60623</v>
      </c>
      <c r="M7008" t="s">
        <v>125</v>
      </c>
      <c r="N7008" t="s">
        <v>6084</v>
      </c>
      <c r="O7008" t="s">
        <v>43</v>
      </c>
      <c r="P7008" t="s">
        <v>83</v>
      </c>
      <c r="Q7008" t="s">
        <v>6085</v>
      </c>
      <c r="R7008" s="1">
        <v>8.5440000000000005</v>
      </c>
      <c r="S7008">
        <v>2</v>
      </c>
      <c r="T7008">
        <f t="shared" si="109"/>
        <v>15</v>
      </c>
      <c r="U7008" t="s">
        <v>46</v>
      </c>
      <c r="V7008">
        <v>0.6</v>
      </c>
      <c r="W7008">
        <v>5.1264000000000003</v>
      </c>
      <c r="X7008" s="1">
        <v>-5.1264000000000003</v>
      </c>
      <c r="Y7008" s="1">
        <v>13.670400000000001</v>
      </c>
      <c r="Z7008" t="s">
        <v>65</v>
      </c>
      <c r="AA7008" s="2">
        <v>-7.476</v>
      </c>
      <c r="AB7008" s="3">
        <v>-0.875</v>
      </c>
      <c r="AC7008" s="1">
        <v>-10.893599999999999</v>
      </c>
      <c r="AD7008">
        <v>6</v>
      </c>
      <c r="AE7008">
        <v>6</v>
      </c>
      <c r="AF7008" t="s">
        <v>48</v>
      </c>
      <c r="AG7008">
        <v>2014</v>
      </c>
      <c r="AH7008">
        <f>COUNTBLANK(datos[[#This Row],[Row ID]:[Year sales]])</f>
        <v>0</v>
      </c>
    </row>
    <row r="7009" spans="1:34" x14ac:dyDescent="0.3">
      <c r="A7009">
        <v>7008</v>
      </c>
      <c r="B7009" t="s">
        <v>9267</v>
      </c>
      <c r="C7009" s="4">
        <v>42237</v>
      </c>
      <c r="D7009" s="4">
        <v>42241</v>
      </c>
      <c r="E7009" t="s">
        <v>67</v>
      </c>
      <c r="F7009" t="s">
        <v>3981</v>
      </c>
      <c r="G7009" t="s">
        <v>3982</v>
      </c>
      <c r="H7009" t="s">
        <v>57</v>
      </c>
      <c r="I7009" t="s">
        <v>38</v>
      </c>
      <c r="J7009" t="s">
        <v>338</v>
      </c>
      <c r="K7009" t="s">
        <v>518</v>
      </c>
      <c r="L7009">
        <v>45503</v>
      </c>
      <c r="M7009" t="s">
        <v>168</v>
      </c>
      <c r="N7009" t="s">
        <v>1620</v>
      </c>
      <c r="O7009" t="s">
        <v>62</v>
      </c>
      <c r="P7009" t="s">
        <v>94</v>
      </c>
      <c r="Q7009" t="s">
        <v>1621</v>
      </c>
      <c r="R7009" s="1">
        <v>12.827999999999999</v>
      </c>
      <c r="S7009">
        <v>2</v>
      </c>
      <c r="T7009">
        <f t="shared" si="109"/>
        <v>31</v>
      </c>
      <c r="U7009" t="s">
        <v>46</v>
      </c>
      <c r="V7009">
        <v>0.7</v>
      </c>
      <c r="W7009">
        <v>8.9795999999999996</v>
      </c>
      <c r="X7009" s="1">
        <v>-8.9795999999999996</v>
      </c>
      <c r="Y7009" s="1">
        <v>21.807600000000001</v>
      </c>
      <c r="Z7009" t="s">
        <v>65</v>
      </c>
      <c r="AA7009" s="2">
        <v>-8.9795999999999996</v>
      </c>
      <c r="AB7009" s="3">
        <v>-0.7</v>
      </c>
      <c r="AC7009" s="1">
        <v>-12.827999999999999</v>
      </c>
      <c r="AD7009">
        <v>4</v>
      </c>
      <c r="AE7009">
        <v>4</v>
      </c>
      <c r="AF7009" t="s">
        <v>48</v>
      </c>
      <c r="AG7009">
        <v>2015</v>
      </c>
      <c r="AH7009">
        <f>COUNTBLANK(datos[[#This Row],[Row ID]:[Year sales]])</f>
        <v>0</v>
      </c>
    </row>
    <row r="7010" spans="1:34" x14ac:dyDescent="0.3">
      <c r="A7010">
        <v>7009</v>
      </c>
      <c r="B7010" t="s">
        <v>9267</v>
      </c>
      <c r="C7010" s="4">
        <v>42237</v>
      </c>
      <c r="D7010" s="4">
        <v>42241</v>
      </c>
      <c r="E7010" t="s">
        <v>67</v>
      </c>
      <c r="F7010" t="s">
        <v>3981</v>
      </c>
      <c r="G7010" t="s">
        <v>3982</v>
      </c>
      <c r="H7010" t="s">
        <v>57</v>
      </c>
      <c r="I7010" t="s">
        <v>38</v>
      </c>
      <c r="J7010" t="s">
        <v>338</v>
      </c>
      <c r="K7010" t="s">
        <v>518</v>
      </c>
      <c r="L7010">
        <v>45503</v>
      </c>
      <c r="M7010" t="s">
        <v>168</v>
      </c>
      <c r="N7010" t="s">
        <v>1817</v>
      </c>
      <c r="O7010" t="s">
        <v>43</v>
      </c>
      <c r="P7010" t="s">
        <v>50</v>
      </c>
      <c r="Q7010" t="s">
        <v>1818</v>
      </c>
      <c r="R7010" s="1">
        <v>598.45799999999997</v>
      </c>
      <c r="S7010">
        <v>3</v>
      </c>
      <c r="T7010">
        <f t="shared" si="109"/>
        <v>33</v>
      </c>
      <c r="U7010" t="s">
        <v>52</v>
      </c>
      <c r="V7010">
        <v>0.3</v>
      </c>
      <c r="W7010">
        <v>179.53739999999999</v>
      </c>
      <c r="X7010" s="1">
        <v>-179.53739999999999</v>
      </c>
      <c r="Y7010" s="1">
        <v>777.99540000000002</v>
      </c>
      <c r="Z7010" t="s">
        <v>53</v>
      </c>
      <c r="AA7010" s="2">
        <v>-42.747</v>
      </c>
      <c r="AB7010" s="3">
        <v>-7.1428571428571438E-2</v>
      </c>
      <c r="AC7010" s="1">
        <v>-461.66759999999999</v>
      </c>
      <c r="AD7010">
        <v>4</v>
      </c>
      <c r="AE7010">
        <v>4</v>
      </c>
      <c r="AF7010" t="s">
        <v>48</v>
      </c>
      <c r="AG7010">
        <v>2015</v>
      </c>
      <c r="AH7010">
        <f>COUNTBLANK(datos[[#This Row],[Row ID]:[Year sales]])</f>
        <v>0</v>
      </c>
    </row>
    <row r="7011" spans="1:34" x14ac:dyDescent="0.3">
      <c r="A7011">
        <v>7010</v>
      </c>
      <c r="B7011" t="s">
        <v>9267</v>
      </c>
      <c r="C7011" s="4">
        <v>42237</v>
      </c>
      <c r="D7011" s="4">
        <v>42241</v>
      </c>
      <c r="E7011" t="s">
        <v>67</v>
      </c>
      <c r="F7011" t="s">
        <v>3981</v>
      </c>
      <c r="G7011" t="s">
        <v>3982</v>
      </c>
      <c r="H7011" t="s">
        <v>57</v>
      </c>
      <c r="I7011" t="s">
        <v>38</v>
      </c>
      <c r="J7011" t="s">
        <v>338</v>
      </c>
      <c r="K7011" t="s">
        <v>518</v>
      </c>
      <c r="L7011">
        <v>45503</v>
      </c>
      <c r="M7011" t="s">
        <v>168</v>
      </c>
      <c r="N7011" t="s">
        <v>6574</v>
      </c>
      <c r="O7011" t="s">
        <v>43</v>
      </c>
      <c r="P7011" t="s">
        <v>83</v>
      </c>
      <c r="Q7011" t="s">
        <v>6575</v>
      </c>
      <c r="R7011" s="1">
        <v>25.984000000000002</v>
      </c>
      <c r="S7011">
        <v>1</v>
      </c>
      <c r="T7011">
        <f t="shared" si="109"/>
        <v>20</v>
      </c>
      <c r="U7011" t="s">
        <v>46</v>
      </c>
      <c r="V7011">
        <v>0.2</v>
      </c>
      <c r="W7011">
        <v>5.1968000000000005</v>
      </c>
      <c r="X7011" s="1">
        <v>-5.1967999999999996</v>
      </c>
      <c r="Y7011" s="1">
        <v>31.180800000000001</v>
      </c>
      <c r="Z7011" t="s">
        <v>65</v>
      </c>
      <c r="AA7011" s="2">
        <v>-3.8976000000000002</v>
      </c>
      <c r="AB7011" s="3">
        <v>-0.15</v>
      </c>
      <c r="AC7011" s="1">
        <v>-24.684799999999999</v>
      </c>
      <c r="AD7011">
        <v>4</v>
      </c>
      <c r="AE7011">
        <v>4</v>
      </c>
      <c r="AF7011" t="s">
        <v>48</v>
      </c>
      <c r="AG7011">
        <v>2015</v>
      </c>
      <c r="AH7011">
        <f>COUNTBLANK(datos[[#This Row],[Row ID]:[Year sales]])</f>
        <v>0</v>
      </c>
    </row>
    <row r="7012" spans="1:34" x14ac:dyDescent="0.3">
      <c r="A7012">
        <v>7011</v>
      </c>
      <c r="B7012" t="s">
        <v>9268</v>
      </c>
      <c r="C7012" s="4">
        <v>41782</v>
      </c>
      <c r="D7012" s="4">
        <v>41786</v>
      </c>
      <c r="E7012" t="s">
        <v>67</v>
      </c>
      <c r="F7012" t="s">
        <v>1902</v>
      </c>
      <c r="G7012" t="s">
        <v>1903</v>
      </c>
      <c r="H7012" t="s">
        <v>37</v>
      </c>
      <c r="I7012" t="s">
        <v>38</v>
      </c>
      <c r="J7012" t="s">
        <v>286</v>
      </c>
      <c r="K7012" t="s">
        <v>287</v>
      </c>
      <c r="L7012">
        <v>10035</v>
      </c>
      <c r="M7012" t="s">
        <v>168</v>
      </c>
      <c r="N7012" t="s">
        <v>5649</v>
      </c>
      <c r="O7012" t="s">
        <v>62</v>
      </c>
      <c r="P7012" t="s">
        <v>94</v>
      </c>
      <c r="Q7012" t="s">
        <v>1241</v>
      </c>
      <c r="R7012" s="1">
        <v>17.96</v>
      </c>
      <c r="S7012">
        <v>5</v>
      </c>
      <c r="T7012">
        <f t="shared" si="109"/>
        <v>71</v>
      </c>
      <c r="U7012" t="s">
        <v>75</v>
      </c>
      <c r="V7012">
        <v>0.2</v>
      </c>
      <c r="W7012">
        <v>3.5920000000000005</v>
      </c>
      <c r="X7012" s="1">
        <v>-3.5920000000000001</v>
      </c>
      <c r="Y7012" s="1">
        <v>21.552</v>
      </c>
      <c r="Z7012" t="s">
        <v>65</v>
      </c>
      <c r="AA7012" s="2">
        <v>5.8369999999999997</v>
      </c>
      <c r="AB7012" s="3">
        <v>0.32499999999999996</v>
      </c>
      <c r="AC7012" s="1">
        <v>-8.5310000000000006</v>
      </c>
      <c r="AD7012">
        <v>4</v>
      </c>
      <c r="AE7012">
        <v>4</v>
      </c>
      <c r="AF7012" t="s">
        <v>48</v>
      </c>
      <c r="AG7012">
        <v>2014</v>
      </c>
      <c r="AH7012">
        <f>COUNTBLANK(datos[[#This Row],[Row ID]:[Year sales]])</f>
        <v>0</v>
      </c>
    </row>
    <row r="7013" spans="1:34" x14ac:dyDescent="0.3">
      <c r="A7013">
        <v>7012</v>
      </c>
      <c r="B7013" t="s">
        <v>9268</v>
      </c>
      <c r="C7013" s="4">
        <v>41782</v>
      </c>
      <c r="D7013" s="4">
        <v>41786</v>
      </c>
      <c r="E7013" t="s">
        <v>67</v>
      </c>
      <c r="F7013" t="s">
        <v>1902</v>
      </c>
      <c r="G7013" t="s">
        <v>1903</v>
      </c>
      <c r="H7013" t="s">
        <v>37</v>
      </c>
      <c r="I7013" t="s">
        <v>38</v>
      </c>
      <c r="J7013" t="s">
        <v>286</v>
      </c>
      <c r="K7013" t="s">
        <v>287</v>
      </c>
      <c r="L7013">
        <v>10035</v>
      </c>
      <c r="M7013" t="s">
        <v>168</v>
      </c>
      <c r="N7013" t="s">
        <v>6905</v>
      </c>
      <c r="O7013" t="s">
        <v>62</v>
      </c>
      <c r="P7013" t="s">
        <v>599</v>
      </c>
      <c r="Q7013" t="s">
        <v>6906</v>
      </c>
      <c r="R7013" s="1">
        <v>5.04</v>
      </c>
      <c r="S7013">
        <v>2</v>
      </c>
      <c r="T7013">
        <f t="shared" si="109"/>
        <v>4</v>
      </c>
      <c r="U7013" t="s">
        <v>46</v>
      </c>
      <c r="V7013">
        <v>0</v>
      </c>
      <c r="W7013">
        <v>0</v>
      </c>
      <c r="X7013" s="1">
        <v>0</v>
      </c>
      <c r="Y7013" s="1">
        <v>5.04</v>
      </c>
      <c r="Z7013" t="s">
        <v>65</v>
      </c>
      <c r="AA7013" s="2">
        <v>0.1512</v>
      </c>
      <c r="AB7013" s="3">
        <v>0.03</v>
      </c>
      <c r="AC7013" s="1">
        <v>-4.8887999999999998</v>
      </c>
      <c r="AD7013">
        <v>4</v>
      </c>
      <c r="AE7013">
        <v>4</v>
      </c>
      <c r="AF7013" t="s">
        <v>48</v>
      </c>
      <c r="AG7013">
        <v>2014</v>
      </c>
      <c r="AH7013">
        <f>COUNTBLANK(datos[[#This Row],[Row ID]:[Year sales]])</f>
        <v>0</v>
      </c>
    </row>
    <row r="7014" spans="1:34" x14ac:dyDescent="0.3">
      <c r="A7014">
        <v>7013</v>
      </c>
      <c r="B7014" t="s">
        <v>9268</v>
      </c>
      <c r="C7014" s="4">
        <v>41782</v>
      </c>
      <c r="D7014" s="4">
        <v>41786</v>
      </c>
      <c r="E7014" t="s">
        <v>67</v>
      </c>
      <c r="F7014" t="s">
        <v>1902</v>
      </c>
      <c r="G7014" t="s">
        <v>1903</v>
      </c>
      <c r="H7014" t="s">
        <v>37</v>
      </c>
      <c r="I7014" t="s">
        <v>38</v>
      </c>
      <c r="J7014" t="s">
        <v>286</v>
      </c>
      <c r="K7014" t="s">
        <v>287</v>
      </c>
      <c r="L7014">
        <v>10035</v>
      </c>
      <c r="M7014" t="s">
        <v>168</v>
      </c>
      <c r="N7014" t="s">
        <v>379</v>
      </c>
      <c r="O7014" t="s">
        <v>62</v>
      </c>
      <c r="P7014" t="s">
        <v>97</v>
      </c>
      <c r="Q7014" t="s">
        <v>380</v>
      </c>
      <c r="R7014" s="1">
        <v>208.16</v>
      </c>
      <c r="S7014">
        <v>1</v>
      </c>
      <c r="T7014">
        <f t="shared" si="109"/>
        <v>14</v>
      </c>
      <c r="U7014" t="s">
        <v>46</v>
      </c>
      <c r="V7014">
        <v>0</v>
      </c>
      <c r="W7014">
        <v>0</v>
      </c>
      <c r="X7014" s="1">
        <v>0</v>
      </c>
      <c r="Y7014" s="1">
        <v>208.16</v>
      </c>
      <c r="Z7014" t="s">
        <v>47</v>
      </c>
      <c r="AA7014" s="2">
        <v>56.203200000000002</v>
      </c>
      <c r="AB7014" s="3">
        <v>0.27</v>
      </c>
      <c r="AC7014" s="1">
        <v>-151.95679999999999</v>
      </c>
      <c r="AD7014">
        <v>4</v>
      </c>
      <c r="AE7014">
        <v>4</v>
      </c>
      <c r="AF7014" t="s">
        <v>48</v>
      </c>
      <c r="AG7014">
        <v>2014</v>
      </c>
      <c r="AH7014">
        <f>COUNTBLANK(datos[[#This Row],[Row ID]:[Year sales]])</f>
        <v>0</v>
      </c>
    </row>
    <row r="7015" spans="1:34" x14ac:dyDescent="0.3">
      <c r="A7015">
        <v>7014</v>
      </c>
      <c r="B7015" t="s">
        <v>9269</v>
      </c>
      <c r="C7015" s="4">
        <v>43078</v>
      </c>
      <c r="D7015" s="4">
        <v>43080</v>
      </c>
      <c r="E7015" t="s">
        <v>34</v>
      </c>
      <c r="F7015" t="s">
        <v>5630</v>
      </c>
      <c r="G7015" t="s">
        <v>5631</v>
      </c>
      <c r="H7015" t="s">
        <v>122</v>
      </c>
      <c r="I7015" t="s">
        <v>38</v>
      </c>
      <c r="J7015" t="s">
        <v>2665</v>
      </c>
      <c r="K7015" t="s">
        <v>59</v>
      </c>
      <c r="L7015">
        <v>93905</v>
      </c>
      <c r="M7015" t="s">
        <v>60</v>
      </c>
      <c r="N7015" t="s">
        <v>2634</v>
      </c>
      <c r="O7015" t="s">
        <v>43</v>
      </c>
      <c r="P7015" t="s">
        <v>44</v>
      </c>
      <c r="Q7015" t="s">
        <v>2635</v>
      </c>
      <c r="R7015" s="1">
        <v>148.25700000000001</v>
      </c>
      <c r="S7015">
        <v>3</v>
      </c>
      <c r="T7015">
        <f t="shared" si="109"/>
        <v>22</v>
      </c>
      <c r="U7015" t="s">
        <v>52</v>
      </c>
      <c r="V7015">
        <v>0.15</v>
      </c>
      <c r="W7015">
        <v>22.23855</v>
      </c>
      <c r="X7015" s="1">
        <v>-22.23855</v>
      </c>
      <c r="Y7015" s="1">
        <v>170.49555000000001</v>
      </c>
      <c r="Z7015" t="s">
        <v>99</v>
      </c>
      <c r="AA7015" s="2">
        <v>15.697800000000001</v>
      </c>
      <c r="AB7015" s="3">
        <v>0.10588235294117647</v>
      </c>
      <c r="AC7015" s="1">
        <v>-110.32065</v>
      </c>
      <c r="AD7015">
        <v>2</v>
      </c>
      <c r="AE7015">
        <v>2</v>
      </c>
      <c r="AF7015" t="s">
        <v>48</v>
      </c>
      <c r="AG7015">
        <v>2017</v>
      </c>
      <c r="AH7015">
        <f>COUNTBLANK(datos[[#This Row],[Row ID]:[Year sales]])</f>
        <v>0</v>
      </c>
    </row>
    <row r="7016" spans="1:34" x14ac:dyDescent="0.3">
      <c r="A7016">
        <v>7015</v>
      </c>
      <c r="B7016" t="s">
        <v>9270</v>
      </c>
      <c r="C7016" s="4">
        <v>41709</v>
      </c>
      <c r="D7016" s="4">
        <v>41711</v>
      </c>
      <c r="E7016" t="s">
        <v>34</v>
      </c>
      <c r="F7016" t="s">
        <v>4455</v>
      </c>
      <c r="G7016" t="s">
        <v>4456</v>
      </c>
      <c r="H7016" t="s">
        <v>57</v>
      </c>
      <c r="I7016" t="s">
        <v>38</v>
      </c>
      <c r="J7016" t="s">
        <v>1488</v>
      </c>
      <c r="K7016" t="s">
        <v>40</v>
      </c>
      <c r="L7016">
        <v>40475</v>
      </c>
      <c r="M7016" t="s">
        <v>41</v>
      </c>
      <c r="N7016" t="s">
        <v>1631</v>
      </c>
      <c r="O7016" t="s">
        <v>62</v>
      </c>
      <c r="P7016" t="s">
        <v>97</v>
      </c>
      <c r="Q7016" t="s">
        <v>1632</v>
      </c>
      <c r="R7016" s="1">
        <v>146.76</v>
      </c>
      <c r="S7016">
        <v>3</v>
      </c>
      <c r="T7016">
        <f t="shared" si="109"/>
        <v>21</v>
      </c>
      <c r="U7016" t="s">
        <v>52</v>
      </c>
      <c r="V7016">
        <v>0</v>
      </c>
      <c r="W7016">
        <v>0</v>
      </c>
      <c r="X7016" s="1">
        <v>0</v>
      </c>
      <c r="Y7016" s="1">
        <v>146.76</v>
      </c>
      <c r="Z7016" t="s">
        <v>99</v>
      </c>
      <c r="AA7016" s="2">
        <v>38.157600000000002</v>
      </c>
      <c r="AB7016" s="3">
        <v>0.26</v>
      </c>
      <c r="AC7016" s="1">
        <v>-108.6024</v>
      </c>
      <c r="AD7016">
        <v>2</v>
      </c>
      <c r="AE7016">
        <v>2</v>
      </c>
      <c r="AF7016" t="s">
        <v>48</v>
      </c>
      <c r="AG7016">
        <v>2014</v>
      </c>
      <c r="AH7016">
        <f>COUNTBLANK(datos[[#This Row],[Row ID]:[Year sales]])</f>
        <v>0</v>
      </c>
    </row>
    <row r="7017" spans="1:34" x14ac:dyDescent="0.3">
      <c r="A7017">
        <v>7016</v>
      </c>
      <c r="B7017" t="s">
        <v>9270</v>
      </c>
      <c r="C7017" s="4">
        <v>41709</v>
      </c>
      <c r="D7017" s="4">
        <v>41711</v>
      </c>
      <c r="E7017" t="s">
        <v>34</v>
      </c>
      <c r="F7017" t="s">
        <v>4455</v>
      </c>
      <c r="G7017" t="s">
        <v>4456</v>
      </c>
      <c r="H7017" t="s">
        <v>57</v>
      </c>
      <c r="I7017" t="s">
        <v>38</v>
      </c>
      <c r="J7017" t="s">
        <v>1488</v>
      </c>
      <c r="K7017" t="s">
        <v>40</v>
      </c>
      <c r="L7017">
        <v>40475</v>
      </c>
      <c r="M7017" t="s">
        <v>41</v>
      </c>
      <c r="N7017" t="s">
        <v>2660</v>
      </c>
      <c r="O7017" t="s">
        <v>90</v>
      </c>
      <c r="P7017" t="s">
        <v>181</v>
      </c>
      <c r="Q7017" t="s">
        <v>2661</v>
      </c>
      <c r="R7017" s="1">
        <v>32.96</v>
      </c>
      <c r="S7017">
        <v>2</v>
      </c>
      <c r="T7017">
        <f t="shared" si="109"/>
        <v>18</v>
      </c>
      <c r="U7017" t="s">
        <v>46</v>
      </c>
      <c r="V7017">
        <v>0</v>
      </c>
      <c r="W7017">
        <v>0</v>
      </c>
      <c r="X7017" s="1">
        <v>0</v>
      </c>
      <c r="Y7017" s="1">
        <v>32.96</v>
      </c>
      <c r="Z7017" t="s">
        <v>65</v>
      </c>
      <c r="AA7017" s="2">
        <v>14.172800000000001</v>
      </c>
      <c r="AB7017" s="3">
        <v>0.43</v>
      </c>
      <c r="AC7017" s="1">
        <v>-18.787199999999999</v>
      </c>
      <c r="AD7017">
        <v>2</v>
      </c>
      <c r="AE7017">
        <v>2</v>
      </c>
      <c r="AF7017" t="s">
        <v>48</v>
      </c>
      <c r="AG7017">
        <v>2014</v>
      </c>
      <c r="AH7017">
        <f>COUNTBLANK(datos[[#This Row],[Row ID]:[Year sales]])</f>
        <v>0</v>
      </c>
    </row>
    <row r="7018" spans="1:34" x14ac:dyDescent="0.3">
      <c r="A7018">
        <v>7017</v>
      </c>
      <c r="B7018" t="s">
        <v>9270</v>
      </c>
      <c r="C7018" s="4">
        <v>41709</v>
      </c>
      <c r="D7018" s="4">
        <v>41711</v>
      </c>
      <c r="E7018" t="s">
        <v>34</v>
      </c>
      <c r="F7018" t="s">
        <v>4455</v>
      </c>
      <c r="G7018" t="s">
        <v>4456</v>
      </c>
      <c r="H7018" t="s">
        <v>57</v>
      </c>
      <c r="I7018" t="s">
        <v>38</v>
      </c>
      <c r="J7018" t="s">
        <v>1488</v>
      </c>
      <c r="K7018" t="s">
        <v>40</v>
      </c>
      <c r="L7018">
        <v>40475</v>
      </c>
      <c r="M7018" t="s">
        <v>41</v>
      </c>
      <c r="N7018" t="s">
        <v>1842</v>
      </c>
      <c r="O7018" t="s">
        <v>90</v>
      </c>
      <c r="P7018" t="s">
        <v>91</v>
      </c>
      <c r="Q7018" t="s">
        <v>1843</v>
      </c>
      <c r="R7018" s="1">
        <v>587.97</v>
      </c>
      <c r="S7018">
        <v>3</v>
      </c>
      <c r="T7018">
        <f t="shared" si="109"/>
        <v>27</v>
      </c>
      <c r="U7018" t="s">
        <v>52</v>
      </c>
      <c r="V7018">
        <v>0</v>
      </c>
      <c r="W7018">
        <v>0</v>
      </c>
      <c r="X7018" s="1">
        <v>0</v>
      </c>
      <c r="Y7018" s="1">
        <v>587.97</v>
      </c>
      <c r="Z7018" t="s">
        <v>53</v>
      </c>
      <c r="AA7018" s="2">
        <v>164.63159999999999</v>
      </c>
      <c r="AB7018" s="3">
        <v>0.27999999999999997</v>
      </c>
      <c r="AC7018" s="1">
        <v>-423.33839999999998</v>
      </c>
      <c r="AD7018">
        <v>2</v>
      </c>
      <c r="AE7018">
        <v>2</v>
      </c>
      <c r="AF7018" t="s">
        <v>48</v>
      </c>
      <c r="AG7018">
        <v>2014</v>
      </c>
      <c r="AH7018">
        <f>COUNTBLANK(datos[[#This Row],[Row ID]:[Year sales]])</f>
        <v>0</v>
      </c>
    </row>
    <row r="7019" spans="1:34" x14ac:dyDescent="0.3">
      <c r="A7019">
        <v>7018</v>
      </c>
      <c r="B7019" t="s">
        <v>9270</v>
      </c>
      <c r="C7019" s="4">
        <v>41709</v>
      </c>
      <c r="D7019" s="4">
        <v>41711</v>
      </c>
      <c r="E7019" t="s">
        <v>34</v>
      </c>
      <c r="F7019" t="s">
        <v>4455</v>
      </c>
      <c r="G7019" t="s">
        <v>4456</v>
      </c>
      <c r="H7019" t="s">
        <v>57</v>
      </c>
      <c r="I7019" t="s">
        <v>38</v>
      </c>
      <c r="J7019" t="s">
        <v>1488</v>
      </c>
      <c r="K7019" t="s">
        <v>40</v>
      </c>
      <c r="L7019">
        <v>40475</v>
      </c>
      <c r="M7019" t="s">
        <v>41</v>
      </c>
      <c r="N7019" t="s">
        <v>6192</v>
      </c>
      <c r="O7019" t="s">
        <v>62</v>
      </c>
      <c r="P7019" t="s">
        <v>110</v>
      </c>
      <c r="Q7019" t="s">
        <v>6193</v>
      </c>
      <c r="R7019" s="1">
        <v>14.94</v>
      </c>
      <c r="S7019">
        <v>3</v>
      </c>
      <c r="T7019">
        <f t="shared" si="109"/>
        <v>16</v>
      </c>
      <c r="U7019" t="s">
        <v>52</v>
      </c>
      <c r="V7019">
        <v>0</v>
      </c>
      <c r="W7019">
        <v>0</v>
      </c>
      <c r="X7019" s="1">
        <v>0</v>
      </c>
      <c r="Y7019" s="1">
        <v>14.94</v>
      </c>
      <c r="Z7019" t="s">
        <v>65</v>
      </c>
      <c r="AA7019" s="2">
        <v>7.0217999999999998</v>
      </c>
      <c r="AB7019" s="3">
        <v>0.47000000000000003</v>
      </c>
      <c r="AC7019" s="1">
        <v>-7.9181999999999997</v>
      </c>
      <c r="AD7019">
        <v>2</v>
      </c>
      <c r="AE7019">
        <v>2</v>
      </c>
      <c r="AF7019" t="s">
        <v>48</v>
      </c>
      <c r="AG7019">
        <v>2014</v>
      </c>
      <c r="AH7019">
        <f>COUNTBLANK(datos[[#This Row],[Row ID]:[Year sales]])</f>
        <v>0</v>
      </c>
    </row>
    <row r="7020" spans="1:34" x14ac:dyDescent="0.3">
      <c r="A7020">
        <v>7019</v>
      </c>
      <c r="B7020" t="s">
        <v>9271</v>
      </c>
      <c r="C7020" s="4">
        <v>42544</v>
      </c>
      <c r="D7020" s="4">
        <v>42548</v>
      </c>
      <c r="E7020" t="s">
        <v>34</v>
      </c>
      <c r="F7020" t="s">
        <v>2724</v>
      </c>
      <c r="G7020" t="s">
        <v>2725</v>
      </c>
      <c r="H7020" t="s">
        <v>37</v>
      </c>
      <c r="I7020" t="s">
        <v>38</v>
      </c>
      <c r="J7020" t="s">
        <v>286</v>
      </c>
      <c r="K7020" t="s">
        <v>287</v>
      </c>
      <c r="L7020">
        <v>10035</v>
      </c>
      <c r="M7020" t="s">
        <v>168</v>
      </c>
      <c r="N7020" t="s">
        <v>7410</v>
      </c>
      <c r="O7020" t="s">
        <v>62</v>
      </c>
      <c r="P7020" t="s">
        <v>63</v>
      </c>
      <c r="Q7020" t="s">
        <v>7411</v>
      </c>
      <c r="R7020" s="1">
        <v>25.83</v>
      </c>
      <c r="S7020">
        <v>7</v>
      </c>
      <c r="T7020">
        <f t="shared" si="109"/>
        <v>25</v>
      </c>
      <c r="U7020" t="s">
        <v>75</v>
      </c>
      <c r="V7020">
        <v>0</v>
      </c>
      <c r="W7020">
        <v>0</v>
      </c>
      <c r="X7020" s="1">
        <v>0</v>
      </c>
      <c r="Y7020" s="1">
        <v>25.83</v>
      </c>
      <c r="Z7020" t="s">
        <v>65</v>
      </c>
      <c r="AA7020" s="2">
        <v>12.1401</v>
      </c>
      <c r="AB7020" s="3">
        <v>0.47000000000000003</v>
      </c>
      <c r="AC7020" s="1">
        <v>-13.6899</v>
      </c>
      <c r="AD7020">
        <v>4</v>
      </c>
      <c r="AE7020">
        <v>4</v>
      </c>
      <c r="AF7020" t="s">
        <v>48</v>
      </c>
      <c r="AG7020">
        <v>2016</v>
      </c>
      <c r="AH7020">
        <f>COUNTBLANK(datos[[#This Row],[Row ID]:[Year sales]])</f>
        <v>0</v>
      </c>
    </row>
    <row r="7021" spans="1:34" x14ac:dyDescent="0.3">
      <c r="A7021">
        <v>7020</v>
      </c>
      <c r="B7021" t="s">
        <v>9272</v>
      </c>
      <c r="C7021" s="4">
        <v>41874</v>
      </c>
      <c r="D7021" s="4">
        <v>41878</v>
      </c>
      <c r="E7021" t="s">
        <v>67</v>
      </c>
      <c r="F7021" t="s">
        <v>2311</v>
      </c>
      <c r="G7021" t="s">
        <v>2312</v>
      </c>
      <c r="H7021" t="s">
        <v>37</v>
      </c>
      <c r="I7021" t="s">
        <v>38</v>
      </c>
      <c r="J7021" t="s">
        <v>829</v>
      </c>
      <c r="K7021" t="s">
        <v>477</v>
      </c>
      <c r="L7021">
        <v>80219</v>
      </c>
      <c r="M7021" t="s">
        <v>60</v>
      </c>
      <c r="N7021" t="s">
        <v>9273</v>
      </c>
      <c r="O7021" t="s">
        <v>62</v>
      </c>
      <c r="P7021" t="s">
        <v>110</v>
      </c>
      <c r="Q7021" t="s">
        <v>9274</v>
      </c>
      <c r="R7021" s="1">
        <v>15.552</v>
      </c>
      <c r="S7021">
        <v>3</v>
      </c>
      <c r="T7021">
        <f t="shared" si="109"/>
        <v>7</v>
      </c>
      <c r="U7021" t="s">
        <v>52</v>
      </c>
      <c r="V7021">
        <v>0.2</v>
      </c>
      <c r="W7021">
        <v>3.1104000000000003</v>
      </c>
      <c r="X7021" s="1">
        <v>-3.1103999999999998</v>
      </c>
      <c r="Y7021" s="1">
        <v>18.662399999999998</v>
      </c>
      <c r="Z7021" t="s">
        <v>65</v>
      </c>
      <c r="AA7021" s="2">
        <v>5.4432</v>
      </c>
      <c r="AB7021" s="3">
        <v>0.35000000000000003</v>
      </c>
      <c r="AC7021" s="1">
        <v>-6.9984000000000002</v>
      </c>
      <c r="AD7021">
        <v>4</v>
      </c>
      <c r="AE7021">
        <v>4</v>
      </c>
      <c r="AF7021" t="s">
        <v>48</v>
      </c>
      <c r="AG7021">
        <v>2014</v>
      </c>
      <c r="AH7021">
        <f>COUNTBLANK(datos[[#This Row],[Row ID]:[Year sales]])</f>
        <v>0</v>
      </c>
    </row>
    <row r="7022" spans="1:34" x14ac:dyDescent="0.3">
      <c r="A7022">
        <v>7021</v>
      </c>
      <c r="B7022" t="s">
        <v>9272</v>
      </c>
      <c r="C7022" s="4">
        <v>41874</v>
      </c>
      <c r="D7022" s="4">
        <v>41878</v>
      </c>
      <c r="E7022" t="s">
        <v>67</v>
      </c>
      <c r="F7022" t="s">
        <v>2311</v>
      </c>
      <c r="G7022" t="s">
        <v>2312</v>
      </c>
      <c r="H7022" t="s">
        <v>37</v>
      </c>
      <c r="I7022" t="s">
        <v>38</v>
      </c>
      <c r="J7022" t="s">
        <v>829</v>
      </c>
      <c r="K7022" t="s">
        <v>477</v>
      </c>
      <c r="L7022">
        <v>80219</v>
      </c>
      <c r="M7022" t="s">
        <v>60</v>
      </c>
      <c r="N7022" t="s">
        <v>8601</v>
      </c>
      <c r="O7022" t="s">
        <v>62</v>
      </c>
      <c r="P7022" t="s">
        <v>599</v>
      </c>
      <c r="Q7022" t="s">
        <v>8602</v>
      </c>
      <c r="R7022" s="1">
        <v>6.8</v>
      </c>
      <c r="S7022">
        <v>1</v>
      </c>
      <c r="T7022">
        <f t="shared" si="109"/>
        <v>13</v>
      </c>
      <c r="U7022" t="s">
        <v>46</v>
      </c>
      <c r="V7022">
        <v>0.2</v>
      </c>
      <c r="W7022">
        <v>1.36</v>
      </c>
      <c r="X7022" s="1">
        <v>-1.36</v>
      </c>
      <c r="Y7022" s="1">
        <v>8.16</v>
      </c>
      <c r="Z7022" t="s">
        <v>65</v>
      </c>
      <c r="AA7022" s="2">
        <v>0.51</v>
      </c>
      <c r="AB7022" s="3">
        <v>7.4999999999999997E-2</v>
      </c>
      <c r="AC7022" s="1">
        <v>-4.93</v>
      </c>
      <c r="AD7022">
        <v>4</v>
      </c>
      <c r="AE7022">
        <v>4</v>
      </c>
      <c r="AF7022" t="s">
        <v>48</v>
      </c>
      <c r="AG7022">
        <v>2014</v>
      </c>
      <c r="AH7022">
        <f>COUNTBLANK(datos[[#This Row],[Row ID]:[Year sales]])</f>
        <v>0</v>
      </c>
    </row>
    <row r="7023" spans="1:34" x14ac:dyDescent="0.3">
      <c r="A7023">
        <v>7022</v>
      </c>
      <c r="B7023" t="s">
        <v>9272</v>
      </c>
      <c r="C7023" s="4">
        <v>41874</v>
      </c>
      <c r="D7023" s="4">
        <v>41878</v>
      </c>
      <c r="E7023" t="s">
        <v>67</v>
      </c>
      <c r="F7023" t="s">
        <v>2311</v>
      </c>
      <c r="G7023" t="s">
        <v>2312</v>
      </c>
      <c r="H7023" t="s">
        <v>37</v>
      </c>
      <c r="I7023" t="s">
        <v>38</v>
      </c>
      <c r="J7023" t="s">
        <v>829</v>
      </c>
      <c r="K7023" t="s">
        <v>477</v>
      </c>
      <c r="L7023">
        <v>80219</v>
      </c>
      <c r="M7023" t="s">
        <v>60</v>
      </c>
      <c r="N7023" t="s">
        <v>1042</v>
      </c>
      <c r="O7023" t="s">
        <v>43</v>
      </c>
      <c r="P7023" t="s">
        <v>83</v>
      </c>
      <c r="Q7023" t="s">
        <v>1043</v>
      </c>
      <c r="R7023" s="1">
        <v>4.2240000000000002</v>
      </c>
      <c r="S7023">
        <v>3</v>
      </c>
      <c r="T7023">
        <f t="shared" si="109"/>
        <v>21</v>
      </c>
      <c r="U7023" t="s">
        <v>52</v>
      </c>
      <c r="V7023">
        <v>0.2</v>
      </c>
      <c r="W7023">
        <v>0.84480000000000011</v>
      </c>
      <c r="X7023" s="1">
        <v>-0.8448</v>
      </c>
      <c r="Y7023" s="1">
        <v>5.0688000000000004</v>
      </c>
      <c r="Z7023" t="s">
        <v>65</v>
      </c>
      <c r="AA7023" s="2">
        <v>1.2672000000000001</v>
      </c>
      <c r="AB7023" s="3">
        <v>0.3</v>
      </c>
      <c r="AC7023" s="1">
        <v>-2.1120000000000001</v>
      </c>
      <c r="AD7023">
        <v>4</v>
      </c>
      <c r="AE7023">
        <v>4</v>
      </c>
      <c r="AF7023" t="s">
        <v>48</v>
      </c>
      <c r="AG7023">
        <v>2014</v>
      </c>
      <c r="AH7023">
        <f>COUNTBLANK(datos[[#This Row],[Row ID]:[Year sales]])</f>
        <v>0</v>
      </c>
    </row>
    <row r="7024" spans="1:34" x14ac:dyDescent="0.3">
      <c r="A7024">
        <v>7023</v>
      </c>
      <c r="B7024" t="s">
        <v>9272</v>
      </c>
      <c r="C7024" s="4">
        <v>41874</v>
      </c>
      <c r="D7024" s="4">
        <v>41878</v>
      </c>
      <c r="E7024" t="s">
        <v>67</v>
      </c>
      <c r="F7024" t="s">
        <v>2311</v>
      </c>
      <c r="G7024" t="s">
        <v>2312</v>
      </c>
      <c r="H7024" t="s">
        <v>37</v>
      </c>
      <c r="I7024" t="s">
        <v>38</v>
      </c>
      <c r="J7024" t="s">
        <v>829</v>
      </c>
      <c r="K7024" t="s">
        <v>477</v>
      </c>
      <c r="L7024">
        <v>80219</v>
      </c>
      <c r="M7024" t="s">
        <v>60</v>
      </c>
      <c r="N7024" t="s">
        <v>1666</v>
      </c>
      <c r="O7024" t="s">
        <v>90</v>
      </c>
      <c r="P7024" t="s">
        <v>91</v>
      </c>
      <c r="Q7024" t="s">
        <v>1667</v>
      </c>
      <c r="R7024" s="1">
        <v>143.63999999999999</v>
      </c>
      <c r="S7024">
        <v>9</v>
      </c>
      <c r="T7024">
        <f t="shared" si="109"/>
        <v>26</v>
      </c>
      <c r="U7024" t="s">
        <v>75</v>
      </c>
      <c r="V7024">
        <v>0.2</v>
      </c>
      <c r="W7024">
        <v>28.727999999999998</v>
      </c>
      <c r="X7024" s="1">
        <v>-28.728000000000002</v>
      </c>
      <c r="Y7024" s="1">
        <v>172.36799999999999</v>
      </c>
      <c r="Z7024" t="s">
        <v>99</v>
      </c>
      <c r="AA7024" s="2">
        <v>10.773</v>
      </c>
      <c r="AB7024" s="3">
        <v>7.5000000000000011E-2</v>
      </c>
      <c r="AC7024" s="1">
        <v>-104.139</v>
      </c>
      <c r="AD7024">
        <v>4</v>
      </c>
      <c r="AE7024">
        <v>4</v>
      </c>
      <c r="AF7024" t="s">
        <v>48</v>
      </c>
      <c r="AG7024">
        <v>2014</v>
      </c>
      <c r="AH7024">
        <f>COUNTBLANK(datos[[#This Row],[Row ID]:[Year sales]])</f>
        <v>0</v>
      </c>
    </row>
    <row r="7025" spans="1:34" x14ac:dyDescent="0.3">
      <c r="A7025">
        <v>7024</v>
      </c>
      <c r="B7025" t="s">
        <v>9272</v>
      </c>
      <c r="C7025" s="4">
        <v>41874</v>
      </c>
      <c r="D7025" s="4">
        <v>41878</v>
      </c>
      <c r="E7025" t="s">
        <v>67</v>
      </c>
      <c r="F7025" t="s">
        <v>2311</v>
      </c>
      <c r="G7025" t="s">
        <v>2312</v>
      </c>
      <c r="H7025" t="s">
        <v>37</v>
      </c>
      <c r="I7025" t="s">
        <v>38</v>
      </c>
      <c r="J7025" t="s">
        <v>829</v>
      </c>
      <c r="K7025" t="s">
        <v>477</v>
      </c>
      <c r="L7025">
        <v>80219</v>
      </c>
      <c r="M7025" t="s">
        <v>60</v>
      </c>
      <c r="N7025" t="s">
        <v>2805</v>
      </c>
      <c r="O7025" t="s">
        <v>62</v>
      </c>
      <c r="P7025" t="s">
        <v>110</v>
      </c>
      <c r="Q7025" t="s">
        <v>2806</v>
      </c>
      <c r="R7025" s="1">
        <v>31.103999999999999</v>
      </c>
      <c r="S7025">
        <v>6</v>
      </c>
      <c r="T7025">
        <f t="shared" si="109"/>
        <v>36</v>
      </c>
      <c r="U7025" t="s">
        <v>75</v>
      </c>
      <c r="V7025">
        <v>0.2</v>
      </c>
      <c r="W7025">
        <v>6.2208000000000006</v>
      </c>
      <c r="X7025" s="1">
        <v>-6.2207999999999997</v>
      </c>
      <c r="Y7025" s="1">
        <v>37.324799999999996</v>
      </c>
      <c r="Z7025" t="s">
        <v>65</v>
      </c>
      <c r="AA7025" s="2">
        <v>10.8864</v>
      </c>
      <c r="AB7025" s="3">
        <v>0.35000000000000003</v>
      </c>
      <c r="AC7025" s="1">
        <v>-13.9968</v>
      </c>
      <c r="AD7025">
        <v>4</v>
      </c>
      <c r="AE7025">
        <v>4</v>
      </c>
      <c r="AF7025" t="s">
        <v>48</v>
      </c>
      <c r="AG7025">
        <v>2014</v>
      </c>
      <c r="AH7025">
        <f>COUNTBLANK(datos[[#This Row],[Row ID]:[Year sales]])</f>
        <v>0</v>
      </c>
    </row>
    <row r="7026" spans="1:34" x14ac:dyDescent="0.3">
      <c r="A7026">
        <v>7025</v>
      </c>
      <c r="B7026" t="s">
        <v>9272</v>
      </c>
      <c r="C7026" s="4">
        <v>41874</v>
      </c>
      <c r="D7026" s="4">
        <v>41878</v>
      </c>
      <c r="E7026" t="s">
        <v>67</v>
      </c>
      <c r="F7026" t="s">
        <v>2311</v>
      </c>
      <c r="G7026" t="s">
        <v>2312</v>
      </c>
      <c r="H7026" t="s">
        <v>37</v>
      </c>
      <c r="I7026" t="s">
        <v>38</v>
      </c>
      <c r="J7026" t="s">
        <v>829</v>
      </c>
      <c r="K7026" t="s">
        <v>477</v>
      </c>
      <c r="L7026">
        <v>80219</v>
      </c>
      <c r="M7026" t="s">
        <v>60</v>
      </c>
      <c r="N7026" t="s">
        <v>4100</v>
      </c>
      <c r="O7026" t="s">
        <v>62</v>
      </c>
      <c r="P7026" t="s">
        <v>110</v>
      </c>
      <c r="Q7026" t="s">
        <v>4101</v>
      </c>
      <c r="R7026" s="1">
        <v>223.05600000000001</v>
      </c>
      <c r="S7026">
        <v>9</v>
      </c>
      <c r="T7026">
        <f t="shared" si="109"/>
        <v>41</v>
      </c>
      <c r="U7026" t="s">
        <v>75</v>
      </c>
      <c r="V7026">
        <v>0.2</v>
      </c>
      <c r="W7026">
        <v>44.611200000000004</v>
      </c>
      <c r="X7026" s="1">
        <v>-44.611199999999997</v>
      </c>
      <c r="Y7026" s="1">
        <v>267.66720000000004</v>
      </c>
      <c r="Z7026" t="s">
        <v>47</v>
      </c>
      <c r="AA7026" s="2">
        <v>69.704999999999998</v>
      </c>
      <c r="AB7026" s="3">
        <v>0.3125</v>
      </c>
      <c r="AC7026" s="1">
        <v>-108.7398</v>
      </c>
      <c r="AD7026">
        <v>4</v>
      </c>
      <c r="AE7026">
        <v>4</v>
      </c>
      <c r="AF7026" t="s">
        <v>48</v>
      </c>
      <c r="AG7026">
        <v>2014</v>
      </c>
      <c r="AH7026">
        <f>COUNTBLANK(datos[[#This Row],[Row ID]:[Year sales]])</f>
        <v>0</v>
      </c>
    </row>
    <row r="7027" spans="1:34" x14ac:dyDescent="0.3">
      <c r="A7027">
        <v>7026</v>
      </c>
      <c r="B7027" t="s">
        <v>9275</v>
      </c>
      <c r="C7027" s="4">
        <v>42772</v>
      </c>
      <c r="D7027" s="4">
        <v>42778</v>
      </c>
      <c r="E7027" t="s">
        <v>67</v>
      </c>
      <c r="F7027" t="s">
        <v>2191</v>
      </c>
      <c r="G7027" t="s">
        <v>2192</v>
      </c>
      <c r="H7027" t="s">
        <v>57</v>
      </c>
      <c r="I7027" t="s">
        <v>38</v>
      </c>
      <c r="J7027" t="s">
        <v>286</v>
      </c>
      <c r="K7027" t="s">
        <v>287</v>
      </c>
      <c r="L7027">
        <v>10024</v>
      </c>
      <c r="M7027" t="s">
        <v>168</v>
      </c>
      <c r="N7027" t="s">
        <v>2073</v>
      </c>
      <c r="O7027" t="s">
        <v>90</v>
      </c>
      <c r="P7027" t="s">
        <v>91</v>
      </c>
      <c r="Q7027" t="s">
        <v>2074</v>
      </c>
      <c r="R7027" s="1">
        <v>227.46</v>
      </c>
      <c r="S7027">
        <v>6</v>
      </c>
      <c r="T7027">
        <f t="shared" si="109"/>
        <v>24</v>
      </c>
      <c r="U7027" t="s">
        <v>75</v>
      </c>
      <c r="V7027">
        <v>0</v>
      </c>
      <c r="W7027">
        <v>0</v>
      </c>
      <c r="X7027" s="1">
        <v>0</v>
      </c>
      <c r="Y7027" s="1">
        <v>227.46</v>
      </c>
      <c r="Z7027" t="s">
        <v>47</v>
      </c>
      <c r="AA7027" s="2">
        <v>65.963399999999993</v>
      </c>
      <c r="AB7027" s="3">
        <v>0.28999999999999998</v>
      </c>
      <c r="AC7027" s="1">
        <v>-161.4966</v>
      </c>
      <c r="AD7027">
        <v>6</v>
      </c>
      <c r="AE7027">
        <v>6</v>
      </c>
      <c r="AF7027" t="s">
        <v>48</v>
      </c>
      <c r="AG7027">
        <v>2017</v>
      </c>
      <c r="AH7027">
        <f>COUNTBLANK(datos[[#This Row],[Row ID]:[Year sales]])</f>
        <v>0</v>
      </c>
    </row>
    <row r="7028" spans="1:34" x14ac:dyDescent="0.3">
      <c r="A7028">
        <v>7027</v>
      </c>
      <c r="B7028" t="s">
        <v>9275</v>
      </c>
      <c r="C7028" s="4">
        <v>42772</v>
      </c>
      <c r="D7028" s="4">
        <v>42778</v>
      </c>
      <c r="E7028" t="s">
        <v>67</v>
      </c>
      <c r="F7028" t="s">
        <v>2191</v>
      </c>
      <c r="G7028" t="s">
        <v>2192</v>
      </c>
      <c r="H7028" t="s">
        <v>57</v>
      </c>
      <c r="I7028" t="s">
        <v>38</v>
      </c>
      <c r="J7028" t="s">
        <v>286</v>
      </c>
      <c r="K7028" t="s">
        <v>287</v>
      </c>
      <c r="L7028">
        <v>10024</v>
      </c>
      <c r="M7028" t="s">
        <v>168</v>
      </c>
      <c r="N7028" t="s">
        <v>8900</v>
      </c>
      <c r="O7028" t="s">
        <v>62</v>
      </c>
      <c r="P7028" t="s">
        <v>94</v>
      </c>
      <c r="Q7028" t="s">
        <v>8901</v>
      </c>
      <c r="R7028" s="1">
        <v>46.24</v>
      </c>
      <c r="S7028">
        <v>4</v>
      </c>
      <c r="T7028">
        <f t="shared" si="109"/>
        <v>10</v>
      </c>
      <c r="U7028" t="s">
        <v>52</v>
      </c>
      <c r="V7028">
        <v>0.2</v>
      </c>
      <c r="W7028">
        <v>9.2480000000000011</v>
      </c>
      <c r="X7028" s="1">
        <v>-9.2479999999999993</v>
      </c>
      <c r="Y7028" s="1">
        <v>55.488</v>
      </c>
      <c r="Z7028" t="s">
        <v>99</v>
      </c>
      <c r="AA7028" s="2">
        <v>15.606</v>
      </c>
      <c r="AB7028" s="3">
        <v>0.33749999999999997</v>
      </c>
      <c r="AC7028" s="1">
        <v>-21.385999999999999</v>
      </c>
      <c r="AD7028">
        <v>6</v>
      </c>
      <c r="AE7028">
        <v>6</v>
      </c>
      <c r="AF7028" t="s">
        <v>48</v>
      </c>
      <c r="AG7028">
        <v>2017</v>
      </c>
      <c r="AH7028">
        <f>COUNTBLANK(datos[[#This Row],[Row ID]:[Year sales]])</f>
        <v>0</v>
      </c>
    </row>
    <row r="7029" spans="1:34" x14ac:dyDescent="0.3">
      <c r="A7029">
        <v>7028</v>
      </c>
      <c r="B7029" t="s">
        <v>9276</v>
      </c>
      <c r="C7029" s="4">
        <v>42764</v>
      </c>
      <c r="D7029" s="4">
        <v>42771</v>
      </c>
      <c r="E7029" t="s">
        <v>67</v>
      </c>
      <c r="F7029" t="s">
        <v>3009</v>
      </c>
      <c r="G7029" t="s">
        <v>3010</v>
      </c>
      <c r="H7029" t="s">
        <v>37</v>
      </c>
      <c r="I7029" t="s">
        <v>38</v>
      </c>
      <c r="J7029" t="s">
        <v>286</v>
      </c>
      <c r="K7029" t="s">
        <v>287</v>
      </c>
      <c r="L7029">
        <v>10011</v>
      </c>
      <c r="M7029" t="s">
        <v>168</v>
      </c>
      <c r="N7029" t="s">
        <v>2797</v>
      </c>
      <c r="O7029" t="s">
        <v>62</v>
      </c>
      <c r="P7029" t="s">
        <v>63</v>
      </c>
      <c r="Q7029" t="s">
        <v>2798</v>
      </c>
      <c r="R7029" s="1">
        <v>5.22</v>
      </c>
      <c r="S7029">
        <v>2</v>
      </c>
      <c r="T7029">
        <f t="shared" si="109"/>
        <v>18</v>
      </c>
      <c r="U7029" t="s">
        <v>46</v>
      </c>
      <c r="V7029">
        <v>0</v>
      </c>
      <c r="W7029">
        <v>0</v>
      </c>
      <c r="X7029" s="1">
        <v>0</v>
      </c>
      <c r="Y7029" s="1">
        <v>5.22</v>
      </c>
      <c r="Z7029" t="s">
        <v>65</v>
      </c>
      <c r="AA7029" s="2">
        <v>2.4011999999999998</v>
      </c>
      <c r="AB7029" s="3">
        <v>0.45999999999999996</v>
      </c>
      <c r="AC7029" s="1">
        <v>-2.8188</v>
      </c>
      <c r="AD7029">
        <v>7</v>
      </c>
      <c r="AE7029">
        <v>7</v>
      </c>
      <c r="AF7029" t="s">
        <v>48</v>
      </c>
      <c r="AG7029">
        <v>2017</v>
      </c>
      <c r="AH7029">
        <f>COUNTBLANK(datos[[#This Row],[Row ID]:[Year sales]])</f>
        <v>0</v>
      </c>
    </row>
    <row r="7030" spans="1:34" x14ac:dyDescent="0.3">
      <c r="A7030">
        <v>7029</v>
      </c>
      <c r="B7030" t="s">
        <v>9277</v>
      </c>
      <c r="C7030" s="4">
        <v>42724</v>
      </c>
      <c r="D7030" s="4">
        <v>42727</v>
      </c>
      <c r="E7030" t="s">
        <v>34</v>
      </c>
      <c r="F7030" t="s">
        <v>3672</v>
      </c>
      <c r="G7030" t="s">
        <v>3673</v>
      </c>
      <c r="H7030" t="s">
        <v>37</v>
      </c>
      <c r="I7030" t="s">
        <v>38</v>
      </c>
      <c r="J7030" t="s">
        <v>157</v>
      </c>
      <c r="K7030" t="s">
        <v>158</v>
      </c>
      <c r="L7030">
        <v>68025</v>
      </c>
      <c r="M7030" t="s">
        <v>125</v>
      </c>
      <c r="N7030" t="s">
        <v>3893</v>
      </c>
      <c r="O7030" t="s">
        <v>62</v>
      </c>
      <c r="P7030" t="s">
        <v>110</v>
      </c>
      <c r="Q7030" t="s">
        <v>3894</v>
      </c>
      <c r="R7030" s="1">
        <v>33.9</v>
      </c>
      <c r="S7030">
        <v>5</v>
      </c>
      <c r="T7030">
        <f t="shared" si="109"/>
        <v>38</v>
      </c>
      <c r="U7030" t="s">
        <v>75</v>
      </c>
      <c r="V7030">
        <v>0</v>
      </c>
      <c r="W7030">
        <v>0</v>
      </c>
      <c r="X7030" s="1">
        <v>0</v>
      </c>
      <c r="Y7030" s="1">
        <v>33.9</v>
      </c>
      <c r="Z7030" t="s">
        <v>65</v>
      </c>
      <c r="AA7030" s="2">
        <v>15.593999999999999</v>
      </c>
      <c r="AB7030" s="3">
        <v>0.46</v>
      </c>
      <c r="AC7030" s="1">
        <v>-18.306000000000001</v>
      </c>
      <c r="AD7030">
        <v>3</v>
      </c>
      <c r="AE7030">
        <v>3</v>
      </c>
      <c r="AF7030" t="s">
        <v>48</v>
      </c>
      <c r="AG7030">
        <v>2016</v>
      </c>
      <c r="AH7030">
        <f>COUNTBLANK(datos[[#This Row],[Row ID]:[Year sales]])</f>
        <v>0</v>
      </c>
    </row>
    <row r="7031" spans="1:34" x14ac:dyDescent="0.3">
      <c r="A7031">
        <v>7030</v>
      </c>
      <c r="B7031" t="s">
        <v>9278</v>
      </c>
      <c r="C7031" s="4">
        <v>42685</v>
      </c>
      <c r="D7031" s="4">
        <v>42690</v>
      </c>
      <c r="E7031" t="s">
        <v>67</v>
      </c>
      <c r="F7031" t="s">
        <v>4164</v>
      </c>
      <c r="G7031" t="s">
        <v>4165</v>
      </c>
      <c r="H7031" t="s">
        <v>57</v>
      </c>
      <c r="I7031" t="s">
        <v>38</v>
      </c>
      <c r="J7031" t="s">
        <v>286</v>
      </c>
      <c r="K7031" t="s">
        <v>287</v>
      </c>
      <c r="L7031">
        <v>10011</v>
      </c>
      <c r="M7031" t="s">
        <v>168</v>
      </c>
      <c r="N7031" t="s">
        <v>4800</v>
      </c>
      <c r="O7031" t="s">
        <v>62</v>
      </c>
      <c r="P7031" t="s">
        <v>77</v>
      </c>
      <c r="Q7031" t="s">
        <v>2680</v>
      </c>
      <c r="R7031" s="1">
        <v>28.14</v>
      </c>
      <c r="S7031">
        <v>3</v>
      </c>
      <c r="T7031">
        <f t="shared" si="109"/>
        <v>33</v>
      </c>
      <c r="U7031" t="s">
        <v>52</v>
      </c>
      <c r="V7031">
        <v>0</v>
      </c>
      <c r="W7031">
        <v>0</v>
      </c>
      <c r="X7031" s="1">
        <v>0</v>
      </c>
      <c r="Y7031" s="1">
        <v>28.14</v>
      </c>
      <c r="Z7031" t="s">
        <v>65</v>
      </c>
      <c r="AA7031" s="2">
        <v>7.8792</v>
      </c>
      <c r="AB7031" s="3">
        <v>0.27999999999999997</v>
      </c>
      <c r="AC7031" s="1">
        <v>-20.2608</v>
      </c>
      <c r="AD7031">
        <v>5</v>
      </c>
      <c r="AE7031">
        <v>5</v>
      </c>
      <c r="AF7031" t="s">
        <v>48</v>
      </c>
      <c r="AG7031">
        <v>2016</v>
      </c>
      <c r="AH7031">
        <f>COUNTBLANK(datos[[#This Row],[Row ID]:[Year sales]])</f>
        <v>0</v>
      </c>
    </row>
    <row r="7032" spans="1:34" x14ac:dyDescent="0.3">
      <c r="A7032">
        <v>7031</v>
      </c>
      <c r="B7032" t="s">
        <v>9278</v>
      </c>
      <c r="C7032" s="4">
        <v>42685</v>
      </c>
      <c r="D7032" s="4">
        <v>42690</v>
      </c>
      <c r="E7032" t="s">
        <v>67</v>
      </c>
      <c r="F7032" t="s">
        <v>4164</v>
      </c>
      <c r="G7032" t="s">
        <v>4165</v>
      </c>
      <c r="H7032" t="s">
        <v>57</v>
      </c>
      <c r="I7032" t="s">
        <v>38</v>
      </c>
      <c r="J7032" t="s">
        <v>286</v>
      </c>
      <c r="K7032" t="s">
        <v>287</v>
      </c>
      <c r="L7032">
        <v>10011</v>
      </c>
      <c r="M7032" t="s">
        <v>168</v>
      </c>
      <c r="N7032" t="s">
        <v>6713</v>
      </c>
      <c r="O7032" t="s">
        <v>90</v>
      </c>
      <c r="P7032" t="s">
        <v>181</v>
      </c>
      <c r="Q7032" t="s">
        <v>6714</v>
      </c>
      <c r="R7032" s="1">
        <v>36</v>
      </c>
      <c r="S7032">
        <v>2</v>
      </c>
      <c r="T7032">
        <f t="shared" si="109"/>
        <v>18</v>
      </c>
      <c r="U7032" t="s">
        <v>46</v>
      </c>
      <c r="V7032">
        <v>0</v>
      </c>
      <c r="W7032">
        <v>0</v>
      </c>
      <c r="X7032" s="1">
        <v>0</v>
      </c>
      <c r="Y7032" s="1">
        <v>36</v>
      </c>
      <c r="Z7032" t="s">
        <v>65</v>
      </c>
      <c r="AA7032" s="2">
        <v>6.48</v>
      </c>
      <c r="AB7032" s="3">
        <v>0.18000000000000002</v>
      </c>
      <c r="AC7032" s="1">
        <v>-29.52</v>
      </c>
      <c r="AD7032">
        <v>5</v>
      </c>
      <c r="AE7032">
        <v>5</v>
      </c>
      <c r="AF7032" t="s">
        <v>48</v>
      </c>
      <c r="AG7032">
        <v>2016</v>
      </c>
      <c r="AH7032">
        <f>COUNTBLANK(datos[[#This Row],[Row ID]:[Year sales]])</f>
        <v>0</v>
      </c>
    </row>
    <row r="7033" spans="1:34" x14ac:dyDescent="0.3">
      <c r="A7033">
        <v>7032</v>
      </c>
      <c r="B7033" t="s">
        <v>9278</v>
      </c>
      <c r="C7033" s="4">
        <v>42685</v>
      </c>
      <c r="D7033" s="4">
        <v>42690</v>
      </c>
      <c r="E7033" t="s">
        <v>67</v>
      </c>
      <c r="F7033" t="s">
        <v>4164</v>
      </c>
      <c r="G7033" t="s">
        <v>4165</v>
      </c>
      <c r="H7033" t="s">
        <v>57</v>
      </c>
      <c r="I7033" t="s">
        <v>38</v>
      </c>
      <c r="J7033" t="s">
        <v>286</v>
      </c>
      <c r="K7033" t="s">
        <v>287</v>
      </c>
      <c r="L7033">
        <v>10011</v>
      </c>
      <c r="M7033" t="s">
        <v>168</v>
      </c>
      <c r="N7033" t="s">
        <v>1181</v>
      </c>
      <c r="O7033" t="s">
        <v>62</v>
      </c>
      <c r="P7033" t="s">
        <v>86</v>
      </c>
      <c r="Q7033" t="s">
        <v>1182</v>
      </c>
      <c r="R7033" s="1">
        <v>92.94</v>
      </c>
      <c r="S7033">
        <v>3</v>
      </c>
      <c r="T7033">
        <f t="shared" si="109"/>
        <v>32</v>
      </c>
      <c r="U7033" t="s">
        <v>52</v>
      </c>
      <c r="V7033">
        <v>0</v>
      </c>
      <c r="W7033">
        <v>0</v>
      </c>
      <c r="X7033" s="1">
        <v>0</v>
      </c>
      <c r="Y7033" s="1">
        <v>92.94</v>
      </c>
      <c r="Z7033" t="s">
        <v>99</v>
      </c>
      <c r="AA7033" s="2">
        <v>25.093800000000002</v>
      </c>
      <c r="AB7033" s="3">
        <v>0.27</v>
      </c>
      <c r="AC7033" s="1">
        <v>-67.846199999999996</v>
      </c>
      <c r="AD7033">
        <v>5</v>
      </c>
      <c r="AE7033">
        <v>5</v>
      </c>
      <c r="AF7033" t="s">
        <v>48</v>
      </c>
      <c r="AG7033">
        <v>2016</v>
      </c>
      <c r="AH7033">
        <f>COUNTBLANK(datos[[#This Row],[Row ID]:[Year sales]])</f>
        <v>0</v>
      </c>
    </row>
    <row r="7034" spans="1:34" x14ac:dyDescent="0.3">
      <c r="A7034">
        <v>7033</v>
      </c>
      <c r="B7034" t="s">
        <v>9278</v>
      </c>
      <c r="C7034" s="4">
        <v>42685</v>
      </c>
      <c r="D7034" s="4">
        <v>42690</v>
      </c>
      <c r="E7034" t="s">
        <v>67</v>
      </c>
      <c r="F7034" t="s">
        <v>4164</v>
      </c>
      <c r="G7034" t="s">
        <v>4165</v>
      </c>
      <c r="H7034" t="s">
        <v>57</v>
      </c>
      <c r="I7034" t="s">
        <v>38</v>
      </c>
      <c r="J7034" t="s">
        <v>286</v>
      </c>
      <c r="K7034" t="s">
        <v>287</v>
      </c>
      <c r="L7034">
        <v>10011</v>
      </c>
      <c r="M7034" t="s">
        <v>168</v>
      </c>
      <c r="N7034" t="s">
        <v>4867</v>
      </c>
      <c r="O7034" t="s">
        <v>43</v>
      </c>
      <c r="P7034" t="s">
        <v>50</v>
      </c>
      <c r="Q7034" t="s">
        <v>4868</v>
      </c>
      <c r="R7034" s="1">
        <v>245.64599999999999</v>
      </c>
      <c r="S7034">
        <v>3</v>
      </c>
      <c r="T7034">
        <f t="shared" si="109"/>
        <v>59</v>
      </c>
      <c r="U7034" t="s">
        <v>52</v>
      </c>
      <c r="V7034">
        <v>0.1</v>
      </c>
      <c r="W7034">
        <v>24.564599999999999</v>
      </c>
      <c r="X7034" s="1">
        <v>-24.564599999999999</v>
      </c>
      <c r="Y7034" s="1">
        <v>270.2106</v>
      </c>
      <c r="Z7034" t="s">
        <v>47</v>
      </c>
      <c r="AA7034" s="2">
        <v>8.1882000000000001</v>
      </c>
      <c r="AB7034" s="3">
        <v>3.3333333333333333E-2</v>
      </c>
      <c r="AC7034" s="1">
        <v>-212.89320000000001</v>
      </c>
      <c r="AD7034">
        <v>5</v>
      </c>
      <c r="AE7034">
        <v>5</v>
      </c>
      <c r="AF7034" t="s">
        <v>48</v>
      </c>
      <c r="AG7034">
        <v>2016</v>
      </c>
      <c r="AH7034">
        <f>COUNTBLANK(datos[[#This Row],[Row ID]:[Year sales]])</f>
        <v>0</v>
      </c>
    </row>
    <row r="7035" spans="1:34" x14ac:dyDescent="0.3">
      <c r="A7035">
        <v>7034</v>
      </c>
      <c r="B7035" t="s">
        <v>9278</v>
      </c>
      <c r="C7035" s="4">
        <v>42685</v>
      </c>
      <c r="D7035" s="4">
        <v>42690</v>
      </c>
      <c r="E7035" t="s">
        <v>67</v>
      </c>
      <c r="F7035" t="s">
        <v>4164</v>
      </c>
      <c r="G7035" t="s">
        <v>4165</v>
      </c>
      <c r="H7035" t="s">
        <v>57</v>
      </c>
      <c r="I7035" t="s">
        <v>38</v>
      </c>
      <c r="J7035" t="s">
        <v>286</v>
      </c>
      <c r="K7035" t="s">
        <v>287</v>
      </c>
      <c r="L7035">
        <v>10011</v>
      </c>
      <c r="M7035" t="s">
        <v>168</v>
      </c>
      <c r="N7035" t="s">
        <v>2799</v>
      </c>
      <c r="O7035" t="s">
        <v>62</v>
      </c>
      <c r="P7035" t="s">
        <v>94</v>
      </c>
      <c r="Q7035" t="s">
        <v>2800</v>
      </c>
      <c r="R7035" s="1">
        <v>55.008000000000003</v>
      </c>
      <c r="S7035">
        <v>3</v>
      </c>
      <c r="T7035">
        <f t="shared" si="109"/>
        <v>33</v>
      </c>
      <c r="U7035" t="s">
        <v>52</v>
      </c>
      <c r="V7035">
        <v>0.2</v>
      </c>
      <c r="W7035">
        <v>11.001600000000002</v>
      </c>
      <c r="X7035" s="1">
        <v>-11.0016</v>
      </c>
      <c r="Y7035" s="1">
        <v>66.009600000000006</v>
      </c>
      <c r="Z7035" t="s">
        <v>99</v>
      </c>
      <c r="AA7035" s="2">
        <v>17.190000000000001</v>
      </c>
      <c r="AB7035" s="3">
        <v>0.3125</v>
      </c>
      <c r="AC7035" s="1">
        <v>-26.816400000000002</v>
      </c>
      <c r="AD7035">
        <v>5</v>
      </c>
      <c r="AE7035">
        <v>5</v>
      </c>
      <c r="AF7035" t="s">
        <v>48</v>
      </c>
      <c r="AG7035">
        <v>2016</v>
      </c>
      <c r="AH7035">
        <f>COUNTBLANK(datos[[#This Row],[Row ID]:[Year sales]])</f>
        <v>0</v>
      </c>
    </row>
    <row r="7036" spans="1:34" x14ac:dyDescent="0.3">
      <c r="A7036">
        <v>7035</v>
      </c>
      <c r="B7036" t="s">
        <v>9278</v>
      </c>
      <c r="C7036" s="4">
        <v>42685</v>
      </c>
      <c r="D7036" s="4">
        <v>42690</v>
      </c>
      <c r="E7036" t="s">
        <v>67</v>
      </c>
      <c r="F7036" t="s">
        <v>4164</v>
      </c>
      <c r="G7036" t="s">
        <v>4165</v>
      </c>
      <c r="H7036" t="s">
        <v>57</v>
      </c>
      <c r="I7036" t="s">
        <v>38</v>
      </c>
      <c r="J7036" t="s">
        <v>286</v>
      </c>
      <c r="K7036" t="s">
        <v>287</v>
      </c>
      <c r="L7036">
        <v>10011</v>
      </c>
      <c r="M7036" t="s">
        <v>168</v>
      </c>
      <c r="N7036" t="s">
        <v>3549</v>
      </c>
      <c r="O7036" t="s">
        <v>62</v>
      </c>
      <c r="P7036" t="s">
        <v>94</v>
      </c>
      <c r="Q7036" t="s">
        <v>3550</v>
      </c>
      <c r="R7036" s="1">
        <v>35.231999999999999</v>
      </c>
      <c r="S7036">
        <v>3</v>
      </c>
      <c r="T7036">
        <f t="shared" si="109"/>
        <v>39</v>
      </c>
      <c r="U7036" t="s">
        <v>52</v>
      </c>
      <c r="V7036">
        <v>0.2</v>
      </c>
      <c r="W7036">
        <v>7.0464000000000002</v>
      </c>
      <c r="X7036" s="1">
        <v>-7.0464000000000002</v>
      </c>
      <c r="Y7036" s="1">
        <v>42.278399999999998</v>
      </c>
      <c r="Z7036" t="s">
        <v>65</v>
      </c>
      <c r="AA7036" s="2">
        <v>11.4504</v>
      </c>
      <c r="AB7036" s="3">
        <v>0.32500000000000001</v>
      </c>
      <c r="AC7036" s="1">
        <v>-16.735199999999999</v>
      </c>
      <c r="AD7036">
        <v>5</v>
      </c>
      <c r="AE7036">
        <v>5</v>
      </c>
      <c r="AF7036" t="s">
        <v>48</v>
      </c>
      <c r="AG7036">
        <v>2016</v>
      </c>
      <c r="AH7036">
        <f>COUNTBLANK(datos[[#This Row],[Row ID]:[Year sales]])</f>
        <v>0</v>
      </c>
    </row>
    <row r="7037" spans="1:34" x14ac:dyDescent="0.3">
      <c r="A7037">
        <v>7036</v>
      </c>
      <c r="B7037" t="s">
        <v>9279</v>
      </c>
      <c r="C7037" s="4">
        <v>43048</v>
      </c>
      <c r="D7037" s="4">
        <v>43052</v>
      </c>
      <c r="E7037" t="s">
        <v>67</v>
      </c>
      <c r="F7037" t="s">
        <v>4535</v>
      </c>
      <c r="G7037" t="s">
        <v>4536</v>
      </c>
      <c r="H7037" t="s">
        <v>57</v>
      </c>
      <c r="I7037" t="s">
        <v>38</v>
      </c>
      <c r="J7037" t="s">
        <v>969</v>
      </c>
      <c r="K7037" t="s">
        <v>59</v>
      </c>
      <c r="L7037">
        <v>92105</v>
      </c>
      <c r="M7037" t="s">
        <v>60</v>
      </c>
      <c r="N7037" t="s">
        <v>2501</v>
      </c>
      <c r="O7037" t="s">
        <v>43</v>
      </c>
      <c r="P7037" t="s">
        <v>50</v>
      </c>
      <c r="Q7037" t="s">
        <v>2502</v>
      </c>
      <c r="R7037" s="1">
        <v>523.39200000000005</v>
      </c>
      <c r="S7037">
        <v>3</v>
      </c>
      <c r="T7037">
        <f t="shared" si="109"/>
        <v>27</v>
      </c>
      <c r="U7037" t="s">
        <v>52</v>
      </c>
      <c r="V7037">
        <v>0.2</v>
      </c>
      <c r="W7037">
        <v>104.67840000000001</v>
      </c>
      <c r="X7037" s="1">
        <v>-104.6784</v>
      </c>
      <c r="Y7037" s="1">
        <v>628.07040000000006</v>
      </c>
      <c r="Z7037" t="s">
        <v>53</v>
      </c>
      <c r="AA7037" s="2">
        <v>52.339199999999998</v>
      </c>
      <c r="AB7037" s="3">
        <v>9.9999999999999992E-2</v>
      </c>
      <c r="AC7037" s="1">
        <v>-366.37439999999998</v>
      </c>
      <c r="AD7037">
        <v>4</v>
      </c>
      <c r="AE7037">
        <v>4</v>
      </c>
      <c r="AF7037" t="s">
        <v>48</v>
      </c>
      <c r="AG7037">
        <v>2017</v>
      </c>
      <c r="AH7037">
        <f>COUNTBLANK(datos[[#This Row],[Row ID]:[Year sales]])</f>
        <v>0</v>
      </c>
    </row>
    <row r="7038" spans="1:34" x14ac:dyDescent="0.3">
      <c r="A7038">
        <v>7037</v>
      </c>
      <c r="B7038" t="s">
        <v>9280</v>
      </c>
      <c r="C7038" s="4">
        <v>41761</v>
      </c>
      <c r="D7038" s="4">
        <v>41763</v>
      </c>
      <c r="E7038" t="s">
        <v>34</v>
      </c>
      <c r="F7038" t="s">
        <v>7786</v>
      </c>
      <c r="G7038" t="s">
        <v>7787</v>
      </c>
      <c r="H7038" t="s">
        <v>37</v>
      </c>
      <c r="I7038" t="s">
        <v>38</v>
      </c>
      <c r="J7038" t="s">
        <v>1816</v>
      </c>
      <c r="K7038" t="s">
        <v>71</v>
      </c>
      <c r="L7038">
        <v>33801</v>
      </c>
      <c r="M7038" t="s">
        <v>41</v>
      </c>
      <c r="N7038" t="s">
        <v>3339</v>
      </c>
      <c r="O7038" t="s">
        <v>90</v>
      </c>
      <c r="P7038" t="s">
        <v>1238</v>
      </c>
      <c r="Q7038" t="s">
        <v>3340</v>
      </c>
      <c r="R7038" s="1">
        <v>479.98399999999998</v>
      </c>
      <c r="S7038">
        <v>2</v>
      </c>
      <c r="T7038">
        <f t="shared" si="109"/>
        <v>19</v>
      </c>
      <c r="U7038" t="s">
        <v>46</v>
      </c>
      <c r="V7038">
        <v>0.2</v>
      </c>
      <c r="W7038">
        <v>95.996800000000007</v>
      </c>
      <c r="X7038" s="1">
        <v>-95.996799999999993</v>
      </c>
      <c r="Y7038" s="1">
        <v>575.98080000000004</v>
      </c>
      <c r="Z7038" t="s">
        <v>53</v>
      </c>
      <c r="AA7038" s="2">
        <v>89.997</v>
      </c>
      <c r="AB7038" s="3">
        <v>0.1875</v>
      </c>
      <c r="AC7038" s="1">
        <v>-293.99020000000002</v>
      </c>
      <c r="AD7038">
        <v>2</v>
      </c>
      <c r="AE7038">
        <v>2</v>
      </c>
      <c r="AF7038" t="s">
        <v>48</v>
      </c>
      <c r="AG7038">
        <v>2014</v>
      </c>
      <c r="AH7038">
        <f>COUNTBLANK(datos[[#This Row],[Row ID]:[Year sales]])</f>
        <v>0</v>
      </c>
    </row>
    <row r="7039" spans="1:34" x14ac:dyDescent="0.3">
      <c r="A7039">
        <v>7038</v>
      </c>
      <c r="B7039" t="s">
        <v>9281</v>
      </c>
      <c r="C7039" s="4">
        <v>43000</v>
      </c>
      <c r="D7039" s="4">
        <v>43005</v>
      </c>
      <c r="E7039" t="s">
        <v>67</v>
      </c>
      <c r="F7039" t="s">
        <v>2402</v>
      </c>
      <c r="G7039" t="s">
        <v>2403</v>
      </c>
      <c r="H7039" t="s">
        <v>37</v>
      </c>
      <c r="I7039" t="s">
        <v>38</v>
      </c>
      <c r="J7039" t="s">
        <v>3820</v>
      </c>
      <c r="K7039" t="s">
        <v>1294</v>
      </c>
      <c r="L7039">
        <v>30080</v>
      </c>
      <c r="M7039" t="s">
        <v>41</v>
      </c>
      <c r="N7039" t="s">
        <v>5462</v>
      </c>
      <c r="O7039" t="s">
        <v>62</v>
      </c>
      <c r="P7039" t="s">
        <v>110</v>
      </c>
      <c r="Q7039" t="s">
        <v>5463</v>
      </c>
      <c r="R7039" s="1">
        <v>12.96</v>
      </c>
      <c r="S7039">
        <v>2</v>
      </c>
      <c r="T7039">
        <f t="shared" si="109"/>
        <v>15</v>
      </c>
      <c r="U7039" t="s">
        <v>46</v>
      </c>
      <c r="V7039">
        <v>0</v>
      </c>
      <c r="W7039">
        <v>0</v>
      </c>
      <c r="X7039" s="1">
        <v>0</v>
      </c>
      <c r="Y7039" s="1">
        <v>12.96</v>
      </c>
      <c r="Z7039" t="s">
        <v>65</v>
      </c>
      <c r="AA7039" s="2">
        <v>6.2207999999999997</v>
      </c>
      <c r="AB7039" s="3">
        <v>0.47999999999999993</v>
      </c>
      <c r="AC7039" s="1">
        <v>-6.7392000000000003</v>
      </c>
      <c r="AD7039">
        <v>5</v>
      </c>
      <c r="AE7039">
        <v>5</v>
      </c>
      <c r="AF7039" t="s">
        <v>48</v>
      </c>
      <c r="AG7039">
        <v>2017</v>
      </c>
      <c r="AH7039">
        <f>COUNTBLANK(datos[[#This Row],[Row ID]:[Year sales]])</f>
        <v>0</v>
      </c>
    </row>
    <row r="7040" spans="1:34" x14ac:dyDescent="0.3">
      <c r="A7040">
        <v>7039</v>
      </c>
      <c r="B7040" t="s">
        <v>9281</v>
      </c>
      <c r="C7040" s="4">
        <v>43000</v>
      </c>
      <c r="D7040" s="4">
        <v>43005</v>
      </c>
      <c r="E7040" t="s">
        <v>67</v>
      </c>
      <c r="F7040" t="s">
        <v>2402</v>
      </c>
      <c r="G7040" t="s">
        <v>2403</v>
      </c>
      <c r="H7040" t="s">
        <v>37</v>
      </c>
      <c r="I7040" t="s">
        <v>38</v>
      </c>
      <c r="J7040" t="s">
        <v>3820</v>
      </c>
      <c r="K7040" t="s">
        <v>1294</v>
      </c>
      <c r="L7040">
        <v>30080</v>
      </c>
      <c r="M7040" t="s">
        <v>41</v>
      </c>
      <c r="N7040" t="s">
        <v>9282</v>
      </c>
      <c r="O7040" t="s">
        <v>62</v>
      </c>
      <c r="P7040" t="s">
        <v>86</v>
      </c>
      <c r="Q7040" t="s">
        <v>9283</v>
      </c>
      <c r="R7040" s="1">
        <v>17.940000000000001</v>
      </c>
      <c r="S7040">
        <v>3</v>
      </c>
      <c r="T7040">
        <f t="shared" si="109"/>
        <v>3</v>
      </c>
      <c r="U7040" t="s">
        <v>52</v>
      </c>
      <c r="V7040">
        <v>0</v>
      </c>
      <c r="W7040">
        <v>0</v>
      </c>
      <c r="X7040" s="1">
        <v>0</v>
      </c>
      <c r="Y7040" s="1">
        <v>17.940000000000001</v>
      </c>
      <c r="Z7040" t="s">
        <v>65</v>
      </c>
      <c r="AA7040" s="2">
        <v>6.4584000000000001</v>
      </c>
      <c r="AB7040" s="3">
        <v>0.36</v>
      </c>
      <c r="AC7040" s="1">
        <v>-11.4816</v>
      </c>
      <c r="AD7040">
        <v>5</v>
      </c>
      <c r="AE7040">
        <v>5</v>
      </c>
      <c r="AF7040" t="s">
        <v>48</v>
      </c>
      <c r="AG7040">
        <v>2017</v>
      </c>
      <c r="AH7040">
        <f>COUNTBLANK(datos[[#This Row],[Row ID]:[Year sales]])</f>
        <v>0</v>
      </c>
    </row>
    <row r="7041" spans="1:34" x14ac:dyDescent="0.3">
      <c r="A7041">
        <v>7040</v>
      </c>
      <c r="B7041" t="s">
        <v>9284</v>
      </c>
      <c r="C7041" s="4">
        <v>43086</v>
      </c>
      <c r="D7041" s="4">
        <v>43092</v>
      </c>
      <c r="E7041" t="s">
        <v>67</v>
      </c>
      <c r="F7041" t="s">
        <v>2096</v>
      </c>
      <c r="G7041" t="s">
        <v>2097</v>
      </c>
      <c r="H7041" t="s">
        <v>37</v>
      </c>
      <c r="I7041" t="s">
        <v>38</v>
      </c>
      <c r="J7041" t="s">
        <v>286</v>
      </c>
      <c r="K7041" t="s">
        <v>287</v>
      </c>
      <c r="L7041">
        <v>10009</v>
      </c>
      <c r="M7041" t="s">
        <v>168</v>
      </c>
      <c r="N7041" t="s">
        <v>955</v>
      </c>
      <c r="O7041" t="s">
        <v>62</v>
      </c>
      <c r="P7041" t="s">
        <v>77</v>
      </c>
      <c r="Q7041" t="s">
        <v>956</v>
      </c>
      <c r="R7041" s="1">
        <v>166.72</v>
      </c>
      <c r="S7041">
        <v>2</v>
      </c>
      <c r="T7041">
        <f t="shared" si="109"/>
        <v>9</v>
      </c>
      <c r="U7041" t="s">
        <v>46</v>
      </c>
      <c r="V7041">
        <v>0</v>
      </c>
      <c r="W7041">
        <v>0</v>
      </c>
      <c r="X7041" s="1">
        <v>0</v>
      </c>
      <c r="Y7041" s="1">
        <v>166.72</v>
      </c>
      <c r="Z7041" t="s">
        <v>99</v>
      </c>
      <c r="AA7041" s="2">
        <v>41.68</v>
      </c>
      <c r="AB7041" s="3">
        <v>0.25</v>
      </c>
      <c r="AC7041" s="1">
        <v>-125.04</v>
      </c>
      <c r="AD7041">
        <v>6</v>
      </c>
      <c r="AE7041">
        <v>6</v>
      </c>
      <c r="AF7041" t="s">
        <v>48</v>
      </c>
      <c r="AG7041">
        <v>2017</v>
      </c>
      <c r="AH7041">
        <f>COUNTBLANK(datos[[#This Row],[Row ID]:[Year sales]])</f>
        <v>0</v>
      </c>
    </row>
    <row r="7042" spans="1:34" x14ac:dyDescent="0.3">
      <c r="A7042">
        <v>7041</v>
      </c>
      <c r="B7042" t="s">
        <v>9284</v>
      </c>
      <c r="C7042" s="4">
        <v>43086</v>
      </c>
      <c r="D7042" s="4">
        <v>43092</v>
      </c>
      <c r="E7042" t="s">
        <v>67</v>
      </c>
      <c r="F7042" t="s">
        <v>2096</v>
      </c>
      <c r="G7042" t="s">
        <v>2097</v>
      </c>
      <c r="H7042" t="s">
        <v>37</v>
      </c>
      <c r="I7042" t="s">
        <v>38</v>
      </c>
      <c r="J7042" t="s">
        <v>286</v>
      </c>
      <c r="K7042" t="s">
        <v>287</v>
      </c>
      <c r="L7042">
        <v>10009</v>
      </c>
      <c r="M7042" t="s">
        <v>168</v>
      </c>
      <c r="N7042" t="s">
        <v>5514</v>
      </c>
      <c r="O7042" t="s">
        <v>62</v>
      </c>
      <c r="P7042" t="s">
        <v>94</v>
      </c>
      <c r="Q7042" t="s">
        <v>5515</v>
      </c>
      <c r="R7042" s="1">
        <v>24.815999999999999</v>
      </c>
      <c r="S7042">
        <v>3</v>
      </c>
      <c r="T7042">
        <f t="shared" ref="T7042:T7105" si="110">SUMIF(Q:Q, Q7042, S:S)</f>
        <v>26</v>
      </c>
      <c r="U7042" t="s">
        <v>52</v>
      </c>
      <c r="V7042">
        <v>0.2</v>
      </c>
      <c r="W7042">
        <v>4.9632000000000005</v>
      </c>
      <c r="X7042" s="1">
        <v>-4.9631999999999996</v>
      </c>
      <c r="Y7042" s="1">
        <v>29.779199999999999</v>
      </c>
      <c r="Z7042" t="s">
        <v>65</v>
      </c>
      <c r="AA7042" s="2">
        <v>8.3754000000000008</v>
      </c>
      <c r="AB7042" s="3">
        <v>0.33750000000000002</v>
      </c>
      <c r="AC7042" s="1">
        <v>-11.477399999999999</v>
      </c>
      <c r="AD7042">
        <v>6</v>
      </c>
      <c r="AE7042">
        <v>6</v>
      </c>
      <c r="AF7042" t="s">
        <v>48</v>
      </c>
      <c r="AG7042">
        <v>2017</v>
      </c>
      <c r="AH7042">
        <f>COUNTBLANK(datos[[#This Row],[Row ID]:[Year sales]])</f>
        <v>0</v>
      </c>
    </row>
    <row r="7043" spans="1:34" x14ac:dyDescent="0.3">
      <c r="A7043">
        <v>7042</v>
      </c>
      <c r="B7043" t="s">
        <v>9284</v>
      </c>
      <c r="C7043" s="4">
        <v>43086</v>
      </c>
      <c r="D7043" s="4">
        <v>43092</v>
      </c>
      <c r="E7043" t="s">
        <v>67</v>
      </c>
      <c r="F7043" t="s">
        <v>2096</v>
      </c>
      <c r="G7043" t="s">
        <v>2097</v>
      </c>
      <c r="H7043" t="s">
        <v>37</v>
      </c>
      <c r="I7043" t="s">
        <v>38</v>
      </c>
      <c r="J7043" t="s">
        <v>286</v>
      </c>
      <c r="K7043" t="s">
        <v>287</v>
      </c>
      <c r="L7043">
        <v>10009</v>
      </c>
      <c r="M7043" t="s">
        <v>168</v>
      </c>
      <c r="N7043" t="s">
        <v>5298</v>
      </c>
      <c r="O7043" t="s">
        <v>43</v>
      </c>
      <c r="P7043" t="s">
        <v>83</v>
      </c>
      <c r="Q7043" t="s">
        <v>5299</v>
      </c>
      <c r="R7043" s="1">
        <v>124.36</v>
      </c>
      <c r="S7043">
        <v>2</v>
      </c>
      <c r="T7043">
        <f t="shared" si="110"/>
        <v>26</v>
      </c>
      <c r="U7043" t="s">
        <v>46</v>
      </c>
      <c r="V7043">
        <v>0</v>
      </c>
      <c r="W7043">
        <v>0</v>
      </c>
      <c r="X7043" s="1">
        <v>0</v>
      </c>
      <c r="Y7043" s="1">
        <v>124.36</v>
      </c>
      <c r="Z7043" t="s">
        <v>99</v>
      </c>
      <c r="AA7043" s="2">
        <v>27.359200000000001</v>
      </c>
      <c r="AB7043" s="3">
        <v>0.22</v>
      </c>
      <c r="AC7043" s="1">
        <v>-97.000799999999998</v>
      </c>
      <c r="AD7043">
        <v>6</v>
      </c>
      <c r="AE7043">
        <v>6</v>
      </c>
      <c r="AF7043" t="s">
        <v>48</v>
      </c>
      <c r="AG7043">
        <v>2017</v>
      </c>
      <c r="AH7043">
        <f>COUNTBLANK(datos[[#This Row],[Row ID]:[Year sales]])</f>
        <v>0</v>
      </c>
    </row>
    <row r="7044" spans="1:34" x14ac:dyDescent="0.3">
      <c r="A7044">
        <v>7043</v>
      </c>
      <c r="B7044" t="s">
        <v>9285</v>
      </c>
      <c r="C7044" s="4">
        <v>42934</v>
      </c>
      <c r="D7044" s="4">
        <v>42939</v>
      </c>
      <c r="E7044" t="s">
        <v>67</v>
      </c>
      <c r="F7044" t="s">
        <v>2328</v>
      </c>
      <c r="G7044" t="s">
        <v>2329</v>
      </c>
      <c r="H7044" t="s">
        <v>37</v>
      </c>
      <c r="I7044" t="s">
        <v>38</v>
      </c>
      <c r="J7044" t="s">
        <v>166</v>
      </c>
      <c r="K7044" t="s">
        <v>167</v>
      </c>
      <c r="L7044">
        <v>19134</v>
      </c>
      <c r="M7044" t="s">
        <v>168</v>
      </c>
      <c r="N7044" t="s">
        <v>7691</v>
      </c>
      <c r="O7044" t="s">
        <v>90</v>
      </c>
      <c r="P7044" t="s">
        <v>1238</v>
      </c>
      <c r="Q7044" t="s">
        <v>7692</v>
      </c>
      <c r="R7044" s="1">
        <v>599.97</v>
      </c>
      <c r="S7044">
        <v>5</v>
      </c>
      <c r="T7044">
        <f t="shared" si="110"/>
        <v>25</v>
      </c>
      <c r="U7044" t="s">
        <v>75</v>
      </c>
      <c r="V7044">
        <v>0.4</v>
      </c>
      <c r="W7044">
        <v>239.98800000000003</v>
      </c>
      <c r="X7044" s="1">
        <v>-239.988</v>
      </c>
      <c r="Y7044" s="1">
        <v>839.95800000000008</v>
      </c>
      <c r="Z7044" t="s">
        <v>53</v>
      </c>
      <c r="AA7044" s="2">
        <v>69.996499999999997</v>
      </c>
      <c r="AB7044" s="3">
        <v>0.11666666666666665</v>
      </c>
      <c r="AC7044" s="1">
        <v>-289.9855</v>
      </c>
      <c r="AD7044">
        <v>5</v>
      </c>
      <c r="AE7044">
        <v>5</v>
      </c>
      <c r="AF7044" t="s">
        <v>48</v>
      </c>
      <c r="AG7044">
        <v>2017</v>
      </c>
      <c r="AH7044">
        <f>COUNTBLANK(datos[[#This Row],[Row ID]:[Year sales]])</f>
        <v>0</v>
      </c>
    </row>
    <row r="7045" spans="1:34" x14ac:dyDescent="0.3">
      <c r="A7045">
        <v>7044</v>
      </c>
      <c r="B7045" t="s">
        <v>9285</v>
      </c>
      <c r="C7045" s="4">
        <v>42934</v>
      </c>
      <c r="D7045" s="4">
        <v>42939</v>
      </c>
      <c r="E7045" t="s">
        <v>67</v>
      </c>
      <c r="F7045" t="s">
        <v>2328</v>
      </c>
      <c r="G7045" t="s">
        <v>2329</v>
      </c>
      <c r="H7045" t="s">
        <v>37</v>
      </c>
      <c r="I7045" t="s">
        <v>38</v>
      </c>
      <c r="J7045" t="s">
        <v>166</v>
      </c>
      <c r="K7045" t="s">
        <v>167</v>
      </c>
      <c r="L7045">
        <v>19134</v>
      </c>
      <c r="M7045" t="s">
        <v>168</v>
      </c>
      <c r="N7045" t="s">
        <v>1863</v>
      </c>
      <c r="O7045" t="s">
        <v>43</v>
      </c>
      <c r="P7045" t="s">
        <v>50</v>
      </c>
      <c r="Q7045" t="s">
        <v>1864</v>
      </c>
      <c r="R7045" s="1">
        <v>198.744</v>
      </c>
      <c r="S7045">
        <v>4</v>
      </c>
      <c r="T7045">
        <f t="shared" si="110"/>
        <v>64</v>
      </c>
      <c r="U7045" t="s">
        <v>52</v>
      </c>
      <c r="V7045">
        <v>0.3</v>
      </c>
      <c r="W7045">
        <v>59.623199999999997</v>
      </c>
      <c r="X7045" s="1">
        <v>-59.623199999999997</v>
      </c>
      <c r="Y7045" s="1">
        <v>258.36720000000003</v>
      </c>
      <c r="Z7045" t="s">
        <v>47</v>
      </c>
      <c r="AA7045" s="2">
        <v>-14.196</v>
      </c>
      <c r="AB7045" s="3">
        <v>-7.1428571428571425E-2</v>
      </c>
      <c r="AC7045" s="1">
        <v>-153.3168</v>
      </c>
      <c r="AD7045">
        <v>5</v>
      </c>
      <c r="AE7045">
        <v>5</v>
      </c>
      <c r="AF7045" t="s">
        <v>48</v>
      </c>
      <c r="AG7045">
        <v>2017</v>
      </c>
      <c r="AH7045">
        <f>COUNTBLANK(datos[[#This Row],[Row ID]:[Year sales]])</f>
        <v>0</v>
      </c>
    </row>
    <row r="7046" spans="1:34" x14ac:dyDescent="0.3">
      <c r="A7046">
        <v>7045</v>
      </c>
      <c r="B7046" t="s">
        <v>9285</v>
      </c>
      <c r="C7046" s="4">
        <v>42934</v>
      </c>
      <c r="D7046" s="4">
        <v>42939</v>
      </c>
      <c r="E7046" t="s">
        <v>67</v>
      </c>
      <c r="F7046" t="s">
        <v>2328</v>
      </c>
      <c r="G7046" t="s">
        <v>2329</v>
      </c>
      <c r="H7046" t="s">
        <v>37</v>
      </c>
      <c r="I7046" t="s">
        <v>38</v>
      </c>
      <c r="J7046" t="s">
        <v>166</v>
      </c>
      <c r="K7046" t="s">
        <v>167</v>
      </c>
      <c r="L7046">
        <v>19134</v>
      </c>
      <c r="M7046" t="s">
        <v>168</v>
      </c>
      <c r="N7046" t="s">
        <v>5437</v>
      </c>
      <c r="O7046" t="s">
        <v>62</v>
      </c>
      <c r="P7046" t="s">
        <v>599</v>
      </c>
      <c r="Q7046" t="s">
        <v>5438</v>
      </c>
      <c r="R7046" s="1">
        <v>9.1839999999999993</v>
      </c>
      <c r="S7046">
        <v>2</v>
      </c>
      <c r="T7046">
        <f t="shared" si="110"/>
        <v>7</v>
      </c>
      <c r="U7046" t="s">
        <v>46</v>
      </c>
      <c r="V7046">
        <v>0.2</v>
      </c>
      <c r="W7046">
        <v>1.8368</v>
      </c>
      <c r="X7046" s="1">
        <v>-1.8368</v>
      </c>
      <c r="Y7046" s="1">
        <v>11.020799999999999</v>
      </c>
      <c r="Z7046" t="s">
        <v>65</v>
      </c>
      <c r="AA7046" s="2">
        <v>1.1479999999999999</v>
      </c>
      <c r="AB7046" s="3">
        <v>0.125</v>
      </c>
      <c r="AC7046" s="1">
        <v>-6.1992000000000003</v>
      </c>
      <c r="AD7046">
        <v>5</v>
      </c>
      <c r="AE7046">
        <v>5</v>
      </c>
      <c r="AF7046" t="s">
        <v>48</v>
      </c>
      <c r="AG7046">
        <v>2017</v>
      </c>
      <c r="AH7046">
        <f>COUNTBLANK(datos[[#This Row],[Row ID]:[Year sales]])</f>
        <v>0</v>
      </c>
    </row>
    <row r="7047" spans="1:34" x14ac:dyDescent="0.3">
      <c r="A7047">
        <v>7046</v>
      </c>
      <c r="B7047" t="s">
        <v>9286</v>
      </c>
      <c r="C7047" s="4">
        <v>42677</v>
      </c>
      <c r="D7047" s="4">
        <v>42683</v>
      </c>
      <c r="E7047" t="s">
        <v>67</v>
      </c>
      <c r="F7047" t="s">
        <v>5315</v>
      </c>
      <c r="G7047" t="s">
        <v>5316</v>
      </c>
      <c r="H7047" t="s">
        <v>57</v>
      </c>
      <c r="I7047" t="s">
        <v>38</v>
      </c>
      <c r="J7047" t="s">
        <v>837</v>
      </c>
      <c r="K7047" t="s">
        <v>124</v>
      </c>
      <c r="L7047">
        <v>75217</v>
      </c>
      <c r="M7047" t="s">
        <v>125</v>
      </c>
      <c r="N7047" t="s">
        <v>4888</v>
      </c>
      <c r="O7047" t="s">
        <v>62</v>
      </c>
      <c r="P7047" t="s">
        <v>110</v>
      </c>
      <c r="Q7047" t="s">
        <v>4889</v>
      </c>
      <c r="R7047" s="1">
        <v>9.2479999999999993</v>
      </c>
      <c r="S7047">
        <v>2</v>
      </c>
      <c r="T7047">
        <f t="shared" si="110"/>
        <v>34</v>
      </c>
      <c r="U7047" t="s">
        <v>46</v>
      </c>
      <c r="V7047">
        <v>0.2</v>
      </c>
      <c r="W7047">
        <v>1.8495999999999999</v>
      </c>
      <c r="X7047" s="1">
        <v>-1.8495999999999999</v>
      </c>
      <c r="Y7047" s="1">
        <v>11.0976</v>
      </c>
      <c r="Z7047" t="s">
        <v>65</v>
      </c>
      <c r="AA7047" s="2">
        <v>3.3523999999999998</v>
      </c>
      <c r="AB7047" s="3">
        <v>0.36249999999999999</v>
      </c>
      <c r="AC7047" s="1">
        <v>-4.0460000000000003</v>
      </c>
      <c r="AD7047">
        <v>6</v>
      </c>
      <c r="AE7047">
        <v>6</v>
      </c>
      <c r="AF7047" t="s">
        <v>48</v>
      </c>
      <c r="AG7047">
        <v>2016</v>
      </c>
      <c r="AH7047">
        <f>COUNTBLANK(datos[[#This Row],[Row ID]:[Year sales]])</f>
        <v>0</v>
      </c>
    </row>
    <row r="7048" spans="1:34" x14ac:dyDescent="0.3">
      <c r="A7048">
        <v>7047</v>
      </c>
      <c r="B7048" t="s">
        <v>9287</v>
      </c>
      <c r="C7048" s="4">
        <v>41737</v>
      </c>
      <c r="D7048" s="4">
        <v>41741</v>
      </c>
      <c r="E7048" t="s">
        <v>67</v>
      </c>
      <c r="F7048" t="s">
        <v>1184</v>
      </c>
      <c r="G7048" t="s">
        <v>1185</v>
      </c>
      <c r="H7048" t="s">
        <v>122</v>
      </c>
      <c r="I7048" t="s">
        <v>38</v>
      </c>
      <c r="J7048" t="s">
        <v>107</v>
      </c>
      <c r="K7048" t="s">
        <v>59</v>
      </c>
      <c r="L7048">
        <v>94521</v>
      </c>
      <c r="M7048" t="s">
        <v>60</v>
      </c>
      <c r="N7048" t="s">
        <v>905</v>
      </c>
      <c r="O7048" t="s">
        <v>43</v>
      </c>
      <c r="P7048" t="s">
        <v>73</v>
      </c>
      <c r="Q7048" t="s">
        <v>906</v>
      </c>
      <c r="R7048" s="1">
        <v>99.591999999999999</v>
      </c>
      <c r="S7048">
        <v>1</v>
      </c>
      <c r="T7048">
        <f t="shared" si="110"/>
        <v>40</v>
      </c>
      <c r="U7048" t="s">
        <v>46</v>
      </c>
      <c r="V7048">
        <v>0.2</v>
      </c>
      <c r="W7048">
        <v>19.918400000000002</v>
      </c>
      <c r="X7048" s="1">
        <v>-19.918399999999998</v>
      </c>
      <c r="Y7048" s="1">
        <v>119.5104</v>
      </c>
      <c r="Z7048" t="s">
        <v>99</v>
      </c>
      <c r="AA7048" s="2">
        <v>2.4897999999999998</v>
      </c>
      <c r="AB7048" s="3">
        <v>2.4999999999999998E-2</v>
      </c>
      <c r="AC7048" s="1">
        <v>-77.183800000000005</v>
      </c>
      <c r="AD7048">
        <v>4</v>
      </c>
      <c r="AE7048">
        <v>4</v>
      </c>
      <c r="AF7048" t="s">
        <v>48</v>
      </c>
      <c r="AG7048">
        <v>2014</v>
      </c>
      <c r="AH7048">
        <f>COUNTBLANK(datos[[#This Row],[Row ID]:[Year sales]])</f>
        <v>0</v>
      </c>
    </row>
    <row r="7049" spans="1:34" x14ac:dyDescent="0.3">
      <c r="A7049">
        <v>7048</v>
      </c>
      <c r="B7049" t="s">
        <v>9287</v>
      </c>
      <c r="C7049" s="4">
        <v>41737</v>
      </c>
      <c r="D7049" s="4">
        <v>41741</v>
      </c>
      <c r="E7049" t="s">
        <v>67</v>
      </c>
      <c r="F7049" t="s">
        <v>1184</v>
      </c>
      <c r="G7049" t="s">
        <v>1185</v>
      </c>
      <c r="H7049" t="s">
        <v>122</v>
      </c>
      <c r="I7049" t="s">
        <v>38</v>
      </c>
      <c r="J7049" t="s">
        <v>107</v>
      </c>
      <c r="K7049" t="s">
        <v>59</v>
      </c>
      <c r="L7049">
        <v>94521</v>
      </c>
      <c r="M7049" t="s">
        <v>60</v>
      </c>
      <c r="N7049" t="s">
        <v>1202</v>
      </c>
      <c r="O7049" t="s">
        <v>90</v>
      </c>
      <c r="P7049" t="s">
        <v>181</v>
      </c>
      <c r="Q7049" t="s">
        <v>1203</v>
      </c>
      <c r="R7049" s="1">
        <v>399.96</v>
      </c>
      <c r="S7049">
        <v>4</v>
      </c>
      <c r="T7049">
        <f t="shared" si="110"/>
        <v>32</v>
      </c>
      <c r="U7049" t="s">
        <v>52</v>
      </c>
      <c r="V7049">
        <v>0</v>
      </c>
      <c r="W7049">
        <v>0</v>
      </c>
      <c r="X7049" s="1">
        <v>0</v>
      </c>
      <c r="Y7049" s="1">
        <v>399.96</v>
      </c>
      <c r="Z7049" t="s">
        <v>47</v>
      </c>
      <c r="AA7049" s="2">
        <v>139.98599999999999</v>
      </c>
      <c r="AB7049" s="3">
        <v>0.35</v>
      </c>
      <c r="AC7049" s="1">
        <v>-259.97399999999999</v>
      </c>
      <c r="AD7049">
        <v>4</v>
      </c>
      <c r="AE7049">
        <v>4</v>
      </c>
      <c r="AF7049" t="s">
        <v>48</v>
      </c>
      <c r="AG7049">
        <v>2014</v>
      </c>
      <c r="AH7049">
        <f>COUNTBLANK(datos[[#This Row],[Row ID]:[Year sales]])</f>
        <v>0</v>
      </c>
    </row>
    <row r="7050" spans="1:34" x14ac:dyDescent="0.3">
      <c r="A7050">
        <v>7049</v>
      </c>
      <c r="B7050" t="s">
        <v>9288</v>
      </c>
      <c r="C7050" s="4">
        <v>42596</v>
      </c>
      <c r="D7050" s="4">
        <v>42598</v>
      </c>
      <c r="E7050" t="s">
        <v>208</v>
      </c>
      <c r="F7050" t="s">
        <v>2587</v>
      </c>
      <c r="G7050" t="s">
        <v>2588</v>
      </c>
      <c r="H7050" t="s">
        <v>37</v>
      </c>
      <c r="I7050" t="s">
        <v>38</v>
      </c>
      <c r="J7050" t="s">
        <v>5689</v>
      </c>
      <c r="K7050" t="s">
        <v>355</v>
      </c>
      <c r="L7050">
        <v>37211</v>
      </c>
      <c r="M7050" t="s">
        <v>41</v>
      </c>
      <c r="N7050" t="s">
        <v>6772</v>
      </c>
      <c r="O7050" t="s">
        <v>62</v>
      </c>
      <c r="P7050" t="s">
        <v>110</v>
      </c>
      <c r="Q7050" t="s">
        <v>6773</v>
      </c>
      <c r="R7050" s="1">
        <v>15.552</v>
      </c>
      <c r="S7050">
        <v>3</v>
      </c>
      <c r="T7050">
        <f t="shared" si="110"/>
        <v>15</v>
      </c>
      <c r="U7050" t="s">
        <v>52</v>
      </c>
      <c r="V7050">
        <v>0.2</v>
      </c>
      <c r="W7050">
        <v>3.1104000000000003</v>
      </c>
      <c r="X7050" s="1">
        <v>-3.1103999999999998</v>
      </c>
      <c r="Y7050" s="1">
        <v>18.662399999999998</v>
      </c>
      <c r="Z7050" t="s">
        <v>65</v>
      </c>
      <c r="AA7050" s="2">
        <v>5.4432</v>
      </c>
      <c r="AB7050" s="3">
        <v>0.35000000000000003</v>
      </c>
      <c r="AC7050" s="1">
        <v>-6.9984000000000002</v>
      </c>
      <c r="AD7050">
        <v>2</v>
      </c>
      <c r="AE7050">
        <v>2</v>
      </c>
      <c r="AF7050" t="s">
        <v>48</v>
      </c>
      <c r="AG7050">
        <v>2016</v>
      </c>
      <c r="AH7050">
        <f>COUNTBLANK(datos[[#This Row],[Row ID]:[Year sales]])</f>
        <v>0</v>
      </c>
    </row>
    <row r="7051" spans="1:34" x14ac:dyDescent="0.3">
      <c r="A7051">
        <v>7050</v>
      </c>
      <c r="B7051" t="s">
        <v>9289</v>
      </c>
      <c r="C7051" s="4">
        <v>41907</v>
      </c>
      <c r="D7051" s="4">
        <v>41912</v>
      </c>
      <c r="E7051" t="s">
        <v>67</v>
      </c>
      <c r="F7051" t="s">
        <v>5248</v>
      </c>
      <c r="G7051" t="s">
        <v>5249</v>
      </c>
      <c r="H7051" t="s">
        <v>122</v>
      </c>
      <c r="I7051" t="s">
        <v>38</v>
      </c>
      <c r="J7051" t="s">
        <v>476</v>
      </c>
      <c r="K7051" t="s">
        <v>477</v>
      </c>
      <c r="L7051">
        <v>80013</v>
      </c>
      <c r="M7051" t="s">
        <v>60</v>
      </c>
      <c r="N7051" t="s">
        <v>6974</v>
      </c>
      <c r="O7051" t="s">
        <v>62</v>
      </c>
      <c r="P7051" t="s">
        <v>86</v>
      </c>
      <c r="Q7051" t="s">
        <v>6975</v>
      </c>
      <c r="R7051" s="1">
        <v>14.576000000000001</v>
      </c>
      <c r="S7051">
        <v>2</v>
      </c>
      <c r="T7051">
        <f t="shared" si="110"/>
        <v>28</v>
      </c>
      <c r="U7051" t="s">
        <v>46</v>
      </c>
      <c r="V7051">
        <v>0.2</v>
      </c>
      <c r="W7051">
        <v>2.9152000000000005</v>
      </c>
      <c r="X7051" s="1">
        <v>-2.9152</v>
      </c>
      <c r="Y7051" s="1">
        <v>17.491199999999999</v>
      </c>
      <c r="Z7051" t="s">
        <v>65</v>
      </c>
      <c r="AA7051" s="2">
        <v>2.3685999999999998</v>
      </c>
      <c r="AB7051" s="3">
        <v>0.16249999999999998</v>
      </c>
      <c r="AC7051" s="1">
        <v>-9.2921999999999993</v>
      </c>
      <c r="AD7051">
        <v>5</v>
      </c>
      <c r="AE7051">
        <v>5</v>
      </c>
      <c r="AF7051" t="s">
        <v>48</v>
      </c>
      <c r="AG7051">
        <v>2014</v>
      </c>
      <c r="AH7051">
        <f>COUNTBLANK(datos[[#This Row],[Row ID]:[Year sales]])</f>
        <v>0</v>
      </c>
    </row>
    <row r="7052" spans="1:34" x14ac:dyDescent="0.3">
      <c r="A7052">
        <v>7051</v>
      </c>
      <c r="B7052" t="s">
        <v>9290</v>
      </c>
      <c r="C7052" s="4">
        <v>42715</v>
      </c>
      <c r="D7052" s="4">
        <v>42715</v>
      </c>
      <c r="E7052" t="s">
        <v>1312</v>
      </c>
      <c r="F7052" t="s">
        <v>5082</v>
      </c>
      <c r="G7052" t="s">
        <v>5083</v>
      </c>
      <c r="H7052" t="s">
        <v>37</v>
      </c>
      <c r="I7052" t="s">
        <v>38</v>
      </c>
      <c r="J7052" t="s">
        <v>1907</v>
      </c>
      <c r="K7052" t="s">
        <v>59</v>
      </c>
      <c r="L7052">
        <v>92804</v>
      </c>
      <c r="M7052" t="s">
        <v>60</v>
      </c>
      <c r="N7052" t="s">
        <v>1110</v>
      </c>
      <c r="O7052" t="s">
        <v>62</v>
      </c>
      <c r="P7052" t="s">
        <v>94</v>
      </c>
      <c r="Q7052" t="s">
        <v>1111</v>
      </c>
      <c r="R7052" s="1">
        <v>209.6</v>
      </c>
      <c r="S7052">
        <v>5</v>
      </c>
      <c r="T7052">
        <f t="shared" si="110"/>
        <v>34</v>
      </c>
      <c r="U7052" t="s">
        <v>75</v>
      </c>
      <c r="V7052">
        <v>0.2</v>
      </c>
      <c r="W7052">
        <v>41.92</v>
      </c>
      <c r="X7052" s="1">
        <v>-41.92</v>
      </c>
      <c r="Y7052" s="1">
        <v>251.51999999999998</v>
      </c>
      <c r="Z7052" t="s">
        <v>47</v>
      </c>
      <c r="AA7052" s="2">
        <v>68.12</v>
      </c>
      <c r="AB7052" s="3">
        <v>0.32500000000000001</v>
      </c>
      <c r="AC7052" s="1">
        <v>-99.56</v>
      </c>
      <c r="AD7052">
        <v>0</v>
      </c>
      <c r="AE7052">
        <v>0</v>
      </c>
      <c r="AF7052" t="s">
        <v>48</v>
      </c>
      <c r="AG7052">
        <v>2016</v>
      </c>
      <c r="AH7052">
        <f>COUNTBLANK(datos[[#This Row],[Row ID]:[Year sales]])</f>
        <v>0</v>
      </c>
    </row>
    <row r="7053" spans="1:34" x14ac:dyDescent="0.3">
      <c r="A7053">
        <v>7052</v>
      </c>
      <c r="B7053" t="s">
        <v>9290</v>
      </c>
      <c r="C7053" s="4">
        <v>42715</v>
      </c>
      <c r="D7053" s="4">
        <v>42715</v>
      </c>
      <c r="E7053" t="s">
        <v>1312</v>
      </c>
      <c r="F7053" t="s">
        <v>5082</v>
      </c>
      <c r="G7053" t="s">
        <v>5083</v>
      </c>
      <c r="H7053" t="s">
        <v>37</v>
      </c>
      <c r="I7053" t="s">
        <v>38</v>
      </c>
      <c r="J7053" t="s">
        <v>1907</v>
      </c>
      <c r="K7053" t="s">
        <v>59</v>
      </c>
      <c r="L7053">
        <v>92804</v>
      </c>
      <c r="M7053" t="s">
        <v>60</v>
      </c>
      <c r="N7053" t="s">
        <v>8438</v>
      </c>
      <c r="O7053" t="s">
        <v>62</v>
      </c>
      <c r="P7053" t="s">
        <v>86</v>
      </c>
      <c r="Q7053" t="s">
        <v>8439</v>
      </c>
      <c r="R7053" s="1">
        <v>23.32</v>
      </c>
      <c r="S7053">
        <v>2</v>
      </c>
      <c r="T7053">
        <f t="shared" si="110"/>
        <v>10</v>
      </c>
      <c r="U7053" t="s">
        <v>46</v>
      </c>
      <c r="V7053">
        <v>0</v>
      </c>
      <c r="W7053">
        <v>0</v>
      </c>
      <c r="X7053" s="1">
        <v>0</v>
      </c>
      <c r="Y7053" s="1">
        <v>23.32</v>
      </c>
      <c r="Z7053" t="s">
        <v>65</v>
      </c>
      <c r="AA7053" s="2">
        <v>6.0632000000000001</v>
      </c>
      <c r="AB7053" s="3">
        <v>0.26</v>
      </c>
      <c r="AC7053" s="1">
        <v>-17.256799999999998</v>
      </c>
      <c r="AD7053">
        <v>0</v>
      </c>
      <c r="AE7053">
        <v>0</v>
      </c>
      <c r="AF7053" t="s">
        <v>48</v>
      </c>
      <c r="AG7053">
        <v>2016</v>
      </c>
      <c r="AH7053">
        <f>COUNTBLANK(datos[[#This Row],[Row ID]:[Year sales]])</f>
        <v>0</v>
      </c>
    </row>
    <row r="7054" spans="1:34" x14ac:dyDescent="0.3">
      <c r="A7054">
        <v>7053</v>
      </c>
      <c r="B7054" t="s">
        <v>9290</v>
      </c>
      <c r="C7054" s="4">
        <v>42715</v>
      </c>
      <c r="D7054" s="4">
        <v>42715</v>
      </c>
      <c r="E7054" t="s">
        <v>1312</v>
      </c>
      <c r="F7054" t="s">
        <v>5082</v>
      </c>
      <c r="G7054" t="s">
        <v>5083</v>
      </c>
      <c r="H7054" t="s">
        <v>37</v>
      </c>
      <c r="I7054" t="s">
        <v>38</v>
      </c>
      <c r="J7054" t="s">
        <v>1907</v>
      </c>
      <c r="K7054" t="s">
        <v>59</v>
      </c>
      <c r="L7054">
        <v>92804</v>
      </c>
      <c r="M7054" t="s">
        <v>60</v>
      </c>
      <c r="N7054" t="s">
        <v>4733</v>
      </c>
      <c r="O7054" t="s">
        <v>62</v>
      </c>
      <c r="P7054" t="s">
        <v>110</v>
      </c>
      <c r="Q7054" t="s">
        <v>4734</v>
      </c>
      <c r="R7054" s="1">
        <v>30.98</v>
      </c>
      <c r="S7054">
        <v>1</v>
      </c>
      <c r="T7054">
        <f t="shared" si="110"/>
        <v>16</v>
      </c>
      <c r="U7054" t="s">
        <v>46</v>
      </c>
      <c r="V7054">
        <v>0</v>
      </c>
      <c r="W7054">
        <v>0</v>
      </c>
      <c r="X7054" s="1">
        <v>0</v>
      </c>
      <c r="Y7054" s="1">
        <v>30.98</v>
      </c>
      <c r="Z7054" t="s">
        <v>65</v>
      </c>
      <c r="AA7054" s="2">
        <v>13.941000000000001</v>
      </c>
      <c r="AB7054" s="3">
        <v>0.45</v>
      </c>
      <c r="AC7054" s="1">
        <v>-17.039000000000001</v>
      </c>
      <c r="AD7054">
        <v>0</v>
      </c>
      <c r="AE7054">
        <v>0</v>
      </c>
      <c r="AF7054" t="s">
        <v>48</v>
      </c>
      <c r="AG7054">
        <v>2016</v>
      </c>
      <c r="AH7054">
        <f>COUNTBLANK(datos[[#This Row],[Row ID]:[Year sales]])</f>
        <v>0</v>
      </c>
    </row>
    <row r="7055" spans="1:34" x14ac:dyDescent="0.3">
      <c r="A7055">
        <v>7054</v>
      </c>
      <c r="B7055" t="s">
        <v>9290</v>
      </c>
      <c r="C7055" s="4">
        <v>42715</v>
      </c>
      <c r="D7055" s="4">
        <v>42715</v>
      </c>
      <c r="E7055" t="s">
        <v>1312</v>
      </c>
      <c r="F7055" t="s">
        <v>5082</v>
      </c>
      <c r="G7055" t="s">
        <v>5083</v>
      </c>
      <c r="H7055" t="s">
        <v>37</v>
      </c>
      <c r="I7055" t="s">
        <v>38</v>
      </c>
      <c r="J7055" t="s">
        <v>1907</v>
      </c>
      <c r="K7055" t="s">
        <v>59</v>
      </c>
      <c r="L7055">
        <v>92804</v>
      </c>
      <c r="M7055" t="s">
        <v>60</v>
      </c>
      <c r="N7055" t="s">
        <v>2489</v>
      </c>
      <c r="O7055" t="s">
        <v>90</v>
      </c>
      <c r="P7055" t="s">
        <v>181</v>
      </c>
      <c r="Q7055" t="s">
        <v>2490</v>
      </c>
      <c r="R7055" s="1">
        <v>119.96</v>
      </c>
      <c r="S7055">
        <v>4</v>
      </c>
      <c r="T7055">
        <f t="shared" si="110"/>
        <v>19</v>
      </c>
      <c r="U7055" t="s">
        <v>52</v>
      </c>
      <c r="V7055">
        <v>0</v>
      </c>
      <c r="W7055">
        <v>0</v>
      </c>
      <c r="X7055" s="1">
        <v>0</v>
      </c>
      <c r="Y7055" s="1">
        <v>119.96</v>
      </c>
      <c r="Z7055" t="s">
        <v>99</v>
      </c>
      <c r="AA7055" s="2">
        <v>25.191600000000001</v>
      </c>
      <c r="AB7055" s="3">
        <v>0.21000000000000002</v>
      </c>
      <c r="AC7055" s="1">
        <v>-94.7684</v>
      </c>
      <c r="AD7055">
        <v>0</v>
      </c>
      <c r="AE7055">
        <v>0</v>
      </c>
      <c r="AF7055" t="s">
        <v>48</v>
      </c>
      <c r="AG7055">
        <v>2016</v>
      </c>
      <c r="AH7055">
        <f>COUNTBLANK(datos[[#This Row],[Row ID]:[Year sales]])</f>
        <v>0</v>
      </c>
    </row>
    <row r="7056" spans="1:34" x14ac:dyDescent="0.3">
      <c r="A7056">
        <v>7055</v>
      </c>
      <c r="B7056" t="s">
        <v>9290</v>
      </c>
      <c r="C7056" s="4">
        <v>42715</v>
      </c>
      <c r="D7056" s="4">
        <v>42715</v>
      </c>
      <c r="E7056" t="s">
        <v>1312</v>
      </c>
      <c r="F7056" t="s">
        <v>5082</v>
      </c>
      <c r="G7056" t="s">
        <v>5083</v>
      </c>
      <c r="H7056" t="s">
        <v>37</v>
      </c>
      <c r="I7056" t="s">
        <v>38</v>
      </c>
      <c r="J7056" t="s">
        <v>1907</v>
      </c>
      <c r="K7056" t="s">
        <v>59</v>
      </c>
      <c r="L7056">
        <v>92804</v>
      </c>
      <c r="M7056" t="s">
        <v>60</v>
      </c>
      <c r="N7056" t="s">
        <v>4867</v>
      </c>
      <c r="O7056" t="s">
        <v>43</v>
      </c>
      <c r="P7056" t="s">
        <v>50</v>
      </c>
      <c r="Q7056" t="s">
        <v>4868</v>
      </c>
      <c r="R7056" s="1">
        <v>363.92</v>
      </c>
      <c r="S7056">
        <v>5</v>
      </c>
      <c r="T7056">
        <f t="shared" si="110"/>
        <v>59</v>
      </c>
      <c r="U7056" t="s">
        <v>75</v>
      </c>
      <c r="V7056">
        <v>0.2</v>
      </c>
      <c r="W7056">
        <v>72.784000000000006</v>
      </c>
      <c r="X7056" s="1">
        <v>-72.784000000000006</v>
      </c>
      <c r="Y7056" s="1">
        <v>436.70400000000001</v>
      </c>
      <c r="Z7056" t="s">
        <v>47</v>
      </c>
      <c r="AA7056" s="2">
        <v>-31.843</v>
      </c>
      <c r="AB7056" s="3">
        <v>-8.7499999999999994E-2</v>
      </c>
      <c r="AC7056" s="1">
        <v>-322.97899999999998</v>
      </c>
      <c r="AD7056">
        <v>0</v>
      </c>
      <c r="AE7056">
        <v>0</v>
      </c>
      <c r="AF7056" t="s">
        <v>48</v>
      </c>
      <c r="AG7056">
        <v>2016</v>
      </c>
      <c r="AH7056">
        <f>COUNTBLANK(datos[[#This Row],[Row ID]:[Year sales]])</f>
        <v>0</v>
      </c>
    </row>
    <row r="7057" spans="1:34" x14ac:dyDescent="0.3">
      <c r="A7057">
        <v>7056</v>
      </c>
      <c r="B7057" t="s">
        <v>9290</v>
      </c>
      <c r="C7057" s="4">
        <v>42715</v>
      </c>
      <c r="D7057" s="4">
        <v>42715</v>
      </c>
      <c r="E7057" t="s">
        <v>1312</v>
      </c>
      <c r="F7057" t="s">
        <v>5082</v>
      </c>
      <c r="G7057" t="s">
        <v>5083</v>
      </c>
      <c r="H7057" t="s">
        <v>37</v>
      </c>
      <c r="I7057" t="s">
        <v>38</v>
      </c>
      <c r="J7057" t="s">
        <v>1907</v>
      </c>
      <c r="K7057" t="s">
        <v>59</v>
      </c>
      <c r="L7057">
        <v>92804</v>
      </c>
      <c r="M7057" t="s">
        <v>60</v>
      </c>
      <c r="N7057" t="s">
        <v>2071</v>
      </c>
      <c r="O7057" t="s">
        <v>62</v>
      </c>
      <c r="P7057" t="s">
        <v>94</v>
      </c>
      <c r="Q7057" t="s">
        <v>2072</v>
      </c>
      <c r="R7057" s="1">
        <v>35.808</v>
      </c>
      <c r="S7057">
        <v>3</v>
      </c>
      <c r="T7057">
        <f t="shared" si="110"/>
        <v>35</v>
      </c>
      <c r="U7057" t="s">
        <v>52</v>
      </c>
      <c r="V7057">
        <v>0.2</v>
      </c>
      <c r="W7057">
        <v>7.1616</v>
      </c>
      <c r="X7057" s="1">
        <v>-7.1616</v>
      </c>
      <c r="Y7057" s="1">
        <v>42.9696</v>
      </c>
      <c r="Z7057" t="s">
        <v>65</v>
      </c>
      <c r="AA7057" s="2">
        <v>11.19</v>
      </c>
      <c r="AB7057" s="3">
        <v>0.3125</v>
      </c>
      <c r="AC7057" s="1">
        <v>-17.456399999999999</v>
      </c>
      <c r="AD7057">
        <v>0</v>
      </c>
      <c r="AE7057">
        <v>0</v>
      </c>
      <c r="AF7057" t="s">
        <v>48</v>
      </c>
      <c r="AG7057">
        <v>2016</v>
      </c>
      <c r="AH7057">
        <f>COUNTBLANK(datos[[#This Row],[Row ID]:[Year sales]])</f>
        <v>0</v>
      </c>
    </row>
    <row r="7058" spans="1:34" x14ac:dyDescent="0.3">
      <c r="A7058">
        <v>7057</v>
      </c>
      <c r="B7058" t="s">
        <v>9290</v>
      </c>
      <c r="C7058" s="4">
        <v>42715</v>
      </c>
      <c r="D7058" s="4">
        <v>42715</v>
      </c>
      <c r="E7058" t="s">
        <v>1312</v>
      </c>
      <c r="F7058" t="s">
        <v>5082</v>
      </c>
      <c r="G7058" t="s">
        <v>5083</v>
      </c>
      <c r="H7058" t="s">
        <v>37</v>
      </c>
      <c r="I7058" t="s">
        <v>38</v>
      </c>
      <c r="J7058" t="s">
        <v>1907</v>
      </c>
      <c r="K7058" t="s">
        <v>59</v>
      </c>
      <c r="L7058">
        <v>92804</v>
      </c>
      <c r="M7058" t="s">
        <v>60</v>
      </c>
      <c r="N7058" t="s">
        <v>3248</v>
      </c>
      <c r="O7058" t="s">
        <v>62</v>
      </c>
      <c r="P7058" t="s">
        <v>94</v>
      </c>
      <c r="Q7058" t="s">
        <v>3249</v>
      </c>
      <c r="R7058" s="1">
        <v>122.688</v>
      </c>
      <c r="S7058">
        <v>9</v>
      </c>
      <c r="T7058">
        <f t="shared" si="110"/>
        <v>42</v>
      </c>
      <c r="U7058" t="s">
        <v>75</v>
      </c>
      <c r="V7058">
        <v>0.2</v>
      </c>
      <c r="W7058">
        <v>24.537600000000001</v>
      </c>
      <c r="X7058" s="1">
        <v>-24.537600000000001</v>
      </c>
      <c r="Y7058" s="1">
        <v>147.22560000000001</v>
      </c>
      <c r="Z7058" t="s">
        <v>99</v>
      </c>
      <c r="AA7058" s="2">
        <v>39.873600000000003</v>
      </c>
      <c r="AB7058" s="3">
        <v>0.32500000000000001</v>
      </c>
      <c r="AC7058" s="1">
        <v>-58.276800000000001</v>
      </c>
      <c r="AD7058">
        <v>0</v>
      </c>
      <c r="AE7058">
        <v>0</v>
      </c>
      <c r="AF7058" t="s">
        <v>48</v>
      </c>
      <c r="AG7058">
        <v>2016</v>
      </c>
      <c r="AH7058">
        <f>COUNTBLANK(datos[[#This Row],[Row ID]:[Year sales]])</f>
        <v>0</v>
      </c>
    </row>
    <row r="7059" spans="1:34" x14ac:dyDescent="0.3">
      <c r="A7059">
        <v>7058</v>
      </c>
      <c r="B7059" t="s">
        <v>9290</v>
      </c>
      <c r="C7059" s="4">
        <v>42715</v>
      </c>
      <c r="D7059" s="4">
        <v>42715</v>
      </c>
      <c r="E7059" t="s">
        <v>1312</v>
      </c>
      <c r="F7059" t="s">
        <v>5082</v>
      </c>
      <c r="G7059" t="s">
        <v>5083</v>
      </c>
      <c r="H7059" t="s">
        <v>37</v>
      </c>
      <c r="I7059" t="s">
        <v>38</v>
      </c>
      <c r="J7059" t="s">
        <v>1907</v>
      </c>
      <c r="K7059" t="s">
        <v>59</v>
      </c>
      <c r="L7059">
        <v>92804</v>
      </c>
      <c r="M7059" t="s">
        <v>60</v>
      </c>
      <c r="N7059" t="s">
        <v>3517</v>
      </c>
      <c r="O7059" t="s">
        <v>43</v>
      </c>
      <c r="P7059" t="s">
        <v>73</v>
      </c>
      <c r="Q7059" t="s">
        <v>3518</v>
      </c>
      <c r="R7059" s="1">
        <v>892.13599999999997</v>
      </c>
      <c r="S7059">
        <v>7</v>
      </c>
      <c r="T7059">
        <f t="shared" si="110"/>
        <v>29</v>
      </c>
      <c r="U7059" t="s">
        <v>75</v>
      </c>
      <c r="V7059">
        <v>0.2</v>
      </c>
      <c r="W7059">
        <v>178.4272</v>
      </c>
      <c r="X7059" s="1">
        <v>-178.4272</v>
      </c>
      <c r="Y7059" s="1">
        <v>1070.5632000000001</v>
      </c>
      <c r="Z7059" t="s">
        <v>53</v>
      </c>
      <c r="AA7059" s="2">
        <v>111.517</v>
      </c>
      <c r="AB7059" s="3">
        <v>0.125</v>
      </c>
      <c r="AC7059" s="1">
        <v>-602.19179999999994</v>
      </c>
      <c r="AD7059">
        <v>0</v>
      </c>
      <c r="AE7059">
        <v>0</v>
      </c>
      <c r="AF7059" t="s">
        <v>48</v>
      </c>
      <c r="AG7059">
        <v>2016</v>
      </c>
      <c r="AH7059">
        <f>COUNTBLANK(datos[[#This Row],[Row ID]:[Year sales]])</f>
        <v>0</v>
      </c>
    </row>
    <row r="7060" spans="1:34" x14ac:dyDescent="0.3">
      <c r="A7060">
        <v>7059</v>
      </c>
      <c r="B7060" t="s">
        <v>9290</v>
      </c>
      <c r="C7060" s="4">
        <v>42715</v>
      </c>
      <c r="D7060" s="4">
        <v>42715</v>
      </c>
      <c r="E7060" t="s">
        <v>1312</v>
      </c>
      <c r="F7060" t="s">
        <v>5082</v>
      </c>
      <c r="G7060" t="s">
        <v>5083</v>
      </c>
      <c r="H7060" t="s">
        <v>37</v>
      </c>
      <c r="I7060" t="s">
        <v>38</v>
      </c>
      <c r="J7060" t="s">
        <v>1907</v>
      </c>
      <c r="K7060" t="s">
        <v>59</v>
      </c>
      <c r="L7060">
        <v>92804</v>
      </c>
      <c r="M7060" t="s">
        <v>60</v>
      </c>
      <c r="N7060" t="s">
        <v>8550</v>
      </c>
      <c r="O7060" t="s">
        <v>62</v>
      </c>
      <c r="P7060" t="s">
        <v>77</v>
      </c>
      <c r="Q7060" t="s">
        <v>8551</v>
      </c>
      <c r="R7060" s="1">
        <v>50.22</v>
      </c>
      <c r="S7060">
        <v>3</v>
      </c>
      <c r="T7060">
        <f t="shared" si="110"/>
        <v>32</v>
      </c>
      <c r="U7060" t="s">
        <v>52</v>
      </c>
      <c r="V7060">
        <v>0</v>
      </c>
      <c r="W7060">
        <v>0</v>
      </c>
      <c r="X7060" s="1">
        <v>0</v>
      </c>
      <c r="Y7060" s="1">
        <v>50.22</v>
      </c>
      <c r="Z7060" t="s">
        <v>99</v>
      </c>
      <c r="AA7060" s="2">
        <v>2.0087999999999999</v>
      </c>
      <c r="AB7060" s="3">
        <v>0.04</v>
      </c>
      <c r="AC7060" s="1">
        <v>-48.211199999999998</v>
      </c>
      <c r="AD7060">
        <v>0</v>
      </c>
      <c r="AE7060">
        <v>0</v>
      </c>
      <c r="AF7060" t="s">
        <v>48</v>
      </c>
      <c r="AG7060">
        <v>2016</v>
      </c>
      <c r="AH7060">
        <f>COUNTBLANK(datos[[#This Row],[Row ID]:[Year sales]])</f>
        <v>0</v>
      </c>
    </row>
    <row r="7061" spans="1:34" x14ac:dyDescent="0.3">
      <c r="A7061">
        <v>7060</v>
      </c>
      <c r="B7061" t="s">
        <v>9290</v>
      </c>
      <c r="C7061" s="4">
        <v>42715</v>
      </c>
      <c r="D7061" s="4">
        <v>42715</v>
      </c>
      <c r="E7061" t="s">
        <v>1312</v>
      </c>
      <c r="F7061" t="s">
        <v>5082</v>
      </c>
      <c r="G7061" t="s">
        <v>5083</v>
      </c>
      <c r="H7061" t="s">
        <v>37</v>
      </c>
      <c r="I7061" t="s">
        <v>38</v>
      </c>
      <c r="J7061" t="s">
        <v>1907</v>
      </c>
      <c r="K7061" t="s">
        <v>59</v>
      </c>
      <c r="L7061">
        <v>92804</v>
      </c>
      <c r="M7061" t="s">
        <v>60</v>
      </c>
      <c r="N7061" t="s">
        <v>2300</v>
      </c>
      <c r="O7061" t="s">
        <v>62</v>
      </c>
      <c r="P7061" t="s">
        <v>97</v>
      </c>
      <c r="Q7061" t="s">
        <v>2301</v>
      </c>
      <c r="R7061" s="1">
        <v>83.42</v>
      </c>
      <c r="S7061">
        <v>2</v>
      </c>
      <c r="T7061">
        <f t="shared" si="110"/>
        <v>20</v>
      </c>
      <c r="U7061" t="s">
        <v>46</v>
      </c>
      <c r="V7061">
        <v>0</v>
      </c>
      <c r="W7061">
        <v>0</v>
      </c>
      <c r="X7061" s="1">
        <v>0</v>
      </c>
      <c r="Y7061" s="1">
        <v>83.42</v>
      </c>
      <c r="Z7061" t="s">
        <v>99</v>
      </c>
      <c r="AA7061" s="2">
        <v>24.191800000000001</v>
      </c>
      <c r="AB7061" s="3">
        <v>0.28999999999999998</v>
      </c>
      <c r="AC7061" s="1">
        <v>-59.228200000000001</v>
      </c>
      <c r="AD7061">
        <v>0</v>
      </c>
      <c r="AE7061">
        <v>0</v>
      </c>
      <c r="AF7061" t="s">
        <v>48</v>
      </c>
      <c r="AG7061">
        <v>2016</v>
      </c>
      <c r="AH7061">
        <f>COUNTBLANK(datos[[#This Row],[Row ID]:[Year sales]])</f>
        <v>0</v>
      </c>
    </row>
    <row r="7062" spans="1:34" x14ac:dyDescent="0.3">
      <c r="A7062">
        <v>7061</v>
      </c>
      <c r="B7062" t="s">
        <v>9290</v>
      </c>
      <c r="C7062" s="4">
        <v>42715</v>
      </c>
      <c r="D7062" s="4">
        <v>42715</v>
      </c>
      <c r="E7062" t="s">
        <v>1312</v>
      </c>
      <c r="F7062" t="s">
        <v>5082</v>
      </c>
      <c r="G7062" t="s">
        <v>5083</v>
      </c>
      <c r="H7062" t="s">
        <v>37</v>
      </c>
      <c r="I7062" t="s">
        <v>38</v>
      </c>
      <c r="J7062" t="s">
        <v>1907</v>
      </c>
      <c r="K7062" t="s">
        <v>59</v>
      </c>
      <c r="L7062">
        <v>92804</v>
      </c>
      <c r="M7062" t="s">
        <v>60</v>
      </c>
      <c r="N7062" t="s">
        <v>9291</v>
      </c>
      <c r="O7062" t="s">
        <v>62</v>
      </c>
      <c r="P7062" t="s">
        <v>94</v>
      </c>
      <c r="Q7062" t="s">
        <v>9292</v>
      </c>
      <c r="R7062" s="1">
        <v>5.8719999999999999</v>
      </c>
      <c r="S7062">
        <v>2</v>
      </c>
      <c r="T7062">
        <f t="shared" si="110"/>
        <v>16</v>
      </c>
      <c r="U7062" t="s">
        <v>46</v>
      </c>
      <c r="V7062">
        <v>0.2</v>
      </c>
      <c r="W7062">
        <v>1.1744000000000001</v>
      </c>
      <c r="X7062" s="1">
        <v>-1.1744000000000001</v>
      </c>
      <c r="Y7062" s="1">
        <v>7.0464000000000002</v>
      </c>
      <c r="Z7062" t="s">
        <v>65</v>
      </c>
      <c r="AA7062" s="2">
        <v>2.1286</v>
      </c>
      <c r="AB7062" s="3">
        <v>0.36249999999999999</v>
      </c>
      <c r="AC7062" s="1">
        <v>-2.569</v>
      </c>
      <c r="AD7062">
        <v>0</v>
      </c>
      <c r="AE7062">
        <v>0</v>
      </c>
      <c r="AF7062" t="s">
        <v>48</v>
      </c>
      <c r="AG7062">
        <v>2016</v>
      </c>
      <c r="AH7062">
        <f>COUNTBLANK(datos[[#This Row],[Row ID]:[Year sales]])</f>
        <v>0</v>
      </c>
    </row>
    <row r="7063" spans="1:34" x14ac:dyDescent="0.3">
      <c r="A7063">
        <v>7062</v>
      </c>
      <c r="B7063" t="s">
        <v>9293</v>
      </c>
      <c r="C7063" s="4">
        <v>42038</v>
      </c>
      <c r="D7063" s="4">
        <v>42040</v>
      </c>
      <c r="E7063" t="s">
        <v>34</v>
      </c>
      <c r="F7063" t="s">
        <v>1527</v>
      </c>
      <c r="G7063" t="s">
        <v>1528</v>
      </c>
      <c r="H7063" t="s">
        <v>57</v>
      </c>
      <c r="I7063" t="s">
        <v>38</v>
      </c>
      <c r="J7063" t="s">
        <v>3803</v>
      </c>
      <c r="K7063" t="s">
        <v>141</v>
      </c>
      <c r="L7063">
        <v>84062</v>
      </c>
      <c r="M7063" t="s">
        <v>60</v>
      </c>
      <c r="N7063" t="s">
        <v>3457</v>
      </c>
      <c r="O7063" t="s">
        <v>62</v>
      </c>
      <c r="P7063" t="s">
        <v>94</v>
      </c>
      <c r="Q7063" t="s">
        <v>3458</v>
      </c>
      <c r="R7063" s="1">
        <v>12.144</v>
      </c>
      <c r="S7063">
        <v>3</v>
      </c>
      <c r="T7063">
        <f t="shared" si="110"/>
        <v>26</v>
      </c>
      <c r="U7063" t="s">
        <v>52</v>
      </c>
      <c r="V7063">
        <v>0.2</v>
      </c>
      <c r="W7063">
        <v>2.4288000000000003</v>
      </c>
      <c r="X7063" s="1">
        <v>-2.4287999999999998</v>
      </c>
      <c r="Y7063" s="1">
        <v>14.572800000000001</v>
      </c>
      <c r="Z7063" t="s">
        <v>65</v>
      </c>
      <c r="AA7063" s="2">
        <v>4.0986000000000002</v>
      </c>
      <c r="AB7063" s="3">
        <v>0.33750000000000002</v>
      </c>
      <c r="AC7063" s="1">
        <v>-5.6166</v>
      </c>
      <c r="AD7063">
        <v>2</v>
      </c>
      <c r="AE7063">
        <v>2</v>
      </c>
      <c r="AF7063" t="s">
        <v>48</v>
      </c>
      <c r="AG7063">
        <v>2015</v>
      </c>
      <c r="AH7063">
        <f>COUNTBLANK(datos[[#This Row],[Row ID]:[Year sales]])</f>
        <v>0</v>
      </c>
    </row>
    <row r="7064" spans="1:34" x14ac:dyDescent="0.3">
      <c r="A7064">
        <v>7063</v>
      </c>
      <c r="B7064" t="s">
        <v>9294</v>
      </c>
      <c r="C7064" s="4">
        <v>42733</v>
      </c>
      <c r="D7064" s="4">
        <v>42735</v>
      </c>
      <c r="E7064" t="s">
        <v>34</v>
      </c>
      <c r="F7064" t="s">
        <v>937</v>
      </c>
      <c r="G7064" t="s">
        <v>938</v>
      </c>
      <c r="H7064" t="s">
        <v>37</v>
      </c>
      <c r="I7064" t="s">
        <v>38</v>
      </c>
      <c r="J7064" t="s">
        <v>338</v>
      </c>
      <c r="K7064" t="s">
        <v>440</v>
      </c>
      <c r="L7064">
        <v>97477</v>
      </c>
      <c r="M7064" t="s">
        <v>60</v>
      </c>
      <c r="N7064" t="s">
        <v>8432</v>
      </c>
      <c r="O7064" t="s">
        <v>62</v>
      </c>
      <c r="P7064" t="s">
        <v>193</v>
      </c>
      <c r="Q7064" t="s">
        <v>8084</v>
      </c>
      <c r="R7064" s="1">
        <v>27.792000000000002</v>
      </c>
      <c r="S7064">
        <v>3</v>
      </c>
      <c r="T7064">
        <f t="shared" si="110"/>
        <v>26</v>
      </c>
      <c r="U7064" t="s">
        <v>52</v>
      </c>
      <c r="V7064">
        <v>0.2</v>
      </c>
      <c r="W7064">
        <v>5.5584000000000007</v>
      </c>
      <c r="X7064" s="1">
        <v>-5.5583999999999998</v>
      </c>
      <c r="Y7064" s="1">
        <v>33.3504</v>
      </c>
      <c r="Z7064" t="s">
        <v>65</v>
      </c>
      <c r="AA7064" s="2">
        <v>10.422000000000001</v>
      </c>
      <c r="AB7064" s="3">
        <v>0.375</v>
      </c>
      <c r="AC7064" s="1">
        <v>-11.8116</v>
      </c>
      <c r="AD7064">
        <v>2</v>
      </c>
      <c r="AE7064">
        <v>2</v>
      </c>
      <c r="AF7064" t="s">
        <v>48</v>
      </c>
      <c r="AG7064">
        <v>2016</v>
      </c>
      <c r="AH7064">
        <f>COUNTBLANK(datos[[#This Row],[Row ID]:[Year sales]])</f>
        <v>0</v>
      </c>
    </row>
    <row r="7065" spans="1:34" x14ac:dyDescent="0.3">
      <c r="A7065">
        <v>7064</v>
      </c>
      <c r="B7065" t="s">
        <v>9295</v>
      </c>
      <c r="C7065" s="4">
        <v>42978</v>
      </c>
      <c r="D7065" s="4">
        <v>42983</v>
      </c>
      <c r="E7065" t="s">
        <v>67</v>
      </c>
      <c r="F7065" t="s">
        <v>3791</v>
      </c>
      <c r="G7065" t="s">
        <v>3792</v>
      </c>
      <c r="H7065" t="s">
        <v>122</v>
      </c>
      <c r="I7065" t="s">
        <v>38</v>
      </c>
      <c r="J7065" t="s">
        <v>2000</v>
      </c>
      <c r="K7065" t="s">
        <v>440</v>
      </c>
      <c r="L7065">
        <v>97301</v>
      </c>
      <c r="M7065" t="s">
        <v>60</v>
      </c>
      <c r="N7065" t="s">
        <v>6841</v>
      </c>
      <c r="O7065" t="s">
        <v>62</v>
      </c>
      <c r="P7065" t="s">
        <v>599</v>
      </c>
      <c r="Q7065" t="s">
        <v>6842</v>
      </c>
      <c r="R7065" s="1">
        <v>6.2080000000000002</v>
      </c>
      <c r="S7065">
        <v>2</v>
      </c>
      <c r="T7065">
        <f t="shared" si="110"/>
        <v>12</v>
      </c>
      <c r="U7065" t="s">
        <v>46</v>
      </c>
      <c r="V7065">
        <v>0.2</v>
      </c>
      <c r="W7065">
        <v>1.2416</v>
      </c>
      <c r="X7065" s="1">
        <v>-1.2416</v>
      </c>
      <c r="Y7065" s="1">
        <v>7.4496000000000002</v>
      </c>
      <c r="Z7065" t="s">
        <v>65</v>
      </c>
      <c r="AA7065" s="2">
        <v>0.69840000000000002</v>
      </c>
      <c r="AB7065" s="3">
        <v>0.1125</v>
      </c>
      <c r="AC7065" s="1">
        <v>-4.2679999999999998</v>
      </c>
      <c r="AD7065">
        <v>5</v>
      </c>
      <c r="AE7065">
        <v>5</v>
      </c>
      <c r="AF7065" t="s">
        <v>48</v>
      </c>
      <c r="AG7065">
        <v>2017</v>
      </c>
      <c r="AH7065">
        <f>COUNTBLANK(datos[[#This Row],[Row ID]:[Year sales]])</f>
        <v>0</v>
      </c>
    </row>
    <row r="7066" spans="1:34" x14ac:dyDescent="0.3">
      <c r="A7066">
        <v>7065</v>
      </c>
      <c r="B7066" t="s">
        <v>9296</v>
      </c>
      <c r="C7066" s="4">
        <v>42770</v>
      </c>
      <c r="D7066" s="4">
        <v>42775</v>
      </c>
      <c r="E7066" t="s">
        <v>67</v>
      </c>
      <c r="F7066" t="s">
        <v>2358</v>
      </c>
      <c r="G7066" t="s">
        <v>2359</v>
      </c>
      <c r="H7066" t="s">
        <v>37</v>
      </c>
      <c r="I7066" t="s">
        <v>38</v>
      </c>
      <c r="J7066" t="s">
        <v>409</v>
      </c>
      <c r="K7066" t="s">
        <v>287</v>
      </c>
      <c r="L7066">
        <v>14609</v>
      </c>
      <c r="M7066" t="s">
        <v>168</v>
      </c>
      <c r="N7066" t="s">
        <v>3647</v>
      </c>
      <c r="O7066" t="s">
        <v>62</v>
      </c>
      <c r="P7066" t="s">
        <v>97</v>
      </c>
      <c r="Q7066" t="s">
        <v>3648</v>
      </c>
      <c r="R7066" s="1">
        <v>32.67</v>
      </c>
      <c r="S7066">
        <v>3</v>
      </c>
      <c r="T7066">
        <f t="shared" si="110"/>
        <v>29</v>
      </c>
      <c r="U7066" t="s">
        <v>52</v>
      </c>
      <c r="V7066">
        <v>0</v>
      </c>
      <c r="W7066">
        <v>0</v>
      </c>
      <c r="X7066" s="1">
        <v>0</v>
      </c>
      <c r="Y7066" s="1">
        <v>32.67</v>
      </c>
      <c r="Z7066" t="s">
        <v>65</v>
      </c>
      <c r="AA7066" s="2">
        <v>8.4941999999999993</v>
      </c>
      <c r="AB7066" s="3">
        <v>0.25999999999999995</v>
      </c>
      <c r="AC7066" s="1">
        <v>-24.175799999999999</v>
      </c>
      <c r="AD7066">
        <v>5</v>
      </c>
      <c r="AE7066">
        <v>5</v>
      </c>
      <c r="AF7066" t="s">
        <v>48</v>
      </c>
      <c r="AG7066">
        <v>2017</v>
      </c>
      <c r="AH7066">
        <f>COUNTBLANK(datos[[#This Row],[Row ID]:[Year sales]])</f>
        <v>0</v>
      </c>
    </row>
    <row r="7067" spans="1:34" x14ac:dyDescent="0.3">
      <c r="A7067">
        <v>7066</v>
      </c>
      <c r="B7067" t="s">
        <v>9297</v>
      </c>
      <c r="C7067" s="4">
        <v>41979</v>
      </c>
      <c r="D7067" s="4">
        <v>41981</v>
      </c>
      <c r="E7067" t="s">
        <v>208</v>
      </c>
      <c r="F7067" t="s">
        <v>2317</v>
      </c>
      <c r="G7067" t="s">
        <v>2318</v>
      </c>
      <c r="H7067" t="s">
        <v>57</v>
      </c>
      <c r="I7067" t="s">
        <v>38</v>
      </c>
      <c r="J7067" t="s">
        <v>58</v>
      </c>
      <c r="K7067" t="s">
        <v>59</v>
      </c>
      <c r="L7067">
        <v>90008</v>
      </c>
      <c r="M7067" t="s">
        <v>60</v>
      </c>
      <c r="N7067" t="s">
        <v>2896</v>
      </c>
      <c r="O7067" t="s">
        <v>62</v>
      </c>
      <c r="P7067" t="s">
        <v>77</v>
      </c>
      <c r="Q7067" t="s">
        <v>2897</v>
      </c>
      <c r="R7067" s="1">
        <v>1261.33</v>
      </c>
      <c r="S7067">
        <v>7</v>
      </c>
      <c r="T7067">
        <f t="shared" si="110"/>
        <v>40</v>
      </c>
      <c r="U7067" t="s">
        <v>75</v>
      </c>
      <c r="V7067">
        <v>0</v>
      </c>
      <c r="W7067">
        <v>0</v>
      </c>
      <c r="X7067" s="1">
        <v>0</v>
      </c>
      <c r="Y7067" s="1">
        <v>1261.33</v>
      </c>
      <c r="Z7067" t="s">
        <v>53</v>
      </c>
      <c r="AA7067" s="2">
        <v>327.94580000000002</v>
      </c>
      <c r="AB7067" s="3">
        <v>0.26</v>
      </c>
      <c r="AC7067" s="1">
        <v>-933.38419999999996</v>
      </c>
      <c r="AD7067">
        <v>2</v>
      </c>
      <c r="AE7067">
        <v>2</v>
      </c>
      <c r="AF7067" t="s">
        <v>48</v>
      </c>
      <c r="AG7067">
        <v>2014</v>
      </c>
      <c r="AH7067">
        <f>COUNTBLANK(datos[[#This Row],[Row ID]:[Year sales]])</f>
        <v>0</v>
      </c>
    </row>
    <row r="7068" spans="1:34" x14ac:dyDescent="0.3">
      <c r="A7068">
        <v>7067</v>
      </c>
      <c r="B7068" t="s">
        <v>9298</v>
      </c>
      <c r="C7068" s="4">
        <v>42520</v>
      </c>
      <c r="D7068" s="4">
        <v>42524</v>
      </c>
      <c r="E7068" t="s">
        <v>67</v>
      </c>
      <c r="F7068" t="s">
        <v>5824</v>
      </c>
      <c r="G7068" t="s">
        <v>5825</v>
      </c>
      <c r="H7068" t="s">
        <v>122</v>
      </c>
      <c r="I7068" t="s">
        <v>38</v>
      </c>
      <c r="J7068" t="s">
        <v>58</v>
      </c>
      <c r="K7068" t="s">
        <v>59</v>
      </c>
      <c r="L7068">
        <v>90049</v>
      </c>
      <c r="M7068" t="s">
        <v>60</v>
      </c>
      <c r="N7068" t="s">
        <v>6015</v>
      </c>
      <c r="O7068" t="s">
        <v>62</v>
      </c>
      <c r="P7068" t="s">
        <v>110</v>
      </c>
      <c r="Q7068" t="s">
        <v>6016</v>
      </c>
      <c r="R7068" s="1">
        <v>38.880000000000003</v>
      </c>
      <c r="S7068">
        <v>6</v>
      </c>
      <c r="T7068">
        <f t="shared" si="110"/>
        <v>15</v>
      </c>
      <c r="U7068" t="s">
        <v>75</v>
      </c>
      <c r="V7068">
        <v>0</v>
      </c>
      <c r="W7068">
        <v>0</v>
      </c>
      <c r="X7068" s="1">
        <v>0</v>
      </c>
      <c r="Y7068" s="1">
        <v>38.880000000000003</v>
      </c>
      <c r="Z7068" t="s">
        <v>65</v>
      </c>
      <c r="AA7068" s="2">
        <v>18.662400000000002</v>
      </c>
      <c r="AB7068" s="3">
        <v>0.48000000000000004</v>
      </c>
      <c r="AC7068" s="1">
        <v>-20.217600000000001</v>
      </c>
      <c r="AD7068">
        <v>4</v>
      </c>
      <c r="AE7068">
        <v>4</v>
      </c>
      <c r="AF7068" t="s">
        <v>48</v>
      </c>
      <c r="AG7068">
        <v>2016</v>
      </c>
      <c r="AH7068">
        <f>COUNTBLANK(datos[[#This Row],[Row ID]:[Year sales]])</f>
        <v>0</v>
      </c>
    </row>
    <row r="7069" spans="1:34" x14ac:dyDescent="0.3">
      <c r="A7069">
        <v>7068</v>
      </c>
      <c r="B7069" t="s">
        <v>9299</v>
      </c>
      <c r="C7069" s="4">
        <v>42511</v>
      </c>
      <c r="D7069" s="4">
        <v>42516</v>
      </c>
      <c r="E7069" t="s">
        <v>67</v>
      </c>
      <c r="F7069" t="s">
        <v>1361</v>
      </c>
      <c r="G7069" t="s">
        <v>1362</v>
      </c>
      <c r="H7069" t="s">
        <v>57</v>
      </c>
      <c r="I7069" t="s">
        <v>38</v>
      </c>
      <c r="J7069" t="s">
        <v>837</v>
      </c>
      <c r="K7069" t="s">
        <v>124</v>
      </c>
      <c r="L7069">
        <v>75081</v>
      </c>
      <c r="M7069" t="s">
        <v>125</v>
      </c>
      <c r="N7069" t="s">
        <v>816</v>
      </c>
      <c r="O7069" t="s">
        <v>62</v>
      </c>
      <c r="P7069" t="s">
        <v>94</v>
      </c>
      <c r="Q7069" t="s">
        <v>817</v>
      </c>
      <c r="R7069" s="1">
        <v>1.964</v>
      </c>
      <c r="S7069">
        <v>2</v>
      </c>
      <c r="T7069">
        <f t="shared" si="110"/>
        <v>44</v>
      </c>
      <c r="U7069" t="s">
        <v>46</v>
      </c>
      <c r="V7069">
        <v>0.8</v>
      </c>
      <c r="W7069">
        <v>1.5712000000000002</v>
      </c>
      <c r="X7069" s="1">
        <v>-1.5711999999999999</v>
      </c>
      <c r="Y7069" s="1">
        <v>3.5352000000000001</v>
      </c>
      <c r="Z7069" t="s">
        <v>65</v>
      </c>
      <c r="AA7069" s="2">
        <v>-3.2406000000000001</v>
      </c>
      <c r="AB7069" s="3">
        <v>-1.6500000000000001</v>
      </c>
      <c r="AC7069" s="1">
        <v>-3.6334</v>
      </c>
      <c r="AD7069">
        <v>5</v>
      </c>
      <c r="AE7069">
        <v>5</v>
      </c>
      <c r="AF7069" t="s">
        <v>48</v>
      </c>
      <c r="AG7069">
        <v>2016</v>
      </c>
      <c r="AH7069">
        <f>COUNTBLANK(datos[[#This Row],[Row ID]:[Year sales]])</f>
        <v>0</v>
      </c>
    </row>
    <row r="7070" spans="1:34" x14ac:dyDescent="0.3">
      <c r="A7070">
        <v>7069</v>
      </c>
      <c r="B7070" t="s">
        <v>9299</v>
      </c>
      <c r="C7070" s="4">
        <v>42511</v>
      </c>
      <c r="D7070" s="4">
        <v>42516</v>
      </c>
      <c r="E7070" t="s">
        <v>67</v>
      </c>
      <c r="F7070" t="s">
        <v>1361</v>
      </c>
      <c r="G7070" t="s">
        <v>1362</v>
      </c>
      <c r="H7070" t="s">
        <v>57</v>
      </c>
      <c r="I7070" t="s">
        <v>38</v>
      </c>
      <c r="J7070" t="s">
        <v>837</v>
      </c>
      <c r="K7070" t="s">
        <v>124</v>
      </c>
      <c r="L7070">
        <v>75081</v>
      </c>
      <c r="M7070" t="s">
        <v>125</v>
      </c>
      <c r="N7070" t="s">
        <v>2721</v>
      </c>
      <c r="O7070" t="s">
        <v>62</v>
      </c>
      <c r="P7070" t="s">
        <v>110</v>
      </c>
      <c r="Q7070" t="s">
        <v>2722</v>
      </c>
      <c r="R7070" s="1">
        <v>82.656000000000006</v>
      </c>
      <c r="S7070">
        <v>9</v>
      </c>
      <c r="T7070">
        <f t="shared" si="110"/>
        <v>15</v>
      </c>
      <c r="U7070" t="s">
        <v>75</v>
      </c>
      <c r="V7070">
        <v>0.2</v>
      </c>
      <c r="W7070">
        <v>16.531200000000002</v>
      </c>
      <c r="X7070" s="1">
        <v>-16.531199999999998</v>
      </c>
      <c r="Y7070" s="1">
        <v>99.187200000000004</v>
      </c>
      <c r="Z7070" t="s">
        <v>99</v>
      </c>
      <c r="AA7070" s="2">
        <v>30.995999999999999</v>
      </c>
      <c r="AB7070" s="3">
        <v>0.37499999999999994</v>
      </c>
      <c r="AC7070" s="1">
        <v>-35.128799999999998</v>
      </c>
      <c r="AD7070">
        <v>5</v>
      </c>
      <c r="AE7070">
        <v>5</v>
      </c>
      <c r="AF7070" t="s">
        <v>48</v>
      </c>
      <c r="AG7070">
        <v>2016</v>
      </c>
      <c r="AH7070">
        <f>COUNTBLANK(datos[[#This Row],[Row ID]:[Year sales]])</f>
        <v>0</v>
      </c>
    </row>
    <row r="7071" spans="1:34" x14ac:dyDescent="0.3">
      <c r="A7071">
        <v>7070</v>
      </c>
      <c r="B7071" t="s">
        <v>9300</v>
      </c>
      <c r="C7071" s="4">
        <v>41860</v>
      </c>
      <c r="D7071" s="4">
        <v>41865</v>
      </c>
      <c r="E7071" t="s">
        <v>67</v>
      </c>
      <c r="F7071" t="s">
        <v>3603</v>
      </c>
      <c r="G7071" t="s">
        <v>3604</v>
      </c>
      <c r="H7071" t="s">
        <v>37</v>
      </c>
      <c r="I7071" t="s">
        <v>38</v>
      </c>
      <c r="J7071" t="s">
        <v>3516</v>
      </c>
      <c r="K7071" t="s">
        <v>59</v>
      </c>
      <c r="L7071">
        <v>93727</v>
      </c>
      <c r="M7071" t="s">
        <v>60</v>
      </c>
      <c r="N7071" t="s">
        <v>1791</v>
      </c>
      <c r="O7071" t="s">
        <v>62</v>
      </c>
      <c r="P7071" t="s">
        <v>110</v>
      </c>
      <c r="Q7071" t="s">
        <v>1792</v>
      </c>
      <c r="R7071" s="1">
        <v>5.98</v>
      </c>
      <c r="S7071">
        <v>1</v>
      </c>
      <c r="T7071">
        <f t="shared" si="110"/>
        <v>32</v>
      </c>
      <c r="U7071" t="s">
        <v>46</v>
      </c>
      <c r="V7071">
        <v>0</v>
      </c>
      <c r="W7071">
        <v>0</v>
      </c>
      <c r="X7071" s="1">
        <v>0</v>
      </c>
      <c r="Y7071" s="1">
        <v>5.98</v>
      </c>
      <c r="Z7071" t="s">
        <v>65</v>
      </c>
      <c r="AA7071" s="2">
        <v>2.6909999999999998</v>
      </c>
      <c r="AB7071" s="3">
        <v>0.44999999999999996</v>
      </c>
      <c r="AC7071" s="1">
        <v>-3.2890000000000001</v>
      </c>
      <c r="AD7071">
        <v>5</v>
      </c>
      <c r="AE7071">
        <v>5</v>
      </c>
      <c r="AF7071" t="s">
        <v>48</v>
      </c>
      <c r="AG7071">
        <v>2014</v>
      </c>
      <c r="AH7071">
        <f>COUNTBLANK(datos[[#This Row],[Row ID]:[Year sales]])</f>
        <v>0</v>
      </c>
    </row>
    <row r="7072" spans="1:34" x14ac:dyDescent="0.3">
      <c r="A7072">
        <v>7071</v>
      </c>
      <c r="B7072" t="s">
        <v>9301</v>
      </c>
      <c r="C7072" s="4">
        <v>42618</v>
      </c>
      <c r="D7072" s="4">
        <v>42623</v>
      </c>
      <c r="E7072" t="s">
        <v>34</v>
      </c>
      <c r="F7072" t="s">
        <v>6741</v>
      </c>
      <c r="G7072" t="s">
        <v>6742</v>
      </c>
      <c r="H7072" t="s">
        <v>122</v>
      </c>
      <c r="I7072" t="s">
        <v>38</v>
      </c>
      <c r="J7072" t="s">
        <v>323</v>
      </c>
      <c r="K7072" t="s">
        <v>231</v>
      </c>
      <c r="L7072">
        <v>60653</v>
      </c>
      <c r="M7072" t="s">
        <v>125</v>
      </c>
      <c r="N7072" t="s">
        <v>2396</v>
      </c>
      <c r="O7072" t="s">
        <v>62</v>
      </c>
      <c r="P7072" t="s">
        <v>110</v>
      </c>
      <c r="Q7072" t="s">
        <v>2397</v>
      </c>
      <c r="R7072" s="1">
        <v>9.2479999999999993</v>
      </c>
      <c r="S7072">
        <v>2</v>
      </c>
      <c r="T7072">
        <f t="shared" si="110"/>
        <v>18</v>
      </c>
      <c r="U7072" t="s">
        <v>46</v>
      </c>
      <c r="V7072">
        <v>0.2</v>
      </c>
      <c r="W7072">
        <v>1.8495999999999999</v>
      </c>
      <c r="X7072" s="1">
        <v>-1.8495999999999999</v>
      </c>
      <c r="Y7072" s="1">
        <v>11.0976</v>
      </c>
      <c r="Z7072" t="s">
        <v>65</v>
      </c>
      <c r="AA7072" s="2">
        <v>3.3523999999999998</v>
      </c>
      <c r="AB7072" s="3">
        <v>0.36249999999999999</v>
      </c>
      <c r="AC7072" s="1">
        <v>-4.0460000000000003</v>
      </c>
      <c r="AD7072">
        <v>5</v>
      </c>
      <c r="AE7072">
        <v>5</v>
      </c>
      <c r="AF7072" t="s">
        <v>48</v>
      </c>
      <c r="AG7072">
        <v>2016</v>
      </c>
      <c r="AH7072">
        <f>COUNTBLANK(datos[[#This Row],[Row ID]:[Year sales]])</f>
        <v>0</v>
      </c>
    </row>
    <row r="7073" spans="1:34" x14ac:dyDescent="0.3">
      <c r="A7073">
        <v>7072</v>
      </c>
      <c r="B7073" t="s">
        <v>9302</v>
      </c>
      <c r="C7073" s="4">
        <v>42574</v>
      </c>
      <c r="D7073" s="4">
        <v>42579</v>
      </c>
      <c r="E7073" t="s">
        <v>67</v>
      </c>
      <c r="F7073" t="s">
        <v>2026</v>
      </c>
      <c r="G7073" t="s">
        <v>2027</v>
      </c>
      <c r="H7073" t="s">
        <v>37</v>
      </c>
      <c r="I7073" t="s">
        <v>38</v>
      </c>
      <c r="J7073" t="s">
        <v>7317</v>
      </c>
      <c r="K7073" t="s">
        <v>124</v>
      </c>
      <c r="L7073">
        <v>78501</v>
      </c>
      <c r="M7073" t="s">
        <v>125</v>
      </c>
      <c r="N7073" t="s">
        <v>6280</v>
      </c>
      <c r="O7073" t="s">
        <v>62</v>
      </c>
      <c r="P7073" t="s">
        <v>86</v>
      </c>
      <c r="Q7073" t="s">
        <v>6281</v>
      </c>
      <c r="R7073" s="1">
        <v>4.4480000000000004</v>
      </c>
      <c r="S7073">
        <v>2</v>
      </c>
      <c r="T7073">
        <f t="shared" si="110"/>
        <v>10</v>
      </c>
      <c r="U7073" t="s">
        <v>46</v>
      </c>
      <c r="V7073">
        <v>0.2</v>
      </c>
      <c r="W7073">
        <v>0.88960000000000017</v>
      </c>
      <c r="X7073" s="1">
        <v>-0.88959999999999995</v>
      </c>
      <c r="Y7073" s="1">
        <v>5.3376000000000001</v>
      </c>
      <c r="Z7073" t="s">
        <v>65</v>
      </c>
      <c r="AA7073" s="2">
        <v>0.33360000000000001</v>
      </c>
      <c r="AB7073" s="3">
        <v>7.4999999999999997E-2</v>
      </c>
      <c r="AC7073" s="1">
        <v>-3.2248000000000001</v>
      </c>
      <c r="AD7073">
        <v>5</v>
      </c>
      <c r="AE7073">
        <v>5</v>
      </c>
      <c r="AF7073" t="s">
        <v>48</v>
      </c>
      <c r="AG7073">
        <v>2016</v>
      </c>
      <c r="AH7073">
        <f>COUNTBLANK(datos[[#This Row],[Row ID]:[Year sales]])</f>
        <v>0</v>
      </c>
    </row>
    <row r="7074" spans="1:34" x14ac:dyDescent="0.3">
      <c r="A7074">
        <v>7073</v>
      </c>
      <c r="B7074" t="s">
        <v>9302</v>
      </c>
      <c r="C7074" s="4">
        <v>42574</v>
      </c>
      <c r="D7074" s="4">
        <v>42579</v>
      </c>
      <c r="E7074" t="s">
        <v>67</v>
      </c>
      <c r="F7074" t="s">
        <v>2026</v>
      </c>
      <c r="G7074" t="s">
        <v>2027</v>
      </c>
      <c r="H7074" t="s">
        <v>37</v>
      </c>
      <c r="I7074" t="s">
        <v>38</v>
      </c>
      <c r="J7074" t="s">
        <v>7317</v>
      </c>
      <c r="K7074" t="s">
        <v>124</v>
      </c>
      <c r="L7074">
        <v>78501</v>
      </c>
      <c r="M7074" t="s">
        <v>125</v>
      </c>
      <c r="N7074" t="s">
        <v>4474</v>
      </c>
      <c r="O7074" t="s">
        <v>62</v>
      </c>
      <c r="P7074" t="s">
        <v>110</v>
      </c>
      <c r="Q7074" t="s">
        <v>4475</v>
      </c>
      <c r="R7074" s="1">
        <v>5.1840000000000002</v>
      </c>
      <c r="S7074">
        <v>1</v>
      </c>
      <c r="T7074">
        <f t="shared" si="110"/>
        <v>14</v>
      </c>
      <c r="U7074" t="s">
        <v>46</v>
      </c>
      <c r="V7074">
        <v>0.2</v>
      </c>
      <c r="W7074">
        <v>1.0368000000000002</v>
      </c>
      <c r="X7074" s="1">
        <v>-1.0367999999999999</v>
      </c>
      <c r="Y7074" s="1">
        <v>6.2208000000000006</v>
      </c>
      <c r="Z7074" t="s">
        <v>65</v>
      </c>
      <c r="AA7074" s="2">
        <v>1.8144</v>
      </c>
      <c r="AB7074" s="3">
        <v>0.35</v>
      </c>
      <c r="AC7074" s="1">
        <v>-2.3328000000000002</v>
      </c>
      <c r="AD7074">
        <v>5</v>
      </c>
      <c r="AE7074">
        <v>5</v>
      </c>
      <c r="AF7074" t="s">
        <v>48</v>
      </c>
      <c r="AG7074">
        <v>2016</v>
      </c>
      <c r="AH7074">
        <f>COUNTBLANK(datos[[#This Row],[Row ID]:[Year sales]])</f>
        <v>0</v>
      </c>
    </row>
    <row r="7075" spans="1:34" x14ac:dyDescent="0.3">
      <c r="A7075">
        <v>7074</v>
      </c>
      <c r="B7075" t="s">
        <v>9302</v>
      </c>
      <c r="C7075" s="4">
        <v>42574</v>
      </c>
      <c r="D7075" s="4">
        <v>42579</v>
      </c>
      <c r="E7075" t="s">
        <v>67</v>
      </c>
      <c r="F7075" t="s">
        <v>2026</v>
      </c>
      <c r="G7075" t="s">
        <v>2027</v>
      </c>
      <c r="H7075" t="s">
        <v>37</v>
      </c>
      <c r="I7075" t="s">
        <v>38</v>
      </c>
      <c r="J7075" t="s">
        <v>7317</v>
      </c>
      <c r="K7075" t="s">
        <v>124</v>
      </c>
      <c r="L7075">
        <v>78501</v>
      </c>
      <c r="M7075" t="s">
        <v>125</v>
      </c>
      <c r="N7075" t="s">
        <v>1589</v>
      </c>
      <c r="O7075" t="s">
        <v>62</v>
      </c>
      <c r="P7075" t="s">
        <v>86</v>
      </c>
      <c r="Q7075" t="s">
        <v>1590</v>
      </c>
      <c r="R7075" s="1">
        <v>175.92</v>
      </c>
      <c r="S7075">
        <v>5</v>
      </c>
      <c r="T7075">
        <f t="shared" si="110"/>
        <v>27</v>
      </c>
      <c r="U7075" t="s">
        <v>75</v>
      </c>
      <c r="V7075">
        <v>0.2</v>
      </c>
      <c r="W7075">
        <v>35.183999999999997</v>
      </c>
      <c r="X7075" s="1">
        <v>-35.183999999999997</v>
      </c>
      <c r="Y7075" s="1">
        <v>211.10399999999998</v>
      </c>
      <c r="Z7075" t="s">
        <v>47</v>
      </c>
      <c r="AA7075" s="2">
        <v>15.393000000000001</v>
      </c>
      <c r="AB7075" s="3">
        <v>8.7500000000000008E-2</v>
      </c>
      <c r="AC7075" s="1">
        <v>-125.343</v>
      </c>
      <c r="AD7075">
        <v>5</v>
      </c>
      <c r="AE7075">
        <v>5</v>
      </c>
      <c r="AF7075" t="s">
        <v>48</v>
      </c>
      <c r="AG7075">
        <v>2016</v>
      </c>
      <c r="AH7075">
        <f>COUNTBLANK(datos[[#This Row],[Row ID]:[Year sales]])</f>
        <v>0</v>
      </c>
    </row>
    <row r="7076" spans="1:34" x14ac:dyDescent="0.3">
      <c r="A7076">
        <v>7075</v>
      </c>
      <c r="B7076" t="s">
        <v>9302</v>
      </c>
      <c r="C7076" s="4">
        <v>42574</v>
      </c>
      <c r="D7076" s="4">
        <v>42579</v>
      </c>
      <c r="E7076" t="s">
        <v>67</v>
      </c>
      <c r="F7076" t="s">
        <v>2026</v>
      </c>
      <c r="G7076" t="s">
        <v>2027</v>
      </c>
      <c r="H7076" t="s">
        <v>37</v>
      </c>
      <c r="I7076" t="s">
        <v>38</v>
      </c>
      <c r="J7076" t="s">
        <v>7317</v>
      </c>
      <c r="K7076" t="s">
        <v>124</v>
      </c>
      <c r="L7076">
        <v>78501</v>
      </c>
      <c r="M7076" t="s">
        <v>125</v>
      </c>
      <c r="N7076" t="s">
        <v>3905</v>
      </c>
      <c r="O7076" t="s">
        <v>62</v>
      </c>
      <c r="P7076" t="s">
        <v>94</v>
      </c>
      <c r="Q7076" t="s">
        <v>1236</v>
      </c>
      <c r="R7076" s="1">
        <v>4.7519999999999998</v>
      </c>
      <c r="S7076">
        <v>4</v>
      </c>
      <c r="T7076">
        <f t="shared" si="110"/>
        <v>71</v>
      </c>
      <c r="U7076" t="s">
        <v>52</v>
      </c>
      <c r="V7076">
        <v>0.8</v>
      </c>
      <c r="W7076">
        <v>3.8016000000000001</v>
      </c>
      <c r="X7076" s="1">
        <v>-3.8016000000000001</v>
      </c>
      <c r="Y7076" s="1">
        <v>8.5535999999999994</v>
      </c>
      <c r="Z7076" t="s">
        <v>65</v>
      </c>
      <c r="AA7076" s="2">
        <v>-8.3160000000000007</v>
      </c>
      <c r="AB7076" s="3">
        <v>-1.7500000000000002</v>
      </c>
      <c r="AC7076" s="1">
        <v>-9.2664000000000009</v>
      </c>
      <c r="AD7076">
        <v>5</v>
      </c>
      <c r="AE7076">
        <v>5</v>
      </c>
      <c r="AF7076" t="s">
        <v>48</v>
      </c>
      <c r="AG7076">
        <v>2016</v>
      </c>
      <c r="AH7076">
        <f>COUNTBLANK(datos[[#This Row],[Row ID]:[Year sales]])</f>
        <v>0</v>
      </c>
    </row>
    <row r="7077" spans="1:34" x14ac:dyDescent="0.3">
      <c r="A7077">
        <v>7076</v>
      </c>
      <c r="B7077" t="s">
        <v>9302</v>
      </c>
      <c r="C7077" s="4">
        <v>42574</v>
      </c>
      <c r="D7077" s="4">
        <v>42579</v>
      </c>
      <c r="E7077" t="s">
        <v>67</v>
      </c>
      <c r="F7077" t="s">
        <v>2026</v>
      </c>
      <c r="G7077" t="s">
        <v>2027</v>
      </c>
      <c r="H7077" t="s">
        <v>37</v>
      </c>
      <c r="I7077" t="s">
        <v>38</v>
      </c>
      <c r="J7077" t="s">
        <v>7317</v>
      </c>
      <c r="K7077" t="s">
        <v>124</v>
      </c>
      <c r="L7077">
        <v>78501</v>
      </c>
      <c r="M7077" t="s">
        <v>125</v>
      </c>
      <c r="N7077" t="s">
        <v>4245</v>
      </c>
      <c r="O7077" t="s">
        <v>62</v>
      </c>
      <c r="P7077" t="s">
        <v>599</v>
      </c>
      <c r="Q7077" t="s">
        <v>4246</v>
      </c>
      <c r="R7077" s="1">
        <v>13.343999999999999</v>
      </c>
      <c r="S7077">
        <v>2</v>
      </c>
      <c r="T7077">
        <f t="shared" si="110"/>
        <v>12</v>
      </c>
      <c r="U7077" t="s">
        <v>46</v>
      </c>
      <c r="V7077">
        <v>0.2</v>
      </c>
      <c r="W7077">
        <v>2.6688000000000001</v>
      </c>
      <c r="X7077" s="1">
        <v>-2.6688000000000001</v>
      </c>
      <c r="Y7077" s="1">
        <v>16.012799999999999</v>
      </c>
      <c r="Z7077" t="s">
        <v>65</v>
      </c>
      <c r="AA7077" s="2">
        <v>1.0007999999999999</v>
      </c>
      <c r="AB7077" s="3">
        <v>7.4999999999999997E-2</v>
      </c>
      <c r="AC7077" s="1">
        <v>-9.6744000000000003</v>
      </c>
      <c r="AD7077">
        <v>5</v>
      </c>
      <c r="AE7077">
        <v>5</v>
      </c>
      <c r="AF7077" t="s">
        <v>48</v>
      </c>
      <c r="AG7077">
        <v>2016</v>
      </c>
      <c r="AH7077">
        <f>COUNTBLANK(datos[[#This Row],[Row ID]:[Year sales]])</f>
        <v>0</v>
      </c>
    </row>
    <row r="7078" spans="1:34" x14ac:dyDescent="0.3">
      <c r="A7078">
        <v>7077</v>
      </c>
      <c r="B7078" t="s">
        <v>9303</v>
      </c>
      <c r="C7078" s="4">
        <v>42502</v>
      </c>
      <c r="D7078" s="4">
        <v>42507</v>
      </c>
      <c r="E7078" t="s">
        <v>67</v>
      </c>
      <c r="F7078" t="s">
        <v>8011</v>
      </c>
      <c r="G7078" t="s">
        <v>8012</v>
      </c>
      <c r="H7078" t="s">
        <v>37</v>
      </c>
      <c r="I7078" t="s">
        <v>38</v>
      </c>
      <c r="J7078" t="s">
        <v>115</v>
      </c>
      <c r="K7078" t="s">
        <v>116</v>
      </c>
      <c r="L7078">
        <v>98105</v>
      </c>
      <c r="M7078" t="s">
        <v>60</v>
      </c>
      <c r="N7078" t="s">
        <v>2360</v>
      </c>
      <c r="O7078" t="s">
        <v>62</v>
      </c>
      <c r="P7078" t="s">
        <v>193</v>
      </c>
      <c r="Q7078" t="s">
        <v>2361</v>
      </c>
      <c r="R7078" s="1">
        <v>54.9</v>
      </c>
      <c r="S7078">
        <v>5</v>
      </c>
      <c r="T7078">
        <f t="shared" si="110"/>
        <v>13</v>
      </c>
      <c r="U7078" t="s">
        <v>75</v>
      </c>
      <c r="V7078">
        <v>0</v>
      </c>
      <c r="W7078">
        <v>0</v>
      </c>
      <c r="X7078" s="1">
        <v>0</v>
      </c>
      <c r="Y7078" s="1">
        <v>54.9</v>
      </c>
      <c r="Z7078" t="s">
        <v>99</v>
      </c>
      <c r="AA7078" s="2">
        <v>26.901</v>
      </c>
      <c r="AB7078" s="3">
        <v>0.49</v>
      </c>
      <c r="AC7078" s="1">
        <v>-27.998999999999999</v>
      </c>
      <c r="AD7078">
        <v>5</v>
      </c>
      <c r="AE7078">
        <v>5</v>
      </c>
      <c r="AF7078" t="s">
        <v>48</v>
      </c>
      <c r="AG7078">
        <v>2016</v>
      </c>
      <c r="AH7078">
        <f>COUNTBLANK(datos[[#This Row],[Row ID]:[Year sales]])</f>
        <v>0</v>
      </c>
    </row>
    <row r="7079" spans="1:34" x14ac:dyDescent="0.3">
      <c r="A7079">
        <v>7078</v>
      </c>
      <c r="B7079" t="s">
        <v>9304</v>
      </c>
      <c r="C7079" s="4">
        <v>42615</v>
      </c>
      <c r="D7079" s="4">
        <v>42619</v>
      </c>
      <c r="E7079" t="s">
        <v>67</v>
      </c>
      <c r="F7079" t="s">
        <v>4826</v>
      </c>
      <c r="G7079" t="s">
        <v>4827</v>
      </c>
      <c r="H7079" t="s">
        <v>37</v>
      </c>
      <c r="I7079" t="s">
        <v>38</v>
      </c>
      <c r="J7079" t="s">
        <v>487</v>
      </c>
      <c r="K7079" t="s">
        <v>108</v>
      </c>
      <c r="L7079">
        <v>28205</v>
      </c>
      <c r="M7079" t="s">
        <v>41</v>
      </c>
      <c r="N7079" t="s">
        <v>2496</v>
      </c>
      <c r="O7079" t="s">
        <v>62</v>
      </c>
      <c r="P7079" t="s">
        <v>94</v>
      </c>
      <c r="Q7079" t="s">
        <v>2497</v>
      </c>
      <c r="R7079" s="1">
        <v>22.911000000000001</v>
      </c>
      <c r="S7079">
        <v>7</v>
      </c>
      <c r="T7079">
        <f t="shared" si="110"/>
        <v>29</v>
      </c>
      <c r="U7079" t="s">
        <v>75</v>
      </c>
      <c r="V7079">
        <v>0.7</v>
      </c>
      <c r="W7079">
        <v>16.037700000000001</v>
      </c>
      <c r="X7079" s="1">
        <v>-16.037700000000001</v>
      </c>
      <c r="Y7079" s="1">
        <v>38.948700000000002</v>
      </c>
      <c r="Z7079" t="s">
        <v>65</v>
      </c>
      <c r="AA7079" s="2">
        <v>-17.565100000000001</v>
      </c>
      <c r="AB7079" s="3">
        <v>-0.76666666666666672</v>
      </c>
      <c r="AC7079" s="1">
        <v>-24.438400000000001</v>
      </c>
      <c r="AD7079">
        <v>4</v>
      </c>
      <c r="AE7079">
        <v>4</v>
      </c>
      <c r="AF7079" t="s">
        <v>48</v>
      </c>
      <c r="AG7079">
        <v>2016</v>
      </c>
      <c r="AH7079">
        <f>COUNTBLANK(datos[[#This Row],[Row ID]:[Year sales]])</f>
        <v>0</v>
      </c>
    </row>
    <row r="7080" spans="1:34" x14ac:dyDescent="0.3">
      <c r="A7080">
        <v>7079</v>
      </c>
      <c r="B7080" t="s">
        <v>9304</v>
      </c>
      <c r="C7080" s="4">
        <v>42615</v>
      </c>
      <c r="D7080" s="4">
        <v>42619</v>
      </c>
      <c r="E7080" t="s">
        <v>67</v>
      </c>
      <c r="F7080" t="s">
        <v>4826</v>
      </c>
      <c r="G7080" t="s">
        <v>4827</v>
      </c>
      <c r="H7080" t="s">
        <v>37</v>
      </c>
      <c r="I7080" t="s">
        <v>38</v>
      </c>
      <c r="J7080" t="s">
        <v>487</v>
      </c>
      <c r="K7080" t="s">
        <v>108</v>
      </c>
      <c r="L7080">
        <v>28205</v>
      </c>
      <c r="M7080" t="s">
        <v>41</v>
      </c>
      <c r="N7080" t="s">
        <v>5967</v>
      </c>
      <c r="O7080" t="s">
        <v>62</v>
      </c>
      <c r="P7080" t="s">
        <v>97</v>
      </c>
      <c r="Q7080" t="s">
        <v>5968</v>
      </c>
      <c r="R7080" s="1">
        <v>309.45600000000002</v>
      </c>
      <c r="S7080">
        <v>9</v>
      </c>
      <c r="T7080">
        <f t="shared" si="110"/>
        <v>15</v>
      </c>
      <c r="U7080" t="s">
        <v>75</v>
      </c>
      <c r="V7080">
        <v>0.2</v>
      </c>
      <c r="W7080">
        <v>61.891200000000005</v>
      </c>
      <c r="X7080" s="1">
        <v>-61.891199999999998</v>
      </c>
      <c r="Y7080" s="1">
        <v>371.34720000000004</v>
      </c>
      <c r="Z7080" t="s">
        <v>47</v>
      </c>
      <c r="AA7080" s="2">
        <v>34.813800000000001</v>
      </c>
      <c r="AB7080" s="3">
        <v>0.11249999999999999</v>
      </c>
      <c r="AC7080" s="1">
        <v>-212.751</v>
      </c>
      <c r="AD7080">
        <v>4</v>
      </c>
      <c r="AE7080">
        <v>4</v>
      </c>
      <c r="AF7080" t="s">
        <v>48</v>
      </c>
      <c r="AG7080">
        <v>2016</v>
      </c>
      <c r="AH7080">
        <f>COUNTBLANK(datos[[#This Row],[Row ID]:[Year sales]])</f>
        <v>0</v>
      </c>
    </row>
    <row r="7081" spans="1:34" x14ac:dyDescent="0.3">
      <c r="A7081">
        <v>7080</v>
      </c>
      <c r="B7081" t="s">
        <v>9304</v>
      </c>
      <c r="C7081" s="4">
        <v>42615</v>
      </c>
      <c r="D7081" s="4">
        <v>42619</v>
      </c>
      <c r="E7081" t="s">
        <v>67</v>
      </c>
      <c r="F7081" t="s">
        <v>4826</v>
      </c>
      <c r="G7081" t="s">
        <v>4827</v>
      </c>
      <c r="H7081" t="s">
        <v>37</v>
      </c>
      <c r="I7081" t="s">
        <v>38</v>
      </c>
      <c r="J7081" t="s">
        <v>487</v>
      </c>
      <c r="K7081" t="s">
        <v>108</v>
      </c>
      <c r="L7081">
        <v>28205</v>
      </c>
      <c r="M7081" t="s">
        <v>41</v>
      </c>
      <c r="N7081" t="s">
        <v>1913</v>
      </c>
      <c r="O7081" t="s">
        <v>62</v>
      </c>
      <c r="P7081" t="s">
        <v>86</v>
      </c>
      <c r="Q7081" t="s">
        <v>1914</v>
      </c>
      <c r="R7081" s="1">
        <v>19.456</v>
      </c>
      <c r="S7081">
        <v>4</v>
      </c>
      <c r="T7081">
        <f t="shared" si="110"/>
        <v>20</v>
      </c>
      <c r="U7081" t="s">
        <v>52</v>
      </c>
      <c r="V7081">
        <v>0.2</v>
      </c>
      <c r="W7081">
        <v>3.8912</v>
      </c>
      <c r="X7081" s="1">
        <v>-3.8912</v>
      </c>
      <c r="Y7081" s="1">
        <v>23.347200000000001</v>
      </c>
      <c r="Z7081" t="s">
        <v>65</v>
      </c>
      <c r="AA7081" s="2">
        <v>3.4047999999999998</v>
      </c>
      <c r="AB7081" s="3">
        <v>0.17499999999999999</v>
      </c>
      <c r="AC7081" s="1">
        <v>-12.16</v>
      </c>
      <c r="AD7081">
        <v>4</v>
      </c>
      <c r="AE7081">
        <v>4</v>
      </c>
      <c r="AF7081" t="s">
        <v>48</v>
      </c>
      <c r="AG7081">
        <v>2016</v>
      </c>
      <c r="AH7081">
        <f>COUNTBLANK(datos[[#This Row],[Row ID]:[Year sales]])</f>
        <v>0</v>
      </c>
    </row>
    <row r="7082" spans="1:34" x14ac:dyDescent="0.3">
      <c r="A7082">
        <v>7081</v>
      </c>
      <c r="B7082" t="s">
        <v>9304</v>
      </c>
      <c r="C7082" s="4">
        <v>42615</v>
      </c>
      <c r="D7082" s="4">
        <v>42619</v>
      </c>
      <c r="E7082" t="s">
        <v>67</v>
      </c>
      <c r="F7082" t="s">
        <v>4826</v>
      </c>
      <c r="G7082" t="s">
        <v>4827</v>
      </c>
      <c r="H7082" t="s">
        <v>37</v>
      </c>
      <c r="I7082" t="s">
        <v>38</v>
      </c>
      <c r="J7082" t="s">
        <v>487</v>
      </c>
      <c r="K7082" t="s">
        <v>108</v>
      </c>
      <c r="L7082">
        <v>28205</v>
      </c>
      <c r="M7082" t="s">
        <v>41</v>
      </c>
      <c r="N7082" t="s">
        <v>530</v>
      </c>
      <c r="O7082" t="s">
        <v>43</v>
      </c>
      <c r="P7082" t="s">
        <v>73</v>
      </c>
      <c r="Q7082" t="s">
        <v>531</v>
      </c>
      <c r="R7082" s="1">
        <v>472.51799999999997</v>
      </c>
      <c r="S7082">
        <v>3</v>
      </c>
      <c r="T7082">
        <f t="shared" si="110"/>
        <v>22</v>
      </c>
      <c r="U7082" t="s">
        <v>52</v>
      </c>
      <c r="V7082">
        <v>0.4</v>
      </c>
      <c r="W7082">
        <v>189.00720000000001</v>
      </c>
      <c r="X7082" s="1">
        <v>-189.00720000000001</v>
      </c>
      <c r="Y7082" s="1">
        <v>661.52520000000004</v>
      </c>
      <c r="Z7082" t="s">
        <v>53</v>
      </c>
      <c r="AA7082" s="2">
        <v>-149.63069999999999</v>
      </c>
      <c r="AB7082" s="3">
        <v>-0.31666666666666665</v>
      </c>
      <c r="AC7082" s="1">
        <v>-433.14150000000001</v>
      </c>
      <c r="AD7082">
        <v>4</v>
      </c>
      <c r="AE7082">
        <v>4</v>
      </c>
      <c r="AF7082" t="s">
        <v>48</v>
      </c>
      <c r="AG7082">
        <v>2016</v>
      </c>
      <c r="AH7082">
        <f>COUNTBLANK(datos[[#This Row],[Row ID]:[Year sales]])</f>
        <v>0</v>
      </c>
    </row>
    <row r="7083" spans="1:34" x14ac:dyDescent="0.3">
      <c r="A7083">
        <v>7082</v>
      </c>
      <c r="B7083" t="s">
        <v>9304</v>
      </c>
      <c r="C7083" s="4">
        <v>42615</v>
      </c>
      <c r="D7083" s="4">
        <v>42619</v>
      </c>
      <c r="E7083" t="s">
        <v>67</v>
      </c>
      <c r="F7083" t="s">
        <v>4826</v>
      </c>
      <c r="G7083" t="s">
        <v>4827</v>
      </c>
      <c r="H7083" t="s">
        <v>37</v>
      </c>
      <c r="I7083" t="s">
        <v>38</v>
      </c>
      <c r="J7083" t="s">
        <v>487</v>
      </c>
      <c r="K7083" t="s">
        <v>108</v>
      </c>
      <c r="L7083">
        <v>28205</v>
      </c>
      <c r="M7083" t="s">
        <v>41</v>
      </c>
      <c r="N7083" t="s">
        <v>2730</v>
      </c>
      <c r="O7083" t="s">
        <v>90</v>
      </c>
      <c r="P7083" t="s">
        <v>181</v>
      </c>
      <c r="Q7083" t="s">
        <v>4291</v>
      </c>
      <c r="R7083" s="1">
        <v>1012.68</v>
      </c>
      <c r="S7083">
        <v>3</v>
      </c>
      <c r="T7083">
        <f t="shared" si="110"/>
        <v>24</v>
      </c>
      <c r="U7083" t="s">
        <v>52</v>
      </c>
      <c r="V7083">
        <v>0.2</v>
      </c>
      <c r="W7083">
        <v>202.536</v>
      </c>
      <c r="X7083" s="1">
        <v>-202.536</v>
      </c>
      <c r="Y7083" s="1">
        <v>1215.2159999999999</v>
      </c>
      <c r="Z7083" t="s">
        <v>53</v>
      </c>
      <c r="AA7083" s="2">
        <v>303.80399999999997</v>
      </c>
      <c r="AB7083" s="3">
        <v>0.3</v>
      </c>
      <c r="AC7083" s="1">
        <v>-506.34</v>
      </c>
      <c r="AD7083">
        <v>4</v>
      </c>
      <c r="AE7083">
        <v>4</v>
      </c>
      <c r="AF7083" t="s">
        <v>48</v>
      </c>
      <c r="AG7083">
        <v>2016</v>
      </c>
      <c r="AH7083">
        <f>COUNTBLANK(datos[[#This Row],[Row ID]:[Year sales]])</f>
        <v>0</v>
      </c>
    </row>
    <row r="7084" spans="1:34" x14ac:dyDescent="0.3">
      <c r="A7084">
        <v>7083</v>
      </c>
      <c r="B7084" t="s">
        <v>9304</v>
      </c>
      <c r="C7084" s="4">
        <v>42615</v>
      </c>
      <c r="D7084" s="4">
        <v>42619</v>
      </c>
      <c r="E7084" t="s">
        <v>67</v>
      </c>
      <c r="F7084" t="s">
        <v>4826</v>
      </c>
      <c r="G7084" t="s">
        <v>4827</v>
      </c>
      <c r="H7084" t="s">
        <v>37</v>
      </c>
      <c r="I7084" t="s">
        <v>38</v>
      </c>
      <c r="J7084" t="s">
        <v>487</v>
      </c>
      <c r="K7084" t="s">
        <v>108</v>
      </c>
      <c r="L7084">
        <v>28205</v>
      </c>
      <c r="M7084" t="s">
        <v>41</v>
      </c>
      <c r="N7084" t="s">
        <v>5962</v>
      </c>
      <c r="O7084" t="s">
        <v>62</v>
      </c>
      <c r="P7084" t="s">
        <v>94</v>
      </c>
      <c r="Q7084" t="s">
        <v>5963</v>
      </c>
      <c r="R7084" s="1">
        <v>17.22</v>
      </c>
      <c r="S7084">
        <v>5</v>
      </c>
      <c r="T7084">
        <f t="shared" si="110"/>
        <v>23</v>
      </c>
      <c r="U7084" t="s">
        <v>75</v>
      </c>
      <c r="V7084">
        <v>0.7</v>
      </c>
      <c r="W7084">
        <v>12.053999999999998</v>
      </c>
      <c r="X7084" s="1">
        <v>-12.054</v>
      </c>
      <c r="Y7084" s="1">
        <v>29.273999999999997</v>
      </c>
      <c r="Z7084" t="s">
        <v>65</v>
      </c>
      <c r="AA7084" s="2">
        <v>-12.628</v>
      </c>
      <c r="AB7084" s="3">
        <v>-0.73333333333333339</v>
      </c>
      <c r="AC7084" s="1">
        <v>-17.794</v>
      </c>
      <c r="AD7084">
        <v>4</v>
      </c>
      <c r="AE7084">
        <v>4</v>
      </c>
      <c r="AF7084" t="s">
        <v>48</v>
      </c>
      <c r="AG7084">
        <v>2016</v>
      </c>
      <c r="AH7084">
        <f>COUNTBLANK(datos[[#This Row],[Row ID]:[Year sales]])</f>
        <v>0</v>
      </c>
    </row>
    <row r="7085" spans="1:34" x14ac:dyDescent="0.3">
      <c r="A7085">
        <v>7084</v>
      </c>
      <c r="B7085" t="s">
        <v>9305</v>
      </c>
      <c r="C7085" s="4">
        <v>42937</v>
      </c>
      <c r="D7085" s="4">
        <v>42941</v>
      </c>
      <c r="E7085" t="s">
        <v>34</v>
      </c>
      <c r="F7085" t="s">
        <v>2164</v>
      </c>
      <c r="G7085" t="s">
        <v>2165</v>
      </c>
      <c r="H7085" t="s">
        <v>57</v>
      </c>
      <c r="I7085" t="s">
        <v>38</v>
      </c>
      <c r="J7085" t="s">
        <v>107</v>
      </c>
      <c r="K7085" t="s">
        <v>59</v>
      </c>
      <c r="L7085">
        <v>94521</v>
      </c>
      <c r="M7085" t="s">
        <v>60</v>
      </c>
      <c r="N7085" t="s">
        <v>5198</v>
      </c>
      <c r="O7085" t="s">
        <v>62</v>
      </c>
      <c r="P7085" t="s">
        <v>86</v>
      </c>
      <c r="Q7085" t="s">
        <v>5199</v>
      </c>
      <c r="R7085" s="1">
        <v>3.52</v>
      </c>
      <c r="S7085">
        <v>2</v>
      </c>
      <c r="T7085">
        <f t="shared" si="110"/>
        <v>27</v>
      </c>
      <c r="U7085" t="s">
        <v>46</v>
      </c>
      <c r="V7085">
        <v>0</v>
      </c>
      <c r="W7085">
        <v>0</v>
      </c>
      <c r="X7085" s="1">
        <v>0</v>
      </c>
      <c r="Y7085" s="1">
        <v>3.52</v>
      </c>
      <c r="Z7085" t="s">
        <v>65</v>
      </c>
      <c r="AA7085" s="2">
        <v>1.6896</v>
      </c>
      <c r="AB7085" s="3">
        <v>0.48</v>
      </c>
      <c r="AC7085" s="1">
        <v>-1.8304</v>
      </c>
      <c r="AD7085">
        <v>4</v>
      </c>
      <c r="AE7085">
        <v>4</v>
      </c>
      <c r="AF7085" t="s">
        <v>48</v>
      </c>
      <c r="AG7085">
        <v>2017</v>
      </c>
      <c r="AH7085">
        <f>COUNTBLANK(datos[[#This Row],[Row ID]:[Year sales]])</f>
        <v>0</v>
      </c>
    </row>
    <row r="7086" spans="1:34" x14ac:dyDescent="0.3">
      <c r="A7086">
        <v>7085</v>
      </c>
      <c r="B7086" t="s">
        <v>9305</v>
      </c>
      <c r="C7086" s="4">
        <v>42937</v>
      </c>
      <c r="D7086" s="4">
        <v>42941</v>
      </c>
      <c r="E7086" t="s">
        <v>34</v>
      </c>
      <c r="F7086" t="s">
        <v>2164</v>
      </c>
      <c r="G7086" t="s">
        <v>2165</v>
      </c>
      <c r="H7086" t="s">
        <v>57</v>
      </c>
      <c r="I7086" t="s">
        <v>38</v>
      </c>
      <c r="J7086" t="s">
        <v>107</v>
      </c>
      <c r="K7086" t="s">
        <v>59</v>
      </c>
      <c r="L7086">
        <v>94521</v>
      </c>
      <c r="M7086" t="s">
        <v>60</v>
      </c>
      <c r="N7086" t="s">
        <v>3726</v>
      </c>
      <c r="O7086" t="s">
        <v>90</v>
      </c>
      <c r="P7086" t="s">
        <v>91</v>
      </c>
      <c r="Q7086" t="s">
        <v>3727</v>
      </c>
      <c r="R7086" s="1">
        <v>1626.192</v>
      </c>
      <c r="S7086">
        <v>9</v>
      </c>
      <c r="T7086">
        <f t="shared" si="110"/>
        <v>22</v>
      </c>
      <c r="U7086" t="s">
        <v>75</v>
      </c>
      <c r="V7086">
        <v>0.2</v>
      </c>
      <c r="W7086">
        <v>325.23840000000001</v>
      </c>
      <c r="X7086" s="1">
        <v>-325.23840000000001</v>
      </c>
      <c r="Y7086" s="1">
        <v>1951.4304</v>
      </c>
      <c r="Z7086" t="s">
        <v>53</v>
      </c>
      <c r="AA7086" s="2">
        <v>121.9644</v>
      </c>
      <c r="AB7086" s="3">
        <v>7.4999999999999997E-2</v>
      </c>
      <c r="AC7086" s="1">
        <v>-1178.9892</v>
      </c>
      <c r="AD7086">
        <v>4</v>
      </c>
      <c r="AE7086">
        <v>4</v>
      </c>
      <c r="AF7086" t="s">
        <v>48</v>
      </c>
      <c r="AG7086">
        <v>2017</v>
      </c>
      <c r="AH7086">
        <f>COUNTBLANK(datos[[#This Row],[Row ID]:[Year sales]])</f>
        <v>0</v>
      </c>
    </row>
    <row r="7087" spans="1:34" x14ac:dyDescent="0.3">
      <c r="A7087">
        <v>7086</v>
      </c>
      <c r="B7087" t="s">
        <v>9306</v>
      </c>
      <c r="C7087" s="4">
        <v>43003</v>
      </c>
      <c r="D7087" s="4">
        <v>43006</v>
      </c>
      <c r="E7087" t="s">
        <v>208</v>
      </c>
      <c r="F7087" t="s">
        <v>2848</v>
      </c>
      <c r="G7087" t="s">
        <v>2849</v>
      </c>
      <c r="H7087" t="s">
        <v>57</v>
      </c>
      <c r="I7087" t="s">
        <v>38</v>
      </c>
      <c r="J7087" t="s">
        <v>2276</v>
      </c>
      <c r="K7087" t="s">
        <v>167</v>
      </c>
      <c r="L7087">
        <v>19013</v>
      </c>
      <c r="M7087" t="s">
        <v>168</v>
      </c>
      <c r="N7087" t="s">
        <v>6743</v>
      </c>
      <c r="O7087" t="s">
        <v>62</v>
      </c>
      <c r="P7087" t="s">
        <v>94</v>
      </c>
      <c r="Q7087" t="s">
        <v>6744</v>
      </c>
      <c r="R7087" s="1">
        <v>8.5950000000000006</v>
      </c>
      <c r="S7087">
        <v>5</v>
      </c>
      <c r="T7087">
        <f t="shared" si="110"/>
        <v>31</v>
      </c>
      <c r="U7087" t="s">
        <v>75</v>
      </c>
      <c r="V7087">
        <v>0.7</v>
      </c>
      <c r="W7087">
        <v>6.0164999999999997</v>
      </c>
      <c r="X7087" s="1">
        <v>-6.0164999999999997</v>
      </c>
      <c r="Y7087" s="1">
        <v>14.611499999999999</v>
      </c>
      <c r="Z7087" t="s">
        <v>65</v>
      </c>
      <c r="AA7087" s="2">
        <v>-6.3029999999999999</v>
      </c>
      <c r="AB7087" s="3">
        <v>-0.73333333333333328</v>
      </c>
      <c r="AC7087" s="1">
        <v>-8.8815000000000008</v>
      </c>
      <c r="AD7087">
        <v>3</v>
      </c>
      <c r="AE7087">
        <v>3</v>
      </c>
      <c r="AF7087" t="s">
        <v>48</v>
      </c>
      <c r="AG7087">
        <v>2017</v>
      </c>
      <c r="AH7087">
        <f>COUNTBLANK(datos[[#This Row],[Row ID]:[Year sales]])</f>
        <v>0</v>
      </c>
    </row>
    <row r="7088" spans="1:34" x14ac:dyDescent="0.3">
      <c r="A7088">
        <v>7087</v>
      </c>
      <c r="B7088" t="s">
        <v>9306</v>
      </c>
      <c r="C7088" s="4">
        <v>43003</v>
      </c>
      <c r="D7088" s="4">
        <v>43006</v>
      </c>
      <c r="E7088" t="s">
        <v>208</v>
      </c>
      <c r="F7088" t="s">
        <v>2848</v>
      </c>
      <c r="G7088" t="s">
        <v>2849</v>
      </c>
      <c r="H7088" t="s">
        <v>57</v>
      </c>
      <c r="I7088" t="s">
        <v>38</v>
      </c>
      <c r="J7088" t="s">
        <v>2276</v>
      </c>
      <c r="K7088" t="s">
        <v>167</v>
      </c>
      <c r="L7088">
        <v>19013</v>
      </c>
      <c r="M7088" t="s">
        <v>168</v>
      </c>
      <c r="N7088" t="s">
        <v>5922</v>
      </c>
      <c r="O7088" t="s">
        <v>62</v>
      </c>
      <c r="P7088" t="s">
        <v>599</v>
      </c>
      <c r="Q7088" t="s">
        <v>5923</v>
      </c>
      <c r="R7088" s="1">
        <v>190.89599999999999</v>
      </c>
      <c r="S7088">
        <v>2</v>
      </c>
      <c r="T7088">
        <f t="shared" si="110"/>
        <v>26</v>
      </c>
      <c r="U7088" t="s">
        <v>46</v>
      </c>
      <c r="V7088">
        <v>0.2</v>
      </c>
      <c r="W7088">
        <v>38.179200000000002</v>
      </c>
      <c r="X7088" s="1">
        <v>-38.179200000000002</v>
      </c>
      <c r="Y7088" s="1">
        <v>229.0752</v>
      </c>
      <c r="Z7088" t="s">
        <v>47</v>
      </c>
      <c r="AA7088" s="2">
        <v>-42.951599999999999</v>
      </c>
      <c r="AB7088" s="3">
        <v>-0.22500000000000001</v>
      </c>
      <c r="AC7088" s="1">
        <v>-195.66839999999999</v>
      </c>
      <c r="AD7088">
        <v>3</v>
      </c>
      <c r="AE7088">
        <v>3</v>
      </c>
      <c r="AF7088" t="s">
        <v>48</v>
      </c>
      <c r="AG7088">
        <v>2017</v>
      </c>
      <c r="AH7088">
        <f>COUNTBLANK(datos[[#This Row],[Row ID]:[Year sales]])</f>
        <v>0</v>
      </c>
    </row>
    <row r="7089" spans="1:34" x14ac:dyDescent="0.3">
      <c r="A7089">
        <v>7088</v>
      </c>
      <c r="B7089" t="s">
        <v>9307</v>
      </c>
      <c r="C7089" s="4">
        <v>42950</v>
      </c>
      <c r="D7089" s="4">
        <v>42953</v>
      </c>
      <c r="E7089" t="s">
        <v>34</v>
      </c>
      <c r="F7089" t="s">
        <v>5949</v>
      </c>
      <c r="G7089" t="s">
        <v>5950</v>
      </c>
      <c r="H7089" t="s">
        <v>37</v>
      </c>
      <c r="I7089" t="s">
        <v>38</v>
      </c>
      <c r="J7089" t="s">
        <v>58</v>
      </c>
      <c r="K7089" t="s">
        <v>59</v>
      </c>
      <c r="L7089">
        <v>90004</v>
      </c>
      <c r="M7089" t="s">
        <v>60</v>
      </c>
      <c r="N7089" t="s">
        <v>5295</v>
      </c>
      <c r="O7089" t="s">
        <v>62</v>
      </c>
      <c r="P7089" t="s">
        <v>77</v>
      </c>
      <c r="Q7089" t="s">
        <v>5296</v>
      </c>
      <c r="R7089" s="1">
        <v>99.87</v>
      </c>
      <c r="S7089">
        <v>3</v>
      </c>
      <c r="T7089">
        <f t="shared" si="110"/>
        <v>26</v>
      </c>
      <c r="U7089" t="s">
        <v>52</v>
      </c>
      <c r="V7089">
        <v>0</v>
      </c>
      <c r="W7089">
        <v>0</v>
      </c>
      <c r="X7089" s="1">
        <v>0</v>
      </c>
      <c r="Y7089" s="1">
        <v>99.87</v>
      </c>
      <c r="Z7089" t="s">
        <v>99</v>
      </c>
      <c r="AA7089" s="2">
        <v>23.968800000000002</v>
      </c>
      <c r="AB7089" s="3">
        <v>0.24000000000000002</v>
      </c>
      <c r="AC7089" s="1">
        <v>-75.901200000000003</v>
      </c>
      <c r="AD7089">
        <v>3</v>
      </c>
      <c r="AE7089">
        <v>3</v>
      </c>
      <c r="AF7089" t="s">
        <v>48</v>
      </c>
      <c r="AG7089">
        <v>2017</v>
      </c>
      <c r="AH7089">
        <f>COUNTBLANK(datos[[#This Row],[Row ID]:[Year sales]])</f>
        <v>0</v>
      </c>
    </row>
    <row r="7090" spans="1:34" x14ac:dyDescent="0.3">
      <c r="A7090">
        <v>7089</v>
      </c>
      <c r="B7090" t="s">
        <v>9308</v>
      </c>
      <c r="C7090" s="4">
        <v>42302</v>
      </c>
      <c r="D7090" s="4">
        <v>42304</v>
      </c>
      <c r="E7090" t="s">
        <v>34</v>
      </c>
      <c r="F7090" t="s">
        <v>1958</v>
      </c>
      <c r="G7090" t="s">
        <v>1959</v>
      </c>
      <c r="H7090" t="s">
        <v>37</v>
      </c>
      <c r="I7090" t="s">
        <v>38</v>
      </c>
      <c r="J7090" t="s">
        <v>5497</v>
      </c>
      <c r="K7090" t="s">
        <v>1415</v>
      </c>
      <c r="L7090">
        <v>89431</v>
      </c>
      <c r="M7090" t="s">
        <v>60</v>
      </c>
      <c r="N7090" t="s">
        <v>4160</v>
      </c>
      <c r="O7090" t="s">
        <v>62</v>
      </c>
      <c r="P7090" t="s">
        <v>86</v>
      </c>
      <c r="Q7090" t="s">
        <v>4161</v>
      </c>
      <c r="R7090" s="1">
        <v>79.36</v>
      </c>
      <c r="S7090">
        <v>4</v>
      </c>
      <c r="T7090">
        <f t="shared" si="110"/>
        <v>28</v>
      </c>
      <c r="U7090" t="s">
        <v>52</v>
      </c>
      <c r="V7090">
        <v>0</v>
      </c>
      <c r="W7090">
        <v>0</v>
      </c>
      <c r="X7090" s="1">
        <v>0</v>
      </c>
      <c r="Y7090" s="1">
        <v>79.36</v>
      </c>
      <c r="Z7090" t="s">
        <v>99</v>
      </c>
      <c r="AA7090" s="2">
        <v>23.808</v>
      </c>
      <c r="AB7090" s="3">
        <v>0.3</v>
      </c>
      <c r="AC7090" s="1">
        <v>-55.552</v>
      </c>
      <c r="AD7090">
        <v>2</v>
      </c>
      <c r="AE7090">
        <v>2</v>
      </c>
      <c r="AF7090" t="s">
        <v>48</v>
      </c>
      <c r="AG7090">
        <v>2015</v>
      </c>
      <c r="AH7090">
        <f>COUNTBLANK(datos[[#This Row],[Row ID]:[Year sales]])</f>
        <v>0</v>
      </c>
    </row>
    <row r="7091" spans="1:34" x14ac:dyDescent="0.3">
      <c r="A7091">
        <v>7090</v>
      </c>
      <c r="B7091" t="s">
        <v>9309</v>
      </c>
      <c r="C7091" s="4">
        <v>42901</v>
      </c>
      <c r="D7091" s="4">
        <v>42905</v>
      </c>
      <c r="E7091" t="s">
        <v>34</v>
      </c>
      <c r="F7091" t="s">
        <v>1035</v>
      </c>
      <c r="G7091" t="s">
        <v>1036</v>
      </c>
      <c r="H7091" t="s">
        <v>57</v>
      </c>
      <c r="I7091" t="s">
        <v>38</v>
      </c>
      <c r="J7091" t="s">
        <v>58</v>
      </c>
      <c r="K7091" t="s">
        <v>59</v>
      </c>
      <c r="L7091">
        <v>90032</v>
      </c>
      <c r="M7091" t="s">
        <v>60</v>
      </c>
      <c r="N7091" t="s">
        <v>4789</v>
      </c>
      <c r="O7091" t="s">
        <v>90</v>
      </c>
      <c r="P7091" t="s">
        <v>91</v>
      </c>
      <c r="Q7091" t="s">
        <v>4790</v>
      </c>
      <c r="R7091" s="1">
        <v>119.96</v>
      </c>
      <c r="S7091">
        <v>1</v>
      </c>
      <c r="T7091">
        <f t="shared" si="110"/>
        <v>10</v>
      </c>
      <c r="U7091" t="s">
        <v>46</v>
      </c>
      <c r="V7091">
        <v>0.2</v>
      </c>
      <c r="W7091">
        <v>23.992000000000001</v>
      </c>
      <c r="X7091" s="1">
        <v>-23.992000000000001</v>
      </c>
      <c r="Y7091" s="1">
        <v>143.952</v>
      </c>
      <c r="Z7091" t="s">
        <v>99</v>
      </c>
      <c r="AA7091" s="2">
        <v>7.4974999999999996</v>
      </c>
      <c r="AB7091" s="3">
        <v>6.25E-2</v>
      </c>
      <c r="AC7091" s="1">
        <v>-88.470500000000001</v>
      </c>
      <c r="AD7091">
        <v>4</v>
      </c>
      <c r="AE7091">
        <v>4</v>
      </c>
      <c r="AF7091" t="s">
        <v>48</v>
      </c>
      <c r="AG7091">
        <v>2017</v>
      </c>
      <c r="AH7091">
        <f>COUNTBLANK(datos[[#This Row],[Row ID]:[Year sales]])</f>
        <v>0</v>
      </c>
    </row>
    <row r="7092" spans="1:34" x14ac:dyDescent="0.3">
      <c r="A7092">
        <v>7091</v>
      </c>
      <c r="B7092" t="s">
        <v>9310</v>
      </c>
      <c r="C7092" s="4">
        <v>42013</v>
      </c>
      <c r="D7092" s="4">
        <v>42017</v>
      </c>
      <c r="E7092" t="s">
        <v>67</v>
      </c>
      <c r="F7092" t="s">
        <v>4514</v>
      </c>
      <c r="G7092" t="s">
        <v>4515</v>
      </c>
      <c r="H7092" t="s">
        <v>37</v>
      </c>
      <c r="I7092" t="s">
        <v>38</v>
      </c>
      <c r="J7092" t="s">
        <v>39</v>
      </c>
      <c r="K7092" t="s">
        <v>40</v>
      </c>
      <c r="L7092">
        <v>42420</v>
      </c>
      <c r="M7092" t="s">
        <v>41</v>
      </c>
      <c r="N7092" t="s">
        <v>1076</v>
      </c>
      <c r="O7092" t="s">
        <v>62</v>
      </c>
      <c r="P7092" t="s">
        <v>110</v>
      </c>
      <c r="Q7092" t="s">
        <v>206</v>
      </c>
      <c r="R7092" s="1">
        <v>106.32</v>
      </c>
      <c r="S7092">
        <v>3</v>
      </c>
      <c r="T7092">
        <f t="shared" si="110"/>
        <v>150</v>
      </c>
      <c r="U7092" t="s">
        <v>52</v>
      </c>
      <c r="V7092">
        <v>0</v>
      </c>
      <c r="W7092">
        <v>0</v>
      </c>
      <c r="X7092" s="1">
        <v>0</v>
      </c>
      <c r="Y7092" s="1">
        <v>106.32</v>
      </c>
      <c r="Z7092" t="s">
        <v>99</v>
      </c>
      <c r="AA7092" s="2">
        <v>49.970399999999998</v>
      </c>
      <c r="AB7092" s="3">
        <v>0.47000000000000003</v>
      </c>
      <c r="AC7092" s="1">
        <v>-56.349600000000002</v>
      </c>
      <c r="AD7092">
        <v>4</v>
      </c>
      <c r="AE7092">
        <v>4</v>
      </c>
      <c r="AF7092" t="s">
        <v>48</v>
      </c>
      <c r="AG7092">
        <v>2015</v>
      </c>
      <c r="AH7092">
        <f>COUNTBLANK(datos[[#This Row],[Row ID]:[Year sales]])</f>
        <v>0</v>
      </c>
    </row>
    <row r="7093" spans="1:34" x14ac:dyDescent="0.3">
      <c r="A7093">
        <v>7092</v>
      </c>
      <c r="B7093" t="s">
        <v>9310</v>
      </c>
      <c r="C7093" s="4">
        <v>42013</v>
      </c>
      <c r="D7093" s="4">
        <v>42017</v>
      </c>
      <c r="E7093" t="s">
        <v>67</v>
      </c>
      <c r="F7093" t="s">
        <v>4514</v>
      </c>
      <c r="G7093" t="s">
        <v>4515</v>
      </c>
      <c r="H7093" t="s">
        <v>37</v>
      </c>
      <c r="I7093" t="s">
        <v>38</v>
      </c>
      <c r="J7093" t="s">
        <v>39</v>
      </c>
      <c r="K7093" t="s">
        <v>40</v>
      </c>
      <c r="L7093">
        <v>42420</v>
      </c>
      <c r="M7093" t="s">
        <v>41</v>
      </c>
      <c r="N7093" t="s">
        <v>5394</v>
      </c>
      <c r="O7093" t="s">
        <v>62</v>
      </c>
      <c r="P7093" t="s">
        <v>97</v>
      </c>
      <c r="Q7093" t="s">
        <v>5395</v>
      </c>
      <c r="R7093" s="1">
        <v>163.44</v>
      </c>
      <c r="S7093">
        <v>3</v>
      </c>
      <c r="T7093">
        <f t="shared" si="110"/>
        <v>40</v>
      </c>
      <c r="U7093" t="s">
        <v>52</v>
      </c>
      <c r="V7093">
        <v>0</v>
      </c>
      <c r="W7093">
        <v>0</v>
      </c>
      <c r="X7093" s="1">
        <v>0</v>
      </c>
      <c r="Y7093" s="1">
        <v>163.44</v>
      </c>
      <c r="Z7093" t="s">
        <v>99</v>
      </c>
      <c r="AA7093" s="2">
        <v>45.763199999999998</v>
      </c>
      <c r="AB7093" s="3">
        <v>0.27999999999999997</v>
      </c>
      <c r="AC7093" s="1">
        <v>-117.6768</v>
      </c>
      <c r="AD7093">
        <v>4</v>
      </c>
      <c r="AE7093">
        <v>4</v>
      </c>
      <c r="AF7093" t="s">
        <v>48</v>
      </c>
      <c r="AG7093">
        <v>2015</v>
      </c>
      <c r="AH7093">
        <f>COUNTBLANK(datos[[#This Row],[Row ID]:[Year sales]])</f>
        <v>0</v>
      </c>
    </row>
    <row r="7094" spans="1:34" x14ac:dyDescent="0.3">
      <c r="A7094">
        <v>7093</v>
      </c>
      <c r="B7094" t="s">
        <v>9310</v>
      </c>
      <c r="C7094" s="4">
        <v>42013</v>
      </c>
      <c r="D7094" s="4">
        <v>42017</v>
      </c>
      <c r="E7094" t="s">
        <v>67</v>
      </c>
      <c r="F7094" t="s">
        <v>4514</v>
      </c>
      <c r="G7094" t="s">
        <v>4515</v>
      </c>
      <c r="H7094" t="s">
        <v>37</v>
      </c>
      <c r="I7094" t="s">
        <v>38</v>
      </c>
      <c r="J7094" t="s">
        <v>39</v>
      </c>
      <c r="K7094" t="s">
        <v>40</v>
      </c>
      <c r="L7094">
        <v>42420</v>
      </c>
      <c r="M7094" t="s">
        <v>41</v>
      </c>
      <c r="N7094" t="s">
        <v>5791</v>
      </c>
      <c r="O7094" t="s">
        <v>62</v>
      </c>
      <c r="P7094" t="s">
        <v>86</v>
      </c>
      <c r="Q7094" t="s">
        <v>5792</v>
      </c>
      <c r="R7094" s="1">
        <v>42.76</v>
      </c>
      <c r="S7094">
        <v>2</v>
      </c>
      <c r="T7094">
        <f t="shared" si="110"/>
        <v>8</v>
      </c>
      <c r="U7094" t="s">
        <v>46</v>
      </c>
      <c r="V7094">
        <v>0</v>
      </c>
      <c r="W7094">
        <v>0</v>
      </c>
      <c r="X7094" s="1">
        <v>0</v>
      </c>
      <c r="Y7094" s="1">
        <v>42.76</v>
      </c>
      <c r="Z7094" t="s">
        <v>65</v>
      </c>
      <c r="AA7094" s="2">
        <v>11.117599999999999</v>
      </c>
      <c r="AB7094" s="3">
        <v>0.26</v>
      </c>
      <c r="AC7094" s="1">
        <v>-31.642399999999999</v>
      </c>
      <c r="AD7094">
        <v>4</v>
      </c>
      <c r="AE7094">
        <v>4</v>
      </c>
      <c r="AF7094" t="s">
        <v>48</v>
      </c>
      <c r="AG7094">
        <v>2015</v>
      </c>
      <c r="AH7094">
        <f>COUNTBLANK(datos[[#This Row],[Row ID]:[Year sales]])</f>
        <v>0</v>
      </c>
    </row>
    <row r="7095" spans="1:34" x14ac:dyDescent="0.3">
      <c r="A7095">
        <v>7094</v>
      </c>
      <c r="B7095" t="s">
        <v>9310</v>
      </c>
      <c r="C7095" s="4">
        <v>42013</v>
      </c>
      <c r="D7095" s="4">
        <v>42017</v>
      </c>
      <c r="E7095" t="s">
        <v>67</v>
      </c>
      <c r="F7095" t="s">
        <v>4514</v>
      </c>
      <c r="G7095" t="s">
        <v>4515</v>
      </c>
      <c r="H7095" t="s">
        <v>37</v>
      </c>
      <c r="I7095" t="s">
        <v>38</v>
      </c>
      <c r="J7095" t="s">
        <v>39</v>
      </c>
      <c r="K7095" t="s">
        <v>40</v>
      </c>
      <c r="L7095">
        <v>42420</v>
      </c>
      <c r="M7095" t="s">
        <v>41</v>
      </c>
      <c r="N7095" t="s">
        <v>6679</v>
      </c>
      <c r="O7095" t="s">
        <v>62</v>
      </c>
      <c r="P7095" t="s">
        <v>110</v>
      </c>
      <c r="Q7095" t="s">
        <v>6680</v>
      </c>
      <c r="R7095" s="1">
        <v>51.55</v>
      </c>
      <c r="S7095">
        <v>5</v>
      </c>
      <c r="T7095">
        <f t="shared" si="110"/>
        <v>19</v>
      </c>
      <c r="U7095" t="s">
        <v>75</v>
      </c>
      <c r="V7095">
        <v>0</v>
      </c>
      <c r="W7095">
        <v>0</v>
      </c>
      <c r="X7095" s="1">
        <v>0</v>
      </c>
      <c r="Y7095" s="1">
        <v>51.55</v>
      </c>
      <c r="Z7095" t="s">
        <v>99</v>
      </c>
      <c r="AA7095" s="2">
        <v>24.2285</v>
      </c>
      <c r="AB7095" s="3">
        <v>0.47000000000000003</v>
      </c>
      <c r="AC7095" s="1">
        <v>-27.3215</v>
      </c>
      <c r="AD7095">
        <v>4</v>
      </c>
      <c r="AE7095">
        <v>4</v>
      </c>
      <c r="AF7095" t="s">
        <v>48</v>
      </c>
      <c r="AG7095">
        <v>2015</v>
      </c>
      <c r="AH7095">
        <f>COUNTBLANK(datos[[#This Row],[Row ID]:[Year sales]])</f>
        <v>0</v>
      </c>
    </row>
    <row r="7096" spans="1:34" x14ac:dyDescent="0.3">
      <c r="A7096">
        <v>7095</v>
      </c>
      <c r="B7096" t="s">
        <v>9311</v>
      </c>
      <c r="C7096" s="4">
        <v>42044</v>
      </c>
      <c r="D7096" s="4">
        <v>42048</v>
      </c>
      <c r="E7096" t="s">
        <v>34</v>
      </c>
      <c r="F7096" t="s">
        <v>4564</v>
      </c>
      <c r="G7096" t="s">
        <v>4565</v>
      </c>
      <c r="H7096" t="s">
        <v>37</v>
      </c>
      <c r="I7096" t="s">
        <v>38</v>
      </c>
      <c r="J7096" t="s">
        <v>377</v>
      </c>
      <c r="K7096" t="s">
        <v>231</v>
      </c>
      <c r="L7096">
        <v>62521</v>
      </c>
      <c r="M7096" t="s">
        <v>125</v>
      </c>
      <c r="N7096" t="s">
        <v>1202</v>
      </c>
      <c r="O7096" t="s">
        <v>90</v>
      </c>
      <c r="P7096" t="s">
        <v>181</v>
      </c>
      <c r="Q7096" t="s">
        <v>1203</v>
      </c>
      <c r="R7096" s="1">
        <v>479.952</v>
      </c>
      <c r="S7096">
        <v>6</v>
      </c>
      <c r="T7096">
        <f t="shared" si="110"/>
        <v>32</v>
      </c>
      <c r="U7096" t="s">
        <v>75</v>
      </c>
      <c r="V7096">
        <v>0.2</v>
      </c>
      <c r="W7096">
        <v>95.990400000000008</v>
      </c>
      <c r="X7096" s="1">
        <v>-95.990399999999994</v>
      </c>
      <c r="Y7096" s="1">
        <v>575.94240000000002</v>
      </c>
      <c r="Z7096" t="s">
        <v>53</v>
      </c>
      <c r="AA7096" s="2">
        <v>89.991</v>
      </c>
      <c r="AB7096" s="3">
        <v>0.1875</v>
      </c>
      <c r="AC7096" s="1">
        <v>-293.97059999999999</v>
      </c>
      <c r="AD7096">
        <v>4</v>
      </c>
      <c r="AE7096">
        <v>4</v>
      </c>
      <c r="AF7096" t="s">
        <v>48</v>
      </c>
      <c r="AG7096">
        <v>2015</v>
      </c>
      <c r="AH7096">
        <f>COUNTBLANK(datos[[#This Row],[Row ID]:[Year sales]])</f>
        <v>0</v>
      </c>
    </row>
    <row r="7097" spans="1:34" x14ac:dyDescent="0.3">
      <c r="A7097">
        <v>7096</v>
      </c>
      <c r="B7097" t="s">
        <v>9312</v>
      </c>
      <c r="C7097" s="4">
        <v>42601</v>
      </c>
      <c r="D7097" s="4">
        <v>42602</v>
      </c>
      <c r="E7097" t="s">
        <v>208</v>
      </c>
      <c r="F7097" t="s">
        <v>2202</v>
      </c>
      <c r="G7097" t="s">
        <v>2203</v>
      </c>
      <c r="H7097" t="s">
        <v>37</v>
      </c>
      <c r="I7097" t="s">
        <v>38</v>
      </c>
      <c r="J7097" t="s">
        <v>286</v>
      </c>
      <c r="K7097" t="s">
        <v>287</v>
      </c>
      <c r="L7097">
        <v>10009</v>
      </c>
      <c r="M7097" t="s">
        <v>168</v>
      </c>
      <c r="N7097" t="s">
        <v>3938</v>
      </c>
      <c r="O7097" t="s">
        <v>62</v>
      </c>
      <c r="P7097" t="s">
        <v>94</v>
      </c>
      <c r="Q7097" t="s">
        <v>3939</v>
      </c>
      <c r="R7097" s="1">
        <v>146.68799999999999</v>
      </c>
      <c r="S7097">
        <v>6</v>
      </c>
      <c r="T7097">
        <f t="shared" si="110"/>
        <v>29</v>
      </c>
      <c r="U7097" t="s">
        <v>75</v>
      </c>
      <c r="V7097">
        <v>0.2</v>
      </c>
      <c r="W7097">
        <v>29.337599999999998</v>
      </c>
      <c r="X7097" s="1">
        <v>-29.337599999999998</v>
      </c>
      <c r="Y7097" s="1">
        <v>176.0256</v>
      </c>
      <c r="Z7097" t="s">
        <v>99</v>
      </c>
      <c r="AA7097" s="2">
        <v>55.008000000000003</v>
      </c>
      <c r="AB7097" s="3">
        <v>0.37500000000000006</v>
      </c>
      <c r="AC7097" s="1">
        <v>-62.342399999999998</v>
      </c>
      <c r="AD7097">
        <v>1</v>
      </c>
      <c r="AE7097">
        <v>1</v>
      </c>
      <c r="AF7097" t="s">
        <v>48</v>
      </c>
      <c r="AG7097">
        <v>2016</v>
      </c>
      <c r="AH7097">
        <f>COUNTBLANK(datos[[#This Row],[Row ID]:[Year sales]])</f>
        <v>0</v>
      </c>
    </row>
    <row r="7098" spans="1:34" x14ac:dyDescent="0.3">
      <c r="A7098">
        <v>7097</v>
      </c>
      <c r="B7098" t="s">
        <v>9312</v>
      </c>
      <c r="C7098" s="4">
        <v>42601</v>
      </c>
      <c r="D7098" s="4">
        <v>42602</v>
      </c>
      <c r="E7098" t="s">
        <v>208</v>
      </c>
      <c r="F7098" t="s">
        <v>2202</v>
      </c>
      <c r="G7098" t="s">
        <v>2203</v>
      </c>
      <c r="H7098" t="s">
        <v>37</v>
      </c>
      <c r="I7098" t="s">
        <v>38</v>
      </c>
      <c r="J7098" t="s">
        <v>286</v>
      </c>
      <c r="K7098" t="s">
        <v>287</v>
      </c>
      <c r="L7098">
        <v>10009</v>
      </c>
      <c r="M7098" t="s">
        <v>168</v>
      </c>
      <c r="N7098" t="s">
        <v>7017</v>
      </c>
      <c r="O7098" t="s">
        <v>62</v>
      </c>
      <c r="P7098" t="s">
        <v>94</v>
      </c>
      <c r="Q7098" t="s">
        <v>7018</v>
      </c>
      <c r="R7098" s="1">
        <v>276.78399999999999</v>
      </c>
      <c r="S7098">
        <v>2</v>
      </c>
      <c r="T7098">
        <f t="shared" si="110"/>
        <v>23</v>
      </c>
      <c r="U7098" t="s">
        <v>46</v>
      </c>
      <c r="V7098">
        <v>0.2</v>
      </c>
      <c r="W7098">
        <v>55.3568</v>
      </c>
      <c r="X7098" s="1">
        <v>-55.3568</v>
      </c>
      <c r="Y7098" s="1">
        <v>332.14080000000001</v>
      </c>
      <c r="Z7098" t="s">
        <v>47</v>
      </c>
      <c r="AA7098" s="2">
        <v>89.954800000000006</v>
      </c>
      <c r="AB7098" s="3">
        <v>0.32500000000000001</v>
      </c>
      <c r="AC7098" s="1">
        <v>-131.47239999999999</v>
      </c>
      <c r="AD7098">
        <v>1</v>
      </c>
      <c r="AE7098">
        <v>1</v>
      </c>
      <c r="AF7098" t="s">
        <v>48</v>
      </c>
      <c r="AG7098">
        <v>2016</v>
      </c>
      <c r="AH7098">
        <f>COUNTBLANK(datos[[#This Row],[Row ID]:[Year sales]])</f>
        <v>0</v>
      </c>
    </row>
    <row r="7099" spans="1:34" x14ac:dyDescent="0.3">
      <c r="A7099">
        <v>7098</v>
      </c>
      <c r="B7099" t="s">
        <v>9312</v>
      </c>
      <c r="C7099" s="4">
        <v>42601</v>
      </c>
      <c r="D7099" s="4">
        <v>42602</v>
      </c>
      <c r="E7099" t="s">
        <v>208</v>
      </c>
      <c r="F7099" t="s">
        <v>2202</v>
      </c>
      <c r="G7099" t="s">
        <v>2203</v>
      </c>
      <c r="H7099" t="s">
        <v>37</v>
      </c>
      <c r="I7099" t="s">
        <v>38</v>
      </c>
      <c r="J7099" t="s">
        <v>286</v>
      </c>
      <c r="K7099" t="s">
        <v>287</v>
      </c>
      <c r="L7099">
        <v>10009</v>
      </c>
      <c r="M7099" t="s">
        <v>168</v>
      </c>
      <c r="N7099" t="s">
        <v>3371</v>
      </c>
      <c r="O7099" t="s">
        <v>62</v>
      </c>
      <c r="P7099" t="s">
        <v>94</v>
      </c>
      <c r="Q7099" t="s">
        <v>3372</v>
      </c>
      <c r="R7099" s="1">
        <v>25.32</v>
      </c>
      <c r="S7099">
        <v>5</v>
      </c>
      <c r="T7099">
        <f t="shared" si="110"/>
        <v>41</v>
      </c>
      <c r="U7099" t="s">
        <v>75</v>
      </c>
      <c r="V7099">
        <v>0.2</v>
      </c>
      <c r="W7099">
        <v>5.0640000000000001</v>
      </c>
      <c r="X7099" s="1">
        <v>-5.0640000000000001</v>
      </c>
      <c r="Y7099" s="1">
        <v>30.384</v>
      </c>
      <c r="Z7099" t="s">
        <v>65</v>
      </c>
      <c r="AA7099" s="2">
        <v>9.1784999999999997</v>
      </c>
      <c r="AB7099" s="3">
        <v>0.36249999999999999</v>
      </c>
      <c r="AC7099" s="1">
        <v>-11.077500000000001</v>
      </c>
      <c r="AD7099">
        <v>1</v>
      </c>
      <c r="AE7099">
        <v>1</v>
      </c>
      <c r="AF7099" t="s">
        <v>48</v>
      </c>
      <c r="AG7099">
        <v>2016</v>
      </c>
      <c r="AH7099">
        <f>COUNTBLANK(datos[[#This Row],[Row ID]:[Year sales]])</f>
        <v>0</v>
      </c>
    </row>
    <row r="7100" spans="1:34" x14ac:dyDescent="0.3">
      <c r="A7100">
        <v>7099</v>
      </c>
      <c r="B7100" t="s">
        <v>9313</v>
      </c>
      <c r="C7100" s="4">
        <v>43045</v>
      </c>
      <c r="D7100" s="4">
        <v>43049</v>
      </c>
      <c r="E7100" t="s">
        <v>67</v>
      </c>
      <c r="F7100" t="s">
        <v>2224</v>
      </c>
      <c r="G7100" t="s">
        <v>2225</v>
      </c>
      <c r="H7100" t="s">
        <v>37</v>
      </c>
      <c r="I7100" t="s">
        <v>38</v>
      </c>
      <c r="J7100" t="s">
        <v>286</v>
      </c>
      <c r="K7100" t="s">
        <v>287</v>
      </c>
      <c r="L7100">
        <v>10011</v>
      </c>
      <c r="M7100" t="s">
        <v>168</v>
      </c>
      <c r="N7100" t="s">
        <v>8206</v>
      </c>
      <c r="O7100" t="s">
        <v>62</v>
      </c>
      <c r="P7100" t="s">
        <v>110</v>
      </c>
      <c r="Q7100" t="s">
        <v>8207</v>
      </c>
      <c r="R7100" s="1">
        <v>318.95999999999998</v>
      </c>
      <c r="S7100">
        <v>9</v>
      </c>
      <c r="T7100">
        <f t="shared" si="110"/>
        <v>32</v>
      </c>
      <c r="U7100" t="s">
        <v>75</v>
      </c>
      <c r="V7100">
        <v>0</v>
      </c>
      <c r="W7100">
        <v>0</v>
      </c>
      <c r="X7100" s="1">
        <v>0</v>
      </c>
      <c r="Y7100" s="1">
        <v>318.95999999999998</v>
      </c>
      <c r="Z7100" t="s">
        <v>47</v>
      </c>
      <c r="AA7100" s="2">
        <v>149.91120000000001</v>
      </c>
      <c r="AB7100" s="3">
        <v>0.47000000000000003</v>
      </c>
      <c r="AC7100" s="1">
        <v>-169.0488</v>
      </c>
      <c r="AD7100">
        <v>4</v>
      </c>
      <c r="AE7100">
        <v>4</v>
      </c>
      <c r="AF7100" t="s">
        <v>48</v>
      </c>
      <c r="AG7100">
        <v>2017</v>
      </c>
      <c r="AH7100">
        <f>COUNTBLANK(datos[[#This Row],[Row ID]:[Year sales]])</f>
        <v>0</v>
      </c>
    </row>
    <row r="7101" spans="1:34" x14ac:dyDescent="0.3">
      <c r="A7101">
        <v>7100</v>
      </c>
      <c r="B7101" t="s">
        <v>9314</v>
      </c>
      <c r="C7101" s="4">
        <v>42364</v>
      </c>
      <c r="D7101" s="4">
        <v>42368</v>
      </c>
      <c r="E7101" t="s">
        <v>34</v>
      </c>
      <c r="F7101" t="s">
        <v>5907</v>
      </c>
      <c r="G7101" t="s">
        <v>5908</v>
      </c>
      <c r="H7101" t="s">
        <v>37</v>
      </c>
      <c r="I7101" t="s">
        <v>38</v>
      </c>
      <c r="J7101" t="s">
        <v>286</v>
      </c>
      <c r="K7101" t="s">
        <v>287</v>
      </c>
      <c r="L7101">
        <v>10009</v>
      </c>
      <c r="M7101" t="s">
        <v>168</v>
      </c>
      <c r="N7101" t="s">
        <v>8206</v>
      </c>
      <c r="O7101" t="s">
        <v>62</v>
      </c>
      <c r="P7101" t="s">
        <v>110</v>
      </c>
      <c r="Q7101" t="s">
        <v>8207</v>
      </c>
      <c r="R7101" s="1">
        <v>212.64</v>
      </c>
      <c r="S7101">
        <v>6</v>
      </c>
      <c r="T7101">
        <f t="shared" si="110"/>
        <v>32</v>
      </c>
      <c r="U7101" t="s">
        <v>75</v>
      </c>
      <c r="V7101">
        <v>0</v>
      </c>
      <c r="W7101">
        <v>0</v>
      </c>
      <c r="X7101" s="1">
        <v>0</v>
      </c>
      <c r="Y7101" s="1">
        <v>212.64</v>
      </c>
      <c r="Z7101" t="s">
        <v>47</v>
      </c>
      <c r="AA7101" s="2">
        <v>99.940799999999996</v>
      </c>
      <c r="AB7101" s="3">
        <v>0.47000000000000003</v>
      </c>
      <c r="AC7101" s="1">
        <v>-112.6992</v>
      </c>
      <c r="AD7101">
        <v>4</v>
      </c>
      <c r="AE7101">
        <v>4</v>
      </c>
      <c r="AF7101" t="s">
        <v>48</v>
      </c>
      <c r="AG7101">
        <v>2015</v>
      </c>
      <c r="AH7101">
        <f>COUNTBLANK(datos[[#This Row],[Row ID]:[Year sales]])</f>
        <v>0</v>
      </c>
    </row>
    <row r="7102" spans="1:34" x14ac:dyDescent="0.3">
      <c r="A7102">
        <v>7101</v>
      </c>
      <c r="B7102" t="s">
        <v>9315</v>
      </c>
      <c r="C7102" s="4">
        <v>41966</v>
      </c>
      <c r="D7102" s="4">
        <v>41971</v>
      </c>
      <c r="E7102" t="s">
        <v>67</v>
      </c>
      <c r="F7102" t="s">
        <v>2724</v>
      </c>
      <c r="G7102" t="s">
        <v>2725</v>
      </c>
      <c r="H7102" t="s">
        <v>37</v>
      </c>
      <c r="I7102" t="s">
        <v>38</v>
      </c>
      <c r="J7102" t="s">
        <v>643</v>
      </c>
      <c r="K7102" t="s">
        <v>330</v>
      </c>
      <c r="L7102">
        <v>85254</v>
      </c>
      <c r="M7102" t="s">
        <v>60</v>
      </c>
      <c r="N7102" t="s">
        <v>4715</v>
      </c>
      <c r="O7102" t="s">
        <v>62</v>
      </c>
      <c r="P7102" t="s">
        <v>193</v>
      </c>
      <c r="Q7102" t="s">
        <v>691</v>
      </c>
      <c r="R7102" s="1">
        <v>23.472000000000001</v>
      </c>
      <c r="S7102">
        <v>3</v>
      </c>
      <c r="T7102">
        <f t="shared" si="110"/>
        <v>170</v>
      </c>
      <c r="U7102" t="s">
        <v>52</v>
      </c>
      <c r="V7102">
        <v>0.2</v>
      </c>
      <c r="W7102">
        <v>4.6944000000000008</v>
      </c>
      <c r="X7102" s="1">
        <v>-4.6943999999999999</v>
      </c>
      <c r="Y7102" s="1">
        <v>28.166400000000003</v>
      </c>
      <c r="Z7102" t="s">
        <v>65</v>
      </c>
      <c r="AA7102" s="2">
        <v>8.8019999999999996</v>
      </c>
      <c r="AB7102" s="3">
        <v>0.37499999999999994</v>
      </c>
      <c r="AC7102" s="1">
        <v>-9.9756</v>
      </c>
      <c r="AD7102">
        <v>5</v>
      </c>
      <c r="AE7102">
        <v>5</v>
      </c>
      <c r="AF7102" t="s">
        <v>48</v>
      </c>
      <c r="AG7102">
        <v>2014</v>
      </c>
      <c r="AH7102">
        <f>COUNTBLANK(datos[[#This Row],[Row ID]:[Year sales]])</f>
        <v>0</v>
      </c>
    </row>
    <row r="7103" spans="1:34" x14ac:dyDescent="0.3">
      <c r="A7103">
        <v>7102</v>
      </c>
      <c r="B7103" t="s">
        <v>9316</v>
      </c>
      <c r="C7103" s="4">
        <v>42583</v>
      </c>
      <c r="D7103" s="4">
        <v>42587</v>
      </c>
      <c r="E7103" t="s">
        <v>34</v>
      </c>
      <c r="F7103" t="s">
        <v>7315</v>
      </c>
      <c r="G7103" t="s">
        <v>7316</v>
      </c>
      <c r="H7103" t="s">
        <v>57</v>
      </c>
      <c r="I7103" t="s">
        <v>38</v>
      </c>
      <c r="J7103" t="s">
        <v>1638</v>
      </c>
      <c r="K7103" t="s">
        <v>124</v>
      </c>
      <c r="L7103">
        <v>79109</v>
      </c>
      <c r="M7103" t="s">
        <v>125</v>
      </c>
      <c r="N7103" t="s">
        <v>205</v>
      </c>
      <c r="O7103" t="s">
        <v>62</v>
      </c>
      <c r="P7103" t="s">
        <v>110</v>
      </c>
      <c r="Q7103" t="s">
        <v>206</v>
      </c>
      <c r="R7103" s="1">
        <v>19.648</v>
      </c>
      <c r="S7103">
        <v>2</v>
      </c>
      <c r="T7103">
        <f t="shared" si="110"/>
        <v>150</v>
      </c>
      <c r="U7103" t="s">
        <v>46</v>
      </c>
      <c r="V7103">
        <v>0.2</v>
      </c>
      <c r="W7103">
        <v>3.9296000000000002</v>
      </c>
      <c r="X7103" s="1">
        <v>-3.9296000000000002</v>
      </c>
      <c r="Y7103" s="1">
        <v>23.5776</v>
      </c>
      <c r="Z7103" t="s">
        <v>65</v>
      </c>
      <c r="AA7103" s="2">
        <v>6.6311999999999998</v>
      </c>
      <c r="AB7103" s="3">
        <v>0.33749999999999997</v>
      </c>
      <c r="AC7103" s="1">
        <v>-9.0871999999999993</v>
      </c>
      <c r="AD7103">
        <v>4</v>
      </c>
      <c r="AE7103">
        <v>4</v>
      </c>
      <c r="AF7103" t="s">
        <v>48</v>
      </c>
      <c r="AG7103">
        <v>2016</v>
      </c>
      <c r="AH7103">
        <f>COUNTBLANK(datos[[#This Row],[Row ID]:[Year sales]])</f>
        <v>0</v>
      </c>
    </row>
    <row r="7104" spans="1:34" x14ac:dyDescent="0.3">
      <c r="A7104">
        <v>7103</v>
      </c>
      <c r="B7104" t="s">
        <v>9317</v>
      </c>
      <c r="C7104" s="4">
        <v>41903</v>
      </c>
      <c r="D7104" s="4">
        <v>41906</v>
      </c>
      <c r="E7104" t="s">
        <v>208</v>
      </c>
      <c r="F7104" t="s">
        <v>3445</v>
      </c>
      <c r="G7104" t="s">
        <v>3446</v>
      </c>
      <c r="H7104" t="s">
        <v>37</v>
      </c>
      <c r="I7104" t="s">
        <v>38</v>
      </c>
      <c r="J7104" t="s">
        <v>166</v>
      </c>
      <c r="K7104" t="s">
        <v>167</v>
      </c>
      <c r="L7104">
        <v>19140</v>
      </c>
      <c r="M7104" t="s">
        <v>168</v>
      </c>
      <c r="N7104" t="s">
        <v>1395</v>
      </c>
      <c r="O7104" t="s">
        <v>62</v>
      </c>
      <c r="P7104" t="s">
        <v>94</v>
      </c>
      <c r="Q7104" t="s">
        <v>1396</v>
      </c>
      <c r="R7104" s="1">
        <v>6.57</v>
      </c>
      <c r="S7104">
        <v>3</v>
      </c>
      <c r="T7104">
        <f t="shared" si="110"/>
        <v>42</v>
      </c>
      <c r="U7104" t="s">
        <v>52</v>
      </c>
      <c r="V7104">
        <v>0.7</v>
      </c>
      <c r="W7104">
        <v>4.5990000000000002</v>
      </c>
      <c r="X7104" s="1">
        <v>-4.5990000000000002</v>
      </c>
      <c r="Y7104" s="1">
        <v>11.169</v>
      </c>
      <c r="Z7104" t="s">
        <v>65</v>
      </c>
      <c r="AA7104" s="2">
        <v>-5.0369999999999999</v>
      </c>
      <c r="AB7104" s="3">
        <v>-0.76666666666666661</v>
      </c>
      <c r="AC7104" s="1">
        <v>-7.008</v>
      </c>
      <c r="AD7104">
        <v>3</v>
      </c>
      <c r="AE7104">
        <v>3</v>
      </c>
      <c r="AF7104" t="s">
        <v>48</v>
      </c>
      <c r="AG7104">
        <v>2014</v>
      </c>
      <c r="AH7104">
        <f>COUNTBLANK(datos[[#This Row],[Row ID]:[Year sales]])</f>
        <v>0</v>
      </c>
    </row>
    <row r="7105" spans="1:34" x14ac:dyDescent="0.3">
      <c r="A7105">
        <v>7104</v>
      </c>
      <c r="B7105" t="s">
        <v>9318</v>
      </c>
      <c r="C7105" s="4">
        <v>42982</v>
      </c>
      <c r="D7105" s="4">
        <v>42986</v>
      </c>
      <c r="E7105" t="s">
        <v>67</v>
      </c>
      <c r="F7105" t="s">
        <v>3508</v>
      </c>
      <c r="G7105" t="s">
        <v>3509</v>
      </c>
      <c r="H7105" t="s">
        <v>37</v>
      </c>
      <c r="I7105" t="s">
        <v>38</v>
      </c>
      <c r="J7105" t="s">
        <v>2567</v>
      </c>
      <c r="K7105" t="s">
        <v>59</v>
      </c>
      <c r="L7105">
        <v>92704</v>
      </c>
      <c r="M7105" t="s">
        <v>60</v>
      </c>
      <c r="N7105" t="s">
        <v>7591</v>
      </c>
      <c r="O7105" t="s">
        <v>62</v>
      </c>
      <c r="P7105" t="s">
        <v>77</v>
      </c>
      <c r="Q7105" t="s">
        <v>7592</v>
      </c>
      <c r="R7105" s="1">
        <v>421.1</v>
      </c>
      <c r="S7105">
        <v>2</v>
      </c>
      <c r="T7105">
        <f t="shared" si="110"/>
        <v>19</v>
      </c>
      <c r="U7105" t="s">
        <v>46</v>
      </c>
      <c r="V7105">
        <v>0</v>
      </c>
      <c r="W7105">
        <v>0</v>
      </c>
      <c r="X7105" s="1">
        <v>0</v>
      </c>
      <c r="Y7105" s="1">
        <v>421.1</v>
      </c>
      <c r="Z7105" t="s">
        <v>47</v>
      </c>
      <c r="AA7105" s="2">
        <v>105.27500000000001</v>
      </c>
      <c r="AB7105" s="3">
        <v>0.25</v>
      </c>
      <c r="AC7105" s="1">
        <v>-315.82499999999999</v>
      </c>
      <c r="AD7105">
        <v>4</v>
      </c>
      <c r="AE7105">
        <v>4</v>
      </c>
      <c r="AF7105" t="s">
        <v>48</v>
      </c>
      <c r="AG7105">
        <v>2017</v>
      </c>
      <c r="AH7105">
        <f>COUNTBLANK(datos[[#This Row],[Row ID]:[Year sales]])</f>
        <v>0</v>
      </c>
    </row>
    <row r="7106" spans="1:34" x14ac:dyDescent="0.3">
      <c r="A7106">
        <v>7105</v>
      </c>
      <c r="B7106" t="s">
        <v>9319</v>
      </c>
      <c r="C7106" s="4">
        <v>42905</v>
      </c>
      <c r="D7106" s="4">
        <v>42907</v>
      </c>
      <c r="E7106" t="s">
        <v>34</v>
      </c>
      <c r="F7106" t="s">
        <v>4644</v>
      </c>
      <c r="G7106" t="s">
        <v>4645</v>
      </c>
      <c r="H7106" t="s">
        <v>57</v>
      </c>
      <c r="I7106" t="s">
        <v>38</v>
      </c>
      <c r="J7106" t="s">
        <v>627</v>
      </c>
      <c r="K7106" t="s">
        <v>518</v>
      </c>
      <c r="L7106">
        <v>43055</v>
      </c>
      <c r="M7106" t="s">
        <v>168</v>
      </c>
      <c r="N7106" t="s">
        <v>1302</v>
      </c>
      <c r="O7106" t="s">
        <v>43</v>
      </c>
      <c r="P7106" t="s">
        <v>50</v>
      </c>
      <c r="Q7106" t="s">
        <v>1303</v>
      </c>
      <c r="R7106" s="1">
        <v>760.11599999999999</v>
      </c>
      <c r="S7106">
        <v>6</v>
      </c>
      <c r="T7106">
        <f t="shared" ref="T7106:T7169" si="111">SUMIF(Q:Q, Q7106, S:S)</f>
        <v>39</v>
      </c>
      <c r="U7106" t="s">
        <v>75</v>
      </c>
      <c r="V7106">
        <v>0.3</v>
      </c>
      <c r="W7106">
        <v>228.03479999999999</v>
      </c>
      <c r="X7106" s="1">
        <v>-228.03479999999999</v>
      </c>
      <c r="Y7106" s="1">
        <v>988.1508</v>
      </c>
      <c r="Z7106" t="s">
        <v>53</v>
      </c>
      <c r="AA7106" s="2">
        <v>-43.435200000000002</v>
      </c>
      <c r="AB7106" s="3">
        <v>-5.7142857142857148E-2</v>
      </c>
      <c r="AC7106" s="1">
        <v>-575.51639999999998</v>
      </c>
      <c r="AD7106">
        <v>2</v>
      </c>
      <c r="AE7106">
        <v>2</v>
      </c>
      <c r="AF7106" t="s">
        <v>48</v>
      </c>
      <c r="AG7106">
        <v>2017</v>
      </c>
      <c r="AH7106">
        <f>COUNTBLANK(datos[[#This Row],[Row ID]:[Year sales]])</f>
        <v>0</v>
      </c>
    </row>
    <row r="7107" spans="1:34" x14ac:dyDescent="0.3">
      <c r="A7107">
        <v>7106</v>
      </c>
      <c r="B7107" t="s">
        <v>9319</v>
      </c>
      <c r="C7107" s="4">
        <v>42905</v>
      </c>
      <c r="D7107" s="4">
        <v>42907</v>
      </c>
      <c r="E7107" t="s">
        <v>34</v>
      </c>
      <c r="F7107" t="s">
        <v>4644</v>
      </c>
      <c r="G7107" t="s">
        <v>4645</v>
      </c>
      <c r="H7107" t="s">
        <v>57</v>
      </c>
      <c r="I7107" t="s">
        <v>38</v>
      </c>
      <c r="J7107" t="s">
        <v>627</v>
      </c>
      <c r="K7107" t="s">
        <v>518</v>
      </c>
      <c r="L7107">
        <v>43055</v>
      </c>
      <c r="M7107" t="s">
        <v>168</v>
      </c>
      <c r="N7107" t="s">
        <v>5682</v>
      </c>
      <c r="O7107" t="s">
        <v>43</v>
      </c>
      <c r="P7107" t="s">
        <v>83</v>
      </c>
      <c r="Q7107" t="s">
        <v>5683</v>
      </c>
      <c r="R7107" s="1">
        <v>38.783999999999999</v>
      </c>
      <c r="S7107">
        <v>3</v>
      </c>
      <c r="T7107">
        <f t="shared" si="111"/>
        <v>18</v>
      </c>
      <c r="U7107" t="s">
        <v>52</v>
      </c>
      <c r="V7107">
        <v>0.2</v>
      </c>
      <c r="W7107">
        <v>7.7568000000000001</v>
      </c>
      <c r="X7107" s="1">
        <v>-7.7568000000000001</v>
      </c>
      <c r="Y7107" s="1">
        <v>46.540799999999997</v>
      </c>
      <c r="Z7107" t="s">
        <v>65</v>
      </c>
      <c r="AA7107" s="2">
        <v>7.2720000000000002</v>
      </c>
      <c r="AB7107" s="3">
        <v>0.1875</v>
      </c>
      <c r="AC7107" s="1">
        <v>-23.755199999999999</v>
      </c>
      <c r="AD7107">
        <v>2</v>
      </c>
      <c r="AE7107">
        <v>2</v>
      </c>
      <c r="AF7107" t="s">
        <v>48</v>
      </c>
      <c r="AG7107">
        <v>2017</v>
      </c>
      <c r="AH7107">
        <f>COUNTBLANK(datos[[#This Row],[Row ID]:[Year sales]])</f>
        <v>0</v>
      </c>
    </row>
    <row r="7108" spans="1:34" x14ac:dyDescent="0.3">
      <c r="A7108">
        <v>7107</v>
      </c>
      <c r="B7108" t="s">
        <v>9319</v>
      </c>
      <c r="C7108" s="4">
        <v>42905</v>
      </c>
      <c r="D7108" s="4">
        <v>42907</v>
      </c>
      <c r="E7108" t="s">
        <v>34</v>
      </c>
      <c r="F7108" t="s">
        <v>4644</v>
      </c>
      <c r="G7108" t="s">
        <v>4645</v>
      </c>
      <c r="H7108" t="s">
        <v>57</v>
      </c>
      <c r="I7108" t="s">
        <v>38</v>
      </c>
      <c r="J7108" t="s">
        <v>627</v>
      </c>
      <c r="K7108" t="s">
        <v>518</v>
      </c>
      <c r="L7108">
        <v>43055</v>
      </c>
      <c r="M7108" t="s">
        <v>168</v>
      </c>
      <c r="N7108" t="s">
        <v>7173</v>
      </c>
      <c r="O7108" t="s">
        <v>90</v>
      </c>
      <c r="P7108" t="s">
        <v>181</v>
      </c>
      <c r="Q7108" t="s">
        <v>7174</v>
      </c>
      <c r="R7108" s="1">
        <v>122.328</v>
      </c>
      <c r="S7108">
        <v>9</v>
      </c>
      <c r="T7108">
        <f t="shared" si="111"/>
        <v>26</v>
      </c>
      <c r="U7108" t="s">
        <v>75</v>
      </c>
      <c r="V7108">
        <v>0.2</v>
      </c>
      <c r="W7108">
        <v>24.465600000000002</v>
      </c>
      <c r="X7108" s="1">
        <v>-24.465599999999998</v>
      </c>
      <c r="Y7108" s="1">
        <v>146.7936</v>
      </c>
      <c r="Z7108" t="s">
        <v>99</v>
      </c>
      <c r="AA7108" s="2">
        <v>1.5290999999999999</v>
      </c>
      <c r="AB7108" s="3">
        <v>1.2499999999999999E-2</v>
      </c>
      <c r="AC7108" s="1">
        <v>-96.333299999999994</v>
      </c>
      <c r="AD7108">
        <v>2</v>
      </c>
      <c r="AE7108">
        <v>2</v>
      </c>
      <c r="AF7108" t="s">
        <v>48</v>
      </c>
      <c r="AG7108">
        <v>2017</v>
      </c>
      <c r="AH7108">
        <f>COUNTBLANK(datos[[#This Row],[Row ID]:[Year sales]])</f>
        <v>0</v>
      </c>
    </row>
    <row r="7109" spans="1:34" x14ac:dyDescent="0.3">
      <c r="A7109">
        <v>7108</v>
      </c>
      <c r="B7109" t="s">
        <v>9320</v>
      </c>
      <c r="C7109" s="4">
        <v>42479</v>
      </c>
      <c r="D7109" s="4">
        <v>42486</v>
      </c>
      <c r="E7109" t="s">
        <v>67</v>
      </c>
      <c r="F7109" t="s">
        <v>310</v>
      </c>
      <c r="G7109" t="s">
        <v>311</v>
      </c>
      <c r="H7109" t="s">
        <v>37</v>
      </c>
      <c r="I7109" t="s">
        <v>38</v>
      </c>
      <c r="J7109" t="s">
        <v>286</v>
      </c>
      <c r="K7109" t="s">
        <v>287</v>
      </c>
      <c r="L7109">
        <v>10035</v>
      </c>
      <c r="M7109" t="s">
        <v>168</v>
      </c>
      <c r="N7109" t="s">
        <v>2810</v>
      </c>
      <c r="O7109" t="s">
        <v>90</v>
      </c>
      <c r="P7109" t="s">
        <v>91</v>
      </c>
      <c r="Q7109" t="s">
        <v>2811</v>
      </c>
      <c r="R7109" s="1">
        <v>25.98</v>
      </c>
      <c r="S7109">
        <v>2</v>
      </c>
      <c r="T7109">
        <f t="shared" si="111"/>
        <v>16</v>
      </c>
      <c r="U7109" t="s">
        <v>46</v>
      </c>
      <c r="V7109">
        <v>0</v>
      </c>
      <c r="W7109">
        <v>0</v>
      </c>
      <c r="X7109" s="1">
        <v>0</v>
      </c>
      <c r="Y7109" s="1">
        <v>25.98</v>
      </c>
      <c r="Z7109" t="s">
        <v>65</v>
      </c>
      <c r="AA7109" s="2">
        <v>0.77939999999999998</v>
      </c>
      <c r="AB7109" s="3">
        <v>0.03</v>
      </c>
      <c r="AC7109" s="1">
        <v>-25.200600000000001</v>
      </c>
      <c r="AD7109">
        <v>7</v>
      </c>
      <c r="AE7109">
        <v>7</v>
      </c>
      <c r="AF7109" t="s">
        <v>48</v>
      </c>
      <c r="AG7109">
        <v>2016</v>
      </c>
      <c r="AH7109">
        <f>COUNTBLANK(datos[[#This Row],[Row ID]:[Year sales]])</f>
        <v>0</v>
      </c>
    </row>
    <row r="7110" spans="1:34" x14ac:dyDescent="0.3">
      <c r="A7110">
        <v>7109</v>
      </c>
      <c r="B7110" t="s">
        <v>9320</v>
      </c>
      <c r="C7110" s="4">
        <v>42479</v>
      </c>
      <c r="D7110" s="4">
        <v>42486</v>
      </c>
      <c r="E7110" t="s">
        <v>67</v>
      </c>
      <c r="F7110" t="s">
        <v>310</v>
      </c>
      <c r="G7110" t="s">
        <v>311</v>
      </c>
      <c r="H7110" t="s">
        <v>37</v>
      </c>
      <c r="I7110" t="s">
        <v>38</v>
      </c>
      <c r="J7110" t="s">
        <v>286</v>
      </c>
      <c r="K7110" t="s">
        <v>287</v>
      </c>
      <c r="L7110">
        <v>10035</v>
      </c>
      <c r="M7110" t="s">
        <v>168</v>
      </c>
      <c r="N7110" t="s">
        <v>4838</v>
      </c>
      <c r="O7110" t="s">
        <v>62</v>
      </c>
      <c r="P7110" t="s">
        <v>86</v>
      </c>
      <c r="Q7110" t="s">
        <v>4839</v>
      </c>
      <c r="R7110" s="1">
        <v>3.28</v>
      </c>
      <c r="S7110">
        <v>2</v>
      </c>
      <c r="T7110">
        <f t="shared" si="111"/>
        <v>17</v>
      </c>
      <c r="U7110" t="s">
        <v>46</v>
      </c>
      <c r="V7110">
        <v>0</v>
      </c>
      <c r="W7110">
        <v>0</v>
      </c>
      <c r="X7110" s="1">
        <v>0</v>
      </c>
      <c r="Y7110" s="1">
        <v>3.28</v>
      </c>
      <c r="Z7110" t="s">
        <v>65</v>
      </c>
      <c r="AA7110" s="2">
        <v>1.476</v>
      </c>
      <c r="AB7110" s="3">
        <v>0.45</v>
      </c>
      <c r="AC7110" s="1">
        <v>-1.804</v>
      </c>
      <c r="AD7110">
        <v>7</v>
      </c>
      <c r="AE7110">
        <v>7</v>
      </c>
      <c r="AF7110" t="s">
        <v>48</v>
      </c>
      <c r="AG7110">
        <v>2016</v>
      </c>
      <c r="AH7110">
        <f>COUNTBLANK(datos[[#This Row],[Row ID]:[Year sales]])</f>
        <v>0</v>
      </c>
    </row>
    <row r="7111" spans="1:34" x14ac:dyDescent="0.3">
      <c r="A7111">
        <v>7110</v>
      </c>
      <c r="B7111" t="s">
        <v>9320</v>
      </c>
      <c r="C7111" s="4">
        <v>42479</v>
      </c>
      <c r="D7111" s="4">
        <v>42486</v>
      </c>
      <c r="E7111" t="s">
        <v>67</v>
      </c>
      <c r="F7111" t="s">
        <v>310</v>
      </c>
      <c r="G7111" t="s">
        <v>311</v>
      </c>
      <c r="H7111" t="s">
        <v>37</v>
      </c>
      <c r="I7111" t="s">
        <v>38</v>
      </c>
      <c r="J7111" t="s">
        <v>286</v>
      </c>
      <c r="K7111" t="s">
        <v>287</v>
      </c>
      <c r="L7111">
        <v>10035</v>
      </c>
      <c r="M7111" t="s">
        <v>168</v>
      </c>
      <c r="N7111" t="s">
        <v>706</v>
      </c>
      <c r="O7111" t="s">
        <v>62</v>
      </c>
      <c r="P7111" t="s">
        <v>77</v>
      </c>
      <c r="Q7111" t="s">
        <v>707</v>
      </c>
      <c r="R7111" s="1">
        <v>459.88</v>
      </c>
      <c r="S7111">
        <v>4</v>
      </c>
      <c r="T7111">
        <f t="shared" si="111"/>
        <v>27</v>
      </c>
      <c r="U7111" t="s">
        <v>52</v>
      </c>
      <c r="V7111">
        <v>0</v>
      </c>
      <c r="W7111">
        <v>0</v>
      </c>
      <c r="X7111" s="1">
        <v>0</v>
      </c>
      <c r="Y7111" s="1">
        <v>459.88</v>
      </c>
      <c r="Z7111" t="s">
        <v>47</v>
      </c>
      <c r="AA7111" s="2">
        <v>13.7964</v>
      </c>
      <c r="AB7111" s="3">
        <v>3.0000000000000002E-2</v>
      </c>
      <c r="AC7111" s="1">
        <v>-446.08359999999999</v>
      </c>
      <c r="AD7111">
        <v>7</v>
      </c>
      <c r="AE7111">
        <v>7</v>
      </c>
      <c r="AF7111" t="s">
        <v>48</v>
      </c>
      <c r="AG7111">
        <v>2016</v>
      </c>
      <c r="AH7111">
        <f>COUNTBLANK(datos[[#This Row],[Row ID]:[Year sales]])</f>
        <v>0</v>
      </c>
    </row>
    <row r="7112" spans="1:34" x14ac:dyDescent="0.3">
      <c r="A7112">
        <v>7111</v>
      </c>
      <c r="B7112" t="s">
        <v>9320</v>
      </c>
      <c r="C7112" s="4">
        <v>42479</v>
      </c>
      <c r="D7112" s="4">
        <v>42486</v>
      </c>
      <c r="E7112" t="s">
        <v>67</v>
      </c>
      <c r="F7112" t="s">
        <v>310</v>
      </c>
      <c r="G7112" t="s">
        <v>311</v>
      </c>
      <c r="H7112" t="s">
        <v>37</v>
      </c>
      <c r="I7112" t="s">
        <v>38</v>
      </c>
      <c r="J7112" t="s">
        <v>286</v>
      </c>
      <c r="K7112" t="s">
        <v>287</v>
      </c>
      <c r="L7112">
        <v>10035</v>
      </c>
      <c r="M7112" t="s">
        <v>168</v>
      </c>
      <c r="N7112" t="s">
        <v>6841</v>
      </c>
      <c r="O7112" t="s">
        <v>62</v>
      </c>
      <c r="P7112" t="s">
        <v>599</v>
      </c>
      <c r="Q7112" t="s">
        <v>6842</v>
      </c>
      <c r="R7112" s="1">
        <v>7.76</v>
      </c>
      <c r="S7112">
        <v>2</v>
      </c>
      <c r="T7112">
        <f t="shared" si="111"/>
        <v>12</v>
      </c>
      <c r="U7112" t="s">
        <v>46</v>
      </c>
      <c r="V7112">
        <v>0</v>
      </c>
      <c r="W7112">
        <v>0</v>
      </c>
      <c r="X7112" s="1">
        <v>0</v>
      </c>
      <c r="Y7112" s="1">
        <v>7.76</v>
      </c>
      <c r="Z7112" t="s">
        <v>65</v>
      </c>
      <c r="AA7112" s="2">
        <v>2.2504</v>
      </c>
      <c r="AB7112" s="3">
        <v>0.28999999999999998</v>
      </c>
      <c r="AC7112" s="1">
        <v>-5.5095999999999998</v>
      </c>
      <c r="AD7112">
        <v>7</v>
      </c>
      <c r="AE7112">
        <v>7</v>
      </c>
      <c r="AF7112" t="s">
        <v>48</v>
      </c>
      <c r="AG7112">
        <v>2016</v>
      </c>
      <c r="AH7112">
        <f>COUNTBLANK(datos[[#This Row],[Row ID]:[Year sales]])</f>
        <v>0</v>
      </c>
    </row>
    <row r="7113" spans="1:34" x14ac:dyDescent="0.3">
      <c r="A7113">
        <v>7112</v>
      </c>
      <c r="B7113" t="s">
        <v>9320</v>
      </c>
      <c r="C7113" s="4">
        <v>42479</v>
      </c>
      <c r="D7113" s="4">
        <v>42486</v>
      </c>
      <c r="E7113" t="s">
        <v>67</v>
      </c>
      <c r="F7113" t="s">
        <v>310</v>
      </c>
      <c r="G7113" t="s">
        <v>311</v>
      </c>
      <c r="H7113" t="s">
        <v>37</v>
      </c>
      <c r="I7113" t="s">
        <v>38</v>
      </c>
      <c r="J7113" t="s">
        <v>286</v>
      </c>
      <c r="K7113" t="s">
        <v>287</v>
      </c>
      <c r="L7113">
        <v>10035</v>
      </c>
      <c r="M7113" t="s">
        <v>168</v>
      </c>
      <c r="N7113" t="s">
        <v>3580</v>
      </c>
      <c r="O7113" t="s">
        <v>62</v>
      </c>
      <c r="P7113" t="s">
        <v>86</v>
      </c>
      <c r="Q7113" t="s">
        <v>3581</v>
      </c>
      <c r="R7113" s="1">
        <v>71.959999999999994</v>
      </c>
      <c r="S7113">
        <v>2</v>
      </c>
      <c r="T7113">
        <f t="shared" si="111"/>
        <v>22</v>
      </c>
      <c r="U7113" t="s">
        <v>46</v>
      </c>
      <c r="V7113">
        <v>0</v>
      </c>
      <c r="W7113">
        <v>0</v>
      </c>
      <c r="X7113" s="1">
        <v>0</v>
      </c>
      <c r="Y7113" s="1">
        <v>71.959999999999994</v>
      </c>
      <c r="Z7113" t="s">
        <v>99</v>
      </c>
      <c r="AA7113" s="2">
        <v>17.989999999999998</v>
      </c>
      <c r="AB7113" s="3">
        <v>0.25</v>
      </c>
      <c r="AC7113" s="1">
        <v>-53.97</v>
      </c>
      <c r="AD7113">
        <v>7</v>
      </c>
      <c r="AE7113">
        <v>7</v>
      </c>
      <c r="AF7113" t="s">
        <v>48</v>
      </c>
      <c r="AG7113">
        <v>2016</v>
      </c>
      <c r="AH7113">
        <f>COUNTBLANK(datos[[#This Row],[Row ID]:[Year sales]])</f>
        <v>0</v>
      </c>
    </row>
    <row r="7114" spans="1:34" x14ac:dyDescent="0.3">
      <c r="A7114">
        <v>7113</v>
      </c>
      <c r="B7114" t="s">
        <v>9320</v>
      </c>
      <c r="C7114" s="4">
        <v>42479</v>
      </c>
      <c r="D7114" s="4">
        <v>42486</v>
      </c>
      <c r="E7114" t="s">
        <v>67</v>
      </c>
      <c r="F7114" t="s">
        <v>310</v>
      </c>
      <c r="G7114" t="s">
        <v>311</v>
      </c>
      <c r="H7114" t="s">
        <v>37</v>
      </c>
      <c r="I7114" t="s">
        <v>38</v>
      </c>
      <c r="J7114" t="s">
        <v>286</v>
      </c>
      <c r="K7114" t="s">
        <v>287</v>
      </c>
      <c r="L7114">
        <v>10035</v>
      </c>
      <c r="M7114" t="s">
        <v>168</v>
      </c>
      <c r="N7114" t="s">
        <v>598</v>
      </c>
      <c r="O7114" t="s">
        <v>62</v>
      </c>
      <c r="P7114" t="s">
        <v>599</v>
      </c>
      <c r="Q7114" t="s">
        <v>600</v>
      </c>
      <c r="R7114" s="1">
        <v>54.9</v>
      </c>
      <c r="S7114">
        <v>5</v>
      </c>
      <c r="T7114">
        <f t="shared" si="111"/>
        <v>28</v>
      </c>
      <c r="U7114" t="s">
        <v>75</v>
      </c>
      <c r="V7114">
        <v>0</v>
      </c>
      <c r="W7114">
        <v>0</v>
      </c>
      <c r="X7114" s="1">
        <v>0</v>
      </c>
      <c r="Y7114" s="1">
        <v>54.9</v>
      </c>
      <c r="Z7114" t="s">
        <v>99</v>
      </c>
      <c r="AA7114" s="2">
        <v>15.372</v>
      </c>
      <c r="AB7114" s="3">
        <v>0.28000000000000003</v>
      </c>
      <c r="AC7114" s="1">
        <v>-39.527999999999999</v>
      </c>
      <c r="AD7114">
        <v>7</v>
      </c>
      <c r="AE7114">
        <v>7</v>
      </c>
      <c r="AF7114" t="s">
        <v>48</v>
      </c>
      <c r="AG7114">
        <v>2016</v>
      </c>
      <c r="AH7114">
        <f>COUNTBLANK(datos[[#This Row],[Row ID]:[Year sales]])</f>
        <v>0</v>
      </c>
    </row>
    <row r="7115" spans="1:34" x14ac:dyDescent="0.3">
      <c r="A7115">
        <v>7114</v>
      </c>
      <c r="B7115" t="s">
        <v>9320</v>
      </c>
      <c r="C7115" s="4">
        <v>42479</v>
      </c>
      <c r="D7115" s="4">
        <v>42486</v>
      </c>
      <c r="E7115" t="s">
        <v>67</v>
      </c>
      <c r="F7115" t="s">
        <v>310</v>
      </c>
      <c r="G7115" t="s">
        <v>311</v>
      </c>
      <c r="H7115" t="s">
        <v>37</v>
      </c>
      <c r="I7115" t="s">
        <v>38</v>
      </c>
      <c r="J7115" t="s">
        <v>286</v>
      </c>
      <c r="K7115" t="s">
        <v>287</v>
      </c>
      <c r="L7115">
        <v>10035</v>
      </c>
      <c r="M7115" t="s">
        <v>168</v>
      </c>
      <c r="N7115" t="s">
        <v>6165</v>
      </c>
      <c r="O7115" t="s">
        <v>62</v>
      </c>
      <c r="P7115" t="s">
        <v>94</v>
      </c>
      <c r="Q7115" t="s">
        <v>6166</v>
      </c>
      <c r="R7115" s="1">
        <v>9.2799999999999994</v>
      </c>
      <c r="S7115">
        <v>2</v>
      </c>
      <c r="T7115">
        <f t="shared" si="111"/>
        <v>47</v>
      </c>
      <c r="U7115" t="s">
        <v>46</v>
      </c>
      <c r="V7115">
        <v>0.2</v>
      </c>
      <c r="W7115">
        <v>1.8559999999999999</v>
      </c>
      <c r="X7115" s="1">
        <v>-1.8560000000000001</v>
      </c>
      <c r="Y7115" s="1">
        <v>11.135999999999999</v>
      </c>
      <c r="Z7115" t="s">
        <v>65</v>
      </c>
      <c r="AA7115" s="2">
        <v>3.2480000000000002</v>
      </c>
      <c r="AB7115" s="3">
        <v>0.35000000000000003</v>
      </c>
      <c r="AC7115" s="1">
        <v>-4.1760000000000002</v>
      </c>
      <c r="AD7115">
        <v>7</v>
      </c>
      <c r="AE7115">
        <v>7</v>
      </c>
      <c r="AF7115" t="s">
        <v>48</v>
      </c>
      <c r="AG7115">
        <v>2016</v>
      </c>
      <c r="AH7115">
        <f>COUNTBLANK(datos[[#This Row],[Row ID]:[Year sales]])</f>
        <v>0</v>
      </c>
    </row>
    <row r="7116" spans="1:34" x14ac:dyDescent="0.3">
      <c r="A7116">
        <v>7115</v>
      </c>
      <c r="B7116" t="s">
        <v>9321</v>
      </c>
      <c r="C7116" s="4">
        <v>42495</v>
      </c>
      <c r="D7116" s="4">
        <v>42496</v>
      </c>
      <c r="E7116" t="s">
        <v>208</v>
      </c>
      <c r="F7116" t="s">
        <v>2934</v>
      </c>
      <c r="G7116" t="s">
        <v>2935</v>
      </c>
      <c r="H7116" t="s">
        <v>57</v>
      </c>
      <c r="I7116" t="s">
        <v>38</v>
      </c>
      <c r="J7116" t="s">
        <v>39</v>
      </c>
      <c r="K7116" t="s">
        <v>1415</v>
      </c>
      <c r="L7116">
        <v>89015</v>
      </c>
      <c r="M7116" t="s">
        <v>60</v>
      </c>
      <c r="N7116" t="s">
        <v>7525</v>
      </c>
      <c r="O7116" t="s">
        <v>43</v>
      </c>
      <c r="P7116" t="s">
        <v>73</v>
      </c>
      <c r="Q7116" t="s">
        <v>7526</v>
      </c>
      <c r="R7116" s="1">
        <v>1685.88</v>
      </c>
      <c r="S7116">
        <v>6</v>
      </c>
      <c r="T7116">
        <f t="shared" si="111"/>
        <v>14</v>
      </c>
      <c r="U7116" t="s">
        <v>75</v>
      </c>
      <c r="V7116">
        <v>0</v>
      </c>
      <c r="W7116">
        <v>0</v>
      </c>
      <c r="X7116" s="1">
        <v>0</v>
      </c>
      <c r="Y7116" s="1">
        <v>1685.88</v>
      </c>
      <c r="Z7116" t="s">
        <v>53</v>
      </c>
      <c r="AA7116" s="2">
        <v>320.31720000000001</v>
      </c>
      <c r="AB7116" s="3">
        <v>0.19</v>
      </c>
      <c r="AC7116" s="1">
        <v>-1365.5627999999999</v>
      </c>
      <c r="AD7116">
        <v>1</v>
      </c>
      <c r="AE7116">
        <v>1</v>
      </c>
      <c r="AF7116" t="s">
        <v>48</v>
      </c>
      <c r="AG7116">
        <v>2016</v>
      </c>
      <c r="AH7116">
        <f>COUNTBLANK(datos[[#This Row],[Row ID]:[Year sales]])</f>
        <v>0</v>
      </c>
    </row>
    <row r="7117" spans="1:34" x14ac:dyDescent="0.3">
      <c r="A7117">
        <v>7116</v>
      </c>
      <c r="B7117" t="s">
        <v>9321</v>
      </c>
      <c r="C7117" s="4">
        <v>42495</v>
      </c>
      <c r="D7117" s="4">
        <v>42496</v>
      </c>
      <c r="E7117" t="s">
        <v>208</v>
      </c>
      <c r="F7117" t="s">
        <v>2934</v>
      </c>
      <c r="G7117" t="s">
        <v>2935</v>
      </c>
      <c r="H7117" t="s">
        <v>57</v>
      </c>
      <c r="I7117" t="s">
        <v>38</v>
      </c>
      <c r="J7117" t="s">
        <v>39</v>
      </c>
      <c r="K7117" t="s">
        <v>1415</v>
      </c>
      <c r="L7117">
        <v>89015</v>
      </c>
      <c r="M7117" t="s">
        <v>60</v>
      </c>
      <c r="N7117" t="s">
        <v>770</v>
      </c>
      <c r="O7117" t="s">
        <v>62</v>
      </c>
      <c r="P7117" t="s">
        <v>94</v>
      </c>
      <c r="Q7117" t="s">
        <v>771</v>
      </c>
      <c r="R7117" s="1">
        <v>5.7279999999999998</v>
      </c>
      <c r="S7117">
        <v>2</v>
      </c>
      <c r="T7117">
        <f t="shared" si="111"/>
        <v>34</v>
      </c>
      <c r="U7117" t="s">
        <v>46</v>
      </c>
      <c r="V7117">
        <v>0.2</v>
      </c>
      <c r="W7117">
        <v>1.1456</v>
      </c>
      <c r="X7117" s="1">
        <v>-1.1456</v>
      </c>
      <c r="Y7117" s="1">
        <v>6.8735999999999997</v>
      </c>
      <c r="Z7117" t="s">
        <v>65</v>
      </c>
      <c r="AA7117" s="2">
        <v>2.0047999999999999</v>
      </c>
      <c r="AB7117" s="3">
        <v>0.35</v>
      </c>
      <c r="AC7117" s="1">
        <v>-2.5775999999999999</v>
      </c>
      <c r="AD7117">
        <v>1</v>
      </c>
      <c r="AE7117">
        <v>1</v>
      </c>
      <c r="AF7117" t="s">
        <v>48</v>
      </c>
      <c r="AG7117">
        <v>2016</v>
      </c>
      <c r="AH7117">
        <f>COUNTBLANK(datos[[#This Row],[Row ID]:[Year sales]])</f>
        <v>0</v>
      </c>
    </row>
    <row r="7118" spans="1:34" x14ac:dyDescent="0.3">
      <c r="A7118">
        <v>7117</v>
      </c>
      <c r="B7118" t="s">
        <v>9322</v>
      </c>
      <c r="C7118" s="4">
        <v>41930</v>
      </c>
      <c r="D7118" s="4">
        <v>41935</v>
      </c>
      <c r="E7118" t="s">
        <v>34</v>
      </c>
      <c r="F7118" t="s">
        <v>4140</v>
      </c>
      <c r="G7118" t="s">
        <v>4141</v>
      </c>
      <c r="H7118" t="s">
        <v>37</v>
      </c>
      <c r="I7118" t="s">
        <v>38</v>
      </c>
      <c r="J7118" t="s">
        <v>115</v>
      </c>
      <c r="K7118" t="s">
        <v>116</v>
      </c>
      <c r="L7118">
        <v>98103</v>
      </c>
      <c r="M7118" t="s">
        <v>60</v>
      </c>
      <c r="N7118" t="s">
        <v>4364</v>
      </c>
      <c r="O7118" t="s">
        <v>62</v>
      </c>
      <c r="P7118" t="s">
        <v>110</v>
      </c>
      <c r="Q7118" t="s">
        <v>4365</v>
      </c>
      <c r="R7118" s="1">
        <v>61.96</v>
      </c>
      <c r="S7118">
        <v>2</v>
      </c>
      <c r="T7118">
        <f t="shared" si="111"/>
        <v>18</v>
      </c>
      <c r="U7118" t="s">
        <v>46</v>
      </c>
      <c r="V7118">
        <v>0</v>
      </c>
      <c r="W7118">
        <v>0</v>
      </c>
      <c r="X7118" s="1">
        <v>0</v>
      </c>
      <c r="Y7118" s="1">
        <v>61.96</v>
      </c>
      <c r="Z7118" t="s">
        <v>99</v>
      </c>
      <c r="AA7118" s="2">
        <v>27.882000000000001</v>
      </c>
      <c r="AB7118" s="3">
        <v>0.45</v>
      </c>
      <c r="AC7118" s="1">
        <v>-34.078000000000003</v>
      </c>
      <c r="AD7118">
        <v>5</v>
      </c>
      <c r="AE7118">
        <v>5</v>
      </c>
      <c r="AF7118" t="s">
        <v>48</v>
      </c>
      <c r="AG7118">
        <v>2014</v>
      </c>
      <c r="AH7118">
        <f>COUNTBLANK(datos[[#This Row],[Row ID]:[Year sales]])</f>
        <v>0</v>
      </c>
    </row>
    <row r="7119" spans="1:34" x14ac:dyDescent="0.3">
      <c r="A7119">
        <v>7118</v>
      </c>
      <c r="B7119" t="s">
        <v>9322</v>
      </c>
      <c r="C7119" s="4">
        <v>41930</v>
      </c>
      <c r="D7119" s="4">
        <v>41935</v>
      </c>
      <c r="E7119" t="s">
        <v>34</v>
      </c>
      <c r="F7119" t="s">
        <v>4140</v>
      </c>
      <c r="G7119" t="s">
        <v>4141</v>
      </c>
      <c r="H7119" t="s">
        <v>37</v>
      </c>
      <c r="I7119" t="s">
        <v>38</v>
      </c>
      <c r="J7119" t="s">
        <v>115</v>
      </c>
      <c r="K7119" t="s">
        <v>116</v>
      </c>
      <c r="L7119">
        <v>98103</v>
      </c>
      <c r="M7119" t="s">
        <v>60</v>
      </c>
      <c r="N7119" t="s">
        <v>5512</v>
      </c>
      <c r="O7119" t="s">
        <v>62</v>
      </c>
      <c r="P7119" t="s">
        <v>94</v>
      </c>
      <c r="Q7119" t="s">
        <v>5513</v>
      </c>
      <c r="R7119" s="1">
        <v>1.3440000000000001</v>
      </c>
      <c r="S7119">
        <v>1</v>
      </c>
      <c r="T7119">
        <f t="shared" si="111"/>
        <v>15</v>
      </c>
      <c r="U7119" t="s">
        <v>46</v>
      </c>
      <c r="V7119">
        <v>0.2</v>
      </c>
      <c r="W7119">
        <v>0.26880000000000004</v>
      </c>
      <c r="X7119" s="1">
        <v>-0.26879999999999998</v>
      </c>
      <c r="Y7119" s="1">
        <v>1.6128</v>
      </c>
      <c r="Z7119" t="s">
        <v>65</v>
      </c>
      <c r="AA7119" s="2">
        <v>0.47039999999999998</v>
      </c>
      <c r="AB7119" s="3">
        <v>0.35</v>
      </c>
      <c r="AC7119" s="1">
        <v>-0.6048</v>
      </c>
      <c r="AD7119">
        <v>5</v>
      </c>
      <c r="AE7119">
        <v>5</v>
      </c>
      <c r="AF7119" t="s">
        <v>48</v>
      </c>
      <c r="AG7119">
        <v>2014</v>
      </c>
      <c r="AH7119">
        <f>COUNTBLANK(datos[[#This Row],[Row ID]:[Year sales]])</f>
        <v>0</v>
      </c>
    </row>
    <row r="7120" spans="1:34" x14ac:dyDescent="0.3">
      <c r="A7120">
        <v>7119</v>
      </c>
      <c r="B7120" t="s">
        <v>9323</v>
      </c>
      <c r="C7120" s="4">
        <v>42779</v>
      </c>
      <c r="D7120" s="4">
        <v>42783</v>
      </c>
      <c r="E7120" t="s">
        <v>67</v>
      </c>
      <c r="F7120" t="s">
        <v>6371</v>
      </c>
      <c r="G7120" t="s">
        <v>6372</v>
      </c>
      <c r="H7120" t="s">
        <v>57</v>
      </c>
      <c r="I7120" t="s">
        <v>38</v>
      </c>
      <c r="J7120" t="s">
        <v>286</v>
      </c>
      <c r="K7120" t="s">
        <v>287</v>
      </c>
      <c r="L7120">
        <v>10009</v>
      </c>
      <c r="M7120" t="s">
        <v>168</v>
      </c>
      <c r="N7120" t="s">
        <v>5464</v>
      </c>
      <c r="O7120" t="s">
        <v>62</v>
      </c>
      <c r="P7120" t="s">
        <v>110</v>
      </c>
      <c r="Q7120" t="s">
        <v>5465</v>
      </c>
      <c r="R7120" s="1">
        <v>17.940000000000001</v>
      </c>
      <c r="S7120">
        <v>3</v>
      </c>
      <c r="T7120">
        <f t="shared" si="111"/>
        <v>24</v>
      </c>
      <c r="U7120" t="s">
        <v>52</v>
      </c>
      <c r="V7120">
        <v>0</v>
      </c>
      <c r="W7120">
        <v>0</v>
      </c>
      <c r="X7120" s="1">
        <v>0</v>
      </c>
      <c r="Y7120" s="1">
        <v>17.940000000000001</v>
      </c>
      <c r="Z7120" t="s">
        <v>65</v>
      </c>
      <c r="AA7120" s="2">
        <v>8.7905999999999995</v>
      </c>
      <c r="AB7120" s="3">
        <v>0.48999999999999994</v>
      </c>
      <c r="AC7120" s="1">
        <v>-9.1494</v>
      </c>
      <c r="AD7120">
        <v>4</v>
      </c>
      <c r="AE7120">
        <v>4</v>
      </c>
      <c r="AF7120" t="s">
        <v>48</v>
      </c>
      <c r="AG7120">
        <v>2017</v>
      </c>
      <c r="AH7120">
        <f>COUNTBLANK(datos[[#This Row],[Row ID]:[Year sales]])</f>
        <v>0</v>
      </c>
    </row>
    <row r="7121" spans="1:34" x14ac:dyDescent="0.3">
      <c r="A7121">
        <v>7120</v>
      </c>
      <c r="B7121" t="s">
        <v>9324</v>
      </c>
      <c r="C7121" s="4">
        <v>43056</v>
      </c>
      <c r="D7121" s="4">
        <v>43063</v>
      </c>
      <c r="E7121" t="s">
        <v>67</v>
      </c>
      <c r="F7121" t="s">
        <v>533</v>
      </c>
      <c r="G7121" t="s">
        <v>534</v>
      </c>
      <c r="H7121" t="s">
        <v>57</v>
      </c>
      <c r="I7121" t="s">
        <v>38</v>
      </c>
      <c r="J7121" t="s">
        <v>115</v>
      </c>
      <c r="K7121" t="s">
        <v>116</v>
      </c>
      <c r="L7121">
        <v>98103</v>
      </c>
      <c r="M7121" t="s">
        <v>60</v>
      </c>
      <c r="N7121" t="s">
        <v>2078</v>
      </c>
      <c r="O7121" t="s">
        <v>62</v>
      </c>
      <c r="P7121" t="s">
        <v>94</v>
      </c>
      <c r="Q7121" t="s">
        <v>2079</v>
      </c>
      <c r="R7121" s="1">
        <v>13.904</v>
      </c>
      <c r="S7121">
        <v>2</v>
      </c>
      <c r="T7121">
        <f t="shared" si="111"/>
        <v>37</v>
      </c>
      <c r="U7121" t="s">
        <v>46</v>
      </c>
      <c r="V7121">
        <v>0.2</v>
      </c>
      <c r="W7121">
        <v>2.7808000000000002</v>
      </c>
      <c r="X7121" s="1">
        <v>-2.7808000000000002</v>
      </c>
      <c r="Y7121" s="1">
        <v>16.684799999999999</v>
      </c>
      <c r="Z7121" t="s">
        <v>65</v>
      </c>
      <c r="AA7121" s="2">
        <v>4.5187999999999997</v>
      </c>
      <c r="AB7121" s="3">
        <v>0.32499999999999996</v>
      </c>
      <c r="AC7121" s="1">
        <v>-6.6044</v>
      </c>
      <c r="AD7121">
        <v>7</v>
      </c>
      <c r="AE7121">
        <v>7</v>
      </c>
      <c r="AF7121" t="s">
        <v>48</v>
      </c>
      <c r="AG7121">
        <v>2017</v>
      </c>
      <c r="AH7121">
        <f>COUNTBLANK(datos[[#This Row],[Row ID]:[Year sales]])</f>
        <v>0</v>
      </c>
    </row>
    <row r="7122" spans="1:34" x14ac:dyDescent="0.3">
      <c r="A7122">
        <v>7121</v>
      </c>
      <c r="B7122" t="s">
        <v>9325</v>
      </c>
      <c r="C7122" s="4">
        <v>41659</v>
      </c>
      <c r="D7122" s="4">
        <v>41665</v>
      </c>
      <c r="E7122" t="s">
        <v>67</v>
      </c>
      <c r="F7122" t="s">
        <v>1341</v>
      </c>
      <c r="G7122" t="s">
        <v>1342</v>
      </c>
      <c r="H7122" t="s">
        <v>57</v>
      </c>
      <c r="I7122" t="s">
        <v>38</v>
      </c>
      <c r="J7122" t="s">
        <v>3820</v>
      </c>
      <c r="K7122" t="s">
        <v>355</v>
      </c>
      <c r="L7122">
        <v>37167</v>
      </c>
      <c r="M7122" t="s">
        <v>41</v>
      </c>
      <c r="N7122" t="s">
        <v>4794</v>
      </c>
      <c r="O7122" t="s">
        <v>62</v>
      </c>
      <c r="P7122" t="s">
        <v>94</v>
      </c>
      <c r="Q7122" t="s">
        <v>4795</v>
      </c>
      <c r="R7122" s="1">
        <v>67.194000000000003</v>
      </c>
      <c r="S7122">
        <v>1</v>
      </c>
      <c r="T7122">
        <f t="shared" si="111"/>
        <v>23</v>
      </c>
      <c r="U7122" t="s">
        <v>46</v>
      </c>
      <c r="V7122">
        <v>0.7</v>
      </c>
      <c r="W7122">
        <v>47.035800000000002</v>
      </c>
      <c r="X7122" s="1">
        <v>-47.035800000000002</v>
      </c>
      <c r="Y7122" s="1">
        <v>114.22980000000001</v>
      </c>
      <c r="Z7122" t="s">
        <v>99</v>
      </c>
      <c r="AA7122" s="2">
        <v>-51.5154</v>
      </c>
      <c r="AB7122" s="3">
        <v>-0.76666666666666661</v>
      </c>
      <c r="AC7122" s="1">
        <v>-71.673599999999993</v>
      </c>
      <c r="AD7122">
        <v>6</v>
      </c>
      <c r="AE7122">
        <v>6</v>
      </c>
      <c r="AF7122" t="s">
        <v>48</v>
      </c>
      <c r="AG7122">
        <v>2014</v>
      </c>
      <c r="AH7122">
        <f>COUNTBLANK(datos[[#This Row],[Row ID]:[Year sales]])</f>
        <v>0</v>
      </c>
    </row>
    <row r="7123" spans="1:34" x14ac:dyDescent="0.3">
      <c r="A7123">
        <v>7122</v>
      </c>
      <c r="B7123" t="s">
        <v>9326</v>
      </c>
      <c r="C7123" s="4">
        <v>43070</v>
      </c>
      <c r="D7123" s="4">
        <v>43077</v>
      </c>
      <c r="E7123" t="s">
        <v>67</v>
      </c>
      <c r="F7123" t="s">
        <v>68</v>
      </c>
      <c r="G7123" t="s">
        <v>69</v>
      </c>
      <c r="H7123" t="s">
        <v>37</v>
      </c>
      <c r="I7123" t="s">
        <v>38</v>
      </c>
      <c r="J7123" t="s">
        <v>115</v>
      </c>
      <c r="K7123" t="s">
        <v>116</v>
      </c>
      <c r="L7123">
        <v>98105</v>
      </c>
      <c r="M7123" t="s">
        <v>60</v>
      </c>
      <c r="N7123" t="s">
        <v>8718</v>
      </c>
      <c r="O7123" t="s">
        <v>62</v>
      </c>
      <c r="P7123" t="s">
        <v>110</v>
      </c>
      <c r="Q7123" t="s">
        <v>8719</v>
      </c>
      <c r="R7123" s="1">
        <v>41.86</v>
      </c>
      <c r="S7123">
        <v>7</v>
      </c>
      <c r="T7123">
        <f t="shared" si="111"/>
        <v>25</v>
      </c>
      <c r="U7123" t="s">
        <v>75</v>
      </c>
      <c r="V7123">
        <v>0</v>
      </c>
      <c r="W7123">
        <v>0</v>
      </c>
      <c r="X7123" s="1">
        <v>0</v>
      </c>
      <c r="Y7123" s="1">
        <v>41.86</v>
      </c>
      <c r="Z7123" t="s">
        <v>65</v>
      </c>
      <c r="AA7123" s="2">
        <v>18.837</v>
      </c>
      <c r="AB7123" s="3">
        <v>0.45</v>
      </c>
      <c r="AC7123" s="1">
        <v>-23.023</v>
      </c>
      <c r="AD7123">
        <v>7</v>
      </c>
      <c r="AE7123">
        <v>7</v>
      </c>
      <c r="AF7123" t="s">
        <v>48</v>
      </c>
      <c r="AG7123">
        <v>2017</v>
      </c>
      <c r="AH7123">
        <f>COUNTBLANK(datos[[#This Row],[Row ID]:[Year sales]])</f>
        <v>0</v>
      </c>
    </row>
    <row r="7124" spans="1:34" x14ac:dyDescent="0.3">
      <c r="A7124">
        <v>7123</v>
      </c>
      <c r="B7124" t="s">
        <v>9326</v>
      </c>
      <c r="C7124" s="4">
        <v>43070</v>
      </c>
      <c r="D7124" s="4">
        <v>43077</v>
      </c>
      <c r="E7124" t="s">
        <v>67</v>
      </c>
      <c r="F7124" t="s">
        <v>68</v>
      </c>
      <c r="G7124" t="s">
        <v>69</v>
      </c>
      <c r="H7124" t="s">
        <v>37</v>
      </c>
      <c r="I7124" t="s">
        <v>38</v>
      </c>
      <c r="J7124" t="s">
        <v>115</v>
      </c>
      <c r="K7124" t="s">
        <v>116</v>
      </c>
      <c r="L7124">
        <v>98105</v>
      </c>
      <c r="M7124" t="s">
        <v>60</v>
      </c>
      <c r="N7124" t="s">
        <v>6605</v>
      </c>
      <c r="O7124" t="s">
        <v>43</v>
      </c>
      <c r="P7124" t="s">
        <v>44</v>
      </c>
      <c r="Q7124" t="s">
        <v>6606</v>
      </c>
      <c r="R7124" s="1">
        <v>141.96</v>
      </c>
      <c r="S7124">
        <v>2</v>
      </c>
      <c r="T7124">
        <f t="shared" si="111"/>
        <v>19</v>
      </c>
      <c r="U7124" t="s">
        <v>46</v>
      </c>
      <c r="V7124">
        <v>0</v>
      </c>
      <c r="W7124">
        <v>0</v>
      </c>
      <c r="X7124" s="1">
        <v>0</v>
      </c>
      <c r="Y7124" s="1">
        <v>141.96</v>
      </c>
      <c r="Z7124" t="s">
        <v>99</v>
      </c>
      <c r="AA7124" s="2">
        <v>41.168399999999998</v>
      </c>
      <c r="AB7124" s="3">
        <v>0.28999999999999998</v>
      </c>
      <c r="AC7124" s="1">
        <v>-100.7916</v>
      </c>
      <c r="AD7124">
        <v>7</v>
      </c>
      <c r="AE7124">
        <v>7</v>
      </c>
      <c r="AF7124" t="s">
        <v>48</v>
      </c>
      <c r="AG7124">
        <v>2017</v>
      </c>
      <c r="AH7124">
        <f>COUNTBLANK(datos[[#This Row],[Row ID]:[Year sales]])</f>
        <v>0</v>
      </c>
    </row>
    <row r="7125" spans="1:34" x14ac:dyDescent="0.3">
      <c r="A7125">
        <v>7124</v>
      </c>
      <c r="B7125" t="s">
        <v>9327</v>
      </c>
      <c r="C7125" s="4">
        <v>42225</v>
      </c>
      <c r="D7125" s="4">
        <v>42232</v>
      </c>
      <c r="E7125" t="s">
        <v>67</v>
      </c>
      <c r="F7125" t="s">
        <v>7808</v>
      </c>
      <c r="G7125" t="s">
        <v>7809</v>
      </c>
      <c r="H7125" t="s">
        <v>57</v>
      </c>
      <c r="I7125" t="s">
        <v>38</v>
      </c>
      <c r="J7125" t="s">
        <v>286</v>
      </c>
      <c r="K7125" t="s">
        <v>287</v>
      </c>
      <c r="L7125">
        <v>10035</v>
      </c>
      <c r="M7125" t="s">
        <v>168</v>
      </c>
      <c r="N7125" t="s">
        <v>6619</v>
      </c>
      <c r="O7125" t="s">
        <v>43</v>
      </c>
      <c r="P7125" t="s">
        <v>83</v>
      </c>
      <c r="Q7125" t="s">
        <v>6620</v>
      </c>
      <c r="R7125" s="1">
        <v>10.02</v>
      </c>
      <c r="S7125">
        <v>3</v>
      </c>
      <c r="T7125">
        <f t="shared" si="111"/>
        <v>30</v>
      </c>
      <c r="U7125" t="s">
        <v>52</v>
      </c>
      <c r="V7125">
        <v>0</v>
      </c>
      <c r="W7125">
        <v>0</v>
      </c>
      <c r="X7125" s="1">
        <v>0</v>
      </c>
      <c r="Y7125" s="1">
        <v>10.02</v>
      </c>
      <c r="Z7125" t="s">
        <v>65</v>
      </c>
      <c r="AA7125" s="2">
        <v>4.4088000000000003</v>
      </c>
      <c r="AB7125" s="3">
        <v>0.44000000000000006</v>
      </c>
      <c r="AC7125" s="1">
        <v>-5.6112000000000002</v>
      </c>
      <c r="AD7125">
        <v>7</v>
      </c>
      <c r="AE7125">
        <v>7</v>
      </c>
      <c r="AF7125" t="s">
        <v>48</v>
      </c>
      <c r="AG7125">
        <v>2015</v>
      </c>
      <c r="AH7125">
        <f>COUNTBLANK(datos[[#This Row],[Row ID]:[Year sales]])</f>
        <v>0</v>
      </c>
    </row>
    <row r="7126" spans="1:34" x14ac:dyDescent="0.3">
      <c r="A7126">
        <v>7125</v>
      </c>
      <c r="B7126" t="s">
        <v>9327</v>
      </c>
      <c r="C7126" s="4">
        <v>42225</v>
      </c>
      <c r="D7126" s="4">
        <v>42232</v>
      </c>
      <c r="E7126" t="s">
        <v>67</v>
      </c>
      <c r="F7126" t="s">
        <v>7808</v>
      </c>
      <c r="G7126" t="s">
        <v>7809</v>
      </c>
      <c r="H7126" t="s">
        <v>57</v>
      </c>
      <c r="I7126" t="s">
        <v>38</v>
      </c>
      <c r="J7126" t="s">
        <v>286</v>
      </c>
      <c r="K7126" t="s">
        <v>287</v>
      </c>
      <c r="L7126">
        <v>10035</v>
      </c>
      <c r="M7126" t="s">
        <v>168</v>
      </c>
      <c r="N7126" t="s">
        <v>5882</v>
      </c>
      <c r="O7126" t="s">
        <v>62</v>
      </c>
      <c r="P7126" t="s">
        <v>110</v>
      </c>
      <c r="Q7126" t="s">
        <v>5883</v>
      </c>
      <c r="R7126" s="1">
        <v>144.12</v>
      </c>
      <c r="S7126">
        <v>3</v>
      </c>
      <c r="T7126">
        <f t="shared" si="111"/>
        <v>20</v>
      </c>
      <c r="U7126" t="s">
        <v>52</v>
      </c>
      <c r="V7126">
        <v>0</v>
      </c>
      <c r="W7126">
        <v>0</v>
      </c>
      <c r="X7126" s="1">
        <v>0</v>
      </c>
      <c r="Y7126" s="1">
        <v>144.12</v>
      </c>
      <c r="Z7126" t="s">
        <v>99</v>
      </c>
      <c r="AA7126" s="2">
        <v>69.177599999999998</v>
      </c>
      <c r="AB7126" s="3">
        <v>0.48</v>
      </c>
      <c r="AC7126" s="1">
        <v>-74.942400000000006</v>
      </c>
      <c r="AD7126">
        <v>7</v>
      </c>
      <c r="AE7126">
        <v>7</v>
      </c>
      <c r="AF7126" t="s">
        <v>48</v>
      </c>
      <c r="AG7126">
        <v>2015</v>
      </c>
      <c r="AH7126">
        <f>COUNTBLANK(datos[[#This Row],[Row ID]:[Year sales]])</f>
        <v>0</v>
      </c>
    </row>
    <row r="7127" spans="1:34" x14ac:dyDescent="0.3">
      <c r="A7127">
        <v>7126</v>
      </c>
      <c r="B7127" t="s">
        <v>9328</v>
      </c>
      <c r="C7127" s="4">
        <v>42640</v>
      </c>
      <c r="D7127" s="4">
        <v>42642</v>
      </c>
      <c r="E7127" t="s">
        <v>34</v>
      </c>
      <c r="F7127" t="s">
        <v>4289</v>
      </c>
      <c r="G7127" t="s">
        <v>4290</v>
      </c>
      <c r="H7127" t="s">
        <v>37</v>
      </c>
      <c r="I7127" t="s">
        <v>38</v>
      </c>
      <c r="J7127" t="s">
        <v>1760</v>
      </c>
      <c r="K7127" t="s">
        <v>1294</v>
      </c>
      <c r="L7127">
        <v>30318</v>
      </c>
      <c r="M7127" t="s">
        <v>41</v>
      </c>
      <c r="N7127" t="s">
        <v>5317</v>
      </c>
      <c r="O7127" t="s">
        <v>62</v>
      </c>
      <c r="P7127" t="s">
        <v>110</v>
      </c>
      <c r="Q7127" t="s">
        <v>5318</v>
      </c>
      <c r="R7127" s="1">
        <v>17.940000000000001</v>
      </c>
      <c r="S7127">
        <v>3</v>
      </c>
      <c r="T7127">
        <f t="shared" si="111"/>
        <v>10</v>
      </c>
      <c r="U7127" t="s">
        <v>52</v>
      </c>
      <c r="V7127">
        <v>0</v>
      </c>
      <c r="W7127">
        <v>0</v>
      </c>
      <c r="X7127" s="1">
        <v>0</v>
      </c>
      <c r="Y7127" s="1">
        <v>17.940000000000001</v>
      </c>
      <c r="Z7127" t="s">
        <v>65</v>
      </c>
      <c r="AA7127" s="2">
        <v>8.7905999999999995</v>
      </c>
      <c r="AB7127" s="3">
        <v>0.48999999999999994</v>
      </c>
      <c r="AC7127" s="1">
        <v>-9.1494</v>
      </c>
      <c r="AD7127">
        <v>2</v>
      </c>
      <c r="AE7127">
        <v>2</v>
      </c>
      <c r="AF7127" t="s">
        <v>48</v>
      </c>
      <c r="AG7127">
        <v>2016</v>
      </c>
      <c r="AH7127">
        <f>COUNTBLANK(datos[[#This Row],[Row ID]:[Year sales]])</f>
        <v>0</v>
      </c>
    </row>
    <row r="7128" spans="1:34" x14ac:dyDescent="0.3">
      <c r="A7128">
        <v>7127</v>
      </c>
      <c r="B7128" t="s">
        <v>9328</v>
      </c>
      <c r="C7128" s="4">
        <v>42640</v>
      </c>
      <c r="D7128" s="4">
        <v>42642</v>
      </c>
      <c r="E7128" t="s">
        <v>34</v>
      </c>
      <c r="F7128" t="s">
        <v>4289</v>
      </c>
      <c r="G7128" t="s">
        <v>4290</v>
      </c>
      <c r="H7128" t="s">
        <v>37</v>
      </c>
      <c r="I7128" t="s">
        <v>38</v>
      </c>
      <c r="J7128" t="s">
        <v>1760</v>
      </c>
      <c r="K7128" t="s">
        <v>1294</v>
      </c>
      <c r="L7128">
        <v>30318</v>
      </c>
      <c r="M7128" t="s">
        <v>41</v>
      </c>
      <c r="N7128" t="s">
        <v>802</v>
      </c>
      <c r="O7128" t="s">
        <v>62</v>
      </c>
      <c r="P7128" t="s">
        <v>86</v>
      </c>
      <c r="Q7128" t="s">
        <v>803</v>
      </c>
      <c r="R7128" s="1">
        <v>13.89</v>
      </c>
      <c r="S7128">
        <v>3</v>
      </c>
      <c r="T7128">
        <f t="shared" si="111"/>
        <v>20</v>
      </c>
      <c r="U7128" t="s">
        <v>52</v>
      </c>
      <c r="V7128">
        <v>0</v>
      </c>
      <c r="W7128">
        <v>0</v>
      </c>
      <c r="X7128" s="1">
        <v>0</v>
      </c>
      <c r="Y7128" s="1">
        <v>13.89</v>
      </c>
      <c r="Z7128" t="s">
        <v>65</v>
      </c>
      <c r="AA7128" s="2">
        <v>4.5837000000000003</v>
      </c>
      <c r="AB7128" s="3">
        <v>0.33</v>
      </c>
      <c r="AC7128" s="1">
        <v>-9.3063000000000002</v>
      </c>
      <c r="AD7128">
        <v>2</v>
      </c>
      <c r="AE7128">
        <v>2</v>
      </c>
      <c r="AF7128" t="s">
        <v>48</v>
      </c>
      <c r="AG7128">
        <v>2016</v>
      </c>
      <c r="AH7128">
        <f>COUNTBLANK(datos[[#This Row],[Row ID]:[Year sales]])</f>
        <v>0</v>
      </c>
    </row>
    <row r="7129" spans="1:34" x14ac:dyDescent="0.3">
      <c r="A7129">
        <v>7128</v>
      </c>
      <c r="B7129" t="s">
        <v>9329</v>
      </c>
      <c r="C7129" s="4">
        <v>42688</v>
      </c>
      <c r="D7129" s="4">
        <v>42694</v>
      </c>
      <c r="E7129" t="s">
        <v>67</v>
      </c>
      <c r="F7129" t="s">
        <v>5251</v>
      </c>
      <c r="G7129" t="s">
        <v>5252</v>
      </c>
      <c r="H7129" t="s">
        <v>37</v>
      </c>
      <c r="I7129" t="s">
        <v>38</v>
      </c>
      <c r="J7129" t="s">
        <v>627</v>
      </c>
      <c r="K7129" t="s">
        <v>265</v>
      </c>
      <c r="L7129">
        <v>19711</v>
      </c>
      <c r="M7129" t="s">
        <v>168</v>
      </c>
      <c r="N7129" t="s">
        <v>4532</v>
      </c>
      <c r="O7129" t="s">
        <v>62</v>
      </c>
      <c r="P7129" t="s">
        <v>110</v>
      </c>
      <c r="Q7129" t="s">
        <v>4533</v>
      </c>
      <c r="R7129" s="1">
        <v>16.45</v>
      </c>
      <c r="S7129">
        <v>5</v>
      </c>
      <c r="T7129">
        <f t="shared" si="111"/>
        <v>25</v>
      </c>
      <c r="U7129" t="s">
        <v>75</v>
      </c>
      <c r="V7129">
        <v>0</v>
      </c>
      <c r="W7129">
        <v>0</v>
      </c>
      <c r="X7129" s="1">
        <v>0</v>
      </c>
      <c r="Y7129" s="1">
        <v>16.45</v>
      </c>
      <c r="Z7129" t="s">
        <v>65</v>
      </c>
      <c r="AA7129" s="2">
        <v>7.5670000000000002</v>
      </c>
      <c r="AB7129" s="3">
        <v>0.46</v>
      </c>
      <c r="AC7129" s="1">
        <v>-8.8829999999999991</v>
      </c>
      <c r="AD7129">
        <v>6</v>
      </c>
      <c r="AE7129">
        <v>6</v>
      </c>
      <c r="AF7129" t="s">
        <v>48</v>
      </c>
      <c r="AG7129">
        <v>2016</v>
      </c>
      <c r="AH7129">
        <f>COUNTBLANK(datos[[#This Row],[Row ID]:[Year sales]])</f>
        <v>0</v>
      </c>
    </row>
    <row r="7130" spans="1:34" x14ac:dyDescent="0.3">
      <c r="A7130">
        <v>7129</v>
      </c>
      <c r="B7130" t="s">
        <v>9329</v>
      </c>
      <c r="C7130" s="4">
        <v>42688</v>
      </c>
      <c r="D7130" s="4">
        <v>42694</v>
      </c>
      <c r="E7130" t="s">
        <v>67</v>
      </c>
      <c r="F7130" t="s">
        <v>5251</v>
      </c>
      <c r="G7130" t="s">
        <v>5252</v>
      </c>
      <c r="H7130" t="s">
        <v>37</v>
      </c>
      <c r="I7130" t="s">
        <v>38</v>
      </c>
      <c r="J7130" t="s">
        <v>627</v>
      </c>
      <c r="K7130" t="s">
        <v>265</v>
      </c>
      <c r="L7130">
        <v>19711</v>
      </c>
      <c r="M7130" t="s">
        <v>168</v>
      </c>
      <c r="N7130" t="s">
        <v>6219</v>
      </c>
      <c r="O7130" t="s">
        <v>43</v>
      </c>
      <c r="P7130" t="s">
        <v>83</v>
      </c>
      <c r="Q7130" t="s">
        <v>6220</v>
      </c>
      <c r="R7130" s="1">
        <v>19.920000000000002</v>
      </c>
      <c r="S7130">
        <v>4</v>
      </c>
      <c r="T7130">
        <f t="shared" si="111"/>
        <v>19</v>
      </c>
      <c r="U7130" t="s">
        <v>52</v>
      </c>
      <c r="V7130">
        <v>0</v>
      </c>
      <c r="W7130">
        <v>0</v>
      </c>
      <c r="X7130" s="1">
        <v>0</v>
      </c>
      <c r="Y7130" s="1">
        <v>19.920000000000002</v>
      </c>
      <c r="Z7130" t="s">
        <v>65</v>
      </c>
      <c r="AA7130" s="2">
        <v>6.5735999999999999</v>
      </c>
      <c r="AB7130" s="3">
        <v>0.32999999999999996</v>
      </c>
      <c r="AC7130" s="1">
        <v>-13.346399999999999</v>
      </c>
      <c r="AD7130">
        <v>6</v>
      </c>
      <c r="AE7130">
        <v>6</v>
      </c>
      <c r="AF7130" t="s">
        <v>48</v>
      </c>
      <c r="AG7130">
        <v>2016</v>
      </c>
      <c r="AH7130">
        <f>COUNTBLANK(datos[[#This Row],[Row ID]:[Year sales]])</f>
        <v>0</v>
      </c>
    </row>
    <row r="7131" spans="1:34" x14ac:dyDescent="0.3">
      <c r="A7131">
        <v>7130</v>
      </c>
      <c r="B7131" t="s">
        <v>9330</v>
      </c>
      <c r="C7131" s="4">
        <v>42476</v>
      </c>
      <c r="D7131" s="4">
        <v>42482</v>
      </c>
      <c r="E7131" t="s">
        <v>67</v>
      </c>
      <c r="F7131" t="s">
        <v>131</v>
      </c>
      <c r="G7131" t="s">
        <v>132</v>
      </c>
      <c r="H7131" t="s">
        <v>37</v>
      </c>
      <c r="I7131" t="s">
        <v>38</v>
      </c>
      <c r="J7131" t="s">
        <v>5689</v>
      </c>
      <c r="K7131" t="s">
        <v>355</v>
      </c>
      <c r="L7131">
        <v>37211</v>
      </c>
      <c r="M7131" t="s">
        <v>41</v>
      </c>
      <c r="N7131" t="s">
        <v>3584</v>
      </c>
      <c r="O7131" t="s">
        <v>90</v>
      </c>
      <c r="P7131" t="s">
        <v>181</v>
      </c>
      <c r="Q7131" t="s">
        <v>3585</v>
      </c>
      <c r="R7131" s="1">
        <v>35.167999999999999</v>
      </c>
      <c r="S7131">
        <v>4</v>
      </c>
      <c r="T7131">
        <f t="shared" si="111"/>
        <v>14</v>
      </c>
      <c r="U7131" t="s">
        <v>52</v>
      </c>
      <c r="V7131">
        <v>0.2</v>
      </c>
      <c r="W7131">
        <v>7.0335999999999999</v>
      </c>
      <c r="X7131" s="1">
        <v>-7.0335999999999999</v>
      </c>
      <c r="Y7131" s="1">
        <v>42.201599999999999</v>
      </c>
      <c r="Z7131" t="s">
        <v>65</v>
      </c>
      <c r="AA7131" s="2">
        <v>8.3523999999999994</v>
      </c>
      <c r="AB7131" s="3">
        <v>0.23749999999999999</v>
      </c>
      <c r="AC7131" s="1">
        <v>-19.782</v>
      </c>
      <c r="AD7131">
        <v>6</v>
      </c>
      <c r="AE7131">
        <v>6</v>
      </c>
      <c r="AF7131" t="s">
        <v>48</v>
      </c>
      <c r="AG7131">
        <v>2016</v>
      </c>
      <c r="AH7131">
        <f>COUNTBLANK(datos[[#This Row],[Row ID]:[Year sales]])</f>
        <v>0</v>
      </c>
    </row>
    <row r="7132" spans="1:34" x14ac:dyDescent="0.3">
      <c r="A7132">
        <v>7131</v>
      </c>
      <c r="B7132" t="s">
        <v>9330</v>
      </c>
      <c r="C7132" s="4">
        <v>42476</v>
      </c>
      <c r="D7132" s="4">
        <v>42482</v>
      </c>
      <c r="E7132" t="s">
        <v>67</v>
      </c>
      <c r="F7132" t="s">
        <v>131</v>
      </c>
      <c r="G7132" t="s">
        <v>132</v>
      </c>
      <c r="H7132" t="s">
        <v>37</v>
      </c>
      <c r="I7132" t="s">
        <v>38</v>
      </c>
      <c r="J7132" t="s">
        <v>5689</v>
      </c>
      <c r="K7132" t="s">
        <v>355</v>
      </c>
      <c r="L7132">
        <v>37211</v>
      </c>
      <c r="M7132" t="s">
        <v>41</v>
      </c>
      <c r="N7132" t="s">
        <v>7545</v>
      </c>
      <c r="O7132" t="s">
        <v>62</v>
      </c>
      <c r="P7132" t="s">
        <v>110</v>
      </c>
      <c r="Q7132" t="s">
        <v>8235</v>
      </c>
      <c r="R7132" s="1">
        <v>123.08799999999999</v>
      </c>
      <c r="S7132">
        <v>7</v>
      </c>
      <c r="T7132">
        <f t="shared" si="111"/>
        <v>11</v>
      </c>
      <c r="U7132" t="s">
        <v>75</v>
      </c>
      <c r="V7132">
        <v>0.2</v>
      </c>
      <c r="W7132">
        <v>24.617599999999999</v>
      </c>
      <c r="X7132" s="1">
        <v>-24.617599999999999</v>
      </c>
      <c r="Y7132" s="1">
        <v>147.7056</v>
      </c>
      <c r="Z7132" t="s">
        <v>99</v>
      </c>
      <c r="AA7132" s="2">
        <v>40.003599999999999</v>
      </c>
      <c r="AB7132" s="3">
        <v>0.32500000000000001</v>
      </c>
      <c r="AC7132" s="1">
        <v>-58.466799999999999</v>
      </c>
      <c r="AD7132">
        <v>6</v>
      </c>
      <c r="AE7132">
        <v>6</v>
      </c>
      <c r="AF7132" t="s">
        <v>48</v>
      </c>
      <c r="AG7132">
        <v>2016</v>
      </c>
      <c r="AH7132">
        <f>COUNTBLANK(datos[[#This Row],[Row ID]:[Year sales]])</f>
        <v>0</v>
      </c>
    </row>
    <row r="7133" spans="1:34" x14ac:dyDescent="0.3">
      <c r="A7133">
        <v>7132</v>
      </c>
      <c r="B7133" t="s">
        <v>9331</v>
      </c>
      <c r="C7133" s="4">
        <v>43065</v>
      </c>
      <c r="D7133" s="4">
        <v>43070</v>
      </c>
      <c r="E7133" t="s">
        <v>67</v>
      </c>
      <c r="F7133" t="s">
        <v>4204</v>
      </c>
      <c r="G7133" t="s">
        <v>4205</v>
      </c>
      <c r="H7133" t="s">
        <v>122</v>
      </c>
      <c r="I7133" t="s">
        <v>38</v>
      </c>
      <c r="J7133" t="s">
        <v>1488</v>
      </c>
      <c r="K7133" t="s">
        <v>274</v>
      </c>
      <c r="L7133">
        <v>47374</v>
      </c>
      <c r="M7133" t="s">
        <v>125</v>
      </c>
      <c r="N7133" t="s">
        <v>3850</v>
      </c>
      <c r="O7133" t="s">
        <v>43</v>
      </c>
      <c r="P7133" t="s">
        <v>73</v>
      </c>
      <c r="Q7133" t="s">
        <v>3301</v>
      </c>
      <c r="R7133" s="1">
        <v>257.94</v>
      </c>
      <c r="S7133">
        <v>3</v>
      </c>
      <c r="T7133">
        <f t="shared" si="111"/>
        <v>74</v>
      </c>
      <c r="U7133" t="s">
        <v>52</v>
      </c>
      <c r="V7133">
        <v>0</v>
      </c>
      <c r="W7133">
        <v>0</v>
      </c>
      <c r="X7133" s="1">
        <v>0</v>
      </c>
      <c r="Y7133" s="1">
        <v>257.94</v>
      </c>
      <c r="Z7133" t="s">
        <v>47</v>
      </c>
      <c r="AA7133" s="2">
        <v>67.064400000000006</v>
      </c>
      <c r="AB7133" s="3">
        <v>0.26</v>
      </c>
      <c r="AC7133" s="1">
        <v>-190.87559999999999</v>
      </c>
      <c r="AD7133">
        <v>5</v>
      </c>
      <c r="AE7133">
        <v>5</v>
      </c>
      <c r="AF7133" t="s">
        <v>48</v>
      </c>
      <c r="AG7133">
        <v>2017</v>
      </c>
      <c r="AH7133">
        <f>COUNTBLANK(datos[[#This Row],[Row ID]:[Year sales]])</f>
        <v>0</v>
      </c>
    </row>
    <row r="7134" spans="1:34" x14ac:dyDescent="0.3">
      <c r="A7134">
        <v>7133</v>
      </c>
      <c r="B7134" t="s">
        <v>9331</v>
      </c>
      <c r="C7134" s="4">
        <v>43065</v>
      </c>
      <c r="D7134" s="4">
        <v>43070</v>
      </c>
      <c r="E7134" t="s">
        <v>67</v>
      </c>
      <c r="F7134" t="s">
        <v>4204</v>
      </c>
      <c r="G7134" t="s">
        <v>4205</v>
      </c>
      <c r="H7134" t="s">
        <v>122</v>
      </c>
      <c r="I7134" t="s">
        <v>38</v>
      </c>
      <c r="J7134" t="s">
        <v>1488</v>
      </c>
      <c r="K7134" t="s">
        <v>274</v>
      </c>
      <c r="L7134">
        <v>47374</v>
      </c>
      <c r="M7134" t="s">
        <v>125</v>
      </c>
      <c r="N7134" t="s">
        <v>4617</v>
      </c>
      <c r="O7134" t="s">
        <v>90</v>
      </c>
      <c r="P7134" t="s">
        <v>91</v>
      </c>
      <c r="Q7134" t="s">
        <v>4618</v>
      </c>
      <c r="R7134" s="1">
        <v>1879.96</v>
      </c>
      <c r="S7134">
        <v>4</v>
      </c>
      <c r="T7134">
        <f t="shared" si="111"/>
        <v>15</v>
      </c>
      <c r="U7134" t="s">
        <v>52</v>
      </c>
      <c r="V7134">
        <v>0</v>
      </c>
      <c r="W7134">
        <v>0</v>
      </c>
      <c r="X7134" s="1">
        <v>0</v>
      </c>
      <c r="Y7134" s="1">
        <v>1879.96</v>
      </c>
      <c r="Z7134" t="s">
        <v>53</v>
      </c>
      <c r="AA7134" s="2">
        <v>545.1884</v>
      </c>
      <c r="AB7134" s="3">
        <v>0.28999999999999998</v>
      </c>
      <c r="AC7134" s="1">
        <v>-1334.7716</v>
      </c>
      <c r="AD7134">
        <v>5</v>
      </c>
      <c r="AE7134">
        <v>5</v>
      </c>
      <c r="AF7134" t="s">
        <v>48</v>
      </c>
      <c r="AG7134">
        <v>2017</v>
      </c>
      <c r="AH7134">
        <f>COUNTBLANK(datos[[#This Row],[Row ID]:[Year sales]])</f>
        <v>0</v>
      </c>
    </row>
    <row r="7135" spans="1:34" x14ac:dyDescent="0.3">
      <c r="A7135">
        <v>7134</v>
      </c>
      <c r="B7135" t="s">
        <v>9331</v>
      </c>
      <c r="C7135" s="4">
        <v>43065</v>
      </c>
      <c r="D7135" s="4">
        <v>43070</v>
      </c>
      <c r="E7135" t="s">
        <v>67</v>
      </c>
      <c r="F7135" t="s">
        <v>4204</v>
      </c>
      <c r="G7135" t="s">
        <v>4205</v>
      </c>
      <c r="H7135" t="s">
        <v>122</v>
      </c>
      <c r="I7135" t="s">
        <v>38</v>
      </c>
      <c r="J7135" t="s">
        <v>1488</v>
      </c>
      <c r="K7135" t="s">
        <v>274</v>
      </c>
      <c r="L7135">
        <v>47374</v>
      </c>
      <c r="M7135" t="s">
        <v>125</v>
      </c>
      <c r="N7135" t="s">
        <v>3956</v>
      </c>
      <c r="O7135" t="s">
        <v>43</v>
      </c>
      <c r="P7135" t="s">
        <v>83</v>
      </c>
      <c r="Q7135" t="s">
        <v>3957</v>
      </c>
      <c r="R7135" s="1">
        <v>27.46</v>
      </c>
      <c r="S7135">
        <v>2</v>
      </c>
      <c r="T7135">
        <f t="shared" si="111"/>
        <v>40</v>
      </c>
      <c r="U7135" t="s">
        <v>46</v>
      </c>
      <c r="V7135">
        <v>0</v>
      </c>
      <c r="W7135">
        <v>0</v>
      </c>
      <c r="X7135" s="1">
        <v>0</v>
      </c>
      <c r="Y7135" s="1">
        <v>27.46</v>
      </c>
      <c r="Z7135" t="s">
        <v>65</v>
      </c>
      <c r="AA7135" s="2">
        <v>9.8856000000000002</v>
      </c>
      <c r="AB7135" s="3">
        <v>0.36</v>
      </c>
      <c r="AC7135" s="1">
        <v>-17.574400000000001</v>
      </c>
      <c r="AD7135">
        <v>5</v>
      </c>
      <c r="AE7135">
        <v>5</v>
      </c>
      <c r="AF7135" t="s">
        <v>48</v>
      </c>
      <c r="AG7135">
        <v>2017</v>
      </c>
      <c r="AH7135">
        <f>COUNTBLANK(datos[[#This Row],[Row ID]:[Year sales]])</f>
        <v>0</v>
      </c>
    </row>
    <row r="7136" spans="1:34" x14ac:dyDescent="0.3">
      <c r="A7136">
        <v>7135</v>
      </c>
      <c r="B7136" t="s">
        <v>9331</v>
      </c>
      <c r="C7136" s="4">
        <v>43065</v>
      </c>
      <c r="D7136" s="4">
        <v>43070</v>
      </c>
      <c r="E7136" t="s">
        <v>67</v>
      </c>
      <c r="F7136" t="s">
        <v>4204</v>
      </c>
      <c r="G7136" t="s">
        <v>4205</v>
      </c>
      <c r="H7136" t="s">
        <v>122</v>
      </c>
      <c r="I7136" t="s">
        <v>38</v>
      </c>
      <c r="J7136" t="s">
        <v>1488</v>
      </c>
      <c r="K7136" t="s">
        <v>274</v>
      </c>
      <c r="L7136">
        <v>47374</v>
      </c>
      <c r="M7136" t="s">
        <v>125</v>
      </c>
      <c r="N7136" t="s">
        <v>3230</v>
      </c>
      <c r="O7136" t="s">
        <v>90</v>
      </c>
      <c r="P7136" t="s">
        <v>91</v>
      </c>
      <c r="Q7136" t="s">
        <v>3231</v>
      </c>
      <c r="R7136" s="1">
        <v>89.98</v>
      </c>
      <c r="S7136">
        <v>2</v>
      </c>
      <c r="T7136">
        <f t="shared" si="111"/>
        <v>19</v>
      </c>
      <c r="U7136" t="s">
        <v>46</v>
      </c>
      <c r="V7136">
        <v>0</v>
      </c>
      <c r="W7136">
        <v>0</v>
      </c>
      <c r="X7136" s="1">
        <v>0</v>
      </c>
      <c r="Y7136" s="1">
        <v>89.98</v>
      </c>
      <c r="Z7136" t="s">
        <v>99</v>
      </c>
      <c r="AA7136" s="2">
        <v>43.190399999999997</v>
      </c>
      <c r="AB7136" s="3">
        <v>0.47999999999999993</v>
      </c>
      <c r="AC7136" s="1">
        <v>-46.7896</v>
      </c>
      <c r="AD7136">
        <v>5</v>
      </c>
      <c r="AE7136">
        <v>5</v>
      </c>
      <c r="AF7136" t="s">
        <v>48</v>
      </c>
      <c r="AG7136">
        <v>2017</v>
      </c>
      <c r="AH7136">
        <f>COUNTBLANK(datos[[#This Row],[Row ID]:[Year sales]])</f>
        <v>0</v>
      </c>
    </row>
    <row r="7137" spans="1:34" x14ac:dyDescent="0.3">
      <c r="A7137">
        <v>7136</v>
      </c>
      <c r="B7137" t="s">
        <v>9331</v>
      </c>
      <c r="C7137" s="4">
        <v>43065</v>
      </c>
      <c r="D7137" s="4">
        <v>43070</v>
      </c>
      <c r="E7137" t="s">
        <v>67</v>
      </c>
      <c r="F7137" t="s">
        <v>4204</v>
      </c>
      <c r="G7137" t="s">
        <v>4205</v>
      </c>
      <c r="H7137" t="s">
        <v>122</v>
      </c>
      <c r="I7137" t="s">
        <v>38</v>
      </c>
      <c r="J7137" t="s">
        <v>1488</v>
      </c>
      <c r="K7137" t="s">
        <v>274</v>
      </c>
      <c r="L7137">
        <v>47374</v>
      </c>
      <c r="M7137" t="s">
        <v>125</v>
      </c>
      <c r="N7137" t="s">
        <v>708</v>
      </c>
      <c r="O7137" t="s">
        <v>43</v>
      </c>
      <c r="P7137" t="s">
        <v>50</v>
      </c>
      <c r="Q7137" t="s">
        <v>709</v>
      </c>
      <c r="R7137" s="1">
        <v>828.6</v>
      </c>
      <c r="S7137">
        <v>3</v>
      </c>
      <c r="T7137">
        <f t="shared" si="111"/>
        <v>53</v>
      </c>
      <c r="U7137" t="s">
        <v>52</v>
      </c>
      <c r="V7137">
        <v>0</v>
      </c>
      <c r="W7137">
        <v>0</v>
      </c>
      <c r="X7137" s="1">
        <v>0</v>
      </c>
      <c r="Y7137" s="1">
        <v>828.6</v>
      </c>
      <c r="Z7137" t="s">
        <v>53</v>
      </c>
      <c r="AA7137" s="2">
        <v>240.29400000000001</v>
      </c>
      <c r="AB7137" s="3">
        <v>0.28999999999999998</v>
      </c>
      <c r="AC7137" s="1">
        <v>-588.30600000000004</v>
      </c>
      <c r="AD7137">
        <v>5</v>
      </c>
      <c r="AE7137">
        <v>5</v>
      </c>
      <c r="AF7137" t="s">
        <v>48</v>
      </c>
      <c r="AG7137">
        <v>2017</v>
      </c>
      <c r="AH7137">
        <f>COUNTBLANK(datos[[#This Row],[Row ID]:[Year sales]])</f>
        <v>0</v>
      </c>
    </row>
    <row r="7138" spans="1:34" x14ac:dyDescent="0.3">
      <c r="A7138">
        <v>7137</v>
      </c>
      <c r="B7138" t="s">
        <v>9332</v>
      </c>
      <c r="C7138" s="4">
        <v>42328</v>
      </c>
      <c r="D7138" s="4">
        <v>42335</v>
      </c>
      <c r="E7138" t="s">
        <v>67</v>
      </c>
      <c r="F7138" t="s">
        <v>2394</v>
      </c>
      <c r="G7138" t="s">
        <v>2395</v>
      </c>
      <c r="H7138" t="s">
        <v>37</v>
      </c>
      <c r="I7138" t="s">
        <v>38</v>
      </c>
      <c r="J7138" t="s">
        <v>1442</v>
      </c>
      <c r="K7138" t="s">
        <v>71</v>
      </c>
      <c r="L7138">
        <v>33180</v>
      </c>
      <c r="M7138" t="s">
        <v>41</v>
      </c>
      <c r="N7138" t="s">
        <v>2130</v>
      </c>
      <c r="O7138" t="s">
        <v>62</v>
      </c>
      <c r="P7138" t="s">
        <v>94</v>
      </c>
      <c r="Q7138" t="s">
        <v>2131</v>
      </c>
      <c r="R7138" s="1">
        <v>7.23</v>
      </c>
      <c r="S7138">
        <v>5</v>
      </c>
      <c r="T7138">
        <f t="shared" si="111"/>
        <v>59</v>
      </c>
      <c r="U7138" t="s">
        <v>75</v>
      </c>
      <c r="V7138">
        <v>0.7</v>
      </c>
      <c r="W7138">
        <v>5.0609999999999999</v>
      </c>
      <c r="X7138" s="1">
        <v>-5.0609999999999999</v>
      </c>
      <c r="Y7138" s="1">
        <v>12.291</v>
      </c>
      <c r="Z7138" t="s">
        <v>65</v>
      </c>
      <c r="AA7138" s="2">
        <v>-5.7839999999999998</v>
      </c>
      <c r="AB7138" s="3">
        <v>-0.79999999999999993</v>
      </c>
      <c r="AC7138" s="1">
        <v>-7.9530000000000003</v>
      </c>
      <c r="AD7138">
        <v>7</v>
      </c>
      <c r="AE7138">
        <v>7</v>
      </c>
      <c r="AF7138" t="s">
        <v>48</v>
      </c>
      <c r="AG7138">
        <v>2015</v>
      </c>
      <c r="AH7138">
        <f>COUNTBLANK(datos[[#This Row],[Row ID]:[Year sales]])</f>
        <v>0</v>
      </c>
    </row>
    <row r="7139" spans="1:34" x14ac:dyDescent="0.3">
      <c r="A7139">
        <v>7138</v>
      </c>
      <c r="B7139" t="s">
        <v>9332</v>
      </c>
      <c r="C7139" s="4">
        <v>42328</v>
      </c>
      <c r="D7139" s="4">
        <v>42335</v>
      </c>
      <c r="E7139" t="s">
        <v>67</v>
      </c>
      <c r="F7139" t="s">
        <v>2394</v>
      </c>
      <c r="G7139" t="s">
        <v>2395</v>
      </c>
      <c r="H7139" t="s">
        <v>37</v>
      </c>
      <c r="I7139" t="s">
        <v>38</v>
      </c>
      <c r="J7139" t="s">
        <v>1442</v>
      </c>
      <c r="K7139" t="s">
        <v>71</v>
      </c>
      <c r="L7139">
        <v>33180</v>
      </c>
      <c r="M7139" t="s">
        <v>41</v>
      </c>
      <c r="N7139" t="s">
        <v>1506</v>
      </c>
      <c r="O7139" t="s">
        <v>62</v>
      </c>
      <c r="P7139" t="s">
        <v>77</v>
      </c>
      <c r="Q7139" t="s">
        <v>1507</v>
      </c>
      <c r="R7139" s="1">
        <v>17.440000000000001</v>
      </c>
      <c r="S7139">
        <v>2</v>
      </c>
      <c r="T7139">
        <f t="shared" si="111"/>
        <v>18</v>
      </c>
      <c r="U7139" t="s">
        <v>46</v>
      </c>
      <c r="V7139">
        <v>0.2</v>
      </c>
      <c r="W7139">
        <v>3.4880000000000004</v>
      </c>
      <c r="X7139" s="1">
        <v>-3.488</v>
      </c>
      <c r="Y7139" s="1">
        <v>20.928000000000001</v>
      </c>
      <c r="Z7139" t="s">
        <v>65</v>
      </c>
      <c r="AA7139" s="2">
        <v>1.3080000000000001</v>
      </c>
      <c r="AB7139" s="3">
        <v>7.4999999999999997E-2</v>
      </c>
      <c r="AC7139" s="1">
        <v>-12.644</v>
      </c>
      <c r="AD7139">
        <v>7</v>
      </c>
      <c r="AE7139">
        <v>7</v>
      </c>
      <c r="AF7139" t="s">
        <v>48</v>
      </c>
      <c r="AG7139">
        <v>2015</v>
      </c>
      <c r="AH7139">
        <f>COUNTBLANK(datos[[#This Row],[Row ID]:[Year sales]])</f>
        <v>0</v>
      </c>
    </row>
    <row r="7140" spans="1:34" x14ac:dyDescent="0.3">
      <c r="A7140">
        <v>7139</v>
      </c>
      <c r="B7140" t="s">
        <v>9332</v>
      </c>
      <c r="C7140" s="4">
        <v>42328</v>
      </c>
      <c r="D7140" s="4">
        <v>42335</v>
      </c>
      <c r="E7140" t="s">
        <v>67</v>
      </c>
      <c r="F7140" t="s">
        <v>2394</v>
      </c>
      <c r="G7140" t="s">
        <v>2395</v>
      </c>
      <c r="H7140" t="s">
        <v>37</v>
      </c>
      <c r="I7140" t="s">
        <v>38</v>
      </c>
      <c r="J7140" t="s">
        <v>1442</v>
      </c>
      <c r="K7140" t="s">
        <v>71</v>
      </c>
      <c r="L7140">
        <v>33180</v>
      </c>
      <c r="M7140" t="s">
        <v>41</v>
      </c>
      <c r="N7140" t="s">
        <v>1110</v>
      </c>
      <c r="O7140" t="s">
        <v>62</v>
      </c>
      <c r="P7140" t="s">
        <v>94</v>
      </c>
      <c r="Q7140" t="s">
        <v>1111</v>
      </c>
      <c r="R7140" s="1">
        <v>62.88</v>
      </c>
      <c r="S7140">
        <v>4</v>
      </c>
      <c r="T7140">
        <f t="shared" si="111"/>
        <v>34</v>
      </c>
      <c r="U7140" t="s">
        <v>52</v>
      </c>
      <c r="V7140">
        <v>0.7</v>
      </c>
      <c r="W7140">
        <v>44.015999999999998</v>
      </c>
      <c r="X7140" s="1">
        <v>-44.015999999999998</v>
      </c>
      <c r="Y7140" s="1">
        <v>106.896</v>
      </c>
      <c r="Z7140" t="s">
        <v>99</v>
      </c>
      <c r="AA7140" s="2">
        <v>-50.304000000000002</v>
      </c>
      <c r="AB7140" s="3">
        <v>-0.8</v>
      </c>
      <c r="AC7140" s="1">
        <v>-69.168000000000006</v>
      </c>
      <c r="AD7140">
        <v>7</v>
      </c>
      <c r="AE7140">
        <v>7</v>
      </c>
      <c r="AF7140" t="s">
        <v>48</v>
      </c>
      <c r="AG7140">
        <v>2015</v>
      </c>
      <c r="AH7140">
        <f>COUNTBLANK(datos[[#This Row],[Row ID]:[Year sales]])</f>
        <v>0</v>
      </c>
    </row>
    <row r="7141" spans="1:34" x14ac:dyDescent="0.3">
      <c r="A7141">
        <v>7140</v>
      </c>
      <c r="B7141" t="s">
        <v>9332</v>
      </c>
      <c r="C7141" s="4">
        <v>42328</v>
      </c>
      <c r="D7141" s="4">
        <v>42335</v>
      </c>
      <c r="E7141" t="s">
        <v>67</v>
      </c>
      <c r="F7141" t="s">
        <v>2394</v>
      </c>
      <c r="G7141" t="s">
        <v>2395</v>
      </c>
      <c r="H7141" t="s">
        <v>37</v>
      </c>
      <c r="I7141" t="s">
        <v>38</v>
      </c>
      <c r="J7141" t="s">
        <v>1442</v>
      </c>
      <c r="K7141" t="s">
        <v>71</v>
      </c>
      <c r="L7141">
        <v>33180</v>
      </c>
      <c r="M7141" t="s">
        <v>41</v>
      </c>
      <c r="N7141" t="s">
        <v>1693</v>
      </c>
      <c r="O7141" t="s">
        <v>43</v>
      </c>
      <c r="P7141" t="s">
        <v>44</v>
      </c>
      <c r="Q7141" t="s">
        <v>1694</v>
      </c>
      <c r="R7141" s="1">
        <v>290.35199999999998</v>
      </c>
      <c r="S7141">
        <v>3</v>
      </c>
      <c r="T7141">
        <f t="shared" si="111"/>
        <v>28</v>
      </c>
      <c r="U7141" t="s">
        <v>52</v>
      </c>
      <c r="V7141">
        <v>0.2</v>
      </c>
      <c r="W7141">
        <v>58.070399999999999</v>
      </c>
      <c r="X7141" s="1">
        <v>-58.070399999999999</v>
      </c>
      <c r="Y7141" s="1">
        <v>348.42239999999998</v>
      </c>
      <c r="Z7141" t="s">
        <v>47</v>
      </c>
      <c r="AA7141" s="2">
        <v>-36.293999999999997</v>
      </c>
      <c r="AB7141" s="3">
        <v>-0.125</v>
      </c>
      <c r="AC7141" s="1">
        <v>-268.57560000000001</v>
      </c>
      <c r="AD7141">
        <v>7</v>
      </c>
      <c r="AE7141">
        <v>7</v>
      </c>
      <c r="AF7141" t="s">
        <v>48</v>
      </c>
      <c r="AG7141">
        <v>2015</v>
      </c>
      <c r="AH7141">
        <f>COUNTBLANK(datos[[#This Row],[Row ID]:[Year sales]])</f>
        <v>0</v>
      </c>
    </row>
    <row r="7142" spans="1:34" x14ac:dyDescent="0.3">
      <c r="A7142">
        <v>7141</v>
      </c>
      <c r="B7142" t="s">
        <v>9333</v>
      </c>
      <c r="C7142" s="4">
        <v>42985</v>
      </c>
      <c r="D7142" s="4">
        <v>42985</v>
      </c>
      <c r="E7142" t="s">
        <v>1312</v>
      </c>
      <c r="F7142" t="s">
        <v>1969</v>
      </c>
      <c r="G7142" t="s">
        <v>1970</v>
      </c>
      <c r="H7142" t="s">
        <v>37</v>
      </c>
      <c r="I7142" t="s">
        <v>38</v>
      </c>
      <c r="J7142" t="s">
        <v>9334</v>
      </c>
      <c r="K7142" t="s">
        <v>617</v>
      </c>
      <c r="L7142">
        <v>63301</v>
      </c>
      <c r="M7142" t="s">
        <v>125</v>
      </c>
      <c r="N7142" t="s">
        <v>2841</v>
      </c>
      <c r="O7142" t="s">
        <v>90</v>
      </c>
      <c r="P7142" t="s">
        <v>181</v>
      </c>
      <c r="Q7142" t="s">
        <v>2842</v>
      </c>
      <c r="R7142" s="1">
        <v>113.52</v>
      </c>
      <c r="S7142">
        <v>4</v>
      </c>
      <c r="T7142">
        <f t="shared" si="111"/>
        <v>49</v>
      </c>
      <c r="U7142" t="s">
        <v>52</v>
      </c>
      <c r="V7142">
        <v>0</v>
      </c>
      <c r="W7142">
        <v>0</v>
      </c>
      <c r="X7142" s="1">
        <v>0</v>
      </c>
      <c r="Y7142" s="1">
        <v>113.52</v>
      </c>
      <c r="Z7142" t="s">
        <v>99</v>
      </c>
      <c r="AA7142" s="2">
        <v>46.543199999999999</v>
      </c>
      <c r="AB7142" s="3">
        <v>0.41000000000000003</v>
      </c>
      <c r="AC7142" s="1">
        <v>-66.976799999999997</v>
      </c>
      <c r="AD7142">
        <v>0</v>
      </c>
      <c r="AE7142">
        <v>0</v>
      </c>
      <c r="AF7142" t="s">
        <v>48</v>
      </c>
      <c r="AG7142">
        <v>2017</v>
      </c>
      <c r="AH7142">
        <f>COUNTBLANK(datos[[#This Row],[Row ID]:[Year sales]])</f>
        <v>0</v>
      </c>
    </row>
    <row r="7143" spans="1:34" x14ac:dyDescent="0.3">
      <c r="A7143">
        <v>7142</v>
      </c>
      <c r="B7143" t="s">
        <v>9333</v>
      </c>
      <c r="C7143" s="4">
        <v>42985</v>
      </c>
      <c r="D7143" s="4">
        <v>42985</v>
      </c>
      <c r="E7143" t="s">
        <v>1312</v>
      </c>
      <c r="F7143" t="s">
        <v>1969</v>
      </c>
      <c r="G7143" t="s">
        <v>1970</v>
      </c>
      <c r="H7143" t="s">
        <v>37</v>
      </c>
      <c r="I7143" t="s">
        <v>38</v>
      </c>
      <c r="J7143" t="s">
        <v>9334</v>
      </c>
      <c r="K7143" t="s">
        <v>617</v>
      </c>
      <c r="L7143">
        <v>63301</v>
      </c>
      <c r="M7143" t="s">
        <v>125</v>
      </c>
      <c r="N7143" t="s">
        <v>5069</v>
      </c>
      <c r="O7143" t="s">
        <v>43</v>
      </c>
      <c r="P7143" t="s">
        <v>83</v>
      </c>
      <c r="Q7143" t="s">
        <v>5070</v>
      </c>
      <c r="R7143" s="1">
        <v>135.30000000000001</v>
      </c>
      <c r="S7143">
        <v>5</v>
      </c>
      <c r="T7143">
        <f t="shared" si="111"/>
        <v>21</v>
      </c>
      <c r="U7143" t="s">
        <v>75</v>
      </c>
      <c r="V7143">
        <v>0</v>
      </c>
      <c r="W7143">
        <v>0</v>
      </c>
      <c r="X7143" s="1">
        <v>0</v>
      </c>
      <c r="Y7143" s="1">
        <v>135.30000000000001</v>
      </c>
      <c r="Z7143" t="s">
        <v>99</v>
      </c>
      <c r="AA7143" s="2">
        <v>37.884</v>
      </c>
      <c r="AB7143" s="3">
        <v>0.27999999999999997</v>
      </c>
      <c r="AC7143" s="1">
        <v>-97.415999999999997</v>
      </c>
      <c r="AD7143">
        <v>0</v>
      </c>
      <c r="AE7143">
        <v>0</v>
      </c>
      <c r="AF7143" t="s">
        <v>48</v>
      </c>
      <c r="AG7143">
        <v>2017</v>
      </c>
      <c r="AH7143">
        <f>COUNTBLANK(datos[[#This Row],[Row ID]:[Year sales]])</f>
        <v>0</v>
      </c>
    </row>
    <row r="7144" spans="1:34" x14ac:dyDescent="0.3">
      <c r="A7144">
        <v>7143</v>
      </c>
      <c r="B7144" t="s">
        <v>9335</v>
      </c>
      <c r="C7144" s="4">
        <v>41967</v>
      </c>
      <c r="D7144" s="4">
        <v>41972</v>
      </c>
      <c r="E7144" t="s">
        <v>67</v>
      </c>
      <c r="F7144" t="s">
        <v>120</v>
      </c>
      <c r="G7144" t="s">
        <v>121</v>
      </c>
      <c r="H7144" t="s">
        <v>122</v>
      </c>
      <c r="I7144" t="s">
        <v>38</v>
      </c>
      <c r="J7144" t="s">
        <v>3004</v>
      </c>
      <c r="K7144" t="s">
        <v>339</v>
      </c>
      <c r="L7144">
        <v>23464</v>
      </c>
      <c r="M7144" t="s">
        <v>41</v>
      </c>
      <c r="N7144" t="s">
        <v>5721</v>
      </c>
      <c r="O7144" t="s">
        <v>43</v>
      </c>
      <c r="P7144" t="s">
        <v>83</v>
      </c>
      <c r="Q7144" t="s">
        <v>5722</v>
      </c>
      <c r="R7144" s="1">
        <v>111.15</v>
      </c>
      <c r="S7144">
        <v>5</v>
      </c>
      <c r="T7144">
        <f t="shared" si="111"/>
        <v>17</v>
      </c>
      <c r="U7144" t="s">
        <v>75</v>
      </c>
      <c r="V7144">
        <v>0</v>
      </c>
      <c r="W7144">
        <v>0</v>
      </c>
      <c r="X7144" s="1">
        <v>0</v>
      </c>
      <c r="Y7144" s="1">
        <v>111.15</v>
      </c>
      <c r="Z7144" t="s">
        <v>99</v>
      </c>
      <c r="AA7144" s="2">
        <v>48.905999999999999</v>
      </c>
      <c r="AB7144" s="3">
        <v>0.43999999999999995</v>
      </c>
      <c r="AC7144" s="1">
        <v>-62.244</v>
      </c>
      <c r="AD7144">
        <v>5</v>
      </c>
      <c r="AE7144">
        <v>5</v>
      </c>
      <c r="AF7144" t="s">
        <v>48</v>
      </c>
      <c r="AG7144">
        <v>2014</v>
      </c>
      <c r="AH7144">
        <f>COUNTBLANK(datos[[#This Row],[Row ID]:[Year sales]])</f>
        <v>0</v>
      </c>
    </row>
    <row r="7145" spans="1:34" x14ac:dyDescent="0.3">
      <c r="A7145">
        <v>7144</v>
      </c>
      <c r="B7145" t="s">
        <v>9336</v>
      </c>
      <c r="C7145" s="4">
        <v>42805</v>
      </c>
      <c r="D7145" s="4">
        <v>42810</v>
      </c>
      <c r="E7145" t="s">
        <v>67</v>
      </c>
      <c r="F7145" t="s">
        <v>8256</v>
      </c>
      <c r="G7145" t="s">
        <v>8257</v>
      </c>
      <c r="H7145" t="s">
        <v>122</v>
      </c>
      <c r="I7145" t="s">
        <v>38</v>
      </c>
      <c r="J7145" t="s">
        <v>166</v>
      </c>
      <c r="K7145" t="s">
        <v>167</v>
      </c>
      <c r="L7145">
        <v>19140</v>
      </c>
      <c r="M7145" t="s">
        <v>168</v>
      </c>
      <c r="N7145" t="s">
        <v>5656</v>
      </c>
      <c r="O7145" t="s">
        <v>90</v>
      </c>
      <c r="P7145" t="s">
        <v>91</v>
      </c>
      <c r="Q7145" t="s">
        <v>5657</v>
      </c>
      <c r="R7145" s="1">
        <v>776.85</v>
      </c>
      <c r="S7145">
        <v>5</v>
      </c>
      <c r="T7145">
        <f t="shared" si="111"/>
        <v>13</v>
      </c>
      <c r="U7145" t="s">
        <v>75</v>
      </c>
      <c r="V7145">
        <v>0.4</v>
      </c>
      <c r="W7145">
        <v>310.74</v>
      </c>
      <c r="X7145" s="1">
        <v>-310.74</v>
      </c>
      <c r="Y7145" s="1">
        <v>1087.5900000000001</v>
      </c>
      <c r="Z7145" t="s">
        <v>53</v>
      </c>
      <c r="AA7145" s="2">
        <v>-181.26499999999999</v>
      </c>
      <c r="AB7145" s="3">
        <v>-0.23333333333333331</v>
      </c>
      <c r="AC7145" s="1">
        <v>-647.375</v>
      </c>
      <c r="AD7145">
        <v>5</v>
      </c>
      <c r="AE7145">
        <v>5</v>
      </c>
      <c r="AF7145" t="s">
        <v>48</v>
      </c>
      <c r="AG7145">
        <v>2017</v>
      </c>
      <c r="AH7145">
        <f>COUNTBLANK(datos[[#This Row],[Row ID]:[Year sales]])</f>
        <v>0</v>
      </c>
    </row>
    <row r="7146" spans="1:34" x14ac:dyDescent="0.3">
      <c r="A7146">
        <v>7145</v>
      </c>
      <c r="B7146" t="s">
        <v>9336</v>
      </c>
      <c r="C7146" s="4">
        <v>42805</v>
      </c>
      <c r="D7146" s="4">
        <v>42810</v>
      </c>
      <c r="E7146" t="s">
        <v>67</v>
      </c>
      <c r="F7146" t="s">
        <v>8256</v>
      </c>
      <c r="G7146" t="s">
        <v>8257</v>
      </c>
      <c r="H7146" t="s">
        <v>122</v>
      </c>
      <c r="I7146" t="s">
        <v>38</v>
      </c>
      <c r="J7146" t="s">
        <v>166</v>
      </c>
      <c r="K7146" t="s">
        <v>167</v>
      </c>
      <c r="L7146">
        <v>19140</v>
      </c>
      <c r="M7146" t="s">
        <v>168</v>
      </c>
      <c r="N7146" t="s">
        <v>482</v>
      </c>
      <c r="O7146" t="s">
        <v>62</v>
      </c>
      <c r="P7146" t="s">
        <v>94</v>
      </c>
      <c r="Q7146" t="s">
        <v>483</v>
      </c>
      <c r="R7146" s="1">
        <v>12.294</v>
      </c>
      <c r="S7146">
        <v>1</v>
      </c>
      <c r="T7146">
        <f t="shared" si="111"/>
        <v>22</v>
      </c>
      <c r="U7146" t="s">
        <v>46</v>
      </c>
      <c r="V7146">
        <v>0.7</v>
      </c>
      <c r="W7146">
        <v>8.6058000000000003</v>
      </c>
      <c r="X7146" s="1">
        <v>-8.6058000000000003</v>
      </c>
      <c r="Y7146" s="1">
        <v>20.899799999999999</v>
      </c>
      <c r="Z7146" t="s">
        <v>65</v>
      </c>
      <c r="AA7146" s="2">
        <v>-8.6058000000000003</v>
      </c>
      <c r="AB7146" s="3">
        <v>-0.7</v>
      </c>
      <c r="AC7146" s="1">
        <v>-12.294</v>
      </c>
      <c r="AD7146">
        <v>5</v>
      </c>
      <c r="AE7146">
        <v>5</v>
      </c>
      <c r="AF7146" t="s">
        <v>48</v>
      </c>
      <c r="AG7146">
        <v>2017</v>
      </c>
      <c r="AH7146">
        <f>COUNTBLANK(datos[[#This Row],[Row ID]:[Year sales]])</f>
        <v>0</v>
      </c>
    </row>
    <row r="7147" spans="1:34" x14ac:dyDescent="0.3">
      <c r="A7147">
        <v>7146</v>
      </c>
      <c r="B7147" t="s">
        <v>9336</v>
      </c>
      <c r="C7147" s="4">
        <v>42805</v>
      </c>
      <c r="D7147" s="4">
        <v>42810</v>
      </c>
      <c r="E7147" t="s">
        <v>67</v>
      </c>
      <c r="F7147" t="s">
        <v>8256</v>
      </c>
      <c r="G7147" t="s">
        <v>8257</v>
      </c>
      <c r="H7147" t="s">
        <v>122</v>
      </c>
      <c r="I7147" t="s">
        <v>38</v>
      </c>
      <c r="J7147" t="s">
        <v>166</v>
      </c>
      <c r="K7147" t="s">
        <v>167</v>
      </c>
      <c r="L7147">
        <v>19140</v>
      </c>
      <c r="M7147" t="s">
        <v>168</v>
      </c>
      <c r="N7147" t="s">
        <v>3300</v>
      </c>
      <c r="O7147" t="s">
        <v>43</v>
      </c>
      <c r="P7147" t="s">
        <v>73</v>
      </c>
      <c r="Q7147" t="s">
        <v>3301</v>
      </c>
      <c r="R7147" s="1">
        <v>154.76400000000001</v>
      </c>
      <c r="S7147">
        <v>3</v>
      </c>
      <c r="T7147">
        <f t="shared" si="111"/>
        <v>74</v>
      </c>
      <c r="U7147" t="s">
        <v>52</v>
      </c>
      <c r="V7147">
        <v>0.4</v>
      </c>
      <c r="W7147">
        <v>61.905600000000007</v>
      </c>
      <c r="X7147" s="1">
        <v>-61.9056</v>
      </c>
      <c r="Y7147" s="1">
        <v>216.6696</v>
      </c>
      <c r="Z7147" t="s">
        <v>47</v>
      </c>
      <c r="AA7147" s="2">
        <v>-46.429200000000002</v>
      </c>
      <c r="AB7147" s="3">
        <v>-0.3</v>
      </c>
      <c r="AC7147" s="1">
        <v>-139.2876</v>
      </c>
      <c r="AD7147">
        <v>5</v>
      </c>
      <c r="AE7147">
        <v>5</v>
      </c>
      <c r="AF7147" t="s">
        <v>48</v>
      </c>
      <c r="AG7147">
        <v>2017</v>
      </c>
      <c r="AH7147">
        <f>COUNTBLANK(datos[[#This Row],[Row ID]:[Year sales]])</f>
        <v>0</v>
      </c>
    </row>
    <row r="7148" spans="1:34" x14ac:dyDescent="0.3">
      <c r="A7148">
        <v>7147</v>
      </c>
      <c r="B7148" t="s">
        <v>9336</v>
      </c>
      <c r="C7148" s="4">
        <v>42805</v>
      </c>
      <c r="D7148" s="4">
        <v>42810</v>
      </c>
      <c r="E7148" t="s">
        <v>67</v>
      </c>
      <c r="F7148" t="s">
        <v>8256</v>
      </c>
      <c r="G7148" t="s">
        <v>8257</v>
      </c>
      <c r="H7148" t="s">
        <v>122</v>
      </c>
      <c r="I7148" t="s">
        <v>38</v>
      </c>
      <c r="J7148" t="s">
        <v>166</v>
      </c>
      <c r="K7148" t="s">
        <v>167</v>
      </c>
      <c r="L7148">
        <v>19140</v>
      </c>
      <c r="M7148" t="s">
        <v>168</v>
      </c>
      <c r="N7148" t="s">
        <v>8971</v>
      </c>
      <c r="O7148" t="s">
        <v>62</v>
      </c>
      <c r="P7148" t="s">
        <v>77</v>
      </c>
      <c r="Q7148" t="s">
        <v>8972</v>
      </c>
      <c r="R7148" s="1">
        <v>43.28</v>
      </c>
      <c r="S7148">
        <v>1</v>
      </c>
      <c r="T7148">
        <f t="shared" si="111"/>
        <v>5</v>
      </c>
      <c r="U7148" t="s">
        <v>46</v>
      </c>
      <c r="V7148">
        <v>0.2</v>
      </c>
      <c r="W7148">
        <v>8.6560000000000006</v>
      </c>
      <c r="X7148" s="1">
        <v>-8.6560000000000006</v>
      </c>
      <c r="Y7148" s="1">
        <v>51.936</v>
      </c>
      <c r="Z7148" t="s">
        <v>99</v>
      </c>
      <c r="AA7148" s="2">
        <v>3.246</v>
      </c>
      <c r="AB7148" s="3">
        <v>7.4999999999999997E-2</v>
      </c>
      <c r="AC7148" s="1">
        <v>-31.378</v>
      </c>
      <c r="AD7148">
        <v>5</v>
      </c>
      <c r="AE7148">
        <v>5</v>
      </c>
      <c r="AF7148" t="s">
        <v>48</v>
      </c>
      <c r="AG7148">
        <v>2017</v>
      </c>
      <c r="AH7148">
        <f>COUNTBLANK(datos[[#This Row],[Row ID]:[Year sales]])</f>
        <v>0</v>
      </c>
    </row>
    <row r="7149" spans="1:34" x14ac:dyDescent="0.3">
      <c r="A7149">
        <v>7148</v>
      </c>
      <c r="B7149" t="s">
        <v>9337</v>
      </c>
      <c r="C7149" s="4">
        <v>42533</v>
      </c>
      <c r="D7149" s="4">
        <v>42538</v>
      </c>
      <c r="E7149" t="s">
        <v>67</v>
      </c>
      <c r="F7149" t="s">
        <v>4880</v>
      </c>
      <c r="G7149" t="s">
        <v>4881</v>
      </c>
      <c r="H7149" t="s">
        <v>37</v>
      </c>
      <c r="I7149" t="s">
        <v>38</v>
      </c>
      <c r="J7149" t="s">
        <v>1195</v>
      </c>
      <c r="K7149" t="s">
        <v>287</v>
      </c>
      <c r="L7149">
        <v>11561</v>
      </c>
      <c r="M7149" t="s">
        <v>168</v>
      </c>
      <c r="N7149" t="s">
        <v>4733</v>
      </c>
      <c r="O7149" t="s">
        <v>62</v>
      </c>
      <c r="P7149" t="s">
        <v>110</v>
      </c>
      <c r="Q7149" t="s">
        <v>4734</v>
      </c>
      <c r="R7149" s="1">
        <v>92.94</v>
      </c>
      <c r="S7149">
        <v>3</v>
      </c>
      <c r="T7149">
        <f t="shared" si="111"/>
        <v>16</v>
      </c>
      <c r="U7149" t="s">
        <v>52</v>
      </c>
      <c r="V7149">
        <v>0</v>
      </c>
      <c r="W7149">
        <v>0</v>
      </c>
      <c r="X7149" s="1">
        <v>0</v>
      </c>
      <c r="Y7149" s="1">
        <v>92.94</v>
      </c>
      <c r="Z7149" t="s">
        <v>99</v>
      </c>
      <c r="AA7149" s="2">
        <v>41.823</v>
      </c>
      <c r="AB7149" s="3">
        <v>0.45</v>
      </c>
      <c r="AC7149" s="1">
        <v>-51.116999999999997</v>
      </c>
      <c r="AD7149">
        <v>5</v>
      </c>
      <c r="AE7149">
        <v>5</v>
      </c>
      <c r="AF7149" t="s">
        <v>48</v>
      </c>
      <c r="AG7149">
        <v>2016</v>
      </c>
      <c r="AH7149">
        <f>COUNTBLANK(datos[[#This Row],[Row ID]:[Year sales]])</f>
        <v>0</v>
      </c>
    </row>
    <row r="7150" spans="1:34" x14ac:dyDescent="0.3">
      <c r="A7150">
        <v>7149</v>
      </c>
      <c r="B7150" t="s">
        <v>9337</v>
      </c>
      <c r="C7150" s="4">
        <v>42533</v>
      </c>
      <c r="D7150" s="4">
        <v>42538</v>
      </c>
      <c r="E7150" t="s">
        <v>67</v>
      </c>
      <c r="F7150" t="s">
        <v>4880</v>
      </c>
      <c r="G7150" t="s">
        <v>4881</v>
      </c>
      <c r="H7150" t="s">
        <v>37</v>
      </c>
      <c r="I7150" t="s">
        <v>38</v>
      </c>
      <c r="J7150" t="s">
        <v>1195</v>
      </c>
      <c r="K7150" t="s">
        <v>287</v>
      </c>
      <c r="L7150">
        <v>11561</v>
      </c>
      <c r="M7150" t="s">
        <v>168</v>
      </c>
      <c r="N7150" t="s">
        <v>5320</v>
      </c>
      <c r="O7150" t="s">
        <v>62</v>
      </c>
      <c r="P7150" t="s">
        <v>97</v>
      </c>
      <c r="Q7150" t="s">
        <v>5321</v>
      </c>
      <c r="R7150" s="1">
        <v>52.56</v>
      </c>
      <c r="S7150">
        <v>3</v>
      </c>
      <c r="T7150">
        <f t="shared" si="111"/>
        <v>16</v>
      </c>
      <c r="U7150" t="s">
        <v>52</v>
      </c>
      <c r="V7150">
        <v>0</v>
      </c>
      <c r="W7150">
        <v>0</v>
      </c>
      <c r="X7150" s="1">
        <v>0</v>
      </c>
      <c r="Y7150" s="1">
        <v>52.56</v>
      </c>
      <c r="Z7150" t="s">
        <v>99</v>
      </c>
      <c r="AA7150" s="2">
        <v>18.396000000000001</v>
      </c>
      <c r="AB7150" s="3">
        <v>0.35</v>
      </c>
      <c r="AC7150" s="1">
        <v>-34.164000000000001</v>
      </c>
      <c r="AD7150">
        <v>5</v>
      </c>
      <c r="AE7150">
        <v>5</v>
      </c>
      <c r="AF7150" t="s">
        <v>48</v>
      </c>
      <c r="AG7150">
        <v>2016</v>
      </c>
      <c r="AH7150">
        <f>COUNTBLANK(datos[[#This Row],[Row ID]:[Year sales]])</f>
        <v>0</v>
      </c>
    </row>
    <row r="7151" spans="1:34" x14ac:dyDescent="0.3">
      <c r="A7151">
        <v>7150</v>
      </c>
      <c r="B7151" t="s">
        <v>9338</v>
      </c>
      <c r="C7151" s="4">
        <v>42181</v>
      </c>
      <c r="D7151" s="4">
        <v>42185</v>
      </c>
      <c r="E7151" t="s">
        <v>67</v>
      </c>
      <c r="F7151" t="s">
        <v>910</v>
      </c>
      <c r="G7151" t="s">
        <v>911</v>
      </c>
      <c r="H7151" t="s">
        <v>37</v>
      </c>
      <c r="I7151" t="s">
        <v>38</v>
      </c>
      <c r="J7151" t="s">
        <v>204</v>
      </c>
      <c r="K7151" t="s">
        <v>124</v>
      </c>
      <c r="L7151">
        <v>77070</v>
      </c>
      <c r="M7151" t="s">
        <v>125</v>
      </c>
      <c r="N7151" t="s">
        <v>5043</v>
      </c>
      <c r="O7151" t="s">
        <v>90</v>
      </c>
      <c r="P7151" t="s">
        <v>91</v>
      </c>
      <c r="Q7151" t="s">
        <v>5044</v>
      </c>
      <c r="R7151" s="1">
        <v>971.88</v>
      </c>
      <c r="S7151">
        <v>3</v>
      </c>
      <c r="T7151">
        <f t="shared" si="111"/>
        <v>12</v>
      </c>
      <c r="U7151" t="s">
        <v>52</v>
      </c>
      <c r="V7151">
        <v>0.2</v>
      </c>
      <c r="W7151">
        <v>194.376</v>
      </c>
      <c r="X7151" s="1">
        <v>-194.376</v>
      </c>
      <c r="Y7151" s="1">
        <v>1166.2560000000001</v>
      </c>
      <c r="Z7151" t="s">
        <v>53</v>
      </c>
      <c r="AA7151" s="2">
        <v>109.3365</v>
      </c>
      <c r="AB7151" s="3">
        <v>0.1125</v>
      </c>
      <c r="AC7151" s="1">
        <v>-668.16750000000002</v>
      </c>
      <c r="AD7151">
        <v>4</v>
      </c>
      <c r="AE7151">
        <v>4</v>
      </c>
      <c r="AF7151" t="s">
        <v>48</v>
      </c>
      <c r="AG7151">
        <v>2015</v>
      </c>
      <c r="AH7151">
        <f>COUNTBLANK(datos[[#This Row],[Row ID]:[Year sales]])</f>
        <v>0</v>
      </c>
    </row>
    <row r="7152" spans="1:34" x14ac:dyDescent="0.3">
      <c r="A7152">
        <v>7151</v>
      </c>
      <c r="B7152" t="s">
        <v>9339</v>
      </c>
      <c r="C7152" s="4">
        <v>43091</v>
      </c>
      <c r="D7152" s="4">
        <v>43095</v>
      </c>
      <c r="E7152" t="s">
        <v>67</v>
      </c>
      <c r="F7152" t="s">
        <v>6240</v>
      </c>
      <c r="G7152" t="s">
        <v>6241</v>
      </c>
      <c r="H7152" t="s">
        <v>122</v>
      </c>
      <c r="I7152" t="s">
        <v>38</v>
      </c>
      <c r="J7152" t="s">
        <v>7909</v>
      </c>
      <c r="K7152" t="s">
        <v>378</v>
      </c>
      <c r="L7152">
        <v>35401</v>
      </c>
      <c r="M7152" t="s">
        <v>41</v>
      </c>
      <c r="N7152" t="s">
        <v>1863</v>
      </c>
      <c r="O7152" t="s">
        <v>43</v>
      </c>
      <c r="P7152" t="s">
        <v>50</v>
      </c>
      <c r="Q7152" t="s">
        <v>1864</v>
      </c>
      <c r="R7152" s="1">
        <v>141.96</v>
      </c>
      <c r="S7152">
        <v>2</v>
      </c>
      <c r="T7152">
        <f t="shared" si="111"/>
        <v>64</v>
      </c>
      <c r="U7152" t="s">
        <v>46</v>
      </c>
      <c r="V7152">
        <v>0</v>
      </c>
      <c r="W7152">
        <v>0</v>
      </c>
      <c r="X7152" s="1">
        <v>0</v>
      </c>
      <c r="Y7152" s="1">
        <v>141.96</v>
      </c>
      <c r="Z7152" t="s">
        <v>99</v>
      </c>
      <c r="AA7152" s="2">
        <v>35.49</v>
      </c>
      <c r="AB7152" s="3">
        <v>0.25</v>
      </c>
      <c r="AC7152" s="1">
        <v>-106.47</v>
      </c>
      <c r="AD7152">
        <v>4</v>
      </c>
      <c r="AE7152">
        <v>4</v>
      </c>
      <c r="AF7152" t="s">
        <v>48</v>
      </c>
      <c r="AG7152">
        <v>2017</v>
      </c>
      <c r="AH7152">
        <f>COUNTBLANK(datos[[#This Row],[Row ID]:[Year sales]])</f>
        <v>0</v>
      </c>
    </row>
    <row r="7153" spans="1:34" x14ac:dyDescent="0.3">
      <c r="A7153">
        <v>7152</v>
      </c>
      <c r="B7153" t="s">
        <v>9340</v>
      </c>
      <c r="C7153" s="4">
        <v>43091</v>
      </c>
      <c r="D7153" s="4">
        <v>43094</v>
      </c>
      <c r="E7153" t="s">
        <v>34</v>
      </c>
      <c r="F7153" t="s">
        <v>7467</v>
      </c>
      <c r="G7153" t="s">
        <v>7468</v>
      </c>
      <c r="H7153" t="s">
        <v>37</v>
      </c>
      <c r="I7153" t="s">
        <v>38</v>
      </c>
      <c r="J7153" t="s">
        <v>1847</v>
      </c>
      <c r="K7153" t="s">
        <v>330</v>
      </c>
      <c r="L7153">
        <v>85204</v>
      </c>
      <c r="M7153" t="s">
        <v>60</v>
      </c>
      <c r="N7153" t="s">
        <v>3800</v>
      </c>
      <c r="O7153" t="s">
        <v>43</v>
      </c>
      <c r="P7153" t="s">
        <v>73</v>
      </c>
      <c r="Q7153" t="s">
        <v>3801</v>
      </c>
      <c r="R7153" s="1">
        <v>182.55</v>
      </c>
      <c r="S7153">
        <v>2</v>
      </c>
      <c r="T7153">
        <f t="shared" si="111"/>
        <v>20</v>
      </c>
      <c r="U7153" t="s">
        <v>46</v>
      </c>
      <c r="V7153">
        <v>0.5</v>
      </c>
      <c r="W7153">
        <v>91.275000000000006</v>
      </c>
      <c r="X7153" s="1">
        <v>-91.275000000000006</v>
      </c>
      <c r="Y7153" s="1">
        <v>273.82500000000005</v>
      </c>
      <c r="Z7153" t="s">
        <v>47</v>
      </c>
      <c r="AA7153" s="2">
        <v>-135.08699999999999</v>
      </c>
      <c r="AB7153" s="3">
        <v>-0.73999999999999988</v>
      </c>
      <c r="AC7153" s="1">
        <v>-226.36199999999999</v>
      </c>
      <c r="AD7153">
        <v>3</v>
      </c>
      <c r="AE7153">
        <v>3</v>
      </c>
      <c r="AF7153" t="s">
        <v>48</v>
      </c>
      <c r="AG7153">
        <v>2017</v>
      </c>
      <c r="AH7153">
        <f>COUNTBLANK(datos[[#This Row],[Row ID]:[Year sales]])</f>
        <v>0</v>
      </c>
    </row>
    <row r="7154" spans="1:34" x14ac:dyDescent="0.3">
      <c r="A7154">
        <v>7153</v>
      </c>
      <c r="B7154" t="s">
        <v>9341</v>
      </c>
      <c r="C7154" s="4">
        <v>41921</v>
      </c>
      <c r="D7154" s="4">
        <v>41927</v>
      </c>
      <c r="E7154" t="s">
        <v>67</v>
      </c>
      <c r="F7154" t="s">
        <v>1406</v>
      </c>
      <c r="G7154" t="s">
        <v>1407</v>
      </c>
      <c r="H7154" t="s">
        <v>57</v>
      </c>
      <c r="I7154" t="s">
        <v>38</v>
      </c>
      <c r="J7154" t="s">
        <v>1545</v>
      </c>
      <c r="K7154" t="s">
        <v>108</v>
      </c>
      <c r="L7154">
        <v>28540</v>
      </c>
      <c r="M7154" t="s">
        <v>41</v>
      </c>
      <c r="N7154" t="s">
        <v>1648</v>
      </c>
      <c r="O7154" t="s">
        <v>62</v>
      </c>
      <c r="P7154" t="s">
        <v>110</v>
      </c>
      <c r="Q7154" t="s">
        <v>1649</v>
      </c>
      <c r="R7154" s="1">
        <v>88.768000000000001</v>
      </c>
      <c r="S7154">
        <v>2</v>
      </c>
      <c r="T7154">
        <f t="shared" si="111"/>
        <v>21</v>
      </c>
      <c r="U7154" t="s">
        <v>46</v>
      </c>
      <c r="V7154">
        <v>0.2</v>
      </c>
      <c r="W7154">
        <v>17.753600000000002</v>
      </c>
      <c r="X7154" s="1">
        <v>-17.753599999999999</v>
      </c>
      <c r="Y7154" s="1">
        <v>106.52160000000001</v>
      </c>
      <c r="Z7154" t="s">
        <v>99</v>
      </c>
      <c r="AA7154" s="2">
        <v>31.0688</v>
      </c>
      <c r="AB7154" s="3">
        <v>0.35</v>
      </c>
      <c r="AC7154" s="1">
        <v>-39.945599999999999</v>
      </c>
      <c r="AD7154">
        <v>6</v>
      </c>
      <c r="AE7154">
        <v>6</v>
      </c>
      <c r="AF7154" t="s">
        <v>48</v>
      </c>
      <c r="AG7154">
        <v>2014</v>
      </c>
      <c r="AH7154">
        <f>COUNTBLANK(datos[[#This Row],[Row ID]:[Year sales]])</f>
        <v>0</v>
      </c>
    </row>
    <row r="7155" spans="1:34" x14ac:dyDescent="0.3">
      <c r="A7155">
        <v>7154</v>
      </c>
      <c r="B7155" t="s">
        <v>9342</v>
      </c>
      <c r="C7155" s="4">
        <v>42348</v>
      </c>
      <c r="D7155" s="4">
        <v>42353</v>
      </c>
      <c r="E7155" t="s">
        <v>67</v>
      </c>
      <c r="F7155" t="s">
        <v>4157</v>
      </c>
      <c r="G7155" t="s">
        <v>4158</v>
      </c>
      <c r="H7155" t="s">
        <v>37</v>
      </c>
      <c r="I7155" t="s">
        <v>38</v>
      </c>
      <c r="J7155" t="s">
        <v>323</v>
      </c>
      <c r="K7155" t="s">
        <v>231</v>
      </c>
      <c r="L7155">
        <v>60610</v>
      </c>
      <c r="M7155" t="s">
        <v>125</v>
      </c>
      <c r="N7155" t="s">
        <v>3879</v>
      </c>
      <c r="O7155" t="s">
        <v>62</v>
      </c>
      <c r="P7155" t="s">
        <v>97</v>
      </c>
      <c r="Q7155" t="s">
        <v>3880</v>
      </c>
      <c r="R7155" s="1">
        <v>53.088000000000001</v>
      </c>
      <c r="S7155">
        <v>7</v>
      </c>
      <c r="T7155">
        <f t="shared" si="111"/>
        <v>14</v>
      </c>
      <c r="U7155" t="s">
        <v>75</v>
      </c>
      <c r="V7155">
        <v>0.8</v>
      </c>
      <c r="W7155">
        <v>42.470400000000005</v>
      </c>
      <c r="X7155" s="1">
        <v>-42.470399999999998</v>
      </c>
      <c r="Y7155" s="1">
        <v>95.558400000000006</v>
      </c>
      <c r="Z7155" t="s">
        <v>99</v>
      </c>
      <c r="AA7155" s="2">
        <v>-108.8304</v>
      </c>
      <c r="AB7155" s="3">
        <v>-2.0499999999999998</v>
      </c>
      <c r="AC7155" s="1">
        <v>-119.44799999999999</v>
      </c>
      <c r="AD7155">
        <v>5</v>
      </c>
      <c r="AE7155">
        <v>5</v>
      </c>
      <c r="AF7155" t="s">
        <v>48</v>
      </c>
      <c r="AG7155">
        <v>2015</v>
      </c>
      <c r="AH7155">
        <f>COUNTBLANK(datos[[#This Row],[Row ID]:[Year sales]])</f>
        <v>0</v>
      </c>
    </row>
    <row r="7156" spans="1:34" x14ac:dyDescent="0.3">
      <c r="A7156">
        <v>7155</v>
      </c>
      <c r="B7156" t="s">
        <v>9343</v>
      </c>
      <c r="C7156" s="4">
        <v>42363</v>
      </c>
      <c r="D7156" s="4">
        <v>42365</v>
      </c>
      <c r="E7156" t="s">
        <v>34</v>
      </c>
      <c r="F7156" t="s">
        <v>262</v>
      </c>
      <c r="G7156" t="s">
        <v>263</v>
      </c>
      <c r="H7156" t="s">
        <v>37</v>
      </c>
      <c r="I7156" t="s">
        <v>38</v>
      </c>
      <c r="J7156" t="s">
        <v>517</v>
      </c>
      <c r="K7156" t="s">
        <v>1294</v>
      </c>
      <c r="L7156">
        <v>31907</v>
      </c>
      <c r="M7156" t="s">
        <v>41</v>
      </c>
      <c r="N7156" t="s">
        <v>8531</v>
      </c>
      <c r="O7156" t="s">
        <v>43</v>
      </c>
      <c r="P7156" t="s">
        <v>83</v>
      </c>
      <c r="Q7156" t="s">
        <v>8532</v>
      </c>
      <c r="R7156" s="1">
        <v>275.88</v>
      </c>
      <c r="S7156">
        <v>6</v>
      </c>
      <c r="T7156">
        <f t="shared" si="111"/>
        <v>23</v>
      </c>
      <c r="U7156" t="s">
        <v>75</v>
      </c>
      <c r="V7156">
        <v>0</v>
      </c>
      <c r="W7156">
        <v>0</v>
      </c>
      <c r="X7156" s="1">
        <v>0</v>
      </c>
      <c r="Y7156" s="1">
        <v>275.88</v>
      </c>
      <c r="Z7156" t="s">
        <v>47</v>
      </c>
      <c r="AA7156" s="2">
        <v>46.8996</v>
      </c>
      <c r="AB7156" s="3">
        <v>0.17</v>
      </c>
      <c r="AC7156" s="1">
        <v>-228.9804</v>
      </c>
      <c r="AD7156">
        <v>2</v>
      </c>
      <c r="AE7156">
        <v>2</v>
      </c>
      <c r="AF7156" t="s">
        <v>48</v>
      </c>
      <c r="AG7156">
        <v>2015</v>
      </c>
      <c r="AH7156">
        <f>COUNTBLANK(datos[[#This Row],[Row ID]:[Year sales]])</f>
        <v>0</v>
      </c>
    </row>
    <row r="7157" spans="1:34" x14ac:dyDescent="0.3">
      <c r="A7157">
        <v>7156</v>
      </c>
      <c r="B7157" t="s">
        <v>9343</v>
      </c>
      <c r="C7157" s="4">
        <v>42363</v>
      </c>
      <c r="D7157" s="4">
        <v>42365</v>
      </c>
      <c r="E7157" t="s">
        <v>34</v>
      </c>
      <c r="F7157" t="s">
        <v>262</v>
      </c>
      <c r="G7157" t="s">
        <v>263</v>
      </c>
      <c r="H7157" t="s">
        <v>37</v>
      </c>
      <c r="I7157" t="s">
        <v>38</v>
      </c>
      <c r="J7157" t="s">
        <v>517</v>
      </c>
      <c r="K7157" t="s">
        <v>1294</v>
      </c>
      <c r="L7157">
        <v>31907</v>
      </c>
      <c r="M7157" t="s">
        <v>41</v>
      </c>
      <c r="N7157" t="s">
        <v>1416</v>
      </c>
      <c r="O7157" t="s">
        <v>62</v>
      </c>
      <c r="P7157" t="s">
        <v>94</v>
      </c>
      <c r="Q7157" t="s">
        <v>1417</v>
      </c>
      <c r="R7157" s="1">
        <v>157.9</v>
      </c>
      <c r="S7157">
        <v>5</v>
      </c>
      <c r="T7157">
        <f t="shared" si="111"/>
        <v>26</v>
      </c>
      <c r="U7157" t="s">
        <v>75</v>
      </c>
      <c r="V7157">
        <v>0</v>
      </c>
      <c r="W7157">
        <v>0</v>
      </c>
      <c r="X7157" s="1">
        <v>0</v>
      </c>
      <c r="Y7157" s="1">
        <v>157.9</v>
      </c>
      <c r="Z7157" t="s">
        <v>99</v>
      </c>
      <c r="AA7157" s="2">
        <v>74.212999999999994</v>
      </c>
      <c r="AB7157" s="3">
        <v>0.46999999999999992</v>
      </c>
      <c r="AC7157" s="1">
        <v>-83.686999999999998</v>
      </c>
      <c r="AD7157">
        <v>2</v>
      </c>
      <c r="AE7157">
        <v>2</v>
      </c>
      <c r="AF7157" t="s">
        <v>48</v>
      </c>
      <c r="AG7157">
        <v>2015</v>
      </c>
      <c r="AH7157">
        <f>COUNTBLANK(datos[[#This Row],[Row ID]:[Year sales]])</f>
        <v>0</v>
      </c>
    </row>
    <row r="7158" spans="1:34" x14ac:dyDescent="0.3">
      <c r="A7158">
        <v>7157</v>
      </c>
      <c r="B7158" t="s">
        <v>9344</v>
      </c>
      <c r="C7158" s="4">
        <v>42854</v>
      </c>
      <c r="D7158" s="4">
        <v>42859</v>
      </c>
      <c r="E7158" t="s">
        <v>67</v>
      </c>
      <c r="F7158" t="s">
        <v>3478</v>
      </c>
      <c r="G7158" t="s">
        <v>3479</v>
      </c>
      <c r="H7158" t="s">
        <v>37</v>
      </c>
      <c r="I7158" t="s">
        <v>38</v>
      </c>
      <c r="J7158" t="s">
        <v>6095</v>
      </c>
      <c r="K7158" t="s">
        <v>810</v>
      </c>
      <c r="L7158">
        <v>7050</v>
      </c>
      <c r="M7158" t="s">
        <v>168</v>
      </c>
      <c r="N7158" t="s">
        <v>2949</v>
      </c>
      <c r="O7158" t="s">
        <v>62</v>
      </c>
      <c r="P7158" t="s">
        <v>63</v>
      </c>
      <c r="Q7158" t="s">
        <v>2950</v>
      </c>
      <c r="R7158" s="1">
        <v>4.91</v>
      </c>
      <c r="S7158">
        <v>1</v>
      </c>
      <c r="T7158">
        <f t="shared" si="111"/>
        <v>3</v>
      </c>
      <c r="U7158" t="s">
        <v>46</v>
      </c>
      <c r="V7158">
        <v>0</v>
      </c>
      <c r="W7158">
        <v>0</v>
      </c>
      <c r="X7158" s="1">
        <v>0</v>
      </c>
      <c r="Y7158" s="1">
        <v>4.91</v>
      </c>
      <c r="Z7158" t="s">
        <v>65</v>
      </c>
      <c r="AA7158" s="2">
        <v>2.4058999999999999</v>
      </c>
      <c r="AB7158" s="3">
        <v>0.49</v>
      </c>
      <c r="AC7158" s="1">
        <v>-2.5041000000000002</v>
      </c>
      <c r="AD7158">
        <v>5</v>
      </c>
      <c r="AE7158">
        <v>5</v>
      </c>
      <c r="AF7158" t="s">
        <v>48</v>
      </c>
      <c r="AG7158">
        <v>2017</v>
      </c>
      <c r="AH7158">
        <f>COUNTBLANK(datos[[#This Row],[Row ID]:[Year sales]])</f>
        <v>0</v>
      </c>
    </row>
    <row r="7159" spans="1:34" x14ac:dyDescent="0.3">
      <c r="A7159">
        <v>7158</v>
      </c>
      <c r="B7159" t="s">
        <v>9345</v>
      </c>
      <c r="C7159" s="4">
        <v>42457</v>
      </c>
      <c r="D7159" s="4">
        <v>42460</v>
      </c>
      <c r="E7159" t="s">
        <v>34</v>
      </c>
      <c r="F7159" t="s">
        <v>3553</v>
      </c>
      <c r="G7159" t="s">
        <v>3554</v>
      </c>
      <c r="H7159" t="s">
        <v>37</v>
      </c>
      <c r="I7159" t="s">
        <v>38</v>
      </c>
      <c r="J7159" t="s">
        <v>58</v>
      </c>
      <c r="K7159" t="s">
        <v>59</v>
      </c>
      <c r="L7159">
        <v>90032</v>
      </c>
      <c r="M7159" t="s">
        <v>60</v>
      </c>
      <c r="N7159" t="s">
        <v>907</v>
      </c>
      <c r="O7159" t="s">
        <v>62</v>
      </c>
      <c r="P7159" t="s">
        <v>77</v>
      </c>
      <c r="Q7159" t="s">
        <v>908</v>
      </c>
      <c r="R7159" s="1">
        <v>87.92</v>
      </c>
      <c r="S7159">
        <v>4</v>
      </c>
      <c r="T7159">
        <f t="shared" si="111"/>
        <v>22</v>
      </c>
      <c r="U7159" t="s">
        <v>52</v>
      </c>
      <c r="V7159">
        <v>0</v>
      </c>
      <c r="W7159">
        <v>0</v>
      </c>
      <c r="X7159" s="1">
        <v>0</v>
      </c>
      <c r="Y7159" s="1">
        <v>87.92</v>
      </c>
      <c r="Z7159" t="s">
        <v>99</v>
      </c>
      <c r="AA7159" s="2">
        <v>0.87919999999999998</v>
      </c>
      <c r="AB7159" s="3">
        <v>0.01</v>
      </c>
      <c r="AC7159" s="1">
        <v>-87.040800000000004</v>
      </c>
      <c r="AD7159">
        <v>3</v>
      </c>
      <c r="AE7159">
        <v>3</v>
      </c>
      <c r="AF7159" t="s">
        <v>48</v>
      </c>
      <c r="AG7159">
        <v>2016</v>
      </c>
      <c r="AH7159">
        <f>COUNTBLANK(datos[[#This Row],[Row ID]:[Year sales]])</f>
        <v>0</v>
      </c>
    </row>
    <row r="7160" spans="1:34" x14ac:dyDescent="0.3">
      <c r="A7160">
        <v>7159</v>
      </c>
      <c r="B7160" t="s">
        <v>9345</v>
      </c>
      <c r="C7160" s="4">
        <v>42457</v>
      </c>
      <c r="D7160" s="4">
        <v>42460</v>
      </c>
      <c r="E7160" t="s">
        <v>34</v>
      </c>
      <c r="F7160" t="s">
        <v>3553</v>
      </c>
      <c r="G7160" t="s">
        <v>3554</v>
      </c>
      <c r="H7160" t="s">
        <v>37</v>
      </c>
      <c r="I7160" t="s">
        <v>38</v>
      </c>
      <c r="J7160" t="s">
        <v>58</v>
      </c>
      <c r="K7160" t="s">
        <v>59</v>
      </c>
      <c r="L7160">
        <v>90032</v>
      </c>
      <c r="M7160" t="s">
        <v>60</v>
      </c>
      <c r="N7160" t="s">
        <v>9346</v>
      </c>
      <c r="O7160" t="s">
        <v>62</v>
      </c>
      <c r="P7160" t="s">
        <v>110</v>
      </c>
      <c r="Q7160" t="s">
        <v>9347</v>
      </c>
      <c r="R7160" s="1">
        <v>5.98</v>
      </c>
      <c r="S7160">
        <v>1</v>
      </c>
      <c r="T7160">
        <f t="shared" si="111"/>
        <v>5</v>
      </c>
      <c r="U7160" t="s">
        <v>46</v>
      </c>
      <c r="V7160">
        <v>0</v>
      </c>
      <c r="W7160">
        <v>0</v>
      </c>
      <c r="X7160" s="1">
        <v>0</v>
      </c>
      <c r="Y7160" s="1">
        <v>5.98</v>
      </c>
      <c r="Z7160" t="s">
        <v>65</v>
      </c>
      <c r="AA7160" s="2">
        <v>2.9302000000000001</v>
      </c>
      <c r="AB7160" s="3">
        <v>0.49</v>
      </c>
      <c r="AC7160" s="1">
        <v>-3.0497999999999998</v>
      </c>
      <c r="AD7160">
        <v>3</v>
      </c>
      <c r="AE7160">
        <v>3</v>
      </c>
      <c r="AF7160" t="s">
        <v>48</v>
      </c>
      <c r="AG7160">
        <v>2016</v>
      </c>
      <c r="AH7160">
        <f>COUNTBLANK(datos[[#This Row],[Row ID]:[Year sales]])</f>
        <v>0</v>
      </c>
    </row>
    <row r="7161" spans="1:34" x14ac:dyDescent="0.3">
      <c r="A7161">
        <v>7160</v>
      </c>
      <c r="B7161" t="s">
        <v>9348</v>
      </c>
      <c r="C7161" s="4">
        <v>42137</v>
      </c>
      <c r="D7161" s="4">
        <v>42142</v>
      </c>
      <c r="E7161" t="s">
        <v>34</v>
      </c>
      <c r="F7161" t="s">
        <v>3464</v>
      </c>
      <c r="G7161" t="s">
        <v>3465</v>
      </c>
      <c r="H7161" t="s">
        <v>122</v>
      </c>
      <c r="I7161" t="s">
        <v>38</v>
      </c>
      <c r="J7161" t="s">
        <v>323</v>
      </c>
      <c r="K7161" t="s">
        <v>231</v>
      </c>
      <c r="L7161">
        <v>60623</v>
      </c>
      <c r="M7161" t="s">
        <v>125</v>
      </c>
      <c r="N7161" t="s">
        <v>3426</v>
      </c>
      <c r="O7161" t="s">
        <v>90</v>
      </c>
      <c r="P7161" t="s">
        <v>91</v>
      </c>
      <c r="Q7161" t="s">
        <v>3427</v>
      </c>
      <c r="R7161" s="1">
        <v>222.38399999999999</v>
      </c>
      <c r="S7161">
        <v>2</v>
      </c>
      <c r="T7161">
        <f t="shared" si="111"/>
        <v>31</v>
      </c>
      <c r="U7161" t="s">
        <v>46</v>
      </c>
      <c r="V7161">
        <v>0.2</v>
      </c>
      <c r="W7161">
        <v>44.476799999999997</v>
      </c>
      <c r="X7161" s="1">
        <v>-44.476799999999997</v>
      </c>
      <c r="Y7161" s="1">
        <v>266.86079999999998</v>
      </c>
      <c r="Z7161" t="s">
        <v>47</v>
      </c>
      <c r="AA7161" s="2">
        <v>16.678799999999999</v>
      </c>
      <c r="AB7161" s="3">
        <v>7.4999999999999997E-2</v>
      </c>
      <c r="AC7161" s="1">
        <v>-161.22839999999999</v>
      </c>
      <c r="AD7161">
        <v>5</v>
      </c>
      <c r="AE7161">
        <v>5</v>
      </c>
      <c r="AF7161" t="s">
        <v>48</v>
      </c>
      <c r="AG7161">
        <v>2015</v>
      </c>
      <c r="AH7161">
        <f>COUNTBLANK(datos[[#This Row],[Row ID]:[Year sales]])</f>
        <v>0</v>
      </c>
    </row>
    <row r="7162" spans="1:34" x14ac:dyDescent="0.3">
      <c r="A7162">
        <v>7161</v>
      </c>
      <c r="B7162" t="s">
        <v>9348</v>
      </c>
      <c r="C7162" s="4">
        <v>42137</v>
      </c>
      <c r="D7162" s="4">
        <v>42142</v>
      </c>
      <c r="E7162" t="s">
        <v>34</v>
      </c>
      <c r="F7162" t="s">
        <v>3464</v>
      </c>
      <c r="G7162" t="s">
        <v>3465</v>
      </c>
      <c r="H7162" t="s">
        <v>122</v>
      </c>
      <c r="I7162" t="s">
        <v>38</v>
      </c>
      <c r="J7162" t="s">
        <v>323</v>
      </c>
      <c r="K7162" t="s">
        <v>231</v>
      </c>
      <c r="L7162">
        <v>60623</v>
      </c>
      <c r="M7162" t="s">
        <v>125</v>
      </c>
      <c r="N7162" t="s">
        <v>2597</v>
      </c>
      <c r="O7162" t="s">
        <v>62</v>
      </c>
      <c r="P7162" t="s">
        <v>289</v>
      </c>
      <c r="Q7162" t="s">
        <v>2598</v>
      </c>
      <c r="R7162" s="1">
        <v>16</v>
      </c>
      <c r="S7162">
        <v>4</v>
      </c>
      <c r="T7162">
        <f t="shared" si="111"/>
        <v>47</v>
      </c>
      <c r="U7162" t="s">
        <v>52</v>
      </c>
      <c r="V7162">
        <v>0.2</v>
      </c>
      <c r="W7162">
        <v>3.2</v>
      </c>
      <c r="X7162" s="1">
        <v>-3.2</v>
      </c>
      <c r="Y7162" s="1">
        <v>19.2</v>
      </c>
      <c r="Z7162" t="s">
        <v>65</v>
      </c>
      <c r="AA7162" s="2">
        <v>5.6</v>
      </c>
      <c r="AB7162" s="3">
        <v>0.35</v>
      </c>
      <c r="AC7162" s="1">
        <v>-7.2</v>
      </c>
      <c r="AD7162">
        <v>5</v>
      </c>
      <c r="AE7162">
        <v>5</v>
      </c>
      <c r="AF7162" t="s">
        <v>48</v>
      </c>
      <c r="AG7162">
        <v>2015</v>
      </c>
      <c r="AH7162">
        <f>COUNTBLANK(datos[[#This Row],[Row ID]:[Year sales]])</f>
        <v>0</v>
      </c>
    </row>
    <row r="7163" spans="1:34" x14ac:dyDescent="0.3">
      <c r="A7163">
        <v>7162</v>
      </c>
      <c r="B7163" t="s">
        <v>9349</v>
      </c>
      <c r="C7163" s="4">
        <v>41824</v>
      </c>
      <c r="D7163" s="4">
        <v>41829</v>
      </c>
      <c r="E7163" t="s">
        <v>67</v>
      </c>
      <c r="F7163" t="s">
        <v>4015</v>
      </c>
      <c r="G7163" t="s">
        <v>4016</v>
      </c>
      <c r="H7163" t="s">
        <v>37</v>
      </c>
      <c r="I7163" t="s">
        <v>38</v>
      </c>
      <c r="J7163" t="s">
        <v>1488</v>
      </c>
      <c r="K7163" t="s">
        <v>339</v>
      </c>
      <c r="L7163">
        <v>23223</v>
      </c>
      <c r="M7163" t="s">
        <v>41</v>
      </c>
      <c r="N7163" t="s">
        <v>1363</v>
      </c>
      <c r="O7163" t="s">
        <v>62</v>
      </c>
      <c r="P7163" t="s">
        <v>110</v>
      </c>
      <c r="Q7163" t="s">
        <v>1364</v>
      </c>
      <c r="R7163" s="1">
        <v>21.84</v>
      </c>
      <c r="S7163">
        <v>3</v>
      </c>
      <c r="T7163">
        <f t="shared" si="111"/>
        <v>10</v>
      </c>
      <c r="U7163" t="s">
        <v>52</v>
      </c>
      <c r="V7163">
        <v>0</v>
      </c>
      <c r="W7163">
        <v>0</v>
      </c>
      <c r="X7163" s="1">
        <v>0</v>
      </c>
      <c r="Y7163" s="1">
        <v>21.84</v>
      </c>
      <c r="Z7163" t="s">
        <v>65</v>
      </c>
      <c r="AA7163" s="2">
        <v>10.92</v>
      </c>
      <c r="AB7163" s="3">
        <v>0.5</v>
      </c>
      <c r="AC7163" s="1">
        <v>-10.92</v>
      </c>
      <c r="AD7163">
        <v>5</v>
      </c>
      <c r="AE7163">
        <v>5</v>
      </c>
      <c r="AF7163" t="s">
        <v>48</v>
      </c>
      <c r="AG7163">
        <v>2014</v>
      </c>
      <c r="AH7163">
        <f>COUNTBLANK(datos[[#This Row],[Row ID]:[Year sales]])</f>
        <v>0</v>
      </c>
    </row>
    <row r="7164" spans="1:34" x14ac:dyDescent="0.3">
      <c r="A7164">
        <v>7163</v>
      </c>
      <c r="B7164" t="s">
        <v>9349</v>
      </c>
      <c r="C7164" s="4">
        <v>41824</v>
      </c>
      <c r="D7164" s="4">
        <v>41829</v>
      </c>
      <c r="E7164" t="s">
        <v>67</v>
      </c>
      <c r="F7164" t="s">
        <v>4015</v>
      </c>
      <c r="G7164" t="s">
        <v>4016</v>
      </c>
      <c r="H7164" t="s">
        <v>37</v>
      </c>
      <c r="I7164" t="s">
        <v>38</v>
      </c>
      <c r="J7164" t="s">
        <v>1488</v>
      </c>
      <c r="K7164" t="s">
        <v>339</v>
      </c>
      <c r="L7164">
        <v>23223</v>
      </c>
      <c r="M7164" t="s">
        <v>41</v>
      </c>
      <c r="N7164" t="s">
        <v>2939</v>
      </c>
      <c r="O7164" t="s">
        <v>62</v>
      </c>
      <c r="P7164" t="s">
        <v>94</v>
      </c>
      <c r="Q7164" t="s">
        <v>2940</v>
      </c>
      <c r="R7164" s="1">
        <v>15.6</v>
      </c>
      <c r="S7164">
        <v>5</v>
      </c>
      <c r="T7164">
        <f t="shared" si="111"/>
        <v>44</v>
      </c>
      <c r="U7164" t="s">
        <v>75</v>
      </c>
      <c r="V7164">
        <v>0</v>
      </c>
      <c r="W7164">
        <v>0</v>
      </c>
      <c r="X7164" s="1">
        <v>0</v>
      </c>
      <c r="Y7164" s="1">
        <v>15.6</v>
      </c>
      <c r="Z7164" t="s">
        <v>65</v>
      </c>
      <c r="AA7164" s="2">
        <v>7.6440000000000001</v>
      </c>
      <c r="AB7164" s="3">
        <v>0.49000000000000005</v>
      </c>
      <c r="AC7164" s="1">
        <v>-7.9560000000000004</v>
      </c>
      <c r="AD7164">
        <v>5</v>
      </c>
      <c r="AE7164">
        <v>5</v>
      </c>
      <c r="AF7164" t="s">
        <v>48</v>
      </c>
      <c r="AG7164">
        <v>2014</v>
      </c>
      <c r="AH7164">
        <f>COUNTBLANK(datos[[#This Row],[Row ID]:[Year sales]])</f>
        <v>0</v>
      </c>
    </row>
    <row r="7165" spans="1:34" x14ac:dyDescent="0.3">
      <c r="A7165">
        <v>7164</v>
      </c>
      <c r="B7165" t="s">
        <v>9350</v>
      </c>
      <c r="C7165" s="4">
        <v>41751</v>
      </c>
      <c r="D7165" s="4">
        <v>41753</v>
      </c>
      <c r="E7165" t="s">
        <v>34</v>
      </c>
      <c r="F7165" t="s">
        <v>6448</v>
      </c>
      <c r="G7165" t="s">
        <v>6449</v>
      </c>
      <c r="H7165" t="s">
        <v>57</v>
      </c>
      <c r="I7165" t="s">
        <v>38</v>
      </c>
      <c r="J7165" t="s">
        <v>296</v>
      </c>
      <c r="K7165" t="s">
        <v>287</v>
      </c>
      <c r="L7165">
        <v>12180</v>
      </c>
      <c r="M7165" t="s">
        <v>168</v>
      </c>
      <c r="N7165" t="s">
        <v>6424</v>
      </c>
      <c r="O7165" t="s">
        <v>62</v>
      </c>
      <c r="P7165" t="s">
        <v>193</v>
      </c>
      <c r="Q7165" t="s">
        <v>691</v>
      </c>
      <c r="R7165" s="1">
        <v>247.84</v>
      </c>
      <c r="S7165">
        <v>8</v>
      </c>
      <c r="T7165">
        <f t="shared" si="111"/>
        <v>170</v>
      </c>
      <c r="U7165" t="s">
        <v>75</v>
      </c>
      <c r="V7165">
        <v>0</v>
      </c>
      <c r="W7165">
        <v>0</v>
      </c>
      <c r="X7165" s="1">
        <v>0</v>
      </c>
      <c r="Y7165" s="1">
        <v>247.84</v>
      </c>
      <c r="Z7165" t="s">
        <v>47</v>
      </c>
      <c r="AA7165" s="2">
        <v>121.44159999999999</v>
      </c>
      <c r="AB7165" s="3">
        <v>0.49</v>
      </c>
      <c r="AC7165" s="1">
        <v>-126.3984</v>
      </c>
      <c r="AD7165">
        <v>2</v>
      </c>
      <c r="AE7165">
        <v>2</v>
      </c>
      <c r="AF7165" t="s">
        <v>48</v>
      </c>
      <c r="AG7165">
        <v>2014</v>
      </c>
      <c r="AH7165">
        <f>COUNTBLANK(datos[[#This Row],[Row ID]:[Year sales]])</f>
        <v>0</v>
      </c>
    </row>
    <row r="7166" spans="1:34" x14ac:dyDescent="0.3">
      <c r="A7166">
        <v>7165</v>
      </c>
      <c r="B7166" t="s">
        <v>9350</v>
      </c>
      <c r="C7166" s="4">
        <v>41751</v>
      </c>
      <c r="D7166" s="4">
        <v>41753</v>
      </c>
      <c r="E7166" t="s">
        <v>34</v>
      </c>
      <c r="F7166" t="s">
        <v>6448</v>
      </c>
      <c r="G7166" t="s">
        <v>6449</v>
      </c>
      <c r="H7166" t="s">
        <v>57</v>
      </c>
      <c r="I7166" t="s">
        <v>38</v>
      </c>
      <c r="J7166" t="s">
        <v>296</v>
      </c>
      <c r="K7166" t="s">
        <v>287</v>
      </c>
      <c r="L7166">
        <v>12180</v>
      </c>
      <c r="M7166" t="s">
        <v>168</v>
      </c>
      <c r="N7166" t="s">
        <v>3615</v>
      </c>
      <c r="O7166" t="s">
        <v>62</v>
      </c>
      <c r="P7166" t="s">
        <v>94</v>
      </c>
      <c r="Q7166" t="s">
        <v>3616</v>
      </c>
      <c r="R7166" s="1">
        <v>9.9120000000000008</v>
      </c>
      <c r="S7166">
        <v>3</v>
      </c>
      <c r="T7166">
        <f t="shared" si="111"/>
        <v>44</v>
      </c>
      <c r="U7166" t="s">
        <v>52</v>
      </c>
      <c r="V7166">
        <v>0.2</v>
      </c>
      <c r="W7166">
        <v>1.9824000000000002</v>
      </c>
      <c r="X7166" s="1">
        <v>-1.9823999999999999</v>
      </c>
      <c r="Y7166" s="1">
        <v>11.894400000000001</v>
      </c>
      <c r="Z7166" t="s">
        <v>65</v>
      </c>
      <c r="AA7166" s="2">
        <v>3.3452999999999999</v>
      </c>
      <c r="AB7166" s="3">
        <v>0.33749999999999997</v>
      </c>
      <c r="AC7166" s="1">
        <v>-4.5842999999999998</v>
      </c>
      <c r="AD7166">
        <v>2</v>
      </c>
      <c r="AE7166">
        <v>2</v>
      </c>
      <c r="AF7166" t="s">
        <v>48</v>
      </c>
      <c r="AG7166">
        <v>2014</v>
      </c>
      <c r="AH7166">
        <f>COUNTBLANK(datos[[#This Row],[Row ID]:[Year sales]])</f>
        <v>0</v>
      </c>
    </row>
    <row r="7167" spans="1:34" x14ac:dyDescent="0.3">
      <c r="A7167">
        <v>7166</v>
      </c>
      <c r="B7167" t="s">
        <v>9351</v>
      </c>
      <c r="C7167" s="4">
        <v>42632</v>
      </c>
      <c r="D7167" s="4">
        <v>42635</v>
      </c>
      <c r="E7167" t="s">
        <v>208</v>
      </c>
      <c r="F7167" t="s">
        <v>2059</v>
      </c>
      <c r="G7167" t="s">
        <v>2060</v>
      </c>
      <c r="H7167" t="s">
        <v>37</v>
      </c>
      <c r="I7167" t="s">
        <v>38</v>
      </c>
      <c r="J7167" t="s">
        <v>3605</v>
      </c>
      <c r="K7167" t="s">
        <v>1422</v>
      </c>
      <c r="L7167">
        <v>2908</v>
      </c>
      <c r="M7167" t="s">
        <v>168</v>
      </c>
      <c r="N7167" t="s">
        <v>297</v>
      </c>
      <c r="O7167" t="s">
        <v>62</v>
      </c>
      <c r="P7167" t="s">
        <v>77</v>
      </c>
      <c r="Q7167" t="s">
        <v>298</v>
      </c>
      <c r="R7167" s="1">
        <v>69.52</v>
      </c>
      <c r="S7167">
        <v>2</v>
      </c>
      <c r="T7167">
        <f t="shared" si="111"/>
        <v>30</v>
      </c>
      <c r="U7167" t="s">
        <v>46</v>
      </c>
      <c r="V7167">
        <v>0</v>
      </c>
      <c r="W7167">
        <v>0</v>
      </c>
      <c r="X7167" s="1">
        <v>0</v>
      </c>
      <c r="Y7167" s="1">
        <v>69.52</v>
      </c>
      <c r="Z7167" t="s">
        <v>99</v>
      </c>
      <c r="AA7167" s="2">
        <v>17.38</v>
      </c>
      <c r="AB7167" s="3">
        <v>0.25</v>
      </c>
      <c r="AC7167" s="1">
        <v>-52.14</v>
      </c>
      <c r="AD7167">
        <v>3</v>
      </c>
      <c r="AE7167">
        <v>3</v>
      </c>
      <c r="AF7167" t="s">
        <v>48</v>
      </c>
      <c r="AG7167">
        <v>2016</v>
      </c>
      <c r="AH7167">
        <f>COUNTBLANK(datos[[#This Row],[Row ID]:[Year sales]])</f>
        <v>0</v>
      </c>
    </row>
    <row r="7168" spans="1:34" x14ac:dyDescent="0.3">
      <c r="A7168">
        <v>7167</v>
      </c>
      <c r="B7168" t="s">
        <v>9352</v>
      </c>
      <c r="C7168" s="4">
        <v>41842</v>
      </c>
      <c r="D7168" s="4">
        <v>41844</v>
      </c>
      <c r="E7168" t="s">
        <v>34</v>
      </c>
      <c r="F7168" t="s">
        <v>2259</v>
      </c>
      <c r="G7168" t="s">
        <v>2260</v>
      </c>
      <c r="H7168" t="s">
        <v>37</v>
      </c>
      <c r="I7168" t="s">
        <v>38</v>
      </c>
      <c r="J7168" t="s">
        <v>147</v>
      </c>
      <c r="K7168" t="s">
        <v>59</v>
      </c>
      <c r="L7168">
        <v>94122</v>
      </c>
      <c r="M7168" t="s">
        <v>60</v>
      </c>
      <c r="N7168" t="s">
        <v>2560</v>
      </c>
      <c r="O7168" t="s">
        <v>62</v>
      </c>
      <c r="P7168" t="s">
        <v>86</v>
      </c>
      <c r="Q7168" t="s">
        <v>2561</v>
      </c>
      <c r="R7168" s="1">
        <v>11.52</v>
      </c>
      <c r="S7168">
        <v>4</v>
      </c>
      <c r="T7168">
        <f t="shared" si="111"/>
        <v>17</v>
      </c>
      <c r="U7168" t="s">
        <v>52</v>
      </c>
      <c r="V7168">
        <v>0</v>
      </c>
      <c r="W7168">
        <v>0</v>
      </c>
      <c r="X7168" s="1">
        <v>0</v>
      </c>
      <c r="Y7168" s="1">
        <v>11.52</v>
      </c>
      <c r="Z7168" t="s">
        <v>65</v>
      </c>
      <c r="AA7168" s="2">
        <v>3.2256</v>
      </c>
      <c r="AB7168" s="3">
        <v>0.28000000000000003</v>
      </c>
      <c r="AC7168" s="1">
        <v>-8.2943999999999996</v>
      </c>
      <c r="AD7168">
        <v>2</v>
      </c>
      <c r="AE7168">
        <v>2</v>
      </c>
      <c r="AF7168" t="s">
        <v>48</v>
      </c>
      <c r="AG7168">
        <v>2014</v>
      </c>
      <c r="AH7168">
        <f>COUNTBLANK(datos[[#This Row],[Row ID]:[Year sales]])</f>
        <v>0</v>
      </c>
    </row>
    <row r="7169" spans="1:34" x14ac:dyDescent="0.3">
      <c r="A7169">
        <v>7168</v>
      </c>
      <c r="B7169" t="s">
        <v>9352</v>
      </c>
      <c r="C7169" s="4">
        <v>41842</v>
      </c>
      <c r="D7169" s="4">
        <v>41844</v>
      </c>
      <c r="E7169" t="s">
        <v>34</v>
      </c>
      <c r="F7169" t="s">
        <v>2259</v>
      </c>
      <c r="G7169" t="s">
        <v>2260</v>
      </c>
      <c r="H7169" t="s">
        <v>37</v>
      </c>
      <c r="I7169" t="s">
        <v>38</v>
      </c>
      <c r="J7169" t="s">
        <v>147</v>
      </c>
      <c r="K7169" t="s">
        <v>59</v>
      </c>
      <c r="L7169">
        <v>94122</v>
      </c>
      <c r="M7169" t="s">
        <v>60</v>
      </c>
      <c r="N7169" t="s">
        <v>4758</v>
      </c>
      <c r="O7169" t="s">
        <v>43</v>
      </c>
      <c r="P7169" t="s">
        <v>50</v>
      </c>
      <c r="Q7169" t="s">
        <v>4759</v>
      </c>
      <c r="R7169" s="1">
        <v>717.72</v>
      </c>
      <c r="S7169">
        <v>3</v>
      </c>
      <c r="T7169">
        <f t="shared" si="111"/>
        <v>14</v>
      </c>
      <c r="U7169" t="s">
        <v>52</v>
      </c>
      <c r="V7169">
        <v>0.2</v>
      </c>
      <c r="W7169">
        <v>143.54400000000001</v>
      </c>
      <c r="X7169" s="1">
        <v>-143.54400000000001</v>
      </c>
      <c r="Y7169" s="1">
        <v>861.26400000000001</v>
      </c>
      <c r="Z7169" t="s">
        <v>53</v>
      </c>
      <c r="AA7169" s="2">
        <v>71.772000000000006</v>
      </c>
      <c r="AB7169" s="3">
        <v>0.1</v>
      </c>
      <c r="AC7169" s="1">
        <v>-502.404</v>
      </c>
      <c r="AD7169">
        <v>2</v>
      </c>
      <c r="AE7169">
        <v>2</v>
      </c>
      <c r="AF7169" t="s">
        <v>48</v>
      </c>
      <c r="AG7169">
        <v>2014</v>
      </c>
      <c r="AH7169">
        <f>COUNTBLANK(datos[[#This Row],[Row ID]:[Year sales]])</f>
        <v>0</v>
      </c>
    </row>
    <row r="7170" spans="1:34" x14ac:dyDescent="0.3">
      <c r="A7170">
        <v>7169</v>
      </c>
      <c r="B7170" t="s">
        <v>9352</v>
      </c>
      <c r="C7170" s="4">
        <v>41842</v>
      </c>
      <c r="D7170" s="4">
        <v>41844</v>
      </c>
      <c r="E7170" t="s">
        <v>34</v>
      </c>
      <c r="F7170" t="s">
        <v>2259</v>
      </c>
      <c r="G7170" t="s">
        <v>2260</v>
      </c>
      <c r="H7170" t="s">
        <v>37</v>
      </c>
      <c r="I7170" t="s">
        <v>38</v>
      </c>
      <c r="J7170" t="s">
        <v>147</v>
      </c>
      <c r="K7170" t="s">
        <v>59</v>
      </c>
      <c r="L7170">
        <v>94122</v>
      </c>
      <c r="M7170" t="s">
        <v>60</v>
      </c>
      <c r="N7170" t="s">
        <v>1568</v>
      </c>
      <c r="O7170" t="s">
        <v>62</v>
      </c>
      <c r="P7170" t="s">
        <v>77</v>
      </c>
      <c r="Q7170" t="s">
        <v>1569</v>
      </c>
      <c r="R7170" s="1">
        <v>236.5</v>
      </c>
      <c r="S7170">
        <v>10</v>
      </c>
      <c r="T7170">
        <f t="shared" ref="T7170:T7233" si="112">SUMIF(Q:Q, Q7170, S:S)</f>
        <v>30</v>
      </c>
      <c r="U7170" t="s">
        <v>75</v>
      </c>
      <c r="V7170">
        <v>0</v>
      </c>
      <c r="W7170">
        <v>0</v>
      </c>
      <c r="X7170" s="1">
        <v>0</v>
      </c>
      <c r="Y7170" s="1">
        <v>236.5</v>
      </c>
      <c r="Z7170" t="s">
        <v>47</v>
      </c>
      <c r="AA7170" s="2">
        <v>68.584999999999994</v>
      </c>
      <c r="AB7170" s="3">
        <v>0.28999999999999998</v>
      </c>
      <c r="AC7170" s="1">
        <v>-167.91499999999999</v>
      </c>
      <c r="AD7170">
        <v>2</v>
      </c>
      <c r="AE7170">
        <v>2</v>
      </c>
      <c r="AF7170" t="s">
        <v>48</v>
      </c>
      <c r="AG7170">
        <v>2014</v>
      </c>
      <c r="AH7170">
        <f>COUNTBLANK(datos[[#This Row],[Row ID]:[Year sales]])</f>
        <v>0</v>
      </c>
    </row>
    <row r="7171" spans="1:34" x14ac:dyDescent="0.3">
      <c r="A7171">
        <v>7170</v>
      </c>
      <c r="B7171" t="s">
        <v>9352</v>
      </c>
      <c r="C7171" s="4">
        <v>41842</v>
      </c>
      <c r="D7171" s="4">
        <v>41844</v>
      </c>
      <c r="E7171" t="s">
        <v>34</v>
      </c>
      <c r="F7171" t="s">
        <v>2259</v>
      </c>
      <c r="G7171" t="s">
        <v>2260</v>
      </c>
      <c r="H7171" t="s">
        <v>37</v>
      </c>
      <c r="I7171" t="s">
        <v>38</v>
      </c>
      <c r="J7171" t="s">
        <v>147</v>
      </c>
      <c r="K7171" t="s">
        <v>59</v>
      </c>
      <c r="L7171">
        <v>94122</v>
      </c>
      <c r="M7171" t="s">
        <v>60</v>
      </c>
      <c r="N7171" t="s">
        <v>4705</v>
      </c>
      <c r="O7171" t="s">
        <v>43</v>
      </c>
      <c r="P7171" t="s">
        <v>73</v>
      </c>
      <c r="Q7171" t="s">
        <v>4706</v>
      </c>
      <c r="R7171" s="1">
        <v>170.352</v>
      </c>
      <c r="S7171">
        <v>3</v>
      </c>
      <c r="T7171">
        <f t="shared" si="112"/>
        <v>12</v>
      </c>
      <c r="U7171" t="s">
        <v>52</v>
      </c>
      <c r="V7171">
        <v>0.2</v>
      </c>
      <c r="W7171">
        <v>34.070399999999999</v>
      </c>
      <c r="X7171" s="1">
        <v>-34.070399999999999</v>
      </c>
      <c r="Y7171" s="1">
        <v>204.42240000000001</v>
      </c>
      <c r="Z7171" t="s">
        <v>47</v>
      </c>
      <c r="AA7171" s="2">
        <v>19.1646</v>
      </c>
      <c r="AB7171" s="3">
        <v>0.1125</v>
      </c>
      <c r="AC7171" s="1">
        <v>-117.117</v>
      </c>
      <c r="AD7171">
        <v>2</v>
      </c>
      <c r="AE7171">
        <v>2</v>
      </c>
      <c r="AF7171" t="s">
        <v>48</v>
      </c>
      <c r="AG7171">
        <v>2014</v>
      </c>
      <c r="AH7171">
        <f>COUNTBLANK(datos[[#This Row],[Row ID]:[Year sales]])</f>
        <v>0</v>
      </c>
    </row>
    <row r="7172" spans="1:34" x14ac:dyDescent="0.3">
      <c r="A7172">
        <v>7171</v>
      </c>
      <c r="B7172" t="s">
        <v>9353</v>
      </c>
      <c r="C7172" s="4">
        <v>43016</v>
      </c>
      <c r="D7172" s="4">
        <v>43022</v>
      </c>
      <c r="E7172" t="s">
        <v>67</v>
      </c>
      <c r="F7172" t="s">
        <v>2545</v>
      </c>
      <c r="G7172" t="s">
        <v>2546</v>
      </c>
      <c r="H7172" t="s">
        <v>37</v>
      </c>
      <c r="I7172" t="s">
        <v>38</v>
      </c>
      <c r="J7172" t="s">
        <v>286</v>
      </c>
      <c r="K7172" t="s">
        <v>287</v>
      </c>
      <c r="L7172">
        <v>10009</v>
      </c>
      <c r="M7172" t="s">
        <v>168</v>
      </c>
      <c r="N7172" t="s">
        <v>1572</v>
      </c>
      <c r="O7172" t="s">
        <v>43</v>
      </c>
      <c r="P7172" t="s">
        <v>50</v>
      </c>
      <c r="Q7172" t="s">
        <v>1573</v>
      </c>
      <c r="R7172" s="1">
        <v>145.76400000000001</v>
      </c>
      <c r="S7172">
        <v>2</v>
      </c>
      <c r="T7172">
        <f t="shared" si="112"/>
        <v>19</v>
      </c>
      <c r="U7172" t="s">
        <v>46</v>
      </c>
      <c r="V7172">
        <v>0.1</v>
      </c>
      <c r="W7172">
        <v>14.576400000000001</v>
      </c>
      <c r="X7172" s="1">
        <v>-14.5764</v>
      </c>
      <c r="Y7172" s="1">
        <v>160.34040000000002</v>
      </c>
      <c r="Z7172" t="s">
        <v>99</v>
      </c>
      <c r="AA7172" s="2">
        <v>3.2391999999999999</v>
      </c>
      <c r="AB7172" s="3">
        <v>2.222222222222222E-2</v>
      </c>
      <c r="AC7172" s="1">
        <v>-127.94840000000001</v>
      </c>
      <c r="AD7172">
        <v>6</v>
      </c>
      <c r="AE7172">
        <v>6</v>
      </c>
      <c r="AF7172" t="s">
        <v>48</v>
      </c>
      <c r="AG7172">
        <v>2017</v>
      </c>
      <c r="AH7172">
        <f>COUNTBLANK(datos[[#This Row],[Row ID]:[Year sales]])</f>
        <v>0</v>
      </c>
    </row>
    <row r="7173" spans="1:34" x14ac:dyDescent="0.3">
      <c r="A7173">
        <v>7172</v>
      </c>
      <c r="B7173" t="s">
        <v>9354</v>
      </c>
      <c r="C7173" s="4">
        <v>42850</v>
      </c>
      <c r="D7173" s="4">
        <v>42852</v>
      </c>
      <c r="E7173" t="s">
        <v>34</v>
      </c>
      <c r="F7173" t="s">
        <v>5460</v>
      </c>
      <c r="G7173" t="s">
        <v>5461</v>
      </c>
      <c r="H7173" t="s">
        <v>37</v>
      </c>
      <c r="I7173" t="s">
        <v>38</v>
      </c>
      <c r="J7173" t="s">
        <v>147</v>
      </c>
      <c r="K7173" t="s">
        <v>59</v>
      </c>
      <c r="L7173">
        <v>94109</v>
      </c>
      <c r="M7173" t="s">
        <v>60</v>
      </c>
      <c r="N7173" t="s">
        <v>1437</v>
      </c>
      <c r="O7173" t="s">
        <v>90</v>
      </c>
      <c r="P7173" t="s">
        <v>181</v>
      </c>
      <c r="Q7173" t="s">
        <v>1438</v>
      </c>
      <c r="R7173" s="1">
        <v>107.97</v>
      </c>
      <c r="S7173">
        <v>3</v>
      </c>
      <c r="T7173">
        <f t="shared" si="112"/>
        <v>27</v>
      </c>
      <c r="U7173" t="s">
        <v>52</v>
      </c>
      <c r="V7173">
        <v>0</v>
      </c>
      <c r="W7173">
        <v>0</v>
      </c>
      <c r="X7173" s="1">
        <v>0</v>
      </c>
      <c r="Y7173" s="1">
        <v>107.97</v>
      </c>
      <c r="Z7173" t="s">
        <v>99</v>
      </c>
      <c r="AA7173" s="2">
        <v>22.6737</v>
      </c>
      <c r="AB7173" s="3">
        <v>0.21</v>
      </c>
      <c r="AC7173" s="1">
        <v>-85.296300000000002</v>
      </c>
      <c r="AD7173">
        <v>2</v>
      </c>
      <c r="AE7173">
        <v>2</v>
      </c>
      <c r="AF7173" t="s">
        <v>48</v>
      </c>
      <c r="AG7173">
        <v>2017</v>
      </c>
      <c r="AH7173">
        <f>COUNTBLANK(datos[[#This Row],[Row ID]:[Year sales]])</f>
        <v>0</v>
      </c>
    </row>
    <row r="7174" spans="1:34" x14ac:dyDescent="0.3">
      <c r="A7174">
        <v>7173</v>
      </c>
      <c r="B7174" t="s">
        <v>9355</v>
      </c>
      <c r="C7174" s="4">
        <v>42820</v>
      </c>
      <c r="D7174" s="4">
        <v>42824</v>
      </c>
      <c r="E7174" t="s">
        <v>67</v>
      </c>
      <c r="F7174" t="s">
        <v>841</v>
      </c>
      <c r="G7174" t="s">
        <v>842</v>
      </c>
      <c r="H7174" t="s">
        <v>57</v>
      </c>
      <c r="I7174" t="s">
        <v>38</v>
      </c>
      <c r="J7174" t="s">
        <v>204</v>
      </c>
      <c r="K7174" t="s">
        <v>124</v>
      </c>
      <c r="L7174">
        <v>77070</v>
      </c>
      <c r="M7174" t="s">
        <v>125</v>
      </c>
      <c r="N7174" t="s">
        <v>1437</v>
      </c>
      <c r="O7174" t="s">
        <v>90</v>
      </c>
      <c r="P7174" t="s">
        <v>181</v>
      </c>
      <c r="Q7174" t="s">
        <v>1438</v>
      </c>
      <c r="R7174" s="1">
        <v>143.96</v>
      </c>
      <c r="S7174">
        <v>5</v>
      </c>
      <c r="T7174">
        <f t="shared" si="112"/>
        <v>27</v>
      </c>
      <c r="U7174" t="s">
        <v>75</v>
      </c>
      <c r="V7174">
        <v>0.2</v>
      </c>
      <c r="W7174">
        <v>28.792000000000002</v>
      </c>
      <c r="X7174" s="1">
        <v>-28.792000000000002</v>
      </c>
      <c r="Y7174" s="1">
        <v>172.75200000000001</v>
      </c>
      <c r="Z7174" t="s">
        <v>99</v>
      </c>
      <c r="AA7174" s="2">
        <v>1.7995000000000001</v>
      </c>
      <c r="AB7174" s="3">
        <v>1.2500000000000001E-2</v>
      </c>
      <c r="AC7174" s="1">
        <v>-113.3685</v>
      </c>
      <c r="AD7174">
        <v>4</v>
      </c>
      <c r="AE7174">
        <v>4</v>
      </c>
      <c r="AF7174" t="s">
        <v>48</v>
      </c>
      <c r="AG7174">
        <v>2017</v>
      </c>
      <c r="AH7174">
        <f>COUNTBLANK(datos[[#This Row],[Row ID]:[Year sales]])</f>
        <v>0</v>
      </c>
    </row>
    <row r="7175" spans="1:34" x14ac:dyDescent="0.3">
      <c r="A7175">
        <v>7174</v>
      </c>
      <c r="B7175" t="s">
        <v>9355</v>
      </c>
      <c r="C7175" s="4">
        <v>42820</v>
      </c>
      <c r="D7175" s="4">
        <v>42824</v>
      </c>
      <c r="E7175" t="s">
        <v>67</v>
      </c>
      <c r="F7175" t="s">
        <v>841</v>
      </c>
      <c r="G7175" t="s">
        <v>842</v>
      </c>
      <c r="H7175" t="s">
        <v>57</v>
      </c>
      <c r="I7175" t="s">
        <v>38</v>
      </c>
      <c r="J7175" t="s">
        <v>204</v>
      </c>
      <c r="K7175" t="s">
        <v>124</v>
      </c>
      <c r="L7175">
        <v>77070</v>
      </c>
      <c r="M7175" t="s">
        <v>125</v>
      </c>
      <c r="N7175" t="s">
        <v>1403</v>
      </c>
      <c r="O7175" t="s">
        <v>90</v>
      </c>
      <c r="P7175" t="s">
        <v>1238</v>
      </c>
      <c r="Q7175" t="s">
        <v>1404</v>
      </c>
      <c r="R7175" s="1">
        <v>2399.96</v>
      </c>
      <c r="S7175">
        <v>5</v>
      </c>
      <c r="T7175">
        <f t="shared" si="112"/>
        <v>11</v>
      </c>
      <c r="U7175" t="s">
        <v>75</v>
      </c>
      <c r="V7175">
        <v>0.2</v>
      </c>
      <c r="W7175">
        <v>479.99200000000002</v>
      </c>
      <c r="X7175" s="1">
        <v>-479.99200000000002</v>
      </c>
      <c r="Y7175" s="1">
        <v>2879.9520000000002</v>
      </c>
      <c r="Z7175" t="s">
        <v>53</v>
      </c>
      <c r="AA7175" s="2">
        <v>569.9905</v>
      </c>
      <c r="AB7175" s="3">
        <v>0.23749999999999999</v>
      </c>
      <c r="AC7175" s="1">
        <v>-1349.9775</v>
      </c>
      <c r="AD7175">
        <v>4</v>
      </c>
      <c r="AE7175">
        <v>4</v>
      </c>
      <c r="AF7175" t="s">
        <v>48</v>
      </c>
      <c r="AG7175">
        <v>2017</v>
      </c>
      <c r="AH7175">
        <f>COUNTBLANK(datos[[#This Row],[Row ID]:[Year sales]])</f>
        <v>0</v>
      </c>
    </row>
    <row r="7176" spans="1:34" x14ac:dyDescent="0.3">
      <c r="A7176">
        <v>7175</v>
      </c>
      <c r="B7176" t="s">
        <v>9355</v>
      </c>
      <c r="C7176" s="4">
        <v>42820</v>
      </c>
      <c r="D7176" s="4">
        <v>42824</v>
      </c>
      <c r="E7176" t="s">
        <v>67</v>
      </c>
      <c r="F7176" t="s">
        <v>841</v>
      </c>
      <c r="G7176" t="s">
        <v>842</v>
      </c>
      <c r="H7176" t="s">
        <v>57</v>
      </c>
      <c r="I7176" t="s">
        <v>38</v>
      </c>
      <c r="J7176" t="s">
        <v>204</v>
      </c>
      <c r="K7176" t="s">
        <v>124</v>
      </c>
      <c r="L7176">
        <v>77070</v>
      </c>
      <c r="M7176" t="s">
        <v>125</v>
      </c>
      <c r="N7176" t="s">
        <v>5442</v>
      </c>
      <c r="O7176" t="s">
        <v>62</v>
      </c>
      <c r="P7176" t="s">
        <v>110</v>
      </c>
      <c r="Q7176" t="s">
        <v>5443</v>
      </c>
      <c r="R7176" s="1">
        <v>74.352000000000004</v>
      </c>
      <c r="S7176">
        <v>3</v>
      </c>
      <c r="T7176">
        <f t="shared" si="112"/>
        <v>30</v>
      </c>
      <c r="U7176" t="s">
        <v>52</v>
      </c>
      <c r="V7176">
        <v>0.2</v>
      </c>
      <c r="W7176">
        <v>14.870400000000002</v>
      </c>
      <c r="X7176" s="1">
        <v>-14.8704</v>
      </c>
      <c r="Y7176" s="1">
        <v>89.222400000000007</v>
      </c>
      <c r="Z7176" t="s">
        <v>99</v>
      </c>
      <c r="AA7176" s="2">
        <v>23.234999999999999</v>
      </c>
      <c r="AB7176" s="3">
        <v>0.3125</v>
      </c>
      <c r="AC7176" s="1">
        <v>-36.246600000000001</v>
      </c>
      <c r="AD7176">
        <v>4</v>
      </c>
      <c r="AE7176">
        <v>4</v>
      </c>
      <c r="AF7176" t="s">
        <v>48</v>
      </c>
      <c r="AG7176">
        <v>2017</v>
      </c>
      <c r="AH7176">
        <f>COUNTBLANK(datos[[#This Row],[Row ID]:[Year sales]])</f>
        <v>0</v>
      </c>
    </row>
    <row r="7177" spans="1:34" x14ac:dyDescent="0.3">
      <c r="A7177">
        <v>7176</v>
      </c>
      <c r="B7177" t="s">
        <v>9355</v>
      </c>
      <c r="C7177" s="4">
        <v>42820</v>
      </c>
      <c r="D7177" s="4">
        <v>42824</v>
      </c>
      <c r="E7177" t="s">
        <v>67</v>
      </c>
      <c r="F7177" t="s">
        <v>841</v>
      </c>
      <c r="G7177" t="s">
        <v>842</v>
      </c>
      <c r="H7177" t="s">
        <v>57</v>
      </c>
      <c r="I7177" t="s">
        <v>38</v>
      </c>
      <c r="J7177" t="s">
        <v>204</v>
      </c>
      <c r="K7177" t="s">
        <v>124</v>
      </c>
      <c r="L7177">
        <v>77070</v>
      </c>
      <c r="M7177" t="s">
        <v>125</v>
      </c>
      <c r="N7177" t="s">
        <v>5394</v>
      </c>
      <c r="O7177" t="s">
        <v>62</v>
      </c>
      <c r="P7177" t="s">
        <v>97</v>
      </c>
      <c r="Q7177" t="s">
        <v>5395</v>
      </c>
      <c r="R7177" s="1">
        <v>87.168000000000006</v>
      </c>
      <c r="S7177">
        <v>8</v>
      </c>
      <c r="T7177">
        <f t="shared" si="112"/>
        <v>40</v>
      </c>
      <c r="U7177" t="s">
        <v>75</v>
      </c>
      <c r="V7177">
        <v>0.8</v>
      </c>
      <c r="W7177">
        <v>69.734400000000008</v>
      </c>
      <c r="X7177" s="1">
        <v>-69.734399999999994</v>
      </c>
      <c r="Y7177" s="1">
        <v>156.9024</v>
      </c>
      <c r="Z7177" t="s">
        <v>99</v>
      </c>
      <c r="AA7177" s="2">
        <v>-226.63679999999999</v>
      </c>
      <c r="AB7177" s="3">
        <v>-2.5999999999999996</v>
      </c>
      <c r="AC7177" s="1">
        <v>-244.07040000000001</v>
      </c>
      <c r="AD7177">
        <v>4</v>
      </c>
      <c r="AE7177">
        <v>4</v>
      </c>
      <c r="AF7177" t="s">
        <v>48</v>
      </c>
      <c r="AG7177">
        <v>2017</v>
      </c>
      <c r="AH7177">
        <f>COUNTBLANK(datos[[#This Row],[Row ID]:[Year sales]])</f>
        <v>0</v>
      </c>
    </row>
    <row r="7178" spans="1:34" x14ac:dyDescent="0.3">
      <c r="A7178">
        <v>7177</v>
      </c>
      <c r="B7178" t="s">
        <v>9355</v>
      </c>
      <c r="C7178" s="4">
        <v>42820</v>
      </c>
      <c r="D7178" s="4">
        <v>42824</v>
      </c>
      <c r="E7178" t="s">
        <v>67</v>
      </c>
      <c r="F7178" t="s">
        <v>841</v>
      </c>
      <c r="G7178" t="s">
        <v>842</v>
      </c>
      <c r="H7178" t="s">
        <v>57</v>
      </c>
      <c r="I7178" t="s">
        <v>38</v>
      </c>
      <c r="J7178" t="s">
        <v>204</v>
      </c>
      <c r="K7178" t="s">
        <v>124</v>
      </c>
      <c r="L7178">
        <v>77070</v>
      </c>
      <c r="M7178" t="s">
        <v>125</v>
      </c>
      <c r="N7178" t="s">
        <v>4104</v>
      </c>
      <c r="O7178" t="s">
        <v>62</v>
      </c>
      <c r="P7178" t="s">
        <v>77</v>
      </c>
      <c r="Q7178" t="s">
        <v>4105</v>
      </c>
      <c r="R7178" s="1">
        <v>32.231999999999999</v>
      </c>
      <c r="S7178">
        <v>3</v>
      </c>
      <c r="T7178">
        <f t="shared" si="112"/>
        <v>22</v>
      </c>
      <c r="U7178" t="s">
        <v>52</v>
      </c>
      <c r="V7178">
        <v>0.2</v>
      </c>
      <c r="W7178">
        <v>6.4464000000000006</v>
      </c>
      <c r="X7178" s="1">
        <v>-6.4463999999999997</v>
      </c>
      <c r="Y7178" s="1">
        <v>38.678399999999996</v>
      </c>
      <c r="Z7178" t="s">
        <v>65</v>
      </c>
      <c r="AA7178" s="2">
        <v>2.4174000000000002</v>
      </c>
      <c r="AB7178" s="3">
        <v>7.5000000000000011E-2</v>
      </c>
      <c r="AC7178" s="1">
        <v>-23.368200000000002</v>
      </c>
      <c r="AD7178">
        <v>4</v>
      </c>
      <c r="AE7178">
        <v>4</v>
      </c>
      <c r="AF7178" t="s">
        <v>48</v>
      </c>
      <c r="AG7178">
        <v>2017</v>
      </c>
      <c r="AH7178">
        <f>COUNTBLANK(datos[[#This Row],[Row ID]:[Year sales]])</f>
        <v>0</v>
      </c>
    </row>
    <row r="7179" spans="1:34" x14ac:dyDescent="0.3">
      <c r="A7179">
        <v>7178</v>
      </c>
      <c r="B7179" t="s">
        <v>9356</v>
      </c>
      <c r="C7179" s="4">
        <v>42859</v>
      </c>
      <c r="D7179" s="4">
        <v>42865</v>
      </c>
      <c r="E7179" t="s">
        <v>67</v>
      </c>
      <c r="F7179" t="s">
        <v>4221</v>
      </c>
      <c r="G7179" t="s">
        <v>4222</v>
      </c>
      <c r="H7179" t="s">
        <v>57</v>
      </c>
      <c r="I7179" t="s">
        <v>38</v>
      </c>
      <c r="J7179" t="s">
        <v>166</v>
      </c>
      <c r="K7179" t="s">
        <v>167</v>
      </c>
      <c r="L7179">
        <v>19140</v>
      </c>
      <c r="M7179" t="s">
        <v>168</v>
      </c>
      <c r="N7179" t="s">
        <v>9291</v>
      </c>
      <c r="O7179" t="s">
        <v>62</v>
      </c>
      <c r="P7179" t="s">
        <v>94</v>
      </c>
      <c r="Q7179" t="s">
        <v>9292</v>
      </c>
      <c r="R7179" s="1">
        <v>2.202</v>
      </c>
      <c r="S7179">
        <v>2</v>
      </c>
      <c r="T7179">
        <f t="shared" si="112"/>
        <v>16</v>
      </c>
      <c r="U7179" t="s">
        <v>46</v>
      </c>
      <c r="V7179">
        <v>0.7</v>
      </c>
      <c r="W7179">
        <v>1.5413999999999999</v>
      </c>
      <c r="X7179" s="1">
        <v>-1.5414000000000001</v>
      </c>
      <c r="Y7179" s="1">
        <v>3.7433999999999998</v>
      </c>
      <c r="Z7179" t="s">
        <v>65</v>
      </c>
      <c r="AA7179" s="2">
        <v>-1.5414000000000001</v>
      </c>
      <c r="AB7179" s="3">
        <v>-0.70000000000000007</v>
      </c>
      <c r="AC7179" s="1">
        <v>-2.202</v>
      </c>
      <c r="AD7179">
        <v>6</v>
      </c>
      <c r="AE7179">
        <v>6</v>
      </c>
      <c r="AF7179" t="s">
        <v>48</v>
      </c>
      <c r="AG7179">
        <v>2017</v>
      </c>
      <c r="AH7179">
        <f>COUNTBLANK(datos[[#This Row],[Row ID]:[Year sales]])</f>
        <v>0</v>
      </c>
    </row>
    <row r="7180" spans="1:34" x14ac:dyDescent="0.3">
      <c r="A7180">
        <v>7179</v>
      </c>
      <c r="B7180" t="s">
        <v>9356</v>
      </c>
      <c r="C7180" s="4">
        <v>42859</v>
      </c>
      <c r="D7180" s="4">
        <v>42865</v>
      </c>
      <c r="E7180" t="s">
        <v>67</v>
      </c>
      <c r="F7180" t="s">
        <v>4221</v>
      </c>
      <c r="G7180" t="s">
        <v>4222</v>
      </c>
      <c r="H7180" t="s">
        <v>57</v>
      </c>
      <c r="I7180" t="s">
        <v>38</v>
      </c>
      <c r="J7180" t="s">
        <v>166</v>
      </c>
      <c r="K7180" t="s">
        <v>167</v>
      </c>
      <c r="L7180">
        <v>19140</v>
      </c>
      <c r="M7180" t="s">
        <v>168</v>
      </c>
      <c r="N7180" t="s">
        <v>3393</v>
      </c>
      <c r="O7180" t="s">
        <v>62</v>
      </c>
      <c r="P7180" t="s">
        <v>94</v>
      </c>
      <c r="Q7180" t="s">
        <v>3394</v>
      </c>
      <c r="R7180" s="1">
        <v>9.3960000000000008</v>
      </c>
      <c r="S7180">
        <v>3</v>
      </c>
      <c r="T7180">
        <f t="shared" si="112"/>
        <v>27</v>
      </c>
      <c r="U7180" t="s">
        <v>52</v>
      </c>
      <c r="V7180">
        <v>0.7</v>
      </c>
      <c r="W7180">
        <v>6.5772000000000004</v>
      </c>
      <c r="X7180" s="1">
        <v>-6.5772000000000004</v>
      </c>
      <c r="Y7180" s="1">
        <v>15.973200000000002</v>
      </c>
      <c r="Z7180" t="s">
        <v>65</v>
      </c>
      <c r="AA7180" s="2">
        <v>-7.5167999999999999</v>
      </c>
      <c r="AB7180" s="3">
        <v>-0.79999999999999993</v>
      </c>
      <c r="AC7180" s="1">
        <v>-10.335599999999999</v>
      </c>
      <c r="AD7180">
        <v>6</v>
      </c>
      <c r="AE7180">
        <v>6</v>
      </c>
      <c r="AF7180" t="s">
        <v>48</v>
      </c>
      <c r="AG7180">
        <v>2017</v>
      </c>
      <c r="AH7180">
        <f>COUNTBLANK(datos[[#This Row],[Row ID]:[Year sales]])</f>
        <v>0</v>
      </c>
    </row>
    <row r="7181" spans="1:34" x14ac:dyDescent="0.3">
      <c r="A7181">
        <v>7180</v>
      </c>
      <c r="B7181" t="s">
        <v>9357</v>
      </c>
      <c r="C7181" s="4">
        <v>42688</v>
      </c>
      <c r="D7181" s="4">
        <v>42692</v>
      </c>
      <c r="E7181" t="s">
        <v>67</v>
      </c>
      <c r="F7181" t="s">
        <v>515</v>
      </c>
      <c r="G7181" t="s">
        <v>516</v>
      </c>
      <c r="H7181" t="s">
        <v>37</v>
      </c>
      <c r="I7181" t="s">
        <v>38</v>
      </c>
      <c r="J7181" t="s">
        <v>4520</v>
      </c>
      <c r="K7181" t="s">
        <v>2761</v>
      </c>
      <c r="L7181">
        <v>21215</v>
      </c>
      <c r="M7181" t="s">
        <v>168</v>
      </c>
      <c r="N7181" t="s">
        <v>6445</v>
      </c>
      <c r="O7181" t="s">
        <v>90</v>
      </c>
      <c r="P7181" t="s">
        <v>91</v>
      </c>
      <c r="Q7181" t="s">
        <v>6446</v>
      </c>
      <c r="R7181" s="1">
        <v>89.97</v>
      </c>
      <c r="S7181">
        <v>3</v>
      </c>
      <c r="T7181">
        <f t="shared" si="112"/>
        <v>12</v>
      </c>
      <c r="U7181" t="s">
        <v>52</v>
      </c>
      <c r="V7181">
        <v>0</v>
      </c>
      <c r="W7181">
        <v>0</v>
      </c>
      <c r="X7181" s="1">
        <v>0</v>
      </c>
      <c r="Y7181" s="1">
        <v>89.97</v>
      </c>
      <c r="Z7181" t="s">
        <v>99</v>
      </c>
      <c r="AA7181" s="2">
        <v>25.191600000000001</v>
      </c>
      <c r="AB7181" s="3">
        <v>0.28000000000000003</v>
      </c>
      <c r="AC7181" s="1">
        <v>-64.778400000000005</v>
      </c>
      <c r="AD7181">
        <v>4</v>
      </c>
      <c r="AE7181">
        <v>4</v>
      </c>
      <c r="AF7181" t="s">
        <v>48</v>
      </c>
      <c r="AG7181">
        <v>2016</v>
      </c>
      <c r="AH7181">
        <f>COUNTBLANK(datos[[#This Row],[Row ID]:[Year sales]])</f>
        <v>0</v>
      </c>
    </row>
    <row r="7182" spans="1:34" x14ac:dyDescent="0.3">
      <c r="A7182">
        <v>7181</v>
      </c>
      <c r="B7182" t="s">
        <v>9358</v>
      </c>
      <c r="C7182" s="4">
        <v>41645</v>
      </c>
      <c r="D7182" s="4">
        <v>41646</v>
      </c>
      <c r="E7182" t="s">
        <v>208</v>
      </c>
      <c r="F7182" t="s">
        <v>6662</v>
      </c>
      <c r="G7182" t="s">
        <v>6663</v>
      </c>
      <c r="H7182" t="s">
        <v>57</v>
      </c>
      <c r="I7182" t="s">
        <v>38</v>
      </c>
      <c r="J7182" t="s">
        <v>7751</v>
      </c>
      <c r="K7182" t="s">
        <v>1294</v>
      </c>
      <c r="L7182">
        <v>30605</v>
      </c>
      <c r="M7182" t="s">
        <v>41</v>
      </c>
      <c r="N7182" t="s">
        <v>1286</v>
      </c>
      <c r="O7182" t="s">
        <v>62</v>
      </c>
      <c r="P7182" t="s">
        <v>86</v>
      </c>
      <c r="Q7182" t="s">
        <v>1287</v>
      </c>
      <c r="R7182" s="1">
        <v>12.78</v>
      </c>
      <c r="S7182">
        <v>3</v>
      </c>
      <c r="T7182">
        <f t="shared" si="112"/>
        <v>27</v>
      </c>
      <c r="U7182" t="s">
        <v>52</v>
      </c>
      <c r="V7182">
        <v>0</v>
      </c>
      <c r="W7182">
        <v>0</v>
      </c>
      <c r="X7182" s="1">
        <v>0</v>
      </c>
      <c r="Y7182" s="1">
        <v>12.78</v>
      </c>
      <c r="Z7182" t="s">
        <v>65</v>
      </c>
      <c r="AA7182" s="2">
        <v>5.2397999999999998</v>
      </c>
      <c r="AB7182" s="3">
        <v>0.41000000000000003</v>
      </c>
      <c r="AC7182" s="1">
        <v>-7.5401999999999996</v>
      </c>
      <c r="AD7182">
        <v>1</v>
      </c>
      <c r="AE7182">
        <v>1</v>
      </c>
      <c r="AF7182" t="s">
        <v>48</v>
      </c>
      <c r="AG7182">
        <v>2014</v>
      </c>
      <c r="AH7182">
        <f>COUNTBLANK(datos[[#This Row],[Row ID]:[Year sales]])</f>
        <v>0</v>
      </c>
    </row>
    <row r="7183" spans="1:34" x14ac:dyDescent="0.3">
      <c r="A7183">
        <v>7182</v>
      </c>
      <c r="B7183" t="s">
        <v>9359</v>
      </c>
      <c r="C7183" s="4">
        <v>42731</v>
      </c>
      <c r="D7183" s="4">
        <v>42734</v>
      </c>
      <c r="E7183" t="s">
        <v>34</v>
      </c>
      <c r="F7183" t="s">
        <v>5272</v>
      </c>
      <c r="G7183" t="s">
        <v>5273</v>
      </c>
      <c r="H7183" t="s">
        <v>37</v>
      </c>
      <c r="I7183" t="s">
        <v>38</v>
      </c>
      <c r="J7183" t="s">
        <v>2495</v>
      </c>
      <c r="K7183" t="s">
        <v>518</v>
      </c>
      <c r="L7183">
        <v>43130</v>
      </c>
      <c r="M7183" t="s">
        <v>168</v>
      </c>
      <c r="N7183" t="s">
        <v>4286</v>
      </c>
      <c r="O7183" t="s">
        <v>90</v>
      </c>
      <c r="P7183" t="s">
        <v>181</v>
      </c>
      <c r="Q7183" t="s">
        <v>4287</v>
      </c>
      <c r="R7183" s="1">
        <v>40</v>
      </c>
      <c r="S7183">
        <v>2</v>
      </c>
      <c r="T7183">
        <f t="shared" si="112"/>
        <v>18</v>
      </c>
      <c r="U7183" t="s">
        <v>46</v>
      </c>
      <c r="V7183">
        <v>0.2</v>
      </c>
      <c r="W7183">
        <v>8</v>
      </c>
      <c r="X7183" s="1">
        <v>-8</v>
      </c>
      <c r="Y7183" s="1">
        <v>48</v>
      </c>
      <c r="Z7183" t="s">
        <v>65</v>
      </c>
      <c r="AA7183" s="2">
        <v>0.5</v>
      </c>
      <c r="AB7183" s="3">
        <v>1.2500000000000001E-2</v>
      </c>
      <c r="AC7183" s="1">
        <v>-31.5</v>
      </c>
      <c r="AD7183">
        <v>3</v>
      </c>
      <c r="AE7183">
        <v>3</v>
      </c>
      <c r="AF7183" t="s">
        <v>48</v>
      </c>
      <c r="AG7183">
        <v>2016</v>
      </c>
      <c r="AH7183">
        <f>COUNTBLANK(datos[[#This Row],[Row ID]:[Year sales]])</f>
        <v>0</v>
      </c>
    </row>
    <row r="7184" spans="1:34" x14ac:dyDescent="0.3">
      <c r="A7184">
        <v>7183</v>
      </c>
      <c r="B7184" t="s">
        <v>9360</v>
      </c>
      <c r="C7184" s="4">
        <v>42855</v>
      </c>
      <c r="D7184" s="4">
        <v>42859</v>
      </c>
      <c r="E7184" t="s">
        <v>67</v>
      </c>
      <c r="F7184" t="s">
        <v>1090</v>
      </c>
      <c r="G7184" t="s">
        <v>1091</v>
      </c>
      <c r="H7184" t="s">
        <v>122</v>
      </c>
      <c r="I7184" t="s">
        <v>38</v>
      </c>
      <c r="J7184" t="s">
        <v>58</v>
      </c>
      <c r="K7184" t="s">
        <v>59</v>
      </c>
      <c r="L7184">
        <v>90032</v>
      </c>
      <c r="M7184" t="s">
        <v>60</v>
      </c>
      <c r="N7184" t="s">
        <v>2753</v>
      </c>
      <c r="O7184" t="s">
        <v>62</v>
      </c>
      <c r="P7184" t="s">
        <v>94</v>
      </c>
      <c r="Q7184" t="s">
        <v>2754</v>
      </c>
      <c r="R7184" s="1">
        <v>23.24</v>
      </c>
      <c r="S7184">
        <v>5</v>
      </c>
      <c r="T7184">
        <f t="shared" si="112"/>
        <v>34</v>
      </c>
      <c r="U7184" t="s">
        <v>75</v>
      </c>
      <c r="V7184">
        <v>0.2</v>
      </c>
      <c r="W7184">
        <v>4.6479999999999997</v>
      </c>
      <c r="X7184" s="1">
        <v>-4.6479999999999997</v>
      </c>
      <c r="Y7184" s="1">
        <v>27.887999999999998</v>
      </c>
      <c r="Z7184" t="s">
        <v>65</v>
      </c>
      <c r="AA7184" s="2">
        <v>7.5529999999999999</v>
      </c>
      <c r="AB7184" s="3">
        <v>0.32500000000000001</v>
      </c>
      <c r="AC7184" s="1">
        <v>-11.039</v>
      </c>
      <c r="AD7184">
        <v>4</v>
      </c>
      <c r="AE7184">
        <v>4</v>
      </c>
      <c r="AF7184" t="s">
        <v>48</v>
      </c>
      <c r="AG7184">
        <v>2017</v>
      </c>
      <c r="AH7184">
        <f>COUNTBLANK(datos[[#This Row],[Row ID]:[Year sales]])</f>
        <v>0</v>
      </c>
    </row>
    <row r="7185" spans="1:34" x14ac:dyDescent="0.3">
      <c r="A7185">
        <v>7184</v>
      </c>
      <c r="B7185" t="s">
        <v>9361</v>
      </c>
      <c r="C7185" s="4">
        <v>42846</v>
      </c>
      <c r="D7185" s="4">
        <v>42848</v>
      </c>
      <c r="E7185" t="s">
        <v>208</v>
      </c>
      <c r="F7185" t="s">
        <v>485</v>
      </c>
      <c r="G7185" t="s">
        <v>486</v>
      </c>
      <c r="H7185" t="s">
        <v>37</v>
      </c>
      <c r="I7185" t="s">
        <v>38</v>
      </c>
      <c r="J7185" t="s">
        <v>4520</v>
      </c>
      <c r="K7185" t="s">
        <v>2761</v>
      </c>
      <c r="L7185">
        <v>21215</v>
      </c>
      <c r="M7185" t="s">
        <v>168</v>
      </c>
      <c r="N7185" t="s">
        <v>223</v>
      </c>
      <c r="O7185" t="s">
        <v>43</v>
      </c>
      <c r="P7185" t="s">
        <v>50</v>
      </c>
      <c r="Q7185" t="s">
        <v>224</v>
      </c>
      <c r="R7185" s="1">
        <v>908.82</v>
      </c>
      <c r="S7185">
        <v>9</v>
      </c>
      <c r="T7185">
        <f t="shared" si="112"/>
        <v>35</v>
      </c>
      <c r="U7185" t="s">
        <v>75</v>
      </c>
      <c r="V7185">
        <v>0</v>
      </c>
      <c r="W7185">
        <v>0</v>
      </c>
      <c r="X7185" s="1">
        <v>0</v>
      </c>
      <c r="Y7185" s="1">
        <v>908.82</v>
      </c>
      <c r="Z7185" t="s">
        <v>53</v>
      </c>
      <c r="AA7185" s="2">
        <v>227.20500000000001</v>
      </c>
      <c r="AB7185" s="3">
        <v>0.25</v>
      </c>
      <c r="AC7185" s="1">
        <v>-681.61500000000001</v>
      </c>
      <c r="AD7185">
        <v>2</v>
      </c>
      <c r="AE7185">
        <v>2</v>
      </c>
      <c r="AF7185" t="s">
        <v>48</v>
      </c>
      <c r="AG7185">
        <v>2017</v>
      </c>
      <c r="AH7185">
        <f>COUNTBLANK(datos[[#This Row],[Row ID]:[Year sales]])</f>
        <v>0</v>
      </c>
    </row>
    <row r="7186" spans="1:34" x14ac:dyDescent="0.3">
      <c r="A7186">
        <v>7185</v>
      </c>
      <c r="B7186" t="s">
        <v>9362</v>
      </c>
      <c r="C7186" s="4">
        <v>42964</v>
      </c>
      <c r="D7186" s="4">
        <v>42971</v>
      </c>
      <c r="E7186" t="s">
        <v>67</v>
      </c>
      <c r="F7186" t="s">
        <v>4471</v>
      </c>
      <c r="G7186" t="s">
        <v>4472</v>
      </c>
      <c r="H7186" t="s">
        <v>122</v>
      </c>
      <c r="I7186" t="s">
        <v>38</v>
      </c>
      <c r="J7186" t="s">
        <v>204</v>
      </c>
      <c r="K7186" t="s">
        <v>124</v>
      </c>
      <c r="L7186">
        <v>77095</v>
      </c>
      <c r="M7186" t="s">
        <v>125</v>
      </c>
      <c r="N7186" t="s">
        <v>6862</v>
      </c>
      <c r="O7186" t="s">
        <v>62</v>
      </c>
      <c r="P7186" t="s">
        <v>599</v>
      </c>
      <c r="Q7186" t="s">
        <v>6863</v>
      </c>
      <c r="R7186" s="1">
        <v>5.5519999999999996</v>
      </c>
      <c r="S7186">
        <v>2</v>
      </c>
      <c r="T7186">
        <f t="shared" si="112"/>
        <v>15</v>
      </c>
      <c r="U7186" t="s">
        <v>46</v>
      </c>
      <c r="V7186">
        <v>0.2</v>
      </c>
      <c r="W7186">
        <v>1.1104000000000001</v>
      </c>
      <c r="X7186" s="1">
        <v>-1.1104000000000001</v>
      </c>
      <c r="Y7186" s="1">
        <v>6.6623999999999999</v>
      </c>
      <c r="Z7186" t="s">
        <v>65</v>
      </c>
      <c r="AA7186" s="2">
        <v>-1.0409999999999999</v>
      </c>
      <c r="AB7186" s="3">
        <v>-0.1875</v>
      </c>
      <c r="AC7186" s="1">
        <v>-5.4825999999999997</v>
      </c>
      <c r="AD7186">
        <v>7</v>
      </c>
      <c r="AE7186">
        <v>7</v>
      </c>
      <c r="AF7186" t="s">
        <v>48</v>
      </c>
      <c r="AG7186">
        <v>2017</v>
      </c>
      <c r="AH7186">
        <f>COUNTBLANK(datos[[#This Row],[Row ID]:[Year sales]])</f>
        <v>0</v>
      </c>
    </row>
    <row r="7187" spans="1:34" x14ac:dyDescent="0.3">
      <c r="A7187">
        <v>7186</v>
      </c>
      <c r="B7187" t="s">
        <v>9362</v>
      </c>
      <c r="C7187" s="4">
        <v>42964</v>
      </c>
      <c r="D7187" s="4">
        <v>42971</v>
      </c>
      <c r="E7187" t="s">
        <v>67</v>
      </c>
      <c r="F7187" t="s">
        <v>4471</v>
      </c>
      <c r="G7187" t="s">
        <v>4472</v>
      </c>
      <c r="H7187" t="s">
        <v>122</v>
      </c>
      <c r="I7187" t="s">
        <v>38</v>
      </c>
      <c r="J7187" t="s">
        <v>204</v>
      </c>
      <c r="K7187" t="s">
        <v>124</v>
      </c>
      <c r="L7187">
        <v>77095</v>
      </c>
      <c r="M7187" t="s">
        <v>125</v>
      </c>
      <c r="N7187" t="s">
        <v>5873</v>
      </c>
      <c r="O7187" t="s">
        <v>62</v>
      </c>
      <c r="P7187" t="s">
        <v>86</v>
      </c>
      <c r="Q7187" t="s">
        <v>5874</v>
      </c>
      <c r="R7187" s="1">
        <v>8.016</v>
      </c>
      <c r="S7187">
        <v>3</v>
      </c>
      <c r="T7187">
        <f t="shared" si="112"/>
        <v>24</v>
      </c>
      <c r="U7187" t="s">
        <v>52</v>
      </c>
      <c r="V7187">
        <v>0.2</v>
      </c>
      <c r="W7187">
        <v>1.6032000000000002</v>
      </c>
      <c r="X7187" s="1">
        <v>-1.6032</v>
      </c>
      <c r="Y7187" s="1">
        <v>9.6191999999999993</v>
      </c>
      <c r="Z7187" t="s">
        <v>65</v>
      </c>
      <c r="AA7187" s="2">
        <v>1.002</v>
      </c>
      <c r="AB7187" s="3">
        <v>0.125</v>
      </c>
      <c r="AC7187" s="1">
        <v>-5.4108000000000001</v>
      </c>
      <c r="AD7187">
        <v>7</v>
      </c>
      <c r="AE7187">
        <v>7</v>
      </c>
      <c r="AF7187" t="s">
        <v>48</v>
      </c>
      <c r="AG7187">
        <v>2017</v>
      </c>
      <c r="AH7187">
        <f>COUNTBLANK(datos[[#This Row],[Row ID]:[Year sales]])</f>
        <v>0</v>
      </c>
    </row>
    <row r="7188" spans="1:34" x14ac:dyDescent="0.3">
      <c r="A7188">
        <v>7187</v>
      </c>
      <c r="B7188" t="s">
        <v>9362</v>
      </c>
      <c r="C7188" s="4">
        <v>42964</v>
      </c>
      <c r="D7188" s="4">
        <v>42971</v>
      </c>
      <c r="E7188" t="s">
        <v>67</v>
      </c>
      <c r="F7188" t="s">
        <v>4471</v>
      </c>
      <c r="G7188" t="s">
        <v>4472</v>
      </c>
      <c r="H7188" t="s">
        <v>122</v>
      </c>
      <c r="I7188" t="s">
        <v>38</v>
      </c>
      <c r="J7188" t="s">
        <v>204</v>
      </c>
      <c r="K7188" t="s">
        <v>124</v>
      </c>
      <c r="L7188">
        <v>77095</v>
      </c>
      <c r="M7188" t="s">
        <v>125</v>
      </c>
      <c r="N7188" t="s">
        <v>5778</v>
      </c>
      <c r="O7188" t="s">
        <v>43</v>
      </c>
      <c r="P7188" t="s">
        <v>50</v>
      </c>
      <c r="Q7188" t="s">
        <v>5779</v>
      </c>
      <c r="R7188" s="1">
        <v>74.591999999999999</v>
      </c>
      <c r="S7188">
        <v>4</v>
      </c>
      <c r="T7188">
        <f t="shared" si="112"/>
        <v>12</v>
      </c>
      <c r="U7188" t="s">
        <v>52</v>
      </c>
      <c r="V7188">
        <v>0.3</v>
      </c>
      <c r="W7188">
        <v>22.377599999999997</v>
      </c>
      <c r="X7188" s="1">
        <v>-22.377600000000001</v>
      </c>
      <c r="Y7188" s="1">
        <v>96.9696</v>
      </c>
      <c r="Z7188" t="s">
        <v>99</v>
      </c>
      <c r="AA7188" s="2">
        <v>-2.1312000000000002</v>
      </c>
      <c r="AB7188" s="3">
        <v>-2.8571428571428574E-2</v>
      </c>
      <c r="AC7188" s="1">
        <v>-54.345599999999997</v>
      </c>
      <c r="AD7188">
        <v>7</v>
      </c>
      <c r="AE7188">
        <v>7</v>
      </c>
      <c r="AF7188" t="s">
        <v>48</v>
      </c>
      <c r="AG7188">
        <v>2017</v>
      </c>
      <c r="AH7188">
        <f>COUNTBLANK(datos[[#This Row],[Row ID]:[Year sales]])</f>
        <v>0</v>
      </c>
    </row>
    <row r="7189" spans="1:34" x14ac:dyDescent="0.3">
      <c r="A7189">
        <v>7188</v>
      </c>
      <c r="B7189" t="s">
        <v>9362</v>
      </c>
      <c r="C7189" s="4">
        <v>42964</v>
      </c>
      <c r="D7189" s="4">
        <v>42971</v>
      </c>
      <c r="E7189" t="s">
        <v>67</v>
      </c>
      <c r="F7189" t="s">
        <v>4471</v>
      </c>
      <c r="G7189" t="s">
        <v>4472</v>
      </c>
      <c r="H7189" t="s">
        <v>122</v>
      </c>
      <c r="I7189" t="s">
        <v>38</v>
      </c>
      <c r="J7189" t="s">
        <v>204</v>
      </c>
      <c r="K7189" t="s">
        <v>124</v>
      </c>
      <c r="L7189">
        <v>77095</v>
      </c>
      <c r="M7189" t="s">
        <v>125</v>
      </c>
      <c r="N7189" t="s">
        <v>6289</v>
      </c>
      <c r="O7189" t="s">
        <v>43</v>
      </c>
      <c r="P7189" t="s">
        <v>83</v>
      </c>
      <c r="Q7189" t="s">
        <v>6290</v>
      </c>
      <c r="R7189" s="1">
        <v>16.783999999999999</v>
      </c>
      <c r="S7189">
        <v>2</v>
      </c>
      <c r="T7189">
        <f t="shared" si="112"/>
        <v>21</v>
      </c>
      <c r="U7189" t="s">
        <v>46</v>
      </c>
      <c r="V7189">
        <v>0.6</v>
      </c>
      <c r="W7189">
        <v>10.070399999999999</v>
      </c>
      <c r="X7189" s="1">
        <v>-10.070399999999999</v>
      </c>
      <c r="Y7189" s="1">
        <v>26.854399999999998</v>
      </c>
      <c r="Z7189" t="s">
        <v>65</v>
      </c>
      <c r="AA7189" s="2">
        <v>-22.238800000000001</v>
      </c>
      <c r="AB7189" s="3">
        <v>-1.3250000000000002</v>
      </c>
      <c r="AC7189" s="1">
        <v>-28.952400000000001</v>
      </c>
      <c r="AD7189">
        <v>7</v>
      </c>
      <c r="AE7189">
        <v>7</v>
      </c>
      <c r="AF7189" t="s">
        <v>48</v>
      </c>
      <c r="AG7189">
        <v>2017</v>
      </c>
      <c r="AH7189">
        <f>COUNTBLANK(datos[[#This Row],[Row ID]:[Year sales]])</f>
        <v>0</v>
      </c>
    </row>
    <row r="7190" spans="1:34" x14ac:dyDescent="0.3">
      <c r="A7190">
        <v>7189</v>
      </c>
      <c r="B7190" t="s">
        <v>9362</v>
      </c>
      <c r="C7190" s="4">
        <v>42964</v>
      </c>
      <c r="D7190" s="4">
        <v>42971</v>
      </c>
      <c r="E7190" t="s">
        <v>67</v>
      </c>
      <c r="F7190" t="s">
        <v>4471</v>
      </c>
      <c r="G7190" t="s">
        <v>4472</v>
      </c>
      <c r="H7190" t="s">
        <v>122</v>
      </c>
      <c r="I7190" t="s">
        <v>38</v>
      </c>
      <c r="J7190" t="s">
        <v>204</v>
      </c>
      <c r="K7190" t="s">
        <v>124</v>
      </c>
      <c r="L7190">
        <v>77095</v>
      </c>
      <c r="M7190" t="s">
        <v>125</v>
      </c>
      <c r="N7190" t="s">
        <v>2098</v>
      </c>
      <c r="O7190" t="s">
        <v>62</v>
      </c>
      <c r="P7190" t="s">
        <v>97</v>
      </c>
      <c r="Q7190" t="s">
        <v>2099</v>
      </c>
      <c r="R7190" s="1">
        <v>38.863999999999997</v>
      </c>
      <c r="S7190">
        <v>4</v>
      </c>
      <c r="T7190">
        <f t="shared" si="112"/>
        <v>26</v>
      </c>
      <c r="U7190" t="s">
        <v>52</v>
      </c>
      <c r="V7190">
        <v>0.8</v>
      </c>
      <c r="W7190">
        <v>31.091200000000001</v>
      </c>
      <c r="X7190" s="1">
        <v>-31.091200000000001</v>
      </c>
      <c r="Y7190" s="1">
        <v>69.955199999999991</v>
      </c>
      <c r="Z7190" t="s">
        <v>99</v>
      </c>
      <c r="AA7190" s="2">
        <v>-99.103200000000001</v>
      </c>
      <c r="AB7190" s="3">
        <v>-2.5500000000000003</v>
      </c>
      <c r="AC7190" s="1">
        <v>-106.876</v>
      </c>
      <c r="AD7190">
        <v>7</v>
      </c>
      <c r="AE7190">
        <v>7</v>
      </c>
      <c r="AF7190" t="s">
        <v>48</v>
      </c>
      <c r="AG7190">
        <v>2017</v>
      </c>
      <c r="AH7190">
        <f>COUNTBLANK(datos[[#This Row],[Row ID]:[Year sales]])</f>
        <v>0</v>
      </c>
    </row>
    <row r="7191" spans="1:34" x14ac:dyDescent="0.3">
      <c r="A7191">
        <v>7190</v>
      </c>
      <c r="B7191" t="s">
        <v>9363</v>
      </c>
      <c r="C7191" s="4">
        <v>42686</v>
      </c>
      <c r="D7191" s="4">
        <v>42689</v>
      </c>
      <c r="E7191" t="s">
        <v>208</v>
      </c>
      <c r="F7191" t="s">
        <v>952</v>
      </c>
      <c r="G7191" t="s">
        <v>953</v>
      </c>
      <c r="H7191" t="s">
        <v>122</v>
      </c>
      <c r="I7191" t="s">
        <v>38</v>
      </c>
      <c r="J7191" t="s">
        <v>969</v>
      </c>
      <c r="K7191" t="s">
        <v>59</v>
      </c>
      <c r="L7191">
        <v>92024</v>
      </c>
      <c r="M7191" t="s">
        <v>60</v>
      </c>
      <c r="N7191" t="s">
        <v>6376</v>
      </c>
      <c r="O7191" t="s">
        <v>90</v>
      </c>
      <c r="P7191" t="s">
        <v>91</v>
      </c>
      <c r="Q7191" t="s">
        <v>6377</v>
      </c>
      <c r="R7191" s="1">
        <v>203.976</v>
      </c>
      <c r="S7191">
        <v>3</v>
      </c>
      <c r="T7191">
        <f t="shared" si="112"/>
        <v>25</v>
      </c>
      <c r="U7191" t="s">
        <v>52</v>
      </c>
      <c r="V7191">
        <v>0.2</v>
      </c>
      <c r="W7191">
        <v>40.795200000000001</v>
      </c>
      <c r="X7191" s="1">
        <v>-40.795200000000001</v>
      </c>
      <c r="Y7191" s="1">
        <v>244.77119999999999</v>
      </c>
      <c r="Z7191" t="s">
        <v>47</v>
      </c>
      <c r="AA7191" s="2">
        <v>25.497</v>
      </c>
      <c r="AB7191" s="3">
        <v>0.125</v>
      </c>
      <c r="AC7191" s="1">
        <v>-137.68379999999999</v>
      </c>
      <c r="AD7191">
        <v>3</v>
      </c>
      <c r="AE7191">
        <v>3</v>
      </c>
      <c r="AF7191" t="s">
        <v>48</v>
      </c>
      <c r="AG7191">
        <v>2016</v>
      </c>
      <c r="AH7191">
        <f>COUNTBLANK(datos[[#This Row],[Row ID]:[Year sales]])</f>
        <v>0</v>
      </c>
    </row>
    <row r="7192" spans="1:34" x14ac:dyDescent="0.3">
      <c r="A7192">
        <v>7191</v>
      </c>
      <c r="B7192" t="s">
        <v>9363</v>
      </c>
      <c r="C7192" s="4">
        <v>42686</v>
      </c>
      <c r="D7192" s="4">
        <v>42689</v>
      </c>
      <c r="E7192" t="s">
        <v>208</v>
      </c>
      <c r="F7192" t="s">
        <v>952</v>
      </c>
      <c r="G7192" t="s">
        <v>953</v>
      </c>
      <c r="H7192" t="s">
        <v>122</v>
      </c>
      <c r="I7192" t="s">
        <v>38</v>
      </c>
      <c r="J7192" t="s">
        <v>969</v>
      </c>
      <c r="K7192" t="s">
        <v>59</v>
      </c>
      <c r="L7192">
        <v>92024</v>
      </c>
      <c r="M7192" t="s">
        <v>60</v>
      </c>
      <c r="N7192" t="s">
        <v>7525</v>
      </c>
      <c r="O7192" t="s">
        <v>43</v>
      </c>
      <c r="P7192" t="s">
        <v>73</v>
      </c>
      <c r="Q7192" t="s">
        <v>7526</v>
      </c>
      <c r="R7192" s="1">
        <v>674.35199999999998</v>
      </c>
      <c r="S7192">
        <v>3</v>
      </c>
      <c r="T7192">
        <f t="shared" si="112"/>
        <v>14</v>
      </c>
      <c r="U7192" t="s">
        <v>52</v>
      </c>
      <c r="V7192">
        <v>0.2</v>
      </c>
      <c r="W7192">
        <v>134.87039999999999</v>
      </c>
      <c r="X7192" s="1">
        <v>-134.87039999999999</v>
      </c>
      <c r="Y7192" s="1">
        <v>809.22239999999999</v>
      </c>
      <c r="Z7192" t="s">
        <v>53</v>
      </c>
      <c r="AA7192" s="2">
        <v>-8.4293999999999993</v>
      </c>
      <c r="AB7192" s="3">
        <v>-1.2499999999999999E-2</v>
      </c>
      <c r="AC7192" s="1">
        <v>-547.91099999999994</v>
      </c>
      <c r="AD7192">
        <v>3</v>
      </c>
      <c r="AE7192">
        <v>3</v>
      </c>
      <c r="AF7192" t="s">
        <v>48</v>
      </c>
      <c r="AG7192">
        <v>2016</v>
      </c>
      <c r="AH7192">
        <f>COUNTBLANK(datos[[#This Row],[Row ID]:[Year sales]])</f>
        <v>0</v>
      </c>
    </row>
    <row r="7193" spans="1:34" x14ac:dyDescent="0.3">
      <c r="A7193">
        <v>7192</v>
      </c>
      <c r="B7193" t="s">
        <v>9364</v>
      </c>
      <c r="C7193" s="4">
        <v>42644</v>
      </c>
      <c r="D7193" s="4">
        <v>42649</v>
      </c>
      <c r="E7193" t="s">
        <v>34</v>
      </c>
      <c r="F7193" t="s">
        <v>4425</v>
      </c>
      <c r="G7193" t="s">
        <v>4426</v>
      </c>
      <c r="H7193" t="s">
        <v>37</v>
      </c>
      <c r="I7193" t="s">
        <v>38</v>
      </c>
      <c r="J7193" t="s">
        <v>2354</v>
      </c>
      <c r="K7193" t="s">
        <v>71</v>
      </c>
      <c r="L7193">
        <v>33012</v>
      </c>
      <c r="M7193" t="s">
        <v>41</v>
      </c>
      <c r="N7193" t="s">
        <v>1240</v>
      </c>
      <c r="O7193" t="s">
        <v>62</v>
      </c>
      <c r="P7193" t="s">
        <v>94</v>
      </c>
      <c r="Q7193" t="s">
        <v>1241</v>
      </c>
      <c r="R7193" s="1">
        <v>5.3879999999999999</v>
      </c>
      <c r="S7193">
        <v>4</v>
      </c>
      <c r="T7193">
        <f t="shared" si="112"/>
        <v>71</v>
      </c>
      <c r="U7193" t="s">
        <v>52</v>
      </c>
      <c r="V7193">
        <v>0.7</v>
      </c>
      <c r="W7193">
        <v>3.7715999999999998</v>
      </c>
      <c r="X7193" s="1">
        <v>-3.7715999999999998</v>
      </c>
      <c r="Y7193" s="1">
        <v>9.1595999999999993</v>
      </c>
      <c r="Z7193" t="s">
        <v>65</v>
      </c>
      <c r="AA7193" s="2">
        <v>-4.49</v>
      </c>
      <c r="AB7193" s="3">
        <v>-0.83333333333333337</v>
      </c>
      <c r="AC7193" s="1">
        <v>-6.1063999999999998</v>
      </c>
      <c r="AD7193">
        <v>5</v>
      </c>
      <c r="AE7193">
        <v>5</v>
      </c>
      <c r="AF7193" t="s">
        <v>48</v>
      </c>
      <c r="AG7193">
        <v>2016</v>
      </c>
      <c r="AH7193">
        <f>COUNTBLANK(datos[[#This Row],[Row ID]:[Year sales]])</f>
        <v>0</v>
      </c>
    </row>
    <row r="7194" spans="1:34" x14ac:dyDescent="0.3">
      <c r="A7194">
        <v>7193</v>
      </c>
      <c r="B7194" t="s">
        <v>9364</v>
      </c>
      <c r="C7194" s="4">
        <v>42644</v>
      </c>
      <c r="D7194" s="4">
        <v>42649</v>
      </c>
      <c r="E7194" t="s">
        <v>34</v>
      </c>
      <c r="F7194" t="s">
        <v>4425</v>
      </c>
      <c r="G7194" t="s">
        <v>4426</v>
      </c>
      <c r="H7194" t="s">
        <v>37</v>
      </c>
      <c r="I7194" t="s">
        <v>38</v>
      </c>
      <c r="J7194" t="s">
        <v>2354</v>
      </c>
      <c r="K7194" t="s">
        <v>71</v>
      </c>
      <c r="L7194">
        <v>33012</v>
      </c>
      <c r="M7194" t="s">
        <v>41</v>
      </c>
      <c r="N7194" t="s">
        <v>4668</v>
      </c>
      <c r="O7194" t="s">
        <v>62</v>
      </c>
      <c r="P7194" t="s">
        <v>86</v>
      </c>
      <c r="Q7194" t="s">
        <v>3062</v>
      </c>
      <c r="R7194" s="1">
        <v>30.975999999999999</v>
      </c>
      <c r="S7194">
        <v>8</v>
      </c>
      <c r="T7194">
        <f t="shared" si="112"/>
        <v>86</v>
      </c>
      <c r="U7194" t="s">
        <v>75</v>
      </c>
      <c r="V7194">
        <v>0.2</v>
      </c>
      <c r="W7194">
        <v>6.1951999999999998</v>
      </c>
      <c r="X7194" s="1">
        <v>-6.1951999999999998</v>
      </c>
      <c r="Y7194" s="1">
        <v>37.171199999999999</v>
      </c>
      <c r="Z7194" t="s">
        <v>65</v>
      </c>
      <c r="AA7194" s="2">
        <v>5.0335999999999999</v>
      </c>
      <c r="AB7194" s="3">
        <v>0.16250000000000001</v>
      </c>
      <c r="AC7194" s="1">
        <v>-19.747199999999999</v>
      </c>
      <c r="AD7194">
        <v>5</v>
      </c>
      <c r="AE7194">
        <v>5</v>
      </c>
      <c r="AF7194" t="s">
        <v>48</v>
      </c>
      <c r="AG7194">
        <v>2016</v>
      </c>
      <c r="AH7194">
        <f>COUNTBLANK(datos[[#This Row],[Row ID]:[Year sales]])</f>
        <v>0</v>
      </c>
    </row>
    <row r="7195" spans="1:34" x14ac:dyDescent="0.3">
      <c r="A7195">
        <v>7194</v>
      </c>
      <c r="B7195" t="s">
        <v>9365</v>
      </c>
      <c r="C7195" s="4">
        <v>42412</v>
      </c>
      <c r="D7195" s="4">
        <v>42414</v>
      </c>
      <c r="E7195" t="s">
        <v>208</v>
      </c>
      <c r="F7195" t="s">
        <v>3045</v>
      </c>
      <c r="G7195" t="s">
        <v>3046</v>
      </c>
      <c r="H7195" t="s">
        <v>37</v>
      </c>
      <c r="I7195" t="s">
        <v>38</v>
      </c>
      <c r="J7195" t="s">
        <v>1760</v>
      </c>
      <c r="K7195" t="s">
        <v>1294</v>
      </c>
      <c r="L7195">
        <v>30318</v>
      </c>
      <c r="M7195" t="s">
        <v>41</v>
      </c>
      <c r="N7195" t="s">
        <v>3538</v>
      </c>
      <c r="O7195" t="s">
        <v>62</v>
      </c>
      <c r="P7195" t="s">
        <v>77</v>
      </c>
      <c r="Q7195" t="s">
        <v>3539</v>
      </c>
      <c r="R7195" s="1">
        <v>1350.12</v>
      </c>
      <c r="S7195">
        <v>6</v>
      </c>
      <c r="T7195">
        <f t="shared" si="112"/>
        <v>47</v>
      </c>
      <c r="U7195" t="s">
        <v>75</v>
      </c>
      <c r="V7195">
        <v>0</v>
      </c>
      <c r="W7195">
        <v>0</v>
      </c>
      <c r="X7195" s="1">
        <v>0</v>
      </c>
      <c r="Y7195" s="1">
        <v>1350.12</v>
      </c>
      <c r="Z7195" t="s">
        <v>53</v>
      </c>
      <c r="AA7195" s="2">
        <v>175.51560000000001</v>
      </c>
      <c r="AB7195" s="3">
        <v>0.13</v>
      </c>
      <c r="AC7195" s="1">
        <v>-1174.6043999999999</v>
      </c>
      <c r="AD7195">
        <v>2</v>
      </c>
      <c r="AE7195">
        <v>2</v>
      </c>
      <c r="AF7195" t="s">
        <v>48</v>
      </c>
      <c r="AG7195">
        <v>2016</v>
      </c>
      <c r="AH7195">
        <f>COUNTBLANK(datos[[#This Row],[Row ID]:[Year sales]])</f>
        <v>0</v>
      </c>
    </row>
    <row r="7196" spans="1:34" x14ac:dyDescent="0.3">
      <c r="A7196">
        <v>7195</v>
      </c>
      <c r="B7196" t="s">
        <v>9365</v>
      </c>
      <c r="C7196" s="4">
        <v>42412</v>
      </c>
      <c r="D7196" s="4">
        <v>42414</v>
      </c>
      <c r="E7196" t="s">
        <v>208</v>
      </c>
      <c r="F7196" t="s">
        <v>3045</v>
      </c>
      <c r="G7196" t="s">
        <v>3046</v>
      </c>
      <c r="H7196" t="s">
        <v>37</v>
      </c>
      <c r="I7196" t="s">
        <v>38</v>
      </c>
      <c r="J7196" t="s">
        <v>1760</v>
      </c>
      <c r="K7196" t="s">
        <v>1294</v>
      </c>
      <c r="L7196">
        <v>30318</v>
      </c>
      <c r="M7196" t="s">
        <v>41</v>
      </c>
      <c r="N7196" t="s">
        <v>565</v>
      </c>
      <c r="O7196" t="s">
        <v>62</v>
      </c>
      <c r="P7196" t="s">
        <v>94</v>
      </c>
      <c r="Q7196" t="s">
        <v>566</v>
      </c>
      <c r="R7196" s="1">
        <v>15.92</v>
      </c>
      <c r="S7196">
        <v>4</v>
      </c>
      <c r="T7196">
        <f t="shared" si="112"/>
        <v>36</v>
      </c>
      <c r="U7196" t="s">
        <v>52</v>
      </c>
      <c r="V7196">
        <v>0</v>
      </c>
      <c r="W7196">
        <v>0</v>
      </c>
      <c r="X7196" s="1">
        <v>0</v>
      </c>
      <c r="Y7196" s="1">
        <v>15.92</v>
      </c>
      <c r="Z7196" t="s">
        <v>65</v>
      </c>
      <c r="AA7196" s="2">
        <v>7.4824000000000002</v>
      </c>
      <c r="AB7196" s="3">
        <v>0.47000000000000003</v>
      </c>
      <c r="AC7196" s="1">
        <v>-8.4375999999999998</v>
      </c>
      <c r="AD7196">
        <v>2</v>
      </c>
      <c r="AE7196">
        <v>2</v>
      </c>
      <c r="AF7196" t="s">
        <v>48</v>
      </c>
      <c r="AG7196">
        <v>2016</v>
      </c>
      <c r="AH7196">
        <f>COUNTBLANK(datos[[#This Row],[Row ID]:[Year sales]])</f>
        <v>0</v>
      </c>
    </row>
    <row r="7197" spans="1:34" x14ac:dyDescent="0.3">
      <c r="A7197">
        <v>7196</v>
      </c>
      <c r="B7197" t="s">
        <v>9366</v>
      </c>
      <c r="C7197" s="4">
        <v>42687</v>
      </c>
      <c r="D7197" s="4">
        <v>42691</v>
      </c>
      <c r="E7197" t="s">
        <v>67</v>
      </c>
      <c r="F7197" t="s">
        <v>1551</v>
      </c>
      <c r="G7197" t="s">
        <v>1552</v>
      </c>
      <c r="H7197" t="s">
        <v>122</v>
      </c>
      <c r="I7197" t="s">
        <v>38</v>
      </c>
      <c r="J7197" t="s">
        <v>115</v>
      </c>
      <c r="K7197" t="s">
        <v>116</v>
      </c>
      <c r="L7197">
        <v>98103</v>
      </c>
      <c r="M7197" t="s">
        <v>60</v>
      </c>
      <c r="N7197" t="s">
        <v>190</v>
      </c>
      <c r="O7197" t="s">
        <v>43</v>
      </c>
      <c r="P7197" t="s">
        <v>83</v>
      </c>
      <c r="Q7197" t="s">
        <v>5444</v>
      </c>
      <c r="R7197" s="1">
        <v>19.54</v>
      </c>
      <c r="S7197">
        <v>2</v>
      </c>
      <c r="T7197">
        <f t="shared" si="112"/>
        <v>13</v>
      </c>
      <c r="U7197" t="s">
        <v>46</v>
      </c>
      <c r="V7197">
        <v>0</v>
      </c>
      <c r="W7197">
        <v>0</v>
      </c>
      <c r="X7197" s="1">
        <v>0</v>
      </c>
      <c r="Y7197" s="1">
        <v>19.54</v>
      </c>
      <c r="Z7197" t="s">
        <v>65</v>
      </c>
      <c r="AA7197" s="2">
        <v>7.2298</v>
      </c>
      <c r="AB7197" s="3">
        <v>0.37</v>
      </c>
      <c r="AC7197" s="1">
        <v>-12.3102</v>
      </c>
      <c r="AD7197">
        <v>4</v>
      </c>
      <c r="AE7197">
        <v>4</v>
      </c>
      <c r="AF7197" t="s">
        <v>48</v>
      </c>
      <c r="AG7197">
        <v>2016</v>
      </c>
      <c r="AH7197">
        <f>COUNTBLANK(datos[[#This Row],[Row ID]:[Year sales]])</f>
        <v>0</v>
      </c>
    </row>
    <row r="7198" spans="1:34" x14ac:dyDescent="0.3">
      <c r="A7198">
        <v>7197</v>
      </c>
      <c r="B7198" t="s">
        <v>9367</v>
      </c>
      <c r="C7198" s="4">
        <v>41755</v>
      </c>
      <c r="D7198" s="4">
        <v>41759</v>
      </c>
      <c r="E7198" t="s">
        <v>67</v>
      </c>
      <c r="F7198" t="s">
        <v>8256</v>
      </c>
      <c r="G7198" t="s">
        <v>8257</v>
      </c>
      <c r="H7198" t="s">
        <v>122</v>
      </c>
      <c r="I7198" t="s">
        <v>38</v>
      </c>
      <c r="J7198" t="s">
        <v>58</v>
      </c>
      <c r="K7198" t="s">
        <v>59</v>
      </c>
      <c r="L7198">
        <v>90036</v>
      </c>
      <c r="M7198" t="s">
        <v>60</v>
      </c>
      <c r="N7198" t="s">
        <v>4190</v>
      </c>
      <c r="O7198" t="s">
        <v>62</v>
      </c>
      <c r="P7198" t="s">
        <v>86</v>
      </c>
      <c r="Q7198" t="s">
        <v>4191</v>
      </c>
      <c r="R7198" s="1">
        <v>21.4</v>
      </c>
      <c r="S7198">
        <v>5</v>
      </c>
      <c r="T7198">
        <f t="shared" si="112"/>
        <v>32</v>
      </c>
      <c r="U7198" t="s">
        <v>75</v>
      </c>
      <c r="V7198">
        <v>0</v>
      </c>
      <c r="W7198">
        <v>0</v>
      </c>
      <c r="X7198" s="1">
        <v>0</v>
      </c>
      <c r="Y7198" s="1">
        <v>21.4</v>
      </c>
      <c r="Z7198" t="s">
        <v>65</v>
      </c>
      <c r="AA7198" s="2">
        <v>6.2060000000000004</v>
      </c>
      <c r="AB7198" s="3">
        <v>0.29000000000000004</v>
      </c>
      <c r="AC7198" s="1">
        <v>-15.194000000000001</v>
      </c>
      <c r="AD7198">
        <v>4</v>
      </c>
      <c r="AE7198">
        <v>4</v>
      </c>
      <c r="AF7198" t="s">
        <v>48</v>
      </c>
      <c r="AG7198">
        <v>2014</v>
      </c>
      <c r="AH7198">
        <f>COUNTBLANK(datos[[#This Row],[Row ID]:[Year sales]])</f>
        <v>0</v>
      </c>
    </row>
    <row r="7199" spans="1:34" x14ac:dyDescent="0.3">
      <c r="A7199">
        <v>7198</v>
      </c>
      <c r="B7199" t="s">
        <v>9367</v>
      </c>
      <c r="C7199" s="4">
        <v>41755</v>
      </c>
      <c r="D7199" s="4">
        <v>41759</v>
      </c>
      <c r="E7199" t="s">
        <v>67</v>
      </c>
      <c r="F7199" t="s">
        <v>8256</v>
      </c>
      <c r="G7199" t="s">
        <v>8257</v>
      </c>
      <c r="H7199" t="s">
        <v>122</v>
      </c>
      <c r="I7199" t="s">
        <v>38</v>
      </c>
      <c r="J7199" t="s">
        <v>58</v>
      </c>
      <c r="K7199" t="s">
        <v>59</v>
      </c>
      <c r="L7199">
        <v>90036</v>
      </c>
      <c r="M7199" t="s">
        <v>60</v>
      </c>
      <c r="N7199" t="s">
        <v>8153</v>
      </c>
      <c r="O7199" t="s">
        <v>62</v>
      </c>
      <c r="P7199" t="s">
        <v>63</v>
      </c>
      <c r="Q7199" t="s">
        <v>8154</v>
      </c>
      <c r="R7199" s="1">
        <v>12.6</v>
      </c>
      <c r="S7199">
        <v>2</v>
      </c>
      <c r="T7199">
        <f t="shared" si="112"/>
        <v>16</v>
      </c>
      <c r="U7199" t="s">
        <v>46</v>
      </c>
      <c r="V7199">
        <v>0</v>
      </c>
      <c r="W7199">
        <v>0</v>
      </c>
      <c r="X7199" s="1">
        <v>0</v>
      </c>
      <c r="Y7199" s="1">
        <v>12.6</v>
      </c>
      <c r="Z7199" t="s">
        <v>65</v>
      </c>
      <c r="AA7199" s="2">
        <v>5.7960000000000003</v>
      </c>
      <c r="AB7199" s="3">
        <v>0.46</v>
      </c>
      <c r="AC7199" s="1">
        <v>-6.8040000000000003</v>
      </c>
      <c r="AD7199">
        <v>4</v>
      </c>
      <c r="AE7199">
        <v>4</v>
      </c>
      <c r="AF7199" t="s">
        <v>48</v>
      </c>
      <c r="AG7199">
        <v>2014</v>
      </c>
      <c r="AH7199">
        <f>COUNTBLANK(datos[[#This Row],[Row ID]:[Year sales]])</f>
        <v>0</v>
      </c>
    </row>
    <row r="7200" spans="1:34" x14ac:dyDescent="0.3">
      <c r="A7200">
        <v>7199</v>
      </c>
      <c r="B7200" t="s">
        <v>9368</v>
      </c>
      <c r="C7200" s="4">
        <v>42227</v>
      </c>
      <c r="D7200" s="4">
        <v>42231</v>
      </c>
      <c r="E7200" t="s">
        <v>67</v>
      </c>
      <c r="F7200" t="s">
        <v>1551</v>
      </c>
      <c r="G7200" t="s">
        <v>1552</v>
      </c>
      <c r="H7200" t="s">
        <v>122</v>
      </c>
      <c r="I7200" t="s">
        <v>38</v>
      </c>
      <c r="J7200" t="s">
        <v>286</v>
      </c>
      <c r="K7200" t="s">
        <v>287</v>
      </c>
      <c r="L7200">
        <v>10035</v>
      </c>
      <c r="M7200" t="s">
        <v>168</v>
      </c>
      <c r="N7200" t="s">
        <v>1052</v>
      </c>
      <c r="O7200" t="s">
        <v>62</v>
      </c>
      <c r="P7200" t="s">
        <v>86</v>
      </c>
      <c r="Q7200" t="s">
        <v>1053</v>
      </c>
      <c r="R7200" s="1">
        <v>11.96</v>
      </c>
      <c r="S7200">
        <v>2</v>
      </c>
      <c r="T7200">
        <f t="shared" si="112"/>
        <v>11</v>
      </c>
      <c r="U7200" t="s">
        <v>46</v>
      </c>
      <c r="V7200">
        <v>0</v>
      </c>
      <c r="W7200">
        <v>0</v>
      </c>
      <c r="X7200" s="1">
        <v>0</v>
      </c>
      <c r="Y7200" s="1">
        <v>11.96</v>
      </c>
      <c r="Z7200" t="s">
        <v>65</v>
      </c>
      <c r="AA7200" s="2">
        <v>3.1095999999999999</v>
      </c>
      <c r="AB7200" s="3">
        <v>0.25999999999999995</v>
      </c>
      <c r="AC7200" s="1">
        <v>-8.8504000000000005</v>
      </c>
      <c r="AD7200">
        <v>4</v>
      </c>
      <c r="AE7200">
        <v>4</v>
      </c>
      <c r="AF7200" t="s">
        <v>48</v>
      </c>
      <c r="AG7200">
        <v>2015</v>
      </c>
      <c r="AH7200">
        <f>COUNTBLANK(datos[[#This Row],[Row ID]:[Year sales]])</f>
        <v>0</v>
      </c>
    </row>
    <row r="7201" spans="1:34" x14ac:dyDescent="0.3">
      <c r="A7201">
        <v>7200</v>
      </c>
      <c r="B7201" t="s">
        <v>9368</v>
      </c>
      <c r="C7201" s="4">
        <v>42227</v>
      </c>
      <c r="D7201" s="4">
        <v>42231</v>
      </c>
      <c r="E7201" t="s">
        <v>67</v>
      </c>
      <c r="F7201" t="s">
        <v>1551</v>
      </c>
      <c r="G7201" t="s">
        <v>1552</v>
      </c>
      <c r="H7201" t="s">
        <v>122</v>
      </c>
      <c r="I7201" t="s">
        <v>38</v>
      </c>
      <c r="J7201" t="s">
        <v>286</v>
      </c>
      <c r="K7201" t="s">
        <v>287</v>
      </c>
      <c r="L7201">
        <v>10035</v>
      </c>
      <c r="M7201" t="s">
        <v>168</v>
      </c>
      <c r="N7201" t="s">
        <v>1226</v>
      </c>
      <c r="O7201" t="s">
        <v>90</v>
      </c>
      <c r="P7201" t="s">
        <v>91</v>
      </c>
      <c r="Q7201" t="s">
        <v>1227</v>
      </c>
      <c r="R7201" s="1">
        <v>138</v>
      </c>
      <c r="S7201">
        <v>2</v>
      </c>
      <c r="T7201">
        <f t="shared" si="112"/>
        <v>28</v>
      </c>
      <c r="U7201" t="s">
        <v>46</v>
      </c>
      <c r="V7201">
        <v>0</v>
      </c>
      <c r="W7201">
        <v>0</v>
      </c>
      <c r="X7201" s="1">
        <v>0</v>
      </c>
      <c r="Y7201" s="1">
        <v>138</v>
      </c>
      <c r="Z7201" t="s">
        <v>99</v>
      </c>
      <c r="AA7201" s="2">
        <v>34.5</v>
      </c>
      <c r="AB7201" s="3">
        <v>0.25</v>
      </c>
      <c r="AC7201" s="1">
        <v>-103.5</v>
      </c>
      <c r="AD7201">
        <v>4</v>
      </c>
      <c r="AE7201">
        <v>4</v>
      </c>
      <c r="AF7201" t="s">
        <v>48</v>
      </c>
      <c r="AG7201">
        <v>2015</v>
      </c>
      <c r="AH7201">
        <f>COUNTBLANK(datos[[#This Row],[Row ID]:[Year sales]])</f>
        <v>0</v>
      </c>
    </row>
    <row r="7202" spans="1:34" x14ac:dyDescent="0.3">
      <c r="A7202">
        <v>7201</v>
      </c>
      <c r="B7202" t="s">
        <v>9369</v>
      </c>
      <c r="C7202" s="4">
        <v>42701</v>
      </c>
      <c r="D7202" s="4">
        <v>42707</v>
      </c>
      <c r="E7202" t="s">
        <v>67</v>
      </c>
      <c r="F7202" t="s">
        <v>4400</v>
      </c>
      <c r="G7202" t="s">
        <v>4401</v>
      </c>
      <c r="H7202" t="s">
        <v>37</v>
      </c>
      <c r="I7202" t="s">
        <v>38</v>
      </c>
      <c r="J7202" t="s">
        <v>5647</v>
      </c>
      <c r="K7202" t="s">
        <v>71</v>
      </c>
      <c r="L7202">
        <v>33311</v>
      </c>
      <c r="M7202" t="s">
        <v>41</v>
      </c>
      <c r="N7202" t="s">
        <v>5263</v>
      </c>
      <c r="O7202" t="s">
        <v>90</v>
      </c>
      <c r="P7202" t="s">
        <v>91</v>
      </c>
      <c r="Q7202" t="s">
        <v>5264</v>
      </c>
      <c r="R7202" s="1">
        <v>116.76</v>
      </c>
      <c r="S7202">
        <v>1</v>
      </c>
      <c r="T7202">
        <f t="shared" si="112"/>
        <v>19</v>
      </c>
      <c r="U7202" t="s">
        <v>46</v>
      </c>
      <c r="V7202">
        <v>0.2</v>
      </c>
      <c r="W7202">
        <v>23.352000000000004</v>
      </c>
      <c r="X7202" s="1">
        <v>-23.352</v>
      </c>
      <c r="Y7202" s="1">
        <v>140.11200000000002</v>
      </c>
      <c r="Z7202" t="s">
        <v>99</v>
      </c>
      <c r="AA7202" s="2">
        <v>14.595000000000001</v>
      </c>
      <c r="AB7202" s="3">
        <v>0.125</v>
      </c>
      <c r="AC7202" s="1">
        <v>-78.813000000000002</v>
      </c>
      <c r="AD7202">
        <v>6</v>
      </c>
      <c r="AE7202">
        <v>6</v>
      </c>
      <c r="AF7202" t="s">
        <v>48</v>
      </c>
      <c r="AG7202">
        <v>2016</v>
      </c>
      <c r="AH7202">
        <f>COUNTBLANK(datos[[#This Row],[Row ID]:[Year sales]])</f>
        <v>0</v>
      </c>
    </row>
    <row r="7203" spans="1:34" x14ac:dyDescent="0.3">
      <c r="A7203">
        <v>7202</v>
      </c>
      <c r="B7203" t="s">
        <v>9369</v>
      </c>
      <c r="C7203" s="4">
        <v>42701</v>
      </c>
      <c r="D7203" s="4">
        <v>42707</v>
      </c>
      <c r="E7203" t="s">
        <v>67</v>
      </c>
      <c r="F7203" t="s">
        <v>4400</v>
      </c>
      <c r="G7203" t="s">
        <v>4401</v>
      </c>
      <c r="H7203" t="s">
        <v>37</v>
      </c>
      <c r="I7203" t="s">
        <v>38</v>
      </c>
      <c r="J7203" t="s">
        <v>5647</v>
      </c>
      <c r="K7203" t="s">
        <v>71</v>
      </c>
      <c r="L7203">
        <v>33311</v>
      </c>
      <c r="M7203" t="s">
        <v>41</v>
      </c>
      <c r="N7203" t="s">
        <v>3850</v>
      </c>
      <c r="O7203" t="s">
        <v>43</v>
      </c>
      <c r="P7203" t="s">
        <v>73</v>
      </c>
      <c r="Q7203" t="s">
        <v>3301</v>
      </c>
      <c r="R7203" s="1">
        <v>331.02300000000002</v>
      </c>
      <c r="S7203">
        <v>7</v>
      </c>
      <c r="T7203">
        <f t="shared" si="112"/>
        <v>74</v>
      </c>
      <c r="U7203" t="s">
        <v>75</v>
      </c>
      <c r="V7203">
        <v>0.45</v>
      </c>
      <c r="W7203">
        <v>148.96035000000001</v>
      </c>
      <c r="X7203" s="1">
        <v>-148.96035000000001</v>
      </c>
      <c r="Y7203" s="1">
        <v>479.98335000000003</v>
      </c>
      <c r="Z7203" t="s">
        <v>47</v>
      </c>
      <c r="AA7203" s="2">
        <v>-114.35339999999999</v>
      </c>
      <c r="AB7203" s="3">
        <v>-0.3454545454545454</v>
      </c>
      <c r="AC7203" s="1">
        <v>-296.41604999999998</v>
      </c>
      <c r="AD7203">
        <v>6</v>
      </c>
      <c r="AE7203">
        <v>6</v>
      </c>
      <c r="AF7203" t="s">
        <v>48</v>
      </c>
      <c r="AG7203">
        <v>2016</v>
      </c>
      <c r="AH7203">
        <f>COUNTBLANK(datos[[#This Row],[Row ID]:[Year sales]])</f>
        <v>0</v>
      </c>
    </row>
    <row r="7204" spans="1:34" x14ac:dyDescent="0.3">
      <c r="A7204">
        <v>7203</v>
      </c>
      <c r="B7204" t="s">
        <v>9370</v>
      </c>
      <c r="C7204" s="4">
        <v>42671</v>
      </c>
      <c r="D7204" s="4">
        <v>42671</v>
      </c>
      <c r="E7204" t="s">
        <v>1312</v>
      </c>
      <c r="F7204" t="s">
        <v>1292</v>
      </c>
      <c r="G7204" t="s">
        <v>1293</v>
      </c>
      <c r="H7204" t="s">
        <v>57</v>
      </c>
      <c r="I7204" t="s">
        <v>38</v>
      </c>
      <c r="J7204" t="s">
        <v>409</v>
      </c>
      <c r="K7204" t="s">
        <v>287</v>
      </c>
      <c r="L7204">
        <v>14609</v>
      </c>
      <c r="M7204" t="s">
        <v>168</v>
      </c>
      <c r="N7204" t="s">
        <v>9371</v>
      </c>
      <c r="O7204" t="s">
        <v>43</v>
      </c>
      <c r="P7204" t="s">
        <v>83</v>
      </c>
      <c r="Q7204" t="s">
        <v>9372</v>
      </c>
      <c r="R7204" s="1">
        <v>756.8</v>
      </c>
      <c r="S7204">
        <v>5</v>
      </c>
      <c r="T7204">
        <f t="shared" si="112"/>
        <v>19</v>
      </c>
      <c r="U7204" t="s">
        <v>75</v>
      </c>
      <c r="V7204">
        <v>0</v>
      </c>
      <c r="W7204">
        <v>0</v>
      </c>
      <c r="X7204" s="1">
        <v>0</v>
      </c>
      <c r="Y7204" s="1">
        <v>756.8</v>
      </c>
      <c r="Z7204" t="s">
        <v>53</v>
      </c>
      <c r="AA7204" s="2">
        <v>75.680000000000007</v>
      </c>
      <c r="AB7204" s="3">
        <v>0.10000000000000002</v>
      </c>
      <c r="AC7204" s="1">
        <v>-681.12</v>
      </c>
      <c r="AD7204">
        <v>0</v>
      </c>
      <c r="AE7204">
        <v>0</v>
      </c>
      <c r="AF7204" t="s">
        <v>48</v>
      </c>
      <c r="AG7204">
        <v>2016</v>
      </c>
      <c r="AH7204">
        <f>COUNTBLANK(datos[[#This Row],[Row ID]:[Year sales]])</f>
        <v>0</v>
      </c>
    </row>
    <row r="7205" spans="1:34" x14ac:dyDescent="0.3">
      <c r="A7205">
        <v>7204</v>
      </c>
      <c r="B7205" t="s">
        <v>9373</v>
      </c>
      <c r="C7205" s="4">
        <v>42002</v>
      </c>
      <c r="D7205" s="4">
        <v>42006</v>
      </c>
      <c r="E7205" t="s">
        <v>67</v>
      </c>
      <c r="F7205" t="s">
        <v>3791</v>
      </c>
      <c r="G7205" t="s">
        <v>3792</v>
      </c>
      <c r="H7205" t="s">
        <v>122</v>
      </c>
      <c r="I7205" t="s">
        <v>38</v>
      </c>
      <c r="J7205" t="s">
        <v>9334</v>
      </c>
      <c r="K7205" t="s">
        <v>231</v>
      </c>
      <c r="L7205">
        <v>60174</v>
      </c>
      <c r="M7205" t="s">
        <v>125</v>
      </c>
      <c r="N7205" t="s">
        <v>7628</v>
      </c>
      <c r="O7205" t="s">
        <v>43</v>
      </c>
      <c r="P7205" t="s">
        <v>83</v>
      </c>
      <c r="Q7205" t="s">
        <v>7629</v>
      </c>
      <c r="R7205" s="1">
        <v>8.7360000000000007</v>
      </c>
      <c r="S7205">
        <v>3</v>
      </c>
      <c r="T7205">
        <f t="shared" si="112"/>
        <v>10</v>
      </c>
      <c r="U7205" t="s">
        <v>52</v>
      </c>
      <c r="V7205">
        <v>0.6</v>
      </c>
      <c r="W7205">
        <v>5.2416</v>
      </c>
      <c r="X7205" s="1">
        <v>-5.2416</v>
      </c>
      <c r="Y7205" s="1">
        <v>13.977600000000001</v>
      </c>
      <c r="Z7205" t="s">
        <v>65</v>
      </c>
      <c r="AA7205" s="2">
        <v>-4.8048000000000002</v>
      </c>
      <c r="AB7205" s="3">
        <v>-0.54999999999999993</v>
      </c>
      <c r="AC7205" s="1">
        <v>-8.2992000000000008</v>
      </c>
      <c r="AD7205">
        <v>4</v>
      </c>
      <c r="AE7205">
        <v>4</v>
      </c>
      <c r="AF7205" t="s">
        <v>48</v>
      </c>
      <c r="AG7205">
        <v>2014</v>
      </c>
      <c r="AH7205">
        <f>COUNTBLANK(datos[[#This Row],[Row ID]:[Year sales]])</f>
        <v>0</v>
      </c>
    </row>
    <row r="7206" spans="1:34" x14ac:dyDescent="0.3">
      <c r="A7206">
        <v>7205</v>
      </c>
      <c r="B7206" t="s">
        <v>9374</v>
      </c>
      <c r="C7206" s="4">
        <v>42257</v>
      </c>
      <c r="D7206" s="4">
        <v>42264</v>
      </c>
      <c r="E7206" t="s">
        <v>67</v>
      </c>
      <c r="F7206" t="s">
        <v>4147</v>
      </c>
      <c r="G7206" t="s">
        <v>4148</v>
      </c>
      <c r="H7206" t="s">
        <v>37</v>
      </c>
      <c r="I7206" t="s">
        <v>38</v>
      </c>
      <c r="J7206" t="s">
        <v>286</v>
      </c>
      <c r="K7206" t="s">
        <v>287</v>
      </c>
      <c r="L7206">
        <v>10024</v>
      </c>
      <c r="M7206" t="s">
        <v>168</v>
      </c>
      <c r="N7206" t="s">
        <v>5233</v>
      </c>
      <c r="O7206" t="s">
        <v>62</v>
      </c>
      <c r="P7206" t="s">
        <v>86</v>
      </c>
      <c r="Q7206" t="s">
        <v>5234</v>
      </c>
      <c r="R7206" s="1">
        <v>6.08</v>
      </c>
      <c r="S7206">
        <v>2</v>
      </c>
      <c r="T7206">
        <f t="shared" si="112"/>
        <v>30</v>
      </c>
      <c r="U7206" t="s">
        <v>46</v>
      </c>
      <c r="V7206">
        <v>0</v>
      </c>
      <c r="W7206">
        <v>0</v>
      </c>
      <c r="X7206" s="1">
        <v>0</v>
      </c>
      <c r="Y7206" s="1">
        <v>6.08</v>
      </c>
      <c r="Z7206" t="s">
        <v>65</v>
      </c>
      <c r="AA7206" s="2">
        <v>2.0672000000000001</v>
      </c>
      <c r="AB7206" s="3">
        <v>0.34</v>
      </c>
      <c r="AC7206" s="1">
        <v>-4.0128000000000004</v>
      </c>
      <c r="AD7206">
        <v>7</v>
      </c>
      <c r="AE7206">
        <v>7</v>
      </c>
      <c r="AF7206" t="s">
        <v>48</v>
      </c>
      <c r="AG7206">
        <v>2015</v>
      </c>
      <c r="AH7206">
        <f>COUNTBLANK(datos[[#This Row],[Row ID]:[Year sales]])</f>
        <v>0</v>
      </c>
    </row>
    <row r="7207" spans="1:34" x14ac:dyDescent="0.3">
      <c r="A7207">
        <v>7206</v>
      </c>
      <c r="B7207" t="s">
        <v>9375</v>
      </c>
      <c r="C7207" s="4">
        <v>43010</v>
      </c>
      <c r="D7207" s="4">
        <v>43014</v>
      </c>
      <c r="E7207" t="s">
        <v>67</v>
      </c>
      <c r="F7207" t="s">
        <v>3722</v>
      </c>
      <c r="G7207" t="s">
        <v>3723</v>
      </c>
      <c r="H7207" t="s">
        <v>37</v>
      </c>
      <c r="I7207" t="s">
        <v>38</v>
      </c>
      <c r="J7207" t="s">
        <v>147</v>
      </c>
      <c r="K7207" t="s">
        <v>59</v>
      </c>
      <c r="L7207">
        <v>94109</v>
      </c>
      <c r="M7207" t="s">
        <v>60</v>
      </c>
      <c r="N7207" t="s">
        <v>2748</v>
      </c>
      <c r="O7207" t="s">
        <v>43</v>
      </c>
      <c r="P7207" t="s">
        <v>83</v>
      </c>
      <c r="Q7207" t="s">
        <v>2749</v>
      </c>
      <c r="R7207" s="1">
        <v>17.46</v>
      </c>
      <c r="S7207">
        <v>2</v>
      </c>
      <c r="T7207">
        <f t="shared" si="112"/>
        <v>14</v>
      </c>
      <c r="U7207" t="s">
        <v>46</v>
      </c>
      <c r="V7207">
        <v>0</v>
      </c>
      <c r="W7207">
        <v>0</v>
      </c>
      <c r="X7207" s="1">
        <v>0</v>
      </c>
      <c r="Y7207" s="1">
        <v>17.46</v>
      </c>
      <c r="Z7207" t="s">
        <v>65</v>
      </c>
      <c r="AA7207" s="2">
        <v>5.9363999999999999</v>
      </c>
      <c r="AB7207" s="3">
        <v>0.33999999999999997</v>
      </c>
      <c r="AC7207" s="1">
        <v>-11.5236</v>
      </c>
      <c r="AD7207">
        <v>4</v>
      </c>
      <c r="AE7207">
        <v>4</v>
      </c>
      <c r="AF7207" t="s">
        <v>48</v>
      </c>
      <c r="AG7207">
        <v>2017</v>
      </c>
      <c r="AH7207">
        <f>COUNTBLANK(datos[[#This Row],[Row ID]:[Year sales]])</f>
        <v>0</v>
      </c>
    </row>
    <row r="7208" spans="1:34" x14ac:dyDescent="0.3">
      <c r="A7208">
        <v>7207</v>
      </c>
      <c r="B7208" t="s">
        <v>9375</v>
      </c>
      <c r="C7208" s="4">
        <v>43010</v>
      </c>
      <c r="D7208" s="4">
        <v>43014</v>
      </c>
      <c r="E7208" t="s">
        <v>67</v>
      </c>
      <c r="F7208" t="s">
        <v>3722</v>
      </c>
      <c r="G7208" t="s">
        <v>3723</v>
      </c>
      <c r="H7208" t="s">
        <v>37</v>
      </c>
      <c r="I7208" t="s">
        <v>38</v>
      </c>
      <c r="J7208" t="s">
        <v>147</v>
      </c>
      <c r="K7208" t="s">
        <v>59</v>
      </c>
      <c r="L7208">
        <v>94109</v>
      </c>
      <c r="M7208" t="s">
        <v>60</v>
      </c>
      <c r="N7208" t="s">
        <v>9053</v>
      </c>
      <c r="O7208" t="s">
        <v>90</v>
      </c>
      <c r="P7208" t="s">
        <v>704</v>
      </c>
      <c r="Q7208" t="s">
        <v>9054</v>
      </c>
      <c r="R7208" s="1">
        <v>369.16</v>
      </c>
      <c r="S7208">
        <v>11</v>
      </c>
      <c r="T7208">
        <f t="shared" si="112"/>
        <v>14</v>
      </c>
      <c r="U7208" t="s">
        <v>75</v>
      </c>
      <c r="V7208">
        <v>0.2</v>
      </c>
      <c r="W7208">
        <v>73.832000000000008</v>
      </c>
      <c r="X7208" s="1">
        <v>-73.831999999999994</v>
      </c>
      <c r="Y7208" s="1">
        <v>442.99200000000002</v>
      </c>
      <c r="Z7208" t="s">
        <v>47</v>
      </c>
      <c r="AA7208" s="2">
        <v>32.301499999999997</v>
      </c>
      <c r="AB7208" s="3">
        <v>8.7499999999999981E-2</v>
      </c>
      <c r="AC7208" s="1">
        <v>-263.0265</v>
      </c>
      <c r="AD7208">
        <v>4</v>
      </c>
      <c r="AE7208">
        <v>4</v>
      </c>
      <c r="AF7208" t="s">
        <v>48</v>
      </c>
      <c r="AG7208">
        <v>2017</v>
      </c>
      <c r="AH7208">
        <f>COUNTBLANK(datos[[#This Row],[Row ID]:[Year sales]])</f>
        <v>0</v>
      </c>
    </row>
    <row r="7209" spans="1:34" x14ac:dyDescent="0.3">
      <c r="A7209">
        <v>7208</v>
      </c>
      <c r="B7209" t="s">
        <v>9376</v>
      </c>
      <c r="C7209" s="4">
        <v>42624</v>
      </c>
      <c r="D7209" s="4">
        <v>42626</v>
      </c>
      <c r="E7209" t="s">
        <v>208</v>
      </c>
      <c r="F7209" t="s">
        <v>228</v>
      </c>
      <c r="G7209" t="s">
        <v>229</v>
      </c>
      <c r="H7209" t="s">
        <v>57</v>
      </c>
      <c r="I7209" t="s">
        <v>38</v>
      </c>
      <c r="J7209" t="s">
        <v>564</v>
      </c>
      <c r="K7209" t="s">
        <v>330</v>
      </c>
      <c r="L7209">
        <v>85023</v>
      </c>
      <c r="M7209" t="s">
        <v>60</v>
      </c>
      <c r="N7209" t="s">
        <v>3347</v>
      </c>
      <c r="O7209" t="s">
        <v>62</v>
      </c>
      <c r="P7209" t="s">
        <v>86</v>
      </c>
      <c r="Q7209" t="s">
        <v>3348</v>
      </c>
      <c r="R7209" s="1">
        <v>2.9119999999999999</v>
      </c>
      <c r="S7209">
        <v>2</v>
      </c>
      <c r="T7209">
        <f t="shared" si="112"/>
        <v>35</v>
      </c>
      <c r="U7209" t="s">
        <v>46</v>
      </c>
      <c r="V7209">
        <v>0.2</v>
      </c>
      <c r="W7209">
        <v>0.58240000000000003</v>
      </c>
      <c r="X7209" s="1">
        <v>-0.58240000000000003</v>
      </c>
      <c r="Y7209" s="1">
        <v>3.4943999999999997</v>
      </c>
      <c r="Z7209" t="s">
        <v>65</v>
      </c>
      <c r="AA7209" s="2">
        <v>0.91</v>
      </c>
      <c r="AB7209" s="3">
        <v>0.3125</v>
      </c>
      <c r="AC7209" s="1">
        <v>-1.4196</v>
      </c>
      <c r="AD7209">
        <v>2</v>
      </c>
      <c r="AE7209">
        <v>2</v>
      </c>
      <c r="AF7209" t="s">
        <v>48</v>
      </c>
      <c r="AG7209">
        <v>2016</v>
      </c>
      <c r="AH7209">
        <f>COUNTBLANK(datos[[#This Row],[Row ID]:[Year sales]])</f>
        <v>0</v>
      </c>
    </row>
    <row r="7210" spans="1:34" x14ac:dyDescent="0.3">
      <c r="A7210">
        <v>7209</v>
      </c>
      <c r="B7210" t="s">
        <v>9376</v>
      </c>
      <c r="C7210" s="4">
        <v>42624</v>
      </c>
      <c r="D7210" s="4">
        <v>42626</v>
      </c>
      <c r="E7210" t="s">
        <v>208</v>
      </c>
      <c r="F7210" t="s">
        <v>228</v>
      </c>
      <c r="G7210" t="s">
        <v>229</v>
      </c>
      <c r="H7210" t="s">
        <v>57</v>
      </c>
      <c r="I7210" t="s">
        <v>38</v>
      </c>
      <c r="J7210" t="s">
        <v>564</v>
      </c>
      <c r="K7210" t="s">
        <v>330</v>
      </c>
      <c r="L7210">
        <v>85023</v>
      </c>
      <c r="M7210" t="s">
        <v>60</v>
      </c>
      <c r="N7210" t="s">
        <v>9273</v>
      </c>
      <c r="O7210" t="s">
        <v>62</v>
      </c>
      <c r="P7210" t="s">
        <v>110</v>
      </c>
      <c r="Q7210" t="s">
        <v>9274</v>
      </c>
      <c r="R7210" s="1">
        <v>20.736000000000001</v>
      </c>
      <c r="S7210">
        <v>4</v>
      </c>
      <c r="T7210">
        <f t="shared" si="112"/>
        <v>7</v>
      </c>
      <c r="U7210" t="s">
        <v>52</v>
      </c>
      <c r="V7210">
        <v>0.2</v>
      </c>
      <c r="W7210">
        <v>4.1472000000000007</v>
      </c>
      <c r="X7210" s="1">
        <v>-4.1471999999999998</v>
      </c>
      <c r="Y7210" s="1">
        <v>24.883200000000002</v>
      </c>
      <c r="Z7210" t="s">
        <v>65</v>
      </c>
      <c r="AA7210" s="2">
        <v>7.2576000000000001</v>
      </c>
      <c r="AB7210" s="3">
        <v>0.35</v>
      </c>
      <c r="AC7210" s="1">
        <v>-9.3312000000000008</v>
      </c>
      <c r="AD7210">
        <v>2</v>
      </c>
      <c r="AE7210">
        <v>2</v>
      </c>
      <c r="AF7210" t="s">
        <v>48</v>
      </c>
      <c r="AG7210">
        <v>2016</v>
      </c>
      <c r="AH7210">
        <f>COUNTBLANK(datos[[#This Row],[Row ID]:[Year sales]])</f>
        <v>0</v>
      </c>
    </row>
    <row r="7211" spans="1:34" x14ac:dyDescent="0.3">
      <c r="A7211">
        <v>7210</v>
      </c>
      <c r="B7211" t="s">
        <v>9376</v>
      </c>
      <c r="C7211" s="4">
        <v>42624</v>
      </c>
      <c r="D7211" s="4">
        <v>42626</v>
      </c>
      <c r="E7211" t="s">
        <v>208</v>
      </c>
      <c r="F7211" t="s">
        <v>228</v>
      </c>
      <c r="G7211" t="s">
        <v>229</v>
      </c>
      <c r="H7211" t="s">
        <v>57</v>
      </c>
      <c r="I7211" t="s">
        <v>38</v>
      </c>
      <c r="J7211" t="s">
        <v>564</v>
      </c>
      <c r="K7211" t="s">
        <v>330</v>
      </c>
      <c r="L7211">
        <v>85023</v>
      </c>
      <c r="M7211" t="s">
        <v>60</v>
      </c>
      <c r="N7211" t="s">
        <v>1791</v>
      </c>
      <c r="O7211" t="s">
        <v>62</v>
      </c>
      <c r="P7211" t="s">
        <v>110</v>
      </c>
      <c r="Q7211" t="s">
        <v>1792</v>
      </c>
      <c r="R7211" s="1">
        <v>9.5679999999999996</v>
      </c>
      <c r="S7211">
        <v>2</v>
      </c>
      <c r="T7211">
        <f t="shared" si="112"/>
        <v>32</v>
      </c>
      <c r="U7211" t="s">
        <v>46</v>
      </c>
      <c r="V7211">
        <v>0.2</v>
      </c>
      <c r="W7211">
        <v>1.9136</v>
      </c>
      <c r="X7211" s="1">
        <v>-1.9136</v>
      </c>
      <c r="Y7211" s="1">
        <v>11.4816</v>
      </c>
      <c r="Z7211" t="s">
        <v>65</v>
      </c>
      <c r="AA7211" s="2">
        <v>2.99</v>
      </c>
      <c r="AB7211" s="3">
        <v>0.31250000000000006</v>
      </c>
      <c r="AC7211" s="1">
        <v>-4.6643999999999997</v>
      </c>
      <c r="AD7211">
        <v>2</v>
      </c>
      <c r="AE7211">
        <v>2</v>
      </c>
      <c r="AF7211" t="s">
        <v>48</v>
      </c>
      <c r="AG7211">
        <v>2016</v>
      </c>
      <c r="AH7211">
        <f>COUNTBLANK(datos[[#This Row],[Row ID]:[Year sales]])</f>
        <v>0</v>
      </c>
    </row>
    <row r="7212" spans="1:34" x14ac:dyDescent="0.3">
      <c r="A7212">
        <v>7211</v>
      </c>
      <c r="B7212" t="s">
        <v>9377</v>
      </c>
      <c r="C7212" s="4">
        <v>42523</v>
      </c>
      <c r="D7212" s="4">
        <v>42527</v>
      </c>
      <c r="E7212" t="s">
        <v>67</v>
      </c>
      <c r="F7212" t="s">
        <v>4792</v>
      </c>
      <c r="G7212" t="s">
        <v>4793</v>
      </c>
      <c r="H7212" t="s">
        <v>57</v>
      </c>
      <c r="I7212" t="s">
        <v>38</v>
      </c>
      <c r="J7212" t="s">
        <v>115</v>
      </c>
      <c r="K7212" t="s">
        <v>116</v>
      </c>
      <c r="L7212">
        <v>98115</v>
      </c>
      <c r="M7212" t="s">
        <v>60</v>
      </c>
      <c r="N7212" t="s">
        <v>7087</v>
      </c>
      <c r="O7212" t="s">
        <v>62</v>
      </c>
      <c r="P7212" t="s">
        <v>110</v>
      </c>
      <c r="Q7212" t="s">
        <v>7088</v>
      </c>
      <c r="R7212" s="1">
        <v>30.18</v>
      </c>
      <c r="S7212">
        <v>3</v>
      </c>
      <c r="T7212">
        <f t="shared" si="112"/>
        <v>15</v>
      </c>
      <c r="U7212" t="s">
        <v>52</v>
      </c>
      <c r="V7212">
        <v>0</v>
      </c>
      <c r="W7212">
        <v>0</v>
      </c>
      <c r="X7212" s="1">
        <v>0</v>
      </c>
      <c r="Y7212" s="1">
        <v>30.18</v>
      </c>
      <c r="Z7212" t="s">
        <v>65</v>
      </c>
      <c r="AA7212" s="2">
        <v>13.8828</v>
      </c>
      <c r="AB7212" s="3">
        <v>0.45999999999999996</v>
      </c>
      <c r="AC7212" s="1">
        <v>-16.2972</v>
      </c>
      <c r="AD7212">
        <v>4</v>
      </c>
      <c r="AE7212">
        <v>4</v>
      </c>
      <c r="AF7212" t="s">
        <v>48</v>
      </c>
      <c r="AG7212">
        <v>2016</v>
      </c>
      <c r="AH7212">
        <f>COUNTBLANK(datos[[#This Row],[Row ID]:[Year sales]])</f>
        <v>0</v>
      </c>
    </row>
    <row r="7213" spans="1:34" x14ac:dyDescent="0.3">
      <c r="A7213">
        <v>7212</v>
      </c>
      <c r="B7213" t="s">
        <v>9377</v>
      </c>
      <c r="C7213" s="4">
        <v>42523</v>
      </c>
      <c r="D7213" s="4">
        <v>42527</v>
      </c>
      <c r="E7213" t="s">
        <v>67</v>
      </c>
      <c r="F7213" t="s">
        <v>4792</v>
      </c>
      <c r="G7213" t="s">
        <v>4793</v>
      </c>
      <c r="H7213" t="s">
        <v>57</v>
      </c>
      <c r="I7213" t="s">
        <v>38</v>
      </c>
      <c r="J7213" t="s">
        <v>115</v>
      </c>
      <c r="K7213" t="s">
        <v>116</v>
      </c>
      <c r="L7213">
        <v>98115</v>
      </c>
      <c r="M7213" t="s">
        <v>60</v>
      </c>
      <c r="N7213" t="s">
        <v>314</v>
      </c>
      <c r="O7213" t="s">
        <v>62</v>
      </c>
      <c r="P7213" t="s">
        <v>94</v>
      </c>
      <c r="Q7213" t="s">
        <v>315</v>
      </c>
      <c r="R7213" s="1">
        <v>51.648000000000003</v>
      </c>
      <c r="S7213">
        <v>12</v>
      </c>
      <c r="T7213">
        <f t="shared" si="112"/>
        <v>37</v>
      </c>
      <c r="U7213" t="s">
        <v>75</v>
      </c>
      <c r="V7213">
        <v>0.2</v>
      </c>
      <c r="W7213">
        <v>10.329600000000001</v>
      </c>
      <c r="X7213" s="1">
        <v>-10.329599999999999</v>
      </c>
      <c r="Y7213" s="1">
        <v>61.977600000000002</v>
      </c>
      <c r="Z7213" t="s">
        <v>99</v>
      </c>
      <c r="AA7213" s="2">
        <v>18.7224</v>
      </c>
      <c r="AB7213" s="3">
        <v>0.36249999999999999</v>
      </c>
      <c r="AC7213" s="1">
        <v>-22.596</v>
      </c>
      <c r="AD7213">
        <v>4</v>
      </c>
      <c r="AE7213">
        <v>4</v>
      </c>
      <c r="AF7213" t="s">
        <v>48</v>
      </c>
      <c r="AG7213">
        <v>2016</v>
      </c>
      <c r="AH7213">
        <f>COUNTBLANK(datos[[#This Row],[Row ID]:[Year sales]])</f>
        <v>0</v>
      </c>
    </row>
    <row r="7214" spans="1:34" x14ac:dyDescent="0.3">
      <c r="A7214">
        <v>7213</v>
      </c>
      <c r="B7214" t="s">
        <v>9377</v>
      </c>
      <c r="C7214" s="4">
        <v>42523</v>
      </c>
      <c r="D7214" s="4">
        <v>42527</v>
      </c>
      <c r="E7214" t="s">
        <v>67</v>
      </c>
      <c r="F7214" t="s">
        <v>4792</v>
      </c>
      <c r="G7214" t="s">
        <v>4793</v>
      </c>
      <c r="H7214" t="s">
        <v>57</v>
      </c>
      <c r="I7214" t="s">
        <v>38</v>
      </c>
      <c r="J7214" t="s">
        <v>115</v>
      </c>
      <c r="K7214" t="s">
        <v>116</v>
      </c>
      <c r="L7214">
        <v>98115</v>
      </c>
      <c r="M7214" t="s">
        <v>60</v>
      </c>
      <c r="N7214" t="s">
        <v>2381</v>
      </c>
      <c r="O7214" t="s">
        <v>62</v>
      </c>
      <c r="P7214" t="s">
        <v>94</v>
      </c>
      <c r="Q7214" t="s">
        <v>2382</v>
      </c>
      <c r="R7214" s="1">
        <v>11.231999999999999</v>
      </c>
      <c r="S7214">
        <v>3</v>
      </c>
      <c r="T7214">
        <f t="shared" si="112"/>
        <v>31</v>
      </c>
      <c r="U7214" t="s">
        <v>52</v>
      </c>
      <c r="V7214">
        <v>0.2</v>
      </c>
      <c r="W7214">
        <v>2.2464</v>
      </c>
      <c r="X7214" s="1">
        <v>-2.2464</v>
      </c>
      <c r="Y7214" s="1">
        <v>13.478399999999999</v>
      </c>
      <c r="Z7214" t="s">
        <v>65</v>
      </c>
      <c r="AA7214" s="2">
        <v>3.9312</v>
      </c>
      <c r="AB7214" s="3">
        <v>0.35000000000000003</v>
      </c>
      <c r="AC7214" s="1">
        <v>-5.0544000000000002</v>
      </c>
      <c r="AD7214">
        <v>4</v>
      </c>
      <c r="AE7214">
        <v>4</v>
      </c>
      <c r="AF7214" t="s">
        <v>48</v>
      </c>
      <c r="AG7214">
        <v>2016</v>
      </c>
      <c r="AH7214">
        <f>COUNTBLANK(datos[[#This Row],[Row ID]:[Year sales]])</f>
        <v>0</v>
      </c>
    </row>
    <row r="7215" spans="1:34" x14ac:dyDescent="0.3">
      <c r="A7215">
        <v>7214</v>
      </c>
      <c r="B7215" t="s">
        <v>9378</v>
      </c>
      <c r="C7215" s="4">
        <v>43023</v>
      </c>
      <c r="D7215" s="4">
        <v>43027</v>
      </c>
      <c r="E7215" t="s">
        <v>67</v>
      </c>
      <c r="F7215" t="s">
        <v>4294</v>
      </c>
      <c r="G7215" t="s">
        <v>4295</v>
      </c>
      <c r="H7215" t="s">
        <v>37</v>
      </c>
      <c r="I7215" t="s">
        <v>38</v>
      </c>
      <c r="J7215" t="s">
        <v>9379</v>
      </c>
      <c r="K7215" t="s">
        <v>59</v>
      </c>
      <c r="L7215">
        <v>93010</v>
      </c>
      <c r="M7215" t="s">
        <v>60</v>
      </c>
      <c r="N7215" t="s">
        <v>4511</v>
      </c>
      <c r="O7215" t="s">
        <v>62</v>
      </c>
      <c r="P7215" t="s">
        <v>63</v>
      </c>
      <c r="Q7215" t="s">
        <v>4512</v>
      </c>
      <c r="R7215" s="1">
        <v>14.73</v>
      </c>
      <c r="S7215">
        <v>3</v>
      </c>
      <c r="T7215">
        <f t="shared" si="112"/>
        <v>18</v>
      </c>
      <c r="U7215" t="s">
        <v>52</v>
      </c>
      <c r="V7215">
        <v>0</v>
      </c>
      <c r="W7215">
        <v>0</v>
      </c>
      <c r="X7215" s="1">
        <v>0</v>
      </c>
      <c r="Y7215" s="1">
        <v>14.73</v>
      </c>
      <c r="Z7215" t="s">
        <v>65</v>
      </c>
      <c r="AA7215" s="2">
        <v>7.2176999999999998</v>
      </c>
      <c r="AB7215" s="3">
        <v>0.49</v>
      </c>
      <c r="AC7215" s="1">
        <v>-7.5122999999999998</v>
      </c>
      <c r="AD7215">
        <v>4</v>
      </c>
      <c r="AE7215">
        <v>4</v>
      </c>
      <c r="AF7215" t="s">
        <v>48</v>
      </c>
      <c r="AG7215">
        <v>2017</v>
      </c>
      <c r="AH7215">
        <f>COUNTBLANK(datos[[#This Row],[Row ID]:[Year sales]])</f>
        <v>0</v>
      </c>
    </row>
    <row r="7216" spans="1:34" x14ac:dyDescent="0.3">
      <c r="A7216">
        <v>7215</v>
      </c>
      <c r="B7216" t="s">
        <v>9380</v>
      </c>
      <c r="C7216" s="4">
        <v>42274</v>
      </c>
      <c r="D7216" s="4">
        <v>42277</v>
      </c>
      <c r="E7216" t="s">
        <v>34</v>
      </c>
      <c r="F7216" t="s">
        <v>2532</v>
      </c>
      <c r="G7216" t="s">
        <v>2533</v>
      </c>
      <c r="H7216" t="s">
        <v>57</v>
      </c>
      <c r="I7216" t="s">
        <v>38</v>
      </c>
      <c r="J7216" t="s">
        <v>902</v>
      </c>
      <c r="K7216" t="s">
        <v>258</v>
      </c>
      <c r="L7216">
        <v>48205</v>
      </c>
      <c r="M7216" t="s">
        <v>125</v>
      </c>
      <c r="N7216" t="s">
        <v>4870</v>
      </c>
      <c r="O7216" t="s">
        <v>62</v>
      </c>
      <c r="P7216" t="s">
        <v>86</v>
      </c>
      <c r="Q7216" t="s">
        <v>4871</v>
      </c>
      <c r="R7216" s="1">
        <v>16.399999999999999</v>
      </c>
      <c r="S7216">
        <v>5</v>
      </c>
      <c r="T7216">
        <f t="shared" si="112"/>
        <v>22</v>
      </c>
      <c r="U7216" t="s">
        <v>75</v>
      </c>
      <c r="V7216">
        <v>0</v>
      </c>
      <c r="W7216">
        <v>0</v>
      </c>
      <c r="X7216" s="1">
        <v>0</v>
      </c>
      <c r="Y7216" s="1">
        <v>16.399999999999999</v>
      </c>
      <c r="Z7216" t="s">
        <v>65</v>
      </c>
      <c r="AA7216" s="2">
        <v>4.7560000000000002</v>
      </c>
      <c r="AB7216" s="3">
        <v>0.29000000000000004</v>
      </c>
      <c r="AC7216" s="1">
        <v>-11.644</v>
      </c>
      <c r="AD7216">
        <v>3</v>
      </c>
      <c r="AE7216">
        <v>3</v>
      </c>
      <c r="AF7216" t="s">
        <v>48</v>
      </c>
      <c r="AG7216">
        <v>2015</v>
      </c>
      <c r="AH7216">
        <f>COUNTBLANK(datos[[#This Row],[Row ID]:[Year sales]])</f>
        <v>0</v>
      </c>
    </row>
    <row r="7217" spans="1:34" x14ac:dyDescent="0.3">
      <c r="A7217">
        <v>7216</v>
      </c>
      <c r="B7217" t="s">
        <v>9380</v>
      </c>
      <c r="C7217" s="4">
        <v>42274</v>
      </c>
      <c r="D7217" s="4">
        <v>42277</v>
      </c>
      <c r="E7217" t="s">
        <v>34</v>
      </c>
      <c r="F7217" t="s">
        <v>2532</v>
      </c>
      <c r="G7217" t="s">
        <v>2533</v>
      </c>
      <c r="H7217" t="s">
        <v>57</v>
      </c>
      <c r="I7217" t="s">
        <v>38</v>
      </c>
      <c r="J7217" t="s">
        <v>902</v>
      </c>
      <c r="K7217" t="s">
        <v>258</v>
      </c>
      <c r="L7217">
        <v>48205</v>
      </c>
      <c r="M7217" t="s">
        <v>125</v>
      </c>
      <c r="N7217" t="s">
        <v>3380</v>
      </c>
      <c r="O7217" t="s">
        <v>62</v>
      </c>
      <c r="P7217" t="s">
        <v>110</v>
      </c>
      <c r="Q7217" t="s">
        <v>3381</v>
      </c>
      <c r="R7217" s="1">
        <v>25.92</v>
      </c>
      <c r="S7217">
        <v>4</v>
      </c>
      <c r="T7217">
        <f t="shared" si="112"/>
        <v>28</v>
      </c>
      <c r="U7217" t="s">
        <v>52</v>
      </c>
      <c r="V7217">
        <v>0</v>
      </c>
      <c r="W7217">
        <v>0</v>
      </c>
      <c r="X7217" s="1">
        <v>0</v>
      </c>
      <c r="Y7217" s="1">
        <v>25.92</v>
      </c>
      <c r="Z7217" t="s">
        <v>65</v>
      </c>
      <c r="AA7217" s="2">
        <v>12.441599999999999</v>
      </c>
      <c r="AB7217" s="3">
        <v>0.47999999999999993</v>
      </c>
      <c r="AC7217" s="1">
        <v>-13.478400000000001</v>
      </c>
      <c r="AD7217">
        <v>3</v>
      </c>
      <c r="AE7217">
        <v>3</v>
      </c>
      <c r="AF7217" t="s">
        <v>48</v>
      </c>
      <c r="AG7217">
        <v>2015</v>
      </c>
      <c r="AH7217">
        <f>COUNTBLANK(datos[[#This Row],[Row ID]:[Year sales]])</f>
        <v>0</v>
      </c>
    </row>
    <row r="7218" spans="1:34" x14ac:dyDescent="0.3">
      <c r="A7218">
        <v>7217</v>
      </c>
      <c r="B7218" t="s">
        <v>9381</v>
      </c>
      <c r="C7218" s="4">
        <v>42127</v>
      </c>
      <c r="D7218" s="4">
        <v>42130</v>
      </c>
      <c r="E7218" t="s">
        <v>208</v>
      </c>
      <c r="F7218" t="s">
        <v>474</v>
      </c>
      <c r="G7218" t="s">
        <v>475</v>
      </c>
      <c r="H7218" t="s">
        <v>37</v>
      </c>
      <c r="I7218" t="s">
        <v>38</v>
      </c>
      <c r="J7218" t="s">
        <v>147</v>
      </c>
      <c r="K7218" t="s">
        <v>59</v>
      </c>
      <c r="L7218">
        <v>94109</v>
      </c>
      <c r="M7218" t="s">
        <v>60</v>
      </c>
      <c r="N7218" t="s">
        <v>1782</v>
      </c>
      <c r="O7218" t="s">
        <v>62</v>
      </c>
      <c r="P7218" t="s">
        <v>86</v>
      </c>
      <c r="Q7218" t="s">
        <v>1783</v>
      </c>
      <c r="R7218" s="1">
        <v>8.82</v>
      </c>
      <c r="S7218">
        <v>3</v>
      </c>
      <c r="T7218">
        <f t="shared" si="112"/>
        <v>32</v>
      </c>
      <c r="U7218" t="s">
        <v>52</v>
      </c>
      <c r="V7218">
        <v>0</v>
      </c>
      <c r="W7218">
        <v>0</v>
      </c>
      <c r="X7218" s="1">
        <v>0</v>
      </c>
      <c r="Y7218" s="1">
        <v>8.82</v>
      </c>
      <c r="Z7218" t="s">
        <v>65</v>
      </c>
      <c r="AA7218" s="2">
        <v>2.5577999999999999</v>
      </c>
      <c r="AB7218" s="3">
        <v>0.28999999999999998</v>
      </c>
      <c r="AC7218" s="1">
        <v>-6.2622</v>
      </c>
      <c r="AD7218">
        <v>3</v>
      </c>
      <c r="AE7218">
        <v>3</v>
      </c>
      <c r="AF7218" t="s">
        <v>48</v>
      </c>
      <c r="AG7218">
        <v>2015</v>
      </c>
      <c r="AH7218">
        <f>COUNTBLANK(datos[[#This Row],[Row ID]:[Year sales]])</f>
        <v>0</v>
      </c>
    </row>
    <row r="7219" spans="1:34" x14ac:dyDescent="0.3">
      <c r="A7219">
        <v>7218</v>
      </c>
      <c r="B7219" t="s">
        <v>9381</v>
      </c>
      <c r="C7219" s="4">
        <v>42127</v>
      </c>
      <c r="D7219" s="4">
        <v>42130</v>
      </c>
      <c r="E7219" t="s">
        <v>208</v>
      </c>
      <c r="F7219" t="s">
        <v>474</v>
      </c>
      <c r="G7219" t="s">
        <v>475</v>
      </c>
      <c r="H7219" t="s">
        <v>37</v>
      </c>
      <c r="I7219" t="s">
        <v>38</v>
      </c>
      <c r="J7219" t="s">
        <v>147</v>
      </c>
      <c r="K7219" t="s">
        <v>59</v>
      </c>
      <c r="L7219">
        <v>94109</v>
      </c>
      <c r="M7219" t="s">
        <v>60</v>
      </c>
      <c r="N7219" t="s">
        <v>3595</v>
      </c>
      <c r="O7219" t="s">
        <v>62</v>
      </c>
      <c r="P7219" t="s">
        <v>94</v>
      </c>
      <c r="Q7219" t="s">
        <v>8617</v>
      </c>
      <c r="R7219" s="1">
        <v>62.496000000000002</v>
      </c>
      <c r="S7219">
        <v>2</v>
      </c>
      <c r="T7219">
        <f t="shared" si="112"/>
        <v>24</v>
      </c>
      <c r="U7219" t="s">
        <v>46</v>
      </c>
      <c r="V7219">
        <v>0.2</v>
      </c>
      <c r="W7219">
        <v>12.499200000000002</v>
      </c>
      <c r="X7219" s="1">
        <v>-12.4992</v>
      </c>
      <c r="Y7219" s="1">
        <v>74.995200000000011</v>
      </c>
      <c r="Z7219" t="s">
        <v>99</v>
      </c>
      <c r="AA7219" s="2">
        <v>21.8736</v>
      </c>
      <c r="AB7219" s="3">
        <v>0.35</v>
      </c>
      <c r="AC7219" s="1">
        <v>-28.123200000000001</v>
      </c>
      <c r="AD7219">
        <v>3</v>
      </c>
      <c r="AE7219">
        <v>3</v>
      </c>
      <c r="AF7219" t="s">
        <v>48</v>
      </c>
      <c r="AG7219">
        <v>2015</v>
      </c>
      <c r="AH7219">
        <f>COUNTBLANK(datos[[#This Row],[Row ID]:[Year sales]])</f>
        <v>0</v>
      </c>
    </row>
    <row r="7220" spans="1:34" x14ac:dyDescent="0.3">
      <c r="A7220">
        <v>7219</v>
      </c>
      <c r="B7220" t="s">
        <v>9381</v>
      </c>
      <c r="C7220" s="4">
        <v>42127</v>
      </c>
      <c r="D7220" s="4">
        <v>42130</v>
      </c>
      <c r="E7220" t="s">
        <v>208</v>
      </c>
      <c r="F7220" t="s">
        <v>474</v>
      </c>
      <c r="G7220" t="s">
        <v>475</v>
      </c>
      <c r="H7220" t="s">
        <v>37</v>
      </c>
      <c r="I7220" t="s">
        <v>38</v>
      </c>
      <c r="J7220" t="s">
        <v>147</v>
      </c>
      <c r="K7220" t="s">
        <v>59</v>
      </c>
      <c r="L7220">
        <v>94109</v>
      </c>
      <c r="M7220" t="s">
        <v>60</v>
      </c>
      <c r="N7220" t="s">
        <v>498</v>
      </c>
      <c r="O7220" t="s">
        <v>90</v>
      </c>
      <c r="P7220" t="s">
        <v>181</v>
      </c>
      <c r="Q7220" t="s">
        <v>499</v>
      </c>
      <c r="R7220" s="1">
        <v>339.96</v>
      </c>
      <c r="S7220">
        <v>4</v>
      </c>
      <c r="T7220">
        <f t="shared" si="112"/>
        <v>31</v>
      </c>
      <c r="U7220" t="s">
        <v>52</v>
      </c>
      <c r="V7220">
        <v>0</v>
      </c>
      <c r="W7220">
        <v>0</v>
      </c>
      <c r="X7220" s="1">
        <v>0</v>
      </c>
      <c r="Y7220" s="1">
        <v>339.96</v>
      </c>
      <c r="Z7220" t="s">
        <v>47</v>
      </c>
      <c r="AA7220" s="2">
        <v>122.3856</v>
      </c>
      <c r="AB7220" s="3">
        <v>0.36</v>
      </c>
      <c r="AC7220" s="1">
        <v>-217.5744</v>
      </c>
      <c r="AD7220">
        <v>3</v>
      </c>
      <c r="AE7220">
        <v>3</v>
      </c>
      <c r="AF7220" t="s">
        <v>48</v>
      </c>
      <c r="AG7220">
        <v>2015</v>
      </c>
      <c r="AH7220">
        <f>COUNTBLANK(datos[[#This Row],[Row ID]:[Year sales]])</f>
        <v>0</v>
      </c>
    </row>
    <row r="7221" spans="1:34" x14ac:dyDescent="0.3">
      <c r="A7221">
        <v>7220</v>
      </c>
      <c r="B7221" t="s">
        <v>9381</v>
      </c>
      <c r="C7221" s="4">
        <v>42127</v>
      </c>
      <c r="D7221" s="4">
        <v>42130</v>
      </c>
      <c r="E7221" t="s">
        <v>208</v>
      </c>
      <c r="F7221" t="s">
        <v>474</v>
      </c>
      <c r="G7221" t="s">
        <v>475</v>
      </c>
      <c r="H7221" t="s">
        <v>37</v>
      </c>
      <c r="I7221" t="s">
        <v>38</v>
      </c>
      <c r="J7221" t="s">
        <v>147</v>
      </c>
      <c r="K7221" t="s">
        <v>59</v>
      </c>
      <c r="L7221">
        <v>94109</v>
      </c>
      <c r="M7221" t="s">
        <v>60</v>
      </c>
      <c r="N7221" t="s">
        <v>2283</v>
      </c>
      <c r="O7221" t="s">
        <v>62</v>
      </c>
      <c r="P7221" t="s">
        <v>94</v>
      </c>
      <c r="Q7221" t="s">
        <v>2284</v>
      </c>
      <c r="R7221" s="1">
        <v>49.567999999999998</v>
      </c>
      <c r="S7221">
        <v>2</v>
      </c>
      <c r="T7221">
        <f t="shared" si="112"/>
        <v>18</v>
      </c>
      <c r="U7221" t="s">
        <v>46</v>
      </c>
      <c r="V7221">
        <v>0.2</v>
      </c>
      <c r="W7221">
        <v>9.9136000000000006</v>
      </c>
      <c r="X7221" s="1">
        <v>-9.9136000000000006</v>
      </c>
      <c r="Y7221" s="1">
        <v>59.4816</v>
      </c>
      <c r="Z7221" t="s">
        <v>99</v>
      </c>
      <c r="AA7221" s="2">
        <v>17.348800000000001</v>
      </c>
      <c r="AB7221" s="3">
        <v>0.35000000000000003</v>
      </c>
      <c r="AC7221" s="1">
        <v>-22.305599999999998</v>
      </c>
      <c r="AD7221">
        <v>3</v>
      </c>
      <c r="AE7221">
        <v>3</v>
      </c>
      <c r="AF7221" t="s">
        <v>48</v>
      </c>
      <c r="AG7221">
        <v>2015</v>
      </c>
      <c r="AH7221">
        <f>COUNTBLANK(datos[[#This Row],[Row ID]:[Year sales]])</f>
        <v>0</v>
      </c>
    </row>
    <row r="7222" spans="1:34" x14ac:dyDescent="0.3">
      <c r="A7222">
        <v>7221</v>
      </c>
      <c r="B7222" t="s">
        <v>9382</v>
      </c>
      <c r="C7222" s="4">
        <v>42744</v>
      </c>
      <c r="D7222" s="4">
        <v>42748</v>
      </c>
      <c r="E7222" t="s">
        <v>67</v>
      </c>
      <c r="F7222" t="s">
        <v>3751</v>
      </c>
      <c r="G7222" t="s">
        <v>3752</v>
      </c>
      <c r="H7222" t="s">
        <v>37</v>
      </c>
      <c r="I7222" t="s">
        <v>38</v>
      </c>
      <c r="J7222" t="s">
        <v>166</v>
      </c>
      <c r="K7222" t="s">
        <v>167</v>
      </c>
      <c r="L7222">
        <v>19140</v>
      </c>
      <c r="M7222" t="s">
        <v>168</v>
      </c>
      <c r="N7222" t="s">
        <v>2233</v>
      </c>
      <c r="O7222" t="s">
        <v>62</v>
      </c>
      <c r="P7222" t="s">
        <v>94</v>
      </c>
      <c r="Q7222" t="s">
        <v>2234</v>
      </c>
      <c r="R7222" s="1">
        <v>274.49099999999999</v>
      </c>
      <c r="S7222">
        <v>3</v>
      </c>
      <c r="T7222">
        <f t="shared" si="112"/>
        <v>34</v>
      </c>
      <c r="U7222" t="s">
        <v>52</v>
      </c>
      <c r="V7222">
        <v>0.7</v>
      </c>
      <c r="W7222">
        <v>192.14369999999997</v>
      </c>
      <c r="X7222" s="1">
        <v>-192.1437</v>
      </c>
      <c r="Y7222" s="1">
        <v>466.63469999999995</v>
      </c>
      <c r="Z7222" t="s">
        <v>47</v>
      </c>
      <c r="AA7222" s="2">
        <v>-228.74250000000001</v>
      </c>
      <c r="AB7222" s="3">
        <v>-0.83333333333333337</v>
      </c>
      <c r="AC7222" s="1">
        <v>-311.08980000000003</v>
      </c>
      <c r="AD7222">
        <v>4</v>
      </c>
      <c r="AE7222">
        <v>4</v>
      </c>
      <c r="AF7222" t="s">
        <v>48</v>
      </c>
      <c r="AG7222">
        <v>2017</v>
      </c>
      <c r="AH7222">
        <f>COUNTBLANK(datos[[#This Row],[Row ID]:[Year sales]])</f>
        <v>0</v>
      </c>
    </row>
    <row r="7223" spans="1:34" x14ac:dyDescent="0.3">
      <c r="A7223">
        <v>7222</v>
      </c>
      <c r="B7223" t="s">
        <v>9383</v>
      </c>
      <c r="C7223" s="4">
        <v>42762</v>
      </c>
      <c r="D7223" s="4">
        <v>42766</v>
      </c>
      <c r="E7223" t="s">
        <v>67</v>
      </c>
      <c r="F7223" t="s">
        <v>5242</v>
      </c>
      <c r="G7223" t="s">
        <v>5243</v>
      </c>
      <c r="H7223" t="s">
        <v>37</v>
      </c>
      <c r="I7223" t="s">
        <v>38</v>
      </c>
      <c r="J7223" t="s">
        <v>286</v>
      </c>
      <c r="K7223" t="s">
        <v>287</v>
      </c>
      <c r="L7223">
        <v>10035</v>
      </c>
      <c r="M7223" t="s">
        <v>168</v>
      </c>
      <c r="N7223" t="s">
        <v>7626</v>
      </c>
      <c r="O7223" t="s">
        <v>90</v>
      </c>
      <c r="P7223" t="s">
        <v>91</v>
      </c>
      <c r="Q7223" t="s">
        <v>7627</v>
      </c>
      <c r="R7223" s="1">
        <v>137.94</v>
      </c>
      <c r="S7223">
        <v>3</v>
      </c>
      <c r="T7223">
        <f t="shared" si="112"/>
        <v>12</v>
      </c>
      <c r="U7223" t="s">
        <v>52</v>
      </c>
      <c r="V7223">
        <v>0</v>
      </c>
      <c r="W7223">
        <v>0</v>
      </c>
      <c r="X7223" s="1">
        <v>0</v>
      </c>
      <c r="Y7223" s="1">
        <v>137.94</v>
      </c>
      <c r="Z7223" t="s">
        <v>99</v>
      </c>
      <c r="AA7223" s="2">
        <v>35.864400000000003</v>
      </c>
      <c r="AB7223" s="3">
        <v>0.26</v>
      </c>
      <c r="AC7223" s="1">
        <v>-102.07559999999999</v>
      </c>
      <c r="AD7223">
        <v>4</v>
      </c>
      <c r="AE7223">
        <v>4</v>
      </c>
      <c r="AF7223" t="s">
        <v>48</v>
      </c>
      <c r="AG7223">
        <v>2017</v>
      </c>
      <c r="AH7223">
        <f>COUNTBLANK(datos[[#This Row],[Row ID]:[Year sales]])</f>
        <v>0</v>
      </c>
    </row>
    <row r="7224" spans="1:34" x14ac:dyDescent="0.3">
      <c r="A7224">
        <v>7223</v>
      </c>
      <c r="B7224" t="s">
        <v>9384</v>
      </c>
      <c r="C7224" s="4">
        <v>42980</v>
      </c>
      <c r="D7224" s="4">
        <v>42984</v>
      </c>
      <c r="E7224" t="s">
        <v>67</v>
      </c>
      <c r="F7224" t="s">
        <v>4198</v>
      </c>
      <c r="G7224" t="s">
        <v>4199</v>
      </c>
      <c r="H7224" t="s">
        <v>37</v>
      </c>
      <c r="I7224" t="s">
        <v>38</v>
      </c>
      <c r="J7224" t="s">
        <v>323</v>
      </c>
      <c r="K7224" t="s">
        <v>231</v>
      </c>
      <c r="L7224">
        <v>60623</v>
      </c>
      <c r="M7224" t="s">
        <v>125</v>
      </c>
      <c r="N7224" t="s">
        <v>2594</v>
      </c>
      <c r="O7224" t="s">
        <v>90</v>
      </c>
      <c r="P7224" t="s">
        <v>181</v>
      </c>
      <c r="Q7224" t="s">
        <v>2595</v>
      </c>
      <c r="R7224" s="1">
        <v>40.68</v>
      </c>
      <c r="S7224">
        <v>3</v>
      </c>
      <c r="T7224">
        <f t="shared" si="112"/>
        <v>22</v>
      </c>
      <c r="U7224" t="s">
        <v>52</v>
      </c>
      <c r="V7224">
        <v>0.2</v>
      </c>
      <c r="W7224">
        <v>8.136000000000001</v>
      </c>
      <c r="X7224" s="1">
        <v>-8.1359999999999992</v>
      </c>
      <c r="Y7224" s="1">
        <v>48.816000000000003</v>
      </c>
      <c r="Z7224" t="s">
        <v>65</v>
      </c>
      <c r="AA7224" s="2">
        <v>-7.1189999999999998</v>
      </c>
      <c r="AB7224" s="3">
        <v>-0.17499999999999999</v>
      </c>
      <c r="AC7224" s="1">
        <v>-39.662999999999997</v>
      </c>
      <c r="AD7224">
        <v>4</v>
      </c>
      <c r="AE7224">
        <v>4</v>
      </c>
      <c r="AF7224" t="s">
        <v>48</v>
      </c>
      <c r="AG7224">
        <v>2017</v>
      </c>
      <c r="AH7224">
        <f>COUNTBLANK(datos[[#This Row],[Row ID]:[Year sales]])</f>
        <v>0</v>
      </c>
    </row>
    <row r="7225" spans="1:34" x14ac:dyDescent="0.3">
      <c r="A7225">
        <v>7224</v>
      </c>
      <c r="B7225" t="s">
        <v>9385</v>
      </c>
      <c r="C7225" s="4">
        <v>42565</v>
      </c>
      <c r="D7225" s="4">
        <v>42569</v>
      </c>
      <c r="E7225" t="s">
        <v>67</v>
      </c>
      <c r="F7225" t="s">
        <v>1582</v>
      </c>
      <c r="G7225" t="s">
        <v>1583</v>
      </c>
      <c r="H7225" t="s">
        <v>37</v>
      </c>
      <c r="I7225" t="s">
        <v>38</v>
      </c>
      <c r="J7225" t="s">
        <v>147</v>
      </c>
      <c r="K7225" t="s">
        <v>59</v>
      </c>
      <c r="L7225">
        <v>94122</v>
      </c>
      <c r="M7225" t="s">
        <v>60</v>
      </c>
      <c r="N7225" t="s">
        <v>232</v>
      </c>
      <c r="O7225" t="s">
        <v>90</v>
      </c>
      <c r="P7225" t="s">
        <v>91</v>
      </c>
      <c r="Q7225" t="s">
        <v>233</v>
      </c>
      <c r="R7225" s="1">
        <v>110.376</v>
      </c>
      <c r="S7225">
        <v>3</v>
      </c>
      <c r="T7225">
        <f t="shared" si="112"/>
        <v>23</v>
      </c>
      <c r="U7225" t="s">
        <v>52</v>
      </c>
      <c r="V7225">
        <v>0.2</v>
      </c>
      <c r="W7225">
        <v>22.075200000000002</v>
      </c>
      <c r="X7225" s="1">
        <v>-22.075199999999999</v>
      </c>
      <c r="Y7225" s="1">
        <v>132.4512</v>
      </c>
      <c r="Z7225" t="s">
        <v>99</v>
      </c>
      <c r="AA7225" s="2">
        <v>12.417299999999999</v>
      </c>
      <c r="AB7225" s="3">
        <v>0.11249999999999999</v>
      </c>
      <c r="AC7225" s="1">
        <v>-75.883499999999998</v>
      </c>
      <c r="AD7225">
        <v>4</v>
      </c>
      <c r="AE7225">
        <v>4</v>
      </c>
      <c r="AF7225" t="s">
        <v>48</v>
      </c>
      <c r="AG7225">
        <v>2016</v>
      </c>
      <c r="AH7225">
        <f>COUNTBLANK(datos[[#This Row],[Row ID]:[Year sales]])</f>
        <v>0</v>
      </c>
    </row>
    <row r="7226" spans="1:34" x14ac:dyDescent="0.3">
      <c r="A7226">
        <v>7225</v>
      </c>
      <c r="B7226" t="s">
        <v>9385</v>
      </c>
      <c r="C7226" s="4">
        <v>42565</v>
      </c>
      <c r="D7226" s="4">
        <v>42569</v>
      </c>
      <c r="E7226" t="s">
        <v>67</v>
      </c>
      <c r="F7226" t="s">
        <v>1582</v>
      </c>
      <c r="G7226" t="s">
        <v>1583</v>
      </c>
      <c r="H7226" t="s">
        <v>37</v>
      </c>
      <c r="I7226" t="s">
        <v>38</v>
      </c>
      <c r="J7226" t="s">
        <v>147</v>
      </c>
      <c r="K7226" t="s">
        <v>59</v>
      </c>
      <c r="L7226">
        <v>94122</v>
      </c>
      <c r="M7226" t="s">
        <v>60</v>
      </c>
      <c r="N7226" t="s">
        <v>7485</v>
      </c>
      <c r="O7226" t="s">
        <v>62</v>
      </c>
      <c r="P7226" t="s">
        <v>97</v>
      </c>
      <c r="Q7226" t="s">
        <v>7486</v>
      </c>
      <c r="R7226" s="1">
        <v>151.62</v>
      </c>
      <c r="S7226">
        <v>7</v>
      </c>
      <c r="T7226">
        <f t="shared" si="112"/>
        <v>17</v>
      </c>
      <c r="U7226" t="s">
        <v>75</v>
      </c>
      <c r="V7226">
        <v>0</v>
      </c>
      <c r="W7226">
        <v>0</v>
      </c>
      <c r="X7226" s="1">
        <v>0</v>
      </c>
      <c r="Y7226" s="1">
        <v>151.62</v>
      </c>
      <c r="Z7226" t="s">
        <v>99</v>
      </c>
      <c r="AA7226" s="2">
        <v>50.034599999999998</v>
      </c>
      <c r="AB7226" s="3">
        <v>0.32999999999999996</v>
      </c>
      <c r="AC7226" s="1">
        <v>-101.58540000000001</v>
      </c>
      <c r="AD7226">
        <v>4</v>
      </c>
      <c r="AE7226">
        <v>4</v>
      </c>
      <c r="AF7226" t="s">
        <v>48</v>
      </c>
      <c r="AG7226">
        <v>2016</v>
      </c>
      <c r="AH7226">
        <f>COUNTBLANK(datos[[#This Row],[Row ID]:[Year sales]])</f>
        <v>0</v>
      </c>
    </row>
    <row r="7227" spans="1:34" x14ac:dyDescent="0.3">
      <c r="A7227">
        <v>7226</v>
      </c>
      <c r="B7227" t="s">
        <v>9385</v>
      </c>
      <c r="C7227" s="4">
        <v>42565</v>
      </c>
      <c r="D7227" s="4">
        <v>42569</v>
      </c>
      <c r="E7227" t="s">
        <v>67</v>
      </c>
      <c r="F7227" t="s">
        <v>1582</v>
      </c>
      <c r="G7227" t="s">
        <v>1583</v>
      </c>
      <c r="H7227" t="s">
        <v>37</v>
      </c>
      <c r="I7227" t="s">
        <v>38</v>
      </c>
      <c r="J7227" t="s">
        <v>147</v>
      </c>
      <c r="K7227" t="s">
        <v>59</v>
      </c>
      <c r="L7227">
        <v>94122</v>
      </c>
      <c r="M7227" t="s">
        <v>60</v>
      </c>
      <c r="N7227" t="s">
        <v>1740</v>
      </c>
      <c r="O7227" t="s">
        <v>43</v>
      </c>
      <c r="P7227" t="s">
        <v>83</v>
      </c>
      <c r="Q7227" t="s">
        <v>1741</v>
      </c>
      <c r="R7227" s="1">
        <v>30.8</v>
      </c>
      <c r="S7227">
        <v>4</v>
      </c>
      <c r="T7227">
        <f t="shared" si="112"/>
        <v>17</v>
      </c>
      <c r="U7227" t="s">
        <v>52</v>
      </c>
      <c r="V7227">
        <v>0</v>
      </c>
      <c r="W7227">
        <v>0</v>
      </c>
      <c r="X7227" s="1">
        <v>0</v>
      </c>
      <c r="Y7227" s="1">
        <v>30.8</v>
      </c>
      <c r="Z7227" t="s">
        <v>65</v>
      </c>
      <c r="AA7227" s="2">
        <v>10.164</v>
      </c>
      <c r="AB7227" s="3">
        <v>0.32999999999999996</v>
      </c>
      <c r="AC7227" s="1">
        <v>-20.635999999999999</v>
      </c>
      <c r="AD7227">
        <v>4</v>
      </c>
      <c r="AE7227">
        <v>4</v>
      </c>
      <c r="AF7227" t="s">
        <v>48</v>
      </c>
      <c r="AG7227">
        <v>2016</v>
      </c>
      <c r="AH7227">
        <f>COUNTBLANK(datos[[#This Row],[Row ID]:[Year sales]])</f>
        <v>0</v>
      </c>
    </row>
    <row r="7228" spans="1:34" x14ac:dyDescent="0.3">
      <c r="A7228">
        <v>7227</v>
      </c>
      <c r="B7228" t="s">
        <v>9386</v>
      </c>
      <c r="C7228" s="4">
        <v>42790</v>
      </c>
      <c r="D7228" s="4">
        <v>42794</v>
      </c>
      <c r="E7228" t="s">
        <v>67</v>
      </c>
      <c r="F7228" t="s">
        <v>240</v>
      </c>
      <c r="G7228" t="s">
        <v>241</v>
      </c>
      <c r="H7228" t="s">
        <v>57</v>
      </c>
      <c r="I7228" t="s">
        <v>38</v>
      </c>
      <c r="J7228" t="s">
        <v>166</v>
      </c>
      <c r="K7228" t="s">
        <v>167</v>
      </c>
      <c r="L7228">
        <v>19134</v>
      </c>
      <c r="M7228" t="s">
        <v>168</v>
      </c>
      <c r="N7228" t="s">
        <v>4100</v>
      </c>
      <c r="O7228" t="s">
        <v>62</v>
      </c>
      <c r="P7228" t="s">
        <v>110</v>
      </c>
      <c r="Q7228" t="s">
        <v>4101</v>
      </c>
      <c r="R7228" s="1">
        <v>123.92</v>
      </c>
      <c r="S7228">
        <v>5</v>
      </c>
      <c r="T7228">
        <f t="shared" si="112"/>
        <v>41</v>
      </c>
      <c r="U7228" t="s">
        <v>75</v>
      </c>
      <c r="V7228">
        <v>0.2</v>
      </c>
      <c r="W7228">
        <v>24.784000000000002</v>
      </c>
      <c r="X7228" s="1">
        <v>-24.783999999999999</v>
      </c>
      <c r="Y7228" s="1">
        <v>148.70400000000001</v>
      </c>
      <c r="Z7228" t="s">
        <v>99</v>
      </c>
      <c r="AA7228" s="2">
        <v>38.725000000000001</v>
      </c>
      <c r="AB7228" s="3">
        <v>0.3125</v>
      </c>
      <c r="AC7228" s="1">
        <v>-60.411000000000001</v>
      </c>
      <c r="AD7228">
        <v>4</v>
      </c>
      <c r="AE7228">
        <v>4</v>
      </c>
      <c r="AF7228" t="s">
        <v>48</v>
      </c>
      <c r="AG7228">
        <v>2017</v>
      </c>
      <c r="AH7228">
        <f>COUNTBLANK(datos[[#This Row],[Row ID]:[Year sales]])</f>
        <v>0</v>
      </c>
    </row>
    <row r="7229" spans="1:34" x14ac:dyDescent="0.3">
      <c r="A7229">
        <v>7228</v>
      </c>
      <c r="B7229" t="s">
        <v>9386</v>
      </c>
      <c r="C7229" s="4">
        <v>42790</v>
      </c>
      <c r="D7229" s="4">
        <v>42794</v>
      </c>
      <c r="E7229" t="s">
        <v>67</v>
      </c>
      <c r="F7229" t="s">
        <v>240</v>
      </c>
      <c r="G7229" t="s">
        <v>241</v>
      </c>
      <c r="H7229" t="s">
        <v>57</v>
      </c>
      <c r="I7229" t="s">
        <v>38</v>
      </c>
      <c r="J7229" t="s">
        <v>166</v>
      </c>
      <c r="K7229" t="s">
        <v>167</v>
      </c>
      <c r="L7229">
        <v>19134</v>
      </c>
      <c r="M7229" t="s">
        <v>168</v>
      </c>
      <c r="N7229" t="s">
        <v>3019</v>
      </c>
      <c r="O7229" t="s">
        <v>90</v>
      </c>
      <c r="P7229" t="s">
        <v>181</v>
      </c>
      <c r="Q7229" t="s">
        <v>3020</v>
      </c>
      <c r="R7229" s="1">
        <v>1319.8</v>
      </c>
      <c r="S7229">
        <v>5</v>
      </c>
      <c r="T7229">
        <f t="shared" si="112"/>
        <v>35</v>
      </c>
      <c r="U7229" t="s">
        <v>75</v>
      </c>
      <c r="V7229">
        <v>0.2</v>
      </c>
      <c r="W7229">
        <v>263.95999999999998</v>
      </c>
      <c r="X7229" s="1">
        <v>-263.95999999999998</v>
      </c>
      <c r="Y7229" s="1">
        <v>1583.76</v>
      </c>
      <c r="Z7229" t="s">
        <v>53</v>
      </c>
      <c r="AA7229" s="2">
        <v>214.4675</v>
      </c>
      <c r="AB7229" s="3">
        <v>0.16250000000000001</v>
      </c>
      <c r="AC7229" s="1">
        <v>-841.37249999999995</v>
      </c>
      <c r="AD7229">
        <v>4</v>
      </c>
      <c r="AE7229">
        <v>4</v>
      </c>
      <c r="AF7229" t="s">
        <v>48</v>
      </c>
      <c r="AG7229">
        <v>2017</v>
      </c>
      <c r="AH7229">
        <f>COUNTBLANK(datos[[#This Row],[Row ID]:[Year sales]])</f>
        <v>0</v>
      </c>
    </row>
    <row r="7230" spans="1:34" x14ac:dyDescent="0.3">
      <c r="A7230">
        <v>7229</v>
      </c>
      <c r="B7230" t="s">
        <v>9387</v>
      </c>
      <c r="C7230" s="4">
        <v>41840</v>
      </c>
      <c r="D7230" s="4">
        <v>41842</v>
      </c>
      <c r="E7230" t="s">
        <v>208</v>
      </c>
      <c r="F7230" t="s">
        <v>7446</v>
      </c>
      <c r="G7230" t="s">
        <v>7447</v>
      </c>
      <c r="H7230" t="s">
        <v>37</v>
      </c>
      <c r="I7230" t="s">
        <v>38</v>
      </c>
      <c r="J7230" t="s">
        <v>147</v>
      </c>
      <c r="K7230" t="s">
        <v>59</v>
      </c>
      <c r="L7230">
        <v>94122</v>
      </c>
      <c r="M7230" t="s">
        <v>60</v>
      </c>
      <c r="N7230" t="s">
        <v>1736</v>
      </c>
      <c r="O7230" t="s">
        <v>62</v>
      </c>
      <c r="P7230" t="s">
        <v>94</v>
      </c>
      <c r="Q7230" t="s">
        <v>1737</v>
      </c>
      <c r="R7230" s="1">
        <v>89.712000000000003</v>
      </c>
      <c r="S7230">
        <v>6</v>
      </c>
      <c r="T7230">
        <f t="shared" si="112"/>
        <v>29</v>
      </c>
      <c r="U7230" t="s">
        <v>75</v>
      </c>
      <c r="V7230">
        <v>0.2</v>
      </c>
      <c r="W7230">
        <v>17.942400000000003</v>
      </c>
      <c r="X7230" s="1">
        <v>-17.942399999999999</v>
      </c>
      <c r="Y7230" s="1">
        <v>107.65440000000001</v>
      </c>
      <c r="Z7230" t="s">
        <v>99</v>
      </c>
      <c r="AA7230" s="2">
        <v>30.277799999999999</v>
      </c>
      <c r="AB7230" s="3">
        <v>0.33749999999999997</v>
      </c>
      <c r="AC7230" s="1">
        <v>-41.491799999999998</v>
      </c>
      <c r="AD7230">
        <v>2</v>
      </c>
      <c r="AE7230">
        <v>2</v>
      </c>
      <c r="AF7230" t="s">
        <v>48</v>
      </c>
      <c r="AG7230">
        <v>2014</v>
      </c>
      <c r="AH7230">
        <f>COUNTBLANK(datos[[#This Row],[Row ID]:[Year sales]])</f>
        <v>0</v>
      </c>
    </row>
    <row r="7231" spans="1:34" x14ac:dyDescent="0.3">
      <c r="A7231">
        <v>7230</v>
      </c>
      <c r="B7231" t="s">
        <v>9387</v>
      </c>
      <c r="C7231" s="4">
        <v>41840</v>
      </c>
      <c r="D7231" s="4">
        <v>41842</v>
      </c>
      <c r="E7231" t="s">
        <v>208</v>
      </c>
      <c r="F7231" t="s">
        <v>7446</v>
      </c>
      <c r="G7231" t="s">
        <v>7447</v>
      </c>
      <c r="H7231" t="s">
        <v>37</v>
      </c>
      <c r="I7231" t="s">
        <v>38</v>
      </c>
      <c r="J7231" t="s">
        <v>147</v>
      </c>
      <c r="K7231" t="s">
        <v>59</v>
      </c>
      <c r="L7231">
        <v>94122</v>
      </c>
      <c r="M7231" t="s">
        <v>60</v>
      </c>
      <c r="N7231" t="s">
        <v>970</v>
      </c>
      <c r="O7231" t="s">
        <v>62</v>
      </c>
      <c r="P7231" t="s">
        <v>110</v>
      </c>
      <c r="Q7231" t="s">
        <v>971</v>
      </c>
      <c r="R7231" s="1">
        <v>22.83</v>
      </c>
      <c r="S7231">
        <v>3</v>
      </c>
      <c r="T7231">
        <f t="shared" si="112"/>
        <v>15</v>
      </c>
      <c r="U7231" t="s">
        <v>52</v>
      </c>
      <c r="V7231">
        <v>0</v>
      </c>
      <c r="W7231">
        <v>0</v>
      </c>
      <c r="X7231" s="1">
        <v>0</v>
      </c>
      <c r="Y7231" s="1">
        <v>22.83</v>
      </c>
      <c r="Z7231" t="s">
        <v>65</v>
      </c>
      <c r="AA7231" s="2">
        <v>10.7301</v>
      </c>
      <c r="AB7231" s="3">
        <v>0.47000000000000003</v>
      </c>
      <c r="AC7231" s="1">
        <v>-12.0999</v>
      </c>
      <c r="AD7231">
        <v>2</v>
      </c>
      <c r="AE7231">
        <v>2</v>
      </c>
      <c r="AF7231" t="s">
        <v>48</v>
      </c>
      <c r="AG7231">
        <v>2014</v>
      </c>
      <c r="AH7231">
        <f>COUNTBLANK(datos[[#This Row],[Row ID]:[Year sales]])</f>
        <v>0</v>
      </c>
    </row>
    <row r="7232" spans="1:34" x14ac:dyDescent="0.3">
      <c r="A7232">
        <v>7231</v>
      </c>
      <c r="B7232" t="s">
        <v>9388</v>
      </c>
      <c r="C7232" s="4">
        <v>42807</v>
      </c>
      <c r="D7232" s="4">
        <v>42809</v>
      </c>
      <c r="E7232" t="s">
        <v>208</v>
      </c>
      <c r="F7232" t="s">
        <v>5550</v>
      </c>
      <c r="G7232" t="s">
        <v>5551</v>
      </c>
      <c r="H7232" t="s">
        <v>37</v>
      </c>
      <c r="I7232" t="s">
        <v>38</v>
      </c>
      <c r="J7232" t="s">
        <v>768</v>
      </c>
      <c r="K7232" t="s">
        <v>769</v>
      </c>
      <c r="L7232">
        <v>6824</v>
      </c>
      <c r="M7232" t="s">
        <v>168</v>
      </c>
      <c r="N7232" t="s">
        <v>4355</v>
      </c>
      <c r="O7232" t="s">
        <v>62</v>
      </c>
      <c r="P7232" t="s">
        <v>94</v>
      </c>
      <c r="Q7232" t="s">
        <v>4356</v>
      </c>
      <c r="R7232" s="1">
        <v>30.88</v>
      </c>
      <c r="S7232">
        <v>2</v>
      </c>
      <c r="T7232">
        <f t="shared" si="112"/>
        <v>42</v>
      </c>
      <c r="U7232" t="s">
        <v>46</v>
      </c>
      <c r="V7232">
        <v>0</v>
      </c>
      <c r="W7232">
        <v>0</v>
      </c>
      <c r="X7232" s="1">
        <v>0</v>
      </c>
      <c r="Y7232" s="1">
        <v>30.88</v>
      </c>
      <c r="Z7232" t="s">
        <v>65</v>
      </c>
      <c r="AA7232" s="2">
        <v>15.44</v>
      </c>
      <c r="AB7232" s="3">
        <v>0.5</v>
      </c>
      <c r="AC7232" s="1">
        <v>-15.44</v>
      </c>
      <c r="AD7232">
        <v>2</v>
      </c>
      <c r="AE7232">
        <v>2</v>
      </c>
      <c r="AF7232" t="s">
        <v>48</v>
      </c>
      <c r="AG7232">
        <v>2017</v>
      </c>
      <c r="AH7232">
        <f>COUNTBLANK(datos[[#This Row],[Row ID]:[Year sales]])</f>
        <v>0</v>
      </c>
    </row>
    <row r="7233" spans="1:34" x14ac:dyDescent="0.3">
      <c r="A7233">
        <v>7232</v>
      </c>
      <c r="B7233" t="s">
        <v>9388</v>
      </c>
      <c r="C7233" s="4">
        <v>42807</v>
      </c>
      <c r="D7233" s="4">
        <v>42809</v>
      </c>
      <c r="E7233" t="s">
        <v>208</v>
      </c>
      <c r="F7233" t="s">
        <v>5550</v>
      </c>
      <c r="G7233" t="s">
        <v>5551</v>
      </c>
      <c r="H7233" t="s">
        <v>37</v>
      </c>
      <c r="I7233" t="s">
        <v>38</v>
      </c>
      <c r="J7233" t="s">
        <v>768</v>
      </c>
      <c r="K7233" t="s">
        <v>769</v>
      </c>
      <c r="L7233">
        <v>6824</v>
      </c>
      <c r="M7233" t="s">
        <v>168</v>
      </c>
      <c r="N7233" t="s">
        <v>8805</v>
      </c>
      <c r="O7233" t="s">
        <v>62</v>
      </c>
      <c r="P7233" t="s">
        <v>97</v>
      </c>
      <c r="Q7233" t="s">
        <v>8806</v>
      </c>
      <c r="R7233" s="1">
        <v>465.16</v>
      </c>
      <c r="S7233">
        <v>2</v>
      </c>
      <c r="T7233">
        <f t="shared" si="112"/>
        <v>6</v>
      </c>
      <c r="U7233" t="s">
        <v>46</v>
      </c>
      <c r="V7233">
        <v>0</v>
      </c>
      <c r="W7233">
        <v>0</v>
      </c>
      <c r="X7233" s="1">
        <v>0</v>
      </c>
      <c r="Y7233" s="1">
        <v>465.16</v>
      </c>
      <c r="Z7233" t="s">
        <v>47</v>
      </c>
      <c r="AA7233" s="2">
        <v>120.94159999999999</v>
      </c>
      <c r="AB7233" s="3">
        <v>0.25999999999999995</v>
      </c>
      <c r="AC7233" s="1">
        <v>-344.21839999999997</v>
      </c>
      <c r="AD7233">
        <v>2</v>
      </c>
      <c r="AE7233">
        <v>2</v>
      </c>
      <c r="AF7233" t="s">
        <v>48</v>
      </c>
      <c r="AG7233">
        <v>2017</v>
      </c>
      <c r="AH7233">
        <f>COUNTBLANK(datos[[#This Row],[Row ID]:[Year sales]])</f>
        <v>0</v>
      </c>
    </row>
    <row r="7234" spans="1:34" x14ac:dyDescent="0.3">
      <c r="A7234">
        <v>7233</v>
      </c>
      <c r="B7234" t="s">
        <v>9388</v>
      </c>
      <c r="C7234" s="4">
        <v>42807</v>
      </c>
      <c r="D7234" s="4">
        <v>42809</v>
      </c>
      <c r="E7234" t="s">
        <v>208</v>
      </c>
      <c r="F7234" t="s">
        <v>5550</v>
      </c>
      <c r="G7234" t="s">
        <v>5551</v>
      </c>
      <c r="H7234" t="s">
        <v>37</v>
      </c>
      <c r="I7234" t="s">
        <v>38</v>
      </c>
      <c r="J7234" t="s">
        <v>768</v>
      </c>
      <c r="K7234" t="s">
        <v>769</v>
      </c>
      <c r="L7234">
        <v>6824</v>
      </c>
      <c r="M7234" t="s">
        <v>168</v>
      </c>
      <c r="N7234" t="s">
        <v>3893</v>
      </c>
      <c r="O7234" t="s">
        <v>62</v>
      </c>
      <c r="P7234" t="s">
        <v>110</v>
      </c>
      <c r="Q7234" t="s">
        <v>3894</v>
      </c>
      <c r="R7234" s="1">
        <v>27.12</v>
      </c>
      <c r="S7234">
        <v>4</v>
      </c>
      <c r="T7234">
        <f t="shared" ref="T7234:T7297" si="113">SUMIF(Q:Q, Q7234, S:S)</f>
        <v>38</v>
      </c>
      <c r="U7234" t="s">
        <v>52</v>
      </c>
      <c r="V7234">
        <v>0</v>
      </c>
      <c r="W7234">
        <v>0</v>
      </c>
      <c r="X7234" s="1">
        <v>0</v>
      </c>
      <c r="Y7234" s="1">
        <v>27.12</v>
      </c>
      <c r="Z7234" t="s">
        <v>65</v>
      </c>
      <c r="AA7234" s="2">
        <v>12.475199999999999</v>
      </c>
      <c r="AB7234" s="3">
        <v>0.45999999999999996</v>
      </c>
      <c r="AC7234" s="1">
        <v>-14.6448</v>
      </c>
      <c r="AD7234">
        <v>2</v>
      </c>
      <c r="AE7234">
        <v>2</v>
      </c>
      <c r="AF7234" t="s">
        <v>48</v>
      </c>
      <c r="AG7234">
        <v>2017</v>
      </c>
      <c r="AH7234">
        <f>COUNTBLANK(datos[[#This Row],[Row ID]:[Year sales]])</f>
        <v>0</v>
      </c>
    </row>
    <row r="7235" spans="1:34" x14ac:dyDescent="0.3">
      <c r="A7235">
        <v>7234</v>
      </c>
      <c r="B7235" t="s">
        <v>9389</v>
      </c>
      <c r="C7235" s="4">
        <v>42437</v>
      </c>
      <c r="D7235" s="4">
        <v>42441</v>
      </c>
      <c r="E7235" t="s">
        <v>67</v>
      </c>
      <c r="F7235" t="s">
        <v>6201</v>
      </c>
      <c r="G7235" t="s">
        <v>6202</v>
      </c>
      <c r="H7235" t="s">
        <v>37</v>
      </c>
      <c r="I7235" t="s">
        <v>38</v>
      </c>
      <c r="J7235" t="s">
        <v>286</v>
      </c>
      <c r="K7235" t="s">
        <v>287</v>
      </c>
      <c r="L7235">
        <v>10011</v>
      </c>
      <c r="M7235" t="s">
        <v>168</v>
      </c>
      <c r="N7235" t="s">
        <v>1516</v>
      </c>
      <c r="O7235" t="s">
        <v>43</v>
      </c>
      <c r="P7235" t="s">
        <v>83</v>
      </c>
      <c r="Q7235" t="s">
        <v>1517</v>
      </c>
      <c r="R7235" s="1">
        <v>113.6</v>
      </c>
      <c r="S7235">
        <v>8</v>
      </c>
      <c r="T7235">
        <f t="shared" si="113"/>
        <v>21</v>
      </c>
      <c r="U7235" t="s">
        <v>75</v>
      </c>
      <c r="V7235">
        <v>0</v>
      </c>
      <c r="W7235">
        <v>0</v>
      </c>
      <c r="X7235" s="1">
        <v>0</v>
      </c>
      <c r="Y7235" s="1">
        <v>113.6</v>
      </c>
      <c r="Z7235" t="s">
        <v>99</v>
      </c>
      <c r="AA7235" s="2">
        <v>44.304000000000002</v>
      </c>
      <c r="AB7235" s="3">
        <v>0.39</v>
      </c>
      <c r="AC7235" s="1">
        <v>-69.296000000000006</v>
      </c>
      <c r="AD7235">
        <v>4</v>
      </c>
      <c r="AE7235">
        <v>4</v>
      </c>
      <c r="AF7235" t="s">
        <v>48</v>
      </c>
      <c r="AG7235">
        <v>2016</v>
      </c>
      <c r="AH7235">
        <f>COUNTBLANK(datos[[#This Row],[Row ID]:[Year sales]])</f>
        <v>0</v>
      </c>
    </row>
    <row r="7236" spans="1:34" x14ac:dyDescent="0.3">
      <c r="A7236">
        <v>7235</v>
      </c>
      <c r="B7236" t="s">
        <v>9389</v>
      </c>
      <c r="C7236" s="4">
        <v>42437</v>
      </c>
      <c r="D7236" s="4">
        <v>42441</v>
      </c>
      <c r="E7236" t="s">
        <v>67</v>
      </c>
      <c r="F7236" t="s">
        <v>6201</v>
      </c>
      <c r="G7236" t="s">
        <v>6202</v>
      </c>
      <c r="H7236" t="s">
        <v>37</v>
      </c>
      <c r="I7236" t="s">
        <v>38</v>
      </c>
      <c r="J7236" t="s">
        <v>286</v>
      </c>
      <c r="K7236" t="s">
        <v>287</v>
      </c>
      <c r="L7236">
        <v>10011</v>
      </c>
      <c r="M7236" t="s">
        <v>168</v>
      </c>
      <c r="N7236" t="s">
        <v>2151</v>
      </c>
      <c r="O7236" t="s">
        <v>62</v>
      </c>
      <c r="P7236" t="s">
        <v>110</v>
      </c>
      <c r="Q7236" t="s">
        <v>2152</v>
      </c>
      <c r="R7236" s="1">
        <v>12.96</v>
      </c>
      <c r="S7236">
        <v>2</v>
      </c>
      <c r="T7236">
        <f t="shared" si="113"/>
        <v>24</v>
      </c>
      <c r="U7236" t="s">
        <v>46</v>
      </c>
      <c r="V7236">
        <v>0</v>
      </c>
      <c r="W7236">
        <v>0</v>
      </c>
      <c r="X7236" s="1">
        <v>0</v>
      </c>
      <c r="Y7236" s="1">
        <v>12.96</v>
      </c>
      <c r="Z7236" t="s">
        <v>65</v>
      </c>
      <c r="AA7236" s="2">
        <v>6.3503999999999996</v>
      </c>
      <c r="AB7236" s="3">
        <v>0.48999999999999994</v>
      </c>
      <c r="AC7236" s="1">
        <v>-6.6096000000000004</v>
      </c>
      <c r="AD7236">
        <v>4</v>
      </c>
      <c r="AE7236">
        <v>4</v>
      </c>
      <c r="AF7236" t="s">
        <v>48</v>
      </c>
      <c r="AG7236">
        <v>2016</v>
      </c>
      <c r="AH7236">
        <f>COUNTBLANK(datos[[#This Row],[Row ID]:[Year sales]])</f>
        <v>0</v>
      </c>
    </row>
    <row r="7237" spans="1:34" x14ac:dyDescent="0.3">
      <c r="A7237">
        <v>7236</v>
      </c>
      <c r="B7237" t="s">
        <v>9389</v>
      </c>
      <c r="C7237" s="4">
        <v>42437</v>
      </c>
      <c r="D7237" s="4">
        <v>42441</v>
      </c>
      <c r="E7237" t="s">
        <v>67</v>
      </c>
      <c r="F7237" t="s">
        <v>6201</v>
      </c>
      <c r="G7237" t="s">
        <v>6202</v>
      </c>
      <c r="H7237" t="s">
        <v>37</v>
      </c>
      <c r="I7237" t="s">
        <v>38</v>
      </c>
      <c r="J7237" t="s">
        <v>286</v>
      </c>
      <c r="K7237" t="s">
        <v>287</v>
      </c>
      <c r="L7237">
        <v>10011</v>
      </c>
      <c r="M7237" t="s">
        <v>168</v>
      </c>
      <c r="N7237" t="s">
        <v>5401</v>
      </c>
      <c r="O7237" t="s">
        <v>62</v>
      </c>
      <c r="P7237" t="s">
        <v>94</v>
      </c>
      <c r="Q7237" t="s">
        <v>5402</v>
      </c>
      <c r="R7237" s="1">
        <v>69.456000000000003</v>
      </c>
      <c r="S7237">
        <v>2</v>
      </c>
      <c r="T7237">
        <f t="shared" si="113"/>
        <v>38</v>
      </c>
      <c r="U7237" t="s">
        <v>46</v>
      </c>
      <c r="V7237">
        <v>0.2</v>
      </c>
      <c r="W7237">
        <v>13.891200000000001</v>
      </c>
      <c r="X7237" s="1">
        <v>-13.8912</v>
      </c>
      <c r="Y7237" s="1">
        <v>83.347200000000001</v>
      </c>
      <c r="Z7237" t="s">
        <v>99</v>
      </c>
      <c r="AA7237" s="2">
        <v>22.5732</v>
      </c>
      <c r="AB7237" s="3">
        <v>0.32500000000000001</v>
      </c>
      <c r="AC7237" s="1">
        <v>-32.991599999999998</v>
      </c>
      <c r="AD7237">
        <v>4</v>
      </c>
      <c r="AE7237">
        <v>4</v>
      </c>
      <c r="AF7237" t="s">
        <v>48</v>
      </c>
      <c r="AG7237">
        <v>2016</v>
      </c>
      <c r="AH7237">
        <f>COUNTBLANK(datos[[#This Row],[Row ID]:[Year sales]])</f>
        <v>0</v>
      </c>
    </row>
    <row r="7238" spans="1:34" x14ac:dyDescent="0.3">
      <c r="A7238">
        <v>7237</v>
      </c>
      <c r="B7238" t="s">
        <v>9390</v>
      </c>
      <c r="C7238" s="4">
        <v>41980</v>
      </c>
      <c r="D7238" s="4">
        <v>41983</v>
      </c>
      <c r="E7238" t="s">
        <v>208</v>
      </c>
      <c r="F7238" t="s">
        <v>1942</v>
      </c>
      <c r="G7238" t="s">
        <v>1943</v>
      </c>
      <c r="H7238" t="s">
        <v>37</v>
      </c>
      <c r="I7238" t="s">
        <v>38</v>
      </c>
      <c r="J7238" t="s">
        <v>58</v>
      </c>
      <c r="K7238" t="s">
        <v>59</v>
      </c>
      <c r="L7238">
        <v>90049</v>
      </c>
      <c r="M7238" t="s">
        <v>60</v>
      </c>
      <c r="N7238" t="s">
        <v>2560</v>
      </c>
      <c r="O7238" t="s">
        <v>62</v>
      </c>
      <c r="P7238" t="s">
        <v>86</v>
      </c>
      <c r="Q7238" t="s">
        <v>2561</v>
      </c>
      <c r="R7238" s="1">
        <v>8.64</v>
      </c>
      <c r="S7238">
        <v>3</v>
      </c>
      <c r="T7238">
        <f t="shared" si="113"/>
        <v>17</v>
      </c>
      <c r="U7238" t="s">
        <v>52</v>
      </c>
      <c r="V7238">
        <v>0</v>
      </c>
      <c r="W7238">
        <v>0</v>
      </c>
      <c r="X7238" s="1">
        <v>0</v>
      </c>
      <c r="Y7238" s="1">
        <v>8.64</v>
      </c>
      <c r="Z7238" t="s">
        <v>65</v>
      </c>
      <c r="AA7238" s="2">
        <v>2.4192</v>
      </c>
      <c r="AB7238" s="3">
        <v>0.27999999999999997</v>
      </c>
      <c r="AC7238" s="1">
        <v>-6.2207999999999997</v>
      </c>
      <c r="AD7238">
        <v>3</v>
      </c>
      <c r="AE7238">
        <v>3</v>
      </c>
      <c r="AF7238" t="s">
        <v>48</v>
      </c>
      <c r="AG7238">
        <v>2014</v>
      </c>
      <c r="AH7238">
        <f>COUNTBLANK(datos[[#This Row],[Row ID]:[Year sales]])</f>
        <v>0</v>
      </c>
    </row>
    <row r="7239" spans="1:34" x14ac:dyDescent="0.3">
      <c r="A7239">
        <v>7238</v>
      </c>
      <c r="B7239" t="s">
        <v>9391</v>
      </c>
      <c r="C7239" s="4">
        <v>42561</v>
      </c>
      <c r="D7239" s="4">
        <v>42561</v>
      </c>
      <c r="E7239" t="s">
        <v>1312</v>
      </c>
      <c r="F7239" t="s">
        <v>917</v>
      </c>
      <c r="G7239" t="s">
        <v>918</v>
      </c>
      <c r="H7239" t="s">
        <v>57</v>
      </c>
      <c r="I7239" t="s">
        <v>38</v>
      </c>
      <c r="J7239" t="s">
        <v>166</v>
      </c>
      <c r="K7239" t="s">
        <v>167</v>
      </c>
      <c r="L7239">
        <v>19143</v>
      </c>
      <c r="M7239" t="s">
        <v>168</v>
      </c>
      <c r="N7239" t="s">
        <v>9392</v>
      </c>
      <c r="O7239" t="s">
        <v>90</v>
      </c>
      <c r="P7239" t="s">
        <v>704</v>
      </c>
      <c r="Q7239" t="s">
        <v>9393</v>
      </c>
      <c r="R7239" s="1">
        <v>341.99099999999999</v>
      </c>
      <c r="S7239">
        <v>3</v>
      </c>
      <c r="T7239">
        <f t="shared" si="113"/>
        <v>3</v>
      </c>
      <c r="U7239" t="s">
        <v>52</v>
      </c>
      <c r="V7239">
        <v>0.7</v>
      </c>
      <c r="W7239">
        <v>239.39369999999997</v>
      </c>
      <c r="X7239" s="1">
        <v>-239.3937</v>
      </c>
      <c r="Y7239" s="1">
        <v>581.38469999999995</v>
      </c>
      <c r="Z7239" t="s">
        <v>53</v>
      </c>
      <c r="AA7239" s="2">
        <v>-319.19159999999999</v>
      </c>
      <c r="AB7239" s="3">
        <v>-0.93333333333333335</v>
      </c>
      <c r="AC7239" s="1">
        <v>-421.78890000000001</v>
      </c>
      <c r="AD7239">
        <v>0</v>
      </c>
      <c r="AE7239">
        <v>0</v>
      </c>
      <c r="AF7239" t="s">
        <v>48</v>
      </c>
      <c r="AG7239">
        <v>2016</v>
      </c>
      <c r="AH7239">
        <f>COUNTBLANK(datos[[#This Row],[Row ID]:[Year sales]])</f>
        <v>0</v>
      </c>
    </row>
    <row r="7240" spans="1:34" x14ac:dyDescent="0.3">
      <c r="A7240">
        <v>7239</v>
      </c>
      <c r="B7240" t="s">
        <v>9394</v>
      </c>
      <c r="C7240" s="4">
        <v>42728</v>
      </c>
      <c r="D7240" s="4">
        <v>42734</v>
      </c>
      <c r="E7240" t="s">
        <v>67</v>
      </c>
      <c r="F7240" t="s">
        <v>2146</v>
      </c>
      <c r="G7240" t="s">
        <v>2147</v>
      </c>
      <c r="H7240" t="s">
        <v>37</v>
      </c>
      <c r="I7240" t="s">
        <v>38</v>
      </c>
      <c r="J7240" t="s">
        <v>651</v>
      </c>
      <c r="K7240" t="s">
        <v>59</v>
      </c>
      <c r="L7240">
        <v>95123</v>
      </c>
      <c r="M7240" t="s">
        <v>60</v>
      </c>
      <c r="N7240" t="s">
        <v>6111</v>
      </c>
      <c r="O7240" t="s">
        <v>43</v>
      </c>
      <c r="P7240" t="s">
        <v>83</v>
      </c>
      <c r="Q7240" t="s">
        <v>6112</v>
      </c>
      <c r="R7240" s="1">
        <v>43.96</v>
      </c>
      <c r="S7240">
        <v>7</v>
      </c>
      <c r="T7240">
        <f t="shared" si="113"/>
        <v>22</v>
      </c>
      <c r="U7240" t="s">
        <v>75</v>
      </c>
      <c r="V7240">
        <v>0</v>
      </c>
      <c r="W7240">
        <v>0</v>
      </c>
      <c r="X7240" s="1">
        <v>0</v>
      </c>
      <c r="Y7240" s="1">
        <v>43.96</v>
      </c>
      <c r="Z7240" t="s">
        <v>65</v>
      </c>
      <c r="AA7240" s="2">
        <v>18.463200000000001</v>
      </c>
      <c r="AB7240" s="3">
        <v>0.42</v>
      </c>
      <c r="AC7240" s="1">
        <v>-25.4968</v>
      </c>
      <c r="AD7240">
        <v>6</v>
      </c>
      <c r="AE7240">
        <v>6</v>
      </c>
      <c r="AF7240" t="s">
        <v>48</v>
      </c>
      <c r="AG7240">
        <v>2016</v>
      </c>
      <c r="AH7240">
        <f>COUNTBLANK(datos[[#This Row],[Row ID]:[Year sales]])</f>
        <v>0</v>
      </c>
    </row>
    <row r="7241" spans="1:34" x14ac:dyDescent="0.3">
      <c r="A7241">
        <v>7240</v>
      </c>
      <c r="B7241" t="s">
        <v>9394</v>
      </c>
      <c r="C7241" s="4">
        <v>42728</v>
      </c>
      <c r="D7241" s="4">
        <v>42734</v>
      </c>
      <c r="E7241" t="s">
        <v>67</v>
      </c>
      <c r="F7241" t="s">
        <v>2146</v>
      </c>
      <c r="G7241" t="s">
        <v>2147</v>
      </c>
      <c r="H7241" t="s">
        <v>37</v>
      </c>
      <c r="I7241" t="s">
        <v>38</v>
      </c>
      <c r="J7241" t="s">
        <v>651</v>
      </c>
      <c r="K7241" t="s">
        <v>59</v>
      </c>
      <c r="L7241">
        <v>95123</v>
      </c>
      <c r="M7241" t="s">
        <v>60</v>
      </c>
      <c r="N7241" t="s">
        <v>690</v>
      </c>
      <c r="O7241" t="s">
        <v>62</v>
      </c>
      <c r="P7241" t="s">
        <v>193</v>
      </c>
      <c r="Q7241" t="s">
        <v>691</v>
      </c>
      <c r="R7241" s="1">
        <v>39.76</v>
      </c>
      <c r="S7241">
        <v>7</v>
      </c>
      <c r="T7241">
        <f t="shared" si="113"/>
        <v>170</v>
      </c>
      <c r="U7241" t="s">
        <v>75</v>
      </c>
      <c r="V7241">
        <v>0</v>
      </c>
      <c r="W7241">
        <v>0</v>
      </c>
      <c r="X7241" s="1">
        <v>0</v>
      </c>
      <c r="Y7241" s="1">
        <v>39.76</v>
      </c>
      <c r="Z7241" t="s">
        <v>65</v>
      </c>
      <c r="AA7241" s="2">
        <v>18.687200000000001</v>
      </c>
      <c r="AB7241" s="3">
        <v>0.47000000000000003</v>
      </c>
      <c r="AC7241" s="1">
        <v>-21.072800000000001</v>
      </c>
      <c r="AD7241">
        <v>6</v>
      </c>
      <c r="AE7241">
        <v>6</v>
      </c>
      <c r="AF7241" t="s">
        <v>48</v>
      </c>
      <c r="AG7241">
        <v>2016</v>
      </c>
      <c r="AH7241">
        <f>COUNTBLANK(datos[[#This Row],[Row ID]:[Year sales]])</f>
        <v>0</v>
      </c>
    </row>
    <row r="7242" spans="1:34" x14ac:dyDescent="0.3">
      <c r="A7242">
        <v>7241</v>
      </c>
      <c r="B7242" t="s">
        <v>9395</v>
      </c>
      <c r="C7242" s="4">
        <v>42848</v>
      </c>
      <c r="D7242" s="4">
        <v>42850</v>
      </c>
      <c r="E7242" t="s">
        <v>34</v>
      </c>
      <c r="F7242" t="s">
        <v>2358</v>
      </c>
      <c r="G7242" t="s">
        <v>2359</v>
      </c>
      <c r="H7242" t="s">
        <v>37</v>
      </c>
      <c r="I7242" t="s">
        <v>38</v>
      </c>
      <c r="J7242" t="s">
        <v>623</v>
      </c>
      <c r="K7242" t="s">
        <v>59</v>
      </c>
      <c r="L7242">
        <v>91104</v>
      </c>
      <c r="M7242" t="s">
        <v>60</v>
      </c>
      <c r="N7242" t="s">
        <v>6186</v>
      </c>
      <c r="O7242" t="s">
        <v>43</v>
      </c>
      <c r="P7242" t="s">
        <v>83</v>
      </c>
      <c r="Q7242" t="s">
        <v>6187</v>
      </c>
      <c r="R7242" s="1">
        <v>66.36</v>
      </c>
      <c r="S7242">
        <v>7</v>
      </c>
      <c r="T7242">
        <f t="shared" si="113"/>
        <v>25</v>
      </c>
      <c r="U7242" t="s">
        <v>75</v>
      </c>
      <c r="V7242">
        <v>0</v>
      </c>
      <c r="W7242">
        <v>0</v>
      </c>
      <c r="X7242" s="1">
        <v>0</v>
      </c>
      <c r="Y7242" s="1">
        <v>66.36</v>
      </c>
      <c r="Z7242" t="s">
        <v>99</v>
      </c>
      <c r="AA7242" s="2">
        <v>26.544</v>
      </c>
      <c r="AB7242" s="3">
        <v>0.4</v>
      </c>
      <c r="AC7242" s="1">
        <v>-39.816000000000003</v>
      </c>
      <c r="AD7242">
        <v>2</v>
      </c>
      <c r="AE7242">
        <v>2</v>
      </c>
      <c r="AF7242" t="s">
        <v>48</v>
      </c>
      <c r="AG7242">
        <v>2017</v>
      </c>
      <c r="AH7242">
        <f>COUNTBLANK(datos[[#This Row],[Row ID]:[Year sales]])</f>
        <v>0</v>
      </c>
    </row>
    <row r="7243" spans="1:34" x14ac:dyDescent="0.3">
      <c r="A7243">
        <v>7242</v>
      </c>
      <c r="B7243" t="s">
        <v>9395</v>
      </c>
      <c r="C7243" s="4">
        <v>42848</v>
      </c>
      <c r="D7243" s="4">
        <v>42850</v>
      </c>
      <c r="E7243" t="s">
        <v>34</v>
      </c>
      <c r="F7243" t="s">
        <v>2358</v>
      </c>
      <c r="G7243" t="s">
        <v>2359</v>
      </c>
      <c r="H7243" t="s">
        <v>37</v>
      </c>
      <c r="I7243" t="s">
        <v>38</v>
      </c>
      <c r="J7243" t="s">
        <v>623</v>
      </c>
      <c r="K7243" t="s">
        <v>59</v>
      </c>
      <c r="L7243">
        <v>91104</v>
      </c>
      <c r="M7243" t="s">
        <v>60</v>
      </c>
      <c r="N7243" t="s">
        <v>2411</v>
      </c>
      <c r="O7243" t="s">
        <v>62</v>
      </c>
      <c r="P7243" t="s">
        <v>94</v>
      </c>
      <c r="Q7243" t="s">
        <v>2412</v>
      </c>
      <c r="R7243" s="1">
        <v>92.88</v>
      </c>
      <c r="S7243">
        <v>6</v>
      </c>
      <c r="T7243">
        <f t="shared" si="113"/>
        <v>34</v>
      </c>
      <c r="U7243" t="s">
        <v>75</v>
      </c>
      <c r="V7243">
        <v>0.2</v>
      </c>
      <c r="W7243">
        <v>18.576000000000001</v>
      </c>
      <c r="X7243" s="1">
        <v>-18.576000000000001</v>
      </c>
      <c r="Y7243" s="1">
        <v>111.45599999999999</v>
      </c>
      <c r="Z7243" t="s">
        <v>99</v>
      </c>
      <c r="AA7243" s="2">
        <v>30.186</v>
      </c>
      <c r="AB7243" s="3">
        <v>0.32500000000000001</v>
      </c>
      <c r="AC7243" s="1">
        <v>-44.118000000000002</v>
      </c>
      <c r="AD7243">
        <v>2</v>
      </c>
      <c r="AE7243">
        <v>2</v>
      </c>
      <c r="AF7243" t="s">
        <v>48</v>
      </c>
      <c r="AG7243">
        <v>2017</v>
      </c>
      <c r="AH7243">
        <f>COUNTBLANK(datos[[#This Row],[Row ID]:[Year sales]])</f>
        <v>0</v>
      </c>
    </row>
    <row r="7244" spans="1:34" x14ac:dyDescent="0.3">
      <c r="A7244">
        <v>7243</v>
      </c>
      <c r="B7244" t="s">
        <v>9395</v>
      </c>
      <c r="C7244" s="4">
        <v>42848</v>
      </c>
      <c r="D7244" s="4">
        <v>42850</v>
      </c>
      <c r="E7244" t="s">
        <v>34</v>
      </c>
      <c r="F7244" t="s">
        <v>2358</v>
      </c>
      <c r="G7244" t="s">
        <v>2359</v>
      </c>
      <c r="H7244" t="s">
        <v>37</v>
      </c>
      <c r="I7244" t="s">
        <v>38</v>
      </c>
      <c r="J7244" t="s">
        <v>623</v>
      </c>
      <c r="K7244" t="s">
        <v>59</v>
      </c>
      <c r="L7244">
        <v>91104</v>
      </c>
      <c r="M7244" t="s">
        <v>60</v>
      </c>
      <c r="N7244" t="s">
        <v>1738</v>
      </c>
      <c r="O7244" t="s">
        <v>43</v>
      </c>
      <c r="P7244" t="s">
        <v>83</v>
      </c>
      <c r="Q7244" t="s">
        <v>8171</v>
      </c>
      <c r="R7244" s="1">
        <v>24.14</v>
      </c>
      <c r="S7244">
        <v>2</v>
      </c>
      <c r="T7244">
        <f t="shared" si="113"/>
        <v>17</v>
      </c>
      <c r="U7244" t="s">
        <v>46</v>
      </c>
      <c r="V7244">
        <v>0</v>
      </c>
      <c r="W7244">
        <v>0</v>
      </c>
      <c r="X7244" s="1">
        <v>0</v>
      </c>
      <c r="Y7244" s="1">
        <v>24.14</v>
      </c>
      <c r="Z7244" t="s">
        <v>65</v>
      </c>
      <c r="AA7244" s="2">
        <v>7.9661999999999997</v>
      </c>
      <c r="AB7244" s="3">
        <v>0.32999999999999996</v>
      </c>
      <c r="AC7244" s="1">
        <v>-16.1738</v>
      </c>
      <c r="AD7244">
        <v>2</v>
      </c>
      <c r="AE7244">
        <v>2</v>
      </c>
      <c r="AF7244" t="s">
        <v>48</v>
      </c>
      <c r="AG7244">
        <v>2017</v>
      </c>
      <c r="AH7244">
        <f>COUNTBLANK(datos[[#This Row],[Row ID]:[Year sales]])</f>
        <v>0</v>
      </c>
    </row>
    <row r="7245" spans="1:34" x14ac:dyDescent="0.3">
      <c r="A7245">
        <v>7244</v>
      </c>
      <c r="B7245" t="s">
        <v>9396</v>
      </c>
      <c r="C7245" s="4">
        <v>42964</v>
      </c>
      <c r="D7245" s="4">
        <v>42969</v>
      </c>
      <c r="E7245" t="s">
        <v>34</v>
      </c>
      <c r="F7245" t="s">
        <v>5286</v>
      </c>
      <c r="G7245" t="s">
        <v>5287</v>
      </c>
      <c r="H7245" t="s">
        <v>37</v>
      </c>
      <c r="I7245" t="s">
        <v>38</v>
      </c>
      <c r="J7245" t="s">
        <v>166</v>
      </c>
      <c r="K7245" t="s">
        <v>167</v>
      </c>
      <c r="L7245">
        <v>19134</v>
      </c>
      <c r="M7245" t="s">
        <v>168</v>
      </c>
      <c r="N7245" t="s">
        <v>1896</v>
      </c>
      <c r="O7245" t="s">
        <v>43</v>
      </c>
      <c r="P7245" t="s">
        <v>50</v>
      </c>
      <c r="Q7245" t="s">
        <v>1897</v>
      </c>
      <c r="R7245" s="1">
        <v>4416.174</v>
      </c>
      <c r="S7245">
        <v>9</v>
      </c>
      <c r="T7245">
        <f t="shared" si="113"/>
        <v>39</v>
      </c>
      <c r="U7245" t="s">
        <v>75</v>
      </c>
      <c r="V7245">
        <v>0.3</v>
      </c>
      <c r="W7245">
        <v>1324.8522</v>
      </c>
      <c r="X7245" s="1">
        <v>-1324.8522</v>
      </c>
      <c r="Y7245" s="1">
        <v>5741.0262000000002</v>
      </c>
      <c r="Z7245" t="s">
        <v>53</v>
      </c>
      <c r="AA7245" s="2">
        <v>-630.88199999999995</v>
      </c>
      <c r="AB7245" s="3">
        <v>-0.14285714285714285</v>
      </c>
      <c r="AC7245" s="1">
        <v>-3722.2037999999998</v>
      </c>
      <c r="AD7245">
        <v>5</v>
      </c>
      <c r="AE7245">
        <v>5</v>
      </c>
      <c r="AF7245" t="s">
        <v>48</v>
      </c>
      <c r="AG7245">
        <v>2017</v>
      </c>
      <c r="AH7245">
        <f>COUNTBLANK(datos[[#This Row],[Row ID]:[Year sales]])</f>
        <v>0</v>
      </c>
    </row>
    <row r="7246" spans="1:34" x14ac:dyDescent="0.3">
      <c r="A7246">
        <v>7245</v>
      </c>
      <c r="B7246" t="s">
        <v>9397</v>
      </c>
      <c r="C7246" s="4">
        <v>42877</v>
      </c>
      <c r="D7246" s="4">
        <v>42880</v>
      </c>
      <c r="E7246" t="s">
        <v>208</v>
      </c>
      <c r="F7246" t="s">
        <v>1839</v>
      </c>
      <c r="G7246" t="s">
        <v>1840</v>
      </c>
      <c r="H7246" t="s">
        <v>37</v>
      </c>
      <c r="I7246" t="s">
        <v>38</v>
      </c>
      <c r="J7246" t="s">
        <v>58</v>
      </c>
      <c r="K7246" t="s">
        <v>59</v>
      </c>
      <c r="L7246">
        <v>90049</v>
      </c>
      <c r="M7246" t="s">
        <v>60</v>
      </c>
      <c r="N7246" t="s">
        <v>7502</v>
      </c>
      <c r="O7246" t="s">
        <v>62</v>
      </c>
      <c r="P7246" t="s">
        <v>86</v>
      </c>
      <c r="Q7246" t="s">
        <v>7503</v>
      </c>
      <c r="R7246" s="1">
        <v>49.56</v>
      </c>
      <c r="S7246">
        <v>7</v>
      </c>
      <c r="T7246">
        <f t="shared" si="113"/>
        <v>30</v>
      </c>
      <c r="U7246" t="s">
        <v>75</v>
      </c>
      <c r="V7246">
        <v>0</v>
      </c>
      <c r="W7246">
        <v>0</v>
      </c>
      <c r="X7246" s="1">
        <v>0</v>
      </c>
      <c r="Y7246" s="1">
        <v>49.56</v>
      </c>
      <c r="Z7246" t="s">
        <v>65</v>
      </c>
      <c r="AA7246" s="2">
        <v>18.832799999999999</v>
      </c>
      <c r="AB7246" s="3">
        <v>0.37999999999999995</v>
      </c>
      <c r="AC7246" s="1">
        <v>-30.7272</v>
      </c>
      <c r="AD7246">
        <v>3</v>
      </c>
      <c r="AE7246">
        <v>3</v>
      </c>
      <c r="AF7246" t="s">
        <v>48</v>
      </c>
      <c r="AG7246">
        <v>2017</v>
      </c>
      <c r="AH7246">
        <f>COUNTBLANK(datos[[#This Row],[Row ID]:[Year sales]])</f>
        <v>0</v>
      </c>
    </row>
    <row r="7247" spans="1:34" x14ac:dyDescent="0.3">
      <c r="A7247">
        <v>7246</v>
      </c>
      <c r="B7247" t="s">
        <v>9398</v>
      </c>
      <c r="C7247" s="4">
        <v>42775</v>
      </c>
      <c r="D7247" s="4">
        <v>42779</v>
      </c>
      <c r="E7247" t="s">
        <v>67</v>
      </c>
      <c r="F7247" t="s">
        <v>5787</v>
      </c>
      <c r="G7247" t="s">
        <v>5788</v>
      </c>
      <c r="H7247" t="s">
        <v>37</v>
      </c>
      <c r="I7247" t="s">
        <v>38</v>
      </c>
      <c r="J7247" t="s">
        <v>58</v>
      </c>
      <c r="K7247" t="s">
        <v>59</v>
      </c>
      <c r="L7247">
        <v>90032</v>
      </c>
      <c r="M7247" t="s">
        <v>60</v>
      </c>
      <c r="N7247" t="s">
        <v>4177</v>
      </c>
      <c r="O7247" t="s">
        <v>62</v>
      </c>
      <c r="P7247" t="s">
        <v>77</v>
      </c>
      <c r="Q7247" t="s">
        <v>4178</v>
      </c>
      <c r="R7247" s="1">
        <v>354.9</v>
      </c>
      <c r="S7247">
        <v>5</v>
      </c>
      <c r="T7247">
        <f t="shared" si="113"/>
        <v>38</v>
      </c>
      <c r="U7247" t="s">
        <v>75</v>
      </c>
      <c r="V7247">
        <v>0</v>
      </c>
      <c r="W7247">
        <v>0</v>
      </c>
      <c r="X7247" s="1">
        <v>0</v>
      </c>
      <c r="Y7247" s="1">
        <v>354.9</v>
      </c>
      <c r="Z7247" t="s">
        <v>47</v>
      </c>
      <c r="AA7247" s="2">
        <v>17.745000000000001</v>
      </c>
      <c r="AB7247" s="3">
        <v>0.05</v>
      </c>
      <c r="AC7247" s="1">
        <v>-337.15499999999997</v>
      </c>
      <c r="AD7247">
        <v>4</v>
      </c>
      <c r="AE7247">
        <v>4</v>
      </c>
      <c r="AF7247" t="s">
        <v>48</v>
      </c>
      <c r="AG7247">
        <v>2017</v>
      </c>
      <c r="AH7247">
        <f>COUNTBLANK(datos[[#This Row],[Row ID]:[Year sales]])</f>
        <v>0</v>
      </c>
    </row>
    <row r="7248" spans="1:34" x14ac:dyDescent="0.3">
      <c r="A7248">
        <v>7247</v>
      </c>
      <c r="B7248" t="s">
        <v>9399</v>
      </c>
      <c r="C7248" s="4">
        <v>41701</v>
      </c>
      <c r="D7248" s="4">
        <v>41706</v>
      </c>
      <c r="E7248" t="s">
        <v>67</v>
      </c>
      <c r="F7248" t="s">
        <v>2751</v>
      </c>
      <c r="G7248" t="s">
        <v>2752</v>
      </c>
      <c r="H7248" t="s">
        <v>57</v>
      </c>
      <c r="I7248" t="s">
        <v>38</v>
      </c>
      <c r="J7248" t="s">
        <v>517</v>
      </c>
      <c r="K7248" t="s">
        <v>518</v>
      </c>
      <c r="L7248">
        <v>43229</v>
      </c>
      <c r="M7248" t="s">
        <v>168</v>
      </c>
      <c r="N7248" t="s">
        <v>8153</v>
      </c>
      <c r="O7248" t="s">
        <v>62</v>
      </c>
      <c r="P7248" t="s">
        <v>63</v>
      </c>
      <c r="Q7248" t="s">
        <v>8154</v>
      </c>
      <c r="R7248" s="1">
        <v>15.12</v>
      </c>
      <c r="S7248">
        <v>3</v>
      </c>
      <c r="T7248">
        <f t="shared" si="113"/>
        <v>16</v>
      </c>
      <c r="U7248" t="s">
        <v>52</v>
      </c>
      <c r="V7248">
        <v>0.2</v>
      </c>
      <c r="W7248">
        <v>3.024</v>
      </c>
      <c r="X7248" s="1">
        <v>-3.024</v>
      </c>
      <c r="Y7248" s="1">
        <v>18.143999999999998</v>
      </c>
      <c r="Z7248" t="s">
        <v>65</v>
      </c>
      <c r="AA7248" s="2">
        <v>4.9139999999999997</v>
      </c>
      <c r="AB7248" s="3">
        <v>0.32500000000000001</v>
      </c>
      <c r="AC7248" s="1">
        <v>-7.1820000000000004</v>
      </c>
      <c r="AD7248">
        <v>5</v>
      </c>
      <c r="AE7248">
        <v>5</v>
      </c>
      <c r="AF7248" t="s">
        <v>48</v>
      </c>
      <c r="AG7248">
        <v>2014</v>
      </c>
      <c r="AH7248">
        <f>COUNTBLANK(datos[[#This Row],[Row ID]:[Year sales]])</f>
        <v>0</v>
      </c>
    </row>
    <row r="7249" spans="1:34" x14ac:dyDescent="0.3">
      <c r="A7249">
        <v>7248</v>
      </c>
      <c r="B7249" t="s">
        <v>9399</v>
      </c>
      <c r="C7249" s="4">
        <v>41701</v>
      </c>
      <c r="D7249" s="4">
        <v>41706</v>
      </c>
      <c r="E7249" t="s">
        <v>67</v>
      </c>
      <c r="F7249" t="s">
        <v>2751</v>
      </c>
      <c r="G7249" t="s">
        <v>2752</v>
      </c>
      <c r="H7249" t="s">
        <v>57</v>
      </c>
      <c r="I7249" t="s">
        <v>38</v>
      </c>
      <c r="J7249" t="s">
        <v>517</v>
      </c>
      <c r="K7249" t="s">
        <v>518</v>
      </c>
      <c r="L7249">
        <v>43229</v>
      </c>
      <c r="M7249" t="s">
        <v>168</v>
      </c>
      <c r="N7249" t="s">
        <v>1467</v>
      </c>
      <c r="O7249" t="s">
        <v>43</v>
      </c>
      <c r="P7249" t="s">
        <v>44</v>
      </c>
      <c r="Q7249" t="s">
        <v>1468</v>
      </c>
      <c r="R7249" s="1">
        <v>302.45</v>
      </c>
      <c r="S7249">
        <v>5</v>
      </c>
      <c r="T7249">
        <f t="shared" si="113"/>
        <v>37</v>
      </c>
      <c r="U7249" t="s">
        <v>75</v>
      </c>
      <c r="V7249">
        <v>0.5</v>
      </c>
      <c r="W7249">
        <v>151.22499999999999</v>
      </c>
      <c r="X7249" s="1">
        <v>-151.22499999999999</v>
      </c>
      <c r="Y7249" s="1">
        <v>453.67499999999995</v>
      </c>
      <c r="Z7249" t="s">
        <v>47</v>
      </c>
      <c r="AA7249" s="2">
        <v>-199.61699999999999</v>
      </c>
      <c r="AB7249" s="3">
        <v>-0.66</v>
      </c>
      <c r="AC7249" s="1">
        <v>-350.84199999999998</v>
      </c>
      <c r="AD7249">
        <v>5</v>
      </c>
      <c r="AE7249">
        <v>5</v>
      </c>
      <c r="AF7249" t="s">
        <v>48</v>
      </c>
      <c r="AG7249">
        <v>2014</v>
      </c>
      <c r="AH7249">
        <f>COUNTBLANK(datos[[#This Row],[Row ID]:[Year sales]])</f>
        <v>0</v>
      </c>
    </row>
    <row r="7250" spans="1:34" x14ac:dyDescent="0.3">
      <c r="A7250">
        <v>7249</v>
      </c>
      <c r="B7250" t="s">
        <v>9399</v>
      </c>
      <c r="C7250" s="4">
        <v>41701</v>
      </c>
      <c r="D7250" s="4">
        <v>41706</v>
      </c>
      <c r="E7250" t="s">
        <v>67</v>
      </c>
      <c r="F7250" t="s">
        <v>2751</v>
      </c>
      <c r="G7250" t="s">
        <v>2752</v>
      </c>
      <c r="H7250" t="s">
        <v>57</v>
      </c>
      <c r="I7250" t="s">
        <v>38</v>
      </c>
      <c r="J7250" t="s">
        <v>517</v>
      </c>
      <c r="K7250" t="s">
        <v>518</v>
      </c>
      <c r="L7250">
        <v>43229</v>
      </c>
      <c r="M7250" t="s">
        <v>168</v>
      </c>
      <c r="N7250" t="s">
        <v>2756</v>
      </c>
      <c r="O7250" t="s">
        <v>62</v>
      </c>
      <c r="P7250" t="s">
        <v>77</v>
      </c>
      <c r="Q7250" t="s">
        <v>2757</v>
      </c>
      <c r="R7250" s="1">
        <v>44.671999999999997</v>
      </c>
      <c r="S7250">
        <v>8</v>
      </c>
      <c r="T7250">
        <f t="shared" si="113"/>
        <v>45</v>
      </c>
      <c r="U7250" t="s">
        <v>75</v>
      </c>
      <c r="V7250">
        <v>0.2</v>
      </c>
      <c r="W7250">
        <v>8.9344000000000001</v>
      </c>
      <c r="X7250" s="1">
        <v>-8.9344000000000001</v>
      </c>
      <c r="Y7250" s="1">
        <v>53.606399999999994</v>
      </c>
      <c r="Z7250" t="s">
        <v>99</v>
      </c>
      <c r="AA7250" s="2">
        <v>-10.0512</v>
      </c>
      <c r="AB7250" s="3">
        <v>-0.22500000000000001</v>
      </c>
      <c r="AC7250" s="1">
        <v>-45.788800000000002</v>
      </c>
      <c r="AD7250">
        <v>5</v>
      </c>
      <c r="AE7250">
        <v>5</v>
      </c>
      <c r="AF7250" t="s">
        <v>48</v>
      </c>
      <c r="AG7250">
        <v>2014</v>
      </c>
      <c r="AH7250">
        <f>COUNTBLANK(datos[[#This Row],[Row ID]:[Year sales]])</f>
        <v>0</v>
      </c>
    </row>
    <row r="7251" spans="1:34" x14ac:dyDescent="0.3">
      <c r="A7251">
        <v>7250</v>
      </c>
      <c r="B7251" t="s">
        <v>9400</v>
      </c>
      <c r="C7251" s="4">
        <v>42159</v>
      </c>
      <c r="D7251" s="4">
        <v>42164</v>
      </c>
      <c r="E7251" t="s">
        <v>34</v>
      </c>
      <c r="F7251" t="s">
        <v>6147</v>
      </c>
      <c r="G7251" t="s">
        <v>6148</v>
      </c>
      <c r="H7251" t="s">
        <v>37</v>
      </c>
      <c r="I7251" t="s">
        <v>38</v>
      </c>
      <c r="J7251" t="s">
        <v>58</v>
      </c>
      <c r="K7251" t="s">
        <v>59</v>
      </c>
      <c r="L7251">
        <v>90008</v>
      </c>
      <c r="M7251" t="s">
        <v>60</v>
      </c>
      <c r="N7251" t="s">
        <v>6948</v>
      </c>
      <c r="O7251" t="s">
        <v>90</v>
      </c>
      <c r="P7251" t="s">
        <v>181</v>
      </c>
      <c r="Q7251" t="s">
        <v>6949</v>
      </c>
      <c r="R7251" s="1">
        <v>119.98</v>
      </c>
      <c r="S7251">
        <v>2</v>
      </c>
      <c r="T7251">
        <f t="shared" si="113"/>
        <v>11</v>
      </c>
      <c r="U7251" t="s">
        <v>46</v>
      </c>
      <c r="V7251">
        <v>0</v>
      </c>
      <c r="W7251">
        <v>0</v>
      </c>
      <c r="X7251" s="1">
        <v>0</v>
      </c>
      <c r="Y7251" s="1">
        <v>119.98</v>
      </c>
      <c r="Z7251" t="s">
        <v>99</v>
      </c>
      <c r="AA7251" s="2">
        <v>35.994</v>
      </c>
      <c r="AB7251" s="3">
        <v>0.3</v>
      </c>
      <c r="AC7251" s="1">
        <v>-83.986000000000004</v>
      </c>
      <c r="AD7251">
        <v>5</v>
      </c>
      <c r="AE7251">
        <v>5</v>
      </c>
      <c r="AF7251" t="s">
        <v>48</v>
      </c>
      <c r="AG7251">
        <v>2015</v>
      </c>
      <c r="AH7251">
        <f>COUNTBLANK(datos[[#This Row],[Row ID]:[Year sales]])</f>
        <v>0</v>
      </c>
    </row>
    <row r="7252" spans="1:34" x14ac:dyDescent="0.3">
      <c r="A7252">
        <v>7251</v>
      </c>
      <c r="B7252" t="s">
        <v>9400</v>
      </c>
      <c r="C7252" s="4">
        <v>42159</v>
      </c>
      <c r="D7252" s="4">
        <v>42164</v>
      </c>
      <c r="E7252" t="s">
        <v>34</v>
      </c>
      <c r="F7252" t="s">
        <v>6147</v>
      </c>
      <c r="G7252" t="s">
        <v>6148</v>
      </c>
      <c r="H7252" t="s">
        <v>37</v>
      </c>
      <c r="I7252" t="s">
        <v>38</v>
      </c>
      <c r="J7252" t="s">
        <v>58</v>
      </c>
      <c r="K7252" t="s">
        <v>59</v>
      </c>
      <c r="L7252">
        <v>90008</v>
      </c>
      <c r="M7252" t="s">
        <v>60</v>
      </c>
      <c r="N7252" t="s">
        <v>8253</v>
      </c>
      <c r="O7252" t="s">
        <v>90</v>
      </c>
      <c r="P7252" t="s">
        <v>181</v>
      </c>
      <c r="Q7252" t="s">
        <v>8254</v>
      </c>
      <c r="R7252" s="1">
        <v>989.97</v>
      </c>
      <c r="S7252">
        <v>3</v>
      </c>
      <c r="T7252">
        <f t="shared" si="113"/>
        <v>17</v>
      </c>
      <c r="U7252" t="s">
        <v>52</v>
      </c>
      <c r="V7252">
        <v>0</v>
      </c>
      <c r="W7252">
        <v>0</v>
      </c>
      <c r="X7252" s="1">
        <v>0</v>
      </c>
      <c r="Y7252" s="1">
        <v>989.97</v>
      </c>
      <c r="Z7252" t="s">
        <v>53</v>
      </c>
      <c r="AA7252" s="2">
        <v>395.988</v>
      </c>
      <c r="AB7252" s="3">
        <v>0.39999999999999997</v>
      </c>
      <c r="AC7252" s="1">
        <v>-593.98199999999997</v>
      </c>
      <c r="AD7252">
        <v>5</v>
      </c>
      <c r="AE7252">
        <v>5</v>
      </c>
      <c r="AF7252" t="s">
        <v>48</v>
      </c>
      <c r="AG7252">
        <v>2015</v>
      </c>
      <c r="AH7252">
        <f>COUNTBLANK(datos[[#This Row],[Row ID]:[Year sales]])</f>
        <v>0</v>
      </c>
    </row>
    <row r="7253" spans="1:34" x14ac:dyDescent="0.3">
      <c r="A7253">
        <v>7252</v>
      </c>
      <c r="B7253" t="s">
        <v>9401</v>
      </c>
      <c r="C7253" s="4">
        <v>42609</v>
      </c>
      <c r="D7253" s="4">
        <v>42615</v>
      </c>
      <c r="E7253" t="s">
        <v>67</v>
      </c>
      <c r="F7253" t="s">
        <v>5350</v>
      </c>
      <c r="G7253" t="s">
        <v>5351</v>
      </c>
      <c r="H7253" t="s">
        <v>57</v>
      </c>
      <c r="I7253" t="s">
        <v>38</v>
      </c>
      <c r="J7253" t="s">
        <v>7266</v>
      </c>
      <c r="K7253" t="s">
        <v>71</v>
      </c>
      <c r="L7253">
        <v>33021</v>
      </c>
      <c r="M7253" t="s">
        <v>41</v>
      </c>
      <c r="N7253" t="s">
        <v>9402</v>
      </c>
      <c r="O7253" t="s">
        <v>62</v>
      </c>
      <c r="P7253" t="s">
        <v>63</v>
      </c>
      <c r="Q7253" t="s">
        <v>9403</v>
      </c>
      <c r="R7253" s="1">
        <v>9.2159999999999993</v>
      </c>
      <c r="S7253">
        <v>4</v>
      </c>
      <c r="T7253">
        <f t="shared" si="113"/>
        <v>4</v>
      </c>
      <c r="U7253" t="s">
        <v>52</v>
      </c>
      <c r="V7253">
        <v>0.2</v>
      </c>
      <c r="W7253">
        <v>1.8431999999999999</v>
      </c>
      <c r="X7253" s="1">
        <v>-1.8431999999999999</v>
      </c>
      <c r="Y7253" s="1">
        <v>11.059199999999999</v>
      </c>
      <c r="Z7253" t="s">
        <v>65</v>
      </c>
      <c r="AA7253" s="2">
        <v>3.3408000000000002</v>
      </c>
      <c r="AB7253" s="3">
        <v>0.36250000000000004</v>
      </c>
      <c r="AC7253" s="1">
        <v>-4.032</v>
      </c>
      <c r="AD7253">
        <v>6</v>
      </c>
      <c r="AE7253">
        <v>6</v>
      </c>
      <c r="AF7253" t="s">
        <v>48</v>
      </c>
      <c r="AG7253">
        <v>2016</v>
      </c>
      <c r="AH7253">
        <f>COUNTBLANK(datos[[#This Row],[Row ID]:[Year sales]])</f>
        <v>0</v>
      </c>
    </row>
    <row r="7254" spans="1:34" x14ac:dyDescent="0.3">
      <c r="A7254">
        <v>7253</v>
      </c>
      <c r="B7254" t="s">
        <v>9404</v>
      </c>
      <c r="C7254" s="4">
        <v>42625</v>
      </c>
      <c r="D7254" s="4">
        <v>42631</v>
      </c>
      <c r="E7254" t="s">
        <v>67</v>
      </c>
      <c r="F7254" t="s">
        <v>2352</v>
      </c>
      <c r="G7254" t="s">
        <v>2353</v>
      </c>
      <c r="H7254" t="s">
        <v>57</v>
      </c>
      <c r="I7254" t="s">
        <v>38</v>
      </c>
      <c r="J7254" t="s">
        <v>587</v>
      </c>
      <c r="K7254" t="s">
        <v>258</v>
      </c>
      <c r="L7254">
        <v>48066</v>
      </c>
      <c r="M7254" t="s">
        <v>125</v>
      </c>
      <c r="N7254" t="s">
        <v>5208</v>
      </c>
      <c r="O7254" t="s">
        <v>62</v>
      </c>
      <c r="P7254" t="s">
        <v>110</v>
      </c>
      <c r="Q7254" t="s">
        <v>5209</v>
      </c>
      <c r="R7254" s="1">
        <v>68.52</v>
      </c>
      <c r="S7254">
        <v>3</v>
      </c>
      <c r="T7254">
        <f t="shared" si="113"/>
        <v>26</v>
      </c>
      <c r="U7254" t="s">
        <v>52</v>
      </c>
      <c r="V7254">
        <v>0</v>
      </c>
      <c r="W7254">
        <v>0</v>
      </c>
      <c r="X7254" s="1">
        <v>0</v>
      </c>
      <c r="Y7254" s="1">
        <v>68.52</v>
      </c>
      <c r="Z7254" t="s">
        <v>99</v>
      </c>
      <c r="AA7254" s="2">
        <v>31.519200000000001</v>
      </c>
      <c r="AB7254" s="3">
        <v>0.46</v>
      </c>
      <c r="AC7254" s="1">
        <v>-37.000799999999998</v>
      </c>
      <c r="AD7254">
        <v>6</v>
      </c>
      <c r="AE7254">
        <v>6</v>
      </c>
      <c r="AF7254" t="s">
        <v>48</v>
      </c>
      <c r="AG7254">
        <v>2016</v>
      </c>
      <c r="AH7254">
        <f>COUNTBLANK(datos[[#This Row],[Row ID]:[Year sales]])</f>
        <v>0</v>
      </c>
    </row>
    <row r="7255" spans="1:34" x14ac:dyDescent="0.3">
      <c r="A7255">
        <v>7254</v>
      </c>
      <c r="B7255" t="s">
        <v>9405</v>
      </c>
      <c r="C7255" s="4">
        <v>42520</v>
      </c>
      <c r="D7255" s="4">
        <v>42525</v>
      </c>
      <c r="E7255" t="s">
        <v>67</v>
      </c>
      <c r="F7255" t="s">
        <v>6168</v>
      </c>
      <c r="G7255" t="s">
        <v>6169</v>
      </c>
      <c r="H7255" t="s">
        <v>122</v>
      </c>
      <c r="I7255" t="s">
        <v>38</v>
      </c>
      <c r="J7255" t="s">
        <v>7181</v>
      </c>
      <c r="K7255" t="s">
        <v>134</v>
      </c>
      <c r="L7255">
        <v>54880</v>
      </c>
      <c r="M7255" t="s">
        <v>125</v>
      </c>
      <c r="N7255" t="s">
        <v>735</v>
      </c>
      <c r="O7255" t="s">
        <v>62</v>
      </c>
      <c r="P7255" t="s">
        <v>97</v>
      </c>
      <c r="Q7255" t="s">
        <v>736</v>
      </c>
      <c r="R7255" s="1">
        <v>364.74</v>
      </c>
      <c r="S7255">
        <v>3</v>
      </c>
      <c r="T7255">
        <f t="shared" si="113"/>
        <v>31</v>
      </c>
      <c r="U7255" t="s">
        <v>52</v>
      </c>
      <c r="V7255">
        <v>0</v>
      </c>
      <c r="W7255">
        <v>0</v>
      </c>
      <c r="X7255" s="1">
        <v>0</v>
      </c>
      <c r="Y7255" s="1">
        <v>364.74</v>
      </c>
      <c r="Z7255" t="s">
        <v>47</v>
      </c>
      <c r="AA7255" s="2">
        <v>109.422</v>
      </c>
      <c r="AB7255" s="3">
        <v>0.3</v>
      </c>
      <c r="AC7255" s="1">
        <v>-255.31800000000001</v>
      </c>
      <c r="AD7255">
        <v>5</v>
      </c>
      <c r="AE7255">
        <v>5</v>
      </c>
      <c r="AF7255" t="s">
        <v>48</v>
      </c>
      <c r="AG7255">
        <v>2016</v>
      </c>
      <c r="AH7255">
        <f>COUNTBLANK(datos[[#This Row],[Row ID]:[Year sales]])</f>
        <v>0</v>
      </c>
    </row>
    <row r="7256" spans="1:34" x14ac:dyDescent="0.3">
      <c r="A7256">
        <v>7255</v>
      </c>
      <c r="B7256" t="s">
        <v>9405</v>
      </c>
      <c r="C7256" s="4">
        <v>42520</v>
      </c>
      <c r="D7256" s="4">
        <v>42525</v>
      </c>
      <c r="E7256" t="s">
        <v>67</v>
      </c>
      <c r="F7256" t="s">
        <v>6168</v>
      </c>
      <c r="G7256" t="s">
        <v>6169</v>
      </c>
      <c r="H7256" t="s">
        <v>122</v>
      </c>
      <c r="I7256" t="s">
        <v>38</v>
      </c>
      <c r="J7256" t="s">
        <v>7181</v>
      </c>
      <c r="K7256" t="s">
        <v>134</v>
      </c>
      <c r="L7256">
        <v>54880</v>
      </c>
      <c r="M7256" t="s">
        <v>125</v>
      </c>
      <c r="N7256" t="s">
        <v>4773</v>
      </c>
      <c r="O7256" t="s">
        <v>43</v>
      </c>
      <c r="P7256" t="s">
        <v>83</v>
      </c>
      <c r="Q7256" t="s">
        <v>4774</v>
      </c>
      <c r="R7256" s="1">
        <v>47.4</v>
      </c>
      <c r="S7256">
        <v>5</v>
      </c>
      <c r="T7256">
        <f t="shared" si="113"/>
        <v>23</v>
      </c>
      <c r="U7256" t="s">
        <v>75</v>
      </c>
      <c r="V7256">
        <v>0</v>
      </c>
      <c r="W7256">
        <v>0</v>
      </c>
      <c r="X7256" s="1">
        <v>0</v>
      </c>
      <c r="Y7256" s="1">
        <v>47.4</v>
      </c>
      <c r="Z7256" t="s">
        <v>65</v>
      </c>
      <c r="AA7256" s="2">
        <v>21.33</v>
      </c>
      <c r="AB7256" s="3">
        <v>0.44999999999999996</v>
      </c>
      <c r="AC7256" s="1">
        <v>-26.07</v>
      </c>
      <c r="AD7256">
        <v>5</v>
      </c>
      <c r="AE7256">
        <v>5</v>
      </c>
      <c r="AF7256" t="s">
        <v>48</v>
      </c>
      <c r="AG7256">
        <v>2016</v>
      </c>
      <c r="AH7256">
        <f>COUNTBLANK(datos[[#This Row],[Row ID]:[Year sales]])</f>
        <v>0</v>
      </c>
    </row>
    <row r="7257" spans="1:34" x14ac:dyDescent="0.3">
      <c r="A7257">
        <v>7256</v>
      </c>
      <c r="B7257" t="s">
        <v>9405</v>
      </c>
      <c r="C7257" s="4">
        <v>42520</v>
      </c>
      <c r="D7257" s="4">
        <v>42525</v>
      </c>
      <c r="E7257" t="s">
        <v>67</v>
      </c>
      <c r="F7257" t="s">
        <v>6168</v>
      </c>
      <c r="G7257" t="s">
        <v>6169</v>
      </c>
      <c r="H7257" t="s">
        <v>122</v>
      </c>
      <c r="I7257" t="s">
        <v>38</v>
      </c>
      <c r="J7257" t="s">
        <v>7181</v>
      </c>
      <c r="K7257" t="s">
        <v>134</v>
      </c>
      <c r="L7257">
        <v>54880</v>
      </c>
      <c r="M7257" t="s">
        <v>125</v>
      </c>
      <c r="N7257" t="s">
        <v>1061</v>
      </c>
      <c r="O7257" t="s">
        <v>62</v>
      </c>
      <c r="P7257" t="s">
        <v>77</v>
      </c>
      <c r="Q7257" t="s">
        <v>1062</v>
      </c>
      <c r="R7257" s="1">
        <v>49.76</v>
      </c>
      <c r="S7257">
        <v>4</v>
      </c>
      <c r="T7257">
        <f t="shared" si="113"/>
        <v>30</v>
      </c>
      <c r="U7257" t="s">
        <v>52</v>
      </c>
      <c r="V7257">
        <v>0</v>
      </c>
      <c r="W7257">
        <v>0</v>
      </c>
      <c r="X7257" s="1">
        <v>0</v>
      </c>
      <c r="Y7257" s="1">
        <v>49.76</v>
      </c>
      <c r="Z7257" t="s">
        <v>65</v>
      </c>
      <c r="AA7257" s="2">
        <v>13.9328</v>
      </c>
      <c r="AB7257" s="3">
        <v>0.28000000000000003</v>
      </c>
      <c r="AC7257" s="1">
        <v>-35.827199999999998</v>
      </c>
      <c r="AD7257">
        <v>5</v>
      </c>
      <c r="AE7257">
        <v>5</v>
      </c>
      <c r="AF7257" t="s">
        <v>48</v>
      </c>
      <c r="AG7257">
        <v>2016</v>
      </c>
      <c r="AH7257">
        <f>COUNTBLANK(datos[[#This Row],[Row ID]:[Year sales]])</f>
        <v>0</v>
      </c>
    </row>
    <row r="7258" spans="1:34" x14ac:dyDescent="0.3">
      <c r="A7258">
        <v>7257</v>
      </c>
      <c r="B7258" t="s">
        <v>9405</v>
      </c>
      <c r="C7258" s="4">
        <v>42520</v>
      </c>
      <c r="D7258" s="4">
        <v>42525</v>
      </c>
      <c r="E7258" t="s">
        <v>67</v>
      </c>
      <c r="F7258" t="s">
        <v>6168</v>
      </c>
      <c r="G7258" t="s">
        <v>6169</v>
      </c>
      <c r="H7258" t="s">
        <v>122</v>
      </c>
      <c r="I7258" t="s">
        <v>38</v>
      </c>
      <c r="J7258" t="s">
        <v>7181</v>
      </c>
      <c r="K7258" t="s">
        <v>134</v>
      </c>
      <c r="L7258">
        <v>54880</v>
      </c>
      <c r="M7258" t="s">
        <v>125</v>
      </c>
      <c r="N7258" t="s">
        <v>1304</v>
      </c>
      <c r="O7258" t="s">
        <v>62</v>
      </c>
      <c r="P7258" t="s">
        <v>86</v>
      </c>
      <c r="Q7258" t="s">
        <v>1305</v>
      </c>
      <c r="R7258" s="1">
        <v>5.56</v>
      </c>
      <c r="S7258">
        <v>2</v>
      </c>
      <c r="T7258">
        <f t="shared" si="113"/>
        <v>33</v>
      </c>
      <c r="U7258" t="s">
        <v>46</v>
      </c>
      <c r="V7258">
        <v>0</v>
      </c>
      <c r="W7258">
        <v>0</v>
      </c>
      <c r="X7258" s="1">
        <v>0</v>
      </c>
      <c r="Y7258" s="1">
        <v>5.56</v>
      </c>
      <c r="Z7258" t="s">
        <v>65</v>
      </c>
      <c r="AA7258" s="2">
        <v>1.4456</v>
      </c>
      <c r="AB7258" s="3">
        <v>0.26</v>
      </c>
      <c r="AC7258" s="1">
        <v>-4.1143999999999998</v>
      </c>
      <c r="AD7258">
        <v>5</v>
      </c>
      <c r="AE7258">
        <v>5</v>
      </c>
      <c r="AF7258" t="s">
        <v>48</v>
      </c>
      <c r="AG7258">
        <v>2016</v>
      </c>
      <c r="AH7258">
        <f>COUNTBLANK(datos[[#This Row],[Row ID]:[Year sales]])</f>
        <v>0</v>
      </c>
    </row>
    <row r="7259" spans="1:34" x14ac:dyDescent="0.3">
      <c r="A7259">
        <v>7258</v>
      </c>
      <c r="B7259" t="s">
        <v>9405</v>
      </c>
      <c r="C7259" s="4">
        <v>42520</v>
      </c>
      <c r="D7259" s="4">
        <v>42525</v>
      </c>
      <c r="E7259" t="s">
        <v>67</v>
      </c>
      <c r="F7259" t="s">
        <v>6168</v>
      </c>
      <c r="G7259" t="s">
        <v>6169</v>
      </c>
      <c r="H7259" t="s">
        <v>122</v>
      </c>
      <c r="I7259" t="s">
        <v>38</v>
      </c>
      <c r="J7259" t="s">
        <v>7181</v>
      </c>
      <c r="K7259" t="s">
        <v>134</v>
      </c>
      <c r="L7259">
        <v>54880</v>
      </c>
      <c r="M7259" t="s">
        <v>125</v>
      </c>
      <c r="N7259" t="s">
        <v>3597</v>
      </c>
      <c r="O7259" t="s">
        <v>62</v>
      </c>
      <c r="P7259" t="s">
        <v>110</v>
      </c>
      <c r="Q7259" t="s">
        <v>3598</v>
      </c>
      <c r="R7259" s="1">
        <v>629.1</v>
      </c>
      <c r="S7259">
        <v>6</v>
      </c>
      <c r="T7259">
        <f t="shared" si="113"/>
        <v>28</v>
      </c>
      <c r="U7259" t="s">
        <v>75</v>
      </c>
      <c r="V7259">
        <v>0</v>
      </c>
      <c r="W7259">
        <v>0</v>
      </c>
      <c r="X7259" s="1">
        <v>0</v>
      </c>
      <c r="Y7259" s="1">
        <v>629.1</v>
      </c>
      <c r="Z7259" t="s">
        <v>53</v>
      </c>
      <c r="AA7259" s="2">
        <v>301.96800000000002</v>
      </c>
      <c r="AB7259" s="3">
        <v>0.48000000000000004</v>
      </c>
      <c r="AC7259" s="1">
        <v>-327.13200000000001</v>
      </c>
      <c r="AD7259">
        <v>5</v>
      </c>
      <c r="AE7259">
        <v>5</v>
      </c>
      <c r="AF7259" t="s">
        <v>48</v>
      </c>
      <c r="AG7259">
        <v>2016</v>
      </c>
      <c r="AH7259">
        <f>COUNTBLANK(datos[[#This Row],[Row ID]:[Year sales]])</f>
        <v>0</v>
      </c>
    </row>
    <row r="7260" spans="1:34" x14ac:dyDescent="0.3">
      <c r="A7260">
        <v>7259</v>
      </c>
      <c r="B7260" t="s">
        <v>9405</v>
      </c>
      <c r="C7260" s="4">
        <v>42520</v>
      </c>
      <c r="D7260" s="4">
        <v>42525</v>
      </c>
      <c r="E7260" t="s">
        <v>67</v>
      </c>
      <c r="F7260" t="s">
        <v>6168</v>
      </c>
      <c r="G7260" t="s">
        <v>6169</v>
      </c>
      <c r="H7260" t="s">
        <v>122</v>
      </c>
      <c r="I7260" t="s">
        <v>38</v>
      </c>
      <c r="J7260" t="s">
        <v>7181</v>
      </c>
      <c r="K7260" t="s">
        <v>134</v>
      </c>
      <c r="L7260">
        <v>54880</v>
      </c>
      <c r="M7260" t="s">
        <v>125</v>
      </c>
      <c r="N7260" t="s">
        <v>607</v>
      </c>
      <c r="O7260" t="s">
        <v>62</v>
      </c>
      <c r="P7260" t="s">
        <v>86</v>
      </c>
      <c r="Q7260" t="s">
        <v>608</v>
      </c>
      <c r="R7260" s="1">
        <v>14.7</v>
      </c>
      <c r="S7260">
        <v>5</v>
      </c>
      <c r="T7260">
        <f t="shared" si="113"/>
        <v>24</v>
      </c>
      <c r="U7260" t="s">
        <v>75</v>
      </c>
      <c r="V7260">
        <v>0</v>
      </c>
      <c r="W7260">
        <v>0</v>
      </c>
      <c r="X7260" s="1">
        <v>0</v>
      </c>
      <c r="Y7260" s="1">
        <v>14.7</v>
      </c>
      <c r="Z7260" t="s">
        <v>65</v>
      </c>
      <c r="AA7260" s="2">
        <v>3.9689999999999999</v>
      </c>
      <c r="AB7260" s="3">
        <v>0.27</v>
      </c>
      <c r="AC7260" s="1">
        <v>-10.731</v>
      </c>
      <c r="AD7260">
        <v>5</v>
      </c>
      <c r="AE7260">
        <v>5</v>
      </c>
      <c r="AF7260" t="s">
        <v>48</v>
      </c>
      <c r="AG7260">
        <v>2016</v>
      </c>
      <c r="AH7260">
        <f>COUNTBLANK(datos[[#This Row],[Row ID]:[Year sales]])</f>
        <v>0</v>
      </c>
    </row>
    <row r="7261" spans="1:34" x14ac:dyDescent="0.3">
      <c r="A7261">
        <v>7260</v>
      </c>
      <c r="B7261" t="s">
        <v>9405</v>
      </c>
      <c r="C7261" s="4">
        <v>42520</v>
      </c>
      <c r="D7261" s="4">
        <v>42525</v>
      </c>
      <c r="E7261" t="s">
        <v>67</v>
      </c>
      <c r="F7261" t="s">
        <v>6168</v>
      </c>
      <c r="G7261" t="s">
        <v>6169</v>
      </c>
      <c r="H7261" t="s">
        <v>122</v>
      </c>
      <c r="I7261" t="s">
        <v>38</v>
      </c>
      <c r="J7261" t="s">
        <v>7181</v>
      </c>
      <c r="K7261" t="s">
        <v>134</v>
      </c>
      <c r="L7261">
        <v>54880</v>
      </c>
      <c r="M7261" t="s">
        <v>125</v>
      </c>
      <c r="N7261" t="s">
        <v>3839</v>
      </c>
      <c r="O7261" t="s">
        <v>62</v>
      </c>
      <c r="P7261" t="s">
        <v>110</v>
      </c>
      <c r="Q7261" t="s">
        <v>3840</v>
      </c>
      <c r="R7261" s="1">
        <v>45.36</v>
      </c>
      <c r="S7261">
        <v>7</v>
      </c>
      <c r="T7261">
        <f t="shared" si="113"/>
        <v>25</v>
      </c>
      <c r="U7261" t="s">
        <v>75</v>
      </c>
      <c r="V7261">
        <v>0</v>
      </c>
      <c r="W7261">
        <v>0</v>
      </c>
      <c r="X7261" s="1">
        <v>0</v>
      </c>
      <c r="Y7261" s="1">
        <v>45.36</v>
      </c>
      <c r="Z7261" t="s">
        <v>65</v>
      </c>
      <c r="AA7261" s="2">
        <v>21.7728</v>
      </c>
      <c r="AB7261" s="3">
        <v>0.48</v>
      </c>
      <c r="AC7261" s="1">
        <v>-23.587199999999999</v>
      </c>
      <c r="AD7261">
        <v>5</v>
      </c>
      <c r="AE7261">
        <v>5</v>
      </c>
      <c r="AF7261" t="s">
        <v>48</v>
      </c>
      <c r="AG7261">
        <v>2016</v>
      </c>
      <c r="AH7261">
        <f>COUNTBLANK(datos[[#This Row],[Row ID]:[Year sales]])</f>
        <v>0</v>
      </c>
    </row>
    <row r="7262" spans="1:34" x14ac:dyDescent="0.3">
      <c r="A7262">
        <v>7261</v>
      </c>
      <c r="B7262" t="s">
        <v>9405</v>
      </c>
      <c r="C7262" s="4">
        <v>42520</v>
      </c>
      <c r="D7262" s="4">
        <v>42525</v>
      </c>
      <c r="E7262" t="s">
        <v>67</v>
      </c>
      <c r="F7262" t="s">
        <v>6168</v>
      </c>
      <c r="G7262" t="s">
        <v>6169</v>
      </c>
      <c r="H7262" t="s">
        <v>122</v>
      </c>
      <c r="I7262" t="s">
        <v>38</v>
      </c>
      <c r="J7262" t="s">
        <v>7181</v>
      </c>
      <c r="K7262" t="s">
        <v>134</v>
      </c>
      <c r="L7262">
        <v>54880</v>
      </c>
      <c r="M7262" t="s">
        <v>125</v>
      </c>
      <c r="N7262" t="s">
        <v>4266</v>
      </c>
      <c r="O7262" t="s">
        <v>90</v>
      </c>
      <c r="P7262" t="s">
        <v>91</v>
      </c>
      <c r="Q7262" t="s">
        <v>4267</v>
      </c>
      <c r="R7262" s="1">
        <v>125.99</v>
      </c>
      <c r="S7262">
        <v>1</v>
      </c>
      <c r="T7262">
        <f t="shared" si="113"/>
        <v>25</v>
      </c>
      <c r="U7262" t="s">
        <v>46</v>
      </c>
      <c r="V7262">
        <v>0</v>
      </c>
      <c r="W7262">
        <v>0</v>
      </c>
      <c r="X7262" s="1">
        <v>0</v>
      </c>
      <c r="Y7262" s="1">
        <v>125.99</v>
      </c>
      <c r="Z7262" t="s">
        <v>99</v>
      </c>
      <c r="AA7262" s="2">
        <v>35.277200000000001</v>
      </c>
      <c r="AB7262" s="3">
        <v>0.28000000000000003</v>
      </c>
      <c r="AC7262" s="1">
        <v>-90.712800000000001</v>
      </c>
      <c r="AD7262">
        <v>5</v>
      </c>
      <c r="AE7262">
        <v>5</v>
      </c>
      <c r="AF7262" t="s">
        <v>48</v>
      </c>
      <c r="AG7262">
        <v>2016</v>
      </c>
      <c r="AH7262">
        <f>COUNTBLANK(datos[[#This Row],[Row ID]:[Year sales]])</f>
        <v>0</v>
      </c>
    </row>
    <row r="7263" spans="1:34" x14ac:dyDescent="0.3">
      <c r="A7263">
        <v>7262</v>
      </c>
      <c r="B7263" t="s">
        <v>9406</v>
      </c>
      <c r="C7263" s="4">
        <v>42896</v>
      </c>
      <c r="D7263" s="4">
        <v>42899</v>
      </c>
      <c r="E7263" t="s">
        <v>34</v>
      </c>
      <c r="F7263" t="s">
        <v>3686</v>
      </c>
      <c r="G7263" t="s">
        <v>3687</v>
      </c>
      <c r="H7263" t="s">
        <v>57</v>
      </c>
      <c r="I7263" t="s">
        <v>38</v>
      </c>
      <c r="J7263" t="s">
        <v>5440</v>
      </c>
      <c r="K7263" t="s">
        <v>59</v>
      </c>
      <c r="L7263">
        <v>91360</v>
      </c>
      <c r="M7263" t="s">
        <v>60</v>
      </c>
      <c r="N7263" t="s">
        <v>7873</v>
      </c>
      <c r="O7263" t="s">
        <v>62</v>
      </c>
      <c r="P7263" t="s">
        <v>86</v>
      </c>
      <c r="Q7263" t="s">
        <v>7874</v>
      </c>
      <c r="R7263" s="1">
        <v>14.7</v>
      </c>
      <c r="S7263">
        <v>7</v>
      </c>
      <c r="T7263">
        <f t="shared" si="113"/>
        <v>14</v>
      </c>
      <c r="U7263" t="s">
        <v>75</v>
      </c>
      <c r="V7263">
        <v>0</v>
      </c>
      <c r="W7263">
        <v>0</v>
      </c>
      <c r="X7263" s="1">
        <v>0</v>
      </c>
      <c r="Y7263" s="1">
        <v>14.7</v>
      </c>
      <c r="Z7263" t="s">
        <v>65</v>
      </c>
      <c r="AA7263" s="2">
        <v>4.1159999999999997</v>
      </c>
      <c r="AB7263" s="3">
        <v>0.27999999999999997</v>
      </c>
      <c r="AC7263" s="1">
        <v>-10.584</v>
      </c>
      <c r="AD7263">
        <v>3</v>
      </c>
      <c r="AE7263">
        <v>3</v>
      </c>
      <c r="AF7263" t="s">
        <v>48</v>
      </c>
      <c r="AG7263">
        <v>2017</v>
      </c>
      <c r="AH7263">
        <f>COUNTBLANK(datos[[#This Row],[Row ID]:[Year sales]])</f>
        <v>0</v>
      </c>
    </row>
    <row r="7264" spans="1:34" x14ac:dyDescent="0.3">
      <c r="A7264">
        <v>7263</v>
      </c>
      <c r="B7264" t="s">
        <v>9407</v>
      </c>
      <c r="C7264" s="4">
        <v>43030</v>
      </c>
      <c r="D7264" s="4">
        <v>43036</v>
      </c>
      <c r="E7264" t="s">
        <v>67</v>
      </c>
      <c r="F7264" t="s">
        <v>4264</v>
      </c>
      <c r="G7264" t="s">
        <v>4265</v>
      </c>
      <c r="H7264" t="s">
        <v>57</v>
      </c>
      <c r="I7264" t="s">
        <v>38</v>
      </c>
      <c r="J7264" t="s">
        <v>166</v>
      </c>
      <c r="K7264" t="s">
        <v>167</v>
      </c>
      <c r="L7264">
        <v>19134</v>
      </c>
      <c r="M7264" t="s">
        <v>168</v>
      </c>
      <c r="N7264" t="s">
        <v>268</v>
      </c>
      <c r="O7264" t="s">
        <v>90</v>
      </c>
      <c r="P7264" t="s">
        <v>91</v>
      </c>
      <c r="Q7264" t="s">
        <v>269</v>
      </c>
      <c r="R7264" s="1">
        <v>32.700000000000003</v>
      </c>
      <c r="S7264">
        <v>5</v>
      </c>
      <c r="T7264">
        <f t="shared" si="113"/>
        <v>28</v>
      </c>
      <c r="U7264" t="s">
        <v>75</v>
      </c>
      <c r="V7264">
        <v>0.4</v>
      </c>
      <c r="W7264">
        <v>13.080000000000002</v>
      </c>
      <c r="X7264" s="1">
        <v>-13.08</v>
      </c>
      <c r="Y7264" s="1">
        <v>45.78</v>
      </c>
      <c r="Z7264" t="s">
        <v>65</v>
      </c>
      <c r="AA7264" s="2">
        <v>-6.54</v>
      </c>
      <c r="AB7264" s="3">
        <v>-0.19999999999999998</v>
      </c>
      <c r="AC7264" s="1">
        <v>-26.16</v>
      </c>
      <c r="AD7264">
        <v>6</v>
      </c>
      <c r="AE7264">
        <v>6</v>
      </c>
      <c r="AF7264" t="s">
        <v>48</v>
      </c>
      <c r="AG7264">
        <v>2017</v>
      </c>
      <c r="AH7264">
        <f>COUNTBLANK(datos[[#This Row],[Row ID]:[Year sales]])</f>
        <v>0</v>
      </c>
    </row>
    <row r="7265" spans="1:34" x14ac:dyDescent="0.3">
      <c r="A7265">
        <v>7264</v>
      </c>
      <c r="B7265" t="s">
        <v>9407</v>
      </c>
      <c r="C7265" s="4">
        <v>43030</v>
      </c>
      <c r="D7265" s="4">
        <v>43036</v>
      </c>
      <c r="E7265" t="s">
        <v>67</v>
      </c>
      <c r="F7265" t="s">
        <v>4264</v>
      </c>
      <c r="G7265" t="s">
        <v>4265</v>
      </c>
      <c r="H7265" t="s">
        <v>57</v>
      </c>
      <c r="I7265" t="s">
        <v>38</v>
      </c>
      <c r="J7265" t="s">
        <v>166</v>
      </c>
      <c r="K7265" t="s">
        <v>167</v>
      </c>
      <c r="L7265">
        <v>19134</v>
      </c>
      <c r="M7265" t="s">
        <v>168</v>
      </c>
      <c r="N7265" t="s">
        <v>7453</v>
      </c>
      <c r="O7265" t="s">
        <v>62</v>
      </c>
      <c r="P7265" t="s">
        <v>193</v>
      </c>
      <c r="Q7265" t="s">
        <v>7454</v>
      </c>
      <c r="R7265" s="1">
        <v>31.68</v>
      </c>
      <c r="S7265">
        <v>4</v>
      </c>
      <c r="T7265">
        <f t="shared" si="113"/>
        <v>9</v>
      </c>
      <c r="U7265" t="s">
        <v>52</v>
      </c>
      <c r="V7265">
        <v>0.2</v>
      </c>
      <c r="W7265">
        <v>6.3360000000000003</v>
      </c>
      <c r="X7265" s="1">
        <v>-6.3360000000000003</v>
      </c>
      <c r="Y7265" s="1">
        <v>38.015999999999998</v>
      </c>
      <c r="Z7265" t="s">
        <v>65</v>
      </c>
      <c r="AA7265" s="2">
        <v>11.087999999999999</v>
      </c>
      <c r="AB7265" s="3">
        <v>0.35</v>
      </c>
      <c r="AC7265" s="1">
        <v>-14.256</v>
      </c>
      <c r="AD7265">
        <v>6</v>
      </c>
      <c r="AE7265">
        <v>6</v>
      </c>
      <c r="AF7265" t="s">
        <v>48</v>
      </c>
      <c r="AG7265">
        <v>2017</v>
      </c>
      <c r="AH7265">
        <f>COUNTBLANK(datos[[#This Row],[Row ID]:[Year sales]])</f>
        <v>0</v>
      </c>
    </row>
    <row r="7266" spans="1:34" x14ac:dyDescent="0.3">
      <c r="A7266">
        <v>7265</v>
      </c>
      <c r="B7266" t="s">
        <v>9408</v>
      </c>
      <c r="C7266" s="4">
        <v>42899</v>
      </c>
      <c r="D7266" s="4">
        <v>42903</v>
      </c>
      <c r="E7266" t="s">
        <v>67</v>
      </c>
      <c r="F7266" t="s">
        <v>407</v>
      </c>
      <c r="G7266" t="s">
        <v>408</v>
      </c>
      <c r="H7266" t="s">
        <v>37</v>
      </c>
      <c r="I7266" t="s">
        <v>38</v>
      </c>
      <c r="J7266" t="s">
        <v>338</v>
      </c>
      <c r="K7266" t="s">
        <v>339</v>
      </c>
      <c r="L7266">
        <v>22153</v>
      </c>
      <c r="M7266" t="s">
        <v>41</v>
      </c>
      <c r="N7266" t="s">
        <v>6417</v>
      </c>
      <c r="O7266" t="s">
        <v>62</v>
      </c>
      <c r="P7266" t="s">
        <v>86</v>
      </c>
      <c r="Q7266" t="s">
        <v>6418</v>
      </c>
      <c r="R7266" s="1">
        <v>181.86</v>
      </c>
      <c r="S7266">
        <v>7</v>
      </c>
      <c r="T7266">
        <f t="shared" si="113"/>
        <v>15</v>
      </c>
      <c r="U7266" t="s">
        <v>75</v>
      </c>
      <c r="V7266">
        <v>0</v>
      </c>
      <c r="W7266">
        <v>0</v>
      </c>
      <c r="X7266" s="1">
        <v>0</v>
      </c>
      <c r="Y7266" s="1">
        <v>181.86</v>
      </c>
      <c r="Z7266" t="s">
        <v>99</v>
      </c>
      <c r="AA7266" s="2">
        <v>50.9208</v>
      </c>
      <c r="AB7266" s="3">
        <v>0.27999999999999997</v>
      </c>
      <c r="AC7266" s="1">
        <v>-130.9392</v>
      </c>
      <c r="AD7266">
        <v>4</v>
      </c>
      <c r="AE7266">
        <v>4</v>
      </c>
      <c r="AF7266" t="s">
        <v>48</v>
      </c>
      <c r="AG7266">
        <v>2017</v>
      </c>
      <c r="AH7266">
        <f>COUNTBLANK(datos[[#This Row],[Row ID]:[Year sales]])</f>
        <v>0</v>
      </c>
    </row>
    <row r="7267" spans="1:34" x14ac:dyDescent="0.3">
      <c r="A7267">
        <v>7266</v>
      </c>
      <c r="B7267" t="s">
        <v>9409</v>
      </c>
      <c r="C7267" s="4">
        <v>41966</v>
      </c>
      <c r="D7267" s="4">
        <v>41969</v>
      </c>
      <c r="E7267" t="s">
        <v>34</v>
      </c>
      <c r="F7267" t="s">
        <v>3884</v>
      </c>
      <c r="G7267" t="s">
        <v>3885</v>
      </c>
      <c r="H7267" t="s">
        <v>57</v>
      </c>
      <c r="I7267" t="s">
        <v>38</v>
      </c>
      <c r="J7267" t="s">
        <v>204</v>
      </c>
      <c r="K7267" t="s">
        <v>124</v>
      </c>
      <c r="L7267">
        <v>77095</v>
      </c>
      <c r="M7267" t="s">
        <v>125</v>
      </c>
      <c r="N7267" t="s">
        <v>3573</v>
      </c>
      <c r="O7267" t="s">
        <v>43</v>
      </c>
      <c r="P7267" t="s">
        <v>50</v>
      </c>
      <c r="Q7267" t="s">
        <v>3574</v>
      </c>
      <c r="R7267" s="1">
        <v>155.37200000000001</v>
      </c>
      <c r="S7267">
        <v>2</v>
      </c>
      <c r="T7267">
        <f t="shared" si="113"/>
        <v>21</v>
      </c>
      <c r="U7267" t="s">
        <v>46</v>
      </c>
      <c r="V7267">
        <v>0.3</v>
      </c>
      <c r="W7267">
        <v>46.611600000000003</v>
      </c>
      <c r="X7267" s="1">
        <v>-46.611600000000003</v>
      </c>
      <c r="Y7267" s="1">
        <v>201.98360000000002</v>
      </c>
      <c r="Z7267" t="s">
        <v>47</v>
      </c>
      <c r="AA7267" s="2">
        <v>-35.513599999999997</v>
      </c>
      <c r="AB7267" s="3">
        <v>-0.22857142857142854</v>
      </c>
      <c r="AC7267" s="1">
        <v>-144.274</v>
      </c>
      <c r="AD7267">
        <v>3</v>
      </c>
      <c r="AE7267">
        <v>3</v>
      </c>
      <c r="AF7267" t="s">
        <v>48</v>
      </c>
      <c r="AG7267">
        <v>2014</v>
      </c>
      <c r="AH7267">
        <f>COUNTBLANK(datos[[#This Row],[Row ID]:[Year sales]])</f>
        <v>0</v>
      </c>
    </row>
    <row r="7268" spans="1:34" x14ac:dyDescent="0.3">
      <c r="A7268">
        <v>7267</v>
      </c>
      <c r="B7268" t="s">
        <v>9410</v>
      </c>
      <c r="C7268" s="4">
        <v>42963</v>
      </c>
      <c r="D7268" s="4">
        <v>42963</v>
      </c>
      <c r="E7268" t="s">
        <v>1312</v>
      </c>
      <c r="F7268" t="s">
        <v>6489</v>
      </c>
      <c r="G7268" t="s">
        <v>6490</v>
      </c>
      <c r="H7268" t="s">
        <v>37</v>
      </c>
      <c r="I7268" t="s">
        <v>38</v>
      </c>
      <c r="J7268" t="s">
        <v>402</v>
      </c>
      <c r="K7268" t="s">
        <v>355</v>
      </c>
      <c r="L7268">
        <v>38401</v>
      </c>
      <c r="M7268" t="s">
        <v>41</v>
      </c>
      <c r="N7268" t="s">
        <v>2071</v>
      </c>
      <c r="O7268" t="s">
        <v>62</v>
      </c>
      <c r="P7268" t="s">
        <v>94</v>
      </c>
      <c r="Q7268" t="s">
        <v>2072</v>
      </c>
      <c r="R7268" s="1">
        <v>13.428000000000001</v>
      </c>
      <c r="S7268">
        <v>3</v>
      </c>
      <c r="T7268">
        <f t="shared" si="113"/>
        <v>35</v>
      </c>
      <c r="U7268" t="s">
        <v>52</v>
      </c>
      <c r="V7268">
        <v>0.7</v>
      </c>
      <c r="W7268">
        <v>9.3995999999999995</v>
      </c>
      <c r="X7268" s="1">
        <v>-9.3995999999999995</v>
      </c>
      <c r="Y7268" s="1">
        <v>22.8276</v>
      </c>
      <c r="Z7268" t="s">
        <v>65</v>
      </c>
      <c r="AA7268" s="2">
        <v>-11.19</v>
      </c>
      <c r="AB7268" s="3">
        <v>-0.83333333333333326</v>
      </c>
      <c r="AC7268" s="1">
        <v>-15.218400000000001</v>
      </c>
      <c r="AD7268">
        <v>0</v>
      </c>
      <c r="AE7268">
        <v>0</v>
      </c>
      <c r="AF7268" t="s">
        <v>48</v>
      </c>
      <c r="AG7268">
        <v>2017</v>
      </c>
      <c r="AH7268">
        <f>COUNTBLANK(datos[[#This Row],[Row ID]:[Year sales]])</f>
        <v>0</v>
      </c>
    </row>
    <row r="7269" spans="1:34" x14ac:dyDescent="0.3">
      <c r="A7269">
        <v>7268</v>
      </c>
      <c r="B7269" t="s">
        <v>9410</v>
      </c>
      <c r="C7269" s="4">
        <v>42963</v>
      </c>
      <c r="D7269" s="4">
        <v>42963</v>
      </c>
      <c r="E7269" t="s">
        <v>1312</v>
      </c>
      <c r="F7269" t="s">
        <v>6489</v>
      </c>
      <c r="G7269" t="s">
        <v>6490</v>
      </c>
      <c r="H7269" t="s">
        <v>37</v>
      </c>
      <c r="I7269" t="s">
        <v>38</v>
      </c>
      <c r="J7269" t="s">
        <v>402</v>
      </c>
      <c r="K7269" t="s">
        <v>355</v>
      </c>
      <c r="L7269">
        <v>38401</v>
      </c>
      <c r="M7269" t="s">
        <v>41</v>
      </c>
      <c r="N7269" t="s">
        <v>4042</v>
      </c>
      <c r="O7269" t="s">
        <v>62</v>
      </c>
      <c r="P7269" t="s">
        <v>77</v>
      </c>
      <c r="Q7269" t="s">
        <v>4043</v>
      </c>
      <c r="R7269" s="1">
        <v>67.135999999999996</v>
      </c>
      <c r="S7269">
        <v>4</v>
      </c>
      <c r="T7269">
        <f t="shared" si="113"/>
        <v>21</v>
      </c>
      <c r="U7269" t="s">
        <v>52</v>
      </c>
      <c r="V7269">
        <v>0.2</v>
      </c>
      <c r="W7269">
        <v>13.427199999999999</v>
      </c>
      <c r="X7269" s="1">
        <v>-13.427199999999999</v>
      </c>
      <c r="Y7269" s="1">
        <v>80.563199999999995</v>
      </c>
      <c r="Z7269" t="s">
        <v>99</v>
      </c>
      <c r="AA7269" s="2">
        <v>-0.83919999999999995</v>
      </c>
      <c r="AB7269" s="3">
        <v>-1.2500000000000001E-2</v>
      </c>
      <c r="AC7269" s="1">
        <v>-54.548000000000002</v>
      </c>
      <c r="AD7269">
        <v>0</v>
      </c>
      <c r="AE7269">
        <v>0</v>
      </c>
      <c r="AF7269" t="s">
        <v>48</v>
      </c>
      <c r="AG7269">
        <v>2017</v>
      </c>
      <c r="AH7269">
        <f>COUNTBLANK(datos[[#This Row],[Row ID]:[Year sales]])</f>
        <v>0</v>
      </c>
    </row>
    <row r="7270" spans="1:34" x14ac:dyDescent="0.3">
      <c r="A7270">
        <v>7269</v>
      </c>
      <c r="B7270" t="s">
        <v>9411</v>
      </c>
      <c r="C7270" s="4">
        <v>42383</v>
      </c>
      <c r="D7270" s="4">
        <v>42389</v>
      </c>
      <c r="E7270" t="s">
        <v>67</v>
      </c>
      <c r="F7270" t="s">
        <v>1431</v>
      </c>
      <c r="G7270" t="s">
        <v>1432</v>
      </c>
      <c r="H7270" t="s">
        <v>37</v>
      </c>
      <c r="I7270" t="s">
        <v>38</v>
      </c>
      <c r="J7270" t="s">
        <v>107</v>
      </c>
      <c r="K7270" t="s">
        <v>108</v>
      </c>
      <c r="L7270">
        <v>28027</v>
      </c>
      <c r="M7270" t="s">
        <v>41</v>
      </c>
      <c r="N7270" t="s">
        <v>6829</v>
      </c>
      <c r="O7270" t="s">
        <v>62</v>
      </c>
      <c r="P7270" t="s">
        <v>110</v>
      </c>
      <c r="Q7270" t="s">
        <v>6830</v>
      </c>
      <c r="R7270" s="1">
        <v>89.567999999999998</v>
      </c>
      <c r="S7270">
        <v>2</v>
      </c>
      <c r="T7270">
        <f t="shared" si="113"/>
        <v>12</v>
      </c>
      <c r="U7270" t="s">
        <v>46</v>
      </c>
      <c r="V7270">
        <v>0.2</v>
      </c>
      <c r="W7270">
        <v>17.913599999999999</v>
      </c>
      <c r="X7270" s="1">
        <v>-17.913599999999999</v>
      </c>
      <c r="Y7270" s="1">
        <v>107.4816</v>
      </c>
      <c r="Z7270" t="s">
        <v>99</v>
      </c>
      <c r="AA7270" s="2">
        <v>32.468400000000003</v>
      </c>
      <c r="AB7270" s="3">
        <v>0.36250000000000004</v>
      </c>
      <c r="AC7270" s="1">
        <v>-39.186</v>
      </c>
      <c r="AD7270">
        <v>6</v>
      </c>
      <c r="AE7270">
        <v>6</v>
      </c>
      <c r="AF7270" t="s">
        <v>48</v>
      </c>
      <c r="AG7270">
        <v>2016</v>
      </c>
      <c r="AH7270">
        <f>COUNTBLANK(datos[[#This Row],[Row ID]:[Year sales]])</f>
        <v>0</v>
      </c>
    </row>
    <row r="7271" spans="1:34" x14ac:dyDescent="0.3">
      <c r="A7271">
        <v>7270</v>
      </c>
      <c r="B7271" t="s">
        <v>9411</v>
      </c>
      <c r="C7271" s="4">
        <v>42383</v>
      </c>
      <c r="D7271" s="4">
        <v>42389</v>
      </c>
      <c r="E7271" t="s">
        <v>67</v>
      </c>
      <c r="F7271" t="s">
        <v>1431</v>
      </c>
      <c r="G7271" t="s">
        <v>1432</v>
      </c>
      <c r="H7271" t="s">
        <v>37</v>
      </c>
      <c r="I7271" t="s">
        <v>38</v>
      </c>
      <c r="J7271" t="s">
        <v>107</v>
      </c>
      <c r="K7271" t="s">
        <v>108</v>
      </c>
      <c r="L7271">
        <v>28027</v>
      </c>
      <c r="M7271" t="s">
        <v>41</v>
      </c>
      <c r="N7271" t="s">
        <v>9412</v>
      </c>
      <c r="O7271" t="s">
        <v>43</v>
      </c>
      <c r="P7271" t="s">
        <v>83</v>
      </c>
      <c r="Q7271" t="s">
        <v>9413</v>
      </c>
      <c r="R7271" s="1">
        <v>315.77600000000001</v>
      </c>
      <c r="S7271">
        <v>8</v>
      </c>
      <c r="T7271">
        <f t="shared" si="113"/>
        <v>11</v>
      </c>
      <c r="U7271" t="s">
        <v>75</v>
      </c>
      <c r="V7271">
        <v>0.2</v>
      </c>
      <c r="W7271">
        <v>63.155200000000008</v>
      </c>
      <c r="X7271" s="1">
        <v>-63.155200000000001</v>
      </c>
      <c r="Y7271" s="1">
        <v>378.93119999999999</v>
      </c>
      <c r="Z7271" t="s">
        <v>47</v>
      </c>
      <c r="AA7271" s="2">
        <v>31.5776</v>
      </c>
      <c r="AB7271" s="3">
        <v>9.9999999999999992E-2</v>
      </c>
      <c r="AC7271" s="1">
        <v>-221.04320000000001</v>
      </c>
      <c r="AD7271">
        <v>6</v>
      </c>
      <c r="AE7271">
        <v>6</v>
      </c>
      <c r="AF7271" t="s">
        <v>48</v>
      </c>
      <c r="AG7271">
        <v>2016</v>
      </c>
      <c r="AH7271">
        <f>COUNTBLANK(datos[[#This Row],[Row ID]:[Year sales]])</f>
        <v>0</v>
      </c>
    </row>
    <row r="7272" spans="1:34" x14ac:dyDescent="0.3">
      <c r="A7272">
        <v>7271</v>
      </c>
      <c r="B7272" t="s">
        <v>9414</v>
      </c>
      <c r="C7272" s="4">
        <v>42629</v>
      </c>
      <c r="D7272" s="4">
        <v>42635</v>
      </c>
      <c r="E7272" t="s">
        <v>67</v>
      </c>
      <c r="F7272" t="s">
        <v>3967</v>
      </c>
      <c r="G7272" t="s">
        <v>3968</v>
      </c>
      <c r="H7272" t="s">
        <v>57</v>
      </c>
      <c r="I7272" t="s">
        <v>38</v>
      </c>
      <c r="J7272" t="s">
        <v>651</v>
      </c>
      <c r="K7272" t="s">
        <v>59</v>
      </c>
      <c r="L7272">
        <v>95123</v>
      </c>
      <c r="M7272" t="s">
        <v>60</v>
      </c>
      <c r="N7272" t="s">
        <v>4676</v>
      </c>
      <c r="O7272" t="s">
        <v>43</v>
      </c>
      <c r="P7272" t="s">
        <v>44</v>
      </c>
      <c r="Q7272" t="s">
        <v>4677</v>
      </c>
      <c r="R7272" s="1">
        <v>273.666</v>
      </c>
      <c r="S7272">
        <v>2</v>
      </c>
      <c r="T7272">
        <f t="shared" si="113"/>
        <v>10</v>
      </c>
      <c r="U7272" t="s">
        <v>46</v>
      </c>
      <c r="V7272">
        <v>0.15</v>
      </c>
      <c r="W7272">
        <v>41.049900000000001</v>
      </c>
      <c r="X7272" s="1">
        <v>-41.049900000000001</v>
      </c>
      <c r="Y7272" s="1">
        <v>314.71589999999998</v>
      </c>
      <c r="Z7272" t="s">
        <v>47</v>
      </c>
      <c r="AA7272" s="2">
        <v>-12.878399999999999</v>
      </c>
      <c r="AB7272" s="3">
        <v>-4.7058823529411764E-2</v>
      </c>
      <c r="AC7272" s="1">
        <v>-245.49449999999999</v>
      </c>
      <c r="AD7272">
        <v>6</v>
      </c>
      <c r="AE7272">
        <v>6</v>
      </c>
      <c r="AF7272" t="s">
        <v>48</v>
      </c>
      <c r="AG7272">
        <v>2016</v>
      </c>
      <c r="AH7272">
        <f>COUNTBLANK(datos[[#This Row],[Row ID]:[Year sales]])</f>
        <v>0</v>
      </c>
    </row>
    <row r="7273" spans="1:34" x14ac:dyDescent="0.3">
      <c r="A7273">
        <v>7272</v>
      </c>
      <c r="B7273" t="s">
        <v>9414</v>
      </c>
      <c r="C7273" s="4">
        <v>42629</v>
      </c>
      <c r="D7273" s="4">
        <v>42635</v>
      </c>
      <c r="E7273" t="s">
        <v>67</v>
      </c>
      <c r="F7273" t="s">
        <v>3967</v>
      </c>
      <c r="G7273" t="s">
        <v>3968</v>
      </c>
      <c r="H7273" t="s">
        <v>57</v>
      </c>
      <c r="I7273" t="s">
        <v>38</v>
      </c>
      <c r="J7273" t="s">
        <v>651</v>
      </c>
      <c r="K7273" t="s">
        <v>59</v>
      </c>
      <c r="L7273">
        <v>95123</v>
      </c>
      <c r="M7273" t="s">
        <v>60</v>
      </c>
      <c r="N7273" t="s">
        <v>5323</v>
      </c>
      <c r="O7273" t="s">
        <v>62</v>
      </c>
      <c r="P7273" t="s">
        <v>97</v>
      </c>
      <c r="Q7273" t="s">
        <v>5324</v>
      </c>
      <c r="R7273" s="1">
        <v>17.48</v>
      </c>
      <c r="S7273">
        <v>4</v>
      </c>
      <c r="T7273">
        <f t="shared" si="113"/>
        <v>22</v>
      </c>
      <c r="U7273" t="s">
        <v>52</v>
      </c>
      <c r="V7273">
        <v>0</v>
      </c>
      <c r="W7273">
        <v>0</v>
      </c>
      <c r="X7273" s="1">
        <v>0</v>
      </c>
      <c r="Y7273" s="1">
        <v>17.48</v>
      </c>
      <c r="Z7273" t="s">
        <v>65</v>
      </c>
      <c r="AA7273" s="2">
        <v>4.5448000000000004</v>
      </c>
      <c r="AB7273" s="3">
        <v>0.26</v>
      </c>
      <c r="AC7273" s="1">
        <v>-12.9352</v>
      </c>
      <c r="AD7273">
        <v>6</v>
      </c>
      <c r="AE7273">
        <v>6</v>
      </c>
      <c r="AF7273" t="s">
        <v>48</v>
      </c>
      <c r="AG7273">
        <v>2016</v>
      </c>
      <c r="AH7273">
        <f>COUNTBLANK(datos[[#This Row],[Row ID]:[Year sales]])</f>
        <v>0</v>
      </c>
    </row>
    <row r="7274" spans="1:34" x14ac:dyDescent="0.3">
      <c r="A7274">
        <v>7273</v>
      </c>
      <c r="B7274" t="s">
        <v>9415</v>
      </c>
      <c r="C7274" s="4">
        <v>42653</v>
      </c>
      <c r="D7274" s="4">
        <v>42657</v>
      </c>
      <c r="E7274" t="s">
        <v>67</v>
      </c>
      <c r="F7274" t="s">
        <v>3625</v>
      </c>
      <c r="G7274" t="s">
        <v>3626</v>
      </c>
      <c r="H7274" t="s">
        <v>57</v>
      </c>
      <c r="I7274" t="s">
        <v>38</v>
      </c>
      <c r="J7274" t="s">
        <v>4516</v>
      </c>
      <c r="K7274" t="s">
        <v>108</v>
      </c>
      <c r="L7274">
        <v>27405</v>
      </c>
      <c r="M7274" t="s">
        <v>41</v>
      </c>
      <c r="N7274" t="s">
        <v>1983</v>
      </c>
      <c r="O7274" t="s">
        <v>62</v>
      </c>
      <c r="P7274" t="s">
        <v>599</v>
      </c>
      <c r="Q7274" t="s">
        <v>1984</v>
      </c>
      <c r="R7274" s="1">
        <v>20.608000000000001</v>
      </c>
      <c r="S7274">
        <v>2</v>
      </c>
      <c r="T7274">
        <f t="shared" si="113"/>
        <v>20</v>
      </c>
      <c r="U7274" t="s">
        <v>46</v>
      </c>
      <c r="V7274">
        <v>0.2</v>
      </c>
      <c r="W7274">
        <v>4.1215999999999999</v>
      </c>
      <c r="X7274" s="1">
        <v>-4.1215999999999999</v>
      </c>
      <c r="Y7274" s="1">
        <v>24.729600000000001</v>
      </c>
      <c r="Z7274" t="s">
        <v>65</v>
      </c>
      <c r="AA7274" s="2">
        <v>-4.3792</v>
      </c>
      <c r="AB7274" s="3">
        <v>-0.21249999999999999</v>
      </c>
      <c r="AC7274" s="1">
        <v>-20.865600000000001</v>
      </c>
      <c r="AD7274">
        <v>4</v>
      </c>
      <c r="AE7274">
        <v>4</v>
      </c>
      <c r="AF7274" t="s">
        <v>48</v>
      </c>
      <c r="AG7274">
        <v>2016</v>
      </c>
      <c r="AH7274">
        <f>COUNTBLANK(datos[[#This Row],[Row ID]:[Year sales]])</f>
        <v>0</v>
      </c>
    </row>
    <row r="7275" spans="1:34" x14ac:dyDescent="0.3">
      <c r="A7275">
        <v>7274</v>
      </c>
      <c r="B7275" t="s">
        <v>9415</v>
      </c>
      <c r="C7275" s="4">
        <v>42653</v>
      </c>
      <c r="D7275" s="4">
        <v>42657</v>
      </c>
      <c r="E7275" t="s">
        <v>67</v>
      </c>
      <c r="F7275" t="s">
        <v>3625</v>
      </c>
      <c r="G7275" t="s">
        <v>3626</v>
      </c>
      <c r="H7275" t="s">
        <v>57</v>
      </c>
      <c r="I7275" t="s">
        <v>38</v>
      </c>
      <c r="J7275" t="s">
        <v>4516</v>
      </c>
      <c r="K7275" t="s">
        <v>108</v>
      </c>
      <c r="L7275">
        <v>27405</v>
      </c>
      <c r="M7275" t="s">
        <v>41</v>
      </c>
      <c r="N7275" t="s">
        <v>1044</v>
      </c>
      <c r="O7275" t="s">
        <v>62</v>
      </c>
      <c r="P7275" t="s">
        <v>94</v>
      </c>
      <c r="Q7275" t="s">
        <v>1045</v>
      </c>
      <c r="R7275" s="1">
        <v>4.0949999999999998</v>
      </c>
      <c r="S7275">
        <v>3</v>
      </c>
      <c r="T7275">
        <f t="shared" si="113"/>
        <v>30</v>
      </c>
      <c r="U7275" t="s">
        <v>52</v>
      </c>
      <c r="V7275">
        <v>0.7</v>
      </c>
      <c r="W7275">
        <v>2.8664999999999998</v>
      </c>
      <c r="X7275" s="1">
        <v>-2.8664999999999998</v>
      </c>
      <c r="Y7275" s="1">
        <v>6.9614999999999991</v>
      </c>
      <c r="Z7275" t="s">
        <v>65</v>
      </c>
      <c r="AA7275" s="2">
        <v>-2.73</v>
      </c>
      <c r="AB7275" s="3">
        <v>-0.66666666666666674</v>
      </c>
      <c r="AC7275" s="1">
        <v>-3.9584999999999999</v>
      </c>
      <c r="AD7275">
        <v>4</v>
      </c>
      <c r="AE7275">
        <v>4</v>
      </c>
      <c r="AF7275" t="s">
        <v>48</v>
      </c>
      <c r="AG7275">
        <v>2016</v>
      </c>
      <c r="AH7275">
        <f>COUNTBLANK(datos[[#This Row],[Row ID]:[Year sales]])</f>
        <v>0</v>
      </c>
    </row>
    <row r="7276" spans="1:34" x14ac:dyDescent="0.3">
      <c r="A7276">
        <v>7275</v>
      </c>
      <c r="B7276" t="s">
        <v>9416</v>
      </c>
      <c r="C7276" s="4">
        <v>42321</v>
      </c>
      <c r="D7276" s="4">
        <v>42325</v>
      </c>
      <c r="E7276" t="s">
        <v>67</v>
      </c>
      <c r="F7276" t="s">
        <v>5179</v>
      </c>
      <c r="G7276" t="s">
        <v>5180</v>
      </c>
      <c r="H7276" t="s">
        <v>122</v>
      </c>
      <c r="I7276" t="s">
        <v>38</v>
      </c>
      <c r="J7276" t="s">
        <v>8059</v>
      </c>
      <c r="K7276" t="s">
        <v>1786</v>
      </c>
      <c r="L7276">
        <v>59601</v>
      </c>
      <c r="M7276" t="s">
        <v>60</v>
      </c>
      <c r="N7276" t="s">
        <v>6376</v>
      </c>
      <c r="O7276" t="s">
        <v>90</v>
      </c>
      <c r="P7276" t="s">
        <v>91</v>
      </c>
      <c r="Q7276" t="s">
        <v>6377</v>
      </c>
      <c r="R7276" s="1">
        <v>339.96</v>
      </c>
      <c r="S7276">
        <v>5</v>
      </c>
      <c r="T7276">
        <f t="shared" si="113"/>
        <v>25</v>
      </c>
      <c r="U7276" t="s">
        <v>75</v>
      </c>
      <c r="V7276">
        <v>0.2</v>
      </c>
      <c r="W7276">
        <v>67.992000000000004</v>
      </c>
      <c r="X7276" s="1">
        <v>-67.992000000000004</v>
      </c>
      <c r="Y7276" s="1">
        <v>407.952</v>
      </c>
      <c r="Z7276" t="s">
        <v>47</v>
      </c>
      <c r="AA7276" s="2">
        <v>42.494999999999997</v>
      </c>
      <c r="AB7276" s="3">
        <v>0.125</v>
      </c>
      <c r="AC7276" s="1">
        <v>-229.47300000000001</v>
      </c>
      <c r="AD7276">
        <v>4</v>
      </c>
      <c r="AE7276">
        <v>4</v>
      </c>
      <c r="AF7276" t="s">
        <v>48</v>
      </c>
      <c r="AG7276">
        <v>2015</v>
      </c>
      <c r="AH7276">
        <f>COUNTBLANK(datos[[#This Row],[Row ID]:[Year sales]])</f>
        <v>0</v>
      </c>
    </row>
    <row r="7277" spans="1:34" x14ac:dyDescent="0.3">
      <c r="A7277">
        <v>7276</v>
      </c>
      <c r="B7277" t="s">
        <v>9416</v>
      </c>
      <c r="C7277" s="4">
        <v>42321</v>
      </c>
      <c r="D7277" s="4">
        <v>42325</v>
      </c>
      <c r="E7277" t="s">
        <v>67</v>
      </c>
      <c r="F7277" t="s">
        <v>5179</v>
      </c>
      <c r="G7277" t="s">
        <v>5180</v>
      </c>
      <c r="H7277" t="s">
        <v>122</v>
      </c>
      <c r="I7277" t="s">
        <v>38</v>
      </c>
      <c r="J7277" t="s">
        <v>8059</v>
      </c>
      <c r="K7277" t="s">
        <v>1786</v>
      </c>
      <c r="L7277">
        <v>59601</v>
      </c>
      <c r="M7277" t="s">
        <v>60</v>
      </c>
      <c r="N7277" t="s">
        <v>2547</v>
      </c>
      <c r="O7277" t="s">
        <v>43</v>
      </c>
      <c r="P7277" t="s">
        <v>83</v>
      </c>
      <c r="Q7277" t="s">
        <v>2548</v>
      </c>
      <c r="R7277" s="1">
        <v>63.98</v>
      </c>
      <c r="S7277">
        <v>7</v>
      </c>
      <c r="T7277">
        <f t="shared" si="113"/>
        <v>17</v>
      </c>
      <c r="U7277" t="s">
        <v>75</v>
      </c>
      <c r="V7277">
        <v>0</v>
      </c>
      <c r="W7277">
        <v>0</v>
      </c>
      <c r="X7277" s="1">
        <v>0</v>
      </c>
      <c r="Y7277" s="1">
        <v>63.98</v>
      </c>
      <c r="Z7277" t="s">
        <v>99</v>
      </c>
      <c r="AA7277" s="2">
        <v>21.7532</v>
      </c>
      <c r="AB7277" s="3">
        <v>0.34</v>
      </c>
      <c r="AC7277" s="1">
        <v>-42.226799999999997</v>
      </c>
      <c r="AD7277">
        <v>4</v>
      </c>
      <c r="AE7277">
        <v>4</v>
      </c>
      <c r="AF7277" t="s">
        <v>48</v>
      </c>
      <c r="AG7277">
        <v>2015</v>
      </c>
      <c r="AH7277">
        <f>COUNTBLANK(datos[[#This Row],[Row ID]:[Year sales]])</f>
        <v>0</v>
      </c>
    </row>
    <row r="7278" spans="1:34" x14ac:dyDescent="0.3">
      <c r="A7278">
        <v>7277</v>
      </c>
      <c r="B7278" t="s">
        <v>9417</v>
      </c>
      <c r="C7278" s="4">
        <v>41945</v>
      </c>
      <c r="D7278" s="4">
        <v>41949</v>
      </c>
      <c r="E7278" t="s">
        <v>67</v>
      </c>
      <c r="F7278" t="s">
        <v>3815</v>
      </c>
      <c r="G7278" t="s">
        <v>3816</v>
      </c>
      <c r="H7278" t="s">
        <v>122</v>
      </c>
      <c r="I7278" t="s">
        <v>38</v>
      </c>
      <c r="J7278" t="s">
        <v>5647</v>
      </c>
      <c r="K7278" t="s">
        <v>71</v>
      </c>
      <c r="L7278">
        <v>33311</v>
      </c>
      <c r="M7278" t="s">
        <v>41</v>
      </c>
      <c r="N7278" t="s">
        <v>5502</v>
      </c>
      <c r="O7278" t="s">
        <v>90</v>
      </c>
      <c r="P7278" t="s">
        <v>181</v>
      </c>
      <c r="Q7278" t="s">
        <v>5503</v>
      </c>
      <c r="R7278" s="1">
        <v>799.92</v>
      </c>
      <c r="S7278">
        <v>10</v>
      </c>
      <c r="T7278">
        <f t="shared" si="113"/>
        <v>29</v>
      </c>
      <c r="U7278" t="s">
        <v>75</v>
      </c>
      <c r="V7278">
        <v>0.2</v>
      </c>
      <c r="W7278">
        <v>159.98400000000001</v>
      </c>
      <c r="X7278" s="1">
        <v>-159.98400000000001</v>
      </c>
      <c r="Y7278" s="1">
        <v>959.904</v>
      </c>
      <c r="Z7278" t="s">
        <v>53</v>
      </c>
      <c r="AA7278" s="2">
        <v>239.976</v>
      </c>
      <c r="AB7278" s="3">
        <v>0.3</v>
      </c>
      <c r="AC7278" s="1">
        <v>-399.96</v>
      </c>
      <c r="AD7278">
        <v>4</v>
      </c>
      <c r="AE7278">
        <v>4</v>
      </c>
      <c r="AF7278" t="s">
        <v>48</v>
      </c>
      <c r="AG7278">
        <v>2014</v>
      </c>
      <c r="AH7278">
        <f>COUNTBLANK(datos[[#This Row],[Row ID]:[Year sales]])</f>
        <v>0</v>
      </c>
    </row>
    <row r="7279" spans="1:34" x14ac:dyDescent="0.3">
      <c r="A7279">
        <v>7278</v>
      </c>
      <c r="B7279" t="s">
        <v>9418</v>
      </c>
      <c r="C7279" s="4">
        <v>42570</v>
      </c>
      <c r="D7279" s="4">
        <v>42572</v>
      </c>
      <c r="E7279" t="s">
        <v>208</v>
      </c>
      <c r="F7279" t="s">
        <v>3634</v>
      </c>
      <c r="G7279" t="s">
        <v>3635</v>
      </c>
      <c r="H7279" t="s">
        <v>122</v>
      </c>
      <c r="I7279" t="s">
        <v>38</v>
      </c>
      <c r="J7279" t="s">
        <v>147</v>
      </c>
      <c r="K7279" t="s">
        <v>59</v>
      </c>
      <c r="L7279">
        <v>94110</v>
      </c>
      <c r="M7279" t="s">
        <v>60</v>
      </c>
      <c r="N7279" t="s">
        <v>9211</v>
      </c>
      <c r="O7279" t="s">
        <v>90</v>
      </c>
      <c r="P7279" t="s">
        <v>91</v>
      </c>
      <c r="Q7279" t="s">
        <v>9212</v>
      </c>
      <c r="R7279" s="1">
        <v>35.984000000000002</v>
      </c>
      <c r="S7279">
        <v>2</v>
      </c>
      <c r="T7279">
        <f t="shared" si="113"/>
        <v>10</v>
      </c>
      <c r="U7279" t="s">
        <v>46</v>
      </c>
      <c r="V7279">
        <v>0.2</v>
      </c>
      <c r="W7279">
        <v>7.1968000000000005</v>
      </c>
      <c r="X7279" s="1">
        <v>-7.1967999999999996</v>
      </c>
      <c r="Y7279" s="1">
        <v>43.180800000000005</v>
      </c>
      <c r="Z7279" t="s">
        <v>65</v>
      </c>
      <c r="AA7279" s="2">
        <v>4.4980000000000002</v>
      </c>
      <c r="AB7279" s="3">
        <v>0.125</v>
      </c>
      <c r="AC7279" s="1">
        <v>-24.289200000000001</v>
      </c>
      <c r="AD7279">
        <v>2</v>
      </c>
      <c r="AE7279">
        <v>2</v>
      </c>
      <c r="AF7279" t="s">
        <v>48</v>
      </c>
      <c r="AG7279">
        <v>2016</v>
      </c>
      <c r="AH7279">
        <f>COUNTBLANK(datos[[#This Row],[Row ID]:[Year sales]])</f>
        <v>0</v>
      </c>
    </row>
    <row r="7280" spans="1:34" x14ac:dyDescent="0.3">
      <c r="A7280">
        <v>7279</v>
      </c>
      <c r="B7280" t="s">
        <v>9418</v>
      </c>
      <c r="C7280" s="4">
        <v>42570</v>
      </c>
      <c r="D7280" s="4">
        <v>42572</v>
      </c>
      <c r="E7280" t="s">
        <v>208</v>
      </c>
      <c r="F7280" t="s">
        <v>3634</v>
      </c>
      <c r="G7280" t="s">
        <v>3635</v>
      </c>
      <c r="H7280" t="s">
        <v>122</v>
      </c>
      <c r="I7280" t="s">
        <v>38</v>
      </c>
      <c r="J7280" t="s">
        <v>147</v>
      </c>
      <c r="K7280" t="s">
        <v>59</v>
      </c>
      <c r="L7280">
        <v>94110</v>
      </c>
      <c r="M7280" t="s">
        <v>60</v>
      </c>
      <c r="N7280" t="s">
        <v>5354</v>
      </c>
      <c r="O7280" t="s">
        <v>90</v>
      </c>
      <c r="P7280" t="s">
        <v>181</v>
      </c>
      <c r="Q7280" t="s">
        <v>5355</v>
      </c>
      <c r="R7280" s="1">
        <v>389.97</v>
      </c>
      <c r="S7280">
        <v>3</v>
      </c>
      <c r="T7280">
        <f t="shared" si="113"/>
        <v>17</v>
      </c>
      <c r="U7280" t="s">
        <v>52</v>
      </c>
      <c r="V7280">
        <v>0</v>
      </c>
      <c r="W7280">
        <v>0</v>
      </c>
      <c r="X7280" s="1">
        <v>0</v>
      </c>
      <c r="Y7280" s="1">
        <v>389.97</v>
      </c>
      <c r="Z7280" t="s">
        <v>47</v>
      </c>
      <c r="AA7280" s="2">
        <v>132.5898</v>
      </c>
      <c r="AB7280" s="3">
        <v>0.33999999999999997</v>
      </c>
      <c r="AC7280" s="1">
        <v>-257.3802</v>
      </c>
      <c r="AD7280">
        <v>2</v>
      </c>
      <c r="AE7280">
        <v>2</v>
      </c>
      <c r="AF7280" t="s">
        <v>48</v>
      </c>
      <c r="AG7280">
        <v>2016</v>
      </c>
      <c r="AH7280">
        <f>COUNTBLANK(datos[[#This Row],[Row ID]:[Year sales]])</f>
        <v>0</v>
      </c>
    </row>
    <row r="7281" spans="1:34" x14ac:dyDescent="0.3">
      <c r="A7281">
        <v>7280</v>
      </c>
      <c r="B7281" t="s">
        <v>9419</v>
      </c>
      <c r="C7281" s="4">
        <v>42504</v>
      </c>
      <c r="D7281" s="4">
        <v>42504</v>
      </c>
      <c r="E7281" t="s">
        <v>1312</v>
      </c>
      <c r="F7281" t="s">
        <v>2195</v>
      </c>
      <c r="G7281" t="s">
        <v>2196</v>
      </c>
      <c r="H7281" t="s">
        <v>57</v>
      </c>
      <c r="I7281" t="s">
        <v>38</v>
      </c>
      <c r="J7281" t="s">
        <v>7829</v>
      </c>
      <c r="K7281" t="s">
        <v>330</v>
      </c>
      <c r="L7281">
        <v>85364</v>
      </c>
      <c r="M7281" t="s">
        <v>60</v>
      </c>
      <c r="N7281" t="s">
        <v>928</v>
      </c>
      <c r="O7281" t="s">
        <v>90</v>
      </c>
      <c r="P7281" t="s">
        <v>181</v>
      </c>
      <c r="Q7281" t="s">
        <v>1808</v>
      </c>
      <c r="R7281" s="1">
        <v>185.52799999999999</v>
      </c>
      <c r="S7281">
        <v>7</v>
      </c>
      <c r="T7281">
        <f t="shared" si="113"/>
        <v>34</v>
      </c>
      <c r="U7281" t="s">
        <v>75</v>
      </c>
      <c r="V7281">
        <v>0.2</v>
      </c>
      <c r="W7281">
        <v>37.105600000000003</v>
      </c>
      <c r="X7281" s="1">
        <v>-37.105600000000003</v>
      </c>
      <c r="Y7281" s="1">
        <v>222.6336</v>
      </c>
      <c r="Z7281" t="s">
        <v>47</v>
      </c>
      <c r="AA7281" s="2">
        <v>48.701099999999997</v>
      </c>
      <c r="AB7281" s="3">
        <v>0.26250000000000001</v>
      </c>
      <c r="AC7281" s="1">
        <v>-99.721299999999999</v>
      </c>
      <c r="AD7281">
        <v>0</v>
      </c>
      <c r="AE7281">
        <v>0</v>
      </c>
      <c r="AF7281" t="s">
        <v>48</v>
      </c>
      <c r="AG7281">
        <v>2016</v>
      </c>
      <c r="AH7281">
        <f>COUNTBLANK(datos[[#This Row],[Row ID]:[Year sales]])</f>
        <v>0</v>
      </c>
    </row>
    <row r="7282" spans="1:34" x14ac:dyDescent="0.3">
      <c r="A7282">
        <v>7281</v>
      </c>
      <c r="B7282" t="s">
        <v>9420</v>
      </c>
      <c r="C7282" s="4">
        <v>42056</v>
      </c>
      <c r="D7282" s="4">
        <v>42062</v>
      </c>
      <c r="E7282" t="s">
        <v>67</v>
      </c>
      <c r="F7282" t="s">
        <v>5529</v>
      </c>
      <c r="G7282" t="s">
        <v>5530</v>
      </c>
      <c r="H7282" t="s">
        <v>37</v>
      </c>
      <c r="I7282" t="s">
        <v>38</v>
      </c>
      <c r="J7282" t="s">
        <v>402</v>
      </c>
      <c r="K7282" t="s">
        <v>2761</v>
      </c>
      <c r="L7282">
        <v>21044</v>
      </c>
      <c r="M7282" t="s">
        <v>168</v>
      </c>
      <c r="N7282" t="s">
        <v>1766</v>
      </c>
      <c r="O7282" t="s">
        <v>62</v>
      </c>
      <c r="P7282" t="s">
        <v>94</v>
      </c>
      <c r="Q7282" t="s">
        <v>1767</v>
      </c>
      <c r="R7282" s="1">
        <v>2541.98</v>
      </c>
      <c r="S7282">
        <v>2</v>
      </c>
      <c r="T7282">
        <f t="shared" si="113"/>
        <v>31</v>
      </c>
      <c r="U7282" t="s">
        <v>46</v>
      </c>
      <c r="V7282">
        <v>0</v>
      </c>
      <c r="W7282">
        <v>0</v>
      </c>
      <c r="X7282" s="1">
        <v>0</v>
      </c>
      <c r="Y7282" s="1">
        <v>2541.98</v>
      </c>
      <c r="Z7282" t="s">
        <v>53</v>
      </c>
      <c r="AA7282" s="2">
        <v>1270.99</v>
      </c>
      <c r="AB7282" s="3">
        <v>0.5</v>
      </c>
      <c r="AC7282" s="1">
        <v>-1270.99</v>
      </c>
      <c r="AD7282">
        <v>6</v>
      </c>
      <c r="AE7282">
        <v>6</v>
      </c>
      <c r="AF7282" t="s">
        <v>48</v>
      </c>
      <c r="AG7282">
        <v>2015</v>
      </c>
      <c r="AH7282">
        <f>COUNTBLANK(datos[[#This Row],[Row ID]:[Year sales]])</f>
        <v>0</v>
      </c>
    </row>
    <row r="7283" spans="1:34" x14ac:dyDescent="0.3">
      <c r="A7283">
        <v>7282</v>
      </c>
      <c r="B7283" t="s">
        <v>9421</v>
      </c>
      <c r="C7283" s="4">
        <v>43024</v>
      </c>
      <c r="D7283" s="4">
        <v>43029</v>
      </c>
      <c r="E7283" t="s">
        <v>67</v>
      </c>
      <c r="F7283" t="s">
        <v>6398</v>
      </c>
      <c r="G7283" t="s">
        <v>6399</v>
      </c>
      <c r="H7283" t="s">
        <v>122</v>
      </c>
      <c r="I7283" t="s">
        <v>38</v>
      </c>
      <c r="J7283" t="s">
        <v>7829</v>
      </c>
      <c r="K7283" t="s">
        <v>330</v>
      </c>
      <c r="L7283">
        <v>85364</v>
      </c>
      <c r="M7283" t="s">
        <v>60</v>
      </c>
      <c r="N7283" t="s">
        <v>895</v>
      </c>
      <c r="O7283" t="s">
        <v>90</v>
      </c>
      <c r="P7283" t="s">
        <v>704</v>
      </c>
      <c r="Q7283" t="s">
        <v>896</v>
      </c>
      <c r="R7283" s="1">
        <v>599.98500000000001</v>
      </c>
      <c r="S7283">
        <v>5</v>
      </c>
      <c r="T7283">
        <f t="shared" si="113"/>
        <v>13</v>
      </c>
      <c r="U7283" t="s">
        <v>75</v>
      </c>
      <c r="V7283">
        <v>0.7</v>
      </c>
      <c r="W7283">
        <v>419.98949999999996</v>
      </c>
      <c r="X7283" s="1">
        <v>-419.98950000000002</v>
      </c>
      <c r="Y7283" s="1">
        <v>1019.9745</v>
      </c>
      <c r="Z7283" t="s">
        <v>53</v>
      </c>
      <c r="AA7283" s="2">
        <v>-479.988</v>
      </c>
      <c r="AB7283" s="3">
        <v>-0.79999999999999993</v>
      </c>
      <c r="AC7283" s="1">
        <v>-659.98350000000005</v>
      </c>
      <c r="AD7283">
        <v>5</v>
      </c>
      <c r="AE7283">
        <v>5</v>
      </c>
      <c r="AF7283" t="s">
        <v>48</v>
      </c>
      <c r="AG7283">
        <v>2017</v>
      </c>
      <c r="AH7283">
        <f>COUNTBLANK(datos[[#This Row],[Row ID]:[Year sales]])</f>
        <v>0</v>
      </c>
    </row>
    <row r="7284" spans="1:34" x14ac:dyDescent="0.3">
      <c r="A7284">
        <v>7283</v>
      </c>
      <c r="B7284" t="s">
        <v>9422</v>
      </c>
      <c r="C7284" s="4">
        <v>42908</v>
      </c>
      <c r="D7284" s="4">
        <v>42915</v>
      </c>
      <c r="E7284" t="s">
        <v>67</v>
      </c>
      <c r="F7284" t="s">
        <v>2509</v>
      </c>
      <c r="G7284" t="s">
        <v>2510</v>
      </c>
      <c r="H7284" t="s">
        <v>37</v>
      </c>
      <c r="I7284" t="s">
        <v>38</v>
      </c>
      <c r="J7284" t="s">
        <v>323</v>
      </c>
      <c r="K7284" t="s">
        <v>231</v>
      </c>
      <c r="L7284">
        <v>60653</v>
      </c>
      <c r="M7284" t="s">
        <v>125</v>
      </c>
      <c r="N7284" t="s">
        <v>3457</v>
      </c>
      <c r="O7284" t="s">
        <v>62</v>
      </c>
      <c r="P7284" t="s">
        <v>94</v>
      </c>
      <c r="Q7284" t="s">
        <v>3458</v>
      </c>
      <c r="R7284" s="1">
        <v>3.036</v>
      </c>
      <c r="S7284">
        <v>3</v>
      </c>
      <c r="T7284">
        <f t="shared" si="113"/>
        <v>26</v>
      </c>
      <c r="U7284" t="s">
        <v>52</v>
      </c>
      <c r="V7284">
        <v>0.8</v>
      </c>
      <c r="W7284">
        <v>2.4288000000000003</v>
      </c>
      <c r="X7284" s="1">
        <v>-2.4287999999999998</v>
      </c>
      <c r="Y7284" s="1">
        <v>5.4648000000000003</v>
      </c>
      <c r="Z7284" t="s">
        <v>65</v>
      </c>
      <c r="AA7284" s="2">
        <v>-5.0094000000000003</v>
      </c>
      <c r="AB7284" s="3">
        <v>-1.6500000000000001</v>
      </c>
      <c r="AC7284" s="1">
        <v>-5.6166</v>
      </c>
      <c r="AD7284">
        <v>7</v>
      </c>
      <c r="AE7284">
        <v>7</v>
      </c>
      <c r="AF7284" t="s">
        <v>48</v>
      </c>
      <c r="AG7284">
        <v>2017</v>
      </c>
      <c r="AH7284">
        <f>COUNTBLANK(datos[[#This Row],[Row ID]:[Year sales]])</f>
        <v>0</v>
      </c>
    </row>
    <row r="7285" spans="1:34" x14ac:dyDescent="0.3">
      <c r="A7285">
        <v>7284</v>
      </c>
      <c r="B7285" t="s">
        <v>9423</v>
      </c>
      <c r="C7285" s="4">
        <v>42987</v>
      </c>
      <c r="D7285" s="4">
        <v>42991</v>
      </c>
      <c r="E7285" t="s">
        <v>67</v>
      </c>
      <c r="F7285" t="s">
        <v>835</v>
      </c>
      <c r="G7285" t="s">
        <v>836</v>
      </c>
      <c r="H7285" t="s">
        <v>37</v>
      </c>
      <c r="I7285" t="s">
        <v>38</v>
      </c>
      <c r="J7285" t="s">
        <v>2204</v>
      </c>
      <c r="K7285" t="s">
        <v>518</v>
      </c>
      <c r="L7285">
        <v>44105</v>
      </c>
      <c r="M7285" t="s">
        <v>168</v>
      </c>
      <c r="N7285" t="s">
        <v>1268</v>
      </c>
      <c r="O7285" t="s">
        <v>62</v>
      </c>
      <c r="P7285" t="s">
        <v>86</v>
      </c>
      <c r="Q7285" t="s">
        <v>1269</v>
      </c>
      <c r="R7285" s="1">
        <v>25.92</v>
      </c>
      <c r="S7285">
        <v>5</v>
      </c>
      <c r="T7285">
        <f t="shared" si="113"/>
        <v>21</v>
      </c>
      <c r="U7285" t="s">
        <v>75</v>
      </c>
      <c r="V7285">
        <v>0.2</v>
      </c>
      <c r="W7285">
        <v>5.1840000000000011</v>
      </c>
      <c r="X7285" s="1">
        <v>-5.1840000000000002</v>
      </c>
      <c r="Y7285" s="1">
        <v>31.104000000000003</v>
      </c>
      <c r="Z7285" t="s">
        <v>65</v>
      </c>
      <c r="AA7285" s="2">
        <v>3.8879999999999999</v>
      </c>
      <c r="AB7285" s="3">
        <v>0.15</v>
      </c>
      <c r="AC7285" s="1">
        <v>-16.847999999999999</v>
      </c>
      <c r="AD7285">
        <v>4</v>
      </c>
      <c r="AE7285">
        <v>4</v>
      </c>
      <c r="AF7285" t="s">
        <v>48</v>
      </c>
      <c r="AG7285">
        <v>2017</v>
      </c>
      <c r="AH7285">
        <f>COUNTBLANK(datos[[#This Row],[Row ID]:[Year sales]])</f>
        <v>0</v>
      </c>
    </row>
    <row r="7286" spans="1:34" x14ac:dyDescent="0.3">
      <c r="A7286">
        <v>7285</v>
      </c>
      <c r="B7286" t="s">
        <v>9423</v>
      </c>
      <c r="C7286" s="4">
        <v>42987</v>
      </c>
      <c r="D7286" s="4">
        <v>42991</v>
      </c>
      <c r="E7286" t="s">
        <v>67</v>
      </c>
      <c r="F7286" t="s">
        <v>835</v>
      </c>
      <c r="G7286" t="s">
        <v>836</v>
      </c>
      <c r="H7286" t="s">
        <v>37</v>
      </c>
      <c r="I7286" t="s">
        <v>38</v>
      </c>
      <c r="J7286" t="s">
        <v>2204</v>
      </c>
      <c r="K7286" t="s">
        <v>518</v>
      </c>
      <c r="L7286">
        <v>44105</v>
      </c>
      <c r="M7286" t="s">
        <v>168</v>
      </c>
      <c r="N7286" t="s">
        <v>1882</v>
      </c>
      <c r="O7286" t="s">
        <v>43</v>
      </c>
      <c r="P7286" t="s">
        <v>83</v>
      </c>
      <c r="Q7286" t="s">
        <v>1883</v>
      </c>
      <c r="R7286" s="1">
        <v>66.111999999999995</v>
      </c>
      <c r="S7286">
        <v>2</v>
      </c>
      <c r="T7286">
        <f t="shared" si="113"/>
        <v>33</v>
      </c>
      <c r="U7286" t="s">
        <v>46</v>
      </c>
      <c r="V7286">
        <v>0.2</v>
      </c>
      <c r="W7286">
        <v>13.2224</v>
      </c>
      <c r="X7286" s="1">
        <v>-13.2224</v>
      </c>
      <c r="Y7286" s="1">
        <v>79.334399999999988</v>
      </c>
      <c r="Z7286" t="s">
        <v>99</v>
      </c>
      <c r="AA7286" s="2">
        <v>-9.0904000000000007</v>
      </c>
      <c r="AB7286" s="3">
        <v>-0.13750000000000001</v>
      </c>
      <c r="AC7286" s="1">
        <v>-61.98</v>
      </c>
      <c r="AD7286">
        <v>4</v>
      </c>
      <c r="AE7286">
        <v>4</v>
      </c>
      <c r="AF7286" t="s">
        <v>48</v>
      </c>
      <c r="AG7286">
        <v>2017</v>
      </c>
      <c r="AH7286">
        <f>COUNTBLANK(datos[[#This Row],[Row ID]:[Year sales]])</f>
        <v>0</v>
      </c>
    </row>
    <row r="7287" spans="1:34" x14ac:dyDescent="0.3">
      <c r="A7287">
        <v>7286</v>
      </c>
      <c r="B7287" t="s">
        <v>9424</v>
      </c>
      <c r="C7287" s="4">
        <v>43022</v>
      </c>
      <c r="D7287" s="4">
        <v>43027</v>
      </c>
      <c r="E7287" t="s">
        <v>67</v>
      </c>
      <c r="F7287" t="s">
        <v>2673</v>
      </c>
      <c r="G7287" t="s">
        <v>2674</v>
      </c>
      <c r="H7287" t="s">
        <v>37</v>
      </c>
      <c r="I7287" t="s">
        <v>38</v>
      </c>
      <c r="J7287" t="s">
        <v>147</v>
      </c>
      <c r="K7287" t="s">
        <v>59</v>
      </c>
      <c r="L7287">
        <v>94110</v>
      </c>
      <c r="M7287" t="s">
        <v>60</v>
      </c>
      <c r="N7287" t="s">
        <v>2229</v>
      </c>
      <c r="O7287" t="s">
        <v>90</v>
      </c>
      <c r="P7287" t="s">
        <v>181</v>
      </c>
      <c r="Q7287" t="s">
        <v>2230</v>
      </c>
      <c r="R7287" s="1">
        <v>46.36</v>
      </c>
      <c r="S7287">
        <v>4</v>
      </c>
      <c r="T7287">
        <f t="shared" si="113"/>
        <v>14</v>
      </c>
      <c r="U7287" t="s">
        <v>52</v>
      </c>
      <c r="V7287">
        <v>0</v>
      </c>
      <c r="W7287">
        <v>0</v>
      </c>
      <c r="X7287" s="1">
        <v>0</v>
      </c>
      <c r="Y7287" s="1">
        <v>46.36</v>
      </c>
      <c r="Z7287" t="s">
        <v>65</v>
      </c>
      <c r="AA7287" s="2">
        <v>15.2988</v>
      </c>
      <c r="AB7287" s="3">
        <v>0.33</v>
      </c>
      <c r="AC7287" s="1">
        <v>-31.061199999999999</v>
      </c>
      <c r="AD7287">
        <v>5</v>
      </c>
      <c r="AE7287">
        <v>5</v>
      </c>
      <c r="AF7287" t="s">
        <v>48</v>
      </c>
      <c r="AG7287">
        <v>2017</v>
      </c>
      <c r="AH7287">
        <f>COUNTBLANK(datos[[#This Row],[Row ID]:[Year sales]])</f>
        <v>0</v>
      </c>
    </row>
    <row r="7288" spans="1:34" x14ac:dyDescent="0.3">
      <c r="A7288">
        <v>7287</v>
      </c>
      <c r="B7288" t="s">
        <v>9425</v>
      </c>
      <c r="C7288" s="4">
        <v>42541</v>
      </c>
      <c r="D7288" s="4">
        <v>42546</v>
      </c>
      <c r="E7288" t="s">
        <v>67</v>
      </c>
      <c r="F7288" t="s">
        <v>7382</v>
      </c>
      <c r="G7288" t="s">
        <v>7383</v>
      </c>
      <c r="H7288" t="s">
        <v>57</v>
      </c>
      <c r="I7288" t="s">
        <v>38</v>
      </c>
      <c r="J7288" t="s">
        <v>4875</v>
      </c>
      <c r="K7288" t="s">
        <v>670</v>
      </c>
      <c r="L7288">
        <v>73120</v>
      </c>
      <c r="M7288" t="s">
        <v>125</v>
      </c>
      <c r="N7288" t="s">
        <v>7720</v>
      </c>
      <c r="O7288" t="s">
        <v>90</v>
      </c>
      <c r="P7288" t="s">
        <v>181</v>
      </c>
      <c r="Q7288" t="s">
        <v>7721</v>
      </c>
      <c r="R7288" s="1">
        <v>6.9</v>
      </c>
      <c r="S7288">
        <v>1</v>
      </c>
      <c r="T7288">
        <f t="shared" si="113"/>
        <v>23</v>
      </c>
      <c r="U7288" t="s">
        <v>46</v>
      </c>
      <c r="V7288">
        <v>0</v>
      </c>
      <c r="W7288">
        <v>0</v>
      </c>
      <c r="X7288" s="1">
        <v>0</v>
      </c>
      <c r="Y7288" s="1">
        <v>6.9</v>
      </c>
      <c r="Z7288" t="s">
        <v>65</v>
      </c>
      <c r="AA7288" s="2">
        <v>0.55200000000000005</v>
      </c>
      <c r="AB7288" s="3">
        <v>0.08</v>
      </c>
      <c r="AC7288" s="1">
        <v>-6.3479999999999999</v>
      </c>
      <c r="AD7288">
        <v>5</v>
      </c>
      <c r="AE7288">
        <v>5</v>
      </c>
      <c r="AF7288" t="s">
        <v>48</v>
      </c>
      <c r="AG7288">
        <v>2016</v>
      </c>
      <c r="AH7288">
        <f>COUNTBLANK(datos[[#This Row],[Row ID]:[Year sales]])</f>
        <v>0</v>
      </c>
    </row>
    <row r="7289" spans="1:34" x14ac:dyDescent="0.3">
      <c r="A7289">
        <v>7288</v>
      </c>
      <c r="B7289" t="s">
        <v>9425</v>
      </c>
      <c r="C7289" s="4">
        <v>42541</v>
      </c>
      <c r="D7289" s="4">
        <v>42546</v>
      </c>
      <c r="E7289" t="s">
        <v>67</v>
      </c>
      <c r="F7289" t="s">
        <v>7382</v>
      </c>
      <c r="G7289" t="s">
        <v>7383</v>
      </c>
      <c r="H7289" t="s">
        <v>57</v>
      </c>
      <c r="I7289" t="s">
        <v>38</v>
      </c>
      <c r="J7289" t="s">
        <v>4875</v>
      </c>
      <c r="K7289" t="s">
        <v>670</v>
      </c>
      <c r="L7289">
        <v>73120</v>
      </c>
      <c r="M7289" t="s">
        <v>125</v>
      </c>
      <c r="N7289" t="s">
        <v>3984</v>
      </c>
      <c r="O7289" t="s">
        <v>43</v>
      </c>
      <c r="P7289" t="s">
        <v>83</v>
      </c>
      <c r="Q7289" t="s">
        <v>5798</v>
      </c>
      <c r="R7289" s="1">
        <v>57.69</v>
      </c>
      <c r="S7289">
        <v>3</v>
      </c>
      <c r="T7289">
        <f t="shared" si="113"/>
        <v>20</v>
      </c>
      <c r="U7289" t="s">
        <v>52</v>
      </c>
      <c r="V7289">
        <v>0</v>
      </c>
      <c r="W7289">
        <v>0</v>
      </c>
      <c r="X7289" s="1">
        <v>0</v>
      </c>
      <c r="Y7289" s="1">
        <v>57.69</v>
      </c>
      <c r="Z7289" t="s">
        <v>99</v>
      </c>
      <c r="AA7289" s="2">
        <v>23.652899999999999</v>
      </c>
      <c r="AB7289" s="3">
        <v>0.41</v>
      </c>
      <c r="AC7289" s="1">
        <v>-34.037100000000002</v>
      </c>
      <c r="AD7289">
        <v>5</v>
      </c>
      <c r="AE7289">
        <v>5</v>
      </c>
      <c r="AF7289" t="s">
        <v>48</v>
      </c>
      <c r="AG7289">
        <v>2016</v>
      </c>
      <c r="AH7289">
        <f>COUNTBLANK(datos[[#This Row],[Row ID]:[Year sales]])</f>
        <v>0</v>
      </c>
    </row>
    <row r="7290" spans="1:34" x14ac:dyDescent="0.3">
      <c r="A7290">
        <v>7289</v>
      </c>
      <c r="B7290" t="s">
        <v>9426</v>
      </c>
      <c r="C7290" s="4">
        <v>41884</v>
      </c>
      <c r="D7290" s="4">
        <v>41889</v>
      </c>
      <c r="E7290" t="s">
        <v>67</v>
      </c>
      <c r="F7290" t="s">
        <v>1171</v>
      </c>
      <c r="G7290" t="s">
        <v>1172</v>
      </c>
      <c r="H7290" t="s">
        <v>57</v>
      </c>
      <c r="I7290" t="s">
        <v>38</v>
      </c>
      <c r="J7290" t="s">
        <v>204</v>
      </c>
      <c r="K7290" t="s">
        <v>124</v>
      </c>
      <c r="L7290">
        <v>77095</v>
      </c>
      <c r="M7290" t="s">
        <v>125</v>
      </c>
      <c r="N7290" t="s">
        <v>5770</v>
      </c>
      <c r="O7290" t="s">
        <v>90</v>
      </c>
      <c r="P7290" t="s">
        <v>704</v>
      </c>
      <c r="Q7290" t="s">
        <v>5771</v>
      </c>
      <c r="R7290" s="1">
        <v>559.71</v>
      </c>
      <c r="S7290">
        <v>3</v>
      </c>
      <c r="T7290">
        <f t="shared" si="113"/>
        <v>10</v>
      </c>
      <c r="U7290" t="s">
        <v>52</v>
      </c>
      <c r="V7290">
        <v>0.4</v>
      </c>
      <c r="W7290">
        <v>223.88400000000001</v>
      </c>
      <c r="X7290" s="1">
        <v>-223.88399999999999</v>
      </c>
      <c r="Y7290" s="1">
        <v>783.59400000000005</v>
      </c>
      <c r="Z7290" t="s">
        <v>53</v>
      </c>
      <c r="AA7290" s="2">
        <v>-121.2705</v>
      </c>
      <c r="AB7290" s="3">
        <v>-0.21666666666666665</v>
      </c>
      <c r="AC7290" s="1">
        <v>-457.09649999999999</v>
      </c>
      <c r="AD7290">
        <v>5</v>
      </c>
      <c r="AE7290">
        <v>5</v>
      </c>
      <c r="AF7290" t="s">
        <v>48</v>
      </c>
      <c r="AG7290">
        <v>2014</v>
      </c>
      <c r="AH7290">
        <f>COUNTBLANK(datos[[#This Row],[Row ID]:[Year sales]])</f>
        <v>0</v>
      </c>
    </row>
    <row r="7291" spans="1:34" x14ac:dyDescent="0.3">
      <c r="A7291">
        <v>7290</v>
      </c>
      <c r="B7291" t="s">
        <v>9427</v>
      </c>
      <c r="C7291" s="4">
        <v>42399</v>
      </c>
      <c r="D7291" s="4">
        <v>42400</v>
      </c>
      <c r="E7291" t="s">
        <v>208</v>
      </c>
      <c r="F7291" t="s">
        <v>539</v>
      </c>
      <c r="G7291" t="s">
        <v>540</v>
      </c>
      <c r="H7291" t="s">
        <v>37</v>
      </c>
      <c r="I7291" t="s">
        <v>38</v>
      </c>
      <c r="J7291" t="s">
        <v>147</v>
      </c>
      <c r="K7291" t="s">
        <v>59</v>
      </c>
      <c r="L7291">
        <v>94122</v>
      </c>
      <c r="M7291" t="s">
        <v>60</v>
      </c>
      <c r="N7291" t="s">
        <v>1215</v>
      </c>
      <c r="O7291" t="s">
        <v>62</v>
      </c>
      <c r="P7291" t="s">
        <v>77</v>
      </c>
      <c r="Q7291" t="s">
        <v>1216</v>
      </c>
      <c r="R7291" s="1">
        <v>305.01</v>
      </c>
      <c r="S7291">
        <v>9</v>
      </c>
      <c r="T7291">
        <f t="shared" si="113"/>
        <v>34</v>
      </c>
      <c r="U7291" t="s">
        <v>75</v>
      </c>
      <c r="V7291">
        <v>0</v>
      </c>
      <c r="W7291">
        <v>0</v>
      </c>
      <c r="X7291" s="1">
        <v>0</v>
      </c>
      <c r="Y7291" s="1">
        <v>305.01</v>
      </c>
      <c r="Z7291" t="s">
        <v>47</v>
      </c>
      <c r="AA7291" s="2">
        <v>76.252499999999998</v>
      </c>
      <c r="AB7291" s="3">
        <v>0.25</v>
      </c>
      <c r="AC7291" s="1">
        <v>-228.75749999999999</v>
      </c>
      <c r="AD7291">
        <v>1</v>
      </c>
      <c r="AE7291">
        <v>1</v>
      </c>
      <c r="AF7291" t="s">
        <v>48</v>
      </c>
      <c r="AG7291">
        <v>2016</v>
      </c>
      <c r="AH7291">
        <f>COUNTBLANK(datos[[#This Row],[Row ID]:[Year sales]])</f>
        <v>0</v>
      </c>
    </row>
    <row r="7292" spans="1:34" x14ac:dyDescent="0.3">
      <c r="A7292">
        <v>7291</v>
      </c>
      <c r="B7292" t="s">
        <v>9427</v>
      </c>
      <c r="C7292" s="4">
        <v>42399</v>
      </c>
      <c r="D7292" s="4">
        <v>42400</v>
      </c>
      <c r="E7292" t="s">
        <v>208</v>
      </c>
      <c r="F7292" t="s">
        <v>539</v>
      </c>
      <c r="G7292" t="s">
        <v>540</v>
      </c>
      <c r="H7292" t="s">
        <v>37</v>
      </c>
      <c r="I7292" t="s">
        <v>38</v>
      </c>
      <c r="J7292" t="s">
        <v>147</v>
      </c>
      <c r="K7292" t="s">
        <v>59</v>
      </c>
      <c r="L7292">
        <v>94122</v>
      </c>
      <c r="M7292" t="s">
        <v>60</v>
      </c>
      <c r="N7292" t="s">
        <v>596</v>
      </c>
      <c r="O7292" t="s">
        <v>62</v>
      </c>
      <c r="P7292" t="s">
        <v>94</v>
      </c>
      <c r="Q7292" t="s">
        <v>597</v>
      </c>
      <c r="R7292" s="1">
        <v>50.783999999999999</v>
      </c>
      <c r="S7292">
        <v>2</v>
      </c>
      <c r="T7292">
        <f t="shared" si="113"/>
        <v>14</v>
      </c>
      <c r="U7292" t="s">
        <v>46</v>
      </c>
      <c r="V7292">
        <v>0.2</v>
      </c>
      <c r="W7292">
        <v>10.1568</v>
      </c>
      <c r="X7292" s="1">
        <v>-10.1568</v>
      </c>
      <c r="Y7292" s="1">
        <v>60.940799999999996</v>
      </c>
      <c r="Z7292" t="s">
        <v>99</v>
      </c>
      <c r="AA7292" s="2">
        <v>17.7744</v>
      </c>
      <c r="AB7292" s="3">
        <v>0.35000000000000003</v>
      </c>
      <c r="AC7292" s="1">
        <v>-22.852799999999998</v>
      </c>
      <c r="AD7292">
        <v>1</v>
      </c>
      <c r="AE7292">
        <v>1</v>
      </c>
      <c r="AF7292" t="s">
        <v>48</v>
      </c>
      <c r="AG7292">
        <v>2016</v>
      </c>
      <c r="AH7292">
        <f>COUNTBLANK(datos[[#This Row],[Row ID]:[Year sales]])</f>
        <v>0</v>
      </c>
    </row>
    <row r="7293" spans="1:34" x14ac:dyDescent="0.3">
      <c r="A7293">
        <v>7292</v>
      </c>
      <c r="B7293" t="s">
        <v>9427</v>
      </c>
      <c r="C7293" s="4">
        <v>42399</v>
      </c>
      <c r="D7293" s="4">
        <v>42400</v>
      </c>
      <c r="E7293" t="s">
        <v>208</v>
      </c>
      <c r="F7293" t="s">
        <v>539</v>
      </c>
      <c r="G7293" t="s">
        <v>540</v>
      </c>
      <c r="H7293" t="s">
        <v>37</v>
      </c>
      <c r="I7293" t="s">
        <v>38</v>
      </c>
      <c r="J7293" t="s">
        <v>147</v>
      </c>
      <c r="K7293" t="s">
        <v>59</v>
      </c>
      <c r="L7293">
        <v>94122</v>
      </c>
      <c r="M7293" t="s">
        <v>60</v>
      </c>
      <c r="N7293" t="s">
        <v>1094</v>
      </c>
      <c r="O7293" t="s">
        <v>62</v>
      </c>
      <c r="P7293" t="s">
        <v>63</v>
      </c>
      <c r="Q7293" t="s">
        <v>1095</v>
      </c>
      <c r="R7293" s="1">
        <v>26.01</v>
      </c>
      <c r="S7293">
        <v>9</v>
      </c>
      <c r="T7293">
        <f t="shared" si="113"/>
        <v>32</v>
      </c>
      <c r="U7293" t="s">
        <v>75</v>
      </c>
      <c r="V7293">
        <v>0</v>
      </c>
      <c r="W7293">
        <v>0</v>
      </c>
      <c r="X7293" s="1">
        <v>0</v>
      </c>
      <c r="Y7293" s="1">
        <v>26.01</v>
      </c>
      <c r="Z7293" t="s">
        <v>65</v>
      </c>
      <c r="AA7293" s="2">
        <v>12.2247</v>
      </c>
      <c r="AB7293" s="3">
        <v>0.47</v>
      </c>
      <c r="AC7293" s="1">
        <v>-13.785299999999999</v>
      </c>
      <c r="AD7293">
        <v>1</v>
      </c>
      <c r="AE7293">
        <v>1</v>
      </c>
      <c r="AF7293" t="s">
        <v>48</v>
      </c>
      <c r="AG7293">
        <v>2016</v>
      </c>
      <c r="AH7293">
        <f>COUNTBLANK(datos[[#This Row],[Row ID]:[Year sales]])</f>
        <v>0</v>
      </c>
    </row>
    <row r="7294" spans="1:34" x14ac:dyDescent="0.3">
      <c r="A7294">
        <v>7293</v>
      </c>
      <c r="B7294" t="s">
        <v>9428</v>
      </c>
      <c r="C7294" s="4">
        <v>43073</v>
      </c>
      <c r="D7294" s="4">
        <v>43078</v>
      </c>
      <c r="E7294" t="s">
        <v>67</v>
      </c>
      <c r="F7294" t="s">
        <v>2014</v>
      </c>
      <c r="G7294" t="s">
        <v>2015</v>
      </c>
      <c r="H7294" t="s">
        <v>37</v>
      </c>
      <c r="I7294" t="s">
        <v>38</v>
      </c>
      <c r="J7294" t="s">
        <v>5689</v>
      </c>
      <c r="K7294" t="s">
        <v>355</v>
      </c>
      <c r="L7294">
        <v>37211</v>
      </c>
      <c r="M7294" t="s">
        <v>41</v>
      </c>
      <c r="N7294" t="s">
        <v>9429</v>
      </c>
      <c r="O7294" t="s">
        <v>90</v>
      </c>
      <c r="P7294" t="s">
        <v>704</v>
      </c>
      <c r="Q7294" t="s">
        <v>9109</v>
      </c>
      <c r="R7294" s="1">
        <v>649</v>
      </c>
      <c r="S7294">
        <v>2</v>
      </c>
      <c r="T7294">
        <f t="shared" si="113"/>
        <v>5</v>
      </c>
      <c r="U7294" t="s">
        <v>46</v>
      </c>
      <c r="V7294">
        <v>0.5</v>
      </c>
      <c r="W7294">
        <v>324.5</v>
      </c>
      <c r="X7294" s="1">
        <v>-324.5</v>
      </c>
      <c r="Y7294" s="1">
        <v>973.5</v>
      </c>
      <c r="Z7294" t="s">
        <v>53</v>
      </c>
      <c r="AA7294" s="2">
        <v>-272.58</v>
      </c>
      <c r="AB7294" s="3">
        <v>-0.42</v>
      </c>
      <c r="AC7294" s="1">
        <v>-597.08000000000004</v>
      </c>
      <c r="AD7294">
        <v>5</v>
      </c>
      <c r="AE7294">
        <v>5</v>
      </c>
      <c r="AF7294" t="s">
        <v>48</v>
      </c>
      <c r="AG7294">
        <v>2017</v>
      </c>
      <c r="AH7294">
        <f>COUNTBLANK(datos[[#This Row],[Row ID]:[Year sales]])</f>
        <v>0</v>
      </c>
    </row>
    <row r="7295" spans="1:34" x14ac:dyDescent="0.3">
      <c r="A7295">
        <v>7294</v>
      </c>
      <c r="B7295" t="s">
        <v>9430</v>
      </c>
      <c r="C7295" s="4">
        <v>42392</v>
      </c>
      <c r="D7295" s="4">
        <v>42398</v>
      </c>
      <c r="E7295" t="s">
        <v>67</v>
      </c>
      <c r="F7295" t="s">
        <v>4880</v>
      </c>
      <c r="G7295" t="s">
        <v>4881</v>
      </c>
      <c r="H7295" t="s">
        <v>37</v>
      </c>
      <c r="I7295" t="s">
        <v>38</v>
      </c>
      <c r="J7295" t="s">
        <v>58</v>
      </c>
      <c r="K7295" t="s">
        <v>59</v>
      </c>
      <c r="L7295">
        <v>90036</v>
      </c>
      <c r="M7295" t="s">
        <v>60</v>
      </c>
      <c r="N7295" t="s">
        <v>7682</v>
      </c>
      <c r="O7295" t="s">
        <v>43</v>
      </c>
      <c r="P7295" t="s">
        <v>83</v>
      </c>
      <c r="Q7295" t="s">
        <v>7683</v>
      </c>
      <c r="R7295" s="1">
        <v>59.99</v>
      </c>
      <c r="S7295">
        <v>7</v>
      </c>
      <c r="T7295">
        <f t="shared" si="113"/>
        <v>17</v>
      </c>
      <c r="U7295" t="s">
        <v>75</v>
      </c>
      <c r="V7295">
        <v>0</v>
      </c>
      <c r="W7295">
        <v>0</v>
      </c>
      <c r="X7295" s="1">
        <v>0</v>
      </c>
      <c r="Y7295" s="1">
        <v>59.99</v>
      </c>
      <c r="Z7295" t="s">
        <v>99</v>
      </c>
      <c r="AA7295" s="2">
        <v>21.596399999999999</v>
      </c>
      <c r="AB7295" s="3">
        <v>0.36</v>
      </c>
      <c r="AC7295" s="1">
        <v>-38.393599999999999</v>
      </c>
      <c r="AD7295">
        <v>6</v>
      </c>
      <c r="AE7295">
        <v>6</v>
      </c>
      <c r="AF7295" t="s">
        <v>48</v>
      </c>
      <c r="AG7295">
        <v>2016</v>
      </c>
      <c r="AH7295">
        <f>COUNTBLANK(datos[[#This Row],[Row ID]:[Year sales]])</f>
        <v>0</v>
      </c>
    </row>
    <row r="7296" spans="1:34" x14ac:dyDescent="0.3">
      <c r="A7296">
        <v>7295</v>
      </c>
      <c r="B7296" t="s">
        <v>9431</v>
      </c>
      <c r="C7296" s="4">
        <v>42150</v>
      </c>
      <c r="D7296" s="4">
        <v>42155</v>
      </c>
      <c r="E7296" t="s">
        <v>67</v>
      </c>
      <c r="F7296" t="s">
        <v>686</v>
      </c>
      <c r="G7296" t="s">
        <v>687</v>
      </c>
      <c r="H7296" t="s">
        <v>37</v>
      </c>
      <c r="I7296" t="s">
        <v>38</v>
      </c>
      <c r="J7296" t="s">
        <v>4150</v>
      </c>
      <c r="K7296" t="s">
        <v>116</v>
      </c>
      <c r="L7296">
        <v>98006</v>
      </c>
      <c r="M7296" t="s">
        <v>60</v>
      </c>
      <c r="N7296" t="s">
        <v>2067</v>
      </c>
      <c r="O7296" t="s">
        <v>43</v>
      </c>
      <c r="P7296" t="s">
        <v>83</v>
      </c>
      <c r="Q7296" t="s">
        <v>2068</v>
      </c>
      <c r="R7296" s="1">
        <v>20.239999999999998</v>
      </c>
      <c r="S7296">
        <v>1</v>
      </c>
      <c r="T7296">
        <f t="shared" si="113"/>
        <v>11</v>
      </c>
      <c r="U7296" t="s">
        <v>46</v>
      </c>
      <c r="V7296">
        <v>0</v>
      </c>
      <c r="W7296">
        <v>0</v>
      </c>
      <c r="X7296" s="1">
        <v>0</v>
      </c>
      <c r="Y7296" s="1">
        <v>20.239999999999998</v>
      </c>
      <c r="Z7296" t="s">
        <v>65</v>
      </c>
      <c r="AA7296" s="2">
        <v>7.8936000000000002</v>
      </c>
      <c r="AB7296" s="3">
        <v>0.39</v>
      </c>
      <c r="AC7296" s="1">
        <v>-12.346399999999999</v>
      </c>
      <c r="AD7296">
        <v>5</v>
      </c>
      <c r="AE7296">
        <v>5</v>
      </c>
      <c r="AF7296" t="s">
        <v>48</v>
      </c>
      <c r="AG7296">
        <v>2015</v>
      </c>
      <c r="AH7296">
        <f>COUNTBLANK(datos[[#This Row],[Row ID]:[Year sales]])</f>
        <v>0</v>
      </c>
    </row>
    <row r="7297" spans="1:34" x14ac:dyDescent="0.3">
      <c r="A7297">
        <v>7296</v>
      </c>
      <c r="B7297" t="s">
        <v>9432</v>
      </c>
      <c r="C7297" s="4">
        <v>41763</v>
      </c>
      <c r="D7297" s="4">
        <v>41764</v>
      </c>
      <c r="E7297" t="s">
        <v>208</v>
      </c>
      <c r="F7297" t="s">
        <v>3329</v>
      </c>
      <c r="G7297" t="s">
        <v>3330</v>
      </c>
      <c r="H7297" t="s">
        <v>37</v>
      </c>
      <c r="I7297" t="s">
        <v>38</v>
      </c>
      <c r="J7297" t="s">
        <v>204</v>
      </c>
      <c r="K7297" t="s">
        <v>124</v>
      </c>
      <c r="L7297">
        <v>77036</v>
      </c>
      <c r="M7297" t="s">
        <v>125</v>
      </c>
      <c r="N7297" t="s">
        <v>6833</v>
      </c>
      <c r="O7297" t="s">
        <v>62</v>
      </c>
      <c r="P7297" t="s">
        <v>86</v>
      </c>
      <c r="Q7297" t="s">
        <v>6834</v>
      </c>
      <c r="R7297" s="1">
        <v>37.840000000000003</v>
      </c>
      <c r="S7297">
        <v>2</v>
      </c>
      <c r="T7297">
        <f t="shared" si="113"/>
        <v>13</v>
      </c>
      <c r="U7297" t="s">
        <v>46</v>
      </c>
      <c r="V7297">
        <v>0.2</v>
      </c>
      <c r="W7297">
        <v>7.5680000000000014</v>
      </c>
      <c r="X7297" s="1">
        <v>-7.5679999999999996</v>
      </c>
      <c r="Y7297" s="1">
        <v>45.408000000000001</v>
      </c>
      <c r="Z7297" t="s">
        <v>65</v>
      </c>
      <c r="AA7297" s="2">
        <v>2.8380000000000001</v>
      </c>
      <c r="AB7297" s="3">
        <v>7.4999999999999997E-2</v>
      </c>
      <c r="AC7297" s="1">
        <v>-27.434000000000001</v>
      </c>
      <c r="AD7297">
        <v>1</v>
      </c>
      <c r="AE7297">
        <v>1</v>
      </c>
      <c r="AF7297" t="s">
        <v>48</v>
      </c>
      <c r="AG7297">
        <v>2014</v>
      </c>
      <c r="AH7297">
        <f>COUNTBLANK(datos[[#This Row],[Row ID]:[Year sales]])</f>
        <v>0</v>
      </c>
    </row>
    <row r="7298" spans="1:34" x14ac:dyDescent="0.3">
      <c r="A7298">
        <v>7297</v>
      </c>
      <c r="B7298" t="s">
        <v>9432</v>
      </c>
      <c r="C7298" s="4">
        <v>41763</v>
      </c>
      <c r="D7298" s="4">
        <v>41764</v>
      </c>
      <c r="E7298" t="s">
        <v>208</v>
      </c>
      <c r="F7298" t="s">
        <v>3329</v>
      </c>
      <c r="G7298" t="s">
        <v>3330</v>
      </c>
      <c r="H7298" t="s">
        <v>37</v>
      </c>
      <c r="I7298" t="s">
        <v>38</v>
      </c>
      <c r="J7298" t="s">
        <v>204</v>
      </c>
      <c r="K7298" t="s">
        <v>124</v>
      </c>
      <c r="L7298">
        <v>77036</v>
      </c>
      <c r="M7298" t="s">
        <v>125</v>
      </c>
      <c r="N7298" t="s">
        <v>7862</v>
      </c>
      <c r="O7298" t="s">
        <v>62</v>
      </c>
      <c r="P7298" t="s">
        <v>289</v>
      </c>
      <c r="Q7298" t="s">
        <v>7863</v>
      </c>
      <c r="R7298" s="1">
        <v>5.4720000000000004</v>
      </c>
      <c r="S7298">
        <v>6</v>
      </c>
      <c r="T7298">
        <f t="shared" ref="T7298:T7361" si="114">SUMIF(Q:Q, Q7298, S:S)</f>
        <v>13</v>
      </c>
      <c r="U7298" t="s">
        <v>75</v>
      </c>
      <c r="V7298">
        <v>0.2</v>
      </c>
      <c r="W7298">
        <v>1.0944</v>
      </c>
      <c r="X7298" s="1">
        <v>-1.0944</v>
      </c>
      <c r="Y7298" s="1">
        <v>6.5664000000000007</v>
      </c>
      <c r="Z7298" t="s">
        <v>65</v>
      </c>
      <c r="AA7298" s="2">
        <v>1.8468</v>
      </c>
      <c r="AB7298" s="3">
        <v>0.33749999999999997</v>
      </c>
      <c r="AC7298" s="1">
        <v>-2.5308000000000002</v>
      </c>
      <c r="AD7298">
        <v>1</v>
      </c>
      <c r="AE7298">
        <v>1</v>
      </c>
      <c r="AF7298" t="s">
        <v>48</v>
      </c>
      <c r="AG7298">
        <v>2014</v>
      </c>
      <c r="AH7298">
        <f>COUNTBLANK(datos[[#This Row],[Row ID]:[Year sales]])</f>
        <v>0</v>
      </c>
    </row>
    <row r="7299" spans="1:34" x14ac:dyDescent="0.3">
      <c r="A7299">
        <v>7298</v>
      </c>
      <c r="B7299" t="s">
        <v>9433</v>
      </c>
      <c r="C7299" s="4">
        <v>42045</v>
      </c>
      <c r="D7299" s="4">
        <v>42049</v>
      </c>
      <c r="E7299" t="s">
        <v>34</v>
      </c>
      <c r="F7299" t="s">
        <v>2047</v>
      </c>
      <c r="G7299" t="s">
        <v>2048</v>
      </c>
      <c r="H7299" t="s">
        <v>57</v>
      </c>
      <c r="I7299" t="s">
        <v>38</v>
      </c>
      <c r="J7299" t="s">
        <v>166</v>
      </c>
      <c r="K7299" t="s">
        <v>167</v>
      </c>
      <c r="L7299">
        <v>19143</v>
      </c>
      <c r="M7299" t="s">
        <v>168</v>
      </c>
      <c r="N7299" t="s">
        <v>4918</v>
      </c>
      <c r="O7299" t="s">
        <v>62</v>
      </c>
      <c r="P7299" t="s">
        <v>77</v>
      </c>
      <c r="Q7299" t="s">
        <v>4919</v>
      </c>
      <c r="R7299" s="1">
        <v>77.239999999999995</v>
      </c>
      <c r="S7299">
        <v>5</v>
      </c>
      <c r="T7299">
        <f t="shared" si="114"/>
        <v>35</v>
      </c>
      <c r="U7299" t="s">
        <v>75</v>
      </c>
      <c r="V7299">
        <v>0.2</v>
      </c>
      <c r="W7299">
        <v>15.448</v>
      </c>
      <c r="X7299" s="1">
        <v>-15.448</v>
      </c>
      <c r="Y7299" s="1">
        <v>92.687999999999988</v>
      </c>
      <c r="Z7299" t="s">
        <v>99</v>
      </c>
      <c r="AA7299" s="2">
        <v>7.7240000000000002</v>
      </c>
      <c r="AB7299" s="3">
        <v>0.1</v>
      </c>
      <c r="AC7299" s="1">
        <v>-54.067999999999998</v>
      </c>
      <c r="AD7299">
        <v>4</v>
      </c>
      <c r="AE7299">
        <v>4</v>
      </c>
      <c r="AF7299" t="s">
        <v>48</v>
      </c>
      <c r="AG7299">
        <v>2015</v>
      </c>
      <c r="AH7299">
        <f>COUNTBLANK(datos[[#This Row],[Row ID]:[Year sales]])</f>
        <v>0</v>
      </c>
    </row>
    <row r="7300" spans="1:34" x14ac:dyDescent="0.3">
      <c r="A7300">
        <v>7299</v>
      </c>
      <c r="B7300" t="s">
        <v>9434</v>
      </c>
      <c r="C7300" s="4">
        <v>41961</v>
      </c>
      <c r="D7300" s="4">
        <v>41964</v>
      </c>
      <c r="E7300" t="s">
        <v>208</v>
      </c>
      <c r="F7300" t="s">
        <v>2509</v>
      </c>
      <c r="G7300" t="s">
        <v>2510</v>
      </c>
      <c r="H7300" t="s">
        <v>37</v>
      </c>
      <c r="I7300" t="s">
        <v>38</v>
      </c>
      <c r="J7300" t="s">
        <v>8766</v>
      </c>
      <c r="K7300" t="s">
        <v>231</v>
      </c>
      <c r="L7300">
        <v>60016</v>
      </c>
      <c r="M7300" t="s">
        <v>125</v>
      </c>
      <c r="N7300" t="s">
        <v>1127</v>
      </c>
      <c r="O7300" t="s">
        <v>43</v>
      </c>
      <c r="P7300" t="s">
        <v>73</v>
      </c>
      <c r="Q7300" t="s">
        <v>1128</v>
      </c>
      <c r="R7300" s="1">
        <v>292.10000000000002</v>
      </c>
      <c r="S7300">
        <v>4</v>
      </c>
      <c r="T7300">
        <f t="shared" si="114"/>
        <v>26</v>
      </c>
      <c r="U7300" t="s">
        <v>52</v>
      </c>
      <c r="V7300">
        <v>0.5</v>
      </c>
      <c r="W7300">
        <v>146.05000000000001</v>
      </c>
      <c r="X7300" s="1">
        <v>-146.05000000000001</v>
      </c>
      <c r="Y7300" s="1">
        <v>438.15000000000003</v>
      </c>
      <c r="Z7300" t="s">
        <v>47</v>
      </c>
      <c r="AA7300" s="2">
        <v>-175.26</v>
      </c>
      <c r="AB7300" s="3">
        <v>-0.59999999999999987</v>
      </c>
      <c r="AC7300" s="1">
        <v>-321.31</v>
      </c>
      <c r="AD7300">
        <v>3</v>
      </c>
      <c r="AE7300">
        <v>3</v>
      </c>
      <c r="AF7300" t="s">
        <v>48</v>
      </c>
      <c r="AG7300">
        <v>2014</v>
      </c>
      <c r="AH7300">
        <f>COUNTBLANK(datos[[#This Row],[Row ID]:[Year sales]])</f>
        <v>0</v>
      </c>
    </row>
    <row r="7301" spans="1:34" x14ac:dyDescent="0.3">
      <c r="A7301">
        <v>7300</v>
      </c>
      <c r="B7301" t="s">
        <v>9434</v>
      </c>
      <c r="C7301" s="4">
        <v>41961</v>
      </c>
      <c r="D7301" s="4">
        <v>41964</v>
      </c>
      <c r="E7301" t="s">
        <v>208</v>
      </c>
      <c r="F7301" t="s">
        <v>2509</v>
      </c>
      <c r="G7301" t="s">
        <v>2510</v>
      </c>
      <c r="H7301" t="s">
        <v>37</v>
      </c>
      <c r="I7301" t="s">
        <v>38</v>
      </c>
      <c r="J7301" t="s">
        <v>8766</v>
      </c>
      <c r="K7301" t="s">
        <v>231</v>
      </c>
      <c r="L7301">
        <v>60016</v>
      </c>
      <c r="M7301" t="s">
        <v>125</v>
      </c>
      <c r="N7301" t="s">
        <v>6084</v>
      </c>
      <c r="O7301" t="s">
        <v>43</v>
      </c>
      <c r="P7301" t="s">
        <v>83</v>
      </c>
      <c r="Q7301" t="s">
        <v>6085</v>
      </c>
      <c r="R7301" s="1">
        <v>8.5440000000000005</v>
      </c>
      <c r="S7301">
        <v>2</v>
      </c>
      <c r="T7301">
        <f t="shared" si="114"/>
        <v>15</v>
      </c>
      <c r="U7301" t="s">
        <v>46</v>
      </c>
      <c r="V7301">
        <v>0.6</v>
      </c>
      <c r="W7301">
        <v>5.1264000000000003</v>
      </c>
      <c r="X7301" s="1">
        <v>-5.1264000000000003</v>
      </c>
      <c r="Y7301" s="1">
        <v>13.670400000000001</v>
      </c>
      <c r="Z7301" t="s">
        <v>65</v>
      </c>
      <c r="AA7301" s="2">
        <v>-7.476</v>
      </c>
      <c r="AB7301" s="3">
        <v>-0.875</v>
      </c>
      <c r="AC7301" s="1">
        <v>-10.893599999999999</v>
      </c>
      <c r="AD7301">
        <v>3</v>
      </c>
      <c r="AE7301">
        <v>3</v>
      </c>
      <c r="AF7301" t="s">
        <v>48</v>
      </c>
      <c r="AG7301">
        <v>2014</v>
      </c>
      <c r="AH7301">
        <f>COUNTBLANK(datos[[#This Row],[Row ID]:[Year sales]])</f>
        <v>0</v>
      </c>
    </row>
    <row r="7302" spans="1:34" x14ac:dyDescent="0.3">
      <c r="A7302">
        <v>7301</v>
      </c>
      <c r="B7302" t="s">
        <v>9434</v>
      </c>
      <c r="C7302" s="4">
        <v>41961</v>
      </c>
      <c r="D7302" s="4">
        <v>41964</v>
      </c>
      <c r="E7302" t="s">
        <v>208</v>
      </c>
      <c r="F7302" t="s">
        <v>2509</v>
      </c>
      <c r="G7302" t="s">
        <v>2510</v>
      </c>
      <c r="H7302" t="s">
        <v>37</v>
      </c>
      <c r="I7302" t="s">
        <v>38</v>
      </c>
      <c r="J7302" t="s">
        <v>8766</v>
      </c>
      <c r="K7302" t="s">
        <v>231</v>
      </c>
      <c r="L7302">
        <v>60016</v>
      </c>
      <c r="M7302" t="s">
        <v>125</v>
      </c>
      <c r="N7302" t="s">
        <v>7519</v>
      </c>
      <c r="O7302" t="s">
        <v>43</v>
      </c>
      <c r="P7302" t="s">
        <v>44</v>
      </c>
      <c r="Q7302" t="s">
        <v>7520</v>
      </c>
      <c r="R7302" s="1">
        <v>424.11599999999999</v>
      </c>
      <c r="S7302">
        <v>6</v>
      </c>
      <c r="T7302">
        <f t="shared" si="114"/>
        <v>22</v>
      </c>
      <c r="U7302" t="s">
        <v>75</v>
      </c>
      <c r="V7302">
        <v>0.3</v>
      </c>
      <c r="W7302">
        <v>127.23479999999999</v>
      </c>
      <c r="X7302" s="1">
        <v>-127.23480000000001</v>
      </c>
      <c r="Y7302" s="1">
        <v>551.35079999999994</v>
      </c>
      <c r="Z7302" t="s">
        <v>53</v>
      </c>
      <c r="AA7302" s="2">
        <v>-30.294</v>
      </c>
      <c r="AB7302" s="3">
        <v>-7.1428571428571438E-2</v>
      </c>
      <c r="AC7302" s="1">
        <v>-327.17520000000002</v>
      </c>
      <c r="AD7302">
        <v>3</v>
      </c>
      <c r="AE7302">
        <v>3</v>
      </c>
      <c r="AF7302" t="s">
        <v>48</v>
      </c>
      <c r="AG7302">
        <v>2014</v>
      </c>
      <c r="AH7302">
        <f>COUNTBLANK(datos[[#This Row],[Row ID]:[Year sales]])</f>
        <v>0</v>
      </c>
    </row>
    <row r="7303" spans="1:34" x14ac:dyDescent="0.3">
      <c r="A7303">
        <v>7302</v>
      </c>
      <c r="B7303" t="s">
        <v>9434</v>
      </c>
      <c r="C7303" s="4">
        <v>41961</v>
      </c>
      <c r="D7303" s="4">
        <v>41964</v>
      </c>
      <c r="E7303" t="s">
        <v>208</v>
      </c>
      <c r="F7303" t="s">
        <v>2509</v>
      </c>
      <c r="G7303" t="s">
        <v>2510</v>
      </c>
      <c r="H7303" t="s">
        <v>37</v>
      </c>
      <c r="I7303" t="s">
        <v>38</v>
      </c>
      <c r="J7303" t="s">
        <v>8766</v>
      </c>
      <c r="K7303" t="s">
        <v>231</v>
      </c>
      <c r="L7303">
        <v>60016</v>
      </c>
      <c r="M7303" t="s">
        <v>125</v>
      </c>
      <c r="N7303" t="s">
        <v>2130</v>
      </c>
      <c r="O7303" t="s">
        <v>62</v>
      </c>
      <c r="P7303" t="s">
        <v>94</v>
      </c>
      <c r="Q7303" t="s">
        <v>2131</v>
      </c>
      <c r="R7303" s="1">
        <v>2.8919999999999999</v>
      </c>
      <c r="S7303">
        <v>3</v>
      </c>
      <c r="T7303">
        <f t="shared" si="114"/>
        <v>59</v>
      </c>
      <c r="U7303" t="s">
        <v>52</v>
      </c>
      <c r="V7303">
        <v>0.8</v>
      </c>
      <c r="W7303">
        <v>2.3136000000000001</v>
      </c>
      <c r="X7303" s="1">
        <v>-2.3136000000000001</v>
      </c>
      <c r="Y7303" s="1">
        <v>5.2056000000000004</v>
      </c>
      <c r="Z7303" t="s">
        <v>65</v>
      </c>
      <c r="AA7303" s="2">
        <v>-4.9164000000000003</v>
      </c>
      <c r="AB7303" s="3">
        <v>-1.7000000000000002</v>
      </c>
      <c r="AC7303" s="1">
        <v>-5.4947999999999997</v>
      </c>
      <c r="AD7303">
        <v>3</v>
      </c>
      <c r="AE7303">
        <v>3</v>
      </c>
      <c r="AF7303" t="s">
        <v>48</v>
      </c>
      <c r="AG7303">
        <v>2014</v>
      </c>
      <c r="AH7303">
        <f>COUNTBLANK(datos[[#This Row],[Row ID]:[Year sales]])</f>
        <v>0</v>
      </c>
    </row>
    <row r="7304" spans="1:34" x14ac:dyDescent="0.3">
      <c r="A7304">
        <v>7303</v>
      </c>
      <c r="B7304" t="s">
        <v>9434</v>
      </c>
      <c r="C7304" s="4">
        <v>41961</v>
      </c>
      <c r="D7304" s="4">
        <v>41964</v>
      </c>
      <c r="E7304" t="s">
        <v>208</v>
      </c>
      <c r="F7304" t="s">
        <v>2509</v>
      </c>
      <c r="G7304" t="s">
        <v>2510</v>
      </c>
      <c r="H7304" t="s">
        <v>37</v>
      </c>
      <c r="I7304" t="s">
        <v>38</v>
      </c>
      <c r="J7304" t="s">
        <v>8766</v>
      </c>
      <c r="K7304" t="s">
        <v>231</v>
      </c>
      <c r="L7304">
        <v>60016</v>
      </c>
      <c r="M7304" t="s">
        <v>125</v>
      </c>
      <c r="N7304" t="s">
        <v>2453</v>
      </c>
      <c r="O7304" t="s">
        <v>62</v>
      </c>
      <c r="P7304" t="s">
        <v>77</v>
      </c>
      <c r="Q7304" t="s">
        <v>2454</v>
      </c>
      <c r="R7304" s="1">
        <v>381.72</v>
      </c>
      <c r="S7304">
        <v>5</v>
      </c>
      <c r="T7304">
        <f t="shared" si="114"/>
        <v>37</v>
      </c>
      <c r="U7304" t="s">
        <v>75</v>
      </c>
      <c r="V7304">
        <v>0.2</v>
      </c>
      <c r="W7304">
        <v>76.344000000000008</v>
      </c>
      <c r="X7304" s="1">
        <v>-76.343999999999994</v>
      </c>
      <c r="Y7304" s="1">
        <v>458.06400000000002</v>
      </c>
      <c r="Z7304" t="s">
        <v>47</v>
      </c>
      <c r="AA7304" s="2">
        <v>-66.801000000000002</v>
      </c>
      <c r="AB7304" s="3">
        <v>-0.17499999999999999</v>
      </c>
      <c r="AC7304" s="1">
        <v>-372.17700000000002</v>
      </c>
      <c r="AD7304">
        <v>3</v>
      </c>
      <c r="AE7304">
        <v>3</v>
      </c>
      <c r="AF7304" t="s">
        <v>48</v>
      </c>
      <c r="AG7304">
        <v>2014</v>
      </c>
      <c r="AH7304">
        <f>COUNTBLANK(datos[[#This Row],[Row ID]:[Year sales]])</f>
        <v>0</v>
      </c>
    </row>
    <row r="7305" spans="1:34" x14ac:dyDescent="0.3">
      <c r="A7305">
        <v>7304</v>
      </c>
      <c r="B7305" t="s">
        <v>9435</v>
      </c>
      <c r="C7305" s="4">
        <v>42982</v>
      </c>
      <c r="D7305" s="4">
        <v>42986</v>
      </c>
      <c r="E7305" t="s">
        <v>67</v>
      </c>
      <c r="F7305" t="s">
        <v>8545</v>
      </c>
      <c r="G7305" t="s">
        <v>8546</v>
      </c>
      <c r="H7305" t="s">
        <v>37</v>
      </c>
      <c r="I7305" t="s">
        <v>38</v>
      </c>
      <c r="J7305" t="s">
        <v>3489</v>
      </c>
      <c r="K7305" t="s">
        <v>71</v>
      </c>
      <c r="L7305">
        <v>33437</v>
      </c>
      <c r="M7305" t="s">
        <v>41</v>
      </c>
      <c r="N7305" t="s">
        <v>723</v>
      </c>
      <c r="O7305" t="s">
        <v>43</v>
      </c>
      <c r="P7305" t="s">
        <v>50</v>
      </c>
      <c r="Q7305" t="s">
        <v>724</v>
      </c>
      <c r="R7305" s="1">
        <v>97.183999999999997</v>
      </c>
      <c r="S7305">
        <v>2</v>
      </c>
      <c r="T7305">
        <f t="shared" si="114"/>
        <v>43</v>
      </c>
      <c r="U7305" t="s">
        <v>46</v>
      </c>
      <c r="V7305">
        <v>0.2</v>
      </c>
      <c r="W7305">
        <v>19.436800000000002</v>
      </c>
      <c r="X7305" s="1">
        <v>-19.436800000000002</v>
      </c>
      <c r="Y7305" s="1">
        <v>116.6208</v>
      </c>
      <c r="Z7305" t="s">
        <v>99</v>
      </c>
      <c r="AA7305" s="2">
        <v>6.0739999999999998</v>
      </c>
      <c r="AB7305" s="3">
        <v>6.25E-2</v>
      </c>
      <c r="AC7305" s="1">
        <v>-71.673199999999994</v>
      </c>
      <c r="AD7305">
        <v>4</v>
      </c>
      <c r="AE7305">
        <v>4</v>
      </c>
      <c r="AF7305" t="s">
        <v>48</v>
      </c>
      <c r="AG7305">
        <v>2017</v>
      </c>
      <c r="AH7305">
        <f>COUNTBLANK(datos[[#This Row],[Row ID]:[Year sales]])</f>
        <v>0</v>
      </c>
    </row>
    <row r="7306" spans="1:34" x14ac:dyDescent="0.3">
      <c r="A7306">
        <v>7305</v>
      </c>
      <c r="B7306" t="s">
        <v>9435</v>
      </c>
      <c r="C7306" s="4">
        <v>42982</v>
      </c>
      <c r="D7306" s="4">
        <v>42986</v>
      </c>
      <c r="E7306" t="s">
        <v>67</v>
      </c>
      <c r="F7306" t="s">
        <v>8545</v>
      </c>
      <c r="G7306" t="s">
        <v>8546</v>
      </c>
      <c r="H7306" t="s">
        <v>37</v>
      </c>
      <c r="I7306" t="s">
        <v>38</v>
      </c>
      <c r="J7306" t="s">
        <v>3489</v>
      </c>
      <c r="K7306" t="s">
        <v>71</v>
      </c>
      <c r="L7306">
        <v>33437</v>
      </c>
      <c r="M7306" t="s">
        <v>41</v>
      </c>
      <c r="N7306" t="s">
        <v>2882</v>
      </c>
      <c r="O7306" t="s">
        <v>62</v>
      </c>
      <c r="P7306" t="s">
        <v>110</v>
      </c>
      <c r="Q7306" t="s">
        <v>2883</v>
      </c>
      <c r="R7306" s="1">
        <v>10.368</v>
      </c>
      <c r="S7306">
        <v>2</v>
      </c>
      <c r="T7306">
        <f t="shared" si="114"/>
        <v>18</v>
      </c>
      <c r="U7306" t="s">
        <v>46</v>
      </c>
      <c r="V7306">
        <v>0.2</v>
      </c>
      <c r="W7306">
        <v>2.0736000000000003</v>
      </c>
      <c r="X7306" s="1">
        <v>-2.0735999999999999</v>
      </c>
      <c r="Y7306" s="1">
        <v>12.441600000000001</v>
      </c>
      <c r="Z7306" t="s">
        <v>65</v>
      </c>
      <c r="AA7306" s="2">
        <v>3.6288</v>
      </c>
      <c r="AB7306" s="3">
        <v>0.35</v>
      </c>
      <c r="AC7306" s="1">
        <v>-4.6656000000000004</v>
      </c>
      <c r="AD7306">
        <v>4</v>
      </c>
      <c r="AE7306">
        <v>4</v>
      </c>
      <c r="AF7306" t="s">
        <v>48</v>
      </c>
      <c r="AG7306">
        <v>2017</v>
      </c>
      <c r="AH7306">
        <f>COUNTBLANK(datos[[#This Row],[Row ID]:[Year sales]])</f>
        <v>0</v>
      </c>
    </row>
    <row r="7307" spans="1:34" x14ac:dyDescent="0.3">
      <c r="A7307">
        <v>7306</v>
      </c>
      <c r="B7307" t="s">
        <v>9436</v>
      </c>
      <c r="C7307" s="4">
        <v>41727</v>
      </c>
      <c r="D7307" s="4">
        <v>41731</v>
      </c>
      <c r="E7307" t="s">
        <v>67</v>
      </c>
      <c r="F7307" t="s">
        <v>1820</v>
      </c>
      <c r="G7307" t="s">
        <v>1821</v>
      </c>
      <c r="H7307" t="s">
        <v>37</v>
      </c>
      <c r="I7307" t="s">
        <v>38</v>
      </c>
      <c r="J7307" t="s">
        <v>4374</v>
      </c>
      <c r="K7307" t="s">
        <v>124</v>
      </c>
      <c r="L7307">
        <v>75023</v>
      </c>
      <c r="M7307" t="s">
        <v>125</v>
      </c>
      <c r="N7307" t="s">
        <v>1625</v>
      </c>
      <c r="O7307" t="s">
        <v>43</v>
      </c>
      <c r="P7307" t="s">
        <v>73</v>
      </c>
      <c r="Q7307" t="s">
        <v>1626</v>
      </c>
      <c r="R7307" s="1">
        <v>890.84100000000001</v>
      </c>
      <c r="S7307">
        <v>3</v>
      </c>
      <c r="T7307">
        <f t="shared" si="114"/>
        <v>33</v>
      </c>
      <c r="U7307" t="s">
        <v>52</v>
      </c>
      <c r="V7307">
        <v>0.3</v>
      </c>
      <c r="W7307">
        <v>267.25229999999999</v>
      </c>
      <c r="X7307" s="1">
        <v>-267.25229999999999</v>
      </c>
      <c r="Y7307" s="1">
        <v>1158.0933</v>
      </c>
      <c r="Z7307" t="s">
        <v>53</v>
      </c>
      <c r="AA7307" s="2">
        <v>-152.71559999999999</v>
      </c>
      <c r="AB7307" s="3">
        <v>-0.17142857142857143</v>
      </c>
      <c r="AC7307" s="1">
        <v>-776.30430000000001</v>
      </c>
      <c r="AD7307">
        <v>4</v>
      </c>
      <c r="AE7307">
        <v>4</v>
      </c>
      <c r="AF7307" t="s">
        <v>48</v>
      </c>
      <c r="AG7307">
        <v>2014</v>
      </c>
      <c r="AH7307">
        <f>COUNTBLANK(datos[[#This Row],[Row ID]:[Year sales]])</f>
        <v>0</v>
      </c>
    </row>
    <row r="7308" spans="1:34" x14ac:dyDescent="0.3">
      <c r="A7308">
        <v>7307</v>
      </c>
      <c r="B7308" t="s">
        <v>9437</v>
      </c>
      <c r="C7308" s="4">
        <v>42679</v>
      </c>
      <c r="D7308" s="4">
        <v>42681</v>
      </c>
      <c r="E7308" t="s">
        <v>34</v>
      </c>
      <c r="F7308" t="s">
        <v>962</v>
      </c>
      <c r="G7308" t="s">
        <v>963</v>
      </c>
      <c r="H7308" t="s">
        <v>37</v>
      </c>
      <c r="I7308" t="s">
        <v>38</v>
      </c>
      <c r="J7308" t="s">
        <v>651</v>
      </c>
      <c r="K7308" t="s">
        <v>59</v>
      </c>
      <c r="L7308">
        <v>95123</v>
      </c>
      <c r="M7308" t="s">
        <v>60</v>
      </c>
      <c r="N7308" t="s">
        <v>6713</v>
      </c>
      <c r="O7308" t="s">
        <v>90</v>
      </c>
      <c r="P7308" t="s">
        <v>181</v>
      </c>
      <c r="Q7308" t="s">
        <v>6714</v>
      </c>
      <c r="R7308" s="1">
        <v>72</v>
      </c>
      <c r="S7308">
        <v>4</v>
      </c>
      <c r="T7308">
        <f t="shared" si="114"/>
        <v>18</v>
      </c>
      <c r="U7308" t="s">
        <v>52</v>
      </c>
      <c r="V7308">
        <v>0</v>
      </c>
      <c r="W7308">
        <v>0</v>
      </c>
      <c r="X7308" s="1">
        <v>0</v>
      </c>
      <c r="Y7308" s="1">
        <v>72</v>
      </c>
      <c r="Z7308" t="s">
        <v>99</v>
      </c>
      <c r="AA7308" s="2">
        <v>12.96</v>
      </c>
      <c r="AB7308" s="3">
        <v>0.18000000000000002</v>
      </c>
      <c r="AC7308" s="1">
        <v>-59.04</v>
      </c>
      <c r="AD7308">
        <v>2</v>
      </c>
      <c r="AE7308">
        <v>2</v>
      </c>
      <c r="AF7308" t="s">
        <v>48</v>
      </c>
      <c r="AG7308">
        <v>2016</v>
      </c>
      <c r="AH7308">
        <f>COUNTBLANK(datos[[#This Row],[Row ID]:[Year sales]])</f>
        <v>0</v>
      </c>
    </row>
    <row r="7309" spans="1:34" x14ac:dyDescent="0.3">
      <c r="A7309">
        <v>7308</v>
      </c>
      <c r="B7309" t="s">
        <v>9437</v>
      </c>
      <c r="C7309" s="4">
        <v>42679</v>
      </c>
      <c r="D7309" s="4">
        <v>42681</v>
      </c>
      <c r="E7309" t="s">
        <v>34</v>
      </c>
      <c r="F7309" t="s">
        <v>962</v>
      </c>
      <c r="G7309" t="s">
        <v>963</v>
      </c>
      <c r="H7309" t="s">
        <v>37</v>
      </c>
      <c r="I7309" t="s">
        <v>38</v>
      </c>
      <c r="J7309" t="s">
        <v>651</v>
      </c>
      <c r="K7309" t="s">
        <v>59</v>
      </c>
      <c r="L7309">
        <v>95123</v>
      </c>
      <c r="M7309" t="s">
        <v>60</v>
      </c>
      <c r="N7309" t="s">
        <v>6170</v>
      </c>
      <c r="O7309" t="s">
        <v>43</v>
      </c>
      <c r="P7309" t="s">
        <v>50</v>
      </c>
      <c r="Q7309" t="s">
        <v>6171</v>
      </c>
      <c r="R7309" s="1">
        <v>113.88800000000001</v>
      </c>
      <c r="S7309">
        <v>2</v>
      </c>
      <c r="T7309">
        <f t="shared" si="114"/>
        <v>24</v>
      </c>
      <c r="U7309" t="s">
        <v>46</v>
      </c>
      <c r="V7309">
        <v>0.2</v>
      </c>
      <c r="W7309">
        <v>22.777600000000003</v>
      </c>
      <c r="X7309" s="1">
        <v>-22.7776</v>
      </c>
      <c r="Y7309" s="1">
        <v>136.66560000000001</v>
      </c>
      <c r="Z7309" t="s">
        <v>99</v>
      </c>
      <c r="AA7309" s="2">
        <v>9.9651999999999994</v>
      </c>
      <c r="AB7309" s="3">
        <v>8.7499999999999994E-2</v>
      </c>
      <c r="AC7309" s="1">
        <v>-81.145200000000003</v>
      </c>
      <c r="AD7309">
        <v>2</v>
      </c>
      <c r="AE7309">
        <v>2</v>
      </c>
      <c r="AF7309" t="s">
        <v>48</v>
      </c>
      <c r="AG7309">
        <v>2016</v>
      </c>
      <c r="AH7309">
        <f>COUNTBLANK(datos[[#This Row],[Row ID]:[Year sales]])</f>
        <v>0</v>
      </c>
    </row>
    <row r="7310" spans="1:34" x14ac:dyDescent="0.3">
      <c r="A7310">
        <v>7309</v>
      </c>
      <c r="B7310" t="s">
        <v>9437</v>
      </c>
      <c r="C7310" s="4">
        <v>42679</v>
      </c>
      <c r="D7310" s="4">
        <v>42681</v>
      </c>
      <c r="E7310" t="s">
        <v>34</v>
      </c>
      <c r="F7310" t="s">
        <v>962</v>
      </c>
      <c r="G7310" t="s">
        <v>963</v>
      </c>
      <c r="H7310" t="s">
        <v>37</v>
      </c>
      <c r="I7310" t="s">
        <v>38</v>
      </c>
      <c r="J7310" t="s">
        <v>651</v>
      </c>
      <c r="K7310" t="s">
        <v>59</v>
      </c>
      <c r="L7310">
        <v>95123</v>
      </c>
      <c r="M7310" t="s">
        <v>60</v>
      </c>
      <c r="N7310" t="s">
        <v>1732</v>
      </c>
      <c r="O7310" t="s">
        <v>62</v>
      </c>
      <c r="P7310" t="s">
        <v>193</v>
      </c>
      <c r="Q7310" t="s">
        <v>1733</v>
      </c>
      <c r="R7310" s="1">
        <v>158.13</v>
      </c>
      <c r="S7310">
        <v>3</v>
      </c>
      <c r="T7310">
        <f t="shared" si="114"/>
        <v>12</v>
      </c>
      <c r="U7310" t="s">
        <v>52</v>
      </c>
      <c r="V7310">
        <v>0</v>
      </c>
      <c r="W7310">
        <v>0</v>
      </c>
      <c r="X7310" s="1">
        <v>0</v>
      </c>
      <c r="Y7310" s="1">
        <v>158.13</v>
      </c>
      <c r="Z7310" t="s">
        <v>99</v>
      </c>
      <c r="AA7310" s="2">
        <v>77.483699999999999</v>
      </c>
      <c r="AB7310" s="3">
        <v>0.49</v>
      </c>
      <c r="AC7310" s="1">
        <v>-80.646299999999997</v>
      </c>
      <c r="AD7310">
        <v>2</v>
      </c>
      <c r="AE7310">
        <v>2</v>
      </c>
      <c r="AF7310" t="s">
        <v>48</v>
      </c>
      <c r="AG7310">
        <v>2016</v>
      </c>
      <c r="AH7310">
        <f>COUNTBLANK(datos[[#This Row],[Row ID]:[Year sales]])</f>
        <v>0</v>
      </c>
    </row>
    <row r="7311" spans="1:34" x14ac:dyDescent="0.3">
      <c r="A7311">
        <v>7310</v>
      </c>
      <c r="B7311" t="s">
        <v>9438</v>
      </c>
      <c r="C7311" s="4">
        <v>42896</v>
      </c>
      <c r="D7311" s="4">
        <v>42900</v>
      </c>
      <c r="E7311" t="s">
        <v>34</v>
      </c>
      <c r="F7311" t="s">
        <v>1341</v>
      </c>
      <c r="G7311" t="s">
        <v>1342</v>
      </c>
      <c r="H7311" t="s">
        <v>57</v>
      </c>
      <c r="I7311" t="s">
        <v>38</v>
      </c>
      <c r="J7311" t="s">
        <v>286</v>
      </c>
      <c r="K7311" t="s">
        <v>287</v>
      </c>
      <c r="L7311">
        <v>10024</v>
      </c>
      <c r="M7311" t="s">
        <v>168</v>
      </c>
      <c r="N7311" t="s">
        <v>4894</v>
      </c>
      <c r="O7311" t="s">
        <v>62</v>
      </c>
      <c r="P7311" t="s">
        <v>289</v>
      </c>
      <c r="Q7311" t="s">
        <v>4895</v>
      </c>
      <c r="R7311" s="1">
        <v>14.13</v>
      </c>
      <c r="S7311">
        <v>3</v>
      </c>
      <c r="T7311">
        <f t="shared" si="114"/>
        <v>18</v>
      </c>
      <c r="U7311" t="s">
        <v>52</v>
      </c>
      <c r="V7311">
        <v>0</v>
      </c>
      <c r="W7311">
        <v>0</v>
      </c>
      <c r="X7311" s="1">
        <v>0</v>
      </c>
      <c r="Y7311" s="1">
        <v>14.13</v>
      </c>
      <c r="Z7311" t="s">
        <v>65</v>
      </c>
      <c r="AA7311" s="2">
        <v>0.70650000000000002</v>
      </c>
      <c r="AB7311" s="3">
        <v>4.9999999999999996E-2</v>
      </c>
      <c r="AC7311" s="1">
        <v>-13.423500000000001</v>
      </c>
      <c r="AD7311">
        <v>4</v>
      </c>
      <c r="AE7311">
        <v>4</v>
      </c>
      <c r="AF7311" t="s">
        <v>48</v>
      </c>
      <c r="AG7311">
        <v>2017</v>
      </c>
      <c r="AH7311">
        <f>COUNTBLANK(datos[[#This Row],[Row ID]:[Year sales]])</f>
        <v>0</v>
      </c>
    </row>
    <row r="7312" spans="1:34" x14ac:dyDescent="0.3">
      <c r="A7312">
        <v>7311</v>
      </c>
      <c r="B7312" t="s">
        <v>9439</v>
      </c>
      <c r="C7312" s="4">
        <v>42226</v>
      </c>
      <c r="D7312" s="4">
        <v>42230</v>
      </c>
      <c r="E7312" t="s">
        <v>67</v>
      </c>
      <c r="F7312" t="s">
        <v>1894</v>
      </c>
      <c r="G7312" t="s">
        <v>1895</v>
      </c>
      <c r="H7312" t="s">
        <v>37</v>
      </c>
      <c r="I7312" t="s">
        <v>38</v>
      </c>
      <c r="J7312" t="s">
        <v>902</v>
      </c>
      <c r="K7312" t="s">
        <v>258</v>
      </c>
      <c r="L7312">
        <v>48227</v>
      </c>
      <c r="M7312" t="s">
        <v>125</v>
      </c>
      <c r="N7312" t="s">
        <v>2233</v>
      </c>
      <c r="O7312" t="s">
        <v>62</v>
      </c>
      <c r="P7312" t="s">
        <v>94</v>
      </c>
      <c r="Q7312" t="s">
        <v>3627</v>
      </c>
      <c r="R7312" s="1">
        <v>64.75</v>
      </c>
      <c r="S7312">
        <v>5</v>
      </c>
      <c r="T7312">
        <f t="shared" si="114"/>
        <v>11</v>
      </c>
      <c r="U7312" t="s">
        <v>75</v>
      </c>
      <c r="V7312">
        <v>0</v>
      </c>
      <c r="W7312">
        <v>0</v>
      </c>
      <c r="X7312" s="1">
        <v>0</v>
      </c>
      <c r="Y7312" s="1">
        <v>64.75</v>
      </c>
      <c r="Z7312" t="s">
        <v>99</v>
      </c>
      <c r="AA7312" s="2">
        <v>29.137499999999999</v>
      </c>
      <c r="AB7312" s="3">
        <v>0.45</v>
      </c>
      <c r="AC7312" s="1">
        <v>-35.612499999999997</v>
      </c>
      <c r="AD7312">
        <v>4</v>
      </c>
      <c r="AE7312">
        <v>4</v>
      </c>
      <c r="AF7312" t="s">
        <v>48</v>
      </c>
      <c r="AG7312">
        <v>2015</v>
      </c>
      <c r="AH7312">
        <f>COUNTBLANK(datos[[#This Row],[Row ID]:[Year sales]])</f>
        <v>0</v>
      </c>
    </row>
    <row r="7313" spans="1:34" x14ac:dyDescent="0.3">
      <c r="A7313">
        <v>7312</v>
      </c>
      <c r="B7313" t="s">
        <v>9440</v>
      </c>
      <c r="C7313" s="4">
        <v>42286</v>
      </c>
      <c r="D7313" s="4">
        <v>42290</v>
      </c>
      <c r="E7313" t="s">
        <v>67</v>
      </c>
      <c r="F7313" t="s">
        <v>5602</v>
      </c>
      <c r="G7313" t="s">
        <v>5603</v>
      </c>
      <c r="H7313" t="s">
        <v>37</v>
      </c>
      <c r="I7313" t="s">
        <v>38</v>
      </c>
      <c r="J7313" t="s">
        <v>1442</v>
      </c>
      <c r="K7313" t="s">
        <v>71</v>
      </c>
      <c r="L7313">
        <v>33178</v>
      </c>
      <c r="M7313" t="s">
        <v>41</v>
      </c>
      <c r="N7313" t="s">
        <v>2939</v>
      </c>
      <c r="O7313" t="s">
        <v>62</v>
      </c>
      <c r="P7313" t="s">
        <v>94</v>
      </c>
      <c r="Q7313" t="s">
        <v>2940</v>
      </c>
      <c r="R7313" s="1">
        <v>1.8720000000000001</v>
      </c>
      <c r="S7313">
        <v>2</v>
      </c>
      <c r="T7313">
        <f t="shared" si="114"/>
        <v>44</v>
      </c>
      <c r="U7313" t="s">
        <v>46</v>
      </c>
      <c r="V7313">
        <v>0.7</v>
      </c>
      <c r="W7313">
        <v>1.3104</v>
      </c>
      <c r="X7313" s="1">
        <v>-1.3104</v>
      </c>
      <c r="Y7313" s="1">
        <v>3.1824000000000003</v>
      </c>
      <c r="Z7313" t="s">
        <v>65</v>
      </c>
      <c r="AA7313" s="2">
        <v>-1.3104</v>
      </c>
      <c r="AB7313" s="3">
        <v>-0.7</v>
      </c>
      <c r="AC7313" s="1">
        <v>-1.8720000000000001</v>
      </c>
      <c r="AD7313">
        <v>4</v>
      </c>
      <c r="AE7313">
        <v>4</v>
      </c>
      <c r="AF7313" t="s">
        <v>48</v>
      </c>
      <c r="AG7313">
        <v>2015</v>
      </c>
      <c r="AH7313">
        <f>COUNTBLANK(datos[[#This Row],[Row ID]:[Year sales]])</f>
        <v>0</v>
      </c>
    </row>
    <row r="7314" spans="1:34" x14ac:dyDescent="0.3">
      <c r="A7314">
        <v>7313</v>
      </c>
      <c r="B7314" t="s">
        <v>9440</v>
      </c>
      <c r="C7314" s="4">
        <v>42286</v>
      </c>
      <c r="D7314" s="4">
        <v>42290</v>
      </c>
      <c r="E7314" t="s">
        <v>67</v>
      </c>
      <c r="F7314" t="s">
        <v>5602</v>
      </c>
      <c r="G7314" t="s">
        <v>5603</v>
      </c>
      <c r="H7314" t="s">
        <v>37</v>
      </c>
      <c r="I7314" t="s">
        <v>38</v>
      </c>
      <c r="J7314" t="s">
        <v>1442</v>
      </c>
      <c r="K7314" t="s">
        <v>71</v>
      </c>
      <c r="L7314">
        <v>33178</v>
      </c>
      <c r="M7314" t="s">
        <v>41</v>
      </c>
      <c r="N7314" t="s">
        <v>1736</v>
      </c>
      <c r="O7314" t="s">
        <v>62</v>
      </c>
      <c r="P7314" t="s">
        <v>94</v>
      </c>
      <c r="Q7314" t="s">
        <v>1737</v>
      </c>
      <c r="R7314" s="1">
        <v>11.214</v>
      </c>
      <c r="S7314">
        <v>2</v>
      </c>
      <c r="T7314">
        <f t="shared" si="114"/>
        <v>29</v>
      </c>
      <c r="U7314" t="s">
        <v>46</v>
      </c>
      <c r="V7314">
        <v>0.7</v>
      </c>
      <c r="W7314">
        <v>7.8498000000000001</v>
      </c>
      <c r="X7314" s="1">
        <v>-7.8498000000000001</v>
      </c>
      <c r="Y7314" s="1">
        <v>19.063800000000001</v>
      </c>
      <c r="Z7314" t="s">
        <v>65</v>
      </c>
      <c r="AA7314" s="2">
        <v>-8.5974000000000004</v>
      </c>
      <c r="AB7314" s="3">
        <v>-0.76666666666666672</v>
      </c>
      <c r="AC7314" s="1">
        <v>-11.961600000000001</v>
      </c>
      <c r="AD7314">
        <v>4</v>
      </c>
      <c r="AE7314">
        <v>4</v>
      </c>
      <c r="AF7314" t="s">
        <v>48</v>
      </c>
      <c r="AG7314">
        <v>2015</v>
      </c>
      <c r="AH7314">
        <f>COUNTBLANK(datos[[#This Row],[Row ID]:[Year sales]])</f>
        <v>0</v>
      </c>
    </row>
    <row r="7315" spans="1:34" x14ac:dyDescent="0.3">
      <c r="A7315">
        <v>7314</v>
      </c>
      <c r="B7315" t="s">
        <v>9440</v>
      </c>
      <c r="C7315" s="4">
        <v>42286</v>
      </c>
      <c r="D7315" s="4">
        <v>42290</v>
      </c>
      <c r="E7315" t="s">
        <v>67</v>
      </c>
      <c r="F7315" t="s">
        <v>5602</v>
      </c>
      <c r="G7315" t="s">
        <v>5603</v>
      </c>
      <c r="H7315" t="s">
        <v>37</v>
      </c>
      <c r="I7315" t="s">
        <v>38</v>
      </c>
      <c r="J7315" t="s">
        <v>1442</v>
      </c>
      <c r="K7315" t="s">
        <v>71</v>
      </c>
      <c r="L7315">
        <v>33178</v>
      </c>
      <c r="M7315" t="s">
        <v>41</v>
      </c>
      <c r="N7315" t="s">
        <v>7534</v>
      </c>
      <c r="O7315" t="s">
        <v>62</v>
      </c>
      <c r="P7315" t="s">
        <v>86</v>
      </c>
      <c r="Q7315" t="s">
        <v>7535</v>
      </c>
      <c r="R7315" s="1">
        <v>37.375999999999998</v>
      </c>
      <c r="S7315">
        <v>8</v>
      </c>
      <c r="T7315">
        <f t="shared" si="114"/>
        <v>24</v>
      </c>
      <c r="U7315" t="s">
        <v>75</v>
      </c>
      <c r="V7315">
        <v>0.2</v>
      </c>
      <c r="W7315">
        <v>7.4752000000000001</v>
      </c>
      <c r="X7315" s="1">
        <v>-7.4752000000000001</v>
      </c>
      <c r="Y7315" s="1">
        <v>44.851199999999999</v>
      </c>
      <c r="Z7315" t="s">
        <v>65</v>
      </c>
      <c r="AA7315" s="2">
        <v>7.4752000000000001</v>
      </c>
      <c r="AB7315" s="3">
        <v>0.2</v>
      </c>
      <c r="AC7315" s="1">
        <v>-22.425599999999999</v>
      </c>
      <c r="AD7315">
        <v>4</v>
      </c>
      <c r="AE7315">
        <v>4</v>
      </c>
      <c r="AF7315" t="s">
        <v>48</v>
      </c>
      <c r="AG7315">
        <v>2015</v>
      </c>
      <c r="AH7315">
        <f>COUNTBLANK(datos[[#This Row],[Row ID]:[Year sales]])</f>
        <v>0</v>
      </c>
    </row>
    <row r="7316" spans="1:34" x14ac:dyDescent="0.3">
      <c r="A7316">
        <v>7315</v>
      </c>
      <c r="B7316" t="s">
        <v>9441</v>
      </c>
      <c r="C7316" s="4">
        <v>42518</v>
      </c>
      <c r="D7316" s="4">
        <v>42523</v>
      </c>
      <c r="E7316" t="s">
        <v>67</v>
      </c>
      <c r="F7316" t="s">
        <v>1623</v>
      </c>
      <c r="G7316" t="s">
        <v>1624</v>
      </c>
      <c r="H7316" t="s">
        <v>122</v>
      </c>
      <c r="I7316" t="s">
        <v>38</v>
      </c>
      <c r="J7316" t="s">
        <v>1636</v>
      </c>
      <c r="K7316" t="s">
        <v>231</v>
      </c>
      <c r="L7316">
        <v>60068</v>
      </c>
      <c r="M7316" t="s">
        <v>125</v>
      </c>
      <c r="N7316" t="s">
        <v>4492</v>
      </c>
      <c r="O7316" t="s">
        <v>90</v>
      </c>
      <c r="P7316" t="s">
        <v>91</v>
      </c>
      <c r="Q7316" t="s">
        <v>4493</v>
      </c>
      <c r="R7316" s="1">
        <v>286.39999999999998</v>
      </c>
      <c r="S7316">
        <v>1</v>
      </c>
      <c r="T7316">
        <f t="shared" si="114"/>
        <v>32</v>
      </c>
      <c r="U7316" t="s">
        <v>46</v>
      </c>
      <c r="V7316">
        <v>0.2</v>
      </c>
      <c r="W7316">
        <v>57.28</v>
      </c>
      <c r="X7316" s="1">
        <v>-57.28</v>
      </c>
      <c r="Y7316" s="1">
        <v>343.67999999999995</v>
      </c>
      <c r="Z7316" t="s">
        <v>47</v>
      </c>
      <c r="AA7316" s="2">
        <v>25.06</v>
      </c>
      <c r="AB7316" s="3">
        <v>8.7500000000000008E-2</v>
      </c>
      <c r="AC7316" s="1">
        <v>-204.06</v>
      </c>
      <c r="AD7316">
        <v>5</v>
      </c>
      <c r="AE7316">
        <v>5</v>
      </c>
      <c r="AF7316" t="s">
        <v>48</v>
      </c>
      <c r="AG7316">
        <v>2016</v>
      </c>
      <c r="AH7316">
        <f>COUNTBLANK(datos[[#This Row],[Row ID]:[Year sales]])</f>
        <v>0</v>
      </c>
    </row>
    <row r="7317" spans="1:34" x14ac:dyDescent="0.3">
      <c r="A7317">
        <v>7316</v>
      </c>
      <c r="B7317" t="s">
        <v>9442</v>
      </c>
      <c r="C7317" s="4">
        <v>42866</v>
      </c>
      <c r="D7317" s="4">
        <v>42871</v>
      </c>
      <c r="E7317" t="s">
        <v>34</v>
      </c>
      <c r="F7317" t="s">
        <v>1998</v>
      </c>
      <c r="G7317" t="s">
        <v>1999</v>
      </c>
      <c r="H7317" t="s">
        <v>37</v>
      </c>
      <c r="I7317" t="s">
        <v>38</v>
      </c>
      <c r="J7317" t="s">
        <v>286</v>
      </c>
      <c r="K7317" t="s">
        <v>287</v>
      </c>
      <c r="L7317">
        <v>10024</v>
      </c>
      <c r="M7317" t="s">
        <v>168</v>
      </c>
      <c r="N7317" t="s">
        <v>4259</v>
      </c>
      <c r="O7317" t="s">
        <v>62</v>
      </c>
      <c r="P7317" t="s">
        <v>86</v>
      </c>
      <c r="Q7317" t="s">
        <v>4260</v>
      </c>
      <c r="R7317" s="1">
        <v>43.92</v>
      </c>
      <c r="S7317">
        <v>3</v>
      </c>
      <c r="T7317">
        <f t="shared" si="114"/>
        <v>16</v>
      </c>
      <c r="U7317" t="s">
        <v>52</v>
      </c>
      <c r="V7317">
        <v>0</v>
      </c>
      <c r="W7317">
        <v>0</v>
      </c>
      <c r="X7317" s="1">
        <v>0</v>
      </c>
      <c r="Y7317" s="1">
        <v>43.92</v>
      </c>
      <c r="Z7317" t="s">
        <v>65</v>
      </c>
      <c r="AA7317" s="2">
        <v>12.736800000000001</v>
      </c>
      <c r="AB7317" s="3">
        <v>0.28999999999999998</v>
      </c>
      <c r="AC7317" s="1">
        <v>-31.183199999999999</v>
      </c>
      <c r="AD7317">
        <v>5</v>
      </c>
      <c r="AE7317">
        <v>5</v>
      </c>
      <c r="AF7317" t="s">
        <v>48</v>
      </c>
      <c r="AG7317">
        <v>2017</v>
      </c>
      <c r="AH7317">
        <f>COUNTBLANK(datos[[#This Row],[Row ID]:[Year sales]])</f>
        <v>0</v>
      </c>
    </row>
    <row r="7318" spans="1:34" x14ac:dyDescent="0.3">
      <c r="A7318">
        <v>7317</v>
      </c>
      <c r="B7318" t="s">
        <v>9443</v>
      </c>
      <c r="C7318" s="4">
        <v>42659</v>
      </c>
      <c r="D7318" s="4">
        <v>42663</v>
      </c>
      <c r="E7318" t="s">
        <v>67</v>
      </c>
      <c r="F7318" t="s">
        <v>2047</v>
      </c>
      <c r="G7318" t="s">
        <v>2048</v>
      </c>
      <c r="H7318" t="s">
        <v>57</v>
      </c>
      <c r="I7318" t="s">
        <v>38</v>
      </c>
      <c r="J7318" t="s">
        <v>286</v>
      </c>
      <c r="K7318" t="s">
        <v>287</v>
      </c>
      <c r="L7318">
        <v>10011</v>
      </c>
      <c r="M7318" t="s">
        <v>168</v>
      </c>
      <c r="N7318" t="s">
        <v>100</v>
      </c>
      <c r="O7318" t="s">
        <v>43</v>
      </c>
      <c r="P7318" t="s">
        <v>73</v>
      </c>
      <c r="Q7318" t="s">
        <v>101</v>
      </c>
      <c r="R7318" s="1">
        <v>142.18199999999999</v>
      </c>
      <c r="S7318">
        <v>1</v>
      </c>
      <c r="T7318">
        <f t="shared" si="114"/>
        <v>30</v>
      </c>
      <c r="U7318" t="s">
        <v>46</v>
      </c>
      <c r="V7318">
        <v>0.4</v>
      </c>
      <c r="W7318">
        <v>56.872799999999998</v>
      </c>
      <c r="X7318" s="1">
        <v>-56.872799999999998</v>
      </c>
      <c r="Y7318" s="1">
        <v>199.0548</v>
      </c>
      <c r="Z7318" t="s">
        <v>99</v>
      </c>
      <c r="AA7318" s="2">
        <v>-37.915199999999999</v>
      </c>
      <c r="AB7318" s="3">
        <v>-0.26666666666666666</v>
      </c>
      <c r="AC7318" s="1">
        <v>-123.2244</v>
      </c>
      <c r="AD7318">
        <v>4</v>
      </c>
      <c r="AE7318">
        <v>4</v>
      </c>
      <c r="AF7318" t="s">
        <v>48</v>
      </c>
      <c r="AG7318">
        <v>2016</v>
      </c>
      <c r="AH7318">
        <f>COUNTBLANK(datos[[#This Row],[Row ID]:[Year sales]])</f>
        <v>0</v>
      </c>
    </row>
    <row r="7319" spans="1:34" x14ac:dyDescent="0.3">
      <c r="A7319">
        <v>7318</v>
      </c>
      <c r="B7319" t="s">
        <v>9444</v>
      </c>
      <c r="C7319" s="4">
        <v>43056</v>
      </c>
      <c r="D7319" s="4">
        <v>43060</v>
      </c>
      <c r="E7319" t="s">
        <v>67</v>
      </c>
      <c r="F7319" t="s">
        <v>4644</v>
      </c>
      <c r="G7319" t="s">
        <v>4645</v>
      </c>
      <c r="H7319" t="s">
        <v>57</v>
      </c>
      <c r="I7319" t="s">
        <v>38</v>
      </c>
      <c r="J7319" t="s">
        <v>9445</v>
      </c>
      <c r="K7319" t="s">
        <v>440</v>
      </c>
      <c r="L7319">
        <v>97123</v>
      </c>
      <c r="M7319" t="s">
        <v>60</v>
      </c>
      <c r="N7319" t="s">
        <v>9069</v>
      </c>
      <c r="O7319" t="s">
        <v>62</v>
      </c>
      <c r="P7319" t="s">
        <v>110</v>
      </c>
      <c r="Q7319" t="s">
        <v>9070</v>
      </c>
      <c r="R7319" s="1">
        <v>19.608000000000001</v>
      </c>
      <c r="S7319">
        <v>3</v>
      </c>
      <c r="T7319">
        <f t="shared" si="114"/>
        <v>5</v>
      </c>
      <c r="U7319" t="s">
        <v>52</v>
      </c>
      <c r="V7319">
        <v>0.2</v>
      </c>
      <c r="W7319">
        <v>3.9216000000000002</v>
      </c>
      <c r="X7319" s="1">
        <v>-3.9216000000000002</v>
      </c>
      <c r="Y7319" s="1">
        <v>23.529600000000002</v>
      </c>
      <c r="Z7319" t="s">
        <v>65</v>
      </c>
      <c r="AA7319" s="2">
        <v>6.6177000000000001</v>
      </c>
      <c r="AB7319" s="3">
        <v>0.33750000000000002</v>
      </c>
      <c r="AC7319" s="1">
        <v>-9.0686999999999998</v>
      </c>
      <c r="AD7319">
        <v>4</v>
      </c>
      <c r="AE7319">
        <v>4</v>
      </c>
      <c r="AF7319" t="s">
        <v>48</v>
      </c>
      <c r="AG7319">
        <v>2017</v>
      </c>
      <c r="AH7319">
        <f>COUNTBLANK(datos[[#This Row],[Row ID]:[Year sales]])</f>
        <v>0</v>
      </c>
    </row>
    <row r="7320" spans="1:34" x14ac:dyDescent="0.3">
      <c r="A7320">
        <v>7319</v>
      </c>
      <c r="B7320" t="s">
        <v>9444</v>
      </c>
      <c r="C7320" s="4">
        <v>43056</v>
      </c>
      <c r="D7320" s="4">
        <v>43060</v>
      </c>
      <c r="E7320" t="s">
        <v>67</v>
      </c>
      <c r="F7320" t="s">
        <v>4644</v>
      </c>
      <c r="G7320" t="s">
        <v>4645</v>
      </c>
      <c r="H7320" t="s">
        <v>57</v>
      </c>
      <c r="I7320" t="s">
        <v>38</v>
      </c>
      <c r="J7320" t="s">
        <v>9445</v>
      </c>
      <c r="K7320" t="s">
        <v>440</v>
      </c>
      <c r="L7320">
        <v>97123</v>
      </c>
      <c r="M7320" t="s">
        <v>60</v>
      </c>
      <c r="N7320" t="s">
        <v>3600</v>
      </c>
      <c r="O7320" t="s">
        <v>62</v>
      </c>
      <c r="P7320" t="s">
        <v>94</v>
      </c>
      <c r="Q7320" t="s">
        <v>3601</v>
      </c>
      <c r="R7320" s="1">
        <v>4.1580000000000004</v>
      </c>
      <c r="S7320">
        <v>7</v>
      </c>
      <c r="T7320">
        <f t="shared" si="114"/>
        <v>41</v>
      </c>
      <c r="U7320" t="s">
        <v>75</v>
      </c>
      <c r="V7320">
        <v>0.7</v>
      </c>
      <c r="W7320">
        <v>2.9106000000000001</v>
      </c>
      <c r="X7320" s="1">
        <v>-2.9106000000000001</v>
      </c>
      <c r="Y7320" s="1">
        <v>7.0686</v>
      </c>
      <c r="Z7320" t="s">
        <v>65</v>
      </c>
      <c r="AA7320" s="2">
        <v>-3.4649999999999999</v>
      </c>
      <c r="AB7320" s="3">
        <v>-0.83333333333333326</v>
      </c>
      <c r="AC7320" s="1">
        <v>-4.7123999999999997</v>
      </c>
      <c r="AD7320">
        <v>4</v>
      </c>
      <c r="AE7320">
        <v>4</v>
      </c>
      <c r="AF7320" t="s">
        <v>48</v>
      </c>
      <c r="AG7320">
        <v>2017</v>
      </c>
      <c r="AH7320">
        <f>COUNTBLANK(datos[[#This Row],[Row ID]:[Year sales]])</f>
        <v>0</v>
      </c>
    </row>
    <row r="7321" spans="1:34" x14ac:dyDescent="0.3">
      <c r="A7321">
        <v>7320</v>
      </c>
      <c r="B7321" t="s">
        <v>9446</v>
      </c>
      <c r="C7321" s="4">
        <v>43065</v>
      </c>
      <c r="D7321" s="4">
        <v>43068</v>
      </c>
      <c r="E7321" t="s">
        <v>34</v>
      </c>
      <c r="F7321" t="s">
        <v>3707</v>
      </c>
      <c r="G7321" t="s">
        <v>3708</v>
      </c>
      <c r="H7321" t="s">
        <v>37</v>
      </c>
      <c r="I7321" t="s">
        <v>38</v>
      </c>
      <c r="J7321" t="s">
        <v>286</v>
      </c>
      <c r="K7321" t="s">
        <v>287</v>
      </c>
      <c r="L7321">
        <v>10009</v>
      </c>
      <c r="M7321" t="s">
        <v>168</v>
      </c>
      <c r="N7321" t="s">
        <v>3810</v>
      </c>
      <c r="O7321" t="s">
        <v>90</v>
      </c>
      <c r="P7321" t="s">
        <v>91</v>
      </c>
      <c r="Q7321" t="s">
        <v>5733</v>
      </c>
      <c r="R7321" s="1">
        <v>979.95</v>
      </c>
      <c r="S7321">
        <v>5</v>
      </c>
      <c r="T7321">
        <f t="shared" si="114"/>
        <v>14</v>
      </c>
      <c r="U7321" t="s">
        <v>75</v>
      </c>
      <c r="V7321">
        <v>0</v>
      </c>
      <c r="W7321">
        <v>0</v>
      </c>
      <c r="X7321" s="1">
        <v>0</v>
      </c>
      <c r="Y7321" s="1">
        <v>979.95</v>
      </c>
      <c r="Z7321" t="s">
        <v>53</v>
      </c>
      <c r="AA7321" s="2">
        <v>264.5865</v>
      </c>
      <c r="AB7321" s="3">
        <v>0.26999999999999996</v>
      </c>
      <c r="AC7321" s="1">
        <v>-715.36350000000004</v>
      </c>
      <c r="AD7321">
        <v>3</v>
      </c>
      <c r="AE7321">
        <v>3</v>
      </c>
      <c r="AF7321" t="s">
        <v>48</v>
      </c>
      <c r="AG7321">
        <v>2017</v>
      </c>
      <c r="AH7321">
        <f>COUNTBLANK(datos[[#This Row],[Row ID]:[Year sales]])</f>
        <v>0</v>
      </c>
    </row>
    <row r="7322" spans="1:34" x14ac:dyDescent="0.3">
      <c r="A7322">
        <v>7321</v>
      </c>
      <c r="B7322" t="s">
        <v>9446</v>
      </c>
      <c r="C7322" s="4">
        <v>43065</v>
      </c>
      <c r="D7322" s="4">
        <v>43068</v>
      </c>
      <c r="E7322" t="s">
        <v>34</v>
      </c>
      <c r="F7322" t="s">
        <v>3707</v>
      </c>
      <c r="G7322" t="s">
        <v>3708</v>
      </c>
      <c r="H7322" t="s">
        <v>37</v>
      </c>
      <c r="I7322" t="s">
        <v>38</v>
      </c>
      <c r="J7322" t="s">
        <v>286</v>
      </c>
      <c r="K7322" t="s">
        <v>287</v>
      </c>
      <c r="L7322">
        <v>10009</v>
      </c>
      <c r="M7322" t="s">
        <v>168</v>
      </c>
      <c r="N7322" t="s">
        <v>5069</v>
      </c>
      <c r="O7322" t="s">
        <v>43</v>
      </c>
      <c r="P7322" t="s">
        <v>83</v>
      </c>
      <c r="Q7322" t="s">
        <v>5070</v>
      </c>
      <c r="R7322" s="1">
        <v>135.30000000000001</v>
      </c>
      <c r="S7322">
        <v>5</v>
      </c>
      <c r="T7322">
        <f t="shared" si="114"/>
        <v>21</v>
      </c>
      <c r="U7322" t="s">
        <v>75</v>
      </c>
      <c r="V7322">
        <v>0</v>
      </c>
      <c r="W7322">
        <v>0</v>
      </c>
      <c r="X7322" s="1">
        <v>0</v>
      </c>
      <c r="Y7322" s="1">
        <v>135.30000000000001</v>
      </c>
      <c r="Z7322" t="s">
        <v>99</v>
      </c>
      <c r="AA7322" s="2">
        <v>37.884</v>
      </c>
      <c r="AB7322" s="3">
        <v>0.27999999999999997</v>
      </c>
      <c r="AC7322" s="1">
        <v>-97.415999999999997</v>
      </c>
      <c r="AD7322">
        <v>3</v>
      </c>
      <c r="AE7322">
        <v>3</v>
      </c>
      <c r="AF7322" t="s">
        <v>48</v>
      </c>
      <c r="AG7322">
        <v>2017</v>
      </c>
      <c r="AH7322">
        <f>COUNTBLANK(datos[[#This Row],[Row ID]:[Year sales]])</f>
        <v>0</v>
      </c>
    </row>
    <row r="7323" spans="1:34" x14ac:dyDescent="0.3">
      <c r="A7323">
        <v>7322</v>
      </c>
      <c r="B7323" t="s">
        <v>9447</v>
      </c>
      <c r="C7323" s="4">
        <v>42981</v>
      </c>
      <c r="D7323" s="4">
        <v>42985</v>
      </c>
      <c r="E7323" t="s">
        <v>67</v>
      </c>
      <c r="F7323" t="s">
        <v>4221</v>
      </c>
      <c r="G7323" t="s">
        <v>4222</v>
      </c>
      <c r="H7323" t="s">
        <v>57</v>
      </c>
      <c r="I7323" t="s">
        <v>38</v>
      </c>
      <c r="J7323" t="s">
        <v>323</v>
      </c>
      <c r="K7323" t="s">
        <v>231</v>
      </c>
      <c r="L7323">
        <v>60623</v>
      </c>
      <c r="M7323" t="s">
        <v>125</v>
      </c>
      <c r="N7323" t="s">
        <v>4429</v>
      </c>
      <c r="O7323" t="s">
        <v>62</v>
      </c>
      <c r="P7323" t="s">
        <v>110</v>
      </c>
      <c r="Q7323" t="s">
        <v>4430</v>
      </c>
      <c r="R7323" s="1">
        <v>8.9039999999999999</v>
      </c>
      <c r="S7323">
        <v>3</v>
      </c>
      <c r="T7323">
        <f t="shared" si="114"/>
        <v>8</v>
      </c>
      <c r="U7323" t="s">
        <v>52</v>
      </c>
      <c r="V7323">
        <v>0.2</v>
      </c>
      <c r="W7323">
        <v>1.7808000000000002</v>
      </c>
      <c r="X7323" s="1">
        <v>-1.7807999999999999</v>
      </c>
      <c r="Y7323" s="1">
        <v>10.684799999999999</v>
      </c>
      <c r="Z7323" t="s">
        <v>65</v>
      </c>
      <c r="AA7323" s="2">
        <v>3.339</v>
      </c>
      <c r="AB7323" s="3">
        <v>0.375</v>
      </c>
      <c r="AC7323" s="1">
        <v>-3.7841999999999998</v>
      </c>
      <c r="AD7323">
        <v>4</v>
      </c>
      <c r="AE7323">
        <v>4</v>
      </c>
      <c r="AF7323" t="s">
        <v>48</v>
      </c>
      <c r="AG7323">
        <v>2017</v>
      </c>
      <c r="AH7323">
        <f>COUNTBLANK(datos[[#This Row],[Row ID]:[Year sales]])</f>
        <v>0</v>
      </c>
    </row>
    <row r="7324" spans="1:34" x14ac:dyDescent="0.3">
      <c r="A7324">
        <v>7323</v>
      </c>
      <c r="B7324" t="s">
        <v>9447</v>
      </c>
      <c r="C7324" s="4">
        <v>42981</v>
      </c>
      <c r="D7324" s="4">
        <v>42985</v>
      </c>
      <c r="E7324" t="s">
        <v>67</v>
      </c>
      <c r="F7324" t="s">
        <v>4221</v>
      </c>
      <c r="G7324" t="s">
        <v>4222</v>
      </c>
      <c r="H7324" t="s">
        <v>57</v>
      </c>
      <c r="I7324" t="s">
        <v>38</v>
      </c>
      <c r="J7324" t="s">
        <v>323</v>
      </c>
      <c r="K7324" t="s">
        <v>231</v>
      </c>
      <c r="L7324">
        <v>60623</v>
      </c>
      <c r="M7324" t="s">
        <v>125</v>
      </c>
      <c r="N7324" t="s">
        <v>2855</v>
      </c>
      <c r="O7324" t="s">
        <v>90</v>
      </c>
      <c r="P7324" t="s">
        <v>181</v>
      </c>
      <c r="Q7324" t="s">
        <v>2856</v>
      </c>
      <c r="R7324" s="1">
        <v>100.8</v>
      </c>
      <c r="S7324">
        <v>2</v>
      </c>
      <c r="T7324">
        <f t="shared" si="114"/>
        <v>21</v>
      </c>
      <c r="U7324" t="s">
        <v>46</v>
      </c>
      <c r="V7324">
        <v>0.2</v>
      </c>
      <c r="W7324">
        <v>20.16</v>
      </c>
      <c r="X7324" s="1">
        <v>-20.16</v>
      </c>
      <c r="Y7324" s="1">
        <v>120.96</v>
      </c>
      <c r="Z7324" t="s">
        <v>99</v>
      </c>
      <c r="AA7324" s="2">
        <v>21.42</v>
      </c>
      <c r="AB7324" s="3">
        <v>0.21250000000000002</v>
      </c>
      <c r="AC7324" s="1">
        <v>-59.22</v>
      </c>
      <c r="AD7324">
        <v>4</v>
      </c>
      <c r="AE7324">
        <v>4</v>
      </c>
      <c r="AF7324" t="s">
        <v>48</v>
      </c>
      <c r="AG7324">
        <v>2017</v>
      </c>
      <c r="AH7324">
        <f>COUNTBLANK(datos[[#This Row],[Row ID]:[Year sales]])</f>
        <v>0</v>
      </c>
    </row>
    <row r="7325" spans="1:34" x14ac:dyDescent="0.3">
      <c r="A7325">
        <v>7324</v>
      </c>
      <c r="B7325" t="s">
        <v>9448</v>
      </c>
      <c r="C7325" s="4">
        <v>43074</v>
      </c>
      <c r="D7325" s="4">
        <v>43077</v>
      </c>
      <c r="E7325" t="s">
        <v>208</v>
      </c>
      <c r="F7325" t="s">
        <v>1976</v>
      </c>
      <c r="G7325" t="s">
        <v>1977</v>
      </c>
      <c r="H7325" t="s">
        <v>37</v>
      </c>
      <c r="I7325" t="s">
        <v>38</v>
      </c>
      <c r="J7325" t="s">
        <v>286</v>
      </c>
      <c r="K7325" t="s">
        <v>287</v>
      </c>
      <c r="L7325">
        <v>10024</v>
      </c>
      <c r="M7325" t="s">
        <v>168</v>
      </c>
      <c r="N7325" t="s">
        <v>503</v>
      </c>
      <c r="O7325" t="s">
        <v>43</v>
      </c>
      <c r="P7325" t="s">
        <v>83</v>
      </c>
      <c r="Q7325" t="s">
        <v>504</v>
      </c>
      <c r="R7325" s="1">
        <v>41.96</v>
      </c>
      <c r="S7325">
        <v>2</v>
      </c>
      <c r="T7325">
        <f t="shared" si="114"/>
        <v>12</v>
      </c>
      <c r="U7325" t="s">
        <v>46</v>
      </c>
      <c r="V7325">
        <v>0</v>
      </c>
      <c r="W7325">
        <v>0</v>
      </c>
      <c r="X7325" s="1">
        <v>0</v>
      </c>
      <c r="Y7325" s="1">
        <v>41.96</v>
      </c>
      <c r="Z7325" t="s">
        <v>65</v>
      </c>
      <c r="AA7325" s="2">
        <v>10.909599999999999</v>
      </c>
      <c r="AB7325" s="3">
        <v>0.25999999999999995</v>
      </c>
      <c r="AC7325" s="1">
        <v>-31.0504</v>
      </c>
      <c r="AD7325">
        <v>3</v>
      </c>
      <c r="AE7325">
        <v>3</v>
      </c>
      <c r="AF7325" t="s">
        <v>48</v>
      </c>
      <c r="AG7325">
        <v>2017</v>
      </c>
      <c r="AH7325">
        <f>COUNTBLANK(datos[[#This Row],[Row ID]:[Year sales]])</f>
        <v>0</v>
      </c>
    </row>
    <row r="7326" spans="1:34" x14ac:dyDescent="0.3">
      <c r="A7326">
        <v>7325</v>
      </c>
      <c r="B7326" t="s">
        <v>9448</v>
      </c>
      <c r="C7326" s="4">
        <v>43074</v>
      </c>
      <c r="D7326" s="4">
        <v>43077</v>
      </c>
      <c r="E7326" t="s">
        <v>208</v>
      </c>
      <c r="F7326" t="s">
        <v>1976</v>
      </c>
      <c r="G7326" t="s">
        <v>1977</v>
      </c>
      <c r="H7326" t="s">
        <v>37</v>
      </c>
      <c r="I7326" t="s">
        <v>38</v>
      </c>
      <c r="J7326" t="s">
        <v>286</v>
      </c>
      <c r="K7326" t="s">
        <v>287</v>
      </c>
      <c r="L7326">
        <v>10024</v>
      </c>
      <c r="M7326" t="s">
        <v>168</v>
      </c>
      <c r="N7326" t="s">
        <v>1464</v>
      </c>
      <c r="O7326" t="s">
        <v>62</v>
      </c>
      <c r="P7326" t="s">
        <v>63</v>
      </c>
      <c r="Q7326" t="s">
        <v>1465</v>
      </c>
      <c r="R7326" s="1">
        <v>9.4499999999999993</v>
      </c>
      <c r="S7326">
        <v>3</v>
      </c>
      <c r="T7326">
        <f t="shared" si="114"/>
        <v>35</v>
      </c>
      <c r="U7326" t="s">
        <v>52</v>
      </c>
      <c r="V7326">
        <v>0</v>
      </c>
      <c r="W7326">
        <v>0</v>
      </c>
      <c r="X7326" s="1">
        <v>0</v>
      </c>
      <c r="Y7326" s="1">
        <v>9.4499999999999993</v>
      </c>
      <c r="Z7326" t="s">
        <v>65</v>
      </c>
      <c r="AA7326" s="2">
        <v>4.5359999999999996</v>
      </c>
      <c r="AB7326" s="3">
        <v>0.48</v>
      </c>
      <c r="AC7326" s="1">
        <v>-4.9139999999999997</v>
      </c>
      <c r="AD7326">
        <v>3</v>
      </c>
      <c r="AE7326">
        <v>3</v>
      </c>
      <c r="AF7326" t="s">
        <v>48</v>
      </c>
      <c r="AG7326">
        <v>2017</v>
      </c>
      <c r="AH7326">
        <f>COUNTBLANK(datos[[#This Row],[Row ID]:[Year sales]])</f>
        <v>0</v>
      </c>
    </row>
    <row r="7327" spans="1:34" x14ac:dyDescent="0.3">
      <c r="A7327">
        <v>7326</v>
      </c>
      <c r="B7327" t="s">
        <v>9449</v>
      </c>
      <c r="C7327" s="4">
        <v>43049</v>
      </c>
      <c r="D7327" s="4">
        <v>43056</v>
      </c>
      <c r="E7327" t="s">
        <v>67</v>
      </c>
      <c r="F7327" t="s">
        <v>2249</v>
      </c>
      <c r="G7327" t="s">
        <v>2250</v>
      </c>
      <c r="H7327" t="s">
        <v>37</v>
      </c>
      <c r="I7327" t="s">
        <v>38</v>
      </c>
      <c r="J7327" t="s">
        <v>7848</v>
      </c>
      <c r="K7327" t="s">
        <v>116</v>
      </c>
      <c r="L7327">
        <v>99301</v>
      </c>
      <c r="M7327" t="s">
        <v>60</v>
      </c>
      <c r="N7327" t="s">
        <v>5419</v>
      </c>
      <c r="O7327" t="s">
        <v>62</v>
      </c>
      <c r="P7327" t="s">
        <v>97</v>
      </c>
      <c r="Q7327" t="s">
        <v>5420</v>
      </c>
      <c r="R7327" s="1">
        <v>400.8</v>
      </c>
      <c r="S7327">
        <v>5</v>
      </c>
      <c r="T7327">
        <f t="shared" si="114"/>
        <v>13</v>
      </c>
      <c r="U7327" t="s">
        <v>75</v>
      </c>
      <c r="V7327">
        <v>0</v>
      </c>
      <c r="W7327">
        <v>0</v>
      </c>
      <c r="X7327" s="1">
        <v>0</v>
      </c>
      <c r="Y7327" s="1">
        <v>400.8</v>
      </c>
      <c r="Z7327" t="s">
        <v>47</v>
      </c>
      <c r="AA7327" s="2">
        <v>112.224</v>
      </c>
      <c r="AB7327" s="3">
        <v>0.28000000000000003</v>
      </c>
      <c r="AC7327" s="1">
        <v>-288.57600000000002</v>
      </c>
      <c r="AD7327">
        <v>7</v>
      </c>
      <c r="AE7327">
        <v>7</v>
      </c>
      <c r="AF7327" t="s">
        <v>48</v>
      </c>
      <c r="AG7327">
        <v>2017</v>
      </c>
      <c r="AH7327">
        <f>COUNTBLANK(datos[[#This Row],[Row ID]:[Year sales]])</f>
        <v>0</v>
      </c>
    </row>
    <row r="7328" spans="1:34" x14ac:dyDescent="0.3">
      <c r="A7328">
        <v>7327</v>
      </c>
      <c r="B7328" t="s">
        <v>9449</v>
      </c>
      <c r="C7328" s="4">
        <v>43049</v>
      </c>
      <c r="D7328" s="4">
        <v>43056</v>
      </c>
      <c r="E7328" t="s">
        <v>67</v>
      </c>
      <c r="F7328" t="s">
        <v>2249</v>
      </c>
      <c r="G7328" t="s">
        <v>2250</v>
      </c>
      <c r="H7328" t="s">
        <v>37</v>
      </c>
      <c r="I7328" t="s">
        <v>38</v>
      </c>
      <c r="J7328" t="s">
        <v>7848</v>
      </c>
      <c r="K7328" t="s">
        <v>116</v>
      </c>
      <c r="L7328">
        <v>99301</v>
      </c>
      <c r="M7328" t="s">
        <v>60</v>
      </c>
      <c r="N7328" t="s">
        <v>1518</v>
      </c>
      <c r="O7328" t="s">
        <v>62</v>
      </c>
      <c r="P7328" t="s">
        <v>94</v>
      </c>
      <c r="Q7328" t="s">
        <v>1519</v>
      </c>
      <c r="R7328" s="1">
        <v>28.792000000000002</v>
      </c>
      <c r="S7328">
        <v>1</v>
      </c>
      <c r="T7328">
        <f t="shared" si="114"/>
        <v>30</v>
      </c>
      <c r="U7328" t="s">
        <v>46</v>
      </c>
      <c r="V7328">
        <v>0.2</v>
      </c>
      <c r="W7328">
        <v>5.7584000000000009</v>
      </c>
      <c r="X7328" s="1">
        <v>-5.7584</v>
      </c>
      <c r="Y7328" s="1">
        <v>34.550400000000003</v>
      </c>
      <c r="Z7328" t="s">
        <v>65</v>
      </c>
      <c r="AA7328" s="2">
        <v>10.077199999999999</v>
      </c>
      <c r="AB7328" s="3">
        <v>0.35</v>
      </c>
      <c r="AC7328" s="1">
        <v>-12.9564</v>
      </c>
      <c r="AD7328">
        <v>7</v>
      </c>
      <c r="AE7328">
        <v>7</v>
      </c>
      <c r="AF7328" t="s">
        <v>48</v>
      </c>
      <c r="AG7328">
        <v>2017</v>
      </c>
      <c r="AH7328">
        <f>COUNTBLANK(datos[[#This Row],[Row ID]:[Year sales]])</f>
        <v>0</v>
      </c>
    </row>
    <row r="7329" spans="1:34" x14ac:dyDescent="0.3">
      <c r="A7329">
        <v>7328</v>
      </c>
      <c r="B7329" t="s">
        <v>9450</v>
      </c>
      <c r="C7329" s="4">
        <v>41716</v>
      </c>
      <c r="D7329" s="4">
        <v>41722</v>
      </c>
      <c r="E7329" t="s">
        <v>67</v>
      </c>
      <c r="F7329" t="s">
        <v>2824</v>
      </c>
      <c r="G7329" t="s">
        <v>2825</v>
      </c>
      <c r="H7329" t="s">
        <v>122</v>
      </c>
      <c r="I7329" t="s">
        <v>38</v>
      </c>
      <c r="J7329" t="s">
        <v>9451</v>
      </c>
      <c r="K7329" t="s">
        <v>59</v>
      </c>
      <c r="L7329">
        <v>91505</v>
      </c>
      <c r="M7329" t="s">
        <v>60</v>
      </c>
      <c r="N7329" t="s">
        <v>5239</v>
      </c>
      <c r="O7329" t="s">
        <v>43</v>
      </c>
      <c r="P7329" t="s">
        <v>83</v>
      </c>
      <c r="Q7329" t="s">
        <v>5240</v>
      </c>
      <c r="R7329" s="1">
        <v>111</v>
      </c>
      <c r="S7329">
        <v>2</v>
      </c>
      <c r="T7329">
        <f t="shared" si="114"/>
        <v>8</v>
      </c>
      <c r="U7329" t="s">
        <v>46</v>
      </c>
      <c r="V7329">
        <v>0</v>
      </c>
      <c r="W7329">
        <v>0</v>
      </c>
      <c r="X7329" s="1">
        <v>0</v>
      </c>
      <c r="Y7329" s="1">
        <v>111</v>
      </c>
      <c r="Z7329" t="s">
        <v>99</v>
      </c>
      <c r="AA7329" s="2">
        <v>14.43</v>
      </c>
      <c r="AB7329" s="3">
        <v>0.13</v>
      </c>
      <c r="AC7329" s="1">
        <v>-96.57</v>
      </c>
      <c r="AD7329">
        <v>6</v>
      </c>
      <c r="AE7329">
        <v>6</v>
      </c>
      <c r="AF7329" t="s">
        <v>48</v>
      </c>
      <c r="AG7329">
        <v>2014</v>
      </c>
      <c r="AH7329">
        <f>COUNTBLANK(datos[[#This Row],[Row ID]:[Year sales]])</f>
        <v>0</v>
      </c>
    </row>
    <row r="7330" spans="1:34" x14ac:dyDescent="0.3">
      <c r="A7330">
        <v>7329</v>
      </c>
      <c r="B7330" t="s">
        <v>9450</v>
      </c>
      <c r="C7330" s="4">
        <v>41716</v>
      </c>
      <c r="D7330" s="4">
        <v>41722</v>
      </c>
      <c r="E7330" t="s">
        <v>67</v>
      </c>
      <c r="F7330" t="s">
        <v>2824</v>
      </c>
      <c r="G7330" t="s">
        <v>2825</v>
      </c>
      <c r="H7330" t="s">
        <v>122</v>
      </c>
      <c r="I7330" t="s">
        <v>38</v>
      </c>
      <c r="J7330" t="s">
        <v>9451</v>
      </c>
      <c r="K7330" t="s">
        <v>59</v>
      </c>
      <c r="L7330">
        <v>91505</v>
      </c>
      <c r="M7330" t="s">
        <v>60</v>
      </c>
      <c r="N7330" t="s">
        <v>895</v>
      </c>
      <c r="O7330" t="s">
        <v>90</v>
      </c>
      <c r="P7330" t="s">
        <v>704</v>
      </c>
      <c r="Q7330" t="s">
        <v>896</v>
      </c>
      <c r="R7330" s="1">
        <v>1279.9680000000001</v>
      </c>
      <c r="S7330">
        <v>4</v>
      </c>
      <c r="T7330">
        <f t="shared" si="114"/>
        <v>13</v>
      </c>
      <c r="U7330" t="s">
        <v>52</v>
      </c>
      <c r="V7330">
        <v>0.2</v>
      </c>
      <c r="W7330">
        <v>255.99360000000001</v>
      </c>
      <c r="X7330" s="1">
        <v>-255.99359999999999</v>
      </c>
      <c r="Y7330" s="1">
        <v>1535.9616000000001</v>
      </c>
      <c r="Z7330" t="s">
        <v>53</v>
      </c>
      <c r="AA7330" s="2">
        <v>415.9896</v>
      </c>
      <c r="AB7330" s="3">
        <v>0.32499999999999996</v>
      </c>
      <c r="AC7330" s="1">
        <v>-607.98479999999995</v>
      </c>
      <c r="AD7330">
        <v>6</v>
      </c>
      <c r="AE7330">
        <v>6</v>
      </c>
      <c r="AF7330" t="s">
        <v>48</v>
      </c>
      <c r="AG7330">
        <v>2014</v>
      </c>
      <c r="AH7330">
        <f>COUNTBLANK(datos[[#This Row],[Row ID]:[Year sales]])</f>
        <v>0</v>
      </c>
    </row>
    <row r="7331" spans="1:34" x14ac:dyDescent="0.3">
      <c r="A7331">
        <v>7330</v>
      </c>
      <c r="B7331" t="s">
        <v>9450</v>
      </c>
      <c r="C7331" s="4">
        <v>41716</v>
      </c>
      <c r="D7331" s="4">
        <v>41722</v>
      </c>
      <c r="E7331" t="s">
        <v>67</v>
      </c>
      <c r="F7331" t="s">
        <v>2824</v>
      </c>
      <c r="G7331" t="s">
        <v>2825</v>
      </c>
      <c r="H7331" t="s">
        <v>122</v>
      </c>
      <c r="I7331" t="s">
        <v>38</v>
      </c>
      <c r="J7331" t="s">
        <v>9451</v>
      </c>
      <c r="K7331" t="s">
        <v>59</v>
      </c>
      <c r="L7331">
        <v>91505</v>
      </c>
      <c r="M7331" t="s">
        <v>60</v>
      </c>
      <c r="N7331" t="s">
        <v>5028</v>
      </c>
      <c r="O7331" t="s">
        <v>62</v>
      </c>
      <c r="P7331" t="s">
        <v>77</v>
      </c>
      <c r="Q7331" t="s">
        <v>5029</v>
      </c>
      <c r="R7331" s="1">
        <v>1856.19</v>
      </c>
      <c r="S7331">
        <v>7</v>
      </c>
      <c r="T7331">
        <f t="shared" si="114"/>
        <v>43</v>
      </c>
      <c r="U7331" t="s">
        <v>75</v>
      </c>
      <c r="V7331">
        <v>0</v>
      </c>
      <c r="W7331">
        <v>0</v>
      </c>
      <c r="X7331" s="1">
        <v>0</v>
      </c>
      <c r="Y7331" s="1">
        <v>1856.19</v>
      </c>
      <c r="Z7331" t="s">
        <v>53</v>
      </c>
      <c r="AA7331" s="2">
        <v>334.11419999999998</v>
      </c>
      <c r="AB7331" s="3">
        <v>0.18</v>
      </c>
      <c r="AC7331" s="1">
        <v>-1522.0758000000001</v>
      </c>
      <c r="AD7331">
        <v>6</v>
      </c>
      <c r="AE7331">
        <v>6</v>
      </c>
      <c r="AF7331" t="s">
        <v>48</v>
      </c>
      <c r="AG7331">
        <v>2014</v>
      </c>
      <c r="AH7331">
        <f>COUNTBLANK(datos[[#This Row],[Row ID]:[Year sales]])</f>
        <v>0</v>
      </c>
    </row>
    <row r="7332" spans="1:34" x14ac:dyDescent="0.3">
      <c r="A7332">
        <v>7331</v>
      </c>
      <c r="B7332" t="s">
        <v>9452</v>
      </c>
      <c r="C7332" s="4">
        <v>42686</v>
      </c>
      <c r="D7332" s="4">
        <v>42687</v>
      </c>
      <c r="E7332" t="s">
        <v>208</v>
      </c>
      <c r="F7332" t="s">
        <v>649</v>
      </c>
      <c r="G7332" t="s">
        <v>650</v>
      </c>
      <c r="H7332" t="s">
        <v>57</v>
      </c>
      <c r="I7332" t="s">
        <v>38</v>
      </c>
      <c r="J7332" t="s">
        <v>323</v>
      </c>
      <c r="K7332" t="s">
        <v>231</v>
      </c>
      <c r="L7332">
        <v>60623</v>
      </c>
      <c r="M7332" t="s">
        <v>125</v>
      </c>
      <c r="N7332" t="s">
        <v>4773</v>
      </c>
      <c r="O7332" t="s">
        <v>43</v>
      </c>
      <c r="P7332" t="s">
        <v>83</v>
      </c>
      <c r="Q7332" t="s">
        <v>4774</v>
      </c>
      <c r="R7332" s="1">
        <v>22.751999999999999</v>
      </c>
      <c r="S7332">
        <v>6</v>
      </c>
      <c r="T7332">
        <f t="shared" si="114"/>
        <v>23</v>
      </c>
      <c r="U7332" t="s">
        <v>75</v>
      </c>
      <c r="V7332">
        <v>0.6</v>
      </c>
      <c r="W7332">
        <v>13.651199999999999</v>
      </c>
      <c r="X7332" s="1">
        <v>-13.651199999999999</v>
      </c>
      <c r="Y7332" s="1">
        <v>36.403199999999998</v>
      </c>
      <c r="Z7332" t="s">
        <v>65</v>
      </c>
      <c r="AA7332" s="2">
        <v>-8.532</v>
      </c>
      <c r="AB7332" s="3">
        <v>-0.375</v>
      </c>
      <c r="AC7332" s="1">
        <v>-17.6328</v>
      </c>
      <c r="AD7332">
        <v>1</v>
      </c>
      <c r="AE7332">
        <v>1</v>
      </c>
      <c r="AF7332" t="s">
        <v>48</v>
      </c>
      <c r="AG7332">
        <v>2016</v>
      </c>
      <c r="AH7332">
        <f>COUNTBLANK(datos[[#This Row],[Row ID]:[Year sales]])</f>
        <v>0</v>
      </c>
    </row>
    <row r="7333" spans="1:34" x14ac:dyDescent="0.3">
      <c r="A7333">
        <v>7332</v>
      </c>
      <c r="B7333" t="s">
        <v>9453</v>
      </c>
      <c r="C7333" s="4">
        <v>43034</v>
      </c>
      <c r="D7333" s="4">
        <v>43038</v>
      </c>
      <c r="E7333" t="s">
        <v>67</v>
      </c>
      <c r="F7333" t="s">
        <v>3915</v>
      </c>
      <c r="G7333" t="s">
        <v>3916</v>
      </c>
      <c r="H7333" t="s">
        <v>57</v>
      </c>
      <c r="I7333" t="s">
        <v>38</v>
      </c>
      <c r="J7333" t="s">
        <v>2495</v>
      </c>
      <c r="K7333" t="s">
        <v>167</v>
      </c>
      <c r="L7333">
        <v>17602</v>
      </c>
      <c r="M7333" t="s">
        <v>168</v>
      </c>
      <c r="N7333" t="s">
        <v>1008</v>
      </c>
      <c r="O7333" t="s">
        <v>90</v>
      </c>
      <c r="P7333" t="s">
        <v>91</v>
      </c>
      <c r="Q7333" t="s">
        <v>1009</v>
      </c>
      <c r="R7333" s="1">
        <v>61.542000000000002</v>
      </c>
      <c r="S7333">
        <v>1</v>
      </c>
      <c r="T7333">
        <f t="shared" si="114"/>
        <v>11</v>
      </c>
      <c r="U7333" t="s">
        <v>46</v>
      </c>
      <c r="V7333">
        <v>0.4</v>
      </c>
      <c r="W7333">
        <v>24.616800000000001</v>
      </c>
      <c r="X7333" s="1">
        <v>-24.616800000000001</v>
      </c>
      <c r="Y7333" s="1">
        <v>86.158799999999999</v>
      </c>
      <c r="Z7333" t="s">
        <v>99</v>
      </c>
      <c r="AA7333" s="2">
        <v>-13.334099999999999</v>
      </c>
      <c r="AB7333" s="3">
        <v>-0.21666666666666665</v>
      </c>
      <c r="AC7333" s="1">
        <v>-50.259300000000003</v>
      </c>
      <c r="AD7333">
        <v>4</v>
      </c>
      <c r="AE7333">
        <v>4</v>
      </c>
      <c r="AF7333" t="s">
        <v>48</v>
      </c>
      <c r="AG7333">
        <v>2017</v>
      </c>
      <c r="AH7333">
        <f>COUNTBLANK(datos[[#This Row],[Row ID]:[Year sales]])</f>
        <v>0</v>
      </c>
    </row>
    <row r="7334" spans="1:34" x14ac:dyDescent="0.3">
      <c r="A7334">
        <v>7333</v>
      </c>
      <c r="B7334" t="s">
        <v>9453</v>
      </c>
      <c r="C7334" s="4">
        <v>43034</v>
      </c>
      <c r="D7334" s="4">
        <v>43038</v>
      </c>
      <c r="E7334" t="s">
        <v>67</v>
      </c>
      <c r="F7334" t="s">
        <v>3915</v>
      </c>
      <c r="G7334" t="s">
        <v>3916</v>
      </c>
      <c r="H7334" t="s">
        <v>57</v>
      </c>
      <c r="I7334" t="s">
        <v>38</v>
      </c>
      <c r="J7334" t="s">
        <v>2495</v>
      </c>
      <c r="K7334" t="s">
        <v>167</v>
      </c>
      <c r="L7334">
        <v>17602</v>
      </c>
      <c r="M7334" t="s">
        <v>168</v>
      </c>
      <c r="N7334" t="s">
        <v>6837</v>
      </c>
      <c r="O7334" t="s">
        <v>62</v>
      </c>
      <c r="P7334" t="s">
        <v>94</v>
      </c>
      <c r="Q7334" t="s">
        <v>6838</v>
      </c>
      <c r="R7334" s="1">
        <v>81.438000000000002</v>
      </c>
      <c r="S7334">
        <v>7</v>
      </c>
      <c r="T7334">
        <f t="shared" si="114"/>
        <v>29</v>
      </c>
      <c r="U7334" t="s">
        <v>75</v>
      </c>
      <c r="V7334">
        <v>0.7</v>
      </c>
      <c r="W7334">
        <v>57.006599999999999</v>
      </c>
      <c r="X7334" s="1">
        <v>-57.006599999999999</v>
      </c>
      <c r="Y7334" s="1">
        <v>138.44460000000001</v>
      </c>
      <c r="Z7334" t="s">
        <v>99</v>
      </c>
      <c r="AA7334" s="2">
        <v>-65.150400000000005</v>
      </c>
      <c r="AB7334" s="3">
        <v>-0.8</v>
      </c>
      <c r="AC7334" s="1">
        <v>-89.581800000000001</v>
      </c>
      <c r="AD7334">
        <v>4</v>
      </c>
      <c r="AE7334">
        <v>4</v>
      </c>
      <c r="AF7334" t="s">
        <v>48</v>
      </c>
      <c r="AG7334">
        <v>2017</v>
      </c>
      <c r="AH7334">
        <f>COUNTBLANK(datos[[#This Row],[Row ID]:[Year sales]])</f>
        <v>0</v>
      </c>
    </row>
    <row r="7335" spans="1:34" x14ac:dyDescent="0.3">
      <c r="A7335">
        <v>7334</v>
      </c>
      <c r="B7335" t="s">
        <v>9454</v>
      </c>
      <c r="C7335" s="4">
        <v>42105</v>
      </c>
      <c r="D7335" s="4">
        <v>42111</v>
      </c>
      <c r="E7335" t="s">
        <v>67</v>
      </c>
      <c r="F7335" t="s">
        <v>6572</v>
      </c>
      <c r="G7335" t="s">
        <v>6573</v>
      </c>
      <c r="H7335" t="s">
        <v>37</v>
      </c>
      <c r="I7335" t="s">
        <v>38</v>
      </c>
      <c r="J7335" t="s">
        <v>70</v>
      </c>
      <c r="K7335" t="s">
        <v>71</v>
      </c>
      <c r="L7335">
        <v>33614</v>
      </c>
      <c r="M7335" t="s">
        <v>41</v>
      </c>
      <c r="N7335" t="s">
        <v>1772</v>
      </c>
      <c r="O7335" t="s">
        <v>43</v>
      </c>
      <c r="P7335" t="s">
        <v>83</v>
      </c>
      <c r="Q7335" t="s">
        <v>1773</v>
      </c>
      <c r="R7335" s="1">
        <v>67.36</v>
      </c>
      <c r="S7335">
        <v>2</v>
      </c>
      <c r="T7335">
        <f t="shared" si="114"/>
        <v>21</v>
      </c>
      <c r="U7335" t="s">
        <v>46</v>
      </c>
      <c r="V7335">
        <v>0.2</v>
      </c>
      <c r="W7335">
        <v>13.472000000000001</v>
      </c>
      <c r="X7335" s="1">
        <v>-13.472</v>
      </c>
      <c r="Y7335" s="1">
        <v>80.831999999999994</v>
      </c>
      <c r="Z7335" t="s">
        <v>99</v>
      </c>
      <c r="AA7335" s="2">
        <v>10.103999999999999</v>
      </c>
      <c r="AB7335" s="3">
        <v>0.15</v>
      </c>
      <c r="AC7335" s="1">
        <v>-43.783999999999999</v>
      </c>
      <c r="AD7335">
        <v>6</v>
      </c>
      <c r="AE7335">
        <v>6</v>
      </c>
      <c r="AF7335" t="s">
        <v>48</v>
      </c>
      <c r="AG7335">
        <v>2015</v>
      </c>
      <c r="AH7335">
        <f>COUNTBLANK(datos[[#This Row],[Row ID]:[Year sales]])</f>
        <v>0</v>
      </c>
    </row>
    <row r="7336" spans="1:34" x14ac:dyDescent="0.3">
      <c r="A7336">
        <v>7335</v>
      </c>
      <c r="B7336" t="s">
        <v>9454</v>
      </c>
      <c r="C7336" s="4">
        <v>42105</v>
      </c>
      <c r="D7336" s="4">
        <v>42111</v>
      </c>
      <c r="E7336" t="s">
        <v>67</v>
      </c>
      <c r="F7336" t="s">
        <v>6572</v>
      </c>
      <c r="G7336" t="s">
        <v>6573</v>
      </c>
      <c r="H7336" t="s">
        <v>37</v>
      </c>
      <c r="I7336" t="s">
        <v>38</v>
      </c>
      <c r="J7336" t="s">
        <v>70</v>
      </c>
      <c r="K7336" t="s">
        <v>71</v>
      </c>
      <c r="L7336">
        <v>33614</v>
      </c>
      <c r="M7336" t="s">
        <v>41</v>
      </c>
      <c r="N7336" t="s">
        <v>893</v>
      </c>
      <c r="O7336" t="s">
        <v>43</v>
      </c>
      <c r="P7336" t="s">
        <v>83</v>
      </c>
      <c r="Q7336" t="s">
        <v>894</v>
      </c>
      <c r="R7336" s="1">
        <v>54.527999999999999</v>
      </c>
      <c r="S7336">
        <v>3</v>
      </c>
      <c r="T7336">
        <f t="shared" si="114"/>
        <v>16</v>
      </c>
      <c r="U7336" t="s">
        <v>52</v>
      </c>
      <c r="V7336">
        <v>0.2</v>
      </c>
      <c r="W7336">
        <v>10.9056</v>
      </c>
      <c r="X7336" s="1">
        <v>-10.9056</v>
      </c>
      <c r="Y7336" s="1">
        <v>65.433599999999998</v>
      </c>
      <c r="Z7336" t="s">
        <v>99</v>
      </c>
      <c r="AA7336" s="2">
        <v>14.313599999999999</v>
      </c>
      <c r="AB7336" s="3">
        <v>0.26250000000000001</v>
      </c>
      <c r="AC7336" s="1">
        <v>-29.308800000000002</v>
      </c>
      <c r="AD7336">
        <v>6</v>
      </c>
      <c r="AE7336">
        <v>6</v>
      </c>
      <c r="AF7336" t="s">
        <v>48</v>
      </c>
      <c r="AG7336">
        <v>2015</v>
      </c>
      <c r="AH7336">
        <f>COUNTBLANK(datos[[#This Row],[Row ID]:[Year sales]])</f>
        <v>0</v>
      </c>
    </row>
    <row r="7337" spans="1:34" x14ac:dyDescent="0.3">
      <c r="A7337">
        <v>7336</v>
      </c>
      <c r="B7337" t="s">
        <v>9455</v>
      </c>
      <c r="C7337" s="4">
        <v>42363</v>
      </c>
      <c r="D7337" s="4">
        <v>42368</v>
      </c>
      <c r="E7337" t="s">
        <v>67</v>
      </c>
      <c r="F7337" t="s">
        <v>5308</v>
      </c>
      <c r="G7337" t="s">
        <v>5309</v>
      </c>
      <c r="H7337" t="s">
        <v>37</v>
      </c>
      <c r="I7337" t="s">
        <v>38</v>
      </c>
      <c r="J7337" t="s">
        <v>286</v>
      </c>
      <c r="K7337" t="s">
        <v>287</v>
      </c>
      <c r="L7337">
        <v>10024</v>
      </c>
      <c r="M7337" t="s">
        <v>168</v>
      </c>
      <c r="N7337" t="s">
        <v>2730</v>
      </c>
      <c r="O7337" t="s">
        <v>90</v>
      </c>
      <c r="P7337" t="s">
        <v>181</v>
      </c>
      <c r="Q7337" t="s">
        <v>4291</v>
      </c>
      <c r="R7337" s="1">
        <v>843.9</v>
      </c>
      <c r="S7337">
        <v>2</v>
      </c>
      <c r="T7337">
        <f t="shared" si="114"/>
        <v>24</v>
      </c>
      <c r="U7337" t="s">
        <v>46</v>
      </c>
      <c r="V7337">
        <v>0</v>
      </c>
      <c r="W7337">
        <v>0</v>
      </c>
      <c r="X7337" s="1">
        <v>0</v>
      </c>
      <c r="Y7337" s="1">
        <v>843.9</v>
      </c>
      <c r="Z7337" t="s">
        <v>53</v>
      </c>
      <c r="AA7337" s="2">
        <v>371.31599999999997</v>
      </c>
      <c r="AB7337" s="3">
        <v>0.44</v>
      </c>
      <c r="AC7337" s="1">
        <v>-472.584</v>
      </c>
      <c r="AD7337">
        <v>5</v>
      </c>
      <c r="AE7337">
        <v>5</v>
      </c>
      <c r="AF7337" t="s">
        <v>48</v>
      </c>
      <c r="AG7337">
        <v>2015</v>
      </c>
      <c r="AH7337">
        <f>COUNTBLANK(datos[[#This Row],[Row ID]:[Year sales]])</f>
        <v>0</v>
      </c>
    </row>
    <row r="7338" spans="1:34" x14ac:dyDescent="0.3">
      <c r="A7338">
        <v>7337</v>
      </c>
      <c r="B7338" t="s">
        <v>9455</v>
      </c>
      <c r="C7338" s="4">
        <v>42363</v>
      </c>
      <c r="D7338" s="4">
        <v>42368</v>
      </c>
      <c r="E7338" t="s">
        <v>67</v>
      </c>
      <c r="F7338" t="s">
        <v>5308</v>
      </c>
      <c r="G7338" t="s">
        <v>5309</v>
      </c>
      <c r="H7338" t="s">
        <v>37</v>
      </c>
      <c r="I7338" t="s">
        <v>38</v>
      </c>
      <c r="J7338" t="s">
        <v>286</v>
      </c>
      <c r="K7338" t="s">
        <v>287</v>
      </c>
      <c r="L7338">
        <v>10024</v>
      </c>
      <c r="M7338" t="s">
        <v>168</v>
      </c>
      <c r="N7338" t="s">
        <v>786</v>
      </c>
      <c r="O7338" t="s">
        <v>43</v>
      </c>
      <c r="P7338" t="s">
        <v>44</v>
      </c>
      <c r="Q7338" t="s">
        <v>787</v>
      </c>
      <c r="R7338" s="1">
        <v>449.56799999999998</v>
      </c>
      <c r="S7338">
        <v>2</v>
      </c>
      <c r="T7338">
        <f t="shared" si="114"/>
        <v>27</v>
      </c>
      <c r="U7338" t="s">
        <v>46</v>
      </c>
      <c r="V7338">
        <v>0.2</v>
      </c>
      <c r="W7338">
        <v>89.913600000000002</v>
      </c>
      <c r="X7338" s="1">
        <v>-89.913600000000002</v>
      </c>
      <c r="Y7338" s="1">
        <v>539.48159999999996</v>
      </c>
      <c r="Z7338" t="s">
        <v>53</v>
      </c>
      <c r="AA7338" s="2">
        <v>56.195999999999998</v>
      </c>
      <c r="AB7338" s="3">
        <v>0.125</v>
      </c>
      <c r="AC7338" s="1">
        <v>-303.45839999999998</v>
      </c>
      <c r="AD7338">
        <v>5</v>
      </c>
      <c r="AE7338">
        <v>5</v>
      </c>
      <c r="AF7338" t="s">
        <v>48</v>
      </c>
      <c r="AG7338">
        <v>2015</v>
      </c>
      <c r="AH7338">
        <f>COUNTBLANK(datos[[#This Row],[Row ID]:[Year sales]])</f>
        <v>0</v>
      </c>
    </row>
    <row r="7339" spans="1:34" x14ac:dyDescent="0.3">
      <c r="A7339">
        <v>7338</v>
      </c>
      <c r="B7339" t="s">
        <v>9456</v>
      </c>
      <c r="C7339" s="4">
        <v>42999</v>
      </c>
      <c r="D7339" s="4">
        <v>43001</v>
      </c>
      <c r="E7339" t="s">
        <v>208</v>
      </c>
      <c r="F7339" t="s">
        <v>5362</v>
      </c>
      <c r="G7339" t="s">
        <v>5363</v>
      </c>
      <c r="H7339" t="s">
        <v>57</v>
      </c>
      <c r="I7339" t="s">
        <v>38</v>
      </c>
      <c r="J7339" t="s">
        <v>58</v>
      </c>
      <c r="K7339" t="s">
        <v>59</v>
      </c>
      <c r="L7339">
        <v>90045</v>
      </c>
      <c r="M7339" t="s">
        <v>60</v>
      </c>
      <c r="N7339" t="s">
        <v>4042</v>
      </c>
      <c r="O7339" t="s">
        <v>62</v>
      </c>
      <c r="P7339" t="s">
        <v>77</v>
      </c>
      <c r="Q7339" t="s">
        <v>6614</v>
      </c>
      <c r="R7339" s="1">
        <v>15.51</v>
      </c>
      <c r="S7339">
        <v>1</v>
      </c>
      <c r="T7339">
        <f t="shared" si="114"/>
        <v>22</v>
      </c>
      <c r="U7339" t="s">
        <v>46</v>
      </c>
      <c r="V7339">
        <v>0</v>
      </c>
      <c r="W7339">
        <v>0</v>
      </c>
      <c r="X7339" s="1">
        <v>0</v>
      </c>
      <c r="Y7339" s="1">
        <v>15.51</v>
      </c>
      <c r="Z7339" t="s">
        <v>65</v>
      </c>
      <c r="AA7339" s="2">
        <v>3.8774999999999999</v>
      </c>
      <c r="AB7339" s="3">
        <v>0.25</v>
      </c>
      <c r="AC7339" s="1">
        <v>-11.6325</v>
      </c>
      <c r="AD7339">
        <v>2</v>
      </c>
      <c r="AE7339">
        <v>2</v>
      </c>
      <c r="AF7339" t="s">
        <v>48</v>
      </c>
      <c r="AG7339">
        <v>2017</v>
      </c>
      <c r="AH7339">
        <f>COUNTBLANK(datos[[#This Row],[Row ID]:[Year sales]])</f>
        <v>0</v>
      </c>
    </row>
    <row r="7340" spans="1:34" x14ac:dyDescent="0.3">
      <c r="A7340">
        <v>7339</v>
      </c>
      <c r="B7340" t="s">
        <v>9457</v>
      </c>
      <c r="C7340" s="4">
        <v>41993</v>
      </c>
      <c r="D7340" s="4">
        <v>41996</v>
      </c>
      <c r="E7340" t="s">
        <v>34</v>
      </c>
      <c r="F7340" t="s">
        <v>3546</v>
      </c>
      <c r="G7340" t="s">
        <v>3547</v>
      </c>
      <c r="H7340" t="s">
        <v>57</v>
      </c>
      <c r="I7340" t="s">
        <v>38</v>
      </c>
      <c r="J7340" t="s">
        <v>286</v>
      </c>
      <c r="K7340" t="s">
        <v>287</v>
      </c>
      <c r="L7340">
        <v>10035</v>
      </c>
      <c r="M7340" t="s">
        <v>168</v>
      </c>
      <c r="N7340" t="s">
        <v>6170</v>
      </c>
      <c r="O7340" t="s">
        <v>43</v>
      </c>
      <c r="P7340" t="s">
        <v>50</v>
      </c>
      <c r="Q7340" t="s">
        <v>6171</v>
      </c>
      <c r="R7340" s="1">
        <v>192.18600000000001</v>
      </c>
      <c r="S7340">
        <v>3</v>
      </c>
      <c r="T7340">
        <f t="shared" si="114"/>
        <v>24</v>
      </c>
      <c r="U7340" t="s">
        <v>52</v>
      </c>
      <c r="V7340">
        <v>0.1</v>
      </c>
      <c r="W7340">
        <v>19.218600000000002</v>
      </c>
      <c r="X7340" s="1">
        <v>-19.218599999999999</v>
      </c>
      <c r="Y7340" s="1">
        <v>211.40460000000002</v>
      </c>
      <c r="Z7340" t="s">
        <v>47</v>
      </c>
      <c r="AA7340" s="2">
        <v>36.3018</v>
      </c>
      <c r="AB7340" s="3">
        <v>0.18888888888888888</v>
      </c>
      <c r="AC7340" s="1">
        <v>-136.66560000000001</v>
      </c>
      <c r="AD7340">
        <v>3</v>
      </c>
      <c r="AE7340">
        <v>3</v>
      </c>
      <c r="AF7340" t="s">
        <v>48</v>
      </c>
      <c r="AG7340">
        <v>2014</v>
      </c>
      <c r="AH7340">
        <f>COUNTBLANK(datos[[#This Row],[Row ID]:[Year sales]])</f>
        <v>0</v>
      </c>
    </row>
    <row r="7341" spans="1:34" x14ac:dyDescent="0.3">
      <c r="A7341">
        <v>7340</v>
      </c>
      <c r="B7341" t="s">
        <v>9458</v>
      </c>
      <c r="C7341" s="4">
        <v>42203</v>
      </c>
      <c r="D7341" s="4">
        <v>42206</v>
      </c>
      <c r="E7341" t="s">
        <v>208</v>
      </c>
      <c r="F7341" t="s">
        <v>2887</v>
      </c>
      <c r="G7341" t="s">
        <v>2888</v>
      </c>
      <c r="H7341" t="s">
        <v>57</v>
      </c>
      <c r="I7341" t="s">
        <v>38</v>
      </c>
      <c r="J7341" t="s">
        <v>286</v>
      </c>
      <c r="K7341" t="s">
        <v>287</v>
      </c>
      <c r="L7341">
        <v>10009</v>
      </c>
      <c r="M7341" t="s">
        <v>168</v>
      </c>
      <c r="N7341" t="s">
        <v>2560</v>
      </c>
      <c r="O7341" t="s">
        <v>62</v>
      </c>
      <c r="P7341" t="s">
        <v>86</v>
      </c>
      <c r="Q7341" t="s">
        <v>2561</v>
      </c>
      <c r="R7341" s="1">
        <v>5.76</v>
      </c>
      <c r="S7341">
        <v>2</v>
      </c>
      <c r="T7341">
        <f t="shared" si="114"/>
        <v>17</v>
      </c>
      <c r="U7341" t="s">
        <v>46</v>
      </c>
      <c r="V7341">
        <v>0</v>
      </c>
      <c r="W7341">
        <v>0</v>
      </c>
      <c r="X7341" s="1">
        <v>0</v>
      </c>
      <c r="Y7341" s="1">
        <v>5.76</v>
      </c>
      <c r="Z7341" t="s">
        <v>65</v>
      </c>
      <c r="AA7341" s="2">
        <v>1.6128</v>
      </c>
      <c r="AB7341" s="3">
        <v>0.28000000000000003</v>
      </c>
      <c r="AC7341" s="1">
        <v>-4.1471999999999998</v>
      </c>
      <c r="AD7341">
        <v>3</v>
      </c>
      <c r="AE7341">
        <v>3</v>
      </c>
      <c r="AF7341" t="s">
        <v>48</v>
      </c>
      <c r="AG7341">
        <v>2015</v>
      </c>
      <c r="AH7341">
        <f>COUNTBLANK(datos[[#This Row],[Row ID]:[Year sales]])</f>
        <v>0</v>
      </c>
    </row>
    <row r="7342" spans="1:34" x14ac:dyDescent="0.3">
      <c r="A7342">
        <v>7341</v>
      </c>
      <c r="B7342" t="s">
        <v>9459</v>
      </c>
      <c r="C7342" s="4">
        <v>41846</v>
      </c>
      <c r="D7342" s="4">
        <v>41852</v>
      </c>
      <c r="E7342" t="s">
        <v>67</v>
      </c>
      <c r="F7342" t="s">
        <v>4171</v>
      </c>
      <c r="G7342" t="s">
        <v>4172</v>
      </c>
      <c r="H7342" t="s">
        <v>37</v>
      </c>
      <c r="I7342" t="s">
        <v>38</v>
      </c>
      <c r="J7342" t="s">
        <v>1760</v>
      </c>
      <c r="K7342" t="s">
        <v>1294</v>
      </c>
      <c r="L7342">
        <v>30318</v>
      </c>
      <c r="M7342" t="s">
        <v>41</v>
      </c>
      <c r="N7342" t="s">
        <v>5193</v>
      </c>
      <c r="O7342" t="s">
        <v>43</v>
      </c>
      <c r="P7342" t="s">
        <v>50</v>
      </c>
      <c r="Q7342" t="s">
        <v>5194</v>
      </c>
      <c r="R7342" s="1">
        <v>67.88</v>
      </c>
      <c r="S7342">
        <v>2</v>
      </c>
      <c r="T7342">
        <f t="shared" si="114"/>
        <v>23</v>
      </c>
      <c r="U7342" t="s">
        <v>46</v>
      </c>
      <c r="V7342">
        <v>0</v>
      </c>
      <c r="W7342">
        <v>0</v>
      </c>
      <c r="X7342" s="1">
        <v>0</v>
      </c>
      <c r="Y7342" s="1">
        <v>67.88</v>
      </c>
      <c r="Z7342" t="s">
        <v>99</v>
      </c>
      <c r="AA7342" s="2">
        <v>18.3276</v>
      </c>
      <c r="AB7342" s="3">
        <v>0.27</v>
      </c>
      <c r="AC7342" s="1">
        <v>-49.552399999999999</v>
      </c>
      <c r="AD7342">
        <v>6</v>
      </c>
      <c r="AE7342">
        <v>6</v>
      </c>
      <c r="AF7342" t="s">
        <v>48</v>
      </c>
      <c r="AG7342">
        <v>2014</v>
      </c>
      <c r="AH7342">
        <f>COUNTBLANK(datos[[#This Row],[Row ID]:[Year sales]])</f>
        <v>0</v>
      </c>
    </row>
    <row r="7343" spans="1:34" x14ac:dyDescent="0.3">
      <c r="A7343">
        <v>7342</v>
      </c>
      <c r="B7343" t="s">
        <v>9459</v>
      </c>
      <c r="C7343" s="4">
        <v>41846</v>
      </c>
      <c r="D7343" s="4">
        <v>41852</v>
      </c>
      <c r="E7343" t="s">
        <v>67</v>
      </c>
      <c r="F7343" t="s">
        <v>4171</v>
      </c>
      <c r="G7343" t="s">
        <v>4172</v>
      </c>
      <c r="H7343" t="s">
        <v>37</v>
      </c>
      <c r="I7343" t="s">
        <v>38</v>
      </c>
      <c r="J7343" t="s">
        <v>1760</v>
      </c>
      <c r="K7343" t="s">
        <v>1294</v>
      </c>
      <c r="L7343">
        <v>30318</v>
      </c>
      <c r="M7343" t="s">
        <v>41</v>
      </c>
      <c r="N7343" t="s">
        <v>277</v>
      </c>
      <c r="O7343" t="s">
        <v>62</v>
      </c>
      <c r="P7343" t="s">
        <v>63</v>
      </c>
      <c r="Q7343" t="s">
        <v>278</v>
      </c>
      <c r="R7343" s="1">
        <v>162.88999999999999</v>
      </c>
      <c r="S7343">
        <v>13</v>
      </c>
      <c r="T7343">
        <f t="shared" si="114"/>
        <v>51</v>
      </c>
      <c r="U7343" t="s">
        <v>75</v>
      </c>
      <c r="V7343">
        <v>0</v>
      </c>
      <c r="W7343">
        <v>0</v>
      </c>
      <c r="X7343" s="1">
        <v>0</v>
      </c>
      <c r="Y7343" s="1">
        <v>162.88999999999999</v>
      </c>
      <c r="Z7343" t="s">
        <v>99</v>
      </c>
      <c r="AA7343" s="2">
        <v>76.558300000000003</v>
      </c>
      <c r="AB7343" s="3">
        <v>0.47000000000000003</v>
      </c>
      <c r="AC7343" s="1">
        <v>-86.331699999999998</v>
      </c>
      <c r="AD7343">
        <v>6</v>
      </c>
      <c r="AE7343">
        <v>6</v>
      </c>
      <c r="AF7343" t="s">
        <v>48</v>
      </c>
      <c r="AG7343">
        <v>2014</v>
      </c>
      <c r="AH7343">
        <f>COUNTBLANK(datos[[#This Row],[Row ID]:[Year sales]])</f>
        <v>0</v>
      </c>
    </row>
    <row r="7344" spans="1:34" x14ac:dyDescent="0.3">
      <c r="A7344">
        <v>7343</v>
      </c>
      <c r="B7344" t="s">
        <v>9459</v>
      </c>
      <c r="C7344" s="4">
        <v>41846</v>
      </c>
      <c r="D7344" s="4">
        <v>41852</v>
      </c>
      <c r="E7344" t="s">
        <v>67</v>
      </c>
      <c r="F7344" t="s">
        <v>4171</v>
      </c>
      <c r="G7344" t="s">
        <v>4172</v>
      </c>
      <c r="H7344" t="s">
        <v>37</v>
      </c>
      <c r="I7344" t="s">
        <v>38</v>
      </c>
      <c r="J7344" t="s">
        <v>1760</v>
      </c>
      <c r="K7344" t="s">
        <v>1294</v>
      </c>
      <c r="L7344">
        <v>30318</v>
      </c>
      <c r="M7344" t="s">
        <v>41</v>
      </c>
      <c r="N7344" t="s">
        <v>7682</v>
      </c>
      <c r="O7344" t="s">
        <v>43</v>
      </c>
      <c r="P7344" t="s">
        <v>83</v>
      </c>
      <c r="Q7344" t="s">
        <v>7683</v>
      </c>
      <c r="R7344" s="1">
        <v>25.71</v>
      </c>
      <c r="S7344">
        <v>3</v>
      </c>
      <c r="T7344">
        <f t="shared" si="114"/>
        <v>17</v>
      </c>
      <c r="U7344" t="s">
        <v>52</v>
      </c>
      <c r="V7344">
        <v>0</v>
      </c>
      <c r="W7344">
        <v>0</v>
      </c>
      <c r="X7344" s="1">
        <v>0</v>
      </c>
      <c r="Y7344" s="1">
        <v>25.71</v>
      </c>
      <c r="Z7344" t="s">
        <v>65</v>
      </c>
      <c r="AA7344" s="2">
        <v>9.2555999999999994</v>
      </c>
      <c r="AB7344" s="3">
        <v>0.36</v>
      </c>
      <c r="AC7344" s="1">
        <v>-16.4544</v>
      </c>
      <c r="AD7344">
        <v>6</v>
      </c>
      <c r="AE7344">
        <v>6</v>
      </c>
      <c r="AF7344" t="s">
        <v>48</v>
      </c>
      <c r="AG7344">
        <v>2014</v>
      </c>
      <c r="AH7344">
        <f>COUNTBLANK(datos[[#This Row],[Row ID]:[Year sales]])</f>
        <v>0</v>
      </c>
    </row>
    <row r="7345" spans="1:34" x14ac:dyDescent="0.3">
      <c r="A7345">
        <v>7344</v>
      </c>
      <c r="B7345" t="s">
        <v>9460</v>
      </c>
      <c r="C7345" s="4">
        <v>41999</v>
      </c>
      <c r="D7345" s="4">
        <v>42005</v>
      </c>
      <c r="E7345" t="s">
        <v>67</v>
      </c>
      <c r="F7345" t="s">
        <v>184</v>
      </c>
      <c r="G7345" t="s">
        <v>185</v>
      </c>
      <c r="H7345" t="s">
        <v>37</v>
      </c>
      <c r="I7345" t="s">
        <v>38</v>
      </c>
      <c r="J7345" t="s">
        <v>286</v>
      </c>
      <c r="K7345" t="s">
        <v>287</v>
      </c>
      <c r="L7345">
        <v>10009</v>
      </c>
      <c r="M7345" t="s">
        <v>168</v>
      </c>
      <c r="N7345" t="s">
        <v>3568</v>
      </c>
      <c r="O7345" t="s">
        <v>62</v>
      </c>
      <c r="P7345" t="s">
        <v>77</v>
      </c>
      <c r="Q7345" t="s">
        <v>3569</v>
      </c>
      <c r="R7345" s="1">
        <v>191.88</v>
      </c>
      <c r="S7345">
        <v>6</v>
      </c>
      <c r="T7345">
        <f t="shared" si="114"/>
        <v>50</v>
      </c>
      <c r="U7345" t="s">
        <v>75</v>
      </c>
      <c r="V7345">
        <v>0</v>
      </c>
      <c r="W7345">
        <v>0</v>
      </c>
      <c r="X7345" s="1">
        <v>0</v>
      </c>
      <c r="Y7345" s="1">
        <v>191.88</v>
      </c>
      <c r="Z7345" t="s">
        <v>99</v>
      </c>
      <c r="AA7345" s="2">
        <v>19.187999999999999</v>
      </c>
      <c r="AB7345" s="3">
        <v>9.9999999999999992E-2</v>
      </c>
      <c r="AC7345" s="1">
        <v>-172.69200000000001</v>
      </c>
      <c r="AD7345">
        <v>6</v>
      </c>
      <c r="AE7345">
        <v>6</v>
      </c>
      <c r="AF7345" t="s">
        <v>48</v>
      </c>
      <c r="AG7345">
        <v>2014</v>
      </c>
      <c r="AH7345">
        <f>COUNTBLANK(datos[[#This Row],[Row ID]:[Year sales]])</f>
        <v>0</v>
      </c>
    </row>
    <row r="7346" spans="1:34" x14ac:dyDescent="0.3">
      <c r="A7346">
        <v>7345</v>
      </c>
      <c r="B7346" t="s">
        <v>9461</v>
      </c>
      <c r="C7346" s="4">
        <v>43080</v>
      </c>
      <c r="D7346" s="4">
        <v>43086</v>
      </c>
      <c r="E7346" t="s">
        <v>67</v>
      </c>
      <c r="F7346" t="s">
        <v>55</v>
      </c>
      <c r="G7346" t="s">
        <v>56</v>
      </c>
      <c r="H7346" t="s">
        <v>57</v>
      </c>
      <c r="I7346" t="s">
        <v>38</v>
      </c>
      <c r="J7346" t="s">
        <v>1545</v>
      </c>
      <c r="K7346" t="s">
        <v>71</v>
      </c>
      <c r="L7346">
        <v>32216</v>
      </c>
      <c r="M7346" t="s">
        <v>41</v>
      </c>
      <c r="N7346" t="s">
        <v>830</v>
      </c>
      <c r="O7346" t="s">
        <v>43</v>
      </c>
      <c r="P7346" t="s">
        <v>73</v>
      </c>
      <c r="Q7346" t="s">
        <v>831</v>
      </c>
      <c r="R7346" s="1">
        <v>721.875</v>
      </c>
      <c r="S7346">
        <v>6</v>
      </c>
      <c r="T7346">
        <f t="shared" si="114"/>
        <v>15</v>
      </c>
      <c r="U7346" t="s">
        <v>75</v>
      </c>
      <c r="V7346">
        <v>0.45</v>
      </c>
      <c r="W7346">
        <v>324.84375</v>
      </c>
      <c r="X7346" s="1">
        <v>-324.84375</v>
      </c>
      <c r="Y7346" s="1">
        <v>1046.71875</v>
      </c>
      <c r="Z7346" t="s">
        <v>53</v>
      </c>
      <c r="AA7346" s="2">
        <v>-420</v>
      </c>
      <c r="AB7346" s="3">
        <v>-0.58181818181818179</v>
      </c>
      <c r="AC7346" s="1">
        <v>-817.03125</v>
      </c>
      <c r="AD7346">
        <v>6</v>
      </c>
      <c r="AE7346">
        <v>6</v>
      </c>
      <c r="AF7346" t="s">
        <v>48</v>
      </c>
      <c r="AG7346">
        <v>2017</v>
      </c>
      <c r="AH7346">
        <f>COUNTBLANK(datos[[#This Row],[Row ID]:[Year sales]])</f>
        <v>0</v>
      </c>
    </row>
    <row r="7347" spans="1:34" x14ac:dyDescent="0.3">
      <c r="A7347">
        <v>7346</v>
      </c>
      <c r="B7347" t="s">
        <v>9461</v>
      </c>
      <c r="C7347" s="4">
        <v>43080</v>
      </c>
      <c r="D7347" s="4">
        <v>43086</v>
      </c>
      <c r="E7347" t="s">
        <v>67</v>
      </c>
      <c r="F7347" t="s">
        <v>55</v>
      </c>
      <c r="G7347" t="s">
        <v>56</v>
      </c>
      <c r="H7347" t="s">
        <v>57</v>
      </c>
      <c r="I7347" t="s">
        <v>38</v>
      </c>
      <c r="J7347" t="s">
        <v>1545</v>
      </c>
      <c r="K7347" t="s">
        <v>71</v>
      </c>
      <c r="L7347">
        <v>32216</v>
      </c>
      <c r="M7347" t="s">
        <v>41</v>
      </c>
      <c r="N7347" t="s">
        <v>1806</v>
      </c>
      <c r="O7347" t="s">
        <v>90</v>
      </c>
      <c r="P7347" t="s">
        <v>91</v>
      </c>
      <c r="Q7347" t="s">
        <v>1807</v>
      </c>
      <c r="R7347" s="1">
        <v>73.567999999999998</v>
      </c>
      <c r="S7347">
        <v>4</v>
      </c>
      <c r="T7347">
        <f t="shared" si="114"/>
        <v>41</v>
      </c>
      <c r="U7347" t="s">
        <v>52</v>
      </c>
      <c r="V7347">
        <v>0.2</v>
      </c>
      <c r="W7347">
        <v>14.7136</v>
      </c>
      <c r="X7347" s="1">
        <v>-14.7136</v>
      </c>
      <c r="Y7347" s="1">
        <v>88.281599999999997</v>
      </c>
      <c r="Z7347" t="s">
        <v>99</v>
      </c>
      <c r="AA7347" s="2">
        <v>-16.552800000000001</v>
      </c>
      <c r="AB7347" s="3">
        <v>-0.22500000000000003</v>
      </c>
      <c r="AC7347" s="1">
        <v>-75.407200000000003</v>
      </c>
      <c r="AD7347">
        <v>6</v>
      </c>
      <c r="AE7347">
        <v>6</v>
      </c>
      <c r="AF7347" t="s">
        <v>48</v>
      </c>
      <c r="AG7347">
        <v>2017</v>
      </c>
      <c r="AH7347">
        <f>COUNTBLANK(datos[[#This Row],[Row ID]:[Year sales]])</f>
        <v>0</v>
      </c>
    </row>
    <row r="7348" spans="1:34" x14ac:dyDescent="0.3">
      <c r="A7348">
        <v>7347</v>
      </c>
      <c r="B7348" t="s">
        <v>9461</v>
      </c>
      <c r="C7348" s="4">
        <v>43080</v>
      </c>
      <c r="D7348" s="4">
        <v>43086</v>
      </c>
      <c r="E7348" t="s">
        <v>67</v>
      </c>
      <c r="F7348" t="s">
        <v>55</v>
      </c>
      <c r="G7348" t="s">
        <v>56</v>
      </c>
      <c r="H7348" t="s">
        <v>57</v>
      </c>
      <c r="I7348" t="s">
        <v>38</v>
      </c>
      <c r="J7348" t="s">
        <v>1545</v>
      </c>
      <c r="K7348" t="s">
        <v>71</v>
      </c>
      <c r="L7348">
        <v>32216</v>
      </c>
      <c r="M7348" t="s">
        <v>41</v>
      </c>
      <c r="N7348" t="s">
        <v>897</v>
      </c>
      <c r="O7348" t="s">
        <v>62</v>
      </c>
      <c r="P7348" t="s">
        <v>86</v>
      </c>
      <c r="Q7348" t="s">
        <v>898</v>
      </c>
      <c r="R7348" s="1">
        <v>13.584</v>
      </c>
      <c r="S7348">
        <v>1</v>
      </c>
      <c r="T7348">
        <f t="shared" si="114"/>
        <v>19</v>
      </c>
      <c r="U7348" t="s">
        <v>46</v>
      </c>
      <c r="V7348">
        <v>0.2</v>
      </c>
      <c r="W7348">
        <v>2.7168000000000001</v>
      </c>
      <c r="X7348" s="1">
        <v>-2.7168000000000001</v>
      </c>
      <c r="Y7348" s="1">
        <v>16.300799999999999</v>
      </c>
      <c r="Z7348" t="s">
        <v>65</v>
      </c>
      <c r="AA7348" s="2">
        <v>1.3584000000000001</v>
      </c>
      <c r="AB7348" s="3">
        <v>0.1</v>
      </c>
      <c r="AC7348" s="1">
        <v>-9.5088000000000008</v>
      </c>
      <c r="AD7348">
        <v>6</v>
      </c>
      <c r="AE7348">
        <v>6</v>
      </c>
      <c r="AF7348" t="s">
        <v>48</v>
      </c>
      <c r="AG7348">
        <v>2017</v>
      </c>
      <c r="AH7348">
        <f>COUNTBLANK(datos[[#This Row],[Row ID]:[Year sales]])</f>
        <v>0</v>
      </c>
    </row>
    <row r="7349" spans="1:34" x14ac:dyDescent="0.3">
      <c r="A7349">
        <v>7348</v>
      </c>
      <c r="B7349" t="s">
        <v>9461</v>
      </c>
      <c r="C7349" s="4">
        <v>43080</v>
      </c>
      <c r="D7349" s="4">
        <v>43086</v>
      </c>
      <c r="E7349" t="s">
        <v>67</v>
      </c>
      <c r="F7349" t="s">
        <v>55</v>
      </c>
      <c r="G7349" t="s">
        <v>56</v>
      </c>
      <c r="H7349" t="s">
        <v>57</v>
      </c>
      <c r="I7349" t="s">
        <v>38</v>
      </c>
      <c r="J7349" t="s">
        <v>1545</v>
      </c>
      <c r="K7349" t="s">
        <v>71</v>
      </c>
      <c r="L7349">
        <v>32216</v>
      </c>
      <c r="M7349" t="s">
        <v>41</v>
      </c>
      <c r="N7349" t="s">
        <v>1609</v>
      </c>
      <c r="O7349" t="s">
        <v>43</v>
      </c>
      <c r="P7349" t="s">
        <v>50</v>
      </c>
      <c r="Q7349" t="s">
        <v>1610</v>
      </c>
      <c r="R7349" s="1">
        <v>64.784000000000006</v>
      </c>
      <c r="S7349">
        <v>1</v>
      </c>
      <c r="T7349">
        <f t="shared" si="114"/>
        <v>25</v>
      </c>
      <c r="U7349" t="s">
        <v>46</v>
      </c>
      <c r="V7349">
        <v>0.2</v>
      </c>
      <c r="W7349">
        <v>12.956800000000001</v>
      </c>
      <c r="X7349" s="1">
        <v>-12.956799999999999</v>
      </c>
      <c r="Y7349" s="1">
        <v>77.740800000000007</v>
      </c>
      <c r="Z7349" t="s">
        <v>99</v>
      </c>
      <c r="AA7349" s="2">
        <v>-12.147</v>
      </c>
      <c r="AB7349" s="3">
        <v>-0.1875</v>
      </c>
      <c r="AC7349" s="1">
        <v>-63.974200000000003</v>
      </c>
      <c r="AD7349">
        <v>6</v>
      </c>
      <c r="AE7349">
        <v>6</v>
      </c>
      <c r="AF7349" t="s">
        <v>48</v>
      </c>
      <c r="AG7349">
        <v>2017</v>
      </c>
      <c r="AH7349">
        <f>COUNTBLANK(datos[[#This Row],[Row ID]:[Year sales]])</f>
        <v>0</v>
      </c>
    </row>
    <row r="7350" spans="1:34" x14ac:dyDescent="0.3">
      <c r="A7350">
        <v>7349</v>
      </c>
      <c r="B7350" t="s">
        <v>9462</v>
      </c>
      <c r="C7350" s="4">
        <v>41701</v>
      </c>
      <c r="D7350" s="4">
        <v>41705</v>
      </c>
      <c r="E7350" t="s">
        <v>67</v>
      </c>
      <c r="F7350" t="s">
        <v>6724</v>
      </c>
      <c r="G7350" t="s">
        <v>6725</v>
      </c>
      <c r="H7350" t="s">
        <v>37</v>
      </c>
      <c r="I7350" t="s">
        <v>38</v>
      </c>
      <c r="J7350" t="s">
        <v>204</v>
      </c>
      <c r="K7350" t="s">
        <v>124</v>
      </c>
      <c r="L7350">
        <v>77095</v>
      </c>
      <c r="M7350" t="s">
        <v>125</v>
      </c>
      <c r="N7350" t="s">
        <v>4899</v>
      </c>
      <c r="O7350" t="s">
        <v>62</v>
      </c>
      <c r="P7350" t="s">
        <v>97</v>
      </c>
      <c r="Q7350" t="s">
        <v>4900</v>
      </c>
      <c r="R7350" s="1">
        <v>176.77199999999999</v>
      </c>
      <c r="S7350">
        <v>3</v>
      </c>
      <c r="T7350">
        <f t="shared" si="114"/>
        <v>18</v>
      </c>
      <c r="U7350" t="s">
        <v>52</v>
      </c>
      <c r="V7350">
        <v>0.8</v>
      </c>
      <c r="W7350">
        <v>141.41759999999999</v>
      </c>
      <c r="X7350" s="1">
        <v>-141.41759999999999</v>
      </c>
      <c r="Y7350" s="1">
        <v>318.18959999999998</v>
      </c>
      <c r="Z7350" t="s">
        <v>47</v>
      </c>
      <c r="AA7350" s="2">
        <v>-459.60719999999998</v>
      </c>
      <c r="AB7350" s="3">
        <v>-2.6</v>
      </c>
      <c r="AC7350" s="1">
        <v>-494.96159999999998</v>
      </c>
      <c r="AD7350">
        <v>4</v>
      </c>
      <c r="AE7350">
        <v>4</v>
      </c>
      <c r="AF7350" t="s">
        <v>48</v>
      </c>
      <c r="AG7350">
        <v>2014</v>
      </c>
      <c r="AH7350">
        <f>COUNTBLANK(datos[[#This Row],[Row ID]:[Year sales]])</f>
        <v>0</v>
      </c>
    </row>
    <row r="7351" spans="1:34" x14ac:dyDescent="0.3">
      <c r="A7351">
        <v>7350</v>
      </c>
      <c r="B7351" t="s">
        <v>9463</v>
      </c>
      <c r="C7351" s="4">
        <v>43029</v>
      </c>
      <c r="D7351" s="4">
        <v>43035</v>
      </c>
      <c r="E7351" t="s">
        <v>67</v>
      </c>
      <c r="F7351" t="s">
        <v>726</v>
      </c>
      <c r="G7351" t="s">
        <v>727</v>
      </c>
      <c r="H7351" t="s">
        <v>57</v>
      </c>
      <c r="I7351" t="s">
        <v>38</v>
      </c>
      <c r="J7351" t="s">
        <v>2573</v>
      </c>
      <c r="K7351" t="s">
        <v>134</v>
      </c>
      <c r="L7351">
        <v>53209</v>
      </c>
      <c r="M7351" t="s">
        <v>125</v>
      </c>
      <c r="N7351" t="s">
        <v>2468</v>
      </c>
      <c r="O7351" t="s">
        <v>62</v>
      </c>
      <c r="P7351" t="s">
        <v>94</v>
      </c>
      <c r="Q7351" t="s">
        <v>2469</v>
      </c>
      <c r="R7351" s="1">
        <v>38.82</v>
      </c>
      <c r="S7351">
        <v>6</v>
      </c>
      <c r="T7351">
        <f t="shared" si="114"/>
        <v>50</v>
      </c>
      <c r="U7351" t="s">
        <v>75</v>
      </c>
      <c r="V7351">
        <v>0</v>
      </c>
      <c r="W7351">
        <v>0</v>
      </c>
      <c r="X7351" s="1">
        <v>0</v>
      </c>
      <c r="Y7351" s="1">
        <v>38.82</v>
      </c>
      <c r="Z7351" t="s">
        <v>65</v>
      </c>
      <c r="AA7351" s="2">
        <v>19.41</v>
      </c>
      <c r="AB7351" s="3">
        <v>0.5</v>
      </c>
      <c r="AC7351" s="1">
        <v>-19.41</v>
      </c>
      <c r="AD7351">
        <v>6</v>
      </c>
      <c r="AE7351">
        <v>6</v>
      </c>
      <c r="AF7351" t="s">
        <v>48</v>
      </c>
      <c r="AG7351">
        <v>2017</v>
      </c>
      <c r="AH7351">
        <f>COUNTBLANK(datos[[#This Row],[Row ID]:[Year sales]])</f>
        <v>0</v>
      </c>
    </row>
    <row r="7352" spans="1:34" x14ac:dyDescent="0.3">
      <c r="A7352">
        <v>7351</v>
      </c>
      <c r="B7352" t="s">
        <v>9463</v>
      </c>
      <c r="C7352" s="4">
        <v>43029</v>
      </c>
      <c r="D7352" s="4">
        <v>43035</v>
      </c>
      <c r="E7352" t="s">
        <v>67</v>
      </c>
      <c r="F7352" t="s">
        <v>726</v>
      </c>
      <c r="G7352" t="s">
        <v>727</v>
      </c>
      <c r="H7352" t="s">
        <v>57</v>
      </c>
      <c r="I7352" t="s">
        <v>38</v>
      </c>
      <c r="J7352" t="s">
        <v>2573</v>
      </c>
      <c r="K7352" t="s">
        <v>134</v>
      </c>
      <c r="L7352">
        <v>53209</v>
      </c>
      <c r="M7352" t="s">
        <v>125</v>
      </c>
      <c r="N7352" t="s">
        <v>993</v>
      </c>
      <c r="O7352" t="s">
        <v>62</v>
      </c>
      <c r="P7352" t="s">
        <v>94</v>
      </c>
      <c r="Q7352" t="s">
        <v>994</v>
      </c>
      <c r="R7352" s="1">
        <v>21.9</v>
      </c>
      <c r="S7352">
        <v>5</v>
      </c>
      <c r="T7352">
        <f t="shared" si="114"/>
        <v>36</v>
      </c>
      <c r="U7352" t="s">
        <v>75</v>
      </c>
      <c r="V7352">
        <v>0</v>
      </c>
      <c r="W7352">
        <v>0</v>
      </c>
      <c r="X7352" s="1">
        <v>0</v>
      </c>
      <c r="Y7352" s="1">
        <v>21.9</v>
      </c>
      <c r="Z7352" t="s">
        <v>65</v>
      </c>
      <c r="AA7352" s="2">
        <v>10.512</v>
      </c>
      <c r="AB7352" s="3">
        <v>0.48000000000000004</v>
      </c>
      <c r="AC7352" s="1">
        <v>-11.388</v>
      </c>
      <c r="AD7352">
        <v>6</v>
      </c>
      <c r="AE7352">
        <v>6</v>
      </c>
      <c r="AF7352" t="s">
        <v>48</v>
      </c>
      <c r="AG7352">
        <v>2017</v>
      </c>
      <c r="AH7352">
        <f>COUNTBLANK(datos[[#This Row],[Row ID]:[Year sales]])</f>
        <v>0</v>
      </c>
    </row>
    <row r="7353" spans="1:34" x14ac:dyDescent="0.3">
      <c r="A7353">
        <v>7352</v>
      </c>
      <c r="B7353" t="s">
        <v>9464</v>
      </c>
      <c r="C7353" s="4">
        <v>43049</v>
      </c>
      <c r="D7353" s="4">
        <v>43055</v>
      </c>
      <c r="E7353" t="s">
        <v>67</v>
      </c>
      <c r="F7353" t="s">
        <v>4084</v>
      </c>
      <c r="G7353" t="s">
        <v>4085</v>
      </c>
      <c r="H7353" t="s">
        <v>37</v>
      </c>
      <c r="I7353" t="s">
        <v>38</v>
      </c>
      <c r="J7353" t="s">
        <v>9465</v>
      </c>
      <c r="K7353" t="s">
        <v>59</v>
      </c>
      <c r="L7353">
        <v>95351</v>
      </c>
      <c r="M7353" t="s">
        <v>60</v>
      </c>
      <c r="N7353" t="s">
        <v>1604</v>
      </c>
      <c r="O7353" t="s">
        <v>90</v>
      </c>
      <c r="P7353" t="s">
        <v>181</v>
      </c>
      <c r="Q7353" t="s">
        <v>1605</v>
      </c>
      <c r="R7353" s="1">
        <v>111.79</v>
      </c>
      <c r="S7353">
        <v>7</v>
      </c>
      <c r="T7353">
        <f t="shared" si="114"/>
        <v>45</v>
      </c>
      <c r="U7353" t="s">
        <v>75</v>
      </c>
      <c r="V7353">
        <v>0</v>
      </c>
      <c r="W7353">
        <v>0</v>
      </c>
      <c r="X7353" s="1">
        <v>0</v>
      </c>
      <c r="Y7353" s="1">
        <v>111.79</v>
      </c>
      <c r="Z7353" t="s">
        <v>99</v>
      </c>
      <c r="AA7353" s="2">
        <v>43.598100000000002</v>
      </c>
      <c r="AB7353" s="3">
        <v>0.39</v>
      </c>
      <c r="AC7353" s="1">
        <v>-68.191900000000004</v>
      </c>
      <c r="AD7353">
        <v>6</v>
      </c>
      <c r="AE7353">
        <v>6</v>
      </c>
      <c r="AF7353" t="s">
        <v>48</v>
      </c>
      <c r="AG7353">
        <v>2017</v>
      </c>
      <c r="AH7353">
        <f>COUNTBLANK(datos[[#This Row],[Row ID]:[Year sales]])</f>
        <v>0</v>
      </c>
    </row>
    <row r="7354" spans="1:34" x14ac:dyDescent="0.3">
      <c r="A7354">
        <v>7353</v>
      </c>
      <c r="B7354" t="s">
        <v>9466</v>
      </c>
      <c r="C7354" s="4">
        <v>42810</v>
      </c>
      <c r="D7354" s="4">
        <v>42812</v>
      </c>
      <c r="E7354" t="s">
        <v>34</v>
      </c>
      <c r="F7354" t="s">
        <v>3157</v>
      </c>
      <c r="G7354" t="s">
        <v>3158</v>
      </c>
      <c r="H7354" t="s">
        <v>122</v>
      </c>
      <c r="I7354" t="s">
        <v>38</v>
      </c>
      <c r="J7354" t="s">
        <v>1141</v>
      </c>
      <c r="K7354" t="s">
        <v>518</v>
      </c>
      <c r="L7354">
        <v>44107</v>
      </c>
      <c r="M7354" t="s">
        <v>168</v>
      </c>
      <c r="N7354" t="s">
        <v>3590</v>
      </c>
      <c r="O7354" t="s">
        <v>90</v>
      </c>
      <c r="P7354" t="s">
        <v>91</v>
      </c>
      <c r="Q7354" t="s">
        <v>3591</v>
      </c>
      <c r="R7354" s="1">
        <v>445.44</v>
      </c>
      <c r="S7354">
        <v>8</v>
      </c>
      <c r="T7354">
        <f t="shared" si="114"/>
        <v>46</v>
      </c>
      <c r="U7354" t="s">
        <v>75</v>
      </c>
      <c r="V7354">
        <v>0.4</v>
      </c>
      <c r="W7354">
        <v>178.17600000000002</v>
      </c>
      <c r="X7354" s="1">
        <v>-178.17599999999999</v>
      </c>
      <c r="Y7354" s="1">
        <v>623.61599999999999</v>
      </c>
      <c r="Z7354" t="s">
        <v>53</v>
      </c>
      <c r="AA7354" s="2">
        <v>-81.664000000000001</v>
      </c>
      <c r="AB7354" s="3">
        <v>-0.18333333333333335</v>
      </c>
      <c r="AC7354" s="1">
        <v>-348.928</v>
      </c>
      <c r="AD7354">
        <v>2</v>
      </c>
      <c r="AE7354">
        <v>2</v>
      </c>
      <c r="AF7354" t="s">
        <v>48</v>
      </c>
      <c r="AG7354">
        <v>2017</v>
      </c>
      <c r="AH7354">
        <f>COUNTBLANK(datos[[#This Row],[Row ID]:[Year sales]])</f>
        <v>0</v>
      </c>
    </row>
    <row r="7355" spans="1:34" x14ac:dyDescent="0.3">
      <c r="A7355">
        <v>7354</v>
      </c>
      <c r="B7355" t="s">
        <v>9467</v>
      </c>
      <c r="C7355" s="4">
        <v>42635</v>
      </c>
      <c r="D7355" s="4">
        <v>42642</v>
      </c>
      <c r="E7355" t="s">
        <v>67</v>
      </c>
      <c r="F7355" t="s">
        <v>3110</v>
      </c>
      <c r="G7355" t="s">
        <v>3111</v>
      </c>
      <c r="H7355" t="s">
        <v>122</v>
      </c>
      <c r="I7355" t="s">
        <v>38</v>
      </c>
      <c r="J7355" t="s">
        <v>166</v>
      </c>
      <c r="K7355" t="s">
        <v>167</v>
      </c>
      <c r="L7355">
        <v>19134</v>
      </c>
      <c r="M7355" t="s">
        <v>168</v>
      </c>
      <c r="N7355" t="s">
        <v>2438</v>
      </c>
      <c r="O7355" t="s">
        <v>62</v>
      </c>
      <c r="P7355" t="s">
        <v>63</v>
      </c>
      <c r="Q7355" t="s">
        <v>2439</v>
      </c>
      <c r="R7355" s="1">
        <v>16.52</v>
      </c>
      <c r="S7355">
        <v>5</v>
      </c>
      <c r="T7355">
        <f t="shared" si="114"/>
        <v>37</v>
      </c>
      <c r="U7355" t="s">
        <v>75</v>
      </c>
      <c r="V7355">
        <v>0.2</v>
      </c>
      <c r="W7355">
        <v>3.3040000000000003</v>
      </c>
      <c r="X7355" s="1">
        <v>-3.3039999999999998</v>
      </c>
      <c r="Y7355" s="1">
        <v>19.823999999999998</v>
      </c>
      <c r="Z7355" t="s">
        <v>65</v>
      </c>
      <c r="AA7355" s="2">
        <v>5.3689999999999998</v>
      </c>
      <c r="AB7355" s="3">
        <v>0.32500000000000001</v>
      </c>
      <c r="AC7355" s="1">
        <v>-7.8470000000000004</v>
      </c>
      <c r="AD7355">
        <v>7</v>
      </c>
      <c r="AE7355">
        <v>7</v>
      </c>
      <c r="AF7355" t="s">
        <v>48</v>
      </c>
      <c r="AG7355">
        <v>2016</v>
      </c>
      <c r="AH7355">
        <f>COUNTBLANK(datos[[#This Row],[Row ID]:[Year sales]])</f>
        <v>0</v>
      </c>
    </row>
    <row r="7356" spans="1:34" x14ac:dyDescent="0.3">
      <c r="A7356">
        <v>7355</v>
      </c>
      <c r="B7356" t="s">
        <v>9468</v>
      </c>
      <c r="C7356" s="4">
        <v>42772</v>
      </c>
      <c r="D7356" s="4">
        <v>42779</v>
      </c>
      <c r="E7356" t="s">
        <v>67</v>
      </c>
      <c r="F7356" t="s">
        <v>3182</v>
      </c>
      <c r="G7356" t="s">
        <v>3183</v>
      </c>
      <c r="H7356" t="s">
        <v>122</v>
      </c>
      <c r="I7356" t="s">
        <v>38</v>
      </c>
      <c r="J7356" t="s">
        <v>147</v>
      </c>
      <c r="K7356" t="s">
        <v>59</v>
      </c>
      <c r="L7356">
        <v>94109</v>
      </c>
      <c r="M7356" t="s">
        <v>60</v>
      </c>
      <c r="N7356" t="s">
        <v>8718</v>
      </c>
      <c r="O7356" t="s">
        <v>62</v>
      </c>
      <c r="P7356" t="s">
        <v>110</v>
      </c>
      <c r="Q7356" t="s">
        <v>8719</v>
      </c>
      <c r="R7356" s="1">
        <v>29.9</v>
      </c>
      <c r="S7356">
        <v>5</v>
      </c>
      <c r="T7356">
        <f t="shared" si="114"/>
        <v>25</v>
      </c>
      <c r="U7356" t="s">
        <v>75</v>
      </c>
      <c r="V7356">
        <v>0</v>
      </c>
      <c r="W7356">
        <v>0</v>
      </c>
      <c r="X7356" s="1">
        <v>0</v>
      </c>
      <c r="Y7356" s="1">
        <v>29.9</v>
      </c>
      <c r="Z7356" t="s">
        <v>65</v>
      </c>
      <c r="AA7356" s="2">
        <v>13.455</v>
      </c>
      <c r="AB7356" s="3">
        <v>0.45</v>
      </c>
      <c r="AC7356" s="1">
        <v>-16.445</v>
      </c>
      <c r="AD7356">
        <v>7</v>
      </c>
      <c r="AE7356">
        <v>7</v>
      </c>
      <c r="AF7356" t="s">
        <v>48</v>
      </c>
      <c r="AG7356">
        <v>2017</v>
      </c>
      <c r="AH7356">
        <f>COUNTBLANK(datos[[#This Row],[Row ID]:[Year sales]])</f>
        <v>0</v>
      </c>
    </row>
    <row r="7357" spans="1:34" x14ac:dyDescent="0.3">
      <c r="A7357">
        <v>7356</v>
      </c>
      <c r="B7357" t="s">
        <v>9469</v>
      </c>
      <c r="C7357" s="4">
        <v>42369</v>
      </c>
      <c r="D7357" s="4">
        <v>42371</v>
      </c>
      <c r="E7357" t="s">
        <v>34</v>
      </c>
      <c r="F7357" t="s">
        <v>6666</v>
      </c>
      <c r="G7357" t="s">
        <v>6667</v>
      </c>
      <c r="H7357" t="s">
        <v>57</v>
      </c>
      <c r="I7357" t="s">
        <v>38</v>
      </c>
      <c r="J7357" t="s">
        <v>902</v>
      </c>
      <c r="K7357" t="s">
        <v>258</v>
      </c>
      <c r="L7357">
        <v>48205</v>
      </c>
      <c r="M7357" t="s">
        <v>125</v>
      </c>
      <c r="N7357" t="s">
        <v>3689</v>
      </c>
      <c r="O7357" t="s">
        <v>62</v>
      </c>
      <c r="P7357" t="s">
        <v>94</v>
      </c>
      <c r="Q7357" t="s">
        <v>3690</v>
      </c>
      <c r="R7357" s="1">
        <v>116.4</v>
      </c>
      <c r="S7357">
        <v>8</v>
      </c>
      <c r="T7357">
        <f t="shared" si="114"/>
        <v>14</v>
      </c>
      <c r="U7357" t="s">
        <v>75</v>
      </c>
      <c r="V7357">
        <v>0</v>
      </c>
      <c r="W7357">
        <v>0</v>
      </c>
      <c r="X7357" s="1">
        <v>0</v>
      </c>
      <c r="Y7357" s="1">
        <v>116.4</v>
      </c>
      <c r="Z7357" t="s">
        <v>99</v>
      </c>
      <c r="AA7357" s="2">
        <v>52.38</v>
      </c>
      <c r="AB7357" s="3">
        <v>0.45</v>
      </c>
      <c r="AC7357" s="1">
        <v>-64.02</v>
      </c>
      <c r="AD7357">
        <v>2</v>
      </c>
      <c r="AE7357">
        <v>2</v>
      </c>
      <c r="AF7357" t="s">
        <v>48</v>
      </c>
      <c r="AG7357">
        <v>2015</v>
      </c>
      <c r="AH7357">
        <f>COUNTBLANK(datos[[#This Row],[Row ID]:[Year sales]])</f>
        <v>0</v>
      </c>
    </row>
    <row r="7358" spans="1:34" x14ac:dyDescent="0.3">
      <c r="A7358">
        <v>7357</v>
      </c>
      <c r="B7358" t="s">
        <v>9470</v>
      </c>
      <c r="C7358" s="4">
        <v>42652</v>
      </c>
      <c r="D7358" s="4">
        <v>42657</v>
      </c>
      <c r="E7358" t="s">
        <v>67</v>
      </c>
      <c r="F7358" t="s">
        <v>5269</v>
      </c>
      <c r="G7358" t="s">
        <v>5270</v>
      </c>
      <c r="H7358" t="s">
        <v>122</v>
      </c>
      <c r="I7358" t="s">
        <v>38</v>
      </c>
      <c r="J7358" t="s">
        <v>564</v>
      </c>
      <c r="K7358" t="s">
        <v>330</v>
      </c>
      <c r="L7358">
        <v>85023</v>
      </c>
      <c r="M7358" t="s">
        <v>60</v>
      </c>
      <c r="N7358" t="s">
        <v>4151</v>
      </c>
      <c r="O7358" t="s">
        <v>62</v>
      </c>
      <c r="P7358" t="s">
        <v>86</v>
      </c>
      <c r="Q7358" t="s">
        <v>4152</v>
      </c>
      <c r="R7358" s="1">
        <v>1.4079999999999999</v>
      </c>
      <c r="S7358">
        <v>1</v>
      </c>
      <c r="T7358">
        <f t="shared" si="114"/>
        <v>25</v>
      </c>
      <c r="U7358" t="s">
        <v>46</v>
      </c>
      <c r="V7358">
        <v>0.2</v>
      </c>
      <c r="W7358">
        <v>0.28160000000000002</v>
      </c>
      <c r="X7358" s="1">
        <v>-0.28160000000000002</v>
      </c>
      <c r="Y7358" s="1">
        <v>1.6896</v>
      </c>
      <c r="Z7358" t="s">
        <v>65</v>
      </c>
      <c r="AA7358" s="2">
        <v>0.15840000000000001</v>
      </c>
      <c r="AB7358" s="3">
        <v>0.11250000000000002</v>
      </c>
      <c r="AC7358" s="1">
        <v>-0.96799999999999997</v>
      </c>
      <c r="AD7358">
        <v>5</v>
      </c>
      <c r="AE7358">
        <v>5</v>
      </c>
      <c r="AF7358" t="s">
        <v>48</v>
      </c>
      <c r="AG7358">
        <v>2016</v>
      </c>
      <c r="AH7358">
        <f>COUNTBLANK(datos[[#This Row],[Row ID]:[Year sales]])</f>
        <v>0</v>
      </c>
    </row>
    <row r="7359" spans="1:34" x14ac:dyDescent="0.3">
      <c r="A7359">
        <v>7358</v>
      </c>
      <c r="B7359" t="s">
        <v>9470</v>
      </c>
      <c r="C7359" s="4">
        <v>42652</v>
      </c>
      <c r="D7359" s="4">
        <v>42657</v>
      </c>
      <c r="E7359" t="s">
        <v>67</v>
      </c>
      <c r="F7359" t="s">
        <v>5269</v>
      </c>
      <c r="G7359" t="s">
        <v>5270</v>
      </c>
      <c r="H7359" t="s">
        <v>122</v>
      </c>
      <c r="I7359" t="s">
        <v>38</v>
      </c>
      <c r="J7359" t="s">
        <v>564</v>
      </c>
      <c r="K7359" t="s">
        <v>330</v>
      </c>
      <c r="L7359">
        <v>85023</v>
      </c>
      <c r="M7359" t="s">
        <v>60</v>
      </c>
      <c r="N7359" t="s">
        <v>4248</v>
      </c>
      <c r="O7359" t="s">
        <v>43</v>
      </c>
      <c r="P7359" t="s">
        <v>83</v>
      </c>
      <c r="Q7359" t="s">
        <v>4249</v>
      </c>
      <c r="R7359" s="1">
        <v>169.56800000000001</v>
      </c>
      <c r="S7359">
        <v>2</v>
      </c>
      <c r="T7359">
        <f t="shared" si="114"/>
        <v>25</v>
      </c>
      <c r="U7359" t="s">
        <v>46</v>
      </c>
      <c r="V7359">
        <v>0.2</v>
      </c>
      <c r="W7359">
        <v>33.913600000000002</v>
      </c>
      <c r="X7359" s="1">
        <v>-33.913600000000002</v>
      </c>
      <c r="Y7359" s="1">
        <v>203.48160000000001</v>
      </c>
      <c r="Z7359" t="s">
        <v>47</v>
      </c>
      <c r="AA7359" s="2">
        <v>0</v>
      </c>
      <c r="AB7359" s="3">
        <v>0</v>
      </c>
      <c r="AC7359" s="1">
        <v>-135.65440000000001</v>
      </c>
      <c r="AD7359">
        <v>5</v>
      </c>
      <c r="AE7359">
        <v>5</v>
      </c>
      <c r="AF7359" t="s">
        <v>48</v>
      </c>
      <c r="AG7359">
        <v>2016</v>
      </c>
      <c r="AH7359">
        <f>COUNTBLANK(datos[[#This Row],[Row ID]:[Year sales]])</f>
        <v>0</v>
      </c>
    </row>
    <row r="7360" spans="1:34" x14ac:dyDescent="0.3">
      <c r="A7360">
        <v>7359</v>
      </c>
      <c r="B7360" t="s">
        <v>9471</v>
      </c>
      <c r="C7360" s="4">
        <v>42003</v>
      </c>
      <c r="D7360" s="4">
        <v>42007</v>
      </c>
      <c r="E7360" t="s">
        <v>34</v>
      </c>
      <c r="F7360" t="s">
        <v>7895</v>
      </c>
      <c r="G7360" t="s">
        <v>7896</v>
      </c>
      <c r="H7360" t="s">
        <v>57</v>
      </c>
      <c r="I7360" t="s">
        <v>38</v>
      </c>
      <c r="J7360" t="s">
        <v>166</v>
      </c>
      <c r="K7360" t="s">
        <v>167</v>
      </c>
      <c r="L7360">
        <v>19143</v>
      </c>
      <c r="M7360" t="s">
        <v>168</v>
      </c>
      <c r="N7360" t="s">
        <v>2362</v>
      </c>
      <c r="O7360" t="s">
        <v>90</v>
      </c>
      <c r="P7360" t="s">
        <v>91</v>
      </c>
      <c r="Q7360" t="s">
        <v>2363</v>
      </c>
      <c r="R7360" s="1">
        <v>251.964</v>
      </c>
      <c r="S7360">
        <v>6</v>
      </c>
      <c r="T7360">
        <f t="shared" si="114"/>
        <v>19</v>
      </c>
      <c r="U7360" t="s">
        <v>75</v>
      </c>
      <c r="V7360">
        <v>0.4</v>
      </c>
      <c r="W7360">
        <v>100.7856</v>
      </c>
      <c r="X7360" s="1">
        <v>-100.7856</v>
      </c>
      <c r="Y7360" s="1">
        <v>352.74959999999999</v>
      </c>
      <c r="Z7360" t="s">
        <v>47</v>
      </c>
      <c r="AA7360" s="2">
        <v>-50.392800000000001</v>
      </c>
      <c r="AB7360" s="3">
        <v>-0.2</v>
      </c>
      <c r="AC7360" s="1">
        <v>-201.5712</v>
      </c>
      <c r="AD7360">
        <v>4</v>
      </c>
      <c r="AE7360">
        <v>4</v>
      </c>
      <c r="AF7360" t="s">
        <v>48</v>
      </c>
      <c r="AG7360">
        <v>2014</v>
      </c>
      <c r="AH7360">
        <f>COUNTBLANK(datos[[#This Row],[Row ID]:[Year sales]])</f>
        <v>0</v>
      </c>
    </row>
    <row r="7361" spans="1:34" x14ac:dyDescent="0.3">
      <c r="A7361">
        <v>7360</v>
      </c>
      <c r="B7361" t="s">
        <v>9471</v>
      </c>
      <c r="C7361" s="4">
        <v>42003</v>
      </c>
      <c r="D7361" s="4">
        <v>42007</v>
      </c>
      <c r="E7361" t="s">
        <v>34</v>
      </c>
      <c r="F7361" t="s">
        <v>7895</v>
      </c>
      <c r="G7361" t="s">
        <v>7896</v>
      </c>
      <c r="H7361" t="s">
        <v>57</v>
      </c>
      <c r="I7361" t="s">
        <v>38</v>
      </c>
      <c r="J7361" t="s">
        <v>166</v>
      </c>
      <c r="K7361" t="s">
        <v>167</v>
      </c>
      <c r="L7361">
        <v>19143</v>
      </c>
      <c r="M7361" t="s">
        <v>168</v>
      </c>
      <c r="N7361" t="s">
        <v>1247</v>
      </c>
      <c r="O7361" t="s">
        <v>43</v>
      </c>
      <c r="P7361" t="s">
        <v>73</v>
      </c>
      <c r="Q7361" t="s">
        <v>1248</v>
      </c>
      <c r="R7361" s="1">
        <v>523.76400000000001</v>
      </c>
      <c r="S7361">
        <v>3</v>
      </c>
      <c r="T7361">
        <f t="shared" si="114"/>
        <v>26</v>
      </c>
      <c r="U7361" t="s">
        <v>52</v>
      </c>
      <c r="V7361">
        <v>0.4</v>
      </c>
      <c r="W7361">
        <v>209.50560000000002</v>
      </c>
      <c r="X7361" s="1">
        <v>-209.50559999999999</v>
      </c>
      <c r="Y7361" s="1">
        <v>733.26960000000008</v>
      </c>
      <c r="Z7361" t="s">
        <v>53</v>
      </c>
      <c r="AA7361" s="2">
        <v>-192.04679999999999</v>
      </c>
      <c r="AB7361" s="3">
        <v>-0.36666666666666664</v>
      </c>
      <c r="AC7361" s="1">
        <v>-506.30520000000001</v>
      </c>
      <c r="AD7361">
        <v>4</v>
      </c>
      <c r="AE7361">
        <v>4</v>
      </c>
      <c r="AF7361" t="s">
        <v>48</v>
      </c>
      <c r="AG7361">
        <v>2014</v>
      </c>
      <c r="AH7361">
        <f>COUNTBLANK(datos[[#This Row],[Row ID]:[Year sales]])</f>
        <v>0</v>
      </c>
    </row>
    <row r="7362" spans="1:34" x14ac:dyDescent="0.3">
      <c r="A7362">
        <v>7361</v>
      </c>
      <c r="B7362" t="s">
        <v>9472</v>
      </c>
      <c r="C7362" s="4">
        <v>42472</v>
      </c>
      <c r="D7362" s="4">
        <v>42474</v>
      </c>
      <c r="E7362" t="s">
        <v>208</v>
      </c>
      <c r="F7362" t="s">
        <v>5776</v>
      </c>
      <c r="G7362" t="s">
        <v>5777</v>
      </c>
      <c r="H7362" t="s">
        <v>37</v>
      </c>
      <c r="I7362" t="s">
        <v>38</v>
      </c>
      <c r="J7362" t="s">
        <v>58</v>
      </c>
      <c r="K7362" t="s">
        <v>59</v>
      </c>
      <c r="L7362">
        <v>90036</v>
      </c>
      <c r="M7362" t="s">
        <v>60</v>
      </c>
      <c r="N7362" t="s">
        <v>4607</v>
      </c>
      <c r="O7362" t="s">
        <v>62</v>
      </c>
      <c r="P7362" t="s">
        <v>110</v>
      </c>
      <c r="Q7362" t="s">
        <v>4608</v>
      </c>
      <c r="R7362" s="1">
        <v>19.440000000000001</v>
      </c>
      <c r="S7362">
        <v>3</v>
      </c>
      <c r="T7362">
        <f t="shared" ref="T7362:T7425" si="115">SUMIF(Q:Q, Q7362, S:S)</f>
        <v>11</v>
      </c>
      <c r="U7362" t="s">
        <v>52</v>
      </c>
      <c r="V7362">
        <v>0</v>
      </c>
      <c r="W7362">
        <v>0</v>
      </c>
      <c r="X7362" s="1">
        <v>0</v>
      </c>
      <c r="Y7362" s="1">
        <v>19.440000000000001</v>
      </c>
      <c r="Z7362" t="s">
        <v>65</v>
      </c>
      <c r="AA7362" s="2">
        <v>9.3312000000000008</v>
      </c>
      <c r="AB7362" s="3">
        <v>0.48000000000000004</v>
      </c>
      <c r="AC7362" s="1">
        <v>-10.1088</v>
      </c>
      <c r="AD7362">
        <v>2</v>
      </c>
      <c r="AE7362">
        <v>2</v>
      </c>
      <c r="AF7362" t="s">
        <v>48</v>
      </c>
      <c r="AG7362">
        <v>2016</v>
      </c>
      <c r="AH7362">
        <f>COUNTBLANK(datos[[#This Row],[Row ID]:[Year sales]])</f>
        <v>0</v>
      </c>
    </row>
    <row r="7363" spans="1:34" x14ac:dyDescent="0.3">
      <c r="A7363">
        <v>7362</v>
      </c>
      <c r="B7363" t="s">
        <v>9472</v>
      </c>
      <c r="C7363" s="4">
        <v>42472</v>
      </c>
      <c r="D7363" s="4">
        <v>42474</v>
      </c>
      <c r="E7363" t="s">
        <v>208</v>
      </c>
      <c r="F7363" t="s">
        <v>5776</v>
      </c>
      <c r="G7363" t="s">
        <v>5777</v>
      </c>
      <c r="H7363" t="s">
        <v>37</v>
      </c>
      <c r="I7363" t="s">
        <v>38</v>
      </c>
      <c r="J7363" t="s">
        <v>58</v>
      </c>
      <c r="K7363" t="s">
        <v>59</v>
      </c>
      <c r="L7363">
        <v>90036</v>
      </c>
      <c r="M7363" t="s">
        <v>60</v>
      </c>
      <c r="N7363" t="s">
        <v>1609</v>
      </c>
      <c r="O7363" t="s">
        <v>43</v>
      </c>
      <c r="P7363" t="s">
        <v>50</v>
      </c>
      <c r="Q7363" t="s">
        <v>1610</v>
      </c>
      <c r="R7363" s="1">
        <v>194.352</v>
      </c>
      <c r="S7363">
        <v>3</v>
      </c>
      <c r="T7363">
        <f t="shared" si="115"/>
        <v>25</v>
      </c>
      <c r="U7363" t="s">
        <v>52</v>
      </c>
      <c r="V7363">
        <v>0.2</v>
      </c>
      <c r="W7363">
        <v>38.870400000000004</v>
      </c>
      <c r="X7363" s="1">
        <v>-38.870399999999997</v>
      </c>
      <c r="Y7363" s="1">
        <v>233.22239999999999</v>
      </c>
      <c r="Z7363" t="s">
        <v>47</v>
      </c>
      <c r="AA7363" s="2">
        <v>-36.441000000000003</v>
      </c>
      <c r="AB7363" s="3">
        <v>-0.1875</v>
      </c>
      <c r="AC7363" s="1">
        <v>-191.92259999999999</v>
      </c>
      <c r="AD7363">
        <v>2</v>
      </c>
      <c r="AE7363">
        <v>2</v>
      </c>
      <c r="AF7363" t="s">
        <v>48</v>
      </c>
      <c r="AG7363">
        <v>2016</v>
      </c>
      <c r="AH7363">
        <f>COUNTBLANK(datos[[#This Row],[Row ID]:[Year sales]])</f>
        <v>0</v>
      </c>
    </row>
    <row r="7364" spans="1:34" x14ac:dyDescent="0.3">
      <c r="A7364">
        <v>7363</v>
      </c>
      <c r="B7364" t="s">
        <v>9472</v>
      </c>
      <c r="C7364" s="4">
        <v>42472</v>
      </c>
      <c r="D7364" s="4">
        <v>42474</v>
      </c>
      <c r="E7364" t="s">
        <v>208</v>
      </c>
      <c r="F7364" t="s">
        <v>5776</v>
      </c>
      <c r="G7364" t="s">
        <v>5777</v>
      </c>
      <c r="H7364" t="s">
        <v>37</v>
      </c>
      <c r="I7364" t="s">
        <v>38</v>
      </c>
      <c r="J7364" t="s">
        <v>58</v>
      </c>
      <c r="K7364" t="s">
        <v>59</v>
      </c>
      <c r="L7364">
        <v>90036</v>
      </c>
      <c r="M7364" t="s">
        <v>60</v>
      </c>
      <c r="N7364" t="s">
        <v>3101</v>
      </c>
      <c r="O7364" t="s">
        <v>62</v>
      </c>
      <c r="P7364" t="s">
        <v>94</v>
      </c>
      <c r="Q7364" t="s">
        <v>3102</v>
      </c>
      <c r="R7364" s="1">
        <v>36.624000000000002</v>
      </c>
      <c r="S7364">
        <v>3</v>
      </c>
      <c r="T7364">
        <f t="shared" si="115"/>
        <v>41</v>
      </c>
      <c r="U7364" t="s">
        <v>52</v>
      </c>
      <c r="V7364">
        <v>0.2</v>
      </c>
      <c r="W7364">
        <v>7.3248000000000006</v>
      </c>
      <c r="X7364" s="1">
        <v>-7.3247999999999998</v>
      </c>
      <c r="Y7364" s="1">
        <v>43.948800000000006</v>
      </c>
      <c r="Z7364" t="s">
        <v>65</v>
      </c>
      <c r="AA7364" s="2">
        <v>13.734</v>
      </c>
      <c r="AB7364" s="3">
        <v>0.375</v>
      </c>
      <c r="AC7364" s="1">
        <v>-15.565200000000001</v>
      </c>
      <c r="AD7364">
        <v>2</v>
      </c>
      <c r="AE7364">
        <v>2</v>
      </c>
      <c r="AF7364" t="s">
        <v>48</v>
      </c>
      <c r="AG7364">
        <v>2016</v>
      </c>
      <c r="AH7364">
        <f>COUNTBLANK(datos[[#This Row],[Row ID]:[Year sales]])</f>
        <v>0</v>
      </c>
    </row>
    <row r="7365" spans="1:34" x14ac:dyDescent="0.3">
      <c r="A7365">
        <v>7364</v>
      </c>
      <c r="B7365" t="s">
        <v>9473</v>
      </c>
      <c r="C7365" s="4">
        <v>42702</v>
      </c>
      <c r="D7365" s="4">
        <v>42708</v>
      </c>
      <c r="E7365" t="s">
        <v>67</v>
      </c>
      <c r="F7365" t="s">
        <v>900</v>
      </c>
      <c r="G7365" t="s">
        <v>901</v>
      </c>
      <c r="H7365" t="s">
        <v>57</v>
      </c>
      <c r="I7365" t="s">
        <v>38</v>
      </c>
      <c r="J7365" t="s">
        <v>166</v>
      </c>
      <c r="K7365" t="s">
        <v>167</v>
      </c>
      <c r="L7365">
        <v>19140</v>
      </c>
      <c r="M7365" t="s">
        <v>168</v>
      </c>
      <c r="N7365" t="s">
        <v>3409</v>
      </c>
      <c r="O7365" t="s">
        <v>90</v>
      </c>
      <c r="P7365" t="s">
        <v>91</v>
      </c>
      <c r="Q7365" t="s">
        <v>3410</v>
      </c>
      <c r="R7365" s="1">
        <v>340.18200000000002</v>
      </c>
      <c r="S7365">
        <v>3</v>
      </c>
      <c r="T7365">
        <f t="shared" si="115"/>
        <v>24</v>
      </c>
      <c r="U7365" t="s">
        <v>52</v>
      </c>
      <c r="V7365">
        <v>0.4</v>
      </c>
      <c r="W7365">
        <v>136.0728</v>
      </c>
      <c r="X7365" s="1">
        <v>-136.0728</v>
      </c>
      <c r="Y7365" s="1">
        <v>476.25480000000005</v>
      </c>
      <c r="Z7365" t="s">
        <v>47</v>
      </c>
      <c r="AA7365" s="2">
        <v>-73.706100000000006</v>
      </c>
      <c r="AB7365" s="3">
        <v>-0.21666666666666667</v>
      </c>
      <c r="AC7365" s="1">
        <v>-277.81529999999998</v>
      </c>
      <c r="AD7365">
        <v>6</v>
      </c>
      <c r="AE7365">
        <v>6</v>
      </c>
      <c r="AF7365" t="s">
        <v>48</v>
      </c>
      <c r="AG7365">
        <v>2016</v>
      </c>
      <c r="AH7365">
        <f>COUNTBLANK(datos[[#This Row],[Row ID]:[Year sales]])</f>
        <v>0</v>
      </c>
    </row>
    <row r="7366" spans="1:34" x14ac:dyDescent="0.3">
      <c r="A7366">
        <v>7365</v>
      </c>
      <c r="B7366" t="s">
        <v>9473</v>
      </c>
      <c r="C7366" s="4">
        <v>42702</v>
      </c>
      <c r="D7366" s="4">
        <v>42708</v>
      </c>
      <c r="E7366" t="s">
        <v>67</v>
      </c>
      <c r="F7366" t="s">
        <v>900</v>
      </c>
      <c r="G7366" t="s">
        <v>901</v>
      </c>
      <c r="H7366" t="s">
        <v>57</v>
      </c>
      <c r="I7366" t="s">
        <v>38</v>
      </c>
      <c r="J7366" t="s">
        <v>166</v>
      </c>
      <c r="K7366" t="s">
        <v>167</v>
      </c>
      <c r="L7366">
        <v>19140</v>
      </c>
      <c r="M7366" t="s">
        <v>168</v>
      </c>
      <c r="N7366" t="s">
        <v>5006</v>
      </c>
      <c r="O7366" t="s">
        <v>62</v>
      </c>
      <c r="P7366" t="s">
        <v>289</v>
      </c>
      <c r="Q7366" t="s">
        <v>5007</v>
      </c>
      <c r="R7366" s="1">
        <v>12.672000000000001</v>
      </c>
      <c r="S7366">
        <v>8</v>
      </c>
      <c r="T7366">
        <f t="shared" si="115"/>
        <v>15</v>
      </c>
      <c r="U7366" t="s">
        <v>75</v>
      </c>
      <c r="V7366">
        <v>0.2</v>
      </c>
      <c r="W7366">
        <v>2.5344000000000002</v>
      </c>
      <c r="X7366" s="1">
        <v>-2.5344000000000002</v>
      </c>
      <c r="Y7366" s="1">
        <v>15.2064</v>
      </c>
      <c r="Z7366" t="s">
        <v>65</v>
      </c>
      <c r="AA7366" s="2">
        <v>2.6928000000000001</v>
      </c>
      <c r="AB7366" s="3">
        <v>0.21249999999999999</v>
      </c>
      <c r="AC7366" s="1">
        <v>-7.4447999999999999</v>
      </c>
      <c r="AD7366">
        <v>6</v>
      </c>
      <c r="AE7366">
        <v>6</v>
      </c>
      <c r="AF7366" t="s">
        <v>48</v>
      </c>
      <c r="AG7366">
        <v>2016</v>
      </c>
      <c r="AH7366">
        <f>COUNTBLANK(datos[[#This Row],[Row ID]:[Year sales]])</f>
        <v>0</v>
      </c>
    </row>
    <row r="7367" spans="1:34" x14ac:dyDescent="0.3">
      <c r="A7367">
        <v>7366</v>
      </c>
      <c r="B7367" t="s">
        <v>9473</v>
      </c>
      <c r="C7367" s="4">
        <v>42702</v>
      </c>
      <c r="D7367" s="4">
        <v>42708</v>
      </c>
      <c r="E7367" t="s">
        <v>67</v>
      </c>
      <c r="F7367" t="s">
        <v>900</v>
      </c>
      <c r="G7367" t="s">
        <v>901</v>
      </c>
      <c r="H7367" t="s">
        <v>57</v>
      </c>
      <c r="I7367" t="s">
        <v>38</v>
      </c>
      <c r="J7367" t="s">
        <v>166</v>
      </c>
      <c r="K7367" t="s">
        <v>167</v>
      </c>
      <c r="L7367">
        <v>19140</v>
      </c>
      <c r="M7367" t="s">
        <v>168</v>
      </c>
      <c r="N7367" t="s">
        <v>5962</v>
      </c>
      <c r="O7367" t="s">
        <v>62</v>
      </c>
      <c r="P7367" t="s">
        <v>94</v>
      </c>
      <c r="Q7367" t="s">
        <v>5963</v>
      </c>
      <c r="R7367" s="1">
        <v>6.8879999999999999</v>
      </c>
      <c r="S7367">
        <v>2</v>
      </c>
      <c r="T7367">
        <f t="shared" si="115"/>
        <v>23</v>
      </c>
      <c r="U7367" t="s">
        <v>46</v>
      </c>
      <c r="V7367">
        <v>0.7</v>
      </c>
      <c r="W7367">
        <v>4.8215999999999992</v>
      </c>
      <c r="X7367" s="1">
        <v>-4.8216000000000001</v>
      </c>
      <c r="Y7367" s="1">
        <v>11.709599999999998</v>
      </c>
      <c r="Z7367" t="s">
        <v>65</v>
      </c>
      <c r="AA7367" s="2">
        <v>-5.0511999999999997</v>
      </c>
      <c r="AB7367" s="3">
        <v>-0.73333333333333328</v>
      </c>
      <c r="AC7367" s="1">
        <v>-7.1176000000000004</v>
      </c>
      <c r="AD7367">
        <v>6</v>
      </c>
      <c r="AE7367">
        <v>6</v>
      </c>
      <c r="AF7367" t="s">
        <v>48</v>
      </c>
      <c r="AG7367">
        <v>2016</v>
      </c>
      <c r="AH7367">
        <f>COUNTBLANK(datos[[#This Row],[Row ID]:[Year sales]])</f>
        <v>0</v>
      </c>
    </row>
    <row r="7368" spans="1:34" x14ac:dyDescent="0.3">
      <c r="A7368">
        <v>7367</v>
      </c>
      <c r="B7368" t="s">
        <v>9473</v>
      </c>
      <c r="C7368" s="4">
        <v>42702</v>
      </c>
      <c r="D7368" s="4">
        <v>42708</v>
      </c>
      <c r="E7368" t="s">
        <v>67</v>
      </c>
      <c r="F7368" t="s">
        <v>900</v>
      </c>
      <c r="G7368" t="s">
        <v>901</v>
      </c>
      <c r="H7368" t="s">
        <v>57</v>
      </c>
      <c r="I7368" t="s">
        <v>38</v>
      </c>
      <c r="J7368" t="s">
        <v>166</v>
      </c>
      <c r="K7368" t="s">
        <v>167</v>
      </c>
      <c r="L7368">
        <v>19140</v>
      </c>
      <c r="M7368" t="s">
        <v>168</v>
      </c>
      <c r="N7368" t="s">
        <v>6474</v>
      </c>
      <c r="O7368" t="s">
        <v>62</v>
      </c>
      <c r="P7368" t="s">
        <v>77</v>
      </c>
      <c r="Q7368" t="s">
        <v>6475</v>
      </c>
      <c r="R7368" s="1">
        <v>32.543999999999997</v>
      </c>
      <c r="S7368">
        <v>2</v>
      </c>
      <c r="T7368">
        <f t="shared" si="115"/>
        <v>21</v>
      </c>
      <c r="U7368" t="s">
        <v>46</v>
      </c>
      <c r="V7368">
        <v>0.2</v>
      </c>
      <c r="W7368">
        <v>6.5087999999999999</v>
      </c>
      <c r="X7368" s="1">
        <v>-6.5087999999999999</v>
      </c>
      <c r="Y7368" s="1">
        <v>39.052799999999998</v>
      </c>
      <c r="Z7368" t="s">
        <v>65</v>
      </c>
      <c r="AA7368" s="2">
        <v>-7.7291999999999996</v>
      </c>
      <c r="AB7368" s="3">
        <v>-0.23750000000000002</v>
      </c>
      <c r="AC7368" s="1">
        <v>-33.764400000000002</v>
      </c>
      <c r="AD7368">
        <v>6</v>
      </c>
      <c r="AE7368">
        <v>6</v>
      </c>
      <c r="AF7368" t="s">
        <v>48</v>
      </c>
      <c r="AG7368">
        <v>2016</v>
      </c>
      <c r="AH7368">
        <f>COUNTBLANK(datos[[#This Row],[Row ID]:[Year sales]])</f>
        <v>0</v>
      </c>
    </row>
    <row r="7369" spans="1:34" x14ac:dyDescent="0.3">
      <c r="A7369">
        <v>7368</v>
      </c>
      <c r="B7369" t="s">
        <v>9473</v>
      </c>
      <c r="C7369" s="4">
        <v>42702</v>
      </c>
      <c r="D7369" s="4">
        <v>42708</v>
      </c>
      <c r="E7369" t="s">
        <v>67</v>
      </c>
      <c r="F7369" t="s">
        <v>900</v>
      </c>
      <c r="G7369" t="s">
        <v>901</v>
      </c>
      <c r="H7369" t="s">
        <v>57</v>
      </c>
      <c r="I7369" t="s">
        <v>38</v>
      </c>
      <c r="J7369" t="s">
        <v>166</v>
      </c>
      <c r="K7369" t="s">
        <v>167</v>
      </c>
      <c r="L7369">
        <v>19140</v>
      </c>
      <c r="M7369" t="s">
        <v>168</v>
      </c>
      <c r="N7369" t="s">
        <v>1863</v>
      </c>
      <c r="O7369" t="s">
        <v>43</v>
      </c>
      <c r="P7369" t="s">
        <v>50</v>
      </c>
      <c r="Q7369" t="s">
        <v>1864</v>
      </c>
      <c r="R7369" s="1">
        <v>347.80200000000002</v>
      </c>
      <c r="S7369">
        <v>7</v>
      </c>
      <c r="T7369">
        <f t="shared" si="115"/>
        <v>64</v>
      </c>
      <c r="U7369" t="s">
        <v>75</v>
      </c>
      <c r="V7369">
        <v>0.3</v>
      </c>
      <c r="W7369">
        <v>104.34060000000001</v>
      </c>
      <c r="X7369" s="1">
        <v>-104.34059999999999</v>
      </c>
      <c r="Y7369" s="1">
        <v>452.14260000000002</v>
      </c>
      <c r="Z7369" t="s">
        <v>47</v>
      </c>
      <c r="AA7369" s="2">
        <v>-24.843</v>
      </c>
      <c r="AB7369" s="3">
        <v>-7.1428571428571425E-2</v>
      </c>
      <c r="AC7369" s="1">
        <v>-268.30439999999999</v>
      </c>
      <c r="AD7369">
        <v>6</v>
      </c>
      <c r="AE7369">
        <v>6</v>
      </c>
      <c r="AF7369" t="s">
        <v>48</v>
      </c>
      <c r="AG7369">
        <v>2016</v>
      </c>
      <c r="AH7369">
        <f>COUNTBLANK(datos[[#This Row],[Row ID]:[Year sales]])</f>
        <v>0</v>
      </c>
    </row>
    <row r="7370" spans="1:34" x14ac:dyDescent="0.3">
      <c r="A7370">
        <v>7369</v>
      </c>
      <c r="B7370" t="s">
        <v>9474</v>
      </c>
      <c r="C7370" s="4">
        <v>42840</v>
      </c>
      <c r="D7370" s="4">
        <v>42842</v>
      </c>
      <c r="E7370" t="s">
        <v>208</v>
      </c>
      <c r="F7370" t="s">
        <v>1406</v>
      </c>
      <c r="G7370" t="s">
        <v>1407</v>
      </c>
      <c r="H7370" t="s">
        <v>57</v>
      </c>
      <c r="I7370" t="s">
        <v>38</v>
      </c>
      <c r="J7370" t="s">
        <v>1442</v>
      </c>
      <c r="K7370" t="s">
        <v>71</v>
      </c>
      <c r="L7370">
        <v>33180</v>
      </c>
      <c r="M7370" t="s">
        <v>41</v>
      </c>
      <c r="N7370" t="s">
        <v>345</v>
      </c>
      <c r="O7370" t="s">
        <v>62</v>
      </c>
      <c r="P7370" t="s">
        <v>94</v>
      </c>
      <c r="Q7370" t="s">
        <v>6216</v>
      </c>
      <c r="R7370" s="1">
        <v>15.57</v>
      </c>
      <c r="S7370">
        <v>3</v>
      </c>
      <c r="T7370">
        <f t="shared" si="115"/>
        <v>10</v>
      </c>
      <c r="U7370" t="s">
        <v>52</v>
      </c>
      <c r="V7370">
        <v>0.7</v>
      </c>
      <c r="W7370">
        <v>10.898999999999999</v>
      </c>
      <c r="X7370" s="1">
        <v>-10.898999999999999</v>
      </c>
      <c r="Y7370" s="1">
        <v>26.469000000000001</v>
      </c>
      <c r="Z7370" t="s">
        <v>65</v>
      </c>
      <c r="AA7370" s="2">
        <v>-11.936999999999999</v>
      </c>
      <c r="AB7370" s="3">
        <v>-0.76666666666666661</v>
      </c>
      <c r="AC7370" s="1">
        <v>-16.608000000000001</v>
      </c>
      <c r="AD7370">
        <v>2</v>
      </c>
      <c r="AE7370">
        <v>2</v>
      </c>
      <c r="AF7370" t="s">
        <v>48</v>
      </c>
      <c r="AG7370">
        <v>2017</v>
      </c>
      <c r="AH7370">
        <f>COUNTBLANK(datos[[#This Row],[Row ID]:[Year sales]])</f>
        <v>0</v>
      </c>
    </row>
    <row r="7371" spans="1:34" x14ac:dyDescent="0.3">
      <c r="A7371">
        <v>7370</v>
      </c>
      <c r="B7371" t="s">
        <v>9475</v>
      </c>
      <c r="C7371" s="4">
        <v>42072</v>
      </c>
      <c r="D7371" s="4">
        <v>42074</v>
      </c>
      <c r="E7371" t="s">
        <v>34</v>
      </c>
      <c r="F7371" t="s">
        <v>5242</v>
      </c>
      <c r="G7371" t="s">
        <v>5243</v>
      </c>
      <c r="H7371" t="s">
        <v>37</v>
      </c>
      <c r="I7371" t="s">
        <v>38</v>
      </c>
      <c r="J7371" t="s">
        <v>4616</v>
      </c>
      <c r="K7371" t="s">
        <v>108</v>
      </c>
      <c r="L7371">
        <v>27604</v>
      </c>
      <c r="M7371" t="s">
        <v>41</v>
      </c>
      <c r="N7371" t="s">
        <v>3087</v>
      </c>
      <c r="O7371" t="s">
        <v>62</v>
      </c>
      <c r="P7371" t="s">
        <v>63</v>
      </c>
      <c r="Q7371" t="s">
        <v>3088</v>
      </c>
      <c r="R7371" s="1">
        <v>4.6079999999999997</v>
      </c>
      <c r="S7371">
        <v>2</v>
      </c>
      <c r="T7371">
        <f t="shared" si="115"/>
        <v>17</v>
      </c>
      <c r="U7371" t="s">
        <v>46</v>
      </c>
      <c r="V7371">
        <v>0.2</v>
      </c>
      <c r="W7371">
        <v>0.92159999999999997</v>
      </c>
      <c r="X7371" s="1">
        <v>-0.92159999999999997</v>
      </c>
      <c r="Y7371" s="1">
        <v>5.5295999999999994</v>
      </c>
      <c r="Z7371" t="s">
        <v>65</v>
      </c>
      <c r="AA7371" s="2">
        <v>1.6704000000000001</v>
      </c>
      <c r="AB7371" s="3">
        <v>0.36250000000000004</v>
      </c>
      <c r="AC7371" s="1">
        <v>-2.016</v>
      </c>
      <c r="AD7371">
        <v>2</v>
      </c>
      <c r="AE7371">
        <v>2</v>
      </c>
      <c r="AF7371" t="s">
        <v>48</v>
      </c>
      <c r="AG7371">
        <v>2015</v>
      </c>
      <c r="AH7371">
        <f>COUNTBLANK(datos[[#This Row],[Row ID]:[Year sales]])</f>
        <v>0</v>
      </c>
    </row>
    <row r="7372" spans="1:34" x14ac:dyDescent="0.3">
      <c r="A7372">
        <v>7371</v>
      </c>
      <c r="B7372" t="s">
        <v>9476</v>
      </c>
      <c r="C7372" s="4">
        <v>41940</v>
      </c>
      <c r="D7372" s="4">
        <v>41944</v>
      </c>
      <c r="E7372" t="s">
        <v>67</v>
      </c>
      <c r="F7372" t="s">
        <v>3210</v>
      </c>
      <c r="G7372" t="s">
        <v>3211</v>
      </c>
      <c r="H7372" t="s">
        <v>57</v>
      </c>
      <c r="I7372" t="s">
        <v>38</v>
      </c>
      <c r="J7372" t="s">
        <v>9477</v>
      </c>
      <c r="K7372" t="s">
        <v>4558</v>
      </c>
      <c r="L7372">
        <v>67846</v>
      </c>
      <c r="M7372" t="s">
        <v>125</v>
      </c>
      <c r="N7372" t="s">
        <v>3776</v>
      </c>
      <c r="O7372" t="s">
        <v>90</v>
      </c>
      <c r="P7372" t="s">
        <v>91</v>
      </c>
      <c r="Q7372" t="s">
        <v>3777</v>
      </c>
      <c r="R7372" s="1">
        <v>257.98</v>
      </c>
      <c r="S7372">
        <v>2</v>
      </c>
      <c r="T7372">
        <f t="shared" si="115"/>
        <v>27</v>
      </c>
      <c r="U7372" t="s">
        <v>46</v>
      </c>
      <c r="V7372">
        <v>0</v>
      </c>
      <c r="W7372">
        <v>0</v>
      </c>
      <c r="X7372" s="1">
        <v>0</v>
      </c>
      <c r="Y7372" s="1">
        <v>257.98</v>
      </c>
      <c r="Z7372" t="s">
        <v>47</v>
      </c>
      <c r="AA7372" s="2">
        <v>74.8142</v>
      </c>
      <c r="AB7372" s="3">
        <v>0.28999999999999998</v>
      </c>
      <c r="AC7372" s="1">
        <v>-183.16579999999999</v>
      </c>
      <c r="AD7372">
        <v>4</v>
      </c>
      <c r="AE7372">
        <v>4</v>
      </c>
      <c r="AF7372" t="s">
        <v>48</v>
      </c>
      <c r="AG7372">
        <v>2014</v>
      </c>
      <c r="AH7372">
        <f>COUNTBLANK(datos[[#This Row],[Row ID]:[Year sales]])</f>
        <v>0</v>
      </c>
    </row>
    <row r="7373" spans="1:34" x14ac:dyDescent="0.3">
      <c r="A7373">
        <v>7372</v>
      </c>
      <c r="B7373" t="s">
        <v>9478</v>
      </c>
      <c r="C7373" s="4">
        <v>42742</v>
      </c>
      <c r="D7373" s="4">
        <v>42744</v>
      </c>
      <c r="E7373" t="s">
        <v>34</v>
      </c>
      <c r="F7373" t="s">
        <v>3719</v>
      </c>
      <c r="G7373" t="s">
        <v>3720</v>
      </c>
      <c r="H7373" t="s">
        <v>37</v>
      </c>
      <c r="I7373" t="s">
        <v>38</v>
      </c>
      <c r="J7373" t="s">
        <v>1195</v>
      </c>
      <c r="K7373" t="s">
        <v>59</v>
      </c>
      <c r="L7373">
        <v>90805</v>
      </c>
      <c r="M7373" t="s">
        <v>60</v>
      </c>
      <c r="N7373" t="s">
        <v>76</v>
      </c>
      <c r="O7373" t="s">
        <v>62</v>
      </c>
      <c r="P7373" t="s">
        <v>77</v>
      </c>
      <c r="Q7373" t="s">
        <v>78</v>
      </c>
      <c r="R7373" s="1">
        <v>153.78</v>
      </c>
      <c r="S7373">
        <v>11</v>
      </c>
      <c r="T7373">
        <f t="shared" si="115"/>
        <v>24</v>
      </c>
      <c r="U7373" t="s">
        <v>75</v>
      </c>
      <c r="V7373">
        <v>0</v>
      </c>
      <c r="W7373">
        <v>0</v>
      </c>
      <c r="X7373" s="1">
        <v>0</v>
      </c>
      <c r="Y7373" s="1">
        <v>153.78</v>
      </c>
      <c r="Z7373" t="s">
        <v>99</v>
      </c>
      <c r="AA7373" s="2">
        <v>44.596200000000003</v>
      </c>
      <c r="AB7373" s="3">
        <v>0.29000000000000004</v>
      </c>
      <c r="AC7373" s="1">
        <v>-109.18380000000001</v>
      </c>
      <c r="AD7373">
        <v>2</v>
      </c>
      <c r="AE7373">
        <v>2</v>
      </c>
      <c r="AF7373" t="s">
        <v>48</v>
      </c>
      <c r="AG7373">
        <v>2017</v>
      </c>
      <c r="AH7373">
        <f>COUNTBLANK(datos[[#This Row],[Row ID]:[Year sales]])</f>
        <v>0</v>
      </c>
    </row>
    <row r="7374" spans="1:34" x14ac:dyDescent="0.3">
      <c r="A7374">
        <v>7373</v>
      </c>
      <c r="B7374" t="s">
        <v>9478</v>
      </c>
      <c r="C7374" s="4">
        <v>42742</v>
      </c>
      <c r="D7374" s="4">
        <v>42744</v>
      </c>
      <c r="E7374" t="s">
        <v>34</v>
      </c>
      <c r="F7374" t="s">
        <v>3719</v>
      </c>
      <c r="G7374" t="s">
        <v>3720</v>
      </c>
      <c r="H7374" t="s">
        <v>37</v>
      </c>
      <c r="I7374" t="s">
        <v>38</v>
      </c>
      <c r="J7374" t="s">
        <v>1195</v>
      </c>
      <c r="K7374" t="s">
        <v>59</v>
      </c>
      <c r="L7374">
        <v>90805</v>
      </c>
      <c r="M7374" t="s">
        <v>60</v>
      </c>
      <c r="N7374" t="s">
        <v>6474</v>
      </c>
      <c r="O7374" t="s">
        <v>62</v>
      </c>
      <c r="P7374" t="s">
        <v>77</v>
      </c>
      <c r="Q7374" t="s">
        <v>6475</v>
      </c>
      <c r="R7374" s="1">
        <v>61.02</v>
      </c>
      <c r="S7374">
        <v>3</v>
      </c>
      <c r="T7374">
        <f t="shared" si="115"/>
        <v>21</v>
      </c>
      <c r="U7374" t="s">
        <v>52</v>
      </c>
      <c r="V7374">
        <v>0</v>
      </c>
      <c r="W7374">
        <v>0</v>
      </c>
      <c r="X7374" s="1">
        <v>0</v>
      </c>
      <c r="Y7374" s="1">
        <v>61.02</v>
      </c>
      <c r="Z7374" t="s">
        <v>99</v>
      </c>
      <c r="AA7374" s="2">
        <v>0.61019999999999996</v>
      </c>
      <c r="AB7374" s="3">
        <v>9.9999999999999985E-3</v>
      </c>
      <c r="AC7374" s="1">
        <v>-60.409799999999997</v>
      </c>
      <c r="AD7374">
        <v>2</v>
      </c>
      <c r="AE7374">
        <v>2</v>
      </c>
      <c r="AF7374" t="s">
        <v>48</v>
      </c>
      <c r="AG7374">
        <v>2017</v>
      </c>
      <c r="AH7374">
        <f>COUNTBLANK(datos[[#This Row],[Row ID]:[Year sales]])</f>
        <v>0</v>
      </c>
    </row>
    <row r="7375" spans="1:34" x14ac:dyDescent="0.3">
      <c r="A7375">
        <v>7374</v>
      </c>
      <c r="B7375" t="s">
        <v>9478</v>
      </c>
      <c r="C7375" s="4">
        <v>42742</v>
      </c>
      <c r="D7375" s="4">
        <v>42744</v>
      </c>
      <c r="E7375" t="s">
        <v>34</v>
      </c>
      <c r="F7375" t="s">
        <v>3719</v>
      </c>
      <c r="G7375" t="s">
        <v>3720</v>
      </c>
      <c r="H7375" t="s">
        <v>37</v>
      </c>
      <c r="I7375" t="s">
        <v>38</v>
      </c>
      <c r="J7375" t="s">
        <v>1195</v>
      </c>
      <c r="K7375" t="s">
        <v>59</v>
      </c>
      <c r="L7375">
        <v>90805</v>
      </c>
      <c r="M7375" t="s">
        <v>60</v>
      </c>
      <c r="N7375" t="s">
        <v>9122</v>
      </c>
      <c r="O7375" t="s">
        <v>62</v>
      </c>
      <c r="P7375" t="s">
        <v>599</v>
      </c>
      <c r="Q7375" t="s">
        <v>9123</v>
      </c>
      <c r="R7375" s="1">
        <v>110.11</v>
      </c>
      <c r="S7375">
        <v>7</v>
      </c>
      <c r="T7375">
        <f t="shared" si="115"/>
        <v>13</v>
      </c>
      <c r="U7375" t="s">
        <v>75</v>
      </c>
      <c r="V7375">
        <v>0</v>
      </c>
      <c r="W7375">
        <v>0</v>
      </c>
      <c r="X7375" s="1">
        <v>0</v>
      </c>
      <c r="Y7375" s="1">
        <v>110.11</v>
      </c>
      <c r="Z7375" t="s">
        <v>99</v>
      </c>
      <c r="AA7375" s="2">
        <v>31.931899999999999</v>
      </c>
      <c r="AB7375" s="3">
        <v>0.28999999999999998</v>
      </c>
      <c r="AC7375" s="1">
        <v>-78.178100000000001</v>
      </c>
      <c r="AD7375">
        <v>2</v>
      </c>
      <c r="AE7375">
        <v>2</v>
      </c>
      <c r="AF7375" t="s">
        <v>48</v>
      </c>
      <c r="AG7375">
        <v>2017</v>
      </c>
      <c r="AH7375">
        <f>COUNTBLANK(datos[[#This Row],[Row ID]:[Year sales]])</f>
        <v>0</v>
      </c>
    </row>
    <row r="7376" spans="1:34" x14ac:dyDescent="0.3">
      <c r="A7376">
        <v>7375</v>
      </c>
      <c r="B7376" t="s">
        <v>9478</v>
      </c>
      <c r="C7376" s="4">
        <v>42742</v>
      </c>
      <c r="D7376" s="4">
        <v>42744</v>
      </c>
      <c r="E7376" t="s">
        <v>34</v>
      </c>
      <c r="F7376" t="s">
        <v>3719</v>
      </c>
      <c r="G7376" t="s">
        <v>3720</v>
      </c>
      <c r="H7376" t="s">
        <v>37</v>
      </c>
      <c r="I7376" t="s">
        <v>38</v>
      </c>
      <c r="J7376" t="s">
        <v>1195</v>
      </c>
      <c r="K7376" t="s">
        <v>59</v>
      </c>
      <c r="L7376">
        <v>90805</v>
      </c>
      <c r="M7376" t="s">
        <v>60</v>
      </c>
      <c r="N7376" t="s">
        <v>2160</v>
      </c>
      <c r="O7376" t="s">
        <v>62</v>
      </c>
      <c r="P7376" t="s">
        <v>289</v>
      </c>
      <c r="Q7376" t="s">
        <v>583</v>
      </c>
      <c r="R7376" s="1">
        <v>7.89</v>
      </c>
      <c r="S7376">
        <v>1</v>
      </c>
      <c r="T7376">
        <f t="shared" si="115"/>
        <v>215</v>
      </c>
      <c r="U7376" t="s">
        <v>46</v>
      </c>
      <c r="V7376">
        <v>0</v>
      </c>
      <c r="W7376">
        <v>0</v>
      </c>
      <c r="X7376" s="1">
        <v>0</v>
      </c>
      <c r="Y7376" s="1">
        <v>7.89</v>
      </c>
      <c r="Z7376" t="s">
        <v>65</v>
      </c>
      <c r="AA7376" s="2">
        <v>3.5505</v>
      </c>
      <c r="AB7376" s="3">
        <v>0.45</v>
      </c>
      <c r="AC7376" s="1">
        <v>-4.3395000000000001</v>
      </c>
      <c r="AD7376">
        <v>2</v>
      </c>
      <c r="AE7376">
        <v>2</v>
      </c>
      <c r="AF7376" t="s">
        <v>48</v>
      </c>
      <c r="AG7376">
        <v>2017</v>
      </c>
      <c r="AH7376">
        <f>COUNTBLANK(datos[[#This Row],[Row ID]:[Year sales]])</f>
        <v>0</v>
      </c>
    </row>
    <row r="7377" spans="1:34" x14ac:dyDescent="0.3">
      <c r="A7377">
        <v>7376</v>
      </c>
      <c r="B7377" t="s">
        <v>9479</v>
      </c>
      <c r="C7377" s="4">
        <v>42960</v>
      </c>
      <c r="D7377" s="4">
        <v>42967</v>
      </c>
      <c r="E7377" t="s">
        <v>67</v>
      </c>
      <c r="F7377" t="s">
        <v>1313</v>
      </c>
      <c r="G7377" t="s">
        <v>1314</v>
      </c>
      <c r="H7377" t="s">
        <v>57</v>
      </c>
      <c r="I7377" t="s">
        <v>38</v>
      </c>
      <c r="J7377" t="s">
        <v>969</v>
      </c>
      <c r="K7377" t="s">
        <v>59</v>
      </c>
      <c r="L7377">
        <v>92037</v>
      </c>
      <c r="M7377" t="s">
        <v>60</v>
      </c>
      <c r="N7377" t="s">
        <v>1927</v>
      </c>
      <c r="O7377" t="s">
        <v>62</v>
      </c>
      <c r="P7377" t="s">
        <v>94</v>
      </c>
      <c r="Q7377" t="s">
        <v>1928</v>
      </c>
      <c r="R7377" s="1">
        <v>36.024000000000001</v>
      </c>
      <c r="S7377">
        <v>3</v>
      </c>
      <c r="T7377">
        <f t="shared" si="115"/>
        <v>38</v>
      </c>
      <c r="U7377" t="s">
        <v>52</v>
      </c>
      <c r="V7377">
        <v>0.2</v>
      </c>
      <c r="W7377">
        <v>7.2048000000000005</v>
      </c>
      <c r="X7377" s="1">
        <v>-7.2047999999999996</v>
      </c>
      <c r="Y7377" s="1">
        <v>43.2288</v>
      </c>
      <c r="Z7377" t="s">
        <v>65</v>
      </c>
      <c r="AA7377" s="2">
        <v>11.707800000000001</v>
      </c>
      <c r="AB7377" s="3">
        <v>0.32500000000000001</v>
      </c>
      <c r="AC7377" s="1">
        <v>-17.1114</v>
      </c>
      <c r="AD7377">
        <v>7</v>
      </c>
      <c r="AE7377">
        <v>7</v>
      </c>
      <c r="AF7377" t="s">
        <v>48</v>
      </c>
      <c r="AG7377">
        <v>2017</v>
      </c>
      <c r="AH7377">
        <f>COUNTBLANK(datos[[#This Row],[Row ID]:[Year sales]])</f>
        <v>0</v>
      </c>
    </row>
    <row r="7378" spans="1:34" x14ac:dyDescent="0.3">
      <c r="A7378">
        <v>7377</v>
      </c>
      <c r="B7378" t="s">
        <v>9480</v>
      </c>
      <c r="C7378" s="4">
        <v>43041</v>
      </c>
      <c r="D7378" s="4">
        <v>43044</v>
      </c>
      <c r="E7378" t="s">
        <v>208</v>
      </c>
      <c r="F7378" t="s">
        <v>533</v>
      </c>
      <c r="G7378" t="s">
        <v>534</v>
      </c>
      <c r="H7378" t="s">
        <v>57</v>
      </c>
      <c r="I7378" t="s">
        <v>38</v>
      </c>
      <c r="J7378" t="s">
        <v>558</v>
      </c>
      <c r="K7378" t="s">
        <v>231</v>
      </c>
      <c r="L7378">
        <v>61701</v>
      </c>
      <c r="M7378" t="s">
        <v>125</v>
      </c>
      <c r="N7378" t="s">
        <v>897</v>
      </c>
      <c r="O7378" t="s">
        <v>62</v>
      </c>
      <c r="P7378" t="s">
        <v>86</v>
      </c>
      <c r="Q7378" t="s">
        <v>898</v>
      </c>
      <c r="R7378" s="1">
        <v>54.335999999999999</v>
      </c>
      <c r="S7378">
        <v>4</v>
      </c>
      <c r="T7378">
        <f t="shared" si="115"/>
        <v>19</v>
      </c>
      <c r="U7378" t="s">
        <v>52</v>
      </c>
      <c r="V7378">
        <v>0.2</v>
      </c>
      <c r="W7378">
        <v>10.8672</v>
      </c>
      <c r="X7378" s="1">
        <v>-10.8672</v>
      </c>
      <c r="Y7378" s="1">
        <v>65.203199999999995</v>
      </c>
      <c r="Z7378" t="s">
        <v>99</v>
      </c>
      <c r="AA7378" s="2">
        <v>5.4336000000000002</v>
      </c>
      <c r="AB7378" s="3">
        <v>0.1</v>
      </c>
      <c r="AC7378" s="1">
        <v>-38.035200000000003</v>
      </c>
      <c r="AD7378">
        <v>3</v>
      </c>
      <c r="AE7378">
        <v>3</v>
      </c>
      <c r="AF7378" t="s">
        <v>48</v>
      </c>
      <c r="AG7378">
        <v>2017</v>
      </c>
      <c r="AH7378">
        <f>COUNTBLANK(datos[[#This Row],[Row ID]:[Year sales]])</f>
        <v>0</v>
      </c>
    </row>
    <row r="7379" spans="1:34" x14ac:dyDescent="0.3">
      <c r="A7379">
        <v>7378</v>
      </c>
      <c r="B7379" t="s">
        <v>9481</v>
      </c>
      <c r="C7379" s="4">
        <v>41901</v>
      </c>
      <c r="D7379" s="4">
        <v>41905</v>
      </c>
      <c r="E7379" t="s">
        <v>67</v>
      </c>
      <c r="F7379" t="s">
        <v>2540</v>
      </c>
      <c r="G7379" t="s">
        <v>2541</v>
      </c>
      <c r="H7379" t="s">
        <v>57</v>
      </c>
      <c r="I7379" t="s">
        <v>38</v>
      </c>
      <c r="J7379" t="s">
        <v>115</v>
      </c>
      <c r="K7379" t="s">
        <v>116</v>
      </c>
      <c r="L7379">
        <v>98115</v>
      </c>
      <c r="M7379" t="s">
        <v>60</v>
      </c>
      <c r="N7379" t="s">
        <v>1659</v>
      </c>
      <c r="O7379" t="s">
        <v>62</v>
      </c>
      <c r="P7379" t="s">
        <v>77</v>
      </c>
      <c r="Q7379" t="s">
        <v>1660</v>
      </c>
      <c r="R7379" s="1">
        <v>92.52</v>
      </c>
      <c r="S7379">
        <v>6</v>
      </c>
      <c r="T7379">
        <f t="shared" si="115"/>
        <v>35</v>
      </c>
      <c r="U7379" t="s">
        <v>75</v>
      </c>
      <c r="V7379">
        <v>0</v>
      </c>
      <c r="W7379">
        <v>0</v>
      </c>
      <c r="X7379" s="1">
        <v>0</v>
      </c>
      <c r="Y7379" s="1">
        <v>92.52</v>
      </c>
      <c r="Z7379" t="s">
        <v>99</v>
      </c>
      <c r="AA7379" s="2">
        <v>24.980399999999999</v>
      </c>
      <c r="AB7379" s="3">
        <v>0.27</v>
      </c>
      <c r="AC7379" s="1">
        <v>-67.539599999999993</v>
      </c>
      <c r="AD7379">
        <v>4</v>
      </c>
      <c r="AE7379">
        <v>4</v>
      </c>
      <c r="AF7379" t="s">
        <v>48</v>
      </c>
      <c r="AG7379">
        <v>2014</v>
      </c>
      <c r="AH7379">
        <f>COUNTBLANK(datos[[#This Row],[Row ID]:[Year sales]])</f>
        <v>0</v>
      </c>
    </row>
    <row r="7380" spans="1:34" x14ac:dyDescent="0.3">
      <c r="A7380">
        <v>7379</v>
      </c>
      <c r="B7380" t="s">
        <v>9482</v>
      </c>
      <c r="C7380" s="4">
        <v>42155</v>
      </c>
      <c r="D7380" s="4">
        <v>42155</v>
      </c>
      <c r="E7380" t="s">
        <v>1312</v>
      </c>
      <c r="F7380" t="s">
        <v>8230</v>
      </c>
      <c r="G7380" t="s">
        <v>8231</v>
      </c>
      <c r="H7380" t="s">
        <v>37</v>
      </c>
      <c r="I7380" t="s">
        <v>38</v>
      </c>
      <c r="J7380" t="s">
        <v>1730</v>
      </c>
      <c r="K7380" t="s">
        <v>108</v>
      </c>
      <c r="L7380">
        <v>28314</v>
      </c>
      <c r="M7380" t="s">
        <v>41</v>
      </c>
      <c r="N7380" t="s">
        <v>4190</v>
      </c>
      <c r="O7380" t="s">
        <v>62</v>
      </c>
      <c r="P7380" t="s">
        <v>86</v>
      </c>
      <c r="Q7380" t="s">
        <v>4191</v>
      </c>
      <c r="R7380" s="1">
        <v>10.272</v>
      </c>
      <c r="S7380">
        <v>3</v>
      </c>
      <c r="T7380">
        <f t="shared" si="115"/>
        <v>32</v>
      </c>
      <c r="U7380" t="s">
        <v>52</v>
      </c>
      <c r="V7380">
        <v>0.2</v>
      </c>
      <c r="W7380">
        <v>2.0544000000000002</v>
      </c>
      <c r="X7380" s="1">
        <v>-2.0543999999999998</v>
      </c>
      <c r="Y7380" s="1">
        <v>12.3264</v>
      </c>
      <c r="Z7380" t="s">
        <v>65</v>
      </c>
      <c r="AA7380" s="2">
        <v>1.1556</v>
      </c>
      <c r="AB7380" s="3">
        <v>0.11249999999999999</v>
      </c>
      <c r="AC7380" s="1">
        <v>-7.0620000000000003</v>
      </c>
      <c r="AD7380">
        <v>0</v>
      </c>
      <c r="AE7380">
        <v>0</v>
      </c>
      <c r="AF7380" t="s">
        <v>48</v>
      </c>
      <c r="AG7380">
        <v>2015</v>
      </c>
      <c r="AH7380">
        <f>COUNTBLANK(datos[[#This Row],[Row ID]:[Year sales]])</f>
        <v>0</v>
      </c>
    </row>
    <row r="7381" spans="1:34" x14ac:dyDescent="0.3">
      <c r="A7381">
        <v>7380</v>
      </c>
      <c r="B7381" t="s">
        <v>9483</v>
      </c>
      <c r="C7381" s="4">
        <v>42626</v>
      </c>
      <c r="D7381" s="4">
        <v>42631</v>
      </c>
      <c r="E7381" t="s">
        <v>67</v>
      </c>
      <c r="F7381" t="s">
        <v>138</v>
      </c>
      <c r="G7381" t="s">
        <v>139</v>
      </c>
      <c r="H7381" t="s">
        <v>37</v>
      </c>
      <c r="I7381" t="s">
        <v>38</v>
      </c>
      <c r="J7381" t="s">
        <v>2555</v>
      </c>
      <c r="K7381" t="s">
        <v>158</v>
      </c>
      <c r="L7381">
        <v>68104</v>
      </c>
      <c r="M7381" t="s">
        <v>125</v>
      </c>
      <c r="N7381" t="s">
        <v>4117</v>
      </c>
      <c r="O7381" t="s">
        <v>62</v>
      </c>
      <c r="P7381" t="s">
        <v>77</v>
      </c>
      <c r="Q7381" t="s">
        <v>4118</v>
      </c>
      <c r="R7381" s="1">
        <v>40.74</v>
      </c>
      <c r="S7381">
        <v>3</v>
      </c>
      <c r="T7381">
        <f t="shared" si="115"/>
        <v>24</v>
      </c>
      <c r="U7381" t="s">
        <v>52</v>
      </c>
      <c r="V7381">
        <v>0</v>
      </c>
      <c r="W7381">
        <v>0</v>
      </c>
      <c r="X7381" s="1">
        <v>0</v>
      </c>
      <c r="Y7381" s="1">
        <v>40.74</v>
      </c>
      <c r="Z7381" t="s">
        <v>65</v>
      </c>
      <c r="AA7381" s="2">
        <v>0.40739999999999998</v>
      </c>
      <c r="AB7381" s="3">
        <v>9.9999999999999985E-3</v>
      </c>
      <c r="AC7381" s="1">
        <v>-40.332599999999999</v>
      </c>
      <c r="AD7381">
        <v>5</v>
      </c>
      <c r="AE7381">
        <v>5</v>
      </c>
      <c r="AF7381" t="s">
        <v>48</v>
      </c>
      <c r="AG7381">
        <v>2016</v>
      </c>
      <c r="AH7381">
        <f>COUNTBLANK(datos[[#This Row],[Row ID]:[Year sales]])</f>
        <v>0</v>
      </c>
    </row>
    <row r="7382" spans="1:34" x14ac:dyDescent="0.3">
      <c r="A7382">
        <v>7381</v>
      </c>
      <c r="B7382" t="s">
        <v>9483</v>
      </c>
      <c r="C7382" s="4">
        <v>42626</v>
      </c>
      <c r="D7382" s="4">
        <v>42631</v>
      </c>
      <c r="E7382" t="s">
        <v>67</v>
      </c>
      <c r="F7382" t="s">
        <v>138</v>
      </c>
      <c r="G7382" t="s">
        <v>139</v>
      </c>
      <c r="H7382" t="s">
        <v>37</v>
      </c>
      <c r="I7382" t="s">
        <v>38</v>
      </c>
      <c r="J7382" t="s">
        <v>2555</v>
      </c>
      <c r="K7382" t="s">
        <v>158</v>
      </c>
      <c r="L7382">
        <v>68104</v>
      </c>
      <c r="M7382" t="s">
        <v>125</v>
      </c>
      <c r="N7382" t="s">
        <v>5637</v>
      </c>
      <c r="O7382" t="s">
        <v>62</v>
      </c>
      <c r="P7382" t="s">
        <v>63</v>
      </c>
      <c r="Q7382" t="s">
        <v>5638</v>
      </c>
      <c r="R7382" s="1">
        <v>14.4</v>
      </c>
      <c r="S7382">
        <v>5</v>
      </c>
      <c r="T7382">
        <f t="shared" si="115"/>
        <v>24</v>
      </c>
      <c r="U7382" t="s">
        <v>75</v>
      </c>
      <c r="V7382">
        <v>0</v>
      </c>
      <c r="W7382">
        <v>0</v>
      </c>
      <c r="X7382" s="1">
        <v>0</v>
      </c>
      <c r="Y7382" s="1">
        <v>14.4</v>
      </c>
      <c r="Z7382" t="s">
        <v>65</v>
      </c>
      <c r="AA7382" s="2">
        <v>7.056</v>
      </c>
      <c r="AB7382" s="3">
        <v>0.49</v>
      </c>
      <c r="AC7382" s="1">
        <v>-7.3440000000000003</v>
      </c>
      <c r="AD7382">
        <v>5</v>
      </c>
      <c r="AE7382">
        <v>5</v>
      </c>
      <c r="AF7382" t="s">
        <v>48</v>
      </c>
      <c r="AG7382">
        <v>2016</v>
      </c>
      <c r="AH7382">
        <f>COUNTBLANK(datos[[#This Row],[Row ID]:[Year sales]])</f>
        <v>0</v>
      </c>
    </row>
    <row r="7383" spans="1:34" x14ac:dyDescent="0.3">
      <c r="A7383">
        <v>7382</v>
      </c>
      <c r="B7383" t="s">
        <v>9483</v>
      </c>
      <c r="C7383" s="4">
        <v>42626</v>
      </c>
      <c r="D7383" s="4">
        <v>42631</v>
      </c>
      <c r="E7383" t="s">
        <v>67</v>
      </c>
      <c r="F7383" t="s">
        <v>138</v>
      </c>
      <c r="G7383" t="s">
        <v>139</v>
      </c>
      <c r="H7383" t="s">
        <v>37</v>
      </c>
      <c r="I7383" t="s">
        <v>38</v>
      </c>
      <c r="J7383" t="s">
        <v>2555</v>
      </c>
      <c r="K7383" t="s">
        <v>158</v>
      </c>
      <c r="L7383">
        <v>68104</v>
      </c>
      <c r="M7383" t="s">
        <v>125</v>
      </c>
      <c r="N7383" t="s">
        <v>6445</v>
      </c>
      <c r="O7383" t="s">
        <v>90</v>
      </c>
      <c r="P7383" t="s">
        <v>91</v>
      </c>
      <c r="Q7383" t="s">
        <v>6446</v>
      </c>
      <c r="R7383" s="1">
        <v>149.94999999999999</v>
      </c>
      <c r="S7383">
        <v>5</v>
      </c>
      <c r="T7383">
        <f t="shared" si="115"/>
        <v>12</v>
      </c>
      <c r="U7383" t="s">
        <v>75</v>
      </c>
      <c r="V7383">
        <v>0</v>
      </c>
      <c r="W7383">
        <v>0</v>
      </c>
      <c r="X7383" s="1">
        <v>0</v>
      </c>
      <c r="Y7383" s="1">
        <v>149.94999999999999</v>
      </c>
      <c r="Z7383" t="s">
        <v>99</v>
      </c>
      <c r="AA7383" s="2">
        <v>41.985999999999997</v>
      </c>
      <c r="AB7383" s="3">
        <v>0.28000000000000003</v>
      </c>
      <c r="AC7383" s="1">
        <v>-107.964</v>
      </c>
      <c r="AD7383">
        <v>5</v>
      </c>
      <c r="AE7383">
        <v>5</v>
      </c>
      <c r="AF7383" t="s">
        <v>48</v>
      </c>
      <c r="AG7383">
        <v>2016</v>
      </c>
      <c r="AH7383">
        <f>COUNTBLANK(datos[[#This Row],[Row ID]:[Year sales]])</f>
        <v>0</v>
      </c>
    </row>
    <row r="7384" spans="1:34" x14ac:dyDescent="0.3">
      <c r="A7384">
        <v>7383</v>
      </c>
      <c r="B7384" t="s">
        <v>9483</v>
      </c>
      <c r="C7384" s="4">
        <v>42626</v>
      </c>
      <c r="D7384" s="4">
        <v>42631</v>
      </c>
      <c r="E7384" t="s">
        <v>67</v>
      </c>
      <c r="F7384" t="s">
        <v>138</v>
      </c>
      <c r="G7384" t="s">
        <v>139</v>
      </c>
      <c r="H7384" t="s">
        <v>37</v>
      </c>
      <c r="I7384" t="s">
        <v>38</v>
      </c>
      <c r="J7384" t="s">
        <v>2555</v>
      </c>
      <c r="K7384" t="s">
        <v>158</v>
      </c>
      <c r="L7384">
        <v>68104</v>
      </c>
      <c r="M7384" t="s">
        <v>125</v>
      </c>
      <c r="N7384" t="s">
        <v>6857</v>
      </c>
      <c r="O7384" t="s">
        <v>62</v>
      </c>
      <c r="P7384" t="s">
        <v>599</v>
      </c>
      <c r="Q7384" t="s">
        <v>6858</v>
      </c>
      <c r="R7384" s="1">
        <v>16.899999999999999</v>
      </c>
      <c r="S7384">
        <v>2</v>
      </c>
      <c r="T7384">
        <f t="shared" si="115"/>
        <v>24</v>
      </c>
      <c r="U7384" t="s">
        <v>46</v>
      </c>
      <c r="V7384">
        <v>0</v>
      </c>
      <c r="W7384">
        <v>0</v>
      </c>
      <c r="X7384" s="1">
        <v>0</v>
      </c>
      <c r="Y7384" s="1">
        <v>16.899999999999999</v>
      </c>
      <c r="Z7384" t="s">
        <v>65</v>
      </c>
      <c r="AA7384" s="2">
        <v>5.07</v>
      </c>
      <c r="AB7384" s="3">
        <v>0.30000000000000004</v>
      </c>
      <c r="AC7384" s="1">
        <v>-11.83</v>
      </c>
      <c r="AD7384">
        <v>5</v>
      </c>
      <c r="AE7384">
        <v>5</v>
      </c>
      <c r="AF7384" t="s">
        <v>48</v>
      </c>
      <c r="AG7384">
        <v>2016</v>
      </c>
      <c r="AH7384">
        <f>COUNTBLANK(datos[[#This Row],[Row ID]:[Year sales]])</f>
        <v>0</v>
      </c>
    </row>
    <row r="7385" spans="1:34" x14ac:dyDescent="0.3">
      <c r="A7385">
        <v>7384</v>
      </c>
      <c r="B7385" t="s">
        <v>9483</v>
      </c>
      <c r="C7385" s="4">
        <v>42626</v>
      </c>
      <c r="D7385" s="4">
        <v>42631</v>
      </c>
      <c r="E7385" t="s">
        <v>67</v>
      </c>
      <c r="F7385" t="s">
        <v>138</v>
      </c>
      <c r="G7385" t="s">
        <v>139</v>
      </c>
      <c r="H7385" t="s">
        <v>37</v>
      </c>
      <c r="I7385" t="s">
        <v>38</v>
      </c>
      <c r="J7385" t="s">
        <v>2555</v>
      </c>
      <c r="K7385" t="s">
        <v>158</v>
      </c>
      <c r="L7385">
        <v>68104</v>
      </c>
      <c r="M7385" t="s">
        <v>125</v>
      </c>
      <c r="N7385" t="s">
        <v>2788</v>
      </c>
      <c r="O7385" t="s">
        <v>62</v>
      </c>
      <c r="P7385" t="s">
        <v>110</v>
      </c>
      <c r="Q7385" t="s">
        <v>2789</v>
      </c>
      <c r="R7385" s="1">
        <v>17.61</v>
      </c>
      <c r="S7385">
        <v>3</v>
      </c>
      <c r="T7385">
        <f t="shared" si="115"/>
        <v>26</v>
      </c>
      <c r="U7385" t="s">
        <v>52</v>
      </c>
      <c r="V7385">
        <v>0</v>
      </c>
      <c r="W7385">
        <v>0</v>
      </c>
      <c r="X7385" s="1">
        <v>0</v>
      </c>
      <c r="Y7385" s="1">
        <v>17.61</v>
      </c>
      <c r="Z7385" t="s">
        <v>65</v>
      </c>
      <c r="AA7385" s="2">
        <v>8.4527999999999999</v>
      </c>
      <c r="AB7385" s="3">
        <v>0.48</v>
      </c>
      <c r="AC7385" s="1">
        <v>-9.1571999999999996</v>
      </c>
      <c r="AD7385">
        <v>5</v>
      </c>
      <c r="AE7385">
        <v>5</v>
      </c>
      <c r="AF7385" t="s">
        <v>48</v>
      </c>
      <c r="AG7385">
        <v>2016</v>
      </c>
      <c r="AH7385">
        <f>COUNTBLANK(datos[[#This Row],[Row ID]:[Year sales]])</f>
        <v>0</v>
      </c>
    </row>
    <row r="7386" spans="1:34" x14ac:dyDescent="0.3">
      <c r="A7386">
        <v>7385</v>
      </c>
      <c r="B7386" t="s">
        <v>9483</v>
      </c>
      <c r="C7386" s="4">
        <v>42626</v>
      </c>
      <c r="D7386" s="4">
        <v>42631</v>
      </c>
      <c r="E7386" t="s">
        <v>67</v>
      </c>
      <c r="F7386" t="s">
        <v>138</v>
      </c>
      <c r="G7386" t="s">
        <v>139</v>
      </c>
      <c r="H7386" t="s">
        <v>37</v>
      </c>
      <c r="I7386" t="s">
        <v>38</v>
      </c>
      <c r="J7386" t="s">
        <v>2555</v>
      </c>
      <c r="K7386" t="s">
        <v>158</v>
      </c>
      <c r="L7386">
        <v>68104</v>
      </c>
      <c r="M7386" t="s">
        <v>125</v>
      </c>
      <c r="N7386" t="s">
        <v>4598</v>
      </c>
      <c r="O7386" t="s">
        <v>62</v>
      </c>
      <c r="P7386" t="s">
        <v>97</v>
      </c>
      <c r="Q7386" t="s">
        <v>4599</v>
      </c>
      <c r="R7386" s="1">
        <v>378</v>
      </c>
      <c r="S7386">
        <v>2</v>
      </c>
      <c r="T7386">
        <f t="shared" si="115"/>
        <v>13</v>
      </c>
      <c r="U7386" t="s">
        <v>46</v>
      </c>
      <c r="V7386">
        <v>0</v>
      </c>
      <c r="W7386">
        <v>0</v>
      </c>
      <c r="X7386" s="1">
        <v>0</v>
      </c>
      <c r="Y7386" s="1">
        <v>378</v>
      </c>
      <c r="Z7386" t="s">
        <v>47</v>
      </c>
      <c r="AA7386" s="2">
        <v>136.08000000000001</v>
      </c>
      <c r="AB7386" s="3">
        <v>0.36000000000000004</v>
      </c>
      <c r="AC7386" s="1">
        <v>-241.92</v>
      </c>
      <c r="AD7386">
        <v>5</v>
      </c>
      <c r="AE7386">
        <v>5</v>
      </c>
      <c r="AF7386" t="s">
        <v>48</v>
      </c>
      <c r="AG7386">
        <v>2016</v>
      </c>
      <c r="AH7386">
        <f>COUNTBLANK(datos[[#This Row],[Row ID]:[Year sales]])</f>
        <v>0</v>
      </c>
    </row>
    <row r="7387" spans="1:34" x14ac:dyDescent="0.3">
      <c r="A7387">
        <v>7386</v>
      </c>
      <c r="B7387" t="s">
        <v>9483</v>
      </c>
      <c r="C7387" s="4">
        <v>42626</v>
      </c>
      <c r="D7387" s="4">
        <v>42631</v>
      </c>
      <c r="E7387" t="s">
        <v>67</v>
      </c>
      <c r="F7387" t="s">
        <v>138</v>
      </c>
      <c r="G7387" t="s">
        <v>139</v>
      </c>
      <c r="H7387" t="s">
        <v>37</v>
      </c>
      <c r="I7387" t="s">
        <v>38</v>
      </c>
      <c r="J7387" t="s">
        <v>2555</v>
      </c>
      <c r="K7387" t="s">
        <v>158</v>
      </c>
      <c r="L7387">
        <v>68104</v>
      </c>
      <c r="M7387" t="s">
        <v>125</v>
      </c>
      <c r="N7387" t="s">
        <v>4032</v>
      </c>
      <c r="O7387" t="s">
        <v>62</v>
      </c>
      <c r="P7387" t="s">
        <v>110</v>
      </c>
      <c r="Q7387" t="s">
        <v>4033</v>
      </c>
      <c r="R7387" s="1">
        <v>17.64</v>
      </c>
      <c r="S7387">
        <v>3</v>
      </c>
      <c r="T7387">
        <f t="shared" si="115"/>
        <v>24</v>
      </c>
      <c r="U7387" t="s">
        <v>52</v>
      </c>
      <c r="V7387">
        <v>0</v>
      </c>
      <c r="W7387">
        <v>0</v>
      </c>
      <c r="X7387" s="1">
        <v>0</v>
      </c>
      <c r="Y7387" s="1">
        <v>17.64</v>
      </c>
      <c r="Z7387" t="s">
        <v>65</v>
      </c>
      <c r="AA7387" s="2">
        <v>8.6435999999999993</v>
      </c>
      <c r="AB7387" s="3">
        <v>0.48999999999999994</v>
      </c>
      <c r="AC7387" s="1">
        <v>-8.9963999999999995</v>
      </c>
      <c r="AD7387">
        <v>5</v>
      </c>
      <c r="AE7387">
        <v>5</v>
      </c>
      <c r="AF7387" t="s">
        <v>48</v>
      </c>
      <c r="AG7387">
        <v>2016</v>
      </c>
      <c r="AH7387">
        <f>COUNTBLANK(datos[[#This Row],[Row ID]:[Year sales]])</f>
        <v>0</v>
      </c>
    </row>
    <row r="7388" spans="1:34" x14ac:dyDescent="0.3">
      <c r="A7388">
        <v>7387</v>
      </c>
      <c r="B7388" t="s">
        <v>9483</v>
      </c>
      <c r="C7388" s="4">
        <v>42626</v>
      </c>
      <c r="D7388" s="4">
        <v>42631</v>
      </c>
      <c r="E7388" t="s">
        <v>67</v>
      </c>
      <c r="F7388" t="s">
        <v>138</v>
      </c>
      <c r="G7388" t="s">
        <v>139</v>
      </c>
      <c r="H7388" t="s">
        <v>37</v>
      </c>
      <c r="I7388" t="s">
        <v>38</v>
      </c>
      <c r="J7388" t="s">
        <v>2555</v>
      </c>
      <c r="K7388" t="s">
        <v>158</v>
      </c>
      <c r="L7388">
        <v>68104</v>
      </c>
      <c r="M7388" t="s">
        <v>125</v>
      </c>
      <c r="N7388" t="s">
        <v>3246</v>
      </c>
      <c r="O7388" t="s">
        <v>62</v>
      </c>
      <c r="P7388" t="s">
        <v>77</v>
      </c>
      <c r="Q7388" t="s">
        <v>3247</v>
      </c>
      <c r="R7388" s="1">
        <v>373.08</v>
      </c>
      <c r="S7388">
        <v>6</v>
      </c>
      <c r="T7388">
        <f t="shared" si="115"/>
        <v>40</v>
      </c>
      <c r="U7388" t="s">
        <v>75</v>
      </c>
      <c r="V7388">
        <v>0</v>
      </c>
      <c r="W7388">
        <v>0</v>
      </c>
      <c r="X7388" s="1">
        <v>0</v>
      </c>
      <c r="Y7388" s="1">
        <v>373.08</v>
      </c>
      <c r="Z7388" t="s">
        <v>47</v>
      </c>
      <c r="AA7388" s="2">
        <v>100.7316</v>
      </c>
      <c r="AB7388" s="3">
        <v>0.27</v>
      </c>
      <c r="AC7388" s="1">
        <v>-272.34840000000003</v>
      </c>
      <c r="AD7388">
        <v>5</v>
      </c>
      <c r="AE7388">
        <v>5</v>
      </c>
      <c r="AF7388" t="s">
        <v>48</v>
      </c>
      <c r="AG7388">
        <v>2016</v>
      </c>
      <c r="AH7388">
        <f>COUNTBLANK(datos[[#This Row],[Row ID]:[Year sales]])</f>
        <v>0</v>
      </c>
    </row>
    <row r="7389" spans="1:34" x14ac:dyDescent="0.3">
      <c r="A7389">
        <v>7388</v>
      </c>
      <c r="B7389" t="s">
        <v>9483</v>
      </c>
      <c r="C7389" s="4">
        <v>42626</v>
      </c>
      <c r="D7389" s="4">
        <v>42631</v>
      </c>
      <c r="E7389" t="s">
        <v>67</v>
      </c>
      <c r="F7389" t="s">
        <v>138</v>
      </c>
      <c r="G7389" t="s">
        <v>139</v>
      </c>
      <c r="H7389" t="s">
        <v>37</v>
      </c>
      <c r="I7389" t="s">
        <v>38</v>
      </c>
      <c r="J7389" t="s">
        <v>2555</v>
      </c>
      <c r="K7389" t="s">
        <v>158</v>
      </c>
      <c r="L7389">
        <v>68104</v>
      </c>
      <c r="M7389" t="s">
        <v>125</v>
      </c>
      <c r="N7389" t="s">
        <v>214</v>
      </c>
      <c r="O7389" t="s">
        <v>43</v>
      </c>
      <c r="P7389" t="s">
        <v>83</v>
      </c>
      <c r="Q7389" t="s">
        <v>215</v>
      </c>
      <c r="R7389" s="1">
        <v>1336.44</v>
      </c>
      <c r="S7389">
        <v>14</v>
      </c>
      <c r="T7389">
        <f t="shared" si="115"/>
        <v>33</v>
      </c>
      <c r="U7389" t="s">
        <v>75</v>
      </c>
      <c r="V7389">
        <v>0</v>
      </c>
      <c r="W7389">
        <v>0</v>
      </c>
      <c r="X7389" s="1">
        <v>0</v>
      </c>
      <c r="Y7389" s="1">
        <v>1336.44</v>
      </c>
      <c r="Z7389" t="s">
        <v>53</v>
      </c>
      <c r="AA7389" s="2">
        <v>387.56760000000003</v>
      </c>
      <c r="AB7389" s="3">
        <v>0.29000000000000004</v>
      </c>
      <c r="AC7389" s="1">
        <v>-948.87239999999997</v>
      </c>
      <c r="AD7389">
        <v>5</v>
      </c>
      <c r="AE7389">
        <v>5</v>
      </c>
      <c r="AF7389" t="s">
        <v>48</v>
      </c>
      <c r="AG7389">
        <v>2016</v>
      </c>
      <c r="AH7389">
        <f>COUNTBLANK(datos[[#This Row],[Row ID]:[Year sales]])</f>
        <v>0</v>
      </c>
    </row>
    <row r="7390" spans="1:34" x14ac:dyDescent="0.3">
      <c r="A7390">
        <v>7389</v>
      </c>
      <c r="B7390" t="s">
        <v>9483</v>
      </c>
      <c r="C7390" s="4">
        <v>42626</v>
      </c>
      <c r="D7390" s="4">
        <v>42631</v>
      </c>
      <c r="E7390" t="s">
        <v>67</v>
      </c>
      <c r="F7390" t="s">
        <v>138</v>
      </c>
      <c r="G7390" t="s">
        <v>139</v>
      </c>
      <c r="H7390" t="s">
        <v>37</v>
      </c>
      <c r="I7390" t="s">
        <v>38</v>
      </c>
      <c r="J7390" t="s">
        <v>2555</v>
      </c>
      <c r="K7390" t="s">
        <v>158</v>
      </c>
      <c r="L7390">
        <v>68104</v>
      </c>
      <c r="M7390" t="s">
        <v>125</v>
      </c>
      <c r="N7390" t="s">
        <v>4577</v>
      </c>
      <c r="O7390" t="s">
        <v>90</v>
      </c>
      <c r="P7390" t="s">
        <v>91</v>
      </c>
      <c r="Q7390" t="s">
        <v>4578</v>
      </c>
      <c r="R7390" s="1">
        <v>29.97</v>
      </c>
      <c r="S7390">
        <v>3</v>
      </c>
      <c r="T7390">
        <f t="shared" si="115"/>
        <v>30</v>
      </c>
      <c r="U7390" t="s">
        <v>52</v>
      </c>
      <c r="V7390">
        <v>0</v>
      </c>
      <c r="W7390">
        <v>0</v>
      </c>
      <c r="X7390" s="1">
        <v>0</v>
      </c>
      <c r="Y7390" s="1">
        <v>29.97</v>
      </c>
      <c r="Z7390" t="s">
        <v>65</v>
      </c>
      <c r="AA7390" s="2">
        <v>0.29970000000000002</v>
      </c>
      <c r="AB7390" s="3">
        <v>1.0000000000000002E-2</v>
      </c>
      <c r="AC7390" s="1">
        <v>-29.670300000000001</v>
      </c>
      <c r="AD7390">
        <v>5</v>
      </c>
      <c r="AE7390">
        <v>5</v>
      </c>
      <c r="AF7390" t="s">
        <v>48</v>
      </c>
      <c r="AG7390">
        <v>2016</v>
      </c>
      <c r="AH7390">
        <f>COUNTBLANK(datos[[#This Row],[Row ID]:[Year sales]])</f>
        <v>0</v>
      </c>
    </row>
    <row r="7391" spans="1:34" x14ac:dyDescent="0.3">
      <c r="A7391">
        <v>7390</v>
      </c>
      <c r="B7391" t="s">
        <v>9484</v>
      </c>
      <c r="C7391" s="4">
        <v>43068</v>
      </c>
      <c r="D7391" s="4">
        <v>43072</v>
      </c>
      <c r="E7391" t="s">
        <v>67</v>
      </c>
      <c r="F7391" t="s">
        <v>676</v>
      </c>
      <c r="G7391" t="s">
        <v>677</v>
      </c>
      <c r="H7391" t="s">
        <v>37</v>
      </c>
      <c r="I7391" t="s">
        <v>38</v>
      </c>
      <c r="J7391" t="s">
        <v>6272</v>
      </c>
      <c r="K7391" t="s">
        <v>355</v>
      </c>
      <c r="L7391">
        <v>37421</v>
      </c>
      <c r="M7391" t="s">
        <v>41</v>
      </c>
      <c r="N7391" t="s">
        <v>49</v>
      </c>
      <c r="O7391" t="s">
        <v>43</v>
      </c>
      <c r="P7391" t="s">
        <v>50</v>
      </c>
      <c r="Q7391" t="s">
        <v>51</v>
      </c>
      <c r="R7391" s="1">
        <v>390.36799999999999</v>
      </c>
      <c r="S7391">
        <v>2</v>
      </c>
      <c r="T7391">
        <f t="shared" si="115"/>
        <v>51</v>
      </c>
      <c r="U7391" t="s">
        <v>46</v>
      </c>
      <c r="V7391">
        <v>0.2</v>
      </c>
      <c r="W7391">
        <v>78.073599999999999</v>
      </c>
      <c r="X7391" s="1">
        <v>-78.073599999999999</v>
      </c>
      <c r="Y7391" s="1">
        <v>468.44159999999999</v>
      </c>
      <c r="Z7391" t="s">
        <v>47</v>
      </c>
      <c r="AA7391" s="2">
        <v>48.795999999999999</v>
      </c>
      <c r="AB7391" s="3">
        <v>0.125</v>
      </c>
      <c r="AC7391" s="1">
        <v>-263.4984</v>
      </c>
      <c r="AD7391">
        <v>4</v>
      </c>
      <c r="AE7391">
        <v>4</v>
      </c>
      <c r="AF7391" t="s">
        <v>48</v>
      </c>
      <c r="AG7391">
        <v>2017</v>
      </c>
      <c r="AH7391">
        <f>COUNTBLANK(datos[[#This Row],[Row ID]:[Year sales]])</f>
        <v>0</v>
      </c>
    </row>
    <row r="7392" spans="1:34" x14ac:dyDescent="0.3">
      <c r="A7392">
        <v>7391</v>
      </c>
      <c r="B7392" t="s">
        <v>9484</v>
      </c>
      <c r="C7392" s="4">
        <v>43068</v>
      </c>
      <c r="D7392" s="4">
        <v>43072</v>
      </c>
      <c r="E7392" t="s">
        <v>67</v>
      </c>
      <c r="F7392" t="s">
        <v>676</v>
      </c>
      <c r="G7392" t="s">
        <v>677</v>
      </c>
      <c r="H7392" t="s">
        <v>37</v>
      </c>
      <c r="I7392" t="s">
        <v>38</v>
      </c>
      <c r="J7392" t="s">
        <v>6272</v>
      </c>
      <c r="K7392" t="s">
        <v>355</v>
      </c>
      <c r="L7392">
        <v>37421</v>
      </c>
      <c r="M7392" t="s">
        <v>41</v>
      </c>
      <c r="N7392" t="s">
        <v>926</v>
      </c>
      <c r="O7392" t="s">
        <v>43</v>
      </c>
      <c r="P7392" t="s">
        <v>83</v>
      </c>
      <c r="Q7392" t="s">
        <v>7001</v>
      </c>
      <c r="R7392" s="1">
        <v>101.52</v>
      </c>
      <c r="S7392">
        <v>5</v>
      </c>
      <c r="T7392">
        <f t="shared" si="115"/>
        <v>11</v>
      </c>
      <c r="U7392" t="s">
        <v>75</v>
      </c>
      <c r="V7392">
        <v>0.2</v>
      </c>
      <c r="W7392">
        <v>20.304000000000002</v>
      </c>
      <c r="X7392" s="1">
        <v>-20.303999999999998</v>
      </c>
      <c r="Y7392" s="1">
        <v>121.824</v>
      </c>
      <c r="Z7392" t="s">
        <v>99</v>
      </c>
      <c r="AA7392" s="2">
        <v>19.035</v>
      </c>
      <c r="AB7392" s="3">
        <v>0.1875</v>
      </c>
      <c r="AC7392" s="1">
        <v>-62.180999999999997</v>
      </c>
      <c r="AD7392">
        <v>4</v>
      </c>
      <c r="AE7392">
        <v>4</v>
      </c>
      <c r="AF7392" t="s">
        <v>48</v>
      </c>
      <c r="AG7392">
        <v>2017</v>
      </c>
      <c r="AH7392">
        <f>COUNTBLANK(datos[[#This Row],[Row ID]:[Year sales]])</f>
        <v>0</v>
      </c>
    </row>
    <row r="7393" spans="1:34" x14ac:dyDescent="0.3">
      <c r="A7393">
        <v>7392</v>
      </c>
      <c r="B7393" t="s">
        <v>9485</v>
      </c>
      <c r="C7393" s="4">
        <v>43073</v>
      </c>
      <c r="D7393" s="4">
        <v>43076</v>
      </c>
      <c r="E7393" t="s">
        <v>34</v>
      </c>
      <c r="F7393" t="s">
        <v>3363</v>
      </c>
      <c r="G7393" t="s">
        <v>3364</v>
      </c>
      <c r="H7393" t="s">
        <v>37</v>
      </c>
      <c r="I7393" t="s">
        <v>38</v>
      </c>
      <c r="J7393" t="s">
        <v>768</v>
      </c>
      <c r="K7393" t="s">
        <v>518</v>
      </c>
      <c r="L7393">
        <v>45014</v>
      </c>
      <c r="M7393" t="s">
        <v>168</v>
      </c>
      <c r="N7393" t="s">
        <v>4733</v>
      </c>
      <c r="O7393" t="s">
        <v>62</v>
      </c>
      <c r="P7393" t="s">
        <v>110</v>
      </c>
      <c r="Q7393" t="s">
        <v>4734</v>
      </c>
      <c r="R7393" s="1">
        <v>74.352000000000004</v>
      </c>
      <c r="S7393">
        <v>3</v>
      </c>
      <c r="T7393">
        <f t="shared" si="115"/>
        <v>16</v>
      </c>
      <c r="U7393" t="s">
        <v>52</v>
      </c>
      <c r="V7393">
        <v>0.2</v>
      </c>
      <c r="W7393">
        <v>14.870400000000002</v>
      </c>
      <c r="X7393" s="1">
        <v>-14.8704</v>
      </c>
      <c r="Y7393" s="1">
        <v>89.222400000000007</v>
      </c>
      <c r="Z7393" t="s">
        <v>99</v>
      </c>
      <c r="AA7393" s="2">
        <v>23.234999999999999</v>
      </c>
      <c r="AB7393" s="3">
        <v>0.3125</v>
      </c>
      <c r="AC7393" s="1">
        <v>-36.246600000000001</v>
      </c>
      <c r="AD7393">
        <v>3</v>
      </c>
      <c r="AE7393">
        <v>3</v>
      </c>
      <c r="AF7393" t="s">
        <v>48</v>
      </c>
      <c r="AG7393">
        <v>2017</v>
      </c>
      <c r="AH7393">
        <f>COUNTBLANK(datos[[#This Row],[Row ID]:[Year sales]])</f>
        <v>0</v>
      </c>
    </row>
    <row r="7394" spans="1:34" x14ac:dyDescent="0.3">
      <c r="A7394">
        <v>7393</v>
      </c>
      <c r="B7394" t="s">
        <v>9486</v>
      </c>
      <c r="C7394" s="4">
        <v>42857</v>
      </c>
      <c r="D7394" s="4">
        <v>42861</v>
      </c>
      <c r="E7394" t="s">
        <v>67</v>
      </c>
      <c r="F7394" t="s">
        <v>7244</v>
      </c>
      <c r="G7394" t="s">
        <v>7245</v>
      </c>
      <c r="H7394" t="s">
        <v>37</v>
      </c>
      <c r="I7394" t="s">
        <v>38</v>
      </c>
      <c r="J7394" t="s">
        <v>58</v>
      </c>
      <c r="K7394" t="s">
        <v>59</v>
      </c>
      <c r="L7394">
        <v>90049</v>
      </c>
      <c r="M7394" t="s">
        <v>60</v>
      </c>
      <c r="N7394" t="s">
        <v>5853</v>
      </c>
      <c r="O7394" t="s">
        <v>62</v>
      </c>
      <c r="P7394" t="s">
        <v>110</v>
      </c>
      <c r="Q7394" t="s">
        <v>5854</v>
      </c>
      <c r="R7394" s="1">
        <v>15.7</v>
      </c>
      <c r="S7394">
        <v>5</v>
      </c>
      <c r="T7394">
        <f t="shared" si="115"/>
        <v>24</v>
      </c>
      <c r="U7394" t="s">
        <v>75</v>
      </c>
      <c r="V7394">
        <v>0</v>
      </c>
      <c r="W7394">
        <v>0</v>
      </c>
      <c r="X7394" s="1">
        <v>0</v>
      </c>
      <c r="Y7394" s="1">
        <v>15.7</v>
      </c>
      <c r="Z7394" t="s">
        <v>65</v>
      </c>
      <c r="AA7394" s="2">
        <v>7.0650000000000004</v>
      </c>
      <c r="AB7394" s="3">
        <v>0.45000000000000007</v>
      </c>
      <c r="AC7394" s="1">
        <v>-8.6349999999999998</v>
      </c>
      <c r="AD7394">
        <v>4</v>
      </c>
      <c r="AE7394">
        <v>4</v>
      </c>
      <c r="AF7394" t="s">
        <v>48</v>
      </c>
      <c r="AG7394">
        <v>2017</v>
      </c>
      <c r="AH7394">
        <f>COUNTBLANK(datos[[#This Row],[Row ID]:[Year sales]])</f>
        <v>0</v>
      </c>
    </row>
    <row r="7395" spans="1:34" x14ac:dyDescent="0.3">
      <c r="A7395">
        <v>7394</v>
      </c>
      <c r="B7395" t="s">
        <v>9486</v>
      </c>
      <c r="C7395" s="4">
        <v>42857</v>
      </c>
      <c r="D7395" s="4">
        <v>42861</v>
      </c>
      <c r="E7395" t="s">
        <v>67</v>
      </c>
      <c r="F7395" t="s">
        <v>7244</v>
      </c>
      <c r="G7395" t="s">
        <v>7245</v>
      </c>
      <c r="H7395" t="s">
        <v>37</v>
      </c>
      <c r="I7395" t="s">
        <v>38</v>
      </c>
      <c r="J7395" t="s">
        <v>58</v>
      </c>
      <c r="K7395" t="s">
        <v>59</v>
      </c>
      <c r="L7395">
        <v>90049</v>
      </c>
      <c r="M7395" t="s">
        <v>60</v>
      </c>
      <c r="N7395" t="s">
        <v>6408</v>
      </c>
      <c r="O7395" t="s">
        <v>62</v>
      </c>
      <c r="P7395" t="s">
        <v>86</v>
      </c>
      <c r="Q7395" t="s">
        <v>6409</v>
      </c>
      <c r="R7395" s="1">
        <v>59.52</v>
      </c>
      <c r="S7395">
        <v>3</v>
      </c>
      <c r="T7395">
        <f t="shared" si="115"/>
        <v>25</v>
      </c>
      <c r="U7395" t="s">
        <v>52</v>
      </c>
      <c r="V7395">
        <v>0</v>
      </c>
      <c r="W7395">
        <v>0</v>
      </c>
      <c r="X7395" s="1">
        <v>0</v>
      </c>
      <c r="Y7395" s="1">
        <v>59.52</v>
      </c>
      <c r="Z7395" t="s">
        <v>99</v>
      </c>
      <c r="AA7395" s="2">
        <v>15.475199999999999</v>
      </c>
      <c r="AB7395" s="3">
        <v>0.25999999999999995</v>
      </c>
      <c r="AC7395" s="1">
        <v>-44.044800000000002</v>
      </c>
      <c r="AD7395">
        <v>4</v>
      </c>
      <c r="AE7395">
        <v>4</v>
      </c>
      <c r="AF7395" t="s">
        <v>48</v>
      </c>
      <c r="AG7395">
        <v>2017</v>
      </c>
      <c r="AH7395">
        <f>COUNTBLANK(datos[[#This Row],[Row ID]:[Year sales]])</f>
        <v>0</v>
      </c>
    </row>
    <row r="7396" spans="1:34" x14ac:dyDescent="0.3">
      <c r="A7396">
        <v>7395</v>
      </c>
      <c r="B7396" t="s">
        <v>9486</v>
      </c>
      <c r="C7396" s="4">
        <v>42857</v>
      </c>
      <c r="D7396" s="4">
        <v>42861</v>
      </c>
      <c r="E7396" t="s">
        <v>67</v>
      </c>
      <c r="F7396" t="s">
        <v>7244</v>
      </c>
      <c r="G7396" t="s">
        <v>7245</v>
      </c>
      <c r="H7396" t="s">
        <v>37</v>
      </c>
      <c r="I7396" t="s">
        <v>38</v>
      </c>
      <c r="J7396" t="s">
        <v>58</v>
      </c>
      <c r="K7396" t="s">
        <v>59</v>
      </c>
      <c r="L7396">
        <v>90049</v>
      </c>
      <c r="M7396" t="s">
        <v>60</v>
      </c>
      <c r="N7396" t="s">
        <v>1288</v>
      </c>
      <c r="O7396" t="s">
        <v>62</v>
      </c>
      <c r="P7396" t="s">
        <v>110</v>
      </c>
      <c r="Q7396" t="s">
        <v>1289</v>
      </c>
      <c r="R7396" s="1">
        <v>34.4</v>
      </c>
      <c r="S7396">
        <v>5</v>
      </c>
      <c r="T7396">
        <f t="shared" si="115"/>
        <v>33</v>
      </c>
      <c r="U7396" t="s">
        <v>75</v>
      </c>
      <c r="V7396">
        <v>0</v>
      </c>
      <c r="W7396">
        <v>0</v>
      </c>
      <c r="X7396" s="1">
        <v>0</v>
      </c>
      <c r="Y7396" s="1">
        <v>34.4</v>
      </c>
      <c r="Z7396" t="s">
        <v>65</v>
      </c>
      <c r="AA7396" s="2">
        <v>15.824</v>
      </c>
      <c r="AB7396" s="3">
        <v>0.46</v>
      </c>
      <c r="AC7396" s="1">
        <v>-18.576000000000001</v>
      </c>
      <c r="AD7396">
        <v>4</v>
      </c>
      <c r="AE7396">
        <v>4</v>
      </c>
      <c r="AF7396" t="s">
        <v>48</v>
      </c>
      <c r="AG7396">
        <v>2017</v>
      </c>
      <c r="AH7396">
        <f>COUNTBLANK(datos[[#This Row],[Row ID]:[Year sales]])</f>
        <v>0</v>
      </c>
    </row>
    <row r="7397" spans="1:34" x14ac:dyDescent="0.3">
      <c r="A7397">
        <v>7396</v>
      </c>
      <c r="B7397" t="s">
        <v>9487</v>
      </c>
      <c r="C7397" s="4">
        <v>42729</v>
      </c>
      <c r="D7397" s="4">
        <v>42734</v>
      </c>
      <c r="E7397" t="s">
        <v>67</v>
      </c>
      <c r="F7397" t="s">
        <v>6826</v>
      </c>
      <c r="G7397" t="s">
        <v>6827</v>
      </c>
      <c r="H7397" t="s">
        <v>57</v>
      </c>
      <c r="I7397" t="s">
        <v>38</v>
      </c>
      <c r="J7397" t="s">
        <v>286</v>
      </c>
      <c r="K7397" t="s">
        <v>287</v>
      </c>
      <c r="L7397">
        <v>10024</v>
      </c>
      <c r="M7397" t="s">
        <v>168</v>
      </c>
      <c r="N7397" t="s">
        <v>3832</v>
      </c>
      <c r="O7397" t="s">
        <v>43</v>
      </c>
      <c r="P7397" t="s">
        <v>73</v>
      </c>
      <c r="Q7397" t="s">
        <v>3833</v>
      </c>
      <c r="R7397" s="1">
        <v>313.17599999999999</v>
      </c>
      <c r="S7397">
        <v>2</v>
      </c>
      <c r="T7397">
        <f t="shared" si="115"/>
        <v>36</v>
      </c>
      <c r="U7397" t="s">
        <v>46</v>
      </c>
      <c r="V7397">
        <v>0.4</v>
      </c>
      <c r="W7397">
        <v>125.2704</v>
      </c>
      <c r="X7397" s="1">
        <v>-125.2704</v>
      </c>
      <c r="Y7397" s="1">
        <v>438.44639999999998</v>
      </c>
      <c r="Z7397" t="s">
        <v>47</v>
      </c>
      <c r="AA7397" s="2">
        <v>-120.0508</v>
      </c>
      <c r="AB7397" s="3">
        <v>-0.38333333333333336</v>
      </c>
      <c r="AC7397" s="1">
        <v>-307.95639999999997</v>
      </c>
      <c r="AD7397">
        <v>5</v>
      </c>
      <c r="AE7397">
        <v>5</v>
      </c>
      <c r="AF7397" t="s">
        <v>48</v>
      </c>
      <c r="AG7397">
        <v>2016</v>
      </c>
      <c r="AH7397">
        <f>COUNTBLANK(datos[[#This Row],[Row ID]:[Year sales]])</f>
        <v>0</v>
      </c>
    </row>
    <row r="7398" spans="1:34" x14ac:dyDescent="0.3">
      <c r="A7398">
        <v>7397</v>
      </c>
      <c r="B7398" t="s">
        <v>9487</v>
      </c>
      <c r="C7398" s="4">
        <v>42729</v>
      </c>
      <c r="D7398" s="4">
        <v>42734</v>
      </c>
      <c r="E7398" t="s">
        <v>67</v>
      </c>
      <c r="F7398" t="s">
        <v>6826</v>
      </c>
      <c r="G7398" t="s">
        <v>6827</v>
      </c>
      <c r="H7398" t="s">
        <v>57</v>
      </c>
      <c r="I7398" t="s">
        <v>38</v>
      </c>
      <c r="J7398" t="s">
        <v>286</v>
      </c>
      <c r="K7398" t="s">
        <v>287</v>
      </c>
      <c r="L7398">
        <v>10024</v>
      </c>
      <c r="M7398" t="s">
        <v>168</v>
      </c>
      <c r="N7398" t="s">
        <v>2461</v>
      </c>
      <c r="O7398" t="s">
        <v>43</v>
      </c>
      <c r="P7398" t="s">
        <v>50</v>
      </c>
      <c r="Q7398" t="s">
        <v>2462</v>
      </c>
      <c r="R7398" s="1">
        <v>866.64599999999996</v>
      </c>
      <c r="S7398">
        <v>3</v>
      </c>
      <c r="T7398">
        <f t="shared" si="115"/>
        <v>21</v>
      </c>
      <c r="U7398" t="s">
        <v>52</v>
      </c>
      <c r="V7398">
        <v>0.1</v>
      </c>
      <c r="W7398">
        <v>86.664600000000007</v>
      </c>
      <c r="X7398" s="1">
        <v>-86.664599999999993</v>
      </c>
      <c r="Y7398" s="1">
        <v>953.31060000000002</v>
      </c>
      <c r="Z7398" t="s">
        <v>53</v>
      </c>
      <c r="AA7398" s="2">
        <v>173.32919999999999</v>
      </c>
      <c r="AB7398" s="3">
        <v>0.19999999999999998</v>
      </c>
      <c r="AC7398" s="1">
        <v>-606.65219999999999</v>
      </c>
      <c r="AD7398">
        <v>5</v>
      </c>
      <c r="AE7398">
        <v>5</v>
      </c>
      <c r="AF7398" t="s">
        <v>48</v>
      </c>
      <c r="AG7398">
        <v>2016</v>
      </c>
      <c r="AH7398">
        <f>COUNTBLANK(datos[[#This Row],[Row ID]:[Year sales]])</f>
        <v>0</v>
      </c>
    </row>
    <row r="7399" spans="1:34" x14ac:dyDescent="0.3">
      <c r="A7399">
        <v>7398</v>
      </c>
      <c r="B7399" t="s">
        <v>9488</v>
      </c>
      <c r="C7399" s="4">
        <v>41912</v>
      </c>
      <c r="D7399" s="4">
        <v>41912</v>
      </c>
      <c r="E7399" t="s">
        <v>1312</v>
      </c>
      <c r="F7399" t="s">
        <v>6261</v>
      </c>
      <c r="G7399" t="s">
        <v>6262</v>
      </c>
      <c r="H7399" t="s">
        <v>57</v>
      </c>
      <c r="I7399" t="s">
        <v>38</v>
      </c>
      <c r="J7399" t="s">
        <v>768</v>
      </c>
      <c r="K7399" t="s">
        <v>518</v>
      </c>
      <c r="L7399">
        <v>45014</v>
      </c>
      <c r="M7399" t="s">
        <v>168</v>
      </c>
      <c r="N7399" t="s">
        <v>838</v>
      </c>
      <c r="O7399" t="s">
        <v>62</v>
      </c>
      <c r="P7399" t="s">
        <v>97</v>
      </c>
      <c r="Q7399" t="s">
        <v>839</v>
      </c>
      <c r="R7399" s="1">
        <v>795.40800000000002</v>
      </c>
      <c r="S7399">
        <v>6</v>
      </c>
      <c r="T7399">
        <f t="shared" si="115"/>
        <v>12</v>
      </c>
      <c r="U7399" t="s">
        <v>75</v>
      </c>
      <c r="V7399">
        <v>0.2</v>
      </c>
      <c r="W7399">
        <v>159.08160000000001</v>
      </c>
      <c r="X7399" s="1">
        <v>-159.08160000000001</v>
      </c>
      <c r="Y7399" s="1">
        <v>954.4896</v>
      </c>
      <c r="Z7399" t="s">
        <v>53</v>
      </c>
      <c r="AA7399" s="2">
        <v>59.6556</v>
      </c>
      <c r="AB7399" s="3">
        <v>7.4999999999999997E-2</v>
      </c>
      <c r="AC7399" s="1">
        <v>-576.67079999999999</v>
      </c>
      <c r="AD7399">
        <v>0</v>
      </c>
      <c r="AE7399">
        <v>0</v>
      </c>
      <c r="AF7399" t="s">
        <v>48</v>
      </c>
      <c r="AG7399">
        <v>2014</v>
      </c>
      <c r="AH7399">
        <f>COUNTBLANK(datos[[#This Row],[Row ID]:[Year sales]])</f>
        <v>0</v>
      </c>
    </row>
    <row r="7400" spans="1:34" x14ac:dyDescent="0.3">
      <c r="A7400">
        <v>7399</v>
      </c>
      <c r="B7400" t="s">
        <v>9489</v>
      </c>
      <c r="C7400" s="4">
        <v>41832</v>
      </c>
      <c r="D7400" s="4">
        <v>41835</v>
      </c>
      <c r="E7400" t="s">
        <v>34</v>
      </c>
      <c r="F7400" t="s">
        <v>2122</v>
      </c>
      <c r="G7400" t="s">
        <v>2123</v>
      </c>
      <c r="H7400" t="s">
        <v>37</v>
      </c>
      <c r="I7400" t="s">
        <v>38</v>
      </c>
      <c r="J7400" t="s">
        <v>323</v>
      </c>
      <c r="K7400" t="s">
        <v>231</v>
      </c>
      <c r="L7400">
        <v>60610</v>
      </c>
      <c r="M7400" t="s">
        <v>125</v>
      </c>
      <c r="N7400" t="s">
        <v>4207</v>
      </c>
      <c r="O7400" t="s">
        <v>62</v>
      </c>
      <c r="P7400" t="s">
        <v>110</v>
      </c>
      <c r="Q7400" t="s">
        <v>4208</v>
      </c>
      <c r="R7400" s="1">
        <v>35.856000000000002</v>
      </c>
      <c r="S7400">
        <v>9</v>
      </c>
      <c r="T7400">
        <f t="shared" si="115"/>
        <v>28</v>
      </c>
      <c r="U7400" t="s">
        <v>75</v>
      </c>
      <c r="V7400">
        <v>0.2</v>
      </c>
      <c r="W7400">
        <v>7.1712000000000007</v>
      </c>
      <c r="X7400" s="1">
        <v>-7.1711999999999998</v>
      </c>
      <c r="Y7400" s="1">
        <v>43.027200000000001</v>
      </c>
      <c r="Z7400" t="s">
        <v>65</v>
      </c>
      <c r="AA7400" s="2">
        <v>12.9978</v>
      </c>
      <c r="AB7400" s="3">
        <v>0.36249999999999999</v>
      </c>
      <c r="AC7400" s="1">
        <v>-15.686999999999999</v>
      </c>
      <c r="AD7400">
        <v>3</v>
      </c>
      <c r="AE7400">
        <v>3</v>
      </c>
      <c r="AF7400" t="s">
        <v>48</v>
      </c>
      <c r="AG7400">
        <v>2014</v>
      </c>
      <c r="AH7400">
        <f>COUNTBLANK(datos[[#This Row],[Row ID]:[Year sales]])</f>
        <v>0</v>
      </c>
    </row>
    <row r="7401" spans="1:34" x14ac:dyDescent="0.3">
      <c r="A7401">
        <v>7400</v>
      </c>
      <c r="B7401" t="s">
        <v>9489</v>
      </c>
      <c r="C7401" s="4">
        <v>41832</v>
      </c>
      <c r="D7401" s="4">
        <v>41835</v>
      </c>
      <c r="E7401" t="s">
        <v>34</v>
      </c>
      <c r="F7401" t="s">
        <v>2122</v>
      </c>
      <c r="G7401" t="s">
        <v>2123</v>
      </c>
      <c r="H7401" t="s">
        <v>37</v>
      </c>
      <c r="I7401" t="s">
        <v>38</v>
      </c>
      <c r="J7401" t="s">
        <v>323</v>
      </c>
      <c r="K7401" t="s">
        <v>231</v>
      </c>
      <c r="L7401">
        <v>60610</v>
      </c>
      <c r="M7401" t="s">
        <v>125</v>
      </c>
      <c r="N7401" t="s">
        <v>2113</v>
      </c>
      <c r="O7401" t="s">
        <v>90</v>
      </c>
      <c r="P7401" t="s">
        <v>181</v>
      </c>
      <c r="Q7401" t="s">
        <v>2114</v>
      </c>
      <c r="R7401" s="1">
        <v>23.84</v>
      </c>
      <c r="S7401">
        <v>4</v>
      </c>
      <c r="T7401">
        <f t="shared" si="115"/>
        <v>14</v>
      </c>
      <c r="U7401" t="s">
        <v>52</v>
      </c>
      <c r="V7401">
        <v>0.2</v>
      </c>
      <c r="W7401">
        <v>4.7679999999999998</v>
      </c>
      <c r="X7401" s="1">
        <v>-4.7679999999999998</v>
      </c>
      <c r="Y7401" s="1">
        <v>28.608000000000001</v>
      </c>
      <c r="Z7401" t="s">
        <v>65</v>
      </c>
      <c r="AA7401" s="2">
        <v>3.278</v>
      </c>
      <c r="AB7401" s="3">
        <v>0.13750000000000001</v>
      </c>
      <c r="AC7401" s="1">
        <v>-15.794</v>
      </c>
      <c r="AD7401">
        <v>3</v>
      </c>
      <c r="AE7401">
        <v>3</v>
      </c>
      <c r="AF7401" t="s">
        <v>48</v>
      </c>
      <c r="AG7401">
        <v>2014</v>
      </c>
      <c r="AH7401">
        <f>COUNTBLANK(datos[[#This Row],[Row ID]:[Year sales]])</f>
        <v>0</v>
      </c>
    </row>
    <row r="7402" spans="1:34" x14ac:dyDescent="0.3">
      <c r="A7402">
        <v>7401</v>
      </c>
      <c r="B7402" t="s">
        <v>9490</v>
      </c>
      <c r="C7402" s="4">
        <v>42621</v>
      </c>
      <c r="D7402" s="4">
        <v>42626</v>
      </c>
      <c r="E7402" t="s">
        <v>67</v>
      </c>
      <c r="F7402" t="s">
        <v>2587</v>
      </c>
      <c r="G7402" t="s">
        <v>2588</v>
      </c>
      <c r="H7402" t="s">
        <v>37</v>
      </c>
      <c r="I7402" t="s">
        <v>38</v>
      </c>
      <c r="J7402" t="s">
        <v>115</v>
      </c>
      <c r="K7402" t="s">
        <v>116</v>
      </c>
      <c r="L7402">
        <v>98103</v>
      </c>
      <c r="M7402" t="s">
        <v>60</v>
      </c>
      <c r="N7402" t="s">
        <v>1899</v>
      </c>
      <c r="O7402" t="s">
        <v>43</v>
      </c>
      <c r="P7402" t="s">
        <v>83</v>
      </c>
      <c r="Q7402" t="s">
        <v>1900</v>
      </c>
      <c r="R7402" s="1">
        <v>43.13</v>
      </c>
      <c r="S7402">
        <v>1</v>
      </c>
      <c r="T7402">
        <f t="shared" si="115"/>
        <v>14</v>
      </c>
      <c r="U7402" t="s">
        <v>46</v>
      </c>
      <c r="V7402">
        <v>0</v>
      </c>
      <c r="W7402">
        <v>0</v>
      </c>
      <c r="X7402" s="1">
        <v>0</v>
      </c>
      <c r="Y7402" s="1">
        <v>43.13</v>
      </c>
      <c r="Z7402" t="s">
        <v>65</v>
      </c>
      <c r="AA7402" s="2">
        <v>14.664199999999999</v>
      </c>
      <c r="AB7402" s="3">
        <v>0.33999999999999997</v>
      </c>
      <c r="AC7402" s="1">
        <v>-28.465800000000002</v>
      </c>
      <c r="AD7402">
        <v>5</v>
      </c>
      <c r="AE7402">
        <v>5</v>
      </c>
      <c r="AF7402" t="s">
        <v>48</v>
      </c>
      <c r="AG7402">
        <v>2016</v>
      </c>
      <c r="AH7402">
        <f>COUNTBLANK(datos[[#This Row],[Row ID]:[Year sales]])</f>
        <v>0</v>
      </c>
    </row>
    <row r="7403" spans="1:34" x14ac:dyDescent="0.3">
      <c r="A7403">
        <v>7402</v>
      </c>
      <c r="B7403" t="s">
        <v>9490</v>
      </c>
      <c r="C7403" s="4">
        <v>42621</v>
      </c>
      <c r="D7403" s="4">
        <v>42626</v>
      </c>
      <c r="E7403" t="s">
        <v>67</v>
      </c>
      <c r="F7403" t="s">
        <v>2587</v>
      </c>
      <c r="G7403" t="s">
        <v>2588</v>
      </c>
      <c r="H7403" t="s">
        <v>37</v>
      </c>
      <c r="I7403" t="s">
        <v>38</v>
      </c>
      <c r="J7403" t="s">
        <v>115</v>
      </c>
      <c r="K7403" t="s">
        <v>116</v>
      </c>
      <c r="L7403">
        <v>98103</v>
      </c>
      <c r="M7403" t="s">
        <v>60</v>
      </c>
      <c r="N7403" t="s">
        <v>1050</v>
      </c>
      <c r="O7403" t="s">
        <v>62</v>
      </c>
      <c r="P7403" t="s">
        <v>110</v>
      </c>
      <c r="Q7403" t="s">
        <v>1051</v>
      </c>
      <c r="R7403" s="1">
        <v>30.87</v>
      </c>
      <c r="S7403">
        <v>7</v>
      </c>
      <c r="T7403">
        <f t="shared" si="115"/>
        <v>25</v>
      </c>
      <c r="U7403" t="s">
        <v>75</v>
      </c>
      <c r="V7403">
        <v>0</v>
      </c>
      <c r="W7403">
        <v>0</v>
      </c>
      <c r="X7403" s="1">
        <v>0</v>
      </c>
      <c r="Y7403" s="1">
        <v>30.87</v>
      </c>
      <c r="Z7403" t="s">
        <v>65</v>
      </c>
      <c r="AA7403" s="2">
        <v>14.200200000000001</v>
      </c>
      <c r="AB7403" s="3">
        <v>0.46</v>
      </c>
      <c r="AC7403" s="1">
        <v>-16.669799999999999</v>
      </c>
      <c r="AD7403">
        <v>5</v>
      </c>
      <c r="AE7403">
        <v>5</v>
      </c>
      <c r="AF7403" t="s">
        <v>48</v>
      </c>
      <c r="AG7403">
        <v>2016</v>
      </c>
      <c r="AH7403">
        <f>COUNTBLANK(datos[[#This Row],[Row ID]:[Year sales]])</f>
        <v>0</v>
      </c>
    </row>
    <row r="7404" spans="1:34" x14ac:dyDescent="0.3">
      <c r="A7404">
        <v>7403</v>
      </c>
      <c r="B7404" t="s">
        <v>9491</v>
      </c>
      <c r="C7404" s="4">
        <v>42953</v>
      </c>
      <c r="D7404" s="4">
        <v>42957</v>
      </c>
      <c r="E7404" t="s">
        <v>67</v>
      </c>
      <c r="F7404" t="s">
        <v>1147</v>
      </c>
      <c r="G7404" t="s">
        <v>1148</v>
      </c>
      <c r="H7404" t="s">
        <v>37</v>
      </c>
      <c r="I7404" t="s">
        <v>38</v>
      </c>
      <c r="J7404" t="s">
        <v>286</v>
      </c>
      <c r="K7404" t="s">
        <v>287</v>
      </c>
      <c r="L7404">
        <v>10011</v>
      </c>
      <c r="M7404" t="s">
        <v>168</v>
      </c>
      <c r="N7404" t="s">
        <v>1428</v>
      </c>
      <c r="O7404" t="s">
        <v>62</v>
      </c>
      <c r="P7404" t="s">
        <v>599</v>
      </c>
      <c r="Q7404" t="s">
        <v>1429</v>
      </c>
      <c r="R7404" s="1">
        <v>70.12</v>
      </c>
      <c r="S7404">
        <v>4</v>
      </c>
      <c r="T7404">
        <f t="shared" si="115"/>
        <v>26</v>
      </c>
      <c r="U7404" t="s">
        <v>52</v>
      </c>
      <c r="V7404">
        <v>0</v>
      </c>
      <c r="W7404">
        <v>0</v>
      </c>
      <c r="X7404" s="1">
        <v>0</v>
      </c>
      <c r="Y7404" s="1">
        <v>70.12</v>
      </c>
      <c r="Z7404" t="s">
        <v>99</v>
      </c>
      <c r="AA7404" s="2">
        <v>21.036000000000001</v>
      </c>
      <c r="AB7404" s="3">
        <v>0.3</v>
      </c>
      <c r="AC7404" s="1">
        <v>-49.084000000000003</v>
      </c>
      <c r="AD7404">
        <v>4</v>
      </c>
      <c r="AE7404">
        <v>4</v>
      </c>
      <c r="AF7404" t="s">
        <v>48</v>
      </c>
      <c r="AG7404">
        <v>2017</v>
      </c>
      <c r="AH7404">
        <f>COUNTBLANK(datos[[#This Row],[Row ID]:[Year sales]])</f>
        <v>0</v>
      </c>
    </row>
    <row r="7405" spans="1:34" x14ac:dyDescent="0.3">
      <c r="A7405">
        <v>7404</v>
      </c>
      <c r="B7405" t="s">
        <v>9492</v>
      </c>
      <c r="C7405" s="4">
        <v>42138</v>
      </c>
      <c r="D7405" s="4">
        <v>42143</v>
      </c>
      <c r="E7405" t="s">
        <v>67</v>
      </c>
      <c r="F7405" t="s">
        <v>1017</v>
      </c>
      <c r="G7405" t="s">
        <v>1018</v>
      </c>
      <c r="H7405" t="s">
        <v>57</v>
      </c>
      <c r="I7405" t="s">
        <v>38</v>
      </c>
      <c r="J7405" t="s">
        <v>9379</v>
      </c>
      <c r="K7405" t="s">
        <v>59</v>
      </c>
      <c r="L7405">
        <v>93010</v>
      </c>
      <c r="M7405" t="s">
        <v>60</v>
      </c>
      <c r="N7405" t="s">
        <v>2256</v>
      </c>
      <c r="O7405" t="s">
        <v>43</v>
      </c>
      <c r="P7405" t="s">
        <v>44</v>
      </c>
      <c r="Q7405" t="s">
        <v>2257</v>
      </c>
      <c r="R7405" s="1">
        <v>509.95749999999998</v>
      </c>
      <c r="S7405">
        <v>5</v>
      </c>
      <c r="T7405">
        <f t="shared" si="115"/>
        <v>34</v>
      </c>
      <c r="U7405" t="s">
        <v>75</v>
      </c>
      <c r="V7405">
        <v>0.15</v>
      </c>
      <c r="W7405">
        <v>76.493624999999994</v>
      </c>
      <c r="X7405" s="1">
        <v>-76.493624999999994</v>
      </c>
      <c r="Y7405" s="1">
        <v>586.45112499999993</v>
      </c>
      <c r="Z7405" t="s">
        <v>53</v>
      </c>
      <c r="AA7405" s="2">
        <v>41.996499999999997</v>
      </c>
      <c r="AB7405" s="3">
        <v>8.2352941176470587E-2</v>
      </c>
      <c r="AC7405" s="1">
        <v>-391.467375</v>
      </c>
      <c r="AD7405">
        <v>5</v>
      </c>
      <c r="AE7405">
        <v>5</v>
      </c>
      <c r="AF7405" t="s">
        <v>48</v>
      </c>
      <c r="AG7405">
        <v>2015</v>
      </c>
      <c r="AH7405">
        <f>COUNTBLANK(datos[[#This Row],[Row ID]:[Year sales]])</f>
        <v>0</v>
      </c>
    </row>
    <row r="7406" spans="1:34" x14ac:dyDescent="0.3">
      <c r="A7406">
        <v>7405</v>
      </c>
      <c r="B7406" t="s">
        <v>9492</v>
      </c>
      <c r="C7406" s="4">
        <v>42138</v>
      </c>
      <c r="D7406" s="4">
        <v>42143</v>
      </c>
      <c r="E7406" t="s">
        <v>67</v>
      </c>
      <c r="F7406" t="s">
        <v>1017</v>
      </c>
      <c r="G7406" t="s">
        <v>1018</v>
      </c>
      <c r="H7406" t="s">
        <v>57</v>
      </c>
      <c r="I7406" t="s">
        <v>38</v>
      </c>
      <c r="J7406" t="s">
        <v>9379</v>
      </c>
      <c r="K7406" t="s">
        <v>59</v>
      </c>
      <c r="L7406">
        <v>93010</v>
      </c>
      <c r="M7406" t="s">
        <v>60</v>
      </c>
      <c r="N7406" t="s">
        <v>2018</v>
      </c>
      <c r="O7406" t="s">
        <v>43</v>
      </c>
      <c r="P7406" t="s">
        <v>83</v>
      </c>
      <c r="Q7406" t="s">
        <v>2019</v>
      </c>
      <c r="R7406" s="1">
        <v>122.91</v>
      </c>
      <c r="S7406">
        <v>3</v>
      </c>
      <c r="T7406">
        <f t="shared" si="115"/>
        <v>28</v>
      </c>
      <c r="U7406" t="s">
        <v>52</v>
      </c>
      <c r="V7406">
        <v>0</v>
      </c>
      <c r="W7406">
        <v>0</v>
      </c>
      <c r="X7406" s="1">
        <v>0</v>
      </c>
      <c r="Y7406" s="1">
        <v>122.91</v>
      </c>
      <c r="Z7406" t="s">
        <v>99</v>
      </c>
      <c r="AA7406" s="2">
        <v>34.4148</v>
      </c>
      <c r="AB7406" s="3">
        <v>0.28000000000000003</v>
      </c>
      <c r="AC7406" s="1">
        <v>-88.495199999999997</v>
      </c>
      <c r="AD7406">
        <v>5</v>
      </c>
      <c r="AE7406">
        <v>5</v>
      </c>
      <c r="AF7406" t="s">
        <v>48</v>
      </c>
      <c r="AG7406">
        <v>2015</v>
      </c>
      <c r="AH7406">
        <f>COUNTBLANK(datos[[#This Row],[Row ID]:[Year sales]])</f>
        <v>0</v>
      </c>
    </row>
    <row r="7407" spans="1:34" x14ac:dyDescent="0.3">
      <c r="A7407">
        <v>7406</v>
      </c>
      <c r="B7407" t="s">
        <v>9492</v>
      </c>
      <c r="C7407" s="4">
        <v>42138</v>
      </c>
      <c r="D7407" s="4">
        <v>42143</v>
      </c>
      <c r="E7407" t="s">
        <v>67</v>
      </c>
      <c r="F7407" t="s">
        <v>1017</v>
      </c>
      <c r="G7407" t="s">
        <v>1018</v>
      </c>
      <c r="H7407" t="s">
        <v>57</v>
      </c>
      <c r="I7407" t="s">
        <v>38</v>
      </c>
      <c r="J7407" t="s">
        <v>9379</v>
      </c>
      <c r="K7407" t="s">
        <v>59</v>
      </c>
      <c r="L7407">
        <v>93010</v>
      </c>
      <c r="M7407" t="s">
        <v>60</v>
      </c>
      <c r="N7407" t="s">
        <v>4956</v>
      </c>
      <c r="O7407" t="s">
        <v>43</v>
      </c>
      <c r="P7407" t="s">
        <v>50</v>
      </c>
      <c r="Q7407" t="s">
        <v>4957</v>
      </c>
      <c r="R7407" s="1">
        <v>97.567999999999998</v>
      </c>
      <c r="S7407">
        <v>2</v>
      </c>
      <c r="T7407">
        <f t="shared" si="115"/>
        <v>39</v>
      </c>
      <c r="U7407" t="s">
        <v>46</v>
      </c>
      <c r="V7407">
        <v>0.2</v>
      </c>
      <c r="W7407">
        <v>19.5136</v>
      </c>
      <c r="X7407" s="1">
        <v>-19.5136</v>
      </c>
      <c r="Y7407" s="1">
        <v>117.08159999999999</v>
      </c>
      <c r="Z7407" t="s">
        <v>99</v>
      </c>
      <c r="AA7407" s="2">
        <v>-6.0979999999999999</v>
      </c>
      <c r="AB7407" s="3">
        <v>-6.25E-2</v>
      </c>
      <c r="AC7407" s="1">
        <v>-84.1524</v>
      </c>
      <c r="AD7407">
        <v>5</v>
      </c>
      <c r="AE7407">
        <v>5</v>
      </c>
      <c r="AF7407" t="s">
        <v>48</v>
      </c>
      <c r="AG7407">
        <v>2015</v>
      </c>
      <c r="AH7407">
        <f>COUNTBLANK(datos[[#This Row],[Row ID]:[Year sales]])</f>
        <v>0</v>
      </c>
    </row>
    <row r="7408" spans="1:34" x14ac:dyDescent="0.3">
      <c r="A7408">
        <v>7407</v>
      </c>
      <c r="B7408" t="s">
        <v>9492</v>
      </c>
      <c r="C7408" s="4">
        <v>42138</v>
      </c>
      <c r="D7408" s="4">
        <v>42143</v>
      </c>
      <c r="E7408" t="s">
        <v>67</v>
      </c>
      <c r="F7408" t="s">
        <v>1017</v>
      </c>
      <c r="G7408" t="s">
        <v>1018</v>
      </c>
      <c r="H7408" t="s">
        <v>57</v>
      </c>
      <c r="I7408" t="s">
        <v>38</v>
      </c>
      <c r="J7408" t="s">
        <v>9379</v>
      </c>
      <c r="K7408" t="s">
        <v>59</v>
      </c>
      <c r="L7408">
        <v>93010</v>
      </c>
      <c r="M7408" t="s">
        <v>60</v>
      </c>
      <c r="N7408" t="s">
        <v>6385</v>
      </c>
      <c r="O7408" t="s">
        <v>43</v>
      </c>
      <c r="P7408" t="s">
        <v>50</v>
      </c>
      <c r="Q7408" t="s">
        <v>6386</v>
      </c>
      <c r="R7408" s="1">
        <v>722.35199999999998</v>
      </c>
      <c r="S7408">
        <v>3</v>
      </c>
      <c r="T7408">
        <f t="shared" si="115"/>
        <v>26</v>
      </c>
      <c r="U7408" t="s">
        <v>52</v>
      </c>
      <c r="V7408">
        <v>0.2</v>
      </c>
      <c r="W7408">
        <v>144.47040000000001</v>
      </c>
      <c r="X7408" s="1">
        <v>-144.47040000000001</v>
      </c>
      <c r="Y7408" s="1">
        <v>866.82240000000002</v>
      </c>
      <c r="Z7408" t="s">
        <v>53</v>
      </c>
      <c r="AA7408" s="2">
        <v>81.264600000000002</v>
      </c>
      <c r="AB7408" s="3">
        <v>0.1125</v>
      </c>
      <c r="AC7408" s="1">
        <v>-496.61700000000002</v>
      </c>
      <c r="AD7408">
        <v>5</v>
      </c>
      <c r="AE7408">
        <v>5</v>
      </c>
      <c r="AF7408" t="s">
        <v>48</v>
      </c>
      <c r="AG7408">
        <v>2015</v>
      </c>
      <c r="AH7408">
        <f>COUNTBLANK(datos[[#This Row],[Row ID]:[Year sales]])</f>
        <v>0</v>
      </c>
    </row>
    <row r="7409" spans="1:34" x14ac:dyDescent="0.3">
      <c r="A7409">
        <v>7408</v>
      </c>
      <c r="B7409" t="s">
        <v>9493</v>
      </c>
      <c r="C7409" s="4">
        <v>42755</v>
      </c>
      <c r="D7409" s="4">
        <v>42756</v>
      </c>
      <c r="E7409" t="s">
        <v>208</v>
      </c>
      <c r="F7409" t="s">
        <v>5183</v>
      </c>
      <c r="G7409" t="s">
        <v>5184</v>
      </c>
      <c r="H7409" t="s">
        <v>37</v>
      </c>
      <c r="I7409" t="s">
        <v>38</v>
      </c>
      <c r="J7409" t="s">
        <v>323</v>
      </c>
      <c r="K7409" t="s">
        <v>231</v>
      </c>
      <c r="L7409">
        <v>60653</v>
      </c>
      <c r="M7409" t="s">
        <v>125</v>
      </c>
      <c r="N7409" t="s">
        <v>2944</v>
      </c>
      <c r="O7409" t="s">
        <v>62</v>
      </c>
      <c r="P7409" t="s">
        <v>63</v>
      </c>
      <c r="Q7409" t="s">
        <v>2945</v>
      </c>
      <c r="R7409" s="1">
        <v>11.52</v>
      </c>
      <c r="S7409">
        <v>5</v>
      </c>
      <c r="T7409">
        <f t="shared" si="115"/>
        <v>44</v>
      </c>
      <c r="U7409" t="s">
        <v>75</v>
      </c>
      <c r="V7409">
        <v>0.2</v>
      </c>
      <c r="W7409">
        <v>2.3039999999999998</v>
      </c>
      <c r="X7409" s="1">
        <v>-2.3039999999999998</v>
      </c>
      <c r="Y7409" s="1">
        <v>13.824</v>
      </c>
      <c r="Z7409" t="s">
        <v>65</v>
      </c>
      <c r="AA7409" s="2">
        <v>4.1760000000000002</v>
      </c>
      <c r="AB7409" s="3">
        <v>0.36250000000000004</v>
      </c>
      <c r="AC7409" s="1">
        <v>-5.04</v>
      </c>
      <c r="AD7409">
        <v>1</v>
      </c>
      <c r="AE7409">
        <v>1</v>
      </c>
      <c r="AF7409" t="s">
        <v>48</v>
      </c>
      <c r="AG7409">
        <v>2017</v>
      </c>
      <c r="AH7409">
        <f>COUNTBLANK(datos[[#This Row],[Row ID]:[Year sales]])</f>
        <v>0</v>
      </c>
    </row>
    <row r="7410" spans="1:34" x14ac:dyDescent="0.3">
      <c r="A7410">
        <v>7409</v>
      </c>
      <c r="B7410" t="s">
        <v>9494</v>
      </c>
      <c r="C7410" s="4">
        <v>42520</v>
      </c>
      <c r="D7410" s="4">
        <v>42527</v>
      </c>
      <c r="E7410" t="s">
        <v>67</v>
      </c>
      <c r="F7410" t="s">
        <v>6339</v>
      </c>
      <c r="G7410" t="s">
        <v>6340</v>
      </c>
      <c r="H7410" t="s">
        <v>57</v>
      </c>
      <c r="I7410" t="s">
        <v>38</v>
      </c>
      <c r="J7410" t="s">
        <v>58</v>
      </c>
      <c r="K7410" t="s">
        <v>59</v>
      </c>
      <c r="L7410">
        <v>90032</v>
      </c>
      <c r="M7410" t="s">
        <v>60</v>
      </c>
      <c r="N7410" t="s">
        <v>6289</v>
      </c>
      <c r="O7410" t="s">
        <v>43</v>
      </c>
      <c r="P7410" t="s">
        <v>83</v>
      </c>
      <c r="Q7410" t="s">
        <v>6290</v>
      </c>
      <c r="R7410" s="1">
        <v>167.84</v>
      </c>
      <c r="S7410">
        <v>8</v>
      </c>
      <c r="T7410">
        <f t="shared" si="115"/>
        <v>21</v>
      </c>
      <c r="U7410" t="s">
        <v>75</v>
      </c>
      <c r="V7410">
        <v>0</v>
      </c>
      <c r="W7410">
        <v>0</v>
      </c>
      <c r="X7410" s="1">
        <v>0</v>
      </c>
      <c r="Y7410" s="1">
        <v>167.84</v>
      </c>
      <c r="Z7410" t="s">
        <v>99</v>
      </c>
      <c r="AA7410" s="2">
        <v>11.748799999999999</v>
      </c>
      <c r="AB7410" s="3">
        <v>6.9999999999999993E-2</v>
      </c>
      <c r="AC7410" s="1">
        <v>-156.09119999999999</v>
      </c>
      <c r="AD7410">
        <v>7</v>
      </c>
      <c r="AE7410">
        <v>7</v>
      </c>
      <c r="AF7410" t="s">
        <v>48</v>
      </c>
      <c r="AG7410">
        <v>2016</v>
      </c>
      <c r="AH7410">
        <f>COUNTBLANK(datos[[#This Row],[Row ID]:[Year sales]])</f>
        <v>0</v>
      </c>
    </row>
    <row r="7411" spans="1:34" x14ac:dyDescent="0.3">
      <c r="A7411">
        <v>7410</v>
      </c>
      <c r="B7411" t="s">
        <v>9495</v>
      </c>
      <c r="C7411" s="4">
        <v>41737</v>
      </c>
      <c r="D7411" s="4">
        <v>41741</v>
      </c>
      <c r="E7411" t="s">
        <v>67</v>
      </c>
      <c r="F7411" t="s">
        <v>3045</v>
      </c>
      <c r="G7411" t="s">
        <v>3046</v>
      </c>
      <c r="H7411" t="s">
        <v>37</v>
      </c>
      <c r="I7411" t="s">
        <v>38</v>
      </c>
      <c r="J7411" t="s">
        <v>2861</v>
      </c>
      <c r="K7411" t="s">
        <v>518</v>
      </c>
      <c r="L7411">
        <v>43615</v>
      </c>
      <c r="M7411" t="s">
        <v>168</v>
      </c>
      <c r="N7411" t="s">
        <v>7552</v>
      </c>
      <c r="O7411" t="s">
        <v>43</v>
      </c>
      <c r="P7411" t="s">
        <v>73</v>
      </c>
      <c r="Q7411" t="s">
        <v>7553</v>
      </c>
      <c r="R7411" s="1">
        <v>172.11</v>
      </c>
      <c r="S7411">
        <v>1</v>
      </c>
      <c r="T7411">
        <f t="shared" si="115"/>
        <v>5</v>
      </c>
      <c r="U7411" t="s">
        <v>46</v>
      </c>
      <c r="V7411">
        <v>0.4</v>
      </c>
      <c r="W7411">
        <v>68.844000000000008</v>
      </c>
      <c r="X7411" s="1">
        <v>-68.843999999999994</v>
      </c>
      <c r="Y7411" s="1">
        <v>240.95400000000001</v>
      </c>
      <c r="Z7411" t="s">
        <v>47</v>
      </c>
      <c r="AA7411" s="2">
        <v>-94.660499999999999</v>
      </c>
      <c r="AB7411" s="3">
        <v>-0.54999999999999993</v>
      </c>
      <c r="AC7411" s="1">
        <v>-197.9265</v>
      </c>
      <c r="AD7411">
        <v>4</v>
      </c>
      <c r="AE7411">
        <v>4</v>
      </c>
      <c r="AF7411" t="s">
        <v>48</v>
      </c>
      <c r="AG7411">
        <v>2014</v>
      </c>
      <c r="AH7411">
        <f>COUNTBLANK(datos[[#This Row],[Row ID]:[Year sales]])</f>
        <v>0</v>
      </c>
    </row>
    <row r="7412" spans="1:34" x14ac:dyDescent="0.3">
      <c r="A7412">
        <v>7411</v>
      </c>
      <c r="B7412" t="s">
        <v>9496</v>
      </c>
      <c r="C7412" s="4">
        <v>41843</v>
      </c>
      <c r="D7412" s="4">
        <v>41844</v>
      </c>
      <c r="E7412" t="s">
        <v>208</v>
      </c>
      <c r="F7412" t="s">
        <v>138</v>
      </c>
      <c r="G7412" t="s">
        <v>139</v>
      </c>
      <c r="H7412" t="s">
        <v>37</v>
      </c>
      <c r="I7412" t="s">
        <v>38</v>
      </c>
      <c r="J7412" t="s">
        <v>286</v>
      </c>
      <c r="K7412" t="s">
        <v>287</v>
      </c>
      <c r="L7412">
        <v>10011</v>
      </c>
      <c r="M7412" t="s">
        <v>168</v>
      </c>
      <c r="N7412" t="s">
        <v>3783</v>
      </c>
      <c r="O7412" t="s">
        <v>90</v>
      </c>
      <c r="P7412" t="s">
        <v>181</v>
      </c>
      <c r="Q7412" t="s">
        <v>3784</v>
      </c>
      <c r="R7412" s="1">
        <v>99.98</v>
      </c>
      <c r="S7412">
        <v>2</v>
      </c>
      <c r="T7412">
        <f t="shared" si="115"/>
        <v>27</v>
      </c>
      <c r="U7412" t="s">
        <v>46</v>
      </c>
      <c r="V7412">
        <v>0</v>
      </c>
      <c r="W7412">
        <v>0</v>
      </c>
      <c r="X7412" s="1">
        <v>0</v>
      </c>
      <c r="Y7412" s="1">
        <v>99.98</v>
      </c>
      <c r="Z7412" t="s">
        <v>99</v>
      </c>
      <c r="AA7412" s="2">
        <v>7.9984000000000002</v>
      </c>
      <c r="AB7412" s="3">
        <v>0.08</v>
      </c>
      <c r="AC7412" s="1">
        <v>-91.9816</v>
      </c>
      <c r="AD7412">
        <v>1</v>
      </c>
      <c r="AE7412">
        <v>1</v>
      </c>
      <c r="AF7412" t="s">
        <v>48</v>
      </c>
      <c r="AG7412">
        <v>2014</v>
      </c>
      <c r="AH7412">
        <f>COUNTBLANK(datos[[#This Row],[Row ID]:[Year sales]])</f>
        <v>0</v>
      </c>
    </row>
    <row r="7413" spans="1:34" x14ac:dyDescent="0.3">
      <c r="A7413">
        <v>7412</v>
      </c>
      <c r="B7413" t="s">
        <v>9497</v>
      </c>
      <c r="C7413" s="4">
        <v>42885</v>
      </c>
      <c r="D7413" s="4">
        <v>42889</v>
      </c>
      <c r="E7413" t="s">
        <v>67</v>
      </c>
      <c r="F7413" t="s">
        <v>3791</v>
      </c>
      <c r="G7413" t="s">
        <v>3792</v>
      </c>
      <c r="H7413" t="s">
        <v>122</v>
      </c>
      <c r="I7413" t="s">
        <v>38</v>
      </c>
      <c r="J7413" t="s">
        <v>4306</v>
      </c>
      <c r="K7413" t="s">
        <v>440</v>
      </c>
      <c r="L7413">
        <v>97224</v>
      </c>
      <c r="M7413" t="s">
        <v>60</v>
      </c>
      <c r="N7413" t="s">
        <v>7083</v>
      </c>
      <c r="O7413" t="s">
        <v>90</v>
      </c>
      <c r="P7413" t="s">
        <v>91</v>
      </c>
      <c r="Q7413" t="s">
        <v>7084</v>
      </c>
      <c r="R7413" s="1">
        <v>156.792</v>
      </c>
      <c r="S7413">
        <v>1</v>
      </c>
      <c r="T7413">
        <f t="shared" si="115"/>
        <v>10</v>
      </c>
      <c r="U7413" t="s">
        <v>46</v>
      </c>
      <c r="V7413">
        <v>0.2</v>
      </c>
      <c r="W7413">
        <v>31.358400000000003</v>
      </c>
      <c r="X7413" s="1">
        <v>-31.3584</v>
      </c>
      <c r="Y7413" s="1">
        <v>188.15039999999999</v>
      </c>
      <c r="Z7413" t="s">
        <v>99</v>
      </c>
      <c r="AA7413" s="2">
        <v>17.639099999999999</v>
      </c>
      <c r="AB7413" s="3">
        <v>0.11249999999999999</v>
      </c>
      <c r="AC7413" s="1">
        <v>-107.7945</v>
      </c>
      <c r="AD7413">
        <v>4</v>
      </c>
      <c r="AE7413">
        <v>4</v>
      </c>
      <c r="AF7413" t="s">
        <v>48</v>
      </c>
      <c r="AG7413">
        <v>2017</v>
      </c>
      <c r="AH7413">
        <f>COUNTBLANK(datos[[#This Row],[Row ID]:[Year sales]])</f>
        <v>0</v>
      </c>
    </row>
    <row r="7414" spans="1:34" x14ac:dyDescent="0.3">
      <c r="A7414">
        <v>7413</v>
      </c>
      <c r="B7414" t="s">
        <v>9497</v>
      </c>
      <c r="C7414" s="4">
        <v>42885</v>
      </c>
      <c r="D7414" s="4">
        <v>42889</v>
      </c>
      <c r="E7414" t="s">
        <v>67</v>
      </c>
      <c r="F7414" t="s">
        <v>3791</v>
      </c>
      <c r="G7414" t="s">
        <v>3792</v>
      </c>
      <c r="H7414" t="s">
        <v>122</v>
      </c>
      <c r="I7414" t="s">
        <v>38</v>
      </c>
      <c r="J7414" t="s">
        <v>4306</v>
      </c>
      <c r="K7414" t="s">
        <v>440</v>
      </c>
      <c r="L7414">
        <v>97224</v>
      </c>
      <c r="M7414" t="s">
        <v>60</v>
      </c>
      <c r="N7414" t="s">
        <v>775</v>
      </c>
      <c r="O7414" t="s">
        <v>90</v>
      </c>
      <c r="P7414" t="s">
        <v>181</v>
      </c>
      <c r="Q7414" t="s">
        <v>776</v>
      </c>
      <c r="R7414" s="1">
        <v>35.36</v>
      </c>
      <c r="S7414">
        <v>2</v>
      </c>
      <c r="T7414">
        <f t="shared" si="115"/>
        <v>44</v>
      </c>
      <c r="U7414" t="s">
        <v>46</v>
      </c>
      <c r="V7414">
        <v>0.2</v>
      </c>
      <c r="W7414">
        <v>7.0720000000000001</v>
      </c>
      <c r="X7414" s="1">
        <v>-7.0720000000000001</v>
      </c>
      <c r="Y7414" s="1">
        <v>42.432000000000002</v>
      </c>
      <c r="Z7414" t="s">
        <v>65</v>
      </c>
      <c r="AA7414" s="2">
        <v>-3.0939999999999999</v>
      </c>
      <c r="AB7414" s="3">
        <v>-8.7499999999999994E-2</v>
      </c>
      <c r="AC7414" s="1">
        <v>-31.382000000000001</v>
      </c>
      <c r="AD7414">
        <v>4</v>
      </c>
      <c r="AE7414">
        <v>4</v>
      </c>
      <c r="AF7414" t="s">
        <v>48</v>
      </c>
      <c r="AG7414">
        <v>2017</v>
      </c>
      <c r="AH7414">
        <f>COUNTBLANK(datos[[#This Row],[Row ID]:[Year sales]])</f>
        <v>0</v>
      </c>
    </row>
    <row r="7415" spans="1:34" x14ac:dyDescent="0.3">
      <c r="A7415">
        <v>7414</v>
      </c>
      <c r="B7415" t="s">
        <v>9497</v>
      </c>
      <c r="C7415" s="4">
        <v>42885</v>
      </c>
      <c r="D7415" s="4">
        <v>42889</v>
      </c>
      <c r="E7415" t="s">
        <v>67</v>
      </c>
      <c r="F7415" t="s">
        <v>3791</v>
      </c>
      <c r="G7415" t="s">
        <v>3792</v>
      </c>
      <c r="H7415" t="s">
        <v>122</v>
      </c>
      <c r="I7415" t="s">
        <v>38</v>
      </c>
      <c r="J7415" t="s">
        <v>4306</v>
      </c>
      <c r="K7415" t="s">
        <v>440</v>
      </c>
      <c r="L7415">
        <v>97224</v>
      </c>
      <c r="M7415" t="s">
        <v>60</v>
      </c>
      <c r="N7415" t="s">
        <v>9050</v>
      </c>
      <c r="O7415" t="s">
        <v>43</v>
      </c>
      <c r="P7415" t="s">
        <v>83</v>
      </c>
      <c r="Q7415" t="s">
        <v>9051</v>
      </c>
      <c r="R7415" s="1">
        <v>13.592000000000001</v>
      </c>
      <c r="S7415">
        <v>1</v>
      </c>
      <c r="T7415">
        <f t="shared" si="115"/>
        <v>10</v>
      </c>
      <c r="U7415" t="s">
        <v>46</v>
      </c>
      <c r="V7415">
        <v>0.2</v>
      </c>
      <c r="W7415">
        <v>2.7184000000000004</v>
      </c>
      <c r="X7415" s="1">
        <v>-2.7183999999999999</v>
      </c>
      <c r="Y7415" s="1">
        <v>16.310400000000001</v>
      </c>
      <c r="Z7415" t="s">
        <v>65</v>
      </c>
      <c r="AA7415" s="2">
        <v>-0.33979999999999999</v>
      </c>
      <c r="AB7415" s="3">
        <v>-2.4999999999999998E-2</v>
      </c>
      <c r="AC7415" s="1">
        <v>-11.2134</v>
      </c>
      <c r="AD7415">
        <v>4</v>
      </c>
      <c r="AE7415">
        <v>4</v>
      </c>
      <c r="AF7415" t="s">
        <v>48</v>
      </c>
      <c r="AG7415">
        <v>2017</v>
      </c>
      <c r="AH7415">
        <f>COUNTBLANK(datos[[#This Row],[Row ID]:[Year sales]])</f>
        <v>0</v>
      </c>
    </row>
    <row r="7416" spans="1:34" x14ac:dyDescent="0.3">
      <c r="A7416">
        <v>7415</v>
      </c>
      <c r="B7416" t="s">
        <v>9498</v>
      </c>
      <c r="C7416" s="4">
        <v>42442</v>
      </c>
      <c r="D7416" s="4">
        <v>42444</v>
      </c>
      <c r="E7416" t="s">
        <v>34</v>
      </c>
      <c r="F7416" t="s">
        <v>375</v>
      </c>
      <c r="G7416" t="s">
        <v>376</v>
      </c>
      <c r="H7416" t="s">
        <v>57</v>
      </c>
      <c r="I7416" t="s">
        <v>38</v>
      </c>
      <c r="J7416" t="s">
        <v>166</v>
      </c>
      <c r="K7416" t="s">
        <v>167</v>
      </c>
      <c r="L7416">
        <v>19134</v>
      </c>
      <c r="M7416" t="s">
        <v>168</v>
      </c>
      <c r="N7416" t="s">
        <v>708</v>
      </c>
      <c r="O7416" t="s">
        <v>43</v>
      </c>
      <c r="P7416" t="s">
        <v>50</v>
      </c>
      <c r="Q7416" t="s">
        <v>709</v>
      </c>
      <c r="R7416" s="1">
        <v>386.68</v>
      </c>
      <c r="S7416">
        <v>2</v>
      </c>
      <c r="T7416">
        <f t="shared" si="115"/>
        <v>53</v>
      </c>
      <c r="U7416" t="s">
        <v>46</v>
      </c>
      <c r="V7416">
        <v>0.3</v>
      </c>
      <c r="W7416">
        <v>116.00399999999999</v>
      </c>
      <c r="X7416" s="1">
        <v>-116.004</v>
      </c>
      <c r="Y7416" s="1">
        <v>502.68399999999997</v>
      </c>
      <c r="Z7416" t="s">
        <v>53</v>
      </c>
      <c r="AA7416" s="2">
        <v>-5.524</v>
      </c>
      <c r="AB7416" s="3">
        <v>-1.4285714285714285E-2</v>
      </c>
      <c r="AC7416" s="1">
        <v>-276.2</v>
      </c>
      <c r="AD7416">
        <v>2</v>
      </c>
      <c r="AE7416">
        <v>2</v>
      </c>
      <c r="AF7416" t="s">
        <v>48</v>
      </c>
      <c r="AG7416">
        <v>2016</v>
      </c>
      <c r="AH7416">
        <f>COUNTBLANK(datos[[#This Row],[Row ID]:[Year sales]])</f>
        <v>0</v>
      </c>
    </row>
    <row r="7417" spans="1:34" x14ac:dyDescent="0.3">
      <c r="A7417">
        <v>7416</v>
      </c>
      <c r="B7417" t="s">
        <v>9498</v>
      </c>
      <c r="C7417" s="4">
        <v>42442</v>
      </c>
      <c r="D7417" s="4">
        <v>42444</v>
      </c>
      <c r="E7417" t="s">
        <v>34</v>
      </c>
      <c r="F7417" t="s">
        <v>375</v>
      </c>
      <c r="G7417" t="s">
        <v>376</v>
      </c>
      <c r="H7417" t="s">
        <v>57</v>
      </c>
      <c r="I7417" t="s">
        <v>38</v>
      </c>
      <c r="J7417" t="s">
        <v>166</v>
      </c>
      <c r="K7417" t="s">
        <v>167</v>
      </c>
      <c r="L7417">
        <v>19134</v>
      </c>
      <c r="M7417" t="s">
        <v>168</v>
      </c>
      <c r="N7417" t="s">
        <v>6567</v>
      </c>
      <c r="O7417" t="s">
        <v>90</v>
      </c>
      <c r="P7417" t="s">
        <v>181</v>
      </c>
      <c r="Q7417" t="s">
        <v>6568</v>
      </c>
      <c r="R7417" s="1">
        <v>379.96</v>
      </c>
      <c r="S7417">
        <v>5</v>
      </c>
      <c r="T7417">
        <f t="shared" si="115"/>
        <v>20</v>
      </c>
      <c r="U7417" t="s">
        <v>75</v>
      </c>
      <c r="V7417">
        <v>0.2</v>
      </c>
      <c r="W7417">
        <v>75.992000000000004</v>
      </c>
      <c r="X7417" s="1">
        <v>-75.992000000000004</v>
      </c>
      <c r="Y7417" s="1">
        <v>455.952</v>
      </c>
      <c r="Z7417" t="s">
        <v>47</v>
      </c>
      <c r="AA7417" s="2">
        <v>47.494999999999997</v>
      </c>
      <c r="AB7417" s="3">
        <v>0.125</v>
      </c>
      <c r="AC7417" s="1">
        <v>-256.47300000000001</v>
      </c>
      <c r="AD7417">
        <v>2</v>
      </c>
      <c r="AE7417">
        <v>2</v>
      </c>
      <c r="AF7417" t="s">
        <v>48</v>
      </c>
      <c r="AG7417">
        <v>2016</v>
      </c>
      <c r="AH7417">
        <f>COUNTBLANK(datos[[#This Row],[Row ID]:[Year sales]])</f>
        <v>0</v>
      </c>
    </row>
    <row r="7418" spans="1:34" x14ac:dyDescent="0.3">
      <c r="A7418">
        <v>7417</v>
      </c>
      <c r="B7418" t="s">
        <v>9498</v>
      </c>
      <c r="C7418" s="4">
        <v>42442</v>
      </c>
      <c r="D7418" s="4">
        <v>42444</v>
      </c>
      <c r="E7418" t="s">
        <v>34</v>
      </c>
      <c r="F7418" t="s">
        <v>375</v>
      </c>
      <c r="G7418" t="s">
        <v>376</v>
      </c>
      <c r="H7418" t="s">
        <v>57</v>
      </c>
      <c r="I7418" t="s">
        <v>38</v>
      </c>
      <c r="J7418" t="s">
        <v>166</v>
      </c>
      <c r="K7418" t="s">
        <v>167</v>
      </c>
      <c r="L7418">
        <v>19134</v>
      </c>
      <c r="M7418" t="s">
        <v>168</v>
      </c>
      <c r="N7418" t="s">
        <v>2817</v>
      </c>
      <c r="O7418" t="s">
        <v>90</v>
      </c>
      <c r="P7418" t="s">
        <v>91</v>
      </c>
      <c r="Q7418" t="s">
        <v>2818</v>
      </c>
      <c r="R7418" s="1">
        <v>539.91</v>
      </c>
      <c r="S7418">
        <v>3</v>
      </c>
      <c r="T7418">
        <f t="shared" si="115"/>
        <v>17</v>
      </c>
      <c r="U7418" t="s">
        <v>52</v>
      </c>
      <c r="V7418">
        <v>0.4</v>
      </c>
      <c r="W7418">
        <v>215.964</v>
      </c>
      <c r="X7418" s="1">
        <v>-215.964</v>
      </c>
      <c r="Y7418" s="1">
        <v>755.87400000000002</v>
      </c>
      <c r="Z7418" t="s">
        <v>53</v>
      </c>
      <c r="AA7418" s="2">
        <v>-116.98050000000001</v>
      </c>
      <c r="AB7418" s="3">
        <v>-0.2166666666666667</v>
      </c>
      <c r="AC7418" s="1">
        <v>-440.92649999999998</v>
      </c>
      <c r="AD7418">
        <v>2</v>
      </c>
      <c r="AE7418">
        <v>2</v>
      </c>
      <c r="AF7418" t="s">
        <v>48</v>
      </c>
      <c r="AG7418">
        <v>2016</v>
      </c>
      <c r="AH7418">
        <f>COUNTBLANK(datos[[#This Row],[Row ID]:[Year sales]])</f>
        <v>0</v>
      </c>
    </row>
    <row r="7419" spans="1:34" x14ac:dyDescent="0.3">
      <c r="A7419">
        <v>7418</v>
      </c>
      <c r="B7419" t="s">
        <v>9498</v>
      </c>
      <c r="C7419" s="4">
        <v>42442</v>
      </c>
      <c r="D7419" s="4">
        <v>42444</v>
      </c>
      <c r="E7419" t="s">
        <v>34</v>
      </c>
      <c r="F7419" t="s">
        <v>375</v>
      </c>
      <c r="G7419" t="s">
        <v>376</v>
      </c>
      <c r="H7419" t="s">
        <v>57</v>
      </c>
      <c r="I7419" t="s">
        <v>38</v>
      </c>
      <c r="J7419" t="s">
        <v>166</v>
      </c>
      <c r="K7419" t="s">
        <v>167</v>
      </c>
      <c r="L7419">
        <v>19134</v>
      </c>
      <c r="M7419" t="s">
        <v>168</v>
      </c>
      <c r="N7419" t="s">
        <v>6679</v>
      </c>
      <c r="O7419" t="s">
        <v>62</v>
      </c>
      <c r="P7419" t="s">
        <v>110</v>
      </c>
      <c r="Q7419" t="s">
        <v>6680</v>
      </c>
      <c r="R7419" s="1">
        <v>41.24</v>
      </c>
      <c r="S7419">
        <v>5</v>
      </c>
      <c r="T7419">
        <f t="shared" si="115"/>
        <v>19</v>
      </c>
      <c r="U7419" t="s">
        <v>75</v>
      </c>
      <c r="V7419">
        <v>0.2</v>
      </c>
      <c r="W7419">
        <v>8.2480000000000011</v>
      </c>
      <c r="X7419" s="1">
        <v>-8.2479999999999993</v>
      </c>
      <c r="Y7419" s="1">
        <v>49.488</v>
      </c>
      <c r="Z7419" t="s">
        <v>65</v>
      </c>
      <c r="AA7419" s="2">
        <v>13.9185</v>
      </c>
      <c r="AB7419" s="3">
        <v>0.33749999999999997</v>
      </c>
      <c r="AC7419" s="1">
        <v>-19.073499999999999</v>
      </c>
      <c r="AD7419">
        <v>2</v>
      </c>
      <c r="AE7419">
        <v>2</v>
      </c>
      <c r="AF7419" t="s">
        <v>48</v>
      </c>
      <c r="AG7419">
        <v>2016</v>
      </c>
      <c r="AH7419">
        <f>COUNTBLANK(datos[[#This Row],[Row ID]:[Year sales]])</f>
        <v>0</v>
      </c>
    </row>
    <row r="7420" spans="1:34" x14ac:dyDescent="0.3">
      <c r="A7420">
        <v>7419</v>
      </c>
      <c r="B7420" t="s">
        <v>9498</v>
      </c>
      <c r="C7420" s="4">
        <v>42442</v>
      </c>
      <c r="D7420" s="4">
        <v>42444</v>
      </c>
      <c r="E7420" t="s">
        <v>34</v>
      </c>
      <c r="F7420" t="s">
        <v>375</v>
      </c>
      <c r="G7420" t="s">
        <v>376</v>
      </c>
      <c r="H7420" t="s">
        <v>57</v>
      </c>
      <c r="I7420" t="s">
        <v>38</v>
      </c>
      <c r="J7420" t="s">
        <v>166</v>
      </c>
      <c r="K7420" t="s">
        <v>167</v>
      </c>
      <c r="L7420">
        <v>19134</v>
      </c>
      <c r="M7420" t="s">
        <v>168</v>
      </c>
      <c r="N7420" t="s">
        <v>7017</v>
      </c>
      <c r="O7420" t="s">
        <v>62</v>
      </c>
      <c r="P7420" t="s">
        <v>94</v>
      </c>
      <c r="Q7420" t="s">
        <v>7018</v>
      </c>
      <c r="R7420" s="1">
        <v>51.896999999999998</v>
      </c>
      <c r="S7420">
        <v>1</v>
      </c>
      <c r="T7420">
        <f t="shared" si="115"/>
        <v>23</v>
      </c>
      <c r="U7420" t="s">
        <v>46</v>
      </c>
      <c r="V7420">
        <v>0.7</v>
      </c>
      <c r="W7420">
        <v>36.3279</v>
      </c>
      <c r="X7420" s="1">
        <v>-36.3279</v>
      </c>
      <c r="Y7420" s="1">
        <v>88.224899999999991</v>
      </c>
      <c r="Z7420" t="s">
        <v>99</v>
      </c>
      <c r="AA7420" s="2">
        <v>-41.517600000000002</v>
      </c>
      <c r="AB7420" s="3">
        <v>-0.8</v>
      </c>
      <c r="AC7420" s="1">
        <v>-57.0867</v>
      </c>
      <c r="AD7420">
        <v>2</v>
      </c>
      <c r="AE7420">
        <v>2</v>
      </c>
      <c r="AF7420" t="s">
        <v>48</v>
      </c>
      <c r="AG7420">
        <v>2016</v>
      </c>
      <c r="AH7420">
        <f>COUNTBLANK(datos[[#This Row],[Row ID]:[Year sales]])</f>
        <v>0</v>
      </c>
    </row>
    <row r="7421" spans="1:34" x14ac:dyDescent="0.3">
      <c r="A7421">
        <v>7420</v>
      </c>
      <c r="B7421" t="s">
        <v>9498</v>
      </c>
      <c r="C7421" s="4">
        <v>42442</v>
      </c>
      <c r="D7421" s="4">
        <v>42444</v>
      </c>
      <c r="E7421" t="s">
        <v>34</v>
      </c>
      <c r="F7421" t="s">
        <v>375</v>
      </c>
      <c r="G7421" t="s">
        <v>376</v>
      </c>
      <c r="H7421" t="s">
        <v>57</v>
      </c>
      <c r="I7421" t="s">
        <v>38</v>
      </c>
      <c r="J7421" t="s">
        <v>166</v>
      </c>
      <c r="K7421" t="s">
        <v>167</v>
      </c>
      <c r="L7421">
        <v>19134</v>
      </c>
      <c r="M7421" t="s">
        <v>168</v>
      </c>
      <c r="N7421" t="s">
        <v>3716</v>
      </c>
      <c r="O7421" t="s">
        <v>62</v>
      </c>
      <c r="P7421" t="s">
        <v>77</v>
      </c>
      <c r="Q7421" t="s">
        <v>3717</v>
      </c>
      <c r="R7421" s="1">
        <v>552.55999999999995</v>
      </c>
      <c r="S7421">
        <v>5</v>
      </c>
      <c r="T7421">
        <f t="shared" si="115"/>
        <v>35</v>
      </c>
      <c r="U7421" t="s">
        <v>75</v>
      </c>
      <c r="V7421">
        <v>0.2</v>
      </c>
      <c r="W7421">
        <v>110.512</v>
      </c>
      <c r="X7421" s="1">
        <v>-110.512</v>
      </c>
      <c r="Y7421" s="1">
        <v>663.07199999999989</v>
      </c>
      <c r="Z7421" t="s">
        <v>53</v>
      </c>
      <c r="AA7421" s="2">
        <v>-138.13999999999999</v>
      </c>
      <c r="AB7421" s="3">
        <v>-0.25</v>
      </c>
      <c r="AC7421" s="1">
        <v>-580.18799999999999</v>
      </c>
      <c r="AD7421">
        <v>2</v>
      </c>
      <c r="AE7421">
        <v>2</v>
      </c>
      <c r="AF7421" t="s">
        <v>48</v>
      </c>
      <c r="AG7421">
        <v>2016</v>
      </c>
      <c r="AH7421">
        <f>COUNTBLANK(datos[[#This Row],[Row ID]:[Year sales]])</f>
        <v>0</v>
      </c>
    </row>
    <row r="7422" spans="1:34" x14ac:dyDescent="0.3">
      <c r="A7422">
        <v>7421</v>
      </c>
      <c r="B7422" t="s">
        <v>9498</v>
      </c>
      <c r="C7422" s="4">
        <v>42442</v>
      </c>
      <c r="D7422" s="4">
        <v>42444</v>
      </c>
      <c r="E7422" t="s">
        <v>34</v>
      </c>
      <c r="F7422" t="s">
        <v>375</v>
      </c>
      <c r="G7422" t="s">
        <v>376</v>
      </c>
      <c r="H7422" t="s">
        <v>57</v>
      </c>
      <c r="I7422" t="s">
        <v>38</v>
      </c>
      <c r="J7422" t="s">
        <v>166</v>
      </c>
      <c r="K7422" t="s">
        <v>167</v>
      </c>
      <c r="L7422">
        <v>19134</v>
      </c>
      <c r="M7422" t="s">
        <v>168</v>
      </c>
      <c r="N7422" t="s">
        <v>4355</v>
      </c>
      <c r="O7422" t="s">
        <v>62</v>
      </c>
      <c r="P7422" t="s">
        <v>94</v>
      </c>
      <c r="Q7422" t="s">
        <v>4356</v>
      </c>
      <c r="R7422" s="1">
        <v>23.16</v>
      </c>
      <c r="S7422">
        <v>5</v>
      </c>
      <c r="T7422">
        <f t="shared" si="115"/>
        <v>42</v>
      </c>
      <c r="U7422" t="s">
        <v>75</v>
      </c>
      <c r="V7422">
        <v>0.7</v>
      </c>
      <c r="W7422">
        <v>16.212</v>
      </c>
      <c r="X7422" s="1">
        <v>-16.212</v>
      </c>
      <c r="Y7422" s="1">
        <v>39.372</v>
      </c>
      <c r="Z7422" t="s">
        <v>65</v>
      </c>
      <c r="AA7422" s="2">
        <v>-15.44</v>
      </c>
      <c r="AB7422" s="3">
        <v>-0.66666666666666663</v>
      </c>
      <c r="AC7422" s="1">
        <v>-22.388000000000002</v>
      </c>
      <c r="AD7422">
        <v>2</v>
      </c>
      <c r="AE7422">
        <v>2</v>
      </c>
      <c r="AF7422" t="s">
        <v>48</v>
      </c>
      <c r="AG7422">
        <v>2016</v>
      </c>
      <c r="AH7422">
        <f>COUNTBLANK(datos[[#This Row],[Row ID]:[Year sales]])</f>
        <v>0</v>
      </c>
    </row>
    <row r="7423" spans="1:34" x14ac:dyDescent="0.3">
      <c r="A7423">
        <v>7422</v>
      </c>
      <c r="B7423" t="s">
        <v>9498</v>
      </c>
      <c r="C7423" s="4">
        <v>42442</v>
      </c>
      <c r="D7423" s="4">
        <v>42444</v>
      </c>
      <c r="E7423" t="s">
        <v>34</v>
      </c>
      <c r="F7423" t="s">
        <v>375</v>
      </c>
      <c r="G7423" t="s">
        <v>376</v>
      </c>
      <c r="H7423" t="s">
        <v>57</v>
      </c>
      <c r="I7423" t="s">
        <v>38</v>
      </c>
      <c r="J7423" t="s">
        <v>166</v>
      </c>
      <c r="K7423" t="s">
        <v>167</v>
      </c>
      <c r="L7423">
        <v>19134</v>
      </c>
      <c r="M7423" t="s">
        <v>168</v>
      </c>
      <c r="N7423" t="s">
        <v>9499</v>
      </c>
      <c r="O7423" t="s">
        <v>62</v>
      </c>
      <c r="P7423" t="s">
        <v>77</v>
      </c>
      <c r="Q7423" t="s">
        <v>9500</v>
      </c>
      <c r="R7423" s="1">
        <v>126.08</v>
      </c>
      <c r="S7423">
        <v>2</v>
      </c>
      <c r="T7423">
        <f t="shared" si="115"/>
        <v>7</v>
      </c>
      <c r="U7423" t="s">
        <v>46</v>
      </c>
      <c r="V7423">
        <v>0.2</v>
      </c>
      <c r="W7423">
        <v>25.216000000000001</v>
      </c>
      <c r="X7423" s="1">
        <v>-25.216000000000001</v>
      </c>
      <c r="Y7423" s="1">
        <v>151.29599999999999</v>
      </c>
      <c r="Z7423" t="s">
        <v>99</v>
      </c>
      <c r="AA7423" s="2">
        <v>-28.367999999999999</v>
      </c>
      <c r="AB7423" s="3">
        <v>-0.22499999999999998</v>
      </c>
      <c r="AC7423" s="1">
        <v>-129.232</v>
      </c>
      <c r="AD7423">
        <v>2</v>
      </c>
      <c r="AE7423">
        <v>2</v>
      </c>
      <c r="AF7423" t="s">
        <v>48</v>
      </c>
      <c r="AG7423">
        <v>2016</v>
      </c>
      <c r="AH7423">
        <f>COUNTBLANK(datos[[#This Row],[Row ID]:[Year sales]])</f>
        <v>0</v>
      </c>
    </row>
    <row r="7424" spans="1:34" x14ac:dyDescent="0.3">
      <c r="A7424">
        <v>7423</v>
      </c>
      <c r="B7424" t="s">
        <v>9498</v>
      </c>
      <c r="C7424" s="4">
        <v>42442</v>
      </c>
      <c r="D7424" s="4">
        <v>42444</v>
      </c>
      <c r="E7424" t="s">
        <v>34</v>
      </c>
      <c r="F7424" t="s">
        <v>375</v>
      </c>
      <c r="G7424" t="s">
        <v>376</v>
      </c>
      <c r="H7424" t="s">
        <v>57</v>
      </c>
      <c r="I7424" t="s">
        <v>38</v>
      </c>
      <c r="J7424" t="s">
        <v>166</v>
      </c>
      <c r="K7424" t="s">
        <v>167</v>
      </c>
      <c r="L7424">
        <v>19134</v>
      </c>
      <c r="M7424" t="s">
        <v>168</v>
      </c>
      <c r="N7424" t="s">
        <v>895</v>
      </c>
      <c r="O7424" t="s">
        <v>90</v>
      </c>
      <c r="P7424" t="s">
        <v>704</v>
      </c>
      <c r="Q7424" t="s">
        <v>6777</v>
      </c>
      <c r="R7424" s="1">
        <v>449.1</v>
      </c>
      <c r="S7424">
        <v>3</v>
      </c>
      <c r="T7424">
        <f t="shared" si="115"/>
        <v>9</v>
      </c>
      <c r="U7424" t="s">
        <v>52</v>
      </c>
      <c r="V7424">
        <v>0.7</v>
      </c>
      <c r="W7424">
        <v>314.37</v>
      </c>
      <c r="X7424" s="1">
        <v>-314.37</v>
      </c>
      <c r="Y7424" s="1">
        <v>763.47</v>
      </c>
      <c r="Z7424" t="s">
        <v>53</v>
      </c>
      <c r="AA7424" s="2">
        <v>-643.71</v>
      </c>
      <c r="AB7424" s="3">
        <v>-1.4333333333333333</v>
      </c>
      <c r="AC7424" s="1">
        <v>-778.44</v>
      </c>
      <c r="AD7424">
        <v>2</v>
      </c>
      <c r="AE7424">
        <v>2</v>
      </c>
      <c r="AF7424" t="s">
        <v>48</v>
      </c>
      <c r="AG7424">
        <v>2016</v>
      </c>
      <c r="AH7424">
        <f>COUNTBLANK(datos[[#This Row],[Row ID]:[Year sales]])</f>
        <v>0</v>
      </c>
    </row>
    <row r="7425" spans="1:34" x14ac:dyDescent="0.3">
      <c r="A7425">
        <v>7424</v>
      </c>
      <c r="B7425" t="s">
        <v>9501</v>
      </c>
      <c r="C7425" s="4">
        <v>42835</v>
      </c>
      <c r="D7425" s="4">
        <v>42839</v>
      </c>
      <c r="E7425" t="s">
        <v>67</v>
      </c>
      <c r="F7425" t="s">
        <v>827</v>
      </c>
      <c r="G7425" t="s">
        <v>828</v>
      </c>
      <c r="H7425" t="s">
        <v>37</v>
      </c>
      <c r="I7425" t="s">
        <v>38</v>
      </c>
      <c r="J7425" t="s">
        <v>166</v>
      </c>
      <c r="K7425" t="s">
        <v>167</v>
      </c>
      <c r="L7425">
        <v>19143</v>
      </c>
      <c r="M7425" t="s">
        <v>168</v>
      </c>
      <c r="N7425" t="s">
        <v>5382</v>
      </c>
      <c r="O7425" t="s">
        <v>62</v>
      </c>
      <c r="P7425" t="s">
        <v>97</v>
      </c>
      <c r="Q7425" t="s">
        <v>5383</v>
      </c>
      <c r="R7425" s="1">
        <v>195.10400000000001</v>
      </c>
      <c r="S7425">
        <v>4</v>
      </c>
      <c r="T7425">
        <f t="shared" si="115"/>
        <v>27</v>
      </c>
      <c r="U7425" t="s">
        <v>52</v>
      </c>
      <c r="V7425">
        <v>0.2</v>
      </c>
      <c r="W7425">
        <v>39.020800000000008</v>
      </c>
      <c r="X7425" s="1">
        <v>-39.020800000000001</v>
      </c>
      <c r="Y7425" s="1">
        <v>234.12480000000002</v>
      </c>
      <c r="Z7425" t="s">
        <v>47</v>
      </c>
      <c r="AA7425" s="2">
        <v>21.949200000000001</v>
      </c>
      <c r="AB7425" s="3">
        <v>0.1125</v>
      </c>
      <c r="AC7425" s="1">
        <v>-134.13399999999999</v>
      </c>
      <c r="AD7425">
        <v>4</v>
      </c>
      <c r="AE7425">
        <v>4</v>
      </c>
      <c r="AF7425" t="s">
        <v>48</v>
      </c>
      <c r="AG7425">
        <v>2017</v>
      </c>
      <c r="AH7425">
        <f>COUNTBLANK(datos[[#This Row],[Row ID]:[Year sales]])</f>
        <v>0</v>
      </c>
    </row>
    <row r="7426" spans="1:34" x14ac:dyDescent="0.3">
      <c r="A7426">
        <v>7425</v>
      </c>
      <c r="B7426" t="s">
        <v>9501</v>
      </c>
      <c r="C7426" s="4">
        <v>42835</v>
      </c>
      <c r="D7426" s="4">
        <v>42839</v>
      </c>
      <c r="E7426" t="s">
        <v>67</v>
      </c>
      <c r="F7426" t="s">
        <v>827</v>
      </c>
      <c r="G7426" t="s">
        <v>828</v>
      </c>
      <c r="H7426" t="s">
        <v>37</v>
      </c>
      <c r="I7426" t="s">
        <v>38</v>
      </c>
      <c r="J7426" t="s">
        <v>166</v>
      </c>
      <c r="K7426" t="s">
        <v>167</v>
      </c>
      <c r="L7426">
        <v>19143</v>
      </c>
      <c r="M7426" t="s">
        <v>168</v>
      </c>
      <c r="N7426" t="s">
        <v>2654</v>
      </c>
      <c r="O7426" t="s">
        <v>43</v>
      </c>
      <c r="P7426" t="s">
        <v>83</v>
      </c>
      <c r="Q7426" t="s">
        <v>2655</v>
      </c>
      <c r="R7426" s="1">
        <v>36.671999999999997</v>
      </c>
      <c r="S7426">
        <v>3</v>
      </c>
      <c r="T7426">
        <f t="shared" ref="T7426:T7489" si="116">SUMIF(Q:Q, Q7426, S:S)</f>
        <v>21</v>
      </c>
      <c r="U7426" t="s">
        <v>52</v>
      </c>
      <c r="V7426">
        <v>0.2</v>
      </c>
      <c r="W7426">
        <v>7.3343999999999996</v>
      </c>
      <c r="X7426" s="1">
        <v>-7.3343999999999996</v>
      </c>
      <c r="Y7426" s="1">
        <v>44.006399999999999</v>
      </c>
      <c r="Z7426" t="s">
        <v>65</v>
      </c>
      <c r="AA7426" s="2">
        <v>6.4176000000000002</v>
      </c>
      <c r="AB7426" s="3">
        <v>0.17500000000000002</v>
      </c>
      <c r="AC7426" s="1">
        <v>-22.92</v>
      </c>
      <c r="AD7426">
        <v>4</v>
      </c>
      <c r="AE7426">
        <v>4</v>
      </c>
      <c r="AF7426" t="s">
        <v>48</v>
      </c>
      <c r="AG7426">
        <v>2017</v>
      </c>
      <c r="AH7426">
        <f>COUNTBLANK(datos[[#This Row],[Row ID]:[Year sales]])</f>
        <v>0</v>
      </c>
    </row>
    <row r="7427" spans="1:34" x14ac:dyDescent="0.3">
      <c r="A7427">
        <v>7426</v>
      </c>
      <c r="B7427" t="s">
        <v>9502</v>
      </c>
      <c r="C7427" s="4">
        <v>42546</v>
      </c>
      <c r="D7427" s="4">
        <v>42548</v>
      </c>
      <c r="E7427" t="s">
        <v>34</v>
      </c>
      <c r="F7427" t="s">
        <v>835</v>
      </c>
      <c r="G7427" t="s">
        <v>836</v>
      </c>
      <c r="H7427" t="s">
        <v>37</v>
      </c>
      <c r="I7427" t="s">
        <v>38</v>
      </c>
      <c r="J7427" t="s">
        <v>204</v>
      </c>
      <c r="K7427" t="s">
        <v>124</v>
      </c>
      <c r="L7427">
        <v>77070</v>
      </c>
      <c r="M7427" t="s">
        <v>125</v>
      </c>
      <c r="N7427" t="s">
        <v>324</v>
      </c>
      <c r="O7427" t="s">
        <v>43</v>
      </c>
      <c r="P7427" t="s">
        <v>50</v>
      </c>
      <c r="Q7427" t="s">
        <v>325</v>
      </c>
      <c r="R7427" s="1">
        <v>85.245999999999995</v>
      </c>
      <c r="S7427">
        <v>2</v>
      </c>
      <c r="T7427">
        <f t="shared" si="116"/>
        <v>39</v>
      </c>
      <c r="U7427" t="s">
        <v>46</v>
      </c>
      <c r="V7427">
        <v>0.3</v>
      </c>
      <c r="W7427">
        <v>25.573799999999999</v>
      </c>
      <c r="X7427" s="1">
        <v>-25.573799999999999</v>
      </c>
      <c r="Y7427" s="1">
        <v>110.81979999999999</v>
      </c>
      <c r="Z7427" t="s">
        <v>99</v>
      </c>
      <c r="AA7427" s="2">
        <v>-6.0890000000000004</v>
      </c>
      <c r="AB7427" s="3">
        <v>-7.1428571428571438E-2</v>
      </c>
      <c r="AC7427" s="1">
        <v>-65.761200000000002</v>
      </c>
      <c r="AD7427">
        <v>2</v>
      </c>
      <c r="AE7427">
        <v>2</v>
      </c>
      <c r="AF7427" t="s">
        <v>48</v>
      </c>
      <c r="AG7427">
        <v>2016</v>
      </c>
      <c r="AH7427">
        <f>COUNTBLANK(datos[[#This Row],[Row ID]:[Year sales]])</f>
        <v>0</v>
      </c>
    </row>
    <row r="7428" spans="1:34" x14ac:dyDescent="0.3">
      <c r="A7428">
        <v>7427</v>
      </c>
      <c r="B7428" t="s">
        <v>9502</v>
      </c>
      <c r="C7428" s="4">
        <v>42546</v>
      </c>
      <c r="D7428" s="4">
        <v>42548</v>
      </c>
      <c r="E7428" t="s">
        <v>34</v>
      </c>
      <c r="F7428" t="s">
        <v>835</v>
      </c>
      <c r="G7428" t="s">
        <v>836</v>
      </c>
      <c r="H7428" t="s">
        <v>37</v>
      </c>
      <c r="I7428" t="s">
        <v>38</v>
      </c>
      <c r="J7428" t="s">
        <v>204</v>
      </c>
      <c r="K7428" t="s">
        <v>124</v>
      </c>
      <c r="L7428">
        <v>77070</v>
      </c>
      <c r="M7428" t="s">
        <v>125</v>
      </c>
      <c r="N7428" t="s">
        <v>6637</v>
      </c>
      <c r="O7428" t="s">
        <v>43</v>
      </c>
      <c r="P7428" t="s">
        <v>83</v>
      </c>
      <c r="Q7428" t="s">
        <v>6638</v>
      </c>
      <c r="R7428" s="1">
        <v>32.712000000000003</v>
      </c>
      <c r="S7428">
        <v>2</v>
      </c>
      <c r="T7428">
        <f t="shared" si="116"/>
        <v>6</v>
      </c>
      <c r="U7428" t="s">
        <v>46</v>
      </c>
      <c r="V7428">
        <v>0.6</v>
      </c>
      <c r="W7428">
        <v>19.627200000000002</v>
      </c>
      <c r="X7428" s="1">
        <v>-19.627199999999998</v>
      </c>
      <c r="Y7428" s="1">
        <v>52.339200000000005</v>
      </c>
      <c r="Z7428" t="s">
        <v>99</v>
      </c>
      <c r="AA7428" s="2">
        <v>-26.169599999999999</v>
      </c>
      <c r="AB7428" s="3">
        <v>-0.79999999999999993</v>
      </c>
      <c r="AC7428" s="1">
        <v>-39.254399999999997</v>
      </c>
      <c r="AD7428">
        <v>2</v>
      </c>
      <c r="AE7428">
        <v>2</v>
      </c>
      <c r="AF7428" t="s">
        <v>48</v>
      </c>
      <c r="AG7428">
        <v>2016</v>
      </c>
      <c r="AH7428">
        <f>COUNTBLANK(datos[[#This Row],[Row ID]:[Year sales]])</f>
        <v>0</v>
      </c>
    </row>
    <row r="7429" spans="1:34" x14ac:dyDescent="0.3">
      <c r="A7429">
        <v>7428</v>
      </c>
      <c r="B7429" t="s">
        <v>9503</v>
      </c>
      <c r="C7429" s="4">
        <v>41715</v>
      </c>
      <c r="D7429" s="4">
        <v>41719</v>
      </c>
      <c r="E7429" t="s">
        <v>67</v>
      </c>
      <c r="F7429" t="s">
        <v>8756</v>
      </c>
      <c r="G7429" t="s">
        <v>8757</v>
      </c>
      <c r="H7429" t="s">
        <v>57</v>
      </c>
      <c r="I7429" t="s">
        <v>38</v>
      </c>
      <c r="J7429" t="s">
        <v>348</v>
      </c>
      <c r="K7429" t="s">
        <v>1511</v>
      </c>
      <c r="L7429">
        <v>39212</v>
      </c>
      <c r="M7429" t="s">
        <v>41</v>
      </c>
      <c r="N7429" t="s">
        <v>2101</v>
      </c>
      <c r="O7429" t="s">
        <v>62</v>
      </c>
      <c r="P7429" t="s">
        <v>94</v>
      </c>
      <c r="Q7429" t="s">
        <v>2102</v>
      </c>
      <c r="R7429" s="1">
        <v>11.43</v>
      </c>
      <c r="S7429">
        <v>3</v>
      </c>
      <c r="T7429">
        <f t="shared" si="116"/>
        <v>28</v>
      </c>
      <c r="U7429" t="s">
        <v>52</v>
      </c>
      <c r="V7429">
        <v>0</v>
      </c>
      <c r="W7429">
        <v>0</v>
      </c>
      <c r="X7429" s="1">
        <v>0</v>
      </c>
      <c r="Y7429" s="1">
        <v>11.43</v>
      </c>
      <c r="Z7429" t="s">
        <v>65</v>
      </c>
      <c r="AA7429" s="2">
        <v>5.3720999999999997</v>
      </c>
      <c r="AB7429" s="3">
        <v>0.47</v>
      </c>
      <c r="AC7429" s="1">
        <v>-6.0579000000000001</v>
      </c>
      <c r="AD7429">
        <v>4</v>
      </c>
      <c r="AE7429">
        <v>4</v>
      </c>
      <c r="AF7429" t="s">
        <v>48</v>
      </c>
      <c r="AG7429">
        <v>2014</v>
      </c>
      <c r="AH7429">
        <f>COUNTBLANK(datos[[#This Row],[Row ID]:[Year sales]])</f>
        <v>0</v>
      </c>
    </row>
    <row r="7430" spans="1:34" x14ac:dyDescent="0.3">
      <c r="A7430">
        <v>7429</v>
      </c>
      <c r="B7430" t="s">
        <v>9503</v>
      </c>
      <c r="C7430" s="4">
        <v>41715</v>
      </c>
      <c r="D7430" s="4">
        <v>41719</v>
      </c>
      <c r="E7430" t="s">
        <v>67</v>
      </c>
      <c r="F7430" t="s">
        <v>8756</v>
      </c>
      <c r="G7430" t="s">
        <v>8757</v>
      </c>
      <c r="H7430" t="s">
        <v>57</v>
      </c>
      <c r="I7430" t="s">
        <v>38</v>
      </c>
      <c r="J7430" t="s">
        <v>348</v>
      </c>
      <c r="K7430" t="s">
        <v>1511</v>
      </c>
      <c r="L7430">
        <v>39212</v>
      </c>
      <c r="M7430" t="s">
        <v>41</v>
      </c>
      <c r="N7430" t="s">
        <v>1358</v>
      </c>
      <c r="O7430" t="s">
        <v>62</v>
      </c>
      <c r="P7430" t="s">
        <v>94</v>
      </c>
      <c r="Q7430" t="s">
        <v>1359</v>
      </c>
      <c r="R7430" s="1">
        <v>30.44</v>
      </c>
      <c r="S7430">
        <v>2</v>
      </c>
      <c r="T7430">
        <f t="shared" si="116"/>
        <v>35</v>
      </c>
      <c r="U7430" t="s">
        <v>46</v>
      </c>
      <c r="V7430">
        <v>0</v>
      </c>
      <c r="W7430">
        <v>0</v>
      </c>
      <c r="X7430" s="1">
        <v>0</v>
      </c>
      <c r="Y7430" s="1">
        <v>30.44</v>
      </c>
      <c r="Z7430" t="s">
        <v>65</v>
      </c>
      <c r="AA7430" s="2">
        <v>14.9156</v>
      </c>
      <c r="AB7430" s="3">
        <v>0.49</v>
      </c>
      <c r="AC7430" s="1">
        <v>-15.5244</v>
      </c>
      <c r="AD7430">
        <v>4</v>
      </c>
      <c r="AE7430">
        <v>4</v>
      </c>
      <c r="AF7430" t="s">
        <v>48</v>
      </c>
      <c r="AG7430">
        <v>2014</v>
      </c>
      <c r="AH7430">
        <f>COUNTBLANK(datos[[#This Row],[Row ID]:[Year sales]])</f>
        <v>0</v>
      </c>
    </row>
    <row r="7431" spans="1:34" x14ac:dyDescent="0.3">
      <c r="A7431">
        <v>7430</v>
      </c>
      <c r="B7431" t="s">
        <v>9503</v>
      </c>
      <c r="C7431" s="4">
        <v>41715</v>
      </c>
      <c r="D7431" s="4">
        <v>41719</v>
      </c>
      <c r="E7431" t="s">
        <v>67</v>
      </c>
      <c r="F7431" t="s">
        <v>8756</v>
      </c>
      <c r="G7431" t="s">
        <v>8757</v>
      </c>
      <c r="H7431" t="s">
        <v>57</v>
      </c>
      <c r="I7431" t="s">
        <v>38</v>
      </c>
      <c r="J7431" t="s">
        <v>348</v>
      </c>
      <c r="K7431" t="s">
        <v>1511</v>
      </c>
      <c r="L7431">
        <v>39212</v>
      </c>
      <c r="M7431" t="s">
        <v>41</v>
      </c>
      <c r="N7431" t="s">
        <v>939</v>
      </c>
      <c r="O7431" t="s">
        <v>62</v>
      </c>
      <c r="P7431" t="s">
        <v>110</v>
      </c>
      <c r="Q7431" t="s">
        <v>940</v>
      </c>
      <c r="R7431" s="1">
        <v>12.96</v>
      </c>
      <c r="S7431">
        <v>2</v>
      </c>
      <c r="T7431">
        <f t="shared" si="116"/>
        <v>17</v>
      </c>
      <c r="U7431" t="s">
        <v>46</v>
      </c>
      <c r="V7431">
        <v>0</v>
      </c>
      <c r="W7431">
        <v>0</v>
      </c>
      <c r="X7431" s="1">
        <v>0</v>
      </c>
      <c r="Y7431" s="1">
        <v>12.96</v>
      </c>
      <c r="Z7431" t="s">
        <v>65</v>
      </c>
      <c r="AA7431" s="2">
        <v>6.3503999999999996</v>
      </c>
      <c r="AB7431" s="3">
        <v>0.48999999999999994</v>
      </c>
      <c r="AC7431" s="1">
        <v>-6.6096000000000004</v>
      </c>
      <c r="AD7431">
        <v>4</v>
      </c>
      <c r="AE7431">
        <v>4</v>
      </c>
      <c r="AF7431" t="s">
        <v>48</v>
      </c>
      <c r="AG7431">
        <v>2014</v>
      </c>
      <c r="AH7431">
        <f>COUNTBLANK(datos[[#This Row],[Row ID]:[Year sales]])</f>
        <v>0</v>
      </c>
    </row>
    <row r="7432" spans="1:34" x14ac:dyDescent="0.3">
      <c r="A7432">
        <v>7431</v>
      </c>
      <c r="B7432" t="s">
        <v>9503</v>
      </c>
      <c r="C7432" s="4">
        <v>41715</v>
      </c>
      <c r="D7432" s="4">
        <v>41719</v>
      </c>
      <c r="E7432" t="s">
        <v>67</v>
      </c>
      <c r="F7432" t="s">
        <v>8756</v>
      </c>
      <c r="G7432" t="s">
        <v>8757</v>
      </c>
      <c r="H7432" t="s">
        <v>57</v>
      </c>
      <c r="I7432" t="s">
        <v>38</v>
      </c>
      <c r="J7432" t="s">
        <v>348</v>
      </c>
      <c r="K7432" t="s">
        <v>1511</v>
      </c>
      <c r="L7432">
        <v>39212</v>
      </c>
      <c r="M7432" t="s">
        <v>41</v>
      </c>
      <c r="N7432" t="s">
        <v>8195</v>
      </c>
      <c r="O7432" t="s">
        <v>62</v>
      </c>
      <c r="P7432" t="s">
        <v>110</v>
      </c>
      <c r="Q7432" t="s">
        <v>8196</v>
      </c>
      <c r="R7432" s="1">
        <v>16</v>
      </c>
      <c r="S7432">
        <v>4</v>
      </c>
      <c r="T7432">
        <f t="shared" si="116"/>
        <v>15</v>
      </c>
      <c r="U7432" t="s">
        <v>52</v>
      </c>
      <c r="V7432">
        <v>0</v>
      </c>
      <c r="W7432">
        <v>0</v>
      </c>
      <c r="X7432" s="1">
        <v>0</v>
      </c>
      <c r="Y7432" s="1">
        <v>16</v>
      </c>
      <c r="Z7432" t="s">
        <v>65</v>
      </c>
      <c r="AA7432" s="2">
        <v>7.68</v>
      </c>
      <c r="AB7432" s="3">
        <v>0.48</v>
      </c>
      <c r="AC7432" s="1">
        <v>-8.32</v>
      </c>
      <c r="AD7432">
        <v>4</v>
      </c>
      <c r="AE7432">
        <v>4</v>
      </c>
      <c r="AF7432" t="s">
        <v>48</v>
      </c>
      <c r="AG7432">
        <v>2014</v>
      </c>
      <c r="AH7432">
        <f>COUNTBLANK(datos[[#This Row],[Row ID]:[Year sales]])</f>
        <v>0</v>
      </c>
    </row>
    <row r="7433" spans="1:34" x14ac:dyDescent="0.3">
      <c r="A7433">
        <v>7432</v>
      </c>
      <c r="B7433" t="s">
        <v>9503</v>
      </c>
      <c r="C7433" s="4">
        <v>41715</v>
      </c>
      <c r="D7433" s="4">
        <v>41719</v>
      </c>
      <c r="E7433" t="s">
        <v>67</v>
      </c>
      <c r="F7433" t="s">
        <v>8756</v>
      </c>
      <c r="G7433" t="s">
        <v>8757</v>
      </c>
      <c r="H7433" t="s">
        <v>57</v>
      </c>
      <c r="I7433" t="s">
        <v>38</v>
      </c>
      <c r="J7433" t="s">
        <v>348</v>
      </c>
      <c r="K7433" t="s">
        <v>1511</v>
      </c>
      <c r="L7433">
        <v>39212</v>
      </c>
      <c r="M7433" t="s">
        <v>41</v>
      </c>
      <c r="N7433" t="s">
        <v>3647</v>
      </c>
      <c r="O7433" t="s">
        <v>62</v>
      </c>
      <c r="P7433" t="s">
        <v>97</v>
      </c>
      <c r="Q7433" t="s">
        <v>3648</v>
      </c>
      <c r="R7433" s="1">
        <v>32.67</v>
      </c>
      <c r="S7433">
        <v>3</v>
      </c>
      <c r="T7433">
        <f t="shared" si="116"/>
        <v>29</v>
      </c>
      <c r="U7433" t="s">
        <v>52</v>
      </c>
      <c r="V7433">
        <v>0</v>
      </c>
      <c r="W7433">
        <v>0</v>
      </c>
      <c r="X7433" s="1">
        <v>0</v>
      </c>
      <c r="Y7433" s="1">
        <v>32.67</v>
      </c>
      <c r="Z7433" t="s">
        <v>65</v>
      </c>
      <c r="AA7433" s="2">
        <v>8.4941999999999993</v>
      </c>
      <c r="AB7433" s="3">
        <v>0.25999999999999995</v>
      </c>
      <c r="AC7433" s="1">
        <v>-24.175799999999999</v>
      </c>
      <c r="AD7433">
        <v>4</v>
      </c>
      <c r="AE7433">
        <v>4</v>
      </c>
      <c r="AF7433" t="s">
        <v>48</v>
      </c>
      <c r="AG7433">
        <v>2014</v>
      </c>
      <c r="AH7433">
        <f>COUNTBLANK(datos[[#This Row],[Row ID]:[Year sales]])</f>
        <v>0</v>
      </c>
    </row>
    <row r="7434" spans="1:34" x14ac:dyDescent="0.3">
      <c r="A7434">
        <v>7433</v>
      </c>
      <c r="B7434" t="s">
        <v>9504</v>
      </c>
      <c r="C7434" s="4">
        <v>41860</v>
      </c>
      <c r="D7434" s="4">
        <v>41864</v>
      </c>
      <c r="E7434" t="s">
        <v>67</v>
      </c>
      <c r="F7434" t="s">
        <v>7446</v>
      </c>
      <c r="G7434" t="s">
        <v>7447</v>
      </c>
      <c r="H7434" t="s">
        <v>37</v>
      </c>
      <c r="I7434" t="s">
        <v>38</v>
      </c>
      <c r="J7434" t="s">
        <v>564</v>
      </c>
      <c r="K7434" t="s">
        <v>330</v>
      </c>
      <c r="L7434">
        <v>85023</v>
      </c>
      <c r="M7434" t="s">
        <v>60</v>
      </c>
      <c r="N7434" t="s">
        <v>3165</v>
      </c>
      <c r="O7434" t="s">
        <v>62</v>
      </c>
      <c r="P7434" t="s">
        <v>289</v>
      </c>
      <c r="Q7434" t="s">
        <v>3166</v>
      </c>
      <c r="R7434" s="1">
        <v>4.4640000000000004</v>
      </c>
      <c r="S7434">
        <v>3</v>
      </c>
      <c r="T7434">
        <f t="shared" si="116"/>
        <v>20</v>
      </c>
      <c r="U7434" t="s">
        <v>52</v>
      </c>
      <c r="V7434">
        <v>0.2</v>
      </c>
      <c r="W7434">
        <v>0.89280000000000015</v>
      </c>
      <c r="X7434" s="1">
        <v>-0.89280000000000004</v>
      </c>
      <c r="Y7434" s="1">
        <v>5.3568000000000007</v>
      </c>
      <c r="Z7434" t="s">
        <v>65</v>
      </c>
      <c r="AA7434" s="2">
        <v>-0.9486</v>
      </c>
      <c r="AB7434" s="3">
        <v>-0.21249999999999997</v>
      </c>
      <c r="AC7434" s="1">
        <v>-4.5198</v>
      </c>
      <c r="AD7434">
        <v>4</v>
      </c>
      <c r="AE7434">
        <v>4</v>
      </c>
      <c r="AF7434" t="s">
        <v>48</v>
      </c>
      <c r="AG7434">
        <v>2014</v>
      </c>
      <c r="AH7434">
        <f>COUNTBLANK(datos[[#This Row],[Row ID]:[Year sales]])</f>
        <v>0</v>
      </c>
    </row>
    <row r="7435" spans="1:34" x14ac:dyDescent="0.3">
      <c r="A7435">
        <v>7434</v>
      </c>
      <c r="B7435" t="s">
        <v>9504</v>
      </c>
      <c r="C7435" s="4">
        <v>41860</v>
      </c>
      <c r="D7435" s="4">
        <v>41864</v>
      </c>
      <c r="E7435" t="s">
        <v>67</v>
      </c>
      <c r="F7435" t="s">
        <v>7446</v>
      </c>
      <c r="G7435" t="s">
        <v>7447</v>
      </c>
      <c r="H7435" t="s">
        <v>37</v>
      </c>
      <c r="I7435" t="s">
        <v>38</v>
      </c>
      <c r="J7435" t="s">
        <v>564</v>
      </c>
      <c r="K7435" t="s">
        <v>330</v>
      </c>
      <c r="L7435">
        <v>85023</v>
      </c>
      <c r="M7435" t="s">
        <v>60</v>
      </c>
      <c r="N7435" t="s">
        <v>3152</v>
      </c>
      <c r="O7435" t="s">
        <v>62</v>
      </c>
      <c r="P7435" t="s">
        <v>94</v>
      </c>
      <c r="Q7435" t="s">
        <v>3153</v>
      </c>
      <c r="R7435" s="1">
        <v>9.3450000000000006</v>
      </c>
      <c r="S7435">
        <v>5</v>
      </c>
      <c r="T7435">
        <f t="shared" si="116"/>
        <v>32</v>
      </c>
      <c r="U7435" t="s">
        <v>75</v>
      </c>
      <c r="V7435">
        <v>0.7</v>
      </c>
      <c r="W7435">
        <v>6.5415000000000001</v>
      </c>
      <c r="X7435" s="1">
        <v>-6.5415000000000001</v>
      </c>
      <c r="Y7435" s="1">
        <v>15.886500000000002</v>
      </c>
      <c r="Z7435" t="s">
        <v>65</v>
      </c>
      <c r="AA7435" s="2">
        <v>-6.5415000000000001</v>
      </c>
      <c r="AB7435" s="3">
        <v>-0.7</v>
      </c>
      <c r="AC7435" s="1">
        <v>-9.3450000000000006</v>
      </c>
      <c r="AD7435">
        <v>4</v>
      </c>
      <c r="AE7435">
        <v>4</v>
      </c>
      <c r="AF7435" t="s">
        <v>48</v>
      </c>
      <c r="AG7435">
        <v>2014</v>
      </c>
      <c r="AH7435">
        <f>COUNTBLANK(datos[[#This Row],[Row ID]:[Year sales]])</f>
        <v>0</v>
      </c>
    </row>
    <row r="7436" spans="1:34" x14ac:dyDescent="0.3">
      <c r="A7436">
        <v>7435</v>
      </c>
      <c r="B7436" t="s">
        <v>9505</v>
      </c>
      <c r="C7436" s="4">
        <v>42211</v>
      </c>
      <c r="D7436" s="4">
        <v>42216</v>
      </c>
      <c r="E7436" t="s">
        <v>67</v>
      </c>
      <c r="F7436" t="s">
        <v>1406</v>
      </c>
      <c r="G7436" t="s">
        <v>1407</v>
      </c>
      <c r="H7436" t="s">
        <v>57</v>
      </c>
      <c r="I7436" t="s">
        <v>38</v>
      </c>
      <c r="J7436" t="s">
        <v>8854</v>
      </c>
      <c r="K7436" t="s">
        <v>59</v>
      </c>
      <c r="L7436">
        <v>93030</v>
      </c>
      <c r="M7436" t="s">
        <v>60</v>
      </c>
      <c r="N7436" t="s">
        <v>2101</v>
      </c>
      <c r="O7436" t="s">
        <v>62</v>
      </c>
      <c r="P7436" t="s">
        <v>94</v>
      </c>
      <c r="Q7436" t="s">
        <v>2102</v>
      </c>
      <c r="R7436" s="1">
        <v>9.1440000000000001</v>
      </c>
      <c r="S7436">
        <v>3</v>
      </c>
      <c r="T7436">
        <f t="shared" si="116"/>
        <v>28</v>
      </c>
      <c r="U7436" t="s">
        <v>52</v>
      </c>
      <c r="V7436">
        <v>0.2</v>
      </c>
      <c r="W7436">
        <v>1.8288000000000002</v>
      </c>
      <c r="X7436" s="1">
        <v>-1.8288</v>
      </c>
      <c r="Y7436" s="1">
        <v>10.972799999999999</v>
      </c>
      <c r="Z7436" t="s">
        <v>65</v>
      </c>
      <c r="AA7436" s="2">
        <v>3.0861000000000001</v>
      </c>
      <c r="AB7436" s="3">
        <v>0.33750000000000002</v>
      </c>
      <c r="AC7436" s="1">
        <v>-4.2290999999999999</v>
      </c>
      <c r="AD7436">
        <v>5</v>
      </c>
      <c r="AE7436">
        <v>5</v>
      </c>
      <c r="AF7436" t="s">
        <v>48</v>
      </c>
      <c r="AG7436">
        <v>2015</v>
      </c>
      <c r="AH7436">
        <f>COUNTBLANK(datos[[#This Row],[Row ID]:[Year sales]])</f>
        <v>0</v>
      </c>
    </row>
    <row r="7437" spans="1:34" x14ac:dyDescent="0.3">
      <c r="A7437">
        <v>7436</v>
      </c>
      <c r="B7437" t="s">
        <v>9505</v>
      </c>
      <c r="C7437" s="4">
        <v>42211</v>
      </c>
      <c r="D7437" s="4">
        <v>42216</v>
      </c>
      <c r="E7437" t="s">
        <v>67</v>
      </c>
      <c r="F7437" t="s">
        <v>1406</v>
      </c>
      <c r="G7437" t="s">
        <v>1407</v>
      </c>
      <c r="H7437" t="s">
        <v>57</v>
      </c>
      <c r="I7437" t="s">
        <v>38</v>
      </c>
      <c r="J7437" t="s">
        <v>8854</v>
      </c>
      <c r="K7437" t="s">
        <v>59</v>
      </c>
      <c r="L7437">
        <v>93030</v>
      </c>
      <c r="M7437" t="s">
        <v>60</v>
      </c>
      <c r="N7437" t="s">
        <v>1245</v>
      </c>
      <c r="O7437" t="s">
        <v>62</v>
      </c>
      <c r="P7437" t="s">
        <v>94</v>
      </c>
      <c r="Q7437" t="s">
        <v>1246</v>
      </c>
      <c r="R7437" s="1">
        <v>23.135999999999999</v>
      </c>
      <c r="S7437">
        <v>6</v>
      </c>
      <c r="T7437">
        <f t="shared" si="116"/>
        <v>23</v>
      </c>
      <c r="U7437" t="s">
        <v>75</v>
      </c>
      <c r="V7437">
        <v>0.2</v>
      </c>
      <c r="W7437">
        <v>4.6272000000000002</v>
      </c>
      <c r="X7437" s="1">
        <v>-4.6272000000000002</v>
      </c>
      <c r="Y7437" s="1">
        <v>27.763199999999998</v>
      </c>
      <c r="Z7437" t="s">
        <v>65</v>
      </c>
      <c r="AA7437" s="2">
        <v>8.3867999999999991</v>
      </c>
      <c r="AB7437" s="3">
        <v>0.36249999999999999</v>
      </c>
      <c r="AC7437" s="1">
        <v>-10.122</v>
      </c>
      <c r="AD7437">
        <v>5</v>
      </c>
      <c r="AE7437">
        <v>5</v>
      </c>
      <c r="AF7437" t="s">
        <v>48</v>
      </c>
      <c r="AG7437">
        <v>2015</v>
      </c>
      <c r="AH7437">
        <f>COUNTBLANK(datos[[#This Row],[Row ID]:[Year sales]])</f>
        <v>0</v>
      </c>
    </row>
    <row r="7438" spans="1:34" x14ac:dyDescent="0.3">
      <c r="A7438">
        <v>7437</v>
      </c>
      <c r="B7438" t="s">
        <v>9505</v>
      </c>
      <c r="C7438" s="4">
        <v>42211</v>
      </c>
      <c r="D7438" s="4">
        <v>42216</v>
      </c>
      <c r="E7438" t="s">
        <v>67</v>
      </c>
      <c r="F7438" t="s">
        <v>1406</v>
      </c>
      <c r="G7438" t="s">
        <v>1407</v>
      </c>
      <c r="H7438" t="s">
        <v>57</v>
      </c>
      <c r="I7438" t="s">
        <v>38</v>
      </c>
      <c r="J7438" t="s">
        <v>8854</v>
      </c>
      <c r="K7438" t="s">
        <v>59</v>
      </c>
      <c r="L7438">
        <v>93030</v>
      </c>
      <c r="M7438" t="s">
        <v>60</v>
      </c>
      <c r="N7438" t="s">
        <v>4697</v>
      </c>
      <c r="O7438" t="s">
        <v>62</v>
      </c>
      <c r="P7438" t="s">
        <v>86</v>
      </c>
      <c r="Q7438" t="s">
        <v>4698</v>
      </c>
      <c r="R7438" s="1">
        <v>99.2</v>
      </c>
      <c r="S7438">
        <v>5</v>
      </c>
      <c r="T7438">
        <f t="shared" si="116"/>
        <v>27</v>
      </c>
      <c r="U7438" t="s">
        <v>75</v>
      </c>
      <c r="V7438">
        <v>0</v>
      </c>
      <c r="W7438">
        <v>0</v>
      </c>
      <c r="X7438" s="1">
        <v>0</v>
      </c>
      <c r="Y7438" s="1">
        <v>99.2</v>
      </c>
      <c r="Z7438" t="s">
        <v>99</v>
      </c>
      <c r="AA7438" s="2">
        <v>25.792000000000002</v>
      </c>
      <c r="AB7438" s="3">
        <v>0.26</v>
      </c>
      <c r="AC7438" s="1">
        <v>-73.408000000000001</v>
      </c>
      <c r="AD7438">
        <v>5</v>
      </c>
      <c r="AE7438">
        <v>5</v>
      </c>
      <c r="AF7438" t="s">
        <v>48</v>
      </c>
      <c r="AG7438">
        <v>2015</v>
      </c>
      <c r="AH7438">
        <f>COUNTBLANK(datos[[#This Row],[Row ID]:[Year sales]])</f>
        <v>0</v>
      </c>
    </row>
    <row r="7439" spans="1:34" x14ac:dyDescent="0.3">
      <c r="A7439">
        <v>7438</v>
      </c>
      <c r="B7439" t="s">
        <v>9506</v>
      </c>
      <c r="C7439" s="4">
        <v>41685</v>
      </c>
      <c r="D7439" s="4">
        <v>41689</v>
      </c>
      <c r="E7439" t="s">
        <v>67</v>
      </c>
      <c r="F7439" t="s">
        <v>2434</v>
      </c>
      <c r="G7439" t="s">
        <v>2435</v>
      </c>
      <c r="H7439" t="s">
        <v>57</v>
      </c>
      <c r="I7439" t="s">
        <v>38</v>
      </c>
      <c r="J7439" t="s">
        <v>115</v>
      </c>
      <c r="K7439" t="s">
        <v>116</v>
      </c>
      <c r="L7439">
        <v>98105</v>
      </c>
      <c r="M7439" t="s">
        <v>60</v>
      </c>
      <c r="N7439" t="s">
        <v>3452</v>
      </c>
      <c r="O7439" t="s">
        <v>62</v>
      </c>
      <c r="P7439" t="s">
        <v>94</v>
      </c>
      <c r="Q7439" t="s">
        <v>3453</v>
      </c>
      <c r="R7439" s="1">
        <v>21.36</v>
      </c>
      <c r="S7439">
        <v>5</v>
      </c>
      <c r="T7439">
        <f t="shared" si="116"/>
        <v>27</v>
      </c>
      <c r="U7439" t="s">
        <v>75</v>
      </c>
      <c r="V7439">
        <v>0.2</v>
      </c>
      <c r="W7439">
        <v>4.2720000000000002</v>
      </c>
      <c r="X7439" s="1">
        <v>-4.2720000000000002</v>
      </c>
      <c r="Y7439" s="1">
        <v>25.631999999999998</v>
      </c>
      <c r="Z7439" t="s">
        <v>65</v>
      </c>
      <c r="AA7439" s="2">
        <v>7.2089999999999996</v>
      </c>
      <c r="AB7439" s="3">
        <v>0.33749999999999997</v>
      </c>
      <c r="AC7439" s="1">
        <v>-9.8789999999999996</v>
      </c>
      <c r="AD7439">
        <v>4</v>
      </c>
      <c r="AE7439">
        <v>4</v>
      </c>
      <c r="AF7439" t="s">
        <v>48</v>
      </c>
      <c r="AG7439">
        <v>2014</v>
      </c>
      <c r="AH7439">
        <f>COUNTBLANK(datos[[#This Row],[Row ID]:[Year sales]])</f>
        <v>0</v>
      </c>
    </row>
    <row r="7440" spans="1:34" x14ac:dyDescent="0.3">
      <c r="A7440">
        <v>7439</v>
      </c>
      <c r="B7440" t="s">
        <v>9507</v>
      </c>
      <c r="C7440" s="4">
        <v>42087</v>
      </c>
      <c r="D7440" s="4">
        <v>42090</v>
      </c>
      <c r="E7440" t="s">
        <v>34</v>
      </c>
      <c r="F7440" t="s">
        <v>3693</v>
      </c>
      <c r="G7440" t="s">
        <v>3694</v>
      </c>
      <c r="H7440" t="s">
        <v>57</v>
      </c>
      <c r="I7440" t="s">
        <v>38</v>
      </c>
      <c r="J7440" t="s">
        <v>7195</v>
      </c>
      <c r="K7440" t="s">
        <v>116</v>
      </c>
      <c r="L7440">
        <v>98042</v>
      </c>
      <c r="M7440" t="s">
        <v>60</v>
      </c>
      <c r="N7440" t="s">
        <v>6059</v>
      </c>
      <c r="O7440" t="s">
        <v>43</v>
      </c>
      <c r="P7440" t="s">
        <v>83</v>
      </c>
      <c r="Q7440" t="s">
        <v>6060</v>
      </c>
      <c r="R7440" s="1">
        <v>46.9</v>
      </c>
      <c r="S7440">
        <v>5</v>
      </c>
      <c r="T7440">
        <f t="shared" si="116"/>
        <v>20</v>
      </c>
      <c r="U7440" t="s">
        <v>75</v>
      </c>
      <c r="V7440">
        <v>0</v>
      </c>
      <c r="W7440">
        <v>0</v>
      </c>
      <c r="X7440" s="1">
        <v>0</v>
      </c>
      <c r="Y7440" s="1">
        <v>46.9</v>
      </c>
      <c r="Z7440" t="s">
        <v>65</v>
      </c>
      <c r="AA7440" s="2">
        <v>13.132</v>
      </c>
      <c r="AB7440" s="3">
        <v>0.28000000000000003</v>
      </c>
      <c r="AC7440" s="1">
        <v>-33.768000000000001</v>
      </c>
      <c r="AD7440">
        <v>3</v>
      </c>
      <c r="AE7440">
        <v>3</v>
      </c>
      <c r="AF7440" t="s">
        <v>48</v>
      </c>
      <c r="AG7440">
        <v>2015</v>
      </c>
      <c r="AH7440">
        <f>COUNTBLANK(datos[[#This Row],[Row ID]:[Year sales]])</f>
        <v>0</v>
      </c>
    </row>
    <row r="7441" spans="1:34" x14ac:dyDescent="0.3">
      <c r="A7441">
        <v>7440</v>
      </c>
      <c r="B7441" t="s">
        <v>9508</v>
      </c>
      <c r="C7441" s="4">
        <v>42980</v>
      </c>
      <c r="D7441" s="4">
        <v>42984</v>
      </c>
      <c r="E7441" t="s">
        <v>67</v>
      </c>
      <c r="F7441" t="s">
        <v>4596</v>
      </c>
      <c r="G7441" t="s">
        <v>4597</v>
      </c>
      <c r="H7441" t="s">
        <v>37</v>
      </c>
      <c r="I7441" t="s">
        <v>38</v>
      </c>
      <c r="J7441" t="s">
        <v>58</v>
      </c>
      <c r="K7441" t="s">
        <v>59</v>
      </c>
      <c r="L7441">
        <v>90049</v>
      </c>
      <c r="M7441" t="s">
        <v>60</v>
      </c>
      <c r="N7441" t="s">
        <v>2381</v>
      </c>
      <c r="O7441" t="s">
        <v>62</v>
      </c>
      <c r="P7441" t="s">
        <v>94</v>
      </c>
      <c r="Q7441" t="s">
        <v>2382</v>
      </c>
      <c r="R7441" s="1">
        <v>18.72</v>
      </c>
      <c r="S7441">
        <v>5</v>
      </c>
      <c r="T7441">
        <f t="shared" si="116"/>
        <v>31</v>
      </c>
      <c r="U7441" t="s">
        <v>75</v>
      </c>
      <c r="V7441">
        <v>0.2</v>
      </c>
      <c r="W7441">
        <v>3.7439999999999998</v>
      </c>
      <c r="X7441" s="1">
        <v>-3.7440000000000002</v>
      </c>
      <c r="Y7441" s="1">
        <v>22.463999999999999</v>
      </c>
      <c r="Z7441" t="s">
        <v>65</v>
      </c>
      <c r="AA7441" s="2">
        <v>6.5519999999999996</v>
      </c>
      <c r="AB7441" s="3">
        <v>0.35</v>
      </c>
      <c r="AC7441" s="1">
        <v>-8.4239999999999995</v>
      </c>
      <c r="AD7441">
        <v>4</v>
      </c>
      <c r="AE7441">
        <v>4</v>
      </c>
      <c r="AF7441" t="s">
        <v>48</v>
      </c>
      <c r="AG7441">
        <v>2017</v>
      </c>
      <c r="AH7441">
        <f>COUNTBLANK(datos[[#This Row],[Row ID]:[Year sales]])</f>
        <v>0</v>
      </c>
    </row>
    <row r="7442" spans="1:34" x14ac:dyDescent="0.3">
      <c r="A7442">
        <v>7441</v>
      </c>
      <c r="B7442" t="s">
        <v>9508</v>
      </c>
      <c r="C7442" s="4">
        <v>42980</v>
      </c>
      <c r="D7442" s="4">
        <v>42984</v>
      </c>
      <c r="E7442" t="s">
        <v>67</v>
      </c>
      <c r="F7442" t="s">
        <v>4596</v>
      </c>
      <c r="G7442" t="s">
        <v>4597</v>
      </c>
      <c r="H7442" t="s">
        <v>37</v>
      </c>
      <c r="I7442" t="s">
        <v>38</v>
      </c>
      <c r="J7442" t="s">
        <v>58</v>
      </c>
      <c r="K7442" t="s">
        <v>59</v>
      </c>
      <c r="L7442">
        <v>90049</v>
      </c>
      <c r="M7442" t="s">
        <v>60</v>
      </c>
      <c r="N7442" t="s">
        <v>4483</v>
      </c>
      <c r="O7442" t="s">
        <v>43</v>
      </c>
      <c r="P7442" t="s">
        <v>73</v>
      </c>
      <c r="Q7442" t="s">
        <v>4484</v>
      </c>
      <c r="R7442" s="1">
        <v>236.52799999999999</v>
      </c>
      <c r="S7442">
        <v>2</v>
      </c>
      <c r="T7442">
        <f t="shared" si="116"/>
        <v>18</v>
      </c>
      <c r="U7442" t="s">
        <v>46</v>
      </c>
      <c r="V7442">
        <v>0.2</v>
      </c>
      <c r="W7442">
        <v>47.305599999999998</v>
      </c>
      <c r="X7442" s="1">
        <v>-47.305599999999998</v>
      </c>
      <c r="Y7442" s="1">
        <v>283.83359999999999</v>
      </c>
      <c r="Z7442" t="s">
        <v>47</v>
      </c>
      <c r="AA7442" s="2">
        <v>-2.9565999999999999</v>
      </c>
      <c r="AB7442" s="3">
        <v>-1.2500000000000001E-2</v>
      </c>
      <c r="AC7442" s="1">
        <v>-192.179</v>
      </c>
      <c r="AD7442">
        <v>4</v>
      </c>
      <c r="AE7442">
        <v>4</v>
      </c>
      <c r="AF7442" t="s">
        <v>48</v>
      </c>
      <c r="AG7442">
        <v>2017</v>
      </c>
      <c r="AH7442">
        <f>COUNTBLANK(datos[[#This Row],[Row ID]:[Year sales]])</f>
        <v>0</v>
      </c>
    </row>
    <row r="7443" spans="1:34" x14ac:dyDescent="0.3">
      <c r="A7443">
        <v>7442</v>
      </c>
      <c r="B7443" t="s">
        <v>9509</v>
      </c>
      <c r="C7443" s="4">
        <v>42324</v>
      </c>
      <c r="D7443" s="4">
        <v>42326</v>
      </c>
      <c r="E7443" t="s">
        <v>208</v>
      </c>
      <c r="F7443" t="s">
        <v>1672</v>
      </c>
      <c r="G7443" t="s">
        <v>1673</v>
      </c>
      <c r="H7443" t="s">
        <v>57</v>
      </c>
      <c r="I7443" t="s">
        <v>38</v>
      </c>
      <c r="J7443" t="s">
        <v>969</v>
      </c>
      <c r="K7443" t="s">
        <v>59</v>
      </c>
      <c r="L7443">
        <v>92105</v>
      </c>
      <c r="M7443" t="s">
        <v>60</v>
      </c>
      <c r="N7443" t="s">
        <v>730</v>
      </c>
      <c r="O7443" t="s">
        <v>62</v>
      </c>
      <c r="P7443" t="s">
        <v>63</v>
      </c>
      <c r="Q7443" t="s">
        <v>731</v>
      </c>
      <c r="R7443" s="1">
        <v>18.899999999999999</v>
      </c>
      <c r="S7443">
        <v>3</v>
      </c>
      <c r="T7443">
        <f t="shared" si="116"/>
        <v>16</v>
      </c>
      <c r="U7443" t="s">
        <v>52</v>
      </c>
      <c r="V7443">
        <v>0</v>
      </c>
      <c r="W7443">
        <v>0</v>
      </c>
      <c r="X7443" s="1">
        <v>0</v>
      </c>
      <c r="Y7443" s="1">
        <v>18.899999999999999</v>
      </c>
      <c r="Z7443" t="s">
        <v>65</v>
      </c>
      <c r="AA7443" s="2">
        <v>8.6940000000000008</v>
      </c>
      <c r="AB7443" s="3">
        <v>0.46000000000000008</v>
      </c>
      <c r="AC7443" s="1">
        <v>-10.206</v>
      </c>
      <c r="AD7443">
        <v>2</v>
      </c>
      <c r="AE7443">
        <v>2</v>
      </c>
      <c r="AF7443" t="s">
        <v>48</v>
      </c>
      <c r="AG7443">
        <v>2015</v>
      </c>
      <c r="AH7443">
        <f>COUNTBLANK(datos[[#This Row],[Row ID]:[Year sales]])</f>
        <v>0</v>
      </c>
    </row>
    <row r="7444" spans="1:34" x14ac:dyDescent="0.3">
      <c r="A7444">
        <v>7443</v>
      </c>
      <c r="B7444" t="s">
        <v>9510</v>
      </c>
      <c r="C7444" s="4">
        <v>41982</v>
      </c>
      <c r="D7444" s="4">
        <v>41984</v>
      </c>
      <c r="E7444" t="s">
        <v>208</v>
      </c>
      <c r="F7444" t="s">
        <v>9022</v>
      </c>
      <c r="G7444" t="s">
        <v>9023</v>
      </c>
      <c r="H7444" t="s">
        <v>57</v>
      </c>
      <c r="I7444" t="s">
        <v>38</v>
      </c>
      <c r="J7444" t="s">
        <v>3179</v>
      </c>
      <c r="K7444" t="s">
        <v>124</v>
      </c>
      <c r="L7444">
        <v>78521</v>
      </c>
      <c r="M7444" t="s">
        <v>125</v>
      </c>
      <c r="N7444" t="s">
        <v>588</v>
      </c>
      <c r="O7444" t="s">
        <v>62</v>
      </c>
      <c r="P7444" t="s">
        <v>110</v>
      </c>
      <c r="Q7444" t="s">
        <v>589</v>
      </c>
      <c r="R7444" s="1">
        <v>10.688000000000001</v>
      </c>
      <c r="S7444">
        <v>2</v>
      </c>
      <c r="T7444">
        <f t="shared" si="116"/>
        <v>27</v>
      </c>
      <c r="U7444" t="s">
        <v>46</v>
      </c>
      <c r="V7444">
        <v>0.2</v>
      </c>
      <c r="W7444">
        <v>2.1376000000000004</v>
      </c>
      <c r="X7444" s="1">
        <v>-2.1375999999999999</v>
      </c>
      <c r="Y7444" s="1">
        <v>12.825600000000001</v>
      </c>
      <c r="Z7444" t="s">
        <v>65</v>
      </c>
      <c r="AA7444" s="2">
        <v>3.7408000000000001</v>
      </c>
      <c r="AB7444" s="3">
        <v>0.35</v>
      </c>
      <c r="AC7444" s="1">
        <v>-4.8095999999999997</v>
      </c>
      <c r="AD7444">
        <v>2</v>
      </c>
      <c r="AE7444">
        <v>2</v>
      </c>
      <c r="AF7444" t="s">
        <v>48</v>
      </c>
      <c r="AG7444">
        <v>2014</v>
      </c>
      <c r="AH7444">
        <f>COUNTBLANK(datos[[#This Row],[Row ID]:[Year sales]])</f>
        <v>0</v>
      </c>
    </row>
    <row r="7445" spans="1:34" x14ac:dyDescent="0.3">
      <c r="A7445">
        <v>7444</v>
      </c>
      <c r="B7445" t="s">
        <v>9510</v>
      </c>
      <c r="C7445" s="4">
        <v>41982</v>
      </c>
      <c r="D7445" s="4">
        <v>41984</v>
      </c>
      <c r="E7445" t="s">
        <v>208</v>
      </c>
      <c r="F7445" t="s">
        <v>9022</v>
      </c>
      <c r="G7445" t="s">
        <v>9023</v>
      </c>
      <c r="H7445" t="s">
        <v>57</v>
      </c>
      <c r="I7445" t="s">
        <v>38</v>
      </c>
      <c r="J7445" t="s">
        <v>3179</v>
      </c>
      <c r="K7445" t="s">
        <v>124</v>
      </c>
      <c r="L7445">
        <v>78521</v>
      </c>
      <c r="M7445" t="s">
        <v>125</v>
      </c>
      <c r="N7445" t="s">
        <v>2344</v>
      </c>
      <c r="O7445" t="s">
        <v>62</v>
      </c>
      <c r="P7445" t="s">
        <v>77</v>
      </c>
      <c r="Q7445" t="s">
        <v>2345</v>
      </c>
      <c r="R7445" s="1">
        <v>237.096</v>
      </c>
      <c r="S7445">
        <v>3</v>
      </c>
      <c r="T7445">
        <f t="shared" si="116"/>
        <v>20</v>
      </c>
      <c r="U7445" t="s">
        <v>52</v>
      </c>
      <c r="V7445">
        <v>0.2</v>
      </c>
      <c r="W7445">
        <v>47.419200000000004</v>
      </c>
      <c r="X7445" s="1">
        <v>-47.419199999999996</v>
      </c>
      <c r="Y7445" s="1">
        <v>284.51519999999999</v>
      </c>
      <c r="Z7445" t="s">
        <v>47</v>
      </c>
      <c r="AA7445" s="2">
        <v>20.745899999999999</v>
      </c>
      <c r="AB7445" s="3">
        <v>8.7499999999999994E-2</v>
      </c>
      <c r="AC7445" s="1">
        <v>-168.93090000000001</v>
      </c>
      <c r="AD7445">
        <v>2</v>
      </c>
      <c r="AE7445">
        <v>2</v>
      </c>
      <c r="AF7445" t="s">
        <v>48</v>
      </c>
      <c r="AG7445">
        <v>2014</v>
      </c>
      <c r="AH7445">
        <f>COUNTBLANK(datos[[#This Row],[Row ID]:[Year sales]])</f>
        <v>0</v>
      </c>
    </row>
    <row r="7446" spans="1:34" x14ac:dyDescent="0.3">
      <c r="A7446">
        <v>7445</v>
      </c>
      <c r="B7446" t="s">
        <v>9511</v>
      </c>
      <c r="C7446" s="4">
        <v>42769</v>
      </c>
      <c r="D7446" s="4">
        <v>42773</v>
      </c>
      <c r="E7446" t="s">
        <v>34</v>
      </c>
      <c r="F7446" t="s">
        <v>2337</v>
      </c>
      <c r="G7446" t="s">
        <v>2338</v>
      </c>
      <c r="H7446" t="s">
        <v>122</v>
      </c>
      <c r="I7446" t="s">
        <v>38</v>
      </c>
      <c r="J7446" t="s">
        <v>323</v>
      </c>
      <c r="K7446" t="s">
        <v>231</v>
      </c>
      <c r="L7446">
        <v>60610</v>
      </c>
      <c r="M7446" t="s">
        <v>125</v>
      </c>
      <c r="N7446" t="s">
        <v>3078</v>
      </c>
      <c r="O7446" t="s">
        <v>62</v>
      </c>
      <c r="P7446" t="s">
        <v>110</v>
      </c>
      <c r="Q7446" t="s">
        <v>3079</v>
      </c>
      <c r="R7446" s="1">
        <v>5.1840000000000002</v>
      </c>
      <c r="S7446">
        <v>1</v>
      </c>
      <c r="T7446">
        <f t="shared" si="116"/>
        <v>25</v>
      </c>
      <c r="U7446" t="s">
        <v>46</v>
      </c>
      <c r="V7446">
        <v>0.2</v>
      </c>
      <c r="W7446">
        <v>1.0368000000000002</v>
      </c>
      <c r="X7446" s="1">
        <v>-1.0367999999999999</v>
      </c>
      <c r="Y7446" s="1">
        <v>6.2208000000000006</v>
      </c>
      <c r="Z7446" t="s">
        <v>65</v>
      </c>
      <c r="AA7446" s="2">
        <v>1.8144</v>
      </c>
      <c r="AB7446" s="3">
        <v>0.35</v>
      </c>
      <c r="AC7446" s="1">
        <v>-2.3328000000000002</v>
      </c>
      <c r="AD7446">
        <v>4</v>
      </c>
      <c r="AE7446">
        <v>4</v>
      </c>
      <c r="AF7446" t="s">
        <v>48</v>
      </c>
      <c r="AG7446">
        <v>2017</v>
      </c>
      <c r="AH7446">
        <f>COUNTBLANK(datos[[#This Row],[Row ID]:[Year sales]])</f>
        <v>0</v>
      </c>
    </row>
    <row r="7447" spans="1:34" x14ac:dyDescent="0.3">
      <c r="A7447">
        <v>7446</v>
      </c>
      <c r="B7447" t="s">
        <v>9511</v>
      </c>
      <c r="C7447" s="4">
        <v>42769</v>
      </c>
      <c r="D7447" s="4">
        <v>42773</v>
      </c>
      <c r="E7447" t="s">
        <v>34</v>
      </c>
      <c r="F7447" t="s">
        <v>2337</v>
      </c>
      <c r="G7447" t="s">
        <v>2338</v>
      </c>
      <c r="H7447" t="s">
        <v>122</v>
      </c>
      <c r="I7447" t="s">
        <v>38</v>
      </c>
      <c r="J7447" t="s">
        <v>323</v>
      </c>
      <c r="K7447" t="s">
        <v>231</v>
      </c>
      <c r="L7447">
        <v>60610</v>
      </c>
      <c r="M7447" t="s">
        <v>125</v>
      </c>
      <c r="N7447" t="s">
        <v>6564</v>
      </c>
      <c r="O7447" t="s">
        <v>62</v>
      </c>
      <c r="P7447" t="s">
        <v>110</v>
      </c>
      <c r="Q7447" t="s">
        <v>6565</v>
      </c>
      <c r="R7447" s="1">
        <v>65.584000000000003</v>
      </c>
      <c r="S7447">
        <v>2</v>
      </c>
      <c r="T7447">
        <f t="shared" si="116"/>
        <v>39</v>
      </c>
      <c r="U7447" t="s">
        <v>46</v>
      </c>
      <c r="V7447">
        <v>0.2</v>
      </c>
      <c r="W7447">
        <v>13.116800000000001</v>
      </c>
      <c r="X7447" s="1">
        <v>-13.1168</v>
      </c>
      <c r="Y7447" s="1">
        <v>78.700800000000001</v>
      </c>
      <c r="Z7447" t="s">
        <v>99</v>
      </c>
      <c r="AA7447" s="2">
        <v>23.7742</v>
      </c>
      <c r="AB7447" s="3">
        <v>0.36249999999999999</v>
      </c>
      <c r="AC7447" s="1">
        <v>-28.693000000000001</v>
      </c>
      <c r="AD7447">
        <v>4</v>
      </c>
      <c r="AE7447">
        <v>4</v>
      </c>
      <c r="AF7447" t="s">
        <v>48</v>
      </c>
      <c r="AG7447">
        <v>2017</v>
      </c>
      <c r="AH7447">
        <f>COUNTBLANK(datos[[#This Row],[Row ID]:[Year sales]])</f>
        <v>0</v>
      </c>
    </row>
    <row r="7448" spans="1:34" x14ac:dyDescent="0.3">
      <c r="A7448">
        <v>7447</v>
      </c>
      <c r="B7448" t="s">
        <v>9511</v>
      </c>
      <c r="C7448" s="4">
        <v>42769</v>
      </c>
      <c r="D7448" s="4">
        <v>42773</v>
      </c>
      <c r="E7448" t="s">
        <v>34</v>
      </c>
      <c r="F7448" t="s">
        <v>2337</v>
      </c>
      <c r="G7448" t="s">
        <v>2338</v>
      </c>
      <c r="H7448" t="s">
        <v>122</v>
      </c>
      <c r="I7448" t="s">
        <v>38</v>
      </c>
      <c r="J7448" t="s">
        <v>323</v>
      </c>
      <c r="K7448" t="s">
        <v>231</v>
      </c>
      <c r="L7448">
        <v>60610</v>
      </c>
      <c r="M7448" t="s">
        <v>125</v>
      </c>
      <c r="N7448" t="s">
        <v>5239</v>
      </c>
      <c r="O7448" t="s">
        <v>43</v>
      </c>
      <c r="P7448" t="s">
        <v>83</v>
      </c>
      <c r="Q7448" t="s">
        <v>5240</v>
      </c>
      <c r="R7448" s="1">
        <v>22.2</v>
      </c>
      <c r="S7448">
        <v>1</v>
      </c>
      <c r="T7448">
        <f t="shared" si="116"/>
        <v>8</v>
      </c>
      <c r="U7448" t="s">
        <v>46</v>
      </c>
      <c r="V7448">
        <v>0.6</v>
      </c>
      <c r="W7448">
        <v>13.319999999999999</v>
      </c>
      <c r="X7448" s="1">
        <v>-13.32</v>
      </c>
      <c r="Y7448" s="1">
        <v>35.519999999999996</v>
      </c>
      <c r="Z7448" t="s">
        <v>65</v>
      </c>
      <c r="AA7448" s="2">
        <v>-26.085000000000001</v>
      </c>
      <c r="AB7448" s="3">
        <v>-1.175</v>
      </c>
      <c r="AC7448" s="1">
        <v>-34.965000000000003</v>
      </c>
      <c r="AD7448">
        <v>4</v>
      </c>
      <c r="AE7448">
        <v>4</v>
      </c>
      <c r="AF7448" t="s">
        <v>48</v>
      </c>
      <c r="AG7448">
        <v>2017</v>
      </c>
      <c r="AH7448">
        <f>COUNTBLANK(datos[[#This Row],[Row ID]:[Year sales]])</f>
        <v>0</v>
      </c>
    </row>
    <row r="7449" spans="1:34" x14ac:dyDescent="0.3">
      <c r="A7449">
        <v>7448</v>
      </c>
      <c r="B7449" t="s">
        <v>9511</v>
      </c>
      <c r="C7449" s="4">
        <v>42769</v>
      </c>
      <c r="D7449" s="4">
        <v>42773</v>
      </c>
      <c r="E7449" t="s">
        <v>34</v>
      </c>
      <c r="F7449" t="s">
        <v>2337</v>
      </c>
      <c r="G7449" t="s">
        <v>2338</v>
      </c>
      <c r="H7449" t="s">
        <v>122</v>
      </c>
      <c r="I7449" t="s">
        <v>38</v>
      </c>
      <c r="J7449" t="s">
        <v>323</v>
      </c>
      <c r="K7449" t="s">
        <v>231</v>
      </c>
      <c r="L7449">
        <v>60610</v>
      </c>
      <c r="M7449" t="s">
        <v>125</v>
      </c>
      <c r="N7449" t="s">
        <v>3847</v>
      </c>
      <c r="O7449" t="s">
        <v>62</v>
      </c>
      <c r="P7449" t="s">
        <v>110</v>
      </c>
      <c r="Q7449" t="s">
        <v>3848</v>
      </c>
      <c r="R7449" s="1">
        <v>419.4</v>
      </c>
      <c r="S7449">
        <v>5</v>
      </c>
      <c r="T7449">
        <f t="shared" si="116"/>
        <v>19</v>
      </c>
      <c r="U7449" t="s">
        <v>75</v>
      </c>
      <c r="V7449">
        <v>0.2</v>
      </c>
      <c r="W7449">
        <v>83.88</v>
      </c>
      <c r="X7449" s="1">
        <v>-83.88</v>
      </c>
      <c r="Y7449" s="1">
        <v>503.28</v>
      </c>
      <c r="Z7449" t="s">
        <v>53</v>
      </c>
      <c r="AA7449" s="2">
        <v>146.79</v>
      </c>
      <c r="AB7449" s="3">
        <v>0.35</v>
      </c>
      <c r="AC7449" s="1">
        <v>-188.73</v>
      </c>
      <c r="AD7449">
        <v>4</v>
      </c>
      <c r="AE7449">
        <v>4</v>
      </c>
      <c r="AF7449" t="s">
        <v>48</v>
      </c>
      <c r="AG7449">
        <v>2017</v>
      </c>
      <c r="AH7449">
        <f>COUNTBLANK(datos[[#This Row],[Row ID]:[Year sales]])</f>
        <v>0</v>
      </c>
    </row>
    <row r="7450" spans="1:34" x14ac:dyDescent="0.3">
      <c r="A7450">
        <v>7449</v>
      </c>
      <c r="B7450" t="s">
        <v>9512</v>
      </c>
      <c r="C7450" s="4">
        <v>43050</v>
      </c>
      <c r="D7450" s="4">
        <v>43053</v>
      </c>
      <c r="E7450" t="s">
        <v>208</v>
      </c>
      <c r="F7450" t="s">
        <v>6013</v>
      </c>
      <c r="G7450" t="s">
        <v>6014</v>
      </c>
      <c r="H7450" t="s">
        <v>37</v>
      </c>
      <c r="I7450" t="s">
        <v>38</v>
      </c>
      <c r="J7450" t="s">
        <v>5165</v>
      </c>
      <c r="K7450" t="s">
        <v>355</v>
      </c>
      <c r="L7450">
        <v>37918</v>
      </c>
      <c r="M7450" t="s">
        <v>41</v>
      </c>
      <c r="N7450" t="s">
        <v>2534</v>
      </c>
      <c r="O7450" t="s">
        <v>43</v>
      </c>
      <c r="P7450" t="s">
        <v>83</v>
      </c>
      <c r="Q7450" t="s">
        <v>2535</v>
      </c>
      <c r="R7450" s="1">
        <v>88.92</v>
      </c>
      <c r="S7450">
        <v>5</v>
      </c>
      <c r="T7450">
        <f t="shared" si="116"/>
        <v>17</v>
      </c>
      <c r="U7450" t="s">
        <v>75</v>
      </c>
      <c r="V7450">
        <v>0.2</v>
      </c>
      <c r="W7450">
        <v>17.784000000000002</v>
      </c>
      <c r="X7450" s="1">
        <v>-17.783999999999999</v>
      </c>
      <c r="Y7450" s="1">
        <v>106.70400000000001</v>
      </c>
      <c r="Z7450" t="s">
        <v>99</v>
      </c>
      <c r="AA7450" s="2">
        <v>14.4495</v>
      </c>
      <c r="AB7450" s="3">
        <v>0.16250000000000001</v>
      </c>
      <c r="AC7450" s="1">
        <v>-56.686500000000002</v>
      </c>
      <c r="AD7450">
        <v>3</v>
      </c>
      <c r="AE7450">
        <v>3</v>
      </c>
      <c r="AF7450" t="s">
        <v>48</v>
      </c>
      <c r="AG7450">
        <v>2017</v>
      </c>
      <c r="AH7450">
        <f>COUNTBLANK(datos[[#This Row],[Row ID]:[Year sales]])</f>
        <v>0</v>
      </c>
    </row>
    <row r="7451" spans="1:34" x14ac:dyDescent="0.3">
      <c r="A7451">
        <v>7450</v>
      </c>
      <c r="B7451" t="s">
        <v>9513</v>
      </c>
      <c r="C7451" s="4">
        <v>42995</v>
      </c>
      <c r="D7451" s="4">
        <v>43000</v>
      </c>
      <c r="E7451" t="s">
        <v>34</v>
      </c>
      <c r="F7451" t="s">
        <v>2682</v>
      </c>
      <c r="G7451" t="s">
        <v>2683</v>
      </c>
      <c r="H7451" t="s">
        <v>122</v>
      </c>
      <c r="I7451" t="s">
        <v>38</v>
      </c>
      <c r="J7451" t="s">
        <v>204</v>
      </c>
      <c r="K7451" t="s">
        <v>124</v>
      </c>
      <c r="L7451">
        <v>77036</v>
      </c>
      <c r="M7451" t="s">
        <v>125</v>
      </c>
      <c r="N7451" t="s">
        <v>492</v>
      </c>
      <c r="O7451" t="s">
        <v>62</v>
      </c>
      <c r="P7451" t="s">
        <v>86</v>
      </c>
      <c r="Q7451" t="s">
        <v>493</v>
      </c>
      <c r="R7451" s="1">
        <v>9.9120000000000008</v>
      </c>
      <c r="S7451">
        <v>3</v>
      </c>
      <c r="T7451">
        <f t="shared" si="116"/>
        <v>21</v>
      </c>
      <c r="U7451" t="s">
        <v>52</v>
      </c>
      <c r="V7451">
        <v>0.2</v>
      </c>
      <c r="W7451">
        <v>1.9824000000000002</v>
      </c>
      <c r="X7451" s="1">
        <v>-1.9823999999999999</v>
      </c>
      <c r="Y7451" s="1">
        <v>11.894400000000001</v>
      </c>
      <c r="Z7451" t="s">
        <v>65</v>
      </c>
      <c r="AA7451" s="2">
        <v>3.2214</v>
      </c>
      <c r="AB7451" s="3">
        <v>0.32499999999999996</v>
      </c>
      <c r="AC7451" s="1">
        <v>-4.7081999999999997</v>
      </c>
      <c r="AD7451">
        <v>5</v>
      </c>
      <c r="AE7451">
        <v>5</v>
      </c>
      <c r="AF7451" t="s">
        <v>48</v>
      </c>
      <c r="AG7451">
        <v>2017</v>
      </c>
      <c r="AH7451">
        <f>COUNTBLANK(datos[[#This Row],[Row ID]:[Year sales]])</f>
        <v>0</v>
      </c>
    </row>
    <row r="7452" spans="1:34" x14ac:dyDescent="0.3">
      <c r="A7452">
        <v>7451</v>
      </c>
      <c r="B7452" t="s">
        <v>9513</v>
      </c>
      <c r="C7452" s="4">
        <v>42995</v>
      </c>
      <c r="D7452" s="4">
        <v>43000</v>
      </c>
      <c r="E7452" t="s">
        <v>34</v>
      </c>
      <c r="F7452" t="s">
        <v>2682</v>
      </c>
      <c r="G7452" t="s">
        <v>2683</v>
      </c>
      <c r="H7452" t="s">
        <v>122</v>
      </c>
      <c r="I7452" t="s">
        <v>38</v>
      </c>
      <c r="J7452" t="s">
        <v>204</v>
      </c>
      <c r="K7452" t="s">
        <v>124</v>
      </c>
      <c r="L7452">
        <v>77036</v>
      </c>
      <c r="M7452" t="s">
        <v>125</v>
      </c>
      <c r="N7452" t="s">
        <v>4867</v>
      </c>
      <c r="O7452" t="s">
        <v>43</v>
      </c>
      <c r="P7452" t="s">
        <v>50</v>
      </c>
      <c r="Q7452" t="s">
        <v>4868</v>
      </c>
      <c r="R7452" s="1">
        <v>318.43</v>
      </c>
      <c r="S7452">
        <v>5</v>
      </c>
      <c r="T7452">
        <f t="shared" si="116"/>
        <v>59</v>
      </c>
      <c r="U7452" t="s">
        <v>75</v>
      </c>
      <c r="V7452">
        <v>0.3</v>
      </c>
      <c r="W7452">
        <v>95.528999999999996</v>
      </c>
      <c r="X7452" s="1">
        <v>-95.528999999999996</v>
      </c>
      <c r="Y7452" s="1">
        <v>413.959</v>
      </c>
      <c r="Z7452" t="s">
        <v>47</v>
      </c>
      <c r="AA7452" s="2">
        <v>-77.332999999999998</v>
      </c>
      <c r="AB7452" s="3">
        <v>-0.24285714285714285</v>
      </c>
      <c r="AC7452" s="1">
        <v>-300.23399999999998</v>
      </c>
      <c r="AD7452">
        <v>5</v>
      </c>
      <c r="AE7452">
        <v>5</v>
      </c>
      <c r="AF7452" t="s">
        <v>48</v>
      </c>
      <c r="AG7452">
        <v>2017</v>
      </c>
      <c r="AH7452">
        <f>COUNTBLANK(datos[[#This Row],[Row ID]:[Year sales]])</f>
        <v>0</v>
      </c>
    </row>
    <row r="7453" spans="1:34" x14ac:dyDescent="0.3">
      <c r="A7453">
        <v>7452</v>
      </c>
      <c r="B7453" t="s">
        <v>9513</v>
      </c>
      <c r="C7453" s="4">
        <v>42995</v>
      </c>
      <c r="D7453" s="4">
        <v>43000</v>
      </c>
      <c r="E7453" t="s">
        <v>34</v>
      </c>
      <c r="F7453" t="s">
        <v>2682</v>
      </c>
      <c r="G7453" t="s">
        <v>2683</v>
      </c>
      <c r="H7453" t="s">
        <v>122</v>
      </c>
      <c r="I7453" t="s">
        <v>38</v>
      </c>
      <c r="J7453" t="s">
        <v>204</v>
      </c>
      <c r="K7453" t="s">
        <v>124</v>
      </c>
      <c r="L7453">
        <v>77036</v>
      </c>
      <c r="M7453" t="s">
        <v>125</v>
      </c>
      <c r="N7453" t="s">
        <v>1316</v>
      </c>
      <c r="O7453" t="s">
        <v>62</v>
      </c>
      <c r="P7453" t="s">
        <v>94</v>
      </c>
      <c r="Q7453" t="s">
        <v>1317</v>
      </c>
      <c r="R7453" s="1">
        <v>5.8</v>
      </c>
      <c r="S7453">
        <v>5</v>
      </c>
      <c r="T7453">
        <f t="shared" si="116"/>
        <v>22</v>
      </c>
      <c r="U7453" t="s">
        <v>75</v>
      </c>
      <c r="V7453">
        <v>0.8</v>
      </c>
      <c r="W7453">
        <v>4.6399999999999997</v>
      </c>
      <c r="X7453" s="1">
        <v>-4.6399999999999997</v>
      </c>
      <c r="Y7453" s="1">
        <v>10.44</v>
      </c>
      <c r="Z7453" t="s">
        <v>65</v>
      </c>
      <c r="AA7453" s="2">
        <v>-10.15</v>
      </c>
      <c r="AB7453" s="3">
        <v>-1.7500000000000002</v>
      </c>
      <c r="AC7453" s="1">
        <v>-11.31</v>
      </c>
      <c r="AD7453">
        <v>5</v>
      </c>
      <c r="AE7453">
        <v>5</v>
      </c>
      <c r="AF7453" t="s">
        <v>48</v>
      </c>
      <c r="AG7453">
        <v>2017</v>
      </c>
      <c r="AH7453">
        <f>COUNTBLANK(datos[[#This Row],[Row ID]:[Year sales]])</f>
        <v>0</v>
      </c>
    </row>
    <row r="7454" spans="1:34" x14ac:dyDescent="0.3">
      <c r="A7454">
        <v>7453</v>
      </c>
      <c r="B7454" t="s">
        <v>9513</v>
      </c>
      <c r="C7454" s="4">
        <v>42995</v>
      </c>
      <c r="D7454" s="4">
        <v>43000</v>
      </c>
      <c r="E7454" t="s">
        <v>34</v>
      </c>
      <c r="F7454" t="s">
        <v>2682</v>
      </c>
      <c r="G7454" t="s">
        <v>2683</v>
      </c>
      <c r="H7454" t="s">
        <v>122</v>
      </c>
      <c r="I7454" t="s">
        <v>38</v>
      </c>
      <c r="J7454" t="s">
        <v>204</v>
      </c>
      <c r="K7454" t="s">
        <v>124</v>
      </c>
      <c r="L7454">
        <v>77036</v>
      </c>
      <c r="M7454" t="s">
        <v>125</v>
      </c>
      <c r="N7454" t="s">
        <v>6672</v>
      </c>
      <c r="O7454" t="s">
        <v>90</v>
      </c>
      <c r="P7454" t="s">
        <v>91</v>
      </c>
      <c r="Q7454" t="s">
        <v>6673</v>
      </c>
      <c r="R7454" s="1">
        <v>1415.76</v>
      </c>
      <c r="S7454">
        <v>6</v>
      </c>
      <c r="T7454">
        <f t="shared" si="116"/>
        <v>15</v>
      </c>
      <c r="U7454" t="s">
        <v>75</v>
      </c>
      <c r="V7454">
        <v>0.2</v>
      </c>
      <c r="W7454">
        <v>283.15199999999999</v>
      </c>
      <c r="X7454" s="1">
        <v>-283.15199999999999</v>
      </c>
      <c r="Y7454" s="1">
        <v>1698.912</v>
      </c>
      <c r="Z7454" t="s">
        <v>53</v>
      </c>
      <c r="AA7454" s="2">
        <v>88.484999999999999</v>
      </c>
      <c r="AB7454" s="3">
        <v>6.25E-2</v>
      </c>
      <c r="AC7454" s="1">
        <v>-1044.123</v>
      </c>
      <c r="AD7454">
        <v>5</v>
      </c>
      <c r="AE7454">
        <v>5</v>
      </c>
      <c r="AF7454" t="s">
        <v>48</v>
      </c>
      <c r="AG7454">
        <v>2017</v>
      </c>
      <c r="AH7454">
        <f>COUNTBLANK(datos[[#This Row],[Row ID]:[Year sales]])</f>
        <v>0</v>
      </c>
    </row>
    <row r="7455" spans="1:34" x14ac:dyDescent="0.3">
      <c r="A7455">
        <v>7454</v>
      </c>
      <c r="B7455" t="s">
        <v>9514</v>
      </c>
      <c r="C7455" s="4">
        <v>42911</v>
      </c>
      <c r="D7455" s="4">
        <v>42917</v>
      </c>
      <c r="E7455" t="s">
        <v>67</v>
      </c>
      <c r="F7455" t="s">
        <v>2104</v>
      </c>
      <c r="G7455" t="s">
        <v>2105</v>
      </c>
      <c r="H7455" t="s">
        <v>37</v>
      </c>
      <c r="I7455" t="s">
        <v>38</v>
      </c>
      <c r="J7455" t="s">
        <v>6335</v>
      </c>
      <c r="K7455" t="s">
        <v>231</v>
      </c>
      <c r="L7455">
        <v>60440</v>
      </c>
      <c r="M7455" t="s">
        <v>125</v>
      </c>
      <c r="N7455" t="s">
        <v>3590</v>
      </c>
      <c r="O7455" t="s">
        <v>90</v>
      </c>
      <c r="P7455" t="s">
        <v>91</v>
      </c>
      <c r="Q7455" t="s">
        <v>3591</v>
      </c>
      <c r="R7455" s="1">
        <v>148.47999999999999</v>
      </c>
      <c r="S7455">
        <v>2</v>
      </c>
      <c r="T7455">
        <f t="shared" si="116"/>
        <v>46</v>
      </c>
      <c r="U7455" t="s">
        <v>46</v>
      </c>
      <c r="V7455">
        <v>0.2</v>
      </c>
      <c r="W7455">
        <v>29.695999999999998</v>
      </c>
      <c r="X7455" s="1">
        <v>-29.696000000000002</v>
      </c>
      <c r="Y7455" s="1">
        <v>178.17599999999999</v>
      </c>
      <c r="Z7455" t="s">
        <v>99</v>
      </c>
      <c r="AA7455" s="2">
        <v>16.704000000000001</v>
      </c>
      <c r="AB7455" s="3">
        <v>0.11250000000000002</v>
      </c>
      <c r="AC7455" s="1">
        <v>-102.08</v>
      </c>
      <c r="AD7455">
        <v>6</v>
      </c>
      <c r="AE7455">
        <v>6</v>
      </c>
      <c r="AF7455" t="s">
        <v>48</v>
      </c>
      <c r="AG7455">
        <v>2017</v>
      </c>
      <c r="AH7455">
        <f>COUNTBLANK(datos[[#This Row],[Row ID]:[Year sales]])</f>
        <v>0</v>
      </c>
    </row>
    <row r="7456" spans="1:34" x14ac:dyDescent="0.3">
      <c r="A7456">
        <v>7455</v>
      </c>
      <c r="B7456" t="s">
        <v>9515</v>
      </c>
      <c r="C7456" s="4">
        <v>42581</v>
      </c>
      <c r="D7456" s="4">
        <v>42586</v>
      </c>
      <c r="E7456" t="s">
        <v>67</v>
      </c>
      <c r="F7456" t="s">
        <v>2911</v>
      </c>
      <c r="G7456" t="s">
        <v>2912</v>
      </c>
      <c r="H7456" t="s">
        <v>37</v>
      </c>
      <c r="I7456" t="s">
        <v>38</v>
      </c>
      <c r="J7456" t="s">
        <v>323</v>
      </c>
      <c r="K7456" t="s">
        <v>231</v>
      </c>
      <c r="L7456">
        <v>60623</v>
      </c>
      <c r="M7456" t="s">
        <v>125</v>
      </c>
      <c r="N7456" t="s">
        <v>5758</v>
      </c>
      <c r="O7456" t="s">
        <v>62</v>
      </c>
      <c r="P7456" t="s">
        <v>63</v>
      </c>
      <c r="Q7456" t="s">
        <v>5759</v>
      </c>
      <c r="R7456" s="1">
        <v>9.2479999999999993</v>
      </c>
      <c r="S7456">
        <v>4</v>
      </c>
      <c r="T7456">
        <f t="shared" si="116"/>
        <v>13</v>
      </c>
      <c r="U7456" t="s">
        <v>52</v>
      </c>
      <c r="V7456">
        <v>0.2</v>
      </c>
      <c r="W7456">
        <v>1.8495999999999999</v>
      </c>
      <c r="X7456" s="1">
        <v>-1.8495999999999999</v>
      </c>
      <c r="Y7456" s="1">
        <v>11.0976</v>
      </c>
      <c r="Z7456" t="s">
        <v>65</v>
      </c>
      <c r="AA7456" s="2">
        <v>3.1212</v>
      </c>
      <c r="AB7456" s="3">
        <v>0.33750000000000002</v>
      </c>
      <c r="AC7456" s="1">
        <v>-4.2771999999999997</v>
      </c>
      <c r="AD7456">
        <v>5</v>
      </c>
      <c r="AE7456">
        <v>5</v>
      </c>
      <c r="AF7456" t="s">
        <v>48</v>
      </c>
      <c r="AG7456">
        <v>2016</v>
      </c>
      <c r="AH7456">
        <f>COUNTBLANK(datos[[#This Row],[Row ID]:[Year sales]])</f>
        <v>0</v>
      </c>
    </row>
    <row r="7457" spans="1:34" x14ac:dyDescent="0.3">
      <c r="A7457">
        <v>7456</v>
      </c>
      <c r="B7457" t="s">
        <v>9515</v>
      </c>
      <c r="C7457" s="4">
        <v>42581</v>
      </c>
      <c r="D7457" s="4">
        <v>42586</v>
      </c>
      <c r="E7457" t="s">
        <v>67</v>
      </c>
      <c r="F7457" t="s">
        <v>2911</v>
      </c>
      <c r="G7457" t="s">
        <v>2912</v>
      </c>
      <c r="H7457" t="s">
        <v>37</v>
      </c>
      <c r="I7457" t="s">
        <v>38</v>
      </c>
      <c r="J7457" t="s">
        <v>323</v>
      </c>
      <c r="K7457" t="s">
        <v>231</v>
      </c>
      <c r="L7457">
        <v>60623</v>
      </c>
      <c r="M7457" t="s">
        <v>125</v>
      </c>
      <c r="N7457" t="s">
        <v>1908</v>
      </c>
      <c r="O7457" t="s">
        <v>62</v>
      </c>
      <c r="P7457" t="s">
        <v>77</v>
      </c>
      <c r="Q7457" t="s">
        <v>1909</v>
      </c>
      <c r="R7457" s="1">
        <v>1036.624</v>
      </c>
      <c r="S7457">
        <v>2</v>
      </c>
      <c r="T7457">
        <f t="shared" si="116"/>
        <v>13</v>
      </c>
      <c r="U7457" t="s">
        <v>46</v>
      </c>
      <c r="V7457">
        <v>0.2</v>
      </c>
      <c r="W7457">
        <v>207.32480000000001</v>
      </c>
      <c r="X7457" s="1">
        <v>-207.32480000000001</v>
      </c>
      <c r="Y7457" s="1">
        <v>1243.9488000000001</v>
      </c>
      <c r="Z7457" t="s">
        <v>53</v>
      </c>
      <c r="AA7457" s="2">
        <v>51.831200000000003</v>
      </c>
      <c r="AB7457" s="3">
        <v>0.05</v>
      </c>
      <c r="AC7457" s="1">
        <v>-777.46799999999996</v>
      </c>
      <c r="AD7457">
        <v>5</v>
      </c>
      <c r="AE7457">
        <v>5</v>
      </c>
      <c r="AF7457" t="s">
        <v>48</v>
      </c>
      <c r="AG7457">
        <v>2016</v>
      </c>
      <c r="AH7457">
        <f>COUNTBLANK(datos[[#This Row],[Row ID]:[Year sales]])</f>
        <v>0</v>
      </c>
    </row>
    <row r="7458" spans="1:34" x14ac:dyDescent="0.3">
      <c r="A7458">
        <v>7457</v>
      </c>
      <c r="B7458" t="s">
        <v>9516</v>
      </c>
      <c r="C7458" s="4">
        <v>42110</v>
      </c>
      <c r="D7458" s="4">
        <v>42112</v>
      </c>
      <c r="E7458" t="s">
        <v>208</v>
      </c>
      <c r="F7458" t="s">
        <v>2746</v>
      </c>
      <c r="G7458" t="s">
        <v>2747</v>
      </c>
      <c r="H7458" t="s">
        <v>37</v>
      </c>
      <c r="I7458" t="s">
        <v>38</v>
      </c>
      <c r="J7458" t="s">
        <v>2261</v>
      </c>
      <c r="K7458" t="s">
        <v>339</v>
      </c>
      <c r="L7458">
        <v>22980</v>
      </c>
      <c r="M7458" t="s">
        <v>41</v>
      </c>
      <c r="N7458" t="s">
        <v>102</v>
      </c>
      <c r="O7458" t="s">
        <v>90</v>
      </c>
      <c r="P7458" t="s">
        <v>91</v>
      </c>
      <c r="Q7458" t="s">
        <v>103</v>
      </c>
      <c r="R7458" s="1">
        <v>569.64</v>
      </c>
      <c r="S7458">
        <v>2</v>
      </c>
      <c r="T7458">
        <f t="shared" si="116"/>
        <v>9</v>
      </c>
      <c r="U7458" t="s">
        <v>46</v>
      </c>
      <c r="V7458">
        <v>0</v>
      </c>
      <c r="W7458">
        <v>0</v>
      </c>
      <c r="X7458" s="1">
        <v>0</v>
      </c>
      <c r="Y7458" s="1">
        <v>569.64</v>
      </c>
      <c r="Z7458" t="s">
        <v>53</v>
      </c>
      <c r="AA7458" s="2">
        <v>148.10640000000001</v>
      </c>
      <c r="AB7458" s="3">
        <v>0.26</v>
      </c>
      <c r="AC7458" s="1">
        <v>-421.53359999999998</v>
      </c>
      <c r="AD7458">
        <v>2</v>
      </c>
      <c r="AE7458">
        <v>2</v>
      </c>
      <c r="AF7458" t="s">
        <v>48</v>
      </c>
      <c r="AG7458">
        <v>2015</v>
      </c>
      <c r="AH7458">
        <f>COUNTBLANK(datos[[#This Row],[Row ID]:[Year sales]])</f>
        <v>0</v>
      </c>
    </row>
    <row r="7459" spans="1:34" x14ac:dyDescent="0.3">
      <c r="A7459">
        <v>7458</v>
      </c>
      <c r="B7459" t="s">
        <v>9516</v>
      </c>
      <c r="C7459" s="4">
        <v>42110</v>
      </c>
      <c r="D7459" s="4">
        <v>42112</v>
      </c>
      <c r="E7459" t="s">
        <v>208</v>
      </c>
      <c r="F7459" t="s">
        <v>2746</v>
      </c>
      <c r="G7459" t="s">
        <v>2747</v>
      </c>
      <c r="H7459" t="s">
        <v>37</v>
      </c>
      <c r="I7459" t="s">
        <v>38</v>
      </c>
      <c r="J7459" t="s">
        <v>2261</v>
      </c>
      <c r="K7459" t="s">
        <v>339</v>
      </c>
      <c r="L7459">
        <v>22980</v>
      </c>
      <c r="M7459" t="s">
        <v>41</v>
      </c>
      <c r="N7459" t="s">
        <v>2466</v>
      </c>
      <c r="O7459" t="s">
        <v>62</v>
      </c>
      <c r="P7459" t="s">
        <v>94</v>
      </c>
      <c r="Q7459" t="s">
        <v>2467</v>
      </c>
      <c r="R7459" s="1">
        <v>9.14</v>
      </c>
      <c r="S7459">
        <v>1</v>
      </c>
      <c r="T7459">
        <f t="shared" si="116"/>
        <v>40</v>
      </c>
      <c r="U7459" t="s">
        <v>46</v>
      </c>
      <c r="V7459">
        <v>0</v>
      </c>
      <c r="W7459">
        <v>0</v>
      </c>
      <c r="X7459" s="1">
        <v>0</v>
      </c>
      <c r="Y7459" s="1">
        <v>9.14</v>
      </c>
      <c r="Z7459" t="s">
        <v>65</v>
      </c>
      <c r="AA7459" s="2">
        <v>4.57</v>
      </c>
      <c r="AB7459" s="3">
        <v>0.5</v>
      </c>
      <c r="AC7459" s="1">
        <v>-4.57</v>
      </c>
      <c r="AD7459">
        <v>2</v>
      </c>
      <c r="AE7459">
        <v>2</v>
      </c>
      <c r="AF7459" t="s">
        <v>48</v>
      </c>
      <c r="AG7459">
        <v>2015</v>
      </c>
      <c r="AH7459">
        <f>COUNTBLANK(datos[[#This Row],[Row ID]:[Year sales]])</f>
        <v>0</v>
      </c>
    </row>
    <row r="7460" spans="1:34" x14ac:dyDescent="0.3">
      <c r="A7460">
        <v>7459</v>
      </c>
      <c r="B7460" t="s">
        <v>9516</v>
      </c>
      <c r="C7460" s="4">
        <v>42110</v>
      </c>
      <c r="D7460" s="4">
        <v>42112</v>
      </c>
      <c r="E7460" t="s">
        <v>208</v>
      </c>
      <c r="F7460" t="s">
        <v>2746</v>
      </c>
      <c r="G7460" t="s">
        <v>2747</v>
      </c>
      <c r="H7460" t="s">
        <v>37</v>
      </c>
      <c r="I7460" t="s">
        <v>38</v>
      </c>
      <c r="J7460" t="s">
        <v>2261</v>
      </c>
      <c r="K7460" t="s">
        <v>339</v>
      </c>
      <c r="L7460">
        <v>22980</v>
      </c>
      <c r="M7460" t="s">
        <v>41</v>
      </c>
      <c r="N7460" t="s">
        <v>5371</v>
      </c>
      <c r="O7460" t="s">
        <v>43</v>
      </c>
      <c r="P7460" t="s">
        <v>83</v>
      </c>
      <c r="Q7460" t="s">
        <v>5372</v>
      </c>
      <c r="R7460" s="1">
        <v>1196.8599999999999</v>
      </c>
      <c r="S7460">
        <v>7</v>
      </c>
      <c r="T7460">
        <f t="shared" si="116"/>
        <v>25</v>
      </c>
      <c r="U7460" t="s">
        <v>75</v>
      </c>
      <c r="V7460">
        <v>0</v>
      </c>
      <c r="W7460">
        <v>0</v>
      </c>
      <c r="X7460" s="1">
        <v>0</v>
      </c>
      <c r="Y7460" s="1">
        <v>1196.8599999999999</v>
      </c>
      <c r="Z7460" t="s">
        <v>53</v>
      </c>
      <c r="AA7460" s="2">
        <v>119.68600000000001</v>
      </c>
      <c r="AB7460" s="3">
        <v>0.10000000000000002</v>
      </c>
      <c r="AC7460" s="1">
        <v>-1077.174</v>
      </c>
      <c r="AD7460">
        <v>2</v>
      </c>
      <c r="AE7460">
        <v>2</v>
      </c>
      <c r="AF7460" t="s">
        <v>48</v>
      </c>
      <c r="AG7460">
        <v>2015</v>
      </c>
      <c r="AH7460">
        <f>COUNTBLANK(datos[[#This Row],[Row ID]:[Year sales]])</f>
        <v>0</v>
      </c>
    </row>
    <row r="7461" spans="1:34" x14ac:dyDescent="0.3">
      <c r="A7461">
        <v>7460</v>
      </c>
      <c r="B7461" t="s">
        <v>9516</v>
      </c>
      <c r="C7461" s="4">
        <v>42110</v>
      </c>
      <c r="D7461" s="4">
        <v>42112</v>
      </c>
      <c r="E7461" t="s">
        <v>208</v>
      </c>
      <c r="F7461" t="s">
        <v>2746</v>
      </c>
      <c r="G7461" t="s">
        <v>2747</v>
      </c>
      <c r="H7461" t="s">
        <v>37</v>
      </c>
      <c r="I7461" t="s">
        <v>38</v>
      </c>
      <c r="J7461" t="s">
        <v>2261</v>
      </c>
      <c r="K7461" t="s">
        <v>339</v>
      </c>
      <c r="L7461">
        <v>22980</v>
      </c>
      <c r="M7461" t="s">
        <v>41</v>
      </c>
      <c r="N7461" t="s">
        <v>2634</v>
      </c>
      <c r="O7461" t="s">
        <v>43</v>
      </c>
      <c r="P7461" t="s">
        <v>44</v>
      </c>
      <c r="Q7461" t="s">
        <v>2635</v>
      </c>
      <c r="R7461" s="1">
        <v>523.26</v>
      </c>
      <c r="S7461">
        <v>9</v>
      </c>
      <c r="T7461">
        <f t="shared" si="116"/>
        <v>22</v>
      </c>
      <c r="U7461" t="s">
        <v>75</v>
      </c>
      <c r="V7461">
        <v>0</v>
      </c>
      <c r="W7461">
        <v>0</v>
      </c>
      <c r="X7461" s="1">
        <v>0</v>
      </c>
      <c r="Y7461" s="1">
        <v>523.26</v>
      </c>
      <c r="Z7461" t="s">
        <v>53</v>
      </c>
      <c r="AA7461" s="2">
        <v>125.58240000000001</v>
      </c>
      <c r="AB7461" s="3">
        <v>0.24000000000000002</v>
      </c>
      <c r="AC7461" s="1">
        <v>-397.67759999999998</v>
      </c>
      <c r="AD7461">
        <v>2</v>
      </c>
      <c r="AE7461">
        <v>2</v>
      </c>
      <c r="AF7461" t="s">
        <v>48</v>
      </c>
      <c r="AG7461">
        <v>2015</v>
      </c>
      <c r="AH7461">
        <f>COUNTBLANK(datos[[#This Row],[Row ID]:[Year sales]])</f>
        <v>0</v>
      </c>
    </row>
    <row r="7462" spans="1:34" x14ac:dyDescent="0.3">
      <c r="A7462">
        <v>7461</v>
      </c>
      <c r="B7462" t="s">
        <v>9517</v>
      </c>
      <c r="C7462" s="4">
        <v>42105</v>
      </c>
      <c r="D7462" s="4">
        <v>42108</v>
      </c>
      <c r="E7462" t="s">
        <v>34</v>
      </c>
      <c r="F7462" t="s">
        <v>4057</v>
      </c>
      <c r="G7462" t="s">
        <v>4058</v>
      </c>
      <c r="H7462" t="s">
        <v>37</v>
      </c>
      <c r="I7462" t="s">
        <v>38</v>
      </c>
      <c r="J7462" t="s">
        <v>58</v>
      </c>
      <c r="K7462" t="s">
        <v>59</v>
      </c>
      <c r="L7462">
        <v>90004</v>
      </c>
      <c r="M7462" t="s">
        <v>60</v>
      </c>
      <c r="N7462" t="s">
        <v>7691</v>
      </c>
      <c r="O7462" t="s">
        <v>90</v>
      </c>
      <c r="P7462" t="s">
        <v>1238</v>
      </c>
      <c r="Q7462" t="s">
        <v>7692</v>
      </c>
      <c r="R7462" s="1">
        <v>639.96799999999996</v>
      </c>
      <c r="S7462">
        <v>4</v>
      </c>
      <c r="T7462">
        <f t="shared" si="116"/>
        <v>25</v>
      </c>
      <c r="U7462" t="s">
        <v>52</v>
      </c>
      <c r="V7462">
        <v>0.2</v>
      </c>
      <c r="W7462">
        <v>127.9936</v>
      </c>
      <c r="X7462" s="1">
        <v>-127.9936</v>
      </c>
      <c r="Y7462" s="1">
        <v>767.96159999999998</v>
      </c>
      <c r="Z7462" t="s">
        <v>53</v>
      </c>
      <c r="AA7462" s="2">
        <v>215.98920000000001</v>
      </c>
      <c r="AB7462" s="3">
        <v>0.33750000000000002</v>
      </c>
      <c r="AC7462" s="1">
        <v>-295.98520000000002</v>
      </c>
      <c r="AD7462">
        <v>3</v>
      </c>
      <c r="AE7462">
        <v>3</v>
      </c>
      <c r="AF7462" t="s">
        <v>48</v>
      </c>
      <c r="AG7462">
        <v>2015</v>
      </c>
      <c r="AH7462">
        <f>COUNTBLANK(datos[[#This Row],[Row ID]:[Year sales]])</f>
        <v>0</v>
      </c>
    </row>
    <row r="7463" spans="1:34" x14ac:dyDescent="0.3">
      <c r="A7463">
        <v>7462</v>
      </c>
      <c r="B7463" t="s">
        <v>9517</v>
      </c>
      <c r="C7463" s="4">
        <v>42105</v>
      </c>
      <c r="D7463" s="4">
        <v>42108</v>
      </c>
      <c r="E7463" t="s">
        <v>34</v>
      </c>
      <c r="F7463" t="s">
        <v>4057</v>
      </c>
      <c r="G7463" t="s">
        <v>4058</v>
      </c>
      <c r="H7463" t="s">
        <v>37</v>
      </c>
      <c r="I7463" t="s">
        <v>38</v>
      </c>
      <c r="J7463" t="s">
        <v>58</v>
      </c>
      <c r="K7463" t="s">
        <v>59</v>
      </c>
      <c r="L7463">
        <v>90004</v>
      </c>
      <c r="M7463" t="s">
        <v>60</v>
      </c>
      <c r="N7463" t="s">
        <v>3217</v>
      </c>
      <c r="O7463" t="s">
        <v>62</v>
      </c>
      <c r="P7463" t="s">
        <v>110</v>
      </c>
      <c r="Q7463" t="s">
        <v>206</v>
      </c>
      <c r="R7463" s="1">
        <v>52.76</v>
      </c>
      <c r="S7463">
        <v>2</v>
      </c>
      <c r="T7463">
        <f t="shared" si="116"/>
        <v>150</v>
      </c>
      <c r="U7463" t="s">
        <v>46</v>
      </c>
      <c r="V7463">
        <v>0</v>
      </c>
      <c r="W7463">
        <v>0</v>
      </c>
      <c r="X7463" s="1">
        <v>0</v>
      </c>
      <c r="Y7463" s="1">
        <v>52.76</v>
      </c>
      <c r="Z7463" t="s">
        <v>99</v>
      </c>
      <c r="AA7463" s="2">
        <v>24.269600000000001</v>
      </c>
      <c r="AB7463" s="3">
        <v>0.46</v>
      </c>
      <c r="AC7463" s="1">
        <v>-28.490400000000001</v>
      </c>
      <c r="AD7463">
        <v>3</v>
      </c>
      <c r="AE7463">
        <v>3</v>
      </c>
      <c r="AF7463" t="s">
        <v>48</v>
      </c>
      <c r="AG7463">
        <v>2015</v>
      </c>
      <c r="AH7463">
        <f>COUNTBLANK(datos[[#This Row],[Row ID]:[Year sales]])</f>
        <v>0</v>
      </c>
    </row>
    <row r="7464" spans="1:34" x14ac:dyDescent="0.3">
      <c r="A7464">
        <v>7463</v>
      </c>
      <c r="B7464" t="s">
        <v>9518</v>
      </c>
      <c r="C7464" s="4">
        <v>42062</v>
      </c>
      <c r="D7464" s="4">
        <v>42064</v>
      </c>
      <c r="E7464" t="s">
        <v>34</v>
      </c>
      <c r="F7464" t="s">
        <v>667</v>
      </c>
      <c r="G7464" t="s">
        <v>668</v>
      </c>
      <c r="H7464" t="s">
        <v>37</v>
      </c>
      <c r="I7464" t="s">
        <v>38</v>
      </c>
      <c r="J7464" t="s">
        <v>115</v>
      </c>
      <c r="K7464" t="s">
        <v>116</v>
      </c>
      <c r="L7464">
        <v>98105</v>
      </c>
      <c r="M7464" t="s">
        <v>60</v>
      </c>
      <c r="N7464" t="s">
        <v>1338</v>
      </c>
      <c r="O7464" t="s">
        <v>90</v>
      </c>
      <c r="P7464" t="s">
        <v>181</v>
      </c>
      <c r="Q7464" t="s">
        <v>1339</v>
      </c>
      <c r="R7464" s="1">
        <v>538.91999999999996</v>
      </c>
      <c r="S7464">
        <v>9</v>
      </c>
      <c r="T7464">
        <f t="shared" si="116"/>
        <v>29</v>
      </c>
      <c r="U7464" t="s">
        <v>75</v>
      </c>
      <c r="V7464">
        <v>0</v>
      </c>
      <c r="W7464">
        <v>0</v>
      </c>
      <c r="X7464" s="1">
        <v>0</v>
      </c>
      <c r="Y7464" s="1">
        <v>538.91999999999996</v>
      </c>
      <c r="Z7464" t="s">
        <v>53</v>
      </c>
      <c r="AA7464" s="2">
        <v>80.837999999999994</v>
      </c>
      <c r="AB7464" s="3">
        <v>0.15</v>
      </c>
      <c r="AC7464" s="1">
        <v>-458.08199999999999</v>
      </c>
      <c r="AD7464">
        <v>2</v>
      </c>
      <c r="AE7464">
        <v>2</v>
      </c>
      <c r="AF7464" t="s">
        <v>48</v>
      </c>
      <c r="AG7464">
        <v>2015</v>
      </c>
      <c r="AH7464">
        <f>COUNTBLANK(datos[[#This Row],[Row ID]:[Year sales]])</f>
        <v>0</v>
      </c>
    </row>
    <row r="7465" spans="1:34" x14ac:dyDescent="0.3">
      <c r="A7465">
        <v>7464</v>
      </c>
      <c r="B7465" t="s">
        <v>9519</v>
      </c>
      <c r="C7465" s="4">
        <v>42621</v>
      </c>
      <c r="D7465" s="4">
        <v>42628</v>
      </c>
      <c r="E7465" t="s">
        <v>67</v>
      </c>
      <c r="F7465" t="s">
        <v>3675</v>
      </c>
      <c r="G7465" t="s">
        <v>3676</v>
      </c>
      <c r="H7465" t="s">
        <v>37</v>
      </c>
      <c r="I7465" t="s">
        <v>38</v>
      </c>
      <c r="J7465" t="s">
        <v>6524</v>
      </c>
      <c r="K7465" t="s">
        <v>59</v>
      </c>
      <c r="L7465">
        <v>93277</v>
      </c>
      <c r="M7465" t="s">
        <v>60</v>
      </c>
      <c r="N7465" t="s">
        <v>6137</v>
      </c>
      <c r="O7465" t="s">
        <v>62</v>
      </c>
      <c r="P7465" t="s">
        <v>86</v>
      </c>
      <c r="Q7465" t="s">
        <v>6138</v>
      </c>
      <c r="R7465" s="1">
        <v>14.88</v>
      </c>
      <c r="S7465">
        <v>2</v>
      </c>
      <c r="T7465">
        <f t="shared" si="116"/>
        <v>20</v>
      </c>
      <c r="U7465" t="s">
        <v>46</v>
      </c>
      <c r="V7465">
        <v>0</v>
      </c>
      <c r="W7465">
        <v>0</v>
      </c>
      <c r="X7465" s="1">
        <v>0</v>
      </c>
      <c r="Y7465" s="1">
        <v>14.88</v>
      </c>
      <c r="Z7465" t="s">
        <v>65</v>
      </c>
      <c r="AA7465" s="2">
        <v>3.72</v>
      </c>
      <c r="AB7465" s="3">
        <v>0.25</v>
      </c>
      <c r="AC7465" s="1">
        <v>-11.16</v>
      </c>
      <c r="AD7465">
        <v>7</v>
      </c>
      <c r="AE7465">
        <v>7</v>
      </c>
      <c r="AF7465" t="s">
        <v>48</v>
      </c>
      <c r="AG7465">
        <v>2016</v>
      </c>
      <c r="AH7465">
        <f>COUNTBLANK(datos[[#This Row],[Row ID]:[Year sales]])</f>
        <v>0</v>
      </c>
    </row>
    <row r="7466" spans="1:34" x14ac:dyDescent="0.3">
      <c r="A7466">
        <v>7465</v>
      </c>
      <c r="B7466" t="s">
        <v>9519</v>
      </c>
      <c r="C7466" s="4">
        <v>42621</v>
      </c>
      <c r="D7466" s="4">
        <v>42628</v>
      </c>
      <c r="E7466" t="s">
        <v>67</v>
      </c>
      <c r="F7466" t="s">
        <v>3675</v>
      </c>
      <c r="G7466" t="s">
        <v>3676</v>
      </c>
      <c r="H7466" t="s">
        <v>37</v>
      </c>
      <c r="I7466" t="s">
        <v>38</v>
      </c>
      <c r="J7466" t="s">
        <v>6524</v>
      </c>
      <c r="K7466" t="s">
        <v>59</v>
      </c>
      <c r="L7466">
        <v>93277</v>
      </c>
      <c r="M7466" t="s">
        <v>60</v>
      </c>
      <c r="N7466" t="s">
        <v>6616</v>
      </c>
      <c r="O7466" t="s">
        <v>62</v>
      </c>
      <c r="P7466" t="s">
        <v>110</v>
      </c>
      <c r="Q7466" t="s">
        <v>6617</v>
      </c>
      <c r="R7466" s="1">
        <v>34.24</v>
      </c>
      <c r="S7466">
        <v>8</v>
      </c>
      <c r="T7466">
        <f t="shared" si="116"/>
        <v>26</v>
      </c>
      <c r="U7466" t="s">
        <v>75</v>
      </c>
      <c r="V7466">
        <v>0</v>
      </c>
      <c r="W7466">
        <v>0</v>
      </c>
      <c r="X7466" s="1">
        <v>0</v>
      </c>
      <c r="Y7466" s="1">
        <v>34.24</v>
      </c>
      <c r="Z7466" t="s">
        <v>65</v>
      </c>
      <c r="AA7466" s="2">
        <v>15.407999999999999</v>
      </c>
      <c r="AB7466" s="3">
        <v>0.44999999999999996</v>
      </c>
      <c r="AC7466" s="1">
        <v>-18.832000000000001</v>
      </c>
      <c r="AD7466">
        <v>7</v>
      </c>
      <c r="AE7466">
        <v>7</v>
      </c>
      <c r="AF7466" t="s">
        <v>48</v>
      </c>
      <c r="AG7466">
        <v>2016</v>
      </c>
      <c r="AH7466">
        <f>COUNTBLANK(datos[[#This Row],[Row ID]:[Year sales]])</f>
        <v>0</v>
      </c>
    </row>
    <row r="7467" spans="1:34" x14ac:dyDescent="0.3">
      <c r="A7467">
        <v>7466</v>
      </c>
      <c r="B7467" t="s">
        <v>9519</v>
      </c>
      <c r="C7467" s="4">
        <v>42621</v>
      </c>
      <c r="D7467" s="4">
        <v>42628</v>
      </c>
      <c r="E7467" t="s">
        <v>67</v>
      </c>
      <c r="F7467" t="s">
        <v>3675</v>
      </c>
      <c r="G7467" t="s">
        <v>3676</v>
      </c>
      <c r="H7467" t="s">
        <v>37</v>
      </c>
      <c r="I7467" t="s">
        <v>38</v>
      </c>
      <c r="J7467" t="s">
        <v>6524</v>
      </c>
      <c r="K7467" t="s">
        <v>59</v>
      </c>
      <c r="L7467">
        <v>93277</v>
      </c>
      <c r="M7467" t="s">
        <v>60</v>
      </c>
      <c r="N7467" t="s">
        <v>2088</v>
      </c>
      <c r="O7467" t="s">
        <v>62</v>
      </c>
      <c r="P7467" t="s">
        <v>77</v>
      </c>
      <c r="Q7467" t="s">
        <v>2089</v>
      </c>
      <c r="R7467" s="1">
        <v>261.74</v>
      </c>
      <c r="S7467">
        <v>2</v>
      </c>
      <c r="T7467">
        <f t="shared" si="116"/>
        <v>12</v>
      </c>
      <c r="U7467" t="s">
        <v>46</v>
      </c>
      <c r="V7467">
        <v>0</v>
      </c>
      <c r="W7467">
        <v>0</v>
      </c>
      <c r="X7467" s="1">
        <v>0</v>
      </c>
      <c r="Y7467" s="1">
        <v>261.74</v>
      </c>
      <c r="Z7467" t="s">
        <v>47</v>
      </c>
      <c r="AA7467" s="2">
        <v>65.435000000000002</v>
      </c>
      <c r="AB7467" s="3">
        <v>0.25</v>
      </c>
      <c r="AC7467" s="1">
        <v>-196.30500000000001</v>
      </c>
      <c r="AD7467">
        <v>7</v>
      </c>
      <c r="AE7467">
        <v>7</v>
      </c>
      <c r="AF7467" t="s">
        <v>48</v>
      </c>
      <c r="AG7467">
        <v>2016</v>
      </c>
      <c r="AH7467">
        <f>COUNTBLANK(datos[[#This Row],[Row ID]:[Year sales]])</f>
        <v>0</v>
      </c>
    </row>
    <row r="7468" spans="1:34" x14ac:dyDescent="0.3">
      <c r="A7468">
        <v>7467</v>
      </c>
      <c r="B7468" t="s">
        <v>9520</v>
      </c>
      <c r="C7468" s="4">
        <v>42509</v>
      </c>
      <c r="D7468" s="4">
        <v>42513</v>
      </c>
      <c r="E7468" t="s">
        <v>67</v>
      </c>
      <c r="F7468" t="s">
        <v>6666</v>
      </c>
      <c r="G7468" t="s">
        <v>6667</v>
      </c>
      <c r="H7468" t="s">
        <v>57</v>
      </c>
      <c r="I7468" t="s">
        <v>38</v>
      </c>
      <c r="J7468" t="s">
        <v>58</v>
      </c>
      <c r="K7468" t="s">
        <v>59</v>
      </c>
      <c r="L7468">
        <v>90008</v>
      </c>
      <c r="M7468" t="s">
        <v>60</v>
      </c>
      <c r="N7468" t="s">
        <v>7376</v>
      </c>
      <c r="O7468" t="s">
        <v>62</v>
      </c>
      <c r="P7468" t="s">
        <v>97</v>
      </c>
      <c r="Q7468" t="s">
        <v>1452</v>
      </c>
      <c r="R7468" s="1">
        <v>87.84</v>
      </c>
      <c r="S7468">
        <v>8</v>
      </c>
      <c r="T7468">
        <f t="shared" si="116"/>
        <v>52</v>
      </c>
      <c r="U7468" t="s">
        <v>75</v>
      </c>
      <c r="V7468">
        <v>0</v>
      </c>
      <c r="W7468">
        <v>0</v>
      </c>
      <c r="X7468" s="1">
        <v>0</v>
      </c>
      <c r="Y7468" s="1">
        <v>87.84</v>
      </c>
      <c r="Z7468" t="s">
        <v>99</v>
      </c>
      <c r="AA7468" s="2">
        <v>23.716799999999999</v>
      </c>
      <c r="AB7468" s="3">
        <v>0.26999999999999996</v>
      </c>
      <c r="AC7468" s="1">
        <v>-64.123199999999997</v>
      </c>
      <c r="AD7468">
        <v>4</v>
      </c>
      <c r="AE7468">
        <v>4</v>
      </c>
      <c r="AF7468" t="s">
        <v>48</v>
      </c>
      <c r="AG7468">
        <v>2016</v>
      </c>
      <c r="AH7468">
        <f>COUNTBLANK(datos[[#This Row],[Row ID]:[Year sales]])</f>
        <v>0</v>
      </c>
    </row>
    <row r="7469" spans="1:34" x14ac:dyDescent="0.3">
      <c r="A7469">
        <v>7468</v>
      </c>
      <c r="B7469" t="s">
        <v>9521</v>
      </c>
      <c r="C7469" s="4">
        <v>43050</v>
      </c>
      <c r="D7469" s="4">
        <v>43054</v>
      </c>
      <c r="E7469" t="s">
        <v>34</v>
      </c>
      <c r="F7469" t="s">
        <v>2937</v>
      </c>
      <c r="G7469" t="s">
        <v>2938</v>
      </c>
      <c r="H7469" t="s">
        <v>122</v>
      </c>
      <c r="I7469" t="s">
        <v>38</v>
      </c>
      <c r="J7469" t="s">
        <v>58</v>
      </c>
      <c r="K7469" t="s">
        <v>59</v>
      </c>
      <c r="L7469">
        <v>90045</v>
      </c>
      <c r="M7469" t="s">
        <v>60</v>
      </c>
      <c r="N7469" t="s">
        <v>2748</v>
      </c>
      <c r="O7469" t="s">
        <v>43</v>
      </c>
      <c r="P7469" t="s">
        <v>83</v>
      </c>
      <c r="Q7469" t="s">
        <v>2749</v>
      </c>
      <c r="R7469" s="1">
        <v>34.92</v>
      </c>
      <c r="S7469">
        <v>4</v>
      </c>
      <c r="T7469">
        <f t="shared" si="116"/>
        <v>14</v>
      </c>
      <c r="U7469" t="s">
        <v>52</v>
      </c>
      <c r="V7469">
        <v>0</v>
      </c>
      <c r="W7469">
        <v>0</v>
      </c>
      <c r="X7469" s="1">
        <v>0</v>
      </c>
      <c r="Y7469" s="1">
        <v>34.92</v>
      </c>
      <c r="Z7469" t="s">
        <v>65</v>
      </c>
      <c r="AA7469" s="2">
        <v>11.8728</v>
      </c>
      <c r="AB7469" s="3">
        <v>0.33999999999999997</v>
      </c>
      <c r="AC7469" s="1">
        <v>-23.0472</v>
      </c>
      <c r="AD7469">
        <v>4</v>
      </c>
      <c r="AE7469">
        <v>4</v>
      </c>
      <c r="AF7469" t="s">
        <v>48</v>
      </c>
      <c r="AG7469">
        <v>2017</v>
      </c>
      <c r="AH7469">
        <f>COUNTBLANK(datos[[#This Row],[Row ID]:[Year sales]])</f>
        <v>0</v>
      </c>
    </row>
    <row r="7470" spans="1:34" x14ac:dyDescent="0.3">
      <c r="A7470">
        <v>7469</v>
      </c>
      <c r="B7470" t="s">
        <v>9522</v>
      </c>
      <c r="C7470" s="4">
        <v>41897</v>
      </c>
      <c r="D7470" s="4">
        <v>41902</v>
      </c>
      <c r="E7470" t="s">
        <v>67</v>
      </c>
      <c r="F7470" t="s">
        <v>3359</v>
      </c>
      <c r="G7470" t="s">
        <v>3360</v>
      </c>
      <c r="H7470" t="s">
        <v>37</v>
      </c>
      <c r="I7470" t="s">
        <v>38</v>
      </c>
      <c r="J7470" t="s">
        <v>286</v>
      </c>
      <c r="K7470" t="s">
        <v>287</v>
      </c>
      <c r="L7470">
        <v>10011</v>
      </c>
      <c r="M7470" t="s">
        <v>168</v>
      </c>
      <c r="N7470" t="s">
        <v>3212</v>
      </c>
      <c r="O7470" t="s">
        <v>62</v>
      </c>
      <c r="P7470" t="s">
        <v>110</v>
      </c>
      <c r="Q7470" t="s">
        <v>206</v>
      </c>
      <c r="R7470" s="1">
        <v>14.94</v>
      </c>
      <c r="S7470">
        <v>3</v>
      </c>
      <c r="T7470">
        <f t="shared" si="116"/>
        <v>150</v>
      </c>
      <c r="U7470" t="s">
        <v>52</v>
      </c>
      <c r="V7470">
        <v>0</v>
      </c>
      <c r="W7470">
        <v>0</v>
      </c>
      <c r="X7470" s="1">
        <v>0</v>
      </c>
      <c r="Y7470" s="1">
        <v>14.94</v>
      </c>
      <c r="Z7470" t="s">
        <v>65</v>
      </c>
      <c r="AA7470" s="2">
        <v>7.0217999999999998</v>
      </c>
      <c r="AB7470" s="3">
        <v>0.47000000000000003</v>
      </c>
      <c r="AC7470" s="1">
        <v>-7.9181999999999997</v>
      </c>
      <c r="AD7470">
        <v>5</v>
      </c>
      <c r="AE7470">
        <v>5</v>
      </c>
      <c r="AF7470" t="s">
        <v>48</v>
      </c>
      <c r="AG7470">
        <v>2014</v>
      </c>
      <c r="AH7470">
        <f>COUNTBLANK(datos[[#This Row],[Row ID]:[Year sales]])</f>
        <v>0</v>
      </c>
    </row>
    <row r="7471" spans="1:34" x14ac:dyDescent="0.3">
      <c r="A7471">
        <v>7470</v>
      </c>
      <c r="B7471" t="s">
        <v>9522</v>
      </c>
      <c r="C7471" s="4">
        <v>41897</v>
      </c>
      <c r="D7471" s="4">
        <v>41902</v>
      </c>
      <c r="E7471" t="s">
        <v>67</v>
      </c>
      <c r="F7471" t="s">
        <v>3359</v>
      </c>
      <c r="G7471" t="s">
        <v>3360</v>
      </c>
      <c r="H7471" t="s">
        <v>37</v>
      </c>
      <c r="I7471" t="s">
        <v>38</v>
      </c>
      <c r="J7471" t="s">
        <v>286</v>
      </c>
      <c r="K7471" t="s">
        <v>287</v>
      </c>
      <c r="L7471">
        <v>10011</v>
      </c>
      <c r="M7471" t="s">
        <v>168</v>
      </c>
      <c r="N7471" t="s">
        <v>4092</v>
      </c>
      <c r="O7471" t="s">
        <v>43</v>
      </c>
      <c r="P7471" t="s">
        <v>83</v>
      </c>
      <c r="Q7471" t="s">
        <v>4093</v>
      </c>
      <c r="R7471" s="1">
        <v>14.56</v>
      </c>
      <c r="S7471">
        <v>2</v>
      </c>
      <c r="T7471">
        <f t="shared" si="116"/>
        <v>27</v>
      </c>
      <c r="U7471" t="s">
        <v>46</v>
      </c>
      <c r="V7471">
        <v>0</v>
      </c>
      <c r="W7471">
        <v>0</v>
      </c>
      <c r="X7471" s="1">
        <v>0</v>
      </c>
      <c r="Y7471" s="1">
        <v>14.56</v>
      </c>
      <c r="Z7471" t="s">
        <v>65</v>
      </c>
      <c r="AA7471" s="2">
        <v>6.2607999999999997</v>
      </c>
      <c r="AB7471" s="3">
        <v>0.42999999999999994</v>
      </c>
      <c r="AC7471" s="1">
        <v>-8.2992000000000008</v>
      </c>
      <c r="AD7471">
        <v>5</v>
      </c>
      <c r="AE7471">
        <v>5</v>
      </c>
      <c r="AF7471" t="s">
        <v>48</v>
      </c>
      <c r="AG7471">
        <v>2014</v>
      </c>
      <c r="AH7471">
        <f>COUNTBLANK(datos[[#This Row],[Row ID]:[Year sales]])</f>
        <v>0</v>
      </c>
    </row>
    <row r="7472" spans="1:34" x14ac:dyDescent="0.3">
      <c r="A7472">
        <v>7471</v>
      </c>
      <c r="B7472" t="s">
        <v>9523</v>
      </c>
      <c r="C7472" s="4">
        <v>42262</v>
      </c>
      <c r="D7472" s="4">
        <v>42267</v>
      </c>
      <c r="E7472" t="s">
        <v>67</v>
      </c>
      <c r="F7472" t="s">
        <v>4836</v>
      </c>
      <c r="G7472" t="s">
        <v>4837</v>
      </c>
      <c r="H7472" t="s">
        <v>57</v>
      </c>
      <c r="I7472" t="s">
        <v>38</v>
      </c>
      <c r="J7472" t="s">
        <v>166</v>
      </c>
      <c r="K7472" t="s">
        <v>167</v>
      </c>
      <c r="L7472">
        <v>19143</v>
      </c>
      <c r="M7472" t="s">
        <v>168</v>
      </c>
      <c r="N7472" t="s">
        <v>466</v>
      </c>
      <c r="O7472" t="s">
        <v>62</v>
      </c>
      <c r="P7472" t="s">
        <v>94</v>
      </c>
      <c r="Q7472" t="s">
        <v>467</v>
      </c>
      <c r="R7472" s="1">
        <v>3.5760000000000001</v>
      </c>
      <c r="S7472">
        <v>4</v>
      </c>
      <c r="T7472">
        <f t="shared" si="116"/>
        <v>24</v>
      </c>
      <c r="U7472" t="s">
        <v>52</v>
      </c>
      <c r="V7472">
        <v>0.7</v>
      </c>
      <c r="W7472">
        <v>2.5032000000000001</v>
      </c>
      <c r="X7472" s="1">
        <v>-2.5032000000000001</v>
      </c>
      <c r="Y7472" s="1">
        <v>6.0792000000000002</v>
      </c>
      <c r="Z7472" t="s">
        <v>65</v>
      </c>
      <c r="AA7472" s="2">
        <v>-2.8607999999999998</v>
      </c>
      <c r="AB7472" s="3">
        <v>-0.79999999999999993</v>
      </c>
      <c r="AC7472" s="1">
        <v>-3.9336000000000002</v>
      </c>
      <c r="AD7472">
        <v>5</v>
      </c>
      <c r="AE7472">
        <v>5</v>
      </c>
      <c r="AF7472" t="s">
        <v>48</v>
      </c>
      <c r="AG7472">
        <v>2015</v>
      </c>
      <c r="AH7472">
        <f>COUNTBLANK(datos[[#This Row],[Row ID]:[Year sales]])</f>
        <v>0</v>
      </c>
    </row>
    <row r="7473" spans="1:34" x14ac:dyDescent="0.3">
      <c r="A7473">
        <v>7472</v>
      </c>
      <c r="B7473" t="s">
        <v>9523</v>
      </c>
      <c r="C7473" s="4">
        <v>42262</v>
      </c>
      <c r="D7473" s="4">
        <v>42267</v>
      </c>
      <c r="E7473" t="s">
        <v>67</v>
      </c>
      <c r="F7473" t="s">
        <v>4836</v>
      </c>
      <c r="G7473" t="s">
        <v>4837</v>
      </c>
      <c r="H7473" t="s">
        <v>57</v>
      </c>
      <c r="I7473" t="s">
        <v>38</v>
      </c>
      <c r="J7473" t="s">
        <v>166</v>
      </c>
      <c r="K7473" t="s">
        <v>167</v>
      </c>
      <c r="L7473">
        <v>19143</v>
      </c>
      <c r="M7473" t="s">
        <v>168</v>
      </c>
      <c r="N7473" t="s">
        <v>861</v>
      </c>
      <c r="O7473" t="s">
        <v>62</v>
      </c>
      <c r="P7473" t="s">
        <v>77</v>
      </c>
      <c r="Q7473" t="s">
        <v>862</v>
      </c>
      <c r="R7473" s="1">
        <v>147.184</v>
      </c>
      <c r="S7473">
        <v>2</v>
      </c>
      <c r="T7473">
        <f t="shared" si="116"/>
        <v>28</v>
      </c>
      <c r="U7473" t="s">
        <v>46</v>
      </c>
      <c r="V7473">
        <v>0.2</v>
      </c>
      <c r="W7473">
        <v>29.436800000000002</v>
      </c>
      <c r="X7473" s="1">
        <v>-29.436800000000002</v>
      </c>
      <c r="Y7473" s="1">
        <v>176.6208</v>
      </c>
      <c r="Z7473" t="s">
        <v>99</v>
      </c>
      <c r="AA7473" s="2">
        <v>-29.436800000000002</v>
      </c>
      <c r="AB7473" s="3">
        <v>-0.2</v>
      </c>
      <c r="AC7473" s="1">
        <v>-147.184</v>
      </c>
      <c r="AD7473">
        <v>5</v>
      </c>
      <c r="AE7473">
        <v>5</v>
      </c>
      <c r="AF7473" t="s">
        <v>48</v>
      </c>
      <c r="AG7473">
        <v>2015</v>
      </c>
      <c r="AH7473">
        <f>COUNTBLANK(datos[[#This Row],[Row ID]:[Year sales]])</f>
        <v>0</v>
      </c>
    </row>
    <row r="7474" spans="1:34" x14ac:dyDescent="0.3">
      <c r="A7474">
        <v>7473</v>
      </c>
      <c r="B7474" t="s">
        <v>9524</v>
      </c>
      <c r="C7474" s="4">
        <v>42552</v>
      </c>
      <c r="D7474" s="4">
        <v>42554</v>
      </c>
      <c r="E7474" t="s">
        <v>208</v>
      </c>
      <c r="F7474" t="s">
        <v>6168</v>
      </c>
      <c r="G7474" t="s">
        <v>6169</v>
      </c>
      <c r="H7474" t="s">
        <v>122</v>
      </c>
      <c r="I7474" t="s">
        <v>38</v>
      </c>
      <c r="J7474" t="s">
        <v>7905</v>
      </c>
      <c r="K7474" t="s">
        <v>141</v>
      </c>
      <c r="L7474">
        <v>84043</v>
      </c>
      <c r="M7474" t="s">
        <v>60</v>
      </c>
      <c r="N7474" t="s">
        <v>5453</v>
      </c>
      <c r="O7474" t="s">
        <v>90</v>
      </c>
      <c r="P7474" t="s">
        <v>1238</v>
      </c>
      <c r="Q7474" t="s">
        <v>5454</v>
      </c>
      <c r="R7474" s="1">
        <v>1499.95</v>
      </c>
      <c r="S7474">
        <v>5</v>
      </c>
      <c r="T7474">
        <f t="shared" si="116"/>
        <v>16</v>
      </c>
      <c r="U7474" t="s">
        <v>75</v>
      </c>
      <c r="V7474">
        <v>0</v>
      </c>
      <c r="W7474">
        <v>0</v>
      </c>
      <c r="X7474" s="1">
        <v>0</v>
      </c>
      <c r="Y7474" s="1">
        <v>1499.95</v>
      </c>
      <c r="Z7474" t="s">
        <v>53</v>
      </c>
      <c r="AA7474" s="2">
        <v>449.98500000000001</v>
      </c>
      <c r="AB7474" s="3">
        <v>0.3</v>
      </c>
      <c r="AC7474" s="1">
        <v>-1049.9649999999999</v>
      </c>
      <c r="AD7474">
        <v>2</v>
      </c>
      <c r="AE7474">
        <v>2</v>
      </c>
      <c r="AF7474" t="s">
        <v>48</v>
      </c>
      <c r="AG7474">
        <v>2016</v>
      </c>
      <c r="AH7474">
        <f>COUNTBLANK(datos[[#This Row],[Row ID]:[Year sales]])</f>
        <v>0</v>
      </c>
    </row>
    <row r="7475" spans="1:34" x14ac:dyDescent="0.3">
      <c r="A7475">
        <v>7474</v>
      </c>
      <c r="B7475" t="s">
        <v>9525</v>
      </c>
      <c r="C7475" s="4">
        <v>42470</v>
      </c>
      <c r="D7475" s="4">
        <v>42475</v>
      </c>
      <c r="E7475" t="s">
        <v>67</v>
      </c>
      <c r="F7475" t="s">
        <v>3629</v>
      </c>
      <c r="G7475" t="s">
        <v>3630</v>
      </c>
      <c r="H7475" t="s">
        <v>57</v>
      </c>
      <c r="I7475" t="s">
        <v>38</v>
      </c>
      <c r="J7475" t="s">
        <v>323</v>
      </c>
      <c r="K7475" t="s">
        <v>231</v>
      </c>
      <c r="L7475">
        <v>60653</v>
      </c>
      <c r="M7475" t="s">
        <v>125</v>
      </c>
      <c r="N7475" t="s">
        <v>2975</v>
      </c>
      <c r="O7475" t="s">
        <v>62</v>
      </c>
      <c r="P7475" t="s">
        <v>86</v>
      </c>
      <c r="Q7475" t="s">
        <v>2976</v>
      </c>
      <c r="R7475" s="1">
        <v>13.568</v>
      </c>
      <c r="S7475">
        <v>4</v>
      </c>
      <c r="T7475">
        <f t="shared" si="116"/>
        <v>29</v>
      </c>
      <c r="U7475" t="s">
        <v>52</v>
      </c>
      <c r="V7475">
        <v>0.2</v>
      </c>
      <c r="W7475">
        <v>2.7136</v>
      </c>
      <c r="X7475" s="1">
        <v>-2.7136</v>
      </c>
      <c r="Y7475" s="1">
        <v>16.281600000000001</v>
      </c>
      <c r="Z7475" t="s">
        <v>65</v>
      </c>
      <c r="AA7475" s="2">
        <v>3.2223999999999999</v>
      </c>
      <c r="AB7475" s="3">
        <v>0.23749999999999999</v>
      </c>
      <c r="AC7475" s="1">
        <v>-7.6319999999999997</v>
      </c>
      <c r="AD7475">
        <v>5</v>
      </c>
      <c r="AE7475">
        <v>5</v>
      </c>
      <c r="AF7475" t="s">
        <v>48</v>
      </c>
      <c r="AG7475">
        <v>2016</v>
      </c>
      <c r="AH7475">
        <f>COUNTBLANK(datos[[#This Row],[Row ID]:[Year sales]])</f>
        <v>0</v>
      </c>
    </row>
    <row r="7476" spans="1:34" x14ac:dyDescent="0.3">
      <c r="A7476">
        <v>7475</v>
      </c>
      <c r="B7476" t="s">
        <v>9526</v>
      </c>
      <c r="C7476" s="4">
        <v>41645</v>
      </c>
      <c r="D7476" s="4">
        <v>41649</v>
      </c>
      <c r="E7476" t="s">
        <v>67</v>
      </c>
      <c r="F7476" t="s">
        <v>3943</v>
      </c>
      <c r="G7476" t="s">
        <v>3944</v>
      </c>
      <c r="H7476" t="s">
        <v>122</v>
      </c>
      <c r="I7476" t="s">
        <v>38</v>
      </c>
      <c r="J7476" t="s">
        <v>39</v>
      </c>
      <c r="K7476" t="s">
        <v>40</v>
      </c>
      <c r="L7476">
        <v>42420</v>
      </c>
      <c r="M7476" t="s">
        <v>41</v>
      </c>
      <c r="N7476" t="s">
        <v>553</v>
      </c>
      <c r="O7476" t="s">
        <v>43</v>
      </c>
      <c r="P7476" t="s">
        <v>50</v>
      </c>
      <c r="Q7476" t="s">
        <v>554</v>
      </c>
      <c r="R7476" s="1">
        <v>2573.8200000000002</v>
      </c>
      <c r="S7476">
        <v>9</v>
      </c>
      <c r="T7476">
        <f t="shared" si="116"/>
        <v>35</v>
      </c>
      <c r="U7476" t="s">
        <v>75</v>
      </c>
      <c r="V7476">
        <v>0</v>
      </c>
      <c r="W7476">
        <v>0</v>
      </c>
      <c r="X7476" s="1">
        <v>0</v>
      </c>
      <c r="Y7476" s="1">
        <v>2573.8200000000002</v>
      </c>
      <c r="Z7476" t="s">
        <v>53</v>
      </c>
      <c r="AA7476" s="2">
        <v>746.40779999999995</v>
      </c>
      <c r="AB7476" s="3">
        <v>0.28999999999999998</v>
      </c>
      <c r="AC7476" s="1">
        <v>-1827.4122</v>
      </c>
      <c r="AD7476">
        <v>4</v>
      </c>
      <c r="AE7476">
        <v>4</v>
      </c>
      <c r="AF7476" t="s">
        <v>48</v>
      </c>
      <c r="AG7476">
        <v>2014</v>
      </c>
      <c r="AH7476">
        <f>COUNTBLANK(datos[[#This Row],[Row ID]:[Year sales]])</f>
        <v>0</v>
      </c>
    </row>
    <row r="7477" spans="1:34" x14ac:dyDescent="0.3">
      <c r="A7477">
        <v>7476</v>
      </c>
      <c r="B7477" t="s">
        <v>9526</v>
      </c>
      <c r="C7477" s="4">
        <v>41645</v>
      </c>
      <c r="D7477" s="4">
        <v>41649</v>
      </c>
      <c r="E7477" t="s">
        <v>67</v>
      </c>
      <c r="F7477" t="s">
        <v>3943</v>
      </c>
      <c r="G7477" t="s">
        <v>3944</v>
      </c>
      <c r="H7477" t="s">
        <v>122</v>
      </c>
      <c r="I7477" t="s">
        <v>38</v>
      </c>
      <c r="J7477" t="s">
        <v>39</v>
      </c>
      <c r="K7477" t="s">
        <v>40</v>
      </c>
      <c r="L7477">
        <v>42420</v>
      </c>
      <c r="M7477" t="s">
        <v>41</v>
      </c>
      <c r="N7477" t="s">
        <v>2233</v>
      </c>
      <c r="O7477" t="s">
        <v>62</v>
      </c>
      <c r="P7477" t="s">
        <v>94</v>
      </c>
      <c r="Q7477" t="s">
        <v>2234</v>
      </c>
      <c r="R7477" s="1">
        <v>609.98</v>
      </c>
      <c r="S7477">
        <v>2</v>
      </c>
      <c r="T7477">
        <f t="shared" si="116"/>
        <v>34</v>
      </c>
      <c r="U7477" t="s">
        <v>46</v>
      </c>
      <c r="V7477">
        <v>0</v>
      </c>
      <c r="W7477">
        <v>0</v>
      </c>
      <c r="X7477" s="1">
        <v>0</v>
      </c>
      <c r="Y7477" s="1">
        <v>609.98</v>
      </c>
      <c r="Z7477" t="s">
        <v>53</v>
      </c>
      <c r="AA7477" s="2">
        <v>274.49099999999999</v>
      </c>
      <c r="AB7477" s="3">
        <v>0.44999999999999996</v>
      </c>
      <c r="AC7477" s="1">
        <v>-335.48899999999998</v>
      </c>
      <c r="AD7477">
        <v>4</v>
      </c>
      <c r="AE7477">
        <v>4</v>
      </c>
      <c r="AF7477" t="s">
        <v>48</v>
      </c>
      <c r="AG7477">
        <v>2014</v>
      </c>
      <c r="AH7477">
        <f>COUNTBLANK(datos[[#This Row],[Row ID]:[Year sales]])</f>
        <v>0</v>
      </c>
    </row>
    <row r="7478" spans="1:34" x14ac:dyDescent="0.3">
      <c r="A7478">
        <v>7477</v>
      </c>
      <c r="B7478" t="s">
        <v>9526</v>
      </c>
      <c r="C7478" s="4">
        <v>41645</v>
      </c>
      <c r="D7478" s="4">
        <v>41649</v>
      </c>
      <c r="E7478" t="s">
        <v>67</v>
      </c>
      <c r="F7478" t="s">
        <v>3943</v>
      </c>
      <c r="G7478" t="s">
        <v>3944</v>
      </c>
      <c r="H7478" t="s">
        <v>122</v>
      </c>
      <c r="I7478" t="s">
        <v>38</v>
      </c>
      <c r="J7478" t="s">
        <v>39</v>
      </c>
      <c r="K7478" t="s">
        <v>40</v>
      </c>
      <c r="L7478">
        <v>42420</v>
      </c>
      <c r="M7478" t="s">
        <v>41</v>
      </c>
      <c r="N7478" t="s">
        <v>1761</v>
      </c>
      <c r="O7478" t="s">
        <v>62</v>
      </c>
      <c r="P7478" t="s">
        <v>86</v>
      </c>
      <c r="Q7478" t="s">
        <v>1762</v>
      </c>
      <c r="R7478" s="1">
        <v>5.48</v>
      </c>
      <c r="S7478">
        <v>2</v>
      </c>
      <c r="T7478">
        <f t="shared" si="116"/>
        <v>30</v>
      </c>
      <c r="U7478" t="s">
        <v>46</v>
      </c>
      <c r="V7478">
        <v>0</v>
      </c>
      <c r="W7478">
        <v>0</v>
      </c>
      <c r="X7478" s="1">
        <v>0</v>
      </c>
      <c r="Y7478" s="1">
        <v>5.48</v>
      </c>
      <c r="Z7478" t="s">
        <v>65</v>
      </c>
      <c r="AA7478" s="2">
        <v>1.4796</v>
      </c>
      <c r="AB7478" s="3">
        <v>0.26999999999999996</v>
      </c>
      <c r="AC7478" s="1">
        <v>-4.0004</v>
      </c>
      <c r="AD7478">
        <v>4</v>
      </c>
      <c r="AE7478">
        <v>4</v>
      </c>
      <c r="AF7478" t="s">
        <v>48</v>
      </c>
      <c r="AG7478">
        <v>2014</v>
      </c>
      <c r="AH7478">
        <f>COUNTBLANK(datos[[#This Row],[Row ID]:[Year sales]])</f>
        <v>0</v>
      </c>
    </row>
    <row r="7479" spans="1:34" x14ac:dyDescent="0.3">
      <c r="A7479">
        <v>7478</v>
      </c>
      <c r="B7479" t="s">
        <v>9526</v>
      </c>
      <c r="C7479" s="4">
        <v>41645</v>
      </c>
      <c r="D7479" s="4">
        <v>41649</v>
      </c>
      <c r="E7479" t="s">
        <v>67</v>
      </c>
      <c r="F7479" t="s">
        <v>3943</v>
      </c>
      <c r="G7479" t="s">
        <v>3944</v>
      </c>
      <c r="H7479" t="s">
        <v>122</v>
      </c>
      <c r="I7479" t="s">
        <v>38</v>
      </c>
      <c r="J7479" t="s">
        <v>39</v>
      </c>
      <c r="K7479" t="s">
        <v>40</v>
      </c>
      <c r="L7479">
        <v>42420</v>
      </c>
      <c r="M7479" t="s">
        <v>41</v>
      </c>
      <c r="N7479" t="s">
        <v>212</v>
      </c>
      <c r="O7479" t="s">
        <v>90</v>
      </c>
      <c r="P7479" t="s">
        <v>91</v>
      </c>
      <c r="Q7479" t="s">
        <v>213</v>
      </c>
      <c r="R7479" s="1">
        <v>391.98</v>
      </c>
      <c r="S7479">
        <v>2</v>
      </c>
      <c r="T7479">
        <f t="shared" si="116"/>
        <v>32</v>
      </c>
      <c r="U7479" t="s">
        <v>46</v>
      </c>
      <c r="V7479">
        <v>0</v>
      </c>
      <c r="W7479">
        <v>0</v>
      </c>
      <c r="X7479" s="1">
        <v>0</v>
      </c>
      <c r="Y7479" s="1">
        <v>391.98</v>
      </c>
      <c r="Z7479" t="s">
        <v>47</v>
      </c>
      <c r="AA7479" s="2">
        <v>113.6742</v>
      </c>
      <c r="AB7479" s="3">
        <v>0.28999999999999998</v>
      </c>
      <c r="AC7479" s="1">
        <v>-278.30579999999998</v>
      </c>
      <c r="AD7479">
        <v>4</v>
      </c>
      <c r="AE7479">
        <v>4</v>
      </c>
      <c r="AF7479" t="s">
        <v>48</v>
      </c>
      <c r="AG7479">
        <v>2014</v>
      </c>
      <c r="AH7479">
        <f>COUNTBLANK(datos[[#This Row],[Row ID]:[Year sales]])</f>
        <v>0</v>
      </c>
    </row>
    <row r="7480" spans="1:34" x14ac:dyDescent="0.3">
      <c r="A7480">
        <v>7479</v>
      </c>
      <c r="B7480" t="s">
        <v>9526</v>
      </c>
      <c r="C7480" s="4">
        <v>41645</v>
      </c>
      <c r="D7480" s="4">
        <v>41649</v>
      </c>
      <c r="E7480" t="s">
        <v>67</v>
      </c>
      <c r="F7480" t="s">
        <v>3943</v>
      </c>
      <c r="G7480" t="s">
        <v>3944</v>
      </c>
      <c r="H7480" t="s">
        <v>122</v>
      </c>
      <c r="I7480" t="s">
        <v>38</v>
      </c>
      <c r="J7480" t="s">
        <v>39</v>
      </c>
      <c r="K7480" t="s">
        <v>40</v>
      </c>
      <c r="L7480">
        <v>42420</v>
      </c>
      <c r="M7480" t="s">
        <v>41</v>
      </c>
      <c r="N7480" t="s">
        <v>3409</v>
      </c>
      <c r="O7480" t="s">
        <v>90</v>
      </c>
      <c r="P7480" t="s">
        <v>91</v>
      </c>
      <c r="Q7480" t="s">
        <v>3410</v>
      </c>
      <c r="R7480" s="1">
        <v>755.96</v>
      </c>
      <c r="S7480">
        <v>4</v>
      </c>
      <c r="T7480">
        <f t="shared" si="116"/>
        <v>24</v>
      </c>
      <c r="U7480" t="s">
        <v>52</v>
      </c>
      <c r="V7480">
        <v>0</v>
      </c>
      <c r="W7480">
        <v>0</v>
      </c>
      <c r="X7480" s="1">
        <v>0</v>
      </c>
      <c r="Y7480" s="1">
        <v>755.96</v>
      </c>
      <c r="Z7480" t="s">
        <v>53</v>
      </c>
      <c r="AA7480" s="2">
        <v>204.10919999999999</v>
      </c>
      <c r="AB7480" s="3">
        <v>0.26999999999999996</v>
      </c>
      <c r="AC7480" s="1">
        <v>-551.85080000000005</v>
      </c>
      <c r="AD7480">
        <v>4</v>
      </c>
      <c r="AE7480">
        <v>4</v>
      </c>
      <c r="AF7480" t="s">
        <v>48</v>
      </c>
      <c r="AG7480">
        <v>2014</v>
      </c>
      <c r="AH7480">
        <f>COUNTBLANK(datos[[#This Row],[Row ID]:[Year sales]])</f>
        <v>0</v>
      </c>
    </row>
    <row r="7481" spans="1:34" x14ac:dyDescent="0.3">
      <c r="A7481">
        <v>7480</v>
      </c>
      <c r="B7481" t="s">
        <v>9526</v>
      </c>
      <c r="C7481" s="4">
        <v>41645</v>
      </c>
      <c r="D7481" s="4">
        <v>41649</v>
      </c>
      <c r="E7481" t="s">
        <v>67</v>
      </c>
      <c r="F7481" t="s">
        <v>3943</v>
      </c>
      <c r="G7481" t="s">
        <v>3944</v>
      </c>
      <c r="H7481" t="s">
        <v>122</v>
      </c>
      <c r="I7481" t="s">
        <v>38</v>
      </c>
      <c r="J7481" t="s">
        <v>39</v>
      </c>
      <c r="K7481" t="s">
        <v>40</v>
      </c>
      <c r="L7481">
        <v>42420</v>
      </c>
      <c r="M7481" t="s">
        <v>41</v>
      </c>
      <c r="N7481" t="s">
        <v>6440</v>
      </c>
      <c r="O7481" t="s">
        <v>62</v>
      </c>
      <c r="P7481" t="s">
        <v>289</v>
      </c>
      <c r="Q7481" t="s">
        <v>6441</v>
      </c>
      <c r="R7481" s="1">
        <v>31.12</v>
      </c>
      <c r="S7481">
        <v>4</v>
      </c>
      <c r="T7481">
        <f t="shared" si="116"/>
        <v>27</v>
      </c>
      <c r="U7481" t="s">
        <v>52</v>
      </c>
      <c r="V7481">
        <v>0</v>
      </c>
      <c r="W7481">
        <v>0</v>
      </c>
      <c r="X7481" s="1">
        <v>0</v>
      </c>
      <c r="Y7481" s="1">
        <v>31.12</v>
      </c>
      <c r="Z7481" t="s">
        <v>65</v>
      </c>
      <c r="AA7481" s="2">
        <v>0.31119999999999998</v>
      </c>
      <c r="AB7481" s="3">
        <v>9.9999999999999985E-3</v>
      </c>
      <c r="AC7481" s="1">
        <v>-30.808800000000002</v>
      </c>
      <c r="AD7481">
        <v>4</v>
      </c>
      <c r="AE7481">
        <v>4</v>
      </c>
      <c r="AF7481" t="s">
        <v>48</v>
      </c>
      <c r="AG7481">
        <v>2014</v>
      </c>
      <c r="AH7481">
        <f>COUNTBLANK(datos[[#This Row],[Row ID]:[Year sales]])</f>
        <v>0</v>
      </c>
    </row>
    <row r="7482" spans="1:34" x14ac:dyDescent="0.3">
      <c r="A7482">
        <v>7481</v>
      </c>
      <c r="B7482" t="s">
        <v>9526</v>
      </c>
      <c r="C7482" s="4">
        <v>41645</v>
      </c>
      <c r="D7482" s="4">
        <v>41649</v>
      </c>
      <c r="E7482" t="s">
        <v>67</v>
      </c>
      <c r="F7482" t="s">
        <v>3943</v>
      </c>
      <c r="G7482" t="s">
        <v>3944</v>
      </c>
      <c r="H7482" t="s">
        <v>122</v>
      </c>
      <c r="I7482" t="s">
        <v>38</v>
      </c>
      <c r="J7482" t="s">
        <v>39</v>
      </c>
      <c r="K7482" t="s">
        <v>40</v>
      </c>
      <c r="L7482">
        <v>42420</v>
      </c>
      <c r="M7482" t="s">
        <v>41</v>
      </c>
      <c r="N7482" t="s">
        <v>3092</v>
      </c>
      <c r="O7482" t="s">
        <v>62</v>
      </c>
      <c r="P7482" t="s">
        <v>110</v>
      </c>
      <c r="Q7482" t="s">
        <v>3093</v>
      </c>
      <c r="R7482" s="1">
        <v>6.54</v>
      </c>
      <c r="S7482">
        <v>1</v>
      </c>
      <c r="T7482">
        <f t="shared" si="116"/>
        <v>7</v>
      </c>
      <c r="U7482" t="s">
        <v>46</v>
      </c>
      <c r="V7482">
        <v>0</v>
      </c>
      <c r="W7482">
        <v>0</v>
      </c>
      <c r="X7482" s="1">
        <v>0</v>
      </c>
      <c r="Y7482" s="1">
        <v>6.54</v>
      </c>
      <c r="Z7482" t="s">
        <v>65</v>
      </c>
      <c r="AA7482" s="2">
        <v>3.0084</v>
      </c>
      <c r="AB7482" s="3">
        <v>0.45999999999999996</v>
      </c>
      <c r="AC7482" s="1">
        <v>-3.5316000000000001</v>
      </c>
      <c r="AD7482">
        <v>4</v>
      </c>
      <c r="AE7482">
        <v>4</v>
      </c>
      <c r="AF7482" t="s">
        <v>48</v>
      </c>
      <c r="AG7482">
        <v>2014</v>
      </c>
      <c r="AH7482">
        <f>COUNTBLANK(datos[[#This Row],[Row ID]:[Year sales]])</f>
        <v>0</v>
      </c>
    </row>
    <row r="7483" spans="1:34" x14ac:dyDescent="0.3">
      <c r="A7483">
        <v>7482</v>
      </c>
      <c r="B7483" t="s">
        <v>9527</v>
      </c>
      <c r="C7483" s="4">
        <v>42614</v>
      </c>
      <c r="D7483" s="4">
        <v>42616</v>
      </c>
      <c r="E7483" t="s">
        <v>34</v>
      </c>
      <c r="F7483" t="s">
        <v>6507</v>
      </c>
      <c r="G7483" t="s">
        <v>6508</v>
      </c>
      <c r="H7483" t="s">
        <v>122</v>
      </c>
      <c r="I7483" t="s">
        <v>38</v>
      </c>
      <c r="J7483" t="s">
        <v>1479</v>
      </c>
      <c r="K7483" t="s">
        <v>59</v>
      </c>
      <c r="L7483">
        <v>92646</v>
      </c>
      <c r="M7483" t="s">
        <v>60</v>
      </c>
      <c r="N7483" t="s">
        <v>546</v>
      </c>
      <c r="O7483" t="s">
        <v>62</v>
      </c>
      <c r="P7483" t="s">
        <v>193</v>
      </c>
      <c r="Q7483" t="s">
        <v>547</v>
      </c>
      <c r="R7483" s="1">
        <v>12.78</v>
      </c>
      <c r="S7483">
        <v>1</v>
      </c>
      <c r="T7483">
        <f t="shared" si="116"/>
        <v>30</v>
      </c>
      <c r="U7483" t="s">
        <v>46</v>
      </c>
      <c r="V7483">
        <v>0</v>
      </c>
      <c r="W7483">
        <v>0</v>
      </c>
      <c r="X7483" s="1">
        <v>0</v>
      </c>
      <c r="Y7483" s="1">
        <v>12.78</v>
      </c>
      <c r="Z7483" t="s">
        <v>65</v>
      </c>
      <c r="AA7483" s="2">
        <v>5.7510000000000003</v>
      </c>
      <c r="AB7483" s="3">
        <v>0.45000000000000007</v>
      </c>
      <c r="AC7483" s="1">
        <v>-7.0289999999999999</v>
      </c>
      <c r="AD7483">
        <v>2</v>
      </c>
      <c r="AE7483">
        <v>2</v>
      </c>
      <c r="AF7483" t="s">
        <v>48</v>
      </c>
      <c r="AG7483">
        <v>2016</v>
      </c>
      <c r="AH7483">
        <f>COUNTBLANK(datos[[#This Row],[Row ID]:[Year sales]])</f>
        <v>0</v>
      </c>
    </row>
    <row r="7484" spans="1:34" x14ac:dyDescent="0.3">
      <c r="A7484">
        <v>7483</v>
      </c>
      <c r="B7484" t="s">
        <v>9528</v>
      </c>
      <c r="C7484" s="4">
        <v>41905</v>
      </c>
      <c r="D7484" s="4">
        <v>41912</v>
      </c>
      <c r="E7484" t="s">
        <v>67</v>
      </c>
      <c r="F7484" t="s">
        <v>5953</v>
      </c>
      <c r="G7484" t="s">
        <v>5954</v>
      </c>
      <c r="H7484" t="s">
        <v>122</v>
      </c>
      <c r="I7484" t="s">
        <v>38</v>
      </c>
      <c r="J7484" t="s">
        <v>286</v>
      </c>
      <c r="K7484" t="s">
        <v>287</v>
      </c>
      <c r="L7484">
        <v>10011</v>
      </c>
      <c r="M7484" t="s">
        <v>168</v>
      </c>
      <c r="N7484" t="s">
        <v>345</v>
      </c>
      <c r="O7484" t="s">
        <v>62</v>
      </c>
      <c r="P7484" t="s">
        <v>94</v>
      </c>
      <c r="Q7484" t="s">
        <v>346</v>
      </c>
      <c r="R7484" s="1">
        <v>18.463999999999999</v>
      </c>
      <c r="S7484">
        <v>4</v>
      </c>
      <c r="T7484">
        <f t="shared" si="116"/>
        <v>26</v>
      </c>
      <c r="U7484" t="s">
        <v>52</v>
      </c>
      <c r="V7484">
        <v>0.2</v>
      </c>
      <c r="W7484">
        <v>3.6928000000000001</v>
      </c>
      <c r="X7484" s="1">
        <v>-3.6928000000000001</v>
      </c>
      <c r="Y7484" s="1">
        <v>22.156799999999997</v>
      </c>
      <c r="Z7484" t="s">
        <v>65</v>
      </c>
      <c r="AA7484" s="2">
        <v>6.9240000000000004</v>
      </c>
      <c r="AB7484" s="3">
        <v>0.37500000000000006</v>
      </c>
      <c r="AC7484" s="1">
        <v>-7.8472</v>
      </c>
      <c r="AD7484">
        <v>7</v>
      </c>
      <c r="AE7484">
        <v>7</v>
      </c>
      <c r="AF7484" t="s">
        <v>48</v>
      </c>
      <c r="AG7484">
        <v>2014</v>
      </c>
      <c r="AH7484">
        <f>COUNTBLANK(datos[[#This Row],[Row ID]:[Year sales]])</f>
        <v>0</v>
      </c>
    </row>
    <row r="7485" spans="1:34" x14ac:dyDescent="0.3">
      <c r="A7485">
        <v>7484</v>
      </c>
      <c r="B7485" t="s">
        <v>9529</v>
      </c>
      <c r="C7485" s="4">
        <v>41988</v>
      </c>
      <c r="D7485" s="4">
        <v>41990</v>
      </c>
      <c r="E7485" t="s">
        <v>34</v>
      </c>
      <c r="F7485" t="s">
        <v>1598</v>
      </c>
      <c r="G7485" t="s">
        <v>1599</v>
      </c>
      <c r="H7485" t="s">
        <v>57</v>
      </c>
      <c r="I7485" t="s">
        <v>38</v>
      </c>
      <c r="J7485" t="s">
        <v>166</v>
      </c>
      <c r="K7485" t="s">
        <v>167</v>
      </c>
      <c r="L7485">
        <v>19140</v>
      </c>
      <c r="M7485" t="s">
        <v>168</v>
      </c>
      <c r="N7485" t="s">
        <v>4867</v>
      </c>
      <c r="O7485" t="s">
        <v>43</v>
      </c>
      <c r="P7485" t="s">
        <v>50</v>
      </c>
      <c r="Q7485" t="s">
        <v>4868</v>
      </c>
      <c r="R7485" s="1">
        <v>445.80200000000002</v>
      </c>
      <c r="S7485">
        <v>7</v>
      </c>
      <c r="T7485">
        <f t="shared" si="116"/>
        <v>59</v>
      </c>
      <c r="U7485" t="s">
        <v>75</v>
      </c>
      <c r="V7485">
        <v>0.3</v>
      </c>
      <c r="W7485">
        <v>133.7406</v>
      </c>
      <c r="X7485" s="1">
        <v>-133.7406</v>
      </c>
      <c r="Y7485" s="1">
        <v>579.54259999999999</v>
      </c>
      <c r="Z7485" t="s">
        <v>53</v>
      </c>
      <c r="AA7485" s="2">
        <v>-108.2662</v>
      </c>
      <c r="AB7485" s="3">
        <v>-0.24285714285714283</v>
      </c>
      <c r="AC7485" s="1">
        <v>-420.32760000000002</v>
      </c>
      <c r="AD7485">
        <v>2</v>
      </c>
      <c r="AE7485">
        <v>2</v>
      </c>
      <c r="AF7485" t="s">
        <v>48</v>
      </c>
      <c r="AG7485">
        <v>2014</v>
      </c>
      <c r="AH7485">
        <f>COUNTBLANK(datos[[#This Row],[Row ID]:[Year sales]])</f>
        <v>0</v>
      </c>
    </row>
    <row r="7486" spans="1:34" x14ac:dyDescent="0.3">
      <c r="A7486">
        <v>7485</v>
      </c>
      <c r="B7486" t="s">
        <v>9530</v>
      </c>
      <c r="C7486" s="4">
        <v>43097</v>
      </c>
      <c r="D7486" s="4">
        <v>43102</v>
      </c>
      <c r="E7486" t="s">
        <v>67</v>
      </c>
      <c r="F7486" t="s">
        <v>397</v>
      </c>
      <c r="G7486" t="s">
        <v>398</v>
      </c>
      <c r="H7486" t="s">
        <v>122</v>
      </c>
      <c r="I7486" t="s">
        <v>38</v>
      </c>
      <c r="J7486" t="s">
        <v>7476</v>
      </c>
      <c r="K7486" t="s">
        <v>7477</v>
      </c>
      <c r="L7486">
        <v>58103</v>
      </c>
      <c r="M7486" t="s">
        <v>125</v>
      </c>
      <c r="N7486" t="s">
        <v>9531</v>
      </c>
      <c r="O7486" t="s">
        <v>62</v>
      </c>
      <c r="P7486" t="s">
        <v>86</v>
      </c>
      <c r="Q7486" t="s">
        <v>3062</v>
      </c>
      <c r="R7486" s="1">
        <v>2.48</v>
      </c>
      <c r="S7486">
        <v>1</v>
      </c>
      <c r="T7486">
        <f t="shared" si="116"/>
        <v>86</v>
      </c>
      <c r="U7486" t="s">
        <v>46</v>
      </c>
      <c r="V7486">
        <v>0</v>
      </c>
      <c r="W7486">
        <v>0</v>
      </c>
      <c r="X7486" s="1">
        <v>0</v>
      </c>
      <c r="Y7486" s="1">
        <v>2.48</v>
      </c>
      <c r="Z7486" t="s">
        <v>65</v>
      </c>
      <c r="AA7486" s="2">
        <v>0.86799999999999999</v>
      </c>
      <c r="AB7486" s="3">
        <v>0.35</v>
      </c>
      <c r="AC7486" s="1">
        <v>-1.6120000000000001</v>
      </c>
      <c r="AD7486">
        <v>5</v>
      </c>
      <c r="AE7486">
        <v>5</v>
      </c>
      <c r="AF7486" t="s">
        <v>48</v>
      </c>
      <c r="AG7486">
        <v>2017</v>
      </c>
      <c r="AH7486">
        <f>COUNTBLANK(datos[[#This Row],[Row ID]:[Year sales]])</f>
        <v>0</v>
      </c>
    </row>
    <row r="7487" spans="1:34" x14ac:dyDescent="0.3">
      <c r="A7487">
        <v>7486</v>
      </c>
      <c r="B7487" t="s">
        <v>9530</v>
      </c>
      <c r="C7487" s="4">
        <v>43097</v>
      </c>
      <c r="D7487" s="4">
        <v>43102</v>
      </c>
      <c r="E7487" t="s">
        <v>67</v>
      </c>
      <c r="F7487" t="s">
        <v>397</v>
      </c>
      <c r="G7487" t="s">
        <v>398</v>
      </c>
      <c r="H7487" t="s">
        <v>122</v>
      </c>
      <c r="I7487" t="s">
        <v>38</v>
      </c>
      <c r="J7487" t="s">
        <v>7476</v>
      </c>
      <c r="K7487" t="s">
        <v>7477</v>
      </c>
      <c r="L7487">
        <v>58103</v>
      </c>
      <c r="M7487" t="s">
        <v>125</v>
      </c>
      <c r="N7487" t="s">
        <v>6405</v>
      </c>
      <c r="O7487" t="s">
        <v>62</v>
      </c>
      <c r="P7487" t="s">
        <v>94</v>
      </c>
      <c r="Q7487" t="s">
        <v>6406</v>
      </c>
      <c r="R7487" s="1">
        <v>25.9</v>
      </c>
      <c r="S7487">
        <v>5</v>
      </c>
      <c r="T7487">
        <f t="shared" si="116"/>
        <v>42</v>
      </c>
      <c r="U7487" t="s">
        <v>75</v>
      </c>
      <c r="V7487">
        <v>0</v>
      </c>
      <c r="W7487">
        <v>0</v>
      </c>
      <c r="X7487" s="1">
        <v>0</v>
      </c>
      <c r="Y7487" s="1">
        <v>25.9</v>
      </c>
      <c r="Z7487" t="s">
        <v>65</v>
      </c>
      <c r="AA7487" s="2">
        <v>12.691000000000001</v>
      </c>
      <c r="AB7487" s="3">
        <v>0.49000000000000005</v>
      </c>
      <c r="AC7487" s="1">
        <v>-13.209</v>
      </c>
      <c r="AD7487">
        <v>5</v>
      </c>
      <c r="AE7487">
        <v>5</v>
      </c>
      <c r="AF7487" t="s">
        <v>48</v>
      </c>
      <c r="AG7487">
        <v>2017</v>
      </c>
      <c r="AH7487">
        <f>COUNTBLANK(datos[[#This Row],[Row ID]:[Year sales]])</f>
        <v>0</v>
      </c>
    </row>
    <row r="7488" spans="1:34" x14ac:dyDescent="0.3">
      <c r="A7488">
        <v>7487</v>
      </c>
      <c r="B7488" t="s">
        <v>9532</v>
      </c>
      <c r="C7488" s="4">
        <v>42357</v>
      </c>
      <c r="D7488" s="4">
        <v>42362</v>
      </c>
      <c r="E7488" t="s">
        <v>34</v>
      </c>
      <c r="F7488" t="s">
        <v>2743</v>
      </c>
      <c r="G7488" t="s">
        <v>2744</v>
      </c>
      <c r="H7488" t="s">
        <v>122</v>
      </c>
      <c r="I7488" t="s">
        <v>38</v>
      </c>
      <c r="J7488" t="s">
        <v>264</v>
      </c>
      <c r="K7488" t="s">
        <v>2720</v>
      </c>
      <c r="L7488">
        <v>3820</v>
      </c>
      <c r="M7488" t="s">
        <v>168</v>
      </c>
      <c r="N7488" t="s">
        <v>5464</v>
      </c>
      <c r="O7488" t="s">
        <v>62</v>
      </c>
      <c r="P7488" t="s">
        <v>110</v>
      </c>
      <c r="Q7488" t="s">
        <v>5465</v>
      </c>
      <c r="R7488" s="1">
        <v>29.9</v>
      </c>
      <c r="S7488">
        <v>5</v>
      </c>
      <c r="T7488">
        <f t="shared" si="116"/>
        <v>24</v>
      </c>
      <c r="U7488" t="s">
        <v>75</v>
      </c>
      <c r="V7488">
        <v>0</v>
      </c>
      <c r="W7488">
        <v>0</v>
      </c>
      <c r="X7488" s="1">
        <v>0</v>
      </c>
      <c r="Y7488" s="1">
        <v>29.9</v>
      </c>
      <c r="Z7488" t="s">
        <v>65</v>
      </c>
      <c r="AA7488" s="2">
        <v>14.651</v>
      </c>
      <c r="AB7488" s="3">
        <v>0.49</v>
      </c>
      <c r="AC7488" s="1">
        <v>-15.249000000000001</v>
      </c>
      <c r="AD7488">
        <v>5</v>
      </c>
      <c r="AE7488">
        <v>5</v>
      </c>
      <c r="AF7488" t="s">
        <v>48</v>
      </c>
      <c r="AG7488">
        <v>2015</v>
      </c>
      <c r="AH7488">
        <f>COUNTBLANK(datos[[#This Row],[Row ID]:[Year sales]])</f>
        <v>0</v>
      </c>
    </row>
    <row r="7489" spans="1:34" x14ac:dyDescent="0.3">
      <c r="A7489">
        <v>7488</v>
      </c>
      <c r="B7489" t="s">
        <v>9532</v>
      </c>
      <c r="C7489" s="4">
        <v>42357</v>
      </c>
      <c r="D7489" s="4">
        <v>42362</v>
      </c>
      <c r="E7489" t="s">
        <v>34</v>
      </c>
      <c r="F7489" t="s">
        <v>2743</v>
      </c>
      <c r="G7489" t="s">
        <v>2744</v>
      </c>
      <c r="H7489" t="s">
        <v>122</v>
      </c>
      <c r="I7489" t="s">
        <v>38</v>
      </c>
      <c r="J7489" t="s">
        <v>264</v>
      </c>
      <c r="K7489" t="s">
        <v>2720</v>
      </c>
      <c r="L7489">
        <v>3820</v>
      </c>
      <c r="M7489" t="s">
        <v>168</v>
      </c>
      <c r="N7489" t="s">
        <v>5278</v>
      </c>
      <c r="O7489" t="s">
        <v>90</v>
      </c>
      <c r="P7489" t="s">
        <v>181</v>
      </c>
      <c r="Q7489" t="s">
        <v>5279</v>
      </c>
      <c r="R7489" s="1">
        <v>2249.91</v>
      </c>
      <c r="S7489">
        <v>9</v>
      </c>
      <c r="T7489">
        <f t="shared" si="116"/>
        <v>31</v>
      </c>
      <c r="U7489" t="s">
        <v>75</v>
      </c>
      <c r="V7489">
        <v>0</v>
      </c>
      <c r="W7489">
        <v>0</v>
      </c>
      <c r="X7489" s="1">
        <v>0</v>
      </c>
      <c r="Y7489" s="1">
        <v>2249.91</v>
      </c>
      <c r="Z7489" t="s">
        <v>53</v>
      </c>
      <c r="AA7489" s="2">
        <v>517.47929999999997</v>
      </c>
      <c r="AB7489" s="3">
        <v>0.23</v>
      </c>
      <c r="AC7489" s="1">
        <v>-1732.4306999999999</v>
      </c>
      <c r="AD7489">
        <v>5</v>
      </c>
      <c r="AE7489">
        <v>5</v>
      </c>
      <c r="AF7489" t="s">
        <v>48</v>
      </c>
      <c r="AG7489">
        <v>2015</v>
      </c>
      <c r="AH7489">
        <f>COUNTBLANK(datos[[#This Row],[Row ID]:[Year sales]])</f>
        <v>0</v>
      </c>
    </row>
    <row r="7490" spans="1:34" x14ac:dyDescent="0.3">
      <c r="A7490">
        <v>7489</v>
      </c>
      <c r="B7490" t="s">
        <v>9532</v>
      </c>
      <c r="C7490" s="4">
        <v>42357</v>
      </c>
      <c r="D7490" s="4">
        <v>42362</v>
      </c>
      <c r="E7490" t="s">
        <v>34</v>
      </c>
      <c r="F7490" t="s">
        <v>2743</v>
      </c>
      <c r="G7490" t="s">
        <v>2744</v>
      </c>
      <c r="H7490" t="s">
        <v>122</v>
      </c>
      <c r="I7490" t="s">
        <v>38</v>
      </c>
      <c r="J7490" t="s">
        <v>264</v>
      </c>
      <c r="K7490" t="s">
        <v>2720</v>
      </c>
      <c r="L7490">
        <v>3820</v>
      </c>
      <c r="M7490" t="s">
        <v>168</v>
      </c>
      <c r="N7490" t="s">
        <v>924</v>
      </c>
      <c r="O7490" t="s">
        <v>43</v>
      </c>
      <c r="P7490" t="s">
        <v>73</v>
      </c>
      <c r="Q7490" t="s">
        <v>925</v>
      </c>
      <c r="R7490" s="1">
        <v>1053.164</v>
      </c>
      <c r="S7490">
        <v>4</v>
      </c>
      <c r="T7490">
        <f t="shared" ref="T7490:T7553" si="117">SUMIF(Q:Q, Q7490, S:S)</f>
        <v>46</v>
      </c>
      <c r="U7490" t="s">
        <v>52</v>
      </c>
      <c r="V7490">
        <v>0.3</v>
      </c>
      <c r="W7490">
        <v>315.94919999999996</v>
      </c>
      <c r="X7490" s="1">
        <v>-315.94920000000002</v>
      </c>
      <c r="Y7490" s="1">
        <v>1369.1132</v>
      </c>
      <c r="Z7490" t="s">
        <v>53</v>
      </c>
      <c r="AA7490" s="2">
        <v>-105.3164</v>
      </c>
      <c r="AB7490" s="3">
        <v>-0.1</v>
      </c>
      <c r="AC7490" s="1">
        <v>-842.53120000000001</v>
      </c>
      <c r="AD7490">
        <v>5</v>
      </c>
      <c r="AE7490">
        <v>5</v>
      </c>
      <c r="AF7490" t="s">
        <v>48</v>
      </c>
      <c r="AG7490">
        <v>2015</v>
      </c>
      <c r="AH7490">
        <f>COUNTBLANK(datos[[#This Row],[Row ID]:[Year sales]])</f>
        <v>0</v>
      </c>
    </row>
    <row r="7491" spans="1:34" x14ac:dyDescent="0.3">
      <c r="A7491">
        <v>7490</v>
      </c>
      <c r="B7491" t="s">
        <v>9533</v>
      </c>
      <c r="C7491" s="4">
        <v>43044</v>
      </c>
      <c r="D7491" s="4">
        <v>43048</v>
      </c>
      <c r="E7491" t="s">
        <v>67</v>
      </c>
      <c r="F7491" t="s">
        <v>7186</v>
      </c>
      <c r="G7491" t="s">
        <v>7187</v>
      </c>
      <c r="H7491" t="s">
        <v>37</v>
      </c>
      <c r="I7491" t="s">
        <v>38</v>
      </c>
      <c r="J7491" t="s">
        <v>969</v>
      </c>
      <c r="K7491" t="s">
        <v>59</v>
      </c>
      <c r="L7491">
        <v>92105</v>
      </c>
      <c r="M7491" t="s">
        <v>60</v>
      </c>
      <c r="N7491" t="s">
        <v>3380</v>
      </c>
      <c r="O7491" t="s">
        <v>62</v>
      </c>
      <c r="P7491" t="s">
        <v>110</v>
      </c>
      <c r="Q7491" t="s">
        <v>3381</v>
      </c>
      <c r="R7491" s="1">
        <v>12.96</v>
      </c>
      <c r="S7491">
        <v>2</v>
      </c>
      <c r="T7491">
        <f t="shared" si="117"/>
        <v>28</v>
      </c>
      <c r="U7491" t="s">
        <v>46</v>
      </c>
      <c r="V7491">
        <v>0</v>
      </c>
      <c r="W7491">
        <v>0</v>
      </c>
      <c r="X7491" s="1">
        <v>0</v>
      </c>
      <c r="Y7491" s="1">
        <v>12.96</v>
      </c>
      <c r="Z7491" t="s">
        <v>65</v>
      </c>
      <c r="AA7491" s="2">
        <v>6.2207999999999997</v>
      </c>
      <c r="AB7491" s="3">
        <v>0.47999999999999993</v>
      </c>
      <c r="AC7491" s="1">
        <v>-6.7392000000000003</v>
      </c>
      <c r="AD7491">
        <v>4</v>
      </c>
      <c r="AE7491">
        <v>4</v>
      </c>
      <c r="AF7491" t="s">
        <v>48</v>
      </c>
      <c r="AG7491">
        <v>2017</v>
      </c>
      <c r="AH7491">
        <f>COUNTBLANK(datos[[#This Row],[Row ID]:[Year sales]])</f>
        <v>0</v>
      </c>
    </row>
    <row r="7492" spans="1:34" x14ac:dyDescent="0.3">
      <c r="A7492">
        <v>7491</v>
      </c>
      <c r="B7492" t="s">
        <v>9534</v>
      </c>
      <c r="C7492" s="4">
        <v>42257</v>
      </c>
      <c r="D7492" s="4">
        <v>42263</v>
      </c>
      <c r="E7492" t="s">
        <v>67</v>
      </c>
      <c r="F7492" t="s">
        <v>1193</v>
      </c>
      <c r="G7492" t="s">
        <v>1194</v>
      </c>
      <c r="H7492" t="s">
        <v>57</v>
      </c>
      <c r="I7492" t="s">
        <v>38</v>
      </c>
      <c r="J7492" t="s">
        <v>58</v>
      </c>
      <c r="K7492" t="s">
        <v>59</v>
      </c>
      <c r="L7492">
        <v>90032</v>
      </c>
      <c r="M7492" t="s">
        <v>60</v>
      </c>
      <c r="N7492" t="s">
        <v>432</v>
      </c>
      <c r="O7492" t="s">
        <v>43</v>
      </c>
      <c r="P7492" t="s">
        <v>83</v>
      </c>
      <c r="Q7492" t="s">
        <v>433</v>
      </c>
      <c r="R7492" s="1">
        <v>106.68</v>
      </c>
      <c r="S7492">
        <v>6</v>
      </c>
      <c r="T7492">
        <f t="shared" si="117"/>
        <v>20</v>
      </c>
      <c r="U7492" t="s">
        <v>75</v>
      </c>
      <c r="V7492">
        <v>0</v>
      </c>
      <c r="W7492">
        <v>0</v>
      </c>
      <c r="X7492" s="1">
        <v>0</v>
      </c>
      <c r="Y7492" s="1">
        <v>106.68</v>
      </c>
      <c r="Z7492" t="s">
        <v>99</v>
      </c>
      <c r="AA7492" s="2">
        <v>33.070799999999998</v>
      </c>
      <c r="AB7492" s="3">
        <v>0.30999999999999994</v>
      </c>
      <c r="AC7492" s="1">
        <v>-73.609200000000001</v>
      </c>
      <c r="AD7492">
        <v>6</v>
      </c>
      <c r="AE7492">
        <v>6</v>
      </c>
      <c r="AF7492" t="s">
        <v>48</v>
      </c>
      <c r="AG7492">
        <v>2015</v>
      </c>
      <c r="AH7492">
        <f>COUNTBLANK(datos[[#This Row],[Row ID]:[Year sales]])</f>
        <v>0</v>
      </c>
    </row>
    <row r="7493" spans="1:34" x14ac:dyDescent="0.3">
      <c r="A7493">
        <v>7492</v>
      </c>
      <c r="B7493" t="s">
        <v>9535</v>
      </c>
      <c r="C7493" s="4">
        <v>43055</v>
      </c>
      <c r="D7493" s="4">
        <v>43055</v>
      </c>
      <c r="E7493" t="s">
        <v>1312</v>
      </c>
      <c r="F7493" t="s">
        <v>4174</v>
      </c>
      <c r="G7493" t="s">
        <v>4175</v>
      </c>
      <c r="H7493" t="s">
        <v>37</v>
      </c>
      <c r="I7493" t="s">
        <v>38</v>
      </c>
      <c r="J7493" t="s">
        <v>8536</v>
      </c>
      <c r="K7493" t="s">
        <v>287</v>
      </c>
      <c r="L7493">
        <v>13501</v>
      </c>
      <c r="M7493" t="s">
        <v>168</v>
      </c>
      <c r="N7493" t="s">
        <v>8162</v>
      </c>
      <c r="O7493" t="s">
        <v>90</v>
      </c>
      <c r="P7493" t="s">
        <v>91</v>
      </c>
      <c r="Q7493" t="s">
        <v>8163</v>
      </c>
      <c r="R7493" s="1">
        <v>119.94</v>
      </c>
      <c r="S7493">
        <v>6</v>
      </c>
      <c r="T7493">
        <f t="shared" si="117"/>
        <v>12</v>
      </c>
      <c r="U7493" t="s">
        <v>75</v>
      </c>
      <c r="V7493">
        <v>0</v>
      </c>
      <c r="W7493">
        <v>0</v>
      </c>
      <c r="X7493" s="1">
        <v>0</v>
      </c>
      <c r="Y7493" s="1">
        <v>119.94</v>
      </c>
      <c r="Z7493" t="s">
        <v>99</v>
      </c>
      <c r="AA7493" s="2">
        <v>5.9969999999999999</v>
      </c>
      <c r="AB7493" s="3">
        <v>0.05</v>
      </c>
      <c r="AC7493" s="1">
        <v>-113.943</v>
      </c>
      <c r="AD7493">
        <v>0</v>
      </c>
      <c r="AE7493">
        <v>0</v>
      </c>
      <c r="AF7493" t="s">
        <v>48</v>
      </c>
      <c r="AG7493">
        <v>2017</v>
      </c>
      <c r="AH7493">
        <f>COUNTBLANK(datos[[#This Row],[Row ID]:[Year sales]])</f>
        <v>0</v>
      </c>
    </row>
    <row r="7494" spans="1:34" x14ac:dyDescent="0.3">
      <c r="A7494">
        <v>7493</v>
      </c>
      <c r="B7494" t="s">
        <v>9536</v>
      </c>
      <c r="C7494" s="4">
        <v>42989</v>
      </c>
      <c r="D7494" s="4">
        <v>42994</v>
      </c>
      <c r="E7494" t="s">
        <v>67</v>
      </c>
      <c r="F7494" t="s">
        <v>6479</v>
      </c>
      <c r="G7494" t="s">
        <v>6480</v>
      </c>
      <c r="H7494" t="s">
        <v>37</v>
      </c>
      <c r="I7494" t="s">
        <v>38</v>
      </c>
      <c r="J7494" t="s">
        <v>204</v>
      </c>
      <c r="K7494" t="s">
        <v>124</v>
      </c>
      <c r="L7494">
        <v>77070</v>
      </c>
      <c r="M7494" t="s">
        <v>125</v>
      </c>
      <c r="N7494" t="s">
        <v>6009</v>
      </c>
      <c r="O7494" t="s">
        <v>62</v>
      </c>
      <c r="P7494" t="s">
        <v>110</v>
      </c>
      <c r="Q7494" t="s">
        <v>6010</v>
      </c>
      <c r="R7494" s="1">
        <v>10.272</v>
      </c>
      <c r="S7494">
        <v>3</v>
      </c>
      <c r="T7494">
        <f t="shared" si="117"/>
        <v>12</v>
      </c>
      <c r="U7494" t="s">
        <v>52</v>
      </c>
      <c r="V7494">
        <v>0.2</v>
      </c>
      <c r="W7494">
        <v>2.0544000000000002</v>
      </c>
      <c r="X7494" s="1">
        <v>-2.0543999999999998</v>
      </c>
      <c r="Y7494" s="1">
        <v>12.3264</v>
      </c>
      <c r="Z7494" t="s">
        <v>65</v>
      </c>
      <c r="AA7494" s="2">
        <v>3.21</v>
      </c>
      <c r="AB7494" s="3">
        <v>0.3125</v>
      </c>
      <c r="AC7494" s="1">
        <v>-5.0076000000000001</v>
      </c>
      <c r="AD7494">
        <v>5</v>
      </c>
      <c r="AE7494">
        <v>5</v>
      </c>
      <c r="AF7494" t="s">
        <v>48</v>
      </c>
      <c r="AG7494">
        <v>2017</v>
      </c>
      <c r="AH7494">
        <f>COUNTBLANK(datos[[#This Row],[Row ID]:[Year sales]])</f>
        <v>0</v>
      </c>
    </row>
    <row r="7495" spans="1:34" x14ac:dyDescent="0.3">
      <c r="A7495">
        <v>7494</v>
      </c>
      <c r="B7495" t="s">
        <v>9536</v>
      </c>
      <c r="C7495" s="4">
        <v>42989</v>
      </c>
      <c r="D7495" s="4">
        <v>42994</v>
      </c>
      <c r="E7495" t="s">
        <v>67</v>
      </c>
      <c r="F7495" t="s">
        <v>6479</v>
      </c>
      <c r="G7495" t="s">
        <v>6480</v>
      </c>
      <c r="H7495" t="s">
        <v>37</v>
      </c>
      <c r="I7495" t="s">
        <v>38</v>
      </c>
      <c r="J7495" t="s">
        <v>204</v>
      </c>
      <c r="K7495" t="s">
        <v>124</v>
      </c>
      <c r="L7495">
        <v>77070</v>
      </c>
      <c r="M7495" t="s">
        <v>125</v>
      </c>
      <c r="N7495" t="s">
        <v>4885</v>
      </c>
      <c r="O7495" t="s">
        <v>43</v>
      </c>
      <c r="P7495" t="s">
        <v>73</v>
      </c>
      <c r="Q7495" t="s">
        <v>4886</v>
      </c>
      <c r="R7495" s="1">
        <v>512.19000000000005</v>
      </c>
      <c r="S7495">
        <v>5</v>
      </c>
      <c r="T7495">
        <f t="shared" si="117"/>
        <v>19</v>
      </c>
      <c r="U7495" t="s">
        <v>75</v>
      </c>
      <c r="V7495">
        <v>0.3</v>
      </c>
      <c r="W7495">
        <v>153.65700000000001</v>
      </c>
      <c r="X7495" s="1">
        <v>-153.65700000000001</v>
      </c>
      <c r="Y7495" s="1">
        <v>665.84700000000009</v>
      </c>
      <c r="Z7495" t="s">
        <v>53</v>
      </c>
      <c r="AA7495" s="2">
        <v>-65.852999999999994</v>
      </c>
      <c r="AB7495" s="3">
        <v>-0.12857142857142856</v>
      </c>
      <c r="AC7495" s="1">
        <v>-424.38600000000002</v>
      </c>
      <c r="AD7495">
        <v>5</v>
      </c>
      <c r="AE7495">
        <v>5</v>
      </c>
      <c r="AF7495" t="s">
        <v>48</v>
      </c>
      <c r="AG7495">
        <v>2017</v>
      </c>
      <c r="AH7495">
        <f>COUNTBLANK(datos[[#This Row],[Row ID]:[Year sales]])</f>
        <v>0</v>
      </c>
    </row>
    <row r="7496" spans="1:34" x14ac:dyDescent="0.3">
      <c r="A7496">
        <v>7495</v>
      </c>
      <c r="B7496" t="s">
        <v>9536</v>
      </c>
      <c r="C7496" s="4">
        <v>42989</v>
      </c>
      <c r="D7496" s="4">
        <v>42994</v>
      </c>
      <c r="E7496" t="s">
        <v>67</v>
      </c>
      <c r="F7496" t="s">
        <v>6479</v>
      </c>
      <c r="G7496" t="s">
        <v>6480</v>
      </c>
      <c r="H7496" t="s">
        <v>37</v>
      </c>
      <c r="I7496" t="s">
        <v>38</v>
      </c>
      <c r="J7496" t="s">
        <v>204</v>
      </c>
      <c r="K7496" t="s">
        <v>124</v>
      </c>
      <c r="L7496">
        <v>77070</v>
      </c>
      <c r="M7496" t="s">
        <v>125</v>
      </c>
      <c r="N7496" t="s">
        <v>4119</v>
      </c>
      <c r="O7496" t="s">
        <v>62</v>
      </c>
      <c r="P7496" t="s">
        <v>97</v>
      </c>
      <c r="Q7496" t="s">
        <v>4120</v>
      </c>
      <c r="R7496" s="1">
        <v>1.556</v>
      </c>
      <c r="S7496">
        <v>2</v>
      </c>
      <c r="T7496">
        <f t="shared" si="117"/>
        <v>17</v>
      </c>
      <c r="U7496" t="s">
        <v>46</v>
      </c>
      <c r="V7496">
        <v>0.8</v>
      </c>
      <c r="W7496">
        <v>1.2448000000000001</v>
      </c>
      <c r="X7496" s="1">
        <v>-1.2447999999999999</v>
      </c>
      <c r="Y7496" s="1">
        <v>2.8008000000000002</v>
      </c>
      <c r="Z7496" t="s">
        <v>65</v>
      </c>
      <c r="AA7496" s="2">
        <v>-4.2012</v>
      </c>
      <c r="AB7496" s="3">
        <v>-2.6999999999999997</v>
      </c>
      <c r="AC7496" s="1">
        <v>-4.5124000000000004</v>
      </c>
      <c r="AD7496">
        <v>5</v>
      </c>
      <c r="AE7496">
        <v>5</v>
      </c>
      <c r="AF7496" t="s">
        <v>48</v>
      </c>
      <c r="AG7496">
        <v>2017</v>
      </c>
      <c r="AH7496">
        <f>COUNTBLANK(datos[[#This Row],[Row ID]:[Year sales]])</f>
        <v>0</v>
      </c>
    </row>
    <row r="7497" spans="1:34" x14ac:dyDescent="0.3">
      <c r="A7497">
        <v>7496</v>
      </c>
      <c r="B7497" t="s">
        <v>9537</v>
      </c>
      <c r="C7497" s="4">
        <v>42930</v>
      </c>
      <c r="D7497" s="4">
        <v>42934</v>
      </c>
      <c r="E7497" t="s">
        <v>67</v>
      </c>
      <c r="F7497" t="s">
        <v>5834</v>
      </c>
      <c r="G7497" t="s">
        <v>5835</v>
      </c>
      <c r="H7497" t="s">
        <v>37</v>
      </c>
      <c r="I7497" t="s">
        <v>38</v>
      </c>
      <c r="J7497" t="s">
        <v>4000</v>
      </c>
      <c r="K7497" t="s">
        <v>59</v>
      </c>
      <c r="L7497">
        <v>92683</v>
      </c>
      <c r="M7497" t="s">
        <v>60</v>
      </c>
      <c r="N7497" t="s">
        <v>2989</v>
      </c>
      <c r="O7497" t="s">
        <v>62</v>
      </c>
      <c r="P7497" t="s">
        <v>94</v>
      </c>
      <c r="Q7497" t="s">
        <v>2990</v>
      </c>
      <c r="R7497" s="1">
        <v>4.4480000000000004</v>
      </c>
      <c r="S7497">
        <v>2</v>
      </c>
      <c r="T7497">
        <f t="shared" si="117"/>
        <v>29</v>
      </c>
      <c r="U7497" t="s">
        <v>46</v>
      </c>
      <c r="V7497">
        <v>0.2</v>
      </c>
      <c r="W7497">
        <v>0.88960000000000017</v>
      </c>
      <c r="X7497" s="1">
        <v>-0.88959999999999995</v>
      </c>
      <c r="Y7497" s="1">
        <v>5.3376000000000001</v>
      </c>
      <c r="Z7497" t="s">
        <v>65</v>
      </c>
      <c r="AA7497" s="2">
        <v>1.4456</v>
      </c>
      <c r="AB7497" s="3">
        <v>0.32499999999999996</v>
      </c>
      <c r="AC7497" s="1">
        <v>-2.1128</v>
      </c>
      <c r="AD7497">
        <v>4</v>
      </c>
      <c r="AE7497">
        <v>4</v>
      </c>
      <c r="AF7497" t="s">
        <v>48</v>
      </c>
      <c r="AG7497">
        <v>2017</v>
      </c>
      <c r="AH7497">
        <f>COUNTBLANK(datos[[#This Row],[Row ID]:[Year sales]])</f>
        <v>0</v>
      </c>
    </row>
    <row r="7498" spans="1:34" x14ac:dyDescent="0.3">
      <c r="A7498">
        <v>7497</v>
      </c>
      <c r="B7498" t="s">
        <v>9537</v>
      </c>
      <c r="C7498" s="4">
        <v>42930</v>
      </c>
      <c r="D7498" s="4">
        <v>42934</v>
      </c>
      <c r="E7498" t="s">
        <v>67</v>
      </c>
      <c r="F7498" t="s">
        <v>5834</v>
      </c>
      <c r="G7498" t="s">
        <v>5835</v>
      </c>
      <c r="H7498" t="s">
        <v>37</v>
      </c>
      <c r="I7498" t="s">
        <v>38</v>
      </c>
      <c r="J7498" t="s">
        <v>4000</v>
      </c>
      <c r="K7498" t="s">
        <v>59</v>
      </c>
      <c r="L7498">
        <v>92683</v>
      </c>
      <c r="M7498" t="s">
        <v>60</v>
      </c>
      <c r="N7498" t="s">
        <v>2904</v>
      </c>
      <c r="O7498" t="s">
        <v>43</v>
      </c>
      <c r="P7498" t="s">
        <v>83</v>
      </c>
      <c r="Q7498" t="s">
        <v>2905</v>
      </c>
      <c r="R7498" s="1">
        <v>276.69</v>
      </c>
      <c r="S7498">
        <v>3</v>
      </c>
      <c r="T7498">
        <f t="shared" si="117"/>
        <v>26</v>
      </c>
      <c r="U7498" t="s">
        <v>52</v>
      </c>
      <c r="V7498">
        <v>0</v>
      </c>
      <c r="W7498">
        <v>0</v>
      </c>
      <c r="X7498" s="1">
        <v>0</v>
      </c>
      <c r="Y7498" s="1">
        <v>276.69</v>
      </c>
      <c r="Z7498" t="s">
        <v>47</v>
      </c>
      <c r="AA7498" s="2">
        <v>49.804200000000002</v>
      </c>
      <c r="AB7498" s="3">
        <v>0.18</v>
      </c>
      <c r="AC7498" s="1">
        <v>-226.88579999999999</v>
      </c>
      <c r="AD7498">
        <v>4</v>
      </c>
      <c r="AE7498">
        <v>4</v>
      </c>
      <c r="AF7498" t="s">
        <v>48</v>
      </c>
      <c r="AG7498">
        <v>2017</v>
      </c>
      <c r="AH7498">
        <f>COUNTBLANK(datos[[#This Row],[Row ID]:[Year sales]])</f>
        <v>0</v>
      </c>
    </row>
    <row r="7499" spans="1:34" x14ac:dyDescent="0.3">
      <c r="A7499">
        <v>7498</v>
      </c>
      <c r="B7499" t="s">
        <v>9537</v>
      </c>
      <c r="C7499" s="4">
        <v>42930</v>
      </c>
      <c r="D7499" s="4">
        <v>42934</v>
      </c>
      <c r="E7499" t="s">
        <v>67</v>
      </c>
      <c r="F7499" t="s">
        <v>5834</v>
      </c>
      <c r="G7499" t="s">
        <v>5835</v>
      </c>
      <c r="H7499" t="s">
        <v>37</v>
      </c>
      <c r="I7499" t="s">
        <v>38</v>
      </c>
      <c r="J7499" t="s">
        <v>4000</v>
      </c>
      <c r="K7499" t="s">
        <v>59</v>
      </c>
      <c r="L7499">
        <v>92683</v>
      </c>
      <c r="M7499" t="s">
        <v>60</v>
      </c>
      <c r="N7499" t="s">
        <v>1251</v>
      </c>
      <c r="O7499" t="s">
        <v>62</v>
      </c>
      <c r="P7499" t="s">
        <v>289</v>
      </c>
      <c r="Q7499" t="s">
        <v>1252</v>
      </c>
      <c r="R7499" s="1">
        <v>4.96</v>
      </c>
      <c r="S7499">
        <v>4</v>
      </c>
      <c r="T7499">
        <f t="shared" si="117"/>
        <v>13</v>
      </c>
      <c r="U7499" t="s">
        <v>52</v>
      </c>
      <c r="V7499">
        <v>0</v>
      </c>
      <c r="W7499">
        <v>0</v>
      </c>
      <c r="X7499" s="1">
        <v>0</v>
      </c>
      <c r="Y7499" s="1">
        <v>4.96</v>
      </c>
      <c r="Z7499" t="s">
        <v>65</v>
      </c>
      <c r="AA7499" s="2">
        <v>2.3311999999999999</v>
      </c>
      <c r="AB7499" s="3">
        <v>0.47</v>
      </c>
      <c r="AC7499" s="1">
        <v>-2.6288</v>
      </c>
      <c r="AD7499">
        <v>4</v>
      </c>
      <c r="AE7499">
        <v>4</v>
      </c>
      <c r="AF7499" t="s">
        <v>48</v>
      </c>
      <c r="AG7499">
        <v>2017</v>
      </c>
      <c r="AH7499">
        <f>COUNTBLANK(datos[[#This Row],[Row ID]:[Year sales]])</f>
        <v>0</v>
      </c>
    </row>
    <row r="7500" spans="1:34" x14ac:dyDescent="0.3">
      <c r="A7500">
        <v>7499</v>
      </c>
      <c r="B7500" t="s">
        <v>9537</v>
      </c>
      <c r="C7500" s="4">
        <v>42930</v>
      </c>
      <c r="D7500" s="4">
        <v>42934</v>
      </c>
      <c r="E7500" t="s">
        <v>67</v>
      </c>
      <c r="F7500" t="s">
        <v>5834</v>
      </c>
      <c r="G7500" t="s">
        <v>5835</v>
      </c>
      <c r="H7500" t="s">
        <v>37</v>
      </c>
      <c r="I7500" t="s">
        <v>38</v>
      </c>
      <c r="J7500" t="s">
        <v>4000</v>
      </c>
      <c r="K7500" t="s">
        <v>59</v>
      </c>
      <c r="L7500">
        <v>92683</v>
      </c>
      <c r="M7500" t="s">
        <v>60</v>
      </c>
      <c r="N7500" t="s">
        <v>195</v>
      </c>
      <c r="O7500" t="s">
        <v>62</v>
      </c>
      <c r="P7500" t="s">
        <v>86</v>
      </c>
      <c r="Q7500" t="s">
        <v>196</v>
      </c>
      <c r="R7500" s="1">
        <v>71.92</v>
      </c>
      <c r="S7500">
        <v>4</v>
      </c>
      <c r="T7500">
        <f t="shared" si="117"/>
        <v>30</v>
      </c>
      <c r="U7500" t="s">
        <v>52</v>
      </c>
      <c r="V7500">
        <v>0</v>
      </c>
      <c r="W7500">
        <v>0</v>
      </c>
      <c r="X7500" s="1">
        <v>0</v>
      </c>
      <c r="Y7500" s="1">
        <v>71.92</v>
      </c>
      <c r="Z7500" t="s">
        <v>99</v>
      </c>
      <c r="AA7500" s="2">
        <v>20.8568</v>
      </c>
      <c r="AB7500" s="3">
        <v>0.28999999999999998</v>
      </c>
      <c r="AC7500" s="1">
        <v>-51.063200000000002</v>
      </c>
      <c r="AD7500">
        <v>4</v>
      </c>
      <c r="AE7500">
        <v>4</v>
      </c>
      <c r="AF7500" t="s">
        <v>48</v>
      </c>
      <c r="AG7500">
        <v>2017</v>
      </c>
      <c r="AH7500">
        <f>COUNTBLANK(datos[[#This Row],[Row ID]:[Year sales]])</f>
        <v>0</v>
      </c>
    </row>
    <row r="7501" spans="1:34" x14ac:dyDescent="0.3">
      <c r="A7501">
        <v>7500</v>
      </c>
      <c r="B7501" t="s">
        <v>9537</v>
      </c>
      <c r="C7501" s="4">
        <v>42930</v>
      </c>
      <c r="D7501" s="4">
        <v>42934</v>
      </c>
      <c r="E7501" t="s">
        <v>67</v>
      </c>
      <c r="F7501" t="s">
        <v>5834</v>
      </c>
      <c r="G7501" t="s">
        <v>5835</v>
      </c>
      <c r="H7501" t="s">
        <v>37</v>
      </c>
      <c r="I7501" t="s">
        <v>38</v>
      </c>
      <c r="J7501" t="s">
        <v>4000</v>
      </c>
      <c r="K7501" t="s">
        <v>59</v>
      </c>
      <c r="L7501">
        <v>92683</v>
      </c>
      <c r="M7501" t="s">
        <v>60</v>
      </c>
      <c r="N7501" t="s">
        <v>843</v>
      </c>
      <c r="O7501" t="s">
        <v>43</v>
      </c>
      <c r="P7501" t="s">
        <v>83</v>
      </c>
      <c r="Q7501" t="s">
        <v>844</v>
      </c>
      <c r="R7501" s="1">
        <v>18.84</v>
      </c>
      <c r="S7501">
        <v>3</v>
      </c>
      <c r="T7501">
        <f t="shared" si="117"/>
        <v>25</v>
      </c>
      <c r="U7501" t="s">
        <v>52</v>
      </c>
      <c r="V7501">
        <v>0</v>
      </c>
      <c r="W7501">
        <v>0</v>
      </c>
      <c r="X7501" s="1">
        <v>0</v>
      </c>
      <c r="Y7501" s="1">
        <v>18.84</v>
      </c>
      <c r="Z7501" t="s">
        <v>65</v>
      </c>
      <c r="AA7501" s="2">
        <v>7.9127999999999998</v>
      </c>
      <c r="AB7501" s="3">
        <v>0.42</v>
      </c>
      <c r="AC7501" s="1">
        <v>-10.927199999999999</v>
      </c>
      <c r="AD7501">
        <v>4</v>
      </c>
      <c r="AE7501">
        <v>4</v>
      </c>
      <c r="AF7501" t="s">
        <v>48</v>
      </c>
      <c r="AG7501">
        <v>2017</v>
      </c>
      <c r="AH7501">
        <f>COUNTBLANK(datos[[#This Row],[Row ID]:[Year sales]])</f>
        <v>0</v>
      </c>
    </row>
    <row r="7502" spans="1:34" x14ac:dyDescent="0.3">
      <c r="A7502">
        <v>7501</v>
      </c>
      <c r="B7502" t="s">
        <v>9537</v>
      </c>
      <c r="C7502" s="4">
        <v>42930</v>
      </c>
      <c r="D7502" s="4">
        <v>42934</v>
      </c>
      <c r="E7502" t="s">
        <v>67</v>
      </c>
      <c r="F7502" t="s">
        <v>5834</v>
      </c>
      <c r="G7502" t="s">
        <v>5835</v>
      </c>
      <c r="H7502" t="s">
        <v>37</v>
      </c>
      <c r="I7502" t="s">
        <v>38</v>
      </c>
      <c r="J7502" t="s">
        <v>4000</v>
      </c>
      <c r="K7502" t="s">
        <v>59</v>
      </c>
      <c r="L7502">
        <v>92683</v>
      </c>
      <c r="M7502" t="s">
        <v>60</v>
      </c>
      <c r="N7502" t="s">
        <v>1720</v>
      </c>
      <c r="O7502" t="s">
        <v>90</v>
      </c>
      <c r="P7502" t="s">
        <v>181</v>
      </c>
      <c r="Q7502" t="s">
        <v>1721</v>
      </c>
      <c r="R7502" s="1">
        <v>140.97</v>
      </c>
      <c r="S7502">
        <v>3</v>
      </c>
      <c r="T7502">
        <f t="shared" si="117"/>
        <v>13</v>
      </c>
      <c r="U7502" t="s">
        <v>52</v>
      </c>
      <c r="V7502">
        <v>0</v>
      </c>
      <c r="W7502">
        <v>0</v>
      </c>
      <c r="X7502" s="1">
        <v>0</v>
      </c>
      <c r="Y7502" s="1">
        <v>140.97</v>
      </c>
      <c r="Z7502" t="s">
        <v>99</v>
      </c>
      <c r="AA7502" s="2">
        <v>19.735800000000001</v>
      </c>
      <c r="AB7502" s="3">
        <v>0.14000000000000001</v>
      </c>
      <c r="AC7502" s="1">
        <v>-121.2342</v>
      </c>
      <c r="AD7502">
        <v>4</v>
      </c>
      <c r="AE7502">
        <v>4</v>
      </c>
      <c r="AF7502" t="s">
        <v>48</v>
      </c>
      <c r="AG7502">
        <v>2017</v>
      </c>
      <c r="AH7502">
        <f>COUNTBLANK(datos[[#This Row],[Row ID]:[Year sales]])</f>
        <v>0</v>
      </c>
    </row>
    <row r="7503" spans="1:34" x14ac:dyDescent="0.3">
      <c r="A7503">
        <v>7502</v>
      </c>
      <c r="B7503" t="s">
        <v>9537</v>
      </c>
      <c r="C7503" s="4">
        <v>42930</v>
      </c>
      <c r="D7503" s="4">
        <v>42934</v>
      </c>
      <c r="E7503" t="s">
        <v>67</v>
      </c>
      <c r="F7503" t="s">
        <v>5834</v>
      </c>
      <c r="G7503" t="s">
        <v>5835</v>
      </c>
      <c r="H7503" t="s">
        <v>37</v>
      </c>
      <c r="I7503" t="s">
        <v>38</v>
      </c>
      <c r="J7503" t="s">
        <v>4000</v>
      </c>
      <c r="K7503" t="s">
        <v>59</v>
      </c>
      <c r="L7503">
        <v>92683</v>
      </c>
      <c r="M7503" t="s">
        <v>60</v>
      </c>
      <c r="N7503" t="s">
        <v>212</v>
      </c>
      <c r="O7503" t="s">
        <v>90</v>
      </c>
      <c r="P7503" t="s">
        <v>91</v>
      </c>
      <c r="Q7503" t="s">
        <v>213</v>
      </c>
      <c r="R7503" s="1">
        <v>470.37599999999998</v>
      </c>
      <c r="S7503">
        <v>3</v>
      </c>
      <c r="T7503">
        <f t="shared" si="117"/>
        <v>32</v>
      </c>
      <c r="U7503" t="s">
        <v>52</v>
      </c>
      <c r="V7503">
        <v>0.2</v>
      </c>
      <c r="W7503">
        <v>94.075199999999995</v>
      </c>
      <c r="X7503" s="1">
        <v>-94.075199999999995</v>
      </c>
      <c r="Y7503" s="1">
        <v>564.45119999999997</v>
      </c>
      <c r="Z7503" t="s">
        <v>53</v>
      </c>
      <c r="AA7503" s="2">
        <v>52.917299999999997</v>
      </c>
      <c r="AB7503" s="3">
        <v>0.1125</v>
      </c>
      <c r="AC7503" s="1">
        <v>-323.38350000000003</v>
      </c>
      <c r="AD7503">
        <v>4</v>
      </c>
      <c r="AE7503">
        <v>4</v>
      </c>
      <c r="AF7503" t="s">
        <v>48</v>
      </c>
      <c r="AG7503">
        <v>2017</v>
      </c>
      <c r="AH7503">
        <f>COUNTBLANK(datos[[#This Row],[Row ID]:[Year sales]])</f>
        <v>0</v>
      </c>
    </row>
    <row r="7504" spans="1:34" x14ac:dyDescent="0.3">
      <c r="A7504">
        <v>7503</v>
      </c>
      <c r="B7504" t="s">
        <v>9538</v>
      </c>
      <c r="C7504" s="4">
        <v>42824</v>
      </c>
      <c r="D7504" s="4">
        <v>42824</v>
      </c>
      <c r="E7504" t="s">
        <v>1312</v>
      </c>
      <c r="F7504" t="s">
        <v>4075</v>
      </c>
      <c r="G7504" t="s">
        <v>4076</v>
      </c>
      <c r="H7504" t="s">
        <v>37</v>
      </c>
      <c r="I7504" t="s">
        <v>38</v>
      </c>
      <c r="J7504" t="s">
        <v>58</v>
      </c>
      <c r="K7504" t="s">
        <v>59</v>
      </c>
      <c r="L7504">
        <v>90036</v>
      </c>
      <c r="M7504" t="s">
        <v>60</v>
      </c>
      <c r="N7504" t="s">
        <v>5233</v>
      </c>
      <c r="O7504" t="s">
        <v>62</v>
      </c>
      <c r="P7504" t="s">
        <v>86</v>
      </c>
      <c r="Q7504" t="s">
        <v>5234</v>
      </c>
      <c r="R7504" s="1">
        <v>6.08</v>
      </c>
      <c r="S7504">
        <v>2</v>
      </c>
      <c r="T7504">
        <f t="shared" si="117"/>
        <v>30</v>
      </c>
      <c r="U7504" t="s">
        <v>46</v>
      </c>
      <c r="V7504">
        <v>0</v>
      </c>
      <c r="W7504">
        <v>0</v>
      </c>
      <c r="X7504" s="1">
        <v>0</v>
      </c>
      <c r="Y7504" s="1">
        <v>6.08</v>
      </c>
      <c r="Z7504" t="s">
        <v>65</v>
      </c>
      <c r="AA7504" s="2">
        <v>2.0672000000000001</v>
      </c>
      <c r="AB7504" s="3">
        <v>0.34</v>
      </c>
      <c r="AC7504" s="1">
        <v>-4.0128000000000004</v>
      </c>
      <c r="AD7504">
        <v>0</v>
      </c>
      <c r="AE7504">
        <v>0</v>
      </c>
      <c r="AF7504" t="s">
        <v>48</v>
      </c>
      <c r="AG7504">
        <v>2017</v>
      </c>
      <c r="AH7504">
        <f>COUNTBLANK(datos[[#This Row],[Row ID]:[Year sales]])</f>
        <v>0</v>
      </c>
    </row>
    <row r="7505" spans="1:34" x14ac:dyDescent="0.3">
      <c r="A7505">
        <v>7504</v>
      </c>
      <c r="B7505" t="s">
        <v>9538</v>
      </c>
      <c r="C7505" s="4">
        <v>42824</v>
      </c>
      <c r="D7505" s="4">
        <v>42824</v>
      </c>
      <c r="E7505" t="s">
        <v>1312</v>
      </c>
      <c r="F7505" t="s">
        <v>4075</v>
      </c>
      <c r="G7505" t="s">
        <v>4076</v>
      </c>
      <c r="H7505" t="s">
        <v>37</v>
      </c>
      <c r="I7505" t="s">
        <v>38</v>
      </c>
      <c r="J7505" t="s">
        <v>58</v>
      </c>
      <c r="K7505" t="s">
        <v>59</v>
      </c>
      <c r="L7505">
        <v>90036</v>
      </c>
      <c r="M7505" t="s">
        <v>60</v>
      </c>
      <c r="N7505" t="s">
        <v>291</v>
      </c>
      <c r="O7505" t="s">
        <v>90</v>
      </c>
      <c r="P7505" t="s">
        <v>91</v>
      </c>
      <c r="Q7505" t="s">
        <v>292</v>
      </c>
      <c r="R7505" s="1">
        <v>164.792</v>
      </c>
      <c r="S7505">
        <v>1</v>
      </c>
      <c r="T7505">
        <f t="shared" si="117"/>
        <v>10</v>
      </c>
      <c r="U7505" t="s">
        <v>46</v>
      </c>
      <c r="V7505">
        <v>0.2</v>
      </c>
      <c r="W7505">
        <v>32.958400000000005</v>
      </c>
      <c r="X7505" s="1">
        <v>-32.958399999999997</v>
      </c>
      <c r="Y7505" s="1">
        <v>197.75040000000001</v>
      </c>
      <c r="Z7505" t="s">
        <v>99</v>
      </c>
      <c r="AA7505" s="2">
        <v>18.539100000000001</v>
      </c>
      <c r="AB7505" s="3">
        <v>0.1125</v>
      </c>
      <c r="AC7505" s="1">
        <v>-113.2945</v>
      </c>
      <c r="AD7505">
        <v>0</v>
      </c>
      <c r="AE7505">
        <v>0</v>
      </c>
      <c r="AF7505" t="s">
        <v>48</v>
      </c>
      <c r="AG7505">
        <v>2017</v>
      </c>
      <c r="AH7505">
        <f>COUNTBLANK(datos[[#This Row],[Row ID]:[Year sales]])</f>
        <v>0</v>
      </c>
    </row>
    <row r="7506" spans="1:34" x14ac:dyDescent="0.3">
      <c r="A7506">
        <v>7505</v>
      </c>
      <c r="B7506" t="s">
        <v>9539</v>
      </c>
      <c r="C7506" s="4">
        <v>42400</v>
      </c>
      <c r="D7506" s="4">
        <v>42404</v>
      </c>
      <c r="E7506" t="s">
        <v>34</v>
      </c>
      <c r="F7506" t="s">
        <v>8185</v>
      </c>
      <c r="G7506" t="s">
        <v>8186</v>
      </c>
      <c r="H7506" t="s">
        <v>57</v>
      </c>
      <c r="I7506" t="s">
        <v>38</v>
      </c>
      <c r="J7506" t="s">
        <v>9540</v>
      </c>
      <c r="K7506" t="s">
        <v>810</v>
      </c>
      <c r="L7506">
        <v>8401</v>
      </c>
      <c r="M7506" t="s">
        <v>168</v>
      </c>
      <c r="N7506" t="s">
        <v>4159</v>
      </c>
      <c r="O7506" t="s">
        <v>62</v>
      </c>
      <c r="P7506" t="s">
        <v>193</v>
      </c>
      <c r="Q7506" t="s">
        <v>691</v>
      </c>
      <c r="R7506" s="1">
        <v>23.36</v>
      </c>
      <c r="S7506">
        <v>2</v>
      </c>
      <c r="T7506">
        <f t="shared" si="117"/>
        <v>170</v>
      </c>
      <c r="U7506" t="s">
        <v>46</v>
      </c>
      <c r="V7506">
        <v>0</v>
      </c>
      <c r="W7506">
        <v>0</v>
      </c>
      <c r="X7506" s="1">
        <v>0</v>
      </c>
      <c r="Y7506" s="1">
        <v>23.36</v>
      </c>
      <c r="Z7506" t="s">
        <v>65</v>
      </c>
      <c r="AA7506" s="2">
        <v>11.68</v>
      </c>
      <c r="AB7506" s="3">
        <v>0.5</v>
      </c>
      <c r="AC7506" s="1">
        <v>-11.68</v>
      </c>
      <c r="AD7506">
        <v>4</v>
      </c>
      <c r="AE7506">
        <v>4</v>
      </c>
      <c r="AF7506" t="s">
        <v>48</v>
      </c>
      <c r="AG7506">
        <v>2016</v>
      </c>
      <c r="AH7506">
        <f>COUNTBLANK(datos[[#This Row],[Row ID]:[Year sales]])</f>
        <v>0</v>
      </c>
    </row>
    <row r="7507" spans="1:34" x14ac:dyDescent="0.3">
      <c r="A7507">
        <v>7506</v>
      </c>
      <c r="B7507" t="s">
        <v>9541</v>
      </c>
      <c r="C7507" s="4">
        <v>42894</v>
      </c>
      <c r="D7507" s="4">
        <v>42899</v>
      </c>
      <c r="E7507" t="s">
        <v>67</v>
      </c>
      <c r="F7507" t="s">
        <v>5036</v>
      </c>
      <c r="G7507" t="s">
        <v>5037</v>
      </c>
      <c r="H7507" t="s">
        <v>37</v>
      </c>
      <c r="I7507" t="s">
        <v>38</v>
      </c>
      <c r="J7507" t="s">
        <v>4317</v>
      </c>
      <c r="K7507" t="s">
        <v>231</v>
      </c>
      <c r="L7507">
        <v>60076</v>
      </c>
      <c r="M7507" t="s">
        <v>125</v>
      </c>
      <c r="N7507" t="s">
        <v>1358</v>
      </c>
      <c r="O7507" t="s">
        <v>62</v>
      </c>
      <c r="P7507" t="s">
        <v>94</v>
      </c>
      <c r="Q7507" t="s">
        <v>1359</v>
      </c>
      <c r="R7507" s="1">
        <v>12.176</v>
      </c>
      <c r="S7507">
        <v>4</v>
      </c>
      <c r="T7507">
        <f t="shared" si="117"/>
        <v>35</v>
      </c>
      <c r="U7507" t="s">
        <v>52</v>
      </c>
      <c r="V7507">
        <v>0.8</v>
      </c>
      <c r="W7507">
        <v>9.7408000000000001</v>
      </c>
      <c r="X7507" s="1">
        <v>-9.7408000000000001</v>
      </c>
      <c r="Y7507" s="1">
        <v>21.916800000000002</v>
      </c>
      <c r="Z7507" t="s">
        <v>65</v>
      </c>
      <c r="AA7507" s="2">
        <v>-18.872800000000002</v>
      </c>
      <c r="AB7507" s="3">
        <v>-1.55</v>
      </c>
      <c r="AC7507" s="1">
        <v>-21.308</v>
      </c>
      <c r="AD7507">
        <v>5</v>
      </c>
      <c r="AE7507">
        <v>5</v>
      </c>
      <c r="AF7507" t="s">
        <v>48</v>
      </c>
      <c r="AG7507">
        <v>2017</v>
      </c>
      <c r="AH7507">
        <f>COUNTBLANK(datos[[#This Row],[Row ID]:[Year sales]])</f>
        <v>0</v>
      </c>
    </row>
    <row r="7508" spans="1:34" x14ac:dyDescent="0.3">
      <c r="A7508">
        <v>7507</v>
      </c>
      <c r="B7508" t="s">
        <v>9542</v>
      </c>
      <c r="C7508" s="4">
        <v>41945</v>
      </c>
      <c r="D7508" s="4">
        <v>41949</v>
      </c>
      <c r="E7508" t="s">
        <v>67</v>
      </c>
      <c r="F7508" t="s">
        <v>1147</v>
      </c>
      <c r="G7508" t="s">
        <v>1148</v>
      </c>
      <c r="H7508" t="s">
        <v>37</v>
      </c>
      <c r="I7508" t="s">
        <v>38</v>
      </c>
      <c r="J7508" t="s">
        <v>147</v>
      </c>
      <c r="K7508" t="s">
        <v>59</v>
      </c>
      <c r="L7508">
        <v>94122</v>
      </c>
      <c r="M7508" t="s">
        <v>60</v>
      </c>
      <c r="N7508" t="s">
        <v>4537</v>
      </c>
      <c r="O7508" t="s">
        <v>90</v>
      </c>
      <c r="P7508" t="s">
        <v>91</v>
      </c>
      <c r="Q7508" t="s">
        <v>4538</v>
      </c>
      <c r="R7508" s="1">
        <v>46.384</v>
      </c>
      <c r="S7508">
        <v>2</v>
      </c>
      <c r="T7508">
        <f t="shared" si="117"/>
        <v>17</v>
      </c>
      <c r="U7508" t="s">
        <v>46</v>
      </c>
      <c r="V7508">
        <v>0.2</v>
      </c>
      <c r="W7508">
        <v>9.2767999999999997</v>
      </c>
      <c r="X7508" s="1">
        <v>-9.2767999999999997</v>
      </c>
      <c r="Y7508" s="1">
        <v>55.660800000000002</v>
      </c>
      <c r="Z7508" t="s">
        <v>99</v>
      </c>
      <c r="AA7508" s="2">
        <v>5.2182000000000004</v>
      </c>
      <c r="AB7508" s="3">
        <v>0.1125</v>
      </c>
      <c r="AC7508" s="1">
        <v>-31.888999999999999</v>
      </c>
      <c r="AD7508">
        <v>4</v>
      </c>
      <c r="AE7508">
        <v>4</v>
      </c>
      <c r="AF7508" t="s">
        <v>48</v>
      </c>
      <c r="AG7508">
        <v>2014</v>
      </c>
      <c r="AH7508">
        <f>COUNTBLANK(datos[[#This Row],[Row ID]:[Year sales]])</f>
        <v>0</v>
      </c>
    </row>
    <row r="7509" spans="1:34" x14ac:dyDescent="0.3">
      <c r="A7509">
        <v>7508</v>
      </c>
      <c r="B7509" t="s">
        <v>9542</v>
      </c>
      <c r="C7509" s="4">
        <v>41945</v>
      </c>
      <c r="D7509" s="4">
        <v>41949</v>
      </c>
      <c r="E7509" t="s">
        <v>67</v>
      </c>
      <c r="F7509" t="s">
        <v>1147</v>
      </c>
      <c r="G7509" t="s">
        <v>1148</v>
      </c>
      <c r="H7509" t="s">
        <v>37</v>
      </c>
      <c r="I7509" t="s">
        <v>38</v>
      </c>
      <c r="J7509" t="s">
        <v>147</v>
      </c>
      <c r="K7509" t="s">
        <v>59</v>
      </c>
      <c r="L7509">
        <v>94122</v>
      </c>
      <c r="M7509" t="s">
        <v>60</v>
      </c>
      <c r="N7509" t="s">
        <v>1037</v>
      </c>
      <c r="O7509" t="s">
        <v>62</v>
      </c>
      <c r="P7509" t="s">
        <v>77</v>
      </c>
      <c r="Q7509" t="s">
        <v>1038</v>
      </c>
      <c r="R7509" s="1">
        <v>362.92</v>
      </c>
      <c r="S7509">
        <v>2</v>
      </c>
      <c r="T7509">
        <f t="shared" si="117"/>
        <v>45</v>
      </c>
      <c r="U7509" t="s">
        <v>46</v>
      </c>
      <c r="V7509">
        <v>0</v>
      </c>
      <c r="W7509">
        <v>0</v>
      </c>
      <c r="X7509" s="1">
        <v>0</v>
      </c>
      <c r="Y7509" s="1">
        <v>362.92</v>
      </c>
      <c r="Z7509" t="s">
        <v>47</v>
      </c>
      <c r="AA7509" s="2">
        <v>105.24679999999999</v>
      </c>
      <c r="AB7509" s="3">
        <v>0.28999999999999998</v>
      </c>
      <c r="AC7509" s="1">
        <v>-257.67320000000001</v>
      </c>
      <c r="AD7509">
        <v>4</v>
      </c>
      <c r="AE7509">
        <v>4</v>
      </c>
      <c r="AF7509" t="s">
        <v>48</v>
      </c>
      <c r="AG7509">
        <v>2014</v>
      </c>
      <c r="AH7509">
        <f>COUNTBLANK(datos[[#This Row],[Row ID]:[Year sales]])</f>
        <v>0</v>
      </c>
    </row>
    <row r="7510" spans="1:34" x14ac:dyDescent="0.3">
      <c r="A7510">
        <v>7509</v>
      </c>
      <c r="B7510" t="s">
        <v>9543</v>
      </c>
      <c r="C7510" s="4">
        <v>42930</v>
      </c>
      <c r="D7510" s="4">
        <v>42934</v>
      </c>
      <c r="E7510" t="s">
        <v>67</v>
      </c>
      <c r="F7510" t="s">
        <v>2138</v>
      </c>
      <c r="G7510" t="s">
        <v>2139</v>
      </c>
      <c r="H7510" t="s">
        <v>37</v>
      </c>
      <c r="I7510" t="s">
        <v>38</v>
      </c>
      <c r="J7510" t="s">
        <v>517</v>
      </c>
      <c r="K7510" t="s">
        <v>518</v>
      </c>
      <c r="L7510">
        <v>43229</v>
      </c>
      <c r="M7510" t="s">
        <v>168</v>
      </c>
      <c r="N7510" t="s">
        <v>3241</v>
      </c>
      <c r="O7510" t="s">
        <v>62</v>
      </c>
      <c r="P7510" t="s">
        <v>110</v>
      </c>
      <c r="Q7510" t="s">
        <v>3242</v>
      </c>
      <c r="R7510" s="1">
        <v>9.2479999999999993</v>
      </c>
      <c r="S7510">
        <v>2</v>
      </c>
      <c r="T7510">
        <f t="shared" si="117"/>
        <v>9</v>
      </c>
      <c r="U7510" t="s">
        <v>46</v>
      </c>
      <c r="V7510">
        <v>0.2</v>
      </c>
      <c r="W7510">
        <v>1.8495999999999999</v>
      </c>
      <c r="X7510" s="1">
        <v>-1.8495999999999999</v>
      </c>
      <c r="Y7510" s="1">
        <v>11.0976</v>
      </c>
      <c r="Z7510" t="s">
        <v>65</v>
      </c>
      <c r="AA7510" s="2">
        <v>3.3523999999999998</v>
      </c>
      <c r="AB7510" s="3">
        <v>0.36249999999999999</v>
      </c>
      <c r="AC7510" s="1">
        <v>-4.0460000000000003</v>
      </c>
      <c r="AD7510">
        <v>4</v>
      </c>
      <c r="AE7510">
        <v>4</v>
      </c>
      <c r="AF7510" t="s">
        <v>48</v>
      </c>
      <c r="AG7510">
        <v>2017</v>
      </c>
      <c r="AH7510">
        <f>COUNTBLANK(datos[[#This Row],[Row ID]:[Year sales]])</f>
        <v>0</v>
      </c>
    </row>
    <row r="7511" spans="1:34" x14ac:dyDescent="0.3">
      <c r="A7511">
        <v>7510</v>
      </c>
      <c r="B7511" t="s">
        <v>9543</v>
      </c>
      <c r="C7511" s="4">
        <v>42930</v>
      </c>
      <c r="D7511" s="4">
        <v>42934</v>
      </c>
      <c r="E7511" t="s">
        <v>67</v>
      </c>
      <c r="F7511" t="s">
        <v>2138</v>
      </c>
      <c r="G7511" t="s">
        <v>2139</v>
      </c>
      <c r="H7511" t="s">
        <v>37</v>
      </c>
      <c r="I7511" t="s">
        <v>38</v>
      </c>
      <c r="J7511" t="s">
        <v>517</v>
      </c>
      <c r="K7511" t="s">
        <v>518</v>
      </c>
      <c r="L7511">
        <v>43229</v>
      </c>
      <c r="M7511" t="s">
        <v>168</v>
      </c>
      <c r="N7511" t="s">
        <v>2977</v>
      </c>
      <c r="O7511" t="s">
        <v>90</v>
      </c>
      <c r="P7511" t="s">
        <v>91</v>
      </c>
      <c r="Q7511" t="s">
        <v>2978</v>
      </c>
      <c r="R7511" s="1">
        <v>1889.9459999999999</v>
      </c>
      <c r="S7511">
        <v>9</v>
      </c>
      <c r="T7511">
        <f t="shared" si="117"/>
        <v>28</v>
      </c>
      <c r="U7511" t="s">
        <v>75</v>
      </c>
      <c r="V7511">
        <v>0.4</v>
      </c>
      <c r="W7511">
        <v>755.97839999999997</v>
      </c>
      <c r="X7511" s="1">
        <v>-755.97839999999997</v>
      </c>
      <c r="Y7511" s="1">
        <v>2645.9243999999999</v>
      </c>
      <c r="Z7511" t="s">
        <v>53</v>
      </c>
      <c r="AA7511" s="2">
        <v>-377.98919999999998</v>
      </c>
      <c r="AB7511" s="3">
        <v>-0.2</v>
      </c>
      <c r="AC7511" s="1">
        <v>-1511.9567999999999</v>
      </c>
      <c r="AD7511">
        <v>4</v>
      </c>
      <c r="AE7511">
        <v>4</v>
      </c>
      <c r="AF7511" t="s">
        <v>48</v>
      </c>
      <c r="AG7511">
        <v>2017</v>
      </c>
      <c r="AH7511">
        <f>COUNTBLANK(datos[[#This Row],[Row ID]:[Year sales]])</f>
        <v>0</v>
      </c>
    </row>
    <row r="7512" spans="1:34" x14ac:dyDescent="0.3">
      <c r="A7512">
        <v>7511</v>
      </c>
      <c r="B7512" t="s">
        <v>9543</v>
      </c>
      <c r="C7512" s="4">
        <v>42930</v>
      </c>
      <c r="D7512" s="4">
        <v>42934</v>
      </c>
      <c r="E7512" t="s">
        <v>67</v>
      </c>
      <c r="F7512" t="s">
        <v>2138</v>
      </c>
      <c r="G7512" t="s">
        <v>2139</v>
      </c>
      <c r="H7512" t="s">
        <v>37</v>
      </c>
      <c r="I7512" t="s">
        <v>38</v>
      </c>
      <c r="J7512" t="s">
        <v>517</v>
      </c>
      <c r="K7512" t="s">
        <v>518</v>
      </c>
      <c r="L7512">
        <v>43229</v>
      </c>
      <c r="M7512" t="s">
        <v>168</v>
      </c>
      <c r="N7512" t="s">
        <v>750</v>
      </c>
      <c r="O7512" t="s">
        <v>62</v>
      </c>
      <c r="P7512" t="s">
        <v>77</v>
      </c>
      <c r="Q7512" t="s">
        <v>751</v>
      </c>
      <c r="R7512" s="1">
        <v>62.04</v>
      </c>
      <c r="S7512">
        <v>5</v>
      </c>
      <c r="T7512">
        <f t="shared" si="117"/>
        <v>24</v>
      </c>
      <c r="U7512" t="s">
        <v>75</v>
      </c>
      <c r="V7512">
        <v>0.2</v>
      </c>
      <c r="W7512">
        <v>12.408000000000001</v>
      </c>
      <c r="X7512" s="1">
        <v>-12.407999999999999</v>
      </c>
      <c r="Y7512" s="1">
        <v>74.448000000000008</v>
      </c>
      <c r="Z7512" t="s">
        <v>99</v>
      </c>
      <c r="AA7512" s="2">
        <v>4.6529999999999996</v>
      </c>
      <c r="AB7512" s="3">
        <v>7.4999999999999997E-2</v>
      </c>
      <c r="AC7512" s="1">
        <v>-44.978999999999999</v>
      </c>
      <c r="AD7512">
        <v>4</v>
      </c>
      <c r="AE7512">
        <v>4</v>
      </c>
      <c r="AF7512" t="s">
        <v>48</v>
      </c>
      <c r="AG7512">
        <v>2017</v>
      </c>
      <c r="AH7512">
        <f>COUNTBLANK(datos[[#This Row],[Row ID]:[Year sales]])</f>
        <v>0</v>
      </c>
    </row>
    <row r="7513" spans="1:34" x14ac:dyDescent="0.3">
      <c r="A7513">
        <v>7512</v>
      </c>
      <c r="B7513" t="s">
        <v>9543</v>
      </c>
      <c r="C7513" s="4">
        <v>42930</v>
      </c>
      <c r="D7513" s="4">
        <v>42934</v>
      </c>
      <c r="E7513" t="s">
        <v>67</v>
      </c>
      <c r="F7513" t="s">
        <v>2138</v>
      </c>
      <c r="G7513" t="s">
        <v>2139</v>
      </c>
      <c r="H7513" t="s">
        <v>37</v>
      </c>
      <c r="I7513" t="s">
        <v>38</v>
      </c>
      <c r="J7513" t="s">
        <v>517</v>
      </c>
      <c r="K7513" t="s">
        <v>518</v>
      </c>
      <c r="L7513">
        <v>43229</v>
      </c>
      <c r="M7513" t="s">
        <v>168</v>
      </c>
      <c r="N7513" t="s">
        <v>4284</v>
      </c>
      <c r="O7513" t="s">
        <v>43</v>
      </c>
      <c r="P7513" t="s">
        <v>83</v>
      </c>
      <c r="Q7513" t="s">
        <v>4285</v>
      </c>
      <c r="R7513" s="1">
        <v>396.92</v>
      </c>
      <c r="S7513">
        <v>5</v>
      </c>
      <c r="T7513">
        <f t="shared" si="117"/>
        <v>29</v>
      </c>
      <c r="U7513" t="s">
        <v>75</v>
      </c>
      <c r="V7513">
        <v>0.2</v>
      </c>
      <c r="W7513">
        <v>79.384000000000015</v>
      </c>
      <c r="X7513" s="1">
        <v>-79.384</v>
      </c>
      <c r="Y7513" s="1">
        <v>476.30400000000003</v>
      </c>
      <c r="Z7513" t="s">
        <v>47</v>
      </c>
      <c r="AA7513" s="2">
        <v>148.845</v>
      </c>
      <c r="AB7513" s="3">
        <v>0.375</v>
      </c>
      <c r="AC7513" s="1">
        <v>-168.691</v>
      </c>
      <c r="AD7513">
        <v>4</v>
      </c>
      <c r="AE7513">
        <v>4</v>
      </c>
      <c r="AF7513" t="s">
        <v>48</v>
      </c>
      <c r="AG7513">
        <v>2017</v>
      </c>
      <c r="AH7513">
        <f>COUNTBLANK(datos[[#This Row],[Row ID]:[Year sales]])</f>
        <v>0</v>
      </c>
    </row>
    <row r="7514" spans="1:34" x14ac:dyDescent="0.3">
      <c r="A7514">
        <v>7513</v>
      </c>
      <c r="B7514" t="s">
        <v>9543</v>
      </c>
      <c r="C7514" s="4">
        <v>42930</v>
      </c>
      <c r="D7514" s="4">
        <v>42934</v>
      </c>
      <c r="E7514" t="s">
        <v>67</v>
      </c>
      <c r="F7514" t="s">
        <v>2138</v>
      </c>
      <c r="G7514" t="s">
        <v>2139</v>
      </c>
      <c r="H7514" t="s">
        <v>37</v>
      </c>
      <c r="I7514" t="s">
        <v>38</v>
      </c>
      <c r="J7514" t="s">
        <v>517</v>
      </c>
      <c r="K7514" t="s">
        <v>518</v>
      </c>
      <c r="L7514">
        <v>43229</v>
      </c>
      <c r="M7514" t="s">
        <v>168</v>
      </c>
      <c r="N7514" t="s">
        <v>5584</v>
      </c>
      <c r="O7514" t="s">
        <v>62</v>
      </c>
      <c r="P7514" t="s">
        <v>77</v>
      </c>
      <c r="Q7514" t="s">
        <v>5585</v>
      </c>
      <c r="R7514" s="1">
        <v>239.45599999999999</v>
      </c>
      <c r="S7514">
        <v>7</v>
      </c>
      <c r="T7514">
        <f t="shared" si="117"/>
        <v>31</v>
      </c>
      <c r="U7514" t="s">
        <v>75</v>
      </c>
      <c r="V7514">
        <v>0.2</v>
      </c>
      <c r="W7514">
        <v>47.891199999999998</v>
      </c>
      <c r="X7514" s="1">
        <v>-47.891199999999998</v>
      </c>
      <c r="Y7514" s="1">
        <v>287.34719999999999</v>
      </c>
      <c r="Z7514" t="s">
        <v>47</v>
      </c>
      <c r="AA7514" s="2">
        <v>17.959199999999999</v>
      </c>
      <c r="AB7514" s="3">
        <v>7.4999999999999997E-2</v>
      </c>
      <c r="AC7514" s="1">
        <v>-173.60560000000001</v>
      </c>
      <c r="AD7514">
        <v>4</v>
      </c>
      <c r="AE7514">
        <v>4</v>
      </c>
      <c r="AF7514" t="s">
        <v>48</v>
      </c>
      <c r="AG7514">
        <v>2017</v>
      </c>
      <c r="AH7514">
        <f>COUNTBLANK(datos[[#This Row],[Row ID]:[Year sales]])</f>
        <v>0</v>
      </c>
    </row>
    <row r="7515" spans="1:34" x14ac:dyDescent="0.3">
      <c r="A7515">
        <v>7514</v>
      </c>
      <c r="B7515" t="s">
        <v>9543</v>
      </c>
      <c r="C7515" s="4">
        <v>42930</v>
      </c>
      <c r="D7515" s="4">
        <v>42934</v>
      </c>
      <c r="E7515" t="s">
        <v>67</v>
      </c>
      <c r="F7515" t="s">
        <v>2138</v>
      </c>
      <c r="G7515" t="s">
        <v>2139</v>
      </c>
      <c r="H7515" t="s">
        <v>37</v>
      </c>
      <c r="I7515" t="s">
        <v>38</v>
      </c>
      <c r="J7515" t="s">
        <v>517</v>
      </c>
      <c r="K7515" t="s">
        <v>518</v>
      </c>
      <c r="L7515">
        <v>43229</v>
      </c>
      <c r="M7515" t="s">
        <v>168</v>
      </c>
      <c r="N7515" t="s">
        <v>1390</v>
      </c>
      <c r="O7515" t="s">
        <v>62</v>
      </c>
      <c r="P7515" t="s">
        <v>86</v>
      </c>
      <c r="Q7515" t="s">
        <v>1391</v>
      </c>
      <c r="R7515" s="1">
        <v>13.12</v>
      </c>
      <c r="S7515">
        <v>5</v>
      </c>
      <c r="T7515">
        <f t="shared" si="117"/>
        <v>40</v>
      </c>
      <c r="U7515" t="s">
        <v>75</v>
      </c>
      <c r="V7515">
        <v>0.2</v>
      </c>
      <c r="W7515">
        <v>2.6240000000000001</v>
      </c>
      <c r="X7515" s="1">
        <v>-2.6240000000000001</v>
      </c>
      <c r="Y7515" s="1">
        <v>15.744</v>
      </c>
      <c r="Z7515" t="s">
        <v>65</v>
      </c>
      <c r="AA7515" s="2">
        <v>2.1320000000000001</v>
      </c>
      <c r="AB7515" s="3">
        <v>0.16250000000000001</v>
      </c>
      <c r="AC7515" s="1">
        <v>-8.3640000000000008</v>
      </c>
      <c r="AD7515">
        <v>4</v>
      </c>
      <c r="AE7515">
        <v>4</v>
      </c>
      <c r="AF7515" t="s">
        <v>48</v>
      </c>
      <c r="AG7515">
        <v>2017</v>
      </c>
      <c r="AH7515">
        <f>COUNTBLANK(datos[[#This Row],[Row ID]:[Year sales]])</f>
        <v>0</v>
      </c>
    </row>
    <row r="7516" spans="1:34" x14ac:dyDescent="0.3">
      <c r="A7516">
        <v>7515</v>
      </c>
      <c r="B7516" t="s">
        <v>9544</v>
      </c>
      <c r="C7516" s="4">
        <v>43078</v>
      </c>
      <c r="D7516" s="4">
        <v>43081</v>
      </c>
      <c r="E7516" t="s">
        <v>34</v>
      </c>
      <c r="F7516" t="s">
        <v>2138</v>
      </c>
      <c r="G7516" t="s">
        <v>2139</v>
      </c>
      <c r="H7516" t="s">
        <v>37</v>
      </c>
      <c r="I7516" t="s">
        <v>38</v>
      </c>
      <c r="J7516" t="s">
        <v>1488</v>
      </c>
      <c r="K7516" t="s">
        <v>40</v>
      </c>
      <c r="L7516">
        <v>40475</v>
      </c>
      <c r="M7516" t="s">
        <v>41</v>
      </c>
      <c r="N7516" t="s">
        <v>3549</v>
      </c>
      <c r="O7516" t="s">
        <v>62</v>
      </c>
      <c r="P7516" t="s">
        <v>94</v>
      </c>
      <c r="Q7516" t="s">
        <v>3550</v>
      </c>
      <c r="R7516" s="1">
        <v>29.36</v>
      </c>
      <c r="S7516">
        <v>2</v>
      </c>
      <c r="T7516">
        <f t="shared" si="117"/>
        <v>39</v>
      </c>
      <c r="U7516" t="s">
        <v>46</v>
      </c>
      <c r="V7516">
        <v>0</v>
      </c>
      <c r="W7516">
        <v>0</v>
      </c>
      <c r="X7516" s="1">
        <v>0</v>
      </c>
      <c r="Y7516" s="1">
        <v>29.36</v>
      </c>
      <c r="Z7516" t="s">
        <v>65</v>
      </c>
      <c r="AA7516" s="2">
        <v>13.505599999999999</v>
      </c>
      <c r="AB7516" s="3">
        <v>0.45999999999999996</v>
      </c>
      <c r="AC7516" s="1">
        <v>-15.8544</v>
      </c>
      <c r="AD7516">
        <v>3</v>
      </c>
      <c r="AE7516">
        <v>3</v>
      </c>
      <c r="AF7516" t="s">
        <v>48</v>
      </c>
      <c r="AG7516">
        <v>2017</v>
      </c>
      <c r="AH7516">
        <f>COUNTBLANK(datos[[#This Row],[Row ID]:[Year sales]])</f>
        <v>0</v>
      </c>
    </row>
    <row r="7517" spans="1:34" x14ac:dyDescent="0.3">
      <c r="A7517">
        <v>7516</v>
      </c>
      <c r="B7517" t="s">
        <v>9544</v>
      </c>
      <c r="C7517" s="4">
        <v>43078</v>
      </c>
      <c r="D7517" s="4">
        <v>43081</v>
      </c>
      <c r="E7517" t="s">
        <v>34</v>
      </c>
      <c r="F7517" t="s">
        <v>2138</v>
      </c>
      <c r="G7517" t="s">
        <v>2139</v>
      </c>
      <c r="H7517" t="s">
        <v>37</v>
      </c>
      <c r="I7517" t="s">
        <v>38</v>
      </c>
      <c r="J7517" t="s">
        <v>1488</v>
      </c>
      <c r="K7517" t="s">
        <v>40</v>
      </c>
      <c r="L7517">
        <v>40475</v>
      </c>
      <c r="M7517" t="s">
        <v>41</v>
      </c>
      <c r="N7517" t="s">
        <v>5967</v>
      </c>
      <c r="O7517" t="s">
        <v>62</v>
      </c>
      <c r="P7517" t="s">
        <v>97</v>
      </c>
      <c r="Q7517" t="s">
        <v>5968</v>
      </c>
      <c r="R7517" s="1">
        <v>214.9</v>
      </c>
      <c r="S7517">
        <v>5</v>
      </c>
      <c r="T7517">
        <f t="shared" si="117"/>
        <v>15</v>
      </c>
      <c r="U7517" t="s">
        <v>75</v>
      </c>
      <c r="V7517">
        <v>0</v>
      </c>
      <c r="W7517">
        <v>0</v>
      </c>
      <c r="X7517" s="1">
        <v>0</v>
      </c>
      <c r="Y7517" s="1">
        <v>214.9</v>
      </c>
      <c r="Z7517" t="s">
        <v>47</v>
      </c>
      <c r="AA7517" s="2">
        <v>62.320999999999998</v>
      </c>
      <c r="AB7517" s="3">
        <v>0.28999999999999998</v>
      </c>
      <c r="AC7517" s="1">
        <v>-152.57900000000001</v>
      </c>
      <c r="AD7517">
        <v>3</v>
      </c>
      <c r="AE7517">
        <v>3</v>
      </c>
      <c r="AF7517" t="s">
        <v>48</v>
      </c>
      <c r="AG7517">
        <v>2017</v>
      </c>
      <c r="AH7517">
        <f>COUNTBLANK(datos[[#This Row],[Row ID]:[Year sales]])</f>
        <v>0</v>
      </c>
    </row>
    <row r="7518" spans="1:34" x14ac:dyDescent="0.3">
      <c r="A7518">
        <v>7517</v>
      </c>
      <c r="B7518" t="s">
        <v>9544</v>
      </c>
      <c r="C7518" s="4">
        <v>43078</v>
      </c>
      <c r="D7518" s="4">
        <v>43081</v>
      </c>
      <c r="E7518" t="s">
        <v>34</v>
      </c>
      <c r="F7518" t="s">
        <v>2138</v>
      </c>
      <c r="G7518" t="s">
        <v>2139</v>
      </c>
      <c r="H7518" t="s">
        <v>37</v>
      </c>
      <c r="I7518" t="s">
        <v>38</v>
      </c>
      <c r="J7518" t="s">
        <v>1488</v>
      </c>
      <c r="K7518" t="s">
        <v>40</v>
      </c>
      <c r="L7518">
        <v>40475</v>
      </c>
      <c r="M7518" t="s">
        <v>41</v>
      </c>
      <c r="N7518" t="s">
        <v>565</v>
      </c>
      <c r="O7518" t="s">
        <v>62</v>
      </c>
      <c r="P7518" t="s">
        <v>94</v>
      </c>
      <c r="Q7518" t="s">
        <v>566</v>
      </c>
      <c r="R7518" s="1">
        <v>15.92</v>
      </c>
      <c r="S7518">
        <v>4</v>
      </c>
      <c r="T7518">
        <f t="shared" si="117"/>
        <v>36</v>
      </c>
      <c r="U7518" t="s">
        <v>52</v>
      </c>
      <c r="V7518">
        <v>0</v>
      </c>
      <c r="W7518">
        <v>0</v>
      </c>
      <c r="X7518" s="1">
        <v>0</v>
      </c>
      <c r="Y7518" s="1">
        <v>15.92</v>
      </c>
      <c r="Z7518" t="s">
        <v>65</v>
      </c>
      <c r="AA7518" s="2">
        <v>7.4824000000000002</v>
      </c>
      <c r="AB7518" s="3">
        <v>0.47000000000000003</v>
      </c>
      <c r="AC7518" s="1">
        <v>-8.4375999999999998</v>
      </c>
      <c r="AD7518">
        <v>3</v>
      </c>
      <c r="AE7518">
        <v>3</v>
      </c>
      <c r="AF7518" t="s">
        <v>48</v>
      </c>
      <c r="AG7518">
        <v>2017</v>
      </c>
      <c r="AH7518">
        <f>COUNTBLANK(datos[[#This Row],[Row ID]:[Year sales]])</f>
        <v>0</v>
      </c>
    </row>
    <row r="7519" spans="1:34" x14ac:dyDescent="0.3">
      <c r="A7519">
        <v>7518</v>
      </c>
      <c r="B7519" t="s">
        <v>9544</v>
      </c>
      <c r="C7519" s="4">
        <v>43078</v>
      </c>
      <c r="D7519" s="4">
        <v>43081</v>
      </c>
      <c r="E7519" t="s">
        <v>34</v>
      </c>
      <c r="F7519" t="s">
        <v>2138</v>
      </c>
      <c r="G7519" t="s">
        <v>2139</v>
      </c>
      <c r="H7519" t="s">
        <v>37</v>
      </c>
      <c r="I7519" t="s">
        <v>38</v>
      </c>
      <c r="J7519" t="s">
        <v>1488</v>
      </c>
      <c r="K7519" t="s">
        <v>40</v>
      </c>
      <c r="L7519">
        <v>40475</v>
      </c>
      <c r="M7519" t="s">
        <v>41</v>
      </c>
      <c r="N7519" t="s">
        <v>3258</v>
      </c>
      <c r="O7519" t="s">
        <v>90</v>
      </c>
      <c r="P7519" t="s">
        <v>181</v>
      </c>
      <c r="Q7519" t="s">
        <v>3259</v>
      </c>
      <c r="R7519" s="1">
        <v>146.44999999999999</v>
      </c>
      <c r="S7519">
        <v>5</v>
      </c>
      <c r="T7519">
        <f t="shared" si="117"/>
        <v>19</v>
      </c>
      <c r="U7519" t="s">
        <v>75</v>
      </c>
      <c r="V7519">
        <v>0</v>
      </c>
      <c r="W7519">
        <v>0</v>
      </c>
      <c r="X7519" s="1">
        <v>0</v>
      </c>
      <c r="Y7519" s="1">
        <v>146.44999999999999</v>
      </c>
      <c r="Z7519" t="s">
        <v>99</v>
      </c>
      <c r="AA7519" s="2">
        <v>48.328499999999998</v>
      </c>
      <c r="AB7519" s="3">
        <v>0.33</v>
      </c>
      <c r="AC7519" s="1">
        <v>-98.121499999999997</v>
      </c>
      <c r="AD7519">
        <v>3</v>
      </c>
      <c r="AE7519">
        <v>3</v>
      </c>
      <c r="AF7519" t="s">
        <v>48</v>
      </c>
      <c r="AG7519">
        <v>2017</v>
      </c>
      <c r="AH7519">
        <f>COUNTBLANK(datos[[#This Row],[Row ID]:[Year sales]])</f>
        <v>0</v>
      </c>
    </row>
    <row r="7520" spans="1:34" x14ac:dyDescent="0.3">
      <c r="A7520">
        <v>7519</v>
      </c>
      <c r="B7520" t="s">
        <v>9544</v>
      </c>
      <c r="C7520" s="4">
        <v>43078</v>
      </c>
      <c r="D7520" s="4">
        <v>43081</v>
      </c>
      <c r="E7520" t="s">
        <v>34</v>
      </c>
      <c r="F7520" t="s">
        <v>2138</v>
      </c>
      <c r="G7520" t="s">
        <v>2139</v>
      </c>
      <c r="H7520" t="s">
        <v>37</v>
      </c>
      <c r="I7520" t="s">
        <v>38</v>
      </c>
      <c r="J7520" t="s">
        <v>1488</v>
      </c>
      <c r="K7520" t="s">
        <v>40</v>
      </c>
      <c r="L7520">
        <v>40475</v>
      </c>
      <c r="M7520" t="s">
        <v>41</v>
      </c>
      <c r="N7520" t="s">
        <v>1822</v>
      </c>
      <c r="O7520" t="s">
        <v>62</v>
      </c>
      <c r="P7520" t="s">
        <v>77</v>
      </c>
      <c r="Q7520" t="s">
        <v>1823</v>
      </c>
      <c r="R7520" s="1">
        <v>15.14</v>
      </c>
      <c r="S7520">
        <v>1</v>
      </c>
      <c r="T7520">
        <f t="shared" si="117"/>
        <v>24</v>
      </c>
      <c r="U7520" t="s">
        <v>46</v>
      </c>
      <c r="V7520">
        <v>0</v>
      </c>
      <c r="W7520">
        <v>0</v>
      </c>
      <c r="X7520" s="1">
        <v>0</v>
      </c>
      <c r="Y7520" s="1">
        <v>15.14</v>
      </c>
      <c r="Z7520" t="s">
        <v>65</v>
      </c>
      <c r="AA7520" s="2">
        <v>0.60560000000000003</v>
      </c>
      <c r="AB7520" s="3">
        <v>0.04</v>
      </c>
      <c r="AC7520" s="1">
        <v>-14.5344</v>
      </c>
      <c r="AD7520">
        <v>3</v>
      </c>
      <c r="AE7520">
        <v>3</v>
      </c>
      <c r="AF7520" t="s">
        <v>48</v>
      </c>
      <c r="AG7520">
        <v>2017</v>
      </c>
      <c r="AH7520">
        <f>COUNTBLANK(datos[[#This Row],[Row ID]:[Year sales]])</f>
        <v>0</v>
      </c>
    </row>
    <row r="7521" spans="1:34" x14ac:dyDescent="0.3">
      <c r="A7521">
        <v>7520</v>
      </c>
      <c r="B7521" t="s">
        <v>9544</v>
      </c>
      <c r="C7521" s="4">
        <v>43078</v>
      </c>
      <c r="D7521" s="4">
        <v>43081</v>
      </c>
      <c r="E7521" t="s">
        <v>34</v>
      </c>
      <c r="F7521" t="s">
        <v>2138</v>
      </c>
      <c r="G7521" t="s">
        <v>2139</v>
      </c>
      <c r="H7521" t="s">
        <v>37</v>
      </c>
      <c r="I7521" t="s">
        <v>38</v>
      </c>
      <c r="J7521" t="s">
        <v>1488</v>
      </c>
      <c r="K7521" t="s">
        <v>40</v>
      </c>
      <c r="L7521">
        <v>40475</v>
      </c>
      <c r="M7521" t="s">
        <v>41</v>
      </c>
      <c r="N7521" t="s">
        <v>6864</v>
      </c>
      <c r="O7521" t="s">
        <v>62</v>
      </c>
      <c r="P7521" t="s">
        <v>63</v>
      </c>
      <c r="Q7521" t="s">
        <v>6865</v>
      </c>
      <c r="R7521" s="1">
        <v>5.76</v>
      </c>
      <c r="S7521">
        <v>2</v>
      </c>
      <c r="T7521">
        <f t="shared" si="117"/>
        <v>20</v>
      </c>
      <c r="U7521" t="s">
        <v>46</v>
      </c>
      <c r="V7521">
        <v>0</v>
      </c>
      <c r="W7521">
        <v>0</v>
      </c>
      <c r="X7521" s="1">
        <v>0</v>
      </c>
      <c r="Y7521" s="1">
        <v>5.76</v>
      </c>
      <c r="Z7521" t="s">
        <v>65</v>
      </c>
      <c r="AA7521" s="2">
        <v>2.6496</v>
      </c>
      <c r="AB7521" s="3">
        <v>0.46</v>
      </c>
      <c r="AC7521" s="1">
        <v>-3.1103999999999998</v>
      </c>
      <c r="AD7521">
        <v>3</v>
      </c>
      <c r="AE7521">
        <v>3</v>
      </c>
      <c r="AF7521" t="s">
        <v>48</v>
      </c>
      <c r="AG7521">
        <v>2017</v>
      </c>
      <c r="AH7521">
        <f>COUNTBLANK(datos[[#This Row],[Row ID]:[Year sales]])</f>
        <v>0</v>
      </c>
    </row>
    <row r="7522" spans="1:34" x14ac:dyDescent="0.3">
      <c r="A7522">
        <v>7521</v>
      </c>
      <c r="B7522" t="s">
        <v>9544</v>
      </c>
      <c r="C7522" s="4">
        <v>43078</v>
      </c>
      <c r="D7522" s="4">
        <v>43081</v>
      </c>
      <c r="E7522" t="s">
        <v>34</v>
      </c>
      <c r="F7522" t="s">
        <v>2138</v>
      </c>
      <c r="G7522" t="s">
        <v>2139</v>
      </c>
      <c r="H7522" t="s">
        <v>37</v>
      </c>
      <c r="I7522" t="s">
        <v>38</v>
      </c>
      <c r="J7522" t="s">
        <v>1488</v>
      </c>
      <c r="K7522" t="s">
        <v>40</v>
      </c>
      <c r="L7522">
        <v>40475</v>
      </c>
      <c r="M7522" t="s">
        <v>41</v>
      </c>
      <c r="N7522" t="s">
        <v>3486</v>
      </c>
      <c r="O7522" t="s">
        <v>90</v>
      </c>
      <c r="P7522" t="s">
        <v>1238</v>
      </c>
      <c r="Q7522" t="s">
        <v>3487</v>
      </c>
      <c r="R7522" s="1">
        <v>1399.98</v>
      </c>
      <c r="S7522">
        <v>2</v>
      </c>
      <c r="T7522">
        <f t="shared" si="117"/>
        <v>16</v>
      </c>
      <c r="U7522" t="s">
        <v>46</v>
      </c>
      <c r="V7522">
        <v>0</v>
      </c>
      <c r="W7522">
        <v>0</v>
      </c>
      <c r="X7522" s="1">
        <v>0</v>
      </c>
      <c r="Y7522" s="1">
        <v>1399.98</v>
      </c>
      <c r="Z7522" t="s">
        <v>53</v>
      </c>
      <c r="AA7522" s="2">
        <v>629.99099999999999</v>
      </c>
      <c r="AB7522" s="3">
        <v>0.45</v>
      </c>
      <c r="AC7522" s="1">
        <v>-769.98900000000003</v>
      </c>
      <c r="AD7522">
        <v>3</v>
      </c>
      <c r="AE7522">
        <v>3</v>
      </c>
      <c r="AF7522" t="s">
        <v>48</v>
      </c>
      <c r="AG7522">
        <v>2017</v>
      </c>
      <c r="AH7522">
        <f>COUNTBLANK(datos[[#This Row],[Row ID]:[Year sales]])</f>
        <v>0</v>
      </c>
    </row>
    <row r="7523" spans="1:34" x14ac:dyDescent="0.3">
      <c r="A7523">
        <v>7522</v>
      </c>
      <c r="B7523" t="s">
        <v>9545</v>
      </c>
      <c r="C7523" s="4">
        <v>42618</v>
      </c>
      <c r="D7523" s="4">
        <v>42624</v>
      </c>
      <c r="E7523" t="s">
        <v>67</v>
      </c>
      <c r="F7523" t="s">
        <v>1728</v>
      </c>
      <c r="G7523" t="s">
        <v>1729</v>
      </c>
      <c r="H7523" t="s">
        <v>37</v>
      </c>
      <c r="I7523" t="s">
        <v>38</v>
      </c>
      <c r="J7523" t="s">
        <v>2495</v>
      </c>
      <c r="K7523" t="s">
        <v>518</v>
      </c>
      <c r="L7523">
        <v>43130</v>
      </c>
      <c r="M7523" t="s">
        <v>168</v>
      </c>
      <c r="N7523" t="s">
        <v>2071</v>
      </c>
      <c r="O7523" t="s">
        <v>62</v>
      </c>
      <c r="P7523" t="s">
        <v>94</v>
      </c>
      <c r="Q7523" t="s">
        <v>2072</v>
      </c>
      <c r="R7523" s="1">
        <v>8.952</v>
      </c>
      <c r="S7523">
        <v>2</v>
      </c>
      <c r="T7523">
        <f t="shared" si="117"/>
        <v>35</v>
      </c>
      <c r="U7523" t="s">
        <v>46</v>
      </c>
      <c r="V7523">
        <v>0.7</v>
      </c>
      <c r="W7523">
        <v>6.2664</v>
      </c>
      <c r="X7523" s="1">
        <v>-6.2664</v>
      </c>
      <c r="Y7523" s="1">
        <v>15.218399999999999</v>
      </c>
      <c r="Z7523" t="s">
        <v>65</v>
      </c>
      <c r="AA7523" s="2">
        <v>-7.46</v>
      </c>
      <c r="AB7523" s="3">
        <v>-0.83333333333333337</v>
      </c>
      <c r="AC7523" s="1">
        <v>-10.1456</v>
      </c>
      <c r="AD7523">
        <v>6</v>
      </c>
      <c r="AE7523">
        <v>6</v>
      </c>
      <c r="AF7523" t="s">
        <v>48</v>
      </c>
      <c r="AG7523">
        <v>2016</v>
      </c>
      <c r="AH7523">
        <f>COUNTBLANK(datos[[#This Row],[Row ID]:[Year sales]])</f>
        <v>0</v>
      </c>
    </row>
    <row r="7524" spans="1:34" x14ac:dyDescent="0.3">
      <c r="A7524">
        <v>7523</v>
      </c>
      <c r="B7524" t="s">
        <v>9545</v>
      </c>
      <c r="C7524" s="4">
        <v>42618</v>
      </c>
      <c r="D7524" s="4">
        <v>42624</v>
      </c>
      <c r="E7524" t="s">
        <v>67</v>
      </c>
      <c r="F7524" t="s">
        <v>1728</v>
      </c>
      <c r="G7524" t="s">
        <v>1729</v>
      </c>
      <c r="H7524" t="s">
        <v>37</v>
      </c>
      <c r="I7524" t="s">
        <v>38</v>
      </c>
      <c r="J7524" t="s">
        <v>2495</v>
      </c>
      <c r="K7524" t="s">
        <v>518</v>
      </c>
      <c r="L7524">
        <v>43130</v>
      </c>
      <c r="M7524" t="s">
        <v>168</v>
      </c>
      <c r="N7524" t="s">
        <v>4765</v>
      </c>
      <c r="O7524" t="s">
        <v>62</v>
      </c>
      <c r="P7524" t="s">
        <v>94</v>
      </c>
      <c r="Q7524" t="s">
        <v>4766</v>
      </c>
      <c r="R7524" s="1">
        <v>8.8559999999999999</v>
      </c>
      <c r="S7524">
        <v>6</v>
      </c>
      <c r="T7524">
        <f t="shared" si="117"/>
        <v>48</v>
      </c>
      <c r="U7524" t="s">
        <v>75</v>
      </c>
      <c r="V7524">
        <v>0.7</v>
      </c>
      <c r="W7524">
        <v>6.1991999999999994</v>
      </c>
      <c r="X7524" s="1">
        <v>-6.1992000000000003</v>
      </c>
      <c r="Y7524" s="1">
        <v>15.055199999999999</v>
      </c>
      <c r="Z7524" t="s">
        <v>65</v>
      </c>
      <c r="AA7524" s="2">
        <v>-6.4943999999999997</v>
      </c>
      <c r="AB7524" s="3">
        <v>-0.73333333333333328</v>
      </c>
      <c r="AC7524" s="1">
        <v>-9.1511999999999993</v>
      </c>
      <c r="AD7524">
        <v>6</v>
      </c>
      <c r="AE7524">
        <v>6</v>
      </c>
      <c r="AF7524" t="s">
        <v>48</v>
      </c>
      <c r="AG7524">
        <v>2016</v>
      </c>
      <c r="AH7524">
        <f>COUNTBLANK(datos[[#This Row],[Row ID]:[Year sales]])</f>
        <v>0</v>
      </c>
    </row>
    <row r="7525" spans="1:34" x14ac:dyDescent="0.3">
      <c r="A7525">
        <v>7524</v>
      </c>
      <c r="B7525" t="s">
        <v>9545</v>
      </c>
      <c r="C7525" s="4">
        <v>42618</v>
      </c>
      <c r="D7525" s="4">
        <v>42624</v>
      </c>
      <c r="E7525" t="s">
        <v>67</v>
      </c>
      <c r="F7525" t="s">
        <v>1728</v>
      </c>
      <c r="G7525" t="s">
        <v>1729</v>
      </c>
      <c r="H7525" t="s">
        <v>37</v>
      </c>
      <c r="I7525" t="s">
        <v>38</v>
      </c>
      <c r="J7525" t="s">
        <v>2495</v>
      </c>
      <c r="K7525" t="s">
        <v>518</v>
      </c>
      <c r="L7525">
        <v>43130</v>
      </c>
      <c r="M7525" t="s">
        <v>168</v>
      </c>
      <c r="N7525" t="s">
        <v>914</v>
      </c>
      <c r="O7525" t="s">
        <v>43</v>
      </c>
      <c r="P7525" t="s">
        <v>50</v>
      </c>
      <c r="Q7525" t="s">
        <v>915</v>
      </c>
      <c r="R7525" s="1">
        <v>85.245999999999995</v>
      </c>
      <c r="S7525">
        <v>2</v>
      </c>
      <c r="T7525">
        <f t="shared" si="117"/>
        <v>44</v>
      </c>
      <c r="U7525" t="s">
        <v>46</v>
      </c>
      <c r="V7525">
        <v>0.3</v>
      </c>
      <c r="W7525">
        <v>25.573799999999999</v>
      </c>
      <c r="X7525" s="1">
        <v>-25.573799999999999</v>
      </c>
      <c r="Y7525" s="1">
        <v>110.81979999999999</v>
      </c>
      <c r="Z7525" t="s">
        <v>99</v>
      </c>
      <c r="AA7525" s="2">
        <v>-1.2178</v>
      </c>
      <c r="AB7525" s="3">
        <v>-1.4285714285714287E-2</v>
      </c>
      <c r="AC7525" s="1">
        <v>-60.89</v>
      </c>
      <c r="AD7525">
        <v>6</v>
      </c>
      <c r="AE7525">
        <v>6</v>
      </c>
      <c r="AF7525" t="s">
        <v>48</v>
      </c>
      <c r="AG7525">
        <v>2016</v>
      </c>
      <c r="AH7525">
        <f>COUNTBLANK(datos[[#This Row],[Row ID]:[Year sales]])</f>
        <v>0</v>
      </c>
    </row>
    <row r="7526" spans="1:34" x14ac:dyDescent="0.3">
      <c r="A7526">
        <v>7525</v>
      </c>
      <c r="B7526" t="s">
        <v>9546</v>
      </c>
      <c r="C7526" s="4">
        <v>41892</v>
      </c>
      <c r="D7526" s="4">
        <v>41898</v>
      </c>
      <c r="E7526" t="s">
        <v>67</v>
      </c>
      <c r="F7526" t="s">
        <v>506</v>
      </c>
      <c r="G7526" t="s">
        <v>507</v>
      </c>
      <c r="H7526" t="s">
        <v>37</v>
      </c>
      <c r="I7526" t="s">
        <v>38</v>
      </c>
      <c r="J7526" t="s">
        <v>6259</v>
      </c>
      <c r="K7526" t="s">
        <v>440</v>
      </c>
      <c r="L7526">
        <v>97030</v>
      </c>
      <c r="M7526" t="s">
        <v>60</v>
      </c>
      <c r="N7526" t="s">
        <v>3068</v>
      </c>
      <c r="O7526" t="s">
        <v>62</v>
      </c>
      <c r="P7526" t="s">
        <v>193</v>
      </c>
      <c r="Q7526" t="s">
        <v>3069</v>
      </c>
      <c r="R7526" s="1">
        <v>21.728000000000002</v>
      </c>
      <c r="S7526">
        <v>7</v>
      </c>
      <c r="T7526">
        <f t="shared" si="117"/>
        <v>18</v>
      </c>
      <c r="U7526" t="s">
        <v>75</v>
      </c>
      <c r="V7526">
        <v>0.2</v>
      </c>
      <c r="W7526">
        <v>4.3456000000000001</v>
      </c>
      <c r="X7526" s="1">
        <v>-4.3456000000000001</v>
      </c>
      <c r="Y7526" s="1">
        <v>26.073600000000003</v>
      </c>
      <c r="Z7526" t="s">
        <v>65</v>
      </c>
      <c r="AA7526" s="2">
        <v>7.6048</v>
      </c>
      <c r="AB7526" s="3">
        <v>0.35</v>
      </c>
      <c r="AC7526" s="1">
        <v>-9.7775999999999996</v>
      </c>
      <c r="AD7526">
        <v>6</v>
      </c>
      <c r="AE7526">
        <v>6</v>
      </c>
      <c r="AF7526" t="s">
        <v>48</v>
      </c>
      <c r="AG7526">
        <v>2014</v>
      </c>
      <c r="AH7526">
        <f>COUNTBLANK(datos[[#This Row],[Row ID]:[Year sales]])</f>
        <v>0</v>
      </c>
    </row>
    <row r="7527" spans="1:34" x14ac:dyDescent="0.3">
      <c r="A7527">
        <v>7526</v>
      </c>
      <c r="B7527" t="s">
        <v>9546</v>
      </c>
      <c r="C7527" s="4">
        <v>41892</v>
      </c>
      <c r="D7527" s="4">
        <v>41898</v>
      </c>
      <c r="E7527" t="s">
        <v>67</v>
      </c>
      <c r="F7527" t="s">
        <v>506</v>
      </c>
      <c r="G7527" t="s">
        <v>507</v>
      </c>
      <c r="H7527" t="s">
        <v>37</v>
      </c>
      <c r="I7527" t="s">
        <v>38</v>
      </c>
      <c r="J7527" t="s">
        <v>6259</v>
      </c>
      <c r="K7527" t="s">
        <v>440</v>
      </c>
      <c r="L7527">
        <v>97030</v>
      </c>
      <c r="M7527" t="s">
        <v>60</v>
      </c>
      <c r="N7527" t="s">
        <v>3428</v>
      </c>
      <c r="O7527" t="s">
        <v>43</v>
      </c>
      <c r="P7527" t="s">
        <v>50</v>
      </c>
      <c r="Q7527" t="s">
        <v>3429</v>
      </c>
      <c r="R7527" s="1">
        <v>1487.04</v>
      </c>
      <c r="S7527">
        <v>5</v>
      </c>
      <c r="T7527">
        <f t="shared" si="117"/>
        <v>31</v>
      </c>
      <c r="U7527" t="s">
        <v>75</v>
      </c>
      <c r="V7527">
        <v>0.2</v>
      </c>
      <c r="W7527">
        <v>297.40800000000002</v>
      </c>
      <c r="X7527" s="1">
        <v>-297.40800000000002</v>
      </c>
      <c r="Y7527" s="1">
        <v>1784.4479999999999</v>
      </c>
      <c r="Z7527" t="s">
        <v>53</v>
      </c>
      <c r="AA7527" s="2">
        <v>148.70400000000001</v>
      </c>
      <c r="AB7527" s="3">
        <v>0.1</v>
      </c>
      <c r="AC7527" s="1">
        <v>-1040.9280000000001</v>
      </c>
      <c r="AD7527">
        <v>6</v>
      </c>
      <c r="AE7527">
        <v>6</v>
      </c>
      <c r="AF7527" t="s">
        <v>48</v>
      </c>
      <c r="AG7527">
        <v>2014</v>
      </c>
      <c r="AH7527">
        <f>COUNTBLANK(datos[[#This Row],[Row ID]:[Year sales]])</f>
        <v>0</v>
      </c>
    </row>
    <row r="7528" spans="1:34" x14ac:dyDescent="0.3">
      <c r="A7528">
        <v>7527</v>
      </c>
      <c r="B7528" t="s">
        <v>9547</v>
      </c>
      <c r="C7528" s="4">
        <v>43004</v>
      </c>
      <c r="D7528" s="4">
        <v>43004</v>
      </c>
      <c r="E7528" t="s">
        <v>1312</v>
      </c>
      <c r="F7528" t="s">
        <v>235</v>
      </c>
      <c r="G7528" t="s">
        <v>236</v>
      </c>
      <c r="H7528" t="s">
        <v>57</v>
      </c>
      <c r="I7528" t="s">
        <v>38</v>
      </c>
      <c r="J7528" t="s">
        <v>147</v>
      </c>
      <c r="K7528" t="s">
        <v>59</v>
      </c>
      <c r="L7528">
        <v>94109</v>
      </c>
      <c r="M7528" t="s">
        <v>60</v>
      </c>
      <c r="N7528" t="s">
        <v>7101</v>
      </c>
      <c r="O7528" t="s">
        <v>62</v>
      </c>
      <c r="P7528" t="s">
        <v>193</v>
      </c>
      <c r="Q7528" t="s">
        <v>691</v>
      </c>
      <c r="R7528" s="1">
        <v>71.88</v>
      </c>
      <c r="S7528">
        <v>6</v>
      </c>
      <c r="T7528">
        <f t="shared" si="117"/>
        <v>170</v>
      </c>
      <c r="U7528" t="s">
        <v>75</v>
      </c>
      <c r="V7528">
        <v>0</v>
      </c>
      <c r="W7528">
        <v>0</v>
      </c>
      <c r="X7528" s="1">
        <v>0</v>
      </c>
      <c r="Y7528" s="1">
        <v>71.88</v>
      </c>
      <c r="Z7528" t="s">
        <v>99</v>
      </c>
      <c r="AA7528" s="2">
        <v>33.064799999999998</v>
      </c>
      <c r="AB7528" s="3">
        <v>0.46</v>
      </c>
      <c r="AC7528" s="1">
        <v>-38.815199999999997</v>
      </c>
      <c r="AD7528">
        <v>0</v>
      </c>
      <c r="AE7528">
        <v>0</v>
      </c>
      <c r="AF7528" t="s">
        <v>48</v>
      </c>
      <c r="AG7528">
        <v>2017</v>
      </c>
      <c r="AH7528">
        <f>COUNTBLANK(datos[[#This Row],[Row ID]:[Year sales]])</f>
        <v>0</v>
      </c>
    </row>
    <row r="7529" spans="1:34" x14ac:dyDescent="0.3">
      <c r="A7529">
        <v>7528</v>
      </c>
      <c r="B7529" t="s">
        <v>9547</v>
      </c>
      <c r="C7529" s="4">
        <v>43004</v>
      </c>
      <c r="D7529" s="4">
        <v>43004</v>
      </c>
      <c r="E7529" t="s">
        <v>1312</v>
      </c>
      <c r="F7529" t="s">
        <v>235</v>
      </c>
      <c r="G7529" t="s">
        <v>236</v>
      </c>
      <c r="H7529" t="s">
        <v>57</v>
      </c>
      <c r="I7529" t="s">
        <v>38</v>
      </c>
      <c r="J7529" t="s">
        <v>147</v>
      </c>
      <c r="K7529" t="s">
        <v>59</v>
      </c>
      <c r="L7529">
        <v>94109</v>
      </c>
      <c r="M7529" t="s">
        <v>60</v>
      </c>
      <c r="N7529" t="s">
        <v>5781</v>
      </c>
      <c r="O7529" t="s">
        <v>43</v>
      </c>
      <c r="P7529" t="s">
        <v>83</v>
      </c>
      <c r="Q7529" t="s">
        <v>5782</v>
      </c>
      <c r="R7529" s="1">
        <v>9.24</v>
      </c>
      <c r="S7529">
        <v>3</v>
      </c>
      <c r="T7529">
        <f t="shared" si="117"/>
        <v>23</v>
      </c>
      <c r="U7529" t="s">
        <v>52</v>
      </c>
      <c r="V7529">
        <v>0</v>
      </c>
      <c r="W7529">
        <v>0</v>
      </c>
      <c r="X7529" s="1">
        <v>0</v>
      </c>
      <c r="Y7529" s="1">
        <v>9.24</v>
      </c>
      <c r="Z7529" t="s">
        <v>65</v>
      </c>
      <c r="AA7529" s="2">
        <v>2.9567999999999999</v>
      </c>
      <c r="AB7529" s="3">
        <v>0.31999999999999995</v>
      </c>
      <c r="AC7529" s="1">
        <v>-6.2831999999999999</v>
      </c>
      <c r="AD7529">
        <v>0</v>
      </c>
      <c r="AE7529">
        <v>0</v>
      </c>
      <c r="AF7529" t="s">
        <v>48</v>
      </c>
      <c r="AG7529">
        <v>2017</v>
      </c>
      <c r="AH7529">
        <f>COUNTBLANK(datos[[#This Row],[Row ID]:[Year sales]])</f>
        <v>0</v>
      </c>
    </row>
    <row r="7530" spans="1:34" x14ac:dyDescent="0.3">
      <c r="A7530">
        <v>7529</v>
      </c>
      <c r="B7530" t="s">
        <v>9547</v>
      </c>
      <c r="C7530" s="4">
        <v>43004</v>
      </c>
      <c r="D7530" s="4">
        <v>43004</v>
      </c>
      <c r="E7530" t="s">
        <v>1312</v>
      </c>
      <c r="F7530" t="s">
        <v>235</v>
      </c>
      <c r="G7530" t="s">
        <v>236</v>
      </c>
      <c r="H7530" t="s">
        <v>57</v>
      </c>
      <c r="I7530" t="s">
        <v>38</v>
      </c>
      <c r="J7530" t="s">
        <v>147</v>
      </c>
      <c r="K7530" t="s">
        <v>59</v>
      </c>
      <c r="L7530">
        <v>94109</v>
      </c>
      <c r="M7530" t="s">
        <v>60</v>
      </c>
      <c r="N7530" t="s">
        <v>5593</v>
      </c>
      <c r="O7530" t="s">
        <v>62</v>
      </c>
      <c r="P7530" t="s">
        <v>110</v>
      </c>
      <c r="Q7530" t="s">
        <v>5594</v>
      </c>
      <c r="R7530" s="1">
        <v>35.880000000000003</v>
      </c>
      <c r="S7530">
        <v>6</v>
      </c>
      <c r="T7530">
        <f t="shared" si="117"/>
        <v>33</v>
      </c>
      <c r="U7530" t="s">
        <v>75</v>
      </c>
      <c r="V7530">
        <v>0</v>
      </c>
      <c r="W7530">
        <v>0</v>
      </c>
      <c r="X7530" s="1">
        <v>0</v>
      </c>
      <c r="Y7530" s="1">
        <v>35.880000000000003</v>
      </c>
      <c r="Z7530" t="s">
        <v>65</v>
      </c>
      <c r="AA7530" s="2">
        <v>16.146000000000001</v>
      </c>
      <c r="AB7530" s="3">
        <v>0.45</v>
      </c>
      <c r="AC7530" s="1">
        <v>-19.734000000000002</v>
      </c>
      <c r="AD7530">
        <v>0</v>
      </c>
      <c r="AE7530">
        <v>0</v>
      </c>
      <c r="AF7530" t="s">
        <v>48</v>
      </c>
      <c r="AG7530">
        <v>2017</v>
      </c>
      <c r="AH7530">
        <f>COUNTBLANK(datos[[#This Row],[Row ID]:[Year sales]])</f>
        <v>0</v>
      </c>
    </row>
    <row r="7531" spans="1:34" x14ac:dyDescent="0.3">
      <c r="A7531">
        <v>7530</v>
      </c>
      <c r="B7531" t="s">
        <v>9547</v>
      </c>
      <c r="C7531" s="4">
        <v>43004</v>
      </c>
      <c r="D7531" s="4">
        <v>43004</v>
      </c>
      <c r="E7531" t="s">
        <v>1312</v>
      </c>
      <c r="F7531" t="s">
        <v>235</v>
      </c>
      <c r="G7531" t="s">
        <v>236</v>
      </c>
      <c r="H7531" t="s">
        <v>57</v>
      </c>
      <c r="I7531" t="s">
        <v>38</v>
      </c>
      <c r="J7531" t="s">
        <v>147</v>
      </c>
      <c r="K7531" t="s">
        <v>59</v>
      </c>
      <c r="L7531">
        <v>94109</v>
      </c>
      <c r="M7531" t="s">
        <v>60</v>
      </c>
      <c r="N7531" t="s">
        <v>152</v>
      </c>
      <c r="O7531" t="s">
        <v>62</v>
      </c>
      <c r="P7531" t="s">
        <v>94</v>
      </c>
      <c r="Q7531" t="s">
        <v>153</v>
      </c>
      <c r="R7531" s="1">
        <v>17.04</v>
      </c>
      <c r="S7531">
        <v>3</v>
      </c>
      <c r="T7531">
        <f t="shared" si="117"/>
        <v>23</v>
      </c>
      <c r="U7531" t="s">
        <v>52</v>
      </c>
      <c r="V7531">
        <v>0.2</v>
      </c>
      <c r="W7531">
        <v>3.4079999999999999</v>
      </c>
      <c r="X7531" s="1">
        <v>-3.4079999999999999</v>
      </c>
      <c r="Y7531" s="1">
        <v>20.448</v>
      </c>
      <c r="Z7531" t="s">
        <v>65</v>
      </c>
      <c r="AA7531" s="2">
        <v>5.5380000000000003</v>
      </c>
      <c r="AB7531" s="3">
        <v>0.32500000000000001</v>
      </c>
      <c r="AC7531" s="1">
        <v>-8.0939999999999994</v>
      </c>
      <c r="AD7531">
        <v>0</v>
      </c>
      <c r="AE7531">
        <v>0</v>
      </c>
      <c r="AF7531" t="s">
        <v>48</v>
      </c>
      <c r="AG7531">
        <v>2017</v>
      </c>
      <c r="AH7531">
        <f>COUNTBLANK(datos[[#This Row],[Row ID]:[Year sales]])</f>
        <v>0</v>
      </c>
    </row>
    <row r="7532" spans="1:34" x14ac:dyDescent="0.3">
      <c r="A7532">
        <v>7531</v>
      </c>
      <c r="B7532" t="s">
        <v>9547</v>
      </c>
      <c r="C7532" s="4">
        <v>43004</v>
      </c>
      <c r="D7532" s="4">
        <v>43004</v>
      </c>
      <c r="E7532" t="s">
        <v>1312</v>
      </c>
      <c r="F7532" t="s">
        <v>235</v>
      </c>
      <c r="G7532" t="s">
        <v>236</v>
      </c>
      <c r="H7532" t="s">
        <v>57</v>
      </c>
      <c r="I7532" t="s">
        <v>38</v>
      </c>
      <c r="J7532" t="s">
        <v>147</v>
      </c>
      <c r="K7532" t="s">
        <v>59</v>
      </c>
      <c r="L7532">
        <v>94109</v>
      </c>
      <c r="M7532" t="s">
        <v>60</v>
      </c>
      <c r="N7532" t="s">
        <v>3005</v>
      </c>
      <c r="O7532" t="s">
        <v>62</v>
      </c>
      <c r="P7532" t="s">
        <v>94</v>
      </c>
      <c r="Q7532" t="s">
        <v>3006</v>
      </c>
      <c r="R7532" s="1">
        <v>931.17600000000004</v>
      </c>
      <c r="S7532">
        <v>3</v>
      </c>
      <c r="T7532">
        <f t="shared" si="117"/>
        <v>27</v>
      </c>
      <c r="U7532" t="s">
        <v>52</v>
      </c>
      <c r="V7532">
        <v>0.2</v>
      </c>
      <c r="W7532">
        <v>186.23520000000002</v>
      </c>
      <c r="X7532" s="1">
        <v>-186.23519999999999</v>
      </c>
      <c r="Y7532" s="1">
        <v>1117.4112</v>
      </c>
      <c r="Z7532" t="s">
        <v>53</v>
      </c>
      <c r="AA7532" s="2">
        <v>314.27190000000002</v>
      </c>
      <c r="AB7532" s="3">
        <v>0.33750000000000002</v>
      </c>
      <c r="AC7532" s="1">
        <v>-430.66890000000001</v>
      </c>
      <c r="AD7532">
        <v>0</v>
      </c>
      <c r="AE7532">
        <v>0</v>
      </c>
      <c r="AF7532" t="s">
        <v>48</v>
      </c>
      <c r="AG7532">
        <v>2017</v>
      </c>
      <c r="AH7532">
        <f>COUNTBLANK(datos[[#This Row],[Row ID]:[Year sales]])</f>
        <v>0</v>
      </c>
    </row>
    <row r="7533" spans="1:34" x14ac:dyDescent="0.3">
      <c r="A7533">
        <v>7532</v>
      </c>
      <c r="B7533" t="s">
        <v>9548</v>
      </c>
      <c r="C7533" s="4">
        <v>42538</v>
      </c>
      <c r="D7533" s="4">
        <v>42540</v>
      </c>
      <c r="E7533" t="s">
        <v>208</v>
      </c>
      <c r="F7533" t="s">
        <v>585</v>
      </c>
      <c r="G7533" t="s">
        <v>586</v>
      </c>
      <c r="H7533" t="s">
        <v>37</v>
      </c>
      <c r="I7533" t="s">
        <v>38</v>
      </c>
      <c r="J7533" t="s">
        <v>9549</v>
      </c>
      <c r="K7533" t="s">
        <v>477</v>
      </c>
      <c r="L7533">
        <v>80501</v>
      </c>
      <c r="M7533" t="s">
        <v>60</v>
      </c>
      <c r="N7533" t="s">
        <v>5427</v>
      </c>
      <c r="O7533" t="s">
        <v>43</v>
      </c>
      <c r="P7533" t="s">
        <v>83</v>
      </c>
      <c r="Q7533" t="s">
        <v>5428</v>
      </c>
      <c r="R7533" s="1">
        <v>266.35199999999998</v>
      </c>
      <c r="S7533">
        <v>3</v>
      </c>
      <c r="T7533">
        <f t="shared" si="117"/>
        <v>24</v>
      </c>
      <c r="U7533" t="s">
        <v>52</v>
      </c>
      <c r="V7533">
        <v>0.2</v>
      </c>
      <c r="W7533">
        <v>53.270399999999995</v>
      </c>
      <c r="X7533" s="1">
        <v>-53.270400000000002</v>
      </c>
      <c r="Y7533" s="1">
        <v>319.62239999999997</v>
      </c>
      <c r="Z7533" t="s">
        <v>47</v>
      </c>
      <c r="AA7533" s="2">
        <v>-13.317600000000001</v>
      </c>
      <c r="AB7533" s="3">
        <v>-5.000000000000001E-2</v>
      </c>
      <c r="AC7533" s="1">
        <v>-226.39920000000001</v>
      </c>
      <c r="AD7533">
        <v>2</v>
      </c>
      <c r="AE7533">
        <v>2</v>
      </c>
      <c r="AF7533" t="s">
        <v>48</v>
      </c>
      <c r="AG7533">
        <v>2016</v>
      </c>
      <c r="AH7533">
        <f>COUNTBLANK(datos[[#This Row],[Row ID]:[Year sales]])</f>
        <v>0</v>
      </c>
    </row>
    <row r="7534" spans="1:34" x14ac:dyDescent="0.3">
      <c r="A7534">
        <v>7533</v>
      </c>
      <c r="B7534" t="s">
        <v>9548</v>
      </c>
      <c r="C7534" s="4">
        <v>42538</v>
      </c>
      <c r="D7534" s="4">
        <v>42540</v>
      </c>
      <c r="E7534" t="s">
        <v>208</v>
      </c>
      <c r="F7534" t="s">
        <v>585</v>
      </c>
      <c r="G7534" t="s">
        <v>586</v>
      </c>
      <c r="H7534" t="s">
        <v>37</v>
      </c>
      <c r="I7534" t="s">
        <v>38</v>
      </c>
      <c r="J7534" t="s">
        <v>9549</v>
      </c>
      <c r="K7534" t="s">
        <v>477</v>
      </c>
      <c r="L7534">
        <v>80501</v>
      </c>
      <c r="M7534" t="s">
        <v>60</v>
      </c>
      <c r="N7534" t="s">
        <v>2084</v>
      </c>
      <c r="O7534" t="s">
        <v>43</v>
      </c>
      <c r="P7534" t="s">
        <v>50</v>
      </c>
      <c r="Q7534" t="s">
        <v>2085</v>
      </c>
      <c r="R7534" s="1">
        <v>483.13600000000002</v>
      </c>
      <c r="S7534">
        <v>4</v>
      </c>
      <c r="T7534">
        <f t="shared" si="117"/>
        <v>23</v>
      </c>
      <c r="U7534" t="s">
        <v>52</v>
      </c>
      <c r="V7534">
        <v>0.2</v>
      </c>
      <c r="W7534">
        <v>96.627200000000016</v>
      </c>
      <c r="X7534" s="1">
        <v>-96.627200000000002</v>
      </c>
      <c r="Y7534" s="1">
        <v>579.7632000000001</v>
      </c>
      <c r="Z7534" t="s">
        <v>53</v>
      </c>
      <c r="AA7534" s="2">
        <v>54.352800000000002</v>
      </c>
      <c r="AB7534" s="3">
        <v>0.1125</v>
      </c>
      <c r="AC7534" s="1">
        <v>-332.15600000000001</v>
      </c>
      <c r="AD7534">
        <v>2</v>
      </c>
      <c r="AE7534">
        <v>2</v>
      </c>
      <c r="AF7534" t="s">
        <v>48</v>
      </c>
      <c r="AG7534">
        <v>2016</v>
      </c>
      <c r="AH7534">
        <f>COUNTBLANK(datos[[#This Row],[Row ID]:[Year sales]])</f>
        <v>0</v>
      </c>
    </row>
    <row r="7535" spans="1:34" x14ac:dyDescent="0.3">
      <c r="A7535">
        <v>7534</v>
      </c>
      <c r="B7535" t="s">
        <v>9550</v>
      </c>
      <c r="C7535" s="4">
        <v>42791</v>
      </c>
      <c r="D7535" s="4">
        <v>42795</v>
      </c>
      <c r="E7535" t="s">
        <v>67</v>
      </c>
      <c r="F7535" t="s">
        <v>5051</v>
      </c>
      <c r="G7535" t="s">
        <v>5052</v>
      </c>
      <c r="H7535" t="s">
        <v>37</v>
      </c>
      <c r="I7535" t="s">
        <v>38</v>
      </c>
      <c r="J7535" t="s">
        <v>3548</v>
      </c>
      <c r="K7535" t="s">
        <v>108</v>
      </c>
      <c r="L7535">
        <v>27834</v>
      </c>
      <c r="M7535" t="s">
        <v>41</v>
      </c>
      <c r="N7535" t="s">
        <v>3213</v>
      </c>
      <c r="O7535" t="s">
        <v>43</v>
      </c>
      <c r="P7535" t="s">
        <v>50</v>
      </c>
      <c r="Q7535" t="s">
        <v>3214</v>
      </c>
      <c r="R7535" s="1">
        <v>196.78399999999999</v>
      </c>
      <c r="S7535">
        <v>2</v>
      </c>
      <c r="T7535">
        <f t="shared" si="117"/>
        <v>54</v>
      </c>
      <c r="U7535" t="s">
        <v>46</v>
      </c>
      <c r="V7535">
        <v>0.2</v>
      </c>
      <c r="W7535">
        <v>39.3568</v>
      </c>
      <c r="X7535" s="1">
        <v>-39.3568</v>
      </c>
      <c r="Y7535" s="1">
        <v>236.14079999999998</v>
      </c>
      <c r="Z7535" t="s">
        <v>47</v>
      </c>
      <c r="AA7535" s="2">
        <v>-22.138200000000001</v>
      </c>
      <c r="AB7535" s="3">
        <v>-0.11250000000000002</v>
      </c>
      <c r="AC7535" s="1">
        <v>-179.56540000000001</v>
      </c>
      <c r="AD7535">
        <v>4</v>
      </c>
      <c r="AE7535">
        <v>4</v>
      </c>
      <c r="AF7535" t="s">
        <v>48</v>
      </c>
      <c r="AG7535">
        <v>2017</v>
      </c>
      <c r="AH7535">
        <f>COUNTBLANK(datos[[#This Row],[Row ID]:[Year sales]])</f>
        <v>0</v>
      </c>
    </row>
    <row r="7536" spans="1:34" x14ac:dyDescent="0.3">
      <c r="A7536">
        <v>7535</v>
      </c>
      <c r="B7536" t="s">
        <v>9550</v>
      </c>
      <c r="C7536" s="4">
        <v>42791</v>
      </c>
      <c r="D7536" s="4">
        <v>42795</v>
      </c>
      <c r="E7536" t="s">
        <v>67</v>
      </c>
      <c r="F7536" t="s">
        <v>5051</v>
      </c>
      <c r="G7536" t="s">
        <v>5052</v>
      </c>
      <c r="H7536" t="s">
        <v>37</v>
      </c>
      <c r="I7536" t="s">
        <v>38</v>
      </c>
      <c r="J7536" t="s">
        <v>3548</v>
      </c>
      <c r="K7536" t="s">
        <v>108</v>
      </c>
      <c r="L7536">
        <v>27834</v>
      </c>
      <c r="M7536" t="s">
        <v>41</v>
      </c>
      <c r="N7536" t="s">
        <v>1098</v>
      </c>
      <c r="O7536" t="s">
        <v>43</v>
      </c>
      <c r="P7536" t="s">
        <v>44</v>
      </c>
      <c r="Q7536" t="s">
        <v>1099</v>
      </c>
      <c r="R7536" s="1">
        <v>231.92</v>
      </c>
      <c r="S7536">
        <v>5</v>
      </c>
      <c r="T7536">
        <f t="shared" si="117"/>
        <v>32</v>
      </c>
      <c r="U7536" t="s">
        <v>75</v>
      </c>
      <c r="V7536">
        <v>0.2</v>
      </c>
      <c r="W7536">
        <v>46.384</v>
      </c>
      <c r="X7536" s="1">
        <v>-46.384</v>
      </c>
      <c r="Y7536" s="1">
        <v>278.30399999999997</v>
      </c>
      <c r="Z7536" t="s">
        <v>47</v>
      </c>
      <c r="AA7536" s="2">
        <v>5.798</v>
      </c>
      <c r="AB7536" s="3">
        <v>2.5000000000000001E-2</v>
      </c>
      <c r="AC7536" s="1">
        <v>-179.738</v>
      </c>
      <c r="AD7536">
        <v>4</v>
      </c>
      <c r="AE7536">
        <v>4</v>
      </c>
      <c r="AF7536" t="s">
        <v>48</v>
      </c>
      <c r="AG7536">
        <v>2017</v>
      </c>
      <c r="AH7536">
        <f>COUNTBLANK(datos[[#This Row],[Row ID]:[Year sales]])</f>
        <v>0</v>
      </c>
    </row>
    <row r="7537" spans="1:34" x14ac:dyDescent="0.3">
      <c r="A7537">
        <v>7536</v>
      </c>
      <c r="B7537" t="s">
        <v>9551</v>
      </c>
      <c r="C7537" s="4">
        <v>42825</v>
      </c>
      <c r="D7537" s="4">
        <v>42832</v>
      </c>
      <c r="E7537" t="s">
        <v>67</v>
      </c>
      <c r="F7537" t="s">
        <v>3658</v>
      </c>
      <c r="G7537" t="s">
        <v>3659</v>
      </c>
      <c r="H7537" t="s">
        <v>57</v>
      </c>
      <c r="I7537" t="s">
        <v>38</v>
      </c>
      <c r="J7537" t="s">
        <v>58</v>
      </c>
      <c r="K7537" t="s">
        <v>59</v>
      </c>
      <c r="L7537">
        <v>90004</v>
      </c>
      <c r="M7537" t="s">
        <v>60</v>
      </c>
      <c r="N7537" t="s">
        <v>2197</v>
      </c>
      <c r="O7537" t="s">
        <v>62</v>
      </c>
      <c r="P7537" t="s">
        <v>599</v>
      </c>
      <c r="Q7537" t="s">
        <v>2198</v>
      </c>
      <c r="R7537" s="1">
        <v>29.7</v>
      </c>
      <c r="S7537">
        <v>3</v>
      </c>
      <c r="T7537">
        <f t="shared" si="117"/>
        <v>22</v>
      </c>
      <c r="U7537" t="s">
        <v>52</v>
      </c>
      <c r="V7537">
        <v>0</v>
      </c>
      <c r="W7537">
        <v>0</v>
      </c>
      <c r="X7537" s="1">
        <v>0</v>
      </c>
      <c r="Y7537" s="1">
        <v>29.7</v>
      </c>
      <c r="Z7537" t="s">
        <v>65</v>
      </c>
      <c r="AA7537" s="2">
        <v>8.0190000000000001</v>
      </c>
      <c r="AB7537" s="3">
        <v>0.27</v>
      </c>
      <c r="AC7537" s="1">
        <v>-21.681000000000001</v>
      </c>
      <c r="AD7537">
        <v>7</v>
      </c>
      <c r="AE7537">
        <v>7</v>
      </c>
      <c r="AF7537" t="s">
        <v>48</v>
      </c>
      <c r="AG7537">
        <v>2017</v>
      </c>
      <c r="AH7537">
        <f>COUNTBLANK(datos[[#This Row],[Row ID]:[Year sales]])</f>
        <v>0</v>
      </c>
    </row>
    <row r="7538" spans="1:34" x14ac:dyDescent="0.3">
      <c r="A7538">
        <v>7537</v>
      </c>
      <c r="B7538" t="s">
        <v>9552</v>
      </c>
      <c r="C7538" s="4">
        <v>43072</v>
      </c>
      <c r="D7538" s="4">
        <v>43077</v>
      </c>
      <c r="E7538" t="s">
        <v>67</v>
      </c>
      <c r="F7538" t="s">
        <v>5275</v>
      </c>
      <c r="G7538" t="s">
        <v>5276</v>
      </c>
      <c r="H7538" t="s">
        <v>37</v>
      </c>
      <c r="I7538" t="s">
        <v>38</v>
      </c>
      <c r="J7538" t="s">
        <v>204</v>
      </c>
      <c r="K7538" t="s">
        <v>124</v>
      </c>
      <c r="L7538">
        <v>77041</v>
      </c>
      <c r="M7538" t="s">
        <v>125</v>
      </c>
      <c r="N7538" t="s">
        <v>9050</v>
      </c>
      <c r="O7538" t="s">
        <v>43</v>
      </c>
      <c r="P7538" t="s">
        <v>83</v>
      </c>
      <c r="Q7538" t="s">
        <v>9051</v>
      </c>
      <c r="R7538" s="1">
        <v>13.592000000000001</v>
      </c>
      <c r="S7538">
        <v>2</v>
      </c>
      <c r="T7538">
        <f t="shared" si="117"/>
        <v>10</v>
      </c>
      <c r="U7538" t="s">
        <v>46</v>
      </c>
      <c r="V7538">
        <v>0.6</v>
      </c>
      <c r="W7538">
        <v>8.1552000000000007</v>
      </c>
      <c r="X7538" s="1">
        <v>-8.1552000000000007</v>
      </c>
      <c r="Y7538" s="1">
        <v>21.747199999999999</v>
      </c>
      <c r="Z7538" t="s">
        <v>65</v>
      </c>
      <c r="AA7538" s="2">
        <v>-14.271599999999999</v>
      </c>
      <c r="AB7538" s="3">
        <v>-1.0499999999999998</v>
      </c>
      <c r="AC7538" s="1">
        <v>-19.708400000000001</v>
      </c>
      <c r="AD7538">
        <v>5</v>
      </c>
      <c r="AE7538">
        <v>5</v>
      </c>
      <c r="AF7538" t="s">
        <v>48</v>
      </c>
      <c r="AG7538">
        <v>2017</v>
      </c>
      <c r="AH7538">
        <f>COUNTBLANK(datos[[#This Row],[Row ID]:[Year sales]])</f>
        <v>0</v>
      </c>
    </row>
    <row r="7539" spans="1:34" x14ac:dyDescent="0.3">
      <c r="A7539">
        <v>7538</v>
      </c>
      <c r="B7539" t="s">
        <v>9553</v>
      </c>
      <c r="C7539" s="4">
        <v>42419</v>
      </c>
      <c r="D7539" s="4">
        <v>42422</v>
      </c>
      <c r="E7539" t="s">
        <v>34</v>
      </c>
      <c r="F7539" t="s">
        <v>1902</v>
      </c>
      <c r="G7539" t="s">
        <v>1903</v>
      </c>
      <c r="H7539" t="s">
        <v>37</v>
      </c>
      <c r="I7539" t="s">
        <v>38</v>
      </c>
      <c r="J7539" t="s">
        <v>147</v>
      </c>
      <c r="K7539" t="s">
        <v>59</v>
      </c>
      <c r="L7539">
        <v>94109</v>
      </c>
      <c r="M7539" t="s">
        <v>60</v>
      </c>
      <c r="N7539" t="s">
        <v>590</v>
      </c>
      <c r="O7539" t="s">
        <v>62</v>
      </c>
      <c r="P7539" t="s">
        <v>110</v>
      </c>
      <c r="Q7539" t="s">
        <v>591</v>
      </c>
      <c r="R7539" s="1">
        <v>70.88</v>
      </c>
      <c r="S7539">
        <v>2</v>
      </c>
      <c r="T7539">
        <f t="shared" si="117"/>
        <v>18</v>
      </c>
      <c r="U7539" t="s">
        <v>46</v>
      </c>
      <c r="V7539">
        <v>0</v>
      </c>
      <c r="W7539">
        <v>0</v>
      </c>
      <c r="X7539" s="1">
        <v>0</v>
      </c>
      <c r="Y7539" s="1">
        <v>70.88</v>
      </c>
      <c r="Z7539" t="s">
        <v>99</v>
      </c>
      <c r="AA7539" s="2">
        <v>33.313600000000001</v>
      </c>
      <c r="AB7539" s="3">
        <v>0.47000000000000003</v>
      </c>
      <c r="AC7539" s="1">
        <v>-37.566400000000002</v>
      </c>
      <c r="AD7539">
        <v>3</v>
      </c>
      <c r="AE7539">
        <v>3</v>
      </c>
      <c r="AF7539" t="s">
        <v>48</v>
      </c>
      <c r="AG7539">
        <v>2016</v>
      </c>
      <c r="AH7539">
        <f>COUNTBLANK(datos[[#This Row],[Row ID]:[Year sales]])</f>
        <v>0</v>
      </c>
    </row>
    <row r="7540" spans="1:34" x14ac:dyDescent="0.3">
      <c r="A7540">
        <v>7539</v>
      </c>
      <c r="B7540" t="s">
        <v>9554</v>
      </c>
      <c r="C7540" s="4">
        <v>43071</v>
      </c>
      <c r="D7540" s="4">
        <v>43075</v>
      </c>
      <c r="E7540" t="s">
        <v>67</v>
      </c>
      <c r="F7540" t="s">
        <v>4315</v>
      </c>
      <c r="G7540" t="s">
        <v>4316</v>
      </c>
      <c r="H7540" t="s">
        <v>57</v>
      </c>
      <c r="I7540" t="s">
        <v>38</v>
      </c>
      <c r="J7540" t="s">
        <v>829</v>
      </c>
      <c r="K7540" t="s">
        <v>477</v>
      </c>
      <c r="L7540">
        <v>80219</v>
      </c>
      <c r="M7540" t="s">
        <v>60</v>
      </c>
      <c r="N7540" t="s">
        <v>1540</v>
      </c>
      <c r="O7540" t="s">
        <v>62</v>
      </c>
      <c r="P7540" t="s">
        <v>77</v>
      </c>
      <c r="Q7540" t="s">
        <v>1541</v>
      </c>
      <c r="R7540" s="1">
        <v>114.288</v>
      </c>
      <c r="S7540">
        <v>1</v>
      </c>
      <c r="T7540">
        <f t="shared" si="117"/>
        <v>33</v>
      </c>
      <c r="U7540" t="s">
        <v>46</v>
      </c>
      <c r="V7540">
        <v>0.2</v>
      </c>
      <c r="W7540">
        <v>22.857600000000001</v>
      </c>
      <c r="X7540" s="1">
        <v>-22.857600000000001</v>
      </c>
      <c r="Y7540" s="1">
        <v>137.1456</v>
      </c>
      <c r="Z7540" t="s">
        <v>99</v>
      </c>
      <c r="AA7540" s="2">
        <v>12.8574</v>
      </c>
      <c r="AB7540" s="3">
        <v>0.1125</v>
      </c>
      <c r="AC7540" s="1">
        <v>-78.572999999999993</v>
      </c>
      <c r="AD7540">
        <v>4</v>
      </c>
      <c r="AE7540">
        <v>4</v>
      </c>
      <c r="AF7540" t="s">
        <v>48</v>
      </c>
      <c r="AG7540">
        <v>2017</v>
      </c>
      <c r="AH7540">
        <f>COUNTBLANK(datos[[#This Row],[Row ID]:[Year sales]])</f>
        <v>0</v>
      </c>
    </row>
    <row r="7541" spans="1:34" x14ac:dyDescent="0.3">
      <c r="A7541">
        <v>7540</v>
      </c>
      <c r="B7541" t="s">
        <v>9554</v>
      </c>
      <c r="C7541" s="4">
        <v>43071</v>
      </c>
      <c r="D7541" s="4">
        <v>43075</v>
      </c>
      <c r="E7541" t="s">
        <v>67</v>
      </c>
      <c r="F7541" t="s">
        <v>4315</v>
      </c>
      <c r="G7541" t="s">
        <v>4316</v>
      </c>
      <c r="H7541" t="s">
        <v>57</v>
      </c>
      <c r="I7541" t="s">
        <v>38</v>
      </c>
      <c r="J7541" t="s">
        <v>829</v>
      </c>
      <c r="K7541" t="s">
        <v>477</v>
      </c>
      <c r="L7541">
        <v>80219</v>
      </c>
      <c r="M7541" t="s">
        <v>60</v>
      </c>
      <c r="N7541" t="s">
        <v>3101</v>
      </c>
      <c r="O7541" t="s">
        <v>62</v>
      </c>
      <c r="P7541" t="s">
        <v>94</v>
      </c>
      <c r="Q7541" t="s">
        <v>3102</v>
      </c>
      <c r="R7541" s="1">
        <v>36.624000000000002</v>
      </c>
      <c r="S7541">
        <v>8</v>
      </c>
      <c r="T7541">
        <f t="shared" si="117"/>
        <v>41</v>
      </c>
      <c r="U7541" t="s">
        <v>75</v>
      </c>
      <c r="V7541">
        <v>0.7</v>
      </c>
      <c r="W7541">
        <v>25.636800000000001</v>
      </c>
      <c r="X7541" s="1">
        <v>-25.636800000000001</v>
      </c>
      <c r="Y7541" s="1">
        <v>62.260800000000003</v>
      </c>
      <c r="Z7541" t="s">
        <v>99</v>
      </c>
      <c r="AA7541" s="2">
        <v>-24.416</v>
      </c>
      <c r="AB7541" s="3">
        <v>-0.66666666666666663</v>
      </c>
      <c r="AC7541" s="1">
        <v>-35.403199999999998</v>
      </c>
      <c r="AD7541">
        <v>4</v>
      </c>
      <c r="AE7541">
        <v>4</v>
      </c>
      <c r="AF7541" t="s">
        <v>48</v>
      </c>
      <c r="AG7541">
        <v>2017</v>
      </c>
      <c r="AH7541">
        <f>COUNTBLANK(datos[[#This Row],[Row ID]:[Year sales]])</f>
        <v>0</v>
      </c>
    </row>
    <row r="7542" spans="1:34" x14ac:dyDescent="0.3">
      <c r="A7542">
        <v>7541</v>
      </c>
      <c r="B7542" t="s">
        <v>9554</v>
      </c>
      <c r="C7542" s="4">
        <v>43071</v>
      </c>
      <c r="D7542" s="4">
        <v>43075</v>
      </c>
      <c r="E7542" t="s">
        <v>67</v>
      </c>
      <c r="F7542" t="s">
        <v>4315</v>
      </c>
      <c r="G7542" t="s">
        <v>4316</v>
      </c>
      <c r="H7542" t="s">
        <v>57</v>
      </c>
      <c r="I7542" t="s">
        <v>38</v>
      </c>
      <c r="J7542" t="s">
        <v>829</v>
      </c>
      <c r="K7542" t="s">
        <v>477</v>
      </c>
      <c r="L7542">
        <v>80219</v>
      </c>
      <c r="M7542" t="s">
        <v>60</v>
      </c>
      <c r="N7542" t="s">
        <v>7519</v>
      </c>
      <c r="O7542" t="s">
        <v>43</v>
      </c>
      <c r="P7542" t="s">
        <v>44</v>
      </c>
      <c r="Q7542" t="s">
        <v>7520</v>
      </c>
      <c r="R7542" s="1">
        <v>242.352</v>
      </c>
      <c r="S7542">
        <v>8</v>
      </c>
      <c r="T7542">
        <f t="shared" si="117"/>
        <v>22</v>
      </c>
      <c r="U7542" t="s">
        <v>75</v>
      </c>
      <c r="V7542">
        <v>0.7</v>
      </c>
      <c r="W7542">
        <v>169.6464</v>
      </c>
      <c r="X7542" s="1">
        <v>-169.6464</v>
      </c>
      <c r="Y7542" s="1">
        <v>411.9984</v>
      </c>
      <c r="Z7542" t="s">
        <v>47</v>
      </c>
      <c r="AA7542" s="2">
        <v>-363.52800000000002</v>
      </c>
      <c r="AB7542" s="3">
        <v>-1.5</v>
      </c>
      <c r="AC7542" s="1">
        <v>-436.23360000000002</v>
      </c>
      <c r="AD7542">
        <v>4</v>
      </c>
      <c r="AE7542">
        <v>4</v>
      </c>
      <c r="AF7542" t="s">
        <v>48</v>
      </c>
      <c r="AG7542">
        <v>2017</v>
      </c>
      <c r="AH7542">
        <f>COUNTBLANK(datos[[#This Row],[Row ID]:[Year sales]])</f>
        <v>0</v>
      </c>
    </row>
    <row r="7543" spans="1:34" x14ac:dyDescent="0.3">
      <c r="A7543">
        <v>7542</v>
      </c>
      <c r="B7543" t="s">
        <v>9554</v>
      </c>
      <c r="C7543" s="4">
        <v>43071</v>
      </c>
      <c r="D7543" s="4">
        <v>43075</v>
      </c>
      <c r="E7543" t="s">
        <v>67</v>
      </c>
      <c r="F7543" t="s">
        <v>4315</v>
      </c>
      <c r="G7543" t="s">
        <v>4316</v>
      </c>
      <c r="H7543" t="s">
        <v>57</v>
      </c>
      <c r="I7543" t="s">
        <v>38</v>
      </c>
      <c r="J7543" t="s">
        <v>829</v>
      </c>
      <c r="K7543" t="s">
        <v>477</v>
      </c>
      <c r="L7543">
        <v>80219</v>
      </c>
      <c r="M7543" t="s">
        <v>60</v>
      </c>
      <c r="N7543" t="s">
        <v>7575</v>
      </c>
      <c r="O7543" t="s">
        <v>90</v>
      </c>
      <c r="P7543" t="s">
        <v>91</v>
      </c>
      <c r="Q7543" t="s">
        <v>7576</v>
      </c>
      <c r="R7543" s="1">
        <v>49.616</v>
      </c>
      <c r="S7543">
        <v>2</v>
      </c>
      <c r="T7543">
        <f t="shared" si="117"/>
        <v>11</v>
      </c>
      <c r="U7543" t="s">
        <v>46</v>
      </c>
      <c r="V7543">
        <v>0.2</v>
      </c>
      <c r="W7543">
        <v>9.9232000000000014</v>
      </c>
      <c r="X7543" s="1">
        <v>-9.9231999999999996</v>
      </c>
      <c r="Y7543" s="1">
        <v>59.539200000000001</v>
      </c>
      <c r="Z7543" t="s">
        <v>99</v>
      </c>
      <c r="AA7543" s="2">
        <v>4.9615999999999998</v>
      </c>
      <c r="AB7543" s="3">
        <v>9.9999999999999992E-2</v>
      </c>
      <c r="AC7543" s="1">
        <v>-34.731200000000001</v>
      </c>
      <c r="AD7543">
        <v>4</v>
      </c>
      <c r="AE7543">
        <v>4</v>
      </c>
      <c r="AF7543" t="s">
        <v>48</v>
      </c>
      <c r="AG7543">
        <v>2017</v>
      </c>
      <c r="AH7543">
        <f>COUNTBLANK(datos[[#This Row],[Row ID]:[Year sales]])</f>
        <v>0</v>
      </c>
    </row>
    <row r="7544" spans="1:34" x14ac:dyDescent="0.3">
      <c r="A7544">
        <v>7543</v>
      </c>
      <c r="B7544" t="s">
        <v>9554</v>
      </c>
      <c r="C7544" s="4">
        <v>43071</v>
      </c>
      <c r="D7544" s="4">
        <v>43075</v>
      </c>
      <c r="E7544" t="s">
        <v>67</v>
      </c>
      <c r="F7544" t="s">
        <v>4315</v>
      </c>
      <c r="G7544" t="s">
        <v>4316</v>
      </c>
      <c r="H7544" t="s">
        <v>57</v>
      </c>
      <c r="I7544" t="s">
        <v>38</v>
      </c>
      <c r="J7544" t="s">
        <v>829</v>
      </c>
      <c r="K7544" t="s">
        <v>477</v>
      </c>
      <c r="L7544">
        <v>80219</v>
      </c>
      <c r="M7544" t="s">
        <v>60</v>
      </c>
      <c r="N7544" t="s">
        <v>4248</v>
      </c>
      <c r="O7544" t="s">
        <v>43</v>
      </c>
      <c r="P7544" t="s">
        <v>83</v>
      </c>
      <c r="Q7544" t="s">
        <v>4249</v>
      </c>
      <c r="R7544" s="1">
        <v>508.70400000000001</v>
      </c>
      <c r="S7544">
        <v>6</v>
      </c>
      <c r="T7544">
        <f t="shared" si="117"/>
        <v>25</v>
      </c>
      <c r="U7544" t="s">
        <v>75</v>
      </c>
      <c r="V7544">
        <v>0.2</v>
      </c>
      <c r="W7544">
        <v>101.74080000000001</v>
      </c>
      <c r="X7544" s="1">
        <v>-101.74079999999999</v>
      </c>
      <c r="Y7544" s="1">
        <v>610.44479999999999</v>
      </c>
      <c r="Z7544" t="s">
        <v>53</v>
      </c>
      <c r="AA7544" s="2">
        <v>0</v>
      </c>
      <c r="AB7544" s="3">
        <v>0</v>
      </c>
      <c r="AC7544" s="1">
        <v>-406.96319999999997</v>
      </c>
      <c r="AD7544">
        <v>4</v>
      </c>
      <c r="AE7544">
        <v>4</v>
      </c>
      <c r="AF7544" t="s">
        <v>48</v>
      </c>
      <c r="AG7544">
        <v>2017</v>
      </c>
      <c r="AH7544">
        <f>COUNTBLANK(datos[[#This Row],[Row ID]:[Year sales]])</f>
        <v>0</v>
      </c>
    </row>
    <row r="7545" spans="1:34" x14ac:dyDescent="0.3">
      <c r="A7545">
        <v>7544</v>
      </c>
      <c r="B7545" t="s">
        <v>9554</v>
      </c>
      <c r="C7545" s="4">
        <v>43071</v>
      </c>
      <c r="D7545" s="4">
        <v>43075</v>
      </c>
      <c r="E7545" t="s">
        <v>67</v>
      </c>
      <c r="F7545" t="s">
        <v>4315</v>
      </c>
      <c r="G7545" t="s">
        <v>4316</v>
      </c>
      <c r="H7545" t="s">
        <v>57</v>
      </c>
      <c r="I7545" t="s">
        <v>38</v>
      </c>
      <c r="J7545" t="s">
        <v>829</v>
      </c>
      <c r="K7545" t="s">
        <v>477</v>
      </c>
      <c r="L7545">
        <v>80219</v>
      </c>
      <c r="M7545" t="s">
        <v>60</v>
      </c>
      <c r="N7545" t="s">
        <v>5714</v>
      </c>
      <c r="O7545" t="s">
        <v>90</v>
      </c>
      <c r="P7545" t="s">
        <v>91</v>
      </c>
      <c r="Q7545" t="s">
        <v>5715</v>
      </c>
      <c r="R7545" s="1">
        <v>57.36</v>
      </c>
      <c r="S7545">
        <v>6</v>
      </c>
      <c r="T7545">
        <f t="shared" si="117"/>
        <v>26</v>
      </c>
      <c r="U7545" t="s">
        <v>75</v>
      </c>
      <c r="V7545">
        <v>0.2</v>
      </c>
      <c r="W7545">
        <v>11.472000000000001</v>
      </c>
      <c r="X7545" s="1">
        <v>-11.472</v>
      </c>
      <c r="Y7545" s="1">
        <v>68.831999999999994</v>
      </c>
      <c r="Z7545" t="s">
        <v>99</v>
      </c>
      <c r="AA7545" s="2">
        <v>-14.34</v>
      </c>
      <c r="AB7545" s="3">
        <v>-0.25</v>
      </c>
      <c r="AC7545" s="1">
        <v>-60.228000000000002</v>
      </c>
      <c r="AD7545">
        <v>4</v>
      </c>
      <c r="AE7545">
        <v>4</v>
      </c>
      <c r="AF7545" t="s">
        <v>48</v>
      </c>
      <c r="AG7545">
        <v>2017</v>
      </c>
      <c r="AH7545">
        <f>COUNTBLANK(datos[[#This Row],[Row ID]:[Year sales]])</f>
        <v>0</v>
      </c>
    </row>
    <row r="7546" spans="1:34" x14ac:dyDescent="0.3">
      <c r="A7546">
        <v>7545</v>
      </c>
      <c r="B7546" t="s">
        <v>9554</v>
      </c>
      <c r="C7546" s="4">
        <v>43071</v>
      </c>
      <c r="D7546" s="4">
        <v>43075</v>
      </c>
      <c r="E7546" t="s">
        <v>67</v>
      </c>
      <c r="F7546" t="s">
        <v>4315</v>
      </c>
      <c r="G7546" t="s">
        <v>4316</v>
      </c>
      <c r="H7546" t="s">
        <v>57</v>
      </c>
      <c r="I7546" t="s">
        <v>38</v>
      </c>
      <c r="J7546" t="s">
        <v>829</v>
      </c>
      <c r="K7546" t="s">
        <v>477</v>
      </c>
      <c r="L7546">
        <v>80219</v>
      </c>
      <c r="M7546" t="s">
        <v>60</v>
      </c>
      <c r="N7546" t="s">
        <v>2480</v>
      </c>
      <c r="O7546" t="s">
        <v>43</v>
      </c>
      <c r="P7546" t="s">
        <v>50</v>
      </c>
      <c r="Q7546" t="s">
        <v>2481</v>
      </c>
      <c r="R7546" s="1">
        <v>906.68</v>
      </c>
      <c r="S7546">
        <v>5</v>
      </c>
      <c r="T7546">
        <f t="shared" si="117"/>
        <v>34</v>
      </c>
      <c r="U7546" t="s">
        <v>75</v>
      </c>
      <c r="V7546">
        <v>0.2</v>
      </c>
      <c r="W7546">
        <v>181.33600000000001</v>
      </c>
      <c r="X7546" s="1">
        <v>-181.33600000000001</v>
      </c>
      <c r="Y7546" s="1">
        <v>1088.0160000000001</v>
      </c>
      <c r="Z7546" t="s">
        <v>53</v>
      </c>
      <c r="AA7546" s="2">
        <v>68.001000000000005</v>
      </c>
      <c r="AB7546" s="3">
        <v>7.5000000000000011E-2</v>
      </c>
      <c r="AC7546" s="1">
        <v>-657.34299999999996</v>
      </c>
      <c r="AD7546">
        <v>4</v>
      </c>
      <c r="AE7546">
        <v>4</v>
      </c>
      <c r="AF7546" t="s">
        <v>48</v>
      </c>
      <c r="AG7546">
        <v>2017</v>
      </c>
      <c r="AH7546">
        <f>COUNTBLANK(datos[[#This Row],[Row ID]:[Year sales]])</f>
        <v>0</v>
      </c>
    </row>
    <row r="7547" spans="1:34" x14ac:dyDescent="0.3">
      <c r="A7547">
        <v>7546</v>
      </c>
      <c r="B7547" t="s">
        <v>9555</v>
      </c>
      <c r="C7547" s="4">
        <v>41922</v>
      </c>
      <c r="D7547" s="4">
        <v>41927</v>
      </c>
      <c r="E7547" t="s">
        <v>67</v>
      </c>
      <c r="F7547" t="s">
        <v>9556</v>
      </c>
      <c r="G7547" t="s">
        <v>9557</v>
      </c>
      <c r="H7547" t="s">
        <v>57</v>
      </c>
      <c r="I7547" t="s">
        <v>38</v>
      </c>
      <c r="J7547" t="s">
        <v>1705</v>
      </c>
      <c r="K7547" t="s">
        <v>124</v>
      </c>
      <c r="L7547">
        <v>77340</v>
      </c>
      <c r="M7547" t="s">
        <v>125</v>
      </c>
      <c r="N7547" t="s">
        <v>6549</v>
      </c>
      <c r="O7547" t="s">
        <v>90</v>
      </c>
      <c r="P7547" t="s">
        <v>91</v>
      </c>
      <c r="Q7547" t="s">
        <v>6550</v>
      </c>
      <c r="R7547" s="1">
        <v>719.952</v>
      </c>
      <c r="S7547">
        <v>6</v>
      </c>
      <c r="T7547">
        <f t="shared" si="117"/>
        <v>21</v>
      </c>
      <c r="U7547" t="s">
        <v>75</v>
      </c>
      <c r="V7547">
        <v>0.2</v>
      </c>
      <c r="W7547">
        <v>143.99039999999999</v>
      </c>
      <c r="X7547" s="1">
        <v>-143.99039999999999</v>
      </c>
      <c r="Y7547" s="1">
        <v>863.94240000000002</v>
      </c>
      <c r="Z7547" t="s">
        <v>53</v>
      </c>
      <c r="AA7547" s="2">
        <v>71.995199999999997</v>
      </c>
      <c r="AB7547" s="3">
        <v>9.9999999999999992E-2</v>
      </c>
      <c r="AC7547" s="1">
        <v>-503.96640000000002</v>
      </c>
      <c r="AD7547">
        <v>5</v>
      </c>
      <c r="AE7547">
        <v>5</v>
      </c>
      <c r="AF7547" t="s">
        <v>48</v>
      </c>
      <c r="AG7547">
        <v>2014</v>
      </c>
      <c r="AH7547">
        <f>COUNTBLANK(datos[[#This Row],[Row ID]:[Year sales]])</f>
        <v>0</v>
      </c>
    </row>
    <row r="7548" spans="1:34" x14ac:dyDescent="0.3">
      <c r="A7548">
        <v>7547</v>
      </c>
      <c r="B7548" t="s">
        <v>9555</v>
      </c>
      <c r="C7548" s="4">
        <v>41922</v>
      </c>
      <c r="D7548" s="4">
        <v>41927</v>
      </c>
      <c r="E7548" t="s">
        <v>67</v>
      </c>
      <c r="F7548" t="s">
        <v>9556</v>
      </c>
      <c r="G7548" t="s">
        <v>9557</v>
      </c>
      <c r="H7548" t="s">
        <v>57</v>
      </c>
      <c r="I7548" t="s">
        <v>38</v>
      </c>
      <c r="J7548" t="s">
        <v>1705</v>
      </c>
      <c r="K7548" t="s">
        <v>124</v>
      </c>
      <c r="L7548">
        <v>77340</v>
      </c>
      <c r="M7548" t="s">
        <v>125</v>
      </c>
      <c r="N7548" t="s">
        <v>2056</v>
      </c>
      <c r="O7548" t="s">
        <v>90</v>
      </c>
      <c r="P7548" t="s">
        <v>91</v>
      </c>
      <c r="Q7548" t="s">
        <v>2057</v>
      </c>
      <c r="R7548" s="1">
        <v>755.94399999999996</v>
      </c>
      <c r="S7548">
        <v>7</v>
      </c>
      <c r="T7548">
        <f t="shared" si="117"/>
        <v>26</v>
      </c>
      <c r="U7548" t="s">
        <v>75</v>
      </c>
      <c r="V7548">
        <v>0.2</v>
      </c>
      <c r="W7548">
        <v>151.18879999999999</v>
      </c>
      <c r="X7548" s="1">
        <v>-151.18879999999999</v>
      </c>
      <c r="Y7548" s="1">
        <v>907.13279999999997</v>
      </c>
      <c r="Z7548" t="s">
        <v>53</v>
      </c>
      <c r="AA7548" s="2">
        <v>66.145099999999999</v>
      </c>
      <c r="AB7548" s="3">
        <v>8.7500000000000008E-2</v>
      </c>
      <c r="AC7548" s="1">
        <v>-538.61009999999999</v>
      </c>
      <c r="AD7548">
        <v>5</v>
      </c>
      <c r="AE7548">
        <v>5</v>
      </c>
      <c r="AF7548" t="s">
        <v>48</v>
      </c>
      <c r="AG7548">
        <v>2014</v>
      </c>
      <c r="AH7548">
        <f>COUNTBLANK(datos[[#This Row],[Row ID]:[Year sales]])</f>
        <v>0</v>
      </c>
    </row>
    <row r="7549" spans="1:34" x14ac:dyDescent="0.3">
      <c r="A7549">
        <v>7548</v>
      </c>
      <c r="B7549" t="s">
        <v>9555</v>
      </c>
      <c r="C7549" s="4">
        <v>41922</v>
      </c>
      <c r="D7549" s="4">
        <v>41927</v>
      </c>
      <c r="E7549" t="s">
        <v>67</v>
      </c>
      <c r="F7549" t="s">
        <v>9556</v>
      </c>
      <c r="G7549" t="s">
        <v>9557</v>
      </c>
      <c r="H7549" t="s">
        <v>57</v>
      </c>
      <c r="I7549" t="s">
        <v>38</v>
      </c>
      <c r="J7549" t="s">
        <v>1705</v>
      </c>
      <c r="K7549" t="s">
        <v>124</v>
      </c>
      <c r="L7549">
        <v>77340</v>
      </c>
      <c r="M7549" t="s">
        <v>125</v>
      </c>
      <c r="N7549" t="s">
        <v>4947</v>
      </c>
      <c r="O7549" t="s">
        <v>62</v>
      </c>
      <c r="P7549" t="s">
        <v>94</v>
      </c>
      <c r="Q7549" t="s">
        <v>4948</v>
      </c>
      <c r="R7549" s="1">
        <v>11.98</v>
      </c>
      <c r="S7549">
        <v>5</v>
      </c>
      <c r="T7549">
        <f t="shared" si="117"/>
        <v>27</v>
      </c>
      <c r="U7549" t="s">
        <v>75</v>
      </c>
      <c r="V7549">
        <v>0.8</v>
      </c>
      <c r="W7549">
        <v>9.5840000000000014</v>
      </c>
      <c r="X7549" s="1">
        <v>-9.5839999999999996</v>
      </c>
      <c r="Y7549" s="1">
        <v>21.564</v>
      </c>
      <c r="Z7549" t="s">
        <v>65</v>
      </c>
      <c r="AA7549" s="2">
        <v>-19.167999999999999</v>
      </c>
      <c r="AB7549" s="3">
        <v>-1.5999999999999999</v>
      </c>
      <c r="AC7549" s="1">
        <v>-21.564</v>
      </c>
      <c r="AD7549">
        <v>5</v>
      </c>
      <c r="AE7549">
        <v>5</v>
      </c>
      <c r="AF7549" t="s">
        <v>48</v>
      </c>
      <c r="AG7549">
        <v>2014</v>
      </c>
      <c r="AH7549">
        <f>COUNTBLANK(datos[[#This Row],[Row ID]:[Year sales]])</f>
        <v>0</v>
      </c>
    </row>
    <row r="7550" spans="1:34" x14ac:dyDescent="0.3">
      <c r="A7550">
        <v>7549</v>
      </c>
      <c r="B7550" t="s">
        <v>9555</v>
      </c>
      <c r="C7550" s="4">
        <v>41922</v>
      </c>
      <c r="D7550" s="4">
        <v>41927</v>
      </c>
      <c r="E7550" t="s">
        <v>67</v>
      </c>
      <c r="F7550" t="s">
        <v>9556</v>
      </c>
      <c r="G7550" t="s">
        <v>9557</v>
      </c>
      <c r="H7550" t="s">
        <v>57</v>
      </c>
      <c r="I7550" t="s">
        <v>38</v>
      </c>
      <c r="J7550" t="s">
        <v>1705</v>
      </c>
      <c r="K7550" t="s">
        <v>124</v>
      </c>
      <c r="L7550">
        <v>77340</v>
      </c>
      <c r="M7550" t="s">
        <v>125</v>
      </c>
      <c r="N7550" t="s">
        <v>1240</v>
      </c>
      <c r="O7550" t="s">
        <v>62</v>
      </c>
      <c r="P7550" t="s">
        <v>94</v>
      </c>
      <c r="Q7550" t="s">
        <v>1241</v>
      </c>
      <c r="R7550" s="1">
        <v>0.89800000000000002</v>
      </c>
      <c r="S7550">
        <v>1</v>
      </c>
      <c r="T7550">
        <f t="shared" si="117"/>
        <v>71</v>
      </c>
      <c r="U7550" t="s">
        <v>46</v>
      </c>
      <c r="V7550">
        <v>0.8</v>
      </c>
      <c r="W7550">
        <v>0.71840000000000004</v>
      </c>
      <c r="X7550" s="1">
        <v>-0.71840000000000004</v>
      </c>
      <c r="Y7550" s="1">
        <v>1.6164000000000001</v>
      </c>
      <c r="Z7550" t="s">
        <v>65</v>
      </c>
      <c r="AA7550" s="2">
        <v>-1.5714999999999999</v>
      </c>
      <c r="AB7550" s="3">
        <v>-1.7499999999999998</v>
      </c>
      <c r="AC7550" s="1">
        <v>-1.7511000000000001</v>
      </c>
      <c r="AD7550">
        <v>5</v>
      </c>
      <c r="AE7550">
        <v>5</v>
      </c>
      <c r="AF7550" t="s">
        <v>48</v>
      </c>
      <c r="AG7550">
        <v>2014</v>
      </c>
      <c r="AH7550">
        <f>COUNTBLANK(datos[[#This Row],[Row ID]:[Year sales]])</f>
        <v>0</v>
      </c>
    </row>
    <row r="7551" spans="1:34" x14ac:dyDescent="0.3">
      <c r="A7551">
        <v>7550</v>
      </c>
      <c r="B7551" t="s">
        <v>9558</v>
      </c>
      <c r="C7551" s="4">
        <v>42618</v>
      </c>
      <c r="D7551" s="4">
        <v>42620</v>
      </c>
      <c r="E7551" t="s">
        <v>208</v>
      </c>
      <c r="F7551" t="s">
        <v>5350</v>
      </c>
      <c r="G7551" t="s">
        <v>5351</v>
      </c>
      <c r="H7551" t="s">
        <v>57</v>
      </c>
      <c r="I7551" t="s">
        <v>38</v>
      </c>
      <c r="J7551" t="s">
        <v>204</v>
      </c>
      <c r="K7551" t="s">
        <v>124</v>
      </c>
      <c r="L7551">
        <v>77036</v>
      </c>
      <c r="M7551" t="s">
        <v>125</v>
      </c>
      <c r="N7551" t="s">
        <v>5726</v>
      </c>
      <c r="O7551" t="s">
        <v>43</v>
      </c>
      <c r="P7551" t="s">
        <v>83</v>
      </c>
      <c r="Q7551" t="s">
        <v>5727</v>
      </c>
      <c r="R7551" s="1">
        <v>21.204000000000001</v>
      </c>
      <c r="S7551">
        <v>3</v>
      </c>
      <c r="T7551">
        <f t="shared" si="117"/>
        <v>14</v>
      </c>
      <c r="U7551" t="s">
        <v>52</v>
      </c>
      <c r="V7551">
        <v>0.6</v>
      </c>
      <c r="W7551">
        <v>12.7224</v>
      </c>
      <c r="X7551" s="1">
        <v>-12.7224</v>
      </c>
      <c r="Y7551" s="1">
        <v>33.926400000000001</v>
      </c>
      <c r="Z7551" t="s">
        <v>65</v>
      </c>
      <c r="AA7551" s="2">
        <v>-11.6622</v>
      </c>
      <c r="AB7551" s="3">
        <v>-0.55000000000000004</v>
      </c>
      <c r="AC7551" s="1">
        <v>-20.143799999999999</v>
      </c>
      <c r="AD7551">
        <v>2</v>
      </c>
      <c r="AE7551">
        <v>2</v>
      </c>
      <c r="AF7551" t="s">
        <v>48</v>
      </c>
      <c r="AG7551">
        <v>2016</v>
      </c>
      <c r="AH7551">
        <f>COUNTBLANK(datos[[#This Row],[Row ID]:[Year sales]])</f>
        <v>0</v>
      </c>
    </row>
    <row r="7552" spans="1:34" x14ac:dyDescent="0.3">
      <c r="A7552">
        <v>7551</v>
      </c>
      <c r="B7552" t="s">
        <v>9559</v>
      </c>
      <c r="C7552" s="4">
        <v>41963</v>
      </c>
      <c r="D7552" s="4">
        <v>41968</v>
      </c>
      <c r="E7552" t="s">
        <v>67</v>
      </c>
      <c r="F7552" t="s">
        <v>4644</v>
      </c>
      <c r="G7552" t="s">
        <v>4645</v>
      </c>
      <c r="H7552" t="s">
        <v>57</v>
      </c>
      <c r="I7552" t="s">
        <v>38</v>
      </c>
      <c r="J7552" t="s">
        <v>286</v>
      </c>
      <c r="K7552" t="s">
        <v>287</v>
      </c>
      <c r="L7552">
        <v>10024</v>
      </c>
      <c r="M7552" t="s">
        <v>168</v>
      </c>
      <c r="N7552" t="s">
        <v>8432</v>
      </c>
      <c r="O7552" t="s">
        <v>62</v>
      </c>
      <c r="P7552" t="s">
        <v>193</v>
      </c>
      <c r="Q7552" t="s">
        <v>8084</v>
      </c>
      <c r="R7552" s="1">
        <v>34.74</v>
      </c>
      <c r="S7552">
        <v>3</v>
      </c>
      <c r="T7552">
        <f t="shared" si="117"/>
        <v>26</v>
      </c>
      <c r="U7552" t="s">
        <v>52</v>
      </c>
      <c r="V7552">
        <v>0</v>
      </c>
      <c r="W7552">
        <v>0</v>
      </c>
      <c r="X7552" s="1">
        <v>0</v>
      </c>
      <c r="Y7552" s="1">
        <v>34.74</v>
      </c>
      <c r="Z7552" t="s">
        <v>65</v>
      </c>
      <c r="AA7552" s="2">
        <v>17.37</v>
      </c>
      <c r="AB7552" s="3">
        <v>0.5</v>
      </c>
      <c r="AC7552" s="1">
        <v>-17.37</v>
      </c>
      <c r="AD7552">
        <v>5</v>
      </c>
      <c r="AE7552">
        <v>5</v>
      </c>
      <c r="AF7552" t="s">
        <v>48</v>
      </c>
      <c r="AG7552">
        <v>2014</v>
      </c>
      <c r="AH7552">
        <f>COUNTBLANK(datos[[#This Row],[Row ID]:[Year sales]])</f>
        <v>0</v>
      </c>
    </row>
    <row r="7553" spans="1:34" x14ac:dyDescent="0.3">
      <c r="A7553">
        <v>7552</v>
      </c>
      <c r="B7553" t="s">
        <v>9559</v>
      </c>
      <c r="C7553" s="4">
        <v>41963</v>
      </c>
      <c r="D7553" s="4">
        <v>41968</v>
      </c>
      <c r="E7553" t="s">
        <v>67</v>
      </c>
      <c r="F7553" t="s">
        <v>4644</v>
      </c>
      <c r="G7553" t="s">
        <v>4645</v>
      </c>
      <c r="H7553" t="s">
        <v>57</v>
      </c>
      <c r="I7553" t="s">
        <v>38</v>
      </c>
      <c r="J7553" t="s">
        <v>286</v>
      </c>
      <c r="K7553" t="s">
        <v>287</v>
      </c>
      <c r="L7553">
        <v>10024</v>
      </c>
      <c r="M7553" t="s">
        <v>168</v>
      </c>
      <c r="N7553" t="s">
        <v>3426</v>
      </c>
      <c r="O7553" t="s">
        <v>90</v>
      </c>
      <c r="P7553" t="s">
        <v>91</v>
      </c>
      <c r="Q7553" t="s">
        <v>3427</v>
      </c>
      <c r="R7553" s="1">
        <v>833.94</v>
      </c>
      <c r="S7553">
        <v>6</v>
      </c>
      <c r="T7553">
        <f t="shared" si="117"/>
        <v>31</v>
      </c>
      <c r="U7553" t="s">
        <v>75</v>
      </c>
      <c r="V7553">
        <v>0</v>
      </c>
      <c r="W7553">
        <v>0</v>
      </c>
      <c r="X7553" s="1">
        <v>0</v>
      </c>
      <c r="Y7553" s="1">
        <v>833.94</v>
      </c>
      <c r="Z7553" t="s">
        <v>53</v>
      </c>
      <c r="AA7553" s="2">
        <v>216.8244</v>
      </c>
      <c r="AB7553" s="3">
        <v>0.25999999999999995</v>
      </c>
      <c r="AC7553" s="1">
        <v>-617.11559999999997</v>
      </c>
      <c r="AD7553">
        <v>5</v>
      </c>
      <c r="AE7553">
        <v>5</v>
      </c>
      <c r="AF7553" t="s">
        <v>48</v>
      </c>
      <c r="AG7553">
        <v>2014</v>
      </c>
      <c r="AH7553">
        <f>COUNTBLANK(datos[[#This Row],[Row ID]:[Year sales]])</f>
        <v>0</v>
      </c>
    </row>
    <row r="7554" spans="1:34" x14ac:dyDescent="0.3">
      <c r="A7554">
        <v>7553</v>
      </c>
      <c r="B7554" t="s">
        <v>9559</v>
      </c>
      <c r="C7554" s="4">
        <v>41963</v>
      </c>
      <c r="D7554" s="4">
        <v>41968</v>
      </c>
      <c r="E7554" t="s">
        <v>67</v>
      </c>
      <c r="F7554" t="s">
        <v>4644</v>
      </c>
      <c r="G7554" t="s">
        <v>4645</v>
      </c>
      <c r="H7554" t="s">
        <v>57</v>
      </c>
      <c r="I7554" t="s">
        <v>38</v>
      </c>
      <c r="J7554" t="s">
        <v>286</v>
      </c>
      <c r="K7554" t="s">
        <v>287</v>
      </c>
      <c r="L7554">
        <v>10024</v>
      </c>
      <c r="M7554" t="s">
        <v>168</v>
      </c>
      <c r="N7554" t="s">
        <v>3190</v>
      </c>
      <c r="O7554" t="s">
        <v>62</v>
      </c>
      <c r="P7554" t="s">
        <v>94</v>
      </c>
      <c r="Q7554" t="s">
        <v>3191</v>
      </c>
      <c r="R7554" s="1">
        <v>12.96</v>
      </c>
      <c r="S7554">
        <v>3</v>
      </c>
      <c r="T7554">
        <f t="shared" ref="T7554:T7617" si="118">SUMIF(Q:Q, Q7554, S:S)</f>
        <v>26</v>
      </c>
      <c r="U7554" t="s">
        <v>52</v>
      </c>
      <c r="V7554">
        <v>0.2</v>
      </c>
      <c r="W7554">
        <v>2.5920000000000005</v>
      </c>
      <c r="X7554" s="1">
        <v>-2.5920000000000001</v>
      </c>
      <c r="Y7554" s="1">
        <v>15.552000000000001</v>
      </c>
      <c r="Z7554" t="s">
        <v>65</v>
      </c>
      <c r="AA7554" s="2">
        <v>4.5359999999999996</v>
      </c>
      <c r="AB7554" s="3">
        <v>0.34999999999999992</v>
      </c>
      <c r="AC7554" s="1">
        <v>-5.8319999999999999</v>
      </c>
      <c r="AD7554">
        <v>5</v>
      </c>
      <c r="AE7554">
        <v>5</v>
      </c>
      <c r="AF7554" t="s">
        <v>48</v>
      </c>
      <c r="AG7554">
        <v>2014</v>
      </c>
      <c r="AH7554">
        <f>COUNTBLANK(datos[[#This Row],[Row ID]:[Year sales]])</f>
        <v>0</v>
      </c>
    </row>
    <row r="7555" spans="1:34" x14ac:dyDescent="0.3">
      <c r="A7555">
        <v>7554</v>
      </c>
      <c r="B7555" t="s">
        <v>9559</v>
      </c>
      <c r="C7555" s="4">
        <v>41963</v>
      </c>
      <c r="D7555" s="4">
        <v>41968</v>
      </c>
      <c r="E7555" t="s">
        <v>67</v>
      </c>
      <c r="F7555" t="s">
        <v>4644</v>
      </c>
      <c r="G7555" t="s">
        <v>4645</v>
      </c>
      <c r="H7555" t="s">
        <v>57</v>
      </c>
      <c r="I7555" t="s">
        <v>38</v>
      </c>
      <c r="J7555" t="s">
        <v>286</v>
      </c>
      <c r="K7555" t="s">
        <v>287</v>
      </c>
      <c r="L7555">
        <v>10024</v>
      </c>
      <c r="M7555" t="s">
        <v>168</v>
      </c>
      <c r="N7555" t="s">
        <v>5801</v>
      </c>
      <c r="O7555" t="s">
        <v>62</v>
      </c>
      <c r="P7555" t="s">
        <v>110</v>
      </c>
      <c r="Q7555" t="s">
        <v>5802</v>
      </c>
      <c r="R7555" s="1">
        <v>25.92</v>
      </c>
      <c r="S7555">
        <v>4</v>
      </c>
      <c r="T7555">
        <f t="shared" si="118"/>
        <v>14</v>
      </c>
      <c r="U7555" t="s">
        <v>52</v>
      </c>
      <c r="V7555">
        <v>0</v>
      </c>
      <c r="W7555">
        <v>0</v>
      </c>
      <c r="X7555" s="1">
        <v>0</v>
      </c>
      <c r="Y7555" s="1">
        <v>25.92</v>
      </c>
      <c r="Z7555" t="s">
        <v>65</v>
      </c>
      <c r="AA7555" s="2">
        <v>12.441599999999999</v>
      </c>
      <c r="AB7555" s="3">
        <v>0.47999999999999993</v>
      </c>
      <c r="AC7555" s="1">
        <v>-13.478400000000001</v>
      </c>
      <c r="AD7555">
        <v>5</v>
      </c>
      <c r="AE7555">
        <v>5</v>
      </c>
      <c r="AF7555" t="s">
        <v>48</v>
      </c>
      <c r="AG7555">
        <v>2014</v>
      </c>
      <c r="AH7555">
        <f>COUNTBLANK(datos[[#This Row],[Row ID]:[Year sales]])</f>
        <v>0</v>
      </c>
    </row>
    <row r="7556" spans="1:34" x14ac:dyDescent="0.3">
      <c r="A7556">
        <v>7555</v>
      </c>
      <c r="B7556" t="s">
        <v>9560</v>
      </c>
      <c r="C7556" s="4">
        <v>41769</v>
      </c>
      <c r="D7556" s="4">
        <v>41773</v>
      </c>
      <c r="E7556" t="s">
        <v>34</v>
      </c>
      <c r="F7556" t="s">
        <v>2648</v>
      </c>
      <c r="G7556" t="s">
        <v>2649</v>
      </c>
      <c r="H7556" t="s">
        <v>37</v>
      </c>
      <c r="I7556" t="s">
        <v>38</v>
      </c>
      <c r="J7556" t="s">
        <v>166</v>
      </c>
      <c r="K7556" t="s">
        <v>167</v>
      </c>
      <c r="L7556">
        <v>19134</v>
      </c>
      <c r="M7556" t="s">
        <v>168</v>
      </c>
      <c r="N7556" t="s">
        <v>3519</v>
      </c>
      <c r="O7556" t="s">
        <v>43</v>
      </c>
      <c r="P7556" t="s">
        <v>44</v>
      </c>
      <c r="Q7556" t="s">
        <v>3520</v>
      </c>
      <c r="R7556" s="1">
        <v>349.96499999999997</v>
      </c>
      <c r="S7556">
        <v>7</v>
      </c>
      <c r="T7556">
        <f t="shared" si="118"/>
        <v>31</v>
      </c>
      <c r="U7556" t="s">
        <v>75</v>
      </c>
      <c r="V7556">
        <v>0.5</v>
      </c>
      <c r="W7556">
        <v>174.98249999999999</v>
      </c>
      <c r="X7556" s="1">
        <v>-174.98249999999999</v>
      </c>
      <c r="Y7556" s="1">
        <v>524.94749999999999</v>
      </c>
      <c r="Z7556" t="s">
        <v>53</v>
      </c>
      <c r="AA7556" s="2">
        <v>-216.97829999999999</v>
      </c>
      <c r="AB7556" s="3">
        <v>-0.62</v>
      </c>
      <c r="AC7556" s="1">
        <v>-391.96080000000001</v>
      </c>
      <c r="AD7556">
        <v>4</v>
      </c>
      <c r="AE7556">
        <v>4</v>
      </c>
      <c r="AF7556" t="s">
        <v>48</v>
      </c>
      <c r="AG7556">
        <v>2014</v>
      </c>
      <c r="AH7556">
        <f>COUNTBLANK(datos[[#This Row],[Row ID]:[Year sales]])</f>
        <v>0</v>
      </c>
    </row>
    <row r="7557" spans="1:34" x14ac:dyDescent="0.3">
      <c r="A7557">
        <v>7556</v>
      </c>
      <c r="B7557" t="s">
        <v>9560</v>
      </c>
      <c r="C7557" s="4">
        <v>41769</v>
      </c>
      <c r="D7557" s="4">
        <v>41773</v>
      </c>
      <c r="E7557" t="s">
        <v>34</v>
      </c>
      <c r="F7557" t="s">
        <v>2648</v>
      </c>
      <c r="G7557" t="s">
        <v>2649</v>
      </c>
      <c r="H7557" t="s">
        <v>37</v>
      </c>
      <c r="I7557" t="s">
        <v>38</v>
      </c>
      <c r="J7557" t="s">
        <v>166</v>
      </c>
      <c r="K7557" t="s">
        <v>167</v>
      </c>
      <c r="L7557">
        <v>19134</v>
      </c>
      <c r="M7557" t="s">
        <v>168</v>
      </c>
      <c r="N7557" t="s">
        <v>3145</v>
      </c>
      <c r="O7557" t="s">
        <v>62</v>
      </c>
      <c r="P7557" t="s">
        <v>86</v>
      </c>
      <c r="Q7557" t="s">
        <v>3146</v>
      </c>
      <c r="R7557" s="1">
        <v>22.32</v>
      </c>
      <c r="S7557">
        <v>5</v>
      </c>
      <c r="T7557">
        <f t="shared" si="118"/>
        <v>20</v>
      </c>
      <c r="U7557" t="s">
        <v>75</v>
      </c>
      <c r="V7557">
        <v>0.2</v>
      </c>
      <c r="W7557">
        <v>4.4640000000000004</v>
      </c>
      <c r="X7557" s="1">
        <v>-4.4640000000000004</v>
      </c>
      <c r="Y7557" s="1">
        <v>26.783999999999999</v>
      </c>
      <c r="Z7557" t="s">
        <v>65</v>
      </c>
      <c r="AA7557" s="2">
        <v>5.3010000000000002</v>
      </c>
      <c r="AB7557" s="3">
        <v>0.23750000000000002</v>
      </c>
      <c r="AC7557" s="1">
        <v>-12.555</v>
      </c>
      <c r="AD7557">
        <v>4</v>
      </c>
      <c r="AE7557">
        <v>4</v>
      </c>
      <c r="AF7557" t="s">
        <v>48</v>
      </c>
      <c r="AG7557">
        <v>2014</v>
      </c>
      <c r="AH7557">
        <f>COUNTBLANK(datos[[#This Row],[Row ID]:[Year sales]])</f>
        <v>0</v>
      </c>
    </row>
    <row r="7558" spans="1:34" x14ac:dyDescent="0.3">
      <c r="A7558">
        <v>7557</v>
      </c>
      <c r="B7558" t="s">
        <v>9561</v>
      </c>
      <c r="C7558" s="4">
        <v>43066</v>
      </c>
      <c r="D7558" s="4">
        <v>43071</v>
      </c>
      <c r="E7558" t="s">
        <v>67</v>
      </c>
      <c r="F7558" t="s">
        <v>2791</v>
      </c>
      <c r="G7558" t="s">
        <v>2792</v>
      </c>
      <c r="H7558" t="s">
        <v>57</v>
      </c>
      <c r="I7558" t="s">
        <v>38</v>
      </c>
      <c r="J7558" t="s">
        <v>517</v>
      </c>
      <c r="K7558" t="s">
        <v>274</v>
      </c>
      <c r="L7558">
        <v>47201</v>
      </c>
      <c r="M7558" t="s">
        <v>125</v>
      </c>
      <c r="N7558" t="s">
        <v>3761</v>
      </c>
      <c r="O7558" t="s">
        <v>62</v>
      </c>
      <c r="P7558" t="s">
        <v>110</v>
      </c>
      <c r="Q7558" t="s">
        <v>3762</v>
      </c>
      <c r="R7558" s="1">
        <v>158.28</v>
      </c>
      <c r="S7558">
        <v>6</v>
      </c>
      <c r="T7558">
        <f t="shared" si="118"/>
        <v>40</v>
      </c>
      <c r="U7558" t="s">
        <v>75</v>
      </c>
      <c r="V7558">
        <v>0</v>
      </c>
      <c r="W7558">
        <v>0</v>
      </c>
      <c r="X7558" s="1">
        <v>0</v>
      </c>
      <c r="Y7558" s="1">
        <v>158.28</v>
      </c>
      <c r="Z7558" t="s">
        <v>99</v>
      </c>
      <c r="AA7558" s="2">
        <v>72.808800000000005</v>
      </c>
      <c r="AB7558" s="3">
        <v>0.46</v>
      </c>
      <c r="AC7558" s="1">
        <v>-85.471199999999996</v>
      </c>
      <c r="AD7558">
        <v>5</v>
      </c>
      <c r="AE7558">
        <v>5</v>
      </c>
      <c r="AF7558" t="s">
        <v>48</v>
      </c>
      <c r="AG7558">
        <v>2017</v>
      </c>
      <c r="AH7558">
        <f>COUNTBLANK(datos[[#This Row],[Row ID]:[Year sales]])</f>
        <v>0</v>
      </c>
    </row>
    <row r="7559" spans="1:34" x14ac:dyDescent="0.3">
      <c r="A7559">
        <v>7558</v>
      </c>
      <c r="B7559" t="s">
        <v>9561</v>
      </c>
      <c r="C7559" s="4">
        <v>43066</v>
      </c>
      <c r="D7559" s="4">
        <v>43071</v>
      </c>
      <c r="E7559" t="s">
        <v>67</v>
      </c>
      <c r="F7559" t="s">
        <v>2791</v>
      </c>
      <c r="G7559" t="s">
        <v>2792</v>
      </c>
      <c r="H7559" t="s">
        <v>57</v>
      </c>
      <c r="I7559" t="s">
        <v>38</v>
      </c>
      <c r="J7559" t="s">
        <v>517</v>
      </c>
      <c r="K7559" t="s">
        <v>274</v>
      </c>
      <c r="L7559">
        <v>47201</v>
      </c>
      <c r="M7559" t="s">
        <v>125</v>
      </c>
      <c r="N7559" t="s">
        <v>3505</v>
      </c>
      <c r="O7559" t="s">
        <v>62</v>
      </c>
      <c r="P7559" t="s">
        <v>94</v>
      </c>
      <c r="Q7559" t="s">
        <v>3506</v>
      </c>
      <c r="R7559" s="1">
        <v>497.94</v>
      </c>
      <c r="S7559">
        <v>3</v>
      </c>
      <c r="T7559">
        <f t="shared" si="118"/>
        <v>27</v>
      </c>
      <c r="U7559" t="s">
        <v>52</v>
      </c>
      <c r="V7559">
        <v>0</v>
      </c>
      <c r="W7559">
        <v>0</v>
      </c>
      <c r="X7559" s="1">
        <v>0</v>
      </c>
      <c r="Y7559" s="1">
        <v>497.94</v>
      </c>
      <c r="Z7559" t="s">
        <v>47</v>
      </c>
      <c r="AA7559" s="2">
        <v>224.07300000000001</v>
      </c>
      <c r="AB7559" s="3">
        <v>0.45</v>
      </c>
      <c r="AC7559" s="1">
        <v>-273.86700000000002</v>
      </c>
      <c r="AD7559">
        <v>5</v>
      </c>
      <c r="AE7559">
        <v>5</v>
      </c>
      <c r="AF7559" t="s">
        <v>48</v>
      </c>
      <c r="AG7559">
        <v>2017</v>
      </c>
      <c r="AH7559">
        <f>COUNTBLANK(datos[[#This Row],[Row ID]:[Year sales]])</f>
        <v>0</v>
      </c>
    </row>
    <row r="7560" spans="1:34" x14ac:dyDescent="0.3">
      <c r="A7560">
        <v>7559</v>
      </c>
      <c r="B7560" t="s">
        <v>9562</v>
      </c>
      <c r="C7560" s="4">
        <v>41944</v>
      </c>
      <c r="D7560" s="4">
        <v>41948</v>
      </c>
      <c r="E7560" t="s">
        <v>67</v>
      </c>
      <c r="F7560" t="s">
        <v>2929</v>
      </c>
      <c r="G7560" t="s">
        <v>2930</v>
      </c>
      <c r="H7560" t="s">
        <v>37</v>
      </c>
      <c r="I7560" t="s">
        <v>38</v>
      </c>
      <c r="J7560" t="s">
        <v>1195</v>
      </c>
      <c r="K7560" t="s">
        <v>287</v>
      </c>
      <c r="L7560">
        <v>11561</v>
      </c>
      <c r="M7560" t="s">
        <v>168</v>
      </c>
      <c r="N7560" t="s">
        <v>712</v>
      </c>
      <c r="O7560" t="s">
        <v>62</v>
      </c>
      <c r="P7560" t="s">
        <v>97</v>
      </c>
      <c r="Q7560" t="s">
        <v>713</v>
      </c>
      <c r="R7560" s="1">
        <v>533.94000000000005</v>
      </c>
      <c r="S7560">
        <v>3</v>
      </c>
      <c r="T7560">
        <f t="shared" si="118"/>
        <v>21</v>
      </c>
      <c r="U7560" t="s">
        <v>52</v>
      </c>
      <c r="V7560">
        <v>0</v>
      </c>
      <c r="W7560">
        <v>0</v>
      </c>
      <c r="X7560" s="1">
        <v>0</v>
      </c>
      <c r="Y7560" s="1">
        <v>533.94000000000005</v>
      </c>
      <c r="Z7560" t="s">
        <v>53</v>
      </c>
      <c r="AA7560" s="2">
        <v>154.8426</v>
      </c>
      <c r="AB7560" s="3">
        <v>0.28999999999999998</v>
      </c>
      <c r="AC7560" s="1">
        <v>-379.09739999999999</v>
      </c>
      <c r="AD7560">
        <v>4</v>
      </c>
      <c r="AE7560">
        <v>4</v>
      </c>
      <c r="AF7560" t="s">
        <v>48</v>
      </c>
      <c r="AG7560">
        <v>2014</v>
      </c>
      <c r="AH7560">
        <f>COUNTBLANK(datos[[#This Row],[Row ID]:[Year sales]])</f>
        <v>0</v>
      </c>
    </row>
    <row r="7561" spans="1:34" x14ac:dyDescent="0.3">
      <c r="A7561">
        <v>7560</v>
      </c>
      <c r="B7561" t="s">
        <v>9562</v>
      </c>
      <c r="C7561" s="4">
        <v>41944</v>
      </c>
      <c r="D7561" s="4">
        <v>41948</v>
      </c>
      <c r="E7561" t="s">
        <v>67</v>
      </c>
      <c r="F7561" t="s">
        <v>2929</v>
      </c>
      <c r="G7561" t="s">
        <v>2930</v>
      </c>
      <c r="H7561" t="s">
        <v>37</v>
      </c>
      <c r="I7561" t="s">
        <v>38</v>
      </c>
      <c r="J7561" t="s">
        <v>1195</v>
      </c>
      <c r="K7561" t="s">
        <v>287</v>
      </c>
      <c r="L7561">
        <v>11561</v>
      </c>
      <c r="M7561" t="s">
        <v>168</v>
      </c>
      <c r="N7561" t="s">
        <v>3806</v>
      </c>
      <c r="O7561" t="s">
        <v>62</v>
      </c>
      <c r="P7561" t="s">
        <v>110</v>
      </c>
      <c r="Q7561" t="s">
        <v>3807</v>
      </c>
      <c r="R7561" s="1">
        <v>167.94</v>
      </c>
      <c r="S7561">
        <v>3</v>
      </c>
      <c r="T7561">
        <f t="shared" si="118"/>
        <v>20</v>
      </c>
      <c r="U7561" t="s">
        <v>52</v>
      </c>
      <c r="V7561">
        <v>0</v>
      </c>
      <c r="W7561">
        <v>0</v>
      </c>
      <c r="X7561" s="1">
        <v>0</v>
      </c>
      <c r="Y7561" s="1">
        <v>167.94</v>
      </c>
      <c r="Z7561" t="s">
        <v>99</v>
      </c>
      <c r="AA7561" s="2">
        <v>82.290599999999998</v>
      </c>
      <c r="AB7561" s="3">
        <v>0.49</v>
      </c>
      <c r="AC7561" s="1">
        <v>-85.6494</v>
      </c>
      <c r="AD7561">
        <v>4</v>
      </c>
      <c r="AE7561">
        <v>4</v>
      </c>
      <c r="AF7561" t="s">
        <v>48</v>
      </c>
      <c r="AG7561">
        <v>2014</v>
      </c>
      <c r="AH7561">
        <f>COUNTBLANK(datos[[#This Row],[Row ID]:[Year sales]])</f>
        <v>0</v>
      </c>
    </row>
    <row r="7562" spans="1:34" x14ac:dyDescent="0.3">
      <c r="A7562">
        <v>7561</v>
      </c>
      <c r="B7562" t="s">
        <v>9562</v>
      </c>
      <c r="C7562" s="4">
        <v>41944</v>
      </c>
      <c r="D7562" s="4">
        <v>41948</v>
      </c>
      <c r="E7562" t="s">
        <v>67</v>
      </c>
      <c r="F7562" t="s">
        <v>2929</v>
      </c>
      <c r="G7562" t="s">
        <v>2930</v>
      </c>
      <c r="H7562" t="s">
        <v>37</v>
      </c>
      <c r="I7562" t="s">
        <v>38</v>
      </c>
      <c r="J7562" t="s">
        <v>1195</v>
      </c>
      <c r="K7562" t="s">
        <v>287</v>
      </c>
      <c r="L7562">
        <v>11561</v>
      </c>
      <c r="M7562" t="s">
        <v>168</v>
      </c>
      <c r="N7562" t="s">
        <v>4958</v>
      </c>
      <c r="O7562" t="s">
        <v>43</v>
      </c>
      <c r="P7562" t="s">
        <v>83</v>
      </c>
      <c r="Q7562" t="s">
        <v>4959</v>
      </c>
      <c r="R7562" s="1">
        <v>31.68</v>
      </c>
      <c r="S7562">
        <v>6</v>
      </c>
      <c r="T7562">
        <f t="shared" si="118"/>
        <v>30</v>
      </c>
      <c r="U7562" t="s">
        <v>75</v>
      </c>
      <c r="V7562">
        <v>0</v>
      </c>
      <c r="W7562">
        <v>0</v>
      </c>
      <c r="X7562" s="1">
        <v>0</v>
      </c>
      <c r="Y7562" s="1">
        <v>31.68</v>
      </c>
      <c r="Z7562" t="s">
        <v>65</v>
      </c>
      <c r="AA7562" s="2">
        <v>9.8208000000000002</v>
      </c>
      <c r="AB7562" s="3">
        <v>0.31</v>
      </c>
      <c r="AC7562" s="1">
        <v>-21.859200000000001</v>
      </c>
      <c r="AD7562">
        <v>4</v>
      </c>
      <c r="AE7562">
        <v>4</v>
      </c>
      <c r="AF7562" t="s">
        <v>48</v>
      </c>
      <c r="AG7562">
        <v>2014</v>
      </c>
      <c r="AH7562">
        <f>COUNTBLANK(datos[[#This Row],[Row ID]:[Year sales]])</f>
        <v>0</v>
      </c>
    </row>
    <row r="7563" spans="1:34" x14ac:dyDescent="0.3">
      <c r="A7563">
        <v>7562</v>
      </c>
      <c r="B7563" t="s">
        <v>9563</v>
      </c>
      <c r="C7563" s="4">
        <v>42734</v>
      </c>
      <c r="D7563" s="4">
        <v>42736</v>
      </c>
      <c r="E7563" t="s">
        <v>208</v>
      </c>
      <c r="F7563" t="s">
        <v>1810</v>
      </c>
      <c r="G7563" t="s">
        <v>1811</v>
      </c>
      <c r="H7563" t="s">
        <v>37</v>
      </c>
      <c r="I7563" t="s">
        <v>38</v>
      </c>
      <c r="J7563" t="s">
        <v>2495</v>
      </c>
      <c r="K7563" t="s">
        <v>167</v>
      </c>
      <c r="L7563">
        <v>17602</v>
      </c>
      <c r="M7563" t="s">
        <v>168</v>
      </c>
      <c r="N7563" t="s">
        <v>49</v>
      </c>
      <c r="O7563" t="s">
        <v>43</v>
      </c>
      <c r="P7563" t="s">
        <v>50</v>
      </c>
      <c r="Q7563" t="s">
        <v>51</v>
      </c>
      <c r="R7563" s="1">
        <v>170.786</v>
      </c>
      <c r="S7563">
        <v>1</v>
      </c>
      <c r="T7563">
        <f t="shared" si="118"/>
        <v>51</v>
      </c>
      <c r="U7563" t="s">
        <v>46</v>
      </c>
      <c r="V7563">
        <v>0.3</v>
      </c>
      <c r="W7563">
        <v>51.235799999999998</v>
      </c>
      <c r="X7563" s="1">
        <v>-51.235799999999998</v>
      </c>
      <c r="Y7563" s="1">
        <v>222.02179999999998</v>
      </c>
      <c r="Z7563" t="s">
        <v>47</v>
      </c>
      <c r="AA7563" s="2">
        <v>0</v>
      </c>
      <c r="AB7563" s="3">
        <v>0</v>
      </c>
      <c r="AC7563" s="1">
        <v>-119.5502</v>
      </c>
      <c r="AD7563">
        <v>2</v>
      </c>
      <c r="AE7563">
        <v>2</v>
      </c>
      <c r="AF7563" t="s">
        <v>48</v>
      </c>
      <c r="AG7563">
        <v>2016</v>
      </c>
      <c r="AH7563">
        <f>COUNTBLANK(datos[[#This Row],[Row ID]:[Year sales]])</f>
        <v>0</v>
      </c>
    </row>
    <row r="7564" spans="1:34" x14ac:dyDescent="0.3">
      <c r="A7564">
        <v>7563</v>
      </c>
      <c r="B7564" t="s">
        <v>9564</v>
      </c>
      <c r="C7564" s="4">
        <v>42616</v>
      </c>
      <c r="D7564" s="4">
        <v>42620</v>
      </c>
      <c r="E7564" t="s">
        <v>67</v>
      </c>
      <c r="F7564" t="s">
        <v>2217</v>
      </c>
      <c r="G7564" t="s">
        <v>2218</v>
      </c>
      <c r="H7564" t="s">
        <v>37</v>
      </c>
      <c r="I7564" t="s">
        <v>38</v>
      </c>
      <c r="J7564" t="s">
        <v>323</v>
      </c>
      <c r="K7564" t="s">
        <v>231</v>
      </c>
      <c r="L7564">
        <v>60610</v>
      </c>
      <c r="M7564" t="s">
        <v>125</v>
      </c>
      <c r="N7564" t="s">
        <v>7349</v>
      </c>
      <c r="O7564" t="s">
        <v>43</v>
      </c>
      <c r="P7564" t="s">
        <v>44</v>
      </c>
      <c r="Q7564" t="s">
        <v>7350</v>
      </c>
      <c r="R7564" s="1">
        <v>198.744</v>
      </c>
      <c r="S7564">
        <v>4</v>
      </c>
      <c r="T7564">
        <f t="shared" si="118"/>
        <v>14</v>
      </c>
      <c r="U7564" t="s">
        <v>52</v>
      </c>
      <c r="V7564">
        <v>0.3</v>
      </c>
      <c r="W7564">
        <v>59.623199999999997</v>
      </c>
      <c r="X7564" s="1">
        <v>-59.623199999999997</v>
      </c>
      <c r="Y7564" s="1">
        <v>258.36720000000003</v>
      </c>
      <c r="Z7564" t="s">
        <v>47</v>
      </c>
      <c r="AA7564" s="2">
        <v>0</v>
      </c>
      <c r="AB7564" s="3">
        <v>0</v>
      </c>
      <c r="AC7564" s="1">
        <v>-139.1208</v>
      </c>
      <c r="AD7564">
        <v>4</v>
      </c>
      <c r="AE7564">
        <v>4</v>
      </c>
      <c r="AF7564" t="s">
        <v>48</v>
      </c>
      <c r="AG7564">
        <v>2016</v>
      </c>
      <c r="AH7564">
        <f>COUNTBLANK(datos[[#This Row],[Row ID]:[Year sales]])</f>
        <v>0</v>
      </c>
    </row>
    <row r="7565" spans="1:34" x14ac:dyDescent="0.3">
      <c r="A7565">
        <v>7564</v>
      </c>
      <c r="B7565" t="s">
        <v>9565</v>
      </c>
      <c r="C7565" s="4">
        <v>43013</v>
      </c>
      <c r="D7565" s="4">
        <v>43015</v>
      </c>
      <c r="E7565" t="s">
        <v>208</v>
      </c>
      <c r="F7565" t="s">
        <v>1532</v>
      </c>
      <c r="G7565" t="s">
        <v>1533</v>
      </c>
      <c r="H7565" t="s">
        <v>122</v>
      </c>
      <c r="I7565" t="s">
        <v>38</v>
      </c>
      <c r="J7565" t="s">
        <v>829</v>
      </c>
      <c r="K7565" t="s">
        <v>477</v>
      </c>
      <c r="L7565">
        <v>80219</v>
      </c>
      <c r="M7565" t="s">
        <v>60</v>
      </c>
      <c r="N7565" t="s">
        <v>2691</v>
      </c>
      <c r="O7565" t="s">
        <v>90</v>
      </c>
      <c r="P7565" t="s">
        <v>181</v>
      </c>
      <c r="Q7565" t="s">
        <v>2692</v>
      </c>
      <c r="R7565" s="1">
        <v>63.823999999999998</v>
      </c>
      <c r="S7565">
        <v>2</v>
      </c>
      <c r="T7565">
        <f t="shared" si="118"/>
        <v>23</v>
      </c>
      <c r="U7565" t="s">
        <v>46</v>
      </c>
      <c r="V7565">
        <v>0.2</v>
      </c>
      <c r="W7565">
        <v>12.764800000000001</v>
      </c>
      <c r="X7565" s="1">
        <v>-12.764799999999999</v>
      </c>
      <c r="Y7565" s="1">
        <v>76.588799999999992</v>
      </c>
      <c r="Z7565" t="s">
        <v>99</v>
      </c>
      <c r="AA7565" s="2">
        <v>13.5626</v>
      </c>
      <c r="AB7565" s="3">
        <v>0.21249999999999999</v>
      </c>
      <c r="AC7565" s="1">
        <v>-37.496600000000001</v>
      </c>
      <c r="AD7565">
        <v>2</v>
      </c>
      <c r="AE7565">
        <v>2</v>
      </c>
      <c r="AF7565" t="s">
        <v>48</v>
      </c>
      <c r="AG7565">
        <v>2017</v>
      </c>
      <c r="AH7565">
        <f>COUNTBLANK(datos[[#This Row],[Row ID]:[Year sales]])</f>
        <v>0</v>
      </c>
    </row>
    <row r="7566" spans="1:34" x14ac:dyDescent="0.3">
      <c r="A7566">
        <v>7565</v>
      </c>
      <c r="B7566" t="s">
        <v>9566</v>
      </c>
      <c r="C7566" s="4">
        <v>42399</v>
      </c>
      <c r="D7566" s="4">
        <v>42401</v>
      </c>
      <c r="E7566" t="s">
        <v>34</v>
      </c>
      <c r="F7566" t="s">
        <v>5589</v>
      </c>
      <c r="G7566" t="s">
        <v>5590</v>
      </c>
      <c r="H7566" t="s">
        <v>37</v>
      </c>
      <c r="I7566" t="s">
        <v>38</v>
      </c>
      <c r="J7566" t="s">
        <v>115</v>
      </c>
      <c r="K7566" t="s">
        <v>116</v>
      </c>
      <c r="L7566">
        <v>98103</v>
      </c>
      <c r="M7566" t="s">
        <v>60</v>
      </c>
      <c r="N7566" t="s">
        <v>5566</v>
      </c>
      <c r="O7566" t="s">
        <v>43</v>
      </c>
      <c r="P7566" t="s">
        <v>50</v>
      </c>
      <c r="Q7566" t="s">
        <v>5567</v>
      </c>
      <c r="R7566" s="1">
        <v>435.16800000000001</v>
      </c>
      <c r="S7566">
        <v>4</v>
      </c>
      <c r="T7566">
        <f t="shared" si="118"/>
        <v>10</v>
      </c>
      <c r="U7566" t="s">
        <v>52</v>
      </c>
      <c r="V7566">
        <v>0.2</v>
      </c>
      <c r="W7566">
        <v>87.033600000000007</v>
      </c>
      <c r="X7566" s="1">
        <v>-87.033600000000007</v>
      </c>
      <c r="Y7566" s="1">
        <v>522.20159999999998</v>
      </c>
      <c r="Z7566" t="s">
        <v>53</v>
      </c>
      <c r="AA7566" s="2">
        <v>-59.835599999999999</v>
      </c>
      <c r="AB7566" s="3">
        <v>-0.13749999999999998</v>
      </c>
      <c r="AC7566" s="1">
        <v>-407.97</v>
      </c>
      <c r="AD7566">
        <v>2</v>
      </c>
      <c r="AE7566">
        <v>2</v>
      </c>
      <c r="AF7566" t="s">
        <v>48</v>
      </c>
      <c r="AG7566">
        <v>2016</v>
      </c>
      <c r="AH7566">
        <f>COUNTBLANK(datos[[#This Row],[Row ID]:[Year sales]])</f>
        <v>0</v>
      </c>
    </row>
    <row r="7567" spans="1:34" x14ac:dyDescent="0.3">
      <c r="A7567">
        <v>7566</v>
      </c>
      <c r="B7567" t="s">
        <v>9566</v>
      </c>
      <c r="C7567" s="4">
        <v>42399</v>
      </c>
      <c r="D7567" s="4">
        <v>42401</v>
      </c>
      <c r="E7567" t="s">
        <v>34</v>
      </c>
      <c r="F7567" t="s">
        <v>5589</v>
      </c>
      <c r="G7567" t="s">
        <v>5590</v>
      </c>
      <c r="H7567" t="s">
        <v>37</v>
      </c>
      <c r="I7567" t="s">
        <v>38</v>
      </c>
      <c r="J7567" t="s">
        <v>115</v>
      </c>
      <c r="K7567" t="s">
        <v>116</v>
      </c>
      <c r="L7567">
        <v>98103</v>
      </c>
      <c r="M7567" t="s">
        <v>60</v>
      </c>
      <c r="N7567" t="s">
        <v>4819</v>
      </c>
      <c r="O7567" t="s">
        <v>43</v>
      </c>
      <c r="P7567" t="s">
        <v>44</v>
      </c>
      <c r="Q7567" t="s">
        <v>4820</v>
      </c>
      <c r="R7567" s="1">
        <v>48.58</v>
      </c>
      <c r="S7567">
        <v>1</v>
      </c>
      <c r="T7567">
        <f t="shared" si="118"/>
        <v>21</v>
      </c>
      <c r="U7567" t="s">
        <v>46</v>
      </c>
      <c r="V7567">
        <v>0</v>
      </c>
      <c r="W7567">
        <v>0</v>
      </c>
      <c r="X7567" s="1">
        <v>0</v>
      </c>
      <c r="Y7567" s="1">
        <v>48.58</v>
      </c>
      <c r="Z7567" t="s">
        <v>65</v>
      </c>
      <c r="AA7567" s="2">
        <v>7.7728000000000002</v>
      </c>
      <c r="AB7567" s="3">
        <v>0.16</v>
      </c>
      <c r="AC7567" s="1">
        <v>-40.807200000000002</v>
      </c>
      <c r="AD7567">
        <v>2</v>
      </c>
      <c r="AE7567">
        <v>2</v>
      </c>
      <c r="AF7567" t="s">
        <v>48</v>
      </c>
      <c r="AG7567">
        <v>2016</v>
      </c>
      <c r="AH7567">
        <f>COUNTBLANK(datos[[#This Row],[Row ID]:[Year sales]])</f>
        <v>0</v>
      </c>
    </row>
    <row r="7568" spans="1:34" x14ac:dyDescent="0.3">
      <c r="A7568">
        <v>7567</v>
      </c>
      <c r="B7568" t="s">
        <v>9567</v>
      </c>
      <c r="C7568" s="4">
        <v>42846</v>
      </c>
      <c r="D7568" s="4">
        <v>42848</v>
      </c>
      <c r="E7568" t="s">
        <v>208</v>
      </c>
      <c r="F7568" t="s">
        <v>3981</v>
      </c>
      <c r="G7568" t="s">
        <v>3982</v>
      </c>
      <c r="H7568" t="s">
        <v>57</v>
      </c>
      <c r="I7568" t="s">
        <v>38</v>
      </c>
      <c r="J7568" t="s">
        <v>204</v>
      </c>
      <c r="K7568" t="s">
        <v>124</v>
      </c>
      <c r="L7568">
        <v>77070</v>
      </c>
      <c r="M7568" t="s">
        <v>125</v>
      </c>
      <c r="N7568" t="s">
        <v>410</v>
      </c>
      <c r="O7568" t="s">
        <v>90</v>
      </c>
      <c r="P7568" t="s">
        <v>181</v>
      </c>
      <c r="Q7568" t="s">
        <v>411</v>
      </c>
      <c r="R7568" s="1">
        <v>47.975999999999999</v>
      </c>
      <c r="S7568">
        <v>3</v>
      </c>
      <c r="T7568">
        <f t="shared" si="118"/>
        <v>11</v>
      </c>
      <c r="U7568" t="s">
        <v>52</v>
      </c>
      <c r="V7568">
        <v>0.2</v>
      </c>
      <c r="W7568">
        <v>9.5952000000000002</v>
      </c>
      <c r="X7568" s="1">
        <v>-9.5952000000000002</v>
      </c>
      <c r="Y7568" s="1">
        <v>57.571199999999997</v>
      </c>
      <c r="Z7568" t="s">
        <v>99</v>
      </c>
      <c r="AA7568" s="2">
        <v>8.3957999999999995</v>
      </c>
      <c r="AB7568" s="3">
        <v>0.17499999999999999</v>
      </c>
      <c r="AC7568" s="1">
        <v>-29.984999999999999</v>
      </c>
      <c r="AD7568">
        <v>2</v>
      </c>
      <c r="AE7568">
        <v>2</v>
      </c>
      <c r="AF7568" t="s">
        <v>48</v>
      </c>
      <c r="AG7568">
        <v>2017</v>
      </c>
      <c r="AH7568">
        <f>COUNTBLANK(datos[[#This Row],[Row ID]:[Year sales]])</f>
        <v>0</v>
      </c>
    </row>
    <row r="7569" spans="1:34" x14ac:dyDescent="0.3">
      <c r="A7569">
        <v>7568</v>
      </c>
      <c r="B7569" t="s">
        <v>9567</v>
      </c>
      <c r="C7569" s="4">
        <v>42846</v>
      </c>
      <c r="D7569" s="4">
        <v>42848</v>
      </c>
      <c r="E7569" t="s">
        <v>208</v>
      </c>
      <c r="F7569" t="s">
        <v>3981</v>
      </c>
      <c r="G7569" t="s">
        <v>3982</v>
      </c>
      <c r="H7569" t="s">
        <v>57</v>
      </c>
      <c r="I7569" t="s">
        <v>38</v>
      </c>
      <c r="J7569" t="s">
        <v>204</v>
      </c>
      <c r="K7569" t="s">
        <v>124</v>
      </c>
      <c r="L7569">
        <v>77070</v>
      </c>
      <c r="M7569" t="s">
        <v>125</v>
      </c>
      <c r="N7569" t="s">
        <v>6312</v>
      </c>
      <c r="O7569" t="s">
        <v>62</v>
      </c>
      <c r="P7569" t="s">
        <v>110</v>
      </c>
      <c r="Q7569" t="s">
        <v>6313</v>
      </c>
      <c r="R7569" s="1">
        <v>20.736000000000001</v>
      </c>
      <c r="S7569">
        <v>4</v>
      </c>
      <c r="T7569">
        <f t="shared" si="118"/>
        <v>21</v>
      </c>
      <c r="U7569" t="s">
        <v>52</v>
      </c>
      <c r="V7569">
        <v>0.2</v>
      </c>
      <c r="W7569">
        <v>4.1472000000000007</v>
      </c>
      <c r="X7569" s="1">
        <v>-4.1471999999999998</v>
      </c>
      <c r="Y7569" s="1">
        <v>24.883200000000002</v>
      </c>
      <c r="Z7569" t="s">
        <v>65</v>
      </c>
      <c r="AA7569" s="2">
        <v>7.2576000000000001</v>
      </c>
      <c r="AB7569" s="3">
        <v>0.35</v>
      </c>
      <c r="AC7569" s="1">
        <v>-9.3312000000000008</v>
      </c>
      <c r="AD7569">
        <v>2</v>
      </c>
      <c r="AE7569">
        <v>2</v>
      </c>
      <c r="AF7569" t="s">
        <v>48</v>
      </c>
      <c r="AG7569">
        <v>2017</v>
      </c>
      <c r="AH7569">
        <f>COUNTBLANK(datos[[#This Row],[Row ID]:[Year sales]])</f>
        <v>0</v>
      </c>
    </row>
    <row r="7570" spans="1:34" x14ac:dyDescent="0.3">
      <c r="A7570">
        <v>7569</v>
      </c>
      <c r="B7570" t="s">
        <v>9568</v>
      </c>
      <c r="C7570" s="4">
        <v>41978</v>
      </c>
      <c r="D7570" s="4">
        <v>41983</v>
      </c>
      <c r="E7570" t="s">
        <v>67</v>
      </c>
      <c r="F7570" t="s">
        <v>1839</v>
      </c>
      <c r="G7570" t="s">
        <v>1840</v>
      </c>
      <c r="H7570" t="s">
        <v>37</v>
      </c>
      <c r="I7570" t="s">
        <v>38</v>
      </c>
      <c r="J7570" t="s">
        <v>58</v>
      </c>
      <c r="K7570" t="s">
        <v>59</v>
      </c>
      <c r="L7570">
        <v>90045</v>
      </c>
      <c r="M7570" t="s">
        <v>60</v>
      </c>
      <c r="N7570" t="s">
        <v>1674</v>
      </c>
      <c r="O7570" t="s">
        <v>62</v>
      </c>
      <c r="P7570" t="s">
        <v>86</v>
      </c>
      <c r="Q7570" t="s">
        <v>1675</v>
      </c>
      <c r="R7570" s="1">
        <v>26.46</v>
      </c>
      <c r="S7570">
        <v>9</v>
      </c>
      <c r="T7570">
        <f t="shared" si="118"/>
        <v>32</v>
      </c>
      <c r="U7570" t="s">
        <v>75</v>
      </c>
      <c r="V7570">
        <v>0</v>
      </c>
      <c r="W7570">
        <v>0</v>
      </c>
      <c r="X7570" s="1">
        <v>0</v>
      </c>
      <c r="Y7570" s="1">
        <v>26.46</v>
      </c>
      <c r="Z7570" t="s">
        <v>65</v>
      </c>
      <c r="AA7570" s="2">
        <v>11.907</v>
      </c>
      <c r="AB7570" s="3">
        <v>0.45</v>
      </c>
      <c r="AC7570" s="1">
        <v>-14.553000000000001</v>
      </c>
      <c r="AD7570">
        <v>5</v>
      </c>
      <c r="AE7570">
        <v>5</v>
      </c>
      <c r="AF7570" t="s">
        <v>48</v>
      </c>
      <c r="AG7570">
        <v>2014</v>
      </c>
      <c r="AH7570">
        <f>COUNTBLANK(datos[[#This Row],[Row ID]:[Year sales]])</f>
        <v>0</v>
      </c>
    </row>
    <row r="7571" spans="1:34" x14ac:dyDescent="0.3">
      <c r="A7571">
        <v>7570</v>
      </c>
      <c r="B7571" t="s">
        <v>9568</v>
      </c>
      <c r="C7571" s="4">
        <v>41978</v>
      </c>
      <c r="D7571" s="4">
        <v>41983</v>
      </c>
      <c r="E7571" t="s">
        <v>67</v>
      </c>
      <c r="F7571" t="s">
        <v>1839</v>
      </c>
      <c r="G7571" t="s">
        <v>1840</v>
      </c>
      <c r="H7571" t="s">
        <v>37</v>
      </c>
      <c r="I7571" t="s">
        <v>38</v>
      </c>
      <c r="J7571" t="s">
        <v>58</v>
      </c>
      <c r="K7571" t="s">
        <v>59</v>
      </c>
      <c r="L7571">
        <v>90045</v>
      </c>
      <c r="M7571" t="s">
        <v>60</v>
      </c>
      <c r="N7571" t="s">
        <v>7339</v>
      </c>
      <c r="O7571" t="s">
        <v>62</v>
      </c>
      <c r="P7571" t="s">
        <v>110</v>
      </c>
      <c r="Q7571" t="s">
        <v>7340</v>
      </c>
      <c r="R7571" s="1">
        <v>49.12</v>
      </c>
      <c r="S7571">
        <v>4</v>
      </c>
      <c r="T7571">
        <f t="shared" si="118"/>
        <v>24</v>
      </c>
      <c r="U7571" t="s">
        <v>52</v>
      </c>
      <c r="V7571">
        <v>0</v>
      </c>
      <c r="W7571">
        <v>0</v>
      </c>
      <c r="X7571" s="1">
        <v>0</v>
      </c>
      <c r="Y7571" s="1">
        <v>49.12</v>
      </c>
      <c r="Z7571" t="s">
        <v>65</v>
      </c>
      <c r="AA7571" s="2">
        <v>23.086400000000001</v>
      </c>
      <c r="AB7571" s="3">
        <v>0.47000000000000003</v>
      </c>
      <c r="AC7571" s="1">
        <v>-26.0336</v>
      </c>
      <c r="AD7571">
        <v>5</v>
      </c>
      <c r="AE7571">
        <v>5</v>
      </c>
      <c r="AF7571" t="s">
        <v>48</v>
      </c>
      <c r="AG7571">
        <v>2014</v>
      </c>
      <c r="AH7571">
        <f>COUNTBLANK(datos[[#This Row],[Row ID]:[Year sales]])</f>
        <v>0</v>
      </c>
    </row>
    <row r="7572" spans="1:34" x14ac:dyDescent="0.3">
      <c r="A7572">
        <v>7571</v>
      </c>
      <c r="B7572" t="s">
        <v>9568</v>
      </c>
      <c r="C7572" s="4">
        <v>41978</v>
      </c>
      <c r="D7572" s="4">
        <v>41983</v>
      </c>
      <c r="E7572" t="s">
        <v>67</v>
      </c>
      <c r="F7572" t="s">
        <v>1839</v>
      </c>
      <c r="G7572" t="s">
        <v>1840</v>
      </c>
      <c r="H7572" t="s">
        <v>37</v>
      </c>
      <c r="I7572" t="s">
        <v>38</v>
      </c>
      <c r="J7572" t="s">
        <v>58</v>
      </c>
      <c r="K7572" t="s">
        <v>59</v>
      </c>
      <c r="L7572">
        <v>90045</v>
      </c>
      <c r="M7572" t="s">
        <v>60</v>
      </c>
      <c r="N7572" t="s">
        <v>2597</v>
      </c>
      <c r="O7572" t="s">
        <v>62</v>
      </c>
      <c r="P7572" t="s">
        <v>289</v>
      </c>
      <c r="Q7572" t="s">
        <v>2598</v>
      </c>
      <c r="R7572" s="1">
        <v>15</v>
      </c>
      <c r="S7572">
        <v>3</v>
      </c>
      <c r="T7572">
        <f t="shared" si="118"/>
        <v>47</v>
      </c>
      <c r="U7572" t="s">
        <v>52</v>
      </c>
      <c r="V7572">
        <v>0</v>
      </c>
      <c r="W7572">
        <v>0</v>
      </c>
      <c r="X7572" s="1">
        <v>0</v>
      </c>
      <c r="Y7572" s="1">
        <v>15</v>
      </c>
      <c r="Z7572" t="s">
        <v>65</v>
      </c>
      <c r="AA7572" s="2">
        <v>7.2</v>
      </c>
      <c r="AB7572" s="3">
        <v>0.48000000000000004</v>
      </c>
      <c r="AC7572" s="1">
        <v>-7.8</v>
      </c>
      <c r="AD7572">
        <v>5</v>
      </c>
      <c r="AE7572">
        <v>5</v>
      </c>
      <c r="AF7572" t="s">
        <v>48</v>
      </c>
      <c r="AG7572">
        <v>2014</v>
      </c>
      <c r="AH7572">
        <f>COUNTBLANK(datos[[#This Row],[Row ID]:[Year sales]])</f>
        <v>0</v>
      </c>
    </row>
    <row r="7573" spans="1:34" x14ac:dyDescent="0.3">
      <c r="A7573">
        <v>7572</v>
      </c>
      <c r="B7573" t="s">
        <v>9569</v>
      </c>
      <c r="C7573" s="4">
        <v>41933</v>
      </c>
      <c r="D7573" s="4">
        <v>41938</v>
      </c>
      <c r="E7573" t="s">
        <v>67</v>
      </c>
      <c r="F7573" t="s">
        <v>3314</v>
      </c>
      <c r="G7573" t="s">
        <v>3315</v>
      </c>
      <c r="H7573" t="s">
        <v>57</v>
      </c>
      <c r="I7573" t="s">
        <v>38</v>
      </c>
      <c r="J7573" t="s">
        <v>5554</v>
      </c>
      <c r="K7573" t="s">
        <v>339</v>
      </c>
      <c r="L7573">
        <v>23602</v>
      </c>
      <c r="M7573" t="s">
        <v>41</v>
      </c>
      <c r="N7573" t="s">
        <v>237</v>
      </c>
      <c r="O7573" t="s">
        <v>62</v>
      </c>
      <c r="P7573" t="s">
        <v>77</v>
      </c>
      <c r="Q7573" t="s">
        <v>238</v>
      </c>
      <c r="R7573" s="1">
        <v>194.7</v>
      </c>
      <c r="S7573">
        <v>5</v>
      </c>
      <c r="T7573">
        <f t="shared" si="118"/>
        <v>25</v>
      </c>
      <c r="U7573" t="s">
        <v>75</v>
      </c>
      <c r="V7573">
        <v>0</v>
      </c>
      <c r="W7573">
        <v>0</v>
      </c>
      <c r="X7573" s="1">
        <v>0</v>
      </c>
      <c r="Y7573" s="1">
        <v>194.7</v>
      </c>
      <c r="Z7573" t="s">
        <v>99</v>
      </c>
      <c r="AA7573" s="2">
        <v>9.7349999999999994</v>
      </c>
      <c r="AB7573" s="3">
        <v>0.05</v>
      </c>
      <c r="AC7573" s="1">
        <v>-184.965</v>
      </c>
      <c r="AD7573">
        <v>5</v>
      </c>
      <c r="AE7573">
        <v>5</v>
      </c>
      <c r="AF7573" t="s">
        <v>48</v>
      </c>
      <c r="AG7573">
        <v>2014</v>
      </c>
      <c r="AH7573">
        <f>COUNTBLANK(datos[[#This Row],[Row ID]:[Year sales]])</f>
        <v>0</v>
      </c>
    </row>
    <row r="7574" spans="1:34" x14ac:dyDescent="0.3">
      <c r="A7574">
        <v>7573</v>
      </c>
      <c r="B7574" t="s">
        <v>9569</v>
      </c>
      <c r="C7574" s="4">
        <v>41933</v>
      </c>
      <c r="D7574" s="4">
        <v>41938</v>
      </c>
      <c r="E7574" t="s">
        <v>67</v>
      </c>
      <c r="F7574" t="s">
        <v>3314</v>
      </c>
      <c r="G7574" t="s">
        <v>3315</v>
      </c>
      <c r="H7574" t="s">
        <v>57</v>
      </c>
      <c r="I7574" t="s">
        <v>38</v>
      </c>
      <c r="J7574" t="s">
        <v>5554</v>
      </c>
      <c r="K7574" t="s">
        <v>339</v>
      </c>
      <c r="L7574">
        <v>23602</v>
      </c>
      <c r="M7574" t="s">
        <v>41</v>
      </c>
      <c r="N7574" t="s">
        <v>4483</v>
      </c>
      <c r="O7574" t="s">
        <v>43</v>
      </c>
      <c r="P7574" t="s">
        <v>73</v>
      </c>
      <c r="Q7574" t="s">
        <v>4484</v>
      </c>
      <c r="R7574" s="1">
        <v>591.32000000000005</v>
      </c>
      <c r="S7574">
        <v>4</v>
      </c>
      <c r="T7574">
        <f t="shared" si="118"/>
        <v>18</v>
      </c>
      <c r="U7574" t="s">
        <v>52</v>
      </c>
      <c r="V7574">
        <v>0</v>
      </c>
      <c r="W7574">
        <v>0</v>
      </c>
      <c r="X7574" s="1">
        <v>0</v>
      </c>
      <c r="Y7574" s="1">
        <v>591.32000000000005</v>
      </c>
      <c r="Z7574" t="s">
        <v>53</v>
      </c>
      <c r="AA7574" s="2">
        <v>112.35080000000001</v>
      </c>
      <c r="AB7574" s="3">
        <v>0.19</v>
      </c>
      <c r="AC7574" s="1">
        <v>-478.9692</v>
      </c>
      <c r="AD7574">
        <v>5</v>
      </c>
      <c r="AE7574">
        <v>5</v>
      </c>
      <c r="AF7574" t="s">
        <v>48</v>
      </c>
      <c r="AG7574">
        <v>2014</v>
      </c>
      <c r="AH7574">
        <f>COUNTBLANK(datos[[#This Row],[Row ID]:[Year sales]])</f>
        <v>0</v>
      </c>
    </row>
    <row r="7575" spans="1:34" x14ac:dyDescent="0.3">
      <c r="A7575">
        <v>7574</v>
      </c>
      <c r="B7575" t="s">
        <v>9569</v>
      </c>
      <c r="C7575" s="4">
        <v>41933</v>
      </c>
      <c r="D7575" s="4">
        <v>41938</v>
      </c>
      <c r="E7575" t="s">
        <v>67</v>
      </c>
      <c r="F7575" t="s">
        <v>3314</v>
      </c>
      <c r="G7575" t="s">
        <v>3315</v>
      </c>
      <c r="H7575" t="s">
        <v>57</v>
      </c>
      <c r="I7575" t="s">
        <v>38</v>
      </c>
      <c r="J7575" t="s">
        <v>5554</v>
      </c>
      <c r="K7575" t="s">
        <v>339</v>
      </c>
      <c r="L7575">
        <v>23602</v>
      </c>
      <c r="M7575" t="s">
        <v>41</v>
      </c>
      <c r="N7575" t="s">
        <v>3475</v>
      </c>
      <c r="O7575" t="s">
        <v>62</v>
      </c>
      <c r="P7575" t="s">
        <v>86</v>
      </c>
      <c r="Q7575" t="s">
        <v>3476</v>
      </c>
      <c r="R7575" s="1">
        <v>2.84</v>
      </c>
      <c r="S7575">
        <v>1</v>
      </c>
      <c r="T7575">
        <f t="shared" si="118"/>
        <v>5</v>
      </c>
      <c r="U7575" t="s">
        <v>46</v>
      </c>
      <c r="V7575">
        <v>0</v>
      </c>
      <c r="W7575">
        <v>0</v>
      </c>
      <c r="X7575" s="1">
        <v>0</v>
      </c>
      <c r="Y7575" s="1">
        <v>2.84</v>
      </c>
      <c r="Z7575" t="s">
        <v>65</v>
      </c>
      <c r="AA7575" s="2">
        <v>0.88039999999999996</v>
      </c>
      <c r="AB7575" s="3">
        <v>0.31</v>
      </c>
      <c r="AC7575" s="1">
        <v>-1.9596</v>
      </c>
      <c r="AD7575">
        <v>5</v>
      </c>
      <c r="AE7575">
        <v>5</v>
      </c>
      <c r="AF7575" t="s">
        <v>48</v>
      </c>
      <c r="AG7575">
        <v>2014</v>
      </c>
      <c r="AH7575">
        <f>COUNTBLANK(datos[[#This Row],[Row ID]:[Year sales]])</f>
        <v>0</v>
      </c>
    </row>
    <row r="7576" spans="1:34" x14ac:dyDescent="0.3">
      <c r="A7576">
        <v>7575</v>
      </c>
      <c r="B7576" t="s">
        <v>9570</v>
      </c>
      <c r="C7576" s="4">
        <v>42346</v>
      </c>
      <c r="D7576" s="4">
        <v>42350</v>
      </c>
      <c r="E7576" t="s">
        <v>67</v>
      </c>
      <c r="F7576" t="s">
        <v>3829</v>
      </c>
      <c r="G7576" t="s">
        <v>3830</v>
      </c>
      <c r="H7576" t="s">
        <v>57</v>
      </c>
      <c r="I7576" t="s">
        <v>38</v>
      </c>
      <c r="J7576" t="s">
        <v>58</v>
      </c>
      <c r="K7576" t="s">
        <v>59</v>
      </c>
      <c r="L7576">
        <v>90036</v>
      </c>
      <c r="M7576" t="s">
        <v>60</v>
      </c>
      <c r="N7576" t="s">
        <v>135</v>
      </c>
      <c r="O7576" t="s">
        <v>62</v>
      </c>
      <c r="P7576" t="s">
        <v>77</v>
      </c>
      <c r="Q7576" t="s">
        <v>136</v>
      </c>
      <c r="R7576" s="1">
        <v>221.96</v>
      </c>
      <c r="S7576">
        <v>2</v>
      </c>
      <c r="T7576">
        <f t="shared" si="118"/>
        <v>23</v>
      </c>
      <c r="U7576" t="s">
        <v>46</v>
      </c>
      <c r="V7576">
        <v>0</v>
      </c>
      <c r="W7576">
        <v>0</v>
      </c>
      <c r="X7576" s="1">
        <v>0</v>
      </c>
      <c r="Y7576" s="1">
        <v>221.96</v>
      </c>
      <c r="Z7576" t="s">
        <v>47</v>
      </c>
      <c r="AA7576" s="2">
        <v>4.4391999999999996</v>
      </c>
      <c r="AB7576" s="3">
        <v>1.9999999999999997E-2</v>
      </c>
      <c r="AC7576" s="1">
        <v>-217.52080000000001</v>
      </c>
      <c r="AD7576">
        <v>4</v>
      </c>
      <c r="AE7576">
        <v>4</v>
      </c>
      <c r="AF7576" t="s">
        <v>48</v>
      </c>
      <c r="AG7576">
        <v>2015</v>
      </c>
      <c r="AH7576">
        <f>COUNTBLANK(datos[[#This Row],[Row ID]:[Year sales]])</f>
        <v>0</v>
      </c>
    </row>
    <row r="7577" spans="1:34" x14ac:dyDescent="0.3">
      <c r="A7577">
        <v>7576</v>
      </c>
      <c r="B7577" t="s">
        <v>9570</v>
      </c>
      <c r="C7577" s="4">
        <v>42346</v>
      </c>
      <c r="D7577" s="4">
        <v>42350</v>
      </c>
      <c r="E7577" t="s">
        <v>67</v>
      </c>
      <c r="F7577" t="s">
        <v>3829</v>
      </c>
      <c r="G7577" t="s">
        <v>3830</v>
      </c>
      <c r="H7577" t="s">
        <v>57</v>
      </c>
      <c r="I7577" t="s">
        <v>38</v>
      </c>
      <c r="J7577" t="s">
        <v>58</v>
      </c>
      <c r="K7577" t="s">
        <v>59</v>
      </c>
      <c r="L7577">
        <v>90036</v>
      </c>
      <c r="M7577" t="s">
        <v>60</v>
      </c>
      <c r="N7577" t="s">
        <v>4012</v>
      </c>
      <c r="O7577" t="s">
        <v>90</v>
      </c>
      <c r="P7577" t="s">
        <v>181</v>
      </c>
      <c r="Q7577" t="s">
        <v>4013</v>
      </c>
      <c r="R7577" s="1">
        <v>236</v>
      </c>
      <c r="S7577">
        <v>4</v>
      </c>
      <c r="T7577">
        <f t="shared" si="118"/>
        <v>12</v>
      </c>
      <c r="U7577" t="s">
        <v>52</v>
      </c>
      <c r="V7577">
        <v>0</v>
      </c>
      <c r="W7577">
        <v>0</v>
      </c>
      <c r="X7577" s="1">
        <v>0</v>
      </c>
      <c r="Y7577" s="1">
        <v>236</v>
      </c>
      <c r="Z7577" t="s">
        <v>47</v>
      </c>
      <c r="AA7577" s="2">
        <v>40.119999999999997</v>
      </c>
      <c r="AB7577" s="3">
        <v>0.16999999999999998</v>
      </c>
      <c r="AC7577" s="1">
        <v>-195.88</v>
      </c>
      <c r="AD7577">
        <v>4</v>
      </c>
      <c r="AE7577">
        <v>4</v>
      </c>
      <c r="AF7577" t="s">
        <v>48</v>
      </c>
      <c r="AG7577">
        <v>2015</v>
      </c>
      <c r="AH7577">
        <f>COUNTBLANK(datos[[#This Row],[Row ID]:[Year sales]])</f>
        <v>0</v>
      </c>
    </row>
    <row r="7578" spans="1:34" x14ac:dyDescent="0.3">
      <c r="A7578">
        <v>7577</v>
      </c>
      <c r="B7578" t="s">
        <v>9571</v>
      </c>
      <c r="C7578" s="4">
        <v>41945</v>
      </c>
      <c r="D7578" s="4">
        <v>41950</v>
      </c>
      <c r="E7578" t="s">
        <v>34</v>
      </c>
      <c r="F7578" t="s">
        <v>3448</v>
      </c>
      <c r="G7578" t="s">
        <v>3449</v>
      </c>
      <c r="H7578" t="s">
        <v>57</v>
      </c>
      <c r="I7578" t="s">
        <v>38</v>
      </c>
      <c r="J7578" t="s">
        <v>115</v>
      </c>
      <c r="K7578" t="s">
        <v>116</v>
      </c>
      <c r="L7578">
        <v>98115</v>
      </c>
      <c r="M7578" t="s">
        <v>60</v>
      </c>
      <c r="N7578" t="s">
        <v>3586</v>
      </c>
      <c r="O7578" t="s">
        <v>90</v>
      </c>
      <c r="P7578" t="s">
        <v>181</v>
      </c>
      <c r="Q7578" t="s">
        <v>3587</v>
      </c>
      <c r="R7578" s="1">
        <v>41.94</v>
      </c>
      <c r="S7578">
        <v>2</v>
      </c>
      <c r="T7578">
        <f t="shared" si="118"/>
        <v>24</v>
      </c>
      <c r="U7578" t="s">
        <v>46</v>
      </c>
      <c r="V7578">
        <v>0</v>
      </c>
      <c r="W7578">
        <v>0</v>
      </c>
      <c r="X7578" s="1">
        <v>0</v>
      </c>
      <c r="Y7578" s="1">
        <v>41.94</v>
      </c>
      <c r="Z7578" t="s">
        <v>65</v>
      </c>
      <c r="AA7578" s="2">
        <v>15.0984</v>
      </c>
      <c r="AB7578" s="3">
        <v>0.36000000000000004</v>
      </c>
      <c r="AC7578" s="1">
        <v>-26.8416</v>
      </c>
      <c r="AD7578">
        <v>5</v>
      </c>
      <c r="AE7578">
        <v>5</v>
      </c>
      <c r="AF7578" t="s">
        <v>48</v>
      </c>
      <c r="AG7578">
        <v>2014</v>
      </c>
      <c r="AH7578">
        <f>COUNTBLANK(datos[[#This Row],[Row ID]:[Year sales]])</f>
        <v>0</v>
      </c>
    </row>
    <row r="7579" spans="1:34" x14ac:dyDescent="0.3">
      <c r="A7579">
        <v>7578</v>
      </c>
      <c r="B7579" t="s">
        <v>9571</v>
      </c>
      <c r="C7579" s="4">
        <v>41945</v>
      </c>
      <c r="D7579" s="4">
        <v>41950</v>
      </c>
      <c r="E7579" t="s">
        <v>34</v>
      </c>
      <c r="F7579" t="s">
        <v>3448</v>
      </c>
      <c r="G7579" t="s">
        <v>3449</v>
      </c>
      <c r="H7579" t="s">
        <v>57</v>
      </c>
      <c r="I7579" t="s">
        <v>38</v>
      </c>
      <c r="J7579" t="s">
        <v>115</v>
      </c>
      <c r="K7579" t="s">
        <v>116</v>
      </c>
      <c r="L7579">
        <v>98115</v>
      </c>
      <c r="M7579" t="s">
        <v>60</v>
      </c>
      <c r="N7579" t="s">
        <v>3881</v>
      </c>
      <c r="O7579" t="s">
        <v>90</v>
      </c>
      <c r="P7579" t="s">
        <v>91</v>
      </c>
      <c r="Q7579" t="s">
        <v>3882</v>
      </c>
      <c r="R7579" s="1">
        <v>52.792000000000002</v>
      </c>
      <c r="S7579">
        <v>1</v>
      </c>
      <c r="T7579">
        <f t="shared" si="118"/>
        <v>24</v>
      </c>
      <c r="U7579" t="s">
        <v>46</v>
      </c>
      <c r="V7579">
        <v>0.2</v>
      </c>
      <c r="W7579">
        <v>10.558400000000001</v>
      </c>
      <c r="X7579" s="1">
        <v>-10.558400000000001</v>
      </c>
      <c r="Y7579" s="1">
        <v>63.3504</v>
      </c>
      <c r="Z7579" t="s">
        <v>99</v>
      </c>
      <c r="AA7579" s="2">
        <v>4.6193</v>
      </c>
      <c r="AB7579" s="3">
        <v>8.7499999999999994E-2</v>
      </c>
      <c r="AC7579" s="1">
        <v>-37.6143</v>
      </c>
      <c r="AD7579">
        <v>5</v>
      </c>
      <c r="AE7579">
        <v>5</v>
      </c>
      <c r="AF7579" t="s">
        <v>48</v>
      </c>
      <c r="AG7579">
        <v>2014</v>
      </c>
      <c r="AH7579">
        <f>COUNTBLANK(datos[[#This Row],[Row ID]:[Year sales]])</f>
        <v>0</v>
      </c>
    </row>
    <row r="7580" spans="1:34" x14ac:dyDescent="0.3">
      <c r="A7580">
        <v>7579</v>
      </c>
      <c r="B7580" t="s">
        <v>9572</v>
      </c>
      <c r="C7580" s="4">
        <v>42722</v>
      </c>
      <c r="D7580" s="4">
        <v>42725</v>
      </c>
      <c r="E7580" t="s">
        <v>208</v>
      </c>
      <c r="F7580" t="s">
        <v>444</v>
      </c>
      <c r="G7580" t="s">
        <v>445</v>
      </c>
      <c r="H7580" t="s">
        <v>122</v>
      </c>
      <c r="I7580" t="s">
        <v>38</v>
      </c>
      <c r="J7580" t="s">
        <v>2555</v>
      </c>
      <c r="K7580" t="s">
        <v>158</v>
      </c>
      <c r="L7580">
        <v>68104</v>
      </c>
      <c r="M7580" t="s">
        <v>125</v>
      </c>
      <c r="N7580" t="s">
        <v>1955</v>
      </c>
      <c r="O7580" t="s">
        <v>43</v>
      </c>
      <c r="P7580" t="s">
        <v>50</v>
      </c>
      <c r="Q7580" t="s">
        <v>1956</v>
      </c>
      <c r="R7580" s="1">
        <v>563.94000000000005</v>
      </c>
      <c r="S7580">
        <v>3</v>
      </c>
      <c r="T7580">
        <f t="shared" si="118"/>
        <v>43</v>
      </c>
      <c r="U7580" t="s">
        <v>52</v>
      </c>
      <c r="V7580">
        <v>0</v>
      </c>
      <c r="W7580">
        <v>0</v>
      </c>
      <c r="X7580" s="1">
        <v>0</v>
      </c>
      <c r="Y7580" s="1">
        <v>563.94000000000005</v>
      </c>
      <c r="Z7580" t="s">
        <v>53</v>
      </c>
      <c r="AA7580" s="2">
        <v>112.788</v>
      </c>
      <c r="AB7580" s="3">
        <v>0.19999999999999998</v>
      </c>
      <c r="AC7580" s="1">
        <v>-451.15199999999999</v>
      </c>
      <c r="AD7580">
        <v>3</v>
      </c>
      <c r="AE7580">
        <v>3</v>
      </c>
      <c r="AF7580" t="s">
        <v>48</v>
      </c>
      <c r="AG7580">
        <v>2016</v>
      </c>
      <c r="AH7580">
        <f>COUNTBLANK(datos[[#This Row],[Row ID]:[Year sales]])</f>
        <v>0</v>
      </c>
    </row>
    <row r="7581" spans="1:34" x14ac:dyDescent="0.3">
      <c r="A7581">
        <v>7580</v>
      </c>
      <c r="B7581" t="s">
        <v>9573</v>
      </c>
      <c r="C7581" s="4">
        <v>42331</v>
      </c>
      <c r="D7581" s="4">
        <v>42335</v>
      </c>
      <c r="E7581" t="s">
        <v>34</v>
      </c>
      <c r="F7581" t="s">
        <v>2096</v>
      </c>
      <c r="G7581" t="s">
        <v>2097</v>
      </c>
      <c r="H7581" t="s">
        <v>37</v>
      </c>
      <c r="I7581" t="s">
        <v>38</v>
      </c>
      <c r="J7581" t="s">
        <v>1023</v>
      </c>
      <c r="K7581" t="s">
        <v>810</v>
      </c>
      <c r="L7581">
        <v>7960</v>
      </c>
      <c r="M7581" t="s">
        <v>168</v>
      </c>
      <c r="N7581" t="s">
        <v>8265</v>
      </c>
      <c r="O7581" t="s">
        <v>62</v>
      </c>
      <c r="P7581" t="s">
        <v>97</v>
      </c>
      <c r="Q7581" t="s">
        <v>8266</v>
      </c>
      <c r="R7581" s="1">
        <v>2625.12</v>
      </c>
      <c r="S7581">
        <v>8</v>
      </c>
      <c r="T7581">
        <f t="shared" si="118"/>
        <v>18</v>
      </c>
      <c r="U7581" t="s">
        <v>75</v>
      </c>
      <c r="V7581">
        <v>0</v>
      </c>
      <c r="W7581">
        <v>0</v>
      </c>
      <c r="X7581" s="1">
        <v>0</v>
      </c>
      <c r="Y7581" s="1">
        <v>2625.12</v>
      </c>
      <c r="Z7581" t="s">
        <v>53</v>
      </c>
      <c r="AA7581" s="2">
        <v>735.03359999999998</v>
      </c>
      <c r="AB7581" s="3">
        <v>0.28000000000000003</v>
      </c>
      <c r="AC7581" s="1">
        <v>-1890.0863999999999</v>
      </c>
      <c r="AD7581">
        <v>4</v>
      </c>
      <c r="AE7581">
        <v>4</v>
      </c>
      <c r="AF7581" t="s">
        <v>48</v>
      </c>
      <c r="AG7581">
        <v>2015</v>
      </c>
      <c r="AH7581">
        <f>COUNTBLANK(datos[[#This Row],[Row ID]:[Year sales]])</f>
        <v>0</v>
      </c>
    </row>
    <row r="7582" spans="1:34" x14ac:dyDescent="0.3">
      <c r="A7582">
        <v>7581</v>
      </c>
      <c r="B7582" t="s">
        <v>9573</v>
      </c>
      <c r="C7582" s="4">
        <v>42331</v>
      </c>
      <c r="D7582" s="4">
        <v>42335</v>
      </c>
      <c r="E7582" t="s">
        <v>34</v>
      </c>
      <c r="F7582" t="s">
        <v>2096</v>
      </c>
      <c r="G7582" t="s">
        <v>2097</v>
      </c>
      <c r="H7582" t="s">
        <v>37</v>
      </c>
      <c r="I7582" t="s">
        <v>38</v>
      </c>
      <c r="J7582" t="s">
        <v>1023</v>
      </c>
      <c r="K7582" t="s">
        <v>810</v>
      </c>
      <c r="L7582">
        <v>7960</v>
      </c>
      <c r="M7582" t="s">
        <v>168</v>
      </c>
      <c r="N7582" t="s">
        <v>3450</v>
      </c>
      <c r="O7582" t="s">
        <v>62</v>
      </c>
      <c r="P7582" t="s">
        <v>86</v>
      </c>
      <c r="Q7582" t="s">
        <v>3451</v>
      </c>
      <c r="R7582" s="1">
        <v>17.940000000000001</v>
      </c>
      <c r="S7582">
        <v>3</v>
      </c>
      <c r="T7582">
        <f t="shared" si="118"/>
        <v>25</v>
      </c>
      <c r="U7582" t="s">
        <v>52</v>
      </c>
      <c r="V7582">
        <v>0</v>
      </c>
      <c r="W7582">
        <v>0</v>
      </c>
      <c r="X7582" s="1">
        <v>0</v>
      </c>
      <c r="Y7582" s="1">
        <v>17.940000000000001</v>
      </c>
      <c r="Z7582" t="s">
        <v>65</v>
      </c>
      <c r="AA7582" s="2">
        <v>4.4850000000000003</v>
      </c>
      <c r="AB7582" s="3">
        <v>0.25</v>
      </c>
      <c r="AC7582" s="1">
        <v>-13.455</v>
      </c>
      <c r="AD7582">
        <v>4</v>
      </c>
      <c r="AE7582">
        <v>4</v>
      </c>
      <c r="AF7582" t="s">
        <v>48</v>
      </c>
      <c r="AG7582">
        <v>2015</v>
      </c>
      <c r="AH7582">
        <f>COUNTBLANK(datos[[#This Row],[Row ID]:[Year sales]])</f>
        <v>0</v>
      </c>
    </row>
    <row r="7583" spans="1:34" x14ac:dyDescent="0.3">
      <c r="A7583">
        <v>7582</v>
      </c>
      <c r="B7583" t="s">
        <v>9574</v>
      </c>
      <c r="C7583" s="4">
        <v>42229</v>
      </c>
      <c r="D7583" s="4">
        <v>42232</v>
      </c>
      <c r="E7583" t="s">
        <v>208</v>
      </c>
      <c r="F7583" t="s">
        <v>6970</v>
      </c>
      <c r="G7583" t="s">
        <v>6971</v>
      </c>
      <c r="H7583" t="s">
        <v>37</v>
      </c>
      <c r="I7583" t="s">
        <v>38</v>
      </c>
      <c r="J7583" t="s">
        <v>166</v>
      </c>
      <c r="K7583" t="s">
        <v>167</v>
      </c>
      <c r="L7583">
        <v>19143</v>
      </c>
      <c r="M7583" t="s">
        <v>168</v>
      </c>
      <c r="N7583" t="s">
        <v>2821</v>
      </c>
      <c r="O7583" t="s">
        <v>62</v>
      </c>
      <c r="P7583" t="s">
        <v>77</v>
      </c>
      <c r="Q7583" t="s">
        <v>2822</v>
      </c>
      <c r="R7583" s="1">
        <v>422.85599999999999</v>
      </c>
      <c r="S7583">
        <v>3</v>
      </c>
      <c r="T7583">
        <f t="shared" si="118"/>
        <v>26</v>
      </c>
      <c r="U7583" t="s">
        <v>52</v>
      </c>
      <c r="V7583">
        <v>0.2</v>
      </c>
      <c r="W7583">
        <v>84.571200000000005</v>
      </c>
      <c r="X7583" s="1">
        <v>-84.571200000000005</v>
      </c>
      <c r="Y7583" s="1">
        <v>507.42719999999997</v>
      </c>
      <c r="Z7583" t="s">
        <v>53</v>
      </c>
      <c r="AA7583" s="2">
        <v>15.857100000000001</v>
      </c>
      <c r="AB7583" s="3">
        <v>3.7500000000000006E-2</v>
      </c>
      <c r="AC7583" s="1">
        <v>-322.42770000000002</v>
      </c>
      <c r="AD7583">
        <v>3</v>
      </c>
      <c r="AE7583">
        <v>3</v>
      </c>
      <c r="AF7583" t="s">
        <v>48</v>
      </c>
      <c r="AG7583">
        <v>2015</v>
      </c>
      <c r="AH7583">
        <f>COUNTBLANK(datos[[#This Row],[Row ID]:[Year sales]])</f>
        <v>0</v>
      </c>
    </row>
    <row r="7584" spans="1:34" x14ac:dyDescent="0.3">
      <c r="A7584">
        <v>7583</v>
      </c>
      <c r="B7584" t="s">
        <v>9575</v>
      </c>
      <c r="C7584" s="4">
        <v>42110</v>
      </c>
      <c r="D7584" s="4">
        <v>42115</v>
      </c>
      <c r="E7584" t="s">
        <v>67</v>
      </c>
      <c r="F7584" t="s">
        <v>6057</v>
      </c>
      <c r="G7584" t="s">
        <v>6058</v>
      </c>
      <c r="H7584" t="s">
        <v>57</v>
      </c>
      <c r="I7584" t="s">
        <v>38</v>
      </c>
      <c r="J7584" t="s">
        <v>286</v>
      </c>
      <c r="K7584" t="s">
        <v>287</v>
      </c>
      <c r="L7584">
        <v>10024</v>
      </c>
      <c r="M7584" t="s">
        <v>168</v>
      </c>
      <c r="N7584" t="s">
        <v>301</v>
      </c>
      <c r="O7584" t="s">
        <v>43</v>
      </c>
      <c r="P7584" t="s">
        <v>50</v>
      </c>
      <c r="Q7584" t="s">
        <v>302</v>
      </c>
      <c r="R7584" s="1">
        <v>127.764</v>
      </c>
      <c r="S7584">
        <v>2</v>
      </c>
      <c r="T7584">
        <f t="shared" si="118"/>
        <v>22</v>
      </c>
      <c r="U7584" t="s">
        <v>46</v>
      </c>
      <c r="V7584">
        <v>0.1</v>
      </c>
      <c r="W7584">
        <v>12.776400000000001</v>
      </c>
      <c r="X7584" s="1">
        <v>-12.776400000000001</v>
      </c>
      <c r="Y7584" s="1">
        <v>140.54040000000001</v>
      </c>
      <c r="Z7584" t="s">
        <v>99</v>
      </c>
      <c r="AA7584" s="2">
        <v>2.8391999999999999</v>
      </c>
      <c r="AB7584" s="3">
        <v>2.2222222222222223E-2</v>
      </c>
      <c r="AC7584" s="1">
        <v>-112.1484</v>
      </c>
      <c r="AD7584">
        <v>5</v>
      </c>
      <c r="AE7584">
        <v>5</v>
      </c>
      <c r="AF7584" t="s">
        <v>48</v>
      </c>
      <c r="AG7584">
        <v>2015</v>
      </c>
      <c r="AH7584">
        <f>COUNTBLANK(datos[[#This Row],[Row ID]:[Year sales]])</f>
        <v>0</v>
      </c>
    </row>
    <row r="7585" spans="1:34" x14ac:dyDescent="0.3">
      <c r="A7585">
        <v>7584</v>
      </c>
      <c r="B7585" t="s">
        <v>9576</v>
      </c>
      <c r="C7585" s="4">
        <v>41719</v>
      </c>
      <c r="D7585" s="4">
        <v>41723</v>
      </c>
      <c r="E7585" t="s">
        <v>67</v>
      </c>
      <c r="F7585" t="s">
        <v>1035</v>
      </c>
      <c r="G7585" t="s">
        <v>1036</v>
      </c>
      <c r="H7585" t="s">
        <v>57</v>
      </c>
      <c r="I7585" t="s">
        <v>38</v>
      </c>
      <c r="J7585" t="s">
        <v>338</v>
      </c>
      <c r="K7585" t="s">
        <v>339</v>
      </c>
      <c r="L7585">
        <v>22153</v>
      </c>
      <c r="M7585" t="s">
        <v>41</v>
      </c>
      <c r="N7585" t="s">
        <v>6915</v>
      </c>
      <c r="O7585" t="s">
        <v>90</v>
      </c>
      <c r="P7585" t="s">
        <v>91</v>
      </c>
      <c r="Q7585" t="s">
        <v>6916</v>
      </c>
      <c r="R7585" s="1">
        <v>3499.93</v>
      </c>
      <c r="S7585">
        <v>7</v>
      </c>
      <c r="T7585">
        <f t="shared" si="118"/>
        <v>8</v>
      </c>
      <c r="U7585" t="s">
        <v>75</v>
      </c>
      <c r="V7585">
        <v>0</v>
      </c>
      <c r="W7585">
        <v>0</v>
      </c>
      <c r="X7585" s="1">
        <v>0</v>
      </c>
      <c r="Y7585" s="1">
        <v>3499.93</v>
      </c>
      <c r="Z7585" t="s">
        <v>53</v>
      </c>
      <c r="AA7585" s="2">
        <v>909.98180000000002</v>
      </c>
      <c r="AB7585" s="3">
        <v>0.26</v>
      </c>
      <c r="AC7585" s="1">
        <v>-2589.9481999999998</v>
      </c>
      <c r="AD7585">
        <v>4</v>
      </c>
      <c r="AE7585">
        <v>4</v>
      </c>
      <c r="AF7585" t="s">
        <v>48</v>
      </c>
      <c r="AG7585">
        <v>2014</v>
      </c>
      <c r="AH7585">
        <f>COUNTBLANK(datos[[#This Row],[Row ID]:[Year sales]])</f>
        <v>0</v>
      </c>
    </row>
    <row r="7586" spans="1:34" x14ac:dyDescent="0.3">
      <c r="A7586">
        <v>7585</v>
      </c>
      <c r="B7586" t="s">
        <v>9576</v>
      </c>
      <c r="C7586" s="4">
        <v>41719</v>
      </c>
      <c r="D7586" s="4">
        <v>41723</v>
      </c>
      <c r="E7586" t="s">
        <v>67</v>
      </c>
      <c r="F7586" t="s">
        <v>1035</v>
      </c>
      <c r="G7586" t="s">
        <v>1036</v>
      </c>
      <c r="H7586" t="s">
        <v>57</v>
      </c>
      <c r="I7586" t="s">
        <v>38</v>
      </c>
      <c r="J7586" t="s">
        <v>338</v>
      </c>
      <c r="K7586" t="s">
        <v>339</v>
      </c>
      <c r="L7586">
        <v>22153</v>
      </c>
      <c r="M7586" t="s">
        <v>41</v>
      </c>
      <c r="N7586" t="s">
        <v>6864</v>
      </c>
      <c r="O7586" t="s">
        <v>62</v>
      </c>
      <c r="P7586" t="s">
        <v>63</v>
      </c>
      <c r="Q7586" t="s">
        <v>6865</v>
      </c>
      <c r="R7586" s="1">
        <v>14.4</v>
      </c>
      <c r="S7586">
        <v>5</v>
      </c>
      <c r="T7586">
        <f t="shared" si="118"/>
        <v>20</v>
      </c>
      <c r="U7586" t="s">
        <v>75</v>
      </c>
      <c r="V7586">
        <v>0</v>
      </c>
      <c r="W7586">
        <v>0</v>
      </c>
      <c r="X7586" s="1">
        <v>0</v>
      </c>
      <c r="Y7586" s="1">
        <v>14.4</v>
      </c>
      <c r="Z7586" t="s">
        <v>65</v>
      </c>
      <c r="AA7586" s="2">
        <v>6.6239999999999997</v>
      </c>
      <c r="AB7586" s="3">
        <v>0.45999999999999996</v>
      </c>
      <c r="AC7586" s="1">
        <v>-7.7759999999999998</v>
      </c>
      <c r="AD7586">
        <v>4</v>
      </c>
      <c r="AE7586">
        <v>4</v>
      </c>
      <c r="AF7586" t="s">
        <v>48</v>
      </c>
      <c r="AG7586">
        <v>2014</v>
      </c>
      <c r="AH7586">
        <f>COUNTBLANK(datos[[#This Row],[Row ID]:[Year sales]])</f>
        <v>0</v>
      </c>
    </row>
    <row r="7587" spans="1:34" x14ac:dyDescent="0.3">
      <c r="A7587">
        <v>7586</v>
      </c>
      <c r="B7587" t="s">
        <v>9576</v>
      </c>
      <c r="C7587" s="4">
        <v>41719</v>
      </c>
      <c r="D7587" s="4">
        <v>41723</v>
      </c>
      <c r="E7587" t="s">
        <v>67</v>
      </c>
      <c r="F7587" t="s">
        <v>1035</v>
      </c>
      <c r="G7587" t="s">
        <v>1036</v>
      </c>
      <c r="H7587" t="s">
        <v>57</v>
      </c>
      <c r="I7587" t="s">
        <v>38</v>
      </c>
      <c r="J7587" t="s">
        <v>338</v>
      </c>
      <c r="K7587" t="s">
        <v>339</v>
      </c>
      <c r="L7587">
        <v>22153</v>
      </c>
      <c r="M7587" t="s">
        <v>41</v>
      </c>
      <c r="N7587" t="s">
        <v>4528</v>
      </c>
      <c r="O7587" t="s">
        <v>62</v>
      </c>
      <c r="P7587" t="s">
        <v>110</v>
      </c>
      <c r="Q7587" t="s">
        <v>4529</v>
      </c>
      <c r="R7587" s="1">
        <v>122.97</v>
      </c>
      <c r="S7587">
        <v>3</v>
      </c>
      <c r="T7587">
        <f t="shared" si="118"/>
        <v>40</v>
      </c>
      <c r="U7587" t="s">
        <v>52</v>
      </c>
      <c r="V7587">
        <v>0</v>
      </c>
      <c r="W7587">
        <v>0</v>
      </c>
      <c r="X7587" s="1">
        <v>0</v>
      </c>
      <c r="Y7587" s="1">
        <v>122.97</v>
      </c>
      <c r="Z7587" t="s">
        <v>99</v>
      </c>
      <c r="AA7587" s="2">
        <v>60.255299999999998</v>
      </c>
      <c r="AB7587" s="3">
        <v>0.49</v>
      </c>
      <c r="AC7587" s="1">
        <v>-62.714700000000001</v>
      </c>
      <c r="AD7587">
        <v>4</v>
      </c>
      <c r="AE7587">
        <v>4</v>
      </c>
      <c r="AF7587" t="s">
        <v>48</v>
      </c>
      <c r="AG7587">
        <v>2014</v>
      </c>
      <c r="AH7587">
        <f>COUNTBLANK(datos[[#This Row],[Row ID]:[Year sales]])</f>
        <v>0</v>
      </c>
    </row>
    <row r="7588" spans="1:34" x14ac:dyDescent="0.3">
      <c r="A7588">
        <v>7587</v>
      </c>
      <c r="B7588" t="s">
        <v>9576</v>
      </c>
      <c r="C7588" s="4">
        <v>41719</v>
      </c>
      <c r="D7588" s="4">
        <v>41723</v>
      </c>
      <c r="E7588" t="s">
        <v>67</v>
      </c>
      <c r="F7588" t="s">
        <v>1035</v>
      </c>
      <c r="G7588" t="s">
        <v>1036</v>
      </c>
      <c r="H7588" t="s">
        <v>57</v>
      </c>
      <c r="I7588" t="s">
        <v>38</v>
      </c>
      <c r="J7588" t="s">
        <v>338</v>
      </c>
      <c r="K7588" t="s">
        <v>339</v>
      </c>
      <c r="L7588">
        <v>22153</v>
      </c>
      <c r="M7588" t="s">
        <v>41</v>
      </c>
      <c r="N7588" t="s">
        <v>1492</v>
      </c>
      <c r="O7588" t="s">
        <v>62</v>
      </c>
      <c r="P7588" t="s">
        <v>86</v>
      </c>
      <c r="Q7588" t="s">
        <v>1493</v>
      </c>
      <c r="R7588" s="1">
        <v>9.32</v>
      </c>
      <c r="S7588">
        <v>4</v>
      </c>
      <c r="T7588">
        <f t="shared" si="118"/>
        <v>21</v>
      </c>
      <c r="U7588" t="s">
        <v>52</v>
      </c>
      <c r="V7588">
        <v>0</v>
      </c>
      <c r="W7588">
        <v>0</v>
      </c>
      <c r="X7588" s="1">
        <v>0</v>
      </c>
      <c r="Y7588" s="1">
        <v>9.32</v>
      </c>
      <c r="Z7588" t="s">
        <v>65</v>
      </c>
      <c r="AA7588" s="2">
        <v>2.7027999999999999</v>
      </c>
      <c r="AB7588" s="3">
        <v>0.28999999999999998</v>
      </c>
      <c r="AC7588" s="1">
        <v>-6.6172000000000004</v>
      </c>
      <c r="AD7588">
        <v>4</v>
      </c>
      <c r="AE7588">
        <v>4</v>
      </c>
      <c r="AF7588" t="s">
        <v>48</v>
      </c>
      <c r="AG7588">
        <v>2014</v>
      </c>
      <c r="AH7588">
        <f>COUNTBLANK(datos[[#This Row],[Row ID]:[Year sales]])</f>
        <v>0</v>
      </c>
    </row>
    <row r="7589" spans="1:34" x14ac:dyDescent="0.3">
      <c r="A7589">
        <v>7588</v>
      </c>
      <c r="B7589" t="s">
        <v>9576</v>
      </c>
      <c r="C7589" s="4">
        <v>41719</v>
      </c>
      <c r="D7589" s="4">
        <v>41723</v>
      </c>
      <c r="E7589" t="s">
        <v>67</v>
      </c>
      <c r="F7589" t="s">
        <v>1035</v>
      </c>
      <c r="G7589" t="s">
        <v>1036</v>
      </c>
      <c r="H7589" t="s">
        <v>57</v>
      </c>
      <c r="I7589" t="s">
        <v>38</v>
      </c>
      <c r="J7589" t="s">
        <v>338</v>
      </c>
      <c r="K7589" t="s">
        <v>339</v>
      </c>
      <c r="L7589">
        <v>22153</v>
      </c>
      <c r="M7589" t="s">
        <v>41</v>
      </c>
      <c r="N7589" t="s">
        <v>3154</v>
      </c>
      <c r="O7589" t="s">
        <v>62</v>
      </c>
      <c r="P7589" t="s">
        <v>94</v>
      </c>
      <c r="Q7589" t="s">
        <v>3155</v>
      </c>
      <c r="R7589" s="1">
        <v>122.94</v>
      </c>
      <c r="S7589">
        <v>3</v>
      </c>
      <c r="T7589">
        <f t="shared" si="118"/>
        <v>47</v>
      </c>
      <c r="U7589" t="s">
        <v>52</v>
      </c>
      <c r="V7589">
        <v>0</v>
      </c>
      <c r="W7589">
        <v>0</v>
      </c>
      <c r="X7589" s="1">
        <v>0</v>
      </c>
      <c r="Y7589" s="1">
        <v>122.94</v>
      </c>
      <c r="Z7589" t="s">
        <v>99</v>
      </c>
      <c r="AA7589" s="2">
        <v>59.011200000000002</v>
      </c>
      <c r="AB7589" s="3">
        <v>0.48000000000000004</v>
      </c>
      <c r="AC7589" s="1">
        <v>-63.928800000000003</v>
      </c>
      <c r="AD7589">
        <v>4</v>
      </c>
      <c r="AE7589">
        <v>4</v>
      </c>
      <c r="AF7589" t="s">
        <v>48</v>
      </c>
      <c r="AG7589">
        <v>2014</v>
      </c>
      <c r="AH7589">
        <f>COUNTBLANK(datos[[#This Row],[Row ID]:[Year sales]])</f>
        <v>0</v>
      </c>
    </row>
    <row r="7590" spans="1:34" x14ac:dyDescent="0.3">
      <c r="A7590">
        <v>7589</v>
      </c>
      <c r="B7590" t="s">
        <v>9577</v>
      </c>
      <c r="C7590" s="4">
        <v>43055</v>
      </c>
      <c r="D7590" s="4">
        <v>43061</v>
      </c>
      <c r="E7590" t="s">
        <v>67</v>
      </c>
      <c r="F7590" t="s">
        <v>3962</v>
      </c>
      <c r="G7590" t="s">
        <v>3963</v>
      </c>
      <c r="H7590" t="s">
        <v>37</v>
      </c>
      <c r="I7590" t="s">
        <v>38</v>
      </c>
      <c r="J7590" t="s">
        <v>587</v>
      </c>
      <c r="K7590" t="s">
        <v>59</v>
      </c>
      <c r="L7590">
        <v>95661</v>
      </c>
      <c r="M7590" t="s">
        <v>60</v>
      </c>
      <c r="N7590" t="s">
        <v>4580</v>
      </c>
      <c r="O7590" t="s">
        <v>43</v>
      </c>
      <c r="P7590" t="s">
        <v>83</v>
      </c>
      <c r="Q7590" t="s">
        <v>4581</v>
      </c>
      <c r="R7590" s="1">
        <v>17.309999999999999</v>
      </c>
      <c r="S7590">
        <v>3</v>
      </c>
      <c r="T7590">
        <f t="shared" si="118"/>
        <v>26</v>
      </c>
      <c r="U7590" t="s">
        <v>52</v>
      </c>
      <c r="V7590">
        <v>0</v>
      </c>
      <c r="W7590">
        <v>0</v>
      </c>
      <c r="X7590" s="1">
        <v>0</v>
      </c>
      <c r="Y7590" s="1">
        <v>17.309999999999999</v>
      </c>
      <c r="Z7590" t="s">
        <v>65</v>
      </c>
      <c r="AA7590" s="2">
        <v>5.1929999999999996</v>
      </c>
      <c r="AB7590" s="3">
        <v>0.3</v>
      </c>
      <c r="AC7590" s="1">
        <v>-12.117000000000001</v>
      </c>
      <c r="AD7590">
        <v>6</v>
      </c>
      <c r="AE7590">
        <v>6</v>
      </c>
      <c r="AF7590" t="s">
        <v>48</v>
      </c>
      <c r="AG7590">
        <v>2017</v>
      </c>
      <c r="AH7590">
        <f>COUNTBLANK(datos[[#This Row],[Row ID]:[Year sales]])</f>
        <v>0</v>
      </c>
    </row>
    <row r="7591" spans="1:34" x14ac:dyDescent="0.3">
      <c r="A7591">
        <v>7590</v>
      </c>
      <c r="B7591" t="s">
        <v>9578</v>
      </c>
      <c r="C7591" s="4">
        <v>42272</v>
      </c>
      <c r="D7591" s="4">
        <v>42276</v>
      </c>
      <c r="E7591" t="s">
        <v>67</v>
      </c>
      <c r="F7591" t="s">
        <v>7159</v>
      </c>
      <c r="G7591" t="s">
        <v>7160</v>
      </c>
      <c r="H7591" t="s">
        <v>37</v>
      </c>
      <c r="I7591" t="s">
        <v>38</v>
      </c>
      <c r="J7591" t="s">
        <v>3128</v>
      </c>
      <c r="K7591" t="s">
        <v>231</v>
      </c>
      <c r="L7591">
        <v>61107</v>
      </c>
      <c r="M7591" t="s">
        <v>125</v>
      </c>
      <c r="N7591" t="s">
        <v>5024</v>
      </c>
      <c r="O7591" t="s">
        <v>62</v>
      </c>
      <c r="P7591" t="s">
        <v>86</v>
      </c>
      <c r="Q7591" t="s">
        <v>5025</v>
      </c>
      <c r="R7591" s="1">
        <v>128.744</v>
      </c>
      <c r="S7591">
        <v>7</v>
      </c>
      <c r="T7591">
        <f t="shared" si="118"/>
        <v>25</v>
      </c>
      <c r="U7591" t="s">
        <v>75</v>
      </c>
      <c r="V7591">
        <v>0.2</v>
      </c>
      <c r="W7591">
        <v>25.748800000000003</v>
      </c>
      <c r="X7591" s="1">
        <v>-25.748799999999999</v>
      </c>
      <c r="Y7591" s="1">
        <v>154.49279999999999</v>
      </c>
      <c r="Z7591" t="s">
        <v>99</v>
      </c>
      <c r="AA7591" s="2">
        <v>12.8744</v>
      </c>
      <c r="AB7591" s="3">
        <v>9.9999999999999992E-2</v>
      </c>
      <c r="AC7591" s="1">
        <v>-90.120800000000003</v>
      </c>
      <c r="AD7591">
        <v>4</v>
      </c>
      <c r="AE7591">
        <v>4</v>
      </c>
      <c r="AF7591" t="s">
        <v>48</v>
      </c>
      <c r="AG7591">
        <v>2015</v>
      </c>
      <c r="AH7591">
        <f>COUNTBLANK(datos[[#This Row],[Row ID]:[Year sales]])</f>
        <v>0</v>
      </c>
    </row>
    <row r="7592" spans="1:34" x14ac:dyDescent="0.3">
      <c r="A7592">
        <v>7591</v>
      </c>
      <c r="B7592" t="s">
        <v>9579</v>
      </c>
      <c r="C7592" s="4">
        <v>42618</v>
      </c>
      <c r="D7592" s="4">
        <v>42622</v>
      </c>
      <c r="E7592" t="s">
        <v>67</v>
      </c>
      <c r="F7592" t="s">
        <v>1796</v>
      </c>
      <c r="G7592" t="s">
        <v>1797</v>
      </c>
      <c r="H7592" t="s">
        <v>37</v>
      </c>
      <c r="I7592" t="s">
        <v>38</v>
      </c>
      <c r="J7592" t="s">
        <v>166</v>
      </c>
      <c r="K7592" t="s">
        <v>167</v>
      </c>
      <c r="L7592">
        <v>19134</v>
      </c>
      <c r="M7592" t="s">
        <v>168</v>
      </c>
      <c r="N7592" t="s">
        <v>367</v>
      </c>
      <c r="O7592" t="s">
        <v>43</v>
      </c>
      <c r="P7592" t="s">
        <v>83</v>
      </c>
      <c r="Q7592" t="s">
        <v>368</v>
      </c>
      <c r="R7592" s="1">
        <v>58.247999999999998</v>
      </c>
      <c r="S7592">
        <v>9</v>
      </c>
      <c r="T7592">
        <f t="shared" si="118"/>
        <v>19</v>
      </c>
      <c r="U7592" t="s">
        <v>75</v>
      </c>
      <c r="V7592">
        <v>0.2</v>
      </c>
      <c r="W7592">
        <v>11.6496</v>
      </c>
      <c r="X7592" s="1">
        <v>-11.6496</v>
      </c>
      <c r="Y7592" s="1">
        <v>69.897599999999997</v>
      </c>
      <c r="Z7592" t="s">
        <v>99</v>
      </c>
      <c r="AA7592" s="2">
        <v>11.6496</v>
      </c>
      <c r="AB7592" s="3">
        <v>0.2</v>
      </c>
      <c r="AC7592" s="1">
        <v>-34.948799999999999</v>
      </c>
      <c r="AD7592">
        <v>4</v>
      </c>
      <c r="AE7592">
        <v>4</v>
      </c>
      <c r="AF7592" t="s">
        <v>48</v>
      </c>
      <c r="AG7592">
        <v>2016</v>
      </c>
      <c r="AH7592">
        <f>COUNTBLANK(datos[[#This Row],[Row ID]:[Year sales]])</f>
        <v>0</v>
      </c>
    </row>
    <row r="7593" spans="1:34" x14ac:dyDescent="0.3">
      <c r="A7593">
        <v>7592</v>
      </c>
      <c r="B7593" t="s">
        <v>9579</v>
      </c>
      <c r="C7593" s="4">
        <v>42618</v>
      </c>
      <c r="D7593" s="4">
        <v>42622</v>
      </c>
      <c r="E7593" t="s">
        <v>67</v>
      </c>
      <c r="F7593" t="s">
        <v>1796</v>
      </c>
      <c r="G7593" t="s">
        <v>1797</v>
      </c>
      <c r="H7593" t="s">
        <v>37</v>
      </c>
      <c r="I7593" t="s">
        <v>38</v>
      </c>
      <c r="J7593" t="s">
        <v>166</v>
      </c>
      <c r="K7593" t="s">
        <v>167</v>
      </c>
      <c r="L7593">
        <v>19134</v>
      </c>
      <c r="M7593" t="s">
        <v>168</v>
      </c>
      <c r="N7593" t="s">
        <v>324</v>
      </c>
      <c r="O7593" t="s">
        <v>43</v>
      </c>
      <c r="P7593" t="s">
        <v>50</v>
      </c>
      <c r="Q7593" t="s">
        <v>572</v>
      </c>
      <c r="R7593" s="1">
        <v>71.245999999999995</v>
      </c>
      <c r="S7593">
        <v>2</v>
      </c>
      <c r="T7593">
        <f t="shared" si="118"/>
        <v>12</v>
      </c>
      <c r="U7593" t="s">
        <v>46</v>
      </c>
      <c r="V7593">
        <v>0.3</v>
      </c>
      <c r="W7593">
        <v>21.373799999999999</v>
      </c>
      <c r="X7593" s="1">
        <v>-21.373799999999999</v>
      </c>
      <c r="Y7593" s="1">
        <v>92.619799999999998</v>
      </c>
      <c r="Z7593" t="s">
        <v>99</v>
      </c>
      <c r="AA7593" s="2">
        <v>-19.338200000000001</v>
      </c>
      <c r="AB7593" s="3">
        <v>-0.27142857142857146</v>
      </c>
      <c r="AC7593" s="1">
        <v>-69.210400000000007</v>
      </c>
      <c r="AD7593">
        <v>4</v>
      </c>
      <c r="AE7593">
        <v>4</v>
      </c>
      <c r="AF7593" t="s">
        <v>48</v>
      </c>
      <c r="AG7593">
        <v>2016</v>
      </c>
      <c r="AH7593">
        <f>COUNTBLANK(datos[[#This Row],[Row ID]:[Year sales]])</f>
        <v>0</v>
      </c>
    </row>
    <row r="7594" spans="1:34" x14ac:dyDescent="0.3">
      <c r="A7594">
        <v>7593</v>
      </c>
      <c r="B7594" t="s">
        <v>9579</v>
      </c>
      <c r="C7594" s="4">
        <v>42618</v>
      </c>
      <c r="D7594" s="4">
        <v>42622</v>
      </c>
      <c r="E7594" t="s">
        <v>67</v>
      </c>
      <c r="F7594" t="s">
        <v>1796</v>
      </c>
      <c r="G7594" t="s">
        <v>1797</v>
      </c>
      <c r="H7594" t="s">
        <v>37</v>
      </c>
      <c r="I7594" t="s">
        <v>38</v>
      </c>
      <c r="J7594" t="s">
        <v>166</v>
      </c>
      <c r="K7594" t="s">
        <v>167</v>
      </c>
      <c r="L7594">
        <v>19134</v>
      </c>
      <c r="M7594" t="s">
        <v>168</v>
      </c>
      <c r="N7594" t="s">
        <v>3808</v>
      </c>
      <c r="O7594" t="s">
        <v>62</v>
      </c>
      <c r="P7594" t="s">
        <v>86</v>
      </c>
      <c r="Q7594" t="s">
        <v>3809</v>
      </c>
      <c r="R7594" s="1">
        <v>7.8719999999999999</v>
      </c>
      <c r="S7594">
        <v>3</v>
      </c>
      <c r="T7594">
        <f t="shared" si="118"/>
        <v>8</v>
      </c>
      <c r="U7594" t="s">
        <v>52</v>
      </c>
      <c r="V7594">
        <v>0.2</v>
      </c>
      <c r="W7594">
        <v>1.5744</v>
      </c>
      <c r="X7594" s="1">
        <v>-1.5744</v>
      </c>
      <c r="Y7594" s="1">
        <v>9.4464000000000006</v>
      </c>
      <c r="Z7594" t="s">
        <v>65</v>
      </c>
      <c r="AA7594" s="2">
        <v>0.59040000000000004</v>
      </c>
      <c r="AB7594" s="3">
        <v>7.5000000000000011E-2</v>
      </c>
      <c r="AC7594" s="1">
        <v>-5.7072000000000003</v>
      </c>
      <c r="AD7594">
        <v>4</v>
      </c>
      <c r="AE7594">
        <v>4</v>
      </c>
      <c r="AF7594" t="s">
        <v>48</v>
      </c>
      <c r="AG7594">
        <v>2016</v>
      </c>
      <c r="AH7594">
        <f>COUNTBLANK(datos[[#This Row],[Row ID]:[Year sales]])</f>
        <v>0</v>
      </c>
    </row>
    <row r="7595" spans="1:34" x14ac:dyDescent="0.3">
      <c r="A7595">
        <v>7594</v>
      </c>
      <c r="B7595" t="s">
        <v>9579</v>
      </c>
      <c r="C7595" s="4">
        <v>42618</v>
      </c>
      <c r="D7595" s="4">
        <v>42622</v>
      </c>
      <c r="E7595" t="s">
        <v>67</v>
      </c>
      <c r="F7595" t="s">
        <v>1796</v>
      </c>
      <c r="G7595" t="s">
        <v>1797</v>
      </c>
      <c r="H7595" t="s">
        <v>37</v>
      </c>
      <c r="I7595" t="s">
        <v>38</v>
      </c>
      <c r="J7595" t="s">
        <v>166</v>
      </c>
      <c r="K7595" t="s">
        <v>167</v>
      </c>
      <c r="L7595">
        <v>19134</v>
      </c>
      <c r="M7595" t="s">
        <v>168</v>
      </c>
      <c r="N7595" t="s">
        <v>3063</v>
      </c>
      <c r="O7595" t="s">
        <v>43</v>
      </c>
      <c r="P7595" t="s">
        <v>50</v>
      </c>
      <c r="Q7595" t="s">
        <v>3064</v>
      </c>
      <c r="R7595" s="1">
        <v>887.27099999999996</v>
      </c>
      <c r="S7595">
        <v>3</v>
      </c>
      <c r="T7595">
        <f t="shared" si="118"/>
        <v>17</v>
      </c>
      <c r="U7595" t="s">
        <v>52</v>
      </c>
      <c r="V7595">
        <v>0.3</v>
      </c>
      <c r="W7595">
        <v>266.18129999999996</v>
      </c>
      <c r="X7595" s="1">
        <v>-266.18130000000002</v>
      </c>
      <c r="Y7595" s="1">
        <v>1153.4522999999999</v>
      </c>
      <c r="Z7595" t="s">
        <v>53</v>
      </c>
      <c r="AA7595" s="2">
        <v>-63.3765</v>
      </c>
      <c r="AB7595" s="3">
        <v>-7.1428571428571438E-2</v>
      </c>
      <c r="AC7595" s="1">
        <v>-684.46619999999996</v>
      </c>
      <c r="AD7595">
        <v>4</v>
      </c>
      <c r="AE7595">
        <v>4</v>
      </c>
      <c r="AF7595" t="s">
        <v>48</v>
      </c>
      <c r="AG7595">
        <v>2016</v>
      </c>
      <c r="AH7595">
        <f>COUNTBLANK(datos[[#This Row],[Row ID]:[Year sales]])</f>
        <v>0</v>
      </c>
    </row>
    <row r="7596" spans="1:34" x14ac:dyDescent="0.3">
      <c r="A7596">
        <v>7595</v>
      </c>
      <c r="B7596" t="s">
        <v>9580</v>
      </c>
      <c r="C7596" s="4">
        <v>42845</v>
      </c>
      <c r="D7596" s="4">
        <v>42849</v>
      </c>
      <c r="E7596" t="s">
        <v>67</v>
      </c>
      <c r="F7596" t="s">
        <v>5446</v>
      </c>
      <c r="G7596" t="s">
        <v>5447</v>
      </c>
      <c r="H7596" t="s">
        <v>37</v>
      </c>
      <c r="I7596" t="s">
        <v>38</v>
      </c>
      <c r="J7596" t="s">
        <v>902</v>
      </c>
      <c r="K7596" t="s">
        <v>258</v>
      </c>
      <c r="L7596">
        <v>48234</v>
      </c>
      <c r="M7596" t="s">
        <v>125</v>
      </c>
      <c r="N7596" t="s">
        <v>2124</v>
      </c>
      <c r="O7596" t="s">
        <v>62</v>
      </c>
      <c r="P7596" t="s">
        <v>94</v>
      </c>
      <c r="Q7596" t="s">
        <v>2125</v>
      </c>
      <c r="R7596" s="1">
        <v>146.86000000000001</v>
      </c>
      <c r="S7596">
        <v>7</v>
      </c>
      <c r="T7596">
        <f t="shared" si="118"/>
        <v>43</v>
      </c>
      <c r="U7596" t="s">
        <v>75</v>
      </c>
      <c r="V7596">
        <v>0</v>
      </c>
      <c r="W7596">
        <v>0</v>
      </c>
      <c r="X7596" s="1">
        <v>0</v>
      </c>
      <c r="Y7596" s="1">
        <v>146.86000000000001</v>
      </c>
      <c r="Z7596" t="s">
        <v>99</v>
      </c>
      <c r="AA7596" s="2">
        <v>70.492800000000003</v>
      </c>
      <c r="AB7596" s="3">
        <v>0.48</v>
      </c>
      <c r="AC7596" s="1">
        <v>-76.367199999999997</v>
      </c>
      <c r="AD7596">
        <v>4</v>
      </c>
      <c r="AE7596">
        <v>4</v>
      </c>
      <c r="AF7596" t="s">
        <v>48</v>
      </c>
      <c r="AG7596">
        <v>2017</v>
      </c>
      <c r="AH7596">
        <f>COUNTBLANK(datos[[#This Row],[Row ID]:[Year sales]])</f>
        <v>0</v>
      </c>
    </row>
    <row r="7597" spans="1:34" x14ac:dyDescent="0.3">
      <c r="A7597">
        <v>7596</v>
      </c>
      <c r="B7597" t="s">
        <v>9580</v>
      </c>
      <c r="C7597" s="4">
        <v>42845</v>
      </c>
      <c r="D7597" s="4">
        <v>42849</v>
      </c>
      <c r="E7597" t="s">
        <v>67</v>
      </c>
      <c r="F7597" t="s">
        <v>5446</v>
      </c>
      <c r="G7597" t="s">
        <v>5447</v>
      </c>
      <c r="H7597" t="s">
        <v>37</v>
      </c>
      <c r="I7597" t="s">
        <v>38</v>
      </c>
      <c r="J7597" t="s">
        <v>902</v>
      </c>
      <c r="K7597" t="s">
        <v>258</v>
      </c>
      <c r="L7597">
        <v>48234</v>
      </c>
      <c r="M7597" t="s">
        <v>125</v>
      </c>
      <c r="N7597" t="s">
        <v>2466</v>
      </c>
      <c r="O7597" t="s">
        <v>62</v>
      </c>
      <c r="P7597" t="s">
        <v>94</v>
      </c>
      <c r="Q7597" t="s">
        <v>2467</v>
      </c>
      <c r="R7597" s="1">
        <v>36.56</v>
      </c>
      <c r="S7597">
        <v>4</v>
      </c>
      <c r="T7597">
        <f t="shared" si="118"/>
        <v>40</v>
      </c>
      <c r="U7597" t="s">
        <v>52</v>
      </c>
      <c r="V7597">
        <v>0</v>
      </c>
      <c r="W7597">
        <v>0</v>
      </c>
      <c r="X7597" s="1">
        <v>0</v>
      </c>
      <c r="Y7597" s="1">
        <v>36.56</v>
      </c>
      <c r="Z7597" t="s">
        <v>65</v>
      </c>
      <c r="AA7597" s="2">
        <v>18.28</v>
      </c>
      <c r="AB7597" s="3">
        <v>0.5</v>
      </c>
      <c r="AC7597" s="1">
        <v>-18.28</v>
      </c>
      <c r="AD7597">
        <v>4</v>
      </c>
      <c r="AE7597">
        <v>4</v>
      </c>
      <c r="AF7597" t="s">
        <v>48</v>
      </c>
      <c r="AG7597">
        <v>2017</v>
      </c>
      <c r="AH7597">
        <f>COUNTBLANK(datos[[#This Row],[Row ID]:[Year sales]])</f>
        <v>0</v>
      </c>
    </row>
    <row r="7598" spans="1:34" x14ac:dyDescent="0.3">
      <c r="A7598">
        <v>7597</v>
      </c>
      <c r="B7598" t="s">
        <v>9581</v>
      </c>
      <c r="C7598" s="4">
        <v>42170</v>
      </c>
      <c r="D7598" s="4">
        <v>42174</v>
      </c>
      <c r="E7598" t="s">
        <v>67</v>
      </c>
      <c r="F7598" t="s">
        <v>1199</v>
      </c>
      <c r="G7598" t="s">
        <v>1200</v>
      </c>
      <c r="H7598" t="s">
        <v>57</v>
      </c>
      <c r="I7598" t="s">
        <v>38</v>
      </c>
      <c r="J7598" t="s">
        <v>58</v>
      </c>
      <c r="K7598" t="s">
        <v>59</v>
      </c>
      <c r="L7598">
        <v>90004</v>
      </c>
      <c r="M7598" t="s">
        <v>60</v>
      </c>
      <c r="N7598" t="s">
        <v>2110</v>
      </c>
      <c r="O7598" t="s">
        <v>90</v>
      </c>
      <c r="P7598" t="s">
        <v>91</v>
      </c>
      <c r="Q7598" t="s">
        <v>2111</v>
      </c>
      <c r="R7598" s="1">
        <v>225.57599999999999</v>
      </c>
      <c r="S7598">
        <v>3</v>
      </c>
      <c r="T7598">
        <f t="shared" si="118"/>
        <v>37</v>
      </c>
      <c r="U7598" t="s">
        <v>52</v>
      </c>
      <c r="V7598">
        <v>0.2</v>
      </c>
      <c r="W7598">
        <v>45.115200000000002</v>
      </c>
      <c r="X7598" s="1">
        <v>-45.115200000000002</v>
      </c>
      <c r="Y7598" s="1">
        <v>270.69119999999998</v>
      </c>
      <c r="Z7598" t="s">
        <v>47</v>
      </c>
      <c r="AA7598" s="2">
        <v>22.557600000000001</v>
      </c>
      <c r="AB7598" s="3">
        <v>0.1</v>
      </c>
      <c r="AC7598" s="1">
        <v>-157.9032</v>
      </c>
      <c r="AD7598">
        <v>4</v>
      </c>
      <c r="AE7598">
        <v>4</v>
      </c>
      <c r="AF7598" t="s">
        <v>48</v>
      </c>
      <c r="AG7598">
        <v>2015</v>
      </c>
      <c r="AH7598">
        <f>COUNTBLANK(datos[[#This Row],[Row ID]:[Year sales]])</f>
        <v>0</v>
      </c>
    </row>
    <row r="7599" spans="1:34" x14ac:dyDescent="0.3">
      <c r="A7599">
        <v>7598</v>
      </c>
      <c r="B7599" t="s">
        <v>9582</v>
      </c>
      <c r="C7599" s="4">
        <v>41899</v>
      </c>
      <c r="D7599" s="4">
        <v>41904</v>
      </c>
      <c r="E7599" t="s">
        <v>67</v>
      </c>
      <c r="F7599" t="s">
        <v>2922</v>
      </c>
      <c r="G7599" t="s">
        <v>2923</v>
      </c>
      <c r="H7599" t="s">
        <v>37</v>
      </c>
      <c r="I7599" t="s">
        <v>38</v>
      </c>
      <c r="J7599" t="s">
        <v>338</v>
      </c>
      <c r="K7599" t="s">
        <v>440</v>
      </c>
      <c r="L7599">
        <v>97477</v>
      </c>
      <c r="M7599" t="s">
        <v>60</v>
      </c>
      <c r="N7599" t="s">
        <v>5586</v>
      </c>
      <c r="O7599" t="s">
        <v>62</v>
      </c>
      <c r="P7599" t="s">
        <v>86</v>
      </c>
      <c r="Q7599" t="s">
        <v>5587</v>
      </c>
      <c r="R7599" s="1">
        <v>5.2480000000000002</v>
      </c>
      <c r="S7599">
        <v>2</v>
      </c>
      <c r="T7599">
        <f t="shared" si="118"/>
        <v>10</v>
      </c>
      <c r="U7599" t="s">
        <v>46</v>
      </c>
      <c r="V7599">
        <v>0.2</v>
      </c>
      <c r="W7599">
        <v>1.0496000000000001</v>
      </c>
      <c r="X7599" s="1">
        <v>-1.0496000000000001</v>
      </c>
      <c r="Y7599" s="1">
        <v>6.2976000000000001</v>
      </c>
      <c r="Z7599" t="s">
        <v>65</v>
      </c>
      <c r="AA7599" s="2">
        <v>0.4592</v>
      </c>
      <c r="AB7599" s="3">
        <v>8.7499999999999994E-2</v>
      </c>
      <c r="AC7599" s="1">
        <v>-3.7391999999999999</v>
      </c>
      <c r="AD7599">
        <v>5</v>
      </c>
      <c r="AE7599">
        <v>5</v>
      </c>
      <c r="AF7599" t="s">
        <v>48</v>
      </c>
      <c r="AG7599">
        <v>2014</v>
      </c>
      <c r="AH7599">
        <f>COUNTBLANK(datos[[#This Row],[Row ID]:[Year sales]])</f>
        <v>0</v>
      </c>
    </row>
    <row r="7600" spans="1:34" x14ac:dyDescent="0.3">
      <c r="A7600">
        <v>7599</v>
      </c>
      <c r="B7600" t="s">
        <v>9582</v>
      </c>
      <c r="C7600" s="4">
        <v>41899</v>
      </c>
      <c r="D7600" s="4">
        <v>41904</v>
      </c>
      <c r="E7600" t="s">
        <v>67</v>
      </c>
      <c r="F7600" t="s">
        <v>2922</v>
      </c>
      <c r="G7600" t="s">
        <v>2923</v>
      </c>
      <c r="H7600" t="s">
        <v>37</v>
      </c>
      <c r="I7600" t="s">
        <v>38</v>
      </c>
      <c r="J7600" t="s">
        <v>338</v>
      </c>
      <c r="K7600" t="s">
        <v>440</v>
      </c>
      <c r="L7600">
        <v>97477</v>
      </c>
      <c r="M7600" t="s">
        <v>60</v>
      </c>
      <c r="N7600" t="s">
        <v>3737</v>
      </c>
      <c r="O7600" t="s">
        <v>62</v>
      </c>
      <c r="P7600" t="s">
        <v>86</v>
      </c>
      <c r="Q7600" t="s">
        <v>3738</v>
      </c>
      <c r="R7600" s="1">
        <v>38.256</v>
      </c>
      <c r="S7600">
        <v>3</v>
      </c>
      <c r="T7600">
        <f t="shared" si="118"/>
        <v>6</v>
      </c>
      <c r="U7600" t="s">
        <v>52</v>
      </c>
      <c r="V7600">
        <v>0.2</v>
      </c>
      <c r="W7600">
        <v>7.6512000000000002</v>
      </c>
      <c r="X7600" s="1">
        <v>-7.6512000000000002</v>
      </c>
      <c r="Y7600" s="1">
        <v>45.907200000000003</v>
      </c>
      <c r="Z7600" t="s">
        <v>65</v>
      </c>
      <c r="AA7600" s="2">
        <v>4.782</v>
      </c>
      <c r="AB7600" s="3">
        <v>0.125</v>
      </c>
      <c r="AC7600" s="1">
        <v>-25.822800000000001</v>
      </c>
      <c r="AD7600">
        <v>5</v>
      </c>
      <c r="AE7600">
        <v>5</v>
      </c>
      <c r="AF7600" t="s">
        <v>48</v>
      </c>
      <c r="AG7600">
        <v>2014</v>
      </c>
      <c r="AH7600">
        <f>COUNTBLANK(datos[[#This Row],[Row ID]:[Year sales]])</f>
        <v>0</v>
      </c>
    </row>
    <row r="7601" spans="1:34" x14ac:dyDescent="0.3">
      <c r="A7601">
        <v>7600</v>
      </c>
      <c r="B7601" t="s">
        <v>9582</v>
      </c>
      <c r="C7601" s="4">
        <v>41899</v>
      </c>
      <c r="D7601" s="4">
        <v>41904</v>
      </c>
      <c r="E7601" t="s">
        <v>67</v>
      </c>
      <c r="F7601" t="s">
        <v>2922</v>
      </c>
      <c r="G7601" t="s">
        <v>2923</v>
      </c>
      <c r="H7601" t="s">
        <v>37</v>
      </c>
      <c r="I7601" t="s">
        <v>38</v>
      </c>
      <c r="J7601" t="s">
        <v>338</v>
      </c>
      <c r="K7601" t="s">
        <v>440</v>
      </c>
      <c r="L7601">
        <v>97477</v>
      </c>
      <c r="M7601" t="s">
        <v>60</v>
      </c>
      <c r="N7601" t="s">
        <v>7087</v>
      </c>
      <c r="O7601" t="s">
        <v>62</v>
      </c>
      <c r="P7601" t="s">
        <v>110</v>
      </c>
      <c r="Q7601" t="s">
        <v>7088</v>
      </c>
      <c r="R7601" s="1">
        <v>40.24</v>
      </c>
      <c r="S7601">
        <v>5</v>
      </c>
      <c r="T7601">
        <f t="shared" si="118"/>
        <v>15</v>
      </c>
      <c r="U7601" t="s">
        <v>75</v>
      </c>
      <c r="V7601">
        <v>0.2</v>
      </c>
      <c r="W7601">
        <v>8.048</v>
      </c>
      <c r="X7601" s="1">
        <v>-8.048</v>
      </c>
      <c r="Y7601" s="1">
        <v>48.288000000000004</v>
      </c>
      <c r="Z7601" t="s">
        <v>65</v>
      </c>
      <c r="AA7601" s="2">
        <v>13.077999999999999</v>
      </c>
      <c r="AB7601" s="3">
        <v>0.32499999999999996</v>
      </c>
      <c r="AC7601" s="1">
        <v>-19.114000000000001</v>
      </c>
      <c r="AD7601">
        <v>5</v>
      </c>
      <c r="AE7601">
        <v>5</v>
      </c>
      <c r="AF7601" t="s">
        <v>48</v>
      </c>
      <c r="AG7601">
        <v>2014</v>
      </c>
      <c r="AH7601">
        <f>COUNTBLANK(datos[[#This Row],[Row ID]:[Year sales]])</f>
        <v>0</v>
      </c>
    </row>
    <row r="7602" spans="1:34" x14ac:dyDescent="0.3">
      <c r="A7602">
        <v>7601</v>
      </c>
      <c r="B7602" t="s">
        <v>9582</v>
      </c>
      <c r="C7602" s="4">
        <v>41899</v>
      </c>
      <c r="D7602" s="4">
        <v>41904</v>
      </c>
      <c r="E7602" t="s">
        <v>67</v>
      </c>
      <c r="F7602" t="s">
        <v>2922</v>
      </c>
      <c r="G7602" t="s">
        <v>2923</v>
      </c>
      <c r="H7602" t="s">
        <v>37</v>
      </c>
      <c r="I7602" t="s">
        <v>38</v>
      </c>
      <c r="J7602" t="s">
        <v>338</v>
      </c>
      <c r="K7602" t="s">
        <v>440</v>
      </c>
      <c r="L7602">
        <v>97477</v>
      </c>
      <c r="M7602" t="s">
        <v>60</v>
      </c>
      <c r="N7602" t="s">
        <v>9583</v>
      </c>
      <c r="O7602" t="s">
        <v>90</v>
      </c>
      <c r="P7602" t="s">
        <v>704</v>
      </c>
      <c r="Q7602" t="s">
        <v>9584</v>
      </c>
      <c r="R7602" s="1">
        <v>29.925000000000001</v>
      </c>
      <c r="S7602">
        <v>5</v>
      </c>
      <c r="T7602">
        <f t="shared" si="118"/>
        <v>5</v>
      </c>
      <c r="U7602" t="s">
        <v>75</v>
      </c>
      <c r="V7602">
        <v>0.7</v>
      </c>
      <c r="W7602">
        <v>20.947499999999998</v>
      </c>
      <c r="X7602" s="1">
        <v>-20.947500000000002</v>
      </c>
      <c r="Y7602" s="1">
        <v>50.872500000000002</v>
      </c>
      <c r="Z7602" t="s">
        <v>99</v>
      </c>
      <c r="AA7602" s="2">
        <v>-21.945</v>
      </c>
      <c r="AB7602" s="3">
        <v>-0.73333333333333328</v>
      </c>
      <c r="AC7602" s="1">
        <v>-30.922499999999999</v>
      </c>
      <c r="AD7602">
        <v>5</v>
      </c>
      <c r="AE7602">
        <v>5</v>
      </c>
      <c r="AF7602" t="s">
        <v>48</v>
      </c>
      <c r="AG7602">
        <v>2014</v>
      </c>
      <c r="AH7602">
        <f>COUNTBLANK(datos[[#This Row],[Row ID]:[Year sales]])</f>
        <v>0</v>
      </c>
    </row>
    <row r="7603" spans="1:34" x14ac:dyDescent="0.3">
      <c r="A7603">
        <v>7602</v>
      </c>
      <c r="B7603" t="s">
        <v>9582</v>
      </c>
      <c r="C7603" s="4">
        <v>41899</v>
      </c>
      <c r="D7603" s="4">
        <v>41904</v>
      </c>
      <c r="E7603" t="s">
        <v>67</v>
      </c>
      <c r="F7603" t="s">
        <v>2922</v>
      </c>
      <c r="G7603" t="s">
        <v>2923</v>
      </c>
      <c r="H7603" t="s">
        <v>37</v>
      </c>
      <c r="I7603" t="s">
        <v>38</v>
      </c>
      <c r="J7603" t="s">
        <v>338</v>
      </c>
      <c r="K7603" t="s">
        <v>440</v>
      </c>
      <c r="L7603">
        <v>97477</v>
      </c>
      <c r="M7603" t="s">
        <v>60</v>
      </c>
      <c r="N7603" t="s">
        <v>1344</v>
      </c>
      <c r="O7603" t="s">
        <v>62</v>
      </c>
      <c r="P7603" t="s">
        <v>110</v>
      </c>
      <c r="Q7603" t="s">
        <v>1345</v>
      </c>
      <c r="R7603" s="1">
        <v>148.70400000000001</v>
      </c>
      <c r="S7603">
        <v>6</v>
      </c>
      <c r="T7603">
        <f t="shared" si="118"/>
        <v>32</v>
      </c>
      <c r="U7603" t="s">
        <v>75</v>
      </c>
      <c r="V7603">
        <v>0.2</v>
      </c>
      <c r="W7603">
        <v>29.740800000000004</v>
      </c>
      <c r="X7603" s="1">
        <v>-29.7408</v>
      </c>
      <c r="Y7603" s="1">
        <v>178.44480000000001</v>
      </c>
      <c r="Z7603" t="s">
        <v>99</v>
      </c>
      <c r="AA7603" s="2">
        <v>46.47</v>
      </c>
      <c r="AB7603" s="3">
        <v>0.3125</v>
      </c>
      <c r="AC7603" s="1">
        <v>-72.493200000000002</v>
      </c>
      <c r="AD7603">
        <v>5</v>
      </c>
      <c r="AE7603">
        <v>5</v>
      </c>
      <c r="AF7603" t="s">
        <v>48</v>
      </c>
      <c r="AG7603">
        <v>2014</v>
      </c>
      <c r="AH7603">
        <f>COUNTBLANK(datos[[#This Row],[Row ID]:[Year sales]])</f>
        <v>0</v>
      </c>
    </row>
    <row r="7604" spans="1:34" x14ac:dyDescent="0.3">
      <c r="A7604">
        <v>7603</v>
      </c>
      <c r="B7604" t="s">
        <v>9582</v>
      </c>
      <c r="C7604" s="4">
        <v>41899</v>
      </c>
      <c r="D7604" s="4">
        <v>41904</v>
      </c>
      <c r="E7604" t="s">
        <v>67</v>
      </c>
      <c r="F7604" t="s">
        <v>2922</v>
      </c>
      <c r="G7604" t="s">
        <v>2923</v>
      </c>
      <c r="H7604" t="s">
        <v>37</v>
      </c>
      <c r="I7604" t="s">
        <v>38</v>
      </c>
      <c r="J7604" t="s">
        <v>338</v>
      </c>
      <c r="K7604" t="s">
        <v>440</v>
      </c>
      <c r="L7604">
        <v>97477</v>
      </c>
      <c r="M7604" t="s">
        <v>60</v>
      </c>
      <c r="N7604" t="s">
        <v>312</v>
      </c>
      <c r="O7604" t="s">
        <v>90</v>
      </c>
      <c r="P7604" t="s">
        <v>181</v>
      </c>
      <c r="Q7604" t="s">
        <v>313</v>
      </c>
      <c r="R7604" s="1">
        <v>55.92</v>
      </c>
      <c r="S7604">
        <v>10</v>
      </c>
      <c r="T7604">
        <f t="shared" si="118"/>
        <v>30</v>
      </c>
      <c r="U7604" t="s">
        <v>75</v>
      </c>
      <c r="V7604">
        <v>0.2</v>
      </c>
      <c r="W7604">
        <v>11.184000000000001</v>
      </c>
      <c r="X7604" s="1">
        <v>-11.183999999999999</v>
      </c>
      <c r="Y7604" s="1">
        <v>67.103999999999999</v>
      </c>
      <c r="Z7604" t="s">
        <v>99</v>
      </c>
      <c r="AA7604" s="2">
        <v>16.776</v>
      </c>
      <c r="AB7604" s="3">
        <v>0.3</v>
      </c>
      <c r="AC7604" s="1">
        <v>-27.96</v>
      </c>
      <c r="AD7604">
        <v>5</v>
      </c>
      <c r="AE7604">
        <v>5</v>
      </c>
      <c r="AF7604" t="s">
        <v>48</v>
      </c>
      <c r="AG7604">
        <v>2014</v>
      </c>
      <c r="AH7604">
        <f>COUNTBLANK(datos[[#This Row],[Row ID]:[Year sales]])</f>
        <v>0</v>
      </c>
    </row>
    <row r="7605" spans="1:34" x14ac:dyDescent="0.3">
      <c r="A7605">
        <v>7604</v>
      </c>
      <c r="B7605" t="s">
        <v>9585</v>
      </c>
      <c r="C7605" s="4">
        <v>42559</v>
      </c>
      <c r="D7605" s="4">
        <v>42563</v>
      </c>
      <c r="E7605" t="s">
        <v>67</v>
      </c>
      <c r="F7605" t="s">
        <v>8316</v>
      </c>
      <c r="G7605" t="s">
        <v>8317</v>
      </c>
      <c r="H7605" t="s">
        <v>57</v>
      </c>
      <c r="I7605" t="s">
        <v>38</v>
      </c>
      <c r="J7605" t="s">
        <v>3605</v>
      </c>
      <c r="K7605" t="s">
        <v>1422</v>
      </c>
      <c r="L7605">
        <v>2908</v>
      </c>
      <c r="M7605" t="s">
        <v>168</v>
      </c>
      <c r="N7605" t="s">
        <v>2882</v>
      </c>
      <c r="O7605" t="s">
        <v>62</v>
      </c>
      <c r="P7605" t="s">
        <v>110</v>
      </c>
      <c r="Q7605" t="s">
        <v>2883</v>
      </c>
      <c r="R7605" s="1">
        <v>12.96</v>
      </c>
      <c r="S7605">
        <v>2</v>
      </c>
      <c r="T7605">
        <f t="shared" si="118"/>
        <v>18</v>
      </c>
      <c r="U7605" t="s">
        <v>46</v>
      </c>
      <c r="V7605">
        <v>0</v>
      </c>
      <c r="W7605">
        <v>0</v>
      </c>
      <c r="X7605" s="1">
        <v>0</v>
      </c>
      <c r="Y7605" s="1">
        <v>12.96</v>
      </c>
      <c r="Z7605" t="s">
        <v>65</v>
      </c>
      <c r="AA7605" s="2">
        <v>6.2207999999999997</v>
      </c>
      <c r="AB7605" s="3">
        <v>0.47999999999999993</v>
      </c>
      <c r="AC7605" s="1">
        <v>-6.7392000000000003</v>
      </c>
      <c r="AD7605">
        <v>4</v>
      </c>
      <c r="AE7605">
        <v>4</v>
      </c>
      <c r="AF7605" t="s">
        <v>48</v>
      </c>
      <c r="AG7605">
        <v>2016</v>
      </c>
      <c r="AH7605">
        <f>COUNTBLANK(datos[[#This Row],[Row ID]:[Year sales]])</f>
        <v>0</v>
      </c>
    </row>
    <row r="7606" spans="1:34" x14ac:dyDescent="0.3">
      <c r="A7606">
        <v>7605</v>
      </c>
      <c r="B7606" t="s">
        <v>9586</v>
      </c>
      <c r="C7606" s="4">
        <v>42517</v>
      </c>
      <c r="D7606" s="4">
        <v>42521</v>
      </c>
      <c r="E7606" t="s">
        <v>67</v>
      </c>
      <c r="F7606" t="s">
        <v>5066</v>
      </c>
      <c r="G7606" t="s">
        <v>5067</v>
      </c>
      <c r="H7606" t="s">
        <v>37</v>
      </c>
      <c r="I7606" t="s">
        <v>38</v>
      </c>
      <c r="J7606" t="s">
        <v>323</v>
      </c>
      <c r="K7606" t="s">
        <v>231</v>
      </c>
      <c r="L7606">
        <v>60623</v>
      </c>
      <c r="M7606" t="s">
        <v>125</v>
      </c>
      <c r="N7606" t="s">
        <v>6289</v>
      </c>
      <c r="O7606" t="s">
        <v>43</v>
      </c>
      <c r="P7606" t="s">
        <v>83</v>
      </c>
      <c r="Q7606" t="s">
        <v>6290</v>
      </c>
      <c r="R7606" s="1">
        <v>25.175999999999998</v>
      </c>
      <c r="S7606">
        <v>3</v>
      </c>
      <c r="T7606">
        <f t="shared" si="118"/>
        <v>21</v>
      </c>
      <c r="U7606" t="s">
        <v>52</v>
      </c>
      <c r="V7606">
        <v>0.6</v>
      </c>
      <c r="W7606">
        <v>15.105599999999999</v>
      </c>
      <c r="X7606" s="1">
        <v>-15.105600000000001</v>
      </c>
      <c r="Y7606" s="1">
        <v>40.281599999999997</v>
      </c>
      <c r="Z7606" t="s">
        <v>65</v>
      </c>
      <c r="AA7606" s="2">
        <v>-33.358199999999997</v>
      </c>
      <c r="AB7606" s="3">
        <v>-1.325</v>
      </c>
      <c r="AC7606" s="1">
        <v>-43.428600000000003</v>
      </c>
      <c r="AD7606">
        <v>4</v>
      </c>
      <c r="AE7606">
        <v>4</v>
      </c>
      <c r="AF7606" t="s">
        <v>48</v>
      </c>
      <c r="AG7606">
        <v>2016</v>
      </c>
      <c r="AH7606">
        <f>COUNTBLANK(datos[[#This Row],[Row ID]:[Year sales]])</f>
        <v>0</v>
      </c>
    </row>
    <row r="7607" spans="1:34" x14ac:dyDescent="0.3">
      <c r="A7607">
        <v>7606</v>
      </c>
      <c r="B7607" t="s">
        <v>9586</v>
      </c>
      <c r="C7607" s="4">
        <v>42517</v>
      </c>
      <c r="D7607" s="4">
        <v>42521</v>
      </c>
      <c r="E7607" t="s">
        <v>67</v>
      </c>
      <c r="F7607" t="s">
        <v>5066</v>
      </c>
      <c r="G7607" t="s">
        <v>5067</v>
      </c>
      <c r="H7607" t="s">
        <v>37</v>
      </c>
      <c r="I7607" t="s">
        <v>38</v>
      </c>
      <c r="J7607" t="s">
        <v>323</v>
      </c>
      <c r="K7607" t="s">
        <v>231</v>
      </c>
      <c r="L7607">
        <v>60623</v>
      </c>
      <c r="M7607" t="s">
        <v>125</v>
      </c>
      <c r="N7607" t="s">
        <v>3053</v>
      </c>
      <c r="O7607" t="s">
        <v>43</v>
      </c>
      <c r="P7607" t="s">
        <v>83</v>
      </c>
      <c r="Q7607" t="s">
        <v>3054</v>
      </c>
      <c r="R7607" s="1">
        <v>5.5839999999999996</v>
      </c>
      <c r="S7607">
        <v>2</v>
      </c>
      <c r="T7607">
        <f t="shared" si="118"/>
        <v>11</v>
      </c>
      <c r="U7607" t="s">
        <v>46</v>
      </c>
      <c r="V7607">
        <v>0.6</v>
      </c>
      <c r="W7607">
        <v>3.3503999999999996</v>
      </c>
      <c r="X7607" s="1">
        <v>-3.3504</v>
      </c>
      <c r="Y7607" s="1">
        <v>8.9344000000000001</v>
      </c>
      <c r="Z7607" t="s">
        <v>65</v>
      </c>
      <c r="AA7607" s="2">
        <v>-1.6752</v>
      </c>
      <c r="AB7607" s="3">
        <v>-0.30000000000000004</v>
      </c>
      <c r="AC7607" s="1">
        <v>-3.9087999999999998</v>
      </c>
      <c r="AD7607">
        <v>4</v>
      </c>
      <c r="AE7607">
        <v>4</v>
      </c>
      <c r="AF7607" t="s">
        <v>48</v>
      </c>
      <c r="AG7607">
        <v>2016</v>
      </c>
      <c r="AH7607">
        <f>COUNTBLANK(datos[[#This Row],[Row ID]:[Year sales]])</f>
        <v>0</v>
      </c>
    </row>
    <row r="7608" spans="1:34" x14ac:dyDescent="0.3">
      <c r="A7608">
        <v>7607</v>
      </c>
      <c r="B7608" t="s">
        <v>9586</v>
      </c>
      <c r="C7608" s="4">
        <v>42517</v>
      </c>
      <c r="D7608" s="4">
        <v>42521</v>
      </c>
      <c r="E7608" t="s">
        <v>67</v>
      </c>
      <c r="F7608" t="s">
        <v>5066</v>
      </c>
      <c r="G7608" t="s">
        <v>5067</v>
      </c>
      <c r="H7608" t="s">
        <v>37</v>
      </c>
      <c r="I7608" t="s">
        <v>38</v>
      </c>
      <c r="J7608" t="s">
        <v>323</v>
      </c>
      <c r="K7608" t="s">
        <v>231</v>
      </c>
      <c r="L7608">
        <v>60623</v>
      </c>
      <c r="M7608" t="s">
        <v>125</v>
      </c>
      <c r="N7608" t="s">
        <v>2896</v>
      </c>
      <c r="O7608" t="s">
        <v>62</v>
      </c>
      <c r="P7608" t="s">
        <v>77</v>
      </c>
      <c r="Q7608" t="s">
        <v>2897</v>
      </c>
      <c r="R7608" s="1">
        <v>1297.3679999999999</v>
      </c>
      <c r="S7608">
        <v>9</v>
      </c>
      <c r="T7608">
        <f t="shared" si="118"/>
        <v>40</v>
      </c>
      <c r="U7608" t="s">
        <v>75</v>
      </c>
      <c r="V7608">
        <v>0.2</v>
      </c>
      <c r="W7608">
        <v>259.47359999999998</v>
      </c>
      <c r="X7608" s="1">
        <v>-259.47359999999998</v>
      </c>
      <c r="Y7608" s="1">
        <v>1556.8416</v>
      </c>
      <c r="Z7608" t="s">
        <v>53</v>
      </c>
      <c r="AA7608" s="2">
        <v>97.302599999999998</v>
      </c>
      <c r="AB7608" s="3">
        <v>7.4999999999999997E-2</v>
      </c>
      <c r="AC7608" s="1">
        <v>-940.59180000000003</v>
      </c>
      <c r="AD7608">
        <v>4</v>
      </c>
      <c r="AE7608">
        <v>4</v>
      </c>
      <c r="AF7608" t="s">
        <v>48</v>
      </c>
      <c r="AG7608">
        <v>2016</v>
      </c>
      <c r="AH7608">
        <f>COUNTBLANK(datos[[#This Row],[Row ID]:[Year sales]])</f>
        <v>0</v>
      </c>
    </row>
    <row r="7609" spans="1:34" x14ac:dyDescent="0.3">
      <c r="A7609">
        <v>7608</v>
      </c>
      <c r="B7609" t="s">
        <v>9587</v>
      </c>
      <c r="C7609" s="4">
        <v>43093</v>
      </c>
      <c r="D7609" s="4">
        <v>43096</v>
      </c>
      <c r="E7609" t="s">
        <v>208</v>
      </c>
      <c r="F7609" t="s">
        <v>4358</v>
      </c>
      <c r="G7609" t="s">
        <v>4359</v>
      </c>
      <c r="H7609" t="s">
        <v>37</v>
      </c>
      <c r="I7609" t="s">
        <v>38</v>
      </c>
      <c r="J7609" t="s">
        <v>837</v>
      </c>
      <c r="K7609" t="s">
        <v>124</v>
      </c>
      <c r="L7609">
        <v>75220</v>
      </c>
      <c r="M7609" t="s">
        <v>125</v>
      </c>
      <c r="N7609" t="s">
        <v>2141</v>
      </c>
      <c r="O7609" t="s">
        <v>62</v>
      </c>
      <c r="P7609" t="s">
        <v>77</v>
      </c>
      <c r="Q7609" t="s">
        <v>2142</v>
      </c>
      <c r="R7609" s="1">
        <v>264.32</v>
      </c>
      <c r="S7609">
        <v>2</v>
      </c>
      <c r="T7609">
        <f t="shared" si="118"/>
        <v>20</v>
      </c>
      <c r="U7609" t="s">
        <v>46</v>
      </c>
      <c r="V7609">
        <v>0.2</v>
      </c>
      <c r="W7609">
        <v>52.864000000000004</v>
      </c>
      <c r="X7609" s="1">
        <v>-52.863999999999997</v>
      </c>
      <c r="Y7609" s="1">
        <v>317.18399999999997</v>
      </c>
      <c r="Z7609" t="s">
        <v>47</v>
      </c>
      <c r="AA7609" s="2">
        <v>19.824000000000002</v>
      </c>
      <c r="AB7609" s="3">
        <v>7.5000000000000011E-2</v>
      </c>
      <c r="AC7609" s="1">
        <v>-191.63200000000001</v>
      </c>
      <c r="AD7609">
        <v>3</v>
      </c>
      <c r="AE7609">
        <v>3</v>
      </c>
      <c r="AF7609" t="s">
        <v>48</v>
      </c>
      <c r="AG7609">
        <v>2017</v>
      </c>
      <c r="AH7609">
        <f>COUNTBLANK(datos[[#This Row],[Row ID]:[Year sales]])</f>
        <v>0</v>
      </c>
    </row>
    <row r="7610" spans="1:34" x14ac:dyDescent="0.3">
      <c r="A7610">
        <v>7609</v>
      </c>
      <c r="B7610" t="s">
        <v>9588</v>
      </c>
      <c r="C7610" s="4">
        <v>42858</v>
      </c>
      <c r="D7610" s="4">
        <v>42862</v>
      </c>
      <c r="E7610" t="s">
        <v>67</v>
      </c>
      <c r="F7610" t="s">
        <v>1543</v>
      </c>
      <c r="G7610" t="s">
        <v>1544</v>
      </c>
      <c r="H7610" t="s">
        <v>37</v>
      </c>
      <c r="I7610" t="s">
        <v>38</v>
      </c>
      <c r="J7610" t="s">
        <v>147</v>
      </c>
      <c r="K7610" t="s">
        <v>59</v>
      </c>
      <c r="L7610">
        <v>94122</v>
      </c>
      <c r="M7610" t="s">
        <v>60</v>
      </c>
      <c r="N7610" t="s">
        <v>3078</v>
      </c>
      <c r="O7610" t="s">
        <v>62</v>
      </c>
      <c r="P7610" t="s">
        <v>110</v>
      </c>
      <c r="Q7610" t="s">
        <v>3079</v>
      </c>
      <c r="R7610" s="1">
        <v>25.92</v>
      </c>
      <c r="S7610">
        <v>4</v>
      </c>
      <c r="T7610">
        <f t="shared" si="118"/>
        <v>25</v>
      </c>
      <c r="U7610" t="s">
        <v>52</v>
      </c>
      <c r="V7610">
        <v>0</v>
      </c>
      <c r="W7610">
        <v>0</v>
      </c>
      <c r="X7610" s="1">
        <v>0</v>
      </c>
      <c r="Y7610" s="1">
        <v>25.92</v>
      </c>
      <c r="Z7610" t="s">
        <v>65</v>
      </c>
      <c r="AA7610" s="2">
        <v>12.441599999999999</v>
      </c>
      <c r="AB7610" s="3">
        <v>0.47999999999999993</v>
      </c>
      <c r="AC7610" s="1">
        <v>-13.478400000000001</v>
      </c>
      <c r="AD7610">
        <v>4</v>
      </c>
      <c r="AE7610">
        <v>4</v>
      </c>
      <c r="AF7610" t="s">
        <v>48</v>
      </c>
      <c r="AG7610">
        <v>2017</v>
      </c>
      <c r="AH7610">
        <f>COUNTBLANK(datos[[#This Row],[Row ID]:[Year sales]])</f>
        <v>0</v>
      </c>
    </row>
    <row r="7611" spans="1:34" x14ac:dyDescent="0.3">
      <c r="A7611">
        <v>7610</v>
      </c>
      <c r="B7611" t="s">
        <v>9588</v>
      </c>
      <c r="C7611" s="4">
        <v>42858</v>
      </c>
      <c r="D7611" s="4">
        <v>42862</v>
      </c>
      <c r="E7611" t="s">
        <v>67</v>
      </c>
      <c r="F7611" t="s">
        <v>1543</v>
      </c>
      <c r="G7611" t="s">
        <v>1544</v>
      </c>
      <c r="H7611" t="s">
        <v>37</v>
      </c>
      <c r="I7611" t="s">
        <v>38</v>
      </c>
      <c r="J7611" t="s">
        <v>147</v>
      </c>
      <c r="K7611" t="s">
        <v>59</v>
      </c>
      <c r="L7611">
        <v>94122</v>
      </c>
      <c r="M7611" t="s">
        <v>60</v>
      </c>
      <c r="N7611" t="s">
        <v>1136</v>
      </c>
      <c r="O7611" t="s">
        <v>62</v>
      </c>
      <c r="P7611" t="s">
        <v>86</v>
      </c>
      <c r="Q7611" t="s">
        <v>1137</v>
      </c>
      <c r="R7611" s="1">
        <v>22.96</v>
      </c>
      <c r="S7611">
        <v>7</v>
      </c>
      <c r="T7611">
        <f t="shared" si="118"/>
        <v>20</v>
      </c>
      <c r="U7611" t="s">
        <v>75</v>
      </c>
      <c r="V7611">
        <v>0</v>
      </c>
      <c r="W7611">
        <v>0</v>
      </c>
      <c r="X7611" s="1">
        <v>0</v>
      </c>
      <c r="Y7611" s="1">
        <v>22.96</v>
      </c>
      <c r="Z7611" t="s">
        <v>65</v>
      </c>
      <c r="AA7611" s="2">
        <v>6.6584000000000003</v>
      </c>
      <c r="AB7611" s="3">
        <v>0.28999999999999998</v>
      </c>
      <c r="AC7611" s="1">
        <v>-16.301600000000001</v>
      </c>
      <c r="AD7611">
        <v>4</v>
      </c>
      <c r="AE7611">
        <v>4</v>
      </c>
      <c r="AF7611" t="s">
        <v>48</v>
      </c>
      <c r="AG7611">
        <v>2017</v>
      </c>
      <c r="AH7611">
        <f>COUNTBLANK(datos[[#This Row],[Row ID]:[Year sales]])</f>
        <v>0</v>
      </c>
    </row>
    <row r="7612" spans="1:34" x14ac:dyDescent="0.3">
      <c r="A7612">
        <v>7611</v>
      </c>
      <c r="B7612" t="s">
        <v>9589</v>
      </c>
      <c r="C7612" s="4">
        <v>41692</v>
      </c>
      <c r="D7612" s="4">
        <v>41694</v>
      </c>
      <c r="E7612" t="s">
        <v>208</v>
      </c>
      <c r="F7612" t="s">
        <v>1698</v>
      </c>
      <c r="G7612" t="s">
        <v>1699</v>
      </c>
      <c r="H7612" t="s">
        <v>37</v>
      </c>
      <c r="I7612" t="s">
        <v>38</v>
      </c>
      <c r="J7612" t="s">
        <v>7995</v>
      </c>
      <c r="K7612" t="s">
        <v>59</v>
      </c>
      <c r="L7612">
        <v>92553</v>
      </c>
      <c r="M7612" t="s">
        <v>60</v>
      </c>
      <c r="N7612" t="s">
        <v>2298</v>
      </c>
      <c r="O7612" t="s">
        <v>62</v>
      </c>
      <c r="P7612" t="s">
        <v>110</v>
      </c>
      <c r="Q7612" t="s">
        <v>2299</v>
      </c>
      <c r="R7612" s="1">
        <v>19.440000000000001</v>
      </c>
      <c r="S7612">
        <v>3</v>
      </c>
      <c r="T7612">
        <f t="shared" si="118"/>
        <v>25</v>
      </c>
      <c r="U7612" t="s">
        <v>52</v>
      </c>
      <c r="V7612">
        <v>0</v>
      </c>
      <c r="W7612">
        <v>0</v>
      </c>
      <c r="X7612" s="1">
        <v>0</v>
      </c>
      <c r="Y7612" s="1">
        <v>19.440000000000001</v>
      </c>
      <c r="Z7612" t="s">
        <v>65</v>
      </c>
      <c r="AA7612" s="2">
        <v>9.3312000000000008</v>
      </c>
      <c r="AB7612" s="3">
        <v>0.48000000000000004</v>
      </c>
      <c r="AC7612" s="1">
        <v>-10.1088</v>
      </c>
      <c r="AD7612">
        <v>2</v>
      </c>
      <c r="AE7612">
        <v>2</v>
      </c>
      <c r="AF7612" t="s">
        <v>48</v>
      </c>
      <c r="AG7612">
        <v>2014</v>
      </c>
      <c r="AH7612">
        <f>COUNTBLANK(datos[[#This Row],[Row ID]:[Year sales]])</f>
        <v>0</v>
      </c>
    </row>
    <row r="7613" spans="1:34" x14ac:dyDescent="0.3">
      <c r="A7613">
        <v>7612</v>
      </c>
      <c r="B7613" t="s">
        <v>9590</v>
      </c>
      <c r="C7613" s="4">
        <v>42043</v>
      </c>
      <c r="D7613" s="4">
        <v>42046</v>
      </c>
      <c r="E7613" t="s">
        <v>208</v>
      </c>
      <c r="F7613" t="s">
        <v>80</v>
      </c>
      <c r="G7613" t="s">
        <v>81</v>
      </c>
      <c r="H7613" t="s">
        <v>37</v>
      </c>
      <c r="I7613" t="s">
        <v>38</v>
      </c>
      <c r="J7613" t="s">
        <v>9477</v>
      </c>
      <c r="K7613" t="s">
        <v>4558</v>
      </c>
      <c r="L7613">
        <v>67846</v>
      </c>
      <c r="M7613" t="s">
        <v>125</v>
      </c>
      <c r="N7613" t="s">
        <v>6102</v>
      </c>
      <c r="O7613" t="s">
        <v>62</v>
      </c>
      <c r="P7613" t="s">
        <v>110</v>
      </c>
      <c r="Q7613" t="s">
        <v>6103</v>
      </c>
      <c r="R7613" s="1">
        <v>9.5399999999999991</v>
      </c>
      <c r="S7613">
        <v>2</v>
      </c>
      <c r="T7613">
        <f t="shared" si="118"/>
        <v>26</v>
      </c>
      <c r="U7613" t="s">
        <v>46</v>
      </c>
      <c r="V7613">
        <v>0</v>
      </c>
      <c r="W7613">
        <v>0</v>
      </c>
      <c r="X7613" s="1">
        <v>0</v>
      </c>
      <c r="Y7613" s="1">
        <v>9.5399999999999991</v>
      </c>
      <c r="Z7613" t="s">
        <v>65</v>
      </c>
      <c r="AA7613" s="2">
        <v>4.2930000000000001</v>
      </c>
      <c r="AB7613" s="3">
        <v>0.45000000000000007</v>
      </c>
      <c r="AC7613" s="1">
        <v>-5.2469999999999999</v>
      </c>
      <c r="AD7613">
        <v>3</v>
      </c>
      <c r="AE7613">
        <v>3</v>
      </c>
      <c r="AF7613" t="s">
        <v>48</v>
      </c>
      <c r="AG7613">
        <v>2015</v>
      </c>
      <c r="AH7613">
        <f>COUNTBLANK(datos[[#This Row],[Row ID]:[Year sales]])</f>
        <v>0</v>
      </c>
    </row>
    <row r="7614" spans="1:34" x14ac:dyDescent="0.3">
      <c r="A7614">
        <v>7613</v>
      </c>
      <c r="B7614" t="s">
        <v>9590</v>
      </c>
      <c r="C7614" s="4">
        <v>42043</v>
      </c>
      <c r="D7614" s="4">
        <v>42046</v>
      </c>
      <c r="E7614" t="s">
        <v>208</v>
      </c>
      <c r="F7614" t="s">
        <v>80</v>
      </c>
      <c r="G7614" t="s">
        <v>81</v>
      </c>
      <c r="H7614" t="s">
        <v>37</v>
      </c>
      <c r="I7614" t="s">
        <v>38</v>
      </c>
      <c r="J7614" t="s">
        <v>9477</v>
      </c>
      <c r="K7614" t="s">
        <v>4558</v>
      </c>
      <c r="L7614">
        <v>67846</v>
      </c>
      <c r="M7614" t="s">
        <v>125</v>
      </c>
      <c r="N7614" t="s">
        <v>859</v>
      </c>
      <c r="O7614" t="s">
        <v>62</v>
      </c>
      <c r="P7614" t="s">
        <v>289</v>
      </c>
      <c r="Q7614" t="s">
        <v>860</v>
      </c>
      <c r="R7614" s="1">
        <v>5.81</v>
      </c>
      <c r="S7614">
        <v>1</v>
      </c>
      <c r="T7614">
        <f t="shared" si="118"/>
        <v>24</v>
      </c>
      <c r="U7614" t="s">
        <v>46</v>
      </c>
      <c r="V7614">
        <v>0</v>
      </c>
      <c r="W7614">
        <v>0</v>
      </c>
      <c r="X7614" s="1">
        <v>0</v>
      </c>
      <c r="Y7614" s="1">
        <v>5.81</v>
      </c>
      <c r="Z7614" t="s">
        <v>65</v>
      </c>
      <c r="AA7614" s="2">
        <v>1.8010999999999999</v>
      </c>
      <c r="AB7614" s="3">
        <v>0.31</v>
      </c>
      <c r="AC7614" s="1">
        <v>-4.0088999999999997</v>
      </c>
      <c r="AD7614">
        <v>3</v>
      </c>
      <c r="AE7614">
        <v>3</v>
      </c>
      <c r="AF7614" t="s">
        <v>48</v>
      </c>
      <c r="AG7614">
        <v>2015</v>
      </c>
      <c r="AH7614">
        <f>COUNTBLANK(datos[[#This Row],[Row ID]:[Year sales]])</f>
        <v>0</v>
      </c>
    </row>
    <row r="7615" spans="1:34" x14ac:dyDescent="0.3">
      <c r="A7615">
        <v>7614</v>
      </c>
      <c r="B7615" t="s">
        <v>9590</v>
      </c>
      <c r="C7615" s="4">
        <v>42043</v>
      </c>
      <c r="D7615" s="4">
        <v>42046</v>
      </c>
      <c r="E7615" t="s">
        <v>208</v>
      </c>
      <c r="F7615" t="s">
        <v>80</v>
      </c>
      <c r="G7615" t="s">
        <v>81</v>
      </c>
      <c r="H7615" t="s">
        <v>37</v>
      </c>
      <c r="I7615" t="s">
        <v>38</v>
      </c>
      <c r="J7615" t="s">
        <v>9477</v>
      </c>
      <c r="K7615" t="s">
        <v>4558</v>
      </c>
      <c r="L7615">
        <v>67846</v>
      </c>
      <c r="M7615" t="s">
        <v>125</v>
      </c>
      <c r="N7615" t="s">
        <v>592</v>
      </c>
      <c r="O7615" t="s">
        <v>62</v>
      </c>
      <c r="P7615" t="s">
        <v>86</v>
      </c>
      <c r="Q7615" t="s">
        <v>593</v>
      </c>
      <c r="R7615" s="1">
        <v>5.76</v>
      </c>
      <c r="S7615">
        <v>2</v>
      </c>
      <c r="T7615">
        <f t="shared" si="118"/>
        <v>26</v>
      </c>
      <c r="U7615" t="s">
        <v>46</v>
      </c>
      <c r="V7615">
        <v>0</v>
      </c>
      <c r="W7615">
        <v>0</v>
      </c>
      <c r="X7615" s="1">
        <v>0</v>
      </c>
      <c r="Y7615" s="1">
        <v>5.76</v>
      </c>
      <c r="Z7615" t="s">
        <v>65</v>
      </c>
      <c r="AA7615" s="2">
        <v>1.728</v>
      </c>
      <c r="AB7615" s="3">
        <v>0.3</v>
      </c>
      <c r="AC7615" s="1">
        <v>-4.032</v>
      </c>
      <c r="AD7615">
        <v>3</v>
      </c>
      <c r="AE7615">
        <v>3</v>
      </c>
      <c r="AF7615" t="s">
        <v>48</v>
      </c>
      <c r="AG7615">
        <v>2015</v>
      </c>
      <c r="AH7615">
        <f>COUNTBLANK(datos[[#This Row],[Row ID]:[Year sales]])</f>
        <v>0</v>
      </c>
    </row>
    <row r="7616" spans="1:34" x14ac:dyDescent="0.3">
      <c r="A7616">
        <v>7615</v>
      </c>
      <c r="B7616" t="s">
        <v>9591</v>
      </c>
      <c r="C7616" s="4">
        <v>42240</v>
      </c>
      <c r="D7616" s="4">
        <v>42244</v>
      </c>
      <c r="E7616" t="s">
        <v>34</v>
      </c>
      <c r="F7616" t="s">
        <v>5550</v>
      </c>
      <c r="G7616" t="s">
        <v>5551</v>
      </c>
      <c r="H7616" t="s">
        <v>37</v>
      </c>
      <c r="I7616" t="s">
        <v>38</v>
      </c>
      <c r="J7616" t="s">
        <v>286</v>
      </c>
      <c r="K7616" t="s">
        <v>287</v>
      </c>
      <c r="L7616">
        <v>10035</v>
      </c>
      <c r="M7616" t="s">
        <v>168</v>
      </c>
      <c r="N7616" t="s">
        <v>2069</v>
      </c>
      <c r="O7616" t="s">
        <v>43</v>
      </c>
      <c r="P7616" t="s">
        <v>83</v>
      </c>
      <c r="Q7616" t="s">
        <v>2070</v>
      </c>
      <c r="R7616" s="1">
        <v>14.91</v>
      </c>
      <c r="S7616">
        <v>3</v>
      </c>
      <c r="T7616">
        <f t="shared" si="118"/>
        <v>36</v>
      </c>
      <c r="U7616" t="s">
        <v>52</v>
      </c>
      <c r="V7616">
        <v>0</v>
      </c>
      <c r="W7616">
        <v>0</v>
      </c>
      <c r="X7616" s="1">
        <v>0</v>
      </c>
      <c r="Y7616" s="1">
        <v>14.91</v>
      </c>
      <c r="Z7616" t="s">
        <v>65</v>
      </c>
      <c r="AA7616" s="2">
        <v>4.6220999999999997</v>
      </c>
      <c r="AB7616" s="3">
        <v>0.31</v>
      </c>
      <c r="AC7616" s="1">
        <v>-10.2879</v>
      </c>
      <c r="AD7616">
        <v>4</v>
      </c>
      <c r="AE7616">
        <v>4</v>
      </c>
      <c r="AF7616" t="s">
        <v>48</v>
      </c>
      <c r="AG7616">
        <v>2015</v>
      </c>
      <c r="AH7616">
        <f>COUNTBLANK(datos[[#This Row],[Row ID]:[Year sales]])</f>
        <v>0</v>
      </c>
    </row>
    <row r="7617" spans="1:34" x14ac:dyDescent="0.3">
      <c r="A7617">
        <v>7616</v>
      </c>
      <c r="B7617" t="s">
        <v>9592</v>
      </c>
      <c r="C7617" s="4">
        <v>41973</v>
      </c>
      <c r="D7617" s="4">
        <v>41977</v>
      </c>
      <c r="E7617" t="s">
        <v>67</v>
      </c>
      <c r="F7617" t="s">
        <v>5072</v>
      </c>
      <c r="G7617" t="s">
        <v>5073</v>
      </c>
      <c r="H7617" t="s">
        <v>57</v>
      </c>
      <c r="I7617" t="s">
        <v>38</v>
      </c>
      <c r="J7617" t="s">
        <v>6079</v>
      </c>
      <c r="K7617" t="s">
        <v>71</v>
      </c>
      <c r="L7617">
        <v>32839</v>
      </c>
      <c r="M7617" t="s">
        <v>41</v>
      </c>
      <c r="N7617" t="s">
        <v>7799</v>
      </c>
      <c r="O7617" t="s">
        <v>62</v>
      </c>
      <c r="P7617" t="s">
        <v>94</v>
      </c>
      <c r="Q7617" t="s">
        <v>7800</v>
      </c>
      <c r="R7617" s="1">
        <v>6.6420000000000003</v>
      </c>
      <c r="S7617">
        <v>9</v>
      </c>
      <c r="T7617">
        <f t="shared" si="118"/>
        <v>25</v>
      </c>
      <c r="U7617" t="s">
        <v>75</v>
      </c>
      <c r="V7617">
        <v>0.7</v>
      </c>
      <c r="W7617">
        <v>4.6494</v>
      </c>
      <c r="X7617" s="1">
        <v>-4.6494</v>
      </c>
      <c r="Y7617" s="1">
        <v>11.291399999999999</v>
      </c>
      <c r="Z7617" t="s">
        <v>65</v>
      </c>
      <c r="AA7617" s="2">
        <v>-4.4279999999999999</v>
      </c>
      <c r="AB7617" s="3">
        <v>-0.66666666666666663</v>
      </c>
      <c r="AC7617" s="1">
        <v>-6.4206000000000003</v>
      </c>
      <c r="AD7617">
        <v>4</v>
      </c>
      <c r="AE7617">
        <v>4</v>
      </c>
      <c r="AF7617" t="s">
        <v>48</v>
      </c>
      <c r="AG7617">
        <v>2014</v>
      </c>
      <c r="AH7617">
        <f>COUNTBLANK(datos[[#This Row],[Row ID]:[Year sales]])</f>
        <v>0</v>
      </c>
    </row>
    <row r="7618" spans="1:34" x14ac:dyDescent="0.3">
      <c r="A7618">
        <v>7617</v>
      </c>
      <c r="B7618" t="s">
        <v>9593</v>
      </c>
      <c r="C7618" s="4">
        <v>42714</v>
      </c>
      <c r="D7618" s="4">
        <v>42720</v>
      </c>
      <c r="E7618" t="s">
        <v>67</v>
      </c>
      <c r="F7618" t="s">
        <v>5705</v>
      </c>
      <c r="G7618" t="s">
        <v>5706</v>
      </c>
      <c r="H7618" t="s">
        <v>37</v>
      </c>
      <c r="I7618" t="s">
        <v>38</v>
      </c>
      <c r="J7618" t="s">
        <v>4131</v>
      </c>
      <c r="K7618" t="s">
        <v>287</v>
      </c>
      <c r="L7618">
        <v>13601</v>
      </c>
      <c r="M7618" t="s">
        <v>168</v>
      </c>
      <c r="N7618" t="s">
        <v>5266</v>
      </c>
      <c r="O7618" t="s">
        <v>62</v>
      </c>
      <c r="P7618" t="s">
        <v>110</v>
      </c>
      <c r="Q7618" t="s">
        <v>5267</v>
      </c>
      <c r="R7618" s="1">
        <v>18.54</v>
      </c>
      <c r="S7618">
        <v>2</v>
      </c>
      <c r="T7618">
        <f t="shared" ref="T7618:T7681" si="119">SUMIF(Q:Q, Q7618, S:S)</f>
        <v>28</v>
      </c>
      <c r="U7618" t="s">
        <v>46</v>
      </c>
      <c r="V7618">
        <v>0</v>
      </c>
      <c r="W7618">
        <v>0</v>
      </c>
      <c r="X7618" s="1">
        <v>0</v>
      </c>
      <c r="Y7618" s="1">
        <v>18.54</v>
      </c>
      <c r="Z7618" t="s">
        <v>65</v>
      </c>
      <c r="AA7618" s="2">
        <v>8.7138000000000009</v>
      </c>
      <c r="AB7618" s="3">
        <v>0.47000000000000008</v>
      </c>
      <c r="AC7618" s="1">
        <v>-9.8262</v>
      </c>
      <c r="AD7618">
        <v>6</v>
      </c>
      <c r="AE7618">
        <v>6</v>
      </c>
      <c r="AF7618" t="s">
        <v>48</v>
      </c>
      <c r="AG7618">
        <v>2016</v>
      </c>
      <c r="AH7618">
        <f>COUNTBLANK(datos[[#This Row],[Row ID]:[Year sales]])</f>
        <v>0</v>
      </c>
    </row>
    <row r="7619" spans="1:34" x14ac:dyDescent="0.3">
      <c r="A7619">
        <v>7618</v>
      </c>
      <c r="B7619" t="s">
        <v>9593</v>
      </c>
      <c r="C7619" s="4">
        <v>42714</v>
      </c>
      <c r="D7619" s="4">
        <v>42720</v>
      </c>
      <c r="E7619" t="s">
        <v>67</v>
      </c>
      <c r="F7619" t="s">
        <v>5705</v>
      </c>
      <c r="G7619" t="s">
        <v>5706</v>
      </c>
      <c r="H7619" t="s">
        <v>37</v>
      </c>
      <c r="I7619" t="s">
        <v>38</v>
      </c>
      <c r="J7619" t="s">
        <v>4131</v>
      </c>
      <c r="K7619" t="s">
        <v>287</v>
      </c>
      <c r="L7619">
        <v>13601</v>
      </c>
      <c r="M7619" t="s">
        <v>168</v>
      </c>
      <c r="N7619" t="s">
        <v>117</v>
      </c>
      <c r="O7619" t="s">
        <v>62</v>
      </c>
      <c r="P7619" t="s">
        <v>94</v>
      </c>
      <c r="Q7619" t="s">
        <v>118</v>
      </c>
      <c r="R7619" s="1">
        <v>679.96</v>
      </c>
      <c r="S7619">
        <v>5</v>
      </c>
      <c r="T7619">
        <f t="shared" si="119"/>
        <v>38</v>
      </c>
      <c r="U7619" t="s">
        <v>75</v>
      </c>
      <c r="V7619">
        <v>0.2</v>
      </c>
      <c r="W7619">
        <v>135.99200000000002</v>
      </c>
      <c r="X7619" s="1">
        <v>-135.99199999999999</v>
      </c>
      <c r="Y7619" s="1">
        <v>815.952</v>
      </c>
      <c r="Z7619" t="s">
        <v>53</v>
      </c>
      <c r="AA7619" s="2">
        <v>220.98699999999999</v>
      </c>
      <c r="AB7619" s="3">
        <v>0.32499999999999996</v>
      </c>
      <c r="AC7619" s="1">
        <v>-322.98099999999999</v>
      </c>
      <c r="AD7619">
        <v>6</v>
      </c>
      <c r="AE7619">
        <v>6</v>
      </c>
      <c r="AF7619" t="s">
        <v>48</v>
      </c>
      <c r="AG7619">
        <v>2016</v>
      </c>
      <c r="AH7619">
        <f>COUNTBLANK(datos[[#This Row],[Row ID]:[Year sales]])</f>
        <v>0</v>
      </c>
    </row>
    <row r="7620" spans="1:34" x14ac:dyDescent="0.3">
      <c r="A7620">
        <v>7619</v>
      </c>
      <c r="B7620" t="s">
        <v>9594</v>
      </c>
      <c r="C7620" s="4">
        <v>43035</v>
      </c>
      <c r="D7620" s="4">
        <v>43037</v>
      </c>
      <c r="E7620" t="s">
        <v>208</v>
      </c>
      <c r="F7620" t="s">
        <v>4114</v>
      </c>
      <c r="G7620" t="s">
        <v>4115</v>
      </c>
      <c r="H7620" t="s">
        <v>57</v>
      </c>
      <c r="I7620" t="s">
        <v>38</v>
      </c>
      <c r="J7620" t="s">
        <v>58</v>
      </c>
      <c r="K7620" t="s">
        <v>59</v>
      </c>
      <c r="L7620">
        <v>90032</v>
      </c>
      <c r="M7620" t="s">
        <v>60</v>
      </c>
      <c r="N7620" t="s">
        <v>100</v>
      </c>
      <c r="O7620" t="s">
        <v>43</v>
      </c>
      <c r="P7620" t="s">
        <v>73</v>
      </c>
      <c r="Q7620" t="s">
        <v>101</v>
      </c>
      <c r="R7620" s="1">
        <v>189.57599999999999</v>
      </c>
      <c r="S7620">
        <v>1</v>
      </c>
      <c r="T7620">
        <f t="shared" si="119"/>
        <v>30</v>
      </c>
      <c r="U7620" t="s">
        <v>46</v>
      </c>
      <c r="V7620">
        <v>0.2</v>
      </c>
      <c r="W7620">
        <v>37.915199999999999</v>
      </c>
      <c r="X7620" s="1">
        <v>-37.915199999999999</v>
      </c>
      <c r="Y7620" s="1">
        <v>227.49119999999999</v>
      </c>
      <c r="Z7620" t="s">
        <v>47</v>
      </c>
      <c r="AA7620" s="2">
        <v>9.4787999999999997</v>
      </c>
      <c r="AB7620" s="3">
        <v>0.05</v>
      </c>
      <c r="AC7620" s="1">
        <v>-142.18199999999999</v>
      </c>
      <c r="AD7620">
        <v>2</v>
      </c>
      <c r="AE7620">
        <v>2</v>
      </c>
      <c r="AF7620" t="s">
        <v>48</v>
      </c>
      <c r="AG7620">
        <v>2017</v>
      </c>
      <c r="AH7620">
        <f>COUNTBLANK(datos[[#This Row],[Row ID]:[Year sales]])</f>
        <v>0</v>
      </c>
    </row>
    <row r="7621" spans="1:34" x14ac:dyDescent="0.3">
      <c r="A7621">
        <v>7620</v>
      </c>
      <c r="B7621" t="s">
        <v>9594</v>
      </c>
      <c r="C7621" s="4">
        <v>43035</v>
      </c>
      <c r="D7621" s="4">
        <v>43037</v>
      </c>
      <c r="E7621" t="s">
        <v>208</v>
      </c>
      <c r="F7621" t="s">
        <v>4114</v>
      </c>
      <c r="G7621" t="s">
        <v>4115</v>
      </c>
      <c r="H7621" t="s">
        <v>57</v>
      </c>
      <c r="I7621" t="s">
        <v>38</v>
      </c>
      <c r="J7621" t="s">
        <v>58</v>
      </c>
      <c r="K7621" t="s">
        <v>59</v>
      </c>
      <c r="L7621">
        <v>90032</v>
      </c>
      <c r="M7621" t="s">
        <v>60</v>
      </c>
      <c r="N7621" t="s">
        <v>8547</v>
      </c>
      <c r="O7621" t="s">
        <v>90</v>
      </c>
      <c r="P7621" t="s">
        <v>91</v>
      </c>
      <c r="Q7621" t="s">
        <v>8548</v>
      </c>
      <c r="R7621" s="1">
        <v>71.959999999999994</v>
      </c>
      <c r="S7621">
        <v>5</v>
      </c>
      <c r="T7621">
        <f t="shared" si="119"/>
        <v>27</v>
      </c>
      <c r="U7621" t="s">
        <v>75</v>
      </c>
      <c r="V7621">
        <v>0.2</v>
      </c>
      <c r="W7621">
        <v>14.391999999999999</v>
      </c>
      <c r="X7621" s="1">
        <v>-14.391999999999999</v>
      </c>
      <c r="Y7621" s="1">
        <v>86.35199999999999</v>
      </c>
      <c r="Z7621" t="s">
        <v>99</v>
      </c>
      <c r="AA7621" s="2">
        <v>7.1959999999999997</v>
      </c>
      <c r="AB7621" s="3">
        <v>0.1</v>
      </c>
      <c r="AC7621" s="1">
        <v>-50.372</v>
      </c>
      <c r="AD7621">
        <v>2</v>
      </c>
      <c r="AE7621">
        <v>2</v>
      </c>
      <c r="AF7621" t="s">
        <v>48</v>
      </c>
      <c r="AG7621">
        <v>2017</v>
      </c>
      <c r="AH7621">
        <f>COUNTBLANK(datos[[#This Row],[Row ID]:[Year sales]])</f>
        <v>0</v>
      </c>
    </row>
    <row r="7622" spans="1:34" x14ac:dyDescent="0.3">
      <c r="A7622">
        <v>7621</v>
      </c>
      <c r="B7622" t="s">
        <v>9595</v>
      </c>
      <c r="C7622" s="4">
        <v>41968</v>
      </c>
      <c r="D7622" s="4">
        <v>41972</v>
      </c>
      <c r="E7622" t="s">
        <v>67</v>
      </c>
      <c r="F7622" t="s">
        <v>5109</v>
      </c>
      <c r="G7622" t="s">
        <v>5110</v>
      </c>
      <c r="H7622" t="s">
        <v>37</v>
      </c>
      <c r="I7622" t="s">
        <v>38</v>
      </c>
      <c r="J7622" t="s">
        <v>58</v>
      </c>
      <c r="K7622" t="s">
        <v>59</v>
      </c>
      <c r="L7622">
        <v>90004</v>
      </c>
      <c r="M7622" t="s">
        <v>60</v>
      </c>
      <c r="N7622" t="s">
        <v>984</v>
      </c>
      <c r="O7622" t="s">
        <v>90</v>
      </c>
      <c r="P7622" t="s">
        <v>91</v>
      </c>
      <c r="Q7622" t="s">
        <v>985</v>
      </c>
      <c r="R7622" s="1">
        <v>539.91999999999996</v>
      </c>
      <c r="S7622">
        <v>5</v>
      </c>
      <c r="T7622">
        <f t="shared" si="119"/>
        <v>17</v>
      </c>
      <c r="U7622" t="s">
        <v>75</v>
      </c>
      <c r="V7622">
        <v>0.2</v>
      </c>
      <c r="W7622">
        <v>107.98399999999999</v>
      </c>
      <c r="X7622" s="1">
        <v>-107.98399999999999</v>
      </c>
      <c r="Y7622" s="1">
        <v>647.904</v>
      </c>
      <c r="Z7622" t="s">
        <v>53</v>
      </c>
      <c r="AA7622" s="2">
        <v>47.243000000000002</v>
      </c>
      <c r="AB7622" s="3">
        <v>8.7500000000000008E-2</v>
      </c>
      <c r="AC7622" s="1">
        <v>-384.69299999999998</v>
      </c>
      <c r="AD7622">
        <v>4</v>
      </c>
      <c r="AE7622">
        <v>4</v>
      </c>
      <c r="AF7622" t="s">
        <v>48</v>
      </c>
      <c r="AG7622">
        <v>2014</v>
      </c>
      <c r="AH7622">
        <f>COUNTBLANK(datos[[#This Row],[Row ID]:[Year sales]])</f>
        <v>0</v>
      </c>
    </row>
    <row r="7623" spans="1:34" x14ac:dyDescent="0.3">
      <c r="A7623">
        <v>7622</v>
      </c>
      <c r="B7623" t="s">
        <v>9595</v>
      </c>
      <c r="C7623" s="4">
        <v>41968</v>
      </c>
      <c r="D7623" s="4">
        <v>41972</v>
      </c>
      <c r="E7623" t="s">
        <v>67</v>
      </c>
      <c r="F7623" t="s">
        <v>5109</v>
      </c>
      <c r="G7623" t="s">
        <v>5110</v>
      </c>
      <c r="H7623" t="s">
        <v>37</v>
      </c>
      <c r="I7623" t="s">
        <v>38</v>
      </c>
      <c r="J7623" t="s">
        <v>58</v>
      </c>
      <c r="K7623" t="s">
        <v>59</v>
      </c>
      <c r="L7623">
        <v>90004</v>
      </c>
      <c r="M7623" t="s">
        <v>60</v>
      </c>
      <c r="N7623" t="s">
        <v>2480</v>
      </c>
      <c r="O7623" t="s">
        <v>43</v>
      </c>
      <c r="P7623" t="s">
        <v>50</v>
      </c>
      <c r="Q7623" t="s">
        <v>2481</v>
      </c>
      <c r="R7623" s="1">
        <v>725.34400000000005</v>
      </c>
      <c r="S7623">
        <v>4</v>
      </c>
      <c r="T7623">
        <f t="shared" si="119"/>
        <v>34</v>
      </c>
      <c r="U7623" t="s">
        <v>52</v>
      </c>
      <c r="V7623">
        <v>0.2</v>
      </c>
      <c r="W7623">
        <v>145.06880000000001</v>
      </c>
      <c r="X7623" s="1">
        <v>-145.06880000000001</v>
      </c>
      <c r="Y7623" s="1">
        <v>870.41280000000006</v>
      </c>
      <c r="Z7623" t="s">
        <v>53</v>
      </c>
      <c r="AA7623" s="2">
        <v>54.400799999999997</v>
      </c>
      <c r="AB7623" s="3">
        <v>7.4999999999999983E-2</v>
      </c>
      <c r="AC7623" s="1">
        <v>-525.87440000000004</v>
      </c>
      <c r="AD7623">
        <v>4</v>
      </c>
      <c r="AE7623">
        <v>4</v>
      </c>
      <c r="AF7623" t="s">
        <v>48</v>
      </c>
      <c r="AG7623">
        <v>2014</v>
      </c>
      <c r="AH7623">
        <f>COUNTBLANK(datos[[#This Row],[Row ID]:[Year sales]])</f>
        <v>0</v>
      </c>
    </row>
    <row r="7624" spans="1:34" x14ac:dyDescent="0.3">
      <c r="A7624">
        <v>7623</v>
      </c>
      <c r="B7624" t="s">
        <v>9595</v>
      </c>
      <c r="C7624" s="4">
        <v>41968</v>
      </c>
      <c r="D7624" s="4">
        <v>41972</v>
      </c>
      <c r="E7624" t="s">
        <v>67</v>
      </c>
      <c r="F7624" t="s">
        <v>5109</v>
      </c>
      <c r="G7624" t="s">
        <v>5110</v>
      </c>
      <c r="H7624" t="s">
        <v>37</v>
      </c>
      <c r="I7624" t="s">
        <v>38</v>
      </c>
      <c r="J7624" t="s">
        <v>58</v>
      </c>
      <c r="K7624" t="s">
        <v>59</v>
      </c>
      <c r="L7624">
        <v>90004</v>
      </c>
      <c r="M7624" t="s">
        <v>60</v>
      </c>
      <c r="N7624" t="s">
        <v>9531</v>
      </c>
      <c r="O7624" t="s">
        <v>62</v>
      </c>
      <c r="P7624" t="s">
        <v>86</v>
      </c>
      <c r="Q7624" t="s">
        <v>3062</v>
      </c>
      <c r="R7624" s="1">
        <v>7.44</v>
      </c>
      <c r="S7624">
        <v>3</v>
      </c>
      <c r="T7624">
        <f t="shared" si="119"/>
        <v>86</v>
      </c>
      <c r="U7624" t="s">
        <v>52</v>
      </c>
      <c r="V7624">
        <v>0</v>
      </c>
      <c r="W7624">
        <v>0</v>
      </c>
      <c r="X7624" s="1">
        <v>0</v>
      </c>
      <c r="Y7624" s="1">
        <v>7.44</v>
      </c>
      <c r="Z7624" t="s">
        <v>65</v>
      </c>
      <c r="AA7624" s="2">
        <v>2.6040000000000001</v>
      </c>
      <c r="AB7624" s="3">
        <v>0.35</v>
      </c>
      <c r="AC7624" s="1">
        <v>-4.8360000000000003</v>
      </c>
      <c r="AD7624">
        <v>4</v>
      </c>
      <c r="AE7624">
        <v>4</v>
      </c>
      <c r="AF7624" t="s">
        <v>48</v>
      </c>
      <c r="AG7624">
        <v>2014</v>
      </c>
      <c r="AH7624">
        <f>COUNTBLANK(datos[[#This Row],[Row ID]:[Year sales]])</f>
        <v>0</v>
      </c>
    </row>
    <row r="7625" spans="1:34" x14ac:dyDescent="0.3">
      <c r="A7625">
        <v>7624</v>
      </c>
      <c r="B7625" t="s">
        <v>9596</v>
      </c>
      <c r="C7625" s="4">
        <v>41834</v>
      </c>
      <c r="D7625" s="4">
        <v>41840</v>
      </c>
      <c r="E7625" t="s">
        <v>67</v>
      </c>
      <c r="F7625" t="s">
        <v>8954</v>
      </c>
      <c r="G7625" t="s">
        <v>8955</v>
      </c>
      <c r="H7625" t="s">
        <v>122</v>
      </c>
      <c r="I7625" t="s">
        <v>38</v>
      </c>
      <c r="J7625" t="s">
        <v>627</v>
      </c>
      <c r="K7625" t="s">
        <v>265</v>
      </c>
      <c r="L7625">
        <v>19711</v>
      </c>
      <c r="M7625" t="s">
        <v>168</v>
      </c>
      <c r="N7625" t="s">
        <v>2537</v>
      </c>
      <c r="O7625" t="s">
        <v>62</v>
      </c>
      <c r="P7625" t="s">
        <v>97</v>
      </c>
      <c r="Q7625" t="s">
        <v>2538</v>
      </c>
      <c r="R7625" s="1">
        <v>39.479999999999997</v>
      </c>
      <c r="S7625">
        <v>1</v>
      </c>
      <c r="T7625">
        <f t="shared" si="119"/>
        <v>16</v>
      </c>
      <c r="U7625" t="s">
        <v>46</v>
      </c>
      <c r="V7625">
        <v>0</v>
      </c>
      <c r="W7625">
        <v>0</v>
      </c>
      <c r="X7625" s="1">
        <v>0</v>
      </c>
      <c r="Y7625" s="1">
        <v>39.479999999999997</v>
      </c>
      <c r="Z7625" t="s">
        <v>65</v>
      </c>
      <c r="AA7625" s="2">
        <v>11.054399999999999</v>
      </c>
      <c r="AB7625" s="3">
        <v>0.28000000000000003</v>
      </c>
      <c r="AC7625" s="1">
        <v>-28.425599999999999</v>
      </c>
      <c r="AD7625">
        <v>6</v>
      </c>
      <c r="AE7625">
        <v>6</v>
      </c>
      <c r="AF7625" t="s">
        <v>48</v>
      </c>
      <c r="AG7625">
        <v>2014</v>
      </c>
      <c r="AH7625">
        <f>COUNTBLANK(datos[[#This Row],[Row ID]:[Year sales]])</f>
        <v>0</v>
      </c>
    </row>
    <row r="7626" spans="1:34" x14ac:dyDescent="0.3">
      <c r="A7626">
        <v>7625</v>
      </c>
      <c r="B7626" t="s">
        <v>9597</v>
      </c>
      <c r="C7626" s="4">
        <v>42147</v>
      </c>
      <c r="D7626" s="4">
        <v>42151</v>
      </c>
      <c r="E7626" t="s">
        <v>34</v>
      </c>
      <c r="F7626" t="s">
        <v>1184</v>
      </c>
      <c r="G7626" t="s">
        <v>1185</v>
      </c>
      <c r="H7626" t="s">
        <v>122</v>
      </c>
      <c r="I7626" t="s">
        <v>38</v>
      </c>
      <c r="J7626" t="s">
        <v>902</v>
      </c>
      <c r="K7626" t="s">
        <v>258</v>
      </c>
      <c r="L7626">
        <v>48234</v>
      </c>
      <c r="M7626" t="s">
        <v>125</v>
      </c>
      <c r="N7626" t="s">
        <v>4598</v>
      </c>
      <c r="O7626" t="s">
        <v>62</v>
      </c>
      <c r="P7626" t="s">
        <v>97</v>
      </c>
      <c r="Q7626" t="s">
        <v>4599</v>
      </c>
      <c r="R7626" s="1">
        <v>850.5</v>
      </c>
      <c r="S7626">
        <v>5</v>
      </c>
      <c r="T7626">
        <f t="shared" si="119"/>
        <v>13</v>
      </c>
      <c r="U7626" t="s">
        <v>75</v>
      </c>
      <c r="V7626">
        <v>0.1</v>
      </c>
      <c r="W7626">
        <v>85.050000000000011</v>
      </c>
      <c r="X7626" s="1">
        <v>-85.05</v>
      </c>
      <c r="Y7626" s="1">
        <v>935.55</v>
      </c>
      <c r="Z7626" t="s">
        <v>53</v>
      </c>
      <c r="AA7626" s="2">
        <v>245.7</v>
      </c>
      <c r="AB7626" s="3">
        <v>0.28888888888888886</v>
      </c>
      <c r="AC7626" s="1">
        <v>-519.75</v>
      </c>
      <c r="AD7626">
        <v>4</v>
      </c>
      <c r="AE7626">
        <v>4</v>
      </c>
      <c r="AF7626" t="s">
        <v>48</v>
      </c>
      <c r="AG7626">
        <v>2015</v>
      </c>
      <c r="AH7626">
        <f>COUNTBLANK(datos[[#This Row],[Row ID]:[Year sales]])</f>
        <v>0</v>
      </c>
    </row>
    <row r="7627" spans="1:34" x14ac:dyDescent="0.3">
      <c r="A7627">
        <v>7626</v>
      </c>
      <c r="B7627" t="s">
        <v>9597</v>
      </c>
      <c r="C7627" s="4">
        <v>42147</v>
      </c>
      <c r="D7627" s="4">
        <v>42151</v>
      </c>
      <c r="E7627" t="s">
        <v>34</v>
      </c>
      <c r="F7627" t="s">
        <v>1184</v>
      </c>
      <c r="G7627" t="s">
        <v>1185</v>
      </c>
      <c r="H7627" t="s">
        <v>122</v>
      </c>
      <c r="I7627" t="s">
        <v>38</v>
      </c>
      <c r="J7627" t="s">
        <v>902</v>
      </c>
      <c r="K7627" t="s">
        <v>258</v>
      </c>
      <c r="L7627">
        <v>48234</v>
      </c>
      <c r="M7627" t="s">
        <v>125</v>
      </c>
      <c r="N7627" t="s">
        <v>3533</v>
      </c>
      <c r="O7627" t="s">
        <v>43</v>
      </c>
      <c r="P7627" t="s">
        <v>83</v>
      </c>
      <c r="Q7627" t="s">
        <v>3534</v>
      </c>
      <c r="R7627" s="1">
        <v>75.33</v>
      </c>
      <c r="S7627">
        <v>9</v>
      </c>
      <c r="T7627">
        <f t="shared" si="119"/>
        <v>38</v>
      </c>
      <c r="U7627" t="s">
        <v>75</v>
      </c>
      <c r="V7627">
        <v>0</v>
      </c>
      <c r="W7627">
        <v>0</v>
      </c>
      <c r="X7627" s="1">
        <v>0</v>
      </c>
      <c r="Y7627" s="1">
        <v>75.33</v>
      </c>
      <c r="Z7627" t="s">
        <v>99</v>
      </c>
      <c r="AA7627" s="2">
        <v>19.585799999999999</v>
      </c>
      <c r="AB7627" s="3">
        <v>0.26</v>
      </c>
      <c r="AC7627" s="1">
        <v>-55.744199999999999</v>
      </c>
      <c r="AD7627">
        <v>4</v>
      </c>
      <c r="AE7627">
        <v>4</v>
      </c>
      <c r="AF7627" t="s">
        <v>48</v>
      </c>
      <c r="AG7627">
        <v>2015</v>
      </c>
      <c r="AH7627">
        <f>COUNTBLANK(datos[[#This Row],[Row ID]:[Year sales]])</f>
        <v>0</v>
      </c>
    </row>
    <row r="7628" spans="1:34" x14ac:dyDescent="0.3">
      <c r="A7628">
        <v>7627</v>
      </c>
      <c r="B7628" t="s">
        <v>9598</v>
      </c>
      <c r="C7628" s="4">
        <v>42329</v>
      </c>
      <c r="D7628" s="4">
        <v>42331</v>
      </c>
      <c r="E7628" t="s">
        <v>34</v>
      </c>
      <c r="F7628" t="s">
        <v>2637</v>
      </c>
      <c r="G7628" t="s">
        <v>2638</v>
      </c>
      <c r="H7628" t="s">
        <v>57</v>
      </c>
      <c r="I7628" t="s">
        <v>38</v>
      </c>
      <c r="J7628" t="s">
        <v>564</v>
      </c>
      <c r="K7628" t="s">
        <v>330</v>
      </c>
      <c r="L7628">
        <v>85023</v>
      </c>
      <c r="M7628" t="s">
        <v>60</v>
      </c>
      <c r="N7628" t="s">
        <v>6578</v>
      </c>
      <c r="O7628" t="s">
        <v>62</v>
      </c>
      <c r="P7628" t="s">
        <v>97</v>
      </c>
      <c r="Q7628" t="s">
        <v>6579</v>
      </c>
      <c r="R7628" s="1">
        <v>325.63200000000001</v>
      </c>
      <c r="S7628">
        <v>6</v>
      </c>
      <c r="T7628">
        <f t="shared" si="119"/>
        <v>15</v>
      </c>
      <c r="U7628" t="s">
        <v>75</v>
      </c>
      <c r="V7628">
        <v>0.2</v>
      </c>
      <c r="W7628">
        <v>65.126400000000004</v>
      </c>
      <c r="X7628" s="1">
        <v>-65.126400000000004</v>
      </c>
      <c r="Y7628" s="1">
        <v>390.75839999999999</v>
      </c>
      <c r="Z7628" t="s">
        <v>47</v>
      </c>
      <c r="AA7628" s="2">
        <v>28.492799999999999</v>
      </c>
      <c r="AB7628" s="3">
        <v>8.7499999999999994E-2</v>
      </c>
      <c r="AC7628" s="1">
        <v>-232.0128</v>
      </c>
      <c r="AD7628">
        <v>2</v>
      </c>
      <c r="AE7628">
        <v>2</v>
      </c>
      <c r="AF7628" t="s">
        <v>48</v>
      </c>
      <c r="AG7628">
        <v>2015</v>
      </c>
      <c r="AH7628">
        <f>COUNTBLANK(datos[[#This Row],[Row ID]:[Year sales]])</f>
        <v>0</v>
      </c>
    </row>
    <row r="7629" spans="1:34" x14ac:dyDescent="0.3">
      <c r="A7629">
        <v>7628</v>
      </c>
      <c r="B7629" t="s">
        <v>9598</v>
      </c>
      <c r="C7629" s="4">
        <v>42329</v>
      </c>
      <c r="D7629" s="4">
        <v>42331</v>
      </c>
      <c r="E7629" t="s">
        <v>34</v>
      </c>
      <c r="F7629" t="s">
        <v>2637</v>
      </c>
      <c r="G7629" t="s">
        <v>2638</v>
      </c>
      <c r="H7629" t="s">
        <v>57</v>
      </c>
      <c r="I7629" t="s">
        <v>38</v>
      </c>
      <c r="J7629" t="s">
        <v>564</v>
      </c>
      <c r="K7629" t="s">
        <v>330</v>
      </c>
      <c r="L7629">
        <v>85023</v>
      </c>
      <c r="M7629" t="s">
        <v>60</v>
      </c>
      <c r="N7629" t="s">
        <v>4862</v>
      </c>
      <c r="O7629" t="s">
        <v>90</v>
      </c>
      <c r="P7629" t="s">
        <v>181</v>
      </c>
      <c r="Q7629" t="s">
        <v>4863</v>
      </c>
      <c r="R7629" s="1">
        <v>23.344000000000001</v>
      </c>
      <c r="S7629">
        <v>2</v>
      </c>
      <c r="T7629">
        <f t="shared" si="119"/>
        <v>21</v>
      </c>
      <c r="U7629" t="s">
        <v>46</v>
      </c>
      <c r="V7629">
        <v>0.2</v>
      </c>
      <c r="W7629">
        <v>4.6688000000000001</v>
      </c>
      <c r="X7629" s="1">
        <v>-4.6688000000000001</v>
      </c>
      <c r="Y7629" s="1">
        <v>28.012800000000002</v>
      </c>
      <c r="Z7629" t="s">
        <v>65</v>
      </c>
      <c r="AA7629" s="2">
        <v>-1.4590000000000001</v>
      </c>
      <c r="AB7629" s="3">
        <v>-6.25E-2</v>
      </c>
      <c r="AC7629" s="1">
        <v>-20.1342</v>
      </c>
      <c r="AD7629">
        <v>2</v>
      </c>
      <c r="AE7629">
        <v>2</v>
      </c>
      <c r="AF7629" t="s">
        <v>48</v>
      </c>
      <c r="AG7629">
        <v>2015</v>
      </c>
      <c r="AH7629">
        <f>COUNTBLANK(datos[[#This Row],[Row ID]:[Year sales]])</f>
        <v>0</v>
      </c>
    </row>
    <row r="7630" spans="1:34" x14ac:dyDescent="0.3">
      <c r="A7630">
        <v>7629</v>
      </c>
      <c r="B7630" t="s">
        <v>9598</v>
      </c>
      <c r="C7630" s="4">
        <v>42329</v>
      </c>
      <c r="D7630" s="4">
        <v>42331</v>
      </c>
      <c r="E7630" t="s">
        <v>34</v>
      </c>
      <c r="F7630" t="s">
        <v>2637</v>
      </c>
      <c r="G7630" t="s">
        <v>2638</v>
      </c>
      <c r="H7630" t="s">
        <v>57</v>
      </c>
      <c r="I7630" t="s">
        <v>38</v>
      </c>
      <c r="J7630" t="s">
        <v>564</v>
      </c>
      <c r="K7630" t="s">
        <v>330</v>
      </c>
      <c r="L7630">
        <v>85023</v>
      </c>
      <c r="M7630" t="s">
        <v>60</v>
      </c>
      <c r="N7630" t="s">
        <v>3993</v>
      </c>
      <c r="O7630" t="s">
        <v>62</v>
      </c>
      <c r="P7630" t="s">
        <v>63</v>
      </c>
      <c r="Q7630" t="s">
        <v>3994</v>
      </c>
      <c r="R7630" s="1">
        <v>16.52</v>
      </c>
      <c r="S7630">
        <v>5</v>
      </c>
      <c r="T7630">
        <f t="shared" si="119"/>
        <v>17</v>
      </c>
      <c r="U7630" t="s">
        <v>75</v>
      </c>
      <c r="V7630">
        <v>0.2</v>
      </c>
      <c r="W7630">
        <v>3.3040000000000003</v>
      </c>
      <c r="X7630" s="1">
        <v>-3.3039999999999998</v>
      </c>
      <c r="Y7630" s="1">
        <v>19.823999999999998</v>
      </c>
      <c r="Z7630" t="s">
        <v>65</v>
      </c>
      <c r="AA7630" s="2">
        <v>5.3689999999999998</v>
      </c>
      <c r="AB7630" s="3">
        <v>0.32500000000000001</v>
      </c>
      <c r="AC7630" s="1">
        <v>-7.8470000000000004</v>
      </c>
      <c r="AD7630">
        <v>2</v>
      </c>
      <c r="AE7630">
        <v>2</v>
      </c>
      <c r="AF7630" t="s">
        <v>48</v>
      </c>
      <c r="AG7630">
        <v>2015</v>
      </c>
      <c r="AH7630">
        <f>COUNTBLANK(datos[[#This Row],[Row ID]:[Year sales]])</f>
        <v>0</v>
      </c>
    </row>
    <row r="7631" spans="1:34" x14ac:dyDescent="0.3">
      <c r="A7631">
        <v>7630</v>
      </c>
      <c r="B7631" t="s">
        <v>9599</v>
      </c>
      <c r="C7631" s="4">
        <v>41728</v>
      </c>
      <c r="D7631" s="4">
        <v>41730</v>
      </c>
      <c r="E7631" t="s">
        <v>208</v>
      </c>
      <c r="F7631" t="s">
        <v>784</v>
      </c>
      <c r="G7631" t="s">
        <v>785</v>
      </c>
      <c r="H7631" t="s">
        <v>122</v>
      </c>
      <c r="I7631" t="s">
        <v>38</v>
      </c>
      <c r="J7631" t="s">
        <v>3179</v>
      </c>
      <c r="K7631" t="s">
        <v>124</v>
      </c>
      <c r="L7631">
        <v>78521</v>
      </c>
      <c r="M7631" t="s">
        <v>125</v>
      </c>
      <c r="N7631" t="s">
        <v>2182</v>
      </c>
      <c r="O7631" t="s">
        <v>62</v>
      </c>
      <c r="P7631" t="s">
        <v>193</v>
      </c>
      <c r="Q7631" t="s">
        <v>2183</v>
      </c>
      <c r="R7631" s="1">
        <v>335.72</v>
      </c>
      <c r="S7631">
        <v>5</v>
      </c>
      <c r="T7631">
        <f t="shared" si="119"/>
        <v>19</v>
      </c>
      <c r="U7631" t="s">
        <v>75</v>
      </c>
      <c r="V7631">
        <v>0.2</v>
      </c>
      <c r="W7631">
        <v>67.144000000000005</v>
      </c>
      <c r="X7631" s="1">
        <v>-67.144000000000005</v>
      </c>
      <c r="Y7631" s="1">
        <v>402.86400000000003</v>
      </c>
      <c r="Z7631" t="s">
        <v>47</v>
      </c>
      <c r="AA7631" s="2">
        <v>113.30549999999999</v>
      </c>
      <c r="AB7631" s="3">
        <v>0.33749999999999997</v>
      </c>
      <c r="AC7631" s="1">
        <v>-155.2705</v>
      </c>
      <c r="AD7631">
        <v>2</v>
      </c>
      <c r="AE7631">
        <v>2</v>
      </c>
      <c r="AF7631" t="s">
        <v>48</v>
      </c>
      <c r="AG7631">
        <v>2014</v>
      </c>
      <c r="AH7631">
        <f>COUNTBLANK(datos[[#This Row],[Row ID]:[Year sales]])</f>
        <v>0</v>
      </c>
    </row>
    <row r="7632" spans="1:34" x14ac:dyDescent="0.3">
      <c r="A7632">
        <v>7631</v>
      </c>
      <c r="B7632" t="s">
        <v>9599</v>
      </c>
      <c r="C7632" s="4">
        <v>41728</v>
      </c>
      <c r="D7632" s="4">
        <v>41730</v>
      </c>
      <c r="E7632" t="s">
        <v>208</v>
      </c>
      <c r="F7632" t="s">
        <v>784</v>
      </c>
      <c r="G7632" t="s">
        <v>785</v>
      </c>
      <c r="H7632" t="s">
        <v>122</v>
      </c>
      <c r="I7632" t="s">
        <v>38</v>
      </c>
      <c r="J7632" t="s">
        <v>3179</v>
      </c>
      <c r="K7632" t="s">
        <v>124</v>
      </c>
      <c r="L7632">
        <v>78521</v>
      </c>
      <c r="M7632" t="s">
        <v>125</v>
      </c>
      <c r="N7632" t="s">
        <v>3230</v>
      </c>
      <c r="O7632" t="s">
        <v>90</v>
      </c>
      <c r="P7632" t="s">
        <v>91</v>
      </c>
      <c r="Q7632" t="s">
        <v>3231</v>
      </c>
      <c r="R7632" s="1">
        <v>251.94399999999999</v>
      </c>
      <c r="S7632">
        <v>7</v>
      </c>
      <c r="T7632">
        <f t="shared" si="119"/>
        <v>19</v>
      </c>
      <c r="U7632" t="s">
        <v>75</v>
      </c>
      <c r="V7632">
        <v>0.2</v>
      </c>
      <c r="W7632">
        <v>50.388800000000003</v>
      </c>
      <c r="X7632" s="1">
        <v>-50.388800000000003</v>
      </c>
      <c r="Y7632" s="1">
        <v>302.33280000000002</v>
      </c>
      <c r="Z7632" t="s">
        <v>47</v>
      </c>
      <c r="AA7632" s="2">
        <v>88.180400000000006</v>
      </c>
      <c r="AB7632" s="3">
        <v>0.35000000000000003</v>
      </c>
      <c r="AC7632" s="1">
        <v>-113.37479999999999</v>
      </c>
      <c r="AD7632">
        <v>2</v>
      </c>
      <c r="AE7632">
        <v>2</v>
      </c>
      <c r="AF7632" t="s">
        <v>48</v>
      </c>
      <c r="AG7632">
        <v>2014</v>
      </c>
      <c r="AH7632">
        <f>COUNTBLANK(datos[[#This Row],[Row ID]:[Year sales]])</f>
        <v>0</v>
      </c>
    </row>
    <row r="7633" spans="1:34" x14ac:dyDescent="0.3">
      <c r="A7633">
        <v>7632</v>
      </c>
      <c r="B7633" t="s">
        <v>9599</v>
      </c>
      <c r="C7633" s="4">
        <v>41728</v>
      </c>
      <c r="D7633" s="4">
        <v>41730</v>
      </c>
      <c r="E7633" t="s">
        <v>208</v>
      </c>
      <c r="F7633" t="s">
        <v>784</v>
      </c>
      <c r="G7633" t="s">
        <v>785</v>
      </c>
      <c r="H7633" t="s">
        <v>122</v>
      </c>
      <c r="I7633" t="s">
        <v>38</v>
      </c>
      <c r="J7633" t="s">
        <v>3179</v>
      </c>
      <c r="K7633" t="s">
        <v>124</v>
      </c>
      <c r="L7633">
        <v>78521</v>
      </c>
      <c r="M7633" t="s">
        <v>125</v>
      </c>
      <c r="N7633" t="s">
        <v>3129</v>
      </c>
      <c r="O7633" t="s">
        <v>43</v>
      </c>
      <c r="P7633" t="s">
        <v>50</v>
      </c>
      <c r="Q7633" t="s">
        <v>3130</v>
      </c>
      <c r="R7633" s="1">
        <v>127.30200000000001</v>
      </c>
      <c r="S7633">
        <v>7</v>
      </c>
      <c r="T7633">
        <f t="shared" si="119"/>
        <v>44</v>
      </c>
      <c r="U7633" t="s">
        <v>75</v>
      </c>
      <c r="V7633">
        <v>0.3</v>
      </c>
      <c r="W7633">
        <v>38.190600000000003</v>
      </c>
      <c r="X7633" s="1">
        <v>-38.190600000000003</v>
      </c>
      <c r="Y7633" s="1">
        <v>165.49260000000001</v>
      </c>
      <c r="Z7633" t="s">
        <v>99</v>
      </c>
      <c r="AA7633" s="2">
        <v>-9.093</v>
      </c>
      <c r="AB7633" s="3">
        <v>-7.1428571428571425E-2</v>
      </c>
      <c r="AC7633" s="1">
        <v>-98.204400000000007</v>
      </c>
      <c r="AD7633">
        <v>2</v>
      </c>
      <c r="AE7633">
        <v>2</v>
      </c>
      <c r="AF7633" t="s">
        <v>48</v>
      </c>
      <c r="AG7633">
        <v>2014</v>
      </c>
      <c r="AH7633">
        <f>COUNTBLANK(datos[[#This Row],[Row ID]:[Year sales]])</f>
        <v>0</v>
      </c>
    </row>
    <row r="7634" spans="1:34" x14ac:dyDescent="0.3">
      <c r="A7634">
        <v>7633</v>
      </c>
      <c r="B7634" t="s">
        <v>9600</v>
      </c>
      <c r="C7634" s="4">
        <v>43098</v>
      </c>
      <c r="D7634" s="4">
        <v>43101</v>
      </c>
      <c r="E7634" t="s">
        <v>34</v>
      </c>
      <c r="F7634" t="s">
        <v>2911</v>
      </c>
      <c r="G7634" t="s">
        <v>2912</v>
      </c>
      <c r="H7634" t="s">
        <v>37</v>
      </c>
      <c r="I7634" t="s">
        <v>38</v>
      </c>
      <c r="J7634" t="s">
        <v>1497</v>
      </c>
      <c r="K7634" t="s">
        <v>40</v>
      </c>
      <c r="L7634">
        <v>40214</v>
      </c>
      <c r="M7634" t="s">
        <v>41</v>
      </c>
      <c r="N7634" t="s">
        <v>1186</v>
      </c>
      <c r="O7634" t="s">
        <v>43</v>
      </c>
      <c r="P7634" t="s">
        <v>50</v>
      </c>
      <c r="Q7634" t="s">
        <v>1187</v>
      </c>
      <c r="R7634" s="1">
        <v>1207.8399999999999</v>
      </c>
      <c r="S7634">
        <v>8</v>
      </c>
      <c r="T7634">
        <f t="shared" si="119"/>
        <v>37</v>
      </c>
      <c r="U7634" t="s">
        <v>75</v>
      </c>
      <c r="V7634">
        <v>0</v>
      </c>
      <c r="W7634">
        <v>0</v>
      </c>
      <c r="X7634" s="1">
        <v>0</v>
      </c>
      <c r="Y7634" s="1">
        <v>1207.8399999999999</v>
      </c>
      <c r="Z7634" t="s">
        <v>53</v>
      </c>
      <c r="AA7634" s="2">
        <v>314.03840000000002</v>
      </c>
      <c r="AB7634" s="3">
        <v>0.26000000000000006</v>
      </c>
      <c r="AC7634" s="1">
        <v>-893.80160000000001</v>
      </c>
      <c r="AD7634">
        <v>3</v>
      </c>
      <c r="AE7634">
        <v>3</v>
      </c>
      <c r="AF7634" t="s">
        <v>48</v>
      </c>
      <c r="AG7634">
        <v>2017</v>
      </c>
      <c r="AH7634">
        <f>COUNTBLANK(datos[[#This Row],[Row ID]:[Year sales]])</f>
        <v>0</v>
      </c>
    </row>
    <row r="7635" spans="1:34" x14ac:dyDescent="0.3">
      <c r="A7635">
        <v>7634</v>
      </c>
      <c r="B7635" t="s">
        <v>9600</v>
      </c>
      <c r="C7635" s="4">
        <v>43098</v>
      </c>
      <c r="D7635" s="4">
        <v>43101</v>
      </c>
      <c r="E7635" t="s">
        <v>34</v>
      </c>
      <c r="F7635" t="s">
        <v>2911</v>
      </c>
      <c r="G7635" t="s">
        <v>2912</v>
      </c>
      <c r="H7635" t="s">
        <v>37</v>
      </c>
      <c r="I7635" t="s">
        <v>38</v>
      </c>
      <c r="J7635" t="s">
        <v>1497</v>
      </c>
      <c r="K7635" t="s">
        <v>40</v>
      </c>
      <c r="L7635">
        <v>40214</v>
      </c>
      <c r="M7635" t="s">
        <v>41</v>
      </c>
      <c r="N7635" t="s">
        <v>4395</v>
      </c>
      <c r="O7635" t="s">
        <v>62</v>
      </c>
      <c r="P7635" t="s">
        <v>94</v>
      </c>
      <c r="Q7635" t="s">
        <v>4396</v>
      </c>
      <c r="R7635" s="1">
        <v>12.53</v>
      </c>
      <c r="S7635">
        <v>1</v>
      </c>
      <c r="T7635">
        <f t="shared" si="119"/>
        <v>12</v>
      </c>
      <c r="U7635" t="s">
        <v>46</v>
      </c>
      <c r="V7635">
        <v>0</v>
      </c>
      <c r="W7635">
        <v>0</v>
      </c>
      <c r="X7635" s="1">
        <v>0</v>
      </c>
      <c r="Y7635" s="1">
        <v>12.53</v>
      </c>
      <c r="Z7635" t="s">
        <v>65</v>
      </c>
      <c r="AA7635" s="2">
        <v>5.8891</v>
      </c>
      <c r="AB7635" s="3">
        <v>0.47000000000000003</v>
      </c>
      <c r="AC7635" s="1">
        <v>-6.6409000000000002</v>
      </c>
      <c r="AD7635">
        <v>3</v>
      </c>
      <c r="AE7635">
        <v>3</v>
      </c>
      <c r="AF7635" t="s">
        <v>48</v>
      </c>
      <c r="AG7635">
        <v>2017</v>
      </c>
      <c r="AH7635">
        <f>COUNTBLANK(datos[[#This Row],[Row ID]:[Year sales]])</f>
        <v>0</v>
      </c>
    </row>
    <row r="7636" spans="1:34" x14ac:dyDescent="0.3">
      <c r="A7636">
        <v>7635</v>
      </c>
      <c r="B7636" t="s">
        <v>9600</v>
      </c>
      <c r="C7636" s="4">
        <v>43098</v>
      </c>
      <c r="D7636" s="4">
        <v>43101</v>
      </c>
      <c r="E7636" t="s">
        <v>34</v>
      </c>
      <c r="F7636" t="s">
        <v>2911</v>
      </c>
      <c r="G7636" t="s">
        <v>2912</v>
      </c>
      <c r="H7636" t="s">
        <v>37</v>
      </c>
      <c r="I7636" t="s">
        <v>38</v>
      </c>
      <c r="J7636" t="s">
        <v>1497</v>
      </c>
      <c r="K7636" t="s">
        <v>40</v>
      </c>
      <c r="L7636">
        <v>40214</v>
      </c>
      <c r="M7636" t="s">
        <v>41</v>
      </c>
      <c r="N7636" t="s">
        <v>5123</v>
      </c>
      <c r="O7636" t="s">
        <v>62</v>
      </c>
      <c r="P7636" t="s">
        <v>86</v>
      </c>
      <c r="Q7636" t="s">
        <v>5124</v>
      </c>
      <c r="R7636" s="1">
        <v>34.58</v>
      </c>
      <c r="S7636">
        <v>1</v>
      </c>
      <c r="T7636">
        <f t="shared" si="119"/>
        <v>4</v>
      </c>
      <c r="U7636" t="s">
        <v>46</v>
      </c>
      <c r="V7636">
        <v>0</v>
      </c>
      <c r="W7636">
        <v>0</v>
      </c>
      <c r="X7636" s="1">
        <v>0</v>
      </c>
      <c r="Y7636" s="1">
        <v>34.58</v>
      </c>
      <c r="Z7636" t="s">
        <v>65</v>
      </c>
      <c r="AA7636" s="2">
        <v>10.0282</v>
      </c>
      <c r="AB7636" s="3">
        <v>0.29000000000000004</v>
      </c>
      <c r="AC7636" s="1">
        <v>-24.5518</v>
      </c>
      <c r="AD7636">
        <v>3</v>
      </c>
      <c r="AE7636">
        <v>3</v>
      </c>
      <c r="AF7636" t="s">
        <v>48</v>
      </c>
      <c r="AG7636">
        <v>2017</v>
      </c>
      <c r="AH7636">
        <f>COUNTBLANK(datos[[#This Row],[Row ID]:[Year sales]])</f>
        <v>0</v>
      </c>
    </row>
    <row r="7637" spans="1:34" x14ac:dyDescent="0.3">
      <c r="A7637">
        <v>7636</v>
      </c>
      <c r="B7637" t="s">
        <v>9600</v>
      </c>
      <c r="C7637" s="4">
        <v>43098</v>
      </c>
      <c r="D7637" s="4">
        <v>43101</v>
      </c>
      <c r="E7637" t="s">
        <v>34</v>
      </c>
      <c r="F7637" t="s">
        <v>2911</v>
      </c>
      <c r="G7637" t="s">
        <v>2912</v>
      </c>
      <c r="H7637" t="s">
        <v>37</v>
      </c>
      <c r="I7637" t="s">
        <v>38</v>
      </c>
      <c r="J7637" t="s">
        <v>1497</v>
      </c>
      <c r="K7637" t="s">
        <v>40</v>
      </c>
      <c r="L7637">
        <v>40214</v>
      </c>
      <c r="M7637" t="s">
        <v>41</v>
      </c>
      <c r="N7637" t="s">
        <v>6385</v>
      </c>
      <c r="O7637" t="s">
        <v>43</v>
      </c>
      <c r="P7637" t="s">
        <v>50</v>
      </c>
      <c r="Q7637" t="s">
        <v>6386</v>
      </c>
      <c r="R7637" s="1">
        <v>300.98</v>
      </c>
      <c r="S7637">
        <v>1</v>
      </c>
      <c r="T7637">
        <f t="shared" si="119"/>
        <v>26</v>
      </c>
      <c r="U7637" t="s">
        <v>46</v>
      </c>
      <c r="V7637">
        <v>0</v>
      </c>
      <c r="W7637">
        <v>0</v>
      </c>
      <c r="X7637" s="1">
        <v>0</v>
      </c>
      <c r="Y7637" s="1">
        <v>300.98</v>
      </c>
      <c r="Z7637" t="s">
        <v>47</v>
      </c>
      <c r="AA7637" s="2">
        <v>87.284199999999998</v>
      </c>
      <c r="AB7637" s="3">
        <v>0.28999999999999998</v>
      </c>
      <c r="AC7637" s="1">
        <v>-213.69579999999999</v>
      </c>
      <c r="AD7637">
        <v>3</v>
      </c>
      <c r="AE7637">
        <v>3</v>
      </c>
      <c r="AF7637" t="s">
        <v>48</v>
      </c>
      <c r="AG7637">
        <v>2017</v>
      </c>
      <c r="AH7637">
        <f>COUNTBLANK(datos[[#This Row],[Row ID]:[Year sales]])</f>
        <v>0</v>
      </c>
    </row>
    <row r="7638" spans="1:34" x14ac:dyDescent="0.3">
      <c r="A7638">
        <v>7637</v>
      </c>
      <c r="B7638" t="s">
        <v>9600</v>
      </c>
      <c r="C7638" s="4">
        <v>43098</v>
      </c>
      <c r="D7638" s="4">
        <v>43101</v>
      </c>
      <c r="E7638" t="s">
        <v>34</v>
      </c>
      <c r="F7638" t="s">
        <v>2911</v>
      </c>
      <c r="G7638" t="s">
        <v>2912</v>
      </c>
      <c r="H7638" t="s">
        <v>37</v>
      </c>
      <c r="I7638" t="s">
        <v>38</v>
      </c>
      <c r="J7638" t="s">
        <v>1497</v>
      </c>
      <c r="K7638" t="s">
        <v>40</v>
      </c>
      <c r="L7638">
        <v>40214</v>
      </c>
      <c r="M7638" t="s">
        <v>41</v>
      </c>
      <c r="N7638" t="s">
        <v>3403</v>
      </c>
      <c r="O7638" t="s">
        <v>43</v>
      </c>
      <c r="P7638" t="s">
        <v>50</v>
      </c>
      <c r="Q7638" t="s">
        <v>3404</v>
      </c>
      <c r="R7638" s="1">
        <v>258.75</v>
      </c>
      <c r="S7638">
        <v>3</v>
      </c>
      <c r="T7638">
        <f t="shared" si="119"/>
        <v>34</v>
      </c>
      <c r="U7638" t="s">
        <v>52</v>
      </c>
      <c r="V7638">
        <v>0</v>
      </c>
      <c r="W7638">
        <v>0</v>
      </c>
      <c r="X7638" s="1">
        <v>0</v>
      </c>
      <c r="Y7638" s="1">
        <v>258.75</v>
      </c>
      <c r="Z7638" t="s">
        <v>47</v>
      </c>
      <c r="AA7638" s="2">
        <v>77.625</v>
      </c>
      <c r="AB7638" s="3">
        <v>0.3</v>
      </c>
      <c r="AC7638" s="1">
        <v>-181.125</v>
      </c>
      <c r="AD7638">
        <v>3</v>
      </c>
      <c r="AE7638">
        <v>3</v>
      </c>
      <c r="AF7638" t="s">
        <v>48</v>
      </c>
      <c r="AG7638">
        <v>2017</v>
      </c>
      <c r="AH7638">
        <f>COUNTBLANK(datos[[#This Row],[Row ID]:[Year sales]])</f>
        <v>0</v>
      </c>
    </row>
    <row r="7639" spans="1:34" x14ac:dyDescent="0.3">
      <c r="A7639">
        <v>7638</v>
      </c>
      <c r="B7639" t="s">
        <v>9601</v>
      </c>
      <c r="C7639" s="4">
        <v>42796</v>
      </c>
      <c r="D7639" s="4">
        <v>42802</v>
      </c>
      <c r="E7639" t="s">
        <v>67</v>
      </c>
      <c r="F7639" t="s">
        <v>5196</v>
      </c>
      <c r="G7639" t="s">
        <v>5197</v>
      </c>
      <c r="H7639" t="s">
        <v>57</v>
      </c>
      <c r="I7639" t="s">
        <v>38</v>
      </c>
      <c r="J7639" t="s">
        <v>627</v>
      </c>
      <c r="K7639" t="s">
        <v>265</v>
      </c>
      <c r="L7639">
        <v>19711</v>
      </c>
      <c r="M7639" t="s">
        <v>168</v>
      </c>
      <c r="N7639" t="s">
        <v>6408</v>
      </c>
      <c r="O7639" t="s">
        <v>62</v>
      </c>
      <c r="P7639" t="s">
        <v>86</v>
      </c>
      <c r="Q7639" t="s">
        <v>6409</v>
      </c>
      <c r="R7639" s="1">
        <v>59.52</v>
      </c>
      <c r="S7639">
        <v>3</v>
      </c>
      <c r="T7639">
        <f t="shared" si="119"/>
        <v>25</v>
      </c>
      <c r="U7639" t="s">
        <v>52</v>
      </c>
      <c r="V7639">
        <v>0</v>
      </c>
      <c r="W7639">
        <v>0</v>
      </c>
      <c r="X7639" s="1">
        <v>0</v>
      </c>
      <c r="Y7639" s="1">
        <v>59.52</v>
      </c>
      <c r="Z7639" t="s">
        <v>99</v>
      </c>
      <c r="AA7639" s="2">
        <v>15.475199999999999</v>
      </c>
      <c r="AB7639" s="3">
        <v>0.25999999999999995</v>
      </c>
      <c r="AC7639" s="1">
        <v>-44.044800000000002</v>
      </c>
      <c r="AD7639">
        <v>6</v>
      </c>
      <c r="AE7639">
        <v>6</v>
      </c>
      <c r="AF7639" t="s">
        <v>48</v>
      </c>
      <c r="AG7639">
        <v>2017</v>
      </c>
      <c r="AH7639">
        <f>COUNTBLANK(datos[[#This Row],[Row ID]:[Year sales]])</f>
        <v>0</v>
      </c>
    </row>
    <row r="7640" spans="1:34" x14ac:dyDescent="0.3">
      <c r="A7640">
        <v>7639</v>
      </c>
      <c r="B7640" t="s">
        <v>9601</v>
      </c>
      <c r="C7640" s="4">
        <v>42796</v>
      </c>
      <c r="D7640" s="4">
        <v>42802</v>
      </c>
      <c r="E7640" t="s">
        <v>67</v>
      </c>
      <c r="F7640" t="s">
        <v>5196</v>
      </c>
      <c r="G7640" t="s">
        <v>5197</v>
      </c>
      <c r="H7640" t="s">
        <v>57</v>
      </c>
      <c r="I7640" t="s">
        <v>38</v>
      </c>
      <c r="J7640" t="s">
        <v>627</v>
      </c>
      <c r="K7640" t="s">
        <v>265</v>
      </c>
      <c r="L7640">
        <v>19711</v>
      </c>
      <c r="M7640" t="s">
        <v>168</v>
      </c>
      <c r="N7640" t="s">
        <v>6131</v>
      </c>
      <c r="O7640" t="s">
        <v>62</v>
      </c>
      <c r="P7640" t="s">
        <v>193</v>
      </c>
      <c r="Q7640" t="s">
        <v>691</v>
      </c>
      <c r="R7640" s="1">
        <v>57.96</v>
      </c>
      <c r="S7640">
        <v>7</v>
      </c>
      <c r="T7640">
        <f t="shared" si="119"/>
        <v>170</v>
      </c>
      <c r="U7640" t="s">
        <v>75</v>
      </c>
      <c r="V7640">
        <v>0</v>
      </c>
      <c r="W7640">
        <v>0</v>
      </c>
      <c r="X7640" s="1">
        <v>0</v>
      </c>
      <c r="Y7640" s="1">
        <v>57.96</v>
      </c>
      <c r="Z7640" t="s">
        <v>99</v>
      </c>
      <c r="AA7640" s="2">
        <v>27.241199999999999</v>
      </c>
      <c r="AB7640" s="3">
        <v>0.47</v>
      </c>
      <c r="AC7640" s="1">
        <v>-30.718800000000002</v>
      </c>
      <c r="AD7640">
        <v>6</v>
      </c>
      <c r="AE7640">
        <v>6</v>
      </c>
      <c r="AF7640" t="s">
        <v>48</v>
      </c>
      <c r="AG7640">
        <v>2017</v>
      </c>
      <c r="AH7640">
        <f>COUNTBLANK(datos[[#This Row],[Row ID]:[Year sales]])</f>
        <v>0</v>
      </c>
    </row>
    <row r="7641" spans="1:34" x14ac:dyDescent="0.3">
      <c r="A7641">
        <v>7640</v>
      </c>
      <c r="B7641" t="s">
        <v>9601</v>
      </c>
      <c r="C7641" s="4">
        <v>42796</v>
      </c>
      <c r="D7641" s="4">
        <v>42802</v>
      </c>
      <c r="E7641" t="s">
        <v>67</v>
      </c>
      <c r="F7641" t="s">
        <v>5196</v>
      </c>
      <c r="G7641" t="s">
        <v>5197</v>
      </c>
      <c r="H7641" t="s">
        <v>57</v>
      </c>
      <c r="I7641" t="s">
        <v>38</v>
      </c>
      <c r="J7641" t="s">
        <v>627</v>
      </c>
      <c r="K7641" t="s">
        <v>265</v>
      </c>
      <c r="L7641">
        <v>19711</v>
      </c>
      <c r="M7641" t="s">
        <v>168</v>
      </c>
      <c r="N7641" t="s">
        <v>6341</v>
      </c>
      <c r="O7641" t="s">
        <v>43</v>
      </c>
      <c r="P7641" t="s">
        <v>44</v>
      </c>
      <c r="Q7641" t="s">
        <v>6342</v>
      </c>
      <c r="R7641" s="1">
        <v>441.96</v>
      </c>
      <c r="S7641">
        <v>2</v>
      </c>
      <c r="T7641">
        <f t="shared" si="119"/>
        <v>4</v>
      </c>
      <c r="U7641" t="s">
        <v>46</v>
      </c>
      <c r="V7641">
        <v>0</v>
      </c>
      <c r="W7641">
        <v>0</v>
      </c>
      <c r="X7641" s="1">
        <v>0</v>
      </c>
      <c r="Y7641" s="1">
        <v>441.96</v>
      </c>
      <c r="Z7641" t="s">
        <v>47</v>
      </c>
      <c r="AA7641" s="2">
        <v>101.6508</v>
      </c>
      <c r="AB7641" s="3">
        <v>0.23</v>
      </c>
      <c r="AC7641" s="1">
        <v>-340.30919999999998</v>
      </c>
      <c r="AD7641">
        <v>6</v>
      </c>
      <c r="AE7641">
        <v>6</v>
      </c>
      <c r="AF7641" t="s">
        <v>48</v>
      </c>
      <c r="AG7641">
        <v>2017</v>
      </c>
      <c r="AH7641">
        <f>COUNTBLANK(datos[[#This Row],[Row ID]:[Year sales]])</f>
        <v>0</v>
      </c>
    </row>
    <row r="7642" spans="1:34" x14ac:dyDescent="0.3">
      <c r="A7642">
        <v>7641</v>
      </c>
      <c r="B7642" t="s">
        <v>9601</v>
      </c>
      <c r="C7642" s="4">
        <v>42796</v>
      </c>
      <c r="D7642" s="4">
        <v>42802</v>
      </c>
      <c r="E7642" t="s">
        <v>67</v>
      </c>
      <c r="F7642" t="s">
        <v>5196</v>
      </c>
      <c r="G7642" t="s">
        <v>5197</v>
      </c>
      <c r="H7642" t="s">
        <v>57</v>
      </c>
      <c r="I7642" t="s">
        <v>38</v>
      </c>
      <c r="J7642" t="s">
        <v>627</v>
      </c>
      <c r="K7642" t="s">
        <v>265</v>
      </c>
      <c r="L7642">
        <v>19711</v>
      </c>
      <c r="M7642" t="s">
        <v>168</v>
      </c>
      <c r="N7642" t="s">
        <v>7950</v>
      </c>
      <c r="O7642" t="s">
        <v>62</v>
      </c>
      <c r="P7642" t="s">
        <v>110</v>
      </c>
      <c r="Q7642" t="s">
        <v>206</v>
      </c>
      <c r="R7642" s="1">
        <v>68.040000000000006</v>
      </c>
      <c r="S7642">
        <v>6</v>
      </c>
      <c r="T7642">
        <f t="shared" si="119"/>
        <v>150</v>
      </c>
      <c r="U7642" t="s">
        <v>75</v>
      </c>
      <c r="V7642">
        <v>0</v>
      </c>
      <c r="W7642">
        <v>0</v>
      </c>
      <c r="X7642" s="1">
        <v>0</v>
      </c>
      <c r="Y7642" s="1">
        <v>68.040000000000006</v>
      </c>
      <c r="Z7642" t="s">
        <v>99</v>
      </c>
      <c r="AA7642" s="2">
        <v>33.339599999999997</v>
      </c>
      <c r="AB7642" s="3">
        <v>0.48999999999999994</v>
      </c>
      <c r="AC7642" s="1">
        <v>-34.700400000000002</v>
      </c>
      <c r="AD7642">
        <v>6</v>
      </c>
      <c r="AE7642">
        <v>6</v>
      </c>
      <c r="AF7642" t="s">
        <v>48</v>
      </c>
      <c r="AG7642">
        <v>2017</v>
      </c>
      <c r="AH7642">
        <f>COUNTBLANK(datos[[#This Row],[Row ID]:[Year sales]])</f>
        <v>0</v>
      </c>
    </row>
    <row r="7643" spans="1:34" x14ac:dyDescent="0.3">
      <c r="A7643">
        <v>7642</v>
      </c>
      <c r="B7643" t="s">
        <v>9602</v>
      </c>
      <c r="C7643" s="4">
        <v>42649</v>
      </c>
      <c r="D7643" s="4">
        <v>42650</v>
      </c>
      <c r="E7643" t="s">
        <v>208</v>
      </c>
      <c r="F7643" t="s">
        <v>6507</v>
      </c>
      <c r="G7643" t="s">
        <v>6508</v>
      </c>
      <c r="H7643" t="s">
        <v>122</v>
      </c>
      <c r="I7643" t="s">
        <v>38</v>
      </c>
      <c r="J7643" t="s">
        <v>3623</v>
      </c>
      <c r="K7643" t="s">
        <v>477</v>
      </c>
      <c r="L7643">
        <v>81001</v>
      </c>
      <c r="M7643" t="s">
        <v>60</v>
      </c>
      <c r="N7643" t="s">
        <v>9603</v>
      </c>
      <c r="O7643" t="s">
        <v>90</v>
      </c>
      <c r="P7643" t="s">
        <v>704</v>
      </c>
      <c r="Q7643" t="s">
        <v>9604</v>
      </c>
      <c r="R7643" s="1">
        <v>703.71</v>
      </c>
      <c r="S7643">
        <v>6</v>
      </c>
      <c r="T7643">
        <f t="shared" si="119"/>
        <v>6</v>
      </c>
      <c r="U7643" t="s">
        <v>75</v>
      </c>
      <c r="V7643">
        <v>0.7</v>
      </c>
      <c r="W7643">
        <v>492.59699999999998</v>
      </c>
      <c r="X7643" s="1">
        <v>-492.59699999999998</v>
      </c>
      <c r="Y7643" s="1">
        <v>1196.307</v>
      </c>
      <c r="Z7643" t="s">
        <v>53</v>
      </c>
      <c r="AA7643" s="2">
        <v>-938.28</v>
      </c>
      <c r="AB7643" s="3">
        <v>-1.3333333333333333</v>
      </c>
      <c r="AC7643" s="1">
        <v>-1149.393</v>
      </c>
      <c r="AD7643">
        <v>1</v>
      </c>
      <c r="AE7643">
        <v>1</v>
      </c>
      <c r="AF7643" t="s">
        <v>48</v>
      </c>
      <c r="AG7643">
        <v>2016</v>
      </c>
      <c r="AH7643">
        <f>COUNTBLANK(datos[[#This Row],[Row ID]:[Year sales]])</f>
        <v>0</v>
      </c>
    </row>
    <row r="7644" spans="1:34" x14ac:dyDescent="0.3">
      <c r="A7644">
        <v>7643</v>
      </c>
      <c r="B7644" t="s">
        <v>9602</v>
      </c>
      <c r="C7644" s="4">
        <v>42649</v>
      </c>
      <c r="D7644" s="4">
        <v>42650</v>
      </c>
      <c r="E7644" t="s">
        <v>208</v>
      </c>
      <c r="F7644" t="s">
        <v>6507</v>
      </c>
      <c r="G7644" t="s">
        <v>6508</v>
      </c>
      <c r="H7644" t="s">
        <v>122</v>
      </c>
      <c r="I7644" t="s">
        <v>38</v>
      </c>
      <c r="J7644" t="s">
        <v>3623</v>
      </c>
      <c r="K7644" t="s">
        <v>477</v>
      </c>
      <c r="L7644">
        <v>81001</v>
      </c>
      <c r="M7644" t="s">
        <v>60</v>
      </c>
      <c r="N7644" t="s">
        <v>2071</v>
      </c>
      <c r="O7644" t="s">
        <v>62</v>
      </c>
      <c r="P7644" t="s">
        <v>94</v>
      </c>
      <c r="Q7644" t="s">
        <v>2072</v>
      </c>
      <c r="R7644" s="1">
        <v>17.904</v>
      </c>
      <c r="S7644">
        <v>4</v>
      </c>
      <c r="T7644">
        <f t="shared" si="119"/>
        <v>35</v>
      </c>
      <c r="U7644" t="s">
        <v>52</v>
      </c>
      <c r="V7644">
        <v>0.7</v>
      </c>
      <c r="W7644">
        <v>12.5328</v>
      </c>
      <c r="X7644" s="1">
        <v>-12.5328</v>
      </c>
      <c r="Y7644" s="1">
        <v>30.436799999999998</v>
      </c>
      <c r="Z7644" t="s">
        <v>65</v>
      </c>
      <c r="AA7644" s="2">
        <v>-14.92</v>
      </c>
      <c r="AB7644" s="3">
        <v>-0.83333333333333337</v>
      </c>
      <c r="AC7644" s="1">
        <v>-20.2912</v>
      </c>
      <c r="AD7644">
        <v>1</v>
      </c>
      <c r="AE7644">
        <v>1</v>
      </c>
      <c r="AF7644" t="s">
        <v>48</v>
      </c>
      <c r="AG7644">
        <v>2016</v>
      </c>
      <c r="AH7644">
        <f>COUNTBLANK(datos[[#This Row],[Row ID]:[Year sales]])</f>
        <v>0</v>
      </c>
    </row>
    <row r="7645" spans="1:34" x14ac:dyDescent="0.3">
      <c r="A7645">
        <v>7644</v>
      </c>
      <c r="B7645" t="s">
        <v>9602</v>
      </c>
      <c r="C7645" s="4">
        <v>42649</v>
      </c>
      <c r="D7645" s="4">
        <v>42650</v>
      </c>
      <c r="E7645" t="s">
        <v>208</v>
      </c>
      <c r="F7645" t="s">
        <v>6507</v>
      </c>
      <c r="G7645" t="s">
        <v>6508</v>
      </c>
      <c r="H7645" t="s">
        <v>122</v>
      </c>
      <c r="I7645" t="s">
        <v>38</v>
      </c>
      <c r="J7645" t="s">
        <v>3623</v>
      </c>
      <c r="K7645" t="s">
        <v>477</v>
      </c>
      <c r="L7645">
        <v>81001</v>
      </c>
      <c r="M7645" t="s">
        <v>60</v>
      </c>
      <c r="N7645" t="s">
        <v>4968</v>
      </c>
      <c r="O7645" t="s">
        <v>62</v>
      </c>
      <c r="P7645" t="s">
        <v>94</v>
      </c>
      <c r="Q7645" t="s">
        <v>4969</v>
      </c>
      <c r="R7645" s="1">
        <v>11.976000000000001</v>
      </c>
      <c r="S7645">
        <v>4</v>
      </c>
      <c r="T7645">
        <f t="shared" si="119"/>
        <v>19</v>
      </c>
      <c r="U7645" t="s">
        <v>52</v>
      </c>
      <c r="V7645">
        <v>0.7</v>
      </c>
      <c r="W7645">
        <v>8.3832000000000004</v>
      </c>
      <c r="X7645" s="1">
        <v>-8.3832000000000004</v>
      </c>
      <c r="Y7645" s="1">
        <v>20.359200000000001</v>
      </c>
      <c r="Z7645" t="s">
        <v>65</v>
      </c>
      <c r="AA7645" s="2">
        <v>-9.1815999999999995</v>
      </c>
      <c r="AB7645" s="3">
        <v>-0.76666666666666661</v>
      </c>
      <c r="AC7645" s="1">
        <v>-12.7744</v>
      </c>
      <c r="AD7645">
        <v>1</v>
      </c>
      <c r="AE7645">
        <v>1</v>
      </c>
      <c r="AF7645" t="s">
        <v>48</v>
      </c>
      <c r="AG7645">
        <v>2016</v>
      </c>
      <c r="AH7645">
        <f>COUNTBLANK(datos[[#This Row],[Row ID]:[Year sales]])</f>
        <v>0</v>
      </c>
    </row>
    <row r="7646" spans="1:34" x14ac:dyDescent="0.3">
      <c r="A7646">
        <v>7645</v>
      </c>
      <c r="B7646" t="s">
        <v>9602</v>
      </c>
      <c r="C7646" s="4">
        <v>42649</v>
      </c>
      <c r="D7646" s="4">
        <v>42650</v>
      </c>
      <c r="E7646" t="s">
        <v>208</v>
      </c>
      <c r="F7646" t="s">
        <v>6507</v>
      </c>
      <c r="G7646" t="s">
        <v>6508</v>
      </c>
      <c r="H7646" t="s">
        <v>122</v>
      </c>
      <c r="I7646" t="s">
        <v>38</v>
      </c>
      <c r="J7646" t="s">
        <v>3623</v>
      </c>
      <c r="K7646" t="s">
        <v>477</v>
      </c>
      <c r="L7646">
        <v>81001</v>
      </c>
      <c r="M7646" t="s">
        <v>60</v>
      </c>
      <c r="N7646" t="s">
        <v>7173</v>
      </c>
      <c r="O7646" t="s">
        <v>90</v>
      </c>
      <c r="P7646" t="s">
        <v>181</v>
      </c>
      <c r="Q7646" t="s">
        <v>7174</v>
      </c>
      <c r="R7646" s="1">
        <v>67.959999999999994</v>
      </c>
      <c r="S7646">
        <v>5</v>
      </c>
      <c r="T7646">
        <f t="shared" si="119"/>
        <v>26</v>
      </c>
      <c r="U7646" t="s">
        <v>75</v>
      </c>
      <c r="V7646">
        <v>0.2</v>
      </c>
      <c r="W7646">
        <v>13.591999999999999</v>
      </c>
      <c r="X7646" s="1">
        <v>-13.592000000000001</v>
      </c>
      <c r="Y7646" s="1">
        <v>81.551999999999992</v>
      </c>
      <c r="Z7646" t="s">
        <v>99</v>
      </c>
      <c r="AA7646" s="2">
        <v>0.84950000000000003</v>
      </c>
      <c r="AB7646" s="3">
        <v>1.2500000000000002E-2</v>
      </c>
      <c r="AC7646" s="1">
        <v>-53.518500000000003</v>
      </c>
      <c r="AD7646">
        <v>1</v>
      </c>
      <c r="AE7646">
        <v>1</v>
      </c>
      <c r="AF7646" t="s">
        <v>48</v>
      </c>
      <c r="AG7646">
        <v>2016</v>
      </c>
      <c r="AH7646">
        <f>COUNTBLANK(datos[[#This Row],[Row ID]:[Year sales]])</f>
        <v>0</v>
      </c>
    </row>
    <row r="7647" spans="1:34" x14ac:dyDescent="0.3">
      <c r="A7647">
        <v>7646</v>
      </c>
      <c r="B7647" t="s">
        <v>9605</v>
      </c>
      <c r="C7647" s="4">
        <v>42099</v>
      </c>
      <c r="D7647" s="4">
        <v>42105</v>
      </c>
      <c r="E7647" t="s">
        <v>67</v>
      </c>
      <c r="F7647" t="s">
        <v>6040</v>
      </c>
      <c r="G7647" t="s">
        <v>6041</v>
      </c>
      <c r="H7647" t="s">
        <v>57</v>
      </c>
      <c r="I7647" t="s">
        <v>38</v>
      </c>
      <c r="J7647" t="s">
        <v>58</v>
      </c>
      <c r="K7647" t="s">
        <v>59</v>
      </c>
      <c r="L7647">
        <v>90036</v>
      </c>
      <c r="M7647" t="s">
        <v>60</v>
      </c>
      <c r="N7647" t="s">
        <v>3428</v>
      </c>
      <c r="O7647" t="s">
        <v>43</v>
      </c>
      <c r="P7647" t="s">
        <v>50</v>
      </c>
      <c r="Q7647" t="s">
        <v>3429</v>
      </c>
      <c r="R7647" s="1">
        <v>892.22400000000005</v>
      </c>
      <c r="S7647">
        <v>3</v>
      </c>
      <c r="T7647">
        <f t="shared" si="119"/>
        <v>31</v>
      </c>
      <c r="U7647" t="s">
        <v>52</v>
      </c>
      <c r="V7647">
        <v>0.2</v>
      </c>
      <c r="W7647">
        <v>178.44480000000001</v>
      </c>
      <c r="X7647" s="1">
        <v>-178.44479999999999</v>
      </c>
      <c r="Y7647" s="1">
        <v>1070.6688000000001</v>
      </c>
      <c r="Z7647" t="s">
        <v>53</v>
      </c>
      <c r="AA7647" s="2">
        <v>89.222399999999993</v>
      </c>
      <c r="AB7647" s="3">
        <v>9.9999999999999992E-2</v>
      </c>
      <c r="AC7647" s="1">
        <v>-624.55679999999995</v>
      </c>
      <c r="AD7647">
        <v>6</v>
      </c>
      <c r="AE7647">
        <v>6</v>
      </c>
      <c r="AF7647" t="s">
        <v>48</v>
      </c>
      <c r="AG7647">
        <v>2015</v>
      </c>
      <c r="AH7647">
        <f>COUNTBLANK(datos[[#This Row],[Row ID]:[Year sales]])</f>
        <v>0</v>
      </c>
    </row>
    <row r="7648" spans="1:34" x14ac:dyDescent="0.3">
      <c r="A7648">
        <v>7647</v>
      </c>
      <c r="B7648" t="s">
        <v>9606</v>
      </c>
      <c r="C7648" s="4">
        <v>41891</v>
      </c>
      <c r="D7648" s="4">
        <v>41895</v>
      </c>
      <c r="E7648" t="s">
        <v>67</v>
      </c>
      <c r="F7648" t="s">
        <v>2929</v>
      </c>
      <c r="G7648" t="s">
        <v>2930</v>
      </c>
      <c r="H7648" t="s">
        <v>37</v>
      </c>
      <c r="I7648" t="s">
        <v>38</v>
      </c>
      <c r="J7648" t="s">
        <v>3548</v>
      </c>
      <c r="K7648" t="s">
        <v>108</v>
      </c>
      <c r="L7648">
        <v>27834</v>
      </c>
      <c r="M7648" t="s">
        <v>41</v>
      </c>
      <c r="N7648" t="s">
        <v>8881</v>
      </c>
      <c r="O7648" t="s">
        <v>90</v>
      </c>
      <c r="P7648" t="s">
        <v>704</v>
      </c>
      <c r="Q7648" t="s">
        <v>8882</v>
      </c>
      <c r="R7648" s="1">
        <v>1299.99</v>
      </c>
      <c r="S7648">
        <v>2</v>
      </c>
      <c r="T7648">
        <f t="shared" si="119"/>
        <v>3</v>
      </c>
      <c r="U7648" t="s">
        <v>46</v>
      </c>
      <c r="V7648">
        <v>0.5</v>
      </c>
      <c r="W7648">
        <v>649.995</v>
      </c>
      <c r="X7648" s="1">
        <v>-649.995</v>
      </c>
      <c r="Y7648" s="1">
        <v>1949.9850000000001</v>
      </c>
      <c r="Z7648" t="s">
        <v>53</v>
      </c>
      <c r="AA7648" s="2">
        <v>-571.99559999999997</v>
      </c>
      <c r="AB7648" s="3">
        <v>-0.43999999999999995</v>
      </c>
      <c r="AC7648" s="1">
        <v>-1221.9906000000001</v>
      </c>
      <c r="AD7648">
        <v>4</v>
      </c>
      <c r="AE7648">
        <v>4</v>
      </c>
      <c r="AF7648" t="s">
        <v>48</v>
      </c>
      <c r="AG7648">
        <v>2014</v>
      </c>
      <c r="AH7648">
        <f>COUNTBLANK(datos[[#This Row],[Row ID]:[Year sales]])</f>
        <v>0</v>
      </c>
    </row>
    <row r="7649" spans="1:34" x14ac:dyDescent="0.3">
      <c r="A7649">
        <v>7648</v>
      </c>
      <c r="B7649" t="s">
        <v>9607</v>
      </c>
      <c r="C7649" s="4">
        <v>42444</v>
      </c>
      <c r="D7649" s="4">
        <v>42445</v>
      </c>
      <c r="E7649" t="s">
        <v>208</v>
      </c>
      <c r="F7649" t="s">
        <v>6779</v>
      </c>
      <c r="G7649" t="s">
        <v>6780</v>
      </c>
      <c r="H7649" t="s">
        <v>57</v>
      </c>
      <c r="I7649" t="s">
        <v>38</v>
      </c>
      <c r="J7649" t="s">
        <v>147</v>
      </c>
      <c r="K7649" t="s">
        <v>59</v>
      </c>
      <c r="L7649">
        <v>94110</v>
      </c>
      <c r="M7649" t="s">
        <v>60</v>
      </c>
      <c r="N7649" t="s">
        <v>3149</v>
      </c>
      <c r="O7649" t="s">
        <v>62</v>
      </c>
      <c r="P7649" t="s">
        <v>94</v>
      </c>
      <c r="Q7649" t="s">
        <v>3150</v>
      </c>
      <c r="R7649" s="1">
        <v>4.5439999999999996</v>
      </c>
      <c r="S7649">
        <v>2</v>
      </c>
      <c r="T7649">
        <f t="shared" si="119"/>
        <v>17</v>
      </c>
      <c r="U7649" t="s">
        <v>46</v>
      </c>
      <c r="V7649">
        <v>0.2</v>
      </c>
      <c r="W7649">
        <v>0.90879999999999994</v>
      </c>
      <c r="X7649" s="1">
        <v>-0.90880000000000005</v>
      </c>
      <c r="Y7649" s="1">
        <v>5.4527999999999999</v>
      </c>
      <c r="Z7649" t="s">
        <v>65</v>
      </c>
      <c r="AA7649" s="2">
        <v>1.6472</v>
      </c>
      <c r="AB7649" s="3">
        <v>0.36250000000000004</v>
      </c>
      <c r="AC7649" s="1">
        <v>-1.988</v>
      </c>
      <c r="AD7649">
        <v>1</v>
      </c>
      <c r="AE7649">
        <v>1</v>
      </c>
      <c r="AF7649" t="s">
        <v>48</v>
      </c>
      <c r="AG7649">
        <v>2016</v>
      </c>
      <c r="AH7649">
        <f>COUNTBLANK(datos[[#This Row],[Row ID]:[Year sales]])</f>
        <v>0</v>
      </c>
    </row>
    <row r="7650" spans="1:34" x14ac:dyDescent="0.3">
      <c r="A7650">
        <v>7649</v>
      </c>
      <c r="B7650" t="s">
        <v>9607</v>
      </c>
      <c r="C7650" s="4">
        <v>42444</v>
      </c>
      <c r="D7650" s="4">
        <v>42445</v>
      </c>
      <c r="E7650" t="s">
        <v>208</v>
      </c>
      <c r="F7650" t="s">
        <v>6779</v>
      </c>
      <c r="G7650" t="s">
        <v>6780</v>
      </c>
      <c r="H7650" t="s">
        <v>57</v>
      </c>
      <c r="I7650" t="s">
        <v>38</v>
      </c>
      <c r="J7650" t="s">
        <v>147</v>
      </c>
      <c r="K7650" t="s">
        <v>59</v>
      </c>
      <c r="L7650">
        <v>94110</v>
      </c>
      <c r="M7650" t="s">
        <v>60</v>
      </c>
      <c r="N7650" t="s">
        <v>3063</v>
      </c>
      <c r="O7650" t="s">
        <v>43</v>
      </c>
      <c r="P7650" t="s">
        <v>50</v>
      </c>
      <c r="Q7650" t="s">
        <v>3064</v>
      </c>
      <c r="R7650" s="1">
        <v>1352.0319999999999</v>
      </c>
      <c r="S7650">
        <v>4</v>
      </c>
      <c r="T7650">
        <f t="shared" si="119"/>
        <v>17</v>
      </c>
      <c r="U7650" t="s">
        <v>52</v>
      </c>
      <c r="V7650">
        <v>0.2</v>
      </c>
      <c r="W7650">
        <v>270.40640000000002</v>
      </c>
      <c r="X7650" s="1">
        <v>-270.40640000000002</v>
      </c>
      <c r="Y7650" s="1">
        <v>1622.4384</v>
      </c>
      <c r="Z7650" t="s">
        <v>53</v>
      </c>
      <c r="AA7650" s="2">
        <v>84.501999999999995</v>
      </c>
      <c r="AB7650" s="3">
        <v>6.25E-2</v>
      </c>
      <c r="AC7650" s="1">
        <v>-997.12360000000001</v>
      </c>
      <c r="AD7650">
        <v>1</v>
      </c>
      <c r="AE7650">
        <v>1</v>
      </c>
      <c r="AF7650" t="s">
        <v>48</v>
      </c>
      <c r="AG7650">
        <v>2016</v>
      </c>
      <c r="AH7650">
        <f>COUNTBLANK(datos[[#This Row],[Row ID]:[Year sales]])</f>
        <v>0</v>
      </c>
    </row>
    <row r="7651" spans="1:34" x14ac:dyDescent="0.3">
      <c r="A7651">
        <v>7650</v>
      </c>
      <c r="B7651" t="s">
        <v>9608</v>
      </c>
      <c r="C7651" s="4">
        <v>42365</v>
      </c>
      <c r="D7651" s="4">
        <v>42369</v>
      </c>
      <c r="E7651" t="s">
        <v>67</v>
      </c>
      <c r="F7651" t="s">
        <v>931</v>
      </c>
      <c r="G7651" t="s">
        <v>932</v>
      </c>
      <c r="H7651" t="s">
        <v>57</v>
      </c>
      <c r="I7651" t="s">
        <v>38</v>
      </c>
      <c r="J7651" t="s">
        <v>5206</v>
      </c>
      <c r="K7651" t="s">
        <v>518</v>
      </c>
      <c r="L7651">
        <v>43302</v>
      </c>
      <c r="M7651" t="s">
        <v>168</v>
      </c>
      <c r="N7651" t="s">
        <v>2906</v>
      </c>
      <c r="O7651" t="s">
        <v>43</v>
      </c>
      <c r="P7651" t="s">
        <v>73</v>
      </c>
      <c r="Q7651" t="s">
        <v>2907</v>
      </c>
      <c r="R7651" s="1">
        <v>1548.99</v>
      </c>
      <c r="S7651">
        <v>9</v>
      </c>
      <c r="T7651">
        <f t="shared" si="119"/>
        <v>25</v>
      </c>
      <c r="U7651" t="s">
        <v>75</v>
      </c>
      <c r="V7651">
        <v>0.4</v>
      </c>
      <c r="W7651">
        <v>619.596</v>
      </c>
      <c r="X7651" s="1">
        <v>-619.596</v>
      </c>
      <c r="Y7651" s="1">
        <v>2168.5860000000002</v>
      </c>
      <c r="Z7651" t="s">
        <v>53</v>
      </c>
      <c r="AA7651" s="2">
        <v>-464.697</v>
      </c>
      <c r="AB7651" s="3">
        <v>-0.3</v>
      </c>
      <c r="AC7651" s="1">
        <v>-1394.0909999999999</v>
      </c>
      <c r="AD7651">
        <v>4</v>
      </c>
      <c r="AE7651">
        <v>4</v>
      </c>
      <c r="AF7651" t="s">
        <v>48</v>
      </c>
      <c r="AG7651">
        <v>2015</v>
      </c>
      <c r="AH7651">
        <f>COUNTBLANK(datos[[#This Row],[Row ID]:[Year sales]])</f>
        <v>0</v>
      </c>
    </row>
    <row r="7652" spans="1:34" x14ac:dyDescent="0.3">
      <c r="A7652">
        <v>7651</v>
      </c>
      <c r="B7652" t="s">
        <v>9608</v>
      </c>
      <c r="C7652" s="4">
        <v>42365</v>
      </c>
      <c r="D7652" s="4">
        <v>42369</v>
      </c>
      <c r="E7652" t="s">
        <v>67</v>
      </c>
      <c r="F7652" t="s">
        <v>931</v>
      </c>
      <c r="G7652" t="s">
        <v>932</v>
      </c>
      <c r="H7652" t="s">
        <v>57</v>
      </c>
      <c r="I7652" t="s">
        <v>38</v>
      </c>
      <c r="J7652" t="s">
        <v>5206</v>
      </c>
      <c r="K7652" t="s">
        <v>518</v>
      </c>
      <c r="L7652">
        <v>43302</v>
      </c>
      <c r="M7652" t="s">
        <v>168</v>
      </c>
      <c r="N7652" t="s">
        <v>6131</v>
      </c>
      <c r="O7652" t="s">
        <v>62</v>
      </c>
      <c r="P7652" t="s">
        <v>193</v>
      </c>
      <c r="Q7652" t="s">
        <v>691</v>
      </c>
      <c r="R7652" s="1">
        <v>19.872</v>
      </c>
      <c r="S7652">
        <v>3</v>
      </c>
      <c r="T7652">
        <f t="shared" si="119"/>
        <v>170</v>
      </c>
      <c r="U7652" t="s">
        <v>52</v>
      </c>
      <c r="V7652">
        <v>0.2</v>
      </c>
      <c r="W7652">
        <v>3.9744000000000002</v>
      </c>
      <c r="X7652" s="1">
        <v>-3.9744000000000002</v>
      </c>
      <c r="Y7652" s="1">
        <v>23.846399999999999</v>
      </c>
      <c r="Z7652" t="s">
        <v>65</v>
      </c>
      <c r="AA7652" s="2">
        <v>6.7068000000000003</v>
      </c>
      <c r="AB7652" s="3">
        <v>0.33750000000000002</v>
      </c>
      <c r="AC7652" s="1">
        <v>-9.1907999999999994</v>
      </c>
      <c r="AD7652">
        <v>4</v>
      </c>
      <c r="AE7652">
        <v>4</v>
      </c>
      <c r="AF7652" t="s">
        <v>48</v>
      </c>
      <c r="AG7652">
        <v>2015</v>
      </c>
      <c r="AH7652">
        <f>COUNTBLANK(datos[[#This Row],[Row ID]:[Year sales]])</f>
        <v>0</v>
      </c>
    </row>
    <row r="7653" spans="1:34" x14ac:dyDescent="0.3">
      <c r="A7653">
        <v>7652</v>
      </c>
      <c r="B7653" t="s">
        <v>9609</v>
      </c>
      <c r="C7653" s="4">
        <v>42954</v>
      </c>
      <c r="D7653" s="4">
        <v>42955</v>
      </c>
      <c r="E7653" t="s">
        <v>208</v>
      </c>
      <c r="F7653" t="s">
        <v>2026</v>
      </c>
      <c r="G7653" t="s">
        <v>2027</v>
      </c>
      <c r="H7653" t="s">
        <v>37</v>
      </c>
      <c r="I7653" t="s">
        <v>38</v>
      </c>
      <c r="J7653" t="s">
        <v>837</v>
      </c>
      <c r="K7653" t="s">
        <v>124</v>
      </c>
      <c r="L7653">
        <v>75081</v>
      </c>
      <c r="M7653" t="s">
        <v>125</v>
      </c>
      <c r="N7653" t="s">
        <v>478</v>
      </c>
      <c r="O7653" t="s">
        <v>90</v>
      </c>
      <c r="P7653" t="s">
        <v>181</v>
      </c>
      <c r="Q7653" t="s">
        <v>479</v>
      </c>
      <c r="R7653" s="1">
        <v>119.44799999999999</v>
      </c>
      <c r="S7653">
        <v>3</v>
      </c>
      <c r="T7653">
        <f t="shared" si="119"/>
        <v>25</v>
      </c>
      <c r="U7653" t="s">
        <v>52</v>
      </c>
      <c r="V7653">
        <v>0.2</v>
      </c>
      <c r="W7653">
        <v>23.889600000000002</v>
      </c>
      <c r="X7653" s="1">
        <v>-23.889600000000002</v>
      </c>
      <c r="Y7653" s="1">
        <v>143.33760000000001</v>
      </c>
      <c r="Z7653" t="s">
        <v>99</v>
      </c>
      <c r="AA7653" s="2">
        <v>-13.437900000000001</v>
      </c>
      <c r="AB7653" s="3">
        <v>-0.11250000000000002</v>
      </c>
      <c r="AC7653" s="1">
        <v>-108.99630000000001</v>
      </c>
      <c r="AD7653">
        <v>1</v>
      </c>
      <c r="AE7653">
        <v>1</v>
      </c>
      <c r="AF7653" t="s">
        <v>48</v>
      </c>
      <c r="AG7653">
        <v>2017</v>
      </c>
      <c r="AH7653">
        <f>COUNTBLANK(datos[[#This Row],[Row ID]:[Year sales]])</f>
        <v>0</v>
      </c>
    </row>
    <row r="7654" spans="1:34" x14ac:dyDescent="0.3">
      <c r="A7654">
        <v>7653</v>
      </c>
      <c r="B7654" t="s">
        <v>9609</v>
      </c>
      <c r="C7654" s="4">
        <v>42954</v>
      </c>
      <c r="D7654" s="4">
        <v>42955</v>
      </c>
      <c r="E7654" t="s">
        <v>208</v>
      </c>
      <c r="F7654" t="s">
        <v>2026</v>
      </c>
      <c r="G7654" t="s">
        <v>2027</v>
      </c>
      <c r="H7654" t="s">
        <v>37</v>
      </c>
      <c r="I7654" t="s">
        <v>38</v>
      </c>
      <c r="J7654" t="s">
        <v>837</v>
      </c>
      <c r="K7654" t="s">
        <v>124</v>
      </c>
      <c r="L7654">
        <v>75081</v>
      </c>
      <c r="M7654" t="s">
        <v>125</v>
      </c>
      <c r="N7654" t="s">
        <v>991</v>
      </c>
      <c r="O7654" t="s">
        <v>62</v>
      </c>
      <c r="P7654" t="s">
        <v>77</v>
      </c>
      <c r="Q7654" t="s">
        <v>992</v>
      </c>
      <c r="R7654" s="1">
        <v>118.16</v>
      </c>
      <c r="S7654">
        <v>2</v>
      </c>
      <c r="T7654">
        <f t="shared" si="119"/>
        <v>13</v>
      </c>
      <c r="U7654" t="s">
        <v>46</v>
      </c>
      <c r="V7654">
        <v>0.2</v>
      </c>
      <c r="W7654">
        <v>23.632000000000001</v>
      </c>
      <c r="X7654" s="1">
        <v>-23.632000000000001</v>
      </c>
      <c r="Y7654" s="1">
        <v>141.792</v>
      </c>
      <c r="Z7654" t="s">
        <v>99</v>
      </c>
      <c r="AA7654" s="2">
        <v>-25.109000000000002</v>
      </c>
      <c r="AB7654" s="3">
        <v>-0.21250000000000002</v>
      </c>
      <c r="AC7654" s="1">
        <v>-119.637</v>
      </c>
      <c r="AD7654">
        <v>1</v>
      </c>
      <c r="AE7654">
        <v>1</v>
      </c>
      <c r="AF7654" t="s">
        <v>48</v>
      </c>
      <c r="AG7654">
        <v>2017</v>
      </c>
      <c r="AH7654">
        <f>COUNTBLANK(datos[[#This Row],[Row ID]:[Year sales]])</f>
        <v>0</v>
      </c>
    </row>
    <row r="7655" spans="1:34" x14ac:dyDescent="0.3">
      <c r="A7655">
        <v>7654</v>
      </c>
      <c r="B7655" t="s">
        <v>9610</v>
      </c>
      <c r="C7655" s="4">
        <v>42085</v>
      </c>
      <c r="D7655" s="4">
        <v>42090</v>
      </c>
      <c r="E7655" t="s">
        <v>67</v>
      </c>
      <c r="F7655" t="s">
        <v>9611</v>
      </c>
      <c r="G7655" t="s">
        <v>9612</v>
      </c>
      <c r="H7655" t="s">
        <v>57</v>
      </c>
      <c r="I7655" t="s">
        <v>38</v>
      </c>
      <c r="J7655" t="s">
        <v>1705</v>
      </c>
      <c r="K7655" t="s">
        <v>378</v>
      </c>
      <c r="L7655">
        <v>35810</v>
      </c>
      <c r="M7655" t="s">
        <v>41</v>
      </c>
      <c r="N7655" t="s">
        <v>7528</v>
      </c>
      <c r="O7655" t="s">
        <v>62</v>
      </c>
      <c r="P7655" t="s">
        <v>86</v>
      </c>
      <c r="Q7655" t="s">
        <v>7529</v>
      </c>
      <c r="R7655" s="1">
        <v>19.559999999999999</v>
      </c>
      <c r="S7655">
        <v>4</v>
      </c>
      <c r="T7655">
        <f t="shared" si="119"/>
        <v>11</v>
      </c>
      <c r="U7655" t="s">
        <v>52</v>
      </c>
      <c r="V7655">
        <v>0</v>
      </c>
      <c r="W7655">
        <v>0</v>
      </c>
      <c r="X7655" s="1">
        <v>0</v>
      </c>
      <c r="Y7655" s="1">
        <v>19.559999999999999</v>
      </c>
      <c r="Z7655" t="s">
        <v>65</v>
      </c>
      <c r="AA7655" s="2">
        <v>5.4767999999999999</v>
      </c>
      <c r="AB7655" s="3">
        <v>0.28000000000000003</v>
      </c>
      <c r="AC7655" s="1">
        <v>-14.0832</v>
      </c>
      <c r="AD7655">
        <v>5</v>
      </c>
      <c r="AE7655">
        <v>5</v>
      </c>
      <c r="AF7655" t="s">
        <v>48</v>
      </c>
      <c r="AG7655">
        <v>2015</v>
      </c>
      <c r="AH7655">
        <f>COUNTBLANK(datos[[#This Row],[Row ID]:[Year sales]])</f>
        <v>0</v>
      </c>
    </row>
    <row r="7656" spans="1:34" x14ac:dyDescent="0.3">
      <c r="A7656">
        <v>7655</v>
      </c>
      <c r="B7656" t="s">
        <v>9613</v>
      </c>
      <c r="C7656" s="4">
        <v>42338</v>
      </c>
      <c r="D7656" s="4">
        <v>42340</v>
      </c>
      <c r="E7656" t="s">
        <v>34</v>
      </c>
      <c r="F7656" t="s">
        <v>5597</v>
      </c>
      <c r="G7656" t="s">
        <v>5598</v>
      </c>
      <c r="H7656" t="s">
        <v>37</v>
      </c>
      <c r="I7656" t="s">
        <v>38</v>
      </c>
      <c r="J7656" t="s">
        <v>1414</v>
      </c>
      <c r="K7656" t="s">
        <v>1415</v>
      </c>
      <c r="L7656">
        <v>89115</v>
      </c>
      <c r="M7656" t="s">
        <v>60</v>
      </c>
      <c r="N7656" t="s">
        <v>7820</v>
      </c>
      <c r="O7656" t="s">
        <v>43</v>
      </c>
      <c r="P7656" t="s">
        <v>83</v>
      </c>
      <c r="Q7656" t="s">
        <v>7821</v>
      </c>
      <c r="R7656" s="1">
        <v>80.959999999999994</v>
      </c>
      <c r="S7656">
        <v>4</v>
      </c>
      <c r="T7656">
        <f t="shared" si="119"/>
        <v>15</v>
      </c>
      <c r="U7656" t="s">
        <v>52</v>
      </c>
      <c r="V7656">
        <v>0</v>
      </c>
      <c r="W7656">
        <v>0</v>
      </c>
      <c r="X7656" s="1">
        <v>0</v>
      </c>
      <c r="Y7656" s="1">
        <v>80.959999999999994</v>
      </c>
      <c r="Z7656" t="s">
        <v>99</v>
      </c>
      <c r="AA7656" s="2">
        <v>29.145600000000002</v>
      </c>
      <c r="AB7656" s="3">
        <v>0.36000000000000004</v>
      </c>
      <c r="AC7656" s="1">
        <v>-51.814399999999999</v>
      </c>
      <c r="AD7656">
        <v>2</v>
      </c>
      <c r="AE7656">
        <v>2</v>
      </c>
      <c r="AF7656" t="s">
        <v>48</v>
      </c>
      <c r="AG7656">
        <v>2015</v>
      </c>
      <c r="AH7656">
        <f>COUNTBLANK(datos[[#This Row],[Row ID]:[Year sales]])</f>
        <v>0</v>
      </c>
    </row>
    <row r="7657" spans="1:34" x14ac:dyDescent="0.3">
      <c r="A7657">
        <v>7656</v>
      </c>
      <c r="B7657" t="s">
        <v>9613</v>
      </c>
      <c r="C7657" s="4">
        <v>42338</v>
      </c>
      <c r="D7657" s="4">
        <v>42340</v>
      </c>
      <c r="E7657" t="s">
        <v>34</v>
      </c>
      <c r="F7657" t="s">
        <v>5597</v>
      </c>
      <c r="G7657" t="s">
        <v>5598</v>
      </c>
      <c r="H7657" t="s">
        <v>37</v>
      </c>
      <c r="I7657" t="s">
        <v>38</v>
      </c>
      <c r="J7657" t="s">
        <v>1414</v>
      </c>
      <c r="K7657" t="s">
        <v>1415</v>
      </c>
      <c r="L7657">
        <v>89115</v>
      </c>
      <c r="M7657" t="s">
        <v>60</v>
      </c>
      <c r="N7657" t="s">
        <v>6203</v>
      </c>
      <c r="O7657" t="s">
        <v>62</v>
      </c>
      <c r="P7657" t="s">
        <v>110</v>
      </c>
      <c r="Q7657" t="s">
        <v>6204</v>
      </c>
      <c r="R7657" s="1">
        <v>25.92</v>
      </c>
      <c r="S7657">
        <v>4</v>
      </c>
      <c r="T7657">
        <f t="shared" si="119"/>
        <v>30</v>
      </c>
      <c r="U7657" t="s">
        <v>52</v>
      </c>
      <c r="V7657">
        <v>0</v>
      </c>
      <c r="W7657">
        <v>0</v>
      </c>
      <c r="X7657" s="1">
        <v>0</v>
      </c>
      <c r="Y7657" s="1">
        <v>25.92</v>
      </c>
      <c r="Z7657" t="s">
        <v>65</v>
      </c>
      <c r="AA7657" s="2">
        <v>12.441599999999999</v>
      </c>
      <c r="AB7657" s="3">
        <v>0.47999999999999993</v>
      </c>
      <c r="AC7657" s="1">
        <v>-13.478400000000001</v>
      </c>
      <c r="AD7657">
        <v>2</v>
      </c>
      <c r="AE7657">
        <v>2</v>
      </c>
      <c r="AF7657" t="s">
        <v>48</v>
      </c>
      <c r="AG7657">
        <v>2015</v>
      </c>
      <c r="AH7657">
        <f>COUNTBLANK(datos[[#This Row],[Row ID]:[Year sales]])</f>
        <v>0</v>
      </c>
    </row>
    <row r="7658" spans="1:34" x14ac:dyDescent="0.3">
      <c r="A7658">
        <v>7657</v>
      </c>
      <c r="B7658" t="s">
        <v>9614</v>
      </c>
      <c r="C7658" s="4">
        <v>41744</v>
      </c>
      <c r="D7658" s="4">
        <v>41744</v>
      </c>
      <c r="E7658" t="s">
        <v>1312</v>
      </c>
      <c r="F7658" t="s">
        <v>321</v>
      </c>
      <c r="G7658" t="s">
        <v>322</v>
      </c>
      <c r="H7658" t="s">
        <v>122</v>
      </c>
      <c r="I7658" t="s">
        <v>38</v>
      </c>
      <c r="J7658" t="s">
        <v>58</v>
      </c>
      <c r="K7658" t="s">
        <v>59</v>
      </c>
      <c r="L7658">
        <v>90049</v>
      </c>
      <c r="M7658" t="s">
        <v>60</v>
      </c>
      <c r="N7658" t="s">
        <v>2562</v>
      </c>
      <c r="O7658" t="s">
        <v>62</v>
      </c>
      <c r="P7658" t="s">
        <v>97</v>
      </c>
      <c r="Q7658" t="s">
        <v>2563</v>
      </c>
      <c r="R7658" s="1">
        <v>106.96</v>
      </c>
      <c r="S7658">
        <v>2</v>
      </c>
      <c r="T7658">
        <f t="shared" si="119"/>
        <v>16</v>
      </c>
      <c r="U7658" t="s">
        <v>46</v>
      </c>
      <c r="V7658">
        <v>0</v>
      </c>
      <c r="W7658">
        <v>0</v>
      </c>
      <c r="X7658" s="1">
        <v>0</v>
      </c>
      <c r="Y7658" s="1">
        <v>106.96</v>
      </c>
      <c r="Z7658" t="s">
        <v>99</v>
      </c>
      <c r="AA7658" s="2">
        <v>31.0184</v>
      </c>
      <c r="AB7658" s="3">
        <v>0.29000000000000004</v>
      </c>
      <c r="AC7658" s="1">
        <v>-75.941599999999994</v>
      </c>
      <c r="AD7658">
        <v>0</v>
      </c>
      <c r="AE7658">
        <v>0</v>
      </c>
      <c r="AF7658" t="s">
        <v>48</v>
      </c>
      <c r="AG7658">
        <v>2014</v>
      </c>
      <c r="AH7658">
        <f>COUNTBLANK(datos[[#This Row],[Row ID]:[Year sales]])</f>
        <v>0</v>
      </c>
    </row>
    <row r="7659" spans="1:34" x14ac:dyDescent="0.3">
      <c r="A7659">
        <v>7658</v>
      </c>
      <c r="B7659" t="s">
        <v>9614</v>
      </c>
      <c r="C7659" s="4">
        <v>41744</v>
      </c>
      <c r="D7659" s="4">
        <v>41744</v>
      </c>
      <c r="E7659" t="s">
        <v>1312</v>
      </c>
      <c r="F7659" t="s">
        <v>321</v>
      </c>
      <c r="G7659" t="s">
        <v>322</v>
      </c>
      <c r="H7659" t="s">
        <v>122</v>
      </c>
      <c r="I7659" t="s">
        <v>38</v>
      </c>
      <c r="J7659" t="s">
        <v>58</v>
      </c>
      <c r="K7659" t="s">
        <v>59</v>
      </c>
      <c r="L7659">
        <v>90049</v>
      </c>
      <c r="M7659" t="s">
        <v>60</v>
      </c>
      <c r="N7659" t="s">
        <v>1104</v>
      </c>
      <c r="O7659" t="s">
        <v>43</v>
      </c>
      <c r="P7659" t="s">
        <v>83</v>
      </c>
      <c r="Q7659" t="s">
        <v>1105</v>
      </c>
      <c r="R7659" s="1">
        <v>187.76</v>
      </c>
      <c r="S7659">
        <v>4</v>
      </c>
      <c r="T7659">
        <f t="shared" si="119"/>
        <v>27</v>
      </c>
      <c r="U7659" t="s">
        <v>52</v>
      </c>
      <c r="V7659">
        <v>0</v>
      </c>
      <c r="W7659">
        <v>0</v>
      </c>
      <c r="X7659" s="1">
        <v>0</v>
      </c>
      <c r="Y7659" s="1">
        <v>187.76</v>
      </c>
      <c r="Z7659" t="s">
        <v>99</v>
      </c>
      <c r="AA7659" s="2">
        <v>76.9816</v>
      </c>
      <c r="AB7659" s="3">
        <v>0.41000000000000003</v>
      </c>
      <c r="AC7659" s="1">
        <v>-110.7784</v>
      </c>
      <c r="AD7659">
        <v>0</v>
      </c>
      <c r="AE7659">
        <v>0</v>
      </c>
      <c r="AF7659" t="s">
        <v>48</v>
      </c>
      <c r="AG7659">
        <v>2014</v>
      </c>
      <c r="AH7659">
        <f>COUNTBLANK(datos[[#This Row],[Row ID]:[Year sales]])</f>
        <v>0</v>
      </c>
    </row>
    <row r="7660" spans="1:34" x14ac:dyDescent="0.3">
      <c r="A7660">
        <v>7659</v>
      </c>
      <c r="B7660" t="s">
        <v>9615</v>
      </c>
      <c r="C7660" s="4">
        <v>42946</v>
      </c>
      <c r="D7660" s="4">
        <v>42949</v>
      </c>
      <c r="E7660" t="s">
        <v>208</v>
      </c>
      <c r="F7660" t="s">
        <v>6284</v>
      </c>
      <c r="G7660" t="s">
        <v>6285</v>
      </c>
      <c r="H7660" t="s">
        <v>122</v>
      </c>
      <c r="I7660" t="s">
        <v>38</v>
      </c>
      <c r="J7660" t="s">
        <v>1141</v>
      </c>
      <c r="K7660" t="s">
        <v>518</v>
      </c>
      <c r="L7660">
        <v>44107</v>
      </c>
      <c r="M7660" t="s">
        <v>168</v>
      </c>
      <c r="N7660" t="s">
        <v>2621</v>
      </c>
      <c r="O7660" t="s">
        <v>62</v>
      </c>
      <c r="P7660" t="s">
        <v>94</v>
      </c>
      <c r="Q7660" t="s">
        <v>2622</v>
      </c>
      <c r="R7660" s="1">
        <v>76.775999999999996</v>
      </c>
      <c r="S7660">
        <v>4</v>
      </c>
      <c r="T7660">
        <f t="shared" si="119"/>
        <v>31</v>
      </c>
      <c r="U7660" t="s">
        <v>52</v>
      </c>
      <c r="V7660">
        <v>0.7</v>
      </c>
      <c r="W7660">
        <v>53.743199999999995</v>
      </c>
      <c r="X7660" s="1">
        <v>-53.743200000000002</v>
      </c>
      <c r="Y7660" s="1">
        <v>130.51919999999998</v>
      </c>
      <c r="Z7660" t="s">
        <v>99</v>
      </c>
      <c r="AA7660" s="2">
        <v>-53.743200000000002</v>
      </c>
      <c r="AB7660" s="3">
        <v>-0.70000000000000007</v>
      </c>
      <c r="AC7660" s="1">
        <v>-76.775999999999996</v>
      </c>
      <c r="AD7660">
        <v>3</v>
      </c>
      <c r="AE7660">
        <v>3</v>
      </c>
      <c r="AF7660" t="s">
        <v>48</v>
      </c>
      <c r="AG7660">
        <v>2017</v>
      </c>
      <c r="AH7660">
        <f>COUNTBLANK(datos[[#This Row],[Row ID]:[Year sales]])</f>
        <v>0</v>
      </c>
    </row>
    <row r="7661" spans="1:34" x14ac:dyDescent="0.3">
      <c r="A7661">
        <v>7660</v>
      </c>
      <c r="B7661" t="s">
        <v>9616</v>
      </c>
      <c r="C7661" s="4">
        <v>42887</v>
      </c>
      <c r="D7661" s="4">
        <v>42891</v>
      </c>
      <c r="E7661" t="s">
        <v>67</v>
      </c>
      <c r="F7661" t="s">
        <v>501</v>
      </c>
      <c r="G7661" t="s">
        <v>502</v>
      </c>
      <c r="H7661" t="s">
        <v>57</v>
      </c>
      <c r="I7661" t="s">
        <v>38</v>
      </c>
      <c r="J7661" t="s">
        <v>157</v>
      </c>
      <c r="K7661" t="s">
        <v>158</v>
      </c>
      <c r="L7661">
        <v>68025</v>
      </c>
      <c r="M7661" t="s">
        <v>125</v>
      </c>
      <c r="N7661" t="s">
        <v>3269</v>
      </c>
      <c r="O7661" t="s">
        <v>62</v>
      </c>
      <c r="P7661" t="s">
        <v>94</v>
      </c>
      <c r="Q7661" t="s">
        <v>3270</v>
      </c>
      <c r="R7661" s="1">
        <v>53.9</v>
      </c>
      <c r="S7661">
        <v>5</v>
      </c>
      <c r="T7661">
        <f t="shared" si="119"/>
        <v>51</v>
      </c>
      <c r="U7661" t="s">
        <v>75</v>
      </c>
      <c r="V7661">
        <v>0</v>
      </c>
      <c r="W7661">
        <v>0</v>
      </c>
      <c r="X7661" s="1">
        <v>0</v>
      </c>
      <c r="Y7661" s="1">
        <v>53.9</v>
      </c>
      <c r="Z7661" t="s">
        <v>99</v>
      </c>
      <c r="AA7661" s="2">
        <v>25.872</v>
      </c>
      <c r="AB7661" s="3">
        <v>0.48000000000000004</v>
      </c>
      <c r="AC7661" s="1">
        <v>-28.027999999999999</v>
      </c>
      <c r="AD7661">
        <v>4</v>
      </c>
      <c r="AE7661">
        <v>4</v>
      </c>
      <c r="AF7661" t="s">
        <v>48</v>
      </c>
      <c r="AG7661">
        <v>2017</v>
      </c>
      <c r="AH7661">
        <f>COUNTBLANK(datos[[#This Row],[Row ID]:[Year sales]])</f>
        <v>0</v>
      </c>
    </row>
    <row r="7662" spans="1:34" x14ac:dyDescent="0.3">
      <c r="A7662">
        <v>7661</v>
      </c>
      <c r="B7662" t="s">
        <v>9617</v>
      </c>
      <c r="C7662" s="4">
        <v>41646</v>
      </c>
      <c r="D7662" s="4">
        <v>41651</v>
      </c>
      <c r="E7662" t="s">
        <v>67</v>
      </c>
      <c r="F7662" t="s">
        <v>7578</v>
      </c>
      <c r="G7662" t="s">
        <v>7579</v>
      </c>
      <c r="H7662" t="s">
        <v>37</v>
      </c>
      <c r="I7662" t="s">
        <v>38</v>
      </c>
      <c r="J7662" t="s">
        <v>1705</v>
      </c>
      <c r="K7662" t="s">
        <v>124</v>
      </c>
      <c r="L7662">
        <v>77340</v>
      </c>
      <c r="M7662" t="s">
        <v>125</v>
      </c>
      <c r="N7662" t="s">
        <v>1738</v>
      </c>
      <c r="O7662" t="s">
        <v>43</v>
      </c>
      <c r="P7662" t="s">
        <v>83</v>
      </c>
      <c r="Q7662" t="s">
        <v>1739</v>
      </c>
      <c r="R7662" s="1">
        <v>76.727999999999994</v>
      </c>
      <c r="S7662">
        <v>3</v>
      </c>
      <c r="T7662">
        <f t="shared" si="119"/>
        <v>29</v>
      </c>
      <c r="U7662" t="s">
        <v>52</v>
      </c>
      <c r="V7662">
        <v>0.6</v>
      </c>
      <c r="W7662">
        <v>46.036799999999992</v>
      </c>
      <c r="X7662" s="1">
        <v>-46.036799999999999</v>
      </c>
      <c r="Y7662" s="1">
        <v>122.76479999999998</v>
      </c>
      <c r="Z7662" t="s">
        <v>99</v>
      </c>
      <c r="AA7662" s="2">
        <v>-53.709600000000002</v>
      </c>
      <c r="AB7662" s="3">
        <v>-0.70000000000000007</v>
      </c>
      <c r="AC7662" s="1">
        <v>-84.400800000000004</v>
      </c>
      <c r="AD7662">
        <v>5</v>
      </c>
      <c r="AE7662">
        <v>5</v>
      </c>
      <c r="AF7662" t="s">
        <v>48</v>
      </c>
      <c r="AG7662">
        <v>2014</v>
      </c>
      <c r="AH7662">
        <f>COUNTBLANK(datos[[#This Row],[Row ID]:[Year sales]])</f>
        <v>0</v>
      </c>
    </row>
    <row r="7663" spans="1:34" x14ac:dyDescent="0.3">
      <c r="A7663">
        <v>7662</v>
      </c>
      <c r="B7663" t="s">
        <v>9617</v>
      </c>
      <c r="C7663" s="4">
        <v>41646</v>
      </c>
      <c r="D7663" s="4">
        <v>41651</v>
      </c>
      <c r="E7663" t="s">
        <v>67</v>
      </c>
      <c r="F7663" t="s">
        <v>7578</v>
      </c>
      <c r="G7663" t="s">
        <v>7579</v>
      </c>
      <c r="H7663" t="s">
        <v>37</v>
      </c>
      <c r="I7663" t="s">
        <v>38</v>
      </c>
      <c r="J7663" t="s">
        <v>1705</v>
      </c>
      <c r="K7663" t="s">
        <v>124</v>
      </c>
      <c r="L7663">
        <v>77340</v>
      </c>
      <c r="M7663" t="s">
        <v>125</v>
      </c>
      <c r="N7663" t="s">
        <v>3886</v>
      </c>
      <c r="O7663" t="s">
        <v>62</v>
      </c>
      <c r="P7663" t="s">
        <v>94</v>
      </c>
      <c r="Q7663" t="s">
        <v>3887</v>
      </c>
      <c r="R7663" s="1">
        <v>10.43</v>
      </c>
      <c r="S7663">
        <v>7</v>
      </c>
      <c r="T7663">
        <f t="shared" si="119"/>
        <v>28</v>
      </c>
      <c r="U7663" t="s">
        <v>75</v>
      </c>
      <c r="V7663">
        <v>0.8</v>
      </c>
      <c r="W7663">
        <v>8.3439999999999994</v>
      </c>
      <c r="X7663" s="1">
        <v>-8.3439999999999994</v>
      </c>
      <c r="Y7663" s="1">
        <v>18.774000000000001</v>
      </c>
      <c r="Z7663" t="s">
        <v>65</v>
      </c>
      <c r="AA7663" s="2">
        <v>-18.252500000000001</v>
      </c>
      <c r="AB7663" s="3">
        <v>-1.7500000000000002</v>
      </c>
      <c r="AC7663" s="1">
        <v>-20.3385</v>
      </c>
      <c r="AD7663">
        <v>5</v>
      </c>
      <c r="AE7663">
        <v>5</v>
      </c>
      <c r="AF7663" t="s">
        <v>48</v>
      </c>
      <c r="AG7663">
        <v>2014</v>
      </c>
      <c r="AH7663">
        <f>COUNTBLANK(datos[[#This Row],[Row ID]:[Year sales]])</f>
        <v>0</v>
      </c>
    </row>
    <row r="7664" spans="1:34" x14ac:dyDescent="0.3">
      <c r="A7664">
        <v>7663</v>
      </c>
      <c r="B7664" t="s">
        <v>9618</v>
      </c>
      <c r="C7664" s="4">
        <v>43007</v>
      </c>
      <c r="D7664" s="4">
        <v>43009</v>
      </c>
      <c r="E7664" t="s">
        <v>208</v>
      </c>
      <c r="F7664" t="s">
        <v>5602</v>
      </c>
      <c r="G7664" t="s">
        <v>5603</v>
      </c>
      <c r="H7664" t="s">
        <v>37</v>
      </c>
      <c r="I7664" t="s">
        <v>38</v>
      </c>
      <c r="J7664" t="s">
        <v>58</v>
      </c>
      <c r="K7664" t="s">
        <v>59</v>
      </c>
      <c r="L7664">
        <v>90036</v>
      </c>
      <c r="M7664" t="s">
        <v>60</v>
      </c>
      <c r="N7664" t="s">
        <v>4697</v>
      </c>
      <c r="O7664" t="s">
        <v>62</v>
      </c>
      <c r="P7664" t="s">
        <v>86</v>
      </c>
      <c r="Q7664" t="s">
        <v>4698</v>
      </c>
      <c r="R7664" s="1">
        <v>99.2</v>
      </c>
      <c r="S7664">
        <v>5</v>
      </c>
      <c r="T7664">
        <f t="shared" si="119"/>
        <v>27</v>
      </c>
      <c r="U7664" t="s">
        <v>75</v>
      </c>
      <c r="V7664">
        <v>0</v>
      </c>
      <c r="W7664">
        <v>0</v>
      </c>
      <c r="X7664" s="1">
        <v>0</v>
      </c>
      <c r="Y7664" s="1">
        <v>99.2</v>
      </c>
      <c r="Z7664" t="s">
        <v>99</v>
      </c>
      <c r="AA7664" s="2">
        <v>25.792000000000002</v>
      </c>
      <c r="AB7664" s="3">
        <v>0.26</v>
      </c>
      <c r="AC7664" s="1">
        <v>-73.408000000000001</v>
      </c>
      <c r="AD7664">
        <v>2</v>
      </c>
      <c r="AE7664">
        <v>2</v>
      </c>
      <c r="AF7664" t="s">
        <v>48</v>
      </c>
      <c r="AG7664">
        <v>2017</v>
      </c>
      <c r="AH7664">
        <f>COUNTBLANK(datos[[#This Row],[Row ID]:[Year sales]])</f>
        <v>0</v>
      </c>
    </row>
    <row r="7665" spans="1:34" x14ac:dyDescent="0.3">
      <c r="A7665">
        <v>7664</v>
      </c>
      <c r="B7665" t="s">
        <v>9619</v>
      </c>
      <c r="C7665" s="4">
        <v>42991</v>
      </c>
      <c r="D7665" s="4">
        <v>42997</v>
      </c>
      <c r="E7665" t="s">
        <v>67</v>
      </c>
      <c r="F7665" t="s">
        <v>5460</v>
      </c>
      <c r="G7665" t="s">
        <v>5461</v>
      </c>
      <c r="H7665" t="s">
        <v>37</v>
      </c>
      <c r="I7665" t="s">
        <v>38</v>
      </c>
      <c r="J7665" t="s">
        <v>2511</v>
      </c>
      <c r="K7665" t="s">
        <v>108</v>
      </c>
      <c r="L7665">
        <v>28806</v>
      </c>
      <c r="M7665" t="s">
        <v>41</v>
      </c>
      <c r="N7665" t="s">
        <v>2769</v>
      </c>
      <c r="O7665" t="s">
        <v>62</v>
      </c>
      <c r="P7665" t="s">
        <v>86</v>
      </c>
      <c r="Q7665" t="s">
        <v>2770</v>
      </c>
      <c r="R7665" s="1">
        <v>15.92</v>
      </c>
      <c r="S7665">
        <v>5</v>
      </c>
      <c r="T7665">
        <f t="shared" si="119"/>
        <v>26</v>
      </c>
      <c r="U7665" t="s">
        <v>75</v>
      </c>
      <c r="V7665">
        <v>0.2</v>
      </c>
      <c r="W7665">
        <v>3.1840000000000002</v>
      </c>
      <c r="X7665" s="1">
        <v>-3.1840000000000002</v>
      </c>
      <c r="Y7665" s="1">
        <v>19.103999999999999</v>
      </c>
      <c r="Z7665" t="s">
        <v>65</v>
      </c>
      <c r="AA7665" s="2">
        <v>2.786</v>
      </c>
      <c r="AB7665" s="3">
        <v>0.17500000000000002</v>
      </c>
      <c r="AC7665" s="1">
        <v>-9.9499999999999993</v>
      </c>
      <c r="AD7665">
        <v>6</v>
      </c>
      <c r="AE7665">
        <v>6</v>
      </c>
      <c r="AF7665" t="s">
        <v>48</v>
      </c>
      <c r="AG7665">
        <v>2017</v>
      </c>
      <c r="AH7665">
        <f>COUNTBLANK(datos[[#This Row],[Row ID]:[Year sales]])</f>
        <v>0</v>
      </c>
    </row>
    <row r="7666" spans="1:34" x14ac:dyDescent="0.3">
      <c r="A7666">
        <v>7665</v>
      </c>
      <c r="B7666" t="s">
        <v>9620</v>
      </c>
      <c r="C7666" s="4">
        <v>41934</v>
      </c>
      <c r="D7666" s="4">
        <v>41938</v>
      </c>
      <c r="E7666" t="s">
        <v>67</v>
      </c>
      <c r="F7666" t="s">
        <v>5663</v>
      </c>
      <c r="G7666" t="s">
        <v>5664</v>
      </c>
      <c r="H7666" t="s">
        <v>57</v>
      </c>
      <c r="I7666" t="s">
        <v>38</v>
      </c>
      <c r="J7666" t="s">
        <v>2446</v>
      </c>
      <c r="K7666" t="s">
        <v>758</v>
      </c>
      <c r="L7666">
        <v>71111</v>
      </c>
      <c r="M7666" t="s">
        <v>41</v>
      </c>
      <c r="N7666" t="s">
        <v>6574</v>
      </c>
      <c r="O7666" t="s">
        <v>43</v>
      </c>
      <c r="P7666" t="s">
        <v>83</v>
      </c>
      <c r="Q7666" t="s">
        <v>6575</v>
      </c>
      <c r="R7666" s="1">
        <v>129.91999999999999</v>
      </c>
      <c r="S7666">
        <v>4</v>
      </c>
      <c r="T7666">
        <f t="shared" si="119"/>
        <v>20</v>
      </c>
      <c r="U7666" t="s">
        <v>52</v>
      </c>
      <c r="V7666">
        <v>0</v>
      </c>
      <c r="W7666">
        <v>0</v>
      </c>
      <c r="X7666" s="1">
        <v>0</v>
      </c>
      <c r="Y7666" s="1">
        <v>129.91999999999999</v>
      </c>
      <c r="Z7666" t="s">
        <v>99</v>
      </c>
      <c r="AA7666" s="2">
        <v>10.393599999999999</v>
      </c>
      <c r="AB7666" s="3">
        <v>0.08</v>
      </c>
      <c r="AC7666" s="1">
        <v>-119.5264</v>
      </c>
      <c r="AD7666">
        <v>4</v>
      </c>
      <c r="AE7666">
        <v>4</v>
      </c>
      <c r="AF7666" t="s">
        <v>48</v>
      </c>
      <c r="AG7666">
        <v>2014</v>
      </c>
      <c r="AH7666">
        <f>COUNTBLANK(datos[[#This Row],[Row ID]:[Year sales]])</f>
        <v>0</v>
      </c>
    </row>
    <row r="7667" spans="1:34" x14ac:dyDescent="0.3">
      <c r="A7667">
        <v>7666</v>
      </c>
      <c r="B7667" t="s">
        <v>9621</v>
      </c>
      <c r="C7667" s="4">
        <v>42647</v>
      </c>
      <c r="D7667" s="4">
        <v>42651</v>
      </c>
      <c r="E7667" t="s">
        <v>67</v>
      </c>
      <c r="F7667" t="s">
        <v>6021</v>
      </c>
      <c r="G7667" t="s">
        <v>6022</v>
      </c>
      <c r="H7667" t="s">
        <v>122</v>
      </c>
      <c r="I7667" t="s">
        <v>38</v>
      </c>
      <c r="J7667" t="s">
        <v>3605</v>
      </c>
      <c r="K7667" t="s">
        <v>1422</v>
      </c>
      <c r="L7667">
        <v>2908</v>
      </c>
      <c r="M7667" t="s">
        <v>168</v>
      </c>
      <c r="N7667" t="s">
        <v>3945</v>
      </c>
      <c r="O7667" t="s">
        <v>62</v>
      </c>
      <c r="P7667" t="s">
        <v>94</v>
      </c>
      <c r="Q7667" t="s">
        <v>3946</v>
      </c>
      <c r="R7667" s="1">
        <v>30.4</v>
      </c>
      <c r="S7667">
        <v>1</v>
      </c>
      <c r="T7667">
        <f t="shared" si="119"/>
        <v>47</v>
      </c>
      <c r="U7667" t="s">
        <v>46</v>
      </c>
      <c r="V7667">
        <v>0</v>
      </c>
      <c r="W7667">
        <v>0</v>
      </c>
      <c r="X7667" s="1">
        <v>0</v>
      </c>
      <c r="Y7667" s="1">
        <v>30.4</v>
      </c>
      <c r="Z7667" t="s">
        <v>65</v>
      </c>
      <c r="AA7667" s="2">
        <v>13.984</v>
      </c>
      <c r="AB7667" s="3">
        <v>0.46</v>
      </c>
      <c r="AC7667" s="1">
        <v>-16.416</v>
      </c>
      <c r="AD7667">
        <v>4</v>
      </c>
      <c r="AE7667">
        <v>4</v>
      </c>
      <c r="AF7667" t="s">
        <v>48</v>
      </c>
      <c r="AG7667">
        <v>2016</v>
      </c>
      <c r="AH7667">
        <f>COUNTBLANK(datos[[#This Row],[Row ID]:[Year sales]])</f>
        <v>0</v>
      </c>
    </row>
    <row r="7668" spans="1:34" x14ac:dyDescent="0.3">
      <c r="A7668">
        <v>7667</v>
      </c>
      <c r="B7668" t="s">
        <v>9621</v>
      </c>
      <c r="C7668" s="4">
        <v>42647</v>
      </c>
      <c r="D7668" s="4">
        <v>42651</v>
      </c>
      <c r="E7668" t="s">
        <v>67</v>
      </c>
      <c r="F7668" t="s">
        <v>6021</v>
      </c>
      <c r="G7668" t="s">
        <v>6022</v>
      </c>
      <c r="H7668" t="s">
        <v>122</v>
      </c>
      <c r="I7668" t="s">
        <v>38</v>
      </c>
      <c r="J7668" t="s">
        <v>3605</v>
      </c>
      <c r="K7668" t="s">
        <v>1422</v>
      </c>
      <c r="L7668">
        <v>2908</v>
      </c>
      <c r="M7668" t="s">
        <v>168</v>
      </c>
      <c r="N7668" t="s">
        <v>1237</v>
      </c>
      <c r="O7668" t="s">
        <v>90</v>
      </c>
      <c r="P7668" t="s">
        <v>1238</v>
      </c>
      <c r="Q7668" t="s">
        <v>1239</v>
      </c>
      <c r="R7668" s="1">
        <v>5399.91</v>
      </c>
      <c r="S7668">
        <v>9</v>
      </c>
      <c r="T7668">
        <f t="shared" si="119"/>
        <v>38</v>
      </c>
      <c r="U7668" t="s">
        <v>75</v>
      </c>
      <c r="V7668">
        <v>0</v>
      </c>
      <c r="W7668">
        <v>0</v>
      </c>
      <c r="X7668" s="1">
        <v>0</v>
      </c>
      <c r="Y7668" s="1">
        <v>5399.91</v>
      </c>
      <c r="Z7668" t="s">
        <v>53</v>
      </c>
      <c r="AA7668" s="2">
        <v>2591.9567999999999</v>
      </c>
      <c r="AB7668" s="3">
        <v>0.48</v>
      </c>
      <c r="AC7668" s="1">
        <v>-2807.9531999999999</v>
      </c>
      <c r="AD7668">
        <v>4</v>
      </c>
      <c r="AE7668">
        <v>4</v>
      </c>
      <c r="AF7668" t="s">
        <v>48</v>
      </c>
      <c r="AG7668">
        <v>2016</v>
      </c>
      <c r="AH7668">
        <f>COUNTBLANK(datos[[#This Row],[Row ID]:[Year sales]])</f>
        <v>0</v>
      </c>
    </row>
    <row r="7669" spans="1:34" x14ac:dyDescent="0.3">
      <c r="A7669">
        <v>7668</v>
      </c>
      <c r="B7669" t="s">
        <v>9621</v>
      </c>
      <c r="C7669" s="4">
        <v>42647</v>
      </c>
      <c r="D7669" s="4">
        <v>42651</v>
      </c>
      <c r="E7669" t="s">
        <v>67</v>
      </c>
      <c r="F7669" t="s">
        <v>6021</v>
      </c>
      <c r="G7669" t="s">
        <v>6022</v>
      </c>
      <c r="H7669" t="s">
        <v>122</v>
      </c>
      <c r="I7669" t="s">
        <v>38</v>
      </c>
      <c r="J7669" t="s">
        <v>3605</v>
      </c>
      <c r="K7669" t="s">
        <v>1422</v>
      </c>
      <c r="L7669">
        <v>2908</v>
      </c>
      <c r="M7669" t="s">
        <v>168</v>
      </c>
      <c r="N7669" t="s">
        <v>7966</v>
      </c>
      <c r="O7669" t="s">
        <v>62</v>
      </c>
      <c r="P7669" t="s">
        <v>77</v>
      </c>
      <c r="Q7669" t="s">
        <v>7967</v>
      </c>
      <c r="R7669" s="1">
        <v>119.1</v>
      </c>
      <c r="S7669">
        <v>3</v>
      </c>
      <c r="T7669">
        <f t="shared" si="119"/>
        <v>10</v>
      </c>
      <c r="U7669" t="s">
        <v>52</v>
      </c>
      <c r="V7669">
        <v>0</v>
      </c>
      <c r="W7669">
        <v>0</v>
      </c>
      <c r="X7669" s="1">
        <v>0</v>
      </c>
      <c r="Y7669" s="1">
        <v>119.1</v>
      </c>
      <c r="Z7669" t="s">
        <v>99</v>
      </c>
      <c r="AA7669" s="2">
        <v>34.539000000000001</v>
      </c>
      <c r="AB7669" s="3">
        <v>0.29000000000000004</v>
      </c>
      <c r="AC7669" s="1">
        <v>-84.561000000000007</v>
      </c>
      <c r="AD7669">
        <v>4</v>
      </c>
      <c r="AE7669">
        <v>4</v>
      </c>
      <c r="AF7669" t="s">
        <v>48</v>
      </c>
      <c r="AG7669">
        <v>2016</v>
      </c>
      <c r="AH7669">
        <f>COUNTBLANK(datos[[#This Row],[Row ID]:[Year sales]])</f>
        <v>0</v>
      </c>
    </row>
    <row r="7670" spans="1:34" x14ac:dyDescent="0.3">
      <c r="A7670">
        <v>7669</v>
      </c>
      <c r="B7670" t="s">
        <v>9622</v>
      </c>
      <c r="C7670" s="4">
        <v>42335</v>
      </c>
      <c r="D7670" s="4">
        <v>42337</v>
      </c>
      <c r="E7670" t="s">
        <v>34</v>
      </c>
      <c r="F7670" t="s">
        <v>202</v>
      </c>
      <c r="G7670" t="s">
        <v>203</v>
      </c>
      <c r="H7670" t="s">
        <v>122</v>
      </c>
      <c r="I7670" t="s">
        <v>38</v>
      </c>
      <c r="J7670" t="s">
        <v>4124</v>
      </c>
      <c r="K7670" t="s">
        <v>1267</v>
      </c>
      <c r="L7670">
        <v>2149</v>
      </c>
      <c r="M7670" t="s">
        <v>168</v>
      </c>
      <c r="N7670" t="s">
        <v>2271</v>
      </c>
      <c r="O7670" t="s">
        <v>62</v>
      </c>
      <c r="P7670" t="s">
        <v>110</v>
      </c>
      <c r="Q7670" t="s">
        <v>2272</v>
      </c>
      <c r="R7670" s="1">
        <v>40.08</v>
      </c>
      <c r="S7670">
        <v>6</v>
      </c>
      <c r="T7670">
        <f t="shared" si="119"/>
        <v>20</v>
      </c>
      <c r="U7670" t="s">
        <v>75</v>
      </c>
      <c r="V7670">
        <v>0</v>
      </c>
      <c r="W7670">
        <v>0</v>
      </c>
      <c r="X7670" s="1">
        <v>0</v>
      </c>
      <c r="Y7670" s="1">
        <v>40.08</v>
      </c>
      <c r="Z7670" t="s">
        <v>65</v>
      </c>
      <c r="AA7670" s="2">
        <v>19.238399999999999</v>
      </c>
      <c r="AB7670" s="3">
        <v>0.48</v>
      </c>
      <c r="AC7670" s="1">
        <v>-20.8416</v>
      </c>
      <c r="AD7670">
        <v>2</v>
      </c>
      <c r="AE7670">
        <v>2</v>
      </c>
      <c r="AF7670" t="s">
        <v>48</v>
      </c>
      <c r="AG7670">
        <v>2015</v>
      </c>
      <c r="AH7670">
        <f>COUNTBLANK(datos[[#This Row],[Row ID]:[Year sales]])</f>
        <v>0</v>
      </c>
    </row>
    <row r="7671" spans="1:34" x14ac:dyDescent="0.3">
      <c r="A7671">
        <v>7670</v>
      </c>
      <c r="B7671" t="s">
        <v>9622</v>
      </c>
      <c r="C7671" s="4">
        <v>42335</v>
      </c>
      <c r="D7671" s="4">
        <v>42337</v>
      </c>
      <c r="E7671" t="s">
        <v>34</v>
      </c>
      <c r="F7671" t="s">
        <v>202</v>
      </c>
      <c r="G7671" t="s">
        <v>203</v>
      </c>
      <c r="H7671" t="s">
        <v>122</v>
      </c>
      <c r="I7671" t="s">
        <v>38</v>
      </c>
      <c r="J7671" t="s">
        <v>4124</v>
      </c>
      <c r="K7671" t="s">
        <v>1267</v>
      </c>
      <c r="L7671">
        <v>2149</v>
      </c>
      <c r="M7671" t="s">
        <v>168</v>
      </c>
      <c r="N7671" t="s">
        <v>2675</v>
      </c>
      <c r="O7671" t="s">
        <v>62</v>
      </c>
      <c r="P7671" t="s">
        <v>110</v>
      </c>
      <c r="Q7671" t="s">
        <v>2676</v>
      </c>
      <c r="R7671" s="1">
        <v>59.94</v>
      </c>
      <c r="S7671">
        <v>3</v>
      </c>
      <c r="T7671">
        <f t="shared" si="119"/>
        <v>32</v>
      </c>
      <c r="U7671" t="s">
        <v>52</v>
      </c>
      <c r="V7671">
        <v>0</v>
      </c>
      <c r="W7671">
        <v>0</v>
      </c>
      <c r="X7671" s="1">
        <v>0</v>
      </c>
      <c r="Y7671" s="1">
        <v>59.94</v>
      </c>
      <c r="Z7671" t="s">
        <v>99</v>
      </c>
      <c r="AA7671" s="2">
        <v>28.171800000000001</v>
      </c>
      <c r="AB7671" s="3">
        <v>0.47000000000000003</v>
      </c>
      <c r="AC7671" s="1">
        <v>-31.7682</v>
      </c>
      <c r="AD7671">
        <v>2</v>
      </c>
      <c r="AE7671">
        <v>2</v>
      </c>
      <c r="AF7671" t="s">
        <v>48</v>
      </c>
      <c r="AG7671">
        <v>2015</v>
      </c>
      <c r="AH7671">
        <f>COUNTBLANK(datos[[#This Row],[Row ID]:[Year sales]])</f>
        <v>0</v>
      </c>
    </row>
    <row r="7672" spans="1:34" x14ac:dyDescent="0.3">
      <c r="A7672">
        <v>7671</v>
      </c>
      <c r="B7672" t="s">
        <v>9622</v>
      </c>
      <c r="C7672" s="4">
        <v>42335</v>
      </c>
      <c r="D7672" s="4">
        <v>42337</v>
      </c>
      <c r="E7672" t="s">
        <v>34</v>
      </c>
      <c r="F7672" t="s">
        <v>202</v>
      </c>
      <c r="G7672" t="s">
        <v>203</v>
      </c>
      <c r="H7672" t="s">
        <v>122</v>
      </c>
      <c r="I7672" t="s">
        <v>38</v>
      </c>
      <c r="J7672" t="s">
        <v>4124</v>
      </c>
      <c r="K7672" t="s">
        <v>1267</v>
      </c>
      <c r="L7672">
        <v>2149</v>
      </c>
      <c r="M7672" t="s">
        <v>168</v>
      </c>
      <c r="N7672" t="s">
        <v>5354</v>
      </c>
      <c r="O7672" t="s">
        <v>90</v>
      </c>
      <c r="P7672" t="s">
        <v>181</v>
      </c>
      <c r="Q7672" t="s">
        <v>5355</v>
      </c>
      <c r="R7672" s="1">
        <v>259.98</v>
      </c>
      <c r="S7672">
        <v>2</v>
      </c>
      <c r="T7672">
        <f t="shared" si="119"/>
        <v>17</v>
      </c>
      <c r="U7672" t="s">
        <v>46</v>
      </c>
      <c r="V7672">
        <v>0</v>
      </c>
      <c r="W7672">
        <v>0</v>
      </c>
      <c r="X7672" s="1">
        <v>0</v>
      </c>
      <c r="Y7672" s="1">
        <v>259.98</v>
      </c>
      <c r="Z7672" t="s">
        <v>47</v>
      </c>
      <c r="AA7672" s="2">
        <v>88.393199999999993</v>
      </c>
      <c r="AB7672" s="3">
        <v>0.33999999999999997</v>
      </c>
      <c r="AC7672" s="1">
        <v>-171.58680000000001</v>
      </c>
      <c r="AD7672">
        <v>2</v>
      </c>
      <c r="AE7672">
        <v>2</v>
      </c>
      <c r="AF7672" t="s">
        <v>48</v>
      </c>
      <c r="AG7672">
        <v>2015</v>
      </c>
      <c r="AH7672">
        <f>COUNTBLANK(datos[[#This Row],[Row ID]:[Year sales]])</f>
        <v>0</v>
      </c>
    </row>
    <row r="7673" spans="1:34" x14ac:dyDescent="0.3">
      <c r="A7673">
        <v>7672</v>
      </c>
      <c r="B7673" t="s">
        <v>9622</v>
      </c>
      <c r="C7673" s="4">
        <v>42335</v>
      </c>
      <c r="D7673" s="4">
        <v>42337</v>
      </c>
      <c r="E7673" t="s">
        <v>34</v>
      </c>
      <c r="F7673" t="s">
        <v>202</v>
      </c>
      <c r="G7673" t="s">
        <v>203</v>
      </c>
      <c r="H7673" t="s">
        <v>122</v>
      </c>
      <c r="I7673" t="s">
        <v>38</v>
      </c>
      <c r="J7673" t="s">
        <v>4124</v>
      </c>
      <c r="K7673" t="s">
        <v>1267</v>
      </c>
      <c r="L7673">
        <v>2149</v>
      </c>
      <c r="M7673" t="s">
        <v>168</v>
      </c>
      <c r="N7673" t="s">
        <v>6587</v>
      </c>
      <c r="O7673" t="s">
        <v>43</v>
      </c>
      <c r="P7673" t="s">
        <v>44</v>
      </c>
      <c r="Q7673" t="s">
        <v>6588</v>
      </c>
      <c r="R7673" s="1">
        <v>170.98</v>
      </c>
      <c r="S7673">
        <v>1</v>
      </c>
      <c r="T7673">
        <f t="shared" si="119"/>
        <v>15</v>
      </c>
      <c r="U7673" t="s">
        <v>46</v>
      </c>
      <c r="V7673">
        <v>0</v>
      </c>
      <c r="W7673">
        <v>0</v>
      </c>
      <c r="X7673" s="1">
        <v>0</v>
      </c>
      <c r="Y7673" s="1">
        <v>170.98</v>
      </c>
      <c r="Z7673" t="s">
        <v>99</v>
      </c>
      <c r="AA7673" s="2">
        <v>32.486199999999997</v>
      </c>
      <c r="AB7673" s="3">
        <v>0.19</v>
      </c>
      <c r="AC7673" s="1">
        <v>-138.49379999999999</v>
      </c>
      <c r="AD7673">
        <v>2</v>
      </c>
      <c r="AE7673">
        <v>2</v>
      </c>
      <c r="AF7673" t="s">
        <v>48</v>
      </c>
      <c r="AG7673">
        <v>2015</v>
      </c>
      <c r="AH7673">
        <f>COUNTBLANK(datos[[#This Row],[Row ID]:[Year sales]])</f>
        <v>0</v>
      </c>
    </row>
    <row r="7674" spans="1:34" x14ac:dyDescent="0.3">
      <c r="A7674">
        <v>7673</v>
      </c>
      <c r="B7674" t="s">
        <v>9622</v>
      </c>
      <c r="C7674" s="4">
        <v>42335</v>
      </c>
      <c r="D7674" s="4">
        <v>42337</v>
      </c>
      <c r="E7674" t="s">
        <v>34</v>
      </c>
      <c r="F7674" t="s">
        <v>202</v>
      </c>
      <c r="G7674" t="s">
        <v>203</v>
      </c>
      <c r="H7674" t="s">
        <v>122</v>
      </c>
      <c r="I7674" t="s">
        <v>38</v>
      </c>
      <c r="J7674" t="s">
        <v>4124</v>
      </c>
      <c r="K7674" t="s">
        <v>1267</v>
      </c>
      <c r="L7674">
        <v>2149</v>
      </c>
      <c r="M7674" t="s">
        <v>168</v>
      </c>
      <c r="N7674" t="s">
        <v>9623</v>
      </c>
      <c r="O7674" t="s">
        <v>43</v>
      </c>
      <c r="P7674" t="s">
        <v>83</v>
      </c>
      <c r="Q7674" t="s">
        <v>9624</v>
      </c>
      <c r="R7674" s="1">
        <v>38.97</v>
      </c>
      <c r="S7674">
        <v>3</v>
      </c>
      <c r="T7674">
        <f t="shared" si="119"/>
        <v>8</v>
      </c>
      <c r="U7674" t="s">
        <v>52</v>
      </c>
      <c r="V7674">
        <v>0</v>
      </c>
      <c r="W7674">
        <v>0</v>
      </c>
      <c r="X7674" s="1">
        <v>0</v>
      </c>
      <c r="Y7674" s="1">
        <v>38.97</v>
      </c>
      <c r="Z7674" t="s">
        <v>65</v>
      </c>
      <c r="AA7674" s="2">
        <v>4.6764000000000001</v>
      </c>
      <c r="AB7674" s="3">
        <v>0.12000000000000001</v>
      </c>
      <c r="AC7674" s="1">
        <v>-34.293599999999998</v>
      </c>
      <c r="AD7674">
        <v>2</v>
      </c>
      <c r="AE7674">
        <v>2</v>
      </c>
      <c r="AF7674" t="s">
        <v>48</v>
      </c>
      <c r="AG7674">
        <v>2015</v>
      </c>
      <c r="AH7674">
        <f>COUNTBLANK(datos[[#This Row],[Row ID]:[Year sales]])</f>
        <v>0</v>
      </c>
    </row>
    <row r="7675" spans="1:34" x14ac:dyDescent="0.3">
      <c r="A7675">
        <v>7674</v>
      </c>
      <c r="B7675" t="s">
        <v>9622</v>
      </c>
      <c r="C7675" s="4">
        <v>42335</v>
      </c>
      <c r="D7675" s="4">
        <v>42337</v>
      </c>
      <c r="E7675" t="s">
        <v>34</v>
      </c>
      <c r="F7675" t="s">
        <v>202</v>
      </c>
      <c r="G7675" t="s">
        <v>203</v>
      </c>
      <c r="H7675" t="s">
        <v>122</v>
      </c>
      <c r="I7675" t="s">
        <v>38</v>
      </c>
      <c r="J7675" t="s">
        <v>4124</v>
      </c>
      <c r="K7675" t="s">
        <v>1267</v>
      </c>
      <c r="L7675">
        <v>2149</v>
      </c>
      <c r="M7675" t="s">
        <v>168</v>
      </c>
      <c r="N7675" t="s">
        <v>4046</v>
      </c>
      <c r="O7675" t="s">
        <v>62</v>
      </c>
      <c r="P7675" t="s">
        <v>110</v>
      </c>
      <c r="Q7675" t="s">
        <v>4047</v>
      </c>
      <c r="R7675" s="1">
        <v>154.9</v>
      </c>
      <c r="S7675">
        <v>5</v>
      </c>
      <c r="T7675">
        <f t="shared" si="119"/>
        <v>18</v>
      </c>
      <c r="U7675" t="s">
        <v>75</v>
      </c>
      <c r="V7675">
        <v>0</v>
      </c>
      <c r="W7675">
        <v>0</v>
      </c>
      <c r="X7675" s="1">
        <v>0</v>
      </c>
      <c r="Y7675" s="1">
        <v>154.9</v>
      </c>
      <c r="Z7675" t="s">
        <v>99</v>
      </c>
      <c r="AA7675" s="2">
        <v>69.704999999999998</v>
      </c>
      <c r="AB7675" s="3">
        <v>0.44999999999999996</v>
      </c>
      <c r="AC7675" s="1">
        <v>-85.194999999999993</v>
      </c>
      <c r="AD7675">
        <v>2</v>
      </c>
      <c r="AE7675">
        <v>2</v>
      </c>
      <c r="AF7675" t="s">
        <v>48</v>
      </c>
      <c r="AG7675">
        <v>2015</v>
      </c>
      <c r="AH7675">
        <f>COUNTBLANK(datos[[#This Row],[Row ID]:[Year sales]])</f>
        <v>0</v>
      </c>
    </row>
    <row r="7676" spans="1:34" x14ac:dyDescent="0.3">
      <c r="A7676">
        <v>7675</v>
      </c>
      <c r="B7676" t="s">
        <v>9622</v>
      </c>
      <c r="C7676" s="4">
        <v>42335</v>
      </c>
      <c r="D7676" s="4">
        <v>42337</v>
      </c>
      <c r="E7676" t="s">
        <v>34</v>
      </c>
      <c r="F7676" t="s">
        <v>202</v>
      </c>
      <c r="G7676" t="s">
        <v>203</v>
      </c>
      <c r="H7676" t="s">
        <v>122</v>
      </c>
      <c r="I7676" t="s">
        <v>38</v>
      </c>
      <c r="J7676" t="s">
        <v>4124</v>
      </c>
      <c r="K7676" t="s">
        <v>1267</v>
      </c>
      <c r="L7676">
        <v>2149</v>
      </c>
      <c r="M7676" t="s">
        <v>168</v>
      </c>
      <c r="N7676" t="s">
        <v>3517</v>
      </c>
      <c r="O7676" t="s">
        <v>43</v>
      </c>
      <c r="P7676" t="s">
        <v>73</v>
      </c>
      <c r="Q7676" t="s">
        <v>3518</v>
      </c>
      <c r="R7676" s="1">
        <v>446.06799999999998</v>
      </c>
      <c r="S7676">
        <v>4</v>
      </c>
      <c r="T7676">
        <f t="shared" si="119"/>
        <v>29</v>
      </c>
      <c r="U7676" t="s">
        <v>52</v>
      </c>
      <c r="V7676">
        <v>0.3</v>
      </c>
      <c r="W7676">
        <v>133.82039999999998</v>
      </c>
      <c r="X7676" s="1">
        <v>-133.82040000000001</v>
      </c>
      <c r="Y7676" s="1">
        <v>579.88839999999993</v>
      </c>
      <c r="Z7676" t="s">
        <v>53</v>
      </c>
      <c r="AA7676" s="2">
        <v>0</v>
      </c>
      <c r="AB7676" s="3">
        <v>0</v>
      </c>
      <c r="AC7676" s="1">
        <v>-312.24759999999998</v>
      </c>
      <c r="AD7676">
        <v>2</v>
      </c>
      <c r="AE7676">
        <v>2</v>
      </c>
      <c r="AF7676" t="s">
        <v>48</v>
      </c>
      <c r="AG7676">
        <v>2015</v>
      </c>
      <c r="AH7676">
        <f>COUNTBLANK(datos[[#This Row],[Row ID]:[Year sales]])</f>
        <v>0</v>
      </c>
    </row>
    <row r="7677" spans="1:34" x14ac:dyDescent="0.3">
      <c r="A7677">
        <v>7676</v>
      </c>
      <c r="B7677" t="s">
        <v>9625</v>
      </c>
      <c r="C7677" s="4">
        <v>42861</v>
      </c>
      <c r="D7677" s="4">
        <v>42864</v>
      </c>
      <c r="E7677" t="s">
        <v>34</v>
      </c>
      <c r="F7677" t="s">
        <v>8677</v>
      </c>
      <c r="G7677" t="s">
        <v>8678</v>
      </c>
      <c r="H7677" t="s">
        <v>37</v>
      </c>
      <c r="I7677" t="s">
        <v>38</v>
      </c>
      <c r="J7677" t="s">
        <v>5009</v>
      </c>
      <c r="K7677" t="s">
        <v>59</v>
      </c>
      <c r="L7677">
        <v>91730</v>
      </c>
      <c r="M7677" t="s">
        <v>60</v>
      </c>
      <c r="N7677" t="s">
        <v>1861</v>
      </c>
      <c r="O7677" t="s">
        <v>62</v>
      </c>
      <c r="P7677" t="s">
        <v>97</v>
      </c>
      <c r="Q7677" t="s">
        <v>1862</v>
      </c>
      <c r="R7677" s="1">
        <v>152.94</v>
      </c>
      <c r="S7677">
        <v>3</v>
      </c>
      <c r="T7677">
        <f t="shared" si="119"/>
        <v>19</v>
      </c>
      <c r="U7677" t="s">
        <v>52</v>
      </c>
      <c r="V7677">
        <v>0</v>
      </c>
      <c r="W7677">
        <v>0</v>
      </c>
      <c r="X7677" s="1">
        <v>0</v>
      </c>
      <c r="Y7677" s="1">
        <v>152.94</v>
      </c>
      <c r="Z7677" t="s">
        <v>99</v>
      </c>
      <c r="AA7677" s="2">
        <v>41.293799999999997</v>
      </c>
      <c r="AB7677" s="3">
        <v>0.26999999999999996</v>
      </c>
      <c r="AC7677" s="1">
        <v>-111.64619999999999</v>
      </c>
      <c r="AD7677">
        <v>3</v>
      </c>
      <c r="AE7677">
        <v>3</v>
      </c>
      <c r="AF7677" t="s">
        <v>48</v>
      </c>
      <c r="AG7677">
        <v>2017</v>
      </c>
      <c r="AH7677">
        <f>COUNTBLANK(datos[[#This Row],[Row ID]:[Year sales]])</f>
        <v>0</v>
      </c>
    </row>
    <row r="7678" spans="1:34" x14ac:dyDescent="0.3">
      <c r="A7678">
        <v>7677</v>
      </c>
      <c r="B7678" t="s">
        <v>9626</v>
      </c>
      <c r="C7678" s="4">
        <v>41920</v>
      </c>
      <c r="D7678" s="4">
        <v>41920</v>
      </c>
      <c r="E7678" t="s">
        <v>1312</v>
      </c>
      <c r="F7678" t="s">
        <v>1398</v>
      </c>
      <c r="G7678" t="s">
        <v>1399</v>
      </c>
      <c r="H7678" t="s">
        <v>37</v>
      </c>
      <c r="I7678" t="s">
        <v>38</v>
      </c>
      <c r="J7678" t="s">
        <v>487</v>
      </c>
      <c r="K7678" t="s">
        <v>108</v>
      </c>
      <c r="L7678">
        <v>28205</v>
      </c>
      <c r="M7678" t="s">
        <v>41</v>
      </c>
      <c r="N7678" t="s">
        <v>7065</v>
      </c>
      <c r="O7678" t="s">
        <v>90</v>
      </c>
      <c r="P7678" t="s">
        <v>181</v>
      </c>
      <c r="Q7678" t="s">
        <v>7066</v>
      </c>
      <c r="R7678" s="1">
        <v>23.472000000000001</v>
      </c>
      <c r="S7678">
        <v>3</v>
      </c>
      <c r="T7678">
        <f t="shared" si="119"/>
        <v>26</v>
      </c>
      <c r="U7678" t="s">
        <v>52</v>
      </c>
      <c r="V7678">
        <v>0.2</v>
      </c>
      <c r="W7678">
        <v>4.6944000000000008</v>
      </c>
      <c r="X7678" s="1">
        <v>-4.6943999999999999</v>
      </c>
      <c r="Y7678" s="1">
        <v>28.166400000000003</v>
      </c>
      <c r="Z7678" t="s">
        <v>65</v>
      </c>
      <c r="AA7678" s="2">
        <v>4.9878</v>
      </c>
      <c r="AB7678" s="3">
        <v>0.21249999999999999</v>
      </c>
      <c r="AC7678" s="1">
        <v>-13.7898</v>
      </c>
      <c r="AD7678">
        <v>0</v>
      </c>
      <c r="AE7678">
        <v>0</v>
      </c>
      <c r="AF7678" t="s">
        <v>48</v>
      </c>
      <c r="AG7678">
        <v>2014</v>
      </c>
      <c r="AH7678">
        <f>COUNTBLANK(datos[[#This Row],[Row ID]:[Year sales]])</f>
        <v>0</v>
      </c>
    </row>
    <row r="7679" spans="1:34" x14ac:dyDescent="0.3">
      <c r="A7679">
        <v>7678</v>
      </c>
      <c r="B7679" t="s">
        <v>9627</v>
      </c>
      <c r="C7679" s="4">
        <v>42004</v>
      </c>
      <c r="D7679" s="4">
        <v>42011</v>
      </c>
      <c r="E7679" t="s">
        <v>67</v>
      </c>
      <c r="F7679" t="s">
        <v>3842</v>
      </c>
      <c r="G7679" t="s">
        <v>3843</v>
      </c>
      <c r="H7679" t="s">
        <v>122</v>
      </c>
      <c r="I7679" t="s">
        <v>38</v>
      </c>
      <c r="J7679" t="s">
        <v>3605</v>
      </c>
      <c r="K7679" t="s">
        <v>1422</v>
      </c>
      <c r="L7679">
        <v>2908</v>
      </c>
      <c r="M7679" t="s">
        <v>168</v>
      </c>
      <c r="N7679" t="s">
        <v>7703</v>
      </c>
      <c r="O7679" t="s">
        <v>62</v>
      </c>
      <c r="P7679" t="s">
        <v>110</v>
      </c>
      <c r="Q7679" t="s">
        <v>7704</v>
      </c>
      <c r="R7679" s="1">
        <v>195.64</v>
      </c>
      <c r="S7679">
        <v>4</v>
      </c>
      <c r="T7679">
        <f t="shared" si="119"/>
        <v>25</v>
      </c>
      <c r="U7679" t="s">
        <v>52</v>
      </c>
      <c r="V7679">
        <v>0</v>
      </c>
      <c r="W7679">
        <v>0</v>
      </c>
      <c r="X7679" s="1">
        <v>0</v>
      </c>
      <c r="Y7679" s="1">
        <v>195.64</v>
      </c>
      <c r="Z7679" t="s">
        <v>99</v>
      </c>
      <c r="AA7679" s="2">
        <v>91.950800000000001</v>
      </c>
      <c r="AB7679" s="3">
        <v>0.47000000000000003</v>
      </c>
      <c r="AC7679" s="1">
        <v>-103.6892</v>
      </c>
      <c r="AD7679">
        <v>7</v>
      </c>
      <c r="AE7679">
        <v>7</v>
      </c>
      <c r="AF7679" t="s">
        <v>48</v>
      </c>
      <c r="AG7679">
        <v>2014</v>
      </c>
      <c r="AH7679">
        <f>COUNTBLANK(datos[[#This Row],[Row ID]:[Year sales]])</f>
        <v>0</v>
      </c>
    </row>
    <row r="7680" spans="1:34" x14ac:dyDescent="0.3">
      <c r="A7680">
        <v>7679</v>
      </c>
      <c r="B7680" t="s">
        <v>9627</v>
      </c>
      <c r="C7680" s="4">
        <v>42004</v>
      </c>
      <c r="D7680" s="4">
        <v>42011</v>
      </c>
      <c r="E7680" t="s">
        <v>67</v>
      </c>
      <c r="F7680" t="s">
        <v>3842</v>
      </c>
      <c r="G7680" t="s">
        <v>3843</v>
      </c>
      <c r="H7680" t="s">
        <v>122</v>
      </c>
      <c r="I7680" t="s">
        <v>38</v>
      </c>
      <c r="J7680" t="s">
        <v>3605</v>
      </c>
      <c r="K7680" t="s">
        <v>1422</v>
      </c>
      <c r="L7680">
        <v>2908</v>
      </c>
      <c r="M7680" t="s">
        <v>168</v>
      </c>
      <c r="N7680" t="s">
        <v>4086</v>
      </c>
      <c r="O7680" t="s">
        <v>62</v>
      </c>
      <c r="P7680" t="s">
        <v>110</v>
      </c>
      <c r="Q7680" t="s">
        <v>4087</v>
      </c>
      <c r="R7680" s="1">
        <v>14.94</v>
      </c>
      <c r="S7680">
        <v>3</v>
      </c>
      <c r="T7680">
        <f t="shared" si="119"/>
        <v>22</v>
      </c>
      <c r="U7680" t="s">
        <v>52</v>
      </c>
      <c r="V7680">
        <v>0</v>
      </c>
      <c r="W7680">
        <v>0</v>
      </c>
      <c r="X7680" s="1">
        <v>0</v>
      </c>
      <c r="Y7680" s="1">
        <v>14.94</v>
      </c>
      <c r="Z7680" t="s">
        <v>65</v>
      </c>
      <c r="AA7680" s="2">
        <v>7.0217999999999998</v>
      </c>
      <c r="AB7680" s="3">
        <v>0.47000000000000003</v>
      </c>
      <c r="AC7680" s="1">
        <v>-7.9181999999999997</v>
      </c>
      <c r="AD7680">
        <v>7</v>
      </c>
      <c r="AE7680">
        <v>7</v>
      </c>
      <c r="AF7680" t="s">
        <v>48</v>
      </c>
      <c r="AG7680">
        <v>2014</v>
      </c>
      <c r="AH7680">
        <f>COUNTBLANK(datos[[#This Row],[Row ID]:[Year sales]])</f>
        <v>0</v>
      </c>
    </row>
    <row r="7681" spans="1:34" x14ac:dyDescent="0.3">
      <c r="A7681">
        <v>7680</v>
      </c>
      <c r="B7681" t="s">
        <v>9627</v>
      </c>
      <c r="C7681" s="4">
        <v>42004</v>
      </c>
      <c r="D7681" s="4">
        <v>42011</v>
      </c>
      <c r="E7681" t="s">
        <v>67</v>
      </c>
      <c r="F7681" t="s">
        <v>3842</v>
      </c>
      <c r="G7681" t="s">
        <v>3843</v>
      </c>
      <c r="H7681" t="s">
        <v>122</v>
      </c>
      <c r="I7681" t="s">
        <v>38</v>
      </c>
      <c r="J7681" t="s">
        <v>3605</v>
      </c>
      <c r="K7681" t="s">
        <v>1422</v>
      </c>
      <c r="L7681">
        <v>2908</v>
      </c>
      <c r="M7681" t="s">
        <v>168</v>
      </c>
      <c r="N7681" t="s">
        <v>2730</v>
      </c>
      <c r="O7681" t="s">
        <v>90</v>
      </c>
      <c r="P7681" t="s">
        <v>181</v>
      </c>
      <c r="Q7681" t="s">
        <v>4291</v>
      </c>
      <c r="R7681" s="1">
        <v>1687.8</v>
      </c>
      <c r="S7681">
        <v>4</v>
      </c>
      <c r="T7681">
        <f t="shared" si="119"/>
        <v>24</v>
      </c>
      <c r="U7681" t="s">
        <v>52</v>
      </c>
      <c r="V7681">
        <v>0</v>
      </c>
      <c r="W7681">
        <v>0</v>
      </c>
      <c r="X7681" s="1">
        <v>0</v>
      </c>
      <c r="Y7681" s="1">
        <v>1687.8</v>
      </c>
      <c r="Z7681" t="s">
        <v>53</v>
      </c>
      <c r="AA7681" s="2">
        <v>742.63199999999995</v>
      </c>
      <c r="AB7681" s="3">
        <v>0.44</v>
      </c>
      <c r="AC7681" s="1">
        <v>-945.16800000000001</v>
      </c>
      <c r="AD7681">
        <v>7</v>
      </c>
      <c r="AE7681">
        <v>7</v>
      </c>
      <c r="AF7681" t="s">
        <v>48</v>
      </c>
      <c r="AG7681">
        <v>2014</v>
      </c>
      <c r="AH7681">
        <f>COUNTBLANK(datos[[#This Row],[Row ID]:[Year sales]])</f>
        <v>0</v>
      </c>
    </row>
    <row r="7682" spans="1:34" x14ac:dyDescent="0.3">
      <c r="A7682">
        <v>7681</v>
      </c>
      <c r="B7682" t="s">
        <v>9627</v>
      </c>
      <c r="C7682" s="4">
        <v>42004</v>
      </c>
      <c r="D7682" s="4">
        <v>42011</v>
      </c>
      <c r="E7682" t="s">
        <v>67</v>
      </c>
      <c r="F7682" t="s">
        <v>3842</v>
      </c>
      <c r="G7682" t="s">
        <v>3843</v>
      </c>
      <c r="H7682" t="s">
        <v>122</v>
      </c>
      <c r="I7682" t="s">
        <v>38</v>
      </c>
      <c r="J7682" t="s">
        <v>3605</v>
      </c>
      <c r="K7682" t="s">
        <v>1422</v>
      </c>
      <c r="L7682">
        <v>2908</v>
      </c>
      <c r="M7682" t="s">
        <v>168</v>
      </c>
      <c r="N7682" t="s">
        <v>4237</v>
      </c>
      <c r="O7682" t="s">
        <v>43</v>
      </c>
      <c r="P7682" t="s">
        <v>44</v>
      </c>
      <c r="Q7682" t="s">
        <v>4238</v>
      </c>
      <c r="R7682" s="1">
        <v>341.96</v>
      </c>
      <c r="S7682">
        <v>2</v>
      </c>
      <c r="T7682">
        <f t="shared" ref="T7682:T7745" si="120">SUMIF(Q:Q, Q7682, S:S)</f>
        <v>14</v>
      </c>
      <c r="U7682" t="s">
        <v>46</v>
      </c>
      <c r="V7682">
        <v>0</v>
      </c>
      <c r="W7682">
        <v>0</v>
      </c>
      <c r="X7682" s="1">
        <v>0</v>
      </c>
      <c r="Y7682" s="1">
        <v>341.96</v>
      </c>
      <c r="Z7682" t="s">
        <v>47</v>
      </c>
      <c r="AA7682" s="2">
        <v>78.650800000000004</v>
      </c>
      <c r="AB7682" s="3">
        <v>0.23000000000000004</v>
      </c>
      <c r="AC7682" s="1">
        <v>-263.30919999999998</v>
      </c>
      <c r="AD7682">
        <v>7</v>
      </c>
      <c r="AE7682">
        <v>7</v>
      </c>
      <c r="AF7682" t="s">
        <v>48</v>
      </c>
      <c r="AG7682">
        <v>2014</v>
      </c>
      <c r="AH7682">
        <f>COUNTBLANK(datos[[#This Row],[Row ID]:[Year sales]])</f>
        <v>0</v>
      </c>
    </row>
    <row r="7683" spans="1:34" x14ac:dyDescent="0.3">
      <c r="A7683">
        <v>7682</v>
      </c>
      <c r="B7683" t="s">
        <v>9627</v>
      </c>
      <c r="C7683" s="4">
        <v>42004</v>
      </c>
      <c r="D7683" s="4">
        <v>42011</v>
      </c>
      <c r="E7683" t="s">
        <v>67</v>
      </c>
      <c r="F7683" t="s">
        <v>3842</v>
      </c>
      <c r="G7683" t="s">
        <v>3843</v>
      </c>
      <c r="H7683" t="s">
        <v>122</v>
      </c>
      <c r="I7683" t="s">
        <v>38</v>
      </c>
      <c r="J7683" t="s">
        <v>3605</v>
      </c>
      <c r="K7683" t="s">
        <v>1422</v>
      </c>
      <c r="L7683">
        <v>2908</v>
      </c>
      <c r="M7683" t="s">
        <v>168</v>
      </c>
      <c r="N7683" t="s">
        <v>223</v>
      </c>
      <c r="O7683" t="s">
        <v>43</v>
      </c>
      <c r="P7683" t="s">
        <v>50</v>
      </c>
      <c r="Q7683" t="s">
        <v>224</v>
      </c>
      <c r="R7683" s="1">
        <v>605.88</v>
      </c>
      <c r="S7683">
        <v>6</v>
      </c>
      <c r="T7683">
        <f t="shared" si="120"/>
        <v>35</v>
      </c>
      <c r="U7683" t="s">
        <v>75</v>
      </c>
      <c r="V7683">
        <v>0</v>
      </c>
      <c r="W7683">
        <v>0</v>
      </c>
      <c r="X7683" s="1">
        <v>0</v>
      </c>
      <c r="Y7683" s="1">
        <v>605.88</v>
      </c>
      <c r="Z7683" t="s">
        <v>53</v>
      </c>
      <c r="AA7683" s="2">
        <v>151.47</v>
      </c>
      <c r="AB7683" s="3">
        <v>0.25</v>
      </c>
      <c r="AC7683" s="1">
        <v>-454.41</v>
      </c>
      <c r="AD7683">
        <v>7</v>
      </c>
      <c r="AE7683">
        <v>7</v>
      </c>
      <c r="AF7683" t="s">
        <v>48</v>
      </c>
      <c r="AG7683">
        <v>2014</v>
      </c>
      <c r="AH7683">
        <f>COUNTBLANK(datos[[#This Row],[Row ID]:[Year sales]])</f>
        <v>0</v>
      </c>
    </row>
    <row r="7684" spans="1:34" x14ac:dyDescent="0.3">
      <c r="A7684">
        <v>7683</v>
      </c>
      <c r="B7684" t="s">
        <v>9628</v>
      </c>
      <c r="C7684" s="4">
        <v>42122</v>
      </c>
      <c r="D7684" s="4">
        <v>42125</v>
      </c>
      <c r="E7684" t="s">
        <v>208</v>
      </c>
      <c r="F7684" t="s">
        <v>1521</v>
      </c>
      <c r="G7684" t="s">
        <v>1522</v>
      </c>
      <c r="H7684" t="s">
        <v>122</v>
      </c>
      <c r="I7684" t="s">
        <v>38</v>
      </c>
      <c r="J7684" t="s">
        <v>5338</v>
      </c>
      <c r="K7684" t="s">
        <v>258</v>
      </c>
      <c r="L7684">
        <v>48640</v>
      </c>
      <c r="M7684" t="s">
        <v>125</v>
      </c>
      <c r="N7684" t="s">
        <v>6231</v>
      </c>
      <c r="O7684" t="s">
        <v>62</v>
      </c>
      <c r="P7684" t="s">
        <v>97</v>
      </c>
      <c r="Q7684" t="s">
        <v>6232</v>
      </c>
      <c r="R7684" s="1">
        <v>186.732</v>
      </c>
      <c r="S7684">
        <v>1</v>
      </c>
      <c r="T7684">
        <f t="shared" si="120"/>
        <v>8</v>
      </c>
      <c r="U7684" t="s">
        <v>46</v>
      </c>
      <c r="V7684">
        <v>0.1</v>
      </c>
      <c r="W7684">
        <v>18.673200000000001</v>
      </c>
      <c r="X7684" s="1">
        <v>-18.673200000000001</v>
      </c>
      <c r="Y7684" s="1">
        <v>205.40520000000001</v>
      </c>
      <c r="Z7684" t="s">
        <v>47</v>
      </c>
      <c r="AA7684" s="2">
        <v>41.496000000000002</v>
      </c>
      <c r="AB7684" s="3">
        <v>0.22222222222222224</v>
      </c>
      <c r="AC7684" s="1">
        <v>-126.5628</v>
      </c>
      <c r="AD7684">
        <v>3</v>
      </c>
      <c r="AE7684">
        <v>3</v>
      </c>
      <c r="AF7684" t="s">
        <v>48</v>
      </c>
      <c r="AG7684">
        <v>2015</v>
      </c>
      <c r="AH7684">
        <f>COUNTBLANK(datos[[#This Row],[Row ID]:[Year sales]])</f>
        <v>0</v>
      </c>
    </row>
    <row r="7685" spans="1:34" x14ac:dyDescent="0.3">
      <c r="A7685">
        <v>7684</v>
      </c>
      <c r="B7685" t="s">
        <v>9628</v>
      </c>
      <c r="C7685" s="4">
        <v>42122</v>
      </c>
      <c r="D7685" s="4">
        <v>42125</v>
      </c>
      <c r="E7685" t="s">
        <v>208</v>
      </c>
      <c r="F7685" t="s">
        <v>1521</v>
      </c>
      <c r="G7685" t="s">
        <v>1522</v>
      </c>
      <c r="H7685" t="s">
        <v>122</v>
      </c>
      <c r="I7685" t="s">
        <v>38</v>
      </c>
      <c r="J7685" t="s">
        <v>5338</v>
      </c>
      <c r="K7685" t="s">
        <v>258</v>
      </c>
      <c r="L7685">
        <v>48640</v>
      </c>
      <c r="M7685" t="s">
        <v>125</v>
      </c>
      <c r="N7685" t="s">
        <v>1766</v>
      </c>
      <c r="O7685" t="s">
        <v>62</v>
      </c>
      <c r="P7685" t="s">
        <v>94</v>
      </c>
      <c r="Q7685" t="s">
        <v>1767</v>
      </c>
      <c r="R7685" s="1">
        <v>3812.97</v>
      </c>
      <c r="S7685">
        <v>3</v>
      </c>
      <c r="T7685">
        <f t="shared" si="120"/>
        <v>31</v>
      </c>
      <c r="U7685" t="s">
        <v>52</v>
      </c>
      <c r="V7685">
        <v>0</v>
      </c>
      <c r="W7685">
        <v>0</v>
      </c>
      <c r="X7685" s="1">
        <v>0</v>
      </c>
      <c r="Y7685" s="1">
        <v>3812.97</v>
      </c>
      <c r="Z7685" t="s">
        <v>53</v>
      </c>
      <c r="AA7685" s="2">
        <v>1906.4849999999999</v>
      </c>
      <c r="AB7685" s="3">
        <v>0.5</v>
      </c>
      <c r="AC7685" s="1">
        <v>-1906.4849999999999</v>
      </c>
      <c r="AD7685">
        <v>3</v>
      </c>
      <c r="AE7685">
        <v>3</v>
      </c>
      <c r="AF7685" t="s">
        <v>48</v>
      </c>
      <c r="AG7685">
        <v>2015</v>
      </c>
      <c r="AH7685">
        <f>COUNTBLANK(datos[[#This Row],[Row ID]:[Year sales]])</f>
        <v>0</v>
      </c>
    </row>
    <row r="7686" spans="1:34" x14ac:dyDescent="0.3">
      <c r="A7686">
        <v>7685</v>
      </c>
      <c r="B7686" t="s">
        <v>9629</v>
      </c>
      <c r="C7686" s="4">
        <v>42049</v>
      </c>
      <c r="D7686" s="4">
        <v>42056</v>
      </c>
      <c r="E7686" t="s">
        <v>67</v>
      </c>
      <c r="F7686" t="s">
        <v>676</v>
      </c>
      <c r="G7686" t="s">
        <v>677</v>
      </c>
      <c r="H7686" t="s">
        <v>37</v>
      </c>
      <c r="I7686" t="s">
        <v>38</v>
      </c>
      <c r="J7686" t="s">
        <v>409</v>
      </c>
      <c r="K7686" t="s">
        <v>287</v>
      </c>
      <c r="L7686">
        <v>14609</v>
      </c>
      <c r="M7686" t="s">
        <v>168</v>
      </c>
      <c r="N7686" t="s">
        <v>9291</v>
      </c>
      <c r="O7686" t="s">
        <v>62</v>
      </c>
      <c r="P7686" t="s">
        <v>94</v>
      </c>
      <c r="Q7686" t="s">
        <v>9292</v>
      </c>
      <c r="R7686" s="1">
        <v>26.423999999999999</v>
      </c>
      <c r="S7686">
        <v>9</v>
      </c>
      <c r="T7686">
        <f t="shared" si="120"/>
        <v>16</v>
      </c>
      <c r="U7686" t="s">
        <v>75</v>
      </c>
      <c r="V7686">
        <v>0.2</v>
      </c>
      <c r="W7686">
        <v>5.2848000000000006</v>
      </c>
      <c r="X7686" s="1">
        <v>-5.2847999999999997</v>
      </c>
      <c r="Y7686" s="1">
        <v>31.7088</v>
      </c>
      <c r="Z7686" t="s">
        <v>65</v>
      </c>
      <c r="AA7686" s="2">
        <v>9.5786999999999995</v>
      </c>
      <c r="AB7686" s="3">
        <v>0.36249999999999999</v>
      </c>
      <c r="AC7686" s="1">
        <v>-11.560499999999999</v>
      </c>
      <c r="AD7686">
        <v>7</v>
      </c>
      <c r="AE7686">
        <v>7</v>
      </c>
      <c r="AF7686" t="s">
        <v>48</v>
      </c>
      <c r="AG7686">
        <v>2015</v>
      </c>
      <c r="AH7686">
        <f>COUNTBLANK(datos[[#This Row],[Row ID]:[Year sales]])</f>
        <v>0</v>
      </c>
    </row>
    <row r="7687" spans="1:34" x14ac:dyDescent="0.3">
      <c r="A7687">
        <v>7686</v>
      </c>
      <c r="B7687" t="s">
        <v>9629</v>
      </c>
      <c r="C7687" s="4">
        <v>42049</v>
      </c>
      <c r="D7687" s="4">
        <v>42056</v>
      </c>
      <c r="E7687" t="s">
        <v>67</v>
      </c>
      <c r="F7687" t="s">
        <v>676</v>
      </c>
      <c r="G7687" t="s">
        <v>677</v>
      </c>
      <c r="H7687" t="s">
        <v>37</v>
      </c>
      <c r="I7687" t="s">
        <v>38</v>
      </c>
      <c r="J7687" t="s">
        <v>409</v>
      </c>
      <c r="K7687" t="s">
        <v>287</v>
      </c>
      <c r="L7687">
        <v>14609</v>
      </c>
      <c r="M7687" t="s">
        <v>168</v>
      </c>
      <c r="N7687" t="s">
        <v>7971</v>
      </c>
      <c r="O7687" t="s">
        <v>90</v>
      </c>
      <c r="P7687" t="s">
        <v>91</v>
      </c>
      <c r="Q7687" t="s">
        <v>7972</v>
      </c>
      <c r="R7687" s="1">
        <v>625.99</v>
      </c>
      <c r="S7687">
        <v>1</v>
      </c>
      <c r="T7687">
        <f t="shared" si="120"/>
        <v>13</v>
      </c>
      <c r="U7687" t="s">
        <v>46</v>
      </c>
      <c r="V7687">
        <v>0</v>
      </c>
      <c r="W7687">
        <v>0</v>
      </c>
      <c r="X7687" s="1">
        <v>0</v>
      </c>
      <c r="Y7687" s="1">
        <v>625.99</v>
      </c>
      <c r="Z7687" t="s">
        <v>53</v>
      </c>
      <c r="AA7687" s="2">
        <v>187.797</v>
      </c>
      <c r="AB7687" s="3">
        <v>0.3</v>
      </c>
      <c r="AC7687" s="1">
        <v>-438.19299999999998</v>
      </c>
      <c r="AD7687">
        <v>7</v>
      </c>
      <c r="AE7687">
        <v>7</v>
      </c>
      <c r="AF7687" t="s">
        <v>48</v>
      </c>
      <c r="AG7687">
        <v>2015</v>
      </c>
      <c r="AH7687">
        <f>COUNTBLANK(datos[[#This Row],[Row ID]:[Year sales]])</f>
        <v>0</v>
      </c>
    </row>
    <row r="7688" spans="1:34" x14ac:dyDescent="0.3">
      <c r="A7688">
        <v>7687</v>
      </c>
      <c r="B7688" t="s">
        <v>9630</v>
      </c>
      <c r="C7688" s="4">
        <v>42699</v>
      </c>
      <c r="D7688" s="4">
        <v>42703</v>
      </c>
      <c r="E7688" t="s">
        <v>67</v>
      </c>
      <c r="F7688" t="s">
        <v>1556</v>
      </c>
      <c r="G7688" t="s">
        <v>1557</v>
      </c>
      <c r="H7688" t="s">
        <v>57</v>
      </c>
      <c r="I7688" t="s">
        <v>38</v>
      </c>
      <c r="J7688" t="s">
        <v>348</v>
      </c>
      <c r="K7688" t="s">
        <v>258</v>
      </c>
      <c r="L7688">
        <v>49201</v>
      </c>
      <c r="M7688" t="s">
        <v>125</v>
      </c>
      <c r="N7688" t="s">
        <v>2424</v>
      </c>
      <c r="O7688" t="s">
        <v>43</v>
      </c>
      <c r="P7688" t="s">
        <v>73</v>
      </c>
      <c r="Q7688" t="s">
        <v>2425</v>
      </c>
      <c r="R7688" s="1">
        <v>1568.61</v>
      </c>
      <c r="S7688">
        <v>9</v>
      </c>
      <c r="T7688">
        <f t="shared" si="120"/>
        <v>61</v>
      </c>
      <c r="U7688" t="s">
        <v>75</v>
      </c>
      <c r="V7688">
        <v>0</v>
      </c>
      <c r="W7688">
        <v>0</v>
      </c>
      <c r="X7688" s="1">
        <v>0</v>
      </c>
      <c r="Y7688" s="1">
        <v>1568.61</v>
      </c>
      <c r="Z7688" t="s">
        <v>53</v>
      </c>
      <c r="AA7688" s="2">
        <v>329.40809999999999</v>
      </c>
      <c r="AB7688" s="3">
        <v>0.21000000000000002</v>
      </c>
      <c r="AC7688" s="1">
        <v>-1239.2019</v>
      </c>
      <c r="AD7688">
        <v>4</v>
      </c>
      <c r="AE7688">
        <v>4</v>
      </c>
      <c r="AF7688" t="s">
        <v>48</v>
      </c>
      <c r="AG7688">
        <v>2016</v>
      </c>
      <c r="AH7688">
        <f>COUNTBLANK(datos[[#This Row],[Row ID]:[Year sales]])</f>
        <v>0</v>
      </c>
    </row>
    <row r="7689" spans="1:34" x14ac:dyDescent="0.3">
      <c r="A7689">
        <v>7688</v>
      </c>
      <c r="B7689" t="s">
        <v>9630</v>
      </c>
      <c r="C7689" s="4">
        <v>42699</v>
      </c>
      <c r="D7689" s="4">
        <v>42703</v>
      </c>
      <c r="E7689" t="s">
        <v>67</v>
      </c>
      <c r="F7689" t="s">
        <v>1556</v>
      </c>
      <c r="G7689" t="s">
        <v>1557</v>
      </c>
      <c r="H7689" t="s">
        <v>57</v>
      </c>
      <c r="I7689" t="s">
        <v>38</v>
      </c>
      <c r="J7689" t="s">
        <v>348</v>
      </c>
      <c r="K7689" t="s">
        <v>258</v>
      </c>
      <c r="L7689">
        <v>49201</v>
      </c>
      <c r="M7689" t="s">
        <v>125</v>
      </c>
      <c r="N7689" t="s">
        <v>695</v>
      </c>
      <c r="O7689" t="s">
        <v>62</v>
      </c>
      <c r="P7689" t="s">
        <v>94</v>
      </c>
      <c r="Q7689" t="s">
        <v>696</v>
      </c>
      <c r="R7689" s="1">
        <v>17.3</v>
      </c>
      <c r="S7689">
        <v>1</v>
      </c>
      <c r="T7689">
        <f t="shared" si="120"/>
        <v>18</v>
      </c>
      <c r="U7689" t="s">
        <v>46</v>
      </c>
      <c r="V7689">
        <v>0</v>
      </c>
      <c r="W7689">
        <v>0</v>
      </c>
      <c r="X7689" s="1">
        <v>0</v>
      </c>
      <c r="Y7689" s="1">
        <v>17.3</v>
      </c>
      <c r="Z7689" t="s">
        <v>65</v>
      </c>
      <c r="AA7689" s="2">
        <v>8.3040000000000003</v>
      </c>
      <c r="AB7689" s="3">
        <v>0.48</v>
      </c>
      <c r="AC7689" s="1">
        <v>-8.9960000000000004</v>
      </c>
      <c r="AD7689">
        <v>4</v>
      </c>
      <c r="AE7689">
        <v>4</v>
      </c>
      <c r="AF7689" t="s">
        <v>48</v>
      </c>
      <c r="AG7689">
        <v>2016</v>
      </c>
      <c r="AH7689">
        <f>COUNTBLANK(datos[[#This Row],[Row ID]:[Year sales]])</f>
        <v>0</v>
      </c>
    </row>
    <row r="7690" spans="1:34" x14ac:dyDescent="0.3">
      <c r="A7690">
        <v>7689</v>
      </c>
      <c r="B7690" t="s">
        <v>9630</v>
      </c>
      <c r="C7690" s="4">
        <v>42699</v>
      </c>
      <c r="D7690" s="4">
        <v>42703</v>
      </c>
      <c r="E7690" t="s">
        <v>67</v>
      </c>
      <c r="F7690" t="s">
        <v>1556</v>
      </c>
      <c r="G7690" t="s">
        <v>1557</v>
      </c>
      <c r="H7690" t="s">
        <v>57</v>
      </c>
      <c r="I7690" t="s">
        <v>38</v>
      </c>
      <c r="J7690" t="s">
        <v>348</v>
      </c>
      <c r="K7690" t="s">
        <v>258</v>
      </c>
      <c r="L7690">
        <v>49201</v>
      </c>
      <c r="M7690" t="s">
        <v>125</v>
      </c>
      <c r="N7690" t="s">
        <v>9631</v>
      </c>
      <c r="O7690" t="s">
        <v>90</v>
      </c>
      <c r="P7690" t="s">
        <v>181</v>
      </c>
      <c r="Q7690" t="s">
        <v>9632</v>
      </c>
      <c r="R7690" s="1">
        <v>160</v>
      </c>
      <c r="S7690">
        <v>8</v>
      </c>
      <c r="T7690">
        <f t="shared" si="120"/>
        <v>14</v>
      </c>
      <c r="U7690" t="s">
        <v>75</v>
      </c>
      <c r="V7690">
        <v>0</v>
      </c>
      <c r="W7690">
        <v>0</v>
      </c>
      <c r="X7690" s="1">
        <v>0</v>
      </c>
      <c r="Y7690" s="1">
        <v>160</v>
      </c>
      <c r="Z7690" t="s">
        <v>99</v>
      </c>
      <c r="AA7690" s="2">
        <v>62.4</v>
      </c>
      <c r="AB7690" s="3">
        <v>0.39</v>
      </c>
      <c r="AC7690" s="1">
        <v>-97.6</v>
      </c>
      <c r="AD7690">
        <v>4</v>
      </c>
      <c r="AE7690">
        <v>4</v>
      </c>
      <c r="AF7690" t="s">
        <v>48</v>
      </c>
      <c r="AG7690">
        <v>2016</v>
      </c>
      <c r="AH7690">
        <f>COUNTBLANK(datos[[#This Row],[Row ID]:[Year sales]])</f>
        <v>0</v>
      </c>
    </row>
    <row r="7691" spans="1:34" x14ac:dyDescent="0.3">
      <c r="A7691">
        <v>7690</v>
      </c>
      <c r="B7691" t="s">
        <v>9633</v>
      </c>
      <c r="C7691" s="4">
        <v>42931</v>
      </c>
      <c r="D7691" s="4">
        <v>42933</v>
      </c>
      <c r="E7691" t="s">
        <v>208</v>
      </c>
      <c r="F7691" t="s">
        <v>5327</v>
      </c>
      <c r="G7691" t="s">
        <v>5328</v>
      </c>
      <c r="H7691" t="s">
        <v>57</v>
      </c>
      <c r="I7691" t="s">
        <v>38</v>
      </c>
      <c r="J7691" t="s">
        <v>4378</v>
      </c>
      <c r="K7691" t="s">
        <v>339</v>
      </c>
      <c r="L7691">
        <v>23434</v>
      </c>
      <c r="M7691" t="s">
        <v>41</v>
      </c>
      <c r="N7691" t="s">
        <v>3207</v>
      </c>
      <c r="O7691" t="s">
        <v>62</v>
      </c>
      <c r="P7691" t="s">
        <v>97</v>
      </c>
      <c r="Q7691" t="s">
        <v>3208</v>
      </c>
      <c r="R7691" s="1">
        <v>179.94</v>
      </c>
      <c r="S7691">
        <v>3</v>
      </c>
      <c r="T7691">
        <f t="shared" si="120"/>
        <v>15</v>
      </c>
      <c r="U7691" t="s">
        <v>52</v>
      </c>
      <c r="V7691">
        <v>0</v>
      </c>
      <c r="W7691">
        <v>0</v>
      </c>
      <c r="X7691" s="1">
        <v>0</v>
      </c>
      <c r="Y7691" s="1">
        <v>179.94</v>
      </c>
      <c r="Z7691" t="s">
        <v>99</v>
      </c>
      <c r="AA7691" s="2">
        <v>50.383200000000002</v>
      </c>
      <c r="AB7691" s="3">
        <v>0.28000000000000003</v>
      </c>
      <c r="AC7691" s="1">
        <v>-129.55680000000001</v>
      </c>
      <c r="AD7691">
        <v>2</v>
      </c>
      <c r="AE7691">
        <v>2</v>
      </c>
      <c r="AF7691" t="s">
        <v>48</v>
      </c>
      <c r="AG7691">
        <v>2017</v>
      </c>
      <c r="AH7691">
        <f>COUNTBLANK(datos[[#This Row],[Row ID]:[Year sales]])</f>
        <v>0</v>
      </c>
    </row>
    <row r="7692" spans="1:34" x14ac:dyDescent="0.3">
      <c r="A7692">
        <v>7691</v>
      </c>
      <c r="B7692" t="s">
        <v>9633</v>
      </c>
      <c r="C7692" s="4">
        <v>42931</v>
      </c>
      <c r="D7692" s="4">
        <v>42933</v>
      </c>
      <c r="E7692" t="s">
        <v>208</v>
      </c>
      <c r="F7692" t="s">
        <v>5327</v>
      </c>
      <c r="G7692" t="s">
        <v>5328</v>
      </c>
      <c r="H7692" t="s">
        <v>57</v>
      </c>
      <c r="I7692" t="s">
        <v>38</v>
      </c>
      <c r="J7692" t="s">
        <v>4378</v>
      </c>
      <c r="K7692" t="s">
        <v>339</v>
      </c>
      <c r="L7692">
        <v>23434</v>
      </c>
      <c r="M7692" t="s">
        <v>41</v>
      </c>
      <c r="N7692" t="s">
        <v>1247</v>
      </c>
      <c r="O7692" t="s">
        <v>43</v>
      </c>
      <c r="P7692" t="s">
        <v>73</v>
      </c>
      <c r="Q7692" t="s">
        <v>1248</v>
      </c>
      <c r="R7692" s="1">
        <v>872.94</v>
      </c>
      <c r="S7692">
        <v>3</v>
      </c>
      <c r="T7692">
        <f t="shared" si="120"/>
        <v>26</v>
      </c>
      <c r="U7692" t="s">
        <v>52</v>
      </c>
      <c r="V7692">
        <v>0</v>
      </c>
      <c r="W7692">
        <v>0</v>
      </c>
      <c r="X7692" s="1">
        <v>0</v>
      </c>
      <c r="Y7692" s="1">
        <v>872.94</v>
      </c>
      <c r="Z7692" t="s">
        <v>53</v>
      </c>
      <c r="AA7692" s="2">
        <v>157.1292</v>
      </c>
      <c r="AB7692" s="3">
        <v>0.18</v>
      </c>
      <c r="AC7692" s="1">
        <v>-715.81079999999997</v>
      </c>
      <c r="AD7692">
        <v>2</v>
      </c>
      <c r="AE7692">
        <v>2</v>
      </c>
      <c r="AF7692" t="s">
        <v>48</v>
      </c>
      <c r="AG7692">
        <v>2017</v>
      </c>
      <c r="AH7692">
        <f>COUNTBLANK(datos[[#This Row],[Row ID]:[Year sales]])</f>
        <v>0</v>
      </c>
    </row>
    <row r="7693" spans="1:34" x14ac:dyDescent="0.3">
      <c r="A7693">
        <v>7692</v>
      </c>
      <c r="B7693" t="s">
        <v>9633</v>
      </c>
      <c r="C7693" s="4">
        <v>42931</v>
      </c>
      <c r="D7693" s="4">
        <v>42933</v>
      </c>
      <c r="E7693" t="s">
        <v>208</v>
      </c>
      <c r="F7693" t="s">
        <v>5327</v>
      </c>
      <c r="G7693" t="s">
        <v>5328</v>
      </c>
      <c r="H7693" t="s">
        <v>57</v>
      </c>
      <c r="I7693" t="s">
        <v>38</v>
      </c>
      <c r="J7693" t="s">
        <v>4378</v>
      </c>
      <c r="K7693" t="s">
        <v>339</v>
      </c>
      <c r="L7693">
        <v>23434</v>
      </c>
      <c r="M7693" t="s">
        <v>41</v>
      </c>
      <c r="N7693" t="s">
        <v>430</v>
      </c>
      <c r="O7693" t="s">
        <v>62</v>
      </c>
      <c r="P7693" t="s">
        <v>110</v>
      </c>
      <c r="Q7693" t="s">
        <v>431</v>
      </c>
      <c r="R7693" s="1">
        <v>12.96</v>
      </c>
      <c r="S7693">
        <v>2</v>
      </c>
      <c r="T7693">
        <f t="shared" si="120"/>
        <v>17</v>
      </c>
      <c r="U7693" t="s">
        <v>46</v>
      </c>
      <c r="V7693">
        <v>0</v>
      </c>
      <c r="W7693">
        <v>0</v>
      </c>
      <c r="X7693" s="1">
        <v>0</v>
      </c>
      <c r="Y7693" s="1">
        <v>12.96</v>
      </c>
      <c r="Z7693" t="s">
        <v>65</v>
      </c>
      <c r="AA7693" s="2">
        <v>6.2207999999999997</v>
      </c>
      <c r="AB7693" s="3">
        <v>0.47999999999999993</v>
      </c>
      <c r="AC7693" s="1">
        <v>-6.7392000000000003</v>
      </c>
      <c r="AD7693">
        <v>2</v>
      </c>
      <c r="AE7693">
        <v>2</v>
      </c>
      <c r="AF7693" t="s">
        <v>48</v>
      </c>
      <c r="AG7693">
        <v>2017</v>
      </c>
      <c r="AH7693">
        <f>COUNTBLANK(datos[[#This Row],[Row ID]:[Year sales]])</f>
        <v>0</v>
      </c>
    </row>
    <row r="7694" spans="1:34" x14ac:dyDescent="0.3">
      <c r="A7694">
        <v>7693</v>
      </c>
      <c r="B7694" t="s">
        <v>9634</v>
      </c>
      <c r="C7694" s="4">
        <v>42002</v>
      </c>
      <c r="D7694" s="4">
        <v>42007</v>
      </c>
      <c r="E7694" t="s">
        <v>67</v>
      </c>
      <c r="F7694" t="s">
        <v>4070</v>
      </c>
      <c r="G7694" t="s">
        <v>4071</v>
      </c>
      <c r="H7694" t="s">
        <v>37</v>
      </c>
      <c r="I7694" t="s">
        <v>38</v>
      </c>
      <c r="J7694" t="s">
        <v>1013</v>
      </c>
      <c r="K7694" t="s">
        <v>59</v>
      </c>
      <c r="L7694">
        <v>94513</v>
      </c>
      <c r="M7694" t="s">
        <v>60</v>
      </c>
      <c r="N7694" t="s">
        <v>1691</v>
      </c>
      <c r="O7694" t="s">
        <v>62</v>
      </c>
      <c r="P7694" t="s">
        <v>63</v>
      </c>
      <c r="Q7694" t="s">
        <v>1692</v>
      </c>
      <c r="R7694" s="1">
        <v>88.8</v>
      </c>
      <c r="S7694">
        <v>6</v>
      </c>
      <c r="T7694">
        <f t="shared" si="120"/>
        <v>37</v>
      </c>
      <c r="U7694" t="s">
        <v>75</v>
      </c>
      <c r="V7694">
        <v>0</v>
      </c>
      <c r="W7694">
        <v>0</v>
      </c>
      <c r="X7694" s="1">
        <v>0</v>
      </c>
      <c r="Y7694" s="1">
        <v>88.8</v>
      </c>
      <c r="Z7694" t="s">
        <v>99</v>
      </c>
      <c r="AA7694" s="2">
        <v>44.4</v>
      </c>
      <c r="AB7694" s="3">
        <v>0.5</v>
      </c>
      <c r="AC7694" s="1">
        <v>-44.4</v>
      </c>
      <c r="AD7694">
        <v>5</v>
      </c>
      <c r="AE7694">
        <v>5</v>
      </c>
      <c r="AF7694" t="s">
        <v>48</v>
      </c>
      <c r="AG7694">
        <v>2014</v>
      </c>
      <c r="AH7694">
        <f>COUNTBLANK(datos[[#This Row],[Row ID]:[Year sales]])</f>
        <v>0</v>
      </c>
    </row>
    <row r="7695" spans="1:34" x14ac:dyDescent="0.3">
      <c r="A7695">
        <v>7694</v>
      </c>
      <c r="B7695" t="s">
        <v>9634</v>
      </c>
      <c r="C7695" s="4">
        <v>42002</v>
      </c>
      <c r="D7695" s="4">
        <v>42007</v>
      </c>
      <c r="E7695" t="s">
        <v>67</v>
      </c>
      <c r="F7695" t="s">
        <v>4070</v>
      </c>
      <c r="G7695" t="s">
        <v>4071</v>
      </c>
      <c r="H7695" t="s">
        <v>37</v>
      </c>
      <c r="I7695" t="s">
        <v>38</v>
      </c>
      <c r="J7695" t="s">
        <v>1013</v>
      </c>
      <c r="K7695" t="s">
        <v>59</v>
      </c>
      <c r="L7695">
        <v>94513</v>
      </c>
      <c r="M7695" t="s">
        <v>60</v>
      </c>
      <c r="N7695" t="s">
        <v>5228</v>
      </c>
      <c r="O7695" t="s">
        <v>90</v>
      </c>
      <c r="P7695" t="s">
        <v>91</v>
      </c>
      <c r="Q7695" t="s">
        <v>5229</v>
      </c>
      <c r="R7695" s="1">
        <v>319.96800000000002</v>
      </c>
      <c r="S7695">
        <v>4</v>
      </c>
      <c r="T7695">
        <f t="shared" si="120"/>
        <v>14</v>
      </c>
      <c r="U7695" t="s">
        <v>52</v>
      </c>
      <c r="V7695">
        <v>0.2</v>
      </c>
      <c r="W7695">
        <v>63.993600000000008</v>
      </c>
      <c r="X7695" s="1">
        <v>-63.993600000000001</v>
      </c>
      <c r="Y7695" s="1">
        <v>383.96160000000003</v>
      </c>
      <c r="Z7695" t="s">
        <v>47</v>
      </c>
      <c r="AA7695" s="2">
        <v>35.996400000000001</v>
      </c>
      <c r="AB7695" s="3">
        <v>0.1125</v>
      </c>
      <c r="AC7695" s="1">
        <v>-219.97800000000001</v>
      </c>
      <c r="AD7695">
        <v>5</v>
      </c>
      <c r="AE7695">
        <v>5</v>
      </c>
      <c r="AF7695" t="s">
        <v>48</v>
      </c>
      <c r="AG7695">
        <v>2014</v>
      </c>
      <c r="AH7695">
        <f>COUNTBLANK(datos[[#This Row],[Row ID]:[Year sales]])</f>
        <v>0</v>
      </c>
    </row>
    <row r="7696" spans="1:34" x14ac:dyDescent="0.3">
      <c r="A7696">
        <v>7695</v>
      </c>
      <c r="B7696" t="s">
        <v>9635</v>
      </c>
      <c r="C7696" s="4">
        <v>42451</v>
      </c>
      <c r="D7696" s="4">
        <v>42451</v>
      </c>
      <c r="E7696" t="s">
        <v>1312</v>
      </c>
      <c r="F7696" t="s">
        <v>4294</v>
      </c>
      <c r="G7696" t="s">
        <v>4295</v>
      </c>
      <c r="H7696" t="s">
        <v>37</v>
      </c>
      <c r="I7696" t="s">
        <v>38</v>
      </c>
      <c r="J7696" t="s">
        <v>115</v>
      </c>
      <c r="K7696" t="s">
        <v>116</v>
      </c>
      <c r="L7696">
        <v>98103</v>
      </c>
      <c r="M7696" t="s">
        <v>60</v>
      </c>
      <c r="N7696" t="s">
        <v>4605</v>
      </c>
      <c r="O7696" t="s">
        <v>43</v>
      </c>
      <c r="P7696" t="s">
        <v>50</v>
      </c>
      <c r="Q7696" t="s">
        <v>4606</v>
      </c>
      <c r="R7696" s="1">
        <v>167.88800000000001</v>
      </c>
      <c r="S7696">
        <v>7</v>
      </c>
      <c r="T7696">
        <f t="shared" si="120"/>
        <v>31</v>
      </c>
      <c r="U7696" t="s">
        <v>75</v>
      </c>
      <c r="V7696">
        <v>0.2</v>
      </c>
      <c r="W7696">
        <v>33.577600000000004</v>
      </c>
      <c r="X7696" s="1">
        <v>-33.577599999999997</v>
      </c>
      <c r="Y7696" s="1">
        <v>201.46559999999999</v>
      </c>
      <c r="Z7696" t="s">
        <v>47</v>
      </c>
      <c r="AA7696" s="2">
        <v>14.690200000000001</v>
      </c>
      <c r="AB7696" s="3">
        <v>8.7500000000000008E-2</v>
      </c>
      <c r="AC7696" s="1">
        <v>-119.6202</v>
      </c>
      <c r="AD7696">
        <v>0</v>
      </c>
      <c r="AE7696">
        <v>0</v>
      </c>
      <c r="AF7696" t="s">
        <v>48</v>
      </c>
      <c r="AG7696">
        <v>2016</v>
      </c>
      <c r="AH7696">
        <f>COUNTBLANK(datos[[#This Row],[Row ID]:[Year sales]])</f>
        <v>0</v>
      </c>
    </row>
    <row r="7697" spans="1:34" x14ac:dyDescent="0.3">
      <c r="A7697">
        <v>7696</v>
      </c>
      <c r="B7697" t="s">
        <v>9636</v>
      </c>
      <c r="C7697" s="4">
        <v>42918</v>
      </c>
      <c r="D7697" s="4">
        <v>42921</v>
      </c>
      <c r="E7697" t="s">
        <v>208</v>
      </c>
      <c r="F7697" t="s">
        <v>5031</v>
      </c>
      <c r="G7697" t="s">
        <v>5032</v>
      </c>
      <c r="H7697" t="s">
        <v>122</v>
      </c>
      <c r="I7697" t="s">
        <v>38</v>
      </c>
      <c r="J7697" t="s">
        <v>204</v>
      </c>
      <c r="K7697" t="s">
        <v>124</v>
      </c>
      <c r="L7697">
        <v>77036</v>
      </c>
      <c r="M7697" t="s">
        <v>125</v>
      </c>
      <c r="N7697" t="s">
        <v>1754</v>
      </c>
      <c r="O7697" t="s">
        <v>62</v>
      </c>
      <c r="P7697" t="s">
        <v>110</v>
      </c>
      <c r="Q7697" t="s">
        <v>1755</v>
      </c>
      <c r="R7697" s="1">
        <v>163.96</v>
      </c>
      <c r="S7697">
        <v>5</v>
      </c>
      <c r="T7697">
        <f t="shared" si="120"/>
        <v>24</v>
      </c>
      <c r="U7697" t="s">
        <v>75</v>
      </c>
      <c r="V7697">
        <v>0.2</v>
      </c>
      <c r="W7697">
        <v>32.792000000000002</v>
      </c>
      <c r="X7697" s="1">
        <v>-32.792000000000002</v>
      </c>
      <c r="Y7697" s="1">
        <v>196.75200000000001</v>
      </c>
      <c r="Z7697" t="s">
        <v>99</v>
      </c>
      <c r="AA7697" s="2">
        <v>59.435499999999998</v>
      </c>
      <c r="AB7697" s="3">
        <v>0.36249999999999999</v>
      </c>
      <c r="AC7697" s="1">
        <v>-71.732500000000002</v>
      </c>
      <c r="AD7697">
        <v>3</v>
      </c>
      <c r="AE7697">
        <v>3</v>
      </c>
      <c r="AF7697" t="s">
        <v>48</v>
      </c>
      <c r="AG7697">
        <v>2017</v>
      </c>
      <c r="AH7697">
        <f>COUNTBLANK(datos[[#This Row],[Row ID]:[Year sales]])</f>
        <v>0</v>
      </c>
    </row>
    <row r="7698" spans="1:34" x14ac:dyDescent="0.3">
      <c r="A7698">
        <v>7697</v>
      </c>
      <c r="B7698" t="s">
        <v>9636</v>
      </c>
      <c r="C7698" s="4">
        <v>42918</v>
      </c>
      <c r="D7698" s="4">
        <v>42921</v>
      </c>
      <c r="E7698" t="s">
        <v>208</v>
      </c>
      <c r="F7698" t="s">
        <v>5031</v>
      </c>
      <c r="G7698" t="s">
        <v>5032</v>
      </c>
      <c r="H7698" t="s">
        <v>122</v>
      </c>
      <c r="I7698" t="s">
        <v>38</v>
      </c>
      <c r="J7698" t="s">
        <v>204</v>
      </c>
      <c r="K7698" t="s">
        <v>124</v>
      </c>
      <c r="L7698">
        <v>77036</v>
      </c>
      <c r="M7698" t="s">
        <v>125</v>
      </c>
      <c r="N7698" t="s">
        <v>6428</v>
      </c>
      <c r="O7698" t="s">
        <v>62</v>
      </c>
      <c r="P7698" t="s">
        <v>94</v>
      </c>
      <c r="Q7698" t="s">
        <v>6429</v>
      </c>
      <c r="R7698" s="1">
        <v>5.2320000000000002</v>
      </c>
      <c r="S7698">
        <v>4</v>
      </c>
      <c r="T7698">
        <f t="shared" si="120"/>
        <v>17</v>
      </c>
      <c r="U7698" t="s">
        <v>52</v>
      </c>
      <c r="V7698">
        <v>0.8</v>
      </c>
      <c r="W7698">
        <v>4.1856</v>
      </c>
      <c r="X7698" s="1">
        <v>-4.1856</v>
      </c>
      <c r="Y7698" s="1">
        <v>9.4176000000000002</v>
      </c>
      <c r="Z7698" t="s">
        <v>65</v>
      </c>
      <c r="AA7698" s="2">
        <v>-8.1096000000000004</v>
      </c>
      <c r="AB7698" s="3">
        <v>-1.55</v>
      </c>
      <c r="AC7698" s="1">
        <v>-9.1560000000000006</v>
      </c>
      <c r="AD7698">
        <v>3</v>
      </c>
      <c r="AE7698">
        <v>3</v>
      </c>
      <c r="AF7698" t="s">
        <v>48</v>
      </c>
      <c r="AG7698">
        <v>2017</v>
      </c>
      <c r="AH7698">
        <f>COUNTBLANK(datos[[#This Row],[Row ID]:[Year sales]])</f>
        <v>0</v>
      </c>
    </row>
    <row r="7699" spans="1:34" x14ac:dyDescent="0.3">
      <c r="A7699">
        <v>7698</v>
      </c>
      <c r="B7699" t="s">
        <v>9637</v>
      </c>
      <c r="C7699" s="4">
        <v>43083</v>
      </c>
      <c r="D7699" s="4">
        <v>43087</v>
      </c>
      <c r="E7699" t="s">
        <v>67</v>
      </c>
      <c r="F7699" t="s">
        <v>3464</v>
      </c>
      <c r="G7699" t="s">
        <v>3465</v>
      </c>
      <c r="H7699" t="s">
        <v>122</v>
      </c>
      <c r="I7699" t="s">
        <v>38</v>
      </c>
      <c r="J7699" t="s">
        <v>1503</v>
      </c>
      <c r="K7699" t="s">
        <v>1267</v>
      </c>
      <c r="L7699">
        <v>1841</v>
      </c>
      <c r="M7699" t="s">
        <v>168</v>
      </c>
      <c r="N7699" t="s">
        <v>1403</v>
      </c>
      <c r="O7699" t="s">
        <v>90</v>
      </c>
      <c r="P7699" t="s">
        <v>1238</v>
      </c>
      <c r="Q7699" t="s">
        <v>1404</v>
      </c>
      <c r="R7699" s="1">
        <v>1199.98</v>
      </c>
      <c r="S7699">
        <v>2</v>
      </c>
      <c r="T7699">
        <f t="shared" si="120"/>
        <v>11</v>
      </c>
      <c r="U7699" t="s">
        <v>46</v>
      </c>
      <c r="V7699">
        <v>0</v>
      </c>
      <c r="W7699">
        <v>0</v>
      </c>
      <c r="X7699" s="1">
        <v>0</v>
      </c>
      <c r="Y7699" s="1">
        <v>1199.98</v>
      </c>
      <c r="Z7699" t="s">
        <v>53</v>
      </c>
      <c r="AA7699" s="2">
        <v>467.99220000000003</v>
      </c>
      <c r="AB7699" s="3">
        <v>0.39</v>
      </c>
      <c r="AC7699" s="1">
        <v>-731.98779999999999</v>
      </c>
      <c r="AD7699">
        <v>4</v>
      </c>
      <c r="AE7699">
        <v>4</v>
      </c>
      <c r="AF7699" t="s">
        <v>48</v>
      </c>
      <c r="AG7699">
        <v>2017</v>
      </c>
      <c r="AH7699">
        <f>COUNTBLANK(datos[[#This Row],[Row ID]:[Year sales]])</f>
        <v>0</v>
      </c>
    </row>
    <row r="7700" spans="1:34" x14ac:dyDescent="0.3">
      <c r="A7700">
        <v>7699</v>
      </c>
      <c r="B7700" t="s">
        <v>9637</v>
      </c>
      <c r="C7700" s="4">
        <v>43083</v>
      </c>
      <c r="D7700" s="4">
        <v>43087</v>
      </c>
      <c r="E7700" t="s">
        <v>67</v>
      </c>
      <c r="F7700" t="s">
        <v>3464</v>
      </c>
      <c r="G7700" t="s">
        <v>3465</v>
      </c>
      <c r="H7700" t="s">
        <v>122</v>
      </c>
      <c r="I7700" t="s">
        <v>38</v>
      </c>
      <c r="J7700" t="s">
        <v>1503</v>
      </c>
      <c r="K7700" t="s">
        <v>1267</v>
      </c>
      <c r="L7700">
        <v>1841</v>
      </c>
      <c r="M7700" t="s">
        <v>168</v>
      </c>
      <c r="N7700" t="s">
        <v>991</v>
      </c>
      <c r="O7700" t="s">
        <v>62</v>
      </c>
      <c r="P7700" t="s">
        <v>77</v>
      </c>
      <c r="Q7700" t="s">
        <v>992</v>
      </c>
      <c r="R7700" s="1">
        <v>73.849999999999994</v>
      </c>
      <c r="S7700">
        <v>1</v>
      </c>
      <c r="T7700">
        <f t="shared" si="120"/>
        <v>13</v>
      </c>
      <c r="U7700" t="s">
        <v>46</v>
      </c>
      <c r="V7700">
        <v>0</v>
      </c>
      <c r="W7700">
        <v>0</v>
      </c>
      <c r="X7700" s="1">
        <v>0</v>
      </c>
      <c r="Y7700" s="1">
        <v>73.849999999999994</v>
      </c>
      <c r="Z7700" t="s">
        <v>99</v>
      </c>
      <c r="AA7700" s="2">
        <v>2.2155</v>
      </c>
      <c r="AB7700" s="3">
        <v>3.0000000000000002E-2</v>
      </c>
      <c r="AC7700" s="1">
        <v>-71.634500000000003</v>
      </c>
      <c r="AD7700">
        <v>4</v>
      </c>
      <c r="AE7700">
        <v>4</v>
      </c>
      <c r="AF7700" t="s">
        <v>48</v>
      </c>
      <c r="AG7700">
        <v>2017</v>
      </c>
      <c r="AH7700">
        <f>COUNTBLANK(datos[[#This Row],[Row ID]:[Year sales]])</f>
        <v>0</v>
      </c>
    </row>
    <row r="7701" spans="1:34" x14ac:dyDescent="0.3">
      <c r="A7701">
        <v>7700</v>
      </c>
      <c r="B7701" t="s">
        <v>9637</v>
      </c>
      <c r="C7701" s="4">
        <v>43083</v>
      </c>
      <c r="D7701" s="4">
        <v>43087</v>
      </c>
      <c r="E7701" t="s">
        <v>67</v>
      </c>
      <c r="F7701" t="s">
        <v>3464</v>
      </c>
      <c r="G7701" t="s">
        <v>3465</v>
      </c>
      <c r="H7701" t="s">
        <v>122</v>
      </c>
      <c r="I7701" t="s">
        <v>38</v>
      </c>
      <c r="J7701" t="s">
        <v>1503</v>
      </c>
      <c r="K7701" t="s">
        <v>1267</v>
      </c>
      <c r="L7701">
        <v>1841</v>
      </c>
      <c r="M7701" t="s">
        <v>168</v>
      </c>
      <c r="N7701" t="s">
        <v>5093</v>
      </c>
      <c r="O7701" t="s">
        <v>62</v>
      </c>
      <c r="P7701" t="s">
        <v>599</v>
      </c>
      <c r="Q7701" t="s">
        <v>5094</v>
      </c>
      <c r="R7701" s="1">
        <v>25.71</v>
      </c>
      <c r="S7701">
        <v>3</v>
      </c>
      <c r="T7701">
        <f t="shared" si="120"/>
        <v>21</v>
      </c>
      <c r="U7701" t="s">
        <v>52</v>
      </c>
      <c r="V7701">
        <v>0</v>
      </c>
      <c r="W7701">
        <v>0</v>
      </c>
      <c r="X7701" s="1">
        <v>0</v>
      </c>
      <c r="Y7701" s="1">
        <v>25.71</v>
      </c>
      <c r="Z7701" t="s">
        <v>65</v>
      </c>
      <c r="AA7701" s="2">
        <v>6.6845999999999997</v>
      </c>
      <c r="AB7701" s="3">
        <v>0.25999999999999995</v>
      </c>
      <c r="AC7701" s="1">
        <v>-19.025400000000001</v>
      </c>
      <c r="AD7701">
        <v>4</v>
      </c>
      <c r="AE7701">
        <v>4</v>
      </c>
      <c r="AF7701" t="s">
        <v>48</v>
      </c>
      <c r="AG7701">
        <v>2017</v>
      </c>
      <c r="AH7701">
        <f>COUNTBLANK(datos[[#This Row],[Row ID]:[Year sales]])</f>
        <v>0</v>
      </c>
    </row>
    <row r="7702" spans="1:34" x14ac:dyDescent="0.3">
      <c r="A7702">
        <v>7701</v>
      </c>
      <c r="B7702" t="s">
        <v>9637</v>
      </c>
      <c r="C7702" s="4">
        <v>43083</v>
      </c>
      <c r="D7702" s="4">
        <v>43087</v>
      </c>
      <c r="E7702" t="s">
        <v>67</v>
      </c>
      <c r="F7702" t="s">
        <v>3464</v>
      </c>
      <c r="G7702" t="s">
        <v>3465</v>
      </c>
      <c r="H7702" t="s">
        <v>122</v>
      </c>
      <c r="I7702" t="s">
        <v>38</v>
      </c>
      <c r="J7702" t="s">
        <v>1503</v>
      </c>
      <c r="K7702" t="s">
        <v>1267</v>
      </c>
      <c r="L7702">
        <v>1841</v>
      </c>
      <c r="M7702" t="s">
        <v>168</v>
      </c>
      <c r="N7702" t="s">
        <v>6946</v>
      </c>
      <c r="O7702" t="s">
        <v>62</v>
      </c>
      <c r="P7702" t="s">
        <v>289</v>
      </c>
      <c r="Q7702" t="s">
        <v>6947</v>
      </c>
      <c r="R7702" s="1">
        <v>17.28</v>
      </c>
      <c r="S7702">
        <v>6</v>
      </c>
      <c r="T7702">
        <f t="shared" si="120"/>
        <v>15</v>
      </c>
      <c r="U7702" t="s">
        <v>75</v>
      </c>
      <c r="V7702">
        <v>0</v>
      </c>
      <c r="W7702">
        <v>0</v>
      </c>
      <c r="X7702" s="1">
        <v>0</v>
      </c>
      <c r="Y7702" s="1">
        <v>17.28</v>
      </c>
      <c r="Z7702" t="s">
        <v>65</v>
      </c>
      <c r="AA7702" s="2">
        <v>8.1216000000000008</v>
      </c>
      <c r="AB7702" s="3">
        <v>0.47000000000000003</v>
      </c>
      <c r="AC7702" s="1">
        <v>-9.1584000000000003</v>
      </c>
      <c r="AD7702">
        <v>4</v>
      </c>
      <c r="AE7702">
        <v>4</v>
      </c>
      <c r="AF7702" t="s">
        <v>48</v>
      </c>
      <c r="AG7702">
        <v>2017</v>
      </c>
      <c r="AH7702">
        <f>COUNTBLANK(datos[[#This Row],[Row ID]:[Year sales]])</f>
        <v>0</v>
      </c>
    </row>
    <row r="7703" spans="1:34" x14ac:dyDescent="0.3">
      <c r="A7703">
        <v>7702</v>
      </c>
      <c r="B7703" t="s">
        <v>9637</v>
      </c>
      <c r="C7703" s="4">
        <v>43083</v>
      </c>
      <c r="D7703" s="4">
        <v>43087</v>
      </c>
      <c r="E7703" t="s">
        <v>67</v>
      </c>
      <c r="F7703" t="s">
        <v>3464</v>
      </c>
      <c r="G7703" t="s">
        <v>3465</v>
      </c>
      <c r="H7703" t="s">
        <v>122</v>
      </c>
      <c r="I7703" t="s">
        <v>38</v>
      </c>
      <c r="J7703" t="s">
        <v>1503</v>
      </c>
      <c r="K7703" t="s">
        <v>1267</v>
      </c>
      <c r="L7703">
        <v>1841</v>
      </c>
      <c r="M7703" t="s">
        <v>168</v>
      </c>
      <c r="N7703" t="s">
        <v>924</v>
      </c>
      <c r="O7703" t="s">
        <v>43</v>
      </c>
      <c r="P7703" t="s">
        <v>73</v>
      </c>
      <c r="Q7703" t="s">
        <v>925</v>
      </c>
      <c r="R7703" s="1">
        <v>526.58199999999999</v>
      </c>
      <c r="S7703">
        <v>2</v>
      </c>
      <c r="T7703">
        <f t="shared" si="120"/>
        <v>46</v>
      </c>
      <c r="U7703" t="s">
        <v>46</v>
      </c>
      <c r="V7703">
        <v>0.3</v>
      </c>
      <c r="W7703">
        <v>157.97459999999998</v>
      </c>
      <c r="X7703" s="1">
        <v>-157.97460000000001</v>
      </c>
      <c r="Y7703" s="1">
        <v>684.5566</v>
      </c>
      <c r="Z7703" t="s">
        <v>53</v>
      </c>
      <c r="AA7703" s="2">
        <v>-52.658200000000001</v>
      </c>
      <c r="AB7703" s="3">
        <v>-0.1</v>
      </c>
      <c r="AC7703" s="1">
        <v>-421.26560000000001</v>
      </c>
      <c r="AD7703">
        <v>4</v>
      </c>
      <c r="AE7703">
        <v>4</v>
      </c>
      <c r="AF7703" t="s">
        <v>48</v>
      </c>
      <c r="AG7703">
        <v>2017</v>
      </c>
      <c r="AH7703">
        <f>COUNTBLANK(datos[[#This Row],[Row ID]:[Year sales]])</f>
        <v>0</v>
      </c>
    </row>
    <row r="7704" spans="1:34" x14ac:dyDescent="0.3">
      <c r="A7704">
        <v>7703</v>
      </c>
      <c r="B7704" t="s">
        <v>9638</v>
      </c>
      <c r="C7704" s="4">
        <v>42608</v>
      </c>
      <c r="D7704" s="4">
        <v>42615</v>
      </c>
      <c r="E7704" t="s">
        <v>67</v>
      </c>
      <c r="F7704" t="s">
        <v>105</v>
      </c>
      <c r="G7704" t="s">
        <v>106</v>
      </c>
      <c r="H7704" t="s">
        <v>37</v>
      </c>
      <c r="I7704" t="s">
        <v>38</v>
      </c>
      <c r="J7704" t="s">
        <v>902</v>
      </c>
      <c r="K7704" t="s">
        <v>258</v>
      </c>
      <c r="L7704">
        <v>48234</v>
      </c>
      <c r="M7704" t="s">
        <v>125</v>
      </c>
      <c r="N7704" t="s">
        <v>3241</v>
      </c>
      <c r="O7704" t="s">
        <v>62</v>
      </c>
      <c r="P7704" t="s">
        <v>110</v>
      </c>
      <c r="Q7704" t="s">
        <v>3242</v>
      </c>
      <c r="R7704" s="1">
        <v>11.56</v>
      </c>
      <c r="S7704">
        <v>2</v>
      </c>
      <c r="T7704">
        <f t="shared" si="120"/>
        <v>9</v>
      </c>
      <c r="U7704" t="s">
        <v>46</v>
      </c>
      <c r="V7704">
        <v>0</v>
      </c>
      <c r="W7704">
        <v>0</v>
      </c>
      <c r="X7704" s="1">
        <v>0</v>
      </c>
      <c r="Y7704" s="1">
        <v>11.56</v>
      </c>
      <c r="Z7704" t="s">
        <v>65</v>
      </c>
      <c r="AA7704" s="2">
        <v>5.6643999999999997</v>
      </c>
      <c r="AB7704" s="3">
        <v>0.48999999999999994</v>
      </c>
      <c r="AC7704" s="1">
        <v>-5.8956</v>
      </c>
      <c r="AD7704">
        <v>7</v>
      </c>
      <c r="AE7704">
        <v>7</v>
      </c>
      <c r="AF7704" t="s">
        <v>48</v>
      </c>
      <c r="AG7704">
        <v>2016</v>
      </c>
      <c r="AH7704">
        <f>COUNTBLANK(datos[[#This Row],[Row ID]:[Year sales]])</f>
        <v>0</v>
      </c>
    </row>
    <row r="7705" spans="1:34" x14ac:dyDescent="0.3">
      <c r="A7705">
        <v>7704</v>
      </c>
      <c r="B7705" t="s">
        <v>9638</v>
      </c>
      <c r="C7705" s="4">
        <v>42608</v>
      </c>
      <c r="D7705" s="4">
        <v>42615</v>
      </c>
      <c r="E7705" t="s">
        <v>67</v>
      </c>
      <c r="F7705" t="s">
        <v>105</v>
      </c>
      <c r="G7705" t="s">
        <v>106</v>
      </c>
      <c r="H7705" t="s">
        <v>37</v>
      </c>
      <c r="I7705" t="s">
        <v>38</v>
      </c>
      <c r="J7705" t="s">
        <v>902</v>
      </c>
      <c r="K7705" t="s">
        <v>258</v>
      </c>
      <c r="L7705">
        <v>48234</v>
      </c>
      <c r="M7705" t="s">
        <v>125</v>
      </c>
      <c r="N7705" t="s">
        <v>2362</v>
      </c>
      <c r="O7705" t="s">
        <v>90</v>
      </c>
      <c r="P7705" t="s">
        <v>91</v>
      </c>
      <c r="Q7705" t="s">
        <v>2363</v>
      </c>
      <c r="R7705" s="1">
        <v>209.97</v>
      </c>
      <c r="S7705">
        <v>3</v>
      </c>
      <c r="T7705">
        <f t="shared" si="120"/>
        <v>19</v>
      </c>
      <c r="U7705" t="s">
        <v>52</v>
      </c>
      <c r="V7705">
        <v>0</v>
      </c>
      <c r="W7705">
        <v>0</v>
      </c>
      <c r="X7705" s="1">
        <v>0</v>
      </c>
      <c r="Y7705" s="1">
        <v>209.97</v>
      </c>
      <c r="Z7705" t="s">
        <v>47</v>
      </c>
      <c r="AA7705" s="2">
        <v>58.791600000000003</v>
      </c>
      <c r="AB7705" s="3">
        <v>0.28000000000000003</v>
      </c>
      <c r="AC7705" s="1">
        <v>-151.17840000000001</v>
      </c>
      <c r="AD7705">
        <v>7</v>
      </c>
      <c r="AE7705">
        <v>7</v>
      </c>
      <c r="AF7705" t="s">
        <v>48</v>
      </c>
      <c r="AG7705">
        <v>2016</v>
      </c>
      <c r="AH7705">
        <f>COUNTBLANK(datos[[#This Row],[Row ID]:[Year sales]])</f>
        <v>0</v>
      </c>
    </row>
    <row r="7706" spans="1:34" x14ac:dyDescent="0.3">
      <c r="A7706">
        <v>7705</v>
      </c>
      <c r="B7706" t="s">
        <v>9638</v>
      </c>
      <c r="C7706" s="4">
        <v>42608</v>
      </c>
      <c r="D7706" s="4">
        <v>42615</v>
      </c>
      <c r="E7706" t="s">
        <v>67</v>
      </c>
      <c r="F7706" t="s">
        <v>105</v>
      </c>
      <c r="G7706" t="s">
        <v>106</v>
      </c>
      <c r="H7706" t="s">
        <v>37</v>
      </c>
      <c r="I7706" t="s">
        <v>38</v>
      </c>
      <c r="J7706" t="s">
        <v>902</v>
      </c>
      <c r="K7706" t="s">
        <v>258</v>
      </c>
      <c r="L7706">
        <v>48234</v>
      </c>
      <c r="M7706" t="s">
        <v>125</v>
      </c>
      <c r="N7706" t="s">
        <v>3251</v>
      </c>
      <c r="O7706" t="s">
        <v>43</v>
      </c>
      <c r="P7706" t="s">
        <v>73</v>
      </c>
      <c r="Q7706" t="s">
        <v>3252</v>
      </c>
      <c r="R7706" s="1">
        <v>447.84</v>
      </c>
      <c r="S7706">
        <v>4</v>
      </c>
      <c r="T7706">
        <f t="shared" si="120"/>
        <v>13</v>
      </c>
      <c r="U7706" t="s">
        <v>52</v>
      </c>
      <c r="V7706">
        <v>0</v>
      </c>
      <c r="W7706">
        <v>0</v>
      </c>
      <c r="X7706" s="1">
        <v>0</v>
      </c>
      <c r="Y7706" s="1">
        <v>447.84</v>
      </c>
      <c r="Z7706" t="s">
        <v>47</v>
      </c>
      <c r="AA7706" s="2">
        <v>98.524799999999999</v>
      </c>
      <c r="AB7706" s="3">
        <v>0.22</v>
      </c>
      <c r="AC7706" s="1">
        <v>-349.3152</v>
      </c>
      <c r="AD7706">
        <v>7</v>
      </c>
      <c r="AE7706">
        <v>7</v>
      </c>
      <c r="AF7706" t="s">
        <v>48</v>
      </c>
      <c r="AG7706">
        <v>2016</v>
      </c>
      <c r="AH7706">
        <f>COUNTBLANK(datos[[#This Row],[Row ID]:[Year sales]])</f>
        <v>0</v>
      </c>
    </row>
    <row r="7707" spans="1:34" x14ac:dyDescent="0.3">
      <c r="A7707">
        <v>7706</v>
      </c>
      <c r="B7707" t="s">
        <v>9638</v>
      </c>
      <c r="C7707" s="4">
        <v>42608</v>
      </c>
      <c r="D7707" s="4">
        <v>42615</v>
      </c>
      <c r="E7707" t="s">
        <v>67</v>
      </c>
      <c r="F7707" t="s">
        <v>105</v>
      </c>
      <c r="G7707" t="s">
        <v>106</v>
      </c>
      <c r="H7707" t="s">
        <v>37</v>
      </c>
      <c r="I7707" t="s">
        <v>38</v>
      </c>
      <c r="J7707" t="s">
        <v>902</v>
      </c>
      <c r="K7707" t="s">
        <v>258</v>
      </c>
      <c r="L7707">
        <v>48234</v>
      </c>
      <c r="M7707" t="s">
        <v>125</v>
      </c>
      <c r="N7707" t="s">
        <v>1334</v>
      </c>
      <c r="O7707" t="s">
        <v>90</v>
      </c>
      <c r="P7707" t="s">
        <v>181</v>
      </c>
      <c r="Q7707" t="s">
        <v>1335</v>
      </c>
      <c r="R7707" s="1">
        <v>479.97</v>
      </c>
      <c r="S7707">
        <v>3</v>
      </c>
      <c r="T7707">
        <f t="shared" si="120"/>
        <v>18</v>
      </c>
      <c r="U7707" t="s">
        <v>52</v>
      </c>
      <c r="V7707">
        <v>0</v>
      </c>
      <c r="W7707">
        <v>0</v>
      </c>
      <c r="X7707" s="1">
        <v>0</v>
      </c>
      <c r="Y7707" s="1">
        <v>479.97</v>
      </c>
      <c r="Z7707" t="s">
        <v>47</v>
      </c>
      <c r="AA7707" s="2">
        <v>163.18979999999999</v>
      </c>
      <c r="AB7707" s="3">
        <v>0.33999999999999997</v>
      </c>
      <c r="AC7707" s="1">
        <v>-316.78019999999998</v>
      </c>
      <c r="AD7707">
        <v>7</v>
      </c>
      <c r="AE7707">
        <v>7</v>
      </c>
      <c r="AF7707" t="s">
        <v>48</v>
      </c>
      <c r="AG7707">
        <v>2016</v>
      </c>
      <c r="AH7707">
        <f>COUNTBLANK(datos[[#This Row],[Row ID]:[Year sales]])</f>
        <v>0</v>
      </c>
    </row>
    <row r="7708" spans="1:34" x14ac:dyDescent="0.3">
      <c r="A7708">
        <v>7707</v>
      </c>
      <c r="B7708" t="s">
        <v>9638</v>
      </c>
      <c r="C7708" s="4">
        <v>42608</v>
      </c>
      <c r="D7708" s="4">
        <v>42615</v>
      </c>
      <c r="E7708" t="s">
        <v>67</v>
      </c>
      <c r="F7708" t="s">
        <v>105</v>
      </c>
      <c r="G7708" t="s">
        <v>106</v>
      </c>
      <c r="H7708" t="s">
        <v>37</v>
      </c>
      <c r="I7708" t="s">
        <v>38</v>
      </c>
      <c r="J7708" t="s">
        <v>902</v>
      </c>
      <c r="K7708" t="s">
        <v>258</v>
      </c>
      <c r="L7708">
        <v>48234</v>
      </c>
      <c r="M7708" t="s">
        <v>125</v>
      </c>
      <c r="N7708" t="s">
        <v>2632</v>
      </c>
      <c r="O7708" t="s">
        <v>62</v>
      </c>
      <c r="P7708" t="s">
        <v>86</v>
      </c>
      <c r="Q7708" t="s">
        <v>2633</v>
      </c>
      <c r="R7708" s="1">
        <v>8.64</v>
      </c>
      <c r="S7708">
        <v>3</v>
      </c>
      <c r="T7708">
        <f t="shared" si="120"/>
        <v>12</v>
      </c>
      <c r="U7708" t="s">
        <v>52</v>
      </c>
      <c r="V7708">
        <v>0</v>
      </c>
      <c r="W7708">
        <v>0</v>
      </c>
      <c r="X7708" s="1">
        <v>0</v>
      </c>
      <c r="Y7708" s="1">
        <v>8.64</v>
      </c>
      <c r="Z7708" t="s">
        <v>65</v>
      </c>
      <c r="AA7708" s="2">
        <v>2.5055999999999998</v>
      </c>
      <c r="AB7708" s="3">
        <v>0.28999999999999998</v>
      </c>
      <c r="AC7708" s="1">
        <v>-6.1344000000000003</v>
      </c>
      <c r="AD7708">
        <v>7</v>
      </c>
      <c r="AE7708">
        <v>7</v>
      </c>
      <c r="AF7708" t="s">
        <v>48</v>
      </c>
      <c r="AG7708">
        <v>2016</v>
      </c>
      <c r="AH7708">
        <f>COUNTBLANK(datos[[#This Row],[Row ID]:[Year sales]])</f>
        <v>0</v>
      </c>
    </row>
    <row r="7709" spans="1:34" x14ac:dyDescent="0.3">
      <c r="A7709">
        <v>7708</v>
      </c>
      <c r="B7709" t="s">
        <v>9639</v>
      </c>
      <c r="C7709" s="4">
        <v>43023</v>
      </c>
      <c r="D7709" s="4">
        <v>43027</v>
      </c>
      <c r="E7709" t="s">
        <v>67</v>
      </c>
      <c r="F7709" t="s">
        <v>3870</v>
      </c>
      <c r="G7709" t="s">
        <v>3871</v>
      </c>
      <c r="H7709" t="s">
        <v>57</v>
      </c>
      <c r="I7709" t="s">
        <v>38</v>
      </c>
      <c r="J7709" t="s">
        <v>174</v>
      </c>
      <c r="K7709" t="s">
        <v>141</v>
      </c>
      <c r="L7709">
        <v>84057</v>
      </c>
      <c r="M7709" t="s">
        <v>60</v>
      </c>
      <c r="N7709" t="s">
        <v>7534</v>
      </c>
      <c r="O7709" t="s">
        <v>62</v>
      </c>
      <c r="P7709" t="s">
        <v>86</v>
      </c>
      <c r="Q7709" t="s">
        <v>7535</v>
      </c>
      <c r="R7709" s="1">
        <v>11.68</v>
      </c>
      <c r="S7709">
        <v>2</v>
      </c>
      <c r="T7709">
        <f t="shared" si="120"/>
        <v>24</v>
      </c>
      <c r="U7709" t="s">
        <v>46</v>
      </c>
      <c r="V7709">
        <v>0</v>
      </c>
      <c r="W7709">
        <v>0</v>
      </c>
      <c r="X7709" s="1">
        <v>0</v>
      </c>
      <c r="Y7709" s="1">
        <v>11.68</v>
      </c>
      <c r="Z7709" t="s">
        <v>65</v>
      </c>
      <c r="AA7709" s="2">
        <v>4.2047999999999996</v>
      </c>
      <c r="AB7709" s="3">
        <v>0.36</v>
      </c>
      <c r="AC7709" s="1">
        <v>-7.4752000000000001</v>
      </c>
      <c r="AD7709">
        <v>4</v>
      </c>
      <c r="AE7709">
        <v>4</v>
      </c>
      <c r="AF7709" t="s">
        <v>48</v>
      </c>
      <c r="AG7709">
        <v>2017</v>
      </c>
      <c r="AH7709">
        <f>COUNTBLANK(datos[[#This Row],[Row ID]:[Year sales]])</f>
        <v>0</v>
      </c>
    </row>
    <row r="7710" spans="1:34" x14ac:dyDescent="0.3">
      <c r="A7710">
        <v>7709</v>
      </c>
      <c r="B7710" t="s">
        <v>9640</v>
      </c>
      <c r="C7710" s="4">
        <v>41937</v>
      </c>
      <c r="D7710" s="4">
        <v>41941</v>
      </c>
      <c r="E7710" t="s">
        <v>67</v>
      </c>
      <c r="F7710" t="s">
        <v>6518</v>
      </c>
      <c r="G7710" t="s">
        <v>6519</v>
      </c>
      <c r="H7710" t="s">
        <v>37</v>
      </c>
      <c r="I7710" t="s">
        <v>38</v>
      </c>
      <c r="J7710" t="s">
        <v>166</v>
      </c>
      <c r="K7710" t="s">
        <v>167</v>
      </c>
      <c r="L7710">
        <v>19120</v>
      </c>
      <c r="M7710" t="s">
        <v>168</v>
      </c>
      <c r="N7710" t="s">
        <v>7173</v>
      </c>
      <c r="O7710" t="s">
        <v>90</v>
      </c>
      <c r="P7710" t="s">
        <v>181</v>
      </c>
      <c r="Q7710" t="s">
        <v>7174</v>
      </c>
      <c r="R7710" s="1">
        <v>40.776000000000003</v>
      </c>
      <c r="S7710">
        <v>3</v>
      </c>
      <c r="T7710">
        <f t="shared" si="120"/>
        <v>26</v>
      </c>
      <c r="U7710" t="s">
        <v>52</v>
      </c>
      <c r="V7710">
        <v>0.2</v>
      </c>
      <c r="W7710">
        <v>8.1552000000000007</v>
      </c>
      <c r="X7710" s="1">
        <v>-8.1552000000000007</v>
      </c>
      <c r="Y7710" s="1">
        <v>48.931200000000004</v>
      </c>
      <c r="Z7710" t="s">
        <v>65</v>
      </c>
      <c r="AA7710" s="2">
        <v>0.50970000000000004</v>
      </c>
      <c r="AB7710" s="3">
        <v>1.2500000000000001E-2</v>
      </c>
      <c r="AC7710" s="1">
        <v>-32.1111</v>
      </c>
      <c r="AD7710">
        <v>4</v>
      </c>
      <c r="AE7710">
        <v>4</v>
      </c>
      <c r="AF7710" t="s">
        <v>48</v>
      </c>
      <c r="AG7710">
        <v>2014</v>
      </c>
      <c r="AH7710">
        <f>COUNTBLANK(datos[[#This Row],[Row ID]:[Year sales]])</f>
        <v>0</v>
      </c>
    </row>
    <row r="7711" spans="1:34" x14ac:dyDescent="0.3">
      <c r="A7711">
        <v>7710</v>
      </c>
      <c r="B7711" t="s">
        <v>9640</v>
      </c>
      <c r="C7711" s="4">
        <v>41937</v>
      </c>
      <c r="D7711" s="4">
        <v>41941</v>
      </c>
      <c r="E7711" t="s">
        <v>67</v>
      </c>
      <c r="F7711" t="s">
        <v>6518</v>
      </c>
      <c r="G7711" t="s">
        <v>6519</v>
      </c>
      <c r="H7711" t="s">
        <v>37</v>
      </c>
      <c r="I7711" t="s">
        <v>38</v>
      </c>
      <c r="J7711" t="s">
        <v>166</v>
      </c>
      <c r="K7711" t="s">
        <v>167</v>
      </c>
      <c r="L7711">
        <v>19120</v>
      </c>
      <c r="M7711" t="s">
        <v>168</v>
      </c>
      <c r="N7711" t="s">
        <v>1358</v>
      </c>
      <c r="O7711" t="s">
        <v>62</v>
      </c>
      <c r="P7711" t="s">
        <v>94</v>
      </c>
      <c r="Q7711" t="s">
        <v>1359</v>
      </c>
      <c r="R7711" s="1">
        <v>13.698</v>
      </c>
      <c r="S7711">
        <v>3</v>
      </c>
      <c r="T7711">
        <f t="shared" si="120"/>
        <v>35</v>
      </c>
      <c r="U7711" t="s">
        <v>52</v>
      </c>
      <c r="V7711">
        <v>0.7</v>
      </c>
      <c r="W7711">
        <v>9.5885999999999996</v>
      </c>
      <c r="X7711" s="1">
        <v>-9.5885999999999996</v>
      </c>
      <c r="Y7711" s="1">
        <v>23.2866</v>
      </c>
      <c r="Z7711" t="s">
        <v>65</v>
      </c>
      <c r="AA7711" s="2">
        <v>-9.5885999999999996</v>
      </c>
      <c r="AB7711" s="3">
        <v>-0.7</v>
      </c>
      <c r="AC7711" s="1">
        <v>-13.698</v>
      </c>
      <c r="AD7711">
        <v>4</v>
      </c>
      <c r="AE7711">
        <v>4</v>
      </c>
      <c r="AF7711" t="s">
        <v>48</v>
      </c>
      <c r="AG7711">
        <v>2014</v>
      </c>
      <c r="AH7711">
        <f>COUNTBLANK(datos[[#This Row],[Row ID]:[Year sales]])</f>
        <v>0</v>
      </c>
    </row>
    <row r="7712" spans="1:34" x14ac:dyDescent="0.3">
      <c r="A7712">
        <v>7711</v>
      </c>
      <c r="B7712" t="s">
        <v>9641</v>
      </c>
      <c r="C7712" s="4">
        <v>42096</v>
      </c>
      <c r="D7712" s="4">
        <v>42101</v>
      </c>
      <c r="E7712" t="s">
        <v>67</v>
      </c>
      <c r="F7712" t="s">
        <v>1224</v>
      </c>
      <c r="G7712" t="s">
        <v>1225</v>
      </c>
      <c r="H7712" t="s">
        <v>37</v>
      </c>
      <c r="I7712" t="s">
        <v>38</v>
      </c>
      <c r="J7712" t="s">
        <v>1847</v>
      </c>
      <c r="K7712" t="s">
        <v>330</v>
      </c>
      <c r="L7712">
        <v>85204</v>
      </c>
      <c r="M7712" t="s">
        <v>60</v>
      </c>
      <c r="N7712" t="s">
        <v>6484</v>
      </c>
      <c r="O7712" t="s">
        <v>90</v>
      </c>
      <c r="P7712" t="s">
        <v>91</v>
      </c>
      <c r="Q7712" t="s">
        <v>6485</v>
      </c>
      <c r="R7712" s="1">
        <v>87.8</v>
      </c>
      <c r="S7712">
        <v>5</v>
      </c>
      <c r="T7712">
        <f t="shared" si="120"/>
        <v>27</v>
      </c>
      <c r="U7712" t="s">
        <v>75</v>
      </c>
      <c r="V7712">
        <v>0.2</v>
      </c>
      <c r="W7712">
        <v>17.559999999999999</v>
      </c>
      <c r="X7712" s="1">
        <v>-17.559999999999999</v>
      </c>
      <c r="Y7712" s="1">
        <v>105.36</v>
      </c>
      <c r="Z7712" t="s">
        <v>99</v>
      </c>
      <c r="AA7712" s="2">
        <v>32.924999999999997</v>
      </c>
      <c r="AB7712" s="3">
        <v>0.375</v>
      </c>
      <c r="AC7712" s="1">
        <v>-37.314999999999998</v>
      </c>
      <c r="AD7712">
        <v>5</v>
      </c>
      <c r="AE7712">
        <v>5</v>
      </c>
      <c r="AF7712" t="s">
        <v>48</v>
      </c>
      <c r="AG7712">
        <v>2015</v>
      </c>
      <c r="AH7712">
        <f>COUNTBLANK(datos[[#This Row],[Row ID]:[Year sales]])</f>
        <v>0</v>
      </c>
    </row>
    <row r="7713" spans="1:34" x14ac:dyDescent="0.3">
      <c r="A7713">
        <v>7712</v>
      </c>
      <c r="B7713" t="s">
        <v>9642</v>
      </c>
      <c r="C7713" s="4">
        <v>43036</v>
      </c>
      <c r="D7713" s="4">
        <v>43038</v>
      </c>
      <c r="E7713" t="s">
        <v>34</v>
      </c>
      <c r="F7713" t="s">
        <v>485</v>
      </c>
      <c r="G7713" t="s">
        <v>486</v>
      </c>
      <c r="H7713" t="s">
        <v>37</v>
      </c>
      <c r="I7713" t="s">
        <v>38</v>
      </c>
      <c r="J7713" t="s">
        <v>1730</v>
      </c>
      <c r="K7713" t="s">
        <v>108</v>
      </c>
      <c r="L7713">
        <v>28314</v>
      </c>
      <c r="M7713" t="s">
        <v>41</v>
      </c>
      <c r="N7713" t="s">
        <v>5885</v>
      </c>
      <c r="O7713" t="s">
        <v>43</v>
      </c>
      <c r="P7713" t="s">
        <v>83</v>
      </c>
      <c r="Q7713" t="s">
        <v>5886</v>
      </c>
      <c r="R7713" s="1">
        <v>77.951999999999998</v>
      </c>
      <c r="S7713">
        <v>3</v>
      </c>
      <c r="T7713">
        <f t="shared" si="120"/>
        <v>22</v>
      </c>
      <c r="U7713" t="s">
        <v>52</v>
      </c>
      <c r="V7713">
        <v>0.2</v>
      </c>
      <c r="W7713">
        <v>15.590400000000001</v>
      </c>
      <c r="X7713" s="1">
        <v>-15.590400000000001</v>
      </c>
      <c r="Y7713" s="1">
        <v>93.542400000000001</v>
      </c>
      <c r="Z7713" t="s">
        <v>99</v>
      </c>
      <c r="AA7713" s="2">
        <v>15.590400000000001</v>
      </c>
      <c r="AB7713" s="3">
        <v>0.2</v>
      </c>
      <c r="AC7713" s="1">
        <v>-46.7712</v>
      </c>
      <c r="AD7713">
        <v>2</v>
      </c>
      <c r="AE7713">
        <v>2</v>
      </c>
      <c r="AF7713" t="s">
        <v>48</v>
      </c>
      <c r="AG7713">
        <v>2017</v>
      </c>
      <c r="AH7713">
        <f>COUNTBLANK(datos[[#This Row],[Row ID]:[Year sales]])</f>
        <v>0</v>
      </c>
    </row>
    <row r="7714" spans="1:34" x14ac:dyDescent="0.3">
      <c r="A7714">
        <v>7713</v>
      </c>
      <c r="B7714" t="s">
        <v>9642</v>
      </c>
      <c r="C7714" s="4">
        <v>43036</v>
      </c>
      <c r="D7714" s="4">
        <v>43038</v>
      </c>
      <c r="E7714" t="s">
        <v>34</v>
      </c>
      <c r="F7714" t="s">
        <v>485</v>
      </c>
      <c r="G7714" t="s">
        <v>486</v>
      </c>
      <c r="H7714" t="s">
        <v>37</v>
      </c>
      <c r="I7714" t="s">
        <v>38</v>
      </c>
      <c r="J7714" t="s">
        <v>1730</v>
      </c>
      <c r="K7714" t="s">
        <v>108</v>
      </c>
      <c r="L7714">
        <v>28314</v>
      </c>
      <c r="M7714" t="s">
        <v>41</v>
      </c>
      <c r="N7714" t="s">
        <v>861</v>
      </c>
      <c r="O7714" t="s">
        <v>62</v>
      </c>
      <c r="P7714" t="s">
        <v>77</v>
      </c>
      <c r="Q7714" t="s">
        <v>862</v>
      </c>
      <c r="R7714" s="1">
        <v>147.184</v>
      </c>
      <c r="S7714">
        <v>2</v>
      </c>
      <c r="T7714">
        <f t="shared" si="120"/>
        <v>28</v>
      </c>
      <c r="U7714" t="s">
        <v>46</v>
      </c>
      <c r="V7714">
        <v>0.2</v>
      </c>
      <c r="W7714">
        <v>29.436800000000002</v>
      </c>
      <c r="X7714" s="1">
        <v>-29.436800000000002</v>
      </c>
      <c r="Y7714" s="1">
        <v>176.6208</v>
      </c>
      <c r="Z7714" t="s">
        <v>99</v>
      </c>
      <c r="AA7714" s="2">
        <v>-29.436800000000002</v>
      </c>
      <c r="AB7714" s="3">
        <v>-0.2</v>
      </c>
      <c r="AC7714" s="1">
        <v>-147.184</v>
      </c>
      <c r="AD7714">
        <v>2</v>
      </c>
      <c r="AE7714">
        <v>2</v>
      </c>
      <c r="AF7714" t="s">
        <v>48</v>
      </c>
      <c r="AG7714">
        <v>2017</v>
      </c>
      <c r="AH7714">
        <f>COUNTBLANK(datos[[#This Row],[Row ID]:[Year sales]])</f>
        <v>0</v>
      </c>
    </row>
    <row r="7715" spans="1:34" x14ac:dyDescent="0.3">
      <c r="A7715">
        <v>7714</v>
      </c>
      <c r="B7715" t="s">
        <v>9642</v>
      </c>
      <c r="C7715" s="4">
        <v>43036</v>
      </c>
      <c r="D7715" s="4">
        <v>43038</v>
      </c>
      <c r="E7715" t="s">
        <v>34</v>
      </c>
      <c r="F7715" t="s">
        <v>485</v>
      </c>
      <c r="G7715" t="s">
        <v>486</v>
      </c>
      <c r="H7715" t="s">
        <v>37</v>
      </c>
      <c r="I7715" t="s">
        <v>38</v>
      </c>
      <c r="J7715" t="s">
        <v>1730</v>
      </c>
      <c r="K7715" t="s">
        <v>108</v>
      </c>
      <c r="L7715">
        <v>28314</v>
      </c>
      <c r="M7715" t="s">
        <v>41</v>
      </c>
      <c r="N7715" t="s">
        <v>8908</v>
      </c>
      <c r="O7715" t="s">
        <v>62</v>
      </c>
      <c r="P7715" t="s">
        <v>110</v>
      </c>
      <c r="Q7715" t="s">
        <v>8909</v>
      </c>
      <c r="R7715" s="1">
        <v>47.951999999999998</v>
      </c>
      <c r="S7715">
        <v>3</v>
      </c>
      <c r="T7715">
        <f t="shared" si="120"/>
        <v>9</v>
      </c>
      <c r="U7715" t="s">
        <v>52</v>
      </c>
      <c r="V7715">
        <v>0.2</v>
      </c>
      <c r="W7715">
        <v>9.5904000000000007</v>
      </c>
      <c r="X7715" s="1">
        <v>-9.5904000000000007</v>
      </c>
      <c r="Y7715" s="1">
        <v>57.542400000000001</v>
      </c>
      <c r="Z7715" t="s">
        <v>99</v>
      </c>
      <c r="AA7715" s="2">
        <v>16.183800000000002</v>
      </c>
      <c r="AB7715" s="3">
        <v>0.33750000000000002</v>
      </c>
      <c r="AC7715" s="1">
        <v>-22.177800000000001</v>
      </c>
      <c r="AD7715">
        <v>2</v>
      </c>
      <c r="AE7715">
        <v>2</v>
      </c>
      <c r="AF7715" t="s">
        <v>48</v>
      </c>
      <c r="AG7715">
        <v>2017</v>
      </c>
      <c r="AH7715">
        <f>COUNTBLANK(datos[[#This Row],[Row ID]:[Year sales]])</f>
        <v>0</v>
      </c>
    </row>
    <row r="7716" spans="1:34" x14ac:dyDescent="0.3">
      <c r="A7716">
        <v>7715</v>
      </c>
      <c r="B7716" t="s">
        <v>9643</v>
      </c>
      <c r="C7716" s="4">
        <v>41978</v>
      </c>
      <c r="D7716" s="4">
        <v>41980</v>
      </c>
      <c r="E7716" t="s">
        <v>208</v>
      </c>
      <c r="F7716" t="s">
        <v>886</v>
      </c>
      <c r="G7716" t="s">
        <v>887</v>
      </c>
      <c r="H7716" t="s">
        <v>37</v>
      </c>
      <c r="I7716" t="s">
        <v>38</v>
      </c>
      <c r="J7716" t="s">
        <v>58</v>
      </c>
      <c r="K7716" t="s">
        <v>59</v>
      </c>
      <c r="L7716">
        <v>90032</v>
      </c>
      <c r="M7716" t="s">
        <v>60</v>
      </c>
      <c r="N7716" t="s">
        <v>2300</v>
      </c>
      <c r="O7716" t="s">
        <v>62</v>
      </c>
      <c r="P7716" t="s">
        <v>97</v>
      </c>
      <c r="Q7716" t="s">
        <v>2301</v>
      </c>
      <c r="R7716" s="1">
        <v>250.26</v>
      </c>
      <c r="S7716">
        <v>6</v>
      </c>
      <c r="T7716">
        <f t="shared" si="120"/>
        <v>20</v>
      </c>
      <c r="U7716" t="s">
        <v>75</v>
      </c>
      <c r="V7716">
        <v>0</v>
      </c>
      <c r="W7716">
        <v>0</v>
      </c>
      <c r="X7716" s="1">
        <v>0</v>
      </c>
      <c r="Y7716" s="1">
        <v>250.26</v>
      </c>
      <c r="Z7716" t="s">
        <v>47</v>
      </c>
      <c r="AA7716" s="2">
        <v>72.575400000000002</v>
      </c>
      <c r="AB7716" s="3">
        <v>0.29000000000000004</v>
      </c>
      <c r="AC7716" s="1">
        <v>-177.68459999999999</v>
      </c>
      <c r="AD7716">
        <v>2</v>
      </c>
      <c r="AE7716">
        <v>2</v>
      </c>
      <c r="AF7716" t="s">
        <v>48</v>
      </c>
      <c r="AG7716">
        <v>2014</v>
      </c>
      <c r="AH7716">
        <f>COUNTBLANK(datos[[#This Row],[Row ID]:[Year sales]])</f>
        <v>0</v>
      </c>
    </row>
    <row r="7717" spans="1:34" x14ac:dyDescent="0.3">
      <c r="A7717">
        <v>7716</v>
      </c>
      <c r="B7717" t="s">
        <v>9644</v>
      </c>
      <c r="C7717" s="4">
        <v>43042</v>
      </c>
      <c r="D7717" s="4">
        <v>43047</v>
      </c>
      <c r="E7717" t="s">
        <v>67</v>
      </c>
      <c r="F7717" t="s">
        <v>2402</v>
      </c>
      <c r="G7717" t="s">
        <v>2403</v>
      </c>
      <c r="H7717" t="s">
        <v>37</v>
      </c>
      <c r="I7717" t="s">
        <v>38</v>
      </c>
      <c r="J7717" t="s">
        <v>166</v>
      </c>
      <c r="K7717" t="s">
        <v>167</v>
      </c>
      <c r="L7717">
        <v>19140</v>
      </c>
      <c r="M7717" t="s">
        <v>168</v>
      </c>
      <c r="N7717" t="s">
        <v>7173</v>
      </c>
      <c r="O7717" t="s">
        <v>90</v>
      </c>
      <c r="P7717" t="s">
        <v>181</v>
      </c>
      <c r="Q7717" t="s">
        <v>7174</v>
      </c>
      <c r="R7717" s="1">
        <v>40.776000000000003</v>
      </c>
      <c r="S7717">
        <v>3</v>
      </c>
      <c r="T7717">
        <f t="shared" si="120"/>
        <v>26</v>
      </c>
      <c r="U7717" t="s">
        <v>52</v>
      </c>
      <c r="V7717">
        <v>0.2</v>
      </c>
      <c r="W7717">
        <v>8.1552000000000007</v>
      </c>
      <c r="X7717" s="1">
        <v>-8.1552000000000007</v>
      </c>
      <c r="Y7717" s="1">
        <v>48.931200000000004</v>
      </c>
      <c r="Z7717" t="s">
        <v>65</v>
      </c>
      <c r="AA7717" s="2">
        <v>0.50970000000000004</v>
      </c>
      <c r="AB7717" s="3">
        <v>1.2500000000000001E-2</v>
      </c>
      <c r="AC7717" s="1">
        <v>-32.1111</v>
      </c>
      <c r="AD7717">
        <v>5</v>
      </c>
      <c r="AE7717">
        <v>5</v>
      </c>
      <c r="AF7717" t="s">
        <v>48</v>
      </c>
      <c r="AG7717">
        <v>2017</v>
      </c>
      <c r="AH7717">
        <f>COUNTBLANK(datos[[#This Row],[Row ID]:[Year sales]])</f>
        <v>0</v>
      </c>
    </row>
    <row r="7718" spans="1:34" x14ac:dyDescent="0.3">
      <c r="A7718">
        <v>7717</v>
      </c>
      <c r="B7718" t="s">
        <v>9645</v>
      </c>
      <c r="C7718" s="4">
        <v>42010</v>
      </c>
      <c r="D7718" s="4">
        <v>42016</v>
      </c>
      <c r="E7718" t="s">
        <v>67</v>
      </c>
      <c r="F7718" t="s">
        <v>3455</v>
      </c>
      <c r="G7718" t="s">
        <v>3456</v>
      </c>
      <c r="H7718" t="s">
        <v>57</v>
      </c>
      <c r="I7718" t="s">
        <v>38</v>
      </c>
      <c r="J7718" t="s">
        <v>1103</v>
      </c>
      <c r="K7718" t="s">
        <v>477</v>
      </c>
      <c r="L7718">
        <v>80906</v>
      </c>
      <c r="M7718" t="s">
        <v>60</v>
      </c>
      <c r="N7718" t="s">
        <v>3774</v>
      </c>
      <c r="O7718" t="s">
        <v>62</v>
      </c>
      <c r="P7718" t="s">
        <v>110</v>
      </c>
      <c r="Q7718" t="s">
        <v>3775</v>
      </c>
      <c r="R7718" s="1">
        <v>29.6</v>
      </c>
      <c r="S7718">
        <v>5</v>
      </c>
      <c r="T7718">
        <f t="shared" si="120"/>
        <v>25</v>
      </c>
      <c r="U7718" t="s">
        <v>75</v>
      </c>
      <c r="V7718">
        <v>0.2</v>
      </c>
      <c r="W7718">
        <v>5.9200000000000008</v>
      </c>
      <c r="X7718" s="1">
        <v>-5.92</v>
      </c>
      <c r="Y7718" s="1">
        <v>35.520000000000003</v>
      </c>
      <c r="Z7718" t="s">
        <v>65</v>
      </c>
      <c r="AA7718" s="2">
        <v>9.25</v>
      </c>
      <c r="AB7718" s="3">
        <v>0.3125</v>
      </c>
      <c r="AC7718" s="1">
        <v>-14.43</v>
      </c>
      <c r="AD7718">
        <v>6</v>
      </c>
      <c r="AE7718">
        <v>6</v>
      </c>
      <c r="AF7718" t="s">
        <v>48</v>
      </c>
      <c r="AG7718">
        <v>2015</v>
      </c>
      <c r="AH7718">
        <f>COUNTBLANK(datos[[#This Row],[Row ID]:[Year sales]])</f>
        <v>0</v>
      </c>
    </row>
    <row r="7719" spans="1:34" x14ac:dyDescent="0.3">
      <c r="A7719">
        <v>7718</v>
      </c>
      <c r="B7719" t="s">
        <v>9645</v>
      </c>
      <c r="C7719" s="4">
        <v>42010</v>
      </c>
      <c r="D7719" s="4">
        <v>42016</v>
      </c>
      <c r="E7719" t="s">
        <v>67</v>
      </c>
      <c r="F7719" t="s">
        <v>3455</v>
      </c>
      <c r="G7719" t="s">
        <v>3456</v>
      </c>
      <c r="H7719" t="s">
        <v>57</v>
      </c>
      <c r="I7719" t="s">
        <v>38</v>
      </c>
      <c r="J7719" t="s">
        <v>1103</v>
      </c>
      <c r="K7719" t="s">
        <v>477</v>
      </c>
      <c r="L7719">
        <v>80906</v>
      </c>
      <c r="M7719" t="s">
        <v>60</v>
      </c>
      <c r="N7719" t="s">
        <v>1990</v>
      </c>
      <c r="O7719" t="s">
        <v>62</v>
      </c>
      <c r="P7719" t="s">
        <v>94</v>
      </c>
      <c r="Q7719" t="s">
        <v>1991</v>
      </c>
      <c r="R7719" s="1">
        <v>1.9379999999999999</v>
      </c>
      <c r="S7719">
        <v>2</v>
      </c>
      <c r="T7719">
        <f t="shared" si="120"/>
        <v>34</v>
      </c>
      <c r="U7719" t="s">
        <v>46</v>
      </c>
      <c r="V7719">
        <v>0.7</v>
      </c>
      <c r="W7719">
        <v>1.3565999999999998</v>
      </c>
      <c r="X7719" s="1">
        <v>-1.3566</v>
      </c>
      <c r="Y7719" s="1">
        <v>3.2946</v>
      </c>
      <c r="Z7719" t="s">
        <v>65</v>
      </c>
      <c r="AA7719" s="2">
        <v>-1.3566</v>
      </c>
      <c r="AB7719" s="3">
        <v>-0.70000000000000007</v>
      </c>
      <c r="AC7719" s="1">
        <v>-1.9379999999999999</v>
      </c>
      <c r="AD7719">
        <v>6</v>
      </c>
      <c r="AE7719">
        <v>6</v>
      </c>
      <c r="AF7719" t="s">
        <v>48</v>
      </c>
      <c r="AG7719">
        <v>2015</v>
      </c>
      <c r="AH7719">
        <f>COUNTBLANK(datos[[#This Row],[Row ID]:[Year sales]])</f>
        <v>0</v>
      </c>
    </row>
    <row r="7720" spans="1:34" x14ac:dyDescent="0.3">
      <c r="A7720">
        <v>7719</v>
      </c>
      <c r="B7720" t="s">
        <v>9646</v>
      </c>
      <c r="C7720" s="4">
        <v>42987</v>
      </c>
      <c r="D7720" s="4">
        <v>42992</v>
      </c>
      <c r="E7720" t="s">
        <v>67</v>
      </c>
      <c r="F7720" t="s">
        <v>1803</v>
      </c>
      <c r="G7720" t="s">
        <v>1804</v>
      </c>
      <c r="H7720" t="s">
        <v>57</v>
      </c>
      <c r="I7720" t="s">
        <v>38</v>
      </c>
      <c r="J7720" t="s">
        <v>58</v>
      </c>
      <c r="K7720" t="s">
        <v>59</v>
      </c>
      <c r="L7720">
        <v>90032</v>
      </c>
      <c r="M7720" t="s">
        <v>60</v>
      </c>
      <c r="N7720" t="s">
        <v>4962</v>
      </c>
      <c r="O7720" t="s">
        <v>90</v>
      </c>
      <c r="P7720" t="s">
        <v>181</v>
      </c>
      <c r="Q7720" t="s">
        <v>4963</v>
      </c>
      <c r="R7720" s="1">
        <v>159.96</v>
      </c>
      <c r="S7720">
        <v>4</v>
      </c>
      <c r="T7720">
        <f t="shared" si="120"/>
        <v>15</v>
      </c>
      <c r="U7720" t="s">
        <v>52</v>
      </c>
      <c r="V7720">
        <v>0</v>
      </c>
      <c r="W7720">
        <v>0</v>
      </c>
      <c r="X7720" s="1">
        <v>0</v>
      </c>
      <c r="Y7720" s="1">
        <v>159.96</v>
      </c>
      <c r="Z7720" t="s">
        <v>99</v>
      </c>
      <c r="AA7720" s="2">
        <v>51.187199999999997</v>
      </c>
      <c r="AB7720" s="3">
        <v>0.31999999999999995</v>
      </c>
      <c r="AC7720" s="1">
        <v>-108.7728</v>
      </c>
      <c r="AD7720">
        <v>5</v>
      </c>
      <c r="AE7720">
        <v>5</v>
      </c>
      <c r="AF7720" t="s">
        <v>48</v>
      </c>
      <c r="AG7720">
        <v>2017</v>
      </c>
      <c r="AH7720">
        <f>COUNTBLANK(datos[[#This Row],[Row ID]:[Year sales]])</f>
        <v>0</v>
      </c>
    </row>
    <row r="7721" spans="1:34" x14ac:dyDescent="0.3">
      <c r="A7721">
        <v>7720</v>
      </c>
      <c r="B7721" t="s">
        <v>9647</v>
      </c>
      <c r="C7721" s="4">
        <v>42009</v>
      </c>
      <c r="D7721" s="4">
        <v>42014</v>
      </c>
      <c r="E7721" t="s">
        <v>67</v>
      </c>
      <c r="F7721" t="s">
        <v>3484</v>
      </c>
      <c r="G7721" t="s">
        <v>3485</v>
      </c>
      <c r="H7721" t="s">
        <v>57</v>
      </c>
      <c r="I7721" t="s">
        <v>38</v>
      </c>
      <c r="J7721" t="s">
        <v>286</v>
      </c>
      <c r="K7721" t="s">
        <v>287</v>
      </c>
      <c r="L7721">
        <v>10009</v>
      </c>
      <c r="M7721" t="s">
        <v>168</v>
      </c>
      <c r="N7721" t="s">
        <v>6408</v>
      </c>
      <c r="O7721" t="s">
        <v>62</v>
      </c>
      <c r="P7721" t="s">
        <v>86</v>
      </c>
      <c r="Q7721" t="s">
        <v>6409</v>
      </c>
      <c r="R7721" s="1">
        <v>59.52</v>
      </c>
      <c r="S7721">
        <v>3</v>
      </c>
      <c r="T7721">
        <f t="shared" si="120"/>
        <v>25</v>
      </c>
      <c r="U7721" t="s">
        <v>52</v>
      </c>
      <c r="V7721">
        <v>0</v>
      </c>
      <c r="W7721">
        <v>0</v>
      </c>
      <c r="X7721" s="1">
        <v>0</v>
      </c>
      <c r="Y7721" s="1">
        <v>59.52</v>
      </c>
      <c r="Z7721" t="s">
        <v>99</v>
      </c>
      <c r="AA7721" s="2">
        <v>15.475199999999999</v>
      </c>
      <c r="AB7721" s="3">
        <v>0.25999999999999995</v>
      </c>
      <c r="AC7721" s="1">
        <v>-44.044800000000002</v>
      </c>
      <c r="AD7721">
        <v>5</v>
      </c>
      <c r="AE7721">
        <v>5</v>
      </c>
      <c r="AF7721" t="s">
        <v>48</v>
      </c>
      <c r="AG7721">
        <v>2015</v>
      </c>
      <c r="AH7721">
        <f>COUNTBLANK(datos[[#This Row],[Row ID]:[Year sales]])</f>
        <v>0</v>
      </c>
    </row>
    <row r="7722" spans="1:34" x14ac:dyDescent="0.3">
      <c r="A7722">
        <v>7721</v>
      </c>
      <c r="B7722" t="s">
        <v>9647</v>
      </c>
      <c r="C7722" s="4">
        <v>42009</v>
      </c>
      <c r="D7722" s="4">
        <v>42014</v>
      </c>
      <c r="E7722" t="s">
        <v>67</v>
      </c>
      <c r="F7722" t="s">
        <v>3484</v>
      </c>
      <c r="G7722" t="s">
        <v>3485</v>
      </c>
      <c r="H7722" t="s">
        <v>57</v>
      </c>
      <c r="I7722" t="s">
        <v>38</v>
      </c>
      <c r="J7722" t="s">
        <v>286</v>
      </c>
      <c r="K7722" t="s">
        <v>287</v>
      </c>
      <c r="L7722">
        <v>10009</v>
      </c>
      <c r="M7722" t="s">
        <v>168</v>
      </c>
      <c r="N7722" t="s">
        <v>2982</v>
      </c>
      <c r="O7722" t="s">
        <v>62</v>
      </c>
      <c r="P7722" t="s">
        <v>193</v>
      </c>
      <c r="Q7722" t="s">
        <v>2983</v>
      </c>
      <c r="R7722" s="1">
        <v>17.48</v>
      </c>
      <c r="S7722">
        <v>2</v>
      </c>
      <c r="T7722">
        <f t="shared" si="120"/>
        <v>37</v>
      </c>
      <c r="U7722" t="s">
        <v>46</v>
      </c>
      <c r="V7722">
        <v>0</v>
      </c>
      <c r="W7722">
        <v>0</v>
      </c>
      <c r="X7722" s="1">
        <v>0</v>
      </c>
      <c r="Y7722" s="1">
        <v>17.48</v>
      </c>
      <c r="Z7722" t="s">
        <v>65</v>
      </c>
      <c r="AA7722" s="2">
        <v>8.2156000000000002</v>
      </c>
      <c r="AB7722" s="3">
        <v>0.47000000000000003</v>
      </c>
      <c r="AC7722" s="1">
        <v>-9.2644000000000002</v>
      </c>
      <c r="AD7722">
        <v>5</v>
      </c>
      <c r="AE7722">
        <v>5</v>
      </c>
      <c r="AF7722" t="s">
        <v>48</v>
      </c>
      <c r="AG7722">
        <v>2015</v>
      </c>
      <c r="AH7722">
        <f>COUNTBLANK(datos[[#This Row],[Row ID]:[Year sales]])</f>
        <v>0</v>
      </c>
    </row>
    <row r="7723" spans="1:34" x14ac:dyDescent="0.3">
      <c r="A7723">
        <v>7722</v>
      </c>
      <c r="B7723" t="s">
        <v>9647</v>
      </c>
      <c r="C7723" s="4">
        <v>42009</v>
      </c>
      <c r="D7723" s="4">
        <v>42014</v>
      </c>
      <c r="E7723" t="s">
        <v>67</v>
      </c>
      <c r="F7723" t="s">
        <v>3484</v>
      </c>
      <c r="G7723" t="s">
        <v>3485</v>
      </c>
      <c r="H7723" t="s">
        <v>57</v>
      </c>
      <c r="I7723" t="s">
        <v>38</v>
      </c>
      <c r="J7723" t="s">
        <v>286</v>
      </c>
      <c r="K7723" t="s">
        <v>287</v>
      </c>
      <c r="L7723">
        <v>10009</v>
      </c>
      <c r="M7723" t="s">
        <v>168</v>
      </c>
      <c r="N7723" t="s">
        <v>5140</v>
      </c>
      <c r="O7723" t="s">
        <v>62</v>
      </c>
      <c r="P7723" t="s">
        <v>94</v>
      </c>
      <c r="Q7723" t="s">
        <v>5141</v>
      </c>
      <c r="R7723" s="1">
        <v>13.167999999999999</v>
      </c>
      <c r="S7723">
        <v>2</v>
      </c>
      <c r="T7723">
        <f t="shared" si="120"/>
        <v>12</v>
      </c>
      <c r="U7723" t="s">
        <v>46</v>
      </c>
      <c r="V7723">
        <v>0.2</v>
      </c>
      <c r="W7723">
        <v>2.6335999999999999</v>
      </c>
      <c r="X7723" s="1">
        <v>-2.6335999999999999</v>
      </c>
      <c r="Y7723" s="1">
        <v>15.801599999999999</v>
      </c>
      <c r="Z7723" t="s">
        <v>65</v>
      </c>
      <c r="AA7723" s="2">
        <v>4.6087999999999996</v>
      </c>
      <c r="AB7723" s="3">
        <v>0.35</v>
      </c>
      <c r="AC7723" s="1">
        <v>-5.9256000000000002</v>
      </c>
      <c r="AD7723">
        <v>5</v>
      </c>
      <c r="AE7723">
        <v>5</v>
      </c>
      <c r="AF7723" t="s">
        <v>48</v>
      </c>
      <c r="AG7723">
        <v>2015</v>
      </c>
      <c r="AH7723">
        <f>COUNTBLANK(datos[[#This Row],[Row ID]:[Year sales]])</f>
        <v>0</v>
      </c>
    </row>
    <row r="7724" spans="1:34" x14ac:dyDescent="0.3">
      <c r="A7724">
        <v>7723</v>
      </c>
      <c r="B7724" t="s">
        <v>9648</v>
      </c>
      <c r="C7724" s="4">
        <v>42841</v>
      </c>
      <c r="D7724" s="4">
        <v>42845</v>
      </c>
      <c r="E7724" t="s">
        <v>67</v>
      </c>
      <c r="F7724" t="s">
        <v>2274</v>
      </c>
      <c r="G7724" t="s">
        <v>2275</v>
      </c>
      <c r="H7724" t="s">
        <v>122</v>
      </c>
      <c r="I7724" t="s">
        <v>38</v>
      </c>
      <c r="J7724" t="s">
        <v>147</v>
      </c>
      <c r="K7724" t="s">
        <v>59</v>
      </c>
      <c r="L7724">
        <v>94109</v>
      </c>
      <c r="M7724" t="s">
        <v>60</v>
      </c>
      <c r="N7724" t="s">
        <v>9649</v>
      </c>
      <c r="O7724" t="s">
        <v>62</v>
      </c>
      <c r="P7724" t="s">
        <v>97</v>
      </c>
      <c r="Q7724" t="s">
        <v>9650</v>
      </c>
      <c r="R7724" s="1">
        <v>40.74</v>
      </c>
      <c r="S7724">
        <v>3</v>
      </c>
      <c r="T7724">
        <f t="shared" si="120"/>
        <v>14</v>
      </c>
      <c r="U7724" t="s">
        <v>52</v>
      </c>
      <c r="V7724">
        <v>0</v>
      </c>
      <c r="W7724">
        <v>0</v>
      </c>
      <c r="X7724" s="1">
        <v>0</v>
      </c>
      <c r="Y7724" s="1">
        <v>40.74</v>
      </c>
      <c r="Z7724" t="s">
        <v>65</v>
      </c>
      <c r="AA7724" s="2">
        <v>12.222</v>
      </c>
      <c r="AB7724" s="3">
        <v>0.3</v>
      </c>
      <c r="AC7724" s="1">
        <v>-28.518000000000001</v>
      </c>
      <c r="AD7724">
        <v>4</v>
      </c>
      <c r="AE7724">
        <v>4</v>
      </c>
      <c r="AF7724" t="s">
        <v>48</v>
      </c>
      <c r="AG7724">
        <v>2017</v>
      </c>
      <c r="AH7724">
        <f>COUNTBLANK(datos[[#This Row],[Row ID]:[Year sales]])</f>
        <v>0</v>
      </c>
    </row>
    <row r="7725" spans="1:34" x14ac:dyDescent="0.3">
      <c r="A7725">
        <v>7724</v>
      </c>
      <c r="B7725" t="s">
        <v>9651</v>
      </c>
      <c r="C7725" s="4">
        <v>42257</v>
      </c>
      <c r="D7725" s="4">
        <v>42261</v>
      </c>
      <c r="E7725" t="s">
        <v>67</v>
      </c>
      <c r="F7725" t="s">
        <v>7895</v>
      </c>
      <c r="G7725" t="s">
        <v>7896</v>
      </c>
      <c r="H7725" t="s">
        <v>57</v>
      </c>
      <c r="I7725" t="s">
        <v>38</v>
      </c>
      <c r="J7725" t="s">
        <v>1259</v>
      </c>
      <c r="K7725" t="s">
        <v>124</v>
      </c>
      <c r="L7725">
        <v>78745</v>
      </c>
      <c r="M7725" t="s">
        <v>125</v>
      </c>
      <c r="N7725" t="s">
        <v>4796</v>
      </c>
      <c r="O7725" t="s">
        <v>43</v>
      </c>
      <c r="P7725" t="s">
        <v>50</v>
      </c>
      <c r="Q7725" t="s">
        <v>4797</v>
      </c>
      <c r="R7725" s="1">
        <v>179.886</v>
      </c>
      <c r="S7725">
        <v>1</v>
      </c>
      <c r="T7725">
        <f t="shared" si="120"/>
        <v>24</v>
      </c>
      <c r="U7725" t="s">
        <v>46</v>
      </c>
      <c r="V7725">
        <v>0.3</v>
      </c>
      <c r="W7725">
        <v>53.965799999999994</v>
      </c>
      <c r="X7725" s="1">
        <v>-53.965800000000002</v>
      </c>
      <c r="Y7725" s="1">
        <v>233.8518</v>
      </c>
      <c r="Z7725" t="s">
        <v>47</v>
      </c>
      <c r="AA7725" s="2">
        <v>-2.5697999999999999</v>
      </c>
      <c r="AB7725" s="3">
        <v>-1.4285714285714285E-2</v>
      </c>
      <c r="AC7725" s="1">
        <v>-128.49</v>
      </c>
      <c r="AD7725">
        <v>4</v>
      </c>
      <c r="AE7725">
        <v>4</v>
      </c>
      <c r="AF7725" t="s">
        <v>48</v>
      </c>
      <c r="AG7725">
        <v>2015</v>
      </c>
      <c r="AH7725">
        <f>COUNTBLANK(datos[[#This Row],[Row ID]:[Year sales]])</f>
        <v>0</v>
      </c>
    </row>
    <row r="7726" spans="1:34" x14ac:dyDescent="0.3">
      <c r="A7726">
        <v>7725</v>
      </c>
      <c r="B7726" t="s">
        <v>9652</v>
      </c>
      <c r="C7726" s="4">
        <v>42638</v>
      </c>
      <c r="D7726" s="4">
        <v>42642</v>
      </c>
      <c r="E7726" t="s">
        <v>67</v>
      </c>
      <c r="F7726" t="s">
        <v>6560</v>
      </c>
      <c r="G7726" t="s">
        <v>6561</v>
      </c>
      <c r="H7726" t="s">
        <v>37</v>
      </c>
      <c r="I7726" t="s">
        <v>38</v>
      </c>
      <c r="J7726" t="s">
        <v>2204</v>
      </c>
      <c r="K7726" t="s">
        <v>518</v>
      </c>
      <c r="L7726">
        <v>44105</v>
      </c>
      <c r="M7726" t="s">
        <v>168</v>
      </c>
      <c r="N7726" t="s">
        <v>3332</v>
      </c>
      <c r="O7726" t="s">
        <v>62</v>
      </c>
      <c r="P7726" t="s">
        <v>97</v>
      </c>
      <c r="Q7726" t="s">
        <v>3333</v>
      </c>
      <c r="R7726" s="1">
        <v>286.25599999999997</v>
      </c>
      <c r="S7726">
        <v>1</v>
      </c>
      <c r="T7726">
        <f t="shared" si="120"/>
        <v>16</v>
      </c>
      <c r="U7726" t="s">
        <v>46</v>
      </c>
      <c r="V7726">
        <v>0.2</v>
      </c>
      <c r="W7726">
        <v>57.251199999999997</v>
      </c>
      <c r="X7726" s="1">
        <v>-57.251199999999997</v>
      </c>
      <c r="Y7726" s="1">
        <v>343.50719999999995</v>
      </c>
      <c r="Z7726" t="s">
        <v>47</v>
      </c>
      <c r="AA7726" s="2">
        <v>17.890999999999998</v>
      </c>
      <c r="AB7726" s="3">
        <v>6.25E-2</v>
      </c>
      <c r="AC7726" s="1">
        <v>-211.1138</v>
      </c>
      <c r="AD7726">
        <v>4</v>
      </c>
      <c r="AE7726">
        <v>4</v>
      </c>
      <c r="AF7726" t="s">
        <v>48</v>
      </c>
      <c r="AG7726">
        <v>2016</v>
      </c>
      <c r="AH7726">
        <f>COUNTBLANK(datos[[#This Row],[Row ID]:[Year sales]])</f>
        <v>0</v>
      </c>
    </row>
    <row r="7727" spans="1:34" x14ac:dyDescent="0.3">
      <c r="A7727">
        <v>7726</v>
      </c>
      <c r="B7727" t="s">
        <v>9652</v>
      </c>
      <c r="C7727" s="4">
        <v>42638</v>
      </c>
      <c r="D7727" s="4">
        <v>42642</v>
      </c>
      <c r="E7727" t="s">
        <v>67</v>
      </c>
      <c r="F7727" t="s">
        <v>6560</v>
      </c>
      <c r="G7727" t="s">
        <v>6561</v>
      </c>
      <c r="H7727" t="s">
        <v>37</v>
      </c>
      <c r="I7727" t="s">
        <v>38</v>
      </c>
      <c r="J7727" t="s">
        <v>2204</v>
      </c>
      <c r="K7727" t="s">
        <v>518</v>
      </c>
      <c r="L7727">
        <v>44105</v>
      </c>
      <c r="M7727" t="s">
        <v>168</v>
      </c>
      <c r="N7727" t="s">
        <v>1822</v>
      </c>
      <c r="O7727" t="s">
        <v>62</v>
      </c>
      <c r="P7727" t="s">
        <v>77</v>
      </c>
      <c r="Q7727" t="s">
        <v>1823</v>
      </c>
      <c r="R7727" s="1">
        <v>24.224</v>
      </c>
      <c r="S7727">
        <v>2</v>
      </c>
      <c r="T7727">
        <f t="shared" si="120"/>
        <v>24</v>
      </c>
      <c r="U7727" t="s">
        <v>46</v>
      </c>
      <c r="V7727">
        <v>0.2</v>
      </c>
      <c r="W7727">
        <v>4.8448000000000002</v>
      </c>
      <c r="X7727" s="1">
        <v>-4.8448000000000002</v>
      </c>
      <c r="Y7727" s="1">
        <v>29.0688</v>
      </c>
      <c r="Z7727" t="s">
        <v>65</v>
      </c>
      <c r="AA7727" s="2">
        <v>-4.8448000000000002</v>
      </c>
      <c r="AB7727" s="3">
        <v>-0.2</v>
      </c>
      <c r="AC7727" s="1">
        <v>-24.224</v>
      </c>
      <c r="AD7727">
        <v>4</v>
      </c>
      <c r="AE7727">
        <v>4</v>
      </c>
      <c r="AF7727" t="s">
        <v>48</v>
      </c>
      <c r="AG7727">
        <v>2016</v>
      </c>
      <c r="AH7727">
        <f>COUNTBLANK(datos[[#This Row],[Row ID]:[Year sales]])</f>
        <v>0</v>
      </c>
    </row>
    <row r="7728" spans="1:34" x14ac:dyDescent="0.3">
      <c r="A7728">
        <v>7727</v>
      </c>
      <c r="B7728" t="s">
        <v>9652</v>
      </c>
      <c r="C7728" s="4">
        <v>42638</v>
      </c>
      <c r="D7728" s="4">
        <v>42642</v>
      </c>
      <c r="E7728" t="s">
        <v>67</v>
      </c>
      <c r="F7728" t="s">
        <v>6560</v>
      </c>
      <c r="G7728" t="s">
        <v>6561</v>
      </c>
      <c r="H7728" t="s">
        <v>37</v>
      </c>
      <c r="I7728" t="s">
        <v>38</v>
      </c>
      <c r="J7728" t="s">
        <v>2204</v>
      </c>
      <c r="K7728" t="s">
        <v>518</v>
      </c>
      <c r="L7728">
        <v>44105</v>
      </c>
      <c r="M7728" t="s">
        <v>168</v>
      </c>
      <c r="N7728" t="s">
        <v>3716</v>
      </c>
      <c r="O7728" t="s">
        <v>62</v>
      </c>
      <c r="P7728" t="s">
        <v>77</v>
      </c>
      <c r="Q7728" t="s">
        <v>3717</v>
      </c>
      <c r="R7728" s="1">
        <v>331.536</v>
      </c>
      <c r="S7728">
        <v>3</v>
      </c>
      <c r="T7728">
        <f t="shared" si="120"/>
        <v>35</v>
      </c>
      <c r="U7728" t="s">
        <v>52</v>
      </c>
      <c r="V7728">
        <v>0.2</v>
      </c>
      <c r="W7728">
        <v>66.307200000000009</v>
      </c>
      <c r="X7728" s="1">
        <v>-66.307199999999995</v>
      </c>
      <c r="Y7728" s="1">
        <v>397.84320000000002</v>
      </c>
      <c r="Z7728" t="s">
        <v>47</v>
      </c>
      <c r="AA7728" s="2">
        <v>-82.884</v>
      </c>
      <c r="AB7728" s="3">
        <v>-0.25</v>
      </c>
      <c r="AC7728" s="1">
        <v>-348.11279999999999</v>
      </c>
      <c r="AD7728">
        <v>4</v>
      </c>
      <c r="AE7728">
        <v>4</v>
      </c>
      <c r="AF7728" t="s">
        <v>48</v>
      </c>
      <c r="AG7728">
        <v>2016</v>
      </c>
      <c r="AH7728">
        <f>COUNTBLANK(datos[[#This Row],[Row ID]:[Year sales]])</f>
        <v>0</v>
      </c>
    </row>
    <row r="7729" spans="1:34" x14ac:dyDescent="0.3">
      <c r="A7729">
        <v>7728</v>
      </c>
      <c r="B7729" t="s">
        <v>9653</v>
      </c>
      <c r="C7729" s="4">
        <v>42079</v>
      </c>
      <c r="D7729" s="4">
        <v>42083</v>
      </c>
      <c r="E7729" t="s">
        <v>34</v>
      </c>
      <c r="F7729" t="s">
        <v>743</v>
      </c>
      <c r="G7729" t="s">
        <v>744</v>
      </c>
      <c r="H7729" t="s">
        <v>122</v>
      </c>
      <c r="I7729" t="s">
        <v>38</v>
      </c>
      <c r="J7729" t="s">
        <v>286</v>
      </c>
      <c r="K7729" t="s">
        <v>287</v>
      </c>
      <c r="L7729">
        <v>10009</v>
      </c>
      <c r="M7729" t="s">
        <v>168</v>
      </c>
      <c r="N7729" t="s">
        <v>7534</v>
      </c>
      <c r="O7729" t="s">
        <v>62</v>
      </c>
      <c r="P7729" t="s">
        <v>86</v>
      </c>
      <c r="Q7729" t="s">
        <v>7535</v>
      </c>
      <c r="R7729" s="1">
        <v>17.52</v>
      </c>
      <c r="S7729">
        <v>3</v>
      </c>
      <c r="T7729">
        <f t="shared" si="120"/>
        <v>24</v>
      </c>
      <c r="U7729" t="s">
        <v>52</v>
      </c>
      <c r="V7729">
        <v>0</v>
      </c>
      <c r="W7729">
        <v>0</v>
      </c>
      <c r="X7729" s="1">
        <v>0</v>
      </c>
      <c r="Y7729" s="1">
        <v>17.52</v>
      </c>
      <c r="Z7729" t="s">
        <v>65</v>
      </c>
      <c r="AA7729" s="2">
        <v>6.3071999999999999</v>
      </c>
      <c r="AB7729" s="3">
        <v>0.36</v>
      </c>
      <c r="AC7729" s="1">
        <v>-11.2128</v>
      </c>
      <c r="AD7729">
        <v>4</v>
      </c>
      <c r="AE7729">
        <v>4</v>
      </c>
      <c r="AF7729" t="s">
        <v>48</v>
      </c>
      <c r="AG7729">
        <v>2015</v>
      </c>
      <c r="AH7729">
        <f>COUNTBLANK(datos[[#This Row],[Row ID]:[Year sales]])</f>
        <v>0</v>
      </c>
    </row>
    <row r="7730" spans="1:34" x14ac:dyDescent="0.3">
      <c r="A7730">
        <v>7729</v>
      </c>
      <c r="B7730" t="s">
        <v>9654</v>
      </c>
      <c r="C7730" s="4">
        <v>42700</v>
      </c>
      <c r="D7730" s="4">
        <v>42706</v>
      </c>
      <c r="E7730" t="s">
        <v>67</v>
      </c>
      <c r="F7730" t="s">
        <v>5949</v>
      </c>
      <c r="G7730" t="s">
        <v>5950</v>
      </c>
      <c r="H7730" t="s">
        <v>37</v>
      </c>
      <c r="I7730" t="s">
        <v>38</v>
      </c>
      <c r="J7730" t="s">
        <v>4200</v>
      </c>
      <c r="K7730" t="s">
        <v>124</v>
      </c>
      <c r="L7730">
        <v>79907</v>
      </c>
      <c r="M7730" t="s">
        <v>125</v>
      </c>
      <c r="N7730" t="s">
        <v>3145</v>
      </c>
      <c r="O7730" t="s">
        <v>62</v>
      </c>
      <c r="P7730" t="s">
        <v>86</v>
      </c>
      <c r="Q7730" t="s">
        <v>3146</v>
      </c>
      <c r="R7730" s="1">
        <v>17.856000000000002</v>
      </c>
      <c r="S7730">
        <v>4</v>
      </c>
      <c r="T7730">
        <f t="shared" si="120"/>
        <v>20</v>
      </c>
      <c r="U7730" t="s">
        <v>52</v>
      </c>
      <c r="V7730">
        <v>0.2</v>
      </c>
      <c r="W7730">
        <v>3.5712000000000006</v>
      </c>
      <c r="X7730" s="1">
        <v>-3.5712000000000002</v>
      </c>
      <c r="Y7730" s="1">
        <v>21.427200000000003</v>
      </c>
      <c r="Z7730" t="s">
        <v>65</v>
      </c>
      <c r="AA7730" s="2">
        <v>4.2408000000000001</v>
      </c>
      <c r="AB7730" s="3">
        <v>0.23749999999999999</v>
      </c>
      <c r="AC7730" s="1">
        <v>-10.044</v>
      </c>
      <c r="AD7730">
        <v>6</v>
      </c>
      <c r="AE7730">
        <v>6</v>
      </c>
      <c r="AF7730" t="s">
        <v>48</v>
      </c>
      <c r="AG7730">
        <v>2016</v>
      </c>
      <c r="AH7730">
        <f>COUNTBLANK(datos[[#This Row],[Row ID]:[Year sales]])</f>
        <v>0</v>
      </c>
    </row>
    <row r="7731" spans="1:34" x14ac:dyDescent="0.3">
      <c r="A7731">
        <v>7730</v>
      </c>
      <c r="B7731" t="s">
        <v>9655</v>
      </c>
      <c r="C7731" s="4">
        <v>42639</v>
      </c>
      <c r="D7731" s="4">
        <v>42644</v>
      </c>
      <c r="E7731" t="s">
        <v>67</v>
      </c>
      <c r="F7731" t="s">
        <v>1623</v>
      </c>
      <c r="G7731" t="s">
        <v>1624</v>
      </c>
      <c r="H7731" t="s">
        <v>122</v>
      </c>
      <c r="I7731" t="s">
        <v>38</v>
      </c>
      <c r="J7731" t="s">
        <v>5675</v>
      </c>
      <c r="K7731" t="s">
        <v>71</v>
      </c>
      <c r="L7731">
        <v>32303</v>
      </c>
      <c r="M7731" t="s">
        <v>41</v>
      </c>
      <c r="N7731" t="s">
        <v>5466</v>
      </c>
      <c r="O7731" t="s">
        <v>90</v>
      </c>
      <c r="P7731" t="s">
        <v>181</v>
      </c>
      <c r="Q7731" t="s">
        <v>5467</v>
      </c>
      <c r="R7731" s="1">
        <v>431.976</v>
      </c>
      <c r="S7731">
        <v>3</v>
      </c>
      <c r="T7731">
        <f t="shared" si="120"/>
        <v>22</v>
      </c>
      <c r="U7731" t="s">
        <v>52</v>
      </c>
      <c r="V7731">
        <v>0.2</v>
      </c>
      <c r="W7731">
        <v>86.395200000000003</v>
      </c>
      <c r="X7731" s="1">
        <v>-86.395200000000003</v>
      </c>
      <c r="Y7731" s="1">
        <v>518.37120000000004</v>
      </c>
      <c r="Z7731" t="s">
        <v>53</v>
      </c>
      <c r="AA7731" s="2">
        <v>-75.595799999999997</v>
      </c>
      <c r="AB7731" s="3">
        <v>-0.17499999999999999</v>
      </c>
      <c r="AC7731" s="1">
        <v>-421.17660000000001</v>
      </c>
      <c r="AD7731">
        <v>5</v>
      </c>
      <c r="AE7731">
        <v>5</v>
      </c>
      <c r="AF7731" t="s">
        <v>48</v>
      </c>
      <c r="AG7731">
        <v>2016</v>
      </c>
      <c r="AH7731">
        <f>COUNTBLANK(datos[[#This Row],[Row ID]:[Year sales]])</f>
        <v>0</v>
      </c>
    </row>
    <row r="7732" spans="1:34" x14ac:dyDescent="0.3">
      <c r="A7732">
        <v>7731</v>
      </c>
      <c r="B7732" t="s">
        <v>9656</v>
      </c>
      <c r="C7732" s="4">
        <v>42899</v>
      </c>
      <c r="D7732" s="4">
        <v>42905</v>
      </c>
      <c r="E7732" t="s">
        <v>67</v>
      </c>
      <c r="F7732" t="s">
        <v>641</v>
      </c>
      <c r="G7732" t="s">
        <v>642</v>
      </c>
      <c r="H7732" t="s">
        <v>122</v>
      </c>
      <c r="I7732" t="s">
        <v>38</v>
      </c>
      <c r="J7732" t="s">
        <v>115</v>
      </c>
      <c r="K7732" t="s">
        <v>116</v>
      </c>
      <c r="L7732">
        <v>98103</v>
      </c>
      <c r="M7732" t="s">
        <v>60</v>
      </c>
      <c r="N7732" t="s">
        <v>4867</v>
      </c>
      <c r="O7732" t="s">
        <v>43</v>
      </c>
      <c r="P7732" t="s">
        <v>50</v>
      </c>
      <c r="Q7732" t="s">
        <v>4868</v>
      </c>
      <c r="R7732" s="1">
        <v>291.13600000000002</v>
      </c>
      <c r="S7732">
        <v>4</v>
      </c>
      <c r="T7732">
        <f t="shared" si="120"/>
        <v>59</v>
      </c>
      <c r="U7732" t="s">
        <v>52</v>
      </c>
      <c r="V7732">
        <v>0.2</v>
      </c>
      <c r="W7732">
        <v>58.227200000000011</v>
      </c>
      <c r="X7732" s="1">
        <v>-58.227200000000003</v>
      </c>
      <c r="Y7732" s="1">
        <v>349.36320000000001</v>
      </c>
      <c r="Z7732" t="s">
        <v>47</v>
      </c>
      <c r="AA7732" s="2">
        <v>-25.474399999999999</v>
      </c>
      <c r="AB7732" s="3">
        <v>-8.7499999999999994E-2</v>
      </c>
      <c r="AC7732" s="1">
        <v>-258.38319999999999</v>
      </c>
      <c r="AD7732">
        <v>6</v>
      </c>
      <c r="AE7732">
        <v>6</v>
      </c>
      <c r="AF7732" t="s">
        <v>48</v>
      </c>
      <c r="AG7732">
        <v>2017</v>
      </c>
      <c r="AH7732">
        <f>COUNTBLANK(datos[[#This Row],[Row ID]:[Year sales]])</f>
        <v>0</v>
      </c>
    </row>
    <row r="7733" spans="1:34" x14ac:dyDescent="0.3">
      <c r="A7733">
        <v>7732</v>
      </c>
      <c r="B7733" t="s">
        <v>9657</v>
      </c>
      <c r="C7733" s="4">
        <v>42996</v>
      </c>
      <c r="D7733" s="4">
        <v>42999</v>
      </c>
      <c r="E7733" t="s">
        <v>208</v>
      </c>
      <c r="F7733" t="s">
        <v>495</v>
      </c>
      <c r="G7733" t="s">
        <v>496</v>
      </c>
      <c r="H7733" t="s">
        <v>122</v>
      </c>
      <c r="I7733" t="s">
        <v>38</v>
      </c>
      <c r="J7733" t="s">
        <v>837</v>
      </c>
      <c r="K7733" t="s">
        <v>124</v>
      </c>
      <c r="L7733">
        <v>75220</v>
      </c>
      <c r="M7733" t="s">
        <v>125</v>
      </c>
      <c r="N7733" t="s">
        <v>394</v>
      </c>
      <c r="O7733" t="s">
        <v>62</v>
      </c>
      <c r="P7733" t="s">
        <v>193</v>
      </c>
      <c r="Q7733" t="s">
        <v>395</v>
      </c>
      <c r="R7733" s="1">
        <v>114.848</v>
      </c>
      <c r="S7733">
        <v>4</v>
      </c>
      <c r="T7733">
        <f t="shared" si="120"/>
        <v>19</v>
      </c>
      <c r="U7733" t="s">
        <v>52</v>
      </c>
      <c r="V7733">
        <v>0.2</v>
      </c>
      <c r="W7733">
        <v>22.9696</v>
      </c>
      <c r="X7733" s="1">
        <v>-22.9696</v>
      </c>
      <c r="Y7733" s="1">
        <v>137.8176</v>
      </c>
      <c r="Z7733" t="s">
        <v>99</v>
      </c>
      <c r="AA7733" s="2">
        <v>35.89</v>
      </c>
      <c r="AB7733" s="3">
        <v>0.3125</v>
      </c>
      <c r="AC7733" s="1">
        <v>-55.988399999999999</v>
      </c>
      <c r="AD7733">
        <v>3</v>
      </c>
      <c r="AE7733">
        <v>3</v>
      </c>
      <c r="AF7733" t="s">
        <v>48</v>
      </c>
      <c r="AG7733">
        <v>2017</v>
      </c>
      <c r="AH7733">
        <f>COUNTBLANK(datos[[#This Row],[Row ID]:[Year sales]])</f>
        <v>0</v>
      </c>
    </row>
    <row r="7734" spans="1:34" x14ac:dyDescent="0.3">
      <c r="A7734">
        <v>7733</v>
      </c>
      <c r="B7734" t="s">
        <v>9658</v>
      </c>
      <c r="C7734" s="4">
        <v>42888</v>
      </c>
      <c r="D7734" s="4">
        <v>42894</v>
      </c>
      <c r="E7734" t="s">
        <v>67</v>
      </c>
      <c r="F7734" t="s">
        <v>4039</v>
      </c>
      <c r="G7734" t="s">
        <v>4040</v>
      </c>
      <c r="H7734" t="s">
        <v>37</v>
      </c>
      <c r="I7734" t="s">
        <v>38</v>
      </c>
      <c r="J7734" t="s">
        <v>204</v>
      </c>
      <c r="K7734" t="s">
        <v>124</v>
      </c>
      <c r="L7734">
        <v>77070</v>
      </c>
      <c r="M7734" t="s">
        <v>125</v>
      </c>
      <c r="N7734" t="s">
        <v>2271</v>
      </c>
      <c r="O7734" t="s">
        <v>62</v>
      </c>
      <c r="P7734" t="s">
        <v>110</v>
      </c>
      <c r="Q7734" t="s">
        <v>2272</v>
      </c>
      <c r="R7734" s="1">
        <v>10.688000000000001</v>
      </c>
      <c r="S7734">
        <v>2</v>
      </c>
      <c r="T7734">
        <f t="shared" si="120"/>
        <v>20</v>
      </c>
      <c r="U7734" t="s">
        <v>46</v>
      </c>
      <c r="V7734">
        <v>0.2</v>
      </c>
      <c r="W7734">
        <v>2.1376000000000004</v>
      </c>
      <c r="X7734" s="1">
        <v>-2.1375999999999999</v>
      </c>
      <c r="Y7734" s="1">
        <v>12.825600000000001</v>
      </c>
      <c r="Z7734" t="s">
        <v>65</v>
      </c>
      <c r="AA7734" s="2">
        <v>3.7408000000000001</v>
      </c>
      <c r="AB7734" s="3">
        <v>0.35</v>
      </c>
      <c r="AC7734" s="1">
        <v>-4.8095999999999997</v>
      </c>
      <c r="AD7734">
        <v>6</v>
      </c>
      <c r="AE7734">
        <v>6</v>
      </c>
      <c r="AF7734" t="s">
        <v>48</v>
      </c>
      <c r="AG7734">
        <v>2017</v>
      </c>
      <c r="AH7734">
        <f>COUNTBLANK(datos[[#This Row],[Row ID]:[Year sales]])</f>
        <v>0</v>
      </c>
    </row>
    <row r="7735" spans="1:34" x14ac:dyDescent="0.3">
      <c r="A7735">
        <v>7734</v>
      </c>
      <c r="B7735" t="s">
        <v>9659</v>
      </c>
      <c r="C7735" s="4">
        <v>42505</v>
      </c>
      <c r="D7735" s="4">
        <v>42509</v>
      </c>
      <c r="E7735" t="s">
        <v>34</v>
      </c>
      <c r="F7735" t="s">
        <v>3707</v>
      </c>
      <c r="G7735" t="s">
        <v>3708</v>
      </c>
      <c r="H7735" t="s">
        <v>37</v>
      </c>
      <c r="I7735" t="s">
        <v>38</v>
      </c>
      <c r="J7735" t="s">
        <v>338</v>
      </c>
      <c r="K7735" t="s">
        <v>518</v>
      </c>
      <c r="L7735">
        <v>45503</v>
      </c>
      <c r="M7735" t="s">
        <v>168</v>
      </c>
      <c r="N7735" t="s">
        <v>5789</v>
      </c>
      <c r="O7735" t="s">
        <v>62</v>
      </c>
      <c r="P7735" t="s">
        <v>110</v>
      </c>
      <c r="Q7735" t="s">
        <v>5790</v>
      </c>
      <c r="R7735" s="1">
        <v>15.231999999999999</v>
      </c>
      <c r="S7735">
        <v>4</v>
      </c>
      <c r="T7735">
        <f t="shared" si="120"/>
        <v>12</v>
      </c>
      <c r="U7735" t="s">
        <v>52</v>
      </c>
      <c r="V7735">
        <v>0.2</v>
      </c>
      <c r="W7735">
        <v>3.0464000000000002</v>
      </c>
      <c r="X7735" s="1">
        <v>-3.0464000000000002</v>
      </c>
      <c r="Y7735" s="1">
        <v>18.278399999999998</v>
      </c>
      <c r="Z7735" t="s">
        <v>65</v>
      </c>
      <c r="AA7735" s="2">
        <v>5.5216000000000003</v>
      </c>
      <c r="AB7735" s="3">
        <v>0.36250000000000004</v>
      </c>
      <c r="AC7735" s="1">
        <v>-6.6639999999999997</v>
      </c>
      <c r="AD7735">
        <v>4</v>
      </c>
      <c r="AE7735">
        <v>4</v>
      </c>
      <c r="AF7735" t="s">
        <v>48</v>
      </c>
      <c r="AG7735">
        <v>2016</v>
      </c>
      <c r="AH7735">
        <f>COUNTBLANK(datos[[#This Row],[Row ID]:[Year sales]])</f>
        <v>0</v>
      </c>
    </row>
    <row r="7736" spans="1:34" x14ac:dyDescent="0.3">
      <c r="A7736">
        <v>7735</v>
      </c>
      <c r="B7736" t="s">
        <v>9660</v>
      </c>
      <c r="C7736" s="4">
        <v>42993</v>
      </c>
      <c r="D7736" s="4">
        <v>42998</v>
      </c>
      <c r="E7736" t="s">
        <v>67</v>
      </c>
      <c r="F7736" t="s">
        <v>3603</v>
      </c>
      <c r="G7736" t="s">
        <v>3604</v>
      </c>
      <c r="H7736" t="s">
        <v>37</v>
      </c>
      <c r="I7736" t="s">
        <v>38</v>
      </c>
      <c r="J7736" t="s">
        <v>115</v>
      </c>
      <c r="K7736" t="s">
        <v>116</v>
      </c>
      <c r="L7736">
        <v>98103</v>
      </c>
      <c r="M7736" t="s">
        <v>60</v>
      </c>
      <c r="N7736" t="s">
        <v>701</v>
      </c>
      <c r="O7736" t="s">
        <v>62</v>
      </c>
      <c r="P7736" t="s">
        <v>86</v>
      </c>
      <c r="Q7736" t="s">
        <v>702</v>
      </c>
      <c r="R7736" s="1">
        <v>12.42</v>
      </c>
      <c r="S7736">
        <v>3</v>
      </c>
      <c r="T7736">
        <f t="shared" si="120"/>
        <v>23</v>
      </c>
      <c r="U7736" t="s">
        <v>52</v>
      </c>
      <c r="V7736">
        <v>0</v>
      </c>
      <c r="W7736">
        <v>0</v>
      </c>
      <c r="X7736" s="1">
        <v>0</v>
      </c>
      <c r="Y7736" s="1">
        <v>12.42</v>
      </c>
      <c r="Z7736" t="s">
        <v>65</v>
      </c>
      <c r="AA7736" s="2">
        <v>5.2164000000000001</v>
      </c>
      <c r="AB7736" s="3">
        <v>0.42000000000000004</v>
      </c>
      <c r="AC7736" s="1">
        <v>-7.2035999999999998</v>
      </c>
      <c r="AD7736">
        <v>5</v>
      </c>
      <c r="AE7736">
        <v>5</v>
      </c>
      <c r="AF7736" t="s">
        <v>48</v>
      </c>
      <c r="AG7736">
        <v>2017</v>
      </c>
      <c r="AH7736">
        <f>COUNTBLANK(datos[[#This Row],[Row ID]:[Year sales]])</f>
        <v>0</v>
      </c>
    </row>
    <row r="7737" spans="1:34" x14ac:dyDescent="0.3">
      <c r="A7737">
        <v>7736</v>
      </c>
      <c r="B7737" t="s">
        <v>9661</v>
      </c>
      <c r="C7737" s="4">
        <v>42604</v>
      </c>
      <c r="D7737" s="4">
        <v>42608</v>
      </c>
      <c r="E7737" t="s">
        <v>67</v>
      </c>
      <c r="F7737" t="s">
        <v>3134</v>
      </c>
      <c r="G7737" t="s">
        <v>3135</v>
      </c>
      <c r="H7737" t="s">
        <v>57</v>
      </c>
      <c r="I7737" t="s">
        <v>38</v>
      </c>
      <c r="J7737" t="s">
        <v>115</v>
      </c>
      <c r="K7737" t="s">
        <v>116</v>
      </c>
      <c r="L7737">
        <v>98105</v>
      </c>
      <c r="M7737" t="s">
        <v>60</v>
      </c>
      <c r="N7737" t="s">
        <v>2668</v>
      </c>
      <c r="O7737" t="s">
        <v>62</v>
      </c>
      <c r="P7737" t="s">
        <v>110</v>
      </c>
      <c r="Q7737" t="s">
        <v>2669</v>
      </c>
      <c r="R7737" s="1">
        <v>19.440000000000001</v>
      </c>
      <c r="S7737">
        <v>3</v>
      </c>
      <c r="T7737">
        <f t="shared" si="120"/>
        <v>28</v>
      </c>
      <c r="U7737" t="s">
        <v>52</v>
      </c>
      <c r="V7737">
        <v>0</v>
      </c>
      <c r="W7737">
        <v>0</v>
      </c>
      <c r="X7737" s="1">
        <v>0</v>
      </c>
      <c r="Y7737" s="1">
        <v>19.440000000000001</v>
      </c>
      <c r="Z7737" t="s">
        <v>65</v>
      </c>
      <c r="AA7737" s="2">
        <v>9.3312000000000008</v>
      </c>
      <c r="AB7737" s="3">
        <v>0.48000000000000004</v>
      </c>
      <c r="AC7737" s="1">
        <v>-10.1088</v>
      </c>
      <c r="AD7737">
        <v>4</v>
      </c>
      <c r="AE7737">
        <v>4</v>
      </c>
      <c r="AF7737" t="s">
        <v>48</v>
      </c>
      <c r="AG7737">
        <v>2016</v>
      </c>
      <c r="AH7737">
        <f>COUNTBLANK(datos[[#This Row],[Row ID]:[Year sales]])</f>
        <v>0</v>
      </c>
    </row>
    <row r="7738" spans="1:34" x14ac:dyDescent="0.3">
      <c r="A7738">
        <v>7737</v>
      </c>
      <c r="B7738" t="s">
        <v>9662</v>
      </c>
      <c r="C7738" s="4">
        <v>41789</v>
      </c>
      <c r="D7738" s="4">
        <v>41796</v>
      </c>
      <c r="E7738" t="s">
        <v>67</v>
      </c>
      <c r="F7738" t="s">
        <v>4289</v>
      </c>
      <c r="G7738" t="s">
        <v>4290</v>
      </c>
      <c r="H7738" t="s">
        <v>37</v>
      </c>
      <c r="I7738" t="s">
        <v>38</v>
      </c>
      <c r="J7738" t="s">
        <v>286</v>
      </c>
      <c r="K7738" t="s">
        <v>287</v>
      </c>
      <c r="L7738">
        <v>10024</v>
      </c>
      <c r="M7738" t="s">
        <v>168</v>
      </c>
      <c r="N7738" t="s">
        <v>2812</v>
      </c>
      <c r="O7738" t="s">
        <v>62</v>
      </c>
      <c r="P7738" t="s">
        <v>94</v>
      </c>
      <c r="Q7738" t="s">
        <v>2813</v>
      </c>
      <c r="R7738" s="1">
        <v>70.367999999999995</v>
      </c>
      <c r="S7738">
        <v>4</v>
      </c>
      <c r="T7738">
        <f t="shared" si="120"/>
        <v>44</v>
      </c>
      <c r="U7738" t="s">
        <v>52</v>
      </c>
      <c r="V7738">
        <v>0.2</v>
      </c>
      <c r="W7738">
        <v>14.073599999999999</v>
      </c>
      <c r="X7738" s="1">
        <v>-14.073600000000001</v>
      </c>
      <c r="Y7738" s="1">
        <v>84.441599999999994</v>
      </c>
      <c r="Z7738" t="s">
        <v>99</v>
      </c>
      <c r="AA7738" s="2">
        <v>26.388000000000002</v>
      </c>
      <c r="AB7738" s="3">
        <v>0.37500000000000006</v>
      </c>
      <c r="AC7738" s="1">
        <v>-29.906400000000001</v>
      </c>
      <c r="AD7738">
        <v>7</v>
      </c>
      <c r="AE7738">
        <v>7</v>
      </c>
      <c r="AF7738" t="s">
        <v>48</v>
      </c>
      <c r="AG7738">
        <v>2014</v>
      </c>
      <c r="AH7738">
        <f>COUNTBLANK(datos[[#This Row],[Row ID]:[Year sales]])</f>
        <v>0</v>
      </c>
    </row>
    <row r="7739" spans="1:34" x14ac:dyDescent="0.3">
      <c r="A7739">
        <v>7738</v>
      </c>
      <c r="B7739" t="s">
        <v>9663</v>
      </c>
      <c r="C7739" s="4">
        <v>43087</v>
      </c>
      <c r="D7739" s="4">
        <v>43089</v>
      </c>
      <c r="E7739" t="s">
        <v>208</v>
      </c>
      <c r="F7739" t="s">
        <v>7467</v>
      </c>
      <c r="G7739" t="s">
        <v>7468</v>
      </c>
      <c r="H7739" t="s">
        <v>37</v>
      </c>
      <c r="I7739" t="s">
        <v>38</v>
      </c>
      <c r="J7739" t="s">
        <v>487</v>
      </c>
      <c r="K7739" t="s">
        <v>108</v>
      </c>
      <c r="L7739">
        <v>28205</v>
      </c>
      <c r="M7739" t="s">
        <v>41</v>
      </c>
      <c r="N7739" t="s">
        <v>4151</v>
      </c>
      <c r="O7739" t="s">
        <v>62</v>
      </c>
      <c r="P7739" t="s">
        <v>86</v>
      </c>
      <c r="Q7739" t="s">
        <v>4152</v>
      </c>
      <c r="R7739" s="1">
        <v>12.672000000000001</v>
      </c>
      <c r="S7739">
        <v>9</v>
      </c>
      <c r="T7739">
        <f t="shared" si="120"/>
        <v>25</v>
      </c>
      <c r="U7739" t="s">
        <v>75</v>
      </c>
      <c r="V7739">
        <v>0.2</v>
      </c>
      <c r="W7739">
        <v>2.5344000000000002</v>
      </c>
      <c r="X7739" s="1">
        <v>-2.5344000000000002</v>
      </c>
      <c r="Y7739" s="1">
        <v>15.2064</v>
      </c>
      <c r="Z7739" t="s">
        <v>65</v>
      </c>
      <c r="AA7739" s="2">
        <v>1.4256</v>
      </c>
      <c r="AB7739" s="3">
        <v>0.11249999999999999</v>
      </c>
      <c r="AC7739" s="1">
        <v>-8.7119999999999997</v>
      </c>
      <c r="AD7739">
        <v>2</v>
      </c>
      <c r="AE7739">
        <v>2</v>
      </c>
      <c r="AF7739" t="s">
        <v>48</v>
      </c>
      <c r="AG7739">
        <v>2017</v>
      </c>
      <c r="AH7739">
        <f>COUNTBLANK(datos[[#This Row],[Row ID]:[Year sales]])</f>
        <v>0</v>
      </c>
    </row>
    <row r="7740" spans="1:34" x14ac:dyDescent="0.3">
      <c r="A7740">
        <v>7739</v>
      </c>
      <c r="B7740" t="s">
        <v>9664</v>
      </c>
      <c r="C7740" s="4">
        <v>42946</v>
      </c>
      <c r="D7740" s="4">
        <v>42953</v>
      </c>
      <c r="E7740" t="s">
        <v>67</v>
      </c>
      <c r="F7740" t="s">
        <v>2358</v>
      </c>
      <c r="G7740" t="s">
        <v>2359</v>
      </c>
      <c r="H7740" t="s">
        <v>37</v>
      </c>
      <c r="I7740" t="s">
        <v>38</v>
      </c>
      <c r="J7740" t="s">
        <v>4520</v>
      </c>
      <c r="K7740" t="s">
        <v>2761</v>
      </c>
      <c r="L7740">
        <v>21215</v>
      </c>
      <c r="M7740" t="s">
        <v>168</v>
      </c>
      <c r="N7740" t="s">
        <v>3274</v>
      </c>
      <c r="O7740" t="s">
        <v>90</v>
      </c>
      <c r="P7740" t="s">
        <v>91</v>
      </c>
      <c r="Q7740" t="s">
        <v>3275</v>
      </c>
      <c r="R7740" s="1">
        <v>89.95</v>
      </c>
      <c r="S7740">
        <v>5</v>
      </c>
      <c r="T7740">
        <f t="shared" si="120"/>
        <v>29</v>
      </c>
      <c r="U7740" t="s">
        <v>75</v>
      </c>
      <c r="V7740">
        <v>0</v>
      </c>
      <c r="W7740">
        <v>0</v>
      </c>
      <c r="X7740" s="1">
        <v>0</v>
      </c>
      <c r="Y7740" s="1">
        <v>89.95</v>
      </c>
      <c r="Z7740" t="s">
        <v>99</v>
      </c>
      <c r="AA7740" s="2">
        <v>43.176000000000002</v>
      </c>
      <c r="AB7740" s="3">
        <v>0.48</v>
      </c>
      <c r="AC7740" s="1">
        <v>-46.774000000000001</v>
      </c>
      <c r="AD7740">
        <v>7</v>
      </c>
      <c r="AE7740">
        <v>7</v>
      </c>
      <c r="AF7740" t="s">
        <v>48</v>
      </c>
      <c r="AG7740">
        <v>2017</v>
      </c>
      <c r="AH7740">
        <f>COUNTBLANK(datos[[#This Row],[Row ID]:[Year sales]])</f>
        <v>0</v>
      </c>
    </row>
    <row r="7741" spans="1:34" x14ac:dyDescent="0.3">
      <c r="A7741">
        <v>7740</v>
      </c>
      <c r="B7741" t="s">
        <v>9665</v>
      </c>
      <c r="C7741" s="4">
        <v>41964</v>
      </c>
      <c r="D7741" s="4">
        <v>41969</v>
      </c>
      <c r="E7741" t="s">
        <v>67</v>
      </c>
      <c r="F7741" t="s">
        <v>5897</v>
      </c>
      <c r="G7741" t="s">
        <v>5898</v>
      </c>
      <c r="H7741" t="s">
        <v>122</v>
      </c>
      <c r="I7741" t="s">
        <v>38</v>
      </c>
      <c r="J7741" t="s">
        <v>147</v>
      </c>
      <c r="K7741" t="s">
        <v>59</v>
      </c>
      <c r="L7741">
        <v>94110</v>
      </c>
      <c r="M7741" t="s">
        <v>60</v>
      </c>
      <c r="N7741" t="s">
        <v>4532</v>
      </c>
      <c r="O7741" t="s">
        <v>62</v>
      </c>
      <c r="P7741" t="s">
        <v>110</v>
      </c>
      <c r="Q7741" t="s">
        <v>4533</v>
      </c>
      <c r="R7741" s="1">
        <v>6.58</v>
      </c>
      <c r="S7741">
        <v>2</v>
      </c>
      <c r="T7741">
        <f t="shared" si="120"/>
        <v>25</v>
      </c>
      <c r="U7741" t="s">
        <v>46</v>
      </c>
      <c r="V7741">
        <v>0</v>
      </c>
      <c r="W7741">
        <v>0</v>
      </c>
      <c r="X7741" s="1">
        <v>0</v>
      </c>
      <c r="Y7741" s="1">
        <v>6.58</v>
      </c>
      <c r="Z7741" t="s">
        <v>65</v>
      </c>
      <c r="AA7741" s="2">
        <v>3.0268000000000002</v>
      </c>
      <c r="AB7741" s="3">
        <v>0.46</v>
      </c>
      <c r="AC7741" s="1">
        <v>-3.5531999999999999</v>
      </c>
      <c r="AD7741">
        <v>5</v>
      </c>
      <c r="AE7741">
        <v>5</v>
      </c>
      <c r="AF7741" t="s">
        <v>48</v>
      </c>
      <c r="AG7741">
        <v>2014</v>
      </c>
      <c r="AH7741">
        <f>COUNTBLANK(datos[[#This Row],[Row ID]:[Year sales]])</f>
        <v>0</v>
      </c>
    </row>
    <row r="7742" spans="1:34" x14ac:dyDescent="0.3">
      <c r="A7742">
        <v>7741</v>
      </c>
      <c r="B7742" t="s">
        <v>9665</v>
      </c>
      <c r="C7742" s="4">
        <v>41964</v>
      </c>
      <c r="D7742" s="4">
        <v>41969</v>
      </c>
      <c r="E7742" t="s">
        <v>67</v>
      </c>
      <c r="F7742" t="s">
        <v>5897</v>
      </c>
      <c r="G7742" t="s">
        <v>5898</v>
      </c>
      <c r="H7742" t="s">
        <v>122</v>
      </c>
      <c r="I7742" t="s">
        <v>38</v>
      </c>
      <c r="J7742" t="s">
        <v>147</v>
      </c>
      <c r="K7742" t="s">
        <v>59</v>
      </c>
      <c r="L7742">
        <v>94110</v>
      </c>
      <c r="M7742" t="s">
        <v>60</v>
      </c>
      <c r="N7742" t="s">
        <v>6567</v>
      </c>
      <c r="O7742" t="s">
        <v>90</v>
      </c>
      <c r="P7742" t="s">
        <v>181</v>
      </c>
      <c r="Q7742" t="s">
        <v>6568</v>
      </c>
      <c r="R7742" s="1">
        <v>94.99</v>
      </c>
      <c r="S7742">
        <v>1</v>
      </c>
      <c r="T7742">
        <f t="shared" si="120"/>
        <v>20</v>
      </c>
      <c r="U7742" t="s">
        <v>46</v>
      </c>
      <c r="V7742">
        <v>0</v>
      </c>
      <c r="W7742">
        <v>0</v>
      </c>
      <c r="X7742" s="1">
        <v>0</v>
      </c>
      <c r="Y7742" s="1">
        <v>94.99</v>
      </c>
      <c r="Z7742" t="s">
        <v>99</v>
      </c>
      <c r="AA7742" s="2">
        <v>28.497</v>
      </c>
      <c r="AB7742" s="3">
        <v>0.3</v>
      </c>
      <c r="AC7742" s="1">
        <v>-66.492999999999995</v>
      </c>
      <c r="AD7742">
        <v>5</v>
      </c>
      <c r="AE7742">
        <v>5</v>
      </c>
      <c r="AF7742" t="s">
        <v>48</v>
      </c>
      <c r="AG7742">
        <v>2014</v>
      </c>
      <c r="AH7742">
        <f>COUNTBLANK(datos[[#This Row],[Row ID]:[Year sales]])</f>
        <v>0</v>
      </c>
    </row>
    <row r="7743" spans="1:34" x14ac:dyDescent="0.3">
      <c r="A7743">
        <v>7742</v>
      </c>
      <c r="B7743" t="s">
        <v>9666</v>
      </c>
      <c r="C7743" s="4">
        <v>42271</v>
      </c>
      <c r="D7743" s="4">
        <v>42273</v>
      </c>
      <c r="E7743" t="s">
        <v>34</v>
      </c>
      <c r="F7743" t="s">
        <v>5560</v>
      </c>
      <c r="G7743" t="s">
        <v>5561</v>
      </c>
      <c r="H7743" t="s">
        <v>37</v>
      </c>
      <c r="I7743" t="s">
        <v>38</v>
      </c>
      <c r="J7743" t="s">
        <v>1333</v>
      </c>
      <c r="K7743" t="s">
        <v>330</v>
      </c>
      <c r="L7743">
        <v>85705</v>
      </c>
      <c r="M7743" t="s">
        <v>60</v>
      </c>
      <c r="N7743" t="s">
        <v>6484</v>
      </c>
      <c r="O7743" t="s">
        <v>90</v>
      </c>
      <c r="P7743" t="s">
        <v>91</v>
      </c>
      <c r="Q7743" t="s">
        <v>6485</v>
      </c>
      <c r="R7743" s="1">
        <v>35.119999999999997</v>
      </c>
      <c r="S7743">
        <v>2</v>
      </c>
      <c r="T7743">
        <f t="shared" si="120"/>
        <v>27</v>
      </c>
      <c r="U7743" t="s">
        <v>46</v>
      </c>
      <c r="V7743">
        <v>0.2</v>
      </c>
      <c r="W7743">
        <v>7.024</v>
      </c>
      <c r="X7743" s="1">
        <v>-7.024</v>
      </c>
      <c r="Y7743" s="1">
        <v>42.143999999999998</v>
      </c>
      <c r="Z7743" t="s">
        <v>65</v>
      </c>
      <c r="AA7743" s="2">
        <v>13.17</v>
      </c>
      <c r="AB7743" s="3">
        <v>0.375</v>
      </c>
      <c r="AC7743" s="1">
        <v>-14.926</v>
      </c>
      <c r="AD7743">
        <v>2</v>
      </c>
      <c r="AE7743">
        <v>2</v>
      </c>
      <c r="AF7743" t="s">
        <v>48</v>
      </c>
      <c r="AG7743">
        <v>2015</v>
      </c>
      <c r="AH7743">
        <f>COUNTBLANK(datos[[#This Row],[Row ID]:[Year sales]])</f>
        <v>0</v>
      </c>
    </row>
    <row r="7744" spans="1:34" x14ac:dyDescent="0.3">
      <c r="A7744">
        <v>7743</v>
      </c>
      <c r="B7744" t="s">
        <v>9667</v>
      </c>
      <c r="C7744" s="4">
        <v>42967</v>
      </c>
      <c r="D7744" s="4">
        <v>42974</v>
      </c>
      <c r="E7744" t="s">
        <v>67</v>
      </c>
      <c r="F7744" t="s">
        <v>3478</v>
      </c>
      <c r="G7744" t="s">
        <v>3479</v>
      </c>
      <c r="H7744" t="s">
        <v>37</v>
      </c>
      <c r="I7744" t="s">
        <v>38</v>
      </c>
      <c r="J7744" t="s">
        <v>58</v>
      </c>
      <c r="K7744" t="s">
        <v>59</v>
      </c>
      <c r="L7744">
        <v>90036</v>
      </c>
      <c r="M7744" t="s">
        <v>60</v>
      </c>
      <c r="N7744" t="s">
        <v>3899</v>
      </c>
      <c r="O7744" t="s">
        <v>62</v>
      </c>
      <c r="P7744" t="s">
        <v>110</v>
      </c>
      <c r="Q7744" t="s">
        <v>3900</v>
      </c>
      <c r="R7744" s="1">
        <v>25.92</v>
      </c>
      <c r="S7744">
        <v>4</v>
      </c>
      <c r="T7744">
        <f t="shared" si="120"/>
        <v>24</v>
      </c>
      <c r="U7744" t="s">
        <v>52</v>
      </c>
      <c r="V7744">
        <v>0</v>
      </c>
      <c r="W7744">
        <v>0</v>
      </c>
      <c r="X7744" s="1">
        <v>0</v>
      </c>
      <c r="Y7744" s="1">
        <v>25.92</v>
      </c>
      <c r="Z7744" t="s">
        <v>65</v>
      </c>
      <c r="AA7744" s="2">
        <v>12.441599999999999</v>
      </c>
      <c r="AB7744" s="3">
        <v>0.47999999999999993</v>
      </c>
      <c r="AC7744" s="1">
        <v>-13.478400000000001</v>
      </c>
      <c r="AD7744">
        <v>7</v>
      </c>
      <c r="AE7744">
        <v>7</v>
      </c>
      <c r="AF7744" t="s">
        <v>48</v>
      </c>
      <c r="AG7744">
        <v>2017</v>
      </c>
      <c r="AH7744">
        <f>COUNTBLANK(datos[[#This Row],[Row ID]:[Year sales]])</f>
        <v>0</v>
      </c>
    </row>
    <row r="7745" spans="1:34" x14ac:dyDescent="0.3">
      <c r="A7745">
        <v>7744</v>
      </c>
      <c r="B7745" t="s">
        <v>9668</v>
      </c>
      <c r="C7745" s="4">
        <v>42538</v>
      </c>
      <c r="D7745" s="4">
        <v>42543</v>
      </c>
      <c r="E7745" t="s">
        <v>67</v>
      </c>
      <c r="F7745" t="s">
        <v>2431</v>
      </c>
      <c r="G7745" t="s">
        <v>2432</v>
      </c>
      <c r="H7745" t="s">
        <v>57</v>
      </c>
      <c r="I7745" t="s">
        <v>38</v>
      </c>
      <c r="J7745" t="s">
        <v>7734</v>
      </c>
      <c r="K7745" t="s">
        <v>769</v>
      </c>
      <c r="L7745">
        <v>6708</v>
      </c>
      <c r="M7745" t="s">
        <v>168</v>
      </c>
      <c r="N7745" t="s">
        <v>5850</v>
      </c>
      <c r="O7745" t="s">
        <v>62</v>
      </c>
      <c r="P7745" t="s">
        <v>94</v>
      </c>
      <c r="Q7745" t="s">
        <v>5851</v>
      </c>
      <c r="R7745" s="1">
        <v>7.96</v>
      </c>
      <c r="S7745">
        <v>2</v>
      </c>
      <c r="T7745">
        <f t="shared" si="120"/>
        <v>27</v>
      </c>
      <c r="U7745" t="s">
        <v>46</v>
      </c>
      <c r="V7745">
        <v>0</v>
      </c>
      <c r="W7745">
        <v>0</v>
      </c>
      <c r="X7745" s="1">
        <v>0</v>
      </c>
      <c r="Y7745" s="1">
        <v>7.96</v>
      </c>
      <c r="Z7745" t="s">
        <v>65</v>
      </c>
      <c r="AA7745" s="2">
        <v>3.7412000000000001</v>
      </c>
      <c r="AB7745" s="3">
        <v>0.47000000000000003</v>
      </c>
      <c r="AC7745" s="1">
        <v>-4.2187999999999999</v>
      </c>
      <c r="AD7745">
        <v>5</v>
      </c>
      <c r="AE7745">
        <v>5</v>
      </c>
      <c r="AF7745" t="s">
        <v>48</v>
      </c>
      <c r="AG7745">
        <v>2016</v>
      </c>
      <c r="AH7745">
        <f>COUNTBLANK(datos[[#This Row],[Row ID]:[Year sales]])</f>
        <v>0</v>
      </c>
    </row>
    <row r="7746" spans="1:34" x14ac:dyDescent="0.3">
      <c r="A7746">
        <v>7745</v>
      </c>
      <c r="B7746" t="s">
        <v>9668</v>
      </c>
      <c r="C7746" s="4">
        <v>42538</v>
      </c>
      <c r="D7746" s="4">
        <v>42543</v>
      </c>
      <c r="E7746" t="s">
        <v>67</v>
      </c>
      <c r="F7746" t="s">
        <v>2431</v>
      </c>
      <c r="G7746" t="s">
        <v>2432</v>
      </c>
      <c r="H7746" t="s">
        <v>57</v>
      </c>
      <c r="I7746" t="s">
        <v>38</v>
      </c>
      <c r="J7746" t="s">
        <v>7734</v>
      </c>
      <c r="K7746" t="s">
        <v>769</v>
      </c>
      <c r="L7746">
        <v>6708</v>
      </c>
      <c r="M7746" t="s">
        <v>168</v>
      </c>
      <c r="N7746" t="s">
        <v>3409</v>
      </c>
      <c r="O7746" t="s">
        <v>90</v>
      </c>
      <c r="P7746" t="s">
        <v>91</v>
      </c>
      <c r="Q7746" t="s">
        <v>3410</v>
      </c>
      <c r="R7746" s="1">
        <v>566.97</v>
      </c>
      <c r="S7746">
        <v>3</v>
      </c>
      <c r="T7746">
        <f t="shared" ref="T7746:T7809" si="121">SUMIF(Q:Q, Q7746, S:S)</f>
        <v>24</v>
      </c>
      <c r="U7746" t="s">
        <v>52</v>
      </c>
      <c r="V7746">
        <v>0</v>
      </c>
      <c r="W7746">
        <v>0</v>
      </c>
      <c r="X7746" s="1">
        <v>0</v>
      </c>
      <c r="Y7746" s="1">
        <v>566.97</v>
      </c>
      <c r="Z7746" t="s">
        <v>53</v>
      </c>
      <c r="AA7746" s="2">
        <v>153.08189999999999</v>
      </c>
      <c r="AB7746" s="3">
        <v>0.26999999999999996</v>
      </c>
      <c r="AC7746" s="1">
        <v>-413.88810000000001</v>
      </c>
      <c r="AD7746">
        <v>5</v>
      </c>
      <c r="AE7746">
        <v>5</v>
      </c>
      <c r="AF7746" t="s">
        <v>48</v>
      </c>
      <c r="AG7746">
        <v>2016</v>
      </c>
      <c r="AH7746">
        <f>COUNTBLANK(datos[[#This Row],[Row ID]:[Year sales]])</f>
        <v>0</v>
      </c>
    </row>
    <row r="7747" spans="1:34" x14ac:dyDescent="0.3">
      <c r="A7747">
        <v>7746</v>
      </c>
      <c r="B7747" t="s">
        <v>9668</v>
      </c>
      <c r="C7747" s="4">
        <v>42538</v>
      </c>
      <c r="D7747" s="4">
        <v>42543</v>
      </c>
      <c r="E7747" t="s">
        <v>67</v>
      </c>
      <c r="F7747" t="s">
        <v>2431</v>
      </c>
      <c r="G7747" t="s">
        <v>2432</v>
      </c>
      <c r="H7747" t="s">
        <v>57</v>
      </c>
      <c r="I7747" t="s">
        <v>38</v>
      </c>
      <c r="J7747" t="s">
        <v>7734</v>
      </c>
      <c r="K7747" t="s">
        <v>769</v>
      </c>
      <c r="L7747">
        <v>6708</v>
      </c>
      <c r="M7747" t="s">
        <v>168</v>
      </c>
      <c r="N7747" t="s">
        <v>3744</v>
      </c>
      <c r="O7747" t="s">
        <v>62</v>
      </c>
      <c r="P7747" t="s">
        <v>86</v>
      </c>
      <c r="Q7747" t="s">
        <v>3745</v>
      </c>
      <c r="R7747" s="1">
        <v>9.84</v>
      </c>
      <c r="S7747">
        <v>3</v>
      </c>
      <c r="T7747">
        <f t="shared" si="121"/>
        <v>30</v>
      </c>
      <c r="U7747" t="s">
        <v>52</v>
      </c>
      <c r="V7747">
        <v>0</v>
      </c>
      <c r="W7747">
        <v>0</v>
      </c>
      <c r="X7747" s="1">
        <v>0</v>
      </c>
      <c r="Y7747" s="1">
        <v>9.84</v>
      </c>
      <c r="Z7747" t="s">
        <v>65</v>
      </c>
      <c r="AA7747" s="2">
        <v>2.8536000000000001</v>
      </c>
      <c r="AB7747" s="3">
        <v>0.29000000000000004</v>
      </c>
      <c r="AC7747" s="1">
        <v>-6.9863999999999997</v>
      </c>
      <c r="AD7747">
        <v>5</v>
      </c>
      <c r="AE7747">
        <v>5</v>
      </c>
      <c r="AF7747" t="s">
        <v>48</v>
      </c>
      <c r="AG7747">
        <v>2016</v>
      </c>
      <c r="AH7747">
        <f>COUNTBLANK(datos[[#This Row],[Row ID]:[Year sales]])</f>
        <v>0</v>
      </c>
    </row>
    <row r="7748" spans="1:34" x14ac:dyDescent="0.3">
      <c r="A7748">
        <v>7747</v>
      </c>
      <c r="B7748" t="s">
        <v>9669</v>
      </c>
      <c r="C7748" s="4">
        <v>42357</v>
      </c>
      <c r="D7748" s="4">
        <v>42361</v>
      </c>
      <c r="E7748" t="s">
        <v>67</v>
      </c>
      <c r="F7748" t="s">
        <v>7301</v>
      </c>
      <c r="G7748" t="s">
        <v>7302</v>
      </c>
      <c r="H7748" t="s">
        <v>122</v>
      </c>
      <c r="I7748" t="s">
        <v>38</v>
      </c>
      <c r="J7748" t="s">
        <v>323</v>
      </c>
      <c r="K7748" t="s">
        <v>231</v>
      </c>
      <c r="L7748">
        <v>60610</v>
      </c>
      <c r="M7748" t="s">
        <v>125</v>
      </c>
      <c r="N7748" t="s">
        <v>3116</v>
      </c>
      <c r="O7748" t="s">
        <v>90</v>
      </c>
      <c r="P7748" t="s">
        <v>181</v>
      </c>
      <c r="Q7748" t="s">
        <v>3117</v>
      </c>
      <c r="R7748" s="1">
        <v>25.488</v>
      </c>
      <c r="S7748">
        <v>2</v>
      </c>
      <c r="T7748">
        <f t="shared" si="121"/>
        <v>17</v>
      </c>
      <c r="U7748" t="s">
        <v>46</v>
      </c>
      <c r="V7748">
        <v>0.2</v>
      </c>
      <c r="W7748">
        <v>5.0975999999999999</v>
      </c>
      <c r="X7748" s="1">
        <v>-5.0975999999999999</v>
      </c>
      <c r="Y7748" s="1">
        <v>30.585599999999999</v>
      </c>
      <c r="Z7748" t="s">
        <v>65</v>
      </c>
      <c r="AA7748" s="2">
        <v>4.7789999999999999</v>
      </c>
      <c r="AB7748" s="3">
        <v>0.1875</v>
      </c>
      <c r="AC7748" s="1">
        <v>-15.6114</v>
      </c>
      <c r="AD7748">
        <v>4</v>
      </c>
      <c r="AE7748">
        <v>4</v>
      </c>
      <c r="AF7748" t="s">
        <v>48</v>
      </c>
      <c r="AG7748">
        <v>2015</v>
      </c>
      <c r="AH7748">
        <f>COUNTBLANK(datos[[#This Row],[Row ID]:[Year sales]])</f>
        <v>0</v>
      </c>
    </row>
    <row r="7749" spans="1:34" x14ac:dyDescent="0.3">
      <c r="A7749">
        <v>7748</v>
      </c>
      <c r="B7749" t="s">
        <v>9670</v>
      </c>
      <c r="C7749" s="4">
        <v>42155</v>
      </c>
      <c r="D7749" s="4">
        <v>42157</v>
      </c>
      <c r="E7749" t="s">
        <v>34</v>
      </c>
      <c r="F7749" t="s">
        <v>1703</v>
      </c>
      <c r="G7749" t="s">
        <v>1704</v>
      </c>
      <c r="H7749" t="s">
        <v>122</v>
      </c>
      <c r="I7749" t="s">
        <v>38</v>
      </c>
      <c r="J7749" t="s">
        <v>1195</v>
      </c>
      <c r="K7749" t="s">
        <v>287</v>
      </c>
      <c r="L7749">
        <v>11561</v>
      </c>
      <c r="M7749" t="s">
        <v>168</v>
      </c>
      <c r="N7749" t="s">
        <v>1024</v>
      </c>
      <c r="O7749" t="s">
        <v>62</v>
      </c>
      <c r="P7749" t="s">
        <v>289</v>
      </c>
      <c r="Q7749" t="s">
        <v>1025</v>
      </c>
      <c r="R7749" s="1">
        <v>7.56</v>
      </c>
      <c r="S7749">
        <v>6</v>
      </c>
      <c r="T7749">
        <f t="shared" si="121"/>
        <v>21</v>
      </c>
      <c r="U7749" t="s">
        <v>75</v>
      </c>
      <c r="V7749">
        <v>0</v>
      </c>
      <c r="W7749">
        <v>0</v>
      </c>
      <c r="X7749" s="1">
        <v>0</v>
      </c>
      <c r="Y7749" s="1">
        <v>7.56</v>
      </c>
      <c r="Z7749" t="s">
        <v>65</v>
      </c>
      <c r="AA7749" s="2">
        <v>0.3024</v>
      </c>
      <c r="AB7749" s="3">
        <v>0.04</v>
      </c>
      <c r="AC7749" s="1">
        <v>-7.2576000000000001</v>
      </c>
      <c r="AD7749">
        <v>2</v>
      </c>
      <c r="AE7749">
        <v>2</v>
      </c>
      <c r="AF7749" t="s">
        <v>48</v>
      </c>
      <c r="AG7749">
        <v>2015</v>
      </c>
      <c r="AH7749">
        <f>COUNTBLANK(datos[[#This Row],[Row ID]:[Year sales]])</f>
        <v>0</v>
      </c>
    </row>
    <row r="7750" spans="1:34" x14ac:dyDescent="0.3">
      <c r="A7750">
        <v>7749</v>
      </c>
      <c r="B7750" t="s">
        <v>9671</v>
      </c>
      <c r="C7750" s="4">
        <v>42173</v>
      </c>
      <c r="D7750" s="4">
        <v>42179</v>
      </c>
      <c r="E7750" t="s">
        <v>67</v>
      </c>
      <c r="F7750" t="s">
        <v>1454</v>
      </c>
      <c r="G7750" t="s">
        <v>1455</v>
      </c>
      <c r="H7750" t="s">
        <v>37</v>
      </c>
      <c r="I7750" t="s">
        <v>38</v>
      </c>
      <c r="J7750" t="s">
        <v>1149</v>
      </c>
      <c r="K7750" t="s">
        <v>339</v>
      </c>
      <c r="L7750">
        <v>22204</v>
      </c>
      <c r="M7750" t="s">
        <v>41</v>
      </c>
      <c r="N7750" t="s">
        <v>6360</v>
      </c>
      <c r="O7750" t="s">
        <v>43</v>
      </c>
      <c r="P7750" t="s">
        <v>83</v>
      </c>
      <c r="Q7750" t="s">
        <v>6361</v>
      </c>
      <c r="R7750" s="1">
        <v>60.84</v>
      </c>
      <c r="S7750">
        <v>3</v>
      </c>
      <c r="T7750">
        <f t="shared" si="121"/>
        <v>11</v>
      </c>
      <c r="U7750" t="s">
        <v>52</v>
      </c>
      <c r="V7750">
        <v>0</v>
      </c>
      <c r="W7750">
        <v>0</v>
      </c>
      <c r="X7750" s="1">
        <v>0</v>
      </c>
      <c r="Y7750" s="1">
        <v>60.84</v>
      </c>
      <c r="Z7750" t="s">
        <v>99</v>
      </c>
      <c r="AA7750" s="2">
        <v>19.468800000000002</v>
      </c>
      <c r="AB7750" s="3">
        <v>0.32</v>
      </c>
      <c r="AC7750" s="1">
        <v>-41.371200000000002</v>
      </c>
      <c r="AD7750">
        <v>6</v>
      </c>
      <c r="AE7750">
        <v>6</v>
      </c>
      <c r="AF7750" t="s">
        <v>48</v>
      </c>
      <c r="AG7750">
        <v>2015</v>
      </c>
      <c r="AH7750">
        <f>COUNTBLANK(datos[[#This Row],[Row ID]:[Year sales]])</f>
        <v>0</v>
      </c>
    </row>
    <row r="7751" spans="1:34" x14ac:dyDescent="0.3">
      <c r="A7751">
        <v>7750</v>
      </c>
      <c r="B7751" t="s">
        <v>9671</v>
      </c>
      <c r="C7751" s="4">
        <v>42173</v>
      </c>
      <c r="D7751" s="4">
        <v>42179</v>
      </c>
      <c r="E7751" t="s">
        <v>67</v>
      </c>
      <c r="F7751" t="s">
        <v>1454</v>
      </c>
      <c r="G7751" t="s">
        <v>1455</v>
      </c>
      <c r="H7751" t="s">
        <v>37</v>
      </c>
      <c r="I7751" t="s">
        <v>38</v>
      </c>
      <c r="J7751" t="s">
        <v>1149</v>
      </c>
      <c r="K7751" t="s">
        <v>339</v>
      </c>
      <c r="L7751">
        <v>22204</v>
      </c>
      <c r="M7751" t="s">
        <v>41</v>
      </c>
      <c r="N7751" t="s">
        <v>3538</v>
      </c>
      <c r="O7751" t="s">
        <v>62</v>
      </c>
      <c r="P7751" t="s">
        <v>77</v>
      </c>
      <c r="Q7751" t="s">
        <v>3539</v>
      </c>
      <c r="R7751" s="1">
        <v>450.04</v>
      </c>
      <c r="S7751">
        <v>2</v>
      </c>
      <c r="T7751">
        <f t="shared" si="121"/>
        <v>47</v>
      </c>
      <c r="U7751" t="s">
        <v>46</v>
      </c>
      <c r="V7751">
        <v>0</v>
      </c>
      <c r="W7751">
        <v>0</v>
      </c>
      <c r="X7751" s="1">
        <v>0</v>
      </c>
      <c r="Y7751" s="1">
        <v>450.04</v>
      </c>
      <c r="Z7751" t="s">
        <v>47</v>
      </c>
      <c r="AA7751" s="2">
        <v>58.505200000000002</v>
      </c>
      <c r="AB7751" s="3">
        <v>0.13</v>
      </c>
      <c r="AC7751" s="1">
        <v>-391.53480000000002</v>
      </c>
      <c r="AD7751">
        <v>6</v>
      </c>
      <c r="AE7751">
        <v>6</v>
      </c>
      <c r="AF7751" t="s">
        <v>48</v>
      </c>
      <c r="AG7751">
        <v>2015</v>
      </c>
      <c r="AH7751">
        <f>COUNTBLANK(datos[[#This Row],[Row ID]:[Year sales]])</f>
        <v>0</v>
      </c>
    </row>
    <row r="7752" spans="1:34" x14ac:dyDescent="0.3">
      <c r="A7752">
        <v>7751</v>
      </c>
      <c r="B7752" t="s">
        <v>9671</v>
      </c>
      <c r="C7752" s="4">
        <v>42173</v>
      </c>
      <c r="D7752" s="4">
        <v>42179</v>
      </c>
      <c r="E7752" t="s">
        <v>67</v>
      </c>
      <c r="F7752" t="s">
        <v>1454</v>
      </c>
      <c r="G7752" t="s">
        <v>1455</v>
      </c>
      <c r="H7752" t="s">
        <v>37</v>
      </c>
      <c r="I7752" t="s">
        <v>38</v>
      </c>
      <c r="J7752" t="s">
        <v>1149</v>
      </c>
      <c r="K7752" t="s">
        <v>339</v>
      </c>
      <c r="L7752">
        <v>22204</v>
      </c>
      <c r="M7752" t="s">
        <v>41</v>
      </c>
      <c r="N7752" t="s">
        <v>695</v>
      </c>
      <c r="O7752" t="s">
        <v>62</v>
      </c>
      <c r="P7752" t="s">
        <v>94</v>
      </c>
      <c r="Q7752" t="s">
        <v>696</v>
      </c>
      <c r="R7752" s="1">
        <v>34.6</v>
      </c>
      <c r="S7752">
        <v>2</v>
      </c>
      <c r="T7752">
        <f t="shared" si="121"/>
        <v>18</v>
      </c>
      <c r="U7752" t="s">
        <v>46</v>
      </c>
      <c r="V7752">
        <v>0</v>
      </c>
      <c r="W7752">
        <v>0</v>
      </c>
      <c r="X7752" s="1">
        <v>0</v>
      </c>
      <c r="Y7752" s="1">
        <v>34.6</v>
      </c>
      <c r="Z7752" t="s">
        <v>65</v>
      </c>
      <c r="AA7752" s="2">
        <v>16.608000000000001</v>
      </c>
      <c r="AB7752" s="3">
        <v>0.48</v>
      </c>
      <c r="AC7752" s="1">
        <v>-17.992000000000001</v>
      </c>
      <c r="AD7752">
        <v>6</v>
      </c>
      <c r="AE7752">
        <v>6</v>
      </c>
      <c r="AF7752" t="s">
        <v>48</v>
      </c>
      <c r="AG7752">
        <v>2015</v>
      </c>
      <c r="AH7752">
        <f>COUNTBLANK(datos[[#This Row],[Row ID]:[Year sales]])</f>
        <v>0</v>
      </c>
    </row>
    <row r="7753" spans="1:34" x14ac:dyDescent="0.3">
      <c r="A7753">
        <v>7752</v>
      </c>
      <c r="B7753" t="s">
        <v>9671</v>
      </c>
      <c r="C7753" s="4">
        <v>42173</v>
      </c>
      <c r="D7753" s="4">
        <v>42179</v>
      </c>
      <c r="E7753" t="s">
        <v>67</v>
      </c>
      <c r="F7753" t="s">
        <v>1454</v>
      </c>
      <c r="G7753" t="s">
        <v>1455</v>
      </c>
      <c r="H7753" t="s">
        <v>37</v>
      </c>
      <c r="I7753" t="s">
        <v>38</v>
      </c>
      <c r="J7753" t="s">
        <v>1149</v>
      </c>
      <c r="K7753" t="s">
        <v>339</v>
      </c>
      <c r="L7753">
        <v>22204</v>
      </c>
      <c r="M7753" t="s">
        <v>41</v>
      </c>
      <c r="N7753" t="s">
        <v>1944</v>
      </c>
      <c r="O7753" t="s">
        <v>90</v>
      </c>
      <c r="P7753" t="s">
        <v>91</v>
      </c>
      <c r="Q7753" t="s">
        <v>1945</v>
      </c>
      <c r="R7753" s="1">
        <v>467.97</v>
      </c>
      <c r="S7753">
        <v>3</v>
      </c>
      <c r="T7753">
        <f t="shared" si="121"/>
        <v>30</v>
      </c>
      <c r="U7753" t="s">
        <v>52</v>
      </c>
      <c r="V7753">
        <v>0</v>
      </c>
      <c r="W7753">
        <v>0</v>
      </c>
      <c r="X7753" s="1">
        <v>0</v>
      </c>
      <c r="Y7753" s="1">
        <v>467.97</v>
      </c>
      <c r="Z7753" t="s">
        <v>47</v>
      </c>
      <c r="AA7753" s="2">
        <v>140.39099999999999</v>
      </c>
      <c r="AB7753" s="3">
        <v>0.3</v>
      </c>
      <c r="AC7753" s="1">
        <v>-327.57900000000001</v>
      </c>
      <c r="AD7753">
        <v>6</v>
      </c>
      <c r="AE7753">
        <v>6</v>
      </c>
      <c r="AF7753" t="s">
        <v>48</v>
      </c>
      <c r="AG7753">
        <v>2015</v>
      </c>
      <c r="AH7753">
        <f>COUNTBLANK(datos[[#This Row],[Row ID]:[Year sales]])</f>
        <v>0</v>
      </c>
    </row>
    <row r="7754" spans="1:34" x14ac:dyDescent="0.3">
      <c r="A7754">
        <v>7753</v>
      </c>
      <c r="B7754" t="s">
        <v>9671</v>
      </c>
      <c r="C7754" s="4">
        <v>42173</v>
      </c>
      <c r="D7754" s="4">
        <v>42179</v>
      </c>
      <c r="E7754" t="s">
        <v>67</v>
      </c>
      <c r="F7754" t="s">
        <v>1454</v>
      </c>
      <c r="G7754" t="s">
        <v>1455</v>
      </c>
      <c r="H7754" t="s">
        <v>37</v>
      </c>
      <c r="I7754" t="s">
        <v>38</v>
      </c>
      <c r="J7754" t="s">
        <v>1149</v>
      </c>
      <c r="K7754" t="s">
        <v>339</v>
      </c>
      <c r="L7754">
        <v>22204</v>
      </c>
      <c r="M7754" t="s">
        <v>41</v>
      </c>
      <c r="N7754" t="s">
        <v>2874</v>
      </c>
      <c r="O7754" t="s">
        <v>62</v>
      </c>
      <c r="P7754" t="s">
        <v>94</v>
      </c>
      <c r="Q7754" t="s">
        <v>2875</v>
      </c>
      <c r="R7754" s="1">
        <v>33.020000000000003</v>
      </c>
      <c r="S7754">
        <v>2</v>
      </c>
      <c r="T7754">
        <f t="shared" si="121"/>
        <v>18</v>
      </c>
      <c r="U7754" t="s">
        <v>46</v>
      </c>
      <c r="V7754">
        <v>0</v>
      </c>
      <c r="W7754">
        <v>0</v>
      </c>
      <c r="X7754" s="1">
        <v>0</v>
      </c>
      <c r="Y7754" s="1">
        <v>33.020000000000003</v>
      </c>
      <c r="Z7754" t="s">
        <v>65</v>
      </c>
      <c r="AA7754" s="2">
        <v>15.849600000000001</v>
      </c>
      <c r="AB7754" s="3">
        <v>0.48</v>
      </c>
      <c r="AC7754" s="1">
        <v>-17.170400000000001</v>
      </c>
      <c r="AD7754">
        <v>6</v>
      </c>
      <c r="AE7754">
        <v>6</v>
      </c>
      <c r="AF7754" t="s">
        <v>48</v>
      </c>
      <c r="AG7754">
        <v>2015</v>
      </c>
      <c r="AH7754">
        <f>COUNTBLANK(datos[[#This Row],[Row ID]:[Year sales]])</f>
        <v>0</v>
      </c>
    </row>
    <row r="7755" spans="1:34" x14ac:dyDescent="0.3">
      <c r="A7755">
        <v>7754</v>
      </c>
      <c r="B7755" t="s">
        <v>9672</v>
      </c>
      <c r="C7755" s="4">
        <v>42338</v>
      </c>
      <c r="D7755" s="4">
        <v>42341</v>
      </c>
      <c r="E7755" t="s">
        <v>208</v>
      </c>
      <c r="F7755" t="s">
        <v>3779</v>
      </c>
      <c r="G7755" t="s">
        <v>3780</v>
      </c>
      <c r="H7755" t="s">
        <v>57</v>
      </c>
      <c r="I7755" t="s">
        <v>38</v>
      </c>
      <c r="J7755" t="s">
        <v>1545</v>
      </c>
      <c r="K7755" t="s">
        <v>108</v>
      </c>
      <c r="L7755">
        <v>28540</v>
      </c>
      <c r="M7755" t="s">
        <v>41</v>
      </c>
      <c r="N7755" t="s">
        <v>6084</v>
      </c>
      <c r="O7755" t="s">
        <v>43</v>
      </c>
      <c r="P7755" t="s">
        <v>83</v>
      </c>
      <c r="Q7755" t="s">
        <v>6085</v>
      </c>
      <c r="R7755" s="1">
        <v>17.088000000000001</v>
      </c>
      <c r="S7755">
        <v>2</v>
      </c>
      <c r="T7755">
        <f t="shared" si="121"/>
        <v>15</v>
      </c>
      <c r="U7755" t="s">
        <v>46</v>
      </c>
      <c r="V7755">
        <v>0.2</v>
      </c>
      <c r="W7755">
        <v>3.4176000000000002</v>
      </c>
      <c r="X7755" s="1">
        <v>-3.4176000000000002</v>
      </c>
      <c r="Y7755" s="1">
        <v>20.505600000000001</v>
      </c>
      <c r="Z7755" t="s">
        <v>65</v>
      </c>
      <c r="AA7755" s="2">
        <v>1.0680000000000001</v>
      </c>
      <c r="AB7755" s="3">
        <v>6.25E-2</v>
      </c>
      <c r="AC7755" s="1">
        <v>-12.602399999999999</v>
      </c>
      <c r="AD7755">
        <v>3</v>
      </c>
      <c r="AE7755">
        <v>3</v>
      </c>
      <c r="AF7755" t="s">
        <v>48</v>
      </c>
      <c r="AG7755">
        <v>2015</v>
      </c>
      <c r="AH7755">
        <f>COUNTBLANK(datos[[#This Row],[Row ID]:[Year sales]])</f>
        <v>0</v>
      </c>
    </row>
    <row r="7756" spans="1:34" x14ac:dyDescent="0.3">
      <c r="A7756">
        <v>7755</v>
      </c>
      <c r="B7756" t="s">
        <v>9673</v>
      </c>
      <c r="C7756" s="4">
        <v>42359</v>
      </c>
      <c r="D7756" s="4">
        <v>42361</v>
      </c>
      <c r="E7756" t="s">
        <v>34</v>
      </c>
      <c r="F7756" t="s">
        <v>2848</v>
      </c>
      <c r="G7756" t="s">
        <v>2849</v>
      </c>
      <c r="H7756" t="s">
        <v>57</v>
      </c>
      <c r="I7756" t="s">
        <v>38</v>
      </c>
      <c r="J7756" t="s">
        <v>517</v>
      </c>
      <c r="K7756" t="s">
        <v>518</v>
      </c>
      <c r="L7756">
        <v>43229</v>
      </c>
      <c r="M7756" t="s">
        <v>168</v>
      </c>
      <c r="N7756" t="s">
        <v>3411</v>
      </c>
      <c r="O7756" t="s">
        <v>62</v>
      </c>
      <c r="P7756" t="s">
        <v>86</v>
      </c>
      <c r="Q7756" t="s">
        <v>3412</v>
      </c>
      <c r="R7756" s="1">
        <v>3.008</v>
      </c>
      <c r="S7756">
        <v>2</v>
      </c>
      <c r="T7756">
        <f t="shared" si="121"/>
        <v>17</v>
      </c>
      <c r="U7756" t="s">
        <v>46</v>
      </c>
      <c r="V7756">
        <v>0.2</v>
      </c>
      <c r="W7756">
        <v>0.60160000000000002</v>
      </c>
      <c r="X7756" s="1">
        <v>-0.60160000000000002</v>
      </c>
      <c r="Y7756" s="1">
        <v>3.6095999999999999</v>
      </c>
      <c r="Z7756" t="s">
        <v>65</v>
      </c>
      <c r="AA7756" s="2">
        <v>0.33839999999999998</v>
      </c>
      <c r="AB7756" s="3">
        <v>0.11249999999999999</v>
      </c>
      <c r="AC7756" s="1">
        <v>-2.0680000000000001</v>
      </c>
      <c r="AD7756">
        <v>2</v>
      </c>
      <c r="AE7756">
        <v>2</v>
      </c>
      <c r="AF7756" t="s">
        <v>48</v>
      </c>
      <c r="AG7756">
        <v>2015</v>
      </c>
      <c r="AH7756">
        <f>COUNTBLANK(datos[[#This Row],[Row ID]:[Year sales]])</f>
        <v>0</v>
      </c>
    </row>
    <row r="7757" spans="1:34" x14ac:dyDescent="0.3">
      <c r="A7757">
        <v>7756</v>
      </c>
      <c r="B7757" t="s">
        <v>9674</v>
      </c>
      <c r="C7757" s="4">
        <v>43056</v>
      </c>
      <c r="D7757" s="4">
        <v>43060</v>
      </c>
      <c r="E7757" t="s">
        <v>67</v>
      </c>
      <c r="F7757" t="s">
        <v>2059</v>
      </c>
      <c r="G7757" t="s">
        <v>2060</v>
      </c>
      <c r="H7757" t="s">
        <v>37</v>
      </c>
      <c r="I7757" t="s">
        <v>38</v>
      </c>
      <c r="J7757" t="s">
        <v>487</v>
      </c>
      <c r="K7757" t="s">
        <v>108</v>
      </c>
      <c r="L7757">
        <v>28205</v>
      </c>
      <c r="M7757" t="s">
        <v>41</v>
      </c>
      <c r="N7757" t="s">
        <v>9675</v>
      </c>
      <c r="O7757" t="s">
        <v>62</v>
      </c>
      <c r="P7757" t="s">
        <v>110</v>
      </c>
      <c r="Q7757" t="s">
        <v>9676</v>
      </c>
      <c r="R7757" s="1">
        <v>268.24</v>
      </c>
      <c r="S7757">
        <v>7</v>
      </c>
      <c r="T7757">
        <f t="shared" si="121"/>
        <v>7</v>
      </c>
      <c r="U7757" t="s">
        <v>75</v>
      </c>
      <c r="V7757">
        <v>0.2</v>
      </c>
      <c r="W7757">
        <v>53.648000000000003</v>
      </c>
      <c r="X7757" s="1">
        <v>-53.648000000000003</v>
      </c>
      <c r="Y7757" s="1">
        <v>321.88800000000003</v>
      </c>
      <c r="Z7757" t="s">
        <v>47</v>
      </c>
      <c r="AA7757" s="2">
        <v>93.884</v>
      </c>
      <c r="AB7757" s="3">
        <v>0.35</v>
      </c>
      <c r="AC7757" s="1">
        <v>-120.708</v>
      </c>
      <c r="AD7757">
        <v>4</v>
      </c>
      <c r="AE7757">
        <v>4</v>
      </c>
      <c r="AF7757" t="s">
        <v>48</v>
      </c>
      <c r="AG7757">
        <v>2017</v>
      </c>
      <c r="AH7757">
        <f>COUNTBLANK(datos[[#This Row],[Row ID]:[Year sales]])</f>
        <v>0</v>
      </c>
    </row>
    <row r="7758" spans="1:34" x14ac:dyDescent="0.3">
      <c r="A7758">
        <v>7757</v>
      </c>
      <c r="B7758" t="s">
        <v>9674</v>
      </c>
      <c r="C7758" s="4">
        <v>43056</v>
      </c>
      <c r="D7758" s="4">
        <v>43060</v>
      </c>
      <c r="E7758" t="s">
        <v>67</v>
      </c>
      <c r="F7758" t="s">
        <v>2059</v>
      </c>
      <c r="G7758" t="s">
        <v>2060</v>
      </c>
      <c r="H7758" t="s">
        <v>37</v>
      </c>
      <c r="I7758" t="s">
        <v>38</v>
      </c>
      <c r="J7758" t="s">
        <v>487</v>
      </c>
      <c r="K7758" t="s">
        <v>108</v>
      </c>
      <c r="L7758">
        <v>28205</v>
      </c>
      <c r="M7758" t="s">
        <v>41</v>
      </c>
      <c r="N7758" t="s">
        <v>2449</v>
      </c>
      <c r="O7758" t="s">
        <v>90</v>
      </c>
      <c r="P7758" t="s">
        <v>181</v>
      </c>
      <c r="Q7758" t="s">
        <v>2450</v>
      </c>
      <c r="R7758" s="1">
        <v>431.16</v>
      </c>
      <c r="S7758">
        <v>5</v>
      </c>
      <c r="T7758">
        <f t="shared" si="121"/>
        <v>23</v>
      </c>
      <c r="U7758" t="s">
        <v>75</v>
      </c>
      <c r="V7758">
        <v>0.2</v>
      </c>
      <c r="W7758">
        <v>86.232000000000014</v>
      </c>
      <c r="X7758" s="1">
        <v>-86.231999999999999</v>
      </c>
      <c r="Y7758" s="1">
        <v>517.39200000000005</v>
      </c>
      <c r="Z7758" t="s">
        <v>53</v>
      </c>
      <c r="AA7758" s="2">
        <v>107.79</v>
      </c>
      <c r="AB7758" s="3">
        <v>0.25</v>
      </c>
      <c r="AC7758" s="1">
        <v>-237.13800000000001</v>
      </c>
      <c r="AD7758">
        <v>4</v>
      </c>
      <c r="AE7758">
        <v>4</v>
      </c>
      <c r="AF7758" t="s">
        <v>48</v>
      </c>
      <c r="AG7758">
        <v>2017</v>
      </c>
      <c r="AH7758">
        <f>COUNTBLANK(datos[[#This Row],[Row ID]:[Year sales]])</f>
        <v>0</v>
      </c>
    </row>
    <row r="7759" spans="1:34" x14ac:dyDescent="0.3">
      <c r="A7759">
        <v>7758</v>
      </c>
      <c r="B7759" t="s">
        <v>9677</v>
      </c>
      <c r="C7759" s="4">
        <v>43052</v>
      </c>
      <c r="D7759" s="4">
        <v>43055</v>
      </c>
      <c r="E7759" t="s">
        <v>34</v>
      </c>
      <c r="F7759" t="s">
        <v>3455</v>
      </c>
      <c r="G7759" t="s">
        <v>3456</v>
      </c>
      <c r="H7759" t="s">
        <v>57</v>
      </c>
      <c r="I7759" t="s">
        <v>38</v>
      </c>
      <c r="J7759" t="s">
        <v>3480</v>
      </c>
      <c r="K7759" t="s">
        <v>287</v>
      </c>
      <c r="L7759">
        <v>14215</v>
      </c>
      <c r="M7759" t="s">
        <v>168</v>
      </c>
      <c r="N7759" t="s">
        <v>268</v>
      </c>
      <c r="O7759" t="s">
        <v>90</v>
      </c>
      <c r="P7759" t="s">
        <v>91</v>
      </c>
      <c r="Q7759" t="s">
        <v>269</v>
      </c>
      <c r="R7759" s="1">
        <v>43.6</v>
      </c>
      <c r="S7759">
        <v>4</v>
      </c>
      <c r="T7759">
        <f t="shared" si="121"/>
        <v>28</v>
      </c>
      <c r="U7759" t="s">
        <v>52</v>
      </c>
      <c r="V7759">
        <v>0</v>
      </c>
      <c r="W7759">
        <v>0</v>
      </c>
      <c r="X7759" s="1">
        <v>0</v>
      </c>
      <c r="Y7759" s="1">
        <v>43.6</v>
      </c>
      <c r="Z7759" t="s">
        <v>65</v>
      </c>
      <c r="AA7759" s="2">
        <v>12.208</v>
      </c>
      <c r="AB7759" s="3">
        <v>0.27999999999999997</v>
      </c>
      <c r="AC7759" s="1">
        <v>-31.391999999999999</v>
      </c>
      <c r="AD7759">
        <v>3</v>
      </c>
      <c r="AE7759">
        <v>3</v>
      </c>
      <c r="AF7759" t="s">
        <v>48</v>
      </c>
      <c r="AG7759">
        <v>2017</v>
      </c>
      <c r="AH7759">
        <f>COUNTBLANK(datos[[#This Row],[Row ID]:[Year sales]])</f>
        <v>0</v>
      </c>
    </row>
    <row r="7760" spans="1:34" x14ac:dyDescent="0.3">
      <c r="A7760">
        <v>7759</v>
      </c>
      <c r="B7760" t="s">
        <v>9677</v>
      </c>
      <c r="C7760" s="4">
        <v>43052</v>
      </c>
      <c r="D7760" s="4">
        <v>43055</v>
      </c>
      <c r="E7760" t="s">
        <v>34</v>
      </c>
      <c r="F7760" t="s">
        <v>3455</v>
      </c>
      <c r="G7760" t="s">
        <v>3456</v>
      </c>
      <c r="H7760" t="s">
        <v>57</v>
      </c>
      <c r="I7760" t="s">
        <v>38</v>
      </c>
      <c r="J7760" t="s">
        <v>3480</v>
      </c>
      <c r="K7760" t="s">
        <v>287</v>
      </c>
      <c r="L7760">
        <v>14215</v>
      </c>
      <c r="M7760" t="s">
        <v>168</v>
      </c>
      <c r="N7760" t="s">
        <v>7851</v>
      </c>
      <c r="O7760" t="s">
        <v>43</v>
      </c>
      <c r="P7760" t="s">
        <v>83</v>
      </c>
      <c r="Q7760" t="s">
        <v>7852</v>
      </c>
      <c r="R7760" s="1">
        <v>154.94999999999999</v>
      </c>
      <c r="S7760">
        <v>3</v>
      </c>
      <c r="T7760">
        <f t="shared" si="121"/>
        <v>14</v>
      </c>
      <c r="U7760" t="s">
        <v>52</v>
      </c>
      <c r="V7760">
        <v>0</v>
      </c>
      <c r="W7760">
        <v>0</v>
      </c>
      <c r="X7760" s="1">
        <v>0</v>
      </c>
      <c r="Y7760" s="1">
        <v>154.94999999999999</v>
      </c>
      <c r="Z7760" t="s">
        <v>99</v>
      </c>
      <c r="AA7760" s="2">
        <v>30.99</v>
      </c>
      <c r="AB7760" s="3">
        <v>0.2</v>
      </c>
      <c r="AC7760" s="1">
        <v>-123.96</v>
      </c>
      <c r="AD7760">
        <v>3</v>
      </c>
      <c r="AE7760">
        <v>3</v>
      </c>
      <c r="AF7760" t="s">
        <v>48</v>
      </c>
      <c r="AG7760">
        <v>2017</v>
      </c>
      <c r="AH7760">
        <f>COUNTBLANK(datos[[#This Row],[Row ID]:[Year sales]])</f>
        <v>0</v>
      </c>
    </row>
    <row r="7761" spans="1:34" x14ac:dyDescent="0.3">
      <c r="A7761">
        <v>7760</v>
      </c>
      <c r="B7761" t="s">
        <v>9678</v>
      </c>
      <c r="C7761" s="4">
        <v>42667</v>
      </c>
      <c r="D7761" s="4">
        <v>42671</v>
      </c>
      <c r="E7761" t="s">
        <v>67</v>
      </c>
      <c r="F7761" t="s">
        <v>6371</v>
      </c>
      <c r="G7761" t="s">
        <v>6372</v>
      </c>
      <c r="H7761" t="s">
        <v>57</v>
      </c>
      <c r="I7761" t="s">
        <v>38</v>
      </c>
      <c r="J7761" t="s">
        <v>204</v>
      </c>
      <c r="K7761" t="s">
        <v>124</v>
      </c>
      <c r="L7761">
        <v>77041</v>
      </c>
      <c r="M7761" t="s">
        <v>125</v>
      </c>
      <c r="N7761" t="s">
        <v>3660</v>
      </c>
      <c r="O7761" t="s">
        <v>62</v>
      </c>
      <c r="P7761" t="s">
        <v>110</v>
      </c>
      <c r="Q7761" t="s">
        <v>3661</v>
      </c>
      <c r="R7761" s="1">
        <v>15.552</v>
      </c>
      <c r="S7761">
        <v>3</v>
      </c>
      <c r="T7761">
        <f t="shared" si="121"/>
        <v>19</v>
      </c>
      <c r="U7761" t="s">
        <v>52</v>
      </c>
      <c r="V7761">
        <v>0.2</v>
      </c>
      <c r="W7761">
        <v>3.1104000000000003</v>
      </c>
      <c r="X7761" s="1">
        <v>-3.1103999999999998</v>
      </c>
      <c r="Y7761" s="1">
        <v>18.662399999999998</v>
      </c>
      <c r="Z7761" t="s">
        <v>65</v>
      </c>
      <c r="AA7761" s="2">
        <v>5.4432</v>
      </c>
      <c r="AB7761" s="3">
        <v>0.35000000000000003</v>
      </c>
      <c r="AC7761" s="1">
        <v>-6.9984000000000002</v>
      </c>
      <c r="AD7761">
        <v>4</v>
      </c>
      <c r="AE7761">
        <v>4</v>
      </c>
      <c r="AF7761" t="s">
        <v>48</v>
      </c>
      <c r="AG7761">
        <v>2016</v>
      </c>
      <c r="AH7761">
        <f>COUNTBLANK(datos[[#This Row],[Row ID]:[Year sales]])</f>
        <v>0</v>
      </c>
    </row>
    <row r="7762" spans="1:34" x14ac:dyDescent="0.3">
      <c r="A7762">
        <v>7761</v>
      </c>
      <c r="B7762" t="s">
        <v>9679</v>
      </c>
      <c r="C7762" s="4">
        <v>41979</v>
      </c>
      <c r="D7762" s="4">
        <v>41984</v>
      </c>
      <c r="E7762" t="s">
        <v>67</v>
      </c>
      <c r="F7762" t="s">
        <v>8396</v>
      </c>
      <c r="G7762" t="s">
        <v>8397</v>
      </c>
      <c r="H7762" t="s">
        <v>37</v>
      </c>
      <c r="I7762" t="s">
        <v>38</v>
      </c>
      <c r="J7762" t="s">
        <v>354</v>
      </c>
      <c r="K7762" t="s">
        <v>355</v>
      </c>
      <c r="L7762">
        <v>38109</v>
      </c>
      <c r="M7762" t="s">
        <v>41</v>
      </c>
      <c r="N7762" t="s">
        <v>3761</v>
      </c>
      <c r="O7762" t="s">
        <v>62</v>
      </c>
      <c r="P7762" t="s">
        <v>110</v>
      </c>
      <c r="Q7762" t="s">
        <v>3762</v>
      </c>
      <c r="R7762" s="1">
        <v>42.207999999999998</v>
      </c>
      <c r="S7762">
        <v>2</v>
      </c>
      <c r="T7762">
        <f t="shared" si="121"/>
        <v>40</v>
      </c>
      <c r="U7762" t="s">
        <v>46</v>
      </c>
      <c r="V7762">
        <v>0.2</v>
      </c>
      <c r="W7762">
        <v>8.4415999999999993</v>
      </c>
      <c r="X7762" s="1">
        <v>-8.4415999999999993</v>
      </c>
      <c r="Y7762" s="1">
        <v>50.6496</v>
      </c>
      <c r="Z7762" t="s">
        <v>99</v>
      </c>
      <c r="AA7762" s="2">
        <v>13.717599999999999</v>
      </c>
      <c r="AB7762" s="3">
        <v>0.32500000000000001</v>
      </c>
      <c r="AC7762" s="1">
        <v>-20.0488</v>
      </c>
      <c r="AD7762">
        <v>5</v>
      </c>
      <c r="AE7762">
        <v>5</v>
      </c>
      <c r="AF7762" t="s">
        <v>48</v>
      </c>
      <c r="AG7762">
        <v>2014</v>
      </c>
      <c r="AH7762">
        <f>COUNTBLANK(datos[[#This Row],[Row ID]:[Year sales]])</f>
        <v>0</v>
      </c>
    </row>
    <row r="7763" spans="1:34" x14ac:dyDescent="0.3">
      <c r="A7763">
        <v>7762</v>
      </c>
      <c r="B7763" t="s">
        <v>9680</v>
      </c>
      <c r="C7763" s="4">
        <v>43072</v>
      </c>
      <c r="D7763" s="4">
        <v>43075</v>
      </c>
      <c r="E7763" t="s">
        <v>208</v>
      </c>
      <c r="F7763" t="s">
        <v>1261</v>
      </c>
      <c r="G7763" t="s">
        <v>1262</v>
      </c>
      <c r="H7763" t="s">
        <v>37</v>
      </c>
      <c r="I7763" t="s">
        <v>38</v>
      </c>
      <c r="J7763" t="s">
        <v>4374</v>
      </c>
      <c r="K7763" t="s">
        <v>124</v>
      </c>
      <c r="L7763">
        <v>75023</v>
      </c>
      <c r="M7763" t="s">
        <v>125</v>
      </c>
      <c r="N7763" t="s">
        <v>4633</v>
      </c>
      <c r="O7763" t="s">
        <v>62</v>
      </c>
      <c r="P7763" t="s">
        <v>110</v>
      </c>
      <c r="Q7763" t="s">
        <v>4634</v>
      </c>
      <c r="R7763" s="1">
        <v>10.368</v>
      </c>
      <c r="S7763">
        <v>2</v>
      </c>
      <c r="T7763">
        <f t="shared" si="121"/>
        <v>9</v>
      </c>
      <c r="U7763" t="s">
        <v>46</v>
      </c>
      <c r="V7763">
        <v>0.2</v>
      </c>
      <c r="W7763">
        <v>2.0736000000000003</v>
      </c>
      <c r="X7763" s="1">
        <v>-2.0735999999999999</v>
      </c>
      <c r="Y7763" s="1">
        <v>12.441600000000001</v>
      </c>
      <c r="Z7763" t="s">
        <v>65</v>
      </c>
      <c r="AA7763" s="2">
        <v>3.6288</v>
      </c>
      <c r="AB7763" s="3">
        <v>0.35</v>
      </c>
      <c r="AC7763" s="1">
        <v>-4.6656000000000004</v>
      </c>
      <c r="AD7763">
        <v>3</v>
      </c>
      <c r="AE7763">
        <v>3</v>
      </c>
      <c r="AF7763" t="s">
        <v>48</v>
      </c>
      <c r="AG7763">
        <v>2017</v>
      </c>
      <c r="AH7763">
        <f>COUNTBLANK(datos[[#This Row],[Row ID]:[Year sales]])</f>
        <v>0</v>
      </c>
    </row>
    <row r="7764" spans="1:34" x14ac:dyDescent="0.3">
      <c r="A7764">
        <v>7763</v>
      </c>
      <c r="B7764" t="s">
        <v>9681</v>
      </c>
      <c r="C7764" s="4">
        <v>43004</v>
      </c>
      <c r="D7764" s="4">
        <v>43006</v>
      </c>
      <c r="E7764" t="s">
        <v>208</v>
      </c>
      <c r="F7764" t="s">
        <v>2995</v>
      </c>
      <c r="G7764" t="s">
        <v>2996</v>
      </c>
      <c r="H7764" t="s">
        <v>122</v>
      </c>
      <c r="I7764" t="s">
        <v>38</v>
      </c>
      <c r="J7764" t="s">
        <v>2000</v>
      </c>
      <c r="K7764" t="s">
        <v>440</v>
      </c>
      <c r="L7764">
        <v>97301</v>
      </c>
      <c r="M7764" t="s">
        <v>60</v>
      </c>
      <c r="N7764" t="s">
        <v>4251</v>
      </c>
      <c r="O7764" t="s">
        <v>62</v>
      </c>
      <c r="P7764" t="s">
        <v>86</v>
      </c>
      <c r="Q7764" t="s">
        <v>4252</v>
      </c>
      <c r="R7764" s="1">
        <v>2.2240000000000002</v>
      </c>
      <c r="S7764">
        <v>1</v>
      </c>
      <c r="T7764">
        <f t="shared" si="121"/>
        <v>39</v>
      </c>
      <c r="U7764" t="s">
        <v>46</v>
      </c>
      <c r="V7764">
        <v>0.2</v>
      </c>
      <c r="W7764">
        <v>0.44480000000000008</v>
      </c>
      <c r="X7764" s="1">
        <v>-0.44479999999999997</v>
      </c>
      <c r="Y7764" s="1">
        <v>2.6688000000000001</v>
      </c>
      <c r="Z7764" t="s">
        <v>65</v>
      </c>
      <c r="AA7764" s="2">
        <v>0.55600000000000005</v>
      </c>
      <c r="AB7764" s="3">
        <v>0.25</v>
      </c>
      <c r="AC7764" s="1">
        <v>-1.2232000000000001</v>
      </c>
      <c r="AD7764">
        <v>2</v>
      </c>
      <c r="AE7764">
        <v>2</v>
      </c>
      <c r="AF7764" t="s">
        <v>48</v>
      </c>
      <c r="AG7764">
        <v>2017</v>
      </c>
      <c r="AH7764">
        <f>COUNTBLANK(datos[[#This Row],[Row ID]:[Year sales]])</f>
        <v>0</v>
      </c>
    </row>
    <row r="7765" spans="1:34" x14ac:dyDescent="0.3">
      <c r="A7765">
        <v>7764</v>
      </c>
      <c r="B7765" t="s">
        <v>9682</v>
      </c>
      <c r="C7765" s="4">
        <v>42038</v>
      </c>
      <c r="D7765" s="4">
        <v>42042</v>
      </c>
      <c r="E7765" t="s">
        <v>67</v>
      </c>
      <c r="F7765" t="s">
        <v>3188</v>
      </c>
      <c r="G7765" t="s">
        <v>3189</v>
      </c>
      <c r="H7765" t="s">
        <v>37</v>
      </c>
      <c r="I7765" t="s">
        <v>38</v>
      </c>
      <c r="J7765" t="s">
        <v>517</v>
      </c>
      <c r="K7765" t="s">
        <v>1294</v>
      </c>
      <c r="L7765">
        <v>31907</v>
      </c>
      <c r="M7765" t="s">
        <v>41</v>
      </c>
      <c r="N7765" t="s">
        <v>6131</v>
      </c>
      <c r="O7765" t="s">
        <v>62</v>
      </c>
      <c r="P7765" t="s">
        <v>193</v>
      </c>
      <c r="Q7765" t="s">
        <v>691</v>
      </c>
      <c r="R7765" s="1">
        <v>74.52</v>
      </c>
      <c r="S7765">
        <v>9</v>
      </c>
      <c r="T7765">
        <f t="shared" si="121"/>
        <v>170</v>
      </c>
      <c r="U7765" t="s">
        <v>75</v>
      </c>
      <c r="V7765">
        <v>0</v>
      </c>
      <c r="W7765">
        <v>0</v>
      </c>
      <c r="X7765" s="1">
        <v>0</v>
      </c>
      <c r="Y7765" s="1">
        <v>74.52</v>
      </c>
      <c r="Z7765" t="s">
        <v>99</v>
      </c>
      <c r="AA7765" s="2">
        <v>35.0244</v>
      </c>
      <c r="AB7765" s="3">
        <v>0.47000000000000003</v>
      </c>
      <c r="AC7765" s="1">
        <v>-39.495600000000003</v>
      </c>
      <c r="AD7765">
        <v>4</v>
      </c>
      <c r="AE7765">
        <v>4</v>
      </c>
      <c r="AF7765" t="s">
        <v>48</v>
      </c>
      <c r="AG7765">
        <v>2015</v>
      </c>
      <c r="AH7765">
        <f>COUNTBLANK(datos[[#This Row],[Row ID]:[Year sales]])</f>
        <v>0</v>
      </c>
    </row>
    <row r="7766" spans="1:34" x14ac:dyDescent="0.3">
      <c r="A7766">
        <v>7765</v>
      </c>
      <c r="B7766" t="s">
        <v>9683</v>
      </c>
      <c r="C7766" s="4">
        <v>42959</v>
      </c>
      <c r="D7766" s="4">
        <v>42959</v>
      </c>
      <c r="E7766" t="s">
        <v>1312</v>
      </c>
      <c r="F7766" t="s">
        <v>1556</v>
      </c>
      <c r="G7766" t="s">
        <v>1557</v>
      </c>
      <c r="H7766" t="s">
        <v>57</v>
      </c>
      <c r="I7766" t="s">
        <v>38</v>
      </c>
      <c r="J7766" t="s">
        <v>402</v>
      </c>
      <c r="K7766" t="s">
        <v>2761</v>
      </c>
      <c r="L7766">
        <v>21044</v>
      </c>
      <c r="M7766" t="s">
        <v>168</v>
      </c>
      <c r="N7766" t="s">
        <v>2011</v>
      </c>
      <c r="O7766" t="s">
        <v>62</v>
      </c>
      <c r="P7766" t="s">
        <v>86</v>
      </c>
      <c r="Q7766" t="s">
        <v>2012</v>
      </c>
      <c r="R7766" s="1">
        <v>17.52</v>
      </c>
      <c r="S7766">
        <v>3</v>
      </c>
      <c r="T7766">
        <f t="shared" si="121"/>
        <v>49</v>
      </c>
      <c r="U7766" t="s">
        <v>52</v>
      </c>
      <c r="V7766">
        <v>0</v>
      </c>
      <c r="W7766">
        <v>0</v>
      </c>
      <c r="X7766" s="1">
        <v>0</v>
      </c>
      <c r="Y7766" s="1">
        <v>17.52</v>
      </c>
      <c r="Z7766" t="s">
        <v>65</v>
      </c>
      <c r="AA7766" s="2">
        <v>5.2560000000000002</v>
      </c>
      <c r="AB7766" s="3">
        <v>0.30000000000000004</v>
      </c>
      <c r="AC7766" s="1">
        <v>-12.263999999999999</v>
      </c>
      <c r="AD7766">
        <v>0</v>
      </c>
      <c r="AE7766">
        <v>0</v>
      </c>
      <c r="AF7766" t="s">
        <v>48</v>
      </c>
      <c r="AG7766">
        <v>2017</v>
      </c>
      <c r="AH7766">
        <f>COUNTBLANK(datos[[#This Row],[Row ID]:[Year sales]])</f>
        <v>0</v>
      </c>
    </row>
    <row r="7767" spans="1:34" x14ac:dyDescent="0.3">
      <c r="A7767">
        <v>7766</v>
      </c>
      <c r="B7767" t="s">
        <v>9683</v>
      </c>
      <c r="C7767" s="4">
        <v>42959</v>
      </c>
      <c r="D7767" s="4">
        <v>42959</v>
      </c>
      <c r="E7767" t="s">
        <v>1312</v>
      </c>
      <c r="F7767" t="s">
        <v>1556</v>
      </c>
      <c r="G7767" t="s">
        <v>1557</v>
      </c>
      <c r="H7767" t="s">
        <v>57</v>
      </c>
      <c r="I7767" t="s">
        <v>38</v>
      </c>
      <c r="J7767" t="s">
        <v>402</v>
      </c>
      <c r="K7767" t="s">
        <v>2761</v>
      </c>
      <c r="L7767">
        <v>21044</v>
      </c>
      <c r="M7767" t="s">
        <v>168</v>
      </c>
      <c r="N7767" t="s">
        <v>1612</v>
      </c>
      <c r="O7767" t="s">
        <v>43</v>
      </c>
      <c r="P7767" t="s">
        <v>50</v>
      </c>
      <c r="Q7767" t="s">
        <v>1613</v>
      </c>
      <c r="R7767" s="1">
        <v>1779.9</v>
      </c>
      <c r="S7767">
        <v>5</v>
      </c>
      <c r="T7767">
        <f t="shared" si="121"/>
        <v>24</v>
      </c>
      <c r="U7767" t="s">
        <v>75</v>
      </c>
      <c r="V7767">
        <v>0</v>
      </c>
      <c r="W7767">
        <v>0</v>
      </c>
      <c r="X7767" s="1">
        <v>0</v>
      </c>
      <c r="Y7767" s="1">
        <v>1779.9</v>
      </c>
      <c r="Z7767" t="s">
        <v>53</v>
      </c>
      <c r="AA7767" s="2">
        <v>373.779</v>
      </c>
      <c r="AB7767" s="3">
        <v>0.21</v>
      </c>
      <c r="AC7767" s="1">
        <v>-1406.1210000000001</v>
      </c>
      <c r="AD7767">
        <v>0</v>
      </c>
      <c r="AE7767">
        <v>0</v>
      </c>
      <c r="AF7767" t="s">
        <v>48</v>
      </c>
      <c r="AG7767">
        <v>2017</v>
      </c>
      <c r="AH7767">
        <f>COUNTBLANK(datos[[#This Row],[Row ID]:[Year sales]])</f>
        <v>0</v>
      </c>
    </row>
    <row r="7768" spans="1:34" x14ac:dyDescent="0.3">
      <c r="A7768">
        <v>7767</v>
      </c>
      <c r="B7768" t="s">
        <v>9683</v>
      </c>
      <c r="C7768" s="4">
        <v>42959</v>
      </c>
      <c r="D7768" s="4">
        <v>42959</v>
      </c>
      <c r="E7768" t="s">
        <v>1312</v>
      </c>
      <c r="F7768" t="s">
        <v>1556</v>
      </c>
      <c r="G7768" t="s">
        <v>1557</v>
      </c>
      <c r="H7768" t="s">
        <v>57</v>
      </c>
      <c r="I7768" t="s">
        <v>38</v>
      </c>
      <c r="J7768" t="s">
        <v>402</v>
      </c>
      <c r="K7768" t="s">
        <v>2761</v>
      </c>
      <c r="L7768">
        <v>21044</v>
      </c>
      <c r="M7768" t="s">
        <v>168</v>
      </c>
      <c r="N7768" t="s">
        <v>1589</v>
      </c>
      <c r="O7768" t="s">
        <v>62</v>
      </c>
      <c r="P7768" t="s">
        <v>86</v>
      </c>
      <c r="Q7768" t="s">
        <v>1590</v>
      </c>
      <c r="R7768" s="1">
        <v>219.9</v>
      </c>
      <c r="S7768">
        <v>5</v>
      </c>
      <c r="T7768">
        <f t="shared" si="121"/>
        <v>27</v>
      </c>
      <c r="U7768" t="s">
        <v>75</v>
      </c>
      <c r="V7768">
        <v>0</v>
      </c>
      <c r="W7768">
        <v>0</v>
      </c>
      <c r="X7768" s="1">
        <v>0</v>
      </c>
      <c r="Y7768" s="1">
        <v>219.9</v>
      </c>
      <c r="Z7768" t="s">
        <v>47</v>
      </c>
      <c r="AA7768" s="2">
        <v>59.372999999999998</v>
      </c>
      <c r="AB7768" s="3">
        <v>0.26999999999999996</v>
      </c>
      <c r="AC7768" s="1">
        <v>-160.52699999999999</v>
      </c>
      <c r="AD7768">
        <v>0</v>
      </c>
      <c r="AE7768">
        <v>0</v>
      </c>
      <c r="AF7768" t="s">
        <v>48</v>
      </c>
      <c r="AG7768">
        <v>2017</v>
      </c>
      <c r="AH7768">
        <f>COUNTBLANK(datos[[#This Row],[Row ID]:[Year sales]])</f>
        <v>0</v>
      </c>
    </row>
    <row r="7769" spans="1:34" x14ac:dyDescent="0.3">
      <c r="A7769">
        <v>7768</v>
      </c>
      <c r="B7769" t="s">
        <v>9684</v>
      </c>
      <c r="C7769" s="4">
        <v>42240</v>
      </c>
      <c r="D7769" s="4">
        <v>42242</v>
      </c>
      <c r="E7769" t="s">
        <v>208</v>
      </c>
      <c r="F7769" t="s">
        <v>1373</v>
      </c>
      <c r="G7769" t="s">
        <v>1374</v>
      </c>
      <c r="H7769" t="s">
        <v>37</v>
      </c>
      <c r="I7769" t="s">
        <v>38</v>
      </c>
      <c r="J7769" t="s">
        <v>439</v>
      </c>
      <c r="K7769" t="s">
        <v>440</v>
      </c>
      <c r="L7769">
        <v>97206</v>
      </c>
      <c r="M7769" t="s">
        <v>60</v>
      </c>
      <c r="N7769" t="s">
        <v>386</v>
      </c>
      <c r="O7769" t="s">
        <v>62</v>
      </c>
      <c r="P7769" t="s">
        <v>86</v>
      </c>
      <c r="Q7769" t="s">
        <v>387</v>
      </c>
      <c r="R7769" s="1">
        <v>7.1520000000000001</v>
      </c>
      <c r="S7769">
        <v>3</v>
      </c>
      <c r="T7769">
        <f t="shared" si="121"/>
        <v>29</v>
      </c>
      <c r="U7769" t="s">
        <v>52</v>
      </c>
      <c r="V7769">
        <v>0.2</v>
      </c>
      <c r="W7769">
        <v>1.4304000000000001</v>
      </c>
      <c r="X7769" s="1">
        <v>-1.4303999999999999</v>
      </c>
      <c r="Y7769" s="1">
        <v>8.5823999999999998</v>
      </c>
      <c r="Z7769" t="s">
        <v>65</v>
      </c>
      <c r="AA7769" s="2">
        <v>0.71519999999999995</v>
      </c>
      <c r="AB7769" s="3">
        <v>9.9999999999999992E-2</v>
      </c>
      <c r="AC7769" s="1">
        <v>-5.0064000000000002</v>
      </c>
      <c r="AD7769">
        <v>2</v>
      </c>
      <c r="AE7769">
        <v>2</v>
      </c>
      <c r="AF7769" t="s">
        <v>48</v>
      </c>
      <c r="AG7769">
        <v>2015</v>
      </c>
      <c r="AH7769">
        <f>COUNTBLANK(datos[[#This Row],[Row ID]:[Year sales]])</f>
        <v>0</v>
      </c>
    </row>
    <row r="7770" spans="1:34" x14ac:dyDescent="0.3">
      <c r="A7770">
        <v>7769</v>
      </c>
      <c r="B7770" t="s">
        <v>9685</v>
      </c>
      <c r="C7770" s="4">
        <v>43051</v>
      </c>
      <c r="D7770" s="4">
        <v>43056</v>
      </c>
      <c r="E7770" t="s">
        <v>67</v>
      </c>
      <c r="F7770" t="s">
        <v>3764</v>
      </c>
      <c r="G7770" t="s">
        <v>3765</v>
      </c>
      <c r="H7770" t="s">
        <v>37</v>
      </c>
      <c r="I7770" t="s">
        <v>38</v>
      </c>
      <c r="J7770" t="s">
        <v>5675</v>
      </c>
      <c r="K7770" t="s">
        <v>71</v>
      </c>
      <c r="L7770">
        <v>32303</v>
      </c>
      <c r="M7770" t="s">
        <v>41</v>
      </c>
      <c r="N7770" t="s">
        <v>2575</v>
      </c>
      <c r="O7770" t="s">
        <v>62</v>
      </c>
      <c r="P7770" t="s">
        <v>110</v>
      </c>
      <c r="Q7770" t="s">
        <v>2576</v>
      </c>
      <c r="R7770" s="1">
        <v>26.72</v>
      </c>
      <c r="S7770">
        <v>5</v>
      </c>
      <c r="T7770">
        <f t="shared" si="121"/>
        <v>26</v>
      </c>
      <c r="U7770" t="s">
        <v>75</v>
      </c>
      <c r="V7770">
        <v>0.2</v>
      </c>
      <c r="W7770">
        <v>5.3440000000000003</v>
      </c>
      <c r="X7770" s="1">
        <v>-5.3440000000000003</v>
      </c>
      <c r="Y7770" s="1">
        <v>32.064</v>
      </c>
      <c r="Z7770" t="s">
        <v>65</v>
      </c>
      <c r="AA7770" s="2">
        <v>9.3520000000000003</v>
      </c>
      <c r="AB7770" s="3">
        <v>0.35000000000000003</v>
      </c>
      <c r="AC7770" s="1">
        <v>-12.023999999999999</v>
      </c>
      <c r="AD7770">
        <v>5</v>
      </c>
      <c r="AE7770">
        <v>5</v>
      </c>
      <c r="AF7770" t="s">
        <v>48</v>
      </c>
      <c r="AG7770">
        <v>2017</v>
      </c>
      <c r="AH7770">
        <f>COUNTBLANK(datos[[#This Row],[Row ID]:[Year sales]])</f>
        <v>0</v>
      </c>
    </row>
    <row r="7771" spans="1:34" x14ac:dyDescent="0.3">
      <c r="A7771">
        <v>7770</v>
      </c>
      <c r="B7771" t="s">
        <v>9686</v>
      </c>
      <c r="C7771" s="4">
        <v>42583</v>
      </c>
      <c r="D7771" s="4">
        <v>42583</v>
      </c>
      <c r="E7771" t="s">
        <v>1312</v>
      </c>
      <c r="F7771" t="s">
        <v>1165</v>
      </c>
      <c r="G7771" t="s">
        <v>1166</v>
      </c>
      <c r="H7771" t="s">
        <v>57</v>
      </c>
      <c r="I7771" t="s">
        <v>38</v>
      </c>
      <c r="J7771" t="s">
        <v>2881</v>
      </c>
      <c r="K7771" t="s">
        <v>59</v>
      </c>
      <c r="L7771">
        <v>92503</v>
      </c>
      <c r="M7771" t="s">
        <v>60</v>
      </c>
      <c r="N7771" t="s">
        <v>4623</v>
      </c>
      <c r="O7771" t="s">
        <v>90</v>
      </c>
      <c r="P7771" t="s">
        <v>91</v>
      </c>
      <c r="Q7771" t="s">
        <v>4624</v>
      </c>
      <c r="R7771" s="1">
        <v>1039.7280000000001</v>
      </c>
      <c r="S7771">
        <v>2</v>
      </c>
      <c r="T7771">
        <f t="shared" si="121"/>
        <v>24</v>
      </c>
      <c r="U7771" t="s">
        <v>46</v>
      </c>
      <c r="V7771">
        <v>0.2</v>
      </c>
      <c r="W7771">
        <v>207.94560000000001</v>
      </c>
      <c r="X7771" s="1">
        <v>-207.94560000000001</v>
      </c>
      <c r="Y7771" s="1">
        <v>1247.6736000000001</v>
      </c>
      <c r="Z7771" t="s">
        <v>53</v>
      </c>
      <c r="AA7771" s="2">
        <v>90.976200000000006</v>
      </c>
      <c r="AB7771" s="3">
        <v>8.7499999999999994E-2</v>
      </c>
      <c r="AC7771" s="1">
        <v>-740.80619999999999</v>
      </c>
      <c r="AD7771">
        <v>0</v>
      </c>
      <c r="AE7771">
        <v>0</v>
      </c>
      <c r="AF7771" t="s">
        <v>48</v>
      </c>
      <c r="AG7771">
        <v>2016</v>
      </c>
      <c r="AH7771">
        <f>COUNTBLANK(datos[[#This Row],[Row ID]:[Year sales]])</f>
        <v>0</v>
      </c>
    </row>
    <row r="7772" spans="1:34" x14ac:dyDescent="0.3">
      <c r="A7772">
        <v>7771</v>
      </c>
      <c r="B7772" t="s">
        <v>9686</v>
      </c>
      <c r="C7772" s="4">
        <v>42583</v>
      </c>
      <c r="D7772" s="4">
        <v>42583</v>
      </c>
      <c r="E7772" t="s">
        <v>1312</v>
      </c>
      <c r="F7772" t="s">
        <v>1165</v>
      </c>
      <c r="G7772" t="s">
        <v>1166</v>
      </c>
      <c r="H7772" t="s">
        <v>57</v>
      </c>
      <c r="I7772" t="s">
        <v>38</v>
      </c>
      <c r="J7772" t="s">
        <v>2881</v>
      </c>
      <c r="K7772" t="s">
        <v>59</v>
      </c>
      <c r="L7772">
        <v>92503</v>
      </c>
      <c r="M7772" t="s">
        <v>60</v>
      </c>
      <c r="N7772" t="s">
        <v>96</v>
      </c>
      <c r="O7772" t="s">
        <v>62</v>
      </c>
      <c r="P7772" t="s">
        <v>97</v>
      </c>
      <c r="Q7772" t="s">
        <v>98</v>
      </c>
      <c r="R7772" s="1">
        <v>45.96</v>
      </c>
      <c r="S7772">
        <v>2</v>
      </c>
      <c r="T7772">
        <f t="shared" si="121"/>
        <v>22</v>
      </c>
      <c r="U7772" t="s">
        <v>46</v>
      </c>
      <c r="V7772">
        <v>0</v>
      </c>
      <c r="W7772">
        <v>0</v>
      </c>
      <c r="X7772" s="1">
        <v>0</v>
      </c>
      <c r="Y7772" s="1">
        <v>45.96</v>
      </c>
      <c r="Z7772" t="s">
        <v>65</v>
      </c>
      <c r="AA7772" s="2">
        <v>13.788</v>
      </c>
      <c r="AB7772" s="3">
        <v>0.3</v>
      </c>
      <c r="AC7772" s="1">
        <v>-32.171999999999997</v>
      </c>
      <c r="AD7772">
        <v>0</v>
      </c>
      <c r="AE7772">
        <v>0</v>
      </c>
      <c r="AF7772" t="s">
        <v>48</v>
      </c>
      <c r="AG7772">
        <v>2016</v>
      </c>
      <c r="AH7772">
        <f>COUNTBLANK(datos[[#This Row],[Row ID]:[Year sales]])</f>
        <v>0</v>
      </c>
    </row>
    <row r="7773" spans="1:34" x14ac:dyDescent="0.3">
      <c r="A7773">
        <v>7772</v>
      </c>
      <c r="B7773" t="s">
        <v>9687</v>
      </c>
      <c r="C7773" s="4">
        <v>42699</v>
      </c>
      <c r="D7773" s="4">
        <v>42706</v>
      </c>
      <c r="E7773" t="s">
        <v>67</v>
      </c>
      <c r="F7773" t="s">
        <v>3996</v>
      </c>
      <c r="G7773" t="s">
        <v>3997</v>
      </c>
      <c r="H7773" t="s">
        <v>37</v>
      </c>
      <c r="I7773" t="s">
        <v>38</v>
      </c>
      <c r="J7773" t="s">
        <v>2495</v>
      </c>
      <c r="K7773" t="s">
        <v>518</v>
      </c>
      <c r="L7773">
        <v>43130</v>
      </c>
      <c r="M7773" t="s">
        <v>168</v>
      </c>
      <c r="N7773" t="s">
        <v>2717</v>
      </c>
      <c r="O7773" t="s">
        <v>62</v>
      </c>
      <c r="P7773" t="s">
        <v>94</v>
      </c>
      <c r="Q7773" t="s">
        <v>2718</v>
      </c>
      <c r="R7773" s="1">
        <v>456.58800000000002</v>
      </c>
      <c r="S7773">
        <v>2</v>
      </c>
      <c r="T7773">
        <f t="shared" si="121"/>
        <v>48</v>
      </c>
      <c r="U7773" t="s">
        <v>46</v>
      </c>
      <c r="V7773">
        <v>0.7</v>
      </c>
      <c r="W7773">
        <v>319.61160000000001</v>
      </c>
      <c r="X7773" s="1">
        <v>-319.61160000000001</v>
      </c>
      <c r="Y7773" s="1">
        <v>776.19960000000003</v>
      </c>
      <c r="Z7773" t="s">
        <v>53</v>
      </c>
      <c r="AA7773" s="2">
        <v>-304.392</v>
      </c>
      <c r="AB7773" s="3">
        <v>-0.66666666666666663</v>
      </c>
      <c r="AC7773" s="1">
        <v>-441.36840000000001</v>
      </c>
      <c r="AD7773">
        <v>7</v>
      </c>
      <c r="AE7773">
        <v>7</v>
      </c>
      <c r="AF7773" t="s">
        <v>48</v>
      </c>
      <c r="AG7773">
        <v>2016</v>
      </c>
      <c r="AH7773">
        <f>COUNTBLANK(datos[[#This Row],[Row ID]:[Year sales]])</f>
        <v>0</v>
      </c>
    </row>
    <row r="7774" spans="1:34" x14ac:dyDescent="0.3">
      <c r="A7774">
        <v>7773</v>
      </c>
      <c r="B7774" t="s">
        <v>9687</v>
      </c>
      <c r="C7774" s="4">
        <v>42699</v>
      </c>
      <c r="D7774" s="4">
        <v>42706</v>
      </c>
      <c r="E7774" t="s">
        <v>67</v>
      </c>
      <c r="F7774" t="s">
        <v>3996</v>
      </c>
      <c r="G7774" t="s">
        <v>3997</v>
      </c>
      <c r="H7774" t="s">
        <v>37</v>
      </c>
      <c r="I7774" t="s">
        <v>38</v>
      </c>
      <c r="J7774" t="s">
        <v>2495</v>
      </c>
      <c r="K7774" t="s">
        <v>518</v>
      </c>
      <c r="L7774">
        <v>43130</v>
      </c>
      <c r="M7774" t="s">
        <v>168</v>
      </c>
      <c r="N7774" t="s">
        <v>6391</v>
      </c>
      <c r="O7774" t="s">
        <v>90</v>
      </c>
      <c r="P7774" t="s">
        <v>704</v>
      </c>
      <c r="Q7774" t="s">
        <v>6392</v>
      </c>
      <c r="R7774" s="1">
        <v>4499.9849999999997</v>
      </c>
      <c r="S7774">
        <v>5</v>
      </c>
      <c r="T7774">
        <f t="shared" si="121"/>
        <v>9</v>
      </c>
      <c r="U7774" t="s">
        <v>75</v>
      </c>
      <c r="V7774">
        <v>0.7</v>
      </c>
      <c r="W7774">
        <v>3149.9894999999997</v>
      </c>
      <c r="X7774" s="1">
        <v>-3149.9895000000001</v>
      </c>
      <c r="Y7774" s="1">
        <v>7649.9744999999994</v>
      </c>
      <c r="Z7774" t="s">
        <v>53</v>
      </c>
      <c r="AA7774" s="2">
        <v>-6599.9780000000001</v>
      </c>
      <c r="AB7774" s="3">
        <v>-1.4666666666666668</v>
      </c>
      <c r="AC7774" s="1">
        <v>-7949.9735000000001</v>
      </c>
      <c r="AD7774">
        <v>7</v>
      </c>
      <c r="AE7774">
        <v>7</v>
      </c>
      <c r="AF7774" t="s">
        <v>48</v>
      </c>
      <c r="AG7774">
        <v>2016</v>
      </c>
      <c r="AH7774">
        <f>COUNTBLANK(datos[[#This Row],[Row ID]:[Year sales]])</f>
        <v>0</v>
      </c>
    </row>
    <row r="7775" spans="1:34" x14ac:dyDescent="0.3">
      <c r="A7775">
        <v>7774</v>
      </c>
      <c r="B7775" t="s">
        <v>9687</v>
      </c>
      <c r="C7775" s="4">
        <v>42699</v>
      </c>
      <c r="D7775" s="4">
        <v>42706</v>
      </c>
      <c r="E7775" t="s">
        <v>67</v>
      </c>
      <c r="F7775" t="s">
        <v>3996</v>
      </c>
      <c r="G7775" t="s">
        <v>3997</v>
      </c>
      <c r="H7775" t="s">
        <v>37</v>
      </c>
      <c r="I7775" t="s">
        <v>38</v>
      </c>
      <c r="J7775" t="s">
        <v>2495</v>
      </c>
      <c r="K7775" t="s">
        <v>518</v>
      </c>
      <c r="L7775">
        <v>43130</v>
      </c>
      <c r="M7775" t="s">
        <v>168</v>
      </c>
      <c r="N7775" t="s">
        <v>9688</v>
      </c>
      <c r="O7775" t="s">
        <v>90</v>
      </c>
      <c r="P7775" t="s">
        <v>181</v>
      </c>
      <c r="Q7775" t="s">
        <v>9689</v>
      </c>
      <c r="R7775" s="1">
        <v>59.975999999999999</v>
      </c>
      <c r="S7775">
        <v>3</v>
      </c>
      <c r="T7775">
        <f t="shared" si="121"/>
        <v>3</v>
      </c>
      <c r="U7775" t="s">
        <v>52</v>
      </c>
      <c r="V7775">
        <v>0.2</v>
      </c>
      <c r="W7775">
        <v>11.995200000000001</v>
      </c>
      <c r="X7775" s="1">
        <v>-11.995200000000001</v>
      </c>
      <c r="Y7775" s="1">
        <v>71.971199999999996</v>
      </c>
      <c r="Z7775" t="s">
        <v>99</v>
      </c>
      <c r="AA7775" s="2">
        <v>11.995200000000001</v>
      </c>
      <c r="AB7775" s="3">
        <v>0.2</v>
      </c>
      <c r="AC7775" s="1">
        <v>-35.985599999999998</v>
      </c>
      <c r="AD7775">
        <v>7</v>
      </c>
      <c r="AE7775">
        <v>7</v>
      </c>
      <c r="AF7775" t="s">
        <v>48</v>
      </c>
      <c r="AG7775">
        <v>2016</v>
      </c>
      <c r="AH7775">
        <f>COUNTBLANK(datos[[#This Row],[Row ID]:[Year sales]])</f>
        <v>0</v>
      </c>
    </row>
    <row r="7776" spans="1:34" x14ac:dyDescent="0.3">
      <c r="A7776">
        <v>7775</v>
      </c>
      <c r="B7776" t="s">
        <v>9690</v>
      </c>
      <c r="C7776" s="4">
        <v>42473</v>
      </c>
      <c r="D7776" s="4">
        <v>42475</v>
      </c>
      <c r="E7776" t="s">
        <v>208</v>
      </c>
      <c r="F7776" t="s">
        <v>7134</v>
      </c>
      <c r="G7776" t="s">
        <v>7135</v>
      </c>
      <c r="H7776" t="s">
        <v>37</v>
      </c>
      <c r="I7776" t="s">
        <v>38</v>
      </c>
      <c r="J7776" t="s">
        <v>147</v>
      </c>
      <c r="K7776" t="s">
        <v>59</v>
      </c>
      <c r="L7776">
        <v>94109</v>
      </c>
      <c r="M7776" t="s">
        <v>60</v>
      </c>
      <c r="N7776" t="s">
        <v>192</v>
      </c>
      <c r="O7776" t="s">
        <v>62</v>
      </c>
      <c r="P7776" t="s">
        <v>193</v>
      </c>
      <c r="Q7776" t="s">
        <v>194</v>
      </c>
      <c r="R7776" s="1">
        <v>6.12</v>
      </c>
      <c r="S7776">
        <v>3</v>
      </c>
      <c r="T7776">
        <f t="shared" si="121"/>
        <v>35</v>
      </c>
      <c r="U7776" t="s">
        <v>52</v>
      </c>
      <c r="V7776">
        <v>0</v>
      </c>
      <c r="W7776">
        <v>0</v>
      </c>
      <c r="X7776" s="1">
        <v>0</v>
      </c>
      <c r="Y7776" s="1">
        <v>6.12</v>
      </c>
      <c r="Z7776" t="s">
        <v>65</v>
      </c>
      <c r="AA7776" s="2">
        <v>2.8763999999999998</v>
      </c>
      <c r="AB7776" s="3">
        <v>0.47</v>
      </c>
      <c r="AC7776" s="1">
        <v>-3.2435999999999998</v>
      </c>
      <c r="AD7776">
        <v>2</v>
      </c>
      <c r="AE7776">
        <v>2</v>
      </c>
      <c r="AF7776" t="s">
        <v>48</v>
      </c>
      <c r="AG7776">
        <v>2016</v>
      </c>
      <c r="AH7776">
        <f>COUNTBLANK(datos[[#This Row],[Row ID]:[Year sales]])</f>
        <v>0</v>
      </c>
    </row>
    <row r="7777" spans="1:34" x14ac:dyDescent="0.3">
      <c r="A7777">
        <v>7776</v>
      </c>
      <c r="B7777" t="s">
        <v>9691</v>
      </c>
      <c r="C7777" s="4">
        <v>42000</v>
      </c>
      <c r="D7777" s="4">
        <v>42004</v>
      </c>
      <c r="E7777" t="s">
        <v>67</v>
      </c>
      <c r="F7777" t="s">
        <v>4419</v>
      </c>
      <c r="G7777" t="s">
        <v>4420</v>
      </c>
      <c r="H7777" t="s">
        <v>122</v>
      </c>
      <c r="I7777" t="s">
        <v>38</v>
      </c>
      <c r="J7777" t="s">
        <v>7995</v>
      </c>
      <c r="K7777" t="s">
        <v>59</v>
      </c>
      <c r="L7777">
        <v>92553</v>
      </c>
      <c r="M7777" t="s">
        <v>60</v>
      </c>
      <c r="N7777" t="s">
        <v>7376</v>
      </c>
      <c r="O7777" t="s">
        <v>62</v>
      </c>
      <c r="P7777" t="s">
        <v>97</v>
      </c>
      <c r="Q7777" t="s">
        <v>1452</v>
      </c>
      <c r="R7777" s="1">
        <v>10.98</v>
      </c>
      <c r="S7777">
        <v>1</v>
      </c>
      <c r="T7777">
        <f t="shared" si="121"/>
        <v>52</v>
      </c>
      <c r="U7777" t="s">
        <v>46</v>
      </c>
      <c r="V7777">
        <v>0</v>
      </c>
      <c r="W7777">
        <v>0</v>
      </c>
      <c r="X7777" s="1">
        <v>0</v>
      </c>
      <c r="Y7777" s="1">
        <v>10.98</v>
      </c>
      <c r="Z7777" t="s">
        <v>65</v>
      </c>
      <c r="AA7777" s="2">
        <v>2.9645999999999999</v>
      </c>
      <c r="AB7777" s="3">
        <v>0.26999999999999996</v>
      </c>
      <c r="AC7777" s="1">
        <v>-8.0153999999999996</v>
      </c>
      <c r="AD7777">
        <v>4</v>
      </c>
      <c r="AE7777">
        <v>4</v>
      </c>
      <c r="AF7777" t="s">
        <v>48</v>
      </c>
      <c r="AG7777">
        <v>2014</v>
      </c>
      <c r="AH7777">
        <f>COUNTBLANK(datos[[#This Row],[Row ID]:[Year sales]])</f>
        <v>0</v>
      </c>
    </row>
    <row r="7778" spans="1:34" x14ac:dyDescent="0.3">
      <c r="A7778">
        <v>7777</v>
      </c>
      <c r="B7778" t="s">
        <v>9691</v>
      </c>
      <c r="C7778" s="4">
        <v>42000</v>
      </c>
      <c r="D7778" s="4">
        <v>42004</v>
      </c>
      <c r="E7778" t="s">
        <v>67</v>
      </c>
      <c r="F7778" t="s">
        <v>4419</v>
      </c>
      <c r="G7778" t="s">
        <v>4420</v>
      </c>
      <c r="H7778" t="s">
        <v>122</v>
      </c>
      <c r="I7778" t="s">
        <v>38</v>
      </c>
      <c r="J7778" t="s">
        <v>7995</v>
      </c>
      <c r="K7778" t="s">
        <v>59</v>
      </c>
      <c r="L7778">
        <v>92553</v>
      </c>
      <c r="M7778" t="s">
        <v>60</v>
      </c>
      <c r="N7778" t="s">
        <v>7924</v>
      </c>
      <c r="O7778" t="s">
        <v>62</v>
      </c>
      <c r="P7778" t="s">
        <v>289</v>
      </c>
      <c r="Q7778" t="s">
        <v>583</v>
      </c>
      <c r="R7778" s="1">
        <v>7.86</v>
      </c>
      <c r="S7778">
        <v>3</v>
      </c>
      <c r="T7778">
        <f t="shared" si="121"/>
        <v>215</v>
      </c>
      <c r="U7778" t="s">
        <v>52</v>
      </c>
      <c r="V7778">
        <v>0</v>
      </c>
      <c r="W7778">
        <v>0</v>
      </c>
      <c r="X7778" s="1">
        <v>0</v>
      </c>
      <c r="Y7778" s="1">
        <v>7.86</v>
      </c>
      <c r="Z7778" t="s">
        <v>65</v>
      </c>
      <c r="AA7778" s="2">
        <v>3.6156000000000001</v>
      </c>
      <c r="AB7778" s="3">
        <v>0.46</v>
      </c>
      <c r="AC7778" s="1">
        <v>-4.2443999999999997</v>
      </c>
      <c r="AD7778">
        <v>4</v>
      </c>
      <c r="AE7778">
        <v>4</v>
      </c>
      <c r="AF7778" t="s">
        <v>48</v>
      </c>
      <c r="AG7778">
        <v>2014</v>
      </c>
      <c r="AH7778">
        <f>COUNTBLANK(datos[[#This Row],[Row ID]:[Year sales]])</f>
        <v>0</v>
      </c>
    </row>
    <row r="7779" spans="1:34" x14ac:dyDescent="0.3">
      <c r="A7779">
        <v>7778</v>
      </c>
      <c r="B7779" t="s">
        <v>9691</v>
      </c>
      <c r="C7779" s="4">
        <v>42000</v>
      </c>
      <c r="D7779" s="4">
        <v>42004</v>
      </c>
      <c r="E7779" t="s">
        <v>67</v>
      </c>
      <c r="F7779" t="s">
        <v>4419</v>
      </c>
      <c r="G7779" t="s">
        <v>4420</v>
      </c>
      <c r="H7779" t="s">
        <v>122</v>
      </c>
      <c r="I7779" t="s">
        <v>38</v>
      </c>
      <c r="J7779" t="s">
        <v>7995</v>
      </c>
      <c r="K7779" t="s">
        <v>59</v>
      </c>
      <c r="L7779">
        <v>92553</v>
      </c>
      <c r="M7779" t="s">
        <v>60</v>
      </c>
      <c r="N7779" t="s">
        <v>1789</v>
      </c>
      <c r="O7779" t="s">
        <v>62</v>
      </c>
      <c r="P7779" t="s">
        <v>77</v>
      </c>
      <c r="Q7779" t="s">
        <v>1790</v>
      </c>
      <c r="R7779" s="1">
        <v>51.45</v>
      </c>
      <c r="S7779">
        <v>3</v>
      </c>
      <c r="T7779">
        <f t="shared" si="121"/>
        <v>27</v>
      </c>
      <c r="U7779" t="s">
        <v>52</v>
      </c>
      <c r="V7779">
        <v>0</v>
      </c>
      <c r="W7779">
        <v>0</v>
      </c>
      <c r="X7779" s="1">
        <v>0</v>
      </c>
      <c r="Y7779" s="1">
        <v>51.45</v>
      </c>
      <c r="Z7779" t="s">
        <v>99</v>
      </c>
      <c r="AA7779" s="2">
        <v>13.891500000000001</v>
      </c>
      <c r="AB7779" s="3">
        <v>0.27</v>
      </c>
      <c r="AC7779" s="1">
        <v>-37.558500000000002</v>
      </c>
      <c r="AD7779">
        <v>4</v>
      </c>
      <c r="AE7779">
        <v>4</v>
      </c>
      <c r="AF7779" t="s">
        <v>48</v>
      </c>
      <c r="AG7779">
        <v>2014</v>
      </c>
      <c r="AH7779">
        <f>COUNTBLANK(datos[[#This Row],[Row ID]:[Year sales]])</f>
        <v>0</v>
      </c>
    </row>
    <row r="7780" spans="1:34" x14ac:dyDescent="0.3">
      <c r="A7780">
        <v>7779</v>
      </c>
      <c r="B7780" t="s">
        <v>9691</v>
      </c>
      <c r="C7780" s="4">
        <v>42000</v>
      </c>
      <c r="D7780" s="4">
        <v>42004</v>
      </c>
      <c r="E7780" t="s">
        <v>67</v>
      </c>
      <c r="F7780" t="s">
        <v>4419</v>
      </c>
      <c r="G7780" t="s">
        <v>4420</v>
      </c>
      <c r="H7780" t="s">
        <v>122</v>
      </c>
      <c r="I7780" t="s">
        <v>38</v>
      </c>
      <c r="J7780" t="s">
        <v>7995</v>
      </c>
      <c r="K7780" t="s">
        <v>59</v>
      </c>
      <c r="L7780">
        <v>92553</v>
      </c>
      <c r="M7780" t="s">
        <v>60</v>
      </c>
      <c r="N7780" t="s">
        <v>4355</v>
      </c>
      <c r="O7780" t="s">
        <v>62</v>
      </c>
      <c r="P7780" t="s">
        <v>94</v>
      </c>
      <c r="Q7780" t="s">
        <v>4356</v>
      </c>
      <c r="R7780" s="1">
        <v>37.055999999999997</v>
      </c>
      <c r="S7780">
        <v>3</v>
      </c>
      <c r="T7780">
        <f t="shared" si="121"/>
        <v>42</v>
      </c>
      <c r="U7780" t="s">
        <v>52</v>
      </c>
      <c r="V7780">
        <v>0.2</v>
      </c>
      <c r="W7780">
        <v>7.4112</v>
      </c>
      <c r="X7780" s="1">
        <v>-7.4112</v>
      </c>
      <c r="Y7780" s="1">
        <v>44.467199999999998</v>
      </c>
      <c r="Z7780" t="s">
        <v>65</v>
      </c>
      <c r="AA7780" s="2">
        <v>13.896000000000001</v>
      </c>
      <c r="AB7780" s="3">
        <v>0.37500000000000006</v>
      </c>
      <c r="AC7780" s="1">
        <v>-15.748799999999999</v>
      </c>
      <c r="AD7780">
        <v>4</v>
      </c>
      <c r="AE7780">
        <v>4</v>
      </c>
      <c r="AF7780" t="s">
        <v>48</v>
      </c>
      <c r="AG7780">
        <v>2014</v>
      </c>
      <c r="AH7780">
        <f>COUNTBLANK(datos[[#This Row],[Row ID]:[Year sales]])</f>
        <v>0</v>
      </c>
    </row>
    <row r="7781" spans="1:34" x14ac:dyDescent="0.3">
      <c r="A7781">
        <v>7780</v>
      </c>
      <c r="B7781" t="s">
        <v>9692</v>
      </c>
      <c r="C7781" s="4">
        <v>42478</v>
      </c>
      <c r="D7781" s="4">
        <v>42482</v>
      </c>
      <c r="E7781" t="s">
        <v>67</v>
      </c>
      <c r="F7781" t="s">
        <v>1449</v>
      </c>
      <c r="G7781" t="s">
        <v>1450</v>
      </c>
      <c r="H7781" t="s">
        <v>37</v>
      </c>
      <c r="I7781" t="s">
        <v>38</v>
      </c>
      <c r="J7781" t="s">
        <v>4902</v>
      </c>
      <c r="K7781" t="s">
        <v>339</v>
      </c>
      <c r="L7781">
        <v>23320</v>
      </c>
      <c r="M7781" t="s">
        <v>41</v>
      </c>
      <c r="N7781" t="s">
        <v>1861</v>
      </c>
      <c r="O7781" t="s">
        <v>62</v>
      </c>
      <c r="P7781" t="s">
        <v>97</v>
      </c>
      <c r="Q7781" t="s">
        <v>1862</v>
      </c>
      <c r="R7781" s="1">
        <v>203.92</v>
      </c>
      <c r="S7781">
        <v>4</v>
      </c>
      <c r="T7781">
        <f t="shared" si="121"/>
        <v>19</v>
      </c>
      <c r="U7781" t="s">
        <v>52</v>
      </c>
      <c r="V7781">
        <v>0</v>
      </c>
      <c r="W7781">
        <v>0</v>
      </c>
      <c r="X7781" s="1">
        <v>0</v>
      </c>
      <c r="Y7781" s="1">
        <v>203.92</v>
      </c>
      <c r="Z7781" t="s">
        <v>47</v>
      </c>
      <c r="AA7781" s="2">
        <v>55.058399999999999</v>
      </c>
      <c r="AB7781" s="3">
        <v>0.27</v>
      </c>
      <c r="AC7781" s="1">
        <v>-148.86160000000001</v>
      </c>
      <c r="AD7781">
        <v>4</v>
      </c>
      <c r="AE7781">
        <v>4</v>
      </c>
      <c r="AF7781" t="s">
        <v>48</v>
      </c>
      <c r="AG7781">
        <v>2016</v>
      </c>
      <c r="AH7781">
        <f>COUNTBLANK(datos[[#This Row],[Row ID]:[Year sales]])</f>
        <v>0</v>
      </c>
    </row>
    <row r="7782" spans="1:34" x14ac:dyDescent="0.3">
      <c r="A7782">
        <v>7781</v>
      </c>
      <c r="B7782" t="s">
        <v>9692</v>
      </c>
      <c r="C7782" s="4">
        <v>42478</v>
      </c>
      <c r="D7782" s="4">
        <v>42482</v>
      </c>
      <c r="E7782" t="s">
        <v>67</v>
      </c>
      <c r="F7782" t="s">
        <v>1449</v>
      </c>
      <c r="G7782" t="s">
        <v>1450</v>
      </c>
      <c r="H7782" t="s">
        <v>37</v>
      </c>
      <c r="I7782" t="s">
        <v>38</v>
      </c>
      <c r="J7782" t="s">
        <v>4902</v>
      </c>
      <c r="K7782" t="s">
        <v>339</v>
      </c>
      <c r="L7782">
        <v>23320</v>
      </c>
      <c r="M7782" t="s">
        <v>41</v>
      </c>
      <c r="N7782" t="s">
        <v>4755</v>
      </c>
      <c r="O7782" t="s">
        <v>90</v>
      </c>
      <c r="P7782" t="s">
        <v>91</v>
      </c>
      <c r="Q7782" t="s">
        <v>4756</v>
      </c>
      <c r="R7782" s="1">
        <v>29.56</v>
      </c>
      <c r="S7782">
        <v>4</v>
      </c>
      <c r="T7782">
        <f t="shared" si="121"/>
        <v>8</v>
      </c>
      <c r="U7782" t="s">
        <v>52</v>
      </c>
      <c r="V7782">
        <v>0</v>
      </c>
      <c r="W7782">
        <v>0</v>
      </c>
      <c r="X7782" s="1">
        <v>0</v>
      </c>
      <c r="Y7782" s="1">
        <v>29.56</v>
      </c>
      <c r="Z7782" t="s">
        <v>65</v>
      </c>
      <c r="AA7782" s="2">
        <v>7.9812000000000003</v>
      </c>
      <c r="AB7782" s="3">
        <v>0.27</v>
      </c>
      <c r="AC7782" s="1">
        <v>-21.578800000000001</v>
      </c>
      <c r="AD7782">
        <v>4</v>
      </c>
      <c r="AE7782">
        <v>4</v>
      </c>
      <c r="AF7782" t="s">
        <v>48</v>
      </c>
      <c r="AG7782">
        <v>2016</v>
      </c>
      <c r="AH7782">
        <f>COUNTBLANK(datos[[#This Row],[Row ID]:[Year sales]])</f>
        <v>0</v>
      </c>
    </row>
    <row r="7783" spans="1:34" x14ac:dyDescent="0.3">
      <c r="A7783">
        <v>7782</v>
      </c>
      <c r="B7783" t="s">
        <v>9693</v>
      </c>
      <c r="C7783" s="4">
        <v>42071</v>
      </c>
      <c r="D7783" s="4">
        <v>42075</v>
      </c>
      <c r="E7783" t="s">
        <v>67</v>
      </c>
      <c r="F7783" t="s">
        <v>3188</v>
      </c>
      <c r="G7783" t="s">
        <v>3189</v>
      </c>
      <c r="H7783" t="s">
        <v>37</v>
      </c>
      <c r="I7783" t="s">
        <v>38</v>
      </c>
      <c r="J7783" t="s">
        <v>323</v>
      </c>
      <c r="K7783" t="s">
        <v>231</v>
      </c>
      <c r="L7783">
        <v>60623</v>
      </c>
      <c r="M7783" t="s">
        <v>125</v>
      </c>
      <c r="N7783" t="s">
        <v>1124</v>
      </c>
      <c r="O7783" t="s">
        <v>62</v>
      </c>
      <c r="P7783" t="s">
        <v>94</v>
      </c>
      <c r="Q7783" t="s">
        <v>1125</v>
      </c>
      <c r="R7783" s="1">
        <v>8.5679999999999996</v>
      </c>
      <c r="S7783">
        <v>3</v>
      </c>
      <c r="T7783">
        <f t="shared" si="121"/>
        <v>21</v>
      </c>
      <c r="U7783" t="s">
        <v>52</v>
      </c>
      <c r="V7783">
        <v>0.8</v>
      </c>
      <c r="W7783">
        <v>6.8544</v>
      </c>
      <c r="X7783" s="1">
        <v>-6.8544</v>
      </c>
      <c r="Y7783" s="1">
        <v>15.4224</v>
      </c>
      <c r="Z7783" t="s">
        <v>65</v>
      </c>
      <c r="AA7783" s="2">
        <v>-14.5656</v>
      </c>
      <c r="AB7783" s="3">
        <v>-1.7</v>
      </c>
      <c r="AC7783" s="1">
        <v>-16.279199999999999</v>
      </c>
      <c r="AD7783">
        <v>4</v>
      </c>
      <c r="AE7783">
        <v>4</v>
      </c>
      <c r="AF7783" t="s">
        <v>48</v>
      </c>
      <c r="AG7783">
        <v>2015</v>
      </c>
      <c r="AH7783">
        <f>COUNTBLANK(datos[[#This Row],[Row ID]:[Year sales]])</f>
        <v>0</v>
      </c>
    </row>
    <row r="7784" spans="1:34" x14ac:dyDescent="0.3">
      <c r="A7784">
        <v>7783</v>
      </c>
      <c r="B7784" t="s">
        <v>9694</v>
      </c>
      <c r="C7784" s="4">
        <v>42678</v>
      </c>
      <c r="D7784" s="4">
        <v>42680</v>
      </c>
      <c r="E7784" t="s">
        <v>34</v>
      </c>
      <c r="F7784" t="s">
        <v>454</v>
      </c>
      <c r="G7784" t="s">
        <v>455</v>
      </c>
      <c r="H7784" t="s">
        <v>57</v>
      </c>
      <c r="I7784" t="s">
        <v>38</v>
      </c>
      <c r="J7784" t="s">
        <v>487</v>
      </c>
      <c r="K7784" t="s">
        <v>108</v>
      </c>
      <c r="L7784">
        <v>28205</v>
      </c>
      <c r="M7784" t="s">
        <v>41</v>
      </c>
      <c r="N7784" t="s">
        <v>417</v>
      </c>
      <c r="O7784" t="s">
        <v>62</v>
      </c>
      <c r="P7784" t="s">
        <v>77</v>
      </c>
      <c r="Q7784" t="s">
        <v>418</v>
      </c>
      <c r="R7784" s="1">
        <v>45.247999999999998</v>
      </c>
      <c r="S7784">
        <v>2</v>
      </c>
      <c r="T7784">
        <f t="shared" si="121"/>
        <v>34</v>
      </c>
      <c r="U7784" t="s">
        <v>46</v>
      </c>
      <c r="V7784">
        <v>0.2</v>
      </c>
      <c r="W7784">
        <v>9.0495999999999999</v>
      </c>
      <c r="X7784" s="1">
        <v>-9.0495999999999999</v>
      </c>
      <c r="Y7784" s="1">
        <v>54.297599999999996</v>
      </c>
      <c r="Z7784" t="s">
        <v>99</v>
      </c>
      <c r="AA7784" s="2">
        <v>3.9592000000000001</v>
      </c>
      <c r="AB7784" s="3">
        <v>8.7500000000000008E-2</v>
      </c>
      <c r="AC7784" s="1">
        <v>-32.239199999999997</v>
      </c>
      <c r="AD7784">
        <v>2</v>
      </c>
      <c r="AE7784">
        <v>2</v>
      </c>
      <c r="AF7784" t="s">
        <v>48</v>
      </c>
      <c r="AG7784">
        <v>2016</v>
      </c>
      <c r="AH7784">
        <f>COUNTBLANK(datos[[#This Row],[Row ID]:[Year sales]])</f>
        <v>0</v>
      </c>
    </row>
    <row r="7785" spans="1:34" x14ac:dyDescent="0.3">
      <c r="A7785">
        <v>7784</v>
      </c>
      <c r="B7785" t="s">
        <v>9694</v>
      </c>
      <c r="C7785" s="4">
        <v>42678</v>
      </c>
      <c r="D7785" s="4">
        <v>42680</v>
      </c>
      <c r="E7785" t="s">
        <v>34</v>
      </c>
      <c r="F7785" t="s">
        <v>454</v>
      </c>
      <c r="G7785" t="s">
        <v>455</v>
      </c>
      <c r="H7785" t="s">
        <v>57</v>
      </c>
      <c r="I7785" t="s">
        <v>38</v>
      </c>
      <c r="J7785" t="s">
        <v>487</v>
      </c>
      <c r="K7785" t="s">
        <v>108</v>
      </c>
      <c r="L7785">
        <v>28205</v>
      </c>
      <c r="M7785" t="s">
        <v>41</v>
      </c>
      <c r="N7785" t="s">
        <v>1127</v>
      </c>
      <c r="O7785" t="s">
        <v>43</v>
      </c>
      <c r="P7785" t="s">
        <v>73</v>
      </c>
      <c r="Q7785" t="s">
        <v>1128</v>
      </c>
      <c r="R7785" s="1">
        <v>876.3</v>
      </c>
      <c r="S7785">
        <v>10</v>
      </c>
      <c r="T7785">
        <f t="shared" si="121"/>
        <v>26</v>
      </c>
      <c r="U7785" t="s">
        <v>75</v>
      </c>
      <c r="V7785">
        <v>0.4</v>
      </c>
      <c r="W7785">
        <v>350.52</v>
      </c>
      <c r="X7785" s="1">
        <v>-350.52</v>
      </c>
      <c r="Y7785" s="1">
        <v>1226.82</v>
      </c>
      <c r="Z7785" t="s">
        <v>53</v>
      </c>
      <c r="AA7785" s="2">
        <v>-292.10000000000002</v>
      </c>
      <c r="AB7785" s="3">
        <v>-0.33333333333333337</v>
      </c>
      <c r="AC7785" s="1">
        <v>-817.88</v>
      </c>
      <c r="AD7785">
        <v>2</v>
      </c>
      <c r="AE7785">
        <v>2</v>
      </c>
      <c r="AF7785" t="s">
        <v>48</v>
      </c>
      <c r="AG7785">
        <v>2016</v>
      </c>
      <c r="AH7785">
        <f>COUNTBLANK(datos[[#This Row],[Row ID]:[Year sales]])</f>
        <v>0</v>
      </c>
    </row>
    <row r="7786" spans="1:34" x14ac:dyDescent="0.3">
      <c r="A7786">
        <v>7785</v>
      </c>
      <c r="B7786" t="s">
        <v>9694</v>
      </c>
      <c r="C7786" s="4">
        <v>42678</v>
      </c>
      <c r="D7786" s="4">
        <v>42680</v>
      </c>
      <c r="E7786" t="s">
        <v>34</v>
      </c>
      <c r="F7786" t="s">
        <v>454</v>
      </c>
      <c r="G7786" t="s">
        <v>455</v>
      </c>
      <c r="H7786" t="s">
        <v>57</v>
      </c>
      <c r="I7786" t="s">
        <v>38</v>
      </c>
      <c r="J7786" t="s">
        <v>487</v>
      </c>
      <c r="K7786" t="s">
        <v>108</v>
      </c>
      <c r="L7786">
        <v>28205</v>
      </c>
      <c r="M7786" t="s">
        <v>41</v>
      </c>
      <c r="N7786" t="s">
        <v>1629</v>
      </c>
      <c r="O7786" t="s">
        <v>62</v>
      </c>
      <c r="P7786" t="s">
        <v>599</v>
      </c>
      <c r="Q7786" t="s">
        <v>1630</v>
      </c>
      <c r="R7786" s="1">
        <v>185.376</v>
      </c>
      <c r="S7786">
        <v>2</v>
      </c>
      <c r="T7786">
        <f t="shared" si="121"/>
        <v>24</v>
      </c>
      <c r="U7786" t="s">
        <v>46</v>
      </c>
      <c r="V7786">
        <v>0.2</v>
      </c>
      <c r="W7786">
        <v>37.075200000000002</v>
      </c>
      <c r="X7786" s="1">
        <v>-37.075200000000002</v>
      </c>
      <c r="Y7786" s="1">
        <v>222.4512</v>
      </c>
      <c r="Z7786" t="s">
        <v>47</v>
      </c>
      <c r="AA7786" s="2">
        <v>-34.758000000000003</v>
      </c>
      <c r="AB7786" s="3">
        <v>-0.1875</v>
      </c>
      <c r="AC7786" s="1">
        <v>-183.05879999999999</v>
      </c>
      <c r="AD7786">
        <v>2</v>
      </c>
      <c r="AE7786">
        <v>2</v>
      </c>
      <c r="AF7786" t="s">
        <v>48</v>
      </c>
      <c r="AG7786">
        <v>2016</v>
      </c>
      <c r="AH7786">
        <f>COUNTBLANK(datos[[#This Row],[Row ID]:[Year sales]])</f>
        <v>0</v>
      </c>
    </row>
    <row r="7787" spans="1:34" x14ac:dyDescent="0.3">
      <c r="A7787">
        <v>7786</v>
      </c>
      <c r="B7787" t="s">
        <v>9695</v>
      </c>
      <c r="C7787" s="4">
        <v>41972</v>
      </c>
      <c r="D7787" s="4">
        <v>41979</v>
      </c>
      <c r="E7787" t="s">
        <v>67</v>
      </c>
      <c r="F7787" t="s">
        <v>1483</v>
      </c>
      <c r="G7787" t="s">
        <v>1484</v>
      </c>
      <c r="H7787" t="s">
        <v>37</v>
      </c>
      <c r="I7787" t="s">
        <v>38</v>
      </c>
      <c r="J7787" t="s">
        <v>286</v>
      </c>
      <c r="K7787" t="s">
        <v>287</v>
      </c>
      <c r="L7787">
        <v>10009</v>
      </c>
      <c r="M7787" t="s">
        <v>168</v>
      </c>
      <c r="N7787" t="s">
        <v>277</v>
      </c>
      <c r="O7787" t="s">
        <v>62</v>
      </c>
      <c r="P7787" t="s">
        <v>63</v>
      </c>
      <c r="Q7787" t="s">
        <v>278</v>
      </c>
      <c r="R7787" s="1">
        <v>25.06</v>
      </c>
      <c r="S7787">
        <v>2</v>
      </c>
      <c r="T7787">
        <f t="shared" si="121"/>
        <v>51</v>
      </c>
      <c r="U7787" t="s">
        <v>46</v>
      </c>
      <c r="V7787">
        <v>0</v>
      </c>
      <c r="W7787">
        <v>0</v>
      </c>
      <c r="X7787" s="1">
        <v>0</v>
      </c>
      <c r="Y7787" s="1">
        <v>25.06</v>
      </c>
      <c r="Z7787" t="s">
        <v>65</v>
      </c>
      <c r="AA7787" s="2">
        <v>11.7782</v>
      </c>
      <c r="AB7787" s="3">
        <v>0.47000000000000003</v>
      </c>
      <c r="AC7787" s="1">
        <v>-13.2818</v>
      </c>
      <c r="AD7787">
        <v>7</v>
      </c>
      <c r="AE7787">
        <v>7</v>
      </c>
      <c r="AF7787" t="s">
        <v>48</v>
      </c>
      <c r="AG7787">
        <v>2014</v>
      </c>
      <c r="AH7787">
        <f>COUNTBLANK(datos[[#This Row],[Row ID]:[Year sales]])</f>
        <v>0</v>
      </c>
    </row>
    <row r="7788" spans="1:34" x14ac:dyDescent="0.3">
      <c r="A7788">
        <v>7787</v>
      </c>
      <c r="B7788" t="s">
        <v>9696</v>
      </c>
      <c r="C7788" s="4">
        <v>42507</v>
      </c>
      <c r="D7788" s="4">
        <v>42510</v>
      </c>
      <c r="E7788" t="s">
        <v>208</v>
      </c>
      <c r="F7788" t="s">
        <v>4904</v>
      </c>
      <c r="G7788" t="s">
        <v>4905</v>
      </c>
      <c r="H7788" t="s">
        <v>37</v>
      </c>
      <c r="I7788" t="s">
        <v>38</v>
      </c>
      <c r="J7788" t="s">
        <v>323</v>
      </c>
      <c r="K7788" t="s">
        <v>231</v>
      </c>
      <c r="L7788">
        <v>60653</v>
      </c>
      <c r="M7788" t="s">
        <v>125</v>
      </c>
      <c r="N7788" t="s">
        <v>8900</v>
      </c>
      <c r="O7788" t="s">
        <v>62</v>
      </c>
      <c r="P7788" t="s">
        <v>94</v>
      </c>
      <c r="Q7788" t="s">
        <v>8901</v>
      </c>
      <c r="R7788" s="1">
        <v>2.89</v>
      </c>
      <c r="S7788">
        <v>1</v>
      </c>
      <c r="T7788">
        <f t="shared" si="121"/>
        <v>10</v>
      </c>
      <c r="U7788" t="s">
        <v>46</v>
      </c>
      <c r="V7788">
        <v>0.8</v>
      </c>
      <c r="W7788">
        <v>2.3120000000000003</v>
      </c>
      <c r="X7788" s="1">
        <v>-2.3119999999999998</v>
      </c>
      <c r="Y7788" s="1">
        <v>5.202</v>
      </c>
      <c r="Z7788" t="s">
        <v>65</v>
      </c>
      <c r="AA7788" s="2">
        <v>-4.7685000000000004</v>
      </c>
      <c r="AB7788" s="3">
        <v>-1.6500000000000001</v>
      </c>
      <c r="AC7788" s="1">
        <v>-5.3464999999999998</v>
      </c>
      <c r="AD7788">
        <v>3</v>
      </c>
      <c r="AE7788">
        <v>3</v>
      </c>
      <c r="AF7788" t="s">
        <v>48</v>
      </c>
      <c r="AG7788">
        <v>2016</v>
      </c>
      <c r="AH7788">
        <f>COUNTBLANK(datos[[#This Row],[Row ID]:[Year sales]])</f>
        <v>0</v>
      </c>
    </row>
    <row r="7789" spans="1:34" x14ac:dyDescent="0.3">
      <c r="A7789">
        <v>7788</v>
      </c>
      <c r="B7789" t="s">
        <v>9696</v>
      </c>
      <c r="C7789" s="4">
        <v>42507</v>
      </c>
      <c r="D7789" s="4">
        <v>42510</v>
      </c>
      <c r="E7789" t="s">
        <v>208</v>
      </c>
      <c r="F7789" t="s">
        <v>4904</v>
      </c>
      <c r="G7789" t="s">
        <v>4905</v>
      </c>
      <c r="H7789" t="s">
        <v>37</v>
      </c>
      <c r="I7789" t="s">
        <v>38</v>
      </c>
      <c r="J7789" t="s">
        <v>323</v>
      </c>
      <c r="K7789" t="s">
        <v>231</v>
      </c>
      <c r="L7789">
        <v>60653</v>
      </c>
      <c r="M7789" t="s">
        <v>125</v>
      </c>
      <c r="N7789" t="s">
        <v>5433</v>
      </c>
      <c r="O7789" t="s">
        <v>62</v>
      </c>
      <c r="P7789" t="s">
        <v>289</v>
      </c>
      <c r="Q7789" t="s">
        <v>5434</v>
      </c>
      <c r="R7789" s="1">
        <v>7.8959999999999999</v>
      </c>
      <c r="S7789">
        <v>3</v>
      </c>
      <c r="T7789">
        <f t="shared" si="121"/>
        <v>23</v>
      </c>
      <c r="U7789" t="s">
        <v>52</v>
      </c>
      <c r="V7789">
        <v>0.2</v>
      </c>
      <c r="W7789">
        <v>1.5792000000000002</v>
      </c>
      <c r="X7789" s="1">
        <v>-1.5791999999999999</v>
      </c>
      <c r="Y7789" s="1">
        <v>9.475200000000001</v>
      </c>
      <c r="Z7789" t="s">
        <v>65</v>
      </c>
      <c r="AA7789" s="2">
        <v>2.4674999999999998</v>
      </c>
      <c r="AB7789" s="3">
        <v>0.3125</v>
      </c>
      <c r="AC7789" s="1">
        <v>-3.8492999999999999</v>
      </c>
      <c r="AD7789">
        <v>3</v>
      </c>
      <c r="AE7789">
        <v>3</v>
      </c>
      <c r="AF7789" t="s">
        <v>48</v>
      </c>
      <c r="AG7789">
        <v>2016</v>
      </c>
      <c r="AH7789">
        <f>COUNTBLANK(datos[[#This Row],[Row ID]:[Year sales]])</f>
        <v>0</v>
      </c>
    </row>
    <row r="7790" spans="1:34" x14ac:dyDescent="0.3">
      <c r="A7790">
        <v>7789</v>
      </c>
      <c r="B7790" t="s">
        <v>9696</v>
      </c>
      <c r="C7790" s="4">
        <v>42507</v>
      </c>
      <c r="D7790" s="4">
        <v>42510</v>
      </c>
      <c r="E7790" t="s">
        <v>208</v>
      </c>
      <c r="F7790" t="s">
        <v>4904</v>
      </c>
      <c r="G7790" t="s">
        <v>4905</v>
      </c>
      <c r="H7790" t="s">
        <v>37</v>
      </c>
      <c r="I7790" t="s">
        <v>38</v>
      </c>
      <c r="J7790" t="s">
        <v>323</v>
      </c>
      <c r="K7790" t="s">
        <v>231</v>
      </c>
      <c r="L7790">
        <v>60653</v>
      </c>
      <c r="M7790" t="s">
        <v>125</v>
      </c>
      <c r="N7790" t="s">
        <v>4656</v>
      </c>
      <c r="O7790" t="s">
        <v>43</v>
      </c>
      <c r="P7790" t="s">
        <v>83</v>
      </c>
      <c r="Q7790" t="s">
        <v>4657</v>
      </c>
      <c r="R7790" s="1">
        <v>22.608000000000001</v>
      </c>
      <c r="S7790">
        <v>3</v>
      </c>
      <c r="T7790">
        <f t="shared" si="121"/>
        <v>51</v>
      </c>
      <c r="U7790" t="s">
        <v>52</v>
      </c>
      <c r="V7790">
        <v>0.6</v>
      </c>
      <c r="W7790">
        <v>13.5648</v>
      </c>
      <c r="X7790" s="1">
        <v>-13.5648</v>
      </c>
      <c r="Y7790" s="1">
        <v>36.172800000000002</v>
      </c>
      <c r="Z7790" t="s">
        <v>65</v>
      </c>
      <c r="AA7790" s="2">
        <v>-10.1736</v>
      </c>
      <c r="AB7790" s="3">
        <v>-0.45</v>
      </c>
      <c r="AC7790" s="1">
        <v>-19.216799999999999</v>
      </c>
      <c r="AD7790">
        <v>3</v>
      </c>
      <c r="AE7790">
        <v>3</v>
      </c>
      <c r="AF7790" t="s">
        <v>48</v>
      </c>
      <c r="AG7790">
        <v>2016</v>
      </c>
      <c r="AH7790">
        <f>COUNTBLANK(datos[[#This Row],[Row ID]:[Year sales]])</f>
        <v>0</v>
      </c>
    </row>
    <row r="7791" spans="1:34" x14ac:dyDescent="0.3">
      <c r="A7791">
        <v>7790</v>
      </c>
      <c r="B7791" t="s">
        <v>9696</v>
      </c>
      <c r="C7791" s="4">
        <v>42507</v>
      </c>
      <c r="D7791" s="4">
        <v>42510</v>
      </c>
      <c r="E7791" t="s">
        <v>208</v>
      </c>
      <c r="F7791" t="s">
        <v>4904</v>
      </c>
      <c r="G7791" t="s">
        <v>4905</v>
      </c>
      <c r="H7791" t="s">
        <v>37</v>
      </c>
      <c r="I7791" t="s">
        <v>38</v>
      </c>
      <c r="J7791" t="s">
        <v>323</v>
      </c>
      <c r="K7791" t="s">
        <v>231</v>
      </c>
      <c r="L7791">
        <v>60653</v>
      </c>
      <c r="M7791" t="s">
        <v>125</v>
      </c>
      <c r="N7791" t="s">
        <v>6102</v>
      </c>
      <c r="O7791" t="s">
        <v>62</v>
      </c>
      <c r="P7791" t="s">
        <v>110</v>
      </c>
      <c r="Q7791" t="s">
        <v>6103</v>
      </c>
      <c r="R7791" s="1">
        <v>30.527999999999999</v>
      </c>
      <c r="S7791">
        <v>8</v>
      </c>
      <c r="T7791">
        <f t="shared" si="121"/>
        <v>26</v>
      </c>
      <c r="U7791" t="s">
        <v>75</v>
      </c>
      <c r="V7791">
        <v>0.2</v>
      </c>
      <c r="W7791">
        <v>6.1055999999999999</v>
      </c>
      <c r="X7791" s="1">
        <v>-6.1055999999999999</v>
      </c>
      <c r="Y7791" s="1">
        <v>36.633600000000001</v>
      </c>
      <c r="Z7791" t="s">
        <v>65</v>
      </c>
      <c r="AA7791" s="2">
        <v>9.5399999999999991</v>
      </c>
      <c r="AB7791" s="3">
        <v>0.3125</v>
      </c>
      <c r="AC7791" s="1">
        <v>-14.882400000000001</v>
      </c>
      <c r="AD7791">
        <v>3</v>
      </c>
      <c r="AE7791">
        <v>3</v>
      </c>
      <c r="AF7791" t="s">
        <v>48</v>
      </c>
      <c r="AG7791">
        <v>2016</v>
      </c>
      <c r="AH7791">
        <f>COUNTBLANK(datos[[#This Row],[Row ID]:[Year sales]])</f>
        <v>0</v>
      </c>
    </row>
    <row r="7792" spans="1:34" x14ac:dyDescent="0.3">
      <c r="A7792">
        <v>7791</v>
      </c>
      <c r="B7792" t="s">
        <v>9697</v>
      </c>
      <c r="C7792" s="4">
        <v>42997</v>
      </c>
      <c r="D7792" s="4">
        <v>42997</v>
      </c>
      <c r="E7792" t="s">
        <v>1312</v>
      </c>
      <c r="F7792" t="s">
        <v>3696</v>
      </c>
      <c r="G7792" t="s">
        <v>3697</v>
      </c>
      <c r="H7792" t="s">
        <v>122</v>
      </c>
      <c r="I7792" t="s">
        <v>38</v>
      </c>
      <c r="J7792" t="s">
        <v>166</v>
      </c>
      <c r="K7792" t="s">
        <v>167</v>
      </c>
      <c r="L7792">
        <v>19120</v>
      </c>
      <c r="M7792" t="s">
        <v>168</v>
      </c>
      <c r="N7792" t="s">
        <v>2504</v>
      </c>
      <c r="O7792" t="s">
        <v>62</v>
      </c>
      <c r="P7792" t="s">
        <v>94</v>
      </c>
      <c r="Q7792" t="s">
        <v>2505</v>
      </c>
      <c r="R7792" s="1">
        <v>4.8419999999999996</v>
      </c>
      <c r="S7792">
        <v>3</v>
      </c>
      <c r="T7792">
        <f t="shared" si="121"/>
        <v>23</v>
      </c>
      <c r="U7792" t="s">
        <v>52</v>
      </c>
      <c r="V7792">
        <v>0.7</v>
      </c>
      <c r="W7792">
        <v>3.3893999999999997</v>
      </c>
      <c r="X7792" s="1">
        <v>-3.3894000000000002</v>
      </c>
      <c r="Y7792" s="1">
        <v>8.2313999999999989</v>
      </c>
      <c r="Z7792" t="s">
        <v>65</v>
      </c>
      <c r="AA7792" s="2">
        <v>-3.3894000000000002</v>
      </c>
      <c r="AB7792" s="3">
        <v>-0.70000000000000007</v>
      </c>
      <c r="AC7792" s="1">
        <v>-4.8419999999999996</v>
      </c>
      <c r="AD7792">
        <v>0</v>
      </c>
      <c r="AE7792">
        <v>0</v>
      </c>
      <c r="AF7792" t="s">
        <v>48</v>
      </c>
      <c r="AG7792">
        <v>2017</v>
      </c>
      <c r="AH7792">
        <f>COUNTBLANK(datos[[#This Row],[Row ID]:[Year sales]])</f>
        <v>0</v>
      </c>
    </row>
    <row r="7793" spans="1:34" x14ac:dyDescent="0.3">
      <c r="A7793">
        <v>7792</v>
      </c>
      <c r="B7793" t="s">
        <v>9698</v>
      </c>
      <c r="C7793" s="4">
        <v>42723</v>
      </c>
      <c r="D7793" s="4">
        <v>42728</v>
      </c>
      <c r="E7793" t="s">
        <v>67</v>
      </c>
      <c r="F7793" t="s">
        <v>8582</v>
      </c>
      <c r="G7793" t="s">
        <v>8583</v>
      </c>
      <c r="H7793" t="s">
        <v>57</v>
      </c>
      <c r="I7793" t="s">
        <v>38</v>
      </c>
      <c r="J7793" t="s">
        <v>323</v>
      </c>
      <c r="K7793" t="s">
        <v>231</v>
      </c>
      <c r="L7793">
        <v>60623</v>
      </c>
      <c r="M7793" t="s">
        <v>125</v>
      </c>
      <c r="N7793" t="s">
        <v>2962</v>
      </c>
      <c r="O7793" t="s">
        <v>62</v>
      </c>
      <c r="P7793" t="s">
        <v>94</v>
      </c>
      <c r="Q7793" t="s">
        <v>2963</v>
      </c>
      <c r="R7793" s="1">
        <v>1.8</v>
      </c>
      <c r="S7793">
        <v>5</v>
      </c>
      <c r="T7793">
        <f t="shared" si="121"/>
        <v>49</v>
      </c>
      <c r="U7793" t="s">
        <v>75</v>
      </c>
      <c r="V7793">
        <v>0.8</v>
      </c>
      <c r="W7793">
        <v>1.4400000000000002</v>
      </c>
      <c r="X7793" s="1">
        <v>-1.44</v>
      </c>
      <c r="Y7793" s="1">
        <v>3.24</v>
      </c>
      <c r="Z7793" t="s">
        <v>65</v>
      </c>
      <c r="AA7793" s="2">
        <v>-2.88</v>
      </c>
      <c r="AB7793" s="3">
        <v>-1.5999999999999999</v>
      </c>
      <c r="AC7793" s="1">
        <v>-3.24</v>
      </c>
      <c r="AD7793">
        <v>5</v>
      </c>
      <c r="AE7793">
        <v>5</v>
      </c>
      <c r="AF7793" t="s">
        <v>48</v>
      </c>
      <c r="AG7793">
        <v>2016</v>
      </c>
      <c r="AH7793">
        <f>COUNTBLANK(datos[[#This Row],[Row ID]:[Year sales]])</f>
        <v>0</v>
      </c>
    </row>
    <row r="7794" spans="1:34" x14ac:dyDescent="0.3">
      <c r="A7794">
        <v>7793</v>
      </c>
      <c r="B7794" t="s">
        <v>9699</v>
      </c>
      <c r="C7794" s="4">
        <v>43020</v>
      </c>
      <c r="D7794" s="4">
        <v>43023</v>
      </c>
      <c r="E7794" t="s">
        <v>208</v>
      </c>
      <c r="F7794" t="s">
        <v>1179</v>
      </c>
      <c r="G7794" t="s">
        <v>1180</v>
      </c>
      <c r="H7794" t="s">
        <v>57</v>
      </c>
      <c r="I7794" t="s">
        <v>38</v>
      </c>
      <c r="J7794" t="s">
        <v>837</v>
      </c>
      <c r="K7794" t="s">
        <v>124</v>
      </c>
      <c r="L7794">
        <v>75217</v>
      </c>
      <c r="M7794" t="s">
        <v>125</v>
      </c>
      <c r="N7794" t="s">
        <v>2384</v>
      </c>
      <c r="O7794" t="s">
        <v>90</v>
      </c>
      <c r="P7794" t="s">
        <v>181</v>
      </c>
      <c r="Q7794" t="s">
        <v>2385</v>
      </c>
      <c r="R7794" s="1">
        <v>39.984000000000002</v>
      </c>
      <c r="S7794">
        <v>2</v>
      </c>
      <c r="T7794">
        <f t="shared" si="121"/>
        <v>15</v>
      </c>
      <c r="U7794" t="s">
        <v>46</v>
      </c>
      <c r="V7794">
        <v>0.2</v>
      </c>
      <c r="W7794">
        <v>7.9968000000000004</v>
      </c>
      <c r="X7794" s="1">
        <v>-7.9968000000000004</v>
      </c>
      <c r="Y7794" s="1">
        <v>47.980800000000002</v>
      </c>
      <c r="Z7794" t="s">
        <v>65</v>
      </c>
      <c r="AA7794" s="2">
        <v>-1.4994000000000001</v>
      </c>
      <c r="AB7794" s="3">
        <v>-3.7499999999999999E-2</v>
      </c>
      <c r="AC7794" s="1">
        <v>-33.486600000000003</v>
      </c>
      <c r="AD7794">
        <v>3</v>
      </c>
      <c r="AE7794">
        <v>3</v>
      </c>
      <c r="AF7794" t="s">
        <v>48</v>
      </c>
      <c r="AG7794">
        <v>2017</v>
      </c>
      <c r="AH7794">
        <f>COUNTBLANK(datos[[#This Row],[Row ID]:[Year sales]])</f>
        <v>0</v>
      </c>
    </row>
    <row r="7795" spans="1:34" x14ac:dyDescent="0.3">
      <c r="A7795">
        <v>7794</v>
      </c>
      <c r="B7795" t="s">
        <v>9700</v>
      </c>
      <c r="C7795" s="4">
        <v>42350</v>
      </c>
      <c r="D7795" s="4">
        <v>42353</v>
      </c>
      <c r="E7795" t="s">
        <v>34</v>
      </c>
      <c r="F7795" t="s">
        <v>602</v>
      </c>
      <c r="G7795" t="s">
        <v>603</v>
      </c>
      <c r="H7795" t="s">
        <v>57</v>
      </c>
      <c r="I7795" t="s">
        <v>38</v>
      </c>
      <c r="J7795" t="s">
        <v>1414</v>
      </c>
      <c r="K7795" t="s">
        <v>1415</v>
      </c>
      <c r="L7795">
        <v>89115</v>
      </c>
      <c r="M7795" t="s">
        <v>60</v>
      </c>
      <c r="N7795" t="s">
        <v>1326</v>
      </c>
      <c r="O7795" t="s">
        <v>62</v>
      </c>
      <c r="P7795" t="s">
        <v>110</v>
      </c>
      <c r="Q7795" t="s">
        <v>1327</v>
      </c>
      <c r="R7795" s="1">
        <v>32.4</v>
      </c>
      <c r="S7795">
        <v>5</v>
      </c>
      <c r="T7795">
        <f t="shared" si="121"/>
        <v>24</v>
      </c>
      <c r="U7795" t="s">
        <v>75</v>
      </c>
      <c r="V7795">
        <v>0</v>
      </c>
      <c r="W7795">
        <v>0</v>
      </c>
      <c r="X7795" s="1">
        <v>0</v>
      </c>
      <c r="Y7795" s="1">
        <v>32.4</v>
      </c>
      <c r="Z7795" t="s">
        <v>65</v>
      </c>
      <c r="AA7795" s="2">
        <v>15.875999999999999</v>
      </c>
      <c r="AB7795" s="3">
        <v>0.49</v>
      </c>
      <c r="AC7795" s="1">
        <v>-16.524000000000001</v>
      </c>
      <c r="AD7795">
        <v>3</v>
      </c>
      <c r="AE7795">
        <v>3</v>
      </c>
      <c r="AF7795" t="s">
        <v>48</v>
      </c>
      <c r="AG7795">
        <v>2015</v>
      </c>
      <c r="AH7795">
        <f>COUNTBLANK(datos[[#This Row],[Row ID]:[Year sales]])</f>
        <v>0</v>
      </c>
    </row>
    <row r="7796" spans="1:34" x14ac:dyDescent="0.3">
      <c r="A7796">
        <v>7795</v>
      </c>
      <c r="B7796" t="s">
        <v>9700</v>
      </c>
      <c r="C7796" s="4">
        <v>42350</v>
      </c>
      <c r="D7796" s="4">
        <v>42353</v>
      </c>
      <c r="E7796" t="s">
        <v>34</v>
      </c>
      <c r="F7796" t="s">
        <v>602</v>
      </c>
      <c r="G7796" t="s">
        <v>603</v>
      </c>
      <c r="H7796" t="s">
        <v>57</v>
      </c>
      <c r="I7796" t="s">
        <v>38</v>
      </c>
      <c r="J7796" t="s">
        <v>1414</v>
      </c>
      <c r="K7796" t="s">
        <v>1415</v>
      </c>
      <c r="L7796">
        <v>89115</v>
      </c>
      <c r="M7796" t="s">
        <v>60</v>
      </c>
      <c r="N7796" t="s">
        <v>580</v>
      </c>
      <c r="O7796" t="s">
        <v>62</v>
      </c>
      <c r="P7796" t="s">
        <v>110</v>
      </c>
      <c r="Q7796" t="s">
        <v>581</v>
      </c>
      <c r="R7796" s="1">
        <v>97.88</v>
      </c>
      <c r="S7796">
        <v>2</v>
      </c>
      <c r="T7796">
        <f t="shared" si="121"/>
        <v>20</v>
      </c>
      <c r="U7796" t="s">
        <v>46</v>
      </c>
      <c r="V7796">
        <v>0</v>
      </c>
      <c r="W7796">
        <v>0</v>
      </c>
      <c r="X7796" s="1">
        <v>0</v>
      </c>
      <c r="Y7796" s="1">
        <v>97.88</v>
      </c>
      <c r="Z7796" t="s">
        <v>99</v>
      </c>
      <c r="AA7796" s="2">
        <v>48.94</v>
      </c>
      <c r="AB7796" s="3">
        <v>0.5</v>
      </c>
      <c r="AC7796" s="1">
        <v>-48.94</v>
      </c>
      <c r="AD7796">
        <v>3</v>
      </c>
      <c r="AE7796">
        <v>3</v>
      </c>
      <c r="AF7796" t="s">
        <v>48</v>
      </c>
      <c r="AG7796">
        <v>2015</v>
      </c>
      <c r="AH7796">
        <f>COUNTBLANK(datos[[#This Row],[Row ID]:[Year sales]])</f>
        <v>0</v>
      </c>
    </row>
    <row r="7797" spans="1:34" x14ac:dyDescent="0.3">
      <c r="A7797">
        <v>7796</v>
      </c>
      <c r="B7797" t="s">
        <v>9701</v>
      </c>
      <c r="C7797" s="4">
        <v>42197</v>
      </c>
      <c r="D7797" s="4">
        <v>42203</v>
      </c>
      <c r="E7797" t="s">
        <v>67</v>
      </c>
      <c r="F7797" t="s">
        <v>2104</v>
      </c>
      <c r="G7797" t="s">
        <v>2105</v>
      </c>
      <c r="H7797" t="s">
        <v>37</v>
      </c>
      <c r="I7797" t="s">
        <v>38</v>
      </c>
      <c r="J7797" t="s">
        <v>1638</v>
      </c>
      <c r="K7797" t="s">
        <v>124</v>
      </c>
      <c r="L7797">
        <v>79109</v>
      </c>
      <c r="M7797" t="s">
        <v>125</v>
      </c>
      <c r="N7797" t="s">
        <v>6329</v>
      </c>
      <c r="O7797" t="s">
        <v>90</v>
      </c>
      <c r="P7797" t="s">
        <v>91</v>
      </c>
      <c r="Q7797" t="s">
        <v>6330</v>
      </c>
      <c r="R7797" s="1">
        <v>307.16800000000001</v>
      </c>
      <c r="S7797">
        <v>4</v>
      </c>
      <c r="T7797">
        <f t="shared" si="121"/>
        <v>32</v>
      </c>
      <c r="U7797" t="s">
        <v>52</v>
      </c>
      <c r="V7797">
        <v>0.2</v>
      </c>
      <c r="W7797">
        <v>61.433600000000006</v>
      </c>
      <c r="X7797" s="1">
        <v>-61.433599999999998</v>
      </c>
      <c r="Y7797" s="1">
        <v>368.60160000000002</v>
      </c>
      <c r="Z7797" t="s">
        <v>47</v>
      </c>
      <c r="AA7797" s="2">
        <v>30.716799999999999</v>
      </c>
      <c r="AB7797" s="3">
        <v>9.9999999999999992E-2</v>
      </c>
      <c r="AC7797" s="1">
        <v>-215.01759999999999</v>
      </c>
      <c r="AD7797">
        <v>6</v>
      </c>
      <c r="AE7797">
        <v>6</v>
      </c>
      <c r="AF7797" t="s">
        <v>48</v>
      </c>
      <c r="AG7797">
        <v>2015</v>
      </c>
      <c r="AH7797">
        <f>COUNTBLANK(datos[[#This Row],[Row ID]:[Year sales]])</f>
        <v>0</v>
      </c>
    </row>
    <row r="7798" spans="1:34" x14ac:dyDescent="0.3">
      <c r="A7798">
        <v>7797</v>
      </c>
      <c r="B7798" t="s">
        <v>9702</v>
      </c>
      <c r="C7798" s="4">
        <v>42279</v>
      </c>
      <c r="D7798" s="4">
        <v>42283</v>
      </c>
      <c r="E7798" t="s">
        <v>67</v>
      </c>
      <c r="F7798" t="s">
        <v>1501</v>
      </c>
      <c r="G7798" t="s">
        <v>1502</v>
      </c>
      <c r="H7798" t="s">
        <v>57</v>
      </c>
      <c r="I7798" t="s">
        <v>38</v>
      </c>
      <c r="J7798" t="s">
        <v>3715</v>
      </c>
      <c r="K7798" t="s">
        <v>769</v>
      </c>
      <c r="L7798">
        <v>6457</v>
      </c>
      <c r="M7798" t="s">
        <v>168</v>
      </c>
      <c r="N7798" t="s">
        <v>314</v>
      </c>
      <c r="O7798" t="s">
        <v>62</v>
      </c>
      <c r="P7798" t="s">
        <v>94</v>
      </c>
      <c r="Q7798" t="s">
        <v>315</v>
      </c>
      <c r="R7798" s="1">
        <v>26.9</v>
      </c>
      <c r="S7798">
        <v>5</v>
      </c>
      <c r="T7798">
        <f t="shared" si="121"/>
        <v>37</v>
      </c>
      <c r="U7798" t="s">
        <v>75</v>
      </c>
      <c r="V7798">
        <v>0</v>
      </c>
      <c r="W7798">
        <v>0</v>
      </c>
      <c r="X7798" s="1">
        <v>0</v>
      </c>
      <c r="Y7798" s="1">
        <v>26.9</v>
      </c>
      <c r="Z7798" t="s">
        <v>65</v>
      </c>
      <c r="AA7798" s="2">
        <v>13.180999999999999</v>
      </c>
      <c r="AB7798" s="3">
        <v>0.49</v>
      </c>
      <c r="AC7798" s="1">
        <v>-13.718999999999999</v>
      </c>
      <c r="AD7798">
        <v>4</v>
      </c>
      <c r="AE7798">
        <v>4</v>
      </c>
      <c r="AF7798" t="s">
        <v>48</v>
      </c>
      <c r="AG7798">
        <v>2015</v>
      </c>
      <c r="AH7798">
        <f>COUNTBLANK(datos[[#This Row],[Row ID]:[Year sales]])</f>
        <v>0</v>
      </c>
    </row>
    <row r="7799" spans="1:34" x14ac:dyDescent="0.3">
      <c r="A7799">
        <v>7798</v>
      </c>
      <c r="B7799" t="s">
        <v>9703</v>
      </c>
      <c r="C7799" s="4">
        <v>42818</v>
      </c>
      <c r="D7799" s="4">
        <v>42821</v>
      </c>
      <c r="E7799" t="s">
        <v>208</v>
      </c>
      <c r="F7799" t="s">
        <v>3417</v>
      </c>
      <c r="G7799" t="s">
        <v>3418</v>
      </c>
      <c r="H7799" t="s">
        <v>57</v>
      </c>
      <c r="I7799" t="s">
        <v>38</v>
      </c>
      <c r="J7799" t="s">
        <v>286</v>
      </c>
      <c r="K7799" t="s">
        <v>287</v>
      </c>
      <c r="L7799">
        <v>10035</v>
      </c>
      <c r="M7799" t="s">
        <v>168</v>
      </c>
      <c r="N7799" t="s">
        <v>5608</v>
      </c>
      <c r="O7799" t="s">
        <v>62</v>
      </c>
      <c r="P7799" t="s">
        <v>193</v>
      </c>
      <c r="Q7799" t="s">
        <v>5609</v>
      </c>
      <c r="R7799" s="1">
        <v>47.01</v>
      </c>
      <c r="S7799">
        <v>3</v>
      </c>
      <c r="T7799">
        <f t="shared" si="121"/>
        <v>32</v>
      </c>
      <c r="U7799" t="s">
        <v>52</v>
      </c>
      <c r="V7799">
        <v>0</v>
      </c>
      <c r="W7799">
        <v>0</v>
      </c>
      <c r="X7799" s="1">
        <v>0</v>
      </c>
      <c r="Y7799" s="1">
        <v>47.01</v>
      </c>
      <c r="Z7799" t="s">
        <v>65</v>
      </c>
      <c r="AA7799" s="2">
        <v>22.0947</v>
      </c>
      <c r="AB7799" s="3">
        <v>0.47000000000000003</v>
      </c>
      <c r="AC7799" s="1">
        <v>-24.915299999999998</v>
      </c>
      <c r="AD7799">
        <v>3</v>
      </c>
      <c r="AE7799">
        <v>3</v>
      </c>
      <c r="AF7799" t="s">
        <v>48</v>
      </c>
      <c r="AG7799">
        <v>2017</v>
      </c>
      <c r="AH7799">
        <f>COUNTBLANK(datos[[#This Row],[Row ID]:[Year sales]])</f>
        <v>0</v>
      </c>
    </row>
    <row r="7800" spans="1:34" x14ac:dyDescent="0.3">
      <c r="A7800">
        <v>7799</v>
      </c>
      <c r="B7800" t="s">
        <v>9703</v>
      </c>
      <c r="C7800" s="4">
        <v>42818</v>
      </c>
      <c r="D7800" s="4">
        <v>42821</v>
      </c>
      <c r="E7800" t="s">
        <v>208</v>
      </c>
      <c r="F7800" t="s">
        <v>3417</v>
      </c>
      <c r="G7800" t="s">
        <v>3418</v>
      </c>
      <c r="H7800" t="s">
        <v>57</v>
      </c>
      <c r="I7800" t="s">
        <v>38</v>
      </c>
      <c r="J7800" t="s">
        <v>286</v>
      </c>
      <c r="K7800" t="s">
        <v>287</v>
      </c>
      <c r="L7800">
        <v>10035</v>
      </c>
      <c r="M7800" t="s">
        <v>168</v>
      </c>
      <c r="N7800" t="s">
        <v>4617</v>
      </c>
      <c r="O7800" t="s">
        <v>90</v>
      </c>
      <c r="P7800" t="s">
        <v>91</v>
      </c>
      <c r="Q7800" t="s">
        <v>4618</v>
      </c>
      <c r="R7800" s="1">
        <v>469.99</v>
      </c>
      <c r="S7800">
        <v>1</v>
      </c>
      <c r="T7800">
        <f t="shared" si="121"/>
        <v>15</v>
      </c>
      <c r="U7800" t="s">
        <v>46</v>
      </c>
      <c r="V7800">
        <v>0</v>
      </c>
      <c r="W7800">
        <v>0</v>
      </c>
      <c r="X7800" s="1">
        <v>0</v>
      </c>
      <c r="Y7800" s="1">
        <v>469.99</v>
      </c>
      <c r="Z7800" t="s">
        <v>47</v>
      </c>
      <c r="AA7800" s="2">
        <v>136.2971</v>
      </c>
      <c r="AB7800" s="3">
        <v>0.28999999999999998</v>
      </c>
      <c r="AC7800" s="1">
        <v>-333.69290000000001</v>
      </c>
      <c r="AD7800">
        <v>3</v>
      </c>
      <c r="AE7800">
        <v>3</v>
      </c>
      <c r="AF7800" t="s">
        <v>48</v>
      </c>
      <c r="AG7800">
        <v>2017</v>
      </c>
      <c r="AH7800">
        <f>COUNTBLANK(datos[[#This Row],[Row ID]:[Year sales]])</f>
        <v>0</v>
      </c>
    </row>
    <row r="7801" spans="1:34" x14ac:dyDescent="0.3">
      <c r="A7801">
        <v>7800</v>
      </c>
      <c r="B7801" t="s">
        <v>9703</v>
      </c>
      <c r="C7801" s="4">
        <v>42818</v>
      </c>
      <c r="D7801" s="4">
        <v>42821</v>
      </c>
      <c r="E7801" t="s">
        <v>208</v>
      </c>
      <c r="F7801" t="s">
        <v>3417</v>
      </c>
      <c r="G7801" t="s">
        <v>3418</v>
      </c>
      <c r="H7801" t="s">
        <v>57</v>
      </c>
      <c r="I7801" t="s">
        <v>38</v>
      </c>
      <c r="J7801" t="s">
        <v>286</v>
      </c>
      <c r="K7801" t="s">
        <v>287</v>
      </c>
      <c r="L7801">
        <v>10035</v>
      </c>
      <c r="M7801" t="s">
        <v>168</v>
      </c>
      <c r="N7801" t="s">
        <v>1561</v>
      </c>
      <c r="O7801" t="s">
        <v>43</v>
      </c>
      <c r="P7801" t="s">
        <v>50</v>
      </c>
      <c r="Q7801" t="s">
        <v>1562</v>
      </c>
      <c r="R7801" s="1">
        <v>207.846</v>
      </c>
      <c r="S7801">
        <v>3</v>
      </c>
      <c r="T7801">
        <f t="shared" si="121"/>
        <v>29</v>
      </c>
      <c r="U7801" t="s">
        <v>52</v>
      </c>
      <c r="V7801">
        <v>0.1</v>
      </c>
      <c r="W7801">
        <v>20.784600000000001</v>
      </c>
      <c r="X7801" s="1">
        <v>-20.784600000000001</v>
      </c>
      <c r="Y7801" s="1">
        <v>228.63060000000002</v>
      </c>
      <c r="Z7801" t="s">
        <v>47</v>
      </c>
      <c r="AA7801" s="2">
        <v>2.3094000000000001</v>
      </c>
      <c r="AB7801" s="3">
        <v>1.1111111111111112E-2</v>
      </c>
      <c r="AC7801" s="1">
        <v>-184.75200000000001</v>
      </c>
      <c r="AD7801">
        <v>3</v>
      </c>
      <c r="AE7801">
        <v>3</v>
      </c>
      <c r="AF7801" t="s">
        <v>48</v>
      </c>
      <c r="AG7801">
        <v>2017</v>
      </c>
      <c r="AH7801">
        <f>COUNTBLANK(datos[[#This Row],[Row ID]:[Year sales]])</f>
        <v>0</v>
      </c>
    </row>
    <row r="7802" spans="1:34" x14ac:dyDescent="0.3">
      <c r="A7802">
        <v>7801</v>
      </c>
      <c r="B7802" t="s">
        <v>9704</v>
      </c>
      <c r="C7802" s="4">
        <v>42887</v>
      </c>
      <c r="D7802" s="4">
        <v>42892</v>
      </c>
      <c r="E7802" t="s">
        <v>67</v>
      </c>
      <c r="F7802" t="s">
        <v>8492</v>
      </c>
      <c r="G7802" t="s">
        <v>8493</v>
      </c>
      <c r="H7802" t="s">
        <v>37</v>
      </c>
      <c r="I7802" t="s">
        <v>38</v>
      </c>
      <c r="J7802" t="s">
        <v>166</v>
      </c>
      <c r="K7802" t="s">
        <v>167</v>
      </c>
      <c r="L7802">
        <v>19120</v>
      </c>
      <c r="M7802" t="s">
        <v>168</v>
      </c>
      <c r="N7802" t="s">
        <v>1118</v>
      </c>
      <c r="O7802" t="s">
        <v>62</v>
      </c>
      <c r="P7802" t="s">
        <v>77</v>
      </c>
      <c r="Q7802" t="s">
        <v>1119</v>
      </c>
      <c r="R7802" s="1">
        <v>324.74400000000003</v>
      </c>
      <c r="S7802">
        <v>3</v>
      </c>
      <c r="T7802">
        <f t="shared" si="121"/>
        <v>33</v>
      </c>
      <c r="U7802" t="s">
        <v>52</v>
      </c>
      <c r="V7802">
        <v>0.2</v>
      </c>
      <c r="W7802">
        <v>64.948800000000006</v>
      </c>
      <c r="X7802" s="1">
        <v>-64.948800000000006</v>
      </c>
      <c r="Y7802" s="1">
        <v>389.69280000000003</v>
      </c>
      <c r="Z7802" t="s">
        <v>47</v>
      </c>
      <c r="AA7802" s="2">
        <v>-77.1267</v>
      </c>
      <c r="AB7802" s="3">
        <v>-0.23749999999999999</v>
      </c>
      <c r="AC7802" s="1">
        <v>-336.92189999999999</v>
      </c>
      <c r="AD7802">
        <v>5</v>
      </c>
      <c r="AE7802">
        <v>5</v>
      </c>
      <c r="AF7802" t="s">
        <v>48</v>
      </c>
      <c r="AG7802">
        <v>2017</v>
      </c>
      <c r="AH7802">
        <f>COUNTBLANK(datos[[#This Row],[Row ID]:[Year sales]])</f>
        <v>0</v>
      </c>
    </row>
    <row r="7803" spans="1:34" x14ac:dyDescent="0.3">
      <c r="A7803">
        <v>7802</v>
      </c>
      <c r="B7803" t="s">
        <v>9705</v>
      </c>
      <c r="C7803" s="4">
        <v>41722</v>
      </c>
      <c r="D7803" s="4">
        <v>41727</v>
      </c>
      <c r="E7803" t="s">
        <v>34</v>
      </c>
      <c r="F7803" t="s">
        <v>3193</v>
      </c>
      <c r="G7803" t="s">
        <v>3194</v>
      </c>
      <c r="H7803" t="s">
        <v>37</v>
      </c>
      <c r="I7803" t="s">
        <v>38</v>
      </c>
      <c r="J7803" t="s">
        <v>3516</v>
      </c>
      <c r="K7803" t="s">
        <v>59</v>
      </c>
      <c r="L7803">
        <v>93727</v>
      </c>
      <c r="M7803" t="s">
        <v>60</v>
      </c>
      <c r="N7803" t="s">
        <v>7820</v>
      </c>
      <c r="O7803" t="s">
        <v>43</v>
      </c>
      <c r="P7803" t="s">
        <v>83</v>
      </c>
      <c r="Q7803" t="s">
        <v>7821</v>
      </c>
      <c r="R7803" s="1">
        <v>40.479999999999997</v>
      </c>
      <c r="S7803">
        <v>2</v>
      </c>
      <c r="T7803">
        <f t="shared" si="121"/>
        <v>15</v>
      </c>
      <c r="U7803" t="s">
        <v>46</v>
      </c>
      <c r="V7803">
        <v>0</v>
      </c>
      <c r="W7803">
        <v>0</v>
      </c>
      <c r="X7803" s="1">
        <v>0</v>
      </c>
      <c r="Y7803" s="1">
        <v>40.479999999999997</v>
      </c>
      <c r="Z7803" t="s">
        <v>65</v>
      </c>
      <c r="AA7803" s="2">
        <v>14.572800000000001</v>
      </c>
      <c r="AB7803" s="3">
        <v>0.36000000000000004</v>
      </c>
      <c r="AC7803" s="1">
        <v>-25.9072</v>
      </c>
      <c r="AD7803">
        <v>5</v>
      </c>
      <c r="AE7803">
        <v>5</v>
      </c>
      <c r="AF7803" t="s">
        <v>48</v>
      </c>
      <c r="AG7803">
        <v>2014</v>
      </c>
      <c r="AH7803">
        <f>COUNTBLANK(datos[[#This Row],[Row ID]:[Year sales]])</f>
        <v>0</v>
      </c>
    </row>
    <row r="7804" spans="1:34" x14ac:dyDescent="0.3">
      <c r="A7804">
        <v>7803</v>
      </c>
      <c r="B7804" t="s">
        <v>9706</v>
      </c>
      <c r="C7804" s="4">
        <v>42269</v>
      </c>
      <c r="D7804" s="4">
        <v>42273</v>
      </c>
      <c r="E7804" t="s">
        <v>67</v>
      </c>
      <c r="F7804" t="s">
        <v>2682</v>
      </c>
      <c r="G7804" t="s">
        <v>2683</v>
      </c>
      <c r="H7804" t="s">
        <v>122</v>
      </c>
      <c r="I7804" t="s">
        <v>38</v>
      </c>
      <c r="J7804" t="s">
        <v>633</v>
      </c>
      <c r="K7804" t="s">
        <v>355</v>
      </c>
      <c r="L7804">
        <v>37064</v>
      </c>
      <c r="M7804" t="s">
        <v>41</v>
      </c>
      <c r="N7804" t="s">
        <v>4719</v>
      </c>
      <c r="O7804" t="s">
        <v>62</v>
      </c>
      <c r="P7804" t="s">
        <v>63</v>
      </c>
      <c r="Q7804" t="s">
        <v>4720</v>
      </c>
      <c r="R7804" s="1">
        <v>12</v>
      </c>
      <c r="S7804">
        <v>4</v>
      </c>
      <c r="T7804">
        <f t="shared" si="121"/>
        <v>7</v>
      </c>
      <c r="U7804" t="s">
        <v>52</v>
      </c>
      <c r="V7804">
        <v>0.2</v>
      </c>
      <c r="W7804">
        <v>2.4000000000000004</v>
      </c>
      <c r="X7804" s="1">
        <v>-2.4</v>
      </c>
      <c r="Y7804" s="1">
        <v>14.4</v>
      </c>
      <c r="Z7804" t="s">
        <v>65</v>
      </c>
      <c r="AA7804" s="2">
        <v>4.2</v>
      </c>
      <c r="AB7804" s="3">
        <v>0.35000000000000003</v>
      </c>
      <c r="AC7804" s="1">
        <v>-5.4</v>
      </c>
      <c r="AD7804">
        <v>4</v>
      </c>
      <c r="AE7804">
        <v>4</v>
      </c>
      <c r="AF7804" t="s">
        <v>48</v>
      </c>
      <c r="AG7804">
        <v>2015</v>
      </c>
      <c r="AH7804">
        <f>COUNTBLANK(datos[[#This Row],[Row ID]:[Year sales]])</f>
        <v>0</v>
      </c>
    </row>
    <row r="7805" spans="1:34" x14ac:dyDescent="0.3">
      <c r="A7805">
        <v>7804</v>
      </c>
      <c r="B7805" t="s">
        <v>9706</v>
      </c>
      <c r="C7805" s="4">
        <v>42269</v>
      </c>
      <c r="D7805" s="4">
        <v>42273</v>
      </c>
      <c r="E7805" t="s">
        <v>67</v>
      </c>
      <c r="F7805" t="s">
        <v>2682</v>
      </c>
      <c r="G7805" t="s">
        <v>2683</v>
      </c>
      <c r="H7805" t="s">
        <v>122</v>
      </c>
      <c r="I7805" t="s">
        <v>38</v>
      </c>
      <c r="J7805" t="s">
        <v>633</v>
      </c>
      <c r="K7805" t="s">
        <v>355</v>
      </c>
      <c r="L7805">
        <v>37064</v>
      </c>
      <c r="M7805" t="s">
        <v>41</v>
      </c>
      <c r="N7805" t="s">
        <v>3538</v>
      </c>
      <c r="O7805" t="s">
        <v>62</v>
      </c>
      <c r="P7805" t="s">
        <v>77</v>
      </c>
      <c r="Q7805" t="s">
        <v>3539</v>
      </c>
      <c r="R7805" s="1">
        <v>720.06399999999996</v>
      </c>
      <c r="S7805">
        <v>4</v>
      </c>
      <c r="T7805">
        <f t="shared" si="121"/>
        <v>47</v>
      </c>
      <c r="U7805" t="s">
        <v>52</v>
      </c>
      <c r="V7805">
        <v>0.2</v>
      </c>
      <c r="W7805">
        <v>144.0128</v>
      </c>
      <c r="X7805" s="1">
        <v>-144.0128</v>
      </c>
      <c r="Y7805" s="1">
        <v>864.07679999999993</v>
      </c>
      <c r="Z7805" t="s">
        <v>53</v>
      </c>
      <c r="AA7805" s="2">
        <v>-63.005600000000001</v>
      </c>
      <c r="AB7805" s="3">
        <v>-8.7500000000000008E-2</v>
      </c>
      <c r="AC7805" s="1">
        <v>-639.05679999999995</v>
      </c>
      <c r="AD7805">
        <v>4</v>
      </c>
      <c r="AE7805">
        <v>4</v>
      </c>
      <c r="AF7805" t="s">
        <v>48</v>
      </c>
      <c r="AG7805">
        <v>2015</v>
      </c>
      <c r="AH7805">
        <f>COUNTBLANK(datos[[#This Row],[Row ID]:[Year sales]])</f>
        <v>0</v>
      </c>
    </row>
    <row r="7806" spans="1:34" x14ac:dyDescent="0.3">
      <c r="A7806">
        <v>7805</v>
      </c>
      <c r="B7806" t="s">
        <v>9706</v>
      </c>
      <c r="C7806" s="4">
        <v>42269</v>
      </c>
      <c r="D7806" s="4">
        <v>42273</v>
      </c>
      <c r="E7806" t="s">
        <v>67</v>
      </c>
      <c r="F7806" t="s">
        <v>2682</v>
      </c>
      <c r="G7806" t="s">
        <v>2683</v>
      </c>
      <c r="H7806" t="s">
        <v>122</v>
      </c>
      <c r="I7806" t="s">
        <v>38</v>
      </c>
      <c r="J7806" t="s">
        <v>633</v>
      </c>
      <c r="K7806" t="s">
        <v>355</v>
      </c>
      <c r="L7806">
        <v>37064</v>
      </c>
      <c r="M7806" t="s">
        <v>41</v>
      </c>
      <c r="N7806" t="s">
        <v>3812</v>
      </c>
      <c r="O7806" t="s">
        <v>62</v>
      </c>
      <c r="P7806" t="s">
        <v>77</v>
      </c>
      <c r="Q7806" t="s">
        <v>3813</v>
      </c>
      <c r="R7806" s="1">
        <v>25.423999999999999</v>
      </c>
      <c r="S7806">
        <v>1</v>
      </c>
      <c r="T7806">
        <f t="shared" si="121"/>
        <v>13</v>
      </c>
      <c r="U7806" t="s">
        <v>46</v>
      </c>
      <c r="V7806">
        <v>0.2</v>
      </c>
      <c r="W7806">
        <v>5.0848000000000004</v>
      </c>
      <c r="X7806" s="1">
        <v>-5.0848000000000004</v>
      </c>
      <c r="Y7806" s="1">
        <v>30.508800000000001</v>
      </c>
      <c r="Z7806" t="s">
        <v>65</v>
      </c>
      <c r="AA7806" s="2">
        <v>-4.7670000000000003</v>
      </c>
      <c r="AB7806" s="3">
        <v>-0.18750000000000003</v>
      </c>
      <c r="AC7806" s="1">
        <v>-25.106200000000001</v>
      </c>
      <c r="AD7806">
        <v>4</v>
      </c>
      <c r="AE7806">
        <v>4</v>
      </c>
      <c r="AF7806" t="s">
        <v>48</v>
      </c>
      <c r="AG7806">
        <v>2015</v>
      </c>
      <c r="AH7806">
        <f>COUNTBLANK(datos[[#This Row],[Row ID]:[Year sales]])</f>
        <v>0</v>
      </c>
    </row>
    <row r="7807" spans="1:34" x14ac:dyDescent="0.3">
      <c r="A7807">
        <v>7806</v>
      </c>
      <c r="B7807" t="s">
        <v>9706</v>
      </c>
      <c r="C7807" s="4">
        <v>42269</v>
      </c>
      <c r="D7807" s="4">
        <v>42273</v>
      </c>
      <c r="E7807" t="s">
        <v>67</v>
      </c>
      <c r="F7807" t="s">
        <v>2682</v>
      </c>
      <c r="G7807" t="s">
        <v>2683</v>
      </c>
      <c r="H7807" t="s">
        <v>122</v>
      </c>
      <c r="I7807" t="s">
        <v>38</v>
      </c>
      <c r="J7807" t="s">
        <v>633</v>
      </c>
      <c r="K7807" t="s">
        <v>355</v>
      </c>
      <c r="L7807">
        <v>37064</v>
      </c>
      <c r="M7807" t="s">
        <v>41</v>
      </c>
      <c r="N7807" t="s">
        <v>4151</v>
      </c>
      <c r="O7807" t="s">
        <v>62</v>
      </c>
      <c r="P7807" t="s">
        <v>86</v>
      </c>
      <c r="Q7807" t="s">
        <v>4152</v>
      </c>
      <c r="R7807" s="1">
        <v>2.8159999999999998</v>
      </c>
      <c r="S7807">
        <v>2</v>
      </c>
      <c r="T7807">
        <f t="shared" si="121"/>
        <v>25</v>
      </c>
      <c r="U7807" t="s">
        <v>46</v>
      </c>
      <c r="V7807">
        <v>0.2</v>
      </c>
      <c r="W7807">
        <v>0.56320000000000003</v>
      </c>
      <c r="X7807" s="1">
        <v>-0.56320000000000003</v>
      </c>
      <c r="Y7807" s="1">
        <v>3.3792</v>
      </c>
      <c r="Z7807" t="s">
        <v>65</v>
      </c>
      <c r="AA7807" s="2">
        <v>0.31680000000000003</v>
      </c>
      <c r="AB7807" s="3">
        <v>0.11250000000000002</v>
      </c>
      <c r="AC7807" s="1">
        <v>-1.9359999999999999</v>
      </c>
      <c r="AD7807">
        <v>4</v>
      </c>
      <c r="AE7807">
        <v>4</v>
      </c>
      <c r="AF7807" t="s">
        <v>48</v>
      </c>
      <c r="AG7807">
        <v>2015</v>
      </c>
      <c r="AH7807">
        <f>COUNTBLANK(datos[[#This Row],[Row ID]:[Year sales]])</f>
        <v>0</v>
      </c>
    </row>
    <row r="7808" spans="1:34" x14ac:dyDescent="0.3">
      <c r="A7808">
        <v>7807</v>
      </c>
      <c r="B7808" t="s">
        <v>9706</v>
      </c>
      <c r="C7808" s="4">
        <v>42269</v>
      </c>
      <c r="D7808" s="4">
        <v>42273</v>
      </c>
      <c r="E7808" t="s">
        <v>67</v>
      </c>
      <c r="F7808" t="s">
        <v>2682</v>
      </c>
      <c r="G7808" t="s">
        <v>2683</v>
      </c>
      <c r="H7808" t="s">
        <v>122</v>
      </c>
      <c r="I7808" t="s">
        <v>38</v>
      </c>
      <c r="J7808" t="s">
        <v>633</v>
      </c>
      <c r="K7808" t="s">
        <v>355</v>
      </c>
      <c r="L7808">
        <v>37064</v>
      </c>
      <c r="M7808" t="s">
        <v>41</v>
      </c>
      <c r="N7808" t="s">
        <v>3796</v>
      </c>
      <c r="O7808" t="s">
        <v>62</v>
      </c>
      <c r="P7808" t="s">
        <v>94</v>
      </c>
      <c r="Q7808" t="s">
        <v>3797</v>
      </c>
      <c r="R7808" s="1">
        <v>3.2040000000000002</v>
      </c>
      <c r="S7808">
        <v>2</v>
      </c>
      <c r="T7808">
        <f t="shared" si="121"/>
        <v>9</v>
      </c>
      <c r="U7808" t="s">
        <v>46</v>
      </c>
      <c r="V7808">
        <v>0.7</v>
      </c>
      <c r="W7808">
        <v>2.2427999999999999</v>
      </c>
      <c r="X7808" s="1">
        <v>-2.2427999999999999</v>
      </c>
      <c r="Y7808" s="1">
        <v>5.4467999999999996</v>
      </c>
      <c r="Z7808" t="s">
        <v>65</v>
      </c>
      <c r="AA7808" s="2">
        <v>-2.5632000000000001</v>
      </c>
      <c r="AB7808" s="3">
        <v>-0.8</v>
      </c>
      <c r="AC7808" s="1">
        <v>-3.5244</v>
      </c>
      <c r="AD7808">
        <v>4</v>
      </c>
      <c r="AE7808">
        <v>4</v>
      </c>
      <c r="AF7808" t="s">
        <v>48</v>
      </c>
      <c r="AG7808">
        <v>2015</v>
      </c>
      <c r="AH7808">
        <f>COUNTBLANK(datos[[#This Row],[Row ID]:[Year sales]])</f>
        <v>0</v>
      </c>
    </row>
    <row r="7809" spans="1:34" x14ac:dyDescent="0.3">
      <c r="A7809">
        <v>7808</v>
      </c>
      <c r="B7809" t="s">
        <v>9707</v>
      </c>
      <c r="C7809" s="4">
        <v>42377</v>
      </c>
      <c r="D7809" s="4">
        <v>42382</v>
      </c>
      <c r="E7809" t="s">
        <v>67</v>
      </c>
      <c r="F7809" t="s">
        <v>7578</v>
      </c>
      <c r="G7809" t="s">
        <v>7579</v>
      </c>
      <c r="H7809" t="s">
        <v>37</v>
      </c>
      <c r="I7809" t="s">
        <v>38</v>
      </c>
      <c r="J7809" t="s">
        <v>4616</v>
      </c>
      <c r="K7809" t="s">
        <v>108</v>
      </c>
      <c r="L7809">
        <v>27604</v>
      </c>
      <c r="M7809" t="s">
        <v>41</v>
      </c>
      <c r="N7809" t="s">
        <v>3549</v>
      </c>
      <c r="O7809" t="s">
        <v>62</v>
      </c>
      <c r="P7809" t="s">
        <v>94</v>
      </c>
      <c r="Q7809" t="s">
        <v>3550</v>
      </c>
      <c r="R7809" s="1">
        <v>30.827999999999999</v>
      </c>
      <c r="S7809">
        <v>7</v>
      </c>
      <c r="T7809">
        <f t="shared" si="121"/>
        <v>39</v>
      </c>
      <c r="U7809" t="s">
        <v>75</v>
      </c>
      <c r="V7809">
        <v>0.7</v>
      </c>
      <c r="W7809">
        <v>21.579599999999999</v>
      </c>
      <c r="X7809" s="1">
        <v>-21.579599999999999</v>
      </c>
      <c r="Y7809" s="1">
        <v>52.407600000000002</v>
      </c>
      <c r="Z7809" t="s">
        <v>99</v>
      </c>
      <c r="AA7809" s="2">
        <v>-24.662400000000002</v>
      </c>
      <c r="AB7809" s="3">
        <v>-0.8</v>
      </c>
      <c r="AC7809" s="1">
        <v>-33.910800000000002</v>
      </c>
      <c r="AD7809">
        <v>5</v>
      </c>
      <c r="AE7809">
        <v>5</v>
      </c>
      <c r="AF7809" t="s">
        <v>48</v>
      </c>
      <c r="AG7809">
        <v>2016</v>
      </c>
      <c r="AH7809">
        <f>COUNTBLANK(datos[[#This Row],[Row ID]:[Year sales]])</f>
        <v>0</v>
      </c>
    </row>
    <row r="7810" spans="1:34" x14ac:dyDescent="0.3">
      <c r="A7810">
        <v>7809</v>
      </c>
      <c r="B7810" t="s">
        <v>9707</v>
      </c>
      <c r="C7810" s="4">
        <v>42377</v>
      </c>
      <c r="D7810" s="4">
        <v>42382</v>
      </c>
      <c r="E7810" t="s">
        <v>67</v>
      </c>
      <c r="F7810" t="s">
        <v>7578</v>
      </c>
      <c r="G7810" t="s">
        <v>7579</v>
      </c>
      <c r="H7810" t="s">
        <v>37</v>
      </c>
      <c r="I7810" t="s">
        <v>38</v>
      </c>
      <c r="J7810" t="s">
        <v>4616</v>
      </c>
      <c r="K7810" t="s">
        <v>108</v>
      </c>
      <c r="L7810">
        <v>27604</v>
      </c>
      <c r="M7810" t="s">
        <v>41</v>
      </c>
      <c r="N7810" t="s">
        <v>4160</v>
      </c>
      <c r="O7810" t="s">
        <v>62</v>
      </c>
      <c r="P7810" t="s">
        <v>86</v>
      </c>
      <c r="Q7810" t="s">
        <v>4161</v>
      </c>
      <c r="R7810" s="1">
        <v>47.616</v>
      </c>
      <c r="S7810">
        <v>3</v>
      </c>
      <c r="T7810">
        <f t="shared" ref="T7810:T7873" si="122">SUMIF(Q:Q, Q7810, S:S)</f>
        <v>28</v>
      </c>
      <c r="U7810" t="s">
        <v>52</v>
      </c>
      <c r="V7810">
        <v>0.2</v>
      </c>
      <c r="W7810">
        <v>9.523200000000001</v>
      </c>
      <c r="X7810" s="1">
        <v>-9.5231999999999992</v>
      </c>
      <c r="Y7810" s="1">
        <v>57.139200000000002</v>
      </c>
      <c r="Z7810" t="s">
        <v>99</v>
      </c>
      <c r="AA7810" s="2">
        <v>5.952</v>
      </c>
      <c r="AB7810" s="3">
        <v>0.125</v>
      </c>
      <c r="AC7810" s="1">
        <v>-32.140799999999999</v>
      </c>
      <c r="AD7810">
        <v>5</v>
      </c>
      <c r="AE7810">
        <v>5</v>
      </c>
      <c r="AF7810" t="s">
        <v>48</v>
      </c>
      <c r="AG7810">
        <v>2016</v>
      </c>
      <c r="AH7810">
        <f>COUNTBLANK(datos[[#This Row],[Row ID]:[Year sales]])</f>
        <v>0</v>
      </c>
    </row>
    <row r="7811" spans="1:34" x14ac:dyDescent="0.3">
      <c r="A7811">
        <v>7810</v>
      </c>
      <c r="B7811" t="s">
        <v>9707</v>
      </c>
      <c r="C7811" s="4">
        <v>42377</v>
      </c>
      <c r="D7811" s="4">
        <v>42382</v>
      </c>
      <c r="E7811" t="s">
        <v>67</v>
      </c>
      <c r="F7811" t="s">
        <v>7578</v>
      </c>
      <c r="G7811" t="s">
        <v>7579</v>
      </c>
      <c r="H7811" t="s">
        <v>37</v>
      </c>
      <c r="I7811" t="s">
        <v>38</v>
      </c>
      <c r="J7811" t="s">
        <v>4616</v>
      </c>
      <c r="K7811" t="s">
        <v>108</v>
      </c>
      <c r="L7811">
        <v>27604</v>
      </c>
      <c r="M7811" t="s">
        <v>41</v>
      </c>
      <c r="N7811" t="s">
        <v>8921</v>
      </c>
      <c r="O7811" t="s">
        <v>90</v>
      </c>
      <c r="P7811" t="s">
        <v>91</v>
      </c>
      <c r="Q7811" t="s">
        <v>8922</v>
      </c>
      <c r="R7811" s="1">
        <v>108.78400000000001</v>
      </c>
      <c r="S7811">
        <v>2</v>
      </c>
      <c r="T7811">
        <f t="shared" si="122"/>
        <v>13</v>
      </c>
      <c r="U7811" t="s">
        <v>46</v>
      </c>
      <c r="V7811">
        <v>0.2</v>
      </c>
      <c r="W7811">
        <v>21.756800000000002</v>
      </c>
      <c r="X7811" s="1">
        <v>-21.756799999999998</v>
      </c>
      <c r="Y7811" s="1">
        <v>130.54080000000002</v>
      </c>
      <c r="Z7811" t="s">
        <v>99</v>
      </c>
      <c r="AA7811" s="2">
        <v>10.878399999999999</v>
      </c>
      <c r="AB7811" s="3">
        <v>9.9999999999999992E-2</v>
      </c>
      <c r="AC7811" s="1">
        <v>-76.148799999999994</v>
      </c>
      <c r="AD7811">
        <v>5</v>
      </c>
      <c r="AE7811">
        <v>5</v>
      </c>
      <c r="AF7811" t="s">
        <v>48</v>
      </c>
      <c r="AG7811">
        <v>2016</v>
      </c>
      <c r="AH7811">
        <f>COUNTBLANK(datos[[#This Row],[Row ID]:[Year sales]])</f>
        <v>0</v>
      </c>
    </row>
    <row r="7812" spans="1:34" x14ac:dyDescent="0.3">
      <c r="A7812">
        <v>7811</v>
      </c>
      <c r="B7812" t="s">
        <v>9708</v>
      </c>
      <c r="C7812" s="4">
        <v>42414</v>
      </c>
      <c r="D7812" s="4">
        <v>42415</v>
      </c>
      <c r="E7812" t="s">
        <v>208</v>
      </c>
      <c r="F7812" t="s">
        <v>528</v>
      </c>
      <c r="G7812" t="s">
        <v>529</v>
      </c>
      <c r="H7812" t="s">
        <v>37</v>
      </c>
      <c r="I7812" t="s">
        <v>38</v>
      </c>
      <c r="J7812" t="s">
        <v>3240</v>
      </c>
      <c r="K7812" t="s">
        <v>2761</v>
      </c>
      <c r="L7812">
        <v>20735</v>
      </c>
      <c r="M7812" t="s">
        <v>168</v>
      </c>
      <c r="N7812" t="s">
        <v>6102</v>
      </c>
      <c r="O7812" t="s">
        <v>62</v>
      </c>
      <c r="P7812" t="s">
        <v>110</v>
      </c>
      <c r="Q7812" t="s">
        <v>6103</v>
      </c>
      <c r="R7812" s="1">
        <v>4.7699999999999996</v>
      </c>
      <c r="S7812">
        <v>1</v>
      </c>
      <c r="T7812">
        <f t="shared" si="122"/>
        <v>26</v>
      </c>
      <c r="U7812" t="s">
        <v>46</v>
      </c>
      <c r="V7812">
        <v>0</v>
      </c>
      <c r="W7812">
        <v>0</v>
      </c>
      <c r="X7812" s="1">
        <v>0</v>
      </c>
      <c r="Y7812" s="1">
        <v>4.7699999999999996</v>
      </c>
      <c r="Z7812" t="s">
        <v>65</v>
      </c>
      <c r="AA7812" s="2">
        <v>2.1465000000000001</v>
      </c>
      <c r="AB7812" s="3">
        <v>0.45000000000000007</v>
      </c>
      <c r="AC7812" s="1">
        <v>-2.6234999999999999</v>
      </c>
      <c r="AD7812">
        <v>1</v>
      </c>
      <c r="AE7812">
        <v>1</v>
      </c>
      <c r="AF7812" t="s">
        <v>48</v>
      </c>
      <c r="AG7812">
        <v>2016</v>
      </c>
      <c r="AH7812">
        <f>COUNTBLANK(datos[[#This Row],[Row ID]:[Year sales]])</f>
        <v>0</v>
      </c>
    </row>
    <row r="7813" spans="1:34" x14ac:dyDescent="0.3">
      <c r="A7813">
        <v>7812</v>
      </c>
      <c r="B7813" t="s">
        <v>9708</v>
      </c>
      <c r="C7813" s="4">
        <v>42414</v>
      </c>
      <c r="D7813" s="4">
        <v>42415</v>
      </c>
      <c r="E7813" t="s">
        <v>208</v>
      </c>
      <c r="F7813" t="s">
        <v>528</v>
      </c>
      <c r="G7813" t="s">
        <v>529</v>
      </c>
      <c r="H7813" t="s">
        <v>37</v>
      </c>
      <c r="I7813" t="s">
        <v>38</v>
      </c>
      <c r="J7813" t="s">
        <v>3240</v>
      </c>
      <c r="K7813" t="s">
        <v>2761</v>
      </c>
      <c r="L7813">
        <v>20735</v>
      </c>
      <c r="M7813" t="s">
        <v>168</v>
      </c>
      <c r="N7813" t="s">
        <v>7039</v>
      </c>
      <c r="O7813" t="s">
        <v>62</v>
      </c>
      <c r="P7813" t="s">
        <v>86</v>
      </c>
      <c r="Q7813" t="s">
        <v>7040</v>
      </c>
      <c r="R7813" s="1">
        <v>7.98</v>
      </c>
      <c r="S7813">
        <v>3</v>
      </c>
      <c r="T7813">
        <f t="shared" si="122"/>
        <v>13</v>
      </c>
      <c r="U7813" t="s">
        <v>52</v>
      </c>
      <c r="V7813">
        <v>0</v>
      </c>
      <c r="W7813">
        <v>0</v>
      </c>
      <c r="X7813" s="1">
        <v>0</v>
      </c>
      <c r="Y7813" s="1">
        <v>7.98</v>
      </c>
      <c r="Z7813" t="s">
        <v>65</v>
      </c>
      <c r="AA7813" s="2">
        <v>2.0748000000000002</v>
      </c>
      <c r="AB7813" s="3">
        <v>0.26</v>
      </c>
      <c r="AC7813" s="1">
        <v>-5.9051999999999998</v>
      </c>
      <c r="AD7813">
        <v>1</v>
      </c>
      <c r="AE7813">
        <v>1</v>
      </c>
      <c r="AF7813" t="s">
        <v>48</v>
      </c>
      <c r="AG7813">
        <v>2016</v>
      </c>
      <c r="AH7813">
        <f>COUNTBLANK(datos[[#This Row],[Row ID]:[Year sales]])</f>
        <v>0</v>
      </c>
    </row>
    <row r="7814" spans="1:34" x14ac:dyDescent="0.3">
      <c r="A7814">
        <v>7813</v>
      </c>
      <c r="B7814" t="s">
        <v>9708</v>
      </c>
      <c r="C7814" s="4">
        <v>42414</v>
      </c>
      <c r="D7814" s="4">
        <v>42415</v>
      </c>
      <c r="E7814" t="s">
        <v>208</v>
      </c>
      <c r="F7814" t="s">
        <v>528</v>
      </c>
      <c r="G7814" t="s">
        <v>529</v>
      </c>
      <c r="H7814" t="s">
        <v>37</v>
      </c>
      <c r="I7814" t="s">
        <v>38</v>
      </c>
      <c r="J7814" t="s">
        <v>3240</v>
      </c>
      <c r="K7814" t="s">
        <v>2761</v>
      </c>
      <c r="L7814">
        <v>20735</v>
      </c>
      <c r="M7814" t="s">
        <v>168</v>
      </c>
      <c r="N7814" t="s">
        <v>2901</v>
      </c>
      <c r="O7814" t="s">
        <v>43</v>
      </c>
      <c r="P7814" t="s">
        <v>73</v>
      </c>
      <c r="Q7814" t="s">
        <v>2902</v>
      </c>
      <c r="R7814" s="1">
        <v>550.43100000000004</v>
      </c>
      <c r="S7814">
        <v>3</v>
      </c>
      <c r="T7814">
        <f t="shared" si="122"/>
        <v>15</v>
      </c>
      <c r="U7814" t="s">
        <v>52</v>
      </c>
      <c r="V7814">
        <v>0.3</v>
      </c>
      <c r="W7814">
        <v>165.1293</v>
      </c>
      <c r="X7814" s="1">
        <v>-165.1293</v>
      </c>
      <c r="Y7814" s="1">
        <v>715.5603000000001</v>
      </c>
      <c r="Z7814" t="s">
        <v>53</v>
      </c>
      <c r="AA7814" s="2">
        <v>-47.1798</v>
      </c>
      <c r="AB7814" s="3">
        <v>-8.5714285714285715E-2</v>
      </c>
      <c r="AC7814" s="1">
        <v>-432.48149999999998</v>
      </c>
      <c r="AD7814">
        <v>1</v>
      </c>
      <c r="AE7814">
        <v>1</v>
      </c>
      <c r="AF7814" t="s">
        <v>48</v>
      </c>
      <c r="AG7814">
        <v>2016</v>
      </c>
      <c r="AH7814">
        <f>COUNTBLANK(datos[[#This Row],[Row ID]:[Year sales]])</f>
        <v>0</v>
      </c>
    </row>
    <row r="7815" spans="1:34" x14ac:dyDescent="0.3">
      <c r="A7815">
        <v>7814</v>
      </c>
      <c r="B7815" t="s">
        <v>9708</v>
      </c>
      <c r="C7815" s="4">
        <v>42414</v>
      </c>
      <c r="D7815" s="4">
        <v>42415</v>
      </c>
      <c r="E7815" t="s">
        <v>208</v>
      </c>
      <c r="F7815" t="s">
        <v>528</v>
      </c>
      <c r="G7815" t="s">
        <v>529</v>
      </c>
      <c r="H7815" t="s">
        <v>37</v>
      </c>
      <c r="I7815" t="s">
        <v>38</v>
      </c>
      <c r="J7815" t="s">
        <v>3240</v>
      </c>
      <c r="K7815" t="s">
        <v>2761</v>
      </c>
      <c r="L7815">
        <v>20735</v>
      </c>
      <c r="M7815" t="s">
        <v>168</v>
      </c>
      <c r="N7815" t="s">
        <v>1042</v>
      </c>
      <c r="O7815" t="s">
        <v>43</v>
      </c>
      <c r="P7815" t="s">
        <v>83</v>
      </c>
      <c r="Q7815" t="s">
        <v>1043</v>
      </c>
      <c r="R7815" s="1">
        <v>10.56</v>
      </c>
      <c r="S7815">
        <v>6</v>
      </c>
      <c r="T7815">
        <f t="shared" si="122"/>
        <v>21</v>
      </c>
      <c r="U7815" t="s">
        <v>75</v>
      </c>
      <c r="V7815">
        <v>0</v>
      </c>
      <c r="W7815">
        <v>0</v>
      </c>
      <c r="X7815" s="1">
        <v>0</v>
      </c>
      <c r="Y7815" s="1">
        <v>10.56</v>
      </c>
      <c r="Z7815" t="s">
        <v>65</v>
      </c>
      <c r="AA7815" s="2">
        <v>4.6463999999999999</v>
      </c>
      <c r="AB7815" s="3">
        <v>0.43999999999999995</v>
      </c>
      <c r="AC7815" s="1">
        <v>-5.9135999999999997</v>
      </c>
      <c r="AD7815">
        <v>1</v>
      </c>
      <c r="AE7815">
        <v>1</v>
      </c>
      <c r="AF7815" t="s">
        <v>48</v>
      </c>
      <c r="AG7815">
        <v>2016</v>
      </c>
      <c r="AH7815">
        <f>COUNTBLANK(datos[[#This Row],[Row ID]:[Year sales]])</f>
        <v>0</v>
      </c>
    </row>
    <row r="7816" spans="1:34" x14ac:dyDescent="0.3">
      <c r="A7816">
        <v>7815</v>
      </c>
      <c r="B7816" t="s">
        <v>9709</v>
      </c>
      <c r="C7816" s="4">
        <v>42894</v>
      </c>
      <c r="D7816" s="4">
        <v>42896</v>
      </c>
      <c r="E7816" t="s">
        <v>208</v>
      </c>
      <c r="F7816" t="s">
        <v>625</v>
      </c>
      <c r="G7816" t="s">
        <v>626</v>
      </c>
      <c r="H7816" t="s">
        <v>122</v>
      </c>
      <c r="I7816" t="s">
        <v>38</v>
      </c>
      <c r="J7816" t="s">
        <v>58</v>
      </c>
      <c r="K7816" t="s">
        <v>59</v>
      </c>
      <c r="L7816">
        <v>90049</v>
      </c>
      <c r="M7816" t="s">
        <v>60</v>
      </c>
      <c r="N7816" t="s">
        <v>186</v>
      </c>
      <c r="O7816" t="s">
        <v>43</v>
      </c>
      <c r="P7816" t="s">
        <v>44</v>
      </c>
      <c r="Q7816" t="s">
        <v>187</v>
      </c>
      <c r="R7816" s="1">
        <v>1497.6659999999999</v>
      </c>
      <c r="S7816">
        <v>2</v>
      </c>
      <c r="T7816">
        <f t="shared" si="122"/>
        <v>24</v>
      </c>
      <c r="U7816" t="s">
        <v>46</v>
      </c>
      <c r="V7816">
        <v>0.15</v>
      </c>
      <c r="W7816">
        <v>224.64989999999997</v>
      </c>
      <c r="X7816" s="1">
        <v>-224.6499</v>
      </c>
      <c r="Y7816" s="1">
        <v>1722.3158999999998</v>
      </c>
      <c r="Z7816" t="s">
        <v>53</v>
      </c>
      <c r="AA7816" s="2">
        <v>140.95679999999999</v>
      </c>
      <c r="AB7816" s="3">
        <v>9.4117647058823528E-2</v>
      </c>
      <c r="AC7816" s="1">
        <v>-1132.0592999999999</v>
      </c>
      <c r="AD7816">
        <v>2</v>
      </c>
      <c r="AE7816">
        <v>2</v>
      </c>
      <c r="AF7816" t="s">
        <v>48</v>
      </c>
      <c r="AG7816">
        <v>2017</v>
      </c>
      <c r="AH7816">
        <f>COUNTBLANK(datos[[#This Row],[Row ID]:[Year sales]])</f>
        <v>0</v>
      </c>
    </row>
    <row r="7817" spans="1:34" x14ac:dyDescent="0.3">
      <c r="A7817">
        <v>7816</v>
      </c>
      <c r="B7817" t="s">
        <v>9709</v>
      </c>
      <c r="C7817" s="4">
        <v>42894</v>
      </c>
      <c r="D7817" s="4">
        <v>42896</v>
      </c>
      <c r="E7817" t="s">
        <v>208</v>
      </c>
      <c r="F7817" t="s">
        <v>625</v>
      </c>
      <c r="G7817" t="s">
        <v>626</v>
      </c>
      <c r="H7817" t="s">
        <v>122</v>
      </c>
      <c r="I7817" t="s">
        <v>38</v>
      </c>
      <c r="J7817" t="s">
        <v>58</v>
      </c>
      <c r="K7817" t="s">
        <v>59</v>
      </c>
      <c r="L7817">
        <v>90049</v>
      </c>
      <c r="M7817" t="s">
        <v>60</v>
      </c>
      <c r="N7817" t="s">
        <v>3337</v>
      </c>
      <c r="O7817" t="s">
        <v>90</v>
      </c>
      <c r="P7817" t="s">
        <v>91</v>
      </c>
      <c r="Q7817" t="s">
        <v>3338</v>
      </c>
      <c r="R7817" s="1">
        <v>17.52</v>
      </c>
      <c r="S7817">
        <v>2</v>
      </c>
      <c r="T7817">
        <f t="shared" si="122"/>
        <v>7</v>
      </c>
      <c r="U7817" t="s">
        <v>46</v>
      </c>
      <c r="V7817">
        <v>0.2</v>
      </c>
      <c r="W7817">
        <v>3.504</v>
      </c>
      <c r="X7817" s="1">
        <v>-3.504</v>
      </c>
      <c r="Y7817" s="1">
        <v>21.024000000000001</v>
      </c>
      <c r="Z7817" t="s">
        <v>65</v>
      </c>
      <c r="AA7817" s="2">
        <v>-3.504</v>
      </c>
      <c r="AB7817" s="3">
        <v>-0.2</v>
      </c>
      <c r="AC7817" s="1">
        <v>-17.52</v>
      </c>
      <c r="AD7817">
        <v>2</v>
      </c>
      <c r="AE7817">
        <v>2</v>
      </c>
      <c r="AF7817" t="s">
        <v>48</v>
      </c>
      <c r="AG7817">
        <v>2017</v>
      </c>
      <c r="AH7817">
        <f>COUNTBLANK(datos[[#This Row],[Row ID]:[Year sales]])</f>
        <v>0</v>
      </c>
    </row>
    <row r="7818" spans="1:34" x14ac:dyDescent="0.3">
      <c r="A7818">
        <v>7817</v>
      </c>
      <c r="B7818" t="s">
        <v>9710</v>
      </c>
      <c r="C7818" s="4">
        <v>42664</v>
      </c>
      <c r="D7818" s="4">
        <v>42669</v>
      </c>
      <c r="E7818" t="s">
        <v>34</v>
      </c>
      <c r="F7818" t="s">
        <v>4235</v>
      </c>
      <c r="G7818" t="s">
        <v>4236</v>
      </c>
      <c r="H7818" t="s">
        <v>122</v>
      </c>
      <c r="I7818" t="s">
        <v>38</v>
      </c>
      <c r="J7818" t="s">
        <v>4073</v>
      </c>
      <c r="K7818" t="s">
        <v>1415</v>
      </c>
      <c r="L7818">
        <v>89031</v>
      </c>
      <c r="M7818" t="s">
        <v>60</v>
      </c>
      <c r="N7818" t="s">
        <v>3852</v>
      </c>
      <c r="O7818" t="s">
        <v>62</v>
      </c>
      <c r="P7818" t="s">
        <v>86</v>
      </c>
      <c r="Q7818" t="s">
        <v>3853</v>
      </c>
      <c r="R7818" s="1">
        <v>113.22</v>
      </c>
      <c r="S7818">
        <v>3</v>
      </c>
      <c r="T7818">
        <f t="shared" si="122"/>
        <v>16</v>
      </c>
      <c r="U7818" t="s">
        <v>52</v>
      </c>
      <c r="V7818">
        <v>0</v>
      </c>
      <c r="W7818">
        <v>0</v>
      </c>
      <c r="X7818" s="1">
        <v>0</v>
      </c>
      <c r="Y7818" s="1">
        <v>113.22</v>
      </c>
      <c r="Z7818" t="s">
        <v>99</v>
      </c>
      <c r="AA7818" s="2">
        <v>29.437200000000001</v>
      </c>
      <c r="AB7818" s="3">
        <v>0.26</v>
      </c>
      <c r="AC7818" s="1">
        <v>-83.782799999999995</v>
      </c>
      <c r="AD7818">
        <v>5</v>
      </c>
      <c r="AE7818">
        <v>5</v>
      </c>
      <c r="AF7818" t="s">
        <v>48</v>
      </c>
      <c r="AG7818">
        <v>2016</v>
      </c>
      <c r="AH7818">
        <f>COUNTBLANK(datos[[#This Row],[Row ID]:[Year sales]])</f>
        <v>0</v>
      </c>
    </row>
    <row r="7819" spans="1:34" x14ac:dyDescent="0.3">
      <c r="A7819">
        <v>7818</v>
      </c>
      <c r="B7819" t="s">
        <v>9710</v>
      </c>
      <c r="C7819" s="4">
        <v>42664</v>
      </c>
      <c r="D7819" s="4">
        <v>42669</v>
      </c>
      <c r="E7819" t="s">
        <v>34</v>
      </c>
      <c r="F7819" t="s">
        <v>4235</v>
      </c>
      <c r="G7819" t="s">
        <v>4236</v>
      </c>
      <c r="H7819" t="s">
        <v>122</v>
      </c>
      <c r="I7819" t="s">
        <v>38</v>
      </c>
      <c r="J7819" t="s">
        <v>4073</v>
      </c>
      <c r="K7819" t="s">
        <v>1415</v>
      </c>
      <c r="L7819">
        <v>89031</v>
      </c>
      <c r="M7819" t="s">
        <v>60</v>
      </c>
      <c r="N7819" t="s">
        <v>8760</v>
      </c>
      <c r="O7819" t="s">
        <v>62</v>
      </c>
      <c r="P7819" t="s">
        <v>110</v>
      </c>
      <c r="Q7819" t="s">
        <v>8761</v>
      </c>
      <c r="R7819" s="1">
        <v>35.880000000000003</v>
      </c>
      <c r="S7819">
        <v>6</v>
      </c>
      <c r="T7819">
        <f t="shared" si="122"/>
        <v>13</v>
      </c>
      <c r="U7819" t="s">
        <v>75</v>
      </c>
      <c r="V7819">
        <v>0</v>
      </c>
      <c r="W7819">
        <v>0</v>
      </c>
      <c r="X7819" s="1">
        <v>0</v>
      </c>
      <c r="Y7819" s="1">
        <v>35.880000000000003</v>
      </c>
      <c r="Z7819" t="s">
        <v>65</v>
      </c>
      <c r="AA7819" s="2">
        <v>17.581199999999999</v>
      </c>
      <c r="AB7819" s="3">
        <v>0.48999999999999994</v>
      </c>
      <c r="AC7819" s="1">
        <v>-18.2988</v>
      </c>
      <c r="AD7819">
        <v>5</v>
      </c>
      <c r="AE7819">
        <v>5</v>
      </c>
      <c r="AF7819" t="s">
        <v>48</v>
      </c>
      <c r="AG7819">
        <v>2016</v>
      </c>
      <c r="AH7819">
        <f>COUNTBLANK(datos[[#This Row],[Row ID]:[Year sales]])</f>
        <v>0</v>
      </c>
    </row>
    <row r="7820" spans="1:34" x14ac:dyDescent="0.3">
      <c r="A7820">
        <v>7819</v>
      </c>
      <c r="B7820" t="s">
        <v>9710</v>
      </c>
      <c r="C7820" s="4">
        <v>42664</v>
      </c>
      <c r="D7820" s="4">
        <v>42669</v>
      </c>
      <c r="E7820" t="s">
        <v>34</v>
      </c>
      <c r="F7820" t="s">
        <v>4235</v>
      </c>
      <c r="G7820" t="s">
        <v>4236</v>
      </c>
      <c r="H7820" t="s">
        <v>122</v>
      </c>
      <c r="I7820" t="s">
        <v>38</v>
      </c>
      <c r="J7820" t="s">
        <v>4073</v>
      </c>
      <c r="K7820" t="s">
        <v>1415</v>
      </c>
      <c r="L7820">
        <v>89031</v>
      </c>
      <c r="M7820" t="s">
        <v>60</v>
      </c>
      <c r="N7820" t="s">
        <v>7236</v>
      </c>
      <c r="O7820" t="s">
        <v>62</v>
      </c>
      <c r="P7820" t="s">
        <v>94</v>
      </c>
      <c r="Q7820" t="s">
        <v>7237</v>
      </c>
      <c r="R7820" s="1">
        <v>4535.9759999999997</v>
      </c>
      <c r="S7820">
        <v>3</v>
      </c>
      <c r="T7820">
        <f t="shared" si="122"/>
        <v>13</v>
      </c>
      <c r="U7820" t="s">
        <v>52</v>
      </c>
      <c r="V7820">
        <v>0.2</v>
      </c>
      <c r="W7820">
        <v>907.1952</v>
      </c>
      <c r="X7820" s="1">
        <v>-907.1952</v>
      </c>
      <c r="Y7820" s="1">
        <v>5443.1711999999998</v>
      </c>
      <c r="Z7820" t="s">
        <v>53</v>
      </c>
      <c r="AA7820" s="2">
        <v>1644.2913000000001</v>
      </c>
      <c r="AB7820" s="3">
        <v>0.36250000000000004</v>
      </c>
      <c r="AC7820" s="1">
        <v>-1984.4894999999999</v>
      </c>
      <c r="AD7820">
        <v>5</v>
      </c>
      <c r="AE7820">
        <v>5</v>
      </c>
      <c r="AF7820" t="s">
        <v>48</v>
      </c>
      <c r="AG7820">
        <v>2016</v>
      </c>
      <c r="AH7820">
        <f>COUNTBLANK(datos[[#This Row],[Row ID]:[Year sales]])</f>
        <v>0</v>
      </c>
    </row>
    <row r="7821" spans="1:34" x14ac:dyDescent="0.3">
      <c r="A7821">
        <v>7820</v>
      </c>
      <c r="B7821" t="s">
        <v>9711</v>
      </c>
      <c r="C7821" s="4">
        <v>42761</v>
      </c>
      <c r="D7821" s="4">
        <v>42765</v>
      </c>
      <c r="E7821" t="s">
        <v>67</v>
      </c>
      <c r="F7821" t="s">
        <v>1477</v>
      </c>
      <c r="G7821" t="s">
        <v>1478</v>
      </c>
      <c r="H7821" t="s">
        <v>37</v>
      </c>
      <c r="I7821" t="s">
        <v>38</v>
      </c>
      <c r="J7821" t="s">
        <v>147</v>
      </c>
      <c r="K7821" t="s">
        <v>59</v>
      </c>
      <c r="L7821">
        <v>94109</v>
      </c>
      <c r="M7821" t="s">
        <v>60</v>
      </c>
      <c r="N7821" t="s">
        <v>4341</v>
      </c>
      <c r="O7821" t="s">
        <v>62</v>
      </c>
      <c r="P7821" t="s">
        <v>289</v>
      </c>
      <c r="Q7821" t="s">
        <v>4342</v>
      </c>
      <c r="R7821" s="1">
        <v>11.84</v>
      </c>
      <c r="S7821">
        <v>8</v>
      </c>
      <c r="T7821">
        <f t="shared" si="122"/>
        <v>27</v>
      </c>
      <c r="U7821" t="s">
        <v>75</v>
      </c>
      <c r="V7821">
        <v>0</v>
      </c>
      <c r="W7821">
        <v>0</v>
      </c>
      <c r="X7821" s="1">
        <v>0</v>
      </c>
      <c r="Y7821" s="1">
        <v>11.84</v>
      </c>
      <c r="Z7821" t="s">
        <v>65</v>
      </c>
      <c r="AA7821" s="2">
        <v>5.6832000000000003</v>
      </c>
      <c r="AB7821" s="3">
        <v>0.48000000000000004</v>
      </c>
      <c r="AC7821" s="1">
        <v>-6.1567999999999996</v>
      </c>
      <c r="AD7821">
        <v>4</v>
      </c>
      <c r="AE7821">
        <v>4</v>
      </c>
      <c r="AF7821" t="s">
        <v>48</v>
      </c>
      <c r="AG7821">
        <v>2017</v>
      </c>
      <c r="AH7821">
        <f>COUNTBLANK(datos[[#This Row],[Row ID]:[Year sales]])</f>
        <v>0</v>
      </c>
    </row>
    <row r="7822" spans="1:34" x14ac:dyDescent="0.3">
      <c r="A7822">
        <v>7821</v>
      </c>
      <c r="B7822" t="s">
        <v>9712</v>
      </c>
      <c r="C7822" s="4">
        <v>43077</v>
      </c>
      <c r="D7822" s="4">
        <v>43079</v>
      </c>
      <c r="E7822" t="s">
        <v>34</v>
      </c>
      <c r="F7822" t="s">
        <v>1703</v>
      </c>
      <c r="G7822" t="s">
        <v>1704</v>
      </c>
      <c r="H7822" t="s">
        <v>122</v>
      </c>
      <c r="I7822" t="s">
        <v>38</v>
      </c>
      <c r="J7822" t="s">
        <v>7334</v>
      </c>
      <c r="K7822" t="s">
        <v>1422</v>
      </c>
      <c r="L7822">
        <v>2920</v>
      </c>
      <c r="M7822" t="s">
        <v>168</v>
      </c>
      <c r="N7822" t="s">
        <v>2344</v>
      </c>
      <c r="O7822" t="s">
        <v>62</v>
      </c>
      <c r="P7822" t="s">
        <v>77</v>
      </c>
      <c r="Q7822" t="s">
        <v>2345</v>
      </c>
      <c r="R7822" s="1">
        <v>592.74</v>
      </c>
      <c r="S7822">
        <v>6</v>
      </c>
      <c r="T7822">
        <f t="shared" si="122"/>
        <v>20</v>
      </c>
      <c r="U7822" t="s">
        <v>75</v>
      </c>
      <c r="V7822">
        <v>0</v>
      </c>
      <c r="W7822">
        <v>0</v>
      </c>
      <c r="X7822" s="1">
        <v>0</v>
      </c>
      <c r="Y7822" s="1">
        <v>592.74</v>
      </c>
      <c r="Z7822" t="s">
        <v>53</v>
      </c>
      <c r="AA7822" s="2">
        <v>160.03980000000001</v>
      </c>
      <c r="AB7822" s="3">
        <v>0.27</v>
      </c>
      <c r="AC7822" s="1">
        <v>-432.7002</v>
      </c>
      <c r="AD7822">
        <v>2</v>
      </c>
      <c r="AE7822">
        <v>2</v>
      </c>
      <c r="AF7822" t="s">
        <v>48</v>
      </c>
      <c r="AG7822">
        <v>2017</v>
      </c>
      <c r="AH7822">
        <f>COUNTBLANK(datos[[#This Row],[Row ID]:[Year sales]])</f>
        <v>0</v>
      </c>
    </row>
    <row r="7823" spans="1:34" x14ac:dyDescent="0.3">
      <c r="A7823">
        <v>7822</v>
      </c>
      <c r="B7823" t="s">
        <v>9713</v>
      </c>
      <c r="C7823" s="4">
        <v>42664</v>
      </c>
      <c r="D7823" s="4">
        <v>42667</v>
      </c>
      <c r="E7823" t="s">
        <v>34</v>
      </c>
      <c r="F7823" t="s">
        <v>4653</v>
      </c>
      <c r="G7823" t="s">
        <v>4654</v>
      </c>
      <c r="H7823" t="s">
        <v>37</v>
      </c>
      <c r="I7823" t="s">
        <v>38</v>
      </c>
      <c r="J7823" t="s">
        <v>348</v>
      </c>
      <c r="K7823" t="s">
        <v>355</v>
      </c>
      <c r="L7823">
        <v>38301</v>
      </c>
      <c r="M7823" t="s">
        <v>41</v>
      </c>
      <c r="N7823" t="s">
        <v>4042</v>
      </c>
      <c r="O7823" t="s">
        <v>62</v>
      </c>
      <c r="P7823" t="s">
        <v>77</v>
      </c>
      <c r="Q7823" t="s">
        <v>6614</v>
      </c>
      <c r="R7823" s="1">
        <v>111.672</v>
      </c>
      <c r="S7823">
        <v>9</v>
      </c>
      <c r="T7823">
        <f t="shared" si="122"/>
        <v>22</v>
      </c>
      <c r="U7823" t="s">
        <v>75</v>
      </c>
      <c r="V7823">
        <v>0.2</v>
      </c>
      <c r="W7823">
        <v>22.334400000000002</v>
      </c>
      <c r="X7823" s="1">
        <v>-22.334399999999999</v>
      </c>
      <c r="Y7823" s="1">
        <v>134.00639999999999</v>
      </c>
      <c r="Z7823" t="s">
        <v>99</v>
      </c>
      <c r="AA7823" s="2">
        <v>6.9794999999999998</v>
      </c>
      <c r="AB7823" s="3">
        <v>6.25E-2</v>
      </c>
      <c r="AC7823" s="1">
        <v>-82.358099999999993</v>
      </c>
      <c r="AD7823">
        <v>3</v>
      </c>
      <c r="AE7823">
        <v>3</v>
      </c>
      <c r="AF7823" t="s">
        <v>48</v>
      </c>
      <c r="AG7823">
        <v>2016</v>
      </c>
      <c r="AH7823">
        <f>COUNTBLANK(datos[[#This Row],[Row ID]:[Year sales]])</f>
        <v>0</v>
      </c>
    </row>
    <row r="7824" spans="1:34" x14ac:dyDescent="0.3">
      <c r="A7824">
        <v>7823</v>
      </c>
      <c r="B7824" t="s">
        <v>9714</v>
      </c>
      <c r="C7824" s="4">
        <v>41877</v>
      </c>
      <c r="D7824" s="4">
        <v>41883</v>
      </c>
      <c r="E7824" t="s">
        <v>67</v>
      </c>
      <c r="F7824" t="s">
        <v>3818</v>
      </c>
      <c r="G7824" t="s">
        <v>3819</v>
      </c>
      <c r="H7824" t="s">
        <v>122</v>
      </c>
      <c r="I7824" t="s">
        <v>38</v>
      </c>
      <c r="J7824" t="s">
        <v>627</v>
      </c>
      <c r="K7824" t="s">
        <v>265</v>
      </c>
      <c r="L7824">
        <v>19711</v>
      </c>
      <c r="M7824" t="s">
        <v>168</v>
      </c>
      <c r="N7824" t="s">
        <v>3990</v>
      </c>
      <c r="O7824" t="s">
        <v>62</v>
      </c>
      <c r="P7824" t="s">
        <v>86</v>
      </c>
      <c r="Q7824" t="s">
        <v>3991</v>
      </c>
      <c r="R7824" s="1">
        <v>8.64</v>
      </c>
      <c r="S7824">
        <v>3</v>
      </c>
      <c r="T7824">
        <f t="shared" si="122"/>
        <v>9</v>
      </c>
      <c r="U7824" t="s">
        <v>52</v>
      </c>
      <c r="V7824">
        <v>0</v>
      </c>
      <c r="W7824">
        <v>0</v>
      </c>
      <c r="X7824" s="1">
        <v>0</v>
      </c>
      <c r="Y7824" s="1">
        <v>8.64</v>
      </c>
      <c r="Z7824" t="s">
        <v>65</v>
      </c>
      <c r="AA7824" s="2">
        <v>2.5055999999999998</v>
      </c>
      <c r="AB7824" s="3">
        <v>0.28999999999999998</v>
      </c>
      <c r="AC7824" s="1">
        <v>-6.1344000000000003</v>
      </c>
      <c r="AD7824">
        <v>6</v>
      </c>
      <c r="AE7824">
        <v>6</v>
      </c>
      <c r="AF7824" t="s">
        <v>48</v>
      </c>
      <c r="AG7824">
        <v>2014</v>
      </c>
      <c r="AH7824">
        <f>COUNTBLANK(datos[[#This Row],[Row ID]:[Year sales]])</f>
        <v>0</v>
      </c>
    </row>
    <row r="7825" spans="1:34" x14ac:dyDescent="0.3">
      <c r="A7825">
        <v>7824</v>
      </c>
      <c r="B7825" t="s">
        <v>9714</v>
      </c>
      <c r="C7825" s="4">
        <v>41877</v>
      </c>
      <c r="D7825" s="4">
        <v>41883</v>
      </c>
      <c r="E7825" t="s">
        <v>67</v>
      </c>
      <c r="F7825" t="s">
        <v>3818</v>
      </c>
      <c r="G7825" t="s">
        <v>3819</v>
      </c>
      <c r="H7825" t="s">
        <v>122</v>
      </c>
      <c r="I7825" t="s">
        <v>38</v>
      </c>
      <c r="J7825" t="s">
        <v>627</v>
      </c>
      <c r="K7825" t="s">
        <v>265</v>
      </c>
      <c r="L7825">
        <v>19711</v>
      </c>
      <c r="M7825" t="s">
        <v>168</v>
      </c>
      <c r="N7825" t="s">
        <v>4975</v>
      </c>
      <c r="O7825" t="s">
        <v>90</v>
      </c>
      <c r="P7825" t="s">
        <v>181</v>
      </c>
      <c r="Q7825" t="s">
        <v>4976</v>
      </c>
      <c r="R7825" s="1">
        <v>149.97</v>
      </c>
      <c r="S7825">
        <v>3</v>
      </c>
      <c r="T7825">
        <f t="shared" si="122"/>
        <v>34</v>
      </c>
      <c r="U7825" t="s">
        <v>52</v>
      </c>
      <c r="V7825">
        <v>0</v>
      </c>
      <c r="W7825">
        <v>0</v>
      </c>
      <c r="X7825" s="1">
        <v>0</v>
      </c>
      <c r="Y7825" s="1">
        <v>149.97</v>
      </c>
      <c r="Z7825" t="s">
        <v>99</v>
      </c>
      <c r="AA7825" s="2">
        <v>52.4895</v>
      </c>
      <c r="AB7825" s="3">
        <v>0.35</v>
      </c>
      <c r="AC7825" s="1">
        <v>-97.480500000000006</v>
      </c>
      <c r="AD7825">
        <v>6</v>
      </c>
      <c r="AE7825">
        <v>6</v>
      </c>
      <c r="AF7825" t="s">
        <v>48</v>
      </c>
      <c r="AG7825">
        <v>2014</v>
      </c>
      <c r="AH7825">
        <f>COUNTBLANK(datos[[#This Row],[Row ID]:[Year sales]])</f>
        <v>0</v>
      </c>
    </row>
    <row r="7826" spans="1:34" x14ac:dyDescent="0.3">
      <c r="A7826">
        <v>7825</v>
      </c>
      <c r="B7826" t="s">
        <v>9715</v>
      </c>
      <c r="C7826" s="4">
        <v>41775</v>
      </c>
      <c r="D7826" s="4">
        <v>41782</v>
      </c>
      <c r="E7826" t="s">
        <v>67</v>
      </c>
      <c r="F7826" t="s">
        <v>3912</v>
      </c>
      <c r="G7826" t="s">
        <v>3913</v>
      </c>
      <c r="H7826" t="s">
        <v>57</v>
      </c>
      <c r="I7826" t="s">
        <v>38</v>
      </c>
      <c r="J7826" t="s">
        <v>58</v>
      </c>
      <c r="K7826" t="s">
        <v>59</v>
      </c>
      <c r="L7826">
        <v>90036</v>
      </c>
      <c r="M7826" t="s">
        <v>60</v>
      </c>
      <c r="N7826" t="s">
        <v>5521</v>
      </c>
      <c r="O7826" t="s">
        <v>43</v>
      </c>
      <c r="P7826" t="s">
        <v>50</v>
      </c>
      <c r="Q7826" t="s">
        <v>5522</v>
      </c>
      <c r="R7826" s="1">
        <v>232.88</v>
      </c>
      <c r="S7826">
        <v>5</v>
      </c>
      <c r="T7826">
        <f t="shared" si="122"/>
        <v>31</v>
      </c>
      <c r="U7826" t="s">
        <v>75</v>
      </c>
      <c r="V7826">
        <v>0.2</v>
      </c>
      <c r="W7826">
        <v>46.576000000000001</v>
      </c>
      <c r="X7826" s="1">
        <v>-46.576000000000001</v>
      </c>
      <c r="Y7826" s="1">
        <v>279.45600000000002</v>
      </c>
      <c r="Z7826" t="s">
        <v>47</v>
      </c>
      <c r="AA7826" s="2">
        <v>17.466000000000001</v>
      </c>
      <c r="AB7826" s="3">
        <v>7.5000000000000011E-2</v>
      </c>
      <c r="AC7826" s="1">
        <v>-168.83799999999999</v>
      </c>
      <c r="AD7826">
        <v>7</v>
      </c>
      <c r="AE7826">
        <v>7</v>
      </c>
      <c r="AF7826" t="s">
        <v>48</v>
      </c>
      <c r="AG7826">
        <v>2014</v>
      </c>
      <c r="AH7826">
        <f>COUNTBLANK(datos[[#This Row],[Row ID]:[Year sales]])</f>
        <v>0</v>
      </c>
    </row>
    <row r="7827" spans="1:34" x14ac:dyDescent="0.3">
      <c r="A7827">
        <v>7826</v>
      </c>
      <c r="B7827" t="s">
        <v>9716</v>
      </c>
      <c r="C7827" s="4">
        <v>42038</v>
      </c>
      <c r="D7827" s="4">
        <v>42042</v>
      </c>
      <c r="E7827" t="s">
        <v>67</v>
      </c>
      <c r="F7827" t="s">
        <v>3912</v>
      </c>
      <c r="G7827" t="s">
        <v>3913</v>
      </c>
      <c r="H7827" t="s">
        <v>57</v>
      </c>
      <c r="I7827" t="s">
        <v>38</v>
      </c>
      <c r="J7827" t="s">
        <v>7597</v>
      </c>
      <c r="K7827" t="s">
        <v>287</v>
      </c>
      <c r="L7827">
        <v>13440</v>
      </c>
      <c r="M7827" t="s">
        <v>168</v>
      </c>
      <c r="N7827" t="s">
        <v>223</v>
      </c>
      <c r="O7827" t="s">
        <v>43</v>
      </c>
      <c r="P7827" t="s">
        <v>50</v>
      </c>
      <c r="Q7827" t="s">
        <v>224</v>
      </c>
      <c r="R7827" s="1">
        <v>90.882000000000005</v>
      </c>
      <c r="S7827">
        <v>1</v>
      </c>
      <c r="T7827">
        <f t="shared" si="122"/>
        <v>35</v>
      </c>
      <c r="U7827" t="s">
        <v>46</v>
      </c>
      <c r="V7827">
        <v>0.1</v>
      </c>
      <c r="W7827">
        <v>9.0882000000000005</v>
      </c>
      <c r="X7827" s="1">
        <v>-9.0882000000000005</v>
      </c>
      <c r="Y7827" s="1">
        <v>99.970200000000006</v>
      </c>
      <c r="Z7827" t="s">
        <v>99</v>
      </c>
      <c r="AA7827" s="2">
        <v>15.147</v>
      </c>
      <c r="AB7827" s="3">
        <v>0.16666666666666666</v>
      </c>
      <c r="AC7827" s="1">
        <v>-66.646799999999999</v>
      </c>
      <c r="AD7827">
        <v>4</v>
      </c>
      <c r="AE7827">
        <v>4</v>
      </c>
      <c r="AF7827" t="s">
        <v>48</v>
      </c>
      <c r="AG7827">
        <v>2015</v>
      </c>
      <c r="AH7827">
        <f>COUNTBLANK(datos[[#This Row],[Row ID]:[Year sales]])</f>
        <v>0</v>
      </c>
    </row>
    <row r="7828" spans="1:34" x14ac:dyDescent="0.3">
      <c r="A7828">
        <v>7827</v>
      </c>
      <c r="B7828" t="s">
        <v>9717</v>
      </c>
      <c r="C7828" s="4">
        <v>43039</v>
      </c>
      <c r="D7828" s="4">
        <v>43044</v>
      </c>
      <c r="E7828" t="s">
        <v>67</v>
      </c>
      <c r="F7828" t="s">
        <v>3224</v>
      </c>
      <c r="G7828" t="s">
        <v>3225</v>
      </c>
      <c r="H7828" t="s">
        <v>57</v>
      </c>
      <c r="I7828" t="s">
        <v>38</v>
      </c>
      <c r="J7828" t="s">
        <v>323</v>
      </c>
      <c r="K7828" t="s">
        <v>231</v>
      </c>
      <c r="L7828">
        <v>60610</v>
      </c>
      <c r="M7828" t="s">
        <v>125</v>
      </c>
      <c r="N7828" t="s">
        <v>2199</v>
      </c>
      <c r="O7828" t="s">
        <v>90</v>
      </c>
      <c r="P7828" t="s">
        <v>91</v>
      </c>
      <c r="Q7828" t="s">
        <v>2200</v>
      </c>
      <c r="R7828" s="1">
        <v>508.76799999999997</v>
      </c>
      <c r="S7828">
        <v>4</v>
      </c>
      <c r="T7828">
        <f t="shared" si="122"/>
        <v>12</v>
      </c>
      <c r="U7828" t="s">
        <v>52</v>
      </c>
      <c r="V7828">
        <v>0.2</v>
      </c>
      <c r="W7828">
        <v>101.75360000000001</v>
      </c>
      <c r="X7828" s="1">
        <v>-101.75360000000001</v>
      </c>
      <c r="Y7828" s="1">
        <v>610.52160000000003</v>
      </c>
      <c r="Z7828" t="s">
        <v>53</v>
      </c>
      <c r="AA7828" s="2">
        <v>38.157600000000002</v>
      </c>
      <c r="AB7828" s="3">
        <v>7.5000000000000011E-2</v>
      </c>
      <c r="AC7828" s="1">
        <v>-368.85680000000002</v>
      </c>
      <c r="AD7828">
        <v>5</v>
      </c>
      <c r="AE7828">
        <v>5</v>
      </c>
      <c r="AF7828" t="s">
        <v>48</v>
      </c>
      <c r="AG7828">
        <v>2017</v>
      </c>
      <c r="AH7828">
        <f>COUNTBLANK(datos[[#This Row],[Row ID]:[Year sales]])</f>
        <v>0</v>
      </c>
    </row>
    <row r="7829" spans="1:34" x14ac:dyDescent="0.3">
      <c r="A7829">
        <v>7828</v>
      </c>
      <c r="B7829" t="s">
        <v>9717</v>
      </c>
      <c r="C7829" s="4">
        <v>43039</v>
      </c>
      <c r="D7829" s="4">
        <v>43044</v>
      </c>
      <c r="E7829" t="s">
        <v>67</v>
      </c>
      <c r="F7829" t="s">
        <v>3224</v>
      </c>
      <c r="G7829" t="s">
        <v>3225</v>
      </c>
      <c r="H7829" t="s">
        <v>57</v>
      </c>
      <c r="I7829" t="s">
        <v>38</v>
      </c>
      <c r="J7829" t="s">
        <v>323</v>
      </c>
      <c r="K7829" t="s">
        <v>231</v>
      </c>
      <c r="L7829">
        <v>60610</v>
      </c>
      <c r="M7829" t="s">
        <v>125</v>
      </c>
      <c r="N7829" t="s">
        <v>1284</v>
      </c>
      <c r="O7829" t="s">
        <v>62</v>
      </c>
      <c r="P7829" t="s">
        <v>193</v>
      </c>
      <c r="Q7829" t="s">
        <v>1285</v>
      </c>
      <c r="R7829" s="1">
        <v>9.9120000000000008</v>
      </c>
      <c r="S7829">
        <v>3</v>
      </c>
      <c r="T7829">
        <f t="shared" si="122"/>
        <v>11</v>
      </c>
      <c r="U7829" t="s">
        <v>52</v>
      </c>
      <c r="V7829">
        <v>0.2</v>
      </c>
      <c r="W7829">
        <v>1.9824000000000002</v>
      </c>
      <c r="X7829" s="1">
        <v>-1.9823999999999999</v>
      </c>
      <c r="Y7829" s="1">
        <v>11.894400000000001</v>
      </c>
      <c r="Z7829" t="s">
        <v>65</v>
      </c>
      <c r="AA7829" s="2">
        <v>3.2214</v>
      </c>
      <c r="AB7829" s="3">
        <v>0.32499999999999996</v>
      </c>
      <c r="AC7829" s="1">
        <v>-4.7081999999999997</v>
      </c>
      <c r="AD7829">
        <v>5</v>
      </c>
      <c r="AE7829">
        <v>5</v>
      </c>
      <c r="AF7829" t="s">
        <v>48</v>
      </c>
      <c r="AG7829">
        <v>2017</v>
      </c>
      <c r="AH7829">
        <f>COUNTBLANK(datos[[#This Row],[Row ID]:[Year sales]])</f>
        <v>0</v>
      </c>
    </row>
    <row r="7830" spans="1:34" x14ac:dyDescent="0.3">
      <c r="A7830">
        <v>7829</v>
      </c>
      <c r="B7830" t="s">
        <v>9718</v>
      </c>
      <c r="C7830" s="4">
        <v>42120</v>
      </c>
      <c r="D7830" s="4">
        <v>42125</v>
      </c>
      <c r="E7830" t="s">
        <v>67</v>
      </c>
      <c r="F7830" t="s">
        <v>2571</v>
      </c>
      <c r="G7830" t="s">
        <v>2572</v>
      </c>
      <c r="H7830" t="s">
        <v>57</v>
      </c>
      <c r="I7830" t="s">
        <v>38</v>
      </c>
      <c r="J7830" t="s">
        <v>969</v>
      </c>
      <c r="K7830" t="s">
        <v>59</v>
      </c>
      <c r="L7830">
        <v>92105</v>
      </c>
      <c r="M7830" t="s">
        <v>60</v>
      </c>
      <c r="N7830" t="s">
        <v>5778</v>
      </c>
      <c r="O7830" t="s">
        <v>43</v>
      </c>
      <c r="P7830" t="s">
        <v>50</v>
      </c>
      <c r="Q7830" t="s">
        <v>5779</v>
      </c>
      <c r="R7830" s="1">
        <v>63.936</v>
      </c>
      <c r="S7830">
        <v>3</v>
      </c>
      <c r="T7830">
        <f t="shared" si="122"/>
        <v>12</v>
      </c>
      <c r="U7830" t="s">
        <v>52</v>
      </c>
      <c r="V7830">
        <v>0.2</v>
      </c>
      <c r="W7830">
        <v>12.7872</v>
      </c>
      <c r="X7830" s="1">
        <v>-12.7872</v>
      </c>
      <c r="Y7830" s="1">
        <v>76.723200000000006</v>
      </c>
      <c r="Z7830" t="s">
        <v>99</v>
      </c>
      <c r="AA7830" s="2">
        <v>6.3936000000000002</v>
      </c>
      <c r="AB7830" s="3">
        <v>0.1</v>
      </c>
      <c r="AC7830" s="1">
        <v>-44.755200000000002</v>
      </c>
      <c r="AD7830">
        <v>5</v>
      </c>
      <c r="AE7830">
        <v>5</v>
      </c>
      <c r="AF7830" t="s">
        <v>48</v>
      </c>
      <c r="AG7830">
        <v>2015</v>
      </c>
      <c r="AH7830">
        <f>COUNTBLANK(datos[[#This Row],[Row ID]:[Year sales]])</f>
        <v>0</v>
      </c>
    </row>
    <row r="7831" spans="1:34" x14ac:dyDescent="0.3">
      <c r="A7831">
        <v>7830</v>
      </c>
      <c r="B7831" t="s">
        <v>9718</v>
      </c>
      <c r="C7831" s="4">
        <v>42120</v>
      </c>
      <c r="D7831" s="4">
        <v>42125</v>
      </c>
      <c r="E7831" t="s">
        <v>67</v>
      </c>
      <c r="F7831" t="s">
        <v>2571</v>
      </c>
      <c r="G7831" t="s">
        <v>2572</v>
      </c>
      <c r="H7831" t="s">
        <v>57</v>
      </c>
      <c r="I7831" t="s">
        <v>38</v>
      </c>
      <c r="J7831" t="s">
        <v>969</v>
      </c>
      <c r="K7831" t="s">
        <v>59</v>
      </c>
      <c r="L7831">
        <v>92105</v>
      </c>
      <c r="M7831" t="s">
        <v>60</v>
      </c>
      <c r="N7831" t="s">
        <v>1585</v>
      </c>
      <c r="O7831" t="s">
        <v>62</v>
      </c>
      <c r="P7831" t="s">
        <v>86</v>
      </c>
      <c r="Q7831" t="s">
        <v>1586</v>
      </c>
      <c r="R7831" s="1">
        <v>59.52</v>
      </c>
      <c r="S7831">
        <v>3</v>
      </c>
      <c r="T7831">
        <f t="shared" si="122"/>
        <v>26</v>
      </c>
      <c r="U7831" t="s">
        <v>52</v>
      </c>
      <c r="V7831">
        <v>0</v>
      </c>
      <c r="W7831">
        <v>0</v>
      </c>
      <c r="X7831" s="1">
        <v>0</v>
      </c>
      <c r="Y7831" s="1">
        <v>59.52</v>
      </c>
      <c r="Z7831" t="s">
        <v>99</v>
      </c>
      <c r="AA7831" s="2">
        <v>15.475199999999999</v>
      </c>
      <c r="AB7831" s="3">
        <v>0.25999999999999995</v>
      </c>
      <c r="AC7831" s="1">
        <v>-44.044800000000002</v>
      </c>
      <c r="AD7831">
        <v>5</v>
      </c>
      <c r="AE7831">
        <v>5</v>
      </c>
      <c r="AF7831" t="s">
        <v>48</v>
      </c>
      <c r="AG7831">
        <v>2015</v>
      </c>
      <c r="AH7831">
        <f>COUNTBLANK(datos[[#This Row],[Row ID]:[Year sales]])</f>
        <v>0</v>
      </c>
    </row>
    <row r="7832" spans="1:34" x14ac:dyDescent="0.3">
      <c r="A7832">
        <v>7831</v>
      </c>
      <c r="B7832" t="s">
        <v>9718</v>
      </c>
      <c r="C7832" s="4">
        <v>42120</v>
      </c>
      <c r="D7832" s="4">
        <v>42125</v>
      </c>
      <c r="E7832" t="s">
        <v>67</v>
      </c>
      <c r="F7832" t="s">
        <v>2571</v>
      </c>
      <c r="G7832" t="s">
        <v>2572</v>
      </c>
      <c r="H7832" t="s">
        <v>57</v>
      </c>
      <c r="I7832" t="s">
        <v>38</v>
      </c>
      <c r="J7832" t="s">
        <v>969</v>
      </c>
      <c r="K7832" t="s">
        <v>59</v>
      </c>
      <c r="L7832">
        <v>92105</v>
      </c>
      <c r="M7832" t="s">
        <v>60</v>
      </c>
      <c r="N7832" t="s">
        <v>8554</v>
      </c>
      <c r="O7832" t="s">
        <v>90</v>
      </c>
      <c r="P7832" t="s">
        <v>91</v>
      </c>
      <c r="Q7832" t="s">
        <v>8555</v>
      </c>
      <c r="R7832" s="1">
        <v>311.976</v>
      </c>
      <c r="S7832">
        <v>3</v>
      </c>
      <c r="T7832">
        <f t="shared" si="122"/>
        <v>7</v>
      </c>
      <c r="U7832" t="s">
        <v>52</v>
      </c>
      <c r="V7832">
        <v>0.2</v>
      </c>
      <c r="W7832">
        <v>62.395200000000003</v>
      </c>
      <c r="X7832" s="1">
        <v>-62.395200000000003</v>
      </c>
      <c r="Y7832" s="1">
        <v>374.37119999999999</v>
      </c>
      <c r="Z7832" t="s">
        <v>47</v>
      </c>
      <c r="AA7832" s="2">
        <v>38.997</v>
      </c>
      <c r="AB7832" s="3">
        <v>0.125</v>
      </c>
      <c r="AC7832" s="1">
        <v>-210.5838</v>
      </c>
      <c r="AD7832">
        <v>5</v>
      </c>
      <c r="AE7832">
        <v>5</v>
      </c>
      <c r="AF7832" t="s">
        <v>48</v>
      </c>
      <c r="AG7832">
        <v>2015</v>
      </c>
      <c r="AH7832">
        <f>COUNTBLANK(datos[[#This Row],[Row ID]:[Year sales]])</f>
        <v>0</v>
      </c>
    </row>
    <row r="7833" spans="1:34" x14ac:dyDescent="0.3">
      <c r="A7833">
        <v>7832</v>
      </c>
      <c r="B7833" t="s">
        <v>9718</v>
      </c>
      <c r="C7833" s="4">
        <v>42120</v>
      </c>
      <c r="D7833" s="4">
        <v>42125</v>
      </c>
      <c r="E7833" t="s">
        <v>67</v>
      </c>
      <c r="F7833" t="s">
        <v>2571</v>
      </c>
      <c r="G7833" t="s">
        <v>2572</v>
      </c>
      <c r="H7833" t="s">
        <v>57</v>
      </c>
      <c r="I7833" t="s">
        <v>38</v>
      </c>
      <c r="J7833" t="s">
        <v>969</v>
      </c>
      <c r="K7833" t="s">
        <v>59</v>
      </c>
      <c r="L7833">
        <v>92105</v>
      </c>
      <c r="M7833" t="s">
        <v>60</v>
      </c>
      <c r="N7833" t="s">
        <v>1221</v>
      </c>
      <c r="O7833" t="s">
        <v>62</v>
      </c>
      <c r="P7833" t="s">
        <v>94</v>
      </c>
      <c r="Q7833" t="s">
        <v>1222</v>
      </c>
      <c r="R7833" s="1">
        <v>50.351999999999997</v>
      </c>
      <c r="S7833">
        <v>3</v>
      </c>
      <c r="T7833">
        <f t="shared" si="122"/>
        <v>67</v>
      </c>
      <c r="U7833" t="s">
        <v>52</v>
      </c>
      <c r="V7833">
        <v>0.2</v>
      </c>
      <c r="W7833">
        <v>10.070399999999999</v>
      </c>
      <c r="X7833" s="1">
        <v>-10.070399999999999</v>
      </c>
      <c r="Y7833" s="1">
        <v>60.422399999999996</v>
      </c>
      <c r="Z7833" t="s">
        <v>99</v>
      </c>
      <c r="AA7833" s="2">
        <v>17.623200000000001</v>
      </c>
      <c r="AB7833" s="3">
        <v>0.35000000000000003</v>
      </c>
      <c r="AC7833" s="1">
        <v>-22.6584</v>
      </c>
      <c r="AD7833">
        <v>5</v>
      </c>
      <c r="AE7833">
        <v>5</v>
      </c>
      <c r="AF7833" t="s">
        <v>48</v>
      </c>
      <c r="AG7833">
        <v>2015</v>
      </c>
      <c r="AH7833">
        <f>COUNTBLANK(datos[[#This Row],[Row ID]:[Year sales]])</f>
        <v>0</v>
      </c>
    </row>
    <row r="7834" spans="1:34" x14ac:dyDescent="0.3">
      <c r="A7834">
        <v>7833</v>
      </c>
      <c r="B7834" t="s">
        <v>9719</v>
      </c>
      <c r="C7834" s="4">
        <v>42499</v>
      </c>
      <c r="D7834" s="4">
        <v>42503</v>
      </c>
      <c r="E7834" t="s">
        <v>67</v>
      </c>
      <c r="F7834" t="s">
        <v>3962</v>
      </c>
      <c r="G7834" t="s">
        <v>3963</v>
      </c>
      <c r="H7834" t="s">
        <v>37</v>
      </c>
      <c r="I7834" t="s">
        <v>38</v>
      </c>
      <c r="J7834" t="s">
        <v>204</v>
      </c>
      <c r="K7834" t="s">
        <v>124</v>
      </c>
      <c r="L7834">
        <v>77036</v>
      </c>
      <c r="M7834" t="s">
        <v>125</v>
      </c>
      <c r="N7834" t="s">
        <v>788</v>
      </c>
      <c r="O7834" t="s">
        <v>90</v>
      </c>
      <c r="P7834" t="s">
        <v>91</v>
      </c>
      <c r="Q7834" t="s">
        <v>789</v>
      </c>
      <c r="R7834" s="1">
        <v>19.135999999999999</v>
      </c>
      <c r="S7834">
        <v>2</v>
      </c>
      <c r="T7834">
        <f t="shared" si="122"/>
        <v>52</v>
      </c>
      <c r="U7834" t="s">
        <v>46</v>
      </c>
      <c r="V7834">
        <v>0.2</v>
      </c>
      <c r="W7834">
        <v>3.8271999999999999</v>
      </c>
      <c r="X7834" s="1">
        <v>-3.8271999999999999</v>
      </c>
      <c r="Y7834" s="1">
        <v>22.963200000000001</v>
      </c>
      <c r="Z7834" t="s">
        <v>65</v>
      </c>
      <c r="AA7834" s="2">
        <v>1.9136</v>
      </c>
      <c r="AB7834" s="3">
        <v>0.1</v>
      </c>
      <c r="AC7834" s="1">
        <v>-13.395200000000001</v>
      </c>
      <c r="AD7834">
        <v>4</v>
      </c>
      <c r="AE7834">
        <v>4</v>
      </c>
      <c r="AF7834" t="s">
        <v>48</v>
      </c>
      <c r="AG7834">
        <v>2016</v>
      </c>
      <c r="AH7834">
        <f>COUNTBLANK(datos[[#This Row],[Row ID]:[Year sales]])</f>
        <v>0</v>
      </c>
    </row>
    <row r="7835" spans="1:34" x14ac:dyDescent="0.3">
      <c r="A7835">
        <v>7834</v>
      </c>
      <c r="B7835" t="s">
        <v>9720</v>
      </c>
      <c r="C7835" s="4">
        <v>42028</v>
      </c>
      <c r="D7835" s="4">
        <v>42032</v>
      </c>
      <c r="E7835" t="s">
        <v>67</v>
      </c>
      <c r="F7835" t="s">
        <v>7308</v>
      </c>
      <c r="G7835" t="s">
        <v>7309</v>
      </c>
      <c r="H7835" t="s">
        <v>122</v>
      </c>
      <c r="I7835" t="s">
        <v>38</v>
      </c>
      <c r="J7835" t="s">
        <v>9199</v>
      </c>
      <c r="K7835" t="s">
        <v>71</v>
      </c>
      <c r="L7835">
        <v>33407</v>
      </c>
      <c r="M7835" t="s">
        <v>41</v>
      </c>
      <c r="N7835" t="s">
        <v>1390</v>
      </c>
      <c r="O7835" t="s">
        <v>62</v>
      </c>
      <c r="P7835" t="s">
        <v>86</v>
      </c>
      <c r="Q7835" t="s">
        <v>1391</v>
      </c>
      <c r="R7835" s="1">
        <v>13.12</v>
      </c>
      <c r="S7835">
        <v>5</v>
      </c>
      <c r="T7835">
        <f t="shared" si="122"/>
        <v>40</v>
      </c>
      <c r="U7835" t="s">
        <v>75</v>
      </c>
      <c r="V7835">
        <v>0.2</v>
      </c>
      <c r="W7835">
        <v>2.6240000000000001</v>
      </c>
      <c r="X7835" s="1">
        <v>-2.6240000000000001</v>
      </c>
      <c r="Y7835" s="1">
        <v>15.744</v>
      </c>
      <c r="Z7835" t="s">
        <v>65</v>
      </c>
      <c r="AA7835" s="2">
        <v>2.1320000000000001</v>
      </c>
      <c r="AB7835" s="3">
        <v>0.16250000000000001</v>
      </c>
      <c r="AC7835" s="1">
        <v>-8.3640000000000008</v>
      </c>
      <c r="AD7835">
        <v>4</v>
      </c>
      <c r="AE7835">
        <v>4</v>
      </c>
      <c r="AF7835" t="s">
        <v>48</v>
      </c>
      <c r="AG7835">
        <v>2015</v>
      </c>
      <c r="AH7835">
        <f>COUNTBLANK(datos[[#This Row],[Row ID]:[Year sales]])</f>
        <v>0</v>
      </c>
    </row>
    <row r="7836" spans="1:34" x14ac:dyDescent="0.3">
      <c r="A7836">
        <v>7835</v>
      </c>
      <c r="B7836" t="s">
        <v>9721</v>
      </c>
      <c r="C7836" s="4">
        <v>42107</v>
      </c>
      <c r="D7836" s="4">
        <v>42111</v>
      </c>
      <c r="E7836" t="s">
        <v>34</v>
      </c>
      <c r="F7836" t="s">
        <v>6363</v>
      </c>
      <c r="G7836" t="s">
        <v>6364</v>
      </c>
      <c r="H7836" t="s">
        <v>37</v>
      </c>
      <c r="I7836" t="s">
        <v>38</v>
      </c>
      <c r="J7836" t="s">
        <v>58</v>
      </c>
      <c r="K7836" t="s">
        <v>59</v>
      </c>
      <c r="L7836">
        <v>90045</v>
      </c>
      <c r="M7836" t="s">
        <v>60</v>
      </c>
      <c r="N7836" t="s">
        <v>3947</v>
      </c>
      <c r="O7836" t="s">
        <v>43</v>
      </c>
      <c r="P7836" t="s">
        <v>73</v>
      </c>
      <c r="Q7836" t="s">
        <v>3948</v>
      </c>
      <c r="R7836" s="1">
        <v>241.56800000000001</v>
      </c>
      <c r="S7836">
        <v>2</v>
      </c>
      <c r="T7836">
        <f t="shared" si="122"/>
        <v>30</v>
      </c>
      <c r="U7836" t="s">
        <v>46</v>
      </c>
      <c r="V7836">
        <v>0.2</v>
      </c>
      <c r="W7836">
        <v>48.313600000000008</v>
      </c>
      <c r="X7836" s="1">
        <v>-48.313600000000001</v>
      </c>
      <c r="Y7836" s="1">
        <v>289.88160000000005</v>
      </c>
      <c r="Z7836" t="s">
        <v>47</v>
      </c>
      <c r="AA7836" s="2">
        <v>-15.098000000000001</v>
      </c>
      <c r="AB7836" s="3">
        <v>-6.25E-2</v>
      </c>
      <c r="AC7836" s="1">
        <v>-208.35239999999999</v>
      </c>
      <c r="AD7836">
        <v>4</v>
      </c>
      <c r="AE7836">
        <v>4</v>
      </c>
      <c r="AF7836" t="s">
        <v>48</v>
      </c>
      <c r="AG7836">
        <v>2015</v>
      </c>
      <c r="AH7836">
        <f>COUNTBLANK(datos[[#This Row],[Row ID]:[Year sales]])</f>
        <v>0</v>
      </c>
    </row>
    <row r="7837" spans="1:34" x14ac:dyDescent="0.3">
      <c r="A7837">
        <v>7836</v>
      </c>
      <c r="B7837" t="s">
        <v>9721</v>
      </c>
      <c r="C7837" s="4">
        <v>42107</v>
      </c>
      <c r="D7837" s="4">
        <v>42111</v>
      </c>
      <c r="E7837" t="s">
        <v>34</v>
      </c>
      <c r="F7837" t="s">
        <v>6363</v>
      </c>
      <c r="G7837" t="s">
        <v>6364</v>
      </c>
      <c r="H7837" t="s">
        <v>37</v>
      </c>
      <c r="I7837" t="s">
        <v>38</v>
      </c>
      <c r="J7837" t="s">
        <v>58</v>
      </c>
      <c r="K7837" t="s">
        <v>59</v>
      </c>
      <c r="L7837">
        <v>90045</v>
      </c>
      <c r="M7837" t="s">
        <v>60</v>
      </c>
      <c r="N7837" t="s">
        <v>2817</v>
      </c>
      <c r="O7837" t="s">
        <v>90</v>
      </c>
      <c r="P7837" t="s">
        <v>91</v>
      </c>
      <c r="Q7837" t="s">
        <v>2818</v>
      </c>
      <c r="R7837" s="1">
        <v>479.92</v>
      </c>
      <c r="S7837">
        <v>2</v>
      </c>
      <c r="T7837">
        <f t="shared" si="122"/>
        <v>17</v>
      </c>
      <c r="U7837" t="s">
        <v>46</v>
      </c>
      <c r="V7837">
        <v>0.2</v>
      </c>
      <c r="W7837">
        <v>95.984000000000009</v>
      </c>
      <c r="X7837" s="1">
        <v>-95.983999999999995</v>
      </c>
      <c r="Y7837" s="1">
        <v>575.904</v>
      </c>
      <c r="Z7837" t="s">
        <v>53</v>
      </c>
      <c r="AA7837" s="2">
        <v>41.993000000000002</v>
      </c>
      <c r="AB7837" s="3">
        <v>8.7500000000000008E-2</v>
      </c>
      <c r="AC7837" s="1">
        <v>-341.94299999999998</v>
      </c>
      <c r="AD7837">
        <v>4</v>
      </c>
      <c r="AE7837">
        <v>4</v>
      </c>
      <c r="AF7837" t="s">
        <v>48</v>
      </c>
      <c r="AG7837">
        <v>2015</v>
      </c>
      <c r="AH7837">
        <f>COUNTBLANK(datos[[#This Row],[Row ID]:[Year sales]])</f>
        <v>0</v>
      </c>
    </row>
    <row r="7838" spans="1:34" x14ac:dyDescent="0.3">
      <c r="A7838">
        <v>7837</v>
      </c>
      <c r="B7838" t="s">
        <v>9722</v>
      </c>
      <c r="C7838" s="4">
        <v>42272</v>
      </c>
      <c r="D7838" s="4">
        <v>42277</v>
      </c>
      <c r="E7838" t="s">
        <v>67</v>
      </c>
      <c r="F7838" t="s">
        <v>605</v>
      </c>
      <c r="G7838" t="s">
        <v>606</v>
      </c>
      <c r="H7838" t="s">
        <v>57</v>
      </c>
      <c r="I7838" t="s">
        <v>38</v>
      </c>
      <c r="J7838" t="s">
        <v>115</v>
      </c>
      <c r="K7838" t="s">
        <v>116</v>
      </c>
      <c r="L7838">
        <v>98103</v>
      </c>
      <c r="M7838" t="s">
        <v>60</v>
      </c>
      <c r="N7838" t="s">
        <v>3919</v>
      </c>
      <c r="O7838" t="s">
        <v>43</v>
      </c>
      <c r="P7838" t="s">
        <v>50</v>
      </c>
      <c r="Q7838" t="s">
        <v>3920</v>
      </c>
      <c r="R7838" s="1">
        <v>307.13600000000002</v>
      </c>
      <c r="S7838">
        <v>4</v>
      </c>
      <c r="T7838">
        <f t="shared" si="122"/>
        <v>30</v>
      </c>
      <c r="U7838" t="s">
        <v>52</v>
      </c>
      <c r="V7838">
        <v>0.2</v>
      </c>
      <c r="W7838">
        <v>61.427200000000006</v>
      </c>
      <c r="X7838" s="1">
        <v>-61.427199999999999</v>
      </c>
      <c r="Y7838" s="1">
        <v>368.56320000000005</v>
      </c>
      <c r="Z7838" t="s">
        <v>47</v>
      </c>
      <c r="AA7838" s="2">
        <v>-11.5176</v>
      </c>
      <c r="AB7838" s="3">
        <v>-3.7499999999999999E-2</v>
      </c>
      <c r="AC7838" s="1">
        <v>-257.22640000000001</v>
      </c>
      <c r="AD7838">
        <v>5</v>
      </c>
      <c r="AE7838">
        <v>5</v>
      </c>
      <c r="AF7838" t="s">
        <v>48</v>
      </c>
      <c r="AG7838">
        <v>2015</v>
      </c>
      <c r="AH7838">
        <f>COUNTBLANK(datos[[#This Row],[Row ID]:[Year sales]])</f>
        <v>0</v>
      </c>
    </row>
    <row r="7839" spans="1:34" x14ac:dyDescent="0.3">
      <c r="A7839">
        <v>7838</v>
      </c>
      <c r="B7839" t="s">
        <v>9722</v>
      </c>
      <c r="C7839" s="4">
        <v>42272</v>
      </c>
      <c r="D7839" s="4">
        <v>42277</v>
      </c>
      <c r="E7839" t="s">
        <v>67</v>
      </c>
      <c r="F7839" t="s">
        <v>605</v>
      </c>
      <c r="G7839" t="s">
        <v>606</v>
      </c>
      <c r="H7839" t="s">
        <v>57</v>
      </c>
      <c r="I7839" t="s">
        <v>38</v>
      </c>
      <c r="J7839" t="s">
        <v>115</v>
      </c>
      <c r="K7839" t="s">
        <v>116</v>
      </c>
      <c r="L7839">
        <v>98103</v>
      </c>
      <c r="M7839" t="s">
        <v>60</v>
      </c>
      <c r="N7839" t="s">
        <v>7205</v>
      </c>
      <c r="O7839" t="s">
        <v>62</v>
      </c>
      <c r="P7839" t="s">
        <v>63</v>
      </c>
      <c r="Q7839" t="s">
        <v>7206</v>
      </c>
      <c r="R7839" s="1">
        <v>12.6</v>
      </c>
      <c r="S7839">
        <v>2</v>
      </c>
      <c r="T7839">
        <f t="shared" si="122"/>
        <v>29</v>
      </c>
      <c r="U7839" t="s">
        <v>46</v>
      </c>
      <c r="V7839">
        <v>0</v>
      </c>
      <c r="W7839">
        <v>0</v>
      </c>
      <c r="X7839" s="1">
        <v>0</v>
      </c>
      <c r="Y7839" s="1">
        <v>12.6</v>
      </c>
      <c r="Z7839" t="s">
        <v>65</v>
      </c>
      <c r="AA7839" s="2">
        <v>5.7960000000000003</v>
      </c>
      <c r="AB7839" s="3">
        <v>0.46</v>
      </c>
      <c r="AC7839" s="1">
        <v>-6.8040000000000003</v>
      </c>
      <c r="AD7839">
        <v>5</v>
      </c>
      <c r="AE7839">
        <v>5</v>
      </c>
      <c r="AF7839" t="s">
        <v>48</v>
      </c>
      <c r="AG7839">
        <v>2015</v>
      </c>
      <c r="AH7839">
        <f>COUNTBLANK(datos[[#This Row],[Row ID]:[Year sales]])</f>
        <v>0</v>
      </c>
    </row>
    <row r="7840" spans="1:34" x14ac:dyDescent="0.3">
      <c r="A7840">
        <v>7839</v>
      </c>
      <c r="B7840" t="s">
        <v>9722</v>
      </c>
      <c r="C7840" s="4">
        <v>42272</v>
      </c>
      <c r="D7840" s="4">
        <v>42277</v>
      </c>
      <c r="E7840" t="s">
        <v>67</v>
      </c>
      <c r="F7840" t="s">
        <v>605</v>
      </c>
      <c r="G7840" t="s">
        <v>606</v>
      </c>
      <c r="H7840" t="s">
        <v>57</v>
      </c>
      <c r="I7840" t="s">
        <v>38</v>
      </c>
      <c r="J7840" t="s">
        <v>115</v>
      </c>
      <c r="K7840" t="s">
        <v>116</v>
      </c>
      <c r="L7840">
        <v>98103</v>
      </c>
      <c r="M7840" t="s">
        <v>60</v>
      </c>
      <c r="N7840" t="s">
        <v>1686</v>
      </c>
      <c r="O7840" t="s">
        <v>90</v>
      </c>
      <c r="P7840" t="s">
        <v>181</v>
      </c>
      <c r="Q7840" t="s">
        <v>1687</v>
      </c>
      <c r="R7840" s="1">
        <v>159.97999999999999</v>
      </c>
      <c r="S7840">
        <v>2</v>
      </c>
      <c r="T7840">
        <f t="shared" si="122"/>
        <v>29</v>
      </c>
      <c r="U7840" t="s">
        <v>46</v>
      </c>
      <c r="V7840">
        <v>0</v>
      </c>
      <c r="W7840">
        <v>0</v>
      </c>
      <c r="X7840" s="1">
        <v>0</v>
      </c>
      <c r="Y7840" s="1">
        <v>159.97999999999999</v>
      </c>
      <c r="Z7840" t="s">
        <v>99</v>
      </c>
      <c r="AA7840" s="2">
        <v>57.592799999999997</v>
      </c>
      <c r="AB7840" s="3">
        <v>0.36</v>
      </c>
      <c r="AC7840" s="1">
        <v>-102.38720000000001</v>
      </c>
      <c r="AD7840">
        <v>5</v>
      </c>
      <c r="AE7840">
        <v>5</v>
      </c>
      <c r="AF7840" t="s">
        <v>48</v>
      </c>
      <c r="AG7840">
        <v>2015</v>
      </c>
      <c r="AH7840">
        <f>COUNTBLANK(datos[[#This Row],[Row ID]:[Year sales]])</f>
        <v>0</v>
      </c>
    </row>
    <row r="7841" spans="1:34" x14ac:dyDescent="0.3">
      <c r="A7841">
        <v>7840</v>
      </c>
      <c r="B7841" t="s">
        <v>9723</v>
      </c>
      <c r="C7841" s="4">
        <v>41726</v>
      </c>
      <c r="D7841" s="4">
        <v>41731</v>
      </c>
      <c r="E7841" t="s">
        <v>67</v>
      </c>
      <c r="F7841" t="s">
        <v>5446</v>
      </c>
      <c r="G7841" t="s">
        <v>5447</v>
      </c>
      <c r="H7841" t="s">
        <v>37</v>
      </c>
      <c r="I7841" t="s">
        <v>38</v>
      </c>
      <c r="J7841" t="s">
        <v>1400</v>
      </c>
      <c r="K7841" t="s">
        <v>509</v>
      </c>
      <c r="L7841">
        <v>50315</v>
      </c>
      <c r="M7841" t="s">
        <v>125</v>
      </c>
      <c r="N7841" t="s">
        <v>192</v>
      </c>
      <c r="O7841" t="s">
        <v>62</v>
      </c>
      <c r="P7841" t="s">
        <v>193</v>
      </c>
      <c r="Q7841" t="s">
        <v>194</v>
      </c>
      <c r="R7841" s="1">
        <v>6.12</v>
      </c>
      <c r="S7841">
        <v>3</v>
      </c>
      <c r="T7841">
        <f t="shared" si="122"/>
        <v>35</v>
      </c>
      <c r="U7841" t="s">
        <v>52</v>
      </c>
      <c r="V7841">
        <v>0</v>
      </c>
      <c r="W7841">
        <v>0</v>
      </c>
      <c r="X7841" s="1">
        <v>0</v>
      </c>
      <c r="Y7841" s="1">
        <v>6.12</v>
      </c>
      <c r="Z7841" t="s">
        <v>65</v>
      </c>
      <c r="AA7841" s="2">
        <v>2.8763999999999998</v>
      </c>
      <c r="AB7841" s="3">
        <v>0.47</v>
      </c>
      <c r="AC7841" s="1">
        <v>-3.2435999999999998</v>
      </c>
      <c r="AD7841">
        <v>5</v>
      </c>
      <c r="AE7841">
        <v>5</v>
      </c>
      <c r="AF7841" t="s">
        <v>48</v>
      </c>
      <c r="AG7841">
        <v>2014</v>
      </c>
      <c r="AH7841">
        <f>COUNTBLANK(datos[[#This Row],[Row ID]:[Year sales]])</f>
        <v>0</v>
      </c>
    </row>
    <row r="7842" spans="1:34" x14ac:dyDescent="0.3">
      <c r="A7842">
        <v>7841</v>
      </c>
      <c r="B7842" t="s">
        <v>9723</v>
      </c>
      <c r="C7842" s="4">
        <v>41726</v>
      </c>
      <c r="D7842" s="4">
        <v>41731</v>
      </c>
      <c r="E7842" t="s">
        <v>67</v>
      </c>
      <c r="F7842" t="s">
        <v>5446</v>
      </c>
      <c r="G7842" t="s">
        <v>5447</v>
      </c>
      <c r="H7842" t="s">
        <v>37</v>
      </c>
      <c r="I7842" t="s">
        <v>38</v>
      </c>
      <c r="J7842" t="s">
        <v>1400</v>
      </c>
      <c r="K7842" t="s">
        <v>509</v>
      </c>
      <c r="L7842">
        <v>50315</v>
      </c>
      <c r="M7842" t="s">
        <v>125</v>
      </c>
      <c r="N7842" t="s">
        <v>4977</v>
      </c>
      <c r="O7842" t="s">
        <v>43</v>
      </c>
      <c r="P7842" t="s">
        <v>73</v>
      </c>
      <c r="Q7842" t="s">
        <v>4978</v>
      </c>
      <c r="R7842" s="1">
        <v>1184.72</v>
      </c>
      <c r="S7842">
        <v>4</v>
      </c>
      <c r="T7842">
        <f t="shared" si="122"/>
        <v>30</v>
      </c>
      <c r="U7842" t="s">
        <v>52</v>
      </c>
      <c r="V7842">
        <v>0</v>
      </c>
      <c r="W7842">
        <v>0</v>
      </c>
      <c r="X7842" s="1">
        <v>0</v>
      </c>
      <c r="Y7842" s="1">
        <v>1184.72</v>
      </c>
      <c r="Z7842" t="s">
        <v>53</v>
      </c>
      <c r="AA7842" s="2">
        <v>106.62479999999999</v>
      </c>
      <c r="AB7842" s="3">
        <v>0.09</v>
      </c>
      <c r="AC7842" s="1">
        <v>-1078.0952</v>
      </c>
      <c r="AD7842">
        <v>5</v>
      </c>
      <c r="AE7842">
        <v>5</v>
      </c>
      <c r="AF7842" t="s">
        <v>48</v>
      </c>
      <c r="AG7842">
        <v>2014</v>
      </c>
      <c r="AH7842">
        <f>COUNTBLANK(datos[[#This Row],[Row ID]:[Year sales]])</f>
        <v>0</v>
      </c>
    </row>
    <row r="7843" spans="1:34" x14ac:dyDescent="0.3">
      <c r="A7843">
        <v>7842</v>
      </c>
      <c r="B7843" t="s">
        <v>9724</v>
      </c>
      <c r="C7843" s="4">
        <v>42568</v>
      </c>
      <c r="D7843" s="4">
        <v>42573</v>
      </c>
      <c r="E7843" t="s">
        <v>67</v>
      </c>
      <c r="F7843" t="s">
        <v>2096</v>
      </c>
      <c r="G7843" t="s">
        <v>2097</v>
      </c>
      <c r="H7843" t="s">
        <v>37</v>
      </c>
      <c r="I7843" t="s">
        <v>38</v>
      </c>
      <c r="J7843" t="s">
        <v>286</v>
      </c>
      <c r="K7843" t="s">
        <v>287</v>
      </c>
      <c r="L7843">
        <v>10024</v>
      </c>
      <c r="M7843" t="s">
        <v>168</v>
      </c>
      <c r="N7843" t="s">
        <v>96</v>
      </c>
      <c r="O7843" t="s">
        <v>62</v>
      </c>
      <c r="P7843" t="s">
        <v>97</v>
      </c>
      <c r="Q7843" t="s">
        <v>98</v>
      </c>
      <c r="R7843" s="1">
        <v>45.96</v>
      </c>
      <c r="S7843">
        <v>2</v>
      </c>
      <c r="T7843">
        <f t="shared" si="122"/>
        <v>22</v>
      </c>
      <c r="U7843" t="s">
        <v>46</v>
      </c>
      <c r="V7843">
        <v>0</v>
      </c>
      <c r="W7843">
        <v>0</v>
      </c>
      <c r="X7843" s="1">
        <v>0</v>
      </c>
      <c r="Y7843" s="1">
        <v>45.96</v>
      </c>
      <c r="Z7843" t="s">
        <v>65</v>
      </c>
      <c r="AA7843" s="2">
        <v>13.788</v>
      </c>
      <c r="AB7843" s="3">
        <v>0.3</v>
      </c>
      <c r="AC7843" s="1">
        <v>-32.171999999999997</v>
      </c>
      <c r="AD7843">
        <v>5</v>
      </c>
      <c r="AE7843">
        <v>5</v>
      </c>
      <c r="AF7843" t="s">
        <v>48</v>
      </c>
      <c r="AG7843">
        <v>2016</v>
      </c>
      <c r="AH7843">
        <f>COUNTBLANK(datos[[#This Row],[Row ID]:[Year sales]])</f>
        <v>0</v>
      </c>
    </row>
    <row r="7844" spans="1:34" x14ac:dyDescent="0.3">
      <c r="A7844">
        <v>7843</v>
      </c>
      <c r="B7844" t="s">
        <v>9725</v>
      </c>
      <c r="C7844" s="4">
        <v>41748</v>
      </c>
      <c r="D7844" s="4">
        <v>41752</v>
      </c>
      <c r="E7844" t="s">
        <v>34</v>
      </c>
      <c r="F7844" t="s">
        <v>3090</v>
      </c>
      <c r="G7844" t="s">
        <v>3091</v>
      </c>
      <c r="H7844" t="s">
        <v>37</v>
      </c>
      <c r="I7844" t="s">
        <v>38</v>
      </c>
      <c r="J7844" t="s">
        <v>1149</v>
      </c>
      <c r="K7844" t="s">
        <v>339</v>
      </c>
      <c r="L7844">
        <v>22204</v>
      </c>
      <c r="M7844" t="s">
        <v>41</v>
      </c>
      <c r="N7844" t="s">
        <v>2411</v>
      </c>
      <c r="O7844" t="s">
        <v>62</v>
      </c>
      <c r="P7844" t="s">
        <v>94</v>
      </c>
      <c r="Q7844" t="s">
        <v>2412</v>
      </c>
      <c r="R7844" s="1">
        <v>58.05</v>
      </c>
      <c r="S7844">
        <v>3</v>
      </c>
      <c r="T7844">
        <f t="shared" si="122"/>
        <v>34</v>
      </c>
      <c r="U7844" t="s">
        <v>52</v>
      </c>
      <c r="V7844">
        <v>0</v>
      </c>
      <c r="W7844">
        <v>0</v>
      </c>
      <c r="X7844" s="1">
        <v>0</v>
      </c>
      <c r="Y7844" s="1">
        <v>58.05</v>
      </c>
      <c r="Z7844" t="s">
        <v>99</v>
      </c>
      <c r="AA7844" s="2">
        <v>26.702999999999999</v>
      </c>
      <c r="AB7844" s="3">
        <v>0.46</v>
      </c>
      <c r="AC7844" s="1">
        <v>-31.347000000000001</v>
      </c>
      <c r="AD7844">
        <v>4</v>
      </c>
      <c r="AE7844">
        <v>4</v>
      </c>
      <c r="AF7844" t="s">
        <v>48</v>
      </c>
      <c r="AG7844">
        <v>2014</v>
      </c>
      <c r="AH7844">
        <f>COUNTBLANK(datos[[#This Row],[Row ID]:[Year sales]])</f>
        <v>0</v>
      </c>
    </row>
    <row r="7845" spans="1:34" x14ac:dyDescent="0.3">
      <c r="A7845">
        <v>7844</v>
      </c>
      <c r="B7845" t="s">
        <v>9725</v>
      </c>
      <c r="C7845" s="4">
        <v>41748</v>
      </c>
      <c r="D7845" s="4">
        <v>41752</v>
      </c>
      <c r="E7845" t="s">
        <v>34</v>
      </c>
      <c r="F7845" t="s">
        <v>3090</v>
      </c>
      <c r="G7845" t="s">
        <v>3091</v>
      </c>
      <c r="H7845" t="s">
        <v>37</v>
      </c>
      <c r="I7845" t="s">
        <v>38</v>
      </c>
      <c r="J7845" t="s">
        <v>1149</v>
      </c>
      <c r="K7845" t="s">
        <v>339</v>
      </c>
      <c r="L7845">
        <v>22204</v>
      </c>
      <c r="M7845" t="s">
        <v>41</v>
      </c>
      <c r="N7845" t="s">
        <v>299</v>
      </c>
      <c r="O7845" t="s">
        <v>62</v>
      </c>
      <c r="P7845" t="s">
        <v>110</v>
      </c>
      <c r="Q7845" t="s">
        <v>300</v>
      </c>
      <c r="R7845" s="1">
        <v>71.28</v>
      </c>
      <c r="S7845">
        <v>11</v>
      </c>
      <c r="T7845">
        <f t="shared" si="122"/>
        <v>19</v>
      </c>
      <c r="U7845" t="s">
        <v>75</v>
      </c>
      <c r="V7845">
        <v>0</v>
      </c>
      <c r="W7845">
        <v>0</v>
      </c>
      <c r="X7845" s="1">
        <v>0</v>
      </c>
      <c r="Y7845" s="1">
        <v>71.28</v>
      </c>
      <c r="Z7845" t="s">
        <v>99</v>
      </c>
      <c r="AA7845" s="2">
        <v>34.214399999999998</v>
      </c>
      <c r="AB7845" s="3">
        <v>0.48</v>
      </c>
      <c r="AC7845" s="1">
        <v>-37.065600000000003</v>
      </c>
      <c r="AD7845">
        <v>4</v>
      </c>
      <c r="AE7845">
        <v>4</v>
      </c>
      <c r="AF7845" t="s">
        <v>48</v>
      </c>
      <c r="AG7845">
        <v>2014</v>
      </c>
      <c r="AH7845">
        <f>COUNTBLANK(datos[[#This Row],[Row ID]:[Year sales]])</f>
        <v>0</v>
      </c>
    </row>
    <row r="7846" spans="1:34" x14ac:dyDescent="0.3">
      <c r="A7846">
        <v>7845</v>
      </c>
      <c r="B7846" t="s">
        <v>9726</v>
      </c>
      <c r="C7846" s="4">
        <v>42937</v>
      </c>
      <c r="D7846" s="4">
        <v>42941</v>
      </c>
      <c r="E7846" t="s">
        <v>67</v>
      </c>
      <c r="F7846" t="s">
        <v>3603</v>
      </c>
      <c r="G7846" t="s">
        <v>3604</v>
      </c>
      <c r="H7846" t="s">
        <v>37</v>
      </c>
      <c r="I7846" t="s">
        <v>38</v>
      </c>
      <c r="J7846" t="s">
        <v>6244</v>
      </c>
      <c r="K7846" t="s">
        <v>124</v>
      </c>
      <c r="L7846">
        <v>78577</v>
      </c>
      <c r="M7846" t="s">
        <v>125</v>
      </c>
      <c r="N7846" t="s">
        <v>3834</v>
      </c>
      <c r="O7846" t="s">
        <v>43</v>
      </c>
      <c r="P7846" t="s">
        <v>73</v>
      </c>
      <c r="Q7846" t="s">
        <v>3835</v>
      </c>
      <c r="R7846" s="1">
        <v>124.404</v>
      </c>
      <c r="S7846">
        <v>4</v>
      </c>
      <c r="T7846">
        <f t="shared" si="122"/>
        <v>22</v>
      </c>
      <c r="U7846" t="s">
        <v>52</v>
      </c>
      <c r="V7846">
        <v>0.3</v>
      </c>
      <c r="W7846">
        <v>37.321199999999997</v>
      </c>
      <c r="X7846" s="1">
        <v>-37.321199999999997</v>
      </c>
      <c r="Y7846" s="1">
        <v>161.7252</v>
      </c>
      <c r="Z7846" t="s">
        <v>99</v>
      </c>
      <c r="AA7846" s="2">
        <v>-21.3264</v>
      </c>
      <c r="AB7846" s="3">
        <v>-0.17142857142857143</v>
      </c>
      <c r="AC7846" s="1">
        <v>-108.4092</v>
      </c>
      <c r="AD7846">
        <v>4</v>
      </c>
      <c r="AE7846">
        <v>4</v>
      </c>
      <c r="AF7846" t="s">
        <v>48</v>
      </c>
      <c r="AG7846">
        <v>2017</v>
      </c>
      <c r="AH7846">
        <f>COUNTBLANK(datos[[#This Row],[Row ID]:[Year sales]])</f>
        <v>0</v>
      </c>
    </row>
    <row r="7847" spans="1:34" x14ac:dyDescent="0.3">
      <c r="A7847">
        <v>7846</v>
      </c>
      <c r="B7847" t="s">
        <v>9727</v>
      </c>
      <c r="C7847" s="4">
        <v>42274</v>
      </c>
      <c r="D7847" s="4">
        <v>42279</v>
      </c>
      <c r="E7847" t="s">
        <v>67</v>
      </c>
      <c r="F7847" t="s">
        <v>4425</v>
      </c>
      <c r="G7847" t="s">
        <v>4426</v>
      </c>
      <c r="H7847" t="s">
        <v>37</v>
      </c>
      <c r="I7847" t="s">
        <v>38</v>
      </c>
      <c r="J7847" t="s">
        <v>1149</v>
      </c>
      <c r="K7847" t="s">
        <v>339</v>
      </c>
      <c r="L7847">
        <v>22204</v>
      </c>
      <c r="M7847" t="s">
        <v>41</v>
      </c>
      <c r="N7847" t="s">
        <v>4100</v>
      </c>
      <c r="O7847" t="s">
        <v>62</v>
      </c>
      <c r="P7847" t="s">
        <v>110</v>
      </c>
      <c r="Q7847" t="s">
        <v>4101</v>
      </c>
      <c r="R7847" s="1">
        <v>154.9</v>
      </c>
      <c r="S7847">
        <v>5</v>
      </c>
      <c r="T7847">
        <f t="shared" si="122"/>
        <v>41</v>
      </c>
      <c r="U7847" t="s">
        <v>75</v>
      </c>
      <c r="V7847">
        <v>0</v>
      </c>
      <c r="W7847">
        <v>0</v>
      </c>
      <c r="X7847" s="1">
        <v>0</v>
      </c>
      <c r="Y7847" s="1">
        <v>154.9</v>
      </c>
      <c r="Z7847" t="s">
        <v>99</v>
      </c>
      <c r="AA7847" s="2">
        <v>69.704999999999998</v>
      </c>
      <c r="AB7847" s="3">
        <v>0.44999999999999996</v>
      </c>
      <c r="AC7847" s="1">
        <v>-85.194999999999993</v>
      </c>
      <c r="AD7847">
        <v>5</v>
      </c>
      <c r="AE7847">
        <v>5</v>
      </c>
      <c r="AF7847" t="s">
        <v>48</v>
      </c>
      <c r="AG7847">
        <v>2015</v>
      </c>
      <c r="AH7847">
        <f>COUNTBLANK(datos[[#This Row],[Row ID]:[Year sales]])</f>
        <v>0</v>
      </c>
    </row>
    <row r="7848" spans="1:34" x14ac:dyDescent="0.3">
      <c r="A7848">
        <v>7847</v>
      </c>
      <c r="B7848" t="s">
        <v>9727</v>
      </c>
      <c r="C7848" s="4">
        <v>42274</v>
      </c>
      <c r="D7848" s="4">
        <v>42279</v>
      </c>
      <c r="E7848" t="s">
        <v>67</v>
      </c>
      <c r="F7848" t="s">
        <v>4425</v>
      </c>
      <c r="G7848" t="s">
        <v>4426</v>
      </c>
      <c r="H7848" t="s">
        <v>37</v>
      </c>
      <c r="I7848" t="s">
        <v>38</v>
      </c>
      <c r="J7848" t="s">
        <v>1149</v>
      </c>
      <c r="K7848" t="s">
        <v>339</v>
      </c>
      <c r="L7848">
        <v>22204</v>
      </c>
      <c r="M7848" t="s">
        <v>41</v>
      </c>
      <c r="N7848" t="s">
        <v>1944</v>
      </c>
      <c r="O7848" t="s">
        <v>90</v>
      </c>
      <c r="P7848" t="s">
        <v>91</v>
      </c>
      <c r="Q7848" t="s">
        <v>1945</v>
      </c>
      <c r="R7848" s="1">
        <v>1871.88</v>
      </c>
      <c r="S7848">
        <v>12</v>
      </c>
      <c r="T7848">
        <f t="shared" si="122"/>
        <v>30</v>
      </c>
      <c r="U7848" t="s">
        <v>75</v>
      </c>
      <c r="V7848">
        <v>0</v>
      </c>
      <c r="W7848">
        <v>0</v>
      </c>
      <c r="X7848" s="1">
        <v>0</v>
      </c>
      <c r="Y7848" s="1">
        <v>1871.88</v>
      </c>
      <c r="Z7848" t="s">
        <v>53</v>
      </c>
      <c r="AA7848" s="2">
        <v>561.56399999999996</v>
      </c>
      <c r="AB7848" s="3">
        <v>0.3</v>
      </c>
      <c r="AC7848" s="1">
        <v>-1310.316</v>
      </c>
      <c r="AD7848">
        <v>5</v>
      </c>
      <c r="AE7848">
        <v>5</v>
      </c>
      <c r="AF7848" t="s">
        <v>48</v>
      </c>
      <c r="AG7848">
        <v>2015</v>
      </c>
      <c r="AH7848">
        <f>COUNTBLANK(datos[[#This Row],[Row ID]:[Year sales]])</f>
        <v>0</v>
      </c>
    </row>
    <row r="7849" spans="1:34" x14ac:dyDescent="0.3">
      <c r="A7849">
        <v>7848</v>
      </c>
      <c r="B7849" t="s">
        <v>9728</v>
      </c>
      <c r="C7849" s="4">
        <v>42427</v>
      </c>
      <c r="D7849" s="4">
        <v>42431</v>
      </c>
      <c r="E7849" t="s">
        <v>67</v>
      </c>
      <c r="F7849" t="s">
        <v>3205</v>
      </c>
      <c r="G7849" t="s">
        <v>3206</v>
      </c>
      <c r="H7849" t="s">
        <v>37</v>
      </c>
      <c r="I7849" t="s">
        <v>38</v>
      </c>
      <c r="J7849" t="s">
        <v>204</v>
      </c>
      <c r="K7849" t="s">
        <v>124</v>
      </c>
      <c r="L7849">
        <v>77070</v>
      </c>
      <c r="M7849" t="s">
        <v>125</v>
      </c>
      <c r="N7849" t="s">
        <v>7462</v>
      </c>
      <c r="O7849" t="s">
        <v>43</v>
      </c>
      <c r="P7849" t="s">
        <v>83</v>
      </c>
      <c r="Q7849" t="s">
        <v>7463</v>
      </c>
      <c r="R7849" s="1">
        <v>16.192</v>
      </c>
      <c r="S7849">
        <v>2</v>
      </c>
      <c r="T7849">
        <f t="shared" si="122"/>
        <v>13</v>
      </c>
      <c r="U7849" t="s">
        <v>46</v>
      </c>
      <c r="V7849">
        <v>0.6</v>
      </c>
      <c r="W7849">
        <v>9.7151999999999994</v>
      </c>
      <c r="X7849" s="1">
        <v>-9.7151999999999994</v>
      </c>
      <c r="Y7849" s="1">
        <v>25.9072</v>
      </c>
      <c r="Z7849" t="s">
        <v>65</v>
      </c>
      <c r="AA7849" s="2">
        <v>-6.8815999999999997</v>
      </c>
      <c r="AB7849" s="3">
        <v>-0.42499999999999999</v>
      </c>
      <c r="AC7849" s="1">
        <v>-13.3584</v>
      </c>
      <c r="AD7849">
        <v>4</v>
      </c>
      <c r="AE7849">
        <v>4</v>
      </c>
      <c r="AF7849" t="s">
        <v>48</v>
      </c>
      <c r="AG7849">
        <v>2016</v>
      </c>
      <c r="AH7849">
        <f>COUNTBLANK(datos[[#This Row],[Row ID]:[Year sales]])</f>
        <v>0</v>
      </c>
    </row>
    <row r="7850" spans="1:34" x14ac:dyDescent="0.3">
      <c r="A7850">
        <v>7849</v>
      </c>
      <c r="B7850" t="s">
        <v>9729</v>
      </c>
      <c r="C7850" s="4">
        <v>42492</v>
      </c>
      <c r="D7850" s="4">
        <v>42496</v>
      </c>
      <c r="E7850" t="s">
        <v>67</v>
      </c>
      <c r="F7850" t="s">
        <v>4736</v>
      </c>
      <c r="G7850" t="s">
        <v>4737</v>
      </c>
      <c r="H7850" t="s">
        <v>37</v>
      </c>
      <c r="I7850" t="s">
        <v>38</v>
      </c>
      <c r="J7850" t="s">
        <v>3954</v>
      </c>
      <c r="K7850" t="s">
        <v>124</v>
      </c>
      <c r="L7850">
        <v>75061</v>
      </c>
      <c r="M7850" t="s">
        <v>125</v>
      </c>
      <c r="N7850" t="s">
        <v>6787</v>
      </c>
      <c r="O7850" t="s">
        <v>62</v>
      </c>
      <c r="P7850" t="s">
        <v>77</v>
      </c>
      <c r="Q7850" t="s">
        <v>6788</v>
      </c>
      <c r="R7850" s="1">
        <v>18.936</v>
      </c>
      <c r="S7850">
        <v>3</v>
      </c>
      <c r="T7850">
        <f t="shared" si="122"/>
        <v>13</v>
      </c>
      <c r="U7850" t="s">
        <v>52</v>
      </c>
      <c r="V7850">
        <v>0.2</v>
      </c>
      <c r="W7850">
        <v>3.7872000000000003</v>
      </c>
      <c r="X7850" s="1">
        <v>-3.7871999999999999</v>
      </c>
      <c r="Y7850" s="1">
        <v>22.723199999999999</v>
      </c>
      <c r="Z7850" t="s">
        <v>65</v>
      </c>
      <c r="AA7850" s="2">
        <v>-3.7871999999999999</v>
      </c>
      <c r="AB7850" s="3">
        <v>-0.19999999999999998</v>
      </c>
      <c r="AC7850" s="1">
        <v>-18.936</v>
      </c>
      <c r="AD7850">
        <v>4</v>
      </c>
      <c r="AE7850">
        <v>4</v>
      </c>
      <c r="AF7850" t="s">
        <v>48</v>
      </c>
      <c r="AG7850">
        <v>2016</v>
      </c>
      <c r="AH7850">
        <f>COUNTBLANK(datos[[#This Row],[Row ID]:[Year sales]])</f>
        <v>0</v>
      </c>
    </row>
    <row r="7851" spans="1:34" x14ac:dyDescent="0.3">
      <c r="A7851">
        <v>7850</v>
      </c>
      <c r="B7851" t="s">
        <v>9729</v>
      </c>
      <c r="C7851" s="4">
        <v>42492</v>
      </c>
      <c r="D7851" s="4">
        <v>42496</v>
      </c>
      <c r="E7851" t="s">
        <v>67</v>
      </c>
      <c r="F7851" t="s">
        <v>4736</v>
      </c>
      <c r="G7851" t="s">
        <v>4737</v>
      </c>
      <c r="H7851" t="s">
        <v>37</v>
      </c>
      <c r="I7851" t="s">
        <v>38</v>
      </c>
      <c r="J7851" t="s">
        <v>3954</v>
      </c>
      <c r="K7851" t="s">
        <v>124</v>
      </c>
      <c r="L7851">
        <v>75061</v>
      </c>
      <c r="M7851" t="s">
        <v>125</v>
      </c>
      <c r="N7851" t="s">
        <v>6431</v>
      </c>
      <c r="O7851" t="s">
        <v>62</v>
      </c>
      <c r="P7851" t="s">
        <v>77</v>
      </c>
      <c r="Q7851" t="s">
        <v>6432</v>
      </c>
      <c r="R7851" s="1">
        <v>12.672000000000001</v>
      </c>
      <c r="S7851">
        <v>3</v>
      </c>
      <c r="T7851">
        <f t="shared" si="122"/>
        <v>16</v>
      </c>
      <c r="U7851" t="s">
        <v>52</v>
      </c>
      <c r="V7851">
        <v>0.2</v>
      </c>
      <c r="W7851">
        <v>2.5344000000000002</v>
      </c>
      <c r="X7851" s="1">
        <v>-2.5344000000000002</v>
      </c>
      <c r="Y7851" s="1">
        <v>15.2064</v>
      </c>
      <c r="Z7851" t="s">
        <v>65</v>
      </c>
      <c r="AA7851" s="2">
        <v>-3.1680000000000001</v>
      </c>
      <c r="AB7851" s="3">
        <v>-0.25</v>
      </c>
      <c r="AC7851" s="1">
        <v>-13.3056</v>
      </c>
      <c r="AD7851">
        <v>4</v>
      </c>
      <c r="AE7851">
        <v>4</v>
      </c>
      <c r="AF7851" t="s">
        <v>48</v>
      </c>
      <c r="AG7851">
        <v>2016</v>
      </c>
      <c r="AH7851">
        <f>COUNTBLANK(datos[[#This Row],[Row ID]:[Year sales]])</f>
        <v>0</v>
      </c>
    </row>
    <row r="7852" spans="1:34" x14ac:dyDescent="0.3">
      <c r="A7852">
        <v>7851</v>
      </c>
      <c r="B7852" t="s">
        <v>9729</v>
      </c>
      <c r="C7852" s="4">
        <v>42492</v>
      </c>
      <c r="D7852" s="4">
        <v>42496</v>
      </c>
      <c r="E7852" t="s">
        <v>67</v>
      </c>
      <c r="F7852" t="s">
        <v>4736</v>
      </c>
      <c r="G7852" t="s">
        <v>4737</v>
      </c>
      <c r="H7852" t="s">
        <v>37</v>
      </c>
      <c r="I7852" t="s">
        <v>38</v>
      </c>
      <c r="J7852" t="s">
        <v>3954</v>
      </c>
      <c r="K7852" t="s">
        <v>124</v>
      </c>
      <c r="L7852">
        <v>75061</v>
      </c>
      <c r="M7852" t="s">
        <v>125</v>
      </c>
      <c r="N7852" t="s">
        <v>3307</v>
      </c>
      <c r="O7852" t="s">
        <v>62</v>
      </c>
      <c r="P7852" t="s">
        <v>63</v>
      </c>
      <c r="Q7852" t="s">
        <v>3308</v>
      </c>
      <c r="R7852" s="1">
        <v>5.04</v>
      </c>
      <c r="S7852">
        <v>2</v>
      </c>
      <c r="T7852">
        <f t="shared" si="122"/>
        <v>7</v>
      </c>
      <c r="U7852" t="s">
        <v>46</v>
      </c>
      <c r="V7852">
        <v>0.2</v>
      </c>
      <c r="W7852">
        <v>1.008</v>
      </c>
      <c r="X7852" s="1">
        <v>-1.008</v>
      </c>
      <c r="Y7852" s="1">
        <v>6.048</v>
      </c>
      <c r="Z7852" t="s">
        <v>65</v>
      </c>
      <c r="AA7852" s="2">
        <v>1.764</v>
      </c>
      <c r="AB7852" s="3">
        <v>0.35</v>
      </c>
      <c r="AC7852" s="1">
        <v>-2.2679999999999998</v>
      </c>
      <c r="AD7852">
        <v>4</v>
      </c>
      <c r="AE7852">
        <v>4</v>
      </c>
      <c r="AF7852" t="s">
        <v>48</v>
      </c>
      <c r="AG7852">
        <v>2016</v>
      </c>
      <c r="AH7852">
        <f>COUNTBLANK(datos[[#This Row],[Row ID]:[Year sales]])</f>
        <v>0</v>
      </c>
    </row>
    <row r="7853" spans="1:34" x14ac:dyDescent="0.3">
      <c r="A7853">
        <v>7852</v>
      </c>
      <c r="B7853" t="s">
        <v>9730</v>
      </c>
      <c r="C7853" s="4">
        <v>41982</v>
      </c>
      <c r="D7853" s="4">
        <v>41988</v>
      </c>
      <c r="E7853" t="s">
        <v>67</v>
      </c>
      <c r="F7853" t="s">
        <v>1165</v>
      </c>
      <c r="G7853" t="s">
        <v>1166</v>
      </c>
      <c r="H7853" t="s">
        <v>57</v>
      </c>
      <c r="I7853" t="s">
        <v>38</v>
      </c>
      <c r="J7853" t="s">
        <v>323</v>
      </c>
      <c r="K7853" t="s">
        <v>231</v>
      </c>
      <c r="L7853">
        <v>60653</v>
      </c>
      <c r="M7853" t="s">
        <v>125</v>
      </c>
      <c r="N7853" t="s">
        <v>7954</v>
      </c>
      <c r="O7853" t="s">
        <v>62</v>
      </c>
      <c r="P7853" t="s">
        <v>110</v>
      </c>
      <c r="Q7853" t="s">
        <v>7955</v>
      </c>
      <c r="R7853" s="1">
        <v>8.4480000000000004</v>
      </c>
      <c r="S7853">
        <v>2</v>
      </c>
      <c r="T7853">
        <f t="shared" si="122"/>
        <v>29</v>
      </c>
      <c r="U7853" t="s">
        <v>46</v>
      </c>
      <c r="V7853">
        <v>0.2</v>
      </c>
      <c r="W7853">
        <v>1.6896000000000002</v>
      </c>
      <c r="X7853" s="1">
        <v>-1.6896</v>
      </c>
      <c r="Y7853" s="1">
        <v>10.137600000000001</v>
      </c>
      <c r="Z7853" t="s">
        <v>65</v>
      </c>
      <c r="AA7853" s="2">
        <v>2.9567999999999999</v>
      </c>
      <c r="AB7853" s="3">
        <v>0.35</v>
      </c>
      <c r="AC7853" s="1">
        <v>-3.8016000000000001</v>
      </c>
      <c r="AD7853">
        <v>6</v>
      </c>
      <c r="AE7853">
        <v>6</v>
      </c>
      <c r="AF7853" t="s">
        <v>48</v>
      </c>
      <c r="AG7853">
        <v>2014</v>
      </c>
      <c r="AH7853">
        <f>COUNTBLANK(datos[[#This Row],[Row ID]:[Year sales]])</f>
        <v>0</v>
      </c>
    </row>
    <row r="7854" spans="1:34" x14ac:dyDescent="0.3">
      <c r="A7854">
        <v>7853</v>
      </c>
      <c r="B7854" t="s">
        <v>9730</v>
      </c>
      <c r="C7854" s="4">
        <v>41982</v>
      </c>
      <c r="D7854" s="4">
        <v>41988</v>
      </c>
      <c r="E7854" t="s">
        <v>67</v>
      </c>
      <c r="F7854" t="s">
        <v>1165</v>
      </c>
      <c r="G7854" t="s">
        <v>1166</v>
      </c>
      <c r="H7854" t="s">
        <v>57</v>
      </c>
      <c r="I7854" t="s">
        <v>38</v>
      </c>
      <c r="J7854" t="s">
        <v>323</v>
      </c>
      <c r="K7854" t="s">
        <v>231</v>
      </c>
      <c r="L7854">
        <v>60653</v>
      </c>
      <c r="M7854" t="s">
        <v>125</v>
      </c>
      <c r="N7854" t="s">
        <v>2126</v>
      </c>
      <c r="O7854" t="s">
        <v>62</v>
      </c>
      <c r="P7854" t="s">
        <v>97</v>
      </c>
      <c r="Q7854" t="s">
        <v>2127</v>
      </c>
      <c r="R7854" s="1">
        <v>20.388000000000002</v>
      </c>
      <c r="S7854">
        <v>2</v>
      </c>
      <c r="T7854">
        <f t="shared" si="122"/>
        <v>22</v>
      </c>
      <c r="U7854" t="s">
        <v>46</v>
      </c>
      <c r="V7854">
        <v>0.8</v>
      </c>
      <c r="W7854">
        <v>16.310400000000001</v>
      </c>
      <c r="X7854" s="1">
        <v>-16.310400000000001</v>
      </c>
      <c r="Y7854" s="1">
        <v>36.698400000000007</v>
      </c>
      <c r="Z7854" t="s">
        <v>65</v>
      </c>
      <c r="AA7854" s="2">
        <v>-53.008800000000001</v>
      </c>
      <c r="AB7854" s="3">
        <v>-2.5999999999999996</v>
      </c>
      <c r="AC7854" s="1">
        <v>-57.086399999999998</v>
      </c>
      <c r="AD7854">
        <v>6</v>
      </c>
      <c r="AE7854">
        <v>6</v>
      </c>
      <c r="AF7854" t="s">
        <v>48</v>
      </c>
      <c r="AG7854">
        <v>2014</v>
      </c>
      <c r="AH7854">
        <f>COUNTBLANK(datos[[#This Row],[Row ID]:[Year sales]])</f>
        <v>0</v>
      </c>
    </row>
    <row r="7855" spans="1:34" x14ac:dyDescent="0.3">
      <c r="A7855">
        <v>7854</v>
      </c>
      <c r="B7855" t="s">
        <v>9731</v>
      </c>
      <c r="C7855" s="4">
        <v>42363</v>
      </c>
      <c r="D7855" s="4">
        <v>42367</v>
      </c>
      <c r="E7855" t="s">
        <v>67</v>
      </c>
      <c r="F7855" t="s">
        <v>5281</v>
      </c>
      <c r="G7855" t="s">
        <v>5282</v>
      </c>
      <c r="H7855" t="s">
        <v>122</v>
      </c>
      <c r="I7855" t="s">
        <v>38</v>
      </c>
      <c r="J7855" t="s">
        <v>58</v>
      </c>
      <c r="K7855" t="s">
        <v>59</v>
      </c>
      <c r="L7855">
        <v>90049</v>
      </c>
      <c r="M7855" t="s">
        <v>60</v>
      </c>
      <c r="N7855" t="s">
        <v>4207</v>
      </c>
      <c r="O7855" t="s">
        <v>62</v>
      </c>
      <c r="P7855" t="s">
        <v>110</v>
      </c>
      <c r="Q7855" t="s">
        <v>4208</v>
      </c>
      <c r="R7855" s="1">
        <v>9.9600000000000009</v>
      </c>
      <c r="S7855">
        <v>2</v>
      </c>
      <c r="T7855">
        <f t="shared" si="122"/>
        <v>28</v>
      </c>
      <c r="U7855" t="s">
        <v>46</v>
      </c>
      <c r="V7855">
        <v>0</v>
      </c>
      <c r="W7855">
        <v>0</v>
      </c>
      <c r="X7855" s="1">
        <v>0</v>
      </c>
      <c r="Y7855" s="1">
        <v>9.9600000000000009</v>
      </c>
      <c r="Z7855" t="s">
        <v>65</v>
      </c>
      <c r="AA7855" s="2">
        <v>4.8803999999999998</v>
      </c>
      <c r="AB7855" s="3">
        <v>0.48999999999999994</v>
      </c>
      <c r="AC7855" s="1">
        <v>-5.0796000000000001</v>
      </c>
      <c r="AD7855">
        <v>4</v>
      </c>
      <c r="AE7855">
        <v>4</v>
      </c>
      <c r="AF7855" t="s">
        <v>48</v>
      </c>
      <c r="AG7855">
        <v>2015</v>
      </c>
      <c r="AH7855">
        <f>COUNTBLANK(datos[[#This Row],[Row ID]:[Year sales]])</f>
        <v>0</v>
      </c>
    </row>
    <row r="7856" spans="1:34" x14ac:dyDescent="0.3">
      <c r="A7856">
        <v>7855</v>
      </c>
      <c r="B7856" t="s">
        <v>9732</v>
      </c>
      <c r="C7856" s="4">
        <v>43076</v>
      </c>
      <c r="D7856" s="4">
        <v>43081</v>
      </c>
      <c r="E7856" t="s">
        <v>67</v>
      </c>
      <c r="F7856" t="s">
        <v>80</v>
      </c>
      <c r="G7856" t="s">
        <v>81</v>
      </c>
      <c r="H7856" t="s">
        <v>37</v>
      </c>
      <c r="I7856" t="s">
        <v>38</v>
      </c>
      <c r="J7856" t="s">
        <v>7647</v>
      </c>
      <c r="K7856" t="s">
        <v>1511</v>
      </c>
      <c r="L7856">
        <v>39401</v>
      </c>
      <c r="M7856" t="s">
        <v>41</v>
      </c>
      <c r="N7856" t="s">
        <v>5419</v>
      </c>
      <c r="O7856" t="s">
        <v>62</v>
      </c>
      <c r="P7856" t="s">
        <v>97</v>
      </c>
      <c r="Q7856" t="s">
        <v>5420</v>
      </c>
      <c r="R7856" s="1">
        <v>320.64</v>
      </c>
      <c r="S7856">
        <v>4</v>
      </c>
      <c r="T7856">
        <f t="shared" si="122"/>
        <v>13</v>
      </c>
      <c r="U7856" t="s">
        <v>52</v>
      </c>
      <c r="V7856">
        <v>0</v>
      </c>
      <c r="W7856">
        <v>0</v>
      </c>
      <c r="X7856" s="1">
        <v>0</v>
      </c>
      <c r="Y7856" s="1">
        <v>320.64</v>
      </c>
      <c r="Z7856" t="s">
        <v>47</v>
      </c>
      <c r="AA7856" s="2">
        <v>89.779200000000003</v>
      </c>
      <c r="AB7856" s="3">
        <v>0.28000000000000003</v>
      </c>
      <c r="AC7856" s="1">
        <v>-230.86080000000001</v>
      </c>
      <c r="AD7856">
        <v>5</v>
      </c>
      <c r="AE7856">
        <v>5</v>
      </c>
      <c r="AF7856" t="s">
        <v>48</v>
      </c>
      <c r="AG7856">
        <v>2017</v>
      </c>
      <c r="AH7856">
        <f>COUNTBLANK(datos[[#This Row],[Row ID]:[Year sales]])</f>
        <v>0</v>
      </c>
    </row>
    <row r="7857" spans="1:34" x14ac:dyDescent="0.3">
      <c r="A7857">
        <v>7856</v>
      </c>
      <c r="B7857" t="s">
        <v>9732</v>
      </c>
      <c r="C7857" s="4">
        <v>43076</v>
      </c>
      <c r="D7857" s="4">
        <v>43081</v>
      </c>
      <c r="E7857" t="s">
        <v>67</v>
      </c>
      <c r="F7857" t="s">
        <v>80</v>
      </c>
      <c r="G7857" t="s">
        <v>81</v>
      </c>
      <c r="H7857" t="s">
        <v>37</v>
      </c>
      <c r="I7857" t="s">
        <v>38</v>
      </c>
      <c r="J7857" t="s">
        <v>7647</v>
      </c>
      <c r="K7857" t="s">
        <v>1511</v>
      </c>
      <c r="L7857">
        <v>39401</v>
      </c>
      <c r="M7857" t="s">
        <v>41</v>
      </c>
      <c r="N7857" t="s">
        <v>866</v>
      </c>
      <c r="O7857" t="s">
        <v>90</v>
      </c>
      <c r="P7857" t="s">
        <v>181</v>
      </c>
      <c r="Q7857" t="s">
        <v>867</v>
      </c>
      <c r="R7857" s="1">
        <v>52</v>
      </c>
      <c r="S7857">
        <v>4</v>
      </c>
      <c r="T7857">
        <f t="shared" si="122"/>
        <v>26</v>
      </c>
      <c r="U7857" t="s">
        <v>52</v>
      </c>
      <c r="V7857">
        <v>0</v>
      </c>
      <c r="W7857">
        <v>0</v>
      </c>
      <c r="X7857" s="1">
        <v>0</v>
      </c>
      <c r="Y7857" s="1">
        <v>52</v>
      </c>
      <c r="Z7857" t="s">
        <v>99</v>
      </c>
      <c r="AA7857" s="2">
        <v>23.4</v>
      </c>
      <c r="AB7857" s="3">
        <v>0.44999999999999996</v>
      </c>
      <c r="AC7857" s="1">
        <v>-28.6</v>
      </c>
      <c r="AD7857">
        <v>5</v>
      </c>
      <c r="AE7857">
        <v>5</v>
      </c>
      <c r="AF7857" t="s">
        <v>48</v>
      </c>
      <c r="AG7857">
        <v>2017</v>
      </c>
      <c r="AH7857">
        <f>COUNTBLANK(datos[[#This Row],[Row ID]:[Year sales]])</f>
        <v>0</v>
      </c>
    </row>
    <row r="7858" spans="1:34" x14ac:dyDescent="0.3">
      <c r="A7858">
        <v>7857</v>
      </c>
      <c r="B7858" t="s">
        <v>9733</v>
      </c>
      <c r="C7858" s="4">
        <v>41789</v>
      </c>
      <c r="D7858" s="4">
        <v>41791</v>
      </c>
      <c r="E7858" t="s">
        <v>208</v>
      </c>
      <c r="F7858" t="s">
        <v>3668</v>
      </c>
      <c r="G7858" t="s">
        <v>3669</v>
      </c>
      <c r="H7858" t="s">
        <v>57</v>
      </c>
      <c r="I7858" t="s">
        <v>38</v>
      </c>
      <c r="J7858" t="s">
        <v>286</v>
      </c>
      <c r="K7858" t="s">
        <v>287</v>
      </c>
      <c r="L7858">
        <v>10024</v>
      </c>
      <c r="M7858" t="s">
        <v>168</v>
      </c>
      <c r="N7858" t="s">
        <v>5809</v>
      </c>
      <c r="O7858" t="s">
        <v>62</v>
      </c>
      <c r="P7858" t="s">
        <v>94</v>
      </c>
      <c r="Q7858" t="s">
        <v>5810</v>
      </c>
      <c r="R7858" s="1">
        <v>25.584</v>
      </c>
      <c r="S7858">
        <v>2</v>
      </c>
      <c r="T7858">
        <f t="shared" si="122"/>
        <v>31</v>
      </c>
      <c r="U7858" t="s">
        <v>46</v>
      </c>
      <c r="V7858">
        <v>0.2</v>
      </c>
      <c r="W7858">
        <v>5.1168000000000005</v>
      </c>
      <c r="X7858" s="1">
        <v>-5.1167999999999996</v>
      </c>
      <c r="Y7858" s="1">
        <v>30.700800000000001</v>
      </c>
      <c r="Z7858" t="s">
        <v>65</v>
      </c>
      <c r="AA7858" s="2">
        <v>8.9543999999999997</v>
      </c>
      <c r="AB7858" s="3">
        <v>0.35</v>
      </c>
      <c r="AC7858" s="1">
        <v>-11.5128</v>
      </c>
      <c r="AD7858">
        <v>2</v>
      </c>
      <c r="AE7858">
        <v>2</v>
      </c>
      <c r="AF7858" t="s">
        <v>48</v>
      </c>
      <c r="AG7858">
        <v>2014</v>
      </c>
      <c r="AH7858">
        <f>COUNTBLANK(datos[[#This Row],[Row ID]:[Year sales]])</f>
        <v>0</v>
      </c>
    </row>
    <row r="7859" spans="1:34" x14ac:dyDescent="0.3">
      <c r="A7859">
        <v>7858</v>
      </c>
      <c r="B7859" t="s">
        <v>9733</v>
      </c>
      <c r="C7859" s="4">
        <v>41789</v>
      </c>
      <c r="D7859" s="4">
        <v>41791</v>
      </c>
      <c r="E7859" t="s">
        <v>208</v>
      </c>
      <c r="F7859" t="s">
        <v>3668</v>
      </c>
      <c r="G7859" t="s">
        <v>3669</v>
      </c>
      <c r="H7859" t="s">
        <v>57</v>
      </c>
      <c r="I7859" t="s">
        <v>38</v>
      </c>
      <c r="J7859" t="s">
        <v>286</v>
      </c>
      <c r="K7859" t="s">
        <v>287</v>
      </c>
      <c r="L7859">
        <v>10024</v>
      </c>
      <c r="M7859" t="s">
        <v>168</v>
      </c>
      <c r="N7859" t="s">
        <v>3590</v>
      </c>
      <c r="O7859" t="s">
        <v>90</v>
      </c>
      <c r="P7859" t="s">
        <v>91</v>
      </c>
      <c r="Q7859" t="s">
        <v>3591</v>
      </c>
      <c r="R7859" s="1">
        <v>464</v>
      </c>
      <c r="S7859">
        <v>5</v>
      </c>
      <c r="T7859">
        <f t="shared" si="122"/>
        <v>46</v>
      </c>
      <c r="U7859" t="s">
        <v>75</v>
      </c>
      <c r="V7859">
        <v>0</v>
      </c>
      <c r="W7859">
        <v>0</v>
      </c>
      <c r="X7859" s="1">
        <v>0</v>
      </c>
      <c r="Y7859" s="1">
        <v>464</v>
      </c>
      <c r="Z7859" t="s">
        <v>47</v>
      </c>
      <c r="AA7859" s="2">
        <v>134.56</v>
      </c>
      <c r="AB7859" s="3">
        <v>0.28999999999999998</v>
      </c>
      <c r="AC7859" s="1">
        <v>-329.44</v>
      </c>
      <c r="AD7859">
        <v>2</v>
      </c>
      <c r="AE7859">
        <v>2</v>
      </c>
      <c r="AF7859" t="s">
        <v>48</v>
      </c>
      <c r="AG7859">
        <v>2014</v>
      </c>
      <c r="AH7859">
        <f>COUNTBLANK(datos[[#This Row],[Row ID]:[Year sales]])</f>
        <v>0</v>
      </c>
    </row>
    <row r="7860" spans="1:34" x14ac:dyDescent="0.3">
      <c r="A7860">
        <v>7859</v>
      </c>
      <c r="B7860" t="s">
        <v>9733</v>
      </c>
      <c r="C7860" s="4">
        <v>41789</v>
      </c>
      <c r="D7860" s="4">
        <v>41791</v>
      </c>
      <c r="E7860" t="s">
        <v>208</v>
      </c>
      <c r="F7860" t="s">
        <v>3668</v>
      </c>
      <c r="G7860" t="s">
        <v>3669</v>
      </c>
      <c r="H7860" t="s">
        <v>57</v>
      </c>
      <c r="I7860" t="s">
        <v>38</v>
      </c>
      <c r="J7860" t="s">
        <v>286</v>
      </c>
      <c r="K7860" t="s">
        <v>287</v>
      </c>
      <c r="L7860">
        <v>10024</v>
      </c>
      <c r="M7860" t="s">
        <v>168</v>
      </c>
      <c r="N7860" t="s">
        <v>4641</v>
      </c>
      <c r="O7860" t="s">
        <v>62</v>
      </c>
      <c r="P7860" t="s">
        <v>97</v>
      </c>
      <c r="Q7860" t="s">
        <v>4642</v>
      </c>
      <c r="R7860" s="1">
        <v>235.95</v>
      </c>
      <c r="S7860">
        <v>3</v>
      </c>
      <c r="T7860">
        <f t="shared" si="122"/>
        <v>23</v>
      </c>
      <c r="U7860" t="s">
        <v>52</v>
      </c>
      <c r="V7860">
        <v>0</v>
      </c>
      <c r="W7860">
        <v>0</v>
      </c>
      <c r="X7860" s="1">
        <v>0</v>
      </c>
      <c r="Y7860" s="1">
        <v>235.95</v>
      </c>
      <c r="Z7860" t="s">
        <v>47</v>
      </c>
      <c r="AA7860" s="2">
        <v>77.863500000000002</v>
      </c>
      <c r="AB7860" s="3">
        <v>0.33</v>
      </c>
      <c r="AC7860" s="1">
        <v>-158.0865</v>
      </c>
      <c r="AD7860">
        <v>2</v>
      </c>
      <c r="AE7860">
        <v>2</v>
      </c>
      <c r="AF7860" t="s">
        <v>48</v>
      </c>
      <c r="AG7860">
        <v>2014</v>
      </c>
      <c r="AH7860">
        <f>COUNTBLANK(datos[[#This Row],[Row ID]:[Year sales]])</f>
        <v>0</v>
      </c>
    </row>
    <row r="7861" spans="1:34" x14ac:dyDescent="0.3">
      <c r="A7861">
        <v>7860</v>
      </c>
      <c r="B7861" t="s">
        <v>9733</v>
      </c>
      <c r="C7861" s="4">
        <v>41789</v>
      </c>
      <c r="D7861" s="4">
        <v>41791</v>
      </c>
      <c r="E7861" t="s">
        <v>208</v>
      </c>
      <c r="F7861" t="s">
        <v>3668</v>
      </c>
      <c r="G7861" t="s">
        <v>3669</v>
      </c>
      <c r="H7861" t="s">
        <v>57</v>
      </c>
      <c r="I7861" t="s">
        <v>38</v>
      </c>
      <c r="J7861" t="s">
        <v>286</v>
      </c>
      <c r="K7861" t="s">
        <v>287</v>
      </c>
      <c r="L7861">
        <v>10024</v>
      </c>
      <c r="M7861" t="s">
        <v>168</v>
      </c>
      <c r="N7861" t="s">
        <v>3906</v>
      </c>
      <c r="O7861" t="s">
        <v>62</v>
      </c>
      <c r="P7861" t="s">
        <v>110</v>
      </c>
      <c r="Q7861" t="s">
        <v>3907</v>
      </c>
      <c r="R7861" s="1">
        <v>39.96</v>
      </c>
      <c r="S7861">
        <v>4</v>
      </c>
      <c r="T7861">
        <f t="shared" si="122"/>
        <v>15</v>
      </c>
      <c r="U7861" t="s">
        <v>52</v>
      </c>
      <c r="V7861">
        <v>0</v>
      </c>
      <c r="W7861">
        <v>0</v>
      </c>
      <c r="X7861" s="1">
        <v>0</v>
      </c>
      <c r="Y7861" s="1">
        <v>39.96</v>
      </c>
      <c r="Z7861" t="s">
        <v>65</v>
      </c>
      <c r="AA7861" s="2">
        <v>17.981999999999999</v>
      </c>
      <c r="AB7861" s="3">
        <v>0.44999999999999996</v>
      </c>
      <c r="AC7861" s="1">
        <v>-21.978000000000002</v>
      </c>
      <c r="AD7861">
        <v>2</v>
      </c>
      <c r="AE7861">
        <v>2</v>
      </c>
      <c r="AF7861" t="s">
        <v>48</v>
      </c>
      <c r="AG7861">
        <v>2014</v>
      </c>
      <c r="AH7861">
        <f>COUNTBLANK(datos[[#This Row],[Row ID]:[Year sales]])</f>
        <v>0</v>
      </c>
    </row>
    <row r="7862" spans="1:34" x14ac:dyDescent="0.3">
      <c r="A7862">
        <v>7861</v>
      </c>
      <c r="B7862" t="s">
        <v>9734</v>
      </c>
      <c r="C7862" s="4">
        <v>42796</v>
      </c>
      <c r="D7862" s="4">
        <v>42800</v>
      </c>
      <c r="E7862" t="s">
        <v>67</v>
      </c>
      <c r="F7862" t="s">
        <v>2922</v>
      </c>
      <c r="G7862" t="s">
        <v>2923</v>
      </c>
      <c r="H7862" t="s">
        <v>37</v>
      </c>
      <c r="I7862" t="s">
        <v>38</v>
      </c>
      <c r="J7862" t="s">
        <v>3342</v>
      </c>
      <c r="K7862" t="s">
        <v>518</v>
      </c>
      <c r="L7862">
        <v>44221</v>
      </c>
      <c r="M7862" t="s">
        <v>168</v>
      </c>
      <c r="N7862" t="s">
        <v>4355</v>
      </c>
      <c r="O7862" t="s">
        <v>62</v>
      </c>
      <c r="P7862" t="s">
        <v>94</v>
      </c>
      <c r="Q7862" t="s">
        <v>4356</v>
      </c>
      <c r="R7862" s="1">
        <v>18.527999999999999</v>
      </c>
      <c r="S7862">
        <v>4</v>
      </c>
      <c r="T7862">
        <f t="shared" si="122"/>
        <v>42</v>
      </c>
      <c r="U7862" t="s">
        <v>52</v>
      </c>
      <c r="V7862">
        <v>0.7</v>
      </c>
      <c r="W7862">
        <v>12.969599999999998</v>
      </c>
      <c r="X7862" s="1">
        <v>-12.9696</v>
      </c>
      <c r="Y7862" s="1">
        <v>31.497599999999998</v>
      </c>
      <c r="Z7862" t="s">
        <v>65</v>
      </c>
      <c r="AA7862" s="2">
        <v>-12.352</v>
      </c>
      <c r="AB7862" s="3">
        <v>-0.66666666666666674</v>
      </c>
      <c r="AC7862" s="1">
        <v>-17.910399999999999</v>
      </c>
      <c r="AD7862">
        <v>4</v>
      </c>
      <c r="AE7862">
        <v>4</v>
      </c>
      <c r="AF7862" t="s">
        <v>48</v>
      </c>
      <c r="AG7862">
        <v>2017</v>
      </c>
      <c r="AH7862">
        <f>COUNTBLANK(datos[[#This Row],[Row ID]:[Year sales]])</f>
        <v>0</v>
      </c>
    </row>
    <row r="7863" spans="1:34" x14ac:dyDescent="0.3">
      <c r="A7863">
        <v>7862</v>
      </c>
      <c r="B7863" t="s">
        <v>9735</v>
      </c>
      <c r="C7863" s="4">
        <v>42289</v>
      </c>
      <c r="D7863" s="4">
        <v>42294</v>
      </c>
      <c r="E7863" t="s">
        <v>67</v>
      </c>
      <c r="F7863" t="s">
        <v>4983</v>
      </c>
      <c r="G7863" t="s">
        <v>4984</v>
      </c>
      <c r="H7863" t="s">
        <v>37</v>
      </c>
      <c r="I7863" t="s">
        <v>38</v>
      </c>
      <c r="J7863" t="s">
        <v>115</v>
      </c>
      <c r="K7863" t="s">
        <v>116</v>
      </c>
      <c r="L7863">
        <v>98103</v>
      </c>
      <c r="M7863" t="s">
        <v>60</v>
      </c>
      <c r="N7863" t="s">
        <v>4184</v>
      </c>
      <c r="O7863" t="s">
        <v>90</v>
      </c>
      <c r="P7863" t="s">
        <v>181</v>
      </c>
      <c r="Q7863" t="s">
        <v>4185</v>
      </c>
      <c r="R7863" s="1">
        <v>17.899999999999999</v>
      </c>
      <c r="S7863">
        <v>2</v>
      </c>
      <c r="T7863">
        <f t="shared" si="122"/>
        <v>57</v>
      </c>
      <c r="U7863" t="s">
        <v>46</v>
      </c>
      <c r="V7863">
        <v>0</v>
      </c>
      <c r="W7863">
        <v>0</v>
      </c>
      <c r="X7863" s="1">
        <v>0</v>
      </c>
      <c r="Y7863" s="1">
        <v>17.899999999999999</v>
      </c>
      <c r="Z7863" t="s">
        <v>65</v>
      </c>
      <c r="AA7863" s="2">
        <v>3.4009999999999998</v>
      </c>
      <c r="AB7863" s="3">
        <v>0.19</v>
      </c>
      <c r="AC7863" s="1">
        <v>-14.499000000000001</v>
      </c>
      <c r="AD7863">
        <v>5</v>
      </c>
      <c r="AE7863">
        <v>5</v>
      </c>
      <c r="AF7863" t="s">
        <v>48</v>
      </c>
      <c r="AG7863">
        <v>2015</v>
      </c>
      <c r="AH7863">
        <f>COUNTBLANK(datos[[#This Row],[Row ID]:[Year sales]])</f>
        <v>0</v>
      </c>
    </row>
    <row r="7864" spans="1:34" x14ac:dyDescent="0.3">
      <c r="A7864">
        <v>7863</v>
      </c>
      <c r="B7864" t="s">
        <v>9735</v>
      </c>
      <c r="C7864" s="4">
        <v>42289</v>
      </c>
      <c r="D7864" s="4">
        <v>42294</v>
      </c>
      <c r="E7864" t="s">
        <v>67</v>
      </c>
      <c r="F7864" t="s">
        <v>4983</v>
      </c>
      <c r="G7864" t="s">
        <v>4984</v>
      </c>
      <c r="H7864" t="s">
        <v>37</v>
      </c>
      <c r="I7864" t="s">
        <v>38</v>
      </c>
      <c r="J7864" t="s">
        <v>115</v>
      </c>
      <c r="K7864" t="s">
        <v>116</v>
      </c>
      <c r="L7864">
        <v>98103</v>
      </c>
      <c r="M7864" t="s">
        <v>60</v>
      </c>
      <c r="N7864" t="s">
        <v>1435</v>
      </c>
      <c r="O7864" t="s">
        <v>62</v>
      </c>
      <c r="P7864" t="s">
        <v>77</v>
      </c>
      <c r="Q7864" t="s">
        <v>1436</v>
      </c>
      <c r="R7864" s="1">
        <v>81.96</v>
      </c>
      <c r="S7864">
        <v>2</v>
      </c>
      <c r="T7864">
        <f t="shared" si="122"/>
        <v>16</v>
      </c>
      <c r="U7864" t="s">
        <v>46</v>
      </c>
      <c r="V7864">
        <v>0</v>
      </c>
      <c r="W7864">
        <v>0</v>
      </c>
      <c r="X7864" s="1">
        <v>0</v>
      </c>
      <c r="Y7864" s="1">
        <v>81.96</v>
      </c>
      <c r="Z7864" t="s">
        <v>99</v>
      </c>
      <c r="AA7864" s="2">
        <v>0</v>
      </c>
      <c r="AB7864" s="3">
        <v>0</v>
      </c>
      <c r="AC7864" s="1">
        <v>-81.96</v>
      </c>
      <c r="AD7864">
        <v>5</v>
      </c>
      <c r="AE7864">
        <v>5</v>
      </c>
      <c r="AF7864" t="s">
        <v>48</v>
      </c>
      <c r="AG7864">
        <v>2015</v>
      </c>
      <c r="AH7864">
        <f>COUNTBLANK(datos[[#This Row],[Row ID]:[Year sales]])</f>
        <v>0</v>
      </c>
    </row>
    <row r="7865" spans="1:34" x14ac:dyDescent="0.3">
      <c r="A7865">
        <v>7864</v>
      </c>
      <c r="B7865" t="s">
        <v>9736</v>
      </c>
      <c r="C7865" s="4">
        <v>42199</v>
      </c>
      <c r="D7865" s="4">
        <v>42204</v>
      </c>
      <c r="E7865" t="s">
        <v>34</v>
      </c>
      <c r="F7865" t="s">
        <v>5242</v>
      </c>
      <c r="G7865" t="s">
        <v>5243</v>
      </c>
      <c r="H7865" t="s">
        <v>37</v>
      </c>
      <c r="I7865" t="s">
        <v>38</v>
      </c>
      <c r="J7865" t="s">
        <v>1847</v>
      </c>
      <c r="K7865" t="s">
        <v>330</v>
      </c>
      <c r="L7865">
        <v>85204</v>
      </c>
      <c r="M7865" t="s">
        <v>60</v>
      </c>
      <c r="N7865" t="s">
        <v>1653</v>
      </c>
      <c r="O7865" t="s">
        <v>62</v>
      </c>
      <c r="P7865" t="s">
        <v>77</v>
      </c>
      <c r="Q7865" t="s">
        <v>1654</v>
      </c>
      <c r="R7865" s="1">
        <v>272.73599999999999</v>
      </c>
      <c r="S7865">
        <v>3</v>
      </c>
      <c r="T7865">
        <f t="shared" si="122"/>
        <v>46</v>
      </c>
      <c r="U7865" t="s">
        <v>52</v>
      </c>
      <c r="V7865">
        <v>0.2</v>
      </c>
      <c r="W7865">
        <v>54.547200000000004</v>
      </c>
      <c r="X7865" s="1">
        <v>-54.547199999999997</v>
      </c>
      <c r="Y7865" s="1">
        <v>327.28319999999997</v>
      </c>
      <c r="Z7865" t="s">
        <v>47</v>
      </c>
      <c r="AA7865" s="2">
        <v>-64.774799999999999</v>
      </c>
      <c r="AB7865" s="3">
        <v>-0.23750000000000002</v>
      </c>
      <c r="AC7865" s="1">
        <v>-282.96359999999999</v>
      </c>
      <c r="AD7865">
        <v>5</v>
      </c>
      <c r="AE7865">
        <v>5</v>
      </c>
      <c r="AF7865" t="s">
        <v>48</v>
      </c>
      <c r="AG7865">
        <v>2015</v>
      </c>
      <c r="AH7865">
        <f>COUNTBLANK(datos[[#This Row],[Row ID]:[Year sales]])</f>
        <v>0</v>
      </c>
    </row>
    <row r="7866" spans="1:34" x14ac:dyDescent="0.3">
      <c r="A7866">
        <v>7865</v>
      </c>
      <c r="B7866" t="s">
        <v>9736</v>
      </c>
      <c r="C7866" s="4">
        <v>42199</v>
      </c>
      <c r="D7866" s="4">
        <v>42204</v>
      </c>
      <c r="E7866" t="s">
        <v>34</v>
      </c>
      <c r="F7866" t="s">
        <v>5242</v>
      </c>
      <c r="G7866" t="s">
        <v>5243</v>
      </c>
      <c r="H7866" t="s">
        <v>37</v>
      </c>
      <c r="I7866" t="s">
        <v>38</v>
      </c>
      <c r="J7866" t="s">
        <v>1847</v>
      </c>
      <c r="K7866" t="s">
        <v>330</v>
      </c>
      <c r="L7866">
        <v>85204</v>
      </c>
      <c r="M7866" t="s">
        <v>60</v>
      </c>
      <c r="N7866" t="s">
        <v>9737</v>
      </c>
      <c r="O7866" t="s">
        <v>62</v>
      </c>
      <c r="P7866" t="s">
        <v>110</v>
      </c>
      <c r="Q7866" t="s">
        <v>9738</v>
      </c>
      <c r="R7866" s="1">
        <v>18.495999999999999</v>
      </c>
      <c r="S7866">
        <v>4</v>
      </c>
      <c r="T7866">
        <f t="shared" si="122"/>
        <v>14</v>
      </c>
      <c r="U7866" t="s">
        <v>52</v>
      </c>
      <c r="V7866">
        <v>0.2</v>
      </c>
      <c r="W7866">
        <v>3.6991999999999998</v>
      </c>
      <c r="X7866" s="1">
        <v>-3.6991999999999998</v>
      </c>
      <c r="Y7866" s="1">
        <v>22.1952</v>
      </c>
      <c r="Z7866" t="s">
        <v>65</v>
      </c>
      <c r="AA7866" s="2">
        <v>6.7047999999999996</v>
      </c>
      <c r="AB7866" s="3">
        <v>0.36249999999999999</v>
      </c>
      <c r="AC7866" s="1">
        <v>-8.0920000000000005</v>
      </c>
      <c r="AD7866">
        <v>5</v>
      </c>
      <c r="AE7866">
        <v>5</v>
      </c>
      <c r="AF7866" t="s">
        <v>48</v>
      </c>
      <c r="AG7866">
        <v>2015</v>
      </c>
      <c r="AH7866">
        <f>COUNTBLANK(datos[[#This Row],[Row ID]:[Year sales]])</f>
        <v>0</v>
      </c>
    </row>
    <row r="7867" spans="1:34" x14ac:dyDescent="0.3">
      <c r="A7867">
        <v>7866</v>
      </c>
      <c r="B7867" t="s">
        <v>9736</v>
      </c>
      <c r="C7867" s="4">
        <v>42199</v>
      </c>
      <c r="D7867" s="4">
        <v>42204</v>
      </c>
      <c r="E7867" t="s">
        <v>34</v>
      </c>
      <c r="F7867" t="s">
        <v>5242</v>
      </c>
      <c r="G7867" t="s">
        <v>5243</v>
      </c>
      <c r="H7867" t="s">
        <v>37</v>
      </c>
      <c r="I7867" t="s">
        <v>38</v>
      </c>
      <c r="J7867" t="s">
        <v>1847</v>
      </c>
      <c r="K7867" t="s">
        <v>330</v>
      </c>
      <c r="L7867">
        <v>85204</v>
      </c>
      <c r="M7867" t="s">
        <v>60</v>
      </c>
      <c r="N7867" t="s">
        <v>708</v>
      </c>
      <c r="O7867" t="s">
        <v>43</v>
      </c>
      <c r="P7867" t="s">
        <v>50</v>
      </c>
      <c r="Q7867" t="s">
        <v>709</v>
      </c>
      <c r="R7867" s="1">
        <v>441.92</v>
      </c>
      <c r="S7867">
        <v>2</v>
      </c>
      <c r="T7867">
        <f t="shared" si="122"/>
        <v>53</v>
      </c>
      <c r="U7867" t="s">
        <v>46</v>
      </c>
      <c r="V7867">
        <v>0.2</v>
      </c>
      <c r="W7867">
        <v>88.384000000000015</v>
      </c>
      <c r="X7867" s="1">
        <v>-88.384</v>
      </c>
      <c r="Y7867" s="1">
        <v>530.30400000000009</v>
      </c>
      <c r="Z7867" t="s">
        <v>53</v>
      </c>
      <c r="AA7867" s="2">
        <v>49.716000000000001</v>
      </c>
      <c r="AB7867" s="3">
        <v>0.1125</v>
      </c>
      <c r="AC7867" s="1">
        <v>-303.82</v>
      </c>
      <c r="AD7867">
        <v>5</v>
      </c>
      <c r="AE7867">
        <v>5</v>
      </c>
      <c r="AF7867" t="s">
        <v>48</v>
      </c>
      <c r="AG7867">
        <v>2015</v>
      </c>
      <c r="AH7867">
        <f>COUNTBLANK(datos[[#This Row],[Row ID]:[Year sales]])</f>
        <v>0</v>
      </c>
    </row>
    <row r="7868" spans="1:34" x14ac:dyDescent="0.3">
      <c r="A7868">
        <v>7867</v>
      </c>
      <c r="B7868" t="s">
        <v>9736</v>
      </c>
      <c r="C7868" s="4">
        <v>42199</v>
      </c>
      <c r="D7868" s="4">
        <v>42204</v>
      </c>
      <c r="E7868" t="s">
        <v>34</v>
      </c>
      <c r="F7868" t="s">
        <v>5242</v>
      </c>
      <c r="G7868" t="s">
        <v>5243</v>
      </c>
      <c r="H7868" t="s">
        <v>37</v>
      </c>
      <c r="I7868" t="s">
        <v>38</v>
      </c>
      <c r="J7868" t="s">
        <v>1847</v>
      </c>
      <c r="K7868" t="s">
        <v>330</v>
      </c>
      <c r="L7868">
        <v>85204</v>
      </c>
      <c r="M7868" t="s">
        <v>60</v>
      </c>
      <c r="N7868" t="s">
        <v>6726</v>
      </c>
      <c r="O7868" t="s">
        <v>43</v>
      </c>
      <c r="P7868" t="s">
        <v>44</v>
      </c>
      <c r="Q7868" t="s">
        <v>6727</v>
      </c>
      <c r="R7868" s="1">
        <v>127.764</v>
      </c>
      <c r="S7868">
        <v>6</v>
      </c>
      <c r="T7868">
        <f t="shared" si="122"/>
        <v>30</v>
      </c>
      <c r="U7868" t="s">
        <v>75</v>
      </c>
      <c r="V7868">
        <v>0.7</v>
      </c>
      <c r="W7868">
        <v>89.434799999999996</v>
      </c>
      <c r="X7868" s="1">
        <v>-89.434799999999996</v>
      </c>
      <c r="Y7868" s="1">
        <v>217.19880000000001</v>
      </c>
      <c r="Z7868" t="s">
        <v>47</v>
      </c>
      <c r="AA7868" s="2">
        <v>-191.64599999999999</v>
      </c>
      <c r="AB7868" s="3">
        <v>-1.5</v>
      </c>
      <c r="AC7868" s="1">
        <v>-229.9752</v>
      </c>
      <c r="AD7868">
        <v>5</v>
      </c>
      <c r="AE7868">
        <v>5</v>
      </c>
      <c r="AF7868" t="s">
        <v>48</v>
      </c>
      <c r="AG7868">
        <v>2015</v>
      </c>
      <c r="AH7868">
        <f>COUNTBLANK(datos[[#This Row],[Row ID]:[Year sales]])</f>
        <v>0</v>
      </c>
    </row>
    <row r="7869" spans="1:34" x14ac:dyDescent="0.3">
      <c r="A7869">
        <v>7868</v>
      </c>
      <c r="B7869" t="s">
        <v>9739</v>
      </c>
      <c r="C7869" s="4">
        <v>41962</v>
      </c>
      <c r="D7869" s="4">
        <v>41967</v>
      </c>
      <c r="E7869" t="s">
        <v>34</v>
      </c>
      <c r="F7869" t="s">
        <v>7700</v>
      </c>
      <c r="G7869" t="s">
        <v>7701</v>
      </c>
      <c r="H7869" t="s">
        <v>122</v>
      </c>
      <c r="I7869" t="s">
        <v>38</v>
      </c>
      <c r="J7869" t="s">
        <v>5147</v>
      </c>
      <c r="K7869" t="s">
        <v>141</v>
      </c>
      <c r="L7869">
        <v>84106</v>
      </c>
      <c r="M7869" t="s">
        <v>60</v>
      </c>
      <c r="N7869" t="s">
        <v>1754</v>
      </c>
      <c r="O7869" t="s">
        <v>62</v>
      </c>
      <c r="P7869" t="s">
        <v>110</v>
      </c>
      <c r="Q7869" t="s">
        <v>5034</v>
      </c>
      <c r="R7869" s="1">
        <v>166.44</v>
      </c>
      <c r="S7869">
        <v>3</v>
      </c>
      <c r="T7869">
        <f t="shared" si="122"/>
        <v>24</v>
      </c>
      <c r="U7869" t="s">
        <v>52</v>
      </c>
      <c r="V7869">
        <v>0</v>
      </c>
      <c r="W7869">
        <v>0</v>
      </c>
      <c r="X7869" s="1">
        <v>0</v>
      </c>
      <c r="Y7869" s="1">
        <v>166.44</v>
      </c>
      <c r="Z7869" t="s">
        <v>99</v>
      </c>
      <c r="AA7869" s="2">
        <v>79.891199999999998</v>
      </c>
      <c r="AB7869" s="3">
        <v>0.48</v>
      </c>
      <c r="AC7869" s="1">
        <v>-86.5488</v>
      </c>
      <c r="AD7869">
        <v>5</v>
      </c>
      <c r="AE7869">
        <v>5</v>
      </c>
      <c r="AF7869" t="s">
        <v>48</v>
      </c>
      <c r="AG7869">
        <v>2014</v>
      </c>
      <c r="AH7869">
        <f>COUNTBLANK(datos[[#This Row],[Row ID]:[Year sales]])</f>
        <v>0</v>
      </c>
    </row>
    <row r="7870" spans="1:34" x14ac:dyDescent="0.3">
      <c r="A7870">
        <v>7869</v>
      </c>
      <c r="B7870" t="s">
        <v>9740</v>
      </c>
      <c r="C7870" s="4">
        <v>42517</v>
      </c>
      <c r="D7870" s="4">
        <v>42523</v>
      </c>
      <c r="E7870" t="s">
        <v>67</v>
      </c>
      <c r="F7870" t="s">
        <v>1769</v>
      </c>
      <c r="G7870" t="s">
        <v>1770</v>
      </c>
      <c r="H7870" t="s">
        <v>37</v>
      </c>
      <c r="I7870" t="s">
        <v>38</v>
      </c>
      <c r="J7870" t="s">
        <v>58</v>
      </c>
      <c r="K7870" t="s">
        <v>59</v>
      </c>
      <c r="L7870">
        <v>90045</v>
      </c>
      <c r="M7870" t="s">
        <v>60</v>
      </c>
      <c r="N7870" t="s">
        <v>4278</v>
      </c>
      <c r="O7870" t="s">
        <v>62</v>
      </c>
      <c r="P7870" t="s">
        <v>110</v>
      </c>
      <c r="Q7870" t="s">
        <v>4279</v>
      </c>
      <c r="R7870" s="1">
        <v>13.38</v>
      </c>
      <c r="S7870">
        <v>2</v>
      </c>
      <c r="T7870">
        <f t="shared" si="122"/>
        <v>34</v>
      </c>
      <c r="U7870" t="s">
        <v>46</v>
      </c>
      <c r="V7870">
        <v>0</v>
      </c>
      <c r="W7870">
        <v>0</v>
      </c>
      <c r="X7870" s="1">
        <v>0</v>
      </c>
      <c r="Y7870" s="1">
        <v>13.38</v>
      </c>
      <c r="Z7870" t="s">
        <v>65</v>
      </c>
      <c r="AA7870" s="2">
        <v>6.1547999999999998</v>
      </c>
      <c r="AB7870" s="3">
        <v>0.45999999999999996</v>
      </c>
      <c r="AC7870" s="1">
        <v>-7.2252000000000001</v>
      </c>
      <c r="AD7870">
        <v>6</v>
      </c>
      <c r="AE7870">
        <v>6</v>
      </c>
      <c r="AF7870" t="s">
        <v>48</v>
      </c>
      <c r="AG7870">
        <v>2016</v>
      </c>
      <c r="AH7870">
        <f>COUNTBLANK(datos[[#This Row],[Row ID]:[Year sales]])</f>
        <v>0</v>
      </c>
    </row>
    <row r="7871" spans="1:34" x14ac:dyDescent="0.3">
      <c r="A7871">
        <v>7870</v>
      </c>
      <c r="B7871" t="s">
        <v>9741</v>
      </c>
      <c r="C7871" s="4">
        <v>42919</v>
      </c>
      <c r="D7871" s="4">
        <v>42925</v>
      </c>
      <c r="E7871" t="s">
        <v>67</v>
      </c>
      <c r="F7871" t="s">
        <v>5970</v>
      </c>
      <c r="G7871" t="s">
        <v>5971</v>
      </c>
      <c r="H7871" t="s">
        <v>37</v>
      </c>
      <c r="I7871" t="s">
        <v>38</v>
      </c>
      <c r="J7871" t="s">
        <v>1545</v>
      </c>
      <c r="K7871" t="s">
        <v>108</v>
      </c>
      <c r="L7871">
        <v>28540</v>
      </c>
      <c r="M7871" t="s">
        <v>41</v>
      </c>
      <c r="N7871" t="s">
        <v>266</v>
      </c>
      <c r="O7871" t="s">
        <v>90</v>
      </c>
      <c r="P7871" t="s">
        <v>181</v>
      </c>
      <c r="Q7871" t="s">
        <v>267</v>
      </c>
      <c r="R7871" s="1">
        <v>24</v>
      </c>
      <c r="S7871">
        <v>2</v>
      </c>
      <c r="T7871">
        <f t="shared" si="122"/>
        <v>25</v>
      </c>
      <c r="U7871" t="s">
        <v>46</v>
      </c>
      <c r="V7871">
        <v>0.2</v>
      </c>
      <c r="W7871">
        <v>4.8000000000000007</v>
      </c>
      <c r="X7871" s="1">
        <v>-4.8</v>
      </c>
      <c r="Y7871" s="1">
        <v>28.8</v>
      </c>
      <c r="Z7871" t="s">
        <v>65</v>
      </c>
      <c r="AA7871" s="2">
        <v>-2.7</v>
      </c>
      <c r="AB7871" s="3">
        <v>-0.1125</v>
      </c>
      <c r="AC7871" s="1">
        <v>-21.9</v>
      </c>
      <c r="AD7871">
        <v>6</v>
      </c>
      <c r="AE7871">
        <v>6</v>
      </c>
      <c r="AF7871" t="s">
        <v>48</v>
      </c>
      <c r="AG7871">
        <v>2017</v>
      </c>
      <c r="AH7871">
        <f>COUNTBLANK(datos[[#This Row],[Row ID]:[Year sales]])</f>
        <v>0</v>
      </c>
    </row>
    <row r="7872" spans="1:34" x14ac:dyDescent="0.3">
      <c r="A7872">
        <v>7871</v>
      </c>
      <c r="B7872" t="s">
        <v>9742</v>
      </c>
      <c r="C7872" s="4">
        <v>43003</v>
      </c>
      <c r="D7872" s="4">
        <v>43007</v>
      </c>
      <c r="E7872" t="s">
        <v>67</v>
      </c>
      <c r="F7872" t="s">
        <v>6040</v>
      </c>
      <c r="G7872" t="s">
        <v>6041</v>
      </c>
      <c r="H7872" t="s">
        <v>57</v>
      </c>
      <c r="I7872" t="s">
        <v>38</v>
      </c>
      <c r="J7872" t="s">
        <v>1141</v>
      </c>
      <c r="K7872" t="s">
        <v>518</v>
      </c>
      <c r="L7872">
        <v>44107</v>
      </c>
      <c r="M7872" t="s">
        <v>168</v>
      </c>
      <c r="N7872" t="s">
        <v>2601</v>
      </c>
      <c r="O7872" t="s">
        <v>62</v>
      </c>
      <c r="P7872" t="s">
        <v>193</v>
      </c>
      <c r="Q7872" t="s">
        <v>2602</v>
      </c>
      <c r="R7872" s="1">
        <v>24.448</v>
      </c>
      <c r="S7872">
        <v>4</v>
      </c>
      <c r="T7872">
        <f t="shared" si="122"/>
        <v>23</v>
      </c>
      <c r="U7872" t="s">
        <v>52</v>
      </c>
      <c r="V7872">
        <v>0.2</v>
      </c>
      <c r="W7872">
        <v>4.8896000000000006</v>
      </c>
      <c r="X7872" s="1">
        <v>-4.8895999999999997</v>
      </c>
      <c r="Y7872" s="1">
        <v>29.337600000000002</v>
      </c>
      <c r="Z7872" t="s">
        <v>65</v>
      </c>
      <c r="AA7872" s="2">
        <v>8.8623999999999992</v>
      </c>
      <c r="AB7872" s="3">
        <v>0.36249999999999993</v>
      </c>
      <c r="AC7872" s="1">
        <v>-10.696</v>
      </c>
      <c r="AD7872">
        <v>4</v>
      </c>
      <c r="AE7872">
        <v>4</v>
      </c>
      <c r="AF7872" t="s">
        <v>48</v>
      </c>
      <c r="AG7872">
        <v>2017</v>
      </c>
      <c r="AH7872">
        <f>COUNTBLANK(datos[[#This Row],[Row ID]:[Year sales]])</f>
        <v>0</v>
      </c>
    </row>
    <row r="7873" spans="1:34" x14ac:dyDescent="0.3">
      <c r="A7873">
        <v>7872</v>
      </c>
      <c r="B7873" t="s">
        <v>9743</v>
      </c>
      <c r="C7873" s="4">
        <v>42646</v>
      </c>
      <c r="D7873" s="4">
        <v>42650</v>
      </c>
      <c r="E7873" t="s">
        <v>67</v>
      </c>
      <c r="F7873" t="s">
        <v>5630</v>
      </c>
      <c r="G7873" t="s">
        <v>5631</v>
      </c>
      <c r="H7873" t="s">
        <v>122</v>
      </c>
      <c r="I7873" t="s">
        <v>38</v>
      </c>
      <c r="J7873" t="s">
        <v>8497</v>
      </c>
      <c r="K7873" t="s">
        <v>59</v>
      </c>
      <c r="L7873">
        <v>92630</v>
      </c>
      <c r="M7873" t="s">
        <v>60</v>
      </c>
      <c r="N7873" t="s">
        <v>2525</v>
      </c>
      <c r="O7873" t="s">
        <v>62</v>
      </c>
      <c r="P7873" t="s">
        <v>63</v>
      </c>
      <c r="Q7873" t="s">
        <v>2526</v>
      </c>
      <c r="R7873" s="1">
        <v>6.16</v>
      </c>
      <c r="S7873">
        <v>2</v>
      </c>
      <c r="T7873">
        <f t="shared" si="122"/>
        <v>16</v>
      </c>
      <c r="U7873" t="s">
        <v>46</v>
      </c>
      <c r="V7873">
        <v>0</v>
      </c>
      <c r="W7873">
        <v>0</v>
      </c>
      <c r="X7873" s="1">
        <v>0</v>
      </c>
      <c r="Y7873" s="1">
        <v>6.16</v>
      </c>
      <c r="Z7873" t="s">
        <v>65</v>
      </c>
      <c r="AA7873" s="2">
        <v>2.9567999999999999</v>
      </c>
      <c r="AB7873" s="3">
        <v>0.48</v>
      </c>
      <c r="AC7873" s="1">
        <v>-3.2031999999999998</v>
      </c>
      <c r="AD7873">
        <v>4</v>
      </c>
      <c r="AE7873">
        <v>4</v>
      </c>
      <c r="AF7873" t="s">
        <v>48</v>
      </c>
      <c r="AG7873">
        <v>2016</v>
      </c>
      <c r="AH7873">
        <f>COUNTBLANK(datos[[#This Row],[Row ID]:[Year sales]])</f>
        <v>0</v>
      </c>
    </row>
    <row r="7874" spans="1:34" x14ac:dyDescent="0.3">
      <c r="A7874">
        <v>7873</v>
      </c>
      <c r="B7874" t="s">
        <v>9743</v>
      </c>
      <c r="C7874" s="4">
        <v>42646</v>
      </c>
      <c r="D7874" s="4">
        <v>42650</v>
      </c>
      <c r="E7874" t="s">
        <v>67</v>
      </c>
      <c r="F7874" t="s">
        <v>5630</v>
      </c>
      <c r="G7874" t="s">
        <v>5631</v>
      </c>
      <c r="H7874" t="s">
        <v>122</v>
      </c>
      <c r="I7874" t="s">
        <v>38</v>
      </c>
      <c r="J7874" t="s">
        <v>8497</v>
      </c>
      <c r="K7874" t="s">
        <v>59</v>
      </c>
      <c r="L7874">
        <v>92630</v>
      </c>
      <c r="M7874" t="s">
        <v>60</v>
      </c>
      <c r="N7874" t="s">
        <v>553</v>
      </c>
      <c r="O7874" t="s">
        <v>43</v>
      </c>
      <c r="P7874" t="s">
        <v>50</v>
      </c>
      <c r="Q7874" t="s">
        <v>554</v>
      </c>
      <c r="R7874" s="1">
        <v>915.13599999999997</v>
      </c>
      <c r="S7874">
        <v>4</v>
      </c>
      <c r="T7874">
        <f t="shared" ref="T7874:T7937" si="123">SUMIF(Q:Q, Q7874, S:S)</f>
        <v>35</v>
      </c>
      <c r="U7874" t="s">
        <v>52</v>
      </c>
      <c r="V7874">
        <v>0.2</v>
      </c>
      <c r="W7874">
        <v>183.02719999999999</v>
      </c>
      <c r="X7874" s="1">
        <v>-183.02719999999999</v>
      </c>
      <c r="Y7874" s="1">
        <v>1098.1632</v>
      </c>
      <c r="Z7874" t="s">
        <v>53</v>
      </c>
      <c r="AA7874" s="2">
        <v>102.9528</v>
      </c>
      <c r="AB7874" s="3">
        <v>0.1125</v>
      </c>
      <c r="AC7874" s="1">
        <v>-629.15599999999995</v>
      </c>
      <c r="AD7874">
        <v>4</v>
      </c>
      <c r="AE7874">
        <v>4</v>
      </c>
      <c r="AF7874" t="s">
        <v>48</v>
      </c>
      <c r="AG7874">
        <v>2016</v>
      </c>
      <c r="AH7874">
        <f>COUNTBLANK(datos[[#This Row],[Row ID]:[Year sales]])</f>
        <v>0</v>
      </c>
    </row>
    <row r="7875" spans="1:34" x14ac:dyDescent="0.3">
      <c r="A7875">
        <v>7874</v>
      </c>
      <c r="B7875" t="s">
        <v>9743</v>
      </c>
      <c r="C7875" s="4">
        <v>42646</v>
      </c>
      <c r="D7875" s="4">
        <v>42650</v>
      </c>
      <c r="E7875" t="s">
        <v>67</v>
      </c>
      <c r="F7875" t="s">
        <v>5630</v>
      </c>
      <c r="G7875" t="s">
        <v>5631</v>
      </c>
      <c r="H7875" t="s">
        <v>122</v>
      </c>
      <c r="I7875" t="s">
        <v>38</v>
      </c>
      <c r="J7875" t="s">
        <v>8497</v>
      </c>
      <c r="K7875" t="s">
        <v>59</v>
      </c>
      <c r="L7875">
        <v>92630</v>
      </c>
      <c r="M7875" t="s">
        <v>60</v>
      </c>
      <c r="N7875" t="s">
        <v>6616</v>
      </c>
      <c r="O7875" t="s">
        <v>62</v>
      </c>
      <c r="P7875" t="s">
        <v>110</v>
      </c>
      <c r="Q7875" t="s">
        <v>6617</v>
      </c>
      <c r="R7875" s="1">
        <v>8.56</v>
      </c>
      <c r="S7875">
        <v>2</v>
      </c>
      <c r="T7875">
        <f t="shared" si="123"/>
        <v>26</v>
      </c>
      <c r="U7875" t="s">
        <v>46</v>
      </c>
      <c r="V7875">
        <v>0</v>
      </c>
      <c r="W7875">
        <v>0</v>
      </c>
      <c r="X7875" s="1">
        <v>0</v>
      </c>
      <c r="Y7875" s="1">
        <v>8.56</v>
      </c>
      <c r="Z7875" t="s">
        <v>65</v>
      </c>
      <c r="AA7875" s="2">
        <v>3.8519999999999999</v>
      </c>
      <c r="AB7875" s="3">
        <v>0.44999999999999996</v>
      </c>
      <c r="AC7875" s="1">
        <v>-4.7080000000000002</v>
      </c>
      <c r="AD7875">
        <v>4</v>
      </c>
      <c r="AE7875">
        <v>4</v>
      </c>
      <c r="AF7875" t="s">
        <v>48</v>
      </c>
      <c r="AG7875">
        <v>2016</v>
      </c>
      <c r="AH7875">
        <f>COUNTBLANK(datos[[#This Row],[Row ID]:[Year sales]])</f>
        <v>0</v>
      </c>
    </row>
    <row r="7876" spans="1:34" x14ac:dyDescent="0.3">
      <c r="A7876">
        <v>7875</v>
      </c>
      <c r="B7876" t="s">
        <v>9743</v>
      </c>
      <c r="C7876" s="4">
        <v>42646</v>
      </c>
      <c r="D7876" s="4">
        <v>42650</v>
      </c>
      <c r="E7876" t="s">
        <v>67</v>
      </c>
      <c r="F7876" t="s">
        <v>5630</v>
      </c>
      <c r="G7876" t="s">
        <v>5631</v>
      </c>
      <c r="H7876" t="s">
        <v>122</v>
      </c>
      <c r="I7876" t="s">
        <v>38</v>
      </c>
      <c r="J7876" t="s">
        <v>8497</v>
      </c>
      <c r="K7876" t="s">
        <v>59</v>
      </c>
      <c r="L7876">
        <v>92630</v>
      </c>
      <c r="M7876" t="s">
        <v>60</v>
      </c>
      <c r="N7876" t="s">
        <v>4777</v>
      </c>
      <c r="O7876" t="s">
        <v>62</v>
      </c>
      <c r="P7876" t="s">
        <v>110</v>
      </c>
      <c r="Q7876" t="s">
        <v>4778</v>
      </c>
      <c r="R7876" s="1">
        <v>97.82</v>
      </c>
      <c r="S7876">
        <v>2</v>
      </c>
      <c r="T7876">
        <f t="shared" si="123"/>
        <v>30</v>
      </c>
      <c r="U7876" t="s">
        <v>46</v>
      </c>
      <c r="V7876">
        <v>0</v>
      </c>
      <c r="W7876">
        <v>0</v>
      </c>
      <c r="X7876" s="1">
        <v>0</v>
      </c>
      <c r="Y7876" s="1">
        <v>97.82</v>
      </c>
      <c r="Z7876" t="s">
        <v>99</v>
      </c>
      <c r="AA7876" s="2">
        <v>45.9754</v>
      </c>
      <c r="AB7876" s="3">
        <v>0.47000000000000003</v>
      </c>
      <c r="AC7876" s="1">
        <v>-51.8446</v>
      </c>
      <c r="AD7876">
        <v>4</v>
      </c>
      <c r="AE7876">
        <v>4</v>
      </c>
      <c r="AF7876" t="s">
        <v>48</v>
      </c>
      <c r="AG7876">
        <v>2016</v>
      </c>
      <c r="AH7876">
        <f>COUNTBLANK(datos[[#This Row],[Row ID]:[Year sales]])</f>
        <v>0</v>
      </c>
    </row>
    <row r="7877" spans="1:34" x14ac:dyDescent="0.3">
      <c r="A7877">
        <v>7876</v>
      </c>
      <c r="B7877" t="s">
        <v>9744</v>
      </c>
      <c r="C7877" s="4">
        <v>42987</v>
      </c>
      <c r="D7877" s="4">
        <v>42993</v>
      </c>
      <c r="E7877" t="s">
        <v>67</v>
      </c>
      <c r="F7877" t="s">
        <v>3884</v>
      </c>
      <c r="G7877" t="s">
        <v>3885</v>
      </c>
      <c r="H7877" t="s">
        <v>57</v>
      </c>
      <c r="I7877" t="s">
        <v>38</v>
      </c>
      <c r="J7877" t="s">
        <v>439</v>
      </c>
      <c r="K7877" t="s">
        <v>440</v>
      </c>
      <c r="L7877">
        <v>97206</v>
      </c>
      <c r="M7877" t="s">
        <v>60</v>
      </c>
      <c r="N7877" t="s">
        <v>1326</v>
      </c>
      <c r="O7877" t="s">
        <v>62</v>
      </c>
      <c r="P7877" t="s">
        <v>110</v>
      </c>
      <c r="Q7877" t="s">
        <v>1327</v>
      </c>
      <c r="R7877" s="1">
        <v>31.103999999999999</v>
      </c>
      <c r="S7877">
        <v>6</v>
      </c>
      <c r="T7877">
        <f t="shared" si="123"/>
        <v>24</v>
      </c>
      <c r="U7877" t="s">
        <v>75</v>
      </c>
      <c r="V7877">
        <v>0.2</v>
      </c>
      <c r="W7877">
        <v>6.2208000000000006</v>
      </c>
      <c r="X7877" s="1">
        <v>-6.2207999999999997</v>
      </c>
      <c r="Y7877" s="1">
        <v>37.324799999999996</v>
      </c>
      <c r="Z7877" t="s">
        <v>65</v>
      </c>
      <c r="AA7877" s="2">
        <v>11.2752</v>
      </c>
      <c r="AB7877" s="3">
        <v>0.36249999999999999</v>
      </c>
      <c r="AC7877" s="1">
        <v>-13.608000000000001</v>
      </c>
      <c r="AD7877">
        <v>6</v>
      </c>
      <c r="AE7877">
        <v>6</v>
      </c>
      <c r="AF7877" t="s">
        <v>48</v>
      </c>
      <c r="AG7877">
        <v>2017</v>
      </c>
      <c r="AH7877">
        <f>COUNTBLANK(datos[[#This Row],[Row ID]:[Year sales]])</f>
        <v>0</v>
      </c>
    </row>
    <row r="7878" spans="1:34" x14ac:dyDescent="0.3">
      <c r="A7878">
        <v>7877</v>
      </c>
      <c r="B7878" t="s">
        <v>9744</v>
      </c>
      <c r="C7878" s="4">
        <v>42987</v>
      </c>
      <c r="D7878" s="4">
        <v>42993</v>
      </c>
      <c r="E7878" t="s">
        <v>67</v>
      </c>
      <c r="F7878" t="s">
        <v>3884</v>
      </c>
      <c r="G7878" t="s">
        <v>3885</v>
      </c>
      <c r="H7878" t="s">
        <v>57</v>
      </c>
      <c r="I7878" t="s">
        <v>38</v>
      </c>
      <c r="J7878" t="s">
        <v>439</v>
      </c>
      <c r="K7878" t="s">
        <v>440</v>
      </c>
      <c r="L7878">
        <v>97206</v>
      </c>
      <c r="M7878" t="s">
        <v>60</v>
      </c>
      <c r="N7878" t="s">
        <v>9188</v>
      </c>
      <c r="O7878" t="s">
        <v>62</v>
      </c>
      <c r="P7878" t="s">
        <v>97</v>
      </c>
      <c r="Q7878" t="s">
        <v>9189</v>
      </c>
      <c r="R7878" s="1">
        <v>11.176</v>
      </c>
      <c r="S7878">
        <v>1</v>
      </c>
      <c r="T7878">
        <f t="shared" si="123"/>
        <v>10</v>
      </c>
      <c r="U7878" t="s">
        <v>46</v>
      </c>
      <c r="V7878">
        <v>0.2</v>
      </c>
      <c r="W7878">
        <v>2.2352000000000003</v>
      </c>
      <c r="X7878" s="1">
        <v>-2.2351999999999999</v>
      </c>
      <c r="Y7878" s="1">
        <v>13.411200000000001</v>
      </c>
      <c r="Z7878" t="s">
        <v>65</v>
      </c>
      <c r="AA7878" s="2">
        <v>0.83819999999999995</v>
      </c>
      <c r="AB7878" s="3">
        <v>7.4999999999999997E-2</v>
      </c>
      <c r="AC7878" s="1">
        <v>-8.1026000000000007</v>
      </c>
      <c r="AD7878">
        <v>6</v>
      </c>
      <c r="AE7878">
        <v>6</v>
      </c>
      <c r="AF7878" t="s">
        <v>48</v>
      </c>
      <c r="AG7878">
        <v>2017</v>
      </c>
      <c r="AH7878">
        <f>COUNTBLANK(datos[[#This Row],[Row ID]:[Year sales]])</f>
        <v>0</v>
      </c>
    </row>
    <row r="7879" spans="1:34" x14ac:dyDescent="0.3">
      <c r="A7879">
        <v>7878</v>
      </c>
      <c r="B7879" t="s">
        <v>9745</v>
      </c>
      <c r="C7879" s="4">
        <v>42075</v>
      </c>
      <c r="D7879" s="4">
        <v>42081</v>
      </c>
      <c r="E7879" t="s">
        <v>67</v>
      </c>
      <c r="F7879" t="s">
        <v>3681</v>
      </c>
      <c r="G7879" t="s">
        <v>3682</v>
      </c>
      <c r="H7879" t="s">
        <v>37</v>
      </c>
      <c r="I7879" t="s">
        <v>38</v>
      </c>
      <c r="J7879" t="s">
        <v>487</v>
      </c>
      <c r="K7879" t="s">
        <v>108</v>
      </c>
      <c r="L7879">
        <v>28205</v>
      </c>
      <c r="M7879" t="s">
        <v>41</v>
      </c>
      <c r="N7879" t="s">
        <v>4167</v>
      </c>
      <c r="O7879" t="s">
        <v>62</v>
      </c>
      <c r="P7879" t="s">
        <v>63</v>
      </c>
      <c r="Q7879" t="s">
        <v>4168</v>
      </c>
      <c r="R7879" s="1">
        <v>5.04</v>
      </c>
      <c r="S7879">
        <v>2</v>
      </c>
      <c r="T7879">
        <f t="shared" si="123"/>
        <v>35</v>
      </c>
      <c r="U7879" t="s">
        <v>46</v>
      </c>
      <c r="V7879">
        <v>0.2</v>
      </c>
      <c r="W7879">
        <v>1.008</v>
      </c>
      <c r="X7879" s="1">
        <v>-1.008</v>
      </c>
      <c r="Y7879" s="1">
        <v>6.048</v>
      </c>
      <c r="Z7879" t="s">
        <v>65</v>
      </c>
      <c r="AA7879" s="2">
        <v>1.764</v>
      </c>
      <c r="AB7879" s="3">
        <v>0.35</v>
      </c>
      <c r="AC7879" s="1">
        <v>-2.2679999999999998</v>
      </c>
      <c r="AD7879">
        <v>6</v>
      </c>
      <c r="AE7879">
        <v>6</v>
      </c>
      <c r="AF7879" t="s">
        <v>48</v>
      </c>
      <c r="AG7879">
        <v>2015</v>
      </c>
      <c r="AH7879">
        <f>COUNTBLANK(datos[[#This Row],[Row ID]:[Year sales]])</f>
        <v>0</v>
      </c>
    </row>
    <row r="7880" spans="1:34" x14ac:dyDescent="0.3">
      <c r="A7880">
        <v>7879</v>
      </c>
      <c r="B7880" t="s">
        <v>9746</v>
      </c>
      <c r="C7880" s="4">
        <v>42703</v>
      </c>
      <c r="D7880" s="4">
        <v>42708</v>
      </c>
      <c r="E7880" t="s">
        <v>34</v>
      </c>
      <c r="F7880" t="s">
        <v>6021</v>
      </c>
      <c r="G7880" t="s">
        <v>6022</v>
      </c>
      <c r="H7880" t="s">
        <v>122</v>
      </c>
      <c r="I7880" t="s">
        <v>38</v>
      </c>
      <c r="J7880" t="s">
        <v>476</v>
      </c>
      <c r="K7880" t="s">
        <v>231</v>
      </c>
      <c r="L7880">
        <v>60505</v>
      </c>
      <c r="M7880" t="s">
        <v>125</v>
      </c>
      <c r="N7880" t="s">
        <v>9371</v>
      </c>
      <c r="O7880" t="s">
        <v>43</v>
      </c>
      <c r="P7880" t="s">
        <v>83</v>
      </c>
      <c r="Q7880" t="s">
        <v>9372</v>
      </c>
      <c r="R7880" s="1">
        <v>242.17599999999999</v>
      </c>
      <c r="S7880">
        <v>4</v>
      </c>
      <c r="T7880">
        <f t="shared" si="123"/>
        <v>19</v>
      </c>
      <c r="U7880" t="s">
        <v>52</v>
      </c>
      <c r="V7880">
        <v>0.6</v>
      </c>
      <c r="W7880">
        <v>145.3056</v>
      </c>
      <c r="X7880" s="1">
        <v>-145.3056</v>
      </c>
      <c r="Y7880" s="1">
        <v>387.48159999999996</v>
      </c>
      <c r="Z7880" t="s">
        <v>47</v>
      </c>
      <c r="AA7880" s="2">
        <v>-302.72000000000003</v>
      </c>
      <c r="AB7880" s="3">
        <v>-1.2500000000000002</v>
      </c>
      <c r="AC7880" s="1">
        <v>-399.59039999999999</v>
      </c>
      <c r="AD7880">
        <v>5</v>
      </c>
      <c r="AE7880">
        <v>5</v>
      </c>
      <c r="AF7880" t="s">
        <v>48</v>
      </c>
      <c r="AG7880">
        <v>2016</v>
      </c>
      <c r="AH7880">
        <f>COUNTBLANK(datos[[#This Row],[Row ID]:[Year sales]])</f>
        <v>0</v>
      </c>
    </row>
    <row r="7881" spans="1:34" x14ac:dyDescent="0.3">
      <c r="A7881">
        <v>7880</v>
      </c>
      <c r="B7881" t="s">
        <v>9747</v>
      </c>
      <c r="C7881" s="4">
        <v>42535</v>
      </c>
      <c r="D7881" s="4">
        <v>42542</v>
      </c>
      <c r="E7881" t="s">
        <v>67</v>
      </c>
      <c r="F7881" t="s">
        <v>420</v>
      </c>
      <c r="G7881" t="s">
        <v>421</v>
      </c>
      <c r="H7881" t="s">
        <v>57</v>
      </c>
      <c r="I7881" t="s">
        <v>38</v>
      </c>
      <c r="J7881" t="s">
        <v>166</v>
      </c>
      <c r="K7881" t="s">
        <v>167</v>
      </c>
      <c r="L7881">
        <v>19140</v>
      </c>
      <c r="M7881" t="s">
        <v>168</v>
      </c>
      <c r="N7881" t="s">
        <v>7525</v>
      </c>
      <c r="O7881" t="s">
        <v>43</v>
      </c>
      <c r="P7881" t="s">
        <v>73</v>
      </c>
      <c r="Q7881" t="s">
        <v>7526</v>
      </c>
      <c r="R7881" s="1">
        <v>337.17599999999999</v>
      </c>
      <c r="S7881">
        <v>2</v>
      </c>
      <c r="T7881">
        <f t="shared" si="123"/>
        <v>14</v>
      </c>
      <c r="U7881" t="s">
        <v>46</v>
      </c>
      <c r="V7881">
        <v>0.4</v>
      </c>
      <c r="W7881">
        <v>134.87039999999999</v>
      </c>
      <c r="X7881" s="1">
        <v>-134.87039999999999</v>
      </c>
      <c r="Y7881" s="1">
        <v>472.04639999999995</v>
      </c>
      <c r="Z7881" t="s">
        <v>47</v>
      </c>
      <c r="AA7881" s="2">
        <v>-118.0116</v>
      </c>
      <c r="AB7881" s="3">
        <v>-0.35000000000000003</v>
      </c>
      <c r="AC7881" s="1">
        <v>-320.31720000000001</v>
      </c>
      <c r="AD7881">
        <v>7</v>
      </c>
      <c r="AE7881">
        <v>7</v>
      </c>
      <c r="AF7881" t="s">
        <v>48</v>
      </c>
      <c r="AG7881">
        <v>2016</v>
      </c>
      <c r="AH7881">
        <f>COUNTBLANK(datos[[#This Row],[Row ID]:[Year sales]])</f>
        <v>0</v>
      </c>
    </row>
    <row r="7882" spans="1:34" x14ac:dyDescent="0.3">
      <c r="A7882">
        <v>7881</v>
      </c>
      <c r="B7882" t="s">
        <v>9748</v>
      </c>
      <c r="C7882" s="4">
        <v>43072</v>
      </c>
      <c r="D7882" s="4">
        <v>43075</v>
      </c>
      <c r="E7882" t="s">
        <v>34</v>
      </c>
      <c r="F7882" t="s">
        <v>474</v>
      </c>
      <c r="G7882" t="s">
        <v>475</v>
      </c>
      <c r="H7882" t="s">
        <v>37</v>
      </c>
      <c r="I7882" t="s">
        <v>38</v>
      </c>
      <c r="J7882" t="s">
        <v>7029</v>
      </c>
      <c r="K7882" t="s">
        <v>477</v>
      </c>
      <c r="L7882">
        <v>80229</v>
      </c>
      <c r="M7882" t="s">
        <v>60</v>
      </c>
      <c r="N7882" t="s">
        <v>1763</v>
      </c>
      <c r="O7882" t="s">
        <v>62</v>
      </c>
      <c r="P7882" t="s">
        <v>86</v>
      </c>
      <c r="Q7882" t="s">
        <v>1764</v>
      </c>
      <c r="R7882" s="1">
        <v>13.343999999999999</v>
      </c>
      <c r="S7882">
        <v>6</v>
      </c>
      <c r="T7882">
        <f t="shared" si="123"/>
        <v>18</v>
      </c>
      <c r="U7882" t="s">
        <v>75</v>
      </c>
      <c r="V7882">
        <v>0.2</v>
      </c>
      <c r="W7882">
        <v>2.6688000000000001</v>
      </c>
      <c r="X7882" s="1">
        <v>-2.6688000000000001</v>
      </c>
      <c r="Y7882" s="1">
        <v>16.012799999999999</v>
      </c>
      <c r="Z7882" t="s">
        <v>65</v>
      </c>
      <c r="AA7882" s="2">
        <v>1.0007999999999999</v>
      </c>
      <c r="AB7882" s="3">
        <v>7.4999999999999997E-2</v>
      </c>
      <c r="AC7882" s="1">
        <v>-9.6744000000000003</v>
      </c>
      <c r="AD7882">
        <v>3</v>
      </c>
      <c r="AE7882">
        <v>3</v>
      </c>
      <c r="AF7882" t="s">
        <v>48</v>
      </c>
      <c r="AG7882">
        <v>2017</v>
      </c>
      <c r="AH7882">
        <f>COUNTBLANK(datos[[#This Row],[Row ID]:[Year sales]])</f>
        <v>0</v>
      </c>
    </row>
    <row r="7883" spans="1:34" x14ac:dyDescent="0.3">
      <c r="A7883">
        <v>7882</v>
      </c>
      <c r="B7883" t="s">
        <v>9748</v>
      </c>
      <c r="C7883" s="4">
        <v>43072</v>
      </c>
      <c r="D7883" s="4">
        <v>43075</v>
      </c>
      <c r="E7883" t="s">
        <v>34</v>
      </c>
      <c r="F7883" t="s">
        <v>474</v>
      </c>
      <c r="G7883" t="s">
        <v>475</v>
      </c>
      <c r="H7883" t="s">
        <v>37</v>
      </c>
      <c r="I7883" t="s">
        <v>38</v>
      </c>
      <c r="J7883" t="s">
        <v>7029</v>
      </c>
      <c r="K7883" t="s">
        <v>477</v>
      </c>
      <c r="L7883">
        <v>80229</v>
      </c>
      <c r="M7883" t="s">
        <v>60</v>
      </c>
      <c r="N7883" t="s">
        <v>4411</v>
      </c>
      <c r="O7883" t="s">
        <v>90</v>
      </c>
      <c r="P7883" t="s">
        <v>181</v>
      </c>
      <c r="Q7883" t="s">
        <v>4412</v>
      </c>
      <c r="R7883" s="1">
        <v>76.751999999999995</v>
      </c>
      <c r="S7883">
        <v>6</v>
      </c>
      <c r="T7883">
        <f t="shared" si="123"/>
        <v>39</v>
      </c>
      <c r="U7883" t="s">
        <v>75</v>
      </c>
      <c r="V7883">
        <v>0.2</v>
      </c>
      <c r="W7883">
        <v>15.3504</v>
      </c>
      <c r="X7883" s="1">
        <v>-15.3504</v>
      </c>
      <c r="Y7883" s="1">
        <v>92.102399999999989</v>
      </c>
      <c r="Z7883" t="s">
        <v>99</v>
      </c>
      <c r="AA7883" s="2">
        <v>10.5534</v>
      </c>
      <c r="AB7883" s="3">
        <v>0.13750000000000001</v>
      </c>
      <c r="AC7883" s="1">
        <v>-50.848199999999999</v>
      </c>
      <c r="AD7883">
        <v>3</v>
      </c>
      <c r="AE7883">
        <v>3</v>
      </c>
      <c r="AF7883" t="s">
        <v>48</v>
      </c>
      <c r="AG7883">
        <v>2017</v>
      </c>
      <c r="AH7883">
        <f>COUNTBLANK(datos[[#This Row],[Row ID]:[Year sales]])</f>
        <v>0</v>
      </c>
    </row>
    <row r="7884" spans="1:34" x14ac:dyDescent="0.3">
      <c r="A7884">
        <v>7883</v>
      </c>
      <c r="B7884" t="s">
        <v>9748</v>
      </c>
      <c r="C7884" s="4">
        <v>43072</v>
      </c>
      <c r="D7884" s="4">
        <v>43075</v>
      </c>
      <c r="E7884" t="s">
        <v>34</v>
      </c>
      <c r="F7884" t="s">
        <v>474</v>
      </c>
      <c r="G7884" t="s">
        <v>475</v>
      </c>
      <c r="H7884" t="s">
        <v>37</v>
      </c>
      <c r="I7884" t="s">
        <v>38</v>
      </c>
      <c r="J7884" t="s">
        <v>7029</v>
      </c>
      <c r="K7884" t="s">
        <v>477</v>
      </c>
      <c r="L7884">
        <v>80229</v>
      </c>
      <c r="M7884" t="s">
        <v>60</v>
      </c>
      <c r="N7884" t="s">
        <v>4411</v>
      </c>
      <c r="O7884" t="s">
        <v>90</v>
      </c>
      <c r="P7884" t="s">
        <v>181</v>
      </c>
      <c r="Q7884" t="s">
        <v>4412</v>
      </c>
      <c r="R7884" s="1">
        <v>102.336</v>
      </c>
      <c r="S7884">
        <v>8</v>
      </c>
      <c r="T7884">
        <f t="shared" si="123"/>
        <v>39</v>
      </c>
      <c r="U7884" t="s">
        <v>75</v>
      </c>
      <c r="V7884">
        <v>0.2</v>
      </c>
      <c r="W7884">
        <v>20.467200000000002</v>
      </c>
      <c r="X7884" s="1">
        <v>-20.467199999999998</v>
      </c>
      <c r="Y7884" s="1">
        <v>122.8032</v>
      </c>
      <c r="Z7884" t="s">
        <v>99</v>
      </c>
      <c r="AA7884" s="2">
        <v>14.071199999999999</v>
      </c>
      <c r="AB7884" s="3">
        <v>0.13749999999999998</v>
      </c>
      <c r="AC7884" s="1">
        <v>-67.797600000000003</v>
      </c>
      <c r="AD7884">
        <v>3</v>
      </c>
      <c r="AE7884">
        <v>3</v>
      </c>
      <c r="AF7884" t="s">
        <v>48</v>
      </c>
      <c r="AG7884">
        <v>2017</v>
      </c>
      <c r="AH7884">
        <f>COUNTBLANK(datos[[#This Row],[Row ID]:[Year sales]])</f>
        <v>0</v>
      </c>
    </row>
    <row r="7885" spans="1:34" x14ac:dyDescent="0.3">
      <c r="A7885">
        <v>7884</v>
      </c>
      <c r="B7885" t="s">
        <v>9748</v>
      </c>
      <c r="C7885" s="4">
        <v>43072</v>
      </c>
      <c r="D7885" s="4">
        <v>43075</v>
      </c>
      <c r="E7885" t="s">
        <v>34</v>
      </c>
      <c r="F7885" t="s">
        <v>474</v>
      </c>
      <c r="G7885" t="s">
        <v>475</v>
      </c>
      <c r="H7885" t="s">
        <v>37</v>
      </c>
      <c r="I7885" t="s">
        <v>38</v>
      </c>
      <c r="J7885" t="s">
        <v>7029</v>
      </c>
      <c r="K7885" t="s">
        <v>477</v>
      </c>
      <c r="L7885">
        <v>80229</v>
      </c>
      <c r="M7885" t="s">
        <v>60</v>
      </c>
      <c r="N7885" t="s">
        <v>5859</v>
      </c>
      <c r="O7885" t="s">
        <v>62</v>
      </c>
      <c r="P7885" t="s">
        <v>110</v>
      </c>
      <c r="Q7885" t="s">
        <v>5860</v>
      </c>
      <c r="R7885" s="1">
        <v>10.32</v>
      </c>
      <c r="S7885">
        <v>2</v>
      </c>
      <c r="T7885">
        <f t="shared" si="123"/>
        <v>22</v>
      </c>
      <c r="U7885" t="s">
        <v>46</v>
      </c>
      <c r="V7885">
        <v>0.2</v>
      </c>
      <c r="W7885">
        <v>2.0640000000000001</v>
      </c>
      <c r="X7885" s="1">
        <v>-2.0640000000000001</v>
      </c>
      <c r="Y7885" s="1">
        <v>12.384</v>
      </c>
      <c r="Z7885" t="s">
        <v>65</v>
      </c>
      <c r="AA7885" s="2">
        <v>3.7410000000000001</v>
      </c>
      <c r="AB7885" s="3">
        <v>0.36249999999999999</v>
      </c>
      <c r="AC7885" s="1">
        <v>-4.5149999999999997</v>
      </c>
      <c r="AD7885">
        <v>3</v>
      </c>
      <c r="AE7885">
        <v>3</v>
      </c>
      <c r="AF7885" t="s">
        <v>48</v>
      </c>
      <c r="AG7885">
        <v>2017</v>
      </c>
      <c r="AH7885">
        <f>COUNTBLANK(datos[[#This Row],[Row ID]:[Year sales]])</f>
        <v>0</v>
      </c>
    </row>
    <row r="7886" spans="1:34" x14ac:dyDescent="0.3">
      <c r="A7886">
        <v>7885</v>
      </c>
      <c r="B7886" t="s">
        <v>9748</v>
      </c>
      <c r="C7886" s="4">
        <v>43072</v>
      </c>
      <c r="D7886" s="4">
        <v>43075</v>
      </c>
      <c r="E7886" t="s">
        <v>34</v>
      </c>
      <c r="F7886" t="s">
        <v>474</v>
      </c>
      <c r="G7886" t="s">
        <v>475</v>
      </c>
      <c r="H7886" t="s">
        <v>37</v>
      </c>
      <c r="I7886" t="s">
        <v>38</v>
      </c>
      <c r="J7886" t="s">
        <v>7029</v>
      </c>
      <c r="K7886" t="s">
        <v>477</v>
      </c>
      <c r="L7886">
        <v>80229</v>
      </c>
      <c r="M7886" t="s">
        <v>60</v>
      </c>
      <c r="N7886" t="s">
        <v>6857</v>
      </c>
      <c r="O7886" t="s">
        <v>62</v>
      </c>
      <c r="P7886" t="s">
        <v>599</v>
      </c>
      <c r="Q7886" t="s">
        <v>6858</v>
      </c>
      <c r="R7886" s="1">
        <v>47.32</v>
      </c>
      <c r="S7886">
        <v>7</v>
      </c>
      <c r="T7886">
        <f t="shared" si="123"/>
        <v>24</v>
      </c>
      <c r="U7886" t="s">
        <v>75</v>
      </c>
      <c r="V7886">
        <v>0.2</v>
      </c>
      <c r="W7886">
        <v>9.4640000000000004</v>
      </c>
      <c r="X7886" s="1">
        <v>-9.4640000000000004</v>
      </c>
      <c r="Y7886" s="1">
        <v>56.783999999999999</v>
      </c>
      <c r="Z7886" t="s">
        <v>99</v>
      </c>
      <c r="AA7886" s="2">
        <v>5.915</v>
      </c>
      <c r="AB7886" s="3">
        <v>0.125</v>
      </c>
      <c r="AC7886" s="1">
        <v>-31.940999999999999</v>
      </c>
      <c r="AD7886">
        <v>3</v>
      </c>
      <c r="AE7886">
        <v>3</v>
      </c>
      <c r="AF7886" t="s">
        <v>48</v>
      </c>
      <c r="AG7886">
        <v>2017</v>
      </c>
      <c r="AH7886">
        <f>COUNTBLANK(datos[[#This Row],[Row ID]:[Year sales]])</f>
        <v>0</v>
      </c>
    </row>
    <row r="7887" spans="1:34" x14ac:dyDescent="0.3">
      <c r="A7887">
        <v>7886</v>
      </c>
      <c r="B7887" t="s">
        <v>9748</v>
      </c>
      <c r="C7887" s="4">
        <v>43072</v>
      </c>
      <c r="D7887" s="4">
        <v>43075</v>
      </c>
      <c r="E7887" t="s">
        <v>34</v>
      </c>
      <c r="F7887" t="s">
        <v>474</v>
      </c>
      <c r="G7887" t="s">
        <v>475</v>
      </c>
      <c r="H7887" t="s">
        <v>37</v>
      </c>
      <c r="I7887" t="s">
        <v>38</v>
      </c>
      <c r="J7887" t="s">
        <v>7029</v>
      </c>
      <c r="K7887" t="s">
        <v>477</v>
      </c>
      <c r="L7887">
        <v>80229</v>
      </c>
      <c r="M7887" t="s">
        <v>60</v>
      </c>
      <c r="N7887" t="s">
        <v>943</v>
      </c>
      <c r="O7887" t="s">
        <v>43</v>
      </c>
      <c r="P7887" t="s">
        <v>83</v>
      </c>
      <c r="Q7887" t="s">
        <v>944</v>
      </c>
      <c r="R7887" s="1">
        <v>23.376000000000001</v>
      </c>
      <c r="S7887">
        <v>3</v>
      </c>
      <c r="T7887">
        <f t="shared" si="123"/>
        <v>62</v>
      </c>
      <c r="U7887" t="s">
        <v>52</v>
      </c>
      <c r="V7887">
        <v>0.2</v>
      </c>
      <c r="W7887">
        <v>4.6752000000000002</v>
      </c>
      <c r="X7887" s="1">
        <v>-4.6752000000000002</v>
      </c>
      <c r="Y7887" s="1">
        <v>28.051200000000001</v>
      </c>
      <c r="Z7887" t="s">
        <v>65</v>
      </c>
      <c r="AA7887" s="2">
        <v>7.0128000000000004</v>
      </c>
      <c r="AB7887" s="3">
        <v>0.3</v>
      </c>
      <c r="AC7887" s="1">
        <v>-11.688000000000001</v>
      </c>
      <c r="AD7887">
        <v>3</v>
      </c>
      <c r="AE7887">
        <v>3</v>
      </c>
      <c r="AF7887" t="s">
        <v>48</v>
      </c>
      <c r="AG7887">
        <v>2017</v>
      </c>
      <c r="AH7887">
        <f>COUNTBLANK(datos[[#This Row],[Row ID]:[Year sales]])</f>
        <v>0</v>
      </c>
    </row>
    <row r="7888" spans="1:34" x14ac:dyDescent="0.3">
      <c r="A7888">
        <v>7887</v>
      </c>
      <c r="B7888" t="s">
        <v>9748</v>
      </c>
      <c r="C7888" s="4">
        <v>43072</v>
      </c>
      <c r="D7888" s="4">
        <v>43075</v>
      </c>
      <c r="E7888" t="s">
        <v>34</v>
      </c>
      <c r="F7888" t="s">
        <v>474</v>
      </c>
      <c r="G7888" t="s">
        <v>475</v>
      </c>
      <c r="H7888" t="s">
        <v>37</v>
      </c>
      <c r="I7888" t="s">
        <v>38</v>
      </c>
      <c r="J7888" t="s">
        <v>7029</v>
      </c>
      <c r="K7888" t="s">
        <v>477</v>
      </c>
      <c r="L7888">
        <v>80229</v>
      </c>
      <c r="M7888" t="s">
        <v>60</v>
      </c>
      <c r="N7888" t="s">
        <v>3984</v>
      </c>
      <c r="O7888" t="s">
        <v>43</v>
      </c>
      <c r="P7888" t="s">
        <v>83</v>
      </c>
      <c r="Q7888" t="s">
        <v>3985</v>
      </c>
      <c r="R7888" s="1">
        <v>16.72</v>
      </c>
      <c r="S7888">
        <v>5</v>
      </c>
      <c r="T7888">
        <f t="shared" si="123"/>
        <v>31</v>
      </c>
      <c r="U7888" t="s">
        <v>75</v>
      </c>
      <c r="V7888">
        <v>0.2</v>
      </c>
      <c r="W7888">
        <v>3.3439999999999999</v>
      </c>
      <c r="X7888" s="1">
        <v>-3.3439999999999999</v>
      </c>
      <c r="Y7888" s="1">
        <v>20.064</v>
      </c>
      <c r="Z7888" t="s">
        <v>65</v>
      </c>
      <c r="AA7888" s="2">
        <v>3.3439999999999999</v>
      </c>
      <c r="AB7888" s="3">
        <v>0.2</v>
      </c>
      <c r="AC7888" s="1">
        <v>-10.032</v>
      </c>
      <c r="AD7888">
        <v>3</v>
      </c>
      <c r="AE7888">
        <v>3</v>
      </c>
      <c r="AF7888" t="s">
        <v>48</v>
      </c>
      <c r="AG7888">
        <v>2017</v>
      </c>
      <c r="AH7888">
        <f>COUNTBLANK(datos[[#This Row],[Row ID]:[Year sales]])</f>
        <v>0</v>
      </c>
    </row>
    <row r="7889" spans="1:34" x14ac:dyDescent="0.3">
      <c r="A7889">
        <v>7888</v>
      </c>
      <c r="B7889" t="s">
        <v>9748</v>
      </c>
      <c r="C7889" s="4">
        <v>43072</v>
      </c>
      <c r="D7889" s="4">
        <v>43075</v>
      </c>
      <c r="E7889" t="s">
        <v>34</v>
      </c>
      <c r="F7889" t="s">
        <v>474</v>
      </c>
      <c r="G7889" t="s">
        <v>475</v>
      </c>
      <c r="H7889" t="s">
        <v>37</v>
      </c>
      <c r="I7889" t="s">
        <v>38</v>
      </c>
      <c r="J7889" t="s">
        <v>7029</v>
      </c>
      <c r="K7889" t="s">
        <v>477</v>
      </c>
      <c r="L7889">
        <v>80229</v>
      </c>
      <c r="M7889" t="s">
        <v>60</v>
      </c>
      <c r="N7889" t="s">
        <v>7462</v>
      </c>
      <c r="O7889" t="s">
        <v>43</v>
      </c>
      <c r="P7889" t="s">
        <v>83</v>
      </c>
      <c r="Q7889" t="s">
        <v>7463</v>
      </c>
      <c r="R7889" s="1">
        <v>16.192</v>
      </c>
      <c r="S7889">
        <v>1</v>
      </c>
      <c r="T7889">
        <f t="shared" si="123"/>
        <v>13</v>
      </c>
      <c r="U7889" t="s">
        <v>46</v>
      </c>
      <c r="V7889">
        <v>0.2</v>
      </c>
      <c r="W7889">
        <v>3.2384000000000004</v>
      </c>
      <c r="X7889" s="1">
        <v>-3.2383999999999999</v>
      </c>
      <c r="Y7889" s="1">
        <v>19.430399999999999</v>
      </c>
      <c r="Z7889" t="s">
        <v>65</v>
      </c>
      <c r="AA7889" s="2">
        <v>4.6551999999999998</v>
      </c>
      <c r="AB7889" s="3">
        <v>0.28749999999999998</v>
      </c>
      <c r="AC7889" s="1">
        <v>-8.2984000000000009</v>
      </c>
      <c r="AD7889">
        <v>3</v>
      </c>
      <c r="AE7889">
        <v>3</v>
      </c>
      <c r="AF7889" t="s">
        <v>48</v>
      </c>
      <c r="AG7889">
        <v>2017</v>
      </c>
      <c r="AH7889">
        <f>COUNTBLANK(datos[[#This Row],[Row ID]:[Year sales]])</f>
        <v>0</v>
      </c>
    </row>
    <row r="7890" spans="1:34" x14ac:dyDescent="0.3">
      <c r="A7890">
        <v>7889</v>
      </c>
      <c r="B7890" t="s">
        <v>9749</v>
      </c>
      <c r="C7890" s="4">
        <v>42598</v>
      </c>
      <c r="D7890" s="4">
        <v>42604</v>
      </c>
      <c r="E7890" t="s">
        <v>67</v>
      </c>
      <c r="F7890" t="s">
        <v>1651</v>
      </c>
      <c r="G7890" t="s">
        <v>1652</v>
      </c>
      <c r="H7890" t="s">
        <v>37</v>
      </c>
      <c r="I7890" t="s">
        <v>38</v>
      </c>
      <c r="J7890" t="s">
        <v>9750</v>
      </c>
      <c r="K7890" t="s">
        <v>59</v>
      </c>
      <c r="L7890">
        <v>95616</v>
      </c>
      <c r="M7890" t="s">
        <v>60</v>
      </c>
      <c r="N7890" t="s">
        <v>2805</v>
      </c>
      <c r="O7890" t="s">
        <v>62</v>
      </c>
      <c r="P7890" t="s">
        <v>110</v>
      </c>
      <c r="Q7890" t="s">
        <v>2806</v>
      </c>
      <c r="R7890" s="1">
        <v>32.4</v>
      </c>
      <c r="S7890">
        <v>5</v>
      </c>
      <c r="T7890">
        <f t="shared" si="123"/>
        <v>36</v>
      </c>
      <c r="U7890" t="s">
        <v>75</v>
      </c>
      <c r="V7890">
        <v>0</v>
      </c>
      <c r="W7890">
        <v>0</v>
      </c>
      <c r="X7890" s="1">
        <v>0</v>
      </c>
      <c r="Y7890" s="1">
        <v>32.4</v>
      </c>
      <c r="Z7890" t="s">
        <v>65</v>
      </c>
      <c r="AA7890" s="2">
        <v>15.552</v>
      </c>
      <c r="AB7890" s="3">
        <v>0.48</v>
      </c>
      <c r="AC7890" s="1">
        <v>-16.847999999999999</v>
      </c>
      <c r="AD7890">
        <v>6</v>
      </c>
      <c r="AE7890">
        <v>6</v>
      </c>
      <c r="AF7890" t="s">
        <v>48</v>
      </c>
      <c r="AG7890">
        <v>2016</v>
      </c>
      <c r="AH7890">
        <f>COUNTBLANK(datos[[#This Row],[Row ID]:[Year sales]])</f>
        <v>0</v>
      </c>
    </row>
    <row r="7891" spans="1:34" x14ac:dyDescent="0.3">
      <c r="A7891">
        <v>7890</v>
      </c>
      <c r="B7891" t="s">
        <v>9751</v>
      </c>
      <c r="C7891" s="4">
        <v>42729</v>
      </c>
      <c r="D7891" s="4">
        <v>42733</v>
      </c>
      <c r="E7891" t="s">
        <v>67</v>
      </c>
      <c r="F7891" t="s">
        <v>8677</v>
      </c>
      <c r="G7891" t="s">
        <v>8678</v>
      </c>
      <c r="H7891" t="s">
        <v>37</v>
      </c>
      <c r="I7891" t="s">
        <v>38</v>
      </c>
      <c r="J7891" t="s">
        <v>1730</v>
      </c>
      <c r="K7891" t="s">
        <v>1731</v>
      </c>
      <c r="L7891">
        <v>72701</v>
      </c>
      <c r="M7891" t="s">
        <v>41</v>
      </c>
      <c r="N7891" t="s">
        <v>1780</v>
      </c>
      <c r="O7891" t="s">
        <v>62</v>
      </c>
      <c r="P7891" t="s">
        <v>86</v>
      </c>
      <c r="Q7891" t="s">
        <v>1781</v>
      </c>
      <c r="R7891" s="1">
        <v>19.89</v>
      </c>
      <c r="S7891">
        <v>9</v>
      </c>
      <c r="T7891">
        <f t="shared" si="123"/>
        <v>18</v>
      </c>
      <c r="U7891" t="s">
        <v>75</v>
      </c>
      <c r="V7891">
        <v>0</v>
      </c>
      <c r="W7891">
        <v>0</v>
      </c>
      <c r="X7891" s="1">
        <v>0</v>
      </c>
      <c r="Y7891" s="1">
        <v>19.89</v>
      </c>
      <c r="Z7891" t="s">
        <v>65</v>
      </c>
      <c r="AA7891" s="2">
        <v>5.3703000000000003</v>
      </c>
      <c r="AB7891" s="3">
        <v>0.27</v>
      </c>
      <c r="AC7891" s="1">
        <v>-14.5197</v>
      </c>
      <c r="AD7891">
        <v>4</v>
      </c>
      <c r="AE7891">
        <v>4</v>
      </c>
      <c r="AF7891" t="s">
        <v>48</v>
      </c>
      <c r="AG7891">
        <v>2016</v>
      </c>
      <c r="AH7891">
        <f>COUNTBLANK(datos[[#This Row],[Row ID]:[Year sales]])</f>
        <v>0</v>
      </c>
    </row>
    <row r="7892" spans="1:34" x14ac:dyDescent="0.3">
      <c r="A7892">
        <v>7891</v>
      </c>
      <c r="B7892" t="s">
        <v>9751</v>
      </c>
      <c r="C7892" s="4">
        <v>42729</v>
      </c>
      <c r="D7892" s="4">
        <v>42733</v>
      </c>
      <c r="E7892" t="s">
        <v>67</v>
      </c>
      <c r="F7892" t="s">
        <v>8677</v>
      </c>
      <c r="G7892" t="s">
        <v>8678</v>
      </c>
      <c r="H7892" t="s">
        <v>37</v>
      </c>
      <c r="I7892" t="s">
        <v>38</v>
      </c>
      <c r="J7892" t="s">
        <v>1730</v>
      </c>
      <c r="K7892" t="s">
        <v>1731</v>
      </c>
      <c r="L7892">
        <v>72701</v>
      </c>
      <c r="M7892" t="s">
        <v>41</v>
      </c>
      <c r="N7892" t="s">
        <v>2568</v>
      </c>
      <c r="O7892" t="s">
        <v>90</v>
      </c>
      <c r="P7892" t="s">
        <v>181</v>
      </c>
      <c r="Q7892" t="s">
        <v>2569</v>
      </c>
      <c r="R7892" s="1">
        <v>399.98</v>
      </c>
      <c r="S7892">
        <v>2</v>
      </c>
      <c r="T7892">
        <f t="shared" si="123"/>
        <v>26</v>
      </c>
      <c r="U7892" t="s">
        <v>46</v>
      </c>
      <c r="V7892">
        <v>0</v>
      </c>
      <c r="W7892">
        <v>0</v>
      </c>
      <c r="X7892" s="1">
        <v>0</v>
      </c>
      <c r="Y7892" s="1">
        <v>399.98</v>
      </c>
      <c r="Z7892" t="s">
        <v>47</v>
      </c>
      <c r="AA7892" s="2">
        <v>171.9914</v>
      </c>
      <c r="AB7892" s="3">
        <v>0.43</v>
      </c>
      <c r="AC7892" s="1">
        <v>-227.98859999999999</v>
      </c>
      <c r="AD7892">
        <v>4</v>
      </c>
      <c r="AE7892">
        <v>4</v>
      </c>
      <c r="AF7892" t="s">
        <v>48</v>
      </c>
      <c r="AG7892">
        <v>2016</v>
      </c>
      <c r="AH7892">
        <f>COUNTBLANK(datos[[#This Row],[Row ID]:[Year sales]])</f>
        <v>0</v>
      </c>
    </row>
    <row r="7893" spans="1:34" x14ac:dyDescent="0.3">
      <c r="A7893">
        <v>7892</v>
      </c>
      <c r="B7893" t="s">
        <v>9751</v>
      </c>
      <c r="C7893" s="4">
        <v>42729</v>
      </c>
      <c r="D7893" s="4">
        <v>42733</v>
      </c>
      <c r="E7893" t="s">
        <v>67</v>
      </c>
      <c r="F7893" t="s">
        <v>8677</v>
      </c>
      <c r="G7893" t="s">
        <v>8678</v>
      </c>
      <c r="H7893" t="s">
        <v>37</v>
      </c>
      <c r="I7893" t="s">
        <v>38</v>
      </c>
      <c r="J7893" t="s">
        <v>1730</v>
      </c>
      <c r="K7893" t="s">
        <v>1731</v>
      </c>
      <c r="L7893">
        <v>72701</v>
      </c>
      <c r="M7893" t="s">
        <v>41</v>
      </c>
      <c r="N7893" t="s">
        <v>2231</v>
      </c>
      <c r="O7893" t="s">
        <v>43</v>
      </c>
      <c r="P7893" t="s">
        <v>83</v>
      </c>
      <c r="Q7893" t="s">
        <v>2232</v>
      </c>
      <c r="R7893" s="1">
        <v>343.85</v>
      </c>
      <c r="S7893">
        <v>5</v>
      </c>
      <c r="T7893">
        <f t="shared" si="123"/>
        <v>17</v>
      </c>
      <c r="U7893" t="s">
        <v>75</v>
      </c>
      <c r="V7893">
        <v>0</v>
      </c>
      <c r="W7893">
        <v>0</v>
      </c>
      <c r="X7893" s="1">
        <v>0</v>
      </c>
      <c r="Y7893" s="1">
        <v>343.85</v>
      </c>
      <c r="Z7893" t="s">
        <v>47</v>
      </c>
      <c r="AA7893" s="2">
        <v>137.54</v>
      </c>
      <c r="AB7893" s="3">
        <v>0.39999999999999997</v>
      </c>
      <c r="AC7893" s="1">
        <v>-206.31</v>
      </c>
      <c r="AD7893">
        <v>4</v>
      </c>
      <c r="AE7893">
        <v>4</v>
      </c>
      <c r="AF7893" t="s">
        <v>48</v>
      </c>
      <c r="AG7893">
        <v>2016</v>
      </c>
      <c r="AH7893">
        <f>COUNTBLANK(datos[[#This Row],[Row ID]:[Year sales]])</f>
        <v>0</v>
      </c>
    </row>
    <row r="7894" spans="1:34" x14ac:dyDescent="0.3">
      <c r="A7894">
        <v>7893</v>
      </c>
      <c r="B7894" t="s">
        <v>9751</v>
      </c>
      <c r="C7894" s="4">
        <v>42729</v>
      </c>
      <c r="D7894" s="4">
        <v>42733</v>
      </c>
      <c r="E7894" t="s">
        <v>67</v>
      </c>
      <c r="F7894" t="s">
        <v>8677</v>
      </c>
      <c r="G7894" t="s">
        <v>8678</v>
      </c>
      <c r="H7894" t="s">
        <v>37</v>
      </c>
      <c r="I7894" t="s">
        <v>38</v>
      </c>
      <c r="J7894" t="s">
        <v>1730</v>
      </c>
      <c r="K7894" t="s">
        <v>1731</v>
      </c>
      <c r="L7894">
        <v>72701</v>
      </c>
      <c r="M7894" t="s">
        <v>41</v>
      </c>
      <c r="N7894" t="s">
        <v>8206</v>
      </c>
      <c r="O7894" t="s">
        <v>62</v>
      </c>
      <c r="P7894" t="s">
        <v>110</v>
      </c>
      <c r="Q7894" t="s">
        <v>8207</v>
      </c>
      <c r="R7894" s="1">
        <v>106.32</v>
      </c>
      <c r="S7894">
        <v>3</v>
      </c>
      <c r="T7894">
        <f t="shared" si="123"/>
        <v>32</v>
      </c>
      <c r="U7894" t="s">
        <v>52</v>
      </c>
      <c r="V7894">
        <v>0</v>
      </c>
      <c r="W7894">
        <v>0</v>
      </c>
      <c r="X7894" s="1">
        <v>0</v>
      </c>
      <c r="Y7894" s="1">
        <v>106.32</v>
      </c>
      <c r="Z7894" t="s">
        <v>99</v>
      </c>
      <c r="AA7894" s="2">
        <v>49.970399999999998</v>
      </c>
      <c r="AB7894" s="3">
        <v>0.47000000000000003</v>
      </c>
      <c r="AC7894" s="1">
        <v>-56.349600000000002</v>
      </c>
      <c r="AD7894">
        <v>4</v>
      </c>
      <c r="AE7894">
        <v>4</v>
      </c>
      <c r="AF7894" t="s">
        <v>48</v>
      </c>
      <c r="AG7894">
        <v>2016</v>
      </c>
      <c r="AH7894">
        <f>COUNTBLANK(datos[[#This Row],[Row ID]:[Year sales]])</f>
        <v>0</v>
      </c>
    </row>
    <row r="7895" spans="1:34" x14ac:dyDescent="0.3">
      <c r="A7895">
        <v>7894</v>
      </c>
      <c r="B7895" t="s">
        <v>9752</v>
      </c>
      <c r="C7895" s="4">
        <v>42939</v>
      </c>
      <c r="D7895" s="4">
        <v>42946</v>
      </c>
      <c r="E7895" t="s">
        <v>67</v>
      </c>
      <c r="F7895" t="s">
        <v>1184</v>
      </c>
      <c r="G7895" t="s">
        <v>1185</v>
      </c>
      <c r="H7895" t="s">
        <v>122</v>
      </c>
      <c r="I7895" t="s">
        <v>38</v>
      </c>
      <c r="J7895" t="s">
        <v>286</v>
      </c>
      <c r="K7895" t="s">
        <v>287</v>
      </c>
      <c r="L7895">
        <v>10011</v>
      </c>
      <c r="M7895" t="s">
        <v>168</v>
      </c>
      <c r="N7895" t="s">
        <v>1316</v>
      </c>
      <c r="O7895" t="s">
        <v>62</v>
      </c>
      <c r="P7895" t="s">
        <v>94</v>
      </c>
      <c r="Q7895" t="s">
        <v>1317</v>
      </c>
      <c r="R7895" s="1">
        <v>13.92</v>
      </c>
      <c r="S7895">
        <v>3</v>
      </c>
      <c r="T7895">
        <f t="shared" si="123"/>
        <v>22</v>
      </c>
      <c r="U7895" t="s">
        <v>52</v>
      </c>
      <c r="V7895">
        <v>0.2</v>
      </c>
      <c r="W7895">
        <v>2.7840000000000003</v>
      </c>
      <c r="X7895" s="1">
        <v>-2.7839999999999998</v>
      </c>
      <c r="Y7895" s="1">
        <v>16.704000000000001</v>
      </c>
      <c r="Z7895" t="s">
        <v>65</v>
      </c>
      <c r="AA7895" s="2">
        <v>4.3499999999999996</v>
      </c>
      <c r="AB7895" s="3">
        <v>0.3125</v>
      </c>
      <c r="AC7895" s="1">
        <v>-6.7859999999999996</v>
      </c>
      <c r="AD7895">
        <v>7</v>
      </c>
      <c r="AE7895">
        <v>7</v>
      </c>
      <c r="AF7895" t="s">
        <v>48</v>
      </c>
      <c r="AG7895">
        <v>2017</v>
      </c>
      <c r="AH7895">
        <f>COUNTBLANK(datos[[#This Row],[Row ID]:[Year sales]])</f>
        <v>0</v>
      </c>
    </row>
    <row r="7896" spans="1:34" x14ac:dyDescent="0.3">
      <c r="A7896">
        <v>7895</v>
      </c>
      <c r="B7896" t="s">
        <v>9753</v>
      </c>
      <c r="C7896" s="4">
        <v>42907</v>
      </c>
      <c r="D7896" s="4">
        <v>42911</v>
      </c>
      <c r="E7896" t="s">
        <v>67</v>
      </c>
      <c r="F7896" t="s">
        <v>2185</v>
      </c>
      <c r="G7896" t="s">
        <v>2186</v>
      </c>
      <c r="H7896" t="s">
        <v>122</v>
      </c>
      <c r="I7896" t="s">
        <v>38</v>
      </c>
      <c r="J7896" t="s">
        <v>5725</v>
      </c>
      <c r="K7896" t="s">
        <v>9754</v>
      </c>
      <c r="L7896">
        <v>26003</v>
      </c>
      <c r="M7896" t="s">
        <v>168</v>
      </c>
      <c r="N7896" t="s">
        <v>434</v>
      </c>
      <c r="O7896" t="s">
        <v>62</v>
      </c>
      <c r="P7896" t="s">
        <v>94</v>
      </c>
      <c r="Q7896" t="s">
        <v>435</v>
      </c>
      <c r="R7896" s="1">
        <v>82.4</v>
      </c>
      <c r="S7896">
        <v>5</v>
      </c>
      <c r="T7896">
        <f t="shared" si="123"/>
        <v>34</v>
      </c>
      <c r="U7896" t="s">
        <v>75</v>
      </c>
      <c r="V7896">
        <v>0</v>
      </c>
      <c r="W7896">
        <v>0</v>
      </c>
      <c r="X7896" s="1">
        <v>0</v>
      </c>
      <c r="Y7896" s="1">
        <v>82.4</v>
      </c>
      <c r="Z7896" t="s">
        <v>99</v>
      </c>
      <c r="AA7896" s="2">
        <v>40.375999999999998</v>
      </c>
      <c r="AB7896" s="3">
        <v>0.48999999999999994</v>
      </c>
      <c r="AC7896" s="1">
        <v>-42.024000000000001</v>
      </c>
      <c r="AD7896">
        <v>4</v>
      </c>
      <c r="AE7896">
        <v>4</v>
      </c>
      <c r="AF7896" t="s">
        <v>48</v>
      </c>
      <c r="AG7896">
        <v>2017</v>
      </c>
      <c r="AH7896">
        <f>COUNTBLANK(datos[[#This Row],[Row ID]:[Year sales]])</f>
        <v>0</v>
      </c>
    </row>
    <row r="7897" spans="1:34" x14ac:dyDescent="0.3">
      <c r="A7897">
        <v>7896</v>
      </c>
      <c r="B7897" t="s">
        <v>9753</v>
      </c>
      <c r="C7897" s="4">
        <v>42907</v>
      </c>
      <c r="D7897" s="4">
        <v>42911</v>
      </c>
      <c r="E7897" t="s">
        <v>67</v>
      </c>
      <c r="F7897" t="s">
        <v>2185</v>
      </c>
      <c r="G7897" t="s">
        <v>2186</v>
      </c>
      <c r="H7897" t="s">
        <v>122</v>
      </c>
      <c r="I7897" t="s">
        <v>38</v>
      </c>
      <c r="J7897" t="s">
        <v>5725</v>
      </c>
      <c r="K7897" t="s">
        <v>9754</v>
      </c>
      <c r="L7897">
        <v>26003</v>
      </c>
      <c r="M7897" t="s">
        <v>168</v>
      </c>
      <c r="N7897" t="s">
        <v>2939</v>
      </c>
      <c r="O7897" t="s">
        <v>62</v>
      </c>
      <c r="P7897" t="s">
        <v>94</v>
      </c>
      <c r="Q7897" t="s">
        <v>2940</v>
      </c>
      <c r="R7897" s="1">
        <v>6.24</v>
      </c>
      <c r="S7897">
        <v>2</v>
      </c>
      <c r="T7897">
        <f t="shared" si="123"/>
        <v>44</v>
      </c>
      <c r="U7897" t="s">
        <v>46</v>
      </c>
      <c r="V7897">
        <v>0</v>
      </c>
      <c r="W7897">
        <v>0</v>
      </c>
      <c r="X7897" s="1">
        <v>0</v>
      </c>
      <c r="Y7897" s="1">
        <v>6.24</v>
      </c>
      <c r="Z7897" t="s">
        <v>65</v>
      </c>
      <c r="AA7897" s="2">
        <v>3.0575999999999999</v>
      </c>
      <c r="AB7897" s="3">
        <v>0.48999999999999994</v>
      </c>
      <c r="AC7897" s="1">
        <v>-3.1823999999999999</v>
      </c>
      <c r="AD7897">
        <v>4</v>
      </c>
      <c r="AE7897">
        <v>4</v>
      </c>
      <c r="AF7897" t="s">
        <v>48</v>
      </c>
      <c r="AG7897">
        <v>2017</v>
      </c>
      <c r="AH7897">
        <f>COUNTBLANK(datos[[#This Row],[Row ID]:[Year sales]])</f>
        <v>0</v>
      </c>
    </row>
    <row r="7898" spans="1:34" x14ac:dyDescent="0.3">
      <c r="A7898">
        <v>7897</v>
      </c>
      <c r="B7898" t="s">
        <v>9753</v>
      </c>
      <c r="C7898" s="4">
        <v>42907</v>
      </c>
      <c r="D7898" s="4">
        <v>42911</v>
      </c>
      <c r="E7898" t="s">
        <v>67</v>
      </c>
      <c r="F7898" t="s">
        <v>2185</v>
      </c>
      <c r="G7898" t="s">
        <v>2186</v>
      </c>
      <c r="H7898" t="s">
        <v>122</v>
      </c>
      <c r="I7898" t="s">
        <v>38</v>
      </c>
      <c r="J7898" t="s">
        <v>5725</v>
      </c>
      <c r="K7898" t="s">
        <v>9754</v>
      </c>
      <c r="L7898">
        <v>26003</v>
      </c>
      <c r="M7898" t="s">
        <v>168</v>
      </c>
      <c r="N7898" t="s">
        <v>1273</v>
      </c>
      <c r="O7898" t="s">
        <v>62</v>
      </c>
      <c r="P7898" t="s">
        <v>110</v>
      </c>
      <c r="Q7898" t="s">
        <v>1466</v>
      </c>
      <c r="R7898" s="1">
        <v>447.84</v>
      </c>
      <c r="S7898">
        <v>8</v>
      </c>
      <c r="T7898">
        <f t="shared" si="123"/>
        <v>32</v>
      </c>
      <c r="U7898" t="s">
        <v>75</v>
      </c>
      <c r="V7898">
        <v>0</v>
      </c>
      <c r="W7898">
        <v>0</v>
      </c>
      <c r="X7898" s="1">
        <v>0</v>
      </c>
      <c r="Y7898" s="1">
        <v>447.84</v>
      </c>
      <c r="Z7898" t="s">
        <v>47</v>
      </c>
      <c r="AA7898" s="2">
        <v>219.44159999999999</v>
      </c>
      <c r="AB7898" s="3">
        <v>0.49</v>
      </c>
      <c r="AC7898" s="1">
        <v>-228.39840000000001</v>
      </c>
      <c r="AD7898">
        <v>4</v>
      </c>
      <c r="AE7898">
        <v>4</v>
      </c>
      <c r="AF7898" t="s">
        <v>48</v>
      </c>
      <c r="AG7898">
        <v>2017</v>
      </c>
      <c r="AH7898">
        <f>COUNTBLANK(datos[[#This Row],[Row ID]:[Year sales]])</f>
        <v>0</v>
      </c>
    </row>
    <row r="7899" spans="1:34" x14ac:dyDescent="0.3">
      <c r="A7899">
        <v>7898</v>
      </c>
      <c r="B7899" t="s">
        <v>9755</v>
      </c>
      <c r="C7899" s="4">
        <v>42960</v>
      </c>
      <c r="D7899" s="4">
        <v>42965</v>
      </c>
      <c r="E7899" t="s">
        <v>67</v>
      </c>
      <c r="F7899" t="s">
        <v>3563</v>
      </c>
      <c r="G7899" t="s">
        <v>3564</v>
      </c>
      <c r="H7899" t="s">
        <v>37</v>
      </c>
      <c r="I7899" t="s">
        <v>38</v>
      </c>
      <c r="J7899" t="s">
        <v>354</v>
      </c>
      <c r="K7899" t="s">
        <v>355</v>
      </c>
      <c r="L7899">
        <v>38109</v>
      </c>
      <c r="M7899" t="s">
        <v>41</v>
      </c>
      <c r="N7899" t="s">
        <v>2098</v>
      </c>
      <c r="O7899" t="s">
        <v>62</v>
      </c>
      <c r="P7899" t="s">
        <v>97</v>
      </c>
      <c r="Q7899" t="s">
        <v>2099</v>
      </c>
      <c r="R7899" s="1">
        <v>272.048</v>
      </c>
      <c r="S7899">
        <v>7</v>
      </c>
      <c r="T7899">
        <f t="shared" si="123"/>
        <v>26</v>
      </c>
      <c r="U7899" t="s">
        <v>75</v>
      </c>
      <c r="V7899">
        <v>0.2</v>
      </c>
      <c r="W7899">
        <v>54.409600000000005</v>
      </c>
      <c r="X7899" s="1">
        <v>-54.409599999999998</v>
      </c>
      <c r="Y7899" s="1">
        <v>326.45760000000001</v>
      </c>
      <c r="Z7899" t="s">
        <v>47</v>
      </c>
      <c r="AA7899" s="2">
        <v>30.605399999999999</v>
      </c>
      <c r="AB7899" s="3">
        <v>0.1125</v>
      </c>
      <c r="AC7899" s="1">
        <v>-187.03299999999999</v>
      </c>
      <c r="AD7899">
        <v>5</v>
      </c>
      <c r="AE7899">
        <v>5</v>
      </c>
      <c r="AF7899" t="s">
        <v>48</v>
      </c>
      <c r="AG7899">
        <v>2017</v>
      </c>
      <c r="AH7899">
        <f>COUNTBLANK(datos[[#This Row],[Row ID]:[Year sales]])</f>
        <v>0</v>
      </c>
    </row>
    <row r="7900" spans="1:34" x14ac:dyDescent="0.3">
      <c r="A7900">
        <v>7899</v>
      </c>
      <c r="B7900" t="s">
        <v>9755</v>
      </c>
      <c r="C7900" s="4">
        <v>42960</v>
      </c>
      <c r="D7900" s="4">
        <v>42965</v>
      </c>
      <c r="E7900" t="s">
        <v>67</v>
      </c>
      <c r="F7900" t="s">
        <v>3563</v>
      </c>
      <c r="G7900" t="s">
        <v>3564</v>
      </c>
      <c r="H7900" t="s">
        <v>37</v>
      </c>
      <c r="I7900" t="s">
        <v>38</v>
      </c>
      <c r="J7900" t="s">
        <v>354</v>
      </c>
      <c r="K7900" t="s">
        <v>355</v>
      </c>
      <c r="L7900">
        <v>38109</v>
      </c>
      <c r="M7900" t="s">
        <v>41</v>
      </c>
      <c r="N7900" t="s">
        <v>4746</v>
      </c>
      <c r="O7900" t="s">
        <v>62</v>
      </c>
      <c r="P7900" t="s">
        <v>94</v>
      </c>
      <c r="Q7900" t="s">
        <v>4747</v>
      </c>
      <c r="R7900" s="1">
        <v>1614.5820000000001</v>
      </c>
      <c r="S7900">
        <v>6</v>
      </c>
      <c r="T7900">
        <f t="shared" si="123"/>
        <v>37</v>
      </c>
      <c r="U7900" t="s">
        <v>75</v>
      </c>
      <c r="V7900">
        <v>0.7</v>
      </c>
      <c r="W7900">
        <v>1130.2074</v>
      </c>
      <c r="X7900" s="1">
        <v>-1130.2074</v>
      </c>
      <c r="Y7900" s="1">
        <v>2744.7894000000001</v>
      </c>
      <c r="Z7900" t="s">
        <v>53</v>
      </c>
      <c r="AA7900" s="2">
        <v>-1237.8462</v>
      </c>
      <c r="AB7900" s="3">
        <v>-0.76666666666666661</v>
      </c>
      <c r="AC7900" s="1">
        <v>-1722.2208000000001</v>
      </c>
      <c r="AD7900">
        <v>5</v>
      </c>
      <c r="AE7900">
        <v>5</v>
      </c>
      <c r="AF7900" t="s">
        <v>48</v>
      </c>
      <c r="AG7900">
        <v>2017</v>
      </c>
      <c r="AH7900">
        <f>COUNTBLANK(datos[[#This Row],[Row ID]:[Year sales]])</f>
        <v>0</v>
      </c>
    </row>
    <row r="7901" spans="1:34" x14ac:dyDescent="0.3">
      <c r="A7901">
        <v>7900</v>
      </c>
      <c r="B7901" t="s">
        <v>9755</v>
      </c>
      <c r="C7901" s="4">
        <v>42960</v>
      </c>
      <c r="D7901" s="4">
        <v>42965</v>
      </c>
      <c r="E7901" t="s">
        <v>67</v>
      </c>
      <c r="F7901" t="s">
        <v>3563</v>
      </c>
      <c r="G7901" t="s">
        <v>3564</v>
      </c>
      <c r="H7901" t="s">
        <v>37</v>
      </c>
      <c r="I7901" t="s">
        <v>38</v>
      </c>
      <c r="J7901" t="s">
        <v>354</v>
      </c>
      <c r="K7901" t="s">
        <v>355</v>
      </c>
      <c r="L7901">
        <v>38109</v>
      </c>
      <c r="M7901" t="s">
        <v>41</v>
      </c>
      <c r="N7901" t="s">
        <v>3271</v>
      </c>
      <c r="O7901" t="s">
        <v>62</v>
      </c>
      <c r="P7901" t="s">
        <v>289</v>
      </c>
      <c r="Q7901" t="s">
        <v>583</v>
      </c>
      <c r="R7901" s="1">
        <v>24.32</v>
      </c>
      <c r="S7901">
        <v>5</v>
      </c>
      <c r="T7901">
        <f t="shared" si="123"/>
        <v>215</v>
      </c>
      <c r="U7901" t="s">
        <v>75</v>
      </c>
      <c r="V7901">
        <v>0.2</v>
      </c>
      <c r="W7901">
        <v>4.8640000000000008</v>
      </c>
      <c r="X7901" s="1">
        <v>-4.8639999999999999</v>
      </c>
      <c r="Y7901" s="1">
        <v>29.184000000000001</v>
      </c>
      <c r="Z7901" t="s">
        <v>65</v>
      </c>
      <c r="AA7901" s="2">
        <v>9.1199999999999992</v>
      </c>
      <c r="AB7901" s="3">
        <v>0.37499999999999994</v>
      </c>
      <c r="AC7901" s="1">
        <v>-10.336</v>
      </c>
      <c r="AD7901">
        <v>5</v>
      </c>
      <c r="AE7901">
        <v>5</v>
      </c>
      <c r="AF7901" t="s">
        <v>48</v>
      </c>
      <c r="AG7901">
        <v>2017</v>
      </c>
      <c r="AH7901">
        <f>COUNTBLANK(datos[[#This Row],[Row ID]:[Year sales]])</f>
        <v>0</v>
      </c>
    </row>
    <row r="7902" spans="1:34" x14ac:dyDescent="0.3">
      <c r="A7902">
        <v>7901</v>
      </c>
      <c r="B7902" t="s">
        <v>9755</v>
      </c>
      <c r="C7902" s="4">
        <v>42960</v>
      </c>
      <c r="D7902" s="4">
        <v>42965</v>
      </c>
      <c r="E7902" t="s">
        <v>67</v>
      </c>
      <c r="F7902" t="s">
        <v>3563</v>
      </c>
      <c r="G7902" t="s">
        <v>3564</v>
      </c>
      <c r="H7902" t="s">
        <v>37</v>
      </c>
      <c r="I7902" t="s">
        <v>38</v>
      </c>
      <c r="J7902" t="s">
        <v>354</v>
      </c>
      <c r="K7902" t="s">
        <v>355</v>
      </c>
      <c r="L7902">
        <v>38109</v>
      </c>
      <c r="M7902" t="s">
        <v>41</v>
      </c>
      <c r="N7902" t="s">
        <v>5959</v>
      </c>
      <c r="O7902" t="s">
        <v>90</v>
      </c>
      <c r="P7902" t="s">
        <v>181</v>
      </c>
      <c r="Q7902" t="s">
        <v>5960</v>
      </c>
      <c r="R7902" s="1">
        <v>1.5840000000000001</v>
      </c>
      <c r="S7902">
        <v>2</v>
      </c>
      <c r="T7902">
        <f t="shared" si="123"/>
        <v>21</v>
      </c>
      <c r="U7902" t="s">
        <v>46</v>
      </c>
      <c r="V7902">
        <v>0.2</v>
      </c>
      <c r="W7902">
        <v>0.31680000000000003</v>
      </c>
      <c r="X7902" s="1">
        <v>-0.31680000000000003</v>
      </c>
      <c r="Y7902" s="1">
        <v>1.9008</v>
      </c>
      <c r="Z7902" t="s">
        <v>65</v>
      </c>
      <c r="AA7902" s="2">
        <v>0.47520000000000001</v>
      </c>
      <c r="AB7902" s="3">
        <v>0.3</v>
      </c>
      <c r="AC7902" s="1">
        <v>-0.79200000000000004</v>
      </c>
      <c r="AD7902">
        <v>5</v>
      </c>
      <c r="AE7902">
        <v>5</v>
      </c>
      <c r="AF7902" t="s">
        <v>48</v>
      </c>
      <c r="AG7902">
        <v>2017</v>
      </c>
      <c r="AH7902">
        <f>COUNTBLANK(datos[[#This Row],[Row ID]:[Year sales]])</f>
        <v>0</v>
      </c>
    </row>
    <row r="7903" spans="1:34" x14ac:dyDescent="0.3">
      <c r="A7903">
        <v>7902</v>
      </c>
      <c r="B7903" t="s">
        <v>9755</v>
      </c>
      <c r="C7903" s="4">
        <v>42960</v>
      </c>
      <c r="D7903" s="4">
        <v>42965</v>
      </c>
      <c r="E7903" t="s">
        <v>67</v>
      </c>
      <c r="F7903" t="s">
        <v>3563</v>
      </c>
      <c r="G7903" t="s">
        <v>3564</v>
      </c>
      <c r="H7903" t="s">
        <v>37</v>
      </c>
      <c r="I7903" t="s">
        <v>38</v>
      </c>
      <c r="J7903" t="s">
        <v>354</v>
      </c>
      <c r="K7903" t="s">
        <v>355</v>
      </c>
      <c r="L7903">
        <v>38109</v>
      </c>
      <c r="M7903" t="s">
        <v>41</v>
      </c>
      <c r="N7903" t="s">
        <v>3492</v>
      </c>
      <c r="O7903" t="s">
        <v>43</v>
      </c>
      <c r="P7903" t="s">
        <v>83</v>
      </c>
      <c r="Q7903" t="s">
        <v>3493</v>
      </c>
      <c r="R7903" s="1">
        <v>31.984000000000002</v>
      </c>
      <c r="S7903">
        <v>1</v>
      </c>
      <c r="T7903">
        <f t="shared" si="123"/>
        <v>20</v>
      </c>
      <c r="U7903" t="s">
        <v>46</v>
      </c>
      <c r="V7903">
        <v>0.2</v>
      </c>
      <c r="W7903">
        <v>6.3968000000000007</v>
      </c>
      <c r="X7903" s="1">
        <v>-6.3967999999999998</v>
      </c>
      <c r="Y7903" s="1">
        <v>38.380800000000001</v>
      </c>
      <c r="Z7903" t="s">
        <v>65</v>
      </c>
      <c r="AA7903" s="2">
        <v>0</v>
      </c>
      <c r="AB7903" s="3">
        <v>0</v>
      </c>
      <c r="AC7903" s="1">
        <v>-25.587199999999999</v>
      </c>
      <c r="AD7903">
        <v>5</v>
      </c>
      <c r="AE7903">
        <v>5</v>
      </c>
      <c r="AF7903" t="s">
        <v>48</v>
      </c>
      <c r="AG7903">
        <v>2017</v>
      </c>
      <c r="AH7903">
        <f>COUNTBLANK(datos[[#This Row],[Row ID]:[Year sales]])</f>
        <v>0</v>
      </c>
    </row>
    <row r="7904" spans="1:34" x14ac:dyDescent="0.3">
      <c r="A7904">
        <v>7903</v>
      </c>
      <c r="B7904" t="s">
        <v>9755</v>
      </c>
      <c r="C7904" s="4">
        <v>42960</v>
      </c>
      <c r="D7904" s="4">
        <v>42965</v>
      </c>
      <c r="E7904" t="s">
        <v>67</v>
      </c>
      <c r="F7904" t="s">
        <v>3563</v>
      </c>
      <c r="G7904" t="s">
        <v>3564</v>
      </c>
      <c r="H7904" t="s">
        <v>37</v>
      </c>
      <c r="I7904" t="s">
        <v>38</v>
      </c>
      <c r="J7904" t="s">
        <v>354</v>
      </c>
      <c r="K7904" t="s">
        <v>355</v>
      </c>
      <c r="L7904">
        <v>38109</v>
      </c>
      <c r="M7904" t="s">
        <v>41</v>
      </c>
      <c r="N7904" t="s">
        <v>1715</v>
      </c>
      <c r="O7904" t="s">
        <v>62</v>
      </c>
      <c r="P7904" t="s">
        <v>193</v>
      </c>
      <c r="Q7904" t="s">
        <v>1716</v>
      </c>
      <c r="R7904" s="1">
        <v>14.76</v>
      </c>
      <c r="S7904">
        <v>5</v>
      </c>
      <c r="T7904">
        <f t="shared" si="123"/>
        <v>16</v>
      </c>
      <c r="U7904" t="s">
        <v>75</v>
      </c>
      <c r="V7904">
        <v>0.2</v>
      </c>
      <c r="W7904">
        <v>2.952</v>
      </c>
      <c r="X7904" s="1">
        <v>-2.952</v>
      </c>
      <c r="Y7904" s="1">
        <v>17.712</v>
      </c>
      <c r="Z7904" t="s">
        <v>65</v>
      </c>
      <c r="AA7904" s="2">
        <v>4.7969999999999997</v>
      </c>
      <c r="AB7904" s="3">
        <v>0.32500000000000001</v>
      </c>
      <c r="AC7904" s="1">
        <v>-7.0110000000000001</v>
      </c>
      <c r="AD7904">
        <v>5</v>
      </c>
      <c r="AE7904">
        <v>5</v>
      </c>
      <c r="AF7904" t="s">
        <v>48</v>
      </c>
      <c r="AG7904">
        <v>2017</v>
      </c>
      <c r="AH7904">
        <f>COUNTBLANK(datos[[#This Row],[Row ID]:[Year sales]])</f>
        <v>0</v>
      </c>
    </row>
    <row r="7905" spans="1:34" x14ac:dyDescent="0.3">
      <c r="A7905">
        <v>7904</v>
      </c>
      <c r="B7905" t="s">
        <v>9755</v>
      </c>
      <c r="C7905" s="4">
        <v>42960</v>
      </c>
      <c r="D7905" s="4">
        <v>42965</v>
      </c>
      <c r="E7905" t="s">
        <v>67</v>
      </c>
      <c r="F7905" t="s">
        <v>3563</v>
      </c>
      <c r="G7905" t="s">
        <v>3564</v>
      </c>
      <c r="H7905" t="s">
        <v>37</v>
      </c>
      <c r="I7905" t="s">
        <v>38</v>
      </c>
      <c r="J7905" t="s">
        <v>354</v>
      </c>
      <c r="K7905" t="s">
        <v>355</v>
      </c>
      <c r="L7905">
        <v>38109</v>
      </c>
      <c r="M7905" t="s">
        <v>41</v>
      </c>
      <c r="N7905" t="s">
        <v>9159</v>
      </c>
      <c r="O7905" t="s">
        <v>43</v>
      </c>
      <c r="P7905" t="s">
        <v>50</v>
      </c>
      <c r="Q7905" t="s">
        <v>9160</v>
      </c>
      <c r="R7905" s="1">
        <v>423.64800000000002</v>
      </c>
      <c r="S7905">
        <v>2</v>
      </c>
      <c r="T7905">
        <f t="shared" si="123"/>
        <v>22</v>
      </c>
      <c r="U7905" t="s">
        <v>46</v>
      </c>
      <c r="V7905">
        <v>0.2</v>
      </c>
      <c r="W7905">
        <v>84.729600000000005</v>
      </c>
      <c r="X7905" s="1">
        <v>-84.729600000000005</v>
      </c>
      <c r="Y7905" s="1">
        <v>508.37760000000003</v>
      </c>
      <c r="Z7905" t="s">
        <v>53</v>
      </c>
      <c r="AA7905" s="2">
        <v>47.660400000000003</v>
      </c>
      <c r="AB7905" s="3">
        <v>0.1125</v>
      </c>
      <c r="AC7905" s="1">
        <v>-291.25799999999998</v>
      </c>
      <c r="AD7905">
        <v>5</v>
      </c>
      <c r="AE7905">
        <v>5</v>
      </c>
      <c r="AF7905" t="s">
        <v>48</v>
      </c>
      <c r="AG7905">
        <v>2017</v>
      </c>
      <c r="AH7905">
        <f>COUNTBLANK(datos[[#This Row],[Row ID]:[Year sales]])</f>
        <v>0</v>
      </c>
    </row>
    <row r="7906" spans="1:34" x14ac:dyDescent="0.3">
      <c r="A7906">
        <v>7905</v>
      </c>
      <c r="B7906" t="s">
        <v>9756</v>
      </c>
      <c r="C7906" s="4">
        <v>42315</v>
      </c>
      <c r="D7906" s="4">
        <v>42321</v>
      </c>
      <c r="E7906" t="s">
        <v>67</v>
      </c>
      <c r="F7906" t="s">
        <v>8545</v>
      </c>
      <c r="G7906" t="s">
        <v>8546</v>
      </c>
      <c r="H7906" t="s">
        <v>37</v>
      </c>
      <c r="I7906" t="s">
        <v>38</v>
      </c>
      <c r="J7906" t="s">
        <v>204</v>
      </c>
      <c r="K7906" t="s">
        <v>124</v>
      </c>
      <c r="L7906">
        <v>77036</v>
      </c>
      <c r="M7906" t="s">
        <v>125</v>
      </c>
      <c r="N7906" t="s">
        <v>4213</v>
      </c>
      <c r="O7906" t="s">
        <v>62</v>
      </c>
      <c r="P7906" t="s">
        <v>110</v>
      </c>
      <c r="Q7906" t="s">
        <v>4214</v>
      </c>
      <c r="R7906" s="1">
        <v>76.64</v>
      </c>
      <c r="S7906">
        <v>2</v>
      </c>
      <c r="T7906">
        <f t="shared" si="123"/>
        <v>14</v>
      </c>
      <c r="U7906" t="s">
        <v>46</v>
      </c>
      <c r="V7906">
        <v>0.2</v>
      </c>
      <c r="W7906">
        <v>15.328000000000001</v>
      </c>
      <c r="X7906" s="1">
        <v>-15.327999999999999</v>
      </c>
      <c r="Y7906" s="1">
        <v>91.968000000000004</v>
      </c>
      <c r="Z7906" t="s">
        <v>99</v>
      </c>
      <c r="AA7906" s="2">
        <v>26.824000000000002</v>
      </c>
      <c r="AB7906" s="3">
        <v>0.35000000000000003</v>
      </c>
      <c r="AC7906" s="1">
        <v>-34.488</v>
      </c>
      <c r="AD7906">
        <v>6</v>
      </c>
      <c r="AE7906">
        <v>6</v>
      </c>
      <c r="AF7906" t="s">
        <v>48</v>
      </c>
      <c r="AG7906">
        <v>2015</v>
      </c>
      <c r="AH7906">
        <f>COUNTBLANK(datos[[#This Row],[Row ID]:[Year sales]])</f>
        <v>0</v>
      </c>
    </row>
    <row r="7907" spans="1:34" x14ac:dyDescent="0.3">
      <c r="A7907">
        <v>7906</v>
      </c>
      <c r="B7907" t="s">
        <v>9757</v>
      </c>
      <c r="C7907" s="4">
        <v>42292</v>
      </c>
      <c r="D7907" s="4">
        <v>42299</v>
      </c>
      <c r="E7907" t="s">
        <v>67</v>
      </c>
      <c r="F7907" t="s">
        <v>570</v>
      </c>
      <c r="G7907" t="s">
        <v>571</v>
      </c>
      <c r="H7907" t="s">
        <v>122</v>
      </c>
      <c r="I7907" t="s">
        <v>38</v>
      </c>
      <c r="J7907" t="s">
        <v>837</v>
      </c>
      <c r="K7907" t="s">
        <v>124</v>
      </c>
      <c r="L7907">
        <v>75217</v>
      </c>
      <c r="M7907" t="s">
        <v>125</v>
      </c>
      <c r="N7907" t="s">
        <v>1614</v>
      </c>
      <c r="O7907" t="s">
        <v>62</v>
      </c>
      <c r="P7907" t="s">
        <v>193</v>
      </c>
      <c r="Q7907" t="s">
        <v>691</v>
      </c>
      <c r="R7907" s="1">
        <v>4.4640000000000004</v>
      </c>
      <c r="S7907">
        <v>1</v>
      </c>
      <c r="T7907">
        <f t="shared" si="123"/>
        <v>170</v>
      </c>
      <c r="U7907" t="s">
        <v>46</v>
      </c>
      <c r="V7907">
        <v>0.2</v>
      </c>
      <c r="W7907">
        <v>0.89280000000000015</v>
      </c>
      <c r="X7907" s="1">
        <v>-0.89280000000000004</v>
      </c>
      <c r="Y7907" s="1">
        <v>5.3568000000000007</v>
      </c>
      <c r="Z7907" t="s">
        <v>65</v>
      </c>
      <c r="AA7907" s="2">
        <v>1.6739999999999999</v>
      </c>
      <c r="AB7907" s="3">
        <v>0.37499999999999994</v>
      </c>
      <c r="AC7907" s="1">
        <v>-1.8972</v>
      </c>
      <c r="AD7907">
        <v>7</v>
      </c>
      <c r="AE7907">
        <v>7</v>
      </c>
      <c r="AF7907" t="s">
        <v>48</v>
      </c>
      <c r="AG7907">
        <v>2015</v>
      </c>
      <c r="AH7907">
        <f>COUNTBLANK(datos[[#This Row],[Row ID]:[Year sales]])</f>
        <v>0</v>
      </c>
    </row>
    <row r="7908" spans="1:34" x14ac:dyDescent="0.3">
      <c r="A7908">
        <v>7907</v>
      </c>
      <c r="B7908" t="s">
        <v>9757</v>
      </c>
      <c r="C7908" s="4">
        <v>42292</v>
      </c>
      <c r="D7908" s="4">
        <v>42299</v>
      </c>
      <c r="E7908" t="s">
        <v>67</v>
      </c>
      <c r="F7908" t="s">
        <v>570</v>
      </c>
      <c r="G7908" t="s">
        <v>571</v>
      </c>
      <c r="H7908" t="s">
        <v>122</v>
      </c>
      <c r="I7908" t="s">
        <v>38</v>
      </c>
      <c r="J7908" t="s">
        <v>837</v>
      </c>
      <c r="K7908" t="s">
        <v>124</v>
      </c>
      <c r="L7908">
        <v>75217</v>
      </c>
      <c r="M7908" t="s">
        <v>125</v>
      </c>
      <c r="N7908" t="s">
        <v>3600</v>
      </c>
      <c r="O7908" t="s">
        <v>62</v>
      </c>
      <c r="P7908" t="s">
        <v>94</v>
      </c>
      <c r="Q7908" t="s">
        <v>3601</v>
      </c>
      <c r="R7908" s="1">
        <v>3.96</v>
      </c>
      <c r="S7908">
        <v>10</v>
      </c>
      <c r="T7908">
        <f t="shared" si="123"/>
        <v>41</v>
      </c>
      <c r="U7908" t="s">
        <v>75</v>
      </c>
      <c r="V7908">
        <v>0.8</v>
      </c>
      <c r="W7908">
        <v>3.1680000000000001</v>
      </c>
      <c r="X7908" s="1">
        <v>-3.1680000000000001</v>
      </c>
      <c r="Y7908" s="1">
        <v>7.1280000000000001</v>
      </c>
      <c r="Z7908" t="s">
        <v>65</v>
      </c>
      <c r="AA7908" s="2">
        <v>-6.93</v>
      </c>
      <c r="AB7908" s="3">
        <v>-1.75</v>
      </c>
      <c r="AC7908" s="1">
        <v>-7.7220000000000004</v>
      </c>
      <c r="AD7908">
        <v>7</v>
      </c>
      <c r="AE7908">
        <v>7</v>
      </c>
      <c r="AF7908" t="s">
        <v>48</v>
      </c>
      <c r="AG7908">
        <v>2015</v>
      </c>
      <c r="AH7908">
        <f>COUNTBLANK(datos[[#This Row],[Row ID]:[Year sales]])</f>
        <v>0</v>
      </c>
    </row>
    <row r="7909" spans="1:34" x14ac:dyDescent="0.3">
      <c r="A7909">
        <v>7908</v>
      </c>
      <c r="B7909" t="s">
        <v>9758</v>
      </c>
      <c r="C7909" s="4">
        <v>42581</v>
      </c>
      <c r="D7909" s="4">
        <v>42584</v>
      </c>
      <c r="E7909" t="s">
        <v>208</v>
      </c>
      <c r="F7909" t="s">
        <v>2832</v>
      </c>
      <c r="G7909" t="s">
        <v>2833</v>
      </c>
      <c r="H7909" t="s">
        <v>57</v>
      </c>
      <c r="I7909" t="s">
        <v>38</v>
      </c>
      <c r="J7909" t="s">
        <v>147</v>
      </c>
      <c r="K7909" t="s">
        <v>59</v>
      </c>
      <c r="L7909">
        <v>94122</v>
      </c>
      <c r="M7909" t="s">
        <v>60</v>
      </c>
      <c r="N7909" t="s">
        <v>3332</v>
      </c>
      <c r="O7909" t="s">
        <v>62</v>
      </c>
      <c r="P7909" t="s">
        <v>97</v>
      </c>
      <c r="Q7909" t="s">
        <v>3333</v>
      </c>
      <c r="R7909" s="1">
        <v>715.64</v>
      </c>
      <c r="S7909">
        <v>2</v>
      </c>
      <c r="T7909">
        <f t="shared" si="123"/>
        <v>16</v>
      </c>
      <c r="U7909" t="s">
        <v>46</v>
      </c>
      <c r="V7909">
        <v>0</v>
      </c>
      <c r="W7909">
        <v>0</v>
      </c>
      <c r="X7909" s="1">
        <v>0</v>
      </c>
      <c r="Y7909" s="1">
        <v>715.64</v>
      </c>
      <c r="Z7909" t="s">
        <v>53</v>
      </c>
      <c r="AA7909" s="2">
        <v>178.91</v>
      </c>
      <c r="AB7909" s="3">
        <v>0.25</v>
      </c>
      <c r="AC7909" s="1">
        <v>-536.73</v>
      </c>
      <c r="AD7909">
        <v>3</v>
      </c>
      <c r="AE7909">
        <v>3</v>
      </c>
      <c r="AF7909" t="s">
        <v>48</v>
      </c>
      <c r="AG7909">
        <v>2016</v>
      </c>
      <c r="AH7909">
        <f>COUNTBLANK(datos[[#This Row],[Row ID]:[Year sales]])</f>
        <v>0</v>
      </c>
    </row>
    <row r="7910" spans="1:34" x14ac:dyDescent="0.3">
      <c r="A7910">
        <v>7909</v>
      </c>
      <c r="B7910" t="s">
        <v>9759</v>
      </c>
      <c r="C7910" s="4">
        <v>42707</v>
      </c>
      <c r="D7910" s="4">
        <v>42711</v>
      </c>
      <c r="E7910" t="s">
        <v>67</v>
      </c>
      <c r="F7910" t="s">
        <v>7446</v>
      </c>
      <c r="G7910" t="s">
        <v>7447</v>
      </c>
      <c r="H7910" t="s">
        <v>37</v>
      </c>
      <c r="I7910" t="s">
        <v>38</v>
      </c>
      <c r="J7910" t="s">
        <v>9760</v>
      </c>
      <c r="K7910" t="s">
        <v>59</v>
      </c>
      <c r="L7910">
        <v>95037</v>
      </c>
      <c r="M7910" t="s">
        <v>60</v>
      </c>
      <c r="N7910" t="s">
        <v>3251</v>
      </c>
      <c r="O7910" t="s">
        <v>43</v>
      </c>
      <c r="P7910" t="s">
        <v>73</v>
      </c>
      <c r="Q7910" t="s">
        <v>3252</v>
      </c>
      <c r="R7910" s="1">
        <v>268.70400000000001</v>
      </c>
      <c r="S7910">
        <v>3</v>
      </c>
      <c r="T7910">
        <f t="shared" si="123"/>
        <v>13</v>
      </c>
      <c r="U7910" t="s">
        <v>52</v>
      </c>
      <c r="V7910">
        <v>0.2</v>
      </c>
      <c r="W7910">
        <v>53.740800000000007</v>
      </c>
      <c r="X7910" s="1">
        <v>-53.7408</v>
      </c>
      <c r="Y7910" s="1">
        <v>322.44479999999999</v>
      </c>
      <c r="Z7910" t="s">
        <v>47</v>
      </c>
      <c r="AA7910" s="2">
        <v>6.7176</v>
      </c>
      <c r="AB7910" s="3">
        <v>2.4999999999999998E-2</v>
      </c>
      <c r="AC7910" s="1">
        <v>-208.2456</v>
      </c>
      <c r="AD7910">
        <v>4</v>
      </c>
      <c r="AE7910">
        <v>4</v>
      </c>
      <c r="AF7910" t="s">
        <v>48</v>
      </c>
      <c r="AG7910">
        <v>2016</v>
      </c>
      <c r="AH7910">
        <f>COUNTBLANK(datos[[#This Row],[Row ID]:[Year sales]])</f>
        <v>0</v>
      </c>
    </row>
    <row r="7911" spans="1:34" x14ac:dyDescent="0.3">
      <c r="A7911">
        <v>7910</v>
      </c>
      <c r="B7911" t="s">
        <v>9759</v>
      </c>
      <c r="C7911" s="4">
        <v>42707</v>
      </c>
      <c r="D7911" s="4">
        <v>42711</v>
      </c>
      <c r="E7911" t="s">
        <v>67</v>
      </c>
      <c r="F7911" t="s">
        <v>7446</v>
      </c>
      <c r="G7911" t="s">
        <v>7447</v>
      </c>
      <c r="H7911" t="s">
        <v>37</v>
      </c>
      <c r="I7911" t="s">
        <v>38</v>
      </c>
      <c r="J7911" t="s">
        <v>9760</v>
      </c>
      <c r="K7911" t="s">
        <v>59</v>
      </c>
      <c r="L7911">
        <v>95037</v>
      </c>
      <c r="M7911" t="s">
        <v>60</v>
      </c>
      <c r="N7911" t="s">
        <v>1761</v>
      </c>
      <c r="O7911" t="s">
        <v>62</v>
      </c>
      <c r="P7911" t="s">
        <v>86</v>
      </c>
      <c r="Q7911" t="s">
        <v>1762</v>
      </c>
      <c r="R7911" s="1">
        <v>21.92</v>
      </c>
      <c r="S7911">
        <v>8</v>
      </c>
      <c r="T7911">
        <f t="shared" si="123"/>
        <v>30</v>
      </c>
      <c r="U7911" t="s">
        <v>75</v>
      </c>
      <c r="V7911">
        <v>0</v>
      </c>
      <c r="W7911">
        <v>0</v>
      </c>
      <c r="X7911" s="1">
        <v>0</v>
      </c>
      <c r="Y7911" s="1">
        <v>21.92</v>
      </c>
      <c r="Z7911" t="s">
        <v>65</v>
      </c>
      <c r="AA7911" s="2">
        <v>5.9184000000000001</v>
      </c>
      <c r="AB7911" s="3">
        <v>0.26999999999999996</v>
      </c>
      <c r="AC7911" s="1">
        <v>-16.0016</v>
      </c>
      <c r="AD7911">
        <v>4</v>
      </c>
      <c r="AE7911">
        <v>4</v>
      </c>
      <c r="AF7911" t="s">
        <v>48</v>
      </c>
      <c r="AG7911">
        <v>2016</v>
      </c>
      <c r="AH7911">
        <f>COUNTBLANK(datos[[#This Row],[Row ID]:[Year sales]])</f>
        <v>0</v>
      </c>
    </row>
    <row r="7912" spans="1:34" x14ac:dyDescent="0.3">
      <c r="A7912">
        <v>7911</v>
      </c>
      <c r="B7912" t="s">
        <v>9759</v>
      </c>
      <c r="C7912" s="4">
        <v>42707</v>
      </c>
      <c r="D7912" s="4">
        <v>42711</v>
      </c>
      <c r="E7912" t="s">
        <v>67</v>
      </c>
      <c r="F7912" t="s">
        <v>7446</v>
      </c>
      <c r="G7912" t="s">
        <v>7447</v>
      </c>
      <c r="H7912" t="s">
        <v>37</v>
      </c>
      <c r="I7912" t="s">
        <v>38</v>
      </c>
      <c r="J7912" t="s">
        <v>9760</v>
      </c>
      <c r="K7912" t="s">
        <v>59</v>
      </c>
      <c r="L7912">
        <v>95037</v>
      </c>
      <c r="M7912" t="s">
        <v>60</v>
      </c>
      <c r="N7912" t="s">
        <v>2834</v>
      </c>
      <c r="O7912" t="s">
        <v>62</v>
      </c>
      <c r="P7912" t="s">
        <v>77</v>
      </c>
      <c r="Q7912" t="s">
        <v>2835</v>
      </c>
      <c r="R7912" s="1">
        <v>48.72</v>
      </c>
      <c r="S7912">
        <v>3</v>
      </c>
      <c r="T7912">
        <f t="shared" si="123"/>
        <v>31</v>
      </c>
      <c r="U7912" t="s">
        <v>52</v>
      </c>
      <c r="V7912">
        <v>0</v>
      </c>
      <c r="W7912">
        <v>0</v>
      </c>
      <c r="X7912" s="1">
        <v>0</v>
      </c>
      <c r="Y7912" s="1">
        <v>48.72</v>
      </c>
      <c r="Z7912" t="s">
        <v>65</v>
      </c>
      <c r="AA7912" s="2">
        <v>7.3079999999999998</v>
      </c>
      <c r="AB7912" s="3">
        <v>0.15</v>
      </c>
      <c r="AC7912" s="1">
        <v>-41.411999999999999</v>
      </c>
      <c r="AD7912">
        <v>4</v>
      </c>
      <c r="AE7912">
        <v>4</v>
      </c>
      <c r="AF7912" t="s">
        <v>48</v>
      </c>
      <c r="AG7912">
        <v>2016</v>
      </c>
      <c r="AH7912">
        <f>COUNTBLANK(datos[[#This Row],[Row ID]:[Year sales]])</f>
        <v>0</v>
      </c>
    </row>
    <row r="7913" spans="1:34" x14ac:dyDescent="0.3">
      <c r="A7913">
        <v>7912</v>
      </c>
      <c r="B7913" t="s">
        <v>9759</v>
      </c>
      <c r="C7913" s="4">
        <v>42707</v>
      </c>
      <c r="D7913" s="4">
        <v>42711</v>
      </c>
      <c r="E7913" t="s">
        <v>67</v>
      </c>
      <c r="F7913" t="s">
        <v>7446</v>
      </c>
      <c r="G7913" t="s">
        <v>7447</v>
      </c>
      <c r="H7913" t="s">
        <v>37</v>
      </c>
      <c r="I7913" t="s">
        <v>38</v>
      </c>
      <c r="J7913" t="s">
        <v>9760</v>
      </c>
      <c r="K7913" t="s">
        <v>59</v>
      </c>
      <c r="L7913">
        <v>95037</v>
      </c>
      <c r="M7913" t="s">
        <v>60</v>
      </c>
      <c r="N7913" t="s">
        <v>1693</v>
      </c>
      <c r="O7913" t="s">
        <v>43</v>
      </c>
      <c r="P7913" t="s">
        <v>44</v>
      </c>
      <c r="Q7913" t="s">
        <v>1694</v>
      </c>
      <c r="R7913" s="1">
        <v>205.666</v>
      </c>
      <c r="S7913">
        <v>2</v>
      </c>
      <c r="T7913">
        <f t="shared" si="123"/>
        <v>28</v>
      </c>
      <c r="U7913" t="s">
        <v>46</v>
      </c>
      <c r="V7913">
        <v>0.15</v>
      </c>
      <c r="W7913">
        <v>30.849899999999998</v>
      </c>
      <c r="X7913" s="1">
        <v>-30.849900000000002</v>
      </c>
      <c r="Y7913" s="1">
        <v>236.51589999999999</v>
      </c>
      <c r="Z7913" t="s">
        <v>47</v>
      </c>
      <c r="AA7913" s="2">
        <v>-12.098000000000001</v>
      </c>
      <c r="AB7913" s="3">
        <v>-5.8823529411764712E-2</v>
      </c>
      <c r="AC7913" s="1">
        <v>-186.91409999999999</v>
      </c>
      <c r="AD7913">
        <v>4</v>
      </c>
      <c r="AE7913">
        <v>4</v>
      </c>
      <c r="AF7913" t="s">
        <v>48</v>
      </c>
      <c r="AG7913">
        <v>2016</v>
      </c>
      <c r="AH7913">
        <f>COUNTBLANK(datos[[#This Row],[Row ID]:[Year sales]])</f>
        <v>0</v>
      </c>
    </row>
    <row r="7914" spans="1:34" x14ac:dyDescent="0.3">
      <c r="A7914">
        <v>7913</v>
      </c>
      <c r="B7914" t="s">
        <v>9761</v>
      </c>
      <c r="C7914" s="4">
        <v>42488</v>
      </c>
      <c r="D7914" s="4">
        <v>42490</v>
      </c>
      <c r="E7914" t="s">
        <v>34</v>
      </c>
      <c r="F7914" t="s">
        <v>2217</v>
      </c>
      <c r="G7914" t="s">
        <v>2218</v>
      </c>
      <c r="H7914" t="s">
        <v>37</v>
      </c>
      <c r="I7914" t="s">
        <v>38</v>
      </c>
      <c r="J7914" t="s">
        <v>9334</v>
      </c>
      <c r="K7914" t="s">
        <v>231</v>
      </c>
      <c r="L7914">
        <v>60174</v>
      </c>
      <c r="M7914" t="s">
        <v>125</v>
      </c>
      <c r="N7914" t="s">
        <v>3038</v>
      </c>
      <c r="O7914" t="s">
        <v>43</v>
      </c>
      <c r="P7914" t="s">
        <v>83</v>
      </c>
      <c r="Q7914" t="s">
        <v>3039</v>
      </c>
      <c r="R7914" s="1">
        <v>30.344000000000001</v>
      </c>
      <c r="S7914">
        <v>2</v>
      </c>
      <c r="T7914">
        <f t="shared" si="123"/>
        <v>17</v>
      </c>
      <c r="U7914" t="s">
        <v>46</v>
      </c>
      <c r="V7914">
        <v>0.6</v>
      </c>
      <c r="W7914">
        <v>18.206399999999999</v>
      </c>
      <c r="X7914" s="1">
        <v>-18.206399999999999</v>
      </c>
      <c r="Y7914" s="1">
        <v>48.550399999999996</v>
      </c>
      <c r="Z7914" t="s">
        <v>65</v>
      </c>
      <c r="AA7914" s="2">
        <v>-31.8612</v>
      </c>
      <c r="AB7914" s="3">
        <v>-1.05</v>
      </c>
      <c r="AC7914" s="1">
        <v>-43.998800000000003</v>
      </c>
      <c r="AD7914">
        <v>2</v>
      </c>
      <c r="AE7914">
        <v>2</v>
      </c>
      <c r="AF7914" t="s">
        <v>48</v>
      </c>
      <c r="AG7914">
        <v>2016</v>
      </c>
      <c r="AH7914">
        <f>COUNTBLANK(datos[[#This Row],[Row ID]:[Year sales]])</f>
        <v>0</v>
      </c>
    </row>
    <row r="7915" spans="1:34" x14ac:dyDescent="0.3">
      <c r="A7915">
        <v>7914</v>
      </c>
      <c r="B7915" t="s">
        <v>9762</v>
      </c>
      <c r="C7915" s="4">
        <v>42972</v>
      </c>
      <c r="D7915" s="4">
        <v>42974</v>
      </c>
      <c r="E7915" t="s">
        <v>208</v>
      </c>
      <c r="F7915" t="s">
        <v>4826</v>
      </c>
      <c r="G7915" t="s">
        <v>4827</v>
      </c>
      <c r="H7915" t="s">
        <v>37</v>
      </c>
      <c r="I7915" t="s">
        <v>38</v>
      </c>
      <c r="J7915" t="s">
        <v>2204</v>
      </c>
      <c r="K7915" t="s">
        <v>518</v>
      </c>
      <c r="L7915">
        <v>44105</v>
      </c>
      <c r="M7915" t="s">
        <v>168</v>
      </c>
      <c r="N7915" t="s">
        <v>4966</v>
      </c>
      <c r="O7915" t="s">
        <v>62</v>
      </c>
      <c r="P7915" t="s">
        <v>77</v>
      </c>
      <c r="Q7915" t="s">
        <v>4967</v>
      </c>
      <c r="R7915" s="1">
        <v>25.696000000000002</v>
      </c>
      <c r="S7915">
        <v>2</v>
      </c>
      <c r="T7915">
        <f t="shared" si="123"/>
        <v>14</v>
      </c>
      <c r="U7915" t="s">
        <v>46</v>
      </c>
      <c r="V7915">
        <v>0.2</v>
      </c>
      <c r="W7915">
        <v>5.1392000000000007</v>
      </c>
      <c r="X7915" s="1">
        <v>-5.1391999999999998</v>
      </c>
      <c r="Y7915" s="1">
        <v>30.8352</v>
      </c>
      <c r="Z7915" t="s">
        <v>65</v>
      </c>
      <c r="AA7915" s="2">
        <v>1.9272</v>
      </c>
      <c r="AB7915" s="3">
        <v>7.4999999999999997E-2</v>
      </c>
      <c r="AC7915" s="1">
        <v>-18.6296</v>
      </c>
      <c r="AD7915">
        <v>2</v>
      </c>
      <c r="AE7915">
        <v>2</v>
      </c>
      <c r="AF7915" t="s">
        <v>48</v>
      </c>
      <c r="AG7915">
        <v>2017</v>
      </c>
      <c r="AH7915">
        <f>COUNTBLANK(datos[[#This Row],[Row ID]:[Year sales]])</f>
        <v>0</v>
      </c>
    </row>
    <row r="7916" spans="1:34" x14ac:dyDescent="0.3">
      <c r="A7916">
        <v>7915</v>
      </c>
      <c r="B7916" t="s">
        <v>9763</v>
      </c>
      <c r="C7916" s="4">
        <v>42903</v>
      </c>
      <c r="D7916" s="4">
        <v>42907</v>
      </c>
      <c r="E7916" t="s">
        <v>67</v>
      </c>
      <c r="F7916" t="s">
        <v>2170</v>
      </c>
      <c r="G7916" t="s">
        <v>2171</v>
      </c>
      <c r="H7916" t="s">
        <v>122</v>
      </c>
      <c r="I7916" t="s">
        <v>38</v>
      </c>
      <c r="J7916" t="s">
        <v>286</v>
      </c>
      <c r="K7916" t="s">
        <v>287</v>
      </c>
      <c r="L7916">
        <v>10024</v>
      </c>
      <c r="M7916" t="s">
        <v>168</v>
      </c>
      <c r="N7916" t="s">
        <v>9764</v>
      </c>
      <c r="O7916" t="s">
        <v>90</v>
      </c>
      <c r="P7916" t="s">
        <v>704</v>
      </c>
      <c r="Q7916" t="s">
        <v>9765</v>
      </c>
      <c r="R7916" s="1">
        <v>3404.5</v>
      </c>
      <c r="S7916">
        <v>5</v>
      </c>
      <c r="T7916">
        <f t="shared" si="123"/>
        <v>5</v>
      </c>
      <c r="U7916" t="s">
        <v>75</v>
      </c>
      <c r="V7916">
        <v>0</v>
      </c>
      <c r="W7916">
        <v>0</v>
      </c>
      <c r="X7916" s="1">
        <v>0</v>
      </c>
      <c r="Y7916" s="1">
        <v>3404.5</v>
      </c>
      <c r="Z7916" t="s">
        <v>53</v>
      </c>
      <c r="AA7916" s="2">
        <v>1668.2049999999999</v>
      </c>
      <c r="AB7916" s="3">
        <v>0.49</v>
      </c>
      <c r="AC7916" s="1">
        <v>-1736.2950000000001</v>
      </c>
      <c r="AD7916">
        <v>4</v>
      </c>
      <c r="AE7916">
        <v>4</v>
      </c>
      <c r="AF7916" t="s">
        <v>48</v>
      </c>
      <c r="AG7916">
        <v>2017</v>
      </c>
      <c r="AH7916">
        <f>COUNTBLANK(datos[[#This Row],[Row ID]:[Year sales]])</f>
        <v>0</v>
      </c>
    </row>
    <row r="7917" spans="1:34" x14ac:dyDescent="0.3">
      <c r="A7917">
        <v>7916</v>
      </c>
      <c r="B7917" t="s">
        <v>9763</v>
      </c>
      <c r="C7917" s="4">
        <v>42903</v>
      </c>
      <c r="D7917" s="4">
        <v>42907</v>
      </c>
      <c r="E7917" t="s">
        <v>67</v>
      </c>
      <c r="F7917" t="s">
        <v>2170</v>
      </c>
      <c r="G7917" t="s">
        <v>2171</v>
      </c>
      <c r="H7917" t="s">
        <v>122</v>
      </c>
      <c r="I7917" t="s">
        <v>38</v>
      </c>
      <c r="J7917" t="s">
        <v>286</v>
      </c>
      <c r="K7917" t="s">
        <v>287</v>
      </c>
      <c r="L7917">
        <v>10024</v>
      </c>
      <c r="M7917" t="s">
        <v>168</v>
      </c>
      <c r="N7917" t="s">
        <v>8238</v>
      </c>
      <c r="O7917" t="s">
        <v>90</v>
      </c>
      <c r="P7917" t="s">
        <v>181</v>
      </c>
      <c r="Q7917" t="s">
        <v>8239</v>
      </c>
      <c r="R7917" s="1">
        <v>101.34</v>
      </c>
      <c r="S7917">
        <v>3</v>
      </c>
      <c r="T7917">
        <f t="shared" si="123"/>
        <v>6</v>
      </c>
      <c r="U7917" t="s">
        <v>52</v>
      </c>
      <c r="V7917">
        <v>0</v>
      </c>
      <c r="W7917">
        <v>0</v>
      </c>
      <c r="X7917" s="1">
        <v>0</v>
      </c>
      <c r="Y7917" s="1">
        <v>101.34</v>
      </c>
      <c r="Z7917" t="s">
        <v>99</v>
      </c>
      <c r="AA7917" s="2">
        <v>8.1072000000000006</v>
      </c>
      <c r="AB7917" s="3">
        <v>0.08</v>
      </c>
      <c r="AC7917" s="1">
        <v>-93.232799999999997</v>
      </c>
      <c r="AD7917">
        <v>4</v>
      </c>
      <c r="AE7917">
        <v>4</v>
      </c>
      <c r="AF7917" t="s">
        <v>48</v>
      </c>
      <c r="AG7917">
        <v>2017</v>
      </c>
      <c r="AH7917">
        <f>COUNTBLANK(datos[[#This Row],[Row ID]:[Year sales]])</f>
        <v>0</v>
      </c>
    </row>
    <row r="7918" spans="1:34" x14ac:dyDescent="0.3">
      <c r="A7918">
        <v>7917</v>
      </c>
      <c r="B7918" t="s">
        <v>9766</v>
      </c>
      <c r="C7918" s="4">
        <v>42328</v>
      </c>
      <c r="D7918" s="4">
        <v>42332</v>
      </c>
      <c r="E7918" t="s">
        <v>67</v>
      </c>
      <c r="F7918" t="s">
        <v>2387</v>
      </c>
      <c r="G7918" t="s">
        <v>2388</v>
      </c>
      <c r="H7918" t="s">
        <v>122</v>
      </c>
      <c r="I7918" t="s">
        <v>38</v>
      </c>
      <c r="J7918" t="s">
        <v>166</v>
      </c>
      <c r="K7918" t="s">
        <v>167</v>
      </c>
      <c r="L7918">
        <v>19140</v>
      </c>
      <c r="M7918" t="s">
        <v>168</v>
      </c>
      <c r="N7918" t="s">
        <v>3213</v>
      </c>
      <c r="O7918" t="s">
        <v>43</v>
      </c>
      <c r="P7918" t="s">
        <v>50</v>
      </c>
      <c r="Q7918" t="s">
        <v>3214</v>
      </c>
      <c r="R7918" s="1">
        <v>344.37200000000001</v>
      </c>
      <c r="S7918">
        <v>4</v>
      </c>
      <c r="T7918">
        <f t="shared" si="123"/>
        <v>54</v>
      </c>
      <c r="U7918" t="s">
        <v>52</v>
      </c>
      <c r="V7918">
        <v>0.3</v>
      </c>
      <c r="W7918">
        <v>103.3116</v>
      </c>
      <c r="X7918" s="1">
        <v>-103.3116</v>
      </c>
      <c r="Y7918" s="1">
        <v>447.68360000000001</v>
      </c>
      <c r="Z7918" t="s">
        <v>47</v>
      </c>
      <c r="AA7918" s="2">
        <v>-93.472399999999993</v>
      </c>
      <c r="AB7918" s="3">
        <v>-0.27142857142857141</v>
      </c>
      <c r="AC7918" s="1">
        <v>-334.53280000000001</v>
      </c>
      <c r="AD7918">
        <v>4</v>
      </c>
      <c r="AE7918">
        <v>4</v>
      </c>
      <c r="AF7918" t="s">
        <v>48</v>
      </c>
      <c r="AG7918">
        <v>2015</v>
      </c>
      <c r="AH7918">
        <f>COUNTBLANK(datos[[#This Row],[Row ID]:[Year sales]])</f>
        <v>0</v>
      </c>
    </row>
    <row r="7919" spans="1:34" x14ac:dyDescent="0.3">
      <c r="A7919">
        <v>7918</v>
      </c>
      <c r="B7919" t="s">
        <v>9767</v>
      </c>
      <c r="C7919" s="4">
        <v>42982</v>
      </c>
      <c r="D7919" s="4">
        <v>42986</v>
      </c>
      <c r="E7919" t="s">
        <v>34</v>
      </c>
      <c r="F7919" t="s">
        <v>3815</v>
      </c>
      <c r="G7919" t="s">
        <v>3816</v>
      </c>
      <c r="H7919" t="s">
        <v>122</v>
      </c>
      <c r="I7919" t="s">
        <v>38</v>
      </c>
      <c r="J7919" t="s">
        <v>2796</v>
      </c>
      <c r="K7919" t="s">
        <v>124</v>
      </c>
      <c r="L7919">
        <v>75043</v>
      </c>
      <c r="M7919" t="s">
        <v>125</v>
      </c>
      <c r="N7919" t="s">
        <v>510</v>
      </c>
      <c r="O7919" t="s">
        <v>62</v>
      </c>
      <c r="P7919" t="s">
        <v>86</v>
      </c>
      <c r="Q7919" t="s">
        <v>511</v>
      </c>
      <c r="R7919" s="1">
        <v>30.384</v>
      </c>
      <c r="S7919">
        <v>1</v>
      </c>
      <c r="T7919">
        <f t="shared" si="123"/>
        <v>44</v>
      </c>
      <c r="U7919" t="s">
        <v>46</v>
      </c>
      <c r="V7919">
        <v>0.2</v>
      </c>
      <c r="W7919">
        <v>6.0768000000000004</v>
      </c>
      <c r="X7919" s="1">
        <v>-6.0768000000000004</v>
      </c>
      <c r="Y7919" s="1">
        <v>36.460799999999999</v>
      </c>
      <c r="Z7919" t="s">
        <v>65</v>
      </c>
      <c r="AA7919" s="2">
        <v>3.798</v>
      </c>
      <c r="AB7919" s="3">
        <v>0.125</v>
      </c>
      <c r="AC7919" s="1">
        <v>-20.5092</v>
      </c>
      <c r="AD7919">
        <v>4</v>
      </c>
      <c r="AE7919">
        <v>4</v>
      </c>
      <c r="AF7919" t="s">
        <v>48</v>
      </c>
      <c r="AG7919">
        <v>2017</v>
      </c>
      <c r="AH7919">
        <f>COUNTBLANK(datos[[#This Row],[Row ID]:[Year sales]])</f>
        <v>0</v>
      </c>
    </row>
    <row r="7920" spans="1:34" x14ac:dyDescent="0.3">
      <c r="A7920">
        <v>7919</v>
      </c>
      <c r="B7920" t="s">
        <v>9768</v>
      </c>
      <c r="C7920" s="4">
        <v>42189</v>
      </c>
      <c r="D7920" s="4">
        <v>42193</v>
      </c>
      <c r="E7920" t="s">
        <v>34</v>
      </c>
      <c r="F7920" t="s">
        <v>5953</v>
      </c>
      <c r="G7920" t="s">
        <v>5954</v>
      </c>
      <c r="H7920" t="s">
        <v>122</v>
      </c>
      <c r="I7920" t="s">
        <v>38</v>
      </c>
      <c r="J7920" t="s">
        <v>969</v>
      </c>
      <c r="K7920" t="s">
        <v>59</v>
      </c>
      <c r="L7920">
        <v>92024</v>
      </c>
      <c r="M7920" t="s">
        <v>60</v>
      </c>
      <c r="N7920" t="s">
        <v>1124</v>
      </c>
      <c r="O7920" t="s">
        <v>62</v>
      </c>
      <c r="P7920" t="s">
        <v>94</v>
      </c>
      <c r="Q7920" t="s">
        <v>1125</v>
      </c>
      <c r="R7920" s="1">
        <v>22.847999999999999</v>
      </c>
      <c r="S7920">
        <v>2</v>
      </c>
      <c r="T7920">
        <f t="shared" si="123"/>
        <v>21</v>
      </c>
      <c r="U7920" t="s">
        <v>46</v>
      </c>
      <c r="V7920">
        <v>0.2</v>
      </c>
      <c r="W7920">
        <v>4.5696000000000003</v>
      </c>
      <c r="X7920" s="1">
        <v>-4.5696000000000003</v>
      </c>
      <c r="Y7920" s="1">
        <v>27.4176</v>
      </c>
      <c r="Z7920" t="s">
        <v>65</v>
      </c>
      <c r="AA7920" s="2">
        <v>7.4256000000000002</v>
      </c>
      <c r="AB7920" s="3">
        <v>0.32500000000000001</v>
      </c>
      <c r="AC7920" s="1">
        <v>-10.8528</v>
      </c>
      <c r="AD7920">
        <v>4</v>
      </c>
      <c r="AE7920">
        <v>4</v>
      </c>
      <c r="AF7920" t="s">
        <v>48</v>
      </c>
      <c r="AG7920">
        <v>2015</v>
      </c>
      <c r="AH7920">
        <f>COUNTBLANK(datos[[#This Row],[Row ID]:[Year sales]])</f>
        <v>0</v>
      </c>
    </row>
    <row r="7921" spans="1:34" x14ac:dyDescent="0.3">
      <c r="A7921">
        <v>7920</v>
      </c>
      <c r="B7921" t="s">
        <v>9769</v>
      </c>
      <c r="C7921" s="4">
        <v>42993</v>
      </c>
      <c r="D7921" s="4">
        <v>42999</v>
      </c>
      <c r="E7921" t="s">
        <v>67</v>
      </c>
      <c r="F7921" t="s">
        <v>5956</v>
      </c>
      <c r="G7921" t="s">
        <v>5957</v>
      </c>
      <c r="H7921" t="s">
        <v>122</v>
      </c>
      <c r="I7921" t="s">
        <v>38</v>
      </c>
      <c r="J7921" t="s">
        <v>7734</v>
      </c>
      <c r="K7921" t="s">
        <v>769</v>
      </c>
      <c r="L7921">
        <v>6708</v>
      </c>
      <c r="M7921" t="s">
        <v>168</v>
      </c>
      <c r="N7921" t="s">
        <v>4918</v>
      </c>
      <c r="O7921" t="s">
        <v>62</v>
      </c>
      <c r="P7921" t="s">
        <v>77</v>
      </c>
      <c r="Q7921" t="s">
        <v>4919</v>
      </c>
      <c r="R7921" s="1">
        <v>38.619999999999997</v>
      </c>
      <c r="S7921">
        <v>2</v>
      </c>
      <c r="T7921">
        <f t="shared" si="123"/>
        <v>35</v>
      </c>
      <c r="U7921" t="s">
        <v>46</v>
      </c>
      <c r="V7921">
        <v>0</v>
      </c>
      <c r="W7921">
        <v>0</v>
      </c>
      <c r="X7921" s="1">
        <v>0</v>
      </c>
      <c r="Y7921" s="1">
        <v>38.619999999999997</v>
      </c>
      <c r="Z7921" t="s">
        <v>65</v>
      </c>
      <c r="AA7921" s="2">
        <v>10.813599999999999</v>
      </c>
      <c r="AB7921" s="3">
        <v>0.27999999999999997</v>
      </c>
      <c r="AC7921" s="1">
        <v>-27.8064</v>
      </c>
      <c r="AD7921">
        <v>6</v>
      </c>
      <c r="AE7921">
        <v>6</v>
      </c>
      <c r="AF7921" t="s">
        <v>48</v>
      </c>
      <c r="AG7921">
        <v>2017</v>
      </c>
      <c r="AH7921">
        <f>COUNTBLANK(datos[[#This Row],[Row ID]:[Year sales]])</f>
        <v>0</v>
      </c>
    </row>
    <row r="7922" spans="1:34" x14ac:dyDescent="0.3">
      <c r="A7922">
        <v>7921</v>
      </c>
      <c r="B7922" t="s">
        <v>9769</v>
      </c>
      <c r="C7922" s="4">
        <v>42993</v>
      </c>
      <c r="D7922" s="4">
        <v>42999</v>
      </c>
      <c r="E7922" t="s">
        <v>67</v>
      </c>
      <c r="F7922" t="s">
        <v>5956</v>
      </c>
      <c r="G7922" t="s">
        <v>5957</v>
      </c>
      <c r="H7922" t="s">
        <v>122</v>
      </c>
      <c r="I7922" t="s">
        <v>38</v>
      </c>
      <c r="J7922" t="s">
        <v>7734</v>
      </c>
      <c r="K7922" t="s">
        <v>769</v>
      </c>
      <c r="L7922">
        <v>6708</v>
      </c>
      <c r="M7922" t="s">
        <v>168</v>
      </c>
      <c r="N7922" t="s">
        <v>7074</v>
      </c>
      <c r="O7922" t="s">
        <v>90</v>
      </c>
      <c r="P7922" t="s">
        <v>181</v>
      </c>
      <c r="Q7922" t="s">
        <v>7075</v>
      </c>
      <c r="R7922" s="1">
        <v>59.98</v>
      </c>
      <c r="S7922">
        <v>2</v>
      </c>
      <c r="T7922">
        <f t="shared" si="123"/>
        <v>4</v>
      </c>
      <c r="U7922" t="s">
        <v>46</v>
      </c>
      <c r="V7922">
        <v>0</v>
      </c>
      <c r="W7922">
        <v>0</v>
      </c>
      <c r="X7922" s="1">
        <v>0</v>
      </c>
      <c r="Y7922" s="1">
        <v>59.98</v>
      </c>
      <c r="Z7922" t="s">
        <v>99</v>
      </c>
      <c r="AA7922" s="2">
        <v>10.7964</v>
      </c>
      <c r="AB7922" s="3">
        <v>0.18000000000000002</v>
      </c>
      <c r="AC7922" s="1">
        <v>-49.183599999999998</v>
      </c>
      <c r="AD7922">
        <v>6</v>
      </c>
      <c r="AE7922">
        <v>6</v>
      </c>
      <c r="AF7922" t="s">
        <v>48</v>
      </c>
      <c r="AG7922">
        <v>2017</v>
      </c>
      <c r="AH7922">
        <f>COUNTBLANK(datos[[#This Row],[Row ID]:[Year sales]])</f>
        <v>0</v>
      </c>
    </row>
    <row r="7923" spans="1:34" x14ac:dyDescent="0.3">
      <c r="A7923">
        <v>7922</v>
      </c>
      <c r="B7923" t="s">
        <v>9770</v>
      </c>
      <c r="C7923" s="4">
        <v>42807</v>
      </c>
      <c r="D7923" s="4">
        <v>42811</v>
      </c>
      <c r="E7923" t="s">
        <v>67</v>
      </c>
      <c r="F7923" t="s">
        <v>6249</v>
      </c>
      <c r="G7923" t="s">
        <v>6250</v>
      </c>
      <c r="H7923" t="s">
        <v>37</v>
      </c>
      <c r="I7923" t="s">
        <v>38</v>
      </c>
      <c r="J7923" t="s">
        <v>402</v>
      </c>
      <c r="K7923" t="s">
        <v>2761</v>
      </c>
      <c r="L7923">
        <v>21044</v>
      </c>
      <c r="M7923" t="s">
        <v>168</v>
      </c>
      <c r="N7923" t="s">
        <v>3595</v>
      </c>
      <c r="O7923" t="s">
        <v>62</v>
      </c>
      <c r="P7923" t="s">
        <v>94</v>
      </c>
      <c r="Q7923" t="s">
        <v>3596</v>
      </c>
      <c r="R7923" s="1">
        <v>174.3</v>
      </c>
      <c r="S7923">
        <v>3</v>
      </c>
      <c r="T7923">
        <f t="shared" si="123"/>
        <v>40</v>
      </c>
      <c r="U7923" t="s">
        <v>52</v>
      </c>
      <c r="V7923">
        <v>0</v>
      </c>
      <c r="W7923">
        <v>0</v>
      </c>
      <c r="X7923" s="1">
        <v>0</v>
      </c>
      <c r="Y7923" s="1">
        <v>174.3</v>
      </c>
      <c r="Z7923" t="s">
        <v>99</v>
      </c>
      <c r="AA7923" s="2">
        <v>81.921000000000006</v>
      </c>
      <c r="AB7923" s="3">
        <v>0.47000000000000003</v>
      </c>
      <c r="AC7923" s="1">
        <v>-92.379000000000005</v>
      </c>
      <c r="AD7923">
        <v>4</v>
      </c>
      <c r="AE7923">
        <v>4</v>
      </c>
      <c r="AF7923" t="s">
        <v>48</v>
      </c>
      <c r="AG7923">
        <v>2017</v>
      </c>
      <c r="AH7923">
        <f>COUNTBLANK(datos[[#This Row],[Row ID]:[Year sales]])</f>
        <v>0</v>
      </c>
    </row>
    <row r="7924" spans="1:34" x14ac:dyDescent="0.3">
      <c r="A7924">
        <v>7923</v>
      </c>
      <c r="B7924" t="s">
        <v>9771</v>
      </c>
      <c r="C7924" s="4">
        <v>43002</v>
      </c>
      <c r="D7924" s="4">
        <v>43007</v>
      </c>
      <c r="E7924" t="s">
        <v>67</v>
      </c>
      <c r="F7924" t="s">
        <v>3818</v>
      </c>
      <c r="G7924" t="s">
        <v>3819</v>
      </c>
      <c r="H7924" t="s">
        <v>122</v>
      </c>
      <c r="I7924" t="s">
        <v>38</v>
      </c>
      <c r="J7924" t="s">
        <v>7266</v>
      </c>
      <c r="K7924" t="s">
        <v>71</v>
      </c>
      <c r="L7924">
        <v>33021</v>
      </c>
      <c r="M7924" t="s">
        <v>41</v>
      </c>
      <c r="N7924" t="s">
        <v>6329</v>
      </c>
      <c r="O7924" t="s">
        <v>90</v>
      </c>
      <c r="P7924" t="s">
        <v>91</v>
      </c>
      <c r="Q7924" t="s">
        <v>6330</v>
      </c>
      <c r="R7924" s="1">
        <v>383.96</v>
      </c>
      <c r="S7924">
        <v>5</v>
      </c>
      <c r="T7924">
        <f t="shared" si="123"/>
        <v>32</v>
      </c>
      <c r="U7924" t="s">
        <v>75</v>
      </c>
      <c r="V7924">
        <v>0.2</v>
      </c>
      <c r="W7924">
        <v>76.792000000000002</v>
      </c>
      <c r="X7924" s="1">
        <v>-76.792000000000002</v>
      </c>
      <c r="Y7924" s="1">
        <v>460.75199999999995</v>
      </c>
      <c r="Z7924" t="s">
        <v>47</v>
      </c>
      <c r="AA7924" s="2">
        <v>38.396000000000001</v>
      </c>
      <c r="AB7924" s="3">
        <v>0.1</v>
      </c>
      <c r="AC7924" s="1">
        <v>-268.77199999999999</v>
      </c>
      <c r="AD7924">
        <v>5</v>
      </c>
      <c r="AE7924">
        <v>5</v>
      </c>
      <c r="AF7924" t="s">
        <v>48</v>
      </c>
      <c r="AG7924">
        <v>2017</v>
      </c>
      <c r="AH7924">
        <f>COUNTBLANK(datos[[#This Row],[Row ID]:[Year sales]])</f>
        <v>0</v>
      </c>
    </row>
    <row r="7925" spans="1:34" x14ac:dyDescent="0.3">
      <c r="A7925">
        <v>7924</v>
      </c>
      <c r="B7925" t="s">
        <v>9771</v>
      </c>
      <c r="C7925" s="4">
        <v>43002</v>
      </c>
      <c r="D7925" s="4">
        <v>43007</v>
      </c>
      <c r="E7925" t="s">
        <v>67</v>
      </c>
      <c r="F7925" t="s">
        <v>3818</v>
      </c>
      <c r="G7925" t="s">
        <v>3819</v>
      </c>
      <c r="H7925" t="s">
        <v>122</v>
      </c>
      <c r="I7925" t="s">
        <v>38</v>
      </c>
      <c r="J7925" t="s">
        <v>7266</v>
      </c>
      <c r="K7925" t="s">
        <v>71</v>
      </c>
      <c r="L7925">
        <v>33021</v>
      </c>
      <c r="M7925" t="s">
        <v>41</v>
      </c>
      <c r="N7925" t="s">
        <v>695</v>
      </c>
      <c r="O7925" t="s">
        <v>62</v>
      </c>
      <c r="P7925" t="s">
        <v>94</v>
      </c>
      <c r="Q7925" t="s">
        <v>696</v>
      </c>
      <c r="R7925" s="1">
        <v>15.57</v>
      </c>
      <c r="S7925">
        <v>3</v>
      </c>
      <c r="T7925">
        <f t="shared" si="123"/>
        <v>18</v>
      </c>
      <c r="U7925" t="s">
        <v>52</v>
      </c>
      <c r="V7925">
        <v>0.7</v>
      </c>
      <c r="W7925">
        <v>10.898999999999999</v>
      </c>
      <c r="X7925" s="1">
        <v>-10.898999999999999</v>
      </c>
      <c r="Y7925" s="1">
        <v>26.469000000000001</v>
      </c>
      <c r="Z7925" t="s">
        <v>65</v>
      </c>
      <c r="AA7925" s="2">
        <v>-11.417999999999999</v>
      </c>
      <c r="AB7925" s="3">
        <v>-0.73333333333333328</v>
      </c>
      <c r="AC7925" s="1">
        <v>-16.088999999999999</v>
      </c>
      <c r="AD7925">
        <v>5</v>
      </c>
      <c r="AE7925">
        <v>5</v>
      </c>
      <c r="AF7925" t="s">
        <v>48</v>
      </c>
      <c r="AG7925">
        <v>2017</v>
      </c>
      <c r="AH7925">
        <f>COUNTBLANK(datos[[#This Row],[Row ID]:[Year sales]])</f>
        <v>0</v>
      </c>
    </row>
    <row r="7926" spans="1:34" x14ac:dyDescent="0.3">
      <c r="A7926">
        <v>7925</v>
      </c>
      <c r="B7926" t="s">
        <v>9772</v>
      </c>
      <c r="C7926" s="4">
        <v>42595</v>
      </c>
      <c r="D7926" s="4">
        <v>42598</v>
      </c>
      <c r="E7926" t="s">
        <v>208</v>
      </c>
      <c r="F7926" t="s">
        <v>1449</v>
      </c>
      <c r="G7926" t="s">
        <v>1450</v>
      </c>
      <c r="H7926" t="s">
        <v>37</v>
      </c>
      <c r="I7926" t="s">
        <v>38</v>
      </c>
      <c r="J7926" t="s">
        <v>338</v>
      </c>
      <c r="K7926" t="s">
        <v>339</v>
      </c>
      <c r="L7926">
        <v>22153</v>
      </c>
      <c r="M7926" t="s">
        <v>41</v>
      </c>
      <c r="N7926" t="s">
        <v>381</v>
      </c>
      <c r="O7926" t="s">
        <v>62</v>
      </c>
      <c r="P7926" t="s">
        <v>94</v>
      </c>
      <c r="Q7926" t="s">
        <v>382</v>
      </c>
      <c r="R7926" s="1">
        <v>22.32</v>
      </c>
      <c r="S7926">
        <v>4</v>
      </c>
      <c r="T7926">
        <f t="shared" si="123"/>
        <v>28</v>
      </c>
      <c r="U7926" t="s">
        <v>52</v>
      </c>
      <c r="V7926">
        <v>0</v>
      </c>
      <c r="W7926">
        <v>0</v>
      </c>
      <c r="X7926" s="1">
        <v>0</v>
      </c>
      <c r="Y7926" s="1">
        <v>22.32</v>
      </c>
      <c r="Z7926" t="s">
        <v>65</v>
      </c>
      <c r="AA7926" s="2">
        <v>10.7136</v>
      </c>
      <c r="AB7926" s="3">
        <v>0.48</v>
      </c>
      <c r="AC7926" s="1">
        <v>-11.606400000000001</v>
      </c>
      <c r="AD7926">
        <v>3</v>
      </c>
      <c r="AE7926">
        <v>3</v>
      </c>
      <c r="AF7926" t="s">
        <v>48</v>
      </c>
      <c r="AG7926">
        <v>2016</v>
      </c>
      <c r="AH7926">
        <f>COUNTBLANK(datos[[#This Row],[Row ID]:[Year sales]])</f>
        <v>0</v>
      </c>
    </row>
    <row r="7927" spans="1:34" x14ac:dyDescent="0.3">
      <c r="A7927">
        <v>7926</v>
      </c>
      <c r="B7927" t="s">
        <v>9772</v>
      </c>
      <c r="C7927" s="4">
        <v>42595</v>
      </c>
      <c r="D7927" s="4">
        <v>42598</v>
      </c>
      <c r="E7927" t="s">
        <v>208</v>
      </c>
      <c r="F7927" t="s">
        <v>1449</v>
      </c>
      <c r="G7927" t="s">
        <v>1450</v>
      </c>
      <c r="H7927" t="s">
        <v>37</v>
      </c>
      <c r="I7927" t="s">
        <v>38</v>
      </c>
      <c r="J7927" t="s">
        <v>338</v>
      </c>
      <c r="K7927" t="s">
        <v>339</v>
      </c>
      <c r="L7927">
        <v>22153</v>
      </c>
      <c r="M7927" t="s">
        <v>41</v>
      </c>
      <c r="N7927" t="s">
        <v>1691</v>
      </c>
      <c r="O7927" t="s">
        <v>62</v>
      </c>
      <c r="P7927" t="s">
        <v>63</v>
      </c>
      <c r="Q7927" t="s">
        <v>1692</v>
      </c>
      <c r="R7927" s="1">
        <v>103.6</v>
      </c>
      <c r="S7927">
        <v>7</v>
      </c>
      <c r="T7927">
        <f t="shared" si="123"/>
        <v>37</v>
      </c>
      <c r="U7927" t="s">
        <v>75</v>
      </c>
      <c r="V7927">
        <v>0</v>
      </c>
      <c r="W7927">
        <v>0</v>
      </c>
      <c r="X7927" s="1">
        <v>0</v>
      </c>
      <c r="Y7927" s="1">
        <v>103.6</v>
      </c>
      <c r="Z7927" t="s">
        <v>99</v>
      </c>
      <c r="AA7927" s="2">
        <v>51.8</v>
      </c>
      <c r="AB7927" s="3">
        <v>0.5</v>
      </c>
      <c r="AC7927" s="1">
        <v>-51.8</v>
      </c>
      <c r="AD7927">
        <v>3</v>
      </c>
      <c r="AE7927">
        <v>3</v>
      </c>
      <c r="AF7927" t="s">
        <v>48</v>
      </c>
      <c r="AG7927">
        <v>2016</v>
      </c>
      <c r="AH7927">
        <f>COUNTBLANK(datos[[#This Row],[Row ID]:[Year sales]])</f>
        <v>0</v>
      </c>
    </row>
    <row r="7928" spans="1:34" x14ac:dyDescent="0.3">
      <c r="A7928">
        <v>7927</v>
      </c>
      <c r="B7928" t="s">
        <v>9773</v>
      </c>
      <c r="C7928" s="4">
        <v>43059</v>
      </c>
      <c r="D7928" s="4">
        <v>43063</v>
      </c>
      <c r="E7928" t="s">
        <v>34</v>
      </c>
      <c r="F7928" t="s">
        <v>4644</v>
      </c>
      <c r="G7928" t="s">
        <v>4645</v>
      </c>
      <c r="H7928" t="s">
        <v>57</v>
      </c>
      <c r="I7928" t="s">
        <v>38</v>
      </c>
      <c r="J7928" t="s">
        <v>286</v>
      </c>
      <c r="K7928" t="s">
        <v>287</v>
      </c>
      <c r="L7928">
        <v>10035</v>
      </c>
      <c r="M7928" t="s">
        <v>168</v>
      </c>
      <c r="N7928" t="s">
        <v>5985</v>
      </c>
      <c r="O7928" t="s">
        <v>90</v>
      </c>
      <c r="P7928" t="s">
        <v>181</v>
      </c>
      <c r="Q7928" t="s">
        <v>5986</v>
      </c>
      <c r="R7928" s="1">
        <v>2.97</v>
      </c>
      <c r="S7928">
        <v>3</v>
      </c>
      <c r="T7928">
        <f t="shared" si="123"/>
        <v>13</v>
      </c>
      <c r="U7928" t="s">
        <v>52</v>
      </c>
      <c r="V7928">
        <v>0</v>
      </c>
      <c r="W7928">
        <v>0</v>
      </c>
      <c r="X7928" s="1">
        <v>0</v>
      </c>
      <c r="Y7928" s="1">
        <v>2.97</v>
      </c>
      <c r="Z7928" t="s">
        <v>65</v>
      </c>
      <c r="AA7928" s="2">
        <v>1.3365</v>
      </c>
      <c r="AB7928" s="3">
        <v>0.44999999999999996</v>
      </c>
      <c r="AC7928" s="1">
        <v>-1.6335</v>
      </c>
      <c r="AD7928">
        <v>4</v>
      </c>
      <c r="AE7928">
        <v>4</v>
      </c>
      <c r="AF7928" t="s">
        <v>48</v>
      </c>
      <c r="AG7928">
        <v>2017</v>
      </c>
      <c r="AH7928">
        <f>COUNTBLANK(datos[[#This Row],[Row ID]:[Year sales]])</f>
        <v>0</v>
      </c>
    </row>
    <row r="7929" spans="1:34" x14ac:dyDescent="0.3">
      <c r="A7929">
        <v>7928</v>
      </c>
      <c r="B7929" t="s">
        <v>9773</v>
      </c>
      <c r="C7929" s="4">
        <v>43059</v>
      </c>
      <c r="D7929" s="4">
        <v>43063</v>
      </c>
      <c r="E7929" t="s">
        <v>34</v>
      </c>
      <c r="F7929" t="s">
        <v>4644</v>
      </c>
      <c r="G7929" t="s">
        <v>4645</v>
      </c>
      <c r="H7929" t="s">
        <v>57</v>
      </c>
      <c r="I7929" t="s">
        <v>38</v>
      </c>
      <c r="J7929" t="s">
        <v>286</v>
      </c>
      <c r="K7929" t="s">
        <v>287</v>
      </c>
      <c r="L7929">
        <v>10035</v>
      </c>
      <c r="M7929" t="s">
        <v>168</v>
      </c>
      <c r="N7929" t="s">
        <v>1700</v>
      </c>
      <c r="O7929" t="s">
        <v>90</v>
      </c>
      <c r="P7929" t="s">
        <v>91</v>
      </c>
      <c r="Q7929" t="s">
        <v>1701</v>
      </c>
      <c r="R7929" s="1">
        <v>569.99</v>
      </c>
      <c r="S7929">
        <v>1</v>
      </c>
      <c r="T7929">
        <f t="shared" si="123"/>
        <v>11</v>
      </c>
      <c r="U7929" t="s">
        <v>46</v>
      </c>
      <c r="V7929">
        <v>0</v>
      </c>
      <c r="W7929">
        <v>0</v>
      </c>
      <c r="X7929" s="1">
        <v>0</v>
      </c>
      <c r="Y7929" s="1">
        <v>569.99</v>
      </c>
      <c r="Z7929" t="s">
        <v>53</v>
      </c>
      <c r="AA7929" s="2">
        <v>170.99700000000001</v>
      </c>
      <c r="AB7929" s="3">
        <v>0.30000000000000004</v>
      </c>
      <c r="AC7929" s="1">
        <v>-398.99299999999999</v>
      </c>
      <c r="AD7929">
        <v>4</v>
      </c>
      <c r="AE7929">
        <v>4</v>
      </c>
      <c r="AF7929" t="s">
        <v>48</v>
      </c>
      <c r="AG7929">
        <v>2017</v>
      </c>
      <c r="AH7929">
        <f>COUNTBLANK(datos[[#This Row],[Row ID]:[Year sales]])</f>
        <v>0</v>
      </c>
    </row>
    <row r="7930" spans="1:34" x14ac:dyDescent="0.3">
      <c r="A7930">
        <v>7929</v>
      </c>
      <c r="B7930" t="s">
        <v>9773</v>
      </c>
      <c r="C7930" s="4">
        <v>43059</v>
      </c>
      <c r="D7930" s="4">
        <v>43063</v>
      </c>
      <c r="E7930" t="s">
        <v>34</v>
      </c>
      <c r="F7930" t="s">
        <v>4644</v>
      </c>
      <c r="G7930" t="s">
        <v>4645</v>
      </c>
      <c r="H7930" t="s">
        <v>57</v>
      </c>
      <c r="I7930" t="s">
        <v>38</v>
      </c>
      <c r="J7930" t="s">
        <v>286</v>
      </c>
      <c r="K7930" t="s">
        <v>287</v>
      </c>
      <c r="L7930">
        <v>10035</v>
      </c>
      <c r="M7930" t="s">
        <v>168</v>
      </c>
      <c r="N7930" t="s">
        <v>9050</v>
      </c>
      <c r="O7930" t="s">
        <v>43</v>
      </c>
      <c r="P7930" t="s">
        <v>83</v>
      </c>
      <c r="Q7930" t="s">
        <v>9051</v>
      </c>
      <c r="R7930" s="1">
        <v>50.97</v>
      </c>
      <c r="S7930">
        <v>3</v>
      </c>
      <c r="T7930">
        <f t="shared" si="123"/>
        <v>10</v>
      </c>
      <c r="U7930" t="s">
        <v>52</v>
      </c>
      <c r="V7930">
        <v>0</v>
      </c>
      <c r="W7930">
        <v>0</v>
      </c>
      <c r="X7930" s="1">
        <v>0</v>
      </c>
      <c r="Y7930" s="1">
        <v>50.97</v>
      </c>
      <c r="Z7930" t="s">
        <v>99</v>
      </c>
      <c r="AA7930" s="2">
        <v>9.1745999999999999</v>
      </c>
      <c r="AB7930" s="3">
        <v>0.18</v>
      </c>
      <c r="AC7930" s="1">
        <v>-41.795400000000001</v>
      </c>
      <c r="AD7930">
        <v>4</v>
      </c>
      <c r="AE7930">
        <v>4</v>
      </c>
      <c r="AF7930" t="s">
        <v>48</v>
      </c>
      <c r="AG7930">
        <v>2017</v>
      </c>
      <c r="AH7930">
        <f>COUNTBLANK(datos[[#This Row],[Row ID]:[Year sales]])</f>
        <v>0</v>
      </c>
    </row>
    <row r="7931" spans="1:34" x14ac:dyDescent="0.3">
      <c r="A7931">
        <v>7930</v>
      </c>
      <c r="B7931" t="s">
        <v>9774</v>
      </c>
      <c r="C7931" s="4">
        <v>42941</v>
      </c>
      <c r="D7931" s="4">
        <v>42943</v>
      </c>
      <c r="E7931" t="s">
        <v>208</v>
      </c>
      <c r="F7931" t="s">
        <v>8723</v>
      </c>
      <c r="G7931" t="s">
        <v>8724</v>
      </c>
      <c r="H7931" t="s">
        <v>122</v>
      </c>
      <c r="I7931" t="s">
        <v>38</v>
      </c>
      <c r="J7931" t="s">
        <v>837</v>
      </c>
      <c r="K7931" t="s">
        <v>124</v>
      </c>
      <c r="L7931">
        <v>75217</v>
      </c>
      <c r="M7931" t="s">
        <v>125</v>
      </c>
      <c r="N7931" t="s">
        <v>4705</v>
      </c>
      <c r="O7931" t="s">
        <v>43</v>
      </c>
      <c r="P7931" t="s">
        <v>73</v>
      </c>
      <c r="Q7931" t="s">
        <v>4706</v>
      </c>
      <c r="R7931" s="1">
        <v>298.11599999999999</v>
      </c>
      <c r="S7931">
        <v>6</v>
      </c>
      <c r="T7931">
        <f t="shared" si="123"/>
        <v>12</v>
      </c>
      <c r="U7931" t="s">
        <v>75</v>
      </c>
      <c r="V7931">
        <v>0.3</v>
      </c>
      <c r="W7931">
        <v>89.434799999999996</v>
      </c>
      <c r="X7931" s="1">
        <v>-89.434799999999996</v>
      </c>
      <c r="Y7931" s="1">
        <v>387.55079999999998</v>
      </c>
      <c r="Z7931" t="s">
        <v>47</v>
      </c>
      <c r="AA7931" s="2">
        <v>-4.2587999999999999</v>
      </c>
      <c r="AB7931" s="3">
        <v>-1.4285714285714287E-2</v>
      </c>
      <c r="AC7931" s="1">
        <v>-212.94</v>
      </c>
      <c r="AD7931">
        <v>2</v>
      </c>
      <c r="AE7931">
        <v>2</v>
      </c>
      <c r="AF7931" t="s">
        <v>48</v>
      </c>
      <c r="AG7931">
        <v>2017</v>
      </c>
      <c r="AH7931">
        <f>COUNTBLANK(datos[[#This Row],[Row ID]:[Year sales]])</f>
        <v>0</v>
      </c>
    </row>
    <row r="7932" spans="1:34" x14ac:dyDescent="0.3">
      <c r="A7932">
        <v>7931</v>
      </c>
      <c r="B7932" t="s">
        <v>9775</v>
      </c>
      <c r="C7932" s="4">
        <v>42454</v>
      </c>
      <c r="D7932" s="4">
        <v>42456</v>
      </c>
      <c r="E7932" t="s">
        <v>34</v>
      </c>
      <c r="F7932" t="s">
        <v>3884</v>
      </c>
      <c r="G7932" t="s">
        <v>3885</v>
      </c>
      <c r="H7932" t="s">
        <v>57</v>
      </c>
      <c r="I7932" t="s">
        <v>38</v>
      </c>
      <c r="J7932" t="s">
        <v>286</v>
      </c>
      <c r="K7932" t="s">
        <v>287</v>
      </c>
      <c r="L7932">
        <v>10024</v>
      </c>
      <c r="M7932" t="s">
        <v>168</v>
      </c>
      <c r="N7932" t="s">
        <v>4160</v>
      </c>
      <c r="O7932" t="s">
        <v>62</v>
      </c>
      <c r="P7932" t="s">
        <v>86</v>
      </c>
      <c r="Q7932" t="s">
        <v>4161</v>
      </c>
      <c r="R7932" s="1">
        <v>59.52</v>
      </c>
      <c r="S7932">
        <v>3</v>
      </c>
      <c r="T7932">
        <f t="shared" si="123"/>
        <v>28</v>
      </c>
      <c r="U7932" t="s">
        <v>52</v>
      </c>
      <c r="V7932">
        <v>0</v>
      </c>
      <c r="W7932">
        <v>0</v>
      </c>
      <c r="X7932" s="1">
        <v>0</v>
      </c>
      <c r="Y7932" s="1">
        <v>59.52</v>
      </c>
      <c r="Z7932" t="s">
        <v>99</v>
      </c>
      <c r="AA7932" s="2">
        <v>17.856000000000002</v>
      </c>
      <c r="AB7932" s="3">
        <v>0.3</v>
      </c>
      <c r="AC7932" s="1">
        <v>-41.664000000000001</v>
      </c>
      <c r="AD7932">
        <v>2</v>
      </c>
      <c r="AE7932">
        <v>2</v>
      </c>
      <c r="AF7932" t="s">
        <v>48</v>
      </c>
      <c r="AG7932">
        <v>2016</v>
      </c>
      <c r="AH7932">
        <f>COUNTBLANK(datos[[#This Row],[Row ID]:[Year sales]])</f>
        <v>0</v>
      </c>
    </row>
    <row r="7933" spans="1:34" x14ac:dyDescent="0.3">
      <c r="A7933">
        <v>7932</v>
      </c>
      <c r="B7933" t="s">
        <v>9776</v>
      </c>
      <c r="C7933" s="4">
        <v>42566</v>
      </c>
      <c r="D7933" s="4">
        <v>42571</v>
      </c>
      <c r="E7933" t="s">
        <v>67</v>
      </c>
      <c r="F7933" t="s">
        <v>3935</v>
      </c>
      <c r="G7933" t="s">
        <v>3936</v>
      </c>
      <c r="H7933" t="s">
        <v>57</v>
      </c>
      <c r="I7933" t="s">
        <v>38</v>
      </c>
      <c r="J7933" t="s">
        <v>439</v>
      </c>
      <c r="K7933" t="s">
        <v>440</v>
      </c>
      <c r="L7933">
        <v>97206</v>
      </c>
      <c r="M7933" t="s">
        <v>60</v>
      </c>
      <c r="N7933" t="s">
        <v>1485</v>
      </c>
      <c r="O7933" t="s">
        <v>43</v>
      </c>
      <c r="P7933" t="s">
        <v>50</v>
      </c>
      <c r="Q7933" t="s">
        <v>1486</v>
      </c>
      <c r="R7933" s="1">
        <v>230.28</v>
      </c>
      <c r="S7933">
        <v>3</v>
      </c>
      <c r="T7933">
        <f t="shared" si="123"/>
        <v>24</v>
      </c>
      <c r="U7933" t="s">
        <v>52</v>
      </c>
      <c r="V7933">
        <v>0.2</v>
      </c>
      <c r="W7933">
        <v>46.056000000000004</v>
      </c>
      <c r="X7933" s="1">
        <v>-46.055999999999997</v>
      </c>
      <c r="Y7933" s="1">
        <v>276.33600000000001</v>
      </c>
      <c r="Z7933" t="s">
        <v>47</v>
      </c>
      <c r="AA7933" s="2">
        <v>23.027999999999999</v>
      </c>
      <c r="AB7933" s="3">
        <v>9.9999999999999992E-2</v>
      </c>
      <c r="AC7933" s="1">
        <v>-161.196</v>
      </c>
      <c r="AD7933">
        <v>5</v>
      </c>
      <c r="AE7933">
        <v>5</v>
      </c>
      <c r="AF7933" t="s">
        <v>48</v>
      </c>
      <c r="AG7933">
        <v>2016</v>
      </c>
      <c r="AH7933">
        <f>COUNTBLANK(datos[[#This Row],[Row ID]:[Year sales]])</f>
        <v>0</v>
      </c>
    </row>
    <row r="7934" spans="1:34" x14ac:dyDescent="0.3">
      <c r="A7934">
        <v>7933</v>
      </c>
      <c r="B7934" t="s">
        <v>9776</v>
      </c>
      <c r="C7934" s="4">
        <v>42566</v>
      </c>
      <c r="D7934" s="4">
        <v>42571</v>
      </c>
      <c r="E7934" t="s">
        <v>67</v>
      </c>
      <c r="F7934" t="s">
        <v>3935</v>
      </c>
      <c r="G7934" t="s">
        <v>3936</v>
      </c>
      <c r="H7934" t="s">
        <v>57</v>
      </c>
      <c r="I7934" t="s">
        <v>38</v>
      </c>
      <c r="J7934" t="s">
        <v>439</v>
      </c>
      <c r="K7934" t="s">
        <v>440</v>
      </c>
      <c r="L7934">
        <v>97206</v>
      </c>
      <c r="M7934" t="s">
        <v>60</v>
      </c>
      <c r="N7934" t="s">
        <v>3761</v>
      </c>
      <c r="O7934" t="s">
        <v>62</v>
      </c>
      <c r="P7934" t="s">
        <v>110</v>
      </c>
      <c r="Q7934" t="s">
        <v>3762</v>
      </c>
      <c r="R7934" s="1">
        <v>105.52</v>
      </c>
      <c r="S7934">
        <v>5</v>
      </c>
      <c r="T7934">
        <f t="shared" si="123"/>
        <v>40</v>
      </c>
      <c r="U7934" t="s">
        <v>75</v>
      </c>
      <c r="V7934">
        <v>0.2</v>
      </c>
      <c r="W7934">
        <v>21.103999999999999</v>
      </c>
      <c r="X7934" s="1">
        <v>-21.103999999999999</v>
      </c>
      <c r="Y7934" s="1">
        <v>126.624</v>
      </c>
      <c r="Z7934" t="s">
        <v>99</v>
      </c>
      <c r="AA7934" s="2">
        <v>34.293999999999997</v>
      </c>
      <c r="AB7934" s="3">
        <v>0.32499999999999996</v>
      </c>
      <c r="AC7934" s="1">
        <v>-50.122</v>
      </c>
      <c r="AD7934">
        <v>5</v>
      </c>
      <c r="AE7934">
        <v>5</v>
      </c>
      <c r="AF7934" t="s">
        <v>48</v>
      </c>
      <c r="AG7934">
        <v>2016</v>
      </c>
      <c r="AH7934">
        <f>COUNTBLANK(datos[[#This Row],[Row ID]:[Year sales]])</f>
        <v>0</v>
      </c>
    </row>
    <row r="7935" spans="1:34" x14ac:dyDescent="0.3">
      <c r="A7935">
        <v>7934</v>
      </c>
      <c r="B7935" t="s">
        <v>9777</v>
      </c>
      <c r="C7935" s="4">
        <v>42964</v>
      </c>
      <c r="D7935" s="4">
        <v>42971</v>
      </c>
      <c r="E7935" t="s">
        <v>67</v>
      </c>
      <c r="F7935" t="s">
        <v>3875</v>
      </c>
      <c r="G7935" t="s">
        <v>3876</v>
      </c>
      <c r="H7935" t="s">
        <v>57</v>
      </c>
      <c r="I7935" t="s">
        <v>38</v>
      </c>
      <c r="J7935" t="s">
        <v>1013</v>
      </c>
      <c r="K7935" t="s">
        <v>59</v>
      </c>
      <c r="L7935">
        <v>94513</v>
      </c>
      <c r="M7935" t="s">
        <v>60</v>
      </c>
      <c r="N7935" t="s">
        <v>4159</v>
      </c>
      <c r="O7935" t="s">
        <v>62</v>
      </c>
      <c r="P7935" t="s">
        <v>193</v>
      </c>
      <c r="Q7935" t="s">
        <v>691</v>
      </c>
      <c r="R7935" s="1">
        <v>23.36</v>
      </c>
      <c r="S7935">
        <v>2</v>
      </c>
      <c r="T7935">
        <f t="shared" si="123"/>
        <v>170</v>
      </c>
      <c r="U7935" t="s">
        <v>46</v>
      </c>
      <c r="V7935">
        <v>0</v>
      </c>
      <c r="W7935">
        <v>0</v>
      </c>
      <c r="X7935" s="1">
        <v>0</v>
      </c>
      <c r="Y7935" s="1">
        <v>23.36</v>
      </c>
      <c r="Z7935" t="s">
        <v>65</v>
      </c>
      <c r="AA7935" s="2">
        <v>11.68</v>
      </c>
      <c r="AB7935" s="3">
        <v>0.5</v>
      </c>
      <c r="AC7935" s="1">
        <v>-11.68</v>
      </c>
      <c r="AD7935">
        <v>7</v>
      </c>
      <c r="AE7935">
        <v>7</v>
      </c>
      <c r="AF7935" t="s">
        <v>48</v>
      </c>
      <c r="AG7935">
        <v>2017</v>
      </c>
      <c r="AH7935">
        <f>COUNTBLANK(datos[[#This Row],[Row ID]:[Year sales]])</f>
        <v>0</v>
      </c>
    </row>
    <row r="7936" spans="1:34" x14ac:dyDescent="0.3">
      <c r="A7936">
        <v>7935</v>
      </c>
      <c r="B7936" t="s">
        <v>9777</v>
      </c>
      <c r="C7936" s="4">
        <v>42964</v>
      </c>
      <c r="D7936" s="4">
        <v>42971</v>
      </c>
      <c r="E7936" t="s">
        <v>67</v>
      </c>
      <c r="F7936" t="s">
        <v>3875</v>
      </c>
      <c r="G7936" t="s">
        <v>3876</v>
      </c>
      <c r="H7936" t="s">
        <v>57</v>
      </c>
      <c r="I7936" t="s">
        <v>38</v>
      </c>
      <c r="J7936" t="s">
        <v>1013</v>
      </c>
      <c r="K7936" t="s">
        <v>59</v>
      </c>
      <c r="L7936">
        <v>94513</v>
      </c>
      <c r="M7936" t="s">
        <v>60</v>
      </c>
      <c r="N7936" t="s">
        <v>3921</v>
      </c>
      <c r="O7936" t="s">
        <v>90</v>
      </c>
      <c r="P7936" t="s">
        <v>91</v>
      </c>
      <c r="Q7936" t="s">
        <v>3922</v>
      </c>
      <c r="R7936" s="1">
        <v>71.975999999999999</v>
      </c>
      <c r="S7936">
        <v>3</v>
      </c>
      <c r="T7936">
        <f t="shared" si="123"/>
        <v>27</v>
      </c>
      <c r="U7936" t="s">
        <v>52</v>
      </c>
      <c r="V7936">
        <v>0.2</v>
      </c>
      <c r="W7936">
        <v>14.395200000000001</v>
      </c>
      <c r="X7936" s="1">
        <v>-14.395200000000001</v>
      </c>
      <c r="Y7936" s="1">
        <v>86.371200000000002</v>
      </c>
      <c r="Z7936" t="s">
        <v>99</v>
      </c>
      <c r="AA7936" s="2">
        <v>8.9969999999999999</v>
      </c>
      <c r="AB7936" s="3">
        <v>0.125</v>
      </c>
      <c r="AC7936" s="1">
        <v>-48.583799999999997</v>
      </c>
      <c r="AD7936">
        <v>7</v>
      </c>
      <c r="AE7936">
        <v>7</v>
      </c>
      <c r="AF7936" t="s">
        <v>48</v>
      </c>
      <c r="AG7936">
        <v>2017</v>
      </c>
      <c r="AH7936">
        <f>COUNTBLANK(datos[[#This Row],[Row ID]:[Year sales]])</f>
        <v>0</v>
      </c>
    </row>
    <row r="7937" spans="1:34" x14ac:dyDescent="0.3">
      <c r="A7937">
        <v>7936</v>
      </c>
      <c r="B7937" t="s">
        <v>9777</v>
      </c>
      <c r="C7937" s="4">
        <v>42964</v>
      </c>
      <c r="D7937" s="4">
        <v>42971</v>
      </c>
      <c r="E7937" t="s">
        <v>67</v>
      </c>
      <c r="F7937" t="s">
        <v>3875</v>
      </c>
      <c r="G7937" t="s">
        <v>3876</v>
      </c>
      <c r="H7937" t="s">
        <v>57</v>
      </c>
      <c r="I7937" t="s">
        <v>38</v>
      </c>
      <c r="J7937" t="s">
        <v>1013</v>
      </c>
      <c r="K7937" t="s">
        <v>59</v>
      </c>
      <c r="L7937">
        <v>94513</v>
      </c>
      <c r="M7937" t="s">
        <v>60</v>
      </c>
      <c r="N7937" t="s">
        <v>4489</v>
      </c>
      <c r="O7937" t="s">
        <v>62</v>
      </c>
      <c r="P7937" t="s">
        <v>110</v>
      </c>
      <c r="Q7937" t="s">
        <v>4490</v>
      </c>
      <c r="R7937" s="1">
        <v>8.56</v>
      </c>
      <c r="S7937">
        <v>2</v>
      </c>
      <c r="T7937">
        <f t="shared" si="123"/>
        <v>28</v>
      </c>
      <c r="U7937" t="s">
        <v>46</v>
      </c>
      <c r="V7937">
        <v>0</v>
      </c>
      <c r="W7937">
        <v>0</v>
      </c>
      <c r="X7937" s="1">
        <v>0</v>
      </c>
      <c r="Y7937" s="1">
        <v>8.56</v>
      </c>
      <c r="Z7937" t="s">
        <v>65</v>
      </c>
      <c r="AA7937" s="2">
        <v>3.8519999999999999</v>
      </c>
      <c r="AB7937" s="3">
        <v>0.44999999999999996</v>
      </c>
      <c r="AC7937" s="1">
        <v>-4.7080000000000002</v>
      </c>
      <c r="AD7937">
        <v>7</v>
      </c>
      <c r="AE7937">
        <v>7</v>
      </c>
      <c r="AF7937" t="s">
        <v>48</v>
      </c>
      <c r="AG7937">
        <v>2017</v>
      </c>
      <c r="AH7937">
        <f>COUNTBLANK(datos[[#This Row],[Row ID]:[Year sales]])</f>
        <v>0</v>
      </c>
    </row>
    <row r="7938" spans="1:34" x14ac:dyDescent="0.3">
      <c r="A7938">
        <v>7937</v>
      </c>
      <c r="B7938" t="s">
        <v>9777</v>
      </c>
      <c r="C7938" s="4">
        <v>42964</v>
      </c>
      <c r="D7938" s="4">
        <v>42971</v>
      </c>
      <c r="E7938" t="s">
        <v>67</v>
      </c>
      <c r="F7938" t="s">
        <v>3875</v>
      </c>
      <c r="G7938" t="s">
        <v>3876</v>
      </c>
      <c r="H7938" t="s">
        <v>57</v>
      </c>
      <c r="I7938" t="s">
        <v>38</v>
      </c>
      <c r="J7938" t="s">
        <v>1013</v>
      </c>
      <c r="K7938" t="s">
        <v>59</v>
      </c>
      <c r="L7938">
        <v>94513</v>
      </c>
      <c r="M7938" t="s">
        <v>60</v>
      </c>
      <c r="N7938" t="s">
        <v>6165</v>
      </c>
      <c r="O7938" t="s">
        <v>62</v>
      </c>
      <c r="P7938" t="s">
        <v>94</v>
      </c>
      <c r="Q7938" t="s">
        <v>6166</v>
      </c>
      <c r="R7938" s="1">
        <v>13.92</v>
      </c>
      <c r="S7938">
        <v>3</v>
      </c>
      <c r="T7938">
        <f t="shared" ref="T7938:T8001" si="124">SUMIF(Q:Q, Q7938, S:S)</f>
        <v>47</v>
      </c>
      <c r="U7938" t="s">
        <v>52</v>
      </c>
      <c r="V7938">
        <v>0.2</v>
      </c>
      <c r="W7938">
        <v>2.7840000000000003</v>
      </c>
      <c r="X7938" s="1">
        <v>-2.7839999999999998</v>
      </c>
      <c r="Y7938" s="1">
        <v>16.704000000000001</v>
      </c>
      <c r="Z7938" t="s">
        <v>65</v>
      </c>
      <c r="AA7938" s="2">
        <v>4.8719999999999999</v>
      </c>
      <c r="AB7938" s="3">
        <v>0.35</v>
      </c>
      <c r="AC7938" s="1">
        <v>-6.2640000000000002</v>
      </c>
      <c r="AD7938">
        <v>7</v>
      </c>
      <c r="AE7938">
        <v>7</v>
      </c>
      <c r="AF7938" t="s">
        <v>48</v>
      </c>
      <c r="AG7938">
        <v>2017</v>
      </c>
      <c r="AH7938">
        <f>COUNTBLANK(datos[[#This Row],[Row ID]:[Year sales]])</f>
        <v>0</v>
      </c>
    </row>
    <row r="7939" spans="1:34" x14ac:dyDescent="0.3">
      <c r="A7939">
        <v>7938</v>
      </c>
      <c r="B7939" t="s">
        <v>9777</v>
      </c>
      <c r="C7939" s="4">
        <v>42964</v>
      </c>
      <c r="D7939" s="4">
        <v>42971</v>
      </c>
      <c r="E7939" t="s">
        <v>67</v>
      </c>
      <c r="F7939" t="s">
        <v>3875</v>
      </c>
      <c r="G7939" t="s">
        <v>3876</v>
      </c>
      <c r="H7939" t="s">
        <v>57</v>
      </c>
      <c r="I7939" t="s">
        <v>38</v>
      </c>
      <c r="J7939" t="s">
        <v>1013</v>
      </c>
      <c r="K7939" t="s">
        <v>59</v>
      </c>
      <c r="L7939">
        <v>94513</v>
      </c>
      <c r="M7939" t="s">
        <v>60</v>
      </c>
      <c r="N7939" t="s">
        <v>618</v>
      </c>
      <c r="O7939" t="s">
        <v>62</v>
      </c>
      <c r="P7939" t="s">
        <v>97</v>
      </c>
      <c r="Q7939" t="s">
        <v>619</v>
      </c>
      <c r="R7939" s="1">
        <v>2518.29</v>
      </c>
      <c r="S7939">
        <v>9</v>
      </c>
      <c r="T7939">
        <f t="shared" si="124"/>
        <v>17</v>
      </c>
      <c r="U7939" t="s">
        <v>75</v>
      </c>
      <c r="V7939">
        <v>0</v>
      </c>
      <c r="W7939">
        <v>0</v>
      </c>
      <c r="X7939" s="1">
        <v>0</v>
      </c>
      <c r="Y7939" s="1">
        <v>2518.29</v>
      </c>
      <c r="Z7939" t="s">
        <v>53</v>
      </c>
      <c r="AA7939" s="2">
        <v>654.75540000000001</v>
      </c>
      <c r="AB7939" s="3">
        <v>0.26</v>
      </c>
      <c r="AC7939" s="1">
        <v>-1863.5346</v>
      </c>
      <c r="AD7939">
        <v>7</v>
      </c>
      <c r="AE7939">
        <v>7</v>
      </c>
      <c r="AF7939" t="s">
        <v>48</v>
      </c>
      <c r="AG7939">
        <v>2017</v>
      </c>
      <c r="AH7939">
        <f>COUNTBLANK(datos[[#This Row],[Row ID]:[Year sales]])</f>
        <v>0</v>
      </c>
    </row>
    <row r="7940" spans="1:34" x14ac:dyDescent="0.3">
      <c r="A7940">
        <v>7939</v>
      </c>
      <c r="B7940" t="s">
        <v>9777</v>
      </c>
      <c r="C7940" s="4">
        <v>42964</v>
      </c>
      <c r="D7940" s="4">
        <v>42971</v>
      </c>
      <c r="E7940" t="s">
        <v>67</v>
      </c>
      <c r="F7940" t="s">
        <v>3875</v>
      </c>
      <c r="G7940" t="s">
        <v>3876</v>
      </c>
      <c r="H7940" t="s">
        <v>57</v>
      </c>
      <c r="I7940" t="s">
        <v>38</v>
      </c>
      <c r="J7940" t="s">
        <v>1013</v>
      </c>
      <c r="K7940" t="s">
        <v>59</v>
      </c>
      <c r="L7940">
        <v>94513</v>
      </c>
      <c r="M7940" t="s">
        <v>60</v>
      </c>
      <c r="N7940" t="s">
        <v>2896</v>
      </c>
      <c r="O7940" t="s">
        <v>62</v>
      </c>
      <c r="P7940" t="s">
        <v>77</v>
      </c>
      <c r="Q7940" t="s">
        <v>2897</v>
      </c>
      <c r="R7940" s="1">
        <v>540.57000000000005</v>
      </c>
      <c r="S7940">
        <v>3</v>
      </c>
      <c r="T7940">
        <f t="shared" si="124"/>
        <v>40</v>
      </c>
      <c r="U7940" t="s">
        <v>52</v>
      </c>
      <c r="V7940">
        <v>0</v>
      </c>
      <c r="W7940">
        <v>0</v>
      </c>
      <c r="X7940" s="1">
        <v>0</v>
      </c>
      <c r="Y7940" s="1">
        <v>540.57000000000005</v>
      </c>
      <c r="Z7940" t="s">
        <v>53</v>
      </c>
      <c r="AA7940" s="2">
        <v>140.54820000000001</v>
      </c>
      <c r="AB7940" s="3">
        <v>0.26</v>
      </c>
      <c r="AC7940" s="1">
        <v>-400.02179999999998</v>
      </c>
      <c r="AD7940">
        <v>7</v>
      </c>
      <c r="AE7940">
        <v>7</v>
      </c>
      <c r="AF7940" t="s">
        <v>48</v>
      </c>
      <c r="AG7940">
        <v>2017</v>
      </c>
      <c r="AH7940">
        <f>COUNTBLANK(datos[[#This Row],[Row ID]:[Year sales]])</f>
        <v>0</v>
      </c>
    </row>
    <row r="7941" spans="1:34" x14ac:dyDescent="0.3">
      <c r="A7941">
        <v>7940</v>
      </c>
      <c r="B7941" t="s">
        <v>9777</v>
      </c>
      <c r="C7941" s="4">
        <v>42964</v>
      </c>
      <c r="D7941" s="4">
        <v>42971</v>
      </c>
      <c r="E7941" t="s">
        <v>67</v>
      </c>
      <c r="F7941" t="s">
        <v>3875</v>
      </c>
      <c r="G7941" t="s">
        <v>3876</v>
      </c>
      <c r="H7941" t="s">
        <v>57</v>
      </c>
      <c r="I7941" t="s">
        <v>38</v>
      </c>
      <c r="J7941" t="s">
        <v>1013</v>
      </c>
      <c r="K7941" t="s">
        <v>59</v>
      </c>
      <c r="L7941">
        <v>94513</v>
      </c>
      <c r="M7941" t="s">
        <v>60</v>
      </c>
      <c r="N7941" t="s">
        <v>2582</v>
      </c>
      <c r="O7941" t="s">
        <v>62</v>
      </c>
      <c r="P7941" t="s">
        <v>94</v>
      </c>
      <c r="Q7941" t="s">
        <v>2583</v>
      </c>
      <c r="R7941" s="1">
        <v>221.05600000000001</v>
      </c>
      <c r="S7941">
        <v>8</v>
      </c>
      <c r="T7941">
        <f t="shared" si="124"/>
        <v>20</v>
      </c>
      <c r="U7941" t="s">
        <v>75</v>
      </c>
      <c r="V7941">
        <v>0.2</v>
      </c>
      <c r="W7941">
        <v>44.211200000000005</v>
      </c>
      <c r="X7941" s="1">
        <v>-44.211199999999998</v>
      </c>
      <c r="Y7941" s="1">
        <v>265.2672</v>
      </c>
      <c r="Z7941" t="s">
        <v>47</v>
      </c>
      <c r="AA7941" s="2">
        <v>77.369600000000005</v>
      </c>
      <c r="AB7941" s="3">
        <v>0.35000000000000003</v>
      </c>
      <c r="AC7941" s="1">
        <v>-99.475200000000001</v>
      </c>
      <c r="AD7941">
        <v>7</v>
      </c>
      <c r="AE7941">
        <v>7</v>
      </c>
      <c r="AF7941" t="s">
        <v>48</v>
      </c>
      <c r="AG7941">
        <v>2017</v>
      </c>
      <c r="AH7941">
        <f>COUNTBLANK(datos[[#This Row],[Row ID]:[Year sales]])</f>
        <v>0</v>
      </c>
    </row>
    <row r="7942" spans="1:34" x14ac:dyDescent="0.3">
      <c r="A7942">
        <v>7941</v>
      </c>
      <c r="B7942" t="s">
        <v>9778</v>
      </c>
      <c r="C7942" s="4">
        <v>42718</v>
      </c>
      <c r="D7942" s="4">
        <v>42721</v>
      </c>
      <c r="E7942" t="s">
        <v>208</v>
      </c>
      <c r="F7942" t="s">
        <v>900</v>
      </c>
      <c r="G7942" t="s">
        <v>901</v>
      </c>
      <c r="H7942" t="s">
        <v>57</v>
      </c>
      <c r="I7942" t="s">
        <v>38</v>
      </c>
      <c r="J7942" t="s">
        <v>969</v>
      </c>
      <c r="K7942" t="s">
        <v>59</v>
      </c>
      <c r="L7942">
        <v>92037</v>
      </c>
      <c r="M7942" t="s">
        <v>60</v>
      </c>
      <c r="N7942" t="s">
        <v>324</v>
      </c>
      <c r="O7942" t="s">
        <v>43</v>
      </c>
      <c r="P7942" t="s">
        <v>50</v>
      </c>
      <c r="Q7942" t="s">
        <v>572</v>
      </c>
      <c r="R7942" s="1">
        <v>81.424000000000007</v>
      </c>
      <c r="S7942">
        <v>2</v>
      </c>
      <c r="T7942">
        <f t="shared" si="124"/>
        <v>12</v>
      </c>
      <c r="U7942" t="s">
        <v>46</v>
      </c>
      <c r="V7942">
        <v>0.2</v>
      </c>
      <c r="W7942">
        <v>16.284800000000001</v>
      </c>
      <c r="X7942" s="1">
        <v>-16.284800000000001</v>
      </c>
      <c r="Y7942" s="1">
        <v>97.708800000000011</v>
      </c>
      <c r="Z7942" t="s">
        <v>99</v>
      </c>
      <c r="AA7942" s="2">
        <v>-9.1601999999999997</v>
      </c>
      <c r="AB7942" s="3">
        <v>-0.11249999999999999</v>
      </c>
      <c r="AC7942" s="1">
        <v>-74.299400000000006</v>
      </c>
      <c r="AD7942">
        <v>3</v>
      </c>
      <c r="AE7942">
        <v>3</v>
      </c>
      <c r="AF7942" t="s">
        <v>48</v>
      </c>
      <c r="AG7942">
        <v>2016</v>
      </c>
      <c r="AH7942">
        <f>COUNTBLANK(datos[[#This Row],[Row ID]:[Year sales]])</f>
        <v>0</v>
      </c>
    </row>
    <row r="7943" spans="1:34" x14ac:dyDescent="0.3">
      <c r="A7943">
        <v>7942</v>
      </c>
      <c r="B7943" t="s">
        <v>9778</v>
      </c>
      <c r="C7943" s="4">
        <v>42718</v>
      </c>
      <c r="D7943" s="4">
        <v>42721</v>
      </c>
      <c r="E7943" t="s">
        <v>208</v>
      </c>
      <c r="F7943" t="s">
        <v>900</v>
      </c>
      <c r="G7943" t="s">
        <v>901</v>
      </c>
      <c r="H7943" t="s">
        <v>57</v>
      </c>
      <c r="I7943" t="s">
        <v>38</v>
      </c>
      <c r="J7943" t="s">
        <v>969</v>
      </c>
      <c r="K7943" t="s">
        <v>59</v>
      </c>
      <c r="L7943">
        <v>92037</v>
      </c>
      <c r="M7943" t="s">
        <v>60</v>
      </c>
      <c r="N7943" t="s">
        <v>656</v>
      </c>
      <c r="O7943" t="s">
        <v>62</v>
      </c>
      <c r="P7943" t="s">
        <v>77</v>
      </c>
      <c r="Q7943" t="s">
        <v>657</v>
      </c>
      <c r="R7943" s="1">
        <v>134.80000000000001</v>
      </c>
      <c r="S7943">
        <v>10</v>
      </c>
      <c r="T7943">
        <f t="shared" si="124"/>
        <v>40</v>
      </c>
      <c r="U7943" t="s">
        <v>75</v>
      </c>
      <c r="V7943">
        <v>0</v>
      </c>
      <c r="W7943">
        <v>0</v>
      </c>
      <c r="X7943" s="1">
        <v>0</v>
      </c>
      <c r="Y7943" s="1">
        <v>134.80000000000001</v>
      </c>
      <c r="Z7943" t="s">
        <v>99</v>
      </c>
      <c r="AA7943" s="2">
        <v>35.048000000000002</v>
      </c>
      <c r="AB7943" s="3">
        <v>0.26</v>
      </c>
      <c r="AC7943" s="1">
        <v>-99.751999999999995</v>
      </c>
      <c r="AD7943">
        <v>3</v>
      </c>
      <c r="AE7943">
        <v>3</v>
      </c>
      <c r="AF7943" t="s">
        <v>48</v>
      </c>
      <c r="AG7943">
        <v>2016</v>
      </c>
      <c r="AH7943">
        <f>COUNTBLANK(datos[[#This Row],[Row ID]:[Year sales]])</f>
        <v>0</v>
      </c>
    </row>
    <row r="7944" spans="1:34" x14ac:dyDescent="0.3">
      <c r="A7944">
        <v>7943</v>
      </c>
      <c r="B7944" t="s">
        <v>9779</v>
      </c>
      <c r="C7944" s="4">
        <v>43094</v>
      </c>
      <c r="D7944" s="4">
        <v>43101</v>
      </c>
      <c r="E7944" t="s">
        <v>67</v>
      </c>
      <c r="F7944" t="s">
        <v>2651</v>
      </c>
      <c r="G7944" t="s">
        <v>2652</v>
      </c>
      <c r="H7944" t="s">
        <v>37</v>
      </c>
      <c r="I7944" t="s">
        <v>38</v>
      </c>
      <c r="J7944" t="s">
        <v>837</v>
      </c>
      <c r="K7944" t="s">
        <v>124</v>
      </c>
      <c r="L7944">
        <v>75081</v>
      </c>
      <c r="M7944" t="s">
        <v>125</v>
      </c>
      <c r="N7944" t="s">
        <v>2812</v>
      </c>
      <c r="O7944" t="s">
        <v>62</v>
      </c>
      <c r="P7944" t="s">
        <v>94</v>
      </c>
      <c r="Q7944" t="s">
        <v>2813</v>
      </c>
      <c r="R7944" s="1">
        <v>39.582000000000001</v>
      </c>
      <c r="S7944">
        <v>9</v>
      </c>
      <c r="T7944">
        <f t="shared" si="124"/>
        <v>44</v>
      </c>
      <c r="U7944" t="s">
        <v>75</v>
      </c>
      <c r="V7944">
        <v>0.8</v>
      </c>
      <c r="W7944">
        <v>31.665600000000001</v>
      </c>
      <c r="X7944" s="1">
        <v>-31.665600000000001</v>
      </c>
      <c r="Y7944" s="1">
        <v>71.247600000000006</v>
      </c>
      <c r="Z7944" t="s">
        <v>99</v>
      </c>
      <c r="AA7944" s="2">
        <v>-59.372999999999998</v>
      </c>
      <c r="AB7944" s="3">
        <v>-1.5</v>
      </c>
      <c r="AC7944" s="1">
        <v>-67.289400000000001</v>
      </c>
      <c r="AD7944">
        <v>7</v>
      </c>
      <c r="AE7944">
        <v>7</v>
      </c>
      <c r="AF7944" t="s">
        <v>48</v>
      </c>
      <c r="AG7944">
        <v>2017</v>
      </c>
      <c r="AH7944">
        <f>COUNTBLANK(datos[[#This Row],[Row ID]:[Year sales]])</f>
        <v>0</v>
      </c>
    </row>
    <row r="7945" spans="1:34" x14ac:dyDescent="0.3">
      <c r="A7945">
        <v>7944</v>
      </c>
      <c r="B7945" t="s">
        <v>9779</v>
      </c>
      <c r="C7945" s="4">
        <v>43094</v>
      </c>
      <c r="D7945" s="4">
        <v>43101</v>
      </c>
      <c r="E7945" t="s">
        <v>67</v>
      </c>
      <c r="F7945" t="s">
        <v>2651</v>
      </c>
      <c r="G7945" t="s">
        <v>2652</v>
      </c>
      <c r="H7945" t="s">
        <v>37</v>
      </c>
      <c r="I7945" t="s">
        <v>38</v>
      </c>
      <c r="J7945" t="s">
        <v>837</v>
      </c>
      <c r="K7945" t="s">
        <v>124</v>
      </c>
      <c r="L7945">
        <v>75081</v>
      </c>
      <c r="M7945" t="s">
        <v>125</v>
      </c>
      <c r="N7945" t="s">
        <v>6081</v>
      </c>
      <c r="O7945" t="s">
        <v>62</v>
      </c>
      <c r="P7945" t="s">
        <v>599</v>
      </c>
      <c r="Q7945" t="s">
        <v>1319</v>
      </c>
      <c r="R7945" s="1">
        <v>44.688000000000002</v>
      </c>
      <c r="S7945">
        <v>7</v>
      </c>
      <c r="T7945">
        <f t="shared" si="124"/>
        <v>61</v>
      </c>
      <c r="U7945" t="s">
        <v>75</v>
      </c>
      <c r="V7945">
        <v>0.2</v>
      </c>
      <c r="W7945">
        <v>8.9376000000000015</v>
      </c>
      <c r="X7945" s="1">
        <v>-8.9375999999999998</v>
      </c>
      <c r="Y7945" s="1">
        <v>53.625600000000006</v>
      </c>
      <c r="Z7945" t="s">
        <v>99</v>
      </c>
      <c r="AA7945" s="2">
        <v>5.0274000000000001</v>
      </c>
      <c r="AB7945" s="3">
        <v>0.1125</v>
      </c>
      <c r="AC7945" s="1">
        <v>-30.722999999999999</v>
      </c>
      <c r="AD7945">
        <v>7</v>
      </c>
      <c r="AE7945">
        <v>7</v>
      </c>
      <c r="AF7945" t="s">
        <v>48</v>
      </c>
      <c r="AG7945">
        <v>2017</v>
      </c>
      <c r="AH7945">
        <f>COUNTBLANK(datos[[#This Row],[Row ID]:[Year sales]])</f>
        <v>0</v>
      </c>
    </row>
    <row r="7946" spans="1:34" x14ac:dyDescent="0.3">
      <c r="A7946">
        <v>7945</v>
      </c>
      <c r="B7946" t="s">
        <v>9779</v>
      </c>
      <c r="C7946" s="4">
        <v>43094</v>
      </c>
      <c r="D7946" s="4">
        <v>43101</v>
      </c>
      <c r="E7946" t="s">
        <v>67</v>
      </c>
      <c r="F7946" t="s">
        <v>2651</v>
      </c>
      <c r="G7946" t="s">
        <v>2652</v>
      </c>
      <c r="H7946" t="s">
        <v>37</v>
      </c>
      <c r="I7946" t="s">
        <v>38</v>
      </c>
      <c r="J7946" t="s">
        <v>837</v>
      </c>
      <c r="K7946" t="s">
        <v>124</v>
      </c>
      <c r="L7946">
        <v>75081</v>
      </c>
      <c r="M7946" t="s">
        <v>125</v>
      </c>
      <c r="N7946" t="s">
        <v>6408</v>
      </c>
      <c r="O7946" t="s">
        <v>62</v>
      </c>
      <c r="P7946" t="s">
        <v>86</v>
      </c>
      <c r="Q7946" t="s">
        <v>6409</v>
      </c>
      <c r="R7946" s="1">
        <v>31.744</v>
      </c>
      <c r="S7946">
        <v>2</v>
      </c>
      <c r="T7946">
        <f t="shared" si="124"/>
        <v>25</v>
      </c>
      <c r="U7946" t="s">
        <v>46</v>
      </c>
      <c r="V7946">
        <v>0.2</v>
      </c>
      <c r="W7946">
        <v>6.3488000000000007</v>
      </c>
      <c r="X7946" s="1">
        <v>-6.3487999999999998</v>
      </c>
      <c r="Y7946" s="1">
        <v>38.092799999999997</v>
      </c>
      <c r="Z7946" t="s">
        <v>65</v>
      </c>
      <c r="AA7946" s="2">
        <v>2.3807999999999998</v>
      </c>
      <c r="AB7946" s="3">
        <v>7.4999999999999997E-2</v>
      </c>
      <c r="AC7946" s="1">
        <v>-23.014399999999998</v>
      </c>
      <c r="AD7946">
        <v>7</v>
      </c>
      <c r="AE7946">
        <v>7</v>
      </c>
      <c r="AF7946" t="s">
        <v>48</v>
      </c>
      <c r="AG7946">
        <v>2017</v>
      </c>
      <c r="AH7946">
        <f>COUNTBLANK(datos[[#This Row],[Row ID]:[Year sales]])</f>
        <v>0</v>
      </c>
    </row>
    <row r="7947" spans="1:34" x14ac:dyDescent="0.3">
      <c r="A7947">
        <v>7946</v>
      </c>
      <c r="B7947" t="s">
        <v>9779</v>
      </c>
      <c r="C7947" s="4">
        <v>43094</v>
      </c>
      <c r="D7947" s="4">
        <v>43101</v>
      </c>
      <c r="E7947" t="s">
        <v>67</v>
      </c>
      <c r="F7947" t="s">
        <v>2651</v>
      </c>
      <c r="G7947" t="s">
        <v>2652</v>
      </c>
      <c r="H7947" t="s">
        <v>37</v>
      </c>
      <c r="I7947" t="s">
        <v>38</v>
      </c>
      <c r="J7947" t="s">
        <v>837</v>
      </c>
      <c r="K7947" t="s">
        <v>124</v>
      </c>
      <c r="L7947">
        <v>75081</v>
      </c>
      <c r="M7947" t="s">
        <v>125</v>
      </c>
      <c r="N7947" t="s">
        <v>3154</v>
      </c>
      <c r="O7947" t="s">
        <v>62</v>
      </c>
      <c r="P7947" t="s">
        <v>94</v>
      </c>
      <c r="Q7947" t="s">
        <v>3155</v>
      </c>
      <c r="R7947" s="1">
        <v>40.98</v>
      </c>
      <c r="S7947">
        <v>5</v>
      </c>
      <c r="T7947">
        <f t="shared" si="124"/>
        <v>47</v>
      </c>
      <c r="U7947" t="s">
        <v>75</v>
      </c>
      <c r="V7947">
        <v>0.8</v>
      </c>
      <c r="W7947">
        <v>32.783999999999999</v>
      </c>
      <c r="X7947" s="1">
        <v>-32.783999999999999</v>
      </c>
      <c r="Y7947" s="1">
        <v>73.763999999999996</v>
      </c>
      <c r="Z7947" t="s">
        <v>99</v>
      </c>
      <c r="AA7947" s="2">
        <v>-65.567999999999998</v>
      </c>
      <c r="AB7947" s="3">
        <v>-1.6</v>
      </c>
      <c r="AC7947" s="1">
        <v>-73.763999999999996</v>
      </c>
      <c r="AD7947">
        <v>7</v>
      </c>
      <c r="AE7947">
        <v>7</v>
      </c>
      <c r="AF7947" t="s">
        <v>48</v>
      </c>
      <c r="AG7947">
        <v>2017</v>
      </c>
      <c r="AH7947">
        <f>COUNTBLANK(datos[[#This Row],[Row ID]:[Year sales]])</f>
        <v>0</v>
      </c>
    </row>
    <row r="7948" spans="1:34" x14ac:dyDescent="0.3">
      <c r="A7948">
        <v>7947</v>
      </c>
      <c r="B7948" t="s">
        <v>9779</v>
      </c>
      <c r="C7948" s="4">
        <v>43094</v>
      </c>
      <c r="D7948" s="4">
        <v>43101</v>
      </c>
      <c r="E7948" t="s">
        <v>67</v>
      </c>
      <c r="F7948" t="s">
        <v>2651</v>
      </c>
      <c r="G7948" t="s">
        <v>2652</v>
      </c>
      <c r="H7948" t="s">
        <v>37</v>
      </c>
      <c r="I7948" t="s">
        <v>38</v>
      </c>
      <c r="J7948" t="s">
        <v>837</v>
      </c>
      <c r="K7948" t="s">
        <v>124</v>
      </c>
      <c r="L7948">
        <v>75081</v>
      </c>
      <c r="M7948" t="s">
        <v>125</v>
      </c>
      <c r="N7948" t="s">
        <v>4343</v>
      </c>
      <c r="O7948" t="s">
        <v>62</v>
      </c>
      <c r="P7948" t="s">
        <v>94</v>
      </c>
      <c r="Q7948" t="s">
        <v>4344</v>
      </c>
      <c r="R7948" s="1">
        <v>3.1680000000000001</v>
      </c>
      <c r="S7948">
        <v>3</v>
      </c>
      <c r="T7948">
        <f t="shared" si="124"/>
        <v>46</v>
      </c>
      <c r="U7948" t="s">
        <v>52</v>
      </c>
      <c r="V7948">
        <v>0.8</v>
      </c>
      <c r="W7948">
        <v>2.5344000000000002</v>
      </c>
      <c r="X7948" s="1">
        <v>-2.5344000000000002</v>
      </c>
      <c r="Y7948" s="1">
        <v>5.7024000000000008</v>
      </c>
      <c r="Z7948" t="s">
        <v>65</v>
      </c>
      <c r="AA7948" s="2">
        <v>-5.0688000000000004</v>
      </c>
      <c r="AB7948" s="3">
        <v>-1.6</v>
      </c>
      <c r="AC7948" s="1">
        <v>-5.7023999999999999</v>
      </c>
      <c r="AD7948">
        <v>7</v>
      </c>
      <c r="AE7948">
        <v>7</v>
      </c>
      <c r="AF7948" t="s">
        <v>48</v>
      </c>
      <c r="AG7948">
        <v>2017</v>
      </c>
      <c r="AH7948">
        <f>COUNTBLANK(datos[[#This Row],[Row ID]:[Year sales]])</f>
        <v>0</v>
      </c>
    </row>
    <row r="7949" spans="1:34" x14ac:dyDescent="0.3">
      <c r="A7949">
        <v>7948</v>
      </c>
      <c r="B7949" t="s">
        <v>9780</v>
      </c>
      <c r="C7949" s="4">
        <v>41699</v>
      </c>
      <c r="D7949" s="4">
        <v>41703</v>
      </c>
      <c r="E7949" t="s">
        <v>67</v>
      </c>
      <c r="F7949" t="s">
        <v>5550</v>
      </c>
      <c r="G7949" t="s">
        <v>5551</v>
      </c>
      <c r="H7949" t="s">
        <v>37</v>
      </c>
      <c r="I7949" t="s">
        <v>38</v>
      </c>
      <c r="J7949" t="s">
        <v>4200</v>
      </c>
      <c r="K7949" t="s">
        <v>124</v>
      </c>
      <c r="L7949">
        <v>79907</v>
      </c>
      <c r="M7949" t="s">
        <v>125</v>
      </c>
      <c r="N7949" t="s">
        <v>4894</v>
      </c>
      <c r="O7949" t="s">
        <v>62</v>
      </c>
      <c r="P7949" t="s">
        <v>289</v>
      </c>
      <c r="Q7949" t="s">
        <v>4895</v>
      </c>
      <c r="R7949" s="1">
        <v>18.84</v>
      </c>
      <c r="S7949">
        <v>5</v>
      </c>
      <c r="T7949">
        <f t="shared" si="124"/>
        <v>18</v>
      </c>
      <c r="U7949" t="s">
        <v>75</v>
      </c>
      <c r="V7949">
        <v>0.2</v>
      </c>
      <c r="W7949">
        <v>3.7680000000000002</v>
      </c>
      <c r="X7949" s="1">
        <v>-3.7679999999999998</v>
      </c>
      <c r="Y7949" s="1">
        <v>22.608000000000001</v>
      </c>
      <c r="Z7949" t="s">
        <v>65</v>
      </c>
      <c r="AA7949" s="2">
        <v>-3.5325000000000002</v>
      </c>
      <c r="AB7949" s="3">
        <v>-0.1875</v>
      </c>
      <c r="AC7949" s="1">
        <v>-18.604500000000002</v>
      </c>
      <c r="AD7949">
        <v>4</v>
      </c>
      <c r="AE7949">
        <v>4</v>
      </c>
      <c r="AF7949" t="s">
        <v>48</v>
      </c>
      <c r="AG7949">
        <v>2014</v>
      </c>
      <c r="AH7949">
        <f>COUNTBLANK(datos[[#This Row],[Row ID]:[Year sales]])</f>
        <v>0</v>
      </c>
    </row>
    <row r="7950" spans="1:34" x14ac:dyDescent="0.3">
      <c r="A7950">
        <v>7949</v>
      </c>
      <c r="B7950" t="s">
        <v>9780</v>
      </c>
      <c r="C7950" s="4">
        <v>41699</v>
      </c>
      <c r="D7950" s="4">
        <v>41703</v>
      </c>
      <c r="E7950" t="s">
        <v>67</v>
      </c>
      <c r="F7950" t="s">
        <v>5550</v>
      </c>
      <c r="G7950" t="s">
        <v>5551</v>
      </c>
      <c r="H7950" t="s">
        <v>37</v>
      </c>
      <c r="I7950" t="s">
        <v>38</v>
      </c>
      <c r="J7950" t="s">
        <v>4200</v>
      </c>
      <c r="K7950" t="s">
        <v>124</v>
      </c>
      <c r="L7950">
        <v>79907</v>
      </c>
      <c r="M7950" t="s">
        <v>125</v>
      </c>
      <c r="N7950" t="s">
        <v>3403</v>
      </c>
      <c r="O7950" t="s">
        <v>43</v>
      </c>
      <c r="P7950" t="s">
        <v>50</v>
      </c>
      <c r="Q7950" t="s">
        <v>3404</v>
      </c>
      <c r="R7950" s="1">
        <v>362.25</v>
      </c>
      <c r="S7950">
        <v>6</v>
      </c>
      <c r="T7950">
        <f t="shared" si="124"/>
        <v>34</v>
      </c>
      <c r="U7950" t="s">
        <v>75</v>
      </c>
      <c r="V7950">
        <v>0.3</v>
      </c>
      <c r="W7950">
        <v>108.675</v>
      </c>
      <c r="X7950" s="1">
        <v>-108.675</v>
      </c>
      <c r="Y7950" s="1">
        <v>470.92500000000001</v>
      </c>
      <c r="Z7950" t="s">
        <v>47</v>
      </c>
      <c r="AA7950" s="2">
        <v>0</v>
      </c>
      <c r="AB7950" s="3">
        <v>0</v>
      </c>
      <c r="AC7950" s="1">
        <v>-253.57499999999999</v>
      </c>
      <c r="AD7950">
        <v>4</v>
      </c>
      <c r="AE7950">
        <v>4</v>
      </c>
      <c r="AF7950" t="s">
        <v>48</v>
      </c>
      <c r="AG7950">
        <v>2014</v>
      </c>
      <c r="AH7950">
        <f>COUNTBLANK(datos[[#This Row],[Row ID]:[Year sales]])</f>
        <v>0</v>
      </c>
    </row>
    <row r="7951" spans="1:34" x14ac:dyDescent="0.3">
      <c r="A7951">
        <v>7950</v>
      </c>
      <c r="B7951" t="s">
        <v>9780</v>
      </c>
      <c r="C7951" s="4">
        <v>41699</v>
      </c>
      <c r="D7951" s="4">
        <v>41703</v>
      </c>
      <c r="E7951" t="s">
        <v>67</v>
      </c>
      <c r="F7951" t="s">
        <v>5550</v>
      </c>
      <c r="G7951" t="s">
        <v>5551</v>
      </c>
      <c r="H7951" t="s">
        <v>37</v>
      </c>
      <c r="I7951" t="s">
        <v>38</v>
      </c>
      <c r="J7951" t="s">
        <v>4200</v>
      </c>
      <c r="K7951" t="s">
        <v>124</v>
      </c>
      <c r="L7951">
        <v>79907</v>
      </c>
      <c r="M7951" t="s">
        <v>125</v>
      </c>
      <c r="N7951" t="s">
        <v>2958</v>
      </c>
      <c r="O7951" t="s">
        <v>43</v>
      </c>
      <c r="P7951" t="s">
        <v>83</v>
      </c>
      <c r="Q7951" t="s">
        <v>2959</v>
      </c>
      <c r="R7951" s="1">
        <v>63.552</v>
      </c>
      <c r="S7951">
        <v>6</v>
      </c>
      <c r="T7951">
        <f t="shared" si="124"/>
        <v>24</v>
      </c>
      <c r="U7951" t="s">
        <v>75</v>
      </c>
      <c r="V7951">
        <v>0.6</v>
      </c>
      <c r="W7951">
        <v>38.1312</v>
      </c>
      <c r="X7951" s="1">
        <v>-38.1312</v>
      </c>
      <c r="Y7951" s="1">
        <v>101.6832</v>
      </c>
      <c r="Z7951" t="s">
        <v>99</v>
      </c>
      <c r="AA7951" s="2">
        <v>-34.953600000000002</v>
      </c>
      <c r="AB7951" s="3">
        <v>-0.55000000000000004</v>
      </c>
      <c r="AC7951" s="1">
        <v>-60.374400000000001</v>
      </c>
      <c r="AD7951">
        <v>4</v>
      </c>
      <c r="AE7951">
        <v>4</v>
      </c>
      <c r="AF7951" t="s">
        <v>48</v>
      </c>
      <c r="AG7951">
        <v>2014</v>
      </c>
      <c r="AH7951">
        <f>COUNTBLANK(datos[[#This Row],[Row ID]:[Year sales]])</f>
        <v>0</v>
      </c>
    </row>
    <row r="7952" spans="1:34" x14ac:dyDescent="0.3">
      <c r="A7952">
        <v>7951</v>
      </c>
      <c r="B7952" t="s">
        <v>9780</v>
      </c>
      <c r="C7952" s="4">
        <v>41699</v>
      </c>
      <c r="D7952" s="4">
        <v>41703</v>
      </c>
      <c r="E7952" t="s">
        <v>67</v>
      </c>
      <c r="F7952" t="s">
        <v>5550</v>
      </c>
      <c r="G7952" t="s">
        <v>5551</v>
      </c>
      <c r="H7952" t="s">
        <v>37</v>
      </c>
      <c r="I7952" t="s">
        <v>38</v>
      </c>
      <c r="J7952" t="s">
        <v>4200</v>
      </c>
      <c r="K7952" t="s">
        <v>124</v>
      </c>
      <c r="L7952">
        <v>79907</v>
      </c>
      <c r="M7952" t="s">
        <v>125</v>
      </c>
      <c r="N7952" t="s">
        <v>1587</v>
      </c>
      <c r="O7952" t="s">
        <v>62</v>
      </c>
      <c r="P7952" t="s">
        <v>77</v>
      </c>
      <c r="Q7952" t="s">
        <v>1588</v>
      </c>
      <c r="R7952" s="1">
        <v>129.55199999999999</v>
      </c>
      <c r="S7952">
        <v>3</v>
      </c>
      <c r="T7952">
        <f t="shared" si="124"/>
        <v>24</v>
      </c>
      <c r="U7952" t="s">
        <v>52</v>
      </c>
      <c r="V7952">
        <v>0.2</v>
      </c>
      <c r="W7952">
        <v>25.910399999999999</v>
      </c>
      <c r="X7952" s="1">
        <v>-25.910399999999999</v>
      </c>
      <c r="Y7952" s="1">
        <v>155.4624</v>
      </c>
      <c r="Z7952" t="s">
        <v>99</v>
      </c>
      <c r="AA7952" s="2">
        <v>-22.671600000000002</v>
      </c>
      <c r="AB7952" s="3">
        <v>-0.17500000000000002</v>
      </c>
      <c r="AC7952" s="1">
        <v>-126.31319999999999</v>
      </c>
      <c r="AD7952">
        <v>4</v>
      </c>
      <c r="AE7952">
        <v>4</v>
      </c>
      <c r="AF7952" t="s">
        <v>48</v>
      </c>
      <c r="AG7952">
        <v>2014</v>
      </c>
      <c r="AH7952">
        <f>COUNTBLANK(datos[[#This Row],[Row ID]:[Year sales]])</f>
        <v>0</v>
      </c>
    </row>
    <row r="7953" spans="1:34" x14ac:dyDescent="0.3">
      <c r="A7953">
        <v>7952</v>
      </c>
      <c r="B7953" t="s">
        <v>9781</v>
      </c>
      <c r="C7953" s="4">
        <v>42327</v>
      </c>
      <c r="D7953" s="4">
        <v>42332</v>
      </c>
      <c r="E7953" t="s">
        <v>67</v>
      </c>
      <c r="F7953" t="s">
        <v>449</v>
      </c>
      <c r="G7953" t="s">
        <v>450</v>
      </c>
      <c r="H7953" t="s">
        <v>37</v>
      </c>
      <c r="I7953" t="s">
        <v>38</v>
      </c>
      <c r="J7953" t="s">
        <v>286</v>
      </c>
      <c r="K7953" t="s">
        <v>287</v>
      </c>
      <c r="L7953">
        <v>10035</v>
      </c>
      <c r="M7953" t="s">
        <v>168</v>
      </c>
      <c r="N7953" t="s">
        <v>5772</v>
      </c>
      <c r="O7953" t="s">
        <v>62</v>
      </c>
      <c r="P7953" t="s">
        <v>94</v>
      </c>
      <c r="Q7953" t="s">
        <v>5773</v>
      </c>
      <c r="R7953" s="1">
        <v>5.984</v>
      </c>
      <c r="S7953">
        <v>2</v>
      </c>
      <c r="T7953">
        <f t="shared" si="124"/>
        <v>34</v>
      </c>
      <c r="U7953" t="s">
        <v>46</v>
      </c>
      <c r="V7953">
        <v>0.2</v>
      </c>
      <c r="W7953">
        <v>1.1968000000000001</v>
      </c>
      <c r="X7953" s="1">
        <v>-1.1968000000000001</v>
      </c>
      <c r="Y7953" s="1">
        <v>7.1807999999999996</v>
      </c>
      <c r="Z7953" t="s">
        <v>65</v>
      </c>
      <c r="AA7953" s="2">
        <v>2.2440000000000002</v>
      </c>
      <c r="AB7953" s="3">
        <v>0.37500000000000006</v>
      </c>
      <c r="AC7953" s="1">
        <v>-2.5432000000000001</v>
      </c>
      <c r="AD7953">
        <v>5</v>
      </c>
      <c r="AE7953">
        <v>5</v>
      </c>
      <c r="AF7953" t="s">
        <v>48</v>
      </c>
      <c r="AG7953">
        <v>2015</v>
      </c>
      <c r="AH7953">
        <f>COUNTBLANK(datos[[#This Row],[Row ID]:[Year sales]])</f>
        <v>0</v>
      </c>
    </row>
    <row r="7954" spans="1:34" x14ac:dyDescent="0.3">
      <c r="A7954">
        <v>7953</v>
      </c>
      <c r="B7954" t="s">
        <v>9781</v>
      </c>
      <c r="C7954" s="4">
        <v>42327</v>
      </c>
      <c r="D7954" s="4">
        <v>42332</v>
      </c>
      <c r="E7954" t="s">
        <v>67</v>
      </c>
      <c r="F7954" t="s">
        <v>449</v>
      </c>
      <c r="G7954" t="s">
        <v>450</v>
      </c>
      <c r="H7954" t="s">
        <v>37</v>
      </c>
      <c r="I7954" t="s">
        <v>38</v>
      </c>
      <c r="J7954" t="s">
        <v>286</v>
      </c>
      <c r="K7954" t="s">
        <v>287</v>
      </c>
      <c r="L7954">
        <v>10035</v>
      </c>
      <c r="M7954" t="s">
        <v>168</v>
      </c>
      <c r="N7954" t="s">
        <v>3461</v>
      </c>
      <c r="O7954" t="s">
        <v>90</v>
      </c>
      <c r="P7954" t="s">
        <v>91</v>
      </c>
      <c r="Q7954" t="s">
        <v>6365</v>
      </c>
      <c r="R7954" s="1">
        <v>861.76</v>
      </c>
      <c r="S7954">
        <v>4</v>
      </c>
      <c r="T7954">
        <f t="shared" si="124"/>
        <v>16</v>
      </c>
      <c r="U7954" t="s">
        <v>52</v>
      </c>
      <c r="V7954">
        <v>0</v>
      </c>
      <c r="W7954">
        <v>0</v>
      </c>
      <c r="X7954" s="1">
        <v>0</v>
      </c>
      <c r="Y7954" s="1">
        <v>861.76</v>
      </c>
      <c r="Z7954" t="s">
        <v>53</v>
      </c>
      <c r="AA7954" s="2">
        <v>249.91040000000001</v>
      </c>
      <c r="AB7954" s="3">
        <v>0.29000000000000004</v>
      </c>
      <c r="AC7954" s="1">
        <v>-611.84960000000001</v>
      </c>
      <c r="AD7954">
        <v>5</v>
      </c>
      <c r="AE7954">
        <v>5</v>
      </c>
      <c r="AF7954" t="s">
        <v>48</v>
      </c>
      <c r="AG7954">
        <v>2015</v>
      </c>
      <c r="AH7954">
        <f>COUNTBLANK(datos[[#This Row],[Row ID]:[Year sales]])</f>
        <v>0</v>
      </c>
    </row>
    <row r="7955" spans="1:34" x14ac:dyDescent="0.3">
      <c r="A7955">
        <v>7954</v>
      </c>
      <c r="B7955" t="s">
        <v>9782</v>
      </c>
      <c r="C7955" s="4">
        <v>41730</v>
      </c>
      <c r="D7955" s="4">
        <v>41735</v>
      </c>
      <c r="E7955" t="s">
        <v>67</v>
      </c>
      <c r="F7955" t="s">
        <v>4644</v>
      </c>
      <c r="G7955" t="s">
        <v>4645</v>
      </c>
      <c r="H7955" t="s">
        <v>57</v>
      </c>
      <c r="I7955" t="s">
        <v>38</v>
      </c>
      <c r="J7955" t="s">
        <v>6598</v>
      </c>
      <c r="K7955" t="s">
        <v>1267</v>
      </c>
      <c r="L7955">
        <v>2151</v>
      </c>
      <c r="M7955" t="s">
        <v>168</v>
      </c>
      <c r="N7955" t="s">
        <v>8550</v>
      </c>
      <c r="O7955" t="s">
        <v>62</v>
      </c>
      <c r="P7955" t="s">
        <v>77</v>
      </c>
      <c r="Q7955" t="s">
        <v>8551</v>
      </c>
      <c r="R7955" s="1">
        <v>66.959999999999994</v>
      </c>
      <c r="S7955">
        <v>4</v>
      </c>
      <c r="T7955">
        <f t="shared" si="124"/>
        <v>32</v>
      </c>
      <c r="U7955" t="s">
        <v>52</v>
      </c>
      <c r="V7955">
        <v>0</v>
      </c>
      <c r="W7955">
        <v>0</v>
      </c>
      <c r="X7955" s="1">
        <v>0</v>
      </c>
      <c r="Y7955" s="1">
        <v>66.959999999999994</v>
      </c>
      <c r="Z7955" t="s">
        <v>99</v>
      </c>
      <c r="AA7955" s="2">
        <v>2.6783999999999999</v>
      </c>
      <c r="AB7955" s="3">
        <v>0.04</v>
      </c>
      <c r="AC7955" s="1">
        <v>-64.281599999999997</v>
      </c>
      <c r="AD7955">
        <v>5</v>
      </c>
      <c r="AE7955">
        <v>5</v>
      </c>
      <c r="AF7955" t="s">
        <v>48</v>
      </c>
      <c r="AG7955">
        <v>2014</v>
      </c>
      <c r="AH7955">
        <f>COUNTBLANK(datos[[#This Row],[Row ID]:[Year sales]])</f>
        <v>0</v>
      </c>
    </row>
    <row r="7956" spans="1:34" x14ac:dyDescent="0.3">
      <c r="A7956">
        <v>7955</v>
      </c>
      <c r="B7956" t="s">
        <v>9782</v>
      </c>
      <c r="C7956" s="4">
        <v>41730</v>
      </c>
      <c r="D7956" s="4">
        <v>41735</v>
      </c>
      <c r="E7956" t="s">
        <v>67</v>
      </c>
      <c r="F7956" t="s">
        <v>4644</v>
      </c>
      <c r="G7956" t="s">
        <v>4645</v>
      </c>
      <c r="H7956" t="s">
        <v>57</v>
      </c>
      <c r="I7956" t="s">
        <v>38</v>
      </c>
      <c r="J7956" t="s">
        <v>6598</v>
      </c>
      <c r="K7956" t="s">
        <v>1267</v>
      </c>
      <c r="L7956">
        <v>2151</v>
      </c>
      <c r="M7956" t="s">
        <v>168</v>
      </c>
      <c r="N7956" t="s">
        <v>2939</v>
      </c>
      <c r="O7956" t="s">
        <v>62</v>
      </c>
      <c r="P7956" t="s">
        <v>94</v>
      </c>
      <c r="Q7956" t="s">
        <v>2940</v>
      </c>
      <c r="R7956" s="1">
        <v>6.24</v>
      </c>
      <c r="S7956">
        <v>2</v>
      </c>
      <c r="T7956">
        <f t="shared" si="124"/>
        <v>44</v>
      </c>
      <c r="U7956" t="s">
        <v>46</v>
      </c>
      <c r="V7956">
        <v>0</v>
      </c>
      <c r="W7956">
        <v>0</v>
      </c>
      <c r="X7956" s="1">
        <v>0</v>
      </c>
      <c r="Y7956" s="1">
        <v>6.24</v>
      </c>
      <c r="Z7956" t="s">
        <v>65</v>
      </c>
      <c r="AA7956" s="2">
        <v>3.0575999999999999</v>
      </c>
      <c r="AB7956" s="3">
        <v>0.48999999999999994</v>
      </c>
      <c r="AC7956" s="1">
        <v>-3.1823999999999999</v>
      </c>
      <c r="AD7956">
        <v>5</v>
      </c>
      <c r="AE7956">
        <v>5</v>
      </c>
      <c r="AF7956" t="s">
        <v>48</v>
      </c>
      <c r="AG7956">
        <v>2014</v>
      </c>
      <c r="AH7956">
        <f>COUNTBLANK(datos[[#This Row],[Row ID]:[Year sales]])</f>
        <v>0</v>
      </c>
    </row>
    <row r="7957" spans="1:34" x14ac:dyDescent="0.3">
      <c r="A7957">
        <v>7956</v>
      </c>
      <c r="B7957" t="s">
        <v>9783</v>
      </c>
      <c r="C7957" s="4">
        <v>43013</v>
      </c>
      <c r="D7957" s="4">
        <v>43018</v>
      </c>
      <c r="E7957" t="s">
        <v>67</v>
      </c>
      <c r="F7957" t="s">
        <v>533</v>
      </c>
      <c r="G7957" t="s">
        <v>534</v>
      </c>
      <c r="H7957" t="s">
        <v>57</v>
      </c>
      <c r="I7957" t="s">
        <v>38</v>
      </c>
      <c r="J7957" t="s">
        <v>8516</v>
      </c>
      <c r="K7957" t="s">
        <v>59</v>
      </c>
      <c r="L7957">
        <v>95928</v>
      </c>
      <c r="M7957" t="s">
        <v>60</v>
      </c>
      <c r="N7957" t="s">
        <v>5566</v>
      </c>
      <c r="O7957" t="s">
        <v>43</v>
      </c>
      <c r="P7957" t="s">
        <v>50</v>
      </c>
      <c r="Q7957" t="s">
        <v>5567</v>
      </c>
      <c r="R7957" s="1">
        <v>435.16800000000001</v>
      </c>
      <c r="S7957">
        <v>4</v>
      </c>
      <c r="T7957">
        <f t="shared" si="124"/>
        <v>10</v>
      </c>
      <c r="U7957" t="s">
        <v>52</v>
      </c>
      <c r="V7957">
        <v>0.2</v>
      </c>
      <c r="W7957">
        <v>87.033600000000007</v>
      </c>
      <c r="X7957" s="1">
        <v>-87.033600000000007</v>
      </c>
      <c r="Y7957" s="1">
        <v>522.20159999999998</v>
      </c>
      <c r="Z7957" t="s">
        <v>53</v>
      </c>
      <c r="AA7957" s="2">
        <v>-59.835599999999999</v>
      </c>
      <c r="AB7957" s="3">
        <v>-0.13749999999999998</v>
      </c>
      <c r="AC7957" s="1">
        <v>-407.97</v>
      </c>
      <c r="AD7957">
        <v>5</v>
      </c>
      <c r="AE7957">
        <v>5</v>
      </c>
      <c r="AF7957" t="s">
        <v>48</v>
      </c>
      <c r="AG7957">
        <v>2017</v>
      </c>
      <c r="AH7957">
        <f>COUNTBLANK(datos[[#This Row],[Row ID]:[Year sales]])</f>
        <v>0</v>
      </c>
    </row>
    <row r="7958" spans="1:34" x14ac:dyDescent="0.3">
      <c r="A7958">
        <v>7957</v>
      </c>
      <c r="B7958" t="s">
        <v>9783</v>
      </c>
      <c r="C7958" s="4">
        <v>43013</v>
      </c>
      <c r="D7958" s="4">
        <v>43018</v>
      </c>
      <c r="E7958" t="s">
        <v>67</v>
      </c>
      <c r="F7958" t="s">
        <v>533</v>
      </c>
      <c r="G7958" t="s">
        <v>534</v>
      </c>
      <c r="H7958" t="s">
        <v>57</v>
      </c>
      <c r="I7958" t="s">
        <v>38</v>
      </c>
      <c r="J7958" t="s">
        <v>8516</v>
      </c>
      <c r="K7958" t="s">
        <v>59</v>
      </c>
      <c r="L7958">
        <v>95928</v>
      </c>
      <c r="M7958" t="s">
        <v>60</v>
      </c>
      <c r="N7958" t="s">
        <v>582</v>
      </c>
      <c r="O7958" t="s">
        <v>62</v>
      </c>
      <c r="P7958" t="s">
        <v>289</v>
      </c>
      <c r="Q7958" t="s">
        <v>583</v>
      </c>
      <c r="R7958" s="1">
        <v>14.9</v>
      </c>
      <c r="S7958">
        <v>5</v>
      </c>
      <c r="T7958">
        <f t="shared" si="124"/>
        <v>215</v>
      </c>
      <c r="U7958" t="s">
        <v>75</v>
      </c>
      <c r="V7958">
        <v>0</v>
      </c>
      <c r="W7958">
        <v>0</v>
      </c>
      <c r="X7958" s="1">
        <v>0</v>
      </c>
      <c r="Y7958" s="1">
        <v>14.9</v>
      </c>
      <c r="Z7958" t="s">
        <v>65</v>
      </c>
      <c r="AA7958" s="2">
        <v>6.8540000000000001</v>
      </c>
      <c r="AB7958" s="3">
        <v>0.46</v>
      </c>
      <c r="AC7958" s="1">
        <v>-8.0459999999999994</v>
      </c>
      <c r="AD7958">
        <v>5</v>
      </c>
      <c r="AE7958">
        <v>5</v>
      </c>
      <c r="AF7958" t="s">
        <v>48</v>
      </c>
      <c r="AG7958">
        <v>2017</v>
      </c>
      <c r="AH7958">
        <f>COUNTBLANK(datos[[#This Row],[Row ID]:[Year sales]])</f>
        <v>0</v>
      </c>
    </row>
    <row r="7959" spans="1:34" x14ac:dyDescent="0.3">
      <c r="A7959">
        <v>7958</v>
      </c>
      <c r="B7959" t="s">
        <v>9783</v>
      </c>
      <c r="C7959" s="4">
        <v>43013</v>
      </c>
      <c r="D7959" s="4">
        <v>43018</v>
      </c>
      <c r="E7959" t="s">
        <v>67</v>
      </c>
      <c r="F7959" t="s">
        <v>533</v>
      </c>
      <c r="G7959" t="s">
        <v>534</v>
      </c>
      <c r="H7959" t="s">
        <v>57</v>
      </c>
      <c r="I7959" t="s">
        <v>38</v>
      </c>
      <c r="J7959" t="s">
        <v>8516</v>
      </c>
      <c r="K7959" t="s">
        <v>59</v>
      </c>
      <c r="L7959">
        <v>95928</v>
      </c>
      <c r="M7959" t="s">
        <v>60</v>
      </c>
      <c r="N7959" t="s">
        <v>7662</v>
      </c>
      <c r="O7959" t="s">
        <v>62</v>
      </c>
      <c r="P7959" t="s">
        <v>97</v>
      </c>
      <c r="Q7959" t="s">
        <v>7663</v>
      </c>
      <c r="R7959" s="1">
        <v>15.8</v>
      </c>
      <c r="S7959">
        <v>4</v>
      </c>
      <c r="T7959">
        <f t="shared" si="124"/>
        <v>18</v>
      </c>
      <c r="U7959" t="s">
        <v>52</v>
      </c>
      <c r="V7959">
        <v>0</v>
      </c>
      <c r="W7959">
        <v>0</v>
      </c>
      <c r="X7959" s="1">
        <v>0</v>
      </c>
      <c r="Y7959" s="1">
        <v>15.8</v>
      </c>
      <c r="Z7959" t="s">
        <v>65</v>
      </c>
      <c r="AA7959" s="2">
        <v>4.1079999999999997</v>
      </c>
      <c r="AB7959" s="3">
        <v>0.25999999999999995</v>
      </c>
      <c r="AC7959" s="1">
        <v>-11.692</v>
      </c>
      <c r="AD7959">
        <v>5</v>
      </c>
      <c r="AE7959">
        <v>5</v>
      </c>
      <c r="AF7959" t="s">
        <v>48</v>
      </c>
      <c r="AG7959">
        <v>2017</v>
      </c>
      <c r="AH7959">
        <f>COUNTBLANK(datos[[#This Row],[Row ID]:[Year sales]])</f>
        <v>0</v>
      </c>
    </row>
    <row r="7960" spans="1:34" x14ac:dyDescent="0.3">
      <c r="A7960">
        <v>7959</v>
      </c>
      <c r="B7960" t="s">
        <v>9783</v>
      </c>
      <c r="C7960" s="4">
        <v>43013</v>
      </c>
      <c r="D7960" s="4">
        <v>43018</v>
      </c>
      <c r="E7960" t="s">
        <v>67</v>
      </c>
      <c r="F7960" t="s">
        <v>533</v>
      </c>
      <c r="G7960" t="s">
        <v>534</v>
      </c>
      <c r="H7960" t="s">
        <v>57</v>
      </c>
      <c r="I7960" t="s">
        <v>38</v>
      </c>
      <c r="J7960" t="s">
        <v>8516</v>
      </c>
      <c r="K7960" t="s">
        <v>59</v>
      </c>
      <c r="L7960">
        <v>95928</v>
      </c>
      <c r="M7960" t="s">
        <v>60</v>
      </c>
      <c r="N7960" t="s">
        <v>6268</v>
      </c>
      <c r="O7960" t="s">
        <v>43</v>
      </c>
      <c r="P7960" t="s">
        <v>83</v>
      </c>
      <c r="Q7960" t="s">
        <v>6269</v>
      </c>
      <c r="R7960" s="1">
        <v>72.900000000000006</v>
      </c>
      <c r="S7960">
        <v>5</v>
      </c>
      <c r="T7960">
        <f t="shared" si="124"/>
        <v>10</v>
      </c>
      <c r="U7960" t="s">
        <v>75</v>
      </c>
      <c r="V7960">
        <v>0</v>
      </c>
      <c r="W7960">
        <v>0</v>
      </c>
      <c r="X7960" s="1">
        <v>0</v>
      </c>
      <c r="Y7960" s="1">
        <v>72.900000000000006</v>
      </c>
      <c r="Z7960" t="s">
        <v>99</v>
      </c>
      <c r="AA7960" s="2">
        <v>26.972999999999999</v>
      </c>
      <c r="AB7960" s="3">
        <v>0.36999999999999994</v>
      </c>
      <c r="AC7960" s="1">
        <v>-45.927</v>
      </c>
      <c r="AD7960">
        <v>5</v>
      </c>
      <c r="AE7960">
        <v>5</v>
      </c>
      <c r="AF7960" t="s">
        <v>48</v>
      </c>
      <c r="AG7960">
        <v>2017</v>
      </c>
      <c r="AH7960">
        <f>COUNTBLANK(datos[[#This Row],[Row ID]:[Year sales]])</f>
        <v>0</v>
      </c>
    </row>
    <row r="7961" spans="1:34" x14ac:dyDescent="0.3">
      <c r="A7961">
        <v>7960</v>
      </c>
      <c r="B7961" t="s">
        <v>9783</v>
      </c>
      <c r="C7961" s="4">
        <v>43013</v>
      </c>
      <c r="D7961" s="4">
        <v>43018</v>
      </c>
      <c r="E7961" t="s">
        <v>67</v>
      </c>
      <c r="F7961" t="s">
        <v>533</v>
      </c>
      <c r="G7961" t="s">
        <v>534</v>
      </c>
      <c r="H7961" t="s">
        <v>57</v>
      </c>
      <c r="I7961" t="s">
        <v>38</v>
      </c>
      <c r="J7961" t="s">
        <v>8516</v>
      </c>
      <c r="K7961" t="s">
        <v>59</v>
      </c>
      <c r="L7961">
        <v>95928</v>
      </c>
      <c r="M7961" t="s">
        <v>60</v>
      </c>
      <c r="N7961" t="s">
        <v>3300</v>
      </c>
      <c r="O7961" t="s">
        <v>43</v>
      </c>
      <c r="P7961" t="s">
        <v>73</v>
      </c>
      <c r="Q7961" t="s">
        <v>3301</v>
      </c>
      <c r="R7961" s="1">
        <v>206.352</v>
      </c>
      <c r="S7961">
        <v>3</v>
      </c>
      <c r="T7961">
        <f t="shared" si="124"/>
        <v>74</v>
      </c>
      <c r="U7961" t="s">
        <v>52</v>
      </c>
      <c r="V7961">
        <v>0.2</v>
      </c>
      <c r="W7961">
        <v>41.270400000000002</v>
      </c>
      <c r="X7961" s="1">
        <v>-41.270400000000002</v>
      </c>
      <c r="Y7961" s="1">
        <v>247.6224</v>
      </c>
      <c r="Z7961" t="s">
        <v>47</v>
      </c>
      <c r="AA7961" s="2">
        <v>5.1588000000000003</v>
      </c>
      <c r="AB7961" s="3">
        <v>2.5000000000000001E-2</v>
      </c>
      <c r="AC7961" s="1">
        <v>-159.9228</v>
      </c>
      <c r="AD7961">
        <v>5</v>
      </c>
      <c r="AE7961">
        <v>5</v>
      </c>
      <c r="AF7961" t="s">
        <v>48</v>
      </c>
      <c r="AG7961">
        <v>2017</v>
      </c>
      <c r="AH7961">
        <f>COUNTBLANK(datos[[#This Row],[Row ID]:[Year sales]])</f>
        <v>0</v>
      </c>
    </row>
    <row r="7962" spans="1:34" x14ac:dyDescent="0.3">
      <c r="A7962">
        <v>7961</v>
      </c>
      <c r="B7962" t="s">
        <v>9783</v>
      </c>
      <c r="C7962" s="4">
        <v>43013</v>
      </c>
      <c r="D7962" s="4">
        <v>43018</v>
      </c>
      <c r="E7962" t="s">
        <v>67</v>
      </c>
      <c r="F7962" t="s">
        <v>533</v>
      </c>
      <c r="G7962" t="s">
        <v>534</v>
      </c>
      <c r="H7962" t="s">
        <v>57</v>
      </c>
      <c r="I7962" t="s">
        <v>38</v>
      </c>
      <c r="J7962" t="s">
        <v>8516</v>
      </c>
      <c r="K7962" t="s">
        <v>59</v>
      </c>
      <c r="L7962">
        <v>95928</v>
      </c>
      <c r="M7962" t="s">
        <v>60</v>
      </c>
      <c r="N7962" t="s">
        <v>1256</v>
      </c>
      <c r="O7962" t="s">
        <v>90</v>
      </c>
      <c r="P7962" t="s">
        <v>91</v>
      </c>
      <c r="Q7962" t="s">
        <v>1257</v>
      </c>
      <c r="R7962" s="1">
        <v>7.992</v>
      </c>
      <c r="S7962">
        <v>1</v>
      </c>
      <c r="T7962">
        <f t="shared" si="124"/>
        <v>27</v>
      </c>
      <c r="U7962" t="s">
        <v>46</v>
      </c>
      <c r="V7962">
        <v>0.2</v>
      </c>
      <c r="W7962">
        <v>1.5984</v>
      </c>
      <c r="X7962" s="1">
        <v>-1.5984</v>
      </c>
      <c r="Y7962" s="1">
        <v>9.5904000000000007</v>
      </c>
      <c r="Z7962" t="s">
        <v>65</v>
      </c>
      <c r="AA7962" s="2">
        <v>2.6972999999999998</v>
      </c>
      <c r="AB7962" s="3">
        <v>0.33749999999999997</v>
      </c>
      <c r="AC7962" s="1">
        <v>-3.6962999999999999</v>
      </c>
      <c r="AD7962">
        <v>5</v>
      </c>
      <c r="AE7962">
        <v>5</v>
      </c>
      <c r="AF7962" t="s">
        <v>48</v>
      </c>
      <c r="AG7962">
        <v>2017</v>
      </c>
      <c r="AH7962">
        <f>COUNTBLANK(datos[[#This Row],[Row ID]:[Year sales]])</f>
        <v>0</v>
      </c>
    </row>
    <row r="7963" spans="1:34" x14ac:dyDescent="0.3">
      <c r="A7963">
        <v>7962</v>
      </c>
      <c r="B7963" t="s">
        <v>9784</v>
      </c>
      <c r="C7963" s="4">
        <v>43057</v>
      </c>
      <c r="D7963" s="4">
        <v>43062</v>
      </c>
      <c r="E7963" t="s">
        <v>34</v>
      </c>
      <c r="F7963" t="s">
        <v>420</v>
      </c>
      <c r="G7963" t="s">
        <v>421</v>
      </c>
      <c r="H7963" t="s">
        <v>57</v>
      </c>
      <c r="I7963" t="s">
        <v>38</v>
      </c>
      <c r="J7963" t="s">
        <v>7222</v>
      </c>
      <c r="K7963" t="s">
        <v>71</v>
      </c>
      <c r="L7963">
        <v>33023</v>
      </c>
      <c r="M7963" t="s">
        <v>41</v>
      </c>
      <c r="N7963" t="s">
        <v>6474</v>
      </c>
      <c r="O7963" t="s">
        <v>62</v>
      </c>
      <c r="P7963" t="s">
        <v>77</v>
      </c>
      <c r="Q7963" t="s">
        <v>6475</v>
      </c>
      <c r="R7963" s="1">
        <v>81.36</v>
      </c>
      <c r="S7963">
        <v>5</v>
      </c>
      <c r="T7963">
        <f t="shared" si="124"/>
        <v>21</v>
      </c>
      <c r="U7963" t="s">
        <v>75</v>
      </c>
      <c r="V7963">
        <v>0.2</v>
      </c>
      <c r="W7963">
        <v>16.272000000000002</v>
      </c>
      <c r="X7963" s="1">
        <v>-16.271999999999998</v>
      </c>
      <c r="Y7963" s="1">
        <v>97.632000000000005</v>
      </c>
      <c r="Z7963" t="s">
        <v>99</v>
      </c>
      <c r="AA7963" s="2">
        <v>-19.323</v>
      </c>
      <c r="AB7963" s="3">
        <v>-0.23750000000000002</v>
      </c>
      <c r="AC7963" s="1">
        <v>-84.411000000000001</v>
      </c>
      <c r="AD7963">
        <v>5</v>
      </c>
      <c r="AE7963">
        <v>5</v>
      </c>
      <c r="AF7963" t="s">
        <v>48</v>
      </c>
      <c r="AG7963">
        <v>2017</v>
      </c>
      <c r="AH7963">
        <f>COUNTBLANK(datos[[#This Row],[Row ID]:[Year sales]])</f>
        <v>0</v>
      </c>
    </row>
    <row r="7964" spans="1:34" x14ac:dyDescent="0.3">
      <c r="A7964">
        <v>7963</v>
      </c>
      <c r="B7964" t="s">
        <v>9784</v>
      </c>
      <c r="C7964" s="4">
        <v>43057</v>
      </c>
      <c r="D7964" s="4">
        <v>43062</v>
      </c>
      <c r="E7964" t="s">
        <v>34</v>
      </c>
      <c r="F7964" t="s">
        <v>420</v>
      </c>
      <c r="G7964" t="s">
        <v>421</v>
      </c>
      <c r="H7964" t="s">
        <v>57</v>
      </c>
      <c r="I7964" t="s">
        <v>38</v>
      </c>
      <c r="J7964" t="s">
        <v>7222</v>
      </c>
      <c r="K7964" t="s">
        <v>71</v>
      </c>
      <c r="L7964">
        <v>33023</v>
      </c>
      <c r="M7964" t="s">
        <v>41</v>
      </c>
      <c r="N7964" t="s">
        <v>2641</v>
      </c>
      <c r="O7964" t="s">
        <v>62</v>
      </c>
      <c r="P7964" t="s">
        <v>94</v>
      </c>
      <c r="Q7964" t="s">
        <v>2642</v>
      </c>
      <c r="R7964" s="1">
        <v>20.231999999999999</v>
      </c>
      <c r="S7964">
        <v>8</v>
      </c>
      <c r="T7964">
        <f t="shared" si="124"/>
        <v>41</v>
      </c>
      <c r="U7964" t="s">
        <v>75</v>
      </c>
      <c r="V7964">
        <v>0.7</v>
      </c>
      <c r="W7964">
        <v>14.162399999999998</v>
      </c>
      <c r="X7964" s="1">
        <v>-14.1624</v>
      </c>
      <c r="Y7964" s="1">
        <v>34.394399999999997</v>
      </c>
      <c r="Z7964" t="s">
        <v>65</v>
      </c>
      <c r="AA7964" s="2">
        <v>-16.185600000000001</v>
      </c>
      <c r="AB7964" s="3">
        <v>-0.8</v>
      </c>
      <c r="AC7964" s="1">
        <v>-22.255199999999999</v>
      </c>
      <c r="AD7964">
        <v>5</v>
      </c>
      <c r="AE7964">
        <v>5</v>
      </c>
      <c r="AF7964" t="s">
        <v>48</v>
      </c>
      <c r="AG7964">
        <v>2017</v>
      </c>
      <c r="AH7964">
        <f>COUNTBLANK(datos[[#This Row],[Row ID]:[Year sales]])</f>
        <v>0</v>
      </c>
    </row>
    <row r="7965" spans="1:34" x14ac:dyDescent="0.3">
      <c r="A7965">
        <v>7964</v>
      </c>
      <c r="B7965" t="s">
        <v>9784</v>
      </c>
      <c r="C7965" s="4">
        <v>43057</v>
      </c>
      <c r="D7965" s="4">
        <v>43062</v>
      </c>
      <c r="E7965" t="s">
        <v>34</v>
      </c>
      <c r="F7965" t="s">
        <v>420</v>
      </c>
      <c r="G7965" t="s">
        <v>421</v>
      </c>
      <c r="H7965" t="s">
        <v>57</v>
      </c>
      <c r="I7965" t="s">
        <v>38</v>
      </c>
      <c r="J7965" t="s">
        <v>7222</v>
      </c>
      <c r="K7965" t="s">
        <v>71</v>
      </c>
      <c r="L7965">
        <v>33023</v>
      </c>
      <c r="M7965" t="s">
        <v>41</v>
      </c>
      <c r="N7965" t="s">
        <v>735</v>
      </c>
      <c r="O7965" t="s">
        <v>62</v>
      </c>
      <c r="P7965" t="s">
        <v>97</v>
      </c>
      <c r="Q7965" t="s">
        <v>736</v>
      </c>
      <c r="R7965" s="1">
        <v>389.05599999999998</v>
      </c>
      <c r="S7965">
        <v>4</v>
      </c>
      <c r="T7965">
        <f t="shared" si="124"/>
        <v>31</v>
      </c>
      <c r="U7965" t="s">
        <v>52</v>
      </c>
      <c r="V7965">
        <v>0.2</v>
      </c>
      <c r="W7965">
        <v>77.811199999999999</v>
      </c>
      <c r="X7965" s="1">
        <v>-77.811199999999999</v>
      </c>
      <c r="Y7965" s="1">
        <v>466.86719999999997</v>
      </c>
      <c r="Z7965" t="s">
        <v>47</v>
      </c>
      <c r="AA7965" s="2">
        <v>48.631999999999998</v>
      </c>
      <c r="AB7965" s="3">
        <v>0.125</v>
      </c>
      <c r="AC7965" s="1">
        <v>-262.61279999999999</v>
      </c>
      <c r="AD7965">
        <v>5</v>
      </c>
      <c r="AE7965">
        <v>5</v>
      </c>
      <c r="AF7965" t="s">
        <v>48</v>
      </c>
      <c r="AG7965">
        <v>2017</v>
      </c>
      <c r="AH7965">
        <f>COUNTBLANK(datos[[#This Row],[Row ID]:[Year sales]])</f>
        <v>0</v>
      </c>
    </row>
    <row r="7966" spans="1:34" x14ac:dyDescent="0.3">
      <c r="A7966">
        <v>7965</v>
      </c>
      <c r="B7966" t="s">
        <v>9784</v>
      </c>
      <c r="C7966" s="4">
        <v>43057</v>
      </c>
      <c r="D7966" s="4">
        <v>43062</v>
      </c>
      <c r="E7966" t="s">
        <v>34</v>
      </c>
      <c r="F7966" t="s">
        <v>420</v>
      </c>
      <c r="G7966" t="s">
        <v>421</v>
      </c>
      <c r="H7966" t="s">
        <v>57</v>
      </c>
      <c r="I7966" t="s">
        <v>38</v>
      </c>
      <c r="J7966" t="s">
        <v>7222</v>
      </c>
      <c r="K7966" t="s">
        <v>71</v>
      </c>
      <c r="L7966">
        <v>33023</v>
      </c>
      <c r="M7966" t="s">
        <v>41</v>
      </c>
      <c r="N7966" t="s">
        <v>6512</v>
      </c>
      <c r="O7966" t="s">
        <v>62</v>
      </c>
      <c r="P7966" t="s">
        <v>110</v>
      </c>
      <c r="Q7966" t="s">
        <v>6513</v>
      </c>
      <c r="R7966" s="1">
        <v>20.736000000000001</v>
      </c>
      <c r="S7966">
        <v>4</v>
      </c>
      <c r="T7966">
        <f t="shared" si="124"/>
        <v>14</v>
      </c>
      <c r="U7966" t="s">
        <v>52</v>
      </c>
      <c r="V7966">
        <v>0.2</v>
      </c>
      <c r="W7966">
        <v>4.1472000000000007</v>
      </c>
      <c r="X7966" s="1">
        <v>-4.1471999999999998</v>
      </c>
      <c r="Y7966" s="1">
        <v>24.883200000000002</v>
      </c>
      <c r="Z7966" t="s">
        <v>65</v>
      </c>
      <c r="AA7966" s="2">
        <v>7.2576000000000001</v>
      </c>
      <c r="AB7966" s="3">
        <v>0.35</v>
      </c>
      <c r="AC7966" s="1">
        <v>-9.3312000000000008</v>
      </c>
      <c r="AD7966">
        <v>5</v>
      </c>
      <c r="AE7966">
        <v>5</v>
      </c>
      <c r="AF7966" t="s">
        <v>48</v>
      </c>
      <c r="AG7966">
        <v>2017</v>
      </c>
      <c r="AH7966">
        <f>COUNTBLANK(datos[[#This Row],[Row ID]:[Year sales]])</f>
        <v>0</v>
      </c>
    </row>
    <row r="7967" spans="1:34" x14ac:dyDescent="0.3">
      <c r="A7967">
        <v>7966</v>
      </c>
      <c r="B7967" t="s">
        <v>9784</v>
      </c>
      <c r="C7967" s="4">
        <v>43057</v>
      </c>
      <c r="D7967" s="4">
        <v>43062</v>
      </c>
      <c r="E7967" t="s">
        <v>34</v>
      </c>
      <c r="F7967" t="s">
        <v>420</v>
      </c>
      <c r="G7967" t="s">
        <v>421</v>
      </c>
      <c r="H7967" t="s">
        <v>57</v>
      </c>
      <c r="I7967" t="s">
        <v>38</v>
      </c>
      <c r="J7967" t="s">
        <v>7222</v>
      </c>
      <c r="K7967" t="s">
        <v>71</v>
      </c>
      <c r="L7967">
        <v>33023</v>
      </c>
      <c r="M7967" t="s">
        <v>41</v>
      </c>
      <c r="N7967" t="s">
        <v>4689</v>
      </c>
      <c r="O7967" t="s">
        <v>62</v>
      </c>
      <c r="P7967" t="s">
        <v>110</v>
      </c>
      <c r="Q7967" t="s">
        <v>4690</v>
      </c>
      <c r="R7967" s="1">
        <v>41.472000000000001</v>
      </c>
      <c r="S7967">
        <v>8</v>
      </c>
      <c r="T7967">
        <f t="shared" si="124"/>
        <v>19</v>
      </c>
      <c r="U7967" t="s">
        <v>75</v>
      </c>
      <c r="V7967">
        <v>0.2</v>
      </c>
      <c r="W7967">
        <v>8.2944000000000013</v>
      </c>
      <c r="X7967" s="1">
        <v>-8.2943999999999996</v>
      </c>
      <c r="Y7967" s="1">
        <v>49.766400000000004</v>
      </c>
      <c r="Z7967" t="s">
        <v>65</v>
      </c>
      <c r="AA7967" s="2">
        <v>14.5152</v>
      </c>
      <c r="AB7967" s="3">
        <v>0.35</v>
      </c>
      <c r="AC7967" s="1">
        <v>-18.662400000000002</v>
      </c>
      <c r="AD7967">
        <v>5</v>
      </c>
      <c r="AE7967">
        <v>5</v>
      </c>
      <c r="AF7967" t="s">
        <v>48</v>
      </c>
      <c r="AG7967">
        <v>2017</v>
      </c>
      <c r="AH7967">
        <f>COUNTBLANK(datos[[#This Row],[Row ID]:[Year sales]])</f>
        <v>0</v>
      </c>
    </row>
    <row r="7968" spans="1:34" x14ac:dyDescent="0.3">
      <c r="A7968">
        <v>7967</v>
      </c>
      <c r="B7968" t="s">
        <v>9785</v>
      </c>
      <c r="C7968" s="4">
        <v>42086</v>
      </c>
      <c r="D7968" s="4">
        <v>42093</v>
      </c>
      <c r="E7968" t="s">
        <v>67</v>
      </c>
      <c r="F7968" t="s">
        <v>1406</v>
      </c>
      <c r="G7968" t="s">
        <v>1407</v>
      </c>
      <c r="H7968" t="s">
        <v>57</v>
      </c>
      <c r="I7968" t="s">
        <v>38</v>
      </c>
      <c r="J7968" t="s">
        <v>58</v>
      </c>
      <c r="K7968" t="s">
        <v>59</v>
      </c>
      <c r="L7968">
        <v>90049</v>
      </c>
      <c r="M7968" t="s">
        <v>60</v>
      </c>
      <c r="N7968" t="s">
        <v>5374</v>
      </c>
      <c r="O7968" t="s">
        <v>62</v>
      </c>
      <c r="P7968" t="s">
        <v>110</v>
      </c>
      <c r="Q7968" t="s">
        <v>5375</v>
      </c>
      <c r="R7968" s="1">
        <v>33.36</v>
      </c>
      <c r="S7968">
        <v>4</v>
      </c>
      <c r="T7968">
        <f t="shared" si="124"/>
        <v>37</v>
      </c>
      <c r="U7968" t="s">
        <v>52</v>
      </c>
      <c r="V7968">
        <v>0</v>
      </c>
      <c r="W7968">
        <v>0</v>
      </c>
      <c r="X7968" s="1">
        <v>0</v>
      </c>
      <c r="Y7968" s="1">
        <v>33.36</v>
      </c>
      <c r="Z7968" t="s">
        <v>65</v>
      </c>
      <c r="AA7968" s="2">
        <v>16.68</v>
      </c>
      <c r="AB7968" s="3">
        <v>0.5</v>
      </c>
      <c r="AC7968" s="1">
        <v>-16.68</v>
      </c>
      <c r="AD7968">
        <v>7</v>
      </c>
      <c r="AE7968">
        <v>7</v>
      </c>
      <c r="AF7968" t="s">
        <v>48</v>
      </c>
      <c r="AG7968">
        <v>2015</v>
      </c>
      <c r="AH7968">
        <f>COUNTBLANK(datos[[#This Row],[Row ID]:[Year sales]])</f>
        <v>0</v>
      </c>
    </row>
    <row r="7969" spans="1:34" x14ac:dyDescent="0.3">
      <c r="A7969">
        <v>7968</v>
      </c>
      <c r="B7969" t="s">
        <v>9786</v>
      </c>
      <c r="C7969" s="4">
        <v>42653</v>
      </c>
      <c r="D7969" s="4">
        <v>42655</v>
      </c>
      <c r="E7969" t="s">
        <v>208</v>
      </c>
      <c r="F7969" t="s">
        <v>4980</v>
      </c>
      <c r="G7969" t="s">
        <v>4981</v>
      </c>
      <c r="H7969" t="s">
        <v>57</v>
      </c>
      <c r="I7969" t="s">
        <v>38</v>
      </c>
      <c r="J7969" t="s">
        <v>829</v>
      </c>
      <c r="K7969" t="s">
        <v>477</v>
      </c>
      <c r="L7969">
        <v>80219</v>
      </c>
      <c r="M7969" t="s">
        <v>60</v>
      </c>
      <c r="N7969" t="s">
        <v>9787</v>
      </c>
      <c r="O7969" t="s">
        <v>43</v>
      </c>
      <c r="P7969" t="s">
        <v>44</v>
      </c>
      <c r="Q7969" t="s">
        <v>9788</v>
      </c>
      <c r="R7969" s="1">
        <v>90.882000000000005</v>
      </c>
      <c r="S7969">
        <v>3</v>
      </c>
      <c r="T7969">
        <f t="shared" si="124"/>
        <v>3</v>
      </c>
      <c r="U7969" t="s">
        <v>52</v>
      </c>
      <c r="V7969">
        <v>0.7</v>
      </c>
      <c r="W7969">
        <v>63.617399999999996</v>
      </c>
      <c r="X7969" s="1">
        <v>-63.617400000000004</v>
      </c>
      <c r="Y7969" s="1">
        <v>154.49940000000001</v>
      </c>
      <c r="Z7969" t="s">
        <v>99</v>
      </c>
      <c r="AA7969" s="2">
        <v>-190.85220000000001</v>
      </c>
      <c r="AB7969" s="3">
        <v>-2.1</v>
      </c>
      <c r="AC7969" s="1">
        <v>-218.11680000000001</v>
      </c>
      <c r="AD7969">
        <v>2</v>
      </c>
      <c r="AE7969">
        <v>2</v>
      </c>
      <c r="AF7969" t="s">
        <v>48</v>
      </c>
      <c r="AG7969">
        <v>2016</v>
      </c>
      <c r="AH7969">
        <f>COUNTBLANK(datos[[#This Row],[Row ID]:[Year sales]])</f>
        <v>0</v>
      </c>
    </row>
    <row r="7970" spans="1:34" x14ac:dyDescent="0.3">
      <c r="A7970">
        <v>7969</v>
      </c>
      <c r="B7970" t="s">
        <v>9786</v>
      </c>
      <c r="C7970" s="4">
        <v>42653</v>
      </c>
      <c r="D7970" s="4">
        <v>42655</v>
      </c>
      <c r="E7970" t="s">
        <v>208</v>
      </c>
      <c r="F7970" t="s">
        <v>4980</v>
      </c>
      <c r="G7970" t="s">
        <v>4981</v>
      </c>
      <c r="H7970" t="s">
        <v>57</v>
      </c>
      <c r="I7970" t="s">
        <v>38</v>
      </c>
      <c r="J7970" t="s">
        <v>829</v>
      </c>
      <c r="K7970" t="s">
        <v>477</v>
      </c>
      <c r="L7970">
        <v>80219</v>
      </c>
      <c r="M7970" t="s">
        <v>60</v>
      </c>
      <c r="N7970" t="s">
        <v>8162</v>
      </c>
      <c r="O7970" t="s">
        <v>90</v>
      </c>
      <c r="P7970" t="s">
        <v>91</v>
      </c>
      <c r="Q7970" t="s">
        <v>8163</v>
      </c>
      <c r="R7970" s="1">
        <v>15.992000000000001</v>
      </c>
      <c r="S7970">
        <v>1</v>
      </c>
      <c r="T7970">
        <f t="shared" si="124"/>
        <v>12</v>
      </c>
      <c r="U7970" t="s">
        <v>46</v>
      </c>
      <c r="V7970">
        <v>0.2</v>
      </c>
      <c r="W7970">
        <v>3.1984000000000004</v>
      </c>
      <c r="X7970" s="1">
        <v>-3.1983999999999999</v>
      </c>
      <c r="Y7970" s="1">
        <v>19.1904</v>
      </c>
      <c r="Z7970" t="s">
        <v>65</v>
      </c>
      <c r="AA7970" s="2">
        <v>-2.9984999999999999</v>
      </c>
      <c r="AB7970" s="3">
        <v>-0.18749999999999997</v>
      </c>
      <c r="AC7970" s="1">
        <v>-15.7921</v>
      </c>
      <c r="AD7970">
        <v>2</v>
      </c>
      <c r="AE7970">
        <v>2</v>
      </c>
      <c r="AF7970" t="s">
        <v>48</v>
      </c>
      <c r="AG7970">
        <v>2016</v>
      </c>
      <c r="AH7970">
        <f>COUNTBLANK(datos[[#This Row],[Row ID]:[Year sales]])</f>
        <v>0</v>
      </c>
    </row>
    <row r="7971" spans="1:34" x14ac:dyDescent="0.3">
      <c r="A7971">
        <v>7970</v>
      </c>
      <c r="B7971" t="s">
        <v>9786</v>
      </c>
      <c r="C7971" s="4">
        <v>42653</v>
      </c>
      <c r="D7971" s="4">
        <v>42655</v>
      </c>
      <c r="E7971" t="s">
        <v>208</v>
      </c>
      <c r="F7971" t="s">
        <v>4980</v>
      </c>
      <c r="G7971" t="s">
        <v>4981</v>
      </c>
      <c r="H7971" t="s">
        <v>57</v>
      </c>
      <c r="I7971" t="s">
        <v>38</v>
      </c>
      <c r="J7971" t="s">
        <v>829</v>
      </c>
      <c r="K7971" t="s">
        <v>477</v>
      </c>
      <c r="L7971">
        <v>80219</v>
      </c>
      <c r="M7971" t="s">
        <v>60</v>
      </c>
      <c r="N7971" t="s">
        <v>2084</v>
      </c>
      <c r="O7971" t="s">
        <v>43</v>
      </c>
      <c r="P7971" t="s">
        <v>50</v>
      </c>
      <c r="Q7971" t="s">
        <v>2085</v>
      </c>
      <c r="R7971" s="1">
        <v>120.78400000000001</v>
      </c>
      <c r="S7971">
        <v>1</v>
      </c>
      <c r="T7971">
        <f t="shared" si="124"/>
        <v>23</v>
      </c>
      <c r="U7971" t="s">
        <v>46</v>
      </c>
      <c r="V7971">
        <v>0.2</v>
      </c>
      <c r="W7971">
        <v>24.156800000000004</v>
      </c>
      <c r="X7971" s="1">
        <v>-24.1568</v>
      </c>
      <c r="Y7971" s="1">
        <v>144.94080000000002</v>
      </c>
      <c r="Z7971" t="s">
        <v>99</v>
      </c>
      <c r="AA7971" s="2">
        <v>13.588200000000001</v>
      </c>
      <c r="AB7971" s="3">
        <v>0.1125</v>
      </c>
      <c r="AC7971" s="1">
        <v>-83.039000000000001</v>
      </c>
      <c r="AD7971">
        <v>2</v>
      </c>
      <c r="AE7971">
        <v>2</v>
      </c>
      <c r="AF7971" t="s">
        <v>48</v>
      </c>
      <c r="AG7971">
        <v>2016</v>
      </c>
      <c r="AH7971">
        <f>COUNTBLANK(datos[[#This Row],[Row ID]:[Year sales]])</f>
        <v>0</v>
      </c>
    </row>
    <row r="7972" spans="1:34" x14ac:dyDescent="0.3">
      <c r="A7972">
        <v>7971</v>
      </c>
      <c r="B7972" t="s">
        <v>9789</v>
      </c>
      <c r="C7972" s="4">
        <v>42232</v>
      </c>
      <c r="D7972" s="4">
        <v>42236</v>
      </c>
      <c r="E7972" t="s">
        <v>67</v>
      </c>
      <c r="F7972" t="s">
        <v>1179</v>
      </c>
      <c r="G7972" t="s">
        <v>1180</v>
      </c>
      <c r="H7972" t="s">
        <v>57</v>
      </c>
      <c r="I7972" t="s">
        <v>38</v>
      </c>
      <c r="J7972" t="s">
        <v>166</v>
      </c>
      <c r="K7972" t="s">
        <v>167</v>
      </c>
      <c r="L7972">
        <v>19134</v>
      </c>
      <c r="M7972" t="s">
        <v>168</v>
      </c>
      <c r="N7972" t="s">
        <v>4021</v>
      </c>
      <c r="O7972" t="s">
        <v>90</v>
      </c>
      <c r="P7972" t="s">
        <v>91</v>
      </c>
      <c r="Q7972" t="s">
        <v>4022</v>
      </c>
      <c r="R7972" s="1">
        <v>519.79200000000003</v>
      </c>
      <c r="S7972">
        <v>4</v>
      </c>
      <c r="T7972">
        <f t="shared" si="124"/>
        <v>15</v>
      </c>
      <c r="U7972" t="s">
        <v>52</v>
      </c>
      <c r="V7972">
        <v>0.4</v>
      </c>
      <c r="W7972">
        <v>207.91680000000002</v>
      </c>
      <c r="X7972" s="1">
        <v>-207.91679999999999</v>
      </c>
      <c r="Y7972" s="1">
        <v>727.70880000000011</v>
      </c>
      <c r="Z7972" t="s">
        <v>53</v>
      </c>
      <c r="AA7972" s="2">
        <v>-112.6216</v>
      </c>
      <c r="AB7972" s="3">
        <v>-0.21666666666666665</v>
      </c>
      <c r="AC7972" s="1">
        <v>-424.49680000000001</v>
      </c>
      <c r="AD7972">
        <v>4</v>
      </c>
      <c r="AE7972">
        <v>4</v>
      </c>
      <c r="AF7972" t="s">
        <v>48</v>
      </c>
      <c r="AG7972">
        <v>2015</v>
      </c>
      <c r="AH7972">
        <f>COUNTBLANK(datos[[#This Row],[Row ID]:[Year sales]])</f>
        <v>0</v>
      </c>
    </row>
    <row r="7973" spans="1:34" x14ac:dyDescent="0.3">
      <c r="A7973">
        <v>7972</v>
      </c>
      <c r="B7973" t="s">
        <v>9789</v>
      </c>
      <c r="C7973" s="4">
        <v>42232</v>
      </c>
      <c r="D7973" s="4">
        <v>42236</v>
      </c>
      <c r="E7973" t="s">
        <v>67</v>
      </c>
      <c r="F7973" t="s">
        <v>1179</v>
      </c>
      <c r="G7973" t="s">
        <v>1180</v>
      </c>
      <c r="H7973" t="s">
        <v>57</v>
      </c>
      <c r="I7973" t="s">
        <v>38</v>
      </c>
      <c r="J7973" t="s">
        <v>166</v>
      </c>
      <c r="K7973" t="s">
        <v>167</v>
      </c>
      <c r="L7973">
        <v>19134</v>
      </c>
      <c r="M7973" t="s">
        <v>168</v>
      </c>
      <c r="N7973" t="s">
        <v>5924</v>
      </c>
      <c r="O7973" t="s">
        <v>90</v>
      </c>
      <c r="P7973" t="s">
        <v>181</v>
      </c>
      <c r="Q7973" t="s">
        <v>5925</v>
      </c>
      <c r="R7973" s="1">
        <v>31.175999999999998</v>
      </c>
      <c r="S7973">
        <v>3</v>
      </c>
      <c r="T7973">
        <f t="shared" si="124"/>
        <v>31</v>
      </c>
      <c r="U7973" t="s">
        <v>52</v>
      </c>
      <c r="V7973">
        <v>0.2</v>
      </c>
      <c r="W7973">
        <v>6.2351999999999999</v>
      </c>
      <c r="X7973" s="1">
        <v>-6.2351999999999999</v>
      </c>
      <c r="Y7973" s="1">
        <v>37.411200000000001</v>
      </c>
      <c r="Z7973" t="s">
        <v>65</v>
      </c>
      <c r="AA7973" s="2">
        <v>-5.4558</v>
      </c>
      <c r="AB7973" s="3">
        <v>-0.17500000000000002</v>
      </c>
      <c r="AC7973" s="1">
        <v>-30.396599999999999</v>
      </c>
      <c r="AD7973">
        <v>4</v>
      </c>
      <c r="AE7973">
        <v>4</v>
      </c>
      <c r="AF7973" t="s">
        <v>48</v>
      </c>
      <c r="AG7973">
        <v>2015</v>
      </c>
      <c r="AH7973">
        <f>COUNTBLANK(datos[[#This Row],[Row ID]:[Year sales]])</f>
        <v>0</v>
      </c>
    </row>
    <row r="7974" spans="1:34" x14ac:dyDescent="0.3">
      <c r="A7974">
        <v>7973</v>
      </c>
      <c r="B7974" t="s">
        <v>9789</v>
      </c>
      <c r="C7974" s="4">
        <v>42232</v>
      </c>
      <c r="D7974" s="4">
        <v>42236</v>
      </c>
      <c r="E7974" t="s">
        <v>67</v>
      </c>
      <c r="F7974" t="s">
        <v>1179</v>
      </c>
      <c r="G7974" t="s">
        <v>1180</v>
      </c>
      <c r="H7974" t="s">
        <v>57</v>
      </c>
      <c r="I7974" t="s">
        <v>38</v>
      </c>
      <c r="J7974" t="s">
        <v>166</v>
      </c>
      <c r="K7974" t="s">
        <v>167</v>
      </c>
      <c r="L7974">
        <v>19134</v>
      </c>
      <c r="M7974" t="s">
        <v>168</v>
      </c>
      <c r="N7974" t="s">
        <v>5291</v>
      </c>
      <c r="O7974" t="s">
        <v>62</v>
      </c>
      <c r="P7974" t="s">
        <v>110</v>
      </c>
      <c r="Q7974" t="s">
        <v>5292</v>
      </c>
      <c r="R7974" s="1">
        <v>10.368</v>
      </c>
      <c r="S7974">
        <v>2</v>
      </c>
      <c r="T7974">
        <f t="shared" si="124"/>
        <v>22</v>
      </c>
      <c r="U7974" t="s">
        <v>46</v>
      </c>
      <c r="V7974">
        <v>0.2</v>
      </c>
      <c r="W7974">
        <v>2.0736000000000003</v>
      </c>
      <c r="X7974" s="1">
        <v>-2.0735999999999999</v>
      </c>
      <c r="Y7974" s="1">
        <v>12.441600000000001</v>
      </c>
      <c r="Z7974" t="s">
        <v>65</v>
      </c>
      <c r="AA7974" s="2">
        <v>3.6288</v>
      </c>
      <c r="AB7974" s="3">
        <v>0.35</v>
      </c>
      <c r="AC7974" s="1">
        <v>-4.6656000000000004</v>
      </c>
      <c r="AD7974">
        <v>4</v>
      </c>
      <c r="AE7974">
        <v>4</v>
      </c>
      <c r="AF7974" t="s">
        <v>48</v>
      </c>
      <c r="AG7974">
        <v>2015</v>
      </c>
      <c r="AH7974">
        <f>COUNTBLANK(datos[[#This Row],[Row ID]:[Year sales]])</f>
        <v>0</v>
      </c>
    </row>
    <row r="7975" spans="1:34" x14ac:dyDescent="0.3">
      <c r="A7975">
        <v>7974</v>
      </c>
      <c r="B7975" t="s">
        <v>9789</v>
      </c>
      <c r="C7975" s="4">
        <v>42232</v>
      </c>
      <c r="D7975" s="4">
        <v>42236</v>
      </c>
      <c r="E7975" t="s">
        <v>67</v>
      </c>
      <c r="F7975" t="s">
        <v>1179</v>
      </c>
      <c r="G7975" t="s">
        <v>1180</v>
      </c>
      <c r="H7975" t="s">
        <v>57</v>
      </c>
      <c r="I7975" t="s">
        <v>38</v>
      </c>
      <c r="J7975" t="s">
        <v>166</v>
      </c>
      <c r="K7975" t="s">
        <v>167</v>
      </c>
      <c r="L7975">
        <v>19134</v>
      </c>
      <c r="M7975" t="s">
        <v>168</v>
      </c>
      <c r="N7975" t="s">
        <v>512</v>
      </c>
      <c r="O7975" t="s">
        <v>62</v>
      </c>
      <c r="P7975" t="s">
        <v>94</v>
      </c>
      <c r="Q7975" t="s">
        <v>513</v>
      </c>
      <c r="R7975" s="1">
        <v>2.7240000000000002</v>
      </c>
      <c r="S7975">
        <v>2</v>
      </c>
      <c r="T7975">
        <f t="shared" si="124"/>
        <v>34</v>
      </c>
      <c r="U7975" t="s">
        <v>46</v>
      </c>
      <c r="V7975">
        <v>0.7</v>
      </c>
      <c r="W7975">
        <v>1.9068000000000001</v>
      </c>
      <c r="X7975" s="1">
        <v>-1.9068000000000001</v>
      </c>
      <c r="Y7975" s="1">
        <v>4.6308000000000007</v>
      </c>
      <c r="Z7975" t="s">
        <v>65</v>
      </c>
      <c r="AA7975" s="2">
        <v>-1.9068000000000001</v>
      </c>
      <c r="AB7975" s="3">
        <v>-0.7</v>
      </c>
      <c r="AC7975" s="1">
        <v>-2.7240000000000002</v>
      </c>
      <c r="AD7975">
        <v>4</v>
      </c>
      <c r="AE7975">
        <v>4</v>
      </c>
      <c r="AF7975" t="s">
        <v>48</v>
      </c>
      <c r="AG7975">
        <v>2015</v>
      </c>
      <c r="AH7975">
        <f>COUNTBLANK(datos[[#This Row],[Row ID]:[Year sales]])</f>
        <v>0</v>
      </c>
    </row>
    <row r="7976" spans="1:34" x14ac:dyDescent="0.3">
      <c r="A7976">
        <v>7975</v>
      </c>
      <c r="B7976" t="s">
        <v>9789</v>
      </c>
      <c r="C7976" s="4">
        <v>42232</v>
      </c>
      <c r="D7976" s="4">
        <v>42236</v>
      </c>
      <c r="E7976" t="s">
        <v>67</v>
      </c>
      <c r="F7976" t="s">
        <v>1179</v>
      </c>
      <c r="G7976" t="s">
        <v>1180</v>
      </c>
      <c r="H7976" t="s">
        <v>57</v>
      </c>
      <c r="I7976" t="s">
        <v>38</v>
      </c>
      <c r="J7976" t="s">
        <v>166</v>
      </c>
      <c r="K7976" t="s">
        <v>167</v>
      </c>
      <c r="L7976">
        <v>19134</v>
      </c>
      <c r="M7976" t="s">
        <v>168</v>
      </c>
      <c r="N7976" t="s">
        <v>4248</v>
      </c>
      <c r="O7976" t="s">
        <v>43</v>
      </c>
      <c r="P7976" t="s">
        <v>83</v>
      </c>
      <c r="Q7976" t="s">
        <v>4249</v>
      </c>
      <c r="R7976" s="1">
        <v>254.352</v>
      </c>
      <c r="S7976">
        <v>3</v>
      </c>
      <c r="T7976">
        <f t="shared" si="124"/>
        <v>25</v>
      </c>
      <c r="U7976" t="s">
        <v>52</v>
      </c>
      <c r="V7976">
        <v>0.2</v>
      </c>
      <c r="W7976">
        <v>50.870400000000004</v>
      </c>
      <c r="X7976" s="1">
        <v>-50.870399999999997</v>
      </c>
      <c r="Y7976" s="1">
        <v>305.22239999999999</v>
      </c>
      <c r="Z7976" t="s">
        <v>47</v>
      </c>
      <c r="AA7976" s="2">
        <v>0</v>
      </c>
      <c r="AB7976" s="3">
        <v>0</v>
      </c>
      <c r="AC7976" s="1">
        <v>-203.48159999999999</v>
      </c>
      <c r="AD7976">
        <v>4</v>
      </c>
      <c r="AE7976">
        <v>4</v>
      </c>
      <c r="AF7976" t="s">
        <v>48</v>
      </c>
      <c r="AG7976">
        <v>2015</v>
      </c>
      <c r="AH7976">
        <f>COUNTBLANK(datos[[#This Row],[Row ID]:[Year sales]])</f>
        <v>0</v>
      </c>
    </row>
    <row r="7977" spans="1:34" x14ac:dyDescent="0.3">
      <c r="A7977">
        <v>7976</v>
      </c>
      <c r="B7977" t="s">
        <v>9789</v>
      </c>
      <c r="C7977" s="4">
        <v>42232</v>
      </c>
      <c r="D7977" s="4">
        <v>42236</v>
      </c>
      <c r="E7977" t="s">
        <v>67</v>
      </c>
      <c r="F7977" t="s">
        <v>1179</v>
      </c>
      <c r="G7977" t="s">
        <v>1180</v>
      </c>
      <c r="H7977" t="s">
        <v>57</v>
      </c>
      <c r="I7977" t="s">
        <v>38</v>
      </c>
      <c r="J7977" t="s">
        <v>166</v>
      </c>
      <c r="K7977" t="s">
        <v>167</v>
      </c>
      <c r="L7977">
        <v>19134</v>
      </c>
      <c r="M7977" t="s">
        <v>168</v>
      </c>
      <c r="N7977" t="s">
        <v>3195</v>
      </c>
      <c r="O7977" t="s">
        <v>62</v>
      </c>
      <c r="P7977" t="s">
        <v>94</v>
      </c>
      <c r="Q7977" t="s">
        <v>3196</v>
      </c>
      <c r="R7977" s="1">
        <v>3.762</v>
      </c>
      <c r="S7977">
        <v>3</v>
      </c>
      <c r="T7977">
        <f t="shared" si="124"/>
        <v>36</v>
      </c>
      <c r="U7977" t="s">
        <v>52</v>
      </c>
      <c r="V7977">
        <v>0.7</v>
      </c>
      <c r="W7977">
        <v>2.6334</v>
      </c>
      <c r="X7977" s="1">
        <v>-2.6334</v>
      </c>
      <c r="Y7977" s="1">
        <v>6.3954000000000004</v>
      </c>
      <c r="Z7977" t="s">
        <v>65</v>
      </c>
      <c r="AA7977" s="2">
        <v>-2.7587999999999999</v>
      </c>
      <c r="AB7977" s="3">
        <v>-0.73333333333333328</v>
      </c>
      <c r="AC7977" s="1">
        <v>-3.8874</v>
      </c>
      <c r="AD7977">
        <v>4</v>
      </c>
      <c r="AE7977">
        <v>4</v>
      </c>
      <c r="AF7977" t="s">
        <v>48</v>
      </c>
      <c r="AG7977">
        <v>2015</v>
      </c>
      <c r="AH7977">
        <f>COUNTBLANK(datos[[#This Row],[Row ID]:[Year sales]])</f>
        <v>0</v>
      </c>
    </row>
    <row r="7978" spans="1:34" x14ac:dyDescent="0.3">
      <c r="A7978">
        <v>7977</v>
      </c>
      <c r="B7978" t="s">
        <v>9789</v>
      </c>
      <c r="C7978" s="4">
        <v>42232</v>
      </c>
      <c r="D7978" s="4">
        <v>42236</v>
      </c>
      <c r="E7978" t="s">
        <v>67</v>
      </c>
      <c r="F7978" t="s">
        <v>1179</v>
      </c>
      <c r="G7978" t="s">
        <v>1180</v>
      </c>
      <c r="H7978" t="s">
        <v>57</v>
      </c>
      <c r="I7978" t="s">
        <v>38</v>
      </c>
      <c r="J7978" t="s">
        <v>166</v>
      </c>
      <c r="K7978" t="s">
        <v>167</v>
      </c>
      <c r="L7978">
        <v>19134</v>
      </c>
      <c r="M7978" t="s">
        <v>168</v>
      </c>
      <c r="N7978" t="s">
        <v>4009</v>
      </c>
      <c r="O7978" t="s">
        <v>62</v>
      </c>
      <c r="P7978" t="s">
        <v>110</v>
      </c>
      <c r="Q7978" t="s">
        <v>4010</v>
      </c>
      <c r="R7978" s="1">
        <v>10.272</v>
      </c>
      <c r="S7978">
        <v>3</v>
      </c>
      <c r="T7978">
        <f t="shared" si="124"/>
        <v>16</v>
      </c>
      <c r="U7978" t="s">
        <v>52</v>
      </c>
      <c r="V7978">
        <v>0.2</v>
      </c>
      <c r="W7978">
        <v>2.0544000000000002</v>
      </c>
      <c r="X7978" s="1">
        <v>-2.0543999999999998</v>
      </c>
      <c r="Y7978" s="1">
        <v>12.3264</v>
      </c>
      <c r="Z7978" t="s">
        <v>65</v>
      </c>
      <c r="AA7978" s="2">
        <v>3.21</v>
      </c>
      <c r="AB7978" s="3">
        <v>0.3125</v>
      </c>
      <c r="AC7978" s="1">
        <v>-5.0076000000000001</v>
      </c>
      <c r="AD7978">
        <v>4</v>
      </c>
      <c r="AE7978">
        <v>4</v>
      </c>
      <c r="AF7978" t="s">
        <v>48</v>
      </c>
      <c r="AG7978">
        <v>2015</v>
      </c>
      <c r="AH7978">
        <f>COUNTBLANK(datos[[#This Row],[Row ID]:[Year sales]])</f>
        <v>0</v>
      </c>
    </row>
    <row r="7979" spans="1:34" x14ac:dyDescent="0.3">
      <c r="A7979">
        <v>7978</v>
      </c>
      <c r="B7979" t="s">
        <v>9790</v>
      </c>
      <c r="C7979" s="4">
        <v>41790</v>
      </c>
      <c r="D7979" s="4">
        <v>41795</v>
      </c>
      <c r="E7979" t="s">
        <v>67</v>
      </c>
      <c r="F7979" t="s">
        <v>5308</v>
      </c>
      <c r="G7979" t="s">
        <v>5309</v>
      </c>
      <c r="H7979" t="s">
        <v>37</v>
      </c>
      <c r="I7979" t="s">
        <v>38</v>
      </c>
      <c r="J7979" t="s">
        <v>348</v>
      </c>
      <c r="K7979" t="s">
        <v>1511</v>
      </c>
      <c r="L7979">
        <v>39212</v>
      </c>
      <c r="M7979" t="s">
        <v>41</v>
      </c>
      <c r="N7979" t="s">
        <v>1657</v>
      </c>
      <c r="O7979" t="s">
        <v>90</v>
      </c>
      <c r="P7979" t="s">
        <v>91</v>
      </c>
      <c r="Q7979" t="s">
        <v>1658</v>
      </c>
      <c r="R7979" s="1">
        <v>659.97</v>
      </c>
      <c r="S7979">
        <v>3</v>
      </c>
      <c r="T7979">
        <f t="shared" si="124"/>
        <v>13</v>
      </c>
      <c r="U7979" t="s">
        <v>52</v>
      </c>
      <c r="V7979">
        <v>0</v>
      </c>
      <c r="W7979">
        <v>0</v>
      </c>
      <c r="X7979" s="1">
        <v>0</v>
      </c>
      <c r="Y7979" s="1">
        <v>659.97</v>
      </c>
      <c r="Z7979" t="s">
        <v>53</v>
      </c>
      <c r="AA7979" s="2">
        <v>197.99100000000001</v>
      </c>
      <c r="AB7979" s="3">
        <v>0.3</v>
      </c>
      <c r="AC7979" s="1">
        <v>-461.97899999999998</v>
      </c>
      <c r="AD7979">
        <v>5</v>
      </c>
      <c r="AE7979">
        <v>5</v>
      </c>
      <c r="AF7979" t="s">
        <v>48</v>
      </c>
      <c r="AG7979">
        <v>2014</v>
      </c>
      <c r="AH7979">
        <f>COUNTBLANK(datos[[#This Row],[Row ID]:[Year sales]])</f>
        <v>0</v>
      </c>
    </row>
    <row r="7980" spans="1:34" x14ac:dyDescent="0.3">
      <c r="A7980">
        <v>7979</v>
      </c>
      <c r="B7980" t="s">
        <v>9790</v>
      </c>
      <c r="C7980" s="4">
        <v>41790</v>
      </c>
      <c r="D7980" s="4">
        <v>41795</v>
      </c>
      <c r="E7980" t="s">
        <v>67</v>
      </c>
      <c r="F7980" t="s">
        <v>5308</v>
      </c>
      <c r="G7980" t="s">
        <v>5309</v>
      </c>
      <c r="H7980" t="s">
        <v>37</v>
      </c>
      <c r="I7980" t="s">
        <v>38</v>
      </c>
      <c r="J7980" t="s">
        <v>348</v>
      </c>
      <c r="K7980" t="s">
        <v>1511</v>
      </c>
      <c r="L7980">
        <v>39212</v>
      </c>
      <c r="M7980" t="s">
        <v>41</v>
      </c>
      <c r="N7980" t="s">
        <v>2073</v>
      </c>
      <c r="O7980" t="s">
        <v>90</v>
      </c>
      <c r="P7980" t="s">
        <v>91</v>
      </c>
      <c r="Q7980" t="s">
        <v>2074</v>
      </c>
      <c r="R7980" s="1">
        <v>113.73</v>
      </c>
      <c r="S7980">
        <v>3</v>
      </c>
      <c r="T7980">
        <f t="shared" si="124"/>
        <v>24</v>
      </c>
      <c r="U7980" t="s">
        <v>52</v>
      </c>
      <c r="V7980">
        <v>0</v>
      </c>
      <c r="W7980">
        <v>0</v>
      </c>
      <c r="X7980" s="1">
        <v>0</v>
      </c>
      <c r="Y7980" s="1">
        <v>113.73</v>
      </c>
      <c r="Z7980" t="s">
        <v>99</v>
      </c>
      <c r="AA7980" s="2">
        <v>32.981699999999996</v>
      </c>
      <c r="AB7980" s="3">
        <v>0.28999999999999998</v>
      </c>
      <c r="AC7980" s="1">
        <v>-80.7483</v>
      </c>
      <c r="AD7980">
        <v>5</v>
      </c>
      <c r="AE7980">
        <v>5</v>
      </c>
      <c r="AF7980" t="s">
        <v>48</v>
      </c>
      <c r="AG7980">
        <v>2014</v>
      </c>
      <c r="AH7980">
        <f>COUNTBLANK(datos[[#This Row],[Row ID]:[Year sales]])</f>
        <v>0</v>
      </c>
    </row>
    <row r="7981" spans="1:34" x14ac:dyDescent="0.3">
      <c r="A7981">
        <v>7980</v>
      </c>
      <c r="B7981" t="s">
        <v>9791</v>
      </c>
      <c r="C7981" s="4">
        <v>42243</v>
      </c>
      <c r="D7981" s="4">
        <v>42247</v>
      </c>
      <c r="E7981" t="s">
        <v>67</v>
      </c>
      <c r="F7981" t="s">
        <v>3200</v>
      </c>
      <c r="G7981" t="s">
        <v>3201</v>
      </c>
      <c r="H7981" t="s">
        <v>122</v>
      </c>
      <c r="I7981" t="s">
        <v>38</v>
      </c>
      <c r="J7981" t="s">
        <v>58</v>
      </c>
      <c r="K7981" t="s">
        <v>59</v>
      </c>
      <c r="L7981">
        <v>90045</v>
      </c>
      <c r="M7981" t="s">
        <v>60</v>
      </c>
      <c r="N7981" t="s">
        <v>4860</v>
      </c>
      <c r="O7981" t="s">
        <v>62</v>
      </c>
      <c r="P7981" t="s">
        <v>94</v>
      </c>
      <c r="Q7981" t="s">
        <v>4861</v>
      </c>
      <c r="R7981" s="1">
        <v>5.1040000000000001</v>
      </c>
      <c r="S7981">
        <v>1</v>
      </c>
      <c r="T7981">
        <f t="shared" si="124"/>
        <v>41</v>
      </c>
      <c r="U7981" t="s">
        <v>46</v>
      </c>
      <c r="V7981">
        <v>0.2</v>
      </c>
      <c r="W7981">
        <v>1.0208000000000002</v>
      </c>
      <c r="X7981" s="1">
        <v>-1.0207999999999999</v>
      </c>
      <c r="Y7981" s="1">
        <v>6.1248000000000005</v>
      </c>
      <c r="Z7981" t="s">
        <v>65</v>
      </c>
      <c r="AA7981" s="2">
        <v>1.6588000000000001</v>
      </c>
      <c r="AB7981" s="3">
        <v>0.32500000000000001</v>
      </c>
      <c r="AC7981" s="1">
        <v>-2.4243999999999999</v>
      </c>
      <c r="AD7981">
        <v>4</v>
      </c>
      <c r="AE7981">
        <v>4</v>
      </c>
      <c r="AF7981" t="s">
        <v>48</v>
      </c>
      <c r="AG7981">
        <v>2015</v>
      </c>
      <c r="AH7981">
        <f>COUNTBLANK(datos[[#This Row],[Row ID]:[Year sales]])</f>
        <v>0</v>
      </c>
    </row>
    <row r="7982" spans="1:34" x14ac:dyDescent="0.3">
      <c r="A7982">
        <v>7981</v>
      </c>
      <c r="B7982" t="s">
        <v>9792</v>
      </c>
      <c r="C7982" s="4">
        <v>41642</v>
      </c>
      <c r="D7982" s="4">
        <v>41646</v>
      </c>
      <c r="E7982" t="s">
        <v>67</v>
      </c>
      <c r="F7982" t="s">
        <v>271</v>
      </c>
      <c r="G7982" t="s">
        <v>272</v>
      </c>
      <c r="H7982" t="s">
        <v>37</v>
      </c>
      <c r="I7982" t="s">
        <v>38</v>
      </c>
      <c r="J7982" t="s">
        <v>204</v>
      </c>
      <c r="K7982" t="s">
        <v>124</v>
      </c>
      <c r="L7982">
        <v>77095</v>
      </c>
      <c r="M7982" t="s">
        <v>125</v>
      </c>
      <c r="N7982" t="s">
        <v>6650</v>
      </c>
      <c r="O7982" t="s">
        <v>62</v>
      </c>
      <c r="P7982" t="s">
        <v>110</v>
      </c>
      <c r="Q7982" t="s">
        <v>6651</v>
      </c>
      <c r="R7982" s="1">
        <v>16.448</v>
      </c>
      <c r="S7982">
        <v>2</v>
      </c>
      <c r="T7982">
        <f t="shared" si="124"/>
        <v>18</v>
      </c>
      <c r="U7982" t="s">
        <v>46</v>
      </c>
      <c r="V7982">
        <v>0.2</v>
      </c>
      <c r="W7982">
        <v>3.2896000000000001</v>
      </c>
      <c r="X7982" s="1">
        <v>-3.2896000000000001</v>
      </c>
      <c r="Y7982" s="1">
        <v>19.7376</v>
      </c>
      <c r="Z7982" t="s">
        <v>65</v>
      </c>
      <c r="AA7982" s="2">
        <v>5.5511999999999997</v>
      </c>
      <c r="AB7982" s="3">
        <v>0.33749999999999997</v>
      </c>
      <c r="AC7982" s="1">
        <v>-7.6071999999999997</v>
      </c>
      <c r="AD7982">
        <v>4</v>
      </c>
      <c r="AE7982">
        <v>4</v>
      </c>
      <c r="AF7982" t="s">
        <v>48</v>
      </c>
      <c r="AG7982">
        <v>2014</v>
      </c>
      <c r="AH7982">
        <f>COUNTBLANK(datos[[#This Row],[Row ID]:[Year sales]])</f>
        <v>0</v>
      </c>
    </row>
    <row r="7983" spans="1:34" x14ac:dyDescent="0.3">
      <c r="A7983">
        <v>7982</v>
      </c>
      <c r="B7983" t="s">
        <v>9793</v>
      </c>
      <c r="C7983" s="4">
        <v>41892</v>
      </c>
      <c r="D7983" s="4">
        <v>41895</v>
      </c>
      <c r="E7983" t="s">
        <v>208</v>
      </c>
      <c r="F7983" t="s">
        <v>164</v>
      </c>
      <c r="G7983" t="s">
        <v>165</v>
      </c>
      <c r="H7983" t="s">
        <v>37</v>
      </c>
      <c r="I7983" t="s">
        <v>38</v>
      </c>
      <c r="J7983" t="s">
        <v>9794</v>
      </c>
      <c r="K7983" t="s">
        <v>810</v>
      </c>
      <c r="L7983">
        <v>7011</v>
      </c>
      <c r="M7983" t="s">
        <v>168</v>
      </c>
      <c r="N7983" t="s">
        <v>2219</v>
      </c>
      <c r="O7983" t="s">
        <v>62</v>
      </c>
      <c r="P7983" t="s">
        <v>97</v>
      </c>
      <c r="Q7983" t="s">
        <v>2220</v>
      </c>
      <c r="R7983" s="1">
        <v>81.92</v>
      </c>
      <c r="S7983">
        <v>4</v>
      </c>
      <c r="T7983">
        <f t="shared" si="124"/>
        <v>20</v>
      </c>
      <c r="U7983" t="s">
        <v>52</v>
      </c>
      <c r="V7983">
        <v>0</v>
      </c>
      <c r="W7983">
        <v>0</v>
      </c>
      <c r="X7983" s="1">
        <v>0</v>
      </c>
      <c r="Y7983" s="1">
        <v>81.92</v>
      </c>
      <c r="Z7983" t="s">
        <v>99</v>
      </c>
      <c r="AA7983" s="2">
        <v>22.118400000000001</v>
      </c>
      <c r="AB7983" s="3">
        <v>0.27</v>
      </c>
      <c r="AC7983" s="1">
        <v>-59.801600000000001</v>
      </c>
      <c r="AD7983">
        <v>3</v>
      </c>
      <c r="AE7983">
        <v>3</v>
      </c>
      <c r="AF7983" t="s">
        <v>48</v>
      </c>
      <c r="AG7983">
        <v>2014</v>
      </c>
      <c r="AH7983">
        <f>COUNTBLANK(datos[[#This Row],[Row ID]:[Year sales]])</f>
        <v>0</v>
      </c>
    </row>
    <row r="7984" spans="1:34" x14ac:dyDescent="0.3">
      <c r="A7984">
        <v>7983</v>
      </c>
      <c r="B7984" t="s">
        <v>9793</v>
      </c>
      <c r="C7984" s="4">
        <v>41892</v>
      </c>
      <c r="D7984" s="4">
        <v>41895</v>
      </c>
      <c r="E7984" t="s">
        <v>208</v>
      </c>
      <c r="F7984" t="s">
        <v>164</v>
      </c>
      <c r="G7984" t="s">
        <v>165</v>
      </c>
      <c r="H7984" t="s">
        <v>37</v>
      </c>
      <c r="I7984" t="s">
        <v>38</v>
      </c>
      <c r="J7984" t="s">
        <v>9794</v>
      </c>
      <c r="K7984" t="s">
        <v>810</v>
      </c>
      <c r="L7984">
        <v>7011</v>
      </c>
      <c r="M7984" t="s">
        <v>168</v>
      </c>
      <c r="N7984" t="s">
        <v>4650</v>
      </c>
      <c r="O7984" t="s">
        <v>43</v>
      </c>
      <c r="P7984" t="s">
        <v>83</v>
      </c>
      <c r="Q7984" t="s">
        <v>4651</v>
      </c>
      <c r="R7984" s="1">
        <v>254.9</v>
      </c>
      <c r="S7984">
        <v>5</v>
      </c>
      <c r="T7984">
        <f t="shared" si="124"/>
        <v>14</v>
      </c>
      <c r="U7984" t="s">
        <v>75</v>
      </c>
      <c r="V7984">
        <v>0</v>
      </c>
      <c r="W7984">
        <v>0</v>
      </c>
      <c r="X7984" s="1">
        <v>0</v>
      </c>
      <c r="Y7984" s="1">
        <v>254.9</v>
      </c>
      <c r="Z7984" t="s">
        <v>47</v>
      </c>
      <c r="AA7984" s="2">
        <v>76.47</v>
      </c>
      <c r="AB7984" s="3">
        <v>0.3</v>
      </c>
      <c r="AC7984" s="1">
        <v>-178.43</v>
      </c>
      <c r="AD7984">
        <v>3</v>
      </c>
      <c r="AE7984">
        <v>3</v>
      </c>
      <c r="AF7984" t="s">
        <v>48</v>
      </c>
      <c r="AG7984">
        <v>2014</v>
      </c>
      <c r="AH7984">
        <f>COUNTBLANK(datos[[#This Row],[Row ID]:[Year sales]])</f>
        <v>0</v>
      </c>
    </row>
    <row r="7985" spans="1:34" x14ac:dyDescent="0.3">
      <c r="A7985">
        <v>7984</v>
      </c>
      <c r="B7985" t="s">
        <v>9795</v>
      </c>
      <c r="C7985" s="4">
        <v>42757</v>
      </c>
      <c r="D7985" s="4">
        <v>42760</v>
      </c>
      <c r="E7985" t="s">
        <v>34</v>
      </c>
      <c r="F7985" t="s">
        <v>4792</v>
      </c>
      <c r="G7985" t="s">
        <v>4793</v>
      </c>
      <c r="H7985" t="s">
        <v>57</v>
      </c>
      <c r="I7985" t="s">
        <v>38</v>
      </c>
      <c r="J7985" t="s">
        <v>323</v>
      </c>
      <c r="K7985" t="s">
        <v>231</v>
      </c>
      <c r="L7985">
        <v>60623</v>
      </c>
      <c r="M7985" t="s">
        <v>125</v>
      </c>
      <c r="N7985" t="s">
        <v>4965</v>
      </c>
      <c r="O7985" t="s">
        <v>62</v>
      </c>
      <c r="P7985" t="s">
        <v>289</v>
      </c>
      <c r="Q7985" t="s">
        <v>583</v>
      </c>
      <c r="R7985" s="1">
        <v>15.12</v>
      </c>
      <c r="S7985">
        <v>5</v>
      </c>
      <c r="T7985">
        <f t="shared" si="124"/>
        <v>215</v>
      </c>
      <c r="U7985" t="s">
        <v>75</v>
      </c>
      <c r="V7985">
        <v>0.2</v>
      </c>
      <c r="W7985">
        <v>3.024</v>
      </c>
      <c r="X7985" s="1">
        <v>-3.024</v>
      </c>
      <c r="Y7985" s="1">
        <v>18.143999999999998</v>
      </c>
      <c r="Z7985" t="s">
        <v>65</v>
      </c>
      <c r="AA7985" s="2">
        <v>4.9139999999999997</v>
      </c>
      <c r="AB7985" s="3">
        <v>0.32500000000000001</v>
      </c>
      <c r="AC7985" s="1">
        <v>-7.1820000000000004</v>
      </c>
      <c r="AD7985">
        <v>3</v>
      </c>
      <c r="AE7985">
        <v>3</v>
      </c>
      <c r="AF7985" t="s">
        <v>48</v>
      </c>
      <c r="AG7985">
        <v>2017</v>
      </c>
      <c r="AH7985">
        <f>COUNTBLANK(datos[[#This Row],[Row ID]:[Year sales]])</f>
        <v>0</v>
      </c>
    </row>
    <row r="7986" spans="1:34" x14ac:dyDescent="0.3">
      <c r="A7986">
        <v>7985</v>
      </c>
      <c r="B7986" t="s">
        <v>9795</v>
      </c>
      <c r="C7986" s="4">
        <v>42757</v>
      </c>
      <c r="D7986" s="4">
        <v>42760</v>
      </c>
      <c r="E7986" t="s">
        <v>34</v>
      </c>
      <c r="F7986" t="s">
        <v>4792</v>
      </c>
      <c r="G7986" t="s">
        <v>4793</v>
      </c>
      <c r="H7986" t="s">
        <v>57</v>
      </c>
      <c r="I7986" t="s">
        <v>38</v>
      </c>
      <c r="J7986" t="s">
        <v>323</v>
      </c>
      <c r="K7986" t="s">
        <v>231</v>
      </c>
      <c r="L7986">
        <v>60623</v>
      </c>
      <c r="M7986" t="s">
        <v>125</v>
      </c>
      <c r="N7986" t="s">
        <v>7125</v>
      </c>
      <c r="O7986" t="s">
        <v>62</v>
      </c>
      <c r="P7986" t="s">
        <v>86</v>
      </c>
      <c r="Q7986" t="s">
        <v>7126</v>
      </c>
      <c r="R7986" s="1">
        <v>7.8719999999999999</v>
      </c>
      <c r="S7986">
        <v>3</v>
      </c>
      <c r="T7986">
        <f t="shared" si="124"/>
        <v>24</v>
      </c>
      <c r="U7986" t="s">
        <v>52</v>
      </c>
      <c r="V7986">
        <v>0.2</v>
      </c>
      <c r="W7986">
        <v>1.5744</v>
      </c>
      <c r="X7986" s="1">
        <v>-1.5744</v>
      </c>
      <c r="Y7986" s="1">
        <v>9.4464000000000006</v>
      </c>
      <c r="Z7986" t="s">
        <v>65</v>
      </c>
      <c r="AA7986" s="2">
        <v>0.88560000000000005</v>
      </c>
      <c r="AB7986" s="3">
        <v>0.1125</v>
      </c>
      <c r="AC7986" s="1">
        <v>-5.4119999999999999</v>
      </c>
      <c r="AD7986">
        <v>3</v>
      </c>
      <c r="AE7986">
        <v>3</v>
      </c>
      <c r="AF7986" t="s">
        <v>48</v>
      </c>
      <c r="AG7986">
        <v>2017</v>
      </c>
      <c r="AH7986">
        <f>COUNTBLANK(datos[[#This Row],[Row ID]:[Year sales]])</f>
        <v>0</v>
      </c>
    </row>
    <row r="7987" spans="1:34" x14ac:dyDescent="0.3">
      <c r="A7987">
        <v>7986</v>
      </c>
      <c r="B7987" t="s">
        <v>9796</v>
      </c>
      <c r="C7987" s="4">
        <v>42481</v>
      </c>
      <c r="D7987" s="4">
        <v>42484</v>
      </c>
      <c r="E7987" t="s">
        <v>208</v>
      </c>
      <c r="F7987" t="s">
        <v>384</v>
      </c>
      <c r="G7987" t="s">
        <v>385</v>
      </c>
      <c r="H7987" t="s">
        <v>37</v>
      </c>
      <c r="I7987" t="s">
        <v>38</v>
      </c>
      <c r="J7987" t="s">
        <v>115</v>
      </c>
      <c r="K7987" t="s">
        <v>116</v>
      </c>
      <c r="L7987">
        <v>98115</v>
      </c>
      <c r="M7987" t="s">
        <v>60</v>
      </c>
      <c r="N7987" t="s">
        <v>1066</v>
      </c>
      <c r="O7987" t="s">
        <v>62</v>
      </c>
      <c r="P7987" t="s">
        <v>94</v>
      </c>
      <c r="Q7987" t="s">
        <v>1067</v>
      </c>
      <c r="R7987" s="1">
        <v>8.32</v>
      </c>
      <c r="S7987">
        <v>5</v>
      </c>
      <c r="T7987">
        <f t="shared" si="124"/>
        <v>28</v>
      </c>
      <c r="U7987" t="s">
        <v>75</v>
      </c>
      <c r="V7987">
        <v>0.2</v>
      </c>
      <c r="W7987">
        <v>1.6640000000000001</v>
      </c>
      <c r="X7987" s="1">
        <v>-1.6639999999999999</v>
      </c>
      <c r="Y7987" s="1">
        <v>9.984</v>
      </c>
      <c r="Z7987" t="s">
        <v>65</v>
      </c>
      <c r="AA7987" s="2">
        <v>2.8079999999999998</v>
      </c>
      <c r="AB7987" s="3">
        <v>0.33749999999999997</v>
      </c>
      <c r="AC7987" s="1">
        <v>-3.8479999999999999</v>
      </c>
      <c r="AD7987">
        <v>3</v>
      </c>
      <c r="AE7987">
        <v>3</v>
      </c>
      <c r="AF7987" t="s">
        <v>48</v>
      </c>
      <c r="AG7987">
        <v>2016</v>
      </c>
      <c r="AH7987">
        <f>COUNTBLANK(datos[[#This Row],[Row ID]:[Year sales]])</f>
        <v>0</v>
      </c>
    </row>
    <row r="7988" spans="1:34" x14ac:dyDescent="0.3">
      <c r="A7988">
        <v>7987</v>
      </c>
      <c r="B7988" t="s">
        <v>9797</v>
      </c>
      <c r="C7988" s="4">
        <v>42571</v>
      </c>
      <c r="D7988" s="4">
        <v>42574</v>
      </c>
      <c r="E7988" t="s">
        <v>34</v>
      </c>
      <c r="F7988" t="s">
        <v>2565</v>
      </c>
      <c r="G7988" t="s">
        <v>2566</v>
      </c>
      <c r="H7988" t="s">
        <v>37</v>
      </c>
      <c r="I7988" t="s">
        <v>38</v>
      </c>
      <c r="J7988" t="s">
        <v>1195</v>
      </c>
      <c r="K7988" t="s">
        <v>287</v>
      </c>
      <c r="L7988">
        <v>11561</v>
      </c>
      <c r="M7988" t="s">
        <v>168</v>
      </c>
      <c r="N7988" t="s">
        <v>3274</v>
      </c>
      <c r="O7988" t="s">
        <v>90</v>
      </c>
      <c r="P7988" t="s">
        <v>91</v>
      </c>
      <c r="Q7988" t="s">
        <v>3275</v>
      </c>
      <c r="R7988" s="1">
        <v>89.95</v>
      </c>
      <c r="S7988">
        <v>5</v>
      </c>
      <c r="T7988">
        <f t="shared" si="124"/>
        <v>29</v>
      </c>
      <c r="U7988" t="s">
        <v>75</v>
      </c>
      <c r="V7988">
        <v>0</v>
      </c>
      <c r="W7988">
        <v>0</v>
      </c>
      <c r="X7988" s="1">
        <v>0</v>
      </c>
      <c r="Y7988" s="1">
        <v>89.95</v>
      </c>
      <c r="Z7988" t="s">
        <v>99</v>
      </c>
      <c r="AA7988" s="2">
        <v>43.176000000000002</v>
      </c>
      <c r="AB7988" s="3">
        <v>0.48</v>
      </c>
      <c r="AC7988" s="1">
        <v>-46.774000000000001</v>
      </c>
      <c r="AD7988">
        <v>3</v>
      </c>
      <c r="AE7988">
        <v>3</v>
      </c>
      <c r="AF7988" t="s">
        <v>48</v>
      </c>
      <c r="AG7988">
        <v>2016</v>
      </c>
      <c r="AH7988">
        <f>COUNTBLANK(datos[[#This Row],[Row ID]:[Year sales]])</f>
        <v>0</v>
      </c>
    </row>
    <row r="7989" spans="1:34" x14ac:dyDescent="0.3">
      <c r="A7989">
        <v>7988</v>
      </c>
      <c r="B7989" t="s">
        <v>9798</v>
      </c>
      <c r="C7989" s="4">
        <v>42605</v>
      </c>
      <c r="D7989" s="4">
        <v>42611</v>
      </c>
      <c r="E7989" t="s">
        <v>67</v>
      </c>
      <c r="F7989" t="s">
        <v>202</v>
      </c>
      <c r="G7989" t="s">
        <v>203</v>
      </c>
      <c r="H7989" t="s">
        <v>122</v>
      </c>
      <c r="I7989" t="s">
        <v>38</v>
      </c>
      <c r="J7989" t="s">
        <v>9799</v>
      </c>
      <c r="K7989" t="s">
        <v>134</v>
      </c>
      <c r="L7989">
        <v>53081</v>
      </c>
      <c r="M7989" t="s">
        <v>125</v>
      </c>
      <c r="N7989" t="s">
        <v>7205</v>
      </c>
      <c r="O7989" t="s">
        <v>62</v>
      </c>
      <c r="P7989" t="s">
        <v>63</v>
      </c>
      <c r="Q7989" t="s">
        <v>7206</v>
      </c>
      <c r="R7989" s="1">
        <v>25.2</v>
      </c>
      <c r="S7989">
        <v>4</v>
      </c>
      <c r="T7989">
        <f t="shared" si="124"/>
        <v>29</v>
      </c>
      <c r="U7989" t="s">
        <v>52</v>
      </c>
      <c r="V7989">
        <v>0</v>
      </c>
      <c r="W7989">
        <v>0</v>
      </c>
      <c r="X7989" s="1">
        <v>0</v>
      </c>
      <c r="Y7989" s="1">
        <v>25.2</v>
      </c>
      <c r="Z7989" t="s">
        <v>65</v>
      </c>
      <c r="AA7989" s="2">
        <v>11.592000000000001</v>
      </c>
      <c r="AB7989" s="3">
        <v>0.46</v>
      </c>
      <c r="AC7989" s="1">
        <v>-13.608000000000001</v>
      </c>
      <c r="AD7989">
        <v>6</v>
      </c>
      <c r="AE7989">
        <v>6</v>
      </c>
      <c r="AF7989" t="s">
        <v>48</v>
      </c>
      <c r="AG7989">
        <v>2016</v>
      </c>
      <c r="AH7989">
        <f>COUNTBLANK(datos[[#This Row],[Row ID]:[Year sales]])</f>
        <v>0</v>
      </c>
    </row>
    <row r="7990" spans="1:34" x14ac:dyDescent="0.3">
      <c r="A7990">
        <v>7989</v>
      </c>
      <c r="B7990" t="s">
        <v>9798</v>
      </c>
      <c r="C7990" s="4">
        <v>42605</v>
      </c>
      <c r="D7990" s="4">
        <v>42611</v>
      </c>
      <c r="E7990" t="s">
        <v>67</v>
      </c>
      <c r="F7990" t="s">
        <v>202</v>
      </c>
      <c r="G7990" t="s">
        <v>203</v>
      </c>
      <c r="H7990" t="s">
        <v>122</v>
      </c>
      <c r="I7990" t="s">
        <v>38</v>
      </c>
      <c r="J7990" t="s">
        <v>9799</v>
      </c>
      <c r="K7990" t="s">
        <v>134</v>
      </c>
      <c r="L7990">
        <v>53081</v>
      </c>
      <c r="M7990" t="s">
        <v>125</v>
      </c>
      <c r="N7990" t="s">
        <v>6987</v>
      </c>
      <c r="O7990" t="s">
        <v>62</v>
      </c>
      <c r="P7990" t="s">
        <v>63</v>
      </c>
      <c r="Q7990" t="s">
        <v>6988</v>
      </c>
      <c r="R7990" s="1">
        <v>37.590000000000003</v>
      </c>
      <c r="S7990">
        <v>3</v>
      </c>
      <c r="T7990">
        <f t="shared" si="124"/>
        <v>5</v>
      </c>
      <c r="U7990" t="s">
        <v>52</v>
      </c>
      <c r="V7990">
        <v>0</v>
      </c>
      <c r="W7990">
        <v>0</v>
      </c>
      <c r="X7990" s="1">
        <v>0</v>
      </c>
      <c r="Y7990" s="1">
        <v>37.590000000000003</v>
      </c>
      <c r="Z7990" t="s">
        <v>65</v>
      </c>
      <c r="AA7990" s="2">
        <v>17.667300000000001</v>
      </c>
      <c r="AB7990" s="3">
        <v>0.47</v>
      </c>
      <c r="AC7990" s="1">
        <v>-19.922699999999999</v>
      </c>
      <c r="AD7990">
        <v>6</v>
      </c>
      <c r="AE7990">
        <v>6</v>
      </c>
      <c r="AF7990" t="s">
        <v>48</v>
      </c>
      <c r="AG7990">
        <v>2016</v>
      </c>
      <c r="AH7990">
        <f>COUNTBLANK(datos[[#This Row],[Row ID]:[Year sales]])</f>
        <v>0</v>
      </c>
    </row>
    <row r="7991" spans="1:34" x14ac:dyDescent="0.3">
      <c r="A7991">
        <v>7990</v>
      </c>
      <c r="B7991" t="s">
        <v>9798</v>
      </c>
      <c r="C7991" s="4">
        <v>42605</v>
      </c>
      <c r="D7991" s="4">
        <v>42611</v>
      </c>
      <c r="E7991" t="s">
        <v>67</v>
      </c>
      <c r="F7991" t="s">
        <v>202</v>
      </c>
      <c r="G7991" t="s">
        <v>203</v>
      </c>
      <c r="H7991" t="s">
        <v>122</v>
      </c>
      <c r="I7991" t="s">
        <v>38</v>
      </c>
      <c r="J7991" t="s">
        <v>9799</v>
      </c>
      <c r="K7991" t="s">
        <v>134</v>
      </c>
      <c r="L7991">
        <v>53081</v>
      </c>
      <c r="M7991" t="s">
        <v>125</v>
      </c>
      <c r="N7991" t="s">
        <v>1320</v>
      </c>
      <c r="O7991" t="s">
        <v>62</v>
      </c>
      <c r="P7991" t="s">
        <v>77</v>
      </c>
      <c r="Q7991" t="s">
        <v>1321</v>
      </c>
      <c r="R7991" s="1">
        <v>14.97</v>
      </c>
      <c r="S7991">
        <v>1</v>
      </c>
      <c r="T7991">
        <f t="shared" si="124"/>
        <v>24</v>
      </c>
      <c r="U7991" t="s">
        <v>46</v>
      </c>
      <c r="V7991">
        <v>0</v>
      </c>
      <c r="W7991">
        <v>0</v>
      </c>
      <c r="X7991" s="1">
        <v>0</v>
      </c>
      <c r="Y7991" s="1">
        <v>14.97</v>
      </c>
      <c r="Z7991" t="s">
        <v>65</v>
      </c>
      <c r="AA7991" s="2">
        <v>4.1916000000000002</v>
      </c>
      <c r="AB7991" s="3">
        <v>0.28000000000000003</v>
      </c>
      <c r="AC7991" s="1">
        <v>-10.7784</v>
      </c>
      <c r="AD7991">
        <v>6</v>
      </c>
      <c r="AE7991">
        <v>6</v>
      </c>
      <c r="AF7991" t="s">
        <v>48</v>
      </c>
      <c r="AG7991">
        <v>2016</v>
      </c>
      <c r="AH7991">
        <f>COUNTBLANK(datos[[#This Row],[Row ID]:[Year sales]])</f>
        <v>0</v>
      </c>
    </row>
    <row r="7992" spans="1:34" x14ac:dyDescent="0.3">
      <c r="A7992">
        <v>7991</v>
      </c>
      <c r="B7992" t="s">
        <v>9798</v>
      </c>
      <c r="C7992" s="4">
        <v>42605</v>
      </c>
      <c r="D7992" s="4">
        <v>42611</v>
      </c>
      <c r="E7992" t="s">
        <v>67</v>
      </c>
      <c r="F7992" t="s">
        <v>202</v>
      </c>
      <c r="G7992" t="s">
        <v>203</v>
      </c>
      <c r="H7992" t="s">
        <v>122</v>
      </c>
      <c r="I7992" t="s">
        <v>38</v>
      </c>
      <c r="J7992" t="s">
        <v>9799</v>
      </c>
      <c r="K7992" t="s">
        <v>134</v>
      </c>
      <c r="L7992">
        <v>53081</v>
      </c>
      <c r="M7992" t="s">
        <v>125</v>
      </c>
      <c r="N7992" t="s">
        <v>5985</v>
      </c>
      <c r="O7992" t="s">
        <v>90</v>
      </c>
      <c r="P7992" t="s">
        <v>181</v>
      </c>
      <c r="Q7992" t="s">
        <v>5986</v>
      </c>
      <c r="R7992" s="1">
        <v>1.98</v>
      </c>
      <c r="S7992">
        <v>2</v>
      </c>
      <c r="T7992">
        <f t="shared" si="124"/>
        <v>13</v>
      </c>
      <c r="U7992" t="s">
        <v>46</v>
      </c>
      <c r="V7992">
        <v>0</v>
      </c>
      <c r="W7992">
        <v>0</v>
      </c>
      <c r="X7992" s="1">
        <v>0</v>
      </c>
      <c r="Y7992" s="1">
        <v>1.98</v>
      </c>
      <c r="Z7992" t="s">
        <v>65</v>
      </c>
      <c r="AA7992" s="2">
        <v>0.89100000000000001</v>
      </c>
      <c r="AB7992" s="3">
        <v>0.45</v>
      </c>
      <c r="AC7992" s="1">
        <v>-1.089</v>
      </c>
      <c r="AD7992">
        <v>6</v>
      </c>
      <c r="AE7992">
        <v>6</v>
      </c>
      <c r="AF7992" t="s">
        <v>48</v>
      </c>
      <c r="AG7992">
        <v>2016</v>
      </c>
      <c r="AH7992">
        <f>COUNTBLANK(datos[[#This Row],[Row ID]:[Year sales]])</f>
        <v>0</v>
      </c>
    </row>
    <row r="7993" spans="1:34" x14ac:dyDescent="0.3">
      <c r="A7993">
        <v>7992</v>
      </c>
      <c r="B7993" t="s">
        <v>9800</v>
      </c>
      <c r="C7993" s="4">
        <v>42535</v>
      </c>
      <c r="D7993" s="4">
        <v>42538</v>
      </c>
      <c r="E7993" t="s">
        <v>208</v>
      </c>
      <c r="F7993" t="s">
        <v>6921</v>
      </c>
      <c r="G7993" t="s">
        <v>6922</v>
      </c>
      <c r="H7993" t="s">
        <v>37</v>
      </c>
      <c r="I7993" t="s">
        <v>38</v>
      </c>
      <c r="J7993" t="s">
        <v>2943</v>
      </c>
      <c r="K7993" t="s">
        <v>71</v>
      </c>
      <c r="L7993">
        <v>33433</v>
      </c>
      <c r="M7993" t="s">
        <v>41</v>
      </c>
      <c r="N7993" t="s">
        <v>4829</v>
      </c>
      <c r="O7993" t="s">
        <v>62</v>
      </c>
      <c r="P7993" t="s">
        <v>94</v>
      </c>
      <c r="Q7993" t="s">
        <v>4830</v>
      </c>
      <c r="R7993" s="1">
        <v>39.936</v>
      </c>
      <c r="S7993">
        <v>4</v>
      </c>
      <c r="T7993">
        <f t="shared" si="124"/>
        <v>47</v>
      </c>
      <c r="U7993" t="s">
        <v>52</v>
      </c>
      <c r="V7993">
        <v>0.7</v>
      </c>
      <c r="W7993">
        <v>27.955199999999998</v>
      </c>
      <c r="X7993" s="1">
        <v>-27.955200000000001</v>
      </c>
      <c r="Y7993" s="1">
        <v>67.891199999999998</v>
      </c>
      <c r="Z7993" t="s">
        <v>99</v>
      </c>
      <c r="AA7993" s="2">
        <v>-26.623999999999999</v>
      </c>
      <c r="AB7993" s="3">
        <v>-0.66666666666666663</v>
      </c>
      <c r="AC7993" s="1">
        <v>-38.604799999999997</v>
      </c>
      <c r="AD7993">
        <v>3</v>
      </c>
      <c r="AE7993">
        <v>3</v>
      </c>
      <c r="AF7993" t="s">
        <v>48</v>
      </c>
      <c r="AG7993">
        <v>2016</v>
      </c>
      <c r="AH7993">
        <f>COUNTBLANK(datos[[#This Row],[Row ID]:[Year sales]])</f>
        <v>0</v>
      </c>
    </row>
    <row r="7994" spans="1:34" x14ac:dyDescent="0.3">
      <c r="A7994">
        <v>7993</v>
      </c>
      <c r="B7994" t="s">
        <v>9800</v>
      </c>
      <c r="C7994" s="4">
        <v>42535</v>
      </c>
      <c r="D7994" s="4">
        <v>42538</v>
      </c>
      <c r="E7994" t="s">
        <v>208</v>
      </c>
      <c r="F7994" t="s">
        <v>6921</v>
      </c>
      <c r="G7994" t="s">
        <v>6922</v>
      </c>
      <c r="H7994" t="s">
        <v>37</v>
      </c>
      <c r="I7994" t="s">
        <v>38</v>
      </c>
      <c r="J7994" t="s">
        <v>2943</v>
      </c>
      <c r="K7994" t="s">
        <v>71</v>
      </c>
      <c r="L7994">
        <v>33433</v>
      </c>
      <c r="M7994" t="s">
        <v>41</v>
      </c>
      <c r="N7994" t="s">
        <v>6900</v>
      </c>
      <c r="O7994" t="s">
        <v>90</v>
      </c>
      <c r="P7994" t="s">
        <v>181</v>
      </c>
      <c r="Q7994" t="s">
        <v>6901</v>
      </c>
      <c r="R7994" s="1">
        <v>18.463999999999999</v>
      </c>
      <c r="S7994">
        <v>2</v>
      </c>
      <c r="T7994">
        <f t="shared" si="124"/>
        <v>8</v>
      </c>
      <c r="U7994" t="s">
        <v>46</v>
      </c>
      <c r="V7994">
        <v>0.2</v>
      </c>
      <c r="W7994">
        <v>3.6928000000000001</v>
      </c>
      <c r="X7994" s="1">
        <v>-3.6928000000000001</v>
      </c>
      <c r="Y7994" s="1">
        <v>22.156799999999997</v>
      </c>
      <c r="Z7994" t="s">
        <v>65</v>
      </c>
      <c r="AA7994" s="2">
        <v>2.3079999999999998</v>
      </c>
      <c r="AB7994" s="3">
        <v>0.125</v>
      </c>
      <c r="AC7994" s="1">
        <v>-12.463200000000001</v>
      </c>
      <c r="AD7994">
        <v>3</v>
      </c>
      <c r="AE7994">
        <v>3</v>
      </c>
      <c r="AF7994" t="s">
        <v>48</v>
      </c>
      <c r="AG7994">
        <v>2016</v>
      </c>
      <c r="AH7994">
        <f>COUNTBLANK(datos[[#This Row],[Row ID]:[Year sales]])</f>
        <v>0</v>
      </c>
    </row>
    <row r="7995" spans="1:34" x14ac:dyDescent="0.3">
      <c r="A7995">
        <v>7994</v>
      </c>
      <c r="B7995" t="s">
        <v>9801</v>
      </c>
      <c r="C7995" s="4">
        <v>42328</v>
      </c>
      <c r="D7995" s="4">
        <v>42331</v>
      </c>
      <c r="E7995" t="s">
        <v>34</v>
      </c>
      <c r="F7995" t="s">
        <v>4352</v>
      </c>
      <c r="G7995" t="s">
        <v>4353</v>
      </c>
      <c r="H7995" t="s">
        <v>37</v>
      </c>
      <c r="I7995" t="s">
        <v>38</v>
      </c>
      <c r="J7995" t="s">
        <v>476</v>
      </c>
      <c r="K7995" t="s">
        <v>477</v>
      </c>
      <c r="L7995">
        <v>80013</v>
      </c>
      <c r="M7995" t="s">
        <v>60</v>
      </c>
      <c r="N7995" t="s">
        <v>1230</v>
      </c>
      <c r="O7995" t="s">
        <v>62</v>
      </c>
      <c r="P7995" t="s">
        <v>94</v>
      </c>
      <c r="Q7995" t="s">
        <v>1231</v>
      </c>
      <c r="R7995" s="1">
        <v>4.8959999999999999</v>
      </c>
      <c r="S7995">
        <v>3</v>
      </c>
      <c r="T7995">
        <f t="shared" si="124"/>
        <v>22</v>
      </c>
      <c r="U7995" t="s">
        <v>52</v>
      </c>
      <c r="V7995">
        <v>0.7</v>
      </c>
      <c r="W7995">
        <v>3.4271999999999996</v>
      </c>
      <c r="X7995" s="1">
        <v>-3.4272</v>
      </c>
      <c r="Y7995" s="1">
        <v>8.3231999999999999</v>
      </c>
      <c r="Z7995" t="s">
        <v>65</v>
      </c>
      <c r="AA7995" s="2">
        <v>-3.4272</v>
      </c>
      <c r="AB7995" s="3">
        <v>-0.70000000000000007</v>
      </c>
      <c r="AC7995" s="1">
        <v>-4.8959999999999999</v>
      </c>
      <c r="AD7995">
        <v>3</v>
      </c>
      <c r="AE7995">
        <v>3</v>
      </c>
      <c r="AF7995" t="s">
        <v>48</v>
      </c>
      <c r="AG7995">
        <v>2015</v>
      </c>
      <c r="AH7995">
        <f>COUNTBLANK(datos[[#This Row],[Row ID]:[Year sales]])</f>
        <v>0</v>
      </c>
    </row>
    <row r="7996" spans="1:34" x14ac:dyDescent="0.3">
      <c r="A7996">
        <v>7995</v>
      </c>
      <c r="B7996" t="s">
        <v>9801</v>
      </c>
      <c r="C7996" s="4">
        <v>42328</v>
      </c>
      <c r="D7996" s="4">
        <v>42331</v>
      </c>
      <c r="E7996" t="s">
        <v>34</v>
      </c>
      <c r="F7996" t="s">
        <v>4352</v>
      </c>
      <c r="G7996" t="s">
        <v>4353</v>
      </c>
      <c r="H7996" t="s">
        <v>37</v>
      </c>
      <c r="I7996" t="s">
        <v>38</v>
      </c>
      <c r="J7996" t="s">
        <v>476</v>
      </c>
      <c r="K7996" t="s">
        <v>477</v>
      </c>
      <c r="L7996">
        <v>80013</v>
      </c>
      <c r="M7996" t="s">
        <v>60</v>
      </c>
      <c r="N7996" t="s">
        <v>1282</v>
      </c>
      <c r="O7996" t="s">
        <v>43</v>
      </c>
      <c r="P7996" t="s">
        <v>44</v>
      </c>
      <c r="Q7996" t="s">
        <v>1283</v>
      </c>
      <c r="R7996" s="1">
        <v>145.76400000000001</v>
      </c>
      <c r="S7996">
        <v>6</v>
      </c>
      <c r="T7996">
        <f t="shared" si="124"/>
        <v>16</v>
      </c>
      <c r="U7996" t="s">
        <v>75</v>
      </c>
      <c r="V7996">
        <v>0.7</v>
      </c>
      <c r="W7996">
        <v>102.0348</v>
      </c>
      <c r="X7996" s="1">
        <v>-102.0348</v>
      </c>
      <c r="Y7996" s="1">
        <v>247.79880000000003</v>
      </c>
      <c r="Z7996" t="s">
        <v>47</v>
      </c>
      <c r="AA7996" s="2">
        <v>-247.7988</v>
      </c>
      <c r="AB7996" s="3">
        <v>-1.7</v>
      </c>
      <c r="AC7996" s="1">
        <v>-291.52800000000002</v>
      </c>
      <c r="AD7996">
        <v>3</v>
      </c>
      <c r="AE7996">
        <v>3</v>
      </c>
      <c r="AF7996" t="s">
        <v>48</v>
      </c>
      <c r="AG7996">
        <v>2015</v>
      </c>
      <c r="AH7996">
        <f>COUNTBLANK(datos[[#This Row],[Row ID]:[Year sales]])</f>
        <v>0</v>
      </c>
    </row>
    <row r="7997" spans="1:34" x14ac:dyDescent="0.3">
      <c r="A7997">
        <v>7996</v>
      </c>
      <c r="B7997" t="s">
        <v>9801</v>
      </c>
      <c r="C7997" s="4">
        <v>42328</v>
      </c>
      <c r="D7997" s="4">
        <v>42331</v>
      </c>
      <c r="E7997" t="s">
        <v>34</v>
      </c>
      <c r="F7997" t="s">
        <v>4352</v>
      </c>
      <c r="G7997" t="s">
        <v>4353</v>
      </c>
      <c r="H7997" t="s">
        <v>37</v>
      </c>
      <c r="I7997" t="s">
        <v>38</v>
      </c>
      <c r="J7997" t="s">
        <v>476</v>
      </c>
      <c r="K7997" t="s">
        <v>477</v>
      </c>
      <c r="L7997">
        <v>80013</v>
      </c>
      <c r="M7997" t="s">
        <v>60</v>
      </c>
      <c r="N7997" t="s">
        <v>3746</v>
      </c>
      <c r="O7997" t="s">
        <v>62</v>
      </c>
      <c r="P7997" t="s">
        <v>94</v>
      </c>
      <c r="Q7997" t="s">
        <v>3747</v>
      </c>
      <c r="R7997" s="1">
        <v>9.6120000000000001</v>
      </c>
      <c r="S7997">
        <v>6</v>
      </c>
      <c r="T7997">
        <f t="shared" si="124"/>
        <v>23</v>
      </c>
      <c r="U7997" t="s">
        <v>75</v>
      </c>
      <c r="V7997">
        <v>0.7</v>
      </c>
      <c r="W7997">
        <v>6.7283999999999997</v>
      </c>
      <c r="X7997" s="1">
        <v>-6.7283999999999997</v>
      </c>
      <c r="Y7997" s="1">
        <v>16.340399999999999</v>
      </c>
      <c r="Z7997" t="s">
        <v>65</v>
      </c>
      <c r="AA7997" s="2">
        <v>-7.3692000000000002</v>
      </c>
      <c r="AB7997" s="3">
        <v>-0.76666666666666672</v>
      </c>
      <c r="AC7997" s="1">
        <v>-10.252800000000001</v>
      </c>
      <c r="AD7997">
        <v>3</v>
      </c>
      <c r="AE7997">
        <v>3</v>
      </c>
      <c r="AF7997" t="s">
        <v>48</v>
      </c>
      <c r="AG7997">
        <v>2015</v>
      </c>
      <c r="AH7997">
        <f>COUNTBLANK(datos[[#This Row],[Row ID]:[Year sales]])</f>
        <v>0</v>
      </c>
    </row>
    <row r="7998" spans="1:34" x14ac:dyDescent="0.3">
      <c r="A7998">
        <v>7997</v>
      </c>
      <c r="B7998" t="s">
        <v>9802</v>
      </c>
      <c r="C7998" s="4">
        <v>43042</v>
      </c>
      <c r="D7998" s="4">
        <v>43044</v>
      </c>
      <c r="E7998" t="s">
        <v>208</v>
      </c>
      <c r="F7998" t="s">
        <v>5505</v>
      </c>
      <c r="G7998" t="s">
        <v>5506</v>
      </c>
      <c r="H7998" t="s">
        <v>122</v>
      </c>
      <c r="I7998" t="s">
        <v>38</v>
      </c>
      <c r="J7998" t="s">
        <v>969</v>
      </c>
      <c r="K7998" t="s">
        <v>59</v>
      </c>
      <c r="L7998">
        <v>92037</v>
      </c>
      <c r="M7998" t="s">
        <v>60</v>
      </c>
      <c r="N7998" t="s">
        <v>1014</v>
      </c>
      <c r="O7998" t="s">
        <v>90</v>
      </c>
      <c r="P7998" t="s">
        <v>181</v>
      </c>
      <c r="Q7998" t="s">
        <v>1015</v>
      </c>
      <c r="R7998" s="1">
        <v>199.75</v>
      </c>
      <c r="S7998">
        <v>5</v>
      </c>
      <c r="T7998">
        <f t="shared" si="124"/>
        <v>42</v>
      </c>
      <c r="U7998" t="s">
        <v>75</v>
      </c>
      <c r="V7998">
        <v>0</v>
      </c>
      <c r="W7998">
        <v>0</v>
      </c>
      <c r="X7998" s="1">
        <v>0</v>
      </c>
      <c r="Y7998" s="1">
        <v>199.75</v>
      </c>
      <c r="Z7998" t="s">
        <v>99</v>
      </c>
      <c r="AA7998" s="2">
        <v>87.89</v>
      </c>
      <c r="AB7998" s="3">
        <v>0.44</v>
      </c>
      <c r="AC7998" s="1">
        <v>-111.86</v>
      </c>
      <c r="AD7998">
        <v>2</v>
      </c>
      <c r="AE7998">
        <v>2</v>
      </c>
      <c r="AF7998" t="s">
        <v>48</v>
      </c>
      <c r="AG7998">
        <v>2017</v>
      </c>
      <c r="AH7998">
        <f>COUNTBLANK(datos[[#This Row],[Row ID]:[Year sales]])</f>
        <v>0</v>
      </c>
    </row>
    <row r="7999" spans="1:34" x14ac:dyDescent="0.3">
      <c r="A7999">
        <v>7998</v>
      </c>
      <c r="B7999" t="s">
        <v>9802</v>
      </c>
      <c r="C7999" s="4">
        <v>43042</v>
      </c>
      <c r="D7999" s="4">
        <v>43044</v>
      </c>
      <c r="E7999" t="s">
        <v>208</v>
      </c>
      <c r="F7999" t="s">
        <v>5505</v>
      </c>
      <c r="G7999" t="s">
        <v>5506</v>
      </c>
      <c r="H7999" t="s">
        <v>122</v>
      </c>
      <c r="I7999" t="s">
        <v>38</v>
      </c>
      <c r="J7999" t="s">
        <v>969</v>
      </c>
      <c r="K7999" t="s">
        <v>59</v>
      </c>
      <c r="L7999">
        <v>92037</v>
      </c>
      <c r="M7999" t="s">
        <v>60</v>
      </c>
      <c r="N7999" t="s">
        <v>2424</v>
      </c>
      <c r="O7999" t="s">
        <v>43</v>
      </c>
      <c r="P7999" t="s">
        <v>73</v>
      </c>
      <c r="Q7999" t="s">
        <v>2425</v>
      </c>
      <c r="R7999" s="1">
        <v>1673.184</v>
      </c>
      <c r="S7999">
        <v>12</v>
      </c>
      <c r="T7999">
        <f t="shared" si="124"/>
        <v>61</v>
      </c>
      <c r="U7999" t="s">
        <v>75</v>
      </c>
      <c r="V7999">
        <v>0.2</v>
      </c>
      <c r="W7999">
        <v>334.63679999999999</v>
      </c>
      <c r="X7999" s="1">
        <v>-334.63679999999999</v>
      </c>
      <c r="Y7999" s="1">
        <v>2007.8208</v>
      </c>
      <c r="Z7999" t="s">
        <v>53</v>
      </c>
      <c r="AA7999" s="2">
        <v>20.9148</v>
      </c>
      <c r="AB7999" s="3">
        <v>1.2500000000000001E-2</v>
      </c>
      <c r="AC7999" s="1">
        <v>-1317.6324</v>
      </c>
      <c r="AD7999">
        <v>2</v>
      </c>
      <c r="AE7999">
        <v>2</v>
      </c>
      <c r="AF7999" t="s">
        <v>48</v>
      </c>
      <c r="AG7999">
        <v>2017</v>
      </c>
      <c r="AH7999">
        <f>COUNTBLANK(datos[[#This Row],[Row ID]:[Year sales]])</f>
        <v>0</v>
      </c>
    </row>
    <row r="8000" spans="1:34" x14ac:dyDescent="0.3">
      <c r="A8000">
        <v>7999</v>
      </c>
      <c r="B8000" t="s">
        <v>9803</v>
      </c>
      <c r="C8000" s="4">
        <v>41763</v>
      </c>
      <c r="D8000" s="4">
        <v>41766</v>
      </c>
      <c r="E8000" t="s">
        <v>208</v>
      </c>
      <c r="F8000" t="s">
        <v>7382</v>
      </c>
      <c r="G8000" t="s">
        <v>7383</v>
      </c>
      <c r="H8000" t="s">
        <v>57</v>
      </c>
      <c r="I8000" t="s">
        <v>38</v>
      </c>
      <c r="J8000" t="s">
        <v>115</v>
      </c>
      <c r="K8000" t="s">
        <v>116</v>
      </c>
      <c r="L8000">
        <v>98105</v>
      </c>
      <c r="M8000" t="s">
        <v>60</v>
      </c>
      <c r="N8000" t="s">
        <v>3343</v>
      </c>
      <c r="O8000" t="s">
        <v>43</v>
      </c>
      <c r="P8000" t="s">
        <v>83</v>
      </c>
      <c r="Q8000" t="s">
        <v>3344</v>
      </c>
      <c r="R8000" s="1">
        <v>12.18</v>
      </c>
      <c r="S8000">
        <v>7</v>
      </c>
      <c r="T8000">
        <f t="shared" si="124"/>
        <v>21</v>
      </c>
      <c r="U8000" t="s">
        <v>75</v>
      </c>
      <c r="V8000">
        <v>0</v>
      </c>
      <c r="W8000">
        <v>0</v>
      </c>
      <c r="X8000" s="1">
        <v>0</v>
      </c>
      <c r="Y8000" s="1">
        <v>12.18</v>
      </c>
      <c r="Z8000" t="s">
        <v>65</v>
      </c>
      <c r="AA8000" s="2">
        <v>3.8976000000000002</v>
      </c>
      <c r="AB8000" s="3">
        <v>0.32</v>
      </c>
      <c r="AC8000" s="1">
        <v>-8.2824000000000009</v>
      </c>
      <c r="AD8000">
        <v>3</v>
      </c>
      <c r="AE8000">
        <v>3</v>
      </c>
      <c r="AF8000" t="s">
        <v>48</v>
      </c>
      <c r="AG8000">
        <v>2014</v>
      </c>
      <c r="AH8000">
        <f>COUNTBLANK(datos[[#This Row],[Row ID]:[Year sales]])</f>
        <v>0</v>
      </c>
    </row>
    <row r="8001" spans="1:34" x14ac:dyDescent="0.3">
      <c r="A8001">
        <v>8000</v>
      </c>
      <c r="B8001" t="s">
        <v>9803</v>
      </c>
      <c r="C8001" s="4">
        <v>41763</v>
      </c>
      <c r="D8001" s="4">
        <v>41766</v>
      </c>
      <c r="E8001" t="s">
        <v>208</v>
      </c>
      <c r="F8001" t="s">
        <v>7382</v>
      </c>
      <c r="G8001" t="s">
        <v>7383</v>
      </c>
      <c r="H8001" t="s">
        <v>57</v>
      </c>
      <c r="I8001" t="s">
        <v>38</v>
      </c>
      <c r="J8001" t="s">
        <v>115</v>
      </c>
      <c r="K8001" t="s">
        <v>116</v>
      </c>
      <c r="L8001">
        <v>98105</v>
      </c>
      <c r="M8001" t="s">
        <v>60</v>
      </c>
      <c r="N8001" t="s">
        <v>1354</v>
      </c>
      <c r="O8001" t="s">
        <v>62</v>
      </c>
      <c r="P8001" t="s">
        <v>97</v>
      </c>
      <c r="Q8001" t="s">
        <v>1355</v>
      </c>
      <c r="R8001" s="1">
        <v>57.68</v>
      </c>
      <c r="S8001">
        <v>4</v>
      </c>
      <c r="T8001">
        <f t="shared" si="124"/>
        <v>30</v>
      </c>
      <c r="U8001" t="s">
        <v>52</v>
      </c>
      <c r="V8001">
        <v>0</v>
      </c>
      <c r="W8001">
        <v>0</v>
      </c>
      <c r="X8001" s="1">
        <v>0</v>
      </c>
      <c r="Y8001" s="1">
        <v>57.68</v>
      </c>
      <c r="Z8001" t="s">
        <v>99</v>
      </c>
      <c r="AA8001" s="2">
        <v>19.034400000000002</v>
      </c>
      <c r="AB8001" s="3">
        <v>0.33</v>
      </c>
      <c r="AC8001" s="1">
        <v>-38.645600000000002</v>
      </c>
      <c r="AD8001">
        <v>3</v>
      </c>
      <c r="AE8001">
        <v>3</v>
      </c>
      <c r="AF8001" t="s">
        <v>48</v>
      </c>
      <c r="AG8001">
        <v>2014</v>
      </c>
      <c r="AH8001">
        <f>COUNTBLANK(datos[[#This Row],[Row ID]:[Year sales]])</f>
        <v>0</v>
      </c>
    </row>
    <row r="8002" spans="1:34" x14ac:dyDescent="0.3">
      <c r="A8002">
        <v>8001</v>
      </c>
      <c r="B8002" t="s">
        <v>9804</v>
      </c>
      <c r="C8002" s="4">
        <v>42316</v>
      </c>
      <c r="D8002" s="4">
        <v>42320</v>
      </c>
      <c r="E8002" t="s">
        <v>67</v>
      </c>
      <c r="F8002" t="s">
        <v>3009</v>
      </c>
      <c r="G8002" t="s">
        <v>3010</v>
      </c>
      <c r="H8002" t="s">
        <v>37</v>
      </c>
      <c r="I8002" t="s">
        <v>38</v>
      </c>
      <c r="J8002" t="s">
        <v>6648</v>
      </c>
      <c r="K8002" t="s">
        <v>509</v>
      </c>
      <c r="L8002">
        <v>52001</v>
      </c>
      <c r="M8002" t="s">
        <v>125</v>
      </c>
      <c r="N8002" t="s">
        <v>3085</v>
      </c>
      <c r="O8002" t="s">
        <v>90</v>
      </c>
      <c r="P8002" t="s">
        <v>91</v>
      </c>
      <c r="Q8002" t="s">
        <v>3086</v>
      </c>
      <c r="R8002" s="1">
        <v>263.95999999999998</v>
      </c>
      <c r="S8002">
        <v>4</v>
      </c>
      <c r="T8002">
        <f t="shared" ref="T8002:T8065" si="125">SUMIF(Q:Q, Q8002, S:S)</f>
        <v>15</v>
      </c>
      <c r="U8002" t="s">
        <v>52</v>
      </c>
      <c r="V8002">
        <v>0</v>
      </c>
      <c r="W8002">
        <v>0</v>
      </c>
      <c r="X8002" s="1">
        <v>0</v>
      </c>
      <c r="Y8002" s="1">
        <v>263.95999999999998</v>
      </c>
      <c r="Z8002" t="s">
        <v>47</v>
      </c>
      <c r="AA8002" s="2">
        <v>76.548400000000001</v>
      </c>
      <c r="AB8002" s="3">
        <v>0.29000000000000004</v>
      </c>
      <c r="AC8002" s="1">
        <v>-187.41159999999999</v>
      </c>
      <c r="AD8002">
        <v>4</v>
      </c>
      <c r="AE8002">
        <v>4</v>
      </c>
      <c r="AF8002" t="s">
        <v>48</v>
      </c>
      <c r="AG8002">
        <v>2015</v>
      </c>
      <c r="AH8002">
        <f>COUNTBLANK(datos[[#This Row],[Row ID]:[Year sales]])</f>
        <v>0</v>
      </c>
    </row>
    <row r="8003" spans="1:34" x14ac:dyDescent="0.3">
      <c r="A8003">
        <v>8002</v>
      </c>
      <c r="B8003" t="s">
        <v>9805</v>
      </c>
      <c r="C8003" s="4">
        <v>42350</v>
      </c>
      <c r="D8003" s="4">
        <v>42353</v>
      </c>
      <c r="E8003" t="s">
        <v>208</v>
      </c>
      <c r="F8003" t="s">
        <v>336</v>
      </c>
      <c r="G8003" t="s">
        <v>337</v>
      </c>
      <c r="H8003" t="s">
        <v>37</v>
      </c>
      <c r="I8003" t="s">
        <v>38</v>
      </c>
      <c r="J8003" t="s">
        <v>58</v>
      </c>
      <c r="K8003" t="s">
        <v>59</v>
      </c>
      <c r="L8003">
        <v>90032</v>
      </c>
      <c r="M8003" t="s">
        <v>60</v>
      </c>
      <c r="N8003" t="s">
        <v>4570</v>
      </c>
      <c r="O8003" t="s">
        <v>90</v>
      </c>
      <c r="P8003" t="s">
        <v>181</v>
      </c>
      <c r="Q8003" t="s">
        <v>4571</v>
      </c>
      <c r="R8003" s="1">
        <v>299.94</v>
      </c>
      <c r="S8003">
        <v>6</v>
      </c>
      <c r="T8003">
        <f t="shared" si="125"/>
        <v>30</v>
      </c>
      <c r="U8003" t="s">
        <v>75</v>
      </c>
      <c r="V8003">
        <v>0</v>
      </c>
      <c r="W8003">
        <v>0</v>
      </c>
      <c r="X8003" s="1">
        <v>0</v>
      </c>
      <c r="Y8003" s="1">
        <v>299.94</v>
      </c>
      <c r="Z8003" t="s">
        <v>47</v>
      </c>
      <c r="AA8003" s="2">
        <v>128.9742</v>
      </c>
      <c r="AB8003" s="3">
        <v>0.43</v>
      </c>
      <c r="AC8003" s="1">
        <v>-170.9658</v>
      </c>
      <c r="AD8003">
        <v>3</v>
      </c>
      <c r="AE8003">
        <v>3</v>
      </c>
      <c r="AF8003" t="s">
        <v>48</v>
      </c>
      <c r="AG8003">
        <v>2015</v>
      </c>
      <c r="AH8003">
        <f>COUNTBLANK(datos[[#This Row],[Row ID]:[Year sales]])</f>
        <v>0</v>
      </c>
    </row>
    <row r="8004" spans="1:34" x14ac:dyDescent="0.3">
      <c r="A8004">
        <v>8003</v>
      </c>
      <c r="B8004" t="s">
        <v>9805</v>
      </c>
      <c r="C8004" s="4">
        <v>42350</v>
      </c>
      <c r="D8004" s="4">
        <v>42353</v>
      </c>
      <c r="E8004" t="s">
        <v>208</v>
      </c>
      <c r="F8004" t="s">
        <v>336</v>
      </c>
      <c r="G8004" t="s">
        <v>337</v>
      </c>
      <c r="H8004" t="s">
        <v>37</v>
      </c>
      <c r="I8004" t="s">
        <v>38</v>
      </c>
      <c r="J8004" t="s">
        <v>58</v>
      </c>
      <c r="K8004" t="s">
        <v>59</v>
      </c>
      <c r="L8004">
        <v>90032</v>
      </c>
      <c r="M8004" t="s">
        <v>60</v>
      </c>
      <c r="N8004" t="s">
        <v>1318</v>
      </c>
      <c r="O8004" t="s">
        <v>62</v>
      </c>
      <c r="P8004" t="s">
        <v>599</v>
      </c>
      <c r="Q8004" t="s">
        <v>1319</v>
      </c>
      <c r="R8004" s="1">
        <v>25.76</v>
      </c>
      <c r="S8004">
        <v>7</v>
      </c>
      <c r="T8004">
        <f t="shared" si="125"/>
        <v>61</v>
      </c>
      <c r="U8004" t="s">
        <v>75</v>
      </c>
      <c r="V8004">
        <v>0</v>
      </c>
      <c r="W8004">
        <v>0</v>
      </c>
      <c r="X8004" s="1">
        <v>0</v>
      </c>
      <c r="Y8004" s="1">
        <v>25.76</v>
      </c>
      <c r="Z8004" t="s">
        <v>65</v>
      </c>
      <c r="AA8004" s="2">
        <v>0.51519999999999999</v>
      </c>
      <c r="AB8004" s="3">
        <v>1.9999999999999997E-2</v>
      </c>
      <c r="AC8004" s="1">
        <v>-25.244800000000001</v>
      </c>
      <c r="AD8004">
        <v>3</v>
      </c>
      <c r="AE8004">
        <v>3</v>
      </c>
      <c r="AF8004" t="s">
        <v>48</v>
      </c>
      <c r="AG8004">
        <v>2015</v>
      </c>
      <c r="AH8004">
        <f>COUNTBLANK(datos[[#This Row],[Row ID]:[Year sales]])</f>
        <v>0</v>
      </c>
    </row>
    <row r="8005" spans="1:34" x14ac:dyDescent="0.3">
      <c r="A8005">
        <v>8004</v>
      </c>
      <c r="B8005" t="s">
        <v>9806</v>
      </c>
      <c r="C8005" s="4">
        <v>41974</v>
      </c>
      <c r="D8005" s="4">
        <v>41976</v>
      </c>
      <c r="E8005" t="s">
        <v>208</v>
      </c>
      <c r="F8005" t="s">
        <v>7186</v>
      </c>
      <c r="G8005" t="s">
        <v>7187</v>
      </c>
      <c r="H8005" t="s">
        <v>37</v>
      </c>
      <c r="I8005" t="s">
        <v>38</v>
      </c>
      <c r="J8005" t="s">
        <v>1266</v>
      </c>
      <c r="K8005" t="s">
        <v>1267</v>
      </c>
      <c r="L8005">
        <v>1852</v>
      </c>
      <c r="M8005" t="s">
        <v>168</v>
      </c>
      <c r="N8005" t="s">
        <v>7215</v>
      </c>
      <c r="O8005" t="s">
        <v>90</v>
      </c>
      <c r="P8005" t="s">
        <v>91</v>
      </c>
      <c r="Q8005" t="s">
        <v>7216</v>
      </c>
      <c r="R8005" s="1">
        <v>271.89999999999998</v>
      </c>
      <c r="S8005">
        <v>2</v>
      </c>
      <c r="T8005">
        <f t="shared" si="125"/>
        <v>12</v>
      </c>
      <c r="U8005" t="s">
        <v>46</v>
      </c>
      <c r="V8005">
        <v>0</v>
      </c>
      <c r="W8005">
        <v>0</v>
      </c>
      <c r="X8005" s="1">
        <v>0</v>
      </c>
      <c r="Y8005" s="1">
        <v>271.89999999999998</v>
      </c>
      <c r="Z8005" t="s">
        <v>47</v>
      </c>
      <c r="AA8005" s="2">
        <v>78.850999999999999</v>
      </c>
      <c r="AB8005" s="3">
        <v>0.29000000000000004</v>
      </c>
      <c r="AC8005" s="1">
        <v>-193.04900000000001</v>
      </c>
      <c r="AD8005">
        <v>2</v>
      </c>
      <c r="AE8005">
        <v>2</v>
      </c>
      <c r="AF8005" t="s">
        <v>48</v>
      </c>
      <c r="AG8005">
        <v>2014</v>
      </c>
      <c r="AH8005">
        <f>COUNTBLANK(datos[[#This Row],[Row ID]:[Year sales]])</f>
        <v>0</v>
      </c>
    </row>
    <row r="8006" spans="1:34" x14ac:dyDescent="0.3">
      <c r="A8006">
        <v>8005</v>
      </c>
      <c r="B8006" t="s">
        <v>9806</v>
      </c>
      <c r="C8006" s="4">
        <v>41974</v>
      </c>
      <c r="D8006" s="4">
        <v>41976</v>
      </c>
      <c r="E8006" t="s">
        <v>208</v>
      </c>
      <c r="F8006" t="s">
        <v>7186</v>
      </c>
      <c r="G8006" t="s">
        <v>7187</v>
      </c>
      <c r="H8006" t="s">
        <v>37</v>
      </c>
      <c r="I8006" t="s">
        <v>38</v>
      </c>
      <c r="J8006" t="s">
        <v>1266</v>
      </c>
      <c r="K8006" t="s">
        <v>1267</v>
      </c>
      <c r="L8006">
        <v>1852</v>
      </c>
      <c r="M8006" t="s">
        <v>168</v>
      </c>
      <c r="N8006" t="s">
        <v>2654</v>
      </c>
      <c r="O8006" t="s">
        <v>43</v>
      </c>
      <c r="P8006" t="s">
        <v>83</v>
      </c>
      <c r="Q8006" t="s">
        <v>2655</v>
      </c>
      <c r="R8006" s="1">
        <v>45.84</v>
      </c>
      <c r="S8006">
        <v>3</v>
      </c>
      <c r="T8006">
        <f t="shared" si="125"/>
        <v>21</v>
      </c>
      <c r="U8006" t="s">
        <v>52</v>
      </c>
      <c r="V8006">
        <v>0</v>
      </c>
      <c r="W8006">
        <v>0</v>
      </c>
      <c r="X8006" s="1">
        <v>0</v>
      </c>
      <c r="Y8006" s="1">
        <v>45.84</v>
      </c>
      <c r="Z8006" t="s">
        <v>65</v>
      </c>
      <c r="AA8006" s="2">
        <v>15.585599999999999</v>
      </c>
      <c r="AB8006" s="3">
        <v>0.33999999999999997</v>
      </c>
      <c r="AC8006" s="1">
        <v>-30.2544</v>
      </c>
      <c r="AD8006">
        <v>2</v>
      </c>
      <c r="AE8006">
        <v>2</v>
      </c>
      <c r="AF8006" t="s">
        <v>48</v>
      </c>
      <c r="AG8006">
        <v>2014</v>
      </c>
      <c r="AH8006">
        <f>COUNTBLANK(datos[[#This Row],[Row ID]:[Year sales]])</f>
        <v>0</v>
      </c>
    </row>
    <row r="8007" spans="1:34" x14ac:dyDescent="0.3">
      <c r="A8007">
        <v>8006</v>
      </c>
      <c r="B8007" t="s">
        <v>9806</v>
      </c>
      <c r="C8007" s="4">
        <v>41974</v>
      </c>
      <c r="D8007" s="4">
        <v>41976</v>
      </c>
      <c r="E8007" t="s">
        <v>208</v>
      </c>
      <c r="F8007" t="s">
        <v>7186</v>
      </c>
      <c r="G8007" t="s">
        <v>7187</v>
      </c>
      <c r="H8007" t="s">
        <v>37</v>
      </c>
      <c r="I8007" t="s">
        <v>38</v>
      </c>
      <c r="J8007" t="s">
        <v>1266</v>
      </c>
      <c r="K8007" t="s">
        <v>1267</v>
      </c>
      <c r="L8007">
        <v>1852</v>
      </c>
      <c r="M8007" t="s">
        <v>168</v>
      </c>
      <c r="N8007" t="s">
        <v>3434</v>
      </c>
      <c r="O8007" t="s">
        <v>43</v>
      </c>
      <c r="P8007" t="s">
        <v>83</v>
      </c>
      <c r="Q8007" t="s">
        <v>3435</v>
      </c>
      <c r="R8007" s="1">
        <v>9.82</v>
      </c>
      <c r="S8007">
        <v>2</v>
      </c>
      <c r="T8007">
        <f t="shared" si="125"/>
        <v>34</v>
      </c>
      <c r="U8007" t="s">
        <v>46</v>
      </c>
      <c r="V8007">
        <v>0</v>
      </c>
      <c r="W8007">
        <v>0</v>
      </c>
      <c r="X8007" s="1">
        <v>0</v>
      </c>
      <c r="Y8007" s="1">
        <v>9.82</v>
      </c>
      <c r="Z8007" t="s">
        <v>65</v>
      </c>
      <c r="AA8007" s="2">
        <v>3.2406000000000001</v>
      </c>
      <c r="AB8007" s="3">
        <v>0.33</v>
      </c>
      <c r="AC8007" s="1">
        <v>-6.5793999999999997</v>
      </c>
      <c r="AD8007">
        <v>2</v>
      </c>
      <c r="AE8007">
        <v>2</v>
      </c>
      <c r="AF8007" t="s">
        <v>48</v>
      </c>
      <c r="AG8007">
        <v>2014</v>
      </c>
      <c r="AH8007">
        <f>COUNTBLANK(datos[[#This Row],[Row ID]:[Year sales]])</f>
        <v>0</v>
      </c>
    </row>
    <row r="8008" spans="1:34" x14ac:dyDescent="0.3">
      <c r="A8008">
        <v>8007</v>
      </c>
      <c r="B8008" t="s">
        <v>9807</v>
      </c>
      <c r="C8008" s="4">
        <v>42650</v>
      </c>
      <c r="D8008" s="4">
        <v>42654</v>
      </c>
      <c r="E8008" t="s">
        <v>67</v>
      </c>
      <c r="F8008" t="s">
        <v>4198</v>
      </c>
      <c r="G8008" t="s">
        <v>4199</v>
      </c>
      <c r="H8008" t="s">
        <v>37</v>
      </c>
      <c r="I8008" t="s">
        <v>38</v>
      </c>
      <c r="J8008" t="s">
        <v>1965</v>
      </c>
      <c r="K8008" t="s">
        <v>116</v>
      </c>
      <c r="L8008">
        <v>98270</v>
      </c>
      <c r="M8008" t="s">
        <v>60</v>
      </c>
      <c r="N8008" t="s">
        <v>6440</v>
      </c>
      <c r="O8008" t="s">
        <v>62</v>
      </c>
      <c r="P8008" t="s">
        <v>289</v>
      </c>
      <c r="Q8008" t="s">
        <v>6441</v>
      </c>
      <c r="R8008" s="1">
        <v>93.36</v>
      </c>
      <c r="S8008">
        <v>12</v>
      </c>
      <c r="T8008">
        <f t="shared" si="125"/>
        <v>27</v>
      </c>
      <c r="U8008" t="s">
        <v>75</v>
      </c>
      <c r="V8008">
        <v>0</v>
      </c>
      <c r="W8008">
        <v>0</v>
      </c>
      <c r="X8008" s="1">
        <v>0</v>
      </c>
      <c r="Y8008" s="1">
        <v>93.36</v>
      </c>
      <c r="Z8008" t="s">
        <v>99</v>
      </c>
      <c r="AA8008" s="2">
        <v>0.93359999999999999</v>
      </c>
      <c r="AB8008" s="3">
        <v>0.01</v>
      </c>
      <c r="AC8008" s="1">
        <v>-92.426400000000001</v>
      </c>
      <c r="AD8008">
        <v>4</v>
      </c>
      <c r="AE8008">
        <v>4</v>
      </c>
      <c r="AF8008" t="s">
        <v>48</v>
      </c>
      <c r="AG8008">
        <v>2016</v>
      </c>
      <c r="AH8008">
        <f>COUNTBLANK(datos[[#This Row],[Row ID]:[Year sales]])</f>
        <v>0</v>
      </c>
    </row>
    <row r="8009" spans="1:34" x14ac:dyDescent="0.3">
      <c r="A8009">
        <v>8008</v>
      </c>
      <c r="B8009" t="s">
        <v>9808</v>
      </c>
      <c r="C8009" s="4">
        <v>42325</v>
      </c>
      <c r="D8009" s="4">
        <v>42332</v>
      </c>
      <c r="E8009" t="s">
        <v>67</v>
      </c>
      <c r="F8009" t="s">
        <v>7186</v>
      </c>
      <c r="G8009" t="s">
        <v>7187</v>
      </c>
      <c r="H8009" t="s">
        <v>37</v>
      </c>
      <c r="I8009" t="s">
        <v>38</v>
      </c>
      <c r="J8009" t="s">
        <v>4875</v>
      </c>
      <c r="K8009" t="s">
        <v>670</v>
      </c>
      <c r="L8009">
        <v>73120</v>
      </c>
      <c r="M8009" t="s">
        <v>125</v>
      </c>
      <c r="N8009" t="s">
        <v>1118</v>
      </c>
      <c r="O8009" t="s">
        <v>62</v>
      </c>
      <c r="P8009" t="s">
        <v>77</v>
      </c>
      <c r="Q8009" t="s">
        <v>1119</v>
      </c>
      <c r="R8009" s="1">
        <v>541.24</v>
      </c>
      <c r="S8009">
        <v>4</v>
      </c>
      <c r="T8009">
        <f t="shared" si="125"/>
        <v>33</v>
      </c>
      <c r="U8009" t="s">
        <v>52</v>
      </c>
      <c r="V8009">
        <v>0</v>
      </c>
      <c r="W8009">
        <v>0</v>
      </c>
      <c r="X8009" s="1">
        <v>0</v>
      </c>
      <c r="Y8009" s="1">
        <v>541.24</v>
      </c>
      <c r="Z8009" t="s">
        <v>53</v>
      </c>
      <c r="AA8009" s="2">
        <v>5.4123999999999999</v>
      </c>
      <c r="AB8009" s="3">
        <v>0.01</v>
      </c>
      <c r="AC8009" s="1">
        <v>-535.82759999999996</v>
      </c>
      <c r="AD8009">
        <v>7</v>
      </c>
      <c r="AE8009">
        <v>7</v>
      </c>
      <c r="AF8009" t="s">
        <v>48</v>
      </c>
      <c r="AG8009">
        <v>2015</v>
      </c>
      <c r="AH8009">
        <f>COUNTBLANK(datos[[#This Row],[Row ID]:[Year sales]])</f>
        <v>0</v>
      </c>
    </row>
    <row r="8010" spans="1:34" x14ac:dyDescent="0.3">
      <c r="A8010">
        <v>8009</v>
      </c>
      <c r="B8010" t="s">
        <v>9808</v>
      </c>
      <c r="C8010" s="4">
        <v>42325</v>
      </c>
      <c r="D8010" s="4">
        <v>42332</v>
      </c>
      <c r="E8010" t="s">
        <v>67</v>
      </c>
      <c r="F8010" t="s">
        <v>7186</v>
      </c>
      <c r="G8010" t="s">
        <v>7187</v>
      </c>
      <c r="H8010" t="s">
        <v>37</v>
      </c>
      <c r="I8010" t="s">
        <v>38</v>
      </c>
      <c r="J8010" t="s">
        <v>4875</v>
      </c>
      <c r="K8010" t="s">
        <v>670</v>
      </c>
      <c r="L8010">
        <v>73120</v>
      </c>
      <c r="M8010" t="s">
        <v>125</v>
      </c>
      <c r="N8010" t="s">
        <v>1076</v>
      </c>
      <c r="O8010" t="s">
        <v>62</v>
      </c>
      <c r="P8010" t="s">
        <v>110</v>
      </c>
      <c r="Q8010" t="s">
        <v>206</v>
      </c>
      <c r="R8010" s="1">
        <v>106.32</v>
      </c>
      <c r="S8010">
        <v>3</v>
      </c>
      <c r="T8010">
        <f t="shared" si="125"/>
        <v>150</v>
      </c>
      <c r="U8010" t="s">
        <v>52</v>
      </c>
      <c r="V8010">
        <v>0</v>
      </c>
      <c r="W8010">
        <v>0</v>
      </c>
      <c r="X8010" s="1">
        <v>0</v>
      </c>
      <c r="Y8010" s="1">
        <v>106.32</v>
      </c>
      <c r="Z8010" t="s">
        <v>99</v>
      </c>
      <c r="AA8010" s="2">
        <v>49.970399999999998</v>
      </c>
      <c r="AB8010" s="3">
        <v>0.47000000000000003</v>
      </c>
      <c r="AC8010" s="1">
        <v>-56.349600000000002</v>
      </c>
      <c r="AD8010">
        <v>7</v>
      </c>
      <c r="AE8010">
        <v>7</v>
      </c>
      <c r="AF8010" t="s">
        <v>48</v>
      </c>
      <c r="AG8010">
        <v>2015</v>
      </c>
      <c r="AH8010">
        <f>COUNTBLANK(datos[[#This Row],[Row ID]:[Year sales]])</f>
        <v>0</v>
      </c>
    </row>
    <row r="8011" spans="1:34" x14ac:dyDescent="0.3">
      <c r="A8011">
        <v>8010</v>
      </c>
      <c r="B8011" t="s">
        <v>9808</v>
      </c>
      <c r="C8011" s="4">
        <v>42325</v>
      </c>
      <c r="D8011" s="4">
        <v>42332</v>
      </c>
      <c r="E8011" t="s">
        <v>67</v>
      </c>
      <c r="F8011" t="s">
        <v>7186</v>
      </c>
      <c r="G8011" t="s">
        <v>7187</v>
      </c>
      <c r="H8011" t="s">
        <v>37</v>
      </c>
      <c r="I8011" t="s">
        <v>38</v>
      </c>
      <c r="J8011" t="s">
        <v>4875</v>
      </c>
      <c r="K8011" t="s">
        <v>670</v>
      </c>
      <c r="L8011">
        <v>73120</v>
      </c>
      <c r="M8011" t="s">
        <v>125</v>
      </c>
      <c r="N8011" t="s">
        <v>9159</v>
      </c>
      <c r="O8011" t="s">
        <v>43</v>
      </c>
      <c r="P8011" t="s">
        <v>50</v>
      </c>
      <c r="Q8011" t="s">
        <v>9160</v>
      </c>
      <c r="R8011" s="1">
        <v>1323.9</v>
      </c>
      <c r="S8011">
        <v>5</v>
      </c>
      <c r="T8011">
        <f t="shared" si="125"/>
        <v>22</v>
      </c>
      <c r="U8011" t="s">
        <v>75</v>
      </c>
      <c r="V8011">
        <v>0</v>
      </c>
      <c r="W8011">
        <v>0</v>
      </c>
      <c r="X8011" s="1">
        <v>0</v>
      </c>
      <c r="Y8011" s="1">
        <v>1323.9</v>
      </c>
      <c r="Z8011" t="s">
        <v>53</v>
      </c>
      <c r="AA8011" s="2">
        <v>383.93099999999998</v>
      </c>
      <c r="AB8011" s="3">
        <v>0.28999999999999998</v>
      </c>
      <c r="AC8011" s="1">
        <v>-939.96900000000005</v>
      </c>
      <c r="AD8011">
        <v>7</v>
      </c>
      <c r="AE8011">
        <v>7</v>
      </c>
      <c r="AF8011" t="s">
        <v>48</v>
      </c>
      <c r="AG8011">
        <v>2015</v>
      </c>
      <c r="AH8011">
        <f>COUNTBLANK(datos[[#This Row],[Row ID]:[Year sales]])</f>
        <v>0</v>
      </c>
    </row>
    <row r="8012" spans="1:34" x14ac:dyDescent="0.3">
      <c r="A8012">
        <v>8011</v>
      </c>
      <c r="B8012" t="s">
        <v>9809</v>
      </c>
      <c r="C8012" s="4">
        <v>41715</v>
      </c>
      <c r="D8012" s="4">
        <v>41718</v>
      </c>
      <c r="E8012" t="s">
        <v>34</v>
      </c>
      <c r="F8012" t="s">
        <v>3629</v>
      </c>
      <c r="G8012" t="s">
        <v>3630</v>
      </c>
      <c r="H8012" t="s">
        <v>57</v>
      </c>
      <c r="I8012" t="s">
        <v>38</v>
      </c>
      <c r="J8012" t="s">
        <v>166</v>
      </c>
      <c r="K8012" t="s">
        <v>167</v>
      </c>
      <c r="L8012">
        <v>19134</v>
      </c>
      <c r="M8012" t="s">
        <v>168</v>
      </c>
      <c r="N8012" t="s">
        <v>3761</v>
      </c>
      <c r="O8012" t="s">
        <v>62</v>
      </c>
      <c r="P8012" t="s">
        <v>110</v>
      </c>
      <c r="Q8012" t="s">
        <v>3762</v>
      </c>
      <c r="R8012" s="1">
        <v>126.624</v>
      </c>
      <c r="S8012">
        <v>6</v>
      </c>
      <c r="T8012">
        <f t="shared" si="125"/>
        <v>40</v>
      </c>
      <c r="U8012" t="s">
        <v>75</v>
      </c>
      <c r="V8012">
        <v>0.2</v>
      </c>
      <c r="W8012">
        <v>25.3248</v>
      </c>
      <c r="X8012" s="1">
        <v>-25.3248</v>
      </c>
      <c r="Y8012" s="1">
        <v>151.94880000000001</v>
      </c>
      <c r="Z8012" t="s">
        <v>99</v>
      </c>
      <c r="AA8012" s="2">
        <v>41.152799999999999</v>
      </c>
      <c r="AB8012" s="3">
        <v>0.32500000000000001</v>
      </c>
      <c r="AC8012" s="1">
        <v>-60.1464</v>
      </c>
      <c r="AD8012">
        <v>3</v>
      </c>
      <c r="AE8012">
        <v>3</v>
      </c>
      <c r="AF8012" t="s">
        <v>48</v>
      </c>
      <c r="AG8012">
        <v>2014</v>
      </c>
      <c r="AH8012">
        <f>COUNTBLANK(datos[[#This Row],[Row ID]:[Year sales]])</f>
        <v>0</v>
      </c>
    </row>
    <row r="8013" spans="1:34" x14ac:dyDescent="0.3">
      <c r="A8013">
        <v>8012</v>
      </c>
      <c r="B8013" t="s">
        <v>9810</v>
      </c>
      <c r="C8013" s="4">
        <v>42175</v>
      </c>
      <c r="D8013" s="4">
        <v>42178</v>
      </c>
      <c r="E8013" t="s">
        <v>208</v>
      </c>
      <c r="F8013" t="s">
        <v>5251</v>
      </c>
      <c r="G8013" t="s">
        <v>5252</v>
      </c>
      <c r="H8013" t="s">
        <v>37</v>
      </c>
      <c r="I8013" t="s">
        <v>38</v>
      </c>
      <c r="J8013" t="s">
        <v>476</v>
      </c>
      <c r="K8013" t="s">
        <v>477</v>
      </c>
      <c r="L8013">
        <v>80013</v>
      </c>
      <c r="M8013" t="s">
        <v>60</v>
      </c>
      <c r="N8013" t="s">
        <v>9211</v>
      </c>
      <c r="O8013" t="s">
        <v>90</v>
      </c>
      <c r="P8013" t="s">
        <v>91</v>
      </c>
      <c r="Q8013" t="s">
        <v>9212</v>
      </c>
      <c r="R8013" s="1">
        <v>125.944</v>
      </c>
      <c r="S8013">
        <v>7</v>
      </c>
      <c r="T8013">
        <f t="shared" si="125"/>
        <v>10</v>
      </c>
      <c r="U8013" t="s">
        <v>75</v>
      </c>
      <c r="V8013">
        <v>0.2</v>
      </c>
      <c r="W8013">
        <v>25.188800000000001</v>
      </c>
      <c r="X8013" s="1">
        <v>-25.188800000000001</v>
      </c>
      <c r="Y8013" s="1">
        <v>151.1328</v>
      </c>
      <c r="Z8013" t="s">
        <v>99</v>
      </c>
      <c r="AA8013" s="2">
        <v>15.743</v>
      </c>
      <c r="AB8013" s="3">
        <v>0.125</v>
      </c>
      <c r="AC8013" s="1">
        <v>-85.012200000000007</v>
      </c>
      <c r="AD8013">
        <v>3</v>
      </c>
      <c r="AE8013">
        <v>3</v>
      </c>
      <c r="AF8013" t="s">
        <v>48</v>
      </c>
      <c r="AG8013">
        <v>2015</v>
      </c>
      <c r="AH8013">
        <f>COUNTBLANK(datos[[#This Row],[Row ID]:[Year sales]])</f>
        <v>0</v>
      </c>
    </row>
    <row r="8014" spans="1:34" x14ac:dyDescent="0.3">
      <c r="A8014">
        <v>8013</v>
      </c>
      <c r="B8014" t="s">
        <v>9811</v>
      </c>
      <c r="C8014" s="4">
        <v>42880</v>
      </c>
      <c r="D8014" s="4">
        <v>42880</v>
      </c>
      <c r="E8014" t="s">
        <v>1312</v>
      </c>
      <c r="F8014" t="s">
        <v>5087</v>
      </c>
      <c r="G8014" t="s">
        <v>5088</v>
      </c>
      <c r="H8014" t="s">
        <v>37</v>
      </c>
      <c r="I8014" t="s">
        <v>38</v>
      </c>
      <c r="J8014" t="s">
        <v>286</v>
      </c>
      <c r="K8014" t="s">
        <v>287</v>
      </c>
      <c r="L8014">
        <v>10009</v>
      </c>
      <c r="M8014" t="s">
        <v>168</v>
      </c>
      <c r="N8014" t="s">
        <v>3505</v>
      </c>
      <c r="O8014" t="s">
        <v>62</v>
      </c>
      <c r="P8014" t="s">
        <v>94</v>
      </c>
      <c r="Q8014" t="s">
        <v>3506</v>
      </c>
      <c r="R8014" s="1">
        <v>663.92</v>
      </c>
      <c r="S8014">
        <v>5</v>
      </c>
      <c r="T8014">
        <f t="shared" si="125"/>
        <v>27</v>
      </c>
      <c r="U8014" t="s">
        <v>75</v>
      </c>
      <c r="V8014">
        <v>0.2</v>
      </c>
      <c r="W8014">
        <v>132.78399999999999</v>
      </c>
      <c r="X8014" s="1">
        <v>-132.78399999999999</v>
      </c>
      <c r="Y8014" s="1">
        <v>796.70399999999995</v>
      </c>
      <c r="Z8014" t="s">
        <v>53</v>
      </c>
      <c r="AA8014" s="2">
        <v>207.47499999999999</v>
      </c>
      <c r="AB8014" s="3">
        <v>0.3125</v>
      </c>
      <c r="AC8014" s="1">
        <v>-323.661</v>
      </c>
      <c r="AD8014">
        <v>0</v>
      </c>
      <c r="AE8014">
        <v>0</v>
      </c>
      <c r="AF8014" t="s">
        <v>48</v>
      </c>
      <c r="AG8014">
        <v>2017</v>
      </c>
      <c r="AH8014">
        <f>COUNTBLANK(datos[[#This Row],[Row ID]:[Year sales]])</f>
        <v>0</v>
      </c>
    </row>
    <row r="8015" spans="1:34" x14ac:dyDescent="0.3">
      <c r="A8015">
        <v>8014</v>
      </c>
      <c r="B8015" t="s">
        <v>9811</v>
      </c>
      <c r="C8015" s="4">
        <v>42880</v>
      </c>
      <c r="D8015" s="4">
        <v>42880</v>
      </c>
      <c r="E8015" t="s">
        <v>1312</v>
      </c>
      <c r="F8015" t="s">
        <v>5087</v>
      </c>
      <c r="G8015" t="s">
        <v>5088</v>
      </c>
      <c r="H8015" t="s">
        <v>37</v>
      </c>
      <c r="I8015" t="s">
        <v>38</v>
      </c>
      <c r="J8015" t="s">
        <v>286</v>
      </c>
      <c r="K8015" t="s">
        <v>287</v>
      </c>
      <c r="L8015">
        <v>10009</v>
      </c>
      <c r="M8015" t="s">
        <v>168</v>
      </c>
      <c r="N8015" t="s">
        <v>266</v>
      </c>
      <c r="O8015" t="s">
        <v>90</v>
      </c>
      <c r="P8015" t="s">
        <v>181</v>
      </c>
      <c r="Q8015" t="s">
        <v>267</v>
      </c>
      <c r="R8015" s="1">
        <v>120</v>
      </c>
      <c r="S8015">
        <v>8</v>
      </c>
      <c r="T8015">
        <f t="shared" si="125"/>
        <v>25</v>
      </c>
      <c r="U8015" t="s">
        <v>75</v>
      </c>
      <c r="V8015">
        <v>0</v>
      </c>
      <c r="W8015">
        <v>0</v>
      </c>
      <c r="X8015" s="1">
        <v>0</v>
      </c>
      <c r="Y8015" s="1">
        <v>120</v>
      </c>
      <c r="Z8015" t="s">
        <v>99</v>
      </c>
      <c r="AA8015" s="2">
        <v>13.2</v>
      </c>
      <c r="AB8015" s="3">
        <v>0.11</v>
      </c>
      <c r="AC8015" s="1">
        <v>-106.8</v>
      </c>
      <c r="AD8015">
        <v>0</v>
      </c>
      <c r="AE8015">
        <v>0</v>
      </c>
      <c r="AF8015" t="s">
        <v>48</v>
      </c>
      <c r="AG8015">
        <v>2017</v>
      </c>
      <c r="AH8015">
        <f>COUNTBLANK(datos[[#This Row],[Row ID]:[Year sales]])</f>
        <v>0</v>
      </c>
    </row>
    <row r="8016" spans="1:34" x14ac:dyDescent="0.3">
      <c r="A8016">
        <v>8015</v>
      </c>
      <c r="B8016" t="s">
        <v>9811</v>
      </c>
      <c r="C8016" s="4">
        <v>42880</v>
      </c>
      <c r="D8016" s="4">
        <v>42880</v>
      </c>
      <c r="E8016" t="s">
        <v>1312</v>
      </c>
      <c r="F8016" t="s">
        <v>5087</v>
      </c>
      <c r="G8016" t="s">
        <v>5088</v>
      </c>
      <c r="H8016" t="s">
        <v>37</v>
      </c>
      <c r="I8016" t="s">
        <v>38</v>
      </c>
      <c r="J8016" t="s">
        <v>286</v>
      </c>
      <c r="K8016" t="s">
        <v>287</v>
      </c>
      <c r="L8016">
        <v>10009</v>
      </c>
      <c r="M8016" t="s">
        <v>168</v>
      </c>
      <c r="N8016" t="s">
        <v>5433</v>
      </c>
      <c r="O8016" t="s">
        <v>62</v>
      </c>
      <c r="P8016" t="s">
        <v>289</v>
      </c>
      <c r="Q8016" t="s">
        <v>5434</v>
      </c>
      <c r="R8016" s="1">
        <v>3.29</v>
      </c>
      <c r="S8016">
        <v>1</v>
      </c>
      <c r="T8016">
        <f t="shared" si="125"/>
        <v>23</v>
      </c>
      <c r="U8016" t="s">
        <v>46</v>
      </c>
      <c r="V8016">
        <v>0</v>
      </c>
      <c r="W8016">
        <v>0</v>
      </c>
      <c r="X8016" s="1">
        <v>0</v>
      </c>
      <c r="Y8016" s="1">
        <v>3.29</v>
      </c>
      <c r="Z8016" t="s">
        <v>65</v>
      </c>
      <c r="AA8016" s="2">
        <v>1.4804999999999999</v>
      </c>
      <c r="AB8016" s="3">
        <v>0.44999999999999996</v>
      </c>
      <c r="AC8016" s="1">
        <v>-1.8095000000000001</v>
      </c>
      <c r="AD8016">
        <v>0</v>
      </c>
      <c r="AE8016">
        <v>0</v>
      </c>
      <c r="AF8016" t="s">
        <v>48</v>
      </c>
      <c r="AG8016">
        <v>2017</v>
      </c>
      <c r="AH8016">
        <f>COUNTBLANK(datos[[#This Row],[Row ID]:[Year sales]])</f>
        <v>0</v>
      </c>
    </row>
    <row r="8017" spans="1:34" x14ac:dyDescent="0.3">
      <c r="A8017">
        <v>8016</v>
      </c>
      <c r="B8017" t="s">
        <v>9811</v>
      </c>
      <c r="C8017" s="4">
        <v>42880</v>
      </c>
      <c r="D8017" s="4">
        <v>42880</v>
      </c>
      <c r="E8017" t="s">
        <v>1312</v>
      </c>
      <c r="F8017" t="s">
        <v>5087</v>
      </c>
      <c r="G8017" t="s">
        <v>5088</v>
      </c>
      <c r="H8017" t="s">
        <v>37</v>
      </c>
      <c r="I8017" t="s">
        <v>38</v>
      </c>
      <c r="J8017" t="s">
        <v>286</v>
      </c>
      <c r="K8017" t="s">
        <v>287</v>
      </c>
      <c r="L8017">
        <v>10009</v>
      </c>
      <c r="M8017" t="s">
        <v>168</v>
      </c>
      <c r="N8017" t="s">
        <v>2135</v>
      </c>
      <c r="O8017" t="s">
        <v>43</v>
      </c>
      <c r="P8017" t="s">
        <v>83</v>
      </c>
      <c r="Q8017" t="s">
        <v>2136</v>
      </c>
      <c r="R8017" s="1">
        <v>18.84</v>
      </c>
      <c r="S8017">
        <v>3</v>
      </c>
      <c r="T8017">
        <f t="shared" si="125"/>
        <v>22</v>
      </c>
      <c r="U8017" t="s">
        <v>52</v>
      </c>
      <c r="V8017">
        <v>0</v>
      </c>
      <c r="W8017">
        <v>0</v>
      </c>
      <c r="X8017" s="1">
        <v>0</v>
      </c>
      <c r="Y8017" s="1">
        <v>18.84</v>
      </c>
      <c r="Z8017" t="s">
        <v>65</v>
      </c>
      <c r="AA8017" s="2">
        <v>6.0288000000000004</v>
      </c>
      <c r="AB8017" s="3">
        <v>0.32</v>
      </c>
      <c r="AC8017" s="1">
        <v>-12.811199999999999</v>
      </c>
      <c r="AD8017">
        <v>0</v>
      </c>
      <c r="AE8017">
        <v>0</v>
      </c>
      <c r="AF8017" t="s">
        <v>48</v>
      </c>
      <c r="AG8017">
        <v>2017</v>
      </c>
      <c r="AH8017">
        <f>COUNTBLANK(datos[[#This Row],[Row ID]:[Year sales]])</f>
        <v>0</v>
      </c>
    </row>
    <row r="8018" spans="1:34" x14ac:dyDescent="0.3">
      <c r="A8018">
        <v>8017</v>
      </c>
      <c r="B8018" t="s">
        <v>9812</v>
      </c>
      <c r="C8018" s="4">
        <v>41891</v>
      </c>
      <c r="D8018" s="4">
        <v>41893</v>
      </c>
      <c r="E8018" t="s">
        <v>208</v>
      </c>
      <c r="F8018" t="s">
        <v>3143</v>
      </c>
      <c r="G8018" t="s">
        <v>3144</v>
      </c>
      <c r="H8018" t="s">
        <v>122</v>
      </c>
      <c r="I8018" t="s">
        <v>38</v>
      </c>
      <c r="J8018" t="s">
        <v>2495</v>
      </c>
      <c r="K8018" t="s">
        <v>518</v>
      </c>
      <c r="L8018">
        <v>43130</v>
      </c>
      <c r="M8018" t="s">
        <v>168</v>
      </c>
      <c r="N8018" t="s">
        <v>5390</v>
      </c>
      <c r="O8018" t="s">
        <v>43</v>
      </c>
      <c r="P8018" t="s">
        <v>83</v>
      </c>
      <c r="Q8018" t="s">
        <v>5391</v>
      </c>
      <c r="R8018" s="1">
        <v>60.671999999999997</v>
      </c>
      <c r="S8018">
        <v>6</v>
      </c>
      <c r="T8018">
        <f t="shared" si="125"/>
        <v>39</v>
      </c>
      <c r="U8018" t="s">
        <v>75</v>
      </c>
      <c r="V8018">
        <v>0.2</v>
      </c>
      <c r="W8018">
        <v>12.134399999999999</v>
      </c>
      <c r="X8018" s="1">
        <v>-12.134399999999999</v>
      </c>
      <c r="Y8018" s="1">
        <v>72.806399999999996</v>
      </c>
      <c r="Z8018" t="s">
        <v>99</v>
      </c>
      <c r="AA8018" s="2">
        <v>12.892799999999999</v>
      </c>
      <c r="AB8018" s="3">
        <v>0.21249999999999999</v>
      </c>
      <c r="AC8018" s="1">
        <v>-35.644799999999996</v>
      </c>
      <c r="AD8018">
        <v>2</v>
      </c>
      <c r="AE8018">
        <v>2</v>
      </c>
      <c r="AF8018" t="s">
        <v>48</v>
      </c>
      <c r="AG8018">
        <v>2014</v>
      </c>
      <c r="AH8018">
        <f>COUNTBLANK(datos[[#This Row],[Row ID]:[Year sales]])</f>
        <v>0</v>
      </c>
    </row>
    <row r="8019" spans="1:34" x14ac:dyDescent="0.3">
      <c r="A8019">
        <v>8018</v>
      </c>
      <c r="B8019" t="s">
        <v>9812</v>
      </c>
      <c r="C8019" s="4">
        <v>41891</v>
      </c>
      <c r="D8019" s="4">
        <v>41893</v>
      </c>
      <c r="E8019" t="s">
        <v>208</v>
      </c>
      <c r="F8019" t="s">
        <v>3143</v>
      </c>
      <c r="G8019" t="s">
        <v>3144</v>
      </c>
      <c r="H8019" t="s">
        <v>122</v>
      </c>
      <c r="I8019" t="s">
        <v>38</v>
      </c>
      <c r="J8019" t="s">
        <v>2495</v>
      </c>
      <c r="K8019" t="s">
        <v>518</v>
      </c>
      <c r="L8019">
        <v>43130</v>
      </c>
      <c r="M8019" t="s">
        <v>168</v>
      </c>
      <c r="N8019" t="s">
        <v>3978</v>
      </c>
      <c r="O8019" t="s">
        <v>62</v>
      </c>
      <c r="P8019" t="s">
        <v>86</v>
      </c>
      <c r="Q8019" t="s">
        <v>3979</v>
      </c>
      <c r="R8019" s="1">
        <v>30.815999999999999</v>
      </c>
      <c r="S8019">
        <v>9</v>
      </c>
      <c r="T8019">
        <f t="shared" si="125"/>
        <v>23</v>
      </c>
      <c r="U8019" t="s">
        <v>75</v>
      </c>
      <c r="V8019">
        <v>0.2</v>
      </c>
      <c r="W8019">
        <v>6.1631999999999998</v>
      </c>
      <c r="X8019" s="1">
        <v>-6.1631999999999998</v>
      </c>
      <c r="Y8019" s="1">
        <v>36.979199999999999</v>
      </c>
      <c r="Z8019" t="s">
        <v>65</v>
      </c>
      <c r="AA8019" s="2">
        <v>2.6964000000000001</v>
      </c>
      <c r="AB8019" s="3">
        <v>8.7500000000000008E-2</v>
      </c>
      <c r="AC8019" s="1">
        <v>-21.956399999999999</v>
      </c>
      <c r="AD8019">
        <v>2</v>
      </c>
      <c r="AE8019">
        <v>2</v>
      </c>
      <c r="AF8019" t="s">
        <v>48</v>
      </c>
      <c r="AG8019">
        <v>2014</v>
      </c>
      <c r="AH8019">
        <f>COUNTBLANK(datos[[#This Row],[Row ID]:[Year sales]])</f>
        <v>0</v>
      </c>
    </row>
    <row r="8020" spans="1:34" x14ac:dyDescent="0.3">
      <c r="A8020">
        <v>8019</v>
      </c>
      <c r="B8020" t="s">
        <v>9813</v>
      </c>
      <c r="C8020" s="4">
        <v>43025</v>
      </c>
      <c r="D8020" s="4">
        <v>43027</v>
      </c>
      <c r="E8020" t="s">
        <v>34</v>
      </c>
      <c r="F8020" t="s">
        <v>2434</v>
      </c>
      <c r="G8020" t="s">
        <v>2435</v>
      </c>
      <c r="H8020" t="s">
        <v>57</v>
      </c>
      <c r="I8020" t="s">
        <v>38</v>
      </c>
      <c r="J8020" t="s">
        <v>9465</v>
      </c>
      <c r="K8020" t="s">
        <v>59</v>
      </c>
      <c r="L8020">
        <v>95351</v>
      </c>
      <c r="M8020" t="s">
        <v>60</v>
      </c>
      <c r="N8020" t="s">
        <v>857</v>
      </c>
      <c r="O8020" t="s">
        <v>90</v>
      </c>
      <c r="P8020" t="s">
        <v>91</v>
      </c>
      <c r="Q8020" t="s">
        <v>858</v>
      </c>
      <c r="R8020" s="1">
        <v>52.792000000000002</v>
      </c>
      <c r="S8020">
        <v>1</v>
      </c>
      <c r="T8020">
        <f t="shared" si="125"/>
        <v>22</v>
      </c>
      <c r="U8020" t="s">
        <v>46</v>
      </c>
      <c r="V8020">
        <v>0.2</v>
      </c>
      <c r="W8020">
        <v>10.558400000000001</v>
      </c>
      <c r="X8020" s="1">
        <v>-10.558400000000001</v>
      </c>
      <c r="Y8020" s="1">
        <v>63.3504</v>
      </c>
      <c r="Z8020" t="s">
        <v>99</v>
      </c>
      <c r="AA8020" s="2">
        <v>4.6193</v>
      </c>
      <c r="AB8020" s="3">
        <v>8.7499999999999994E-2</v>
      </c>
      <c r="AC8020" s="1">
        <v>-37.6143</v>
      </c>
      <c r="AD8020">
        <v>2</v>
      </c>
      <c r="AE8020">
        <v>2</v>
      </c>
      <c r="AF8020" t="s">
        <v>48</v>
      </c>
      <c r="AG8020">
        <v>2017</v>
      </c>
      <c r="AH8020">
        <f>COUNTBLANK(datos[[#This Row],[Row ID]:[Year sales]])</f>
        <v>0</v>
      </c>
    </row>
    <row r="8021" spans="1:34" x14ac:dyDescent="0.3">
      <c r="A8021">
        <v>8020</v>
      </c>
      <c r="B8021" t="s">
        <v>9814</v>
      </c>
      <c r="C8021" s="4">
        <v>43041</v>
      </c>
      <c r="D8021" s="4">
        <v>43044</v>
      </c>
      <c r="E8021" t="s">
        <v>208</v>
      </c>
      <c r="F8021" t="s">
        <v>667</v>
      </c>
      <c r="G8021" t="s">
        <v>668</v>
      </c>
      <c r="H8021" t="s">
        <v>37</v>
      </c>
      <c r="I8021" t="s">
        <v>38</v>
      </c>
      <c r="J8021" t="s">
        <v>5111</v>
      </c>
      <c r="K8021" t="s">
        <v>617</v>
      </c>
      <c r="L8021">
        <v>63116</v>
      </c>
      <c r="M8021" t="s">
        <v>125</v>
      </c>
      <c r="N8021" t="s">
        <v>7147</v>
      </c>
      <c r="O8021" t="s">
        <v>62</v>
      </c>
      <c r="P8021" t="s">
        <v>97</v>
      </c>
      <c r="Q8021" t="s">
        <v>7148</v>
      </c>
      <c r="R8021" s="1">
        <v>83.9</v>
      </c>
      <c r="S8021">
        <v>10</v>
      </c>
      <c r="T8021">
        <f t="shared" si="125"/>
        <v>28</v>
      </c>
      <c r="U8021" t="s">
        <v>75</v>
      </c>
      <c r="V8021">
        <v>0</v>
      </c>
      <c r="W8021">
        <v>0</v>
      </c>
      <c r="X8021" s="1">
        <v>0</v>
      </c>
      <c r="Y8021" s="1">
        <v>83.9</v>
      </c>
      <c r="Z8021" t="s">
        <v>99</v>
      </c>
      <c r="AA8021" s="2">
        <v>20.975000000000001</v>
      </c>
      <c r="AB8021" s="3">
        <v>0.25</v>
      </c>
      <c r="AC8021" s="1">
        <v>-62.924999999999997</v>
      </c>
      <c r="AD8021">
        <v>3</v>
      </c>
      <c r="AE8021">
        <v>3</v>
      </c>
      <c r="AF8021" t="s">
        <v>48</v>
      </c>
      <c r="AG8021">
        <v>2017</v>
      </c>
      <c r="AH8021">
        <f>COUNTBLANK(datos[[#This Row],[Row ID]:[Year sales]])</f>
        <v>0</v>
      </c>
    </row>
    <row r="8022" spans="1:34" x14ac:dyDescent="0.3">
      <c r="A8022">
        <v>8021</v>
      </c>
      <c r="B8022" t="s">
        <v>9814</v>
      </c>
      <c r="C8022" s="4">
        <v>43041</v>
      </c>
      <c r="D8022" s="4">
        <v>43044</v>
      </c>
      <c r="E8022" t="s">
        <v>208</v>
      </c>
      <c r="F8022" t="s">
        <v>667</v>
      </c>
      <c r="G8022" t="s">
        <v>668</v>
      </c>
      <c r="H8022" t="s">
        <v>37</v>
      </c>
      <c r="I8022" t="s">
        <v>38</v>
      </c>
      <c r="J8022" t="s">
        <v>5111</v>
      </c>
      <c r="K8022" t="s">
        <v>617</v>
      </c>
      <c r="L8022">
        <v>63116</v>
      </c>
      <c r="M8022" t="s">
        <v>125</v>
      </c>
      <c r="N8022" t="s">
        <v>4032</v>
      </c>
      <c r="O8022" t="s">
        <v>62</v>
      </c>
      <c r="P8022" t="s">
        <v>110</v>
      </c>
      <c r="Q8022" t="s">
        <v>4033</v>
      </c>
      <c r="R8022" s="1">
        <v>11.76</v>
      </c>
      <c r="S8022">
        <v>2</v>
      </c>
      <c r="T8022">
        <f t="shared" si="125"/>
        <v>24</v>
      </c>
      <c r="U8022" t="s">
        <v>46</v>
      </c>
      <c r="V8022">
        <v>0</v>
      </c>
      <c r="W8022">
        <v>0</v>
      </c>
      <c r="X8022" s="1">
        <v>0</v>
      </c>
      <c r="Y8022" s="1">
        <v>11.76</v>
      </c>
      <c r="Z8022" t="s">
        <v>65</v>
      </c>
      <c r="AA8022" s="2">
        <v>5.7624000000000004</v>
      </c>
      <c r="AB8022" s="3">
        <v>0.49000000000000005</v>
      </c>
      <c r="AC8022" s="1">
        <v>-5.9976000000000003</v>
      </c>
      <c r="AD8022">
        <v>3</v>
      </c>
      <c r="AE8022">
        <v>3</v>
      </c>
      <c r="AF8022" t="s">
        <v>48</v>
      </c>
      <c r="AG8022">
        <v>2017</v>
      </c>
      <c r="AH8022">
        <f>COUNTBLANK(datos[[#This Row],[Row ID]:[Year sales]])</f>
        <v>0</v>
      </c>
    </row>
    <row r="8023" spans="1:34" x14ac:dyDescent="0.3">
      <c r="A8023">
        <v>8022</v>
      </c>
      <c r="B8023" t="s">
        <v>9815</v>
      </c>
      <c r="C8023" s="4">
        <v>41841</v>
      </c>
      <c r="D8023" s="4">
        <v>41845</v>
      </c>
      <c r="E8023" t="s">
        <v>67</v>
      </c>
      <c r="F8023" t="s">
        <v>3772</v>
      </c>
      <c r="G8023" t="s">
        <v>3773</v>
      </c>
      <c r="H8023" t="s">
        <v>57</v>
      </c>
      <c r="I8023" t="s">
        <v>38</v>
      </c>
      <c r="J8023" t="s">
        <v>837</v>
      </c>
      <c r="K8023" t="s">
        <v>124</v>
      </c>
      <c r="L8023">
        <v>75217</v>
      </c>
      <c r="M8023" t="s">
        <v>125</v>
      </c>
      <c r="N8023" t="s">
        <v>5074</v>
      </c>
      <c r="O8023" t="s">
        <v>62</v>
      </c>
      <c r="P8023" t="s">
        <v>97</v>
      </c>
      <c r="Q8023" t="s">
        <v>5075</v>
      </c>
      <c r="R8023" s="1">
        <v>4.992</v>
      </c>
      <c r="S8023">
        <v>3</v>
      </c>
      <c r="T8023">
        <f t="shared" si="125"/>
        <v>7</v>
      </c>
      <c r="U8023" t="s">
        <v>52</v>
      </c>
      <c r="V8023">
        <v>0.8</v>
      </c>
      <c r="W8023">
        <v>3.9936000000000003</v>
      </c>
      <c r="X8023" s="1">
        <v>-3.9935999999999998</v>
      </c>
      <c r="Y8023" s="1">
        <v>8.9855999999999998</v>
      </c>
      <c r="Z8023" t="s">
        <v>65</v>
      </c>
      <c r="AA8023" s="2">
        <v>-12.979200000000001</v>
      </c>
      <c r="AB8023" s="3">
        <v>-2.6</v>
      </c>
      <c r="AC8023" s="1">
        <v>-13.977600000000001</v>
      </c>
      <c r="AD8023">
        <v>4</v>
      </c>
      <c r="AE8023">
        <v>4</v>
      </c>
      <c r="AF8023" t="s">
        <v>48</v>
      </c>
      <c r="AG8023">
        <v>2014</v>
      </c>
      <c r="AH8023">
        <f>COUNTBLANK(datos[[#This Row],[Row ID]:[Year sales]])</f>
        <v>0</v>
      </c>
    </row>
    <row r="8024" spans="1:34" x14ac:dyDescent="0.3">
      <c r="A8024">
        <v>8023</v>
      </c>
      <c r="B8024" t="s">
        <v>9815</v>
      </c>
      <c r="C8024" s="4">
        <v>41841</v>
      </c>
      <c r="D8024" s="4">
        <v>41845</v>
      </c>
      <c r="E8024" t="s">
        <v>67</v>
      </c>
      <c r="F8024" t="s">
        <v>3772</v>
      </c>
      <c r="G8024" t="s">
        <v>3773</v>
      </c>
      <c r="H8024" t="s">
        <v>57</v>
      </c>
      <c r="I8024" t="s">
        <v>38</v>
      </c>
      <c r="J8024" t="s">
        <v>837</v>
      </c>
      <c r="K8024" t="s">
        <v>124</v>
      </c>
      <c r="L8024">
        <v>75217</v>
      </c>
      <c r="M8024" t="s">
        <v>125</v>
      </c>
      <c r="N8024" t="s">
        <v>7539</v>
      </c>
      <c r="O8024" t="s">
        <v>62</v>
      </c>
      <c r="P8024" t="s">
        <v>193</v>
      </c>
      <c r="Q8024" t="s">
        <v>7540</v>
      </c>
      <c r="R8024" s="1">
        <v>87.92</v>
      </c>
      <c r="S8024">
        <v>5</v>
      </c>
      <c r="T8024">
        <f t="shared" si="125"/>
        <v>10</v>
      </c>
      <c r="U8024" t="s">
        <v>75</v>
      </c>
      <c r="V8024">
        <v>0.2</v>
      </c>
      <c r="W8024">
        <v>17.584</v>
      </c>
      <c r="X8024" s="1">
        <v>-17.584</v>
      </c>
      <c r="Y8024" s="1">
        <v>105.504</v>
      </c>
      <c r="Z8024" t="s">
        <v>99</v>
      </c>
      <c r="AA8024" s="2">
        <v>29.672999999999998</v>
      </c>
      <c r="AB8024" s="3">
        <v>0.33749999999999997</v>
      </c>
      <c r="AC8024" s="1">
        <v>-40.662999999999997</v>
      </c>
      <c r="AD8024">
        <v>4</v>
      </c>
      <c r="AE8024">
        <v>4</v>
      </c>
      <c r="AF8024" t="s">
        <v>48</v>
      </c>
      <c r="AG8024">
        <v>2014</v>
      </c>
      <c r="AH8024">
        <f>COUNTBLANK(datos[[#This Row],[Row ID]:[Year sales]])</f>
        <v>0</v>
      </c>
    </row>
    <row r="8025" spans="1:34" x14ac:dyDescent="0.3">
      <c r="A8025">
        <v>8024</v>
      </c>
      <c r="B8025" t="s">
        <v>9815</v>
      </c>
      <c r="C8025" s="4">
        <v>41841</v>
      </c>
      <c r="D8025" s="4">
        <v>41845</v>
      </c>
      <c r="E8025" t="s">
        <v>67</v>
      </c>
      <c r="F8025" t="s">
        <v>3772</v>
      </c>
      <c r="G8025" t="s">
        <v>3773</v>
      </c>
      <c r="H8025" t="s">
        <v>57</v>
      </c>
      <c r="I8025" t="s">
        <v>38</v>
      </c>
      <c r="J8025" t="s">
        <v>837</v>
      </c>
      <c r="K8025" t="s">
        <v>124</v>
      </c>
      <c r="L8025">
        <v>75217</v>
      </c>
      <c r="M8025" t="s">
        <v>125</v>
      </c>
      <c r="N8025" t="s">
        <v>1955</v>
      </c>
      <c r="O8025" t="s">
        <v>43</v>
      </c>
      <c r="P8025" t="s">
        <v>50</v>
      </c>
      <c r="Q8025" t="s">
        <v>1956</v>
      </c>
      <c r="R8025" s="1">
        <v>657.93</v>
      </c>
      <c r="S8025">
        <v>5</v>
      </c>
      <c r="T8025">
        <f t="shared" si="125"/>
        <v>43</v>
      </c>
      <c r="U8025" t="s">
        <v>75</v>
      </c>
      <c r="V8025">
        <v>0.3</v>
      </c>
      <c r="W8025">
        <v>197.37899999999999</v>
      </c>
      <c r="X8025" s="1">
        <v>-197.37899999999999</v>
      </c>
      <c r="Y8025" s="1">
        <v>855.30899999999997</v>
      </c>
      <c r="Z8025" t="s">
        <v>53</v>
      </c>
      <c r="AA8025" s="2">
        <v>-93.99</v>
      </c>
      <c r="AB8025" s="3">
        <v>-0.14285714285714285</v>
      </c>
      <c r="AC8025" s="1">
        <v>-554.54100000000005</v>
      </c>
      <c r="AD8025">
        <v>4</v>
      </c>
      <c r="AE8025">
        <v>4</v>
      </c>
      <c r="AF8025" t="s">
        <v>48</v>
      </c>
      <c r="AG8025">
        <v>2014</v>
      </c>
      <c r="AH8025">
        <f>COUNTBLANK(datos[[#This Row],[Row ID]:[Year sales]])</f>
        <v>0</v>
      </c>
    </row>
    <row r="8026" spans="1:34" x14ac:dyDescent="0.3">
      <c r="A8026">
        <v>8025</v>
      </c>
      <c r="B8026" t="s">
        <v>9815</v>
      </c>
      <c r="C8026" s="4">
        <v>41841</v>
      </c>
      <c r="D8026" s="4">
        <v>41845</v>
      </c>
      <c r="E8026" t="s">
        <v>67</v>
      </c>
      <c r="F8026" t="s">
        <v>3772</v>
      </c>
      <c r="G8026" t="s">
        <v>3773</v>
      </c>
      <c r="H8026" t="s">
        <v>57</v>
      </c>
      <c r="I8026" t="s">
        <v>38</v>
      </c>
      <c r="J8026" t="s">
        <v>837</v>
      </c>
      <c r="K8026" t="s">
        <v>124</v>
      </c>
      <c r="L8026">
        <v>75217</v>
      </c>
      <c r="M8026" t="s">
        <v>125</v>
      </c>
      <c r="N8026" t="s">
        <v>6960</v>
      </c>
      <c r="O8026" t="s">
        <v>62</v>
      </c>
      <c r="P8026" t="s">
        <v>94</v>
      </c>
      <c r="Q8026" t="s">
        <v>6961</v>
      </c>
      <c r="R8026" s="1">
        <v>1.044</v>
      </c>
      <c r="S8026">
        <v>1</v>
      </c>
      <c r="T8026">
        <f t="shared" si="125"/>
        <v>6</v>
      </c>
      <c r="U8026" t="s">
        <v>46</v>
      </c>
      <c r="V8026">
        <v>0.8</v>
      </c>
      <c r="W8026">
        <v>0.83520000000000005</v>
      </c>
      <c r="X8026" s="1">
        <v>-0.83520000000000005</v>
      </c>
      <c r="Y8026" s="1">
        <v>1.8792</v>
      </c>
      <c r="Z8026" t="s">
        <v>65</v>
      </c>
      <c r="AA8026" s="2">
        <v>-1.827</v>
      </c>
      <c r="AB8026" s="3">
        <v>-1.75</v>
      </c>
      <c r="AC8026" s="1">
        <v>-2.0358000000000001</v>
      </c>
      <c r="AD8026">
        <v>4</v>
      </c>
      <c r="AE8026">
        <v>4</v>
      </c>
      <c r="AF8026" t="s">
        <v>48</v>
      </c>
      <c r="AG8026">
        <v>2014</v>
      </c>
      <c r="AH8026">
        <f>COUNTBLANK(datos[[#This Row],[Row ID]:[Year sales]])</f>
        <v>0</v>
      </c>
    </row>
    <row r="8027" spans="1:34" x14ac:dyDescent="0.3">
      <c r="A8027">
        <v>8026</v>
      </c>
      <c r="B8027" t="s">
        <v>9816</v>
      </c>
      <c r="C8027" s="4">
        <v>42258</v>
      </c>
      <c r="D8027" s="4">
        <v>42262</v>
      </c>
      <c r="E8027" t="s">
        <v>34</v>
      </c>
      <c r="F8027" t="s">
        <v>8216</v>
      </c>
      <c r="G8027" t="s">
        <v>8217</v>
      </c>
      <c r="H8027" t="s">
        <v>57</v>
      </c>
      <c r="I8027" t="s">
        <v>38</v>
      </c>
      <c r="J8027" t="s">
        <v>286</v>
      </c>
      <c r="K8027" t="s">
        <v>287</v>
      </c>
      <c r="L8027">
        <v>10035</v>
      </c>
      <c r="M8027" t="s">
        <v>168</v>
      </c>
      <c r="N8027" t="s">
        <v>9215</v>
      </c>
      <c r="O8027" t="s">
        <v>43</v>
      </c>
      <c r="P8027" t="s">
        <v>83</v>
      </c>
      <c r="Q8027" t="s">
        <v>9216</v>
      </c>
      <c r="R8027" s="1">
        <v>210.68</v>
      </c>
      <c r="S8027">
        <v>2</v>
      </c>
      <c r="T8027">
        <f t="shared" si="125"/>
        <v>18</v>
      </c>
      <c r="U8027" t="s">
        <v>46</v>
      </c>
      <c r="V8027">
        <v>0</v>
      </c>
      <c r="W8027">
        <v>0</v>
      </c>
      <c r="X8027" s="1">
        <v>0</v>
      </c>
      <c r="Y8027" s="1">
        <v>210.68</v>
      </c>
      <c r="Z8027" t="s">
        <v>47</v>
      </c>
      <c r="AA8027" s="2">
        <v>50.563200000000002</v>
      </c>
      <c r="AB8027" s="3">
        <v>0.24</v>
      </c>
      <c r="AC8027" s="1">
        <v>-160.11680000000001</v>
      </c>
      <c r="AD8027">
        <v>4</v>
      </c>
      <c r="AE8027">
        <v>4</v>
      </c>
      <c r="AF8027" t="s">
        <v>48</v>
      </c>
      <c r="AG8027">
        <v>2015</v>
      </c>
      <c r="AH8027">
        <f>COUNTBLANK(datos[[#This Row],[Row ID]:[Year sales]])</f>
        <v>0</v>
      </c>
    </row>
    <row r="8028" spans="1:34" x14ac:dyDescent="0.3">
      <c r="A8028">
        <v>8027</v>
      </c>
      <c r="B8028" t="s">
        <v>9816</v>
      </c>
      <c r="C8028" s="4">
        <v>42258</v>
      </c>
      <c r="D8028" s="4">
        <v>42262</v>
      </c>
      <c r="E8028" t="s">
        <v>34</v>
      </c>
      <c r="F8028" t="s">
        <v>8216</v>
      </c>
      <c r="G8028" t="s">
        <v>8217</v>
      </c>
      <c r="H8028" t="s">
        <v>57</v>
      </c>
      <c r="I8028" t="s">
        <v>38</v>
      </c>
      <c r="J8028" t="s">
        <v>286</v>
      </c>
      <c r="K8028" t="s">
        <v>287</v>
      </c>
      <c r="L8028">
        <v>10035</v>
      </c>
      <c r="M8028" t="s">
        <v>168</v>
      </c>
      <c r="N8028" t="s">
        <v>9499</v>
      </c>
      <c r="O8028" t="s">
        <v>62</v>
      </c>
      <c r="P8028" t="s">
        <v>77</v>
      </c>
      <c r="Q8028" t="s">
        <v>9500</v>
      </c>
      <c r="R8028" s="1">
        <v>78.8</v>
      </c>
      <c r="S8028">
        <v>1</v>
      </c>
      <c r="T8028">
        <f t="shared" si="125"/>
        <v>7</v>
      </c>
      <c r="U8028" t="s">
        <v>46</v>
      </c>
      <c r="V8028">
        <v>0</v>
      </c>
      <c r="W8028">
        <v>0</v>
      </c>
      <c r="X8028" s="1">
        <v>0</v>
      </c>
      <c r="Y8028" s="1">
        <v>78.8</v>
      </c>
      <c r="Z8028" t="s">
        <v>99</v>
      </c>
      <c r="AA8028" s="2">
        <v>1.5760000000000001</v>
      </c>
      <c r="AB8028" s="3">
        <v>0.02</v>
      </c>
      <c r="AC8028" s="1">
        <v>-77.224000000000004</v>
      </c>
      <c r="AD8028">
        <v>4</v>
      </c>
      <c r="AE8028">
        <v>4</v>
      </c>
      <c r="AF8028" t="s">
        <v>48</v>
      </c>
      <c r="AG8028">
        <v>2015</v>
      </c>
      <c r="AH8028">
        <f>COUNTBLANK(datos[[#This Row],[Row ID]:[Year sales]])</f>
        <v>0</v>
      </c>
    </row>
    <row r="8029" spans="1:34" x14ac:dyDescent="0.3">
      <c r="A8029">
        <v>8028</v>
      </c>
      <c r="B8029" t="s">
        <v>9816</v>
      </c>
      <c r="C8029" s="4">
        <v>42258</v>
      </c>
      <c r="D8029" s="4">
        <v>42262</v>
      </c>
      <c r="E8029" t="s">
        <v>34</v>
      </c>
      <c r="F8029" t="s">
        <v>8216</v>
      </c>
      <c r="G8029" t="s">
        <v>8217</v>
      </c>
      <c r="H8029" t="s">
        <v>57</v>
      </c>
      <c r="I8029" t="s">
        <v>38</v>
      </c>
      <c r="J8029" t="s">
        <v>286</v>
      </c>
      <c r="K8029" t="s">
        <v>287</v>
      </c>
      <c r="L8029">
        <v>10035</v>
      </c>
      <c r="M8029" t="s">
        <v>168</v>
      </c>
      <c r="N8029" t="s">
        <v>410</v>
      </c>
      <c r="O8029" t="s">
        <v>90</v>
      </c>
      <c r="P8029" t="s">
        <v>181</v>
      </c>
      <c r="Q8029" t="s">
        <v>411</v>
      </c>
      <c r="R8029" s="1">
        <v>19.989999999999998</v>
      </c>
      <c r="S8029">
        <v>1</v>
      </c>
      <c r="T8029">
        <f t="shared" si="125"/>
        <v>11</v>
      </c>
      <c r="U8029" t="s">
        <v>46</v>
      </c>
      <c r="V8029">
        <v>0</v>
      </c>
      <c r="W8029">
        <v>0</v>
      </c>
      <c r="X8029" s="1">
        <v>0</v>
      </c>
      <c r="Y8029" s="1">
        <v>19.989999999999998</v>
      </c>
      <c r="Z8029" t="s">
        <v>65</v>
      </c>
      <c r="AA8029" s="2">
        <v>6.7965999999999998</v>
      </c>
      <c r="AB8029" s="3">
        <v>0.34</v>
      </c>
      <c r="AC8029" s="1">
        <v>-13.1934</v>
      </c>
      <c r="AD8029">
        <v>4</v>
      </c>
      <c r="AE8029">
        <v>4</v>
      </c>
      <c r="AF8029" t="s">
        <v>48</v>
      </c>
      <c r="AG8029">
        <v>2015</v>
      </c>
      <c r="AH8029">
        <f>COUNTBLANK(datos[[#This Row],[Row ID]:[Year sales]])</f>
        <v>0</v>
      </c>
    </row>
    <row r="8030" spans="1:34" x14ac:dyDescent="0.3">
      <c r="A8030">
        <v>8029</v>
      </c>
      <c r="B8030" t="s">
        <v>9816</v>
      </c>
      <c r="C8030" s="4">
        <v>42258</v>
      </c>
      <c r="D8030" s="4">
        <v>42262</v>
      </c>
      <c r="E8030" t="s">
        <v>34</v>
      </c>
      <c r="F8030" t="s">
        <v>8216</v>
      </c>
      <c r="G8030" t="s">
        <v>8217</v>
      </c>
      <c r="H8030" t="s">
        <v>57</v>
      </c>
      <c r="I8030" t="s">
        <v>38</v>
      </c>
      <c r="J8030" t="s">
        <v>286</v>
      </c>
      <c r="K8030" t="s">
        <v>287</v>
      </c>
      <c r="L8030">
        <v>10035</v>
      </c>
      <c r="M8030" t="s">
        <v>168</v>
      </c>
      <c r="N8030" t="s">
        <v>7532</v>
      </c>
      <c r="O8030" t="s">
        <v>62</v>
      </c>
      <c r="P8030" t="s">
        <v>77</v>
      </c>
      <c r="Q8030" t="s">
        <v>7533</v>
      </c>
      <c r="R8030" s="1">
        <v>772.68</v>
      </c>
      <c r="S8030">
        <v>4</v>
      </c>
      <c r="T8030">
        <f t="shared" si="125"/>
        <v>26</v>
      </c>
      <c r="U8030" t="s">
        <v>52</v>
      </c>
      <c r="V8030">
        <v>0</v>
      </c>
      <c r="W8030">
        <v>0</v>
      </c>
      <c r="X8030" s="1">
        <v>0</v>
      </c>
      <c r="Y8030" s="1">
        <v>772.68</v>
      </c>
      <c r="Z8030" t="s">
        <v>53</v>
      </c>
      <c r="AA8030" s="2">
        <v>108.1752</v>
      </c>
      <c r="AB8030" s="3">
        <v>0.14000000000000001</v>
      </c>
      <c r="AC8030" s="1">
        <v>-664.50480000000005</v>
      </c>
      <c r="AD8030">
        <v>4</v>
      </c>
      <c r="AE8030">
        <v>4</v>
      </c>
      <c r="AF8030" t="s">
        <v>48</v>
      </c>
      <c r="AG8030">
        <v>2015</v>
      </c>
      <c r="AH8030">
        <f>COUNTBLANK(datos[[#This Row],[Row ID]:[Year sales]])</f>
        <v>0</v>
      </c>
    </row>
    <row r="8031" spans="1:34" x14ac:dyDescent="0.3">
      <c r="A8031">
        <v>8030</v>
      </c>
      <c r="B8031" t="s">
        <v>9817</v>
      </c>
      <c r="C8031" s="4">
        <v>42664</v>
      </c>
      <c r="D8031" s="4">
        <v>42668</v>
      </c>
      <c r="E8031" t="s">
        <v>67</v>
      </c>
      <c r="F8031" t="s">
        <v>4564</v>
      </c>
      <c r="G8031" t="s">
        <v>4565</v>
      </c>
      <c r="H8031" t="s">
        <v>37</v>
      </c>
      <c r="I8031" t="s">
        <v>38</v>
      </c>
      <c r="J8031" t="s">
        <v>700</v>
      </c>
      <c r="K8031" t="s">
        <v>124</v>
      </c>
      <c r="L8031">
        <v>78207</v>
      </c>
      <c r="M8031" t="s">
        <v>125</v>
      </c>
      <c r="N8031" t="s">
        <v>775</v>
      </c>
      <c r="O8031" t="s">
        <v>90</v>
      </c>
      <c r="P8031" t="s">
        <v>181</v>
      </c>
      <c r="Q8031" t="s">
        <v>776</v>
      </c>
      <c r="R8031" s="1">
        <v>106.08</v>
      </c>
      <c r="S8031">
        <v>6</v>
      </c>
      <c r="T8031">
        <f t="shared" si="125"/>
        <v>44</v>
      </c>
      <c r="U8031" t="s">
        <v>75</v>
      </c>
      <c r="V8031">
        <v>0.2</v>
      </c>
      <c r="W8031">
        <v>21.216000000000001</v>
      </c>
      <c r="X8031" s="1">
        <v>-21.216000000000001</v>
      </c>
      <c r="Y8031" s="1">
        <v>127.29599999999999</v>
      </c>
      <c r="Z8031" t="s">
        <v>99</v>
      </c>
      <c r="AA8031" s="2">
        <v>-9.282</v>
      </c>
      <c r="AB8031" s="3">
        <v>-8.7500000000000008E-2</v>
      </c>
      <c r="AC8031" s="1">
        <v>-94.146000000000001</v>
      </c>
      <c r="AD8031">
        <v>4</v>
      </c>
      <c r="AE8031">
        <v>4</v>
      </c>
      <c r="AF8031" t="s">
        <v>48</v>
      </c>
      <c r="AG8031">
        <v>2016</v>
      </c>
      <c r="AH8031">
        <f>COUNTBLANK(datos[[#This Row],[Row ID]:[Year sales]])</f>
        <v>0</v>
      </c>
    </row>
    <row r="8032" spans="1:34" x14ac:dyDescent="0.3">
      <c r="A8032">
        <v>8031</v>
      </c>
      <c r="B8032" t="s">
        <v>9818</v>
      </c>
      <c r="C8032" s="4">
        <v>42376</v>
      </c>
      <c r="D8032" s="4">
        <v>42380</v>
      </c>
      <c r="E8032" t="s">
        <v>67</v>
      </c>
      <c r="F8032" t="s">
        <v>3264</v>
      </c>
      <c r="G8032" t="s">
        <v>3265</v>
      </c>
      <c r="H8032" t="s">
        <v>37</v>
      </c>
      <c r="I8032" t="s">
        <v>38</v>
      </c>
      <c r="J8032" t="s">
        <v>1638</v>
      </c>
      <c r="K8032" t="s">
        <v>124</v>
      </c>
      <c r="L8032">
        <v>79109</v>
      </c>
      <c r="M8032" t="s">
        <v>125</v>
      </c>
      <c r="N8032" t="s">
        <v>3984</v>
      </c>
      <c r="O8032" t="s">
        <v>43</v>
      </c>
      <c r="P8032" t="s">
        <v>83</v>
      </c>
      <c r="Q8032" t="s">
        <v>5798</v>
      </c>
      <c r="R8032" s="1">
        <v>23.076000000000001</v>
      </c>
      <c r="S8032">
        <v>3</v>
      </c>
      <c r="T8032">
        <f t="shared" si="125"/>
        <v>20</v>
      </c>
      <c r="U8032" t="s">
        <v>52</v>
      </c>
      <c r="V8032">
        <v>0.6</v>
      </c>
      <c r="W8032">
        <v>13.845599999999999</v>
      </c>
      <c r="X8032" s="1">
        <v>-13.845599999999999</v>
      </c>
      <c r="Y8032" s="1">
        <v>36.921599999999998</v>
      </c>
      <c r="Z8032" t="s">
        <v>65</v>
      </c>
      <c r="AA8032" s="2">
        <v>-10.9611</v>
      </c>
      <c r="AB8032" s="3">
        <v>-0.47499999999999998</v>
      </c>
      <c r="AC8032" s="1">
        <v>-20.191500000000001</v>
      </c>
      <c r="AD8032">
        <v>4</v>
      </c>
      <c r="AE8032">
        <v>4</v>
      </c>
      <c r="AF8032" t="s">
        <v>48</v>
      </c>
      <c r="AG8032">
        <v>2016</v>
      </c>
      <c r="AH8032">
        <f>COUNTBLANK(datos[[#This Row],[Row ID]:[Year sales]])</f>
        <v>0</v>
      </c>
    </row>
    <row r="8033" spans="1:34" x14ac:dyDescent="0.3">
      <c r="A8033">
        <v>8032</v>
      </c>
      <c r="B8033" t="s">
        <v>9818</v>
      </c>
      <c r="C8033" s="4">
        <v>42376</v>
      </c>
      <c r="D8033" s="4">
        <v>42380</v>
      </c>
      <c r="E8033" t="s">
        <v>67</v>
      </c>
      <c r="F8033" t="s">
        <v>3264</v>
      </c>
      <c r="G8033" t="s">
        <v>3265</v>
      </c>
      <c r="H8033" t="s">
        <v>37</v>
      </c>
      <c r="I8033" t="s">
        <v>38</v>
      </c>
      <c r="J8033" t="s">
        <v>1638</v>
      </c>
      <c r="K8033" t="s">
        <v>124</v>
      </c>
      <c r="L8033">
        <v>79109</v>
      </c>
      <c r="M8033" t="s">
        <v>125</v>
      </c>
      <c r="N8033" t="s">
        <v>2951</v>
      </c>
      <c r="O8033" t="s">
        <v>62</v>
      </c>
      <c r="P8033" t="s">
        <v>110</v>
      </c>
      <c r="Q8033" t="s">
        <v>2952</v>
      </c>
      <c r="R8033" s="1">
        <v>25.92</v>
      </c>
      <c r="S8033">
        <v>5</v>
      </c>
      <c r="T8033">
        <f t="shared" si="125"/>
        <v>25</v>
      </c>
      <c r="U8033" t="s">
        <v>75</v>
      </c>
      <c r="V8033">
        <v>0.2</v>
      </c>
      <c r="W8033">
        <v>5.1840000000000011</v>
      </c>
      <c r="X8033" s="1">
        <v>-5.1840000000000002</v>
      </c>
      <c r="Y8033" s="1">
        <v>31.104000000000003</v>
      </c>
      <c r="Z8033" t="s">
        <v>65</v>
      </c>
      <c r="AA8033" s="2">
        <v>9.0719999999999992</v>
      </c>
      <c r="AB8033" s="3">
        <v>0.34999999999999992</v>
      </c>
      <c r="AC8033" s="1">
        <v>-11.664</v>
      </c>
      <c r="AD8033">
        <v>4</v>
      </c>
      <c r="AE8033">
        <v>4</v>
      </c>
      <c r="AF8033" t="s">
        <v>48</v>
      </c>
      <c r="AG8033">
        <v>2016</v>
      </c>
      <c r="AH8033">
        <f>COUNTBLANK(datos[[#This Row],[Row ID]:[Year sales]])</f>
        <v>0</v>
      </c>
    </row>
    <row r="8034" spans="1:34" x14ac:dyDescent="0.3">
      <c r="A8034">
        <v>8033</v>
      </c>
      <c r="B8034" t="s">
        <v>9819</v>
      </c>
      <c r="C8034" s="4">
        <v>42180</v>
      </c>
      <c r="D8034" s="4">
        <v>42183</v>
      </c>
      <c r="E8034" t="s">
        <v>208</v>
      </c>
      <c r="F8034" t="s">
        <v>5275</v>
      </c>
      <c r="G8034" t="s">
        <v>5276</v>
      </c>
      <c r="H8034" t="s">
        <v>37</v>
      </c>
      <c r="I8034" t="s">
        <v>38</v>
      </c>
      <c r="J8034" t="s">
        <v>204</v>
      </c>
      <c r="K8034" t="s">
        <v>124</v>
      </c>
      <c r="L8034">
        <v>77041</v>
      </c>
      <c r="M8034" t="s">
        <v>125</v>
      </c>
      <c r="N8034" t="s">
        <v>2675</v>
      </c>
      <c r="O8034" t="s">
        <v>62</v>
      </c>
      <c r="P8034" t="s">
        <v>110</v>
      </c>
      <c r="Q8034" t="s">
        <v>2676</v>
      </c>
      <c r="R8034" s="1">
        <v>47.951999999999998</v>
      </c>
      <c r="S8034">
        <v>3</v>
      </c>
      <c r="T8034">
        <f t="shared" si="125"/>
        <v>32</v>
      </c>
      <c r="U8034" t="s">
        <v>52</v>
      </c>
      <c r="V8034">
        <v>0.2</v>
      </c>
      <c r="W8034">
        <v>9.5904000000000007</v>
      </c>
      <c r="X8034" s="1">
        <v>-9.5904000000000007</v>
      </c>
      <c r="Y8034" s="1">
        <v>57.542400000000001</v>
      </c>
      <c r="Z8034" t="s">
        <v>99</v>
      </c>
      <c r="AA8034" s="2">
        <v>16.183800000000002</v>
      </c>
      <c r="AB8034" s="3">
        <v>0.33750000000000002</v>
      </c>
      <c r="AC8034" s="1">
        <v>-22.177800000000001</v>
      </c>
      <c r="AD8034">
        <v>3</v>
      </c>
      <c r="AE8034">
        <v>3</v>
      </c>
      <c r="AF8034" t="s">
        <v>48</v>
      </c>
      <c r="AG8034">
        <v>2015</v>
      </c>
      <c r="AH8034">
        <f>COUNTBLANK(datos[[#This Row],[Row ID]:[Year sales]])</f>
        <v>0</v>
      </c>
    </row>
    <row r="8035" spans="1:34" x14ac:dyDescent="0.3">
      <c r="A8035">
        <v>8034</v>
      </c>
      <c r="B8035" t="s">
        <v>9819</v>
      </c>
      <c r="C8035" s="4">
        <v>42180</v>
      </c>
      <c r="D8035" s="4">
        <v>42183</v>
      </c>
      <c r="E8035" t="s">
        <v>208</v>
      </c>
      <c r="F8035" t="s">
        <v>5275</v>
      </c>
      <c r="G8035" t="s">
        <v>5276</v>
      </c>
      <c r="H8035" t="s">
        <v>37</v>
      </c>
      <c r="I8035" t="s">
        <v>38</v>
      </c>
      <c r="J8035" t="s">
        <v>204</v>
      </c>
      <c r="K8035" t="s">
        <v>124</v>
      </c>
      <c r="L8035">
        <v>77041</v>
      </c>
      <c r="M8035" t="s">
        <v>125</v>
      </c>
      <c r="N8035" t="s">
        <v>7799</v>
      </c>
      <c r="O8035" t="s">
        <v>62</v>
      </c>
      <c r="P8035" t="s">
        <v>94</v>
      </c>
      <c r="Q8035" t="s">
        <v>7800</v>
      </c>
      <c r="R8035" s="1">
        <v>0.98399999999999999</v>
      </c>
      <c r="S8035">
        <v>2</v>
      </c>
      <c r="T8035">
        <f t="shared" si="125"/>
        <v>25</v>
      </c>
      <c r="U8035" t="s">
        <v>46</v>
      </c>
      <c r="V8035">
        <v>0.8</v>
      </c>
      <c r="W8035">
        <v>0.78720000000000001</v>
      </c>
      <c r="X8035" s="1">
        <v>-0.78720000000000001</v>
      </c>
      <c r="Y8035" s="1">
        <v>1.7711999999999999</v>
      </c>
      <c r="Z8035" t="s">
        <v>65</v>
      </c>
      <c r="AA8035" s="2">
        <v>-1.476</v>
      </c>
      <c r="AB8035" s="3">
        <v>-1.5</v>
      </c>
      <c r="AC8035" s="1">
        <v>-1.6728000000000001</v>
      </c>
      <c r="AD8035">
        <v>3</v>
      </c>
      <c r="AE8035">
        <v>3</v>
      </c>
      <c r="AF8035" t="s">
        <v>48</v>
      </c>
      <c r="AG8035">
        <v>2015</v>
      </c>
      <c r="AH8035">
        <f>COUNTBLANK(datos[[#This Row],[Row ID]:[Year sales]])</f>
        <v>0</v>
      </c>
    </row>
    <row r="8036" spans="1:34" x14ac:dyDescent="0.3">
      <c r="A8036">
        <v>8035</v>
      </c>
      <c r="B8036" t="s">
        <v>9819</v>
      </c>
      <c r="C8036" s="4">
        <v>42180</v>
      </c>
      <c r="D8036" s="4">
        <v>42183</v>
      </c>
      <c r="E8036" t="s">
        <v>208</v>
      </c>
      <c r="F8036" t="s">
        <v>5275</v>
      </c>
      <c r="G8036" t="s">
        <v>5276</v>
      </c>
      <c r="H8036" t="s">
        <v>37</v>
      </c>
      <c r="I8036" t="s">
        <v>38</v>
      </c>
      <c r="J8036" t="s">
        <v>204</v>
      </c>
      <c r="K8036" t="s">
        <v>124</v>
      </c>
      <c r="L8036">
        <v>77041</v>
      </c>
      <c r="M8036" t="s">
        <v>125</v>
      </c>
      <c r="N8036" t="s">
        <v>5712</v>
      </c>
      <c r="O8036" t="s">
        <v>43</v>
      </c>
      <c r="P8036" t="s">
        <v>83</v>
      </c>
      <c r="Q8036" t="s">
        <v>5713</v>
      </c>
      <c r="R8036" s="1">
        <v>75.384</v>
      </c>
      <c r="S8036">
        <v>9</v>
      </c>
      <c r="T8036">
        <f t="shared" si="125"/>
        <v>15</v>
      </c>
      <c r="U8036" t="s">
        <v>75</v>
      </c>
      <c r="V8036">
        <v>0.6</v>
      </c>
      <c r="W8036">
        <v>45.230399999999996</v>
      </c>
      <c r="X8036" s="1">
        <v>-45.230400000000003</v>
      </c>
      <c r="Y8036" s="1">
        <v>120.61439999999999</v>
      </c>
      <c r="Z8036" t="s">
        <v>99</v>
      </c>
      <c r="AA8036" s="2">
        <v>-20.730599999999999</v>
      </c>
      <c r="AB8036" s="3">
        <v>-0.27499999999999997</v>
      </c>
      <c r="AC8036" s="1">
        <v>-50.8842</v>
      </c>
      <c r="AD8036">
        <v>3</v>
      </c>
      <c r="AE8036">
        <v>3</v>
      </c>
      <c r="AF8036" t="s">
        <v>48</v>
      </c>
      <c r="AG8036">
        <v>2015</v>
      </c>
      <c r="AH8036">
        <f>COUNTBLANK(datos[[#This Row],[Row ID]:[Year sales]])</f>
        <v>0</v>
      </c>
    </row>
    <row r="8037" spans="1:34" x14ac:dyDescent="0.3">
      <c r="A8037">
        <v>8036</v>
      </c>
      <c r="B8037" t="s">
        <v>9819</v>
      </c>
      <c r="C8037" s="4">
        <v>42180</v>
      </c>
      <c r="D8037" s="4">
        <v>42183</v>
      </c>
      <c r="E8037" t="s">
        <v>208</v>
      </c>
      <c r="F8037" t="s">
        <v>5275</v>
      </c>
      <c r="G8037" t="s">
        <v>5276</v>
      </c>
      <c r="H8037" t="s">
        <v>37</v>
      </c>
      <c r="I8037" t="s">
        <v>38</v>
      </c>
      <c r="J8037" t="s">
        <v>204</v>
      </c>
      <c r="K8037" t="s">
        <v>124</v>
      </c>
      <c r="L8037">
        <v>77041</v>
      </c>
      <c r="M8037" t="s">
        <v>125</v>
      </c>
      <c r="N8037" t="s">
        <v>2944</v>
      </c>
      <c r="O8037" t="s">
        <v>62</v>
      </c>
      <c r="P8037" t="s">
        <v>63</v>
      </c>
      <c r="Q8037" t="s">
        <v>2945</v>
      </c>
      <c r="R8037" s="1">
        <v>4.6079999999999997</v>
      </c>
      <c r="S8037">
        <v>2</v>
      </c>
      <c r="T8037">
        <f t="shared" si="125"/>
        <v>44</v>
      </c>
      <c r="U8037" t="s">
        <v>46</v>
      </c>
      <c r="V8037">
        <v>0.2</v>
      </c>
      <c r="W8037">
        <v>0.92159999999999997</v>
      </c>
      <c r="X8037" s="1">
        <v>-0.92159999999999997</v>
      </c>
      <c r="Y8037" s="1">
        <v>5.5295999999999994</v>
      </c>
      <c r="Z8037" t="s">
        <v>65</v>
      </c>
      <c r="AA8037" s="2">
        <v>1.6704000000000001</v>
      </c>
      <c r="AB8037" s="3">
        <v>0.36250000000000004</v>
      </c>
      <c r="AC8037" s="1">
        <v>-2.016</v>
      </c>
      <c r="AD8037">
        <v>3</v>
      </c>
      <c r="AE8037">
        <v>3</v>
      </c>
      <c r="AF8037" t="s">
        <v>48</v>
      </c>
      <c r="AG8037">
        <v>2015</v>
      </c>
      <c r="AH8037">
        <f>COUNTBLANK(datos[[#This Row],[Row ID]:[Year sales]])</f>
        <v>0</v>
      </c>
    </row>
    <row r="8038" spans="1:34" x14ac:dyDescent="0.3">
      <c r="A8038">
        <v>8037</v>
      </c>
      <c r="B8038" t="s">
        <v>9820</v>
      </c>
      <c r="C8038" s="4">
        <v>42267</v>
      </c>
      <c r="D8038" s="4">
        <v>42269</v>
      </c>
      <c r="E8038" t="s">
        <v>208</v>
      </c>
      <c r="F8038" t="s">
        <v>138</v>
      </c>
      <c r="G8038" t="s">
        <v>139</v>
      </c>
      <c r="H8038" t="s">
        <v>37</v>
      </c>
      <c r="I8038" t="s">
        <v>38</v>
      </c>
      <c r="J8038" t="s">
        <v>1503</v>
      </c>
      <c r="K8038" t="s">
        <v>1267</v>
      </c>
      <c r="L8038">
        <v>1841</v>
      </c>
      <c r="M8038" t="s">
        <v>168</v>
      </c>
      <c r="N8038" t="s">
        <v>5698</v>
      </c>
      <c r="O8038" t="s">
        <v>62</v>
      </c>
      <c r="P8038" t="s">
        <v>94</v>
      </c>
      <c r="Q8038" t="s">
        <v>5699</v>
      </c>
      <c r="R8038" s="1">
        <v>37.68</v>
      </c>
      <c r="S8038">
        <v>6</v>
      </c>
      <c r="T8038">
        <f t="shared" si="125"/>
        <v>30</v>
      </c>
      <c r="U8038" t="s">
        <v>75</v>
      </c>
      <c r="V8038">
        <v>0</v>
      </c>
      <c r="W8038">
        <v>0</v>
      </c>
      <c r="X8038" s="1">
        <v>0</v>
      </c>
      <c r="Y8038" s="1">
        <v>37.68</v>
      </c>
      <c r="Z8038" t="s">
        <v>65</v>
      </c>
      <c r="AA8038" s="2">
        <v>16.956</v>
      </c>
      <c r="AB8038" s="3">
        <v>0.45</v>
      </c>
      <c r="AC8038" s="1">
        <v>-20.724</v>
      </c>
      <c r="AD8038">
        <v>2</v>
      </c>
      <c r="AE8038">
        <v>2</v>
      </c>
      <c r="AF8038" t="s">
        <v>48</v>
      </c>
      <c r="AG8038">
        <v>2015</v>
      </c>
      <c r="AH8038">
        <f>COUNTBLANK(datos[[#This Row],[Row ID]:[Year sales]])</f>
        <v>0</v>
      </c>
    </row>
    <row r="8039" spans="1:34" x14ac:dyDescent="0.3">
      <c r="A8039">
        <v>8038</v>
      </c>
      <c r="B8039" t="s">
        <v>9821</v>
      </c>
      <c r="C8039" s="4">
        <v>42926</v>
      </c>
      <c r="D8039" s="4">
        <v>42930</v>
      </c>
      <c r="E8039" t="s">
        <v>67</v>
      </c>
      <c r="F8039" t="s">
        <v>6087</v>
      </c>
      <c r="G8039" t="s">
        <v>6088</v>
      </c>
      <c r="H8039" t="s">
        <v>57</v>
      </c>
      <c r="I8039" t="s">
        <v>38</v>
      </c>
      <c r="J8039" t="s">
        <v>517</v>
      </c>
      <c r="K8039" t="s">
        <v>1294</v>
      </c>
      <c r="L8039">
        <v>31907</v>
      </c>
      <c r="M8039" t="s">
        <v>41</v>
      </c>
      <c r="N8039" t="s">
        <v>9188</v>
      </c>
      <c r="O8039" t="s">
        <v>62</v>
      </c>
      <c r="P8039" t="s">
        <v>97</v>
      </c>
      <c r="Q8039" t="s">
        <v>9189</v>
      </c>
      <c r="R8039" s="1">
        <v>41.91</v>
      </c>
      <c r="S8039">
        <v>3</v>
      </c>
      <c r="T8039">
        <f t="shared" si="125"/>
        <v>10</v>
      </c>
      <c r="U8039" t="s">
        <v>52</v>
      </c>
      <c r="V8039">
        <v>0</v>
      </c>
      <c r="W8039">
        <v>0</v>
      </c>
      <c r="X8039" s="1">
        <v>0</v>
      </c>
      <c r="Y8039" s="1">
        <v>41.91</v>
      </c>
      <c r="Z8039" t="s">
        <v>65</v>
      </c>
      <c r="AA8039" s="2">
        <v>10.896599999999999</v>
      </c>
      <c r="AB8039" s="3">
        <v>0.26</v>
      </c>
      <c r="AC8039" s="1">
        <v>-31.013400000000001</v>
      </c>
      <c r="AD8039">
        <v>4</v>
      </c>
      <c r="AE8039">
        <v>4</v>
      </c>
      <c r="AF8039" t="s">
        <v>48</v>
      </c>
      <c r="AG8039">
        <v>2017</v>
      </c>
      <c r="AH8039">
        <f>COUNTBLANK(datos[[#This Row],[Row ID]:[Year sales]])</f>
        <v>0</v>
      </c>
    </row>
    <row r="8040" spans="1:34" x14ac:dyDescent="0.3">
      <c r="A8040">
        <v>8039</v>
      </c>
      <c r="B8040" t="s">
        <v>9822</v>
      </c>
      <c r="C8040" s="4">
        <v>42916</v>
      </c>
      <c r="D8040" s="4">
        <v>42918</v>
      </c>
      <c r="E8040" t="s">
        <v>34</v>
      </c>
      <c r="F8040" t="s">
        <v>4710</v>
      </c>
      <c r="G8040" t="s">
        <v>4711</v>
      </c>
      <c r="H8040" t="s">
        <v>37</v>
      </c>
      <c r="I8040" t="s">
        <v>38</v>
      </c>
      <c r="J8040" t="s">
        <v>58</v>
      </c>
      <c r="K8040" t="s">
        <v>59</v>
      </c>
      <c r="L8040">
        <v>90032</v>
      </c>
      <c r="M8040" t="s">
        <v>60</v>
      </c>
      <c r="N8040" t="s">
        <v>4445</v>
      </c>
      <c r="O8040" t="s">
        <v>43</v>
      </c>
      <c r="P8040" t="s">
        <v>44</v>
      </c>
      <c r="Q8040" t="s">
        <v>4446</v>
      </c>
      <c r="R8040" s="1">
        <v>435.99900000000002</v>
      </c>
      <c r="S8040">
        <v>3</v>
      </c>
      <c r="T8040">
        <f t="shared" si="125"/>
        <v>10</v>
      </c>
      <c r="U8040" t="s">
        <v>52</v>
      </c>
      <c r="V8040">
        <v>0.15</v>
      </c>
      <c r="W8040">
        <v>65.399850000000001</v>
      </c>
      <c r="X8040" s="1">
        <v>-65.399850000000001</v>
      </c>
      <c r="Y8040" s="1">
        <v>501.39885000000004</v>
      </c>
      <c r="Z8040" t="s">
        <v>53</v>
      </c>
      <c r="AA8040" s="2">
        <v>5.1294000000000004</v>
      </c>
      <c r="AB8040" s="3">
        <v>1.1764705882352941E-2</v>
      </c>
      <c r="AC8040" s="1">
        <v>-365.46974999999998</v>
      </c>
      <c r="AD8040">
        <v>2</v>
      </c>
      <c r="AE8040">
        <v>2</v>
      </c>
      <c r="AF8040" t="s">
        <v>48</v>
      </c>
      <c r="AG8040">
        <v>2017</v>
      </c>
      <c r="AH8040">
        <f>COUNTBLANK(datos[[#This Row],[Row ID]:[Year sales]])</f>
        <v>0</v>
      </c>
    </row>
    <row r="8041" spans="1:34" x14ac:dyDescent="0.3">
      <c r="A8041">
        <v>8040</v>
      </c>
      <c r="B8041" t="s">
        <v>9823</v>
      </c>
      <c r="C8041" s="4">
        <v>42968</v>
      </c>
      <c r="D8041" s="4">
        <v>42972</v>
      </c>
      <c r="E8041" t="s">
        <v>34</v>
      </c>
      <c r="F8041" t="s">
        <v>6510</v>
      </c>
      <c r="G8041" t="s">
        <v>6511</v>
      </c>
      <c r="H8041" t="s">
        <v>57</v>
      </c>
      <c r="I8041" t="s">
        <v>38</v>
      </c>
      <c r="J8041" t="s">
        <v>115</v>
      </c>
      <c r="K8041" t="s">
        <v>116</v>
      </c>
      <c r="L8041">
        <v>98115</v>
      </c>
      <c r="M8041" t="s">
        <v>60</v>
      </c>
      <c r="N8041" t="s">
        <v>738</v>
      </c>
      <c r="O8041" t="s">
        <v>43</v>
      </c>
      <c r="P8041" t="s">
        <v>50</v>
      </c>
      <c r="Q8041" t="s">
        <v>739</v>
      </c>
      <c r="R8041" s="1">
        <v>388.70400000000001</v>
      </c>
      <c r="S8041">
        <v>6</v>
      </c>
      <c r="T8041">
        <f t="shared" si="125"/>
        <v>30</v>
      </c>
      <c r="U8041" t="s">
        <v>75</v>
      </c>
      <c r="V8041">
        <v>0.2</v>
      </c>
      <c r="W8041">
        <v>77.740800000000007</v>
      </c>
      <c r="X8041" s="1">
        <v>-77.740799999999993</v>
      </c>
      <c r="Y8041" s="1">
        <v>466.44479999999999</v>
      </c>
      <c r="Z8041" t="s">
        <v>47</v>
      </c>
      <c r="AA8041" s="2">
        <v>38.870399999999997</v>
      </c>
      <c r="AB8041" s="3">
        <v>9.9999999999999992E-2</v>
      </c>
      <c r="AC8041" s="1">
        <v>-272.09280000000001</v>
      </c>
      <c r="AD8041">
        <v>4</v>
      </c>
      <c r="AE8041">
        <v>4</v>
      </c>
      <c r="AF8041" t="s">
        <v>48</v>
      </c>
      <c r="AG8041">
        <v>2017</v>
      </c>
      <c r="AH8041">
        <f>COUNTBLANK(datos[[#This Row],[Row ID]:[Year sales]])</f>
        <v>0</v>
      </c>
    </row>
    <row r="8042" spans="1:34" x14ac:dyDescent="0.3">
      <c r="A8042">
        <v>8041</v>
      </c>
      <c r="B8042" t="s">
        <v>9823</v>
      </c>
      <c r="C8042" s="4">
        <v>42968</v>
      </c>
      <c r="D8042" s="4">
        <v>42972</v>
      </c>
      <c r="E8042" t="s">
        <v>34</v>
      </c>
      <c r="F8042" t="s">
        <v>6510</v>
      </c>
      <c r="G8042" t="s">
        <v>6511</v>
      </c>
      <c r="H8042" t="s">
        <v>57</v>
      </c>
      <c r="I8042" t="s">
        <v>38</v>
      </c>
      <c r="J8042" t="s">
        <v>115</v>
      </c>
      <c r="K8042" t="s">
        <v>116</v>
      </c>
      <c r="L8042">
        <v>98115</v>
      </c>
      <c r="M8042" t="s">
        <v>60</v>
      </c>
      <c r="N8042" t="s">
        <v>2453</v>
      </c>
      <c r="O8042" t="s">
        <v>62</v>
      </c>
      <c r="P8042" t="s">
        <v>77</v>
      </c>
      <c r="Q8042" t="s">
        <v>2454</v>
      </c>
      <c r="R8042" s="1">
        <v>572.58000000000004</v>
      </c>
      <c r="S8042">
        <v>6</v>
      </c>
      <c r="T8042">
        <f t="shared" si="125"/>
        <v>37</v>
      </c>
      <c r="U8042" t="s">
        <v>75</v>
      </c>
      <c r="V8042">
        <v>0</v>
      </c>
      <c r="W8042">
        <v>0</v>
      </c>
      <c r="X8042" s="1">
        <v>0</v>
      </c>
      <c r="Y8042" s="1">
        <v>572.58000000000004</v>
      </c>
      <c r="Z8042" t="s">
        <v>53</v>
      </c>
      <c r="AA8042" s="2">
        <v>34.354799999999997</v>
      </c>
      <c r="AB8042" s="3">
        <v>5.9999999999999991E-2</v>
      </c>
      <c r="AC8042" s="1">
        <v>-538.22519999999997</v>
      </c>
      <c r="AD8042">
        <v>4</v>
      </c>
      <c r="AE8042">
        <v>4</v>
      </c>
      <c r="AF8042" t="s">
        <v>48</v>
      </c>
      <c r="AG8042">
        <v>2017</v>
      </c>
      <c r="AH8042">
        <f>COUNTBLANK(datos[[#This Row],[Row ID]:[Year sales]])</f>
        <v>0</v>
      </c>
    </row>
    <row r="8043" spans="1:34" x14ac:dyDescent="0.3">
      <c r="A8043">
        <v>8042</v>
      </c>
      <c r="B8043" t="s">
        <v>9823</v>
      </c>
      <c r="C8043" s="4">
        <v>42968</v>
      </c>
      <c r="D8043" s="4">
        <v>42972</v>
      </c>
      <c r="E8043" t="s">
        <v>34</v>
      </c>
      <c r="F8043" t="s">
        <v>6510</v>
      </c>
      <c r="G8043" t="s">
        <v>6511</v>
      </c>
      <c r="H8043" t="s">
        <v>57</v>
      </c>
      <c r="I8043" t="s">
        <v>38</v>
      </c>
      <c r="J8043" t="s">
        <v>115</v>
      </c>
      <c r="K8043" t="s">
        <v>116</v>
      </c>
      <c r="L8043">
        <v>98115</v>
      </c>
      <c r="M8043" t="s">
        <v>60</v>
      </c>
      <c r="N8043" t="s">
        <v>5568</v>
      </c>
      <c r="O8043" t="s">
        <v>90</v>
      </c>
      <c r="P8043" t="s">
        <v>181</v>
      </c>
      <c r="Q8043" t="s">
        <v>5569</v>
      </c>
      <c r="R8043" s="1">
        <v>33.18</v>
      </c>
      <c r="S8043">
        <v>2</v>
      </c>
      <c r="T8043">
        <f t="shared" si="125"/>
        <v>20</v>
      </c>
      <c r="U8043" t="s">
        <v>46</v>
      </c>
      <c r="V8043">
        <v>0</v>
      </c>
      <c r="W8043">
        <v>0</v>
      </c>
      <c r="X8043" s="1">
        <v>0</v>
      </c>
      <c r="Y8043" s="1">
        <v>33.18</v>
      </c>
      <c r="Z8043" t="s">
        <v>65</v>
      </c>
      <c r="AA8043" s="2">
        <v>11.613</v>
      </c>
      <c r="AB8043" s="3">
        <v>0.35</v>
      </c>
      <c r="AC8043" s="1">
        <v>-21.567</v>
      </c>
      <c r="AD8043">
        <v>4</v>
      </c>
      <c r="AE8043">
        <v>4</v>
      </c>
      <c r="AF8043" t="s">
        <v>48</v>
      </c>
      <c r="AG8043">
        <v>2017</v>
      </c>
      <c r="AH8043">
        <f>COUNTBLANK(datos[[#This Row],[Row ID]:[Year sales]])</f>
        <v>0</v>
      </c>
    </row>
    <row r="8044" spans="1:34" x14ac:dyDescent="0.3">
      <c r="A8044">
        <v>8043</v>
      </c>
      <c r="B8044" t="s">
        <v>9824</v>
      </c>
      <c r="C8044" s="4">
        <v>42805</v>
      </c>
      <c r="D8044" s="4">
        <v>42809</v>
      </c>
      <c r="E8044" t="s">
        <v>67</v>
      </c>
      <c r="F8044" t="s">
        <v>3254</v>
      </c>
      <c r="G8044" t="s">
        <v>3255</v>
      </c>
      <c r="H8044" t="s">
        <v>122</v>
      </c>
      <c r="I8044" t="s">
        <v>38</v>
      </c>
      <c r="J8044" t="s">
        <v>8822</v>
      </c>
      <c r="K8044" t="s">
        <v>1267</v>
      </c>
      <c r="L8044">
        <v>2138</v>
      </c>
      <c r="M8044" t="s">
        <v>168</v>
      </c>
      <c r="N8044" t="s">
        <v>1604</v>
      </c>
      <c r="O8044" t="s">
        <v>90</v>
      </c>
      <c r="P8044" t="s">
        <v>181</v>
      </c>
      <c r="Q8044" t="s">
        <v>1605</v>
      </c>
      <c r="R8044" s="1">
        <v>63.88</v>
      </c>
      <c r="S8044">
        <v>4</v>
      </c>
      <c r="T8044">
        <f t="shared" si="125"/>
        <v>45</v>
      </c>
      <c r="U8044" t="s">
        <v>52</v>
      </c>
      <c r="V8044">
        <v>0</v>
      </c>
      <c r="W8044">
        <v>0</v>
      </c>
      <c r="X8044" s="1">
        <v>0</v>
      </c>
      <c r="Y8044" s="1">
        <v>63.88</v>
      </c>
      <c r="Z8044" t="s">
        <v>99</v>
      </c>
      <c r="AA8044" s="2">
        <v>24.9132</v>
      </c>
      <c r="AB8044" s="3">
        <v>0.38999999999999996</v>
      </c>
      <c r="AC8044" s="1">
        <v>-38.966799999999999</v>
      </c>
      <c r="AD8044">
        <v>4</v>
      </c>
      <c r="AE8044">
        <v>4</v>
      </c>
      <c r="AF8044" t="s">
        <v>48</v>
      </c>
      <c r="AG8044">
        <v>2017</v>
      </c>
      <c r="AH8044">
        <f>COUNTBLANK(datos[[#This Row],[Row ID]:[Year sales]])</f>
        <v>0</v>
      </c>
    </row>
    <row r="8045" spans="1:34" x14ac:dyDescent="0.3">
      <c r="A8045">
        <v>8044</v>
      </c>
      <c r="B8045" t="s">
        <v>9824</v>
      </c>
      <c r="C8045" s="4">
        <v>42805</v>
      </c>
      <c r="D8045" s="4">
        <v>42809</v>
      </c>
      <c r="E8045" t="s">
        <v>67</v>
      </c>
      <c r="F8045" t="s">
        <v>3254</v>
      </c>
      <c r="G8045" t="s">
        <v>3255</v>
      </c>
      <c r="H8045" t="s">
        <v>122</v>
      </c>
      <c r="I8045" t="s">
        <v>38</v>
      </c>
      <c r="J8045" t="s">
        <v>8822</v>
      </c>
      <c r="K8045" t="s">
        <v>1267</v>
      </c>
      <c r="L8045">
        <v>2138</v>
      </c>
      <c r="M8045" t="s">
        <v>168</v>
      </c>
      <c r="N8045" t="s">
        <v>9825</v>
      </c>
      <c r="O8045" t="s">
        <v>43</v>
      </c>
      <c r="P8045" t="s">
        <v>83</v>
      </c>
      <c r="Q8045" t="s">
        <v>9826</v>
      </c>
      <c r="R8045" s="1">
        <v>26.72</v>
      </c>
      <c r="S8045">
        <v>1</v>
      </c>
      <c r="T8045">
        <f t="shared" si="125"/>
        <v>4</v>
      </c>
      <c r="U8045" t="s">
        <v>46</v>
      </c>
      <c r="V8045">
        <v>0</v>
      </c>
      <c r="W8045">
        <v>0</v>
      </c>
      <c r="X8045" s="1">
        <v>0</v>
      </c>
      <c r="Y8045" s="1">
        <v>26.72</v>
      </c>
      <c r="Z8045" t="s">
        <v>65</v>
      </c>
      <c r="AA8045" s="2">
        <v>11.7568</v>
      </c>
      <c r="AB8045" s="3">
        <v>0.44</v>
      </c>
      <c r="AC8045" s="1">
        <v>-14.963200000000001</v>
      </c>
      <c r="AD8045">
        <v>4</v>
      </c>
      <c r="AE8045">
        <v>4</v>
      </c>
      <c r="AF8045" t="s">
        <v>48</v>
      </c>
      <c r="AG8045">
        <v>2017</v>
      </c>
      <c r="AH8045">
        <f>COUNTBLANK(datos[[#This Row],[Row ID]:[Year sales]])</f>
        <v>0</v>
      </c>
    </row>
    <row r="8046" spans="1:34" x14ac:dyDescent="0.3">
      <c r="A8046">
        <v>8045</v>
      </c>
      <c r="B8046" t="s">
        <v>9827</v>
      </c>
      <c r="C8046" s="4">
        <v>42993</v>
      </c>
      <c r="D8046" s="4">
        <v>42995</v>
      </c>
      <c r="E8046" t="s">
        <v>34</v>
      </c>
      <c r="F8046" t="s">
        <v>8545</v>
      </c>
      <c r="G8046" t="s">
        <v>8546</v>
      </c>
      <c r="H8046" t="s">
        <v>37</v>
      </c>
      <c r="I8046" t="s">
        <v>38</v>
      </c>
      <c r="J8046" t="s">
        <v>5147</v>
      </c>
      <c r="K8046" t="s">
        <v>141</v>
      </c>
      <c r="L8046">
        <v>84106</v>
      </c>
      <c r="M8046" t="s">
        <v>60</v>
      </c>
      <c r="N8046" t="s">
        <v>482</v>
      </c>
      <c r="O8046" t="s">
        <v>62</v>
      </c>
      <c r="P8046" t="s">
        <v>94</v>
      </c>
      <c r="Q8046" t="s">
        <v>483</v>
      </c>
      <c r="R8046" s="1">
        <v>295.05599999999998</v>
      </c>
      <c r="S8046">
        <v>9</v>
      </c>
      <c r="T8046">
        <f t="shared" si="125"/>
        <v>22</v>
      </c>
      <c r="U8046" t="s">
        <v>75</v>
      </c>
      <c r="V8046">
        <v>0.2</v>
      </c>
      <c r="W8046">
        <v>59.011200000000002</v>
      </c>
      <c r="X8046" s="1">
        <v>-59.011200000000002</v>
      </c>
      <c r="Y8046" s="1">
        <v>354.06719999999996</v>
      </c>
      <c r="Z8046" t="s">
        <v>47</v>
      </c>
      <c r="AA8046" s="2">
        <v>106.95780000000001</v>
      </c>
      <c r="AB8046" s="3">
        <v>0.36250000000000004</v>
      </c>
      <c r="AC8046" s="1">
        <v>-129.08699999999999</v>
      </c>
      <c r="AD8046">
        <v>2</v>
      </c>
      <c r="AE8046">
        <v>2</v>
      </c>
      <c r="AF8046" t="s">
        <v>48</v>
      </c>
      <c r="AG8046">
        <v>2017</v>
      </c>
      <c r="AH8046">
        <f>COUNTBLANK(datos[[#This Row],[Row ID]:[Year sales]])</f>
        <v>0</v>
      </c>
    </row>
    <row r="8047" spans="1:34" x14ac:dyDescent="0.3">
      <c r="A8047">
        <v>8046</v>
      </c>
      <c r="B8047" t="s">
        <v>9828</v>
      </c>
      <c r="C8047" s="4">
        <v>42633</v>
      </c>
      <c r="D8047" s="4">
        <v>42637</v>
      </c>
      <c r="E8047" t="s">
        <v>67</v>
      </c>
      <c r="F8047" t="s">
        <v>3860</v>
      </c>
      <c r="G8047" t="s">
        <v>3861</v>
      </c>
      <c r="H8047" t="s">
        <v>37</v>
      </c>
      <c r="I8047" t="s">
        <v>38</v>
      </c>
      <c r="J8047" t="s">
        <v>286</v>
      </c>
      <c r="K8047" t="s">
        <v>287</v>
      </c>
      <c r="L8047">
        <v>10035</v>
      </c>
      <c r="M8047" t="s">
        <v>168</v>
      </c>
      <c r="N8047" t="s">
        <v>4641</v>
      </c>
      <c r="O8047" t="s">
        <v>62</v>
      </c>
      <c r="P8047" t="s">
        <v>97</v>
      </c>
      <c r="Q8047" t="s">
        <v>4642</v>
      </c>
      <c r="R8047" s="1">
        <v>393.25</v>
      </c>
      <c r="S8047">
        <v>5</v>
      </c>
      <c r="T8047">
        <f t="shared" si="125"/>
        <v>23</v>
      </c>
      <c r="U8047" t="s">
        <v>75</v>
      </c>
      <c r="V8047">
        <v>0</v>
      </c>
      <c r="W8047">
        <v>0</v>
      </c>
      <c r="X8047" s="1">
        <v>0</v>
      </c>
      <c r="Y8047" s="1">
        <v>393.25</v>
      </c>
      <c r="Z8047" t="s">
        <v>47</v>
      </c>
      <c r="AA8047" s="2">
        <v>129.77250000000001</v>
      </c>
      <c r="AB8047" s="3">
        <v>0.33</v>
      </c>
      <c r="AC8047" s="1">
        <v>-263.47750000000002</v>
      </c>
      <c r="AD8047">
        <v>4</v>
      </c>
      <c r="AE8047">
        <v>4</v>
      </c>
      <c r="AF8047" t="s">
        <v>48</v>
      </c>
      <c r="AG8047">
        <v>2016</v>
      </c>
      <c r="AH8047">
        <f>COUNTBLANK(datos[[#This Row],[Row ID]:[Year sales]])</f>
        <v>0</v>
      </c>
    </row>
    <row r="8048" spans="1:34" x14ac:dyDescent="0.3">
      <c r="A8048">
        <v>8047</v>
      </c>
      <c r="B8048" t="s">
        <v>9829</v>
      </c>
      <c r="C8048" s="4">
        <v>42719</v>
      </c>
      <c r="D8048" s="4">
        <v>42721</v>
      </c>
      <c r="E8048" t="s">
        <v>34</v>
      </c>
      <c r="F8048" t="s">
        <v>1147</v>
      </c>
      <c r="G8048" t="s">
        <v>1148</v>
      </c>
      <c r="H8048" t="s">
        <v>37</v>
      </c>
      <c r="I8048" t="s">
        <v>38</v>
      </c>
      <c r="J8048" t="s">
        <v>3342</v>
      </c>
      <c r="K8048" t="s">
        <v>518</v>
      </c>
      <c r="L8048">
        <v>44221</v>
      </c>
      <c r="M8048" t="s">
        <v>168</v>
      </c>
      <c r="N8048" t="s">
        <v>7799</v>
      </c>
      <c r="O8048" t="s">
        <v>62</v>
      </c>
      <c r="P8048" t="s">
        <v>94</v>
      </c>
      <c r="Q8048" t="s">
        <v>7800</v>
      </c>
      <c r="R8048" s="1">
        <v>2.214</v>
      </c>
      <c r="S8048">
        <v>3</v>
      </c>
      <c r="T8048">
        <f t="shared" si="125"/>
        <v>25</v>
      </c>
      <c r="U8048" t="s">
        <v>52</v>
      </c>
      <c r="V8048">
        <v>0.7</v>
      </c>
      <c r="W8048">
        <v>1.5497999999999998</v>
      </c>
      <c r="X8048" s="1">
        <v>-1.5498000000000001</v>
      </c>
      <c r="Y8048" s="1">
        <v>3.7637999999999998</v>
      </c>
      <c r="Z8048" t="s">
        <v>65</v>
      </c>
      <c r="AA8048" s="2">
        <v>-1.476</v>
      </c>
      <c r="AB8048" s="3">
        <v>-0.66666666666666663</v>
      </c>
      <c r="AC8048" s="1">
        <v>-2.1402000000000001</v>
      </c>
      <c r="AD8048">
        <v>2</v>
      </c>
      <c r="AE8048">
        <v>2</v>
      </c>
      <c r="AF8048" t="s">
        <v>48</v>
      </c>
      <c r="AG8048">
        <v>2016</v>
      </c>
      <c r="AH8048">
        <f>COUNTBLANK(datos[[#This Row],[Row ID]:[Year sales]])</f>
        <v>0</v>
      </c>
    </row>
    <row r="8049" spans="1:34" x14ac:dyDescent="0.3">
      <c r="A8049">
        <v>8048</v>
      </c>
      <c r="B8049" t="s">
        <v>9830</v>
      </c>
      <c r="C8049" s="4">
        <v>43042</v>
      </c>
      <c r="D8049" s="4">
        <v>43045</v>
      </c>
      <c r="E8049" t="s">
        <v>34</v>
      </c>
      <c r="F8049" t="s">
        <v>5251</v>
      </c>
      <c r="G8049" t="s">
        <v>5252</v>
      </c>
      <c r="H8049" t="s">
        <v>37</v>
      </c>
      <c r="I8049" t="s">
        <v>38</v>
      </c>
      <c r="J8049" t="s">
        <v>541</v>
      </c>
      <c r="K8049" t="s">
        <v>108</v>
      </c>
      <c r="L8049">
        <v>28403</v>
      </c>
      <c r="M8049" t="s">
        <v>41</v>
      </c>
      <c r="N8049" t="s">
        <v>3893</v>
      </c>
      <c r="O8049" t="s">
        <v>62</v>
      </c>
      <c r="P8049" t="s">
        <v>110</v>
      </c>
      <c r="Q8049" t="s">
        <v>3894</v>
      </c>
      <c r="R8049" s="1">
        <v>16.271999999999998</v>
      </c>
      <c r="S8049">
        <v>3</v>
      </c>
      <c r="T8049">
        <f t="shared" si="125"/>
        <v>38</v>
      </c>
      <c r="U8049" t="s">
        <v>52</v>
      </c>
      <c r="V8049">
        <v>0.2</v>
      </c>
      <c r="W8049">
        <v>3.2544</v>
      </c>
      <c r="X8049" s="1">
        <v>-3.2544</v>
      </c>
      <c r="Y8049" s="1">
        <v>19.526399999999999</v>
      </c>
      <c r="Z8049" t="s">
        <v>65</v>
      </c>
      <c r="AA8049" s="2">
        <v>5.2884000000000002</v>
      </c>
      <c r="AB8049" s="3">
        <v>0.32500000000000007</v>
      </c>
      <c r="AC8049" s="1">
        <v>-7.7291999999999996</v>
      </c>
      <c r="AD8049">
        <v>3</v>
      </c>
      <c r="AE8049">
        <v>3</v>
      </c>
      <c r="AF8049" t="s">
        <v>48</v>
      </c>
      <c r="AG8049">
        <v>2017</v>
      </c>
      <c r="AH8049">
        <f>COUNTBLANK(datos[[#This Row],[Row ID]:[Year sales]])</f>
        <v>0</v>
      </c>
    </row>
    <row r="8050" spans="1:34" x14ac:dyDescent="0.3">
      <c r="A8050">
        <v>8049</v>
      </c>
      <c r="B8050" t="s">
        <v>9831</v>
      </c>
      <c r="C8050" s="4">
        <v>42554</v>
      </c>
      <c r="D8050" s="4">
        <v>42558</v>
      </c>
      <c r="E8050" t="s">
        <v>67</v>
      </c>
      <c r="F8050" t="s">
        <v>1381</v>
      </c>
      <c r="G8050" t="s">
        <v>1382</v>
      </c>
      <c r="H8050" t="s">
        <v>57</v>
      </c>
      <c r="I8050" t="s">
        <v>38</v>
      </c>
      <c r="J8050" t="s">
        <v>286</v>
      </c>
      <c r="K8050" t="s">
        <v>287</v>
      </c>
      <c r="L8050">
        <v>10035</v>
      </c>
      <c r="M8050" t="s">
        <v>168</v>
      </c>
      <c r="N8050" t="s">
        <v>8099</v>
      </c>
      <c r="O8050" t="s">
        <v>62</v>
      </c>
      <c r="P8050" t="s">
        <v>97</v>
      </c>
      <c r="Q8050" t="s">
        <v>8100</v>
      </c>
      <c r="R8050" s="1">
        <v>706.86</v>
      </c>
      <c r="S8050">
        <v>7</v>
      </c>
      <c r="T8050">
        <f t="shared" si="125"/>
        <v>24</v>
      </c>
      <c r="U8050" t="s">
        <v>75</v>
      </c>
      <c r="V8050">
        <v>0</v>
      </c>
      <c r="W8050">
        <v>0</v>
      </c>
      <c r="X8050" s="1">
        <v>0</v>
      </c>
      <c r="Y8050" s="1">
        <v>706.86</v>
      </c>
      <c r="Z8050" t="s">
        <v>53</v>
      </c>
      <c r="AA8050" s="2">
        <v>197.92080000000001</v>
      </c>
      <c r="AB8050" s="3">
        <v>0.28000000000000003</v>
      </c>
      <c r="AC8050" s="1">
        <v>-508.93920000000003</v>
      </c>
      <c r="AD8050">
        <v>4</v>
      </c>
      <c r="AE8050">
        <v>4</v>
      </c>
      <c r="AF8050" t="s">
        <v>48</v>
      </c>
      <c r="AG8050">
        <v>2016</v>
      </c>
      <c r="AH8050">
        <f>COUNTBLANK(datos[[#This Row],[Row ID]:[Year sales]])</f>
        <v>0</v>
      </c>
    </row>
    <row r="8051" spans="1:34" x14ac:dyDescent="0.3">
      <c r="A8051">
        <v>8050</v>
      </c>
      <c r="B8051" t="s">
        <v>9832</v>
      </c>
      <c r="C8051" s="4">
        <v>41908</v>
      </c>
      <c r="D8051" s="4">
        <v>41912</v>
      </c>
      <c r="E8051" t="s">
        <v>67</v>
      </c>
      <c r="F8051" t="s">
        <v>9556</v>
      </c>
      <c r="G8051" t="s">
        <v>9557</v>
      </c>
      <c r="H8051" t="s">
        <v>57</v>
      </c>
      <c r="I8051" t="s">
        <v>38</v>
      </c>
      <c r="J8051" t="s">
        <v>166</v>
      </c>
      <c r="K8051" t="s">
        <v>167</v>
      </c>
      <c r="L8051">
        <v>19140</v>
      </c>
      <c r="M8051" t="s">
        <v>168</v>
      </c>
      <c r="N8051" t="s">
        <v>565</v>
      </c>
      <c r="O8051" t="s">
        <v>62</v>
      </c>
      <c r="P8051" t="s">
        <v>94</v>
      </c>
      <c r="Q8051" t="s">
        <v>566</v>
      </c>
      <c r="R8051" s="1">
        <v>5.97</v>
      </c>
      <c r="S8051">
        <v>5</v>
      </c>
      <c r="T8051">
        <f t="shared" si="125"/>
        <v>36</v>
      </c>
      <c r="U8051" t="s">
        <v>75</v>
      </c>
      <c r="V8051">
        <v>0.7</v>
      </c>
      <c r="W8051">
        <v>4.1789999999999994</v>
      </c>
      <c r="X8051" s="1">
        <v>-4.1790000000000003</v>
      </c>
      <c r="Y8051" s="1">
        <v>10.148999999999999</v>
      </c>
      <c r="Z8051" t="s">
        <v>65</v>
      </c>
      <c r="AA8051" s="2">
        <v>-4.577</v>
      </c>
      <c r="AB8051" s="3">
        <v>-0.76666666666666672</v>
      </c>
      <c r="AC8051" s="1">
        <v>-6.3680000000000003</v>
      </c>
      <c r="AD8051">
        <v>4</v>
      </c>
      <c r="AE8051">
        <v>4</v>
      </c>
      <c r="AF8051" t="s">
        <v>48</v>
      </c>
      <c r="AG8051">
        <v>2014</v>
      </c>
      <c r="AH8051">
        <f>COUNTBLANK(datos[[#This Row],[Row ID]:[Year sales]])</f>
        <v>0</v>
      </c>
    </row>
    <row r="8052" spans="1:34" x14ac:dyDescent="0.3">
      <c r="A8052">
        <v>8051</v>
      </c>
      <c r="B8052" t="s">
        <v>9832</v>
      </c>
      <c r="C8052" s="4">
        <v>41908</v>
      </c>
      <c r="D8052" s="4">
        <v>41912</v>
      </c>
      <c r="E8052" t="s">
        <v>67</v>
      </c>
      <c r="F8052" t="s">
        <v>9556</v>
      </c>
      <c r="G8052" t="s">
        <v>9557</v>
      </c>
      <c r="H8052" t="s">
        <v>57</v>
      </c>
      <c r="I8052" t="s">
        <v>38</v>
      </c>
      <c r="J8052" t="s">
        <v>166</v>
      </c>
      <c r="K8052" t="s">
        <v>167</v>
      </c>
      <c r="L8052">
        <v>19140</v>
      </c>
      <c r="M8052" t="s">
        <v>168</v>
      </c>
      <c r="N8052" t="s">
        <v>2958</v>
      </c>
      <c r="O8052" t="s">
        <v>43</v>
      </c>
      <c r="P8052" t="s">
        <v>83</v>
      </c>
      <c r="Q8052" t="s">
        <v>2959</v>
      </c>
      <c r="R8052" s="1">
        <v>21.184000000000001</v>
      </c>
      <c r="S8052">
        <v>1</v>
      </c>
      <c r="T8052">
        <f t="shared" si="125"/>
        <v>24</v>
      </c>
      <c r="U8052" t="s">
        <v>46</v>
      </c>
      <c r="V8052">
        <v>0.2</v>
      </c>
      <c r="W8052">
        <v>4.2368000000000006</v>
      </c>
      <c r="X8052" s="1">
        <v>-4.2367999999999997</v>
      </c>
      <c r="Y8052" s="1">
        <v>25.4208</v>
      </c>
      <c r="Z8052" t="s">
        <v>65</v>
      </c>
      <c r="AA8052" s="2">
        <v>4.7664</v>
      </c>
      <c r="AB8052" s="3">
        <v>0.22499999999999998</v>
      </c>
      <c r="AC8052" s="1">
        <v>-12.1808</v>
      </c>
      <c r="AD8052">
        <v>4</v>
      </c>
      <c r="AE8052">
        <v>4</v>
      </c>
      <c r="AF8052" t="s">
        <v>48</v>
      </c>
      <c r="AG8052">
        <v>2014</v>
      </c>
      <c r="AH8052">
        <f>COUNTBLANK(datos[[#This Row],[Row ID]:[Year sales]])</f>
        <v>0</v>
      </c>
    </row>
    <row r="8053" spans="1:34" x14ac:dyDescent="0.3">
      <c r="A8053">
        <v>8052</v>
      </c>
      <c r="B8053" t="s">
        <v>9832</v>
      </c>
      <c r="C8053" s="4">
        <v>41908</v>
      </c>
      <c r="D8053" s="4">
        <v>41912</v>
      </c>
      <c r="E8053" t="s">
        <v>67</v>
      </c>
      <c r="F8053" t="s">
        <v>9556</v>
      </c>
      <c r="G8053" t="s">
        <v>9557</v>
      </c>
      <c r="H8053" t="s">
        <v>57</v>
      </c>
      <c r="I8053" t="s">
        <v>38</v>
      </c>
      <c r="J8053" t="s">
        <v>166</v>
      </c>
      <c r="K8053" t="s">
        <v>167</v>
      </c>
      <c r="L8053">
        <v>19140</v>
      </c>
      <c r="M8053" t="s">
        <v>168</v>
      </c>
      <c r="N8053" t="s">
        <v>161</v>
      </c>
      <c r="O8053" t="s">
        <v>62</v>
      </c>
      <c r="P8053" t="s">
        <v>97</v>
      </c>
      <c r="Q8053" t="s">
        <v>162</v>
      </c>
      <c r="R8053" s="1">
        <v>41.375999999999998</v>
      </c>
      <c r="S8053">
        <v>6</v>
      </c>
      <c r="T8053">
        <f t="shared" si="125"/>
        <v>41</v>
      </c>
      <c r="U8053" t="s">
        <v>75</v>
      </c>
      <c r="V8053">
        <v>0.2</v>
      </c>
      <c r="W8053">
        <v>8.2751999999999999</v>
      </c>
      <c r="X8053" s="1">
        <v>-8.2751999999999999</v>
      </c>
      <c r="Y8053" s="1">
        <v>49.651199999999996</v>
      </c>
      <c r="Z8053" t="s">
        <v>65</v>
      </c>
      <c r="AA8053" s="2">
        <v>3.1032000000000002</v>
      </c>
      <c r="AB8053" s="3">
        <v>7.5000000000000011E-2</v>
      </c>
      <c r="AC8053" s="1">
        <v>-29.997599999999998</v>
      </c>
      <c r="AD8053">
        <v>4</v>
      </c>
      <c r="AE8053">
        <v>4</v>
      </c>
      <c r="AF8053" t="s">
        <v>48</v>
      </c>
      <c r="AG8053">
        <v>2014</v>
      </c>
      <c r="AH8053">
        <f>COUNTBLANK(datos[[#This Row],[Row ID]:[Year sales]])</f>
        <v>0</v>
      </c>
    </row>
    <row r="8054" spans="1:34" x14ac:dyDescent="0.3">
      <c r="A8054">
        <v>8053</v>
      </c>
      <c r="B8054" t="s">
        <v>9833</v>
      </c>
      <c r="C8054" s="4">
        <v>41834</v>
      </c>
      <c r="D8054" s="4">
        <v>41837</v>
      </c>
      <c r="E8054" t="s">
        <v>34</v>
      </c>
      <c r="F8054" t="s">
        <v>4639</v>
      </c>
      <c r="G8054" t="s">
        <v>4640</v>
      </c>
      <c r="H8054" t="s">
        <v>57</v>
      </c>
      <c r="I8054" t="s">
        <v>38</v>
      </c>
      <c r="J8054" t="s">
        <v>286</v>
      </c>
      <c r="K8054" t="s">
        <v>287</v>
      </c>
      <c r="L8054">
        <v>10009</v>
      </c>
      <c r="M8054" t="s">
        <v>168</v>
      </c>
      <c r="N8054" t="s">
        <v>3450</v>
      </c>
      <c r="O8054" t="s">
        <v>62</v>
      </c>
      <c r="P8054" t="s">
        <v>86</v>
      </c>
      <c r="Q8054" t="s">
        <v>3451</v>
      </c>
      <c r="R8054" s="1">
        <v>17.940000000000001</v>
      </c>
      <c r="S8054">
        <v>3</v>
      </c>
      <c r="T8054">
        <f t="shared" si="125"/>
        <v>25</v>
      </c>
      <c r="U8054" t="s">
        <v>52</v>
      </c>
      <c r="V8054">
        <v>0</v>
      </c>
      <c r="W8054">
        <v>0</v>
      </c>
      <c r="X8054" s="1">
        <v>0</v>
      </c>
      <c r="Y8054" s="1">
        <v>17.940000000000001</v>
      </c>
      <c r="Z8054" t="s">
        <v>65</v>
      </c>
      <c r="AA8054" s="2">
        <v>4.4850000000000003</v>
      </c>
      <c r="AB8054" s="3">
        <v>0.25</v>
      </c>
      <c r="AC8054" s="1">
        <v>-13.455</v>
      </c>
      <c r="AD8054">
        <v>3</v>
      </c>
      <c r="AE8054">
        <v>3</v>
      </c>
      <c r="AF8054" t="s">
        <v>48</v>
      </c>
      <c r="AG8054">
        <v>2014</v>
      </c>
      <c r="AH8054">
        <f>COUNTBLANK(datos[[#This Row],[Row ID]:[Year sales]])</f>
        <v>0</v>
      </c>
    </row>
    <row r="8055" spans="1:34" x14ac:dyDescent="0.3">
      <c r="A8055">
        <v>8054</v>
      </c>
      <c r="B8055" t="s">
        <v>9834</v>
      </c>
      <c r="C8055" s="4">
        <v>43006</v>
      </c>
      <c r="D8055" s="4">
        <v>43013</v>
      </c>
      <c r="E8055" t="s">
        <v>67</v>
      </c>
      <c r="F8055" t="s">
        <v>2081</v>
      </c>
      <c r="G8055" t="s">
        <v>2082</v>
      </c>
      <c r="H8055" t="s">
        <v>57</v>
      </c>
      <c r="I8055" t="s">
        <v>38</v>
      </c>
      <c r="J8055" t="s">
        <v>166</v>
      </c>
      <c r="K8055" t="s">
        <v>167</v>
      </c>
      <c r="L8055">
        <v>19134</v>
      </c>
      <c r="M8055" t="s">
        <v>168</v>
      </c>
      <c r="N8055" t="s">
        <v>2391</v>
      </c>
      <c r="O8055" t="s">
        <v>62</v>
      </c>
      <c r="P8055" t="s">
        <v>94</v>
      </c>
      <c r="Q8055" t="s">
        <v>2392</v>
      </c>
      <c r="R8055" s="1">
        <v>2.6549999999999998</v>
      </c>
      <c r="S8055">
        <v>1</v>
      </c>
      <c r="T8055">
        <f t="shared" si="125"/>
        <v>13</v>
      </c>
      <c r="U8055" t="s">
        <v>46</v>
      </c>
      <c r="V8055">
        <v>0.7</v>
      </c>
      <c r="W8055">
        <v>1.8584999999999998</v>
      </c>
      <c r="X8055" s="1">
        <v>-1.8585</v>
      </c>
      <c r="Y8055" s="1">
        <v>4.5134999999999996</v>
      </c>
      <c r="Z8055" t="s">
        <v>65</v>
      </c>
      <c r="AA8055" s="2">
        <v>-1.8585</v>
      </c>
      <c r="AB8055" s="3">
        <v>-0.70000000000000007</v>
      </c>
      <c r="AC8055" s="1">
        <v>-2.6549999999999998</v>
      </c>
      <c r="AD8055">
        <v>7</v>
      </c>
      <c r="AE8055">
        <v>7</v>
      </c>
      <c r="AF8055" t="s">
        <v>48</v>
      </c>
      <c r="AG8055">
        <v>2017</v>
      </c>
      <c r="AH8055">
        <f>COUNTBLANK(datos[[#This Row],[Row ID]:[Year sales]])</f>
        <v>0</v>
      </c>
    </row>
    <row r="8056" spans="1:34" x14ac:dyDescent="0.3">
      <c r="A8056">
        <v>8055</v>
      </c>
      <c r="B8056" t="s">
        <v>9835</v>
      </c>
      <c r="C8056" s="4">
        <v>42244</v>
      </c>
      <c r="D8056" s="4">
        <v>42251</v>
      </c>
      <c r="E8056" t="s">
        <v>67</v>
      </c>
      <c r="F8056" t="s">
        <v>799</v>
      </c>
      <c r="G8056" t="s">
        <v>800</v>
      </c>
      <c r="H8056" t="s">
        <v>37</v>
      </c>
      <c r="I8056" t="s">
        <v>38</v>
      </c>
      <c r="J8056" t="s">
        <v>58</v>
      </c>
      <c r="K8056" t="s">
        <v>59</v>
      </c>
      <c r="L8056">
        <v>90049</v>
      </c>
      <c r="M8056" t="s">
        <v>60</v>
      </c>
      <c r="N8056" t="s">
        <v>2035</v>
      </c>
      <c r="O8056" t="s">
        <v>62</v>
      </c>
      <c r="P8056" t="s">
        <v>77</v>
      </c>
      <c r="Q8056" t="s">
        <v>2036</v>
      </c>
      <c r="R8056" s="1">
        <v>892.35</v>
      </c>
      <c r="S8056">
        <v>5</v>
      </c>
      <c r="T8056">
        <f t="shared" si="125"/>
        <v>49</v>
      </c>
      <c r="U8056" t="s">
        <v>75</v>
      </c>
      <c r="V8056">
        <v>0</v>
      </c>
      <c r="W8056">
        <v>0</v>
      </c>
      <c r="X8056" s="1">
        <v>0</v>
      </c>
      <c r="Y8056" s="1">
        <v>892.35</v>
      </c>
      <c r="Z8056" t="s">
        <v>53</v>
      </c>
      <c r="AA8056" s="2">
        <v>267.70499999999998</v>
      </c>
      <c r="AB8056" s="3">
        <v>0.3</v>
      </c>
      <c r="AC8056" s="1">
        <v>-624.64499999999998</v>
      </c>
      <c r="AD8056">
        <v>7</v>
      </c>
      <c r="AE8056">
        <v>7</v>
      </c>
      <c r="AF8056" t="s">
        <v>48</v>
      </c>
      <c r="AG8056">
        <v>2015</v>
      </c>
      <c r="AH8056">
        <f>COUNTBLANK(datos[[#This Row],[Row ID]:[Year sales]])</f>
        <v>0</v>
      </c>
    </row>
    <row r="8057" spans="1:34" x14ac:dyDescent="0.3">
      <c r="A8057">
        <v>8056</v>
      </c>
      <c r="B8057" t="s">
        <v>9835</v>
      </c>
      <c r="C8057" s="4">
        <v>42244</v>
      </c>
      <c r="D8057" s="4">
        <v>42251</v>
      </c>
      <c r="E8057" t="s">
        <v>67</v>
      </c>
      <c r="F8057" t="s">
        <v>799</v>
      </c>
      <c r="G8057" t="s">
        <v>800</v>
      </c>
      <c r="H8057" t="s">
        <v>37</v>
      </c>
      <c r="I8057" t="s">
        <v>38</v>
      </c>
      <c r="J8057" t="s">
        <v>58</v>
      </c>
      <c r="K8057" t="s">
        <v>59</v>
      </c>
      <c r="L8057">
        <v>90049</v>
      </c>
      <c r="M8057" t="s">
        <v>60</v>
      </c>
      <c r="N8057" t="s">
        <v>874</v>
      </c>
      <c r="O8057" t="s">
        <v>43</v>
      </c>
      <c r="P8057" t="s">
        <v>44</v>
      </c>
      <c r="Q8057" t="s">
        <v>875</v>
      </c>
      <c r="R8057" s="1">
        <v>307.666</v>
      </c>
      <c r="S8057">
        <v>2</v>
      </c>
      <c r="T8057">
        <f t="shared" si="125"/>
        <v>31</v>
      </c>
      <c r="U8057" t="s">
        <v>46</v>
      </c>
      <c r="V8057">
        <v>0.15</v>
      </c>
      <c r="W8057">
        <v>46.149899999999995</v>
      </c>
      <c r="X8057" s="1">
        <v>-46.149900000000002</v>
      </c>
      <c r="Y8057" s="1">
        <v>353.8159</v>
      </c>
      <c r="Z8057" t="s">
        <v>47</v>
      </c>
      <c r="AA8057" s="2">
        <v>28.956800000000001</v>
      </c>
      <c r="AB8057" s="3">
        <v>9.4117647058823528E-2</v>
      </c>
      <c r="AC8057" s="1">
        <v>-232.55930000000001</v>
      </c>
      <c r="AD8057">
        <v>7</v>
      </c>
      <c r="AE8057">
        <v>7</v>
      </c>
      <c r="AF8057" t="s">
        <v>48</v>
      </c>
      <c r="AG8057">
        <v>2015</v>
      </c>
      <c r="AH8057">
        <f>COUNTBLANK(datos[[#This Row],[Row ID]:[Year sales]])</f>
        <v>0</v>
      </c>
    </row>
    <row r="8058" spans="1:34" x14ac:dyDescent="0.3">
      <c r="A8058">
        <v>8057</v>
      </c>
      <c r="B8058" t="s">
        <v>9835</v>
      </c>
      <c r="C8058" s="4">
        <v>42244</v>
      </c>
      <c r="D8058" s="4">
        <v>42251</v>
      </c>
      <c r="E8058" t="s">
        <v>67</v>
      </c>
      <c r="F8058" t="s">
        <v>799</v>
      </c>
      <c r="G8058" t="s">
        <v>800</v>
      </c>
      <c r="H8058" t="s">
        <v>37</v>
      </c>
      <c r="I8058" t="s">
        <v>38</v>
      </c>
      <c r="J8058" t="s">
        <v>58</v>
      </c>
      <c r="K8058" t="s">
        <v>59</v>
      </c>
      <c r="L8058">
        <v>90049</v>
      </c>
      <c r="M8058" t="s">
        <v>60</v>
      </c>
      <c r="N8058" t="s">
        <v>1798</v>
      </c>
      <c r="O8058" t="s">
        <v>62</v>
      </c>
      <c r="P8058" t="s">
        <v>77</v>
      </c>
      <c r="Q8058" t="s">
        <v>1799</v>
      </c>
      <c r="R8058" s="1">
        <v>728.82</v>
      </c>
      <c r="S8058">
        <v>9</v>
      </c>
      <c r="T8058">
        <f t="shared" si="125"/>
        <v>39</v>
      </c>
      <c r="U8058" t="s">
        <v>75</v>
      </c>
      <c r="V8058">
        <v>0</v>
      </c>
      <c r="W8058">
        <v>0</v>
      </c>
      <c r="X8058" s="1">
        <v>0</v>
      </c>
      <c r="Y8058" s="1">
        <v>728.82</v>
      </c>
      <c r="Z8058" t="s">
        <v>53</v>
      </c>
      <c r="AA8058" s="2">
        <v>29.152799999999999</v>
      </c>
      <c r="AB8058" s="3">
        <v>3.9999999999999994E-2</v>
      </c>
      <c r="AC8058" s="1">
        <v>-699.66719999999998</v>
      </c>
      <c r="AD8058">
        <v>7</v>
      </c>
      <c r="AE8058">
        <v>7</v>
      </c>
      <c r="AF8058" t="s">
        <v>48</v>
      </c>
      <c r="AG8058">
        <v>2015</v>
      </c>
      <c r="AH8058">
        <f>COUNTBLANK(datos[[#This Row],[Row ID]:[Year sales]])</f>
        <v>0</v>
      </c>
    </row>
    <row r="8059" spans="1:34" x14ac:dyDescent="0.3">
      <c r="A8059">
        <v>8058</v>
      </c>
      <c r="B8059" t="s">
        <v>9835</v>
      </c>
      <c r="C8059" s="4">
        <v>42244</v>
      </c>
      <c r="D8059" s="4">
        <v>42251</v>
      </c>
      <c r="E8059" t="s">
        <v>67</v>
      </c>
      <c r="F8059" t="s">
        <v>799</v>
      </c>
      <c r="G8059" t="s">
        <v>800</v>
      </c>
      <c r="H8059" t="s">
        <v>37</v>
      </c>
      <c r="I8059" t="s">
        <v>38</v>
      </c>
      <c r="J8059" t="s">
        <v>58</v>
      </c>
      <c r="K8059" t="s">
        <v>59</v>
      </c>
      <c r="L8059">
        <v>90049</v>
      </c>
      <c r="M8059" t="s">
        <v>60</v>
      </c>
      <c r="N8059" t="s">
        <v>5514</v>
      </c>
      <c r="O8059" t="s">
        <v>62</v>
      </c>
      <c r="P8059" t="s">
        <v>94</v>
      </c>
      <c r="Q8059" t="s">
        <v>5515</v>
      </c>
      <c r="R8059" s="1">
        <v>41.36</v>
      </c>
      <c r="S8059">
        <v>5</v>
      </c>
      <c r="T8059">
        <f t="shared" si="125"/>
        <v>26</v>
      </c>
      <c r="U8059" t="s">
        <v>75</v>
      </c>
      <c r="V8059">
        <v>0.2</v>
      </c>
      <c r="W8059">
        <v>8.2720000000000002</v>
      </c>
      <c r="X8059" s="1">
        <v>-8.2720000000000002</v>
      </c>
      <c r="Y8059" s="1">
        <v>49.631999999999998</v>
      </c>
      <c r="Z8059" t="s">
        <v>65</v>
      </c>
      <c r="AA8059" s="2">
        <v>13.959</v>
      </c>
      <c r="AB8059" s="3">
        <v>0.33750000000000002</v>
      </c>
      <c r="AC8059" s="1">
        <v>-19.129000000000001</v>
      </c>
      <c r="AD8059">
        <v>7</v>
      </c>
      <c r="AE8059">
        <v>7</v>
      </c>
      <c r="AF8059" t="s">
        <v>48</v>
      </c>
      <c r="AG8059">
        <v>2015</v>
      </c>
      <c r="AH8059">
        <f>COUNTBLANK(datos[[#This Row],[Row ID]:[Year sales]])</f>
        <v>0</v>
      </c>
    </row>
    <row r="8060" spans="1:34" x14ac:dyDescent="0.3">
      <c r="A8060">
        <v>8059</v>
      </c>
      <c r="B8060" t="s">
        <v>9835</v>
      </c>
      <c r="C8060" s="4">
        <v>42244</v>
      </c>
      <c r="D8060" s="4">
        <v>42251</v>
      </c>
      <c r="E8060" t="s">
        <v>67</v>
      </c>
      <c r="F8060" t="s">
        <v>799</v>
      </c>
      <c r="G8060" t="s">
        <v>800</v>
      </c>
      <c r="H8060" t="s">
        <v>37</v>
      </c>
      <c r="I8060" t="s">
        <v>38</v>
      </c>
      <c r="J8060" t="s">
        <v>58</v>
      </c>
      <c r="K8060" t="s">
        <v>59</v>
      </c>
      <c r="L8060">
        <v>90049</v>
      </c>
      <c r="M8060" t="s">
        <v>60</v>
      </c>
      <c r="N8060" t="s">
        <v>3274</v>
      </c>
      <c r="O8060" t="s">
        <v>90</v>
      </c>
      <c r="P8060" t="s">
        <v>91</v>
      </c>
      <c r="Q8060" t="s">
        <v>3275</v>
      </c>
      <c r="R8060" s="1">
        <v>43.176000000000002</v>
      </c>
      <c r="S8060">
        <v>3</v>
      </c>
      <c r="T8060">
        <f t="shared" si="125"/>
        <v>29</v>
      </c>
      <c r="U8060" t="s">
        <v>52</v>
      </c>
      <c r="V8060">
        <v>0.2</v>
      </c>
      <c r="W8060">
        <v>8.6352000000000011</v>
      </c>
      <c r="X8060" s="1">
        <v>-8.6351999999999993</v>
      </c>
      <c r="Y8060" s="1">
        <v>51.811199999999999</v>
      </c>
      <c r="Z8060" t="s">
        <v>99</v>
      </c>
      <c r="AA8060" s="2">
        <v>15.111599999999999</v>
      </c>
      <c r="AB8060" s="3">
        <v>0.35</v>
      </c>
      <c r="AC8060" s="1">
        <v>-19.429200000000002</v>
      </c>
      <c r="AD8060">
        <v>7</v>
      </c>
      <c r="AE8060">
        <v>7</v>
      </c>
      <c r="AF8060" t="s">
        <v>48</v>
      </c>
      <c r="AG8060">
        <v>2015</v>
      </c>
      <c r="AH8060">
        <f>COUNTBLANK(datos[[#This Row],[Row ID]:[Year sales]])</f>
        <v>0</v>
      </c>
    </row>
    <row r="8061" spans="1:34" x14ac:dyDescent="0.3">
      <c r="A8061">
        <v>8060</v>
      </c>
      <c r="B8061" t="s">
        <v>9835</v>
      </c>
      <c r="C8061" s="4">
        <v>42244</v>
      </c>
      <c r="D8061" s="4">
        <v>42251</v>
      </c>
      <c r="E8061" t="s">
        <v>67</v>
      </c>
      <c r="F8061" t="s">
        <v>799</v>
      </c>
      <c r="G8061" t="s">
        <v>800</v>
      </c>
      <c r="H8061" t="s">
        <v>37</v>
      </c>
      <c r="I8061" t="s">
        <v>38</v>
      </c>
      <c r="J8061" t="s">
        <v>58</v>
      </c>
      <c r="K8061" t="s">
        <v>59</v>
      </c>
      <c r="L8061">
        <v>90049</v>
      </c>
      <c r="M8061" t="s">
        <v>60</v>
      </c>
      <c r="N8061" t="s">
        <v>4126</v>
      </c>
      <c r="O8061" t="s">
        <v>43</v>
      </c>
      <c r="P8061" t="s">
        <v>83</v>
      </c>
      <c r="Q8061" t="s">
        <v>1307</v>
      </c>
      <c r="R8061" s="1">
        <v>4.16</v>
      </c>
      <c r="S8061">
        <v>2</v>
      </c>
      <c r="T8061">
        <f t="shared" si="125"/>
        <v>61</v>
      </c>
      <c r="U8061" t="s">
        <v>46</v>
      </c>
      <c r="V8061">
        <v>0</v>
      </c>
      <c r="W8061">
        <v>0</v>
      </c>
      <c r="X8061" s="1">
        <v>0</v>
      </c>
      <c r="Y8061" s="1">
        <v>4.16</v>
      </c>
      <c r="Z8061" t="s">
        <v>65</v>
      </c>
      <c r="AA8061" s="2">
        <v>1.7472000000000001</v>
      </c>
      <c r="AB8061" s="3">
        <v>0.42</v>
      </c>
      <c r="AC8061" s="1">
        <v>-2.4127999999999998</v>
      </c>
      <c r="AD8061">
        <v>7</v>
      </c>
      <c r="AE8061">
        <v>7</v>
      </c>
      <c r="AF8061" t="s">
        <v>48</v>
      </c>
      <c r="AG8061">
        <v>2015</v>
      </c>
      <c r="AH8061">
        <f>COUNTBLANK(datos[[#This Row],[Row ID]:[Year sales]])</f>
        <v>0</v>
      </c>
    </row>
    <row r="8062" spans="1:34" x14ac:dyDescent="0.3">
      <c r="A8062">
        <v>8061</v>
      </c>
      <c r="B8062" t="s">
        <v>9836</v>
      </c>
      <c r="C8062" s="4">
        <v>42267</v>
      </c>
      <c r="D8062" s="4">
        <v>42273</v>
      </c>
      <c r="E8062" t="s">
        <v>67</v>
      </c>
      <c r="F8062" t="s">
        <v>4987</v>
      </c>
      <c r="G8062" t="s">
        <v>4988</v>
      </c>
      <c r="H8062" t="s">
        <v>57</v>
      </c>
      <c r="I8062" t="s">
        <v>38</v>
      </c>
      <c r="J8062" t="s">
        <v>1195</v>
      </c>
      <c r="K8062" t="s">
        <v>287</v>
      </c>
      <c r="L8062">
        <v>11561</v>
      </c>
      <c r="M8062" t="s">
        <v>168</v>
      </c>
      <c r="N8062" t="s">
        <v>1273</v>
      </c>
      <c r="O8062" t="s">
        <v>62</v>
      </c>
      <c r="P8062" t="s">
        <v>110</v>
      </c>
      <c r="Q8062" t="s">
        <v>1274</v>
      </c>
      <c r="R8062" s="1">
        <v>61.4</v>
      </c>
      <c r="S8062">
        <v>5</v>
      </c>
      <c r="T8062">
        <f t="shared" si="125"/>
        <v>38</v>
      </c>
      <c r="U8062" t="s">
        <v>75</v>
      </c>
      <c r="V8062">
        <v>0</v>
      </c>
      <c r="W8062">
        <v>0</v>
      </c>
      <c r="X8062" s="1">
        <v>0</v>
      </c>
      <c r="Y8062" s="1">
        <v>61.4</v>
      </c>
      <c r="Z8062" t="s">
        <v>99</v>
      </c>
      <c r="AA8062" s="2">
        <v>28.858000000000001</v>
      </c>
      <c r="AB8062" s="3">
        <v>0.47000000000000003</v>
      </c>
      <c r="AC8062" s="1">
        <v>-32.542000000000002</v>
      </c>
      <c r="AD8062">
        <v>6</v>
      </c>
      <c r="AE8062">
        <v>6</v>
      </c>
      <c r="AF8062" t="s">
        <v>48</v>
      </c>
      <c r="AG8062">
        <v>2015</v>
      </c>
      <c r="AH8062">
        <f>COUNTBLANK(datos[[#This Row],[Row ID]:[Year sales]])</f>
        <v>0</v>
      </c>
    </row>
    <row r="8063" spans="1:34" x14ac:dyDescent="0.3">
      <c r="A8063">
        <v>8062</v>
      </c>
      <c r="B8063" t="s">
        <v>9836</v>
      </c>
      <c r="C8063" s="4">
        <v>42267</v>
      </c>
      <c r="D8063" s="4">
        <v>42273</v>
      </c>
      <c r="E8063" t="s">
        <v>67</v>
      </c>
      <c r="F8063" t="s">
        <v>4987</v>
      </c>
      <c r="G8063" t="s">
        <v>4988</v>
      </c>
      <c r="H8063" t="s">
        <v>57</v>
      </c>
      <c r="I8063" t="s">
        <v>38</v>
      </c>
      <c r="J8063" t="s">
        <v>1195</v>
      </c>
      <c r="K8063" t="s">
        <v>287</v>
      </c>
      <c r="L8063">
        <v>11561</v>
      </c>
      <c r="M8063" t="s">
        <v>168</v>
      </c>
      <c r="N8063" t="s">
        <v>5457</v>
      </c>
      <c r="O8063" t="s">
        <v>62</v>
      </c>
      <c r="P8063" t="s">
        <v>94</v>
      </c>
      <c r="Q8063" t="s">
        <v>5458</v>
      </c>
      <c r="R8063" s="1">
        <v>24.448</v>
      </c>
      <c r="S8063">
        <v>2</v>
      </c>
      <c r="T8063">
        <f t="shared" si="125"/>
        <v>9</v>
      </c>
      <c r="U8063" t="s">
        <v>46</v>
      </c>
      <c r="V8063">
        <v>0.2</v>
      </c>
      <c r="W8063">
        <v>4.8896000000000006</v>
      </c>
      <c r="X8063" s="1">
        <v>-4.8895999999999997</v>
      </c>
      <c r="Y8063" s="1">
        <v>29.337600000000002</v>
      </c>
      <c r="Z8063" t="s">
        <v>65</v>
      </c>
      <c r="AA8063" s="2">
        <v>8.8623999999999992</v>
      </c>
      <c r="AB8063" s="3">
        <v>0.36249999999999993</v>
      </c>
      <c r="AC8063" s="1">
        <v>-10.696</v>
      </c>
      <c r="AD8063">
        <v>6</v>
      </c>
      <c r="AE8063">
        <v>6</v>
      </c>
      <c r="AF8063" t="s">
        <v>48</v>
      </c>
      <c r="AG8063">
        <v>2015</v>
      </c>
      <c r="AH8063">
        <f>COUNTBLANK(datos[[#This Row],[Row ID]:[Year sales]])</f>
        <v>0</v>
      </c>
    </row>
    <row r="8064" spans="1:34" x14ac:dyDescent="0.3">
      <c r="A8064">
        <v>8063</v>
      </c>
      <c r="B8064" t="s">
        <v>9837</v>
      </c>
      <c r="C8064" s="4">
        <v>42681</v>
      </c>
      <c r="D8064" s="4">
        <v>42683</v>
      </c>
      <c r="E8064" t="s">
        <v>208</v>
      </c>
      <c r="F8064" t="s">
        <v>4904</v>
      </c>
      <c r="G8064" t="s">
        <v>4905</v>
      </c>
      <c r="H8064" t="s">
        <v>37</v>
      </c>
      <c r="I8064" t="s">
        <v>38</v>
      </c>
      <c r="J8064" t="s">
        <v>409</v>
      </c>
      <c r="K8064" t="s">
        <v>287</v>
      </c>
      <c r="L8064">
        <v>14609</v>
      </c>
      <c r="M8064" t="s">
        <v>168</v>
      </c>
      <c r="N8064" t="s">
        <v>1988</v>
      </c>
      <c r="O8064" t="s">
        <v>90</v>
      </c>
      <c r="P8064" t="s">
        <v>91</v>
      </c>
      <c r="Q8064" t="s">
        <v>1989</v>
      </c>
      <c r="R8064" s="1">
        <v>263.95999999999998</v>
      </c>
      <c r="S8064">
        <v>4</v>
      </c>
      <c r="T8064">
        <f t="shared" si="125"/>
        <v>8</v>
      </c>
      <c r="U8064" t="s">
        <v>52</v>
      </c>
      <c r="V8064">
        <v>0</v>
      </c>
      <c r="W8064">
        <v>0</v>
      </c>
      <c r="X8064" s="1">
        <v>0</v>
      </c>
      <c r="Y8064" s="1">
        <v>263.95999999999998</v>
      </c>
      <c r="Z8064" t="s">
        <v>47</v>
      </c>
      <c r="AA8064" s="2">
        <v>71.269199999999998</v>
      </c>
      <c r="AB8064" s="3">
        <v>0.27</v>
      </c>
      <c r="AC8064" s="1">
        <v>-192.6908</v>
      </c>
      <c r="AD8064">
        <v>2</v>
      </c>
      <c r="AE8064">
        <v>2</v>
      </c>
      <c r="AF8064" t="s">
        <v>48</v>
      </c>
      <c r="AG8064">
        <v>2016</v>
      </c>
      <c r="AH8064">
        <f>COUNTBLANK(datos[[#This Row],[Row ID]:[Year sales]])</f>
        <v>0</v>
      </c>
    </row>
    <row r="8065" spans="1:34" x14ac:dyDescent="0.3">
      <c r="A8065">
        <v>8064</v>
      </c>
      <c r="B8065" t="s">
        <v>9837</v>
      </c>
      <c r="C8065" s="4">
        <v>42681</v>
      </c>
      <c r="D8065" s="4">
        <v>42683</v>
      </c>
      <c r="E8065" t="s">
        <v>208</v>
      </c>
      <c r="F8065" t="s">
        <v>4904</v>
      </c>
      <c r="G8065" t="s">
        <v>4905</v>
      </c>
      <c r="H8065" t="s">
        <v>37</v>
      </c>
      <c r="I8065" t="s">
        <v>38</v>
      </c>
      <c r="J8065" t="s">
        <v>409</v>
      </c>
      <c r="K8065" t="s">
        <v>287</v>
      </c>
      <c r="L8065">
        <v>14609</v>
      </c>
      <c r="M8065" t="s">
        <v>168</v>
      </c>
      <c r="N8065" t="s">
        <v>4876</v>
      </c>
      <c r="O8065" t="s">
        <v>90</v>
      </c>
      <c r="P8065" t="s">
        <v>91</v>
      </c>
      <c r="Q8065" t="s">
        <v>4877</v>
      </c>
      <c r="R8065" s="1">
        <v>359.97</v>
      </c>
      <c r="S8065">
        <v>3</v>
      </c>
      <c r="T8065">
        <f t="shared" si="125"/>
        <v>22</v>
      </c>
      <c r="U8065" t="s">
        <v>52</v>
      </c>
      <c r="V8065">
        <v>0</v>
      </c>
      <c r="W8065">
        <v>0</v>
      </c>
      <c r="X8065" s="1">
        <v>0</v>
      </c>
      <c r="Y8065" s="1">
        <v>359.97</v>
      </c>
      <c r="Z8065" t="s">
        <v>47</v>
      </c>
      <c r="AA8065" s="2">
        <v>100.7916</v>
      </c>
      <c r="AB8065" s="3">
        <v>0.27999999999999997</v>
      </c>
      <c r="AC8065" s="1">
        <v>-259.17840000000001</v>
      </c>
      <c r="AD8065">
        <v>2</v>
      </c>
      <c r="AE8065">
        <v>2</v>
      </c>
      <c r="AF8065" t="s">
        <v>48</v>
      </c>
      <c r="AG8065">
        <v>2016</v>
      </c>
      <c r="AH8065">
        <f>COUNTBLANK(datos[[#This Row],[Row ID]:[Year sales]])</f>
        <v>0</v>
      </c>
    </row>
    <row r="8066" spans="1:34" x14ac:dyDescent="0.3">
      <c r="A8066">
        <v>8065</v>
      </c>
      <c r="B8066" t="s">
        <v>9837</v>
      </c>
      <c r="C8066" s="4">
        <v>42681</v>
      </c>
      <c r="D8066" s="4">
        <v>42683</v>
      </c>
      <c r="E8066" t="s">
        <v>208</v>
      </c>
      <c r="F8066" t="s">
        <v>4904</v>
      </c>
      <c r="G8066" t="s">
        <v>4905</v>
      </c>
      <c r="H8066" t="s">
        <v>37</v>
      </c>
      <c r="I8066" t="s">
        <v>38</v>
      </c>
      <c r="J8066" t="s">
        <v>409</v>
      </c>
      <c r="K8066" t="s">
        <v>287</v>
      </c>
      <c r="L8066">
        <v>14609</v>
      </c>
      <c r="M8066" t="s">
        <v>168</v>
      </c>
      <c r="N8066" t="s">
        <v>5557</v>
      </c>
      <c r="O8066" t="s">
        <v>62</v>
      </c>
      <c r="P8066" t="s">
        <v>110</v>
      </c>
      <c r="Q8066" t="s">
        <v>5558</v>
      </c>
      <c r="R8066" s="1">
        <v>12.96</v>
      </c>
      <c r="S8066">
        <v>2</v>
      </c>
      <c r="T8066">
        <f t="shared" ref="T8066:T8129" si="126">SUMIF(Q:Q, Q8066, S:S)</f>
        <v>23</v>
      </c>
      <c r="U8066" t="s">
        <v>46</v>
      </c>
      <c r="V8066">
        <v>0</v>
      </c>
      <c r="W8066">
        <v>0</v>
      </c>
      <c r="X8066" s="1">
        <v>0</v>
      </c>
      <c r="Y8066" s="1">
        <v>12.96</v>
      </c>
      <c r="Z8066" t="s">
        <v>65</v>
      </c>
      <c r="AA8066" s="2">
        <v>6.2207999999999997</v>
      </c>
      <c r="AB8066" s="3">
        <v>0.47999999999999993</v>
      </c>
      <c r="AC8066" s="1">
        <v>-6.7392000000000003</v>
      </c>
      <c r="AD8066">
        <v>2</v>
      </c>
      <c r="AE8066">
        <v>2</v>
      </c>
      <c r="AF8066" t="s">
        <v>48</v>
      </c>
      <c r="AG8066">
        <v>2016</v>
      </c>
      <c r="AH8066">
        <f>COUNTBLANK(datos[[#This Row],[Row ID]:[Year sales]])</f>
        <v>0</v>
      </c>
    </row>
    <row r="8067" spans="1:34" x14ac:dyDescent="0.3">
      <c r="A8067">
        <v>8066</v>
      </c>
      <c r="B8067" t="s">
        <v>9837</v>
      </c>
      <c r="C8067" s="4">
        <v>42681</v>
      </c>
      <c r="D8067" s="4">
        <v>42683</v>
      </c>
      <c r="E8067" t="s">
        <v>208</v>
      </c>
      <c r="F8067" t="s">
        <v>4904</v>
      </c>
      <c r="G8067" t="s">
        <v>4905</v>
      </c>
      <c r="H8067" t="s">
        <v>37</v>
      </c>
      <c r="I8067" t="s">
        <v>38</v>
      </c>
      <c r="J8067" t="s">
        <v>409</v>
      </c>
      <c r="K8067" t="s">
        <v>287</v>
      </c>
      <c r="L8067">
        <v>14609</v>
      </c>
      <c r="M8067" t="s">
        <v>168</v>
      </c>
      <c r="N8067" t="s">
        <v>237</v>
      </c>
      <c r="O8067" t="s">
        <v>62</v>
      </c>
      <c r="P8067" t="s">
        <v>77</v>
      </c>
      <c r="Q8067" t="s">
        <v>238</v>
      </c>
      <c r="R8067" s="1">
        <v>116.82</v>
      </c>
      <c r="S8067">
        <v>3</v>
      </c>
      <c r="T8067">
        <f t="shared" si="126"/>
        <v>25</v>
      </c>
      <c r="U8067" t="s">
        <v>52</v>
      </c>
      <c r="V8067">
        <v>0</v>
      </c>
      <c r="W8067">
        <v>0</v>
      </c>
      <c r="X8067" s="1">
        <v>0</v>
      </c>
      <c r="Y8067" s="1">
        <v>116.82</v>
      </c>
      <c r="Z8067" t="s">
        <v>99</v>
      </c>
      <c r="AA8067" s="2">
        <v>5.8410000000000002</v>
      </c>
      <c r="AB8067" s="3">
        <v>0.05</v>
      </c>
      <c r="AC8067" s="1">
        <v>-110.979</v>
      </c>
      <c r="AD8067">
        <v>2</v>
      </c>
      <c r="AE8067">
        <v>2</v>
      </c>
      <c r="AF8067" t="s">
        <v>48</v>
      </c>
      <c r="AG8067">
        <v>2016</v>
      </c>
      <c r="AH8067">
        <f>COUNTBLANK(datos[[#This Row],[Row ID]:[Year sales]])</f>
        <v>0</v>
      </c>
    </row>
    <row r="8068" spans="1:34" x14ac:dyDescent="0.3">
      <c r="A8068">
        <v>8067</v>
      </c>
      <c r="B8068" t="s">
        <v>9837</v>
      </c>
      <c r="C8068" s="4">
        <v>42681</v>
      </c>
      <c r="D8068" s="4">
        <v>42683</v>
      </c>
      <c r="E8068" t="s">
        <v>208</v>
      </c>
      <c r="F8068" t="s">
        <v>4904</v>
      </c>
      <c r="G8068" t="s">
        <v>4905</v>
      </c>
      <c r="H8068" t="s">
        <v>37</v>
      </c>
      <c r="I8068" t="s">
        <v>38</v>
      </c>
      <c r="J8068" t="s">
        <v>409</v>
      </c>
      <c r="K8068" t="s">
        <v>287</v>
      </c>
      <c r="L8068">
        <v>14609</v>
      </c>
      <c r="M8068" t="s">
        <v>168</v>
      </c>
      <c r="N8068" t="s">
        <v>7017</v>
      </c>
      <c r="O8068" t="s">
        <v>62</v>
      </c>
      <c r="P8068" t="s">
        <v>94</v>
      </c>
      <c r="Q8068" t="s">
        <v>7018</v>
      </c>
      <c r="R8068" s="1">
        <v>276.78399999999999</v>
      </c>
      <c r="S8068">
        <v>2</v>
      </c>
      <c r="T8068">
        <f t="shared" si="126"/>
        <v>23</v>
      </c>
      <c r="U8068" t="s">
        <v>46</v>
      </c>
      <c r="V8068">
        <v>0.2</v>
      </c>
      <c r="W8068">
        <v>55.3568</v>
      </c>
      <c r="X8068" s="1">
        <v>-55.3568</v>
      </c>
      <c r="Y8068" s="1">
        <v>332.14080000000001</v>
      </c>
      <c r="Z8068" t="s">
        <v>47</v>
      </c>
      <c r="AA8068" s="2">
        <v>89.954800000000006</v>
      </c>
      <c r="AB8068" s="3">
        <v>0.32500000000000001</v>
      </c>
      <c r="AC8068" s="1">
        <v>-131.47239999999999</v>
      </c>
      <c r="AD8068">
        <v>2</v>
      </c>
      <c r="AE8068">
        <v>2</v>
      </c>
      <c r="AF8068" t="s">
        <v>48</v>
      </c>
      <c r="AG8068">
        <v>2016</v>
      </c>
      <c r="AH8068">
        <f>COUNTBLANK(datos[[#This Row],[Row ID]:[Year sales]])</f>
        <v>0</v>
      </c>
    </row>
    <row r="8069" spans="1:34" x14ac:dyDescent="0.3">
      <c r="A8069">
        <v>8068</v>
      </c>
      <c r="B8069" t="s">
        <v>9838</v>
      </c>
      <c r="C8069" s="4">
        <v>42297</v>
      </c>
      <c r="D8069" s="4">
        <v>42301</v>
      </c>
      <c r="E8069" t="s">
        <v>67</v>
      </c>
      <c r="F8069" t="s">
        <v>3121</v>
      </c>
      <c r="G8069" t="s">
        <v>3122</v>
      </c>
      <c r="H8069" t="s">
        <v>57</v>
      </c>
      <c r="I8069" t="s">
        <v>38</v>
      </c>
      <c r="J8069" t="s">
        <v>147</v>
      </c>
      <c r="K8069" t="s">
        <v>59</v>
      </c>
      <c r="L8069">
        <v>94109</v>
      </c>
      <c r="M8069" t="s">
        <v>60</v>
      </c>
      <c r="N8069" t="s">
        <v>1686</v>
      </c>
      <c r="O8069" t="s">
        <v>90</v>
      </c>
      <c r="P8069" t="s">
        <v>181</v>
      </c>
      <c r="Q8069" t="s">
        <v>1687</v>
      </c>
      <c r="R8069" s="1">
        <v>239.97</v>
      </c>
      <c r="S8069">
        <v>3</v>
      </c>
      <c r="T8069">
        <f t="shared" si="126"/>
        <v>29</v>
      </c>
      <c r="U8069" t="s">
        <v>52</v>
      </c>
      <c r="V8069">
        <v>0</v>
      </c>
      <c r="W8069">
        <v>0</v>
      </c>
      <c r="X8069" s="1">
        <v>0</v>
      </c>
      <c r="Y8069" s="1">
        <v>239.97</v>
      </c>
      <c r="Z8069" t="s">
        <v>47</v>
      </c>
      <c r="AA8069" s="2">
        <v>86.389200000000002</v>
      </c>
      <c r="AB8069" s="3">
        <v>0.36</v>
      </c>
      <c r="AC8069" s="1">
        <v>-153.58080000000001</v>
      </c>
      <c r="AD8069">
        <v>4</v>
      </c>
      <c r="AE8069">
        <v>4</v>
      </c>
      <c r="AF8069" t="s">
        <v>48</v>
      </c>
      <c r="AG8069">
        <v>2015</v>
      </c>
      <c r="AH8069">
        <f>COUNTBLANK(datos[[#This Row],[Row ID]:[Year sales]])</f>
        <v>0</v>
      </c>
    </row>
    <row r="8070" spans="1:34" x14ac:dyDescent="0.3">
      <c r="A8070">
        <v>8069</v>
      </c>
      <c r="B8070" t="s">
        <v>9838</v>
      </c>
      <c r="C8070" s="4">
        <v>42297</v>
      </c>
      <c r="D8070" s="4">
        <v>42301</v>
      </c>
      <c r="E8070" t="s">
        <v>67</v>
      </c>
      <c r="F8070" t="s">
        <v>3121</v>
      </c>
      <c r="G8070" t="s">
        <v>3122</v>
      </c>
      <c r="H8070" t="s">
        <v>57</v>
      </c>
      <c r="I8070" t="s">
        <v>38</v>
      </c>
      <c r="J8070" t="s">
        <v>147</v>
      </c>
      <c r="K8070" t="s">
        <v>59</v>
      </c>
      <c r="L8070">
        <v>94109</v>
      </c>
      <c r="M8070" t="s">
        <v>60</v>
      </c>
      <c r="N8070" t="s">
        <v>6854</v>
      </c>
      <c r="O8070" t="s">
        <v>43</v>
      </c>
      <c r="P8070" t="s">
        <v>83</v>
      </c>
      <c r="Q8070" t="s">
        <v>6855</v>
      </c>
      <c r="R8070" s="1">
        <v>16.02</v>
      </c>
      <c r="S8070">
        <v>6</v>
      </c>
      <c r="T8070">
        <f t="shared" si="126"/>
        <v>37</v>
      </c>
      <c r="U8070" t="s">
        <v>75</v>
      </c>
      <c r="V8070">
        <v>0</v>
      </c>
      <c r="W8070">
        <v>0</v>
      </c>
      <c r="X8070" s="1">
        <v>0</v>
      </c>
      <c r="Y8070" s="1">
        <v>16.02</v>
      </c>
      <c r="Z8070" t="s">
        <v>65</v>
      </c>
      <c r="AA8070" s="2">
        <v>6.0876000000000001</v>
      </c>
      <c r="AB8070" s="3">
        <v>0.38</v>
      </c>
      <c r="AC8070" s="1">
        <v>-9.9323999999999995</v>
      </c>
      <c r="AD8070">
        <v>4</v>
      </c>
      <c r="AE8070">
        <v>4</v>
      </c>
      <c r="AF8070" t="s">
        <v>48</v>
      </c>
      <c r="AG8070">
        <v>2015</v>
      </c>
      <c r="AH8070">
        <f>COUNTBLANK(datos[[#This Row],[Row ID]:[Year sales]])</f>
        <v>0</v>
      </c>
    </row>
    <row r="8071" spans="1:34" x14ac:dyDescent="0.3">
      <c r="A8071">
        <v>8070</v>
      </c>
      <c r="B8071" t="s">
        <v>9839</v>
      </c>
      <c r="C8071" s="4">
        <v>42736</v>
      </c>
      <c r="D8071" s="4">
        <v>42740</v>
      </c>
      <c r="E8071" t="s">
        <v>67</v>
      </c>
      <c r="F8071" t="s">
        <v>485</v>
      </c>
      <c r="G8071" t="s">
        <v>486</v>
      </c>
      <c r="H8071" t="s">
        <v>37</v>
      </c>
      <c r="I8071" t="s">
        <v>38</v>
      </c>
      <c r="J8071" t="s">
        <v>1705</v>
      </c>
      <c r="K8071" t="s">
        <v>124</v>
      </c>
      <c r="L8071">
        <v>77340</v>
      </c>
      <c r="M8071" t="s">
        <v>125</v>
      </c>
      <c r="N8071" t="s">
        <v>1653</v>
      </c>
      <c r="O8071" t="s">
        <v>62</v>
      </c>
      <c r="P8071" t="s">
        <v>77</v>
      </c>
      <c r="Q8071" t="s">
        <v>1654</v>
      </c>
      <c r="R8071" s="1">
        <v>454.56</v>
      </c>
      <c r="S8071">
        <v>5</v>
      </c>
      <c r="T8071">
        <f t="shared" si="126"/>
        <v>46</v>
      </c>
      <c r="U8071" t="s">
        <v>75</v>
      </c>
      <c r="V8071">
        <v>0.2</v>
      </c>
      <c r="W8071">
        <v>90.912000000000006</v>
      </c>
      <c r="X8071" s="1">
        <v>-90.912000000000006</v>
      </c>
      <c r="Y8071" s="1">
        <v>545.47199999999998</v>
      </c>
      <c r="Z8071" t="s">
        <v>53</v>
      </c>
      <c r="AA8071" s="2">
        <v>-107.958</v>
      </c>
      <c r="AB8071" s="3">
        <v>-0.23749999999999999</v>
      </c>
      <c r="AC8071" s="1">
        <v>-471.60599999999999</v>
      </c>
      <c r="AD8071">
        <v>4</v>
      </c>
      <c r="AE8071">
        <v>4</v>
      </c>
      <c r="AF8071" t="s">
        <v>48</v>
      </c>
      <c r="AG8071">
        <v>2017</v>
      </c>
      <c r="AH8071">
        <f>COUNTBLANK(datos[[#This Row],[Row ID]:[Year sales]])</f>
        <v>0</v>
      </c>
    </row>
    <row r="8072" spans="1:34" x14ac:dyDescent="0.3">
      <c r="A8072">
        <v>8071</v>
      </c>
      <c r="B8072" t="s">
        <v>9839</v>
      </c>
      <c r="C8072" s="4">
        <v>42736</v>
      </c>
      <c r="D8072" s="4">
        <v>42740</v>
      </c>
      <c r="E8072" t="s">
        <v>67</v>
      </c>
      <c r="F8072" t="s">
        <v>485</v>
      </c>
      <c r="G8072" t="s">
        <v>486</v>
      </c>
      <c r="H8072" t="s">
        <v>37</v>
      </c>
      <c r="I8072" t="s">
        <v>38</v>
      </c>
      <c r="J8072" t="s">
        <v>1705</v>
      </c>
      <c r="K8072" t="s">
        <v>124</v>
      </c>
      <c r="L8072">
        <v>77340</v>
      </c>
      <c r="M8072" t="s">
        <v>125</v>
      </c>
      <c r="N8072" t="s">
        <v>6144</v>
      </c>
      <c r="O8072" t="s">
        <v>43</v>
      </c>
      <c r="P8072" t="s">
        <v>83</v>
      </c>
      <c r="Q8072" t="s">
        <v>6145</v>
      </c>
      <c r="R8072" s="1">
        <v>141.41999999999999</v>
      </c>
      <c r="S8072">
        <v>5</v>
      </c>
      <c r="T8072">
        <f t="shared" si="126"/>
        <v>15</v>
      </c>
      <c r="U8072" t="s">
        <v>75</v>
      </c>
      <c r="V8072">
        <v>0.6</v>
      </c>
      <c r="W8072">
        <v>84.85199999999999</v>
      </c>
      <c r="X8072" s="1">
        <v>-84.852000000000004</v>
      </c>
      <c r="Y8072" s="1">
        <v>226.27199999999999</v>
      </c>
      <c r="Z8072" t="s">
        <v>47</v>
      </c>
      <c r="AA8072" s="2">
        <v>-187.38149999999999</v>
      </c>
      <c r="AB8072" s="3">
        <v>-1.325</v>
      </c>
      <c r="AC8072" s="1">
        <v>-243.9495</v>
      </c>
      <c r="AD8072">
        <v>4</v>
      </c>
      <c r="AE8072">
        <v>4</v>
      </c>
      <c r="AF8072" t="s">
        <v>48</v>
      </c>
      <c r="AG8072">
        <v>2017</v>
      </c>
      <c r="AH8072">
        <f>COUNTBLANK(datos[[#This Row],[Row ID]:[Year sales]])</f>
        <v>0</v>
      </c>
    </row>
    <row r="8073" spans="1:34" x14ac:dyDescent="0.3">
      <c r="A8073">
        <v>8072</v>
      </c>
      <c r="B8073" t="s">
        <v>9839</v>
      </c>
      <c r="C8073" s="4">
        <v>42736</v>
      </c>
      <c r="D8073" s="4">
        <v>42740</v>
      </c>
      <c r="E8073" t="s">
        <v>67</v>
      </c>
      <c r="F8073" t="s">
        <v>485</v>
      </c>
      <c r="G8073" t="s">
        <v>486</v>
      </c>
      <c r="H8073" t="s">
        <v>37</v>
      </c>
      <c r="I8073" t="s">
        <v>38</v>
      </c>
      <c r="J8073" t="s">
        <v>1705</v>
      </c>
      <c r="K8073" t="s">
        <v>124</v>
      </c>
      <c r="L8073">
        <v>77340</v>
      </c>
      <c r="M8073" t="s">
        <v>125</v>
      </c>
      <c r="N8073" t="s">
        <v>2506</v>
      </c>
      <c r="O8073" t="s">
        <v>43</v>
      </c>
      <c r="P8073" t="s">
        <v>50</v>
      </c>
      <c r="Q8073" t="s">
        <v>2507</v>
      </c>
      <c r="R8073" s="1">
        <v>310.74400000000003</v>
      </c>
      <c r="S8073">
        <v>4</v>
      </c>
      <c r="T8073">
        <f t="shared" si="126"/>
        <v>20</v>
      </c>
      <c r="U8073" t="s">
        <v>52</v>
      </c>
      <c r="V8073">
        <v>0.3</v>
      </c>
      <c r="W8073">
        <v>93.223200000000006</v>
      </c>
      <c r="X8073" s="1">
        <v>-93.223200000000006</v>
      </c>
      <c r="Y8073" s="1">
        <v>403.96720000000005</v>
      </c>
      <c r="Z8073" t="s">
        <v>47</v>
      </c>
      <c r="AA8073" s="2">
        <v>-26.635200000000001</v>
      </c>
      <c r="AB8073" s="3">
        <v>-8.5714285714285715E-2</v>
      </c>
      <c r="AC8073" s="1">
        <v>-244.15600000000001</v>
      </c>
      <c r="AD8073">
        <v>4</v>
      </c>
      <c r="AE8073">
        <v>4</v>
      </c>
      <c r="AF8073" t="s">
        <v>48</v>
      </c>
      <c r="AG8073">
        <v>2017</v>
      </c>
      <c r="AH8073">
        <f>COUNTBLANK(datos[[#This Row],[Row ID]:[Year sales]])</f>
        <v>0</v>
      </c>
    </row>
    <row r="8074" spans="1:34" x14ac:dyDescent="0.3">
      <c r="A8074">
        <v>8073</v>
      </c>
      <c r="B8074" t="s">
        <v>9839</v>
      </c>
      <c r="C8074" s="4">
        <v>42736</v>
      </c>
      <c r="D8074" s="4">
        <v>42740</v>
      </c>
      <c r="E8074" t="s">
        <v>67</v>
      </c>
      <c r="F8074" t="s">
        <v>485</v>
      </c>
      <c r="G8074" t="s">
        <v>486</v>
      </c>
      <c r="H8074" t="s">
        <v>37</v>
      </c>
      <c r="I8074" t="s">
        <v>38</v>
      </c>
      <c r="J8074" t="s">
        <v>1705</v>
      </c>
      <c r="K8074" t="s">
        <v>124</v>
      </c>
      <c r="L8074">
        <v>77340</v>
      </c>
      <c r="M8074" t="s">
        <v>125</v>
      </c>
      <c r="N8074" t="s">
        <v>2769</v>
      </c>
      <c r="O8074" t="s">
        <v>62</v>
      </c>
      <c r="P8074" t="s">
        <v>86</v>
      </c>
      <c r="Q8074" t="s">
        <v>2770</v>
      </c>
      <c r="R8074" s="1">
        <v>12.736000000000001</v>
      </c>
      <c r="S8074">
        <v>4</v>
      </c>
      <c r="T8074">
        <f t="shared" si="126"/>
        <v>26</v>
      </c>
      <c r="U8074" t="s">
        <v>52</v>
      </c>
      <c r="V8074">
        <v>0.2</v>
      </c>
      <c r="W8074">
        <v>2.5472000000000001</v>
      </c>
      <c r="X8074" s="1">
        <v>-2.5472000000000001</v>
      </c>
      <c r="Y8074" s="1">
        <v>15.283200000000001</v>
      </c>
      <c r="Z8074" t="s">
        <v>65</v>
      </c>
      <c r="AA8074" s="2">
        <v>2.2288000000000001</v>
      </c>
      <c r="AB8074" s="3">
        <v>0.17499999999999999</v>
      </c>
      <c r="AC8074" s="1">
        <v>-7.96</v>
      </c>
      <c r="AD8074">
        <v>4</v>
      </c>
      <c r="AE8074">
        <v>4</v>
      </c>
      <c r="AF8074" t="s">
        <v>48</v>
      </c>
      <c r="AG8074">
        <v>2017</v>
      </c>
      <c r="AH8074">
        <f>COUNTBLANK(datos[[#This Row],[Row ID]:[Year sales]])</f>
        <v>0</v>
      </c>
    </row>
    <row r="8075" spans="1:34" x14ac:dyDescent="0.3">
      <c r="A8075">
        <v>8074</v>
      </c>
      <c r="B8075" t="s">
        <v>9839</v>
      </c>
      <c r="C8075" s="4">
        <v>42736</v>
      </c>
      <c r="D8075" s="4">
        <v>42740</v>
      </c>
      <c r="E8075" t="s">
        <v>67</v>
      </c>
      <c r="F8075" t="s">
        <v>485</v>
      </c>
      <c r="G8075" t="s">
        <v>486</v>
      </c>
      <c r="H8075" t="s">
        <v>37</v>
      </c>
      <c r="I8075" t="s">
        <v>38</v>
      </c>
      <c r="J8075" t="s">
        <v>1705</v>
      </c>
      <c r="K8075" t="s">
        <v>124</v>
      </c>
      <c r="L8075">
        <v>77340</v>
      </c>
      <c r="M8075" t="s">
        <v>125</v>
      </c>
      <c r="N8075" t="s">
        <v>2468</v>
      </c>
      <c r="O8075" t="s">
        <v>62</v>
      </c>
      <c r="P8075" t="s">
        <v>94</v>
      </c>
      <c r="Q8075" t="s">
        <v>2469</v>
      </c>
      <c r="R8075" s="1">
        <v>6.47</v>
      </c>
      <c r="S8075">
        <v>5</v>
      </c>
      <c r="T8075">
        <f t="shared" si="126"/>
        <v>50</v>
      </c>
      <c r="U8075" t="s">
        <v>75</v>
      </c>
      <c r="V8075">
        <v>0.8</v>
      </c>
      <c r="W8075">
        <v>5.1760000000000002</v>
      </c>
      <c r="X8075" s="1">
        <v>-5.1760000000000002</v>
      </c>
      <c r="Y8075" s="1">
        <v>11.646000000000001</v>
      </c>
      <c r="Z8075" t="s">
        <v>65</v>
      </c>
      <c r="AA8075" s="2">
        <v>-9.7050000000000001</v>
      </c>
      <c r="AB8075" s="3">
        <v>-1.5</v>
      </c>
      <c r="AC8075" s="1">
        <v>-10.999000000000001</v>
      </c>
      <c r="AD8075">
        <v>4</v>
      </c>
      <c r="AE8075">
        <v>4</v>
      </c>
      <c r="AF8075" t="s">
        <v>48</v>
      </c>
      <c r="AG8075">
        <v>2017</v>
      </c>
      <c r="AH8075">
        <f>COUNTBLANK(datos[[#This Row],[Row ID]:[Year sales]])</f>
        <v>0</v>
      </c>
    </row>
    <row r="8076" spans="1:34" x14ac:dyDescent="0.3">
      <c r="A8076">
        <v>8075</v>
      </c>
      <c r="B8076" t="s">
        <v>9839</v>
      </c>
      <c r="C8076" s="4">
        <v>42736</v>
      </c>
      <c r="D8076" s="4">
        <v>42740</v>
      </c>
      <c r="E8076" t="s">
        <v>67</v>
      </c>
      <c r="F8076" t="s">
        <v>485</v>
      </c>
      <c r="G8076" t="s">
        <v>486</v>
      </c>
      <c r="H8076" t="s">
        <v>37</v>
      </c>
      <c r="I8076" t="s">
        <v>38</v>
      </c>
      <c r="J8076" t="s">
        <v>1705</v>
      </c>
      <c r="K8076" t="s">
        <v>124</v>
      </c>
      <c r="L8076">
        <v>77340</v>
      </c>
      <c r="M8076" t="s">
        <v>125</v>
      </c>
      <c r="N8076" t="s">
        <v>816</v>
      </c>
      <c r="O8076" t="s">
        <v>62</v>
      </c>
      <c r="P8076" t="s">
        <v>94</v>
      </c>
      <c r="Q8076" t="s">
        <v>817</v>
      </c>
      <c r="R8076" s="1">
        <v>13.747999999999999</v>
      </c>
      <c r="S8076">
        <v>14</v>
      </c>
      <c r="T8076">
        <f t="shared" si="126"/>
        <v>44</v>
      </c>
      <c r="U8076" t="s">
        <v>75</v>
      </c>
      <c r="V8076">
        <v>0.8</v>
      </c>
      <c r="W8076">
        <v>10.9984</v>
      </c>
      <c r="X8076" s="1">
        <v>-10.9984</v>
      </c>
      <c r="Y8076" s="1">
        <v>24.746400000000001</v>
      </c>
      <c r="Z8076" t="s">
        <v>65</v>
      </c>
      <c r="AA8076" s="2">
        <v>-22.684200000000001</v>
      </c>
      <c r="AB8076" s="3">
        <v>-1.6500000000000001</v>
      </c>
      <c r="AC8076" s="1">
        <v>-25.433800000000002</v>
      </c>
      <c r="AD8076">
        <v>4</v>
      </c>
      <c r="AE8076">
        <v>4</v>
      </c>
      <c r="AF8076" t="s">
        <v>48</v>
      </c>
      <c r="AG8076">
        <v>2017</v>
      </c>
      <c r="AH8076">
        <f>COUNTBLANK(datos[[#This Row],[Row ID]:[Year sales]])</f>
        <v>0</v>
      </c>
    </row>
    <row r="8077" spans="1:34" x14ac:dyDescent="0.3">
      <c r="A8077">
        <v>8076</v>
      </c>
      <c r="B8077" t="s">
        <v>9839</v>
      </c>
      <c r="C8077" s="4">
        <v>42736</v>
      </c>
      <c r="D8077" s="4">
        <v>42740</v>
      </c>
      <c r="E8077" t="s">
        <v>67</v>
      </c>
      <c r="F8077" t="s">
        <v>485</v>
      </c>
      <c r="G8077" t="s">
        <v>486</v>
      </c>
      <c r="H8077" t="s">
        <v>37</v>
      </c>
      <c r="I8077" t="s">
        <v>38</v>
      </c>
      <c r="J8077" t="s">
        <v>1705</v>
      </c>
      <c r="K8077" t="s">
        <v>124</v>
      </c>
      <c r="L8077">
        <v>77340</v>
      </c>
      <c r="M8077" t="s">
        <v>125</v>
      </c>
      <c r="N8077" t="s">
        <v>2016</v>
      </c>
      <c r="O8077" t="s">
        <v>62</v>
      </c>
      <c r="P8077" t="s">
        <v>97</v>
      </c>
      <c r="Q8077" t="s">
        <v>2017</v>
      </c>
      <c r="R8077" s="1">
        <v>15.224</v>
      </c>
      <c r="S8077">
        <v>2</v>
      </c>
      <c r="T8077">
        <f t="shared" si="126"/>
        <v>30</v>
      </c>
      <c r="U8077" t="s">
        <v>46</v>
      </c>
      <c r="V8077">
        <v>0.8</v>
      </c>
      <c r="W8077">
        <v>12.179200000000002</v>
      </c>
      <c r="X8077" s="1">
        <v>-12.1792</v>
      </c>
      <c r="Y8077" s="1">
        <v>27.403200000000002</v>
      </c>
      <c r="Z8077" t="s">
        <v>65</v>
      </c>
      <c r="AA8077" s="2">
        <v>-38.821199999999997</v>
      </c>
      <c r="AB8077" s="3">
        <v>-2.5499999999999998</v>
      </c>
      <c r="AC8077" s="1">
        <v>-41.866</v>
      </c>
      <c r="AD8077">
        <v>4</v>
      </c>
      <c r="AE8077">
        <v>4</v>
      </c>
      <c r="AF8077" t="s">
        <v>48</v>
      </c>
      <c r="AG8077">
        <v>2017</v>
      </c>
      <c r="AH8077">
        <f>COUNTBLANK(datos[[#This Row],[Row ID]:[Year sales]])</f>
        <v>0</v>
      </c>
    </row>
    <row r="8078" spans="1:34" x14ac:dyDescent="0.3">
      <c r="A8078">
        <v>8077</v>
      </c>
      <c r="B8078" t="s">
        <v>9840</v>
      </c>
      <c r="C8078" s="4">
        <v>42178</v>
      </c>
      <c r="D8078" s="4">
        <v>42184</v>
      </c>
      <c r="E8078" t="s">
        <v>67</v>
      </c>
      <c r="F8078" t="s">
        <v>5072</v>
      </c>
      <c r="G8078" t="s">
        <v>5073</v>
      </c>
      <c r="H8078" t="s">
        <v>57</v>
      </c>
      <c r="I8078" t="s">
        <v>38</v>
      </c>
      <c r="J8078" t="s">
        <v>9841</v>
      </c>
      <c r="K8078" t="s">
        <v>1294</v>
      </c>
      <c r="L8078">
        <v>30344</v>
      </c>
      <c r="M8078" t="s">
        <v>41</v>
      </c>
      <c r="N8078" t="s">
        <v>2547</v>
      </c>
      <c r="O8078" t="s">
        <v>43</v>
      </c>
      <c r="P8078" t="s">
        <v>83</v>
      </c>
      <c r="Q8078" t="s">
        <v>2548</v>
      </c>
      <c r="R8078" s="1">
        <v>27.42</v>
      </c>
      <c r="S8078">
        <v>3</v>
      </c>
      <c r="T8078">
        <f t="shared" si="126"/>
        <v>17</v>
      </c>
      <c r="U8078" t="s">
        <v>52</v>
      </c>
      <c r="V8078">
        <v>0</v>
      </c>
      <c r="W8078">
        <v>0</v>
      </c>
      <c r="X8078" s="1">
        <v>0</v>
      </c>
      <c r="Y8078" s="1">
        <v>27.42</v>
      </c>
      <c r="Z8078" t="s">
        <v>65</v>
      </c>
      <c r="AA8078" s="2">
        <v>9.3228000000000009</v>
      </c>
      <c r="AB8078" s="3">
        <v>0.34</v>
      </c>
      <c r="AC8078" s="1">
        <v>-18.097200000000001</v>
      </c>
      <c r="AD8078">
        <v>6</v>
      </c>
      <c r="AE8078">
        <v>6</v>
      </c>
      <c r="AF8078" t="s">
        <v>48</v>
      </c>
      <c r="AG8078">
        <v>2015</v>
      </c>
      <c r="AH8078">
        <f>COUNTBLANK(datos[[#This Row],[Row ID]:[Year sales]])</f>
        <v>0</v>
      </c>
    </row>
    <row r="8079" spans="1:34" x14ac:dyDescent="0.3">
      <c r="A8079">
        <v>8078</v>
      </c>
      <c r="B8079" t="s">
        <v>9840</v>
      </c>
      <c r="C8079" s="4">
        <v>42178</v>
      </c>
      <c r="D8079" s="4">
        <v>42184</v>
      </c>
      <c r="E8079" t="s">
        <v>67</v>
      </c>
      <c r="F8079" t="s">
        <v>5072</v>
      </c>
      <c r="G8079" t="s">
        <v>5073</v>
      </c>
      <c r="H8079" t="s">
        <v>57</v>
      </c>
      <c r="I8079" t="s">
        <v>38</v>
      </c>
      <c r="J8079" t="s">
        <v>9841</v>
      </c>
      <c r="K8079" t="s">
        <v>1294</v>
      </c>
      <c r="L8079">
        <v>30344</v>
      </c>
      <c r="M8079" t="s">
        <v>41</v>
      </c>
      <c r="N8079" t="s">
        <v>3505</v>
      </c>
      <c r="O8079" t="s">
        <v>62</v>
      </c>
      <c r="P8079" t="s">
        <v>94</v>
      </c>
      <c r="Q8079" t="s">
        <v>3506</v>
      </c>
      <c r="R8079" s="1">
        <v>165.98</v>
      </c>
      <c r="S8079">
        <v>1</v>
      </c>
      <c r="T8079">
        <f t="shared" si="126"/>
        <v>27</v>
      </c>
      <c r="U8079" t="s">
        <v>46</v>
      </c>
      <c r="V8079">
        <v>0</v>
      </c>
      <c r="W8079">
        <v>0</v>
      </c>
      <c r="X8079" s="1">
        <v>0</v>
      </c>
      <c r="Y8079" s="1">
        <v>165.98</v>
      </c>
      <c r="Z8079" t="s">
        <v>99</v>
      </c>
      <c r="AA8079" s="2">
        <v>74.691000000000003</v>
      </c>
      <c r="AB8079" s="3">
        <v>0.45000000000000007</v>
      </c>
      <c r="AC8079" s="1">
        <v>-91.289000000000001</v>
      </c>
      <c r="AD8079">
        <v>6</v>
      </c>
      <c r="AE8079">
        <v>6</v>
      </c>
      <c r="AF8079" t="s">
        <v>48</v>
      </c>
      <c r="AG8079">
        <v>2015</v>
      </c>
      <c r="AH8079">
        <f>COUNTBLANK(datos[[#This Row],[Row ID]:[Year sales]])</f>
        <v>0</v>
      </c>
    </row>
    <row r="8080" spans="1:34" x14ac:dyDescent="0.3">
      <c r="A8080">
        <v>8079</v>
      </c>
      <c r="B8080" t="s">
        <v>9840</v>
      </c>
      <c r="C8080" s="4">
        <v>42178</v>
      </c>
      <c r="D8080" s="4">
        <v>42184</v>
      </c>
      <c r="E8080" t="s">
        <v>67</v>
      </c>
      <c r="F8080" t="s">
        <v>5072</v>
      </c>
      <c r="G8080" t="s">
        <v>5073</v>
      </c>
      <c r="H8080" t="s">
        <v>57</v>
      </c>
      <c r="I8080" t="s">
        <v>38</v>
      </c>
      <c r="J8080" t="s">
        <v>9841</v>
      </c>
      <c r="K8080" t="s">
        <v>1294</v>
      </c>
      <c r="L8080">
        <v>30344</v>
      </c>
      <c r="M8080" t="s">
        <v>41</v>
      </c>
      <c r="N8080" t="s">
        <v>5679</v>
      </c>
      <c r="O8080" t="s">
        <v>90</v>
      </c>
      <c r="P8080" t="s">
        <v>181</v>
      </c>
      <c r="Q8080" t="s">
        <v>5680</v>
      </c>
      <c r="R8080" s="1">
        <v>75</v>
      </c>
      <c r="S8080">
        <v>3</v>
      </c>
      <c r="T8080">
        <f t="shared" si="126"/>
        <v>5</v>
      </c>
      <c r="U8080" t="s">
        <v>52</v>
      </c>
      <c r="V8080">
        <v>0</v>
      </c>
      <c r="W8080">
        <v>0</v>
      </c>
      <c r="X8080" s="1">
        <v>0</v>
      </c>
      <c r="Y8080" s="1">
        <v>75</v>
      </c>
      <c r="Z8080" t="s">
        <v>99</v>
      </c>
      <c r="AA8080" s="2">
        <v>18</v>
      </c>
      <c r="AB8080" s="3">
        <v>0.24</v>
      </c>
      <c r="AC8080" s="1">
        <v>-57</v>
      </c>
      <c r="AD8080">
        <v>6</v>
      </c>
      <c r="AE8080">
        <v>6</v>
      </c>
      <c r="AF8080" t="s">
        <v>48</v>
      </c>
      <c r="AG8080">
        <v>2015</v>
      </c>
      <c r="AH8080">
        <f>COUNTBLANK(datos[[#This Row],[Row ID]:[Year sales]])</f>
        <v>0</v>
      </c>
    </row>
    <row r="8081" spans="1:34" x14ac:dyDescent="0.3">
      <c r="A8081">
        <v>8080</v>
      </c>
      <c r="B8081" t="s">
        <v>9842</v>
      </c>
      <c r="C8081" s="4">
        <v>42696</v>
      </c>
      <c r="D8081" s="4">
        <v>42701</v>
      </c>
      <c r="E8081" t="s">
        <v>67</v>
      </c>
      <c r="F8081" t="s">
        <v>3406</v>
      </c>
      <c r="G8081" t="s">
        <v>3407</v>
      </c>
      <c r="H8081" t="s">
        <v>122</v>
      </c>
      <c r="I8081" t="s">
        <v>38</v>
      </c>
      <c r="J8081" t="s">
        <v>286</v>
      </c>
      <c r="K8081" t="s">
        <v>287</v>
      </c>
      <c r="L8081">
        <v>10009</v>
      </c>
      <c r="M8081" t="s">
        <v>168</v>
      </c>
      <c r="N8081" t="s">
        <v>1221</v>
      </c>
      <c r="O8081" t="s">
        <v>62</v>
      </c>
      <c r="P8081" t="s">
        <v>94</v>
      </c>
      <c r="Q8081" t="s">
        <v>1222</v>
      </c>
      <c r="R8081" s="1">
        <v>134.27199999999999</v>
      </c>
      <c r="S8081">
        <v>8</v>
      </c>
      <c r="T8081">
        <f t="shared" si="126"/>
        <v>67</v>
      </c>
      <c r="U8081" t="s">
        <v>75</v>
      </c>
      <c r="V8081">
        <v>0.2</v>
      </c>
      <c r="W8081">
        <v>26.854399999999998</v>
      </c>
      <c r="X8081" s="1">
        <v>-26.854399999999998</v>
      </c>
      <c r="Y8081" s="1">
        <v>161.12639999999999</v>
      </c>
      <c r="Z8081" t="s">
        <v>99</v>
      </c>
      <c r="AA8081" s="2">
        <v>46.995199999999997</v>
      </c>
      <c r="AB8081" s="3">
        <v>0.35</v>
      </c>
      <c r="AC8081" s="1">
        <v>-60.422400000000003</v>
      </c>
      <c r="AD8081">
        <v>5</v>
      </c>
      <c r="AE8081">
        <v>5</v>
      </c>
      <c r="AF8081" t="s">
        <v>48</v>
      </c>
      <c r="AG8081">
        <v>2016</v>
      </c>
      <c r="AH8081">
        <f>COUNTBLANK(datos[[#This Row],[Row ID]:[Year sales]])</f>
        <v>0</v>
      </c>
    </row>
    <row r="8082" spans="1:34" x14ac:dyDescent="0.3">
      <c r="A8082">
        <v>8081</v>
      </c>
      <c r="B8082" t="s">
        <v>9843</v>
      </c>
      <c r="C8082" s="4">
        <v>42303</v>
      </c>
      <c r="D8082" s="4">
        <v>42309</v>
      </c>
      <c r="E8082" t="s">
        <v>67</v>
      </c>
      <c r="F8082" t="s">
        <v>1035</v>
      </c>
      <c r="G8082" t="s">
        <v>1036</v>
      </c>
      <c r="H8082" t="s">
        <v>57</v>
      </c>
      <c r="I8082" t="s">
        <v>38</v>
      </c>
      <c r="J8082" t="s">
        <v>338</v>
      </c>
      <c r="K8082" t="s">
        <v>440</v>
      </c>
      <c r="L8082">
        <v>97477</v>
      </c>
      <c r="M8082" t="s">
        <v>60</v>
      </c>
      <c r="N8082" t="s">
        <v>3654</v>
      </c>
      <c r="O8082" t="s">
        <v>62</v>
      </c>
      <c r="P8082" t="s">
        <v>63</v>
      </c>
      <c r="Q8082" t="s">
        <v>3655</v>
      </c>
      <c r="R8082" s="1">
        <v>146.54400000000001</v>
      </c>
      <c r="S8082">
        <v>6</v>
      </c>
      <c r="T8082">
        <f t="shared" si="126"/>
        <v>20</v>
      </c>
      <c r="U8082" t="s">
        <v>75</v>
      </c>
      <c r="V8082">
        <v>0.2</v>
      </c>
      <c r="W8082">
        <v>29.308800000000005</v>
      </c>
      <c r="X8082" s="1">
        <v>-29.308800000000002</v>
      </c>
      <c r="Y8082" s="1">
        <v>175.8528</v>
      </c>
      <c r="Z8082" t="s">
        <v>99</v>
      </c>
      <c r="AA8082" s="2">
        <v>47.626800000000003</v>
      </c>
      <c r="AB8082" s="3">
        <v>0.32500000000000001</v>
      </c>
      <c r="AC8082" s="1">
        <v>-69.608400000000003</v>
      </c>
      <c r="AD8082">
        <v>6</v>
      </c>
      <c r="AE8082">
        <v>6</v>
      </c>
      <c r="AF8082" t="s">
        <v>48</v>
      </c>
      <c r="AG8082">
        <v>2015</v>
      </c>
      <c r="AH8082">
        <f>COUNTBLANK(datos[[#This Row],[Row ID]:[Year sales]])</f>
        <v>0</v>
      </c>
    </row>
    <row r="8083" spans="1:34" x14ac:dyDescent="0.3">
      <c r="A8083">
        <v>8082</v>
      </c>
      <c r="B8083" t="s">
        <v>9843</v>
      </c>
      <c r="C8083" s="4">
        <v>42303</v>
      </c>
      <c r="D8083" s="4">
        <v>42309</v>
      </c>
      <c r="E8083" t="s">
        <v>67</v>
      </c>
      <c r="F8083" t="s">
        <v>1035</v>
      </c>
      <c r="G8083" t="s">
        <v>1036</v>
      </c>
      <c r="H8083" t="s">
        <v>57</v>
      </c>
      <c r="I8083" t="s">
        <v>38</v>
      </c>
      <c r="J8083" t="s">
        <v>338</v>
      </c>
      <c r="K8083" t="s">
        <v>440</v>
      </c>
      <c r="L8083">
        <v>97477</v>
      </c>
      <c r="M8083" t="s">
        <v>60</v>
      </c>
      <c r="N8083" t="s">
        <v>8564</v>
      </c>
      <c r="O8083" t="s">
        <v>62</v>
      </c>
      <c r="P8083" t="s">
        <v>110</v>
      </c>
      <c r="Q8083" t="s">
        <v>8565</v>
      </c>
      <c r="R8083" s="1">
        <v>131.904</v>
      </c>
      <c r="S8083">
        <v>3</v>
      </c>
      <c r="T8083">
        <f t="shared" si="126"/>
        <v>19</v>
      </c>
      <c r="U8083" t="s">
        <v>52</v>
      </c>
      <c r="V8083">
        <v>0.2</v>
      </c>
      <c r="W8083">
        <v>26.380800000000001</v>
      </c>
      <c r="X8083" s="1">
        <v>-26.380800000000001</v>
      </c>
      <c r="Y8083" s="1">
        <v>158.28479999999999</v>
      </c>
      <c r="Z8083" t="s">
        <v>99</v>
      </c>
      <c r="AA8083" s="2">
        <v>47.815199999999997</v>
      </c>
      <c r="AB8083" s="3">
        <v>0.36249999999999999</v>
      </c>
      <c r="AC8083" s="1">
        <v>-57.707999999999998</v>
      </c>
      <c r="AD8083">
        <v>6</v>
      </c>
      <c r="AE8083">
        <v>6</v>
      </c>
      <c r="AF8083" t="s">
        <v>48</v>
      </c>
      <c r="AG8083">
        <v>2015</v>
      </c>
      <c r="AH8083">
        <f>COUNTBLANK(datos[[#This Row],[Row ID]:[Year sales]])</f>
        <v>0</v>
      </c>
    </row>
    <row r="8084" spans="1:34" x14ac:dyDescent="0.3">
      <c r="A8084">
        <v>8083</v>
      </c>
      <c r="B8084" t="s">
        <v>9843</v>
      </c>
      <c r="C8084" s="4">
        <v>42303</v>
      </c>
      <c r="D8084" s="4">
        <v>42309</v>
      </c>
      <c r="E8084" t="s">
        <v>67</v>
      </c>
      <c r="F8084" t="s">
        <v>1035</v>
      </c>
      <c r="G8084" t="s">
        <v>1036</v>
      </c>
      <c r="H8084" t="s">
        <v>57</v>
      </c>
      <c r="I8084" t="s">
        <v>38</v>
      </c>
      <c r="J8084" t="s">
        <v>338</v>
      </c>
      <c r="K8084" t="s">
        <v>440</v>
      </c>
      <c r="L8084">
        <v>97477</v>
      </c>
      <c r="M8084" t="s">
        <v>60</v>
      </c>
      <c r="N8084" t="s">
        <v>2126</v>
      </c>
      <c r="O8084" t="s">
        <v>62</v>
      </c>
      <c r="P8084" t="s">
        <v>97</v>
      </c>
      <c r="Q8084" t="s">
        <v>2127</v>
      </c>
      <c r="R8084" s="1">
        <v>203.88</v>
      </c>
      <c r="S8084">
        <v>5</v>
      </c>
      <c r="T8084">
        <f t="shared" si="126"/>
        <v>22</v>
      </c>
      <c r="U8084" t="s">
        <v>75</v>
      </c>
      <c r="V8084">
        <v>0.2</v>
      </c>
      <c r="W8084">
        <v>40.776000000000003</v>
      </c>
      <c r="X8084" s="1">
        <v>-40.776000000000003</v>
      </c>
      <c r="Y8084" s="1">
        <v>244.65600000000001</v>
      </c>
      <c r="Z8084" t="s">
        <v>47</v>
      </c>
      <c r="AA8084" s="2">
        <v>20.388000000000002</v>
      </c>
      <c r="AB8084" s="3">
        <v>0.1</v>
      </c>
      <c r="AC8084" s="1">
        <v>-142.71600000000001</v>
      </c>
      <c r="AD8084">
        <v>6</v>
      </c>
      <c r="AE8084">
        <v>6</v>
      </c>
      <c r="AF8084" t="s">
        <v>48</v>
      </c>
      <c r="AG8084">
        <v>2015</v>
      </c>
      <c r="AH8084">
        <f>COUNTBLANK(datos[[#This Row],[Row ID]:[Year sales]])</f>
        <v>0</v>
      </c>
    </row>
    <row r="8085" spans="1:34" x14ac:dyDescent="0.3">
      <c r="A8085">
        <v>8084</v>
      </c>
      <c r="B8085" t="s">
        <v>9843</v>
      </c>
      <c r="C8085" s="4">
        <v>42303</v>
      </c>
      <c r="D8085" s="4">
        <v>42309</v>
      </c>
      <c r="E8085" t="s">
        <v>67</v>
      </c>
      <c r="F8085" t="s">
        <v>1035</v>
      </c>
      <c r="G8085" t="s">
        <v>1036</v>
      </c>
      <c r="H8085" t="s">
        <v>57</v>
      </c>
      <c r="I8085" t="s">
        <v>38</v>
      </c>
      <c r="J8085" t="s">
        <v>338</v>
      </c>
      <c r="K8085" t="s">
        <v>440</v>
      </c>
      <c r="L8085">
        <v>97477</v>
      </c>
      <c r="M8085" t="s">
        <v>60</v>
      </c>
      <c r="N8085" t="s">
        <v>5244</v>
      </c>
      <c r="O8085" t="s">
        <v>62</v>
      </c>
      <c r="P8085" t="s">
        <v>94</v>
      </c>
      <c r="Q8085" t="s">
        <v>5245</v>
      </c>
      <c r="R8085" s="1">
        <v>14.301</v>
      </c>
      <c r="S8085">
        <v>7</v>
      </c>
      <c r="T8085">
        <f t="shared" si="126"/>
        <v>41</v>
      </c>
      <c r="U8085" t="s">
        <v>75</v>
      </c>
      <c r="V8085">
        <v>0.7</v>
      </c>
      <c r="W8085">
        <v>10.0107</v>
      </c>
      <c r="X8085" s="1">
        <v>-10.0107</v>
      </c>
      <c r="Y8085" s="1">
        <v>24.311700000000002</v>
      </c>
      <c r="Z8085" t="s">
        <v>65</v>
      </c>
      <c r="AA8085" s="2">
        <v>-10.487399999999999</v>
      </c>
      <c r="AB8085" s="3">
        <v>-0.73333333333333328</v>
      </c>
      <c r="AC8085" s="1">
        <v>-14.777699999999999</v>
      </c>
      <c r="AD8085">
        <v>6</v>
      </c>
      <c r="AE8085">
        <v>6</v>
      </c>
      <c r="AF8085" t="s">
        <v>48</v>
      </c>
      <c r="AG8085">
        <v>2015</v>
      </c>
      <c r="AH8085">
        <f>COUNTBLANK(datos[[#This Row],[Row ID]:[Year sales]])</f>
        <v>0</v>
      </c>
    </row>
    <row r="8086" spans="1:34" x14ac:dyDescent="0.3">
      <c r="A8086">
        <v>8085</v>
      </c>
      <c r="B8086" t="s">
        <v>9843</v>
      </c>
      <c r="C8086" s="4">
        <v>42303</v>
      </c>
      <c r="D8086" s="4">
        <v>42309</v>
      </c>
      <c r="E8086" t="s">
        <v>67</v>
      </c>
      <c r="F8086" t="s">
        <v>1035</v>
      </c>
      <c r="G8086" t="s">
        <v>1036</v>
      </c>
      <c r="H8086" t="s">
        <v>57</v>
      </c>
      <c r="I8086" t="s">
        <v>38</v>
      </c>
      <c r="J8086" t="s">
        <v>338</v>
      </c>
      <c r="K8086" t="s">
        <v>440</v>
      </c>
      <c r="L8086">
        <v>97477</v>
      </c>
      <c r="M8086" t="s">
        <v>60</v>
      </c>
      <c r="N8086" t="s">
        <v>1713</v>
      </c>
      <c r="O8086" t="s">
        <v>62</v>
      </c>
      <c r="P8086" t="s">
        <v>77</v>
      </c>
      <c r="Q8086" t="s">
        <v>1714</v>
      </c>
      <c r="R8086" s="1">
        <v>718.64</v>
      </c>
      <c r="S8086">
        <v>10</v>
      </c>
      <c r="T8086">
        <f t="shared" si="126"/>
        <v>55</v>
      </c>
      <c r="U8086" t="s">
        <v>75</v>
      </c>
      <c r="V8086">
        <v>0.2</v>
      </c>
      <c r="W8086">
        <v>143.72800000000001</v>
      </c>
      <c r="X8086" s="1">
        <v>-143.72800000000001</v>
      </c>
      <c r="Y8086" s="1">
        <v>862.36799999999994</v>
      </c>
      <c r="Z8086" t="s">
        <v>53</v>
      </c>
      <c r="AA8086" s="2">
        <v>-161.69399999999999</v>
      </c>
      <c r="AB8086" s="3">
        <v>-0.22499999999999998</v>
      </c>
      <c r="AC8086" s="1">
        <v>-736.60599999999999</v>
      </c>
      <c r="AD8086">
        <v>6</v>
      </c>
      <c r="AE8086">
        <v>6</v>
      </c>
      <c r="AF8086" t="s">
        <v>48</v>
      </c>
      <c r="AG8086">
        <v>2015</v>
      </c>
      <c r="AH8086">
        <f>COUNTBLANK(datos[[#This Row],[Row ID]:[Year sales]])</f>
        <v>0</v>
      </c>
    </row>
    <row r="8087" spans="1:34" x14ac:dyDescent="0.3">
      <c r="A8087">
        <v>8086</v>
      </c>
      <c r="B8087" t="s">
        <v>9844</v>
      </c>
      <c r="C8087" s="4">
        <v>42663</v>
      </c>
      <c r="D8087" s="4">
        <v>42669</v>
      </c>
      <c r="E8087" t="s">
        <v>67</v>
      </c>
      <c r="F8087" t="s">
        <v>9845</v>
      </c>
      <c r="G8087" t="s">
        <v>9846</v>
      </c>
      <c r="H8087" t="s">
        <v>122</v>
      </c>
      <c r="I8087" t="s">
        <v>38</v>
      </c>
      <c r="J8087" t="s">
        <v>1149</v>
      </c>
      <c r="K8087" t="s">
        <v>339</v>
      </c>
      <c r="L8087">
        <v>22204</v>
      </c>
      <c r="M8087" t="s">
        <v>41</v>
      </c>
      <c r="N8087" t="s">
        <v>1564</v>
      </c>
      <c r="O8087" t="s">
        <v>43</v>
      </c>
      <c r="P8087" t="s">
        <v>83</v>
      </c>
      <c r="Q8087" t="s">
        <v>1565</v>
      </c>
      <c r="R8087" s="1">
        <v>61.1</v>
      </c>
      <c r="S8087">
        <v>5</v>
      </c>
      <c r="T8087">
        <f t="shared" si="126"/>
        <v>22</v>
      </c>
      <c r="U8087" t="s">
        <v>75</v>
      </c>
      <c r="V8087">
        <v>0</v>
      </c>
      <c r="W8087">
        <v>0</v>
      </c>
      <c r="X8087" s="1">
        <v>0</v>
      </c>
      <c r="Y8087" s="1">
        <v>61.1</v>
      </c>
      <c r="Z8087" t="s">
        <v>99</v>
      </c>
      <c r="AA8087" s="2">
        <v>18.329999999999998</v>
      </c>
      <c r="AB8087" s="3">
        <v>0.3</v>
      </c>
      <c r="AC8087" s="1">
        <v>-42.77</v>
      </c>
      <c r="AD8087">
        <v>6</v>
      </c>
      <c r="AE8087">
        <v>6</v>
      </c>
      <c r="AF8087" t="s">
        <v>48</v>
      </c>
      <c r="AG8087">
        <v>2016</v>
      </c>
      <c r="AH8087">
        <f>COUNTBLANK(datos[[#This Row],[Row ID]:[Year sales]])</f>
        <v>0</v>
      </c>
    </row>
    <row r="8088" spans="1:34" x14ac:dyDescent="0.3">
      <c r="A8088">
        <v>8087</v>
      </c>
      <c r="B8088" t="s">
        <v>9847</v>
      </c>
      <c r="C8088" s="4">
        <v>42853</v>
      </c>
      <c r="D8088" s="4">
        <v>42857</v>
      </c>
      <c r="E8088" t="s">
        <v>67</v>
      </c>
      <c r="F8088" t="s">
        <v>6437</v>
      </c>
      <c r="G8088" t="s">
        <v>6438</v>
      </c>
      <c r="H8088" t="s">
        <v>37</v>
      </c>
      <c r="I8088" t="s">
        <v>38</v>
      </c>
      <c r="J8088" t="s">
        <v>541</v>
      </c>
      <c r="K8088" t="s">
        <v>108</v>
      </c>
      <c r="L8088">
        <v>28403</v>
      </c>
      <c r="M8088" t="s">
        <v>41</v>
      </c>
      <c r="N8088" t="s">
        <v>5162</v>
      </c>
      <c r="O8088" t="s">
        <v>62</v>
      </c>
      <c r="P8088" t="s">
        <v>97</v>
      </c>
      <c r="Q8088" t="s">
        <v>5163</v>
      </c>
      <c r="R8088" s="1">
        <v>28.08</v>
      </c>
      <c r="S8088">
        <v>3</v>
      </c>
      <c r="T8088">
        <f t="shared" si="126"/>
        <v>12</v>
      </c>
      <c r="U8088" t="s">
        <v>52</v>
      </c>
      <c r="V8088">
        <v>0.2</v>
      </c>
      <c r="W8088">
        <v>5.6159999999999997</v>
      </c>
      <c r="X8088" s="1">
        <v>-5.6159999999999997</v>
      </c>
      <c r="Y8088" s="1">
        <v>33.695999999999998</v>
      </c>
      <c r="Z8088" t="s">
        <v>65</v>
      </c>
      <c r="AA8088" s="2">
        <v>5.2649999999999997</v>
      </c>
      <c r="AB8088" s="3">
        <v>0.1875</v>
      </c>
      <c r="AC8088" s="1">
        <v>-17.199000000000002</v>
      </c>
      <c r="AD8088">
        <v>4</v>
      </c>
      <c r="AE8088">
        <v>4</v>
      </c>
      <c r="AF8088" t="s">
        <v>48</v>
      </c>
      <c r="AG8088">
        <v>2017</v>
      </c>
      <c r="AH8088">
        <f>COUNTBLANK(datos[[#This Row],[Row ID]:[Year sales]])</f>
        <v>0</v>
      </c>
    </row>
    <row r="8089" spans="1:34" x14ac:dyDescent="0.3">
      <c r="A8089">
        <v>8088</v>
      </c>
      <c r="B8089" t="s">
        <v>9848</v>
      </c>
      <c r="C8089" s="4">
        <v>42642</v>
      </c>
      <c r="D8089" s="4">
        <v>42644</v>
      </c>
      <c r="E8089" t="s">
        <v>34</v>
      </c>
      <c r="F8089" t="s">
        <v>6261</v>
      </c>
      <c r="G8089" t="s">
        <v>6262</v>
      </c>
      <c r="H8089" t="s">
        <v>57</v>
      </c>
      <c r="I8089" t="s">
        <v>38</v>
      </c>
      <c r="J8089" t="s">
        <v>7829</v>
      </c>
      <c r="K8089" t="s">
        <v>330</v>
      </c>
      <c r="L8089">
        <v>85364</v>
      </c>
      <c r="M8089" t="s">
        <v>60</v>
      </c>
      <c r="N8089" t="s">
        <v>3295</v>
      </c>
      <c r="O8089" t="s">
        <v>62</v>
      </c>
      <c r="P8089" t="s">
        <v>86</v>
      </c>
      <c r="Q8089" t="s">
        <v>3296</v>
      </c>
      <c r="R8089" s="1">
        <v>10.496</v>
      </c>
      <c r="S8089">
        <v>4</v>
      </c>
      <c r="T8089">
        <f t="shared" si="126"/>
        <v>26</v>
      </c>
      <c r="U8089" t="s">
        <v>52</v>
      </c>
      <c r="V8089">
        <v>0.2</v>
      </c>
      <c r="W8089">
        <v>2.0992000000000002</v>
      </c>
      <c r="X8089" s="1">
        <v>-2.0992000000000002</v>
      </c>
      <c r="Y8089" s="1">
        <v>12.5952</v>
      </c>
      <c r="Z8089" t="s">
        <v>65</v>
      </c>
      <c r="AA8089" s="2">
        <v>1.1808000000000001</v>
      </c>
      <c r="AB8089" s="3">
        <v>0.1125</v>
      </c>
      <c r="AC8089" s="1">
        <v>-7.2160000000000002</v>
      </c>
      <c r="AD8089">
        <v>2</v>
      </c>
      <c r="AE8089">
        <v>2</v>
      </c>
      <c r="AF8089" t="s">
        <v>48</v>
      </c>
      <c r="AG8089">
        <v>2016</v>
      </c>
      <c r="AH8089">
        <f>COUNTBLANK(datos[[#This Row],[Row ID]:[Year sales]])</f>
        <v>0</v>
      </c>
    </row>
    <row r="8090" spans="1:34" x14ac:dyDescent="0.3">
      <c r="A8090">
        <v>8089</v>
      </c>
      <c r="B8090" t="s">
        <v>9849</v>
      </c>
      <c r="C8090" s="4">
        <v>42195</v>
      </c>
      <c r="D8090" s="4">
        <v>42199</v>
      </c>
      <c r="E8090" t="s">
        <v>67</v>
      </c>
      <c r="F8090" t="s">
        <v>1393</v>
      </c>
      <c r="G8090" t="s">
        <v>1394</v>
      </c>
      <c r="H8090" t="s">
        <v>37</v>
      </c>
      <c r="I8090" t="s">
        <v>38</v>
      </c>
      <c r="J8090" t="s">
        <v>4926</v>
      </c>
      <c r="K8090" t="s">
        <v>59</v>
      </c>
      <c r="L8090">
        <v>92404</v>
      </c>
      <c r="M8090" t="s">
        <v>60</v>
      </c>
      <c r="N8090" t="s">
        <v>2712</v>
      </c>
      <c r="O8090" t="s">
        <v>62</v>
      </c>
      <c r="P8090" t="s">
        <v>94</v>
      </c>
      <c r="Q8090" t="s">
        <v>2713</v>
      </c>
      <c r="R8090" s="1">
        <v>39.92</v>
      </c>
      <c r="S8090">
        <v>2</v>
      </c>
      <c r="T8090">
        <f t="shared" si="126"/>
        <v>22</v>
      </c>
      <c r="U8090" t="s">
        <v>46</v>
      </c>
      <c r="V8090">
        <v>0.2</v>
      </c>
      <c r="W8090">
        <v>7.9840000000000009</v>
      </c>
      <c r="X8090" s="1">
        <v>-7.984</v>
      </c>
      <c r="Y8090" s="1">
        <v>47.904000000000003</v>
      </c>
      <c r="Z8090" t="s">
        <v>65</v>
      </c>
      <c r="AA8090" s="2">
        <v>12.974</v>
      </c>
      <c r="AB8090" s="3">
        <v>0.32500000000000001</v>
      </c>
      <c r="AC8090" s="1">
        <v>-18.962</v>
      </c>
      <c r="AD8090">
        <v>4</v>
      </c>
      <c r="AE8090">
        <v>4</v>
      </c>
      <c r="AF8090" t="s">
        <v>48</v>
      </c>
      <c r="AG8090">
        <v>2015</v>
      </c>
      <c r="AH8090">
        <f>COUNTBLANK(datos[[#This Row],[Row ID]:[Year sales]])</f>
        <v>0</v>
      </c>
    </row>
    <row r="8091" spans="1:34" x14ac:dyDescent="0.3">
      <c r="A8091">
        <v>8090</v>
      </c>
      <c r="B8091" t="s">
        <v>9850</v>
      </c>
      <c r="C8091" s="4">
        <v>42223</v>
      </c>
      <c r="D8091" s="4">
        <v>42225</v>
      </c>
      <c r="E8091" t="s">
        <v>208</v>
      </c>
      <c r="F8091" t="s">
        <v>3121</v>
      </c>
      <c r="G8091" t="s">
        <v>3122</v>
      </c>
      <c r="H8091" t="s">
        <v>57</v>
      </c>
      <c r="I8091" t="s">
        <v>38</v>
      </c>
      <c r="J8091" t="s">
        <v>4520</v>
      </c>
      <c r="K8091" t="s">
        <v>2761</v>
      </c>
      <c r="L8091">
        <v>21215</v>
      </c>
      <c r="M8091" t="s">
        <v>168</v>
      </c>
      <c r="N8091" t="s">
        <v>161</v>
      </c>
      <c r="O8091" t="s">
        <v>62</v>
      </c>
      <c r="P8091" t="s">
        <v>97</v>
      </c>
      <c r="Q8091" t="s">
        <v>162</v>
      </c>
      <c r="R8091" s="1">
        <v>77.58</v>
      </c>
      <c r="S8091">
        <v>9</v>
      </c>
      <c r="T8091">
        <f t="shared" si="126"/>
        <v>41</v>
      </c>
      <c r="U8091" t="s">
        <v>75</v>
      </c>
      <c r="V8091">
        <v>0</v>
      </c>
      <c r="W8091">
        <v>0</v>
      </c>
      <c r="X8091" s="1">
        <v>0</v>
      </c>
      <c r="Y8091" s="1">
        <v>77.58</v>
      </c>
      <c r="Z8091" t="s">
        <v>99</v>
      </c>
      <c r="AA8091" s="2">
        <v>20.1708</v>
      </c>
      <c r="AB8091" s="3">
        <v>0.26</v>
      </c>
      <c r="AC8091" s="1">
        <v>-57.409199999999998</v>
      </c>
      <c r="AD8091">
        <v>2</v>
      </c>
      <c r="AE8091">
        <v>2</v>
      </c>
      <c r="AF8091" t="s">
        <v>48</v>
      </c>
      <c r="AG8091">
        <v>2015</v>
      </c>
      <c r="AH8091">
        <f>COUNTBLANK(datos[[#This Row],[Row ID]:[Year sales]])</f>
        <v>0</v>
      </c>
    </row>
    <row r="8092" spans="1:34" x14ac:dyDescent="0.3">
      <c r="A8092">
        <v>8091</v>
      </c>
      <c r="B8092" t="s">
        <v>9851</v>
      </c>
      <c r="C8092" s="4">
        <v>41980</v>
      </c>
      <c r="D8092" s="4">
        <v>41986</v>
      </c>
      <c r="E8092" t="s">
        <v>67</v>
      </c>
      <c r="F8092" t="s">
        <v>2980</v>
      </c>
      <c r="G8092" t="s">
        <v>2981</v>
      </c>
      <c r="H8092" t="s">
        <v>122</v>
      </c>
      <c r="I8092" t="s">
        <v>38</v>
      </c>
      <c r="J8092" t="s">
        <v>115</v>
      </c>
      <c r="K8092" t="s">
        <v>116</v>
      </c>
      <c r="L8092">
        <v>98103</v>
      </c>
      <c r="M8092" t="s">
        <v>60</v>
      </c>
      <c r="N8092" t="s">
        <v>5945</v>
      </c>
      <c r="O8092" t="s">
        <v>62</v>
      </c>
      <c r="P8092" t="s">
        <v>77</v>
      </c>
      <c r="Q8092" t="s">
        <v>5946</v>
      </c>
      <c r="R8092" s="1">
        <v>269.36</v>
      </c>
      <c r="S8092">
        <v>7</v>
      </c>
      <c r="T8092">
        <f t="shared" si="126"/>
        <v>31</v>
      </c>
      <c r="U8092" t="s">
        <v>75</v>
      </c>
      <c r="V8092">
        <v>0</v>
      </c>
      <c r="W8092">
        <v>0</v>
      </c>
      <c r="X8092" s="1">
        <v>0</v>
      </c>
      <c r="Y8092" s="1">
        <v>269.36</v>
      </c>
      <c r="Z8092" t="s">
        <v>47</v>
      </c>
      <c r="AA8092" s="2">
        <v>70.033600000000007</v>
      </c>
      <c r="AB8092" s="3">
        <v>0.26</v>
      </c>
      <c r="AC8092" s="1">
        <v>-199.32640000000001</v>
      </c>
      <c r="AD8092">
        <v>6</v>
      </c>
      <c r="AE8092">
        <v>6</v>
      </c>
      <c r="AF8092" t="s">
        <v>48</v>
      </c>
      <c r="AG8092">
        <v>2014</v>
      </c>
      <c r="AH8092">
        <f>COUNTBLANK(datos[[#This Row],[Row ID]:[Year sales]])</f>
        <v>0</v>
      </c>
    </row>
    <row r="8093" spans="1:34" x14ac:dyDescent="0.3">
      <c r="A8093">
        <v>8092</v>
      </c>
      <c r="B8093" t="s">
        <v>9852</v>
      </c>
      <c r="C8093" s="4">
        <v>42348</v>
      </c>
      <c r="D8093" s="4">
        <v>42352</v>
      </c>
      <c r="E8093" t="s">
        <v>67</v>
      </c>
      <c r="F8093" t="s">
        <v>3029</v>
      </c>
      <c r="G8093" t="s">
        <v>3030</v>
      </c>
      <c r="H8093" t="s">
        <v>37</v>
      </c>
      <c r="I8093" t="s">
        <v>38</v>
      </c>
      <c r="J8093" t="s">
        <v>147</v>
      </c>
      <c r="K8093" t="s">
        <v>59</v>
      </c>
      <c r="L8093">
        <v>94110</v>
      </c>
      <c r="M8093" t="s">
        <v>60</v>
      </c>
      <c r="N8093" t="s">
        <v>2944</v>
      </c>
      <c r="O8093" t="s">
        <v>62</v>
      </c>
      <c r="P8093" t="s">
        <v>63</v>
      </c>
      <c r="Q8093" t="s">
        <v>2945</v>
      </c>
      <c r="R8093" s="1">
        <v>5.76</v>
      </c>
      <c r="S8093">
        <v>2</v>
      </c>
      <c r="T8093">
        <f t="shared" si="126"/>
        <v>44</v>
      </c>
      <c r="U8093" t="s">
        <v>46</v>
      </c>
      <c r="V8093">
        <v>0</v>
      </c>
      <c r="W8093">
        <v>0</v>
      </c>
      <c r="X8093" s="1">
        <v>0</v>
      </c>
      <c r="Y8093" s="1">
        <v>5.76</v>
      </c>
      <c r="Z8093" t="s">
        <v>65</v>
      </c>
      <c r="AA8093" s="2">
        <v>2.8224</v>
      </c>
      <c r="AB8093" s="3">
        <v>0.49000000000000005</v>
      </c>
      <c r="AC8093" s="1">
        <v>-2.9376000000000002</v>
      </c>
      <c r="AD8093">
        <v>4</v>
      </c>
      <c r="AE8093">
        <v>4</v>
      </c>
      <c r="AF8093" t="s">
        <v>48</v>
      </c>
      <c r="AG8093">
        <v>2015</v>
      </c>
      <c r="AH8093">
        <f>COUNTBLANK(datos[[#This Row],[Row ID]:[Year sales]])</f>
        <v>0</v>
      </c>
    </row>
    <row r="8094" spans="1:34" x14ac:dyDescent="0.3">
      <c r="A8094">
        <v>8093</v>
      </c>
      <c r="B8094" t="s">
        <v>9853</v>
      </c>
      <c r="C8094" s="4">
        <v>43047</v>
      </c>
      <c r="D8094" s="4">
        <v>43052</v>
      </c>
      <c r="E8094" t="s">
        <v>34</v>
      </c>
      <c r="F8094" t="s">
        <v>6240</v>
      </c>
      <c r="G8094" t="s">
        <v>6241</v>
      </c>
      <c r="H8094" t="s">
        <v>122</v>
      </c>
      <c r="I8094" t="s">
        <v>38</v>
      </c>
      <c r="J8094" t="s">
        <v>286</v>
      </c>
      <c r="K8094" t="s">
        <v>287</v>
      </c>
      <c r="L8094">
        <v>10035</v>
      </c>
      <c r="M8094" t="s">
        <v>168</v>
      </c>
      <c r="N8094" t="s">
        <v>3698</v>
      </c>
      <c r="O8094" t="s">
        <v>62</v>
      </c>
      <c r="P8094" t="s">
        <v>86</v>
      </c>
      <c r="Q8094" t="s">
        <v>3699</v>
      </c>
      <c r="R8094" s="1">
        <v>109.9</v>
      </c>
      <c r="S8094">
        <v>5</v>
      </c>
      <c r="T8094">
        <f t="shared" si="126"/>
        <v>9</v>
      </c>
      <c r="U8094" t="s">
        <v>75</v>
      </c>
      <c r="V8094">
        <v>0</v>
      </c>
      <c r="W8094">
        <v>0</v>
      </c>
      <c r="X8094" s="1">
        <v>0</v>
      </c>
      <c r="Y8094" s="1">
        <v>109.9</v>
      </c>
      <c r="Z8094" t="s">
        <v>99</v>
      </c>
      <c r="AA8094" s="2">
        <v>32.97</v>
      </c>
      <c r="AB8094" s="3">
        <v>0.3</v>
      </c>
      <c r="AC8094" s="1">
        <v>-76.930000000000007</v>
      </c>
      <c r="AD8094">
        <v>5</v>
      </c>
      <c r="AE8094">
        <v>5</v>
      </c>
      <c r="AF8094" t="s">
        <v>48</v>
      </c>
      <c r="AG8094">
        <v>2017</v>
      </c>
      <c r="AH8094">
        <f>COUNTBLANK(datos[[#This Row],[Row ID]:[Year sales]])</f>
        <v>0</v>
      </c>
    </row>
    <row r="8095" spans="1:34" x14ac:dyDescent="0.3">
      <c r="A8095">
        <v>8094</v>
      </c>
      <c r="B8095" t="s">
        <v>9854</v>
      </c>
      <c r="C8095" s="4">
        <v>42943</v>
      </c>
      <c r="D8095" s="4">
        <v>42948</v>
      </c>
      <c r="E8095" t="s">
        <v>34</v>
      </c>
      <c r="F8095" t="s">
        <v>5204</v>
      </c>
      <c r="G8095" t="s">
        <v>5205</v>
      </c>
      <c r="H8095" t="s">
        <v>37</v>
      </c>
      <c r="I8095" t="s">
        <v>38</v>
      </c>
      <c r="J8095" t="s">
        <v>115</v>
      </c>
      <c r="K8095" t="s">
        <v>116</v>
      </c>
      <c r="L8095">
        <v>98115</v>
      </c>
      <c r="M8095" t="s">
        <v>60</v>
      </c>
      <c r="N8095" t="s">
        <v>2913</v>
      </c>
      <c r="O8095" t="s">
        <v>43</v>
      </c>
      <c r="P8095" t="s">
        <v>83</v>
      </c>
      <c r="Q8095" t="s">
        <v>944</v>
      </c>
      <c r="R8095" s="1">
        <v>23.88</v>
      </c>
      <c r="S8095">
        <v>3</v>
      </c>
      <c r="T8095">
        <f t="shared" si="126"/>
        <v>62</v>
      </c>
      <c r="U8095" t="s">
        <v>52</v>
      </c>
      <c r="V8095">
        <v>0</v>
      </c>
      <c r="W8095">
        <v>0</v>
      </c>
      <c r="X8095" s="1">
        <v>0</v>
      </c>
      <c r="Y8095" s="1">
        <v>23.88</v>
      </c>
      <c r="Z8095" t="s">
        <v>65</v>
      </c>
      <c r="AA8095" s="2">
        <v>10.507199999999999</v>
      </c>
      <c r="AB8095" s="3">
        <v>0.44</v>
      </c>
      <c r="AC8095" s="1">
        <v>-13.3728</v>
      </c>
      <c r="AD8095">
        <v>5</v>
      </c>
      <c r="AE8095">
        <v>5</v>
      </c>
      <c r="AF8095" t="s">
        <v>48</v>
      </c>
      <c r="AG8095">
        <v>2017</v>
      </c>
      <c r="AH8095">
        <f>COUNTBLANK(datos[[#This Row],[Row ID]:[Year sales]])</f>
        <v>0</v>
      </c>
    </row>
    <row r="8096" spans="1:34" x14ac:dyDescent="0.3">
      <c r="A8096">
        <v>8095</v>
      </c>
      <c r="B8096" t="s">
        <v>9854</v>
      </c>
      <c r="C8096" s="4">
        <v>42943</v>
      </c>
      <c r="D8096" s="4">
        <v>42948</v>
      </c>
      <c r="E8096" t="s">
        <v>34</v>
      </c>
      <c r="F8096" t="s">
        <v>5204</v>
      </c>
      <c r="G8096" t="s">
        <v>5205</v>
      </c>
      <c r="H8096" t="s">
        <v>37</v>
      </c>
      <c r="I8096" t="s">
        <v>38</v>
      </c>
      <c r="J8096" t="s">
        <v>115</v>
      </c>
      <c r="K8096" t="s">
        <v>116</v>
      </c>
      <c r="L8096">
        <v>98115</v>
      </c>
      <c r="M8096" t="s">
        <v>60</v>
      </c>
      <c r="N8096" t="s">
        <v>5079</v>
      </c>
      <c r="O8096" t="s">
        <v>62</v>
      </c>
      <c r="P8096" t="s">
        <v>110</v>
      </c>
      <c r="Q8096" t="s">
        <v>5080</v>
      </c>
      <c r="R8096" s="1">
        <v>26.2</v>
      </c>
      <c r="S8096">
        <v>4</v>
      </c>
      <c r="T8096">
        <f t="shared" si="126"/>
        <v>19</v>
      </c>
      <c r="U8096" t="s">
        <v>52</v>
      </c>
      <c r="V8096">
        <v>0</v>
      </c>
      <c r="W8096">
        <v>0</v>
      </c>
      <c r="X8096" s="1">
        <v>0</v>
      </c>
      <c r="Y8096" s="1">
        <v>26.2</v>
      </c>
      <c r="Z8096" t="s">
        <v>65</v>
      </c>
      <c r="AA8096" s="2">
        <v>12.052</v>
      </c>
      <c r="AB8096" s="3">
        <v>0.46</v>
      </c>
      <c r="AC8096" s="1">
        <v>-14.148</v>
      </c>
      <c r="AD8096">
        <v>5</v>
      </c>
      <c r="AE8096">
        <v>5</v>
      </c>
      <c r="AF8096" t="s">
        <v>48</v>
      </c>
      <c r="AG8096">
        <v>2017</v>
      </c>
      <c r="AH8096">
        <f>COUNTBLANK(datos[[#This Row],[Row ID]:[Year sales]])</f>
        <v>0</v>
      </c>
    </row>
    <row r="8097" spans="1:34" x14ac:dyDescent="0.3">
      <c r="A8097">
        <v>8096</v>
      </c>
      <c r="B8097" t="s">
        <v>9854</v>
      </c>
      <c r="C8097" s="4">
        <v>42943</v>
      </c>
      <c r="D8097" s="4">
        <v>42948</v>
      </c>
      <c r="E8097" t="s">
        <v>34</v>
      </c>
      <c r="F8097" t="s">
        <v>5204</v>
      </c>
      <c r="G8097" t="s">
        <v>5205</v>
      </c>
      <c r="H8097" t="s">
        <v>37</v>
      </c>
      <c r="I8097" t="s">
        <v>38</v>
      </c>
      <c r="J8097" t="s">
        <v>115</v>
      </c>
      <c r="K8097" t="s">
        <v>116</v>
      </c>
      <c r="L8097">
        <v>98115</v>
      </c>
      <c r="M8097" t="s">
        <v>60</v>
      </c>
      <c r="N8097" t="s">
        <v>5291</v>
      </c>
      <c r="O8097" t="s">
        <v>62</v>
      </c>
      <c r="P8097" t="s">
        <v>110</v>
      </c>
      <c r="Q8097" t="s">
        <v>5292</v>
      </c>
      <c r="R8097" s="1">
        <v>12.96</v>
      </c>
      <c r="S8097">
        <v>2</v>
      </c>
      <c r="T8097">
        <f t="shared" si="126"/>
        <v>22</v>
      </c>
      <c r="U8097" t="s">
        <v>46</v>
      </c>
      <c r="V8097">
        <v>0</v>
      </c>
      <c r="W8097">
        <v>0</v>
      </c>
      <c r="X8097" s="1">
        <v>0</v>
      </c>
      <c r="Y8097" s="1">
        <v>12.96</v>
      </c>
      <c r="Z8097" t="s">
        <v>65</v>
      </c>
      <c r="AA8097" s="2">
        <v>6.2207999999999997</v>
      </c>
      <c r="AB8097" s="3">
        <v>0.47999999999999993</v>
      </c>
      <c r="AC8097" s="1">
        <v>-6.7392000000000003</v>
      </c>
      <c r="AD8097">
        <v>5</v>
      </c>
      <c r="AE8097">
        <v>5</v>
      </c>
      <c r="AF8097" t="s">
        <v>48</v>
      </c>
      <c r="AG8097">
        <v>2017</v>
      </c>
      <c r="AH8097">
        <f>COUNTBLANK(datos[[#This Row],[Row ID]:[Year sales]])</f>
        <v>0</v>
      </c>
    </row>
    <row r="8098" spans="1:34" x14ac:dyDescent="0.3">
      <c r="A8098">
        <v>8097</v>
      </c>
      <c r="B8098" t="s">
        <v>9854</v>
      </c>
      <c r="C8098" s="4">
        <v>42943</v>
      </c>
      <c r="D8098" s="4">
        <v>42948</v>
      </c>
      <c r="E8098" t="s">
        <v>34</v>
      </c>
      <c r="F8098" t="s">
        <v>5204</v>
      </c>
      <c r="G8098" t="s">
        <v>5205</v>
      </c>
      <c r="H8098" t="s">
        <v>37</v>
      </c>
      <c r="I8098" t="s">
        <v>38</v>
      </c>
      <c r="J8098" t="s">
        <v>115</v>
      </c>
      <c r="K8098" t="s">
        <v>116</v>
      </c>
      <c r="L8098">
        <v>98115</v>
      </c>
      <c r="M8098" t="s">
        <v>60</v>
      </c>
      <c r="N8098" t="s">
        <v>1720</v>
      </c>
      <c r="O8098" t="s">
        <v>90</v>
      </c>
      <c r="P8098" t="s">
        <v>181</v>
      </c>
      <c r="Q8098" t="s">
        <v>1721</v>
      </c>
      <c r="R8098" s="1">
        <v>234.95</v>
      </c>
      <c r="S8098">
        <v>5</v>
      </c>
      <c r="T8098">
        <f t="shared" si="126"/>
        <v>13</v>
      </c>
      <c r="U8098" t="s">
        <v>75</v>
      </c>
      <c r="V8098">
        <v>0</v>
      </c>
      <c r="W8098">
        <v>0</v>
      </c>
      <c r="X8098" s="1">
        <v>0</v>
      </c>
      <c r="Y8098" s="1">
        <v>234.95</v>
      </c>
      <c r="Z8098" t="s">
        <v>47</v>
      </c>
      <c r="AA8098" s="2">
        <v>32.893000000000001</v>
      </c>
      <c r="AB8098" s="3">
        <v>0.14000000000000001</v>
      </c>
      <c r="AC8098" s="1">
        <v>-202.05699999999999</v>
      </c>
      <c r="AD8098">
        <v>5</v>
      </c>
      <c r="AE8098">
        <v>5</v>
      </c>
      <c r="AF8098" t="s">
        <v>48</v>
      </c>
      <c r="AG8098">
        <v>2017</v>
      </c>
      <c r="AH8098">
        <f>COUNTBLANK(datos[[#This Row],[Row ID]:[Year sales]])</f>
        <v>0</v>
      </c>
    </row>
    <row r="8099" spans="1:34" x14ac:dyDescent="0.3">
      <c r="A8099">
        <v>8098</v>
      </c>
      <c r="B8099" t="s">
        <v>9855</v>
      </c>
      <c r="C8099" s="4">
        <v>43097</v>
      </c>
      <c r="D8099" s="4">
        <v>43101</v>
      </c>
      <c r="E8099" t="s">
        <v>67</v>
      </c>
      <c r="F8099" t="s">
        <v>5344</v>
      </c>
      <c r="G8099" t="s">
        <v>5345</v>
      </c>
      <c r="H8099" t="s">
        <v>37</v>
      </c>
      <c r="I8099" t="s">
        <v>38</v>
      </c>
      <c r="J8099" t="s">
        <v>5495</v>
      </c>
      <c r="K8099" t="s">
        <v>689</v>
      </c>
      <c r="L8099">
        <v>87105</v>
      </c>
      <c r="M8099" t="s">
        <v>60</v>
      </c>
      <c r="N8099" t="s">
        <v>1568</v>
      </c>
      <c r="O8099" t="s">
        <v>62</v>
      </c>
      <c r="P8099" t="s">
        <v>77</v>
      </c>
      <c r="Q8099" t="s">
        <v>1569</v>
      </c>
      <c r="R8099" s="1">
        <v>118.25</v>
      </c>
      <c r="S8099">
        <v>5</v>
      </c>
      <c r="T8099">
        <f t="shared" si="126"/>
        <v>30</v>
      </c>
      <c r="U8099" t="s">
        <v>75</v>
      </c>
      <c r="V8099">
        <v>0</v>
      </c>
      <c r="W8099">
        <v>0</v>
      </c>
      <c r="X8099" s="1">
        <v>0</v>
      </c>
      <c r="Y8099" s="1">
        <v>118.25</v>
      </c>
      <c r="Z8099" t="s">
        <v>99</v>
      </c>
      <c r="AA8099" s="2">
        <v>34.292499999999997</v>
      </c>
      <c r="AB8099" s="3">
        <v>0.28999999999999998</v>
      </c>
      <c r="AC8099" s="1">
        <v>-83.957499999999996</v>
      </c>
      <c r="AD8099">
        <v>4</v>
      </c>
      <c r="AE8099">
        <v>4</v>
      </c>
      <c r="AF8099" t="s">
        <v>48</v>
      </c>
      <c r="AG8099">
        <v>2017</v>
      </c>
      <c r="AH8099">
        <f>COUNTBLANK(datos[[#This Row],[Row ID]:[Year sales]])</f>
        <v>0</v>
      </c>
    </row>
    <row r="8100" spans="1:34" x14ac:dyDescent="0.3">
      <c r="A8100">
        <v>8099</v>
      </c>
      <c r="B8100" t="s">
        <v>9855</v>
      </c>
      <c r="C8100" s="4">
        <v>43097</v>
      </c>
      <c r="D8100" s="4">
        <v>43101</v>
      </c>
      <c r="E8100" t="s">
        <v>67</v>
      </c>
      <c r="F8100" t="s">
        <v>5344</v>
      </c>
      <c r="G8100" t="s">
        <v>5345</v>
      </c>
      <c r="H8100" t="s">
        <v>37</v>
      </c>
      <c r="I8100" t="s">
        <v>38</v>
      </c>
      <c r="J8100" t="s">
        <v>5495</v>
      </c>
      <c r="K8100" t="s">
        <v>689</v>
      </c>
      <c r="L8100">
        <v>87105</v>
      </c>
      <c r="M8100" t="s">
        <v>60</v>
      </c>
      <c r="N8100" t="s">
        <v>6009</v>
      </c>
      <c r="O8100" t="s">
        <v>62</v>
      </c>
      <c r="P8100" t="s">
        <v>110</v>
      </c>
      <c r="Q8100" t="s">
        <v>6010</v>
      </c>
      <c r="R8100" s="1">
        <v>4.28</v>
      </c>
      <c r="S8100">
        <v>1</v>
      </c>
      <c r="T8100">
        <f t="shared" si="126"/>
        <v>12</v>
      </c>
      <c r="U8100" t="s">
        <v>46</v>
      </c>
      <c r="V8100">
        <v>0</v>
      </c>
      <c r="W8100">
        <v>0</v>
      </c>
      <c r="X8100" s="1">
        <v>0</v>
      </c>
      <c r="Y8100" s="1">
        <v>4.28</v>
      </c>
      <c r="Z8100" t="s">
        <v>65</v>
      </c>
      <c r="AA8100" s="2">
        <v>1.9259999999999999</v>
      </c>
      <c r="AB8100" s="3">
        <v>0.44999999999999996</v>
      </c>
      <c r="AC8100" s="1">
        <v>-2.3540000000000001</v>
      </c>
      <c r="AD8100">
        <v>4</v>
      </c>
      <c r="AE8100">
        <v>4</v>
      </c>
      <c r="AF8100" t="s">
        <v>48</v>
      </c>
      <c r="AG8100">
        <v>2017</v>
      </c>
      <c r="AH8100">
        <f>COUNTBLANK(datos[[#This Row],[Row ID]:[Year sales]])</f>
        <v>0</v>
      </c>
    </row>
    <row r="8101" spans="1:34" x14ac:dyDescent="0.3">
      <c r="A8101">
        <v>8100</v>
      </c>
      <c r="B8101" t="s">
        <v>9856</v>
      </c>
      <c r="C8101" s="4">
        <v>42439</v>
      </c>
      <c r="D8101" s="4">
        <v>42442</v>
      </c>
      <c r="E8101" t="s">
        <v>208</v>
      </c>
      <c r="F8101" t="s">
        <v>4928</v>
      </c>
      <c r="G8101" t="s">
        <v>4929</v>
      </c>
      <c r="H8101" t="s">
        <v>122</v>
      </c>
      <c r="I8101" t="s">
        <v>38</v>
      </c>
      <c r="J8101" t="s">
        <v>58</v>
      </c>
      <c r="K8101" t="s">
        <v>59</v>
      </c>
      <c r="L8101">
        <v>90045</v>
      </c>
      <c r="M8101" t="s">
        <v>60</v>
      </c>
      <c r="N8101" t="s">
        <v>4184</v>
      </c>
      <c r="O8101" t="s">
        <v>90</v>
      </c>
      <c r="P8101" t="s">
        <v>181</v>
      </c>
      <c r="Q8101" t="s">
        <v>4185</v>
      </c>
      <c r="R8101" s="1">
        <v>26.85</v>
      </c>
      <c r="S8101">
        <v>3</v>
      </c>
      <c r="T8101">
        <f t="shared" si="126"/>
        <v>57</v>
      </c>
      <c r="U8101" t="s">
        <v>52</v>
      </c>
      <c r="V8101">
        <v>0</v>
      </c>
      <c r="W8101">
        <v>0</v>
      </c>
      <c r="X8101" s="1">
        <v>0</v>
      </c>
      <c r="Y8101" s="1">
        <v>26.85</v>
      </c>
      <c r="Z8101" t="s">
        <v>65</v>
      </c>
      <c r="AA8101" s="2">
        <v>5.1014999999999997</v>
      </c>
      <c r="AB8101" s="3">
        <v>0.18999999999999997</v>
      </c>
      <c r="AC8101" s="1">
        <v>-21.7485</v>
      </c>
      <c r="AD8101">
        <v>3</v>
      </c>
      <c r="AE8101">
        <v>3</v>
      </c>
      <c r="AF8101" t="s">
        <v>48</v>
      </c>
      <c r="AG8101">
        <v>2016</v>
      </c>
      <c r="AH8101">
        <f>COUNTBLANK(datos[[#This Row],[Row ID]:[Year sales]])</f>
        <v>0</v>
      </c>
    </row>
    <row r="8102" spans="1:34" x14ac:dyDescent="0.3">
      <c r="A8102">
        <v>8101</v>
      </c>
      <c r="B8102" t="s">
        <v>9856</v>
      </c>
      <c r="C8102" s="4">
        <v>42439</v>
      </c>
      <c r="D8102" s="4">
        <v>42442</v>
      </c>
      <c r="E8102" t="s">
        <v>208</v>
      </c>
      <c r="F8102" t="s">
        <v>4928</v>
      </c>
      <c r="G8102" t="s">
        <v>4929</v>
      </c>
      <c r="H8102" t="s">
        <v>122</v>
      </c>
      <c r="I8102" t="s">
        <v>38</v>
      </c>
      <c r="J8102" t="s">
        <v>58</v>
      </c>
      <c r="K8102" t="s">
        <v>59</v>
      </c>
      <c r="L8102">
        <v>90045</v>
      </c>
      <c r="M8102" t="s">
        <v>60</v>
      </c>
      <c r="N8102" t="s">
        <v>9857</v>
      </c>
      <c r="O8102" t="s">
        <v>90</v>
      </c>
      <c r="P8102" t="s">
        <v>704</v>
      </c>
      <c r="Q8102" t="s">
        <v>9858</v>
      </c>
      <c r="R8102" s="1">
        <v>3357.6</v>
      </c>
      <c r="S8102">
        <v>3</v>
      </c>
      <c r="T8102">
        <f t="shared" si="126"/>
        <v>7</v>
      </c>
      <c r="U8102" t="s">
        <v>52</v>
      </c>
      <c r="V8102">
        <v>0.2</v>
      </c>
      <c r="W8102">
        <v>671.52</v>
      </c>
      <c r="X8102" s="1">
        <v>-671.52</v>
      </c>
      <c r="Y8102" s="1">
        <v>4029.12</v>
      </c>
      <c r="Z8102" t="s">
        <v>53</v>
      </c>
      <c r="AA8102" s="2">
        <v>377.73</v>
      </c>
      <c r="AB8102" s="3">
        <v>0.1125</v>
      </c>
      <c r="AC8102" s="1">
        <v>-2308.35</v>
      </c>
      <c r="AD8102">
        <v>3</v>
      </c>
      <c r="AE8102">
        <v>3</v>
      </c>
      <c r="AF8102" t="s">
        <v>48</v>
      </c>
      <c r="AG8102">
        <v>2016</v>
      </c>
      <c r="AH8102">
        <f>COUNTBLANK(datos[[#This Row],[Row ID]:[Year sales]])</f>
        <v>0</v>
      </c>
    </row>
    <row r="8103" spans="1:34" x14ac:dyDescent="0.3">
      <c r="A8103">
        <v>8102</v>
      </c>
      <c r="B8103" t="s">
        <v>9859</v>
      </c>
      <c r="C8103" s="4">
        <v>42146</v>
      </c>
      <c r="D8103" s="4">
        <v>42150</v>
      </c>
      <c r="E8103" t="s">
        <v>67</v>
      </c>
      <c r="F8103" t="s">
        <v>8382</v>
      </c>
      <c r="G8103" t="s">
        <v>8383</v>
      </c>
      <c r="H8103" t="s">
        <v>37</v>
      </c>
      <c r="I8103" t="s">
        <v>38</v>
      </c>
      <c r="J8103" t="s">
        <v>58</v>
      </c>
      <c r="K8103" t="s">
        <v>59</v>
      </c>
      <c r="L8103">
        <v>90045</v>
      </c>
      <c r="M8103" t="s">
        <v>60</v>
      </c>
      <c r="N8103" t="s">
        <v>2438</v>
      </c>
      <c r="O8103" t="s">
        <v>62</v>
      </c>
      <c r="P8103" t="s">
        <v>63</v>
      </c>
      <c r="Q8103" t="s">
        <v>2439</v>
      </c>
      <c r="R8103" s="1">
        <v>8.26</v>
      </c>
      <c r="S8103">
        <v>2</v>
      </c>
      <c r="T8103">
        <f t="shared" si="126"/>
        <v>37</v>
      </c>
      <c r="U8103" t="s">
        <v>46</v>
      </c>
      <c r="V8103">
        <v>0</v>
      </c>
      <c r="W8103">
        <v>0</v>
      </c>
      <c r="X8103" s="1">
        <v>0</v>
      </c>
      <c r="Y8103" s="1">
        <v>8.26</v>
      </c>
      <c r="Z8103" t="s">
        <v>65</v>
      </c>
      <c r="AA8103" s="2">
        <v>3.7995999999999999</v>
      </c>
      <c r="AB8103" s="3">
        <v>0.46</v>
      </c>
      <c r="AC8103" s="1">
        <v>-4.4603999999999999</v>
      </c>
      <c r="AD8103">
        <v>4</v>
      </c>
      <c r="AE8103">
        <v>4</v>
      </c>
      <c r="AF8103" t="s">
        <v>48</v>
      </c>
      <c r="AG8103">
        <v>2015</v>
      </c>
      <c r="AH8103">
        <f>COUNTBLANK(datos[[#This Row],[Row ID]:[Year sales]])</f>
        <v>0</v>
      </c>
    </row>
    <row r="8104" spans="1:34" x14ac:dyDescent="0.3">
      <c r="A8104">
        <v>8103</v>
      </c>
      <c r="B8104" t="s">
        <v>9859</v>
      </c>
      <c r="C8104" s="4">
        <v>42146</v>
      </c>
      <c r="D8104" s="4">
        <v>42150</v>
      </c>
      <c r="E8104" t="s">
        <v>67</v>
      </c>
      <c r="F8104" t="s">
        <v>8382</v>
      </c>
      <c r="G8104" t="s">
        <v>8383</v>
      </c>
      <c r="H8104" t="s">
        <v>37</v>
      </c>
      <c r="I8104" t="s">
        <v>38</v>
      </c>
      <c r="J8104" t="s">
        <v>58</v>
      </c>
      <c r="K8104" t="s">
        <v>59</v>
      </c>
      <c r="L8104">
        <v>90045</v>
      </c>
      <c r="M8104" t="s">
        <v>60</v>
      </c>
      <c r="N8104" t="s">
        <v>2618</v>
      </c>
      <c r="O8104" t="s">
        <v>90</v>
      </c>
      <c r="P8104" t="s">
        <v>704</v>
      </c>
      <c r="Q8104" t="s">
        <v>2619</v>
      </c>
      <c r="R8104" s="1">
        <v>2973.32</v>
      </c>
      <c r="S8104">
        <v>7</v>
      </c>
      <c r="T8104">
        <f t="shared" si="126"/>
        <v>14</v>
      </c>
      <c r="U8104" t="s">
        <v>75</v>
      </c>
      <c r="V8104">
        <v>0.2</v>
      </c>
      <c r="W8104">
        <v>594.6640000000001</v>
      </c>
      <c r="X8104" s="1">
        <v>-594.66399999999999</v>
      </c>
      <c r="Y8104" s="1">
        <v>3567.9840000000004</v>
      </c>
      <c r="Z8104" t="s">
        <v>53</v>
      </c>
      <c r="AA8104" s="2">
        <v>334.49849999999998</v>
      </c>
      <c r="AB8104" s="3">
        <v>0.11249999999999999</v>
      </c>
      <c r="AC8104" s="1">
        <v>-2044.1575</v>
      </c>
      <c r="AD8104">
        <v>4</v>
      </c>
      <c r="AE8104">
        <v>4</v>
      </c>
      <c r="AF8104" t="s">
        <v>48</v>
      </c>
      <c r="AG8104">
        <v>2015</v>
      </c>
      <c r="AH8104">
        <f>COUNTBLANK(datos[[#This Row],[Row ID]:[Year sales]])</f>
        <v>0</v>
      </c>
    </row>
    <row r="8105" spans="1:34" x14ac:dyDescent="0.3">
      <c r="A8105">
        <v>8104</v>
      </c>
      <c r="B8105" t="s">
        <v>9859</v>
      </c>
      <c r="C8105" s="4">
        <v>42146</v>
      </c>
      <c r="D8105" s="4">
        <v>42150</v>
      </c>
      <c r="E8105" t="s">
        <v>67</v>
      </c>
      <c r="F8105" t="s">
        <v>8382</v>
      </c>
      <c r="G8105" t="s">
        <v>8383</v>
      </c>
      <c r="H8105" t="s">
        <v>37</v>
      </c>
      <c r="I8105" t="s">
        <v>38</v>
      </c>
      <c r="J8105" t="s">
        <v>58</v>
      </c>
      <c r="K8105" t="s">
        <v>59</v>
      </c>
      <c r="L8105">
        <v>90045</v>
      </c>
      <c r="M8105" t="s">
        <v>60</v>
      </c>
      <c r="N8105" t="s">
        <v>1320</v>
      </c>
      <c r="O8105" t="s">
        <v>62</v>
      </c>
      <c r="P8105" t="s">
        <v>77</v>
      </c>
      <c r="Q8105" t="s">
        <v>1321</v>
      </c>
      <c r="R8105" s="1">
        <v>104.79</v>
      </c>
      <c r="S8105">
        <v>7</v>
      </c>
      <c r="T8105">
        <f t="shared" si="126"/>
        <v>24</v>
      </c>
      <c r="U8105" t="s">
        <v>75</v>
      </c>
      <c r="V8105">
        <v>0</v>
      </c>
      <c r="W8105">
        <v>0</v>
      </c>
      <c r="X8105" s="1">
        <v>0</v>
      </c>
      <c r="Y8105" s="1">
        <v>104.79</v>
      </c>
      <c r="Z8105" t="s">
        <v>99</v>
      </c>
      <c r="AA8105" s="2">
        <v>29.341200000000001</v>
      </c>
      <c r="AB8105" s="3">
        <v>0.27999999999999997</v>
      </c>
      <c r="AC8105" s="1">
        <v>-75.448800000000006</v>
      </c>
      <c r="AD8105">
        <v>4</v>
      </c>
      <c r="AE8105">
        <v>4</v>
      </c>
      <c r="AF8105" t="s">
        <v>48</v>
      </c>
      <c r="AG8105">
        <v>2015</v>
      </c>
      <c r="AH8105">
        <f>COUNTBLANK(datos[[#This Row],[Row ID]:[Year sales]])</f>
        <v>0</v>
      </c>
    </row>
    <row r="8106" spans="1:34" x14ac:dyDescent="0.3">
      <c r="A8106">
        <v>8105</v>
      </c>
      <c r="B8106" t="s">
        <v>9859</v>
      </c>
      <c r="C8106" s="4">
        <v>42146</v>
      </c>
      <c r="D8106" s="4">
        <v>42150</v>
      </c>
      <c r="E8106" t="s">
        <v>67</v>
      </c>
      <c r="F8106" t="s">
        <v>8382</v>
      </c>
      <c r="G8106" t="s">
        <v>8383</v>
      </c>
      <c r="H8106" t="s">
        <v>37</v>
      </c>
      <c r="I8106" t="s">
        <v>38</v>
      </c>
      <c r="J8106" t="s">
        <v>58</v>
      </c>
      <c r="K8106" t="s">
        <v>59</v>
      </c>
      <c r="L8106">
        <v>90045</v>
      </c>
      <c r="M8106" t="s">
        <v>60</v>
      </c>
      <c r="N8106" t="s">
        <v>1213</v>
      </c>
      <c r="O8106" t="s">
        <v>90</v>
      </c>
      <c r="P8106" t="s">
        <v>91</v>
      </c>
      <c r="Q8106" t="s">
        <v>1214</v>
      </c>
      <c r="R8106" s="1">
        <v>775.72799999999995</v>
      </c>
      <c r="S8106">
        <v>6</v>
      </c>
      <c r="T8106">
        <f t="shared" si="126"/>
        <v>26</v>
      </c>
      <c r="U8106" t="s">
        <v>75</v>
      </c>
      <c r="V8106">
        <v>0.2</v>
      </c>
      <c r="W8106">
        <v>155.1456</v>
      </c>
      <c r="X8106" s="1">
        <v>-155.1456</v>
      </c>
      <c r="Y8106" s="1">
        <v>930.8735999999999</v>
      </c>
      <c r="Z8106" t="s">
        <v>53</v>
      </c>
      <c r="AA8106" s="2">
        <v>58.179600000000001</v>
      </c>
      <c r="AB8106" s="3">
        <v>7.5000000000000011E-2</v>
      </c>
      <c r="AC8106" s="1">
        <v>-562.40279999999996</v>
      </c>
      <c r="AD8106">
        <v>4</v>
      </c>
      <c r="AE8106">
        <v>4</v>
      </c>
      <c r="AF8106" t="s">
        <v>48</v>
      </c>
      <c r="AG8106">
        <v>2015</v>
      </c>
      <c r="AH8106">
        <f>COUNTBLANK(datos[[#This Row],[Row ID]:[Year sales]])</f>
        <v>0</v>
      </c>
    </row>
    <row r="8107" spans="1:34" x14ac:dyDescent="0.3">
      <c r="A8107">
        <v>8106</v>
      </c>
      <c r="B8107" t="s">
        <v>9860</v>
      </c>
      <c r="C8107" s="4">
        <v>42783</v>
      </c>
      <c r="D8107" s="4">
        <v>42785</v>
      </c>
      <c r="E8107" t="s">
        <v>208</v>
      </c>
      <c r="F8107" t="s">
        <v>7308</v>
      </c>
      <c r="G8107" t="s">
        <v>7309</v>
      </c>
      <c r="H8107" t="s">
        <v>122</v>
      </c>
      <c r="I8107" t="s">
        <v>38</v>
      </c>
      <c r="J8107" t="s">
        <v>204</v>
      </c>
      <c r="K8107" t="s">
        <v>124</v>
      </c>
      <c r="L8107">
        <v>77041</v>
      </c>
      <c r="M8107" t="s">
        <v>125</v>
      </c>
      <c r="N8107" t="s">
        <v>1655</v>
      </c>
      <c r="O8107" t="s">
        <v>43</v>
      </c>
      <c r="P8107" t="s">
        <v>44</v>
      </c>
      <c r="Q8107" t="s">
        <v>1656</v>
      </c>
      <c r="R8107" s="1">
        <v>89.066400000000002</v>
      </c>
      <c r="S8107">
        <v>1</v>
      </c>
      <c r="T8107">
        <f t="shared" si="126"/>
        <v>10</v>
      </c>
      <c r="U8107" t="s">
        <v>46</v>
      </c>
      <c r="V8107">
        <v>0.32</v>
      </c>
      <c r="W8107">
        <v>28.501248</v>
      </c>
      <c r="X8107" s="1">
        <v>-28.501248</v>
      </c>
      <c r="Y8107" s="1">
        <v>117.56764800000001</v>
      </c>
      <c r="Z8107" t="s">
        <v>99</v>
      </c>
      <c r="AA8107" s="2">
        <v>-17.0274</v>
      </c>
      <c r="AB8107" s="3">
        <v>-0.19117647058823528</v>
      </c>
      <c r="AC8107" s="1">
        <v>-77.592551999999998</v>
      </c>
      <c r="AD8107">
        <v>2</v>
      </c>
      <c r="AE8107">
        <v>2</v>
      </c>
      <c r="AF8107" t="s">
        <v>48</v>
      </c>
      <c r="AG8107">
        <v>2017</v>
      </c>
      <c r="AH8107">
        <f>COUNTBLANK(datos[[#This Row],[Row ID]:[Year sales]])</f>
        <v>0</v>
      </c>
    </row>
    <row r="8108" spans="1:34" x14ac:dyDescent="0.3">
      <c r="A8108">
        <v>8107</v>
      </c>
      <c r="B8108" t="s">
        <v>9860</v>
      </c>
      <c r="C8108" s="4">
        <v>42783</v>
      </c>
      <c r="D8108" s="4">
        <v>42785</v>
      </c>
      <c r="E8108" t="s">
        <v>208</v>
      </c>
      <c r="F8108" t="s">
        <v>7308</v>
      </c>
      <c r="G8108" t="s">
        <v>7309</v>
      </c>
      <c r="H8108" t="s">
        <v>122</v>
      </c>
      <c r="I8108" t="s">
        <v>38</v>
      </c>
      <c r="J8108" t="s">
        <v>204</v>
      </c>
      <c r="K8108" t="s">
        <v>124</v>
      </c>
      <c r="L8108">
        <v>77041</v>
      </c>
      <c r="M8108" t="s">
        <v>125</v>
      </c>
      <c r="N8108" t="s">
        <v>9861</v>
      </c>
      <c r="O8108" t="s">
        <v>62</v>
      </c>
      <c r="P8108" t="s">
        <v>86</v>
      </c>
      <c r="Q8108" t="s">
        <v>9862</v>
      </c>
      <c r="R8108" s="1">
        <v>175.44</v>
      </c>
      <c r="S8108">
        <v>6</v>
      </c>
      <c r="T8108">
        <f t="shared" si="126"/>
        <v>13</v>
      </c>
      <c r="U8108" t="s">
        <v>75</v>
      </c>
      <c r="V8108">
        <v>0.2</v>
      </c>
      <c r="W8108">
        <v>35.088000000000001</v>
      </c>
      <c r="X8108" s="1">
        <v>-35.088000000000001</v>
      </c>
      <c r="Y8108" s="1">
        <v>210.52799999999999</v>
      </c>
      <c r="Z8108" t="s">
        <v>47</v>
      </c>
      <c r="AA8108" s="2">
        <v>52.631999999999998</v>
      </c>
      <c r="AB8108" s="3">
        <v>0.3</v>
      </c>
      <c r="AC8108" s="1">
        <v>-87.72</v>
      </c>
      <c r="AD8108">
        <v>2</v>
      </c>
      <c r="AE8108">
        <v>2</v>
      </c>
      <c r="AF8108" t="s">
        <v>48</v>
      </c>
      <c r="AG8108">
        <v>2017</v>
      </c>
      <c r="AH8108">
        <f>COUNTBLANK(datos[[#This Row],[Row ID]:[Year sales]])</f>
        <v>0</v>
      </c>
    </row>
    <row r="8109" spans="1:34" x14ac:dyDescent="0.3">
      <c r="A8109">
        <v>8108</v>
      </c>
      <c r="B8109" t="s">
        <v>9860</v>
      </c>
      <c r="C8109" s="4">
        <v>42783</v>
      </c>
      <c r="D8109" s="4">
        <v>42785</v>
      </c>
      <c r="E8109" t="s">
        <v>208</v>
      </c>
      <c r="F8109" t="s">
        <v>7308</v>
      </c>
      <c r="G8109" t="s">
        <v>7309</v>
      </c>
      <c r="H8109" t="s">
        <v>122</v>
      </c>
      <c r="I8109" t="s">
        <v>38</v>
      </c>
      <c r="J8109" t="s">
        <v>204</v>
      </c>
      <c r="K8109" t="s">
        <v>124</v>
      </c>
      <c r="L8109">
        <v>77041</v>
      </c>
      <c r="M8109" t="s">
        <v>125</v>
      </c>
      <c r="N8109" t="s">
        <v>4307</v>
      </c>
      <c r="O8109" t="s">
        <v>90</v>
      </c>
      <c r="P8109" t="s">
        <v>91</v>
      </c>
      <c r="Q8109" t="s">
        <v>4308</v>
      </c>
      <c r="R8109" s="1">
        <v>438.33600000000001</v>
      </c>
      <c r="S8109">
        <v>4</v>
      </c>
      <c r="T8109">
        <f t="shared" si="126"/>
        <v>18</v>
      </c>
      <c r="U8109" t="s">
        <v>52</v>
      </c>
      <c r="V8109">
        <v>0.2</v>
      </c>
      <c r="W8109">
        <v>87.667200000000008</v>
      </c>
      <c r="X8109" s="1">
        <v>-87.667199999999994</v>
      </c>
      <c r="Y8109" s="1">
        <v>526.00319999999999</v>
      </c>
      <c r="Z8109" t="s">
        <v>53</v>
      </c>
      <c r="AA8109" s="2">
        <v>-87.667199999999994</v>
      </c>
      <c r="AB8109" s="3">
        <v>-0.19999999999999998</v>
      </c>
      <c r="AC8109" s="1">
        <v>-438.33600000000001</v>
      </c>
      <c r="AD8109">
        <v>2</v>
      </c>
      <c r="AE8109">
        <v>2</v>
      </c>
      <c r="AF8109" t="s">
        <v>48</v>
      </c>
      <c r="AG8109">
        <v>2017</v>
      </c>
      <c r="AH8109">
        <f>COUNTBLANK(datos[[#This Row],[Row ID]:[Year sales]])</f>
        <v>0</v>
      </c>
    </row>
    <row r="8110" spans="1:34" x14ac:dyDescent="0.3">
      <c r="A8110">
        <v>8109</v>
      </c>
      <c r="B8110" t="s">
        <v>9863</v>
      </c>
      <c r="C8110" s="4">
        <v>43077</v>
      </c>
      <c r="D8110" s="4">
        <v>43084</v>
      </c>
      <c r="E8110" t="s">
        <v>67</v>
      </c>
      <c r="F8110" t="s">
        <v>2365</v>
      </c>
      <c r="G8110" t="s">
        <v>2366</v>
      </c>
      <c r="H8110" t="s">
        <v>37</v>
      </c>
      <c r="I8110" t="s">
        <v>38</v>
      </c>
      <c r="J8110" t="s">
        <v>166</v>
      </c>
      <c r="K8110" t="s">
        <v>167</v>
      </c>
      <c r="L8110">
        <v>19140</v>
      </c>
      <c r="M8110" t="s">
        <v>168</v>
      </c>
      <c r="N8110" t="s">
        <v>1561</v>
      </c>
      <c r="O8110" t="s">
        <v>43</v>
      </c>
      <c r="P8110" t="s">
        <v>50</v>
      </c>
      <c r="Q8110" t="s">
        <v>1562</v>
      </c>
      <c r="R8110" s="1">
        <v>215.54400000000001</v>
      </c>
      <c r="S8110">
        <v>4</v>
      </c>
      <c r="T8110">
        <f t="shared" si="126"/>
        <v>29</v>
      </c>
      <c r="U8110" t="s">
        <v>52</v>
      </c>
      <c r="V8110">
        <v>0.3</v>
      </c>
      <c r="W8110">
        <v>64.663200000000003</v>
      </c>
      <c r="X8110" s="1">
        <v>-64.663200000000003</v>
      </c>
      <c r="Y8110" s="1">
        <v>280.2072</v>
      </c>
      <c r="Z8110" t="s">
        <v>47</v>
      </c>
      <c r="AA8110" s="2">
        <v>-58.504800000000003</v>
      </c>
      <c r="AB8110" s="3">
        <v>-0.27142857142857141</v>
      </c>
      <c r="AC8110" s="1">
        <v>-209.38560000000001</v>
      </c>
      <c r="AD8110">
        <v>7</v>
      </c>
      <c r="AE8110">
        <v>7</v>
      </c>
      <c r="AF8110" t="s">
        <v>48</v>
      </c>
      <c r="AG8110">
        <v>2017</v>
      </c>
      <c r="AH8110">
        <f>COUNTBLANK(datos[[#This Row],[Row ID]:[Year sales]])</f>
        <v>0</v>
      </c>
    </row>
    <row r="8111" spans="1:34" x14ac:dyDescent="0.3">
      <c r="A8111">
        <v>8110</v>
      </c>
      <c r="B8111" t="s">
        <v>9864</v>
      </c>
      <c r="C8111" s="4">
        <v>43057</v>
      </c>
      <c r="D8111" s="4">
        <v>43062</v>
      </c>
      <c r="E8111" t="s">
        <v>67</v>
      </c>
      <c r="F8111" t="s">
        <v>6720</v>
      </c>
      <c r="G8111" t="s">
        <v>6721</v>
      </c>
      <c r="H8111" t="s">
        <v>37</v>
      </c>
      <c r="I8111" t="s">
        <v>38</v>
      </c>
      <c r="J8111" t="s">
        <v>323</v>
      </c>
      <c r="K8111" t="s">
        <v>231</v>
      </c>
      <c r="L8111">
        <v>60623</v>
      </c>
      <c r="M8111" t="s">
        <v>125</v>
      </c>
      <c r="N8111" t="s">
        <v>8432</v>
      </c>
      <c r="O8111" t="s">
        <v>62</v>
      </c>
      <c r="P8111" t="s">
        <v>193</v>
      </c>
      <c r="Q8111" t="s">
        <v>8084</v>
      </c>
      <c r="R8111" s="1">
        <v>55.584000000000003</v>
      </c>
      <c r="S8111">
        <v>6</v>
      </c>
      <c r="T8111">
        <f t="shared" si="126"/>
        <v>26</v>
      </c>
      <c r="U8111" t="s">
        <v>75</v>
      </c>
      <c r="V8111">
        <v>0.2</v>
      </c>
      <c r="W8111">
        <v>11.116800000000001</v>
      </c>
      <c r="X8111" s="1">
        <v>-11.1168</v>
      </c>
      <c r="Y8111" s="1">
        <v>66.700800000000001</v>
      </c>
      <c r="Z8111" t="s">
        <v>99</v>
      </c>
      <c r="AA8111" s="2">
        <v>20.844000000000001</v>
      </c>
      <c r="AB8111" s="3">
        <v>0.375</v>
      </c>
      <c r="AC8111" s="1">
        <v>-23.623200000000001</v>
      </c>
      <c r="AD8111">
        <v>5</v>
      </c>
      <c r="AE8111">
        <v>5</v>
      </c>
      <c r="AF8111" t="s">
        <v>48</v>
      </c>
      <c r="AG8111">
        <v>2017</v>
      </c>
      <c r="AH8111">
        <f>COUNTBLANK(datos[[#This Row],[Row ID]:[Year sales]])</f>
        <v>0</v>
      </c>
    </row>
    <row r="8112" spans="1:34" x14ac:dyDescent="0.3">
      <c r="A8112">
        <v>8111</v>
      </c>
      <c r="B8112" t="s">
        <v>9864</v>
      </c>
      <c r="C8112" s="4">
        <v>43057</v>
      </c>
      <c r="D8112" s="4">
        <v>43062</v>
      </c>
      <c r="E8112" t="s">
        <v>67</v>
      </c>
      <c r="F8112" t="s">
        <v>6720</v>
      </c>
      <c r="G8112" t="s">
        <v>6721</v>
      </c>
      <c r="H8112" t="s">
        <v>37</v>
      </c>
      <c r="I8112" t="s">
        <v>38</v>
      </c>
      <c r="J8112" t="s">
        <v>323</v>
      </c>
      <c r="K8112" t="s">
        <v>231</v>
      </c>
      <c r="L8112">
        <v>60623</v>
      </c>
      <c r="M8112" t="s">
        <v>125</v>
      </c>
      <c r="N8112" t="s">
        <v>6156</v>
      </c>
      <c r="O8112" t="s">
        <v>43</v>
      </c>
      <c r="P8112" t="s">
        <v>50</v>
      </c>
      <c r="Q8112" t="s">
        <v>6157</v>
      </c>
      <c r="R8112" s="1">
        <v>127.386</v>
      </c>
      <c r="S8112">
        <v>2</v>
      </c>
      <c r="T8112">
        <f t="shared" si="126"/>
        <v>34</v>
      </c>
      <c r="U8112" t="s">
        <v>46</v>
      </c>
      <c r="V8112">
        <v>0.3</v>
      </c>
      <c r="W8112">
        <v>38.215799999999994</v>
      </c>
      <c r="X8112" s="1">
        <v>-38.215800000000002</v>
      </c>
      <c r="Y8112" s="1">
        <v>165.6018</v>
      </c>
      <c r="Z8112" t="s">
        <v>99</v>
      </c>
      <c r="AA8112" s="2">
        <v>-25.4772</v>
      </c>
      <c r="AB8112" s="3">
        <v>-0.2</v>
      </c>
      <c r="AC8112" s="1">
        <v>-114.6474</v>
      </c>
      <c r="AD8112">
        <v>5</v>
      </c>
      <c r="AE8112">
        <v>5</v>
      </c>
      <c r="AF8112" t="s">
        <v>48</v>
      </c>
      <c r="AG8112">
        <v>2017</v>
      </c>
      <c r="AH8112">
        <f>COUNTBLANK(datos[[#This Row],[Row ID]:[Year sales]])</f>
        <v>0</v>
      </c>
    </row>
    <row r="8113" spans="1:34" x14ac:dyDescent="0.3">
      <c r="A8113">
        <v>8112</v>
      </c>
      <c r="B8113" t="s">
        <v>9865</v>
      </c>
      <c r="C8113" s="4">
        <v>42705</v>
      </c>
      <c r="D8113" s="4">
        <v>42707</v>
      </c>
      <c r="E8113" t="s">
        <v>34</v>
      </c>
      <c r="F8113" t="s">
        <v>5597</v>
      </c>
      <c r="G8113" t="s">
        <v>5598</v>
      </c>
      <c r="H8113" t="s">
        <v>37</v>
      </c>
      <c r="I8113" t="s">
        <v>38</v>
      </c>
      <c r="J8113" t="s">
        <v>5136</v>
      </c>
      <c r="K8113" t="s">
        <v>124</v>
      </c>
      <c r="L8113">
        <v>76903</v>
      </c>
      <c r="M8113" t="s">
        <v>125</v>
      </c>
      <c r="N8113" t="s">
        <v>1863</v>
      </c>
      <c r="O8113" t="s">
        <v>43</v>
      </c>
      <c r="P8113" t="s">
        <v>50</v>
      </c>
      <c r="Q8113" t="s">
        <v>1864</v>
      </c>
      <c r="R8113" s="1">
        <v>248.43</v>
      </c>
      <c r="S8113">
        <v>5</v>
      </c>
      <c r="T8113">
        <f t="shared" si="126"/>
        <v>64</v>
      </c>
      <c r="U8113" t="s">
        <v>75</v>
      </c>
      <c r="V8113">
        <v>0.3</v>
      </c>
      <c r="W8113">
        <v>74.528999999999996</v>
      </c>
      <c r="X8113" s="1">
        <v>-74.528999999999996</v>
      </c>
      <c r="Y8113" s="1">
        <v>322.959</v>
      </c>
      <c r="Z8113" t="s">
        <v>47</v>
      </c>
      <c r="AA8113" s="2">
        <v>-17.745000000000001</v>
      </c>
      <c r="AB8113" s="3">
        <v>-7.1428571428571425E-2</v>
      </c>
      <c r="AC8113" s="1">
        <v>-191.64599999999999</v>
      </c>
      <c r="AD8113">
        <v>2</v>
      </c>
      <c r="AE8113">
        <v>2</v>
      </c>
      <c r="AF8113" t="s">
        <v>48</v>
      </c>
      <c r="AG8113">
        <v>2016</v>
      </c>
      <c r="AH8113">
        <f>COUNTBLANK(datos[[#This Row],[Row ID]:[Year sales]])</f>
        <v>0</v>
      </c>
    </row>
    <row r="8114" spans="1:34" x14ac:dyDescent="0.3">
      <c r="A8114">
        <v>8113</v>
      </c>
      <c r="B8114" t="s">
        <v>9865</v>
      </c>
      <c r="C8114" s="4">
        <v>42705</v>
      </c>
      <c r="D8114" s="4">
        <v>42707</v>
      </c>
      <c r="E8114" t="s">
        <v>34</v>
      </c>
      <c r="F8114" t="s">
        <v>5597</v>
      </c>
      <c r="G8114" t="s">
        <v>5598</v>
      </c>
      <c r="H8114" t="s">
        <v>37</v>
      </c>
      <c r="I8114" t="s">
        <v>38</v>
      </c>
      <c r="J8114" t="s">
        <v>5136</v>
      </c>
      <c r="K8114" t="s">
        <v>124</v>
      </c>
      <c r="L8114">
        <v>76903</v>
      </c>
      <c r="M8114" t="s">
        <v>125</v>
      </c>
      <c r="N8114" t="s">
        <v>3678</v>
      </c>
      <c r="O8114" t="s">
        <v>62</v>
      </c>
      <c r="P8114" t="s">
        <v>97</v>
      </c>
      <c r="Q8114" t="s">
        <v>3679</v>
      </c>
      <c r="R8114" s="1">
        <v>11.648</v>
      </c>
      <c r="S8114">
        <v>4</v>
      </c>
      <c r="T8114">
        <f t="shared" si="126"/>
        <v>35</v>
      </c>
      <c r="U8114" t="s">
        <v>52</v>
      </c>
      <c r="V8114">
        <v>0.8</v>
      </c>
      <c r="W8114">
        <v>9.3184000000000005</v>
      </c>
      <c r="X8114" s="1">
        <v>-9.3184000000000005</v>
      </c>
      <c r="Y8114" s="1">
        <v>20.9664</v>
      </c>
      <c r="Z8114" t="s">
        <v>65</v>
      </c>
      <c r="AA8114" s="2">
        <v>-30.8672</v>
      </c>
      <c r="AB8114" s="3">
        <v>-2.65</v>
      </c>
      <c r="AC8114" s="1">
        <v>-33.196800000000003</v>
      </c>
      <c r="AD8114">
        <v>2</v>
      </c>
      <c r="AE8114">
        <v>2</v>
      </c>
      <c r="AF8114" t="s">
        <v>48</v>
      </c>
      <c r="AG8114">
        <v>2016</v>
      </c>
      <c r="AH8114">
        <f>COUNTBLANK(datos[[#This Row],[Row ID]:[Year sales]])</f>
        <v>0</v>
      </c>
    </row>
    <row r="8115" spans="1:34" x14ac:dyDescent="0.3">
      <c r="A8115">
        <v>8114</v>
      </c>
      <c r="B8115" t="s">
        <v>9865</v>
      </c>
      <c r="C8115" s="4">
        <v>42705</v>
      </c>
      <c r="D8115" s="4">
        <v>42707</v>
      </c>
      <c r="E8115" t="s">
        <v>34</v>
      </c>
      <c r="F8115" t="s">
        <v>5597</v>
      </c>
      <c r="G8115" t="s">
        <v>5598</v>
      </c>
      <c r="H8115" t="s">
        <v>37</v>
      </c>
      <c r="I8115" t="s">
        <v>38</v>
      </c>
      <c r="J8115" t="s">
        <v>5136</v>
      </c>
      <c r="K8115" t="s">
        <v>124</v>
      </c>
      <c r="L8115">
        <v>76903</v>
      </c>
      <c r="M8115" t="s">
        <v>125</v>
      </c>
      <c r="N8115" t="s">
        <v>914</v>
      </c>
      <c r="O8115" t="s">
        <v>43</v>
      </c>
      <c r="P8115" t="s">
        <v>50</v>
      </c>
      <c r="Q8115" t="s">
        <v>915</v>
      </c>
      <c r="R8115" s="1">
        <v>85.245999999999995</v>
      </c>
      <c r="S8115">
        <v>2</v>
      </c>
      <c r="T8115">
        <f t="shared" si="126"/>
        <v>44</v>
      </c>
      <c r="U8115" t="s">
        <v>46</v>
      </c>
      <c r="V8115">
        <v>0.3</v>
      </c>
      <c r="W8115">
        <v>25.573799999999999</v>
      </c>
      <c r="X8115" s="1">
        <v>-25.573799999999999</v>
      </c>
      <c r="Y8115" s="1">
        <v>110.81979999999999</v>
      </c>
      <c r="Z8115" t="s">
        <v>99</v>
      </c>
      <c r="AA8115" s="2">
        <v>-1.2178</v>
      </c>
      <c r="AB8115" s="3">
        <v>-1.4285714285714287E-2</v>
      </c>
      <c r="AC8115" s="1">
        <v>-60.89</v>
      </c>
      <c r="AD8115">
        <v>2</v>
      </c>
      <c r="AE8115">
        <v>2</v>
      </c>
      <c r="AF8115" t="s">
        <v>48</v>
      </c>
      <c r="AG8115">
        <v>2016</v>
      </c>
      <c r="AH8115">
        <f>COUNTBLANK(datos[[#This Row],[Row ID]:[Year sales]])</f>
        <v>0</v>
      </c>
    </row>
    <row r="8116" spans="1:34" x14ac:dyDescent="0.3">
      <c r="A8116">
        <v>8115</v>
      </c>
      <c r="B8116" t="s">
        <v>9866</v>
      </c>
      <c r="C8116" s="4">
        <v>43011</v>
      </c>
      <c r="D8116" s="4">
        <v>43015</v>
      </c>
      <c r="E8116" t="s">
        <v>34</v>
      </c>
      <c r="F8116" t="s">
        <v>3668</v>
      </c>
      <c r="G8116" t="s">
        <v>3669</v>
      </c>
      <c r="H8116" t="s">
        <v>57</v>
      </c>
      <c r="I8116" t="s">
        <v>38</v>
      </c>
      <c r="J8116" t="s">
        <v>623</v>
      </c>
      <c r="K8116" t="s">
        <v>124</v>
      </c>
      <c r="L8116">
        <v>77506</v>
      </c>
      <c r="M8116" t="s">
        <v>125</v>
      </c>
      <c r="N8116" t="s">
        <v>3607</v>
      </c>
      <c r="O8116" t="s">
        <v>62</v>
      </c>
      <c r="P8116" t="s">
        <v>86</v>
      </c>
      <c r="Q8116" t="s">
        <v>3608</v>
      </c>
      <c r="R8116" s="1">
        <v>20.64</v>
      </c>
      <c r="S8116">
        <v>5</v>
      </c>
      <c r="T8116">
        <f t="shared" si="126"/>
        <v>11</v>
      </c>
      <c r="U8116" t="s">
        <v>75</v>
      </c>
      <c r="V8116">
        <v>0.2</v>
      </c>
      <c r="W8116">
        <v>4.1280000000000001</v>
      </c>
      <c r="X8116" s="1">
        <v>-4.1280000000000001</v>
      </c>
      <c r="Y8116" s="1">
        <v>24.768000000000001</v>
      </c>
      <c r="Z8116" t="s">
        <v>65</v>
      </c>
      <c r="AA8116" s="2">
        <v>2.3220000000000001</v>
      </c>
      <c r="AB8116" s="3">
        <v>0.1125</v>
      </c>
      <c r="AC8116" s="1">
        <v>-14.19</v>
      </c>
      <c r="AD8116">
        <v>4</v>
      </c>
      <c r="AE8116">
        <v>4</v>
      </c>
      <c r="AF8116" t="s">
        <v>48</v>
      </c>
      <c r="AG8116">
        <v>2017</v>
      </c>
      <c r="AH8116">
        <f>COUNTBLANK(datos[[#This Row],[Row ID]:[Year sales]])</f>
        <v>0</v>
      </c>
    </row>
    <row r="8117" spans="1:34" x14ac:dyDescent="0.3">
      <c r="A8117">
        <v>8116</v>
      </c>
      <c r="B8117" t="s">
        <v>9867</v>
      </c>
      <c r="C8117" s="4">
        <v>42976</v>
      </c>
      <c r="D8117" s="4">
        <v>42982</v>
      </c>
      <c r="E8117" t="s">
        <v>67</v>
      </c>
      <c r="F8117" t="s">
        <v>3875</v>
      </c>
      <c r="G8117" t="s">
        <v>3876</v>
      </c>
      <c r="H8117" t="s">
        <v>57</v>
      </c>
      <c r="I8117" t="s">
        <v>38</v>
      </c>
      <c r="J8117" t="s">
        <v>58</v>
      </c>
      <c r="K8117" t="s">
        <v>59</v>
      </c>
      <c r="L8117">
        <v>90049</v>
      </c>
      <c r="M8117" t="s">
        <v>60</v>
      </c>
      <c r="N8117" t="s">
        <v>9412</v>
      </c>
      <c r="O8117" t="s">
        <v>43</v>
      </c>
      <c r="P8117" t="s">
        <v>83</v>
      </c>
      <c r="Q8117" t="s">
        <v>9413</v>
      </c>
      <c r="R8117" s="1">
        <v>148.02000000000001</v>
      </c>
      <c r="S8117">
        <v>3</v>
      </c>
      <c r="T8117">
        <f t="shared" si="126"/>
        <v>11</v>
      </c>
      <c r="U8117" t="s">
        <v>52</v>
      </c>
      <c r="V8117">
        <v>0</v>
      </c>
      <c r="W8117">
        <v>0</v>
      </c>
      <c r="X8117" s="1">
        <v>0</v>
      </c>
      <c r="Y8117" s="1">
        <v>148.02000000000001</v>
      </c>
      <c r="Z8117" t="s">
        <v>99</v>
      </c>
      <c r="AA8117" s="2">
        <v>41.445599999999999</v>
      </c>
      <c r="AB8117" s="3">
        <v>0.27999999999999997</v>
      </c>
      <c r="AC8117" s="1">
        <v>-106.5744</v>
      </c>
      <c r="AD8117">
        <v>6</v>
      </c>
      <c r="AE8117">
        <v>6</v>
      </c>
      <c r="AF8117" t="s">
        <v>48</v>
      </c>
      <c r="AG8117">
        <v>2017</v>
      </c>
      <c r="AH8117">
        <f>COUNTBLANK(datos[[#This Row],[Row ID]:[Year sales]])</f>
        <v>0</v>
      </c>
    </row>
    <row r="8118" spans="1:34" x14ac:dyDescent="0.3">
      <c r="A8118">
        <v>8117</v>
      </c>
      <c r="B8118" t="s">
        <v>9868</v>
      </c>
      <c r="C8118" s="4">
        <v>43063</v>
      </c>
      <c r="D8118" s="4">
        <v>43063</v>
      </c>
      <c r="E8118" t="s">
        <v>1312</v>
      </c>
      <c r="F8118" t="s">
        <v>3484</v>
      </c>
      <c r="G8118" t="s">
        <v>3485</v>
      </c>
      <c r="H8118" t="s">
        <v>57</v>
      </c>
      <c r="I8118" t="s">
        <v>38</v>
      </c>
      <c r="J8118" t="s">
        <v>9477</v>
      </c>
      <c r="K8118" t="s">
        <v>4558</v>
      </c>
      <c r="L8118">
        <v>67846</v>
      </c>
      <c r="M8118" t="s">
        <v>125</v>
      </c>
      <c r="N8118" t="s">
        <v>5295</v>
      </c>
      <c r="O8118" t="s">
        <v>62</v>
      </c>
      <c r="P8118" t="s">
        <v>77</v>
      </c>
      <c r="Q8118" t="s">
        <v>5296</v>
      </c>
      <c r="R8118" s="1">
        <v>33.29</v>
      </c>
      <c r="S8118">
        <v>1</v>
      </c>
      <c r="T8118">
        <f t="shared" si="126"/>
        <v>26</v>
      </c>
      <c r="U8118" t="s">
        <v>46</v>
      </c>
      <c r="V8118">
        <v>0</v>
      </c>
      <c r="W8118">
        <v>0</v>
      </c>
      <c r="X8118" s="1">
        <v>0</v>
      </c>
      <c r="Y8118" s="1">
        <v>33.29</v>
      </c>
      <c r="Z8118" t="s">
        <v>65</v>
      </c>
      <c r="AA8118" s="2">
        <v>7.9896000000000003</v>
      </c>
      <c r="AB8118" s="3">
        <v>0.24000000000000002</v>
      </c>
      <c r="AC8118" s="1">
        <v>-25.3004</v>
      </c>
      <c r="AD8118">
        <v>0</v>
      </c>
      <c r="AE8118">
        <v>0</v>
      </c>
      <c r="AF8118" t="s">
        <v>48</v>
      </c>
      <c r="AG8118">
        <v>2017</v>
      </c>
      <c r="AH8118">
        <f>COUNTBLANK(datos[[#This Row],[Row ID]:[Year sales]])</f>
        <v>0</v>
      </c>
    </row>
    <row r="8119" spans="1:34" x14ac:dyDescent="0.3">
      <c r="A8119">
        <v>8118</v>
      </c>
      <c r="B8119" t="s">
        <v>9869</v>
      </c>
      <c r="C8119" s="4">
        <v>42916</v>
      </c>
      <c r="D8119" s="4">
        <v>42921</v>
      </c>
      <c r="E8119" t="s">
        <v>67</v>
      </c>
      <c r="F8119" t="s">
        <v>5642</v>
      </c>
      <c r="G8119" t="s">
        <v>5643</v>
      </c>
      <c r="H8119" t="s">
        <v>37</v>
      </c>
      <c r="I8119" t="s">
        <v>38</v>
      </c>
      <c r="J8119" t="s">
        <v>58</v>
      </c>
      <c r="K8119" t="s">
        <v>59</v>
      </c>
      <c r="L8119">
        <v>90045</v>
      </c>
      <c r="M8119" t="s">
        <v>60</v>
      </c>
      <c r="N8119" t="s">
        <v>4528</v>
      </c>
      <c r="O8119" t="s">
        <v>62</v>
      </c>
      <c r="P8119" t="s">
        <v>110</v>
      </c>
      <c r="Q8119" t="s">
        <v>4529</v>
      </c>
      <c r="R8119" s="1">
        <v>204.95</v>
      </c>
      <c r="S8119">
        <v>5</v>
      </c>
      <c r="T8119">
        <f t="shared" si="126"/>
        <v>40</v>
      </c>
      <c r="U8119" t="s">
        <v>75</v>
      </c>
      <c r="V8119">
        <v>0</v>
      </c>
      <c r="W8119">
        <v>0</v>
      </c>
      <c r="X8119" s="1">
        <v>0</v>
      </c>
      <c r="Y8119" s="1">
        <v>204.95</v>
      </c>
      <c r="Z8119" t="s">
        <v>47</v>
      </c>
      <c r="AA8119" s="2">
        <v>100.4255</v>
      </c>
      <c r="AB8119" s="3">
        <v>0.49000000000000005</v>
      </c>
      <c r="AC8119" s="1">
        <v>-104.5245</v>
      </c>
      <c r="AD8119">
        <v>5</v>
      </c>
      <c r="AE8119">
        <v>5</v>
      </c>
      <c r="AF8119" t="s">
        <v>48</v>
      </c>
      <c r="AG8119">
        <v>2017</v>
      </c>
      <c r="AH8119">
        <f>COUNTBLANK(datos[[#This Row],[Row ID]:[Year sales]])</f>
        <v>0</v>
      </c>
    </row>
    <row r="8120" spans="1:34" x14ac:dyDescent="0.3">
      <c r="A8120">
        <v>8119</v>
      </c>
      <c r="B8120" t="s">
        <v>9870</v>
      </c>
      <c r="C8120" s="4">
        <v>42938</v>
      </c>
      <c r="D8120" s="4">
        <v>42943</v>
      </c>
      <c r="E8120" t="s">
        <v>67</v>
      </c>
      <c r="F8120" t="s">
        <v>4381</v>
      </c>
      <c r="G8120" t="s">
        <v>4382</v>
      </c>
      <c r="H8120" t="s">
        <v>37</v>
      </c>
      <c r="I8120" t="s">
        <v>38</v>
      </c>
      <c r="J8120" t="s">
        <v>323</v>
      </c>
      <c r="K8120" t="s">
        <v>231</v>
      </c>
      <c r="L8120">
        <v>60653</v>
      </c>
      <c r="M8120" t="s">
        <v>125</v>
      </c>
      <c r="N8120" t="s">
        <v>1955</v>
      </c>
      <c r="O8120" t="s">
        <v>43</v>
      </c>
      <c r="P8120" t="s">
        <v>50</v>
      </c>
      <c r="Q8120" t="s">
        <v>1956</v>
      </c>
      <c r="R8120" s="1">
        <v>526.34400000000005</v>
      </c>
      <c r="S8120">
        <v>4</v>
      </c>
      <c r="T8120">
        <f t="shared" si="126"/>
        <v>43</v>
      </c>
      <c r="U8120" t="s">
        <v>52</v>
      </c>
      <c r="V8120">
        <v>0.3</v>
      </c>
      <c r="W8120">
        <v>157.9032</v>
      </c>
      <c r="X8120" s="1">
        <v>-157.9032</v>
      </c>
      <c r="Y8120" s="1">
        <v>684.24720000000002</v>
      </c>
      <c r="Z8120" t="s">
        <v>53</v>
      </c>
      <c r="AA8120" s="2">
        <v>-75.191999999999993</v>
      </c>
      <c r="AB8120" s="3">
        <v>-0.14285714285714282</v>
      </c>
      <c r="AC8120" s="1">
        <v>-443.63279999999997</v>
      </c>
      <c r="AD8120">
        <v>5</v>
      </c>
      <c r="AE8120">
        <v>5</v>
      </c>
      <c r="AF8120" t="s">
        <v>48</v>
      </c>
      <c r="AG8120">
        <v>2017</v>
      </c>
      <c r="AH8120">
        <f>COUNTBLANK(datos[[#This Row],[Row ID]:[Year sales]])</f>
        <v>0</v>
      </c>
    </row>
    <row r="8121" spans="1:34" x14ac:dyDescent="0.3">
      <c r="A8121">
        <v>8120</v>
      </c>
      <c r="B8121" t="s">
        <v>9871</v>
      </c>
      <c r="C8121" s="4">
        <v>42685</v>
      </c>
      <c r="D8121" s="4">
        <v>42690</v>
      </c>
      <c r="E8121" t="s">
        <v>67</v>
      </c>
      <c r="F8121" t="s">
        <v>1925</v>
      </c>
      <c r="G8121" t="s">
        <v>1926</v>
      </c>
      <c r="H8121" t="s">
        <v>37</v>
      </c>
      <c r="I8121" t="s">
        <v>38</v>
      </c>
      <c r="J8121" t="s">
        <v>147</v>
      </c>
      <c r="K8121" t="s">
        <v>59</v>
      </c>
      <c r="L8121">
        <v>94110</v>
      </c>
      <c r="M8121" t="s">
        <v>60</v>
      </c>
      <c r="N8121" t="s">
        <v>503</v>
      </c>
      <c r="O8121" t="s">
        <v>43</v>
      </c>
      <c r="P8121" t="s">
        <v>83</v>
      </c>
      <c r="Q8121" t="s">
        <v>504</v>
      </c>
      <c r="R8121" s="1">
        <v>41.96</v>
      </c>
      <c r="S8121">
        <v>2</v>
      </c>
      <c r="T8121">
        <f t="shared" si="126"/>
        <v>12</v>
      </c>
      <c r="U8121" t="s">
        <v>46</v>
      </c>
      <c r="V8121">
        <v>0</v>
      </c>
      <c r="W8121">
        <v>0</v>
      </c>
      <c r="X8121" s="1">
        <v>0</v>
      </c>
      <c r="Y8121" s="1">
        <v>41.96</v>
      </c>
      <c r="Z8121" t="s">
        <v>65</v>
      </c>
      <c r="AA8121" s="2">
        <v>10.909599999999999</v>
      </c>
      <c r="AB8121" s="3">
        <v>0.25999999999999995</v>
      </c>
      <c r="AC8121" s="1">
        <v>-31.0504</v>
      </c>
      <c r="AD8121">
        <v>5</v>
      </c>
      <c r="AE8121">
        <v>5</v>
      </c>
      <c r="AF8121" t="s">
        <v>48</v>
      </c>
      <c r="AG8121">
        <v>2016</v>
      </c>
      <c r="AH8121">
        <f>COUNTBLANK(datos[[#This Row],[Row ID]:[Year sales]])</f>
        <v>0</v>
      </c>
    </row>
    <row r="8122" spans="1:34" x14ac:dyDescent="0.3">
      <c r="A8122">
        <v>8121</v>
      </c>
      <c r="B8122" t="s">
        <v>9871</v>
      </c>
      <c r="C8122" s="4">
        <v>42685</v>
      </c>
      <c r="D8122" s="4">
        <v>42690</v>
      </c>
      <c r="E8122" t="s">
        <v>67</v>
      </c>
      <c r="F8122" t="s">
        <v>1925</v>
      </c>
      <c r="G8122" t="s">
        <v>1926</v>
      </c>
      <c r="H8122" t="s">
        <v>37</v>
      </c>
      <c r="I8122" t="s">
        <v>38</v>
      </c>
      <c r="J8122" t="s">
        <v>147</v>
      </c>
      <c r="K8122" t="s">
        <v>59</v>
      </c>
      <c r="L8122">
        <v>94110</v>
      </c>
      <c r="M8122" t="s">
        <v>60</v>
      </c>
      <c r="N8122" t="s">
        <v>1955</v>
      </c>
      <c r="O8122" t="s">
        <v>43</v>
      </c>
      <c r="P8122" t="s">
        <v>50</v>
      </c>
      <c r="Q8122" t="s">
        <v>1956</v>
      </c>
      <c r="R8122" s="1">
        <v>451.15199999999999</v>
      </c>
      <c r="S8122">
        <v>3</v>
      </c>
      <c r="T8122">
        <f t="shared" si="126"/>
        <v>43</v>
      </c>
      <c r="U8122" t="s">
        <v>52</v>
      </c>
      <c r="V8122">
        <v>0.2</v>
      </c>
      <c r="W8122">
        <v>90.230400000000003</v>
      </c>
      <c r="X8122" s="1">
        <v>-90.230400000000003</v>
      </c>
      <c r="Y8122" s="1">
        <v>541.38239999999996</v>
      </c>
      <c r="Z8122" t="s">
        <v>53</v>
      </c>
      <c r="AA8122" s="2">
        <v>0</v>
      </c>
      <c r="AB8122" s="3">
        <v>0</v>
      </c>
      <c r="AC8122" s="1">
        <v>-360.92160000000001</v>
      </c>
      <c r="AD8122">
        <v>5</v>
      </c>
      <c r="AE8122">
        <v>5</v>
      </c>
      <c r="AF8122" t="s">
        <v>48</v>
      </c>
      <c r="AG8122">
        <v>2016</v>
      </c>
      <c r="AH8122">
        <f>COUNTBLANK(datos[[#This Row],[Row ID]:[Year sales]])</f>
        <v>0</v>
      </c>
    </row>
    <row r="8123" spans="1:34" x14ac:dyDescent="0.3">
      <c r="A8123">
        <v>8122</v>
      </c>
      <c r="B8123" t="s">
        <v>9871</v>
      </c>
      <c r="C8123" s="4">
        <v>42685</v>
      </c>
      <c r="D8123" s="4">
        <v>42690</v>
      </c>
      <c r="E8123" t="s">
        <v>67</v>
      </c>
      <c r="F8123" t="s">
        <v>1925</v>
      </c>
      <c r="G8123" t="s">
        <v>1926</v>
      </c>
      <c r="H8123" t="s">
        <v>37</v>
      </c>
      <c r="I8123" t="s">
        <v>38</v>
      </c>
      <c r="J8123" t="s">
        <v>147</v>
      </c>
      <c r="K8123" t="s">
        <v>59</v>
      </c>
      <c r="L8123">
        <v>94110</v>
      </c>
      <c r="M8123" t="s">
        <v>60</v>
      </c>
      <c r="N8123" t="s">
        <v>770</v>
      </c>
      <c r="O8123" t="s">
        <v>62</v>
      </c>
      <c r="P8123" t="s">
        <v>94</v>
      </c>
      <c r="Q8123" t="s">
        <v>771</v>
      </c>
      <c r="R8123" s="1">
        <v>31.504000000000001</v>
      </c>
      <c r="S8123">
        <v>11</v>
      </c>
      <c r="T8123">
        <f t="shared" si="126"/>
        <v>34</v>
      </c>
      <c r="U8123" t="s">
        <v>75</v>
      </c>
      <c r="V8123">
        <v>0.2</v>
      </c>
      <c r="W8123">
        <v>6.3008000000000006</v>
      </c>
      <c r="X8123" s="1">
        <v>-6.3007999999999997</v>
      </c>
      <c r="Y8123" s="1">
        <v>37.8048</v>
      </c>
      <c r="Z8123" t="s">
        <v>65</v>
      </c>
      <c r="AA8123" s="2">
        <v>11.026400000000001</v>
      </c>
      <c r="AB8123" s="3">
        <v>0.35000000000000003</v>
      </c>
      <c r="AC8123" s="1">
        <v>-14.1768</v>
      </c>
      <c r="AD8123">
        <v>5</v>
      </c>
      <c r="AE8123">
        <v>5</v>
      </c>
      <c r="AF8123" t="s">
        <v>48</v>
      </c>
      <c r="AG8123">
        <v>2016</v>
      </c>
      <c r="AH8123">
        <f>COUNTBLANK(datos[[#This Row],[Row ID]:[Year sales]])</f>
        <v>0</v>
      </c>
    </row>
    <row r="8124" spans="1:34" x14ac:dyDescent="0.3">
      <c r="A8124">
        <v>8123</v>
      </c>
      <c r="B8124" t="s">
        <v>9872</v>
      </c>
      <c r="C8124" s="4">
        <v>41982</v>
      </c>
      <c r="D8124" s="4">
        <v>41988</v>
      </c>
      <c r="E8124" t="s">
        <v>67</v>
      </c>
      <c r="F8124" t="s">
        <v>1942</v>
      </c>
      <c r="G8124" t="s">
        <v>1943</v>
      </c>
      <c r="H8124" t="s">
        <v>37</v>
      </c>
      <c r="I8124" t="s">
        <v>38</v>
      </c>
      <c r="J8124" t="s">
        <v>166</v>
      </c>
      <c r="K8124" t="s">
        <v>167</v>
      </c>
      <c r="L8124">
        <v>19134</v>
      </c>
      <c r="M8124" t="s">
        <v>168</v>
      </c>
      <c r="N8124" t="s">
        <v>546</v>
      </c>
      <c r="O8124" t="s">
        <v>62</v>
      </c>
      <c r="P8124" t="s">
        <v>193</v>
      </c>
      <c r="Q8124" t="s">
        <v>547</v>
      </c>
      <c r="R8124" s="1">
        <v>30.672000000000001</v>
      </c>
      <c r="S8124">
        <v>3</v>
      </c>
      <c r="T8124">
        <f t="shared" si="126"/>
        <v>30</v>
      </c>
      <c r="U8124" t="s">
        <v>52</v>
      </c>
      <c r="V8124">
        <v>0.2</v>
      </c>
      <c r="W8124">
        <v>6.1344000000000003</v>
      </c>
      <c r="X8124" s="1">
        <v>-6.1344000000000003</v>
      </c>
      <c r="Y8124" s="1">
        <v>36.806400000000004</v>
      </c>
      <c r="Z8124" t="s">
        <v>65</v>
      </c>
      <c r="AA8124" s="2">
        <v>9.5850000000000009</v>
      </c>
      <c r="AB8124" s="3">
        <v>0.3125</v>
      </c>
      <c r="AC8124" s="1">
        <v>-14.9526</v>
      </c>
      <c r="AD8124">
        <v>6</v>
      </c>
      <c r="AE8124">
        <v>6</v>
      </c>
      <c r="AF8124" t="s">
        <v>48</v>
      </c>
      <c r="AG8124">
        <v>2014</v>
      </c>
      <c r="AH8124">
        <f>COUNTBLANK(datos[[#This Row],[Row ID]:[Year sales]])</f>
        <v>0</v>
      </c>
    </row>
    <row r="8125" spans="1:34" x14ac:dyDescent="0.3">
      <c r="A8125">
        <v>8124</v>
      </c>
      <c r="B8125" t="s">
        <v>9872</v>
      </c>
      <c r="C8125" s="4">
        <v>41982</v>
      </c>
      <c r="D8125" s="4">
        <v>41988</v>
      </c>
      <c r="E8125" t="s">
        <v>67</v>
      </c>
      <c r="F8125" t="s">
        <v>1942</v>
      </c>
      <c r="G8125" t="s">
        <v>1943</v>
      </c>
      <c r="H8125" t="s">
        <v>37</v>
      </c>
      <c r="I8125" t="s">
        <v>38</v>
      </c>
      <c r="J8125" t="s">
        <v>166</v>
      </c>
      <c r="K8125" t="s">
        <v>167</v>
      </c>
      <c r="L8125">
        <v>19134</v>
      </c>
      <c r="M8125" t="s">
        <v>168</v>
      </c>
      <c r="N8125" t="s">
        <v>4319</v>
      </c>
      <c r="O8125" t="s">
        <v>90</v>
      </c>
      <c r="P8125" t="s">
        <v>1238</v>
      </c>
      <c r="Q8125" t="s">
        <v>4320</v>
      </c>
      <c r="R8125" s="1">
        <v>1079.9760000000001</v>
      </c>
      <c r="S8125">
        <v>4</v>
      </c>
      <c r="T8125">
        <f t="shared" si="126"/>
        <v>15</v>
      </c>
      <c r="U8125" t="s">
        <v>52</v>
      </c>
      <c r="V8125">
        <v>0.4</v>
      </c>
      <c r="W8125">
        <v>431.99040000000008</v>
      </c>
      <c r="X8125" s="1">
        <v>-431.99040000000002</v>
      </c>
      <c r="Y8125" s="1">
        <v>1511.9664000000002</v>
      </c>
      <c r="Z8125" t="s">
        <v>53</v>
      </c>
      <c r="AA8125" s="2">
        <v>125.99720000000001</v>
      </c>
      <c r="AB8125" s="3">
        <v>0.11666666666666665</v>
      </c>
      <c r="AC8125" s="1">
        <v>-521.98839999999996</v>
      </c>
      <c r="AD8125">
        <v>6</v>
      </c>
      <c r="AE8125">
        <v>6</v>
      </c>
      <c r="AF8125" t="s">
        <v>48</v>
      </c>
      <c r="AG8125">
        <v>2014</v>
      </c>
      <c r="AH8125">
        <f>COUNTBLANK(datos[[#This Row],[Row ID]:[Year sales]])</f>
        <v>0</v>
      </c>
    </row>
    <row r="8126" spans="1:34" x14ac:dyDescent="0.3">
      <c r="A8126">
        <v>8125</v>
      </c>
      <c r="B8126" t="s">
        <v>9873</v>
      </c>
      <c r="C8126" s="4">
        <v>42985</v>
      </c>
      <c r="D8126" s="4">
        <v>42990</v>
      </c>
      <c r="E8126" t="s">
        <v>67</v>
      </c>
      <c r="F8126" t="s">
        <v>2922</v>
      </c>
      <c r="G8126" t="s">
        <v>2923</v>
      </c>
      <c r="H8126" t="s">
        <v>37</v>
      </c>
      <c r="I8126" t="s">
        <v>38</v>
      </c>
      <c r="J8126" t="s">
        <v>9465</v>
      </c>
      <c r="K8126" t="s">
        <v>59</v>
      </c>
      <c r="L8126">
        <v>95351</v>
      </c>
      <c r="M8126" t="s">
        <v>60</v>
      </c>
      <c r="N8126" t="s">
        <v>912</v>
      </c>
      <c r="O8126" t="s">
        <v>43</v>
      </c>
      <c r="P8126" t="s">
        <v>50</v>
      </c>
      <c r="Q8126" t="s">
        <v>913</v>
      </c>
      <c r="R8126" s="1">
        <v>161.56800000000001</v>
      </c>
      <c r="S8126">
        <v>2</v>
      </c>
      <c r="T8126">
        <f t="shared" si="126"/>
        <v>21</v>
      </c>
      <c r="U8126" t="s">
        <v>46</v>
      </c>
      <c r="V8126">
        <v>0.2</v>
      </c>
      <c r="W8126">
        <v>32.313600000000001</v>
      </c>
      <c r="X8126" s="1">
        <v>-32.313600000000001</v>
      </c>
      <c r="Y8126" s="1">
        <v>193.88160000000002</v>
      </c>
      <c r="Z8126" t="s">
        <v>99</v>
      </c>
      <c r="AA8126" s="2">
        <v>-28.2744</v>
      </c>
      <c r="AB8126" s="3">
        <v>-0.17499999999999999</v>
      </c>
      <c r="AC8126" s="1">
        <v>-157.52879999999999</v>
      </c>
      <c r="AD8126">
        <v>5</v>
      </c>
      <c r="AE8126">
        <v>5</v>
      </c>
      <c r="AF8126" t="s">
        <v>48</v>
      </c>
      <c r="AG8126">
        <v>2017</v>
      </c>
      <c r="AH8126">
        <f>COUNTBLANK(datos[[#This Row],[Row ID]:[Year sales]])</f>
        <v>0</v>
      </c>
    </row>
    <row r="8127" spans="1:34" x14ac:dyDescent="0.3">
      <c r="A8127">
        <v>8126</v>
      </c>
      <c r="B8127" t="s">
        <v>9874</v>
      </c>
      <c r="C8127" s="4">
        <v>42041</v>
      </c>
      <c r="D8127" s="4">
        <v>42048</v>
      </c>
      <c r="E8127" t="s">
        <v>67</v>
      </c>
      <c r="F8127" t="s">
        <v>8677</v>
      </c>
      <c r="G8127" t="s">
        <v>8678</v>
      </c>
      <c r="H8127" t="s">
        <v>37</v>
      </c>
      <c r="I8127" t="s">
        <v>38</v>
      </c>
      <c r="J8127" t="s">
        <v>204</v>
      </c>
      <c r="K8127" t="s">
        <v>124</v>
      </c>
      <c r="L8127">
        <v>77070</v>
      </c>
      <c r="M8127" t="s">
        <v>125</v>
      </c>
      <c r="N8127" t="s">
        <v>3031</v>
      </c>
      <c r="O8127" t="s">
        <v>62</v>
      </c>
      <c r="P8127" t="s">
        <v>94</v>
      </c>
      <c r="Q8127" t="s">
        <v>3032</v>
      </c>
      <c r="R8127" s="1">
        <v>2.9340000000000002</v>
      </c>
      <c r="S8127">
        <v>3</v>
      </c>
      <c r="T8127">
        <f t="shared" si="126"/>
        <v>13</v>
      </c>
      <c r="U8127" t="s">
        <v>52</v>
      </c>
      <c r="V8127">
        <v>0.8</v>
      </c>
      <c r="W8127">
        <v>2.3472000000000004</v>
      </c>
      <c r="X8127" s="1">
        <v>-2.3472</v>
      </c>
      <c r="Y8127" s="1">
        <v>5.2812000000000001</v>
      </c>
      <c r="Z8127" t="s">
        <v>65</v>
      </c>
      <c r="AA8127" s="2">
        <v>-4.9878</v>
      </c>
      <c r="AB8127" s="3">
        <v>-1.7</v>
      </c>
      <c r="AC8127" s="1">
        <v>-5.5746000000000002</v>
      </c>
      <c r="AD8127">
        <v>7</v>
      </c>
      <c r="AE8127">
        <v>7</v>
      </c>
      <c r="AF8127" t="s">
        <v>48</v>
      </c>
      <c r="AG8127">
        <v>2015</v>
      </c>
      <c r="AH8127">
        <f>COUNTBLANK(datos[[#This Row],[Row ID]:[Year sales]])</f>
        <v>0</v>
      </c>
    </row>
    <row r="8128" spans="1:34" x14ac:dyDescent="0.3">
      <c r="A8128">
        <v>8127</v>
      </c>
      <c r="B8128" t="s">
        <v>9874</v>
      </c>
      <c r="C8128" s="4">
        <v>42041</v>
      </c>
      <c r="D8128" s="4">
        <v>42048</v>
      </c>
      <c r="E8128" t="s">
        <v>67</v>
      </c>
      <c r="F8128" t="s">
        <v>8677</v>
      </c>
      <c r="G8128" t="s">
        <v>8678</v>
      </c>
      <c r="H8128" t="s">
        <v>37</v>
      </c>
      <c r="I8128" t="s">
        <v>38</v>
      </c>
      <c r="J8128" t="s">
        <v>204</v>
      </c>
      <c r="K8128" t="s">
        <v>124</v>
      </c>
      <c r="L8128">
        <v>77070</v>
      </c>
      <c r="M8128" t="s">
        <v>125</v>
      </c>
      <c r="N8128" t="s">
        <v>488</v>
      </c>
      <c r="O8128" t="s">
        <v>90</v>
      </c>
      <c r="P8128" t="s">
        <v>181</v>
      </c>
      <c r="Q8128" t="s">
        <v>489</v>
      </c>
      <c r="R8128" s="1">
        <v>18.527999999999999</v>
      </c>
      <c r="S8128">
        <v>2</v>
      </c>
      <c r="T8128">
        <f t="shared" si="126"/>
        <v>20</v>
      </c>
      <c r="U8128" t="s">
        <v>46</v>
      </c>
      <c r="V8128">
        <v>0.2</v>
      </c>
      <c r="W8128">
        <v>3.7056</v>
      </c>
      <c r="X8128" s="1">
        <v>-3.7056</v>
      </c>
      <c r="Y8128" s="1">
        <v>22.233599999999999</v>
      </c>
      <c r="Z8128" t="s">
        <v>65</v>
      </c>
      <c r="AA8128" s="2">
        <v>4.4004000000000003</v>
      </c>
      <c r="AB8128" s="3">
        <v>0.23750000000000004</v>
      </c>
      <c r="AC8128" s="1">
        <v>-10.422000000000001</v>
      </c>
      <c r="AD8128">
        <v>7</v>
      </c>
      <c r="AE8128">
        <v>7</v>
      </c>
      <c r="AF8128" t="s">
        <v>48</v>
      </c>
      <c r="AG8128">
        <v>2015</v>
      </c>
      <c r="AH8128">
        <f>COUNTBLANK(datos[[#This Row],[Row ID]:[Year sales]])</f>
        <v>0</v>
      </c>
    </row>
    <row r="8129" spans="1:34" x14ac:dyDescent="0.3">
      <c r="A8129">
        <v>8128</v>
      </c>
      <c r="B8129" t="s">
        <v>9874</v>
      </c>
      <c r="C8129" s="4">
        <v>42041</v>
      </c>
      <c r="D8129" s="4">
        <v>42048</v>
      </c>
      <c r="E8129" t="s">
        <v>67</v>
      </c>
      <c r="F8129" t="s">
        <v>8677</v>
      </c>
      <c r="G8129" t="s">
        <v>8678</v>
      </c>
      <c r="H8129" t="s">
        <v>37</v>
      </c>
      <c r="I8129" t="s">
        <v>38</v>
      </c>
      <c r="J8129" t="s">
        <v>204</v>
      </c>
      <c r="K8129" t="s">
        <v>124</v>
      </c>
      <c r="L8129">
        <v>77070</v>
      </c>
      <c r="M8129" t="s">
        <v>125</v>
      </c>
      <c r="N8129" t="s">
        <v>5626</v>
      </c>
      <c r="O8129" t="s">
        <v>62</v>
      </c>
      <c r="P8129" t="s">
        <v>77</v>
      </c>
      <c r="Q8129" t="s">
        <v>5627</v>
      </c>
      <c r="R8129" s="1">
        <v>670.75199999999995</v>
      </c>
      <c r="S8129">
        <v>3</v>
      </c>
      <c r="T8129">
        <f t="shared" si="126"/>
        <v>25</v>
      </c>
      <c r="U8129" t="s">
        <v>52</v>
      </c>
      <c r="V8129">
        <v>0.2</v>
      </c>
      <c r="W8129">
        <v>134.15039999999999</v>
      </c>
      <c r="X8129" s="1">
        <v>-134.15039999999999</v>
      </c>
      <c r="Y8129" s="1">
        <v>804.90239999999994</v>
      </c>
      <c r="Z8129" t="s">
        <v>53</v>
      </c>
      <c r="AA8129" s="2">
        <v>-125.76600000000001</v>
      </c>
      <c r="AB8129" s="3">
        <v>-0.18750000000000003</v>
      </c>
      <c r="AC8129" s="1">
        <v>-662.36760000000004</v>
      </c>
      <c r="AD8129">
        <v>7</v>
      </c>
      <c r="AE8129">
        <v>7</v>
      </c>
      <c r="AF8129" t="s">
        <v>48</v>
      </c>
      <c r="AG8129">
        <v>2015</v>
      </c>
      <c r="AH8129">
        <f>COUNTBLANK(datos[[#This Row],[Row ID]:[Year sales]])</f>
        <v>0</v>
      </c>
    </row>
    <row r="8130" spans="1:34" x14ac:dyDescent="0.3">
      <c r="A8130">
        <v>8129</v>
      </c>
      <c r="B8130" t="s">
        <v>9875</v>
      </c>
      <c r="C8130" s="4">
        <v>42973</v>
      </c>
      <c r="D8130" s="4">
        <v>42979</v>
      </c>
      <c r="E8130" t="s">
        <v>67</v>
      </c>
      <c r="F8130" t="s">
        <v>271</v>
      </c>
      <c r="G8130" t="s">
        <v>272</v>
      </c>
      <c r="H8130" t="s">
        <v>37</v>
      </c>
      <c r="I8130" t="s">
        <v>38</v>
      </c>
      <c r="J8130" t="s">
        <v>323</v>
      </c>
      <c r="K8130" t="s">
        <v>231</v>
      </c>
      <c r="L8130">
        <v>60610</v>
      </c>
      <c r="M8130" t="s">
        <v>125</v>
      </c>
      <c r="N8130" t="s">
        <v>2349</v>
      </c>
      <c r="O8130" t="s">
        <v>43</v>
      </c>
      <c r="P8130" t="s">
        <v>83</v>
      </c>
      <c r="Q8130" t="s">
        <v>2350</v>
      </c>
      <c r="R8130" s="1">
        <v>64.959999999999994</v>
      </c>
      <c r="S8130">
        <v>5</v>
      </c>
      <c r="T8130">
        <f t="shared" ref="T8130:T8193" si="127">SUMIF(Q:Q, Q8130, S:S)</f>
        <v>19</v>
      </c>
      <c r="U8130" t="s">
        <v>75</v>
      </c>
      <c r="V8130">
        <v>0.6</v>
      </c>
      <c r="W8130">
        <v>38.975999999999992</v>
      </c>
      <c r="X8130" s="1">
        <v>-38.975999999999999</v>
      </c>
      <c r="Y8130" s="1">
        <v>103.93599999999998</v>
      </c>
      <c r="Z8130" t="s">
        <v>99</v>
      </c>
      <c r="AA8130" s="2">
        <v>-43.847999999999999</v>
      </c>
      <c r="AB8130" s="3">
        <v>-0.67500000000000004</v>
      </c>
      <c r="AC8130" s="1">
        <v>-69.831999999999994</v>
      </c>
      <c r="AD8130">
        <v>6</v>
      </c>
      <c r="AE8130">
        <v>6</v>
      </c>
      <c r="AF8130" t="s">
        <v>48</v>
      </c>
      <c r="AG8130">
        <v>2017</v>
      </c>
      <c r="AH8130">
        <f>COUNTBLANK(datos[[#This Row],[Row ID]:[Year sales]])</f>
        <v>0</v>
      </c>
    </row>
    <row r="8131" spans="1:34" x14ac:dyDescent="0.3">
      <c r="A8131">
        <v>8130</v>
      </c>
      <c r="B8131" t="s">
        <v>9876</v>
      </c>
      <c r="C8131" s="4">
        <v>41840</v>
      </c>
      <c r="D8131" s="4">
        <v>41843</v>
      </c>
      <c r="E8131" t="s">
        <v>208</v>
      </c>
      <c r="F8131" t="s">
        <v>602</v>
      </c>
      <c r="G8131" t="s">
        <v>603</v>
      </c>
      <c r="H8131" t="s">
        <v>57</v>
      </c>
      <c r="I8131" t="s">
        <v>38</v>
      </c>
      <c r="J8131" t="s">
        <v>2881</v>
      </c>
      <c r="K8131" t="s">
        <v>59</v>
      </c>
      <c r="L8131">
        <v>92503</v>
      </c>
      <c r="M8131" t="s">
        <v>60</v>
      </c>
      <c r="N8131" t="s">
        <v>3586</v>
      </c>
      <c r="O8131" t="s">
        <v>90</v>
      </c>
      <c r="P8131" t="s">
        <v>181</v>
      </c>
      <c r="Q8131" t="s">
        <v>3587</v>
      </c>
      <c r="R8131" s="1">
        <v>41.94</v>
      </c>
      <c r="S8131">
        <v>2</v>
      </c>
      <c r="T8131">
        <f t="shared" si="127"/>
        <v>24</v>
      </c>
      <c r="U8131" t="s">
        <v>46</v>
      </c>
      <c r="V8131">
        <v>0</v>
      </c>
      <c r="W8131">
        <v>0</v>
      </c>
      <c r="X8131" s="1">
        <v>0</v>
      </c>
      <c r="Y8131" s="1">
        <v>41.94</v>
      </c>
      <c r="Z8131" t="s">
        <v>65</v>
      </c>
      <c r="AA8131" s="2">
        <v>15.0984</v>
      </c>
      <c r="AB8131" s="3">
        <v>0.36000000000000004</v>
      </c>
      <c r="AC8131" s="1">
        <v>-26.8416</v>
      </c>
      <c r="AD8131">
        <v>3</v>
      </c>
      <c r="AE8131">
        <v>3</v>
      </c>
      <c r="AF8131" t="s">
        <v>48</v>
      </c>
      <c r="AG8131">
        <v>2014</v>
      </c>
      <c r="AH8131">
        <f>COUNTBLANK(datos[[#This Row],[Row ID]:[Year sales]])</f>
        <v>0</v>
      </c>
    </row>
    <row r="8132" spans="1:34" x14ac:dyDescent="0.3">
      <c r="A8132">
        <v>8131</v>
      </c>
      <c r="B8132" t="s">
        <v>9876</v>
      </c>
      <c r="C8132" s="4">
        <v>41840</v>
      </c>
      <c r="D8132" s="4">
        <v>41843</v>
      </c>
      <c r="E8132" t="s">
        <v>208</v>
      </c>
      <c r="F8132" t="s">
        <v>602</v>
      </c>
      <c r="G8132" t="s">
        <v>603</v>
      </c>
      <c r="H8132" t="s">
        <v>57</v>
      </c>
      <c r="I8132" t="s">
        <v>38</v>
      </c>
      <c r="J8132" t="s">
        <v>2881</v>
      </c>
      <c r="K8132" t="s">
        <v>59</v>
      </c>
      <c r="L8132">
        <v>92503</v>
      </c>
      <c r="M8132" t="s">
        <v>60</v>
      </c>
      <c r="N8132" t="s">
        <v>5317</v>
      </c>
      <c r="O8132" t="s">
        <v>62</v>
      </c>
      <c r="P8132" t="s">
        <v>110</v>
      </c>
      <c r="Q8132" t="s">
        <v>5318</v>
      </c>
      <c r="R8132" s="1">
        <v>11.96</v>
      </c>
      <c r="S8132">
        <v>2</v>
      </c>
      <c r="T8132">
        <f t="shared" si="127"/>
        <v>10</v>
      </c>
      <c r="U8132" t="s">
        <v>46</v>
      </c>
      <c r="V8132">
        <v>0</v>
      </c>
      <c r="W8132">
        <v>0</v>
      </c>
      <c r="X8132" s="1">
        <v>0</v>
      </c>
      <c r="Y8132" s="1">
        <v>11.96</v>
      </c>
      <c r="Z8132" t="s">
        <v>65</v>
      </c>
      <c r="AA8132" s="2">
        <v>5.8604000000000003</v>
      </c>
      <c r="AB8132" s="3">
        <v>0.49</v>
      </c>
      <c r="AC8132" s="1">
        <v>-6.0995999999999997</v>
      </c>
      <c r="AD8132">
        <v>3</v>
      </c>
      <c r="AE8132">
        <v>3</v>
      </c>
      <c r="AF8132" t="s">
        <v>48</v>
      </c>
      <c r="AG8132">
        <v>2014</v>
      </c>
      <c r="AH8132">
        <f>COUNTBLANK(datos[[#This Row],[Row ID]:[Year sales]])</f>
        <v>0</v>
      </c>
    </row>
    <row r="8133" spans="1:34" x14ac:dyDescent="0.3">
      <c r="A8133">
        <v>8132</v>
      </c>
      <c r="B8133" t="s">
        <v>9876</v>
      </c>
      <c r="C8133" s="4">
        <v>41840</v>
      </c>
      <c r="D8133" s="4">
        <v>41843</v>
      </c>
      <c r="E8133" t="s">
        <v>208</v>
      </c>
      <c r="F8133" t="s">
        <v>602</v>
      </c>
      <c r="G8133" t="s">
        <v>603</v>
      </c>
      <c r="H8133" t="s">
        <v>57</v>
      </c>
      <c r="I8133" t="s">
        <v>38</v>
      </c>
      <c r="J8133" t="s">
        <v>2881</v>
      </c>
      <c r="K8133" t="s">
        <v>59</v>
      </c>
      <c r="L8133">
        <v>92503</v>
      </c>
      <c r="M8133" t="s">
        <v>60</v>
      </c>
      <c r="N8133" t="s">
        <v>7125</v>
      </c>
      <c r="O8133" t="s">
        <v>62</v>
      </c>
      <c r="P8133" t="s">
        <v>86</v>
      </c>
      <c r="Q8133" t="s">
        <v>7126</v>
      </c>
      <c r="R8133" s="1">
        <v>13.12</v>
      </c>
      <c r="S8133">
        <v>4</v>
      </c>
      <c r="T8133">
        <f t="shared" si="127"/>
        <v>24</v>
      </c>
      <c r="U8133" t="s">
        <v>52</v>
      </c>
      <c r="V8133">
        <v>0</v>
      </c>
      <c r="W8133">
        <v>0</v>
      </c>
      <c r="X8133" s="1">
        <v>0</v>
      </c>
      <c r="Y8133" s="1">
        <v>13.12</v>
      </c>
      <c r="Z8133" t="s">
        <v>65</v>
      </c>
      <c r="AA8133" s="2">
        <v>3.8048000000000002</v>
      </c>
      <c r="AB8133" s="3">
        <v>0.29000000000000004</v>
      </c>
      <c r="AC8133" s="1">
        <v>-9.3152000000000008</v>
      </c>
      <c r="AD8133">
        <v>3</v>
      </c>
      <c r="AE8133">
        <v>3</v>
      </c>
      <c r="AF8133" t="s">
        <v>48</v>
      </c>
      <c r="AG8133">
        <v>2014</v>
      </c>
      <c r="AH8133">
        <f>COUNTBLANK(datos[[#This Row],[Row ID]:[Year sales]])</f>
        <v>0</v>
      </c>
    </row>
    <row r="8134" spans="1:34" x14ac:dyDescent="0.3">
      <c r="A8134">
        <v>8133</v>
      </c>
      <c r="B8134" t="s">
        <v>9876</v>
      </c>
      <c r="C8134" s="4">
        <v>41840</v>
      </c>
      <c r="D8134" s="4">
        <v>41843</v>
      </c>
      <c r="E8134" t="s">
        <v>208</v>
      </c>
      <c r="F8134" t="s">
        <v>602</v>
      </c>
      <c r="G8134" t="s">
        <v>603</v>
      </c>
      <c r="H8134" t="s">
        <v>57</v>
      </c>
      <c r="I8134" t="s">
        <v>38</v>
      </c>
      <c r="J8134" t="s">
        <v>2881</v>
      </c>
      <c r="K8134" t="s">
        <v>59</v>
      </c>
      <c r="L8134">
        <v>92503</v>
      </c>
      <c r="M8134" t="s">
        <v>60</v>
      </c>
      <c r="N8134" t="s">
        <v>2035</v>
      </c>
      <c r="O8134" t="s">
        <v>62</v>
      </c>
      <c r="P8134" t="s">
        <v>77</v>
      </c>
      <c r="Q8134" t="s">
        <v>2036</v>
      </c>
      <c r="R8134" s="1">
        <v>535.41</v>
      </c>
      <c r="S8134">
        <v>3</v>
      </c>
      <c r="T8134">
        <f t="shared" si="127"/>
        <v>49</v>
      </c>
      <c r="U8134" t="s">
        <v>52</v>
      </c>
      <c r="V8134">
        <v>0</v>
      </c>
      <c r="W8134">
        <v>0</v>
      </c>
      <c r="X8134" s="1">
        <v>0</v>
      </c>
      <c r="Y8134" s="1">
        <v>535.41</v>
      </c>
      <c r="Z8134" t="s">
        <v>53</v>
      </c>
      <c r="AA8134" s="2">
        <v>160.62299999999999</v>
      </c>
      <c r="AB8134" s="3">
        <v>0.3</v>
      </c>
      <c r="AC8134" s="1">
        <v>-374.78699999999998</v>
      </c>
      <c r="AD8134">
        <v>3</v>
      </c>
      <c r="AE8134">
        <v>3</v>
      </c>
      <c r="AF8134" t="s">
        <v>48</v>
      </c>
      <c r="AG8134">
        <v>2014</v>
      </c>
      <c r="AH8134">
        <f>COUNTBLANK(datos[[#This Row],[Row ID]:[Year sales]])</f>
        <v>0</v>
      </c>
    </row>
    <row r="8135" spans="1:34" x14ac:dyDescent="0.3">
      <c r="A8135">
        <v>8134</v>
      </c>
      <c r="B8135" t="s">
        <v>9877</v>
      </c>
      <c r="C8135" s="4">
        <v>42285</v>
      </c>
      <c r="D8135" s="4">
        <v>42290</v>
      </c>
      <c r="E8135" t="s">
        <v>67</v>
      </c>
      <c r="F8135" t="s">
        <v>209</v>
      </c>
      <c r="G8135" t="s">
        <v>210</v>
      </c>
      <c r="H8135" t="s">
        <v>57</v>
      </c>
      <c r="I8135" t="s">
        <v>38</v>
      </c>
      <c r="J8135" t="s">
        <v>837</v>
      </c>
      <c r="K8135" t="s">
        <v>124</v>
      </c>
      <c r="L8135">
        <v>75081</v>
      </c>
      <c r="M8135" t="s">
        <v>125</v>
      </c>
      <c r="N8135" t="s">
        <v>358</v>
      </c>
      <c r="O8135" t="s">
        <v>43</v>
      </c>
      <c r="P8135" t="s">
        <v>83</v>
      </c>
      <c r="Q8135" t="s">
        <v>359</v>
      </c>
      <c r="R8135" s="1">
        <v>72.78</v>
      </c>
      <c r="S8135">
        <v>3</v>
      </c>
      <c r="T8135">
        <f t="shared" si="127"/>
        <v>24</v>
      </c>
      <c r="U8135" t="s">
        <v>52</v>
      </c>
      <c r="V8135">
        <v>0.6</v>
      </c>
      <c r="W8135">
        <v>43.667999999999999</v>
      </c>
      <c r="X8135" s="1">
        <v>-43.667999999999999</v>
      </c>
      <c r="Y8135" s="1">
        <v>116.44800000000001</v>
      </c>
      <c r="Z8135" t="s">
        <v>99</v>
      </c>
      <c r="AA8135" s="2">
        <v>-70.960499999999996</v>
      </c>
      <c r="AB8135" s="3">
        <v>-0.97499999999999998</v>
      </c>
      <c r="AC8135" s="1">
        <v>-100.07250000000001</v>
      </c>
      <c r="AD8135">
        <v>5</v>
      </c>
      <c r="AE8135">
        <v>5</v>
      </c>
      <c r="AF8135" t="s">
        <v>48</v>
      </c>
      <c r="AG8135">
        <v>2015</v>
      </c>
      <c r="AH8135">
        <f>COUNTBLANK(datos[[#This Row],[Row ID]:[Year sales]])</f>
        <v>0</v>
      </c>
    </row>
    <row r="8136" spans="1:34" x14ac:dyDescent="0.3">
      <c r="A8136">
        <v>8135</v>
      </c>
      <c r="B8136" t="s">
        <v>9878</v>
      </c>
      <c r="C8136" s="4">
        <v>42051</v>
      </c>
      <c r="D8136" s="4">
        <v>42056</v>
      </c>
      <c r="E8136" t="s">
        <v>67</v>
      </c>
      <c r="F8136" t="s">
        <v>3009</v>
      </c>
      <c r="G8136" t="s">
        <v>3010</v>
      </c>
      <c r="H8136" t="s">
        <v>37</v>
      </c>
      <c r="I8136" t="s">
        <v>38</v>
      </c>
      <c r="J8136" t="s">
        <v>58</v>
      </c>
      <c r="K8136" t="s">
        <v>59</v>
      </c>
      <c r="L8136">
        <v>90008</v>
      </c>
      <c r="M8136" t="s">
        <v>60</v>
      </c>
      <c r="N8136" t="s">
        <v>1273</v>
      </c>
      <c r="O8136" t="s">
        <v>62</v>
      </c>
      <c r="P8136" t="s">
        <v>110</v>
      </c>
      <c r="Q8136" t="s">
        <v>1274</v>
      </c>
      <c r="R8136" s="1">
        <v>36.840000000000003</v>
      </c>
      <c r="S8136">
        <v>3</v>
      </c>
      <c r="T8136">
        <f t="shared" si="127"/>
        <v>38</v>
      </c>
      <c r="U8136" t="s">
        <v>52</v>
      </c>
      <c r="V8136">
        <v>0</v>
      </c>
      <c r="W8136">
        <v>0</v>
      </c>
      <c r="X8136" s="1">
        <v>0</v>
      </c>
      <c r="Y8136" s="1">
        <v>36.840000000000003</v>
      </c>
      <c r="Z8136" t="s">
        <v>65</v>
      </c>
      <c r="AA8136" s="2">
        <v>17.314800000000002</v>
      </c>
      <c r="AB8136" s="3">
        <v>0.47000000000000003</v>
      </c>
      <c r="AC8136" s="1">
        <v>-19.525200000000002</v>
      </c>
      <c r="AD8136">
        <v>5</v>
      </c>
      <c r="AE8136">
        <v>5</v>
      </c>
      <c r="AF8136" t="s">
        <v>48</v>
      </c>
      <c r="AG8136">
        <v>2015</v>
      </c>
      <c r="AH8136">
        <f>COUNTBLANK(datos[[#This Row],[Row ID]:[Year sales]])</f>
        <v>0</v>
      </c>
    </row>
    <row r="8137" spans="1:34" x14ac:dyDescent="0.3">
      <c r="A8137">
        <v>8136</v>
      </c>
      <c r="B8137" t="s">
        <v>9878</v>
      </c>
      <c r="C8137" s="4">
        <v>42051</v>
      </c>
      <c r="D8137" s="4">
        <v>42056</v>
      </c>
      <c r="E8137" t="s">
        <v>67</v>
      </c>
      <c r="F8137" t="s">
        <v>3009</v>
      </c>
      <c r="G8137" t="s">
        <v>3010</v>
      </c>
      <c r="H8137" t="s">
        <v>37</v>
      </c>
      <c r="I8137" t="s">
        <v>38</v>
      </c>
      <c r="J8137" t="s">
        <v>58</v>
      </c>
      <c r="K8137" t="s">
        <v>59</v>
      </c>
      <c r="L8137">
        <v>90008</v>
      </c>
      <c r="M8137" t="s">
        <v>60</v>
      </c>
      <c r="N8137" t="s">
        <v>277</v>
      </c>
      <c r="O8137" t="s">
        <v>62</v>
      </c>
      <c r="P8137" t="s">
        <v>63</v>
      </c>
      <c r="Q8137" t="s">
        <v>278</v>
      </c>
      <c r="R8137" s="1">
        <v>87.71</v>
      </c>
      <c r="S8137">
        <v>7</v>
      </c>
      <c r="T8137">
        <f t="shared" si="127"/>
        <v>51</v>
      </c>
      <c r="U8137" t="s">
        <v>75</v>
      </c>
      <c r="V8137">
        <v>0</v>
      </c>
      <c r="W8137">
        <v>0</v>
      </c>
      <c r="X8137" s="1">
        <v>0</v>
      </c>
      <c r="Y8137" s="1">
        <v>87.71</v>
      </c>
      <c r="Z8137" t="s">
        <v>99</v>
      </c>
      <c r="AA8137" s="2">
        <v>41.223700000000001</v>
      </c>
      <c r="AB8137" s="3">
        <v>0.47000000000000003</v>
      </c>
      <c r="AC8137" s="1">
        <v>-46.4863</v>
      </c>
      <c r="AD8137">
        <v>5</v>
      </c>
      <c r="AE8137">
        <v>5</v>
      </c>
      <c r="AF8137" t="s">
        <v>48</v>
      </c>
      <c r="AG8137">
        <v>2015</v>
      </c>
      <c r="AH8137">
        <f>COUNTBLANK(datos[[#This Row],[Row ID]:[Year sales]])</f>
        <v>0</v>
      </c>
    </row>
    <row r="8138" spans="1:34" x14ac:dyDescent="0.3">
      <c r="A8138">
        <v>8137</v>
      </c>
      <c r="B8138" t="s">
        <v>9879</v>
      </c>
      <c r="C8138" s="4">
        <v>42594</v>
      </c>
      <c r="D8138" s="4">
        <v>42598</v>
      </c>
      <c r="E8138" t="s">
        <v>67</v>
      </c>
      <c r="F8138" t="s">
        <v>6611</v>
      </c>
      <c r="G8138" t="s">
        <v>6612</v>
      </c>
      <c r="H8138" t="s">
        <v>57</v>
      </c>
      <c r="I8138" t="s">
        <v>38</v>
      </c>
      <c r="J8138" t="s">
        <v>1816</v>
      </c>
      <c r="K8138" t="s">
        <v>71</v>
      </c>
      <c r="L8138">
        <v>33801</v>
      </c>
      <c r="M8138" t="s">
        <v>41</v>
      </c>
      <c r="N8138" t="s">
        <v>1127</v>
      </c>
      <c r="O8138" t="s">
        <v>43</v>
      </c>
      <c r="P8138" t="s">
        <v>73</v>
      </c>
      <c r="Q8138" t="s">
        <v>1128</v>
      </c>
      <c r="R8138" s="1">
        <v>562.29250000000002</v>
      </c>
      <c r="S8138">
        <v>7</v>
      </c>
      <c r="T8138">
        <f t="shared" si="127"/>
        <v>26</v>
      </c>
      <c r="U8138" t="s">
        <v>75</v>
      </c>
      <c r="V8138">
        <v>0.45</v>
      </c>
      <c r="W8138">
        <v>253.03162500000002</v>
      </c>
      <c r="X8138" s="1">
        <v>-253.03162499999999</v>
      </c>
      <c r="Y8138" s="1">
        <v>815.32412500000009</v>
      </c>
      <c r="Z8138" t="s">
        <v>53</v>
      </c>
      <c r="AA8138" s="2">
        <v>-255.58750000000001</v>
      </c>
      <c r="AB8138" s="3">
        <v>-0.45454545454545453</v>
      </c>
      <c r="AC8138" s="1">
        <v>-564.84837500000003</v>
      </c>
      <c r="AD8138">
        <v>4</v>
      </c>
      <c r="AE8138">
        <v>4</v>
      </c>
      <c r="AF8138" t="s">
        <v>48</v>
      </c>
      <c r="AG8138">
        <v>2016</v>
      </c>
      <c r="AH8138">
        <f>COUNTBLANK(datos[[#This Row],[Row ID]:[Year sales]])</f>
        <v>0</v>
      </c>
    </row>
    <row r="8139" spans="1:34" x14ac:dyDescent="0.3">
      <c r="A8139">
        <v>8138</v>
      </c>
      <c r="B8139" t="s">
        <v>9880</v>
      </c>
      <c r="C8139" s="4">
        <v>41952</v>
      </c>
      <c r="D8139" s="4">
        <v>41956</v>
      </c>
      <c r="E8139" t="s">
        <v>67</v>
      </c>
      <c r="F8139" t="s">
        <v>6308</v>
      </c>
      <c r="G8139" t="s">
        <v>6309</v>
      </c>
      <c r="H8139" t="s">
        <v>122</v>
      </c>
      <c r="I8139" t="s">
        <v>38</v>
      </c>
      <c r="J8139" t="s">
        <v>286</v>
      </c>
      <c r="K8139" t="s">
        <v>287</v>
      </c>
      <c r="L8139">
        <v>10035</v>
      </c>
      <c r="M8139" t="s">
        <v>168</v>
      </c>
      <c r="N8139" t="s">
        <v>1104</v>
      </c>
      <c r="O8139" t="s">
        <v>43</v>
      </c>
      <c r="P8139" t="s">
        <v>83</v>
      </c>
      <c r="Q8139" t="s">
        <v>3825</v>
      </c>
      <c r="R8139" s="1">
        <v>56.52</v>
      </c>
      <c r="S8139">
        <v>9</v>
      </c>
      <c r="T8139">
        <f t="shared" si="127"/>
        <v>12</v>
      </c>
      <c r="U8139" t="s">
        <v>75</v>
      </c>
      <c r="V8139">
        <v>0</v>
      </c>
      <c r="W8139">
        <v>0</v>
      </c>
      <c r="X8139" s="1">
        <v>0</v>
      </c>
      <c r="Y8139" s="1">
        <v>56.52</v>
      </c>
      <c r="Z8139" t="s">
        <v>99</v>
      </c>
      <c r="AA8139" s="2">
        <v>21.477599999999999</v>
      </c>
      <c r="AB8139" s="3">
        <v>0.37999999999999995</v>
      </c>
      <c r="AC8139" s="1">
        <v>-35.042400000000001</v>
      </c>
      <c r="AD8139">
        <v>4</v>
      </c>
      <c r="AE8139">
        <v>4</v>
      </c>
      <c r="AF8139" t="s">
        <v>48</v>
      </c>
      <c r="AG8139">
        <v>2014</v>
      </c>
      <c r="AH8139">
        <f>COUNTBLANK(datos[[#This Row],[Row ID]:[Year sales]])</f>
        <v>0</v>
      </c>
    </row>
    <row r="8140" spans="1:34" x14ac:dyDescent="0.3">
      <c r="A8140">
        <v>8139</v>
      </c>
      <c r="B8140" t="s">
        <v>9881</v>
      </c>
      <c r="C8140" s="4">
        <v>42569</v>
      </c>
      <c r="D8140" s="4">
        <v>42573</v>
      </c>
      <c r="E8140" t="s">
        <v>67</v>
      </c>
      <c r="F8140" t="s">
        <v>659</v>
      </c>
      <c r="G8140" t="s">
        <v>660</v>
      </c>
      <c r="H8140" t="s">
        <v>122</v>
      </c>
      <c r="I8140" t="s">
        <v>38</v>
      </c>
      <c r="J8140" t="s">
        <v>166</v>
      </c>
      <c r="K8140" t="s">
        <v>167</v>
      </c>
      <c r="L8140">
        <v>19140</v>
      </c>
      <c r="M8140" t="s">
        <v>168</v>
      </c>
      <c r="N8140" t="s">
        <v>3256</v>
      </c>
      <c r="O8140" t="s">
        <v>62</v>
      </c>
      <c r="P8140" t="s">
        <v>86</v>
      </c>
      <c r="Q8140" t="s">
        <v>3257</v>
      </c>
      <c r="R8140" s="1">
        <v>11.263999999999999</v>
      </c>
      <c r="S8140">
        <v>8</v>
      </c>
      <c r="T8140">
        <f t="shared" si="127"/>
        <v>23</v>
      </c>
      <c r="U8140" t="s">
        <v>75</v>
      </c>
      <c r="V8140">
        <v>0.2</v>
      </c>
      <c r="W8140">
        <v>2.2528000000000001</v>
      </c>
      <c r="X8140" s="1">
        <v>-2.2528000000000001</v>
      </c>
      <c r="Y8140" s="1">
        <v>13.5168</v>
      </c>
      <c r="Z8140" t="s">
        <v>65</v>
      </c>
      <c r="AA8140" s="2">
        <v>1.2672000000000001</v>
      </c>
      <c r="AB8140" s="3">
        <v>0.11250000000000002</v>
      </c>
      <c r="AC8140" s="1">
        <v>-7.7439999999999998</v>
      </c>
      <c r="AD8140">
        <v>4</v>
      </c>
      <c r="AE8140">
        <v>4</v>
      </c>
      <c r="AF8140" t="s">
        <v>48</v>
      </c>
      <c r="AG8140">
        <v>2016</v>
      </c>
      <c r="AH8140">
        <f>COUNTBLANK(datos[[#This Row],[Row ID]:[Year sales]])</f>
        <v>0</v>
      </c>
    </row>
    <row r="8141" spans="1:34" x14ac:dyDescent="0.3">
      <c r="A8141">
        <v>8140</v>
      </c>
      <c r="B8141" t="s">
        <v>9881</v>
      </c>
      <c r="C8141" s="4">
        <v>42569</v>
      </c>
      <c r="D8141" s="4">
        <v>42573</v>
      </c>
      <c r="E8141" t="s">
        <v>67</v>
      </c>
      <c r="F8141" t="s">
        <v>659</v>
      </c>
      <c r="G8141" t="s">
        <v>660</v>
      </c>
      <c r="H8141" t="s">
        <v>122</v>
      </c>
      <c r="I8141" t="s">
        <v>38</v>
      </c>
      <c r="J8141" t="s">
        <v>166</v>
      </c>
      <c r="K8141" t="s">
        <v>167</v>
      </c>
      <c r="L8141">
        <v>19140</v>
      </c>
      <c r="M8141" t="s">
        <v>168</v>
      </c>
      <c r="N8141" t="s">
        <v>3311</v>
      </c>
      <c r="O8141" t="s">
        <v>62</v>
      </c>
      <c r="P8141" t="s">
        <v>77</v>
      </c>
      <c r="Q8141" t="s">
        <v>3312</v>
      </c>
      <c r="R8141" s="1">
        <v>284.08</v>
      </c>
      <c r="S8141">
        <v>10</v>
      </c>
      <c r="T8141">
        <f t="shared" si="127"/>
        <v>29</v>
      </c>
      <c r="U8141" t="s">
        <v>75</v>
      </c>
      <c r="V8141">
        <v>0.2</v>
      </c>
      <c r="W8141">
        <v>56.816000000000003</v>
      </c>
      <c r="X8141" s="1">
        <v>-56.816000000000003</v>
      </c>
      <c r="Y8141" s="1">
        <v>340.89599999999996</v>
      </c>
      <c r="Z8141" t="s">
        <v>47</v>
      </c>
      <c r="AA8141" s="2">
        <v>24.856999999999999</v>
      </c>
      <c r="AB8141" s="3">
        <v>8.7500000000000008E-2</v>
      </c>
      <c r="AC8141" s="1">
        <v>-202.40700000000001</v>
      </c>
      <c r="AD8141">
        <v>4</v>
      </c>
      <c r="AE8141">
        <v>4</v>
      </c>
      <c r="AF8141" t="s">
        <v>48</v>
      </c>
      <c r="AG8141">
        <v>2016</v>
      </c>
      <c r="AH8141">
        <f>COUNTBLANK(datos[[#This Row],[Row ID]:[Year sales]])</f>
        <v>0</v>
      </c>
    </row>
    <row r="8142" spans="1:34" x14ac:dyDescent="0.3">
      <c r="A8142">
        <v>8141</v>
      </c>
      <c r="B8142" t="s">
        <v>9881</v>
      </c>
      <c r="C8142" s="4">
        <v>42569</v>
      </c>
      <c r="D8142" s="4">
        <v>42573</v>
      </c>
      <c r="E8142" t="s">
        <v>67</v>
      </c>
      <c r="F8142" t="s">
        <v>659</v>
      </c>
      <c r="G8142" t="s">
        <v>660</v>
      </c>
      <c r="H8142" t="s">
        <v>122</v>
      </c>
      <c r="I8142" t="s">
        <v>38</v>
      </c>
      <c r="J8142" t="s">
        <v>166</v>
      </c>
      <c r="K8142" t="s">
        <v>167</v>
      </c>
      <c r="L8142">
        <v>19140</v>
      </c>
      <c r="M8142" t="s">
        <v>168</v>
      </c>
      <c r="N8142" t="s">
        <v>2396</v>
      </c>
      <c r="O8142" t="s">
        <v>62</v>
      </c>
      <c r="P8142" t="s">
        <v>110</v>
      </c>
      <c r="Q8142" t="s">
        <v>2397</v>
      </c>
      <c r="R8142" s="1">
        <v>18.495999999999999</v>
      </c>
      <c r="S8142">
        <v>4</v>
      </c>
      <c r="T8142">
        <f t="shared" si="127"/>
        <v>18</v>
      </c>
      <c r="U8142" t="s">
        <v>52</v>
      </c>
      <c r="V8142">
        <v>0.2</v>
      </c>
      <c r="W8142">
        <v>3.6991999999999998</v>
      </c>
      <c r="X8142" s="1">
        <v>-3.6991999999999998</v>
      </c>
      <c r="Y8142" s="1">
        <v>22.1952</v>
      </c>
      <c r="Z8142" t="s">
        <v>65</v>
      </c>
      <c r="AA8142" s="2">
        <v>6.7047999999999996</v>
      </c>
      <c r="AB8142" s="3">
        <v>0.36249999999999999</v>
      </c>
      <c r="AC8142" s="1">
        <v>-8.0920000000000005</v>
      </c>
      <c r="AD8142">
        <v>4</v>
      </c>
      <c r="AE8142">
        <v>4</v>
      </c>
      <c r="AF8142" t="s">
        <v>48</v>
      </c>
      <c r="AG8142">
        <v>2016</v>
      </c>
      <c r="AH8142">
        <f>COUNTBLANK(datos[[#This Row],[Row ID]:[Year sales]])</f>
        <v>0</v>
      </c>
    </row>
    <row r="8143" spans="1:34" x14ac:dyDescent="0.3">
      <c r="A8143">
        <v>8142</v>
      </c>
      <c r="B8143" t="s">
        <v>9882</v>
      </c>
      <c r="C8143" s="4">
        <v>42405</v>
      </c>
      <c r="D8143" s="4">
        <v>42410</v>
      </c>
      <c r="E8143" t="s">
        <v>67</v>
      </c>
      <c r="F8143" t="s">
        <v>5519</v>
      </c>
      <c r="G8143" t="s">
        <v>5520</v>
      </c>
      <c r="H8143" t="s">
        <v>37</v>
      </c>
      <c r="I8143" t="s">
        <v>38</v>
      </c>
      <c r="J8143" t="s">
        <v>969</v>
      </c>
      <c r="K8143" t="s">
        <v>59</v>
      </c>
      <c r="L8143">
        <v>92037</v>
      </c>
      <c r="M8143" t="s">
        <v>60</v>
      </c>
      <c r="N8143" t="s">
        <v>2389</v>
      </c>
      <c r="O8143" t="s">
        <v>62</v>
      </c>
      <c r="P8143" t="s">
        <v>63</v>
      </c>
      <c r="Q8143" t="s">
        <v>2390</v>
      </c>
      <c r="R8143" s="1">
        <v>14.73</v>
      </c>
      <c r="S8143">
        <v>3</v>
      </c>
      <c r="T8143">
        <f t="shared" si="127"/>
        <v>19</v>
      </c>
      <c r="U8143" t="s">
        <v>52</v>
      </c>
      <c r="V8143">
        <v>0</v>
      </c>
      <c r="W8143">
        <v>0</v>
      </c>
      <c r="X8143" s="1">
        <v>0</v>
      </c>
      <c r="Y8143" s="1">
        <v>14.73</v>
      </c>
      <c r="Z8143" t="s">
        <v>65</v>
      </c>
      <c r="AA8143" s="2">
        <v>7.2176999999999998</v>
      </c>
      <c r="AB8143" s="3">
        <v>0.49</v>
      </c>
      <c r="AC8143" s="1">
        <v>-7.5122999999999998</v>
      </c>
      <c r="AD8143">
        <v>5</v>
      </c>
      <c r="AE8143">
        <v>5</v>
      </c>
      <c r="AF8143" t="s">
        <v>48</v>
      </c>
      <c r="AG8143">
        <v>2016</v>
      </c>
      <c r="AH8143">
        <f>COUNTBLANK(datos[[#This Row],[Row ID]:[Year sales]])</f>
        <v>0</v>
      </c>
    </row>
    <row r="8144" spans="1:34" x14ac:dyDescent="0.3">
      <c r="A8144">
        <v>8143</v>
      </c>
      <c r="B8144" t="s">
        <v>9882</v>
      </c>
      <c r="C8144" s="4">
        <v>42405</v>
      </c>
      <c r="D8144" s="4">
        <v>42410</v>
      </c>
      <c r="E8144" t="s">
        <v>67</v>
      </c>
      <c r="F8144" t="s">
        <v>5519</v>
      </c>
      <c r="G8144" t="s">
        <v>5520</v>
      </c>
      <c r="H8144" t="s">
        <v>37</v>
      </c>
      <c r="I8144" t="s">
        <v>38</v>
      </c>
      <c r="J8144" t="s">
        <v>969</v>
      </c>
      <c r="K8144" t="s">
        <v>59</v>
      </c>
      <c r="L8144">
        <v>92037</v>
      </c>
      <c r="M8144" t="s">
        <v>60</v>
      </c>
      <c r="N8144" t="s">
        <v>3246</v>
      </c>
      <c r="O8144" t="s">
        <v>62</v>
      </c>
      <c r="P8144" t="s">
        <v>77</v>
      </c>
      <c r="Q8144" t="s">
        <v>3247</v>
      </c>
      <c r="R8144" s="1">
        <v>186.54</v>
      </c>
      <c r="S8144">
        <v>3</v>
      </c>
      <c r="T8144">
        <f t="shared" si="127"/>
        <v>40</v>
      </c>
      <c r="U8144" t="s">
        <v>52</v>
      </c>
      <c r="V8144">
        <v>0</v>
      </c>
      <c r="W8144">
        <v>0</v>
      </c>
      <c r="X8144" s="1">
        <v>0</v>
      </c>
      <c r="Y8144" s="1">
        <v>186.54</v>
      </c>
      <c r="Z8144" t="s">
        <v>99</v>
      </c>
      <c r="AA8144" s="2">
        <v>50.3658</v>
      </c>
      <c r="AB8144" s="3">
        <v>0.27</v>
      </c>
      <c r="AC8144" s="1">
        <v>-136.17420000000001</v>
      </c>
      <c r="AD8144">
        <v>5</v>
      </c>
      <c r="AE8144">
        <v>5</v>
      </c>
      <c r="AF8144" t="s">
        <v>48</v>
      </c>
      <c r="AG8144">
        <v>2016</v>
      </c>
      <c r="AH8144">
        <f>COUNTBLANK(datos[[#This Row],[Row ID]:[Year sales]])</f>
        <v>0</v>
      </c>
    </row>
    <row r="8145" spans="1:34" x14ac:dyDescent="0.3">
      <c r="A8145">
        <v>8144</v>
      </c>
      <c r="B8145" t="s">
        <v>9882</v>
      </c>
      <c r="C8145" s="4">
        <v>42405</v>
      </c>
      <c r="D8145" s="4">
        <v>42410</v>
      </c>
      <c r="E8145" t="s">
        <v>67</v>
      </c>
      <c r="F8145" t="s">
        <v>5519</v>
      </c>
      <c r="G8145" t="s">
        <v>5520</v>
      </c>
      <c r="H8145" t="s">
        <v>37</v>
      </c>
      <c r="I8145" t="s">
        <v>38</v>
      </c>
      <c r="J8145" t="s">
        <v>969</v>
      </c>
      <c r="K8145" t="s">
        <v>59</v>
      </c>
      <c r="L8145">
        <v>92037</v>
      </c>
      <c r="M8145" t="s">
        <v>60</v>
      </c>
      <c r="N8145" t="s">
        <v>2424</v>
      </c>
      <c r="O8145" t="s">
        <v>43</v>
      </c>
      <c r="P8145" t="s">
        <v>73</v>
      </c>
      <c r="Q8145" t="s">
        <v>2425</v>
      </c>
      <c r="R8145" s="1">
        <v>557.72799999999995</v>
      </c>
      <c r="S8145">
        <v>4</v>
      </c>
      <c r="T8145">
        <f t="shared" si="127"/>
        <v>61</v>
      </c>
      <c r="U8145" t="s">
        <v>52</v>
      </c>
      <c r="V8145">
        <v>0.2</v>
      </c>
      <c r="W8145">
        <v>111.54559999999999</v>
      </c>
      <c r="X8145" s="1">
        <v>-111.54559999999999</v>
      </c>
      <c r="Y8145" s="1">
        <v>669.27359999999999</v>
      </c>
      <c r="Z8145" t="s">
        <v>53</v>
      </c>
      <c r="AA8145" s="2">
        <v>6.9715999999999996</v>
      </c>
      <c r="AB8145" s="3">
        <v>1.2500000000000001E-2</v>
      </c>
      <c r="AC8145" s="1">
        <v>-439.21080000000001</v>
      </c>
      <c r="AD8145">
        <v>5</v>
      </c>
      <c r="AE8145">
        <v>5</v>
      </c>
      <c r="AF8145" t="s">
        <v>48</v>
      </c>
      <c r="AG8145">
        <v>2016</v>
      </c>
      <c r="AH8145">
        <f>COUNTBLANK(datos[[#This Row],[Row ID]:[Year sales]])</f>
        <v>0</v>
      </c>
    </row>
    <row r="8146" spans="1:34" x14ac:dyDescent="0.3">
      <c r="A8146">
        <v>8145</v>
      </c>
      <c r="B8146" t="s">
        <v>9882</v>
      </c>
      <c r="C8146" s="4">
        <v>42405</v>
      </c>
      <c r="D8146" s="4">
        <v>42410</v>
      </c>
      <c r="E8146" t="s">
        <v>67</v>
      </c>
      <c r="F8146" t="s">
        <v>5519</v>
      </c>
      <c r="G8146" t="s">
        <v>5520</v>
      </c>
      <c r="H8146" t="s">
        <v>37</v>
      </c>
      <c r="I8146" t="s">
        <v>38</v>
      </c>
      <c r="J8146" t="s">
        <v>969</v>
      </c>
      <c r="K8146" t="s">
        <v>59</v>
      </c>
      <c r="L8146">
        <v>92037</v>
      </c>
      <c r="M8146" t="s">
        <v>60</v>
      </c>
      <c r="N8146" t="s">
        <v>636</v>
      </c>
      <c r="O8146" t="s">
        <v>90</v>
      </c>
      <c r="P8146" t="s">
        <v>91</v>
      </c>
      <c r="Q8146" t="s">
        <v>637</v>
      </c>
      <c r="R8146" s="1">
        <v>159.96799999999999</v>
      </c>
      <c r="S8146">
        <v>4</v>
      </c>
      <c r="T8146">
        <f t="shared" si="127"/>
        <v>13</v>
      </c>
      <c r="U8146" t="s">
        <v>52</v>
      </c>
      <c r="V8146">
        <v>0.2</v>
      </c>
      <c r="W8146">
        <v>31.993600000000001</v>
      </c>
      <c r="X8146" s="1">
        <v>-31.993600000000001</v>
      </c>
      <c r="Y8146" s="1">
        <v>191.96159999999998</v>
      </c>
      <c r="Z8146" t="s">
        <v>99</v>
      </c>
      <c r="AA8146" s="2">
        <v>-31.993600000000001</v>
      </c>
      <c r="AB8146" s="3">
        <v>-0.2</v>
      </c>
      <c r="AC8146" s="1">
        <v>-159.96799999999999</v>
      </c>
      <c r="AD8146">
        <v>5</v>
      </c>
      <c r="AE8146">
        <v>5</v>
      </c>
      <c r="AF8146" t="s">
        <v>48</v>
      </c>
      <c r="AG8146">
        <v>2016</v>
      </c>
      <c r="AH8146">
        <f>COUNTBLANK(datos[[#This Row],[Row ID]:[Year sales]])</f>
        <v>0</v>
      </c>
    </row>
    <row r="8147" spans="1:34" x14ac:dyDescent="0.3">
      <c r="A8147">
        <v>8146</v>
      </c>
      <c r="B8147" t="s">
        <v>9883</v>
      </c>
      <c r="C8147" s="4">
        <v>41810</v>
      </c>
      <c r="D8147" s="4">
        <v>41817</v>
      </c>
      <c r="E8147" t="s">
        <v>67</v>
      </c>
      <c r="F8147" t="s">
        <v>4026</v>
      </c>
      <c r="G8147" t="s">
        <v>4027</v>
      </c>
      <c r="H8147" t="s">
        <v>37</v>
      </c>
      <c r="I8147" t="s">
        <v>38</v>
      </c>
      <c r="J8147" t="s">
        <v>7555</v>
      </c>
      <c r="K8147" t="s">
        <v>670</v>
      </c>
      <c r="L8147">
        <v>73505</v>
      </c>
      <c r="M8147" t="s">
        <v>125</v>
      </c>
      <c r="N8147" t="s">
        <v>4641</v>
      </c>
      <c r="O8147" t="s">
        <v>62</v>
      </c>
      <c r="P8147" t="s">
        <v>97</v>
      </c>
      <c r="Q8147" t="s">
        <v>4642</v>
      </c>
      <c r="R8147" s="1">
        <v>471.9</v>
      </c>
      <c r="S8147">
        <v>6</v>
      </c>
      <c r="T8147">
        <f t="shared" si="127"/>
        <v>23</v>
      </c>
      <c r="U8147" t="s">
        <v>75</v>
      </c>
      <c r="V8147">
        <v>0</v>
      </c>
      <c r="W8147">
        <v>0</v>
      </c>
      <c r="X8147" s="1">
        <v>0</v>
      </c>
      <c r="Y8147" s="1">
        <v>471.9</v>
      </c>
      <c r="Z8147" t="s">
        <v>47</v>
      </c>
      <c r="AA8147" s="2">
        <v>155.727</v>
      </c>
      <c r="AB8147" s="3">
        <v>0.33</v>
      </c>
      <c r="AC8147" s="1">
        <v>-316.173</v>
      </c>
      <c r="AD8147">
        <v>7</v>
      </c>
      <c r="AE8147">
        <v>7</v>
      </c>
      <c r="AF8147" t="s">
        <v>48</v>
      </c>
      <c r="AG8147">
        <v>2014</v>
      </c>
      <c r="AH8147">
        <f>COUNTBLANK(datos[[#This Row],[Row ID]:[Year sales]])</f>
        <v>0</v>
      </c>
    </row>
    <row r="8148" spans="1:34" x14ac:dyDescent="0.3">
      <c r="A8148">
        <v>8147</v>
      </c>
      <c r="B8148" t="s">
        <v>9883</v>
      </c>
      <c r="C8148" s="4">
        <v>41810</v>
      </c>
      <c r="D8148" s="4">
        <v>41817</v>
      </c>
      <c r="E8148" t="s">
        <v>67</v>
      </c>
      <c r="F8148" t="s">
        <v>4026</v>
      </c>
      <c r="G8148" t="s">
        <v>4027</v>
      </c>
      <c r="H8148" t="s">
        <v>37</v>
      </c>
      <c r="I8148" t="s">
        <v>38</v>
      </c>
      <c r="J8148" t="s">
        <v>7555</v>
      </c>
      <c r="K8148" t="s">
        <v>670</v>
      </c>
      <c r="L8148">
        <v>73505</v>
      </c>
      <c r="M8148" t="s">
        <v>125</v>
      </c>
      <c r="N8148" t="s">
        <v>5198</v>
      </c>
      <c r="O8148" t="s">
        <v>62</v>
      </c>
      <c r="P8148" t="s">
        <v>86</v>
      </c>
      <c r="Q8148" t="s">
        <v>5199</v>
      </c>
      <c r="R8148" s="1">
        <v>3.52</v>
      </c>
      <c r="S8148">
        <v>2</v>
      </c>
      <c r="T8148">
        <f t="shared" si="127"/>
        <v>27</v>
      </c>
      <c r="U8148" t="s">
        <v>46</v>
      </c>
      <c r="V8148">
        <v>0</v>
      </c>
      <c r="W8148">
        <v>0</v>
      </c>
      <c r="X8148" s="1">
        <v>0</v>
      </c>
      <c r="Y8148" s="1">
        <v>3.52</v>
      </c>
      <c r="Z8148" t="s">
        <v>65</v>
      </c>
      <c r="AA8148" s="2">
        <v>1.6896</v>
      </c>
      <c r="AB8148" s="3">
        <v>0.48</v>
      </c>
      <c r="AC8148" s="1">
        <v>-1.8304</v>
      </c>
      <c r="AD8148">
        <v>7</v>
      </c>
      <c r="AE8148">
        <v>7</v>
      </c>
      <c r="AF8148" t="s">
        <v>48</v>
      </c>
      <c r="AG8148">
        <v>2014</v>
      </c>
      <c r="AH8148">
        <f>COUNTBLANK(datos[[#This Row],[Row ID]:[Year sales]])</f>
        <v>0</v>
      </c>
    </row>
    <row r="8149" spans="1:34" x14ac:dyDescent="0.3">
      <c r="A8149">
        <v>8148</v>
      </c>
      <c r="B8149" t="s">
        <v>9884</v>
      </c>
      <c r="C8149" s="4">
        <v>42895</v>
      </c>
      <c r="D8149" s="4">
        <v>42900</v>
      </c>
      <c r="E8149" t="s">
        <v>67</v>
      </c>
      <c r="F8149" t="s">
        <v>1431</v>
      </c>
      <c r="G8149" t="s">
        <v>1432</v>
      </c>
      <c r="H8149" t="s">
        <v>37</v>
      </c>
      <c r="I8149" t="s">
        <v>38</v>
      </c>
      <c r="J8149" t="s">
        <v>2000</v>
      </c>
      <c r="K8149" t="s">
        <v>339</v>
      </c>
      <c r="L8149">
        <v>24153</v>
      </c>
      <c r="M8149" t="s">
        <v>41</v>
      </c>
      <c r="N8149" t="s">
        <v>205</v>
      </c>
      <c r="O8149" t="s">
        <v>62</v>
      </c>
      <c r="P8149" t="s">
        <v>110</v>
      </c>
      <c r="Q8149" t="s">
        <v>206</v>
      </c>
      <c r="R8149" s="1">
        <v>49.12</v>
      </c>
      <c r="S8149">
        <v>4</v>
      </c>
      <c r="T8149">
        <f t="shared" si="127"/>
        <v>150</v>
      </c>
      <c r="U8149" t="s">
        <v>52</v>
      </c>
      <c r="V8149">
        <v>0</v>
      </c>
      <c r="W8149">
        <v>0</v>
      </c>
      <c r="X8149" s="1">
        <v>0</v>
      </c>
      <c r="Y8149" s="1">
        <v>49.12</v>
      </c>
      <c r="Z8149" t="s">
        <v>65</v>
      </c>
      <c r="AA8149" s="2">
        <v>23.086400000000001</v>
      </c>
      <c r="AB8149" s="3">
        <v>0.47000000000000003</v>
      </c>
      <c r="AC8149" s="1">
        <v>-26.0336</v>
      </c>
      <c r="AD8149">
        <v>5</v>
      </c>
      <c r="AE8149">
        <v>5</v>
      </c>
      <c r="AF8149" t="s">
        <v>48</v>
      </c>
      <c r="AG8149">
        <v>2017</v>
      </c>
      <c r="AH8149">
        <f>COUNTBLANK(datos[[#This Row],[Row ID]:[Year sales]])</f>
        <v>0</v>
      </c>
    </row>
    <row r="8150" spans="1:34" x14ac:dyDescent="0.3">
      <c r="A8150">
        <v>8149</v>
      </c>
      <c r="B8150" t="s">
        <v>9885</v>
      </c>
      <c r="C8150" s="4">
        <v>42731</v>
      </c>
      <c r="D8150" s="4">
        <v>42735</v>
      </c>
      <c r="E8150" t="s">
        <v>67</v>
      </c>
      <c r="F8150" t="s">
        <v>6168</v>
      </c>
      <c r="G8150" t="s">
        <v>6169</v>
      </c>
      <c r="H8150" t="s">
        <v>122</v>
      </c>
      <c r="I8150" t="s">
        <v>38</v>
      </c>
      <c r="J8150" t="s">
        <v>2567</v>
      </c>
      <c r="K8150" t="s">
        <v>59</v>
      </c>
      <c r="L8150">
        <v>92704</v>
      </c>
      <c r="M8150" t="s">
        <v>60</v>
      </c>
      <c r="N8150" t="s">
        <v>2944</v>
      </c>
      <c r="O8150" t="s">
        <v>62</v>
      </c>
      <c r="P8150" t="s">
        <v>63</v>
      </c>
      <c r="Q8150" t="s">
        <v>2945</v>
      </c>
      <c r="R8150" s="1">
        <v>20.16</v>
      </c>
      <c r="S8150">
        <v>7</v>
      </c>
      <c r="T8150">
        <f t="shared" si="127"/>
        <v>44</v>
      </c>
      <c r="U8150" t="s">
        <v>75</v>
      </c>
      <c r="V8150">
        <v>0</v>
      </c>
      <c r="W8150">
        <v>0</v>
      </c>
      <c r="X8150" s="1">
        <v>0</v>
      </c>
      <c r="Y8150" s="1">
        <v>20.16</v>
      </c>
      <c r="Z8150" t="s">
        <v>65</v>
      </c>
      <c r="AA8150" s="2">
        <v>9.8783999999999992</v>
      </c>
      <c r="AB8150" s="3">
        <v>0.48999999999999994</v>
      </c>
      <c r="AC8150" s="1">
        <v>-10.281599999999999</v>
      </c>
      <c r="AD8150">
        <v>4</v>
      </c>
      <c r="AE8150">
        <v>4</v>
      </c>
      <c r="AF8150" t="s">
        <v>48</v>
      </c>
      <c r="AG8150">
        <v>2016</v>
      </c>
      <c r="AH8150">
        <f>COUNTBLANK(datos[[#This Row],[Row ID]:[Year sales]])</f>
        <v>0</v>
      </c>
    </row>
    <row r="8151" spans="1:34" x14ac:dyDescent="0.3">
      <c r="A8151">
        <v>8150</v>
      </c>
      <c r="B8151" t="s">
        <v>9886</v>
      </c>
      <c r="C8151" s="4">
        <v>41665</v>
      </c>
      <c r="D8151" s="4">
        <v>41668</v>
      </c>
      <c r="E8151" t="s">
        <v>208</v>
      </c>
      <c r="F8151" t="s">
        <v>6040</v>
      </c>
      <c r="G8151" t="s">
        <v>6041</v>
      </c>
      <c r="H8151" t="s">
        <v>57</v>
      </c>
      <c r="I8151" t="s">
        <v>38</v>
      </c>
      <c r="J8151" t="s">
        <v>9887</v>
      </c>
      <c r="K8151" t="s">
        <v>5353</v>
      </c>
      <c r="L8151">
        <v>57701</v>
      </c>
      <c r="M8151" t="s">
        <v>125</v>
      </c>
      <c r="N8151" t="s">
        <v>3746</v>
      </c>
      <c r="O8151" t="s">
        <v>62</v>
      </c>
      <c r="P8151" t="s">
        <v>94</v>
      </c>
      <c r="Q8151" t="s">
        <v>3747</v>
      </c>
      <c r="R8151" s="1">
        <v>10.68</v>
      </c>
      <c r="S8151">
        <v>2</v>
      </c>
      <c r="T8151">
        <f t="shared" si="127"/>
        <v>23</v>
      </c>
      <c r="U8151" t="s">
        <v>46</v>
      </c>
      <c r="V8151">
        <v>0</v>
      </c>
      <c r="W8151">
        <v>0</v>
      </c>
      <c r="X8151" s="1">
        <v>0</v>
      </c>
      <c r="Y8151" s="1">
        <v>10.68</v>
      </c>
      <c r="Z8151" t="s">
        <v>65</v>
      </c>
      <c r="AA8151" s="2">
        <v>5.0195999999999996</v>
      </c>
      <c r="AB8151" s="3">
        <v>0.47</v>
      </c>
      <c r="AC8151" s="1">
        <v>-5.6604000000000001</v>
      </c>
      <c r="AD8151">
        <v>3</v>
      </c>
      <c r="AE8151">
        <v>3</v>
      </c>
      <c r="AF8151" t="s">
        <v>48</v>
      </c>
      <c r="AG8151">
        <v>2014</v>
      </c>
      <c r="AH8151">
        <f>COUNTBLANK(datos[[#This Row],[Row ID]:[Year sales]])</f>
        <v>0</v>
      </c>
    </row>
    <row r="8152" spans="1:34" x14ac:dyDescent="0.3">
      <c r="A8152">
        <v>8151</v>
      </c>
      <c r="B8152" t="s">
        <v>9886</v>
      </c>
      <c r="C8152" s="4">
        <v>41665</v>
      </c>
      <c r="D8152" s="4">
        <v>41668</v>
      </c>
      <c r="E8152" t="s">
        <v>208</v>
      </c>
      <c r="F8152" t="s">
        <v>6040</v>
      </c>
      <c r="G8152" t="s">
        <v>6041</v>
      </c>
      <c r="H8152" t="s">
        <v>57</v>
      </c>
      <c r="I8152" t="s">
        <v>38</v>
      </c>
      <c r="J8152" t="s">
        <v>9887</v>
      </c>
      <c r="K8152" t="s">
        <v>5353</v>
      </c>
      <c r="L8152">
        <v>57701</v>
      </c>
      <c r="M8152" t="s">
        <v>125</v>
      </c>
      <c r="N8152" t="s">
        <v>2487</v>
      </c>
      <c r="O8152" t="s">
        <v>43</v>
      </c>
      <c r="P8152" t="s">
        <v>44</v>
      </c>
      <c r="Q8152" t="s">
        <v>2488</v>
      </c>
      <c r="R8152" s="1">
        <v>141.96</v>
      </c>
      <c r="S8152">
        <v>2</v>
      </c>
      <c r="T8152">
        <f t="shared" si="127"/>
        <v>17</v>
      </c>
      <c r="U8152" t="s">
        <v>46</v>
      </c>
      <c r="V8152">
        <v>0</v>
      </c>
      <c r="W8152">
        <v>0</v>
      </c>
      <c r="X8152" s="1">
        <v>0</v>
      </c>
      <c r="Y8152" s="1">
        <v>141.96</v>
      </c>
      <c r="Z8152" t="s">
        <v>99</v>
      </c>
      <c r="AA8152" s="2">
        <v>39.748800000000003</v>
      </c>
      <c r="AB8152" s="3">
        <v>0.28000000000000003</v>
      </c>
      <c r="AC8152" s="1">
        <v>-102.21120000000001</v>
      </c>
      <c r="AD8152">
        <v>3</v>
      </c>
      <c r="AE8152">
        <v>3</v>
      </c>
      <c r="AF8152" t="s">
        <v>48</v>
      </c>
      <c r="AG8152">
        <v>2014</v>
      </c>
      <c r="AH8152">
        <f>COUNTBLANK(datos[[#This Row],[Row ID]:[Year sales]])</f>
        <v>0</v>
      </c>
    </row>
    <row r="8153" spans="1:34" x14ac:dyDescent="0.3">
      <c r="A8153">
        <v>8152</v>
      </c>
      <c r="B8153" t="s">
        <v>9888</v>
      </c>
      <c r="C8153" s="4">
        <v>42817</v>
      </c>
      <c r="D8153" s="4">
        <v>42819</v>
      </c>
      <c r="E8153" t="s">
        <v>208</v>
      </c>
      <c r="F8153" t="s">
        <v>1582</v>
      </c>
      <c r="G8153" t="s">
        <v>1583</v>
      </c>
      <c r="H8153" t="s">
        <v>37</v>
      </c>
      <c r="I8153" t="s">
        <v>38</v>
      </c>
      <c r="J8153" t="s">
        <v>115</v>
      </c>
      <c r="K8153" t="s">
        <v>116</v>
      </c>
      <c r="L8153">
        <v>98115</v>
      </c>
      <c r="M8153" t="s">
        <v>60</v>
      </c>
      <c r="N8153" t="s">
        <v>2834</v>
      </c>
      <c r="O8153" t="s">
        <v>62</v>
      </c>
      <c r="P8153" t="s">
        <v>77</v>
      </c>
      <c r="Q8153" t="s">
        <v>2835</v>
      </c>
      <c r="R8153" s="1">
        <v>32.479999999999997</v>
      </c>
      <c r="S8153">
        <v>2</v>
      </c>
      <c r="T8153">
        <f t="shared" si="127"/>
        <v>31</v>
      </c>
      <c r="U8153" t="s">
        <v>46</v>
      </c>
      <c r="V8153">
        <v>0</v>
      </c>
      <c r="W8153">
        <v>0</v>
      </c>
      <c r="X8153" s="1">
        <v>0</v>
      </c>
      <c r="Y8153" s="1">
        <v>32.479999999999997</v>
      </c>
      <c r="Z8153" t="s">
        <v>65</v>
      </c>
      <c r="AA8153" s="2">
        <v>4.8719999999999999</v>
      </c>
      <c r="AB8153" s="3">
        <v>0.15000000000000002</v>
      </c>
      <c r="AC8153" s="1">
        <v>-27.608000000000001</v>
      </c>
      <c r="AD8153">
        <v>2</v>
      </c>
      <c r="AE8153">
        <v>2</v>
      </c>
      <c r="AF8153" t="s">
        <v>48</v>
      </c>
      <c r="AG8153">
        <v>2017</v>
      </c>
      <c r="AH8153">
        <f>COUNTBLANK(datos[[#This Row],[Row ID]:[Year sales]])</f>
        <v>0</v>
      </c>
    </row>
    <row r="8154" spans="1:34" x14ac:dyDescent="0.3">
      <c r="A8154">
        <v>8153</v>
      </c>
      <c r="B8154" t="s">
        <v>9888</v>
      </c>
      <c r="C8154" s="4">
        <v>42817</v>
      </c>
      <c r="D8154" s="4">
        <v>42819</v>
      </c>
      <c r="E8154" t="s">
        <v>208</v>
      </c>
      <c r="F8154" t="s">
        <v>1582</v>
      </c>
      <c r="G8154" t="s">
        <v>1583</v>
      </c>
      <c r="H8154" t="s">
        <v>37</v>
      </c>
      <c r="I8154" t="s">
        <v>38</v>
      </c>
      <c r="J8154" t="s">
        <v>115</v>
      </c>
      <c r="K8154" t="s">
        <v>116</v>
      </c>
      <c r="L8154">
        <v>98115</v>
      </c>
      <c r="M8154" t="s">
        <v>60</v>
      </c>
      <c r="N8154" t="s">
        <v>1889</v>
      </c>
      <c r="O8154" t="s">
        <v>62</v>
      </c>
      <c r="P8154" t="s">
        <v>110</v>
      </c>
      <c r="Q8154" t="s">
        <v>1890</v>
      </c>
      <c r="R8154" s="1">
        <v>20.04</v>
      </c>
      <c r="S8154">
        <v>3</v>
      </c>
      <c r="T8154">
        <f t="shared" si="127"/>
        <v>46</v>
      </c>
      <c r="U8154" t="s">
        <v>52</v>
      </c>
      <c r="V8154">
        <v>0</v>
      </c>
      <c r="W8154">
        <v>0</v>
      </c>
      <c r="X8154" s="1">
        <v>0</v>
      </c>
      <c r="Y8154" s="1">
        <v>20.04</v>
      </c>
      <c r="Z8154" t="s">
        <v>65</v>
      </c>
      <c r="AA8154" s="2">
        <v>9.6191999999999993</v>
      </c>
      <c r="AB8154" s="3">
        <v>0.48</v>
      </c>
      <c r="AC8154" s="1">
        <v>-10.4208</v>
      </c>
      <c r="AD8154">
        <v>2</v>
      </c>
      <c r="AE8154">
        <v>2</v>
      </c>
      <c r="AF8154" t="s">
        <v>48</v>
      </c>
      <c r="AG8154">
        <v>2017</v>
      </c>
      <c r="AH8154">
        <f>COUNTBLANK(datos[[#This Row],[Row ID]:[Year sales]])</f>
        <v>0</v>
      </c>
    </row>
    <row r="8155" spans="1:34" x14ac:dyDescent="0.3">
      <c r="A8155">
        <v>8154</v>
      </c>
      <c r="B8155" t="s">
        <v>9888</v>
      </c>
      <c r="C8155" s="4">
        <v>42817</v>
      </c>
      <c r="D8155" s="4">
        <v>42819</v>
      </c>
      <c r="E8155" t="s">
        <v>208</v>
      </c>
      <c r="F8155" t="s">
        <v>1582</v>
      </c>
      <c r="G8155" t="s">
        <v>1583</v>
      </c>
      <c r="H8155" t="s">
        <v>37</v>
      </c>
      <c r="I8155" t="s">
        <v>38</v>
      </c>
      <c r="J8155" t="s">
        <v>115</v>
      </c>
      <c r="K8155" t="s">
        <v>116</v>
      </c>
      <c r="L8155">
        <v>98115</v>
      </c>
      <c r="M8155" t="s">
        <v>60</v>
      </c>
      <c r="N8155" t="s">
        <v>5767</v>
      </c>
      <c r="O8155" t="s">
        <v>90</v>
      </c>
      <c r="P8155" t="s">
        <v>1238</v>
      </c>
      <c r="Q8155" t="s">
        <v>5768</v>
      </c>
      <c r="R8155" s="1">
        <v>13999.96</v>
      </c>
      <c r="S8155">
        <v>4</v>
      </c>
      <c r="T8155">
        <f t="shared" si="127"/>
        <v>20</v>
      </c>
      <c r="U8155" t="s">
        <v>52</v>
      </c>
      <c r="V8155">
        <v>0</v>
      </c>
      <c r="W8155">
        <v>0</v>
      </c>
      <c r="X8155" s="1">
        <v>0</v>
      </c>
      <c r="Y8155" s="1">
        <v>13999.96</v>
      </c>
      <c r="Z8155" t="s">
        <v>53</v>
      </c>
      <c r="AA8155" s="2">
        <v>6719.9808000000003</v>
      </c>
      <c r="AB8155" s="3">
        <v>0.48000000000000004</v>
      </c>
      <c r="AC8155" s="1">
        <v>-7279.9791999999998</v>
      </c>
      <c r="AD8155">
        <v>2</v>
      </c>
      <c r="AE8155">
        <v>2</v>
      </c>
      <c r="AF8155" t="s">
        <v>48</v>
      </c>
      <c r="AG8155">
        <v>2017</v>
      </c>
      <c r="AH8155">
        <f>COUNTBLANK(datos[[#This Row],[Row ID]:[Year sales]])</f>
        <v>0</v>
      </c>
    </row>
    <row r="8156" spans="1:34" x14ac:dyDescent="0.3">
      <c r="A8156">
        <v>8155</v>
      </c>
      <c r="B8156" t="s">
        <v>9889</v>
      </c>
      <c r="C8156" s="4">
        <v>42814</v>
      </c>
      <c r="D8156" s="4">
        <v>42818</v>
      </c>
      <c r="E8156" t="s">
        <v>67</v>
      </c>
      <c r="F8156" t="s">
        <v>7446</v>
      </c>
      <c r="G8156" t="s">
        <v>7447</v>
      </c>
      <c r="H8156" t="s">
        <v>37</v>
      </c>
      <c r="I8156" t="s">
        <v>38</v>
      </c>
      <c r="J8156" t="s">
        <v>3715</v>
      </c>
      <c r="K8156" t="s">
        <v>769</v>
      </c>
      <c r="L8156">
        <v>6457</v>
      </c>
      <c r="M8156" t="s">
        <v>168</v>
      </c>
      <c r="N8156" t="s">
        <v>4840</v>
      </c>
      <c r="O8156" t="s">
        <v>90</v>
      </c>
      <c r="P8156" t="s">
        <v>181</v>
      </c>
      <c r="Q8156" t="s">
        <v>4841</v>
      </c>
      <c r="R8156" s="1">
        <v>238</v>
      </c>
      <c r="S8156">
        <v>2</v>
      </c>
      <c r="T8156">
        <f t="shared" si="127"/>
        <v>35</v>
      </c>
      <c r="U8156" t="s">
        <v>46</v>
      </c>
      <c r="V8156">
        <v>0</v>
      </c>
      <c r="W8156">
        <v>0</v>
      </c>
      <c r="X8156" s="1">
        <v>0</v>
      </c>
      <c r="Y8156" s="1">
        <v>238</v>
      </c>
      <c r="Z8156" t="s">
        <v>47</v>
      </c>
      <c r="AA8156" s="2">
        <v>38.08</v>
      </c>
      <c r="AB8156" s="3">
        <v>0.16</v>
      </c>
      <c r="AC8156" s="1">
        <v>-199.92</v>
      </c>
      <c r="AD8156">
        <v>4</v>
      </c>
      <c r="AE8156">
        <v>4</v>
      </c>
      <c r="AF8156" t="s">
        <v>48</v>
      </c>
      <c r="AG8156">
        <v>2017</v>
      </c>
      <c r="AH8156">
        <f>COUNTBLANK(datos[[#This Row],[Row ID]:[Year sales]])</f>
        <v>0</v>
      </c>
    </row>
    <row r="8157" spans="1:34" x14ac:dyDescent="0.3">
      <c r="A8157">
        <v>8156</v>
      </c>
      <c r="B8157" t="s">
        <v>9889</v>
      </c>
      <c r="C8157" s="4">
        <v>42814</v>
      </c>
      <c r="D8157" s="4">
        <v>42818</v>
      </c>
      <c r="E8157" t="s">
        <v>67</v>
      </c>
      <c r="F8157" t="s">
        <v>7446</v>
      </c>
      <c r="G8157" t="s">
        <v>7447</v>
      </c>
      <c r="H8157" t="s">
        <v>37</v>
      </c>
      <c r="I8157" t="s">
        <v>38</v>
      </c>
      <c r="J8157" t="s">
        <v>3715</v>
      </c>
      <c r="K8157" t="s">
        <v>769</v>
      </c>
      <c r="L8157">
        <v>6457</v>
      </c>
      <c r="M8157" t="s">
        <v>168</v>
      </c>
      <c r="N8157" t="s">
        <v>4100</v>
      </c>
      <c r="O8157" t="s">
        <v>62</v>
      </c>
      <c r="P8157" t="s">
        <v>110</v>
      </c>
      <c r="Q8157" t="s">
        <v>4101</v>
      </c>
      <c r="R8157" s="1">
        <v>61.96</v>
      </c>
      <c r="S8157">
        <v>2</v>
      </c>
      <c r="T8157">
        <f t="shared" si="127"/>
        <v>41</v>
      </c>
      <c r="U8157" t="s">
        <v>46</v>
      </c>
      <c r="V8157">
        <v>0</v>
      </c>
      <c r="W8157">
        <v>0</v>
      </c>
      <c r="X8157" s="1">
        <v>0</v>
      </c>
      <c r="Y8157" s="1">
        <v>61.96</v>
      </c>
      <c r="Z8157" t="s">
        <v>99</v>
      </c>
      <c r="AA8157" s="2">
        <v>27.882000000000001</v>
      </c>
      <c r="AB8157" s="3">
        <v>0.45</v>
      </c>
      <c r="AC8157" s="1">
        <v>-34.078000000000003</v>
      </c>
      <c r="AD8157">
        <v>4</v>
      </c>
      <c r="AE8157">
        <v>4</v>
      </c>
      <c r="AF8157" t="s">
        <v>48</v>
      </c>
      <c r="AG8157">
        <v>2017</v>
      </c>
      <c r="AH8157">
        <f>COUNTBLANK(datos[[#This Row],[Row ID]:[Year sales]])</f>
        <v>0</v>
      </c>
    </row>
    <row r="8158" spans="1:34" x14ac:dyDescent="0.3">
      <c r="A8158">
        <v>8157</v>
      </c>
      <c r="B8158" t="s">
        <v>9890</v>
      </c>
      <c r="C8158" s="4">
        <v>42647</v>
      </c>
      <c r="D8158" s="4">
        <v>42652</v>
      </c>
      <c r="E8158" t="s">
        <v>67</v>
      </c>
      <c r="F8158" t="s">
        <v>2008</v>
      </c>
      <c r="G8158" t="s">
        <v>2009</v>
      </c>
      <c r="H8158" t="s">
        <v>37</v>
      </c>
      <c r="I8158" t="s">
        <v>38</v>
      </c>
      <c r="J8158" t="s">
        <v>4520</v>
      </c>
      <c r="K8158" t="s">
        <v>2761</v>
      </c>
      <c r="L8158">
        <v>21215</v>
      </c>
      <c r="M8158" t="s">
        <v>168</v>
      </c>
      <c r="N8158" t="s">
        <v>3845</v>
      </c>
      <c r="O8158" t="s">
        <v>43</v>
      </c>
      <c r="P8158" t="s">
        <v>73</v>
      </c>
      <c r="Q8158" t="s">
        <v>3846</v>
      </c>
      <c r="R8158" s="1">
        <v>239.37200000000001</v>
      </c>
      <c r="S8158">
        <v>2</v>
      </c>
      <c r="T8158">
        <f t="shared" si="127"/>
        <v>12</v>
      </c>
      <c r="U8158" t="s">
        <v>46</v>
      </c>
      <c r="V8158">
        <v>0.3</v>
      </c>
      <c r="W8158">
        <v>71.811599999999999</v>
      </c>
      <c r="X8158" s="1">
        <v>-71.811599999999999</v>
      </c>
      <c r="Y8158" s="1">
        <v>311.18360000000001</v>
      </c>
      <c r="Z8158" t="s">
        <v>47</v>
      </c>
      <c r="AA8158" s="2">
        <v>-23.937200000000001</v>
      </c>
      <c r="AB8158" s="3">
        <v>-9.9999999999999992E-2</v>
      </c>
      <c r="AC8158" s="1">
        <v>-191.49760000000001</v>
      </c>
      <c r="AD8158">
        <v>5</v>
      </c>
      <c r="AE8158">
        <v>5</v>
      </c>
      <c r="AF8158" t="s">
        <v>48</v>
      </c>
      <c r="AG8158">
        <v>2016</v>
      </c>
      <c r="AH8158">
        <f>COUNTBLANK(datos[[#This Row],[Row ID]:[Year sales]])</f>
        <v>0</v>
      </c>
    </row>
    <row r="8159" spans="1:34" x14ac:dyDescent="0.3">
      <c r="A8159">
        <v>8158</v>
      </c>
      <c r="B8159" t="s">
        <v>9891</v>
      </c>
      <c r="C8159" s="4">
        <v>42692</v>
      </c>
      <c r="D8159" s="4">
        <v>42696</v>
      </c>
      <c r="E8159" t="s">
        <v>67</v>
      </c>
      <c r="F8159" t="s">
        <v>2592</v>
      </c>
      <c r="G8159" t="s">
        <v>2593</v>
      </c>
      <c r="H8159" t="s">
        <v>37</v>
      </c>
      <c r="I8159" t="s">
        <v>38</v>
      </c>
      <c r="J8159" t="s">
        <v>969</v>
      </c>
      <c r="K8159" t="s">
        <v>59</v>
      </c>
      <c r="L8159">
        <v>92105</v>
      </c>
      <c r="M8159" t="s">
        <v>60</v>
      </c>
      <c r="N8159" t="s">
        <v>4840</v>
      </c>
      <c r="O8159" t="s">
        <v>90</v>
      </c>
      <c r="P8159" t="s">
        <v>181</v>
      </c>
      <c r="Q8159" t="s">
        <v>4841</v>
      </c>
      <c r="R8159" s="1">
        <v>595</v>
      </c>
      <c r="S8159">
        <v>5</v>
      </c>
      <c r="T8159">
        <f t="shared" si="127"/>
        <v>35</v>
      </c>
      <c r="U8159" t="s">
        <v>75</v>
      </c>
      <c r="V8159">
        <v>0</v>
      </c>
      <c r="W8159">
        <v>0</v>
      </c>
      <c r="X8159" s="1">
        <v>0</v>
      </c>
      <c r="Y8159" s="1">
        <v>595</v>
      </c>
      <c r="Z8159" t="s">
        <v>53</v>
      </c>
      <c r="AA8159" s="2">
        <v>95.2</v>
      </c>
      <c r="AB8159" s="3">
        <v>0.16</v>
      </c>
      <c r="AC8159" s="1">
        <v>-499.8</v>
      </c>
      <c r="AD8159">
        <v>4</v>
      </c>
      <c r="AE8159">
        <v>4</v>
      </c>
      <c r="AF8159" t="s">
        <v>48</v>
      </c>
      <c r="AG8159">
        <v>2016</v>
      </c>
      <c r="AH8159">
        <f>COUNTBLANK(datos[[#This Row],[Row ID]:[Year sales]])</f>
        <v>0</v>
      </c>
    </row>
    <row r="8160" spans="1:34" x14ac:dyDescent="0.3">
      <c r="A8160">
        <v>8159</v>
      </c>
      <c r="B8160" t="s">
        <v>9892</v>
      </c>
      <c r="C8160" s="4">
        <v>43095</v>
      </c>
      <c r="D8160" s="4">
        <v>43101</v>
      </c>
      <c r="E8160" t="s">
        <v>67</v>
      </c>
      <c r="F8160" t="s">
        <v>1829</v>
      </c>
      <c r="G8160" t="s">
        <v>1830</v>
      </c>
      <c r="H8160" t="s">
        <v>57</v>
      </c>
      <c r="I8160" t="s">
        <v>38</v>
      </c>
      <c r="J8160" t="s">
        <v>6930</v>
      </c>
      <c r="K8160" t="s">
        <v>124</v>
      </c>
      <c r="L8160">
        <v>79762</v>
      </c>
      <c r="M8160" t="s">
        <v>125</v>
      </c>
      <c r="N8160" t="s">
        <v>5253</v>
      </c>
      <c r="O8160" t="s">
        <v>62</v>
      </c>
      <c r="P8160" t="s">
        <v>110</v>
      </c>
      <c r="Q8160" t="s">
        <v>5254</v>
      </c>
      <c r="R8160" s="1">
        <v>16.032</v>
      </c>
      <c r="S8160">
        <v>3</v>
      </c>
      <c r="T8160">
        <f t="shared" si="127"/>
        <v>21</v>
      </c>
      <c r="U8160" t="s">
        <v>52</v>
      </c>
      <c r="V8160">
        <v>0.2</v>
      </c>
      <c r="W8160">
        <v>3.2064000000000004</v>
      </c>
      <c r="X8160" s="1">
        <v>-3.2063999999999999</v>
      </c>
      <c r="Y8160" s="1">
        <v>19.238399999999999</v>
      </c>
      <c r="Z8160" t="s">
        <v>65</v>
      </c>
      <c r="AA8160" s="2">
        <v>5.6112000000000002</v>
      </c>
      <c r="AB8160" s="3">
        <v>0.35000000000000003</v>
      </c>
      <c r="AC8160" s="1">
        <v>-7.2144000000000004</v>
      </c>
      <c r="AD8160">
        <v>6</v>
      </c>
      <c r="AE8160">
        <v>6</v>
      </c>
      <c r="AF8160" t="s">
        <v>48</v>
      </c>
      <c r="AG8160">
        <v>2017</v>
      </c>
      <c r="AH8160">
        <f>COUNTBLANK(datos[[#This Row],[Row ID]:[Year sales]])</f>
        <v>0</v>
      </c>
    </row>
    <row r="8161" spans="1:34" x14ac:dyDescent="0.3">
      <c r="A8161">
        <v>8160</v>
      </c>
      <c r="B8161" t="s">
        <v>9893</v>
      </c>
      <c r="C8161" s="4">
        <v>42438</v>
      </c>
      <c r="D8161" s="4">
        <v>42442</v>
      </c>
      <c r="E8161" t="s">
        <v>67</v>
      </c>
      <c r="F8161" t="s">
        <v>460</v>
      </c>
      <c r="G8161" t="s">
        <v>461</v>
      </c>
      <c r="H8161" t="s">
        <v>122</v>
      </c>
      <c r="I8161" t="s">
        <v>38</v>
      </c>
      <c r="J8161" t="s">
        <v>8476</v>
      </c>
      <c r="K8161" t="s">
        <v>769</v>
      </c>
      <c r="L8161">
        <v>6460</v>
      </c>
      <c r="M8161" t="s">
        <v>168</v>
      </c>
      <c r="N8161" t="s">
        <v>1014</v>
      </c>
      <c r="O8161" t="s">
        <v>90</v>
      </c>
      <c r="P8161" t="s">
        <v>181</v>
      </c>
      <c r="Q8161" t="s">
        <v>1015</v>
      </c>
      <c r="R8161" s="1">
        <v>199.75</v>
      </c>
      <c r="S8161">
        <v>5</v>
      </c>
      <c r="T8161">
        <f t="shared" si="127"/>
        <v>42</v>
      </c>
      <c r="U8161" t="s">
        <v>75</v>
      </c>
      <c r="V8161">
        <v>0</v>
      </c>
      <c r="W8161">
        <v>0</v>
      </c>
      <c r="X8161" s="1">
        <v>0</v>
      </c>
      <c r="Y8161" s="1">
        <v>199.75</v>
      </c>
      <c r="Z8161" t="s">
        <v>99</v>
      </c>
      <c r="AA8161" s="2">
        <v>87.89</v>
      </c>
      <c r="AB8161" s="3">
        <v>0.44</v>
      </c>
      <c r="AC8161" s="1">
        <v>-111.86</v>
      </c>
      <c r="AD8161">
        <v>4</v>
      </c>
      <c r="AE8161">
        <v>4</v>
      </c>
      <c r="AF8161" t="s">
        <v>48</v>
      </c>
      <c r="AG8161">
        <v>2016</v>
      </c>
      <c r="AH8161">
        <f>COUNTBLANK(datos[[#This Row],[Row ID]:[Year sales]])</f>
        <v>0</v>
      </c>
    </row>
    <row r="8162" spans="1:34" x14ac:dyDescent="0.3">
      <c r="A8162">
        <v>8161</v>
      </c>
      <c r="B8162" t="s">
        <v>9894</v>
      </c>
      <c r="C8162" s="4">
        <v>42416</v>
      </c>
      <c r="D8162" s="4">
        <v>42420</v>
      </c>
      <c r="E8162" t="s">
        <v>67</v>
      </c>
      <c r="F8162" t="s">
        <v>4039</v>
      </c>
      <c r="G8162" t="s">
        <v>4040</v>
      </c>
      <c r="H8162" t="s">
        <v>37</v>
      </c>
      <c r="I8162" t="s">
        <v>38</v>
      </c>
      <c r="J8162" t="s">
        <v>1115</v>
      </c>
      <c r="K8162" t="s">
        <v>810</v>
      </c>
      <c r="L8162">
        <v>7109</v>
      </c>
      <c r="M8162" t="s">
        <v>168</v>
      </c>
      <c r="N8162" t="s">
        <v>8410</v>
      </c>
      <c r="O8162" t="s">
        <v>43</v>
      </c>
      <c r="P8162" t="s">
        <v>50</v>
      </c>
      <c r="Q8162" t="s">
        <v>8411</v>
      </c>
      <c r="R8162" s="1">
        <v>227.96</v>
      </c>
      <c r="S8162">
        <v>2</v>
      </c>
      <c r="T8162">
        <f t="shared" si="127"/>
        <v>18</v>
      </c>
      <c r="U8162" t="s">
        <v>46</v>
      </c>
      <c r="V8162">
        <v>0</v>
      </c>
      <c r="W8162">
        <v>0</v>
      </c>
      <c r="X8162" s="1">
        <v>0</v>
      </c>
      <c r="Y8162" s="1">
        <v>227.96</v>
      </c>
      <c r="Z8162" t="s">
        <v>47</v>
      </c>
      <c r="AA8162" s="2">
        <v>36.473599999999998</v>
      </c>
      <c r="AB8162" s="3">
        <v>0.15999999999999998</v>
      </c>
      <c r="AC8162" s="1">
        <v>-191.4864</v>
      </c>
      <c r="AD8162">
        <v>4</v>
      </c>
      <c r="AE8162">
        <v>4</v>
      </c>
      <c r="AF8162" t="s">
        <v>48</v>
      </c>
      <c r="AG8162">
        <v>2016</v>
      </c>
      <c r="AH8162">
        <f>COUNTBLANK(datos[[#This Row],[Row ID]:[Year sales]])</f>
        <v>0</v>
      </c>
    </row>
    <row r="8163" spans="1:34" x14ac:dyDescent="0.3">
      <c r="A8163">
        <v>8162</v>
      </c>
      <c r="B8163" t="s">
        <v>9895</v>
      </c>
      <c r="C8163" s="4">
        <v>42275</v>
      </c>
      <c r="D8163" s="4">
        <v>42280</v>
      </c>
      <c r="E8163" t="s">
        <v>34</v>
      </c>
      <c r="F8163" t="s">
        <v>3099</v>
      </c>
      <c r="G8163" t="s">
        <v>3100</v>
      </c>
      <c r="H8163" t="s">
        <v>37</v>
      </c>
      <c r="I8163" t="s">
        <v>38</v>
      </c>
      <c r="J8163" t="s">
        <v>286</v>
      </c>
      <c r="K8163" t="s">
        <v>287</v>
      </c>
      <c r="L8163">
        <v>10035</v>
      </c>
      <c r="M8163" t="s">
        <v>168</v>
      </c>
      <c r="N8163" t="s">
        <v>1631</v>
      </c>
      <c r="O8163" t="s">
        <v>62</v>
      </c>
      <c r="P8163" t="s">
        <v>97</v>
      </c>
      <c r="Q8163" t="s">
        <v>1632</v>
      </c>
      <c r="R8163" s="1">
        <v>293.52</v>
      </c>
      <c r="S8163">
        <v>6</v>
      </c>
      <c r="T8163">
        <f t="shared" si="127"/>
        <v>21</v>
      </c>
      <c r="U8163" t="s">
        <v>75</v>
      </c>
      <c r="V8163">
        <v>0</v>
      </c>
      <c r="W8163">
        <v>0</v>
      </c>
      <c r="X8163" s="1">
        <v>0</v>
      </c>
      <c r="Y8163" s="1">
        <v>293.52</v>
      </c>
      <c r="Z8163" t="s">
        <v>47</v>
      </c>
      <c r="AA8163" s="2">
        <v>76.315200000000004</v>
      </c>
      <c r="AB8163" s="3">
        <v>0.26</v>
      </c>
      <c r="AC8163" s="1">
        <v>-217.20480000000001</v>
      </c>
      <c r="AD8163">
        <v>5</v>
      </c>
      <c r="AE8163">
        <v>5</v>
      </c>
      <c r="AF8163" t="s">
        <v>48</v>
      </c>
      <c r="AG8163">
        <v>2015</v>
      </c>
      <c r="AH8163">
        <f>COUNTBLANK(datos[[#This Row],[Row ID]:[Year sales]])</f>
        <v>0</v>
      </c>
    </row>
    <row r="8164" spans="1:34" x14ac:dyDescent="0.3">
      <c r="A8164">
        <v>8163</v>
      </c>
      <c r="B8164" t="s">
        <v>9895</v>
      </c>
      <c r="C8164" s="4">
        <v>42275</v>
      </c>
      <c r="D8164" s="4">
        <v>42280</v>
      </c>
      <c r="E8164" t="s">
        <v>34</v>
      </c>
      <c r="F8164" t="s">
        <v>3099</v>
      </c>
      <c r="G8164" t="s">
        <v>3100</v>
      </c>
      <c r="H8164" t="s">
        <v>37</v>
      </c>
      <c r="I8164" t="s">
        <v>38</v>
      </c>
      <c r="J8164" t="s">
        <v>286</v>
      </c>
      <c r="K8164" t="s">
        <v>287</v>
      </c>
      <c r="L8164">
        <v>10035</v>
      </c>
      <c r="M8164" t="s">
        <v>168</v>
      </c>
      <c r="N8164" t="s">
        <v>1401</v>
      </c>
      <c r="O8164" t="s">
        <v>90</v>
      </c>
      <c r="P8164" t="s">
        <v>91</v>
      </c>
      <c r="Q8164" t="s">
        <v>1402</v>
      </c>
      <c r="R8164" s="1">
        <v>307.98</v>
      </c>
      <c r="S8164">
        <v>2</v>
      </c>
      <c r="T8164">
        <f t="shared" si="127"/>
        <v>32</v>
      </c>
      <c r="U8164" t="s">
        <v>46</v>
      </c>
      <c r="V8164">
        <v>0</v>
      </c>
      <c r="W8164">
        <v>0</v>
      </c>
      <c r="X8164" s="1">
        <v>0</v>
      </c>
      <c r="Y8164" s="1">
        <v>307.98</v>
      </c>
      <c r="Z8164" t="s">
        <v>47</v>
      </c>
      <c r="AA8164" s="2">
        <v>89.3142</v>
      </c>
      <c r="AB8164" s="3">
        <v>0.28999999999999998</v>
      </c>
      <c r="AC8164" s="1">
        <v>-218.66579999999999</v>
      </c>
      <c r="AD8164">
        <v>5</v>
      </c>
      <c r="AE8164">
        <v>5</v>
      </c>
      <c r="AF8164" t="s">
        <v>48</v>
      </c>
      <c r="AG8164">
        <v>2015</v>
      </c>
      <c r="AH8164">
        <f>COUNTBLANK(datos[[#This Row],[Row ID]:[Year sales]])</f>
        <v>0</v>
      </c>
    </row>
    <row r="8165" spans="1:34" x14ac:dyDescent="0.3">
      <c r="A8165">
        <v>8164</v>
      </c>
      <c r="B8165" t="s">
        <v>9896</v>
      </c>
      <c r="C8165" s="4">
        <v>42310</v>
      </c>
      <c r="D8165" s="4">
        <v>42314</v>
      </c>
      <c r="E8165" t="s">
        <v>67</v>
      </c>
      <c r="F8165" t="s">
        <v>2499</v>
      </c>
      <c r="G8165" t="s">
        <v>2500</v>
      </c>
      <c r="H8165" t="s">
        <v>37</v>
      </c>
      <c r="I8165" t="s">
        <v>38</v>
      </c>
      <c r="J8165" t="s">
        <v>969</v>
      </c>
      <c r="K8165" t="s">
        <v>59</v>
      </c>
      <c r="L8165">
        <v>92105</v>
      </c>
      <c r="M8165" t="s">
        <v>60</v>
      </c>
      <c r="N8165" t="s">
        <v>5682</v>
      </c>
      <c r="O8165" t="s">
        <v>43</v>
      </c>
      <c r="P8165" t="s">
        <v>83</v>
      </c>
      <c r="Q8165" t="s">
        <v>5683</v>
      </c>
      <c r="R8165" s="1">
        <v>96.96</v>
      </c>
      <c r="S8165">
        <v>6</v>
      </c>
      <c r="T8165">
        <f t="shared" si="127"/>
        <v>18</v>
      </c>
      <c r="U8165" t="s">
        <v>75</v>
      </c>
      <c r="V8165">
        <v>0</v>
      </c>
      <c r="W8165">
        <v>0</v>
      </c>
      <c r="X8165" s="1">
        <v>0</v>
      </c>
      <c r="Y8165" s="1">
        <v>96.96</v>
      </c>
      <c r="Z8165" t="s">
        <v>99</v>
      </c>
      <c r="AA8165" s="2">
        <v>33.936</v>
      </c>
      <c r="AB8165" s="3">
        <v>0.35000000000000003</v>
      </c>
      <c r="AC8165" s="1">
        <v>-63.024000000000001</v>
      </c>
      <c r="AD8165">
        <v>4</v>
      </c>
      <c r="AE8165">
        <v>4</v>
      </c>
      <c r="AF8165" t="s">
        <v>48</v>
      </c>
      <c r="AG8165">
        <v>2015</v>
      </c>
      <c r="AH8165">
        <f>COUNTBLANK(datos[[#This Row],[Row ID]:[Year sales]])</f>
        <v>0</v>
      </c>
    </row>
    <row r="8166" spans="1:34" x14ac:dyDescent="0.3">
      <c r="A8166">
        <v>8165</v>
      </c>
      <c r="B8166" t="s">
        <v>9896</v>
      </c>
      <c r="C8166" s="4">
        <v>42310</v>
      </c>
      <c r="D8166" s="4">
        <v>42314</v>
      </c>
      <c r="E8166" t="s">
        <v>67</v>
      </c>
      <c r="F8166" t="s">
        <v>2499</v>
      </c>
      <c r="G8166" t="s">
        <v>2500</v>
      </c>
      <c r="H8166" t="s">
        <v>37</v>
      </c>
      <c r="I8166" t="s">
        <v>38</v>
      </c>
      <c r="J8166" t="s">
        <v>969</v>
      </c>
      <c r="K8166" t="s">
        <v>59</v>
      </c>
      <c r="L8166">
        <v>92105</v>
      </c>
      <c r="M8166" t="s">
        <v>60</v>
      </c>
      <c r="N8166" t="s">
        <v>1221</v>
      </c>
      <c r="O8166" t="s">
        <v>62</v>
      </c>
      <c r="P8166" t="s">
        <v>94</v>
      </c>
      <c r="Q8166" t="s">
        <v>1222</v>
      </c>
      <c r="R8166" s="1">
        <v>117.488</v>
      </c>
      <c r="S8166">
        <v>7</v>
      </c>
      <c r="T8166">
        <f t="shared" si="127"/>
        <v>67</v>
      </c>
      <c r="U8166" t="s">
        <v>75</v>
      </c>
      <c r="V8166">
        <v>0.2</v>
      </c>
      <c r="W8166">
        <v>23.497600000000002</v>
      </c>
      <c r="X8166" s="1">
        <v>-23.497599999999998</v>
      </c>
      <c r="Y8166" s="1">
        <v>140.98560000000001</v>
      </c>
      <c r="Z8166" t="s">
        <v>99</v>
      </c>
      <c r="AA8166" s="2">
        <v>41.120800000000003</v>
      </c>
      <c r="AB8166" s="3">
        <v>0.35000000000000003</v>
      </c>
      <c r="AC8166" s="1">
        <v>-52.869599999999998</v>
      </c>
      <c r="AD8166">
        <v>4</v>
      </c>
      <c r="AE8166">
        <v>4</v>
      </c>
      <c r="AF8166" t="s">
        <v>48</v>
      </c>
      <c r="AG8166">
        <v>2015</v>
      </c>
      <c r="AH8166">
        <f>COUNTBLANK(datos[[#This Row],[Row ID]:[Year sales]])</f>
        <v>0</v>
      </c>
    </row>
    <row r="8167" spans="1:34" x14ac:dyDescent="0.3">
      <c r="A8167">
        <v>8166</v>
      </c>
      <c r="B8167" t="s">
        <v>9896</v>
      </c>
      <c r="C8167" s="4">
        <v>42310</v>
      </c>
      <c r="D8167" s="4">
        <v>42314</v>
      </c>
      <c r="E8167" t="s">
        <v>67</v>
      </c>
      <c r="F8167" t="s">
        <v>2499</v>
      </c>
      <c r="G8167" t="s">
        <v>2500</v>
      </c>
      <c r="H8167" t="s">
        <v>37</v>
      </c>
      <c r="I8167" t="s">
        <v>38</v>
      </c>
      <c r="J8167" t="s">
        <v>969</v>
      </c>
      <c r="K8167" t="s">
        <v>59</v>
      </c>
      <c r="L8167">
        <v>92105</v>
      </c>
      <c r="M8167" t="s">
        <v>60</v>
      </c>
      <c r="N8167" t="s">
        <v>2325</v>
      </c>
      <c r="O8167" t="s">
        <v>62</v>
      </c>
      <c r="P8167" t="s">
        <v>94</v>
      </c>
      <c r="Q8167" t="s">
        <v>2326</v>
      </c>
      <c r="R8167" s="1">
        <v>11.952</v>
      </c>
      <c r="S8167">
        <v>3</v>
      </c>
      <c r="T8167">
        <f t="shared" si="127"/>
        <v>25</v>
      </c>
      <c r="U8167" t="s">
        <v>52</v>
      </c>
      <c r="V8167">
        <v>0.2</v>
      </c>
      <c r="W8167">
        <v>2.3904000000000001</v>
      </c>
      <c r="X8167" s="1">
        <v>-2.3904000000000001</v>
      </c>
      <c r="Y8167" s="1">
        <v>14.3424</v>
      </c>
      <c r="Z8167" t="s">
        <v>65</v>
      </c>
      <c r="AA8167" s="2">
        <v>4.1832000000000003</v>
      </c>
      <c r="AB8167" s="3">
        <v>0.35000000000000003</v>
      </c>
      <c r="AC8167" s="1">
        <v>-5.3784000000000001</v>
      </c>
      <c r="AD8167">
        <v>4</v>
      </c>
      <c r="AE8167">
        <v>4</v>
      </c>
      <c r="AF8167" t="s">
        <v>48</v>
      </c>
      <c r="AG8167">
        <v>2015</v>
      </c>
      <c r="AH8167">
        <f>COUNTBLANK(datos[[#This Row],[Row ID]:[Year sales]])</f>
        <v>0</v>
      </c>
    </row>
    <row r="8168" spans="1:34" x14ac:dyDescent="0.3">
      <c r="A8168">
        <v>8167</v>
      </c>
      <c r="B8168" t="s">
        <v>9896</v>
      </c>
      <c r="C8168" s="4">
        <v>42310</v>
      </c>
      <c r="D8168" s="4">
        <v>42314</v>
      </c>
      <c r="E8168" t="s">
        <v>67</v>
      </c>
      <c r="F8168" t="s">
        <v>2499</v>
      </c>
      <c r="G8168" t="s">
        <v>2500</v>
      </c>
      <c r="H8168" t="s">
        <v>37</v>
      </c>
      <c r="I8168" t="s">
        <v>38</v>
      </c>
      <c r="J8168" t="s">
        <v>969</v>
      </c>
      <c r="K8168" t="s">
        <v>59</v>
      </c>
      <c r="L8168">
        <v>92105</v>
      </c>
      <c r="M8168" t="s">
        <v>60</v>
      </c>
      <c r="N8168" t="s">
        <v>5686</v>
      </c>
      <c r="O8168" t="s">
        <v>43</v>
      </c>
      <c r="P8168" t="s">
        <v>44</v>
      </c>
      <c r="Q8168" t="s">
        <v>5687</v>
      </c>
      <c r="R8168" s="1">
        <v>512.49900000000002</v>
      </c>
      <c r="S8168">
        <v>3</v>
      </c>
      <c r="T8168">
        <f t="shared" si="127"/>
        <v>17</v>
      </c>
      <c r="U8168" t="s">
        <v>52</v>
      </c>
      <c r="V8168">
        <v>0.15</v>
      </c>
      <c r="W8168">
        <v>76.874849999999995</v>
      </c>
      <c r="X8168" s="1">
        <v>-76.874849999999995</v>
      </c>
      <c r="Y8168" s="1">
        <v>589.37385000000006</v>
      </c>
      <c r="Z8168" t="s">
        <v>53</v>
      </c>
      <c r="AA8168" s="2">
        <v>-30.146999999999998</v>
      </c>
      <c r="AB8168" s="3">
        <v>-5.8823529411764698E-2</v>
      </c>
      <c r="AC8168" s="1">
        <v>-465.77114999999998</v>
      </c>
      <c r="AD8168">
        <v>4</v>
      </c>
      <c r="AE8168">
        <v>4</v>
      </c>
      <c r="AF8168" t="s">
        <v>48</v>
      </c>
      <c r="AG8168">
        <v>2015</v>
      </c>
      <c r="AH8168">
        <f>COUNTBLANK(datos[[#This Row],[Row ID]:[Year sales]])</f>
        <v>0</v>
      </c>
    </row>
    <row r="8169" spans="1:34" x14ac:dyDescent="0.3">
      <c r="A8169">
        <v>8168</v>
      </c>
      <c r="B8169" t="s">
        <v>9897</v>
      </c>
      <c r="C8169" s="4">
        <v>42582</v>
      </c>
      <c r="D8169" s="4">
        <v>42587</v>
      </c>
      <c r="E8169" t="s">
        <v>67</v>
      </c>
      <c r="F8169" t="s">
        <v>6666</v>
      </c>
      <c r="G8169" t="s">
        <v>6667</v>
      </c>
      <c r="H8169" t="s">
        <v>57</v>
      </c>
      <c r="I8169" t="s">
        <v>38</v>
      </c>
      <c r="J8169" t="s">
        <v>147</v>
      </c>
      <c r="K8169" t="s">
        <v>59</v>
      </c>
      <c r="L8169">
        <v>94122</v>
      </c>
      <c r="M8169" t="s">
        <v>60</v>
      </c>
      <c r="N8169" t="s">
        <v>2292</v>
      </c>
      <c r="O8169" t="s">
        <v>43</v>
      </c>
      <c r="P8169" t="s">
        <v>73</v>
      </c>
      <c r="Q8169" t="s">
        <v>2293</v>
      </c>
      <c r="R8169" s="1">
        <v>863.12800000000004</v>
      </c>
      <c r="S8169">
        <v>7</v>
      </c>
      <c r="T8169">
        <f t="shared" si="127"/>
        <v>18</v>
      </c>
      <c r="U8169" t="s">
        <v>75</v>
      </c>
      <c r="V8169">
        <v>0.2</v>
      </c>
      <c r="W8169">
        <v>172.62560000000002</v>
      </c>
      <c r="X8169" s="1">
        <v>-172.62559999999999</v>
      </c>
      <c r="Y8169" s="1">
        <v>1035.7536</v>
      </c>
      <c r="Z8169" t="s">
        <v>53</v>
      </c>
      <c r="AA8169" s="2">
        <v>-32.3673</v>
      </c>
      <c r="AB8169" s="3">
        <v>-3.7499999999999999E-2</v>
      </c>
      <c r="AC8169" s="1">
        <v>-722.86969999999997</v>
      </c>
      <c r="AD8169">
        <v>5</v>
      </c>
      <c r="AE8169">
        <v>5</v>
      </c>
      <c r="AF8169" t="s">
        <v>48</v>
      </c>
      <c r="AG8169">
        <v>2016</v>
      </c>
      <c r="AH8169">
        <f>COUNTBLANK(datos[[#This Row],[Row ID]:[Year sales]])</f>
        <v>0</v>
      </c>
    </row>
    <row r="8170" spans="1:34" x14ac:dyDescent="0.3">
      <c r="A8170">
        <v>8169</v>
      </c>
      <c r="B8170" t="s">
        <v>9898</v>
      </c>
      <c r="C8170" s="4">
        <v>43045</v>
      </c>
      <c r="D8170" s="4">
        <v>43052</v>
      </c>
      <c r="E8170" t="s">
        <v>67</v>
      </c>
      <c r="F8170" t="s">
        <v>1271</v>
      </c>
      <c r="G8170" t="s">
        <v>1272</v>
      </c>
      <c r="H8170" t="s">
        <v>122</v>
      </c>
      <c r="I8170" t="s">
        <v>38</v>
      </c>
      <c r="J8170" t="s">
        <v>115</v>
      </c>
      <c r="K8170" t="s">
        <v>116</v>
      </c>
      <c r="L8170">
        <v>98105</v>
      </c>
      <c r="M8170" t="s">
        <v>60</v>
      </c>
      <c r="N8170" t="s">
        <v>1247</v>
      </c>
      <c r="O8170" t="s">
        <v>43</v>
      </c>
      <c r="P8170" t="s">
        <v>73</v>
      </c>
      <c r="Q8170" t="s">
        <v>1248</v>
      </c>
      <c r="R8170" s="1">
        <v>2036.86</v>
      </c>
      <c r="S8170">
        <v>7</v>
      </c>
      <c r="T8170">
        <f t="shared" si="127"/>
        <v>26</v>
      </c>
      <c r="U8170" t="s">
        <v>75</v>
      </c>
      <c r="V8170">
        <v>0</v>
      </c>
      <c r="W8170">
        <v>0</v>
      </c>
      <c r="X8170" s="1">
        <v>0</v>
      </c>
      <c r="Y8170" s="1">
        <v>2036.86</v>
      </c>
      <c r="Z8170" t="s">
        <v>53</v>
      </c>
      <c r="AA8170" s="2">
        <v>366.63479999999998</v>
      </c>
      <c r="AB8170" s="3">
        <v>0.18</v>
      </c>
      <c r="AC8170" s="1">
        <v>-1670.2252000000001</v>
      </c>
      <c r="AD8170">
        <v>7</v>
      </c>
      <c r="AE8170">
        <v>7</v>
      </c>
      <c r="AF8170" t="s">
        <v>48</v>
      </c>
      <c r="AG8170">
        <v>2017</v>
      </c>
      <c r="AH8170">
        <f>COUNTBLANK(datos[[#This Row],[Row ID]:[Year sales]])</f>
        <v>0</v>
      </c>
    </row>
    <row r="8171" spans="1:34" x14ac:dyDescent="0.3">
      <c r="A8171">
        <v>8170</v>
      </c>
      <c r="B8171" t="s">
        <v>9898</v>
      </c>
      <c r="C8171" s="4">
        <v>43045</v>
      </c>
      <c r="D8171" s="4">
        <v>43052</v>
      </c>
      <c r="E8171" t="s">
        <v>67</v>
      </c>
      <c r="F8171" t="s">
        <v>1271</v>
      </c>
      <c r="G8171" t="s">
        <v>1272</v>
      </c>
      <c r="H8171" t="s">
        <v>122</v>
      </c>
      <c r="I8171" t="s">
        <v>38</v>
      </c>
      <c r="J8171" t="s">
        <v>115</v>
      </c>
      <c r="K8171" t="s">
        <v>116</v>
      </c>
      <c r="L8171">
        <v>98105</v>
      </c>
      <c r="M8171" t="s">
        <v>60</v>
      </c>
      <c r="N8171" t="s">
        <v>1217</v>
      </c>
      <c r="O8171" t="s">
        <v>43</v>
      </c>
      <c r="P8171" t="s">
        <v>50</v>
      </c>
      <c r="Q8171" t="s">
        <v>1218</v>
      </c>
      <c r="R8171" s="1">
        <v>449.56799999999998</v>
      </c>
      <c r="S8171">
        <v>2</v>
      </c>
      <c r="T8171">
        <f t="shared" si="127"/>
        <v>24</v>
      </c>
      <c r="U8171" t="s">
        <v>46</v>
      </c>
      <c r="V8171">
        <v>0.2</v>
      </c>
      <c r="W8171">
        <v>89.913600000000002</v>
      </c>
      <c r="X8171" s="1">
        <v>-89.913600000000002</v>
      </c>
      <c r="Y8171" s="1">
        <v>539.48159999999996</v>
      </c>
      <c r="Z8171" t="s">
        <v>53</v>
      </c>
      <c r="AA8171" s="2">
        <v>-73.0548</v>
      </c>
      <c r="AB8171" s="3">
        <v>-0.16250000000000001</v>
      </c>
      <c r="AC8171" s="1">
        <v>-432.70920000000001</v>
      </c>
      <c r="AD8171">
        <v>7</v>
      </c>
      <c r="AE8171">
        <v>7</v>
      </c>
      <c r="AF8171" t="s">
        <v>48</v>
      </c>
      <c r="AG8171">
        <v>2017</v>
      </c>
      <c r="AH8171">
        <f>COUNTBLANK(datos[[#This Row],[Row ID]:[Year sales]])</f>
        <v>0</v>
      </c>
    </row>
    <row r="8172" spans="1:34" x14ac:dyDescent="0.3">
      <c r="A8172">
        <v>8171</v>
      </c>
      <c r="B8172" t="s">
        <v>9898</v>
      </c>
      <c r="C8172" s="4">
        <v>43045</v>
      </c>
      <c r="D8172" s="4">
        <v>43052</v>
      </c>
      <c r="E8172" t="s">
        <v>67</v>
      </c>
      <c r="F8172" t="s">
        <v>1271</v>
      </c>
      <c r="G8172" t="s">
        <v>1272</v>
      </c>
      <c r="H8172" t="s">
        <v>122</v>
      </c>
      <c r="I8172" t="s">
        <v>38</v>
      </c>
      <c r="J8172" t="s">
        <v>115</v>
      </c>
      <c r="K8172" t="s">
        <v>116</v>
      </c>
      <c r="L8172">
        <v>98105</v>
      </c>
      <c r="M8172" t="s">
        <v>60</v>
      </c>
      <c r="N8172" t="s">
        <v>1878</v>
      </c>
      <c r="O8172" t="s">
        <v>90</v>
      </c>
      <c r="P8172" t="s">
        <v>181</v>
      </c>
      <c r="Q8172" t="s">
        <v>1879</v>
      </c>
      <c r="R8172" s="1">
        <v>108.96</v>
      </c>
      <c r="S8172">
        <v>3</v>
      </c>
      <c r="T8172">
        <f t="shared" si="127"/>
        <v>34</v>
      </c>
      <c r="U8172" t="s">
        <v>52</v>
      </c>
      <c r="V8172">
        <v>0</v>
      </c>
      <c r="W8172">
        <v>0</v>
      </c>
      <c r="X8172" s="1">
        <v>0</v>
      </c>
      <c r="Y8172" s="1">
        <v>108.96</v>
      </c>
      <c r="Z8172" t="s">
        <v>99</v>
      </c>
      <c r="AA8172" s="2">
        <v>32.688000000000002</v>
      </c>
      <c r="AB8172" s="3">
        <v>0.30000000000000004</v>
      </c>
      <c r="AC8172" s="1">
        <v>-76.272000000000006</v>
      </c>
      <c r="AD8172">
        <v>7</v>
      </c>
      <c r="AE8172">
        <v>7</v>
      </c>
      <c r="AF8172" t="s">
        <v>48</v>
      </c>
      <c r="AG8172">
        <v>2017</v>
      </c>
      <c r="AH8172">
        <f>COUNTBLANK(datos[[#This Row],[Row ID]:[Year sales]])</f>
        <v>0</v>
      </c>
    </row>
    <row r="8173" spans="1:34" x14ac:dyDescent="0.3">
      <c r="A8173">
        <v>8172</v>
      </c>
      <c r="B8173" t="s">
        <v>9899</v>
      </c>
      <c r="C8173" s="4">
        <v>42414</v>
      </c>
      <c r="D8173" s="4">
        <v>42419</v>
      </c>
      <c r="E8173" t="s">
        <v>67</v>
      </c>
      <c r="F8173" t="s">
        <v>2104</v>
      </c>
      <c r="G8173" t="s">
        <v>2105</v>
      </c>
      <c r="H8173" t="s">
        <v>37</v>
      </c>
      <c r="I8173" t="s">
        <v>38</v>
      </c>
      <c r="J8173" t="s">
        <v>348</v>
      </c>
      <c r="K8173" t="s">
        <v>1511</v>
      </c>
      <c r="L8173">
        <v>39212</v>
      </c>
      <c r="M8173" t="s">
        <v>41</v>
      </c>
      <c r="N8173" t="s">
        <v>3852</v>
      </c>
      <c r="O8173" t="s">
        <v>62</v>
      </c>
      <c r="P8173" t="s">
        <v>86</v>
      </c>
      <c r="Q8173" t="s">
        <v>3853</v>
      </c>
      <c r="R8173" s="1">
        <v>264.18</v>
      </c>
      <c r="S8173">
        <v>7</v>
      </c>
      <c r="T8173">
        <f t="shared" si="127"/>
        <v>16</v>
      </c>
      <c r="U8173" t="s">
        <v>75</v>
      </c>
      <c r="V8173">
        <v>0</v>
      </c>
      <c r="W8173">
        <v>0</v>
      </c>
      <c r="X8173" s="1">
        <v>0</v>
      </c>
      <c r="Y8173" s="1">
        <v>264.18</v>
      </c>
      <c r="Z8173" t="s">
        <v>47</v>
      </c>
      <c r="AA8173" s="2">
        <v>68.686800000000005</v>
      </c>
      <c r="AB8173" s="3">
        <v>0.26</v>
      </c>
      <c r="AC8173" s="1">
        <v>-195.4932</v>
      </c>
      <c r="AD8173">
        <v>5</v>
      </c>
      <c r="AE8173">
        <v>5</v>
      </c>
      <c r="AF8173" t="s">
        <v>48</v>
      </c>
      <c r="AG8173">
        <v>2016</v>
      </c>
      <c r="AH8173">
        <f>COUNTBLANK(datos[[#This Row],[Row ID]:[Year sales]])</f>
        <v>0</v>
      </c>
    </row>
    <row r="8174" spans="1:34" x14ac:dyDescent="0.3">
      <c r="A8174">
        <v>8173</v>
      </c>
      <c r="B8174" t="s">
        <v>9900</v>
      </c>
      <c r="C8174" s="4">
        <v>41829</v>
      </c>
      <c r="D8174" s="4">
        <v>41833</v>
      </c>
      <c r="E8174" t="s">
        <v>67</v>
      </c>
      <c r="F8174" t="s">
        <v>6398</v>
      </c>
      <c r="G8174" t="s">
        <v>6399</v>
      </c>
      <c r="H8174" t="s">
        <v>122</v>
      </c>
      <c r="I8174" t="s">
        <v>38</v>
      </c>
      <c r="J8174" t="s">
        <v>58</v>
      </c>
      <c r="K8174" t="s">
        <v>59</v>
      </c>
      <c r="L8174">
        <v>90049</v>
      </c>
      <c r="M8174" t="s">
        <v>60</v>
      </c>
      <c r="N8174" t="s">
        <v>5637</v>
      </c>
      <c r="O8174" t="s">
        <v>62</v>
      </c>
      <c r="P8174" t="s">
        <v>63</v>
      </c>
      <c r="Q8174" t="s">
        <v>5638</v>
      </c>
      <c r="R8174" s="1">
        <v>2.88</v>
      </c>
      <c r="S8174">
        <v>1</v>
      </c>
      <c r="T8174">
        <f t="shared" si="127"/>
        <v>24</v>
      </c>
      <c r="U8174" t="s">
        <v>46</v>
      </c>
      <c r="V8174">
        <v>0</v>
      </c>
      <c r="W8174">
        <v>0</v>
      </c>
      <c r="X8174" s="1">
        <v>0</v>
      </c>
      <c r="Y8174" s="1">
        <v>2.88</v>
      </c>
      <c r="Z8174" t="s">
        <v>65</v>
      </c>
      <c r="AA8174" s="2">
        <v>1.4112</v>
      </c>
      <c r="AB8174" s="3">
        <v>0.49000000000000005</v>
      </c>
      <c r="AC8174" s="1">
        <v>-1.4688000000000001</v>
      </c>
      <c r="AD8174">
        <v>4</v>
      </c>
      <c r="AE8174">
        <v>4</v>
      </c>
      <c r="AF8174" t="s">
        <v>48</v>
      </c>
      <c r="AG8174">
        <v>2014</v>
      </c>
      <c r="AH8174">
        <f>COUNTBLANK(datos[[#This Row],[Row ID]:[Year sales]])</f>
        <v>0</v>
      </c>
    </row>
    <row r="8175" spans="1:34" x14ac:dyDescent="0.3">
      <c r="A8175">
        <v>8174</v>
      </c>
      <c r="B8175" t="s">
        <v>9900</v>
      </c>
      <c r="C8175" s="4">
        <v>41829</v>
      </c>
      <c r="D8175" s="4">
        <v>41833</v>
      </c>
      <c r="E8175" t="s">
        <v>67</v>
      </c>
      <c r="F8175" t="s">
        <v>6398</v>
      </c>
      <c r="G8175" t="s">
        <v>6399</v>
      </c>
      <c r="H8175" t="s">
        <v>122</v>
      </c>
      <c r="I8175" t="s">
        <v>38</v>
      </c>
      <c r="J8175" t="s">
        <v>58</v>
      </c>
      <c r="K8175" t="s">
        <v>59</v>
      </c>
      <c r="L8175">
        <v>90049</v>
      </c>
      <c r="M8175" t="s">
        <v>60</v>
      </c>
      <c r="N8175" t="s">
        <v>252</v>
      </c>
      <c r="O8175" t="s">
        <v>62</v>
      </c>
      <c r="P8175" t="s">
        <v>94</v>
      </c>
      <c r="Q8175" t="s">
        <v>253</v>
      </c>
      <c r="R8175" s="1">
        <v>41.904000000000003</v>
      </c>
      <c r="S8175">
        <v>6</v>
      </c>
      <c r="T8175">
        <f t="shared" si="127"/>
        <v>46</v>
      </c>
      <c r="U8175" t="s">
        <v>75</v>
      </c>
      <c r="V8175">
        <v>0.2</v>
      </c>
      <c r="W8175">
        <v>8.3808000000000007</v>
      </c>
      <c r="X8175" s="1">
        <v>-8.3808000000000007</v>
      </c>
      <c r="Y8175" s="1">
        <v>50.284800000000004</v>
      </c>
      <c r="Z8175" t="s">
        <v>99</v>
      </c>
      <c r="AA8175" s="2">
        <v>14.1426</v>
      </c>
      <c r="AB8175" s="3">
        <v>0.33749999999999997</v>
      </c>
      <c r="AC8175" s="1">
        <v>-19.380600000000001</v>
      </c>
      <c r="AD8175">
        <v>4</v>
      </c>
      <c r="AE8175">
        <v>4</v>
      </c>
      <c r="AF8175" t="s">
        <v>48</v>
      </c>
      <c r="AG8175">
        <v>2014</v>
      </c>
      <c r="AH8175">
        <f>COUNTBLANK(datos[[#This Row],[Row ID]:[Year sales]])</f>
        <v>0</v>
      </c>
    </row>
    <row r="8176" spans="1:34" x14ac:dyDescent="0.3">
      <c r="A8176">
        <v>8175</v>
      </c>
      <c r="B8176" t="s">
        <v>9900</v>
      </c>
      <c r="C8176" s="4">
        <v>41829</v>
      </c>
      <c r="D8176" s="4">
        <v>41833</v>
      </c>
      <c r="E8176" t="s">
        <v>67</v>
      </c>
      <c r="F8176" t="s">
        <v>6398</v>
      </c>
      <c r="G8176" t="s">
        <v>6399</v>
      </c>
      <c r="H8176" t="s">
        <v>122</v>
      </c>
      <c r="I8176" t="s">
        <v>38</v>
      </c>
      <c r="J8176" t="s">
        <v>58</v>
      </c>
      <c r="K8176" t="s">
        <v>59</v>
      </c>
      <c r="L8176">
        <v>90049</v>
      </c>
      <c r="M8176" t="s">
        <v>60</v>
      </c>
      <c r="N8176" t="s">
        <v>4831</v>
      </c>
      <c r="O8176" t="s">
        <v>62</v>
      </c>
      <c r="P8176" t="s">
        <v>77</v>
      </c>
      <c r="Q8176" t="s">
        <v>4832</v>
      </c>
      <c r="R8176" s="1">
        <v>23.92</v>
      </c>
      <c r="S8176">
        <v>4</v>
      </c>
      <c r="T8176">
        <f t="shared" si="127"/>
        <v>33</v>
      </c>
      <c r="U8176" t="s">
        <v>52</v>
      </c>
      <c r="V8176">
        <v>0</v>
      </c>
      <c r="W8176">
        <v>0</v>
      </c>
      <c r="X8176" s="1">
        <v>0</v>
      </c>
      <c r="Y8176" s="1">
        <v>23.92</v>
      </c>
      <c r="Z8176" t="s">
        <v>65</v>
      </c>
      <c r="AA8176" s="2">
        <v>4.0663999999999998</v>
      </c>
      <c r="AB8176" s="3">
        <v>0.16999999999999998</v>
      </c>
      <c r="AC8176" s="1">
        <v>-19.8536</v>
      </c>
      <c r="AD8176">
        <v>4</v>
      </c>
      <c r="AE8176">
        <v>4</v>
      </c>
      <c r="AF8176" t="s">
        <v>48</v>
      </c>
      <c r="AG8176">
        <v>2014</v>
      </c>
      <c r="AH8176">
        <f>COUNTBLANK(datos[[#This Row],[Row ID]:[Year sales]])</f>
        <v>0</v>
      </c>
    </row>
    <row r="8177" spans="1:34" x14ac:dyDescent="0.3">
      <c r="A8177">
        <v>8176</v>
      </c>
      <c r="B8177" t="s">
        <v>9901</v>
      </c>
      <c r="C8177" s="4">
        <v>42399</v>
      </c>
      <c r="D8177" s="4">
        <v>42404</v>
      </c>
      <c r="E8177" t="s">
        <v>67</v>
      </c>
      <c r="F8177" t="s">
        <v>9902</v>
      </c>
      <c r="G8177" t="s">
        <v>9903</v>
      </c>
      <c r="H8177" t="s">
        <v>57</v>
      </c>
      <c r="I8177" t="s">
        <v>38</v>
      </c>
      <c r="J8177" t="s">
        <v>323</v>
      </c>
      <c r="K8177" t="s">
        <v>231</v>
      </c>
      <c r="L8177">
        <v>60623</v>
      </c>
      <c r="M8177" t="s">
        <v>125</v>
      </c>
      <c r="N8177" t="s">
        <v>316</v>
      </c>
      <c r="O8177" t="s">
        <v>62</v>
      </c>
      <c r="P8177" t="s">
        <v>110</v>
      </c>
      <c r="Q8177" t="s">
        <v>317</v>
      </c>
      <c r="R8177" s="1">
        <v>156.512</v>
      </c>
      <c r="S8177">
        <v>4</v>
      </c>
      <c r="T8177">
        <f t="shared" si="127"/>
        <v>16</v>
      </c>
      <c r="U8177" t="s">
        <v>52</v>
      </c>
      <c r="V8177">
        <v>0.2</v>
      </c>
      <c r="W8177">
        <v>31.302400000000002</v>
      </c>
      <c r="X8177" s="1">
        <v>-31.302399999999999</v>
      </c>
      <c r="Y8177" s="1">
        <v>187.81440000000001</v>
      </c>
      <c r="Z8177" t="s">
        <v>99</v>
      </c>
      <c r="AA8177" s="2">
        <v>52.822800000000001</v>
      </c>
      <c r="AB8177" s="3">
        <v>0.33750000000000002</v>
      </c>
      <c r="AC8177" s="1">
        <v>-72.386799999999994</v>
      </c>
      <c r="AD8177">
        <v>5</v>
      </c>
      <c r="AE8177">
        <v>5</v>
      </c>
      <c r="AF8177" t="s">
        <v>48</v>
      </c>
      <c r="AG8177">
        <v>2016</v>
      </c>
      <c r="AH8177">
        <f>COUNTBLANK(datos[[#This Row],[Row ID]:[Year sales]])</f>
        <v>0</v>
      </c>
    </row>
    <row r="8178" spans="1:34" x14ac:dyDescent="0.3">
      <c r="A8178">
        <v>8177</v>
      </c>
      <c r="B8178" t="s">
        <v>9904</v>
      </c>
      <c r="C8178" s="4">
        <v>42635</v>
      </c>
      <c r="D8178" s="4">
        <v>42638</v>
      </c>
      <c r="E8178" t="s">
        <v>208</v>
      </c>
      <c r="F8178" t="s">
        <v>3786</v>
      </c>
      <c r="G8178" t="s">
        <v>3787</v>
      </c>
      <c r="H8178" t="s">
        <v>122</v>
      </c>
      <c r="I8178" t="s">
        <v>38</v>
      </c>
      <c r="J8178" t="s">
        <v>286</v>
      </c>
      <c r="K8178" t="s">
        <v>287</v>
      </c>
      <c r="L8178">
        <v>10035</v>
      </c>
      <c r="M8178" t="s">
        <v>168</v>
      </c>
      <c r="N8178" t="s">
        <v>388</v>
      </c>
      <c r="O8178" t="s">
        <v>62</v>
      </c>
      <c r="P8178" t="s">
        <v>77</v>
      </c>
      <c r="Q8178" t="s">
        <v>389</v>
      </c>
      <c r="R8178" s="1">
        <v>128.34</v>
      </c>
      <c r="S8178">
        <v>6</v>
      </c>
      <c r="T8178">
        <f t="shared" si="127"/>
        <v>24</v>
      </c>
      <c r="U8178" t="s">
        <v>75</v>
      </c>
      <c r="V8178">
        <v>0</v>
      </c>
      <c r="W8178">
        <v>0</v>
      </c>
      <c r="X8178" s="1">
        <v>0</v>
      </c>
      <c r="Y8178" s="1">
        <v>128.34</v>
      </c>
      <c r="Z8178" t="s">
        <v>99</v>
      </c>
      <c r="AA8178" s="2">
        <v>37.218600000000002</v>
      </c>
      <c r="AB8178" s="3">
        <v>0.29000000000000004</v>
      </c>
      <c r="AC8178" s="1">
        <v>-91.121399999999994</v>
      </c>
      <c r="AD8178">
        <v>3</v>
      </c>
      <c r="AE8178">
        <v>3</v>
      </c>
      <c r="AF8178" t="s">
        <v>48</v>
      </c>
      <c r="AG8178">
        <v>2016</v>
      </c>
      <c r="AH8178">
        <f>COUNTBLANK(datos[[#This Row],[Row ID]:[Year sales]])</f>
        <v>0</v>
      </c>
    </row>
    <row r="8179" spans="1:34" x14ac:dyDescent="0.3">
      <c r="A8179">
        <v>8178</v>
      </c>
      <c r="B8179" t="s">
        <v>9905</v>
      </c>
      <c r="C8179" s="4">
        <v>43091</v>
      </c>
      <c r="D8179" s="4">
        <v>43093</v>
      </c>
      <c r="E8179" t="s">
        <v>208</v>
      </c>
      <c r="F8179" t="s">
        <v>3722</v>
      </c>
      <c r="G8179" t="s">
        <v>3723</v>
      </c>
      <c r="H8179" t="s">
        <v>37</v>
      </c>
      <c r="I8179" t="s">
        <v>38</v>
      </c>
      <c r="J8179" t="s">
        <v>58</v>
      </c>
      <c r="K8179" t="s">
        <v>59</v>
      </c>
      <c r="L8179">
        <v>90008</v>
      </c>
      <c r="M8179" t="s">
        <v>60</v>
      </c>
      <c r="N8179" t="s">
        <v>6567</v>
      </c>
      <c r="O8179" t="s">
        <v>90</v>
      </c>
      <c r="P8179" t="s">
        <v>181</v>
      </c>
      <c r="Q8179" t="s">
        <v>6568</v>
      </c>
      <c r="R8179" s="1">
        <v>474.95</v>
      </c>
      <c r="S8179">
        <v>5</v>
      </c>
      <c r="T8179">
        <f t="shared" si="127"/>
        <v>20</v>
      </c>
      <c r="U8179" t="s">
        <v>75</v>
      </c>
      <c r="V8179">
        <v>0</v>
      </c>
      <c r="W8179">
        <v>0</v>
      </c>
      <c r="X8179" s="1">
        <v>0</v>
      </c>
      <c r="Y8179" s="1">
        <v>474.95</v>
      </c>
      <c r="Z8179" t="s">
        <v>47</v>
      </c>
      <c r="AA8179" s="2">
        <v>142.48500000000001</v>
      </c>
      <c r="AB8179" s="3">
        <v>0.30000000000000004</v>
      </c>
      <c r="AC8179" s="1">
        <v>-332.46499999999997</v>
      </c>
      <c r="AD8179">
        <v>2</v>
      </c>
      <c r="AE8179">
        <v>2</v>
      </c>
      <c r="AF8179" t="s">
        <v>48</v>
      </c>
      <c r="AG8179">
        <v>2017</v>
      </c>
      <c r="AH8179">
        <f>COUNTBLANK(datos[[#This Row],[Row ID]:[Year sales]])</f>
        <v>0</v>
      </c>
    </row>
    <row r="8180" spans="1:34" x14ac:dyDescent="0.3">
      <c r="A8180">
        <v>8179</v>
      </c>
      <c r="B8180" t="s">
        <v>9906</v>
      </c>
      <c r="C8180" s="4">
        <v>42615</v>
      </c>
      <c r="D8180" s="4">
        <v>42621</v>
      </c>
      <c r="E8180" t="s">
        <v>67</v>
      </c>
      <c r="F8180" t="s">
        <v>5242</v>
      </c>
      <c r="G8180" t="s">
        <v>5243</v>
      </c>
      <c r="H8180" t="s">
        <v>37</v>
      </c>
      <c r="I8180" t="s">
        <v>38</v>
      </c>
      <c r="J8180" t="s">
        <v>1400</v>
      </c>
      <c r="K8180" t="s">
        <v>116</v>
      </c>
      <c r="L8180">
        <v>98198</v>
      </c>
      <c r="M8180" t="s">
        <v>60</v>
      </c>
      <c r="N8180" t="s">
        <v>2420</v>
      </c>
      <c r="O8180" t="s">
        <v>90</v>
      </c>
      <c r="P8180" t="s">
        <v>1238</v>
      </c>
      <c r="Q8180" t="s">
        <v>2421</v>
      </c>
      <c r="R8180" s="1">
        <v>999.98</v>
      </c>
      <c r="S8180">
        <v>2</v>
      </c>
      <c r="T8180">
        <f t="shared" si="127"/>
        <v>21</v>
      </c>
      <c r="U8180" t="s">
        <v>46</v>
      </c>
      <c r="V8180">
        <v>0</v>
      </c>
      <c r="W8180">
        <v>0</v>
      </c>
      <c r="X8180" s="1">
        <v>0</v>
      </c>
      <c r="Y8180" s="1">
        <v>999.98</v>
      </c>
      <c r="Z8180" t="s">
        <v>53</v>
      </c>
      <c r="AA8180" s="2">
        <v>449.99099999999999</v>
      </c>
      <c r="AB8180" s="3">
        <v>0.44999999999999996</v>
      </c>
      <c r="AC8180" s="1">
        <v>-549.98900000000003</v>
      </c>
      <c r="AD8180">
        <v>6</v>
      </c>
      <c r="AE8180">
        <v>6</v>
      </c>
      <c r="AF8180" t="s">
        <v>48</v>
      </c>
      <c r="AG8180">
        <v>2016</v>
      </c>
      <c r="AH8180">
        <f>COUNTBLANK(datos[[#This Row],[Row ID]:[Year sales]])</f>
        <v>0</v>
      </c>
    </row>
    <row r="8181" spans="1:34" x14ac:dyDescent="0.3">
      <c r="A8181">
        <v>8180</v>
      </c>
      <c r="B8181" t="s">
        <v>9907</v>
      </c>
      <c r="C8181" s="4">
        <v>42218</v>
      </c>
      <c r="D8181" s="4">
        <v>42222</v>
      </c>
      <c r="E8181" t="s">
        <v>67</v>
      </c>
      <c r="F8181" t="s">
        <v>1859</v>
      </c>
      <c r="G8181" t="s">
        <v>1860</v>
      </c>
      <c r="H8181" t="s">
        <v>37</v>
      </c>
      <c r="I8181" t="s">
        <v>38</v>
      </c>
      <c r="J8181" t="s">
        <v>338</v>
      </c>
      <c r="K8181" t="s">
        <v>440</v>
      </c>
      <c r="L8181">
        <v>97477</v>
      </c>
      <c r="M8181" t="s">
        <v>60</v>
      </c>
      <c r="N8181" t="s">
        <v>6972</v>
      </c>
      <c r="O8181" t="s">
        <v>43</v>
      </c>
      <c r="P8181" t="s">
        <v>73</v>
      </c>
      <c r="Q8181" t="s">
        <v>6973</v>
      </c>
      <c r="R8181" s="1">
        <v>277.5</v>
      </c>
      <c r="S8181">
        <v>4</v>
      </c>
      <c r="T8181">
        <f t="shared" si="127"/>
        <v>12</v>
      </c>
      <c r="U8181" t="s">
        <v>52</v>
      </c>
      <c r="V8181">
        <v>0.5</v>
      </c>
      <c r="W8181">
        <v>138.75</v>
      </c>
      <c r="X8181" s="1">
        <v>-138.75</v>
      </c>
      <c r="Y8181" s="1">
        <v>416.25</v>
      </c>
      <c r="Z8181" t="s">
        <v>47</v>
      </c>
      <c r="AA8181" s="2">
        <v>-188.7</v>
      </c>
      <c r="AB8181" s="3">
        <v>-0.67999999999999994</v>
      </c>
      <c r="AC8181" s="1">
        <v>-327.45</v>
      </c>
      <c r="AD8181">
        <v>4</v>
      </c>
      <c r="AE8181">
        <v>4</v>
      </c>
      <c r="AF8181" t="s">
        <v>48</v>
      </c>
      <c r="AG8181">
        <v>2015</v>
      </c>
      <c r="AH8181">
        <f>COUNTBLANK(datos[[#This Row],[Row ID]:[Year sales]])</f>
        <v>0</v>
      </c>
    </row>
    <row r="8182" spans="1:34" x14ac:dyDescent="0.3">
      <c r="A8182">
        <v>8181</v>
      </c>
      <c r="B8182" t="s">
        <v>9908</v>
      </c>
      <c r="C8182" s="4">
        <v>42329</v>
      </c>
      <c r="D8182" s="4">
        <v>42333</v>
      </c>
      <c r="E8182" t="s">
        <v>67</v>
      </c>
      <c r="F8182" t="s">
        <v>7974</v>
      </c>
      <c r="G8182" t="s">
        <v>7975</v>
      </c>
      <c r="H8182" t="s">
        <v>37</v>
      </c>
      <c r="I8182" t="s">
        <v>38</v>
      </c>
      <c r="J8182" t="s">
        <v>166</v>
      </c>
      <c r="K8182" t="s">
        <v>167</v>
      </c>
      <c r="L8182">
        <v>19120</v>
      </c>
      <c r="M8182" t="s">
        <v>168</v>
      </c>
      <c r="N8182" t="s">
        <v>3832</v>
      </c>
      <c r="O8182" t="s">
        <v>43</v>
      </c>
      <c r="P8182" t="s">
        <v>73</v>
      </c>
      <c r="Q8182" t="s">
        <v>3833</v>
      </c>
      <c r="R8182" s="1">
        <v>1252.704</v>
      </c>
      <c r="S8182">
        <v>8</v>
      </c>
      <c r="T8182">
        <f t="shared" si="127"/>
        <v>36</v>
      </c>
      <c r="U8182" t="s">
        <v>75</v>
      </c>
      <c r="V8182">
        <v>0.4</v>
      </c>
      <c r="W8182">
        <v>501.08159999999998</v>
      </c>
      <c r="X8182" s="1">
        <v>-501.08159999999998</v>
      </c>
      <c r="Y8182" s="1">
        <v>1753.7855999999999</v>
      </c>
      <c r="Z8182" t="s">
        <v>53</v>
      </c>
      <c r="AA8182" s="2">
        <v>-480.20319999999998</v>
      </c>
      <c r="AB8182" s="3">
        <v>-0.38333333333333336</v>
      </c>
      <c r="AC8182" s="1">
        <v>-1231.8255999999999</v>
      </c>
      <c r="AD8182">
        <v>4</v>
      </c>
      <c r="AE8182">
        <v>4</v>
      </c>
      <c r="AF8182" t="s">
        <v>48</v>
      </c>
      <c r="AG8182">
        <v>2015</v>
      </c>
      <c r="AH8182">
        <f>COUNTBLANK(datos[[#This Row],[Row ID]:[Year sales]])</f>
        <v>0</v>
      </c>
    </row>
    <row r="8183" spans="1:34" x14ac:dyDescent="0.3">
      <c r="A8183">
        <v>8182</v>
      </c>
      <c r="B8183" t="s">
        <v>9908</v>
      </c>
      <c r="C8183" s="4">
        <v>42329</v>
      </c>
      <c r="D8183" s="4">
        <v>42333</v>
      </c>
      <c r="E8183" t="s">
        <v>67</v>
      </c>
      <c r="F8183" t="s">
        <v>7974</v>
      </c>
      <c r="G8183" t="s">
        <v>7975</v>
      </c>
      <c r="H8183" t="s">
        <v>37</v>
      </c>
      <c r="I8183" t="s">
        <v>38</v>
      </c>
      <c r="J8183" t="s">
        <v>166</v>
      </c>
      <c r="K8183" t="s">
        <v>167</v>
      </c>
      <c r="L8183">
        <v>19120</v>
      </c>
      <c r="M8183" t="s">
        <v>168</v>
      </c>
      <c r="N8183" t="s">
        <v>2695</v>
      </c>
      <c r="O8183" t="s">
        <v>90</v>
      </c>
      <c r="P8183" t="s">
        <v>91</v>
      </c>
      <c r="Q8183" t="s">
        <v>2696</v>
      </c>
      <c r="R8183" s="1">
        <v>110.97</v>
      </c>
      <c r="S8183">
        <v>5</v>
      </c>
      <c r="T8183">
        <f t="shared" si="127"/>
        <v>25</v>
      </c>
      <c r="U8183" t="s">
        <v>75</v>
      </c>
      <c r="V8183">
        <v>0.4</v>
      </c>
      <c r="W8183">
        <v>44.388000000000005</v>
      </c>
      <c r="X8183" s="1">
        <v>-44.387999999999998</v>
      </c>
      <c r="Y8183" s="1">
        <v>155.358</v>
      </c>
      <c r="Z8183" t="s">
        <v>99</v>
      </c>
      <c r="AA8183" s="2">
        <v>-24.043500000000002</v>
      </c>
      <c r="AB8183" s="3">
        <v>-0.21666666666666667</v>
      </c>
      <c r="AC8183" s="1">
        <v>-90.625500000000002</v>
      </c>
      <c r="AD8183">
        <v>4</v>
      </c>
      <c r="AE8183">
        <v>4</v>
      </c>
      <c r="AF8183" t="s">
        <v>48</v>
      </c>
      <c r="AG8183">
        <v>2015</v>
      </c>
      <c r="AH8183">
        <f>COUNTBLANK(datos[[#This Row],[Row ID]:[Year sales]])</f>
        <v>0</v>
      </c>
    </row>
    <row r="8184" spans="1:34" x14ac:dyDescent="0.3">
      <c r="A8184">
        <v>8183</v>
      </c>
      <c r="B8184" t="s">
        <v>9909</v>
      </c>
      <c r="C8184" s="4">
        <v>42873</v>
      </c>
      <c r="D8184" s="4">
        <v>42877</v>
      </c>
      <c r="E8184" t="s">
        <v>67</v>
      </c>
      <c r="F8184" t="s">
        <v>5362</v>
      </c>
      <c r="G8184" t="s">
        <v>5363</v>
      </c>
      <c r="H8184" t="s">
        <v>57</v>
      </c>
      <c r="I8184" t="s">
        <v>38</v>
      </c>
      <c r="J8184" t="s">
        <v>323</v>
      </c>
      <c r="K8184" t="s">
        <v>231</v>
      </c>
      <c r="L8184">
        <v>60653</v>
      </c>
      <c r="M8184" t="s">
        <v>125</v>
      </c>
      <c r="N8184" t="s">
        <v>4656</v>
      </c>
      <c r="O8184" t="s">
        <v>43</v>
      </c>
      <c r="P8184" t="s">
        <v>83</v>
      </c>
      <c r="Q8184" t="s">
        <v>4657</v>
      </c>
      <c r="R8184" s="1">
        <v>22.608000000000001</v>
      </c>
      <c r="S8184">
        <v>3</v>
      </c>
      <c r="T8184">
        <f t="shared" si="127"/>
        <v>51</v>
      </c>
      <c r="U8184" t="s">
        <v>52</v>
      </c>
      <c r="V8184">
        <v>0.6</v>
      </c>
      <c r="W8184">
        <v>13.5648</v>
      </c>
      <c r="X8184" s="1">
        <v>-13.5648</v>
      </c>
      <c r="Y8184" s="1">
        <v>36.172800000000002</v>
      </c>
      <c r="Z8184" t="s">
        <v>65</v>
      </c>
      <c r="AA8184" s="2">
        <v>-10.1736</v>
      </c>
      <c r="AB8184" s="3">
        <v>-0.45</v>
      </c>
      <c r="AC8184" s="1">
        <v>-19.216799999999999</v>
      </c>
      <c r="AD8184">
        <v>4</v>
      </c>
      <c r="AE8184">
        <v>4</v>
      </c>
      <c r="AF8184" t="s">
        <v>48</v>
      </c>
      <c r="AG8184">
        <v>2017</v>
      </c>
      <c r="AH8184">
        <f>COUNTBLANK(datos[[#This Row],[Row ID]:[Year sales]])</f>
        <v>0</v>
      </c>
    </row>
    <row r="8185" spans="1:34" x14ac:dyDescent="0.3">
      <c r="A8185">
        <v>8184</v>
      </c>
      <c r="B8185" t="s">
        <v>9909</v>
      </c>
      <c r="C8185" s="4">
        <v>42873</v>
      </c>
      <c r="D8185" s="4">
        <v>42877</v>
      </c>
      <c r="E8185" t="s">
        <v>67</v>
      </c>
      <c r="F8185" t="s">
        <v>5362</v>
      </c>
      <c r="G8185" t="s">
        <v>5363</v>
      </c>
      <c r="H8185" t="s">
        <v>57</v>
      </c>
      <c r="I8185" t="s">
        <v>38</v>
      </c>
      <c r="J8185" t="s">
        <v>323</v>
      </c>
      <c r="K8185" t="s">
        <v>231</v>
      </c>
      <c r="L8185">
        <v>60653</v>
      </c>
      <c r="M8185" t="s">
        <v>125</v>
      </c>
      <c r="N8185" t="s">
        <v>1156</v>
      </c>
      <c r="O8185" t="s">
        <v>43</v>
      </c>
      <c r="P8185" t="s">
        <v>83</v>
      </c>
      <c r="Q8185" t="s">
        <v>1157</v>
      </c>
      <c r="R8185" s="1">
        <v>1.8919999999999999</v>
      </c>
      <c r="S8185">
        <v>1</v>
      </c>
      <c r="T8185">
        <f t="shared" si="127"/>
        <v>31</v>
      </c>
      <c r="U8185" t="s">
        <v>46</v>
      </c>
      <c r="V8185">
        <v>0.6</v>
      </c>
      <c r="W8185">
        <v>1.1352</v>
      </c>
      <c r="X8185" s="1">
        <v>-1.1352</v>
      </c>
      <c r="Y8185" s="1">
        <v>3.0271999999999997</v>
      </c>
      <c r="Z8185" t="s">
        <v>65</v>
      </c>
      <c r="AA8185" s="2">
        <v>-0.99329999999999996</v>
      </c>
      <c r="AB8185" s="3">
        <v>-0.52500000000000002</v>
      </c>
      <c r="AC8185" s="1">
        <v>-1.7501</v>
      </c>
      <c r="AD8185">
        <v>4</v>
      </c>
      <c r="AE8185">
        <v>4</v>
      </c>
      <c r="AF8185" t="s">
        <v>48</v>
      </c>
      <c r="AG8185">
        <v>2017</v>
      </c>
      <c r="AH8185">
        <f>COUNTBLANK(datos[[#This Row],[Row ID]:[Year sales]])</f>
        <v>0</v>
      </c>
    </row>
    <row r="8186" spans="1:34" x14ac:dyDescent="0.3">
      <c r="A8186">
        <v>8185</v>
      </c>
      <c r="B8186" t="s">
        <v>9910</v>
      </c>
      <c r="C8186" s="4">
        <v>42939</v>
      </c>
      <c r="D8186" s="4">
        <v>42943</v>
      </c>
      <c r="E8186" t="s">
        <v>67</v>
      </c>
      <c r="F8186" t="s">
        <v>1743</v>
      </c>
      <c r="G8186" t="s">
        <v>1744</v>
      </c>
      <c r="H8186" t="s">
        <v>57</v>
      </c>
      <c r="I8186" t="s">
        <v>38</v>
      </c>
      <c r="J8186" t="s">
        <v>323</v>
      </c>
      <c r="K8186" t="s">
        <v>231</v>
      </c>
      <c r="L8186">
        <v>60623</v>
      </c>
      <c r="M8186" t="s">
        <v>125</v>
      </c>
      <c r="N8186" t="s">
        <v>3761</v>
      </c>
      <c r="O8186" t="s">
        <v>62</v>
      </c>
      <c r="P8186" t="s">
        <v>110</v>
      </c>
      <c r="Q8186" t="s">
        <v>3762</v>
      </c>
      <c r="R8186" s="1">
        <v>63.311999999999998</v>
      </c>
      <c r="S8186">
        <v>3</v>
      </c>
      <c r="T8186">
        <f t="shared" si="127"/>
        <v>40</v>
      </c>
      <c r="U8186" t="s">
        <v>52</v>
      </c>
      <c r="V8186">
        <v>0.2</v>
      </c>
      <c r="W8186">
        <v>12.6624</v>
      </c>
      <c r="X8186" s="1">
        <v>-12.6624</v>
      </c>
      <c r="Y8186" s="1">
        <v>75.974400000000003</v>
      </c>
      <c r="Z8186" t="s">
        <v>99</v>
      </c>
      <c r="AA8186" s="2">
        <v>20.5764</v>
      </c>
      <c r="AB8186" s="3">
        <v>0.32500000000000001</v>
      </c>
      <c r="AC8186" s="1">
        <v>-30.0732</v>
      </c>
      <c r="AD8186">
        <v>4</v>
      </c>
      <c r="AE8186">
        <v>4</v>
      </c>
      <c r="AF8186" t="s">
        <v>48</v>
      </c>
      <c r="AG8186">
        <v>2017</v>
      </c>
      <c r="AH8186">
        <f>COUNTBLANK(datos[[#This Row],[Row ID]:[Year sales]])</f>
        <v>0</v>
      </c>
    </row>
    <row r="8187" spans="1:34" x14ac:dyDescent="0.3">
      <c r="A8187">
        <v>8186</v>
      </c>
      <c r="B8187" t="s">
        <v>9911</v>
      </c>
      <c r="C8187" s="4">
        <v>42260</v>
      </c>
      <c r="D8187" s="4">
        <v>42264</v>
      </c>
      <c r="E8187" t="s">
        <v>34</v>
      </c>
      <c r="F8187" t="s">
        <v>1331</v>
      </c>
      <c r="G8187" t="s">
        <v>1332</v>
      </c>
      <c r="H8187" t="s">
        <v>37</v>
      </c>
      <c r="I8187" t="s">
        <v>38</v>
      </c>
      <c r="J8187" t="s">
        <v>323</v>
      </c>
      <c r="K8187" t="s">
        <v>231</v>
      </c>
      <c r="L8187">
        <v>60623</v>
      </c>
      <c r="M8187" t="s">
        <v>125</v>
      </c>
      <c r="N8187" t="s">
        <v>4715</v>
      </c>
      <c r="O8187" t="s">
        <v>62</v>
      </c>
      <c r="P8187" t="s">
        <v>193</v>
      </c>
      <c r="Q8187" t="s">
        <v>691</v>
      </c>
      <c r="R8187" s="1">
        <v>7.8239999999999998</v>
      </c>
      <c r="S8187">
        <v>1</v>
      </c>
      <c r="T8187">
        <f t="shared" si="127"/>
        <v>170</v>
      </c>
      <c r="U8187" t="s">
        <v>46</v>
      </c>
      <c r="V8187">
        <v>0.2</v>
      </c>
      <c r="W8187">
        <v>1.5648</v>
      </c>
      <c r="X8187" s="1">
        <v>-1.5648</v>
      </c>
      <c r="Y8187" s="1">
        <v>9.3887999999999998</v>
      </c>
      <c r="Z8187" t="s">
        <v>65</v>
      </c>
      <c r="AA8187" s="2">
        <v>2.9340000000000002</v>
      </c>
      <c r="AB8187" s="3">
        <v>0.37500000000000006</v>
      </c>
      <c r="AC8187" s="1">
        <v>-3.3252000000000002</v>
      </c>
      <c r="AD8187">
        <v>4</v>
      </c>
      <c r="AE8187">
        <v>4</v>
      </c>
      <c r="AF8187" t="s">
        <v>48</v>
      </c>
      <c r="AG8187">
        <v>2015</v>
      </c>
      <c r="AH8187">
        <f>COUNTBLANK(datos[[#This Row],[Row ID]:[Year sales]])</f>
        <v>0</v>
      </c>
    </row>
    <row r="8188" spans="1:34" x14ac:dyDescent="0.3">
      <c r="A8188">
        <v>8187</v>
      </c>
      <c r="B8188" t="s">
        <v>9911</v>
      </c>
      <c r="C8188" s="4">
        <v>42260</v>
      </c>
      <c r="D8188" s="4">
        <v>42264</v>
      </c>
      <c r="E8188" t="s">
        <v>34</v>
      </c>
      <c r="F8188" t="s">
        <v>1331</v>
      </c>
      <c r="G8188" t="s">
        <v>1332</v>
      </c>
      <c r="H8188" t="s">
        <v>37</v>
      </c>
      <c r="I8188" t="s">
        <v>38</v>
      </c>
      <c r="J8188" t="s">
        <v>323</v>
      </c>
      <c r="K8188" t="s">
        <v>231</v>
      </c>
      <c r="L8188">
        <v>60623</v>
      </c>
      <c r="M8188" t="s">
        <v>125</v>
      </c>
      <c r="N8188" t="s">
        <v>723</v>
      </c>
      <c r="O8188" t="s">
        <v>43</v>
      </c>
      <c r="P8188" t="s">
        <v>50</v>
      </c>
      <c r="Q8188" t="s">
        <v>724</v>
      </c>
      <c r="R8188" s="1">
        <v>170.072</v>
      </c>
      <c r="S8188">
        <v>4</v>
      </c>
      <c r="T8188">
        <f t="shared" si="127"/>
        <v>43</v>
      </c>
      <c r="U8188" t="s">
        <v>52</v>
      </c>
      <c r="V8188">
        <v>0.3</v>
      </c>
      <c r="W8188">
        <v>51.021599999999999</v>
      </c>
      <c r="X8188" s="1">
        <v>-51.021599999999999</v>
      </c>
      <c r="Y8188" s="1">
        <v>221.09360000000001</v>
      </c>
      <c r="Z8188" t="s">
        <v>47</v>
      </c>
      <c r="AA8188" s="2">
        <v>-12.148</v>
      </c>
      <c r="AB8188" s="3">
        <v>-7.1428571428571425E-2</v>
      </c>
      <c r="AC8188" s="1">
        <v>-131.19839999999999</v>
      </c>
      <c r="AD8188">
        <v>4</v>
      </c>
      <c r="AE8188">
        <v>4</v>
      </c>
      <c r="AF8188" t="s">
        <v>48</v>
      </c>
      <c r="AG8188">
        <v>2015</v>
      </c>
      <c r="AH8188">
        <f>COUNTBLANK(datos[[#This Row],[Row ID]:[Year sales]])</f>
        <v>0</v>
      </c>
    </row>
    <row r="8189" spans="1:34" x14ac:dyDescent="0.3">
      <c r="A8189">
        <v>8188</v>
      </c>
      <c r="B8189" t="s">
        <v>9912</v>
      </c>
      <c r="C8189" s="4">
        <v>42714</v>
      </c>
      <c r="D8189" s="4">
        <v>42720</v>
      </c>
      <c r="E8189" t="s">
        <v>67</v>
      </c>
      <c r="F8189" t="s">
        <v>2571</v>
      </c>
      <c r="G8189" t="s">
        <v>2572</v>
      </c>
      <c r="H8189" t="s">
        <v>57</v>
      </c>
      <c r="I8189" t="s">
        <v>38</v>
      </c>
      <c r="J8189" t="s">
        <v>286</v>
      </c>
      <c r="K8189" t="s">
        <v>287</v>
      </c>
      <c r="L8189">
        <v>10024</v>
      </c>
      <c r="M8189" t="s">
        <v>168</v>
      </c>
      <c r="N8189" t="s">
        <v>719</v>
      </c>
      <c r="O8189" t="s">
        <v>62</v>
      </c>
      <c r="P8189" t="s">
        <v>110</v>
      </c>
      <c r="Q8189" t="s">
        <v>720</v>
      </c>
      <c r="R8189" s="1">
        <v>62.82</v>
      </c>
      <c r="S8189">
        <v>9</v>
      </c>
      <c r="T8189">
        <f t="shared" si="127"/>
        <v>14</v>
      </c>
      <c r="U8189" t="s">
        <v>75</v>
      </c>
      <c r="V8189">
        <v>0</v>
      </c>
      <c r="W8189">
        <v>0</v>
      </c>
      <c r="X8189" s="1">
        <v>0</v>
      </c>
      <c r="Y8189" s="1">
        <v>62.82</v>
      </c>
      <c r="Z8189" t="s">
        <v>99</v>
      </c>
      <c r="AA8189" s="2">
        <v>29.525400000000001</v>
      </c>
      <c r="AB8189" s="3">
        <v>0.47000000000000003</v>
      </c>
      <c r="AC8189" s="1">
        <v>-33.294600000000003</v>
      </c>
      <c r="AD8189">
        <v>6</v>
      </c>
      <c r="AE8189">
        <v>6</v>
      </c>
      <c r="AF8189" t="s">
        <v>48</v>
      </c>
      <c r="AG8189">
        <v>2016</v>
      </c>
      <c r="AH8189">
        <f>COUNTBLANK(datos[[#This Row],[Row ID]:[Year sales]])</f>
        <v>0</v>
      </c>
    </row>
    <row r="8190" spans="1:34" x14ac:dyDescent="0.3">
      <c r="A8190">
        <v>8189</v>
      </c>
      <c r="B8190" t="s">
        <v>9913</v>
      </c>
      <c r="C8190" s="4">
        <v>42279</v>
      </c>
      <c r="D8190" s="4">
        <v>42282</v>
      </c>
      <c r="E8190" t="s">
        <v>34</v>
      </c>
      <c r="F8190" t="s">
        <v>4171</v>
      </c>
      <c r="G8190" t="s">
        <v>4172</v>
      </c>
      <c r="H8190" t="s">
        <v>37</v>
      </c>
      <c r="I8190" t="s">
        <v>38</v>
      </c>
      <c r="J8190" t="s">
        <v>3402</v>
      </c>
      <c r="K8190" t="s">
        <v>2761</v>
      </c>
      <c r="L8190">
        <v>20852</v>
      </c>
      <c r="M8190" t="s">
        <v>168</v>
      </c>
      <c r="N8190" t="s">
        <v>2668</v>
      </c>
      <c r="O8190" t="s">
        <v>62</v>
      </c>
      <c r="P8190" t="s">
        <v>110</v>
      </c>
      <c r="Q8190" t="s">
        <v>2669</v>
      </c>
      <c r="R8190" s="1">
        <v>19.440000000000001</v>
      </c>
      <c r="S8190">
        <v>3</v>
      </c>
      <c r="T8190">
        <f t="shared" si="127"/>
        <v>28</v>
      </c>
      <c r="U8190" t="s">
        <v>52</v>
      </c>
      <c r="V8190">
        <v>0</v>
      </c>
      <c r="W8190">
        <v>0</v>
      </c>
      <c r="X8190" s="1">
        <v>0</v>
      </c>
      <c r="Y8190" s="1">
        <v>19.440000000000001</v>
      </c>
      <c r="Z8190" t="s">
        <v>65</v>
      </c>
      <c r="AA8190" s="2">
        <v>9.3312000000000008</v>
      </c>
      <c r="AB8190" s="3">
        <v>0.48000000000000004</v>
      </c>
      <c r="AC8190" s="1">
        <v>-10.1088</v>
      </c>
      <c r="AD8190">
        <v>3</v>
      </c>
      <c r="AE8190">
        <v>3</v>
      </c>
      <c r="AF8190" t="s">
        <v>48</v>
      </c>
      <c r="AG8190">
        <v>2015</v>
      </c>
      <c r="AH8190">
        <f>COUNTBLANK(datos[[#This Row],[Row ID]:[Year sales]])</f>
        <v>0</v>
      </c>
    </row>
    <row r="8191" spans="1:34" x14ac:dyDescent="0.3">
      <c r="A8191">
        <v>8190</v>
      </c>
      <c r="B8191" t="s">
        <v>9913</v>
      </c>
      <c r="C8191" s="4">
        <v>42279</v>
      </c>
      <c r="D8191" s="4">
        <v>42282</v>
      </c>
      <c r="E8191" t="s">
        <v>34</v>
      </c>
      <c r="F8191" t="s">
        <v>4171</v>
      </c>
      <c r="G8191" t="s">
        <v>4172</v>
      </c>
      <c r="H8191" t="s">
        <v>37</v>
      </c>
      <c r="I8191" t="s">
        <v>38</v>
      </c>
      <c r="J8191" t="s">
        <v>3402</v>
      </c>
      <c r="K8191" t="s">
        <v>2761</v>
      </c>
      <c r="L8191">
        <v>20852</v>
      </c>
      <c r="M8191" t="s">
        <v>168</v>
      </c>
      <c r="N8191" t="s">
        <v>3073</v>
      </c>
      <c r="O8191" t="s">
        <v>62</v>
      </c>
      <c r="P8191" t="s">
        <v>94</v>
      </c>
      <c r="Q8191" t="s">
        <v>3074</v>
      </c>
      <c r="R8191" s="1">
        <v>7.38</v>
      </c>
      <c r="S8191">
        <v>1</v>
      </c>
      <c r="T8191">
        <f t="shared" si="127"/>
        <v>30</v>
      </c>
      <c r="U8191" t="s">
        <v>46</v>
      </c>
      <c r="V8191">
        <v>0</v>
      </c>
      <c r="W8191">
        <v>0</v>
      </c>
      <c r="X8191" s="1">
        <v>0</v>
      </c>
      <c r="Y8191" s="1">
        <v>7.38</v>
      </c>
      <c r="Z8191" t="s">
        <v>65</v>
      </c>
      <c r="AA8191" s="2">
        <v>3.6162000000000001</v>
      </c>
      <c r="AB8191" s="3">
        <v>0.49</v>
      </c>
      <c r="AC8191" s="1">
        <v>-3.7637999999999998</v>
      </c>
      <c r="AD8191">
        <v>3</v>
      </c>
      <c r="AE8191">
        <v>3</v>
      </c>
      <c r="AF8191" t="s">
        <v>48</v>
      </c>
      <c r="AG8191">
        <v>2015</v>
      </c>
      <c r="AH8191">
        <f>COUNTBLANK(datos[[#This Row],[Row ID]:[Year sales]])</f>
        <v>0</v>
      </c>
    </row>
    <row r="8192" spans="1:34" x14ac:dyDescent="0.3">
      <c r="A8192">
        <v>8191</v>
      </c>
      <c r="B8192" t="s">
        <v>9914</v>
      </c>
      <c r="C8192" s="4">
        <v>43056</v>
      </c>
      <c r="D8192" s="4">
        <v>43060</v>
      </c>
      <c r="E8192" t="s">
        <v>67</v>
      </c>
      <c r="F8192" t="s">
        <v>6073</v>
      </c>
      <c r="G8192" t="s">
        <v>6074</v>
      </c>
      <c r="H8192" t="s">
        <v>37</v>
      </c>
      <c r="I8192" t="s">
        <v>38</v>
      </c>
      <c r="J8192" t="s">
        <v>286</v>
      </c>
      <c r="K8192" t="s">
        <v>287</v>
      </c>
      <c r="L8192">
        <v>10011</v>
      </c>
      <c r="M8192" t="s">
        <v>168</v>
      </c>
      <c r="N8192" t="s">
        <v>3276</v>
      </c>
      <c r="O8192" t="s">
        <v>62</v>
      </c>
      <c r="P8192" t="s">
        <v>110</v>
      </c>
      <c r="Q8192" t="s">
        <v>3277</v>
      </c>
      <c r="R8192" s="1">
        <v>38.880000000000003</v>
      </c>
      <c r="S8192">
        <v>6</v>
      </c>
      <c r="T8192">
        <f t="shared" si="127"/>
        <v>23</v>
      </c>
      <c r="U8192" t="s">
        <v>75</v>
      </c>
      <c r="V8192">
        <v>0</v>
      </c>
      <c r="W8192">
        <v>0</v>
      </c>
      <c r="X8192" s="1">
        <v>0</v>
      </c>
      <c r="Y8192" s="1">
        <v>38.880000000000003</v>
      </c>
      <c r="Z8192" t="s">
        <v>65</v>
      </c>
      <c r="AA8192" s="2">
        <v>18.662400000000002</v>
      </c>
      <c r="AB8192" s="3">
        <v>0.48000000000000004</v>
      </c>
      <c r="AC8192" s="1">
        <v>-20.217600000000001</v>
      </c>
      <c r="AD8192">
        <v>4</v>
      </c>
      <c r="AE8192">
        <v>4</v>
      </c>
      <c r="AF8192" t="s">
        <v>48</v>
      </c>
      <c r="AG8192">
        <v>2017</v>
      </c>
      <c r="AH8192">
        <f>COUNTBLANK(datos[[#This Row],[Row ID]:[Year sales]])</f>
        <v>0</v>
      </c>
    </row>
    <row r="8193" spans="1:34" x14ac:dyDescent="0.3">
      <c r="A8193">
        <v>8192</v>
      </c>
      <c r="B8193" t="s">
        <v>9914</v>
      </c>
      <c r="C8193" s="4">
        <v>43056</v>
      </c>
      <c r="D8193" s="4">
        <v>43060</v>
      </c>
      <c r="E8193" t="s">
        <v>67</v>
      </c>
      <c r="F8193" t="s">
        <v>6073</v>
      </c>
      <c r="G8193" t="s">
        <v>6074</v>
      </c>
      <c r="H8193" t="s">
        <v>37</v>
      </c>
      <c r="I8193" t="s">
        <v>38</v>
      </c>
      <c r="J8193" t="s">
        <v>286</v>
      </c>
      <c r="K8193" t="s">
        <v>287</v>
      </c>
      <c r="L8193">
        <v>10011</v>
      </c>
      <c r="M8193" t="s">
        <v>168</v>
      </c>
      <c r="N8193" t="s">
        <v>1104</v>
      </c>
      <c r="O8193" t="s">
        <v>43</v>
      </c>
      <c r="P8193" t="s">
        <v>83</v>
      </c>
      <c r="Q8193" t="s">
        <v>1105</v>
      </c>
      <c r="R8193" s="1">
        <v>187.76</v>
      </c>
      <c r="S8193">
        <v>4</v>
      </c>
      <c r="T8193">
        <f t="shared" si="127"/>
        <v>27</v>
      </c>
      <c r="U8193" t="s">
        <v>52</v>
      </c>
      <c r="V8193">
        <v>0</v>
      </c>
      <c r="W8193">
        <v>0</v>
      </c>
      <c r="X8193" s="1">
        <v>0</v>
      </c>
      <c r="Y8193" s="1">
        <v>187.76</v>
      </c>
      <c r="Z8193" t="s">
        <v>99</v>
      </c>
      <c r="AA8193" s="2">
        <v>76.9816</v>
      </c>
      <c r="AB8193" s="3">
        <v>0.41000000000000003</v>
      </c>
      <c r="AC8193" s="1">
        <v>-110.7784</v>
      </c>
      <c r="AD8193">
        <v>4</v>
      </c>
      <c r="AE8193">
        <v>4</v>
      </c>
      <c r="AF8193" t="s">
        <v>48</v>
      </c>
      <c r="AG8193">
        <v>2017</v>
      </c>
      <c r="AH8193">
        <f>COUNTBLANK(datos[[#This Row],[Row ID]:[Year sales]])</f>
        <v>0</v>
      </c>
    </row>
    <row r="8194" spans="1:34" x14ac:dyDescent="0.3">
      <c r="A8194">
        <v>8193</v>
      </c>
      <c r="B8194" t="s">
        <v>9915</v>
      </c>
      <c r="C8194" s="4">
        <v>42338</v>
      </c>
      <c r="D8194" s="4">
        <v>42341</v>
      </c>
      <c r="E8194" t="s">
        <v>208</v>
      </c>
      <c r="F8194" t="s">
        <v>2014</v>
      </c>
      <c r="G8194" t="s">
        <v>2015</v>
      </c>
      <c r="H8194" t="s">
        <v>37</v>
      </c>
      <c r="I8194" t="s">
        <v>38</v>
      </c>
      <c r="J8194" t="s">
        <v>393</v>
      </c>
      <c r="K8194" t="s">
        <v>108</v>
      </c>
      <c r="L8194">
        <v>27707</v>
      </c>
      <c r="M8194" t="s">
        <v>41</v>
      </c>
      <c r="N8194" t="s">
        <v>2415</v>
      </c>
      <c r="O8194" t="s">
        <v>62</v>
      </c>
      <c r="P8194" t="s">
        <v>94</v>
      </c>
      <c r="Q8194" t="s">
        <v>2416</v>
      </c>
      <c r="R8194" s="1">
        <v>6.048</v>
      </c>
      <c r="S8194">
        <v>7</v>
      </c>
      <c r="T8194">
        <f t="shared" ref="T8194:T8257" si="128">SUMIF(Q:Q, Q8194, S:S)</f>
        <v>50</v>
      </c>
      <c r="U8194" t="s">
        <v>75</v>
      </c>
      <c r="V8194">
        <v>0.7</v>
      </c>
      <c r="W8194">
        <v>4.2336</v>
      </c>
      <c r="X8194" s="1">
        <v>-4.2336</v>
      </c>
      <c r="Y8194" s="1">
        <v>10.281600000000001</v>
      </c>
      <c r="Z8194" t="s">
        <v>65</v>
      </c>
      <c r="AA8194" s="2">
        <v>-4.2336</v>
      </c>
      <c r="AB8194" s="3">
        <v>-0.7</v>
      </c>
      <c r="AC8194" s="1">
        <v>-6.048</v>
      </c>
      <c r="AD8194">
        <v>3</v>
      </c>
      <c r="AE8194">
        <v>3</v>
      </c>
      <c r="AF8194" t="s">
        <v>48</v>
      </c>
      <c r="AG8194">
        <v>2015</v>
      </c>
      <c r="AH8194">
        <f>COUNTBLANK(datos[[#This Row],[Row ID]:[Year sales]])</f>
        <v>0</v>
      </c>
    </row>
    <row r="8195" spans="1:34" x14ac:dyDescent="0.3">
      <c r="A8195">
        <v>8194</v>
      </c>
      <c r="B8195" t="s">
        <v>9915</v>
      </c>
      <c r="C8195" s="4">
        <v>42338</v>
      </c>
      <c r="D8195" s="4">
        <v>42341</v>
      </c>
      <c r="E8195" t="s">
        <v>208</v>
      </c>
      <c r="F8195" t="s">
        <v>2014</v>
      </c>
      <c r="G8195" t="s">
        <v>2015</v>
      </c>
      <c r="H8195" t="s">
        <v>37</v>
      </c>
      <c r="I8195" t="s">
        <v>38</v>
      </c>
      <c r="J8195" t="s">
        <v>393</v>
      </c>
      <c r="K8195" t="s">
        <v>108</v>
      </c>
      <c r="L8195">
        <v>27707</v>
      </c>
      <c r="M8195" t="s">
        <v>41</v>
      </c>
      <c r="N8195" t="s">
        <v>5620</v>
      </c>
      <c r="O8195" t="s">
        <v>62</v>
      </c>
      <c r="P8195" t="s">
        <v>97</v>
      </c>
      <c r="Q8195" t="s">
        <v>5621</v>
      </c>
      <c r="R8195" s="1">
        <v>98.352000000000004</v>
      </c>
      <c r="S8195">
        <v>3</v>
      </c>
      <c r="T8195">
        <f t="shared" si="128"/>
        <v>30</v>
      </c>
      <c r="U8195" t="s">
        <v>52</v>
      </c>
      <c r="V8195">
        <v>0.2</v>
      </c>
      <c r="W8195">
        <v>19.670400000000001</v>
      </c>
      <c r="X8195" s="1">
        <v>-19.670400000000001</v>
      </c>
      <c r="Y8195" s="1">
        <v>118.0224</v>
      </c>
      <c r="Z8195" t="s">
        <v>99</v>
      </c>
      <c r="AA8195" s="2">
        <v>9.8352000000000004</v>
      </c>
      <c r="AB8195" s="3">
        <v>0.1</v>
      </c>
      <c r="AC8195" s="1">
        <v>-68.846400000000003</v>
      </c>
      <c r="AD8195">
        <v>3</v>
      </c>
      <c r="AE8195">
        <v>3</v>
      </c>
      <c r="AF8195" t="s">
        <v>48</v>
      </c>
      <c r="AG8195">
        <v>2015</v>
      </c>
      <c r="AH8195">
        <f>COUNTBLANK(datos[[#This Row],[Row ID]:[Year sales]])</f>
        <v>0</v>
      </c>
    </row>
    <row r="8196" spans="1:34" x14ac:dyDescent="0.3">
      <c r="A8196">
        <v>8195</v>
      </c>
      <c r="B8196" t="s">
        <v>9915</v>
      </c>
      <c r="C8196" s="4">
        <v>42338</v>
      </c>
      <c r="D8196" s="4">
        <v>42341</v>
      </c>
      <c r="E8196" t="s">
        <v>208</v>
      </c>
      <c r="F8196" t="s">
        <v>2014</v>
      </c>
      <c r="G8196" t="s">
        <v>2015</v>
      </c>
      <c r="H8196" t="s">
        <v>37</v>
      </c>
      <c r="I8196" t="s">
        <v>38</v>
      </c>
      <c r="J8196" t="s">
        <v>393</v>
      </c>
      <c r="K8196" t="s">
        <v>108</v>
      </c>
      <c r="L8196">
        <v>27707</v>
      </c>
      <c r="M8196" t="s">
        <v>41</v>
      </c>
      <c r="N8196" t="s">
        <v>941</v>
      </c>
      <c r="O8196" t="s">
        <v>43</v>
      </c>
      <c r="P8196" t="s">
        <v>83</v>
      </c>
      <c r="Q8196" t="s">
        <v>942</v>
      </c>
      <c r="R8196" s="1">
        <v>335.74400000000003</v>
      </c>
      <c r="S8196">
        <v>2</v>
      </c>
      <c r="T8196">
        <f t="shared" si="128"/>
        <v>23</v>
      </c>
      <c r="U8196" t="s">
        <v>46</v>
      </c>
      <c r="V8196">
        <v>0.2</v>
      </c>
      <c r="W8196">
        <v>67.148800000000008</v>
      </c>
      <c r="X8196" s="1">
        <v>-67.148799999999994</v>
      </c>
      <c r="Y8196" s="1">
        <v>402.89280000000002</v>
      </c>
      <c r="Z8196" t="s">
        <v>47</v>
      </c>
      <c r="AA8196" s="2">
        <v>25.180800000000001</v>
      </c>
      <c r="AB8196" s="3">
        <v>7.4999999999999997E-2</v>
      </c>
      <c r="AC8196" s="1">
        <v>-243.4144</v>
      </c>
      <c r="AD8196">
        <v>3</v>
      </c>
      <c r="AE8196">
        <v>3</v>
      </c>
      <c r="AF8196" t="s">
        <v>48</v>
      </c>
      <c r="AG8196">
        <v>2015</v>
      </c>
      <c r="AH8196">
        <f>COUNTBLANK(datos[[#This Row],[Row ID]:[Year sales]])</f>
        <v>0</v>
      </c>
    </row>
    <row r="8197" spans="1:34" x14ac:dyDescent="0.3">
      <c r="A8197">
        <v>8196</v>
      </c>
      <c r="B8197" t="s">
        <v>9916</v>
      </c>
      <c r="C8197" s="4">
        <v>42344</v>
      </c>
      <c r="D8197" s="4">
        <v>42349</v>
      </c>
      <c r="E8197" t="s">
        <v>34</v>
      </c>
      <c r="F8197" t="s">
        <v>931</v>
      </c>
      <c r="G8197" t="s">
        <v>932</v>
      </c>
      <c r="H8197" t="s">
        <v>57</v>
      </c>
      <c r="I8197" t="s">
        <v>38</v>
      </c>
      <c r="J8197" t="s">
        <v>8331</v>
      </c>
      <c r="K8197" t="s">
        <v>59</v>
      </c>
      <c r="L8197">
        <v>93101</v>
      </c>
      <c r="M8197" t="s">
        <v>60</v>
      </c>
      <c r="N8197" t="s">
        <v>4232</v>
      </c>
      <c r="O8197" t="s">
        <v>62</v>
      </c>
      <c r="P8197" t="s">
        <v>110</v>
      </c>
      <c r="Q8197" t="s">
        <v>4233</v>
      </c>
      <c r="R8197" s="1">
        <v>8.9600000000000009</v>
      </c>
      <c r="S8197">
        <v>2</v>
      </c>
      <c r="T8197">
        <f t="shared" si="128"/>
        <v>15</v>
      </c>
      <c r="U8197" t="s">
        <v>46</v>
      </c>
      <c r="V8197">
        <v>0</v>
      </c>
      <c r="W8197">
        <v>0</v>
      </c>
      <c r="X8197" s="1">
        <v>0</v>
      </c>
      <c r="Y8197" s="1">
        <v>8.9600000000000009</v>
      </c>
      <c r="Z8197" t="s">
        <v>65</v>
      </c>
      <c r="AA8197" s="2">
        <v>4.3903999999999996</v>
      </c>
      <c r="AB8197" s="3">
        <v>0.48999999999999994</v>
      </c>
      <c r="AC8197" s="1">
        <v>-4.5696000000000003</v>
      </c>
      <c r="AD8197">
        <v>5</v>
      </c>
      <c r="AE8197">
        <v>5</v>
      </c>
      <c r="AF8197" t="s">
        <v>48</v>
      </c>
      <c r="AG8197">
        <v>2015</v>
      </c>
      <c r="AH8197">
        <f>COUNTBLANK(datos[[#This Row],[Row ID]:[Year sales]])</f>
        <v>0</v>
      </c>
    </row>
    <row r="8198" spans="1:34" x14ac:dyDescent="0.3">
      <c r="A8198">
        <v>8197</v>
      </c>
      <c r="B8198" t="s">
        <v>9917</v>
      </c>
      <c r="C8198" s="4">
        <v>42983</v>
      </c>
      <c r="D8198" s="4">
        <v>42987</v>
      </c>
      <c r="E8198" t="s">
        <v>67</v>
      </c>
      <c r="F8198" t="s">
        <v>3675</v>
      </c>
      <c r="G8198" t="s">
        <v>3676</v>
      </c>
      <c r="H8198" t="s">
        <v>37</v>
      </c>
      <c r="I8198" t="s">
        <v>38</v>
      </c>
      <c r="J8198" t="s">
        <v>5165</v>
      </c>
      <c r="K8198" t="s">
        <v>355</v>
      </c>
      <c r="L8198">
        <v>37918</v>
      </c>
      <c r="M8198" t="s">
        <v>41</v>
      </c>
      <c r="N8198" t="s">
        <v>4543</v>
      </c>
      <c r="O8198" t="s">
        <v>90</v>
      </c>
      <c r="P8198" t="s">
        <v>181</v>
      </c>
      <c r="Q8198" t="s">
        <v>4544</v>
      </c>
      <c r="R8198" s="1">
        <v>89.567999999999998</v>
      </c>
      <c r="S8198">
        <v>4</v>
      </c>
      <c r="T8198">
        <f t="shared" si="128"/>
        <v>41</v>
      </c>
      <c r="U8198" t="s">
        <v>52</v>
      </c>
      <c r="V8198">
        <v>0.2</v>
      </c>
      <c r="W8198">
        <v>17.913599999999999</v>
      </c>
      <c r="X8198" s="1">
        <v>-17.913599999999999</v>
      </c>
      <c r="Y8198" s="1">
        <v>107.4816</v>
      </c>
      <c r="Z8198" t="s">
        <v>99</v>
      </c>
      <c r="AA8198" s="2">
        <v>-1.1195999999999999</v>
      </c>
      <c r="AB8198" s="3">
        <v>-1.2499999999999999E-2</v>
      </c>
      <c r="AC8198" s="1">
        <v>-72.774000000000001</v>
      </c>
      <c r="AD8198">
        <v>4</v>
      </c>
      <c r="AE8198">
        <v>4</v>
      </c>
      <c r="AF8198" t="s">
        <v>48</v>
      </c>
      <c r="AG8198">
        <v>2017</v>
      </c>
      <c r="AH8198">
        <f>COUNTBLANK(datos[[#This Row],[Row ID]:[Year sales]])</f>
        <v>0</v>
      </c>
    </row>
    <row r="8199" spans="1:34" x14ac:dyDescent="0.3">
      <c r="A8199">
        <v>8198</v>
      </c>
      <c r="B8199" t="s">
        <v>9917</v>
      </c>
      <c r="C8199" s="4">
        <v>42983</v>
      </c>
      <c r="D8199" s="4">
        <v>42987</v>
      </c>
      <c r="E8199" t="s">
        <v>67</v>
      </c>
      <c r="F8199" t="s">
        <v>3675</v>
      </c>
      <c r="G8199" t="s">
        <v>3676</v>
      </c>
      <c r="H8199" t="s">
        <v>37</v>
      </c>
      <c r="I8199" t="s">
        <v>38</v>
      </c>
      <c r="J8199" t="s">
        <v>5165</v>
      </c>
      <c r="K8199" t="s">
        <v>355</v>
      </c>
      <c r="L8199">
        <v>37918</v>
      </c>
      <c r="M8199" t="s">
        <v>41</v>
      </c>
      <c r="N8199" t="s">
        <v>2550</v>
      </c>
      <c r="O8199" t="s">
        <v>62</v>
      </c>
      <c r="P8199" t="s">
        <v>86</v>
      </c>
      <c r="Q8199" t="s">
        <v>2551</v>
      </c>
      <c r="R8199" s="1">
        <v>71.959999999999994</v>
      </c>
      <c r="S8199">
        <v>5</v>
      </c>
      <c r="T8199">
        <f t="shared" si="128"/>
        <v>24</v>
      </c>
      <c r="U8199" t="s">
        <v>75</v>
      </c>
      <c r="V8199">
        <v>0.2</v>
      </c>
      <c r="W8199">
        <v>14.391999999999999</v>
      </c>
      <c r="X8199" s="1">
        <v>-14.391999999999999</v>
      </c>
      <c r="Y8199" s="1">
        <v>86.35199999999999</v>
      </c>
      <c r="Z8199" t="s">
        <v>99</v>
      </c>
      <c r="AA8199" s="2">
        <v>7.1959999999999997</v>
      </c>
      <c r="AB8199" s="3">
        <v>0.1</v>
      </c>
      <c r="AC8199" s="1">
        <v>-50.372</v>
      </c>
      <c r="AD8199">
        <v>4</v>
      </c>
      <c r="AE8199">
        <v>4</v>
      </c>
      <c r="AF8199" t="s">
        <v>48</v>
      </c>
      <c r="AG8199">
        <v>2017</v>
      </c>
      <c r="AH8199">
        <f>COUNTBLANK(datos[[#This Row],[Row ID]:[Year sales]])</f>
        <v>0</v>
      </c>
    </row>
    <row r="8200" spans="1:34" x14ac:dyDescent="0.3">
      <c r="A8200">
        <v>8199</v>
      </c>
      <c r="B8200" t="s">
        <v>9917</v>
      </c>
      <c r="C8200" s="4">
        <v>42983</v>
      </c>
      <c r="D8200" s="4">
        <v>42987</v>
      </c>
      <c r="E8200" t="s">
        <v>67</v>
      </c>
      <c r="F8200" t="s">
        <v>3675</v>
      </c>
      <c r="G8200" t="s">
        <v>3676</v>
      </c>
      <c r="H8200" t="s">
        <v>37</v>
      </c>
      <c r="I8200" t="s">
        <v>38</v>
      </c>
      <c r="J8200" t="s">
        <v>5165</v>
      </c>
      <c r="K8200" t="s">
        <v>355</v>
      </c>
      <c r="L8200">
        <v>37918</v>
      </c>
      <c r="M8200" t="s">
        <v>41</v>
      </c>
      <c r="N8200" t="s">
        <v>2298</v>
      </c>
      <c r="O8200" t="s">
        <v>62</v>
      </c>
      <c r="P8200" t="s">
        <v>110</v>
      </c>
      <c r="Q8200" t="s">
        <v>2299</v>
      </c>
      <c r="R8200" s="1">
        <v>15.552</v>
      </c>
      <c r="S8200">
        <v>3</v>
      </c>
      <c r="T8200">
        <f t="shared" si="128"/>
        <v>25</v>
      </c>
      <c r="U8200" t="s">
        <v>52</v>
      </c>
      <c r="V8200">
        <v>0.2</v>
      </c>
      <c r="W8200">
        <v>3.1104000000000003</v>
      </c>
      <c r="X8200" s="1">
        <v>-3.1103999999999998</v>
      </c>
      <c r="Y8200" s="1">
        <v>18.662399999999998</v>
      </c>
      <c r="Z8200" t="s">
        <v>65</v>
      </c>
      <c r="AA8200" s="2">
        <v>5.4432</v>
      </c>
      <c r="AB8200" s="3">
        <v>0.35000000000000003</v>
      </c>
      <c r="AC8200" s="1">
        <v>-6.9984000000000002</v>
      </c>
      <c r="AD8200">
        <v>4</v>
      </c>
      <c r="AE8200">
        <v>4</v>
      </c>
      <c r="AF8200" t="s">
        <v>48</v>
      </c>
      <c r="AG8200">
        <v>2017</v>
      </c>
      <c r="AH8200">
        <f>COUNTBLANK(datos[[#This Row],[Row ID]:[Year sales]])</f>
        <v>0</v>
      </c>
    </row>
    <row r="8201" spans="1:34" x14ac:dyDescent="0.3">
      <c r="A8201">
        <v>8200</v>
      </c>
      <c r="B8201" t="s">
        <v>9918</v>
      </c>
      <c r="C8201" s="4">
        <v>42849</v>
      </c>
      <c r="D8201" s="4">
        <v>42855</v>
      </c>
      <c r="E8201" t="s">
        <v>67</v>
      </c>
      <c r="F8201" t="s">
        <v>5105</v>
      </c>
      <c r="G8201" t="s">
        <v>5106</v>
      </c>
      <c r="H8201" t="s">
        <v>37</v>
      </c>
      <c r="I8201" t="s">
        <v>38</v>
      </c>
      <c r="J8201" t="s">
        <v>323</v>
      </c>
      <c r="K8201" t="s">
        <v>231</v>
      </c>
      <c r="L8201">
        <v>60610</v>
      </c>
      <c r="M8201" t="s">
        <v>125</v>
      </c>
      <c r="N8201" t="s">
        <v>4521</v>
      </c>
      <c r="O8201" t="s">
        <v>62</v>
      </c>
      <c r="P8201" t="s">
        <v>94</v>
      </c>
      <c r="Q8201" t="s">
        <v>4522</v>
      </c>
      <c r="R8201" s="1">
        <v>10.43</v>
      </c>
      <c r="S8201">
        <v>5</v>
      </c>
      <c r="T8201">
        <f t="shared" si="128"/>
        <v>39</v>
      </c>
      <c r="U8201" t="s">
        <v>75</v>
      </c>
      <c r="V8201">
        <v>0.8</v>
      </c>
      <c r="W8201">
        <v>8.3439999999999994</v>
      </c>
      <c r="X8201" s="1">
        <v>-8.3439999999999994</v>
      </c>
      <c r="Y8201" s="1">
        <v>18.774000000000001</v>
      </c>
      <c r="Z8201" t="s">
        <v>65</v>
      </c>
      <c r="AA8201" s="2">
        <v>-18.252500000000001</v>
      </c>
      <c r="AB8201" s="3">
        <v>-1.7500000000000002</v>
      </c>
      <c r="AC8201" s="1">
        <v>-20.3385</v>
      </c>
      <c r="AD8201">
        <v>6</v>
      </c>
      <c r="AE8201">
        <v>6</v>
      </c>
      <c r="AF8201" t="s">
        <v>48</v>
      </c>
      <c r="AG8201">
        <v>2017</v>
      </c>
      <c r="AH8201">
        <f>COUNTBLANK(datos[[#This Row],[Row ID]:[Year sales]])</f>
        <v>0</v>
      </c>
    </row>
    <row r="8202" spans="1:34" x14ac:dyDescent="0.3">
      <c r="A8202">
        <v>8201</v>
      </c>
      <c r="B8202" t="s">
        <v>9918</v>
      </c>
      <c r="C8202" s="4">
        <v>42849</v>
      </c>
      <c r="D8202" s="4">
        <v>42855</v>
      </c>
      <c r="E8202" t="s">
        <v>67</v>
      </c>
      <c r="F8202" t="s">
        <v>5105</v>
      </c>
      <c r="G8202" t="s">
        <v>5106</v>
      </c>
      <c r="H8202" t="s">
        <v>37</v>
      </c>
      <c r="I8202" t="s">
        <v>38</v>
      </c>
      <c r="J8202" t="s">
        <v>323</v>
      </c>
      <c r="K8202" t="s">
        <v>231</v>
      </c>
      <c r="L8202">
        <v>60610</v>
      </c>
      <c r="M8202" t="s">
        <v>125</v>
      </c>
      <c r="N8202" t="s">
        <v>360</v>
      </c>
      <c r="O8202" t="s">
        <v>62</v>
      </c>
      <c r="P8202" t="s">
        <v>77</v>
      </c>
      <c r="Q8202" t="s">
        <v>361</v>
      </c>
      <c r="R8202" s="1">
        <v>72.784000000000006</v>
      </c>
      <c r="S8202">
        <v>1</v>
      </c>
      <c r="T8202">
        <f t="shared" si="128"/>
        <v>30</v>
      </c>
      <c r="U8202" t="s">
        <v>46</v>
      </c>
      <c r="V8202">
        <v>0.2</v>
      </c>
      <c r="W8202">
        <v>14.556800000000003</v>
      </c>
      <c r="X8202" s="1">
        <v>-14.556800000000001</v>
      </c>
      <c r="Y8202" s="1">
        <v>87.340800000000002</v>
      </c>
      <c r="Z8202" t="s">
        <v>99</v>
      </c>
      <c r="AA8202" s="2">
        <v>-18.196000000000002</v>
      </c>
      <c r="AB8202" s="3">
        <v>-0.25</v>
      </c>
      <c r="AC8202" s="1">
        <v>-76.423199999999994</v>
      </c>
      <c r="AD8202">
        <v>6</v>
      </c>
      <c r="AE8202">
        <v>6</v>
      </c>
      <c r="AF8202" t="s">
        <v>48</v>
      </c>
      <c r="AG8202">
        <v>2017</v>
      </c>
      <c r="AH8202">
        <f>COUNTBLANK(datos[[#This Row],[Row ID]:[Year sales]])</f>
        <v>0</v>
      </c>
    </row>
    <row r="8203" spans="1:34" x14ac:dyDescent="0.3">
      <c r="A8203">
        <v>8202</v>
      </c>
      <c r="B8203" t="s">
        <v>9919</v>
      </c>
      <c r="C8203" s="4">
        <v>42316</v>
      </c>
      <c r="D8203" s="4">
        <v>42316</v>
      </c>
      <c r="E8203" t="s">
        <v>1312</v>
      </c>
      <c r="F8203" t="s">
        <v>3967</v>
      </c>
      <c r="G8203" t="s">
        <v>3968</v>
      </c>
      <c r="H8203" t="s">
        <v>57</v>
      </c>
      <c r="I8203" t="s">
        <v>38</v>
      </c>
      <c r="J8203" t="s">
        <v>286</v>
      </c>
      <c r="K8203" t="s">
        <v>287</v>
      </c>
      <c r="L8203">
        <v>10024</v>
      </c>
      <c r="M8203" t="s">
        <v>168</v>
      </c>
      <c r="N8203" t="s">
        <v>7638</v>
      </c>
      <c r="O8203" t="s">
        <v>62</v>
      </c>
      <c r="P8203" t="s">
        <v>77</v>
      </c>
      <c r="Q8203" t="s">
        <v>7639</v>
      </c>
      <c r="R8203" s="1">
        <v>67.150000000000006</v>
      </c>
      <c r="S8203">
        <v>5</v>
      </c>
      <c r="T8203">
        <f t="shared" si="128"/>
        <v>15</v>
      </c>
      <c r="U8203" t="s">
        <v>75</v>
      </c>
      <c r="V8203">
        <v>0</v>
      </c>
      <c r="W8203">
        <v>0</v>
      </c>
      <c r="X8203" s="1">
        <v>0</v>
      </c>
      <c r="Y8203" s="1">
        <v>67.150000000000006</v>
      </c>
      <c r="Z8203" t="s">
        <v>99</v>
      </c>
      <c r="AA8203" s="2">
        <v>16.787500000000001</v>
      </c>
      <c r="AB8203" s="3">
        <v>0.25</v>
      </c>
      <c r="AC8203" s="1">
        <v>-50.362499999999997</v>
      </c>
      <c r="AD8203">
        <v>0</v>
      </c>
      <c r="AE8203">
        <v>0</v>
      </c>
      <c r="AF8203" t="s">
        <v>48</v>
      </c>
      <c r="AG8203">
        <v>2015</v>
      </c>
      <c r="AH8203">
        <f>COUNTBLANK(datos[[#This Row],[Row ID]:[Year sales]])</f>
        <v>0</v>
      </c>
    </row>
    <row r="8204" spans="1:34" x14ac:dyDescent="0.3">
      <c r="A8204">
        <v>8203</v>
      </c>
      <c r="B8204" t="s">
        <v>9919</v>
      </c>
      <c r="C8204" s="4">
        <v>42316</v>
      </c>
      <c r="D8204" s="4">
        <v>42316</v>
      </c>
      <c r="E8204" t="s">
        <v>1312</v>
      </c>
      <c r="F8204" t="s">
        <v>3967</v>
      </c>
      <c r="G8204" t="s">
        <v>3968</v>
      </c>
      <c r="H8204" t="s">
        <v>57</v>
      </c>
      <c r="I8204" t="s">
        <v>38</v>
      </c>
      <c r="J8204" t="s">
        <v>286</v>
      </c>
      <c r="K8204" t="s">
        <v>287</v>
      </c>
      <c r="L8204">
        <v>10024</v>
      </c>
      <c r="M8204" t="s">
        <v>168</v>
      </c>
      <c r="N8204" t="s">
        <v>3528</v>
      </c>
      <c r="O8204" t="s">
        <v>90</v>
      </c>
      <c r="P8204" t="s">
        <v>91</v>
      </c>
      <c r="Q8204" t="s">
        <v>3529</v>
      </c>
      <c r="R8204" s="1">
        <v>549.98</v>
      </c>
      <c r="S8204">
        <v>2</v>
      </c>
      <c r="T8204">
        <f t="shared" si="128"/>
        <v>34</v>
      </c>
      <c r="U8204" t="s">
        <v>46</v>
      </c>
      <c r="V8204">
        <v>0</v>
      </c>
      <c r="W8204">
        <v>0</v>
      </c>
      <c r="X8204" s="1">
        <v>0</v>
      </c>
      <c r="Y8204" s="1">
        <v>549.98</v>
      </c>
      <c r="Z8204" t="s">
        <v>53</v>
      </c>
      <c r="AA8204" s="2">
        <v>142.9948</v>
      </c>
      <c r="AB8204" s="3">
        <v>0.26</v>
      </c>
      <c r="AC8204" s="1">
        <v>-406.98520000000002</v>
      </c>
      <c r="AD8204">
        <v>0</v>
      </c>
      <c r="AE8204">
        <v>0</v>
      </c>
      <c r="AF8204" t="s">
        <v>48</v>
      </c>
      <c r="AG8204">
        <v>2015</v>
      </c>
      <c r="AH8204">
        <f>COUNTBLANK(datos[[#This Row],[Row ID]:[Year sales]])</f>
        <v>0</v>
      </c>
    </row>
    <row r="8205" spans="1:34" x14ac:dyDescent="0.3">
      <c r="A8205">
        <v>8204</v>
      </c>
      <c r="B8205" t="s">
        <v>9919</v>
      </c>
      <c r="C8205" s="4">
        <v>42316</v>
      </c>
      <c r="D8205" s="4">
        <v>42316</v>
      </c>
      <c r="E8205" t="s">
        <v>1312</v>
      </c>
      <c r="F8205" t="s">
        <v>3967</v>
      </c>
      <c r="G8205" t="s">
        <v>3968</v>
      </c>
      <c r="H8205" t="s">
        <v>57</v>
      </c>
      <c r="I8205" t="s">
        <v>38</v>
      </c>
      <c r="J8205" t="s">
        <v>286</v>
      </c>
      <c r="K8205" t="s">
        <v>287</v>
      </c>
      <c r="L8205">
        <v>10024</v>
      </c>
      <c r="M8205" t="s">
        <v>168</v>
      </c>
      <c r="N8205" t="s">
        <v>9133</v>
      </c>
      <c r="O8205" t="s">
        <v>43</v>
      </c>
      <c r="P8205" t="s">
        <v>83</v>
      </c>
      <c r="Q8205" t="s">
        <v>9134</v>
      </c>
      <c r="R8205" s="1">
        <v>11.82</v>
      </c>
      <c r="S8205">
        <v>3</v>
      </c>
      <c r="T8205">
        <f t="shared" si="128"/>
        <v>8</v>
      </c>
      <c r="U8205" t="s">
        <v>52</v>
      </c>
      <c r="V8205">
        <v>0</v>
      </c>
      <c r="W8205">
        <v>0</v>
      </c>
      <c r="X8205" s="1">
        <v>0</v>
      </c>
      <c r="Y8205" s="1">
        <v>11.82</v>
      </c>
      <c r="Z8205" t="s">
        <v>65</v>
      </c>
      <c r="AA8205" s="2">
        <v>4.7279999999999998</v>
      </c>
      <c r="AB8205" s="3">
        <v>0.39999999999999997</v>
      </c>
      <c r="AC8205" s="1">
        <v>-7.0919999999999996</v>
      </c>
      <c r="AD8205">
        <v>0</v>
      </c>
      <c r="AE8205">
        <v>0</v>
      </c>
      <c r="AF8205" t="s">
        <v>48</v>
      </c>
      <c r="AG8205">
        <v>2015</v>
      </c>
      <c r="AH8205">
        <f>COUNTBLANK(datos[[#This Row],[Row ID]:[Year sales]])</f>
        <v>0</v>
      </c>
    </row>
    <row r="8206" spans="1:34" x14ac:dyDescent="0.3">
      <c r="A8206">
        <v>8205</v>
      </c>
      <c r="B8206" t="s">
        <v>9919</v>
      </c>
      <c r="C8206" s="4">
        <v>42316</v>
      </c>
      <c r="D8206" s="4">
        <v>42316</v>
      </c>
      <c r="E8206" t="s">
        <v>1312</v>
      </c>
      <c r="F8206" t="s">
        <v>3967</v>
      </c>
      <c r="G8206" t="s">
        <v>3968</v>
      </c>
      <c r="H8206" t="s">
        <v>57</v>
      </c>
      <c r="I8206" t="s">
        <v>38</v>
      </c>
      <c r="J8206" t="s">
        <v>286</v>
      </c>
      <c r="K8206" t="s">
        <v>287</v>
      </c>
      <c r="L8206">
        <v>10024</v>
      </c>
      <c r="M8206" t="s">
        <v>168</v>
      </c>
      <c r="N8206" t="s">
        <v>7959</v>
      </c>
      <c r="O8206" t="s">
        <v>90</v>
      </c>
      <c r="P8206" t="s">
        <v>704</v>
      </c>
      <c r="Q8206" t="s">
        <v>7960</v>
      </c>
      <c r="R8206" s="1">
        <v>4643.8</v>
      </c>
      <c r="S8206">
        <v>4</v>
      </c>
      <c r="T8206">
        <f t="shared" si="128"/>
        <v>6</v>
      </c>
      <c r="U8206" t="s">
        <v>52</v>
      </c>
      <c r="V8206">
        <v>0</v>
      </c>
      <c r="W8206">
        <v>0</v>
      </c>
      <c r="X8206" s="1">
        <v>0</v>
      </c>
      <c r="Y8206" s="1">
        <v>4643.8</v>
      </c>
      <c r="Z8206" t="s">
        <v>53</v>
      </c>
      <c r="AA8206" s="2">
        <v>2229.0239999999999</v>
      </c>
      <c r="AB8206" s="3">
        <v>0.48</v>
      </c>
      <c r="AC8206" s="1">
        <v>-2414.7759999999998</v>
      </c>
      <c r="AD8206">
        <v>0</v>
      </c>
      <c r="AE8206">
        <v>0</v>
      </c>
      <c r="AF8206" t="s">
        <v>48</v>
      </c>
      <c r="AG8206">
        <v>2015</v>
      </c>
      <c r="AH8206">
        <f>COUNTBLANK(datos[[#This Row],[Row ID]:[Year sales]])</f>
        <v>0</v>
      </c>
    </row>
    <row r="8207" spans="1:34" x14ac:dyDescent="0.3">
      <c r="A8207">
        <v>8206</v>
      </c>
      <c r="B8207" t="s">
        <v>9919</v>
      </c>
      <c r="C8207" s="4">
        <v>42316</v>
      </c>
      <c r="D8207" s="4">
        <v>42316</v>
      </c>
      <c r="E8207" t="s">
        <v>1312</v>
      </c>
      <c r="F8207" t="s">
        <v>3967</v>
      </c>
      <c r="G8207" t="s">
        <v>3968</v>
      </c>
      <c r="H8207" t="s">
        <v>57</v>
      </c>
      <c r="I8207" t="s">
        <v>38</v>
      </c>
      <c r="J8207" t="s">
        <v>286</v>
      </c>
      <c r="K8207" t="s">
        <v>287</v>
      </c>
      <c r="L8207">
        <v>10024</v>
      </c>
      <c r="M8207" t="s">
        <v>168</v>
      </c>
      <c r="N8207" t="s">
        <v>2461</v>
      </c>
      <c r="O8207" t="s">
        <v>43</v>
      </c>
      <c r="P8207" t="s">
        <v>50</v>
      </c>
      <c r="Q8207" t="s">
        <v>2462</v>
      </c>
      <c r="R8207" s="1">
        <v>577.76400000000001</v>
      </c>
      <c r="S8207">
        <v>2</v>
      </c>
      <c r="T8207">
        <f t="shared" si="128"/>
        <v>21</v>
      </c>
      <c r="U8207" t="s">
        <v>46</v>
      </c>
      <c r="V8207">
        <v>0.1</v>
      </c>
      <c r="W8207">
        <v>57.776400000000002</v>
      </c>
      <c r="X8207" s="1">
        <v>-57.776400000000002</v>
      </c>
      <c r="Y8207" s="1">
        <v>635.54039999999998</v>
      </c>
      <c r="Z8207" t="s">
        <v>53</v>
      </c>
      <c r="AA8207" s="2">
        <v>115.5528</v>
      </c>
      <c r="AB8207" s="3">
        <v>0.2</v>
      </c>
      <c r="AC8207" s="1">
        <v>-404.4348</v>
      </c>
      <c r="AD8207">
        <v>0</v>
      </c>
      <c r="AE8207">
        <v>0</v>
      </c>
      <c r="AF8207" t="s">
        <v>48</v>
      </c>
      <c r="AG8207">
        <v>2015</v>
      </c>
      <c r="AH8207">
        <f>COUNTBLANK(datos[[#This Row],[Row ID]:[Year sales]])</f>
        <v>0</v>
      </c>
    </row>
    <row r="8208" spans="1:34" x14ac:dyDescent="0.3">
      <c r="A8208">
        <v>8207</v>
      </c>
      <c r="B8208" t="s">
        <v>9920</v>
      </c>
      <c r="C8208" s="4">
        <v>42120</v>
      </c>
      <c r="D8208" s="4">
        <v>42124</v>
      </c>
      <c r="E8208" t="s">
        <v>67</v>
      </c>
      <c r="F8208" t="s">
        <v>1698</v>
      </c>
      <c r="G8208" t="s">
        <v>1699</v>
      </c>
      <c r="H8208" t="s">
        <v>37</v>
      </c>
      <c r="I8208" t="s">
        <v>38</v>
      </c>
      <c r="J8208" t="s">
        <v>7448</v>
      </c>
      <c r="K8208" t="s">
        <v>71</v>
      </c>
      <c r="L8208">
        <v>32114</v>
      </c>
      <c r="M8208" t="s">
        <v>41</v>
      </c>
      <c r="N8208" t="s">
        <v>72</v>
      </c>
      <c r="O8208" t="s">
        <v>43</v>
      </c>
      <c r="P8208" t="s">
        <v>73</v>
      </c>
      <c r="Q8208" t="s">
        <v>74</v>
      </c>
      <c r="R8208" s="1">
        <v>191.5155</v>
      </c>
      <c r="S8208">
        <v>1</v>
      </c>
      <c r="T8208">
        <f t="shared" si="128"/>
        <v>29</v>
      </c>
      <c r="U8208" t="s">
        <v>46</v>
      </c>
      <c r="V8208">
        <v>0.45</v>
      </c>
      <c r="W8208">
        <v>86.181975000000008</v>
      </c>
      <c r="X8208" s="1">
        <v>-86.181974999999994</v>
      </c>
      <c r="Y8208" s="1">
        <v>277.697475</v>
      </c>
      <c r="Z8208" t="s">
        <v>47</v>
      </c>
      <c r="AA8208" s="2">
        <v>-76.606200000000001</v>
      </c>
      <c r="AB8208" s="3">
        <v>-0.4</v>
      </c>
      <c r="AC8208" s="1">
        <v>-181.93972500000001</v>
      </c>
      <c r="AD8208">
        <v>4</v>
      </c>
      <c r="AE8208">
        <v>4</v>
      </c>
      <c r="AF8208" t="s">
        <v>48</v>
      </c>
      <c r="AG8208">
        <v>2015</v>
      </c>
      <c r="AH8208">
        <f>COUNTBLANK(datos[[#This Row],[Row ID]:[Year sales]])</f>
        <v>0</v>
      </c>
    </row>
    <row r="8209" spans="1:34" x14ac:dyDescent="0.3">
      <c r="A8209">
        <v>8208</v>
      </c>
      <c r="B8209" t="s">
        <v>9920</v>
      </c>
      <c r="C8209" s="4">
        <v>42120</v>
      </c>
      <c r="D8209" s="4">
        <v>42124</v>
      </c>
      <c r="E8209" t="s">
        <v>67</v>
      </c>
      <c r="F8209" t="s">
        <v>1698</v>
      </c>
      <c r="G8209" t="s">
        <v>1699</v>
      </c>
      <c r="H8209" t="s">
        <v>37</v>
      </c>
      <c r="I8209" t="s">
        <v>38</v>
      </c>
      <c r="J8209" t="s">
        <v>7448</v>
      </c>
      <c r="K8209" t="s">
        <v>71</v>
      </c>
      <c r="L8209">
        <v>32114</v>
      </c>
      <c r="M8209" t="s">
        <v>41</v>
      </c>
      <c r="N8209" t="s">
        <v>1390</v>
      </c>
      <c r="O8209" t="s">
        <v>62</v>
      </c>
      <c r="P8209" t="s">
        <v>86</v>
      </c>
      <c r="Q8209" t="s">
        <v>1391</v>
      </c>
      <c r="R8209" s="1">
        <v>2.6240000000000001</v>
      </c>
      <c r="S8209">
        <v>1</v>
      </c>
      <c r="T8209">
        <f t="shared" si="128"/>
        <v>40</v>
      </c>
      <c r="U8209" t="s">
        <v>46</v>
      </c>
      <c r="V8209">
        <v>0.2</v>
      </c>
      <c r="W8209">
        <v>0.52480000000000004</v>
      </c>
      <c r="X8209" s="1">
        <v>-0.52480000000000004</v>
      </c>
      <c r="Y8209" s="1">
        <v>3.1488</v>
      </c>
      <c r="Z8209" t="s">
        <v>65</v>
      </c>
      <c r="AA8209" s="2">
        <v>0.4264</v>
      </c>
      <c r="AB8209" s="3">
        <v>0.16250000000000001</v>
      </c>
      <c r="AC8209" s="1">
        <v>-1.6728000000000001</v>
      </c>
      <c r="AD8209">
        <v>4</v>
      </c>
      <c r="AE8209">
        <v>4</v>
      </c>
      <c r="AF8209" t="s">
        <v>48</v>
      </c>
      <c r="AG8209">
        <v>2015</v>
      </c>
      <c r="AH8209">
        <f>COUNTBLANK(datos[[#This Row],[Row ID]:[Year sales]])</f>
        <v>0</v>
      </c>
    </row>
    <row r="8210" spans="1:34" x14ac:dyDescent="0.3">
      <c r="A8210">
        <v>8209</v>
      </c>
      <c r="B8210" t="s">
        <v>9921</v>
      </c>
      <c r="C8210" s="4">
        <v>42267</v>
      </c>
      <c r="D8210" s="4">
        <v>42271</v>
      </c>
      <c r="E8210" t="s">
        <v>67</v>
      </c>
      <c r="F8210" t="s">
        <v>8396</v>
      </c>
      <c r="G8210" t="s">
        <v>8397</v>
      </c>
      <c r="H8210" t="s">
        <v>37</v>
      </c>
      <c r="I8210" t="s">
        <v>38</v>
      </c>
      <c r="J8210" t="s">
        <v>5689</v>
      </c>
      <c r="K8210" t="s">
        <v>355</v>
      </c>
      <c r="L8210">
        <v>37211</v>
      </c>
      <c r="M8210" t="s">
        <v>41</v>
      </c>
      <c r="N8210" t="s">
        <v>2717</v>
      </c>
      <c r="O8210" t="s">
        <v>62</v>
      </c>
      <c r="P8210" t="s">
        <v>94</v>
      </c>
      <c r="Q8210" t="s">
        <v>2718</v>
      </c>
      <c r="R8210" s="1">
        <v>1369.7639999999999</v>
      </c>
      <c r="S8210">
        <v>6</v>
      </c>
      <c r="T8210">
        <f t="shared" si="128"/>
        <v>48</v>
      </c>
      <c r="U8210" t="s">
        <v>75</v>
      </c>
      <c r="V8210">
        <v>0.7</v>
      </c>
      <c r="W8210">
        <v>958.83479999999986</v>
      </c>
      <c r="X8210" s="1">
        <v>-958.83479999999997</v>
      </c>
      <c r="Y8210" s="1">
        <v>2328.5987999999998</v>
      </c>
      <c r="Z8210" t="s">
        <v>53</v>
      </c>
      <c r="AA8210" s="2">
        <v>-913.17600000000004</v>
      </c>
      <c r="AB8210" s="3">
        <v>-0.66666666666666674</v>
      </c>
      <c r="AC8210" s="1">
        <v>-1324.1052</v>
      </c>
      <c r="AD8210">
        <v>4</v>
      </c>
      <c r="AE8210">
        <v>4</v>
      </c>
      <c r="AF8210" t="s">
        <v>48</v>
      </c>
      <c r="AG8210">
        <v>2015</v>
      </c>
      <c r="AH8210">
        <f>COUNTBLANK(datos[[#This Row],[Row ID]:[Year sales]])</f>
        <v>0</v>
      </c>
    </row>
    <row r="8211" spans="1:34" x14ac:dyDescent="0.3">
      <c r="A8211">
        <v>8210</v>
      </c>
      <c r="B8211" t="s">
        <v>9921</v>
      </c>
      <c r="C8211" s="4">
        <v>42267</v>
      </c>
      <c r="D8211" s="4">
        <v>42271</v>
      </c>
      <c r="E8211" t="s">
        <v>67</v>
      </c>
      <c r="F8211" t="s">
        <v>8396</v>
      </c>
      <c r="G8211" t="s">
        <v>8397</v>
      </c>
      <c r="H8211" t="s">
        <v>37</v>
      </c>
      <c r="I8211" t="s">
        <v>38</v>
      </c>
      <c r="J8211" t="s">
        <v>5689</v>
      </c>
      <c r="K8211" t="s">
        <v>355</v>
      </c>
      <c r="L8211">
        <v>37211</v>
      </c>
      <c r="M8211" t="s">
        <v>41</v>
      </c>
      <c r="N8211" t="s">
        <v>861</v>
      </c>
      <c r="O8211" t="s">
        <v>62</v>
      </c>
      <c r="P8211" t="s">
        <v>77</v>
      </c>
      <c r="Q8211" t="s">
        <v>862</v>
      </c>
      <c r="R8211" s="1">
        <v>294.36799999999999</v>
      </c>
      <c r="S8211">
        <v>4</v>
      </c>
      <c r="T8211">
        <f t="shared" si="128"/>
        <v>28</v>
      </c>
      <c r="U8211" t="s">
        <v>52</v>
      </c>
      <c r="V8211">
        <v>0.2</v>
      </c>
      <c r="W8211">
        <v>58.873600000000003</v>
      </c>
      <c r="X8211" s="1">
        <v>-58.873600000000003</v>
      </c>
      <c r="Y8211" s="1">
        <v>353.24160000000001</v>
      </c>
      <c r="Z8211" t="s">
        <v>47</v>
      </c>
      <c r="AA8211" s="2">
        <v>-58.873600000000003</v>
      </c>
      <c r="AB8211" s="3">
        <v>-0.2</v>
      </c>
      <c r="AC8211" s="1">
        <v>-294.36799999999999</v>
      </c>
      <c r="AD8211">
        <v>4</v>
      </c>
      <c r="AE8211">
        <v>4</v>
      </c>
      <c r="AF8211" t="s">
        <v>48</v>
      </c>
      <c r="AG8211">
        <v>2015</v>
      </c>
      <c r="AH8211">
        <f>COUNTBLANK(datos[[#This Row],[Row ID]:[Year sales]])</f>
        <v>0</v>
      </c>
    </row>
    <row r="8212" spans="1:34" x14ac:dyDescent="0.3">
      <c r="A8212">
        <v>8211</v>
      </c>
      <c r="B8212" t="s">
        <v>9922</v>
      </c>
      <c r="C8212" s="4">
        <v>42985</v>
      </c>
      <c r="D8212" s="4">
        <v>42990</v>
      </c>
      <c r="E8212" t="s">
        <v>67</v>
      </c>
      <c r="F8212" t="s">
        <v>6261</v>
      </c>
      <c r="G8212" t="s">
        <v>6262</v>
      </c>
      <c r="H8212" t="s">
        <v>57</v>
      </c>
      <c r="I8212" t="s">
        <v>38</v>
      </c>
      <c r="J8212" t="s">
        <v>5689</v>
      </c>
      <c r="K8212" t="s">
        <v>355</v>
      </c>
      <c r="L8212">
        <v>37211</v>
      </c>
      <c r="M8212" t="s">
        <v>41</v>
      </c>
      <c r="N8212" t="s">
        <v>1861</v>
      </c>
      <c r="O8212" t="s">
        <v>62</v>
      </c>
      <c r="P8212" t="s">
        <v>97</v>
      </c>
      <c r="Q8212" t="s">
        <v>1862</v>
      </c>
      <c r="R8212" s="1">
        <v>81.567999999999998</v>
      </c>
      <c r="S8212">
        <v>2</v>
      </c>
      <c r="T8212">
        <f t="shared" si="128"/>
        <v>19</v>
      </c>
      <c r="U8212" t="s">
        <v>46</v>
      </c>
      <c r="V8212">
        <v>0.2</v>
      </c>
      <c r="W8212">
        <v>16.313600000000001</v>
      </c>
      <c r="X8212" s="1">
        <v>-16.313600000000001</v>
      </c>
      <c r="Y8212" s="1">
        <v>97.881599999999992</v>
      </c>
      <c r="Z8212" t="s">
        <v>99</v>
      </c>
      <c r="AA8212" s="2">
        <v>7.1372</v>
      </c>
      <c r="AB8212" s="3">
        <v>8.7500000000000008E-2</v>
      </c>
      <c r="AC8212" s="1">
        <v>-58.117199999999997</v>
      </c>
      <c r="AD8212">
        <v>5</v>
      </c>
      <c r="AE8212">
        <v>5</v>
      </c>
      <c r="AF8212" t="s">
        <v>48</v>
      </c>
      <c r="AG8212">
        <v>2017</v>
      </c>
      <c r="AH8212">
        <f>COUNTBLANK(datos[[#This Row],[Row ID]:[Year sales]])</f>
        <v>0</v>
      </c>
    </row>
    <row r="8213" spans="1:34" x14ac:dyDescent="0.3">
      <c r="A8213">
        <v>8212</v>
      </c>
      <c r="B8213" t="s">
        <v>9923</v>
      </c>
      <c r="C8213" s="4">
        <v>42681</v>
      </c>
      <c r="D8213" s="4">
        <v>42686</v>
      </c>
      <c r="E8213" t="s">
        <v>67</v>
      </c>
      <c r="F8213" t="s">
        <v>2249</v>
      </c>
      <c r="G8213" t="s">
        <v>2250</v>
      </c>
      <c r="H8213" t="s">
        <v>37</v>
      </c>
      <c r="I8213" t="s">
        <v>38</v>
      </c>
      <c r="J8213" t="s">
        <v>837</v>
      </c>
      <c r="K8213" t="s">
        <v>124</v>
      </c>
      <c r="L8213">
        <v>75220</v>
      </c>
      <c r="M8213" t="s">
        <v>125</v>
      </c>
      <c r="N8213" t="s">
        <v>9924</v>
      </c>
      <c r="O8213" t="s">
        <v>43</v>
      </c>
      <c r="P8213" t="s">
        <v>83</v>
      </c>
      <c r="Q8213" t="s">
        <v>9925</v>
      </c>
      <c r="R8213" s="1">
        <v>44.46</v>
      </c>
      <c r="S8213">
        <v>5</v>
      </c>
      <c r="T8213">
        <f t="shared" si="128"/>
        <v>8</v>
      </c>
      <c r="U8213" t="s">
        <v>75</v>
      </c>
      <c r="V8213">
        <v>0.6</v>
      </c>
      <c r="W8213">
        <v>26.675999999999998</v>
      </c>
      <c r="X8213" s="1">
        <v>-26.675999999999998</v>
      </c>
      <c r="Y8213" s="1">
        <v>71.135999999999996</v>
      </c>
      <c r="Z8213" t="s">
        <v>99</v>
      </c>
      <c r="AA8213" s="2">
        <v>-17.783999999999999</v>
      </c>
      <c r="AB8213" s="3">
        <v>-0.39999999999999997</v>
      </c>
      <c r="AC8213" s="1">
        <v>-35.567999999999998</v>
      </c>
      <c r="AD8213">
        <v>5</v>
      </c>
      <c r="AE8213">
        <v>5</v>
      </c>
      <c r="AF8213" t="s">
        <v>48</v>
      </c>
      <c r="AG8213">
        <v>2016</v>
      </c>
      <c r="AH8213">
        <f>COUNTBLANK(datos[[#This Row],[Row ID]:[Year sales]])</f>
        <v>0</v>
      </c>
    </row>
    <row r="8214" spans="1:34" x14ac:dyDescent="0.3">
      <c r="A8214">
        <v>8213</v>
      </c>
      <c r="B8214" t="s">
        <v>9923</v>
      </c>
      <c r="C8214" s="4">
        <v>42681</v>
      </c>
      <c r="D8214" s="4">
        <v>42686</v>
      </c>
      <c r="E8214" t="s">
        <v>67</v>
      </c>
      <c r="F8214" t="s">
        <v>2249</v>
      </c>
      <c r="G8214" t="s">
        <v>2250</v>
      </c>
      <c r="H8214" t="s">
        <v>37</v>
      </c>
      <c r="I8214" t="s">
        <v>38</v>
      </c>
      <c r="J8214" t="s">
        <v>837</v>
      </c>
      <c r="K8214" t="s">
        <v>124</v>
      </c>
      <c r="L8214">
        <v>75220</v>
      </c>
      <c r="M8214" t="s">
        <v>125</v>
      </c>
      <c r="N8214" t="s">
        <v>2088</v>
      </c>
      <c r="O8214" t="s">
        <v>62</v>
      </c>
      <c r="P8214" t="s">
        <v>77</v>
      </c>
      <c r="Q8214" t="s">
        <v>2089</v>
      </c>
      <c r="R8214" s="1">
        <v>314.08800000000002</v>
      </c>
      <c r="S8214">
        <v>3</v>
      </c>
      <c r="T8214">
        <f t="shared" si="128"/>
        <v>12</v>
      </c>
      <c r="U8214" t="s">
        <v>52</v>
      </c>
      <c r="V8214">
        <v>0.2</v>
      </c>
      <c r="W8214">
        <v>62.817600000000006</v>
      </c>
      <c r="X8214" s="1">
        <v>-62.817599999999999</v>
      </c>
      <c r="Y8214" s="1">
        <v>376.90560000000005</v>
      </c>
      <c r="Z8214" t="s">
        <v>47</v>
      </c>
      <c r="AA8214" s="2">
        <v>19.630500000000001</v>
      </c>
      <c r="AB8214" s="3">
        <v>6.25E-2</v>
      </c>
      <c r="AC8214" s="1">
        <v>-231.63990000000001</v>
      </c>
      <c r="AD8214">
        <v>5</v>
      </c>
      <c r="AE8214">
        <v>5</v>
      </c>
      <c r="AF8214" t="s">
        <v>48</v>
      </c>
      <c r="AG8214">
        <v>2016</v>
      </c>
      <c r="AH8214">
        <f>COUNTBLANK(datos[[#This Row],[Row ID]:[Year sales]])</f>
        <v>0</v>
      </c>
    </row>
    <row r="8215" spans="1:34" x14ac:dyDescent="0.3">
      <c r="A8215">
        <v>8214</v>
      </c>
      <c r="B8215" t="s">
        <v>9926</v>
      </c>
      <c r="C8215" s="4">
        <v>42272</v>
      </c>
      <c r="D8215" s="4">
        <v>42279</v>
      </c>
      <c r="E8215" t="s">
        <v>67</v>
      </c>
      <c r="F8215" t="s">
        <v>4264</v>
      </c>
      <c r="G8215" t="s">
        <v>4265</v>
      </c>
      <c r="H8215" t="s">
        <v>57</v>
      </c>
      <c r="I8215" t="s">
        <v>38</v>
      </c>
      <c r="J8215" t="s">
        <v>1207</v>
      </c>
      <c r="K8215" t="s">
        <v>355</v>
      </c>
      <c r="L8215">
        <v>37130</v>
      </c>
      <c r="M8215" t="s">
        <v>41</v>
      </c>
      <c r="N8215" t="s">
        <v>4343</v>
      </c>
      <c r="O8215" t="s">
        <v>62</v>
      </c>
      <c r="P8215" t="s">
        <v>94</v>
      </c>
      <c r="Q8215" t="s">
        <v>4344</v>
      </c>
      <c r="R8215" s="1">
        <v>6.3360000000000003</v>
      </c>
      <c r="S8215">
        <v>4</v>
      </c>
      <c r="T8215">
        <f t="shared" si="128"/>
        <v>46</v>
      </c>
      <c r="U8215" t="s">
        <v>52</v>
      </c>
      <c r="V8215">
        <v>0.7</v>
      </c>
      <c r="W8215">
        <v>4.4352</v>
      </c>
      <c r="X8215" s="1">
        <v>-4.4352</v>
      </c>
      <c r="Y8215" s="1">
        <v>10.7712</v>
      </c>
      <c r="Z8215" t="s">
        <v>65</v>
      </c>
      <c r="AA8215" s="2">
        <v>-4.6463999999999999</v>
      </c>
      <c r="AB8215" s="3">
        <v>-0.73333333333333328</v>
      </c>
      <c r="AC8215" s="1">
        <v>-6.5472000000000001</v>
      </c>
      <c r="AD8215">
        <v>7</v>
      </c>
      <c r="AE8215">
        <v>7</v>
      </c>
      <c r="AF8215" t="s">
        <v>48</v>
      </c>
      <c r="AG8215">
        <v>2015</v>
      </c>
      <c r="AH8215">
        <f>COUNTBLANK(datos[[#This Row],[Row ID]:[Year sales]])</f>
        <v>0</v>
      </c>
    </row>
    <row r="8216" spans="1:34" x14ac:dyDescent="0.3">
      <c r="A8216">
        <v>8215</v>
      </c>
      <c r="B8216" t="s">
        <v>9926</v>
      </c>
      <c r="C8216" s="4">
        <v>42272</v>
      </c>
      <c r="D8216" s="4">
        <v>42279</v>
      </c>
      <c r="E8216" t="s">
        <v>67</v>
      </c>
      <c r="F8216" t="s">
        <v>4264</v>
      </c>
      <c r="G8216" t="s">
        <v>4265</v>
      </c>
      <c r="H8216" t="s">
        <v>57</v>
      </c>
      <c r="I8216" t="s">
        <v>38</v>
      </c>
      <c r="J8216" t="s">
        <v>1207</v>
      </c>
      <c r="K8216" t="s">
        <v>355</v>
      </c>
      <c r="L8216">
        <v>37130</v>
      </c>
      <c r="M8216" t="s">
        <v>41</v>
      </c>
      <c r="N8216" t="s">
        <v>5831</v>
      </c>
      <c r="O8216" t="s">
        <v>62</v>
      </c>
      <c r="P8216" t="s">
        <v>110</v>
      </c>
      <c r="Q8216" t="s">
        <v>5832</v>
      </c>
      <c r="R8216" s="1">
        <v>10.48</v>
      </c>
      <c r="S8216">
        <v>1</v>
      </c>
      <c r="T8216">
        <f t="shared" si="128"/>
        <v>20</v>
      </c>
      <c r="U8216" t="s">
        <v>46</v>
      </c>
      <c r="V8216">
        <v>0.2</v>
      </c>
      <c r="W8216">
        <v>2.0960000000000001</v>
      </c>
      <c r="X8216" s="1">
        <v>-2.0960000000000001</v>
      </c>
      <c r="Y8216" s="1">
        <v>12.576000000000001</v>
      </c>
      <c r="Z8216" t="s">
        <v>65</v>
      </c>
      <c r="AA8216" s="2">
        <v>3.7989999999999999</v>
      </c>
      <c r="AB8216" s="3">
        <v>0.36249999999999999</v>
      </c>
      <c r="AC8216" s="1">
        <v>-4.585</v>
      </c>
      <c r="AD8216">
        <v>7</v>
      </c>
      <c r="AE8216">
        <v>7</v>
      </c>
      <c r="AF8216" t="s">
        <v>48</v>
      </c>
      <c r="AG8216">
        <v>2015</v>
      </c>
      <c r="AH8216">
        <f>COUNTBLANK(datos[[#This Row],[Row ID]:[Year sales]])</f>
        <v>0</v>
      </c>
    </row>
    <row r="8217" spans="1:34" x14ac:dyDescent="0.3">
      <c r="A8217">
        <v>8216</v>
      </c>
      <c r="B8217" t="s">
        <v>9926</v>
      </c>
      <c r="C8217" s="4">
        <v>42272</v>
      </c>
      <c r="D8217" s="4">
        <v>42279</v>
      </c>
      <c r="E8217" t="s">
        <v>67</v>
      </c>
      <c r="F8217" t="s">
        <v>4264</v>
      </c>
      <c r="G8217" t="s">
        <v>4265</v>
      </c>
      <c r="H8217" t="s">
        <v>57</v>
      </c>
      <c r="I8217" t="s">
        <v>38</v>
      </c>
      <c r="J8217" t="s">
        <v>1207</v>
      </c>
      <c r="K8217" t="s">
        <v>355</v>
      </c>
      <c r="L8217">
        <v>37130</v>
      </c>
      <c r="M8217" t="s">
        <v>41</v>
      </c>
      <c r="N8217" t="s">
        <v>5140</v>
      </c>
      <c r="O8217" t="s">
        <v>62</v>
      </c>
      <c r="P8217" t="s">
        <v>94</v>
      </c>
      <c r="Q8217" t="s">
        <v>5141</v>
      </c>
      <c r="R8217" s="1">
        <v>2.4689999999999999</v>
      </c>
      <c r="S8217">
        <v>1</v>
      </c>
      <c r="T8217">
        <f t="shared" si="128"/>
        <v>12</v>
      </c>
      <c r="U8217" t="s">
        <v>46</v>
      </c>
      <c r="V8217">
        <v>0.7</v>
      </c>
      <c r="W8217">
        <v>1.7282999999999997</v>
      </c>
      <c r="X8217" s="1">
        <v>-1.7282999999999999</v>
      </c>
      <c r="Y8217" s="1">
        <v>4.1972999999999994</v>
      </c>
      <c r="Z8217" t="s">
        <v>65</v>
      </c>
      <c r="AA8217" s="2">
        <v>-1.8106</v>
      </c>
      <c r="AB8217" s="3">
        <v>-0.73333333333333339</v>
      </c>
      <c r="AC8217" s="1">
        <v>-2.5512999999999999</v>
      </c>
      <c r="AD8217">
        <v>7</v>
      </c>
      <c r="AE8217">
        <v>7</v>
      </c>
      <c r="AF8217" t="s">
        <v>48</v>
      </c>
      <c r="AG8217">
        <v>2015</v>
      </c>
      <c r="AH8217">
        <f>COUNTBLANK(datos[[#This Row],[Row ID]:[Year sales]])</f>
        <v>0</v>
      </c>
    </row>
    <row r="8218" spans="1:34" x14ac:dyDescent="0.3">
      <c r="A8218">
        <v>8217</v>
      </c>
      <c r="B8218" t="s">
        <v>9926</v>
      </c>
      <c r="C8218" s="4">
        <v>42272</v>
      </c>
      <c r="D8218" s="4">
        <v>42279</v>
      </c>
      <c r="E8218" t="s">
        <v>67</v>
      </c>
      <c r="F8218" t="s">
        <v>4264</v>
      </c>
      <c r="G8218" t="s">
        <v>4265</v>
      </c>
      <c r="H8218" t="s">
        <v>57</v>
      </c>
      <c r="I8218" t="s">
        <v>38</v>
      </c>
      <c r="J8218" t="s">
        <v>1207</v>
      </c>
      <c r="K8218" t="s">
        <v>355</v>
      </c>
      <c r="L8218">
        <v>37130</v>
      </c>
      <c r="M8218" t="s">
        <v>41</v>
      </c>
      <c r="N8218" t="s">
        <v>1230</v>
      </c>
      <c r="O8218" t="s">
        <v>62</v>
      </c>
      <c r="P8218" t="s">
        <v>94</v>
      </c>
      <c r="Q8218" t="s">
        <v>1231</v>
      </c>
      <c r="R8218" s="1">
        <v>3.2639999999999998</v>
      </c>
      <c r="S8218">
        <v>2</v>
      </c>
      <c r="T8218">
        <f t="shared" si="128"/>
        <v>22</v>
      </c>
      <c r="U8218" t="s">
        <v>46</v>
      </c>
      <c r="V8218">
        <v>0.7</v>
      </c>
      <c r="W8218">
        <v>2.2847999999999997</v>
      </c>
      <c r="X8218" s="1">
        <v>-2.2848000000000002</v>
      </c>
      <c r="Y8218" s="1">
        <v>5.5488</v>
      </c>
      <c r="Z8218" t="s">
        <v>65</v>
      </c>
      <c r="AA8218" s="2">
        <v>-2.2848000000000002</v>
      </c>
      <c r="AB8218" s="3">
        <v>-0.70000000000000007</v>
      </c>
      <c r="AC8218" s="1">
        <v>-3.2639999999999998</v>
      </c>
      <c r="AD8218">
        <v>7</v>
      </c>
      <c r="AE8218">
        <v>7</v>
      </c>
      <c r="AF8218" t="s">
        <v>48</v>
      </c>
      <c r="AG8218">
        <v>2015</v>
      </c>
      <c r="AH8218">
        <f>COUNTBLANK(datos[[#This Row],[Row ID]:[Year sales]])</f>
        <v>0</v>
      </c>
    </row>
    <row r="8219" spans="1:34" x14ac:dyDescent="0.3">
      <c r="A8219">
        <v>8218</v>
      </c>
      <c r="B8219" t="s">
        <v>9927</v>
      </c>
      <c r="C8219" s="4">
        <v>41915</v>
      </c>
      <c r="D8219" s="4">
        <v>41919</v>
      </c>
      <c r="E8219" t="s">
        <v>67</v>
      </c>
      <c r="F8219" t="s">
        <v>6720</v>
      </c>
      <c r="G8219" t="s">
        <v>6721</v>
      </c>
      <c r="H8219" t="s">
        <v>37</v>
      </c>
      <c r="I8219" t="s">
        <v>38</v>
      </c>
      <c r="J8219" t="s">
        <v>837</v>
      </c>
      <c r="K8219" t="s">
        <v>124</v>
      </c>
      <c r="L8219">
        <v>75217</v>
      </c>
      <c r="M8219" t="s">
        <v>125</v>
      </c>
      <c r="N8219" t="s">
        <v>4360</v>
      </c>
      <c r="O8219" t="s">
        <v>62</v>
      </c>
      <c r="P8219" t="s">
        <v>289</v>
      </c>
      <c r="Q8219" t="s">
        <v>4361</v>
      </c>
      <c r="R8219" s="1">
        <v>4.3440000000000003</v>
      </c>
      <c r="S8219">
        <v>3</v>
      </c>
      <c r="T8219">
        <f t="shared" si="128"/>
        <v>15</v>
      </c>
      <c r="U8219" t="s">
        <v>52</v>
      </c>
      <c r="V8219">
        <v>0.2</v>
      </c>
      <c r="W8219">
        <v>0.86880000000000013</v>
      </c>
      <c r="X8219" s="1">
        <v>-0.86880000000000002</v>
      </c>
      <c r="Y8219" s="1">
        <v>5.2128000000000005</v>
      </c>
      <c r="Z8219" t="s">
        <v>65</v>
      </c>
      <c r="AA8219" s="2">
        <v>0.86880000000000002</v>
      </c>
      <c r="AB8219" s="3">
        <v>0.19999999999999998</v>
      </c>
      <c r="AC8219" s="1">
        <v>-2.6063999999999998</v>
      </c>
      <c r="AD8219">
        <v>4</v>
      </c>
      <c r="AE8219">
        <v>4</v>
      </c>
      <c r="AF8219" t="s">
        <v>48</v>
      </c>
      <c r="AG8219">
        <v>2014</v>
      </c>
      <c r="AH8219">
        <f>COUNTBLANK(datos[[#This Row],[Row ID]:[Year sales]])</f>
        <v>0</v>
      </c>
    </row>
    <row r="8220" spans="1:34" x14ac:dyDescent="0.3">
      <c r="A8220">
        <v>8219</v>
      </c>
      <c r="B8220" t="s">
        <v>9927</v>
      </c>
      <c r="C8220" s="4">
        <v>41915</v>
      </c>
      <c r="D8220" s="4">
        <v>41919</v>
      </c>
      <c r="E8220" t="s">
        <v>67</v>
      </c>
      <c r="F8220" t="s">
        <v>6720</v>
      </c>
      <c r="G8220" t="s">
        <v>6721</v>
      </c>
      <c r="H8220" t="s">
        <v>37</v>
      </c>
      <c r="I8220" t="s">
        <v>38</v>
      </c>
      <c r="J8220" t="s">
        <v>837</v>
      </c>
      <c r="K8220" t="s">
        <v>124</v>
      </c>
      <c r="L8220">
        <v>75217</v>
      </c>
      <c r="M8220" t="s">
        <v>125</v>
      </c>
      <c r="N8220" t="s">
        <v>4384</v>
      </c>
      <c r="O8220" t="s">
        <v>43</v>
      </c>
      <c r="P8220" t="s">
        <v>83</v>
      </c>
      <c r="Q8220" t="s">
        <v>4385</v>
      </c>
      <c r="R8220" s="1">
        <v>31.776</v>
      </c>
      <c r="S8220">
        <v>3</v>
      </c>
      <c r="T8220">
        <f t="shared" si="128"/>
        <v>23</v>
      </c>
      <c r="U8220" t="s">
        <v>52</v>
      </c>
      <c r="V8220">
        <v>0.6</v>
      </c>
      <c r="W8220">
        <v>19.0656</v>
      </c>
      <c r="X8220" s="1">
        <v>-19.0656</v>
      </c>
      <c r="Y8220" s="1">
        <v>50.8416</v>
      </c>
      <c r="Z8220" t="s">
        <v>99</v>
      </c>
      <c r="AA8220" s="2">
        <v>-19.0656</v>
      </c>
      <c r="AB8220" s="3">
        <v>-0.6</v>
      </c>
      <c r="AC8220" s="1">
        <v>-31.776</v>
      </c>
      <c r="AD8220">
        <v>4</v>
      </c>
      <c r="AE8220">
        <v>4</v>
      </c>
      <c r="AF8220" t="s">
        <v>48</v>
      </c>
      <c r="AG8220">
        <v>2014</v>
      </c>
      <c r="AH8220">
        <f>COUNTBLANK(datos[[#This Row],[Row ID]:[Year sales]])</f>
        <v>0</v>
      </c>
    </row>
    <row r="8221" spans="1:34" x14ac:dyDescent="0.3">
      <c r="A8221">
        <v>8220</v>
      </c>
      <c r="B8221" t="s">
        <v>9927</v>
      </c>
      <c r="C8221" s="4">
        <v>41915</v>
      </c>
      <c r="D8221" s="4">
        <v>41919</v>
      </c>
      <c r="E8221" t="s">
        <v>67</v>
      </c>
      <c r="F8221" t="s">
        <v>6720</v>
      </c>
      <c r="G8221" t="s">
        <v>6721</v>
      </c>
      <c r="H8221" t="s">
        <v>37</v>
      </c>
      <c r="I8221" t="s">
        <v>38</v>
      </c>
      <c r="J8221" t="s">
        <v>837</v>
      </c>
      <c r="K8221" t="s">
        <v>124</v>
      </c>
      <c r="L8221">
        <v>75217</v>
      </c>
      <c r="M8221" t="s">
        <v>125</v>
      </c>
      <c r="N8221" t="s">
        <v>2525</v>
      </c>
      <c r="O8221" t="s">
        <v>62</v>
      </c>
      <c r="P8221" t="s">
        <v>63</v>
      </c>
      <c r="Q8221" t="s">
        <v>2526</v>
      </c>
      <c r="R8221" s="1">
        <v>4.9279999999999999</v>
      </c>
      <c r="S8221">
        <v>2</v>
      </c>
      <c r="T8221">
        <f t="shared" si="128"/>
        <v>16</v>
      </c>
      <c r="U8221" t="s">
        <v>46</v>
      </c>
      <c r="V8221">
        <v>0.2</v>
      </c>
      <c r="W8221">
        <v>0.98560000000000003</v>
      </c>
      <c r="X8221" s="1">
        <v>-0.98560000000000003</v>
      </c>
      <c r="Y8221" s="1">
        <v>5.9135999999999997</v>
      </c>
      <c r="Z8221" t="s">
        <v>65</v>
      </c>
      <c r="AA8221" s="2">
        <v>1.7248000000000001</v>
      </c>
      <c r="AB8221" s="3">
        <v>0.35000000000000003</v>
      </c>
      <c r="AC8221" s="1">
        <v>-2.2176</v>
      </c>
      <c r="AD8221">
        <v>4</v>
      </c>
      <c r="AE8221">
        <v>4</v>
      </c>
      <c r="AF8221" t="s">
        <v>48</v>
      </c>
      <c r="AG8221">
        <v>2014</v>
      </c>
      <c r="AH8221">
        <f>COUNTBLANK(datos[[#This Row],[Row ID]:[Year sales]])</f>
        <v>0</v>
      </c>
    </row>
    <row r="8222" spans="1:34" x14ac:dyDescent="0.3">
      <c r="A8222">
        <v>8221</v>
      </c>
      <c r="B8222" t="s">
        <v>9927</v>
      </c>
      <c r="C8222" s="4">
        <v>41915</v>
      </c>
      <c r="D8222" s="4">
        <v>41919</v>
      </c>
      <c r="E8222" t="s">
        <v>67</v>
      </c>
      <c r="F8222" t="s">
        <v>6720</v>
      </c>
      <c r="G8222" t="s">
        <v>6721</v>
      </c>
      <c r="H8222" t="s">
        <v>37</v>
      </c>
      <c r="I8222" t="s">
        <v>38</v>
      </c>
      <c r="J8222" t="s">
        <v>837</v>
      </c>
      <c r="K8222" t="s">
        <v>124</v>
      </c>
      <c r="L8222">
        <v>75217</v>
      </c>
      <c r="M8222" t="s">
        <v>125</v>
      </c>
      <c r="N8222" t="s">
        <v>466</v>
      </c>
      <c r="O8222" t="s">
        <v>62</v>
      </c>
      <c r="P8222" t="s">
        <v>94</v>
      </c>
      <c r="Q8222" t="s">
        <v>467</v>
      </c>
      <c r="R8222" s="1">
        <v>1.788</v>
      </c>
      <c r="S8222">
        <v>3</v>
      </c>
      <c r="T8222">
        <f t="shared" si="128"/>
        <v>24</v>
      </c>
      <c r="U8222" t="s">
        <v>52</v>
      </c>
      <c r="V8222">
        <v>0.8</v>
      </c>
      <c r="W8222">
        <v>1.4304000000000001</v>
      </c>
      <c r="X8222" s="1">
        <v>-1.4303999999999999</v>
      </c>
      <c r="Y8222" s="1">
        <v>3.2183999999999999</v>
      </c>
      <c r="Z8222" t="s">
        <v>65</v>
      </c>
      <c r="AA8222" s="2">
        <v>-3.0396000000000001</v>
      </c>
      <c r="AB8222" s="3">
        <v>-1.7</v>
      </c>
      <c r="AC8222" s="1">
        <v>-3.3972000000000002</v>
      </c>
      <c r="AD8222">
        <v>4</v>
      </c>
      <c r="AE8222">
        <v>4</v>
      </c>
      <c r="AF8222" t="s">
        <v>48</v>
      </c>
      <c r="AG8222">
        <v>2014</v>
      </c>
      <c r="AH8222">
        <f>COUNTBLANK(datos[[#This Row],[Row ID]:[Year sales]])</f>
        <v>0</v>
      </c>
    </row>
    <row r="8223" spans="1:34" x14ac:dyDescent="0.3">
      <c r="A8223">
        <v>8222</v>
      </c>
      <c r="B8223" t="s">
        <v>9927</v>
      </c>
      <c r="C8223" s="4">
        <v>41915</v>
      </c>
      <c r="D8223" s="4">
        <v>41919</v>
      </c>
      <c r="E8223" t="s">
        <v>67</v>
      </c>
      <c r="F8223" t="s">
        <v>6720</v>
      </c>
      <c r="G8223" t="s">
        <v>6721</v>
      </c>
      <c r="H8223" t="s">
        <v>37</v>
      </c>
      <c r="I8223" t="s">
        <v>38</v>
      </c>
      <c r="J8223" t="s">
        <v>837</v>
      </c>
      <c r="K8223" t="s">
        <v>124</v>
      </c>
      <c r="L8223">
        <v>75217</v>
      </c>
      <c r="M8223" t="s">
        <v>125</v>
      </c>
      <c r="N8223" t="s">
        <v>9928</v>
      </c>
      <c r="O8223" t="s">
        <v>62</v>
      </c>
      <c r="P8223" t="s">
        <v>289</v>
      </c>
      <c r="Q8223" t="s">
        <v>9929</v>
      </c>
      <c r="R8223" s="1">
        <v>15.071999999999999</v>
      </c>
      <c r="S8223">
        <v>4</v>
      </c>
      <c r="T8223">
        <f t="shared" si="128"/>
        <v>5</v>
      </c>
      <c r="U8223" t="s">
        <v>52</v>
      </c>
      <c r="V8223">
        <v>0.2</v>
      </c>
      <c r="W8223">
        <v>3.0144000000000002</v>
      </c>
      <c r="X8223" s="1">
        <v>-3.0144000000000002</v>
      </c>
      <c r="Y8223" s="1">
        <v>18.086399999999998</v>
      </c>
      <c r="Z8223" t="s">
        <v>65</v>
      </c>
      <c r="AA8223" s="2">
        <v>-3.7679999999999998</v>
      </c>
      <c r="AB8223" s="3">
        <v>-0.25</v>
      </c>
      <c r="AC8223" s="1">
        <v>-15.8256</v>
      </c>
      <c r="AD8223">
        <v>4</v>
      </c>
      <c r="AE8223">
        <v>4</v>
      </c>
      <c r="AF8223" t="s">
        <v>48</v>
      </c>
      <c r="AG8223">
        <v>2014</v>
      </c>
      <c r="AH8223">
        <f>COUNTBLANK(datos[[#This Row],[Row ID]:[Year sales]])</f>
        <v>0</v>
      </c>
    </row>
    <row r="8224" spans="1:34" x14ac:dyDescent="0.3">
      <c r="A8224">
        <v>8223</v>
      </c>
      <c r="B8224" t="s">
        <v>9930</v>
      </c>
      <c r="C8224" s="4">
        <v>41688</v>
      </c>
      <c r="D8224" s="4">
        <v>41694</v>
      </c>
      <c r="E8224" t="s">
        <v>67</v>
      </c>
      <c r="F8224" t="s">
        <v>7927</v>
      </c>
      <c r="G8224" t="s">
        <v>7928</v>
      </c>
      <c r="H8224" t="s">
        <v>37</v>
      </c>
      <c r="I8224" t="s">
        <v>38</v>
      </c>
      <c r="J8224" t="s">
        <v>1149</v>
      </c>
      <c r="K8224" t="s">
        <v>124</v>
      </c>
      <c r="L8224">
        <v>76017</v>
      </c>
      <c r="M8224" t="s">
        <v>125</v>
      </c>
      <c r="N8224" t="s">
        <v>6787</v>
      </c>
      <c r="O8224" t="s">
        <v>62</v>
      </c>
      <c r="P8224" t="s">
        <v>77</v>
      </c>
      <c r="Q8224" t="s">
        <v>6788</v>
      </c>
      <c r="R8224" s="1">
        <v>12.624000000000001</v>
      </c>
      <c r="S8224">
        <v>2</v>
      </c>
      <c r="T8224">
        <f t="shared" si="128"/>
        <v>13</v>
      </c>
      <c r="U8224" t="s">
        <v>46</v>
      </c>
      <c r="V8224">
        <v>0.2</v>
      </c>
      <c r="W8224">
        <v>2.5248000000000004</v>
      </c>
      <c r="X8224" s="1">
        <v>-2.5247999999999999</v>
      </c>
      <c r="Y8224" s="1">
        <v>15.148800000000001</v>
      </c>
      <c r="Z8224" t="s">
        <v>65</v>
      </c>
      <c r="AA8224" s="2">
        <v>-2.5247999999999999</v>
      </c>
      <c r="AB8224" s="3">
        <v>-0.19999999999999998</v>
      </c>
      <c r="AC8224" s="1">
        <v>-12.624000000000001</v>
      </c>
      <c r="AD8224">
        <v>6</v>
      </c>
      <c r="AE8224">
        <v>6</v>
      </c>
      <c r="AF8224" t="s">
        <v>48</v>
      </c>
      <c r="AG8224">
        <v>2014</v>
      </c>
      <c r="AH8224">
        <f>COUNTBLANK(datos[[#This Row],[Row ID]:[Year sales]])</f>
        <v>0</v>
      </c>
    </row>
    <row r="8225" spans="1:34" x14ac:dyDescent="0.3">
      <c r="A8225">
        <v>8224</v>
      </c>
      <c r="B8225" t="s">
        <v>9931</v>
      </c>
      <c r="C8225" s="4">
        <v>42533</v>
      </c>
      <c r="D8225" s="4">
        <v>42537</v>
      </c>
      <c r="E8225" t="s">
        <v>67</v>
      </c>
      <c r="F8225" t="s">
        <v>917</v>
      </c>
      <c r="G8225" t="s">
        <v>918</v>
      </c>
      <c r="H8225" t="s">
        <v>57</v>
      </c>
      <c r="I8225" t="s">
        <v>38</v>
      </c>
      <c r="J8225" t="s">
        <v>623</v>
      </c>
      <c r="K8225" t="s">
        <v>59</v>
      </c>
      <c r="L8225">
        <v>91104</v>
      </c>
      <c r="M8225" t="s">
        <v>60</v>
      </c>
      <c r="N8225" t="s">
        <v>4733</v>
      </c>
      <c r="O8225" t="s">
        <v>62</v>
      </c>
      <c r="P8225" t="s">
        <v>110</v>
      </c>
      <c r="Q8225" t="s">
        <v>4734</v>
      </c>
      <c r="R8225" s="1">
        <v>185.88</v>
      </c>
      <c r="S8225">
        <v>6</v>
      </c>
      <c r="T8225">
        <f t="shared" si="128"/>
        <v>16</v>
      </c>
      <c r="U8225" t="s">
        <v>75</v>
      </c>
      <c r="V8225">
        <v>0</v>
      </c>
      <c r="W8225">
        <v>0</v>
      </c>
      <c r="X8225" s="1">
        <v>0</v>
      </c>
      <c r="Y8225" s="1">
        <v>185.88</v>
      </c>
      <c r="Z8225" t="s">
        <v>99</v>
      </c>
      <c r="AA8225" s="2">
        <v>83.646000000000001</v>
      </c>
      <c r="AB8225" s="3">
        <v>0.45</v>
      </c>
      <c r="AC8225" s="1">
        <v>-102.23399999999999</v>
      </c>
      <c r="AD8225">
        <v>4</v>
      </c>
      <c r="AE8225">
        <v>4</v>
      </c>
      <c r="AF8225" t="s">
        <v>48</v>
      </c>
      <c r="AG8225">
        <v>2016</v>
      </c>
      <c r="AH8225">
        <f>COUNTBLANK(datos[[#This Row],[Row ID]:[Year sales]])</f>
        <v>0</v>
      </c>
    </row>
    <row r="8226" spans="1:34" x14ac:dyDescent="0.3">
      <c r="A8226">
        <v>8225</v>
      </c>
      <c r="B8226" t="s">
        <v>9931</v>
      </c>
      <c r="C8226" s="4">
        <v>42533</v>
      </c>
      <c r="D8226" s="4">
        <v>42537</v>
      </c>
      <c r="E8226" t="s">
        <v>67</v>
      </c>
      <c r="F8226" t="s">
        <v>917</v>
      </c>
      <c r="G8226" t="s">
        <v>918</v>
      </c>
      <c r="H8226" t="s">
        <v>57</v>
      </c>
      <c r="I8226" t="s">
        <v>38</v>
      </c>
      <c r="J8226" t="s">
        <v>623</v>
      </c>
      <c r="K8226" t="s">
        <v>59</v>
      </c>
      <c r="L8226">
        <v>91104</v>
      </c>
      <c r="M8226" t="s">
        <v>60</v>
      </c>
      <c r="N8226" t="s">
        <v>6015</v>
      </c>
      <c r="O8226" t="s">
        <v>62</v>
      </c>
      <c r="P8226" t="s">
        <v>110</v>
      </c>
      <c r="Q8226" t="s">
        <v>6016</v>
      </c>
      <c r="R8226" s="1">
        <v>12.96</v>
      </c>
      <c r="S8226">
        <v>2</v>
      </c>
      <c r="T8226">
        <f t="shared" si="128"/>
        <v>15</v>
      </c>
      <c r="U8226" t="s">
        <v>46</v>
      </c>
      <c r="V8226">
        <v>0</v>
      </c>
      <c r="W8226">
        <v>0</v>
      </c>
      <c r="X8226" s="1">
        <v>0</v>
      </c>
      <c r="Y8226" s="1">
        <v>12.96</v>
      </c>
      <c r="Z8226" t="s">
        <v>65</v>
      </c>
      <c r="AA8226" s="2">
        <v>6.2207999999999997</v>
      </c>
      <c r="AB8226" s="3">
        <v>0.47999999999999993</v>
      </c>
      <c r="AC8226" s="1">
        <v>-6.7392000000000003</v>
      </c>
      <c r="AD8226">
        <v>4</v>
      </c>
      <c r="AE8226">
        <v>4</v>
      </c>
      <c r="AF8226" t="s">
        <v>48</v>
      </c>
      <c r="AG8226">
        <v>2016</v>
      </c>
      <c r="AH8226">
        <f>COUNTBLANK(datos[[#This Row],[Row ID]:[Year sales]])</f>
        <v>0</v>
      </c>
    </row>
    <row r="8227" spans="1:34" x14ac:dyDescent="0.3">
      <c r="A8227">
        <v>8226</v>
      </c>
      <c r="B8227" t="s">
        <v>9932</v>
      </c>
      <c r="C8227" s="4">
        <v>43040</v>
      </c>
      <c r="D8227" s="4">
        <v>43043</v>
      </c>
      <c r="E8227" t="s">
        <v>34</v>
      </c>
      <c r="F8227" t="s">
        <v>164</v>
      </c>
      <c r="G8227" t="s">
        <v>165</v>
      </c>
      <c r="H8227" t="s">
        <v>37</v>
      </c>
      <c r="I8227" t="s">
        <v>38</v>
      </c>
      <c r="J8227" t="s">
        <v>4124</v>
      </c>
      <c r="K8227" t="s">
        <v>1267</v>
      </c>
      <c r="L8227">
        <v>2149</v>
      </c>
      <c r="M8227" t="s">
        <v>168</v>
      </c>
      <c r="N8227" t="s">
        <v>1120</v>
      </c>
      <c r="O8227" t="s">
        <v>62</v>
      </c>
      <c r="P8227" t="s">
        <v>110</v>
      </c>
      <c r="Q8227" t="s">
        <v>1121</v>
      </c>
      <c r="R8227" s="1">
        <v>189.7</v>
      </c>
      <c r="S8227">
        <v>10</v>
      </c>
      <c r="T8227">
        <f t="shared" si="128"/>
        <v>22</v>
      </c>
      <c r="U8227" t="s">
        <v>75</v>
      </c>
      <c r="V8227">
        <v>0</v>
      </c>
      <c r="W8227">
        <v>0</v>
      </c>
      <c r="X8227" s="1">
        <v>0</v>
      </c>
      <c r="Y8227" s="1">
        <v>189.7</v>
      </c>
      <c r="Z8227" t="s">
        <v>99</v>
      </c>
      <c r="AA8227" s="2">
        <v>91.055999999999997</v>
      </c>
      <c r="AB8227" s="3">
        <v>0.48000000000000004</v>
      </c>
      <c r="AC8227" s="1">
        <v>-98.644000000000005</v>
      </c>
      <c r="AD8227">
        <v>3</v>
      </c>
      <c r="AE8227">
        <v>3</v>
      </c>
      <c r="AF8227" t="s">
        <v>48</v>
      </c>
      <c r="AG8227">
        <v>2017</v>
      </c>
      <c r="AH8227">
        <f>COUNTBLANK(datos[[#This Row],[Row ID]:[Year sales]])</f>
        <v>0</v>
      </c>
    </row>
    <row r="8228" spans="1:34" x14ac:dyDescent="0.3">
      <c r="A8228">
        <v>8227</v>
      </c>
      <c r="B8228" t="s">
        <v>9932</v>
      </c>
      <c r="C8228" s="4">
        <v>43040</v>
      </c>
      <c r="D8228" s="4">
        <v>43043</v>
      </c>
      <c r="E8228" t="s">
        <v>34</v>
      </c>
      <c r="F8228" t="s">
        <v>164</v>
      </c>
      <c r="G8228" t="s">
        <v>165</v>
      </c>
      <c r="H8228" t="s">
        <v>37</v>
      </c>
      <c r="I8228" t="s">
        <v>38</v>
      </c>
      <c r="J8228" t="s">
        <v>4124</v>
      </c>
      <c r="K8228" t="s">
        <v>1267</v>
      </c>
      <c r="L8228">
        <v>2149</v>
      </c>
      <c r="M8228" t="s">
        <v>168</v>
      </c>
      <c r="N8228" t="s">
        <v>6564</v>
      </c>
      <c r="O8228" t="s">
        <v>62</v>
      </c>
      <c r="P8228" t="s">
        <v>110</v>
      </c>
      <c r="Q8228" t="s">
        <v>6565</v>
      </c>
      <c r="R8228" s="1">
        <v>40.99</v>
      </c>
      <c r="S8228">
        <v>1</v>
      </c>
      <c r="T8228">
        <f t="shared" si="128"/>
        <v>39</v>
      </c>
      <c r="U8228" t="s">
        <v>46</v>
      </c>
      <c r="V8228">
        <v>0</v>
      </c>
      <c r="W8228">
        <v>0</v>
      </c>
      <c r="X8228" s="1">
        <v>0</v>
      </c>
      <c r="Y8228" s="1">
        <v>40.99</v>
      </c>
      <c r="Z8228" t="s">
        <v>65</v>
      </c>
      <c r="AA8228" s="2">
        <v>20.085100000000001</v>
      </c>
      <c r="AB8228" s="3">
        <v>0.49</v>
      </c>
      <c r="AC8228" s="1">
        <v>-20.904900000000001</v>
      </c>
      <c r="AD8228">
        <v>3</v>
      </c>
      <c r="AE8228">
        <v>3</v>
      </c>
      <c r="AF8228" t="s">
        <v>48</v>
      </c>
      <c r="AG8228">
        <v>2017</v>
      </c>
      <c r="AH8228">
        <f>COUNTBLANK(datos[[#This Row],[Row ID]:[Year sales]])</f>
        <v>0</v>
      </c>
    </row>
    <row r="8229" spans="1:34" x14ac:dyDescent="0.3">
      <c r="A8229">
        <v>8228</v>
      </c>
      <c r="B8229" t="s">
        <v>9933</v>
      </c>
      <c r="C8229" s="4">
        <v>42464</v>
      </c>
      <c r="D8229" s="4">
        <v>42468</v>
      </c>
      <c r="E8229" t="s">
        <v>34</v>
      </c>
      <c r="F8229" t="s">
        <v>5347</v>
      </c>
      <c r="G8229" t="s">
        <v>5348</v>
      </c>
      <c r="H8229" t="s">
        <v>122</v>
      </c>
      <c r="I8229" t="s">
        <v>38</v>
      </c>
      <c r="J8229" t="s">
        <v>296</v>
      </c>
      <c r="K8229" t="s">
        <v>287</v>
      </c>
      <c r="L8229">
        <v>12180</v>
      </c>
      <c r="M8229" t="s">
        <v>168</v>
      </c>
      <c r="N8229" t="s">
        <v>1882</v>
      </c>
      <c r="O8229" t="s">
        <v>43</v>
      </c>
      <c r="P8229" t="s">
        <v>83</v>
      </c>
      <c r="Q8229" t="s">
        <v>1883</v>
      </c>
      <c r="R8229" s="1">
        <v>82.64</v>
      </c>
      <c r="S8229">
        <v>2</v>
      </c>
      <c r="T8229">
        <f t="shared" si="128"/>
        <v>33</v>
      </c>
      <c r="U8229" t="s">
        <v>46</v>
      </c>
      <c r="V8229">
        <v>0</v>
      </c>
      <c r="W8229">
        <v>0</v>
      </c>
      <c r="X8229" s="1">
        <v>0</v>
      </c>
      <c r="Y8229" s="1">
        <v>82.64</v>
      </c>
      <c r="Z8229" t="s">
        <v>99</v>
      </c>
      <c r="AA8229" s="2">
        <v>7.4375999999999998</v>
      </c>
      <c r="AB8229" s="3">
        <v>0.09</v>
      </c>
      <c r="AC8229" s="1">
        <v>-75.202399999999997</v>
      </c>
      <c r="AD8229">
        <v>4</v>
      </c>
      <c r="AE8229">
        <v>4</v>
      </c>
      <c r="AF8229" t="s">
        <v>48</v>
      </c>
      <c r="AG8229">
        <v>2016</v>
      </c>
      <c r="AH8229">
        <f>COUNTBLANK(datos[[#This Row],[Row ID]:[Year sales]])</f>
        <v>0</v>
      </c>
    </row>
    <row r="8230" spans="1:34" x14ac:dyDescent="0.3">
      <c r="A8230">
        <v>8229</v>
      </c>
      <c r="B8230" t="s">
        <v>9933</v>
      </c>
      <c r="C8230" s="4">
        <v>42464</v>
      </c>
      <c r="D8230" s="4">
        <v>42468</v>
      </c>
      <c r="E8230" t="s">
        <v>34</v>
      </c>
      <c r="F8230" t="s">
        <v>5347</v>
      </c>
      <c r="G8230" t="s">
        <v>5348</v>
      </c>
      <c r="H8230" t="s">
        <v>122</v>
      </c>
      <c r="I8230" t="s">
        <v>38</v>
      </c>
      <c r="J8230" t="s">
        <v>296</v>
      </c>
      <c r="K8230" t="s">
        <v>287</v>
      </c>
      <c r="L8230">
        <v>12180</v>
      </c>
      <c r="M8230" t="s">
        <v>168</v>
      </c>
      <c r="N8230" t="s">
        <v>750</v>
      </c>
      <c r="O8230" t="s">
        <v>62</v>
      </c>
      <c r="P8230" t="s">
        <v>77</v>
      </c>
      <c r="Q8230" t="s">
        <v>751</v>
      </c>
      <c r="R8230" s="1">
        <v>31.02</v>
      </c>
      <c r="S8230">
        <v>2</v>
      </c>
      <c r="T8230">
        <f t="shared" si="128"/>
        <v>24</v>
      </c>
      <c r="U8230" t="s">
        <v>46</v>
      </c>
      <c r="V8230">
        <v>0</v>
      </c>
      <c r="W8230">
        <v>0</v>
      </c>
      <c r="X8230" s="1">
        <v>0</v>
      </c>
      <c r="Y8230" s="1">
        <v>31.02</v>
      </c>
      <c r="Z8230" t="s">
        <v>65</v>
      </c>
      <c r="AA8230" s="2">
        <v>8.0652000000000008</v>
      </c>
      <c r="AB8230" s="3">
        <v>0.26</v>
      </c>
      <c r="AC8230" s="1">
        <v>-22.954799999999999</v>
      </c>
      <c r="AD8230">
        <v>4</v>
      </c>
      <c r="AE8230">
        <v>4</v>
      </c>
      <c r="AF8230" t="s">
        <v>48</v>
      </c>
      <c r="AG8230">
        <v>2016</v>
      </c>
      <c r="AH8230">
        <f>COUNTBLANK(datos[[#This Row],[Row ID]:[Year sales]])</f>
        <v>0</v>
      </c>
    </row>
    <row r="8231" spans="1:34" x14ac:dyDescent="0.3">
      <c r="A8231">
        <v>8230</v>
      </c>
      <c r="B8231" t="s">
        <v>9933</v>
      </c>
      <c r="C8231" s="4">
        <v>42464</v>
      </c>
      <c r="D8231" s="4">
        <v>42468</v>
      </c>
      <c r="E8231" t="s">
        <v>34</v>
      </c>
      <c r="F8231" t="s">
        <v>5347</v>
      </c>
      <c r="G8231" t="s">
        <v>5348</v>
      </c>
      <c r="H8231" t="s">
        <v>122</v>
      </c>
      <c r="I8231" t="s">
        <v>38</v>
      </c>
      <c r="J8231" t="s">
        <v>296</v>
      </c>
      <c r="K8231" t="s">
        <v>287</v>
      </c>
      <c r="L8231">
        <v>12180</v>
      </c>
      <c r="M8231" t="s">
        <v>168</v>
      </c>
      <c r="N8231" t="s">
        <v>4023</v>
      </c>
      <c r="O8231" t="s">
        <v>90</v>
      </c>
      <c r="P8231" t="s">
        <v>181</v>
      </c>
      <c r="Q8231" t="s">
        <v>4024</v>
      </c>
      <c r="R8231" s="1">
        <v>89.97</v>
      </c>
      <c r="S8231">
        <v>3</v>
      </c>
      <c r="T8231">
        <f t="shared" si="128"/>
        <v>28</v>
      </c>
      <c r="U8231" t="s">
        <v>52</v>
      </c>
      <c r="V8231">
        <v>0</v>
      </c>
      <c r="W8231">
        <v>0</v>
      </c>
      <c r="X8231" s="1">
        <v>0</v>
      </c>
      <c r="Y8231" s="1">
        <v>89.97</v>
      </c>
      <c r="Z8231" t="s">
        <v>99</v>
      </c>
      <c r="AA8231" s="2">
        <v>37.787399999999998</v>
      </c>
      <c r="AB8231" s="3">
        <v>0.42</v>
      </c>
      <c r="AC8231" s="1">
        <v>-52.182600000000001</v>
      </c>
      <c r="AD8231">
        <v>4</v>
      </c>
      <c r="AE8231">
        <v>4</v>
      </c>
      <c r="AF8231" t="s">
        <v>48</v>
      </c>
      <c r="AG8231">
        <v>2016</v>
      </c>
      <c r="AH8231">
        <f>COUNTBLANK(datos[[#This Row],[Row ID]:[Year sales]])</f>
        <v>0</v>
      </c>
    </row>
    <row r="8232" spans="1:34" x14ac:dyDescent="0.3">
      <c r="A8232">
        <v>8231</v>
      </c>
      <c r="B8232" t="s">
        <v>9934</v>
      </c>
      <c r="C8232" s="4">
        <v>42551</v>
      </c>
      <c r="D8232" s="4">
        <v>42553</v>
      </c>
      <c r="E8232" t="s">
        <v>34</v>
      </c>
      <c r="F8232" t="s">
        <v>556</v>
      </c>
      <c r="G8232" t="s">
        <v>557</v>
      </c>
      <c r="H8232" t="s">
        <v>37</v>
      </c>
      <c r="I8232" t="s">
        <v>38</v>
      </c>
      <c r="J8232" t="s">
        <v>7518</v>
      </c>
      <c r="K8232" t="s">
        <v>1294</v>
      </c>
      <c r="L8232">
        <v>30328</v>
      </c>
      <c r="M8232" t="s">
        <v>41</v>
      </c>
      <c r="N8232" t="s">
        <v>1480</v>
      </c>
      <c r="O8232" t="s">
        <v>62</v>
      </c>
      <c r="P8232" t="s">
        <v>86</v>
      </c>
      <c r="Q8232" t="s">
        <v>1481</v>
      </c>
      <c r="R8232" s="1">
        <v>35.97</v>
      </c>
      <c r="S8232">
        <v>3</v>
      </c>
      <c r="T8232">
        <f t="shared" si="128"/>
        <v>31</v>
      </c>
      <c r="U8232" t="s">
        <v>52</v>
      </c>
      <c r="V8232">
        <v>0</v>
      </c>
      <c r="W8232">
        <v>0</v>
      </c>
      <c r="X8232" s="1">
        <v>0</v>
      </c>
      <c r="Y8232" s="1">
        <v>35.97</v>
      </c>
      <c r="Z8232" t="s">
        <v>65</v>
      </c>
      <c r="AA8232" s="2">
        <v>9.7119</v>
      </c>
      <c r="AB8232" s="3">
        <v>0.27</v>
      </c>
      <c r="AC8232" s="1">
        <v>-26.258099999999999</v>
      </c>
      <c r="AD8232">
        <v>2</v>
      </c>
      <c r="AE8232">
        <v>2</v>
      </c>
      <c r="AF8232" t="s">
        <v>48</v>
      </c>
      <c r="AG8232">
        <v>2016</v>
      </c>
      <c r="AH8232">
        <f>COUNTBLANK(datos[[#This Row],[Row ID]:[Year sales]])</f>
        <v>0</v>
      </c>
    </row>
    <row r="8233" spans="1:34" x14ac:dyDescent="0.3">
      <c r="A8233">
        <v>8232</v>
      </c>
      <c r="B8233" t="s">
        <v>9934</v>
      </c>
      <c r="C8233" s="4">
        <v>42551</v>
      </c>
      <c r="D8233" s="4">
        <v>42553</v>
      </c>
      <c r="E8233" t="s">
        <v>34</v>
      </c>
      <c r="F8233" t="s">
        <v>556</v>
      </c>
      <c r="G8233" t="s">
        <v>557</v>
      </c>
      <c r="H8233" t="s">
        <v>37</v>
      </c>
      <c r="I8233" t="s">
        <v>38</v>
      </c>
      <c r="J8233" t="s">
        <v>7518</v>
      </c>
      <c r="K8233" t="s">
        <v>1294</v>
      </c>
      <c r="L8233">
        <v>30328</v>
      </c>
      <c r="M8233" t="s">
        <v>41</v>
      </c>
      <c r="N8233" t="s">
        <v>874</v>
      </c>
      <c r="O8233" t="s">
        <v>43</v>
      </c>
      <c r="P8233" t="s">
        <v>44</v>
      </c>
      <c r="Q8233" t="s">
        <v>875</v>
      </c>
      <c r="R8233" s="1">
        <v>1266.8599999999999</v>
      </c>
      <c r="S8233">
        <v>7</v>
      </c>
      <c r="T8233">
        <f t="shared" si="128"/>
        <v>31</v>
      </c>
      <c r="U8233" t="s">
        <v>75</v>
      </c>
      <c r="V8233">
        <v>0</v>
      </c>
      <c r="W8233">
        <v>0</v>
      </c>
      <c r="X8233" s="1">
        <v>0</v>
      </c>
      <c r="Y8233" s="1">
        <v>1266.8599999999999</v>
      </c>
      <c r="Z8233" t="s">
        <v>53</v>
      </c>
      <c r="AA8233" s="2">
        <v>291.37779999999998</v>
      </c>
      <c r="AB8233" s="3">
        <v>0.23</v>
      </c>
      <c r="AC8233" s="1">
        <v>-975.48220000000003</v>
      </c>
      <c r="AD8233">
        <v>2</v>
      </c>
      <c r="AE8233">
        <v>2</v>
      </c>
      <c r="AF8233" t="s">
        <v>48</v>
      </c>
      <c r="AG8233">
        <v>2016</v>
      </c>
      <c r="AH8233">
        <f>COUNTBLANK(datos[[#This Row],[Row ID]:[Year sales]])</f>
        <v>0</v>
      </c>
    </row>
    <row r="8234" spans="1:34" x14ac:dyDescent="0.3">
      <c r="A8234">
        <v>8233</v>
      </c>
      <c r="B8234" t="s">
        <v>9935</v>
      </c>
      <c r="C8234" s="4">
        <v>41904</v>
      </c>
      <c r="D8234" s="4">
        <v>41910</v>
      </c>
      <c r="E8234" t="s">
        <v>67</v>
      </c>
      <c r="F8234" t="s">
        <v>2839</v>
      </c>
      <c r="G8234" t="s">
        <v>2840</v>
      </c>
      <c r="H8234" t="s">
        <v>37</v>
      </c>
      <c r="I8234" t="s">
        <v>38</v>
      </c>
      <c r="J8234" t="s">
        <v>651</v>
      </c>
      <c r="K8234" t="s">
        <v>59</v>
      </c>
      <c r="L8234">
        <v>95123</v>
      </c>
      <c r="M8234" t="s">
        <v>60</v>
      </c>
      <c r="N8234" t="s">
        <v>1215</v>
      </c>
      <c r="O8234" t="s">
        <v>62</v>
      </c>
      <c r="P8234" t="s">
        <v>77</v>
      </c>
      <c r="Q8234" t="s">
        <v>1216</v>
      </c>
      <c r="R8234" s="1">
        <v>169.45</v>
      </c>
      <c r="S8234">
        <v>5</v>
      </c>
      <c r="T8234">
        <f t="shared" si="128"/>
        <v>34</v>
      </c>
      <c r="U8234" t="s">
        <v>75</v>
      </c>
      <c r="V8234">
        <v>0</v>
      </c>
      <c r="W8234">
        <v>0</v>
      </c>
      <c r="X8234" s="1">
        <v>0</v>
      </c>
      <c r="Y8234" s="1">
        <v>169.45</v>
      </c>
      <c r="Z8234" t="s">
        <v>99</v>
      </c>
      <c r="AA8234" s="2">
        <v>42.362499999999997</v>
      </c>
      <c r="AB8234" s="3">
        <v>0.25</v>
      </c>
      <c r="AC8234" s="1">
        <v>-127.08750000000001</v>
      </c>
      <c r="AD8234">
        <v>6</v>
      </c>
      <c r="AE8234">
        <v>6</v>
      </c>
      <c r="AF8234" t="s">
        <v>48</v>
      </c>
      <c r="AG8234">
        <v>2014</v>
      </c>
      <c r="AH8234">
        <f>COUNTBLANK(datos[[#This Row],[Row ID]:[Year sales]])</f>
        <v>0</v>
      </c>
    </row>
    <row r="8235" spans="1:34" x14ac:dyDescent="0.3">
      <c r="A8235">
        <v>8234</v>
      </c>
      <c r="B8235" t="s">
        <v>9935</v>
      </c>
      <c r="C8235" s="4">
        <v>41904</v>
      </c>
      <c r="D8235" s="4">
        <v>41910</v>
      </c>
      <c r="E8235" t="s">
        <v>67</v>
      </c>
      <c r="F8235" t="s">
        <v>2839</v>
      </c>
      <c r="G8235" t="s">
        <v>2840</v>
      </c>
      <c r="H8235" t="s">
        <v>37</v>
      </c>
      <c r="I8235" t="s">
        <v>38</v>
      </c>
      <c r="J8235" t="s">
        <v>651</v>
      </c>
      <c r="K8235" t="s">
        <v>59</v>
      </c>
      <c r="L8235">
        <v>95123</v>
      </c>
      <c r="M8235" t="s">
        <v>60</v>
      </c>
      <c r="N8235" t="s">
        <v>6474</v>
      </c>
      <c r="O8235" t="s">
        <v>62</v>
      </c>
      <c r="P8235" t="s">
        <v>77</v>
      </c>
      <c r="Q8235" t="s">
        <v>6475</v>
      </c>
      <c r="R8235" s="1">
        <v>40.68</v>
      </c>
      <c r="S8235">
        <v>2</v>
      </c>
      <c r="T8235">
        <f t="shared" si="128"/>
        <v>21</v>
      </c>
      <c r="U8235" t="s">
        <v>46</v>
      </c>
      <c r="V8235">
        <v>0</v>
      </c>
      <c r="W8235">
        <v>0</v>
      </c>
      <c r="X8235" s="1">
        <v>0</v>
      </c>
      <c r="Y8235" s="1">
        <v>40.68</v>
      </c>
      <c r="Z8235" t="s">
        <v>65</v>
      </c>
      <c r="AA8235" s="2">
        <v>0.40679999999999999</v>
      </c>
      <c r="AB8235" s="3">
        <v>0.01</v>
      </c>
      <c r="AC8235" s="1">
        <v>-40.273200000000003</v>
      </c>
      <c r="AD8235">
        <v>6</v>
      </c>
      <c r="AE8235">
        <v>6</v>
      </c>
      <c r="AF8235" t="s">
        <v>48</v>
      </c>
      <c r="AG8235">
        <v>2014</v>
      </c>
      <c r="AH8235">
        <f>COUNTBLANK(datos[[#This Row],[Row ID]:[Year sales]])</f>
        <v>0</v>
      </c>
    </row>
    <row r="8236" spans="1:34" x14ac:dyDescent="0.3">
      <c r="A8236">
        <v>8235</v>
      </c>
      <c r="B8236" t="s">
        <v>9936</v>
      </c>
      <c r="C8236" s="4">
        <v>42856</v>
      </c>
      <c r="D8236" s="4">
        <v>42861</v>
      </c>
      <c r="E8236" t="s">
        <v>67</v>
      </c>
      <c r="F8236" t="s">
        <v>1477</v>
      </c>
      <c r="G8236" t="s">
        <v>1478</v>
      </c>
      <c r="H8236" t="s">
        <v>37</v>
      </c>
      <c r="I8236" t="s">
        <v>38</v>
      </c>
      <c r="J8236" t="s">
        <v>1545</v>
      </c>
      <c r="K8236" t="s">
        <v>71</v>
      </c>
      <c r="L8236">
        <v>32216</v>
      </c>
      <c r="M8236" t="s">
        <v>41</v>
      </c>
      <c r="N8236" t="s">
        <v>7789</v>
      </c>
      <c r="O8236" t="s">
        <v>62</v>
      </c>
      <c r="P8236" t="s">
        <v>599</v>
      </c>
      <c r="Q8236" t="s">
        <v>7790</v>
      </c>
      <c r="R8236" s="1">
        <v>3.3279999999999998</v>
      </c>
      <c r="S8236">
        <v>2</v>
      </c>
      <c r="T8236">
        <f t="shared" si="128"/>
        <v>5</v>
      </c>
      <c r="U8236" t="s">
        <v>46</v>
      </c>
      <c r="V8236">
        <v>0.2</v>
      </c>
      <c r="W8236">
        <v>0.66559999999999997</v>
      </c>
      <c r="X8236" s="1">
        <v>-0.66559999999999997</v>
      </c>
      <c r="Y8236" s="1">
        <v>3.9935999999999998</v>
      </c>
      <c r="Z8236" t="s">
        <v>65</v>
      </c>
      <c r="AA8236" s="2">
        <v>0.41599999999999998</v>
      </c>
      <c r="AB8236" s="3">
        <v>0.125</v>
      </c>
      <c r="AC8236" s="1">
        <v>-2.2464</v>
      </c>
      <c r="AD8236">
        <v>5</v>
      </c>
      <c r="AE8236">
        <v>5</v>
      </c>
      <c r="AF8236" t="s">
        <v>48</v>
      </c>
      <c r="AG8236">
        <v>2017</v>
      </c>
      <c r="AH8236">
        <f>COUNTBLANK(datos[[#This Row],[Row ID]:[Year sales]])</f>
        <v>0</v>
      </c>
    </row>
    <row r="8237" spans="1:34" x14ac:dyDescent="0.3">
      <c r="A8237">
        <v>8236</v>
      </c>
      <c r="B8237" t="s">
        <v>9936</v>
      </c>
      <c r="C8237" s="4">
        <v>42856</v>
      </c>
      <c r="D8237" s="4">
        <v>42861</v>
      </c>
      <c r="E8237" t="s">
        <v>67</v>
      </c>
      <c r="F8237" t="s">
        <v>1477</v>
      </c>
      <c r="G8237" t="s">
        <v>1478</v>
      </c>
      <c r="H8237" t="s">
        <v>37</v>
      </c>
      <c r="I8237" t="s">
        <v>38</v>
      </c>
      <c r="J8237" t="s">
        <v>1545</v>
      </c>
      <c r="K8237" t="s">
        <v>71</v>
      </c>
      <c r="L8237">
        <v>32216</v>
      </c>
      <c r="M8237" t="s">
        <v>41</v>
      </c>
      <c r="N8237" t="s">
        <v>1625</v>
      </c>
      <c r="O8237" t="s">
        <v>43</v>
      </c>
      <c r="P8237" t="s">
        <v>73</v>
      </c>
      <c r="Q8237" t="s">
        <v>1626</v>
      </c>
      <c r="R8237" s="1">
        <v>933.26199999999994</v>
      </c>
      <c r="S8237">
        <v>4</v>
      </c>
      <c r="T8237">
        <f t="shared" si="128"/>
        <v>33</v>
      </c>
      <c r="U8237" t="s">
        <v>52</v>
      </c>
      <c r="V8237">
        <v>0.45</v>
      </c>
      <c r="W8237">
        <v>419.96789999999999</v>
      </c>
      <c r="X8237" s="1">
        <v>-419.96789999999999</v>
      </c>
      <c r="Y8237" s="1">
        <v>1353.2298999999998</v>
      </c>
      <c r="Z8237" t="s">
        <v>53</v>
      </c>
      <c r="AA8237" s="2">
        <v>-458.14679999999998</v>
      </c>
      <c r="AB8237" s="3">
        <v>-0.49090909090909091</v>
      </c>
      <c r="AC8237" s="1">
        <v>-971.44090000000006</v>
      </c>
      <c r="AD8237">
        <v>5</v>
      </c>
      <c r="AE8237">
        <v>5</v>
      </c>
      <c r="AF8237" t="s">
        <v>48</v>
      </c>
      <c r="AG8237">
        <v>2017</v>
      </c>
      <c r="AH8237">
        <f>COUNTBLANK(datos[[#This Row],[Row ID]:[Year sales]])</f>
        <v>0</v>
      </c>
    </row>
    <row r="8238" spans="1:34" x14ac:dyDescent="0.3">
      <c r="A8238">
        <v>8237</v>
      </c>
      <c r="B8238" t="s">
        <v>9936</v>
      </c>
      <c r="C8238" s="4">
        <v>42856</v>
      </c>
      <c r="D8238" s="4">
        <v>42861</v>
      </c>
      <c r="E8238" t="s">
        <v>67</v>
      </c>
      <c r="F8238" t="s">
        <v>1477</v>
      </c>
      <c r="G8238" t="s">
        <v>1478</v>
      </c>
      <c r="H8238" t="s">
        <v>37</v>
      </c>
      <c r="I8238" t="s">
        <v>38</v>
      </c>
      <c r="J8238" t="s">
        <v>1545</v>
      </c>
      <c r="K8238" t="s">
        <v>71</v>
      </c>
      <c r="L8238">
        <v>32216</v>
      </c>
      <c r="M8238" t="s">
        <v>41</v>
      </c>
      <c r="N8238" t="s">
        <v>1896</v>
      </c>
      <c r="O8238" t="s">
        <v>43</v>
      </c>
      <c r="P8238" t="s">
        <v>50</v>
      </c>
      <c r="Q8238" t="s">
        <v>1897</v>
      </c>
      <c r="R8238" s="1">
        <v>2803.92</v>
      </c>
      <c r="S8238">
        <v>5</v>
      </c>
      <c r="T8238">
        <f t="shared" si="128"/>
        <v>39</v>
      </c>
      <c r="U8238" t="s">
        <v>75</v>
      </c>
      <c r="V8238">
        <v>0.2</v>
      </c>
      <c r="W8238">
        <v>560.78399999999999</v>
      </c>
      <c r="X8238" s="1">
        <v>-560.78399999999999</v>
      </c>
      <c r="Y8238" s="1">
        <v>3364.7040000000002</v>
      </c>
      <c r="Z8238" t="s">
        <v>53</v>
      </c>
      <c r="AA8238" s="2">
        <v>0</v>
      </c>
      <c r="AB8238" s="3">
        <v>0</v>
      </c>
      <c r="AC8238" s="1">
        <v>-2243.136</v>
      </c>
      <c r="AD8238">
        <v>5</v>
      </c>
      <c r="AE8238">
        <v>5</v>
      </c>
      <c r="AF8238" t="s">
        <v>48</v>
      </c>
      <c r="AG8238">
        <v>2017</v>
      </c>
      <c r="AH8238">
        <f>COUNTBLANK(datos[[#This Row],[Row ID]:[Year sales]])</f>
        <v>0</v>
      </c>
    </row>
    <row r="8239" spans="1:34" x14ac:dyDescent="0.3">
      <c r="A8239">
        <v>8238</v>
      </c>
      <c r="B8239" t="s">
        <v>9937</v>
      </c>
      <c r="C8239" s="4">
        <v>43028</v>
      </c>
      <c r="D8239" s="4">
        <v>43028</v>
      </c>
      <c r="E8239" t="s">
        <v>1312</v>
      </c>
      <c r="F8239" t="s">
        <v>6403</v>
      </c>
      <c r="G8239" t="s">
        <v>6404</v>
      </c>
      <c r="H8239" t="s">
        <v>37</v>
      </c>
      <c r="I8239" t="s">
        <v>38</v>
      </c>
      <c r="J8239" t="s">
        <v>1545</v>
      </c>
      <c r="K8239" t="s">
        <v>71</v>
      </c>
      <c r="L8239">
        <v>32216</v>
      </c>
      <c r="M8239" t="s">
        <v>41</v>
      </c>
      <c r="N8239" t="s">
        <v>1537</v>
      </c>
      <c r="O8239" t="s">
        <v>62</v>
      </c>
      <c r="P8239" t="s">
        <v>77</v>
      </c>
      <c r="Q8239" t="s">
        <v>1538</v>
      </c>
      <c r="R8239" s="1">
        <v>4.7679999999999998</v>
      </c>
      <c r="S8239">
        <v>2</v>
      </c>
      <c r="T8239">
        <f t="shared" si="128"/>
        <v>24</v>
      </c>
      <c r="U8239" t="s">
        <v>46</v>
      </c>
      <c r="V8239">
        <v>0.2</v>
      </c>
      <c r="W8239">
        <v>0.9536</v>
      </c>
      <c r="X8239" s="1">
        <v>-0.9536</v>
      </c>
      <c r="Y8239" s="1">
        <v>5.7215999999999996</v>
      </c>
      <c r="Z8239" t="s">
        <v>65</v>
      </c>
      <c r="AA8239" s="2">
        <v>-0.77480000000000004</v>
      </c>
      <c r="AB8239" s="3">
        <v>-0.16250000000000001</v>
      </c>
      <c r="AC8239" s="1">
        <v>-4.5891999999999999</v>
      </c>
      <c r="AD8239">
        <v>0</v>
      </c>
      <c r="AE8239">
        <v>0</v>
      </c>
      <c r="AF8239" t="s">
        <v>48</v>
      </c>
      <c r="AG8239">
        <v>2017</v>
      </c>
      <c r="AH8239">
        <f>COUNTBLANK(datos[[#This Row],[Row ID]:[Year sales]])</f>
        <v>0</v>
      </c>
    </row>
    <row r="8240" spans="1:34" x14ac:dyDescent="0.3">
      <c r="A8240">
        <v>8239</v>
      </c>
      <c r="B8240" t="s">
        <v>9937</v>
      </c>
      <c r="C8240" s="4">
        <v>43028</v>
      </c>
      <c r="D8240" s="4">
        <v>43028</v>
      </c>
      <c r="E8240" t="s">
        <v>1312</v>
      </c>
      <c r="F8240" t="s">
        <v>6403</v>
      </c>
      <c r="G8240" t="s">
        <v>6404</v>
      </c>
      <c r="H8240" t="s">
        <v>37</v>
      </c>
      <c r="I8240" t="s">
        <v>38</v>
      </c>
      <c r="J8240" t="s">
        <v>1545</v>
      </c>
      <c r="K8240" t="s">
        <v>71</v>
      </c>
      <c r="L8240">
        <v>32216</v>
      </c>
      <c r="M8240" t="s">
        <v>41</v>
      </c>
      <c r="N8240" t="s">
        <v>5374</v>
      </c>
      <c r="O8240" t="s">
        <v>62</v>
      </c>
      <c r="P8240" t="s">
        <v>110</v>
      </c>
      <c r="Q8240" t="s">
        <v>5375</v>
      </c>
      <c r="R8240" s="1">
        <v>6.6719999999999997</v>
      </c>
      <c r="S8240">
        <v>1</v>
      </c>
      <c r="T8240">
        <f t="shared" si="128"/>
        <v>37</v>
      </c>
      <c r="U8240" t="s">
        <v>46</v>
      </c>
      <c r="V8240">
        <v>0.2</v>
      </c>
      <c r="W8240">
        <v>1.3344</v>
      </c>
      <c r="X8240" s="1">
        <v>-1.3344</v>
      </c>
      <c r="Y8240" s="1">
        <v>8.0063999999999993</v>
      </c>
      <c r="Z8240" t="s">
        <v>65</v>
      </c>
      <c r="AA8240" s="2">
        <v>2.5019999999999998</v>
      </c>
      <c r="AB8240" s="3">
        <v>0.375</v>
      </c>
      <c r="AC8240" s="1">
        <v>-2.8355999999999999</v>
      </c>
      <c r="AD8240">
        <v>0</v>
      </c>
      <c r="AE8240">
        <v>0</v>
      </c>
      <c r="AF8240" t="s">
        <v>48</v>
      </c>
      <c r="AG8240">
        <v>2017</v>
      </c>
      <c r="AH8240">
        <f>COUNTBLANK(datos[[#This Row],[Row ID]:[Year sales]])</f>
        <v>0</v>
      </c>
    </row>
    <row r="8241" spans="1:34" x14ac:dyDescent="0.3">
      <c r="A8241">
        <v>8240</v>
      </c>
      <c r="B8241" t="s">
        <v>9937</v>
      </c>
      <c r="C8241" s="4">
        <v>43028</v>
      </c>
      <c r="D8241" s="4">
        <v>43028</v>
      </c>
      <c r="E8241" t="s">
        <v>1312</v>
      </c>
      <c r="F8241" t="s">
        <v>6403</v>
      </c>
      <c r="G8241" t="s">
        <v>6404</v>
      </c>
      <c r="H8241" t="s">
        <v>37</v>
      </c>
      <c r="I8241" t="s">
        <v>38</v>
      </c>
      <c r="J8241" t="s">
        <v>1545</v>
      </c>
      <c r="K8241" t="s">
        <v>71</v>
      </c>
      <c r="L8241">
        <v>32216</v>
      </c>
      <c r="M8241" t="s">
        <v>41</v>
      </c>
      <c r="N8241" t="s">
        <v>4251</v>
      </c>
      <c r="O8241" t="s">
        <v>62</v>
      </c>
      <c r="P8241" t="s">
        <v>86</v>
      </c>
      <c r="Q8241" t="s">
        <v>4252</v>
      </c>
      <c r="R8241" s="1">
        <v>4.4480000000000004</v>
      </c>
      <c r="S8241">
        <v>2</v>
      </c>
      <c r="T8241">
        <f t="shared" si="128"/>
        <v>39</v>
      </c>
      <c r="U8241" t="s">
        <v>46</v>
      </c>
      <c r="V8241">
        <v>0.2</v>
      </c>
      <c r="W8241">
        <v>0.88960000000000017</v>
      </c>
      <c r="X8241" s="1">
        <v>-0.88959999999999995</v>
      </c>
      <c r="Y8241" s="1">
        <v>5.3376000000000001</v>
      </c>
      <c r="Z8241" t="s">
        <v>65</v>
      </c>
      <c r="AA8241" s="2">
        <v>1.1120000000000001</v>
      </c>
      <c r="AB8241" s="3">
        <v>0.25</v>
      </c>
      <c r="AC8241" s="1">
        <v>-2.4464000000000001</v>
      </c>
      <c r="AD8241">
        <v>0</v>
      </c>
      <c r="AE8241">
        <v>0</v>
      </c>
      <c r="AF8241" t="s">
        <v>48</v>
      </c>
      <c r="AG8241">
        <v>2017</v>
      </c>
      <c r="AH8241">
        <f>COUNTBLANK(datos[[#This Row],[Row ID]:[Year sales]])</f>
        <v>0</v>
      </c>
    </row>
    <row r="8242" spans="1:34" x14ac:dyDescent="0.3">
      <c r="A8242">
        <v>8241</v>
      </c>
      <c r="B8242" t="s">
        <v>9937</v>
      </c>
      <c r="C8242" s="4">
        <v>43028</v>
      </c>
      <c r="D8242" s="4">
        <v>43028</v>
      </c>
      <c r="E8242" t="s">
        <v>1312</v>
      </c>
      <c r="F8242" t="s">
        <v>6403</v>
      </c>
      <c r="G8242" t="s">
        <v>6404</v>
      </c>
      <c r="H8242" t="s">
        <v>37</v>
      </c>
      <c r="I8242" t="s">
        <v>38</v>
      </c>
      <c r="J8242" t="s">
        <v>1545</v>
      </c>
      <c r="K8242" t="s">
        <v>71</v>
      </c>
      <c r="L8242">
        <v>32216</v>
      </c>
      <c r="M8242" t="s">
        <v>41</v>
      </c>
      <c r="N8242" t="s">
        <v>7435</v>
      </c>
      <c r="O8242" t="s">
        <v>43</v>
      </c>
      <c r="P8242" t="s">
        <v>83</v>
      </c>
      <c r="Q8242" t="s">
        <v>7436</v>
      </c>
      <c r="R8242" s="1">
        <v>43.936</v>
      </c>
      <c r="S8242">
        <v>4</v>
      </c>
      <c r="T8242">
        <f t="shared" si="128"/>
        <v>16</v>
      </c>
      <c r="U8242" t="s">
        <v>52</v>
      </c>
      <c r="V8242">
        <v>0.2</v>
      </c>
      <c r="W8242">
        <v>8.7872000000000003</v>
      </c>
      <c r="X8242" s="1">
        <v>-8.7872000000000003</v>
      </c>
      <c r="Y8242" s="1">
        <v>52.723199999999999</v>
      </c>
      <c r="Z8242" t="s">
        <v>99</v>
      </c>
      <c r="AA8242" s="2">
        <v>6.0411999999999999</v>
      </c>
      <c r="AB8242" s="3">
        <v>0.13750000000000001</v>
      </c>
      <c r="AC8242" s="1">
        <v>-29.107600000000001</v>
      </c>
      <c r="AD8242">
        <v>0</v>
      </c>
      <c r="AE8242">
        <v>0</v>
      </c>
      <c r="AF8242" t="s">
        <v>48</v>
      </c>
      <c r="AG8242">
        <v>2017</v>
      </c>
      <c r="AH8242">
        <f>COUNTBLANK(datos[[#This Row],[Row ID]:[Year sales]])</f>
        <v>0</v>
      </c>
    </row>
    <row r="8243" spans="1:34" x14ac:dyDescent="0.3">
      <c r="A8243">
        <v>8242</v>
      </c>
      <c r="B8243" t="s">
        <v>9938</v>
      </c>
      <c r="C8243" s="4">
        <v>41883</v>
      </c>
      <c r="D8243" s="4">
        <v>41887</v>
      </c>
      <c r="E8243" t="s">
        <v>67</v>
      </c>
      <c r="F8243" t="s">
        <v>262</v>
      </c>
      <c r="G8243" t="s">
        <v>263</v>
      </c>
      <c r="H8243" t="s">
        <v>37</v>
      </c>
      <c r="I8243" t="s">
        <v>38</v>
      </c>
      <c r="J8243" t="s">
        <v>286</v>
      </c>
      <c r="K8243" t="s">
        <v>287</v>
      </c>
      <c r="L8243">
        <v>10009</v>
      </c>
      <c r="M8243" t="s">
        <v>168</v>
      </c>
      <c r="N8243" t="s">
        <v>2793</v>
      </c>
      <c r="O8243" t="s">
        <v>62</v>
      </c>
      <c r="P8243" t="s">
        <v>94</v>
      </c>
      <c r="Q8243" t="s">
        <v>2794</v>
      </c>
      <c r="R8243" s="1">
        <v>23.744</v>
      </c>
      <c r="S8243">
        <v>2</v>
      </c>
      <c r="T8243">
        <f t="shared" si="128"/>
        <v>4</v>
      </c>
      <c r="U8243" t="s">
        <v>46</v>
      </c>
      <c r="V8243">
        <v>0.2</v>
      </c>
      <c r="W8243">
        <v>4.7488000000000001</v>
      </c>
      <c r="X8243" s="1">
        <v>-4.7488000000000001</v>
      </c>
      <c r="Y8243" s="1">
        <v>28.492799999999999</v>
      </c>
      <c r="Z8243" t="s">
        <v>65</v>
      </c>
      <c r="AA8243" s="2">
        <v>8.3103999999999996</v>
      </c>
      <c r="AB8243" s="3">
        <v>0.35</v>
      </c>
      <c r="AC8243" s="1">
        <v>-10.684799999999999</v>
      </c>
      <c r="AD8243">
        <v>4</v>
      </c>
      <c r="AE8243">
        <v>4</v>
      </c>
      <c r="AF8243" t="s">
        <v>48</v>
      </c>
      <c r="AG8243">
        <v>2014</v>
      </c>
      <c r="AH8243">
        <f>COUNTBLANK(datos[[#This Row],[Row ID]:[Year sales]])</f>
        <v>0</v>
      </c>
    </row>
    <row r="8244" spans="1:34" x14ac:dyDescent="0.3">
      <c r="A8244">
        <v>8243</v>
      </c>
      <c r="B8244" t="s">
        <v>9938</v>
      </c>
      <c r="C8244" s="4">
        <v>41883</v>
      </c>
      <c r="D8244" s="4">
        <v>41887</v>
      </c>
      <c r="E8244" t="s">
        <v>67</v>
      </c>
      <c r="F8244" t="s">
        <v>262</v>
      </c>
      <c r="G8244" t="s">
        <v>263</v>
      </c>
      <c r="H8244" t="s">
        <v>37</v>
      </c>
      <c r="I8244" t="s">
        <v>38</v>
      </c>
      <c r="J8244" t="s">
        <v>286</v>
      </c>
      <c r="K8244" t="s">
        <v>287</v>
      </c>
      <c r="L8244">
        <v>10009</v>
      </c>
      <c r="M8244" t="s">
        <v>168</v>
      </c>
      <c r="N8244" t="s">
        <v>4840</v>
      </c>
      <c r="O8244" t="s">
        <v>90</v>
      </c>
      <c r="P8244" t="s">
        <v>181</v>
      </c>
      <c r="Q8244" t="s">
        <v>4841</v>
      </c>
      <c r="R8244" s="1">
        <v>357</v>
      </c>
      <c r="S8244">
        <v>3</v>
      </c>
      <c r="T8244">
        <f t="shared" si="128"/>
        <v>35</v>
      </c>
      <c r="U8244" t="s">
        <v>52</v>
      </c>
      <c r="V8244">
        <v>0</v>
      </c>
      <c r="W8244">
        <v>0</v>
      </c>
      <c r="X8244" s="1">
        <v>0</v>
      </c>
      <c r="Y8244" s="1">
        <v>357</v>
      </c>
      <c r="Z8244" t="s">
        <v>47</v>
      </c>
      <c r="AA8244" s="2">
        <v>57.12</v>
      </c>
      <c r="AB8244" s="3">
        <v>0.16</v>
      </c>
      <c r="AC8244" s="1">
        <v>-299.88</v>
      </c>
      <c r="AD8244">
        <v>4</v>
      </c>
      <c r="AE8244">
        <v>4</v>
      </c>
      <c r="AF8244" t="s">
        <v>48</v>
      </c>
      <c r="AG8244">
        <v>2014</v>
      </c>
      <c r="AH8244">
        <f>COUNTBLANK(datos[[#This Row],[Row ID]:[Year sales]])</f>
        <v>0</v>
      </c>
    </row>
    <row r="8245" spans="1:34" x14ac:dyDescent="0.3">
      <c r="A8245">
        <v>8244</v>
      </c>
      <c r="B8245" t="s">
        <v>9939</v>
      </c>
      <c r="C8245" s="4">
        <v>41863</v>
      </c>
      <c r="D8245" s="4">
        <v>41867</v>
      </c>
      <c r="E8245" t="s">
        <v>67</v>
      </c>
      <c r="F8245" t="s">
        <v>5036</v>
      </c>
      <c r="G8245" t="s">
        <v>5037</v>
      </c>
      <c r="H8245" t="s">
        <v>37</v>
      </c>
      <c r="I8245" t="s">
        <v>38</v>
      </c>
      <c r="J8245" t="s">
        <v>147</v>
      </c>
      <c r="K8245" t="s">
        <v>59</v>
      </c>
      <c r="L8245">
        <v>94122</v>
      </c>
      <c r="M8245" t="s">
        <v>60</v>
      </c>
      <c r="N8245" t="s">
        <v>5918</v>
      </c>
      <c r="O8245" t="s">
        <v>90</v>
      </c>
      <c r="P8245" t="s">
        <v>91</v>
      </c>
      <c r="Q8245" t="s">
        <v>5919</v>
      </c>
      <c r="R8245" s="1">
        <v>806.33600000000001</v>
      </c>
      <c r="S8245">
        <v>8</v>
      </c>
      <c r="T8245">
        <f t="shared" si="128"/>
        <v>27</v>
      </c>
      <c r="U8245" t="s">
        <v>75</v>
      </c>
      <c r="V8245">
        <v>0.2</v>
      </c>
      <c r="W8245">
        <v>161.2672</v>
      </c>
      <c r="X8245" s="1">
        <v>-161.2672</v>
      </c>
      <c r="Y8245" s="1">
        <v>967.60320000000002</v>
      </c>
      <c r="Z8245" t="s">
        <v>53</v>
      </c>
      <c r="AA8245" s="2">
        <v>50.396000000000001</v>
      </c>
      <c r="AB8245" s="3">
        <v>6.25E-2</v>
      </c>
      <c r="AC8245" s="1">
        <v>-594.67280000000005</v>
      </c>
      <c r="AD8245">
        <v>4</v>
      </c>
      <c r="AE8245">
        <v>4</v>
      </c>
      <c r="AF8245" t="s">
        <v>48</v>
      </c>
      <c r="AG8245">
        <v>2014</v>
      </c>
      <c r="AH8245">
        <f>COUNTBLANK(datos[[#This Row],[Row ID]:[Year sales]])</f>
        <v>0</v>
      </c>
    </row>
    <row r="8246" spans="1:34" x14ac:dyDescent="0.3">
      <c r="A8246">
        <v>8245</v>
      </c>
      <c r="B8246" t="s">
        <v>9939</v>
      </c>
      <c r="C8246" s="4">
        <v>41863</v>
      </c>
      <c r="D8246" s="4">
        <v>41867</v>
      </c>
      <c r="E8246" t="s">
        <v>67</v>
      </c>
      <c r="F8246" t="s">
        <v>5036</v>
      </c>
      <c r="G8246" t="s">
        <v>5037</v>
      </c>
      <c r="H8246" t="s">
        <v>37</v>
      </c>
      <c r="I8246" t="s">
        <v>38</v>
      </c>
      <c r="J8246" t="s">
        <v>147</v>
      </c>
      <c r="K8246" t="s">
        <v>59</v>
      </c>
      <c r="L8246">
        <v>94122</v>
      </c>
      <c r="M8246" t="s">
        <v>60</v>
      </c>
      <c r="N8246" t="s">
        <v>4611</v>
      </c>
      <c r="O8246" t="s">
        <v>43</v>
      </c>
      <c r="P8246" t="s">
        <v>83</v>
      </c>
      <c r="Q8246" t="s">
        <v>4612</v>
      </c>
      <c r="R8246" s="1">
        <v>85.44</v>
      </c>
      <c r="S8246">
        <v>3</v>
      </c>
      <c r="T8246">
        <f t="shared" si="128"/>
        <v>17</v>
      </c>
      <c r="U8246" t="s">
        <v>52</v>
      </c>
      <c r="V8246">
        <v>0</v>
      </c>
      <c r="W8246">
        <v>0</v>
      </c>
      <c r="X8246" s="1">
        <v>0</v>
      </c>
      <c r="Y8246" s="1">
        <v>85.44</v>
      </c>
      <c r="Z8246" t="s">
        <v>99</v>
      </c>
      <c r="AA8246" s="2">
        <v>31.6128</v>
      </c>
      <c r="AB8246" s="3">
        <v>0.37</v>
      </c>
      <c r="AC8246" s="1">
        <v>-53.827199999999998</v>
      </c>
      <c r="AD8246">
        <v>4</v>
      </c>
      <c r="AE8246">
        <v>4</v>
      </c>
      <c r="AF8246" t="s">
        <v>48</v>
      </c>
      <c r="AG8246">
        <v>2014</v>
      </c>
      <c r="AH8246">
        <f>COUNTBLANK(datos[[#This Row],[Row ID]:[Year sales]])</f>
        <v>0</v>
      </c>
    </row>
    <row r="8247" spans="1:34" x14ac:dyDescent="0.3">
      <c r="A8247">
        <v>8246</v>
      </c>
      <c r="B8247" t="s">
        <v>9940</v>
      </c>
      <c r="C8247" s="4">
        <v>41870</v>
      </c>
      <c r="D8247" s="4">
        <v>41874</v>
      </c>
      <c r="E8247" t="s">
        <v>67</v>
      </c>
      <c r="F8247" t="s">
        <v>7382</v>
      </c>
      <c r="G8247" t="s">
        <v>7383</v>
      </c>
      <c r="H8247" t="s">
        <v>57</v>
      </c>
      <c r="I8247" t="s">
        <v>38</v>
      </c>
      <c r="J8247" t="s">
        <v>517</v>
      </c>
      <c r="K8247" t="s">
        <v>1294</v>
      </c>
      <c r="L8247">
        <v>31907</v>
      </c>
      <c r="M8247" t="s">
        <v>41</v>
      </c>
      <c r="N8247" t="s">
        <v>706</v>
      </c>
      <c r="O8247" t="s">
        <v>62</v>
      </c>
      <c r="P8247" t="s">
        <v>77</v>
      </c>
      <c r="Q8247" t="s">
        <v>707</v>
      </c>
      <c r="R8247" s="1">
        <v>344.91</v>
      </c>
      <c r="S8247">
        <v>3</v>
      </c>
      <c r="T8247">
        <f t="shared" si="128"/>
        <v>27</v>
      </c>
      <c r="U8247" t="s">
        <v>52</v>
      </c>
      <c r="V8247">
        <v>0</v>
      </c>
      <c r="W8247">
        <v>0</v>
      </c>
      <c r="X8247" s="1">
        <v>0</v>
      </c>
      <c r="Y8247" s="1">
        <v>344.91</v>
      </c>
      <c r="Z8247" t="s">
        <v>47</v>
      </c>
      <c r="AA8247" s="2">
        <v>10.347300000000001</v>
      </c>
      <c r="AB8247" s="3">
        <v>0.03</v>
      </c>
      <c r="AC8247" s="1">
        <v>-334.56270000000001</v>
      </c>
      <c r="AD8247">
        <v>4</v>
      </c>
      <c r="AE8247">
        <v>4</v>
      </c>
      <c r="AF8247" t="s">
        <v>48</v>
      </c>
      <c r="AG8247">
        <v>2014</v>
      </c>
      <c r="AH8247">
        <f>COUNTBLANK(datos[[#This Row],[Row ID]:[Year sales]])</f>
        <v>0</v>
      </c>
    </row>
    <row r="8248" spans="1:34" x14ac:dyDescent="0.3">
      <c r="A8248">
        <v>8247</v>
      </c>
      <c r="B8248" t="s">
        <v>9941</v>
      </c>
      <c r="C8248" s="4">
        <v>42134</v>
      </c>
      <c r="D8248" s="4">
        <v>42134</v>
      </c>
      <c r="E8248" t="s">
        <v>1312</v>
      </c>
      <c r="F8248" t="s">
        <v>4235</v>
      </c>
      <c r="G8248" t="s">
        <v>4236</v>
      </c>
      <c r="H8248" t="s">
        <v>122</v>
      </c>
      <c r="I8248" t="s">
        <v>38</v>
      </c>
      <c r="J8248" t="s">
        <v>476</v>
      </c>
      <c r="K8248" t="s">
        <v>231</v>
      </c>
      <c r="L8248">
        <v>60505</v>
      </c>
      <c r="M8248" t="s">
        <v>125</v>
      </c>
      <c r="N8248" t="s">
        <v>2178</v>
      </c>
      <c r="O8248" t="s">
        <v>62</v>
      </c>
      <c r="P8248" t="s">
        <v>97</v>
      </c>
      <c r="Q8248" t="s">
        <v>2179</v>
      </c>
      <c r="R8248" s="1">
        <v>70.97</v>
      </c>
      <c r="S8248">
        <v>5</v>
      </c>
      <c r="T8248">
        <f t="shared" si="128"/>
        <v>16</v>
      </c>
      <c r="U8248" t="s">
        <v>75</v>
      </c>
      <c r="V8248">
        <v>0.8</v>
      </c>
      <c r="W8248">
        <v>56.776000000000003</v>
      </c>
      <c r="X8248" s="1">
        <v>-56.776000000000003</v>
      </c>
      <c r="Y8248" s="1">
        <v>127.74600000000001</v>
      </c>
      <c r="Z8248" t="s">
        <v>99</v>
      </c>
      <c r="AA8248" s="2">
        <v>-191.619</v>
      </c>
      <c r="AB8248" s="3">
        <v>-2.7</v>
      </c>
      <c r="AC8248" s="1">
        <v>-205.81299999999999</v>
      </c>
      <c r="AD8248">
        <v>0</v>
      </c>
      <c r="AE8248">
        <v>0</v>
      </c>
      <c r="AF8248" t="s">
        <v>48</v>
      </c>
      <c r="AG8248">
        <v>2015</v>
      </c>
      <c r="AH8248">
        <f>COUNTBLANK(datos[[#This Row],[Row ID]:[Year sales]])</f>
        <v>0</v>
      </c>
    </row>
    <row r="8249" spans="1:34" x14ac:dyDescent="0.3">
      <c r="A8249">
        <v>8248</v>
      </c>
      <c r="B8249" t="s">
        <v>9941</v>
      </c>
      <c r="C8249" s="4">
        <v>42134</v>
      </c>
      <c r="D8249" s="4">
        <v>42134</v>
      </c>
      <c r="E8249" t="s">
        <v>1312</v>
      </c>
      <c r="F8249" t="s">
        <v>4235</v>
      </c>
      <c r="G8249" t="s">
        <v>4236</v>
      </c>
      <c r="H8249" t="s">
        <v>122</v>
      </c>
      <c r="I8249" t="s">
        <v>38</v>
      </c>
      <c r="J8249" t="s">
        <v>476</v>
      </c>
      <c r="K8249" t="s">
        <v>231</v>
      </c>
      <c r="L8249">
        <v>60505</v>
      </c>
      <c r="M8249" t="s">
        <v>125</v>
      </c>
      <c r="N8249" t="s">
        <v>5024</v>
      </c>
      <c r="O8249" t="s">
        <v>62</v>
      </c>
      <c r="P8249" t="s">
        <v>86</v>
      </c>
      <c r="Q8249" t="s">
        <v>5025</v>
      </c>
      <c r="R8249" s="1">
        <v>36.783999999999999</v>
      </c>
      <c r="S8249">
        <v>2</v>
      </c>
      <c r="T8249">
        <f t="shared" si="128"/>
        <v>25</v>
      </c>
      <c r="U8249" t="s">
        <v>46</v>
      </c>
      <c r="V8249">
        <v>0.2</v>
      </c>
      <c r="W8249">
        <v>7.3567999999999998</v>
      </c>
      <c r="X8249" s="1">
        <v>-7.3567999999999998</v>
      </c>
      <c r="Y8249" s="1">
        <v>44.140799999999999</v>
      </c>
      <c r="Z8249" t="s">
        <v>65</v>
      </c>
      <c r="AA8249" s="2">
        <v>3.6783999999999999</v>
      </c>
      <c r="AB8249" s="3">
        <v>0.1</v>
      </c>
      <c r="AC8249" s="1">
        <v>-25.748799999999999</v>
      </c>
      <c r="AD8249">
        <v>0</v>
      </c>
      <c r="AE8249">
        <v>0</v>
      </c>
      <c r="AF8249" t="s">
        <v>48</v>
      </c>
      <c r="AG8249">
        <v>2015</v>
      </c>
      <c r="AH8249">
        <f>COUNTBLANK(datos[[#This Row],[Row ID]:[Year sales]])</f>
        <v>0</v>
      </c>
    </row>
    <row r="8250" spans="1:34" x14ac:dyDescent="0.3">
      <c r="A8250">
        <v>8249</v>
      </c>
      <c r="B8250" t="s">
        <v>9942</v>
      </c>
      <c r="C8250" s="4">
        <v>42500</v>
      </c>
      <c r="D8250" s="4">
        <v>42503</v>
      </c>
      <c r="E8250" t="s">
        <v>34</v>
      </c>
      <c r="F8250" t="s">
        <v>397</v>
      </c>
      <c r="G8250" t="s">
        <v>398</v>
      </c>
      <c r="H8250" t="s">
        <v>122</v>
      </c>
      <c r="I8250" t="s">
        <v>38</v>
      </c>
      <c r="J8250" t="s">
        <v>166</v>
      </c>
      <c r="K8250" t="s">
        <v>167</v>
      </c>
      <c r="L8250">
        <v>19134</v>
      </c>
      <c r="M8250" t="s">
        <v>168</v>
      </c>
      <c r="N8250" t="s">
        <v>2552</v>
      </c>
      <c r="O8250" t="s">
        <v>90</v>
      </c>
      <c r="P8250" t="s">
        <v>91</v>
      </c>
      <c r="Q8250" t="s">
        <v>2553</v>
      </c>
      <c r="R8250" s="1">
        <v>743.98800000000006</v>
      </c>
      <c r="S8250">
        <v>2</v>
      </c>
      <c r="T8250">
        <f t="shared" si="128"/>
        <v>13</v>
      </c>
      <c r="U8250" t="s">
        <v>46</v>
      </c>
      <c r="V8250">
        <v>0.4</v>
      </c>
      <c r="W8250">
        <v>297.59520000000003</v>
      </c>
      <c r="X8250" s="1">
        <v>-297.59519999999998</v>
      </c>
      <c r="Y8250" s="1">
        <v>1041.5832</v>
      </c>
      <c r="Z8250" t="s">
        <v>53</v>
      </c>
      <c r="AA8250" s="2">
        <v>-123.998</v>
      </c>
      <c r="AB8250" s="3">
        <v>-0.16666666666666666</v>
      </c>
      <c r="AC8250" s="1">
        <v>-570.39080000000001</v>
      </c>
      <c r="AD8250">
        <v>3</v>
      </c>
      <c r="AE8250">
        <v>3</v>
      </c>
      <c r="AF8250" t="s">
        <v>48</v>
      </c>
      <c r="AG8250">
        <v>2016</v>
      </c>
      <c r="AH8250">
        <f>COUNTBLANK(datos[[#This Row],[Row ID]:[Year sales]])</f>
        <v>0</v>
      </c>
    </row>
    <row r="8251" spans="1:34" x14ac:dyDescent="0.3">
      <c r="A8251">
        <v>8250</v>
      </c>
      <c r="B8251" t="s">
        <v>9943</v>
      </c>
      <c r="C8251" s="4">
        <v>42068</v>
      </c>
      <c r="D8251" s="4">
        <v>42072</v>
      </c>
      <c r="E8251" t="s">
        <v>34</v>
      </c>
      <c r="F8251" t="s">
        <v>2783</v>
      </c>
      <c r="G8251" t="s">
        <v>2784</v>
      </c>
      <c r="H8251" t="s">
        <v>37</v>
      </c>
      <c r="I8251" t="s">
        <v>38</v>
      </c>
      <c r="J8251" t="s">
        <v>323</v>
      </c>
      <c r="K8251" t="s">
        <v>231</v>
      </c>
      <c r="L8251">
        <v>60653</v>
      </c>
      <c r="M8251" t="s">
        <v>125</v>
      </c>
      <c r="N8251" t="s">
        <v>3570</v>
      </c>
      <c r="O8251" t="s">
        <v>62</v>
      </c>
      <c r="P8251" t="s">
        <v>94</v>
      </c>
      <c r="Q8251" t="s">
        <v>3571</v>
      </c>
      <c r="R8251" s="1">
        <v>11.212</v>
      </c>
      <c r="S8251">
        <v>2</v>
      </c>
      <c r="T8251">
        <f t="shared" si="128"/>
        <v>36</v>
      </c>
      <c r="U8251" t="s">
        <v>46</v>
      </c>
      <c r="V8251">
        <v>0.8</v>
      </c>
      <c r="W8251">
        <v>8.9695999999999998</v>
      </c>
      <c r="X8251" s="1">
        <v>-8.9695999999999998</v>
      </c>
      <c r="Y8251" s="1">
        <v>20.1816</v>
      </c>
      <c r="Z8251" t="s">
        <v>65</v>
      </c>
      <c r="AA8251" s="2">
        <v>-16.818000000000001</v>
      </c>
      <c r="AB8251" s="3">
        <v>-1.5000000000000002</v>
      </c>
      <c r="AC8251" s="1">
        <v>-19.060400000000001</v>
      </c>
      <c r="AD8251">
        <v>4</v>
      </c>
      <c r="AE8251">
        <v>4</v>
      </c>
      <c r="AF8251" t="s">
        <v>48</v>
      </c>
      <c r="AG8251">
        <v>2015</v>
      </c>
      <c r="AH8251">
        <f>COUNTBLANK(datos[[#This Row],[Row ID]:[Year sales]])</f>
        <v>0</v>
      </c>
    </row>
    <row r="8252" spans="1:34" x14ac:dyDescent="0.3">
      <c r="A8252">
        <v>8251</v>
      </c>
      <c r="B8252" t="s">
        <v>9943</v>
      </c>
      <c r="C8252" s="4">
        <v>42068</v>
      </c>
      <c r="D8252" s="4">
        <v>42072</v>
      </c>
      <c r="E8252" t="s">
        <v>34</v>
      </c>
      <c r="F8252" t="s">
        <v>2783</v>
      </c>
      <c r="G8252" t="s">
        <v>2784</v>
      </c>
      <c r="H8252" t="s">
        <v>37</v>
      </c>
      <c r="I8252" t="s">
        <v>38</v>
      </c>
      <c r="J8252" t="s">
        <v>323</v>
      </c>
      <c r="K8252" t="s">
        <v>231</v>
      </c>
      <c r="L8252">
        <v>60653</v>
      </c>
      <c r="M8252" t="s">
        <v>125</v>
      </c>
      <c r="N8252" t="s">
        <v>1306</v>
      </c>
      <c r="O8252" t="s">
        <v>43</v>
      </c>
      <c r="P8252" t="s">
        <v>83</v>
      </c>
      <c r="Q8252" t="s">
        <v>1307</v>
      </c>
      <c r="R8252" s="1">
        <v>4.7119999999999997</v>
      </c>
      <c r="S8252">
        <v>2</v>
      </c>
      <c r="T8252">
        <f t="shared" si="128"/>
        <v>61</v>
      </c>
      <c r="U8252" t="s">
        <v>46</v>
      </c>
      <c r="V8252">
        <v>0.6</v>
      </c>
      <c r="W8252">
        <v>2.8271999999999999</v>
      </c>
      <c r="X8252" s="1">
        <v>-2.8271999999999999</v>
      </c>
      <c r="Y8252" s="1">
        <v>7.5391999999999992</v>
      </c>
      <c r="Z8252" t="s">
        <v>65</v>
      </c>
      <c r="AA8252" s="2">
        <v>-1.8848</v>
      </c>
      <c r="AB8252" s="3">
        <v>-0.4</v>
      </c>
      <c r="AC8252" s="1">
        <v>-3.7696000000000001</v>
      </c>
      <c r="AD8252">
        <v>4</v>
      </c>
      <c r="AE8252">
        <v>4</v>
      </c>
      <c r="AF8252" t="s">
        <v>48</v>
      </c>
      <c r="AG8252">
        <v>2015</v>
      </c>
      <c r="AH8252">
        <f>COUNTBLANK(datos[[#This Row],[Row ID]:[Year sales]])</f>
        <v>0</v>
      </c>
    </row>
    <row r="8253" spans="1:34" x14ac:dyDescent="0.3">
      <c r="A8253">
        <v>8252</v>
      </c>
      <c r="B8253" t="s">
        <v>9943</v>
      </c>
      <c r="C8253" s="4">
        <v>42068</v>
      </c>
      <c r="D8253" s="4">
        <v>42072</v>
      </c>
      <c r="E8253" t="s">
        <v>34</v>
      </c>
      <c r="F8253" t="s">
        <v>2783</v>
      </c>
      <c r="G8253" t="s">
        <v>2784</v>
      </c>
      <c r="H8253" t="s">
        <v>37</v>
      </c>
      <c r="I8253" t="s">
        <v>38</v>
      </c>
      <c r="J8253" t="s">
        <v>323</v>
      </c>
      <c r="K8253" t="s">
        <v>231</v>
      </c>
      <c r="L8253">
        <v>60653</v>
      </c>
      <c r="M8253" t="s">
        <v>125</v>
      </c>
      <c r="N8253" t="s">
        <v>4448</v>
      </c>
      <c r="O8253" t="s">
        <v>62</v>
      </c>
      <c r="P8253" t="s">
        <v>97</v>
      </c>
      <c r="Q8253" t="s">
        <v>4449</v>
      </c>
      <c r="R8253" s="1">
        <v>180.98</v>
      </c>
      <c r="S8253">
        <v>5</v>
      </c>
      <c r="T8253">
        <f t="shared" si="128"/>
        <v>24</v>
      </c>
      <c r="U8253" t="s">
        <v>75</v>
      </c>
      <c r="V8253">
        <v>0.8</v>
      </c>
      <c r="W8253">
        <v>144.78399999999999</v>
      </c>
      <c r="X8253" s="1">
        <v>-144.78399999999999</v>
      </c>
      <c r="Y8253" s="1">
        <v>325.76400000000001</v>
      </c>
      <c r="Z8253" t="s">
        <v>47</v>
      </c>
      <c r="AA8253" s="2">
        <v>-470.548</v>
      </c>
      <c r="AB8253" s="3">
        <v>-2.6</v>
      </c>
      <c r="AC8253" s="1">
        <v>-506.74400000000003</v>
      </c>
      <c r="AD8253">
        <v>4</v>
      </c>
      <c r="AE8253">
        <v>4</v>
      </c>
      <c r="AF8253" t="s">
        <v>48</v>
      </c>
      <c r="AG8253">
        <v>2015</v>
      </c>
      <c r="AH8253">
        <f>COUNTBLANK(datos[[#This Row],[Row ID]:[Year sales]])</f>
        <v>0</v>
      </c>
    </row>
    <row r="8254" spans="1:34" x14ac:dyDescent="0.3">
      <c r="A8254">
        <v>8253</v>
      </c>
      <c r="B8254" t="s">
        <v>9943</v>
      </c>
      <c r="C8254" s="4">
        <v>42068</v>
      </c>
      <c r="D8254" s="4">
        <v>42072</v>
      </c>
      <c r="E8254" t="s">
        <v>34</v>
      </c>
      <c r="F8254" t="s">
        <v>2783</v>
      </c>
      <c r="G8254" t="s">
        <v>2784</v>
      </c>
      <c r="H8254" t="s">
        <v>37</v>
      </c>
      <c r="I8254" t="s">
        <v>38</v>
      </c>
      <c r="J8254" t="s">
        <v>323</v>
      </c>
      <c r="K8254" t="s">
        <v>231</v>
      </c>
      <c r="L8254">
        <v>60653</v>
      </c>
      <c r="M8254" t="s">
        <v>125</v>
      </c>
      <c r="N8254" t="s">
        <v>544</v>
      </c>
      <c r="O8254" t="s">
        <v>62</v>
      </c>
      <c r="P8254" t="s">
        <v>77</v>
      </c>
      <c r="Q8254" t="s">
        <v>545</v>
      </c>
      <c r="R8254" s="1">
        <v>60.415999999999997</v>
      </c>
      <c r="S8254">
        <v>2</v>
      </c>
      <c r="T8254">
        <f t="shared" si="128"/>
        <v>17</v>
      </c>
      <c r="U8254" t="s">
        <v>46</v>
      </c>
      <c r="V8254">
        <v>0.2</v>
      </c>
      <c r="W8254">
        <v>12.0832</v>
      </c>
      <c r="X8254" s="1">
        <v>-12.0832</v>
      </c>
      <c r="Y8254" s="1">
        <v>72.499200000000002</v>
      </c>
      <c r="Z8254" t="s">
        <v>99</v>
      </c>
      <c r="AA8254" s="2">
        <v>6.0415999999999999</v>
      </c>
      <c r="AB8254" s="3">
        <v>0.1</v>
      </c>
      <c r="AC8254" s="1">
        <v>-42.291200000000003</v>
      </c>
      <c r="AD8254">
        <v>4</v>
      </c>
      <c r="AE8254">
        <v>4</v>
      </c>
      <c r="AF8254" t="s">
        <v>48</v>
      </c>
      <c r="AG8254">
        <v>2015</v>
      </c>
      <c r="AH8254">
        <f>COUNTBLANK(datos[[#This Row],[Row ID]:[Year sales]])</f>
        <v>0</v>
      </c>
    </row>
    <row r="8255" spans="1:34" x14ac:dyDescent="0.3">
      <c r="A8255">
        <v>8254</v>
      </c>
      <c r="B8255" t="s">
        <v>9944</v>
      </c>
      <c r="C8255" s="4">
        <v>42959</v>
      </c>
      <c r="D8255" s="4">
        <v>42966</v>
      </c>
      <c r="E8255" t="s">
        <v>67</v>
      </c>
      <c r="F8255" t="s">
        <v>7159</v>
      </c>
      <c r="G8255" t="s">
        <v>7160</v>
      </c>
      <c r="H8255" t="s">
        <v>37</v>
      </c>
      <c r="I8255" t="s">
        <v>38</v>
      </c>
      <c r="J8255" t="s">
        <v>115</v>
      </c>
      <c r="K8255" t="s">
        <v>116</v>
      </c>
      <c r="L8255">
        <v>98103</v>
      </c>
      <c r="M8255" t="s">
        <v>60</v>
      </c>
      <c r="N8255" t="s">
        <v>5453</v>
      </c>
      <c r="O8255" t="s">
        <v>90</v>
      </c>
      <c r="P8255" t="s">
        <v>1238</v>
      </c>
      <c r="Q8255" t="s">
        <v>5454</v>
      </c>
      <c r="R8255" s="1">
        <v>299.99</v>
      </c>
      <c r="S8255">
        <v>1</v>
      </c>
      <c r="T8255">
        <f t="shared" si="128"/>
        <v>16</v>
      </c>
      <c r="U8255" t="s">
        <v>46</v>
      </c>
      <c r="V8255">
        <v>0</v>
      </c>
      <c r="W8255">
        <v>0</v>
      </c>
      <c r="X8255" s="1">
        <v>0</v>
      </c>
      <c r="Y8255" s="1">
        <v>299.99</v>
      </c>
      <c r="Z8255" t="s">
        <v>47</v>
      </c>
      <c r="AA8255" s="2">
        <v>89.997</v>
      </c>
      <c r="AB8255" s="3">
        <v>0.3</v>
      </c>
      <c r="AC8255" s="1">
        <v>-209.99299999999999</v>
      </c>
      <c r="AD8255">
        <v>7</v>
      </c>
      <c r="AE8255">
        <v>7</v>
      </c>
      <c r="AF8255" t="s">
        <v>48</v>
      </c>
      <c r="AG8255">
        <v>2017</v>
      </c>
      <c r="AH8255">
        <f>COUNTBLANK(datos[[#This Row],[Row ID]:[Year sales]])</f>
        <v>0</v>
      </c>
    </row>
    <row r="8256" spans="1:34" x14ac:dyDescent="0.3">
      <c r="A8256">
        <v>8255</v>
      </c>
      <c r="B8256" t="s">
        <v>9944</v>
      </c>
      <c r="C8256" s="4">
        <v>42959</v>
      </c>
      <c r="D8256" s="4">
        <v>42966</v>
      </c>
      <c r="E8256" t="s">
        <v>67</v>
      </c>
      <c r="F8256" t="s">
        <v>7159</v>
      </c>
      <c r="G8256" t="s">
        <v>7160</v>
      </c>
      <c r="H8256" t="s">
        <v>37</v>
      </c>
      <c r="I8256" t="s">
        <v>38</v>
      </c>
      <c r="J8256" t="s">
        <v>115</v>
      </c>
      <c r="K8256" t="s">
        <v>116</v>
      </c>
      <c r="L8256">
        <v>98103</v>
      </c>
      <c r="M8256" t="s">
        <v>60</v>
      </c>
      <c r="N8256" t="s">
        <v>7668</v>
      </c>
      <c r="O8256" t="s">
        <v>62</v>
      </c>
      <c r="P8256" t="s">
        <v>110</v>
      </c>
      <c r="Q8256" t="s">
        <v>7669</v>
      </c>
      <c r="R8256" s="1">
        <v>192.16</v>
      </c>
      <c r="S8256">
        <v>4</v>
      </c>
      <c r="T8256">
        <f t="shared" si="128"/>
        <v>12</v>
      </c>
      <c r="U8256" t="s">
        <v>52</v>
      </c>
      <c r="V8256">
        <v>0</v>
      </c>
      <c r="W8256">
        <v>0</v>
      </c>
      <c r="X8256" s="1">
        <v>0</v>
      </c>
      <c r="Y8256" s="1">
        <v>192.16</v>
      </c>
      <c r="Z8256" t="s">
        <v>99</v>
      </c>
      <c r="AA8256" s="2">
        <v>92.236800000000002</v>
      </c>
      <c r="AB8256" s="3">
        <v>0.48000000000000004</v>
      </c>
      <c r="AC8256" s="1">
        <v>-99.923199999999994</v>
      </c>
      <c r="AD8256">
        <v>7</v>
      </c>
      <c r="AE8256">
        <v>7</v>
      </c>
      <c r="AF8256" t="s">
        <v>48</v>
      </c>
      <c r="AG8256">
        <v>2017</v>
      </c>
      <c r="AH8256">
        <f>COUNTBLANK(datos[[#This Row],[Row ID]:[Year sales]])</f>
        <v>0</v>
      </c>
    </row>
    <row r="8257" spans="1:34" x14ac:dyDescent="0.3">
      <c r="A8257">
        <v>8256</v>
      </c>
      <c r="B8257" t="s">
        <v>9944</v>
      </c>
      <c r="C8257" s="4">
        <v>42959</v>
      </c>
      <c r="D8257" s="4">
        <v>42966</v>
      </c>
      <c r="E8257" t="s">
        <v>67</v>
      </c>
      <c r="F8257" t="s">
        <v>7159</v>
      </c>
      <c r="G8257" t="s">
        <v>7160</v>
      </c>
      <c r="H8257" t="s">
        <v>37</v>
      </c>
      <c r="I8257" t="s">
        <v>38</v>
      </c>
      <c r="J8257" t="s">
        <v>115</v>
      </c>
      <c r="K8257" t="s">
        <v>116</v>
      </c>
      <c r="L8257">
        <v>98103</v>
      </c>
      <c r="M8257" t="s">
        <v>60</v>
      </c>
      <c r="N8257" t="s">
        <v>2073</v>
      </c>
      <c r="O8257" t="s">
        <v>90</v>
      </c>
      <c r="P8257" t="s">
        <v>91</v>
      </c>
      <c r="Q8257" t="s">
        <v>2074</v>
      </c>
      <c r="R8257" s="1">
        <v>242.624</v>
      </c>
      <c r="S8257">
        <v>8</v>
      </c>
      <c r="T8257">
        <f t="shared" si="128"/>
        <v>24</v>
      </c>
      <c r="U8257" t="s">
        <v>75</v>
      </c>
      <c r="V8257">
        <v>0.2</v>
      </c>
      <c r="W8257">
        <v>48.524799999999999</v>
      </c>
      <c r="X8257" s="1">
        <v>-48.524799999999999</v>
      </c>
      <c r="Y8257" s="1">
        <v>291.14879999999999</v>
      </c>
      <c r="Z8257" t="s">
        <v>47</v>
      </c>
      <c r="AA8257" s="2">
        <v>27.295200000000001</v>
      </c>
      <c r="AB8257" s="3">
        <v>0.1125</v>
      </c>
      <c r="AC8257" s="1">
        <v>-166.804</v>
      </c>
      <c r="AD8257">
        <v>7</v>
      </c>
      <c r="AE8257">
        <v>7</v>
      </c>
      <c r="AF8257" t="s">
        <v>48</v>
      </c>
      <c r="AG8257">
        <v>2017</v>
      </c>
      <c r="AH8257">
        <f>COUNTBLANK(datos[[#This Row],[Row ID]:[Year sales]])</f>
        <v>0</v>
      </c>
    </row>
    <row r="8258" spans="1:34" x14ac:dyDescent="0.3">
      <c r="A8258">
        <v>8257</v>
      </c>
      <c r="B8258" t="s">
        <v>9944</v>
      </c>
      <c r="C8258" s="4">
        <v>42959</v>
      </c>
      <c r="D8258" s="4">
        <v>42966</v>
      </c>
      <c r="E8258" t="s">
        <v>67</v>
      </c>
      <c r="F8258" t="s">
        <v>7159</v>
      </c>
      <c r="G8258" t="s">
        <v>7160</v>
      </c>
      <c r="H8258" t="s">
        <v>37</v>
      </c>
      <c r="I8258" t="s">
        <v>38</v>
      </c>
      <c r="J8258" t="s">
        <v>115</v>
      </c>
      <c r="K8258" t="s">
        <v>116</v>
      </c>
      <c r="L8258">
        <v>98103</v>
      </c>
      <c r="M8258" t="s">
        <v>60</v>
      </c>
      <c r="N8258" t="s">
        <v>975</v>
      </c>
      <c r="O8258" t="s">
        <v>62</v>
      </c>
      <c r="P8258" t="s">
        <v>77</v>
      </c>
      <c r="Q8258" t="s">
        <v>1765</v>
      </c>
      <c r="R8258" s="1">
        <v>46.74</v>
      </c>
      <c r="S8258">
        <v>3</v>
      </c>
      <c r="T8258">
        <f t="shared" ref="T8258:T8321" si="129">SUMIF(Q:Q, Q8258, S:S)</f>
        <v>12</v>
      </c>
      <c r="U8258" t="s">
        <v>52</v>
      </c>
      <c r="V8258">
        <v>0</v>
      </c>
      <c r="W8258">
        <v>0</v>
      </c>
      <c r="X8258" s="1">
        <v>0</v>
      </c>
      <c r="Y8258" s="1">
        <v>46.74</v>
      </c>
      <c r="Z8258" t="s">
        <v>65</v>
      </c>
      <c r="AA8258" s="2">
        <v>11.685</v>
      </c>
      <c r="AB8258" s="3">
        <v>0.25</v>
      </c>
      <c r="AC8258" s="1">
        <v>-35.055</v>
      </c>
      <c r="AD8258">
        <v>7</v>
      </c>
      <c r="AE8258">
        <v>7</v>
      </c>
      <c r="AF8258" t="s">
        <v>48</v>
      </c>
      <c r="AG8258">
        <v>2017</v>
      </c>
      <c r="AH8258">
        <f>COUNTBLANK(datos[[#This Row],[Row ID]:[Year sales]])</f>
        <v>0</v>
      </c>
    </row>
    <row r="8259" spans="1:34" x14ac:dyDescent="0.3">
      <c r="A8259">
        <v>8258</v>
      </c>
      <c r="B8259" t="s">
        <v>9944</v>
      </c>
      <c r="C8259" s="4">
        <v>42959</v>
      </c>
      <c r="D8259" s="4">
        <v>42966</v>
      </c>
      <c r="E8259" t="s">
        <v>67</v>
      </c>
      <c r="F8259" t="s">
        <v>7159</v>
      </c>
      <c r="G8259" t="s">
        <v>7160</v>
      </c>
      <c r="H8259" t="s">
        <v>37</v>
      </c>
      <c r="I8259" t="s">
        <v>38</v>
      </c>
      <c r="J8259" t="s">
        <v>115</v>
      </c>
      <c r="K8259" t="s">
        <v>116</v>
      </c>
      <c r="L8259">
        <v>98103</v>
      </c>
      <c r="M8259" t="s">
        <v>60</v>
      </c>
      <c r="N8259" t="s">
        <v>6305</v>
      </c>
      <c r="O8259" t="s">
        <v>90</v>
      </c>
      <c r="P8259" t="s">
        <v>181</v>
      </c>
      <c r="Q8259" t="s">
        <v>6306</v>
      </c>
      <c r="R8259" s="1">
        <v>174.95</v>
      </c>
      <c r="S8259">
        <v>5</v>
      </c>
      <c r="T8259">
        <f t="shared" si="129"/>
        <v>12</v>
      </c>
      <c r="U8259" t="s">
        <v>75</v>
      </c>
      <c r="V8259">
        <v>0</v>
      </c>
      <c r="W8259">
        <v>0</v>
      </c>
      <c r="X8259" s="1">
        <v>0</v>
      </c>
      <c r="Y8259" s="1">
        <v>174.95</v>
      </c>
      <c r="Z8259" t="s">
        <v>99</v>
      </c>
      <c r="AA8259" s="2">
        <v>12.246499999999999</v>
      </c>
      <c r="AB8259" s="3">
        <v>7.0000000000000007E-2</v>
      </c>
      <c r="AC8259" s="1">
        <v>-162.70349999999999</v>
      </c>
      <c r="AD8259">
        <v>7</v>
      </c>
      <c r="AE8259">
        <v>7</v>
      </c>
      <c r="AF8259" t="s">
        <v>48</v>
      </c>
      <c r="AG8259">
        <v>2017</v>
      </c>
      <c r="AH8259">
        <f>COUNTBLANK(datos[[#This Row],[Row ID]:[Year sales]])</f>
        <v>0</v>
      </c>
    </row>
    <row r="8260" spans="1:34" x14ac:dyDescent="0.3">
      <c r="A8260">
        <v>8259</v>
      </c>
      <c r="B8260" t="s">
        <v>9944</v>
      </c>
      <c r="C8260" s="4">
        <v>42959</v>
      </c>
      <c r="D8260" s="4">
        <v>42966</v>
      </c>
      <c r="E8260" t="s">
        <v>67</v>
      </c>
      <c r="F8260" t="s">
        <v>7159</v>
      </c>
      <c r="G8260" t="s">
        <v>7160</v>
      </c>
      <c r="H8260" t="s">
        <v>37</v>
      </c>
      <c r="I8260" t="s">
        <v>38</v>
      </c>
      <c r="J8260" t="s">
        <v>115</v>
      </c>
      <c r="K8260" t="s">
        <v>116</v>
      </c>
      <c r="L8260">
        <v>98103</v>
      </c>
      <c r="M8260" t="s">
        <v>60</v>
      </c>
      <c r="N8260" t="s">
        <v>8919</v>
      </c>
      <c r="O8260" t="s">
        <v>62</v>
      </c>
      <c r="P8260" t="s">
        <v>94</v>
      </c>
      <c r="Q8260" t="s">
        <v>8920</v>
      </c>
      <c r="R8260" s="1">
        <v>100.70399999999999</v>
      </c>
      <c r="S8260">
        <v>6</v>
      </c>
      <c r="T8260">
        <f t="shared" si="129"/>
        <v>16</v>
      </c>
      <c r="U8260" t="s">
        <v>75</v>
      </c>
      <c r="V8260">
        <v>0.2</v>
      </c>
      <c r="W8260">
        <v>20.140799999999999</v>
      </c>
      <c r="X8260" s="1">
        <v>-20.140799999999999</v>
      </c>
      <c r="Y8260" s="1">
        <v>120.84479999999999</v>
      </c>
      <c r="Z8260" t="s">
        <v>99</v>
      </c>
      <c r="AA8260" s="2">
        <v>37.764000000000003</v>
      </c>
      <c r="AB8260" s="3">
        <v>0.37500000000000006</v>
      </c>
      <c r="AC8260" s="1">
        <v>-42.799199999999999</v>
      </c>
      <c r="AD8260">
        <v>7</v>
      </c>
      <c r="AE8260">
        <v>7</v>
      </c>
      <c r="AF8260" t="s">
        <v>48</v>
      </c>
      <c r="AG8260">
        <v>2017</v>
      </c>
      <c r="AH8260">
        <f>COUNTBLANK(datos[[#This Row],[Row ID]:[Year sales]])</f>
        <v>0</v>
      </c>
    </row>
    <row r="8261" spans="1:34" x14ac:dyDescent="0.3">
      <c r="A8261">
        <v>8260</v>
      </c>
      <c r="B8261" t="s">
        <v>9945</v>
      </c>
      <c r="C8261" s="4">
        <v>42547</v>
      </c>
      <c r="D8261" s="4">
        <v>42547</v>
      </c>
      <c r="E8261" t="s">
        <v>1312</v>
      </c>
      <c r="F8261" t="s">
        <v>3182</v>
      </c>
      <c r="G8261" t="s">
        <v>3183</v>
      </c>
      <c r="H8261" t="s">
        <v>122</v>
      </c>
      <c r="I8261" t="s">
        <v>38</v>
      </c>
      <c r="J8261" t="s">
        <v>587</v>
      </c>
      <c r="K8261" t="s">
        <v>258</v>
      </c>
      <c r="L8261">
        <v>48066</v>
      </c>
      <c r="M8261" t="s">
        <v>125</v>
      </c>
      <c r="N8261" t="s">
        <v>1754</v>
      </c>
      <c r="O8261" t="s">
        <v>62</v>
      </c>
      <c r="P8261" t="s">
        <v>110</v>
      </c>
      <c r="Q8261" t="s">
        <v>1755</v>
      </c>
      <c r="R8261" s="1">
        <v>368.91</v>
      </c>
      <c r="S8261">
        <v>9</v>
      </c>
      <c r="T8261">
        <f t="shared" si="129"/>
        <v>24</v>
      </c>
      <c r="U8261" t="s">
        <v>75</v>
      </c>
      <c r="V8261">
        <v>0</v>
      </c>
      <c r="W8261">
        <v>0</v>
      </c>
      <c r="X8261" s="1">
        <v>0</v>
      </c>
      <c r="Y8261" s="1">
        <v>368.91</v>
      </c>
      <c r="Z8261" t="s">
        <v>47</v>
      </c>
      <c r="AA8261" s="2">
        <v>180.76589999999999</v>
      </c>
      <c r="AB8261" s="3">
        <v>0.48999999999999994</v>
      </c>
      <c r="AC8261" s="1">
        <v>-188.14410000000001</v>
      </c>
      <c r="AD8261">
        <v>0</v>
      </c>
      <c r="AE8261">
        <v>0</v>
      </c>
      <c r="AF8261" t="s">
        <v>48</v>
      </c>
      <c r="AG8261">
        <v>2016</v>
      </c>
      <c r="AH8261">
        <f>COUNTBLANK(datos[[#This Row],[Row ID]:[Year sales]])</f>
        <v>0</v>
      </c>
    </row>
    <row r="8262" spans="1:34" x14ac:dyDescent="0.3">
      <c r="A8262">
        <v>8261</v>
      </c>
      <c r="B8262" t="s">
        <v>9945</v>
      </c>
      <c r="C8262" s="4">
        <v>42547</v>
      </c>
      <c r="D8262" s="4">
        <v>42547</v>
      </c>
      <c r="E8262" t="s">
        <v>1312</v>
      </c>
      <c r="F8262" t="s">
        <v>3182</v>
      </c>
      <c r="G8262" t="s">
        <v>3183</v>
      </c>
      <c r="H8262" t="s">
        <v>122</v>
      </c>
      <c r="I8262" t="s">
        <v>38</v>
      </c>
      <c r="J8262" t="s">
        <v>587</v>
      </c>
      <c r="K8262" t="s">
        <v>258</v>
      </c>
      <c r="L8262">
        <v>48066</v>
      </c>
      <c r="M8262" t="s">
        <v>125</v>
      </c>
      <c r="N8262" t="s">
        <v>1546</v>
      </c>
      <c r="O8262" t="s">
        <v>62</v>
      </c>
      <c r="P8262" t="s">
        <v>94</v>
      </c>
      <c r="Q8262" t="s">
        <v>1547</v>
      </c>
      <c r="R8262" s="1">
        <v>8.02</v>
      </c>
      <c r="S8262">
        <v>1</v>
      </c>
      <c r="T8262">
        <f t="shared" si="129"/>
        <v>25</v>
      </c>
      <c r="U8262" t="s">
        <v>46</v>
      </c>
      <c r="V8262">
        <v>0</v>
      </c>
      <c r="W8262">
        <v>0</v>
      </c>
      <c r="X8262" s="1">
        <v>0</v>
      </c>
      <c r="Y8262" s="1">
        <v>8.02</v>
      </c>
      <c r="Z8262" t="s">
        <v>65</v>
      </c>
      <c r="AA8262" s="2">
        <v>3.7694000000000001</v>
      </c>
      <c r="AB8262" s="3">
        <v>0.47000000000000003</v>
      </c>
      <c r="AC8262" s="1">
        <v>-4.2506000000000004</v>
      </c>
      <c r="AD8262">
        <v>0</v>
      </c>
      <c r="AE8262">
        <v>0</v>
      </c>
      <c r="AF8262" t="s">
        <v>48</v>
      </c>
      <c r="AG8262">
        <v>2016</v>
      </c>
      <c r="AH8262">
        <f>COUNTBLANK(datos[[#This Row],[Row ID]:[Year sales]])</f>
        <v>0</v>
      </c>
    </row>
    <row r="8263" spans="1:34" x14ac:dyDescent="0.3">
      <c r="A8263">
        <v>8262</v>
      </c>
      <c r="B8263" t="s">
        <v>9945</v>
      </c>
      <c r="C8263" s="4">
        <v>42547</v>
      </c>
      <c r="D8263" s="4">
        <v>42547</v>
      </c>
      <c r="E8263" t="s">
        <v>1312</v>
      </c>
      <c r="F8263" t="s">
        <v>3182</v>
      </c>
      <c r="G8263" t="s">
        <v>3183</v>
      </c>
      <c r="H8263" t="s">
        <v>122</v>
      </c>
      <c r="I8263" t="s">
        <v>38</v>
      </c>
      <c r="J8263" t="s">
        <v>587</v>
      </c>
      <c r="K8263" t="s">
        <v>258</v>
      </c>
      <c r="L8263">
        <v>48066</v>
      </c>
      <c r="M8263" t="s">
        <v>125</v>
      </c>
      <c r="N8263" t="s">
        <v>5584</v>
      </c>
      <c r="O8263" t="s">
        <v>62</v>
      </c>
      <c r="P8263" t="s">
        <v>77</v>
      </c>
      <c r="Q8263" t="s">
        <v>5585</v>
      </c>
      <c r="R8263" s="1">
        <v>171.04</v>
      </c>
      <c r="S8263">
        <v>4</v>
      </c>
      <c r="T8263">
        <f t="shared" si="129"/>
        <v>31</v>
      </c>
      <c r="U8263" t="s">
        <v>52</v>
      </c>
      <c r="V8263">
        <v>0</v>
      </c>
      <c r="W8263">
        <v>0</v>
      </c>
      <c r="X8263" s="1">
        <v>0</v>
      </c>
      <c r="Y8263" s="1">
        <v>171.04</v>
      </c>
      <c r="Z8263" t="s">
        <v>99</v>
      </c>
      <c r="AA8263" s="2">
        <v>44.470399999999998</v>
      </c>
      <c r="AB8263" s="3">
        <v>0.26</v>
      </c>
      <c r="AC8263" s="1">
        <v>-126.56959999999999</v>
      </c>
      <c r="AD8263">
        <v>0</v>
      </c>
      <c r="AE8263">
        <v>0</v>
      </c>
      <c r="AF8263" t="s">
        <v>48</v>
      </c>
      <c r="AG8263">
        <v>2016</v>
      </c>
      <c r="AH8263">
        <f>COUNTBLANK(datos[[#This Row],[Row ID]:[Year sales]])</f>
        <v>0</v>
      </c>
    </row>
    <row r="8264" spans="1:34" x14ac:dyDescent="0.3">
      <c r="A8264">
        <v>8263</v>
      </c>
      <c r="B8264" t="s">
        <v>9946</v>
      </c>
      <c r="C8264" s="4">
        <v>42719</v>
      </c>
      <c r="D8264" s="4">
        <v>42723</v>
      </c>
      <c r="E8264" t="s">
        <v>67</v>
      </c>
      <c r="F8264" t="s">
        <v>6284</v>
      </c>
      <c r="G8264" t="s">
        <v>6285</v>
      </c>
      <c r="H8264" t="s">
        <v>122</v>
      </c>
      <c r="I8264" t="s">
        <v>38</v>
      </c>
      <c r="J8264" t="s">
        <v>1730</v>
      </c>
      <c r="K8264" t="s">
        <v>1731</v>
      </c>
      <c r="L8264">
        <v>72701</v>
      </c>
      <c r="M8264" t="s">
        <v>41</v>
      </c>
      <c r="N8264" t="s">
        <v>1425</v>
      </c>
      <c r="O8264" t="s">
        <v>62</v>
      </c>
      <c r="P8264" t="s">
        <v>110</v>
      </c>
      <c r="Q8264" t="s">
        <v>1426</v>
      </c>
      <c r="R8264" s="1">
        <v>19.440000000000001</v>
      </c>
      <c r="S8264">
        <v>3</v>
      </c>
      <c r="T8264">
        <f t="shared" si="129"/>
        <v>5</v>
      </c>
      <c r="U8264" t="s">
        <v>52</v>
      </c>
      <c r="V8264">
        <v>0</v>
      </c>
      <c r="W8264">
        <v>0</v>
      </c>
      <c r="X8264" s="1">
        <v>0</v>
      </c>
      <c r="Y8264" s="1">
        <v>19.440000000000001</v>
      </c>
      <c r="Z8264" t="s">
        <v>65</v>
      </c>
      <c r="AA8264" s="2">
        <v>9.3312000000000008</v>
      </c>
      <c r="AB8264" s="3">
        <v>0.48000000000000004</v>
      </c>
      <c r="AC8264" s="1">
        <v>-10.1088</v>
      </c>
      <c r="AD8264">
        <v>4</v>
      </c>
      <c r="AE8264">
        <v>4</v>
      </c>
      <c r="AF8264" t="s">
        <v>48</v>
      </c>
      <c r="AG8264">
        <v>2016</v>
      </c>
      <c r="AH8264">
        <f>COUNTBLANK(datos[[#This Row],[Row ID]:[Year sales]])</f>
        <v>0</v>
      </c>
    </row>
    <row r="8265" spans="1:34" x14ac:dyDescent="0.3">
      <c r="A8265">
        <v>8264</v>
      </c>
      <c r="B8265" t="s">
        <v>9947</v>
      </c>
      <c r="C8265" s="4">
        <v>42260</v>
      </c>
      <c r="D8265" s="4">
        <v>42264</v>
      </c>
      <c r="E8265" t="s">
        <v>67</v>
      </c>
      <c r="F8265" t="s">
        <v>4921</v>
      </c>
      <c r="G8265" t="s">
        <v>4922</v>
      </c>
      <c r="H8265" t="s">
        <v>37</v>
      </c>
      <c r="I8265" t="s">
        <v>38</v>
      </c>
      <c r="J8265" t="s">
        <v>1545</v>
      </c>
      <c r="K8265" t="s">
        <v>108</v>
      </c>
      <c r="L8265">
        <v>28540</v>
      </c>
      <c r="M8265" t="s">
        <v>41</v>
      </c>
      <c r="N8265" t="s">
        <v>2496</v>
      </c>
      <c r="O8265" t="s">
        <v>62</v>
      </c>
      <c r="P8265" t="s">
        <v>94</v>
      </c>
      <c r="Q8265" t="s">
        <v>2497</v>
      </c>
      <c r="R8265" s="1">
        <v>13.092000000000001</v>
      </c>
      <c r="S8265">
        <v>4</v>
      </c>
      <c r="T8265">
        <f t="shared" si="129"/>
        <v>29</v>
      </c>
      <c r="U8265" t="s">
        <v>52</v>
      </c>
      <c r="V8265">
        <v>0.7</v>
      </c>
      <c r="W8265">
        <v>9.1644000000000005</v>
      </c>
      <c r="X8265" s="1">
        <v>-9.1644000000000005</v>
      </c>
      <c r="Y8265" s="1">
        <v>22.256399999999999</v>
      </c>
      <c r="Z8265" t="s">
        <v>65</v>
      </c>
      <c r="AA8265" s="2">
        <v>-10.0372</v>
      </c>
      <c r="AB8265" s="3">
        <v>-0.76666666666666661</v>
      </c>
      <c r="AC8265" s="1">
        <v>-13.9648</v>
      </c>
      <c r="AD8265">
        <v>4</v>
      </c>
      <c r="AE8265">
        <v>4</v>
      </c>
      <c r="AF8265" t="s">
        <v>48</v>
      </c>
      <c r="AG8265">
        <v>2015</v>
      </c>
      <c r="AH8265">
        <f>COUNTBLANK(datos[[#This Row],[Row ID]:[Year sales]])</f>
        <v>0</v>
      </c>
    </row>
    <row r="8266" spans="1:34" x14ac:dyDescent="0.3">
      <c r="A8266">
        <v>8265</v>
      </c>
      <c r="B8266" t="s">
        <v>9948</v>
      </c>
      <c r="C8266" s="4">
        <v>42003</v>
      </c>
      <c r="D8266" s="4">
        <v>42008</v>
      </c>
      <c r="E8266" t="s">
        <v>67</v>
      </c>
      <c r="F8266" t="s">
        <v>1711</v>
      </c>
      <c r="G8266" t="s">
        <v>1712</v>
      </c>
      <c r="H8266" t="s">
        <v>37</v>
      </c>
      <c r="I8266" t="s">
        <v>38</v>
      </c>
      <c r="J8266" t="s">
        <v>286</v>
      </c>
      <c r="K8266" t="s">
        <v>287</v>
      </c>
      <c r="L8266">
        <v>10035</v>
      </c>
      <c r="M8266" t="s">
        <v>168</v>
      </c>
      <c r="N8266" t="s">
        <v>9949</v>
      </c>
      <c r="O8266" t="s">
        <v>62</v>
      </c>
      <c r="P8266" t="s">
        <v>97</v>
      </c>
      <c r="Q8266" t="s">
        <v>9950</v>
      </c>
      <c r="R8266" s="1">
        <v>122.94</v>
      </c>
      <c r="S8266">
        <v>3</v>
      </c>
      <c r="T8266">
        <f t="shared" si="129"/>
        <v>6</v>
      </c>
      <c r="U8266" t="s">
        <v>52</v>
      </c>
      <c r="V8266">
        <v>0</v>
      </c>
      <c r="W8266">
        <v>0</v>
      </c>
      <c r="X8266" s="1">
        <v>0</v>
      </c>
      <c r="Y8266" s="1">
        <v>122.94</v>
      </c>
      <c r="Z8266" t="s">
        <v>99</v>
      </c>
      <c r="AA8266" s="2">
        <v>30.734999999999999</v>
      </c>
      <c r="AB8266" s="3">
        <v>0.25</v>
      </c>
      <c r="AC8266" s="1">
        <v>-92.204999999999998</v>
      </c>
      <c r="AD8266">
        <v>5</v>
      </c>
      <c r="AE8266">
        <v>5</v>
      </c>
      <c r="AF8266" t="s">
        <v>48</v>
      </c>
      <c r="AG8266">
        <v>2014</v>
      </c>
      <c r="AH8266">
        <f>COUNTBLANK(datos[[#This Row],[Row ID]:[Year sales]])</f>
        <v>0</v>
      </c>
    </row>
    <row r="8267" spans="1:34" x14ac:dyDescent="0.3">
      <c r="A8267">
        <v>8266</v>
      </c>
      <c r="B8267" t="s">
        <v>9948</v>
      </c>
      <c r="C8267" s="4">
        <v>42003</v>
      </c>
      <c r="D8267" s="4">
        <v>42008</v>
      </c>
      <c r="E8267" t="s">
        <v>67</v>
      </c>
      <c r="F8267" t="s">
        <v>1711</v>
      </c>
      <c r="G8267" t="s">
        <v>1712</v>
      </c>
      <c r="H8267" t="s">
        <v>37</v>
      </c>
      <c r="I8267" t="s">
        <v>38</v>
      </c>
      <c r="J8267" t="s">
        <v>286</v>
      </c>
      <c r="K8267" t="s">
        <v>287</v>
      </c>
      <c r="L8267">
        <v>10035</v>
      </c>
      <c r="M8267" t="s">
        <v>168</v>
      </c>
      <c r="N8267" t="s">
        <v>3371</v>
      </c>
      <c r="O8267" t="s">
        <v>62</v>
      </c>
      <c r="P8267" t="s">
        <v>94</v>
      </c>
      <c r="Q8267" t="s">
        <v>3372</v>
      </c>
      <c r="R8267" s="1">
        <v>35.448</v>
      </c>
      <c r="S8267">
        <v>7</v>
      </c>
      <c r="T8267">
        <f t="shared" si="129"/>
        <v>41</v>
      </c>
      <c r="U8267" t="s">
        <v>75</v>
      </c>
      <c r="V8267">
        <v>0.2</v>
      </c>
      <c r="W8267">
        <v>7.0896000000000008</v>
      </c>
      <c r="X8267" s="1">
        <v>-7.0895999999999999</v>
      </c>
      <c r="Y8267" s="1">
        <v>42.537599999999998</v>
      </c>
      <c r="Z8267" t="s">
        <v>65</v>
      </c>
      <c r="AA8267" s="2">
        <v>12.8499</v>
      </c>
      <c r="AB8267" s="3">
        <v>0.36249999999999999</v>
      </c>
      <c r="AC8267" s="1">
        <v>-15.5085</v>
      </c>
      <c r="AD8267">
        <v>5</v>
      </c>
      <c r="AE8267">
        <v>5</v>
      </c>
      <c r="AF8267" t="s">
        <v>48</v>
      </c>
      <c r="AG8267">
        <v>2014</v>
      </c>
      <c r="AH8267">
        <f>COUNTBLANK(datos[[#This Row],[Row ID]:[Year sales]])</f>
        <v>0</v>
      </c>
    </row>
    <row r="8268" spans="1:34" x14ac:dyDescent="0.3">
      <c r="A8268">
        <v>8267</v>
      </c>
      <c r="B8268" t="s">
        <v>9951</v>
      </c>
      <c r="C8268" s="4">
        <v>41758</v>
      </c>
      <c r="D8268" s="4">
        <v>41763</v>
      </c>
      <c r="E8268" t="s">
        <v>67</v>
      </c>
      <c r="F8268" t="s">
        <v>2911</v>
      </c>
      <c r="G8268" t="s">
        <v>2912</v>
      </c>
      <c r="H8268" t="s">
        <v>37</v>
      </c>
      <c r="I8268" t="s">
        <v>38</v>
      </c>
      <c r="J8268" t="s">
        <v>264</v>
      </c>
      <c r="K8268" t="s">
        <v>265</v>
      </c>
      <c r="L8268">
        <v>19901</v>
      </c>
      <c r="M8268" t="s">
        <v>168</v>
      </c>
      <c r="N8268" t="s">
        <v>1706</v>
      </c>
      <c r="O8268" t="s">
        <v>90</v>
      </c>
      <c r="P8268" t="s">
        <v>91</v>
      </c>
      <c r="Q8268" t="s">
        <v>1707</v>
      </c>
      <c r="R8268" s="1">
        <v>19.98</v>
      </c>
      <c r="S8268">
        <v>2</v>
      </c>
      <c r="T8268">
        <f t="shared" si="129"/>
        <v>22</v>
      </c>
      <c r="U8268" t="s">
        <v>46</v>
      </c>
      <c r="V8268">
        <v>0</v>
      </c>
      <c r="W8268">
        <v>0</v>
      </c>
      <c r="X8268" s="1">
        <v>0</v>
      </c>
      <c r="Y8268" s="1">
        <v>19.98</v>
      </c>
      <c r="Z8268" t="s">
        <v>65</v>
      </c>
      <c r="AA8268" s="2">
        <v>5.1947999999999999</v>
      </c>
      <c r="AB8268" s="3">
        <v>0.26</v>
      </c>
      <c r="AC8268" s="1">
        <v>-14.7852</v>
      </c>
      <c r="AD8268">
        <v>5</v>
      </c>
      <c r="AE8268">
        <v>5</v>
      </c>
      <c r="AF8268" t="s">
        <v>48</v>
      </c>
      <c r="AG8268">
        <v>2014</v>
      </c>
      <c r="AH8268">
        <f>COUNTBLANK(datos[[#This Row],[Row ID]:[Year sales]])</f>
        <v>0</v>
      </c>
    </row>
    <row r="8269" spans="1:34" x14ac:dyDescent="0.3">
      <c r="A8269">
        <v>8268</v>
      </c>
      <c r="B8269" t="s">
        <v>9952</v>
      </c>
      <c r="C8269" s="4">
        <v>42765</v>
      </c>
      <c r="D8269" s="4">
        <v>42772</v>
      </c>
      <c r="E8269" t="s">
        <v>67</v>
      </c>
      <c r="F8269" t="s">
        <v>3675</v>
      </c>
      <c r="G8269" t="s">
        <v>3676</v>
      </c>
      <c r="H8269" t="s">
        <v>37</v>
      </c>
      <c r="I8269" t="s">
        <v>38</v>
      </c>
      <c r="J8269" t="s">
        <v>476</v>
      </c>
      <c r="K8269" t="s">
        <v>231</v>
      </c>
      <c r="L8269">
        <v>60505</v>
      </c>
      <c r="M8269" t="s">
        <v>125</v>
      </c>
      <c r="N8269" t="s">
        <v>6972</v>
      </c>
      <c r="O8269" t="s">
        <v>43</v>
      </c>
      <c r="P8269" t="s">
        <v>73</v>
      </c>
      <c r="Q8269" t="s">
        <v>6973</v>
      </c>
      <c r="R8269" s="1">
        <v>69.375</v>
      </c>
      <c r="S8269">
        <v>1</v>
      </c>
      <c r="T8269">
        <f t="shared" si="129"/>
        <v>12</v>
      </c>
      <c r="U8269" t="s">
        <v>46</v>
      </c>
      <c r="V8269">
        <v>0.5</v>
      </c>
      <c r="W8269">
        <v>34.6875</v>
      </c>
      <c r="X8269" s="1">
        <v>-34.6875</v>
      </c>
      <c r="Y8269" s="1">
        <v>104.0625</v>
      </c>
      <c r="Z8269" t="s">
        <v>99</v>
      </c>
      <c r="AA8269" s="2">
        <v>-47.174999999999997</v>
      </c>
      <c r="AB8269" s="3">
        <v>-0.67999999999999994</v>
      </c>
      <c r="AC8269" s="1">
        <v>-81.862499999999997</v>
      </c>
      <c r="AD8269">
        <v>7</v>
      </c>
      <c r="AE8269">
        <v>7</v>
      </c>
      <c r="AF8269" t="s">
        <v>48</v>
      </c>
      <c r="AG8269">
        <v>2017</v>
      </c>
      <c r="AH8269">
        <f>COUNTBLANK(datos[[#This Row],[Row ID]:[Year sales]])</f>
        <v>0</v>
      </c>
    </row>
    <row r="8270" spans="1:34" x14ac:dyDescent="0.3">
      <c r="A8270">
        <v>8269</v>
      </c>
      <c r="B8270" t="s">
        <v>9952</v>
      </c>
      <c r="C8270" s="4">
        <v>42765</v>
      </c>
      <c r="D8270" s="4">
        <v>42772</v>
      </c>
      <c r="E8270" t="s">
        <v>67</v>
      </c>
      <c r="F8270" t="s">
        <v>3675</v>
      </c>
      <c r="G8270" t="s">
        <v>3676</v>
      </c>
      <c r="H8270" t="s">
        <v>37</v>
      </c>
      <c r="I8270" t="s">
        <v>38</v>
      </c>
      <c r="J8270" t="s">
        <v>476</v>
      </c>
      <c r="K8270" t="s">
        <v>231</v>
      </c>
      <c r="L8270">
        <v>60505</v>
      </c>
      <c r="M8270" t="s">
        <v>125</v>
      </c>
      <c r="N8270" t="s">
        <v>2197</v>
      </c>
      <c r="O8270" t="s">
        <v>62</v>
      </c>
      <c r="P8270" t="s">
        <v>599</v>
      </c>
      <c r="Q8270" t="s">
        <v>2198</v>
      </c>
      <c r="R8270" s="1">
        <v>31.68</v>
      </c>
      <c r="S8270">
        <v>4</v>
      </c>
      <c r="T8270">
        <f t="shared" si="129"/>
        <v>22</v>
      </c>
      <c r="U8270" t="s">
        <v>52</v>
      </c>
      <c r="V8270">
        <v>0.2</v>
      </c>
      <c r="W8270">
        <v>6.3360000000000003</v>
      </c>
      <c r="X8270" s="1">
        <v>-6.3360000000000003</v>
      </c>
      <c r="Y8270" s="1">
        <v>38.015999999999998</v>
      </c>
      <c r="Z8270" t="s">
        <v>65</v>
      </c>
      <c r="AA8270" s="2">
        <v>2.7719999999999998</v>
      </c>
      <c r="AB8270" s="3">
        <v>8.7499999999999994E-2</v>
      </c>
      <c r="AC8270" s="1">
        <v>-22.571999999999999</v>
      </c>
      <c r="AD8270">
        <v>7</v>
      </c>
      <c r="AE8270">
        <v>7</v>
      </c>
      <c r="AF8270" t="s">
        <v>48</v>
      </c>
      <c r="AG8270">
        <v>2017</v>
      </c>
      <c r="AH8270">
        <f>COUNTBLANK(datos[[#This Row],[Row ID]:[Year sales]])</f>
        <v>0</v>
      </c>
    </row>
    <row r="8271" spans="1:34" x14ac:dyDescent="0.3">
      <c r="A8271">
        <v>8270</v>
      </c>
      <c r="B8271" t="s">
        <v>9952</v>
      </c>
      <c r="C8271" s="4">
        <v>42765</v>
      </c>
      <c r="D8271" s="4">
        <v>42772</v>
      </c>
      <c r="E8271" t="s">
        <v>67</v>
      </c>
      <c r="F8271" t="s">
        <v>3675</v>
      </c>
      <c r="G8271" t="s">
        <v>3676</v>
      </c>
      <c r="H8271" t="s">
        <v>37</v>
      </c>
      <c r="I8271" t="s">
        <v>38</v>
      </c>
      <c r="J8271" t="s">
        <v>476</v>
      </c>
      <c r="K8271" t="s">
        <v>231</v>
      </c>
      <c r="L8271">
        <v>60505</v>
      </c>
      <c r="M8271" t="s">
        <v>125</v>
      </c>
      <c r="N8271" t="s">
        <v>7971</v>
      </c>
      <c r="O8271" t="s">
        <v>90</v>
      </c>
      <c r="P8271" t="s">
        <v>91</v>
      </c>
      <c r="Q8271" t="s">
        <v>7972</v>
      </c>
      <c r="R8271" s="1">
        <v>2003.1679999999999</v>
      </c>
      <c r="S8271">
        <v>4</v>
      </c>
      <c r="T8271">
        <f t="shared" si="129"/>
        <v>13</v>
      </c>
      <c r="U8271" t="s">
        <v>52</v>
      </c>
      <c r="V8271">
        <v>0.2</v>
      </c>
      <c r="W8271">
        <v>400.6336</v>
      </c>
      <c r="X8271" s="1">
        <v>-400.6336</v>
      </c>
      <c r="Y8271" s="1">
        <v>2403.8015999999998</v>
      </c>
      <c r="Z8271" t="s">
        <v>53</v>
      </c>
      <c r="AA8271" s="2">
        <v>250.39599999999999</v>
      </c>
      <c r="AB8271" s="3">
        <v>0.125</v>
      </c>
      <c r="AC8271" s="1">
        <v>-1352.1384</v>
      </c>
      <c r="AD8271">
        <v>7</v>
      </c>
      <c r="AE8271">
        <v>7</v>
      </c>
      <c r="AF8271" t="s">
        <v>48</v>
      </c>
      <c r="AG8271">
        <v>2017</v>
      </c>
      <c r="AH8271">
        <f>COUNTBLANK(datos[[#This Row],[Row ID]:[Year sales]])</f>
        <v>0</v>
      </c>
    </row>
    <row r="8272" spans="1:34" x14ac:dyDescent="0.3">
      <c r="A8272">
        <v>8271</v>
      </c>
      <c r="B8272" t="s">
        <v>9952</v>
      </c>
      <c r="C8272" s="4">
        <v>42765</v>
      </c>
      <c r="D8272" s="4">
        <v>42772</v>
      </c>
      <c r="E8272" t="s">
        <v>67</v>
      </c>
      <c r="F8272" t="s">
        <v>3675</v>
      </c>
      <c r="G8272" t="s">
        <v>3676</v>
      </c>
      <c r="H8272" t="s">
        <v>37</v>
      </c>
      <c r="I8272" t="s">
        <v>38</v>
      </c>
      <c r="J8272" t="s">
        <v>476</v>
      </c>
      <c r="K8272" t="s">
        <v>231</v>
      </c>
      <c r="L8272">
        <v>60505</v>
      </c>
      <c r="M8272" t="s">
        <v>125</v>
      </c>
      <c r="N8272" t="s">
        <v>1020</v>
      </c>
      <c r="O8272" t="s">
        <v>62</v>
      </c>
      <c r="P8272" t="s">
        <v>86</v>
      </c>
      <c r="Q8272" t="s">
        <v>1021</v>
      </c>
      <c r="R8272" s="1">
        <v>9.3439999999999994</v>
      </c>
      <c r="S8272">
        <v>2</v>
      </c>
      <c r="T8272">
        <f t="shared" si="129"/>
        <v>15</v>
      </c>
      <c r="U8272" t="s">
        <v>46</v>
      </c>
      <c r="V8272">
        <v>0.2</v>
      </c>
      <c r="W8272">
        <v>1.8688</v>
      </c>
      <c r="X8272" s="1">
        <v>-1.8688</v>
      </c>
      <c r="Y8272" s="1">
        <v>11.2128</v>
      </c>
      <c r="Z8272" t="s">
        <v>65</v>
      </c>
      <c r="AA8272" s="2">
        <v>3.1536</v>
      </c>
      <c r="AB8272" s="3">
        <v>0.33750000000000002</v>
      </c>
      <c r="AC8272" s="1">
        <v>-4.3216000000000001</v>
      </c>
      <c r="AD8272">
        <v>7</v>
      </c>
      <c r="AE8272">
        <v>7</v>
      </c>
      <c r="AF8272" t="s">
        <v>48</v>
      </c>
      <c r="AG8272">
        <v>2017</v>
      </c>
      <c r="AH8272">
        <f>COUNTBLANK(datos[[#This Row],[Row ID]:[Year sales]])</f>
        <v>0</v>
      </c>
    </row>
    <row r="8273" spans="1:34" x14ac:dyDescent="0.3">
      <c r="A8273">
        <v>8272</v>
      </c>
      <c r="B8273" t="s">
        <v>9953</v>
      </c>
      <c r="C8273" s="4">
        <v>42729</v>
      </c>
      <c r="D8273" s="4">
        <v>42735</v>
      </c>
      <c r="E8273" t="s">
        <v>67</v>
      </c>
      <c r="F8273" t="s">
        <v>4826</v>
      </c>
      <c r="G8273" t="s">
        <v>4827</v>
      </c>
      <c r="H8273" t="s">
        <v>37</v>
      </c>
      <c r="I8273" t="s">
        <v>38</v>
      </c>
      <c r="J8273" t="s">
        <v>286</v>
      </c>
      <c r="K8273" t="s">
        <v>287</v>
      </c>
      <c r="L8273">
        <v>10009</v>
      </c>
      <c r="M8273" t="s">
        <v>168</v>
      </c>
      <c r="N8273" t="s">
        <v>1612</v>
      </c>
      <c r="O8273" t="s">
        <v>43</v>
      </c>
      <c r="P8273" t="s">
        <v>50</v>
      </c>
      <c r="Q8273" t="s">
        <v>1613</v>
      </c>
      <c r="R8273" s="1">
        <v>2563.056</v>
      </c>
      <c r="S8273">
        <v>8</v>
      </c>
      <c r="T8273">
        <f t="shared" si="129"/>
        <v>24</v>
      </c>
      <c r="U8273" t="s">
        <v>75</v>
      </c>
      <c r="V8273">
        <v>0.1</v>
      </c>
      <c r="W8273">
        <v>256.30560000000003</v>
      </c>
      <c r="X8273" s="1">
        <v>-256.30560000000003</v>
      </c>
      <c r="Y8273" s="1">
        <v>2819.3616000000002</v>
      </c>
      <c r="Z8273" t="s">
        <v>53</v>
      </c>
      <c r="AA8273" s="2">
        <v>313.26240000000001</v>
      </c>
      <c r="AB8273" s="3">
        <v>0.12222222222222223</v>
      </c>
      <c r="AC8273" s="1">
        <v>-1993.4880000000001</v>
      </c>
      <c r="AD8273">
        <v>6</v>
      </c>
      <c r="AE8273">
        <v>6</v>
      </c>
      <c r="AF8273" t="s">
        <v>48</v>
      </c>
      <c r="AG8273">
        <v>2016</v>
      </c>
      <c r="AH8273">
        <f>COUNTBLANK(datos[[#This Row],[Row ID]:[Year sales]])</f>
        <v>0</v>
      </c>
    </row>
    <row r="8274" spans="1:34" x14ac:dyDescent="0.3">
      <c r="A8274">
        <v>8273</v>
      </c>
      <c r="B8274" t="s">
        <v>9954</v>
      </c>
      <c r="C8274" s="4">
        <v>42663</v>
      </c>
      <c r="D8274" s="4">
        <v>42668</v>
      </c>
      <c r="E8274" t="s">
        <v>67</v>
      </c>
      <c r="F8274" t="s">
        <v>4221</v>
      </c>
      <c r="G8274" t="s">
        <v>4222</v>
      </c>
      <c r="H8274" t="s">
        <v>57</v>
      </c>
      <c r="I8274" t="s">
        <v>38</v>
      </c>
      <c r="J8274" t="s">
        <v>9162</v>
      </c>
      <c r="K8274" t="s">
        <v>59</v>
      </c>
      <c r="L8274">
        <v>92020</v>
      </c>
      <c r="M8274" t="s">
        <v>60</v>
      </c>
      <c r="N8274" t="s">
        <v>7888</v>
      </c>
      <c r="O8274" t="s">
        <v>43</v>
      </c>
      <c r="P8274" t="s">
        <v>50</v>
      </c>
      <c r="Q8274" t="s">
        <v>7889</v>
      </c>
      <c r="R8274" s="1">
        <v>387.13600000000002</v>
      </c>
      <c r="S8274">
        <v>4</v>
      </c>
      <c r="T8274">
        <f t="shared" si="129"/>
        <v>10</v>
      </c>
      <c r="U8274" t="s">
        <v>52</v>
      </c>
      <c r="V8274">
        <v>0.2</v>
      </c>
      <c r="W8274">
        <v>77.427200000000013</v>
      </c>
      <c r="X8274" s="1">
        <v>-77.427199999999999</v>
      </c>
      <c r="Y8274" s="1">
        <v>464.56320000000005</v>
      </c>
      <c r="Z8274" t="s">
        <v>47</v>
      </c>
      <c r="AA8274" s="2">
        <v>4.8391999999999999</v>
      </c>
      <c r="AB8274" s="3">
        <v>1.2499999999999999E-2</v>
      </c>
      <c r="AC8274" s="1">
        <v>-304.86959999999999</v>
      </c>
      <c r="AD8274">
        <v>5</v>
      </c>
      <c r="AE8274">
        <v>5</v>
      </c>
      <c r="AF8274" t="s">
        <v>48</v>
      </c>
      <c r="AG8274">
        <v>2016</v>
      </c>
      <c r="AH8274">
        <f>COUNTBLANK(datos[[#This Row],[Row ID]:[Year sales]])</f>
        <v>0</v>
      </c>
    </row>
    <row r="8275" spans="1:34" x14ac:dyDescent="0.3">
      <c r="A8275">
        <v>8274</v>
      </c>
      <c r="B8275" t="s">
        <v>9955</v>
      </c>
      <c r="C8275" s="4">
        <v>42168</v>
      </c>
      <c r="D8275" s="4">
        <v>42170</v>
      </c>
      <c r="E8275" t="s">
        <v>34</v>
      </c>
      <c r="F8275" t="s">
        <v>8261</v>
      </c>
      <c r="G8275" t="s">
        <v>8262</v>
      </c>
      <c r="H8275" t="s">
        <v>122</v>
      </c>
      <c r="I8275" t="s">
        <v>38</v>
      </c>
      <c r="J8275" t="s">
        <v>338</v>
      </c>
      <c r="K8275" t="s">
        <v>518</v>
      </c>
      <c r="L8275">
        <v>45503</v>
      </c>
      <c r="M8275" t="s">
        <v>168</v>
      </c>
      <c r="N8275" t="s">
        <v>3978</v>
      </c>
      <c r="O8275" t="s">
        <v>62</v>
      </c>
      <c r="P8275" t="s">
        <v>86</v>
      </c>
      <c r="Q8275" t="s">
        <v>3979</v>
      </c>
      <c r="R8275" s="1">
        <v>3.4239999999999999</v>
      </c>
      <c r="S8275">
        <v>1</v>
      </c>
      <c r="T8275">
        <f t="shared" si="129"/>
        <v>23</v>
      </c>
      <c r="U8275" t="s">
        <v>46</v>
      </c>
      <c r="V8275">
        <v>0.2</v>
      </c>
      <c r="W8275">
        <v>0.68480000000000008</v>
      </c>
      <c r="X8275" s="1">
        <v>-0.68479999999999996</v>
      </c>
      <c r="Y8275" s="1">
        <v>4.1088000000000005</v>
      </c>
      <c r="Z8275" t="s">
        <v>65</v>
      </c>
      <c r="AA8275" s="2">
        <v>0.29959999999999998</v>
      </c>
      <c r="AB8275" s="3">
        <v>8.7499999999999994E-2</v>
      </c>
      <c r="AC8275" s="1">
        <v>-2.4396</v>
      </c>
      <c r="AD8275">
        <v>2</v>
      </c>
      <c r="AE8275">
        <v>2</v>
      </c>
      <c r="AF8275" t="s">
        <v>48</v>
      </c>
      <c r="AG8275">
        <v>2015</v>
      </c>
      <c r="AH8275">
        <f>COUNTBLANK(datos[[#This Row],[Row ID]:[Year sales]])</f>
        <v>0</v>
      </c>
    </row>
    <row r="8276" spans="1:34" x14ac:dyDescent="0.3">
      <c r="A8276">
        <v>8275</v>
      </c>
      <c r="B8276" t="s">
        <v>9956</v>
      </c>
      <c r="C8276" s="4">
        <v>42916</v>
      </c>
      <c r="D8276" s="4">
        <v>42920</v>
      </c>
      <c r="E8276" t="s">
        <v>67</v>
      </c>
      <c r="F8276" t="s">
        <v>4620</v>
      </c>
      <c r="G8276" t="s">
        <v>4621</v>
      </c>
      <c r="H8276" t="s">
        <v>57</v>
      </c>
      <c r="I8276" t="s">
        <v>38</v>
      </c>
      <c r="J8276" t="s">
        <v>2319</v>
      </c>
      <c r="K8276" t="s">
        <v>287</v>
      </c>
      <c r="L8276">
        <v>10550</v>
      </c>
      <c r="M8276" t="s">
        <v>168</v>
      </c>
      <c r="N8276" t="s">
        <v>6122</v>
      </c>
      <c r="O8276" t="s">
        <v>62</v>
      </c>
      <c r="P8276" t="s">
        <v>77</v>
      </c>
      <c r="Q8276" t="s">
        <v>6123</v>
      </c>
      <c r="R8276" s="1">
        <v>1085.42</v>
      </c>
      <c r="S8276">
        <v>7</v>
      </c>
      <c r="T8276">
        <f t="shared" si="129"/>
        <v>43</v>
      </c>
      <c r="U8276" t="s">
        <v>75</v>
      </c>
      <c r="V8276">
        <v>0</v>
      </c>
      <c r="W8276">
        <v>0</v>
      </c>
      <c r="X8276" s="1">
        <v>0</v>
      </c>
      <c r="Y8276" s="1">
        <v>1085.42</v>
      </c>
      <c r="Z8276" t="s">
        <v>53</v>
      </c>
      <c r="AA8276" s="2">
        <v>282.20920000000001</v>
      </c>
      <c r="AB8276" s="3">
        <v>0.26</v>
      </c>
      <c r="AC8276" s="1">
        <v>-803.21079999999995</v>
      </c>
      <c r="AD8276">
        <v>4</v>
      </c>
      <c r="AE8276">
        <v>4</v>
      </c>
      <c r="AF8276" t="s">
        <v>48</v>
      </c>
      <c r="AG8276">
        <v>2017</v>
      </c>
      <c r="AH8276">
        <f>COUNTBLANK(datos[[#This Row],[Row ID]:[Year sales]])</f>
        <v>0</v>
      </c>
    </row>
    <row r="8277" spans="1:34" x14ac:dyDescent="0.3">
      <c r="A8277">
        <v>8276</v>
      </c>
      <c r="B8277" t="s">
        <v>9957</v>
      </c>
      <c r="C8277" s="4">
        <v>42181</v>
      </c>
      <c r="D8277" s="4">
        <v>42185</v>
      </c>
      <c r="E8277" t="s">
        <v>67</v>
      </c>
      <c r="F8277" t="s">
        <v>7700</v>
      </c>
      <c r="G8277" t="s">
        <v>7701</v>
      </c>
      <c r="H8277" t="s">
        <v>122</v>
      </c>
      <c r="I8277" t="s">
        <v>38</v>
      </c>
      <c r="J8277" t="s">
        <v>1141</v>
      </c>
      <c r="K8277" t="s">
        <v>518</v>
      </c>
      <c r="L8277">
        <v>44107</v>
      </c>
      <c r="M8277" t="s">
        <v>168</v>
      </c>
      <c r="N8277" t="s">
        <v>471</v>
      </c>
      <c r="O8277" t="s">
        <v>62</v>
      </c>
      <c r="P8277" t="s">
        <v>110</v>
      </c>
      <c r="Q8277" t="s">
        <v>472</v>
      </c>
      <c r="R8277" s="1">
        <v>43.055999999999997</v>
      </c>
      <c r="S8277">
        <v>9</v>
      </c>
      <c r="T8277">
        <f t="shared" si="129"/>
        <v>24</v>
      </c>
      <c r="U8277" t="s">
        <v>75</v>
      </c>
      <c r="V8277">
        <v>0.2</v>
      </c>
      <c r="W8277">
        <v>8.6112000000000002</v>
      </c>
      <c r="X8277" s="1">
        <v>-8.6112000000000002</v>
      </c>
      <c r="Y8277" s="1">
        <v>51.667199999999994</v>
      </c>
      <c r="Z8277" t="s">
        <v>99</v>
      </c>
      <c r="AA8277" s="2">
        <v>15.607799999999999</v>
      </c>
      <c r="AB8277" s="3">
        <v>0.36249999999999999</v>
      </c>
      <c r="AC8277" s="1">
        <v>-18.837</v>
      </c>
      <c r="AD8277">
        <v>4</v>
      </c>
      <c r="AE8277">
        <v>4</v>
      </c>
      <c r="AF8277" t="s">
        <v>48</v>
      </c>
      <c r="AG8277">
        <v>2015</v>
      </c>
      <c r="AH8277">
        <f>COUNTBLANK(datos[[#This Row],[Row ID]:[Year sales]])</f>
        <v>0</v>
      </c>
    </row>
    <row r="8278" spans="1:34" x14ac:dyDescent="0.3">
      <c r="A8278">
        <v>8277</v>
      </c>
      <c r="B8278" t="s">
        <v>9958</v>
      </c>
      <c r="C8278" s="4">
        <v>42421</v>
      </c>
      <c r="D8278" s="4">
        <v>42425</v>
      </c>
      <c r="E8278" t="s">
        <v>67</v>
      </c>
      <c r="F8278" t="s">
        <v>9845</v>
      </c>
      <c r="G8278" t="s">
        <v>9846</v>
      </c>
      <c r="H8278" t="s">
        <v>122</v>
      </c>
      <c r="I8278" t="s">
        <v>38</v>
      </c>
      <c r="J8278" t="s">
        <v>70</v>
      </c>
      <c r="K8278" t="s">
        <v>71</v>
      </c>
      <c r="L8278">
        <v>33614</v>
      </c>
      <c r="M8278" t="s">
        <v>41</v>
      </c>
      <c r="N8278" t="s">
        <v>3195</v>
      </c>
      <c r="O8278" t="s">
        <v>62</v>
      </c>
      <c r="P8278" t="s">
        <v>94</v>
      </c>
      <c r="Q8278" t="s">
        <v>3196</v>
      </c>
      <c r="R8278" s="1">
        <v>3.762</v>
      </c>
      <c r="S8278">
        <v>3</v>
      </c>
      <c r="T8278">
        <f t="shared" si="129"/>
        <v>36</v>
      </c>
      <c r="U8278" t="s">
        <v>52</v>
      </c>
      <c r="V8278">
        <v>0.7</v>
      </c>
      <c r="W8278">
        <v>2.6334</v>
      </c>
      <c r="X8278" s="1">
        <v>-2.6334</v>
      </c>
      <c r="Y8278" s="1">
        <v>6.3954000000000004</v>
      </c>
      <c r="Z8278" t="s">
        <v>65</v>
      </c>
      <c r="AA8278" s="2">
        <v>-2.7587999999999999</v>
      </c>
      <c r="AB8278" s="3">
        <v>-0.73333333333333328</v>
      </c>
      <c r="AC8278" s="1">
        <v>-3.8874</v>
      </c>
      <c r="AD8278">
        <v>4</v>
      </c>
      <c r="AE8278">
        <v>4</v>
      </c>
      <c r="AF8278" t="s">
        <v>48</v>
      </c>
      <c r="AG8278">
        <v>2016</v>
      </c>
      <c r="AH8278">
        <f>COUNTBLANK(datos[[#This Row],[Row ID]:[Year sales]])</f>
        <v>0</v>
      </c>
    </row>
    <row r="8279" spans="1:34" x14ac:dyDescent="0.3">
      <c r="A8279">
        <v>8278</v>
      </c>
      <c r="B8279" t="s">
        <v>9958</v>
      </c>
      <c r="C8279" s="4">
        <v>42421</v>
      </c>
      <c r="D8279" s="4">
        <v>42425</v>
      </c>
      <c r="E8279" t="s">
        <v>67</v>
      </c>
      <c r="F8279" t="s">
        <v>9845</v>
      </c>
      <c r="G8279" t="s">
        <v>9846</v>
      </c>
      <c r="H8279" t="s">
        <v>122</v>
      </c>
      <c r="I8279" t="s">
        <v>38</v>
      </c>
      <c r="J8279" t="s">
        <v>70</v>
      </c>
      <c r="K8279" t="s">
        <v>71</v>
      </c>
      <c r="L8279">
        <v>33614</v>
      </c>
      <c r="M8279" t="s">
        <v>41</v>
      </c>
      <c r="N8279" t="s">
        <v>3595</v>
      </c>
      <c r="O8279" t="s">
        <v>62</v>
      </c>
      <c r="P8279" t="s">
        <v>94</v>
      </c>
      <c r="Q8279" t="s">
        <v>3596</v>
      </c>
      <c r="R8279" s="1">
        <v>34.86</v>
      </c>
      <c r="S8279">
        <v>2</v>
      </c>
      <c r="T8279">
        <f t="shared" si="129"/>
        <v>40</v>
      </c>
      <c r="U8279" t="s">
        <v>46</v>
      </c>
      <c r="V8279">
        <v>0.7</v>
      </c>
      <c r="W8279">
        <v>24.401999999999997</v>
      </c>
      <c r="X8279" s="1">
        <v>-24.402000000000001</v>
      </c>
      <c r="Y8279" s="1">
        <v>59.262</v>
      </c>
      <c r="Z8279" t="s">
        <v>99</v>
      </c>
      <c r="AA8279" s="2">
        <v>-26.725999999999999</v>
      </c>
      <c r="AB8279" s="3">
        <v>-0.76666666666666661</v>
      </c>
      <c r="AC8279" s="1">
        <v>-37.183999999999997</v>
      </c>
      <c r="AD8279">
        <v>4</v>
      </c>
      <c r="AE8279">
        <v>4</v>
      </c>
      <c r="AF8279" t="s">
        <v>48</v>
      </c>
      <c r="AG8279">
        <v>2016</v>
      </c>
      <c r="AH8279">
        <f>COUNTBLANK(datos[[#This Row],[Row ID]:[Year sales]])</f>
        <v>0</v>
      </c>
    </row>
    <row r="8280" spans="1:34" x14ac:dyDescent="0.3">
      <c r="A8280">
        <v>8279</v>
      </c>
      <c r="B8280" t="s">
        <v>9958</v>
      </c>
      <c r="C8280" s="4">
        <v>42421</v>
      </c>
      <c r="D8280" s="4">
        <v>42425</v>
      </c>
      <c r="E8280" t="s">
        <v>67</v>
      </c>
      <c r="F8280" t="s">
        <v>9845</v>
      </c>
      <c r="G8280" t="s">
        <v>9846</v>
      </c>
      <c r="H8280" t="s">
        <v>122</v>
      </c>
      <c r="I8280" t="s">
        <v>38</v>
      </c>
      <c r="J8280" t="s">
        <v>70</v>
      </c>
      <c r="K8280" t="s">
        <v>71</v>
      </c>
      <c r="L8280">
        <v>33614</v>
      </c>
      <c r="M8280" t="s">
        <v>41</v>
      </c>
      <c r="N8280" t="s">
        <v>2896</v>
      </c>
      <c r="O8280" t="s">
        <v>62</v>
      </c>
      <c r="P8280" t="s">
        <v>77</v>
      </c>
      <c r="Q8280" t="s">
        <v>2897</v>
      </c>
      <c r="R8280" s="1">
        <v>432.45600000000002</v>
      </c>
      <c r="S8280">
        <v>3</v>
      </c>
      <c r="T8280">
        <f t="shared" si="129"/>
        <v>40</v>
      </c>
      <c r="U8280" t="s">
        <v>52</v>
      </c>
      <c r="V8280">
        <v>0.2</v>
      </c>
      <c r="W8280">
        <v>86.491200000000006</v>
      </c>
      <c r="X8280" s="1">
        <v>-86.491200000000006</v>
      </c>
      <c r="Y8280" s="1">
        <v>518.94720000000007</v>
      </c>
      <c r="Z8280" t="s">
        <v>53</v>
      </c>
      <c r="AA8280" s="2">
        <v>32.434199999999997</v>
      </c>
      <c r="AB8280" s="3">
        <v>7.4999999999999983E-2</v>
      </c>
      <c r="AC8280" s="1">
        <v>-313.53059999999999</v>
      </c>
      <c r="AD8280">
        <v>4</v>
      </c>
      <c r="AE8280">
        <v>4</v>
      </c>
      <c r="AF8280" t="s">
        <v>48</v>
      </c>
      <c r="AG8280">
        <v>2016</v>
      </c>
      <c r="AH8280">
        <f>COUNTBLANK(datos[[#This Row],[Row ID]:[Year sales]])</f>
        <v>0</v>
      </c>
    </row>
    <row r="8281" spans="1:34" x14ac:dyDescent="0.3">
      <c r="A8281">
        <v>8280</v>
      </c>
      <c r="B8281" t="s">
        <v>9959</v>
      </c>
      <c r="C8281" s="4">
        <v>42847</v>
      </c>
      <c r="D8281" s="4">
        <v>42851</v>
      </c>
      <c r="E8281" t="s">
        <v>67</v>
      </c>
      <c r="F8281" t="s">
        <v>1993</v>
      </c>
      <c r="G8281" t="s">
        <v>1994</v>
      </c>
      <c r="H8281" t="s">
        <v>37</v>
      </c>
      <c r="I8281" t="s">
        <v>38</v>
      </c>
      <c r="J8281" t="s">
        <v>517</v>
      </c>
      <c r="K8281" t="s">
        <v>1294</v>
      </c>
      <c r="L8281">
        <v>31907</v>
      </c>
      <c r="M8281" t="s">
        <v>41</v>
      </c>
      <c r="N8281" t="s">
        <v>3538</v>
      </c>
      <c r="O8281" t="s">
        <v>62</v>
      </c>
      <c r="P8281" t="s">
        <v>77</v>
      </c>
      <c r="Q8281" t="s">
        <v>3539</v>
      </c>
      <c r="R8281" s="1">
        <v>675.06</v>
      </c>
      <c r="S8281">
        <v>3</v>
      </c>
      <c r="T8281">
        <f t="shared" si="129"/>
        <v>47</v>
      </c>
      <c r="U8281" t="s">
        <v>52</v>
      </c>
      <c r="V8281">
        <v>0</v>
      </c>
      <c r="W8281">
        <v>0</v>
      </c>
      <c r="X8281" s="1">
        <v>0</v>
      </c>
      <c r="Y8281" s="1">
        <v>675.06</v>
      </c>
      <c r="Z8281" t="s">
        <v>53</v>
      </c>
      <c r="AA8281" s="2">
        <v>87.757800000000003</v>
      </c>
      <c r="AB8281" s="3">
        <v>0.13</v>
      </c>
      <c r="AC8281" s="1">
        <v>-587.30219999999997</v>
      </c>
      <c r="AD8281">
        <v>4</v>
      </c>
      <c r="AE8281">
        <v>4</v>
      </c>
      <c r="AF8281" t="s">
        <v>48</v>
      </c>
      <c r="AG8281">
        <v>2017</v>
      </c>
      <c r="AH8281">
        <f>COUNTBLANK(datos[[#This Row],[Row ID]:[Year sales]])</f>
        <v>0</v>
      </c>
    </row>
    <row r="8282" spans="1:34" x14ac:dyDescent="0.3">
      <c r="A8282">
        <v>8281</v>
      </c>
      <c r="B8282" t="s">
        <v>9960</v>
      </c>
      <c r="C8282" s="4">
        <v>42864</v>
      </c>
      <c r="D8282" s="4">
        <v>42865</v>
      </c>
      <c r="E8282" t="s">
        <v>208</v>
      </c>
      <c r="F8282" t="s">
        <v>1803</v>
      </c>
      <c r="G8282" t="s">
        <v>1804</v>
      </c>
      <c r="H8282" t="s">
        <v>57</v>
      </c>
      <c r="I8282" t="s">
        <v>38</v>
      </c>
      <c r="J8282" t="s">
        <v>1545</v>
      </c>
      <c r="K8282" t="s">
        <v>108</v>
      </c>
      <c r="L8282">
        <v>28540</v>
      </c>
      <c r="M8282" t="s">
        <v>41</v>
      </c>
      <c r="N8282" t="s">
        <v>525</v>
      </c>
      <c r="O8282" t="s">
        <v>62</v>
      </c>
      <c r="P8282" t="s">
        <v>193</v>
      </c>
      <c r="Q8282" t="s">
        <v>526</v>
      </c>
      <c r="R8282" s="1">
        <v>65.231999999999999</v>
      </c>
      <c r="S8282">
        <v>3</v>
      </c>
      <c r="T8282">
        <f t="shared" si="129"/>
        <v>24</v>
      </c>
      <c r="U8282" t="s">
        <v>52</v>
      </c>
      <c r="V8282">
        <v>0.2</v>
      </c>
      <c r="W8282">
        <v>13.0464</v>
      </c>
      <c r="X8282" s="1">
        <v>-13.0464</v>
      </c>
      <c r="Y8282" s="1">
        <v>78.278400000000005</v>
      </c>
      <c r="Z8282" t="s">
        <v>99</v>
      </c>
      <c r="AA8282" s="2">
        <v>22.015799999999999</v>
      </c>
      <c r="AB8282" s="3">
        <v>0.33749999999999997</v>
      </c>
      <c r="AC8282" s="1">
        <v>-30.169799999999999</v>
      </c>
      <c r="AD8282">
        <v>1</v>
      </c>
      <c r="AE8282">
        <v>1</v>
      </c>
      <c r="AF8282" t="s">
        <v>48</v>
      </c>
      <c r="AG8282">
        <v>2017</v>
      </c>
      <c r="AH8282">
        <f>COUNTBLANK(datos[[#This Row],[Row ID]:[Year sales]])</f>
        <v>0</v>
      </c>
    </row>
    <row r="8283" spans="1:34" x14ac:dyDescent="0.3">
      <c r="A8283">
        <v>8282</v>
      </c>
      <c r="B8283" t="s">
        <v>9960</v>
      </c>
      <c r="C8283" s="4">
        <v>42864</v>
      </c>
      <c r="D8283" s="4">
        <v>42865</v>
      </c>
      <c r="E8283" t="s">
        <v>208</v>
      </c>
      <c r="F8283" t="s">
        <v>1803</v>
      </c>
      <c r="G8283" t="s">
        <v>1804</v>
      </c>
      <c r="H8283" t="s">
        <v>57</v>
      </c>
      <c r="I8283" t="s">
        <v>38</v>
      </c>
      <c r="J8283" t="s">
        <v>1545</v>
      </c>
      <c r="K8283" t="s">
        <v>108</v>
      </c>
      <c r="L8283">
        <v>28540</v>
      </c>
      <c r="M8283" t="s">
        <v>41</v>
      </c>
      <c r="N8283" t="s">
        <v>3403</v>
      </c>
      <c r="O8283" t="s">
        <v>43</v>
      </c>
      <c r="P8283" t="s">
        <v>50</v>
      </c>
      <c r="Q8283" t="s">
        <v>3404</v>
      </c>
      <c r="R8283" s="1">
        <v>207</v>
      </c>
      <c r="S8283">
        <v>3</v>
      </c>
      <c r="T8283">
        <f t="shared" si="129"/>
        <v>34</v>
      </c>
      <c r="U8283" t="s">
        <v>52</v>
      </c>
      <c r="V8283">
        <v>0.2</v>
      </c>
      <c r="W8283">
        <v>41.400000000000006</v>
      </c>
      <c r="X8283" s="1">
        <v>-41.4</v>
      </c>
      <c r="Y8283" s="1">
        <v>248.4</v>
      </c>
      <c r="Z8283" t="s">
        <v>47</v>
      </c>
      <c r="AA8283" s="2">
        <v>25.875</v>
      </c>
      <c r="AB8283" s="3">
        <v>0.125</v>
      </c>
      <c r="AC8283" s="1">
        <v>-139.72499999999999</v>
      </c>
      <c r="AD8283">
        <v>1</v>
      </c>
      <c r="AE8283">
        <v>1</v>
      </c>
      <c r="AF8283" t="s">
        <v>48</v>
      </c>
      <c r="AG8283">
        <v>2017</v>
      </c>
      <c r="AH8283">
        <f>COUNTBLANK(datos[[#This Row],[Row ID]:[Year sales]])</f>
        <v>0</v>
      </c>
    </row>
    <row r="8284" spans="1:34" x14ac:dyDescent="0.3">
      <c r="A8284">
        <v>8283</v>
      </c>
      <c r="B8284" t="s">
        <v>9961</v>
      </c>
      <c r="C8284" s="4">
        <v>42359</v>
      </c>
      <c r="D8284" s="4">
        <v>42364</v>
      </c>
      <c r="E8284" t="s">
        <v>34</v>
      </c>
      <c r="F8284" t="s">
        <v>3786</v>
      </c>
      <c r="G8284" t="s">
        <v>3787</v>
      </c>
      <c r="H8284" t="s">
        <v>122</v>
      </c>
      <c r="I8284" t="s">
        <v>38</v>
      </c>
      <c r="J8284" t="s">
        <v>9334</v>
      </c>
      <c r="K8284" t="s">
        <v>231</v>
      </c>
      <c r="L8284">
        <v>60174</v>
      </c>
      <c r="M8284" t="s">
        <v>125</v>
      </c>
      <c r="N8284" t="s">
        <v>3326</v>
      </c>
      <c r="O8284" t="s">
        <v>90</v>
      </c>
      <c r="P8284" t="s">
        <v>704</v>
      </c>
      <c r="Q8284" t="s">
        <v>3327</v>
      </c>
      <c r="R8284" s="1">
        <v>600.53</v>
      </c>
      <c r="S8284">
        <v>2</v>
      </c>
      <c r="T8284">
        <f t="shared" si="129"/>
        <v>4</v>
      </c>
      <c r="U8284" t="s">
        <v>46</v>
      </c>
      <c r="V8284">
        <v>0.3</v>
      </c>
      <c r="W8284">
        <v>180.15899999999999</v>
      </c>
      <c r="X8284" s="1">
        <v>-180.15899999999999</v>
      </c>
      <c r="Y8284" s="1">
        <v>780.68899999999996</v>
      </c>
      <c r="Z8284" t="s">
        <v>53</v>
      </c>
      <c r="AA8284" s="2">
        <v>137.26400000000001</v>
      </c>
      <c r="AB8284" s="3">
        <v>0.22857142857142859</v>
      </c>
      <c r="AC8284" s="1">
        <v>-283.10700000000003</v>
      </c>
      <c r="AD8284">
        <v>5</v>
      </c>
      <c r="AE8284">
        <v>5</v>
      </c>
      <c r="AF8284" t="s">
        <v>48</v>
      </c>
      <c r="AG8284">
        <v>2015</v>
      </c>
      <c r="AH8284">
        <f>COUNTBLANK(datos[[#This Row],[Row ID]:[Year sales]])</f>
        <v>0</v>
      </c>
    </row>
    <row r="8285" spans="1:34" x14ac:dyDescent="0.3">
      <c r="A8285">
        <v>8284</v>
      </c>
      <c r="B8285" t="s">
        <v>9961</v>
      </c>
      <c r="C8285" s="4">
        <v>42359</v>
      </c>
      <c r="D8285" s="4">
        <v>42364</v>
      </c>
      <c r="E8285" t="s">
        <v>34</v>
      </c>
      <c r="F8285" t="s">
        <v>3786</v>
      </c>
      <c r="G8285" t="s">
        <v>3787</v>
      </c>
      <c r="H8285" t="s">
        <v>122</v>
      </c>
      <c r="I8285" t="s">
        <v>38</v>
      </c>
      <c r="J8285" t="s">
        <v>9334</v>
      </c>
      <c r="K8285" t="s">
        <v>231</v>
      </c>
      <c r="L8285">
        <v>60174</v>
      </c>
      <c r="M8285" t="s">
        <v>125</v>
      </c>
      <c r="N8285" t="s">
        <v>2862</v>
      </c>
      <c r="O8285" t="s">
        <v>62</v>
      </c>
      <c r="P8285" t="s">
        <v>86</v>
      </c>
      <c r="Q8285" t="s">
        <v>2863</v>
      </c>
      <c r="R8285" s="1">
        <v>59.904000000000003</v>
      </c>
      <c r="S8285">
        <v>2</v>
      </c>
      <c r="T8285">
        <f t="shared" si="129"/>
        <v>7</v>
      </c>
      <c r="U8285" t="s">
        <v>46</v>
      </c>
      <c r="V8285">
        <v>0.2</v>
      </c>
      <c r="W8285">
        <v>11.980800000000002</v>
      </c>
      <c r="X8285" s="1">
        <v>-11.9808</v>
      </c>
      <c r="Y8285" s="1">
        <v>71.884800000000013</v>
      </c>
      <c r="Z8285" t="s">
        <v>99</v>
      </c>
      <c r="AA8285" s="2">
        <v>14.2272</v>
      </c>
      <c r="AB8285" s="3">
        <v>0.23749999999999999</v>
      </c>
      <c r="AC8285" s="1">
        <v>-33.695999999999998</v>
      </c>
      <c r="AD8285">
        <v>5</v>
      </c>
      <c r="AE8285">
        <v>5</v>
      </c>
      <c r="AF8285" t="s">
        <v>48</v>
      </c>
      <c r="AG8285">
        <v>2015</v>
      </c>
      <c r="AH8285">
        <f>COUNTBLANK(datos[[#This Row],[Row ID]:[Year sales]])</f>
        <v>0</v>
      </c>
    </row>
    <row r="8286" spans="1:34" x14ac:dyDescent="0.3">
      <c r="A8286">
        <v>8285</v>
      </c>
      <c r="B8286" t="s">
        <v>9961</v>
      </c>
      <c r="C8286" s="4">
        <v>42359</v>
      </c>
      <c r="D8286" s="4">
        <v>42364</v>
      </c>
      <c r="E8286" t="s">
        <v>34</v>
      </c>
      <c r="F8286" t="s">
        <v>3786</v>
      </c>
      <c r="G8286" t="s">
        <v>3787</v>
      </c>
      <c r="H8286" t="s">
        <v>122</v>
      </c>
      <c r="I8286" t="s">
        <v>38</v>
      </c>
      <c r="J8286" t="s">
        <v>9334</v>
      </c>
      <c r="K8286" t="s">
        <v>231</v>
      </c>
      <c r="L8286">
        <v>60174</v>
      </c>
      <c r="M8286" t="s">
        <v>125</v>
      </c>
      <c r="N8286" t="s">
        <v>3047</v>
      </c>
      <c r="O8286" t="s">
        <v>90</v>
      </c>
      <c r="P8286" t="s">
        <v>181</v>
      </c>
      <c r="Q8286" t="s">
        <v>3048</v>
      </c>
      <c r="R8286" s="1">
        <v>637.44000000000005</v>
      </c>
      <c r="S8286">
        <v>8</v>
      </c>
      <c r="T8286">
        <f t="shared" si="129"/>
        <v>29</v>
      </c>
      <c r="U8286" t="s">
        <v>75</v>
      </c>
      <c r="V8286">
        <v>0.2</v>
      </c>
      <c r="W8286">
        <v>127.48800000000001</v>
      </c>
      <c r="X8286" s="1">
        <v>-127.488</v>
      </c>
      <c r="Y8286" s="1">
        <v>764.92800000000011</v>
      </c>
      <c r="Z8286" t="s">
        <v>53</v>
      </c>
      <c r="AA8286" s="2">
        <v>135.45599999999999</v>
      </c>
      <c r="AB8286" s="3">
        <v>0.21249999999999997</v>
      </c>
      <c r="AC8286" s="1">
        <v>-374.49599999999998</v>
      </c>
      <c r="AD8286">
        <v>5</v>
      </c>
      <c r="AE8286">
        <v>5</v>
      </c>
      <c r="AF8286" t="s">
        <v>48</v>
      </c>
      <c r="AG8286">
        <v>2015</v>
      </c>
      <c r="AH8286">
        <f>COUNTBLANK(datos[[#This Row],[Row ID]:[Year sales]])</f>
        <v>0</v>
      </c>
    </row>
    <row r="8287" spans="1:34" x14ac:dyDescent="0.3">
      <c r="A8287">
        <v>8286</v>
      </c>
      <c r="B8287" t="s">
        <v>9961</v>
      </c>
      <c r="C8287" s="4">
        <v>42359</v>
      </c>
      <c r="D8287" s="4">
        <v>42364</v>
      </c>
      <c r="E8287" t="s">
        <v>34</v>
      </c>
      <c r="F8287" t="s">
        <v>3786</v>
      </c>
      <c r="G8287" t="s">
        <v>3787</v>
      </c>
      <c r="H8287" t="s">
        <v>122</v>
      </c>
      <c r="I8287" t="s">
        <v>38</v>
      </c>
      <c r="J8287" t="s">
        <v>9334</v>
      </c>
      <c r="K8287" t="s">
        <v>231</v>
      </c>
      <c r="L8287">
        <v>60174</v>
      </c>
      <c r="M8287" t="s">
        <v>125</v>
      </c>
      <c r="N8287" t="s">
        <v>1899</v>
      </c>
      <c r="O8287" t="s">
        <v>43</v>
      </c>
      <c r="P8287" t="s">
        <v>83</v>
      </c>
      <c r="Q8287" t="s">
        <v>1900</v>
      </c>
      <c r="R8287" s="1">
        <v>51.756</v>
      </c>
      <c r="S8287">
        <v>3</v>
      </c>
      <c r="T8287">
        <f t="shared" si="129"/>
        <v>14</v>
      </c>
      <c r="U8287" t="s">
        <v>52</v>
      </c>
      <c r="V8287">
        <v>0.6</v>
      </c>
      <c r="W8287">
        <v>31.053599999999999</v>
      </c>
      <c r="X8287" s="1">
        <v>-31.053599999999999</v>
      </c>
      <c r="Y8287" s="1">
        <v>82.809600000000003</v>
      </c>
      <c r="Z8287" t="s">
        <v>99</v>
      </c>
      <c r="AA8287" s="2">
        <v>-33.641399999999997</v>
      </c>
      <c r="AB8287" s="3">
        <v>-0.64999999999999991</v>
      </c>
      <c r="AC8287" s="1">
        <v>-54.343800000000002</v>
      </c>
      <c r="AD8287">
        <v>5</v>
      </c>
      <c r="AE8287">
        <v>5</v>
      </c>
      <c r="AF8287" t="s">
        <v>48</v>
      </c>
      <c r="AG8287">
        <v>2015</v>
      </c>
      <c r="AH8287">
        <f>COUNTBLANK(datos[[#This Row],[Row ID]:[Year sales]])</f>
        <v>0</v>
      </c>
    </row>
    <row r="8288" spans="1:34" x14ac:dyDescent="0.3">
      <c r="A8288">
        <v>8287</v>
      </c>
      <c r="B8288" t="s">
        <v>9962</v>
      </c>
      <c r="C8288" s="4">
        <v>41863</v>
      </c>
      <c r="D8288" s="4">
        <v>41867</v>
      </c>
      <c r="E8288" t="s">
        <v>67</v>
      </c>
      <c r="F8288" t="s">
        <v>7021</v>
      </c>
      <c r="G8288" t="s">
        <v>7022</v>
      </c>
      <c r="H8288" t="s">
        <v>122</v>
      </c>
      <c r="I8288" t="s">
        <v>38</v>
      </c>
      <c r="J8288" t="s">
        <v>1442</v>
      </c>
      <c r="K8288" t="s">
        <v>71</v>
      </c>
      <c r="L8288">
        <v>33180</v>
      </c>
      <c r="M8288" t="s">
        <v>41</v>
      </c>
      <c r="N8288" t="s">
        <v>9115</v>
      </c>
      <c r="O8288" t="s">
        <v>62</v>
      </c>
      <c r="P8288" t="s">
        <v>110</v>
      </c>
      <c r="Q8288" t="s">
        <v>9116</v>
      </c>
      <c r="R8288" s="1">
        <v>31.103999999999999</v>
      </c>
      <c r="S8288">
        <v>6</v>
      </c>
      <c r="T8288">
        <f t="shared" si="129"/>
        <v>15</v>
      </c>
      <c r="U8288" t="s">
        <v>75</v>
      </c>
      <c r="V8288">
        <v>0.2</v>
      </c>
      <c r="W8288">
        <v>6.2208000000000006</v>
      </c>
      <c r="X8288" s="1">
        <v>-6.2207999999999997</v>
      </c>
      <c r="Y8288" s="1">
        <v>37.324799999999996</v>
      </c>
      <c r="Z8288" t="s">
        <v>65</v>
      </c>
      <c r="AA8288" s="2">
        <v>10.8864</v>
      </c>
      <c r="AB8288" s="3">
        <v>0.35000000000000003</v>
      </c>
      <c r="AC8288" s="1">
        <v>-13.9968</v>
      </c>
      <c r="AD8288">
        <v>4</v>
      </c>
      <c r="AE8288">
        <v>4</v>
      </c>
      <c r="AF8288" t="s">
        <v>48</v>
      </c>
      <c r="AG8288">
        <v>2014</v>
      </c>
      <c r="AH8288">
        <f>COUNTBLANK(datos[[#This Row],[Row ID]:[Year sales]])</f>
        <v>0</v>
      </c>
    </row>
    <row r="8289" spans="1:34" x14ac:dyDescent="0.3">
      <c r="A8289">
        <v>8288</v>
      </c>
      <c r="B8289" t="s">
        <v>9962</v>
      </c>
      <c r="C8289" s="4">
        <v>41863</v>
      </c>
      <c r="D8289" s="4">
        <v>41867</v>
      </c>
      <c r="E8289" t="s">
        <v>67</v>
      </c>
      <c r="F8289" t="s">
        <v>7021</v>
      </c>
      <c r="G8289" t="s">
        <v>7022</v>
      </c>
      <c r="H8289" t="s">
        <v>122</v>
      </c>
      <c r="I8289" t="s">
        <v>38</v>
      </c>
      <c r="J8289" t="s">
        <v>1442</v>
      </c>
      <c r="K8289" t="s">
        <v>71</v>
      </c>
      <c r="L8289">
        <v>33180</v>
      </c>
      <c r="M8289" t="s">
        <v>41</v>
      </c>
      <c r="N8289" t="s">
        <v>1480</v>
      </c>
      <c r="O8289" t="s">
        <v>62</v>
      </c>
      <c r="P8289" t="s">
        <v>86</v>
      </c>
      <c r="Q8289" t="s">
        <v>1481</v>
      </c>
      <c r="R8289" s="1">
        <v>47.96</v>
      </c>
      <c r="S8289">
        <v>5</v>
      </c>
      <c r="T8289">
        <f t="shared" si="129"/>
        <v>31</v>
      </c>
      <c r="U8289" t="s">
        <v>75</v>
      </c>
      <c r="V8289">
        <v>0.2</v>
      </c>
      <c r="W8289">
        <v>9.5920000000000005</v>
      </c>
      <c r="X8289" s="1">
        <v>-9.5920000000000005</v>
      </c>
      <c r="Y8289" s="1">
        <v>57.552</v>
      </c>
      <c r="Z8289" t="s">
        <v>99</v>
      </c>
      <c r="AA8289" s="2">
        <v>4.1965000000000003</v>
      </c>
      <c r="AB8289" s="3">
        <v>8.7500000000000008E-2</v>
      </c>
      <c r="AC8289" s="1">
        <v>-34.171500000000002</v>
      </c>
      <c r="AD8289">
        <v>4</v>
      </c>
      <c r="AE8289">
        <v>4</v>
      </c>
      <c r="AF8289" t="s">
        <v>48</v>
      </c>
      <c r="AG8289">
        <v>2014</v>
      </c>
      <c r="AH8289">
        <f>COUNTBLANK(datos[[#This Row],[Row ID]:[Year sales]])</f>
        <v>0</v>
      </c>
    </row>
    <row r="8290" spans="1:34" x14ac:dyDescent="0.3">
      <c r="A8290">
        <v>8289</v>
      </c>
      <c r="B8290" t="s">
        <v>9962</v>
      </c>
      <c r="C8290" s="4">
        <v>41863</v>
      </c>
      <c r="D8290" s="4">
        <v>41867</v>
      </c>
      <c r="E8290" t="s">
        <v>67</v>
      </c>
      <c r="F8290" t="s">
        <v>7021</v>
      </c>
      <c r="G8290" t="s">
        <v>7022</v>
      </c>
      <c r="H8290" t="s">
        <v>122</v>
      </c>
      <c r="I8290" t="s">
        <v>38</v>
      </c>
      <c r="J8290" t="s">
        <v>1442</v>
      </c>
      <c r="K8290" t="s">
        <v>71</v>
      </c>
      <c r="L8290">
        <v>33180</v>
      </c>
      <c r="M8290" t="s">
        <v>41</v>
      </c>
      <c r="N8290" t="s">
        <v>2841</v>
      </c>
      <c r="O8290" t="s">
        <v>90</v>
      </c>
      <c r="P8290" t="s">
        <v>181</v>
      </c>
      <c r="Q8290" t="s">
        <v>2842</v>
      </c>
      <c r="R8290" s="1">
        <v>158.928</v>
      </c>
      <c r="S8290">
        <v>7</v>
      </c>
      <c r="T8290">
        <f t="shared" si="129"/>
        <v>49</v>
      </c>
      <c r="U8290" t="s">
        <v>75</v>
      </c>
      <c r="V8290">
        <v>0.2</v>
      </c>
      <c r="W8290">
        <v>31.785600000000002</v>
      </c>
      <c r="X8290" s="1">
        <v>-31.785599999999999</v>
      </c>
      <c r="Y8290" s="1">
        <v>190.71359999999999</v>
      </c>
      <c r="Z8290" t="s">
        <v>99</v>
      </c>
      <c r="AA8290" s="2">
        <v>41.718600000000002</v>
      </c>
      <c r="AB8290" s="3">
        <v>0.26250000000000001</v>
      </c>
      <c r="AC8290" s="1">
        <v>-85.4238</v>
      </c>
      <c r="AD8290">
        <v>4</v>
      </c>
      <c r="AE8290">
        <v>4</v>
      </c>
      <c r="AF8290" t="s">
        <v>48</v>
      </c>
      <c r="AG8290">
        <v>2014</v>
      </c>
      <c r="AH8290">
        <f>COUNTBLANK(datos[[#This Row],[Row ID]:[Year sales]])</f>
        <v>0</v>
      </c>
    </row>
    <row r="8291" spans="1:34" x14ac:dyDescent="0.3">
      <c r="A8291">
        <v>8290</v>
      </c>
      <c r="B8291" t="s">
        <v>9962</v>
      </c>
      <c r="C8291" s="4">
        <v>41863</v>
      </c>
      <c r="D8291" s="4">
        <v>41867</v>
      </c>
      <c r="E8291" t="s">
        <v>67</v>
      </c>
      <c r="F8291" t="s">
        <v>7021</v>
      </c>
      <c r="G8291" t="s">
        <v>7022</v>
      </c>
      <c r="H8291" t="s">
        <v>122</v>
      </c>
      <c r="I8291" t="s">
        <v>38</v>
      </c>
      <c r="J8291" t="s">
        <v>1442</v>
      </c>
      <c r="K8291" t="s">
        <v>71</v>
      </c>
      <c r="L8291">
        <v>33180</v>
      </c>
      <c r="M8291" t="s">
        <v>41</v>
      </c>
      <c r="N8291" t="s">
        <v>5448</v>
      </c>
      <c r="O8291" t="s">
        <v>62</v>
      </c>
      <c r="P8291" t="s">
        <v>97</v>
      </c>
      <c r="Q8291" t="s">
        <v>5449</v>
      </c>
      <c r="R8291" s="1">
        <v>211.24799999999999</v>
      </c>
      <c r="S8291">
        <v>6</v>
      </c>
      <c r="T8291">
        <f t="shared" si="129"/>
        <v>14</v>
      </c>
      <c r="U8291" t="s">
        <v>75</v>
      </c>
      <c r="V8291">
        <v>0.2</v>
      </c>
      <c r="W8291">
        <v>42.249600000000001</v>
      </c>
      <c r="X8291" s="1">
        <v>-42.249600000000001</v>
      </c>
      <c r="Y8291" s="1">
        <v>253.49759999999998</v>
      </c>
      <c r="Z8291" t="s">
        <v>47</v>
      </c>
      <c r="AA8291" s="2">
        <v>15.8436</v>
      </c>
      <c r="AB8291" s="3">
        <v>7.5000000000000011E-2</v>
      </c>
      <c r="AC8291" s="1">
        <v>-153.15479999999999</v>
      </c>
      <c r="AD8291">
        <v>4</v>
      </c>
      <c r="AE8291">
        <v>4</v>
      </c>
      <c r="AF8291" t="s">
        <v>48</v>
      </c>
      <c r="AG8291">
        <v>2014</v>
      </c>
      <c r="AH8291">
        <f>COUNTBLANK(datos[[#This Row],[Row ID]:[Year sales]])</f>
        <v>0</v>
      </c>
    </row>
    <row r="8292" spans="1:34" x14ac:dyDescent="0.3">
      <c r="A8292">
        <v>8291</v>
      </c>
      <c r="B8292" t="s">
        <v>9962</v>
      </c>
      <c r="C8292" s="4">
        <v>41863</v>
      </c>
      <c r="D8292" s="4">
        <v>41867</v>
      </c>
      <c r="E8292" t="s">
        <v>67</v>
      </c>
      <c r="F8292" t="s">
        <v>7021</v>
      </c>
      <c r="G8292" t="s">
        <v>7022</v>
      </c>
      <c r="H8292" t="s">
        <v>122</v>
      </c>
      <c r="I8292" t="s">
        <v>38</v>
      </c>
      <c r="J8292" t="s">
        <v>1442</v>
      </c>
      <c r="K8292" t="s">
        <v>71</v>
      </c>
      <c r="L8292">
        <v>33180</v>
      </c>
      <c r="M8292" t="s">
        <v>41</v>
      </c>
      <c r="N8292" t="s">
        <v>6862</v>
      </c>
      <c r="O8292" t="s">
        <v>62</v>
      </c>
      <c r="P8292" t="s">
        <v>599</v>
      </c>
      <c r="Q8292" t="s">
        <v>6863</v>
      </c>
      <c r="R8292" s="1">
        <v>5.5519999999999996</v>
      </c>
      <c r="S8292">
        <v>2</v>
      </c>
      <c r="T8292">
        <f t="shared" si="129"/>
        <v>15</v>
      </c>
      <c r="U8292" t="s">
        <v>46</v>
      </c>
      <c r="V8292">
        <v>0.2</v>
      </c>
      <c r="W8292">
        <v>1.1104000000000001</v>
      </c>
      <c r="X8292" s="1">
        <v>-1.1104000000000001</v>
      </c>
      <c r="Y8292" s="1">
        <v>6.6623999999999999</v>
      </c>
      <c r="Z8292" t="s">
        <v>65</v>
      </c>
      <c r="AA8292" s="2">
        <v>-1.0409999999999999</v>
      </c>
      <c r="AB8292" s="3">
        <v>-0.1875</v>
      </c>
      <c r="AC8292" s="1">
        <v>-5.4825999999999997</v>
      </c>
      <c r="AD8292">
        <v>4</v>
      </c>
      <c r="AE8292">
        <v>4</v>
      </c>
      <c r="AF8292" t="s">
        <v>48</v>
      </c>
      <c r="AG8292">
        <v>2014</v>
      </c>
      <c r="AH8292">
        <f>COUNTBLANK(datos[[#This Row],[Row ID]:[Year sales]])</f>
        <v>0</v>
      </c>
    </row>
    <row r="8293" spans="1:34" x14ac:dyDescent="0.3">
      <c r="A8293">
        <v>8292</v>
      </c>
      <c r="B8293" t="s">
        <v>9962</v>
      </c>
      <c r="C8293" s="4">
        <v>41863</v>
      </c>
      <c r="D8293" s="4">
        <v>41867</v>
      </c>
      <c r="E8293" t="s">
        <v>67</v>
      </c>
      <c r="F8293" t="s">
        <v>7021</v>
      </c>
      <c r="G8293" t="s">
        <v>7022</v>
      </c>
      <c r="H8293" t="s">
        <v>122</v>
      </c>
      <c r="I8293" t="s">
        <v>38</v>
      </c>
      <c r="J8293" t="s">
        <v>1442</v>
      </c>
      <c r="K8293" t="s">
        <v>71</v>
      </c>
      <c r="L8293">
        <v>33180</v>
      </c>
      <c r="M8293" t="s">
        <v>41</v>
      </c>
      <c r="N8293" t="s">
        <v>4590</v>
      </c>
      <c r="O8293" t="s">
        <v>62</v>
      </c>
      <c r="P8293" t="s">
        <v>63</v>
      </c>
      <c r="Q8293" t="s">
        <v>4591</v>
      </c>
      <c r="R8293" s="1">
        <v>2.952</v>
      </c>
      <c r="S8293">
        <v>1</v>
      </c>
      <c r="T8293">
        <f t="shared" si="129"/>
        <v>22</v>
      </c>
      <c r="U8293" t="s">
        <v>46</v>
      </c>
      <c r="V8293">
        <v>0.2</v>
      </c>
      <c r="W8293">
        <v>0.59040000000000004</v>
      </c>
      <c r="X8293" s="1">
        <v>-0.59040000000000004</v>
      </c>
      <c r="Y8293" s="1">
        <v>3.5423999999999998</v>
      </c>
      <c r="Z8293" t="s">
        <v>65</v>
      </c>
      <c r="AA8293" s="2">
        <v>0.99629999999999996</v>
      </c>
      <c r="AB8293" s="3">
        <v>0.33749999999999997</v>
      </c>
      <c r="AC8293" s="1">
        <v>-1.3653</v>
      </c>
      <c r="AD8293">
        <v>4</v>
      </c>
      <c r="AE8293">
        <v>4</v>
      </c>
      <c r="AF8293" t="s">
        <v>48</v>
      </c>
      <c r="AG8293">
        <v>2014</v>
      </c>
      <c r="AH8293">
        <f>COUNTBLANK(datos[[#This Row],[Row ID]:[Year sales]])</f>
        <v>0</v>
      </c>
    </row>
    <row r="8294" spans="1:34" x14ac:dyDescent="0.3">
      <c r="A8294">
        <v>8293</v>
      </c>
      <c r="B8294" t="s">
        <v>9963</v>
      </c>
      <c r="C8294" s="4">
        <v>42349</v>
      </c>
      <c r="D8294" s="4">
        <v>42353</v>
      </c>
      <c r="E8294" t="s">
        <v>67</v>
      </c>
      <c r="F8294" t="s">
        <v>585</v>
      </c>
      <c r="G8294" t="s">
        <v>586</v>
      </c>
      <c r="H8294" t="s">
        <v>37</v>
      </c>
      <c r="I8294" t="s">
        <v>38</v>
      </c>
      <c r="J8294" t="s">
        <v>296</v>
      </c>
      <c r="K8294" t="s">
        <v>518</v>
      </c>
      <c r="L8294">
        <v>45373</v>
      </c>
      <c r="M8294" t="s">
        <v>168</v>
      </c>
      <c r="N8294" t="s">
        <v>5962</v>
      </c>
      <c r="O8294" t="s">
        <v>62</v>
      </c>
      <c r="P8294" t="s">
        <v>94</v>
      </c>
      <c r="Q8294" t="s">
        <v>5963</v>
      </c>
      <c r="R8294" s="1">
        <v>10.332000000000001</v>
      </c>
      <c r="S8294">
        <v>3</v>
      </c>
      <c r="T8294">
        <f t="shared" si="129"/>
        <v>23</v>
      </c>
      <c r="U8294" t="s">
        <v>52</v>
      </c>
      <c r="V8294">
        <v>0.7</v>
      </c>
      <c r="W8294">
        <v>7.2324000000000002</v>
      </c>
      <c r="X8294" s="1">
        <v>-7.2324000000000002</v>
      </c>
      <c r="Y8294" s="1">
        <v>17.564399999999999</v>
      </c>
      <c r="Z8294" t="s">
        <v>65</v>
      </c>
      <c r="AA8294" s="2">
        <v>-7.5768000000000004</v>
      </c>
      <c r="AB8294" s="3">
        <v>-0.73333333333333328</v>
      </c>
      <c r="AC8294" s="1">
        <v>-10.676399999999999</v>
      </c>
      <c r="AD8294">
        <v>4</v>
      </c>
      <c r="AE8294">
        <v>4</v>
      </c>
      <c r="AF8294" t="s">
        <v>48</v>
      </c>
      <c r="AG8294">
        <v>2015</v>
      </c>
      <c r="AH8294">
        <f>COUNTBLANK(datos[[#This Row],[Row ID]:[Year sales]])</f>
        <v>0</v>
      </c>
    </row>
    <row r="8295" spans="1:34" x14ac:dyDescent="0.3">
      <c r="A8295">
        <v>8294</v>
      </c>
      <c r="B8295" t="s">
        <v>9964</v>
      </c>
      <c r="C8295" s="4">
        <v>43042</v>
      </c>
      <c r="D8295" s="4">
        <v>43046</v>
      </c>
      <c r="E8295" t="s">
        <v>67</v>
      </c>
      <c r="F8295" t="s">
        <v>6662</v>
      </c>
      <c r="G8295" t="s">
        <v>6663</v>
      </c>
      <c r="H8295" t="s">
        <v>57</v>
      </c>
      <c r="I8295" t="s">
        <v>38</v>
      </c>
      <c r="J8295" t="s">
        <v>115</v>
      </c>
      <c r="K8295" t="s">
        <v>116</v>
      </c>
      <c r="L8295">
        <v>98103</v>
      </c>
      <c r="M8295" t="s">
        <v>60</v>
      </c>
      <c r="N8295" t="s">
        <v>4883</v>
      </c>
      <c r="O8295" t="s">
        <v>62</v>
      </c>
      <c r="P8295" t="s">
        <v>94</v>
      </c>
      <c r="Q8295" t="s">
        <v>4884</v>
      </c>
      <c r="R8295" s="1">
        <v>18.367999999999999</v>
      </c>
      <c r="S8295">
        <v>4</v>
      </c>
      <c r="T8295">
        <f t="shared" si="129"/>
        <v>16</v>
      </c>
      <c r="U8295" t="s">
        <v>52</v>
      </c>
      <c r="V8295">
        <v>0.2</v>
      </c>
      <c r="W8295">
        <v>3.6736</v>
      </c>
      <c r="X8295" s="1">
        <v>-3.6736</v>
      </c>
      <c r="Y8295" s="1">
        <v>22.041599999999999</v>
      </c>
      <c r="Z8295" t="s">
        <v>65</v>
      </c>
      <c r="AA8295" s="2">
        <v>5.9695999999999998</v>
      </c>
      <c r="AB8295" s="3">
        <v>0.32500000000000001</v>
      </c>
      <c r="AC8295" s="1">
        <v>-8.7248000000000001</v>
      </c>
      <c r="AD8295">
        <v>4</v>
      </c>
      <c r="AE8295">
        <v>4</v>
      </c>
      <c r="AF8295" t="s">
        <v>48</v>
      </c>
      <c r="AG8295">
        <v>2017</v>
      </c>
      <c r="AH8295">
        <f>COUNTBLANK(datos[[#This Row],[Row ID]:[Year sales]])</f>
        <v>0</v>
      </c>
    </row>
    <row r="8296" spans="1:34" x14ac:dyDescent="0.3">
      <c r="A8296">
        <v>8295</v>
      </c>
      <c r="B8296" t="s">
        <v>9965</v>
      </c>
      <c r="C8296" s="4">
        <v>42807</v>
      </c>
      <c r="D8296" s="4">
        <v>42811</v>
      </c>
      <c r="E8296" t="s">
        <v>67</v>
      </c>
      <c r="F8296" t="s">
        <v>3029</v>
      </c>
      <c r="G8296" t="s">
        <v>3030</v>
      </c>
      <c r="H8296" t="s">
        <v>37</v>
      </c>
      <c r="I8296" t="s">
        <v>38</v>
      </c>
      <c r="J8296" t="s">
        <v>286</v>
      </c>
      <c r="K8296" t="s">
        <v>287</v>
      </c>
      <c r="L8296">
        <v>10011</v>
      </c>
      <c r="M8296" t="s">
        <v>168</v>
      </c>
      <c r="N8296" t="s">
        <v>4789</v>
      </c>
      <c r="O8296" t="s">
        <v>90</v>
      </c>
      <c r="P8296" t="s">
        <v>91</v>
      </c>
      <c r="Q8296" t="s">
        <v>4790</v>
      </c>
      <c r="R8296" s="1">
        <v>299.89999999999998</v>
      </c>
      <c r="S8296">
        <v>2</v>
      </c>
      <c r="T8296">
        <f t="shared" si="129"/>
        <v>10</v>
      </c>
      <c r="U8296" t="s">
        <v>46</v>
      </c>
      <c r="V8296">
        <v>0</v>
      </c>
      <c r="W8296">
        <v>0</v>
      </c>
      <c r="X8296" s="1">
        <v>0</v>
      </c>
      <c r="Y8296" s="1">
        <v>299.89999999999998</v>
      </c>
      <c r="Z8296" t="s">
        <v>47</v>
      </c>
      <c r="AA8296" s="2">
        <v>74.974999999999994</v>
      </c>
      <c r="AB8296" s="3">
        <v>0.25</v>
      </c>
      <c r="AC8296" s="1">
        <v>-224.92500000000001</v>
      </c>
      <c r="AD8296">
        <v>4</v>
      </c>
      <c r="AE8296">
        <v>4</v>
      </c>
      <c r="AF8296" t="s">
        <v>48</v>
      </c>
      <c r="AG8296">
        <v>2017</v>
      </c>
      <c r="AH8296">
        <f>COUNTBLANK(datos[[#This Row],[Row ID]:[Year sales]])</f>
        <v>0</v>
      </c>
    </row>
    <row r="8297" spans="1:34" x14ac:dyDescent="0.3">
      <c r="A8297">
        <v>8296</v>
      </c>
      <c r="B8297" t="s">
        <v>9966</v>
      </c>
      <c r="C8297" s="4">
        <v>42520</v>
      </c>
      <c r="D8297" s="4">
        <v>42524</v>
      </c>
      <c r="E8297" t="s">
        <v>67</v>
      </c>
      <c r="F8297" t="s">
        <v>4164</v>
      </c>
      <c r="G8297" t="s">
        <v>4165</v>
      </c>
      <c r="H8297" t="s">
        <v>57</v>
      </c>
      <c r="I8297" t="s">
        <v>38</v>
      </c>
      <c r="J8297" t="s">
        <v>1149</v>
      </c>
      <c r="K8297" t="s">
        <v>339</v>
      </c>
      <c r="L8297">
        <v>22204</v>
      </c>
      <c r="M8297" t="s">
        <v>41</v>
      </c>
      <c r="N8297" t="s">
        <v>521</v>
      </c>
      <c r="O8297" t="s">
        <v>62</v>
      </c>
      <c r="P8297" t="s">
        <v>193</v>
      </c>
      <c r="Q8297" t="s">
        <v>522</v>
      </c>
      <c r="R8297" s="1">
        <v>26.55</v>
      </c>
      <c r="S8297">
        <v>9</v>
      </c>
      <c r="T8297">
        <f t="shared" si="129"/>
        <v>35</v>
      </c>
      <c r="U8297" t="s">
        <v>75</v>
      </c>
      <c r="V8297">
        <v>0</v>
      </c>
      <c r="W8297">
        <v>0</v>
      </c>
      <c r="X8297" s="1">
        <v>0</v>
      </c>
      <c r="Y8297" s="1">
        <v>26.55</v>
      </c>
      <c r="Z8297" t="s">
        <v>65</v>
      </c>
      <c r="AA8297" s="2">
        <v>12.744</v>
      </c>
      <c r="AB8297" s="3">
        <v>0.48</v>
      </c>
      <c r="AC8297" s="1">
        <v>-13.805999999999999</v>
      </c>
      <c r="AD8297">
        <v>4</v>
      </c>
      <c r="AE8297">
        <v>4</v>
      </c>
      <c r="AF8297" t="s">
        <v>48</v>
      </c>
      <c r="AG8297">
        <v>2016</v>
      </c>
      <c r="AH8297">
        <f>COUNTBLANK(datos[[#This Row],[Row ID]:[Year sales]])</f>
        <v>0</v>
      </c>
    </row>
    <row r="8298" spans="1:34" x14ac:dyDescent="0.3">
      <c r="A8298">
        <v>8297</v>
      </c>
      <c r="B8298" t="s">
        <v>9966</v>
      </c>
      <c r="C8298" s="4">
        <v>42520</v>
      </c>
      <c r="D8298" s="4">
        <v>42524</v>
      </c>
      <c r="E8298" t="s">
        <v>67</v>
      </c>
      <c r="F8298" t="s">
        <v>4164</v>
      </c>
      <c r="G8298" t="s">
        <v>4165</v>
      </c>
      <c r="H8298" t="s">
        <v>57</v>
      </c>
      <c r="I8298" t="s">
        <v>38</v>
      </c>
      <c r="J8298" t="s">
        <v>1149</v>
      </c>
      <c r="K8298" t="s">
        <v>339</v>
      </c>
      <c r="L8298">
        <v>22204</v>
      </c>
      <c r="M8298" t="s">
        <v>41</v>
      </c>
      <c r="N8298" t="s">
        <v>878</v>
      </c>
      <c r="O8298" t="s">
        <v>90</v>
      </c>
      <c r="P8298" t="s">
        <v>181</v>
      </c>
      <c r="Q8298" t="s">
        <v>879</v>
      </c>
      <c r="R8298" s="1">
        <v>111.98</v>
      </c>
      <c r="S8298">
        <v>2</v>
      </c>
      <c r="T8298">
        <f t="shared" si="129"/>
        <v>29</v>
      </c>
      <c r="U8298" t="s">
        <v>46</v>
      </c>
      <c r="V8298">
        <v>0</v>
      </c>
      <c r="W8298">
        <v>0</v>
      </c>
      <c r="X8298" s="1">
        <v>0</v>
      </c>
      <c r="Y8298" s="1">
        <v>111.98</v>
      </c>
      <c r="Z8298" t="s">
        <v>99</v>
      </c>
      <c r="AA8298" s="2">
        <v>26.8752</v>
      </c>
      <c r="AB8298" s="3">
        <v>0.24</v>
      </c>
      <c r="AC8298" s="1">
        <v>-85.104799999999997</v>
      </c>
      <c r="AD8298">
        <v>4</v>
      </c>
      <c r="AE8298">
        <v>4</v>
      </c>
      <c r="AF8298" t="s">
        <v>48</v>
      </c>
      <c r="AG8298">
        <v>2016</v>
      </c>
      <c r="AH8298">
        <f>COUNTBLANK(datos[[#This Row],[Row ID]:[Year sales]])</f>
        <v>0</v>
      </c>
    </row>
    <row r="8299" spans="1:34" x14ac:dyDescent="0.3">
      <c r="A8299">
        <v>8298</v>
      </c>
      <c r="B8299" t="s">
        <v>9967</v>
      </c>
      <c r="C8299" s="4">
        <v>42190</v>
      </c>
      <c r="D8299" s="4">
        <v>42196</v>
      </c>
      <c r="E8299" t="s">
        <v>67</v>
      </c>
      <c r="F8299" t="s">
        <v>2317</v>
      </c>
      <c r="G8299" t="s">
        <v>2318</v>
      </c>
      <c r="H8299" t="s">
        <v>57</v>
      </c>
      <c r="I8299" t="s">
        <v>38</v>
      </c>
      <c r="J8299" t="s">
        <v>487</v>
      </c>
      <c r="K8299" t="s">
        <v>108</v>
      </c>
      <c r="L8299">
        <v>28205</v>
      </c>
      <c r="M8299" t="s">
        <v>41</v>
      </c>
      <c r="N8299" t="s">
        <v>5781</v>
      </c>
      <c r="O8299" t="s">
        <v>43</v>
      </c>
      <c r="P8299" t="s">
        <v>83</v>
      </c>
      <c r="Q8299" t="s">
        <v>5782</v>
      </c>
      <c r="R8299" s="1">
        <v>4.9279999999999999</v>
      </c>
      <c r="S8299">
        <v>2</v>
      </c>
      <c r="T8299">
        <f t="shared" si="129"/>
        <v>23</v>
      </c>
      <c r="U8299" t="s">
        <v>46</v>
      </c>
      <c r="V8299">
        <v>0.2</v>
      </c>
      <c r="W8299">
        <v>0.98560000000000003</v>
      </c>
      <c r="X8299" s="1">
        <v>-0.98560000000000003</v>
      </c>
      <c r="Y8299" s="1">
        <v>5.9135999999999997</v>
      </c>
      <c r="Z8299" t="s">
        <v>65</v>
      </c>
      <c r="AA8299" s="2">
        <v>0.73919999999999997</v>
      </c>
      <c r="AB8299" s="3">
        <v>0.15</v>
      </c>
      <c r="AC8299" s="1">
        <v>-3.2031999999999998</v>
      </c>
      <c r="AD8299">
        <v>6</v>
      </c>
      <c r="AE8299">
        <v>6</v>
      </c>
      <c r="AF8299" t="s">
        <v>48</v>
      </c>
      <c r="AG8299">
        <v>2015</v>
      </c>
      <c r="AH8299">
        <f>COUNTBLANK(datos[[#This Row],[Row ID]:[Year sales]])</f>
        <v>0</v>
      </c>
    </row>
    <row r="8300" spans="1:34" x14ac:dyDescent="0.3">
      <c r="A8300">
        <v>8299</v>
      </c>
      <c r="B8300" t="s">
        <v>9967</v>
      </c>
      <c r="C8300" s="4">
        <v>42190</v>
      </c>
      <c r="D8300" s="4">
        <v>42196</v>
      </c>
      <c r="E8300" t="s">
        <v>67</v>
      </c>
      <c r="F8300" t="s">
        <v>2317</v>
      </c>
      <c r="G8300" t="s">
        <v>2318</v>
      </c>
      <c r="H8300" t="s">
        <v>57</v>
      </c>
      <c r="I8300" t="s">
        <v>38</v>
      </c>
      <c r="J8300" t="s">
        <v>487</v>
      </c>
      <c r="K8300" t="s">
        <v>108</v>
      </c>
      <c r="L8300">
        <v>28205</v>
      </c>
      <c r="M8300" t="s">
        <v>41</v>
      </c>
      <c r="N8300" t="s">
        <v>2389</v>
      </c>
      <c r="O8300" t="s">
        <v>62</v>
      </c>
      <c r="P8300" t="s">
        <v>63</v>
      </c>
      <c r="Q8300" t="s">
        <v>2390</v>
      </c>
      <c r="R8300" s="1">
        <v>11.784000000000001</v>
      </c>
      <c r="S8300">
        <v>3</v>
      </c>
      <c r="T8300">
        <f t="shared" si="129"/>
        <v>19</v>
      </c>
      <c r="U8300" t="s">
        <v>52</v>
      </c>
      <c r="V8300">
        <v>0.2</v>
      </c>
      <c r="W8300">
        <v>2.3568000000000002</v>
      </c>
      <c r="X8300" s="1">
        <v>-2.3567999999999998</v>
      </c>
      <c r="Y8300" s="1">
        <v>14.1408</v>
      </c>
      <c r="Z8300" t="s">
        <v>65</v>
      </c>
      <c r="AA8300" s="2">
        <v>4.2717000000000001</v>
      </c>
      <c r="AB8300" s="3">
        <v>0.36249999999999999</v>
      </c>
      <c r="AC8300" s="1">
        <v>-5.1555</v>
      </c>
      <c r="AD8300">
        <v>6</v>
      </c>
      <c r="AE8300">
        <v>6</v>
      </c>
      <c r="AF8300" t="s">
        <v>48</v>
      </c>
      <c r="AG8300">
        <v>2015</v>
      </c>
      <c r="AH8300">
        <f>COUNTBLANK(datos[[#This Row],[Row ID]:[Year sales]])</f>
        <v>0</v>
      </c>
    </row>
    <row r="8301" spans="1:34" x14ac:dyDescent="0.3">
      <c r="A8301">
        <v>8300</v>
      </c>
      <c r="B8301" t="s">
        <v>9968</v>
      </c>
      <c r="C8301" s="4">
        <v>41709</v>
      </c>
      <c r="D8301" s="4">
        <v>41713</v>
      </c>
      <c r="E8301" t="s">
        <v>67</v>
      </c>
      <c r="F8301" t="s">
        <v>5109</v>
      </c>
      <c r="G8301" t="s">
        <v>5110</v>
      </c>
      <c r="H8301" t="s">
        <v>37</v>
      </c>
      <c r="I8301" t="s">
        <v>38</v>
      </c>
      <c r="J8301" t="s">
        <v>587</v>
      </c>
      <c r="K8301" t="s">
        <v>59</v>
      </c>
      <c r="L8301">
        <v>95661</v>
      </c>
      <c r="M8301" t="s">
        <v>60</v>
      </c>
      <c r="N8301" t="s">
        <v>7039</v>
      </c>
      <c r="O8301" t="s">
        <v>62</v>
      </c>
      <c r="P8301" t="s">
        <v>86</v>
      </c>
      <c r="Q8301" t="s">
        <v>7040</v>
      </c>
      <c r="R8301" s="1">
        <v>7.98</v>
      </c>
      <c r="S8301">
        <v>3</v>
      </c>
      <c r="T8301">
        <f t="shared" si="129"/>
        <v>13</v>
      </c>
      <c r="U8301" t="s">
        <v>52</v>
      </c>
      <c r="V8301">
        <v>0</v>
      </c>
      <c r="W8301">
        <v>0</v>
      </c>
      <c r="X8301" s="1">
        <v>0</v>
      </c>
      <c r="Y8301" s="1">
        <v>7.98</v>
      </c>
      <c r="Z8301" t="s">
        <v>65</v>
      </c>
      <c r="AA8301" s="2">
        <v>2.0748000000000002</v>
      </c>
      <c r="AB8301" s="3">
        <v>0.26</v>
      </c>
      <c r="AC8301" s="1">
        <v>-5.9051999999999998</v>
      </c>
      <c r="AD8301">
        <v>4</v>
      </c>
      <c r="AE8301">
        <v>4</v>
      </c>
      <c r="AF8301" t="s">
        <v>48</v>
      </c>
      <c r="AG8301">
        <v>2014</v>
      </c>
      <c r="AH8301">
        <f>COUNTBLANK(datos[[#This Row],[Row ID]:[Year sales]])</f>
        <v>0</v>
      </c>
    </row>
    <row r="8302" spans="1:34" x14ac:dyDescent="0.3">
      <c r="A8302">
        <v>8301</v>
      </c>
      <c r="B8302" t="s">
        <v>9969</v>
      </c>
      <c r="C8302" s="4">
        <v>42114</v>
      </c>
      <c r="D8302" s="4">
        <v>42118</v>
      </c>
      <c r="E8302" t="s">
        <v>67</v>
      </c>
      <c r="F8302" t="s">
        <v>1916</v>
      </c>
      <c r="G8302" t="s">
        <v>1917</v>
      </c>
      <c r="H8302" t="s">
        <v>37</v>
      </c>
      <c r="I8302" t="s">
        <v>38</v>
      </c>
      <c r="J8302" t="s">
        <v>902</v>
      </c>
      <c r="K8302" t="s">
        <v>258</v>
      </c>
      <c r="L8302">
        <v>48234</v>
      </c>
      <c r="M8302" t="s">
        <v>125</v>
      </c>
      <c r="N8302" t="s">
        <v>977</v>
      </c>
      <c r="O8302" t="s">
        <v>62</v>
      </c>
      <c r="P8302" t="s">
        <v>193</v>
      </c>
      <c r="Q8302" t="s">
        <v>978</v>
      </c>
      <c r="R8302" s="1">
        <v>180.96</v>
      </c>
      <c r="S8302">
        <v>2</v>
      </c>
      <c r="T8302">
        <f t="shared" si="129"/>
        <v>14</v>
      </c>
      <c r="U8302" t="s">
        <v>46</v>
      </c>
      <c r="V8302">
        <v>0</v>
      </c>
      <c r="W8302">
        <v>0</v>
      </c>
      <c r="X8302" s="1">
        <v>0</v>
      </c>
      <c r="Y8302" s="1">
        <v>180.96</v>
      </c>
      <c r="Z8302" t="s">
        <v>99</v>
      </c>
      <c r="AA8302" s="2">
        <v>81.432000000000002</v>
      </c>
      <c r="AB8302" s="3">
        <v>0.45</v>
      </c>
      <c r="AC8302" s="1">
        <v>-99.528000000000006</v>
      </c>
      <c r="AD8302">
        <v>4</v>
      </c>
      <c r="AE8302">
        <v>4</v>
      </c>
      <c r="AF8302" t="s">
        <v>48</v>
      </c>
      <c r="AG8302">
        <v>2015</v>
      </c>
      <c r="AH8302">
        <f>COUNTBLANK(datos[[#This Row],[Row ID]:[Year sales]])</f>
        <v>0</v>
      </c>
    </row>
    <row r="8303" spans="1:34" x14ac:dyDescent="0.3">
      <c r="A8303">
        <v>8302</v>
      </c>
      <c r="B8303" t="s">
        <v>9970</v>
      </c>
      <c r="C8303" s="4">
        <v>42942</v>
      </c>
      <c r="D8303" s="4">
        <v>42948</v>
      </c>
      <c r="E8303" t="s">
        <v>67</v>
      </c>
      <c r="F8303" t="s">
        <v>3686</v>
      </c>
      <c r="G8303" t="s">
        <v>3687</v>
      </c>
      <c r="H8303" t="s">
        <v>57</v>
      </c>
      <c r="I8303" t="s">
        <v>38</v>
      </c>
      <c r="J8303" t="s">
        <v>58</v>
      </c>
      <c r="K8303" t="s">
        <v>59</v>
      </c>
      <c r="L8303">
        <v>90036</v>
      </c>
      <c r="M8303" t="s">
        <v>60</v>
      </c>
      <c r="N8303" t="s">
        <v>8253</v>
      </c>
      <c r="O8303" t="s">
        <v>90</v>
      </c>
      <c r="P8303" t="s">
        <v>181</v>
      </c>
      <c r="Q8303" t="s">
        <v>8254</v>
      </c>
      <c r="R8303" s="1">
        <v>1649.95</v>
      </c>
      <c r="S8303">
        <v>5</v>
      </c>
      <c r="T8303">
        <f t="shared" si="129"/>
        <v>17</v>
      </c>
      <c r="U8303" t="s">
        <v>75</v>
      </c>
      <c r="V8303">
        <v>0</v>
      </c>
      <c r="W8303">
        <v>0</v>
      </c>
      <c r="X8303" s="1">
        <v>0</v>
      </c>
      <c r="Y8303" s="1">
        <v>1649.95</v>
      </c>
      <c r="Z8303" t="s">
        <v>53</v>
      </c>
      <c r="AA8303" s="2">
        <v>659.98</v>
      </c>
      <c r="AB8303" s="3">
        <v>0.4</v>
      </c>
      <c r="AC8303" s="1">
        <v>-989.97</v>
      </c>
      <c r="AD8303">
        <v>6</v>
      </c>
      <c r="AE8303">
        <v>6</v>
      </c>
      <c r="AF8303" t="s">
        <v>48</v>
      </c>
      <c r="AG8303">
        <v>2017</v>
      </c>
      <c r="AH8303">
        <f>COUNTBLANK(datos[[#This Row],[Row ID]:[Year sales]])</f>
        <v>0</v>
      </c>
    </row>
    <row r="8304" spans="1:34" x14ac:dyDescent="0.3">
      <c r="A8304">
        <v>8303</v>
      </c>
      <c r="B8304" t="s">
        <v>9970</v>
      </c>
      <c r="C8304" s="4">
        <v>42942</v>
      </c>
      <c r="D8304" s="4">
        <v>42948</v>
      </c>
      <c r="E8304" t="s">
        <v>67</v>
      </c>
      <c r="F8304" t="s">
        <v>3686</v>
      </c>
      <c r="G8304" t="s">
        <v>3687</v>
      </c>
      <c r="H8304" t="s">
        <v>57</v>
      </c>
      <c r="I8304" t="s">
        <v>38</v>
      </c>
      <c r="J8304" t="s">
        <v>58</v>
      </c>
      <c r="K8304" t="s">
        <v>59</v>
      </c>
      <c r="L8304">
        <v>90036</v>
      </c>
      <c r="M8304" t="s">
        <v>60</v>
      </c>
      <c r="N8304" t="s">
        <v>2605</v>
      </c>
      <c r="O8304" t="s">
        <v>43</v>
      </c>
      <c r="P8304" t="s">
        <v>50</v>
      </c>
      <c r="Q8304" t="s">
        <v>2606</v>
      </c>
      <c r="R8304" s="1">
        <v>362.35199999999998</v>
      </c>
      <c r="S8304">
        <v>3</v>
      </c>
      <c r="T8304">
        <f t="shared" si="129"/>
        <v>32</v>
      </c>
      <c r="U8304" t="s">
        <v>52</v>
      </c>
      <c r="V8304">
        <v>0.2</v>
      </c>
      <c r="W8304">
        <v>72.470399999999998</v>
      </c>
      <c r="X8304" s="1">
        <v>-72.470399999999998</v>
      </c>
      <c r="Y8304" s="1">
        <v>434.82239999999996</v>
      </c>
      <c r="Z8304" t="s">
        <v>47</v>
      </c>
      <c r="AA8304" s="2">
        <v>45.293999999999997</v>
      </c>
      <c r="AB8304" s="3">
        <v>0.125</v>
      </c>
      <c r="AC8304" s="1">
        <v>-244.58760000000001</v>
      </c>
      <c r="AD8304">
        <v>6</v>
      </c>
      <c r="AE8304">
        <v>6</v>
      </c>
      <c r="AF8304" t="s">
        <v>48</v>
      </c>
      <c r="AG8304">
        <v>2017</v>
      </c>
      <c r="AH8304">
        <f>COUNTBLANK(datos[[#This Row],[Row ID]:[Year sales]])</f>
        <v>0</v>
      </c>
    </row>
    <row r="8305" spans="1:34" x14ac:dyDescent="0.3">
      <c r="A8305">
        <v>8304</v>
      </c>
      <c r="B8305" t="s">
        <v>9971</v>
      </c>
      <c r="C8305" s="4">
        <v>41943</v>
      </c>
      <c r="D8305" s="4">
        <v>41945</v>
      </c>
      <c r="E8305" t="s">
        <v>34</v>
      </c>
      <c r="F8305" t="s">
        <v>5824</v>
      </c>
      <c r="G8305" t="s">
        <v>5825</v>
      </c>
      <c r="H8305" t="s">
        <v>122</v>
      </c>
      <c r="I8305" t="s">
        <v>38</v>
      </c>
      <c r="J8305" t="s">
        <v>147</v>
      </c>
      <c r="K8305" t="s">
        <v>59</v>
      </c>
      <c r="L8305">
        <v>94110</v>
      </c>
      <c r="M8305" t="s">
        <v>60</v>
      </c>
      <c r="N8305" t="s">
        <v>2044</v>
      </c>
      <c r="O8305" t="s">
        <v>90</v>
      </c>
      <c r="P8305" t="s">
        <v>91</v>
      </c>
      <c r="Q8305" t="s">
        <v>2045</v>
      </c>
      <c r="R8305" s="1">
        <v>73.584000000000003</v>
      </c>
      <c r="S8305">
        <v>2</v>
      </c>
      <c r="T8305">
        <f t="shared" si="129"/>
        <v>19</v>
      </c>
      <c r="U8305" t="s">
        <v>46</v>
      </c>
      <c r="V8305">
        <v>0.2</v>
      </c>
      <c r="W8305">
        <v>14.716800000000001</v>
      </c>
      <c r="X8305" s="1">
        <v>-14.716799999999999</v>
      </c>
      <c r="Y8305" s="1">
        <v>88.30080000000001</v>
      </c>
      <c r="Z8305" t="s">
        <v>99</v>
      </c>
      <c r="AA8305" s="2">
        <v>8.2782</v>
      </c>
      <c r="AB8305" s="3">
        <v>0.11249999999999999</v>
      </c>
      <c r="AC8305" s="1">
        <v>-50.588999999999999</v>
      </c>
      <c r="AD8305">
        <v>2</v>
      </c>
      <c r="AE8305">
        <v>2</v>
      </c>
      <c r="AF8305" t="s">
        <v>48</v>
      </c>
      <c r="AG8305">
        <v>2014</v>
      </c>
      <c r="AH8305">
        <f>COUNTBLANK(datos[[#This Row],[Row ID]:[Year sales]])</f>
        <v>0</v>
      </c>
    </row>
    <row r="8306" spans="1:34" x14ac:dyDescent="0.3">
      <c r="A8306">
        <v>8305</v>
      </c>
      <c r="B8306" t="s">
        <v>9972</v>
      </c>
      <c r="C8306" s="4">
        <v>43042</v>
      </c>
      <c r="D8306" s="4">
        <v>43048</v>
      </c>
      <c r="E8306" t="s">
        <v>67</v>
      </c>
      <c r="F8306" t="s">
        <v>6500</v>
      </c>
      <c r="G8306" t="s">
        <v>6501</v>
      </c>
      <c r="H8306" t="s">
        <v>37</v>
      </c>
      <c r="I8306" t="s">
        <v>38</v>
      </c>
      <c r="J8306" t="s">
        <v>5982</v>
      </c>
      <c r="K8306" t="s">
        <v>59</v>
      </c>
      <c r="L8306">
        <v>93309</v>
      </c>
      <c r="M8306" t="s">
        <v>60</v>
      </c>
      <c r="N8306" t="s">
        <v>8344</v>
      </c>
      <c r="O8306" t="s">
        <v>43</v>
      </c>
      <c r="P8306" t="s">
        <v>73</v>
      </c>
      <c r="Q8306" t="s">
        <v>8345</v>
      </c>
      <c r="R8306" s="1">
        <v>486.36799999999999</v>
      </c>
      <c r="S8306">
        <v>4</v>
      </c>
      <c r="T8306">
        <f t="shared" si="129"/>
        <v>26</v>
      </c>
      <c r="U8306" t="s">
        <v>52</v>
      </c>
      <c r="V8306">
        <v>0.2</v>
      </c>
      <c r="W8306">
        <v>97.273600000000002</v>
      </c>
      <c r="X8306" s="1">
        <v>-97.273600000000002</v>
      </c>
      <c r="Y8306" s="1">
        <v>583.64160000000004</v>
      </c>
      <c r="Z8306" t="s">
        <v>53</v>
      </c>
      <c r="AA8306" s="2">
        <v>36.477600000000002</v>
      </c>
      <c r="AB8306" s="3">
        <v>7.5000000000000011E-2</v>
      </c>
      <c r="AC8306" s="1">
        <v>-352.61680000000001</v>
      </c>
      <c r="AD8306">
        <v>6</v>
      </c>
      <c r="AE8306">
        <v>6</v>
      </c>
      <c r="AF8306" t="s">
        <v>48</v>
      </c>
      <c r="AG8306">
        <v>2017</v>
      </c>
      <c r="AH8306">
        <f>COUNTBLANK(datos[[#This Row],[Row ID]:[Year sales]])</f>
        <v>0</v>
      </c>
    </row>
    <row r="8307" spans="1:34" x14ac:dyDescent="0.3">
      <c r="A8307">
        <v>8306</v>
      </c>
      <c r="B8307" t="s">
        <v>9973</v>
      </c>
      <c r="C8307" s="4">
        <v>42593</v>
      </c>
      <c r="D8307" s="4">
        <v>42598</v>
      </c>
      <c r="E8307" t="s">
        <v>67</v>
      </c>
      <c r="F8307" t="s">
        <v>1689</v>
      </c>
      <c r="G8307" t="s">
        <v>1690</v>
      </c>
      <c r="H8307" t="s">
        <v>122</v>
      </c>
      <c r="I8307" t="s">
        <v>38</v>
      </c>
      <c r="J8307" t="s">
        <v>4576</v>
      </c>
      <c r="K8307" t="s">
        <v>670</v>
      </c>
      <c r="L8307">
        <v>74133</v>
      </c>
      <c r="M8307" t="s">
        <v>125</v>
      </c>
      <c r="N8307" t="s">
        <v>2668</v>
      </c>
      <c r="O8307" t="s">
        <v>62</v>
      </c>
      <c r="P8307" t="s">
        <v>110</v>
      </c>
      <c r="Q8307" t="s">
        <v>2669</v>
      </c>
      <c r="R8307" s="1">
        <v>32.4</v>
      </c>
      <c r="S8307">
        <v>5</v>
      </c>
      <c r="T8307">
        <f t="shared" si="129"/>
        <v>28</v>
      </c>
      <c r="U8307" t="s">
        <v>75</v>
      </c>
      <c r="V8307">
        <v>0</v>
      </c>
      <c r="W8307">
        <v>0</v>
      </c>
      <c r="X8307" s="1">
        <v>0</v>
      </c>
      <c r="Y8307" s="1">
        <v>32.4</v>
      </c>
      <c r="Z8307" t="s">
        <v>65</v>
      </c>
      <c r="AA8307" s="2">
        <v>15.552</v>
      </c>
      <c r="AB8307" s="3">
        <v>0.48</v>
      </c>
      <c r="AC8307" s="1">
        <v>-16.847999999999999</v>
      </c>
      <c r="AD8307">
        <v>5</v>
      </c>
      <c r="AE8307">
        <v>5</v>
      </c>
      <c r="AF8307" t="s">
        <v>48</v>
      </c>
      <c r="AG8307">
        <v>2016</v>
      </c>
      <c r="AH8307">
        <f>COUNTBLANK(datos[[#This Row],[Row ID]:[Year sales]])</f>
        <v>0</v>
      </c>
    </row>
    <row r="8308" spans="1:34" x14ac:dyDescent="0.3">
      <c r="A8308">
        <v>8307</v>
      </c>
      <c r="B8308" t="s">
        <v>9973</v>
      </c>
      <c r="C8308" s="4">
        <v>42593</v>
      </c>
      <c r="D8308" s="4">
        <v>42598</v>
      </c>
      <c r="E8308" t="s">
        <v>67</v>
      </c>
      <c r="F8308" t="s">
        <v>1689</v>
      </c>
      <c r="G8308" t="s">
        <v>1690</v>
      </c>
      <c r="H8308" t="s">
        <v>122</v>
      </c>
      <c r="I8308" t="s">
        <v>38</v>
      </c>
      <c r="J8308" t="s">
        <v>4576</v>
      </c>
      <c r="K8308" t="s">
        <v>670</v>
      </c>
      <c r="L8308">
        <v>74133</v>
      </c>
      <c r="M8308" t="s">
        <v>125</v>
      </c>
      <c r="N8308" t="s">
        <v>2238</v>
      </c>
      <c r="O8308" t="s">
        <v>62</v>
      </c>
      <c r="P8308" t="s">
        <v>94</v>
      </c>
      <c r="Q8308" t="s">
        <v>2239</v>
      </c>
      <c r="R8308" s="1">
        <v>41.86</v>
      </c>
      <c r="S8308">
        <v>7</v>
      </c>
      <c r="T8308">
        <f t="shared" si="129"/>
        <v>26</v>
      </c>
      <c r="U8308" t="s">
        <v>75</v>
      </c>
      <c r="V8308">
        <v>0</v>
      </c>
      <c r="W8308">
        <v>0</v>
      </c>
      <c r="X8308" s="1">
        <v>0</v>
      </c>
      <c r="Y8308" s="1">
        <v>41.86</v>
      </c>
      <c r="Z8308" t="s">
        <v>65</v>
      </c>
      <c r="AA8308" s="2">
        <v>19.255600000000001</v>
      </c>
      <c r="AB8308" s="3">
        <v>0.46</v>
      </c>
      <c r="AC8308" s="1">
        <v>-22.604399999999998</v>
      </c>
      <c r="AD8308">
        <v>5</v>
      </c>
      <c r="AE8308">
        <v>5</v>
      </c>
      <c r="AF8308" t="s">
        <v>48</v>
      </c>
      <c r="AG8308">
        <v>2016</v>
      </c>
      <c r="AH8308">
        <f>COUNTBLANK(datos[[#This Row],[Row ID]:[Year sales]])</f>
        <v>0</v>
      </c>
    </row>
    <row r="8309" spans="1:34" x14ac:dyDescent="0.3">
      <c r="A8309">
        <v>8308</v>
      </c>
      <c r="B8309" t="s">
        <v>9973</v>
      </c>
      <c r="C8309" s="4">
        <v>42593</v>
      </c>
      <c r="D8309" s="4">
        <v>42598</v>
      </c>
      <c r="E8309" t="s">
        <v>67</v>
      </c>
      <c r="F8309" t="s">
        <v>1689</v>
      </c>
      <c r="G8309" t="s">
        <v>1690</v>
      </c>
      <c r="H8309" t="s">
        <v>122</v>
      </c>
      <c r="I8309" t="s">
        <v>38</v>
      </c>
      <c r="J8309" t="s">
        <v>4576</v>
      </c>
      <c r="K8309" t="s">
        <v>670</v>
      </c>
      <c r="L8309">
        <v>74133</v>
      </c>
      <c r="M8309" t="s">
        <v>125</v>
      </c>
      <c r="N8309" t="s">
        <v>6837</v>
      </c>
      <c r="O8309" t="s">
        <v>62</v>
      </c>
      <c r="P8309" t="s">
        <v>94</v>
      </c>
      <c r="Q8309" t="s">
        <v>6838</v>
      </c>
      <c r="R8309" s="1">
        <v>77.56</v>
      </c>
      <c r="S8309">
        <v>2</v>
      </c>
      <c r="T8309">
        <f t="shared" si="129"/>
        <v>29</v>
      </c>
      <c r="U8309" t="s">
        <v>46</v>
      </c>
      <c r="V8309">
        <v>0</v>
      </c>
      <c r="W8309">
        <v>0</v>
      </c>
      <c r="X8309" s="1">
        <v>0</v>
      </c>
      <c r="Y8309" s="1">
        <v>77.56</v>
      </c>
      <c r="Z8309" t="s">
        <v>99</v>
      </c>
      <c r="AA8309" s="2">
        <v>35.677599999999998</v>
      </c>
      <c r="AB8309" s="3">
        <v>0.45999999999999996</v>
      </c>
      <c r="AC8309" s="1">
        <v>-41.882399999999997</v>
      </c>
      <c r="AD8309">
        <v>5</v>
      </c>
      <c r="AE8309">
        <v>5</v>
      </c>
      <c r="AF8309" t="s">
        <v>48</v>
      </c>
      <c r="AG8309">
        <v>2016</v>
      </c>
      <c r="AH8309">
        <f>COUNTBLANK(datos[[#This Row],[Row ID]:[Year sales]])</f>
        <v>0</v>
      </c>
    </row>
    <row r="8310" spans="1:34" x14ac:dyDescent="0.3">
      <c r="A8310">
        <v>8309</v>
      </c>
      <c r="B8310" t="s">
        <v>9974</v>
      </c>
      <c r="C8310" s="4">
        <v>42576</v>
      </c>
      <c r="D8310" s="4">
        <v>42576</v>
      </c>
      <c r="E8310" t="s">
        <v>1312</v>
      </c>
      <c r="F8310" t="s">
        <v>5347</v>
      </c>
      <c r="G8310" t="s">
        <v>5348</v>
      </c>
      <c r="H8310" t="s">
        <v>122</v>
      </c>
      <c r="I8310" t="s">
        <v>38</v>
      </c>
      <c r="J8310" t="s">
        <v>147</v>
      </c>
      <c r="K8310" t="s">
        <v>59</v>
      </c>
      <c r="L8310">
        <v>94122</v>
      </c>
      <c r="M8310" t="s">
        <v>60</v>
      </c>
      <c r="N8310" t="s">
        <v>4081</v>
      </c>
      <c r="O8310" t="s">
        <v>62</v>
      </c>
      <c r="P8310" t="s">
        <v>86</v>
      </c>
      <c r="Q8310" t="s">
        <v>4082</v>
      </c>
      <c r="R8310" s="1">
        <v>37.17</v>
      </c>
      <c r="S8310">
        <v>9</v>
      </c>
      <c r="T8310">
        <f t="shared" si="129"/>
        <v>34</v>
      </c>
      <c r="U8310" t="s">
        <v>75</v>
      </c>
      <c r="V8310">
        <v>0</v>
      </c>
      <c r="W8310">
        <v>0</v>
      </c>
      <c r="X8310" s="1">
        <v>0</v>
      </c>
      <c r="Y8310" s="1">
        <v>37.17</v>
      </c>
      <c r="Z8310" t="s">
        <v>65</v>
      </c>
      <c r="AA8310" s="2">
        <v>11.151</v>
      </c>
      <c r="AB8310" s="3">
        <v>0.3</v>
      </c>
      <c r="AC8310" s="1">
        <v>-26.018999999999998</v>
      </c>
      <c r="AD8310">
        <v>0</v>
      </c>
      <c r="AE8310">
        <v>0</v>
      </c>
      <c r="AF8310" t="s">
        <v>48</v>
      </c>
      <c r="AG8310">
        <v>2016</v>
      </c>
      <c r="AH8310">
        <f>COUNTBLANK(datos[[#This Row],[Row ID]:[Year sales]])</f>
        <v>0</v>
      </c>
    </row>
    <row r="8311" spans="1:34" x14ac:dyDescent="0.3">
      <c r="A8311">
        <v>8310</v>
      </c>
      <c r="B8311" t="s">
        <v>9975</v>
      </c>
      <c r="C8311" s="4">
        <v>41699</v>
      </c>
      <c r="D8311" s="4">
        <v>41705</v>
      </c>
      <c r="E8311" t="s">
        <v>67</v>
      </c>
      <c r="F8311" t="s">
        <v>4653</v>
      </c>
      <c r="G8311" t="s">
        <v>4654</v>
      </c>
      <c r="H8311" t="s">
        <v>37</v>
      </c>
      <c r="I8311" t="s">
        <v>38</v>
      </c>
      <c r="J8311" t="s">
        <v>204</v>
      </c>
      <c r="K8311" t="s">
        <v>124</v>
      </c>
      <c r="L8311">
        <v>77036</v>
      </c>
      <c r="M8311" t="s">
        <v>125</v>
      </c>
      <c r="N8311" t="s">
        <v>5225</v>
      </c>
      <c r="O8311" t="s">
        <v>62</v>
      </c>
      <c r="P8311" t="s">
        <v>77</v>
      </c>
      <c r="Q8311" t="s">
        <v>5226</v>
      </c>
      <c r="R8311" s="1">
        <v>137.352</v>
      </c>
      <c r="S8311">
        <v>3</v>
      </c>
      <c r="T8311">
        <f t="shared" si="129"/>
        <v>21</v>
      </c>
      <c r="U8311" t="s">
        <v>52</v>
      </c>
      <c r="V8311">
        <v>0.2</v>
      </c>
      <c r="W8311">
        <v>27.470400000000001</v>
      </c>
      <c r="X8311" s="1">
        <v>-27.470400000000001</v>
      </c>
      <c r="Y8311" s="1">
        <v>164.82240000000002</v>
      </c>
      <c r="Z8311" t="s">
        <v>99</v>
      </c>
      <c r="AA8311" s="2">
        <v>8.5845000000000002</v>
      </c>
      <c r="AB8311" s="3">
        <v>6.25E-2</v>
      </c>
      <c r="AC8311" s="1">
        <v>-101.2971</v>
      </c>
      <c r="AD8311">
        <v>6</v>
      </c>
      <c r="AE8311">
        <v>6</v>
      </c>
      <c r="AF8311" t="s">
        <v>48</v>
      </c>
      <c r="AG8311">
        <v>2014</v>
      </c>
      <c r="AH8311">
        <f>COUNTBLANK(datos[[#This Row],[Row ID]:[Year sales]])</f>
        <v>0</v>
      </c>
    </row>
    <row r="8312" spans="1:34" x14ac:dyDescent="0.3">
      <c r="A8312">
        <v>8311</v>
      </c>
      <c r="B8312" t="s">
        <v>9975</v>
      </c>
      <c r="C8312" s="4">
        <v>41699</v>
      </c>
      <c r="D8312" s="4">
        <v>41705</v>
      </c>
      <c r="E8312" t="s">
        <v>67</v>
      </c>
      <c r="F8312" t="s">
        <v>4653</v>
      </c>
      <c r="G8312" t="s">
        <v>4654</v>
      </c>
      <c r="H8312" t="s">
        <v>37</v>
      </c>
      <c r="I8312" t="s">
        <v>38</v>
      </c>
      <c r="J8312" t="s">
        <v>204</v>
      </c>
      <c r="K8312" t="s">
        <v>124</v>
      </c>
      <c r="L8312">
        <v>77036</v>
      </c>
      <c r="M8312" t="s">
        <v>125</v>
      </c>
      <c r="N8312" t="s">
        <v>5303</v>
      </c>
      <c r="O8312" t="s">
        <v>43</v>
      </c>
      <c r="P8312" t="s">
        <v>73</v>
      </c>
      <c r="Q8312" t="s">
        <v>5304</v>
      </c>
      <c r="R8312" s="1">
        <v>376.50900000000001</v>
      </c>
      <c r="S8312">
        <v>3</v>
      </c>
      <c r="T8312">
        <f t="shared" si="129"/>
        <v>4</v>
      </c>
      <c r="U8312" t="s">
        <v>52</v>
      </c>
      <c r="V8312">
        <v>0.3</v>
      </c>
      <c r="W8312">
        <v>112.95270000000001</v>
      </c>
      <c r="X8312" s="1">
        <v>-112.95269999999999</v>
      </c>
      <c r="Y8312" s="1">
        <v>489.46170000000001</v>
      </c>
      <c r="Z8312" t="s">
        <v>47</v>
      </c>
      <c r="AA8312" s="2">
        <v>-43.029600000000002</v>
      </c>
      <c r="AB8312" s="3">
        <v>-0.11428571428571428</v>
      </c>
      <c r="AC8312" s="1">
        <v>-306.58589999999998</v>
      </c>
      <c r="AD8312">
        <v>6</v>
      </c>
      <c r="AE8312">
        <v>6</v>
      </c>
      <c r="AF8312" t="s">
        <v>48</v>
      </c>
      <c r="AG8312">
        <v>2014</v>
      </c>
      <c r="AH8312">
        <f>COUNTBLANK(datos[[#This Row],[Row ID]:[Year sales]])</f>
        <v>0</v>
      </c>
    </row>
    <row r="8313" spans="1:34" x14ac:dyDescent="0.3">
      <c r="A8313">
        <v>8312</v>
      </c>
      <c r="B8313" t="s">
        <v>9976</v>
      </c>
      <c r="C8313" s="4">
        <v>42761</v>
      </c>
      <c r="D8313" s="4">
        <v>42766</v>
      </c>
      <c r="E8313" t="s">
        <v>67</v>
      </c>
      <c r="F8313" t="s">
        <v>1866</v>
      </c>
      <c r="G8313" t="s">
        <v>1867</v>
      </c>
      <c r="H8313" t="s">
        <v>37</v>
      </c>
      <c r="I8313" t="s">
        <v>38</v>
      </c>
      <c r="J8313" t="s">
        <v>517</v>
      </c>
      <c r="K8313" t="s">
        <v>1294</v>
      </c>
      <c r="L8313">
        <v>31907</v>
      </c>
      <c r="M8313" t="s">
        <v>41</v>
      </c>
      <c r="N8313" t="s">
        <v>542</v>
      </c>
      <c r="O8313" t="s">
        <v>43</v>
      </c>
      <c r="P8313" t="s">
        <v>83</v>
      </c>
      <c r="Q8313" t="s">
        <v>543</v>
      </c>
      <c r="R8313" s="1">
        <v>62.72</v>
      </c>
      <c r="S8313">
        <v>4</v>
      </c>
      <c r="T8313">
        <f t="shared" si="129"/>
        <v>10</v>
      </c>
      <c r="U8313" t="s">
        <v>52</v>
      </c>
      <c r="V8313">
        <v>0</v>
      </c>
      <c r="W8313">
        <v>0</v>
      </c>
      <c r="X8313" s="1">
        <v>0</v>
      </c>
      <c r="Y8313" s="1">
        <v>62.72</v>
      </c>
      <c r="Z8313" t="s">
        <v>99</v>
      </c>
      <c r="AA8313" s="2">
        <v>24.460799999999999</v>
      </c>
      <c r="AB8313" s="3">
        <v>0.39</v>
      </c>
      <c r="AC8313" s="1">
        <v>-38.2592</v>
      </c>
      <c r="AD8313">
        <v>5</v>
      </c>
      <c r="AE8313">
        <v>5</v>
      </c>
      <c r="AF8313" t="s">
        <v>48</v>
      </c>
      <c r="AG8313">
        <v>2017</v>
      </c>
      <c r="AH8313">
        <f>COUNTBLANK(datos[[#This Row],[Row ID]:[Year sales]])</f>
        <v>0</v>
      </c>
    </row>
    <row r="8314" spans="1:34" x14ac:dyDescent="0.3">
      <c r="A8314">
        <v>8313</v>
      </c>
      <c r="B8314" t="s">
        <v>9976</v>
      </c>
      <c r="C8314" s="4">
        <v>42761</v>
      </c>
      <c r="D8314" s="4">
        <v>42766</v>
      </c>
      <c r="E8314" t="s">
        <v>67</v>
      </c>
      <c r="F8314" t="s">
        <v>1866</v>
      </c>
      <c r="G8314" t="s">
        <v>1867</v>
      </c>
      <c r="H8314" t="s">
        <v>37</v>
      </c>
      <c r="I8314" t="s">
        <v>38</v>
      </c>
      <c r="J8314" t="s">
        <v>517</v>
      </c>
      <c r="K8314" t="s">
        <v>1294</v>
      </c>
      <c r="L8314">
        <v>31907</v>
      </c>
      <c r="M8314" t="s">
        <v>41</v>
      </c>
      <c r="N8314" t="s">
        <v>6174</v>
      </c>
      <c r="O8314" t="s">
        <v>90</v>
      </c>
      <c r="P8314" t="s">
        <v>91</v>
      </c>
      <c r="Q8314" t="s">
        <v>6175</v>
      </c>
      <c r="R8314" s="1">
        <v>2939.93</v>
      </c>
      <c r="S8314">
        <v>7</v>
      </c>
      <c r="T8314">
        <f t="shared" si="129"/>
        <v>39</v>
      </c>
      <c r="U8314" t="s">
        <v>75</v>
      </c>
      <c r="V8314">
        <v>0</v>
      </c>
      <c r="W8314">
        <v>0</v>
      </c>
      <c r="X8314" s="1">
        <v>0</v>
      </c>
      <c r="Y8314" s="1">
        <v>2939.93</v>
      </c>
      <c r="Z8314" t="s">
        <v>53</v>
      </c>
      <c r="AA8314" s="2">
        <v>764.3818</v>
      </c>
      <c r="AB8314" s="3">
        <v>0.26</v>
      </c>
      <c r="AC8314" s="1">
        <v>-2175.5482000000002</v>
      </c>
      <c r="AD8314">
        <v>5</v>
      </c>
      <c r="AE8314">
        <v>5</v>
      </c>
      <c r="AF8314" t="s">
        <v>48</v>
      </c>
      <c r="AG8314">
        <v>2017</v>
      </c>
      <c r="AH8314">
        <f>COUNTBLANK(datos[[#This Row],[Row ID]:[Year sales]])</f>
        <v>0</v>
      </c>
    </row>
    <row r="8315" spans="1:34" x14ac:dyDescent="0.3">
      <c r="A8315">
        <v>8314</v>
      </c>
      <c r="B8315" t="s">
        <v>9977</v>
      </c>
      <c r="C8315" s="4">
        <v>41832</v>
      </c>
      <c r="D8315" s="4">
        <v>41836</v>
      </c>
      <c r="E8315" t="s">
        <v>67</v>
      </c>
      <c r="F8315" t="s">
        <v>3254</v>
      </c>
      <c r="G8315" t="s">
        <v>3255</v>
      </c>
      <c r="H8315" t="s">
        <v>122</v>
      </c>
      <c r="I8315" t="s">
        <v>38</v>
      </c>
      <c r="J8315" t="s">
        <v>7887</v>
      </c>
      <c r="K8315" t="s">
        <v>124</v>
      </c>
      <c r="L8315">
        <v>77573</v>
      </c>
      <c r="M8315" t="s">
        <v>125</v>
      </c>
      <c r="N8315" t="s">
        <v>3356</v>
      </c>
      <c r="O8315" t="s">
        <v>43</v>
      </c>
      <c r="P8315" t="s">
        <v>50</v>
      </c>
      <c r="Q8315" t="s">
        <v>3357</v>
      </c>
      <c r="R8315" s="1">
        <v>512.35799999999995</v>
      </c>
      <c r="S8315">
        <v>3</v>
      </c>
      <c r="T8315">
        <f t="shared" si="129"/>
        <v>15</v>
      </c>
      <c r="U8315" t="s">
        <v>52</v>
      </c>
      <c r="V8315">
        <v>0.3</v>
      </c>
      <c r="W8315">
        <v>153.70739999999998</v>
      </c>
      <c r="X8315" s="1">
        <v>-153.70740000000001</v>
      </c>
      <c r="Y8315" s="1">
        <v>666.06539999999995</v>
      </c>
      <c r="Z8315" t="s">
        <v>53</v>
      </c>
      <c r="AA8315" s="2">
        <v>-14.6388</v>
      </c>
      <c r="AB8315" s="3">
        <v>-2.8571428571428574E-2</v>
      </c>
      <c r="AC8315" s="1">
        <v>-373.2894</v>
      </c>
      <c r="AD8315">
        <v>4</v>
      </c>
      <c r="AE8315">
        <v>4</v>
      </c>
      <c r="AF8315" t="s">
        <v>48</v>
      </c>
      <c r="AG8315">
        <v>2014</v>
      </c>
      <c r="AH8315">
        <f>COUNTBLANK(datos[[#This Row],[Row ID]:[Year sales]])</f>
        <v>0</v>
      </c>
    </row>
    <row r="8316" spans="1:34" x14ac:dyDescent="0.3">
      <c r="A8316">
        <v>8315</v>
      </c>
      <c r="B8316" t="s">
        <v>9977</v>
      </c>
      <c r="C8316" s="4">
        <v>41832</v>
      </c>
      <c r="D8316" s="4">
        <v>41836</v>
      </c>
      <c r="E8316" t="s">
        <v>67</v>
      </c>
      <c r="F8316" t="s">
        <v>3254</v>
      </c>
      <c r="G8316" t="s">
        <v>3255</v>
      </c>
      <c r="H8316" t="s">
        <v>122</v>
      </c>
      <c r="I8316" t="s">
        <v>38</v>
      </c>
      <c r="J8316" t="s">
        <v>7887</v>
      </c>
      <c r="K8316" t="s">
        <v>124</v>
      </c>
      <c r="L8316">
        <v>77573</v>
      </c>
      <c r="M8316" t="s">
        <v>125</v>
      </c>
      <c r="N8316" t="s">
        <v>3324</v>
      </c>
      <c r="O8316" t="s">
        <v>62</v>
      </c>
      <c r="P8316" t="s">
        <v>289</v>
      </c>
      <c r="Q8316" t="s">
        <v>3325</v>
      </c>
      <c r="R8316" s="1">
        <v>3.488</v>
      </c>
      <c r="S8316">
        <v>2</v>
      </c>
      <c r="T8316">
        <f t="shared" si="129"/>
        <v>34</v>
      </c>
      <c r="U8316" t="s">
        <v>46</v>
      </c>
      <c r="V8316">
        <v>0.2</v>
      </c>
      <c r="W8316">
        <v>0.6976</v>
      </c>
      <c r="X8316" s="1">
        <v>-0.6976</v>
      </c>
      <c r="Y8316" s="1">
        <v>4.1856</v>
      </c>
      <c r="Z8316" t="s">
        <v>65</v>
      </c>
      <c r="AA8316" s="2">
        <v>0.56679999999999997</v>
      </c>
      <c r="AB8316" s="3">
        <v>0.16250000000000001</v>
      </c>
      <c r="AC8316" s="1">
        <v>-2.2235999999999998</v>
      </c>
      <c r="AD8316">
        <v>4</v>
      </c>
      <c r="AE8316">
        <v>4</v>
      </c>
      <c r="AF8316" t="s">
        <v>48</v>
      </c>
      <c r="AG8316">
        <v>2014</v>
      </c>
      <c r="AH8316">
        <f>COUNTBLANK(datos[[#This Row],[Row ID]:[Year sales]])</f>
        <v>0</v>
      </c>
    </row>
    <row r="8317" spans="1:34" x14ac:dyDescent="0.3">
      <c r="A8317">
        <v>8316</v>
      </c>
      <c r="B8317" t="s">
        <v>9977</v>
      </c>
      <c r="C8317" s="4">
        <v>41832</v>
      </c>
      <c r="D8317" s="4">
        <v>41836</v>
      </c>
      <c r="E8317" t="s">
        <v>67</v>
      </c>
      <c r="F8317" t="s">
        <v>3254</v>
      </c>
      <c r="G8317" t="s">
        <v>3255</v>
      </c>
      <c r="H8317" t="s">
        <v>122</v>
      </c>
      <c r="I8317" t="s">
        <v>38</v>
      </c>
      <c r="J8317" t="s">
        <v>7887</v>
      </c>
      <c r="K8317" t="s">
        <v>124</v>
      </c>
      <c r="L8317">
        <v>77573</v>
      </c>
      <c r="M8317" t="s">
        <v>125</v>
      </c>
      <c r="N8317" t="s">
        <v>2769</v>
      </c>
      <c r="O8317" t="s">
        <v>62</v>
      </c>
      <c r="P8317" t="s">
        <v>86</v>
      </c>
      <c r="Q8317" t="s">
        <v>2770</v>
      </c>
      <c r="R8317" s="1">
        <v>22.288</v>
      </c>
      <c r="S8317">
        <v>7</v>
      </c>
      <c r="T8317">
        <f t="shared" si="129"/>
        <v>26</v>
      </c>
      <c r="U8317" t="s">
        <v>75</v>
      </c>
      <c r="V8317">
        <v>0.2</v>
      </c>
      <c r="W8317">
        <v>4.4576000000000002</v>
      </c>
      <c r="X8317" s="1">
        <v>-4.4576000000000002</v>
      </c>
      <c r="Y8317" s="1">
        <v>26.7456</v>
      </c>
      <c r="Z8317" t="s">
        <v>65</v>
      </c>
      <c r="AA8317" s="2">
        <v>3.9003999999999999</v>
      </c>
      <c r="AB8317" s="3">
        <v>0.17499999999999999</v>
      </c>
      <c r="AC8317" s="1">
        <v>-13.93</v>
      </c>
      <c r="AD8317">
        <v>4</v>
      </c>
      <c r="AE8317">
        <v>4</v>
      </c>
      <c r="AF8317" t="s">
        <v>48</v>
      </c>
      <c r="AG8317">
        <v>2014</v>
      </c>
      <c r="AH8317">
        <f>COUNTBLANK(datos[[#This Row],[Row ID]:[Year sales]])</f>
        <v>0</v>
      </c>
    </row>
    <row r="8318" spans="1:34" x14ac:dyDescent="0.3">
      <c r="A8318">
        <v>8317</v>
      </c>
      <c r="B8318" t="s">
        <v>9977</v>
      </c>
      <c r="C8318" s="4">
        <v>41832</v>
      </c>
      <c r="D8318" s="4">
        <v>41836</v>
      </c>
      <c r="E8318" t="s">
        <v>67</v>
      </c>
      <c r="F8318" t="s">
        <v>3254</v>
      </c>
      <c r="G8318" t="s">
        <v>3255</v>
      </c>
      <c r="H8318" t="s">
        <v>122</v>
      </c>
      <c r="I8318" t="s">
        <v>38</v>
      </c>
      <c r="J8318" t="s">
        <v>7887</v>
      </c>
      <c r="K8318" t="s">
        <v>124</v>
      </c>
      <c r="L8318">
        <v>77573</v>
      </c>
      <c r="M8318" t="s">
        <v>125</v>
      </c>
      <c r="N8318" t="s">
        <v>588</v>
      </c>
      <c r="O8318" t="s">
        <v>62</v>
      </c>
      <c r="P8318" t="s">
        <v>110</v>
      </c>
      <c r="Q8318" t="s">
        <v>589</v>
      </c>
      <c r="R8318" s="1">
        <v>16.032</v>
      </c>
      <c r="S8318">
        <v>3</v>
      </c>
      <c r="T8318">
        <f t="shared" si="129"/>
        <v>27</v>
      </c>
      <c r="U8318" t="s">
        <v>52</v>
      </c>
      <c r="V8318">
        <v>0.2</v>
      </c>
      <c r="W8318">
        <v>3.2064000000000004</v>
      </c>
      <c r="X8318" s="1">
        <v>-3.2063999999999999</v>
      </c>
      <c r="Y8318" s="1">
        <v>19.238399999999999</v>
      </c>
      <c r="Z8318" t="s">
        <v>65</v>
      </c>
      <c r="AA8318" s="2">
        <v>5.6112000000000002</v>
      </c>
      <c r="AB8318" s="3">
        <v>0.35000000000000003</v>
      </c>
      <c r="AC8318" s="1">
        <v>-7.2144000000000004</v>
      </c>
      <c r="AD8318">
        <v>4</v>
      </c>
      <c r="AE8318">
        <v>4</v>
      </c>
      <c r="AF8318" t="s">
        <v>48</v>
      </c>
      <c r="AG8318">
        <v>2014</v>
      </c>
      <c r="AH8318">
        <f>COUNTBLANK(datos[[#This Row],[Row ID]:[Year sales]])</f>
        <v>0</v>
      </c>
    </row>
    <row r="8319" spans="1:34" x14ac:dyDescent="0.3">
      <c r="A8319">
        <v>8318</v>
      </c>
      <c r="B8319" t="s">
        <v>9978</v>
      </c>
      <c r="C8319" s="4">
        <v>42836</v>
      </c>
      <c r="D8319" s="4">
        <v>42841</v>
      </c>
      <c r="E8319" t="s">
        <v>67</v>
      </c>
      <c r="F8319" t="s">
        <v>343</v>
      </c>
      <c r="G8319" t="s">
        <v>344</v>
      </c>
      <c r="H8319" t="s">
        <v>37</v>
      </c>
      <c r="I8319" t="s">
        <v>38</v>
      </c>
      <c r="J8319" t="s">
        <v>2245</v>
      </c>
      <c r="K8319" t="s">
        <v>108</v>
      </c>
      <c r="L8319">
        <v>27217</v>
      </c>
      <c r="M8319" t="s">
        <v>41</v>
      </c>
      <c r="N8319" t="s">
        <v>3558</v>
      </c>
      <c r="O8319" t="s">
        <v>62</v>
      </c>
      <c r="P8319" t="s">
        <v>86</v>
      </c>
      <c r="Q8319" t="s">
        <v>3559</v>
      </c>
      <c r="R8319" s="1">
        <v>1.752</v>
      </c>
      <c r="S8319">
        <v>1</v>
      </c>
      <c r="T8319">
        <f t="shared" si="129"/>
        <v>16</v>
      </c>
      <c r="U8319" t="s">
        <v>46</v>
      </c>
      <c r="V8319">
        <v>0.2</v>
      </c>
      <c r="W8319">
        <v>0.35040000000000004</v>
      </c>
      <c r="X8319" s="1">
        <v>-0.35039999999999999</v>
      </c>
      <c r="Y8319" s="1">
        <v>2.1024000000000003</v>
      </c>
      <c r="Z8319" t="s">
        <v>65</v>
      </c>
      <c r="AA8319" s="2">
        <v>0.15329999999999999</v>
      </c>
      <c r="AB8319" s="3">
        <v>8.7499999999999994E-2</v>
      </c>
      <c r="AC8319" s="1">
        <v>-1.2483</v>
      </c>
      <c r="AD8319">
        <v>5</v>
      </c>
      <c r="AE8319">
        <v>5</v>
      </c>
      <c r="AF8319" t="s">
        <v>48</v>
      </c>
      <c r="AG8319">
        <v>2017</v>
      </c>
      <c r="AH8319">
        <f>COUNTBLANK(datos[[#This Row],[Row ID]:[Year sales]])</f>
        <v>0</v>
      </c>
    </row>
    <row r="8320" spans="1:34" x14ac:dyDescent="0.3">
      <c r="A8320">
        <v>8319</v>
      </c>
      <c r="B8320" t="s">
        <v>9978</v>
      </c>
      <c r="C8320" s="4">
        <v>42836</v>
      </c>
      <c r="D8320" s="4">
        <v>42841</v>
      </c>
      <c r="E8320" t="s">
        <v>67</v>
      </c>
      <c r="F8320" t="s">
        <v>343</v>
      </c>
      <c r="G8320" t="s">
        <v>344</v>
      </c>
      <c r="H8320" t="s">
        <v>37</v>
      </c>
      <c r="I8320" t="s">
        <v>38</v>
      </c>
      <c r="J8320" t="s">
        <v>2245</v>
      </c>
      <c r="K8320" t="s">
        <v>108</v>
      </c>
      <c r="L8320">
        <v>27217</v>
      </c>
      <c r="M8320" t="s">
        <v>41</v>
      </c>
      <c r="N8320" t="s">
        <v>4870</v>
      </c>
      <c r="O8320" t="s">
        <v>62</v>
      </c>
      <c r="P8320" t="s">
        <v>86</v>
      </c>
      <c r="Q8320" t="s">
        <v>4871</v>
      </c>
      <c r="R8320" s="1">
        <v>20.992000000000001</v>
      </c>
      <c r="S8320">
        <v>8</v>
      </c>
      <c r="T8320">
        <f t="shared" si="129"/>
        <v>22</v>
      </c>
      <c r="U8320" t="s">
        <v>75</v>
      </c>
      <c r="V8320">
        <v>0.2</v>
      </c>
      <c r="W8320">
        <v>4.1984000000000004</v>
      </c>
      <c r="X8320" s="1">
        <v>-4.1984000000000004</v>
      </c>
      <c r="Y8320" s="1">
        <v>25.1904</v>
      </c>
      <c r="Z8320" t="s">
        <v>65</v>
      </c>
      <c r="AA8320" s="2">
        <v>2.3616000000000001</v>
      </c>
      <c r="AB8320" s="3">
        <v>0.1125</v>
      </c>
      <c r="AC8320" s="1">
        <v>-14.432</v>
      </c>
      <c r="AD8320">
        <v>5</v>
      </c>
      <c r="AE8320">
        <v>5</v>
      </c>
      <c r="AF8320" t="s">
        <v>48</v>
      </c>
      <c r="AG8320">
        <v>2017</v>
      </c>
      <c r="AH8320">
        <f>COUNTBLANK(datos[[#This Row],[Row ID]:[Year sales]])</f>
        <v>0</v>
      </c>
    </row>
    <row r="8321" spans="1:34" x14ac:dyDescent="0.3">
      <c r="A8321">
        <v>8320</v>
      </c>
      <c r="B8321" t="s">
        <v>9979</v>
      </c>
      <c r="C8321" s="4">
        <v>43052</v>
      </c>
      <c r="D8321" s="4">
        <v>43057</v>
      </c>
      <c r="E8321" t="s">
        <v>67</v>
      </c>
      <c r="F8321" t="s">
        <v>1684</v>
      </c>
      <c r="G8321" t="s">
        <v>1685</v>
      </c>
      <c r="H8321" t="s">
        <v>37</v>
      </c>
      <c r="I8321" t="s">
        <v>38</v>
      </c>
      <c r="J8321" t="s">
        <v>286</v>
      </c>
      <c r="K8321" t="s">
        <v>287</v>
      </c>
      <c r="L8321">
        <v>10009</v>
      </c>
      <c r="M8321" t="s">
        <v>168</v>
      </c>
      <c r="N8321" t="s">
        <v>2372</v>
      </c>
      <c r="O8321" t="s">
        <v>62</v>
      </c>
      <c r="P8321" t="s">
        <v>77</v>
      </c>
      <c r="Q8321" t="s">
        <v>2373</v>
      </c>
      <c r="R8321" s="1">
        <v>11.21</v>
      </c>
      <c r="S8321">
        <v>1</v>
      </c>
      <c r="T8321">
        <f t="shared" si="129"/>
        <v>14</v>
      </c>
      <c r="U8321" t="s">
        <v>46</v>
      </c>
      <c r="V8321">
        <v>0</v>
      </c>
      <c r="W8321">
        <v>0</v>
      </c>
      <c r="X8321" s="1">
        <v>0</v>
      </c>
      <c r="Y8321" s="1">
        <v>11.21</v>
      </c>
      <c r="Z8321" t="s">
        <v>65</v>
      </c>
      <c r="AA8321" s="2">
        <v>3.363</v>
      </c>
      <c r="AB8321" s="3">
        <v>0.3</v>
      </c>
      <c r="AC8321" s="1">
        <v>-7.8470000000000004</v>
      </c>
      <c r="AD8321">
        <v>5</v>
      </c>
      <c r="AE8321">
        <v>5</v>
      </c>
      <c r="AF8321" t="s">
        <v>48</v>
      </c>
      <c r="AG8321">
        <v>2017</v>
      </c>
      <c r="AH8321">
        <f>COUNTBLANK(datos[[#This Row],[Row ID]:[Year sales]])</f>
        <v>0</v>
      </c>
    </row>
    <row r="8322" spans="1:34" x14ac:dyDescent="0.3">
      <c r="A8322">
        <v>8321</v>
      </c>
      <c r="B8322" t="s">
        <v>9980</v>
      </c>
      <c r="C8322" s="4">
        <v>42343</v>
      </c>
      <c r="D8322" s="4">
        <v>42344</v>
      </c>
      <c r="E8322" t="s">
        <v>208</v>
      </c>
      <c r="F8322" t="s">
        <v>164</v>
      </c>
      <c r="G8322" t="s">
        <v>165</v>
      </c>
      <c r="H8322" t="s">
        <v>37</v>
      </c>
      <c r="I8322" t="s">
        <v>38</v>
      </c>
      <c r="J8322" t="s">
        <v>837</v>
      </c>
      <c r="K8322" t="s">
        <v>124</v>
      </c>
      <c r="L8322">
        <v>75220</v>
      </c>
      <c r="M8322" t="s">
        <v>125</v>
      </c>
      <c r="N8322" t="s">
        <v>6266</v>
      </c>
      <c r="O8322" t="s">
        <v>62</v>
      </c>
      <c r="P8322" t="s">
        <v>86</v>
      </c>
      <c r="Q8322" t="s">
        <v>6267</v>
      </c>
      <c r="R8322" s="1">
        <v>45.04</v>
      </c>
      <c r="S8322">
        <v>2</v>
      </c>
      <c r="T8322">
        <f t="shared" ref="T8322:T8385" si="130">SUMIF(Q:Q, Q8322, S:S)</f>
        <v>20</v>
      </c>
      <c r="U8322" t="s">
        <v>46</v>
      </c>
      <c r="V8322">
        <v>0.2</v>
      </c>
      <c r="W8322">
        <v>9.0080000000000009</v>
      </c>
      <c r="X8322" s="1">
        <v>-9.0079999999999991</v>
      </c>
      <c r="Y8322" s="1">
        <v>54.048000000000002</v>
      </c>
      <c r="Z8322" t="s">
        <v>99</v>
      </c>
      <c r="AA8322" s="2">
        <v>4.5039999999999996</v>
      </c>
      <c r="AB8322" s="3">
        <v>9.9999999999999992E-2</v>
      </c>
      <c r="AC8322" s="1">
        <v>-31.527999999999999</v>
      </c>
      <c r="AD8322">
        <v>1</v>
      </c>
      <c r="AE8322">
        <v>1</v>
      </c>
      <c r="AF8322" t="s">
        <v>48</v>
      </c>
      <c r="AG8322">
        <v>2015</v>
      </c>
      <c r="AH8322">
        <f>COUNTBLANK(datos[[#This Row],[Row ID]:[Year sales]])</f>
        <v>0</v>
      </c>
    </row>
    <row r="8323" spans="1:34" x14ac:dyDescent="0.3">
      <c r="A8323">
        <v>8322</v>
      </c>
      <c r="B8323" t="s">
        <v>9981</v>
      </c>
      <c r="C8323" s="4">
        <v>42639</v>
      </c>
      <c r="D8323" s="4">
        <v>42644</v>
      </c>
      <c r="E8323" t="s">
        <v>67</v>
      </c>
      <c r="F8323" t="s">
        <v>5550</v>
      </c>
      <c r="G8323" t="s">
        <v>5551</v>
      </c>
      <c r="H8323" t="s">
        <v>37</v>
      </c>
      <c r="I8323" t="s">
        <v>38</v>
      </c>
      <c r="J8323" t="s">
        <v>204</v>
      </c>
      <c r="K8323" t="s">
        <v>124</v>
      </c>
      <c r="L8323">
        <v>77095</v>
      </c>
      <c r="M8323" t="s">
        <v>125</v>
      </c>
      <c r="N8323" t="s">
        <v>3595</v>
      </c>
      <c r="O8323" t="s">
        <v>62</v>
      </c>
      <c r="P8323" t="s">
        <v>94</v>
      </c>
      <c r="Q8323" t="s">
        <v>8617</v>
      </c>
      <c r="R8323" s="1">
        <v>15.624000000000001</v>
      </c>
      <c r="S8323">
        <v>2</v>
      </c>
      <c r="T8323">
        <f t="shared" si="130"/>
        <v>24</v>
      </c>
      <c r="U8323" t="s">
        <v>46</v>
      </c>
      <c r="V8323">
        <v>0.8</v>
      </c>
      <c r="W8323">
        <v>12.499200000000002</v>
      </c>
      <c r="X8323" s="1">
        <v>-12.4992</v>
      </c>
      <c r="Y8323" s="1">
        <v>28.123200000000004</v>
      </c>
      <c r="Z8323" t="s">
        <v>65</v>
      </c>
      <c r="AA8323" s="2">
        <v>-24.9984</v>
      </c>
      <c r="AB8323" s="3">
        <v>-1.5999999999999999</v>
      </c>
      <c r="AC8323" s="1">
        <v>-28.123200000000001</v>
      </c>
      <c r="AD8323">
        <v>5</v>
      </c>
      <c r="AE8323">
        <v>5</v>
      </c>
      <c r="AF8323" t="s">
        <v>48</v>
      </c>
      <c r="AG8323">
        <v>2016</v>
      </c>
      <c r="AH8323">
        <f>COUNTBLANK(datos[[#This Row],[Row ID]:[Year sales]])</f>
        <v>0</v>
      </c>
    </row>
    <row r="8324" spans="1:34" x14ac:dyDescent="0.3">
      <c r="A8324">
        <v>8323</v>
      </c>
      <c r="B8324" t="s">
        <v>9982</v>
      </c>
      <c r="C8324" s="4">
        <v>42693</v>
      </c>
      <c r="D8324" s="4">
        <v>42699</v>
      </c>
      <c r="E8324" t="s">
        <v>67</v>
      </c>
      <c r="F8324" t="s">
        <v>3759</v>
      </c>
      <c r="G8324" t="s">
        <v>3760</v>
      </c>
      <c r="H8324" t="s">
        <v>37</v>
      </c>
      <c r="I8324" t="s">
        <v>38</v>
      </c>
      <c r="J8324" t="s">
        <v>1195</v>
      </c>
      <c r="K8324" t="s">
        <v>287</v>
      </c>
      <c r="L8324">
        <v>11561</v>
      </c>
      <c r="M8324" t="s">
        <v>168</v>
      </c>
      <c r="N8324" t="s">
        <v>6534</v>
      </c>
      <c r="O8324" t="s">
        <v>62</v>
      </c>
      <c r="P8324" t="s">
        <v>97</v>
      </c>
      <c r="Q8324" t="s">
        <v>6535</v>
      </c>
      <c r="R8324" s="1">
        <v>8.74</v>
      </c>
      <c r="S8324">
        <v>2</v>
      </c>
      <c r="T8324">
        <f t="shared" si="130"/>
        <v>10</v>
      </c>
      <c r="U8324" t="s">
        <v>46</v>
      </c>
      <c r="V8324">
        <v>0</v>
      </c>
      <c r="W8324">
        <v>0</v>
      </c>
      <c r="X8324" s="1">
        <v>0</v>
      </c>
      <c r="Y8324" s="1">
        <v>8.74</v>
      </c>
      <c r="Z8324" t="s">
        <v>65</v>
      </c>
      <c r="AA8324" s="2">
        <v>2.2724000000000002</v>
      </c>
      <c r="AB8324" s="3">
        <v>0.26</v>
      </c>
      <c r="AC8324" s="1">
        <v>-6.4676</v>
      </c>
      <c r="AD8324">
        <v>6</v>
      </c>
      <c r="AE8324">
        <v>6</v>
      </c>
      <c r="AF8324" t="s">
        <v>48</v>
      </c>
      <c r="AG8324">
        <v>2016</v>
      </c>
      <c r="AH8324">
        <f>COUNTBLANK(datos[[#This Row],[Row ID]:[Year sales]])</f>
        <v>0</v>
      </c>
    </row>
    <row r="8325" spans="1:34" x14ac:dyDescent="0.3">
      <c r="A8325">
        <v>8324</v>
      </c>
      <c r="B8325" t="s">
        <v>9982</v>
      </c>
      <c r="C8325" s="4">
        <v>42693</v>
      </c>
      <c r="D8325" s="4">
        <v>42699</v>
      </c>
      <c r="E8325" t="s">
        <v>67</v>
      </c>
      <c r="F8325" t="s">
        <v>3759</v>
      </c>
      <c r="G8325" t="s">
        <v>3760</v>
      </c>
      <c r="H8325" t="s">
        <v>37</v>
      </c>
      <c r="I8325" t="s">
        <v>38</v>
      </c>
      <c r="J8325" t="s">
        <v>1195</v>
      </c>
      <c r="K8325" t="s">
        <v>287</v>
      </c>
      <c r="L8325">
        <v>11561</v>
      </c>
      <c r="M8325" t="s">
        <v>168</v>
      </c>
      <c r="N8325" t="s">
        <v>1661</v>
      </c>
      <c r="O8325" t="s">
        <v>62</v>
      </c>
      <c r="P8325" t="s">
        <v>110</v>
      </c>
      <c r="Q8325" t="s">
        <v>1662</v>
      </c>
      <c r="R8325" s="1">
        <v>44.75</v>
      </c>
      <c r="S8325">
        <v>5</v>
      </c>
      <c r="T8325">
        <f t="shared" si="130"/>
        <v>30</v>
      </c>
      <c r="U8325" t="s">
        <v>75</v>
      </c>
      <c r="V8325">
        <v>0</v>
      </c>
      <c r="W8325">
        <v>0</v>
      </c>
      <c r="X8325" s="1">
        <v>0</v>
      </c>
      <c r="Y8325" s="1">
        <v>44.75</v>
      </c>
      <c r="Z8325" t="s">
        <v>65</v>
      </c>
      <c r="AA8325" s="2">
        <v>20.585000000000001</v>
      </c>
      <c r="AB8325" s="3">
        <v>0.46</v>
      </c>
      <c r="AC8325" s="1">
        <v>-24.164999999999999</v>
      </c>
      <c r="AD8325">
        <v>6</v>
      </c>
      <c r="AE8325">
        <v>6</v>
      </c>
      <c r="AF8325" t="s">
        <v>48</v>
      </c>
      <c r="AG8325">
        <v>2016</v>
      </c>
      <c r="AH8325">
        <f>COUNTBLANK(datos[[#This Row],[Row ID]:[Year sales]])</f>
        <v>0</v>
      </c>
    </row>
    <row r="8326" spans="1:34" x14ac:dyDescent="0.3">
      <c r="A8326">
        <v>8325</v>
      </c>
      <c r="B8326" t="s">
        <v>9983</v>
      </c>
      <c r="C8326" s="4">
        <v>42986</v>
      </c>
      <c r="D8326" s="4">
        <v>42987</v>
      </c>
      <c r="E8326" t="s">
        <v>208</v>
      </c>
      <c r="F8326" t="s">
        <v>8261</v>
      </c>
      <c r="G8326" t="s">
        <v>8262</v>
      </c>
      <c r="H8326" t="s">
        <v>122</v>
      </c>
      <c r="I8326" t="s">
        <v>38</v>
      </c>
      <c r="J8326" t="s">
        <v>2354</v>
      </c>
      <c r="K8326" t="s">
        <v>71</v>
      </c>
      <c r="L8326">
        <v>33012</v>
      </c>
      <c r="M8326" t="s">
        <v>41</v>
      </c>
      <c r="N8326" t="s">
        <v>1659</v>
      </c>
      <c r="O8326" t="s">
        <v>62</v>
      </c>
      <c r="P8326" t="s">
        <v>77</v>
      </c>
      <c r="Q8326" t="s">
        <v>1660</v>
      </c>
      <c r="R8326" s="1">
        <v>61.68</v>
      </c>
      <c r="S8326">
        <v>5</v>
      </c>
      <c r="T8326">
        <f t="shared" si="130"/>
        <v>35</v>
      </c>
      <c r="U8326" t="s">
        <v>75</v>
      </c>
      <c r="V8326">
        <v>0.2</v>
      </c>
      <c r="W8326">
        <v>12.336</v>
      </c>
      <c r="X8326" s="1">
        <v>-12.336</v>
      </c>
      <c r="Y8326" s="1">
        <v>74.016000000000005</v>
      </c>
      <c r="Z8326" t="s">
        <v>99</v>
      </c>
      <c r="AA8326" s="2">
        <v>5.3970000000000002</v>
      </c>
      <c r="AB8326" s="3">
        <v>8.7500000000000008E-2</v>
      </c>
      <c r="AC8326" s="1">
        <v>-43.947000000000003</v>
      </c>
      <c r="AD8326">
        <v>1</v>
      </c>
      <c r="AE8326">
        <v>1</v>
      </c>
      <c r="AF8326" t="s">
        <v>48</v>
      </c>
      <c r="AG8326">
        <v>2017</v>
      </c>
      <c r="AH8326">
        <f>COUNTBLANK(datos[[#This Row],[Row ID]:[Year sales]])</f>
        <v>0</v>
      </c>
    </row>
    <row r="8327" spans="1:34" x14ac:dyDescent="0.3">
      <c r="A8327">
        <v>8326</v>
      </c>
      <c r="B8327" t="s">
        <v>9983</v>
      </c>
      <c r="C8327" s="4">
        <v>42986</v>
      </c>
      <c r="D8327" s="4">
        <v>42987</v>
      </c>
      <c r="E8327" t="s">
        <v>208</v>
      </c>
      <c r="F8327" t="s">
        <v>8261</v>
      </c>
      <c r="G8327" t="s">
        <v>8262</v>
      </c>
      <c r="H8327" t="s">
        <v>122</v>
      </c>
      <c r="I8327" t="s">
        <v>38</v>
      </c>
      <c r="J8327" t="s">
        <v>2354</v>
      </c>
      <c r="K8327" t="s">
        <v>71</v>
      </c>
      <c r="L8327">
        <v>33012</v>
      </c>
      <c r="M8327" t="s">
        <v>41</v>
      </c>
      <c r="N8327" t="s">
        <v>3881</v>
      </c>
      <c r="O8327" t="s">
        <v>90</v>
      </c>
      <c r="P8327" t="s">
        <v>91</v>
      </c>
      <c r="Q8327" t="s">
        <v>3882</v>
      </c>
      <c r="R8327" s="1">
        <v>158.376</v>
      </c>
      <c r="S8327">
        <v>3</v>
      </c>
      <c r="T8327">
        <f t="shared" si="130"/>
        <v>24</v>
      </c>
      <c r="U8327" t="s">
        <v>52</v>
      </c>
      <c r="V8327">
        <v>0.2</v>
      </c>
      <c r="W8327">
        <v>31.675200000000004</v>
      </c>
      <c r="X8327" s="1">
        <v>-31.6752</v>
      </c>
      <c r="Y8327" s="1">
        <v>190.05119999999999</v>
      </c>
      <c r="Z8327" t="s">
        <v>99</v>
      </c>
      <c r="AA8327" s="2">
        <v>13.857900000000001</v>
      </c>
      <c r="AB8327" s="3">
        <v>8.7500000000000008E-2</v>
      </c>
      <c r="AC8327" s="1">
        <v>-112.8429</v>
      </c>
      <c r="AD8327">
        <v>1</v>
      </c>
      <c r="AE8327">
        <v>1</v>
      </c>
      <c r="AF8327" t="s">
        <v>48</v>
      </c>
      <c r="AG8327">
        <v>2017</v>
      </c>
      <c r="AH8327">
        <f>COUNTBLANK(datos[[#This Row],[Row ID]:[Year sales]])</f>
        <v>0</v>
      </c>
    </row>
    <row r="8328" spans="1:34" x14ac:dyDescent="0.3">
      <c r="A8328">
        <v>8327</v>
      </c>
      <c r="B8328" t="s">
        <v>9984</v>
      </c>
      <c r="C8328" s="4">
        <v>42937</v>
      </c>
      <c r="D8328" s="4">
        <v>42940</v>
      </c>
      <c r="E8328" t="s">
        <v>34</v>
      </c>
      <c r="F8328" t="s">
        <v>1101</v>
      </c>
      <c r="G8328" t="s">
        <v>1102</v>
      </c>
      <c r="H8328" t="s">
        <v>57</v>
      </c>
      <c r="I8328" t="s">
        <v>38</v>
      </c>
      <c r="J8328" t="s">
        <v>476</v>
      </c>
      <c r="K8328" t="s">
        <v>231</v>
      </c>
      <c r="L8328">
        <v>60505</v>
      </c>
      <c r="M8328" t="s">
        <v>125</v>
      </c>
      <c r="N8328" t="s">
        <v>770</v>
      </c>
      <c r="O8328" t="s">
        <v>62</v>
      </c>
      <c r="P8328" t="s">
        <v>94</v>
      </c>
      <c r="Q8328" t="s">
        <v>771</v>
      </c>
      <c r="R8328" s="1">
        <v>2.8639999999999999</v>
      </c>
      <c r="S8328">
        <v>4</v>
      </c>
      <c r="T8328">
        <f t="shared" si="130"/>
        <v>34</v>
      </c>
      <c r="U8328" t="s">
        <v>52</v>
      </c>
      <c r="V8328">
        <v>0.8</v>
      </c>
      <c r="W8328">
        <v>2.2911999999999999</v>
      </c>
      <c r="X8328" s="1">
        <v>-2.2911999999999999</v>
      </c>
      <c r="Y8328" s="1">
        <v>5.1551999999999998</v>
      </c>
      <c r="Z8328" t="s">
        <v>65</v>
      </c>
      <c r="AA8328" s="2">
        <v>-4.5823999999999998</v>
      </c>
      <c r="AB8328" s="3">
        <v>-1.6</v>
      </c>
      <c r="AC8328" s="1">
        <v>-5.1551999999999998</v>
      </c>
      <c r="AD8328">
        <v>3</v>
      </c>
      <c r="AE8328">
        <v>3</v>
      </c>
      <c r="AF8328" t="s">
        <v>48</v>
      </c>
      <c r="AG8328">
        <v>2017</v>
      </c>
      <c r="AH8328">
        <f>COUNTBLANK(datos[[#This Row],[Row ID]:[Year sales]])</f>
        <v>0</v>
      </c>
    </row>
    <row r="8329" spans="1:34" x14ac:dyDescent="0.3">
      <c r="A8329">
        <v>8328</v>
      </c>
      <c r="B8329" t="s">
        <v>9984</v>
      </c>
      <c r="C8329" s="4">
        <v>42937</v>
      </c>
      <c r="D8329" s="4">
        <v>42940</v>
      </c>
      <c r="E8329" t="s">
        <v>34</v>
      </c>
      <c r="F8329" t="s">
        <v>1101</v>
      </c>
      <c r="G8329" t="s">
        <v>1102</v>
      </c>
      <c r="H8329" t="s">
        <v>57</v>
      </c>
      <c r="I8329" t="s">
        <v>38</v>
      </c>
      <c r="J8329" t="s">
        <v>476</v>
      </c>
      <c r="K8329" t="s">
        <v>231</v>
      </c>
      <c r="L8329">
        <v>60505</v>
      </c>
      <c r="M8329" t="s">
        <v>125</v>
      </c>
      <c r="N8329" t="s">
        <v>4327</v>
      </c>
      <c r="O8329" t="s">
        <v>62</v>
      </c>
      <c r="P8329" t="s">
        <v>94</v>
      </c>
      <c r="Q8329" t="s">
        <v>4328</v>
      </c>
      <c r="R8329" s="1">
        <v>94.191999999999993</v>
      </c>
      <c r="S8329">
        <v>7</v>
      </c>
      <c r="T8329">
        <f t="shared" si="130"/>
        <v>36</v>
      </c>
      <c r="U8329" t="s">
        <v>75</v>
      </c>
      <c r="V8329">
        <v>0.8</v>
      </c>
      <c r="W8329">
        <v>75.3536</v>
      </c>
      <c r="X8329" s="1">
        <v>-75.3536</v>
      </c>
      <c r="Y8329" s="1">
        <v>169.54559999999998</v>
      </c>
      <c r="Z8329" t="s">
        <v>99</v>
      </c>
      <c r="AA8329" s="2">
        <v>-164.83600000000001</v>
      </c>
      <c r="AB8329" s="3">
        <v>-1.7500000000000002</v>
      </c>
      <c r="AC8329" s="1">
        <v>-183.67439999999999</v>
      </c>
      <c r="AD8329">
        <v>3</v>
      </c>
      <c r="AE8329">
        <v>3</v>
      </c>
      <c r="AF8329" t="s">
        <v>48</v>
      </c>
      <c r="AG8329">
        <v>2017</v>
      </c>
      <c r="AH8329">
        <f>COUNTBLANK(datos[[#This Row],[Row ID]:[Year sales]])</f>
        <v>0</v>
      </c>
    </row>
    <row r="8330" spans="1:34" x14ac:dyDescent="0.3">
      <c r="A8330">
        <v>8329</v>
      </c>
      <c r="B8330" t="s">
        <v>9985</v>
      </c>
      <c r="C8330" s="4">
        <v>43014</v>
      </c>
      <c r="D8330" s="4">
        <v>43019</v>
      </c>
      <c r="E8330" t="s">
        <v>67</v>
      </c>
      <c r="F8330" t="s">
        <v>1679</v>
      </c>
      <c r="G8330" t="s">
        <v>1680</v>
      </c>
      <c r="H8330" t="s">
        <v>37</v>
      </c>
      <c r="I8330" t="s">
        <v>38</v>
      </c>
      <c r="J8330" t="s">
        <v>1115</v>
      </c>
      <c r="K8330" t="s">
        <v>810</v>
      </c>
      <c r="L8330">
        <v>7109</v>
      </c>
      <c r="M8330" t="s">
        <v>168</v>
      </c>
      <c r="N8330" t="s">
        <v>4213</v>
      </c>
      <c r="O8330" t="s">
        <v>62</v>
      </c>
      <c r="P8330" t="s">
        <v>110</v>
      </c>
      <c r="Q8330" t="s">
        <v>4214</v>
      </c>
      <c r="R8330" s="1">
        <v>143.69999999999999</v>
      </c>
      <c r="S8330">
        <v>3</v>
      </c>
      <c r="T8330">
        <f t="shared" si="130"/>
        <v>14</v>
      </c>
      <c r="U8330" t="s">
        <v>52</v>
      </c>
      <c r="V8330">
        <v>0</v>
      </c>
      <c r="W8330">
        <v>0</v>
      </c>
      <c r="X8330" s="1">
        <v>0</v>
      </c>
      <c r="Y8330" s="1">
        <v>143.69999999999999</v>
      </c>
      <c r="Z8330" t="s">
        <v>99</v>
      </c>
      <c r="AA8330" s="2">
        <v>68.975999999999999</v>
      </c>
      <c r="AB8330" s="3">
        <v>0.48000000000000004</v>
      </c>
      <c r="AC8330" s="1">
        <v>-74.724000000000004</v>
      </c>
      <c r="AD8330">
        <v>5</v>
      </c>
      <c r="AE8330">
        <v>5</v>
      </c>
      <c r="AF8330" t="s">
        <v>48</v>
      </c>
      <c r="AG8330">
        <v>2017</v>
      </c>
      <c r="AH8330">
        <f>COUNTBLANK(datos[[#This Row],[Row ID]:[Year sales]])</f>
        <v>0</v>
      </c>
    </row>
    <row r="8331" spans="1:34" x14ac:dyDescent="0.3">
      <c r="A8331">
        <v>8330</v>
      </c>
      <c r="B8331" t="s">
        <v>9985</v>
      </c>
      <c r="C8331" s="4">
        <v>43014</v>
      </c>
      <c r="D8331" s="4">
        <v>43019</v>
      </c>
      <c r="E8331" t="s">
        <v>67</v>
      </c>
      <c r="F8331" t="s">
        <v>1679</v>
      </c>
      <c r="G8331" t="s">
        <v>1680</v>
      </c>
      <c r="H8331" t="s">
        <v>37</v>
      </c>
      <c r="I8331" t="s">
        <v>38</v>
      </c>
      <c r="J8331" t="s">
        <v>1115</v>
      </c>
      <c r="K8331" t="s">
        <v>810</v>
      </c>
      <c r="L8331">
        <v>7109</v>
      </c>
      <c r="M8331" t="s">
        <v>168</v>
      </c>
      <c r="N8331" t="s">
        <v>3839</v>
      </c>
      <c r="O8331" t="s">
        <v>62</v>
      </c>
      <c r="P8331" t="s">
        <v>110</v>
      </c>
      <c r="Q8331" t="s">
        <v>3840</v>
      </c>
      <c r="R8331" s="1">
        <v>6.48</v>
      </c>
      <c r="S8331">
        <v>1</v>
      </c>
      <c r="T8331">
        <f t="shared" si="130"/>
        <v>25</v>
      </c>
      <c r="U8331" t="s">
        <v>46</v>
      </c>
      <c r="V8331">
        <v>0</v>
      </c>
      <c r="W8331">
        <v>0</v>
      </c>
      <c r="X8331" s="1">
        <v>0</v>
      </c>
      <c r="Y8331" s="1">
        <v>6.48</v>
      </c>
      <c r="Z8331" t="s">
        <v>65</v>
      </c>
      <c r="AA8331" s="2">
        <v>3.1103999999999998</v>
      </c>
      <c r="AB8331" s="3">
        <v>0.47999999999999993</v>
      </c>
      <c r="AC8331" s="1">
        <v>-3.3696000000000002</v>
      </c>
      <c r="AD8331">
        <v>5</v>
      </c>
      <c r="AE8331">
        <v>5</v>
      </c>
      <c r="AF8331" t="s">
        <v>48</v>
      </c>
      <c r="AG8331">
        <v>2017</v>
      </c>
      <c r="AH8331">
        <f>COUNTBLANK(datos[[#This Row],[Row ID]:[Year sales]])</f>
        <v>0</v>
      </c>
    </row>
    <row r="8332" spans="1:34" x14ac:dyDescent="0.3">
      <c r="A8332">
        <v>8331</v>
      </c>
      <c r="B8332" t="s">
        <v>9986</v>
      </c>
      <c r="C8332" s="4">
        <v>43046</v>
      </c>
      <c r="D8332" s="4">
        <v>43050</v>
      </c>
      <c r="E8332" t="s">
        <v>67</v>
      </c>
      <c r="F8332" t="s">
        <v>1942</v>
      </c>
      <c r="G8332" t="s">
        <v>1943</v>
      </c>
      <c r="H8332" t="s">
        <v>37</v>
      </c>
      <c r="I8332" t="s">
        <v>38</v>
      </c>
      <c r="J8332" t="s">
        <v>286</v>
      </c>
      <c r="K8332" t="s">
        <v>287</v>
      </c>
      <c r="L8332">
        <v>10024</v>
      </c>
      <c r="M8332" t="s">
        <v>168</v>
      </c>
      <c r="N8332" t="s">
        <v>9987</v>
      </c>
      <c r="O8332" t="s">
        <v>90</v>
      </c>
      <c r="P8332" t="s">
        <v>181</v>
      </c>
      <c r="Q8332" t="s">
        <v>9988</v>
      </c>
      <c r="R8332" s="1">
        <v>7.88</v>
      </c>
      <c r="S8332">
        <v>4</v>
      </c>
      <c r="T8332">
        <f t="shared" si="130"/>
        <v>9</v>
      </c>
      <c r="U8332" t="s">
        <v>52</v>
      </c>
      <c r="V8332">
        <v>0</v>
      </c>
      <c r="W8332">
        <v>0</v>
      </c>
      <c r="X8332" s="1">
        <v>0</v>
      </c>
      <c r="Y8332" s="1">
        <v>7.88</v>
      </c>
      <c r="Z8332" t="s">
        <v>65</v>
      </c>
      <c r="AA8332" s="2">
        <v>2.5215999999999998</v>
      </c>
      <c r="AB8332" s="3">
        <v>0.32</v>
      </c>
      <c r="AC8332" s="1">
        <v>-5.3583999999999996</v>
      </c>
      <c r="AD8332">
        <v>4</v>
      </c>
      <c r="AE8332">
        <v>4</v>
      </c>
      <c r="AF8332" t="s">
        <v>48</v>
      </c>
      <c r="AG8332">
        <v>2017</v>
      </c>
      <c r="AH8332">
        <f>COUNTBLANK(datos[[#This Row],[Row ID]:[Year sales]])</f>
        <v>0</v>
      </c>
    </row>
    <row r="8333" spans="1:34" x14ac:dyDescent="0.3">
      <c r="A8333">
        <v>8332</v>
      </c>
      <c r="B8333" t="s">
        <v>9989</v>
      </c>
      <c r="C8333" s="4">
        <v>42438</v>
      </c>
      <c r="D8333" s="4">
        <v>42441</v>
      </c>
      <c r="E8333" t="s">
        <v>208</v>
      </c>
      <c r="F8333" t="s">
        <v>4389</v>
      </c>
      <c r="G8333" t="s">
        <v>4390</v>
      </c>
      <c r="H8333" t="s">
        <v>37</v>
      </c>
      <c r="I8333" t="s">
        <v>38</v>
      </c>
      <c r="J8333" t="s">
        <v>9990</v>
      </c>
      <c r="K8333" t="s">
        <v>1267</v>
      </c>
      <c r="L8333">
        <v>1810</v>
      </c>
      <c r="M8333" t="s">
        <v>168</v>
      </c>
      <c r="N8333" t="s">
        <v>2372</v>
      </c>
      <c r="O8333" t="s">
        <v>62</v>
      </c>
      <c r="P8333" t="s">
        <v>77</v>
      </c>
      <c r="Q8333" t="s">
        <v>2373</v>
      </c>
      <c r="R8333" s="1">
        <v>11.21</v>
      </c>
      <c r="S8333">
        <v>1</v>
      </c>
      <c r="T8333">
        <f t="shared" si="130"/>
        <v>14</v>
      </c>
      <c r="U8333" t="s">
        <v>46</v>
      </c>
      <c r="V8333">
        <v>0</v>
      </c>
      <c r="W8333">
        <v>0</v>
      </c>
      <c r="X8333" s="1">
        <v>0</v>
      </c>
      <c r="Y8333" s="1">
        <v>11.21</v>
      </c>
      <c r="Z8333" t="s">
        <v>65</v>
      </c>
      <c r="AA8333" s="2">
        <v>3.363</v>
      </c>
      <c r="AB8333" s="3">
        <v>0.3</v>
      </c>
      <c r="AC8333" s="1">
        <v>-7.8470000000000004</v>
      </c>
      <c r="AD8333">
        <v>3</v>
      </c>
      <c r="AE8333">
        <v>3</v>
      </c>
      <c r="AF8333" t="s">
        <v>48</v>
      </c>
      <c r="AG8333">
        <v>2016</v>
      </c>
      <c r="AH8333">
        <f>COUNTBLANK(datos[[#This Row],[Row ID]:[Year sales]])</f>
        <v>0</v>
      </c>
    </row>
    <row r="8334" spans="1:34" x14ac:dyDescent="0.3">
      <c r="A8334">
        <v>8333</v>
      </c>
      <c r="B8334" t="s">
        <v>9989</v>
      </c>
      <c r="C8334" s="4">
        <v>42438</v>
      </c>
      <c r="D8334" s="4">
        <v>42441</v>
      </c>
      <c r="E8334" t="s">
        <v>208</v>
      </c>
      <c r="F8334" t="s">
        <v>4389</v>
      </c>
      <c r="G8334" t="s">
        <v>4390</v>
      </c>
      <c r="H8334" t="s">
        <v>37</v>
      </c>
      <c r="I8334" t="s">
        <v>38</v>
      </c>
      <c r="J8334" t="s">
        <v>9990</v>
      </c>
      <c r="K8334" t="s">
        <v>1267</v>
      </c>
      <c r="L8334">
        <v>1810</v>
      </c>
      <c r="M8334" t="s">
        <v>168</v>
      </c>
      <c r="N8334" t="s">
        <v>1863</v>
      </c>
      <c r="O8334" t="s">
        <v>43</v>
      </c>
      <c r="P8334" t="s">
        <v>50</v>
      </c>
      <c r="Q8334" t="s">
        <v>1864</v>
      </c>
      <c r="R8334" s="1">
        <v>354.9</v>
      </c>
      <c r="S8334">
        <v>5</v>
      </c>
      <c r="T8334">
        <f t="shared" si="130"/>
        <v>64</v>
      </c>
      <c r="U8334" t="s">
        <v>75</v>
      </c>
      <c r="V8334">
        <v>0</v>
      </c>
      <c r="W8334">
        <v>0</v>
      </c>
      <c r="X8334" s="1">
        <v>0</v>
      </c>
      <c r="Y8334" s="1">
        <v>354.9</v>
      </c>
      <c r="Z8334" t="s">
        <v>47</v>
      </c>
      <c r="AA8334" s="2">
        <v>88.724999999999994</v>
      </c>
      <c r="AB8334" s="3">
        <v>0.25</v>
      </c>
      <c r="AC8334" s="1">
        <v>-266.17500000000001</v>
      </c>
      <c r="AD8334">
        <v>3</v>
      </c>
      <c r="AE8334">
        <v>3</v>
      </c>
      <c r="AF8334" t="s">
        <v>48</v>
      </c>
      <c r="AG8334">
        <v>2016</v>
      </c>
      <c r="AH8334">
        <f>COUNTBLANK(datos[[#This Row],[Row ID]:[Year sales]])</f>
        <v>0</v>
      </c>
    </row>
    <row r="8335" spans="1:34" x14ac:dyDescent="0.3">
      <c r="A8335">
        <v>8334</v>
      </c>
      <c r="B8335" t="s">
        <v>9989</v>
      </c>
      <c r="C8335" s="4">
        <v>42438</v>
      </c>
      <c r="D8335" s="4">
        <v>42441</v>
      </c>
      <c r="E8335" t="s">
        <v>208</v>
      </c>
      <c r="F8335" t="s">
        <v>4389</v>
      </c>
      <c r="G8335" t="s">
        <v>4390</v>
      </c>
      <c r="H8335" t="s">
        <v>37</v>
      </c>
      <c r="I8335" t="s">
        <v>38</v>
      </c>
      <c r="J8335" t="s">
        <v>9990</v>
      </c>
      <c r="K8335" t="s">
        <v>1267</v>
      </c>
      <c r="L8335">
        <v>1810</v>
      </c>
      <c r="M8335" t="s">
        <v>168</v>
      </c>
      <c r="N8335" t="s">
        <v>8760</v>
      </c>
      <c r="O8335" t="s">
        <v>62</v>
      </c>
      <c r="P8335" t="s">
        <v>110</v>
      </c>
      <c r="Q8335" t="s">
        <v>8761</v>
      </c>
      <c r="R8335" s="1">
        <v>17.940000000000001</v>
      </c>
      <c r="S8335">
        <v>3</v>
      </c>
      <c r="T8335">
        <f t="shared" si="130"/>
        <v>13</v>
      </c>
      <c r="U8335" t="s">
        <v>52</v>
      </c>
      <c r="V8335">
        <v>0</v>
      </c>
      <c r="W8335">
        <v>0</v>
      </c>
      <c r="X8335" s="1">
        <v>0</v>
      </c>
      <c r="Y8335" s="1">
        <v>17.940000000000001</v>
      </c>
      <c r="Z8335" t="s">
        <v>65</v>
      </c>
      <c r="AA8335" s="2">
        <v>8.7905999999999995</v>
      </c>
      <c r="AB8335" s="3">
        <v>0.48999999999999994</v>
      </c>
      <c r="AC8335" s="1">
        <v>-9.1494</v>
      </c>
      <c r="AD8335">
        <v>3</v>
      </c>
      <c r="AE8335">
        <v>3</v>
      </c>
      <c r="AF8335" t="s">
        <v>48</v>
      </c>
      <c r="AG8335">
        <v>2016</v>
      </c>
      <c r="AH8335">
        <f>COUNTBLANK(datos[[#This Row],[Row ID]:[Year sales]])</f>
        <v>0</v>
      </c>
    </row>
    <row r="8336" spans="1:34" x14ac:dyDescent="0.3">
      <c r="A8336">
        <v>8335</v>
      </c>
      <c r="B8336" t="s">
        <v>9989</v>
      </c>
      <c r="C8336" s="4">
        <v>42438</v>
      </c>
      <c r="D8336" s="4">
        <v>42441</v>
      </c>
      <c r="E8336" t="s">
        <v>208</v>
      </c>
      <c r="F8336" t="s">
        <v>4389</v>
      </c>
      <c r="G8336" t="s">
        <v>4390</v>
      </c>
      <c r="H8336" t="s">
        <v>37</v>
      </c>
      <c r="I8336" t="s">
        <v>38</v>
      </c>
      <c r="J8336" t="s">
        <v>9990</v>
      </c>
      <c r="K8336" t="s">
        <v>1267</v>
      </c>
      <c r="L8336">
        <v>1810</v>
      </c>
      <c r="M8336" t="s">
        <v>168</v>
      </c>
      <c r="N8336" t="s">
        <v>2233</v>
      </c>
      <c r="O8336" t="s">
        <v>62</v>
      </c>
      <c r="P8336" t="s">
        <v>94</v>
      </c>
      <c r="Q8336" t="s">
        <v>3627</v>
      </c>
      <c r="R8336" s="1">
        <v>51.8</v>
      </c>
      <c r="S8336">
        <v>4</v>
      </c>
      <c r="T8336">
        <f t="shared" si="130"/>
        <v>11</v>
      </c>
      <c r="U8336" t="s">
        <v>52</v>
      </c>
      <c r="V8336">
        <v>0</v>
      </c>
      <c r="W8336">
        <v>0</v>
      </c>
      <c r="X8336" s="1">
        <v>0</v>
      </c>
      <c r="Y8336" s="1">
        <v>51.8</v>
      </c>
      <c r="Z8336" t="s">
        <v>99</v>
      </c>
      <c r="AA8336" s="2">
        <v>23.31</v>
      </c>
      <c r="AB8336" s="3">
        <v>0.45</v>
      </c>
      <c r="AC8336" s="1">
        <v>-28.49</v>
      </c>
      <c r="AD8336">
        <v>3</v>
      </c>
      <c r="AE8336">
        <v>3</v>
      </c>
      <c r="AF8336" t="s">
        <v>48</v>
      </c>
      <c r="AG8336">
        <v>2016</v>
      </c>
      <c r="AH8336">
        <f>COUNTBLANK(datos[[#This Row],[Row ID]:[Year sales]])</f>
        <v>0</v>
      </c>
    </row>
    <row r="8337" spans="1:34" x14ac:dyDescent="0.3">
      <c r="A8337">
        <v>8336</v>
      </c>
      <c r="B8337" t="s">
        <v>9991</v>
      </c>
      <c r="C8337" s="4">
        <v>42868</v>
      </c>
      <c r="D8337" s="4">
        <v>42873</v>
      </c>
      <c r="E8337" t="s">
        <v>34</v>
      </c>
      <c r="F8337" t="s">
        <v>1703</v>
      </c>
      <c r="G8337" t="s">
        <v>1704</v>
      </c>
      <c r="H8337" t="s">
        <v>122</v>
      </c>
      <c r="I8337" t="s">
        <v>38</v>
      </c>
      <c r="J8337" t="s">
        <v>627</v>
      </c>
      <c r="K8337" t="s">
        <v>265</v>
      </c>
      <c r="L8337">
        <v>19711</v>
      </c>
      <c r="M8337" t="s">
        <v>168</v>
      </c>
      <c r="N8337" t="s">
        <v>4829</v>
      </c>
      <c r="O8337" t="s">
        <v>62</v>
      </c>
      <c r="P8337" t="s">
        <v>94</v>
      </c>
      <c r="Q8337" t="s">
        <v>4830</v>
      </c>
      <c r="R8337" s="1">
        <v>299.52</v>
      </c>
      <c r="S8337">
        <v>9</v>
      </c>
      <c r="T8337">
        <f t="shared" si="130"/>
        <v>47</v>
      </c>
      <c r="U8337" t="s">
        <v>75</v>
      </c>
      <c r="V8337">
        <v>0</v>
      </c>
      <c r="W8337">
        <v>0</v>
      </c>
      <c r="X8337" s="1">
        <v>0</v>
      </c>
      <c r="Y8337" s="1">
        <v>299.52</v>
      </c>
      <c r="Z8337" t="s">
        <v>47</v>
      </c>
      <c r="AA8337" s="2">
        <v>149.76</v>
      </c>
      <c r="AB8337" s="3">
        <v>0.5</v>
      </c>
      <c r="AC8337" s="1">
        <v>-149.76</v>
      </c>
      <c r="AD8337">
        <v>5</v>
      </c>
      <c r="AE8337">
        <v>5</v>
      </c>
      <c r="AF8337" t="s">
        <v>48</v>
      </c>
      <c r="AG8337">
        <v>2017</v>
      </c>
      <c r="AH8337">
        <f>COUNTBLANK(datos[[#This Row],[Row ID]:[Year sales]])</f>
        <v>0</v>
      </c>
    </row>
    <row r="8338" spans="1:34" x14ac:dyDescent="0.3">
      <c r="A8338">
        <v>8337</v>
      </c>
      <c r="B8338" t="s">
        <v>9992</v>
      </c>
      <c r="C8338" s="4">
        <v>42553</v>
      </c>
      <c r="D8338" s="4">
        <v>42559</v>
      </c>
      <c r="E8338" t="s">
        <v>67</v>
      </c>
      <c r="F8338" t="s">
        <v>2911</v>
      </c>
      <c r="G8338" t="s">
        <v>2912</v>
      </c>
      <c r="H8338" t="s">
        <v>37</v>
      </c>
      <c r="I8338" t="s">
        <v>38</v>
      </c>
      <c r="J8338" t="s">
        <v>1149</v>
      </c>
      <c r="K8338" t="s">
        <v>339</v>
      </c>
      <c r="L8338">
        <v>22204</v>
      </c>
      <c r="M8338" t="s">
        <v>41</v>
      </c>
      <c r="N8338" t="s">
        <v>9993</v>
      </c>
      <c r="O8338" t="s">
        <v>62</v>
      </c>
      <c r="P8338" t="s">
        <v>86</v>
      </c>
      <c r="Q8338" t="s">
        <v>9994</v>
      </c>
      <c r="R8338" s="1">
        <v>7.7</v>
      </c>
      <c r="S8338">
        <v>2</v>
      </c>
      <c r="T8338">
        <f t="shared" si="130"/>
        <v>2</v>
      </c>
      <c r="U8338" t="s">
        <v>46</v>
      </c>
      <c r="V8338">
        <v>0</v>
      </c>
      <c r="W8338">
        <v>0</v>
      </c>
      <c r="X8338" s="1">
        <v>0</v>
      </c>
      <c r="Y8338" s="1">
        <v>7.7</v>
      </c>
      <c r="Z8338" t="s">
        <v>65</v>
      </c>
      <c r="AA8338" s="2">
        <v>3.157</v>
      </c>
      <c r="AB8338" s="3">
        <v>0.41</v>
      </c>
      <c r="AC8338" s="1">
        <v>-4.5430000000000001</v>
      </c>
      <c r="AD8338">
        <v>6</v>
      </c>
      <c r="AE8338">
        <v>6</v>
      </c>
      <c r="AF8338" t="s">
        <v>48</v>
      </c>
      <c r="AG8338">
        <v>2016</v>
      </c>
      <c r="AH8338">
        <f>COUNTBLANK(datos[[#This Row],[Row ID]:[Year sales]])</f>
        <v>0</v>
      </c>
    </row>
    <row r="8339" spans="1:34" x14ac:dyDescent="0.3">
      <c r="A8339">
        <v>8338</v>
      </c>
      <c r="B8339" t="s">
        <v>9995</v>
      </c>
      <c r="C8339" s="4">
        <v>42000</v>
      </c>
      <c r="D8339" s="4">
        <v>42007</v>
      </c>
      <c r="E8339" t="s">
        <v>67</v>
      </c>
      <c r="F8339" t="s">
        <v>4987</v>
      </c>
      <c r="G8339" t="s">
        <v>4988</v>
      </c>
      <c r="H8339" t="s">
        <v>57</v>
      </c>
      <c r="I8339" t="s">
        <v>38</v>
      </c>
      <c r="J8339" t="s">
        <v>377</v>
      </c>
      <c r="K8339" t="s">
        <v>378</v>
      </c>
      <c r="L8339">
        <v>35601</v>
      </c>
      <c r="M8339" t="s">
        <v>41</v>
      </c>
      <c r="N8339" t="s">
        <v>9346</v>
      </c>
      <c r="O8339" t="s">
        <v>62</v>
      </c>
      <c r="P8339" t="s">
        <v>110</v>
      </c>
      <c r="Q8339" t="s">
        <v>9347</v>
      </c>
      <c r="R8339" s="1">
        <v>23.92</v>
      </c>
      <c r="S8339">
        <v>4</v>
      </c>
      <c r="T8339">
        <f t="shared" si="130"/>
        <v>5</v>
      </c>
      <c r="U8339" t="s">
        <v>52</v>
      </c>
      <c r="V8339">
        <v>0</v>
      </c>
      <c r="W8339">
        <v>0</v>
      </c>
      <c r="X8339" s="1">
        <v>0</v>
      </c>
      <c r="Y8339" s="1">
        <v>23.92</v>
      </c>
      <c r="Z8339" t="s">
        <v>65</v>
      </c>
      <c r="AA8339" s="2">
        <v>11.720800000000001</v>
      </c>
      <c r="AB8339" s="3">
        <v>0.49</v>
      </c>
      <c r="AC8339" s="1">
        <v>-12.199199999999999</v>
      </c>
      <c r="AD8339">
        <v>7</v>
      </c>
      <c r="AE8339">
        <v>7</v>
      </c>
      <c r="AF8339" t="s">
        <v>48</v>
      </c>
      <c r="AG8339">
        <v>2014</v>
      </c>
      <c r="AH8339">
        <f>COUNTBLANK(datos[[#This Row],[Row ID]:[Year sales]])</f>
        <v>0</v>
      </c>
    </row>
    <row r="8340" spans="1:34" x14ac:dyDescent="0.3">
      <c r="A8340">
        <v>8339</v>
      </c>
      <c r="B8340" t="s">
        <v>9995</v>
      </c>
      <c r="C8340" s="4">
        <v>42000</v>
      </c>
      <c r="D8340" s="4">
        <v>42007</v>
      </c>
      <c r="E8340" t="s">
        <v>67</v>
      </c>
      <c r="F8340" t="s">
        <v>4987</v>
      </c>
      <c r="G8340" t="s">
        <v>4988</v>
      </c>
      <c r="H8340" t="s">
        <v>57</v>
      </c>
      <c r="I8340" t="s">
        <v>38</v>
      </c>
      <c r="J8340" t="s">
        <v>377</v>
      </c>
      <c r="K8340" t="s">
        <v>378</v>
      </c>
      <c r="L8340">
        <v>35601</v>
      </c>
      <c r="M8340" t="s">
        <v>41</v>
      </c>
      <c r="N8340" t="s">
        <v>3047</v>
      </c>
      <c r="O8340" t="s">
        <v>90</v>
      </c>
      <c r="P8340" t="s">
        <v>181</v>
      </c>
      <c r="Q8340" t="s">
        <v>3048</v>
      </c>
      <c r="R8340" s="1">
        <v>498</v>
      </c>
      <c r="S8340">
        <v>5</v>
      </c>
      <c r="T8340">
        <f t="shared" si="130"/>
        <v>29</v>
      </c>
      <c r="U8340" t="s">
        <v>75</v>
      </c>
      <c r="V8340">
        <v>0</v>
      </c>
      <c r="W8340">
        <v>0</v>
      </c>
      <c r="X8340" s="1">
        <v>0</v>
      </c>
      <c r="Y8340" s="1">
        <v>498</v>
      </c>
      <c r="Z8340" t="s">
        <v>47</v>
      </c>
      <c r="AA8340" s="2">
        <v>184.26</v>
      </c>
      <c r="AB8340" s="3">
        <v>0.37</v>
      </c>
      <c r="AC8340" s="1">
        <v>-313.74</v>
      </c>
      <c r="AD8340">
        <v>7</v>
      </c>
      <c r="AE8340">
        <v>7</v>
      </c>
      <c r="AF8340" t="s">
        <v>48</v>
      </c>
      <c r="AG8340">
        <v>2014</v>
      </c>
      <c r="AH8340">
        <f>COUNTBLANK(datos[[#This Row],[Row ID]:[Year sales]])</f>
        <v>0</v>
      </c>
    </row>
    <row r="8341" spans="1:34" x14ac:dyDescent="0.3">
      <c r="A8341">
        <v>8340</v>
      </c>
      <c r="B8341" t="s">
        <v>9996</v>
      </c>
      <c r="C8341" s="4">
        <v>42838</v>
      </c>
      <c r="D8341" s="4">
        <v>42842</v>
      </c>
      <c r="E8341" t="s">
        <v>67</v>
      </c>
      <c r="F8341" t="s">
        <v>3829</v>
      </c>
      <c r="G8341" t="s">
        <v>3830</v>
      </c>
      <c r="H8341" t="s">
        <v>57</v>
      </c>
      <c r="I8341" t="s">
        <v>38</v>
      </c>
      <c r="J8341" t="s">
        <v>1201</v>
      </c>
      <c r="K8341" t="s">
        <v>59</v>
      </c>
      <c r="L8341">
        <v>92345</v>
      </c>
      <c r="M8341" t="s">
        <v>60</v>
      </c>
      <c r="N8341" t="s">
        <v>4867</v>
      </c>
      <c r="O8341" t="s">
        <v>43</v>
      </c>
      <c r="P8341" t="s">
        <v>50</v>
      </c>
      <c r="Q8341" t="s">
        <v>4868</v>
      </c>
      <c r="R8341" s="1">
        <v>436.70400000000001</v>
      </c>
      <c r="S8341">
        <v>6</v>
      </c>
      <c r="T8341">
        <f t="shared" si="130"/>
        <v>59</v>
      </c>
      <c r="U8341" t="s">
        <v>75</v>
      </c>
      <c r="V8341">
        <v>0.2</v>
      </c>
      <c r="W8341">
        <v>87.340800000000002</v>
      </c>
      <c r="X8341" s="1">
        <v>-87.340800000000002</v>
      </c>
      <c r="Y8341" s="1">
        <v>524.04480000000001</v>
      </c>
      <c r="Z8341" t="s">
        <v>53</v>
      </c>
      <c r="AA8341" s="2">
        <v>-38.211599999999997</v>
      </c>
      <c r="AB8341" s="3">
        <v>-8.7499999999999994E-2</v>
      </c>
      <c r="AC8341" s="1">
        <v>-387.57479999999998</v>
      </c>
      <c r="AD8341">
        <v>4</v>
      </c>
      <c r="AE8341">
        <v>4</v>
      </c>
      <c r="AF8341" t="s">
        <v>48</v>
      </c>
      <c r="AG8341">
        <v>2017</v>
      </c>
      <c r="AH8341">
        <f>COUNTBLANK(datos[[#This Row],[Row ID]:[Year sales]])</f>
        <v>0</v>
      </c>
    </row>
    <row r="8342" spans="1:34" x14ac:dyDescent="0.3">
      <c r="A8342">
        <v>8341</v>
      </c>
      <c r="B8342" t="s">
        <v>9997</v>
      </c>
      <c r="C8342" s="4">
        <v>41957</v>
      </c>
      <c r="D8342" s="4">
        <v>41963</v>
      </c>
      <c r="E8342" t="s">
        <v>67</v>
      </c>
      <c r="F8342" t="s">
        <v>3553</v>
      </c>
      <c r="G8342" t="s">
        <v>3554</v>
      </c>
      <c r="H8342" t="s">
        <v>37</v>
      </c>
      <c r="I8342" t="s">
        <v>38</v>
      </c>
      <c r="J8342" t="s">
        <v>4902</v>
      </c>
      <c r="K8342" t="s">
        <v>339</v>
      </c>
      <c r="L8342">
        <v>23320</v>
      </c>
      <c r="M8342" t="s">
        <v>41</v>
      </c>
      <c r="N8342" t="s">
        <v>4002</v>
      </c>
      <c r="O8342" t="s">
        <v>62</v>
      </c>
      <c r="P8342" t="s">
        <v>110</v>
      </c>
      <c r="Q8342" t="s">
        <v>4003</v>
      </c>
      <c r="R8342" s="1">
        <v>32.4</v>
      </c>
      <c r="S8342">
        <v>5</v>
      </c>
      <c r="T8342">
        <f t="shared" si="130"/>
        <v>22</v>
      </c>
      <c r="U8342" t="s">
        <v>75</v>
      </c>
      <c r="V8342">
        <v>0</v>
      </c>
      <c r="W8342">
        <v>0</v>
      </c>
      <c r="X8342" s="1">
        <v>0</v>
      </c>
      <c r="Y8342" s="1">
        <v>32.4</v>
      </c>
      <c r="Z8342" t="s">
        <v>65</v>
      </c>
      <c r="AA8342" s="2">
        <v>15.552</v>
      </c>
      <c r="AB8342" s="3">
        <v>0.48</v>
      </c>
      <c r="AC8342" s="1">
        <v>-16.847999999999999</v>
      </c>
      <c r="AD8342">
        <v>6</v>
      </c>
      <c r="AE8342">
        <v>6</v>
      </c>
      <c r="AF8342" t="s">
        <v>48</v>
      </c>
      <c r="AG8342">
        <v>2014</v>
      </c>
      <c r="AH8342">
        <f>COUNTBLANK(datos[[#This Row],[Row ID]:[Year sales]])</f>
        <v>0</v>
      </c>
    </row>
    <row r="8343" spans="1:34" x14ac:dyDescent="0.3">
      <c r="A8343">
        <v>8342</v>
      </c>
      <c r="B8343" t="s">
        <v>9998</v>
      </c>
      <c r="C8343" s="4">
        <v>42897</v>
      </c>
      <c r="D8343" s="4">
        <v>42900</v>
      </c>
      <c r="E8343" t="s">
        <v>208</v>
      </c>
      <c r="F8343" t="s">
        <v>145</v>
      </c>
      <c r="G8343" t="s">
        <v>146</v>
      </c>
      <c r="H8343" t="s">
        <v>37</v>
      </c>
      <c r="I8343" t="s">
        <v>38</v>
      </c>
      <c r="J8343" t="s">
        <v>58</v>
      </c>
      <c r="K8343" t="s">
        <v>59</v>
      </c>
      <c r="L8343">
        <v>90036</v>
      </c>
      <c r="M8343" t="s">
        <v>60</v>
      </c>
      <c r="N8343" t="s">
        <v>2219</v>
      </c>
      <c r="O8343" t="s">
        <v>62</v>
      </c>
      <c r="P8343" t="s">
        <v>97</v>
      </c>
      <c r="Q8343" t="s">
        <v>2220</v>
      </c>
      <c r="R8343" s="1">
        <v>61.44</v>
      </c>
      <c r="S8343">
        <v>3</v>
      </c>
      <c r="T8343">
        <f t="shared" si="130"/>
        <v>20</v>
      </c>
      <c r="U8343" t="s">
        <v>52</v>
      </c>
      <c r="V8343">
        <v>0</v>
      </c>
      <c r="W8343">
        <v>0</v>
      </c>
      <c r="X8343" s="1">
        <v>0</v>
      </c>
      <c r="Y8343" s="1">
        <v>61.44</v>
      </c>
      <c r="Z8343" t="s">
        <v>99</v>
      </c>
      <c r="AA8343" s="2">
        <v>16.588799999999999</v>
      </c>
      <c r="AB8343" s="3">
        <v>0.27</v>
      </c>
      <c r="AC8343" s="1">
        <v>-44.851199999999999</v>
      </c>
      <c r="AD8343">
        <v>3</v>
      </c>
      <c r="AE8343">
        <v>3</v>
      </c>
      <c r="AF8343" t="s">
        <v>48</v>
      </c>
      <c r="AG8343">
        <v>2017</v>
      </c>
      <c r="AH8343">
        <f>COUNTBLANK(datos[[#This Row],[Row ID]:[Year sales]])</f>
        <v>0</v>
      </c>
    </row>
    <row r="8344" spans="1:34" x14ac:dyDescent="0.3">
      <c r="A8344">
        <v>8343</v>
      </c>
      <c r="B8344" t="s">
        <v>9999</v>
      </c>
      <c r="C8344" s="4">
        <v>42699</v>
      </c>
      <c r="D8344" s="4">
        <v>42704</v>
      </c>
      <c r="E8344" t="s">
        <v>67</v>
      </c>
      <c r="F8344" t="s">
        <v>2290</v>
      </c>
      <c r="G8344" t="s">
        <v>2291</v>
      </c>
      <c r="H8344" t="s">
        <v>37</v>
      </c>
      <c r="I8344" t="s">
        <v>38</v>
      </c>
      <c r="J8344" t="s">
        <v>1705</v>
      </c>
      <c r="K8344" t="s">
        <v>378</v>
      </c>
      <c r="L8344">
        <v>35810</v>
      </c>
      <c r="M8344" t="s">
        <v>41</v>
      </c>
      <c r="N8344" t="s">
        <v>1848</v>
      </c>
      <c r="O8344" t="s">
        <v>62</v>
      </c>
      <c r="P8344" t="s">
        <v>77</v>
      </c>
      <c r="Q8344" t="s">
        <v>1849</v>
      </c>
      <c r="R8344" s="1">
        <v>73.36</v>
      </c>
      <c r="S8344">
        <v>7</v>
      </c>
      <c r="T8344">
        <f t="shared" si="130"/>
        <v>35</v>
      </c>
      <c r="U8344" t="s">
        <v>75</v>
      </c>
      <c r="V8344">
        <v>0</v>
      </c>
      <c r="W8344">
        <v>0</v>
      </c>
      <c r="X8344" s="1">
        <v>0</v>
      </c>
      <c r="Y8344" s="1">
        <v>73.36</v>
      </c>
      <c r="Z8344" t="s">
        <v>99</v>
      </c>
      <c r="AA8344" s="2">
        <v>19.807200000000002</v>
      </c>
      <c r="AB8344" s="3">
        <v>0.27</v>
      </c>
      <c r="AC8344" s="1">
        <v>-53.552799999999998</v>
      </c>
      <c r="AD8344">
        <v>5</v>
      </c>
      <c r="AE8344">
        <v>5</v>
      </c>
      <c r="AF8344" t="s">
        <v>48</v>
      </c>
      <c r="AG8344">
        <v>2016</v>
      </c>
      <c r="AH8344">
        <f>COUNTBLANK(datos[[#This Row],[Row ID]:[Year sales]])</f>
        <v>0</v>
      </c>
    </row>
    <row r="8345" spans="1:34" x14ac:dyDescent="0.3">
      <c r="A8345">
        <v>8344</v>
      </c>
      <c r="B8345" t="s">
        <v>10000</v>
      </c>
      <c r="C8345" s="4">
        <v>41719</v>
      </c>
      <c r="D8345" s="4">
        <v>41723</v>
      </c>
      <c r="E8345" t="s">
        <v>67</v>
      </c>
      <c r="F8345" t="s">
        <v>2545</v>
      </c>
      <c r="G8345" t="s">
        <v>2546</v>
      </c>
      <c r="H8345" t="s">
        <v>37</v>
      </c>
      <c r="I8345" t="s">
        <v>38</v>
      </c>
      <c r="J8345" t="s">
        <v>5165</v>
      </c>
      <c r="K8345" t="s">
        <v>355</v>
      </c>
      <c r="L8345">
        <v>37918</v>
      </c>
      <c r="M8345" t="s">
        <v>41</v>
      </c>
      <c r="N8345" t="s">
        <v>872</v>
      </c>
      <c r="O8345" t="s">
        <v>62</v>
      </c>
      <c r="P8345" t="s">
        <v>63</v>
      </c>
      <c r="Q8345" t="s">
        <v>873</v>
      </c>
      <c r="R8345" s="1">
        <v>59.2</v>
      </c>
      <c r="S8345">
        <v>5</v>
      </c>
      <c r="T8345">
        <f t="shared" si="130"/>
        <v>28</v>
      </c>
      <c r="U8345" t="s">
        <v>75</v>
      </c>
      <c r="V8345">
        <v>0.2</v>
      </c>
      <c r="W8345">
        <v>11.840000000000002</v>
      </c>
      <c r="X8345" s="1">
        <v>-11.84</v>
      </c>
      <c r="Y8345" s="1">
        <v>71.040000000000006</v>
      </c>
      <c r="Z8345" t="s">
        <v>99</v>
      </c>
      <c r="AA8345" s="2">
        <v>22.2</v>
      </c>
      <c r="AB8345" s="3">
        <v>0.37499999999999994</v>
      </c>
      <c r="AC8345" s="1">
        <v>-25.16</v>
      </c>
      <c r="AD8345">
        <v>4</v>
      </c>
      <c r="AE8345">
        <v>4</v>
      </c>
      <c r="AF8345" t="s">
        <v>48</v>
      </c>
      <c r="AG8345">
        <v>2014</v>
      </c>
      <c r="AH8345">
        <f>COUNTBLANK(datos[[#This Row],[Row ID]:[Year sales]])</f>
        <v>0</v>
      </c>
    </row>
    <row r="8346" spans="1:34" x14ac:dyDescent="0.3">
      <c r="A8346">
        <v>8345</v>
      </c>
      <c r="B8346" t="s">
        <v>10000</v>
      </c>
      <c r="C8346" s="4">
        <v>41719</v>
      </c>
      <c r="D8346" s="4">
        <v>41723</v>
      </c>
      <c r="E8346" t="s">
        <v>67</v>
      </c>
      <c r="F8346" t="s">
        <v>2545</v>
      </c>
      <c r="G8346" t="s">
        <v>2546</v>
      </c>
      <c r="H8346" t="s">
        <v>37</v>
      </c>
      <c r="I8346" t="s">
        <v>38</v>
      </c>
      <c r="J8346" t="s">
        <v>5165</v>
      </c>
      <c r="K8346" t="s">
        <v>355</v>
      </c>
      <c r="L8346">
        <v>37918</v>
      </c>
      <c r="M8346" t="s">
        <v>41</v>
      </c>
      <c r="N8346" t="s">
        <v>3956</v>
      </c>
      <c r="O8346" t="s">
        <v>43</v>
      </c>
      <c r="P8346" t="s">
        <v>83</v>
      </c>
      <c r="Q8346" t="s">
        <v>3957</v>
      </c>
      <c r="R8346" s="1">
        <v>32.951999999999998</v>
      </c>
      <c r="S8346">
        <v>3</v>
      </c>
      <c r="T8346">
        <f t="shared" si="130"/>
        <v>40</v>
      </c>
      <c r="U8346" t="s">
        <v>52</v>
      </c>
      <c r="V8346">
        <v>0.2</v>
      </c>
      <c r="W8346">
        <v>6.5903999999999998</v>
      </c>
      <c r="X8346" s="1">
        <v>-6.5903999999999998</v>
      </c>
      <c r="Y8346" s="1">
        <v>39.542400000000001</v>
      </c>
      <c r="Z8346" t="s">
        <v>65</v>
      </c>
      <c r="AA8346" s="2">
        <v>6.5903999999999998</v>
      </c>
      <c r="AB8346" s="3">
        <v>0.2</v>
      </c>
      <c r="AC8346" s="1">
        <v>-19.7712</v>
      </c>
      <c r="AD8346">
        <v>4</v>
      </c>
      <c r="AE8346">
        <v>4</v>
      </c>
      <c r="AF8346" t="s">
        <v>48</v>
      </c>
      <c r="AG8346">
        <v>2014</v>
      </c>
      <c r="AH8346">
        <f>COUNTBLANK(datos[[#This Row],[Row ID]:[Year sales]])</f>
        <v>0</v>
      </c>
    </row>
    <row r="8347" spans="1:34" x14ac:dyDescent="0.3">
      <c r="A8347">
        <v>8346</v>
      </c>
      <c r="B8347" t="s">
        <v>10000</v>
      </c>
      <c r="C8347" s="4">
        <v>41719</v>
      </c>
      <c r="D8347" s="4">
        <v>41723</v>
      </c>
      <c r="E8347" t="s">
        <v>67</v>
      </c>
      <c r="F8347" t="s">
        <v>2545</v>
      </c>
      <c r="G8347" t="s">
        <v>2546</v>
      </c>
      <c r="H8347" t="s">
        <v>37</v>
      </c>
      <c r="I8347" t="s">
        <v>38</v>
      </c>
      <c r="J8347" t="s">
        <v>5165</v>
      </c>
      <c r="K8347" t="s">
        <v>355</v>
      </c>
      <c r="L8347">
        <v>37918</v>
      </c>
      <c r="M8347" t="s">
        <v>41</v>
      </c>
      <c r="N8347" t="s">
        <v>6156</v>
      </c>
      <c r="O8347" t="s">
        <v>43</v>
      </c>
      <c r="P8347" t="s">
        <v>50</v>
      </c>
      <c r="Q8347" t="s">
        <v>6157</v>
      </c>
      <c r="R8347" s="1">
        <v>218.376</v>
      </c>
      <c r="S8347">
        <v>3</v>
      </c>
      <c r="T8347">
        <f t="shared" si="130"/>
        <v>34</v>
      </c>
      <c r="U8347" t="s">
        <v>52</v>
      </c>
      <c r="V8347">
        <v>0.2</v>
      </c>
      <c r="W8347">
        <v>43.675200000000004</v>
      </c>
      <c r="X8347" s="1">
        <v>-43.675199999999997</v>
      </c>
      <c r="Y8347" s="1">
        <v>262.05119999999999</v>
      </c>
      <c r="Z8347" t="s">
        <v>47</v>
      </c>
      <c r="AA8347" s="2">
        <v>-10.918799999999999</v>
      </c>
      <c r="AB8347" s="3">
        <v>-4.9999999999999996E-2</v>
      </c>
      <c r="AC8347" s="1">
        <v>-185.61959999999999</v>
      </c>
      <c r="AD8347">
        <v>4</v>
      </c>
      <c r="AE8347">
        <v>4</v>
      </c>
      <c r="AF8347" t="s">
        <v>48</v>
      </c>
      <c r="AG8347">
        <v>2014</v>
      </c>
      <c r="AH8347">
        <f>COUNTBLANK(datos[[#This Row],[Row ID]:[Year sales]])</f>
        <v>0</v>
      </c>
    </row>
    <row r="8348" spans="1:34" x14ac:dyDescent="0.3">
      <c r="A8348">
        <v>8347</v>
      </c>
      <c r="B8348" t="s">
        <v>10001</v>
      </c>
      <c r="C8348" s="4">
        <v>42124</v>
      </c>
      <c r="D8348" s="4">
        <v>42128</v>
      </c>
      <c r="E8348" t="s">
        <v>67</v>
      </c>
      <c r="F8348" t="s">
        <v>4035</v>
      </c>
      <c r="G8348" t="s">
        <v>4036</v>
      </c>
      <c r="H8348" t="s">
        <v>57</v>
      </c>
      <c r="I8348" t="s">
        <v>38</v>
      </c>
      <c r="J8348" t="s">
        <v>1503</v>
      </c>
      <c r="K8348" t="s">
        <v>1267</v>
      </c>
      <c r="L8348">
        <v>1841</v>
      </c>
      <c r="M8348" t="s">
        <v>168</v>
      </c>
      <c r="N8348" t="s">
        <v>843</v>
      </c>
      <c r="O8348" t="s">
        <v>43</v>
      </c>
      <c r="P8348" t="s">
        <v>83</v>
      </c>
      <c r="Q8348" t="s">
        <v>844</v>
      </c>
      <c r="R8348" s="1">
        <v>31.4</v>
      </c>
      <c r="S8348">
        <v>5</v>
      </c>
      <c r="T8348">
        <f t="shared" si="130"/>
        <v>25</v>
      </c>
      <c r="U8348" t="s">
        <v>75</v>
      </c>
      <c r="V8348">
        <v>0</v>
      </c>
      <c r="W8348">
        <v>0</v>
      </c>
      <c r="X8348" s="1">
        <v>0</v>
      </c>
      <c r="Y8348" s="1">
        <v>31.4</v>
      </c>
      <c r="Z8348" t="s">
        <v>65</v>
      </c>
      <c r="AA8348" s="2">
        <v>13.188000000000001</v>
      </c>
      <c r="AB8348" s="3">
        <v>0.42000000000000004</v>
      </c>
      <c r="AC8348" s="1">
        <v>-18.212</v>
      </c>
      <c r="AD8348">
        <v>4</v>
      </c>
      <c r="AE8348">
        <v>4</v>
      </c>
      <c r="AF8348" t="s">
        <v>48</v>
      </c>
      <c r="AG8348">
        <v>2015</v>
      </c>
      <c r="AH8348">
        <f>COUNTBLANK(datos[[#This Row],[Row ID]:[Year sales]])</f>
        <v>0</v>
      </c>
    </row>
    <row r="8349" spans="1:34" x14ac:dyDescent="0.3">
      <c r="A8349">
        <v>8348</v>
      </c>
      <c r="B8349" t="s">
        <v>10001</v>
      </c>
      <c r="C8349" s="4">
        <v>42124</v>
      </c>
      <c r="D8349" s="4">
        <v>42128</v>
      </c>
      <c r="E8349" t="s">
        <v>67</v>
      </c>
      <c r="F8349" t="s">
        <v>4035</v>
      </c>
      <c r="G8349" t="s">
        <v>4036</v>
      </c>
      <c r="H8349" t="s">
        <v>57</v>
      </c>
      <c r="I8349" t="s">
        <v>38</v>
      </c>
      <c r="J8349" t="s">
        <v>1503</v>
      </c>
      <c r="K8349" t="s">
        <v>1267</v>
      </c>
      <c r="L8349">
        <v>1841</v>
      </c>
      <c r="M8349" t="s">
        <v>168</v>
      </c>
      <c r="N8349" t="s">
        <v>6186</v>
      </c>
      <c r="O8349" t="s">
        <v>43</v>
      </c>
      <c r="P8349" t="s">
        <v>83</v>
      </c>
      <c r="Q8349" t="s">
        <v>6187</v>
      </c>
      <c r="R8349" s="1">
        <v>9.48</v>
      </c>
      <c r="S8349">
        <v>1</v>
      </c>
      <c r="T8349">
        <f t="shared" si="130"/>
        <v>25</v>
      </c>
      <c r="U8349" t="s">
        <v>46</v>
      </c>
      <c r="V8349">
        <v>0</v>
      </c>
      <c r="W8349">
        <v>0</v>
      </c>
      <c r="X8349" s="1">
        <v>0</v>
      </c>
      <c r="Y8349" s="1">
        <v>9.48</v>
      </c>
      <c r="Z8349" t="s">
        <v>65</v>
      </c>
      <c r="AA8349" s="2">
        <v>3.7919999999999998</v>
      </c>
      <c r="AB8349" s="3">
        <v>0.39999999999999997</v>
      </c>
      <c r="AC8349" s="1">
        <v>-5.6879999999999997</v>
      </c>
      <c r="AD8349">
        <v>4</v>
      </c>
      <c r="AE8349">
        <v>4</v>
      </c>
      <c r="AF8349" t="s">
        <v>48</v>
      </c>
      <c r="AG8349">
        <v>2015</v>
      </c>
      <c r="AH8349">
        <f>COUNTBLANK(datos[[#This Row],[Row ID]:[Year sales]])</f>
        <v>0</v>
      </c>
    </row>
    <row r="8350" spans="1:34" x14ac:dyDescent="0.3">
      <c r="A8350">
        <v>8349</v>
      </c>
      <c r="B8350" t="s">
        <v>10001</v>
      </c>
      <c r="C8350" s="4">
        <v>42124</v>
      </c>
      <c r="D8350" s="4">
        <v>42128</v>
      </c>
      <c r="E8350" t="s">
        <v>67</v>
      </c>
      <c r="F8350" t="s">
        <v>4035</v>
      </c>
      <c r="G8350" t="s">
        <v>4036</v>
      </c>
      <c r="H8350" t="s">
        <v>57</v>
      </c>
      <c r="I8350" t="s">
        <v>38</v>
      </c>
      <c r="J8350" t="s">
        <v>1503</v>
      </c>
      <c r="K8350" t="s">
        <v>1267</v>
      </c>
      <c r="L8350">
        <v>1841</v>
      </c>
      <c r="M8350" t="s">
        <v>168</v>
      </c>
      <c r="N8350" t="s">
        <v>4049</v>
      </c>
      <c r="O8350" t="s">
        <v>90</v>
      </c>
      <c r="P8350" t="s">
        <v>91</v>
      </c>
      <c r="Q8350" t="s">
        <v>4050</v>
      </c>
      <c r="R8350" s="1">
        <v>209.5</v>
      </c>
      <c r="S8350">
        <v>10</v>
      </c>
      <c r="T8350">
        <f t="shared" si="130"/>
        <v>24</v>
      </c>
      <c r="U8350" t="s">
        <v>75</v>
      </c>
      <c r="V8350">
        <v>0</v>
      </c>
      <c r="W8350">
        <v>0</v>
      </c>
      <c r="X8350" s="1">
        <v>0</v>
      </c>
      <c r="Y8350" s="1">
        <v>209.5</v>
      </c>
      <c r="Z8350" t="s">
        <v>47</v>
      </c>
      <c r="AA8350" s="2">
        <v>58.66</v>
      </c>
      <c r="AB8350" s="3">
        <v>0.27999999999999997</v>
      </c>
      <c r="AC8350" s="1">
        <v>-150.84</v>
      </c>
      <c r="AD8350">
        <v>4</v>
      </c>
      <c r="AE8350">
        <v>4</v>
      </c>
      <c r="AF8350" t="s">
        <v>48</v>
      </c>
      <c r="AG8350">
        <v>2015</v>
      </c>
      <c r="AH8350">
        <f>COUNTBLANK(datos[[#This Row],[Row ID]:[Year sales]])</f>
        <v>0</v>
      </c>
    </row>
    <row r="8351" spans="1:34" x14ac:dyDescent="0.3">
      <c r="A8351">
        <v>8350</v>
      </c>
      <c r="B8351" t="s">
        <v>10001</v>
      </c>
      <c r="C8351" s="4">
        <v>42124</v>
      </c>
      <c r="D8351" s="4">
        <v>42128</v>
      </c>
      <c r="E8351" t="s">
        <v>67</v>
      </c>
      <c r="F8351" t="s">
        <v>4035</v>
      </c>
      <c r="G8351" t="s">
        <v>4036</v>
      </c>
      <c r="H8351" t="s">
        <v>57</v>
      </c>
      <c r="I8351" t="s">
        <v>38</v>
      </c>
      <c r="J8351" t="s">
        <v>1503</v>
      </c>
      <c r="K8351" t="s">
        <v>1267</v>
      </c>
      <c r="L8351">
        <v>1841</v>
      </c>
      <c r="M8351" t="s">
        <v>168</v>
      </c>
      <c r="N8351" t="s">
        <v>8031</v>
      </c>
      <c r="O8351" t="s">
        <v>43</v>
      </c>
      <c r="P8351" t="s">
        <v>83</v>
      </c>
      <c r="Q8351" t="s">
        <v>8032</v>
      </c>
      <c r="R8351" s="1">
        <v>24.3</v>
      </c>
      <c r="S8351">
        <v>5</v>
      </c>
      <c r="T8351">
        <f t="shared" si="130"/>
        <v>17</v>
      </c>
      <c r="U8351" t="s">
        <v>75</v>
      </c>
      <c r="V8351">
        <v>0</v>
      </c>
      <c r="W8351">
        <v>0</v>
      </c>
      <c r="X8351" s="1">
        <v>0</v>
      </c>
      <c r="Y8351" s="1">
        <v>24.3</v>
      </c>
      <c r="Z8351" t="s">
        <v>65</v>
      </c>
      <c r="AA8351" s="2">
        <v>10.449</v>
      </c>
      <c r="AB8351" s="3">
        <v>0.43</v>
      </c>
      <c r="AC8351" s="1">
        <v>-13.851000000000001</v>
      </c>
      <c r="AD8351">
        <v>4</v>
      </c>
      <c r="AE8351">
        <v>4</v>
      </c>
      <c r="AF8351" t="s">
        <v>48</v>
      </c>
      <c r="AG8351">
        <v>2015</v>
      </c>
      <c r="AH8351">
        <f>COUNTBLANK(datos[[#This Row],[Row ID]:[Year sales]])</f>
        <v>0</v>
      </c>
    </row>
    <row r="8352" spans="1:34" x14ac:dyDescent="0.3">
      <c r="A8352">
        <v>8351</v>
      </c>
      <c r="B8352" t="s">
        <v>10001</v>
      </c>
      <c r="C8352" s="4">
        <v>42124</v>
      </c>
      <c r="D8352" s="4">
        <v>42128</v>
      </c>
      <c r="E8352" t="s">
        <v>67</v>
      </c>
      <c r="F8352" t="s">
        <v>4035</v>
      </c>
      <c r="G8352" t="s">
        <v>4036</v>
      </c>
      <c r="H8352" t="s">
        <v>57</v>
      </c>
      <c r="I8352" t="s">
        <v>38</v>
      </c>
      <c r="J8352" t="s">
        <v>1503</v>
      </c>
      <c r="K8352" t="s">
        <v>1267</v>
      </c>
      <c r="L8352">
        <v>1841</v>
      </c>
      <c r="M8352" t="s">
        <v>168</v>
      </c>
      <c r="N8352" t="s">
        <v>4312</v>
      </c>
      <c r="O8352" t="s">
        <v>62</v>
      </c>
      <c r="P8352" t="s">
        <v>110</v>
      </c>
      <c r="Q8352" t="s">
        <v>4313</v>
      </c>
      <c r="R8352" s="1">
        <v>6.48</v>
      </c>
      <c r="S8352">
        <v>1</v>
      </c>
      <c r="T8352">
        <f t="shared" si="130"/>
        <v>25</v>
      </c>
      <c r="U8352" t="s">
        <v>46</v>
      </c>
      <c r="V8352">
        <v>0</v>
      </c>
      <c r="W8352">
        <v>0</v>
      </c>
      <c r="X8352" s="1">
        <v>0</v>
      </c>
      <c r="Y8352" s="1">
        <v>6.48</v>
      </c>
      <c r="Z8352" t="s">
        <v>65</v>
      </c>
      <c r="AA8352" s="2">
        <v>3.1103999999999998</v>
      </c>
      <c r="AB8352" s="3">
        <v>0.47999999999999993</v>
      </c>
      <c r="AC8352" s="1">
        <v>-3.3696000000000002</v>
      </c>
      <c r="AD8352">
        <v>4</v>
      </c>
      <c r="AE8352">
        <v>4</v>
      </c>
      <c r="AF8352" t="s">
        <v>48</v>
      </c>
      <c r="AG8352">
        <v>2015</v>
      </c>
      <c r="AH8352">
        <f>COUNTBLANK(datos[[#This Row],[Row ID]:[Year sales]])</f>
        <v>0</v>
      </c>
    </row>
    <row r="8353" spans="1:34" x14ac:dyDescent="0.3">
      <c r="A8353">
        <v>8352</v>
      </c>
      <c r="B8353" t="s">
        <v>10002</v>
      </c>
      <c r="C8353" s="4">
        <v>42858</v>
      </c>
      <c r="D8353" s="4">
        <v>42863</v>
      </c>
      <c r="E8353" t="s">
        <v>67</v>
      </c>
      <c r="F8353" t="s">
        <v>5752</v>
      </c>
      <c r="G8353" t="s">
        <v>5753</v>
      </c>
      <c r="H8353" t="s">
        <v>57</v>
      </c>
      <c r="I8353" t="s">
        <v>38</v>
      </c>
      <c r="J8353" t="s">
        <v>166</v>
      </c>
      <c r="K8353" t="s">
        <v>167</v>
      </c>
      <c r="L8353">
        <v>19134</v>
      </c>
      <c r="M8353" t="s">
        <v>168</v>
      </c>
      <c r="N8353" t="s">
        <v>8420</v>
      </c>
      <c r="O8353" t="s">
        <v>43</v>
      </c>
      <c r="P8353" t="s">
        <v>83</v>
      </c>
      <c r="Q8353" t="s">
        <v>8421</v>
      </c>
      <c r="R8353" s="1">
        <v>32.448</v>
      </c>
      <c r="S8353">
        <v>2</v>
      </c>
      <c r="T8353">
        <f t="shared" si="130"/>
        <v>10</v>
      </c>
      <c r="U8353" t="s">
        <v>46</v>
      </c>
      <c r="V8353">
        <v>0.2</v>
      </c>
      <c r="W8353">
        <v>6.4896000000000003</v>
      </c>
      <c r="X8353" s="1">
        <v>-6.4896000000000003</v>
      </c>
      <c r="Y8353" s="1">
        <v>38.937600000000003</v>
      </c>
      <c r="Z8353" t="s">
        <v>65</v>
      </c>
      <c r="AA8353" s="2">
        <v>7.3007999999999997</v>
      </c>
      <c r="AB8353" s="3">
        <v>0.22499999999999998</v>
      </c>
      <c r="AC8353" s="1">
        <v>-18.657599999999999</v>
      </c>
      <c r="AD8353">
        <v>5</v>
      </c>
      <c r="AE8353">
        <v>5</v>
      </c>
      <c r="AF8353" t="s">
        <v>48</v>
      </c>
      <c r="AG8353">
        <v>2017</v>
      </c>
      <c r="AH8353">
        <f>COUNTBLANK(datos[[#This Row],[Row ID]:[Year sales]])</f>
        <v>0</v>
      </c>
    </row>
    <row r="8354" spans="1:34" x14ac:dyDescent="0.3">
      <c r="A8354">
        <v>8353</v>
      </c>
      <c r="B8354" t="s">
        <v>10002</v>
      </c>
      <c r="C8354" s="4">
        <v>42858</v>
      </c>
      <c r="D8354" s="4">
        <v>42863</v>
      </c>
      <c r="E8354" t="s">
        <v>67</v>
      </c>
      <c r="F8354" t="s">
        <v>5752</v>
      </c>
      <c r="G8354" t="s">
        <v>5753</v>
      </c>
      <c r="H8354" t="s">
        <v>57</v>
      </c>
      <c r="I8354" t="s">
        <v>38</v>
      </c>
      <c r="J8354" t="s">
        <v>166</v>
      </c>
      <c r="K8354" t="s">
        <v>167</v>
      </c>
      <c r="L8354">
        <v>19134</v>
      </c>
      <c r="M8354" t="s">
        <v>168</v>
      </c>
      <c r="N8354" t="s">
        <v>2812</v>
      </c>
      <c r="O8354" t="s">
        <v>62</v>
      </c>
      <c r="P8354" t="s">
        <v>94</v>
      </c>
      <c r="Q8354" t="s">
        <v>2813</v>
      </c>
      <c r="R8354" s="1">
        <v>26.388000000000002</v>
      </c>
      <c r="S8354">
        <v>4</v>
      </c>
      <c r="T8354">
        <f t="shared" si="130"/>
        <v>44</v>
      </c>
      <c r="U8354" t="s">
        <v>52</v>
      </c>
      <c r="V8354">
        <v>0.7</v>
      </c>
      <c r="W8354">
        <v>18.471599999999999</v>
      </c>
      <c r="X8354" s="1">
        <v>-18.471599999999999</v>
      </c>
      <c r="Y8354" s="1">
        <v>44.8596</v>
      </c>
      <c r="Z8354" t="s">
        <v>65</v>
      </c>
      <c r="AA8354" s="2">
        <v>-17.591999999999999</v>
      </c>
      <c r="AB8354" s="3">
        <v>-0.66666666666666663</v>
      </c>
      <c r="AC8354" s="1">
        <v>-25.508400000000002</v>
      </c>
      <c r="AD8354">
        <v>5</v>
      </c>
      <c r="AE8354">
        <v>5</v>
      </c>
      <c r="AF8354" t="s">
        <v>48</v>
      </c>
      <c r="AG8354">
        <v>2017</v>
      </c>
      <c r="AH8354">
        <f>COUNTBLANK(datos[[#This Row],[Row ID]:[Year sales]])</f>
        <v>0</v>
      </c>
    </row>
    <row r="8355" spans="1:34" x14ac:dyDescent="0.3">
      <c r="A8355">
        <v>8354</v>
      </c>
      <c r="B8355" t="s">
        <v>10002</v>
      </c>
      <c r="C8355" s="4">
        <v>42858</v>
      </c>
      <c r="D8355" s="4">
        <v>42863</v>
      </c>
      <c r="E8355" t="s">
        <v>67</v>
      </c>
      <c r="F8355" t="s">
        <v>5752</v>
      </c>
      <c r="G8355" t="s">
        <v>5753</v>
      </c>
      <c r="H8355" t="s">
        <v>57</v>
      </c>
      <c r="I8355" t="s">
        <v>38</v>
      </c>
      <c r="J8355" t="s">
        <v>166</v>
      </c>
      <c r="K8355" t="s">
        <v>167</v>
      </c>
      <c r="L8355">
        <v>19134</v>
      </c>
      <c r="M8355" t="s">
        <v>168</v>
      </c>
      <c r="N8355" t="s">
        <v>905</v>
      </c>
      <c r="O8355" t="s">
        <v>43</v>
      </c>
      <c r="P8355" t="s">
        <v>73</v>
      </c>
      <c r="Q8355" t="s">
        <v>906</v>
      </c>
      <c r="R8355" s="1">
        <v>373.47</v>
      </c>
      <c r="S8355">
        <v>5</v>
      </c>
      <c r="T8355">
        <f t="shared" si="130"/>
        <v>40</v>
      </c>
      <c r="U8355" t="s">
        <v>75</v>
      </c>
      <c r="V8355">
        <v>0.4</v>
      </c>
      <c r="W8355">
        <v>149.38800000000001</v>
      </c>
      <c r="X8355" s="1">
        <v>-149.38800000000001</v>
      </c>
      <c r="Y8355" s="1">
        <v>522.85800000000006</v>
      </c>
      <c r="Z8355" t="s">
        <v>53</v>
      </c>
      <c r="AA8355" s="2">
        <v>-112.041</v>
      </c>
      <c r="AB8355" s="3">
        <v>-0.3</v>
      </c>
      <c r="AC8355" s="1">
        <v>-336.12299999999999</v>
      </c>
      <c r="AD8355">
        <v>5</v>
      </c>
      <c r="AE8355">
        <v>5</v>
      </c>
      <c r="AF8355" t="s">
        <v>48</v>
      </c>
      <c r="AG8355">
        <v>2017</v>
      </c>
      <c r="AH8355">
        <f>COUNTBLANK(datos[[#This Row],[Row ID]:[Year sales]])</f>
        <v>0</v>
      </c>
    </row>
    <row r="8356" spans="1:34" x14ac:dyDescent="0.3">
      <c r="A8356">
        <v>8355</v>
      </c>
      <c r="B8356" t="s">
        <v>10002</v>
      </c>
      <c r="C8356" s="4">
        <v>42858</v>
      </c>
      <c r="D8356" s="4">
        <v>42863</v>
      </c>
      <c r="E8356" t="s">
        <v>67</v>
      </c>
      <c r="F8356" t="s">
        <v>5752</v>
      </c>
      <c r="G8356" t="s">
        <v>5753</v>
      </c>
      <c r="H8356" t="s">
        <v>57</v>
      </c>
      <c r="I8356" t="s">
        <v>38</v>
      </c>
      <c r="J8356" t="s">
        <v>166</v>
      </c>
      <c r="K8356" t="s">
        <v>167</v>
      </c>
      <c r="L8356">
        <v>19134</v>
      </c>
      <c r="M8356" t="s">
        <v>168</v>
      </c>
      <c r="N8356" t="s">
        <v>4670</v>
      </c>
      <c r="O8356" t="s">
        <v>62</v>
      </c>
      <c r="P8356" t="s">
        <v>94</v>
      </c>
      <c r="Q8356" t="s">
        <v>4671</v>
      </c>
      <c r="R8356" s="1">
        <v>64.2</v>
      </c>
      <c r="S8356">
        <v>5</v>
      </c>
      <c r="T8356">
        <f t="shared" si="130"/>
        <v>42</v>
      </c>
      <c r="U8356" t="s">
        <v>75</v>
      </c>
      <c r="V8356">
        <v>0.7</v>
      </c>
      <c r="W8356">
        <v>44.94</v>
      </c>
      <c r="X8356" s="1">
        <v>-44.94</v>
      </c>
      <c r="Y8356" s="1">
        <v>109.14</v>
      </c>
      <c r="Z8356" t="s">
        <v>99</v>
      </c>
      <c r="AA8356" s="2">
        <v>-44.94</v>
      </c>
      <c r="AB8356" s="3">
        <v>-0.7</v>
      </c>
      <c r="AC8356" s="1">
        <v>-64.2</v>
      </c>
      <c r="AD8356">
        <v>5</v>
      </c>
      <c r="AE8356">
        <v>5</v>
      </c>
      <c r="AF8356" t="s">
        <v>48</v>
      </c>
      <c r="AG8356">
        <v>2017</v>
      </c>
      <c r="AH8356">
        <f>COUNTBLANK(datos[[#This Row],[Row ID]:[Year sales]])</f>
        <v>0</v>
      </c>
    </row>
    <row r="8357" spans="1:34" x14ac:dyDescent="0.3">
      <c r="A8357">
        <v>8356</v>
      </c>
      <c r="B8357" t="s">
        <v>10002</v>
      </c>
      <c r="C8357" s="4">
        <v>42858</v>
      </c>
      <c r="D8357" s="4">
        <v>42863</v>
      </c>
      <c r="E8357" t="s">
        <v>67</v>
      </c>
      <c r="F8357" t="s">
        <v>5752</v>
      </c>
      <c r="G8357" t="s">
        <v>5753</v>
      </c>
      <c r="H8357" t="s">
        <v>57</v>
      </c>
      <c r="I8357" t="s">
        <v>38</v>
      </c>
      <c r="J8357" t="s">
        <v>166</v>
      </c>
      <c r="K8357" t="s">
        <v>167</v>
      </c>
      <c r="L8357">
        <v>19134</v>
      </c>
      <c r="M8357" t="s">
        <v>168</v>
      </c>
      <c r="N8357" t="s">
        <v>2597</v>
      </c>
      <c r="O8357" t="s">
        <v>62</v>
      </c>
      <c r="P8357" t="s">
        <v>289</v>
      </c>
      <c r="Q8357" t="s">
        <v>2598</v>
      </c>
      <c r="R8357" s="1">
        <v>8</v>
      </c>
      <c r="S8357">
        <v>2</v>
      </c>
      <c r="T8357">
        <f t="shared" si="130"/>
        <v>47</v>
      </c>
      <c r="U8357" t="s">
        <v>46</v>
      </c>
      <c r="V8357">
        <v>0.2</v>
      </c>
      <c r="W8357">
        <v>1.6</v>
      </c>
      <c r="X8357" s="1">
        <v>-1.6</v>
      </c>
      <c r="Y8357" s="1">
        <v>9.6</v>
      </c>
      <c r="Z8357" t="s">
        <v>65</v>
      </c>
      <c r="AA8357" s="2">
        <v>2.8</v>
      </c>
      <c r="AB8357" s="3">
        <v>0.35</v>
      </c>
      <c r="AC8357" s="1">
        <v>-3.6</v>
      </c>
      <c r="AD8357">
        <v>5</v>
      </c>
      <c r="AE8357">
        <v>5</v>
      </c>
      <c r="AF8357" t="s">
        <v>48</v>
      </c>
      <c r="AG8357">
        <v>2017</v>
      </c>
      <c r="AH8357">
        <f>COUNTBLANK(datos[[#This Row],[Row ID]:[Year sales]])</f>
        <v>0</v>
      </c>
    </row>
    <row r="8358" spans="1:34" x14ac:dyDescent="0.3">
      <c r="A8358">
        <v>8357</v>
      </c>
      <c r="B8358" t="s">
        <v>10003</v>
      </c>
      <c r="C8358" s="4">
        <v>42608</v>
      </c>
      <c r="D8358" s="4">
        <v>42612</v>
      </c>
      <c r="E8358" t="s">
        <v>67</v>
      </c>
      <c r="F8358" t="s">
        <v>1679</v>
      </c>
      <c r="G8358" t="s">
        <v>1680</v>
      </c>
      <c r="H8358" t="s">
        <v>37</v>
      </c>
      <c r="I8358" t="s">
        <v>38</v>
      </c>
      <c r="J8358" t="s">
        <v>7751</v>
      </c>
      <c r="K8358" t="s">
        <v>1294</v>
      </c>
      <c r="L8358">
        <v>30605</v>
      </c>
      <c r="M8358" t="s">
        <v>41</v>
      </c>
      <c r="N8358" t="s">
        <v>5298</v>
      </c>
      <c r="O8358" t="s">
        <v>43</v>
      </c>
      <c r="P8358" t="s">
        <v>83</v>
      </c>
      <c r="Q8358" t="s">
        <v>5299</v>
      </c>
      <c r="R8358" s="1">
        <v>186.54</v>
      </c>
      <c r="S8358">
        <v>3</v>
      </c>
      <c r="T8358">
        <f t="shared" si="130"/>
        <v>26</v>
      </c>
      <c r="U8358" t="s">
        <v>52</v>
      </c>
      <c r="V8358">
        <v>0</v>
      </c>
      <c r="W8358">
        <v>0</v>
      </c>
      <c r="X8358" s="1">
        <v>0</v>
      </c>
      <c r="Y8358" s="1">
        <v>186.54</v>
      </c>
      <c r="Z8358" t="s">
        <v>99</v>
      </c>
      <c r="AA8358" s="2">
        <v>41.038800000000002</v>
      </c>
      <c r="AB8358" s="3">
        <v>0.22000000000000003</v>
      </c>
      <c r="AC8358" s="1">
        <v>-145.50120000000001</v>
      </c>
      <c r="AD8358">
        <v>4</v>
      </c>
      <c r="AE8358">
        <v>4</v>
      </c>
      <c r="AF8358" t="s">
        <v>48</v>
      </c>
      <c r="AG8358">
        <v>2016</v>
      </c>
      <c r="AH8358">
        <f>COUNTBLANK(datos[[#This Row],[Row ID]:[Year sales]])</f>
        <v>0</v>
      </c>
    </row>
    <row r="8359" spans="1:34" x14ac:dyDescent="0.3">
      <c r="A8359">
        <v>8358</v>
      </c>
      <c r="B8359" t="s">
        <v>10004</v>
      </c>
      <c r="C8359" s="4">
        <v>41740</v>
      </c>
      <c r="D8359" s="4">
        <v>41747</v>
      </c>
      <c r="E8359" t="s">
        <v>67</v>
      </c>
      <c r="F8359" t="s">
        <v>4352</v>
      </c>
      <c r="G8359" t="s">
        <v>4353</v>
      </c>
      <c r="H8359" t="s">
        <v>37</v>
      </c>
      <c r="I8359" t="s">
        <v>38</v>
      </c>
      <c r="J8359" t="s">
        <v>1785</v>
      </c>
      <c r="K8359" t="s">
        <v>1786</v>
      </c>
      <c r="L8359">
        <v>59405</v>
      </c>
      <c r="M8359" t="s">
        <v>60</v>
      </c>
      <c r="N8359" t="s">
        <v>1061</v>
      </c>
      <c r="O8359" t="s">
        <v>62</v>
      </c>
      <c r="P8359" t="s">
        <v>77</v>
      </c>
      <c r="Q8359" t="s">
        <v>1062</v>
      </c>
      <c r="R8359" s="1">
        <v>87.08</v>
      </c>
      <c r="S8359">
        <v>7</v>
      </c>
      <c r="T8359">
        <f t="shared" si="130"/>
        <v>30</v>
      </c>
      <c r="U8359" t="s">
        <v>75</v>
      </c>
      <c r="V8359">
        <v>0</v>
      </c>
      <c r="W8359">
        <v>0</v>
      </c>
      <c r="X8359" s="1">
        <v>0</v>
      </c>
      <c r="Y8359" s="1">
        <v>87.08</v>
      </c>
      <c r="Z8359" t="s">
        <v>99</v>
      </c>
      <c r="AA8359" s="2">
        <v>24.382400000000001</v>
      </c>
      <c r="AB8359" s="3">
        <v>0.28000000000000003</v>
      </c>
      <c r="AC8359" s="1">
        <v>-62.697600000000001</v>
      </c>
      <c r="AD8359">
        <v>7</v>
      </c>
      <c r="AE8359">
        <v>7</v>
      </c>
      <c r="AF8359" t="s">
        <v>48</v>
      </c>
      <c r="AG8359">
        <v>2014</v>
      </c>
      <c r="AH8359">
        <f>COUNTBLANK(datos[[#This Row],[Row ID]:[Year sales]])</f>
        <v>0</v>
      </c>
    </row>
    <row r="8360" spans="1:34" x14ac:dyDescent="0.3">
      <c r="A8360">
        <v>8359</v>
      </c>
      <c r="B8360" t="s">
        <v>10004</v>
      </c>
      <c r="C8360" s="4">
        <v>41740</v>
      </c>
      <c r="D8360" s="4">
        <v>41747</v>
      </c>
      <c r="E8360" t="s">
        <v>67</v>
      </c>
      <c r="F8360" t="s">
        <v>4352</v>
      </c>
      <c r="G8360" t="s">
        <v>4353</v>
      </c>
      <c r="H8360" t="s">
        <v>37</v>
      </c>
      <c r="I8360" t="s">
        <v>38</v>
      </c>
      <c r="J8360" t="s">
        <v>1785</v>
      </c>
      <c r="K8360" t="s">
        <v>1786</v>
      </c>
      <c r="L8360">
        <v>59405</v>
      </c>
      <c r="M8360" t="s">
        <v>60</v>
      </c>
      <c r="N8360" t="s">
        <v>1988</v>
      </c>
      <c r="O8360" t="s">
        <v>90</v>
      </c>
      <c r="P8360" t="s">
        <v>91</v>
      </c>
      <c r="Q8360" t="s">
        <v>1989</v>
      </c>
      <c r="R8360" s="1">
        <v>105.584</v>
      </c>
      <c r="S8360">
        <v>2</v>
      </c>
      <c r="T8360">
        <f t="shared" si="130"/>
        <v>8</v>
      </c>
      <c r="U8360" t="s">
        <v>46</v>
      </c>
      <c r="V8360">
        <v>0.2</v>
      </c>
      <c r="W8360">
        <v>21.116800000000001</v>
      </c>
      <c r="X8360" s="1">
        <v>-21.116800000000001</v>
      </c>
      <c r="Y8360" s="1">
        <v>126.7008</v>
      </c>
      <c r="Z8360" t="s">
        <v>99</v>
      </c>
      <c r="AA8360" s="2">
        <v>9.2385999999999999</v>
      </c>
      <c r="AB8360" s="3">
        <v>8.7499999999999994E-2</v>
      </c>
      <c r="AC8360" s="1">
        <v>-75.2286</v>
      </c>
      <c r="AD8360">
        <v>7</v>
      </c>
      <c r="AE8360">
        <v>7</v>
      </c>
      <c r="AF8360" t="s">
        <v>48</v>
      </c>
      <c r="AG8360">
        <v>2014</v>
      </c>
      <c r="AH8360">
        <f>COUNTBLANK(datos[[#This Row],[Row ID]:[Year sales]])</f>
        <v>0</v>
      </c>
    </row>
    <row r="8361" spans="1:34" x14ac:dyDescent="0.3">
      <c r="A8361">
        <v>8360</v>
      </c>
      <c r="B8361" t="s">
        <v>10004</v>
      </c>
      <c r="C8361" s="4">
        <v>41740</v>
      </c>
      <c r="D8361" s="4">
        <v>41747</v>
      </c>
      <c r="E8361" t="s">
        <v>67</v>
      </c>
      <c r="F8361" t="s">
        <v>4352</v>
      </c>
      <c r="G8361" t="s">
        <v>4353</v>
      </c>
      <c r="H8361" t="s">
        <v>37</v>
      </c>
      <c r="I8361" t="s">
        <v>38</v>
      </c>
      <c r="J8361" t="s">
        <v>1785</v>
      </c>
      <c r="K8361" t="s">
        <v>1786</v>
      </c>
      <c r="L8361">
        <v>59405</v>
      </c>
      <c r="M8361" t="s">
        <v>60</v>
      </c>
      <c r="N8361" t="s">
        <v>6538</v>
      </c>
      <c r="O8361" t="s">
        <v>90</v>
      </c>
      <c r="P8361" t="s">
        <v>181</v>
      </c>
      <c r="Q8361" t="s">
        <v>6539</v>
      </c>
      <c r="R8361" s="1">
        <v>217.44</v>
      </c>
      <c r="S8361">
        <v>6</v>
      </c>
      <c r="T8361">
        <f t="shared" si="130"/>
        <v>15</v>
      </c>
      <c r="U8361" t="s">
        <v>75</v>
      </c>
      <c r="V8361">
        <v>0</v>
      </c>
      <c r="W8361">
        <v>0</v>
      </c>
      <c r="X8361" s="1">
        <v>0</v>
      </c>
      <c r="Y8361" s="1">
        <v>217.44</v>
      </c>
      <c r="Z8361" t="s">
        <v>47</v>
      </c>
      <c r="AA8361" s="2">
        <v>91.324799999999996</v>
      </c>
      <c r="AB8361" s="3">
        <v>0.42</v>
      </c>
      <c r="AC8361" s="1">
        <v>-126.1152</v>
      </c>
      <c r="AD8361">
        <v>7</v>
      </c>
      <c r="AE8361">
        <v>7</v>
      </c>
      <c r="AF8361" t="s">
        <v>48</v>
      </c>
      <c r="AG8361">
        <v>2014</v>
      </c>
      <c r="AH8361">
        <f>COUNTBLANK(datos[[#This Row],[Row ID]:[Year sales]])</f>
        <v>0</v>
      </c>
    </row>
    <row r="8362" spans="1:34" x14ac:dyDescent="0.3">
      <c r="A8362">
        <v>8361</v>
      </c>
      <c r="B8362" t="s">
        <v>10005</v>
      </c>
      <c r="C8362" s="4">
        <v>42737</v>
      </c>
      <c r="D8362" s="4">
        <v>42739</v>
      </c>
      <c r="E8362" t="s">
        <v>34</v>
      </c>
      <c r="F8362" t="s">
        <v>8677</v>
      </c>
      <c r="G8362" t="s">
        <v>8678</v>
      </c>
      <c r="H8362" t="s">
        <v>37</v>
      </c>
      <c r="I8362" t="s">
        <v>38</v>
      </c>
      <c r="J8362" t="s">
        <v>4200</v>
      </c>
      <c r="K8362" t="s">
        <v>124</v>
      </c>
      <c r="L8362">
        <v>79907</v>
      </c>
      <c r="M8362" t="s">
        <v>125</v>
      </c>
      <c r="N8362" t="s">
        <v>4160</v>
      </c>
      <c r="O8362" t="s">
        <v>62</v>
      </c>
      <c r="P8362" t="s">
        <v>86</v>
      </c>
      <c r="Q8362" t="s">
        <v>4161</v>
      </c>
      <c r="R8362" s="1">
        <v>31.744</v>
      </c>
      <c r="S8362">
        <v>2</v>
      </c>
      <c r="T8362">
        <f t="shared" si="130"/>
        <v>28</v>
      </c>
      <c r="U8362" t="s">
        <v>46</v>
      </c>
      <c r="V8362">
        <v>0.2</v>
      </c>
      <c r="W8362">
        <v>6.3488000000000007</v>
      </c>
      <c r="X8362" s="1">
        <v>-6.3487999999999998</v>
      </c>
      <c r="Y8362" s="1">
        <v>38.092799999999997</v>
      </c>
      <c r="Z8362" t="s">
        <v>65</v>
      </c>
      <c r="AA8362" s="2">
        <v>3.968</v>
      </c>
      <c r="AB8362" s="3">
        <v>0.125</v>
      </c>
      <c r="AC8362" s="1">
        <v>-21.427199999999999</v>
      </c>
      <c r="AD8362">
        <v>2</v>
      </c>
      <c r="AE8362">
        <v>2</v>
      </c>
      <c r="AF8362" t="s">
        <v>48</v>
      </c>
      <c r="AG8362">
        <v>2017</v>
      </c>
      <c r="AH8362">
        <f>COUNTBLANK(datos[[#This Row],[Row ID]:[Year sales]])</f>
        <v>0</v>
      </c>
    </row>
    <row r="8363" spans="1:34" x14ac:dyDescent="0.3">
      <c r="A8363">
        <v>8362</v>
      </c>
      <c r="B8363" t="s">
        <v>10005</v>
      </c>
      <c r="C8363" s="4">
        <v>42737</v>
      </c>
      <c r="D8363" s="4">
        <v>42739</v>
      </c>
      <c r="E8363" t="s">
        <v>34</v>
      </c>
      <c r="F8363" t="s">
        <v>8677</v>
      </c>
      <c r="G8363" t="s">
        <v>8678</v>
      </c>
      <c r="H8363" t="s">
        <v>37</v>
      </c>
      <c r="I8363" t="s">
        <v>38</v>
      </c>
      <c r="J8363" t="s">
        <v>4200</v>
      </c>
      <c r="K8363" t="s">
        <v>124</v>
      </c>
      <c r="L8363">
        <v>79907</v>
      </c>
      <c r="M8363" t="s">
        <v>125</v>
      </c>
      <c r="N8363" t="s">
        <v>9649</v>
      </c>
      <c r="O8363" t="s">
        <v>62</v>
      </c>
      <c r="P8363" t="s">
        <v>97</v>
      </c>
      <c r="Q8363" t="s">
        <v>9650</v>
      </c>
      <c r="R8363" s="1">
        <v>5.4320000000000004</v>
      </c>
      <c r="S8363">
        <v>2</v>
      </c>
      <c r="T8363">
        <f t="shared" si="130"/>
        <v>14</v>
      </c>
      <c r="U8363" t="s">
        <v>46</v>
      </c>
      <c r="V8363">
        <v>0.8</v>
      </c>
      <c r="W8363">
        <v>4.3456000000000001</v>
      </c>
      <c r="X8363" s="1">
        <v>-4.3456000000000001</v>
      </c>
      <c r="Y8363" s="1">
        <v>9.7775999999999996</v>
      </c>
      <c r="Z8363" t="s">
        <v>65</v>
      </c>
      <c r="AA8363" s="2">
        <v>-13.58</v>
      </c>
      <c r="AB8363" s="3">
        <v>-2.5</v>
      </c>
      <c r="AC8363" s="1">
        <v>-14.666399999999999</v>
      </c>
      <c r="AD8363">
        <v>2</v>
      </c>
      <c r="AE8363">
        <v>2</v>
      </c>
      <c r="AF8363" t="s">
        <v>48</v>
      </c>
      <c r="AG8363">
        <v>2017</v>
      </c>
      <c r="AH8363">
        <f>COUNTBLANK(datos[[#This Row],[Row ID]:[Year sales]])</f>
        <v>0</v>
      </c>
    </row>
    <row r="8364" spans="1:34" x14ac:dyDescent="0.3">
      <c r="A8364">
        <v>8363</v>
      </c>
      <c r="B8364" t="s">
        <v>10005</v>
      </c>
      <c r="C8364" s="4">
        <v>42737</v>
      </c>
      <c r="D8364" s="4">
        <v>42739</v>
      </c>
      <c r="E8364" t="s">
        <v>34</v>
      </c>
      <c r="F8364" t="s">
        <v>8677</v>
      </c>
      <c r="G8364" t="s">
        <v>8678</v>
      </c>
      <c r="H8364" t="s">
        <v>37</v>
      </c>
      <c r="I8364" t="s">
        <v>38</v>
      </c>
      <c r="J8364" t="s">
        <v>4200</v>
      </c>
      <c r="K8364" t="s">
        <v>124</v>
      </c>
      <c r="L8364">
        <v>79907</v>
      </c>
      <c r="M8364" t="s">
        <v>125</v>
      </c>
      <c r="N8364" t="s">
        <v>3832</v>
      </c>
      <c r="O8364" t="s">
        <v>43</v>
      </c>
      <c r="P8364" t="s">
        <v>73</v>
      </c>
      <c r="Q8364" t="s">
        <v>3833</v>
      </c>
      <c r="R8364" s="1">
        <v>913.43</v>
      </c>
      <c r="S8364">
        <v>5</v>
      </c>
      <c r="T8364">
        <f t="shared" si="130"/>
        <v>36</v>
      </c>
      <c r="U8364" t="s">
        <v>75</v>
      </c>
      <c r="V8364">
        <v>0.3</v>
      </c>
      <c r="W8364">
        <v>274.029</v>
      </c>
      <c r="X8364" s="1">
        <v>-274.029</v>
      </c>
      <c r="Y8364" s="1">
        <v>1187.4589999999998</v>
      </c>
      <c r="Z8364" t="s">
        <v>53</v>
      </c>
      <c r="AA8364" s="2">
        <v>-169.637</v>
      </c>
      <c r="AB8364" s="3">
        <v>-0.18571428571428572</v>
      </c>
      <c r="AC8364" s="1">
        <v>-809.03800000000001</v>
      </c>
      <c r="AD8364">
        <v>2</v>
      </c>
      <c r="AE8364">
        <v>2</v>
      </c>
      <c r="AF8364" t="s">
        <v>48</v>
      </c>
      <c r="AG8364">
        <v>2017</v>
      </c>
      <c r="AH8364">
        <f>COUNTBLANK(datos[[#This Row],[Row ID]:[Year sales]])</f>
        <v>0</v>
      </c>
    </row>
    <row r="8365" spans="1:34" x14ac:dyDescent="0.3">
      <c r="A8365">
        <v>8364</v>
      </c>
      <c r="B8365" t="s">
        <v>10005</v>
      </c>
      <c r="C8365" s="4">
        <v>42737</v>
      </c>
      <c r="D8365" s="4">
        <v>42739</v>
      </c>
      <c r="E8365" t="s">
        <v>34</v>
      </c>
      <c r="F8365" t="s">
        <v>8677</v>
      </c>
      <c r="G8365" t="s">
        <v>8678</v>
      </c>
      <c r="H8365" t="s">
        <v>37</v>
      </c>
      <c r="I8365" t="s">
        <v>38</v>
      </c>
      <c r="J8365" t="s">
        <v>4200</v>
      </c>
      <c r="K8365" t="s">
        <v>124</v>
      </c>
      <c r="L8365">
        <v>79907</v>
      </c>
      <c r="M8365" t="s">
        <v>125</v>
      </c>
      <c r="N8365" t="s">
        <v>6122</v>
      </c>
      <c r="O8365" t="s">
        <v>62</v>
      </c>
      <c r="P8365" t="s">
        <v>77</v>
      </c>
      <c r="Q8365" t="s">
        <v>6123</v>
      </c>
      <c r="R8365" s="1">
        <v>372.14400000000001</v>
      </c>
      <c r="S8365">
        <v>3</v>
      </c>
      <c r="T8365">
        <f t="shared" si="130"/>
        <v>43</v>
      </c>
      <c r="U8365" t="s">
        <v>52</v>
      </c>
      <c r="V8365">
        <v>0.2</v>
      </c>
      <c r="W8365">
        <v>74.42880000000001</v>
      </c>
      <c r="X8365" s="1">
        <v>-74.428799999999995</v>
      </c>
      <c r="Y8365" s="1">
        <v>446.57280000000003</v>
      </c>
      <c r="Z8365" t="s">
        <v>47</v>
      </c>
      <c r="AA8365" s="2">
        <v>27.910799999999998</v>
      </c>
      <c r="AB8365" s="3">
        <v>7.4999999999999997E-2</v>
      </c>
      <c r="AC8365" s="1">
        <v>-269.80439999999999</v>
      </c>
      <c r="AD8365">
        <v>2</v>
      </c>
      <c r="AE8365">
        <v>2</v>
      </c>
      <c r="AF8365" t="s">
        <v>48</v>
      </c>
      <c r="AG8365">
        <v>2017</v>
      </c>
      <c r="AH8365">
        <f>COUNTBLANK(datos[[#This Row],[Row ID]:[Year sales]])</f>
        <v>0</v>
      </c>
    </row>
    <row r="8366" spans="1:34" x14ac:dyDescent="0.3">
      <c r="A8366">
        <v>8365</v>
      </c>
      <c r="B8366" t="s">
        <v>10006</v>
      </c>
      <c r="C8366" s="4">
        <v>42853</v>
      </c>
      <c r="D8366" s="4">
        <v>42857</v>
      </c>
      <c r="E8366" t="s">
        <v>67</v>
      </c>
      <c r="F8366" t="s">
        <v>4596</v>
      </c>
      <c r="G8366" t="s">
        <v>4597</v>
      </c>
      <c r="H8366" t="s">
        <v>37</v>
      </c>
      <c r="I8366" t="s">
        <v>38</v>
      </c>
      <c r="J8366" t="s">
        <v>10007</v>
      </c>
      <c r="K8366" t="s">
        <v>71</v>
      </c>
      <c r="L8366">
        <v>34741</v>
      </c>
      <c r="M8366" t="s">
        <v>41</v>
      </c>
      <c r="N8366" t="s">
        <v>4617</v>
      </c>
      <c r="O8366" t="s">
        <v>90</v>
      </c>
      <c r="P8366" t="s">
        <v>91</v>
      </c>
      <c r="Q8366" t="s">
        <v>4618</v>
      </c>
      <c r="R8366" s="1">
        <v>751.98400000000004</v>
      </c>
      <c r="S8366">
        <v>2</v>
      </c>
      <c r="T8366">
        <f t="shared" si="130"/>
        <v>15</v>
      </c>
      <c r="U8366" t="s">
        <v>46</v>
      </c>
      <c r="V8366">
        <v>0.2</v>
      </c>
      <c r="W8366">
        <v>150.39680000000001</v>
      </c>
      <c r="X8366" s="1">
        <v>-150.39680000000001</v>
      </c>
      <c r="Y8366" s="1">
        <v>902.38080000000002</v>
      </c>
      <c r="Z8366" t="s">
        <v>53</v>
      </c>
      <c r="AA8366" s="2">
        <v>84.598200000000006</v>
      </c>
      <c r="AB8366" s="3">
        <v>0.1125</v>
      </c>
      <c r="AC8366" s="1">
        <v>-516.98900000000003</v>
      </c>
      <c r="AD8366">
        <v>4</v>
      </c>
      <c r="AE8366">
        <v>4</v>
      </c>
      <c r="AF8366" t="s">
        <v>48</v>
      </c>
      <c r="AG8366">
        <v>2017</v>
      </c>
      <c r="AH8366">
        <f>COUNTBLANK(datos[[#This Row],[Row ID]:[Year sales]])</f>
        <v>0</v>
      </c>
    </row>
    <row r="8367" spans="1:34" x14ac:dyDescent="0.3">
      <c r="A8367">
        <v>8366</v>
      </c>
      <c r="B8367" t="s">
        <v>10008</v>
      </c>
      <c r="C8367" s="4">
        <v>42765</v>
      </c>
      <c r="D8367" s="4">
        <v>42768</v>
      </c>
      <c r="E8367" t="s">
        <v>208</v>
      </c>
      <c r="F8367" t="s">
        <v>3786</v>
      </c>
      <c r="G8367" t="s">
        <v>3787</v>
      </c>
      <c r="H8367" t="s">
        <v>122</v>
      </c>
      <c r="I8367" t="s">
        <v>38</v>
      </c>
      <c r="J8367" t="s">
        <v>115</v>
      </c>
      <c r="K8367" t="s">
        <v>116</v>
      </c>
      <c r="L8367">
        <v>98105</v>
      </c>
      <c r="M8367" t="s">
        <v>60</v>
      </c>
      <c r="N8367" t="s">
        <v>89</v>
      </c>
      <c r="O8367" t="s">
        <v>90</v>
      </c>
      <c r="P8367" t="s">
        <v>91</v>
      </c>
      <c r="Q8367" t="s">
        <v>92</v>
      </c>
      <c r="R8367" s="1">
        <v>604.76800000000003</v>
      </c>
      <c r="S8367">
        <v>4</v>
      </c>
      <c r="T8367">
        <f t="shared" si="130"/>
        <v>14</v>
      </c>
      <c r="U8367" t="s">
        <v>52</v>
      </c>
      <c r="V8367">
        <v>0.2</v>
      </c>
      <c r="W8367">
        <v>120.95360000000001</v>
      </c>
      <c r="X8367" s="1">
        <v>-120.95359999999999</v>
      </c>
      <c r="Y8367" s="1">
        <v>725.72160000000008</v>
      </c>
      <c r="Z8367" t="s">
        <v>53</v>
      </c>
      <c r="AA8367" s="2">
        <v>60.476799999999997</v>
      </c>
      <c r="AB8367" s="3">
        <v>9.9999999999999992E-2</v>
      </c>
      <c r="AC8367" s="1">
        <v>-423.33760000000001</v>
      </c>
      <c r="AD8367">
        <v>3</v>
      </c>
      <c r="AE8367">
        <v>3</v>
      </c>
      <c r="AF8367" t="s">
        <v>48</v>
      </c>
      <c r="AG8367">
        <v>2017</v>
      </c>
      <c r="AH8367">
        <f>COUNTBLANK(datos[[#This Row],[Row ID]:[Year sales]])</f>
        <v>0</v>
      </c>
    </row>
    <row r="8368" spans="1:34" x14ac:dyDescent="0.3">
      <c r="A8368">
        <v>8367</v>
      </c>
      <c r="B8368" t="s">
        <v>10009</v>
      </c>
      <c r="C8368" s="4">
        <v>41889</v>
      </c>
      <c r="D8368" s="4">
        <v>41894</v>
      </c>
      <c r="E8368" t="s">
        <v>34</v>
      </c>
      <c r="F8368" t="s">
        <v>7962</v>
      </c>
      <c r="G8368" t="s">
        <v>7963</v>
      </c>
      <c r="H8368" t="s">
        <v>57</v>
      </c>
      <c r="I8368" t="s">
        <v>38</v>
      </c>
      <c r="J8368" t="s">
        <v>933</v>
      </c>
      <c r="K8368" t="s">
        <v>59</v>
      </c>
      <c r="L8368">
        <v>95051</v>
      </c>
      <c r="M8368" t="s">
        <v>60</v>
      </c>
      <c r="N8368" t="s">
        <v>10010</v>
      </c>
      <c r="O8368" t="s">
        <v>62</v>
      </c>
      <c r="P8368" t="s">
        <v>599</v>
      </c>
      <c r="Q8368" t="s">
        <v>10011</v>
      </c>
      <c r="R8368" s="1">
        <v>27.36</v>
      </c>
      <c r="S8368">
        <v>4</v>
      </c>
      <c r="T8368">
        <f t="shared" si="130"/>
        <v>7</v>
      </c>
      <c r="U8368" t="s">
        <v>52</v>
      </c>
      <c r="V8368">
        <v>0</v>
      </c>
      <c r="W8368">
        <v>0</v>
      </c>
      <c r="X8368" s="1">
        <v>0</v>
      </c>
      <c r="Y8368" s="1">
        <v>27.36</v>
      </c>
      <c r="Z8368" t="s">
        <v>65</v>
      </c>
      <c r="AA8368" s="2">
        <v>7.3872</v>
      </c>
      <c r="AB8368" s="3">
        <v>0.27</v>
      </c>
      <c r="AC8368" s="1">
        <v>-19.972799999999999</v>
      </c>
      <c r="AD8368">
        <v>5</v>
      </c>
      <c r="AE8368">
        <v>5</v>
      </c>
      <c r="AF8368" t="s">
        <v>48</v>
      </c>
      <c r="AG8368">
        <v>2014</v>
      </c>
      <c r="AH8368">
        <f>COUNTBLANK(datos[[#This Row],[Row ID]:[Year sales]])</f>
        <v>0</v>
      </c>
    </row>
    <row r="8369" spans="1:34" x14ac:dyDescent="0.3">
      <c r="A8369">
        <v>8368</v>
      </c>
      <c r="B8369" t="s">
        <v>10009</v>
      </c>
      <c r="C8369" s="4">
        <v>41889</v>
      </c>
      <c r="D8369" s="4">
        <v>41894</v>
      </c>
      <c r="E8369" t="s">
        <v>34</v>
      </c>
      <c r="F8369" t="s">
        <v>7962</v>
      </c>
      <c r="G8369" t="s">
        <v>7963</v>
      </c>
      <c r="H8369" t="s">
        <v>57</v>
      </c>
      <c r="I8369" t="s">
        <v>38</v>
      </c>
      <c r="J8369" t="s">
        <v>933</v>
      </c>
      <c r="K8369" t="s">
        <v>59</v>
      </c>
      <c r="L8369">
        <v>95051</v>
      </c>
      <c r="M8369" t="s">
        <v>60</v>
      </c>
      <c r="N8369" t="s">
        <v>6650</v>
      </c>
      <c r="O8369" t="s">
        <v>62</v>
      </c>
      <c r="P8369" t="s">
        <v>110</v>
      </c>
      <c r="Q8369" t="s">
        <v>6651</v>
      </c>
      <c r="R8369" s="1">
        <v>20.56</v>
      </c>
      <c r="S8369">
        <v>2</v>
      </c>
      <c r="T8369">
        <f t="shared" si="130"/>
        <v>18</v>
      </c>
      <c r="U8369" t="s">
        <v>46</v>
      </c>
      <c r="V8369">
        <v>0</v>
      </c>
      <c r="W8369">
        <v>0</v>
      </c>
      <c r="X8369" s="1">
        <v>0</v>
      </c>
      <c r="Y8369" s="1">
        <v>20.56</v>
      </c>
      <c r="Z8369" t="s">
        <v>65</v>
      </c>
      <c r="AA8369" s="2">
        <v>9.6631999999999998</v>
      </c>
      <c r="AB8369" s="3">
        <v>0.47000000000000003</v>
      </c>
      <c r="AC8369" s="1">
        <v>-10.896800000000001</v>
      </c>
      <c r="AD8369">
        <v>5</v>
      </c>
      <c r="AE8369">
        <v>5</v>
      </c>
      <c r="AF8369" t="s">
        <v>48</v>
      </c>
      <c r="AG8369">
        <v>2014</v>
      </c>
      <c r="AH8369">
        <f>COUNTBLANK(datos[[#This Row],[Row ID]:[Year sales]])</f>
        <v>0</v>
      </c>
    </row>
    <row r="8370" spans="1:34" x14ac:dyDescent="0.3">
      <c r="A8370">
        <v>8369</v>
      </c>
      <c r="B8370" t="s">
        <v>10009</v>
      </c>
      <c r="C8370" s="4">
        <v>41889</v>
      </c>
      <c r="D8370" s="4">
        <v>41894</v>
      </c>
      <c r="E8370" t="s">
        <v>34</v>
      </c>
      <c r="F8370" t="s">
        <v>7962</v>
      </c>
      <c r="G8370" t="s">
        <v>7963</v>
      </c>
      <c r="H8370" t="s">
        <v>57</v>
      </c>
      <c r="I8370" t="s">
        <v>38</v>
      </c>
      <c r="J8370" t="s">
        <v>933</v>
      </c>
      <c r="K8370" t="s">
        <v>59</v>
      </c>
      <c r="L8370">
        <v>95051</v>
      </c>
      <c r="M8370" t="s">
        <v>60</v>
      </c>
      <c r="N8370" t="s">
        <v>8919</v>
      </c>
      <c r="O8370" t="s">
        <v>62</v>
      </c>
      <c r="P8370" t="s">
        <v>94</v>
      </c>
      <c r="Q8370" t="s">
        <v>8920</v>
      </c>
      <c r="R8370" s="1">
        <v>83.92</v>
      </c>
      <c r="S8370">
        <v>5</v>
      </c>
      <c r="T8370">
        <f t="shared" si="130"/>
        <v>16</v>
      </c>
      <c r="U8370" t="s">
        <v>75</v>
      </c>
      <c r="V8370">
        <v>0.2</v>
      </c>
      <c r="W8370">
        <v>16.784000000000002</v>
      </c>
      <c r="X8370" s="1">
        <v>-16.783999999999999</v>
      </c>
      <c r="Y8370" s="1">
        <v>100.70400000000001</v>
      </c>
      <c r="Z8370" t="s">
        <v>99</v>
      </c>
      <c r="AA8370" s="2">
        <v>31.47</v>
      </c>
      <c r="AB8370" s="3">
        <v>0.375</v>
      </c>
      <c r="AC8370" s="1">
        <v>-35.665999999999997</v>
      </c>
      <c r="AD8370">
        <v>5</v>
      </c>
      <c r="AE8370">
        <v>5</v>
      </c>
      <c r="AF8370" t="s">
        <v>48</v>
      </c>
      <c r="AG8370">
        <v>2014</v>
      </c>
      <c r="AH8370">
        <f>COUNTBLANK(datos[[#This Row],[Row ID]:[Year sales]])</f>
        <v>0</v>
      </c>
    </row>
    <row r="8371" spans="1:34" x14ac:dyDescent="0.3">
      <c r="A8371">
        <v>8370</v>
      </c>
      <c r="B8371" t="s">
        <v>10012</v>
      </c>
      <c r="C8371" s="4">
        <v>42532</v>
      </c>
      <c r="D8371" s="4">
        <v>42537</v>
      </c>
      <c r="E8371" t="s">
        <v>67</v>
      </c>
      <c r="F8371" t="s">
        <v>2328</v>
      </c>
      <c r="G8371" t="s">
        <v>2329</v>
      </c>
      <c r="H8371" t="s">
        <v>37</v>
      </c>
      <c r="I8371" t="s">
        <v>38</v>
      </c>
      <c r="J8371" t="s">
        <v>58</v>
      </c>
      <c r="K8371" t="s">
        <v>59</v>
      </c>
      <c r="L8371">
        <v>90049</v>
      </c>
      <c r="M8371" t="s">
        <v>60</v>
      </c>
      <c r="N8371" t="s">
        <v>924</v>
      </c>
      <c r="O8371" t="s">
        <v>43</v>
      </c>
      <c r="P8371" t="s">
        <v>73</v>
      </c>
      <c r="Q8371" t="s">
        <v>925</v>
      </c>
      <c r="R8371" s="1">
        <v>902.71199999999999</v>
      </c>
      <c r="S8371">
        <v>3</v>
      </c>
      <c r="T8371">
        <f t="shared" si="130"/>
        <v>46</v>
      </c>
      <c r="U8371" t="s">
        <v>52</v>
      </c>
      <c r="V8371">
        <v>0.2</v>
      </c>
      <c r="W8371">
        <v>180.54240000000001</v>
      </c>
      <c r="X8371" s="1">
        <v>-180.54239999999999</v>
      </c>
      <c r="Y8371" s="1">
        <v>1083.2544</v>
      </c>
      <c r="Z8371" t="s">
        <v>53</v>
      </c>
      <c r="AA8371" s="2">
        <v>33.851700000000001</v>
      </c>
      <c r="AB8371" s="3">
        <v>3.7499999999999999E-2</v>
      </c>
      <c r="AC8371" s="1">
        <v>-688.31790000000001</v>
      </c>
      <c r="AD8371">
        <v>5</v>
      </c>
      <c r="AE8371">
        <v>5</v>
      </c>
      <c r="AF8371" t="s">
        <v>48</v>
      </c>
      <c r="AG8371">
        <v>2016</v>
      </c>
      <c r="AH8371">
        <f>COUNTBLANK(datos[[#This Row],[Row ID]:[Year sales]])</f>
        <v>0</v>
      </c>
    </row>
    <row r="8372" spans="1:34" x14ac:dyDescent="0.3">
      <c r="A8372">
        <v>8371</v>
      </c>
      <c r="B8372" t="s">
        <v>10013</v>
      </c>
      <c r="C8372" s="4">
        <v>42660</v>
      </c>
      <c r="D8372" s="4">
        <v>42664</v>
      </c>
      <c r="E8372" t="s">
        <v>67</v>
      </c>
      <c r="F8372" t="s">
        <v>3791</v>
      </c>
      <c r="G8372" t="s">
        <v>3792</v>
      </c>
      <c r="H8372" t="s">
        <v>122</v>
      </c>
      <c r="I8372" t="s">
        <v>38</v>
      </c>
      <c r="J8372" t="s">
        <v>3516</v>
      </c>
      <c r="K8372" t="s">
        <v>59</v>
      </c>
      <c r="L8372">
        <v>93727</v>
      </c>
      <c r="M8372" t="s">
        <v>60</v>
      </c>
      <c r="N8372" t="s">
        <v>7349</v>
      </c>
      <c r="O8372" t="s">
        <v>43</v>
      </c>
      <c r="P8372" t="s">
        <v>44</v>
      </c>
      <c r="Q8372" t="s">
        <v>7350</v>
      </c>
      <c r="R8372" s="1">
        <v>120.666</v>
      </c>
      <c r="S8372">
        <v>2</v>
      </c>
      <c r="T8372">
        <f t="shared" si="130"/>
        <v>14</v>
      </c>
      <c r="U8372" t="s">
        <v>46</v>
      </c>
      <c r="V8372">
        <v>0.15</v>
      </c>
      <c r="W8372">
        <v>18.099899999999998</v>
      </c>
      <c r="X8372" s="1">
        <v>-18.099900000000002</v>
      </c>
      <c r="Y8372" s="1">
        <v>138.76589999999999</v>
      </c>
      <c r="Z8372" t="s">
        <v>99</v>
      </c>
      <c r="AA8372" s="2">
        <v>21.294</v>
      </c>
      <c r="AB8372" s="3">
        <v>0.17647058823529413</v>
      </c>
      <c r="AC8372" s="1">
        <v>-81.272099999999995</v>
      </c>
      <c r="AD8372">
        <v>4</v>
      </c>
      <c r="AE8372">
        <v>4</v>
      </c>
      <c r="AF8372" t="s">
        <v>48</v>
      </c>
      <c r="AG8372">
        <v>2016</v>
      </c>
      <c r="AH8372">
        <f>COUNTBLANK(datos[[#This Row],[Row ID]:[Year sales]])</f>
        <v>0</v>
      </c>
    </row>
    <row r="8373" spans="1:34" x14ac:dyDescent="0.3">
      <c r="A8373">
        <v>8372</v>
      </c>
      <c r="B8373" t="s">
        <v>10014</v>
      </c>
      <c r="C8373" s="4">
        <v>42000</v>
      </c>
      <c r="D8373" s="4">
        <v>42003</v>
      </c>
      <c r="E8373" t="s">
        <v>208</v>
      </c>
      <c r="F8373" t="s">
        <v>6979</v>
      </c>
      <c r="G8373" t="s">
        <v>6980</v>
      </c>
      <c r="H8373" t="s">
        <v>37</v>
      </c>
      <c r="I8373" t="s">
        <v>38</v>
      </c>
      <c r="J8373" t="s">
        <v>123</v>
      </c>
      <c r="K8373" t="s">
        <v>124</v>
      </c>
      <c r="L8373">
        <v>76106</v>
      </c>
      <c r="M8373" t="s">
        <v>125</v>
      </c>
      <c r="N8373" t="s">
        <v>1748</v>
      </c>
      <c r="O8373" t="s">
        <v>62</v>
      </c>
      <c r="P8373" t="s">
        <v>94</v>
      </c>
      <c r="Q8373" t="s">
        <v>1749</v>
      </c>
      <c r="R8373" s="1">
        <v>4.984</v>
      </c>
      <c r="S8373">
        <v>1</v>
      </c>
      <c r="T8373">
        <f t="shared" si="130"/>
        <v>34</v>
      </c>
      <c r="U8373" t="s">
        <v>46</v>
      </c>
      <c r="V8373">
        <v>0.8</v>
      </c>
      <c r="W8373">
        <v>3.9872000000000001</v>
      </c>
      <c r="X8373" s="1">
        <v>-3.9872000000000001</v>
      </c>
      <c r="Y8373" s="1">
        <v>8.9711999999999996</v>
      </c>
      <c r="Z8373" t="s">
        <v>65</v>
      </c>
      <c r="AA8373" s="2">
        <v>-8.4727999999999994</v>
      </c>
      <c r="AB8373" s="3">
        <v>-1.7</v>
      </c>
      <c r="AC8373" s="1">
        <v>-9.4695999999999998</v>
      </c>
      <c r="AD8373">
        <v>3</v>
      </c>
      <c r="AE8373">
        <v>3</v>
      </c>
      <c r="AF8373" t="s">
        <v>48</v>
      </c>
      <c r="AG8373">
        <v>2014</v>
      </c>
      <c r="AH8373">
        <f>COUNTBLANK(datos[[#This Row],[Row ID]:[Year sales]])</f>
        <v>0</v>
      </c>
    </row>
    <row r="8374" spans="1:34" x14ac:dyDescent="0.3">
      <c r="A8374">
        <v>8373</v>
      </c>
      <c r="B8374" t="s">
        <v>10015</v>
      </c>
      <c r="C8374" s="4">
        <v>42698</v>
      </c>
      <c r="D8374" s="4">
        <v>42705</v>
      </c>
      <c r="E8374" t="s">
        <v>67</v>
      </c>
      <c r="F8374" t="s">
        <v>5897</v>
      </c>
      <c r="G8374" t="s">
        <v>5898</v>
      </c>
      <c r="H8374" t="s">
        <v>122</v>
      </c>
      <c r="I8374" t="s">
        <v>38</v>
      </c>
      <c r="J8374" t="s">
        <v>115</v>
      </c>
      <c r="K8374" t="s">
        <v>116</v>
      </c>
      <c r="L8374">
        <v>98105</v>
      </c>
      <c r="M8374" t="s">
        <v>60</v>
      </c>
      <c r="N8374" t="s">
        <v>3535</v>
      </c>
      <c r="O8374" t="s">
        <v>43</v>
      </c>
      <c r="P8374" t="s">
        <v>83</v>
      </c>
      <c r="Q8374" t="s">
        <v>3536</v>
      </c>
      <c r="R8374" s="1">
        <v>82.26</v>
      </c>
      <c r="S8374">
        <v>3</v>
      </c>
      <c r="T8374">
        <f t="shared" si="130"/>
        <v>21</v>
      </c>
      <c r="U8374" t="s">
        <v>52</v>
      </c>
      <c r="V8374">
        <v>0</v>
      </c>
      <c r="W8374">
        <v>0</v>
      </c>
      <c r="X8374" s="1">
        <v>0</v>
      </c>
      <c r="Y8374" s="1">
        <v>82.26</v>
      </c>
      <c r="Z8374" t="s">
        <v>99</v>
      </c>
      <c r="AA8374" s="2">
        <v>33.726599999999998</v>
      </c>
      <c r="AB8374" s="3">
        <v>0.40999999999999992</v>
      </c>
      <c r="AC8374" s="1">
        <v>-48.5334</v>
      </c>
      <c r="AD8374">
        <v>7</v>
      </c>
      <c r="AE8374">
        <v>7</v>
      </c>
      <c r="AF8374" t="s">
        <v>48</v>
      </c>
      <c r="AG8374">
        <v>2016</v>
      </c>
      <c r="AH8374">
        <f>COUNTBLANK(datos[[#This Row],[Row ID]:[Year sales]])</f>
        <v>0</v>
      </c>
    </row>
    <row r="8375" spans="1:34" x14ac:dyDescent="0.3">
      <c r="A8375">
        <v>8374</v>
      </c>
      <c r="B8375" t="s">
        <v>10016</v>
      </c>
      <c r="C8375" s="4">
        <v>42684</v>
      </c>
      <c r="D8375" s="4">
        <v>42687</v>
      </c>
      <c r="E8375" t="s">
        <v>208</v>
      </c>
      <c r="F8375" t="s">
        <v>1723</v>
      </c>
      <c r="G8375" t="s">
        <v>1724</v>
      </c>
      <c r="H8375" t="s">
        <v>37</v>
      </c>
      <c r="I8375" t="s">
        <v>38</v>
      </c>
      <c r="J8375" t="s">
        <v>147</v>
      </c>
      <c r="K8375" t="s">
        <v>59</v>
      </c>
      <c r="L8375">
        <v>94110</v>
      </c>
      <c r="M8375" t="s">
        <v>60</v>
      </c>
      <c r="N8375" t="s">
        <v>4276</v>
      </c>
      <c r="O8375" t="s">
        <v>62</v>
      </c>
      <c r="P8375" t="s">
        <v>77</v>
      </c>
      <c r="Q8375" t="s">
        <v>4277</v>
      </c>
      <c r="R8375" s="1">
        <v>29.74</v>
      </c>
      <c r="S8375">
        <v>1</v>
      </c>
      <c r="T8375">
        <f t="shared" si="130"/>
        <v>8</v>
      </c>
      <c r="U8375" t="s">
        <v>46</v>
      </c>
      <c r="V8375">
        <v>0</v>
      </c>
      <c r="W8375">
        <v>0</v>
      </c>
      <c r="X8375" s="1">
        <v>0</v>
      </c>
      <c r="Y8375" s="1">
        <v>29.74</v>
      </c>
      <c r="Z8375" t="s">
        <v>65</v>
      </c>
      <c r="AA8375" s="2">
        <v>4.4610000000000003</v>
      </c>
      <c r="AB8375" s="3">
        <v>0.15000000000000002</v>
      </c>
      <c r="AC8375" s="1">
        <v>-25.279</v>
      </c>
      <c r="AD8375">
        <v>3</v>
      </c>
      <c r="AE8375">
        <v>3</v>
      </c>
      <c r="AF8375" t="s">
        <v>48</v>
      </c>
      <c r="AG8375">
        <v>2016</v>
      </c>
      <c r="AH8375">
        <f>COUNTBLANK(datos[[#This Row],[Row ID]:[Year sales]])</f>
        <v>0</v>
      </c>
    </row>
    <row r="8376" spans="1:34" x14ac:dyDescent="0.3">
      <c r="A8376">
        <v>8375</v>
      </c>
      <c r="B8376" t="s">
        <v>10017</v>
      </c>
      <c r="C8376" s="4">
        <v>42009</v>
      </c>
      <c r="D8376" s="4">
        <v>42014</v>
      </c>
      <c r="E8376" t="s">
        <v>67</v>
      </c>
      <c r="F8376" t="s">
        <v>2624</v>
      </c>
      <c r="G8376" t="s">
        <v>2625</v>
      </c>
      <c r="H8376" t="s">
        <v>122</v>
      </c>
      <c r="I8376" t="s">
        <v>38</v>
      </c>
      <c r="J8376" t="s">
        <v>147</v>
      </c>
      <c r="K8376" t="s">
        <v>59</v>
      </c>
      <c r="L8376">
        <v>94110</v>
      </c>
      <c r="M8376" t="s">
        <v>60</v>
      </c>
      <c r="N8376" t="s">
        <v>3678</v>
      </c>
      <c r="O8376" t="s">
        <v>62</v>
      </c>
      <c r="P8376" t="s">
        <v>97</v>
      </c>
      <c r="Q8376" t="s">
        <v>3679</v>
      </c>
      <c r="R8376" s="1">
        <v>87.36</v>
      </c>
      <c r="S8376">
        <v>6</v>
      </c>
      <c r="T8376">
        <f t="shared" si="130"/>
        <v>35</v>
      </c>
      <c r="U8376" t="s">
        <v>75</v>
      </c>
      <c r="V8376">
        <v>0</v>
      </c>
      <c r="W8376">
        <v>0</v>
      </c>
      <c r="X8376" s="1">
        <v>0</v>
      </c>
      <c r="Y8376" s="1">
        <v>87.36</v>
      </c>
      <c r="Z8376" t="s">
        <v>99</v>
      </c>
      <c r="AA8376" s="2">
        <v>23.587199999999999</v>
      </c>
      <c r="AB8376" s="3">
        <v>0.27</v>
      </c>
      <c r="AC8376" s="1">
        <v>-63.772799999999997</v>
      </c>
      <c r="AD8376">
        <v>5</v>
      </c>
      <c r="AE8376">
        <v>5</v>
      </c>
      <c r="AF8376" t="s">
        <v>48</v>
      </c>
      <c r="AG8376">
        <v>2015</v>
      </c>
      <c r="AH8376">
        <f>COUNTBLANK(datos[[#This Row],[Row ID]:[Year sales]])</f>
        <v>0</v>
      </c>
    </row>
    <row r="8377" spans="1:34" x14ac:dyDescent="0.3">
      <c r="A8377">
        <v>8376</v>
      </c>
      <c r="B8377" t="s">
        <v>10017</v>
      </c>
      <c r="C8377" s="4">
        <v>42009</v>
      </c>
      <c r="D8377" s="4">
        <v>42014</v>
      </c>
      <c r="E8377" t="s">
        <v>67</v>
      </c>
      <c r="F8377" t="s">
        <v>2624</v>
      </c>
      <c r="G8377" t="s">
        <v>2625</v>
      </c>
      <c r="H8377" t="s">
        <v>122</v>
      </c>
      <c r="I8377" t="s">
        <v>38</v>
      </c>
      <c r="J8377" t="s">
        <v>147</v>
      </c>
      <c r="K8377" t="s">
        <v>59</v>
      </c>
      <c r="L8377">
        <v>94110</v>
      </c>
      <c r="M8377" t="s">
        <v>60</v>
      </c>
      <c r="N8377" t="s">
        <v>2639</v>
      </c>
      <c r="O8377" t="s">
        <v>62</v>
      </c>
      <c r="P8377" t="s">
        <v>94</v>
      </c>
      <c r="Q8377" t="s">
        <v>2640</v>
      </c>
      <c r="R8377" s="1">
        <v>56.16</v>
      </c>
      <c r="S8377">
        <v>6</v>
      </c>
      <c r="T8377">
        <f t="shared" si="130"/>
        <v>31</v>
      </c>
      <c r="U8377" t="s">
        <v>75</v>
      </c>
      <c r="V8377">
        <v>0.2</v>
      </c>
      <c r="W8377">
        <v>11.231999999999999</v>
      </c>
      <c r="X8377" s="1">
        <v>-11.231999999999999</v>
      </c>
      <c r="Y8377" s="1">
        <v>67.391999999999996</v>
      </c>
      <c r="Z8377" t="s">
        <v>99</v>
      </c>
      <c r="AA8377" s="2">
        <v>17.55</v>
      </c>
      <c r="AB8377" s="3">
        <v>0.31250000000000006</v>
      </c>
      <c r="AC8377" s="1">
        <v>-27.378</v>
      </c>
      <c r="AD8377">
        <v>5</v>
      </c>
      <c r="AE8377">
        <v>5</v>
      </c>
      <c r="AF8377" t="s">
        <v>48</v>
      </c>
      <c r="AG8377">
        <v>2015</v>
      </c>
      <c r="AH8377">
        <f>COUNTBLANK(datos[[#This Row],[Row ID]:[Year sales]])</f>
        <v>0</v>
      </c>
    </row>
    <row r="8378" spans="1:34" x14ac:dyDescent="0.3">
      <c r="A8378">
        <v>8377</v>
      </c>
      <c r="B8378" t="s">
        <v>10018</v>
      </c>
      <c r="C8378" s="4">
        <v>42815</v>
      </c>
      <c r="D8378" s="4">
        <v>42821</v>
      </c>
      <c r="E8378" t="s">
        <v>67</v>
      </c>
      <c r="F8378" t="s">
        <v>3912</v>
      </c>
      <c r="G8378" t="s">
        <v>3913</v>
      </c>
      <c r="H8378" t="s">
        <v>57</v>
      </c>
      <c r="I8378" t="s">
        <v>38</v>
      </c>
      <c r="J8378" t="s">
        <v>5984</v>
      </c>
      <c r="K8378" t="s">
        <v>71</v>
      </c>
      <c r="L8378">
        <v>33068</v>
      </c>
      <c r="M8378" t="s">
        <v>41</v>
      </c>
      <c r="N8378" t="s">
        <v>5972</v>
      </c>
      <c r="O8378" t="s">
        <v>62</v>
      </c>
      <c r="P8378" t="s">
        <v>97</v>
      </c>
      <c r="Q8378" t="s">
        <v>5973</v>
      </c>
      <c r="R8378" s="1">
        <v>64.384</v>
      </c>
      <c r="S8378">
        <v>1</v>
      </c>
      <c r="T8378">
        <f t="shared" si="130"/>
        <v>20</v>
      </c>
      <c r="U8378" t="s">
        <v>46</v>
      </c>
      <c r="V8378">
        <v>0.2</v>
      </c>
      <c r="W8378">
        <v>12.876800000000001</v>
      </c>
      <c r="X8378" s="1">
        <v>-12.876799999999999</v>
      </c>
      <c r="Y8378" s="1">
        <v>77.260800000000003</v>
      </c>
      <c r="Z8378" t="s">
        <v>99</v>
      </c>
      <c r="AA8378" s="2">
        <v>8.048</v>
      </c>
      <c r="AB8378" s="3">
        <v>0.125</v>
      </c>
      <c r="AC8378" s="1">
        <v>-43.459200000000003</v>
      </c>
      <c r="AD8378">
        <v>6</v>
      </c>
      <c r="AE8378">
        <v>6</v>
      </c>
      <c r="AF8378" t="s">
        <v>48</v>
      </c>
      <c r="AG8378">
        <v>2017</v>
      </c>
      <c r="AH8378">
        <f>COUNTBLANK(datos[[#This Row],[Row ID]:[Year sales]])</f>
        <v>0</v>
      </c>
    </row>
    <row r="8379" spans="1:34" x14ac:dyDescent="0.3">
      <c r="A8379">
        <v>8378</v>
      </c>
      <c r="B8379" t="s">
        <v>10019</v>
      </c>
      <c r="C8379" s="4">
        <v>42320</v>
      </c>
      <c r="D8379" s="4">
        <v>42326</v>
      </c>
      <c r="E8379" t="s">
        <v>67</v>
      </c>
      <c r="F8379" t="s">
        <v>7808</v>
      </c>
      <c r="G8379" t="s">
        <v>7809</v>
      </c>
      <c r="H8379" t="s">
        <v>57</v>
      </c>
      <c r="I8379" t="s">
        <v>38</v>
      </c>
      <c r="J8379" t="s">
        <v>204</v>
      </c>
      <c r="K8379" t="s">
        <v>124</v>
      </c>
      <c r="L8379">
        <v>77095</v>
      </c>
      <c r="M8379" t="s">
        <v>125</v>
      </c>
      <c r="N8379" t="s">
        <v>3421</v>
      </c>
      <c r="O8379" t="s">
        <v>62</v>
      </c>
      <c r="P8379" t="s">
        <v>77</v>
      </c>
      <c r="Q8379" t="s">
        <v>3422</v>
      </c>
      <c r="R8379" s="1">
        <v>64.784000000000006</v>
      </c>
      <c r="S8379">
        <v>1</v>
      </c>
      <c r="T8379">
        <f t="shared" si="130"/>
        <v>22</v>
      </c>
      <c r="U8379" t="s">
        <v>46</v>
      </c>
      <c r="V8379">
        <v>0.2</v>
      </c>
      <c r="W8379">
        <v>12.956800000000001</v>
      </c>
      <c r="X8379" s="1">
        <v>-12.956799999999999</v>
      </c>
      <c r="Y8379" s="1">
        <v>77.740800000000007</v>
      </c>
      <c r="Z8379" t="s">
        <v>99</v>
      </c>
      <c r="AA8379" s="2">
        <v>-14.5764</v>
      </c>
      <c r="AB8379" s="3">
        <v>-0.22499999999999998</v>
      </c>
      <c r="AC8379" s="1">
        <v>-66.403599999999997</v>
      </c>
      <c r="AD8379">
        <v>6</v>
      </c>
      <c r="AE8379">
        <v>6</v>
      </c>
      <c r="AF8379" t="s">
        <v>48</v>
      </c>
      <c r="AG8379">
        <v>2015</v>
      </c>
      <c r="AH8379">
        <f>COUNTBLANK(datos[[#This Row],[Row ID]:[Year sales]])</f>
        <v>0</v>
      </c>
    </row>
    <row r="8380" spans="1:34" x14ac:dyDescent="0.3">
      <c r="A8380">
        <v>8379</v>
      </c>
      <c r="B8380" t="s">
        <v>10019</v>
      </c>
      <c r="C8380" s="4">
        <v>42320</v>
      </c>
      <c r="D8380" s="4">
        <v>42326</v>
      </c>
      <c r="E8380" t="s">
        <v>67</v>
      </c>
      <c r="F8380" t="s">
        <v>7808</v>
      </c>
      <c r="G8380" t="s">
        <v>7809</v>
      </c>
      <c r="H8380" t="s">
        <v>57</v>
      </c>
      <c r="I8380" t="s">
        <v>38</v>
      </c>
      <c r="J8380" t="s">
        <v>204</v>
      </c>
      <c r="K8380" t="s">
        <v>124</v>
      </c>
      <c r="L8380">
        <v>77095</v>
      </c>
      <c r="M8380" t="s">
        <v>125</v>
      </c>
      <c r="N8380" t="s">
        <v>939</v>
      </c>
      <c r="O8380" t="s">
        <v>62</v>
      </c>
      <c r="P8380" t="s">
        <v>110</v>
      </c>
      <c r="Q8380" t="s">
        <v>940</v>
      </c>
      <c r="R8380" s="1">
        <v>15.552</v>
      </c>
      <c r="S8380">
        <v>3</v>
      </c>
      <c r="T8380">
        <f t="shared" si="130"/>
        <v>17</v>
      </c>
      <c r="U8380" t="s">
        <v>52</v>
      </c>
      <c r="V8380">
        <v>0.2</v>
      </c>
      <c r="W8380">
        <v>3.1104000000000003</v>
      </c>
      <c r="X8380" s="1">
        <v>-3.1103999999999998</v>
      </c>
      <c r="Y8380" s="1">
        <v>18.662399999999998</v>
      </c>
      <c r="Z8380" t="s">
        <v>65</v>
      </c>
      <c r="AA8380" s="2">
        <v>5.6375999999999999</v>
      </c>
      <c r="AB8380" s="3">
        <v>0.36249999999999999</v>
      </c>
      <c r="AC8380" s="1">
        <v>-6.8040000000000003</v>
      </c>
      <c r="AD8380">
        <v>6</v>
      </c>
      <c r="AE8380">
        <v>6</v>
      </c>
      <c r="AF8380" t="s">
        <v>48</v>
      </c>
      <c r="AG8380">
        <v>2015</v>
      </c>
      <c r="AH8380">
        <f>COUNTBLANK(datos[[#This Row],[Row ID]:[Year sales]])</f>
        <v>0</v>
      </c>
    </row>
    <row r="8381" spans="1:34" x14ac:dyDescent="0.3">
      <c r="A8381">
        <v>8380</v>
      </c>
      <c r="B8381" t="s">
        <v>10019</v>
      </c>
      <c r="C8381" s="4">
        <v>42320</v>
      </c>
      <c r="D8381" s="4">
        <v>42326</v>
      </c>
      <c r="E8381" t="s">
        <v>67</v>
      </c>
      <c r="F8381" t="s">
        <v>7808</v>
      </c>
      <c r="G8381" t="s">
        <v>7809</v>
      </c>
      <c r="H8381" t="s">
        <v>57</v>
      </c>
      <c r="I8381" t="s">
        <v>38</v>
      </c>
      <c r="J8381" t="s">
        <v>204</v>
      </c>
      <c r="K8381" t="s">
        <v>124</v>
      </c>
      <c r="L8381">
        <v>77095</v>
      </c>
      <c r="M8381" t="s">
        <v>125</v>
      </c>
      <c r="N8381" t="s">
        <v>3481</v>
      </c>
      <c r="O8381" t="s">
        <v>62</v>
      </c>
      <c r="P8381" t="s">
        <v>193</v>
      </c>
      <c r="Q8381" t="s">
        <v>3482</v>
      </c>
      <c r="R8381" s="1">
        <v>223.88800000000001</v>
      </c>
      <c r="S8381">
        <v>7</v>
      </c>
      <c r="T8381">
        <f t="shared" si="130"/>
        <v>22</v>
      </c>
      <c r="U8381" t="s">
        <v>75</v>
      </c>
      <c r="V8381">
        <v>0.2</v>
      </c>
      <c r="W8381">
        <v>44.777600000000007</v>
      </c>
      <c r="X8381" s="1">
        <v>-44.7776</v>
      </c>
      <c r="Y8381" s="1">
        <v>268.66560000000004</v>
      </c>
      <c r="Z8381" t="s">
        <v>47</v>
      </c>
      <c r="AA8381" s="2">
        <v>69.965000000000003</v>
      </c>
      <c r="AB8381" s="3">
        <v>0.3125</v>
      </c>
      <c r="AC8381" s="1">
        <v>-109.1454</v>
      </c>
      <c r="AD8381">
        <v>6</v>
      </c>
      <c r="AE8381">
        <v>6</v>
      </c>
      <c r="AF8381" t="s">
        <v>48</v>
      </c>
      <c r="AG8381">
        <v>2015</v>
      </c>
      <c r="AH8381">
        <f>COUNTBLANK(datos[[#This Row],[Row ID]:[Year sales]])</f>
        <v>0</v>
      </c>
    </row>
    <row r="8382" spans="1:34" x14ac:dyDescent="0.3">
      <c r="A8382">
        <v>8381</v>
      </c>
      <c r="B8382" t="s">
        <v>10020</v>
      </c>
      <c r="C8382" s="4">
        <v>41891</v>
      </c>
      <c r="D8382" s="4">
        <v>41896</v>
      </c>
      <c r="E8382" t="s">
        <v>34</v>
      </c>
      <c r="F8382" t="s">
        <v>3553</v>
      </c>
      <c r="G8382" t="s">
        <v>3554</v>
      </c>
      <c r="H8382" t="s">
        <v>37</v>
      </c>
      <c r="I8382" t="s">
        <v>38</v>
      </c>
      <c r="J8382" t="s">
        <v>323</v>
      </c>
      <c r="K8382" t="s">
        <v>231</v>
      </c>
      <c r="L8382">
        <v>60653</v>
      </c>
      <c r="M8382" t="s">
        <v>125</v>
      </c>
      <c r="N8382" t="s">
        <v>2767</v>
      </c>
      <c r="O8382" t="s">
        <v>62</v>
      </c>
      <c r="P8382" t="s">
        <v>110</v>
      </c>
      <c r="Q8382" t="s">
        <v>2768</v>
      </c>
      <c r="R8382" s="1">
        <v>10.896000000000001</v>
      </c>
      <c r="S8382">
        <v>3</v>
      </c>
      <c r="T8382">
        <f t="shared" si="130"/>
        <v>9</v>
      </c>
      <c r="U8382" t="s">
        <v>52</v>
      </c>
      <c r="V8382">
        <v>0.2</v>
      </c>
      <c r="W8382">
        <v>2.1792000000000002</v>
      </c>
      <c r="X8382" s="1">
        <v>-2.1791999999999998</v>
      </c>
      <c r="Y8382" s="1">
        <v>13.075200000000001</v>
      </c>
      <c r="Z8382" t="s">
        <v>65</v>
      </c>
      <c r="AA8382" s="2">
        <v>3.4049999999999998</v>
      </c>
      <c r="AB8382" s="3">
        <v>0.31249999999999994</v>
      </c>
      <c r="AC8382" s="1">
        <v>-5.3117999999999999</v>
      </c>
      <c r="AD8382">
        <v>5</v>
      </c>
      <c r="AE8382">
        <v>5</v>
      </c>
      <c r="AF8382" t="s">
        <v>48</v>
      </c>
      <c r="AG8382">
        <v>2014</v>
      </c>
      <c r="AH8382">
        <f>COUNTBLANK(datos[[#This Row],[Row ID]:[Year sales]])</f>
        <v>0</v>
      </c>
    </row>
    <row r="8383" spans="1:34" x14ac:dyDescent="0.3">
      <c r="A8383">
        <v>8382</v>
      </c>
      <c r="B8383" t="s">
        <v>10021</v>
      </c>
      <c r="C8383" s="4">
        <v>42446</v>
      </c>
      <c r="D8383" s="4">
        <v>42448</v>
      </c>
      <c r="E8383" t="s">
        <v>34</v>
      </c>
      <c r="F8383" t="s">
        <v>6050</v>
      </c>
      <c r="G8383" t="s">
        <v>6051</v>
      </c>
      <c r="H8383" t="s">
        <v>37</v>
      </c>
      <c r="I8383" t="s">
        <v>38</v>
      </c>
      <c r="J8383" t="s">
        <v>147</v>
      </c>
      <c r="K8383" t="s">
        <v>59</v>
      </c>
      <c r="L8383">
        <v>94109</v>
      </c>
      <c r="M8383" t="s">
        <v>60</v>
      </c>
      <c r="N8383" t="s">
        <v>2001</v>
      </c>
      <c r="O8383" t="s">
        <v>90</v>
      </c>
      <c r="P8383" t="s">
        <v>91</v>
      </c>
      <c r="Q8383" t="s">
        <v>2002</v>
      </c>
      <c r="R8383" s="1">
        <v>84.784000000000006</v>
      </c>
      <c r="S8383">
        <v>2</v>
      </c>
      <c r="T8383">
        <f t="shared" si="130"/>
        <v>9</v>
      </c>
      <c r="U8383" t="s">
        <v>46</v>
      </c>
      <c r="V8383">
        <v>0.2</v>
      </c>
      <c r="W8383">
        <v>16.956800000000001</v>
      </c>
      <c r="X8383" s="1">
        <v>-16.956800000000001</v>
      </c>
      <c r="Y8383" s="1">
        <v>101.74080000000001</v>
      </c>
      <c r="Z8383" t="s">
        <v>99</v>
      </c>
      <c r="AA8383" s="2">
        <v>-20.136199999999999</v>
      </c>
      <c r="AB8383" s="3">
        <v>-0.23749999999999996</v>
      </c>
      <c r="AC8383" s="1">
        <v>-87.963399999999993</v>
      </c>
      <c r="AD8383">
        <v>2</v>
      </c>
      <c r="AE8383">
        <v>2</v>
      </c>
      <c r="AF8383" t="s">
        <v>48</v>
      </c>
      <c r="AG8383">
        <v>2016</v>
      </c>
      <c r="AH8383">
        <f>COUNTBLANK(datos[[#This Row],[Row ID]:[Year sales]])</f>
        <v>0</v>
      </c>
    </row>
    <row r="8384" spans="1:34" x14ac:dyDescent="0.3">
      <c r="A8384">
        <v>8383</v>
      </c>
      <c r="B8384" t="s">
        <v>10022</v>
      </c>
      <c r="C8384" s="4">
        <v>42408</v>
      </c>
      <c r="D8384" s="4">
        <v>42415</v>
      </c>
      <c r="E8384" t="s">
        <v>67</v>
      </c>
      <c r="F8384" t="s">
        <v>8756</v>
      </c>
      <c r="G8384" t="s">
        <v>8757</v>
      </c>
      <c r="H8384" t="s">
        <v>57</v>
      </c>
      <c r="I8384" t="s">
        <v>38</v>
      </c>
      <c r="J8384" t="s">
        <v>204</v>
      </c>
      <c r="K8384" t="s">
        <v>124</v>
      </c>
      <c r="L8384">
        <v>77036</v>
      </c>
      <c r="M8384" t="s">
        <v>125</v>
      </c>
      <c r="N8384" t="s">
        <v>3403</v>
      </c>
      <c r="O8384" t="s">
        <v>43</v>
      </c>
      <c r="P8384" t="s">
        <v>50</v>
      </c>
      <c r="Q8384" t="s">
        <v>3404</v>
      </c>
      <c r="R8384" s="1">
        <v>241.5</v>
      </c>
      <c r="S8384">
        <v>4</v>
      </c>
      <c r="T8384">
        <f t="shared" si="130"/>
        <v>34</v>
      </c>
      <c r="U8384" t="s">
        <v>52</v>
      </c>
      <c r="V8384">
        <v>0.3</v>
      </c>
      <c r="W8384">
        <v>72.45</v>
      </c>
      <c r="X8384" s="1">
        <v>-72.45</v>
      </c>
      <c r="Y8384" s="1">
        <v>313.95</v>
      </c>
      <c r="Z8384" t="s">
        <v>47</v>
      </c>
      <c r="AA8384" s="2">
        <v>0</v>
      </c>
      <c r="AB8384" s="3">
        <v>0</v>
      </c>
      <c r="AC8384" s="1">
        <v>-169.05</v>
      </c>
      <c r="AD8384">
        <v>7</v>
      </c>
      <c r="AE8384">
        <v>7</v>
      </c>
      <c r="AF8384" t="s">
        <v>48</v>
      </c>
      <c r="AG8384">
        <v>2016</v>
      </c>
      <c r="AH8384">
        <f>COUNTBLANK(datos[[#This Row],[Row ID]:[Year sales]])</f>
        <v>0</v>
      </c>
    </row>
    <row r="8385" spans="1:34" x14ac:dyDescent="0.3">
      <c r="A8385">
        <v>8384</v>
      </c>
      <c r="B8385" t="s">
        <v>10023</v>
      </c>
      <c r="C8385" s="4">
        <v>42700</v>
      </c>
      <c r="D8385" s="4">
        <v>42702</v>
      </c>
      <c r="E8385" t="s">
        <v>208</v>
      </c>
      <c r="F8385" t="s">
        <v>4419</v>
      </c>
      <c r="G8385" t="s">
        <v>4420</v>
      </c>
      <c r="H8385" t="s">
        <v>122</v>
      </c>
      <c r="I8385" t="s">
        <v>38</v>
      </c>
      <c r="J8385" t="s">
        <v>10024</v>
      </c>
      <c r="K8385" t="s">
        <v>769</v>
      </c>
      <c r="L8385">
        <v>6484</v>
      </c>
      <c r="M8385" t="s">
        <v>168</v>
      </c>
      <c r="N8385" t="s">
        <v>3197</v>
      </c>
      <c r="O8385" t="s">
        <v>90</v>
      </c>
      <c r="P8385" t="s">
        <v>181</v>
      </c>
      <c r="Q8385" t="s">
        <v>3198</v>
      </c>
      <c r="R8385" s="1">
        <v>59.97</v>
      </c>
      <c r="S8385">
        <v>3</v>
      </c>
      <c r="T8385">
        <f t="shared" si="130"/>
        <v>15</v>
      </c>
      <c r="U8385" t="s">
        <v>52</v>
      </c>
      <c r="V8385">
        <v>0</v>
      </c>
      <c r="W8385">
        <v>0</v>
      </c>
      <c r="X8385" s="1">
        <v>0</v>
      </c>
      <c r="Y8385" s="1">
        <v>59.97</v>
      </c>
      <c r="Z8385" t="s">
        <v>99</v>
      </c>
      <c r="AA8385" s="2">
        <v>14.9925</v>
      </c>
      <c r="AB8385" s="3">
        <v>0.25</v>
      </c>
      <c r="AC8385" s="1">
        <v>-44.977499999999999</v>
      </c>
      <c r="AD8385">
        <v>2</v>
      </c>
      <c r="AE8385">
        <v>2</v>
      </c>
      <c r="AF8385" t="s">
        <v>48</v>
      </c>
      <c r="AG8385">
        <v>2016</v>
      </c>
      <c r="AH8385">
        <f>COUNTBLANK(datos[[#This Row],[Row ID]:[Year sales]])</f>
        <v>0</v>
      </c>
    </row>
    <row r="8386" spans="1:34" x14ac:dyDescent="0.3">
      <c r="A8386">
        <v>8385</v>
      </c>
      <c r="B8386" t="s">
        <v>10023</v>
      </c>
      <c r="C8386" s="4">
        <v>42700</v>
      </c>
      <c r="D8386" s="4">
        <v>42702</v>
      </c>
      <c r="E8386" t="s">
        <v>208</v>
      </c>
      <c r="F8386" t="s">
        <v>4419</v>
      </c>
      <c r="G8386" t="s">
        <v>4420</v>
      </c>
      <c r="H8386" t="s">
        <v>122</v>
      </c>
      <c r="I8386" t="s">
        <v>38</v>
      </c>
      <c r="J8386" t="s">
        <v>10024</v>
      </c>
      <c r="K8386" t="s">
        <v>769</v>
      </c>
      <c r="L8386">
        <v>6484</v>
      </c>
      <c r="M8386" t="s">
        <v>168</v>
      </c>
      <c r="N8386" t="s">
        <v>5253</v>
      </c>
      <c r="O8386" t="s">
        <v>62</v>
      </c>
      <c r="P8386" t="s">
        <v>110</v>
      </c>
      <c r="Q8386" t="s">
        <v>5254</v>
      </c>
      <c r="R8386" s="1">
        <v>13.36</v>
      </c>
      <c r="S8386">
        <v>2</v>
      </c>
      <c r="T8386">
        <f t="shared" ref="T8386:T8449" si="131">SUMIF(Q:Q, Q8386, S:S)</f>
        <v>21</v>
      </c>
      <c r="U8386" t="s">
        <v>46</v>
      </c>
      <c r="V8386">
        <v>0</v>
      </c>
      <c r="W8386">
        <v>0</v>
      </c>
      <c r="X8386" s="1">
        <v>0</v>
      </c>
      <c r="Y8386" s="1">
        <v>13.36</v>
      </c>
      <c r="Z8386" t="s">
        <v>65</v>
      </c>
      <c r="AA8386" s="2">
        <v>6.4127999999999998</v>
      </c>
      <c r="AB8386" s="3">
        <v>0.48</v>
      </c>
      <c r="AC8386" s="1">
        <v>-6.9471999999999996</v>
      </c>
      <c r="AD8386">
        <v>2</v>
      </c>
      <c r="AE8386">
        <v>2</v>
      </c>
      <c r="AF8386" t="s">
        <v>48</v>
      </c>
      <c r="AG8386">
        <v>2016</v>
      </c>
      <c r="AH8386">
        <f>COUNTBLANK(datos[[#This Row],[Row ID]:[Year sales]])</f>
        <v>0</v>
      </c>
    </row>
    <row r="8387" spans="1:34" x14ac:dyDescent="0.3">
      <c r="A8387">
        <v>8386</v>
      </c>
      <c r="B8387" t="s">
        <v>10025</v>
      </c>
      <c r="C8387" s="4">
        <v>42982</v>
      </c>
      <c r="D8387" s="4">
        <v>42986</v>
      </c>
      <c r="E8387" t="s">
        <v>67</v>
      </c>
      <c r="F8387" t="s">
        <v>501</v>
      </c>
      <c r="G8387" t="s">
        <v>502</v>
      </c>
      <c r="H8387" t="s">
        <v>57</v>
      </c>
      <c r="I8387" t="s">
        <v>38</v>
      </c>
      <c r="J8387" t="s">
        <v>3226</v>
      </c>
      <c r="K8387" t="s">
        <v>59</v>
      </c>
      <c r="L8387">
        <v>94601</v>
      </c>
      <c r="M8387" t="s">
        <v>60</v>
      </c>
      <c r="N8387" t="s">
        <v>4765</v>
      </c>
      <c r="O8387" t="s">
        <v>62</v>
      </c>
      <c r="P8387" t="s">
        <v>94</v>
      </c>
      <c r="Q8387" t="s">
        <v>4766</v>
      </c>
      <c r="R8387" s="1">
        <v>11.808</v>
      </c>
      <c r="S8387">
        <v>3</v>
      </c>
      <c r="T8387">
        <f t="shared" si="131"/>
        <v>48</v>
      </c>
      <c r="U8387" t="s">
        <v>52</v>
      </c>
      <c r="V8387">
        <v>0.2</v>
      </c>
      <c r="W8387">
        <v>2.3616000000000001</v>
      </c>
      <c r="X8387" s="1">
        <v>-2.3616000000000001</v>
      </c>
      <c r="Y8387" s="1">
        <v>14.169599999999999</v>
      </c>
      <c r="Z8387" t="s">
        <v>65</v>
      </c>
      <c r="AA8387" s="2">
        <v>4.1327999999999996</v>
      </c>
      <c r="AB8387" s="3">
        <v>0.35</v>
      </c>
      <c r="AC8387" s="1">
        <v>-5.3136000000000001</v>
      </c>
      <c r="AD8387">
        <v>4</v>
      </c>
      <c r="AE8387">
        <v>4</v>
      </c>
      <c r="AF8387" t="s">
        <v>48</v>
      </c>
      <c r="AG8387">
        <v>2017</v>
      </c>
      <c r="AH8387">
        <f>COUNTBLANK(datos[[#This Row],[Row ID]:[Year sales]])</f>
        <v>0</v>
      </c>
    </row>
    <row r="8388" spans="1:34" x14ac:dyDescent="0.3">
      <c r="A8388">
        <v>8387</v>
      </c>
      <c r="B8388" t="s">
        <v>10026</v>
      </c>
      <c r="C8388" s="4">
        <v>42152</v>
      </c>
      <c r="D8388" s="4">
        <v>42158</v>
      </c>
      <c r="E8388" t="s">
        <v>67</v>
      </c>
      <c r="F8388" t="s">
        <v>5087</v>
      </c>
      <c r="G8388" t="s">
        <v>5088</v>
      </c>
      <c r="H8388" t="s">
        <v>37</v>
      </c>
      <c r="I8388" t="s">
        <v>38</v>
      </c>
      <c r="J8388" t="s">
        <v>1315</v>
      </c>
      <c r="K8388" t="s">
        <v>769</v>
      </c>
      <c r="L8388">
        <v>6040</v>
      </c>
      <c r="M8388" t="s">
        <v>168</v>
      </c>
      <c r="N8388" t="s">
        <v>2834</v>
      </c>
      <c r="O8388" t="s">
        <v>62</v>
      </c>
      <c r="P8388" t="s">
        <v>77</v>
      </c>
      <c r="Q8388" t="s">
        <v>2835</v>
      </c>
      <c r="R8388" s="1">
        <v>16.239999999999998</v>
      </c>
      <c r="S8388">
        <v>1</v>
      </c>
      <c r="T8388">
        <f t="shared" si="131"/>
        <v>31</v>
      </c>
      <c r="U8388" t="s">
        <v>46</v>
      </c>
      <c r="V8388">
        <v>0</v>
      </c>
      <c r="W8388">
        <v>0</v>
      </c>
      <c r="X8388" s="1">
        <v>0</v>
      </c>
      <c r="Y8388" s="1">
        <v>16.239999999999998</v>
      </c>
      <c r="Z8388" t="s">
        <v>65</v>
      </c>
      <c r="AA8388" s="2">
        <v>2.4359999999999999</v>
      </c>
      <c r="AB8388" s="3">
        <v>0.15000000000000002</v>
      </c>
      <c r="AC8388" s="1">
        <v>-13.804</v>
      </c>
      <c r="AD8388">
        <v>6</v>
      </c>
      <c r="AE8388">
        <v>6</v>
      </c>
      <c r="AF8388" t="s">
        <v>48</v>
      </c>
      <c r="AG8388">
        <v>2015</v>
      </c>
      <c r="AH8388">
        <f>COUNTBLANK(datos[[#This Row],[Row ID]:[Year sales]])</f>
        <v>0</v>
      </c>
    </row>
    <row r="8389" spans="1:34" x14ac:dyDescent="0.3">
      <c r="A8389">
        <v>8388</v>
      </c>
      <c r="B8389" t="s">
        <v>10026</v>
      </c>
      <c r="C8389" s="4">
        <v>42152</v>
      </c>
      <c r="D8389" s="4">
        <v>42158</v>
      </c>
      <c r="E8389" t="s">
        <v>67</v>
      </c>
      <c r="F8389" t="s">
        <v>5087</v>
      </c>
      <c r="G8389" t="s">
        <v>5088</v>
      </c>
      <c r="H8389" t="s">
        <v>37</v>
      </c>
      <c r="I8389" t="s">
        <v>38</v>
      </c>
      <c r="J8389" t="s">
        <v>1315</v>
      </c>
      <c r="K8389" t="s">
        <v>769</v>
      </c>
      <c r="L8389">
        <v>6040</v>
      </c>
      <c r="M8389" t="s">
        <v>168</v>
      </c>
      <c r="N8389" t="s">
        <v>781</v>
      </c>
      <c r="O8389" t="s">
        <v>62</v>
      </c>
      <c r="P8389" t="s">
        <v>77</v>
      </c>
      <c r="Q8389" t="s">
        <v>782</v>
      </c>
      <c r="R8389" s="1">
        <v>77.55</v>
      </c>
      <c r="S8389">
        <v>5</v>
      </c>
      <c r="T8389">
        <f t="shared" si="131"/>
        <v>31</v>
      </c>
      <c r="U8389" t="s">
        <v>75</v>
      </c>
      <c r="V8389">
        <v>0</v>
      </c>
      <c r="W8389">
        <v>0</v>
      </c>
      <c r="X8389" s="1">
        <v>0</v>
      </c>
      <c r="Y8389" s="1">
        <v>77.55</v>
      </c>
      <c r="Z8389" t="s">
        <v>99</v>
      </c>
      <c r="AA8389" s="2">
        <v>21.713999999999999</v>
      </c>
      <c r="AB8389" s="3">
        <v>0.27999999999999997</v>
      </c>
      <c r="AC8389" s="1">
        <v>-55.835999999999999</v>
      </c>
      <c r="AD8389">
        <v>6</v>
      </c>
      <c r="AE8389">
        <v>6</v>
      </c>
      <c r="AF8389" t="s">
        <v>48</v>
      </c>
      <c r="AG8389">
        <v>2015</v>
      </c>
      <c r="AH8389">
        <f>COUNTBLANK(datos[[#This Row],[Row ID]:[Year sales]])</f>
        <v>0</v>
      </c>
    </row>
    <row r="8390" spans="1:34" x14ac:dyDescent="0.3">
      <c r="A8390">
        <v>8389</v>
      </c>
      <c r="B8390" t="s">
        <v>10027</v>
      </c>
      <c r="C8390" s="4">
        <v>41944</v>
      </c>
      <c r="D8390" s="4">
        <v>41948</v>
      </c>
      <c r="E8390" t="s">
        <v>67</v>
      </c>
      <c r="F8390" t="s">
        <v>3134</v>
      </c>
      <c r="G8390" t="s">
        <v>3135</v>
      </c>
      <c r="H8390" t="s">
        <v>57</v>
      </c>
      <c r="I8390" t="s">
        <v>38</v>
      </c>
      <c r="J8390" t="s">
        <v>6095</v>
      </c>
      <c r="K8390" t="s">
        <v>810</v>
      </c>
      <c r="L8390">
        <v>7050</v>
      </c>
      <c r="M8390" t="s">
        <v>168</v>
      </c>
      <c r="N8390" t="s">
        <v>2016</v>
      </c>
      <c r="O8390" t="s">
        <v>62</v>
      </c>
      <c r="P8390" t="s">
        <v>97</v>
      </c>
      <c r="Q8390" t="s">
        <v>2017</v>
      </c>
      <c r="R8390" s="1">
        <v>76.12</v>
      </c>
      <c r="S8390">
        <v>2</v>
      </c>
      <c r="T8390">
        <f t="shared" si="131"/>
        <v>30</v>
      </c>
      <c r="U8390" t="s">
        <v>46</v>
      </c>
      <c r="V8390">
        <v>0</v>
      </c>
      <c r="W8390">
        <v>0</v>
      </c>
      <c r="X8390" s="1">
        <v>0</v>
      </c>
      <c r="Y8390" s="1">
        <v>76.12</v>
      </c>
      <c r="Z8390" t="s">
        <v>99</v>
      </c>
      <c r="AA8390" s="2">
        <v>22.0748</v>
      </c>
      <c r="AB8390" s="3">
        <v>0.28999999999999998</v>
      </c>
      <c r="AC8390" s="1">
        <v>-54.045200000000001</v>
      </c>
      <c r="AD8390">
        <v>4</v>
      </c>
      <c r="AE8390">
        <v>4</v>
      </c>
      <c r="AF8390" t="s">
        <v>48</v>
      </c>
      <c r="AG8390">
        <v>2014</v>
      </c>
      <c r="AH8390">
        <f>COUNTBLANK(datos[[#This Row],[Row ID]:[Year sales]])</f>
        <v>0</v>
      </c>
    </row>
    <row r="8391" spans="1:34" x14ac:dyDescent="0.3">
      <c r="A8391">
        <v>8390</v>
      </c>
      <c r="B8391" t="s">
        <v>10028</v>
      </c>
      <c r="C8391" s="4">
        <v>42731</v>
      </c>
      <c r="D8391" s="4">
        <v>42734</v>
      </c>
      <c r="E8391" t="s">
        <v>208</v>
      </c>
      <c r="F8391" t="s">
        <v>2337</v>
      </c>
      <c r="G8391" t="s">
        <v>2338</v>
      </c>
      <c r="H8391" t="s">
        <v>122</v>
      </c>
      <c r="I8391" t="s">
        <v>38</v>
      </c>
      <c r="J8391" t="s">
        <v>823</v>
      </c>
      <c r="K8391" t="s">
        <v>518</v>
      </c>
      <c r="L8391">
        <v>44312</v>
      </c>
      <c r="M8391" t="s">
        <v>168</v>
      </c>
      <c r="N8391" t="s">
        <v>519</v>
      </c>
      <c r="O8391" t="s">
        <v>62</v>
      </c>
      <c r="P8391" t="s">
        <v>289</v>
      </c>
      <c r="Q8391" t="s">
        <v>520</v>
      </c>
      <c r="R8391" s="1">
        <v>17.184000000000001</v>
      </c>
      <c r="S8391">
        <v>6</v>
      </c>
      <c r="T8391">
        <f t="shared" si="131"/>
        <v>44</v>
      </c>
      <c r="U8391" t="s">
        <v>75</v>
      </c>
      <c r="V8391">
        <v>0.2</v>
      </c>
      <c r="W8391">
        <v>3.4368000000000003</v>
      </c>
      <c r="X8391" s="1">
        <v>-3.4367999999999999</v>
      </c>
      <c r="Y8391" s="1">
        <v>20.620800000000003</v>
      </c>
      <c r="Z8391" t="s">
        <v>65</v>
      </c>
      <c r="AA8391" s="2">
        <v>6.2291999999999996</v>
      </c>
      <c r="AB8391" s="3">
        <v>0.36249999999999993</v>
      </c>
      <c r="AC8391" s="1">
        <v>-7.5179999999999998</v>
      </c>
      <c r="AD8391">
        <v>3</v>
      </c>
      <c r="AE8391">
        <v>3</v>
      </c>
      <c r="AF8391" t="s">
        <v>48</v>
      </c>
      <c r="AG8391">
        <v>2016</v>
      </c>
      <c r="AH8391">
        <f>COUNTBLANK(datos[[#This Row],[Row ID]:[Year sales]])</f>
        <v>0</v>
      </c>
    </row>
    <row r="8392" spans="1:34" x14ac:dyDescent="0.3">
      <c r="A8392">
        <v>8391</v>
      </c>
      <c r="B8392" t="s">
        <v>10029</v>
      </c>
      <c r="C8392" s="4">
        <v>43073</v>
      </c>
      <c r="D8392" s="4">
        <v>43075</v>
      </c>
      <c r="E8392" t="s">
        <v>208</v>
      </c>
      <c r="F8392" t="s">
        <v>2444</v>
      </c>
      <c r="G8392" t="s">
        <v>2445</v>
      </c>
      <c r="H8392" t="s">
        <v>57</v>
      </c>
      <c r="I8392" t="s">
        <v>38</v>
      </c>
      <c r="J8392" t="s">
        <v>58</v>
      </c>
      <c r="K8392" t="s">
        <v>59</v>
      </c>
      <c r="L8392">
        <v>90032</v>
      </c>
      <c r="M8392" t="s">
        <v>60</v>
      </c>
      <c r="N8392" t="s">
        <v>4032</v>
      </c>
      <c r="O8392" t="s">
        <v>62</v>
      </c>
      <c r="P8392" t="s">
        <v>110</v>
      </c>
      <c r="Q8392" t="s">
        <v>4033</v>
      </c>
      <c r="R8392" s="1">
        <v>11.76</v>
      </c>
      <c r="S8392">
        <v>2</v>
      </c>
      <c r="T8392">
        <f t="shared" si="131"/>
        <v>24</v>
      </c>
      <c r="U8392" t="s">
        <v>46</v>
      </c>
      <c r="V8392">
        <v>0</v>
      </c>
      <c r="W8392">
        <v>0</v>
      </c>
      <c r="X8392" s="1">
        <v>0</v>
      </c>
      <c r="Y8392" s="1">
        <v>11.76</v>
      </c>
      <c r="Z8392" t="s">
        <v>65</v>
      </c>
      <c r="AA8392" s="2">
        <v>5.7624000000000004</v>
      </c>
      <c r="AB8392" s="3">
        <v>0.49000000000000005</v>
      </c>
      <c r="AC8392" s="1">
        <v>-5.9976000000000003</v>
      </c>
      <c r="AD8392">
        <v>2</v>
      </c>
      <c r="AE8392">
        <v>2</v>
      </c>
      <c r="AF8392" t="s">
        <v>48</v>
      </c>
      <c r="AG8392">
        <v>2017</v>
      </c>
      <c r="AH8392">
        <f>COUNTBLANK(datos[[#This Row],[Row ID]:[Year sales]])</f>
        <v>0</v>
      </c>
    </row>
    <row r="8393" spans="1:34" x14ac:dyDescent="0.3">
      <c r="A8393">
        <v>8392</v>
      </c>
      <c r="B8393" t="s">
        <v>10030</v>
      </c>
      <c r="C8393" s="4">
        <v>43092</v>
      </c>
      <c r="D8393" s="4">
        <v>43099</v>
      </c>
      <c r="E8393" t="s">
        <v>67</v>
      </c>
      <c r="F8393" t="s">
        <v>6208</v>
      </c>
      <c r="G8393" t="s">
        <v>6209</v>
      </c>
      <c r="H8393" t="s">
        <v>122</v>
      </c>
      <c r="I8393" t="s">
        <v>38</v>
      </c>
      <c r="J8393" t="s">
        <v>10031</v>
      </c>
      <c r="K8393" t="s">
        <v>769</v>
      </c>
      <c r="L8393">
        <v>6810</v>
      </c>
      <c r="M8393" t="s">
        <v>168</v>
      </c>
      <c r="N8393" t="s">
        <v>3956</v>
      </c>
      <c r="O8393" t="s">
        <v>43</v>
      </c>
      <c r="P8393" t="s">
        <v>83</v>
      </c>
      <c r="Q8393" t="s">
        <v>3957</v>
      </c>
      <c r="R8393" s="1">
        <v>27.46</v>
      </c>
      <c r="S8393">
        <v>2</v>
      </c>
      <c r="T8393">
        <f t="shared" si="131"/>
        <v>40</v>
      </c>
      <c r="U8393" t="s">
        <v>46</v>
      </c>
      <c r="V8393">
        <v>0</v>
      </c>
      <c r="W8393">
        <v>0</v>
      </c>
      <c r="X8393" s="1">
        <v>0</v>
      </c>
      <c r="Y8393" s="1">
        <v>27.46</v>
      </c>
      <c r="Z8393" t="s">
        <v>65</v>
      </c>
      <c r="AA8393" s="2">
        <v>9.8856000000000002</v>
      </c>
      <c r="AB8393" s="3">
        <v>0.36</v>
      </c>
      <c r="AC8393" s="1">
        <v>-17.574400000000001</v>
      </c>
      <c r="AD8393">
        <v>7</v>
      </c>
      <c r="AE8393">
        <v>7</v>
      </c>
      <c r="AF8393" t="s">
        <v>48</v>
      </c>
      <c r="AG8393">
        <v>2017</v>
      </c>
      <c r="AH8393">
        <f>COUNTBLANK(datos[[#This Row],[Row ID]:[Year sales]])</f>
        <v>0</v>
      </c>
    </row>
    <row r="8394" spans="1:34" x14ac:dyDescent="0.3">
      <c r="A8394">
        <v>8393</v>
      </c>
      <c r="B8394" t="s">
        <v>10032</v>
      </c>
      <c r="C8394" s="4">
        <v>42705</v>
      </c>
      <c r="D8394" s="4">
        <v>42710</v>
      </c>
      <c r="E8394" t="s">
        <v>34</v>
      </c>
      <c r="F8394" t="s">
        <v>3508</v>
      </c>
      <c r="G8394" t="s">
        <v>3509</v>
      </c>
      <c r="H8394" t="s">
        <v>37</v>
      </c>
      <c r="I8394" t="s">
        <v>38</v>
      </c>
      <c r="J8394" t="s">
        <v>633</v>
      </c>
      <c r="K8394" t="s">
        <v>1267</v>
      </c>
      <c r="L8394">
        <v>2038</v>
      </c>
      <c r="M8394" t="s">
        <v>168</v>
      </c>
      <c r="N8394" t="s">
        <v>7626</v>
      </c>
      <c r="O8394" t="s">
        <v>90</v>
      </c>
      <c r="P8394" t="s">
        <v>91</v>
      </c>
      <c r="Q8394" t="s">
        <v>7627</v>
      </c>
      <c r="R8394" s="1">
        <v>137.94</v>
      </c>
      <c r="S8394">
        <v>3</v>
      </c>
      <c r="T8394">
        <f t="shared" si="131"/>
        <v>12</v>
      </c>
      <c r="U8394" t="s">
        <v>52</v>
      </c>
      <c r="V8394">
        <v>0</v>
      </c>
      <c r="W8394">
        <v>0</v>
      </c>
      <c r="X8394" s="1">
        <v>0</v>
      </c>
      <c r="Y8394" s="1">
        <v>137.94</v>
      </c>
      <c r="Z8394" t="s">
        <v>99</v>
      </c>
      <c r="AA8394" s="2">
        <v>35.864400000000003</v>
      </c>
      <c r="AB8394" s="3">
        <v>0.26</v>
      </c>
      <c r="AC8394" s="1">
        <v>-102.07559999999999</v>
      </c>
      <c r="AD8394">
        <v>5</v>
      </c>
      <c r="AE8394">
        <v>5</v>
      </c>
      <c r="AF8394" t="s">
        <v>48</v>
      </c>
      <c r="AG8394">
        <v>2016</v>
      </c>
      <c r="AH8394">
        <f>COUNTBLANK(datos[[#This Row],[Row ID]:[Year sales]])</f>
        <v>0</v>
      </c>
    </row>
    <row r="8395" spans="1:34" x14ac:dyDescent="0.3">
      <c r="A8395">
        <v>8394</v>
      </c>
      <c r="B8395" t="s">
        <v>10032</v>
      </c>
      <c r="C8395" s="4">
        <v>42705</v>
      </c>
      <c r="D8395" s="4">
        <v>42710</v>
      </c>
      <c r="E8395" t="s">
        <v>34</v>
      </c>
      <c r="F8395" t="s">
        <v>3508</v>
      </c>
      <c r="G8395" t="s">
        <v>3509</v>
      </c>
      <c r="H8395" t="s">
        <v>37</v>
      </c>
      <c r="I8395" t="s">
        <v>38</v>
      </c>
      <c r="J8395" t="s">
        <v>633</v>
      </c>
      <c r="K8395" t="s">
        <v>1267</v>
      </c>
      <c r="L8395">
        <v>2038</v>
      </c>
      <c r="M8395" t="s">
        <v>168</v>
      </c>
      <c r="N8395" t="s">
        <v>5721</v>
      </c>
      <c r="O8395" t="s">
        <v>43</v>
      </c>
      <c r="P8395" t="s">
        <v>83</v>
      </c>
      <c r="Q8395" t="s">
        <v>5722</v>
      </c>
      <c r="R8395" s="1">
        <v>111.15</v>
      </c>
      <c r="S8395">
        <v>5</v>
      </c>
      <c r="T8395">
        <f t="shared" si="131"/>
        <v>17</v>
      </c>
      <c r="U8395" t="s">
        <v>75</v>
      </c>
      <c r="V8395">
        <v>0</v>
      </c>
      <c r="W8395">
        <v>0</v>
      </c>
      <c r="X8395" s="1">
        <v>0</v>
      </c>
      <c r="Y8395" s="1">
        <v>111.15</v>
      </c>
      <c r="Z8395" t="s">
        <v>99</v>
      </c>
      <c r="AA8395" s="2">
        <v>48.905999999999999</v>
      </c>
      <c r="AB8395" s="3">
        <v>0.43999999999999995</v>
      </c>
      <c r="AC8395" s="1">
        <v>-62.244</v>
      </c>
      <c r="AD8395">
        <v>5</v>
      </c>
      <c r="AE8395">
        <v>5</v>
      </c>
      <c r="AF8395" t="s">
        <v>48</v>
      </c>
      <c r="AG8395">
        <v>2016</v>
      </c>
      <c r="AH8395">
        <f>COUNTBLANK(datos[[#This Row],[Row ID]:[Year sales]])</f>
        <v>0</v>
      </c>
    </row>
    <row r="8396" spans="1:34" x14ac:dyDescent="0.3">
      <c r="A8396">
        <v>8395</v>
      </c>
      <c r="B8396" t="s">
        <v>10032</v>
      </c>
      <c r="C8396" s="4">
        <v>42705</v>
      </c>
      <c r="D8396" s="4">
        <v>42710</v>
      </c>
      <c r="E8396" t="s">
        <v>34</v>
      </c>
      <c r="F8396" t="s">
        <v>3508</v>
      </c>
      <c r="G8396" t="s">
        <v>3509</v>
      </c>
      <c r="H8396" t="s">
        <v>37</v>
      </c>
      <c r="I8396" t="s">
        <v>38</v>
      </c>
      <c r="J8396" t="s">
        <v>633</v>
      </c>
      <c r="K8396" t="s">
        <v>1267</v>
      </c>
      <c r="L8396">
        <v>2038</v>
      </c>
      <c r="M8396" t="s">
        <v>168</v>
      </c>
      <c r="N8396" t="s">
        <v>959</v>
      </c>
      <c r="O8396" t="s">
        <v>62</v>
      </c>
      <c r="P8396" t="s">
        <v>97</v>
      </c>
      <c r="Q8396" t="s">
        <v>960</v>
      </c>
      <c r="R8396" s="1">
        <v>901.95</v>
      </c>
      <c r="S8396">
        <v>3</v>
      </c>
      <c r="T8396">
        <f t="shared" si="131"/>
        <v>40</v>
      </c>
      <c r="U8396" t="s">
        <v>52</v>
      </c>
      <c r="V8396">
        <v>0</v>
      </c>
      <c r="W8396">
        <v>0</v>
      </c>
      <c r="X8396" s="1">
        <v>0</v>
      </c>
      <c r="Y8396" s="1">
        <v>901.95</v>
      </c>
      <c r="Z8396" t="s">
        <v>53</v>
      </c>
      <c r="AA8396" s="2">
        <v>297.64350000000002</v>
      </c>
      <c r="AB8396" s="3">
        <v>0.33</v>
      </c>
      <c r="AC8396" s="1">
        <v>-604.30650000000003</v>
      </c>
      <c r="AD8396">
        <v>5</v>
      </c>
      <c r="AE8396">
        <v>5</v>
      </c>
      <c r="AF8396" t="s">
        <v>48</v>
      </c>
      <c r="AG8396">
        <v>2016</v>
      </c>
      <c r="AH8396">
        <f>COUNTBLANK(datos[[#This Row],[Row ID]:[Year sales]])</f>
        <v>0</v>
      </c>
    </row>
    <row r="8397" spans="1:34" x14ac:dyDescent="0.3">
      <c r="A8397">
        <v>8396</v>
      </c>
      <c r="B8397" t="s">
        <v>10032</v>
      </c>
      <c r="C8397" s="4">
        <v>42705</v>
      </c>
      <c r="D8397" s="4">
        <v>42710</v>
      </c>
      <c r="E8397" t="s">
        <v>34</v>
      </c>
      <c r="F8397" t="s">
        <v>3508</v>
      </c>
      <c r="G8397" t="s">
        <v>3509</v>
      </c>
      <c r="H8397" t="s">
        <v>37</v>
      </c>
      <c r="I8397" t="s">
        <v>38</v>
      </c>
      <c r="J8397" t="s">
        <v>633</v>
      </c>
      <c r="K8397" t="s">
        <v>1267</v>
      </c>
      <c r="L8397">
        <v>2038</v>
      </c>
      <c r="M8397" t="s">
        <v>168</v>
      </c>
      <c r="N8397" t="s">
        <v>2424</v>
      </c>
      <c r="O8397" t="s">
        <v>43</v>
      </c>
      <c r="P8397" t="s">
        <v>73</v>
      </c>
      <c r="Q8397" t="s">
        <v>2425</v>
      </c>
      <c r="R8397" s="1">
        <v>366.00900000000001</v>
      </c>
      <c r="S8397">
        <v>3</v>
      </c>
      <c r="T8397">
        <f t="shared" si="131"/>
        <v>61</v>
      </c>
      <c r="U8397" t="s">
        <v>52</v>
      </c>
      <c r="V8397">
        <v>0.3</v>
      </c>
      <c r="W8397">
        <v>109.8027</v>
      </c>
      <c r="X8397" s="1">
        <v>-109.8027</v>
      </c>
      <c r="Y8397" s="1">
        <v>475.81170000000003</v>
      </c>
      <c r="Z8397" t="s">
        <v>47</v>
      </c>
      <c r="AA8397" s="2">
        <v>-47.058300000000003</v>
      </c>
      <c r="AB8397" s="3">
        <v>-0.12857142857142859</v>
      </c>
      <c r="AC8397" s="1">
        <v>-303.26459999999997</v>
      </c>
      <c r="AD8397">
        <v>5</v>
      </c>
      <c r="AE8397">
        <v>5</v>
      </c>
      <c r="AF8397" t="s">
        <v>48</v>
      </c>
      <c r="AG8397">
        <v>2016</v>
      </c>
      <c r="AH8397">
        <f>COUNTBLANK(datos[[#This Row],[Row ID]:[Year sales]])</f>
        <v>0</v>
      </c>
    </row>
    <row r="8398" spans="1:34" x14ac:dyDescent="0.3">
      <c r="A8398">
        <v>8397</v>
      </c>
      <c r="B8398" t="s">
        <v>10033</v>
      </c>
      <c r="C8398" s="4">
        <v>41820</v>
      </c>
      <c r="D8398" s="4">
        <v>41820</v>
      </c>
      <c r="E8398" t="s">
        <v>1312</v>
      </c>
      <c r="F8398" t="s">
        <v>3174</v>
      </c>
      <c r="G8398" t="s">
        <v>3175</v>
      </c>
      <c r="H8398" t="s">
        <v>37</v>
      </c>
      <c r="I8398" t="s">
        <v>38</v>
      </c>
      <c r="J8398" t="s">
        <v>541</v>
      </c>
      <c r="K8398" t="s">
        <v>108</v>
      </c>
      <c r="L8398">
        <v>28403</v>
      </c>
      <c r="M8398" t="s">
        <v>41</v>
      </c>
      <c r="N8398" t="s">
        <v>721</v>
      </c>
      <c r="O8398" t="s">
        <v>62</v>
      </c>
      <c r="P8398" t="s">
        <v>110</v>
      </c>
      <c r="Q8398" t="s">
        <v>722</v>
      </c>
      <c r="R8398" s="1">
        <v>310.68799999999999</v>
      </c>
      <c r="S8398">
        <v>7</v>
      </c>
      <c r="T8398">
        <f t="shared" si="131"/>
        <v>17</v>
      </c>
      <c r="U8398" t="s">
        <v>75</v>
      </c>
      <c r="V8398">
        <v>0.2</v>
      </c>
      <c r="W8398">
        <v>62.137599999999999</v>
      </c>
      <c r="X8398" s="1">
        <v>-62.137599999999999</v>
      </c>
      <c r="Y8398" s="1">
        <v>372.82560000000001</v>
      </c>
      <c r="Z8398" t="s">
        <v>47</v>
      </c>
      <c r="AA8398" s="2">
        <v>108.74079999999999</v>
      </c>
      <c r="AB8398" s="3">
        <v>0.35</v>
      </c>
      <c r="AC8398" s="1">
        <v>-139.80959999999999</v>
      </c>
      <c r="AD8398">
        <v>0</v>
      </c>
      <c r="AE8398">
        <v>0</v>
      </c>
      <c r="AF8398" t="s">
        <v>48</v>
      </c>
      <c r="AG8398">
        <v>2014</v>
      </c>
      <c r="AH8398">
        <f>COUNTBLANK(datos[[#This Row],[Row ID]:[Year sales]])</f>
        <v>0</v>
      </c>
    </row>
    <row r="8399" spans="1:34" x14ac:dyDescent="0.3">
      <c r="A8399">
        <v>8398</v>
      </c>
      <c r="B8399" t="s">
        <v>10034</v>
      </c>
      <c r="C8399" s="4">
        <v>41885</v>
      </c>
      <c r="D8399" s="4">
        <v>41886</v>
      </c>
      <c r="E8399" t="s">
        <v>208</v>
      </c>
      <c r="F8399" t="s">
        <v>2347</v>
      </c>
      <c r="G8399" t="s">
        <v>2348</v>
      </c>
      <c r="H8399" t="s">
        <v>122</v>
      </c>
      <c r="I8399" t="s">
        <v>38</v>
      </c>
      <c r="J8399" t="s">
        <v>204</v>
      </c>
      <c r="K8399" t="s">
        <v>124</v>
      </c>
      <c r="L8399">
        <v>77095</v>
      </c>
      <c r="M8399" t="s">
        <v>125</v>
      </c>
      <c r="N8399" t="s">
        <v>8243</v>
      </c>
      <c r="O8399" t="s">
        <v>62</v>
      </c>
      <c r="P8399" t="s">
        <v>94</v>
      </c>
      <c r="Q8399" t="s">
        <v>8244</v>
      </c>
      <c r="R8399" s="1">
        <v>7.68</v>
      </c>
      <c r="S8399">
        <v>5</v>
      </c>
      <c r="T8399">
        <f t="shared" si="131"/>
        <v>20</v>
      </c>
      <c r="U8399" t="s">
        <v>75</v>
      </c>
      <c r="V8399">
        <v>0.8</v>
      </c>
      <c r="W8399">
        <v>6.1440000000000001</v>
      </c>
      <c r="X8399" s="1">
        <v>-6.1440000000000001</v>
      </c>
      <c r="Y8399" s="1">
        <v>13.824</v>
      </c>
      <c r="Z8399" t="s">
        <v>65</v>
      </c>
      <c r="AA8399" s="2">
        <v>-11.52</v>
      </c>
      <c r="AB8399" s="3">
        <v>-1.5</v>
      </c>
      <c r="AC8399" s="1">
        <v>-13.055999999999999</v>
      </c>
      <c r="AD8399">
        <v>1</v>
      </c>
      <c r="AE8399">
        <v>1</v>
      </c>
      <c r="AF8399" t="s">
        <v>48</v>
      </c>
      <c r="AG8399">
        <v>2014</v>
      </c>
      <c r="AH8399">
        <f>COUNTBLANK(datos[[#This Row],[Row ID]:[Year sales]])</f>
        <v>0</v>
      </c>
    </row>
    <row r="8400" spans="1:34" x14ac:dyDescent="0.3">
      <c r="A8400">
        <v>8399</v>
      </c>
      <c r="B8400" t="s">
        <v>10035</v>
      </c>
      <c r="C8400" s="4">
        <v>43041</v>
      </c>
      <c r="D8400" s="4">
        <v>43046</v>
      </c>
      <c r="E8400" t="s">
        <v>34</v>
      </c>
      <c r="F8400" t="s">
        <v>6240</v>
      </c>
      <c r="G8400" t="s">
        <v>6241</v>
      </c>
      <c r="H8400" t="s">
        <v>122</v>
      </c>
      <c r="I8400" t="s">
        <v>38</v>
      </c>
      <c r="J8400" t="s">
        <v>338</v>
      </c>
      <c r="K8400" t="s">
        <v>518</v>
      </c>
      <c r="L8400">
        <v>45503</v>
      </c>
      <c r="M8400" t="s">
        <v>168</v>
      </c>
      <c r="N8400" t="s">
        <v>3573</v>
      </c>
      <c r="O8400" t="s">
        <v>43</v>
      </c>
      <c r="P8400" t="s">
        <v>50</v>
      </c>
      <c r="Q8400" t="s">
        <v>3574</v>
      </c>
      <c r="R8400" s="1">
        <v>155.37200000000001</v>
      </c>
      <c r="S8400">
        <v>2</v>
      </c>
      <c r="T8400">
        <f t="shared" si="131"/>
        <v>21</v>
      </c>
      <c r="U8400" t="s">
        <v>46</v>
      </c>
      <c r="V8400">
        <v>0.3</v>
      </c>
      <c r="W8400">
        <v>46.611600000000003</v>
      </c>
      <c r="X8400" s="1">
        <v>-46.611600000000003</v>
      </c>
      <c r="Y8400" s="1">
        <v>201.98360000000002</v>
      </c>
      <c r="Z8400" t="s">
        <v>47</v>
      </c>
      <c r="AA8400" s="2">
        <v>-35.513599999999997</v>
      </c>
      <c r="AB8400" s="3">
        <v>-0.22857142857142854</v>
      </c>
      <c r="AC8400" s="1">
        <v>-144.274</v>
      </c>
      <c r="AD8400">
        <v>5</v>
      </c>
      <c r="AE8400">
        <v>5</v>
      </c>
      <c r="AF8400" t="s">
        <v>48</v>
      </c>
      <c r="AG8400">
        <v>2017</v>
      </c>
      <c r="AH8400">
        <f>COUNTBLANK(datos[[#This Row],[Row ID]:[Year sales]])</f>
        <v>0</v>
      </c>
    </row>
    <row r="8401" spans="1:34" x14ac:dyDescent="0.3">
      <c r="A8401">
        <v>8400</v>
      </c>
      <c r="B8401" t="s">
        <v>10036</v>
      </c>
      <c r="C8401" s="4">
        <v>42107</v>
      </c>
      <c r="D8401" s="4">
        <v>42112</v>
      </c>
      <c r="E8401" t="s">
        <v>67</v>
      </c>
      <c r="F8401" t="s">
        <v>4347</v>
      </c>
      <c r="G8401" t="s">
        <v>4348</v>
      </c>
      <c r="H8401" t="s">
        <v>37</v>
      </c>
      <c r="I8401" t="s">
        <v>38</v>
      </c>
      <c r="J8401" t="s">
        <v>3970</v>
      </c>
      <c r="K8401" t="s">
        <v>330</v>
      </c>
      <c r="L8401">
        <v>85301</v>
      </c>
      <c r="M8401" t="s">
        <v>60</v>
      </c>
      <c r="N8401" t="s">
        <v>4104</v>
      </c>
      <c r="O8401" t="s">
        <v>62</v>
      </c>
      <c r="P8401" t="s">
        <v>77</v>
      </c>
      <c r="Q8401" t="s">
        <v>4105</v>
      </c>
      <c r="R8401" s="1">
        <v>10.744</v>
      </c>
      <c r="S8401">
        <v>1</v>
      </c>
      <c r="T8401">
        <f t="shared" si="131"/>
        <v>22</v>
      </c>
      <c r="U8401" t="s">
        <v>46</v>
      </c>
      <c r="V8401">
        <v>0.2</v>
      </c>
      <c r="W8401">
        <v>2.1488</v>
      </c>
      <c r="X8401" s="1">
        <v>-2.1488</v>
      </c>
      <c r="Y8401" s="1">
        <v>12.892799999999999</v>
      </c>
      <c r="Z8401" t="s">
        <v>65</v>
      </c>
      <c r="AA8401" s="2">
        <v>0.80579999999999996</v>
      </c>
      <c r="AB8401" s="3">
        <v>7.4999999999999997E-2</v>
      </c>
      <c r="AC8401" s="1">
        <v>-7.7893999999999997</v>
      </c>
      <c r="AD8401">
        <v>5</v>
      </c>
      <c r="AE8401">
        <v>5</v>
      </c>
      <c r="AF8401" t="s">
        <v>48</v>
      </c>
      <c r="AG8401">
        <v>2015</v>
      </c>
      <c r="AH8401">
        <f>COUNTBLANK(datos[[#This Row],[Row ID]:[Year sales]])</f>
        <v>0</v>
      </c>
    </row>
    <row r="8402" spans="1:34" x14ac:dyDescent="0.3">
      <c r="A8402">
        <v>8401</v>
      </c>
      <c r="B8402" t="s">
        <v>10037</v>
      </c>
      <c r="C8402" s="4">
        <v>42343</v>
      </c>
      <c r="D8402" s="4">
        <v>42347</v>
      </c>
      <c r="E8402" t="s">
        <v>34</v>
      </c>
      <c r="F8402" t="s">
        <v>5694</v>
      </c>
      <c r="G8402" t="s">
        <v>5695</v>
      </c>
      <c r="H8402" t="s">
        <v>37</v>
      </c>
      <c r="I8402" t="s">
        <v>38</v>
      </c>
      <c r="J8402" t="s">
        <v>286</v>
      </c>
      <c r="K8402" t="s">
        <v>287</v>
      </c>
      <c r="L8402">
        <v>10009</v>
      </c>
      <c r="M8402" t="s">
        <v>168</v>
      </c>
      <c r="N8402" t="s">
        <v>3595</v>
      </c>
      <c r="O8402" t="s">
        <v>62</v>
      </c>
      <c r="P8402" t="s">
        <v>94</v>
      </c>
      <c r="Q8402" t="s">
        <v>3596</v>
      </c>
      <c r="R8402" s="1">
        <v>232.4</v>
      </c>
      <c r="S8402">
        <v>5</v>
      </c>
      <c r="T8402">
        <f t="shared" si="131"/>
        <v>40</v>
      </c>
      <c r="U8402" t="s">
        <v>75</v>
      </c>
      <c r="V8402">
        <v>0.2</v>
      </c>
      <c r="W8402">
        <v>46.480000000000004</v>
      </c>
      <c r="X8402" s="1">
        <v>-46.48</v>
      </c>
      <c r="Y8402" s="1">
        <v>278.88</v>
      </c>
      <c r="Z8402" t="s">
        <v>47</v>
      </c>
      <c r="AA8402" s="2">
        <v>78.435000000000002</v>
      </c>
      <c r="AB8402" s="3">
        <v>0.33750000000000002</v>
      </c>
      <c r="AC8402" s="1">
        <v>-107.485</v>
      </c>
      <c r="AD8402">
        <v>4</v>
      </c>
      <c r="AE8402">
        <v>4</v>
      </c>
      <c r="AF8402" t="s">
        <v>48</v>
      </c>
      <c r="AG8402">
        <v>2015</v>
      </c>
      <c r="AH8402">
        <f>COUNTBLANK(datos[[#This Row],[Row ID]:[Year sales]])</f>
        <v>0</v>
      </c>
    </row>
    <row r="8403" spans="1:34" x14ac:dyDescent="0.3">
      <c r="A8403">
        <v>8402</v>
      </c>
      <c r="B8403" t="s">
        <v>10037</v>
      </c>
      <c r="C8403" s="4">
        <v>42343</v>
      </c>
      <c r="D8403" s="4">
        <v>42347</v>
      </c>
      <c r="E8403" t="s">
        <v>34</v>
      </c>
      <c r="F8403" t="s">
        <v>5694</v>
      </c>
      <c r="G8403" t="s">
        <v>5695</v>
      </c>
      <c r="H8403" t="s">
        <v>37</v>
      </c>
      <c r="I8403" t="s">
        <v>38</v>
      </c>
      <c r="J8403" t="s">
        <v>286</v>
      </c>
      <c r="K8403" t="s">
        <v>287</v>
      </c>
      <c r="L8403">
        <v>10009</v>
      </c>
      <c r="M8403" t="s">
        <v>168</v>
      </c>
      <c r="N8403" t="s">
        <v>6623</v>
      </c>
      <c r="O8403" t="s">
        <v>43</v>
      </c>
      <c r="P8403" t="s">
        <v>50</v>
      </c>
      <c r="Q8403" t="s">
        <v>6624</v>
      </c>
      <c r="R8403" s="1">
        <v>164.64599999999999</v>
      </c>
      <c r="S8403">
        <v>3</v>
      </c>
      <c r="T8403">
        <f t="shared" si="131"/>
        <v>28</v>
      </c>
      <c r="U8403" t="s">
        <v>52</v>
      </c>
      <c r="V8403">
        <v>0.1</v>
      </c>
      <c r="W8403">
        <v>16.464600000000001</v>
      </c>
      <c r="X8403" s="1">
        <v>-16.464600000000001</v>
      </c>
      <c r="Y8403" s="1">
        <v>181.11059999999998</v>
      </c>
      <c r="Z8403" t="s">
        <v>99</v>
      </c>
      <c r="AA8403" s="2">
        <v>12.8058</v>
      </c>
      <c r="AB8403" s="3">
        <v>7.7777777777777779E-2</v>
      </c>
      <c r="AC8403" s="1">
        <v>-135.37559999999999</v>
      </c>
      <c r="AD8403">
        <v>4</v>
      </c>
      <c r="AE8403">
        <v>4</v>
      </c>
      <c r="AF8403" t="s">
        <v>48</v>
      </c>
      <c r="AG8403">
        <v>2015</v>
      </c>
      <c r="AH8403">
        <f>COUNTBLANK(datos[[#This Row],[Row ID]:[Year sales]])</f>
        <v>0</v>
      </c>
    </row>
    <row r="8404" spans="1:34" x14ac:dyDescent="0.3">
      <c r="A8404">
        <v>8403</v>
      </c>
      <c r="B8404" t="s">
        <v>10037</v>
      </c>
      <c r="C8404" s="4">
        <v>42343</v>
      </c>
      <c r="D8404" s="4">
        <v>42347</v>
      </c>
      <c r="E8404" t="s">
        <v>34</v>
      </c>
      <c r="F8404" t="s">
        <v>5694</v>
      </c>
      <c r="G8404" t="s">
        <v>5695</v>
      </c>
      <c r="H8404" t="s">
        <v>37</v>
      </c>
      <c r="I8404" t="s">
        <v>38</v>
      </c>
      <c r="J8404" t="s">
        <v>286</v>
      </c>
      <c r="K8404" t="s">
        <v>287</v>
      </c>
      <c r="L8404">
        <v>10009</v>
      </c>
      <c r="M8404" t="s">
        <v>168</v>
      </c>
      <c r="N8404" t="s">
        <v>2969</v>
      </c>
      <c r="O8404" t="s">
        <v>62</v>
      </c>
      <c r="P8404" t="s">
        <v>110</v>
      </c>
      <c r="Q8404" t="s">
        <v>2970</v>
      </c>
      <c r="R8404" s="1">
        <v>22.68</v>
      </c>
      <c r="S8404">
        <v>2</v>
      </c>
      <c r="T8404">
        <f t="shared" si="131"/>
        <v>20</v>
      </c>
      <c r="U8404" t="s">
        <v>46</v>
      </c>
      <c r="V8404">
        <v>0</v>
      </c>
      <c r="W8404">
        <v>0</v>
      </c>
      <c r="X8404" s="1">
        <v>0</v>
      </c>
      <c r="Y8404" s="1">
        <v>22.68</v>
      </c>
      <c r="Z8404" t="s">
        <v>65</v>
      </c>
      <c r="AA8404" s="2">
        <v>11.113200000000001</v>
      </c>
      <c r="AB8404" s="3">
        <v>0.49000000000000005</v>
      </c>
      <c r="AC8404" s="1">
        <v>-11.566800000000001</v>
      </c>
      <c r="AD8404">
        <v>4</v>
      </c>
      <c r="AE8404">
        <v>4</v>
      </c>
      <c r="AF8404" t="s">
        <v>48</v>
      </c>
      <c r="AG8404">
        <v>2015</v>
      </c>
      <c r="AH8404">
        <f>COUNTBLANK(datos[[#This Row],[Row ID]:[Year sales]])</f>
        <v>0</v>
      </c>
    </row>
    <row r="8405" spans="1:34" x14ac:dyDescent="0.3">
      <c r="A8405">
        <v>8404</v>
      </c>
      <c r="B8405" t="s">
        <v>10038</v>
      </c>
      <c r="C8405" s="4">
        <v>42401</v>
      </c>
      <c r="D8405" s="4">
        <v>42407</v>
      </c>
      <c r="E8405" t="s">
        <v>67</v>
      </c>
      <c r="F8405" t="s">
        <v>3546</v>
      </c>
      <c r="G8405" t="s">
        <v>3547</v>
      </c>
      <c r="H8405" t="s">
        <v>57</v>
      </c>
      <c r="I8405" t="s">
        <v>38</v>
      </c>
      <c r="J8405" t="s">
        <v>58</v>
      </c>
      <c r="K8405" t="s">
        <v>59</v>
      </c>
      <c r="L8405">
        <v>90036</v>
      </c>
      <c r="M8405" t="s">
        <v>60</v>
      </c>
      <c r="N8405" t="s">
        <v>654</v>
      </c>
      <c r="O8405" t="s">
        <v>62</v>
      </c>
      <c r="P8405" t="s">
        <v>110</v>
      </c>
      <c r="Q8405" t="s">
        <v>655</v>
      </c>
      <c r="R8405" s="1">
        <v>105.52</v>
      </c>
      <c r="S8405">
        <v>4</v>
      </c>
      <c r="T8405">
        <f t="shared" si="131"/>
        <v>37</v>
      </c>
      <c r="U8405" t="s">
        <v>52</v>
      </c>
      <c r="V8405">
        <v>0</v>
      </c>
      <c r="W8405">
        <v>0</v>
      </c>
      <c r="X8405" s="1">
        <v>0</v>
      </c>
      <c r="Y8405" s="1">
        <v>105.52</v>
      </c>
      <c r="Z8405" t="s">
        <v>99</v>
      </c>
      <c r="AA8405" s="2">
        <v>48.539200000000001</v>
      </c>
      <c r="AB8405" s="3">
        <v>0.46</v>
      </c>
      <c r="AC8405" s="1">
        <v>-56.980800000000002</v>
      </c>
      <c r="AD8405">
        <v>6</v>
      </c>
      <c r="AE8405">
        <v>6</v>
      </c>
      <c r="AF8405" t="s">
        <v>48</v>
      </c>
      <c r="AG8405">
        <v>2016</v>
      </c>
      <c r="AH8405">
        <f>COUNTBLANK(datos[[#This Row],[Row ID]:[Year sales]])</f>
        <v>0</v>
      </c>
    </row>
    <row r="8406" spans="1:34" x14ac:dyDescent="0.3">
      <c r="A8406">
        <v>8405</v>
      </c>
      <c r="B8406" t="s">
        <v>10039</v>
      </c>
      <c r="C8406" s="4">
        <v>42924</v>
      </c>
      <c r="D8406" s="4">
        <v>42928</v>
      </c>
      <c r="E8406" t="s">
        <v>67</v>
      </c>
      <c r="F8406" t="s">
        <v>9902</v>
      </c>
      <c r="G8406" t="s">
        <v>9903</v>
      </c>
      <c r="H8406" t="s">
        <v>57</v>
      </c>
      <c r="I8406" t="s">
        <v>38</v>
      </c>
      <c r="J8406" t="s">
        <v>627</v>
      </c>
      <c r="K8406" t="s">
        <v>265</v>
      </c>
      <c r="L8406">
        <v>19711</v>
      </c>
      <c r="M8406" t="s">
        <v>168</v>
      </c>
      <c r="N8406" t="s">
        <v>6289</v>
      </c>
      <c r="O8406" t="s">
        <v>43</v>
      </c>
      <c r="P8406" t="s">
        <v>83</v>
      </c>
      <c r="Q8406" t="s">
        <v>6290</v>
      </c>
      <c r="R8406" s="1">
        <v>83.92</v>
      </c>
      <c r="S8406">
        <v>4</v>
      </c>
      <c r="T8406">
        <f t="shared" si="131"/>
        <v>21</v>
      </c>
      <c r="U8406" t="s">
        <v>52</v>
      </c>
      <c r="V8406">
        <v>0</v>
      </c>
      <c r="W8406">
        <v>0</v>
      </c>
      <c r="X8406" s="1">
        <v>0</v>
      </c>
      <c r="Y8406" s="1">
        <v>83.92</v>
      </c>
      <c r="Z8406" t="s">
        <v>99</v>
      </c>
      <c r="AA8406" s="2">
        <v>5.8743999999999996</v>
      </c>
      <c r="AB8406" s="3">
        <v>6.9999999999999993E-2</v>
      </c>
      <c r="AC8406" s="1">
        <v>-78.045599999999993</v>
      </c>
      <c r="AD8406">
        <v>4</v>
      </c>
      <c r="AE8406">
        <v>4</v>
      </c>
      <c r="AF8406" t="s">
        <v>48</v>
      </c>
      <c r="AG8406">
        <v>2017</v>
      </c>
      <c r="AH8406">
        <f>COUNTBLANK(datos[[#This Row],[Row ID]:[Year sales]])</f>
        <v>0</v>
      </c>
    </row>
    <row r="8407" spans="1:34" x14ac:dyDescent="0.3">
      <c r="A8407">
        <v>8406</v>
      </c>
      <c r="B8407" t="s">
        <v>10039</v>
      </c>
      <c r="C8407" s="4">
        <v>42924</v>
      </c>
      <c r="D8407" s="4">
        <v>42928</v>
      </c>
      <c r="E8407" t="s">
        <v>67</v>
      </c>
      <c r="F8407" t="s">
        <v>9902</v>
      </c>
      <c r="G8407" t="s">
        <v>9903</v>
      </c>
      <c r="H8407" t="s">
        <v>57</v>
      </c>
      <c r="I8407" t="s">
        <v>38</v>
      </c>
      <c r="J8407" t="s">
        <v>627</v>
      </c>
      <c r="K8407" t="s">
        <v>265</v>
      </c>
      <c r="L8407">
        <v>19711</v>
      </c>
      <c r="M8407" t="s">
        <v>168</v>
      </c>
      <c r="N8407" t="s">
        <v>2841</v>
      </c>
      <c r="O8407" t="s">
        <v>90</v>
      </c>
      <c r="P8407" t="s">
        <v>181</v>
      </c>
      <c r="Q8407" t="s">
        <v>2842</v>
      </c>
      <c r="R8407" s="1">
        <v>141.9</v>
      </c>
      <c r="S8407">
        <v>5</v>
      </c>
      <c r="T8407">
        <f t="shared" si="131"/>
        <v>49</v>
      </c>
      <c r="U8407" t="s">
        <v>75</v>
      </c>
      <c r="V8407">
        <v>0</v>
      </c>
      <c r="W8407">
        <v>0</v>
      </c>
      <c r="X8407" s="1">
        <v>0</v>
      </c>
      <c r="Y8407" s="1">
        <v>141.9</v>
      </c>
      <c r="Z8407" t="s">
        <v>99</v>
      </c>
      <c r="AA8407" s="2">
        <v>58.179000000000002</v>
      </c>
      <c r="AB8407" s="3">
        <v>0.41</v>
      </c>
      <c r="AC8407" s="1">
        <v>-83.721000000000004</v>
      </c>
      <c r="AD8407">
        <v>4</v>
      </c>
      <c r="AE8407">
        <v>4</v>
      </c>
      <c r="AF8407" t="s">
        <v>48</v>
      </c>
      <c r="AG8407">
        <v>2017</v>
      </c>
      <c r="AH8407">
        <f>COUNTBLANK(datos[[#This Row],[Row ID]:[Year sales]])</f>
        <v>0</v>
      </c>
    </row>
    <row r="8408" spans="1:34" x14ac:dyDescent="0.3">
      <c r="A8408">
        <v>8407</v>
      </c>
      <c r="B8408" t="s">
        <v>10039</v>
      </c>
      <c r="C8408" s="4">
        <v>42924</v>
      </c>
      <c r="D8408" s="4">
        <v>42928</v>
      </c>
      <c r="E8408" t="s">
        <v>67</v>
      </c>
      <c r="F8408" t="s">
        <v>9902</v>
      </c>
      <c r="G8408" t="s">
        <v>9903</v>
      </c>
      <c r="H8408" t="s">
        <v>57</v>
      </c>
      <c r="I8408" t="s">
        <v>38</v>
      </c>
      <c r="J8408" t="s">
        <v>627</v>
      </c>
      <c r="K8408" t="s">
        <v>265</v>
      </c>
      <c r="L8408">
        <v>19711</v>
      </c>
      <c r="M8408" t="s">
        <v>168</v>
      </c>
      <c r="N8408" t="s">
        <v>9141</v>
      </c>
      <c r="O8408" t="s">
        <v>43</v>
      </c>
      <c r="P8408" t="s">
        <v>83</v>
      </c>
      <c r="Q8408" t="s">
        <v>9142</v>
      </c>
      <c r="R8408" s="1">
        <v>39.979999999999997</v>
      </c>
      <c r="S8408">
        <v>2</v>
      </c>
      <c r="T8408">
        <f t="shared" si="131"/>
        <v>17</v>
      </c>
      <c r="U8408" t="s">
        <v>46</v>
      </c>
      <c r="V8408">
        <v>0</v>
      </c>
      <c r="W8408">
        <v>0</v>
      </c>
      <c r="X8408" s="1">
        <v>0</v>
      </c>
      <c r="Y8408" s="1">
        <v>39.979999999999997</v>
      </c>
      <c r="Z8408" t="s">
        <v>65</v>
      </c>
      <c r="AA8408" s="2">
        <v>9.1953999999999994</v>
      </c>
      <c r="AB8408" s="3">
        <v>0.23</v>
      </c>
      <c r="AC8408" s="1">
        <v>-30.784600000000001</v>
      </c>
      <c r="AD8408">
        <v>4</v>
      </c>
      <c r="AE8408">
        <v>4</v>
      </c>
      <c r="AF8408" t="s">
        <v>48</v>
      </c>
      <c r="AG8408">
        <v>2017</v>
      </c>
      <c r="AH8408">
        <f>COUNTBLANK(datos[[#This Row],[Row ID]:[Year sales]])</f>
        <v>0</v>
      </c>
    </row>
    <row r="8409" spans="1:34" x14ac:dyDescent="0.3">
      <c r="A8409">
        <v>8408</v>
      </c>
      <c r="B8409" t="s">
        <v>10039</v>
      </c>
      <c r="C8409" s="4">
        <v>42924</v>
      </c>
      <c r="D8409" s="4">
        <v>42928</v>
      </c>
      <c r="E8409" t="s">
        <v>67</v>
      </c>
      <c r="F8409" t="s">
        <v>9902</v>
      </c>
      <c r="G8409" t="s">
        <v>9903</v>
      </c>
      <c r="H8409" t="s">
        <v>57</v>
      </c>
      <c r="I8409" t="s">
        <v>38</v>
      </c>
      <c r="J8409" t="s">
        <v>627</v>
      </c>
      <c r="K8409" t="s">
        <v>265</v>
      </c>
      <c r="L8409">
        <v>19711</v>
      </c>
      <c r="M8409" t="s">
        <v>168</v>
      </c>
      <c r="N8409" t="s">
        <v>4081</v>
      </c>
      <c r="O8409" t="s">
        <v>62</v>
      </c>
      <c r="P8409" t="s">
        <v>86</v>
      </c>
      <c r="Q8409" t="s">
        <v>4082</v>
      </c>
      <c r="R8409" s="1">
        <v>28.91</v>
      </c>
      <c r="S8409">
        <v>7</v>
      </c>
      <c r="T8409">
        <f t="shared" si="131"/>
        <v>34</v>
      </c>
      <c r="U8409" t="s">
        <v>75</v>
      </c>
      <c r="V8409">
        <v>0</v>
      </c>
      <c r="W8409">
        <v>0</v>
      </c>
      <c r="X8409" s="1">
        <v>0</v>
      </c>
      <c r="Y8409" s="1">
        <v>28.91</v>
      </c>
      <c r="Z8409" t="s">
        <v>65</v>
      </c>
      <c r="AA8409" s="2">
        <v>8.673</v>
      </c>
      <c r="AB8409" s="3">
        <v>0.3</v>
      </c>
      <c r="AC8409" s="1">
        <v>-20.236999999999998</v>
      </c>
      <c r="AD8409">
        <v>4</v>
      </c>
      <c r="AE8409">
        <v>4</v>
      </c>
      <c r="AF8409" t="s">
        <v>48</v>
      </c>
      <c r="AG8409">
        <v>2017</v>
      </c>
      <c r="AH8409">
        <f>COUNTBLANK(datos[[#This Row],[Row ID]:[Year sales]])</f>
        <v>0</v>
      </c>
    </row>
    <row r="8410" spans="1:34" x14ac:dyDescent="0.3">
      <c r="A8410">
        <v>8409</v>
      </c>
      <c r="B8410" t="s">
        <v>10039</v>
      </c>
      <c r="C8410" s="4">
        <v>42924</v>
      </c>
      <c r="D8410" s="4">
        <v>42928</v>
      </c>
      <c r="E8410" t="s">
        <v>67</v>
      </c>
      <c r="F8410" t="s">
        <v>9902</v>
      </c>
      <c r="G8410" t="s">
        <v>9903</v>
      </c>
      <c r="H8410" t="s">
        <v>57</v>
      </c>
      <c r="I8410" t="s">
        <v>38</v>
      </c>
      <c r="J8410" t="s">
        <v>627</v>
      </c>
      <c r="K8410" t="s">
        <v>265</v>
      </c>
      <c r="L8410">
        <v>19711</v>
      </c>
      <c r="M8410" t="s">
        <v>168</v>
      </c>
      <c r="N8410" t="s">
        <v>8386</v>
      </c>
      <c r="O8410" t="s">
        <v>62</v>
      </c>
      <c r="P8410" t="s">
        <v>86</v>
      </c>
      <c r="Q8410" t="s">
        <v>8387</v>
      </c>
      <c r="R8410" s="1">
        <v>174.95</v>
      </c>
      <c r="S8410">
        <v>5</v>
      </c>
      <c r="T8410">
        <f t="shared" si="131"/>
        <v>20</v>
      </c>
      <c r="U8410" t="s">
        <v>75</v>
      </c>
      <c r="V8410">
        <v>0</v>
      </c>
      <c r="W8410">
        <v>0</v>
      </c>
      <c r="X8410" s="1">
        <v>0</v>
      </c>
      <c r="Y8410" s="1">
        <v>174.95</v>
      </c>
      <c r="Z8410" t="s">
        <v>99</v>
      </c>
      <c r="AA8410" s="2">
        <v>45.487000000000002</v>
      </c>
      <c r="AB8410" s="3">
        <v>0.26</v>
      </c>
      <c r="AC8410" s="1">
        <v>-129.46299999999999</v>
      </c>
      <c r="AD8410">
        <v>4</v>
      </c>
      <c r="AE8410">
        <v>4</v>
      </c>
      <c r="AF8410" t="s">
        <v>48</v>
      </c>
      <c r="AG8410">
        <v>2017</v>
      </c>
      <c r="AH8410">
        <f>COUNTBLANK(datos[[#This Row],[Row ID]:[Year sales]])</f>
        <v>0</v>
      </c>
    </row>
    <row r="8411" spans="1:34" x14ac:dyDescent="0.3">
      <c r="A8411">
        <v>8410</v>
      </c>
      <c r="B8411" t="s">
        <v>10040</v>
      </c>
      <c r="C8411" s="4">
        <v>42349</v>
      </c>
      <c r="D8411" s="4">
        <v>42355</v>
      </c>
      <c r="E8411" t="s">
        <v>67</v>
      </c>
      <c r="F8411" t="s">
        <v>743</v>
      </c>
      <c r="G8411" t="s">
        <v>744</v>
      </c>
      <c r="H8411" t="s">
        <v>122</v>
      </c>
      <c r="I8411" t="s">
        <v>38</v>
      </c>
      <c r="J8411" t="s">
        <v>4926</v>
      </c>
      <c r="K8411" t="s">
        <v>59</v>
      </c>
      <c r="L8411">
        <v>92404</v>
      </c>
      <c r="M8411" t="s">
        <v>60</v>
      </c>
      <c r="N8411" t="s">
        <v>2582</v>
      </c>
      <c r="O8411" t="s">
        <v>62</v>
      </c>
      <c r="P8411" t="s">
        <v>94</v>
      </c>
      <c r="Q8411" t="s">
        <v>2583</v>
      </c>
      <c r="R8411" s="1">
        <v>110.52800000000001</v>
      </c>
      <c r="S8411">
        <v>4</v>
      </c>
      <c r="T8411">
        <f t="shared" si="131"/>
        <v>20</v>
      </c>
      <c r="U8411" t="s">
        <v>52</v>
      </c>
      <c r="V8411">
        <v>0.2</v>
      </c>
      <c r="W8411">
        <v>22.105600000000003</v>
      </c>
      <c r="X8411" s="1">
        <v>-22.105599999999999</v>
      </c>
      <c r="Y8411" s="1">
        <v>132.6336</v>
      </c>
      <c r="Z8411" t="s">
        <v>99</v>
      </c>
      <c r="AA8411" s="2">
        <v>38.684800000000003</v>
      </c>
      <c r="AB8411" s="3">
        <v>0.35000000000000003</v>
      </c>
      <c r="AC8411" s="1">
        <v>-49.7376</v>
      </c>
      <c r="AD8411">
        <v>6</v>
      </c>
      <c r="AE8411">
        <v>6</v>
      </c>
      <c r="AF8411" t="s">
        <v>48</v>
      </c>
      <c r="AG8411">
        <v>2015</v>
      </c>
      <c r="AH8411">
        <f>COUNTBLANK(datos[[#This Row],[Row ID]:[Year sales]])</f>
        <v>0</v>
      </c>
    </row>
    <row r="8412" spans="1:34" x14ac:dyDescent="0.3">
      <c r="A8412">
        <v>8411</v>
      </c>
      <c r="B8412" t="s">
        <v>10041</v>
      </c>
      <c r="C8412" s="4">
        <v>42689</v>
      </c>
      <c r="D8412" s="4">
        <v>42689</v>
      </c>
      <c r="E8412" t="s">
        <v>1312</v>
      </c>
      <c r="F8412" t="s">
        <v>246</v>
      </c>
      <c r="G8412" t="s">
        <v>247</v>
      </c>
      <c r="H8412" t="s">
        <v>57</v>
      </c>
      <c r="I8412" t="s">
        <v>38</v>
      </c>
      <c r="J8412" t="s">
        <v>2245</v>
      </c>
      <c r="K8412" t="s">
        <v>108</v>
      </c>
      <c r="L8412">
        <v>27217</v>
      </c>
      <c r="M8412" t="s">
        <v>41</v>
      </c>
      <c r="N8412" t="s">
        <v>530</v>
      </c>
      <c r="O8412" t="s">
        <v>43</v>
      </c>
      <c r="P8412" t="s">
        <v>73</v>
      </c>
      <c r="Q8412" t="s">
        <v>531</v>
      </c>
      <c r="R8412" s="1">
        <v>630.024</v>
      </c>
      <c r="S8412">
        <v>4</v>
      </c>
      <c r="T8412">
        <f t="shared" si="131"/>
        <v>22</v>
      </c>
      <c r="U8412" t="s">
        <v>52</v>
      </c>
      <c r="V8412">
        <v>0.4</v>
      </c>
      <c r="W8412">
        <v>252.00960000000001</v>
      </c>
      <c r="X8412" s="1">
        <v>-252.00960000000001</v>
      </c>
      <c r="Y8412" s="1">
        <v>882.03359999999998</v>
      </c>
      <c r="Z8412" t="s">
        <v>53</v>
      </c>
      <c r="AA8412" s="2">
        <v>-199.5076</v>
      </c>
      <c r="AB8412" s="3">
        <v>-0.31666666666666665</v>
      </c>
      <c r="AC8412" s="1">
        <v>-577.52200000000005</v>
      </c>
      <c r="AD8412">
        <v>0</v>
      </c>
      <c r="AE8412">
        <v>0</v>
      </c>
      <c r="AF8412" t="s">
        <v>48</v>
      </c>
      <c r="AG8412">
        <v>2016</v>
      </c>
      <c r="AH8412">
        <f>COUNTBLANK(datos[[#This Row],[Row ID]:[Year sales]])</f>
        <v>0</v>
      </c>
    </row>
    <row r="8413" spans="1:34" x14ac:dyDescent="0.3">
      <c r="A8413">
        <v>8412</v>
      </c>
      <c r="B8413" t="s">
        <v>10042</v>
      </c>
      <c r="C8413" s="4">
        <v>42499</v>
      </c>
      <c r="D8413" s="4">
        <v>42502</v>
      </c>
      <c r="E8413" t="s">
        <v>34</v>
      </c>
      <c r="F8413" t="s">
        <v>4347</v>
      </c>
      <c r="G8413" t="s">
        <v>4348</v>
      </c>
      <c r="H8413" t="s">
        <v>37</v>
      </c>
      <c r="I8413" t="s">
        <v>38</v>
      </c>
      <c r="J8413" t="s">
        <v>2000</v>
      </c>
      <c r="K8413" t="s">
        <v>339</v>
      </c>
      <c r="L8413">
        <v>24153</v>
      </c>
      <c r="M8413" t="s">
        <v>41</v>
      </c>
      <c r="N8413" t="s">
        <v>792</v>
      </c>
      <c r="O8413" t="s">
        <v>62</v>
      </c>
      <c r="P8413" t="s">
        <v>86</v>
      </c>
      <c r="Q8413" t="s">
        <v>793</v>
      </c>
      <c r="R8413" s="1">
        <v>27.86</v>
      </c>
      <c r="S8413">
        <v>7</v>
      </c>
      <c r="T8413">
        <f t="shared" si="131"/>
        <v>44</v>
      </c>
      <c r="U8413" t="s">
        <v>75</v>
      </c>
      <c r="V8413">
        <v>0</v>
      </c>
      <c r="W8413">
        <v>0</v>
      </c>
      <c r="X8413" s="1">
        <v>0</v>
      </c>
      <c r="Y8413" s="1">
        <v>27.86</v>
      </c>
      <c r="Z8413" t="s">
        <v>65</v>
      </c>
      <c r="AA8413" s="2">
        <v>9.1937999999999995</v>
      </c>
      <c r="AB8413" s="3">
        <v>0.33</v>
      </c>
      <c r="AC8413" s="1">
        <v>-18.6662</v>
      </c>
      <c r="AD8413">
        <v>3</v>
      </c>
      <c r="AE8413">
        <v>3</v>
      </c>
      <c r="AF8413" t="s">
        <v>48</v>
      </c>
      <c r="AG8413">
        <v>2016</v>
      </c>
      <c r="AH8413">
        <f>COUNTBLANK(datos[[#This Row],[Row ID]:[Year sales]])</f>
        <v>0</v>
      </c>
    </row>
    <row r="8414" spans="1:34" x14ac:dyDescent="0.3">
      <c r="A8414">
        <v>8413</v>
      </c>
      <c r="B8414" t="s">
        <v>10043</v>
      </c>
      <c r="C8414" s="4">
        <v>42804</v>
      </c>
      <c r="D8414" s="4">
        <v>42808</v>
      </c>
      <c r="E8414" t="s">
        <v>67</v>
      </c>
      <c r="F8414" t="s">
        <v>1728</v>
      </c>
      <c r="G8414" t="s">
        <v>1729</v>
      </c>
      <c r="H8414" t="s">
        <v>37</v>
      </c>
      <c r="I8414" t="s">
        <v>38</v>
      </c>
      <c r="J8414" t="s">
        <v>837</v>
      </c>
      <c r="K8414" t="s">
        <v>124</v>
      </c>
      <c r="L8414">
        <v>75217</v>
      </c>
      <c r="M8414" t="s">
        <v>125</v>
      </c>
      <c r="N8414" t="s">
        <v>2370</v>
      </c>
      <c r="O8414" t="s">
        <v>43</v>
      </c>
      <c r="P8414" t="s">
        <v>73</v>
      </c>
      <c r="Q8414" t="s">
        <v>2371</v>
      </c>
      <c r="R8414" s="1">
        <v>933.40800000000002</v>
      </c>
      <c r="S8414">
        <v>4</v>
      </c>
      <c r="T8414">
        <f t="shared" si="131"/>
        <v>9</v>
      </c>
      <c r="U8414" t="s">
        <v>52</v>
      </c>
      <c r="V8414">
        <v>0.3</v>
      </c>
      <c r="W8414">
        <v>280.0224</v>
      </c>
      <c r="X8414" s="1">
        <v>-280.0224</v>
      </c>
      <c r="Y8414" s="1">
        <v>1213.4304</v>
      </c>
      <c r="Z8414" t="s">
        <v>53</v>
      </c>
      <c r="AA8414" s="2">
        <v>-173.34719999999999</v>
      </c>
      <c r="AB8414" s="3">
        <v>-0.18571428571428569</v>
      </c>
      <c r="AC8414" s="1">
        <v>-826.7328</v>
      </c>
      <c r="AD8414">
        <v>4</v>
      </c>
      <c r="AE8414">
        <v>4</v>
      </c>
      <c r="AF8414" t="s">
        <v>48</v>
      </c>
      <c r="AG8414">
        <v>2017</v>
      </c>
      <c r="AH8414">
        <f>COUNTBLANK(datos[[#This Row],[Row ID]:[Year sales]])</f>
        <v>0</v>
      </c>
    </row>
    <row r="8415" spans="1:34" x14ac:dyDescent="0.3">
      <c r="A8415">
        <v>8414</v>
      </c>
      <c r="B8415" t="s">
        <v>10044</v>
      </c>
      <c r="C8415" s="4">
        <v>42721</v>
      </c>
      <c r="D8415" s="4">
        <v>42725</v>
      </c>
      <c r="E8415" t="s">
        <v>67</v>
      </c>
      <c r="F8415" t="s">
        <v>2848</v>
      </c>
      <c r="G8415" t="s">
        <v>2849</v>
      </c>
      <c r="H8415" t="s">
        <v>57</v>
      </c>
      <c r="I8415" t="s">
        <v>38</v>
      </c>
      <c r="J8415" t="s">
        <v>1149</v>
      </c>
      <c r="K8415" t="s">
        <v>124</v>
      </c>
      <c r="L8415">
        <v>76017</v>
      </c>
      <c r="M8415" t="s">
        <v>125</v>
      </c>
      <c r="N8415" t="s">
        <v>4813</v>
      </c>
      <c r="O8415" t="s">
        <v>62</v>
      </c>
      <c r="P8415" t="s">
        <v>110</v>
      </c>
      <c r="Q8415" t="s">
        <v>4814</v>
      </c>
      <c r="R8415" s="1">
        <v>51.84</v>
      </c>
      <c r="S8415">
        <v>10</v>
      </c>
      <c r="T8415">
        <f t="shared" si="131"/>
        <v>37</v>
      </c>
      <c r="U8415" t="s">
        <v>75</v>
      </c>
      <c r="V8415">
        <v>0.2</v>
      </c>
      <c r="W8415">
        <v>10.368000000000002</v>
      </c>
      <c r="X8415" s="1">
        <v>-10.368</v>
      </c>
      <c r="Y8415" s="1">
        <v>62.208000000000006</v>
      </c>
      <c r="Z8415" t="s">
        <v>99</v>
      </c>
      <c r="AA8415" s="2">
        <v>18.143999999999998</v>
      </c>
      <c r="AB8415" s="3">
        <v>0.34999999999999992</v>
      </c>
      <c r="AC8415" s="1">
        <v>-23.327999999999999</v>
      </c>
      <c r="AD8415">
        <v>4</v>
      </c>
      <c r="AE8415">
        <v>4</v>
      </c>
      <c r="AF8415" t="s">
        <v>48</v>
      </c>
      <c r="AG8415">
        <v>2016</v>
      </c>
      <c r="AH8415">
        <f>COUNTBLANK(datos[[#This Row],[Row ID]:[Year sales]])</f>
        <v>0</v>
      </c>
    </row>
    <row r="8416" spans="1:34" x14ac:dyDescent="0.3">
      <c r="A8416">
        <v>8415</v>
      </c>
      <c r="B8416" t="s">
        <v>10044</v>
      </c>
      <c r="C8416" s="4">
        <v>42721</v>
      </c>
      <c r="D8416" s="4">
        <v>42725</v>
      </c>
      <c r="E8416" t="s">
        <v>67</v>
      </c>
      <c r="F8416" t="s">
        <v>2848</v>
      </c>
      <c r="G8416" t="s">
        <v>2849</v>
      </c>
      <c r="H8416" t="s">
        <v>57</v>
      </c>
      <c r="I8416" t="s">
        <v>38</v>
      </c>
      <c r="J8416" t="s">
        <v>1149</v>
      </c>
      <c r="K8416" t="s">
        <v>124</v>
      </c>
      <c r="L8416">
        <v>76017</v>
      </c>
      <c r="M8416" t="s">
        <v>125</v>
      </c>
      <c r="N8416" t="s">
        <v>7165</v>
      </c>
      <c r="O8416" t="s">
        <v>90</v>
      </c>
      <c r="P8416" t="s">
        <v>181</v>
      </c>
      <c r="Q8416" t="s">
        <v>7166</v>
      </c>
      <c r="R8416" s="1">
        <v>165.6</v>
      </c>
      <c r="S8416">
        <v>3</v>
      </c>
      <c r="T8416">
        <f t="shared" si="131"/>
        <v>17</v>
      </c>
      <c r="U8416" t="s">
        <v>52</v>
      </c>
      <c r="V8416">
        <v>0.2</v>
      </c>
      <c r="W8416">
        <v>33.119999999999997</v>
      </c>
      <c r="X8416" s="1">
        <v>-33.119999999999997</v>
      </c>
      <c r="Y8416" s="1">
        <v>198.72</v>
      </c>
      <c r="Z8416" t="s">
        <v>99</v>
      </c>
      <c r="AA8416" s="2">
        <v>-6.21</v>
      </c>
      <c r="AB8416" s="3">
        <v>-3.7499999999999999E-2</v>
      </c>
      <c r="AC8416" s="1">
        <v>-138.69</v>
      </c>
      <c r="AD8416">
        <v>4</v>
      </c>
      <c r="AE8416">
        <v>4</v>
      </c>
      <c r="AF8416" t="s">
        <v>48</v>
      </c>
      <c r="AG8416">
        <v>2016</v>
      </c>
      <c r="AH8416">
        <f>COUNTBLANK(datos[[#This Row],[Row ID]:[Year sales]])</f>
        <v>0</v>
      </c>
    </row>
    <row r="8417" spans="1:34" x14ac:dyDescent="0.3">
      <c r="A8417">
        <v>8416</v>
      </c>
      <c r="B8417" t="s">
        <v>10045</v>
      </c>
      <c r="C8417" s="4">
        <v>42831</v>
      </c>
      <c r="D8417" s="4">
        <v>42837</v>
      </c>
      <c r="E8417" t="s">
        <v>67</v>
      </c>
      <c r="F8417" t="s">
        <v>4507</v>
      </c>
      <c r="G8417" t="s">
        <v>4508</v>
      </c>
      <c r="H8417" t="s">
        <v>122</v>
      </c>
      <c r="I8417" t="s">
        <v>38</v>
      </c>
      <c r="J8417" t="s">
        <v>5206</v>
      </c>
      <c r="K8417" t="s">
        <v>509</v>
      </c>
      <c r="L8417">
        <v>52302</v>
      </c>
      <c r="M8417" t="s">
        <v>125</v>
      </c>
      <c r="N8417" t="s">
        <v>1076</v>
      </c>
      <c r="O8417" t="s">
        <v>62</v>
      </c>
      <c r="P8417" t="s">
        <v>110</v>
      </c>
      <c r="Q8417" t="s">
        <v>206</v>
      </c>
      <c r="R8417" s="1">
        <v>106.32</v>
      </c>
      <c r="S8417">
        <v>3</v>
      </c>
      <c r="T8417">
        <f t="shared" si="131"/>
        <v>150</v>
      </c>
      <c r="U8417" t="s">
        <v>52</v>
      </c>
      <c r="V8417">
        <v>0</v>
      </c>
      <c r="W8417">
        <v>0</v>
      </c>
      <c r="X8417" s="1">
        <v>0</v>
      </c>
      <c r="Y8417" s="1">
        <v>106.32</v>
      </c>
      <c r="Z8417" t="s">
        <v>99</v>
      </c>
      <c r="AA8417" s="2">
        <v>49.970399999999998</v>
      </c>
      <c r="AB8417" s="3">
        <v>0.47000000000000003</v>
      </c>
      <c r="AC8417" s="1">
        <v>-56.349600000000002</v>
      </c>
      <c r="AD8417">
        <v>6</v>
      </c>
      <c r="AE8417">
        <v>6</v>
      </c>
      <c r="AF8417" t="s">
        <v>48</v>
      </c>
      <c r="AG8417">
        <v>2017</v>
      </c>
      <c r="AH8417">
        <f>COUNTBLANK(datos[[#This Row],[Row ID]:[Year sales]])</f>
        <v>0</v>
      </c>
    </row>
    <row r="8418" spans="1:34" x14ac:dyDescent="0.3">
      <c r="A8418">
        <v>8417</v>
      </c>
      <c r="B8418" t="s">
        <v>10046</v>
      </c>
      <c r="C8418" s="4">
        <v>42864</v>
      </c>
      <c r="D8418" s="4">
        <v>42866</v>
      </c>
      <c r="E8418" t="s">
        <v>208</v>
      </c>
      <c r="F8418" t="s">
        <v>6507</v>
      </c>
      <c r="G8418" t="s">
        <v>6508</v>
      </c>
      <c r="H8418" t="s">
        <v>122</v>
      </c>
      <c r="I8418" t="s">
        <v>38</v>
      </c>
      <c r="J8418" t="s">
        <v>115</v>
      </c>
      <c r="K8418" t="s">
        <v>116</v>
      </c>
      <c r="L8418">
        <v>98105</v>
      </c>
      <c r="M8418" t="s">
        <v>60</v>
      </c>
      <c r="N8418" t="s">
        <v>3171</v>
      </c>
      <c r="O8418" t="s">
        <v>62</v>
      </c>
      <c r="P8418" t="s">
        <v>94</v>
      </c>
      <c r="Q8418" t="s">
        <v>3172</v>
      </c>
      <c r="R8418" s="1">
        <v>147.91999999999999</v>
      </c>
      <c r="S8418">
        <v>5</v>
      </c>
      <c r="T8418">
        <f t="shared" si="131"/>
        <v>33</v>
      </c>
      <c r="U8418" t="s">
        <v>75</v>
      </c>
      <c r="V8418">
        <v>0.2</v>
      </c>
      <c r="W8418">
        <v>29.584</v>
      </c>
      <c r="X8418" s="1">
        <v>-29.584</v>
      </c>
      <c r="Y8418" s="1">
        <v>177.50399999999999</v>
      </c>
      <c r="Z8418" t="s">
        <v>99</v>
      </c>
      <c r="AA8418" s="2">
        <v>46.225000000000001</v>
      </c>
      <c r="AB8418" s="3">
        <v>0.31250000000000006</v>
      </c>
      <c r="AC8418" s="1">
        <v>-72.111000000000004</v>
      </c>
      <c r="AD8418">
        <v>2</v>
      </c>
      <c r="AE8418">
        <v>2</v>
      </c>
      <c r="AF8418" t="s">
        <v>48</v>
      </c>
      <c r="AG8418">
        <v>2017</v>
      </c>
      <c r="AH8418">
        <f>COUNTBLANK(datos[[#This Row],[Row ID]:[Year sales]])</f>
        <v>0</v>
      </c>
    </row>
    <row r="8419" spans="1:34" x14ac:dyDescent="0.3">
      <c r="A8419">
        <v>8418</v>
      </c>
      <c r="B8419" t="s">
        <v>10046</v>
      </c>
      <c r="C8419" s="4">
        <v>42864</v>
      </c>
      <c r="D8419" s="4">
        <v>42866</v>
      </c>
      <c r="E8419" t="s">
        <v>208</v>
      </c>
      <c r="F8419" t="s">
        <v>6507</v>
      </c>
      <c r="G8419" t="s">
        <v>6508</v>
      </c>
      <c r="H8419" t="s">
        <v>122</v>
      </c>
      <c r="I8419" t="s">
        <v>38</v>
      </c>
      <c r="J8419" t="s">
        <v>115</v>
      </c>
      <c r="K8419" t="s">
        <v>116</v>
      </c>
      <c r="L8419">
        <v>98105</v>
      </c>
      <c r="M8419" t="s">
        <v>60</v>
      </c>
      <c r="N8419" t="s">
        <v>297</v>
      </c>
      <c r="O8419" t="s">
        <v>62</v>
      </c>
      <c r="P8419" t="s">
        <v>77</v>
      </c>
      <c r="Q8419" t="s">
        <v>298</v>
      </c>
      <c r="R8419" s="1">
        <v>104.28</v>
      </c>
      <c r="S8419">
        <v>3</v>
      </c>
      <c r="T8419">
        <f t="shared" si="131"/>
        <v>30</v>
      </c>
      <c r="U8419" t="s">
        <v>52</v>
      </c>
      <c r="V8419">
        <v>0</v>
      </c>
      <c r="W8419">
        <v>0</v>
      </c>
      <c r="X8419" s="1">
        <v>0</v>
      </c>
      <c r="Y8419" s="1">
        <v>104.28</v>
      </c>
      <c r="Z8419" t="s">
        <v>99</v>
      </c>
      <c r="AA8419" s="2">
        <v>26.07</v>
      </c>
      <c r="AB8419" s="3">
        <v>0.25</v>
      </c>
      <c r="AC8419" s="1">
        <v>-78.209999999999994</v>
      </c>
      <c r="AD8419">
        <v>2</v>
      </c>
      <c r="AE8419">
        <v>2</v>
      </c>
      <c r="AF8419" t="s">
        <v>48</v>
      </c>
      <c r="AG8419">
        <v>2017</v>
      </c>
      <c r="AH8419">
        <f>COUNTBLANK(datos[[#This Row],[Row ID]:[Year sales]])</f>
        <v>0</v>
      </c>
    </row>
    <row r="8420" spans="1:34" x14ac:dyDescent="0.3">
      <c r="A8420">
        <v>8419</v>
      </c>
      <c r="B8420" t="s">
        <v>10046</v>
      </c>
      <c r="C8420" s="4">
        <v>42864</v>
      </c>
      <c r="D8420" s="4">
        <v>42866</v>
      </c>
      <c r="E8420" t="s">
        <v>208</v>
      </c>
      <c r="F8420" t="s">
        <v>6507</v>
      </c>
      <c r="G8420" t="s">
        <v>6508</v>
      </c>
      <c r="H8420" t="s">
        <v>122</v>
      </c>
      <c r="I8420" t="s">
        <v>38</v>
      </c>
      <c r="J8420" t="s">
        <v>115</v>
      </c>
      <c r="K8420" t="s">
        <v>116</v>
      </c>
      <c r="L8420">
        <v>98105</v>
      </c>
      <c r="M8420" t="s">
        <v>60</v>
      </c>
      <c r="N8420" t="s">
        <v>2906</v>
      </c>
      <c r="O8420" t="s">
        <v>43</v>
      </c>
      <c r="P8420" t="s">
        <v>73</v>
      </c>
      <c r="Q8420" t="s">
        <v>2907</v>
      </c>
      <c r="R8420" s="1">
        <v>286.85000000000002</v>
      </c>
      <c r="S8420">
        <v>1</v>
      </c>
      <c r="T8420">
        <f t="shared" si="131"/>
        <v>25</v>
      </c>
      <c r="U8420" t="s">
        <v>46</v>
      </c>
      <c r="V8420">
        <v>0</v>
      </c>
      <c r="W8420">
        <v>0</v>
      </c>
      <c r="X8420" s="1">
        <v>0</v>
      </c>
      <c r="Y8420" s="1">
        <v>286.85000000000002</v>
      </c>
      <c r="Z8420" t="s">
        <v>47</v>
      </c>
      <c r="AA8420" s="2">
        <v>63.106999999999999</v>
      </c>
      <c r="AB8420" s="3">
        <v>0.21999999999999997</v>
      </c>
      <c r="AC8420" s="1">
        <v>-223.74299999999999</v>
      </c>
      <c r="AD8420">
        <v>2</v>
      </c>
      <c r="AE8420">
        <v>2</v>
      </c>
      <c r="AF8420" t="s">
        <v>48</v>
      </c>
      <c r="AG8420">
        <v>2017</v>
      </c>
      <c r="AH8420">
        <f>COUNTBLANK(datos[[#This Row],[Row ID]:[Year sales]])</f>
        <v>0</v>
      </c>
    </row>
    <row r="8421" spans="1:34" x14ac:dyDescent="0.3">
      <c r="A8421">
        <v>8420</v>
      </c>
      <c r="B8421" t="s">
        <v>10046</v>
      </c>
      <c r="C8421" s="4">
        <v>42864</v>
      </c>
      <c r="D8421" s="4">
        <v>42866</v>
      </c>
      <c r="E8421" t="s">
        <v>208</v>
      </c>
      <c r="F8421" t="s">
        <v>6507</v>
      </c>
      <c r="G8421" t="s">
        <v>6508</v>
      </c>
      <c r="H8421" t="s">
        <v>122</v>
      </c>
      <c r="I8421" t="s">
        <v>38</v>
      </c>
      <c r="J8421" t="s">
        <v>115</v>
      </c>
      <c r="K8421" t="s">
        <v>116</v>
      </c>
      <c r="L8421">
        <v>98105</v>
      </c>
      <c r="M8421" t="s">
        <v>60</v>
      </c>
      <c r="N8421" t="s">
        <v>8550</v>
      </c>
      <c r="O8421" t="s">
        <v>62</v>
      </c>
      <c r="P8421" t="s">
        <v>77</v>
      </c>
      <c r="Q8421" t="s">
        <v>8551</v>
      </c>
      <c r="R8421" s="1">
        <v>66.959999999999994</v>
      </c>
      <c r="S8421">
        <v>4</v>
      </c>
      <c r="T8421">
        <f t="shared" si="131"/>
        <v>32</v>
      </c>
      <c r="U8421" t="s">
        <v>52</v>
      </c>
      <c r="V8421">
        <v>0</v>
      </c>
      <c r="W8421">
        <v>0</v>
      </c>
      <c r="X8421" s="1">
        <v>0</v>
      </c>
      <c r="Y8421" s="1">
        <v>66.959999999999994</v>
      </c>
      <c r="Z8421" t="s">
        <v>99</v>
      </c>
      <c r="AA8421" s="2">
        <v>2.6783999999999999</v>
      </c>
      <c r="AB8421" s="3">
        <v>0.04</v>
      </c>
      <c r="AC8421" s="1">
        <v>-64.281599999999997</v>
      </c>
      <c r="AD8421">
        <v>2</v>
      </c>
      <c r="AE8421">
        <v>2</v>
      </c>
      <c r="AF8421" t="s">
        <v>48</v>
      </c>
      <c r="AG8421">
        <v>2017</v>
      </c>
      <c r="AH8421">
        <f>COUNTBLANK(datos[[#This Row],[Row ID]:[Year sales]])</f>
        <v>0</v>
      </c>
    </row>
    <row r="8422" spans="1:34" x14ac:dyDescent="0.3">
      <c r="A8422">
        <v>8421</v>
      </c>
      <c r="B8422" t="s">
        <v>10046</v>
      </c>
      <c r="C8422" s="4">
        <v>42864</v>
      </c>
      <c r="D8422" s="4">
        <v>42866</v>
      </c>
      <c r="E8422" t="s">
        <v>208</v>
      </c>
      <c r="F8422" t="s">
        <v>6507</v>
      </c>
      <c r="G8422" t="s">
        <v>6508</v>
      </c>
      <c r="H8422" t="s">
        <v>122</v>
      </c>
      <c r="I8422" t="s">
        <v>38</v>
      </c>
      <c r="J8422" t="s">
        <v>115</v>
      </c>
      <c r="K8422" t="s">
        <v>116</v>
      </c>
      <c r="L8422">
        <v>98105</v>
      </c>
      <c r="M8422" t="s">
        <v>60</v>
      </c>
      <c r="N8422" t="s">
        <v>5502</v>
      </c>
      <c r="O8422" t="s">
        <v>90</v>
      </c>
      <c r="P8422" t="s">
        <v>181</v>
      </c>
      <c r="Q8422" t="s">
        <v>5503</v>
      </c>
      <c r="R8422" s="1">
        <v>199.98</v>
      </c>
      <c r="S8422">
        <v>2</v>
      </c>
      <c r="T8422">
        <f t="shared" si="131"/>
        <v>29</v>
      </c>
      <c r="U8422" t="s">
        <v>46</v>
      </c>
      <c r="V8422">
        <v>0</v>
      </c>
      <c r="W8422">
        <v>0</v>
      </c>
      <c r="X8422" s="1">
        <v>0</v>
      </c>
      <c r="Y8422" s="1">
        <v>199.98</v>
      </c>
      <c r="Z8422" t="s">
        <v>99</v>
      </c>
      <c r="AA8422" s="2">
        <v>87.991200000000006</v>
      </c>
      <c r="AB8422" s="3">
        <v>0.44000000000000006</v>
      </c>
      <c r="AC8422" s="1">
        <v>-111.9888</v>
      </c>
      <c r="AD8422">
        <v>2</v>
      </c>
      <c r="AE8422">
        <v>2</v>
      </c>
      <c r="AF8422" t="s">
        <v>48</v>
      </c>
      <c r="AG8422">
        <v>2017</v>
      </c>
      <c r="AH8422">
        <f>COUNTBLANK(datos[[#This Row],[Row ID]:[Year sales]])</f>
        <v>0</v>
      </c>
    </row>
    <row r="8423" spans="1:34" x14ac:dyDescent="0.3">
      <c r="A8423">
        <v>8422</v>
      </c>
      <c r="B8423" t="s">
        <v>10047</v>
      </c>
      <c r="C8423" s="4">
        <v>43020</v>
      </c>
      <c r="D8423" s="4">
        <v>43024</v>
      </c>
      <c r="E8423" t="s">
        <v>67</v>
      </c>
      <c r="F8423" t="s">
        <v>667</v>
      </c>
      <c r="G8423" t="s">
        <v>668</v>
      </c>
      <c r="H8423" t="s">
        <v>37</v>
      </c>
      <c r="I8423" t="s">
        <v>38</v>
      </c>
      <c r="J8423" t="s">
        <v>1141</v>
      </c>
      <c r="K8423" t="s">
        <v>810</v>
      </c>
      <c r="L8423">
        <v>8701</v>
      </c>
      <c r="M8423" t="s">
        <v>168</v>
      </c>
      <c r="N8423" t="s">
        <v>266</v>
      </c>
      <c r="O8423" t="s">
        <v>90</v>
      </c>
      <c r="P8423" t="s">
        <v>181</v>
      </c>
      <c r="Q8423" t="s">
        <v>267</v>
      </c>
      <c r="R8423" s="1">
        <v>45</v>
      </c>
      <c r="S8423">
        <v>3</v>
      </c>
      <c r="T8423">
        <f t="shared" si="131"/>
        <v>25</v>
      </c>
      <c r="U8423" t="s">
        <v>52</v>
      </c>
      <c r="V8423">
        <v>0</v>
      </c>
      <c r="W8423">
        <v>0</v>
      </c>
      <c r="X8423" s="1">
        <v>0</v>
      </c>
      <c r="Y8423" s="1">
        <v>45</v>
      </c>
      <c r="Z8423" t="s">
        <v>65</v>
      </c>
      <c r="AA8423" s="2">
        <v>4.95</v>
      </c>
      <c r="AB8423" s="3">
        <v>0.11</v>
      </c>
      <c r="AC8423" s="1">
        <v>-40.049999999999997</v>
      </c>
      <c r="AD8423">
        <v>4</v>
      </c>
      <c r="AE8423">
        <v>4</v>
      </c>
      <c r="AF8423" t="s">
        <v>48</v>
      </c>
      <c r="AG8423">
        <v>2017</v>
      </c>
      <c r="AH8423">
        <f>COUNTBLANK(datos[[#This Row],[Row ID]:[Year sales]])</f>
        <v>0</v>
      </c>
    </row>
    <row r="8424" spans="1:34" x14ac:dyDescent="0.3">
      <c r="A8424">
        <v>8423</v>
      </c>
      <c r="B8424" t="s">
        <v>10047</v>
      </c>
      <c r="C8424" s="4">
        <v>43020</v>
      </c>
      <c r="D8424" s="4">
        <v>43024</v>
      </c>
      <c r="E8424" t="s">
        <v>67</v>
      </c>
      <c r="F8424" t="s">
        <v>667</v>
      </c>
      <c r="G8424" t="s">
        <v>668</v>
      </c>
      <c r="H8424" t="s">
        <v>37</v>
      </c>
      <c r="I8424" t="s">
        <v>38</v>
      </c>
      <c r="J8424" t="s">
        <v>1141</v>
      </c>
      <c r="K8424" t="s">
        <v>810</v>
      </c>
      <c r="L8424">
        <v>8701</v>
      </c>
      <c r="M8424" t="s">
        <v>168</v>
      </c>
      <c r="N8424" t="s">
        <v>519</v>
      </c>
      <c r="O8424" t="s">
        <v>62</v>
      </c>
      <c r="P8424" t="s">
        <v>289</v>
      </c>
      <c r="Q8424" t="s">
        <v>520</v>
      </c>
      <c r="R8424" s="1">
        <v>17.899999999999999</v>
      </c>
      <c r="S8424">
        <v>5</v>
      </c>
      <c r="T8424">
        <f t="shared" si="131"/>
        <v>44</v>
      </c>
      <c r="U8424" t="s">
        <v>75</v>
      </c>
      <c r="V8424">
        <v>0</v>
      </c>
      <c r="W8424">
        <v>0</v>
      </c>
      <c r="X8424" s="1">
        <v>0</v>
      </c>
      <c r="Y8424" s="1">
        <v>17.899999999999999</v>
      </c>
      <c r="Z8424" t="s">
        <v>65</v>
      </c>
      <c r="AA8424" s="2">
        <v>8.7710000000000008</v>
      </c>
      <c r="AB8424" s="3">
        <v>0.4900000000000001</v>
      </c>
      <c r="AC8424" s="1">
        <v>-9.1289999999999996</v>
      </c>
      <c r="AD8424">
        <v>4</v>
      </c>
      <c r="AE8424">
        <v>4</v>
      </c>
      <c r="AF8424" t="s">
        <v>48</v>
      </c>
      <c r="AG8424">
        <v>2017</v>
      </c>
      <c r="AH8424">
        <f>COUNTBLANK(datos[[#This Row],[Row ID]:[Year sales]])</f>
        <v>0</v>
      </c>
    </row>
    <row r="8425" spans="1:34" x14ac:dyDescent="0.3">
      <c r="A8425">
        <v>8424</v>
      </c>
      <c r="B8425" t="s">
        <v>10047</v>
      </c>
      <c r="C8425" s="4">
        <v>43020</v>
      </c>
      <c r="D8425" s="4">
        <v>43024</v>
      </c>
      <c r="E8425" t="s">
        <v>67</v>
      </c>
      <c r="F8425" t="s">
        <v>667</v>
      </c>
      <c r="G8425" t="s">
        <v>668</v>
      </c>
      <c r="H8425" t="s">
        <v>37</v>
      </c>
      <c r="I8425" t="s">
        <v>38</v>
      </c>
      <c r="J8425" t="s">
        <v>1141</v>
      </c>
      <c r="K8425" t="s">
        <v>810</v>
      </c>
      <c r="L8425">
        <v>8701</v>
      </c>
      <c r="M8425" t="s">
        <v>168</v>
      </c>
      <c r="N8425" t="s">
        <v>7462</v>
      </c>
      <c r="O8425" t="s">
        <v>43</v>
      </c>
      <c r="P8425" t="s">
        <v>83</v>
      </c>
      <c r="Q8425" t="s">
        <v>7463</v>
      </c>
      <c r="R8425" s="1">
        <v>40.479999999999997</v>
      </c>
      <c r="S8425">
        <v>2</v>
      </c>
      <c r="T8425">
        <f t="shared" si="131"/>
        <v>13</v>
      </c>
      <c r="U8425" t="s">
        <v>46</v>
      </c>
      <c r="V8425">
        <v>0</v>
      </c>
      <c r="W8425">
        <v>0</v>
      </c>
      <c r="X8425" s="1">
        <v>0</v>
      </c>
      <c r="Y8425" s="1">
        <v>40.479999999999997</v>
      </c>
      <c r="Z8425" t="s">
        <v>65</v>
      </c>
      <c r="AA8425" s="2">
        <v>17.406400000000001</v>
      </c>
      <c r="AB8425" s="3">
        <v>0.43000000000000005</v>
      </c>
      <c r="AC8425" s="1">
        <v>-23.073599999999999</v>
      </c>
      <c r="AD8425">
        <v>4</v>
      </c>
      <c r="AE8425">
        <v>4</v>
      </c>
      <c r="AF8425" t="s">
        <v>48</v>
      </c>
      <c r="AG8425">
        <v>2017</v>
      </c>
      <c r="AH8425">
        <f>COUNTBLANK(datos[[#This Row],[Row ID]:[Year sales]])</f>
        <v>0</v>
      </c>
    </row>
    <row r="8426" spans="1:34" x14ac:dyDescent="0.3">
      <c r="A8426">
        <v>8425</v>
      </c>
      <c r="B8426" t="s">
        <v>10047</v>
      </c>
      <c r="C8426" s="4">
        <v>43020</v>
      </c>
      <c r="D8426" s="4">
        <v>43024</v>
      </c>
      <c r="E8426" t="s">
        <v>67</v>
      </c>
      <c r="F8426" t="s">
        <v>667</v>
      </c>
      <c r="G8426" t="s">
        <v>668</v>
      </c>
      <c r="H8426" t="s">
        <v>37</v>
      </c>
      <c r="I8426" t="s">
        <v>38</v>
      </c>
      <c r="J8426" t="s">
        <v>1141</v>
      </c>
      <c r="K8426" t="s">
        <v>810</v>
      </c>
      <c r="L8426">
        <v>8701</v>
      </c>
      <c r="M8426" t="s">
        <v>168</v>
      </c>
      <c r="N8426" t="s">
        <v>5807</v>
      </c>
      <c r="O8426" t="s">
        <v>43</v>
      </c>
      <c r="P8426" t="s">
        <v>44</v>
      </c>
      <c r="Q8426" t="s">
        <v>5808</v>
      </c>
      <c r="R8426" s="1">
        <v>2154.9</v>
      </c>
      <c r="S8426">
        <v>5</v>
      </c>
      <c r="T8426">
        <f t="shared" si="131"/>
        <v>8</v>
      </c>
      <c r="U8426" t="s">
        <v>75</v>
      </c>
      <c r="V8426">
        <v>0</v>
      </c>
      <c r="W8426">
        <v>0</v>
      </c>
      <c r="X8426" s="1">
        <v>0</v>
      </c>
      <c r="Y8426" s="1">
        <v>2154.9</v>
      </c>
      <c r="Z8426" t="s">
        <v>53</v>
      </c>
      <c r="AA8426" s="2">
        <v>129.29400000000001</v>
      </c>
      <c r="AB8426" s="3">
        <v>6.0000000000000005E-2</v>
      </c>
      <c r="AC8426" s="1">
        <v>-2025.606</v>
      </c>
      <c r="AD8426">
        <v>4</v>
      </c>
      <c r="AE8426">
        <v>4</v>
      </c>
      <c r="AF8426" t="s">
        <v>48</v>
      </c>
      <c r="AG8426">
        <v>2017</v>
      </c>
      <c r="AH8426">
        <f>COUNTBLANK(datos[[#This Row],[Row ID]:[Year sales]])</f>
        <v>0</v>
      </c>
    </row>
    <row r="8427" spans="1:34" x14ac:dyDescent="0.3">
      <c r="A8427">
        <v>8426</v>
      </c>
      <c r="B8427" t="s">
        <v>10048</v>
      </c>
      <c r="C8427" s="4">
        <v>42610</v>
      </c>
      <c r="D8427" s="4">
        <v>42612</v>
      </c>
      <c r="E8427" t="s">
        <v>208</v>
      </c>
      <c r="F8427" t="s">
        <v>4164</v>
      </c>
      <c r="G8427" t="s">
        <v>4165</v>
      </c>
      <c r="H8427" t="s">
        <v>57</v>
      </c>
      <c r="I8427" t="s">
        <v>38</v>
      </c>
      <c r="J8427" t="s">
        <v>1029</v>
      </c>
      <c r="K8427" t="s">
        <v>518</v>
      </c>
      <c r="L8427">
        <v>45231</v>
      </c>
      <c r="M8427" t="s">
        <v>168</v>
      </c>
      <c r="N8427" t="s">
        <v>8243</v>
      </c>
      <c r="O8427" t="s">
        <v>62</v>
      </c>
      <c r="P8427" t="s">
        <v>94</v>
      </c>
      <c r="Q8427" t="s">
        <v>8244</v>
      </c>
      <c r="R8427" s="1">
        <v>18.431999999999999</v>
      </c>
      <c r="S8427">
        <v>8</v>
      </c>
      <c r="T8427">
        <f t="shared" si="131"/>
        <v>20</v>
      </c>
      <c r="U8427" t="s">
        <v>75</v>
      </c>
      <c r="V8427">
        <v>0.7</v>
      </c>
      <c r="W8427">
        <v>12.902399999999998</v>
      </c>
      <c r="X8427" s="1">
        <v>-12.9024</v>
      </c>
      <c r="Y8427" s="1">
        <v>31.334399999999995</v>
      </c>
      <c r="Z8427" t="s">
        <v>65</v>
      </c>
      <c r="AA8427" s="2">
        <v>-12.288</v>
      </c>
      <c r="AB8427" s="3">
        <v>-0.66666666666666674</v>
      </c>
      <c r="AC8427" s="1">
        <v>-17.817599999999999</v>
      </c>
      <c r="AD8427">
        <v>2</v>
      </c>
      <c r="AE8427">
        <v>2</v>
      </c>
      <c r="AF8427" t="s">
        <v>48</v>
      </c>
      <c r="AG8427">
        <v>2016</v>
      </c>
      <c r="AH8427">
        <f>COUNTBLANK(datos[[#This Row],[Row ID]:[Year sales]])</f>
        <v>0</v>
      </c>
    </row>
    <row r="8428" spans="1:34" x14ac:dyDescent="0.3">
      <c r="A8428">
        <v>8427</v>
      </c>
      <c r="B8428" t="s">
        <v>10049</v>
      </c>
      <c r="C8428" s="4">
        <v>42279</v>
      </c>
      <c r="D8428" s="4">
        <v>42284</v>
      </c>
      <c r="E8428" t="s">
        <v>67</v>
      </c>
      <c r="F8428" t="s">
        <v>2202</v>
      </c>
      <c r="G8428" t="s">
        <v>2203</v>
      </c>
      <c r="H8428" t="s">
        <v>37</v>
      </c>
      <c r="I8428" t="s">
        <v>38</v>
      </c>
      <c r="J8428" t="s">
        <v>7029</v>
      </c>
      <c r="K8428" t="s">
        <v>477</v>
      </c>
      <c r="L8428">
        <v>80229</v>
      </c>
      <c r="M8428" t="s">
        <v>60</v>
      </c>
      <c r="N8428" t="s">
        <v>10010</v>
      </c>
      <c r="O8428" t="s">
        <v>62</v>
      </c>
      <c r="P8428" t="s">
        <v>599</v>
      </c>
      <c r="Q8428" t="s">
        <v>10011</v>
      </c>
      <c r="R8428" s="1">
        <v>10.944000000000001</v>
      </c>
      <c r="S8428">
        <v>2</v>
      </c>
      <c r="T8428">
        <f t="shared" si="131"/>
        <v>7</v>
      </c>
      <c r="U8428" t="s">
        <v>46</v>
      </c>
      <c r="V8428">
        <v>0.2</v>
      </c>
      <c r="W8428">
        <v>2.1888000000000001</v>
      </c>
      <c r="X8428" s="1">
        <v>-2.1888000000000001</v>
      </c>
      <c r="Y8428" s="1">
        <v>13.132800000000001</v>
      </c>
      <c r="Z8428" t="s">
        <v>65</v>
      </c>
      <c r="AA8428" s="2">
        <v>0.95760000000000001</v>
      </c>
      <c r="AB8428" s="3">
        <v>8.7499999999999994E-2</v>
      </c>
      <c r="AC8428" s="1">
        <v>-7.7976000000000001</v>
      </c>
      <c r="AD8428">
        <v>5</v>
      </c>
      <c r="AE8428">
        <v>5</v>
      </c>
      <c r="AF8428" t="s">
        <v>48</v>
      </c>
      <c r="AG8428">
        <v>2015</v>
      </c>
      <c r="AH8428">
        <f>COUNTBLANK(datos[[#This Row],[Row ID]:[Year sales]])</f>
        <v>0</v>
      </c>
    </row>
    <row r="8429" spans="1:34" x14ac:dyDescent="0.3">
      <c r="A8429">
        <v>8428</v>
      </c>
      <c r="B8429" t="s">
        <v>10050</v>
      </c>
      <c r="C8429" s="4">
        <v>43062</v>
      </c>
      <c r="D8429" s="4">
        <v>43064</v>
      </c>
      <c r="E8429" t="s">
        <v>208</v>
      </c>
      <c r="F8429" t="s">
        <v>3563</v>
      </c>
      <c r="G8429" t="s">
        <v>3564</v>
      </c>
      <c r="H8429" t="s">
        <v>37</v>
      </c>
      <c r="I8429" t="s">
        <v>38</v>
      </c>
      <c r="J8429" t="s">
        <v>587</v>
      </c>
      <c r="K8429" t="s">
        <v>258</v>
      </c>
      <c r="L8429">
        <v>48066</v>
      </c>
      <c r="M8429" t="s">
        <v>125</v>
      </c>
      <c r="N8429" t="s">
        <v>1892</v>
      </c>
      <c r="O8429" t="s">
        <v>62</v>
      </c>
      <c r="P8429" t="s">
        <v>599</v>
      </c>
      <c r="Q8429" t="s">
        <v>1319</v>
      </c>
      <c r="R8429" s="1">
        <v>4.3600000000000003</v>
      </c>
      <c r="S8429">
        <v>2</v>
      </c>
      <c r="T8429">
        <f t="shared" si="131"/>
        <v>61</v>
      </c>
      <c r="U8429" t="s">
        <v>46</v>
      </c>
      <c r="V8429">
        <v>0</v>
      </c>
      <c r="W8429">
        <v>0</v>
      </c>
      <c r="X8429" s="1">
        <v>0</v>
      </c>
      <c r="Y8429" s="1">
        <v>4.3600000000000003</v>
      </c>
      <c r="Z8429" t="s">
        <v>65</v>
      </c>
      <c r="AA8429" s="2">
        <v>0.1744</v>
      </c>
      <c r="AB8429" s="3">
        <v>3.9999999999999994E-2</v>
      </c>
      <c r="AC8429" s="1">
        <v>-4.1856</v>
      </c>
      <c r="AD8429">
        <v>2</v>
      </c>
      <c r="AE8429">
        <v>2</v>
      </c>
      <c r="AF8429" t="s">
        <v>48</v>
      </c>
      <c r="AG8429">
        <v>2017</v>
      </c>
      <c r="AH8429">
        <f>COUNTBLANK(datos[[#This Row],[Row ID]:[Year sales]])</f>
        <v>0</v>
      </c>
    </row>
    <row r="8430" spans="1:34" x14ac:dyDescent="0.3">
      <c r="A8430">
        <v>8429</v>
      </c>
      <c r="B8430" t="s">
        <v>10051</v>
      </c>
      <c r="C8430" s="4">
        <v>43051</v>
      </c>
      <c r="D8430" s="4">
        <v>43055</v>
      </c>
      <c r="E8430" t="s">
        <v>67</v>
      </c>
      <c r="F8430" t="s">
        <v>1205</v>
      </c>
      <c r="G8430" t="s">
        <v>1206</v>
      </c>
      <c r="H8430" t="s">
        <v>57</v>
      </c>
      <c r="I8430" t="s">
        <v>38</v>
      </c>
      <c r="J8430" t="s">
        <v>4103</v>
      </c>
      <c r="K8430" t="s">
        <v>330</v>
      </c>
      <c r="L8430">
        <v>85281</v>
      </c>
      <c r="M8430" t="s">
        <v>60</v>
      </c>
      <c r="N8430" t="s">
        <v>5924</v>
      </c>
      <c r="O8430" t="s">
        <v>90</v>
      </c>
      <c r="P8430" t="s">
        <v>181</v>
      </c>
      <c r="Q8430" t="s">
        <v>5925</v>
      </c>
      <c r="R8430" s="1">
        <v>62.351999999999997</v>
      </c>
      <c r="S8430">
        <v>6</v>
      </c>
      <c r="T8430">
        <f t="shared" si="131"/>
        <v>31</v>
      </c>
      <c r="U8430" t="s">
        <v>75</v>
      </c>
      <c r="V8430">
        <v>0.2</v>
      </c>
      <c r="W8430">
        <v>12.4704</v>
      </c>
      <c r="X8430" s="1">
        <v>-12.4704</v>
      </c>
      <c r="Y8430" s="1">
        <v>74.822400000000002</v>
      </c>
      <c r="Z8430" t="s">
        <v>99</v>
      </c>
      <c r="AA8430" s="2">
        <v>-10.9116</v>
      </c>
      <c r="AB8430" s="3">
        <v>-0.17500000000000002</v>
      </c>
      <c r="AC8430" s="1">
        <v>-60.793199999999999</v>
      </c>
      <c r="AD8430">
        <v>4</v>
      </c>
      <c r="AE8430">
        <v>4</v>
      </c>
      <c r="AF8430" t="s">
        <v>48</v>
      </c>
      <c r="AG8430">
        <v>2017</v>
      </c>
      <c r="AH8430">
        <f>COUNTBLANK(datos[[#This Row],[Row ID]:[Year sales]])</f>
        <v>0</v>
      </c>
    </row>
    <row r="8431" spans="1:34" x14ac:dyDescent="0.3">
      <c r="A8431">
        <v>8430</v>
      </c>
      <c r="B8431" t="s">
        <v>10052</v>
      </c>
      <c r="C8431" s="4">
        <v>42723</v>
      </c>
      <c r="D8431" s="4">
        <v>42725</v>
      </c>
      <c r="E8431" t="s">
        <v>34</v>
      </c>
      <c r="F8431" t="s">
        <v>506</v>
      </c>
      <c r="G8431" t="s">
        <v>507</v>
      </c>
      <c r="H8431" t="s">
        <v>37</v>
      </c>
      <c r="I8431" t="s">
        <v>38</v>
      </c>
      <c r="J8431" t="s">
        <v>4799</v>
      </c>
      <c r="K8431" t="s">
        <v>167</v>
      </c>
      <c r="L8431">
        <v>19601</v>
      </c>
      <c r="M8431" t="s">
        <v>168</v>
      </c>
      <c r="N8431" t="s">
        <v>7043</v>
      </c>
      <c r="O8431" t="s">
        <v>43</v>
      </c>
      <c r="P8431" t="s">
        <v>83</v>
      </c>
      <c r="Q8431" t="s">
        <v>7044</v>
      </c>
      <c r="R8431" s="1">
        <v>303.92</v>
      </c>
      <c r="S8431">
        <v>5</v>
      </c>
      <c r="T8431">
        <f t="shared" si="131"/>
        <v>19</v>
      </c>
      <c r="U8431" t="s">
        <v>75</v>
      </c>
      <c r="V8431">
        <v>0.2</v>
      </c>
      <c r="W8431">
        <v>60.784000000000006</v>
      </c>
      <c r="X8431" s="1">
        <v>-60.783999999999999</v>
      </c>
      <c r="Y8431" s="1">
        <v>364.70400000000001</v>
      </c>
      <c r="Z8431" t="s">
        <v>47</v>
      </c>
      <c r="AA8431" s="2">
        <v>-30.391999999999999</v>
      </c>
      <c r="AB8431" s="3">
        <v>-9.9999999999999992E-2</v>
      </c>
      <c r="AC8431" s="1">
        <v>-273.52800000000002</v>
      </c>
      <c r="AD8431">
        <v>2</v>
      </c>
      <c r="AE8431">
        <v>2</v>
      </c>
      <c r="AF8431" t="s">
        <v>48</v>
      </c>
      <c r="AG8431">
        <v>2016</v>
      </c>
      <c r="AH8431">
        <f>COUNTBLANK(datos[[#This Row],[Row ID]:[Year sales]])</f>
        <v>0</v>
      </c>
    </row>
    <row r="8432" spans="1:34" x14ac:dyDescent="0.3">
      <c r="A8432">
        <v>8431</v>
      </c>
      <c r="B8432" t="s">
        <v>10053</v>
      </c>
      <c r="C8432" s="4">
        <v>41728</v>
      </c>
      <c r="D8432" s="4">
        <v>41734</v>
      </c>
      <c r="E8432" t="s">
        <v>67</v>
      </c>
      <c r="F8432" t="s">
        <v>3329</v>
      </c>
      <c r="G8432" t="s">
        <v>3330</v>
      </c>
      <c r="H8432" t="s">
        <v>37</v>
      </c>
      <c r="I8432" t="s">
        <v>38</v>
      </c>
      <c r="J8432" t="s">
        <v>6150</v>
      </c>
      <c r="K8432" t="s">
        <v>249</v>
      </c>
      <c r="L8432">
        <v>55124</v>
      </c>
      <c r="M8432" t="s">
        <v>125</v>
      </c>
      <c r="N8432" t="s">
        <v>2188</v>
      </c>
      <c r="O8432" t="s">
        <v>62</v>
      </c>
      <c r="P8432" t="s">
        <v>77</v>
      </c>
      <c r="Q8432" t="s">
        <v>2189</v>
      </c>
      <c r="R8432" s="1">
        <v>129.30000000000001</v>
      </c>
      <c r="S8432">
        <v>2</v>
      </c>
      <c r="T8432">
        <f t="shared" si="131"/>
        <v>33</v>
      </c>
      <c r="U8432" t="s">
        <v>46</v>
      </c>
      <c r="V8432">
        <v>0</v>
      </c>
      <c r="W8432">
        <v>0</v>
      </c>
      <c r="X8432" s="1">
        <v>0</v>
      </c>
      <c r="Y8432" s="1">
        <v>129.30000000000001</v>
      </c>
      <c r="Z8432" t="s">
        <v>99</v>
      </c>
      <c r="AA8432" s="2">
        <v>6.4649999999999999</v>
      </c>
      <c r="AB8432" s="3">
        <v>4.9999999999999996E-2</v>
      </c>
      <c r="AC8432" s="1">
        <v>-122.83499999999999</v>
      </c>
      <c r="AD8432">
        <v>6</v>
      </c>
      <c r="AE8432">
        <v>6</v>
      </c>
      <c r="AF8432" t="s">
        <v>48</v>
      </c>
      <c r="AG8432">
        <v>2014</v>
      </c>
      <c r="AH8432">
        <f>COUNTBLANK(datos[[#This Row],[Row ID]:[Year sales]])</f>
        <v>0</v>
      </c>
    </row>
    <row r="8433" spans="1:34" x14ac:dyDescent="0.3">
      <c r="A8433">
        <v>8432</v>
      </c>
      <c r="B8433" t="s">
        <v>10054</v>
      </c>
      <c r="C8433" s="4">
        <v>43047</v>
      </c>
      <c r="D8433" s="4">
        <v>43052</v>
      </c>
      <c r="E8433" t="s">
        <v>67</v>
      </c>
      <c r="F8433" t="s">
        <v>5743</v>
      </c>
      <c r="G8433" t="s">
        <v>5744</v>
      </c>
      <c r="H8433" t="s">
        <v>57</v>
      </c>
      <c r="I8433" t="s">
        <v>38</v>
      </c>
      <c r="J8433" t="s">
        <v>4520</v>
      </c>
      <c r="K8433" t="s">
        <v>2761</v>
      </c>
      <c r="L8433">
        <v>21215</v>
      </c>
      <c r="M8433" t="s">
        <v>168</v>
      </c>
      <c r="N8433" t="s">
        <v>3535</v>
      </c>
      <c r="O8433" t="s">
        <v>43</v>
      </c>
      <c r="P8433" t="s">
        <v>83</v>
      </c>
      <c r="Q8433" t="s">
        <v>3536</v>
      </c>
      <c r="R8433" s="1">
        <v>274.2</v>
      </c>
      <c r="S8433">
        <v>10</v>
      </c>
      <c r="T8433">
        <f t="shared" si="131"/>
        <v>21</v>
      </c>
      <c r="U8433" t="s">
        <v>75</v>
      </c>
      <c r="V8433">
        <v>0</v>
      </c>
      <c r="W8433">
        <v>0</v>
      </c>
      <c r="X8433" s="1">
        <v>0</v>
      </c>
      <c r="Y8433" s="1">
        <v>274.2</v>
      </c>
      <c r="Z8433" t="s">
        <v>47</v>
      </c>
      <c r="AA8433" s="2">
        <v>112.422</v>
      </c>
      <c r="AB8433" s="3">
        <v>0.41000000000000003</v>
      </c>
      <c r="AC8433" s="1">
        <v>-161.77799999999999</v>
      </c>
      <c r="AD8433">
        <v>5</v>
      </c>
      <c r="AE8433">
        <v>5</v>
      </c>
      <c r="AF8433" t="s">
        <v>48</v>
      </c>
      <c r="AG8433">
        <v>2017</v>
      </c>
      <c r="AH8433">
        <f>COUNTBLANK(datos[[#This Row],[Row ID]:[Year sales]])</f>
        <v>0</v>
      </c>
    </row>
    <row r="8434" spans="1:34" x14ac:dyDescent="0.3">
      <c r="A8434">
        <v>8433</v>
      </c>
      <c r="B8434" t="s">
        <v>10055</v>
      </c>
      <c r="C8434" s="4">
        <v>41896</v>
      </c>
      <c r="D8434" s="4">
        <v>41900</v>
      </c>
      <c r="E8434" t="s">
        <v>34</v>
      </c>
      <c r="F8434" t="s">
        <v>5404</v>
      </c>
      <c r="G8434" t="s">
        <v>5405</v>
      </c>
      <c r="H8434" t="s">
        <v>57</v>
      </c>
      <c r="I8434" t="s">
        <v>38</v>
      </c>
      <c r="J8434" t="s">
        <v>5998</v>
      </c>
      <c r="K8434" t="s">
        <v>124</v>
      </c>
      <c r="L8434">
        <v>78415</v>
      </c>
      <c r="M8434" t="s">
        <v>125</v>
      </c>
      <c r="N8434" t="s">
        <v>3823</v>
      </c>
      <c r="O8434" t="s">
        <v>62</v>
      </c>
      <c r="P8434" t="s">
        <v>289</v>
      </c>
      <c r="Q8434" t="s">
        <v>3824</v>
      </c>
      <c r="R8434" s="1">
        <v>6.048</v>
      </c>
      <c r="S8434">
        <v>4</v>
      </c>
      <c r="T8434">
        <f t="shared" si="131"/>
        <v>29</v>
      </c>
      <c r="U8434" t="s">
        <v>52</v>
      </c>
      <c r="V8434">
        <v>0.2</v>
      </c>
      <c r="W8434">
        <v>1.2096</v>
      </c>
      <c r="X8434" s="1">
        <v>-1.2096</v>
      </c>
      <c r="Y8434" s="1">
        <v>7.2576000000000001</v>
      </c>
      <c r="Z8434" t="s">
        <v>65</v>
      </c>
      <c r="AA8434" s="2">
        <v>-1.3608</v>
      </c>
      <c r="AB8434" s="3">
        <v>-0.22500000000000001</v>
      </c>
      <c r="AC8434" s="1">
        <v>-6.1992000000000003</v>
      </c>
      <c r="AD8434">
        <v>4</v>
      </c>
      <c r="AE8434">
        <v>4</v>
      </c>
      <c r="AF8434" t="s">
        <v>48</v>
      </c>
      <c r="AG8434">
        <v>2014</v>
      </c>
      <c r="AH8434">
        <f>COUNTBLANK(datos[[#This Row],[Row ID]:[Year sales]])</f>
        <v>0</v>
      </c>
    </row>
    <row r="8435" spans="1:34" x14ac:dyDescent="0.3">
      <c r="A8435">
        <v>8434</v>
      </c>
      <c r="B8435" t="s">
        <v>10055</v>
      </c>
      <c r="C8435" s="4">
        <v>41896</v>
      </c>
      <c r="D8435" s="4">
        <v>41900</v>
      </c>
      <c r="E8435" t="s">
        <v>34</v>
      </c>
      <c r="F8435" t="s">
        <v>5404</v>
      </c>
      <c r="G8435" t="s">
        <v>5405</v>
      </c>
      <c r="H8435" t="s">
        <v>57</v>
      </c>
      <c r="I8435" t="s">
        <v>38</v>
      </c>
      <c r="J8435" t="s">
        <v>5998</v>
      </c>
      <c r="K8435" t="s">
        <v>124</v>
      </c>
      <c r="L8435">
        <v>78415</v>
      </c>
      <c r="M8435" t="s">
        <v>125</v>
      </c>
      <c r="N8435" t="s">
        <v>6616</v>
      </c>
      <c r="O8435" t="s">
        <v>62</v>
      </c>
      <c r="P8435" t="s">
        <v>110</v>
      </c>
      <c r="Q8435" t="s">
        <v>6617</v>
      </c>
      <c r="R8435" s="1">
        <v>6.8479999999999999</v>
      </c>
      <c r="S8435">
        <v>2</v>
      </c>
      <c r="T8435">
        <f t="shared" si="131"/>
        <v>26</v>
      </c>
      <c r="U8435" t="s">
        <v>46</v>
      </c>
      <c r="V8435">
        <v>0.2</v>
      </c>
      <c r="W8435">
        <v>1.3696000000000002</v>
      </c>
      <c r="X8435" s="1">
        <v>-1.3695999999999999</v>
      </c>
      <c r="Y8435" s="1">
        <v>8.2176000000000009</v>
      </c>
      <c r="Z8435" t="s">
        <v>65</v>
      </c>
      <c r="AA8435" s="2">
        <v>2.14</v>
      </c>
      <c r="AB8435" s="3">
        <v>0.3125</v>
      </c>
      <c r="AC8435" s="1">
        <v>-3.3384</v>
      </c>
      <c r="AD8435">
        <v>4</v>
      </c>
      <c r="AE8435">
        <v>4</v>
      </c>
      <c r="AF8435" t="s">
        <v>48</v>
      </c>
      <c r="AG8435">
        <v>2014</v>
      </c>
      <c r="AH8435">
        <f>COUNTBLANK(datos[[#This Row],[Row ID]:[Year sales]])</f>
        <v>0</v>
      </c>
    </row>
    <row r="8436" spans="1:34" x14ac:dyDescent="0.3">
      <c r="A8436">
        <v>8435</v>
      </c>
      <c r="B8436" t="s">
        <v>10055</v>
      </c>
      <c r="C8436" s="4">
        <v>41896</v>
      </c>
      <c r="D8436" s="4">
        <v>41900</v>
      </c>
      <c r="E8436" t="s">
        <v>34</v>
      </c>
      <c r="F8436" t="s">
        <v>5404</v>
      </c>
      <c r="G8436" t="s">
        <v>5405</v>
      </c>
      <c r="H8436" t="s">
        <v>57</v>
      </c>
      <c r="I8436" t="s">
        <v>38</v>
      </c>
      <c r="J8436" t="s">
        <v>5998</v>
      </c>
      <c r="K8436" t="s">
        <v>124</v>
      </c>
      <c r="L8436">
        <v>78415</v>
      </c>
      <c r="M8436" t="s">
        <v>125</v>
      </c>
      <c r="N8436" t="s">
        <v>6219</v>
      </c>
      <c r="O8436" t="s">
        <v>43</v>
      </c>
      <c r="P8436" t="s">
        <v>83</v>
      </c>
      <c r="Q8436" t="s">
        <v>6220</v>
      </c>
      <c r="R8436" s="1">
        <v>9.9600000000000009</v>
      </c>
      <c r="S8436">
        <v>5</v>
      </c>
      <c r="T8436">
        <f t="shared" si="131"/>
        <v>19</v>
      </c>
      <c r="U8436" t="s">
        <v>75</v>
      </c>
      <c r="V8436">
        <v>0.6</v>
      </c>
      <c r="W8436">
        <v>5.976</v>
      </c>
      <c r="X8436" s="1">
        <v>-5.976</v>
      </c>
      <c r="Y8436" s="1">
        <v>15.936</v>
      </c>
      <c r="Z8436" t="s">
        <v>65</v>
      </c>
      <c r="AA8436" s="2">
        <v>-6.7229999999999999</v>
      </c>
      <c r="AB8436" s="3">
        <v>-0.67499999999999993</v>
      </c>
      <c r="AC8436" s="1">
        <v>-10.707000000000001</v>
      </c>
      <c r="AD8436">
        <v>4</v>
      </c>
      <c r="AE8436">
        <v>4</v>
      </c>
      <c r="AF8436" t="s">
        <v>48</v>
      </c>
      <c r="AG8436">
        <v>2014</v>
      </c>
      <c r="AH8436">
        <f>COUNTBLANK(datos[[#This Row],[Row ID]:[Year sales]])</f>
        <v>0</v>
      </c>
    </row>
    <row r="8437" spans="1:34" x14ac:dyDescent="0.3">
      <c r="A8437">
        <v>8436</v>
      </c>
      <c r="B8437" t="s">
        <v>10055</v>
      </c>
      <c r="C8437" s="4">
        <v>41896</v>
      </c>
      <c r="D8437" s="4">
        <v>41900</v>
      </c>
      <c r="E8437" t="s">
        <v>34</v>
      </c>
      <c r="F8437" t="s">
        <v>5404</v>
      </c>
      <c r="G8437" t="s">
        <v>5405</v>
      </c>
      <c r="H8437" t="s">
        <v>57</v>
      </c>
      <c r="I8437" t="s">
        <v>38</v>
      </c>
      <c r="J8437" t="s">
        <v>5998</v>
      </c>
      <c r="K8437" t="s">
        <v>124</v>
      </c>
      <c r="L8437">
        <v>78415</v>
      </c>
      <c r="M8437" t="s">
        <v>125</v>
      </c>
      <c r="N8437" t="s">
        <v>451</v>
      </c>
      <c r="O8437" t="s">
        <v>62</v>
      </c>
      <c r="P8437" t="s">
        <v>94</v>
      </c>
      <c r="Q8437" t="s">
        <v>452</v>
      </c>
      <c r="R8437" s="1">
        <v>8.5519999999999996</v>
      </c>
      <c r="S8437">
        <v>2</v>
      </c>
      <c r="T8437">
        <f t="shared" si="131"/>
        <v>21</v>
      </c>
      <c r="U8437" t="s">
        <v>46</v>
      </c>
      <c r="V8437">
        <v>0.8</v>
      </c>
      <c r="W8437">
        <v>6.8415999999999997</v>
      </c>
      <c r="X8437" s="1">
        <v>-6.8415999999999997</v>
      </c>
      <c r="Y8437" s="1">
        <v>15.393599999999999</v>
      </c>
      <c r="Z8437" t="s">
        <v>65</v>
      </c>
      <c r="AA8437" s="2">
        <v>-13.683199999999999</v>
      </c>
      <c r="AB8437" s="3">
        <v>-1.6</v>
      </c>
      <c r="AC8437" s="1">
        <v>-15.393599999999999</v>
      </c>
      <c r="AD8437">
        <v>4</v>
      </c>
      <c r="AE8437">
        <v>4</v>
      </c>
      <c r="AF8437" t="s">
        <v>48</v>
      </c>
      <c r="AG8437">
        <v>2014</v>
      </c>
      <c r="AH8437">
        <f>COUNTBLANK(datos[[#This Row],[Row ID]:[Year sales]])</f>
        <v>0</v>
      </c>
    </row>
    <row r="8438" spans="1:34" x14ac:dyDescent="0.3">
      <c r="A8438">
        <v>8437</v>
      </c>
      <c r="B8438" t="s">
        <v>10056</v>
      </c>
      <c r="C8438" s="4">
        <v>42267</v>
      </c>
      <c r="D8438" s="4">
        <v>42273</v>
      </c>
      <c r="E8438" t="s">
        <v>67</v>
      </c>
      <c r="F8438" t="s">
        <v>4921</v>
      </c>
      <c r="G8438" t="s">
        <v>4922</v>
      </c>
      <c r="H8438" t="s">
        <v>37</v>
      </c>
      <c r="I8438" t="s">
        <v>38</v>
      </c>
      <c r="J8438" t="s">
        <v>1414</v>
      </c>
      <c r="K8438" t="s">
        <v>1415</v>
      </c>
      <c r="L8438">
        <v>89115</v>
      </c>
      <c r="M8438" t="s">
        <v>60</v>
      </c>
      <c r="N8438" t="s">
        <v>6405</v>
      </c>
      <c r="O8438" t="s">
        <v>62</v>
      </c>
      <c r="P8438" t="s">
        <v>94</v>
      </c>
      <c r="Q8438" t="s">
        <v>6406</v>
      </c>
      <c r="R8438" s="1">
        <v>45.584000000000003</v>
      </c>
      <c r="S8438">
        <v>11</v>
      </c>
      <c r="T8438">
        <f t="shared" si="131"/>
        <v>42</v>
      </c>
      <c r="U8438" t="s">
        <v>75</v>
      </c>
      <c r="V8438">
        <v>0.2</v>
      </c>
      <c r="W8438">
        <v>9.1168000000000013</v>
      </c>
      <c r="X8438" s="1">
        <v>-9.1167999999999996</v>
      </c>
      <c r="Y8438" s="1">
        <v>54.700800000000001</v>
      </c>
      <c r="Z8438" t="s">
        <v>99</v>
      </c>
      <c r="AA8438" s="2">
        <v>16.5242</v>
      </c>
      <c r="AB8438" s="3">
        <v>0.36249999999999999</v>
      </c>
      <c r="AC8438" s="1">
        <v>-19.943000000000001</v>
      </c>
      <c r="AD8438">
        <v>6</v>
      </c>
      <c r="AE8438">
        <v>6</v>
      </c>
      <c r="AF8438" t="s">
        <v>48</v>
      </c>
      <c r="AG8438">
        <v>2015</v>
      </c>
      <c r="AH8438">
        <f>COUNTBLANK(datos[[#This Row],[Row ID]:[Year sales]])</f>
        <v>0</v>
      </c>
    </row>
    <row r="8439" spans="1:34" x14ac:dyDescent="0.3">
      <c r="A8439">
        <v>8438</v>
      </c>
      <c r="B8439" t="s">
        <v>10057</v>
      </c>
      <c r="C8439" s="4">
        <v>42348</v>
      </c>
      <c r="D8439" s="4">
        <v>42354</v>
      </c>
      <c r="E8439" t="s">
        <v>67</v>
      </c>
      <c r="F8439" t="s">
        <v>3022</v>
      </c>
      <c r="G8439" t="s">
        <v>3023</v>
      </c>
      <c r="H8439" t="s">
        <v>37</v>
      </c>
      <c r="I8439" t="s">
        <v>38</v>
      </c>
      <c r="J8439" t="s">
        <v>2204</v>
      </c>
      <c r="K8439" t="s">
        <v>518</v>
      </c>
      <c r="L8439">
        <v>44105</v>
      </c>
      <c r="M8439" t="s">
        <v>168</v>
      </c>
      <c r="N8439" t="s">
        <v>5644</v>
      </c>
      <c r="O8439" t="s">
        <v>90</v>
      </c>
      <c r="P8439" t="s">
        <v>181</v>
      </c>
      <c r="Q8439" t="s">
        <v>5645</v>
      </c>
      <c r="R8439" s="1">
        <v>25.488</v>
      </c>
      <c r="S8439">
        <v>2</v>
      </c>
      <c r="T8439">
        <f t="shared" si="131"/>
        <v>10</v>
      </c>
      <c r="U8439" t="s">
        <v>46</v>
      </c>
      <c r="V8439">
        <v>0.2</v>
      </c>
      <c r="W8439">
        <v>5.0975999999999999</v>
      </c>
      <c r="X8439" s="1">
        <v>-5.0975999999999999</v>
      </c>
      <c r="Y8439" s="1">
        <v>30.585599999999999</v>
      </c>
      <c r="Z8439" t="s">
        <v>65</v>
      </c>
      <c r="AA8439" s="2">
        <v>4.4603999999999999</v>
      </c>
      <c r="AB8439" s="3">
        <v>0.17499999999999999</v>
      </c>
      <c r="AC8439" s="1">
        <v>-15.93</v>
      </c>
      <c r="AD8439">
        <v>6</v>
      </c>
      <c r="AE8439">
        <v>6</v>
      </c>
      <c r="AF8439" t="s">
        <v>48</v>
      </c>
      <c r="AG8439">
        <v>2015</v>
      </c>
      <c r="AH8439">
        <f>COUNTBLANK(datos[[#This Row],[Row ID]:[Year sales]])</f>
        <v>0</v>
      </c>
    </row>
    <row r="8440" spans="1:34" x14ac:dyDescent="0.3">
      <c r="A8440">
        <v>8439</v>
      </c>
      <c r="B8440" t="s">
        <v>10058</v>
      </c>
      <c r="C8440" s="4">
        <v>41787</v>
      </c>
      <c r="D8440" s="4">
        <v>41791</v>
      </c>
      <c r="E8440" t="s">
        <v>67</v>
      </c>
      <c r="F8440" t="s">
        <v>5013</v>
      </c>
      <c r="G8440" t="s">
        <v>5014</v>
      </c>
      <c r="H8440" t="s">
        <v>37</v>
      </c>
      <c r="I8440" t="s">
        <v>38</v>
      </c>
      <c r="J8440" t="s">
        <v>115</v>
      </c>
      <c r="K8440" t="s">
        <v>116</v>
      </c>
      <c r="L8440">
        <v>98105</v>
      </c>
      <c r="M8440" t="s">
        <v>60</v>
      </c>
      <c r="N8440" t="s">
        <v>7342</v>
      </c>
      <c r="O8440" t="s">
        <v>62</v>
      </c>
      <c r="P8440" t="s">
        <v>94</v>
      </c>
      <c r="Q8440" t="s">
        <v>7343</v>
      </c>
      <c r="R8440" s="1">
        <v>136.96</v>
      </c>
      <c r="S8440">
        <v>4</v>
      </c>
      <c r="T8440">
        <f t="shared" si="131"/>
        <v>19</v>
      </c>
      <c r="U8440" t="s">
        <v>52</v>
      </c>
      <c r="V8440">
        <v>0.2</v>
      </c>
      <c r="W8440">
        <v>27.392000000000003</v>
      </c>
      <c r="X8440" s="1">
        <v>-27.391999999999999</v>
      </c>
      <c r="Y8440" s="1">
        <v>164.352</v>
      </c>
      <c r="Z8440" t="s">
        <v>99</v>
      </c>
      <c r="AA8440" s="2">
        <v>51.36</v>
      </c>
      <c r="AB8440" s="3">
        <v>0.375</v>
      </c>
      <c r="AC8440" s="1">
        <v>-58.207999999999998</v>
      </c>
      <c r="AD8440">
        <v>4</v>
      </c>
      <c r="AE8440">
        <v>4</v>
      </c>
      <c r="AF8440" t="s">
        <v>48</v>
      </c>
      <c r="AG8440">
        <v>2014</v>
      </c>
      <c r="AH8440">
        <f>COUNTBLANK(datos[[#This Row],[Row ID]:[Year sales]])</f>
        <v>0</v>
      </c>
    </row>
    <row r="8441" spans="1:34" x14ac:dyDescent="0.3">
      <c r="A8441">
        <v>8440</v>
      </c>
      <c r="B8441" t="s">
        <v>10059</v>
      </c>
      <c r="C8441" s="4">
        <v>42808</v>
      </c>
      <c r="D8441" s="4">
        <v>42811</v>
      </c>
      <c r="E8441" t="s">
        <v>34</v>
      </c>
      <c r="F8441" t="s">
        <v>2295</v>
      </c>
      <c r="G8441" t="s">
        <v>2296</v>
      </c>
      <c r="H8441" t="s">
        <v>57</v>
      </c>
      <c r="I8441" t="s">
        <v>38</v>
      </c>
      <c r="J8441" t="s">
        <v>323</v>
      </c>
      <c r="K8441" t="s">
        <v>231</v>
      </c>
      <c r="L8441">
        <v>60623</v>
      </c>
      <c r="M8441" t="s">
        <v>125</v>
      </c>
      <c r="N8441" t="s">
        <v>7575</v>
      </c>
      <c r="O8441" t="s">
        <v>90</v>
      </c>
      <c r="P8441" t="s">
        <v>91</v>
      </c>
      <c r="Q8441" t="s">
        <v>7576</v>
      </c>
      <c r="R8441" s="1">
        <v>49.616</v>
      </c>
      <c r="S8441">
        <v>2</v>
      </c>
      <c r="T8441">
        <f t="shared" si="131"/>
        <v>11</v>
      </c>
      <c r="U8441" t="s">
        <v>46</v>
      </c>
      <c r="V8441">
        <v>0.2</v>
      </c>
      <c r="W8441">
        <v>9.9232000000000014</v>
      </c>
      <c r="X8441" s="1">
        <v>-9.9231999999999996</v>
      </c>
      <c r="Y8441" s="1">
        <v>59.539200000000001</v>
      </c>
      <c r="Z8441" t="s">
        <v>99</v>
      </c>
      <c r="AA8441" s="2">
        <v>4.9615999999999998</v>
      </c>
      <c r="AB8441" s="3">
        <v>9.9999999999999992E-2</v>
      </c>
      <c r="AC8441" s="1">
        <v>-34.731200000000001</v>
      </c>
      <c r="AD8441">
        <v>3</v>
      </c>
      <c r="AE8441">
        <v>3</v>
      </c>
      <c r="AF8441" t="s">
        <v>48</v>
      </c>
      <c r="AG8441">
        <v>2017</v>
      </c>
      <c r="AH8441">
        <f>COUNTBLANK(datos[[#This Row],[Row ID]:[Year sales]])</f>
        <v>0</v>
      </c>
    </row>
    <row r="8442" spans="1:34" x14ac:dyDescent="0.3">
      <c r="A8442">
        <v>8441</v>
      </c>
      <c r="B8442" t="s">
        <v>10060</v>
      </c>
      <c r="C8442" s="4">
        <v>42712</v>
      </c>
      <c r="D8442" s="4">
        <v>42716</v>
      </c>
      <c r="E8442" t="s">
        <v>34</v>
      </c>
      <c r="F8442" t="s">
        <v>6208</v>
      </c>
      <c r="G8442" t="s">
        <v>6209</v>
      </c>
      <c r="H8442" t="s">
        <v>122</v>
      </c>
      <c r="I8442" t="s">
        <v>38</v>
      </c>
      <c r="J8442" t="s">
        <v>517</v>
      </c>
      <c r="K8442" t="s">
        <v>518</v>
      </c>
      <c r="L8442">
        <v>43229</v>
      </c>
      <c r="M8442" t="s">
        <v>168</v>
      </c>
      <c r="N8442" t="s">
        <v>1050</v>
      </c>
      <c r="O8442" t="s">
        <v>62</v>
      </c>
      <c r="P8442" t="s">
        <v>110</v>
      </c>
      <c r="Q8442" t="s">
        <v>1051</v>
      </c>
      <c r="R8442" s="1">
        <v>10.584</v>
      </c>
      <c r="S8442">
        <v>3</v>
      </c>
      <c r="T8442">
        <f t="shared" si="131"/>
        <v>25</v>
      </c>
      <c r="U8442" t="s">
        <v>52</v>
      </c>
      <c r="V8442">
        <v>0.2</v>
      </c>
      <c r="W8442">
        <v>2.1168</v>
      </c>
      <c r="X8442" s="1">
        <v>-2.1168</v>
      </c>
      <c r="Y8442" s="1">
        <v>12.700799999999999</v>
      </c>
      <c r="Z8442" t="s">
        <v>65</v>
      </c>
      <c r="AA8442" s="2">
        <v>3.4398</v>
      </c>
      <c r="AB8442" s="3">
        <v>0.32500000000000001</v>
      </c>
      <c r="AC8442" s="1">
        <v>-5.0274000000000001</v>
      </c>
      <c r="AD8442">
        <v>4</v>
      </c>
      <c r="AE8442">
        <v>4</v>
      </c>
      <c r="AF8442" t="s">
        <v>48</v>
      </c>
      <c r="AG8442">
        <v>2016</v>
      </c>
      <c r="AH8442">
        <f>COUNTBLANK(datos[[#This Row],[Row ID]:[Year sales]])</f>
        <v>0</v>
      </c>
    </row>
    <row r="8443" spans="1:34" x14ac:dyDescent="0.3">
      <c r="A8443">
        <v>8442</v>
      </c>
      <c r="B8443" t="s">
        <v>10061</v>
      </c>
      <c r="C8443" s="4">
        <v>42861</v>
      </c>
      <c r="D8443" s="4">
        <v>42865</v>
      </c>
      <c r="E8443" t="s">
        <v>67</v>
      </c>
      <c r="F8443" t="s">
        <v>1233</v>
      </c>
      <c r="G8443" t="s">
        <v>1234</v>
      </c>
      <c r="H8443" t="s">
        <v>37</v>
      </c>
      <c r="I8443" t="s">
        <v>38</v>
      </c>
      <c r="J8443" t="s">
        <v>1333</v>
      </c>
      <c r="K8443" t="s">
        <v>330</v>
      </c>
      <c r="L8443">
        <v>85705</v>
      </c>
      <c r="M8443" t="s">
        <v>60</v>
      </c>
      <c r="N8443" t="s">
        <v>654</v>
      </c>
      <c r="O8443" t="s">
        <v>62</v>
      </c>
      <c r="P8443" t="s">
        <v>110</v>
      </c>
      <c r="Q8443" t="s">
        <v>655</v>
      </c>
      <c r="R8443" s="1">
        <v>84.415999999999997</v>
      </c>
      <c r="S8443">
        <v>4</v>
      </c>
      <c r="T8443">
        <f t="shared" si="131"/>
        <v>37</v>
      </c>
      <c r="U8443" t="s">
        <v>52</v>
      </c>
      <c r="V8443">
        <v>0.2</v>
      </c>
      <c r="W8443">
        <v>16.883199999999999</v>
      </c>
      <c r="X8443" s="1">
        <v>-16.883199999999999</v>
      </c>
      <c r="Y8443" s="1">
        <v>101.2992</v>
      </c>
      <c r="Z8443" t="s">
        <v>99</v>
      </c>
      <c r="AA8443" s="2">
        <v>27.435199999999998</v>
      </c>
      <c r="AB8443" s="3">
        <v>0.32500000000000001</v>
      </c>
      <c r="AC8443" s="1">
        <v>-40.0976</v>
      </c>
      <c r="AD8443">
        <v>4</v>
      </c>
      <c r="AE8443">
        <v>4</v>
      </c>
      <c r="AF8443" t="s">
        <v>48</v>
      </c>
      <c r="AG8443">
        <v>2017</v>
      </c>
      <c r="AH8443">
        <f>COUNTBLANK(datos[[#This Row],[Row ID]:[Year sales]])</f>
        <v>0</v>
      </c>
    </row>
    <row r="8444" spans="1:34" x14ac:dyDescent="0.3">
      <c r="A8444">
        <v>8443</v>
      </c>
      <c r="B8444" t="s">
        <v>10062</v>
      </c>
      <c r="C8444" s="4">
        <v>42435</v>
      </c>
      <c r="D8444" s="4">
        <v>42439</v>
      </c>
      <c r="E8444" t="s">
        <v>67</v>
      </c>
      <c r="F8444" t="s">
        <v>6208</v>
      </c>
      <c r="G8444" t="s">
        <v>6209</v>
      </c>
      <c r="H8444" t="s">
        <v>122</v>
      </c>
      <c r="I8444" t="s">
        <v>38</v>
      </c>
      <c r="J8444" t="s">
        <v>166</v>
      </c>
      <c r="K8444" t="s">
        <v>167</v>
      </c>
      <c r="L8444">
        <v>19120</v>
      </c>
      <c r="M8444" t="s">
        <v>168</v>
      </c>
      <c r="N8444" t="s">
        <v>3543</v>
      </c>
      <c r="O8444" t="s">
        <v>90</v>
      </c>
      <c r="P8444" t="s">
        <v>91</v>
      </c>
      <c r="Q8444" t="s">
        <v>3544</v>
      </c>
      <c r="R8444" s="1">
        <v>431.94</v>
      </c>
      <c r="S8444">
        <v>2</v>
      </c>
      <c r="T8444">
        <f t="shared" si="131"/>
        <v>17</v>
      </c>
      <c r="U8444" t="s">
        <v>46</v>
      </c>
      <c r="V8444">
        <v>0.4</v>
      </c>
      <c r="W8444">
        <v>172.77600000000001</v>
      </c>
      <c r="X8444" s="1">
        <v>-172.77600000000001</v>
      </c>
      <c r="Y8444" s="1">
        <v>604.71600000000001</v>
      </c>
      <c r="Z8444" t="s">
        <v>53</v>
      </c>
      <c r="AA8444" s="2">
        <v>-71.989999999999995</v>
      </c>
      <c r="AB8444" s="3">
        <v>-0.16666666666666666</v>
      </c>
      <c r="AC8444" s="1">
        <v>-331.154</v>
      </c>
      <c r="AD8444">
        <v>4</v>
      </c>
      <c r="AE8444">
        <v>4</v>
      </c>
      <c r="AF8444" t="s">
        <v>48</v>
      </c>
      <c r="AG8444">
        <v>2016</v>
      </c>
      <c r="AH8444">
        <f>COUNTBLANK(datos[[#This Row],[Row ID]:[Year sales]])</f>
        <v>0</v>
      </c>
    </row>
    <row r="8445" spans="1:34" x14ac:dyDescent="0.3">
      <c r="A8445">
        <v>8444</v>
      </c>
      <c r="B8445" t="s">
        <v>10062</v>
      </c>
      <c r="C8445" s="4">
        <v>42435</v>
      </c>
      <c r="D8445" s="4">
        <v>42439</v>
      </c>
      <c r="E8445" t="s">
        <v>67</v>
      </c>
      <c r="F8445" t="s">
        <v>6208</v>
      </c>
      <c r="G8445" t="s">
        <v>6209</v>
      </c>
      <c r="H8445" t="s">
        <v>122</v>
      </c>
      <c r="I8445" t="s">
        <v>38</v>
      </c>
      <c r="J8445" t="s">
        <v>166</v>
      </c>
      <c r="K8445" t="s">
        <v>167</v>
      </c>
      <c r="L8445">
        <v>19120</v>
      </c>
      <c r="M8445" t="s">
        <v>168</v>
      </c>
      <c r="N8445" t="s">
        <v>5244</v>
      </c>
      <c r="O8445" t="s">
        <v>62</v>
      </c>
      <c r="P8445" t="s">
        <v>94</v>
      </c>
      <c r="Q8445" t="s">
        <v>5245</v>
      </c>
      <c r="R8445" s="1">
        <v>2.0430000000000001</v>
      </c>
      <c r="S8445">
        <v>1</v>
      </c>
      <c r="T8445">
        <f t="shared" si="131"/>
        <v>41</v>
      </c>
      <c r="U8445" t="s">
        <v>46</v>
      </c>
      <c r="V8445">
        <v>0.7</v>
      </c>
      <c r="W8445">
        <v>1.4300999999999999</v>
      </c>
      <c r="X8445" s="1">
        <v>-1.4300999999999999</v>
      </c>
      <c r="Y8445" s="1">
        <v>3.4731000000000001</v>
      </c>
      <c r="Z8445" t="s">
        <v>65</v>
      </c>
      <c r="AA8445" s="2">
        <v>-1.4982</v>
      </c>
      <c r="AB8445" s="3">
        <v>-0.73333333333333328</v>
      </c>
      <c r="AC8445" s="1">
        <v>-2.1111</v>
      </c>
      <c r="AD8445">
        <v>4</v>
      </c>
      <c r="AE8445">
        <v>4</v>
      </c>
      <c r="AF8445" t="s">
        <v>48</v>
      </c>
      <c r="AG8445">
        <v>2016</v>
      </c>
      <c r="AH8445">
        <f>COUNTBLANK(datos[[#This Row],[Row ID]:[Year sales]])</f>
        <v>0</v>
      </c>
    </row>
    <row r="8446" spans="1:34" x14ac:dyDescent="0.3">
      <c r="A8446">
        <v>8445</v>
      </c>
      <c r="B8446" t="s">
        <v>10062</v>
      </c>
      <c r="C8446" s="4">
        <v>42435</v>
      </c>
      <c r="D8446" s="4">
        <v>42439</v>
      </c>
      <c r="E8446" t="s">
        <v>67</v>
      </c>
      <c r="F8446" t="s">
        <v>6208</v>
      </c>
      <c r="G8446" t="s">
        <v>6209</v>
      </c>
      <c r="H8446" t="s">
        <v>122</v>
      </c>
      <c r="I8446" t="s">
        <v>38</v>
      </c>
      <c r="J8446" t="s">
        <v>166</v>
      </c>
      <c r="K8446" t="s">
        <v>167</v>
      </c>
      <c r="L8446">
        <v>19120</v>
      </c>
      <c r="M8446" t="s">
        <v>168</v>
      </c>
      <c r="N8446" t="s">
        <v>2073</v>
      </c>
      <c r="O8446" t="s">
        <v>90</v>
      </c>
      <c r="P8446" t="s">
        <v>91</v>
      </c>
      <c r="Q8446" t="s">
        <v>2074</v>
      </c>
      <c r="R8446" s="1">
        <v>68.238</v>
      </c>
      <c r="S8446">
        <v>3</v>
      </c>
      <c r="T8446">
        <f t="shared" si="131"/>
        <v>24</v>
      </c>
      <c r="U8446" t="s">
        <v>52</v>
      </c>
      <c r="V8446">
        <v>0.4</v>
      </c>
      <c r="W8446">
        <v>27.295200000000001</v>
      </c>
      <c r="X8446" s="1">
        <v>-27.295200000000001</v>
      </c>
      <c r="Y8446" s="1">
        <v>95.533199999999994</v>
      </c>
      <c r="Z8446" t="s">
        <v>99</v>
      </c>
      <c r="AA8446" s="2">
        <v>-12.510300000000001</v>
      </c>
      <c r="AB8446" s="3">
        <v>-0.18333333333333335</v>
      </c>
      <c r="AC8446" s="1">
        <v>-53.453099999999999</v>
      </c>
      <c r="AD8446">
        <v>4</v>
      </c>
      <c r="AE8446">
        <v>4</v>
      </c>
      <c r="AF8446" t="s">
        <v>48</v>
      </c>
      <c r="AG8446">
        <v>2016</v>
      </c>
      <c r="AH8446">
        <f>COUNTBLANK(datos[[#This Row],[Row ID]:[Year sales]])</f>
        <v>0</v>
      </c>
    </row>
    <row r="8447" spans="1:34" x14ac:dyDescent="0.3">
      <c r="A8447">
        <v>8446</v>
      </c>
      <c r="B8447" t="s">
        <v>10063</v>
      </c>
      <c r="C8447" s="4">
        <v>43031</v>
      </c>
      <c r="D8447" s="4">
        <v>43032</v>
      </c>
      <c r="E8447" t="s">
        <v>208</v>
      </c>
      <c r="F8447" t="s">
        <v>2848</v>
      </c>
      <c r="G8447" t="s">
        <v>2849</v>
      </c>
      <c r="H8447" t="s">
        <v>57</v>
      </c>
      <c r="I8447" t="s">
        <v>38</v>
      </c>
      <c r="J8447" t="s">
        <v>7334</v>
      </c>
      <c r="K8447" t="s">
        <v>1422</v>
      </c>
      <c r="L8447">
        <v>2920</v>
      </c>
      <c r="M8447" t="s">
        <v>168</v>
      </c>
      <c r="N8447" t="s">
        <v>3850</v>
      </c>
      <c r="O8447" t="s">
        <v>43</v>
      </c>
      <c r="P8447" t="s">
        <v>73</v>
      </c>
      <c r="Q8447" t="s">
        <v>3301</v>
      </c>
      <c r="R8447" s="1">
        <v>240.744</v>
      </c>
      <c r="S8447">
        <v>4</v>
      </c>
      <c r="T8447">
        <f t="shared" si="131"/>
        <v>74</v>
      </c>
      <c r="U8447" t="s">
        <v>52</v>
      </c>
      <c r="V8447">
        <v>0.3</v>
      </c>
      <c r="W8447">
        <v>72.223199999999991</v>
      </c>
      <c r="X8447" s="1">
        <v>-72.223200000000006</v>
      </c>
      <c r="Y8447" s="1">
        <v>312.96719999999999</v>
      </c>
      <c r="Z8447" t="s">
        <v>47</v>
      </c>
      <c r="AA8447" s="2">
        <v>-13.7568</v>
      </c>
      <c r="AB8447" s="3">
        <v>-5.7142857142857141E-2</v>
      </c>
      <c r="AC8447" s="1">
        <v>-182.27760000000001</v>
      </c>
      <c r="AD8447">
        <v>1</v>
      </c>
      <c r="AE8447">
        <v>1</v>
      </c>
      <c r="AF8447" t="s">
        <v>48</v>
      </c>
      <c r="AG8447">
        <v>2017</v>
      </c>
      <c r="AH8447">
        <f>COUNTBLANK(datos[[#This Row],[Row ID]:[Year sales]])</f>
        <v>0</v>
      </c>
    </row>
    <row r="8448" spans="1:34" x14ac:dyDescent="0.3">
      <c r="A8448">
        <v>8447</v>
      </c>
      <c r="B8448" t="s">
        <v>10063</v>
      </c>
      <c r="C8448" s="4">
        <v>43031</v>
      </c>
      <c r="D8448" s="4">
        <v>43032</v>
      </c>
      <c r="E8448" t="s">
        <v>208</v>
      </c>
      <c r="F8448" t="s">
        <v>2848</v>
      </c>
      <c r="G8448" t="s">
        <v>2849</v>
      </c>
      <c r="H8448" t="s">
        <v>57</v>
      </c>
      <c r="I8448" t="s">
        <v>38</v>
      </c>
      <c r="J8448" t="s">
        <v>7334</v>
      </c>
      <c r="K8448" t="s">
        <v>1422</v>
      </c>
      <c r="L8448">
        <v>2920</v>
      </c>
      <c r="M8448" t="s">
        <v>168</v>
      </c>
      <c r="N8448" t="s">
        <v>6163</v>
      </c>
      <c r="O8448" t="s">
        <v>43</v>
      </c>
      <c r="P8448" t="s">
        <v>83</v>
      </c>
      <c r="Q8448" t="s">
        <v>6164</v>
      </c>
      <c r="R8448" s="1">
        <v>35</v>
      </c>
      <c r="S8448">
        <v>4</v>
      </c>
      <c r="T8448">
        <f t="shared" si="131"/>
        <v>22</v>
      </c>
      <c r="U8448" t="s">
        <v>52</v>
      </c>
      <c r="V8448">
        <v>0</v>
      </c>
      <c r="W8448">
        <v>0</v>
      </c>
      <c r="X8448" s="1">
        <v>0</v>
      </c>
      <c r="Y8448" s="1">
        <v>35</v>
      </c>
      <c r="Z8448" t="s">
        <v>65</v>
      </c>
      <c r="AA8448" s="2">
        <v>14.7</v>
      </c>
      <c r="AB8448" s="3">
        <v>0.42</v>
      </c>
      <c r="AC8448" s="1">
        <v>-20.3</v>
      </c>
      <c r="AD8448">
        <v>1</v>
      </c>
      <c r="AE8448">
        <v>1</v>
      </c>
      <c r="AF8448" t="s">
        <v>48</v>
      </c>
      <c r="AG8448">
        <v>2017</v>
      </c>
      <c r="AH8448">
        <f>COUNTBLANK(datos[[#This Row],[Row ID]:[Year sales]])</f>
        <v>0</v>
      </c>
    </row>
    <row r="8449" spans="1:34" x14ac:dyDescent="0.3">
      <c r="A8449">
        <v>8448</v>
      </c>
      <c r="B8449" t="s">
        <v>10063</v>
      </c>
      <c r="C8449" s="4">
        <v>43031</v>
      </c>
      <c r="D8449" s="4">
        <v>43032</v>
      </c>
      <c r="E8449" t="s">
        <v>208</v>
      </c>
      <c r="F8449" t="s">
        <v>2848</v>
      </c>
      <c r="G8449" t="s">
        <v>2849</v>
      </c>
      <c r="H8449" t="s">
        <v>57</v>
      </c>
      <c r="I8449" t="s">
        <v>38</v>
      </c>
      <c r="J8449" t="s">
        <v>7334</v>
      </c>
      <c r="K8449" t="s">
        <v>1422</v>
      </c>
      <c r="L8449">
        <v>2920</v>
      </c>
      <c r="M8449" t="s">
        <v>168</v>
      </c>
      <c r="N8449" t="s">
        <v>9215</v>
      </c>
      <c r="O8449" t="s">
        <v>43</v>
      </c>
      <c r="P8449" t="s">
        <v>83</v>
      </c>
      <c r="Q8449" t="s">
        <v>9216</v>
      </c>
      <c r="R8449" s="1">
        <v>210.68</v>
      </c>
      <c r="S8449">
        <v>2</v>
      </c>
      <c r="T8449">
        <f t="shared" si="131"/>
        <v>18</v>
      </c>
      <c r="U8449" t="s">
        <v>46</v>
      </c>
      <c r="V8449">
        <v>0</v>
      </c>
      <c r="W8449">
        <v>0</v>
      </c>
      <c r="X8449" s="1">
        <v>0</v>
      </c>
      <c r="Y8449" s="1">
        <v>210.68</v>
      </c>
      <c r="Z8449" t="s">
        <v>47</v>
      </c>
      <c r="AA8449" s="2">
        <v>50.563200000000002</v>
      </c>
      <c r="AB8449" s="3">
        <v>0.24</v>
      </c>
      <c r="AC8449" s="1">
        <v>-160.11680000000001</v>
      </c>
      <c r="AD8449">
        <v>1</v>
      </c>
      <c r="AE8449">
        <v>1</v>
      </c>
      <c r="AF8449" t="s">
        <v>48</v>
      </c>
      <c r="AG8449">
        <v>2017</v>
      </c>
      <c r="AH8449">
        <f>COUNTBLANK(datos[[#This Row],[Row ID]:[Year sales]])</f>
        <v>0</v>
      </c>
    </row>
    <row r="8450" spans="1:34" x14ac:dyDescent="0.3">
      <c r="A8450">
        <v>8449</v>
      </c>
      <c r="B8450" t="s">
        <v>10063</v>
      </c>
      <c r="C8450" s="4">
        <v>43031</v>
      </c>
      <c r="D8450" s="4">
        <v>43032</v>
      </c>
      <c r="E8450" t="s">
        <v>208</v>
      </c>
      <c r="F8450" t="s">
        <v>2848</v>
      </c>
      <c r="G8450" t="s">
        <v>2849</v>
      </c>
      <c r="H8450" t="s">
        <v>57</v>
      </c>
      <c r="I8450" t="s">
        <v>38</v>
      </c>
      <c r="J8450" t="s">
        <v>7334</v>
      </c>
      <c r="K8450" t="s">
        <v>1422</v>
      </c>
      <c r="L8450">
        <v>2920</v>
      </c>
      <c r="M8450" t="s">
        <v>168</v>
      </c>
      <c r="N8450" t="s">
        <v>1349</v>
      </c>
      <c r="O8450" t="s">
        <v>43</v>
      </c>
      <c r="P8450" t="s">
        <v>73</v>
      </c>
      <c r="Q8450" t="s">
        <v>1350</v>
      </c>
      <c r="R8450" s="1">
        <v>637.89599999999996</v>
      </c>
      <c r="S8450">
        <v>3</v>
      </c>
      <c r="T8450">
        <f t="shared" ref="T8450:T8513" si="132">SUMIF(Q:Q, Q8450, S:S)</f>
        <v>23</v>
      </c>
      <c r="U8450" t="s">
        <v>52</v>
      </c>
      <c r="V8450">
        <v>0.3</v>
      </c>
      <c r="W8450">
        <v>191.36879999999999</v>
      </c>
      <c r="X8450" s="1">
        <v>-191.36879999999999</v>
      </c>
      <c r="Y8450" s="1">
        <v>829.26479999999992</v>
      </c>
      <c r="Z8450" t="s">
        <v>53</v>
      </c>
      <c r="AA8450" s="2">
        <v>-127.5792</v>
      </c>
      <c r="AB8450" s="3">
        <v>-0.2</v>
      </c>
      <c r="AC8450" s="1">
        <v>-574.10640000000001</v>
      </c>
      <c r="AD8450">
        <v>1</v>
      </c>
      <c r="AE8450">
        <v>1</v>
      </c>
      <c r="AF8450" t="s">
        <v>48</v>
      </c>
      <c r="AG8450">
        <v>2017</v>
      </c>
      <c r="AH8450">
        <f>COUNTBLANK(datos[[#This Row],[Row ID]:[Year sales]])</f>
        <v>0</v>
      </c>
    </row>
    <row r="8451" spans="1:34" x14ac:dyDescent="0.3">
      <c r="A8451">
        <v>8450</v>
      </c>
      <c r="B8451" t="s">
        <v>10063</v>
      </c>
      <c r="C8451" s="4">
        <v>43031</v>
      </c>
      <c r="D8451" s="4">
        <v>43032</v>
      </c>
      <c r="E8451" t="s">
        <v>208</v>
      </c>
      <c r="F8451" t="s">
        <v>2848</v>
      </c>
      <c r="G8451" t="s">
        <v>2849</v>
      </c>
      <c r="H8451" t="s">
        <v>57</v>
      </c>
      <c r="I8451" t="s">
        <v>38</v>
      </c>
      <c r="J8451" t="s">
        <v>7334</v>
      </c>
      <c r="K8451" t="s">
        <v>1422</v>
      </c>
      <c r="L8451">
        <v>2920</v>
      </c>
      <c r="M8451" t="s">
        <v>168</v>
      </c>
      <c r="N8451" t="s">
        <v>1458</v>
      </c>
      <c r="O8451" t="s">
        <v>62</v>
      </c>
      <c r="P8451" t="s">
        <v>110</v>
      </c>
      <c r="Q8451" t="s">
        <v>1459</v>
      </c>
      <c r="R8451" s="1">
        <v>43.44</v>
      </c>
      <c r="S8451">
        <v>8</v>
      </c>
      <c r="T8451">
        <f t="shared" si="132"/>
        <v>35</v>
      </c>
      <c r="U8451" t="s">
        <v>75</v>
      </c>
      <c r="V8451">
        <v>0</v>
      </c>
      <c r="W8451">
        <v>0</v>
      </c>
      <c r="X8451" s="1">
        <v>0</v>
      </c>
      <c r="Y8451" s="1">
        <v>43.44</v>
      </c>
      <c r="Z8451" t="s">
        <v>65</v>
      </c>
      <c r="AA8451" s="2">
        <v>21.285599999999999</v>
      </c>
      <c r="AB8451" s="3">
        <v>0.49</v>
      </c>
      <c r="AC8451" s="1">
        <v>-22.154399999999999</v>
      </c>
      <c r="AD8451">
        <v>1</v>
      </c>
      <c r="AE8451">
        <v>1</v>
      </c>
      <c r="AF8451" t="s">
        <v>48</v>
      </c>
      <c r="AG8451">
        <v>2017</v>
      </c>
      <c r="AH8451">
        <f>COUNTBLANK(datos[[#This Row],[Row ID]:[Year sales]])</f>
        <v>0</v>
      </c>
    </row>
    <row r="8452" spans="1:34" x14ac:dyDescent="0.3">
      <c r="A8452">
        <v>8451</v>
      </c>
      <c r="B8452" t="s">
        <v>10063</v>
      </c>
      <c r="C8452" s="4">
        <v>43031</v>
      </c>
      <c r="D8452" s="4">
        <v>43032</v>
      </c>
      <c r="E8452" t="s">
        <v>208</v>
      </c>
      <c r="F8452" t="s">
        <v>2848</v>
      </c>
      <c r="G8452" t="s">
        <v>2849</v>
      </c>
      <c r="H8452" t="s">
        <v>57</v>
      </c>
      <c r="I8452" t="s">
        <v>38</v>
      </c>
      <c r="J8452" t="s">
        <v>7334</v>
      </c>
      <c r="K8452" t="s">
        <v>1422</v>
      </c>
      <c r="L8452">
        <v>2920</v>
      </c>
      <c r="M8452" t="s">
        <v>168</v>
      </c>
      <c r="N8452" t="s">
        <v>4450</v>
      </c>
      <c r="O8452" t="s">
        <v>62</v>
      </c>
      <c r="P8452" t="s">
        <v>97</v>
      </c>
      <c r="Q8452" t="s">
        <v>4451</v>
      </c>
      <c r="R8452" s="1">
        <v>2.2200000000000002</v>
      </c>
      <c r="S8452">
        <v>1</v>
      </c>
      <c r="T8452">
        <f t="shared" si="132"/>
        <v>6</v>
      </c>
      <c r="U8452" t="s">
        <v>46</v>
      </c>
      <c r="V8452">
        <v>0</v>
      </c>
      <c r="W8452">
        <v>0</v>
      </c>
      <c r="X8452" s="1">
        <v>0</v>
      </c>
      <c r="Y8452" s="1">
        <v>2.2200000000000002</v>
      </c>
      <c r="Z8452" t="s">
        <v>65</v>
      </c>
      <c r="AA8452" s="2">
        <v>0.66600000000000004</v>
      </c>
      <c r="AB8452" s="3">
        <v>0.3</v>
      </c>
      <c r="AC8452" s="1">
        <v>-1.554</v>
      </c>
      <c r="AD8452">
        <v>1</v>
      </c>
      <c r="AE8452">
        <v>1</v>
      </c>
      <c r="AF8452" t="s">
        <v>48</v>
      </c>
      <c r="AG8452">
        <v>2017</v>
      </c>
      <c r="AH8452">
        <f>COUNTBLANK(datos[[#This Row],[Row ID]:[Year sales]])</f>
        <v>0</v>
      </c>
    </row>
    <row r="8453" spans="1:34" x14ac:dyDescent="0.3">
      <c r="A8453">
        <v>8452</v>
      </c>
      <c r="B8453" t="s">
        <v>10064</v>
      </c>
      <c r="C8453" s="4">
        <v>41757</v>
      </c>
      <c r="D8453" s="4">
        <v>41759</v>
      </c>
      <c r="E8453" t="s">
        <v>208</v>
      </c>
      <c r="F8453" t="s">
        <v>4070</v>
      </c>
      <c r="G8453" t="s">
        <v>4071</v>
      </c>
      <c r="H8453" t="s">
        <v>37</v>
      </c>
      <c r="I8453" t="s">
        <v>38</v>
      </c>
      <c r="J8453" t="s">
        <v>147</v>
      </c>
      <c r="K8453" t="s">
        <v>59</v>
      </c>
      <c r="L8453">
        <v>94122</v>
      </c>
      <c r="M8453" t="s">
        <v>60</v>
      </c>
      <c r="N8453" t="s">
        <v>6174</v>
      </c>
      <c r="O8453" t="s">
        <v>90</v>
      </c>
      <c r="P8453" t="s">
        <v>91</v>
      </c>
      <c r="Q8453" t="s">
        <v>6175</v>
      </c>
      <c r="R8453" s="1">
        <v>1679.96</v>
      </c>
      <c r="S8453">
        <v>5</v>
      </c>
      <c r="T8453">
        <f t="shared" si="132"/>
        <v>39</v>
      </c>
      <c r="U8453" t="s">
        <v>75</v>
      </c>
      <c r="V8453">
        <v>0.2</v>
      </c>
      <c r="W8453">
        <v>335.99200000000002</v>
      </c>
      <c r="X8453" s="1">
        <v>-335.99200000000002</v>
      </c>
      <c r="Y8453" s="1">
        <v>2015.952</v>
      </c>
      <c r="Z8453" t="s">
        <v>53</v>
      </c>
      <c r="AA8453" s="2">
        <v>125.997</v>
      </c>
      <c r="AB8453" s="3">
        <v>7.4999999999999997E-2</v>
      </c>
      <c r="AC8453" s="1">
        <v>-1217.971</v>
      </c>
      <c r="AD8453">
        <v>2</v>
      </c>
      <c r="AE8453">
        <v>2</v>
      </c>
      <c r="AF8453" t="s">
        <v>48</v>
      </c>
      <c r="AG8453">
        <v>2014</v>
      </c>
      <c r="AH8453">
        <f>COUNTBLANK(datos[[#This Row],[Row ID]:[Year sales]])</f>
        <v>0</v>
      </c>
    </row>
    <row r="8454" spans="1:34" x14ac:dyDescent="0.3">
      <c r="A8454">
        <v>8453</v>
      </c>
      <c r="B8454" t="s">
        <v>10065</v>
      </c>
      <c r="C8454" s="4">
        <v>42478</v>
      </c>
      <c r="D8454" s="4">
        <v>42483</v>
      </c>
      <c r="E8454" t="s">
        <v>67</v>
      </c>
      <c r="F8454" t="s">
        <v>8316</v>
      </c>
      <c r="G8454" t="s">
        <v>8317</v>
      </c>
      <c r="H8454" t="s">
        <v>57</v>
      </c>
      <c r="I8454" t="s">
        <v>38</v>
      </c>
      <c r="J8454" t="s">
        <v>204</v>
      </c>
      <c r="K8454" t="s">
        <v>124</v>
      </c>
      <c r="L8454">
        <v>77070</v>
      </c>
      <c r="M8454" t="s">
        <v>125</v>
      </c>
      <c r="N8454" t="s">
        <v>3213</v>
      </c>
      <c r="O8454" t="s">
        <v>43</v>
      </c>
      <c r="P8454" t="s">
        <v>50</v>
      </c>
      <c r="Q8454" t="s">
        <v>3214</v>
      </c>
      <c r="R8454" s="1">
        <v>344.37200000000001</v>
      </c>
      <c r="S8454">
        <v>4</v>
      </c>
      <c r="T8454">
        <f t="shared" si="132"/>
        <v>54</v>
      </c>
      <c r="U8454" t="s">
        <v>52</v>
      </c>
      <c r="V8454">
        <v>0.3</v>
      </c>
      <c r="W8454">
        <v>103.3116</v>
      </c>
      <c r="X8454" s="1">
        <v>-103.3116</v>
      </c>
      <c r="Y8454" s="1">
        <v>447.68360000000001</v>
      </c>
      <c r="Z8454" t="s">
        <v>47</v>
      </c>
      <c r="AA8454" s="2">
        <v>-93.472399999999993</v>
      </c>
      <c r="AB8454" s="3">
        <v>-0.27142857142857141</v>
      </c>
      <c r="AC8454" s="1">
        <v>-334.53280000000001</v>
      </c>
      <c r="AD8454">
        <v>5</v>
      </c>
      <c r="AE8454">
        <v>5</v>
      </c>
      <c r="AF8454" t="s">
        <v>48</v>
      </c>
      <c r="AG8454">
        <v>2016</v>
      </c>
      <c r="AH8454">
        <f>COUNTBLANK(datos[[#This Row],[Row ID]:[Year sales]])</f>
        <v>0</v>
      </c>
    </row>
    <row r="8455" spans="1:34" x14ac:dyDescent="0.3">
      <c r="A8455">
        <v>8454</v>
      </c>
      <c r="B8455" t="s">
        <v>10065</v>
      </c>
      <c r="C8455" s="4">
        <v>42478</v>
      </c>
      <c r="D8455" s="4">
        <v>42483</v>
      </c>
      <c r="E8455" t="s">
        <v>67</v>
      </c>
      <c r="F8455" t="s">
        <v>8316</v>
      </c>
      <c r="G8455" t="s">
        <v>8317</v>
      </c>
      <c r="H8455" t="s">
        <v>57</v>
      </c>
      <c r="I8455" t="s">
        <v>38</v>
      </c>
      <c r="J8455" t="s">
        <v>204</v>
      </c>
      <c r="K8455" t="s">
        <v>124</v>
      </c>
      <c r="L8455">
        <v>77070</v>
      </c>
      <c r="M8455" t="s">
        <v>125</v>
      </c>
      <c r="N8455" t="s">
        <v>1908</v>
      </c>
      <c r="O8455" t="s">
        <v>62</v>
      </c>
      <c r="P8455" t="s">
        <v>77</v>
      </c>
      <c r="Q8455" t="s">
        <v>1909</v>
      </c>
      <c r="R8455" s="1">
        <v>1554.9359999999999</v>
      </c>
      <c r="S8455">
        <v>3</v>
      </c>
      <c r="T8455">
        <f t="shared" si="132"/>
        <v>13</v>
      </c>
      <c r="U8455" t="s">
        <v>52</v>
      </c>
      <c r="V8455">
        <v>0.2</v>
      </c>
      <c r="W8455">
        <v>310.98720000000003</v>
      </c>
      <c r="X8455" s="1">
        <v>-310.98719999999997</v>
      </c>
      <c r="Y8455" s="1">
        <v>1865.9232</v>
      </c>
      <c r="Z8455" t="s">
        <v>53</v>
      </c>
      <c r="AA8455" s="2">
        <v>77.746799999999993</v>
      </c>
      <c r="AB8455" s="3">
        <v>4.9999999999999996E-2</v>
      </c>
      <c r="AC8455" s="1">
        <v>-1166.202</v>
      </c>
      <c r="AD8455">
        <v>5</v>
      </c>
      <c r="AE8455">
        <v>5</v>
      </c>
      <c r="AF8455" t="s">
        <v>48</v>
      </c>
      <c r="AG8455">
        <v>2016</v>
      </c>
      <c r="AH8455">
        <f>COUNTBLANK(datos[[#This Row],[Row ID]:[Year sales]])</f>
        <v>0</v>
      </c>
    </row>
    <row r="8456" spans="1:34" x14ac:dyDescent="0.3">
      <c r="A8456">
        <v>8455</v>
      </c>
      <c r="B8456" t="s">
        <v>10065</v>
      </c>
      <c r="C8456" s="4">
        <v>42478</v>
      </c>
      <c r="D8456" s="4">
        <v>42483</v>
      </c>
      <c r="E8456" t="s">
        <v>67</v>
      </c>
      <c r="F8456" t="s">
        <v>8316</v>
      </c>
      <c r="G8456" t="s">
        <v>8317</v>
      </c>
      <c r="H8456" t="s">
        <v>57</v>
      </c>
      <c r="I8456" t="s">
        <v>38</v>
      </c>
      <c r="J8456" t="s">
        <v>204</v>
      </c>
      <c r="K8456" t="s">
        <v>124</v>
      </c>
      <c r="L8456">
        <v>77070</v>
      </c>
      <c r="M8456" t="s">
        <v>125</v>
      </c>
      <c r="N8456" t="s">
        <v>5171</v>
      </c>
      <c r="O8456" t="s">
        <v>43</v>
      </c>
      <c r="P8456" t="s">
        <v>83</v>
      </c>
      <c r="Q8456" t="s">
        <v>5172</v>
      </c>
      <c r="R8456" s="1">
        <v>127.88</v>
      </c>
      <c r="S8456">
        <v>5</v>
      </c>
      <c r="T8456">
        <f t="shared" si="132"/>
        <v>12</v>
      </c>
      <c r="U8456" t="s">
        <v>75</v>
      </c>
      <c r="V8456">
        <v>0.6</v>
      </c>
      <c r="W8456">
        <v>76.727999999999994</v>
      </c>
      <c r="X8456" s="1">
        <v>-76.727999999999994</v>
      </c>
      <c r="Y8456" s="1">
        <v>204.608</v>
      </c>
      <c r="Z8456" t="s">
        <v>47</v>
      </c>
      <c r="AA8456" s="2">
        <v>-67.137</v>
      </c>
      <c r="AB8456" s="3">
        <v>-0.52500000000000002</v>
      </c>
      <c r="AC8456" s="1">
        <v>-118.289</v>
      </c>
      <c r="AD8456">
        <v>5</v>
      </c>
      <c r="AE8456">
        <v>5</v>
      </c>
      <c r="AF8456" t="s">
        <v>48</v>
      </c>
      <c r="AG8456">
        <v>2016</v>
      </c>
      <c r="AH8456">
        <f>COUNTBLANK(datos[[#This Row],[Row ID]:[Year sales]])</f>
        <v>0</v>
      </c>
    </row>
    <row r="8457" spans="1:34" x14ac:dyDescent="0.3">
      <c r="A8457">
        <v>8456</v>
      </c>
      <c r="B8457" t="s">
        <v>10066</v>
      </c>
      <c r="C8457" s="4">
        <v>42512</v>
      </c>
      <c r="D8457" s="4">
        <v>42519</v>
      </c>
      <c r="E8457" t="s">
        <v>67</v>
      </c>
      <c r="F8457" t="s">
        <v>4535</v>
      </c>
      <c r="G8457" t="s">
        <v>4536</v>
      </c>
      <c r="H8457" t="s">
        <v>57</v>
      </c>
      <c r="I8457" t="s">
        <v>38</v>
      </c>
      <c r="J8457" t="s">
        <v>58</v>
      </c>
      <c r="K8457" t="s">
        <v>59</v>
      </c>
      <c r="L8457">
        <v>90049</v>
      </c>
      <c r="M8457" t="s">
        <v>60</v>
      </c>
      <c r="N8457" t="s">
        <v>849</v>
      </c>
      <c r="O8457" t="s">
        <v>90</v>
      </c>
      <c r="P8457" t="s">
        <v>91</v>
      </c>
      <c r="Q8457" t="s">
        <v>850</v>
      </c>
      <c r="R8457" s="1">
        <v>222.38399999999999</v>
      </c>
      <c r="S8457">
        <v>2</v>
      </c>
      <c r="T8457">
        <f t="shared" si="132"/>
        <v>9</v>
      </c>
      <c r="U8457" t="s">
        <v>46</v>
      </c>
      <c r="V8457">
        <v>0.2</v>
      </c>
      <c r="W8457">
        <v>44.476799999999997</v>
      </c>
      <c r="X8457" s="1">
        <v>-44.476799999999997</v>
      </c>
      <c r="Y8457" s="1">
        <v>266.86079999999998</v>
      </c>
      <c r="Z8457" t="s">
        <v>47</v>
      </c>
      <c r="AA8457" s="2">
        <v>22.238399999999999</v>
      </c>
      <c r="AB8457" s="3">
        <v>0.1</v>
      </c>
      <c r="AC8457" s="1">
        <v>-155.6688</v>
      </c>
      <c r="AD8457">
        <v>7</v>
      </c>
      <c r="AE8457">
        <v>7</v>
      </c>
      <c r="AF8457" t="s">
        <v>48</v>
      </c>
      <c r="AG8457">
        <v>2016</v>
      </c>
      <c r="AH8457">
        <f>COUNTBLANK(datos[[#This Row],[Row ID]:[Year sales]])</f>
        <v>0</v>
      </c>
    </row>
    <row r="8458" spans="1:34" x14ac:dyDescent="0.3">
      <c r="A8458">
        <v>8457</v>
      </c>
      <c r="B8458" t="s">
        <v>10067</v>
      </c>
      <c r="C8458" s="4">
        <v>42883</v>
      </c>
      <c r="D8458" s="4">
        <v>42888</v>
      </c>
      <c r="E8458" t="s">
        <v>34</v>
      </c>
      <c r="F8458" t="s">
        <v>2195</v>
      </c>
      <c r="G8458" t="s">
        <v>2196</v>
      </c>
      <c r="H8458" t="s">
        <v>57</v>
      </c>
      <c r="I8458" t="s">
        <v>38</v>
      </c>
      <c r="J8458" t="s">
        <v>323</v>
      </c>
      <c r="K8458" t="s">
        <v>231</v>
      </c>
      <c r="L8458">
        <v>60653</v>
      </c>
      <c r="M8458" t="s">
        <v>125</v>
      </c>
      <c r="N8458" t="s">
        <v>324</v>
      </c>
      <c r="O8458" t="s">
        <v>43</v>
      </c>
      <c r="P8458" t="s">
        <v>50</v>
      </c>
      <c r="Q8458" t="s">
        <v>572</v>
      </c>
      <c r="R8458" s="1">
        <v>106.869</v>
      </c>
      <c r="S8458">
        <v>3</v>
      </c>
      <c r="T8458">
        <f t="shared" si="132"/>
        <v>12</v>
      </c>
      <c r="U8458" t="s">
        <v>52</v>
      </c>
      <c r="V8458">
        <v>0.3</v>
      </c>
      <c r="W8458">
        <v>32.060699999999997</v>
      </c>
      <c r="X8458" s="1">
        <v>-32.060699999999997</v>
      </c>
      <c r="Y8458" s="1">
        <v>138.9297</v>
      </c>
      <c r="Z8458" t="s">
        <v>99</v>
      </c>
      <c r="AA8458" s="2">
        <v>-29.007300000000001</v>
      </c>
      <c r="AB8458" s="3">
        <v>-0.27142857142857146</v>
      </c>
      <c r="AC8458" s="1">
        <v>-103.8156</v>
      </c>
      <c r="AD8458">
        <v>5</v>
      </c>
      <c r="AE8458">
        <v>5</v>
      </c>
      <c r="AF8458" t="s">
        <v>48</v>
      </c>
      <c r="AG8458">
        <v>2017</v>
      </c>
      <c r="AH8458">
        <f>COUNTBLANK(datos[[#This Row],[Row ID]:[Year sales]])</f>
        <v>0</v>
      </c>
    </row>
    <row r="8459" spans="1:34" x14ac:dyDescent="0.3">
      <c r="A8459">
        <v>8458</v>
      </c>
      <c r="B8459" t="s">
        <v>10067</v>
      </c>
      <c r="C8459" s="4">
        <v>42883</v>
      </c>
      <c r="D8459" s="4">
        <v>42888</v>
      </c>
      <c r="E8459" t="s">
        <v>34</v>
      </c>
      <c r="F8459" t="s">
        <v>2195</v>
      </c>
      <c r="G8459" t="s">
        <v>2196</v>
      </c>
      <c r="H8459" t="s">
        <v>57</v>
      </c>
      <c r="I8459" t="s">
        <v>38</v>
      </c>
      <c r="J8459" t="s">
        <v>323</v>
      </c>
      <c r="K8459" t="s">
        <v>231</v>
      </c>
      <c r="L8459">
        <v>60653</v>
      </c>
      <c r="M8459" t="s">
        <v>125</v>
      </c>
      <c r="N8459" t="s">
        <v>3905</v>
      </c>
      <c r="O8459" t="s">
        <v>62</v>
      </c>
      <c r="P8459" t="s">
        <v>94</v>
      </c>
      <c r="Q8459" t="s">
        <v>1236</v>
      </c>
      <c r="R8459" s="1">
        <v>3.5640000000000001</v>
      </c>
      <c r="S8459">
        <v>3</v>
      </c>
      <c r="T8459">
        <f t="shared" si="132"/>
        <v>71</v>
      </c>
      <c r="U8459" t="s">
        <v>52</v>
      </c>
      <c r="V8459">
        <v>0.8</v>
      </c>
      <c r="W8459">
        <v>2.8512000000000004</v>
      </c>
      <c r="X8459" s="1">
        <v>-2.8512</v>
      </c>
      <c r="Y8459" s="1">
        <v>6.4152000000000005</v>
      </c>
      <c r="Z8459" t="s">
        <v>65</v>
      </c>
      <c r="AA8459" s="2">
        <v>-6.2370000000000001</v>
      </c>
      <c r="AB8459" s="3">
        <v>-1.75</v>
      </c>
      <c r="AC8459" s="1">
        <v>-6.9497999999999998</v>
      </c>
      <c r="AD8459">
        <v>5</v>
      </c>
      <c r="AE8459">
        <v>5</v>
      </c>
      <c r="AF8459" t="s">
        <v>48</v>
      </c>
      <c r="AG8459">
        <v>2017</v>
      </c>
      <c r="AH8459">
        <f>COUNTBLANK(datos[[#This Row],[Row ID]:[Year sales]])</f>
        <v>0</v>
      </c>
    </row>
    <row r="8460" spans="1:34" x14ac:dyDescent="0.3">
      <c r="A8460">
        <v>8459</v>
      </c>
      <c r="B8460" t="s">
        <v>10068</v>
      </c>
      <c r="C8460" s="4">
        <v>41876</v>
      </c>
      <c r="D8460" s="4">
        <v>41880</v>
      </c>
      <c r="E8460" t="s">
        <v>67</v>
      </c>
      <c r="F8460" t="s">
        <v>4826</v>
      </c>
      <c r="G8460" t="s">
        <v>4827</v>
      </c>
      <c r="H8460" t="s">
        <v>37</v>
      </c>
      <c r="I8460" t="s">
        <v>38</v>
      </c>
      <c r="J8460" t="s">
        <v>204</v>
      </c>
      <c r="K8460" t="s">
        <v>124</v>
      </c>
      <c r="L8460">
        <v>77070</v>
      </c>
      <c r="M8460" t="s">
        <v>125</v>
      </c>
      <c r="N8460" t="s">
        <v>4670</v>
      </c>
      <c r="O8460" t="s">
        <v>62</v>
      </c>
      <c r="P8460" t="s">
        <v>94</v>
      </c>
      <c r="Q8460" t="s">
        <v>4671</v>
      </c>
      <c r="R8460" s="1">
        <v>25.68</v>
      </c>
      <c r="S8460">
        <v>3</v>
      </c>
      <c r="T8460">
        <f t="shared" si="132"/>
        <v>42</v>
      </c>
      <c r="U8460" t="s">
        <v>52</v>
      </c>
      <c r="V8460">
        <v>0.8</v>
      </c>
      <c r="W8460">
        <v>20.544</v>
      </c>
      <c r="X8460" s="1">
        <v>-20.544</v>
      </c>
      <c r="Y8460" s="1">
        <v>46.224000000000004</v>
      </c>
      <c r="Z8460" t="s">
        <v>65</v>
      </c>
      <c r="AA8460" s="2">
        <v>-39.804000000000002</v>
      </c>
      <c r="AB8460" s="3">
        <v>-1.55</v>
      </c>
      <c r="AC8460" s="1">
        <v>-44.94</v>
      </c>
      <c r="AD8460">
        <v>4</v>
      </c>
      <c r="AE8460">
        <v>4</v>
      </c>
      <c r="AF8460" t="s">
        <v>48</v>
      </c>
      <c r="AG8460">
        <v>2014</v>
      </c>
      <c r="AH8460">
        <f>COUNTBLANK(datos[[#This Row],[Row ID]:[Year sales]])</f>
        <v>0</v>
      </c>
    </row>
    <row r="8461" spans="1:34" x14ac:dyDescent="0.3">
      <c r="A8461">
        <v>8460</v>
      </c>
      <c r="B8461" t="s">
        <v>10068</v>
      </c>
      <c r="C8461" s="4">
        <v>41876</v>
      </c>
      <c r="D8461" s="4">
        <v>41880</v>
      </c>
      <c r="E8461" t="s">
        <v>67</v>
      </c>
      <c r="F8461" t="s">
        <v>4826</v>
      </c>
      <c r="G8461" t="s">
        <v>4827</v>
      </c>
      <c r="H8461" t="s">
        <v>37</v>
      </c>
      <c r="I8461" t="s">
        <v>38</v>
      </c>
      <c r="J8461" t="s">
        <v>204</v>
      </c>
      <c r="K8461" t="s">
        <v>124</v>
      </c>
      <c r="L8461">
        <v>77070</v>
      </c>
      <c r="M8461" t="s">
        <v>125</v>
      </c>
      <c r="N8461" t="s">
        <v>1365</v>
      </c>
      <c r="O8461" t="s">
        <v>62</v>
      </c>
      <c r="P8461" t="s">
        <v>94</v>
      </c>
      <c r="Q8461" t="s">
        <v>1366</v>
      </c>
      <c r="R8461" s="1">
        <v>12.384</v>
      </c>
      <c r="S8461">
        <v>3</v>
      </c>
      <c r="T8461">
        <f t="shared" si="132"/>
        <v>22</v>
      </c>
      <c r="U8461" t="s">
        <v>52</v>
      </c>
      <c r="V8461">
        <v>0.8</v>
      </c>
      <c r="W8461">
        <v>9.9072000000000013</v>
      </c>
      <c r="X8461" s="1">
        <v>-9.9071999999999996</v>
      </c>
      <c r="Y8461" s="1">
        <v>22.291200000000003</v>
      </c>
      <c r="Z8461" t="s">
        <v>65</v>
      </c>
      <c r="AA8461" s="2">
        <v>-19.814399999999999</v>
      </c>
      <c r="AB8461" s="3">
        <v>-1.5999999999999999</v>
      </c>
      <c r="AC8461" s="1">
        <v>-22.2912</v>
      </c>
      <c r="AD8461">
        <v>4</v>
      </c>
      <c r="AE8461">
        <v>4</v>
      </c>
      <c r="AF8461" t="s">
        <v>48</v>
      </c>
      <c r="AG8461">
        <v>2014</v>
      </c>
      <c r="AH8461">
        <f>COUNTBLANK(datos[[#This Row],[Row ID]:[Year sales]])</f>
        <v>0</v>
      </c>
    </row>
    <row r="8462" spans="1:34" x14ac:dyDescent="0.3">
      <c r="A8462">
        <v>8461</v>
      </c>
      <c r="B8462" t="s">
        <v>10069</v>
      </c>
      <c r="C8462" s="4">
        <v>41881</v>
      </c>
      <c r="D8462" s="4">
        <v>41886</v>
      </c>
      <c r="E8462" t="s">
        <v>67</v>
      </c>
      <c r="F8462" t="s">
        <v>2096</v>
      </c>
      <c r="G8462" t="s">
        <v>2097</v>
      </c>
      <c r="H8462" t="s">
        <v>37</v>
      </c>
      <c r="I8462" t="s">
        <v>38</v>
      </c>
      <c r="J8462" t="s">
        <v>535</v>
      </c>
      <c r="K8462" t="s">
        <v>769</v>
      </c>
      <c r="L8462">
        <v>6010</v>
      </c>
      <c r="M8462" t="s">
        <v>168</v>
      </c>
      <c r="N8462" t="s">
        <v>3457</v>
      </c>
      <c r="O8462" t="s">
        <v>62</v>
      </c>
      <c r="P8462" t="s">
        <v>94</v>
      </c>
      <c r="Q8462" t="s">
        <v>3458</v>
      </c>
      <c r="R8462" s="1">
        <v>25.3</v>
      </c>
      <c r="S8462">
        <v>5</v>
      </c>
      <c r="T8462">
        <f t="shared" si="132"/>
        <v>26</v>
      </c>
      <c r="U8462" t="s">
        <v>75</v>
      </c>
      <c r="V8462">
        <v>0</v>
      </c>
      <c r="W8462">
        <v>0</v>
      </c>
      <c r="X8462" s="1">
        <v>0</v>
      </c>
      <c r="Y8462" s="1">
        <v>25.3</v>
      </c>
      <c r="Z8462" t="s">
        <v>65</v>
      </c>
      <c r="AA8462" s="2">
        <v>11.891</v>
      </c>
      <c r="AB8462" s="3">
        <v>0.47</v>
      </c>
      <c r="AC8462" s="1">
        <v>-13.409000000000001</v>
      </c>
      <c r="AD8462">
        <v>5</v>
      </c>
      <c r="AE8462">
        <v>5</v>
      </c>
      <c r="AF8462" t="s">
        <v>48</v>
      </c>
      <c r="AG8462">
        <v>2014</v>
      </c>
      <c r="AH8462">
        <f>COUNTBLANK(datos[[#This Row],[Row ID]:[Year sales]])</f>
        <v>0</v>
      </c>
    </row>
    <row r="8463" spans="1:34" x14ac:dyDescent="0.3">
      <c r="A8463">
        <v>8462</v>
      </c>
      <c r="B8463" t="s">
        <v>10069</v>
      </c>
      <c r="C8463" s="4">
        <v>41881</v>
      </c>
      <c r="D8463" s="4">
        <v>41886</v>
      </c>
      <c r="E8463" t="s">
        <v>67</v>
      </c>
      <c r="F8463" t="s">
        <v>2096</v>
      </c>
      <c r="G8463" t="s">
        <v>2097</v>
      </c>
      <c r="H8463" t="s">
        <v>37</v>
      </c>
      <c r="I8463" t="s">
        <v>38</v>
      </c>
      <c r="J8463" t="s">
        <v>535</v>
      </c>
      <c r="K8463" t="s">
        <v>769</v>
      </c>
      <c r="L8463">
        <v>6010</v>
      </c>
      <c r="M8463" t="s">
        <v>168</v>
      </c>
      <c r="N8463" t="s">
        <v>3568</v>
      </c>
      <c r="O8463" t="s">
        <v>62</v>
      </c>
      <c r="P8463" t="s">
        <v>77</v>
      </c>
      <c r="Q8463" t="s">
        <v>3569</v>
      </c>
      <c r="R8463" s="1">
        <v>95.94</v>
      </c>
      <c r="S8463">
        <v>3</v>
      </c>
      <c r="T8463">
        <f t="shared" si="132"/>
        <v>50</v>
      </c>
      <c r="U8463" t="s">
        <v>52</v>
      </c>
      <c r="V8463">
        <v>0</v>
      </c>
      <c r="W8463">
        <v>0</v>
      </c>
      <c r="X8463" s="1">
        <v>0</v>
      </c>
      <c r="Y8463" s="1">
        <v>95.94</v>
      </c>
      <c r="Z8463" t="s">
        <v>99</v>
      </c>
      <c r="AA8463" s="2">
        <v>9.5939999999999994</v>
      </c>
      <c r="AB8463" s="3">
        <v>9.9999999999999992E-2</v>
      </c>
      <c r="AC8463" s="1">
        <v>-86.346000000000004</v>
      </c>
      <c r="AD8463">
        <v>5</v>
      </c>
      <c r="AE8463">
        <v>5</v>
      </c>
      <c r="AF8463" t="s">
        <v>48</v>
      </c>
      <c r="AG8463">
        <v>2014</v>
      </c>
      <c r="AH8463">
        <f>COUNTBLANK(datos[[#This Row],[Row ID]:[Year sales]])</f>
        <v>0</v>
      </c>
    </row>
    <row r="8464" spans="1:34" x14ac:dyDescent="0.3">
      <c r="A8464">
        <v>8463</v>
      </c>
      <c r="B8464" t="s">
        <v>10070</v>
      </c>
      <c r="C8464" s="4">
        <v>42250</v>
      </c>
      <c r="D8464" s="4">
        <v>42254</v>
      </c>
      <c r="E8464" t="s">
        <v>34</v>
      </c>
      <c r="F8464" t="s">
        <v>5133</v>
      </c>
      <c r="G8464" t="s">
        <v>5134</v>
      </c>
      <c r="H8464" t="s">
        <v>37</v>
      </c>
      <c r="I8464" t="s">
        <v>38</v>
      </c>
      <c r="J8464" t="s">
        <v>8448</v>
      </c>
      <c r="K8464" t="s">
        <v>258</v>
      </c>
      <c r="L8464">
        <v>49423</v>
      </c>
      <c r="M8464" t="s">
        <v>125</v>
      </c>
      <c r="N8464" t="s">
        <v>6759</v>
      </c>
      <c r="O8464" t="s">
        <v>62</v>
      </c>
      <c r="P8464" t="s">
        <v>63</v>
      </c>
      <c r="Q8464" t="s">
        <v>6760</v>
      </c>
      <c r="R8464" s="1">
        <v>7.5</v>
      </c>
      <c r="S8464">
        <v>2</v>
      </c>
      <c r="T8464">
        <f t="shared" si="132"/>
        <v>20</v>
      </c>
      <c r="U8464" t="s">
        <v>46</v>
      </c>
      <c r="V8464">
        <v>0</v>
      </c>
      <c r="W8464">
        <v>0</v>
      </c>
      <c r="X8464" s="1">
        <v>0</v>
      </c>
      <c r="Y8464" s="1">
        <v>7.5</v>
      </c>
      <c r="Z8464" t="s">
        <v>65</v>
      </c>
      <c r="AA8464" s="2">
        <v>3.6</v>
      </c>
      <c r="AB8464" s="3">
        <v>0.48000000000000004</v>
      </c>
      <c r="AC8464" s="1">
        <v>-3.9</v>
      </c>
      <c r="AD8464">
        <v>4</v>
      </c>
      <c r="AE8464">
        <v>4</v>
      </c>
      <c r="AF8464" t="s">
        <v>48</v>
      </c>
      <c r="AG8464">
        <v>2015</v>
      </c>
      <c r="AH8464">
        <f>COUNTBLANK(datos[[#This Row],[Row ID]:[Year sales]])</f>
        <v>0</v>
      </c>
    </row>
    <row r="8465" spans="1:34" x14ac:dyDescent="0.3">
      <c r="A8465">
        <v>8464</v>
      </c>
      <c r="B8465" t="s">
        <v>10071</v>
      </c>
      <c r="C8465" s="4">
        <v>41726</v>
      </c>
      <c r="D8465" s="4">
        <v>41730</v>
      </c>
      <c r="E8465" t="s">
        <v>67</v>
      </c>
      <c r="F8465" t="s">
        <v>6021</v>
      </c>
      <c r="G8465" t="s">
        <v>6022</v>
      </c>
      <c r="H8465" t="s">
        <v>122</v>
      </c>
      <c r="I8465" t="s">
        <v>38</v>
      </c>
      <c r="J8465" t="s">
        <v>5495</v>
      </c>
      <c r="K8465" t="s">
        <v>689</v>
      </c>
      <c r="L8465">
        <v>87105</v>
      </c>
      <c r="M8465" t="s">
        <v>60</v>
      </c>
      <c r="N8465" t="s">
        <v>759</v>
      </c>
      <c r="O8465" t="s">
        <v>90</v>
      </c>
      <c r="P8465" t="s">
        <v>91</v>
      </c>
      <c r="Q8465" t="s">
        <v>760</v>
      </c>
      <c r="R8465" s="1">
        <v>302.37599999999998</v>
      </c>
      <c r="S8465">
        <v>3</v>
      </c>
      <c r="T8465">
        <f t="shared" si="132"/>
        <v>15</v>
      </c>
      <c r="U8465" t="s">
        <v>52</v>
      </c>
      <c r="V8465">
        <v>0.2</v>
      </c>
      <c r="W8465">
        <v>60.475200000000001</v>
      </c>
      <c r="X8465" s="1">
        <v>-60.475200000000001</v>
      </c>
      <c r="Y8465" s="1">
        <v>362.85119999999995</v>
      </c>
      <c r="Z8465" t="s">
        <v>47</v>
      </c>
      <c r="AA8465" s="2">
        <v>22.6782</v>
      </c>
      <c r="AB8465" s="3">
        <v>7.5000000000000011E-2</v>
      </c>
      <c r="AC8465" s="1">
        <v>-219.2226</v>
      </c>
      <c r="AD8465">
        <v>4</v>
      </c>
      <c r="AE8465">
        <v>4</v>
      </c>
      <c r="AF8465" t="s">
        <v>48</v>
      </c>
      <c r="AG8465">
        <v>2014</v>
      </c>
      <c r="AH8465">
        <f>COUNTBLANK(datos[[#This Row],[Row ID]:[Year sales]])</f>
        <v>0</v>
      </c>
    </row>
    <row r="8466" spans="1:34" x14ac:dyDescent="0.3">
      <c r="A8466">
        <v>8465</v>
      </c>
      <c r="B8466" t="s">
        <v>10072</v>
      </c>
      <c r="C8466" s="4">
        <v>42134</v>
      </c>
      <c r="D8466" s="4">
        <v>42139</v>
      </c>
      <c r="E8466" t="s">
        <v>67</v>
      </c>
      <c r="F8466" t="s">
        <v>2267</v>
      </c>
      <c r="G8466" t="s">
        <v>2268</v>
      </c>
      <c r="H8466" t="s">
        <v>37</v>
      </c>
      <c r="I8466" t="s">
        <v>38</v>
      </c>
      <c r="J8466" t="s">
        <v>1497</v>
      </c>
      <c r="K8466" t="s">
        <v>477</v>
      </c>
      <c r="L8466">
        <v>80027</v>
      </c>
      <c r="M8466" t="s">
        <v>60</v>
      </c>
      <c r="N8466" t="s">
        <v>4862</v>
      </c>
      <c r="O8466" t="s">
        <v>90</v>
      </c>
      <c r="P8466" t="s">
        <v>181</v>
      </c>
      <c r="Q8466" t="s">
        <v>4863</v>
      </c>
      <c r="R8466" s="1">
        <v>46.688000000000002</v>
      </c>
      <c r="S8466">
        <v>4</v>
      </c>
      <c r="T8466">
        <f t="shared" si="132"/>
        <v>21</v>
      </c>
      <c r="U8466" t="s">
        <v>52</v>
      </c>
      <c r="V8466">
        <v>0.2</v>
      </c>
      <c r="W8466">
        <v>9.3376000000000001</v>
      </c>
      <c r="X8466" s="1">
        <v>-9.3376000000000001</v>
      </c>
      <c r="Y8466" s="1">
        <v>56.025600000000004</v>
      </c>
      <c r="Z8466" t="s">
        <v>99</v>
      </c>
      <c r="AA8466" s="2">
        <v>-2.9180000000000001</v>
      </c>
      <c r="AB8466" s="3">
        <v>-6.25E-2</v>
      </c>
      <c r="AC8466" s="1">
        <v>-40.2684</v>
      </c>
      <c r="AD8466">
        <v>5</v>
      </c>
      <c r="AE8466">
        <v>5</v>
      </c>
      <c r="AF8466" t="s">
        <v>48</v>
      </c>
      <c r="AG8466">
        <v>2015</v>
      </c>
      <c r="AH8466">
        <f>COUNTBLANK(datos[[#This Row],[Row ID]:[Year sales]])</f>
        <v>0</v>
      </c>
    </row>
    <row r="8467" spans="1:34" x14ac:dyDescent="0.3">
      <c r="A8467">
        <v>8466</v>
      </c>
      <c r="B8467" t="s">
        <v>10073</v>
      </c>
      <c r="C8467" s="4">
        <v>42103</v>
      </c>
      <c r="D8467" s="4">
        <v>42108</v>
      </c>
      <c r="E8467" t="s">
        <v>67</v>
      </c>
      <c r="F8467" t="s">
        <v>4198</v>
      </c>
      <c r="G8467" t="s">
        <v>4199</v>
      </c>
      <c r="H8467" t="s">
        <v>37</v>
      </c>
      <c r="I8467" t="s">
        <v>38</v>
      </c>
      <c r="J8467" t="s">
        <v>286</v>
      </c>
      <c r="K8467" t="s">
        <v>287</v>
      </c>
      <c r="L8467">
        <v>10024</v>
      </c>
      <c r="M8467" t="s">
        <v>168</v>
      </c>
      <c r="N8467" t="s">
        <v>4831</v>
      </c>
      <c r="O8467" t="s">
        <v>62</v>
      </c>
      <c r="P8467" t="s">
        <v>77</v>
      </c>
      <c r="Q8467" t="s">
        <v>4832</v>
      </c>
      <c r="R8467" s="1">
        <v>17.940000000000001</v>
      </c>
      <c r="S8467">
        <v>3</v>
      </c>
      <c r="T8467">
        <f t="shared" si="132"/>
        <v>33</v>
      </c>
      <c r="U8467" t="s">
        <v>52</v>
      </c>
      <c r="V8467">
        <v>0</v>
      </c>
      <c r="W8467">
        <v>0</v>
      </c>
      <c r="X8467" s="1">
        <v>0</v>
      </c>
      <c r="Y8467" s="1">
        <v>17.940000000000001</v>
      </c>
      <c r="Z8467" t="s">
        <v>65</v>
      </c>
      <c r="AA8467" s="2">
        <v>3.0497999999999998</v>
      </c>
      <c r="AB8467" s="3">
        <v>0.16999999999999998</v>
      </c>
      <c r="AC8467" s="1">
        <v>-14.8902</v>
      </c>
      <c r="AD8467">
        <v>5</v>
      </c>
      <c r="AE8467">
        <v>5</v>
      </c>
      <c r="AF8467" t="s">
        <v>48</v>
      </c>
      <c r="AG8467">
        <v>2015</v>
      </c>
      <c r="AH8467">
        <f>COUNTBLANK(datos[[#This Row],[Row ID]:[Year sales]])</f>
        <v>0</v>
      </c>
    </row>
    <row r="8468" spans="1:34" x14ac:dyDescent="0.3">
      <c r="A8468">
        <v>8467</v>
      </c>
      <c r="B8468" t="s">
        <v>10074</v>
      </c>
      <c r="C8468" s="4">
        <v>42103</v>
      </c>
      <c r="D8468" s="4">
        <v>42108</v>
      </c>
      <c r="E8468" t="s">
        <v>67</v>
      </c>
      <c r="F8468" t="s">
        <v>4140</v>
      </c>
      <c r="G8468" t="s">
        <v>4141</v>
      </c>
      <c r="H8468" t="s">
        <v>37</v>
      </c>
      <c r="I8468" t="s">
        <v>38</v>
      </c>
      <c r="J8468" t="s">
        <v>2826</v>
      </c>
      <c r="K8468" t="s">
        <v>769</v>
      </c>
      <c r="L8468">
        <v>6360</v>
      </c>
      <c r="M8468" t="s">
        <v>168</v>
      </c>
      <c r="N8468" t="s">
        <v>2086</v>
      </c>
      <c r="O8468" t="s">
        <v>62</v>
      </c>
      <c r="P8468" t="s">
        <v>97</v>
      </c>
      <c r="Q8468" t="s">
        <v>2087</v>
      </c>
      <c r="R8468" s="1">
        <v>370.14</v>
      </c>
      <c r="S8468">
        <v>3</v>
      </c>
      <c r="T8468">
        <f t="shared" si="132"/>
        <v>12</v>
      </c>
      <c r="U8468" t="s">
        <v>52</v>
      </c>
      <c r="V8468">
        <v>0</v>
      </c>
      <c r="W8468">
        <v>0</v>
      </c>
      <c r="X8468" s="1">
        <v>0</v>
      </c>
      <c r="Y8468" s="1">
        <v>370.14</v>
      </c>
      <c r="Z8468" t="s">
        <v>47</v>
      </c>
      <c r="AA8468" s="2">
        <v>144.3546</v>
      </c>
      <c r="AB8468" s="3">
        <v>0.39</v>
      </c>
      <c r="AC8468" s="1">
        <v>-225.78540000000001</v>
      </c>
      <c r="AD8468">
        <v>5</v>
      </c>
      <c r="AE8468">
        <v>5</v>
      </c>
      <c r="AF8468" t="s">
        <v>48</v>
      </c>
      <c r="AG8468">
        <v>2015</v>
      </c>
      <c r="AH8468">
        <f>COUNTBLANK(datos[[#This Row],[Row ID]:[Year sales]])</f>
        <v>0</v>
      </c>
    </row>
    <row r="8469" spans="1:34" x14ac:dyDescent="0.3">
      <c r="A8469">
        <v>8468</v>
      </c>
      <c r="B8469" t="s">
        <v>10075</v>
      </c>
      <c r="C8469" s="4">
        <v>42632</v>
      </c>
      <c r="D8469" s="4">
        <v>42636</v>
      </c>
      <c r="E8469" t="s">
        <v>67</v>
      </c>
      <c r="F8469" t="s">
        <v>3314</v>
      </c>
      <c r="G8469" t="s">
        <v>3315</v>
      </c>
      <c r="H8469" t="s">
        <v>57</v>
      </c>
      <c r="I8469" t="s">
        <v>38</v>
      </c>
      <c r="J8469" t="s">
        <v>147</v>
      </c>
      <c r="K8469" t="s">
        <v>59</v>
      </c>
      <c r="L8469">
        <v>94122</v>
      </c>
      <c r="M8469" t="s">
        <v>60</v>
      </c>
      <c r="N8469" t="s">
        <v>381</v>
      </c>
      <c r="O8469" t="s">
        <v>62</v>
      </c>
      <c r="P8469" t="s">
        <v>94</v>
      </c>
      <c r="Q8469" t="s">
        <v>382</v>
      </c>
      <c r="R8469" s="1">
        <v>8.9280000000000008</v>
      </c>
      <c r="S8469">
        <v>2</v>
      </c>
      <c r="T8469">
        <f t="shared" si="132"/>
        <v>28</v>
      </c>
      <c r="U8469" t="s">
        <v>46</v>
      </c>
      <c r="V8469">
        <v>0.2</v>
      </c>
      <c r="W8469">
        <v>1.7856000000000003</v>
      </c>
      <c r="X8469" s="1">
        <v>-1.7856000000000001</v>
      </c>
      <c r="Y8469" s="1">
        <v>10.713600000000001</v>
      </c>
      <c r="Z8469" t="s">
        <v>65</v>
      </c>
      <c r="AA8469" s="2">
        <v>3.1248</v>
      </c>
      <c r="AB8469" s="3">
        <v>0.35</v>
      </c>
      <c r="AC8469" s="1">
        <v>-4.0175999999999998</v>
      </c>
      <c r="AD8469">
        <v>4</v>
      </c>
      <c r="AE8469">
        <v>4</v>
      </c>
      <c r="AF8469" t="s">
        <v>48</v>
      </c>
      <c r="AG8469">
        <v>2016</v>
      </c>
      <c r="AH8469">
        <f>COUNTBLANK(datos[[#This Row],[Row ID]:[Year sales]])</f>
        <v>0</v>
      </c>
    </row>
    <row r="8470" spans="1:34" x14ac:dyDescent="0.3">
      <c r="A8470">
        <v>8469</v>
      </c>
      <c r="B8470" t="s">
        <v>10076</v>
      </c>
      <c r="C8470" s="4">
        <v>42685</v>
      </c>
      <c r="D8470" s="4">
        <v>42691</v>
      </c>
      <c r="E8470" t="s">
        <v>67</v>
      </c>
      <c r="F8470" t="s">
        <v>1361</v>
      </c>
      <c r="G8470" t="s">
        <v>1362</v>
      </c>
      <c r="H8470" t="s">
        <v>57</v>
      </c>
      <c r="I8470" t="s">
        <v>38</v>
      </c>
      <c r="J8470" t="s">
        <v>6135</v>
      </c>
      <c r="K8470" t="s">
        <v>274</v>
      </c>
      <c r="L8470">
        <v>46060</v>
      </c>
      <c r="M8470" t="s">
        <v>125</v>
      </c>
      <c r="N8470" t="s">
        <v>5329</v>
      </c>
      <c r="O8470" t="s">
        <v>43</v>
      </c>
      <c r="P8470" t="s">
        <v>73</v>
      </c>
      <c r="Q8470" t="s">
        <v>5330</v>
      </c>
      <c r="R8470" s="1">
        <v>2678.94</v>
      </c>
      <c r="S8470">
        <v>6</v>
      </c>
      <c r="T8470">
        <f t="shared" si="132"/>
        <v>19</v>
      </c>
      <c r="U8470" t="s">
        <v>75</v>
      </c>
      <c r="V8470">
        <v>0</v>
      </c>
      <c r="W8470">
        <v>0</v>
      </c>
      <c r="X8470" s="1">
        <v>0</v>
      </c>
      <c r="Y8470" s="1">
        <v>2678.94</v>
      </c>
      <c r="Z8470" t="s">
        <v>53</v>
      </c>
      <c r="AA8470" s="2">
        <v>241.1046</v>
      </c>
      <c r="AB8470" s="3">
        <v>0.09</v>
      </c>
      <c r="AC8470" s="1">
        <v>-2437.8353999999999</v>
      </c>
      <c r="AD8470">
        <v>6</v>
      </c>
      <c r="AE8470">
        <v>6</v>
      </c>
      <c r="AF8470" t="s">
        <v>48</v>
      </c>
      <c r="AG8470">
        <v>2016</v>
      </c>
      <c r="AH8470">
        <f>COUNTBLANK(datos[[#This Row],[Row ID]:[Year sales]])</f>
        <v>0</v>
      </c>
    </row>
    <row r="8471" spans="1:34" x14ac:dyDescent="0.3">
      <c r="A8471">
        <v>8470</v>
      </c>
      <c r="B8471" t="s">
        <v>10077</v>
      </c>
      <c r="C8471" s="4">
        <v>42848</v>
      </c>
      <c r="D8471" s="4">
        <v>42852</v>
      </c>
      <c r="E8471" t="s">
        <v>67</v>
      </c>
      <c r="F8471" t="s">
        <v>444</v>
      </c>
      <c r="G8471" t="s">
        <v>445</v>
      </c>
      <c r="H8471" t="s">
        <v>122</v>
      </c>
      <c r="I8471" t="s">
        <v>38</v>
      </c>
      <c r="J8471" t="s">
        <v>5380</v>
      </c>
      <c r="K8471" t="s">
        <v>355</v>
      </c>
      <c r="L8471">
        <v>37042</v>
      </c>
      <c r="M8471" t="s">
        <v>41</v>
      </c>
      <c r="N8471" t="s">
        <v>1467</v>
      </c>
      <c r="O8471" t="s">
        <v>43</v>
      </c>
      <c r="P8471" t="s">
        <v>44</v>
      </c>
      <c r="Q8471" t="s">
        <v>1468</v>
      </c>
      <c r="R8471" s="1">
        <v>387.13600000000002</v>
      </c>
      <c r="S8471">
        <v>4</v>
      </c>
      <c r="T8471">
        <f t="shared" si="132"/>
        <v>37</v>
      </c>
      <c r="U8471" t="s">
        <v>52</v>
      </c>
      <c r="V8471">
        <v>0.2</v>
      </c>
      <c r="W8471">
        <v>77.427200000000013</v>
      </c>
      <c r="X8471" s="1">
        <v>-77.427199999999999</v>
      </c>
      <c r="Y8471" s="1">
        <v>464.56320000000005</v>
      </c>
      <c r="Z8471" t="s">
        <v>47</v>
      </c>
      <c r="AA8471" s="2">
        <v>-14.5176</v>
      </c>
      <c r="AB8471" s="3">
        <v>-3.7499999999999999E-2</v>
      </c>
      <c r="AC8471" s="1">
        <v>-324.22640000000001</v>
      </c>
      <c r="AD8471">
        <v>4</v>
      </c>
      <c r="AE8471">
        <v>4</v>
      </c>
      <c r="AF8471" t="s">
        <v>48</v>
      </c>
      <c r="AG8471">
        <v>2017</v>
      </c>
      <c r="AH8471">
        <f>COUNTBLANK(datos[[#This Row],[Row ID]:[Year sales]])</f>
        <v>0</v>
      </c>
    </row>
    <row r="8472" spans="1:34" x14ac:dyDescent="0.3">
      <c r="A8472">
        <v>8471</v>
      </c>
      <c r="B8472" t="s">
        <v>10077</v>
      </c>
      <c r="C8472" s="4">
        <v>42848</v>
      </c>
      <c r="D8472" s="4">
        <v>42852</v>
      </c>
      <c r="E8472" t="s">
        <v>67</v>
      </c>
      <c r="F8472" t="s">
        <v>444</v>
      </c>
      <c r="G8472" t="s">
        <v>445</v>
      </c>
      <c r="H8472" t="s">
        <v>122</v>
      </c>
      <c r="I8472" t="s">
        <v>38</v>
      </c>
      <c r="J8472" t="s">
        <v>5380</v>
      </c>
      <c r="K8472" t="s">
        <v>355</v>
      </c>
      <c r="L8472">
        <v>37042</v>
      </c>
      <c r="M8472" t="s">
        <v>41</v>
      </c>
      <c r="N8472" t="s">
        <v>2841</v>
      </c>
      <c r="O8472" t="s">
        <v>90</v>
      </c>
      <c r="P8472" t="s">
        <v>181</v>
      </c>
      <c r="Q8472" t="s">
        <v>2842</v>
      </c>
      <c r="R8472" s="1">
        <v>45.408000000000001</v>
      </c>
      <c r="S8472">
        <v>2</v>
      </c>
      <c r="T8472">
        <f t="shared" si="132"/>
        <v>49</v>
      </c>
      <c r="U8472" t="s">
        <v>46</v>
      </c>
      <c r="V8472">
        <v>0.2</v>
      </c>
      <c r="W8472">
        <v>9.0815999999999999</v>
      </c>
      <c r="X8472" s="1">
        <v>-9.0815999999999999</v>
      </c>
      <c r="Y8472" s="1">
        <v>54.489600000000003</v>
      </c>
      <c r="Z8472" t="s">
        <v>99</v>
      </c>
      <c r="AA8472" s="2">
        <v>11.919600000000001</v>
      </c>
      <c r="AB8472" s="3">
        <v>0.26250000000000001</v>
      </c>
      <c r="AC8472" s="1">
        <v>-24.4068</v>
      </c>
      <c r="AD8472">
        <v>4</v>
      </c>
      <c r="AE8472">
        <v>4</v>
      </c>
      <c r="AF8472" t="s">
        <v>48</v>
      </c>
      <c r="AG8472">
        <v>2017</v>
      </c>
      <c r="AH8472">
        <f>COUNTBLANK(datos[[#This Row],[Row ID]:[Year sales]])</f>
        <v>0</v>
      </c>
    </row>
    <row r="8473" spans="1:34" x14ac:dyDescent="0.3">
      <c r="A8473">
        <v>8472</v>
      </c>
      <c r="B8473" t="s">
        <v>10077</v>
      </c>
      <c r="C8473" s="4">
        <v>42848</v>
      </c>
      <c r="D8473" s="4">
        <v>42852</v>
      </c>
      <c r="E8473" t="s">
        <v>67</v>
      </c>
      <c r="F8473" t="s">
        <v>444</v>
      </c>
      <c r="G8473" t="s">
        <v>445</v>
      </c>
      <c r="H8473" t="s">
        <v>122</v>
      </c>
      <c r="I8473" t="s">
        <v>38</v>
      </c>
      <c r="J8473" t="s">
        <v>5380</v>
      </c>
      <c r="K8473" t="s">
        <v>355</v>
      </c>
      <c r="L8473">
        <v>37042</v>
      </c>
      <c r="M8473" t="s">
        <v>41</v>
      </c>
      <c r="N8473" t="s">
        <v>6574</v>
      </c>
      <c r="O8473" t="s">
        <v>43</v>
      </c>
      <c r="P8473" t="s">
        <v>83</v>
      </c>
      <c r="Q8473" t="s">
        <v>6575</v>
      </c>
      <c r="R8473" s="1">
        <v>77.951999999999998</v>
      </c>
      <c r="S8473">
        <v>3</v>
      </c>
      <c r="T8473">
        <f t="shared" si="132"/>
        <v>20</v>
      </c>
      <c r="U8473" t="s">
        <v>52</v>
      </c>
      <c r="V8473">
        <v>0.2</v>
      </c>
      <c r="W8473">
        <v>15.590400000000001</v>
      </c>
      <c r="X8473" s="1">
        <v>-15.590400000000001</v>
      </c>
      <c r="Y8473" s="1">
        <v>93.542400000000001</v>
      </c>
      <c r="Z8473" t="s">
        <v>99</v>
      </c>
      <c r="AA8473" s="2">
        <v>-11.6928</v>
      </c>
      <c r="AB8473" s="3">
        <v>-0.15</v>
      </c>
      <c r="AC8473" s="1">
        <v>-74.054400000000001</v>
      </c>
      <c r="AD8473">
        <v>4</v>
      </c>
      <c r="AE8473">
        <v>4</v>
      </c>
      <c r="AF8473" t="s">
        <v>48</v>
      </c>
      <c r="AG8473">
        <v>2017</v>
      </c>
      <c r="AH8473">
        <f>COUNTBLANK(datos[[#This Row],[Row ID]:[Year sales]])</f>
        <v>0</v>
      </c>
    </row>
    <row r="8474" spans="1:34" x14ac:dyDescent="0.3">
      <c r="A8474">
        <v>8473</v>
      </c>
      <c r="B8474" t="s">
        <v>10077</v>
      </c>
      <c r="C8474" s="4">
        <v>42848</v>
      </c>
      <c r="D8474" s="4">
        <v>42852</v>
      </c>
      <c r="E8474" t="s">
        <v>67</v>
      </c>
      <c r="F8474" t="s">
        <v>444</v>
      </c>
      <c r="G8474" t="s">
        <v>445</v>
      </c>
      <c r="H8474" t="s">
        <v>122</v>
      </c>
      <c r="I8474" t="s">
        <v>38</v>
      </c>
      <c r="J8474" t="s">
        <v>5380</v>
      </c>
      <c r="K8474" t="s">
        <v>355</v>
      </c>
      <c r="L8474">
        <v>37042</v>
      </c>
      <c r="M8474" t="s">
        <v>41</v>
      </c>
      <c r="N8474" t="s">
        <v>5546</v>
      </c>
      <c r="O8474" t="s">
        <v>62</v>
      </c>
      <c r="P8474" t="s">
        <v>63</v>
      </c>
      <c r="Q8474" t="s">
        <v>5547</v>
      </c>
      <c r="R8474" s="1">
        <v>3</v>
      </c>
      <c r="S8474">
        <v>1</v>
      </c>
      <c r="T8474">
        <f t="shared" si="132"/>
        <v>14</v>
      </c>
      <c r="U8474" t="s">
        <v>46</v>
      </c>
      <c r="V8474">
        <v>0.2</v>
      </c>
      <c r="W8474">
        <v>0.60000000000000009</v>
      </c>
      <c r="X8474" s="1">
        <v>-0.6</v>
      </c>
      <c r="Y8474" s="1">
        <v>3.6</v>
      </c>
      <c r="Z8474" t="s">
        <v>65</v>
      </c>
      <c r="AA8474" s="2">
        <v>1.05</v>
      </c>
      <c r="AB8474" s="3">
        <v>0.35000000000000003</v>
      </c>
      <c r="AC8474" s="1">
        <v>-1.35</v>
      </c>
      <c r="AD8474">
        <v>4</v>
      </c>
      <c r="AE8474">
        <v>4</v>
      </c>
      <c r="AF8474" t="s">
        <v>48</v>
      </c>
      <c r="AG8474">
        <v>2017</v>
      </c>
      <c r="AH8474">
        <f>COUNTBLANK(datos[[#This Row],[Row ID]:[Year sales]])</f>
        <v>0</v>
      </c>
    </row>
    <row r="8475" spans="1:34" x14ac:dyDescent="0.3">
      <c r="A8475">
        <v>8474</v>
      </c>
      <c r="B8475" t="s">
        <v>10078</v>
      </c>
      <c r="C8475" s="4">
        <v>42299</v>
      </c>
      <c r="D8475" s="4">
        <v>42303</v>
      </c>
      <c r="E8475" t="s">
        <v>34</v>
      </c>
      <c r="F8475" t="s">
        <v>3603</v>
      </c>
      <c r="G8475" t="s">
        <v>3604</v>
      </c>
      <c r="H8475" t="s">
        <v>37</v>
      </c>
      <c r="I8475" t="s">
        <v>38</v>
      </c>
      <c r="J8475" t="s">
        <v>7266</v>
      </c>
      <c r="K8475" t="s">
        <v>71</v>
      </c>
      <c r="L8475">
        <v>33021</v>
      </c>
      <c r="M8475" t="s">
        <v>41</v>
      </c>
      <c r="N8475" t="s">
        <v>1061</v>
      </c>
      <c r="O8475" t="s">
        <v>62</v>
      </c>
      <c r="P8475" t="s">
        <v>77</v>
      </c>
      <c r="Q8475" t="s">
        <v>1062</v>
      </c>
      <c r="R8475" s="1">
        <v>9.952</v>
      </c>
      <c r="S8475">
        <v>1</v>
      </c>
      <c r="T8475">
        <f t="shared" si="132"/>
        <v>30</v>
      </c>
      <c r="U8475" t="s">
        <v>46</v>
      </c>
      <c r="V8475">
        <v>0.2</v>
      </c>
      <c r="W8475">
        <v>1.9904000000000002</v>
      </c>
      <c r="X8475" s="1">
        <v>-1.9903999999999999</v>
      </c>
      <c r="Y8475" s="1">
        <v>11.942399999999999</v>
      </c>
      <c r="Z8475" t="s">
        <v>65</v>
      </c>
      <c r="AA8475" s="2">
        <v>0.99519999999999997</v>
      </c>
      <c r="AB8475" s="3">
        <v>9.9999999999999992E-2</v>
      </c>
      <c r="AC8475" s="1">
        <v>-6.9664000000000001</v>
      </c>
      <c r="AD8475">
        <v>4</v>
      </c>
      <c r="AE8475">
        <v>4</v>
      </c>
      <c r="AF8475" t="s">
        <v>48</v>
      </c>
      <c r="AG8475">
        <v>2015</v>
      </c>
      <c r="AH8475">
        <f>COUNTBLANK(datos[[#This Row],[Row ID]:[Year sales]])</f>
        <v>0</v>
      </c>
    </row>
    <row r="8476" spans="1:34" x14ac:dyDescent="0.3">
      <c r="A8476">
        <v>8475</v>
      </c>
      <c r="B8476" t="s">
        <v>10079</v>
      </c>
      <c r="C8476" s="4">
        <v>42834</v>
      </c>
      <c r="D8476" s="4">
        <v>42839</v>
      </c>
      <c r="E8476" t="s">
        <v>67</v>
      </c>
      <c r="F8476" t="s">
        <v>4680</v>
      </c>
      <c r="G8476" t="s">
        <v>4681</v>
      </c>
      <c r="H8476" t="s">
        <v>57</v>
      </c>
      <c r="I8476" t="s">
        <v>38</v>
      </c>
      <c r="J8476" t="s">
        <v>5099</v>
      </c>
      <c r="K8476" t="s">
        <v>167</v>
      </c>
      <c r="L8476">
        <v>17403</v>
      </c>
      <c r="M8476" t="s">
        <v>168</v>
      </c>
      <c r="N8476" t="s">
        <v>1416</v>
      </c>
      <c r="O8476" t="s">
        <v>62</v>
      </c>
      <c r="P8476" t="s">
        <v>94</v>
      </c>
      <c r="Q8476" t="s">
        <v>1417</v>
      </c>
      <c r="R8476" s="1">
        <v>37.896000000000001</v>
      </c>
      <c r="S8476">
        <v>4</v>
      </c>
      <c r="T8476">
        <f t="shared" si="132"/>
        <v>26</v>
      </c>
      <c r="U8476" t="s">
        <v>52</v>
      </c>
      <c r="V8476">
        <v>0.7</v>
      </c>
      <c r="W8476">
        <v>26.527200000000001</v>
      </c>
      <c r="X8476" s="1">
        <v>-26.527200000000001</v>
      </c>
      <c r="Y8476" s="1">
        <v>64.423200000000008</v>
      </c>
      <c r="Z8476" t="s">
        <v>99</v>
      </c>
      <c r="AA8476" s="2">
        <v>-29.053599999999999</v>
      </c>
      <c r="AB8476" s="3">
        <v>-0.76666666666666661</v>
      </c>
      <c r="AC8476" s="1">
        <v>-40.422400000000003</v>
      </c>
      <c r="AD8476">
        <v>5</v>
      </c>
      <c r="AE8476">
        <v>5</v>
      </c>
      <c r="AF8476" t="s">
        <v>48</v>
      </c>
      <c r="AG8476">
        <v>2017</v>
      </c>
      <c r="AH8476">
        <f>COUNTBLANK(datos[[#This Row],[Row ID]:[Year sales]])</f>
        <v>0</v>
      </c>
    </row>
    <row r="8477" spans="1:34" x14ac:dyDescent="0.3">
      <c r="A8477">
        <v>8476</v>
      </c>
      <c r="B8477" t="s">
        <v>10079</v>
      </c>
      <c r="C8477" s="4">
        <v>42834</v>
      </c>
      <c r="D8477" s="4">
        <v>42839</v>
      </c>
      <c r="E8477" t="s">
        <v>67</v>
      </c>
      <c r="F8477" t="s">
        <v>4680</v>
      </c>
      <c r="G8477" t="s">
        <v>4681</v>
      </c>
      <c r="H8477" t="s">
        <v>57</v>
      </c>
      <c r="I8477" t="s">
        <v>38</v>
      </c>
      <c r="J8477" t="s">
        <v>5099</v>
      </c>
      <c r="K8477" t="s">
        <v>167</v>
      </c>
      <c r="L8477">
        <v>17403</v>
      </c>
      <c r="M8477" t="s">
        <v>168</v>
      </c>
      <c r="N8477" t="s">
        <v>6564</v>
      </c>
      <c r="O8477" t="s">
        <v>62</v>
      </c>
      <c r="P8477" t="s">
        <v>110</v>
      </c>
      <c r="Q8477" t="s">
        <v>6565</v>
      </c>
      <c r="R8477" s="1">
        <v>65.584000000000003</v>
      </c>
      <c r="S8477">
        <v>2</v>
      </c>
      <c r="T8477">
        <f t="shared" si="132"/>
        <v>39</v>
      </c>
      <c r="U8477" t="s">
        <v>46</v>
      </c>
      <c r="V8477">
        <v>0.2</v>
      </c>
      <c r="W8477">
        <v>13.116800000000001</v>
      </c>
      <c r="X8477" s="1">
        <v>-13.1168</v>
      </c>
      <c r="Y8477" s="1">
        <v>78.700800000000001</v>
      </c>
      <c r="Z8477" t="s">
        <v>99</v>
      </c>
      <c r="AA8477" s="2">
        <v>23.7742</v>
      </c>
      <c r="AB8477" s="3">
        <v>0.36249999999999999</v>
      </c>
      <c r="AC8477" s="1">
        <v>-28.693000000000001</v>
      </c>
      <c r="AD8477">
        <v>5</v>
      </c>
      <c r="AE8477">
        <v>5</v>
      </c>
      <c r="AF8477" t="s">
        <v>48</v>
      </c>
      <c r="AG8477">
        <v>2017</v>
      </c>
      <c r="AH8477">
        <f>COUNTBLANK(datos[[#This Row],[Row ID]:[Year sales]])</f>
        <v>0</v>
      </c>
    </row>
    <row r="8478" spans="1:34" x14ac:dyDescent="0.3">
      <c r="A8478">
        <v>8477</v>
      </c>
      <c r="B8478" t="s">
        <v>10080</v>
      </c>
      <c r="C8478" s="4">
        <v>43035</v>
      </c>
      <c r="D8478" s="4">
        <v>43040</v>
      </c>
      <c r="E8478" t="s">
        <v>67</v>
      </c>
      <c r="F8478" t="s">
        <v>641</v>
      </c>
      <c r="G8478" t="s">
        <v>642</v>
      </c>
      <c r="H8478" t="s">
        <v>122</v>
      </c>
      <c r="I8478" t="s">
        <v>38</v>
      </c>
      <c r="J8478" t="s">
        <v>1847</v>
      </c>
      <c r="K8478" t="s">
        <v>330</v>
      </c>
      <c r="L8478">
        <v>85204</v>
      </c>
      <c r="M8478" t="s">
        <v>60</v>
      </c>
      <c r="N8478" t="s">
        <v>6829</v>
      </c>
      <c r="O8478" t="s">
        <v>62</v>
      </c>
      <c r="P8478" t="s">
        <v>110</v>
      </c>
      <c r="Q8478" t="s">
        <v>6830</v>
      </c>
      <c r="R8478" s="1">
        <v>44.783999999999999</v>
      </c>
      <c r="S8478">
        <v>1</v>
      </c>
      <c r="T8478">
        <f t="shared" si="132"/>
        <v>12</v>
      </c>
      <c r="U8478" t="s">
        <v>46</v>
      </c>
      <c r="V8478">
        <v>0.2</v>
      </c>
      <c r="W8478">
        <v>8.9567999999999994</v>
      </c>
      <c r="X8478" s="1">
        <v>-8.9567999999999994</v>
      </c>
      <c r="Y8478" s="1">
        <v>53.7408</v>
      </c>
      <c r="Z8478" t="s">
        <v>99</v>
      </c>
      <c r="AA8478" s="2">
        <v>16.234200000000001</v>
      </c>
      <c r="AB8478" s="3">
        <v>0.36250000000000004</v>
      </c>
      <c r="AC8478" s="1">
        <v>-19.593</v>
      </c>
      <c r="AD8478">
        <v>5</v>
      </c>
      <c r="AE8478">
        <v>5</v>
      </c>
      <c r="AF8478" t="s">
        <v>48</v>
      </c>
      <c r="AG8478">
        <v>2017</v>
      </c>
      <c r="AH8478">
        <f>COUNTBLANK(datos[[#This Row],[Row ID]:[Year sales]])</f>
        <v>0</v>
      </c>
    </row>
    <row r="8479" spans="1:34" x14ac:dyDescent="0.3">
      <c r="A8479">
        <v>8478</v>
      </c>
      <c r="B8479" t="s">
        <v>10081</v>
      </c>
      <c r="C8479" s="4">
        <v>42307</v>
      </c>
      <c r="D8479" s="4">
        <v>42307</v>
      </c>
      <c r="E8479" t="s">
        <v>1312</v>
      </c>
      <c r="F8479" t="s">
        <v>2434</v>
      </c>
      <c r="G8479" t="s">
        <v>2435</v>
      </c>
      <c r="H8479" t="s">
        <v>57</v>
      </c>
      <c r="I8479" t="s">
        <v>38</v>
      </c>
      <c r="J8479" t="s">
        <v>286</v>
      </c>
      <c r="K8479" t="s">
        <v>287</v>
      </c>
      <c r="L8479">
        <v>10024</v>
      </c>
      <c r="M8479" t="s">
        <v>168</v>
      </c>
      <c r="N8479" t="s">
        <v>10082</v>
      </c>
      <c r="O8479" t="s">
        <v>90</v>
      </c>
      <c r="P8479" t="s">
        <v>704</v>
      </c>
      <c r="Q8479" t="s">
        <v>10083</v>
      </c>
      <c r="R8479" s="1">
        <v>1035.8</v>
      </c>
      <c r="S8479">
        <v>4</v>
      </c>
      <c r="T8479">
        <f t="shared" si="132"/>
        <v>4</v>
      </c>
      <c r="U8479" t="s">
        <v>52</v>
      </c>
      <c r="V8479">
        <v>0</v>
      </c>
      <c r="W8479">
        <v>0</v>
      </c>
      <c r="X8479" s="1">
        <v>0</v>
      </c>
      <c r="Y8479" s="1">
        <v>1035.8</v>
      </c>
      <c r="Z8479" t="s">
        <v>53</v>
      </c>
      <c r="AA8479" s="2">
        <v>269.30799999999999</v>
      </c>
      <c r="AB8479" s="3">
        <v>0.26</v>
      </c>
      <c r="AC8479" s="1">
        <v>-766.49199999999996</v>
      </c>
      <c r="AD8479">
        <v>0</v>
      </c>
      <c r="AE8479">
        <v>0</v>
      </c>
      <c r="AF8479" t="s">
        <v>48</v>
      </c>
      <c r="AG8479">
        <v>2015</v>
      </c>
      <c r="AH8479">
        <f>COUNTBLANK(datos[[#This Row],[Row ID]:[Year sales]])</f>
        <v>0</v>
      </c>
    </row>
    <row r="8480" spans="1:34" x14ac:dyDescent="0.3">
      <c r="A8480">
        <v>8479</v>
      </c>
      <c r="B8480" t="s">
        <v>10084</v>
      </c>
      <c r="C8480" s="4">
        <v>43087</v>
      </c>
      <c r="D8480" s="4">
        <v>43093</v>
      </c>
      <c r="E8480" t="s">
        <v>67</v>
      </c>
      <c r="F8480" t="s">
        <v>4204</v>
      </c>
      <c r="G8480" t="s">
        <v>4205</v>
      </c>
      <c r="H8480" t="s">
        <v>122</v>
      </c>
      <c r="I8480" t="s">
        <v>38</v>
      </c>
      <c r="J8480" t="s">
        <v>147</v>
      </c>
      <c r="K8480" t="s">
        <v>59</v>
      </c>
      <c r="L8480">
        <v>94110</v>
      </c>
      <c r="M8480" t="s">
        <v>60</v>
      </c>
      <c r="N8480" t="s">
        <v>2632</v>
      </c>
      <c r="O8480" t="s">
        <v>62</v>
      </c>
      <c r="P8480" t="s">
        <v>86</v>
      </c>
      <c r="Q8480" t="s">
        <v>2633</v>
      </c>
      <c r="R8480" s="1">
        <v>5.76</v>
      </c>
      <c r="S8480">
        <v>2</v>
      </c>
      <c r="T8480">
        <f t="shared" si="132"/>
        <v>12</v>
      </c>
      <c r="U8480" t="s">
        <v>46</v>
      </c>
      <c r="V8480">
        <v>0</v>
      </c>
      <c r="W8480">
        <v>0</v>
      </c>
      <c r="X8480" s="1">
        <v>0</v>
      </c>
      <c r="Y8480" s="1">
        <v>5.76</v>
      </c>
      <c r="Z8480" t="s">
        <v>65</v>
      </c>
      <c r="AA8480" s="2">
        <v>1.6704000000000001</v>
      </c>
      <c r="AB8480" s="3">
        <v>0.29000000000000004</v>
      </c>
      <c r="AC8480" s="1">
        <v>-4.0895999999999999</v>
      </c>
      <c r="AD8480">
        <v>6</v>
      </c>
      <c r="AE8480">
        <v>6</v>
      </c>
      <c r="AF8480" t="s">
        <v>48</v>
      </c>
      <c r="AG8480">
        <v>2017</v>
      </c>
      <c r="AH8480">
        <f>COUNTBLANK(datos[[#This Row],[Row ID]:[Year sales]])</f>
        <v>0</v>
      </c>
    </row>
    <row r="8481" spans="1:34" x14ac:dyDescent="0.3">
      <c r="A8481">
        <v>8480</v>
      </c>
      <c r="B8481" t="s">
        <v>10085</v>
      </c>
      <c r="C8481" s="4">
        <v>42441</v>
      </c>
      <c r="D8481" s="4">
        <v>42445</v>
      </c>
      <c r="E8481" t="s">
        <v>67</v>
      </c>
      <c r="F8481" t="s">
        <v>5051</v>
      </c>
      <c r="G8481" t="s">
        <v>5052</v>
      </c>
      <c r="H8481" t="s">
        <v>37</v>
      </c>
      <c r="I8481" t="s">
        <v>38</v>
      </c>
      <c r="J8481" t="s">
        <v>58</v>
      </c>
      <c r="K8481" t="s">
        <v>59</v>
      </c>
      <c r="L8481">
        <v>90036</v>
      </c>
      <c r="M8481" t="s">
        <v>60</v>
      </c>
      <c r="N8481" t="s">
        <v>7320</v>
      </c>
      <c r="O8481" t="s">
        <v>62</v>
      </c>
      <c r="P8481" t="s">
        <v>110</v>
      </c>
      <c r="Q8481" t="s">
        <v>7321</v>
      </c>
      <c r="R8481" s="1">
        <v>19.98</v>
      </c>
      <c r="S8481">
        <v>2</v>
      </c>
      <c r="T8481">
        <f t="shared" si="132"/>
        <v>3</v>
      </c>
      <c r="U8481" t="s">
        <v>46</v>
      </c>
      <c r="V8481">
        <v>0</v>
      </c>
      <c r="W8481">
        <v>0</v>
      </c>
      <c r="X8481" s="1">
        <v>0</v>
      </c>
      <c r="Y8481" s="1">
        <v>19.98</v>
      </c>
      <c r="Z8481" t="s">
        <v>65</v>
      </c>
      <c r="AA8481" s="2">
        <v>8.9909999999999997</v>
      </c>
      <c r="AB8481" s="3">
        <v>0.44999999999999996</v>
      </c>
      <c r="AC8481" s="1">
        <v>-10.989000000000001</v>
      </c>
      <c r="AD8481">
        <v>4</v>
      </c>
      <c r="AE8481">
        <v>4</v>
      </c>
      <c r="AF8481" t="s">
        <v>48</v>
      </c>
      <c r="AG8481">
        <v>2016</v>
      </c>
      <c r="AH8481">
        <f>COUNTBLANK(datos[[#This Row],[Row ID]:[Year sales]])</f>
        <v>0</v>
      </c>
    </row>
    <row r="8482" spans="1:34" x14ac:dyDescent="0.3">
      <c r="A8482">
        <v>8481</v>
      </c>
      <c r="B8482" t="s">
        <v>10086</v>
      </c>
      <c r="C8482" s="4">
        <v>41841</v>
      </c>
      <c r="D8482" s="4">
        <v>41847</v>
      </c>
      <c r="E8482" t="s">
        <v>67</v>
      </c>
      <c r="F8482" t="s">
        <v>2592</v>
      </c>
      <c r="G8482" t="s">
        <v>2593</v>
      </c>
      <c r="H8482" t="s">
        <v>37</v>
      </c>
      <c r="I8482" t="s">
        <v>38</v>
      </c>
      <c r="J8482" t="s">
        <v>2555</v>
      </c>
      <c r="K8482" t="s">
        <v>158</v>
      </c>
      <c r="L8482">
        <v>68104</v>
      </c>
      <c r="M8482" t="s">
        <v>125</v>
      </c>
      <c r="N8482" t="s">
        <v>8547</v>
      </c>
      <c r="O8482" t="s">
        <v>90</v>
      </c>
      <c r="P8482" t="s">
        <v>91</v>
      </c>
      <c r="Q8482" t="s">
        <v>8548</v>
      </c>
      <c r="R8482" s="1">
        <v>35.979999999999997</v>
      </c>
      <c r="S8482">
        <v>2</v>
      </c>
      <c r="T8482">
        <f t="shared" si="132"/>
        <v>27</v>
      </c>
      <c r="U8482" t="s">
        <v>46</v>
      </c>
      <c r="V8482">
        <v>0</v>
      </c>
      <c r="W8482">
        <v>0</v>
      </c>
      <c r="X8482" s="1">
        <v>0</v>
      </c>
      <c r="Y8482" s="1">
        <v>35.979999999999997</v>
      </c>
      <c r="Z8482" t="s">
        <v>65</v>
      </c>
      <c r="AA8482" s="2">
        <v>10.074400000000001</v>
      </c>
      <c r="AB8482" s="3">
        <v>0.28000000000000003</v>
      </c>
      <c r="AC8482" s="1">
        <v>-25.9056</v>
      </c>
      <c r="AD8482">
        <v>6</v>
      </c>
      <c r="AE8482">
        <v>6</v>
      </c>
      <c r="AF8482" t="s">
        <v>48</v>
      </c>
      <c r="AG8482">
        <v>2014</v>
      </c>
      <c r="AH8482">
        <f>COUNTBLANK(datos[[#This Row],[Row ID]:[Year sales]])</f>
        <v>0</v>
      </c>
    </row>
    <row r="8483" spans="1:34" x14ac:dyDescent="0.3">
      <c r="A8483">
        <v>8482</v>
      </c>
      <c r="B8483" t="s">
        <v>10087</v>
      </c>
      <c r="C8483" s="4">
        <v>42514</v>
      </c>
      <c r="D8483" s="4">
        <v>42518</v>
      </c>
      <c r="E8483" t="s">
        <v>67</v>
      </c>
      <c r="F8483" t="s">
        <v>4235</v>
      </c>
      <c r="G8483" t="s">
        <v>4236</v>
      </c>
      <c r="H8483" t="s">
        <v>122</v>
      </c>
      <c r="I8483" t="s">
        <v>38</v>
      </c>
      <c r="J8483" t="s">
        <v>166</v>
      </c>
      <c r="K8483" t="s">
        <v>167</v>
      </c>
      <c r="L8483">
        <v>19120</v>
      </c>
      <c r="M8483" t="s">
        <v>168</v>
      </c>
      <c r="N8483" t="s">
        <v>3612</v>
      </c>
      <c r="O8483" t="s">
        <v>62</v>
      </c>
      <c r="P8483" t="s">
        <v>86</v>
      </c>
      <c r="Q8483" t="s">
        <v>3613</v>
      </c>
      <c r="R8483" s="1">
        <v>16.655999999999999</v>
      </c>
      <c r="S8483">
        <v>3</v>
      </c>
      <c r="T8483">
        <f t="shared" si="132"/>
        <v>27</v>
      </c>
      <c r="U8483" t="s">
        <v>52</v>
      </c>
      <c r="V8483">
        <v>0.2</v>
      </c>
      <c r="W8483">
        <v>3.3311999999999999</v>
      </c>
      <c r="X8483" s="1">
        <v>-3.3311999999999999</v>
      </c>
      <c r="Y8483" s="1">
        <v>19.987199999999998</v>
      </c>
      <c r="Z8483" t="s">
        <v>65</v>
      </c>
      <c r="AA8483" s="2">
        <v>3.3311999999999999</v>
      </c>
      <c r="AB8483" s="3">
        <v>0.2</v>
      </c>
      <c r="AC8483" s="1">
        <v>-9.9936000000000007</v>
      </c>
      <c r="AD8483">
        <v>4</v>
      </c>
      <c r="AE8483">
        <v>4</v>
      </c>
      <c r="AF8483" t="s">
        <v>48</v>
      </c>
      <c r="AG8483">
        <v>2016</v>
      </c>
      <c r="AH8483">
        <f>COUNTBLANK(datos[[#This Row],[Row ID]:[Year sales]])</f>
        <v>0</v>
      </c>
    </row>
    <row r="8484" spans="1:34" x14ac:dyDescent="0.3">
      <c r="A8484">
        <v>8483</v>
      </c>
      <c r="B8484" t="s">
        <v>10088</v>
      </c>
      <c r="C8484" s="4">
        <v>42777</v>
      </c>
      <c r="D8484" s="4">
        <v>42781</v>
      </c>
      <c r="E8484" t="s">
        <v>67</v>
      </c>
      <c r="F8484" t="s">
        <v>1205</v>
      </c>
      <c r="G8484" t="s">
        <v>1206</v>
      </c>
      <c r="H8484" t="s">
        <v>57</v>
      </c>
      <c r="I8484" t="s">
        <v>38</v>
      </c>
      <c r="J8484" t="s">
        <v>286</v>
      </c>
      <c r="K8484" t="s">
        <v>287</v>
      </c>
      <c r="L8484">
        <v>10024</v>
      </c>
      <c r="M8484" t="s">
        <v>168</v>
      </c>
      <c r="N8484" t="s">
        <v>1918</v>
      </c>
      <c r="O8484" t="s">
        <v>62</v>
      </c>
      <c r="P8484" t="s">
        <v>63</v>
      </c>
      <c r="Q8484" t="s">
        <v>1919</v>
      </c>
      <c r="R8484" s="1">
        <v>20.7</v>
      </c>
      <c r="S8484">
        <v>2</v>
      </c>
      <c r="T8484">
        <f t="shared" si="132"/>
        <v>24</v>
      </c>
      <c r="U8484" t="s">
        <v>46</v>
      </c>
      <c r="V8484">
        <v>0</v>
      </c>
      <c r="W8484">
        <v>0</v>
      </c>
      <c r="X8484" s="1">
        <v>0</v>
      </c>
      <c r="Y8484" s="1">
        <v>20.7</v>
      </c>
      <c r="Z8484" t="s">
        <v>65</v>
      </c>
      <c r="AA8484" s="2">
        <v>9.9359999999999999</v>
      </c>
      <c r="AB8484" s="3">
        <v>0.48000000000000004</v>
      </c>
      <c r="AC8484" s="1">
        <v>-10.763999999999999</v>
      </c>
      <c r="AD8484">
        <v>4</v>
      </c>
      <c r="AE8484">
        <v>4</v>
      </c>
      <c r="AF8484" t="s">
        <v>48</v>
      </c>
      <c r="AG8484">
        <v>2017</v>
      </c>
      <c r="AH8484">
        <f>COUNTBLANK(datos[[#This Row],[Row ID]:[Year sales]])</f>
        <v>0</v>
      </c>
    </row>
    <row r="8485" spans="1:34" x14ac:dyDescent="0.3">
      <c r="A8485">
        <v>8484</v>
      </c>
      <c r="B8485" t="s">
        <v>10089</v>
      </c>
      <c r="C8485" s="4">
        <v>42633</v>
      </c>
      <c r="D8485" s="4">
        <v>42637</v>
      </c>
      <c r="E8485" t="s">
        <v>67</v>
      </c>
      <c r="F8485" t="s">
        <v>5738</v>
      </c>
      <c r="G8485" t="s">
        <v>5739</v>
      </c>
      <c r="H8485" t="s">
        <v>37</v>
      </c>
      <c r="I8485" t="s">
        <v>38</v>
      </c>
      <c r="J8485" t="s">
        <v>6498</v>
      </c>
      <c r="K8485" t="s">
        <v>258</v>
      </c>
      <c r="L8485">
        <v>49505</v>
      </c>
      <c r="M8485" t="s">
        <v>125</v>
      </c>
      <c r="N8485" t="s">
        <v>7036</v>
      </c>
      <c r="O8485" t="s">
        <v>62</v>
      </c>
      <c r="P8485" t="s">
        <v>94</v>
      </c>
      <c r="Q8485" t="s">
        <v>7037</v>
      </c>
      <c r="R8485" s="1">
        <v>83.7</v>
      </c>
      <c r="S8485">
        <v>5</v>
      </c>
      <c r="T8485">
        <f t="shared" si="132"/>
        <v>18</v>
      </c>
      <c r="U8485" t="s">
        <v>75</v>
      </c>
      <c r="V8485">
        <v>0</v>
      </c>
      <c r="W8485">
        <v>0</v>
      </c>
      <c r="X8485" s="1">
        <v>0</v>
      </c>
      <c r="Y8485" s="1">
        <v>83.7</v>
      </c>
      <c r="Z8485" t="s">
        <v>99</v>
      </c>
      <c r="AA8485" s="2">
        <v>41.012999999999998</v>
      </c>
      <c r="AB8485" s="3">
        <v>0.48999999999999994</v>
      </c>
      <c r="AC8485" s="1">
        <v>-42.686999999999998</v>
      </c>
      <c r="AD8485">
        <v>4</v>
      </c>
      <c r="AE8485">
        <v>4</v>
      </c>
      <c r="AF8485" t="s">
        <v>48</v>
      </c>
      <c r="AG8485">
        <v>2016</v>
      </c>
      <c r="AH8485">
        <f>COUNTBLANK(datos[[#This Row],[Row ID]:[Year sales]])</f>
        <v>0</v>
      </c>
    </row>
    <row r="8486" spans="1:34" x14ac:dyDescent="0.3">
      <c r="A8486">
        <v>8485</v>
      </c>
      <c r="B8486" t="s">
        <v>10090</v>
      </c>
      <c r="C8486" s="4">
        <v>43002</v>
      </c>
      <c r="D8486" s="4">
        <v>43002</v>
      </c>
      <c r="E8486" t="s">
        <v>1312</v>
      </c>
      <c r="F8486" t="s">
        <v>1483</v>
      </c>
      <c r="G8486" t="s">
        <v>1484</v>
      </c>
      <c r="H8486" t="s">
        <v>37</v>
      </c>
      <c r="I8486" t="s">
        <v>38</v>
      </c>
      <c r="J8486" t="s">
        <v>115</v>
      </c>
      <c r="K8486" t="s">
        <v>116</v>
      </c>
      <c r="L8486">
        <v>98115</v>
      </c>
      <c r="M8486" t="s">
        <v>60</v>
      </c>
      <c r="N8486" t="s">
        <v>2208</v>
      </c>
      <c r="O8486" t="s">
        <v>43</v>
      </c>
      <c r="P8486" t="s">
        <v>83</v>
      </c>
      <c r="Q8486" t="s">
        <v>2209</v>
      </c>
      <c r="R8486" s="1">
        <v>199.8</v>
      </c>
      <c r="S8486">
        <v>10</v>
      </c>
      <c r="T8486">
        <f t="shared" si="132"/>
        <v>36</v>
      </c>
      <c r="U8486" t="s">
        <v>75</v>
      </c>
      <c r="V8486">
        <v>0</v>
      </c>
      <c r="W8486">
        <v>0</v>
      </c>
      <c r="X8486" s="1">
        <v>0</v>
      </c>
      <c r="Y8486" s="1">
        <v>199.8</v>
      </c>
      <c r="Z8486" t="s">
        <v>99</v>
      </c>
      <c r="AA8486" s="2">
        <v>71.927999999999997</v>
      </c>
      <c r="AB8486" s="3">
        <v>0.36</v>
      </c>
      <c r="AC8486" s="1">
        <v>-127.872</v>
      </c>
      <c r="AD8486">
        <v>0</v>
      </c>
      <c r="AE8486">
        <v>0</v>
      </c>
      <c r="AF8486" t="s">
        <v>48</v>
      </c>
      <c r="AG8486">
        <v>2017</v>
      </c>
      <c r="AH8486">
        <f>COUNTBLANK(datos[[#This Row],[Row ID]:[Year sales]])</f>
        <v>0</v>
      </c>
    </row>
    <row r="8487" spans="1:34" x14ac:dyDescent="0.3">
      <c r="A8487">
        <v>8486</v>
      </c>
      <c r="B8487" t="s">
        <v>10091</v>
      </c>
      <c r="C8487" s="4">
        <v>42821</v>
      </c>
      <c r="D8487" s="4">
        <v>42825</v>
      </c>
      <c r="E8487" t="s">
        <v>67</v>
      </c>
      <c r="F8487" t="s">
        <v>10092</v>
      </c>
      <c r="G8487" t="s">
        <v>10093</v>
      </c>
      <c r="H8487" t="s">
        <v>122</v>
      </c>
      <c r="I8487" t="s">
        <v>38</v>
      </c>
      <c r="J8487" t="s">
        <v>3516</v>
      </c>
      <c r="K8487" t="s">
        <v>59</v>
      </c>
      <c r="L8487">
        <v>93727</v>
      </c>
      <c r="M8487" t="s">
        <v>60</v>
      </c>
      <c r="N8487" t="s">
        <v>5148</v>
      </c>
      <c r="O8487" t="s">
        <v>62</v>
      </c>
      <c r="P8487" t="s">
        <v>110</v>
      </c>
      <c r="Q8487" t="s">
        <v>5149</v>
      </c>
      <c r="R8487" s="1">
        <v>45.68</v>
      </c>
      <c r="S8487">
        <v>2</v>
      </c>
      <c r="T8487">
        <f t="shared" si="132"/>
        <v>12</v>
      </c>
      <c r="U8487" t="s">
        <v>46</v>
      </c>
      <c r="V8487">
        <v>0</v>
      </c>
      <c r="W8487">
        <v>0</v>
      </c>
      <c r="X8487" s="1">
        <v>0</v>
      </c>
      <c r="Y8487" s="1">
        <v>45.68</v>
      </c>
      <c r="Z8487" t="s">
        <v>65</v>
      </c>
      <c r="AA8487" s="2">
        <v>21.012799999999999</v>
      </c>
      <c r="AB8487" s="3">
        <v>0.45999999999999996</v>
      </c>
      <c r="AC8487" s="1">
        <v>-24.667200000000001</v>
      </c>
      <c r="AD8487">
        <v>4</v>
      </c>
      <c r="AE8487">
        <v>4</v>
      </c>
      <c r="AF8487" t="s">
        <v>48</v>
      </c>
      <c r="AG8487">
        <v>2017</v>
      </c>
      <c r="AH8487">
        <f>COUNTBLANK(datos[[#This Row],[Row ID]:[Year sales]])</f>
        <v>0</v>
      </c>
    </row>
    <row r="8488" spans="1:34" x14ac:dyDescent="0.3">
      <c r="A8488">
        <v>8487</v>
      </c>
      <c r="B8488" t="s">
        <v>10091</v>
      </c>
      <c r="C8488" s="4">
        <v>42821</v>
      </c>
      <c r="D8488" s="4">
        <v>42825</v>
      </c>
      <c r="E8488" t="s">
        <v>67</v>
      </c>
      <c r="F8488" t="s">
        <v>10092</v>
      </c>
      <c r="G8488" t="s">
        <v>10093</v>
      </c>
      <c r="H8488" t="s">
        <v>122</v>
      </c>
      <c r="I8488" t="s">
        <v>38</v>
      </c>
      <c r="J8488" t="s">
        <v>3516</v>
      </c>
      <c r="K8488" t="s">
        <v>59</v>
      </c>
      <c r="L8488">
        <v>93727</v>
      </c>
      <c r="M8488" t="s">
        <v>60</v>
      </c>
      <c r="N8488" t="s">
        <v>721</v>
      </c>
      <c r="O8488" t="s">
        <v>62</v>
      </c>
      <c r="P8488" t="s">
        <v>110</v>
      </c>
      <c r="Q8488" t="s">
        <v>722</v>
      </c>
      <c r="R8488" s="1">
        <v>110.96</v>
      </c>
      <c r="S8488">
        <v>2</v>
      </c>
      <c r="T8488">
        <f t="shared" si="132"/>
        <v>17</v>
      </c>
      <c r="U8488" t="s">
        <v>46</v>
      </c>
      <c r="V8488">
        <v>0</v>
      </c>
      <c r="W8488">
        <v>0</v>
      </c>
      <c r="X8488" s="1">
        <v>0</v>
      </c>
      <c r="Y8488" s="1">
        <v>110.96</v>
      </c>
      <c r="Z8488" t="s">
        <v>99</v>
      </c>
      <c r="AA8488" s="2">
        <v>53.260800000000003</v>
      </c>
      <c r="AB8488" s="3">
        <v>0.48000000000000004</v>
      </c>
      <c r="AC8488" s="1">
        <v>-57.699199999999998</v>
      </c>
      <c r="AD8488">
        <v>4</v>
      </c>
      <c r="AE8488">
        <v>4</v>
      </c>
      <c r="AF8488" t="s">
        <v>48</v>
      </c>
      <c r="AG8488">
        <v>2017</v>
      </c>
      <c r="AH8488">
        <f>COUNTBLANK(datos[[#This Row],[Row ID]:[Year sales]])</f>
        <v>0</v>
      </c>
    </row>
    <row r="8489" spans="1:34" x14ac:dyDescent="0.3">
      <c r="A8489">
        <v>8488</v>
      </c>
      <c r="B8489" t="s">
        <v>10091</v>
      </c>
      <c r="C8489" s="4">
        <v>42821</v>
      </c>
      <c r="D8489" s="4">
        <v>42825</v>
      </c>
      <c r="E8489" t="s">
        <v>67</v>
      </c>
      <c r="F8489" t="s">
        <v>10092</v>
      </c>
      <c r="G8489" t="s">
        <v>10093</v>
      </c>
      <c r="H8489" t="s">
        <v>122</v>
      </c>
      <c r="I8489" t="s">
        <v>38</v>
      </c>
      <c r="J8489" t="s">
        <v>3516</v>
      </c>
      <c r="K8489" t="s">
        <v>59</v>
      </c>
      <c r="L8489">
        <v>93727</v>
      </c>
      <c r="M8489" t="s">
        <v>60</v>
      </c>
      <c r="N8489" t="s">
        <v>8274</v>
      </c>
      <c r="O8489" t="s">
        <v>62</v>
      </c>
      <c r="P8489" t="s">
        <v>110</v>
      </c>
      <c r="Q8489" t="s">
        <v>8275</v>
      </c>
      <c r="R8489" s="1">
        <v>11.94</v>
      </c>
      <c r="S8489">
        <v>3</v>
      </c>
      <c r="T8489">
        <f t="shared" si="132"/>
        <v>5</v>
      </c>
      <c r="U8489" t="s">
        <v>52</v>
      </c>
      <c r="V8489">
        <v>0</v>
      </c>
      <c r="W8489">
        <v>0</v>
      </c>
      <c r="X8489" s="1">
        <v>0</v>
      </c>
      <c r="Y8489" s="1">
        <v>11.94</v>
      </c>
      <c r="Z8489" t="s">
        <v>65</v>
      </c>
      <c r="AA8489" s="2">
        <v>5.97</v>
      </c>
      <c r="AB8489" s="3">
        <v>0.5</v>
      </c>
      <c r="AC8489" s="1">
        <v>-5.97</v>
      </c>
      <c r="AD8489">
        <v>4</v>
      </c>
      <c r="AE8489">
        <v>4</v>
      </c>
      <c r="AF8489" t="s">
        <v>48</v>
      </c>
      <c r="AG8489">
        <v>2017</v>
      </c>
      <c r="AH8489">
        <f>COUNTBLANK(datos[[#This Row],[Row ID]:[Year sales]])</f>
        <v>0</v>
      </c>
    </row>
    <row r="8490" spans="1:34" x14ac:dyDescent="0.3">
      <c r="A8490">
        <v>8489</v>
      </c>
      <c r="B8490" t="s">
        <v>10094</v>
      </c>
      <c r="C8490" s="4">
        <v>42402</v>
      </c>
      <c r="D8490" s="4">
        <v>42404</v>
      </c>
      <c r="E8490" t="s">
        <v>34</v>
      </c>
      <c r="F8490" t="s">
        <v>2839</v>
      </c>
      <c r="G8490" t="s">
        <v>2840</v>
      </c>
      <c r="H8490" t="s">
        <v>37</v>
      </c>
      <c r="I8490" t="s">
        <v>38</v>
      </c>
      <c r="J8490" t="s">
        <v>1149</v>
      </c>
      <c r="K8490" t="s">
        <v>339</v>
      </c>
      <c r="L8490">
        <v>22204</v>
      </c>
      <c r="M8490" t="s">
        <v>41</v>
      </c>
      <c r="N8490" t="s">
        <v>7261</v>
      </c>
      <c r="O8490" t="s">
        <v>90</v>
      </c>
      <c r="P8490" t="s">
        <v>704</v>
      </c>
      <c r="Q8490" t="s">
        <v>7262</v>
      </c>
      <c r="R8490" s="1">
        <v>8749.9500000000007</v>
      </c>
      <c r="S8490">
        <v>5</v>
      </c>
      <c r="T8490">
        <f t="shared" si="132"/>
        <v>12</v>
      </c>
      <c r="U8490" t="s">
        <v>75</v>
      </c>
      <c r="V8490">
        <v>0</v>
      </c>
      <c r="W8490">
        <v>0</v>
      </c>
      <c r="X8490" s="1">
        <v>0</v>
      </c>
      <c r="Y8490" s="1">
        <v>8749.9500000000007</v>
      </c>
      <c r="Z8490" t="s">
        <v>53</v>
      </c>
      <c r="AA8490" s="2">
        <v>2799.9839999999999</v>
      </c>
      <c r="AB8490" s="3">
        <v>0.31999999999999995</v>
      </c>
      <c r="AC8490" s="1">
        <v>-5949.9660000000003</v>
      </c>
      <c r="AD8490">
        <v>2</v>
      </c>
      <c r="AE8490">
        <v>2</v>
      </c>
      <c r="AF8490" t="s">
        <v>48</v>
      </c>
      <c r="AG8490">
        <v>2016</v>
      </c>
      <c r="AH8490">
        <f>COUNTBLANK(datos[[#This Row],[Row ID]:[Year sales]])</f>
        <v>0</v>
      </c>
    </row>
    <row r="8491" spans="1:34" x14ac:dyDescent="0.3">
      <c r="A8491">
        <v>8490</v>
      </c>
      <c r="B8491" t="s">
        <v>10094</v>
      </c>
      <c r="C8491" s="4">
        <v>42402</v>
      </c>
      <c r="D8491" s="4">
        <v>42404</v>
      </c>
      <c r="E8491" t="s">
        <v>34</v>
      </c>
      <c r="F8491" t="s">
        <v>2839</v>
      </c>
      <c r="G8491" t="s">
        <v>2840</v>
      </c>
      <c r="H8491" t="s">
        <v>37</v>
      </c>
      <c r="I8491" t="s">
        <v>38</v>
      </c>
      <c r="J8491" t="s">
        <v>1149</v>
      </c>
      <c r="K8491" t="s">
        <v>339</v>
      </c>
      <c r="L8491">
        <v>22204</v>
      </c>
      <c r="M8491" t="s">
        <v>41</v>
      </c>
      <c r="N8491" t="s">
        <v>1044</v>
      </c>
      <c r="O8491" t="s">
        <v>62</v>
      </c>
      <c r="P8491" t="s">
        <v>94</v>
      </c>
      <c r="Q8491" t="s">
        <v>1045</v>
      </c>
      <c r="R8491" s="1">
        <v>36.4</v>
      </c>
      <c r="S8491">
        <v>8</v>
      </c>
      <c r="T8491">
        <f t="shared" si="132"/>
        <v>30</v>
      </c>
      <c r="U8491" t="s">
        <v>75</v>
      </c>
      <c r="V8491">
        <v>0</v>
      </c>
      <c r="W8491">
        <v>0</v>
      </c>
      <c r="X8491" s="1">
        <v>0</v>
      </c>
      <c r="Y8491" s="1">
        <v>36.4</v>
      </c>
      <c r="Z8491" t="s">
        <v>65</v>
      </c>
      <c r="AA8491" s="2">
        <v>18.2</v>
      </c>
      <c r="AB8491" s="3">
        <v>0.5</v>
      </c>
      <c r="AC8491" s="1">
        <v>-18.2</v>
      </c>
      <c r="AD8491">
        <v>2</v>
      </c>
      <c r="AE8491">
        <v>2</v>
      </c>
      <c r="AF8491" t="s">
        <v>48</v>
      </c>
      <c r="AG8491">
        <v>2016</v>
      </c>
      <c r="AH8491">
        <f>COUNTBLANK(datos[[#This Row],[Row ID]:[Year sales]])</f>
        <v>0</v>
      </c>
    </row>
    <row r="8492" spans="1:34" x14ac:dyDescent="0.3">
      <c r="A8492">
        <v>8491</v>
      </c>
      <c r="B8492" t="s">
        <v>10094</v>
      </c>
      <c r="C8492" s="4">
        <v>42402</v>
      </c>
      <c r="D8492" s="4">
        <v>42404</v>
      </c>
      <c r="E8492" t="s">
        <v>34</v>
      </c>
      <c r="F8492" t="s">
        <v>2839</v>
      </c>
      <c r="G8492" t="s">
        <v>2840</v>
      </c>
      <c r="H8492" t="s">
        <v>37</v>
      </c>
      <c r="I8492" t="s">
        <v>38</v>
      </c>
      <c r="J8492" t="s">
        <v>1149</v>
      </c>
      <c r="K8492" t="s">
        <v>339</v>
      </c>
      <c r="L8492">
        <v>22204</v>
      </c>
      <c r="M8492" t="s">
        <v>41</v>
      </c>
      <c r="N8492" t="s">
        <v>6854</v>
      </c>
      <c r="O8492" t="s">
        <v>43</v>
      </c>
      <c r="P8492" t="s">
        <v>83</v>
      </c>
      <c r="Q8492" t="s">
        <v>6855</v>
      </c>
      <c r="R8492" s="1">
        <v>18.690000000000001</v>
      </c>
      <c r="S8492">
        <v>7</v>
      </c>
      <c r="T8492">
        <f t="shared" si="132"/>
        <v>37</v>
      </c>
      <c r="U8492" t="s">
        <v>75</v>
      </c>
      <c r="V8492">
        <v>0</v>
      </c>
      <c r="W8492">
        <v>0</v>
      </c>
      <c r="X8492" s="1">
        <v>0</v>
      </c>
      <c r="Y8492" s="1">
        <v>18.690000000000001</v>
      </c>
      <c r="Z8492" t="s">
        <v>65</v>
      </c>
      <c r="AA8492" s="2">
        <v>7.1021999999999998</v>
      </c>
      <c r="AB8492" s="3">
        <v>0.37999999999999995</v>
      </c>
      <c r="AC8492" s="1">
        <v>-11.5878</v>
      </c>
      <c r="AD8492">
        <v>2</v>
      </c>
      <c r="AE8492">
        <v>2</v>
      </c>
      <c r="AF8492" t="s">
        <v>48</v>
      </c>
      <c r="AG8492">
        <v>2016</v>
      </c>
      <c r="AH8492">
        <f>COUNTBLANK(datos[[#This Row],[Row ID]:[Year sales]])</f>
        <v>0</v>
      </c>
    </row>
    <row r="8493" spans="1:34" x14ac:dyDescent="0.3">
      <c r="A8493">
        <v>8492</v>
      </c>
      <c r="B8493" t="s">
        <v>10095</v>
      </c>
      <c r="C8493" s="4">
        <v>42923</v>
      </c>
      <c r="D8493" s="4">
        <v>42927</v>
      </c>
      <c r="E8493" t="s">
        <v>67</v>
      </c>
      <c r="F8493" t="s">
        <v>2096</v>
      </c>
      <c r="G8493" t="s">
        <v>2097</v>
      </c>
      <c r="H8493" t="s">
        <v>37</v>
      </c>
      <c r="I8493" t="s">
        <v>38</v>
      </c>
      <c r="J8493" t="s">
        <v>58</v>
      </c>
      <c r="K8493" t="s">
        <v>59</v>
      </c>
      <c r="L8493">
        <v>90049</v>
      </c>
      <c r="M8493" t="s">
        <v>60</v>
      </c>
      <c r="N8493" t="s">
        <v>4324</v>
      </c>
      <c r="O8493" t="s">
        <v>62</v>
      </c>
      <c r="P8493" t="s">
        <v>289</v>
      </c>
      <c r="Q8493" t="s">
        <v>4325</v>
      </c>
      <c r="R8493" s="1">
        <v>5.94</v>
      </c>
      <c r="S8493">
        <v>3</v>
      </c>
      <c r="T8493">
        <f t="shared" si="132"/>
        <v>7</v>
      </c>
      <c r="U8493" t="s">
        <v>52</v>
      </c>
      <c r="V8493">
        <v>0</v>
      </c>
      <c r="W8493">
        <v>0</v>
      </c>
      <c r="X8493" s="1">
        <v>0</v>
      </c>
      <c r="Y8493" s="1">
        <v>5.94</v>
      </c>
      <c r="Z8493" t="s">
        <v>65</v>
      </c>
      <c r="AA8493" s="2">
        <v>0.1188</v>
      </c>
      <c r="AB8493" s="3">
        <v>0.02</v>
      </c>
      <c r="AC8493" s="1">
        <v>-5.8212000000000002</v>
      </c>
      <c r="AD8493">
        <v>4</v>
      </c>
      <c r="AE8493">
        <v>4</v>
      </c>
      <c r="AF8493" t="s">
        <v>48</v>
      </c>
      <c r="AG8493">
        <v>2017</v>
      </c>
      <c r="AH8493">
        <f>COUNTBLANK(datos[[#This Row],[Row ID]:[Year sales]])</f>
        <v>0</v>
      </c>
    </row>
    <row r="8494" spans="1:34" x14ac:dyDescent="0.3">
      <c r="A8494">
        <v>8493</v>
      </c>
      <c r="B8494" t="s">
        <v>10096</v>
      </c>
      <c r="C8494" s="4">
        <v>42300</v>
      </c>
      <c r="D8494" s="4">
        <v>42305</v>
      </c>
      <c r="E8494" t="s">
        <v>67</v>
      </c>
      <c r="F8494" t="s">
        <v>4514</v>
      </c>
      <c r="G8494" t="s">
        <v>4515</v>
      </c>
      <c r="H8494" t="s">
        <v>37</v>
      </c>
      <c r="I8494" t="s">
        <v>38</v>
      </c>
      <c r="J8494" t="s">
        <v>4908</v>
      </c>
      <c r="K8494" t="s">
        <v>124</v>
      </c>
      <c r="L8494">
        <v>79424</v>
      </c>
      <c r="M8494" t="s">
        <v>125</v>
      </c>
      <c r="N8494" t="s">
        <v>6993</v>
      </c>
      <c r="O8494" t="s">
        <v>62</v>
      </c>
      <c r="P8494" t="s">
        <v>110</v>
      </c>
      <c r="Q8494" t="s">
        <v>6994</v>
      </c>
      <c r="R8494" s="1">
        <v>60.735999999999997</v>
      </c>
      <c r="S8494">
        <v>8</v>
      </c>
      <c r="T8494">
        <f t="shared" si="132"/>
        <v>13</v>
      </c>
      <c r="U8494" t="s">
        <v>75</v>
      </c>
      <c r="V8494">
        <v>0.2</v>
      </c>
      <c r="W8494">
        <v>12.1472</v>
      </c>
      <c r="X8494" s="1">
        <v>-12.1472</v>
      </c>
      <c r="Y8494" s="1">
        <v>72.883200000000002</v>
      </c>
      <c r="Z8494" t="s">
        <v>99</v>
      </c>
      <c r="AA8494" s="2">
        <v>20.4984</v>
      </c>
      <c r="AB8494" s="3">
        <v>0.33750000000000002</v>
      </c>
      <c r="AC8494" s="1">
        <v>-28.090399999999999</v>
      </c>
      <c r="AD8494">
        <v>5</v>
      </c>
      <c r="AE8494">
        <v>5</v>
      </c>
      <c r="AF8494" t="s">
        <v>48</v>
      </c>
      <c r="AG8494">
        <v>2015</v>
      </c>
      <c r="AH8494">
        <f>COUNTBLANK(datos[[#This Row],[Row ID]:[Year sales]])</f>
        <v>0</v>
      </c>
    </row>
    <row r="8495" spans="1:34" x14ac:dyDescent="0.3">
      <c r="A8495">
        <v>8494</v>
      </c>
      <c r="B8495" t="s">
        <v>10096</v>
      </c>
      <c r="C8495" s="4">
        <v>42300</v>
      </c>
      <c r="D8495" s="4">
        <v>42305</v>
      </c>
      <c r="E8495" t="s">
        <v>67</v>
      </c>
      <c r="F8495" t="s">
        <v>4514</v>
      </c>
      <c r="G8495" t="s">
        <v>4515</v>
      </c>
      <c r="H8495" t="s">
        <v>37</v>
      </c>
      <c r="I8495" t="s">
        <v>38</v>
      </c>
      <c r="J8495" t="s">
        <v>4908</v>
      </c>
      <c r="K8495" t="s">
        <v>124</v>
      </c>
      <c r="L8495">
        <v>79424</v>
      </c>
      <c r="M8495" t="s">
        <v>125</v>
      </c>
      <c r="N8495" t="s">
        <v>7691</v>
      </c>
      <c r="O8495" t="s">
        <v>90</v>
      </c>
      <c r="P8495" t="s">
        <v>1238</v>
      </c>
      <c r="Q8495" t="s">
        <v>7692</v>
      </c>
      <c r="R8495" s="1">
        <v>479.976</v>
      </c>
      <c r="S8495">
        <v>3</v>
      </c>
      <c r="T8495">
        <f t="shared" si="132"/>
        <v>25</v>
      </c>
      <c r="U8495" t="s">
        <v>52</v>
      </c>
      <c r="V8495">
        <v>0.2</v>
      </c>
      <c r="W8495">
        <v>95.995200000000011</v>
      </c>
      <c r="X8495" s="1">
        <v>-95.995199999999997</v>
      </c>
      <c r="Y8495" s="1">
        <v>575.97119999999995</v>
      </c>
      <c r="Z8495" t="s">
        <v>53</v>
      </c>
      <c r="AA8495" s="2">
        <v>161.99189999999999</v>
      </c>
      <c r="AB8495" s="3">
        <v>0.33749999999999997</v>
      </c>
      <c r="AC8495" s="1">
        <v>-221.9889</v>
      </c>
      <c r="AD8495">
        <v>5</v>
      </c>
      <c r="AE8495">
        <v>5</v>
      </c>
      <c r="AF8495" t="s">
        <v>48</v>
      </c>
      <c r="AG8495">
        <v>2015</v>
      </c>
      <c r="AH8495">
        <f>COUNTBLANK(datos[[#This Row],[Row ID]:[Year sales]])</f>
        <v>0</v>
      </c>
    </row>
    <row r="8496" spans="1:34" x14ac:dyDescent="0.3">
      <c r="A8496">
        <v>8495</v>
      </c>
      <c r="B8496" t="s">
        <v>10096</v>
      </c>
      <c r="C8496" s="4">
        <v>42300</v>
      </c>
      <c r="D8496" s="4">
        <v>42305</v>
      </c>
      <c r="E8496" t="s">
        <v>67</v>
      </c>
      <c r="F8496" t="s">
        <v>4514</v>
      </c>
      <c r="G8496" t="s">
        <v>4515</v>
      </c>
      <c r="H8496" t="s">
        <v>37</v>
      </c>
      <c r="I8496" t="s">
        <v>38</v>
      </c>
      <c r="J8496" t="s">
        <v>4908</v>
      </c>
      <c r="K8496" t="s">
        <v>124</v>
      </c>
      <c r="L8496">
        <v>79424</v>
      </c>
      <c r="M8496" t="s">
        <v>125</v>
      </c>
      <c r="N8496" t="s">
        <v>3945</v>
      </c>
      <c r="O8496" t="s">
        <v>62</v>
      </c>
      <c r="P8496" t="s">
        <v>94</v>
      </c>
      <c r="Q8496" t="s">
        <v>3946</v>
      </c>
      <c r="R8496" s="1">
        <v>6.08</v>
      </c>
      <c r="S8496">
        <v>1</v>
      </c>
      <c r="T8496">
        <f t="shared" si="132"/>
        <v>47</v>
      </c>
      <c r="U8496" t="s">
        <v>46</v>
      </c>
      <c r="V8496">
        <v>0.8</v>
      </c>
      <c r="W8496">
        <v>4.8640000000000008</v>
      </c>
      <c r="X8496" s="1">
        <v>-4.8639999999999999</v>
      </c>
      <c r="Y8496" s="1">
        <v>10.944000000000001</v>
      </c>
      <c r="Z8496" t="s">
        <v>65</v>
      </c>
      <c r="AA8496" s="2">
        <v>-10.336</v>
      </c>
      <c r="AB8496" s="3">
        <v>-1.7</v>
      </c>
      <c r="AC8496" s="1">
        <v>-11.552</v>
      </c>
      <c r="AD8496">
        <v>5</v>
      </c>
      <c r="AE8496">
        <v>5</v>
      </c>
      <c r="AF8496" t="s">
        <v>48</v>
      </c>
      <c r="AG8496">
        <v>2015</v>
      </c>
      <c r="AH8496">
        <f>COUNTBLANK(datos[[#This Row],[Row ID]:[Year sales]])</f>
        <v>0</v>
      </c>
    </row>
    <row r="8497" spans="1:34" x14ac:dyDescent="0.3">
      <c r="A8497">
        <v>8496</v>
      </c>
      <c r="B8497" t="s">
        <v>10097</v>
      </c>
      <c r="C8497" s="4">
        <v>42706</v>
      </c>
      <c r="D8497" s="4">
        <v>42712</v>
      </c>
      <c r="E8497" t="s">
        <v>67</v>
      </c>
      <c r="F8497" t="s">
        <v>1130</v>
      </c>
      <c r="G8497" t="s">
        <v>1131</v>
      </c>
      <c r="H8497" t="s">
        <v>57</v>
      </c>
      <c r="I8497" t="s">
        <v>38</v>
      </c>
      <c r="J8497" t="s">
        <v>9549</v>
      </c>
      <c r="K8497" t="s">
        <v>477</v>
      </c>
      <c r="L8497">
        <v>80501</v>
      </c>
      <c r="M8497" t="s">
        <v>60</v>
      </c>
      <c r="N8497" t="s">
        <v>7165</v>
      </c>
      <c r="O8497" t="s">
        <v>90</v>
      </c>
      <c r="P8497" t="s">
        <v>181</v>
      </c>
      <c r="Q8497" t="s">
        <v>7166</v>
      </c>
      <c r="R8497" s="1">
        <v>165.6</v>
      </c>
      <c r="S8497">
        <v>3</v>
      </c>
      <c r="T8497">
        <f t="shared" si="132"/>
        <v>17</v>
      </c>
      <c r="U8497" t="s">
        <v>52</v>
      </c>
      <c r="V8497">
        <v>0.2</v>
      </c>
      <c r="W8497">
        <v>33.119999999999997</v>
      </c>
      <c r="X8497" s="1">
        <v>-33.119999999999997</v>
      </c>
      <c r="Y8497" s="1">
        <v>198.72</v>
      </c>
      <c r="Z8497" t="s">
        <v>99</v>
      </c>
      <c r="AA8497" s="2">
        <v>-6.21</v>
      </c>
      <c r="AB8497" s="3">
        <v>-3.7499999999999999E-2</v>
      </c>
      <c r="AC8497" s="1">
        <v>-138.69</v>
      </c>
      <c r="AD8497">
        <v>6</v>
      </c>
      <c r="AE8497">
        <v>6</v>
      </c>
      <c r="AF8497" t="s">
        <v>48</v>
      </c>
      <c r="AG8497">
        <v>2016</v>
      </c>
      <c r="AH8497">
        <f>COUNTBLANK(datos[[#This Row],[Row ID]:[Year sales]])</f>
        <v>0</v>
      </c>
    </row>
    <row r="8498" spans="1:34" x14ac:dyDescent="0.3">
      <c r="A8498">
        <v>8497</v>
      </c>
      <c r="B8498" t="s">
        <v>10098</v>
      </c>
      <c r="C8498" s="4">
        <v>41703</v>
      </c>
      <c r="D8498" s="4">
        <v>41706</v>
      </c>
      <c r="E8498" t="s">
        <v>34</v>
      </c>
      <c r="F8498" t="s">
        <v>4154</v>
      </c>
      <c r="G8498" t="s">
        <v>4155</v>
      </c>
      <c r="H8498" t="s">
        <v>37</v>
      </c>
      <c r="I8498" t="s">
        <v>38</v>
      </c>
      <c r="J8498" t="s">
        <v>3216</v>
      </c>
      <c r="K8498" t="s">
        <v>287</v>
      </c>
      <c r="L8498">
        <v>10701</v>
      </c>
      <c r="M8498" t="s">
        <v>168</v>
      </c>
      <c r="N8498" t="s">
        <v>1585</v>
      </c>
      <c r="O8498" t="s">
        <v>62</v>
      </c>
      <c r="P8498" t="s">
        <v>86</v>
      </c>
      <c r="Q8498" t="s">
        <v>1586</v>
      </c>
      <c r="R8498" s="1">
        <v>59.52</v>
      </c>
      <c r="S8498">
        <v>3</v>
      </c>
      <c r="T8498">
        <f t="shared" si="132"/>
        <v>26</v>
      </c>
      <c r="U8498" t="s">
        <v>52</v>
      </c>
      <c r="V8498">
        <v>0</v>
      </c>
      <c r="W8498">
        <v>0</v>
      </c>
      <c r="X8498" s="1">
        <v>0</v>
      </c>
      <c r="Y8498" s="1">
        <v>59.52</v>
      </c>
      <c r="Z8498" t="s">
        <v>99</v>
      </c>
      <c r="AA8498" s="2">
        <v>15.475199999999999</v>
      </c>
      <c r="AB8498" s="3">
        <v>0.25999999999999995</v>
      </c>
      <c r="AC8498" s="1">
        <v>-44.044800000000002</v>
      </c>
      <c r="AD8498">
        <v>3</v>
      </c>
      <c r="AE8498">
        <v>3</v>
      </c>
      <c r="AF8498" t="s">
        <v>48</v>
      </c>
      <c r="AG8498">
        <v>2014</v>
      </c>
      <c r="AH8498">
        <f>COUNTBLANK(datos[[#This Row],[Row ID]:[Year sales]])</f>
        <v>0</v>
      </c>
    </row>
    <row r="8499" spans="1:34" x14ac:dyDescent="0.3">
      <c r="A8499">
        <v>8498</v>
      </c>
      <c r="B8499" t="s">
        <v>10098</v>
      </c>
      <c r="C8499" s="4">
        <v>41703</v>
      </c>
      <c r="D8499" s="4">
        <v>41706</v>
      </c>
      <c r="E8499" t="s">
        <v>34</v>
      </c>
      <c r="F8499" t="s">
        <v>4154</v>
      </c>
      <c r="G8499" t="s">
        <v>4155</v>
      </c>
      <c r="H8499" t="s">
        <v>37</v>
      </c>
      <c r="I8499" t="s">
        <v>38</v>
      </c>
      <c r="J8499" t="s">
        <v>3216</v>
      </c>
      <c r="K8499" t="s">
        <v>287</v>
      </c>
      <c r="L8499">
        <v>10701</v>
      </c>
      <c r="M8499" t="s">
        <v>168</v>
      </c>
      <c r="N8499" t="s">
        <v>1096</v>
      </c>
      <c r="O8499" t="s">
        <v>90</v>
      </c>
      <c r="P8499" t="s">
        <v>181</v>
      </c>
      <c r="Q8499" t="s">
        <v>1097</v>
      </c>
      <c r="R8499" s="1">
        <v>479.97</v>
      </c>
      <c r="S8499">
        <v>3</v>
      </c>
      <c r="T8499">
        <f t="shared" si="132"/>
        <v>21</v>
      </c>
      <c r="U8499" t="s">
        <v>52</v>
      </c>
      <c r="V8499">
        <v>0</v>
      </c>
      <c r="W8499">
        <v>0</v>
      </c>
      <c r="X8499" s="1">
        <v>0</v>
      </c>
      <c r="Y8499" s="1">
        <v>479.97</v>
      </c>
      <c r="Z8499" t="s">
        <v>47</v>
      </c>
      <c r="AA8499" s="2">
        <v>177.5889</v>
      </c>
      <c r="AB8499" s="3">
        <v>0.37</v>
      </c>
      <c r="AC8499" s="1">
        <v>-302.3811</v>
      </c>
      <c r="AD8499">
        <v>3</v>
      </c>
      <c r="AE8499">
        <v>3</v>
      </c>
      <c r="AF8499" t="s">
        <v>48</v>
      </c>
      <c r="AG8499">
        <v>2014</v>
      </c>
      <c r="AH8499">
        <f>COUNTBLANK(datos[[#This Row],[Row ID]:[Year sales]])</f>
        <v>0</v>
      </c>
    </row>
    <row r="8500" spans="1:34" x14ac:dyDescent="0.3">
      <c r="A8500">
        <v>8499</v>
      </c>
      <c r="B8500" t="s">
        <v>10098</v>
      </c>
      <c r="C8500" s="4">
        <v>41703</v>
      </c>
      <c r="D8500" s="4">
        <v>41706</v>
      </c>
      <c r="E8500" t="s">
        <v>34</v>
      </c>
      <c r="F8500" t="s">
        <v>4154</v>
      </c>
      <c r="G8500" t="s">
        <v>4155</v>
      </c>
      <c r="H8500" t="s">
        <v>37</v>
      </c>
      <c r="I8500" t="s">
        <v>38</v>
      </c>
      <c r="J8500" t="s">
        <v>3216</v>
      </c>
      <c r="K8500" t="s">
        <v>287</v>
      </c>
      <c r="L8500">
        <v>10701</v>
      </c>
      <c r="M8500" t="s">
        <v>168</v>
      </c>
      <c r="N8500" t="s">
        <v>2599</v>
      </c>
      <c r="O8500" t="s">
        <v>62</v>
      </c>
      <c r="P8500" t="s">
        <v>599</v>
      </c>
      <c r="Q8500" t="s">
        <v>2600</v>
      </c>
      <c r="R8500" s="1">
        <v>18.62</v>
      </c>
      <c r="S8500">
        <v>2</v>
      </c>
      <c r="T8500">
        <f t="shared" si="132"/>
        <v>32</v>
      </c>
      <c r="U8500" t="s">
        <v>46</v>
      </c>
      <c r="V8500">
        <v>0</v>
      </c>
      <c r="W8500">
        <v>0</v>
      </c>
      <c r="X8500" s="1">
        <v>0</v>
      </c>
      <c r="Y8500" s="1">
        <v>18.62</v>
      </c>
      <c r="Z8500" t="s">
        <v>65</v>
      </c>
      <c r="AA8500" s="2">
        <v>5.3997999999999999</v>
      </c>
      <c r="AB8500" s="3">
        <v>0.28999999999999998</v>
      </c>
      <c r="AC8500" s="1">
        <v>-13.2202</v>
      </c>
      <c r="AD8500">
        <v>3</v>
      </c>
      <c r="AE8500">
        <v>3</v>
      </c>
      <c r="AF8500" t="s">
        <v>48</v>
      </c>
      <c r="AG8500">
        <v>2014</v>
      </c>
      <c r="AH8500">
        <f>COUNTBLANK(datos[[#This Row],[Row ID]:[Year sales]])</f>
        <v>0</v>
      </c>
    </row>
    <row r="8501" spans="1:34" x14ac:dyDescent="0.3">
      <c r="A8501">
        <v>8500</v>
      </c>
      <c r="B8501" t="s">
        <v>10098</v>
      </c>
      <c r="C8501" s="4">
        <v>41703</v>
      </c>
      <c r="D8501" s="4">
        <v>41706</v>
      </c>
      <c r="E8501" t="s">
        <v>34</v>
      </c>
      <c r="F8501" t="s">
        <v>4154</v>
      </c>
      <c r="G8501" t="s">
        <v>4155</v>
      </c>
      <c r="H8501" t="s">
        <v>37</v>
      </c>
      <c r="I8501" t="s">
        <v>38</v>
      </c>
      <c r="J8501" t="s">
        <v>3216</v>
      </c>
      <c r="K8501" t="s">
        <v>287</v>
      </c>
      <c r="L8501">
        <v>10701</v>
      </c>
      <c r="M8501" t="s">
        <v>168</v>
      </c>
      <c r="N8501" t="s">
        <v>5514</v>
      </c>
      <c r="O8501" t="s">
        <v>62</v>
      </c>
      <c r="P8501" t="s">
        <v>94</v>
      </c>
      <c r="Q8501" t="s">
        <v>5515</v>
      </c>
      <c r="R8501" s="1">
        <v>49.631999999999998</v>
      </c>
      <c r="S8501">
        <v>6</v>
      </c>
      <c r="T8501">
        <f t="shared" si="132"/>
        <v>26</v>
      </c>
      <c r="U8501" t="s">
        <v>75</v>
      </c>
      <c r="V8501">
        <v>0.2</v>
      </c>
      <c r="W8501">
        <v>9.926400000000001</v>
      </c>
      <c r="X8501" s="1">
        <v>-9.9263999999999992</v>
      </c>
      <c r="Y8501" s="1">
        <v>59.558399999999999</v>
      </c>
      <c r="Z8501" t="s">
        <v>99</v>
      </c>
      <c r="AA8501" s="2">
        <v>16.750800000000002</v>
      </c>
      <c r="AB8501" s="3">
        <v>0.33750000000000002</v>
      </c>
      <c r="AC8501" s="1">
        <v>-22.954799999999999</v>
      </c>
      <c r="AD8501">
        <v>3</v>
      </c>
      <c r="AE8501">
        <v>3</v>
      </c>
      <c r="AF8501" t="s">
        <v>48</v>
      </c>
      <c r="AG8501">
        <v>2014</v>
      </c>
      <c r="AH8501">
        <f>COUNTBLANK(datos[[#This Row],[Row ID]:[Year sales]])</f>
        <v>0</v>
      </c>
    </row>
    <row r="8502" spans="1:34" x14ac:dyDescent="0.3">
      <c r="A8502">
        <v>8501</v>
      </c>
      <c r="B8502" t="s">
        <v>10098</v>
      </c>
      <c r="C8502" s="4">
        <v>41703</v>
      </c>
      <c r="D8502" s="4">
        <v>41706</v>
      </c>
      <c r="E8502" t="s">
        <v>34</v>
      </c>
      <c r="F8502" t="s">
        <v>4154</v>
      </c>
      <c r="G8502" t="s">
        <v>4155</v>
      </c>
      <c r="H8502" t="s">
        <v>37</v>
      </c>
      <c r="I8502" t="s">
        <v>38</v>
      </c>
      <c r="J8502" t="s">
        <v>3216</v>
      </c>
      <c r="K8502" t="s">
        <v>287</v>
      </c>
      <c r="L8502">
        <v>10701</v>
      </c>
      <c r="M8502" t="s">
        <v>168</v>
      </c>
      <c r="N8502" t="s">
        <v>4777</v>
      </c>
      <c r="O8502" t="s">
        <v>62</v>
      </c>
      <c r="P8502" t="s">
        <v>110</v>
      </c>
      <c r="Q8502" t="s">
        <v>4778</v>
      </c>
      <c r="R8502" s="1">
        <v>97.82</v>
      </c>
      <c r="S8502">
        <v>2</v>
      </c>
      <c r="T8502">
        <f t="shared" si="132"/>
        <v>30</v>
      </c>
      <c r="U8502" t="s">
        <v>46</v>
      </c>
      <c r="V8502">
        <v>0</v>
      </c>
      <c r="W8502">
        <v>0</v>
      </c>
      <c r="X8502" s="1">
        <v>0</v>
      </c>
      <c r="Y8502" s="1">
        <v>97.82</v>
      </c>
      <c r="Z8502" t="s">
        <v>99</v>
      </c>
      <c r="AA8502" s="2">
        <v>45.9754</v>
      </c>
      <c r="AB8502" s="3">
        <v>0.47000000000000003</v>
      </c>
      <c r="AC8502" s="1">
        <v>-51.8446</v>
      </c>
      <c r="AD8502">
        <v>3</v>
      </c>
      <c r="AE8502">
        <v>3</v>
      </c>
      <c r="AF8502" t="s">
        <v>48</v>
      </c>
      <c r="AG8502">
        <v>2014</v>
      </c>
      <c r="AH8502">
        <f>COUNTBLANK(datos[[#This Row],[Row ID]:[Year sales]])</f>
        <v>0</v>
      </c>
    </row>
    <row r="8503" spans="1:34" x14ac:dyDescent="0.3">
      <c r="A8503">
        <v>8502</v>
      </c>
      <c r="B8503" t="s">
        <v>10099</v>
      </c>
      <c r="C8503" s="4">
        <v>42064</v>
      </c>
      <c r="D8503" s="4">
        <v>42066</v>
      </c>
      <c r="E8503" t="s">
        <v>34</v>
      </c>
      <c r="F8503" t="s">
        <v>6632</v>
      </c>
      <c r="G8503" t="s">
        <v>6633</v>
      </c>
      <c r="H8503" t="s">
        <v>57</v>
      </c>
      <c r="I8503" t="s">
        <v>38</v>
      </c>
      <c r="J8503" t="s">
        <v>58</v>
      </c>
      <c r="K8503" t="s">
        <v>59</v>
      </c>
      <c r="L8503">
        <v>90045</v>
      </c>
      <c r="M8503" t="s">
        <v>60</v>
      </c>
      <c r="N8503" t="s">
        <v>1706</v>
      </c>
      <c r="O8503" t="s">
        <v>90</v>
      </c>
      <c r="P8503" t="s">
        <v>91</v>
      </c>
      <c r="Q8503" t="s">
        <v>1707</v>
      </c>
      <c r="R8503" s="1">
        <v>15.984</v>
      </c>
      <c r="S8503">
        <v>2</v>
      </c>
      <c r="T8503">
        <f t="shared" si="132"/>
        <v>22</v>
      </c>
      <c r="U8503" t="s">
        <v>46</v>
      </c>
      <c r="V8503">
        <v>0.2</v>
      </c>
      <c r="W8503">
        <v>3.1968000000000001</v>
      </c>
      <c r="X8503" s="1">
        <v>-3.1968000000000001</v>
      </c>
      <c r="Y8503" s="1">
        <v>19.180800000000001</v>
      </c>
      <c r="Z8503" t="s">
        <v>65</v>
      </c>
      <c r="AA8503" s="2">
        <v>1.1988000000000001</v>
      </c>
      <c r="AB8503" s="3">
        <v>7.5000000000000011E-2</v>
      </c>
      <c r="AC8503" s="1">
        <v>-11.5884</v>
      </c>
      <c r="AD8503">
        <v>2</v>
      </c>
      <c r="AE8503">
        <v>2</v>
      </c>
      <c r="AF8503" t="s">
        <v>48</v>
      </c>
      <c r="AG8503">
        <v>2015</v>
      </c>
      <c r="AH8503">
        <f>COUNTBLANK(datos[[#This Row],[Row ID]:[Year sales]])</f>
        <v>0</v>
      </c>
    </row>
    <row r="8504" spans="1:34" x14ac:dyDescent="0.3">
      <c r="A8504">
        <v>8503</v>
      </c>
      <c r="B8504" t="s">
        <v>10099</v>
      </c>
      <c r="C8504" s="4">
        <v>42064</v>
      </c>
      <c r="D8504" s="4">
        <v>42066</v>
      </c>
      <c r="E8504" t="s">
        <v>34</v>
      </c>
      <c r="F8504" t="s">
        <v>6632</v>
      </c>
      <c r="G8504" t="s">
        <v>6633</v>
      </c>
      <c r="H8504" t="s">
        <v>57</v>
      </c>
      <c r="I8504" t="s">
        <v>38</v>
      </c>
      <c r="J8504" t="s">
        <v>58</v>
      </c>
      <c r="K8504" t="s">
        <v>59</v>
      </c>
      <c r="L8504">
        <v>90045</v>
      </c>
      <c r="M8504" t="s">
        <v>60</v>
      </c>
      <c r="N8504" t="s">
        <v>1561</v>
      </c>
      <c r="O8504" t="s">
        <v>43</v>
      </c>
      <c r="P8504" t="s">
        <v>50</v>
      </c>
      <c r="Q8504" t="s">
        <v>1562</v>
      </c>
      <c r="R8504" s="1">
        <v>184.75200000000001</v>
      </c>
      <c r="S8504">
        <v>3</v>
      </c>
      <c r="T8504">
        <f t="shared" si="132"/>
        <v>29</v>
      </c>
      <c r="U8504" t="s">
        <v>52</v>
      </c>
      <c r="V8504">
        <v>0.2</v>
      </c>
      <c r="W8504">
        <v>36.950400000000002</v>
      </c>
      <c r="X8504" s="1">
        <v>-36.950400000000002</v>
      </c>
      <c r="Y8504" s="1">
        <v>221.70240000000001</v>
      </c>
      <c r="Z8504" t="s">
        <v>47</v>
      </c>
      <c r="AA8504" s="2">
        <v>-20.784600000000001</v>
      </c>
      <c r="AB8504" s="3">
        <v>-0.1125</v>
      </c>
      <c r="AC8504" s="1">
        <v>-168.58619999999999</v>
      </c>
      <c r="AD8504">
        <v>2</v>
      </c>
      <c r="AE8504">
        <v>2</v>
      </c>
      <c r="AF8504" t="s">
        <v>48</v>
      </c>
      <c r="AG8504">
        <v>2015</v>
      </c>
      <c r="AH8504">
        <f>COUNTBLANK(datos[[#This Row],[Row ID]:[Year sales]])</f>
        <v>0</v>
      </c>
    </row>
    <row r="8505" spans="1:34" x14ac:dyDescent="0.3">
      <c r="A8505">
        <v>8504</v>
      </c>
      <c r="B8505" t="s">
        <v>10100</v>
      </c>
      <c r="C8505" s="4">
        <v>41690</v>
      </c>
      <c r="D8505" s="4">
        <v>41694</v>
      </c>
      <c r="E8505" t="s">
        <v>67</v>
      </c>
      <c r="F8505" t="s">
        <v>2170</v>
      </c>
      <c r="G8505" t="s">
        <v>2171</v>
      </c>
      <c r="H8505" t="s">
        <v>122</v>
      </c>
      <c r="I8505" t="s">
        <v>38</v>
      </c>
      <c r="J8505" t="s">
        <v>58</v>
      </c>
      <c r="K8505" t="s">
        <v>59</v>
      </c>
      <c r="L8505">
        <v>90049</v>
      </c>
      <c r="M8505" t="s">
        <v>60</v>
      </c>
      <c r="N8505" t="s">
        <v>6701</v>
      </c>
      <c r="O8505" t="s">
        <v>62</v>
      </c>
      <c r="P8505" t="s">
        <v>110</v>
      </c>
      <c r="Q8505" t="s">
        <v>6702</v>
      </c>
      <c r="R8505" s="1">
        <v>12.96</v>
      </c>
      <c r="S8505">
        <v>2</v>
      </c>
      <c r="T8505">
        <f t="shared" si="132"/>
        <v>17</v>
      </c>
      <c r="U8505" t="s">
        <v>46</v>
      </c>
      <c r="V8505">
        <v>0</v>
      </c>
      <c r="W8505">
        <v>0</v>
      </c>
      <c r="X8505" s="1">
        <v>0</v>
      </c>
      <c r="Y8505" s="1">
        <v>12.96</v>
      </c>
      <c r="Z8505" t="s">
        <v>65</v>
      </c>
      <c r="AA8505" s="2">
        <v>6.2207999999999997</v>
      </c>
      <c r="AB8505" s="3">
        <v>0.47999999999999993</v>
      </c>
      <c r="AC8505" s="1">
        <v>-6.7392000000000003</v>
      </c>
      <c r="AD8505">
        <v>4</v>
      </c>
      <c r="AE8505">
        <v>4</v>
      </c>
      <c r="AF8505" t="s">
        <v>48</v>
      </c>
      <c r="AG8505">
        <v>2014</v>
      </c>
      <c r="AH8505">
        <f>COUNTBLANK(datos[[#This Row],[Row ID]:[Year sales]])</f>
        <v>0</v>
      </c>
    </row>
    <row r="8506" spans="1:34" x14ac:dyDescent="0.3">
      <c r="A8506">
        <v>8505</v>
      </c>
      <c r="B8506" t="s">
        <v>10101</v>
      </c>
      <c r="C8506" s="4">
        <v>42492</v>
      </c>
      <c r="D8506" s="4">
        <v>42496</v>
      </c>
      <c r="E8506" t="s">
        <v>67</v>
      </c>
      <c r="F8506" t="s">
        <v>7747</v>
      </c>
      <c r="G8506" t="s">
        <v>7748</v>
      </c>
      <c r="H8506" t="s">
        <v>37</v>
      </c>
      <c r="I8506" t="s">
        <v>38</v>
      </c>
      <c r="J8506" t="s">
        <v>1638</v>
      </c>
      <c r="K8506" t="s">
        <v>124</v>
      </c>
      <c r="L8506">
        <v>79109</v>
      </c>
      <c r="M8506" t="s">
        <v>125</v>
      </c>
      <c r="N8506" t="s">
        <v>6984</v>
      </c>
      <c r="O8506" t="s">
        <v>43</v>
      </c>
      <c r="P8506" t="s">
        <v>50</v>
      </c>
      <c r="Q8506" t="s">
        <v>6985</v>
      </c>
      <c r="R8506" s="1">
        <v>366.74400000000003</v>
      </c>
      <c r="S8506">
        <v>4</v>
      </c>
      <c r="T8506">
        <f t="shared" si="132"/>
        <v>35</v>
      </c>
      <c r="U8506" t="s">
        <v>52</v>
      </c>
      <c r="V8506">
        <v>0.3</v>
      </c>
      <c r="W8506">
        <v>110.0232</v>
      </c>
      <c r="X8506" s="1">
        <v>-110.0232</v>
      </c>
      <c r="Y8506" s="1">
        <v>476.7672</v>
      </c>
      <c r="Z8506" t="s">
        <v>47</v>
      </c>
      <c r="AA8506" s="2">
        <v>-110.0232</v>
      </c>
      <c r="AB8506" s="3">
        <v>-0.3</v>
      </c>
      <c r="AC8506" s="1">
        <v>-366.74400000000003</v>
      </c>
      <c r="AD8506">
        <v>4</v>
      </c>
      <c r="AE8506">
        <v>4</v>
      </c>
      <c r="AF8506" t="s">
        <v>48</v>
      </c>
      <c r="AG8506">
        <v>2016</v>
      </c>
      <c r="AH8506">
        <f>COUNTBLANK(datos[[#This Row],[Row ID]:[Year sales]])</f>
        <v>0</v>
      </c>
    </row>
    <row r="8507" spans="1:34" x14ac:dyDescent="0.3">
      <c r="A8507">
        <v>8506</v>
      </c>
      <c r="B8507" t="s">
        <v>10102</v>
      </c>
      <c r="C8507" s="4">
        <v>42437</v>
      </c>
      <c r="D8507" s="4">
        <v>42441</v>
      </c>
      <c r="E8507" t="s">
        <v>67</v>
      </c>
      <c r="F8507" t="s">
        <v>2682</v>
      </c>
      <c r="G8507" t="s">
        <v>2683</v>
      </c>
      <c r="H8507" t="s">
        <v>122</v>
      </c>
      <c r="I8507" t="s">
        <v>38</v>
      </c>
      <c r="J8507" t="s">
        <v>837</v>
      </c>
      <c r="K8507" t="s">
        <v>124</v>
      </c>
      <c r="L8507">
        <v>75217</v>
      </c>
      <c r="M8507" t="s">
        <v>125</v>
      </c>
      <c r="N8507" t="s">
        <v>4765</v>
      </c>
      <c r="O8507" t="s">
        <v>62</v>
      </c>
      <c r="P8507" t="s">
        <v>94</v>
      </c>
      <c r="Q8507" t="s">
        <v>4766</v>
      </c>
      <c r="R8507" s="1">
        <v>8.8559999999999999</v>
      </c>
      <c r="S8507">
        <v>9</v>
      </c>
      <c r="T8507">
        <f t="shared" si="132"/>
        <v>48</v>
      </c>
      <c r="U8507" t="s">
        <v>75</v>
      </c>
      <c r="V8507">
        <v>0.8</v>
      </c>
      <c r="W8507">
        <v>7.0848000000000004</v>
      </c>
      <c r="X8507" s="1">
        <v>-7.0848000000000004</v>
      </c>
      <c r="Y8507" s="1">
        <v>15.940799999999999</v>
      </c>
      <c r="Z8507" t="s">
        <v>65</v>
      </c>
      <c r="AA8507" s="2">
        <v>-14.169600000000001</v>
      </c>
      <c r="AB8507" s="3">
        <v>-1.6</v>
      </c>
      <c r="AC8507" s="1">
        <v>-15.940799999999999</v>
      </c>
      <c r="AD8507">
        <v>4</v>
      </c>
      <c r="AE8507">
        <v>4</v>
      </c>
      <c r="AF8507" t="s">
        <v>48</v>
      </c>
      <c r="AG8507">
        <v>2016</v>
      </c>
      <c r="AH8507">
        <f>COUNTBLANK(datos[[#This Row],[Row ID]:[Year sales]])</f>
        <v>0</v>
      </c>
    </row>
    <row r="8508" spans="1:34" x14ac:dyDescent="0.3">
      <c r="A8508">
        <v>8507</v>
      </c>
      <c r="B8508" t="s">
        <v>10102</v>
      </c>
      <c r="C8508" s="4">
        <v>42437</v>
      </c>
      <c r="D8508" s="4">
        <v>42441</v>
      </c>
      <c r="E8508" t="s">
        <v>67</v>
      </c>
      <c r="F8508" t="s">
        <v>2682</v>
      </c>
      <c r="G8508" t="s">
        <v>2683</v>
      </c>
      <c r="H8508" t="s">
        <v>122</v>
      </c>
      <c r="I8508" t="s">
        <v>38</v>
      </c>
      <c r="J8508" t="s">
        <v>837</v>
      </c>
      <c r="K8508" t="s">
        <v>124</v>
      </c>
      <c r="L8508">
        <v>75217</v>
      </c>
      <c r="M8508" t="s">
        <v>125</v>
      </c>
      <c r="N8508" t="s">
        <v>312</v>
      </c>
      <c r="O8508" t="s">
        <v>90</v>
      </c>
      <c r="P8508" t="s">
        <v>181</v>
      </c>
      <c r="Q8508" t="s">
        <v>313</v>
      </c>
      <c r="R8508" s="1">
        <v>27.96</v>
      </c>
      <c r="S8508">
        <v>5</v>
      </c>
      <c r="T8508">
        <f t="shared" si="132"/>
        <v>30</v>
      </c>
      <c r="U8508" t="s">
        <v>75</v>
      </c>
      <c r="V8508">
        <v>0.2</v>
      </c>
      <c r="W8508">
        <v>5.5920000000000005</v>
      </c>
      <c r="X8508" s="1">
        <v>-5.5919999999999996</v>
      </c>
      <c r="Y8508" s="1">
        <v>33.552</v>
      </c>
      <c r="Z8508" t="s">
        <v>65</v>
      </c>
      <c r="AA8508" s="2">
        <v>8.3879999999999999</v>
      </c>
      <c r="AB8508" s="3">
        <v>0.3</v>
      </c>
      <c r="AC8508" s="1">
        <v>-13.98</v>
      </c>
      <c r="AD8508">
        <v>4</v>
      </c>
      <c r="AE8508">
        <v>4</v>
      </c>
      <c r="AF8508" t="s">
        <v>48</v>
      </c>
      <c r="AG8508">
        <v>2016</v>
      </c>
      <c r="AH8508">
        <f>COUNTBLANK(datos[[#This Row],[Row ID]:[Year sales]])</f>
        <v>0</v>
      </c>
    </row>
    <row r="8509" spans="1:34" x14ac:dyDescent="0.3">
      <c r="A8509">
        <v>8508</v>
      </c>
      <c r="B8509" t="s">
        <v>10102</v>
      </c>
      <c r="C8509" s="4">
        <v>42437</v>
      </c>
      <c r="D8509" s="4">
        <v>42441</v>
      </c>
      <c r="E8509" t="s">
        <v>67</v>
      </c>
      <c r="F8509" t="s">
        <v>2682</v>
      </c>
      <c r="G8509" t="s">
        <v>2683</v>
      </c>
      <c r="H8509" t="s">
        <v>122</v>
      </c>
      <c r="I8509" t="s">
        <v>38</v>
      </c>
      <c r="J8509" t="s">
        <v>837</v>
      </c>
      <c r="K8509" t="s">
        <v>124</v>
      </c>
      <c r="L8509">
        <v>75217</v>
      </c>
      <c r="M8509" t="s">
        <v>125</v>
      </c>
      <c r="N8509" t="s">
        <v>7780</v>
      </c>
      <c r="O8509" t="s">
        <v>62</v>
      </c>
      <c r="P8509" t="s">
        <v>193</v>
      </c>
      <c r="Q8509" t="s">
        <v>7781</v>
      </c>
      <c r="R8509" s="1">
        <v>146.352</v>
      </c>
      <c r="S8509">
        <v>3</v>
      </c>
      <c r="T8509">
        <f t="shared" si="132"/>
        <v>16</v>
      </c>
      <c r="U8509" t="s">
        <v>52</v>
      </c>
      <c r="V8509">
        <v>0.2</v>
      </c>
      <c r="W8509">
        <v>29.270400000000002</v>
      </c>
      <c r="X8509" s="1">
        <v>-29.270399999999999</v>
      </c>
      <c r="Y8509" s="1">
        <v>175.6224</v>
      </c>
      <c r="Z8509" t="s">
        <v>99</v>
      </c>
      <c r="AA8509" s="2">
        <v>49.393799999999999</v>
      </c>
      <c r="AB8509" s="3">
        <v>0.33749999999999997</v>
      </c>
      <c r="AC8509" s="1">
        <v>-67.687799999999996</v>
      </c>
      <c r="AD8509">
        <v>4</v>
      </c>
      <c r="AE8509">
        <v>4</v>
      </c>
      <c r="AF8509" t="s">
        <v>48</v>
      </c>
      <c r="AG8509">
        <v>2016</v>
      </c>
      <c r="AH8509">
        <f>COUNTBLANK(datos[[#This Row],[Row ID]:[Year sales]])</f>
        <v>0</v>
      </c>
    </row>
    <row r="8510" spans="1:34" x14ac:dyDescent="0.3">
      <c r="A8510">
        <v>8509</v>
      </c>
      <c r="B8510" t="s">
        <v>10103</v>
      </c>
      <c r="C8510" s="4">
        <v>42349</v>
      </c>
      <c r="D8510" s="4">
        <v>42352</v>
      </c>
      <c r="E8510" t="s">
        <v>208</v>
      </c>
      <c r="F8510" t="s">
        <v>1930</v>
      </c>
      <c r="G8510" t="s">
        <v>1931</v>
      </c>
      <c r="H8510" t="s">
        <v>37</v>
      </c>
      <c r="I8510" t="s">
        <v>38</v>
      </c>
      <c r="J8510" t="s">
        <v>902</v>
      </c>
      <c r="K8510" t="s">
        <v>258</v>
      </c>
      <c r="L8510">
        <v>48205</v>
      </c>
      <c r="M8510" t="s">
        <v>125</v>
      </c>
      <c r="N8510" t="s">
        <v>3116</v>
      </c>
      <c r="O8510" t="s">
        <v>90</v>
      </c>
      <c r="P8510" t="s">
        <v>181</v>
      </c>
      <c r="Q8510" t="s">
        <v>3117</v>
      </c>
      <c r="R8510" s="1">
        <v>175.23</v>
      </c>
      <c r="S8510">
        <v>11</v>
      </c>
      <c r="T8510">
        <f t="shared" si="132"/>
        <v>17</v>
      </c>
      <c r="U8510" t="s">
        <v>75</v>
      </c>
      <c r="V8510">
        <v>0</v>
      </c>
      <c r="W8510">
        <v>0</v>
      </c>
      <c r="X8510" s="1">
        <v>0</v>
      </c>
      <c r="Y8510" s="1">
        <v>175.23</v>
      </c>
      <c r="Z8510" t="s">
        <v>99</v>
      </c>
      <c r="AA8510" s="2">
        <v>61.330500000000001</v>
      </c>
      <c r="AB8510" s="3">
        <v>0.35000000000000003</v>
      </c>
      <c r="AC8510" s="1">
        <v>-113.8995</v>
      </c>
      <c r="AD8510">
        <v>3</v>
      </c>
      <c r="AE8510">
        <v>3</v>
      </c>
      <c r="AF8510" t="s">
        <v>48</v>
      </c>
      <c r="AG8510">
        <v>2015</v>
      </c>
      <c r="AH8510">
        <f>COUNTBLANK(datos[[#This Row],[Row ID]:[Year sales]])</f>
        <v>0</v>
      </c>
    </row>
    <row r="8511" spans="1:34" x14ac:dyDescent="0.3">
      <c r="A8511">
        <v>8510</v>
      </c>
      <c r="B8511" t="s">
        <v>10103</v>
      </c>
      <c r="C8511" s="4">
        <v>42349</v>
      </c>
      <c r="D8511" s="4">
        <v>42352</v>
      </c>
      <c r="E8511" t="s">
        <v>208</v>
      </c>
      <c r="F8511" t="s">
        <v>1930</v>
      </c>
      <c r="G8511" t="s">
        <v>1931</v>
      </c>
      <c r="H8511" t="s">
        <v>37</v>
      </c>
      <c r="I8511" t="s">
        <v>38</v>
      </c>
      <c r="J8511" t="s">
        <v>902</v>
      </c>
      <c r="K8511" t="s">
        <v>258</v>
      </c>
      <c r="L8511">
        <v>48205</v>
      </c>
      <c r="M8511" t="s">
        <v>125</v>
      </c>
      <c r="N8511" t="s">
        <v>5918</v>
      </c>
      <c r="O8511" t="s">
        <v>90</v>
      </c>
      <c r="P8511" t="s">
        <v>91</v>
      </c>
      <c r="Q8511" t="s">
        <v>5919</v>
      </c>
      <c r="R8511" s="1">
        <v>125.99</v>
      </c>
      <c r="S8511">
        <v>1</v>
      </c>
      <c r="T8511">
        <f t="shared" si="132"/>
        <v>27</v>
      </c>
      <c r="U8511" t="s">
        <v>46</v>
      </c>
      <c r="V8511">
        <v>0</v>
      </c>
      <c r="W8511">
        <v>0</v>
      </c>
      <c r="X8511" s="1">
        <v>0</v>
      </c>
      <c r="Y8511" s="1">
        <v>125.99</v>
      </c>
      <c r="Z8511" t="s">
        <v>99</v>
      </c>
      <c r="AA8511" s="2">
        <v>31.497499999999999</v>
      </c>
      <c r="AB8511" s="3">
        <v>0.25</v>
      </c>
      <c r="AC8511" s="1">
        <v>-94.492500000000007</v>
      </c>
      <c r="AD8511">
        <v>3</v>
      </c>
      <c r="AE8511">
        <v>3</v>
      </c>
      <c r="AF8511" t="s">
        <v>48</v>
      </c>
      <c r="AG8511">
        <v>2015</v>
      </c>
      <c r="AH8511">
        <f>COUNTBLANK(datos[[#This Row],[Row ID]:[Year sales]])</f>
        <v>0</v>
      </c>
    </row>
    <row r="8512" spans="1:34" x14ac:dyDescent="0.3">
      <c r="A8512">
        <v>8511</v>
      </c>
      <c r="B8512" t="s">
        <v>10103</v>
      </c>
      <c r="C8512" s="4">
        <v>42349</v>
      </c>
      <c r="D8512" s="4">
        <v>42352</v>
      </c>
      <c r="E8512" t="s">
        <v>208</v>
      </c>
      <c r="F8512" t="s">
        <v>1930</v>
      </c>
      <c r="G8512" t="s">
        <v>1931</v>
      </c>
      <c r="H8512" t="s">
        <v>37</v>
      </c>
      <c r="I8512" t="s">
        <v>38</v>
      </c>
      <c r="J8512" t="s">
        <v>902</v>
      </c>
      <c r="K8512" t="s">
        <v>258</v>
      </c>
      <c r="L8512">
        <v>48205</v>
      </c>
      <c r="M8512" t="s">
        <v>125</v>
      </c>
      <c r="N8512" t="s">
        <v>4063</v>
      </c>
      <c r="O8512" t="s">
        <v>62</v>
      </c>
      <c r="P8512" t="s">
        <v>94</v>
      </c>
      <c r="Q8512" t="s">
        <v>4064</v>
      </c>
      <c r="R8512" s="1">
        <v>23</v>
      </c>
      <c r="S8512">
        <v>2</v>
      </c>
      <c r="T8512">
        <f t="shared" si="132"/>
        <v>20</v>
      </c>
      <c r="U8512" t="s">
        <v>46</v>
      </c>
      <c r="V8512">
        <v>0</v>
      </c>
      <c r="W8512">
        <v>0</v>
      </c>
      <c r="X8512" s="1">
        <v>0</v>
      </c>
      <c r="Y8512" s="1">
        <v>23</v>
      </c>
      <c r="Z8512" t="s">
        <v>65</v>
      </c>
      <c r="AA8512" s="2">
        <v>10.35</v>
      </c>
      <c r="AB8512" s="3">
        <v>0.45</v>
      </c>
      <c r="AC8512" s="1">
        <v>-12.65</v>
      </c>
      <c r="AD8512">
        <v>3</v>
      </c>
      <c r="AE8512">
        <v>3</v>
      </c>
      <c r="AF8512" t="s">
        <v>48</v>
      </c>
      <c r="AG8512">
        <v>2015</v>
      </c>
      <c r="AH8512">
        <f>COUNTBLANK(datos[[#This Row],[Row ID]:[Year sales]])</f>
        <v>0</v>
      </c>
    </row>
    <row r="8513" spans="1:34" x14ac:dyDescent="0.3">
      <c r="A8513">
        <v>8512</v>
      </c>
      <c r="B8513" t="s">
        <v>10104</v>
      </c>
      <c r="C8513" s="4">
        <v>42726</v>
      </c>
      <c r="D8513" s="4">
        <v>42730</v>
      </c>
      <c r="E8513" t="s">
        <v>67</v>
      </c>
      <c r="F8513" t="s">
        <v>585</v>
      </c>
      <c r="G8513" t="s">
        <v>586</v>
      </c>
      <c r="H8513" t="s">
        <v>37</v>
      </c>
      <c r="I8513" t="s">
        <v>38</v>
      </c>
      <c r="J8513" t="s">
        <v>286</v>
      </c>
      <c r="K8513" t="s">
        <v>287</v>
      </c>
      <c r="L8513">
        <v>10035</v>
      </c>
      <c r="M8513" t="s">
        <v>168</v>
      </c>
      <c r="N8513" t="s">
        <v>5809</v>
      </c>
      <c r="O8513" t="s">
        <v>62</v>
      </c>
      <c r="P8513" t="s">
        <v>94</v>
      </c>
      <c r="Q8513" t="s">
        <v>5810</v>
      </c>
      <c r="R8513" s="1">
        <v>25.584</v>
      </c>
      <c r="S8513">
        <v>2</v>
      </c>
      <c r="T8513">
        <f t="shared" si="132"/>
        <v>31</v>
      </c>
      <c r="U8513" t="s">
        <v>46</v>
      </c>
      <c r="V8513">
        <v>0.2</v>
      </c>
      <c r="W8513">
        <v>5.1168000000000005</v>
      </c>
      <c r="X8513" s="1">
        <v>-5.1167999999999996</v>
      </c>
      <c r="Y8513" s="1">
        <v>30.700800000000001</v>
      </c>
      <c r="Z8513" t="s">
        <v>65</v>
      </c>
      <c r="AA8513" s="2">
        <v>8.9543999999999997</v>
      </c>
      <c r="AB8513" s="3">
        <v>0.35</v>
      </c>
      <c r="AC8513" s="1">
        <v>-11.5128</v>
      </c>
      <c r="AD8513">
        <v>4</v>
      </c>
      <c r="AE8513">
        <v>4</v>
      </c>
      <c r="AF8513" t="s">
        <v>48</v>
      </c>
      <c r="AG8513">
        <v>2016</v>
      </c>
      <c r="AH8513">
        <f>COUNTBLANK(datos[[#This Row],[Row ID]:[Year sales]])</f>
        <v>0</v>
      </c>
    </row>
    <row r="8514" spans="1:34" x14ac:dyDescent="0.3">
      <c r="A8514">
        <v>8513</v>
      </c>
      <c r="B8514" t="s">
        <v>10105</v>
      </c>
      <c r="C8514" s="4">
        <v>42402</v>
      </c>
      <c r="D8514" s="4">
        <v>42408</v>
      </c>
      <c r="E8514" t="s">
        <v>67</v>
      </c>
      <c r="F8514" t="s">
        <v>3121</v>
      </c>
      <c r="G8514" t="s">
        <v>3122</v>
      </c>
      <c r="H8514" t="s">
        <v>57</v>
      </c>
      <c r="I8514" t="s">
        <v>38</v>
      </c>
      <c r="J8514" t="s">
        <v>204</v>
      </c>
      <c r="K8514" t="s">
        <v>124</v>
      </c>
      <c r="L8514">
        <v>77041</v>
      </c>
      <c r="M8514" t="s">
        <v>125</v>
      </c>
      <c r="N8514" t="s">
        <v>2904</v>
      </c>
      <c r="O8514" t="s">
        <v>43</v>
      </c>
      <c r="P8514" t="s">
        <v>83</v>
      </c>
      <c r="Q8514" t="s">
        <v>2905</v>
      </c>
      <c r="R8514" s="1">
        <v>73.784000000000006</v>
      </c>
      <c r="S8514">
        <v>2</v>
      </c>
      <c r="T8514">
        <f t="shared" ref="T8514:T8577" si="133">SUMIF(Q:Q, Q8514, S:S)</f>
        <v>26</v>
      </c>
      <c r="U8514" t="s">
        <v>46</v>
      </c>
      <c r="V8514">
        <v>0.6</v>
      </c>
      <c r="W8514">
        <v>44.270400000000002</v>
      </c>
      <c r="X8514" s="1">
        <v>-44.270400000000002</v>
      </c>
      <c r="Y8514" s="1">
        <v>118.05440000000002</v>
      </c>
      <c r="Z8514" t="s">
        <v>99</v>
      </c>
      <c r="AA8514" s="2">
        <v>-77.473200000000006</v>
      </c>
      <c r="AB8514" s="3">
        <v>-1.05</v>
      </c>
      <c r="AC8514" s="1">
        <v>-106.9868</v>
      </c>
      <c r="AD8514">
        <v>6</v>
      </c>
      <c r="AE8514">
        <v>6</v>
      </c>
      <c r="AF8514" t="s">
        <v>48</v>
      </c>
      <c r="AG8514">
        <v>2016</v>
      </c>
      <c r="AH8514">
        <f>COUNTBLANK(datos[[#This Row],[Row ID]:[Year sales]])</f>
        <v>0</v>
      </c>
    </row>
    <row r="8515" spans="1:34" x14ac:dyDescent="0.3">
      <c r="A8515">
        <v>8514</v>
      </c>
      <c r="B8515" t="s">
        <v>10106</v>
      </c>
      <c r="C8515" s="4">
        <v>42891</v>
      </c>
      <c r="D8515" s="4">
        <v>42895</v>
      </c>
      <c r="E8515" t="s">
        <v>67</v>
      </c>
      <c r="F8515" t="s">
        <v>3121</v>
      </c>
      <c r="G8515" t="s">
        <v>3122</v>
      </c>
      <c r="H8515" t="s">
        <v>57</v>
      </c>
      <c r="I8515" t="s">
        <v>38</v>
      </c>
      <c r="J8515" t="s">
        <v>6079</v>
      </c>
      <c r="K8515" t="s">
        <v>71</v>
      </c>
      <c r="L8515">
        <v>32839</v>
      </c>
      <c r="M8515" t="s">
        <v>41</v>
      </c>
      <c r="N8515" t="s">
        <v>5291</v>
      </c>
      <c r="O8515" t="s">
        <v>62</v>
      </c>
      <c r="P8515" t="s">
        <v>110</v>
      </c>
      <c r="Q8515" t="s">
        <v>5292</v>
      </c>
      <c r="R8515" s="1">
        <v>20.736000000000001</v>
      </c>
      <c r="S8515">
        <v>4</v>
      </c>
      <c r="T8515">
        <f t="shared" si="133"/>
        <v>22</v>
      </c>
      <c r="U8515" t="s">
        <v>52</v>
      </c>
      <c r="V8515">
        <v>0.2</v>
      </c>
      <c r="W8515">
        <v>4.1472000000000007</v>
      </c>
      <c r="X8515" s="1">
        <v>-4.1471999999999998</v>
      </c>
      <c r="Y8515" s="1">
        <v>24.883200000000002</v>
      </c>
      <c r="Z8515" t="s">
        <v>65</v>
      </c>
      <c r="AA8515" s="2">
        <v>7.2576000000000001</v>
      </c>
      <c r="AB8515" s="3">
        <v>0.35</v>
      </c>
      <c r="AC8515" s="1">
        <v>-9.3312000000000008</v>
      </c>
      <c r="AD8515">
        <v>4</v>
      </c>
      <c r="AE8515">
        <v>4</v>
      </c>
      <c r="AF8515" t="s">
        <v>48</v>
      </c>
      <c r="AG8515">
        <v>2017</v>
      </c>
      <c r="AH8515">
        <f>COUNTBLANK(datos[[#This Row],[Row ID]:[Year sales]])</f>
        <v>0</v>
      </c>
    </row>
    <row r="8516" spans="1:34" x14ac:dyDescent="0.3">
      <c r="A8516">
        <v>8515</v>
      </c>
      <c r="B8516" t="s">
        <v>10107</v>
      </c>
      <c r="C8516" s="4">
        <v>42237</v>
      </c>
      <c r="D8516" s="4">
        <v>42242</v>
      </c>
      <c r="E8516" t="s">
        <v>67</v>
      </c>
      <c r="F8516" t="s">
        <v>3658</v>
      </c>
      <c r="G8516" t="s">
        <v>3659</v>
      </c>
      <c r="H8516" t="s">
        <v>57</v>
      </c>
      <c r="I8516" t="s">
        <v>38</v>
      </c>
      <c r="J8516" t="s">
        <v>2604</v>
      </c>
      <c r="K8516" t="s">
        <v>40</v>
      </c>
      <c r="L8516">
        <v>41042</v>
      </c>
      <c r="M8516" t="s">
        <v>41</v>
      </c>
      <c r="N8516" t="s">
        <v>1020</v>
      </c>
      <c r="O8516" t="s">
        <v>62</v>
      </c>
      <c r="P8516" t="s">
        <v>86</v>
      </c>
      <c r="Q8516" t="s">
        <v>1021</v>
      </c>
      <c r="R8516" s="1">
        <v>17.52</v>
      </c>
      <c r="S8516">
        <v>3</v>
      </c>
      <c r="T8516">
        <f t="shared" si="133"/>
        <v>15</v>
      </c>
      <c r="U8516" t="s">
        <v>52</v>
      </c>
      <c r="V8516">
        <v>0</v>
      </c>
      <c r="W8516">
        <v>0</v>
      </c>
      <c r="X8516" s="1">
        <v>0</v>
      </c>
      <c r="Y8516" s="1">
        <v>17.52</v>
      </c>
      <c r="Z8516" t="s">
        <v>65</v>
      </c>
      <c r="AA8516" s="2">
        <v>8.2344000000000008</v>
      </c>
      <c r="AB8516" s="3">
        <v>0.47000000000000008</v>
      </c>
      <c r="AC8516" s="1">
        <v>-9.2856000000000005</v>
      </c>
      <c r="AD8516">
        <v>5</v>
      </c>
      <c r="AE8516">
        <v>5</v>
      </c>
      <c r="AF8516" t="s">
        <v>48</v>
      </c>
      <c r="AG8516">
        <v>2015</v>
      </c>
      <c r="AH8516">
        <f>COUNTBLANK(datos[[#This Row],[Row ID]:[Year sales]])</f>
        <v>0</v>
      </c>
    </row>
    <row r="8517" spans="1:34" x14ac:dyDescent="0.3">
      <c r="A8517">
        <v>8516</v>
      </c>
      <c r="B8517" t="s">
        <v>10107</v>
      </c>
      <c r="C8517" s="4">
        <v>42237</v>
      </c>
      <c r="D8517" s="4">
        <v>42242</v>
      </c>
      <c r="E8517" t="s">
        <v>67</v>
      </c>
      <c r="F8517" t="s">
        <v>3658</v>
      </c>
      <c r="G8517" t="s">
        <v>3659</v>
      </c>
      <c r="H8517" t="s">
        <v>57</v>
      </c>
      <c r="I8517" t="s">
        <v>38</v>
      </c>
      <c r="J8517" t="s">
        <v>2604</v>
      </c>
      <c r="K8517" t="s">
        <v>40</v>
      </c>
      <c r="L8517">
        <v>41042</v>
      </c>
      <c r="M8517" t="s">
        <v>41</v>
      </c>
      <c r="N8517" t="s">
        <v>386</v>
      </c>
      <c r="O8517" t="s">
        <v>62</v>
      </c>
      <c r="P8517" t="s">
        <v>86</v>
      </c>
      <c r="Q8517" t="s">
        <v>387</v>
      </c>
      <c r="R8517" s="1">
        <v>35.76</v>
      </c>
      <c r="S8517">
        <v>12</v>
      </c>
      <c r="T8517">
        <f t="shared" si="133"/>
        <v>29</v>
      </c>
      <c r="U8517" t="s">
        <v>75</v>
      </c>
      <c r="V8517">
        <v>0</v>
      </c>
      <c r="W8517">
        <v>0</v>
      </c>
      <c r="X8517" s="1">
        <v>0</v>
      </c>
      <c r="Y8517" s="1">
        <v>35.76</v>
      </c>
      <c r="Z8517" t="s">
        <v>65</v>
      </c>
      <c r="AA8517" s="2">
        <v>10.0128</v>
      </c>
      <c r="AB8517" s="3">
        <v>0.28000000000000003</v>
      </c>
      <c r="AC8517" s="1">
        <v>-25.747199999999999</v>
      </c>
      <c r="AD8517">
        <v>5</v>
      </c>
      <c r="AE8517">
        <v>5</v>
      </c>
      <c r="AF8517" t="s">
        <v>48</v>
      </c>
      <c r="AG8517">
        <v>2015</v>
      </c>
      <c r="AH8517">
        <f>COUNTBLANK(datos[[#This Row],[Row ID]:[Year sales]])</f>
        <v>0</v>
      </c>
    </row>
    <row r="8518" spans="1:34" x14ac:dyDescent="0.3">
      <c r="A8518">
        <v>8517</v>
      </c>
      <c r="B8518" t="s">
        <v>10108</v>
      </c>
      <c r="C8518" s="4">
        <v>42467</v>
      </c>
      <c r="D8518" s="4">
        <v>42471</v>
      </c>
      <c r="E8518" t="s">
        <v>67</v>
      </c>
      <c r="F8518" t="s">
        <v>1963</v>
      </c>
      <c r="G8518" t="s">
        <v>1964</v>
      </c>
      <c r="H8518" t="s">
        <v>37</v>
      </c>
      <c r="I8518" t="s">
        <v>38</v>
      </c>
      <c r="J8518" t="s">
        <v>286</v>
      </c>
      <c r="K8518" t="s">
        <v>287</v>
      </c>
      <c r="L8518">
        <v>10009</v>
      </c>
      <c r="M8518" t="s">
        <v>168</v>
      </c>
      <c r="N8518" t="s">
        <v>85</v>
      </c>
      <c r="O8518" t="s">
        <v>62</v>
      </c>
      <c r="P8518" t="s">
        <v>86</v>
      </c>
      <c r="Q8518" t="s">
        <v>87</v>
      </c>
      <c r="R8518" s="1">
        <v>3.64</v>
      </c>
      <c r="S8518">
        <v>2</v>
      </c>
      <c r="T8518">
        <f t="shared" si="133"/>
        <v>18</v>
      </c>
      <c r="U8518" t="s">
        <v>46</v>
      </c>
      <c r="V8518">
        <v>0</v>
      </c>
      <c r="W8518">
        <v>0</v>
      </c>
      <c r="X8518" s="1">
        <v>0</v>
      </c>
      <c r="Y8518" s="1">
        <v>3.64</v>
      </c>
      <c r="Z8518" t="s">
        <v>65</v>
      </c>
      <c r="AA8518" s="2">
        <v>0.98280000000000001</v>
      </c>
      <c r="AB8518" s="3">
        <v>0.27</v>
      </c>
      <c r="AC8518" s="1">
        <v>-2.6572</v>
      </c>
      <c r="AD8518">
        <v>4</v>
      </c>
      <c r="AE8518">
        <v>4</v>
      </c>
      <c r="AF8518" t="s">
        <v>48</v>
      </c>
      <c r="AG8518">
        <v>2016</v>
      </c>
      <c r="AH8518">
        <f>COUNTBLANK(datos[[#This Row],[Row ID]:[Year sales]])</f>
        <v>0</v>
      </c>
    </row>
    <row r="8519" spans="1:34" x14ac:dyDescent="0.3">
      <c r="A8519">
        <v>8518</v>
      </c>
      <c r="B8519" t="s">
        <v>10109</v>
      </c>
      <c r="C8519" s="4">
        <v>42890</v>
      </c>
      <c r="D8519" s="4">
        <v>42893</v>
      </c>
      <c r="E8519" t="s">
        <v>34</v>
      </c>
      <c r="F8519" t="s">
        <v>1684</v>
      </c>
      <c r="G8519" t="s">
        <v>1685</v>
      </c>
      <c r="H8519" t="s">
        <v>37</v>
      </c>
      <c r="I8519" t="s">
        <v>38</v>
      </c>
      <c r="J8519" t="s">
        <v>5934</v>
      </c>
      <c r="K8519" t="s">
        <v>124</v>
      </c>
      <c r="L8519">
        <v>75034</v>
      </c>
      <c r="M8519" t="s">
        <v>125</v>
      </c>
      <c r="N8519" t="s">
        <v>5390</v>
      </c>
      <c r="O8519" t="s">
        <v>43</v>
      </c>
      <c r="P8519" t="s">
        <v>83</v>
      </c>
      <c r="Q8519" t="s">
        <v>5391</v>
      </c>
      <c r="R8519" s="1">
        <v>30.335999999999999</v>
      </c>
      <c r="S8519">
        <v>6</v>
      </c>
      <c r="T8519">
        <f t="shared" si="133"/>
        <v>39</v>
      </c>
      <c r="U8519" t="s">
        <v>75</v>
      </c>
      <c r="V8519">
        <v>0.6</v>
      </c>
      <c r="W8519">
        <v>18.201599999999999</v>
      </c>
      <c r="X8519" s="1">
        <v>-18.201599999999999</v>
      </c>
      <c r="Y8519" s="1">
        <v>48.537599999999998</v>
      </c>
      <c r="Z8519" t="s">
        <v>65</v>
      </c>
      <c r="AA8519" s="2">
        <v>-17.443200000000001</v>
      </c>
      <c r="AB8519" s="3">
        <v>-0.57500000000000007</v>
      </c>
      <c r="AC8519" s="1">
        <v>-29.5776</v>
      </c>
      <c r="AD8519">
        <v>3</v>
      </c>
      <c r="AE8519">
        <v>3</v>
      </c>
      <c r="AF8519" t="s">
        <v>48</v>
      </c>
      <c r="AG8519">
        <v>2017</v>
      </c>
      <c r="AH8519">
        <f>COUNTBLANK(datos[[#This Row],[Row ID]:[Year sales]])</f>
        <v>0</v>
      </c>
    </row>
    <row r="8520" spans="1:34" x14ac:dyDescent="0.3">
      <c r="A8520">
        <v>8519</v>
      </c>
      <c r="B8520" t="s">
        <v>10110</v>
      </c>
      <c r="C8520" s="4">
        <v>43073</v>
      </c>
      <c r="D8520" s="4">
        <v>43079</v>
      </c>
      <c r="E8520" t="s">
        <v>67</v>
      </c>
      <c r="F8520" t="s">
        <v>8545</v>
      </c>
      <c r="G8520" t="s">
        <v>8546</v>
      </c>
      <c r="H8520" t="s">
        <v>37</v>
      </c>
      <c r="I8520" t="s">
        <v>38</v>
      </c>
      <c r="J8520" t="s">
        <v>4852</v>
      </c>
      <c r="K8520" t="s">
        <v>810</v>
      </c>
      <c r="L8520">
        <v>7501</v>
      </c>
      <c r="M8520" t="s">
        <v>168</v>
      </c>
      <c r="N8520" t="s">
        <v>9623</v>
      </c>
      <c r="O8520" t="s">
        <v>43</v>
      </c>
      <c r="P8520" t="s">
        <v>83</v>
      </c>
      <c r="Q8520" t="s">
        <v>9624</v>
      </c>
      <c r="R8520" s="1">
        <v>12.99</v>
      </c>
      <c r="S8520">
        <v>1</v>
      </c>
      <c r="T8520">
        <f t="shared" si="133"/>
        <v>8</v>
      </c>
      <c r="U8520" t="s">
        <v>46</v>
      </c>
      <c r="V8520">
        <v>0</v>
      </c>
      <c r="W8520">
        <v>0</v>
      </c>
      <c r="X8520" s="1">
        <v>0</v>
      </c>
      <c r="Y8520" s="1">
        <v>12.99</v>
      </c>
      <c r="Z8520" t="s">
        <v>65</v>
      </c>
      <c r="AA8520" s="2">
        <v>1.5588</v>
      </c>
      <c r="AB8520" s="3">
        <v>0.12</v>
      </c>
      <c r="AC8520" s="1">
        <v>-11.4312</v>
      </c>
      <c r="AD8520">
        <v>6</v>
      </c>
      <c r="AE8520">
        <v>6</v>
      </c>
      <c r="AF8520" t="s">
        <v>48</v>
      </c>
      <c r="AG8520">
        <v>2017</v>
      </c>
      <c r="AH8520">
        <f>COUNTBLANK(datos[[#This Row],[Row ID]:[Year sales]])</f>
        <v>0</v>
      </c>
    </row>
    <row r="8521" spans="1:34" x14ac:dyDescent="0.3">
      <c r="A8521">
        <v>8520</v>
      </c>
      <c r="B8521" t="s">
        <v>10110</v>
      </c>
      <c r="C8521" s="4">
        <v>43073</v>
      </c>
      <c r="D8521" s="4">
        <v>43079</v>
      </c>
      <c r="E8521" t="s">
        <v>67</v>
      </c>
      <c r="F8521" t="s">
        <v>8545</v>
      </c>
      <c r="G8521" t="s">
        <v>8546</v>
      </c>
      <c r="H8521" t="s">
        <v>37</v>
      </c>
      <c r="I8521" t="s">
        <v>38</v>
      </c>
      <c r="J8521" t="s">
        <v>4852</v>
      </c>
      <c r="K8521" t="s">
        <v>810</v>
      </c>
      <c r="L8521">
        <v>7501</v>
      </c>
      <c r="M8521" t="s">
        <v>168</v>
      </c>
      <c r="N8521" t="s">
        <v>723</v>
      </c>
      <c r="O8521" t="s">
        <v>43</v>
      </c>
      <c r="P8521" t="s">
        <v>50</v>
      </c>
      <c r="Q8521" t="s">
        <v>724</v>
      </c>
      <c r="R8521" s="1">
        <v>182.22</v>
      </c>
      <c r="S8521">
        <v>3</v>
      </c>
      <c r="T8521">
        <f t="shared" si="133"/>
        <v>43</v>
      </c>
      <c r="U8521" t="s">
        <v>52</v>
      </c>
      <c r="V8521">
        <v>0</v>
      </c>
      <c r="W8521">
        <v>0</v>
      </c>
      <c r="X8521" s="1">
        <v>0</v>
      </c>
      <c r="Y8521" s="1">
        <v>182.22</v>
      </c>
      <c r="Z8521" t="s">
        <v>99</v>
      </c>
      <c r="AA8521" s="2">
        <v>45.555</v>
      </c>
      <c r="AB8521" s="3">
        <v>0.25</v>
      </c>
      <c r="AC8521" s="1">
        <v>-136.66499999999999</v>
      </c>
      <c r="AD8521">
        <v>6</v>
      </c>
      <c r="AE8521">
        <v>6</v>
      </c>
      <c r="AF8521" t="s">
        <v>48</v>
      </c>
      <c r="AG8521">
        <v>2017</v>
      </c>
      <c r="AH8521">
        <f>COUNTBLANK(datos[[#This Row],[Row ID]:[Year sales]])</f>
        <v>0</v>
      </c>
    </row>
    <row r="8522" spans="1:34" x14ac:dyDescent="0.3">
      <c r="A8522">
        <v>8521</v>
      </c>
      <c r="B8522" t="s">
        <v>10110</v>
      </c>
      <c r="C8522" s="4">
        <v>43073</v>
      </c>
      <c r="D8522" s="4">
        <v>43079</v>
      </c>
      <c r="E8522" t="s">
        <v>67</v>
      </c>
      <c r="F8522" t="s">
        <v>8545</v>
      </c>
      <c r="G8522" t="s">
        <v>8546</v>
      </c>
      <c r="H8522" t="s">
        <v>37</v>
      </c>
      <c r="I8522" t="s">
        <v>38</v>
      </c>
      <c r="J8522" t="s">
        <v>4852</v>
      </c>
      <c r="K8522" t="s">
        <v>810</v>
      </c>
      <c r="L8522">
        <v>7501</v>
      </c>
      <c r="M8522" t="s">
        <v>168</v>
      </c>
      <c r="N8522" t="s">
        <v>912</v>
      </c>
      <c r="O8522" t="s">
        <v>43</v>
      </c>
      <c r="P8522" t="s">
        <v>50</v>
      </c>
      <c r="Q8522" t="s">
        <v>913</v>
      </c>
      <c r="R8522" s="1">
        <v>302.94</v>
      </c>
      <c r="S8522">
        <v>3</v>
      </c>
      <c r="T8522">
        <f t="shared" si="133"/>
        <v>21</v>
      </c>
      <c r="U8522" t="s">
        <v>52</v>
      </c>
      <c r="V8522">
        <v>0</v>
      </c>
      <c r="W8522">
        <v>0</v>
      </c>
      <c r="X8522" s="1">
        <v>0</v>
      </c>
      <c r="Y8522" s="1">
        <v>302.94</v>
      </c>
      <c r="Z8522" t="s">
        <v>47</v>
      </c>
      <c r="AA8522" s="2">
        <v>18.176400000000001</v>
      </c>
      <c r="AB8522" s="3">
        <v>6.0000000000000005E-2</v>
      </c>
      <c r="AC8522" s="1">
        <v>-284.7636</v>
      </c>
      <c r="AD8522">
        <v>6</v>
      </c>
      <c r="AE8522">
        <v>6</v>
      </c>
      <c r="AF8522" t="s">
        <v>48</v>
      </c>
      <c r="AG8522">
        <v>2017</v>
      </c>
      <c r="AH8522">
        <f>COUNTBLANK(datos[[#This Row],[Row ID]:[Year sales]])</f>
        <v>0</v>
      </c>
    </row>
    <row r="8523" spans="1:34" x14ac:dyDescent="0.3">
      <c r="A8523">
        <v>8522</v>
      </c>
      <c r="B8523" t="s">
        <v>10111</v>
      </c>
      <c r="C8523" s="4">
        <v>42380</v>
      </c>
      <c r="D8523" s="4">
        <v>42384</v>
      </c>
      <c r="E8523" t="s">
        <v>67</v>
      </c>
      <c r="F8523" t="s">
        <v>784</v>
      </c>
      <c r="G8523" t="s">
        <v>785</v>
      </c>
      <c r="H8523" t="s">
        <v>122</v>
      </c>
      <c r="I8523" t="s">
        <v>38</v>
      </c>
      <c r="J8523" t="s">
        <v>517</v>
      </c>
      <c r="K8523" t="s">
        <v>518</v>
      </c>
      <c r="L8523">
        <v>43229</v>
      </c>
      <c r="M8523" t="s">
        <v>168</v>
      </c>
      <c r="N8523" t="s">
        <v>3434</v>
      </c>
      <c r="O8523" t="s">
        <v>43</v>
      </c>
      <c r="P8523" t="s">
        <v>83</v>
      </c>
      <c r="Q8523" t="s">
        <v>3435</v>
      </c>
      <c r="R8523" s="1">
        <v>54.991999999999997</v>
      </c>
      <c r="S8523">
        <v>14</v>
      </c>
      <c r="T8523">
        <f t="shared" si="133"/>
        <v>34</v>
      </c>
      <c r="U8523" t="s">
        <v>75</v>
      </c>
      <c r="V8523">
        <v>0.2</v>
      </c>
      <c r="W8523">
        <v>10.9984</v>
      </c>
      <c r="X8523" s="1">
        <v>-10.9984</v>
      </c>
      <c r="Y8523" s="1">
        <v>65.990399999999994</v>
      </c>
      <c r="Z8523" t="s">
        <v>99</v>
      </c>
      <c r="AA8523" s="2">
        <v>8.9361999999999995</v>
      </c>
      <c r="AB8523" s="3">
        <v>0.16250000000000001</v>
      </c>
      <c r="AC8523" s="1">
        <v>-35.057400000000001</v>
      </c>
      <c r="AD8523">
        <v>4</v>
      </c>
      <c r="AE8523">
        <v>4</v>
      </c>
      <c r="AF8523" t="s">
        <v>48</v>
      </c>
      <c r="AG8523">
        <v>2016</v>
      </c>
      <c r="AH8523">
        <f>COUNTBLANK(datos[[#This Row],[Row ID]:[Year sales]])</f>
        <v>0</v>
      </c>
    </row>
    <row r="8524" spans="1:34" x14ac:dyDescent="0.3">
      <c r="A8524">
        <v>8523</v>
      </c>
      <c r="B8524" t="s">
        <v>10112</v>
      </c>
      <c r="C8524" s="4">
        <v>42461</v>
      </c>
      <c r="D8524" s="4">
        <v>42467</v>
      </c>
      <c r="E8524" t="s">
        <v>67</v>
      </c>
      <c r="F8524" t="s">
        <v>4221</v>
      </c>
      <c r="G8524" t="s">
        <v>4222</v>
      </c>
      <c r="H8524" t="s">
        <v>57</v>
      </c>
      <c r="I8524" t="s">
        <v>38</v>
      </c>
      <c r="J8524" t="s">
        <v>2573</v>
      </c>
      <c r="K8524" t="s">
        <v>134</v>
      </c>
      <c r="L8524">
        <v>53209</v>
      </c>
      <c r="M8524" t="s">
        <v>125</v>
      </c>
      <c r="N8524" t="s">
        <v>3082</v>
      </c>
      <c r="O8524" t="s">
        <v>90</v>
      </c>
      <c r="P8524" t="s">
        <v>91</v>
      </c>
      <c r="Q8524" t="s">
        <v>3083</v>
      </c>
      <c r="R8524" s="1">
        <v>12.99</v>
      </c>
      <c r="S8524">
        <v>1</v>
      </c>
      <c r="T8524">
        <f t="shared" si="133"/>
        <v>11</v>
      </c>
      <c r="U8524" t="s">
        <v>46</v>
      </c>
      <c r="V8524">
        <v>0</v>
      </c>
      <c r="W8524">
        <v>0</v>
      </c>
      <c r="X8524" s="1">
        <v>0</v>
      </c>
      <c r="Y8524" s="1">
        <v>12.99</v>
      </c>
      <c r="Z8524" t="s">
        <v>65</v>
      </c>
      <c r="AA8524" s="2">
        <v>0.25979999999999998</v>
      </c>
      <c r="AB8524" s="3">
        <v>1.9999999999999997E-2</v>
      </c>
      <c r="AC8524" s="1">
        <v>-12.7302</v>
      </c>
      <c r="AD8524">
        <v>6</v>
      </c>
      <c r="AE8524">
        <v>6</v>
      </c>
      <c r="AF8524" t="s">
        <v>48</v>
      </c>
      <c r="AG8524">
        <v>2016</v>
      </c>
      <c r="AH8524">
        <f>COUNTBLANK(datos[[#This Row],[Row ID]:[Year sales]])</f>
        <v>0</v>
      </c>
    </row>
    <row r="8525" spans="1:34" x14ac:dyDescent="0.3">
      <c r="A8525">
        <v>8524</v>
      </c>
      <c r="B8525" t="s">
        <v>10113</v>
      </c>
      <c r="C8525" s="4">
        <v>42999</v>
      </c>
      <c r="D8525" s="4">
        <v>43003</v>
      </c>
      <c r="E8525" t="s">
        <v>67</v>
      </c>
      <c r="F8525" t="s">
        <v>1233</v>
      </c>
      <c r="G8525" t="s">
        <v>1234</v>
      </c>
      <c r="H8525" t="s">
        <v>37</v>
      </c>
      <c r="I8525" t="s">
        <v>38</v>
      </c>
      <c r="J8525" t="s">
        <v>147</v>
      </c>
      <c r="K8525" t="s">
        <v>59</v>
      </c>
      <c r="L8525">
        <v>94109</v>
      </c>
      <c r="M8525" t="s">
        <v>60</v>
      </c>
      <c r="N8525" t="s">
        <v>957</v>
      </c>
      <c r="O8525" t="s">
        <v>62</v>
      </c>
      <c r="P8525" t="s">
        <v>110</v>
      </c>
      <c r="Q8525" t="s">
        <v>958</v>
      </c>
      <c r="R8525" s="1">
        <v>55.86</v>
      </c>
      <c r="S8525">
        <v>7</v>
      </c>
      <c r="T8525">
        <f t="shared" si="133"/>
        <v>28</v>
      </c>
      <c r="U8525" t="s">
        <v>75</v>
      </c>
      <c r="V8525">
        <v>0</v>
      </c>
      <c r="W8525">
        <v>0</v>
      </c>
      <c r="X8525" s="1">
        <v>0</v>
      </c>
      <c r="Y8525" s="1">
        <v>55.86</v>
      </c>
      <c r="Z8525" t="s">
        <v>99</v>
      </c>
      <c r="AA8525" s="2">
        <v>27.93</v>
      </c>
      <c r="AB8525" s="3">
        <v>0.5</v>
      </c>
      <c r="AC8525" s="1">
        <v>-27.93</v>
      </c>
      <c r="AD8525">
        <v>4</v>
      </c>
      <c r="AE8525">
        <v>4</v>
      </c>
      <c r="AF8525" t="s">
        <v>48</v>
      </c>
      <c r="AG8525">
        <v>2017</v>
      </c>
      <c r="AH8525">
        <f>COUNTBLANK(datos[[#This Row],[Row ID]:[Year sales]])</f>
        <v>0</v>
      </c>
    </row>
    <row r="8526" spans="1:34" x14ac:dyDescent="0.3">
      <c r="A8526">
        <v>8525</v>
      </c>
      <c r="B8526" t="s">
        <v>10114</v>
      </c>
      <c r="C8526" s="4">
        <v>42810</v>
      </c>
      <c r="D8526" s="4">
        <v>42810</v>
      </c>
      <c r="E8526" t="s">
        <v>1312</v>
      </c>
      <c r="F8526" t="s">
        <v>7134</v>
      </c>
      <c r="G8526" t="s">
        <v>7135</v>
      </c>
      <c r="H8526" t="s">
        <v>37</v>
      </c>
      <c r="I8526" t="s">
        <v>38</v>
      </c>
      <c r="J8526" t="s">
        <v>517</v>
      </c>
      <c r="K8526" t="s">
        <v>518</v>
      </c>
      <c r="L8526">
        <v>43229</v>
      </c>
      <c r="M8526" t="s">
        <v>168</v>
      </c>
      <c r="N8526" t="s">
        <v>3927</v>
      </c>
      <c r="O8526" t="s">
        <v>90</v>
      </c>
      <c r="P8526" t="s">
        <v>91</v>
      </c>
      <c r="Q8526" t="s">
        <v>3928</v>
      </c>
      <c r="R8526" s="1">
        <v>44.375999999999998</v>
      </c>
      <c r="S8526">
        <v>2</v>
      </c>
      <c r="T8526">
        <f t="shared" si="133"/>
        <v>5</v>
      </c>
      <c r="U8526" t="s">
        <v>46</v>
      </c>
      <c r="V8526">
        <v>0.4</v>
      </c>
      <c r="W8526">
        <v>17.750399999999999</v>
      </c>
      <c r="X8526" s="1">
        <v>-17.750399999999999</v>
      </c>
      <c r="Y8526" s="1">
        <v>62.126399999999997</v>
      </c>
      <c r="Z8526" t="s">
        <v>99</v>
      </c>
      <c r="AA8526" s="2">
        <v>-7.3959999999999999</v>
      </c>
      <c r="AB8526" s="3">
        <v>-0.16666666666666669</v>
      </c>
      <c r="AC8526" s="1">
        <v>-34.021599999999999</v>
      </c>
      <c r="AD8526">
        <v>0</v>
      </c>
      <c r="AE8526">
        <v>0</v>
      </c>
      <c r="AF8526" t="s">
        <v>48</v>
      </c>
      <c r="AG8526">
        <v>2017</v>
      </c>
      <c r="AH8526">
        <f>COUNTBLANK(datos[[#This Row],[Row ID]:[Year sales]])</f>
        <v>0</v>
      </c>
    </row>
    <row r="8527" spans="1:34" x14ac:dyDescent="0.3">
      <c r="A8527">
        <v>8526</v>
      </c>
      <c r="B8527" t="s">
        <v>10114</v>
      </c>
      <c r="C8527" s="4">
        <v>42810</v>
      </c>
      <c r="D8527" s="4">
        <v>42810</v>
      </c>
      <c r="E8527" t="s">
        <v>1312</v>
      </c>
      <c r="F8527" t="s">
        <v>7134</v>
      </c>
      <c r="G8527" t="s">
        <v>7135</v>
      </c>
      <c r="H8527" t="s">
        <v>37</v>
      </c>
      <c r="I8527" t="s">
        <v>38</v>
      </c>
      <c r="J8527" t="s">
        <v>517</v>
      </c>
      <c r="K8527" t="s">
        <v>518</v>
      </c>
      <c r="L8527">
        <v>43229</v>
      </c>
      <c r="M8527" t="s">
        <v>168</v>
      </c>
      <c r="N8527" t="s">
        <v>7649</v>
      </c>
      <c r="O8527" t="s">
        <v>43</v>
      </c>
      <c r="P8527" t="s">
        <v>83</v>
      </c>
      <c r="Q8527" t="s">
        <v>7650</v>
      </c>
      <c r="R8527" s="1">
        <v>51.264000000000003</v>
      </c>
      <c r="S8527">
        <v>6</v>
      </c>
      <c r="T8527">
        <f t="shared" si="133"/>
        <v>16</v>
      </c>
      <c r="U8527" t="s">
        <v>75</v>
      </c>
      <c r="V8527">
        <v>0.2</v>
      </c>
      <c r="W8527">
        <v>10.252800000000001</v>
      </c>
      <c r="X8527" s="1">
        <v>-10.252800000000001</v>
      </c>
      <c r="Y8527" s="1">
        <v>61.516800000000003</v>
      </c>
      <c r="Z8527" t="s">
        <v>99</v>
      </c>
      <c r="AA8527" s="2">
        <v>7.6896000000000004</v>
      </c>
      <c r="AB8527" s="3">
        <v>0.15</v>
      </c>
      <c r="AC8527" s="1">
        <v>-33.321599999999997</v>
      </c>
      <c r="AD8527">
        <v>0</v>
      </c>
      <c r="AE8527">
        <v>0</v>
      </c>
      <c r="AF8527" t="s">
        <v>48</v>
      </c>
      <c r="AG8527">
        <v>2017</v>
      </c>
      <c r="AH8527">
        <f>COUNTBLANK(datos[[#This Row],[Row ID]:[Year sales]])</f>
        <v>0</v>
      </c>
    </row>
    <row r="8528" spans="1:34" x14ac:dyDescent="0.3">
      <c r="A8528">
        <v>8527</v>
      </c>
      <c r="B8528" t="s">
        <v>10114</v>
      </c>
      <c r="C8528" s="4">
        <v>42810</v>
      </c>
      <c r="D8528" s="4">
        <v>42810</v>
      </c>
      <c r="E8528" t="s">
        <v>1312</v>
      </c>
      <c r="F8528" t="s">
        <v>7134</v>
      </c>
      <c r="G8528" t="s">
        <v>7135</v>
      </c>
      <c r="H8528" t="s">
        <v>37</v>
      </c>
      <c r="I8528" t="s">
        <v>38</v>
      </c>
      <c r="J8528" t="s">
        <v>517</v>
      </c>
      <c r="K8528" t="s">
        <v>518</v>
      </c>
      <c r="L8528">
        <v>43229</v>
      </c>
      <c r="M8528" t="s">
        <v>168</v>
      </c>
      <c r="N8528" t="s">
        <v>345</v>
      </c>
      <c r="O8528" t="s">
        <v>62</v>
      </c>
      <c r="P8528" t="s">
        <v>94</v>
      </c>
      <c r="Q8528" t="s">
        <v>346</v>
      </c>
      <c r="R8528" s="1">
        <v>5.1929999999999996</v>
      </c>
      <c r="S8528">
        <v>3</v>
      </c>
      <c r="T8528">
        <f t="shared" si="133"/>
        <v>26</v>
      </c>
      <c r="U8528" t="s">
        <v>52</v>
      </c>
      <c r="V8528">
        <v>0.7</v>
      </c>
      <c r="W8528">
        <v>3.6350999999999996</v>
      </c>
      <c r="X8528" s="1">
        <v>-3.6351</v>
      </c>
      <c r="Y8528" s="1">
        <v>8.8280999999999992</v>
      </c>
      <c r="Z8528" t="s">
        <v>65</v>
      </c>
      <c r="AA8528" s="2">
        <v>-3.4620000000000002</v>
      </c>
      <c r="AB8528" s="3">
        <v>-0.66666666666666674</v>
      </c>
      <c r="AC8528" s="1">
        <v>-5.0198999999999998</v>
      </c>
      <c r="AD8528">
        <v>0</v>
      </c>
      <c r="AE8528">
        <v>0</v>
      </c>
      <c r="AF8528" t="s">
        <v>48</v>
      </c>
      <c r="AG8528">
        <v>2017</v>
      </c>
      <c r="AH8528">
        <f>COUNTBLANK(datos[[#This Row],[Row ID]:[Year sales]])</f>
        <v>0</v>
      </c>
    </row>
    <row r="8529" spans="1:34" x14ac:dyDescent="0.3">
      <c r="A8529">
        <v>8528</v>
      </c>
      <c r="B8529" t="s">
        <v>10114</v>
      </c>
      <c r="C8529" s="4">
        <v>42810</v>
      </c>
      <c r="D8529" s="4">
        <v>42810</v>
      </c>
      <c r="E8529" t="s">
        <v>1312</v>
      </c>
      <c r="F8529" t="s">
        <v>7134</v>
      </c>
      <c r="G8529" t="s">
        <v>7135</v>
      </c>
      <c r="H8529" t="s">
        <v>37</v>
      </c>
      <c r="I8529" t="s">
        <v>38</v>
      </c>
      <c r="J8529" t="s">
        <v>517</v>
      </c>
      <c r="K8529" t="s">
        <v>518</v>
      </c>
      <c r="L8529">
        <v>43229</v>
      </c>
      <c r="M8529" t="s">
        <v>168</v>
      </c>
      <c r="N8529" t="s">
        <v>1618</v>
      </c>
      <c r="O8529" t="s">
        <v>90</v>
      </c>
      <c r="P8529" t="s">
        <v>181</v>
      </c>
      <c r="Q8529" t="s">
        <v>1619</v>
      </c>
      <c r="R8529" s="1">
        <v>159.98400000000001</v>
      </c>
      <c r="S8529">
        <v>2</v>
      </c>
      <c r="T8529">
        <f t="shared" si="133"/>
        <v>25</v>
      </c>
      <c r="U8529" t="s">
        <v>46</v>
      </c>
      <c r="V8529">
        <v>0.2</v>
      </c>
      <c r="W8529">
        <v>31.996800000000004</v>
      </c>
      <c r="X8529" s="1">
        <v>-31.9968</v>
      </c>
      <c r="Y8529" s="1">
        <v>191.98080000000002</v>
      </c>
      <c r="Z8529" t="s">
        <v>99</v>
      </c>
      <c r="AA8529" s="2">
        <v>43.995600000000003</v>
      </c>
      <c r="AB8529" s="3">
        <v>0.27500000000000002</v>
      </c>
      <c r="AC8529" s="1">
        <v>-83.991600000000005</v>
      </c>
      <c r="AD8529">
        <v>0</v>
      </c>
      <c r="AE8529">
        <v>0</v>
      </c>
      <c r="AF8529" t="s">
        <v>48</v>
      </c>
      <c r="AG8529">
        <v>2017</v>
      </c>
      <c r="AH8529">
        <f>COUNTBLANK(datos[[#This Row],[Row ID]:[Year sales]])</f>
        <v>0</v>
      </c>
    </row>
    <row r="8530" spans="1:34" x14ac:dyDescent="0.3">
      <c r="A8530">
        <v>8529</v>
      </c>
      <c r="B8530" t="s">
        <v>10114</v>
      </c>
      <c r="C8530" s="4">
        <v>42810</v>
      </c>
      <c r="D8530" s="4">
        <v>42810</v>
      </c>
      <c r="E8530" t="s">
        <v>1312</v>
      </c>
      <c r="F8530" t="s">
        <v>7134</v>
      </c>
      <c r="G8530" t="s">
        <v>7135</v>
      </c>
      <c r="H8530" t="s">
        <v>37</v>
      </c>
      <c r="I8530" t="s">
        <v>38</v>
      </c>
      <c r="J8530" t="s">
        <v>517</v>
      </c>
      <c r="K8530" t="s">
        <v>518</v>
      </c>
      <c r="L8530">
        <v>43229</v>
      </c>
      <c r="M8530" t="s">
        <v>168</v>
      </c>
      <c r="N8530" t="s">
        <v>1215</v>
      </c>
      <c r="O8530" t="s">
        <v>62</v>
      </c>
      <c r="P8530" t="s">
        <v>77</v>
      </c>
      <c r="Q8530" t="s">
        <v>1216</v>
      </c>
      <c r="R8530" s="1">
        <v>54.223999999999997</v>
      </c>
      <c r="S8530">
        <v>2</v>
      </c>
      <c r="T8530">
        <f t="shared" si="133"/>
        <v>34</v>
      </c>
      <c r="U8530" t="s">
        <v>46</v>
      </c>
      <c r="V8530">
        <v>0.2</v>
      </c>
      <c r="W8530">
        <v>10.844799999999999</v>
      </c>
      <c r="X8530" s="1">
        <v>-10.844799999999999</v>
      </c>
      <c r="Y8530" s="1">
        <v>65.068799999999996</v>
      </c>
      <c r="Z8530" t="s">
        <v>99</v>
      </c>
      <c r="AA8530" s="2">
        <v>3.3889999999999998</v>
      </c>
      <c r="AB8530" s="3">
        <v>6.25E-2</v>
      </c>
      <c r="AC8530" s="1">
        <v>-39.990200000000002</v>
      </c>
      <c r="AD8530">
        <v>0</v>
      </c>
      <c r="AE8530">
        <v>0</v>
      </c>
      <c r="AF8530" t="s">
        <v>48</v>
      </c>
      <c r="AG8530">
        <v>2017</v>
      </c>
      <c r="AH8530">
        <f>COUNTBLANK(datos[[#This Row],[Row ID]:[Year sales]])</f>
        <v>0</v>
      </c>
    </row>
    <row r="8531" spans="1:34" x14ac:dyDescent="0.3">
      <c r="A8531">
        <v>8530</v>
      </c>
      <c r="B8531" t="s">
        <v>10115</v>
      </c>
      <c r="C8531" s="4">
        <v>43049</v>
      </c>
      <c r="D8531" s="4">
        <v>43056</v>
      </c>
      <c r="E8531" t="s">
        <v>67</v>
      </c>
      <c r="F8531" t="s">
        <v>3943</v>
      </c>
      <c r="G8531" t="s">
        <v>3944</v>
      </c>
      <c r="H8531" t="s">
        <v>122</v>
      </c>
      <c r="I8531" t="s">
        <v>38</v>
      </c>
      <c r="J8531" t="s">
        <v>58</v>
      </c>
      <c r="K8531" t="s">
        <v>59</v>
      </c>
      <c r="L8531">
        <v>90008</v>
      </c>
      <c r="M8531" t="s">
        <v>60</v>
      </c>
      <c r="N8531" t="s">
        <v>5423</v>
      </c>
      <c r="O8531" t="s">
        <v>43</v>
      </c>
      <c r="P8531" t="s">
        <v>50</v>
      </c>
      <c r="Q8531" t="s">
        <v>5424</v>
      </c>
      <c r="R8531" s="1">
        <v>241.42400000000001</v>
      </c>
      <c r="S8531">
        <v>2</v>
      </c>
      <c r="T8531">
        <f t="shared" si="133"/>
        <v>13</v>
      </c>
      <c r="U8531" t="s">
        <v>46</v>
      </c>
      <c r="V8531">
        <v>0.2</v>
      </c>
      <c r="W8531">
        <v>48.284800000000004</v>
      </c>
      <c r="X8531" s="1">
        <v>-48.284799999999997</v>
      </c>
      <c r="Y8531" s="1">
        <v>289.7088</v>
      </c>
      <c r="Z8531" t="s">
        <v>47</v>
      </c>
      <c r="AA8531" s="2">
        <v>-36.2136</v>
      </c>
      <c r="AB8531" s="3">
        <v>-0.15</v>
      </c>
      <c r="AC8531" s="1">
        <v>-229.3528</v>
      </c>
      <c r="AD8531">
        <v>7</v>
      </c>
      <c r="AE8531">
        <v>7</v>
      </c>
      <c r="AF8531" t="s">
        <v>48</v>
      </c>
      <c r="AG8531">
        <v>2017</v>
      </c>
      <c r="AH8531">
        <f>COUNTBLANK(datos[[#This Row],[Row ID]:[Year sales]])</f>
        <v>0</v>
      </c>
    </row>
    <row r="8532" spans="1:34" x14ac:dyDescent="0.3">
      <c r="A8532">
        <v>8531</v>
      </c>
      <c r="B8532" t="s">
        <v>10116</v>
      </c>
      <c r="C8532" s="4">
        <v>42704</v>
      </c>
      <c r="D8532" s="4">
        <v>42710</v>
      </c>
      <c r="E8532" t="s">
        <v>67</v>
      </c>
      <c r="F8532" t="s">
        <v>827</v>
      </c>
      <c r="G8532" t="s">
        <v>828</v>
      </c>
      <c r="H8532" t="s">
        <v>37</v>
      </c>
      <c r="I8532" t="s">
        <v>38</v>
      </c>
      <c r="J8532" t="s">
        <v>902</v>
      </c>
      <c r="K8532" t="s">
        <v>258</v>
      </c>
      <c r="L8532">
        <v>48227</v>
      </c>
      <c r="M8532" t="s">
        <v>125</v>
      </c>
      <c r="N8532" t="s">
        <v>5374</v>
      </c>
      <c r="O8532" t="s">
        <v>62</v>
      </c>
      <c r="P8532" t="s">
        <v>110</v>
      </c>
      <c r="Q8532" t="s">
        <v>5375</v>
      </c>
      <c r="R8532" s="1">
        <v>33.36</v>
      </c>
      <c r="S8532">
        <v>4</v>
      </c>
      <c r="T8532">
        <f t="shared" si="133"/>
        <v>37</v>
      </c>
      <c r="U8532" t="s">
        <v>52</v>
      </c>
      <c r="V8532">
        <v>0</v>
      </c>
      <c r="W8532">
        <v>0</v>
      </c>
      <c r="X8532" s="1">
        <v>0</v>
      </c>
      <c r="Y8532" s="1">
        <v>33.36</v>
      </c>
      <c r="Z8532" t="s">
        <v>65</v>
      </c>
      <c r="AA8532" s="2">
        <v>16.68</v>
      </c>
      <c r="AB8532" s="3">
        <v>0.5</v>
      </c>
      <c r="AC8532" s="1">
        <v>-16.68</v>
      </c>
      <c r="AD8532">
        <v>6</v>
      </c>
      <c r="AE8532">
        <v>6</v>
      </c>
      <c r="AF8532" t="s">
        <v>48</v>
      </c>
      <c r="AG8532">
        <v>2016</v>
      </c>
      <c r="AH8532">
        <f>COUNTBLANK(datos[[#This Row],[Row ID]:[Year sales]])</f>
        <v>0</v>
      </c>
    </row>
    <row r="8533" spans="1:34" x14ac:dyDescent="0.3">
      <c r="A8533">
        <v>8532</v>
      </c>
      <c r="B8533" t="s">
        <v>10116</v>
      </c>
      <c r="C8533" s="4">
        <v>42704</v>
      </c>
      <c r="D8533" s="4">
        <v>42710</v>
      </c>
      <c r="E8533" t="s">
        <v>67</v>
      </c>
      <c r="F8533" t="s">
        <v>827</v>
      </c>
      <c r="G8533" t="s">
        <v>828</v>
      </c>
      <c r="H8533" t="s">
        <v>37</v>
      </c>
      <c r="I8533" t="s">
        <v>38</v>
      </c>
      <c r="J8533" t="s">
        <v>902</v>
      </c>
      <c r="K8533" t="s">
        <v>258</v>
      </c>
      <c r="L8533">
        <v>48227</v>
      </c>
      <c r="M8533" t="s">
        <v>125</v>
      </c>
      <c r="N8533" t="s">
        <v>1288</v>
      </c>
      <c r="O8533" t="s">
        <v>62</v>
      </c>
      <c r="P8533" t="s">
        <v>110</v>
      </c>
      <c r="Q8533" t="s">
        <v>1289</v>
      </c>
      <c r="R8533" s="1">
        <v>13.76</v>
      </c>
      <c r="S8533">
        <v>2</v>
      </c>
      <c r="T8533">
        <f t="shared" si="133"/>
        <v>33</v>
      </c>
      <c r="U8533" t="s">
        <v>46</v>
      </c>
      <c r="V8533">
        <v>0</v>
      </c>
      <c r="W8533">
        <v>0</v>
      </c>
      <c r="X8533" s="1">
        <v>0</v>
      </c>
      <c r="Y8533" s="1">
        <v>13.76</v>
      </c>
      <c r="Z8533" t="s">
        <v>65</v>
      </c>
      <c r="AA8533" s="2">
        <v>6.3296000000000001</v>
      </c>
      <c r="AB8533" s="3">
        <v>0.46</v>
      </c>
      <c r="AC8533" s="1">
        <v>-7.4303999999999997</v>
      </c>
      <c r="AD8533">
        <v>6</v>
      </c>
      <c r="AE8533">
        <v>6</v>
      </c>
      <c r="AF8533" t="s">
        <v>48</v>
      </c>
      <c r="AG8533">
        <v>2016</v>
      </c>
      <c r="AH8533">
        <f>COUNTBLANK(datos[[#This Row],[Row ID]:[Year sales]])</f>
        <v>0</v>
      </c>
    </row>
    <row r="8534" spans="1:34" x14ac:dyDescent="0.3">
      <c r="A8534">
        <v>8533</v>
      </c>
      <c r="B8534" t="s">
        <v>10116</v>
      </c>
      <c r="C8534" s="4">
        <v>42704</v>
      </c>
      <c r="D8534" s="4">
        <v>42710</v>
      </c>
      <c r="E8534" t="s">
        <v>67</v>
      </c>
      <c r="F8534" t="s">
        <v>827</v>
      </c>
      <c r="G8534" t="s">
        <v>828</v>
      </c>
      <c r="H8534" t="s">
        <v>37</v>
      </c>
      <c r="I8534" t="s">
        <v>38</v>
      </c>
      <c r="J8534" t="s">
        <v>902</v>
      </c>
      <c r="K8534" t="s">
        <v>258</v>
      </c>
      <c r="L8534">
        <v>48227</v>
      </c>
      <c r="M8534" t="s">
        <v>125</v>
      </c>
      <c r="N8534" t="s">
        <v>4177</v>
      </c>
      <c r="O8534" t="s">
        <v>62</v>
      </c>
      <c r="P8534" t="s">
        <v>77</v>
      </c>
      <c r="Q8534" t="s">
        <v>4178</v>
      </c>
      <c r="R8534" s="1">
        <v>496.86</v>
      </c>
      <c r="S8534">
        <v>7</v>
      </c>
      <c r="T8534">
        <f t="shared" si="133"/>
        <v>38</v>
      </c>
      <c r="U8534" t="s">
        <v>75</v>
      </c>
      <c r="V8534">
        <v>0</v>
      </c>
      <c r="W8534">
        <v>0</v>
      </c>
      <c r="X8534" s="1">
        <v>0</v>
      </c>
      <c r="Y8534" s="1">
        <v>496.86</v>
      </c>
      <c r="Z8534" t="s">
        <v>47</v>
      </c>
      <c r="AA8534" s="2">
        <v>24.843</v>
      </c>
      <c r="AB8534" s="3">
        <v>4.9999999999999996E-2</v>
      </c>
      <c r="AC8534" s="1">
        <v>-472.017</v>
      </c>
      <c r="AD8534">
        <v>6</v>
      </c>
      <c r="AE8534">
        <v>6</v>
      </c>
      <c r="AF8534" t="s">
        <v>48</v>
      </c>
      <c r="AG8534">
        <v>2016</v>
      </c>
      <c r="AH8534">
        <f>COUNTBLANK(datos[[#This Row],[Row ID]:[Year sales]])</f>
        <v>0</v>
      </c>
    </row>
    <row r="8535" spans="1:34" x14ac:dyDescent="0.3">
      <c r="A8535">
        <v>8534</v>
      </c>
      <c r="B8535" t="s">
        <v>10116</v>
      </c>
      <c r="C8535" s="4">
        <v>42704</v>
      </c>
      <c r="D8535" s="4">
        <v>42710</v>
      </c>
      <c r="E8535" t="s">
        <v>67</v>
      </c>
      <c r="F8535" t="s">
        <v>827</v>
      </c>
      <c r="G8535" t="s">
        <v>828</v>
      </c>
      <c r="H8535" t="s">
        <v>37</v>
      </c>
      <c r="I8535" t="s">
        <v>38</v>
      </c>
      <c r="J8535" t="s">
        <v>902</v>
      </c>
      <c r="K8535" t="s">
        <v>258</v>
      </c>
      <c r="L8535">
        <v>48227</v>
      </c>
      <c r="M8535" t="s">
        <v>125</v>
      </c>
      <c r="N8535" t="s">
        <v>356</v>
      </c>
      <c r="O8535" t="s">
        <v>43</v>
      </c>
      <c r="P8535" t="s">
        <v>50</v>
      </c>
      <c r="Q8535" t="s">
        <v>357</v>
      </c>
      <c r="R8535" s="1">
        <v>389.97</v>
      </c>
      <c r="S8535">
        <v>3</v>
      </c>
      <c r="T8535">
        <f t="shared" si="133"/>
        <v>42</v>
      </c>
      <c r="U8535" t="s">
        <v>52</v>
      </c>
      <c r="V8535">
        <v>0</v>
      </c>
      <c r="W8535">
        <v>0</v>
      </c>
      <c r="X8535" s="1">
        <v>0</v>
      </c>
      <c r="Y8535" s="1">
        <v>389.97</v>
      </c>
      <c r="Z8535" t="s">
        <v>47</v>
      </c>
      <c r="AA8535" s="2">
        <v>35.097299999999997</v>
      </c>
      <c r="AB8535" s="3">
        <v>8.9999999999999983E-2</v>
      </c>
      <c r="AC8535" s="1">
        <v>-354.87270000000001</v>
      </c>
      <c r="AD8535">
        <v>6</v>
      </c>
      <c r="AE8535">
        <v>6</v>
      </c>
      <c r="AF8535" t="s">
        <v>48</v>
      </c>
      <c r="AG8535">
        <v>2016</v>
      </c>
      <c r="AH8535">
        <f>COUNTBLANK(datos[[#This Row],[Row ID]:[Year sales]])</f>
        <v>0</v>
      </c>
    </row>
    <row r="8536" spans="1:34" x14ac:dyDescent="0.3">
      <c r="A8536">
        <v>8535</v>
      </c>
      <c r="B8536" t="s">
        <v>10117</v>
      </c>
      <c r="C8536" s="4">
        <v>42017</v>
      </c>
      <c r="D8536" s="4">
        <v>42019</v>
      </c>
      <c r="E8536" t="s">
        <v>34</v>
      </c>
      <c r="F8536" t="s">
        <v>7903</v>
      </c>
      <c r="G8536" t="s">
        <v>7904</v>
      </c>
      <c r="H8536" t="s">
        <v>57</v>
      </c>
      <c r="I8536" t="s">
        <v>38</v>
      </c>
      <c r="J8536" t="s">
        <v>517</v>
      </c>
      <c r="K8536" t="s">
        <v>1294</v>
      </c>
      <c r="L8536">
        <v>31907</v>
      </c>
      <c r="M8536" t="s">
        <v>41</v>
      </c>
      <c r="N8536" t="s">
        <v>2389</v>
      </c>
      <c r="O8536" t="s">
        <v>62</v>
      </c>
      <c r="P8536" t="s">
        <v>63</v>
      </c>
      <c r="Q8536" t="s">
        <v>2390</v>
      </c>
      <c r="R8536" s="1">
        <v>9.82</v>
      </c>
      <c r="S8536">
        <v>2</v>
      </c>
      <c r="T8536">
        <f t="shared" si="133"/>
        <v>19</v>
      </c>
      <c r="U8536" t="s">
        <v>46</v>
      </c>
      <c r="V8536">
        <v>0</v>
      </c>
      <c r="W8536">
        <v>0</v>
      </c>
      <c r="X8536" s="1">
        <v>0</v>
      </c>
      <c r="Y8536" s="1">
        <v>9.82</v>
      </c>
      <c r="Z8536" t="s">
        <v>65</v>
      </c>
      <c r="AA8536" s="2">
        <v>4.8117999999999999</v>
      </c>
      <c r="AB8536" s="3">
        <v>0.49</v>
      </c>
      <c r="AC8536" s="1">
        <v>-5.0082000000000004</v>
      </c>
      <c r="AD8536">
        <v>2</v>
      </c>
      <c r="AE8536">
        <v>2</v>
      </c>
      <c r="AF8536" t="s">
        <v>48</v>
      </c>
      <c r="AG8536">
        <v>2015</v>
      </c>
      <c r="AH8536">
        <f>COUNTBLANK(datos[[#This Row],[Row ID]:[Year sales]])</f>
        <v>0</v>
      </c>
    </row>
    <row r="8537" spans="1:34" x14ac:dyDescent="0.3">
      <c r="A8537">
        <v>8536</v>
      </c>
      <c r="B8537" t="s">
        <v>10118</v>
      </c>
      <c r="C8537" s="4">
        <v>41775</v>
      </c>
      <c r="D8537" s="4">
        <v>41779</v>
      </c>
      <c r="E8537" t="s">
        <v>67</v>
      </c>
      <c r="F8537" t="s">
        <v>6479</v>
      </c>
      <c r="G8537" t="s">
        <v>6480</v>
      </c>
      <c r="H8537" t="s">
        <v>37</v>
      </c>
      <c r="I8537" t="s">
        <v>38</v>
      </c>
      <c r="J8537" t="s">
        <v>147</v>
      </c>
      <c r="K8537" t="s">
        <v>59</v>
      </c>
      <c r="L8537">
        <v>94122</v>
      </c>
      <c r="M8537" t="s">
        <v>60</v>
      </c>
      <c r="N8537" t="s">
        <v>4845</v>
      </c>
      <c r="O8537" t="s">
        <v>90</v>
      </c>
      <c r="P8537" t="s">
        <v>181</v>
      </c>
      <c r="Q8537" t="s">
        <v>4846</v>
      </c>
      <c r="R8537" s="1">
        <v>56.4</v>
      </c>
      <c r="S8537">
        <v>3</v>
      </c>
      <c r="T8537">
        <f t="shared" si="133"/>
        <v>25</v>
      </c>
      <c r="U8537" t="s">
        <v>52</v>
      </c>
      <c r="V8537">
        <v>0</v>
      </c>
      <c r="W8537">
        <v>0</v>
      </c>
      <c r="X8537" s="1">
        <v>0</v>
      </c>
      <c r="Y8537" s="1">
        <v>56.4</v>
      </c>
      <c r="Z8537" t="s">
        <v>99</v>
      </c>
      <c r="AA8537" s="2">
        <v>3.3839999999999999</v>
      </c>
      <c r="AB8537" s="3">
        <v>0.06</v>
      </c>
      <c r="AC8537" s="1">
        <v>-53.015999999999998</v>
      </c>
      <c r="AD8537">
        <v>4</v>
      </c>
      <c r="AE8537">
        <v>4</v>
      </c>
      <c r="AF8537" t="s">
        <v>48</v>
      </c>
      <c r="AG8537">
        <v>2014</v>
      </c>
      <c r="AH8537">
        <f>COUNTBLANK(datos[[#This Row],[Row ID]:[Year sales]])</f>
        <v>0</v>
      </c>
    </row>
    <row r="8538" spans="1:34" x14ac:dyDescent="0.3">
      <c r="A8538">
        <v>8537</v>
      </c>
      <c r="B8538" t="s">
        <v>10119</v>
      </c>
      <c r="C8538" s="4">
        <v>42162</v>
      </c>
      <c r="D8538" s="4">
        <v>42166</v>
      </c>
      <c r="E8538" t="s">
        <v>67</v>
      </c>
      <c r="F8538" t="s">
        <v>10120</v>
      </c>
      <c r="G8538" t="s">
        <v>10121</v>
      </c>
      <c r="H8538" t="s">
        <v>122</v>
      </c>
      <c r="I8538" t="s">
        <v>38</v>
      </c>
      <c r="J8538" t="s">
        <v>166</v>
      </c>
      <c r="K8538" t="s">
        <v>167</v>
      </c>
      <c r="L8538">
        <v>19143</v>
      </c>
      <c r="M8538" t="s">
        <v>168</v>
      </c>
      <c r="N8538" t="s">
        <v>3101</v>
      </c>
      <c r="O8538" t="s">
        <v>62</v>
      </c>
      <c r="P8538" t="s">
        <v>94</v>
      </c>
      <c r="Q8538" t="s">
        <v>3102</v>
      </c>
      <c r="R8538" s="1">
        <v>18.312000000000001</v>
      </c>
      <c r="S8538">
        <v>4</v>
      </c>
      <c r="T8538">
        <f t="shared" si="133"/>
        <v>41</v>
      </c>
      <c r="U8538" t="s">
        <v>52</v>
      </c>
      <c r="V8538">
        <v>0.7</v>
      </c>
      <c r="W8538">
        <v>12.8184</v>
      </c>
      <c r="X8538" s="1">
        <v>-12.8184</v>
      </c>
      <c r="Y8538" s="1">
        <v>31.130400000000002</v>
      </c>
      <c r="Z8538" t="s">
        <v>65</v>
      </c>
      <c r="AA8538" s="2">
        <v>-12.208</v>
      </c>
      <c r="AB8538" s="3">
        <v>-0.66666666666666663</v>
      </c>
      <c r="AC8538" s="1">
        <v>-17.701599999999999</v>
      </c>
      <c r="AD8538">
        <v>4</v>
      </c>
      <c r="AE8538">
        <v>4</v>
      </c>
      <c r="AF8538" t="s">
        <v>48</v>
      </c>
      <c r="AG8538">
        <v>2015</v>
      </c>
      <c r="AH8538">
        <f>COUNTBLANK(datos[[#This Row],[Row ID]:[Year sales]])</f>
        <v>0</v>
      </c>
    </row>
    <row r="8539" spans="1:34" x14ac:dyDescent="0.3">
      <c r="A8539">
        <v>8538</v>
      </c>
      <c r="B8539" t="s">
        <v>10119</v>
      </c>
      <c r="C8539" s="4">
        <v>42162</v>
      </c>
      <c r="D8539" s="4">
        <v>42166</v>
      </c>
      <c r="E8539" t="s">
        <v>67</v>
      </c>
      <c r="F8539" t="s">
        <v>10120</v>
      </c>
      <c r="G8539" t="s">
        <v>10121</v>
      </c>
      <c r="H8539" t="s">
        <v>122</v>
      </c>
      <c r="I8539" t="s">
        <v>38</v>
      </c>
      <c r="J8539" t="s">
        <v>166</v>
      </c>
      <c r="K8539" t="s">
        <v>167</v>
      </c>
      <c r="L8539">
        <v>19143</v>
      </c>
      <c r="M8539" t="s">
        <v>168</v>
      </c>
      <c r="N8539" t="s">
        <v>6772</v>
      </c>
      <c r="O8539" t="s">
        <v>62</v>
      </c>
      <c r="P8539" t="s">
        <v>110</v>
      </c>
      <c r="Q8539" t="s">
        <v>6773</v>
      </c>
      <c r="R8539" s="1">
        <v>25.92</v>
      </c>
      <c r="S8539">
        <v>5</v>
      </c>
      <c r="T8539">
        <f t="shared" si="133"/>
        <v>15</v>
      </c>
      <c r="U8539" t="s">
        <v>75</v>
      </c>
      <c r="V8539">
        <v>0.2</v>
      </c>
      <c r="W8539">
        <v>5.1840000000000011</v>
      </c>
      <c r="X8539" s="1">
        <v>-5.1840000000000002</v>
      </c>
      <c r="Y8539" s="1">
        <v>31.104000000000003</v>
      </c>
      <c r="Z8539" t="s">
        <v>65</v>
      </c>
      <c r="AA8539" s="2">
        <v>9.0719999999999992</v>
      </c>
      <c r="AB8539" s="3">
        <v>0.34999999999999992</v>
      </c>
      <c r="AC8539" s="1">
        <v>-11.664</v>
      </c>
      <c r="AD8539">
        <v>4</v>
      </c>
      <c r="AE8539">
        <v>4</v>
      </c>
      <c r="AF8539" t="s">
        <v>48</v>
      </c>
      <c r="AG8539">
        <v>2015</v>
      </c>
      <c r="AH8539">
        <f>COUNTBLANK(datos[[#This Row],[Row ID]:[Year sales]])</f>
        <v>0</v>
      </c>
    </row>
    <row r="8540" spans="1:34" x14ac:dyDescent="0.3">
      <c r="A8540">
        <v>8539</v>
      </c>
      <c r="B8540" t="s">
        <v>10119</v>
      </c>
      <c r="C8540" s="4">
        <v>42162</v>
      </c>
      <c r="D8540" s="4">
        <v>42166</v>
      </c>
      <c r="E8540" t="s">
        <v>67</v>
      </c>
      <c r="F8540" t="s">
        <v>10120</v>
      </c>
      <c r="G8540" t="s">
        <v>10121</v>
      </c>
      <c r="H8540" t="s">
        <v>122</v>
      </c>
      <c r="I8540" t="s">
        <v>38</v>
      </c>
      <c r="J8540" t="s">
        <v>166</v>
      </c>
      <c r="K8540" t="s">
        <v>167</v>
      </c>
      <c r="L8540">
        <v>19143</v>
      </c>
      <c r="M8540" t="s">
        <v>168</v>
      </c>
      <c r="N8540" t="s">
        <v>5873</v>
      </c>
      <c r="O8540" t="s">
        <v>62</v>
      </c>
      <c r="P8540" t="s">
        <v>86</v>
      </c>
      <c r="Q8540" t="s">
        <v>5874</v>
      </c>
      <c r="R8540" s="1">
        <v>8.016</v>
      </c>
      <c r="S8540">
        <v>3</v>
      </c>
      <c r="T8540">
        <f t="shared" si="133"/>
        <v>24</v>
      </c>
      <c r="U8540" t="s">
        <v>52</v>
      </c>
      <c r="V8540">
        <v>0.2</v>
      </c>
      <c r="W8540">
        <v>1.6032000000000002</v>
      </c>
      <c r="X8540" s="1">
        <v>-1.6032</v>
      </c>
      <c r="Y8540" s="1">
        <v>9.6191999999999993</v>
      </c>
      <c r="Z8540" t="s">
        <v>65</v>
      </c>
      <c r="AA8540" s="2">
        <v>1.002</v>
      </c>
      <c r="AB8540" s="3">
        <v>0.125</v>
      </c>
      <c r="AC8540" s="1">
        <v>-5.4108000000000001</v>
      </c>
      <c r="AD8540">
        <v>4</v>
      </c>
      <c r="AE8540">
        <v>4</v>
      </c>
      <c r="AF8540" t="s">
        <v>48</v>
      </c>
      <c r="AG8540">
        <v>2015</v>
      </c>
      <c r="AH8540">
        <f>COUNTBLANK(datos[[#This Row],[Row ID]:[Year sales]])</f>
        <v>0</v>
      </c>
    </row>
    <row r="8541" spans="1:34" x14ac:dyDescent="0.3">
      <c r="A8541">
        <v>8540</v>
      </c>
      <c r="B8541" t="s">
        <v>10122</v>
      </c>
      <c r="C8541" s="4">
        <v>42803</v>
      </c>
      <c r="D8541" s="4">
        <v>42807</v>
      </c>
      <c r="E8541" t="s">
        <v>67</v>
      </c>
      <c r="F8541" t="s">
        <v>427</v>
      </c>
      <c r="G8541" t="s">
        <v>428</v>
      </c>
      <c r="H8541" t="s">
        <v>37</v>
      </c>
      <c r="I8541" t="s">
        <v>38</v>
      </c>
      <c r="J8541" t="s">
        <v>58</v>
      </c>
      <c r="K8541" t="s">
        <v>59</v>
      </c>
      <c r="L8541">
        <v>90008</v>
      </c>
      <c r="M8541" t="s">
        <v>60</v>
      </c>
      <c r="N8541" t="s">
        <v>5453</v>
      </c>
      <c r="O8541" t="s">
        <v>90</v>
      </c>
      <c r="P8541" t="s">
        <v>1238</v>
      </c>
      <c r="Q8541" t="s">
        <v>5454</v>
      </c>
      <c r="R8541" s="1">
        <v>479.98399999999998</v>
      </c>
      <c r="S8541">
        <v>2</v>
      </c>
      <c r="T8541">
        <f t="shared" si="133"/>
        <v>16</v>
      </c>
      <c r="U8541" t="s">
        <v>46</v>
      </c>
      <c r="V8541">
        <v>0.2</v>
      </c>
      <c r="W8541">
        <v>95.996800000000007</v>
      </c>
      <c r="X8541" s="1">
        <v>-95.996799999999993</v>
      </c>
      <c r="Y8541" s="1">
        <v>575.98080000000004</v>
      </c>
      <c r="Z8541" t="s">
        <v>53</v>
      </c>
      <c r="AA8541" s="2">
        <v>59.997999999999998</v>
      </c>
      <c r="AB8541" s="3">
        <v>0.125</v>
      </c>
      <c r="AC8541" s="1">
        <v>-323.98919999999998</v>
      </c>
      <c r="AD8541">
        <v>4</v>
      </c>
      <c r="AE8541">
        <v>4</v>
      </c>
      <c r="AF8541" t="s">
        <v>48</v>
      </c>
      <c r="AG8541">
        <v>2017</v>
      </c>
      <c r="AH8541">
        <f>COUNTBLANK(datos[[#This Row],[Row ID]:[Year sales]])</f>
        <v>0</v>
      </c>
    </row>
    <row r="8542" spans="1:34" x14ac:dyDescent="0.3">
      <c r="A8542">
        <v>8541</v>
      </c>
      <c r="B8542" t="s">
        <v>10122</v>
      </c>
      <c r="C8542" s="4">
        <v>42803</v>
      </c>
      <c r="D8542" s="4">
        <v>42807</v>
      </c>
      <c r="E8542" t="s">
        <v>67</v>
      </c>
      <c r="F8542" t="s">
        <v>427</v>
      </c>
      <c r="G8542" t="s">
        <v>428</v>
      </c>
      <c r="H8542" t="s">
        <v>37</v>
      </c>
      <c r="I8542" t="s">
        <v>38</v>
      </c>
      <c r="J8542" t="s">
        <v>58</v>
      </c>
      <c r="K8542" t="s">
        <v>59</v>
      </c>
      <c r="L8542">
        <v>90008</v>
      </c>
      <c r="M8542" t="s">
        <v>60</v>
      </c>
      <c r="N8542" t="s">
        <v>93</v>
      </c>
      <c r="O8542" t="s">
        <v>62</v>
      </c>
      <c r="P8542" t="s">
        <v>94</v>
      </c>
      <c r="Q8542" t="s">
        <v>95</v>
      </c>
      <c r="R8542" s="1">
        <v>30.84</v>
      </c>
      <c r="S8542">
        <v>5</v>
      </c>
      <c r="T8542">
        <f t="shared" si="133"/>
        <v>35</v>
      </c>
      <c r="U8542" t="s">
        <v>75</v>
      </c>
      <c r="V8542">
        <v>0.2</v>
      </c>
      <c r="W8542">
        <v>6.1680000000000001</v>
      </c>
      <c r="X8542" s="1">
        <v>-6.1680000000000001</v>
      </c>
      <c r="Y8542" s="1">
        <v>37.008000000000003</v>
      </c>
      <c r="Z8542" t="s">
        <v>65</v>
      </c>
      <c r="AA8542" s="2">
        <v>9.6374999999999993</v>
      </c>
      <c r="AB8542" s="3">
        <v>0.3125</v>
      </c>
      <c r="AC8542" s="1">
        <v>-15.0345</v>
      </c>
      <c r="AD8542">
        <v>4</v>
      </c>
      <c r="AE8542">
        <v>4</v>
      </c>
      <c r="AF8542" t="s">
        <v>48</v>
      </c>
      <c r="AG8542">
        <v>2017</v>
      </c>
      <c r="AH8542">
        <f>COUNTBLANK(datos[[#This Row],[Row ID]:[Year sales]])</f>
        <v>0</v>
      </c>
    </row>
    <row r="8543" spans="1:34" x14ac:dyDescent="0.3">
      <c r="A8543">
        <v>8542</v>
      </c>
      <c r="B8543" t="s">
        <v>10123</v>
      </c>
      <c r="C8543" s="4">
        <v>42360</v>
      </c>
      <c r="D8543" s="4">
        <v>42361</v>
      </c>
      <c r="E8543" t="s">
        <v>208</v>
      </c>
      <c r="F8543" t="s">
        <v>3417</v>
      </c>
      <c r="G8543" t="s">
        <v>3418</v>
      </c>
      <c r="H8543" t="s">
        <v>57</v>
      </c>
      <c r="I8543" t="s">
        <v>38</v>
      </c>
      <c r="J8543" t="s">
        <v>166</v>
      </c>
      <c r="K8543" t="s">
        <v>167</v>
      </c>
      <c r="L8543">
        <v>19140</v>
      </c>
      <c r="M8543" t="s">
        <v>168</v>
      </c>
      <c r="N8543" t="s">
        <v>4935</v>
      </c>
      <c r="O8543" t="s">
        <v>62</v>
      </c>
      <c r="P8543" t="s">
        <v>77</v>
      </c>
      <c r="Q8543" t="s">
        <v>4936</v>
      </c>
      <c r="R8543" s="1">
        <v>33.567999999999998</v>
      </c>
      <c r="S8543">
        <v>2</v>
      </c>
      <c r="T8543">
        <f t="shared" si="133"/>
        <v>22</v>
      </c>
      <c r="U8543" t="s">
        <v>46</v>
      </c>
      <c r="V8543">
        <v>0.2</v>
      </c>
      <c r="W8543">
        <v>6.7135999999999996</v>
      </c>
      <c r="X8543" s="1">
        <v>-6.7135999999999996</v>
      </c>
      <c r="Y8543" s="1">
        <v>40.281599999999997</v>
      </c>
      <c r="Z8543" t="s">
        <v>65</v>
      </c>
      <c r="AA8543" s="2">
        <v>1.6783999999999999</v>
      </c>
      <c r="AB8543" s="3">
        <v>0.05</v>
      </c>
      <c r="AC8543" s="1">
        <v>-25.175999999999998</v>
      </c>
      <c r="AD8543">
        <v>1</v>
      </c>
      <c r="AE8543">
        <v>1</v>
      </c>
      <c r="AF8543" t="s">
        <v>48</v>
      </c>
      <c r="AG8543">
        <v>2015</v>
      </c>
      <c r="AH8543">
        <f>COUNTBLANK(datos[[#This Row],[Row ID]:[Year sales]])</f>
        <v>0</v>
      </c>
    </row>
    <row r="8544" spans="1:34" x14ac:dyDescent="0.3">
      <c r="A8544">
        <v>8543</v>
      </c>
      <c r="B8544" t="s">
        <v>10123</v>
      </c>
      <c r="C8544" s="4">
        <v>42360</v>
      </c>
      <c r="D8544" s="4">
        <v>42361</v>
      </c>
      <c r="E8544" t="s">
        <v>208</v>
      </c>
      <c r="F8544" t="s">
        <v>3417</v>
      </c>
      <c r="G8544" t="s">
        <v>3418</v>
      </c>
      <c r="H8544" t="s">
        <v>57</v>
      </c>
      <c r="I8544" t="s">
        <v>38</v>
      </c>
      <c r="J8544" t="s">
        <v>166</v>
      </c>
      <c r="K8544" t="s">
        <v>167</v>
      </c>
      <c r="L8544">
        <v>19140</v>
      </c>
      <c r="M8544" t="s">
        <v>168</v>
      </c>
      <c r="N8544" t="s">
        <v>3403</v>
      </c>
      <c r="O8544" t="s">
        <v>43</v>
      </c>
      <c r="P8544" t="s">
        <v>50</v>
      </c>
      <c r="Q8544" t="s">
        <v>3404</v>
      </c>
      <c r="R8544" s="1">
        <v>422.625</v>
      </c>
      <c r="S8544">
        <v>7</v>
      </c>
      <c r="T8544">
        <f t="shared" si="133"/>
        <v>34</v>
      </c>
      <c r="U8544" t="s">
        <v>75</v>
      </c>
      <c r="V8544">
        <v>0.3</v>
      </c>
      <c r="W8544">
        <v>126.78749999999999</v>
      </c>
      <c r="X8544" s="1">
        <v>-126.78749999999999</v>
      </c>
      <c r="Y8544" s="1">
        <v>549.41250000000002</v>
      </c>
      <c r="Z8544" t="s">
        <v>53</v>
      </c>
      <c r="AA8544" s="2">
        <v>0</v>
      </c>
      <c r="AB8544" s="3">
        <v>0</v>
      </c>
      <c r="AC8544" s="1">
        <v>-295.83749999999998</v>
      </c>
      <c r="AD8544">
        <v>1</v>
      </c>
      <c r="AE8544">
        <v>1</v>
      </c>
      <c r="AF8544" t="s">
        <v>48</v>
      </c>
      <c r="AG8544">
        <v>2015</v>
      </c>
      <c r="AH8544">
        <f>COUNTBLANK(datos[[#This Row],[Row ID]:[Year sales]])</f>
        <v>0</v>
      </c>
    </row>
    <row r="8545" spans="1:34" x14ac:dyDescent="0.3">
      <c r="A8545">
        <v>8544</v>
      </c>
      <c r="B8545" t="s">
        <v>10124</v>
      </c>
      <c r="C8545" s="4">
        <v>41857</v>
      </c>
      <c r="D8545" s="4">
        <v>41862</v>
      </c>
      <c r="E8545" t="s">
        <v>67</v>
      </c>
      <c r="F8545" t="s">
        <v>5087</v>
      </c>
      <c r="G8545" t="s">
        <v>5088</v>
      </c>
      <c r="H8545" t="s">
        <v>37</v>
      </c>
      <c r="I8545" t="s">
        <v>38</v>
      </c>
      <c r="J8545" t="s">
        <v>286</v>
      </c>
      <c r="K8545" t="s">
        <v>287</v>
      </c>
      <c r="L8545">
        <v>10035</v>
      </c>
      <c r="M8545" t="s">
        <v>168</v>
      </c>
      <c r="N8545" t="s">
        <v>1618</v>
      </c>
      <c r="O8545" t="s">
        <v>90</v>
      </c>
      <c r="P8545" t="s">
        <v>181</v>
      </c>
      <c r="Q8545" t="s">
        <v>1619</v>
      </c>
      <c r="R8545" s="1">
        <v>199.98</v>
      </c>
      <c r="S8545">
        <v>2</v>
      </c>
      <c r="T8545">
        <f t="shared" si="133"/>
        <v>25</v>
      </c>
      <c r="U8545" t="s">
        <v>46</v>
      </c>
      <c r="V8545">
        <v>0</v>
      </c>
      <c r="W8545">
        <v>0</v>
      </c>
      <c r="X8545" s="1">
        <v>0</v>
      </c>
      <c r="Y8545" s="1">
        <v>199.98</v>
      </c>
      <c r="Z8545" t="s">
        <v>99</v>
      </c>
      <c r="AA8545" s="2">
        <v>83.991600000000005</v>
      </c>
      <c r="AB8545" s="3">
        <v>0.42000000000000004</v>
      </c>
      <c r="AC8545" s="1">
        <v>-115.9884</v>
      </c>
      <c r="AD8545">
        <v>5</v>
      </c>
      <c r="AE8545">
        <v>5</v>
      </c>
      <c r="AF8545" t="s">
        <v>48</v>
      </c>
      <c r="AG8545">
        <v>2014</v>
      </c>
      <c r="AH8545">
        <f>COUNTBLANK(datos[[#This Row],[Row ID]:[Year sales]])</f>
        <v>0</v>
      </c>
    </row>
    <row r="8546" spans="1:34" x14ac:dyDescent="0.3">
      <c r="A8546">
        <v>8545</v>
      </c>
      <c r="B8546" t="s">
        <v>10125</v>
      </c>
      <c r="C8546" s="4">
        <v>42456</v>
      </c>
      <c r="D8546" s="4">
        <v>42460</v>
      </c>
      <c r="E8546" t="s">
        <v>67</v>
      </c>
      <c r="F8546" t="s">
        <v>900</v>
      </c>
      <c r="G8546" t="s">
        <v>901</v>
      </c>
      <c r="H8546" t="s">
        <v>57</v>
      </c>
      <c r="I8546" t="s">
        <v>38</v>
      </c>
      <c r="J8546" t="s">
        <v>517</v>
      </c>
      <c r="K8546" t="s">
        <v>1294</v>
      </c>
      <c r="L8546">
        <v>31907</v>
      </c>
      <c r="M8546" t="s">
        <v>41</v>
      </c>
      <c r="N8546" t="s">
        <v>7462</v>
      </c>
      <c r="O8546" t="s">
        <v>43</v>
      </c>
      <c r="P8546" t="s">
        <v>83</v>
      </c>
      <c r="Q8546" t="s">
        <v>7463</v>
      </c>
      <c r="R8546" s="1">
        <v>20.239999999999998</v>
      </c>
      <c r="S8546">
        <v>1</v>
      </c>
      <c r="T8546">
        <f t="shared" si="133"/>
        <v>13</v>
      </c>
      <c r="U8546" t="s">
        <v>46</v>
      </c>
      <c r="V8546">
        <v>0</v>
      </c>
      <c r="W8546">
        <v>0</v>
      </c>
      <c r="X8546" s="1">
        <v>0</v>
      </c>
      <c r="Y8546" s="1">
        <v>20.239999999999998</v>
      </c>
      <c r="Z8546" t="s">
        <v>65</v>
      </c>
      <c r="AA8546" s="2">
        <v>8.7032000000000007</v>
      </c>
      <c r="AB8546" s="3">
        <v>0.43000000000000005</v>
      </c>
      <c r="AC8546" s="1">
        <v>-11.536799999999999</v>
      </c>
      <c r="AD8546">
        <v>4</v>
      </c>
      <c r="AE8546">
        <v>4</v>
      </c>
      <c r="AF8546" t="s">
        <v>48</v>
      </c>
      <c r="AG8546">
        <v>2016</v>
      </c>
      <c r="AH8546">
        <f>COUNTBLANK(datos[[#This Row],[Row ID]:[Year sales]])</f>
        <v>0</v>
      </c>
    </row>
    <row r="8547" spans="1:34" x14ac:dyDescent="0.3">
      <c r="A8547">
        <v>8546</v>
      </c>
      <c r="B8547" t="s">
        <v>10125</v>
      </c>
      <c r="C8547" s="4">
        <v>42456</v>
      </c>
      <c r="D8547" s="4">
        <v>42460</v>
      </c>
      <c r="E8547" t="s">
        <v>67</v>
      </c>
      <c r="F8547" t="s">
        <v>900</v>
      </c>
      <c r="G8547" t="s">
        <v>901</v>
      </c>
      <c r="H8547" t="s">
        <v>57</v>
      </c>
      <c r="I8547" t="s">
        <v>38</v>
      </c>
      <c r="J8547" t="s">
        <v>517</v>
      </c>
      <c r="K8547" t="s">
        <v>1294</v>
      </c>
      <c r="L8547">
        <v>31907</v>
      </c>
      <c r="M8547" t="s">
        <v>41</v>
      </c>
      <c r="N8547" t="s">
        <v>7139</v>
      </c>
      <c r="O8547" t="s">
        <v>43</v>
      </c>
      <c r="P8547" t="s">
        <v>83</v>
      </c>
      <c r="Q8547" t="s">
        <v>7140</v>
      </c>
      <c r="R8547" s="1">
        <v>39.92</v>
      </c>
      <c r="S8547">
        <v>4</v>
      </c>
      <c r="T8547">
        <f t="shared" si="133"/>
        <v>15</v>
      </c>
      <c r="U8547" t="s">
        <v>52</v>
      </c>
      <c r="V8547">
        <v>0</v>
      </c>
      <c r="W8547">
        <v>0</v>
      </c>
      <c r="X8547" s="1">
        <v>0</v>
      </c>
      <c r="Y8547" s="1">
        <v>39.92</v>
      </c>
      <c r="Z8547" t="s">
        <v>65</v>
      </c>
      <c r="AA8547" s="2">
        <v>11.1776</v>
      </c>
      <c r="AB8547" s="3">
        <v>0.27999999999999997</v>
      </c>
      <c r="AC8547" s="1">
        <v>-28.7424</v>
      </c>
      <c r="AD8547">
        <v>4</v>
      </c>
      <c r="AE8547">
        <v>4</v>
      </c>
      <c r="AF8547" t="s">
        <v>48</v>
      </c>
      <c r="AG8547">
        <v>2016</v>
      </c>
      <c r="AH8547">
        <f>COUNTBLANK(datos[[#This Row],[Row ID]:[Year sales]])</f>
        <v>0</v>
      </c>
    </row>
    <row r="8548" spans="1:34" x14ac:dyDescent="0.3">
      <c r="A8548">
        <v>8547</v>
      </c>
      <c r="B8548" t="s">
        <v>10125</v>
      </c>
      <c r="C8548" s="4">
        <v>42456</v>
      </c>
      <c r="D8548" s="4">
        <v>42460</v>
      </c>
      <c r="E8548" t="s">
        <v>67</v>
      </c>
      <c r="F8548" t="s">
        <v>900</v>
      </c>
      <c r="G8548" t="s">
        <v>901</v>
      </c>
      <c r="H8548" t="s">
        <v>57</v>
      </c>
      <c r="I8548" t="s">
        <v>38</v>
      </c>
      <c r="J8548" t="s">
        <v>517</v>
      </c>
      <c r="K8548" t="s">
        <v>1294</v>
      </c>
      <c r="L8548">
        <v>31907</v>
      </c>
      <c r="M8548" t="s">
        <v>41</v>
      </c>
      <c r="N8548" t="s">
        <v>6576</v>
      </c>
      <c r="O8548" t="s">
        <v>62</v>
      </c>
      <c r="P8548" t="s">
        <v>94</v>
      </c>
      <c r="Q8548" t="s">
        <v>6577</v>
      </c>
      <c r="R8548" s="1">
        <v>32.54</v>
      </c>
      <c r="S8548">
        <v>2</v>
      </c>
      <c r="T8548">
        <f t="shared" si="133"/>
        <v>36</v>
      </c>
      <c r="U8548" t="s">
        <v>46</v>
      </c>
      <c r="V8548">
        <v>0</v>
      </c>
      <c r="W8548">
        <v>0</v>
      </c>
      <c r="X8548" s="1">
        <v>0</v>
      </c>
      <c r="Y8548" s="1">
        <v>32.54</v>
      </c>
      <c r="Z8548" t="s">
        <v>65</v>
      </c>
      <c r="AA8548" s="2">
        <v>15.944599999999999</v>
      </c>
      <c r="AB8548" s="3">
        <v>0.49</v>
      </c>
      <c r="AC8548" s="1">
        <v>-16.595400000000001</v>
      </c>
      <c r="AD8548">
        <v>4</v>
      </c>
      <c r="AE8548">
        <v>4</v>
      </c>
      <c r="AF8548" t="s">
        <v>48</v>
      </c>
      <c r="AG8548">
        <v>2016</v>
      </c>
      <c r="AH8548">
        <f>COUNTBLANK(datos[[#This Row],[Row ID]:[Year sales]])</f>
        <v>0</v>
      </c>
    </row>
    <row r="8549" spans="1:34" x14ac:dyDescent="0.3">
      <c r="A8549">
        <v>8548</v>
      </c>
      <c r="B8549" t="s">
        <v>10126</v>
      </c>
      <c r="C8549" s="4">
        <v>42343</v>
      </c>
      <c r="D8549" s="4">
        <v>42348</v>
      </c>
      <c r="E8549" t="s">
        <v>67</v>
      </c>
      <c r="F8549" t="s">
        <v>2786</v>
      </c>
      <c r="G8549" t="s">
        <v>2787</v>
      </c>
      <c r="H8549" t="s">
        <v>57</v>
      </c>
      <c r="I8549" t="s">
        <v>38</v>
      </c>
      <c r="J8549" t="s">
        <v>58</v>
      </c>
      <c r="K8549" t="s">
        <v>59</v>
      </c>
      <c r="L8549">
        <v>90049</v>
      </c>
      <c r="M8549" t="s">
        <v>60</v>
      </c>
      <c r="N8549" t="s">
        <v>866</v>
      </c>
      <c r="O8549" t="s">
        <v>90</v>
      </c>
      <c r="P8549" t="s">
        <v>181</v>
      </c>
      <c r="Q8549" t="s">
        <v>867</v>
      </c>
      <c r="R8549" s="1">
        <v>39</v>
      </c>
      <c r="S8549">
        <v>3</v>
      </c>
      <c r="T8549">
        <f t="shared" si="133"/>
        <v>26</v>
      </c>
      <c r="U8549" t="s">
        <v>52</v>
      </c>
      <c r="V8549">
        <v>0</v>
      </c>
      <c r="W8549">
        <v>0</v>
      </c>
      <c r="X8549" s="1">
        <v>0</v>
      </c>
      <c r="Y8549" s="1">
        <v>39</v>
      </c>
      <c r="Z8549" t="s">
        <v>65</v>
      </c>
      <c r="AA8549" s="2">
        <v>17.55</v>
      </c>
      <c r="AB8549" s="3">
        <v>0.45</v>
      </c>
      <c r="AC8549" s="1">
        <v>-21.45</v>
      </c>
      <c r="AD8549">
        <v>5</v>
      </c>
      <c r="AE8549">
        <v>5</v>
      </c>
      <c r="AF8549" t="s">
        <v>48</v>
      </c>
      <c r="AG8549">
        <v>2015</v>
      </c>
      <c r="AH8549">
        <f>COUNTBLANK(datos[[#This Row],[Row ID]:[Year sales]])</f>
        <v>0</v>
      </c>
    </row>
    <row r="8550" spans="1:34" x14ac:dyDescent="0.3">
      <c r="A8550">
        <v>8549</v>
      </c>
      <c r="B8550" t="s">
        <v>10126</v>
      </c>
      <c r="C8550" s="4">
        <v>42343</v>
      </c>
      <c r="D8550" s="4">
        <v>42348</v>
      </c>
      <c r="E8550" t="s">
        <v>67</v>
      </c>
      <c r="F8550" t="s">
        <v>2786</v>
      </c>
      <c r="G8550" t="s">
        <v>2787</v>
      </c>
      <c r="H8550" t="s">
        <v>57</v>
      </c>
      <c r="I8550" t="s">
        <v>38</v>
      </c>
      <c r="J8550" t="s">
        <v>58</v>
      </c>
      <c r="K8550" t="s">
        <v>59</v>
      </c>
      <c r="L8550">
        <v>90049</v>
      </c>
      <c r="M8550" t="s">
        <v>60</v>
      </c>
      <c r="N8550" t="s">
        <v>3227</v>
      </c>
      <c r="O8550" t="s">
        <v>62</v>
      </c>
      <c r="P8550" t="s">
        <v>63</v>
      </c>
      <c r="Q8550" t="s">
        <v>3228</v>
      </c>
      <c r="R8550" s="1">
        <v>12.6</v>
      </c>
      <c r="S8550">
        <v>4</v>
      </c>
      <c r="T8550">
        <f t="shared" si="133"/>
        <v>17</v>
      </c>
      <c r="U8550" t="s">
        <v>52</v>
      </c>
      <c r="V8550">
        <v>0</v>
      </c>
      <c r="W8550">
        <v>0</v>
      </c>
      <c r="X8550" s="1">
        <v>0</v>
      </c>
      <c r="Y8550" s="1">
        <v>12.6</v>
      </c>
      <c r="Z8550" t="s">
        <v>65</v>
      </c>
      <c r="AA8550" s="2">
        <v>6.048</v>
      </c>
      <c r="AB8550" s="3">
        <v>0.48000000000000004</v>
      </c>
      <c r="AC8550" s="1">
        <v>-6.5519999999999996</v>
      </c>
      <c r="AD8550">
        <v>5</v>
      </c>
      <c r="AE8550">
        <v>5</v>
      </c>
      <c r="AF8550" t="s">
        <v>48</v>
      </c>
      <c r="AG8550">
        <v>2015</v>
      </c>
      <c r="AH8550">
        <f>COUNTBLANK(datos[[#This Row],[Row ID]:[Year sales]])</f>
        <v>0</v>
      </c>
    </row>
    <row r="8551" spans="1:34" x14ac:dyDescent="0.3">
      <c r="A8551">
        <v>8550</v>
      </c>
      <c r="B8551" t="s">
        <v>10127</v>
      </c>
      <c r="C8551" s="4">
        <v>42258</v>
      </c>
      <c r="D8551" s="4">
        <v>42259</v>
      </c>
      <c r="E8551" t="s">
        <v>208</v>
      </c>
      <c r="F8551" t="s">
        <v>2786</v>
      </c>
      <c r="G8551" t="s">
        <v>2787</v>
      </c>
      <c r="H8551" t="s">
        <v>57</v>
      </c>
      <c r="I8551" t="s">
        <v>38</v>
      </c>
      <c r="J8551" t="s">
        <v>476</v>
      </c>
      <c r="K8551" t="s">
        <v>477</v>
      </c>
      <c r="L8551">
        <v>80013</v>
      </c>
      <c r="M8551" t="s">
        <v>60</v>
      </c>
      <c r="N8551" t="s">
        <v>1740</v>
      </c>
      <c r="O8551" t="s">
        <v>43</v>
      </c>
      <c r="P8551" t="s">
        <v>83</v>
      </c>
      <c r="Q8551" t="s">
        <v>1741</v>
      </c>
      <c r="R8551" s="1">
        <v>24.64</v>
      </c>
      <c r="S8551">
        <v>4</v>
      </c>
      <c r="T8551">
        <f t="shared" si="133"/>
        <v>17</v>
      </c>
      <c r="U8551" t="s">
        <v>52</v>
      </c>
      <c r="V8551">
        <v>0.2</v>
      </c>
      <c r="W8551">
        <v>4.9280000000000008</v>
      </c>
      <c r="X8551" s="1">
        <v>-4.9279999999999999</v>
      </c>
      <c r="Y8551" s="1">
        <v>29.568000000000001</v>
      </c>
      <c r="Z8551" t="s">
        <v>65</v>
      </c>
      <c r="AA8551" s="2">
        <v>4.0039999999999996</v>
      </c>
      <c r="AB8551" s="3">
        <v>0.16249999999999998</v>
      </c>
      <c r="AC8551" s="1">
        <v>-15.708</v>
      </c>
      <c r="AD8551">
        <v>1</v>
      </c>
      <c r="AE8551">
        <v>1</v>
      </c>
      <c r="AF8551" t="s">
        <v>48</v>
      </c>
      <c r="AG8551">
        <v>2015</v>
      </c>
      <c r="AH8551">
        <f>COUNTBLANK(datos[[#This Row],[Row ID]:[Year sales]])</f>
        <v>0</v>
      </c>
    </row>
    <row r="8552" spans="1:34" x14ac:dyDescent="0.3">
      <c r="A8552">
        <v>8551</v>
      </c>
      <c r="B8552" t="s">
        <v>10128</v>
      </c>
      <c r="C8552" s="4">
        <v>42202</v>
      </c>
      <c r="D8552" s="4">
        <v>42209</v>
      </c>
      <c r="E8552" t="s">
        <v>67</v>
      </c>
      <c r="F8552" t="s">
        <v>1292</v>
      </c>
      <c r="G8552" t="s">
        <v>1293</v>
      </c>
      <c r="H8552" t="s">
        <v>57</v>
      </c>
      <c r="I8552" t="s">
        <v>38</v>
      </c>
      <c r="J8552" t="s">
        <v>204</v>
      </c>
      <c r="K8552" t="s">
        <v>124</v>
      </c>
      <c r="L8552">
        <v>77041</v>
      </c>
      <c r="M8552" t="s">
        <v>125</v>
      </c>
      <c r="N8552" t="s">
        <v>9075</v>
      </c>
      <c r="O8552" t="s">
        <v>62</v>
      </c>
      <c r="P8552" t="s">
        <v>63</v>
      </c>
      <c r="Q8552" t="s">
        <v>9076</v>
      </c>
      <c r="R8552" s="1">
        <v>6.2640000000000002</v>
      </c>
      <c r="S8552">
        <v>3</v>
      </c>
      <c r="T8552">
        <f t="shared" si="133"/>
        <v>7</v>
      </c>
      <c r="U8552" t="s">
        <v>52</v>
      </c>
      <c r="V8552">
        <v>0.2</v>
      </c>
      <c r="W8552">
        <v>1.2528000000000001</v>
      </c>
      <c r="X8552" s="1">
        <v>-1.2527999999999999</v>
      </c>
      <c r="Y8552" s="1">
        <v>7.5167999999999999</v>
      </c>
      <c r="Z8552" t="s">
        <v>65</v>
      </c>
      <c r="AA8552" s="2">
        <v>2.0358000000000001</v>
      </c>
      <c r="AB8552" s="3">
        <v>0.32500000000000001</v>
      </c>
      <c r="AC8552" s="1">
        <v>-2.9754</v>
      </c>
      <c r="AD8552">
        <v>7</v>
      </c>
      <c r="AE8552">
        <v>7</v>
      </c>
      <c r="AF8552" t="s">
        <v>48</v>
      </c>
      <c r="AG8552">
        <v>2015</v>
      </c>
      <c r="AH8552">
        <f>COUNTBLANK(datos[[#This Row],[Row ID]:[Year sales]])</f>
        <v>0</v>
      </c>
    </row>
    <row r="8553" spans="1:34" x14ac:dyDescent="0.3">
      <c r="A8553">
        <v>8552</v>
      </c>
      <c r="B8553" t="s">
        <v>10128</v>
      </c>
      <c r="C8553" s="4">
        <v>42202</v>
      </c>
      <c r="D8553" s="4">
        <v>42209</v>
      </c>
      <c r="E8553" t="s">
        <v>67</v>
      </c>
      <c r="F8553" t="s">
        <v>1292</v>
      </c>
      <c r="G8553" t="s">
        <v>1293</v>
      </c>
      <c r="H8553" t="s">
        <v>57</v>
      </c>
      <c r="I8553" t="s">
        <v>38</v>
      </c>
      <c r="J8553" t="s">
        <v>204</v>
      </c>
      <c r="K8553" t="s">
        <v>124</v>
      </c>
      <c r="L8553">
        <v>77041</v>
      </c>
      <c r="M8553" t="s">
        <v>125</v>
      </c>
      <c r="N8553" t="s">
        <v>1904</v>
      </c>
      <c r="O8553" t="s">
        <v>62</v>
      </c>
      <c r="P8553" t="s">
        <v>289</v>
      </c>
      <c r="Q8553" t="s">
        <v>1905</v>
      </c>
      <c r="R8553" s="1">
        <v>14.432</v>
      </c>
      <c r="S8553">
        <v>4</v>
      </c>
      <c r="T8553">
        <f t="shared" si="133"/>
        <v>16</v>
      </c>
      <c r="U8553" t="s">
        <v>52</v>
      </c>
      <c r="V8553">
        <v>0.2</v>
      </c>
      <c r="W8553">
        <v>2.8864000000000001</v>
      </c>
      <c r="X8553" s="1">
        <v>-2.8864000000000001</v>
      </c>
      <c r="Y8553" s="1">
        <v>17.3184</v>
      </c>
      <c r="Z8553" t="s">
        <v>65</v>
      </c>
      <c r="AA8553" s="2">
        <v>3.4276</v>
      </c>
      <c r="AB8553" s="3">
        <v>0.23749999999999999</v>
      </c>
      <c r="AC8553" s="1">
        <v>-8.1180000000000003</v>
      </c>
      <c r="AD8553">
        <v>7</v>
      </c>
      <c r="AE8553">
        <v>7</v>
      </c>
      <c r="AF8553" t="s">
        <v>48</v>
      </c>
      <c r="AG8553">
        <v>2015</v>
      </c>
      <c r="AH8553">
        <f>COUNTBLANK(datos[[#This Row],[Row ID]:[Year sales]])</f>
        <v>0</v>
      </c>
    </row>
    <row r="8554" spans="1:34" x14ac:dyDescent="0.3">
      <c r="A8554">
        <v>8553</v>
      </c>
      <c r="B8554" t="s">
        <v>10129</v>
      </c>
      <c r="C8554" s="4">
        <v>41789</v>
      </c>
      <c r="D8554" s="4">
        <v>41793</v>
      </c>
      <c r="E8554" t="s">
        <v>67</v>
      </c>
      <c r="F8554" t="s">
        <v>3935</v>
      </c>
      <c r="G8554" t="s">
        <v>3936</v>
      </c>
      <c r="H8554" t="s">
        <v>57</v>
      </c>
      <c r="I8554" t="s">
        <v>38</v>
      </c>
      <c r="J8554" t="s">
        <v>323</v>
      </c>
      <c r="K8554" t="s">
        <v>231</v>
      </c>
      <c r="L8554">
        <v>60623</v>
      </c>
      <c r="M8554" t="s">
        <v>125</v>
      </c>
      <c r="N8554" t="s">
        <v>3339</v>
      </c>
      <c r="O8554" t="s">
        <v>90</v>
      </c>
      <c r="P8554" t="s">
        <v>1238</v>
      </c>
      <c r="Q8554" t="s">
        <v>3340</v>
      </c>
      <c r="R8554" s="1">
        <v>719.976</v>
      </c>
      <c r="S8554">
        <v>3</v>
      </c>
      <c r="T8554">
        <f t="shared" si="133"/>
        <v>19</v>
      </c>
      <c r="U8554" t="s">
        <v>52</v>
      </c>
      <c r="V8554">
        <v>0.2</v>
      </c>
      <c r="W8554">
        <v>143.99520000000001</v>
      </c>
      <c r="X8554" s="1">
        <v>-143.99520000000001</v>
      </c>
      <c r="Y8554" s="1">
        <v>863.97119999999995</v>
      </c>
      <c r="Z8554" t="s">
        <v>53</v>
      </c>
      <c r="AA8554" s="2">
        <v>134.99549999999999</v>
      </c>
      <c r="AB8554" s="3">
        <v>0.1875</v>
      </c>
      <c r="AC8554" s="1">
        <v>-440.9853</v>
      </c>
      <c r="AD8554">
        <v>4</v>
      </c>
      <c r="AE8554">
        <v>4</v>
      </c>
      <c r="AF8554" t="s">
        <v>48</v>
      </c>
      <c r="AG8554">
        <v>2014</v>
      </c>
      <c r="AH8554">
        <f>COUNTBLANK(datos[[#This Row],[Row ID]:[Year sales]])</f>
        <v>0</v>
      </c>
    </row>
    <row r="8555" spans="1:34" x14ac:dyDescent="0.3">
      <c r="A8555">
        <v>8554</v>
      </c>
      <c r="B8555" t="s">
        <v>10130</v>
      </c>
      <c r="C8555" s="4">
        <v>43052</v>
      </c>
      <c r="D8555" s="4">
        <v>43059</v>
      </c>
      <c r="E8555" t="s">
        <v>67</v>
      </c>
      <c r="F8555" t="s">
        <v>799</v>
      </c>
      <c r="G8555" t="s">
        <v>800</v>
      </c>
      <c r="H8555" t="s">
        <v>37</v>
      </c>
      <c r="I8555" t="s">
        <v>38</v>
      </c>
      <c r="J8555" t="s">
        <v>377</v>
      </c>
      <c r="K8555" t="s">
        <v>378</v>
      </c>
      <c r="L8555">
        <v>35601</v>
      </c>
      <c r="M8555" t="s">
        <v>41</v>
      </c>
      <c r="N8555" t="s">
        <v>2764</v>
      </c>
      <c r="O8555" t="s">
        <v>90</v>
      </c>
      <c r="P8555" t="s">
        <v>181</v>
      </c>
      <c r="Q8555" t="s">
        <v>2765</v>
      </c>
      <c r="R8555" s="1">
        <v>239.92</v>
      </c>
      <c r="S8555">
        <v>8</v>
      </c>
      <c r="T8555">
        <f t="shared" si="133"/>
        <v>17</v>
      </c>
      <c r="U8555" t="s">
        <v>75</v>
      </c>
      <c r="V8555">
        <v>0</v>
      </c>
      <c r="W8555">
        <v>0</v>
      </c>
      <c r="X8555" s="1">
        <v>0</v>
      </c>
      <c r="Y8555" s="1">
        <v>239.92</v>
      </c>
      <c r="Z8555" t="s">
        <v>47</v>
      </c>
      <c r="AA8555" s="2">
        <v>23.992000000000001</v>
      </c>
      <c r="AB8555" s="3">
        <v>0.1</v>
      </c>
      <c r="AC8555" s="1">
        <v>-215.928</v>
      </c>
      <c r="AD8555">
        <v>7</v>
      </c>
      <c r="AE8555">
        <v>7</v>
      </c>
      <c r="AF8555" t="s">
        <v>48</v>
      </c>
      <c r="AG8555">
        <v>2017</v>
      </c>
      <c r="AH8555">
        <f>COUNTBLANK(datos[[#This Row],[Row ID]:[Year sales]])</f>
        <v>0</v>
      </c>
    </row>
    <row r="8556" spans="1:34" x14ac:dyDescent="0.3">
      <c r="A8556">
        <v>8555</v>
      </c>
      <c r="B8556" t="s">
        <v>10131</v>
      </c>
      <c r="C8556" s="4">
        <v>42713</v>
      </c>
      <c r="D8556" s="4">
        <v>42715</v>
      </c>
      <c r="E8556" t="s">
        <v>208</v>
      </c>
      <c r="F8556" t="s">
        <v>3374</v>
      </c>
      <c r="G8556" t="s">
        <v>3375</v>
      </c>
      <c r="H8556" t="s">
        <v>37</v>
      </c>
      <c r="I8556" t="s">
        <v>38</v>
      </c>
      <c r="J8556" t="s">
        <v>338</v>
      </c>
      <c r="K8556" t="s">
        <v>339</v>
      </c>
      <c r="L8556">
        <v>22153</v>
      </c>
      <c r="M8556" t="s">
        <v>41</v>
      </c>
      <c r="N8556" t="s">
        <v>3947</v>
      </c>
      <c r="O8556" t="s">
        <v>43</v>
      </c>
      <c r="P8556" t="s">
        <v>73</v>
      </c>
      <c r="Q8556" t="s">
        <v>3948</v>
      </c>
      <c r="R8556" s="1">
        <v>1056.8599999999999</v>
      </c>
      <c r="S8556">
        <v>7</v>
      </c>
      <c r="T8556">
        <f t="shared" si="133"/>
        <v>30</v>
      </c>
      <c r="U8556" t="s">
        <v>75</v>
      </c>
      <c r="V8556">
        <v>0</v>
      </c>
      <c r="W8556">
        <v>0</v>
      </c>
      <c r="X8556" s="1">
        <v>0</v>
      </c>
      <c r="Y8556" s="1">
        <v>1056.8599999999999</v>
      </c>
      <c r="Z8556" t="s">
        <v>53</v>
      </c>
      <c r="AA8556" s="2">
        <v>158.529</v>
      </c>
      <c r="AB8556" s="3">
        <v>0.15000000000000002</v>
      </c>
      <c r="AC8556" s="1">
        <v>-898.33100000000002</v>
      </c>
      <c r="AD8556">
        <v>2</v>
      </c>
      <c r="AE8556">
        <v>2</v>
      </c>
      <c r="AF8556" t="s">
        <v>48</v>
      </c>
      <c r="AG8556">
        <v>2016</v>
      </c>
      <c r="AH8556">
        <f>COUNTBLANK(datos[[#This Row],[Row ID]:[Year sales]])</f>
        <v>0</v>
      </c>
    </row>
    <row r="8557" spans="1:34" x14ac:dyDescent="0.3">
      <c r="A8557">
        <v>8556</v>
      </c>
      <c r="B8557" t="s">
        <v>10132</v>
      </c>
      <c r="C8557" s="4">
        <v>42085</v>
      </c>
      <c r="D8557" s="4">
        <v>42085</v>
      </c>
      <c r="E8557" t="s">
        <v>1312</v>
      </c>
      <c r="F8557" t="s">
        <v>2427</v>
      </c>
      <c r="G8557" t="s">
        <v>2428</v>
      </c>
      <c r="H8557" t="s">
        <v>37</v>
      </c>
      <c r="I8557" t="s">
        <v>38</v>
      </c>
      <c r="J8557" t="s">
        <v>6853</v>
      </c>
      <c r="K8557" t="s">
        <v>71</v>
      </c>
      <c r="L8557">
        <v>33317</v>
      </c>
      <c r="M8557" t="s">
        <v>41</v>
      </c>
      <c r="N8557" t="s">
        <v>1686</v>
      </c>
      <c r="O8557" t="s">
        <v>90</v>
      </c>
      <c r="P8557" t="s">
        <v>181</v>
      </c>
      <c r="Q8557" t="s">
        <v>1687</v>
      </c>
      <c r="R8557" s="1">
        <v>447.94400000000002</v>
      </c>
      <c r="S8557">
        <v>7</v>
      </c>
      <c r="T8557">
        <f t="shared" si="133"/>
        <v>29</v>
      </c>
      <c r="U8557" t="s">
        <v>75</v>
      </c>
      <c r="V8557">
        <v>0.2</v>
      </c>
      <c r="W8557">
        <v>89.588800000000006</v>
      </c>
      <c r="X8557" s="1">
        <v>-89.588800000000006</v>
      </c>
      <c r="Y8557" s="1">
        <v>537.53280000000007</v>
      </c>
      <c r="Z8557" t="s">
        <v>53</v>
      </c>
      <c r="AA8557" s="2">
        <v>89.588800000000006</v>
      </c>
      <c r="AB8557" s="3">
        <v>0.2</v>
      </c>
      <c r="AC8557" s="1">
        <v>-268.76639999999998</v>
      </c>
      <c r="AD8557">
        <v>0</v>
      </c>
      <c r="AE8557">
        <v>0</v>
      </c>
      <c r="AF8557" t="s">
        <v>48</v>
      </c>
      <c r="AG8557">
        <v>2015</v>
      </c>
      <c r="AH8557">
        <f>COUNTBLANK(datos[[#This Row],[Row ID]:[Year sales]])</f>
        <v>0</v>
      </c>
    </row>
    <row r="8558" spans="1:34" x14ac:dyDescent="0.3">
      <c r="A8558">
        <v>8557</v>
      </c>
      <c r="B8558" t="s">
        <v>10132</v>
      </c>
      <c r="C8558" s="4">
        <v>42085</v>
      </c>
      <c r="D8558" s="4">
        <v>42085</v>
      </c>
      <c r="E8558" t="s">
        <v>1312</v>
      </c>
      <c r="F8558" t="s">
        <v>2427</v>
      </c>
      <c r="G8558" t="s">
        <v>2428</v>
      </c>
      <c r="H8558" t="s">
        <v>37</v>
      </c>
      <c r="I8558" t="s">
        <v>38</v>
      </c>
      <c r="J8558" t="s">
        <v>6853</v>
      </c>
      <c r="K8558" t="s">
        <v>71</v>
      </c>
      <c r="L8558">
        <v>33317</v>
      </c>
      <c r="M8558" t="s">
        <v>41</v>
      </c>
      <c r="N8558" t="s">
        <v>8371</v>
      </c>
      <c r="O8558" t="s">
        <v>62</v>
      </c>
      <c r="P8558" t="s">
        <v>77</v>
      </c>
      <c r="Q8558" t="s">
        <v>8372</v>
      </c>
      <c r="R8558" s="1">
        <v>150.40799999999999</v>
      </c>
      <c r="S8558">
        <v>9</v>
      </c>
      <c r="T8558">
        <f t="shared" si="133"/>
        <v>16</v>
      </c>
      <c r="U8558" t="s">
        <v>75</v>
      </c>
      <c r="V8558">
        <v>0.2</v>
      </c>
      <c r="W8558">
        <v>30.081599999999998</v>
      </c>
      <c r="X8558" s="1">
        <v>-30.081600000000002</v>
      </c>
      <c r="Y8558" s="1">
        <v>180.4896</v>
      </c>
      <c r="Z8558" t="s">
        <v>99</v>
      </c>
      <c r="AA8558" s="2">
        <v>-33.841799999999999</v>
      </c>
      <c r="AB8558" s="3">
        <v>-0.22500000000000001</v>
      </c>
      <c r="AC8558" s="1">
        <v>-154.16820000000001</v>
      </c>
      <c r="AD8558">
        <v>0</v>
      </c>
      <c r="AE8558">
        <v>0</v>
      </c>
      <c r="AF8558" t="s">
        <v>48</v>
      </c>
      <c r="AG8558">
        <v>2015</v>
      </c>
      <c r="AH8558">
        <f>COUNTBLANK(datos[[#This Row],[Row ID]:[Year sales]])</f>
        <v>0</v>
      </c>
    </row>
    <row r="8559" spans="1:34" x14ac:dyDescent="0.3">
      <c r="A8559">
        <v>8558</v>
      </c>
      <c r="B8559" t="s">
        <v>10133</v>
      </c>
      <c r="C8559" s="4">
        <v>42727</v>
      </c>
      <c r="D8559" s="4">
        <v>42730</v>
      </c>
      <c r="E8559" t="s">
        <v>34</v>
      </c>
      <c r="F8559" t="s">
        <v>1368</v>
      </c>
      <c r="G8559" t="s">
        <v>1369</v>
      </c>
      <c r="H8559" t="s">
        <v>57</v>
      </c>
      <c r="I8559" t="s">
        <v>38</v>
      </c>
      <c r="J8559" t="s">
        <v>204</v>
      </c>
      <c r="K8559" t="s">
        <v>124</v>
      </c>
      <c r="L8559">
        <v>77041</v>
      </c>
      <c r="M8559" t="s">
        <v>125</v>
      </c>
      <c r="N8559" t="s">
        <v>3409</v>
      </c>
      <c r="O8559" t="s">
        <v>90</v>
      </c>
      <c r="P8559" t="s">
        <v>91</v>
      </c>
      <c r="Q8559" t="s">
        <v>3410</v>
      </c>
      <c r="R8559" s="1">
        <v>453.57600000000002</v>
      </c>
      <c r="S8559">
        <v>3</v>
      </c>
      <c r="T8559">
        <f t="shared" si="133"/>
        <v>24</v>
      </c>
      <c r="U8559" t="s">
        <v>52</v>
      </c>
      <c r="V8559">
        <v>0.2</v>
      </c>
      <c r="W8559">
        <v>90.71520000000001</v>
      </c>
      <c r="X8559" s="1">
        <v>-90.715199999999996</v>
      </c>
      <c r="Y8559" s="1">
        <v>544.2912</v>
      </c>
      <c r="Z8559" t="s">
        <v>53</v>
      </c>
      <c r="AA8559" s="2">
        <v>39.687899999999999</v>
      </c>
      <c r="AB8559" s="3">
        <v>8.7499999999999994E-2</v>
      </c>
      <c r="AC8559" s="1">
        <v>-323.17290000000003</v>
      </c>
      <c r="AD8559">
        <v>3</v>
      </c>
      <c r="AE8559">
        <v>3</v>
      </c>
      <c r="AF8559" t="s">
        <v>48</v>
      </c>
      <c r="AG8559">
        <v>2016</v>
      </c>
      <c r="AH8559">
        <f>COUNTBLANK(datos[[#This Row],[Row ID]:[Year sales]])</f>
        <v>0</v>
      </c>
    </row>
    <row r="8560" spans="1:34" x14ac:dyDescent="0.3">
      <c r="A8560">
        <v>8559</v>
      </c>
      <c r="B8560" t="s">
        <v>10133</v>
      </c>
      <c r="C8560" s="4">
        <v>42727</v>
      </c>
      <c r="D8560" s="4">
        <v>42730</v>
      </c>
      <c r="E8560" t="s">
        <v>34</v>
      </c>
      <c r="F8560" t="s">
        <v>1368</v>
      </c>
      <c r="G8560" t="s">
        <v>1369</v>
      </c>
      <c r="H8560" t="s">
        <v>57</v>
      </c>
      <c r="I8560" t="s">
        <v>38</v>
      </c>
      <c r="J8560" t="s">
        <v>204</v>
      </c>
      <c r="K8560" t="s">
        <v>124</v>
      </c>
      <c r="L8560">
        <v>77041</v>
      </c>
      <c r="M8560" t="s">
        <v>125</v>
      </c>
      <c r="N8560" t="s">
        <v>7205</v>
      </c>
      <c r="O8560" t="s">
        <v>62</v>
      </c>
      <c r="P8560" t="s">
        <v>63</v>
      </c>
      <c r="Q8560" t="s">
        <v>7206</v>
      </c>
      <c r="R8560" s="1">
        <v>45.36</v>
      </c>
      <c r="S8560">
        <v>9</v>
      </c>
      <c r="T8560">
        <f t="shared" si="133"/>
        <v>29</v>
      </c>
      <c r="U8560" t="s">
        <v>75</v>
      </c>
      <c r="V8560">
        <v>0.2</v>
      </c>
      <c r="W8560">
        <v>9.072000000000001</v>
      </c>
      <c r="X8560" s="1">
        <v>-9.0719999999999992</v>
      </c>
      <c r="Y8560" s="1">
        <v>54.432000000000002</v>
      </c>
      <c r="Z8560" t="s">
        <v>99</v>
      </c>
      <c r="AA8560" s="2">
        <v>14.742000000000001</v>
      </c>
      <c r="AB8560" s="3">
        <v>0.32500000000000001</v>
      </c>
      <c r="AC8560" s="1">
        <v>-21.545999999999999</v>
      </c>
      <c r="AD8560">
        <v>3</v>
      </c>
      <c r="AE8560">
        <v>3</v>
      </c>
      <c r="AF8560" t="s">
        <v>48</v>
      </c>
      <c r="AG8560">
        <v>2016</v>
      </c>
      <c r="AH8560">
        <f>COUNTBLANK(datos[[#This Row],[Row ID]:[Year sales]])</f>
        <v>0</v>
      </c>
    </row>
    <row r="8561" spans="1:34" x14ac:dyDescent="0.3">
      <c r="A8561">
        <v>8560</v>
      </c>
      <c r="B8561" t="s">
        <v>10133</v>
      </c>
      <c r="C8561" s="4">
        <v>42727</v>
      </c>
      <c r="D8561" s="4">
        <v>42730</v>
      </c>
      <c r="E8561" t="s">
        <v>34</v>
      </c>
      <c r="F8561" t="s">
        <v>1368</v>
      </c>
      <c r="G8561" t="s">
        <v>1369</v>
      </c>
      <c r="H8561" t="s">
        <v>57</v>
      </c>
      <c r="I8561" t="s">
        <v>38</v>
      </c>
      <c r="J8561" t="s">
        <v>204</v>
      </c>
      <c r="K8561" t="s">
        <v>124</v>
      </c>
      <c r="L8561">
        <v>77041</v>
      </c>
      <c r="M8561" t="s">
        <v>125</v>
      </c>
      <c r="N8561" t="s">
        <v>4804</v>
      </c>
      <c r="O8561" t="s">
        <v>90</v>
      </c>
      <c r="P8561" t="s">
        <v>91</v>
      </c>
      <c r="Q8561" t="s">
        <v>4805</v>
      </c>
      <c r="R8561" s="1">
        <v>287.88</v>
      </c>
      <c r="S8561">
        <v>3</v>
      </c>
      <c r="T8561">
        <f t="shared" si="133"/>
        <v>21</v>
      </c>
      <c r="U8561" t="s">
        <v>52</v>
      </c>
      <c r="V8561">
        <v>0.2</v>
      </c>
      <c r="W8561">
        <v>57.576000000000001</v>
      </c>
      <c r="X8561" s="1">
        <v>-57.576000000000001</v>
      </c>
      <c r="Y8561" s="1">
        <v>345.45600000000002</v>
      </c>
      <c r="Z8561" t="s">
        <v>47</v>
      </c>
      <c r="AA8561" s="2">
        <v>35.984999999999999</v>
      </c>
      <c r="AB8561" s="3">
        <v>0.125</v>
      </c>
      <c r="AC8561" s="1">
        <v>-194.31899999999999</v>
      </c>
      <c r="AD8561">
        <v>3</v>
      </c>
      <c r="AE8561">
        <v>3</v>
      </c>
      <c r="AF8561" t="s">
        <v>48</v>
      </c>
      <c r="AG8561">
        <v>2016</v>
      </c>
      <c r="AH8561">
        <f>COUNTBLANK(datos[[#This Row],[Row ID]:[Year sales]])</f>
        <v>0</v>
      </c>
    </row>
    <row r="8562" spans="1:34" x14ac:dyDescent="0.3">
      <c r="A8562">
        <v>8561</v>
      </c>
      <c r="B8562" t="s">
        <v>10133</v>
      </c>
      <c r="C8562" s="4">
        <v>42727</v>
      </c>
      <c r="D8562" s="4">
        <v>42730</v>
      </c>
      <c r="E8562" t="s">
        <v>34</v>
      </c>
      <c r="F8562" t="s">
        <v>1368</v>
      </c>
      <c r="G8562" t="s">
        <v>1369</v>
      </c>
      <c r="H8562" t="s">
        <v>57</v>
      </c>
      <c r="I8562" t="s">
        <v>38</v>
      </c>
      <c r="J8562" t="s">
        <v>204</v>
      </c>
      <c r="K8562" t="s">
        <v>124</v>
      </c>
      <c r="L8562">
        <v>77041</v>
      </c>
      <c r="M8562" t="s">
        <v>125</v>
      </c>
      <c r="N8562" t="s">
        <v>6491</v>
      </c>
      <c r="O8562" t="s">
        <v>90</v>
      </c>
      <c r="P8562" t="s">
        <v>91</v>
      </c>
      <c r="Q8562" t="s">
        <v>6492</v>
      </c>
      <c r="R8562" s="1">
        <v>131.88</v>
      </c>
      <c r="S8562">
        <v>3</v>
      </c>
      <c r="T8562">
        <f t="shared" si="133"/>
        <v>11</v>
      </c>
      <c r="U8562" t="s">
        <v>52</v>
      </c>
      <c r="V8562">
        <v>0.2</v>
      </c>
      <c r="W8562">
        <v>26.376000000000001</v>
      </c>
      <c r="X8562" s="1">
        <v>-26.376000000000001</v>
      </c>
      <c r="Y8562" s="1">
        <v>158.256</v>
      </c>
      <c r="Z8562" t="s">
        <v>99</v>
      </c>
      <c r="AA8562" s="2">
        <v>14.836499999999999</v>
      </c>
      <c r="AB8562" s="3">
        <v>0.1125</v>
      </c>
      <c r="AC8562" s="1">
        <v>-90.667500000000004</v>
      </c>
      <c r="AD8562">
        <v>3</v>
      </c>
      <c r="AE8562">
        <v>3</v>
      </c>
      <c r="AF8562" t="s">
        <v>48</v>
      </c>
      <c r="AG8562">
        <v>2016</v>
      </c>
      <c r="AH8562">
        <f>COUNTBLANK(datos[[#This Row],[Row ID]:[Year sales]])</f>
        <v>0</v>
      </c>
    </row>
    <row r="8563" spans="1:34" x14ac:dyDescent="0.3">
      <c r="A8563">
        <v>8562</v>
      </c>
      <c r="B8563" t="s">
        <v>10133</v>
      </c>
      <c r="C8563" s="4">
        <v>42727</v>
      </c>
      <c r="D8563" s="4">
        <v>42730</v>
      </c>
      <c r="E8563" t="s">
        <v>34</v>
      </c>
      <c r="F8563" t="s">
        <v>1368</v>
      </c>
      <c r="G8563" t="s">
        <v>1369</v>
      </c>
      <c r="H8563" t="s">
        <v>57</v>
      </c>
      <c r="I8563" t="s">
        <v>38</v>
      </c>
      <c r="J8563" t="s">
        <v>204</v>
      </c>
      <c r="K8563" t="s">
        <v>124</v>
      </c>
      <c r="L8563">
        <v>77041</v>
      </c>
      <c r="M8563" t="s">
        <v>125</v>
      </c>
      <c r="N8563" t="s">
        <v>1579</v>
      </c>
      <c r="O8563" t="s">
        <v>43</v>
      </c>
      <c r="P8563" t="s">
        <v>83</v>
      </c>
      <c r="Q8563" t="s">
        <v>1580</v>
      </c>
      <c r="R8563" s="1">
        <v>2.3279999999999998</v>
      </c>
      <c r="S8563">
        <v>2</v>
      </c>
      <c r="T8563">
        <f t="shared" si="133"/>
        <v>20</v>
      </c>
      <c r="U8563" t="s">
        <v>46</v>
      </c>
      <c r="V8563">
        <v>0.6</v>
      </c>
      <c r="W8563">
        <v>1.3967999999999998</v>
      </c>
      <c r="X8563" s="1">
        <v>-1.3968</v>
      </c>
      <c r="Y8563" s="1">
        <v>3.7247999999999997</v>
      </c>
      <c r="Z8563" t="s">
        <v>65</v>
      </c>
      <c r="AA8563" s="2">
        <v>-0.75660000000000005</v>
      </c>
      <c r="AB8563" s="3">
        <v>-0.32500000000000007</v>
      </c>
      <c r="AC8563" s="1">
        <v>-1.6878</v>
      </c>
      <c r="AD8563">
        <v>3</v>
      </c>
      <c r="AE8563">
        <v>3</v>
      </c>
      <c r="AF8563" t="s">
        <v>48</v>
      </c>
      <c r="AG8563">
        <v>2016</v>
      </c>
      <c r="AH8563">
        <f>COUNTBLANK(datos[[#This Row],[Row ID]:[Year sales]])</f>
        <v>0</v>
      </c>
    </row>
    <row r="8564" spans="1:34" x14ac:dyDescent="0.3">
      <c r="A8564">
        <v>8563</v>
      </c>
      <c r="B8564" t="s">
        <v>10134</v>
      </c>
      <c r="C8564" s="4">
        <v>42462</v>
      </c>
      <c r="D8564" s="4">
        <v>42466</v>
      </c>
      <c r="E8564" t="s">
        <v>34</v>
      </c>
      <c r="F8564" t="s">
        <v>2116</v>
      </c>
      <c r="G8564" t="s">
        <v>2117</v>
      </c>
      <c r="H8564" t="s">
        <v>57</v>
      </c>
      <c r="I8564" t="s">
        <v>38</v>
      </c>
      <c r="J8564" t="s">
        <v>2573</v>
      </c>
      <c r="K8564" t="s">
        <v>134</v>
      </c>
      <c r="L8564">
        <v>53209</v>
      </c>
      <c r="M8564" t="s">
        <v>125</v>
      </c>
      <c r="N8564" t="s">
        <v>3973</v>
      </c>
      <c r="O8564" t="s">
        <v>43</v>
      </c>
      <c r="P8564" t="s">
        <v>50</v>
      </c>
      <c r="Q8564" t="s">
        <v>3974</v>
      </c>
      <c r="R8564" s="1">
        <v>1454.9</v>
      </c>
      <c r="S8564">
        <v>5</v>
      </c>
      <c r="T8564">
        <f t="shared" si="133"/>
        <v>18</v>
      </c>
      <c r="U8564" t="s">
        <v>75</v>
      </c>
      <c r="V8564">
        <v>0</v>
      </c>
      <c r="W8564">
        <v>0</v>
      </c>
      <c r="X8564" s="1">
        <v>0</v>
      </c>
      <c r="Y8564" s="1">
        <v>1454.9</v>
      </c>
      <c r="Z8564" t="s">
        <v>53</v>
      </c>
      <c r="AA8564" s="2">
        <v>378.274</v>
      </c>
      <c r="AB8564" s="3">
        <v>0.26</v>
      </c>
      <c r="AC8564" s="1">
        <v>-1076.626</v>
      </c>
      <c r="AD8564">
        <v>4</v>
      </c>
      <c r="AE8564">
        <v>4</v>
      </c>
      <c r="AF8564" t="s">
        <v>48</v>
      </c>
      <c r="AG8564">
        <v>2016</v>
      </c>
      <c r="AH8564">
        <f>COUNTBLANK(datos[[#This Row],[Row ID]:[Year sales]])</f>
        <v>0</v>
      </c>
    </row>
    <row r="8565" spans="1:34" x14ac:dyDescent="0.3">
      <c r="A8565">
        <v>8564</v>
      </c>
      <c r="B8565" t="s">
        <v>10135</v>
      </c>
      <c r="C8565" s="4">
        <v>42855</v>
      </c>
      <c r="D8565" s="4">
        <v>42859</v>
      </c>
      <c r="E8565" t="s">
        <v>67</v>
      </c>
      <c r="F8565" t="s">
        <v>3531</v>
      </c>
      <c r="G8565" t="s">
        <v>3532</v>
      </c>
      <c r="H8565" t="s">
        <v>122</v>
      </c>
      <c r="I8565" t="s">
        <v>38</v>
      </c>
      <c r="J8565" t="s">
        <v>10136</v>
      </c>
      <c r="K8565" t="s">
        <v>71</v>
      </c>
      <c r="L8565">
        <v>32771</v>
      </c>
      <c r="M8565" t="s">
        <v>41</v>
      </c>
      <c r="N8565" t="s">
        <v>3837</v>
      </c>
      <c r="O8565" t="s">
        <v>62</v>
      </c>
      <c r="P8565" t="s">
        <v>94</v>
      </c>
      <c r="Q8565" t="s">
        <v>3838</v>
      </c>
      <c r="R8565" s="1">
        <v>4.8419999999999996</v>
      </c>
      <c r="S8565">
        <v>3</v>
      </c>
      <c r="T8565">
        <f t="shared" si="133"/>
        <v>17</v>
      </c>
      <c r="U8565" t="s">
        <v>52</v>
      </c>
      <c r="V8565">
        <v>0.7</v>
      </c>
      <c r="W8565">
        <v>3.3893999999999997</v>
      </c>
      <c r="X8565" s="1">
        <v>-3.3894000000000002</v>
      </c>
      <c r="Y8565" s="1">
        <v>8.2313999999999989</v>
      </c>
      <c r="Z8565" t="s">
        <v>65</v>
      </c>
      <c r="AA8565" s="2">
        <v>-3.5508000000000002</v>
      </c>
      <c r="AB8565" s="3">
        <v>-0.73333333333333339</v>
      </c>
      <c r="AC8565" s="1">
        <v>-5.0034000000000001</v>
      </c>
      <c r="AD8565">
        <v>4</v>
      </c>
      <c r="AE8565">
        <v>4</v>
      </c>
      <c r="AF8565" t="s">
        <v>48</v>
      </c>
      <c r="AG8565">
        <v>2017</v>
      </c>
      <c r="AH8565">
        <f>COUNTBLANK(datos[[#This Row],[Row ID]:[Year sales]])</f>
        <v>0</v>
      </c>
    </row>
    <row r="8566" spans="1:34" x14ac:dyDescent="0.3">
      <c r="A8566">
        <v>8565</v>
      </c>
      <c r="B8566" t="s">
        <v>10135</v>
      </c>
      <c r="C8566" s="4">
        <v>42855</v>
      </c>
      <c r="D8566" s="4">
        <v>42859</v>
      </c>
      <c r="E8566" t="s">
        <v>67</v>
      </c>
      <c r="F8566" t="s">
        <v>3531</v>
      </c>
      <c r="G8566" t="s">
        <v>3532</v>
      </c>
      <c r="H8566" t="s">
        <v>122</v>
      </c>
      <c r="I8566" t="s">
        <v>38</v>
      </c>
      <c r="J8566" t="s">
        <v>10136</v>
      </c>
      <c r="K8566" t="s">
        <v>71</v>
      </c>
      <c r="L8566">
        <v>32771</v>
      </c>
      <c r="M8566" t="s">
        <v>41</v>
      </c>
      <c r="N8566" t="s">
        <v>8531</v>
      </c>
      <c r="O8566" t="s">
        <v>43</v>
      </c>
      <c r="P8566" t="s">
        <v>83</v>
      </c>
      <c r="Q8566" t="s">
        <v>8532</v>
      </c>
      <c r="R8566" s="1">
        <v>220.70400000000001</v>
      </c>
      <c r="S8566">
        <v>6</v>
      </c>
      <c r="T8566">
        <f t="shared" si="133"/>
        <v>23</v>
      </c>
      <c r="U8566" t="s">
        <v>75</v>
      </c>
      <c r="V8566">
        <v>0.2</v>
      </c>
      <c r="W8566">
        <v>44.140800000000006</v>
      </c>
      <c r="X8566" s="1">
        <v>-44.140799999999999</v>
      </c>
      <c r="Y8566" s="1">
        <v>264.84480000000002</v>
      </c>
      <c r="Z8566" t="s">
        <v>47</v>
      </c>
      <c r="AA8566" s="2">
        <v>-8.2764000000000006</v>
      </c>
      <c r="AB8566" s="3">
        <v>-3.7499999999999999E-2</v>
      </c>
      <c r="AC8566" s="1">
        <v>-184.83959999999999</v>
      </c>
      <c r="AD8566">
        <v>4</v>
      </c>
      <c r="AE8566">
        <v>4</v>
      </c>
      <c r="AF8566" t="s">
        <v>48</v>
      </c>
      <c r="AG8566">
        <v>2017</v>
      </c>
      <c r="AH8566">
        <f>COUNTBLANK(datos[[#This Row],[Row ID]:[Year sales]])</f>
        <v>0</v>
      </c>
    </row>
    <row r="8567" spans="1:34" x14ac:dyDescent="0.3">
      <c r="A8567">
        <v>8566</v>
      </c>
      <c r="B8567" t="s">
        <v>10137</v>
      </c>
      <c r="C8567" s="4">
        <v>42691</v>
      </c>
      <c r="D8567" s="4">
        <v>42692</v>
      </c>
      <c r="E8567" t="s">
        <v>208</v>
      </c>
      <c r="F8567" t="s">
        <v>8396</v>
      </c>
      <c r="G8567" t="s">
        <v>8397</v>
      </c>
      <c r="H8567" t="s">
        <v>37</v>
      </c>
      <c r="I8567" t="s">
        <v>38</v>
      </c>
      <c r="J8567" t="s">
        <v>7425</v>
      </c>
      <c r="K8567" t="s">
        <v>124</v>
      </c>
      <c r="L8567">
        <v>75056</v>
      </c>
      <c r="M8567" t="s">
        <v>125</v>
      </c>
      <c r="N8567" t="s">
        <v>6303</v>
      </c>
      <c r="O8567" t="s">
        <v>90</v>
      </c>
      <c r="P8567" t="s">
        <v>91</v>
      </c>
      <c r="Q8567" t="s">
        <v>6304</v>
      </c>
      <c r="R8567" s="1">
        <v>67.176000000000002</v>
      </c>
      <c r="S8567">
        <v>3</v>
      </c>
      <c r="T8567">
        <f t="shared" si="133"/>
        <v>10</v>
      </c>
      <c r="U8567" t="s">
        <v>52</v>
      </c>
      <c r="V8567">
        <v>0.2</v>
      </c>
      <c r="W8567">
        <v>13.435200000000002</v>
      </c>
      <c r="X8567" s="1">
        <v>-13.4352</v>
      </c>
      <c r="Y8567" s="1">
        <v>80.611199999999997</v>
      </c>
      <c r="Z8567" t="s">
        <v>99</v>
      </c>
      <c r="AA8567" s="2">
        <v>6.7176</v>
      </c>
      <c r="AB8567" s="3">
        <v>9.9999999999999992E-2</v>
      </c>
      <c r="AC8567" s="1">
        <v>-47.023200000000003</v>
      </c>
      <c r="AD8567">
        <v>1</v>
      </c>
      <c r="AE8567">
        <v>1</v>
      </c>
      <c r="AF8567" t="s">
        <v>48</v>
      </c>
      <c r="AG8567">
        <v>2016</v>
      </c>
      <c r="AH8567">
        <f>COUNTBLANK(datos[[#This Row],[Row ID]:[Year sales]])</f>
        <v>0</v>
      </c>
    </row>
    <row r="8568" spans="1:34" x14ac:dyDescent="0.3">
      <c r="A8568">
        <v>8567</v>
      </c>
      <c r="B8568" t="s">
        <v>10137</v>
      </c>
      <c r="C8568" s="4">
        <v>42691</v>
      </c>
      <c r="D8568" s="4">
        <v>42692</v>
      </c>
      <c r="E8568" t="s">
        <v>208</v>
      </c>
      <c r="F8568" t="s">
        <v>8396</v>
      </c>
      <c r="G8568" t="s">
        <v>8397</v>
      </c>
      <c r="H8568" t="s">
        <v>37</v>
      </c>
      <c r="I8568" t="s">
        <v>38</v>
      </c>
      <c r="J8568" t="s">
        <v>7425</v>
      </c>
      <c r="K8568" t="s">
        <v>124</v>
      </c>
      <c r="L8568">
        <v>75056</v>
      </c>
      <c r="M8568" t="s">
        <v>125</v>
      </c>
      <c r="N8568" t="s">
        <v>5789</v>
      </c>
      <c r="O8568" t="s">
        <v>62</v>
      </c>
      <c r="P8568" t="s">
        <v>110</v>
      </c>
      <c r="Q8568" t="s">
        <v>5790</v>
      </c>
      <c r="R8568" s="1">
        <v>15.231999999999999</v>
      </c>
      <c r="S8568">
        <v>4</v>
      </c>
      <c r="T8568">
        <f t="shared" si="133"/>
        <v>12</v>
      </c>
      <c r="U8568" t="s">
        <v>52</v>
      </c>
      <c r="V8568">
        <v>0.2</v>
      </c>
      <c r="W8568">
        <v>3.0464000000000002</v>
      </c>
      <c r="X8568" s="1">
        <v>-3.0464000000000002</v>
      </c>
      <c r="Y8568" s="1">
        <v>18.278399999999998</v>
      </c>
      <c r="Z8568" t="s">
        <v>65</v>
      </c>
      <c r="AA8568" s="2">
        <v>5.5216000000000003</v>
      </c>
      <c r="AB8568" s="3">
        <v>0.36250000000000004</v>
      </c>
      <c r="AC8568" s="1">
        <v>-6.6639999999999997</v>
      </c>
      <c r="AD8568">
        <v>1</v>
      </c>
      <c r="AE8568">
        <v>1</v>
      </c>
      <c r="AF8568" t="s">
        <v>48</v>
      </c>
      <c r="AG8568">
        <v>2016</v>
      </c>
      <c r="AH8568">
        <f>COUNTBLANK(datos[[#This Row],[Row ID]:[Year sales]])</f>
        <v>0</v>
      </c>
    </row>
    <row r="8569" spans="1:34" x14ac:dyDescent="0.3">
      <c r="A8569">
        <v>8568</v>
      </c>
      <c r="B8569" t="s">
        <v>10138</v>
      </c>
      <c r="C8569" s="4">
        <v>42684</v>
      </c>
      <c r="D8569" s="4">
        <v>42686</v>
      </c>
      <c r="E8569" t="s">
        <v>208</v>
      </c>
      <c r="F8569" t="s">
        <v>2328</v>
      </c>
      <c r="G8569" t="s">
        <v>2329</v>
      </c>
      <c r="H8569" t="s">
        <v>37</v>
      </c>
      <c r="I8569" t="s">
        <v>38</v>
      </c>
      <c r="J8569" t="s">
        <v>296</v>
      </c>
      <c r="K8569" t="s">
        <v>518</v>
      </c>
      <c r="L8569">
        <v>45373</v>
      </c>
      <c r="M8569" t="s">
        <v>168</v>
      </c>
      <c r="N8569" t="s">
        <v>5291</v>
      </c>
      <c r="O8569" t="s">
        <v>62</v>
      </c>
      <c r="P8569" t="s">
        <v>110</v>
      </c>
      <c r="Q8569" t="s">
        <v>5292</v>
      </c>
      <c r="R8569" s="1">
        <v>31.103999999999999</v>
      </c>
      <c r="S8569">
        <v>6</v>
      </c>
      <c r="T8569">
        <f t="shared" si="133"/>
        <v>22</v>
      </c>
      <c r="U8569" t="s">
        <v>75</v>
      </c>
      <c r="V8569">
        <v>0.2</v>
      </c>
      <c r="W8569">
        <v>6.2208000000000006</v>
      </c>
      <c r="X8569" s="1">
        <v>-6.2207999999999997</v>
      </c>
      <c r="Y8569" s="1">
        <v>37.324799999999996</v>
      </c>
      <c r="Z8569" t="s">
        <v>65</v>
      </c>
      <c r="AA8569" s="2">
        <v>10.8864</v>
      </c>
      <c r="AB8569" s="3">
        <v>0.35000000000000003</v>
      </c>
      <c r="AC8569" s="1">
        <v>-13.9968</v>
      </c>
      <c r="AD8569">
        <v>2</v>
      </c>
      <c r="AE8569">
        <v>2</v>
      </c>
      <c r="AF8569" t="s">
        <v>48</v>
      </c>
      <c r="AG8569">
        <v>2016</v>
      </c>
      <c r="AH8569">
        <f>COUNTBLANK(datos[[#This Row],[Row ID]:[Year sales]])</f>
        <v>0</v>
      </c>
    </row>
    <row r="8570" spans="1:34" x14ac:dyDescent="0.3">
      <c r="A8570">
        <v>8569</v>
      </c>
      <c r="B8570" t="s">
        <v>10139</v>
      </c>
      <c r="C8570" s="4">
        <v>42710</v>
      </c>
      <c r="D8570" s="4">
        <v>42716</v>
      </c>
      <c r="E8570" t="s">
        <v>67</v>
      </c>
      <c r="F8570" t="s">
        <v>2663</v>
      </c>
      <c r="G8570" t="s">
        <v>2664</v>
      </c>
      <c r="H8570" t="s">
        <v>57</v>
      </c>
      <c r="I8570" t="s">
        <v>38</v>
      </c>
      <c r="J8570" t="s">
        <v>6130</v>
      </c>
      <c r="K8570" t="s">
        <v>287</v>
      </c>
      <c r="L8570">
        <v>11550</v>
      </c>
      <c r="M8570" t="s">
        <v>168</v>
      </c>
      <c r="N8570" t="s">
        <v>7017</v>
      </c>
      <c r="O8570" t="s">
        <v>62</v>
      </c>
      <c r="P8570" t="s">
        <v>94</v>
      </c>
      <c r="Q8570" t="s">
        <v>7018</v>
      </c>
      <c r="R8570" s="1">
        <v>968.74400000000003</v>
      </c>
      <c r="S8570">
        <v>7</v>
      </c>
      <c r="T8570">
        <f t="shared" si="133"/>
        <v>23</v>
      </c>
      <c r="U8570" t="s">
        <v>75</v>
      </c>
      <c r="V8570">
        <v>0.2</v>
      </c>
      <c r="W8570">
        <v>193.74880000000002</v>
      </c>
      <c r="X8570" s="1">
        <v>-193.74879999999999</v>
      </c>
      <c r="Y8570" s="1">
        <v>1162.4928</v>
      </c>
      <c r="Z8570" t="s">
        <v>53</v>
      </c>
      <c r="AA8570" s="2">
        <v>314.84179999999998</v>
      </c>
      <c r="AB8570" s="3">
        <v>0.32499999999999996</v>
      </c>
      <c r="AC8570" s="1">
        <v>-460.15339999999998</v>
      </c>
      <c r="AD8570">
        <v>6</v>
      </c>
      <c r="AE8570">
        <v>6</v>
      </c>
      <c r="AF8570" t="s">
        <v>48</v>
      </c>
      <c r="AG8570">
        <v>2016</v>
      </c>
      <c r="AH8570">
        <f>COUNTBLANK(datos[[#This Row],[Row ID]:[Year sales]])</f>
        <v>0</v>
      </c>
    </row>
    <row r="8571" spans="1:34" x14ac:dyDescent="0.3">
      <c r="A8571">
        <v>8570</v>
      </c>
      <c r="B8571" t="s">
        <v>10139</v>
      </c>
      <c r="C8571" s="4">
        <v>42710</v>
      </c>
      <c r="D8571" s="4">
        <v>42716</v>
      </c>
      <c r="E8571" t="s">
        <v>67</v>
      </c>
      <c r="F8571" t="s">
        <v>2663</v>
      </c>
      <c r="G8571" t="s">
        <v>2664</v>
      </c>
      <c r="H8571" t="s">
        <v>57</v>
      </c>
      <c r="I8571" t="s">
        <v>38</v>
      </c>
      <c r="J8571" t="s">
        <v>6130</v>
      </c>
      <c r="K8571" t="s">
        <v>287</v>
      </c>
      <c r="L8571">
        <v>11550</v>
      </c>
      <c r="M8571" t="s">
        <v>168</v>
      </c>
      <c r="N8571" t="s">
        <v>451</v>
      </c>
      <c r="O8571" t="s">
        <v>62</v>
      </c>
      <c r="P8571" t="s">
        <v>94</v>
      </c>
      <c r="Q8571" t="s">
        <v>452</v>
      </c>
      <c r="R8571" s="1">
        <v>222.352</v>
      </c>
      <c r="S8571">
        <v>13</v>
      </c>
      <c r="T8571">
        <f t="shared" si="133"/>
        <v>21</v>
      </c>
      <c r="U8571" t="s">
        <v>75</v>
      </c>
      <c r="V8571">
        <v>0.2</v>
      </c>
      <c r="W8571">
        <v>44.470400000000005</v>
      </c>
      <c r="X8571" s="1">
        <v>-44.470399999999998</v>
      </c>
      <c r="Y8571" s="1">
        <v>266.82240000000002</v>
      </c>
      <c r="Z8571" t="s">
        <v>47</v>
      </c>
      <c r="AA8571" s="2">
        <v>77.8232</v>
      </c>
      <c r="AB8571" s="3">
        <v>0.35</v>
      </c>
      <c r="AC8571" s="1">
        <v>-100.05840000000001</v>
      </c>
      <c r="AD8571">
        <v>6</v>
      </c>
      <c r="AE8571">
        <v>6</v>
      </c>
      <c r="AF8571" t="s">
        <v>48</v>
      </c>
      <c r="AG8571">
        <v>2016</v>
      </c>
      <c r="AH8571">
        <f>COUNTBLANK(datos[[#This Row],[Row ID]:[Year sales]])</f>
        <v>0</v>
      </c>
    </row>
    <row r="8572" spans="1:34" x14ac:dyDescent="0.3">
      <c r="A8572">
        <v>8571</v>
      </c>
      <c r="B8572" t="s">
        <v>10139</v>
      </c>
      <c r="C8572" s="4">
        <v>42710</v>
      </c>
      <c r="D8572" s="4">
        <v>42716</v>
      </c>
      <c r="E8572" t="s">
        <v>67</v>
      </c>
      <c r="F8572" t="s">
        <v>2663</v>
      </c>
      <c r="G8572" t="s">
        <v>2664</v>
      </c>
      <c r="H8572" t="s">
        <v>57</v>
      </c>
      <c r="I8572" t="s">
        <v>38</v>
      </c>
      <c r="J8572" t="s">
        <v>6130</v>
      </c>
      <c r="K8572" t="s">
        <v>287</v>
      </c>
      <c r="L8572">
        <v>11550</v>
      </c>
      <c r="M8572" t="s">
        <v>168</v>
      </c>
      <c r="N8572" t="s">
        <v>3339</v>
      </c>
      <c r="O8572" t="s">
        <v>90</v>
      </c>
      <c r="P8572" t="s">
        <v>1238</v>
      </c>
      <c r="Q8572" t="s">
        <v>3340</v>
      </c>
      <c r="R8572" s="1">
        <v>479.98399999999998</v>
      </c>
      <c r="S8572">
        <v>2</v>
      </c>
      <c r="T8572">
        <f t="shared" si="133"/>
        <v>19</v>
      </c>
      <c r="U8572" t="s">
        <v>46</v>
      </c>
      <c r="V8572">
        <v>0.2</v>
      </c>
      <c r="W8572">
        <v>95.996800000000007</v>
      </c>
      <c r="X8572" s="1">
        <v>-95.996799999999993</v>
      </c>
      <c r="Y8572" s="1">
        <v>575.98080000000004</v>
      </c>
      <c r="Z8572" t="s">
        <v>53</v>
      </c>
      <c r="AA8572" s="2">
        <v>89.997</v>
      </c>
      <c r="AB8572" s="3">
        <v>0.1875</v>
      </c>
      <c r="AC8572" s="1">
        <v>-293.99020000000002</v>
      </c>
      <c r="AD8572">
        <v>6</v>
      </c>
      <c r="AE8572">
        <v>6</v>
      </c>
      <c r="AF8572" t="s">
        <v>48</v>
      </c>
      <c r="AG8572">
        <v>2016</v>
      </c>
      <c r="AH8572">
        <f>COUNTBLANK(datos[[#This Row],[Row ID]:[Year sales]])</f>
        <v>0</v>
      </c>
    </row>
    <row r="8573" spans="1:34" x14ac:dyDescent="0.3">
      <c r="A8573">
        <v>8572</v>
      </c>
      <c r="B8573" t="s">
        <v>10140</v>
      </c>
      <c r="C8573" s="4">
        <v>42463</v>
      </c>
      <c r="D8573" s="4">
        <v>42463</v>
      </c>
      <c r="E8573" t="s">
        <v>1312</v>
      </c>
      <c r="F8573" t="s">
        <v>2170</v>
      </c>
      <c r="G8573" t="s">
        <v>2171</v>
      </c>
      <c r="H8573" t="s">
        <v>122</v>
      </c>
      <c r="I8573" t="s">
        <v>38</v>
      </c>
      <c r="J8573" t="s">
        <v>837</v>
      </c>
      <c r="K8573" t="s">
        <v>124</v>
      </c>
      <c r="L8573">
        <v>75081</v>
      </c>
      <c r="M8573" t="s">
        <v>125</v>
      </c>
      <c r="N8573" t="s">
        <v>4489</v>
      </c>
      <c r="O8573" t="s">
        <v>62</v>
      </c>
      <c r="P8573" t="s">
        <v>110</v>
      </c>
      <c r="Q8573" t="s">
        <v>4490</v>
      </c>
      <c r="R8573" s="1">
        <v>10.272</v>
      </c>
      <c r="S8573">
        <v>3</v>
      </c>
      <c r="T8573">
        <f t="shared" si="133"/>
        <v>28</v>
      </c>
      <c r="U8573" t="s">
        <v>52</v>
      </c>
      <c r="V8573">
        <v>0.2</v>
      </c>
      <c r="W8573">
        <v>2.0544000000000002</v>
      </c>
      <c r="X8573" s="1">
        <v>-2.0543999999999998</v>
      </c>
      <c r="Y8573" s="1">
        <v>12.3264</v>
      </c>
      <c r="Z8573" t="s">
        <v>65</v>
      </c>
      <c r="AA8573" s="2">
        <v>3.21</v>
      </c>
      <c r="AB8573" s="3">
        <v>0.3125</v>
      </c>
      <c r="AC8573" s="1">
        <v>-5.0076000000000001</v>
      </c>
      <c r="AD8573">
        <v>0</v>
      </c>
      <c r="AE8573">
        <v>0</v>
      </c>
      <c r="AF8573" t="s">
        <v>48</v>
      </c>
      <c r="AG8573">
        <v>2016</v>
      </c>
      <c r="AH8573">
        <f>COUNTBLANK(datos[[#This Row],[Row ID]:[Year sales]])</f>
        <v>0</v>
      </c>
    </row>
    <row r="8574" spans="1:34" x14ac:dyDescent="0.3">
      <c r="A8574">
        <v>8573</v>
      </c>
      <c r="B8574" t="s">
        <v>10141</v>
      </c>
      <c r="C8574" s="4">
        <v>41971</v>
      </c>
      <c r="D8574" s="4">
        <v>41975</v>
      </c>
      <c r="E8574" t="s">
        <v>67</v>
      </c>
      <c r="F8574" t="s">
        <v>4586</v>
      </c>
      <c r="G8574" t="s">
        <v>4587</v>
      </c>
      <c r="H8574" t="s">
        <v>37</v>
      </c>
      <c r="I8574" t="s">
        <v>38</v>
      </c>
      <c r="J8574" t="s">
        <v>204</v>
      </c>
      <c r="K8574" t="s">
        <v>124</v>
      </c>
      <c r="L8574">
        <v>77041</v>
      </c>
      <c r="M8574" t="s">
        <v>125</v>
      </c>
      <c r="N8574" t="s">
        <v>4386</v>
      </c>
      <c r="O8574" t="s">
        <v>90</v>
      </c>
      <c r="P8574" t="s">
        <v>704</v>
      </c>
      <c r="Q8574" t="s">
        <v>4387</v>
      </c>
      <c r="R8574" s="1">
        <v>998.85</v>
      </c>
      <c r="S8574">
        <v>5</v>
      </c>
      <c r="T8574">
        <f t="shared" si="133"/>
        <v>13</v>
      </c>
      <c r="U8574" t="s">
        <v>75</v>
      </c>
      <c r="V8574">
        <v>0.4</v>
      </c>
      <c r="W8574">
        <v>399.54</v>
      </c>
      <c r="X8574" s="1">
        <v>-399.54</v>
      </c>
      <c r="Y8574" s="1">
        <v>1398.39</v>
      </c>
      <c r="Z8574" t="s">
        <v>53</v>
      </c>
      <c r="AA8574" s="2">
        <v>-199.77</v>
      </c>
      <c r="AB8574" s="3">
        <v>-0.2</v>
      </c>
      <c r="AC8574" s="1">
        <v>-799.08</v>
      </c>
      <c r="AD8574">
        <v>4</v>
      </c>
      <c r="AE8574">
        <v>4</v>
      </c>
      <c r="AF8574" t="s">
        <v>48</v>
      </c>
      <c r="AG8574">
        <v>2014</v>
      </c>
      <c r="AH8574">
        <f>COUNTBLANK(datos[[#This Row],[Row ID]:[Year sales]])</f>
        <v>0</v>
      </c>
    </row>
    <row r="8575" spans="1:34" x14ac:dyDescent="0.3">
      <c r="A8575">
        <v>8574</v>
      </c>
      <c r="B8575" t="s">
        <v>10142</v>
      </c>
      <c r="C8575" s="4">
        <v>42297</v>
      </c>
      <c r="D8575" s="4">
        <v>42299</v>
      </c>
      <c r="E8575" t="s">
        <v>208</v>
      </c>
      <c r="F8575" t="s">
        <v>4015</v>
      </c>
      <c r="G8575" t="s">
        <v>4016</v>
      </c>
      <c r="H8575" t="s">
        <v>37</v>
      </c>
      <c r="I8575" t="s">
        <v>38</v>
      </c>
      <c r="J8575" t="s">
        <v>286</v>
      </c>
      <c r="K8575" t="s">
        <v>287</v>
      </c>
      <c r="L8575">
        <v>10035</v>
      </c>
      <c r="M8575" t="s">
        <v>168</v>
      </c>
      <c r="N8575" t="s">
        <v>205</v>
      </c>
      <c r="O8575" t="s">
        <v>62</v>
      </c>
      <c r="P8575" t="s">
        <v>110</v>
      </c>
      <c r="Q8575" t="s">
        <v>206</v>
      </c>
      <c r="R8575" s="1">
        <v>24.56</v>
      </c>
      <c r="S8575">
        <v>2</v>
      </c>
      <c r="T8575">
        <f t="shared" si="133"/>
        <v>150</v>
      </c>
      <c r="U8575" t="s">
        <v>46</v>
      </c>
      <c r="V8575">
        <v>0</v>
      </c>
      <c r="W8575">
        <v>0</v>
      </c>
      <c r="X8575" s="1">
        <v>0</v>
      </c>
      <c r="Y8575" s="1">
        <v>24.56</v>
      </c>
      <c r="Z8575" t="s">
        <v>65</v>
      </c>
      <c r="AA8575" s="2">
        <v>11.543200000000001</v>
      </c>
      <c r="AB8575" s="3">
        <v>0.47000000000000003</v>
      </c>
      <c r="AC8575" s="1">
        <v>-13.0168</v>
      </c>
      <c r="AD8575">
        <v>2</v>
      </c>
      <c r="AE8575">
        <v>2</v>
      </c>
      <c r="AF8575" t="s">
        <v>48</v>
      </c>
      <c r="AG8575">
        <v>2015</v>
      </c>
      <c r="AH8575">
        <f>COUNTBLANK(datos[[#This Row],[Row ID]:[Year sales]])</f>
        <v>0</v>
      </c>
    </row>
    <row r="8576" spans="1:34" x14ac:dyDescent="0.3">
      <c r="A8576">
        <v>8575</v>
      </c>
      <c r="B8576" t="s">
        <v>10143</v>
      </c>
      <c r="C8576" s="4">
        <v>41901</v>
      </c>
      <c r="D8576" s="4">
        <v>41901</v>
      </c>
      <c r="E8576" t="s">
        <v>1312</v>
      </c>
      <c r="F8576" t="s">
        <v>743</v>
      </c>
      <c r="G8576" t="s">
        <v>744</v>
      </c>
      <c r="H8576" t="s">
        <v>122</v>
      </c>
      <c r="I8576" t="s">
        <v>38</v>
      </c>
      <c r="J8576" t="s">
        <v>147</v>
      </c>
      <c r="K8576" t="s">
        <v>59</v>
      </c>
      <c r="L8576">
        <v>94110</v>
      </c>
      <c r="M8576" t="s">
        <v>60</v>
      </c>
      <c r="N8576" t="s">
        <v>3823</v>
      </c>
      <c r="O8576" t="s">
        <v>62</v>
      </c>
      <c r="P8576" t="s">
        <v>289</v>
      </c>
      <c r="Q8576" t="s">
        <v>3824</v>
      </c>
      <c r="R8576" s="1">
        <v>5.67</v>
      </c>
      <c r="S8576">
        <v>3</v>
      </c>
      <c r="T8576">
        <f t="shared" si="133"/>
        <v>29</v>
      </c>
      <c r="U8576" t="s">
        <v>52</v>
      </c>
      <c r="V8576">
        <v>0</v>
      </c>
      <c r="W8576">
        <v>0</v>
      </c>
      <c r="X8576" s="1">
        <v>0</v>
      </c>
      <c r="Y8576" s="1">
        <v>5.67</v>
      </c>
      <c r="Z8576" t="s">
        <v>65</v>
      </c>
      <c r="AA8576" s="2">
        <v>0.1134</v>
      </c>
      <c r="AB8576" s="3">
        <v>0.02</v>
      </c>
      <c r="AC8576" s="1">
        <v>-5.5566000000000004</v>
      </c>
      <c r="AD8576">
        <v>0</v>
      </c>
      <c r="AE8576">
        <v>0</v>
      </c>
      <c r="AF8576" t="s">
        <v>48</v>
      </c>
      <c r="AG8576">
        <v>2014</v>
      </c>
      <c r="AH8576">
        <f>COUNTBLANK(datos[[#This Row],[Row ID]:[Year sales]])</f>
        <v>0</v>
      </c>
    </row>
    <row r="8577" spans="1:34" x14ac:dyDescent="0.3">
      <c r="A8577">
        <v>8576</v>
      </c>
      <c r="B8577" t="s">
        <v>10144</v>
      </c>
      <c r="C8577" s="4">
        <v>42974</v>
      </c>
      <c r="D8577" s="4">
        <v>42977</v>
      </c>
      <c r="E8577" t="s">
        <v>34</v>
      </c>
      <c r="F8577" t="s">
        <v>3896</v>
      </c>
      <c r="G8577" t="s">
        <v>3897</v>
      </c>
      <c r="H8577" t="s">
        <v>37</v>
      </c>
      <c r="I8577" t="s">
        <v>38</v>
      </c>
      <c r="J8577" t="s">
        <v>6878</v>
      </c>
      <c r="K8577" t="s">
        <v>71</v>
      </c>
      <c r="L8577">
        <v>34952</v>
      </c>
      <c r="M8577" t="s">
        <v>41</v>
      </c>
      <c r="N8577" t="s">
        <v>2227</v>
      </c>
      <c r="O8577" t="s">
        <v>62</v>
      </c>
      <c r="P8577" t="s">
        <v>97</v>
      </c>
      <c r="Q8577" t="s">
        <v>2228</v>
      </c>
      <c r="R8577" s="1">
        <v>14.336</v>
      </c>
      <c r="S8577">
        <v>4</v>
      </c>
      <c r="T8577">
        <f t="shared" si="133"/>
        <v>18</v>
      </c>
      <c r="U8577" t="s">
        <v>52</v>
      </c>
      <c r="V8577">
        <v>0.2</v>
      </c>
      <c r="W8577">
        <v>2.8672000000000004</v>
      </c>
      <c r="X8577" s="1">
        <v>-2.8672</v>
      </c>
      <c r="Y8577" s="1">
        <v>17.203200000000002</v>
      </c>
      <c r="Z8577" t="s">
        <v>65</v>
      </c>
      <c r="AA8577" s="2">
        <v>0.89600000000000002</v>
      </c>
      <c r="AB8577" s="3">
        <v>6.25E-2</v>
      </c>
      <c r="AC8577" s="1">
        <v>-10.572800000000001</v>
      </c>
      <c r="AD8577">
        <v>3</v>
      </c>
      <c r="AE8577">
        <v>3</v>
      </c>
      <c r="AF8577" t="s">
        <v>48</v>
      </c>
      <c r="AG8577">
        <v>2017</v>
      </c>
      <c r="AH8577">
        <f>COUNTBLANK(datos[[#This Row],[Row ID]:[Year sales]])</f>
        <v>0</v>
      </c>
    </row>
    <row r="8578" spans="1:34" x14ac:dyDescent="0.3">
      <c r="A8578">
        <v>8577</v>
      </c>
      <c r="B8578" t="s">
        <v>10145</v>
      </c>
      <c r="C8578" s="4">
        <v>42919</v>
      </c>
      <c r="D8578" s="4">
        <v>42920</v>
      </c>
      <c r="E8578" t="s">
        <v>208</v>
      </c>
      <c r="F8578" t="s">
        <v>6560</v>
      </c>
      <c r="G8578" t="s">
        <v>6561</v>
      </c>
      <c r="H8578" t="s">
        <v>37</v>
      </c>
      <c r="I8578" t="s">
        <v>38</v>
      </c>
      <c r="J8578" t="s">
        <v>107</v>
      </c>
      <c r="K8578" t="s">
        <v>2720</v>
      </c>
      <c r="L8578">
        <v>3301</v>
      </c>
      <c r="M8578" t="s">
        <v>168</v>
      </c>
      <c r="N8578" t="s">
        <v>2931</v>
      </c>
      <c r="O8578" t="s">
        <v>43</v>
      </c>
      <c r="P8578" t="s">
        <v>83</v>
      </c>
      <c r="Q8578" t="s">
        <v>2932</v>
      </c>
      <c r="R8578" s="1">
        <v>102.3</v>
      </c>
      <c r="S8578">
        <v>1</v>
      </c>
      <c r="T8578">
        <f t="shared" ref="T8578:T8641" si="134">SUMIF(Q:Q, Q8578, S:S)</f>
        <v>13</v>
      </c>
      <c r="U8578" t="s">
        <v>46</v>
      </c>
      <c r="V8578">
        <v>0</v>
      </c>
      <c r="W8578">
        <v>0</v>
      </c>
      <c r="X8578" s="1">
        <v>0</v>
      </c>
      <c r="Y8578" s="1">
        <v>102.3</v>
      </c>
      <c r="Z8578" t="s">
        <v>99</v>
      </c>
      <c r="AA8578" s="2">
        <v>26.597999999999999</v>
      </c>
      <c r="AB8578" s="3">
        <v>0.26</v>
      </c>
      <c r="AC8578" s="1">
        <v>-75.701999999999998</v>
      </c>
      <c r="AD8578">
        <v>1</v>
      </c>
      <c r="AE8578">
        <v>1</v>
      </c>
      <c r="AF8578" t="s">
        <v>48</v>
      </c>
      <c r="AG8578">
        <v>2017</v>
      </c>
      <c r="AH8578">
        <f>COUNTBLANK(datos[[#This Row],[Row ID]:[Year sales]])</f>
        <v>0</v>
      </c>
    </row>
    <row r="8579" spans="1:34" x14ac:dyDescent="0.3">
      <c r="A8579">
        <v>8578</v>
      </c>
      <c r="B8579" t="s">
        <v>10146</v>
      </c>
      <c r="C8579" s="4">
        <v>43091</v>
      </c>
      <c r="D8579" s="4">
        <v>43095</v>
      </c>
      <c r="E8579" t="s">
        <v>67</v>
      </c>
      <c r="F8579" t="s">
        <v>4174</v>
      </c>
      <c r="G8579" t="s">
        <v>4175</v>
      </c>
      <c r="H8579" t="s">
        <v>37</v>
      </c>
      <c r="I8579" t="s">
        <v>38</v>
      </c>
      <c r="J8579" t="s">
        <v>409</v>
      </c>
      <c r="K8579" t="s">
        <v>249</v>
      </c>
      <c r="L8579">
        <v>55901</v>
      </c>
      <c r="M8579" t="s">
        <v>125</v>
      </c>
      <c r="N8579" t="s">
        <v>1349</v>
      </c>
      <c r="O8579" t="s">
        <v>43</v>
      </c>
      <c r="P8579" t="s">
        <v>73</v>
      </c>
      <c r="Q8579" t="s">
        <v>1350</v>
      </c>
      <c r="R8579" s="1">
        <v>607.52</v>
      </c>
      <c r="S8579">
        <v>2</v>
      </c>
      <c r="T8579">
        <f t="shared" si="134"/>
        <v>23</v>
      </c>
      <c r="U8579" t="s">
        <v>46</v>
      </c>
      <c r="V8579">
        <v>0</v>
      </c>
      <c r="W8579">
        <v>0</v>
      </c>
      <c r="X8579" s="1">
        <v>0</v>
      </c>
      <c r="Y8579" s="1">
        <v>607.52</v>
      </c>
      <c r="Z8579" t="s">
        <v>53</v>
      </c>
      <c r="AA8579" s="2">
        <v>97.203199999999995</v>
      </c>
      <c r="AB8579" s="3">
        <v>0.16</v>
      </c>
      <c r="AC8579" s="1">
        <v>-510.3168</v>
      </c>
      <c r="AD8579">
        <v>4</v>
      </c>
      <c r="AE8579">
        <v>4</v>
      </c>
      <c r="AF8579" t="s">
        <v>48</v>
      </c>
      <c r="AG8579">
        <v>2017</v>
      </c>
      <c r="AH8579">
        <f>COUNTBLANK(datos[[#This Row],[Row ID]:[Year sales]])</f>
        <v>0</v>
      </c>
    </row>
    <row r="8580" spans="1:34" x14ac:dyDescent="0.3">
      <c r="A8580">
        <v>8579</v>
      </c>
      <c r="B8580" t="s">
        <v>10146</v>
      </c>
      <c r="C8580" s="4">
        <v>43091</v>
      </c>
      <c r="D8580" s="4">
        <v>43095</v>
      </c>
      <c r="E8580" t="s">
        <v>67</v>
      </c>
      <c r="F8580" t="s">
        <v>4174</v>
      </c>
      <c r="G8580" t="s">
        <v>4175</v>
      </c>
      <c r="H8580" t="s">
        <v>37</v>
      </c>
      <c r="I8580" t="s">
        <v>38</v>
      </c>
      <c r="J8580" t="s">
        <v>409</v>
      </c>
      <c r="K8580" t="s">
        <v>249</v>
      </c>
      <c r="L8580">
        <v>55901</v>
      </c>
      <c r="M8580" t="s">
        <v>125</v>
      </c>
      <c r="N8580" t="s">
        <v>975</v>
      </c>
      <c r="O8580" t="s">
        <v>62</v>
      </c>
      <c r="P8580" t="s">
        <v>77</v>
      </c>
      <c r="Q8580" t="s">
        <v>1765</v>
      </c>
      <c r="R8580" s="1">
        <v>31.16</v>
      </c>
      <c r="S8580">
        <v>2</v>
      </c>
      <c r="T8580">
        <f t="shared" si="134"/>
        <v>12</v>
      </c>
      <c r="U8580" t="s">
        <v>46</v>
      </c>
      <c r="V8580">
        <v>0</v>
      </c>
      <c r="W8580">
        <v>0</v>
      </c>
      <c r="X8580" s="1">
        <v>0</v>
      </c>
      <c r="Y8580" s="1">
        <v>31.16</v>
      </c>
      <c r="Z8580" t="s">
        <v>65</v>
      </c>
      <c r="AA8580" s="2">
        <v>7.79</v>
      </c>
      <c r="AB8580" s="3">
        <v>0.25</v>
      </c>
      <c r="AC8580" s="1">
        <v>-23.37</v>
      </c>
      <c r="AD8580">
        <v>4</v>
      </c>
      <c r="AE8580">
        <v>4</v>
      </c>
      <c r="AF8580" t="s">
        <v>48</v>
      </c>
      <c r="AG8580">
        <v>2017</v>
      </c>
      <c r="AH8580">
        <f>COUNTBLANK(datos[[#This Row],[Row ID]:[Year sales]])</f>
        <v>0</v>
      </c>
    </row>
    <row r="8581" spans="1:34" x14ac:dyDescent="0.3">
      <c r="A8581">
        <v>8580</v>
      </c>
      <c r="B8581" t="s">
        <v>10147</v>
      </c>
      <c r="C8581" s="4">
        <v>42731</v>
      </c>
      <c r="D8581" s="4">
        <v>42737</v>
      </c>
      <c r="E8581" t="s">
        <v>67</v>
      </c>
      <c r="F8581" t="s">
        <v>4486</v>
      </c>
      <c r="G8581" t="s">
        <v>4487</v>
      </c>
      <c r="H8581" t="s">
        <v>37</v>
      </c>
      <c r="I8581" t="s">
        <v>38</v>
      </c>
      <c r="J8581" t="s">
        <v>1497</v>
      </c>
      <c r="K8581" t="s">
        <v>40</v>
      </c>
      <c r="L8581">
        <v>40214</v>
      </c>
      <c r="M8581" t="s">
        <v>41</v>
      </c>
      <c r="N8581" t="s">
        <v>9075</v>
      </c>
      <c r="O8581" t="s">
        <v>62</v>
      </c>
      <c r="P8581" t="s">
        <v>63</v>
      </c>
      <c r="Q8581" t="s">
        <v>9076</v>
      </c>
      <c r="R8581" s="1">
        <v>2.61</v>
      </c>
      <c r="S8581">
        <v>1</v>
      </c>
      <c r="T8581">
        <f t="shared" si="134"/>
        <v>7</v>
      </c>
      <c r="U8581" t="s">
        <v>46</v>
      </c>
      <c r="V8581">
        <v>0</v>
      </c>
      <c r="W8581">
        <v>0</v>
      </c>
      <c r="X8581" s="1">
        <v>0</v>
      </c>
      <c r="Y8581" s="1">
        <v>2.61</v>
      </c>
      <c r="Z8581" t="s">
        <v>65</v>
      </c>
      <c r="AA8581" s="2">
        <v>1.2005999999999999</v>
      </c>
      <c r="AB8581" s="3">
        <v>0.45999999999999996</v>
      </c>
      <c r="AC8581" s="1">
        <v>-1.4094</v>
      </c>
      <c r="AD8581">
        <v>6</v>
      </c>
      <c r="AE8581">
        <v>6</v>
      </c>
      <c r="AF8581" t="s">
        <v>48</v>
      </c>
      <c r="AG8581">
        <v>2016</v>
      </c>
      <c r="AH8581">
        <f>COUNTBLANK(datos[[#This Row],[Row ID]:[Year sales]])</f>
        <v>0</v>
      </c>
    </row>
    <row r="8582" spans="1:34" x14ac:dyDescent="0.3">
      <c r="A8582">
        <v>8581</v>
      </c>
      <c r="B8582" t="s">
        <v>10148</v>
      </c>
      <c r="C8582" s="4">
        <v>41779</v>
      </c>
      <c r="D8582" s="4">
        <v>41781</v>
      </c>
      <c r="E8582" t="s">
        <v>34</v>
      </c>
      <c r="F8582" t="s">
        <v>4952</v>
      </c>
      <c r="G8582" t="s">
        <v>4953</v>
      </c>
      <c r="H8582" t="s">
        <v>57</v>
      </c>
      <c r="I8582" t="s">
        <v>38</v>
      </c>
      <c r="J8582" t="s">
        <v>10149</v>
      </c>
      <c r="K8582" t="s">
        <v>124</v>
      </c>
      <c r="L8582">
        <v>78666</v>
      </c>
      <c r="M8582" t="s">
        <v>125</v>
      </c>
      <c r="N8582" t="s">
        <v>8845</v>
      </c>
      <c r="O8582" t="s">
        <v>43</v>
      </c>
      <c r="P8582" t="s">
        <v>83</v>
      </c>
      <c r="Q8582" t="s">
        <v>8846</v>
      </c>
      <c r="R8582" s="1">
        <v>10.332000000000001</v>
      </c>
      <c r="S8582">
        <v>3</v>
      </c>
      <c r="T8582">
        <f t="shared" si="134"/>
        <v>6</v>
      </c>
      <c r="U8582" t="s">
        <v>52</v>
      </c>
      <c r="V8582">
        <v>0.6</v>
      </c>
      <c r="W8582">
        <v>6.1992000000000003</v>
      </c>
      <c r="X8582" s="1">
        <v>-6.1992000000000003</v>
      </c>
      <c r="Y8582" s="1">
        <v>16.531200000000002</v>
      </c>
      <c r="Z8582" t="s">
        <v>65</v>
      </c>
      <c r="AA8582" s="2">
        <v>-5.9409000000000001</v>
      </c>
      <c r="AB8582" s="3">
        <v>-0.57499999999999996</v>
      </c>
      <c r="AC8582" s="1">
        <v>-10.073700000000001</v>
      </c>
      <c r="AD8582">
        <v>2</v>
      </c>
      <c r="AE8582">
        <v>2</v>
      </c>
      <c r="AF8582" t="s">
        <v>48</v>
      </c>
      <c r="AG8582">
        <v>2014</v>
      </c>
      <c r="AH8582">
        <f>COUNTBLANK(datos[[#This Row],[Row ID]:[Year sales]])</f>
        <v>0</v>
      </c>
    </row>
    <row r="8583" spans="1:34" x14ac:dyDescent="0.3">
      <c r="A8583">
        <v>8582</v>
      </c>
      <c r="B8583" t="s">
        <v>10148</v>
      </c>
      <c r="C8583" s="4">
        <v>41779</v>
      </c>
      <c r="D8583" s="4">
        <v>41781</v>
      </c>
      <c r="E8583" t="s">
        <v>34</v>
      </c>
      <c r="F8583" t="s">
        <v>4952</v>
      </c>
      <c r="G8583" t="s">
        <v>4953</v>
      </c>
      <c r="H8583" t="s">
        <v>57</v>
      </c>
      <c r="I8583" t="s">
        <v>38</v>
      </c>
      <c r="J8583" t="s">
        <v>10149</v>
      </c>
      <c r="K8583" t="s">
        <v>124</v>
      </c>
      <c r="L8583">
        <v>78666</v>
      </c>
      <c r="M8583" t="s">
        <v>125</v>
      </c>
      <c r="N8583" t="s">
        <v>2882</v>
      </c>
      <c r="O8583" t="s">
        <v>62</v>
      </c>
      <c r="P8583" t="s">
        <v>110</v>
      </c>
      <c r="Q8583" t="s">
        <v>2883</v>
      </c>
      <c r="R8583" s="1">
        <v>10.368</v>
      </c>
      <c r="S8583">
        <v>2</v>
      </c>
      <c r="T8583">
        <f t="shared" si="134"/>
        <v>18</v>
      </c>
      <c r="U8583" t="s">
        <v>46</v>
      </c>
      <c r="V8583">
        <v>0.2</v>
      </c>
      <c r="W8583">
        <v>2.0736000000000003</v>
      </c>
      <c r="X8583" s="1">
        <v>-2.0735999999999999</v>
      </c>
      <c r="Y8583" s="1">
        <v>12.441600000000001</v>
      </c>
      <c r="Z8583" t="s">
        <v>65</v>
      </c>
      <c r="AA8583" s="2">
        <v>3.6288</v>
      </c>
      <c r="AB8583" s="3">
        <v>0.35</v>
      </c>
      <c r="AC8583" s="1">
        <v>-4.6656000000000004</v>
      </c>
      <c r="AD8583">
        <v>2</v>
      </c>
      <c r="AE8583">
        <v>2</v>
      </c>
      <c r="AF8583" t="s">
        <v>48</v>
      </c>
      <c r="AG8583">
        <v>2014</v>
      </c>
      <c r="AH8583">
        <f>COUNTBLANK(datos[[#This Row],[Row ID]:[Year sales]])</f>
        <v>0</v>
      </c>
    </row>
    <row r="8584" spans="1:34" x14ac:dyDescent="0.3">
      <c r="A8584">
        <v>8583</v>
      </c>
      <c r="B8584" t="s">
        <v>10148</v>
      </c>
      <c r="C8584" s="4">
        <v>41779</v>
      </c>
      <c r="D8584" s="4">
        <v>41781</v>
      </c>
      <c r="E8584" t="s">
        <v>34</v>
      </c>
      <c r="F8584" t="s">
        <v>4952</v>
      </c>
      <c r="G8584" t="s">
        <v>4953</v>
      </c>
      <c r="H8584" t="s">
        <v>57</v>
      </c>
      <c r="I8584" t="s">
        <v>38</v>
      </c>
      <c r="J8584" t="s">
        <v>10149</v>
      </c>
      <c r="K8584" t="s">
        <v>124</v>
      </c>
      <c r="L8584">
        <v>78666</v>
      </c>
      <c r="M8584" t="s">
        <v>125</v>
      </c>
      <c r="N8584" t="s">
        <v>5924</v>
      </c>
      <c r="O8584" t="s">
        <v>90</v>
      </c>
      <c r="P8584" t="s">
        <v>181</v>
      </c>
      <c r="Q8584" t="s">
        <v>5925</v>
      </c>
      <c r="R8584" s="1">
        <v>20.783999999999999</v>
      </c>
      <c r="S8584">
        <v>2</v>
      </c>
      <c r="T8584">
        <f t="shared" si="134"/>
        <v>31</v>
      </c>
      <c r="U8584" t="s">
        <v>46</v>
      </c>
      <c r="V8584">
        <v>0.2</v>
      </c>
      <c r="W8584">
        <v>4.1567999999999996</v>
      </c>
      <c r="X8584" s="1">
        <v>-4.1567999999999996</v>
      </c>
      <c r="Y8584" s="1">
        <v>24.940799999999999</v>
      </c>
      <c r="Z8584" t="s">
        <v>65</v>
      </c>
      <c r="AA8584" s="2">
        <v>-3.6372</v>
      </c>
      <c r="AB8584" s="3">
        <v>-0.17500000000000002</v>
      </c>
      <c r="AC8584" s="1">
        <v>-20.264399999999998</v>
      </c>
      <c r="AD8584">
        <v>2</v>
      </c>
      <c r="AE8584">
        <v>2</v>
      </c>
      <c r="AF8584" t="s">
        <v>48</v>
      </c>
      <c r="AG8584">
        <v>2014</v>
      </c>
      <c r="AH8584">
        <f>COUNTBLANK(datos[[#This Row],[Row ID]:[Year sales]])</f>
        <v>0</v>
      </c>
    </row>
    <row r="8585" spans="1:34" x14ac:dyDescent="0.3">
      <c r="A8585">
        <v>8584</v>
      </c>
      <c r="B8585" t="s">
        <v>10148</v>
      </c>
      <c r="C8585" s="4">
        <v>41779</v>
      </c>
      <c r="D8585" s="4">
        <v>41781</v>
      </c>
      <c r="E8585" t="s">
        <v>34</v>
      </c>
      <c r="F8585" t="s">
        <v>4952</v>
      </c>
      <c r="G8585" t="s">
        <v>4953</v>
      </c>
      <c r="H8585" t="s">
        <v>57</v>
      </c>
      <c r="I8585" t="s">
        <v>38</v>
      </c>
      <c r="J8585" t="s">
        <v>10149</v>
      </c>
      <c r="K8585" t="s">
        <v>124</v>
      </c>
      <c r="L8585">
        <v>78666</v>
      </c>
      <c r="M8585" t="s">
        <v>125</v>
      </c>
      <c r="N8585" t="s">
        <v>8550</v>
      </c>
      <c r="O8585" t="s">
        <v>62</v>
      </c>
      <c r="P8585" t="s">
        <v>77</v>
      </c>
      <c r="Q8585" t="s">
        <v>8551</v>
      </c>
      <c r="R8585" s="1">
        <v>66.959999999999994</v>
      </c>
      <c r="S8585">
        <v>5</v>
      </c>
      <c r="T8585">
        <f t="shared" si="134"/>
        <v>32</v>
      </c>
      <c r="U8585" t="s">
        <v>75</v>
      </c>
      <c r="V8585">
        <v>0.2</v>
      </c>
      <c r="W8585">
        <v>13.391999999999999</v>
      </c>
      <c r="X8585" s="1">
        <v>-13.391999999999999</v>
      </c>
      <c r="Y8585" s="1">
        <v>80.35199999999999</v>
      </c>
      <c r="Z8585" t="s">
        <v>99</v>
      </c>
      <c r="AA8585" s="2">
        <v>-13.391999999999999</v>
      </c>
      <c r="AB8585" s="3">
        <v>-0.2</v>
      </c>
      <c r="AC8585" s="1">
        <v>-66.959999999999994</v>
      </c>
      <c r="AD8585">
        <v>2</v>
      </c>
      <c r="AE8585">
        <v>2</v>
      </c>
      <c r="AF8585" t="s">
        <v>48</v>
      </c>
      <c r="AG8585">
        <v>2014</v>
      </c>
      <c r="AH8585">
        <f>COUNTBLANK(datos[[#This Row],[Row ID]:[Year sales]])</f>
        <v>0</v>
      </c>
    </row>
    <row r="8586" spans="1:34" x14ac:dyDescent="0.3">
      <c r="A8586">
        <v>8585</v>
      </c>
      <c r="B8586" t="s">
        <v>10150</v>
      </c>
      <c r="C8586" s="4">
        <v>41674</v>
      </c>
      <c r="D8586" s="4">
        <v>41678</v>
      </c>
      <c r="E8586" t="s">
        <v>34</v>
      </c>
      <c r="F8586" t="s">
        <v>8756</v>
      </c>
      <c r="G8586" t="s">
        <v>8757</v>
      </c>
      <c r="H8586" t="s">
        <v>57</v>
      </c>
      <c r="I8586" t="s">
        <v>38</v>
      </c>
      <c r="J8586" t="s">
        <v>3365</v>
      </c>
      <c r="K8586" t="s">
        <v>59</v>
      </c>
      <c r="L8586">
        <v>92025</v>
      </c>
      <c r="M8586" t="s">
        <v>60</v>
      </c>
      <c r="N8586" t="s">
        <v>3269</v>
      </c>
      <c r="O8586" t="s">
        <v>62</v>
      </c>
      <c r="P8586" t="s">
        <v>94</v>
      </c>
      <c r="Q8586" t="s">
        <v>3270</v>
      </c>
      <c r="R8586" s="1">
        <v>17.248000000000001</v>
      </c>
      <c r="S8586">
        <v>2</v>
      </c>
      <c r="T8586">
        <f t="shared" si="134"/>
        <v>51</v>
      </c>
      <c r="U8586" t="s">
        <v>46</v>
      </c>
      <c r="V8586">
        <v>0.2</v>
      </c>
      <c r="W8586">
        <v>3.4496000000000002</v>
      </c>
      <c r="X8586" s="1">
        <v>-3.4496000000000002</v>
      </c>
      <c r="Y8586" s="1">
        <v>20.697600000000001</v>
      </c>
      <c r="Z8586" t="s">
        <v>65</v>
      </c>
      <c r="AA8586" s="2">
        <v>6.0368000000000004</v>
      </c>
      <c r="AB8586" s="3">
        <v>0.35</v>
      </c>
      <c r="AC8586" s="1">
        <v>-7.7615999999999996</v>
      </c>
      <c r="AD8586">
        <v>4</v>
      </c>
      <c r="AE8586">
        <v>4</v>
      </c>
      <c r="AF8586" t="s">
        <v>48</v>
      </c>
      <c r="AG8586">
        <v>2014</v>
      </c>
      <c r="AH8586">
        <f>COUNTBLANK(datos[[#This Row],[Row ID]:[Year sales]])</f>
        <v>0</v>
      </c>
    </row>
    <row r="8587" spans="1:34" x14ac:dyDescent="0.3">
      <c r="A8587">
        <v>8586</v>
      </c>
      <c r="B8587" t="s">
        <v>10151</v>
      </c>
      <c r="C8587" s="4">
        <v>43078</v>
      </c>
      <c r="D8587" s="4">
        <v>43084</v>
      </c>
      <c r="E8587" t="s">
        <v>67</v>
      </c>
      <c r="F8587" t="s">
        <v>7446</v>
      </c>
      <c r="G8587" t="s">
        <v>7447</v>
      </c>
      <c r="H8587" t="s">
        <v>37</v>
      </c>
      <c r="I8587" t="s">
        <v>38</v>
      </c>
      <c r="J8587" t="s">
        <v>166</v>
      </c>
      <c r="K8587" t="s">
        <v>167</v>
      </c>
      <c r="L8587">
        <v>19134</v>
      </c>
      <c r="M8587" t="s">
        <v>168</v>
      </c>
      <c r="N8587" t="s">
        <v>4343</v>
      </c>
      <c r="O8587" t="s">
        <v>62</v>
      </c>
      <c r="P8587" t="s">
        <v>94</v>
      </c>
      <c r="Q8587" t="s">
        <v>4344</v>
      </c>
      <c r="R8587" s="1">
        <v>11.087999999999999</v>
      </c>
      <c r="S8587">
        <v>7</v>
      </c>
      <c r="T8587">
        <f t="shared" si="134"/>
        <v>46</v>
      </c>
      <c r="U8587" t="s">
        <v>75</v>
      </c>
      <c r="V8587">
        <v>0.7</v>
      </c>
      <c r="W8587">
        <v>7.7615999999999987</v>
      </c>
      <c r="X8587" s="1">
        <v>-7.7615999999999996</v>
      </c>
      <c r="Y8587" s="1">
        <v>18.849599999999999</v>
      </c>
      <c r="Z8587" t="s">
        <v>65</v>
      </c>
      <c r="AA8587" s="2">
        <v>-8.1311999999999998</v>
      </c>
      <c r="AB8587" s="3">
        <v>-0.73333333333333339</v>
      </c>
      <c r="AC8587" s="1">
        <v>-11.457599999999999</v>
      </c>
      <c r="AD8587">
        <v>6</v>
      </c>
      <c r="AE8587">
        <v>6</v>
      </c>
      <c r="AF8587" t="s">
        <v>48</v>
      </c>
      <c r="AG8587">
        <v>2017</v>
      </c>
      <c r="AH8587">
        <f>COUNTBLANK(datos[[#This Row],[Row ID]:[Year sales]])</f>
        <v>0</v>
      </c>
    </row>
    <row r="8588" spans="1:34" x14ac:dyDescent="0.3">
      <c r="A8588">
        <v>8587</v>
      </c>
      <c r="B8588" t="s">
        <v>10152</v>
      </c>
      <c r="C8588" s="4">
        <v>42927</v>
      </c>
      <c r="D8588" s="4">
        <v>42934</v>
      </c>
      <c r="E8588" t="s">
        <v>67</v>
      </c>
      <c r="F8588" t="s">
        <v>1829</v>
      </c>
      <c r="G8588" t="s">
        <v>1830</v>
      </c>
      <c r="H8588" t="s">
        <v>57</v>
      </c>
      <c r="I8588" t="s">
        <v>38</v>
      </c>
      <c r="J8588" t="s">
        <v>58</v>
      </c>
      <c r="K8588" t="s">
        <v>59</v>
      </c>
      <c r="L8588">
        <v>90049</v>
      </c>
      <c r="M8588" t="s">
        <v>60</v>
      </c>
      <c r="N8588" t="s">
        <v>928</v>
      </c>
      <c r="O8588" t="s">
        <v>90</v>
      </c>
      <c r="P8588" t="s">
        <v>181</v>
      </c>
      <c r="Q8588" t="s">
        <v>929</v>
      </c>
      <c r="R8588" s="1">
        <v>1287.45</v>
      </c>
      <c r="S8588">
        <v>5</v>
      </c>
      <c r="T8588">
        <f t="shared" si="134"/>
        <v>41</v>
      </c>
      <c r="U8588" t="s">
        <v>75</v>
      </c>
      <c r="V8588">
        <v>0</v>
      </c>
      <c r="W8588">
        <v>0</v>
      </c>
      <c r="X8588" s="1">
        <v>0</v>
      </c>
      <c r="Y8588" s="1">
        <v>1287.45</v>
      </c>
      <c r="Z8588" t="s">
        <v>53</v>
      </c>
      <c r="AA8588" s="2">
        <v>244.6155</v>
      </c>
      <c r="AB8588" s="3">
        <v>0.19</v>
      </c>
      <c r="AC8588" s="1">
        <v>-1042.8344999999999</v>
      </c>
      <c r="AD8588">
        <v>7</v>
      </c>
      <c r="AE8588">
        <v>7</v>
      </c>
      <c r="AF8588" t="s">
        <v>48</v>
      </c>
      <c r="AG8588">
        <v>2017</v>
      </c>
      <c r="AH8588">
        <f>COUNTBLANK(datos[[#This Row],[Row ID]:[Year sales]])</f>
        <v>0</v>
      </c>
    </row>
    <row r="8589" spans="1:34" x14ac:dyDescent="0.3">
      <c r="A8589">
        <v>8588</v>
      </c>
      <c r="B8589" t="s">
        <v>10152</v>
      </c>
      <c r="C8589" s="4">
        <v>42927</v>
      </c>
      <c r="D8589" s="4">
        <v>42934</v>
      </c>
      <c r="E8589" t="s">
        <v>67</v>
      </c>
      <c r="F8589" t="s">
        <v>1829</v>
      </c>
      <c r="G8589" t="s">
        <v>1830</v>
      </c>
      <c r="H8589" t="s">
        <v>57</v>
      </c>
      <c r="I8589" t="s">
        <v>38</v>
      </c>
      <c r="J8589" t="s">
        <v>58</v>
      </c>
      <c r="K8589" t="s">
        <v>59</v>
      </c>
      <c r="L8589">
        <v>90049</v>
      </c>
      <c r="M8589" t="s">
        <v>60</v>
      </c>
      <c r="N8589" t="s">
        <v>2884</v>
      </c>
      <c r="O8589" t="s">
        <v>62</v>
      </c>
      <c r="P8589" t="s">
        <v>97</v>
      </c>
      <c r="Q8589" t="s">
        <v>2885</v>
      </c>
      <c r="R8589" s="1">
        <v>168.1</v>
      </c>
      <c r="S8589">
        <v>5</v>
      </c>
      <c r="T8589">
        <f t="shared" si="134"/>
        <v>25</v>
      </c>
      <c r="U8589" t="s">
        <v>75</v>
      </c>
      <c r="V8589">
        <v>0</v>
      </c>
      <c r="W8589">
        <v>0</v>
      </c>
      <c r="X8589" s="1">
        <v>0</v>
      </c>
      <c r="Y8589" s="1">
        <v>168.1</v>
      </c>
      <c r="Z8589" t="s">
        <v>99</v>
      </c>
      <c r="AA8589" s="2">
        <v>43.706000000000003</v>
      </c>
      <c r="AB8589" s="3">
        <v>0.26</v>
      </c>
      <c r="AC8589" s="1">
        <v>-124.39400000000001</v>
      </c>
      <c r="AD8589">
        <v>7</v>
      </c>
      <c r="AE8589">
        <v>7</v>
      </c>
      <c r="AF8589" t="s">
        <v>48</v>
      </c>
      <c r="AG8589">
        <v>2017</v>
      </c>
      <c r="AH8589">
        <f>COUNTBLANK(datos[[#This Row],[Row ID]:[Year sales]])</f>
        <v>0</v>
      </c>
    </row>
    <row r="8590" spans="1:34" x14ac:dyDescent="0.3">
      <c r="A8590">
        <v>8589</v>
      </c>
      <c r="B8590" t="s">
        <v>10153</v>
      </c>
      <c r="C8590" s="4">
        <v>42139</v>
      </c>
      <c r="D8590" s="4">
        <v>42146</v>
      </c>
      <c r="E8590" t="s">
        <v>67</v>
      </c>
      <c r="F8590" t="s">
        <v>6779</v>
      </c>
      <c r="G8590" t="s">
        <v>6780</v>
      </c>
      <c r="H8590" t="s">
        <v>57</v>
      </c>
      <c r="I8590" t="s">
        <v>38</v>
      </c>
      <c r="J8590" t="s">
        <v>166</v>
      </c>
      <c r="K8590" t="s">
        <v>167</v>
      </c>
      <c r="L8590">
        <v>19140</v>
      </c>
      <c r="M8590" t="s">
        <v>168</v>
      </c>
      <c r="N8590" t="s">
        <v>2240</v>
      </c>
      <c r="O8590" t="s">
        <v>62</v>
      </c>
      <c r="P8590" t="s">
        <v>77</v>
      </c>
      <c r="Q8590" t="s">
        <v>2241</v>
      </c>
      <c r="R8590" s="1">
        <v>51.968000000000004</v>
      </c>
      <c r="S8590">
        <v>2</v>
      </c>
      <c r="T8590">
        <f t="shared" si="134"/>
        <v>16</v>
      </c>
      <c r="U8590" t="s">
        <v>46</v>
      </c>
      <c r="V8590">
        <v>0.2</v>
      </c>
      <c r="W8590">
        <v>10.393600000000001</v>
      </c>
      <c r="X8590" s="1">
        <v>-10.393599999999999</v>
      </c>
      <c r="Y8590" s="1">
        <v>62.361600000000003</v>
      </c>
      <c r="Z8590" t="s">
        <v>99</v>
      </c>
      <c r="AA8590" s="2">
        <v>-10.393599999999999</v>
      </c>
      <c r="AB8590" s="3">
        <v>-0.19999999999999998</v>
      </c>
      <c r="AC8590" s="1">
        <v>-51.968000000000004</v>
      </c>
      <c r="AD8590">
        <v>7</v>
      </c>
      <c r="AE8590">
        <v>7</v>
      </c>
      <c r="AF8590" t="s">
        <v>48</v>
      </c>
      <c r="AG8590">
        <v>2015</v>
      </c>
      <c r="AH8590">
        <f>COUNTBLANK(datos[[#This Row],[Row ID]:[Year sales]])</f>
        <v>0</v>
      </c>
    </row>
    <row r="8591" spans="1:34" x14ac:dyDescent="0.3">
      <c r="A8591">
        <v>8590</v>
      </c>
      <c r="B8591" t="s">
        <v>10154</v>
      </c>
      <c r="C8591" s="4">
        <v>42764</v>
      </c>
      <c r="D8591" s="4">
        <v>42767</v>
      </c>
      <c r="E8591" t="s">
        <v>208</v>
      </c>
      <c r="F8591" t="s">
        <v>3578</v>
      </c>
      <c r="G8591" t="s">
        <v>3579</v>
      </c>
      <c r="H8591" t="s">
        <v>37</v>
      </c>
      <c r="I8591" t="s">
        <v>38</v>
      </c>
      <c r="J8591" t="s">
        <v>166</v>
      </c>
      <c r="K8591" t="s">
        <v>167</v>
      </c>
      <c r="L8591">
        <v>19120</v>
      </c>
      <c r="M8591" t="s">
        <v>168</v>
      </c>
      <c r="N8591" t="s">
        <v>386</v>
      </c>
      <c r="O8591" t="s">
        <v>62</v>
      </c>
      <c r="P8591" t="s">
        <v>86</v>
      </c>
      <c r="Q8591" t="s">
        <v>387</v>
      </c>
      <c r="R8591" s="1">
        <v>4.7679999999999998</v>
      </c>
      <c r="S8591">
        <v>2</v>
      </c>
      <c r="T8591">
        <f t="shared" si="134"/>
        <v>29</v>
      </c>
      <c r="U8591" t="s">
        <v>46</v>
      </c>
      <c r="V8591">
        <v>0.2</v>
      </c>
      <c r="W8591">
        <v>0.9536</v>
      </c>
      <c r="X8591" s="1">
        <v>-0.9536</v>
      </c>
      <c r="Y8591" s="1">
        <v>5.7215999999999996</v>
      </c>
      <c r="Z8591" t="s">
        <v>65</v>
      </c>
      <c r="AA8591" s="2">
        <v>0.4768</v>
      </c>
      <c r="AB8591" s="3">
        <v>0.1</v>
      </c>
      <c r="AC8591" s="1">
        <v>-3.3376000000000001</v>
      </c>
      <c r="AD8591">
        <v>3</v>
      </c>
      <c r="AE8591">
        <v>3</v>
      </c>
      <c r="AF8591" t="s">
        <v>48</v>
      </c>
      <c r="AG8591">
        <v>2017</v>
      </c>
      <c r="AH8591">
        <f>COUNTBLANK(datos[[#This Row],[Row ID]:[Year sales]])</f>
        <v>0</v>
      </c>
    </row>
    <row r="8592" spans="1:34" x14ac:dyDescent="0.3">
      <c r="A8592">
        <v>8591</v>
      </c>
      <c r="B8592" t="s">
        <v>10155</v>
      </c>
      <c r="C8592" s="4">
        <v>43007</v>
      </c>
      <c r="D8592" s="4">
        <v>43009</v>
      </c>
      <c r="E8592" t="s">
        <v>208</v>
      </c>
      <c r="F8592" t="s">
        <v>814</v>
      </c>
      <c r="G8592" t="s">
        <v>815</v>
      </c>
      <c r="H8592" t="s">
        <v>57</v>
      </c>
      <c r="I8592" t="s">
        <v>38</v>
      </c>
      <c r="J8592" t="s">
        <v>6130</v>
      </c>
      <c r="K8592" t="s">
        <v>287</v>
      </c>
      <c r="L8592">
        <v>11550</v>
      </c>
      <c r="M8592" t="s">
        <v>168</v>
      </c>
      <c r="N8592" t="s">
        <v>6467</v>
      </c>
      <c r="O8592" t="s">
        <v>62</v>
      </c>
      <c r="P8592" t="s">
        <v>193</v>
      </c>
      <c r="Q8592" t="s">
        <v>6468</v>
      </c>
      <c r="R8592" s="1">
        <v>7.98</v>
      </c>
      <c r="S8592">
        <v>3</v>
      </c>
      <c r="T8592">
        <f t="shared" si="134"/>
        <v>16</v>
      </c>
      <c r="U8592" t="s">
        <v>52</v>
      </c>
      <c r="V8592">
        <v>0</v>
      </c>
      <c r="W8592">
        <v>0</v>
      </c>
      <c r="X8592" s="1">
        <v>0</v>
      </c>
      <c r="Y8592" s="1">
        <v>7.98</v>
      </c>
      <c r="Z8592" t="s">
        <v>65</v>
      </c>
      <c r="AA8592" s="2">
        <v>3.9102000000000001</v>
      </c>
      <c r="AB8592" s="3">
        <v>0.49</v>
      </c>
      <c r="AC8592" s="1">
        <v>-4.0697999999999999</v>
      </c>
      <c r="AD8592">
        <v>2</v>
      </c>
      <c r="AE8592">
        <v>2</v>
      </c>
      <c r="AF8592" t="s">
        <v>48</v>
      </c>
      <c r="AG8592">
        <v>2017</v>
      </c>
      <c r="AH8592">
        <f>COUNTBLANK(datos[[#This Row],[Row ID]:[Year sales]])</f>
        <v>0</v>
      </c>
    </row>
    <row r="8593" spans="1:34" x14ac:dyDescent="0.3">
      <c r="A8593">
        <v>8592</v>
      </c>
      <c r="B8593" t="s">
        <v>10156</v>
      </c>
      <c r="C8593" s="4">
        <v>42848</v>
      </c>
      <c r="D8593" s="4">
        <v>42851</v>
      </c>
      <c r="E8593" t="s">
        <v>208</v>
      </c>
      <c r="F8593" t="s">
        <v>68</v>
      </c>
      <c r="G8593" t="s">
        <v>69</v>
      </c>
      <c r="H8593" t="s">
        <v>37</v>
      </c>
      <c r="I8593" t="s">
        <v>38</v>
      </c>
      <c r="J8593" t="s">
        <v>10157</v>
      </c>
      <c r="K8593" t="s">
        <v>477</v>
      </c>
      <c r="L8593">
        <v>80634</v>
      </c>
      <c r="M8593" t="s">
        <v>60</v>
      </c>
      <c r="N8593" t="s">
        <v>4159</v>
      </c>
      <c r="O8593" t="s">
        <v>62</v>
      </c>
      <c r="P8593" t="s">
        <v>193</v>
      </c>
      <c r="Q8593" t="s">
        <v>691</v>
      </c>
      <c r="R8593" s="1">
        <v>18.687999999999999</v>
      </c>
      <c r="S8593">
        <v>2</v>
      </c>
      <c r="T8593">
        <f t="shared" si="134"/>
        <v>170</v>
      </c>
      <c r="U8593" t="s">
        <v>46</v>
      </c>
      <c r="V8593">
        <v>0.2</v>
      </c>
      <c r="W8593">
        <v>3.7376</v>
      </c>
      <c r="X8593" s="1">
        <v>-3.7376</v>
      </c>
      <c r="Y8593" s="1">
        <v>22.425599999999999</v>
      </c>
      <c r="Z8593" t="s">
        <v>65</v>
      </c>
      <c r="AA8593" s="2">
        <v>7.008</v>
      </c>
      <c r="AB8593" s="3">
        <v>0.375</v>
      </c>
      <c r="AC8593" s="1">
        <v>-7.9424000000000001</v>
      </c>
      <c r="AD8593">
        <v>3</v>
      </c>
      <c r="AE8593">
        <v>3</v>
      </c>
      <c r="AF8593" t="s">
        <v>48</v>
      </c>
      <c r="AG8593">
        <v>2017</v>
      </c>
      <c r="AH8593">
        <f>COUNTBLANK(datos[[#This Row],[Row ID]:[Year sales]])</f>
        <v>0</v>
      </c>
    </row>
    <row r="8594" spans="1:34" x14ac:dyDescent="0.3">
      <c r="A8594">
        <v>8593</v>
      </c>
      <c r="B8594" t="s">
        <v>10156</v>
      </c>
      <c r="C8594" s="4">
        <v>42848</v>
      </c>
      <c r="D8594" s="4">
        <v>42851</v>
      </c>
      <c r="E8594" t="s">
        <v>208</v>
      </c>
      <c r="F8594" t="s">
        <v>68</v>
      </c>
      <c r="G8594" t="s">
        <v>69</v>
      </c>
      <c r="H8594" t="s">
        <v>37</v>
      </c>
      <c r="I8594" t="s">
        <v>38</v>
      </c>
      <c r="J8594" t="s">
        <v>10157</v>
      </c>
      <c r="K8594" t="s">
        <v>477</v>
      </c>
      <c r="L8594">
        <v>80634</v>
      </c>
      <c r="M8594" t="s">
        <v>60</v>
      </c>
      <c r="N8594" t="s">
        <v>8031</v>
      </c>
      <c r="O8594" t="s">
        <v>43</v>
      </c>
      <c r="P8594" t="s">
        <v>83</v>
      </c>
      <c r="Q8594" t="s">
        <v>8032</v>
      </c>
      <c r="R8594" s="1">
        <v>11.664</v>
      </c>
      <c r="S8594">
        <v>3</v>
      </c>
      <c r="T8594">
        <f t="shared" si="134"/>
        <v>17</v>
      </c>
      <c r="U8594" t="s">
        <v>52</v>
      </c>
      <c r="V8594">
        <v>0.2</v>
      </c>
      <c r="W8594">
        <v>2.3328000000000002</v>
      </c>
      <c r="X8594" s="1">
        <v>-2.3328000000000002</v>
      </c>
      <c r="Y8594" s="1">
        <v>13.9968</v>
      </c>
      <c r="Z8594" t="s">
        <v>65</v>
      </c>
      <c r="AA8594" s="2">
        <v>3.3534000000000002</v>
      </c>
      <c r="AB8594" s="3">
        <v>0.28750000000000003</v>
      </c>
      <c r="AC8594" s="1">
        <v>-5.9778000000000002</v>
      </c>
      <c r="AD8594">
        <v>3</v>
      </c>
      <c r="AE8594">
        <v>3</v>
      </c>
      <c r="AF8594" t="s">
        <v>48</v>
      </c>
      <c r="AG8594">
        <v>2017</v>
      </c>
      <c r="AH8594">
        <f>COUNTBLANK(datos[[#This Row],[Row ID]:[Year sales]])</f>
        <v>0</v>
      </c>
    </row>
    <row r="8595" spans="1:34" x14ac:dyDescent="0.3">
      <c r="A8595">
        <v>8594</v>
      </c>
      <c r="B8595" t="s">
        <v>10158</v>
      </c>
      <c r="C8595" s="4">
        <v>43048</v>
      </c>
      <c r="D8595" s="4">
        <v>43052</v>
      </c>
      <c r="E8595" t="s">
        <v>67</v>
      </c>
      <c r="F8595" t="s">
        <v>2743</v>
      </c>
      <c r="G8595" t="s">
        <v>2744</v>
      </c>
      <c r="H8595" t="s">
        <v>122</v>
      </c>
      <c r="I8595" t="s">
        <v>38</v>
      </c>
      <c r="J8595" t="s">
        <v>1545</v>
      </c>
      <c r="K8595" t="s">
        <v>71</v>
      </c>
      <c r="L8595">
        <v>32216</v>
      </c>
      <c r="M8595" t="s">
        <v>41</v>
      </c>
      <c r="N8595" t="s">
        <v>1686</v>
      </c>
      <c r="O8595" t="s">
        <v>90</v>
      </c>
      <c r="P8595" t="s">
        <v>181</v>
      </c>
      <c r="Q8595" t="s">
        <v>1687</v>
      </c>
      <c r="R8595" s="1">
        <v>191.976</v>
      </c>
      <c r="S8595">
        <v>3</v>
      </c>
      <c r="T8595">
        <f t="shared" si="134"/>
        <v>29</v>
      </c>
      <c r="U8595" t="s">
        <v>52</v>
      </c>
      <c r="V8595">
        <v>0.2</v>
      </c>
      <c r="W8595">
        <v>38.395200000000003</v>
      </c>
      <c r="X8595" s="1">
        <v>-38.395200000000003</v>
      </c>
      <c r="Y8595" s="1">
        <v>230.37119999999999</v>
      </c>
      <c r="Z8595" t="s">
        <v>47</v>
      </c>
      <c r="AA8595" s="2">
        <v>38.395200000000003</v>
      </c>
      <c r="AB8595" s="3">
        <v>0.2</v>
      </c>
      <c r="AC8595" s="1">
        <v>-115.18559999999999</v>
      </c>
      <c r="AD8595">
        <v>4</v>
      </c>
      <c r="AE8595">
        <v>4</v>
      </c>
      <c r="AF8595" t="s">
        <v>48</v>
      </c>
      <c r="AG8595">
        <v>2017</v>
      </c>
      <c r="AH8595">
        <f>COUNTBLANK(datos[[#This Row],[Row ID]:[Year sales]])</f>
        <v>0</v>
      </c>
    </row>
    <row r="8596" spans="1:34" x14ac:dyDescent="0.3">
      <c r="A8596">
        <v>8595</v>
      </c>
      <c r="B8596" t="s">
        <v>10158</v>
      </c>
      <c r="C8596" s="4">
        <v>43048</v>
      </c>
      <c r="D8596" s="4">
        <v>43052</v>
      </c>
      <c r="E8596" t="s">
        <v>67</v>
      </c>
      <c r="F8596" t="s">
        <v>2743</v>
      </c>
      <c r="G8596" t="s">
        <v>2744</v>
      </c>
      <c r="H8596" t="s">
        <v>122</v>
      </c>
      <c r="I8596" t="s">
        <v>38</v>
      </c>
      <c r="J8596" t="s">
        <v>1545</v>
      </c>
      <c r="K8596" t="s">
        <v>71</v>
      </c>
      <c r="L8596">
        <v>32216</v>
      </c>
      <c r="M8596" t="s">
        <v>41</v>
      </c>
      <c r="N8596" t="s">
        <v>9223</v>
      </c>
      <c r="O8596" t="s">
        <v>90</v>
      </c>
      <c r="P8596" t="s">
        <v>91</v>
      </c>
      <c r="Q8596" t="s">
        <v>9224</v>
      </c>
      <c r="R8596" s="1">
        <v>499.16800000000001</v>
      </c>
      <c r="S8596">
        <v>4</v>
      </c>
      <c r="T8596">
        <f t="shared" si="134"/>
        <v>32</v>
      </c>
      <c r="U8596" t="s">
        <v>52</v>
      </c>
      <c r="V8596">
        <v>0.2</v>
      </c>
      <c r="W8596">
        <v>99.833600000000004</v>
      </c>
      <c r="X8596" s="1">
        <v>-99.833600000000004</v>
      </c>
      <c r="Y8596" s="1">
        <v>599.00160000000005</v>
      </c>
      <c r="Z8596" t="s">
        <v>53</v>
      </c>
      <c r="AA8596" s="2">
        <v>31.198</v>
      </c>
      <c r="AB8596" s="3">
        <v>6.25E-2</v>
      </c>
      <c r="AC8596" s="1">
        <v>-368.13639999999998</v>
      </c>
      <c r="AD8596">
        <v>4</v>
      </c>
      <c r="AE8596">
        <v>4</v>
      </c>
      <c r="AF8596" t="s">
        <v>48</v>
      </c>
      <c r="AG8596">
        <v>2017</v>
      </c>
      <c r="AH8596">
        <f>COUNTBLANK(datos[[#This Row],[Row ID]:[Year sales]])</f>
        <v>0</v>
      </c>
    </row>
    <row r="8597" spans="1:34" x14ac:dyDescent="0.3">
      <c r="A8597">
        <v>8596</v>
      </c>
      <c r="B8597" t="s">
        <v>10159</v>
      </c>
      <c r="C8597" s="4">
        <v>41764</v>
      </c>
      <c r="D8597" s="4">
        <v>41766</v>
      </c>
      <c r="E8597" t="s">
        <v>208</v>
      </c>
      <c r="F8597" t="s">
        <v>2052</v>
      </c>
      <c r="G8597" t="s">
        <v>2053</v>
      </c>
      <c r="H8597" t="s">
        <v>57</v>
      </c>
      <c r="I8597" t="s">
        <v>38</v>
      </c>
      <c r="J8597" t="s">
        <v>1149</v>
      </c>
      <c r="K8597" t="s">
        <v>339</v>
      </c>
      <c r="L8597">
        <v>22204</v>
      </c>
      <c r="M8597" t="s">
        <v>41</v>
      </c>
      <c r="N8597" t="s">
        <v>3905</v>
      </c>
      <c r="O8597" t="s">
        <v>62</v>
      </c>
      <c r="P8597" t="s">
        <v>94</v>
      </c>
      <c r="Q8597" t="s">
        <v>1236</v>
      </c>
      <c r="R8597" s="1">
        <v>11.88</v>
      </c>
      <c r="S8597">
        <v>2</v>
      </c>
      <c r="T8597">
        <f t="shared" si="134"/>
        <v>71</v>
      </c>
      <c r="U8597" t="s">
        <v>46</v>
      </c>
      <c r="V8597">
        <v>0</v>
      </c>
      <c r="W8597">
        <v>0</v>
      </c>
      <c r="X8597" s="1">
        <v>0</v>
      </c>
      <c r="Y8597" s="1">
        <v>11.88</v>
      </c>
      <c r="Z8597" t="s">
        <v>65</v>
      </c>
      <c r="AA8597" s="2">
        <v>5.3460000000000001</v>
      </c>
      <c r="AB8597" s="3">
        <v>0.44999999999999996</v>
      </c>
      <c r="AC8597" s="1">
        <v>-6.5339999999999998</v>
      </c>
      <c r="AD8597">
        <v>2</v>
      </c>
      <c r="AE8597">
        <v>2</v>
      </c>
      <c r="AF8597" t="s">
        <v>48</v>
      </c>
      <c r="AG8597">
        <v>2014</v>
      </c>
      <c r="AH8597">
        <f>COUNTBLANK(datos[[#This Row],[Row ID]:[Year sales]])</f>
        <v>0</v>
      </c>
    </row>
    <row r="8598" spans="1:34" x14ac:dyDescent="0.3">
      <c r="A8598">
        <v>8597</v>
      </c>
      <c r="B8598" t="s">
        <v>10159</v>
      </c>
      <c r="C8598" s="4">
        <v>41764</v>
      </c>
      <c r="D8598" s="4">
        <v>41766</v>
      </c>
      <c r="E8598" t="s">
        <v>208</v>
      </c>
      <c r="F8598" t="s">
        <v>2052</v>
      </c>
      <c r="G8598" t="s">
        <v>2053</v>
      </c>
      <c r="H8598" t="s">
        <v>57</v>
      </c>
      <c r="I8598" t="s">
        <v>38</v>
      </c>
      <c r="J8598" t="s">
        <v>1149</v>
      </c>
      <c r="K8598" t="s">
        <v>339</v>
      </c>
      <c r="L8598">
        <v>22204</v>
      </c>
      <c r="M8598" t="s">
        <v>41</v>
      </c>
      <c r="N8598" t="s">
        <v>1076</v>
      </c>
      <c r="O8598" t="s">
        <v>62</v>
      </c>
      <c r="P8598" t="s">
        <v>110</v>
      </c>
      <c r="Q8598" t="s">
        <v>206</v>
      </c>
      <c r="R8598" s="1">
        <v>35.44</v>
      </c>
      <c r="S8598">
        <v>1</v>
      </c>
      <c r="T8598">
        <f t="shared" si="134"/>
        <v>150</v>
      </c>
      <c r="U8598" t="s">
        <v>46</v>
      </c>
      <c r="V8598">
        <v>0</v>
      </c>
      <c r="W8598">
        <v>0</v>
      </c>
      <c r="X8598" s="1">
        <v>0</v>
      </c>
      <c r="Y8598" s="1">
        <v>35.44</v>
      </c>
      <c r="Z8598" t="s">
        <v>65</v>
      </c>
      <c r="AA8598" s="2">
        <v>16.6568</v>
      </c>
      <c r="AB8598" s="3">
        <v>0.47000000000000003</v>
      </c>
      <c r="AC8598" s="1">
        <v>-18.783200000000001</v>
      </c>
      <c r="AD8598">
        <v>2</v>
      </c>
      <c r="AE8598">
        <v>2</v>
      </c>
      <c r="AF8598" t="s">
        <v>48</v>
      </c>
      <c r="AG8598">
        <v>2014</v>
      </c>
      <c r="AH8598">
        <f>COUNTBLANK(datos[[#This Row],[Row ID]:[Year sales]])</f>
        <v>0</v>
      </c>
    </row>
    <row r="8599" spans="1:34" x14ac:dyDescent="0.3">
      <c r="A8599">
        <v>8598</v>
      </c>
      <c r="B8599" t="s">
        <v>10160</v>
      </c>
      <c r="C8599" s="4">
        <v>42670</v>
      </c>
      <c r="D8599" s="4">
        <v>42674</v>
      </c>
      <c r="E8599" t="s">
        <v>67</v>
      </c>
      <c r="F8599" t="s">
        <v>495</v>
      </c>
      <c r="G8599" t="s">
        <v>496</v>
      </c>
      <c r="H8599" t="s">
        <v>122</v>
      </c>
      <c r="I8599" t="s">
        <v>38</v>
      </c>
      <c r="J8599" t="s">
        <v>147</v>
      </c>
      <c r="K8599" t="s">
        <v>59</v>
      </c>
      <c r="L8599">
        <v>94122</v>
      </c>
      <c r="M8599" t="s">
        <v>60</v>
      </c>
      <c r="N8599" t="s">
        <v>8919</v>
      </c>
      <c r="O8599" t="s">
        <v>62</v>
      </c>
      <c r="P8599" t="s">
        <v>94</v>
      </c>
      <c r="Q8599" t="s">
        <v>8920</v>
      </c>
      <c r="R8599" s="1">
        <v>67.135999999999996</v>
      </c>
      <c r="S8599">
        <v>4</v>
      </c>
      <c r="T8599">
        <f t="shared" si="134"/>
        <v>16</v>
      </c>
      <c r="U8599" t="s">
        <v>52</v>
      </c>
      <c r="V8599">
        <v>0.2</v>
      </c>
      <c r="W8599">
        <v>13.427199999999999</v>
      </c>
      <c r="X8599" s="1">
        <v>-13.427199999999999</v>
      </c>
      <c r="Y8599" s="1">
        <v>80.563199999999995</v>
      </c>
      <c r="Z8599" t="s">
        <v>99</v>
      </c>
      <c r="AA8599" s="2">
        <v>25.175999999999998</v>
      </c>
      <c r="AB8599" s="3">
        <v>0.375</v>
      </c>
      <c r="AC8599" s="1">
        <v>-28.532800000000002</v>
      </c>
      <c r="AD8599">
        <v>4</v>
      </c>
      <c r="AE8599">
        <v>4</v>
      </c>
      <c r="AF8599" t="s">
        <v>48</v>
      </c>
      <c r="AG8599">
        <v>2016</v>
      </c>
      <c r="AH8599">
        <f>COUNTBLANK(datos[[#This Row],[Row ID]:[Year sales]])</f>
        <v>0</v>
      </c>
    </row>
    <row r="8600" spans="1:34" x14ac:dyDescent="0.3">
      <c r="A8600">
        <v>8599</v>
      </c>
      <c r="B8600" t="s">
        <v>10161</v>
      </c>
      <c r="C8600" s="4">
        <v>41969</v>
      </c>
      <c r="D8600" s="4">
        <v>41974</v>
      </c>
      <c r="E8600" t="s">
        <v>67</v>
      </c>
      <c r="F8600" t="s">
        <v>5611</v>
      </c>
      <c r="G8600" t="s">
        <v>5612</v>
      </c>
      <c r="H8600" t="s">
        <v>57</v>
      </c>
      <c r="I8600" t="s">
        <v>38</v>
      </c>
      <c r="J8600" t="s">
        <v>3516</v>
      </c>
      <c r="K8600" t="s">
        <v>59</v>
      </c>
      <c r="L8600">
        <v>93727</v>
      </c>
      <c r="M8600" t="s">
        <v>60</v>
      </c>
      <c r="N8600" t="s">
        <v>2962</v>
      </c>
      <c r="O8600" t="s">
        <v>62</v>
      </c>
      <c r="P8600" t="s">
        <v>94</v>
      </c>
      <c r="Q8600" t="s">
        <v>2963</v>
      </c>
      <c r="R8600" s="1">
        <v>4.32</v>
      </c>
      <c r="S8600">
        <v>3</v>
      </c>
      <c r="T8600">
        <f t="shared" si="134"/>
        <v>49</v>
      </c>
      <c r="U8600" t="s">
        <v>52</v>
      </c>
      <c r="V8600">
        <v>0.2</v>
      </c>
      <c r="W8600">
        <v>0.8640000000000001</v>
      </c>
      <c r="X8600" s="1">
        <v>-0.86399999999999999</v>
      </c>
      <c r="Y8600" s="1">
        <v>5.1840000000000002</v>
      </c>
      <c r="Z8600" t="s">
        <v>65</v>
      </c>
      <c r="AA8600" s="2">
        <v>1.512</v>
      </c>
      <c r="AB8600" s="3">
        <v>0.35</v>
      </c>
      <c r="AC8600" s="1">
        <v>-1.944</v>
      </c>
      <c r="AD8600">
        <v>5</v>
      </c>
      <c r="AE8600">
        <v>5</v>
      </c>
      <c r="AF8600" t="s">
        <v>48</v>
      </c>
      <c r="AG8600">
        <v>2014</v>
      </c>
      <c r="AH8600">
        <f>COUNTBLANK(datos[[#This Row],[Row ID]:[Year sales]])</f>
        <v>0</v>
      </c>
    </row>
    <row r="8601" spans="1:34" x14ac:dyDescent="0.3">
      <c r="A8601">
        <v>8600</v>
      </c>
      <c r="B8601" t="s">
        <v>10161</v>
      </c>
      <c r="C8601" s="4">
        <v>41969</v>
      </c>
      <c r="D8601" s="4">
        <v>41974</v>
      </c>
      <c r="E8601" t="s">
        <v>67</v>
      </c>
      <c r="F8601" t="s">
        <v>5611</v>
      </c>
      <c r="G8601" t="s">
        <v>5612</v>
      </c>
      <c r="H8601" t="s">
        <v>57</v>
      </c>
      <c r="I8601" t="s">
        <v>38</v>
      </c>
      <c r="J8601" t="s">
        <v>3516</v>
      </c>
      <c r="K8601" t="s">
        <v>59</v>
      </c>
      <c r="L8601">
        <v>93727</v>
      </c>
      <c r="M8601" t="s">
        <v>60</v>
      </c>
      <c r="N8601" t="s">
        <v>4086</v>
      </c>
      <c r="O8601" t="s">
        <v>62</v>
      </c>
      <c r="P8601" t="s">
        <v>110</v>
      </c>
      <c r="Q8601" t="s">
        <v>4087</v>
      </c>
      <c r="R8601" s="1">
        <v>14.94</v>
      </c>
      <c r="S8601">
        <v>3</v>
      </c>
      <c r="T8601">
        <f t="shared" si="134"/>
        <v>22</v>
      </c>
      <c r="U8601" t="s">
        <v>52</v>
      </c>
      <c r="V8601">
        <v>0</v>
      </c>
      <c r="W8601">
        <v>0</v>
      </c>
      <c r="X8601" s="1">
        <v>0</v>
      </c>
      <c r="Y8601" s="1">
        <v>14.94</v>
      </c>
      <c r="Z8601" t="s">
        <v>65</v>
      </c>
      <c r="AA8601" s="2">
        <v>7.0217999999999998</v>
      </c>
      <c r="AB8601" s="3">
        <v>0.47000000000000003</v>
      </c>
      <c r="AC8601" s="1">
        <v>-7.9181999999999997</v>
      </c>
      <c r="AD8601">
        <v>5</v>
      </c>
      <c r="AE8601">
        <v>5</v>
      </c>
      <c r="AF8601" t="s">
        <v>48</v>
      </c>
      <c r="AG8601">
        <v>2014</v>
      </c>
      <c r="AH8601">
        <f>COUNTBLANK(datos[[#This Row],[Row ID]:[Year sales]])</f>
        <v>0</v>
      </c>
    </row>
    <row r="8602" spans="1:34" x14ac:dyDescent="0.3">
      <c r="A8602">
        <v>8601</v>
      </c>
      <c r="B8602" t="s">
        <v>10161</v>
      </c>
      <c r="C8602" s="4">
        <v>41969</v>
      </c>
      <c r="D8602" s="4">
        <v>41974</v>
      </c>
      <c r="E8602" t="s">
        <v>67</v>
      </c>
      <c r="F8602" t="s">
        <v>5611</v>
      </c>
      <c r="G8602" t="s">
        <v>5612</v>
      </c>
      <c r="H8602" t="s">
        <v>57</v>
      </c>
      <c r="I8602" t="s">
        <v>38</v>
      </c>
      <c r="J8602" t="s">
        <v>3516</v>
      </c>
      <c r="K8602" t="s">
        <v>59</v>
      </c>
      <c r="L8602">
        <v>93727</v>
      </c>
      <c r="M8602" t="s">
        <v>60</v>
      </c>
      <c r="N8602" t="s">
        <v>5159</v>
      </c>
      <c r="O8602" t="s">
        <v>62</v>
      </c>
      <c r="P8602" t="s">
        <v>97</v>
      </c>
      <c r="Q8602" t="s">
        <v>5160</v>
      </c>
      <c r="R8602" s="1">
        <v>40.54</v>
      </c>
      <c r="S8602">
        <v>2</v>
      </c>
      <c r="T8602">
        <f t="shared" si="134"/>
        <v>19</v>
      </c>
      <c r="U8602" t="s">
        <v>46</v>
      </c>
      <c r="V8602">
        <v>0</v>
      </c>
      <c r="W8602">
        <v>0</v>
      </c>
      <c r="X8602" s="1">
        <v>0</v>
      </c>
      <c r="Y8602" s="1">
        <v>40.54</v>
      </c>
      <c r="Z8602" t="s">
        <v>65</v>
      </c>
      <c r="AA8602" s="2">
        <v>11.3512</v>
      </c>
      <c r="AB8602" s="3">
        <v>0.28000000000000003</v>
      </c>
      <c r="AC8602" s="1">
        <v>-29.188800000000001</v>
      </c>
      <c r="AD8602">
        <v>5</v>
      </c>
      <c r="AE8602">
        <v>5</v>
      </c>
      <c r="AF8602" t="s">
        <v>48</v>
      </c>
      <c r="AG8602">
        <v>2014</v>
      </c>
      <c r="AH8602">
        <f>COUNTBLANK(datos[[#This Row],[Row ID]:[Year sales]])</f>
        <v>0</v>
      </c>
    </row>
    <row r="8603" spans="1:34" x14ac:dyDescent="0.3">
      <c r="A8603">
        <v>8602</v>
      </c>
      <c r="B8603" t="s">
        <v>10161</v>
      </c>
      <c r="C8603" s="4">
        <v>41969</v>
      </c>
      <c r="D8603" s="4">
        <v>41974</v>
      </c>
      <c r="E8603" t="s">
        <v>67</v>
      </c>
      <c r="F8603" t="s">
        <v>5611</v>
      </c>
      <c r="G8603" t="s">
        <v>5612</v>
      </c>
      <c r="H8603" t="s">
        <v>57</v>
      </c>
      <c r="I8603" t="s">
        <v>38</v>
      </c>
      <c r="J8603" t="s">
        <v>3516</v>
      </c>
      <c r="K8603" t="s">
        <v>59</v>
      </c>
      <c r="L8603">
        <v>93727</v>
      </c>
      <c r="M8603" t="s">
        <v>60</v>
      </c>
      <c r="N8603" t="s">
        <v>5416</v>
      </c>
      <c r="O8603" t="s">
        <v>62</v>
      </c>
      <c r="P8603" t="s">
        <v>94</v>
      </c>
      <c r="Q8603" t="s">
        <v>5417</v>
      </c>
      <c r="R8603" s="1">
        <v>7.3120000000000003</v>
      </c>
      <c r="S8603">
        <v>1</v>
      </c>
      <c r="T8603">
        <f t="shared" si="134"/>
        <v>22</v>
      </c>
      <c r="U8603" t="s">
        <v>46</v>
      </c>
      <c r="V8603">
        <v>0.2</v>
      </c>
      <c r="W8603">
        <v>1.4624000000000001</v>
      </c>
      <c r="X8603" s="1">
        <v>-1.4623999999999999</v>
      </c>
      <c r="Y8603" s="1">
        <v>8.7744</v>
      </c>
      <c r="Z8603" t="s">
        <v>65</v>
      </c>
      <c r="AA8603" s="2">
        <v>2.5592000000000001</v>
      </c>
      <c r="AB8603" s="3">
        <v>0.35000000000000003</v>
      </c>
      <c r="AC8603" s="1">
        <v>-3.2904</v>
      </c>
      <c r="AD8603">
        <v>5</v>
      </c>
      <c r="AE8603">
        <v>5</v>
      </c>
      <c r="AF8603" t="s">
        <v>48</v>
      </c>
      <c r="AG8603">
        <v>2014</v>
      </c>
      <c r="AH8603">
        <f>COUNTBLANK(datos[[#This Row],[Row ID]:[Year sales]])</f>
        <v>0</v>
      </c>
    </row>
    <row r="8604" spans="1:34" x14ac:dyDescent="0.3">
      <c r="A8604">
        <v>8603</v>
      </c>
      <c r="B8604" t="s">
        <v>10162</v>
      </c>
      <c r="C8604" s="4">
        <v>42004</v>
      </c>
      <c r="D8604" s="4">
        <v>42004</v>
      </c>
      <c r="E8604" t="s">
        <v>1312</v>
      </c>
      <c r="F8604" t="s">
        <v>2624</v>
      </c>
      <c r="G8604" t="s">
        <v>2625</v>
      </c>
      <c r="H8604" t="s">
        <v>122</v>
      </c>
      <c r="I8604" t="s">
        <v>38</v>
      </c>
      <c r="J8604" t="s">
        <v>3346</v>
      </c>
      <c r="K8604" t="s">
        <v>1415</v>
      </c>
      <c r="L8604">
        <v>89502</v>
      </c>
      <c r="M8604" t="s">
        <v>60</v>
      </c>
      <c r="N8604" t="s">
        <v>6376</v>
      </c>
      <c r="O8604" t="s">
        <v>90</v>
      </c>
      <c r="P8604" t="s">
        <v>91</v>
      </c>
      <c r="Q8604" t="s">
        <v>6377</v>
      </c>
      <c r="R8604" s="1">
        <v>475.94400000000002</v>
      </c>
      <c r="S8604">
        <v>7</v>
      </c>
      <c r="T8604">
        <f t="shared" si="134"/>
        <v>25</v>
      </c>
      <c r="U8604" t="s">
        <v>75</v>
      </c>
      <c r="V8604">
        <v>0.2</v>
      </c>
      <c r="W8604">
        <v>95.188800000000015</v>
      </c>
      <c r="X8604" s="1">
        <v>-95.188800000000001</v>
      </c>
      <c r="Y8604" s="1">
        <v>571.13280000000009</v>
      </c>
      <c r="Z8604" t="s">
        <v>53</v>
      </c>
      <c r="AA8604" s="2">
        <v>59.493000000000002</v>
      </c>
      <c r="AB8604" s="3">
        <v>0.125</v>
      </c>
      <c r="AC8604" s="1">
        <v>-321.26220000000001</v>
      </c>
      <c r="AD8604">
        <v>0</v>
      </c>
      <c r="AE8604">
        <v>0</v>
      </c>
      <c r="AF8604" t="s">
        <v>48</v>
      </c>
      <c r="AG8604">
        <v>2014</v>
      </c>
      <c r="AH8604">
        <f>COUNTBLANK(datos[[#This Row],[Row ID]:[Year sales]])</f>
        <v>0</v>
      </c>
    </row>
    <row r="8605" spans="1:34" x14ac:dyDescent="0.3">
      <c r="A8605">
        <v>8604</v>
      </c>
      <c r="B8605" t="s">
        <v>10163</v>
      </c>
      <c r="C8605" s="4">
        <v>42372</v>
      </c>
      <c r="D8605" s="4">
        <v>42377</v>
      </c>
      <c r="E8605" t="s">
        <v>67</v>
      </c>
      <c r="F8605" t="s">
        <v>1027</v>
      </c>
      <c r="G8605" t="s">
        <v>1028</v>
      </c>
      <c r="H8605" t="s">
        <v>57</v>
      </c>
      <c r="I8605" t="s">
        <v>38</v>
      </c>
      <c r="J8605" t="s">
        <v>700</v>
      </c>
      <c r="K8605" t="s">
        <v>124</v>
      </c>
      <c r="L8605">
        <v>78207</v>
      </c>
      <c r="M8605" t="s">
        <v>125</v>
      </c>
      <c r="N8605" t="s">
        <v>4845</v>
      </c>
      <c r="O8605" t="s">
        <v>90</v>
      </c>
      <c r="P8605" t="s">
        <v>181</v>
      </c>
      <c r="Q8605" t="s">
        <v>4846</v>
      </c>
      <c r="R8605" s="1">
        <v>30.08</v>
      </c>
      <c r="S8605">
        <v>2</v>
      </c>
      <c r="T8605">
        <f t="shared" si="134"/>
        <v>25</v>
      </c>
      <c r="U8605" t="s">
        <v>46</v>
      </c>
      <c r="V8605">
        <v>0.2</v>
      </c>
      <c r="W8605">
        <v>6.016</v>
      </c>
      <c r="X8605" s="1">
        <v>-6.016</v>
      </c>
      <c r="Y8605" s="1">
        <v>36.095999999999997</v>
      </c>
      <c r="Z8605" t="s">
        <v>65</v>
      </c>
      <c r="AA8605" s="2">
        <v>-5.2640000000000002</v>
      </c>
      <c r="AB8605" s="3">
        <v>-0.17500000000000002</v>
      </c>
      <c r="AC8605" s="1">
        <v>-29.327999999999999</v>
      </c>
      <c r="AD8605">
        <v>5</v>
      </c>
      <c r="AE8605">
        <v>5</v>
      </c>
      <c r="AF8605" t="s">
        <v>48</v>
      </c>
      <c r="AG8605">
        <v>2016</v>
      </c>
      <c r="AH8605">
        <f>COUNTBLANK(datos[[#This Row],[Row ID]:[Year sales]])</f>
        <v>0</v>
      </c>
    </row>
    <row r="8606" spans="1:34" x14ac:dyDescent="0.3">
      <c r="A8606">
        <v>8605</v>
      </c>
      <c r="B8606" t="s">
        <v>10163</v>
      </c>
      <c r="C8606" s="4">
        <v>42372</v>
      </c>
      <c r="D8606" s="4">
        <v>42377</v>
      </c>
      <c r="E8606" t="s">
        <v>67</v>
      </c>
      <c r="F8606" t="s">
        <v>1027</v>
      </c>
      <c r="G8606" t="s">
        <v>1028</v>
      </c>
      <c r="H8606" t="s">
        <v>57</v>
      </c>
      <c r="I8606" t="s">
        <v>38</v>
      </c>
      <c r="J8606" t="s">
        <v>700</v>
      </c>
      <c r="K8606" t="s">
        <v>124</v>
      </c>
      <c r="L8606">
        <v>78207</v>
      </c>
      <c r="M8606" t="s">
        <v>125</v>
      </c>
      <c r="N8606" t="s">
        <v>7165</v>
      </c>
      <c r="O8606" t="s">
        <v>90</v>
      </c>
      <c r="P8606" t="s">
        <v>181</v>
      </c>
      <c r="Q8606" t="s">
        <v>7166</v>
      </c>
      <c r="R8606" s="1">
        <v>165.6</v>
      </c>
      <c r="S8606">
        <v>3</v>
      </c>
      <c r="T8606">
        <f t="shared" si="134"/>
        <v>17</v>
      </c>
      <c r="U8606" t="s">
        <v>52</v>
      </c>
      <c r="V8606">
        <v>0.2</v>
      </c>
      <c r="W8606">
        <v>33.119999999999997</v>
      </c>
      <c r="X8606" s="1">
        <v>-33.119999999999997</v>
      </c>
      <c r="Y8606" s="1">
        <v>198.72</v>
      </c>
      <c r="Z8606" t="s">
        <v>99</v>
      </c>
      <c r="AA8606" s="2">
        <v>-6.21</v>
      </c>
      <c r="AB8606" s="3">
        <v>-3.7499999999999999E-2</v>
      </c>
      <c r="AC8606" s="1">
        <v>-138.69</v>
      </c>
      <c r="AD8606">
        <v>5</v>
      </c>
      <c r="AE8606">
        <v>5</v>
      </c>
      <c r="AF8606" t="s">
        <v>48</v>
      </c>
      <c r="AG8606">
        <v>2016</v>
      </c>
      <c r="AH8606">
        <f>COUNTBLANK(datos[[#This Row],[Row ID]:[Year sales]])</f>
        <v>0</v>
      </c>
    </row>
    <row r="8607" spans="1:34" x14ac:dyDescent="0.3">
      <c r="A8607">
        <v>8606</v>
      </c>
      <c r="B8607" t="s">
        <v>10163</v>
      </c>
      <c r="C8607" s="4">
        <v>42372</v>
      </c>
      <c r="D8607" s="4">
        <v>42377</v>
      </c>
      <c r="E8607" t="s">
        <v>67</v>
      </c>
      <c r="F8607" t="s">
        <v>1027</v>
      </c>
      <c r="G8607" t="s">
        <v>1028</v>
      </c>
      <c r="H8607" t="s">
        <v>57</v>
      </c>
      <c r="I8607" t="s">
        <v>38</v>
      </c>
      <c r="J8607" t="s">
        <v>700</v>
      </c>
      <c r="K8607" t="s">
        <v>124</v>
      </c>
      <c r="L8607">
        <v>78207</v>
      </c>
      <c r="M8607" t="s">
        <v>125</v>
      </c>
      <c r="N8607" t="s">
        <v>5861</v>
      </c>
      <c r="O8607" t="s">
        <v>90</v>
      </c>
      <c r="P8607" t="s">
        <v>91</v>
      </c>
      <c r="Q8607" t="s">
        <v>5862</v>
      </c>
      <c r="R8607" s="1">
        <v>180.96</v>
      </c>
      <c r="S8607">
        <v>5</v>
      </c>
      <c r="T8607">
        <f t="shared" si="134"/>
        <v>35</v>
      </c>
      <c r="U8607" t="s">
        <v>75</v>
      </c>
      <c r="V8607">
        <v>0.2</v>
      </c>
      <c r="W8607">
        <v>36.192</v>
      </c>
      <c r="X8607" s="1">
        <v>-36.192</v>
      </c>
      <c r="Y8607" s="1">
        <v>217.15200000000002</v>
      </c>
      <c r="Z8607" t="s">
        <v>47</v>
      </c>
      <c r="AA8607" s="2">
        <v>13.571999999999999</v>
      </c>
      <c r="AB8607" s="3">
        <v>7.4999999999999997E-2</v>
      </c>
      <c r="AC8607" s="1">
        <v>-131.196</v>
      </c>
      <c r="AD8607">
        <v>5</v>
      </c>
      <c r="AE8607">
        <v>5</v>
      </c>
      <c r="AF8607" t="s">
        <v>48</v>
      </c>
      <c r="AG8607">
        <v>2016</v>
      </c>
      <c r="AH8607">
        <f>COUNTBLANK(datos[[#This Row],[Row ID]:[Year sales]])</f>
        <v>0</v>
      </c>
    </row>
    <row r="8608" spans="1:34" x14ac:dyDescent="0.3">
      <c r="A8608">
        <v>8607</v>
      </c>
      <c r="B8608" t="s">
        <v>10164</v>
      </c>
      <c r="C8608" s="4">
        <v>42965</v>
      </c>
      <c r="D8608" s="4">
        <v>42969</v>
      </c>
      <c r="E8608" t="s">
        <v>67</v>
      </c>
      <c r="F8608" t="s">
        <v>3177</v>
      </c>
      <c r="G8608" t="s">
        <v>3178</v>
      </c>
      <c r="H8608" t="s">
        <v>37</v>
      </c>
      <c r="I8608" t="s">
        <v>38</v>
      </c>
      <c r="J8608" t="s">
        <v>3950</v>
      </c>
      <c r="K8608" t="s">
        <v>1267</v>
      </c>
      <c r="L8608">
        <v>2740</v>
      </c>
      <c r="M8608" t="s">
        <v>168</v>
      </c>
      <c r="N8608" t="s">
        <v>2229</v>
      </c>
      <c r="O8608" t="s">
        <v>90</v>
      </c>
      <c r="P8608" t="s">
        <v>181</v>
      </c>
      <c r="Q8608" t="s">
        <v>2230</v>
      </c>
      <c r="R8608" s="1">
        <v>23.18</v>
      </c>
      <c r="S8608">
        <v>2</v>
      </c>
      <c r="T8608">
        <f t="shared" si="134"/>
        <v>14</v>
      </c>
      <c r="U8608" t="s">
        <v>46</v>
      </c>
      <c r="V8608">
        <v>0</v>
      </c>
      <c r="W8608">
        <v>0</v>
      </c>
      <c r="X8608" s="1">
        <v>0</v>
      </c>
      <c r="Y8608" s="1">
        <v>23.18</v>
      </c>
      <c r="Z8608" t="s">
        <v>65</v>
      </c>
      <c r="AA8608" s="2">
        <v>7.6494</v>
      </c>
      <c r="AB8608" s="3">
        <v>0.33</v>
      </c>
      <c r="AC8608" s="1">
        <v>-15.5306</v>
      </c>
      <c r="AD8608">
        <v>4</v>
      </c>
      <c r="AE8608">
        <v>4</v>
      </c>
      <c r="AF8608" t="s">
        <v>48</v>
      </c>
      <c r="AG8608">
        <v>2017</v>
      </c>
      <c r="AH8608">
        <f>COUNTBLANK(datos[[#This Row],[Row ID]:[Year sales]])</f>
        <v>0</v>
      </c>
    </row>
    <row r="8609" spans="1:34" x14ac:dyDescent="0.3">
      <c r="A8609">
        <v>8608</v>
      </c>
      <c r="B8609" t="s">
        <v>10165</v>
      </c>
      <c r="C8609" s="4">
        <v>41794</v>
      </c>
      <c r="D8609" s="4">
        <v>41799</v>
      </c>
      <c r="E8609" t="s">
        <v>67</v>
      </c>
      <c r="F8609" t="s">
        <v>5211</v>
      </c>
      <c r="G8609" t="s">
        <v>5212</v>
      </c>
      <c r="H8609" t="s">
        <v>37</v>
      </c>
      <c r="I8609" t="s">
        <v>38</v>
      </c>
      <c r="J8609" t="s">
        <v>286</v>
      </c>
      <c r="K8609" t="s">
        <v>287</v>
      </c>
      <c r="L8609">
        <v>10035</v>
      </c>
      <c r="M8609" t="s">
        <v>168</v>
      </c>
      <c r="N8609" t="s">
        <v>4611</v>
      </c>
      <c r="O8609" t="s">
        <v>43</v>
      </c>
      <c r="P8609" t="s">
        <v>83</v>
      </c>
      <c r="Q8609" t="s">
        <v>4612</v>
      </c>
      <c r="R8609" s="1">
        <v>56.96</v>
      </c>
      <c r="S8609">
        <v>2</v>
      </c>
      <c r="T8609">
        <f t="shared" si="134"/>
        <v>17</v>
      </c>
      <c r="U8609" t="s">
        <v>46</v>
      </c>
      <c r="V8609">
        <v>0</v>
      </c>
      <c r="W8609">
        <v>0</v>
      </c>
      <c r="X8609" s="1">
        <v>0</v>
      </c>
      <c r="Y8609" s="1">
        <v>56.96</v>
      </c>
      <c r="Z8609" t="s">
        <v>99</v>
      </c>
      <c r="AA8609" s="2">
        <v>21.075199999999999</v>
      </c>
      <c r="AB8609" s="3">
        <v>0.37</v>
      </c>
      <c r="AC8609" s="1">
        <v>-35.884799999999998</v>
      </c>
      <c r="AD8609">
        <v>5</v>
      </c>
      <c r="AE8609">
        <v>5</v>
      </c>
      <c r="AF8609" t="s">
        <v>48</v>
      </c>
      <c r="AG8609">
        <v>2014</v>
      </c>
      <c r="AH8609">
        <f>COUNTBLANK(datos[[#This Row],[Row ID]:[Year sales]])</f>
        <v>0</v>
      </c>
    </row>
    <row r="8610" spans="1:34" x14ac:dyDescent="0.3">
      <c r="A8610">
        <v>8609</v>
      </c>
      <c r="B8610" t="s">
        <v>10165</v>
      </c>
      <c r="C8610" s="4">
        <v>41794</v>
      </c>
      <c r="D8610" s="4">
        <v>41799</v>
      </c>
      <c r="E8610" t="s">
        <v>67</v>
      </c>
      <c r="F8610" t="s">
        <v>5211</v>
      </c>
      <c r="G8610" t="s">
        <v>5212</v>
      </c>
      <c r="H8610" t="s">
        <v>37</v>
      </c>
      <c r="I8610" t="s">
        <v>38</v>
      </c>
      <c r="J8610" t="s">
        <v>286</v>
      </c>
      <c r="K8610" t="s">
        <v>287</v>
      </c>
      <c r="L8610">
        <v>10035</v>
      </c>
      <c r="M8610" t="s">
        <v>168</v>
      </c>
      <c r="N8610" t="s">
        <v>4119</v>
      </c>
      <c r="O8610" t="s">
        <v>62</v>
      </c>
      <c r="P8610" t="s">
        <v>97</v>
      </c>
      <c r="Q8610" t="s">
        <v>4120</v>
      </c>
      <c r="R8610" s="1">
        <v>15.56</v>
      </c>
      <c r="S8610">
        <v>4</v>
      </c>
      <c r="T8610">
        <f t="shared" si="134"/>
        <v>17</v>
      </c>
      <c r="U8610" t="s">
        <v>52</v>
      </c>
      <c r="V8610">
        <v>0</v>
      </c>
      <c r="W8610">
        <v>0</v>
      </c>
      <c r="X8610" s="1">
        <v>0</v>
      </c>
      <c r="Y8610" s="1">
        <v>15.56</v>
      </c>
      <c r="Z8610" t="s">
        <v>65</v>
      </c>
      <c r="AA8610" s="2">
        <v>4.0456000000000003</v>
      </c>
      <c r="AB8610" s="3">
        <v>0.26</v>
      </c>
      <c r="AC8610" s="1">
        <v>-11.5144</v>
      </c>
      <c r="AD8610">
        <v>5</v>
      </c>
      <c r="AE8610">
        <v>5</v>
      </c>
      <c r="AF8610" t="s">
        <v>48</v>
      </c>
      <c r="AG8610">
        <v>2014</v>
      </c>
      <c r="AH8610">
        <f>COUNTBLANK(datos[[#This Row],[Row ID]:[Year sales]])</f>
        <v>0</v>
      </c>
    </row>
    <row r="8611" spans="1:34" x14ac:dyDescent="0.3">
      <c r="A8611">
        <v>8610</v>
      </c>
      <c r="B8611" t="s">
        <v>10165</v>
      </c>
      <c r="C8611" s="4">
        <v>41794</v>
      </c>
      <c r="D8611" s="4">
        <v>41799</v>
      </c>
      <c r="E8611" t="s">
        <v>67</v>
      </c>
      <c r="F8611" t="s">
        <v>5211</v>
      </c>
      <c r="G8611" t="s">
        <v>5212</v>
      </c>
      <c r="H8611" t="s">
        <v>37</v>
      </c>
      <c r="I8611" t="s">
        <v>38</v>
      </c>
      <c r="J8611" t="s">
        <v>286</v>
      </c>
      <c r="K8611" t="s">
        <v>287</v>
      </c>
      <c r="L8611">
        <v>10035</v>
      </c>
      <c r="M8611" t="s">
        <v>168</v>
      </c>
      <c r="N8611" t="s">
        <v>2305</v>
      </c>
      <c r="O8611" t="s">
        <v>43</v>
      </c>
      <c r="P8611" t="s">
        <v>44</v>
      </c>
      <c r="Q8611" t="s">
        <v>2306</v>
      </c>
      <c r="R8611" s="1">
        <v>353.56799999999998</v>
      </c>
      <c r="S8611">
        <v>2</v>
      </c>
      <c r="T8611">
        <f t="shared" si="134"/>
        <v>21</v>
      </c>
      <c r="U8611" t="s">
        <v>46</v>
      </c>
      <c r="V8611">
        <v>0.2</v>
      </c>
      <c r="W8611">
        <v>70.7136</v>
      </c>
      <c r="X8611" s="1">
        <v>-70.7136</v>
      </c>
      <c r="Y8611" s="1">
        <v>424.28159999999997</v>
      </c>
      <c r="Z8611" t="s">
        <v>47</v>
      </c>
      <c r="AA8611" s="2">
        <v>-44.195999999999998</v>
      </c>
      <c r="AB8611" s="3">
        <v>-0.125</v>
      </c>
      <c r="AC8611" s="1">
        <v>-327.05040000000002</v>
      </c>
      <c r="AD8611">
        <v>5</v>
      </c>
      <c r="AE8611">
        <v>5</v>
      </c>
      <c r="AF8611" t="s">
        <v>48</v>
      </c>
      <c r="AG8611">
        <v>2014</v>
      </c>
      <c r="AH8611">
        <f>COUNTBLANK(datos[[#This Row],[Row ID]:[Year sales]])</f>
        <v>0</v>
      </c>
    </row>
    <row r="8612" spans="1:34" x14ac:dyDescent="0.3">
      <c r="A8612">
        <v>8611</v>
      </c>
      <c r="B8612" t="s">
        <v>10165</v>
      </c>
      <c r="C8612" s="4">
        <v>41794</v>
      </c>
      <c r="D8612" s="4">
        <v>41799</v>
      </c>
      <c r="E8612" t="s">
        <v>67</v>
      </c>
      <c r="F8612" t="s">
        <v>5211</v>
      </c>
      <c r="G8612" t="s">
        <v>5212</v>
      </c>
      <c r="H8612" t="s">
        <v>37</v>
      </c>
      <c r="I8612" t="s">
        <v>38</v>
      </c>
      <c r="J8612" t="s">
        <v>286</v>
      </c>
      <c r="K8612" t="s">
        <v>287</v>
      </c>
      <c r="L8612">
        <v>10035</v>
      </c>
      <c r="M8612" t="s">
        <v>168</v>
      </c>
      <c r="N8612" t="s">
        <v>3053</v>
      </c>
      <c r="O8612" t="s">
        <v>43</v>
      </c>
      <c r="P8612" t="s">
        <v>83</v>
      </c>
      <c r="Q8612" t="s">
        <v>3054</v>
      </c>
      <c r="R8612" s="1">
        <v>13.96</v>
      </c>
      <c r="S8612">
        <v>2</v>
      </c>
      <c r="T8612">
        <f t="shared" si="134"/>
        <v>11</v>
      </c>
      <c r="U8612" t="s">
        <v>46</v>
      </c>
      <c r="V8612">
        <v>0</v>
      </c>
      <c r="W8612">
        <v>0</v>
      </c>
      <c r="X8612" s="1">
        <v>0</v>
      </c>
      <c r="Y8612" s="1">
        <v>13.96</v>
      </c>
      <c r="Z8612" t="s">
        <v>65</v>
      </c>
      <c r="AA8612" s="2">
        <v>6.7008000000000001</v>
      </c>
      <c r="AB8612" s="3">
        <v>0.48</v>
      </c>
      <c r="AC8612" s="1">
        <v>-7.2591999999999999</v>
      </c>
      <c r="AD8612">
        <v>5</v>
      </c>
      <c r="AE8612">
        <v>5</v>
      </c>
      <c r="AF8612" t="s">
        <v>48</v>
      </c>
      <c r="AG8612">
        <v>2014</v>
      </c>
      <c r="AH8612">
        <f>COUNTBLANK(datos[[#This Row],[Row ID]:[Year sales]])</f>
        <v>0</v>
      </c>
    </row>
    <row r="8613" spans="1:34" x14ac:dyDescent="0.3">
      <c r="A8613">
        <v>8612</v>
      </c>
      <c r="B8613" t="s">
        <v>10166</v>
      </c>
      <c r="C8613" s="4">
        <v>43052</v>
      </c>
      <c r="D8613" s="4">
        <v>43056</v>
      </c>
      <c r="E8613" t="s">
        <v>34</v>
      </c>
      <c r="F8613" t="s">
        <v>2839</v>
      </c>
      <c r="G8613" t="s">
        <v>2840</v>
      </c>
      <c r="H8613" t="s">
        <v>37</v>
      </c>
      <c r="I8613" t="s">
        <v>38</v>
      </c>
      <c r="J8613" t="s">
        <v>8854</v>
      </c>
      <c r="K8613" t="s">
        <v>59</v>
      </c>
      <c r="L8613">
        <v>93030</v>
      </c>
      <c r="M8613" t="s">
        <v>60</v>
      </c>
      <c r="N8613" t="s">
        <v>5568</v>
      </c>
      <c r="O8613" t="s">
        <v>90</v>
      </c>
      <c r="P8613" t="s">
        <v>181</v>
      </c>
      <c r="Q8613" t="s">
        <v>5569</v>
      </c>
      <c r="R8613" s="1">
        <v>82.95</v>
      </c>
      <c r="S8613">
        <v>5</v>
      </c>
      <c r="T8613">
        <f t="shared" si="134"/>
        <v>20</v>
      </c>
      <c r="U8613" t="s">
        <v>75</v>
      </c>
      <c r="V8613">
        <v>0</v>
      </c>
      <c r="W8613">
        <v>0</v>
      </c>
      <c r="X8613" s="1">
        <v>0</v>
      </c>
      <c r="Y8613" s="1">
        <v>82.95</v>
      </c>
      <c r="Z8613" t="s">
        <v>99</v>
      </c>
      <c r="AA8613" s="2">
        <v>29.032499999999999</v>
      </c>
      <c r="AB8613" s="3">
        <v>0.35</v>
      </c>
      <c r="AC8613" s="1">
        <v>-53.917499999999997</v>
      </c>
      <c r="AD8613">
        <v>4</v>
      </c>
      <c r="AE8613">
        <v>4</v>
      </c>
      <c r="AF8613" t="s">
        <v>48</v>
      </c>
      <c r="AG8613">
        <v>2017</v>
      </c>
      <c r="AH8613">
        <f>COUNTBLANK(datos[[#This Row],[Row ID]:[Year sales]])</f>
        <v>0</v>
      </c>
    </row>
    <row r="8614" spans="1:34" x14ac:dyDescent="0.3">
      <c r="A8614">
        <v>8613</v>
      </c>
      <c r="B8614" t="s">
        <v>10167</v>
      </c>
      <c r="C8614" s="4">
        <v>42397</v>
      </c>
      <c r="D8614" s="4">
        <v>42401</v>
      </c>
      <c r="E8614" t="s">
        <v>34</v>
      </c>
      <c r="F8614" t="s">
        <v>3658</v>
      </c>
      <c r="G8614" t="s">
        <v>3659</v>
      </c>
      <c r="H8614" t="s">
        <v>57</v>
      </c>
      <c r="I8614" t="s">
        <v>38</v>
      </c>
      <c r="J8614" t="s">
        <v>58</v>
      </c>
      <c r="K8614" t="s">
        <v>59</v>
      </c>
      <c r="L8614">
        <v>90036</v>
      </c>
      <c r="M8614" t="s">
        <v>60</v>
      </c>
      <c r="N8614" t="s">
        <v>1585</v>
      </c>
      <c r="O8614" t="s">
        <v>62</v>
      </c>
      <c r="P8614" t="s">
        <v>86</v>
      </c>
      <c r="Q8614" t="s">
        <v>1586</v>
      </c>
      <c r="R8614" s="1">
        <v>39.68</v>
      </c>
      <c r="S8614">
        <v>2</v>
      </c>
      <c r="T8614">
        <f t="shared" si="134"/>
        <v>26</v>
      </c>
      <c r="U8614" t="s">
        <v>46</v>
      </c>
      <c r="V8614">
        <v>0</v>
      </c>
      <c r="W8614">
        <v>0</v>
      </c>
      <c r="X8614" s="1">
        <v>0</v>
      </c>
      <c r="Y8614" s="1">
        <v>39.68</v>
      </c>
      <c r="Z8614" t="s">
        <v>65</v>
      </c>
      <c r="AA8614" s="2">
        <v>10.316800000000001</v>
      </c>
      <c r="AB8614" s="3">
        <v>0.26</v>
      </c>
      <c r="AC8614" s="1">
        <v>-29.363199999999999</v>
      </c>
      <c r="AD8614">
        <v>4</v>
      </c>
      <c r="AE8614">
        <v>4</v>
      </c>
      <c r="AF8614" t="s">
        <v>48</v>
      </c>
      <c r="AG8614">
        <v>2016</v>
      </c>
      <c r="AH8614">
        <f>COUNTBLANK(datos[[#This Row],[Row ID]:[Year sales]])</f>
        <v>0</v>
      </c>
    </row>
    <row r="8615" spans="1:34" x14ac:dyDescent="0.3">
      <c r="A8615">
        <v>8614</v>
      </c>
      <c r="B8615" t="s">
        <v>10168</v>
      </c>
      <c r="C8615" s="4">
        <v>42683</v>
      </c>
      <c r="D8615" s="4">
        <v>42688</v>
      </c>
      <c r="E8615" t="s">
        <v>67</v>
      </c>
      <c r="F8615" t="s">
        <v>556</v>
      </c>
      <c r="G8615" t="s">
        <v>557</v>
      </c>
      <c r="H8615" t="s">
        <v>37</v>
      </c>
      <c r="I8615" t="s">
        <v>38</v>
      </c>
      <c r="J8615" t="s">
        <v>3226</v>
      </c>
      <c r="K8615" t="s">
        <v>59</v>
      </c>
      <c r="L8615">
        <v>94601</v>
      </c>
      <c r="M8615" t="s">
        <v>60</v>
      </c>
      <c r="N8615" t="s">
        <v>1096</v>
      </c>
      <c r="O8615" t="s">
        <v>90</v>
      </c>
      <c r="P8615" t="s">
        <v>181</v>
      </c>
      <c r="Q8615" t="s">
        <v>1097</v>
      </c>
      <c r="R8615" s="1">
        <v>479.97</v>
      </c>
      <c r="S8615">
        <v>3</v>
      </c>
      <c r="T8615">
        <f t="shared" si="134"/>
        <v>21</v>
      </c>
      <c r="U8615" t="s">
        <v>52</v>
      </c>
      <c r="V8615">
        <v>0</v>
      </c>
      <c r="W8615">
        <v>0</v>
      </c>
      <c r="X8615" s="1">
        <v>0</v>
      </c>
      <c r="Y8615" s="1">
        <v>479.97</v>
      </c>
      <c r="Z8615" t="s">
        <v>47</v>
      </c>
      <c r="AA8615" s="2">
        <v>177.5889</v>
      </c>
      <c r="AB8615" s="3">
        <v>0.37</v>
      </c>
      <c r="AC8615" s="1">
        <v>-302.3811</v>
      </c>
      <c r="AD8615">
        <v>5</v>
      </c>
      <c r="AE8615">
        <v>5</v>
      </c>
      <c r="AF8615" t="s">
        <v>48</v>
      </c>
      <c r="AG8615">
        <v>2016</v>
      </c>
      <c r="AH8615">
        <f>COUNTBLANK(datos[[#This Row],[Row ID]:[Year sales]])</f>
        <v>0</v>
      </c>
    </row>
    <row r="8616" spans="1:34" x14ac:dyDescent="0.3">
      <c r="A8616">
        <v>8615</v>
      </c>
      <c r="B8616" t="s">
        <v>10169</v>
      </c>
      <c r="C8616" s="4">
        <v>42623</v>
      </c>
      <c r="D8616" s="4">
        <v>42627</v>
      </c>
      <c r="E8616" t="s">
        <v>67</v>
      </c>
      <c r="F8616" t="s">
        <v>3578</v>
      </c>
      <c r="G8616" t="s">
        <v>3579</v>
      </c>
      <c r="H8616" t="s">
        <v>37</v>
      </c>
      <c r="I8616" t="s">
        <v>38</v>
      </c>
      <c r="J8616" t="s">
        <v>2559</v>
      </c>
      <c r="K8616" t="s">
        <v>116</v>
      </c>
      <c r="L8616">
        <v>98026</v>
      </c>
      <c r="M8616" t="s">
        <v>60</v>
      </c>
      <c r="N8616" t="s">
        <v>7410</v>
      </c>
      <c r="O8616" t="s">
        <v>62</v>
      </c>
      <c r="P8616" t="s">
        <v>63</v>
      </c>
      <c r="Q8616" t="s">
        <v>7411</v>
      </c>
      <c r="R8616" s="1">
        <v>7.38</v>
      </c>
      <c r="S8616">
        <v>2</v>
      </c>
      <c r="T8616">
        <f t="shared" si="134"/>
        <v>25</v>
      </c>
      <c r="U8616" t="s">
        <v>46</v>
      </c>
      <c r="V8616">
        <v>0</v>
      </c>
      <c r="W8616">
        <v>0</v>
      </c>
      <c r="X8616" s="1">
        <v>0</v>
      </c>
      <c r="Y8616" s="1">
        <v>7.38</v>
      </c>
      <c r="Z8616" t="s">
        <v>65</v>
      </c>
      <c r="AA8616" s="2">
        <v>3.4685999999999999</v>
      </c>
      <c r="AB8616" s="3">
        <v>0.47</v>
      </c>
      <c r="AC8616" s="1">
        <v>-3.9114</v>
      </c>
      <c r="AD8616">
        <v>4</v>
      </c>
      <c r="AE8616">
        <v>4</v>
      </c>
      <c r="AF8616" t="s">
        <v>48</v>
      </c>
      <c r="AG8616">
        <v>2016</v>
      </c>
      <c r="AH8616">
        <f>COUNTBLANK(datos[[#This Row],[Row ID]:[Year sales]])</f>
        <v>0</v>
      </c>
    </row>
    <row r="8617" spans="1:34" x14ac:dyDescent="0.3">
      <c r="A8617">
        <v>8616</v>
      </c>
      <c r="B8617" t="s">
        <v>10169</v>
      </c>
      <c r="C8617" s="4">
        <v>42623</v>
      </c>
      <c r="D8617" s="4">
        <v>42627</v>
      </c>
      <c r="E8617" t="s">
        <v>67</v>
      </c>
      <c r="F8617" t="s">
        <v>3578</v>
      </c>
      <c r="G8617" t="s">
        <v>3579</v>
      </c>
      <c r="H8617" t="s">
        <v>37</v>
      </c>
      <c r="I8617" t="s">
        <v>38</v>
      </c>
      <c r="J8617" t="s">
        <v>2559</v>
      </c>
      <c r="K8617" t="s">
        <v>116</v>
      </c>
      <c r="L8617">
        <v>98026</v>
      </c>
      <c r="M8617" t="s">
        <v>60</v>
      </c>
      <c r="N8617" t="s">
        <v>3905</v>
      </c>
      <c r="O8617" t="s">
        <v>62</v>
      </c>
      <c r="P8617" t="s">
        <v>94</v>
      </c>
      <c r="Q8617" t="s">
        <v>1236</v>
      </c>
      <c r="R8617" s="1">
        <v>14.256</v>
      </c>
      <c r="S8617">
        <v>3</v>
      </c>
      <c r="T8617">
        <f t="shared" si="134"/>
        <v>71</v>
      </c>
      <c r="U8617" t="s">
        <v>52</v>
      </c>
      <c r="V8617">
        <v>0.2</v>
      </c>
      <c r="W8617">
        <v>2.8512000000000004</v>
      </c>
      <c r="X8617" s="1">
        <v>-2.8512</v>
      </c>
      <c r="Y8617" s="1">
        <v>17.107199999999999</v>
      </c>
      <c r="Z8617" t="s">
        <v>65</v>
      </c>
      <c r="AA8617" s="2">
        <v>4.4550000000000001</v>
      </c>
      <c r="AB8617" s="3">
        <v>0.3125</v>
      </c>
      <c r="AC8617" s="1">
        <v>-6.9497999999999998</v>
      </c>
      <c r="AD8617">
        <v>4</v>
      </c>
      <c r="AE8617">
        <v>4</v>
      </c>
      <c r="AF8617" t="s">
        <v>48</v>
      </c>
      <c r="AG8617">
        <v>2016</v>
      </c>
      <c r="AH8617">
        <f>COUNTBLANK(datos[[#This Row],[Row ID]:[Year sales]])</f>
        <v>0</v>
      </c>
    </row>
    <row r="8618" spans="1:34" x14ac:dyDescent="0.3">
      <c r="A8618">
        <v>8617</v>
      </c>
      <c r="B8618" t="s">
        <v>10169</v>
      </c>
      <c r="C8618" s="4">
        <v>42623</v>
      </c>
      <c r="D8618" s="4">
        <v>42627</v>
      </c>
      <c r="E8618" t="s">
        <v>67</v>
      </c>
      <c r="F8618" t="s">
        <v>3578</v>
      </c>
      <c r="G8618" t="s">
        <v>3579</v>
      </c>
      <c r="H8618" t="s">
        <v>37</v>
      </c>
      <c r="I8618" t="s">
        <v>38</v>
      </c>
      <c r="J8618" t="s">
        <v>2559</v>
      </c>
      <c r="K8618" t="s">
        <v>116</v>
      </c>
      <c r="L8618">
        <v>98026</v>
      </c>
      <c r="M8618" t="s">
        <v>60</v>
      </c>
      <c r="N8618" t="s">
        <v>3302</v>
      </c>
      <c r="O8618" t="s">
        <v>62</v>
      </c>
      <c r="P8618" t="s">
        <v>110</v>
      </c>
      <c r="Q8618" t="s">
        <v>3303</v>
      </c>
      <c r="R8618" s="1">
        <v>81.98</v>
      </c>
      <c r="S8618">
        <v>2</v>
      </c>
      <c r="T8618">
        <f t="shared" si="134"/>
        <v>45</v>
      </c>
      <c r="U8618" t="s">
        <v>46</v>
      </c>
      <c r="V8618">
        <v>0</v>
      </c>
      <c r="W8618">
        <v>0</v>
      </c>
      <c r="X8618" s="1">
        <v>0</v>
      </c>
      <c r="Y8618" s="1">
        <v>81.98</v>
      </c>
      <c r="Z8618" t="s">
        <v>99</v>
      </c>
      <c r="AA8618" s="2">
        <v>40.170200000000001</v>
      </c>
      <c r="AB8618" s="3">
        <v>0.49</v>
      </c>
      <c r="AC8618" s="1">
        <v>-41.809800000000003</v>
      </c>
      <c r="AD8618">
        <v>4</v>
      </c>
      <c r="AE8618">
        <v>4</v>
      </c>
      <c r="AF8618" t="s">
        <v>48</v>
      </c>
      <c r="AG8618">
        <v>2016</v>
      </c>
      <c r="AH8618">
        <f>COUNTBLANK(datos[[#This Row],[Row ID]:[Year sales]])</f>
        <v>0</v>
      </c>
    </row>
    <row r="8619" spans="1:34" x14ac:dyDescent="0.3">
      <c r="A8619">
        <v>8618</v>
      </c>
      <c r="B8619" t="s">
        <v>10169</v>
      </c>
      <c r="C8619" s="4">
        <v>42623</v>
      </c>
      <c r="D8619" s="4">
        <v>42627</v>
      </c>
      <c r="E8619" t="s">
        <v>67</v>
      </c>
      <c r="F8619" t="s">
        <v>3578</v>
      </c>
      <c r="G8619" t="s">
        <v>3579</v>
      </c>
      <c r="H8619" t="s">
        <v>37</v>
      </c>
      <c r="I8619" t="s">
        <v>38</v>
      </c>
      <c r="J8619" t="s">
        <v>2559</v>
      </c>
      <c r="K8619" t="s">
        <v>116</v>
      </c>
      <c r="L8619">
        <v>98026</v>
      </c>
      <c r="M8619" t="s">
        <v>60</v>
      </c>
      <c r="N8619" t="s">
        <v>2874</v>
      </c>
      <c r="O8619" t="s">
        <v>62</v>
      </c>
      <c r="P8619" t="s">
        <v>94</v>
      </c>
      <c r="Q8619" t="s">
        <v>2875</v>
      </c>
      <c r="R8619" s="1">
        <v>39.624000000000002</v>
      </c>
      <c r="S8619">
        <v>3</v>
      </c>
      <c r="T8619">
        <f t="shared" si="134"/>
        <v>18</v>
      </c>
      <c r="U8619" t="s">
        <v>52</v>
      </c>
      <c r="V8619">
        <v>0.2</v>
      </c>
      <c r="W8619">
        <v>7.9248000000000012</v>
      </c>
      <c r="X8619" s="1">
        <v>-7.9248000000000003</v>
      </c>
      <c r="Y8619" s="1">
        <v>47.5488</v>
      </c>
      <c r="Z8619" t="s">
        <v>65</v>
      </c>
      <c r="AA8619" s="2">
        <v>13.868399999999999</v>
      </c>
      <c r="AB8619" s="3">
        <v>0.35</v>
      </c>
      <c r="AC8619" s="1">
        <v>-17.8308</v>
      </c>
      <c r="AD8619">
        <v>4</v>
      </c>
      <c r="AE8619">
        <v>4</v>
      </c>
      <c r="AF8619" t="s">
        <v>48</v>
      </c>
      <c r="AG8619">
        <v>2016</v>
      </c>
      <c r="AH8619">
        <f>COUNTBLANK(datos[[#This Row],[Row ID]:[Year sales]])</f>
        <v>0</v>
      </c>
    </row>
    <row r="8620" spans="1:34" x14ac:dyDescent="0.3">
      <c r="A8620">
        <v>8619</v>
      </c>
      <c r="B8620" t="s">
        <v>10170</v>
      </c>
      <c r="C8620" s="4">
        <v>42797</v>
      </c>
      <c r="D8620" s="4">
        <v>42802</v>
      </c>
      <c r="E8620" t="s">
        <v>67</v>
      </c>
      <c r="F8620" t="s">
        <v>3210</v>
      </c>
      <c r="G8620" t="s">
        <v>3211</v>
      </c>
      <c r="H8620" t="s">
        <v>57</v>
      </c>
      <c r="I8620" t="s">
        <v>38</v>
      </c>
      <c r="J8620" t="s">
        <v>58</v>
      </c>
      <c r="K8620" t="s">
        <v>59</v>
      </c>
      <c r="L8620">
        <v>90004</v>
      </c>
      <c r="M8620" t="s">
        <v>60</v>
      </c>
      <c r="N8620" t="s">
        <v>2829</v>
      </c>
      <c r="O8620" t="s">
        <v>43</v>
      </c>
      <c r="P8620" t="s">
        <v>73</v>
      </c>
      <c r="Q8620" t="s">
        <v>2830</v>
      </c>
      <c r="R8620" s="1">
        <v>399.67200000000003</v>
      </c>
      <c r="S8620">
        <v>7</v>
      </c>
      <c r="T8620">
        <f t="shared" si="134"/>
        <v>39</v>
      </c>
      <c r="U8620" t="s">
        <v>75</v>
      </c>
      <c r="V8620">
        <v>0.2</v>
      </c>
      <c r="W8620">
        <v>79.934400000000011</v>
      </c>
      <c r="X8620" s="1">
        <v>-79.934399999999997</v>
      </c>
      <c r="Y8620" s="1">
        <v>479.60640000000001</v>
      </c>
      <c r="Z8620" t="s">
        <v>47</v>
      </c>
      <c r="AA8620" s="2">
        <v>-14.9877</v>
      </c>
      <c r="AB8620" s="3">
        <v>-3.7499999999999999E-2</v>
      </c>
      <c r="AC8620" s="1">
        <v>-334.7253</v>
      </c>
      <c r="AD8620">
        <v>5</v>
      </c>
      <c r="AE8620">
        <v>5</v>
      </c>
      <c r="AF8620" t="s">
        <v>48</v>
      </c>
      <c r="AG8620">
        <v>2017</v>
      </c>
      <c r="AH8620">
        <f>COUNTBLANK(datos[[#This Row],[Row ID]:[Year sales]])</f>
        <v>0</v>
      </c>
    </row>
    <row r="8621" spans="1:34" x14ac:dyDescent="0.3">
      <c r="A8621">
        <v>8620</v>
      </c>
      <c r="B8621" t="s">
        <v>10171</v>
      </c>
      <c r="C8621" s="4">
        <v>42986</v>
      </c>
      <c r="D8621" s="4">
        <v>42991</v>
      </c>
      <c r="E8621" t="s">
        <v>34</v>
      </c>
      <c r="F8621" t="s">
        <v>2637</v>
      </c>
      <c r="G8621" t="s">
        <v>2638</v>
      </c>
      <c r="H8621" t="s">
        <v>57</v>
      </c>
      <c r="I8621" t="s">
        <v>38</v>
      </c>
      <c r="J8621" t="s">
        <v>286</v>
      </c>
      <c r="K8621" t="s">
        <v>287</v>
      </c>
      <c r="L8621">
        <v>10024</v>
      </c>
      <c r="M8621" t="s">
        <v>168</v>
      </c>
      <c r="N8621" t="s">
        <v>6866</v>
      </c>
      <c r="O8621" t="s">
        <v>62</v>
      </c>
      <c r="P8621" t="s">
        <v>77</v>
      </c>
      <c r="Q8621" t="s">
        <v>6867</v>
      </c>
      <c r="R8621" s="1">
        <v>65.12</v>
      </c>
      <c r="S8621">
        <v>4</v>
      </c>
      <c r="T8621">
        <f t="shared" si="134"/>
        <v>18</v>
      </c>
      <c r="U8621" t="s">
        <v>52</v>
      </c>
      <c r="V8621">
        <v>0</v>
      </c>
      <c r="W8621">
        <v>0</v>
      </c>
      <c r="X8621" s="1">
        <v>0</v>
      </c>
      <c r="Y8621" s="1">
        <v>65.12</v>
      </c>
      <c r="Z8621" t="s">
        <v>99</v>
      </c>
      <c r="AA8621" s="2">
        <v>16.9312</v>
      </c>
      <c r="AB8621" s="3">
        <v>0.26</v>
      </c>
      <c r="AC8621" s="1">
        <v>-48.188800000000001</v>
      </c>
      <c r="AD8621">
        <v>5</v>
      </c>
      <c r="AE8621">
        <v>5</v>
      </c>
      <c r="AF8621" t="s">
        <v>48</v>
      </c>
      <c r="AG8621">
        <v>2017</v>
      </c>
      <c r="AH8621">
        <f>COUNTBLANK(datos[[#This Row],[Row ID]:[Year sales]])</f>
        <v>0</v>
      </c>
    </row>
    <row r="8622" spans="1:34" x14ac:dyDescent="0.3">
      <c r="A8622">
        <v>8621</v>
      </c>
      <c r="B8622" t="s">
        <v>10172</v>
      </c>
      <c r="C8622" s="4">
        <v>43045</v>
      </c>
      <c r="D8622" s="4">
        <v>43048</v>
      </c>
      <c r="E8622" t="s">
        <v>34</v>
      </c>
      <c r="F8622" t="s">
        <v>6601</v>
      </c>
      <c r="G8622" t="s">
        <v>6602</v>
      </c>
      <c r="H8622" t="s">
        <v>37</v>
      </c>
      <c r="I8622" t="s">
        <v>38</v>
      </c>
      <c r="J8622" t="s">
        <v>837</v>
      </c>
      <c r="K8622" t="s">
        <v>124</v>
      </c>
      <c r="L8622">
        <v>75217</v>
      </c>
      <c r="M8622" t="s">
        <v>125</v>
      </c>
      <c r="N8622" t="s">
        <v>2654</v>
      </c>
      <c r="O8622" t="s">
        <v>43</v>
      </c>
      <c r="P8622" t="s">
        <v>83</v>
      </c>
      <c r="Q8622" t="s">
        <v>2655</v>
      </c>
      <c r="R8622" s="1">
        <v>30.56</v>
      </c>
      <c r="S8622">
        <v>5</v>
      </c>
      <c r="T8622">
        <f t="shared" si="134"/>
        <v>21</v>
      </c>
      <c r="U8622" t="s">
        <v>75</v>
      </c>
      <c r="V8622">
        <v>0.6</v>
      </c>
      <c r="W8622">
        <v>18.335999999999999</v>
      </c>
      <c r="X8622" s="1">
        <v>-18.335999999999999</v>
      </c>
      <c r="Y8622" s="1">
        <v>48.896000000000001</v>
      </c>
      <c r="Z8622" t="s">
        <v>65</v>
      </c>
      <c r="AA8622" s="2">
        <v>-19.864000000000001</v>
      </c>
      <c r="AB8622" s="3">
        <v>-0.65</v>
      </c>
      <c r="AC8622" s="1">
        <v>-32.088000000000001</v>
      </c>
      <c r="AD8622">
        <v>3</v>
      </c>
      <c r="AE8622">
        <v>3</v>
      </c>
      <c r="AF8622" t="s">
        <v>48</v>
      </c>
      <c r="AG8622">
        <v>2017</v>
      </c>
      <c r="AH8622">
        <f>COUNTBLANK(datos[[#This Row],[Row ID]:[Year sales]])</f>
        <v>0</v>
      </c>
    </row>
    <row r="8623" spans="1:34" x14ac:dyDescent="0.3">
      <c r="A8623">
        <v>8622</v>
      </c>
      <c r="B8623" t="s">
        <v>10173</v>
      </c>
      <c r="C8623" s="4">
        <v>42868</v>
      </c>
      <c r="D8623" s="4">
        <v>42873</v>
      </c>
      <c r="E8623" t="s">
        <v>67</v>
      </c>
      <c r="F8623" t="s">
        <v>3314</v>
      </c>
      <c r="G8623" t="s">
        <v>3315</v>
      </c>
      <c r="H8623" t="s">
        <v>57</v>
      </c>
      <c r="I8623" t="s">
        <v>38</v>
      </c>
      <c r="J8623" t="s">
        <v>633</v>
      </c>
      <c r="K8623" t="s">
        <v>355</v>
      </c>
      <c r="L8623">
        <v>37064</v>
      </c>
      <c r="M8623" t="s">
        <v>41</v>
      </c>
      <c r="N8623" t="s">
        <v>457</v>
      </c>
      <c r="O8623" t="s">
        <v>62</v>
      </c>
      <c r="P8623" t="s">
        <v>97</v>
      </c>
      <c r="Q8623" t="s">
        <v>458</v>
      </c>
      <c r="R8623" s="1">
        <v>20.768000000000001</v>
      </c>
      <c r="S8623">
        <v>2</v>
      </c>
      <c r="T8623">
        <f t="shared" si="134"/>
        <v>41</v>
      </c>
      <c r="U8623" t="s">
        <v>46</v>
      </c>
      <c r="V8623">
        <v>0.2</v>
      </c>
      <c r="W8623">
        <v>4.1536</v>
      </c>
      <c r="X8623" s="1">
        <v>-4.1536</v>
      </c>
      <c r="Y8623" s="1">
        <v>24.921600000000002</v>
      </c>
      <c r="Z8623" t="s">
        <v>65</v>
      </c>
      <c r="AA8623" s="2">
        <v>2.3363999999999998</v>
      </c>
      <c r="AB8623" s="3">
        <v>0.11249999999999999</v>
      </c>
      <c r="AC8623" s="1">
        <v>-14.278</v>
      </c>
      <c r="AD8623">
        <v>5</v>
      </c>
      <c r="AE8623">
        <v>5</v>
      </c>
      <c r="AF8623" t="s">
        <v>48</v>
      </c>
      <c r="AG8623">
        <v>2017</v>
      </c>
      <c r="AH8623">
        <f>COUNTBLANK(datos[[#This Row],[Row ID]:[Year sales]])</f>
        <v>0</v>
      </c>
    </row>
    <row r="8624" spans="1:34" x14ac:dyDescent="0.3">
      <c r="A8624">
        <v>8623</v>
      </c>
      <c r="B8624" t="s">
        <v>10174</v>
      </c>
      <c r="C8624" s="4">
        <v>42701</v>
      </c>
      <c r="D8624" s="4">
        <v>42705</v>
      </c>
      <c r="E8624" t="s">
        <v>67</v>
      </c>
      <c r="F8624" t="s">
        <v>5705</v>
      </c>
      <c r="G8624" t="s">
        <v>5706</v>
      </c>
      <c r="H8624" t="s">
        <v>37</v>
      </c>
      <c r="I8624" t="s">
        <v>38</v>
      </c>
      <c r="J8624" t="s">
        <v>564</v>
      </c>
      <c r="K8624" t="s">
        <v>330</v>
      </c>
      <c r="L8624">
        <v>85023</v>
      </c>
      <c r="M8624" t="s">
        <v>60</v>
      </c>
      <c r="N8624" t="s">
        <v>1061</v>
      </c>
      <c r="O8624" t="s">
        <v>62</v>
      </c>
      <c r="P8624" t="s">
        <v>77</v>
      </c>
      <c r="Q8624" t="s">
        <v>1062</v>
      </c>
      <c r="R8624" s="1">
        <v>39.808</v>
      </c>
      <c r="S8624">
        <v>4</v>
      </c>
      <c r="T8624">
        <f t="shared" si="134"/>
        <v>30</v>
      </c>
      <c r="U8624" t="s">
        <v>52</v>
      </c>
      <c r="V8624">
        <v>0.2</v>
      </c>
      <c r="W8624">
        <v>7.9616000000000007</v>
      </c>
      <c r="X8624" s="1">
        <v>-7.9615999999999998</v>
      </c>
      <c r="Y8624" s="1">
        <v>47.769599999999997</v>
      </c>
      <c r="Z8624" t="s">
        <v>65</v>
      </c>
      <c r="AA8624" s="2">
        <v>3.9807999999999999</v>
      </c>
      <c r="AB8624" s="3">
        <v>9.9999999999999992E-2</v>
      </c>
      <c r="AC8624" s="1">
        <v>-27.865600000000001</v>
      </c>
      <c r="AD8624">
        <v>4</v>
      </c>
      <c r="AE8624">
        <v>4</v>
      </c>
      <c r="AF8624" t="s">
        <v>48</v>
      </c>
      <c r="AG8624">
        <v>2016</v>
      </c>
      <c r="AH8624">
        <f>COUNTBLANK(datos[[#This Row],[Row ID]:[Year sales]])</f>
        <v>0</v>
      </c>
    </row>
    <row r="8625" spans="1:34" x14ac:dyDescent="0.3">
      <c r="A8625">
        <v>8624</v>
      </c>
      <c r="B8625" t="s">
        <v>10175</v>
      </c>
      <c r="C8625" s="4">
        <v>42321</v>
      </c>
      <c r="D8625" s="4">
        <v>42326</v>
      </c>
      <c r="E8625" t="s">
        <v>67</v>
      </c>
      <c r="F8625" t="s">
        <v>2104</v>
      </c>
      <c r="G8625" t="s">
        <v>2105</v>
      </c>
      <c r="H8625" t="s">
        <v>37</v>
      </c>
      <c r="I8625" t="s">
        <v>38</v>
      </c>
      <c r="J8625" t="s">
        <v>1442</v>
      </c>
      <c r="K8625" t="s">
        <v>71</v>
      </c>
      <c r="L8625">
        <v>33178</v>
      </c>
      <c r="M8625" t="s">
        <v>41</v>
      </c>
      <c r="N8625" t="s">
        <v>4327</v>
      </c>
      <c r="O8625" t="s">
        <v>62</v>
      </c>
      <c r="P8625" t="s">
        <v>94</v>
      </c>
      <c r="Q8625" t="s">
        <v>4328</v>
      </c>
      <c r="R8625" s="1">
        <v>121.104</v>
      </c>
      <c r="S8625">
        <v>6</v>
      </c>
      <c r="T8625">
        <f t="shared" si="134"/>
        <v>36</v>
      </c>
      <c r="U8625" t="s">
        <v>75</v>
      </c>
      <c r="V8625">
        <v>0.7</v>
      </c>
      <c r="W8625">
        <v>84.772799999999989</v>
      </c>
      <c r="X8625" s="1">
        <v>-84.772800000000004</v>
      </c>
      <c r="Y8625" s="1">
        <v>205.8768</v>
      </c>
      <c r="Z8625" t="s">
        <v>47</v>
      </c>
      <c r="AA8625" s="2">
        <v>-100.92</v>
      </c>
      <c r="AB8625" s="3">
        <v>-0.83333333333333337</v>
      </c>
      <c r="AC8625" s="1">
        <v>-137.25120000000001</v>
      </c>
      <c r="AD8625">
        <v>5</v>
      </c>
      <c r="AE8625">
        <v>5</v>
      </c>
      <c r="AF8625" t="s">
        <v>48</v>
      </c>
      <c r="AG8625">
        <v>2015</v>
      </c>
      <c r="AH8625">
        <f>COUNTBLANK(datos[[#This Row],[Row ID]:[Year sales]])</f>
        <v>0</v>
      </c>
    </row>
    <row r="8626" spans="1:34" x14ac:dyDescent="0.3">
      <c r="A8626">
        <v>8625</v>
      </c>
      <c r="B8626" t="s">
        <v>10175</v>
      </c>
      <c r="C8626" s="4">
        <v>42321</v>
      </c>
      <c r="D8626" s="4">
        <v>42326</v>
      </c>
      <c r="E8626" t="s">
        <v>67</v>
      </c>
      <c r="F8626" t="s">
        <v>2104</v>
      </c>
      <c r="G8626" t="s">
        <v>2105</v>
      </c>
      <c r="H8626" t="s">
        <v>37</v>
      </c>
      <c r="I8626" t="s">
        <v>38</v>
      </c>
      <c r="J8626" t="s">
        <v>1442</v>
      </c>
      <c r="K8626" t="s">
        <v>71</v>
      </c>
      <c r="L8626">
        <v>33178</v>
      </c>
      <c r="M8626" t="s">
        <v>41</v>
      </c>
      <c r="N8626" t="s">
        <v>4543</v>
      </c>
      <c r="O8626" t="s">
        <v>90</v>
      </c>
      <c r="P8626" t="s">
        <v>181</v>
      </c>
      <c r="Q8626" t="s">
        <v>4544</v>
      </c>
      <c r="R8626" s="1">
        <v>111.96</v>
      </c>
      <c r="S8626">
        <v>5</v>
      </c>
      <c r="T8626">
        <f t="shared" si="134"/>
        <v>41</v>
      </c>
      <c r="U8626" t="s">
        <v>75</v>
      </c>
      <c r="V8626">
        <v>0.2</v>
      </c>
      <c r="W8626">
        <v>22.391999999999999</v>
      </c>
      <c r="X8626" s="1">
        <v>-22.391999999999999</v>
      </c>
      <c r="Y8626" s="1">
        <v>134.352</v>
      </c>
      <c r="Z8626" t="s">
        <v>99</v>
      </c>
      <c r="AA8626" s="2">
        <v>-1.3995</v>
      </c>
      <c r="AB8626" s="3">
        <v>-1.2500000000000001E-2</v>
      </c>
      <c r="AC8626" s="1">
        <v>-90.967500000000001</v>
      </c>
      <c r="AD8626">
        <v>5</v>
      </c>
      <c r="AE8626">
        <v>5</v>
      </c>
      <c r="AF8626" t="s">
        <v>48</v>
      </c>
      <c r="AG8626">
        <v>2015</v>
      </c>
      <c r="AH8626">
        <f>COUNTBLANK(datos[[#This Row],[Row ID]:[Year sales]])</f>
        <v>0</v>
      </c>
    </row>
    <row r="8627" spans="1:34" x14ac:dyDescent="0.3">
      <c r="A8627">
        <v>8626</v>
      </c>
      <c r="B8627" t="s">
        <v>10176</v>
      </c>
      <c r="C8627" s="4">
        <v>42346</v>
      </c>
      <c r="D8627" s="4">
        <v>42350</v>
      </c>
      <c r="E8627" t="s">
        <v>67</v>
      </c>
      <c r="F8627" t="s">
        <v>3658</v>
      </c>
      <c r="G8627" t="s">
        <v>3659</v>
      </c>
      <c r="H8627" t="s">
        <v>57</v>
      </c>
      <c r="I8627" t="s">
        <v>38</v>
      </c>
      <c r="J8627" t="s">
        <v>1103</v>
      </c>
      <c r="K8627" t="s">
        <v>477</v>
      </c>
      <c r="L8627">
        <v>80906</v>
      </c>
      <c r="M8627" t="s">
        <v>60</v>
      </c>
      <c r="N8627" t="s">
        <v>4923</v>
      </c>
      <c r="O8627" t="s">
        <v>62</v>
      </c>
      <c r="P8627" t="s">
        <v>110</v>
      </c>
      <c r="Q8627" t="s">
        <v>4924</v>
      </c>
      <c r="R8627" s="1">
        <v>15.696</v>
      </c>
      <c r="S8627">
        <v>3</v>
      </c>
      <c r="T8627">
        <f t="shared" si="134"/>
        <v>15</v>
      </c>
      <c r="U8627" t="s">
        <v>52</v>
      </c>
      <c r="V8627">
        <v>0.2</v>
      </c>
      <c r="W8627">
        <v>3.1392000000000002</v>
      </c>
      <c r="X8627" s="1">
        <v>-3.1392000000000002</v>
      </c>
      <c r="Y8627" s="1">
        <v>18.8352</v>
      </c>
      <c r="Z8627" t="s">
        <v>65</v>
      </c>
      <c r="AA8627" s="2">
        <v>5.1012000000000004</v>
      </c>
      <c r="AB8627" s="3">
        <v>0.32500000000000001</v>
      </c>
      <c r="AC8627" s="1">
        <v>-7.4555999999999996</v>
      </c>
      <c r="AD8627">
        <v>4</v>
      </c>
      <c r="AE8627">
        <v>4</v>
      </c>
      <c r="AF8627" t="s">
        <v>48</v>
      </c>
      <c r="AG8627">
        <v>2015</v>
      </c>
      <c r="AH8627">
        <f>COUNTBLANK(datos[[#This Row],[Row ID]:[Year sales]])</f>
        <v>0</v>
      </c>
    </row>
    <row r="8628" spans="1:34" x14ac:dyDescent="0.3">
      <c r="A8628">
        <v>8627</v>
      </c>
      <c r="B8628" t="s">
        <v>10177</v>
      </c>
      <c r="C8628" s="4">
        <v>42254</v>
      </c>
      <c r="D8628" s="4">
        <v>42259</v>
      </c>
      <c r="E8628" t="s">
        <v>67</v>
      </c>
      <c r="F8628" t="s">
        <v>1171</v>
      </c>
      <c r="G8628" t="s">
        <v>1172</v>
      </c>
      <c r="H8628" t="s">
        <v>57</v>
      </c>
      <c r="I8628" t="s">
        <v>38</v>
      </c>
      <c r="J8628" t="s">
        <v>286</v>
      </c>
      <c r="K8628" t="s">
        <v>287</v>
      </c>
      <c r="L8628">
        <v>10011</v>
      </c>
      <c r="M8628" t="s">
        <v>168</v>
      </c>
      <c r="N8628" t="s">
        <v>5045</v>
      </c>
      <c r="O8628" t="s">
        <v>62</v>
      </c>
      <c r="P8628" t="s">
        <v>77</v>
      </c>
      <c r="Q8628" t="s">
        <v>5046</v>
      </c>
      <c r="R8628" s="1">
        <v>70.260000000000005</v>
      </c>
      <c r="S8628">
        <v>3</v>
      </c>
      <c r="T8628">
        <f t="shared" si="134"/>
        <v>21</v>
      </c>
      <c r="U8628" t="s">
        <v>52</v>
      </c>
      <c r="V8628">
        <v>0</v>
      </c>
      <c r="W8628">
        <v>0</v>
      </c>
      <c r="X8628" s="1">
        <v>0</v>
      </c>
      <c r="Y8628" s="1">
        <v>70.260000000000005</v>
      </c>
      <c r="Z8628" t="s">
        <v>99</v>
      </c>
      <c r="AA8628" s="2">
        <v>18.970199999999998</v>
      </c>
      <c r="AB8628" s="3">
        <v>0.26999999999999996</v>
      </c>
      <c r="AC8628" s="1">
        <v>-51.2898</v>
      </c>
      <c r="AD8628">
        <v>5</v>
      </c>
      <c r="AE8628">
        <v>5</v>
      </c>
      <c r="AF8628" t="s">
        <v>48</v>
      </c>
      <c r="AG8628">
        <v>2015</v>
      </c>
      <c r="AH8628">
        <f>COUNTBLANK(datos[[#This Row],[Row ID]:[Year sales]])</f>
        <v>0</v>
      </c>
    </row>
    <row r="8629" spans="1:34" x14ac:dyDescent="0.3">
      <c r="A8629">
        <v>8628</v>
      </c>
      <c r="B8629" t="s">
        <v>10177</v>
      </c>
      <c r="C8629" s="4">
        <v>42254</v>
      </c>
      <c r="D8629" s="4">
        <v>42259</v>
      </c>
      <c r="E8629" t="s">
        <v>67</v>
      </c>
      <c r="F8629" t="s">
        <v>1171</v>
      </c>
      <c r="G8629" t="s">
        <v>1172</v>
      </c>
      <c r="H8629" t="s">
        <v>57</v>
      </c>
      <c r="I8629" t="s">
        <v>38</v>
      </c>
      <c r="J8629" t="s">
        <v>286</v>
      </c>
      <c r="K8629" t="s">
        <v>287</v>
      </c>
      <c r="L8629">
        <v>10011</v>
      </c>
      <c r="M8629" t="s">
        <v>168</v>
      </c>
      <c r="N8629" t="s">
        <v>6713</v>
      </c>
      <c r="O8629" t="s">
        <v>90</v>
      </c>
      <c r="P8629" t="s">
        <v>181</v>
      </c>
      <c r="Q8629" t="s">
        <v>6714</v>
      </c>
      <c r="R8629" s="1">
        <v>90</v>
      </c>
      <c r="S8629">
        <v>5</v>
      </c>
      <c r="T8629">
        <f t="shared" si="134"/>
        <v>18</v>
      </c>
      <c r="U8629" t="s">
        <v>75</v>
      </c>
      <c r="V8629">
        <v>0</v>
      </c>
      <c r="W8629">
        <v>0</v>
      </c>
      <c r="X8629" s="1">
        <v>0</v>
      </c>
      <c r="Y8629" s="1">
        <v>90</v>
      </c>
      <c r="Z8629" t="s">
        <v>99</v>
      </c>
      <c r="AA8629" s="2">
        <v>16.2</v>
      </c>
      <c r="AB8629" s="3">
        <v>0.18</v>
      </c>
      <c r="AC8629" s="1">
        <v>-73.8</v>
      </c>
      <c r="AD8629">
        <v>5</v>
      </c>
      <c r="AE8629">
        <v>5</v>
      </c>
      <c r="AF8629" t="s">
        <v>48</v>
      </c>
      <c r="AG8629">
        <v>2015</v>
      </c>
      <c r="AH8629">
        <f>COUNTBLANK(datos[[#This Row],[Row ID]:[Year sales]])</f>
        <v>0</v>
      </c>
    </row>
    <row r="8630" spans="1:34" x14ac:dyDescent="0.3">
      <c r="A8630">
        <v>8629</v>
      </c>
      <c r="B8630" t="s">
        <v>10177</v>
      </c>
      <c r="C8630" s="4">
        <v>42254</v>
      </c>
      <c r="D8630" s="4">
        <v>42259</v>
      </c>
      <c r="E8630" t="s">
        <v>67</v>
      </c>
      <c r="F8630" t="s">
        <v>1171</v>
      </c>
      <c r="G8630" t="s">
        <v>1172</v>
      </c>
      <c r="H8630" t="s">
        <v>57</v>
      </c>
      <c r="I8630" t="s">
        <v>38</v>
      </c>
      <c r="J8630" t="s">
        <v>286</v>
      </c>
      <c r="K8630" t="s">
        <v>287</v>
      </c>
      <c r="L8630">
        <v>10011</v>
      </c>
      <c r="M8630" t="s">
        <v>168</v>
      </c>
      <c r="N8630" t="s">
        <v>2101</v>
      </c>
      <c r="O8630" t="s">
        <v>62</v>
      </c>
      <c r="P8630" t="s">
        <v>94</v>
      </c>
      <c r="Q8630" t="s">
        <v>2102</v>
      </c>
      <c r="R8630" s="1">
        <v>6.0960000000000001</v>
      </c>
      <c r="S8630">
        <v>2</v>
      </c>
      <c r="T8630">
        <f t="shared" si="134"/>
        <v>28</v>
      </c>
      <c r="U8630" t="s">
        <v>46</v>
      </c>
      <c r="V8630">
        <v>0.2</v>
      </c>
      <c r="W8630">
        <v>1.2192000000000001</v>
      </c>
      <c r="X8630" s="1">
        <v>-1.2192000000000001</v>
      </c>
      <c r="Y8630" s="1">
        <v>7.3151999999999999</v>
      </c>
      <c r="Z8630" t="s">
        <v>65</v>
      </c>
      <c r="AA8630" s="2">
        <v>2.0573999999999999</v>
      </c>
      <c r="AB8630" s="3">
        <v>0.33749999999999997</v>
      </c>
      <c r="AC8630" s="1">
        <v>-2.8193999999999999</v>
      </c>
      <c r="AD8630">
        <v>5</v>
      </c>
      <c r="AE8630">
        <v>5</v>
      </c>
      <c r="AF8630" t="s">
        <v>48</v>
      </c>
      <c r="AG8630">
        <v>2015</v>
      </c>
      <c r="AH8630">
        <f>COUNTBLANK(datos[[#This Row],[Row ID]:[Year sales]])</f>
        <v>0</v>
      </c>
    </row>
    <row r="8631" spans="1:34" x14ac:dyDescent="0.3">
      <c r="A8631">
        <v>8630</v>
      </c>
      <c r="B8631" t="s">
        <v>10177</v>
      </c>
      <c r="C8631" s="4">
        <v>42254</v>
      </c>
      <c r="D8631" s="4">
        <v>42259</v>
      </c>
      <c r="E8631" t="s">
        <v>67</v>
      </c>
      <c r="F8631" t="s">
        <v>1171</v>
      </c>
      <c r="G8631" t="s">
        <v>1172</v>
      </c>
      <c r="H8631" t="s">
        <v>57</v>
      </c>
      <c r="I8631" t="s">
        <v>38</v>
      </c>
      <c r="J8631" t="s">
        <v>286</v>
      </c>
      <c r="K8631" t="s">
        <v>287</v>
      </c>
      <c r="L8631">
        <v>10011</v>
      </c>
      <c r="M8631" t="s">
        <v>168</v>
      </c>
      <c r="N8631" t="s">
        <v>5728</v>
      </c>
      <c r="O8631" t="s">
        <v>43</v>
      </c>
      <c r="P8631" t="s">
        <v>73</v>
      </c>
      <c r="Q8631" t="s">
        <v>5729</v>
      </c>
      <c r="R8631" s="1">
        <v>481.17599999999999</v>
      </c>
      <c r="S8631">
        <v>2</v>
      </c>
      <c r="T8631">
        <f t="shared" si="134"/>
        <v>21</v>
      </c>
      <c r="U8631" t="s">
        <v>46</v>
      </c>
      <c r="V8631">
        <v>0.4</v>
      </c>
      <c r="W8631">
        <v>192.47040000000001</v>
      </c>
      <c r="X8631" s="1">
        <v>-192.47040000000001</v>
      </c>
      <c r="Y8631" s="1">
        <v>673.64639999999997</v>
      </c>
      <c r="Z8631" t="s">
        <v>53</v>
      </c>
      <c r="AA8631" s="2">
        <v>-120.294</v>
      </c>
      <c r="AB8631" s="3">
        <v>-0.25</v>
      </c>
      <c r="AC8631" s="1">
        <v>-408.99959999999999</v>
      </c>
      <c r="AD8631">
        <v>5</v>
      </c>
      <c r="AE8631">
        <v>5</v>
      </c>
      <c r="AF8631" t="s">
        <v>48</v>
      </c>
      <c r="AG8631">
        <v>2015</v>
      </c>
      <c r="AH8631">
        <f>COUNTBLANK(datos[[#This Row],[Row ID]:[Year sales]])</f>
        <v>0</v>
      </c>
    </row>
    <row r="8632" spans="1:34" x14ac:dyDescent="0.3">
      <c r="A8632">
        <v>8631</v>
      </c>
      <c r="B8632" t="s">
        <v>10177</v>
      </c>
      <c r="C8632" s="4">
        <v>42254</v>
      </c>
      <c r="D8632" s="4">
        <v>42259</v>
      </c>
      <c r="E8632" t="s">
        <v>67</v>
      </c>
      <c r="F8632" t="s">
        <v>1171</v>
      </c>
      <c r="G8632" t="s">
        <v>1172</v>
      </c>
      <c r="H8632" t="s">
        <v>57</v>
      </c>
      <c r="I8632" t="s">
        <v>38</v>
      </c>
      <c r="J8632" t="s">
        <v>286</v>
      </c>
      <c r="K8632" t="s">
        <v>287</v>
      </c>
      <c r="L8632">
        <v>10011</v>
      </c>
      <c r="M8632" t="s">
        <v>168</v>
      </c>
      <c r="N8632" t="s">
        <v>3169</v>
      </c>
      <c r="O8632" t="s">
        <v>62</v>
      </c>
      <c r="P8632" t="s">
        <v>289</v>
      </c>
      <c r="Q8632" t="s">
        <v>3170</v>
      </c>
      <c r="R8632" s="1">
        <v>7.24</v>
      </c>
      <c r="S8632">
        <v>4</v>
      </c>
      <c r="T8632">
        <f t="shared" si="134"/>
        <v>21</v>
      </c>
      <c r="U8632" t="s">
        <v>52</v>
      </c>
      <c r="V8632">
        <v>0</v>
      </c>
      <c r="W8632">
        <v>0</v>
      </c>
      <c r="X8632" s="1">
        <v>0</v>
      </c>
      <c r="Y8632" s="1">
        <v>7.24</v>
      </c>
      <c r="Z8632" t="s">
        <v>65</v>
      </c>
      <c r="AA8632" s="2">
        <v>2.3892000000000002</v>
      </c>
      <c r="AB8632" s="3">
        <v>0.33</v>
      </c>
      <c r="AC8632" s="1">
        <v>-4.8507999999999996</v>
      </c>
      <c r="AD8632">
        <v>5</v>
      </c>
      <c r="AE8632">
        <v>5</v>
      </c>
      <c r="AF8632" t="s">
        <v>48</v>
      </c>
      <c r="AG8632">
        <v>2015</v>
      </c>
      <c r="AH8632">
        <f>COUNTBLANK(datos[[#This Row],[Row ID]:[Year sales]])</f>
        <v>0</v>
      </c>
    </row>
    <row r="8633" spans="1:34" x14ac:dyDescent="0.3">
      <c r="A8633">
        <v>8632</v>
      </c>
      <c r="B8633" t="s">
        <v>10178</v>
      </c>
      <c r="C8633" s="4">
        <v>42579</v>
      </c>
      <c r="D8633" s="4">
        <v>42580</v>
      </c>
      <c r="E8633" t="s">
        <v>208</v>
      </c>
      <c r="F8633" t="s">
        <v>1916</v>
      </c>
      <c r="G8633" t="s">
        <v>1917</v>
      </c>
      <c r="H8633" t="s">
        <v>37</v>
      </c>
      <c r="I8633" t="s">
        <v>38</v>
      </c>
      <c r="J8633" t="s">
        <v>8126</v>
      </c>
      <c r="K8633" t="s">
        <v>167</v>
      </c>
      <c r="L8633">
        <v>18018</v>
      </c>
      <c r="M8633" t="s">
        <v>168</v>
      </c>
      <c r="N8633" t="s">
        <v>2487</v>
      </c>
      <c r="O8633" t="s">
        <v>43</v>
      </c>
      <c r="P8633" t="s">
        <v>44</v>
      </c>
      <c r="Q8633" t="s">
        <v>2488</v>
      </c>
      <c r="R8633" s="1">
        <v>177.45</v>
      </c>
      <c r="S8633">
        <v>5</v>
      </c>
      <c r="T8633">
        <f t="shared" si="134"/>
        <v>17</v>
      </c>
      <c r="U8633" t="s">
        <v>75</v>
      </c>
      <c r="V8633">
        <v>0.5</v>
      </c>
      <c r="W8633">
        <v>88.724999999999994</v>
      </c>
      <c r="X8633" s="1">
        <v>-88.724999999999994</v>
      </c>
      <c r="Y8633" s="1">
        <v>266.17499999999995</v>
      </c>
      <c r="Z8633" t="s">
        <v>47</v>
      </c>
      <c r="AA8633" s="2">
        <v>-78.078000000000003</v>
      </c>
      <c r="AB8633" s="3">
        <v>-0.44000000000000006</v>
      </c>
      <c r="AC8633" s="1">
        <v>-166.803</v>
      </c>
      <c r="AD8633">
        <v>1</v>
      </c>
      <c r="AE8633">
        <v>1</v>
      </c>
      <c r="AF8633" t="s">
        <v>48</v>
      </c>
      <c r="AG8633">
        <v>2016</v>
      </c>
      <c r="AH8633">
        <f>COUNTBLANK(datos[[#This Row],[Row ID]:[Year sales]])</f>
        <v>0</v>
      </c>
    </row>
    <row r="8634" spans="1:34" x14ac:dyDescent="0.3">
      <c r="A8634">
        <v>8633</v>
      </c>
      <c r="B8634" t="s">
        <v>10178</v>
      </c>
      <c r="C8634" s="4">
        <v>42579</v>
      </c>
      <c r="D8634" s="4">
        <v>42580</v>
      </c>
      <c r="E8634" t="s">
        <v>208</v>
      </c>
      <c r="F8634" t="s">
        <v>1916</v>
      </c>
      <c r="G8634" t="s">
        <v>1917</v>
      </c>
      <c r="H8634" t="s">
        <v>37</v>
      </c>
      <c r="I8634" t="s">
        <v>38</v>
      </c>
      <c r="J8634" t="s">
        <v>8126</v>
      </c>
      <c r="K8634" t="s">
        <v>167</v>
      </c>
      <c r="L8634">
        <v>18018</v>
      </c>
      <c r="M8634" t="s">
        <v>168</v>
      </c>
      <c r="N8634" t="s">
        <v>2717</v>
      </c>
      <c r="O8634" t="s">
        <v>62</v>
      </c>
      <c r="P8634" t="s">
        <v>94</v>
      </c>
      <c r="Q8634" t="s">
        <v>2718</v>
      </c>
      <c r="R8634" s="1">
        <v>1369.7639999999999</v>
      </c>
      <c r="S8634">
        <v>6</v>
      </c>
      <c r="T8634">
        <f t="shared" si="134"/>
        <v>48</v>
      </c>
      <c r="U8634" t="s">
        <v>75</v>
      </c>
      <c r="V8634">
        <v>0.7</v>
      </c>
      <c r="W8634">
        <v>958.83479999999986</v>
      </c>
      <c r="X8634" s="1">
        <v>-958.83479999999997</v>
      </c>
      <c r="Y8634" s="1">
        <v>2328.5987999999998</v>
      </c>
      <c r="Z8634" t="s">
        <v>53</v>
      </c>
      <c r="AA8634" s="2">
        <v>-913.17600000000004</v>
      </c>
      <c r="AB8634" s="3">
        <v>-0.66666666666666674</v>
      </c>
      <c r="AC8634" s="1">
        <v>-1324.1052</v>
      </c>
      <c r="AD8634">
        <v>1</v>
      </c>
      <c r="AE8634">
        <v>1</v>
      </c>
      <c r="AF8634" t="s">
        <v>48</v>
      </c>
      <c r="AG8634">
        <v>2016</v>
      </c>
      <c r="AH8634">
        <f>COUNTBLANK(datos[[#This Row],[Row ID]:[Year sales]])</f>
        <v>0</v>
      </c>
    </row>
    <row r="8635" spans="1:34" x14ac:dyDescent="0.3">
      <c r="A8635">
        <v>8634</v>
      </c>
      <c r="B8635" t="s">
        <v>10178</v>
      </c>
      <c r="C8635" s="4">
        <v>42579</v>
      </c>
      <c r="D8635" s="4">
        <v>42580</v>
      </c>
      <c r="E8635" t="s">
        <v>208</v>
      </c>
      <c r="F8635" t="s">
        <v>1916</v>
      </c>
      <c r="G8635" t="s">
        <v>1917</v>
      </c>
      <c r="H8635" t="s">
        <v>37</v>
      </c>
      <c r="I8635" t="s">
        <v>38</v>
      </c>
      <c r="J8635" t="s">
        <v>8126</v>
      </c>
      <c r="K8635" t="s">
        <v>167</v>
      </c>
      <c r="L8635">
        <v>18018</v>
      </c>
      <c r="M8635" t="s">
        <v>168</v>
      </c>
      <c r="N8635" t="s">
        <v>7662</v>
      </c>
      <c r="O8635" t="s">
        <v>62</v>
      </c>
      <c r="P8635" t="s">
        <v>97</v>
      </c>
      <c r="Q8635" t="s">
        <v>7663</v>
      </c>
      <c r="R8635" s="1">
        <v>9.48</v>
      </c>
      <c r="S8635">
        <v>3</v>
      </c>
      <c r="T8635">
        <f t="shared" si="134"/>
        <v>18</v>
      </c>
      <c r="U8635" t="s">
        <v>52</v>
      </c>
      <c r="V8635">
        <v>0.2</v>
      </c>
      <c r="W8635">
        <v>1.8960000000000001</v>
      </c>
      <c r="X8635" s="1">
        <v>-1.8959999999999999</v>
      </c>
      <c r="Y8635" s="1">
        <v>11.376000000000001</v>
      </c>
      <c r="Z8635" t="s">
        <v>65</v>
      </c>
      <c r="AA8635" s="2">
        <v>0.71099999999999997</v>
      </c>
      <c r="AB8635" s="3">
        <v>7.4999999999999997E-2</v>
      </c>
      <c r="AC8635" s="1">
        <v>-6.8730000000000002</v>
      </c>
      <c r="AD8635">
        <v>1</v>
      </c>
      <c r="AE8635">
        <v>1</v>
      </c>
      <c r="AF8635" t="s">
        <v>48</v>
      </c>
      <c r="AG8635">
        <v>2016</v>
      </c>
      <c r="AH8635">
        <f>COUNTBLANK(datos[[#This Row],[Row ID]:[Year sales]])</f>
        <v>0</v>
      </c>
    </row>
    <row r="8636" spans="1:34" x14ac:dyDescent="0.3">
      <c r="A8636">
        <v>8635</v>
      </c>
      <c r="B8636" t="s">
        <v>10179</v>
      </c>
      <c r="C8636" s="4">
        <v>42972</v>
      </c>
      <c r="D8636" s="4">
        <v>42976</v>
      </c>
      <c r="E8636" t="s">
        <v>67</v>
      </c>
      <c r="F8636" t="s">
        <v>2328</v>
      </c>
      <c r="G8636" t="s">
        <v>2329</v>
      </c>
      <c r="H8636" t="s">
        <v>37</v>
      </c>
      <c r="I8636" t="s">
        <v>38</v>
      </c>
      <c r="J8636" t="s">
        <v>166</v>
      </c>
      <c r="K8636" t="s">
        <v>167</v>
      </c>
      <c r="L8636">
        <v>19140</v>
      </c>
      <c r="M8636" t="s">
        <v>168</v>
      </c>
      <c r="N8636" t="s">
        <v>42</v>
      </c>
      <c r="O8636" t="s">
        <v>43</v>
      </c>
      <c r="P8636" t="s">
        <v>44</v>
      </c>
      <c r="Q8636" t="s">
        <v>45</v>
      </c>
      <c r="R8636" s="1">
        <v>130.97999999999999</v>
      </c>
      <c r="S8636">
        <v>2</v>
      </c>
      <c r="T8636">
        <f t="shared" si="134"/>
        <v>12</v>
      </c>
      <c r="U8636" t="s">
        <v>46</v>
      </c>
      <c r="V8636">
        <v>0.5</v>
      </c>
      <c r="W8636">
        <v>65.489999999999995</v>
      </c>
      <c r="X8636" s="1">
        <v>-65.489999999999995</v>
      </c>
      <c r="Y8636" s="1">
        <v>196.46999999999997</v>
      </c>
      <c r="Z8636" t="s">
        <v>99</v>
      </c>
      <c r="AA8636" s="2">
        <v>-89.066400000000002</v>
      </c>
      <c r="AB8636" s="3">
        <v>-0.68</v>
      </c>
      <c r="AC8636" s="1">
        <v>-154.5564</v>
      </c>
      <c r="AD8636">
        <v>4</v>
      </c>
      <c r="AE8636">
        <v>4</v>
      </c>
      <c r="AF8636" t="s">
        <v>48</v>
      </c>
      <c r="AG8636">
        <v>2017</v>
      </c>
      <c r="AH8636">
        <f>COUNTBLANK(datos[[#This Row],[Row ID]:[Year sales]])</f>
        <v>0</v>
      </c>
    </row>
    <row r="8637" spans="1:34" x14ac:dyDescent="0.3">
      <c r="A8637">
        <v>8636</v>
      </c>
      <c r="B8637" t="s">
        <v>10180</v>
      </c>
      <c r="C8637" s="4">
        <v>41759</v>
      </c>
      <c r="D8637" s="4">
        <v>41761</v>
      </c>
      <c r="E8637" t="s">
        <v>208</v>
      </c>
      <c r="F8637" t="s">
        <v>5251</v>
      </c>
      <c r="G8637" t="s">
        <v>5252</v>
      </c>
      <c r="H8637" t="s">
        <v>37</v>
      </c>
      <c r="I8637" t="s">
        <v>38</v>
      </c>
      <c r="J8637" t="s">
        <v>1497</v>
      </c>
      <c r="K8637" t="s">
        <v>40</v>
      </c>
      <c r="L8637">
        <v>40214</v>
      </c>
      <c r="M8637" t="s">
        <v>41</v>
      </c>
      <c r="N8637" t="s">
        <v>8386</v>
      </c>
      <c r="O8637" t="s">
        <v>62</v>
      </c>
      <c r="P8637" t="s">
        <v>86</v>
      </c>
      <c r="Q8637" t="s">
        <v>8387</v>
      </c>
      <c r="R8637" s="1">
        <v>174.95</v>
      </c>
      <c r="S8637">
        <v>5</v>
      </c>
      <c r="T8637">
        <f t="shared" si="134"/>
        <v>20</v>
      </c>
      <c r="U8637" t="s">
        <v>75</v>
      </c>
      <c r="V8637">
        <v>0</v>
      </c>
      <c r="W8637">
        <v>0</v>
      </c>
      <c r="X8637" s="1">
        <v>0</v>
      </c>
      <c r="Y8637" s="1">
        <v>174.95</v>
      </c>
      <c r="Z8637" t="s">
        <v>99</v>
      </c>
      <c r="AA8637" s="2">
        <v>45.487000000000002</v>
      </c>
      <c r="AB8637" s="3">
        <v>0.26</v>
      </c>
      <c r="AC8637" s="1">
        <v>-129.46299999999999</v>
      </c>
      <c r="AD8637">
        <v>2</v>
      </c>
      <c r="AE8637">
        <v>2</v>
      </c>
      <c r="AF8637" t="s">
        <v>48</v>
      </c>
      <c r="AG8637">
        <v>2014</v>
      </c>
      <c r="AH8637">
        <f>COUNTBLANK(datos[[#This Row],[Row ID]:[Year sales]])</f>
        <v>0</v>
      </c>
    </row>
    <row r="8638" spans="1:34" x14ac:dyDescent="0.3">
      <c r="A8638">
        <v>8637</v>
      </c>
      <c r="B8638" t="s">
        <v>10180</v>
      </c>
      <c r="C8638" s="4">
        <v>41759</v>
      </c>
      <c r="D8638" s="4">
        <v>41761</v>
      </c>
      <c r="E8638" t="s">
        <v>208</v>
      </c>
      <c r="F8638" t="s">
        <v>5251</v>
      </c>
      <c r="G8638" t="s">
        <v>5252</v>
      </c>
      <c r="H8638" t="s">
        <v>37</v>
      </c>
      <c r="I8638" t="s">
        <v>38</v>
      </c>
      <c r="J8638" t="s">
        <v>1497</v>
      </c>
      <c r="K8638" t="s">
        <v>40</v>
      </c>
      <c r="L8638">
        <v>40214</v>
      </c>
      <c r="M8638" t="s">
        <v>41</v>
      </c>
      <c r="N8638" t="s">
        <v>2141</v>
      </c>
      <c r="O8638" t="s">
        <v>62</v>
      </c>
      <c r="P8638" t="s">
        <v>77</v>
      </c>
      <c r="Q8638" t="s">
        <v>2142</v>
      </c>
      <c r="R8638" s="1">
        <v>826</v>
      </c>
      <c r="S8638">
        <v>5</v>
      </c>
      <c r="T8638">
        <f t="shared" si="134"/>
        <v>20</v>
      </c>
      <c r="U8638" t="s">
        <v>75</v>
      </c>
      <c r="V8638">
        <v>0</v>
      </c>
      <c r="W8638">
        <v>0</v>
      </c>
      <c r="X8638" s="1">
        <v>0</v>
      </c>
      <c r="Y8638" s="1">
        <v>826</v>
      </c>
      <c r="Z8638" t="s">
        <v>53</v>
      </c>
      <c r="AA8638" s="2">
        <v>214.76</v>
      </c>
      <c r="AB8638" s="3">
        <v>0.26</v>
      </c>
      <c r="AC8638" s="1">
        <v>-611.24</v>
      </c>
      <c r="AD8638">
        <v>2</v>
      </c>
      <c r="AE8638">
        <v>2</v>
      </c>
      <c r="AF8638" t="s">
        <v>48</v>
      </c>
      <c r="AG8638">
        <v>2014</v>
      </c>
      <c r="AH8638">
        <f>COUNTBLANK(datos[[#This Row],[Row ID]:[Year sales]])</f>
        <v>0</v>
      </c>
    </row>
    <row r="8639" spans="1:34" x14ac:dyDescent="0.3">
      <c r="A8639">
        <v>8638</v>
      </c>
      <c r="B8639" t="s">
        <v>10181</v>
      </c>
      <c r="C8639" s="4">
        <v>42852</v>
      </c>
      <c r="D8639" s="4">
        <v>42857</v>
      </c>
      <c r="E8639" t="s">
        <v>67</v>
      </c>
      <c r="F8639" t="s">
        <v>343</v>
      </c>
      <c r="G8639" t="s">
        <v>344</v>
      </c>
      <c r="H8639" t="s">
        <v>37</v>
      </c>
      <c r="I8639" t="s">
        <v>38</v>
      </c>
      <c r="J8639" t="s">
        <v>115</v>
      </c>
      <c r="K8639" t="s">
        <v>116</v>
      </c>
      <c r="L8639">
        <v>98105</v>
      </c>
      <c r="M8639" t="s">
        <v>60</v>
      </c>
      <c r="N8639" t="s">
        <v>318</v>
      </c>
      <c r="O8639" t="s">
        <v>43</v>
      </c>
      <c r="P8639" t="s">
        <v>83</v>
      </c>
      <c r="Q8639" t="s">
        <v>319</v>
      </c>
      <c r="R8639" s="1">
        <v>139.58000000000001</v>
      </c>
      <c r="S8639">
        <v>7</v>
      </c>
      <c r="T8639">
        <f t="shared" si="134"/>
        <v>17</v>
      </c>
      <c r="U8639" t="s">
        <v>75</v>
      </c>
      <c r="V8639">
        <v>0</v>
      </c>
      <c r="W8639">
        <v>0</v>
      </c>
      <c r="X8639" s="1">
        <v>0</v>
      </c>
      <c r="Y8639" s="1">
        <v>139.58000000000001</v>
      </c>
      <c r="Z8639" t="s">
        <v>99</v>
      </c>
      <c r="AA8639" s="2">
        <v>39.0824</v>
      </c>
      <c r="AB8639" s="3">
        <v>0.27999999999999997</v>
      </c>
      <c r="AC8639" s="1">
        <v>-100.49760000000001</v>
      </c>
      <c r="AD8639">
        <v>5</v>
      </c>
      <c r="AE8639">
        <v>5</v>
      </c>
      <c r="AF8639" t="s">
        <v>48</v>
      </c>
      <c r="AG8639">
        <v>2017</v>
      </c>
      <c r="AH8639">
        <f>COUNTBLANK(datos[[#This Row],[Row ID]:[Year sales]])</f>
        <v>0</v>
      </c>
    </row>
    <row r="8640" spans="1:34" x14ac:dyDescent="0.3">
      <c r="A8640">
        <v>8639</v>
      </c>
      <c r="B8640" t="s">
        <v>10182</v>
      </c>
      <c r="C8640" s="4">
        <v>42939</v>
      </c>
      <c r="D8640" s="4">
        <v>42940</v>
      </c>
      <c r="E8640" t="s">
        <v>208</v>
      </c>
      <c r="F8640" t="s">
        <v>1551</v>
      </c>
      <c r="G8640" t="s">
        <v>1552</v>
      </c>
      <c r="H8640" t="s">
        <v>122</v>
      </c>
      <c r="I8640" t="s">
        <v>38</v>
      </c>
      <c r="J8640" t="s">
        <v>4542</v>
      </c>
      <c r="K8640" t="s">
        <v>134</v>
      </c>
      <c r="L8640">
        <v>53142</v>
      </c>
      <c r="M8640" t="s">
        <v>125</v>
      </c>
      <c r="N8640" t="s">
        <v>4443</v>
      </c>
      <c r="O8640" t="s">
        <v>90</v>
      </c>
      <c r="P8640" t="s">
        <v>181</v>
      </c>
      <c r="Q8640" t="s">
        <v>4444</v>
      </c>
      <c r="R8640" s="1">
        <v>399.95</v>
      </c>
      <c r="S8640">
        <v>5</v>
      </c>
      <c r="T8640">
        <f t="shared" si="134"/>
        <v>21</v>
      </c>
      <c r="U8640" t="s">
        <v>75</v>
      </c>
      <c r="V8640">
        <v>0</v>
      </c>
      <c r="W8640">
        <v>0</v>
      </c>
      <c r="X8640" s="1">
        <v>0</v>
      </c>
      <c r="Y8640" s="1">
        <v>399.95</v>
      </c>
      <c r="Z8640" t="s">
        <v>47</v>
      </c>
      <c r="AA8640" s="2">
        <v>143.982</v>
      </c>
      <c r="AB8640" s="3">
        <v>0.36</v>
      </c>
      <c r="AC8640" s="1">
        <v>-255.96799999999999</v>
      </c>
      <c r="AD8640">
        <v>1</v>
      </c>
      <c r="AE8640">
        <v>1</v>
      </c>
      <c r="AF8640" t="s">
        <v>48</v>
      </c>
      <c r="AG8640">
        <v>2017</v>
      </c>
      <c r="AH8640">
        <f>COUNTBLANK(datos[[#This Row],[Row ID]:[Year sales]])</f>
        <v>0</v>
      </c>
    </row>
    <row r="8641" spans="1:34" x14ac:dyDescent="0.3">
      <c r="A8641">
        <v>8640</v>
      </c>
      <c r="B8641" t="s">
        <v>10183</v>
      </c>
      <c r="C8641" s="4">
        <v>41986</v>
      </c>
      <c r="D8641" s="4">
        <v>41988</v>
      </c>
      <c r="E8641" t="s">
        <v>34</v>
      </c>
      <c r="F8641" t="s">
        <v>1472</v>
      </c>
      <c r="G8641" t="s">
        <v>1473</v>
      </c>
      <c r="H8641" t="s">
        <v>57</v>
      </c>
      <c r="I8641" t="s">
        <v>38</v>
      </c>
      <c r="J8641" t="s">
        <v>39</v>
      </c>
      <c r="K8641" t="s">
        <v>40</v>
      </c>
      <c r="L8641">
        <v>42420</v>
      </c>
      <c r="M8641" t="s">
        <v>41</v>
      </c>
      <c r="N8641" t="s">
        <v>3615</v>
      </c>
      <c r="O8641" t="s">
        <v>62</v>
      </c>
      <c r="P8641" t="s">
        <v>94</v>
      </c>
      <c r="Q8641" t="s">
        <v>3616</v>
      </c>
      <c r="R8641" s="1">
        <v>12.39</v>
      </c>
      <c r="S8641">
        <v>3</v>
      </c>
      <c r="T8641">
        <f t="shared" si="134"/>
        <v>44</v>
      </c>
      <c r="U8641" t="s">
        <v>52</v>
      </c>
      <c r="V8641">
        <v>0</v>
      </c>
      <c r="W8641">
        <v>0</v>
      </c>
      <c r="X8641" s="1">
        <v>0</v>
      </c>
      <c r="Y8641" s="1">
        <v>12.39</v>
      </c>
      <c r="Z8641" t="s">
        <v>65</v>
      </c>
      <c r="AA8641" s="2">
        <v>5.8232999999999997</v>
      </c>
      <c r="AB8641" s="3">
        <v>0.47</v>
      </c>
      <c r="AC8641" s="1">
        <v>-6.5667</v>
      </c>
      <c r="AD8641">
        <v>2</v>
      </c>
      <c r="AE8641">
        <v>2</v>
      </c>
      <c r="AF8641" t="s">
        <v>48</v>
      </c>
      <c r="AG8641">
        <v>2014</v>
      </c>
      <c r="AH8641">
        <f>COUNTBLANK(datos[[#This Row],[Row ID]:[Year sales]])</f>
        <v>0</v>
      </c>
    </row>
    <row r="8642" spans="1:34" x14ac:dyDescent="0.3">
      <c r="A8642">
        <v>8641</v>
      </c>
      <c r="B8642" t="s">
        <v>10184</v>
      </c>
      <c r="C8642" s="4">
        <v>42747</v>
      </c>
      <c r="D8642" s="4">
        <v>42751</v>
      </c>
      <c r="E8642" t="s">
        <v>67</v>
      </c>
      <c r="F8642" t="s">
        <v>931</v>
      </c>
      <c r="G8642" t="s">
        <v>932</v>
      </c>
      <c r="H8642" t="s">
        <v>57</v>
      </c>
      <c r="I8642" t="s">
        <v>38</v>
      </c>
      <c r="J8642" t="s">
        <v>837</v>
      </c>
      <c r="K8642" t="s">
        <v>124</v>
      </c>
      <c r="L8642">
        <v>75217</v>
      </c>
      <c r="M8642" t="s">
        <v>125</v>
      </c>
      <c r="N8642" t="s">
        <v>2717</v>
      </c>
      <c r="O8642" t="s">
        <v>62</v>
      </c>
      <c r="P8642" t="s">
        <v>94</v>
      </c>
      <c r="Q8642" t="s">
        <v>2718</v>
      </c>
      <c r="R8642" s="1">
        <v>760.98</v>
      </c>
      <c r="S8642">
        <v>5</v>
      </c>
      <c r="T8642">
        <f t="shared" ref="T8642:T8705" si="135">SUMIF(Q:Q, Q8642, S:S)</f>
        <v>48</v>
      </c>
      <c r="U8642" t="s">
        <v>75</v>
      </c>
      <c r="V8642">
        <v>0.8</v>
      </c>
      <c r="W8642">
        <v>608.78399999999999</v>
      </c>
      <c r="X8642" s="1">
        <v>-608.78399999999999</v>
      </c>
      <c r="Y8642" s="1">
        <v>1369.7640000000001</v>
      </c>
      <c r="Z8642" t="s">
        <v>53</v>
      </c>
      <c r="AA8642" s="2">
        <v>-1141.47</v>
      </c>
      <c r="AB8642" s="3">
        <v>-1.5</v>
      </c>
      <c r="AC8642" s="1">
        <v>-1293.6659999999999</v>
      </c>
      <c r="AD8642">
        <v>4</v>
      </c>
      <c r="AE8642">
        <v>4</v>
      </c>
      <c r="AF8642" t="s">
        <v>48</v>
      </c>
      <c r="AG8642">
        <v>2017</v>
      </c>
      <c r="AH8642">
        <f>COUNTBLANK(datos[[#This Row],[Row ID]:[Year sales]])</f>
        <v>0</v>
      </c>
    </row>
    <row r="8643" spans="1:34" x14ac:dyDescent="0.3">
      <c r="A8643">
        <v>8642</v>
      </c>
      <c r="B8643" t="s">
        <v>10185</v>
      </c>
      <c r="C8643" s="4">
        <v>43071</v>
      </c>
      <c r="D8643" s="4">
        <v>43071</v>
      </c>
      <c r="E8643" t="s">
        <v>1312</v>
      </c>
      <c r="F8643" t="s">
        <v>5344</v>
      </c>
      <c r="G8643" t="s">
        <v>5345</v>
      </c>
      <c r="H8643" t="s">
        <v>37</v>
      </c>
      <c r="I8643" t="s">
        <v>38</v>
      </c>
      <c r="J8643" t="s">
        <v>1408</v>
      </c>
      <c r="K8643" t="s">
        <v>330</v>
      </c>
      <c r="L8643">
        <v>85345</v>
      </c>
      <c r="M8643" t="s">
        <v>60</v>
      </c>
      <c r="N8643" t="s">
        <v>1746</v>
      </c>
      <c r="O8643" t="s">
        <v>62</v>
      </c>
      <c r="P8643" t="s">
        <v>94</v>
      </c>
      <c r="Q8643" t="s">
        <v>1747</v>
      </c>
      <c r="R8643" s="1">
        <v>67.86</v>
      </c>
      <c r="S8643">
        <v>6</v>
      </c>
      <c r="T8643">
        <f t="shared" si="135"/>
        <v>40</v>
      </c>
      <c r="U8643" t="s">
        <v>75</v>
      </c>
      <c r="V8643">
        <v>0.7</v>
      </c>
      <c r="W8643">
        <v>47.501999999999995</v>
      </c>
      <c r="X8643" s="1">
        <v>-47.502000000000002</v>
      </c>
      <c r="Y8643" s="1">
        <v>115.36199999999999</v>
      </c>
      <c r="Z8643" t="s">
        <v>99</v>
      </c>
      <c r="AA8643" s="2">
        <v>-45.24</v>
      </c>
      <c r="AB8643" s="3">
        <v>-0.66666666666666674</v>
      </c>
      <c r="AC8643" s="1">
        <v>-65.597999999999999</v>
      </c>
      <c r="AD8643">
        <v>0</v>
      </c>
      <c r="AE8643">
        <v>0</v>
      </c>
      <c r="AF8643" t="s">
        <v>48</v>
      </c>
      <c r="AG8643">
        <v>2017</v>
      </c>
      <c r="AH8643">
        <f>COUNTBLANK(datos[[#This Row],[Row ID]:[Year sales]])</f>
        <v>0</v>
      </c>
    </row>
    <row r="8644" spans="1:34" x14ac:dyDescent="0.3">
      <c r="A8644">
        <v>8643</v>
      </c>
      <c r="B8644" t="s">
        <v>10186</v>
      </c>
      <c r="C8644" s="4">
        <v>42316</v>
      </c>
      <c r="D8644" s="4">
        <v>42323</v>
      </c>
      <c r="E8644" t="s">
        <v>67</v>
      </c>
      <c r="F8644" t="s">
        <v>3121</v>
      </c>
      <c r="G8644" t="s">
        <v>3122</v>
      </c>
      <c r="H8644" t="s">
        <v>57</v>
      </c>
      <c r="I8644" t="s">
        <v>38</v>
      </c>
      <c r="J8644" t="s">
        <v>1545</v>
      </c>
      <c r="K8644" t="s">
        <v>108</v>
      </c>
      <c r="L8644">
        <v>28540</v>
      </c>
      <c r="M8644" t="s">
        <v>41</v>
      </c>
      <c r="N8644" t="s">
        <v>1196</v>
      </c>
      <c r="O8644" t="s">
        <v>62</v>
      </c>
      <c r="P8644" t="s">
        <v>289</v>
      </c>
      <c r="Q8644" t="s">
        <v>1197</v>
      </c>
      <c r="R8644" s="1">
        <v>31.504000000000001</v>
      </c>
      <c r="S8644">
        <v>11</v>
      </c>
      <c r="T8644">
        <f t="shared" si="135"/>
        <v>38</v>
      </c>
      <c r="U8644" t="s">
        <v>75</v>
      </c>
      <c r="V8644">
        <v>0.2</v>
      </c>
      <c r="W8644">
        <v>6.3008000000000006</v>
      </c>
      <c r="X8644" s="1">
        <v>-6.3007999999999997</v>
      </c>
      <c r="Y8644" s="1">
        <v>37.8048</v>
      </c>
      <c r="Z8644" t="s">
        <v>65</v>
      </c>
      <c r="AA8644" s="2">
        <v>11.814</v>
      </c>
      <c r="AB8644" s="3">
        <v>0.375</v>
      </c>
      <c r="AC8644" s="1">
        <v>-13.389200000000001</v>
      </c>
      <c r="AD8644">
        <v>7</v>
      </c>
      <c r="AE8644">
        <v>7</v>
      </c>
      <c r="AF8644" t="s">
        <v>48</v>
      </c>
      <c r="AG8644">
        <v>2015</v>
      </c>
      <c r="AH8644">
        <f>COUNTBLANK(datos[[#This Row],[Row ID]:[Year sales]])</f>
        <v>0</v>
      </c>
    </row>
    <row r="8645" spans="1:34" x14ac:dyDescent="0.3">
      <c r="A8645">
        <v>8644</v>
      </c>
      <c r="B8645" t="s">
        <v>10186</v>
      </c>
      <c r="C8645" s="4">
        <v>42316</v>
      </c>
      <c r="D8645" s="4">
        <v>42323</v>
      </c>
      <c r="E8645" t="s">
        <v>67</v>
      </c>
      <c r="F8645" t="s">
        <v>3121</v>
      </c>
      <c r="G8645" t="s">
        <v>3122</v>
      </c>
      <c r="H8645" t="s">
        <v>57</v>
      </c>
      <c r="I8645" t="s">
        <v>38</v>
      </c>
      <c r="J8645" t="s">
        <v>1545</v>
      </c>
      <c r="K8645" t="s">
        <v>108</v>
      </c>
      <c r="L8645">
        <v>28540</v>
      </c>
      <c r="M8645" t="s">
        <v>41</v>
      </c>
      <c r="N8645" t="s">
        <v>7205</v>
      </c>
      <c r="O8645" t="s">
        <v>62</v>
      </c>
      <c r="P8645" t="s">
        <v>63</v>
      </c>
      <c r="Q8645" t="s">
        <v>7206</v>
      </c>
      <c r="R8645" s="1">
        <v>5.04</v>
      </c>
      <c r="S8645">
        <v>1</v>
      </c>
      <c r="T8645">
        <f t="shared" si="135"/>
        <v>29</v>
      </c>
      <c r="U8645" t="s">
        <v>46</v>
      </c>
      <c r="V8645">
        <v>0.2</v>
      </c>
      <c r="W8645">
        <v>1.008</v>
      </c>
      <c r="X8645" s="1">
        <v>-1.008</v>
      </c>
      <c r="Y8645" s="1">
        <v>6.048</v>
      </c>
      <c r="Z8645" t="s">
        <v>65</v>
      </c>
      <c r="AA8645" s="2">
        <v>1.6379999999999999</v>
      </c>
      <c r="AB8645" s="3">
        <v>0.32499999999999996</v>
      </c>
      <c r="AC8645" s="1">
        <v>-2.3940000000000001</v>
      </c>
      <c r="AD8645">
        <v>7</v>
      </c>
      <c r="AE8645">
        <v>7</v>
      </c>
      <c r="AF8645" t="s">
        <v>48</v>
      </c>
      <c r="AG8645">
        <v>2015</v>
      </c>
      <c r="AH8645">
        <f>COUNTBLANK(datos[[#This Row],[Row ID]:[Year sales]])</f>
        <v>0</v>
      </c>
    </row>
    <row r="8646" spans="1:34" x14ac:dyDescent="0.3">
      <c r="A8646">
        <v>8645</v>
      </c>
      <c r="B8646" t="s">
        <v>10186</v>
      </c>
      <c r="C8646" s="4">
        <v>42316</v>
      </c>
      <c r="D8646" s="4">
        <v>42323</v>
      </c>
      <c r="E8646" t="s">
        <v>67</v>
      </c>
      <c r="F8646" t="s">
        <v>3121</v>
      </c>
      <c r="G8646" t="s">
        <v>3122</v>
      </c>
      <c r="H8646" t="s">
        <v>57</v>
      </c>
      <c r="I8646" t="s">
        <v>38</v>
      </c>
      <c r="J8646" t="s">
        <v>1545</v>
      </c>
      <c r="K8646" t="s">
        <v>108</v>
      </c>
      <c r="L8646">
        <v>28540</v>
      </c>
      <c r="M8646" t="s">
        <v>41</v>
      </c>
      <c r="N8646" t="s">
        <v>1627</v>
      </c>
      <c r="O8646" t="s">
        <v>62</v>
      </c>
      <c r="P8646" t="s">
        <v>94</v>
      </c>
      <c r="Q8646" t="s">
        <v>1628</v>
      </c>
      <c r="R8646" s="1">
        <v>39.878999999999998</v>
      </c>
      <c r="S8646">
        <v>7</v>
      </c>
      <c r="T8646">
        <f t="shared" si="135"/>
        <v>35</v>
      </c>
      <c r="U8646" t="s">
        <v>75</v>
      </c>
      <c r="V8646">
        <v>0.7</v>
      </c>
      <c r="W8646">
        <v>27.915299999999998</v>
      </c>
      <c r="X8646" s="1">
        <v>-27.915299999999998</v>
      </c>
      <c r="Y8646" s="1">
        <v>67.794299999999993</v>
      </c>
      <c r="Z8646" t="s">
        <v>99</v>
      </c>
      <c r="AA8646" s="2">
        <v>-29.244599999999998</v>
      </c>
      <c r="AB8646" s="3">
        <v>-0.73333333333333328</v>
      </c>
      <c r="AC8646" s="1">
        <v>-41.208300000000001</v>
      </c>
      <c r="AD8646">
        <v>7</v>
      </c>
      <c r="AE8646">
        <v>7</v>
      </c>
      <c r="AF8646" t="s">
        <v>48</v>
      </c>
      <c r="AG8646">
        <v>2015</v>
      </c>
      <c r="AH8646">
        <f>COUNTBLANK(datos[[#This Row],[Row ID]:[Year sales]])</f>
        <v>0</v>
      </c>
    </row>
    <row r="8647" spans="1:34" x14ac:dyDescent="0.3">
      <c r="A8647">
        <v>8646</v>
      </c>
      <c r="B8647" t="s">
        <v>10186</v>
      </c>
      <c r="C8647" s="4">
        <v>42316</v>
      </c>
      <c r="D8647" s="4">
        <v>42323</v>
      </c>
      <c r="E8647" t="s">
        <v>67</v>
      </c>
      <c r="F8647" t="s">
        <v>3121</v>
      </c>
      <c r="G8647" t="s">
        <v>3122</v>
      </c>
      <c r="H8647" t="s">
        <v>57</v>
      </c>
      <c r="I8647" t="s">
        <v>38</v>
      </c>
      <c r="J8647" t="s">
        <v>1545</v>
      </c>
      <c r="K8647" t="s">
        <v>108</v>
      </c>
      <c r="L8647">
        <v>28540</v>
      </c>
      <c r="M8647" t="s">
        <v>41</v>
      </c>
      <c r="N8647" t="s">
        <v>1306</v>
      </c>
      <c r="O8647" t="s">
        <v>43</v>
      </c>
      <c r="P8647" t="s">
        <v>83</v>
      </c>
      <c r="Q8647" t="s">
        <v>1307</v>
      </c>
      <c r="R8647" s="1">
        <v>4.7119999999999997</v>
      </c>
      <c r="S8647">
        <v>1</v>
      </c>
      <c r="T8647">
        <f t="shared" si="135"/>
        <v>61</v>
      </c>
      <c r="U8647" t="s">
        <v>46</v>
      </c>
      <c r="V8647">
        <v>0.2</v>
      </c>
      <c r="W8647">
        <v>0.94240000000000002</v>
      </c>
      <c r="X8647" s="1">
        <v>-0.94240000000000002</v>
      </c>
      <c r="Y8647" s="1">
        <v>5.6543999999999999</v>
      </c>
      <c r="Z8647" t="s">
        <v>65</v>
      </c>
      <c r="AA8647" s="2">
        <v>1.4136</v>
      </c>
      <c r="AB8647" s="3">
        <v>0.3</v>
      </c>
      <c r="AC8647" s="1">
        <v>-2.3559999999999999</v>
      </c>
      <c r="AD8647">
        <v>7</v>
      </c>
      <c r="AE8647">
        <v>7</v>
      </c>
      <c r="AF8647" t="s">
        <v>48</v>
      </c>
      <c r="AG8647">
        <v>2015</v>
      </c>
      <c r="AH8647">
        <f>COUNTBLANK(datos[[#This Row],[Row ID]:[Year sales]])</f>
        <v>0</v>
      </c>
    </row>
    <row r="8648" spans="1:34" x14ac:dyDescent="0.3">
      <c r="A8648">
        <v>8647</v>
      </c>
      <c r="B8648" t="s">
        <v>10187</v>
      </c>
      <c r="C8648" s="4">
        <v>42699</v>
      </c>
      <c r="D8648" s="4">
        <v>42703</v>
      </c>
      <c r="E8648" t="s">
        <v>67</v>
      </c>
      <c r="F8648" t="s">
        <v>6691</v>
      </c>
      <c r="G8648" t="s">
        <v>6692</v>
      </c>
      <c r="H8648" t="s">
        <v>37</v>
      </c>
      <c r="I8648" t="s">
        <v>38</v>
      </c>
      <c r="J8648" t="s">
        <v>58</v>
      </c>
      <c r="K8648" t="s">
        <v>59</v>
      </c>
      <c r="L8648">
        <v>90032</v>
      </c>
      <c r="M8648" t="s">
        <v>60</v>
      </c>
      <c r="N8648" t="s">
        <v>738</v>
      </c>
      <c r="O8648" t="s">
        <v>43</v>
      </c>
      <c r="P8648" t="s">
        <v>50</v>
      </c>
      <c r="Q8648" t="s">
        <v>739</v>
      </c>
      <c r="R8648" s="1">
        <v>194.352</v>
      </c>
      <c r="S8648">
        <v>3</v>
      </c>
      <c r="T8648">
        <f t="shared" si="135"/>
        <v>30</v>
      </c>
      <c r="U8648" t="s">
        <v>52</v>
      </c>
      <c r="V8648">
        <v>0.2</v>
      </c>
      <c r="W8648">
        <v>38.870400000000004</v>
      </c>
      <c r="X8648" s="1">
        <v>-38.870399999999997</v>
      </c>
      <c r="Y8648" s="1">
        <v>233.22239999999999</v>
      </c>
      <c r="Z8648" t="s">
        <v>47</v>
      </c>
      <c r="AA8648" s="2">
        <v>19.435199999999998</v>
      </c>
      <c r="AB8648" s="3">
        <v>9.9999999999999992E-2</v>
      </c>
      <c r="AC8648" s="1">
        <v>-136.04640000000001</v>
      </c>
      <c r="AD8648">
        <v>4</v>
      </c>
      <c r="AE8648">
        <v>4</v>
      </c>
      <c r="AF8648" t="s">
        <v>48</v>
      </c>
      <c r="AG8648">
        <v>2016</v>
      </c>
      <c r="AH8648">
        <f>COUNTBLANK(datos[[#This Row],[Row ID]:[Year sales]])</f>
        <v>0</v>
      </c>
    </row>
    <row r="8649" spans="1:34" x14ac:dyDescent="0.3">
      <c r="A8649">
        <v>8648</v>
      </c>
      <c r="B8649" t="s">
        <v>10188</v>
      </c>
      <c r="C8649" s="4">
        <v>42343</v>
      </c>
      <c r="D8649" s="4">
        <v>42346</v>
      </c>
      <c r="E8649" t="s">
        <v>208</v>
      </c>
      <c r="F8649" t="s">
        <v>5827</v>
      </c>
      <c r="G8649" t="s">
        <v>5828</v>
      </c>
      <c r="H8649" t="s">
        <v>57</v>
      </c>
      <c r="I8649" t="s">
        <v>38</v>
      </c>
      <c r="J8649" t="s">
        <v>5689</v>
      </c>
      <c r="K8649" t="s">
        <v>355</v>
      </c>
      <c r="L8649">
        <v>37211</v>
      </c>
      <c r="M8649" t="s">
        <v>41</v>
      </c>
      <c r="N8649" t="s">
        <v>914</v>
      </c>
      <c r="O8649" t="s">
        <v>43</v>
      </c>
      <c r="P8649" t="s">
        <v>50</v>
      </c>
      <c r="Q8649" t="s">
        <v>915</v>
      </c>
      <c r="R8649" s="1">
        <v>97.424000000000007</v>
      </c>
      <c r="S8649">
        <v>2</v>
      </c>
      <c r="T8649">
        <f t="shared" si="135"/>
        <v>44</v>
      </c>
      <c r="U8649" t="s">
        <v>46</v>
      </c>
      <c r="V8649">
        <v>0.2</v>
      </c>
      <c r="W8649">
        <v>19.484800000000003</v>
      </c>
      <c r="X8649" s="1">
        <v>-19.4848</v>
      </c>
      <c r="Y8649" s="1">
        <v>116.90880000000001</v>
      </c>
      <c r="Z8649" t="s">
        <v>99</v>
      </c>
      <c r="AA8649" s="2">
        <v>10.9602</v>
      </c>
      <c r="AB8649" s="3">
        <v>0.1125</v>
      </c>
      <c r="AC8649" s="1">
        <v>-66.978999999999999</v>
      </c>
      <c r="AD8649">
        <v>3</v>
      </c>
      <c r="AE8649">
        <v>3</v>
      </c>
      <c r="AF8649" t="s">
        <v>48</v>
      </c>
      <c r="AG8649">
        <v>2015</v>
      </c>
      <c r="AH8649">
        <f>COUNTBLANK(datos[[#This Row],[Row ID]:[Year sales]])</f>
        <v>0</v>
      </c>
    </row>
    <row r="8650" spans="1:34" x14ac:dyDescent="0.3">
      <c r="A8650">
        <v>8649</v>
      </c>
      <c r="B8650" t="s">
        <v>10189</v>
      </c>
      <c r="C8650" s="4">
        <v>42580</v>
      </c>
      <c r="D8650" s="4">
        <v>42585</v>
      </c>
      <c r="E8650" t="s">
        <v>67</v>
      </c>
      <c r="F8650" t="s">
        <v>5938</v>
      </c>
      <c r="G8650" t="s">
        <v>5939</v>
      </c>
      <c r="H8650" t="s">
        <v>37</v>
      </c>
      <c r="I8650" t="s">
        <v>38</v>
      </c>
      <c r="J8650" t="s">
        <v>487</v>
      </c>
      <c r="K8650" t="s">
        <v>108</v>
      </c>
      <c r="L8650">
        <v>28205</v>
      </c>
      <c r="M8650" t="s">
        <v>41</v>
      </c>
      <c r="N8650" t="s">
        <v>2821</v>
      </c>
      <c r="O8650" t="s">
        <v>62</v>
      </c>
      <c r="P8650" t="s">
        <v>77</v>
      </c>
      <c r="Q8650" t="s">
        <v>2822</v>
      </c>
      <c r="R8650" s="1">
        <v>704.76</v>
      </c>
      <c r="S8650">
        <v>5</v>
      </c>
      <c r="T8650">
        <f t="shared" si="135"/>
        <v>26</v>
      </c>
      <c r="U8650" t="s">
        <v>75</v>
      </c>
      <c r="V8650">
        <v>0.2</v>
      </c>
      <c r="W8650">
        <v>140.952</v>
      </c>
      <c r="X8650" s="1">
        <v>-140.952</v>
      </c>
      <c r="Y8650" s="1">
        <v>845.71199999999999</v>
      </c>
      <c r="Z8650" t="s">
        <v>53</v>
      </c>
      <c r="AA8650" s="2">
        <v>26.4285</v>
      </c>
      <c r="AB8650" s="3">
        <v>3.7499999999999999E-2</v>
      </c>
      <c r="AC8650" s="1">
        <v>-537.37950000000001</v>
      </c>
      <c r="AD8650">
        <v>5</v>
      </c>
      <c r="AE8650">
        <v>5</v>
      </c>
      <c r="AF8650" t="s">
        <v>48</v>
      </c>
      <c r="AG8650">
        <v>2016</v>
      </c>
      <c r="AH8650">
        <f>COUNTBLANK(datos[[#This Row],[Row ID]:[Year sales]])</f>
        <v>0</v>
      </c>
    </row>
    <row r="8651" spans="1:34" x14ac:dyDescent="0.3">
      <c r="A8651">
        <v>8650</v>
      </c>
      <c r="B8651" t="s">
        <v>10189</v>
      </c>
      <c r="C8651" s="4">
        <v>42580</v>
      </c>
      <c r="D8651" s="4">
        <v>42585</v>
      </c>
      <c r="E8651" t="s">
        <v>67</v>
      </c>
      <c r="F8651" t="s">
        <v>5938</v>
      </c>
      <c r="G8651" t="s">
        <v>5939</v>
      </c>
      <c r="H8651" t="s">
        <v>37</v>
      </c>
      <c r="I8651" t="s">
        <v>38</v>
      </c>
      <c r="J8651" t="s">
        <v>487</v>
      </c>
      <c r="K8651" t="s">
        <v>108</v>
      </c>
      <c r="L8651">
        <v>28205</v>
      </c>
      <c r="M8651" t="s">
        <v>41</v>
      </c>
      <c r="N8651" t="s">
        <v>1853</v>
      </c>
      <c r="O8651" t="s">
        <v>62</v>
      </c>
      <c r="P8651" t="s">
        <v>94</v>
      </c>
      <c r="Q8651" t="s">
        <v>1854</v>
      </c>
      <c r="R8651" s="1">
        <v>27.396000000000001</v>
      </c>
      <c r="S8651">
        <v>3</v>
      </c>
      <c r="T8651">
        <f t="shared" si="135"/>
        <v>46</v>
      </c>
      <c r="U8651" t="s">
        <v>52</v>
      </c>
      <c r="V8651">
        <v>0.7</v>
      </c>
      <c r="W8651">
        <v>19.177199999999999</v>
      </c>
      <c r="X8651" s="1">
        <v>-19.177199999999999</v>
      </c>
      <c r="Y8651" s="1">
        <v>46.5732</v>
      </c>
      <c r="Z8651" t="s">
        <v>65</v>
      </c>
      <c r="AA8651" s="2">
        <v>-20.090399999999999</v>
      </c>
      <c r="AB8651" s="3">
        <v>-0.73333333333333328</v>
      </c>
      <c r="AC8651" s="1">
        <v>-28.309200000000001</v>
      </c>
      <c r="AD8651">
        <v>5</v>
      </c>
      <c r="AE8651">
        <v>5</v>
      </c>
      <c r="AF8651" t="s">
        <v>48</v>
      </c>
      <c r="AG8651">
        <v>2016</v>
      </c>
      <c r="AH8651">
        <f>COUNTBLANK(datos[[#This Row],[Row ID]:[Year sales]])</f>
        <v>0</v>
      </c>
    </row>
    <row r="8652" spans="1:34" x14ac:dyDescent="0.3">
      <c r="A8652">
        <v>8651</v>
      </c>
      <c r="B8652" t="s">
        <v>10190</v>
      </c>
      <c r="C8652" s="4">
        <v>41895</v>
      </c>
      <c r="D8652" s="4">
        <v>41895</v>
      </c>
      <c r="E8652" t="s">
        <v>1312</v>
      </c>
      <c r="F8652" t="s">
        <v>2202</v>
      </c>
      <c r="G8652" t="s">
        <v>2203</v>
      </c>
      <c r="H8652" t="s">
        <v>37</v>
      </c>
      <c r="I8652" t="s">
        <v>38</v>
      </c>
      <c r="J8652" t="s">
        <v>115</v>
      </c>
      <c r="K8652" t="s">
        <v>116</v>
      </c>
      <c r="L8652">
        <v>98103</v>
      </c>
      <c r="M8652" t="s">
        <v>60</v>
      </c>
      <c r="N8652" t="s">
        <v>7862</v>
      </c>
      <c r="O8652" t="s">
        <v>62</v>
      </c>
      <c r="P8652" t="s">
        <v>289</v>
      </c>
      <c r="Q8652" t="s">
        <v>7863</v>
      </c>
      <c r="R8652" s="1">
        <v>5.7</v>
      </c>
      <c r="S8652">
        <v>5</v>
      </c>
      <c r="T8652">
        <f t="shared" si="135"/>
        <v>13</v>
      </c>
      <c r="U8652" t="s">
        <v>75</v>
      </c>
      <c r="V8652">
        <v>0</v>
      </c>
      <c r="W8652">
        <v>0</v>
      </c>
      <c r="X8652" s="1">
        <v>0</v>
      </c>
      <c r="Y8652" s="1">
        <v>5.7</v>
      </c>
      <c r="Z8652" t="s">
        <v>65</v>
      </c>
      <c r="AA8652" s="2">
        <v>2.6789999999999998</v>
      </c>
      <c r="AB8652" s="3">
        <v>0.47</v>
      </c>
      <c r="AC8652" s="1">
        <v>-3.0209999999999999</v>
      </c>
      <c r="AD8652">
        <v>0</v>
      </c>
      <c r="AE8652">
        <v>0</v>
      </c>
      <c r="AF8652" t="s">
        <v>48</v>
      </c>
      <c r="AG8652">
        <v>2014</v>
      </c>
      <c r="AH8652">
        <f>COUNTBLANK(datos[[#This Row],[Row ID]:[Year sales]])</f>
        <v>0</v>
      </c>
    </row>
    <row r="8653" spans="1:34" x14ac:dyDescent="0.3">
      <c r="A8653">
        <v>8652</v>
      </c>
      <c r="B8653" t="s">
        <v>10190</v>
      </c>
      <c r="C8653" s="4">
        <v>41895</v>
      </c>
      <c r="D8653" s="4">
        <v>41895</v>
      </c>
      <c r="E8653" t="s">
        <v>1312</v>
      </c>
      <c r="F8653" t="s">
        <v>2202</v>
      </c>
      <c r="G8653" t="s">
        <v>2203</v>
      </c>
      <c r="H8653" t="s">
        <v>37</v>
      </c>
      <c r="I8653" t="s">
        <v>38</v>
      </c>
      <c r="J8653" t="s">
        <v>115</v>
      </c>
      <c r="K8653" t="s">
        <v>116</v>
      </c>
      <c r="L8653">
        <v>98103</v>
      </c>
      <c r="M8653" t="s">
        <v>60</v>
      </c>
      <c r="N8653" t="s">
        <v>1156</v>
      </c>
      <c r="O8653" t="s">
        <v>43</v>
      </c>
      <c r="P8653" t="s">
        <v>83</v>
      </c>
      <c r="Q8653" t="s">
        <v>1157</v>
      </c>
      <c r="R8653" s="1">
        <v>14.19</v>
      </c>
      <c r="S8653">
        <v>3</v>
      </c>
      <c r="T8653">
        <f t="shared" si="135"/>
        <v>31</v>
      </c>
      <c r="U8653" t="s">
        <v>52</v>
      </c>
      <c r="V8653">
        <v>0</v>
      </c>
      <c r="W8653">
        <v>0</v>
      </c>
      <c r="X8653" s="1">
        <v>0</v>
      </c>
      <c r="Y8653" s="1">
        <v>14.19</v>
      </c>
      <c r="Z8653" t="s">
        <v>65</v>
      </c>
      <c r="AA8653" s="2">
        <v>5.5340999999999996</v>
      </c>
      <c r="AB8653" s="3">
        <v>0.38999999999999996</v>
      </c>
      <c r="AC8653" s="1">
        <v>-8.6559000000000008</v>
      </c>
      <c r="AD8653">
        <v>0</v>
      </c>
      <c r="AE8653">
        <v>0</v>
      </c>
      <c r="AF8653" t="s">
        <v>48</v>
      </c>
      <c r="AG8653">
        <v>2014</v>
      </c>
      <c r="AH8653">
        <f>COUNTBLANK(datos[[#This Row],[Row ID]:[Year sales]])</f>
        <v>0</v>
      </c>
    </row>
    <row r="8654" spans="1:34" x14ac:dyDescent="0.3">
      <c r="A8654">
        <v>8653</v>
      </c>
      <c r="B8654" t="s">
        <v>10190</v>
      </c>
      <c r="C8654" s="4">
        <v>41895</v>
      </c>
      <c r="D8654" s="4">
        <v>41895</v>
      </c>
      <c r="E8654" t="s">
        <v>1312</v>
      </c>
      <c r="F8654" t="s">
        <v>2202</v>
      </c>
      <c r="G8654" t="s">
        <v>2203</v>
      </c>
      <c r="H8654" t="s">
        <v>37</v>
      </c>
      <c r="I8654" t="s">
        <v>38</v>
      </c>
      <c r="J8654" t="s">
        <v>115</v>
      </c>
      <c r="K8654" t="s">
        <v>116</v>
      </c>
      <c r="L8654">
        <v>98103</v>
      </c>
      <c r="M8654" t="s">
        <v>60</v>
      </c>
      <c r="N8654" t="s">
        <v>1973</v>
      </c>
      <c r="O8654" t="s">
        <v>62</v>
      </c>
      <c r="P8654" t="s">
        <v>599</v>
      </c>
      <c r="Q8654" t="s">
        <v>1974</v>
      </c>
      <c r="R8654" s="1">
        <v>7.3</v>
      </c>
      <c r="S8654">
        <v>2</v>
      </c>
      <c r="T8654">
        <f t="shared" si="135"/>
        <v>22</v>
      </c>
      <c r="U8654" t="s">
        <v>46</v>
      </c>
      <c r="V8654">
        <v>0</v>
      </c>
      <c r="W8654">
        <v>0</v>
      </c>
      <c r="X8654" s="1">
        <v>0</v>
      </c>
      <c r="Y8654" s="1">
        <v>7.3</v>
      </c>
      <c r="Z8654" t="s">
        <v>65</v>
      </c>
      <c r="AA8654" s="2">
        <v>2.19</v>
      </c>
      <c r="AB8654" s="3">
        <v>0.3</v>
      </c>
      <c r="AC8654" s="1">
        <v>-5.1100000000000003</v>
      </c>
      <c r="AD8654">
        <v>0</v>
      </c>
      <c r="AE8654">
        <v>0</v>
      </c>
      <c r="AF8654" t="s">
        <v>48</v>
      </c>
      <c r="AG8654">
        <v>2014</v>
      </c>
      <c r="AH8654">
        <f>COUNTBLANK(datos[[#This Row],[Row ID]:[Year sales]])</f>
        <v>0</v>
      </c>
    </row>
    <row r="8655" spans="1:34" x14ac:dyDescent="0.3">
      <c r="A8655">
        <v>8654</v>
      </c>
      <c r="B8655" t="s">
        <v>10190</v>
      </c>
      <c r="C8655" s="4">
        <v>41895</v>
      </c>
      <c r="D8655" s="4">
        <v>41895</v>
      </c>
      <c r="E8655" t="s">
        <v>1312</v>
      </c>
      <c r="F8655" t="s">
        <v>2202</v>
      </c>
      <c r="G8655" t="s">
        <v>2203</v>
      </c>
      <c r="H8655" t="s">
        <v>37</v>
      </c>
      <c r="I8655" t="s">
        <v>38</v>
      </c>
      <c r="J8655" t="s">
        <v>115</v>
      </c>
      <c r="K8655" t="s">
        <v>116</v>
      </c>
      <c r="L8655">
        <v>98103</v>
      </c>
      <c r="M8655" t="s">
        <v>60</v>
      </c>
      <c r="N8655" t="s">
        <v>2322</v>
      </c>
      <c r="O8655" t="s">
        <v>90</v>
      </c>
      <c r="P8655" t="s">
        <v>181</v>
      </c>
      <c r="Q8655" t="s">
        <v>2323</v>
      </c>
      <c r="R8655" s="1">
        <v>199.98</v>
      </c>
      <c r="S8655">
        <v>2</v>
      </c>
      <c r="T8655">
        <f t="shared" si="135"/>
        <v>21</v>
      </c>
      <c r="U8655" t="s">
        <v>46</v>
      </c>
      <c r="V8655">
        <v>0</v>
      </c>
      <c r="W8655">
        <v>0</v>
      </c>
      <c r="X8655" s="1">
        <v>0</v>
      </c>
      <c r="Y8655" s="1">
        <v>199.98</v>
      </c>
      <c r="Z8655" t="s">
        <v>99</v>
      </c>
      <c r="AA8655" s="2">
        <v>75.992400000000004</v>
      </c>
      <c r="AB8655" s="3">
        <v>0.38000000000000006</v>
      </c>
      <c r="AC8655" s="1">
        <v>-123.9876</v>
      </c>
      <c r="AD8655">
        <v>0</v>
      </c>
      <c r="AE8655">
        <v>0</v>
      </c>
      <c r="AF8655" t="s">
        <v>48</v>
      </c>
      <c r="AG8655">
        <v>2014</v>
      </c>
      <c r="AH8655">
        <f>COUNTBLANK(datos[[#This Row],[Row ID]:[Year sales]])</f>
        <v>0</v>
      </c>
    </row>
    <row r="8656" spans="1:34" x14ac:dyDescent="0.3">
      <c r="A8656">
        <v>8655</v>
      </c>
      <c r="B8656" t="s">
        <v>10190</v>
      </c>
      <c r="C8656" s="4">
        <v>41895</v>
      </c>
      <c r="D8656" s="4">
        <v>41895</v>
      </c>
      <c r="E8656" t="s">
        <v>1312</v>
      </c>
      <c r="F8656" t="s">
        <v>2202</v>
      </c>
      <c r="G8656" t="s">
        <v>2203</v>
      </c>
      <c r="H8656" t="s">
        <v>37</v>
      </c>
      <c r="I8656" t="s">
        <v>38</v>
      </c>
      <c r="J8656" t="s">
        <v>115</v>
      </c>
      <c r="K8656" t="s">
        <v>116</v>
      </c>
      <c r="L8656">
        <v>98103</v>
      </c>
      <c r="M8656" t="s">
        <v>60</v>
      </c>
      <c r="N8656" t="s">
        <v>6538</v>
      </c>
      <c r="O8656" t="s">
        <v>90</v>
      </c>
      <c r="P8656" t="s">
        <v>181</v>
      </c>
      <c r="Q8656" t="s">
        <v>6539</v>
      </c>
      <c r="R8656" s="1">
        <v>144.96</v>
      </c>
      <c r="S8656">
        <v>4</v>
      </c>
      <c r="T8656">
        <f t="shared" si="135"/>
        <v>15</v>
      </c>
      <c r="U8656" t="s">
        <v>52</v>
      </c>
      <c r="V8656">
        <v>0</v>
      </c>
      <c r="W8656">
        <v>0</v>
      </c>
      <c r="X8656" s="1">
        <v>0</v>
      </c>
      <c r="Y8656" s="1">
        <v>144.96</v>
      </c>
      <c r="Z8656" t="s">
        <v>99</v>
      </c>
      <c r="AA8656" s="2">
        <v>60.883200000000002</v>
      </c>
      <c r="AB8656" s="3">
        <v>0.42</v>
      </c>
      <c r="AC8656" s="1">
        <v>-84.076800000000006</v>
      </c>
      <c r="AD8656">
        <v>0</v>
      </c>
      <c r="AE8656">
        <v>0</v>
      </c>
      <c r="AF8656" t="s">
        <v>48</v>
      </c>
      <c r="AG8656">
        <v>2014</v>
      </c>
      <c r="AH8656">
        <f>COUNTBLANK(datos[[#This Row],[Row ID]:[Year sales]])</f>
        <v>0</v>
      </c>
    </row>
    <row r="8657" spans="1:34" x14ac:dyDescent="0.3">
      <c r="A8657">
        <v>8656</v>
      </c>
      <c r="B8657" t="s">
        <v>10190</v>
      </c>
      <c r="C8657" s="4">
        <v>41895</v>
      </c>
      <c r="D8657" s="4">
        <v>41895</v>
      </c>
      <c r="E8657" t="s">
        <v>1312</v>
      </c>
      <c r="F8657" t="s">
        <v>2202</v>
      </c>
      <c r="G8657" t="s">
        <v>2203</v>
      </c>
      <c r="H8657" t="s">
        <v>37</v>
      </c>
      <c r="I8657" t="s">
        <v>38</v>
      </c>
      <c r="J8657" t="s">
        <v>115</v>
      </c>
      <c r="K8657" t="s">
        <v>116</v>
      </c>
      <c r="L8657">
        <v>98103</v>
      </c>
      <c r="M8657" t="s">
        <v>60</v>
      </c>
      <c r="N8657" t="s">
        <v>4012</v>
      </c>
      <c r="O8657" t="s">
        <v>90</v>
      </c>
      <c r="P8657" t="s">
        <v>181</v>
      </c>
      <c r="Q8657" t="s">
        <v>4013</v>
      </c>
      <c r="R8657" s="1">
        <v>118</v>
      </c>
      <c r="S8657">
        <v>2</v>
      </c>
      <c r="T8657">
        <f t="shared" si="135"/>
        <v>12</v>
      </c>
      <c r="U8657" t="s">
        <v>46</v>
      </c>
      <c r="V8657">
        <v>0</v>
      </c>
      <c r="W8657">
        <v>0</v>
      </c>
      <c r="X8657" s="1">
        <v>0</v>
      </c>
      <c r="Y8657" s="1">
        <v>118</v>
      </c>
      <c r="Z8657" t="s">
        <v>99</v>
      </c>
      <c r="AA8657" s="2">
        <v>20.059999999999999</v>
      </c>
      <c r="AB8657" s="3">
        <v>0.16999999999999998</v>
      </c>
      <c r="AC8657" s="1">
        <v>-97.94</v>
      </c>
      <c r="AD8657">
        <v>0</v>
      </c>
      <c r="AE8657">
        <v>0</v>
      </c>
      <c r="AF8657" t="s">
        <v>48</v>
      </c>
      <c r="AG8657">
        <v>2014</v>
      </c>
      <c r="AH8657">
        <f>COUNTBLANK(datos[[#This Row],[Row ID]:[Year sales]])</f>
        <v>0</v>
      </c>
    </row>
    <row r="8658" spans="1:34" x14ac:dyDescent="0.3">
      <c r="A8658">
        <v>8657</v>
      </c>
      <c r="B8658" t="s">
        <v>10190</v>
      </c>
      <c r="C8658" s="4">
        <v>41895</v>
      </c>
      <c r="D8658" s="4">
        <v>41895</v>
      </c>
      <c r="E8658" t="s">
        <v>1312</v>
      </c>
      <c r="F8658" t="s">
        <v>2202</v>
      </c>
      <c r="G8658" t="s">
        <v>2203</v>
      </c>
      <c r="H8658" t="s">
        <v>37</v>
      </c>
      <c r="I8658" t="s">
        <v>38</v>
      </c>
      <c r="J8658" t="s">
        <v>115</v>
      </c>
      <c r="K8658" t="s">
        <v>116</v>
      </c>
      <c r="L8658">
        <v>98103</v>
      </c>
      <c r="M8658" t="s">
        <v>60</v>
      </c>
      <c r="N8658" t="s">
        <v>6034</v>
      </c>
      <c r="O8658" t="s">
        <v>62</v>
      </c>
      <c r="P8658" t="s">
        <v>110</v>
      </c>
      <c r="Q8658" t="s">
        <v>6035</v>
      </c>
      <c r="R8658" s="1">
        <v>48.94</v>
      </c>
      <c r="S8658">
        <v>1</v>
      </c>
      <c r="T8658">
        <f t="shared" si="135"/>
        <v>13</v>
      </c>
      <c r="U8658" t="s">
        <v>46</v>
      </c>
      <c r="V8658">
        <v>0</v>
      </c>
      <c r="W8658">
        <v>0</v>
      </c>
      <c r="X8658" s="1">
        <v>0</v>
      </c>
      <c r="Y8658" s="1">
        <v>48.94</v>
      </c>
      <c r="Z8658" t="s">
        <v>65</v>
      </c>
      <c r="AA8658" s="2">
        <v>24.47</v>
      </c>
      <c r="AB8658" s="3">
        <v>0.5</v>
      </c>
      <c r="AC8658" s="1">
        <v>-24.47</v>
      </c>
      <c r="AD8658">
        <v>0</v>
      </c>
      <c r="AE8658">
        <v>0</v>
      </c>
      <c r="AF8658" t="s">
        <v>48</v>
      </c>
      <c r="AG8658">
        <v>2014</v>
      </c>
      <c r="AH8658">
        <f>COUNTBLANK(datos[[#This Row],[Row ID]:[Year sales]])</f>
        <v>0</v>
      </c>
    </row>
    <row r="8659" spans="1:34" x14ac:dyDescent="0.3">
      <c r="A8659">
        <v>8658</v>
      </c>
      <c r="B8659" t="s">
        <v>10190</v>
      </c>
      <c r="C8659" s="4">
        <v>41895</v>
      </c>
      <c r="D8659" s="4">
        <v>41895</v>
      </c>
      <c r="E8659" t="s">
        <v>1312</v>
      </c>
      <c r="F8659" t="s">
        <v>2202</v>
      </c>
      <c r="G8659" t="s">
        <v>2203</v>
      </c>
      <c r="H8659" t="s">
        <v>37</v>
      </c>
      <c r="I8659" t="s">
        <v>38</v>
      </c>
      <c r="J8659" t="s">
        <v>115</v>
      </c>
      <c r="K8659" t="s">
        <v>116</v>
      </c>
      <c r="L8659">
        <v>98103</v>
      </c>
      <c r="M8659" t="s">
        <v>60</v>
      </c>
      <c r="N8659" t="s">
        <v>4843</v>
      </c>
      <c r="O8659" t="s">
        <v>62</v>
      </c>
      <c r="P8659" t="s">
        <v>97</v>
      </c>
      <c r="Q8659" t="s">
        <v>4844</v>
      </c>
      <c r="R8659" s="1">
        <v>22.66</v>
      </c>
      <c r="S8659">
        <v>2</v>
      </c>
      <c r="T8659">
        <f t="shared" si="135"/>
        <v>18</v>
      </c>
      <c r="U8659" t="s">
        <v>46</v>
      </c>
      <c r="V8659">
        <v>0</v>
      </c>
      <c r="W8659">
        <v>0</v>
      </c>
      <c r="X8659" s="1">
        <v>0</v>
      </c>
      <c r="Y8659" s="1">
        <v>22.66</v>
      </c>
      <c r="Z8659" t="s">
        <v>65</v>
      </c>
      <c r="AA8659" s="2">
        <v>9.7438000000000002</v>
      </c>
      <c r="AB8659" s="3">
        <v>0.43</v>
      </c>
      <c r="AC8659" s="1">
        <v>-12.9162</v>
      </c>
      <c r="AD8659">
        <v>0</v>
      </c>
      <c r="AE8659">
        <v>0</v>
      </c>
      <c r="AF8659" t="s">
        <v>48</v>
      </c>
      <c r="AG8659">
        <v>2014</v>
      </c>
      <c r="AH8659">
        <f>COUNTBLANK(datos[[#This Row],[Row ID]:[Year sales]])</f>
        <v>0</v>
      </c>
    </row>
    <row r="8660" spans="1:34" x14ac:dyDescent="0.3">
      <c r="A8660">
        <v>8659</v>
      </c>
      <c r="B8660" t="s">
        <v>10191</v>
      </c>
      <c r="C8660" s="4">
        <v>42542</v>
      </c>
      <c r="D8660" s="4">
        <v>42546</v>
      </c>
      <c r="E8660" t="s">
        <v>67</v>
      </c>
      <c r="F8660" t="s">
        <v>363</v>
      </c>
      <c r="G8660" t="s">
        <v>364</v>
      </c>
      <c r="H8660" t="s">
        <v>57</v>
      </c>
      <c r="I8660" t="s">
        <v>38</v>
      </c>
      <c r="J8660" t="s">
        <v>323</v>
      </c>
      <c r="K8660" t="s">
        <v>231</v>
      </c>
      <c r="L8660">
        <v>60623</v>
      </c>
      <c r="M8660" t="s">
        <v>125</v>
      </c>
      <c r="N8660" t="s">
        <v>3195</v>
      </c>
      <c r="O8660" t="s">
        <v>62</v>
      </c>
      <c r="P8660" t="s">
        <v>94</v>
      </c>
      <c r="Q8660" t="s">
        <v>3196</v>
      </c>
      <c r="R8660" s="1">
        <v>0.83599999999999997</v>
      </c>
      <c r="S8660">
        <v>1</v>
      </c>
      <c r="T8660">
        <f t="shared" si="135"/>
        <v>36</v>
      </c>
      <c r="U8660" t="s">
        <v>46</v>
      </c>
      <c r="V8660">
        <v>0.8</v>
      </c>
      <c r="W8660">
        <v>0.66880000000000006</v>
      </c>
      <c r="X8660" s="1">
        <v>-0.66879999999999995</v>
      </c>
      <c r="Y8660" s="1">
        <v>1.5047999999999999</v>
      </c>
      <c r="Z8660" t="s">
        <v>65</v>
      </c>
      <c r="AA8660" s="2">
        <v>-1.3375999999999999</v>
      </c>
      <c r="AB8660" s="3">
        <v>-1.5999999999999999</v>
      </c>
      <c r="AC8660" s="1">
        <v>-1.5047999999999999</v>
      </c>
      <c r="AD8660">
        <v>4</v>
      </c>
      <c r="AE8660">
        <v>4</v>
      </c>
      <c r="AF8660" t="s">
        <v>48</v>
      </c>
      <c r="AG8660">
        <v>2016</v>
      </c>
      <c r="AH8660">
        <f>COUNTBLANK(datos[[#This Row],[Row ID]:[Year sales]])</f>
        <v>0</v>
      </c>
    </row>
    <row r="8661" spans="1:34" x14ac:dyDescent="0.3">
      <c r="A8661">
        <v>8660</v>
      </c>
      <c r="B8661" t="s">
        <v>10192</v>
      </c>
      <c r="C8661" s="4">
        <v>42616</v>
      </c>
      <c r="D8661" s="4">
        <v>42621</v>
      </c>
      <c r="E8661" t="s">
        <v>67</v>
      </c>
      <c r="F8661" t="s">
        <v>5201</v>
      </c>
      <c r="G8661" t="s">
        <v>5202</v>
      </c>
      <c r="H8661" t="s">
        <v>57</v>
      </c>
      <c r="I8661" t="s">
        <v>38</v>
      </c>
      <c r="J8661" t="s">
        <v>1029</v>
      </c>
      <c r="K8661" t="s">
        <v>518</v>
      </c>
      <c r="L8661">
        <v>45231</v>
      </c>
      <c r="M8661" t="s">
        <v>168</v>
      </c>
      <c r="N8661" t="s">
        <v>5859</v>
      </c>
      <c r="O8661" t="s">
        <v>62</v>
      </c>
      <c r="P8661" t="s">
        <v>110</v>
      </c>
      <c r="Q8661" t="s">
        <v>5860</v>
      </c>
      <c r="R8661" s="1">
        <v>30.96</v>
      </c>
      <c r="S8661">
        <v>6</v>
      </c>
      <c r="T8661">
        <f t="shared" si="135"/>
        <v>22</v>
      </c>
      <c r="U8661" t="s">
        <v>75</v>
      </c>
      <c r="V8661">
        <v>0.2</v>
      </c>
      <c r="W8661">
        <v>6.1920000000000002</v>
      </c>
      <c r="X8661" s="1">
        <v>-6.1920000000000002</v>
      </c>
      <c r="Y8661" s="1">
        <v>37.152000000000001</v>
      </c>
      <c r="Z8661" t="s">
        <v>65</v>
      </c>
      <c r="AA8661" s="2">
        <v>11.223000000000001</v>
      </c>
      <c r="AB8661" s="3">
        <v>0.36249999999999999</v>
      </c>
      <c r="AC8661" s="1">
        <v>-13.545</v>
      </c>
      <c r="AD8661">
        <v>5</v>
      </c>
      <c r="AE8661">
        <v>5</v>
      </c>
      <c r="AF8661" t="s">
        <v>48</v>
      </c>
      <c r="AG8661">
        <v>2016</v>
      </c>
      <c r="AH8661">
        <f>COUNTBLANK(datos[[#This Row],[Row ID]:[Year sales]])</f>
        <v>0</v>
      </c>
    </row>
    <row r="8662" spans="1:34" x14ac:dyDescent="0.3">
      <c r="A8662">
        <v>8661</v>
      </c>
      <c r="B8662" t="s">
        <v>10193</v>
      </c>
      <c r="C8662" s="4">
        <v>43064</v>
      </c>
      <c r="D8662" s="4">
        <v>43069</v>
      </c>
      <c r="E8662" t="s">
        <v>67</v>
      </c>
      <c r="F8662" t="s">
        <v>4404</v>
      </c>
      <c r="G8662" t="s">
        <v>4405</v>
      </c>
      <c r="H8662" t="s">
        <v>37</v>
      </c>
      <c r="I8662" t="s">
        <v>38</v>
      </c>
      <c r="J8662" t="s">
        <v>5647</v>
      </c>
      <c r="K8662" t="s">
        <v>71</v>
      </c>
      <c r="L8662">
        <v>33311</v>
      </c>
      <c r="M8662" t="s">
        <v>41</v>
      </c>
      <c r="N8662" t="s">
        <v>4436</v>
      </c>
      <c r="O8662" t="s">
        <v>43</v>
      </c>
      <c r="P8662" t="s">
        <v>44</v>
      </c>
      <c r="Q8662" t="s">
        <v>4437</v>
      </c>
      <c r="R8662" s="1">
        <v>723.92</v>
      </c>
      <c r="S8662">
        <v>5</v>
      </c>
      <c r="T8662">
        <f t="shared" si="135"/>
        <v>12</v>
      </c>
      <c r="U8662" t="s">
        <v>75</v>
      </c>
      <c r="V8662">
        <v>0.2</v>
      </c>
      <c r="W8662">
        <v>144.78399999999999</v>
      </c>
      <c r="X8662" s="1">
        <v>-144.78399999999999</v>
      </c>
      <c r="Y8662" s="1">
        <v>868.70399999999995</v>
      </c>
      <c r="Z8662" t="s">
        <v>53</v>
      </c>
      <c r="AA8662" s="2">
        <v>-81.441000000000003</v>
      </c>
      <c r="AB8662" s="3">
        <v>-0.11250000000000002</v>
      </c>
      <c r="AC8662" s="1">
        <v>-660.577</v>
      </c>
      <c r="AD8662">
        <v>5</v>
      </c>
      <c r="AE8662">
        <v>5</v>
      </c>
      <c r="AF8662" t="s">
        <v>48</v>
      </c>
      <c r="AG8662">
        <v>2017</v>
      </c>
      <c r="AH8662">
        <f>COUNTBLANK(datos[[#This Row],[Row ID]:[Year sales]])</f>
        <v>0</v>
      </c>
    </row>
    <row r="8663" spans="1:34" x14ac:dyDescent="0.3">
      <c r="A8663">
        <v>8662</v>
      </c>
      <c r="B8663" t="s">
        <v>10194</v>
      </c>
      <c r="C8663" s="4">
        <v>42136</v>
      </c>
      <c r="D8663" s="4">
        <v>42141</v>
      </c>
      <c r="E8663" t="s">
        <v>67</v>
      </c>
      <c r="F8663" t="s">
        <v>4289</v>
      </c>
      <c r="G8663" t="s">
        <v>4290</v>
      </c>
      <c r="H8663" t="s">
        <v>37</v>
      </c>
      <c r="I8663" t="s">
        <v>38</v>
      </c>
      <c r="J8663" t="s">
        <v>204</v>
      </c>
      <c r="K8663" t="s">
        <v>124</v>
      </c>
      <c r="L8663">
        <v>77041</v>
      </c>
      <c r="M8663" t="s">
        <v>125</v>
      </c>
      <c r="N8663" t="s">
        <v>7435</v>
      </c>
      <c r="O8663" t="s">
        <v>43</v>
      </c>
      <c r="P8663" t="s">
        <v>83</v>
      </c>
      <c r="Q8663" t="s">
        <v>7436</v>
      </c>
      <c r="R8663" s="1">
        <v>21.968</v>
      </c>
      <c r="S8663">
        <v>4</v>
      </c>
      <c r="T8663">
        <f t="shared" si="135"/>
        <v>16</v>
      </c>
      <c r="U8663" t="s">
        <v>52</v>
      </c>
      <c r="V8663">
        <v>0.6</v>
      </c>
      <c r="W8663">
        <v>13.1808</v>
      </c>
      <c r="X8663" s="1">
        <v>-13.1808</v>
      </c>
      <c r="Y8663" s="1">
        <v>35.148800000000001</v>
      </c>
      <c r="Z8663" t="s">
        <v>65</v>
      </c>
      <c r="AA8663" s="2">
        <v>-15.9268</v>
      </c>
      <c r="AB8663" s="3">
        <v>-0.72499999999999998</v>
      </c>
      <c r="AC8663" s="1">
        <v>-24.713999999999999</v>
      </c>
      <c r="AD8663">
        <v>5</v>
      </c>
      <c r="AE8663">
        <v>5</v>
      </c>
      <c r="AF8663" t="s">
        <v>48</v>
      </c>
      <c r="AG8663">
        <v>2015</v>
      </c>
      <c r="AH8663">
        <f>COUNTBLANK(datos[[#This Row],[Row ID]:[Year sales]])</f>
        <v>0</v>
      </c>
    </row>
    <row r="8664" spans="1:34" x14ac:dyDescent="0.3">
      <c r="A8664">
        <v>8663</v>
      </c>
      <c r="B8664" t="s">
        <v>10194</v>
      </c>
      <c r="C8664" s="4">
        <v>42136</v>
      </c>
      <c r="D8664" s="4">
        <v>42141</v>
      </c>
      <c r="E8664" t="s">
        <v>67</v>
      </c>
      <c r="F8664" t="s">
        <v>4289</v>
      </c>
      <c r="G8664" t="s">
        <v>4290</v>
      </c>
      <c r="H8664" t="s">
        <v>37</v>
      </c>
      <c r="I8664" t="s">
        <v>38</v>
      </c>
      <c r="J8664" t="s">
        <v>204</v>
      </c>
      <c r="K8664" t="s">
        <v>124</v>
      </c>
      <c r="L8664">
        <v>77041</v>
      </c>
      <c r="M8664" t="s">
        <v>125</v>
      </c>
      <c r="N8664" t="s">
        <v>3776</v>
      </c>
      <c r="O8664" t="s">
        <v>90</v>
      </c>
      <c r="P8664" t="s">
        <v>91</v>
      </c>
      <c r="Q8664" t="s">
        <v>3777</v>
      </c>
      <c r="R8664" s="1">
        <v>619.15200000000004</v>
      </c>
      <c r="S8664">
        <v>6</v>
      </c>
      <c r="T8664">
        <f t="shared" si="135"/>
        <v>27</v>
      </c>
      <c r="U8664" t="s">
        <v>75</v>
      </c>
      <c r="V8664">
        <v>0.2</v>
      </c>
      <c r="W8664">
        <v>123.83040000000001</v>
      </c>
      <c r="X8664" s="1">
        <v>-123.8304</v>
      </c>
      <c r="Y8664" s="1">
        <v>742.9824000000001</v>
      </c>
      <c r="Z8664" t="s">
        <v>53</v>
      </c>
      <c r="AA8664" s="2">
        <v>69.654600000000002</v>
      </c>
      <c r="AB8664" s="3">
        <v>0.11249999999999999</v>
      </c>
      <c r="AC8664" s="1">
        <v>-425.66699999999997</v>
      </c>
      <c r="AD8664">
        <v>5</v>
      </c>
      <c r="AE8664">
        <v>5</v>
      </c>
      <c r="AF8664" t="s">
        <v>48</v>
      </c>
      <c r="AG8664">
        <v>2015</v>
      </c>
      <c r="AH8664">
        <f>COUNTBLANK(datos[[#This Row],[Row ID]:[Year sales]])</f>
        <v>0</v>
      </c>
    </row>
    <row r="8665" spans="1:34" x14ac:dyDescent="0.3">
      <c r="A8665">
        <v>8664</v>
      </c>
      <c r="B8665" t="s">
        <v>10194</v>
      </c>
      <c r="C8665" s="4">
        <v>42136</v>
      </c>
      <c r="D8665" s="4">
        <v>42141</v>
      </c>
      <c r="E8665" t="s">
        <v>67</v>
      </c>
      <c r="F8665" t="s">
        <v>4289</v>
      </c>
      <c r="G8665" t="s">
        <v>4290</v>
      </c>
      <c r="H8665" t="s">
        <v>37</v>
      </c>
      <c r="I8665" t="s">
        <v>38</v>
      </c>
      <c r="J8665" t="s">
        <v>204</v>
      </c>
      <c r="K8665" t="s">
        <v>124</v>
      </c>
      <c r="L8665">
        <v>77041</v>
      </c>
      <c r="M8665" t="s">
        <v>125</v>
      </c>
      <c r="N8665" t="s">
        <v>2368</v>
      </c>
      <c r="O8665" t="s">
        <v>62</v>
      </c>
      <c r="P8665" t="s">
        <v>110</v>
      </c>
      <c r="Q8665" t="s">
        <v>2369</v>
      </c>
      <c r="R8665" s="1">
        <v>127.904</v>
      </c>
      <c r="S8665">
        <v>7</v>
      </c>
      <c r="T8665">
        <f t="shared" si="135"/>
        <v>33</v>
      </c>
      <c r="U8665" t="s">
        <v>75</v>
      </c>
      <c r="V8665">
        <v>0.2</v>
      </c>
      <c r="W8665">
        <v>25.5808</v>
      </c>
      <c r="X8665" s="1">
        <v>-25.5808</v>
      </c>
      <c r="Y8665" s="1">
        <v>153.48480000000001</v>
      </c>
      <c r="Z8665" t="s">
        <v>99</v>
      </c>
      <c r="AA8665" s="2">
        <v>41.568800000000003</v>
      </c>
      <c r="AB8665" s="3">
        <v>0.32500000000000001</v>
      </c>
      <c r="AC8665" s="1">
        <v>-60.754399999999997</v>
      </c>
      <c r="AD8665">
        <v>5</v>
      </c>
      <c r="AE8665">
        <v>5</v>
      </c>
      <c r="AF8665" t="s">
        <v>48</v>
      </c>
      <c r="AG8665">
        <v>2015</v>
      </c>
      <c r="AH8665">
        <f>COUNTBLANK(datos[[#This Row],[Row ID]:[Year sales]])</f>
        <v>0</v>
      </c>
    </row>
    <row r="8666" spans="1:34" x14ac:dyDescent="0.3">
      <c r="A8666">
        <v>8665</v>
      </c>
      <c r="B8666" t="s">
        <v>10195</v>
      </c>
      <c r="C8666" s="4">
        <v>42824</v>
      </c>
      <c r="D8666" s="4">
        <v>42826</v>
      </c>
      <c r="E8666" t="s">
        <v>34</v>
      </c>
      <c r="F8666" t="s">
        <v>2267</v>
      </c>
      <c r="G8666" t="s">
        <v>2268</v>
      </c>
      <c r="H8666" t="s">
        <v>37</v>
      </c>
      <c r="I8666" t="s">
        <v>38</v>
      </c>
      <c r="J8666" t="s">
        <v>1141</v>
      </c>
      <c r="K8666" t="s">
        <v>59</v>
      </c>
      <c r="L8666">
        <v>90712</v>
      </c>
      <c r="M8666" t="s">
        <v>60</v>
      </c>
      <c r="N8666" t="s">
        <v>4656</v>
      </c>
      <c r="O8666" t="s">
        <v>43</v>
      </c>
      <c r="P8666" t="s">
        <v>83</v>
      </c>
      <c r="Q8666" t="s">
        <v>4657</v>
      </c>
      <c r="R8666" s="1">
        <v>94.2</v>
      </c>
      <c r="S8666">
        <v>5</v>
      </c>
      <c r="T8666">
        <f t="shared" si="135"/>
        <v>51</v>
      </c>
      <c r="U8666" t="s">
        <v>75</v>
      </c>
      <c r="V8666">
        <v>0</v>
      </c>
      <c r="W8666">
        <v>0</v>
      </c>
      <c r="X8666" s="1">
        <v>0</v>
      </c>
      <c r="Y8666" s="1">
        <v>94.2</v>
      </c>
      <c r="Z8666" t="s">
        <v>99</v>
      </c>
      <c r="AA8666" s="2">
        <v>39.564</v>
      </c>
      <c r="AB8666" s="3">
        <v>0.42</v>
      </c>
      <c r="AC8666" s="1">
        <v>-54.636000000000003</v>
      </c>
      <c r="AD8666">
        <v>2</v>
      </c>
      <c r="AE8666">
        <v>2</v>
      </c>
      <c r="AF8666" t="s">
        <v>48</v>
      </c>
      <c r="AG8666">
        <v>2017</v>
      </c>
      <c r="AH8666">
        <f>COUNTBLANK(datos[[#This Row],[Row ID]:[Year sales]])</f>
        <v>0</v>
      </c>
    </row>
    <row r="8667" spans="1:34" x14ac:dyDescent="0.3">
      <c r="A8667">
        <v>8666</v>
      </c>
      <c r="B8667" t="s">
        <v>10196</v>
      </c>
      <c r="C8667" s="4">
        <v>42691</v>
      </c>
      <c r="D8667" s="4">
        <v>42692</v>
      </c>
      <c r="E8667" t="s">
        <v>208</v>
      </c>
      <c r="F8667" t="s">
        <v>6685</v>
      </c>
      <c r="G8667" t="s">
        <v>6686</v>
      </c>
      <c r="H8667" t="s">
        <v>122</v>
      </c>
      <c r="I8667" t="s">
        <v>38</v>
      </c>
      <c r="J8667" t="s">
        <v>147</v>
      </c>
      <c r="K8667" t="s">
        <v>59</v>
      </c>
      <c r="L8667">
        <v>94122</v>
      </c>
      <c r="M8667" t="s">
        <v>60</v>
      </c>
      <c r="N8667" t="s">
        <v>2197</v>
      </c>
      <c r="O8667" t="s">
        <v>62</v>
      </c>
      <c r="P8667" t="s">
        <v>599</v>
      </c>
      <c r="Q8667" t="s">
        <v>2198</v>
      </c>
      <c r="R8667" s="1">
        <v>49.5</v>
      </c>
      <c r="S8667">
        <v>5</v>
      </c>
      <c r="T8667">
        <f t="shared" si="135"/>
        <v>22</v>
      </c>
      <c r="U8667" t="s">
        <v>75</v>
      </c>
      <c r="V8667">
        <v>0</v>
      </c>
      <c r="W8667">
        <v>0</v>
      </c>
      <c r="X8667" s="1">
        <v>0</v>
      </c>
      <c r="Y8667" s="1">
        <v>49.5</v>
      </c>
      <c r="Z8667" t="s">
        <v>65</v>
      </c>
      <c r="AA8667" s="2">
        <v>13.365</v>
      </c>
      <c r="AB8667" s="3">
        <v>0.27</v>
      </c>
      <c r="AC8667" s="1">
        <v>-36.134999999999998</v>
      </c>
      <c r="AD8667">
        <v>1</v>
      </c>
      <c r="AE8667">
        <v>1</v>
      </c>
      <c r="AF8667" t="s">
        <v>48</v>
      </c>
      <c r="AG8667">
        <v>2016</v>
      </c>
      <c r="AH8667">
        <f>COUNTBLANK(datos[[#This Row],[Row ID]:[Year sales]])</f>
        <v>0</v>
      </c>
    </row>
    <row r="8668" spans="1:34" x14ac:dyDescent="0.3">
      <c r="A8668">
        <v>8667</v>
      </c>
      <c r="B8668" t="s">
        <v>10197</v>
      </c>
      <c r="C8668" s="4">
        <v>42734</v>
      </c>
      <c r="D8668" s="4">
        <v>42737</v>
      </c>
      <c r="E8668" t="s">
        <v>208</v>
      </c>
      <c r="F8668" t="s">
        <v>10198</v>
      </c>
      <c r="G8668" t="s">
        <v>10199</v>
      </c>
      <c r="H8668" t="s">
        <v>57</v>
      </c>
      <c r="I8668" t="s">
        <v>38</v>
      </c>
      <c r="J8668" t="s">
        <v>166</v>
      </c>
      <c r="K8668" t="s">
        <v>167</v>
      </c>
      <c r="L8668">
        <v>19140</v>
      </c>
      <c r="M8668" t="s">
        <v>168</v>
      </c>
      <c r="N8668" t="s">
        <v>6835</v>
      </c>
      <c r="O8668" t="s">
        <v>62</v>
      </c>
      <c r="P8668" t="s">
        <v>86</v>
      </c>
      <c r="Q8668" t="s">
        <v>6836</v>
      </c>
      <c r="R8668" s="1">
        <v>16.52</v>
      </c>
      <c r="S8668">
        <v>5</v>
      </c>
      <c r="T8668">
        <f t="shared" si="135"/>
        <v>24</v>
      </c>
      <c r="U8668" t="s">
        <v>75</v>
      </c>
      <c r="V8668">
        <v>0.2</v>
      </c>
      <c r="W8668">
        <v>3.3040000000000003</v>
      </c>
      <c r="X8668" s="1">
        <v>-3.3039999999999998</v>
      </c>
      <c r="Y8668" s="1">
        <v>19.823999999999998</v>
      </c>
      <c r="Z8668" t="s">
        <v>65</v>
      </c>
      <c r="AA8668" s="2">
        <v>1.6519999999999999</v>
      </c>
      <c r="AB8668" s="3">
        <v>9.9999999999999992E-2</v>
      </c>
      <c r="AC8668" s="1">
        <v>-11.564</v>
      </c>
      <c r="AD8668">
        <v>3</v>
      </c>
      <c r="AE8668">
        <v>3</v>
      </c>
      <c r="AF8668" t="s">
        <v>48</v>
      </c>
      <c r="AG8668">
        <v>2016</v>
      </c>
      <c r="AH8668">
        <f>COUNTBLANK(datos[[#This Row],[Row ID]:[Year sales]])</f>
        <v>0</v>
      </c>
    </row>
    <row r="8669" spans="1:34" x14ac:dyDescent="0.3">
      <c r="A8669">
        <v>8668</v>
      </c>
      <c r="B8669" t="s">
        <v>10200</v>
      </c>
      <c r="C8669" s="4">
        <v>42726</v>
      </c>
      <c r="D8669" s="4">
        <v>42728</v>
      </c>
      <c r="E8669" t="s">
        <v>34</v>
      </c>
      <c r="F8669" t="s">
        <v>4471</v>
      </c>
      <c r="G8669" t="s">
        <v>4472</v>
      </c>
      <c r="H8669" t="s">
        <v>122</v>
      </c>
      <c r="I8669" t="s">
        <v>38</v>
      </c>
      <c r="J8669" t="s">
        <v>115</v>
      </c>
      <c r="K8669" t="s">
        <v>116</v>
      </c>
      <c r="L8669">
        <v>98115</v>
      </c>
      <c r="M8669" t="s">
        <v>60</v>
      </c>
      <c r="N8669" t="s">
        <v>695</v>
      </c>
      <c r="O8669" t="s">
        <v>62</v>
      </c>
      <c r="P8669" t="s">
        <v>94</v>
      </c>
      <c r="Q8669" t="s">
        <v>696</v>
      </c>
      <c r="R8669" s="1">
        <v>55.36</v>
      </c>
      <c r="S8669">
        <v>4</v>
      </c>
      <c r="T8669">
        <f t="shared" si="135"/>
        <v>18</v>
      </c>
      <c r="U8669" t="s">
        <v>52</v>
      </c>
      <c r="V8669">
        <v>0.2</v>
      </c>
      <c r="W8669">
        <v>11.072000000000001</v>
      </c>
      <c r="X8669" s="1">
        <v>-11.071999999999999</v>
      </c>
      <c r="Y8669" s="1">
        <v>66.432000000000002</v>
      </c>
      <c r="Z8669" t="s">
        <v>99</v>
      </c>
      <c r="AA8669" s="2">
        <v>19.376000000000001</v>
      </c>
      <c r="AB8669" s="3">
        <v>0.35000000000000003</v>
      </c>
      <c r="AC8669" s="1">
        <v>-24.911999999999999</v>
      </c>
      <c r="AD8669">
        <v>2</v>
      </c>
      <c r="AE8669">
        <v>2</v>
      </c>
      <c r="AF8669" t="s">
        <v>48</v>
      </c>
      <c r="AG8669">
        <v>2016</v>
      </c>
      <c r="AH8669">
        <f>COUNTBLANK(datos[[#This Row],[Row ID]:[Year sales]])</f>
        <v>0</v>
      </c>
    </row>
    <row r="8670" spans="1:34" x14ac:dyDescent="0.3">
      <c r="A8670">
        <v>8669</v>
      </c>
      <c r="B8670" t="s">
        <v>10200</v>
      </c>
      <c r="C8670" s="4">
        <v>42726</v>
      </c>
      <c r="D8670" s="4">
        <v>42728</v>
      </c>
      <c r="E8670" t="s">
        <v>34</v>
      </c>
      <c r="F8670" t="s">
        <v>4471</v>
      </c>
      <c r="G8670" t="s">
        <v>4472</v>
      </c>
      <c r="H8670" t="s">
        <v>122</v>
      </c>
      <c r="I8670" t="s">
        <v>38</v>
      </c>
      <c r="J8670" t="s">
        <v>115</v>
      </c>
      <c r="K8670" t="s">
        <v>116</v>
      </c>
      <c r="L8670">
        <v>98115</v>
      </c>
      <c r="M8670" t="s">
        <v>60</v>
      </c>
      <c r="N8670" t="s">
        <v>7831</v>
      </c>
      <c r="O8670" t="s">
        <v>90</v>
      </c>
      <c r="P8670" t="s">
        <v>704</v>
      </c>
      <c r="Q8670" t="s">
        <v>7832</v>
      </c>
      <c r="R8670" s="1">
        <v>11.56</v>
      </c>
      <c r="S8670">
        <v>1</v>
      </c>
      <c r="T8670">
        <f t="shared" si="135"/>
        <v>8</v>
      </c>
      <c r="U8670" t="s">
        <v>46</v>
      </c>
      <c r="V8670">
        <v>0.2</v>
      </c>
      <c r="W8670">
        <v>2.3120000000000003</v>
      </c>
      <c r="X8670" s="1">
        <v>-2.3119999999999998</v>
      </c>
      <c r="Y8670" s="1">
        <v>13.872</v>
      </c>
      <c r="Z8670" t="s">
        <v>65</v>
      </c>
      <c r="AA8670" s="2">
        <v>3.7570000000000001</v>
      </c>
      <c r="AB8670" s="3">
        <v>0.32500000000000001</v>
      </c>
      <c r="AC8670" s="1">
        <v>-5.4909999999999997</v>
      </c>
      <c r="AD8670">
        <v>2</v>
      </c>
      <c r="AE8670">
        <v>2</v>
      </c>
      <c r="AF8670" t="s">
        <v>48</v>
      </c>
      <c r="AG8670">
        <v>2016</v>
      </c>
      <c r="AH8670">
        <f>COUNTBLANK(datos[[#This Row],[Row ID]:[Year sales]])</f>
        <v>0</v>
      </c>
    </row>
    <row r="8671" spans="1:34" x14ac:dyDescent="0.3">
      <c r="A8671">
        <v>8670</v>
      </c>
      <c r="B8671" t="s">
        <v>10201</v>
      </c>
      <c r="C8671" s="4">
        <v>42358</v>
      </c>
      <c r="D8671" s="4">
        <v>42363</v>
      </c>
      <c r="E8671" t="s">
        <v>34</v>
      </c>
      <c r="F8671" t="s">
        <v>4070</v>
      </c>
      <c r="G8671" t="s">
        <v>4071</v>
      </c>
      <c r="H8671" t="s">
        <v>37</v>
      </c>
      <c r="I8671" t="s">
        <v>38</v>
      </c>
      <c r="J8671" t="s">
        <v>58</v>
      </c>
      <c r="K8671" t="s">
        <v>59</v>
      </c>
      <c r="L8671">
        <v>90036</v>
      </c>
      <c r="M8671" t="s">
        <v>60</v>
      </c>
      <c r="N8671" t="s">
        <v>4478</v>
      </c>
      <c r="O8671" t="s">
        <v>62</v>
      </c>
      <c r="P8671" t="s">
        <v>110</v>
      </c>
      <c r="Q8671" t="s">
        <v>206</v>
      </c>
      <c r="R8671" s="1">
        <v>17.12</v>
      </c>
      <c r="S8671">
        <v>4</v>
      </c>
      <c r="T8671">
        <f t="shared" si="135"/>
        <v>150</v>
      </c>
      <c r="U8671" t="s">
        <v>52</v>
      </c>
      <c r="V8671">
        <v>0</v>
      </c>
      <c r="W8671">
        <v>0</v>
      </c>
      <c r="X8671" s="1">
        <v>0</v>
      </c>
      <c r="Y8671" s="1">
        <v>17.12</v>
      </c>
      <c r="Z8671" t="s">
        <v>65</v>
      </c>
      <c r="AA8671" s="2">
        <v>7.7039999999999997</v>
      </c>
      <c r="AB8671" s="3">
        <v>0.44999999999999996</v>
      </c>
      <c r="AC8671" s="1">
        <v>-9.4160000000000004</v>
      </c>
      <c r="AD8671">
        <v>5</v>
      </c>
      <c r="AE8671">
        <v>5</v>
      </c>
      <c r="AF8671" t="s">
        <v>48</v>
      </c>
      <c r="AG8671">
        <v>2015</v>
      </c>
      <c r="AH8671">
        <f>COUNTBLANK(datos[[#This Row],[Row ID]:[Year sales]])</f>
        <v>0</v>
      </c>
    </row>
    <row r="8672" spans="1:34" x14ac:dyDescent="0.3">
      <c r="A8672">
        <v>8671</v>
      </c>
      <c r="B8672" t="s">
        <v>10202</v>
      </c>
      <c r="C8672" s="4">
        <v>42000</v>
      </c>
      <c r="D8672" s="4">
        <v>42005</v>
      </c>
      <c r="E8672" t="s">
        <v>34</v>
      </c>
      <c r="F8672" t="s">
        <v>427</v>
      </c>
      <c r="G8672" t="s">
        <v>428</v>
      </c>
      <c r="H8672" t="s">
        <v>37</v>
      </c>
      <c r="I8672" t="s">
        <v>38</v>
      </c>
      <c r="J8672" t="s">
        <v>2204</v>
      </c>
      <c r="K8672" t="s">
        <v>518</v>
      </c>
      <c r="L8672">
        <v>44105</v>
      </c>
      <c r="M8672" t="s">
        <v>168</v>
      </c>
      <c r="N8672" t="s">
        <v>7043</v>
      </c>
      <c r="O8672" t="s">
        <v>43</v>
      </c>
      <c r="P8672" t="s">
        <v>83</v>
      </c>
      <c r="Q8672" t="s">
        <v>7044</v>
      </c>
      <c r="R8672" s="1">
        <v>182.352</v>
      </c>
      <c r="S8672">
        <v>3</v>
      </c>
      <c r="T8672">
        <f t="shared" si="135"/>
        <v>19</v>
      </c>
      <c r="U8672" t="s">
        <v>52</v>
      </c>
      <c r="V8672">
        <v>0.2</v>
      </c>
      <c r="W8672">
        <v>36.470400000000005</v>
      </c>
      <c r="X8672" s="1">
        <v>-36.470399999999998</v>
      </c>
      <c r="Y8672" s="1">
        <v>218.82240000000002</v>
      </c>
      <c r="Z8672" t="s">
        <v>47</v>
      </c>
      <c r="AA8672" s="2">
        <v>-18.235199999999999</v>
      </c>
      <c r="AB8672" s="3">
        <v>-9.9999999999999992E-2</v>
      </c>
      <c r="AC8672" s="1">
        <v>-164.11680000000001</v>
      </c>
      <c r="AD8672">
        <v>5</v>
      </c>
      <c r="AE8672">
        <v>5</v>
      </c>
      <c r="AF8672" t="s">
        <v>48</v>
      </c>
      <c r="AG8672">
        <v>2014</v>
      </c>
      <c r="AH8672">
        <f>COUNTBLANK(datos[[#This Row],[Row ID]:[Year sales]])</f>
        <v>0</v>
      </c>
    </row>
    <row r="8673" spans="1:34" x14ac:dyDescent="0.3">
      <c r="A8673">
        <v>8672</v>
      </c>
      <c r="B8673" t="s">
        <v>10202</v>
      </c>
      <c r="C8673" s="4">
        <v>42000</v>
      </c>
      <c r="D8673" s="4">
        <v>42005</v>
      </c>
      <c r="E8673" t="s">
        <v>34</v>
      </c>
      <c r="F8673" t="s">
        <v>427</v>
      </c>
      <c r="G8673" t="s">
        <v>428</v>
      </c>
      <c r="H8673" t="s">
        <v>37</v>
      </c>
      <c r="I8673" t="s">
        <v>38</v>
      </c>
      <c r="J8673" t="s">
        <v>2204</v>
      </c>
      <c r="K8673" t="s">
        <v>518</v>
      </c>
      <c r="L8673">
        <v>44105</v>
      </c>
      <c r="M8673" t="s">
        <v>168</v>
      </c>
      <c r="N8673" t="s">
        <v>991</v>
      </c>
      <c r="O8673" t="s">
        <v>62</v>
      </c>
      <c r="P8673" t="s">
        <v>77</v>
      </c>
      <c r="Q8673" t="s">
        <v>992</v>
      </c>
      <c r="R8673" s="1">
        <v>118.16</v>
      </c>
      <c r="S8673">
        <v>2</v>
      </c>
      <c r="T8673">
        <f t="shared" si="135"/>
        <v>13</v>
      </c>
      <c r="U8673" t="s">
        <v>46</v>
      </c>
      <c r="V8673">
        <v>0.2</v>
      </c>
      <c r="W8673">
        <v>23.632000000000001</v>
      </c>
      <c r="X8673" s="1">
        <v>-23.632000000000001</v>
      </c>
      <c r="Y8673" s="1">
        <v>141.792</v>
      </c>
      <c r="Z8673" t="s">
        <v>99</v>
      </c>
      <c r="AA8673" s="2">
        <v>-25.109000000000002</v>
      </c>
      <c r="AB8673" s="3">
        <v>-0.21250000000000002</v>
      </c>
      <c r="AC8673" s="1">
        <v>-119.637</v>
      </c>
      <c r="AD8673">
        <v>5</v>
      </c>
      <c r="AE8673">
        <v>5</v>
      </c>
      <c r="AF8673" t="s">
        <v>48</v>
      </c>
      <c r="AG8673">
        <v>2014</v>
      </c>
      <c r="AH8673">
        <f>COUNTBLANK(datos[[#This Row],[Row ID]:[Year sales]])</f>
        <v>0</v>
      </c>
    </row>
    <row r="8674" spans="1:34" x14ac:dyDescent="0.3">
      <c r="A8674">
        <v>8673</v>
      </c>
      <c r="B8674" t="s">
        <v>10203</v>
      </c>
      <c r="C8674" s="4">
        <v>42782</v>
      </c>
      <c r="D8674" s="4">
        <v>42787</v>
      </c>
      <c r="E8674" t="s">
        <v>67</v>
      </c>
      <c r="F8674" t="s">
        <v>4897</v>
      </c>
      <c r="G8674" t="s">
        <v>4898</v>
      </c>
      <c r="H8674" t="s">
        <v>37</v>
      </c>
      <c r="I8674" t="s">
        <v>38</v>
      </c>
      <c r="J8674" t="s">
        <v>377</v>
      </c>
      <c r="K8674" t="s">
        <v>231</v>
      </c>
      <c r="L8674">
        <v>62521</v>
      </c>
      <c r="M8674" t="s">
        <v>125</v>
      </c>
      <c r="N8674" t="s">
        <v>1112</v>
      </c>
      <c r="O8674" t="s">
        <v>62</v>
      </c>
      <c r="P8674" t="s">
        <v>289</v>
      </c>
      <c r="Q8674" t="s">
        <v>1113</v>
      </c>
      <c r="R8674" s="1">
        <v>18.367999999999999</v>
      </c>
      <c r="S8674">
        <v>2</v>
      </c>
      <c r="T8674">
        <f t="shared" si="135"/>
        <v>29</v>
      </c>
      <c r="U8674" t="s">
        <v>46</v>
      </c>
      <c r="V8674">
        <v>0.2</v>
      </c>
      <c r="W8674">
        <v>3.6736</v>
      </c>
      <c r="X8674" s="1">
        <v>-3.6736</v>
      </c>
      <c r="Y8674" s="1">
        <v>22.041599999999999</v>
      </c>
      <c r="Z8674" t="s">
        <v>65</v>
      </c>
      <c r="AA8674" s="2">
        <v>6.1992000000000003</v>
      </c>
      <c r="AB8674" s="3">
        <v>0.33750000000000002</v>
      </c>
      <c r="AC8674" s="1">
        <v>-8.4952000000000005</v>
      </c>
      <c r="AD8674">
        <v>5</v>
      </c>
      <c r="AE8674">
        <v>5</v>
      </c>
      <c r="AF8674" t="s">
        <v>48</v>
      </c>
      <c r="AG8674">
        <v>2017</v>
      </c>
      <c r="AH8674">
        <f>COUNTBLANK(datos[[#This Row],[Row ID]:[Year sales]])</f>
        <v>0</v>
      </c>
    </row>
    <row r="8675" spans="1:34" x14ac:dyDescent="0.3">
      <c r="A8675">
        <v>8674</v>
      </c>
      <c r="B8675" t="s">
        <v>10203</v>
      </c>
      <c r="C8675" s="4">
        <v>42782</v>
      </c>
      <c r="D8675" s="4">
        <v>42787</v>
      </c>
      <c r="E8675" t="s">
        <v>67</v>
      </c>
      <c r="F8675" t="s">
        <v>4897</v>
      </c>
      <c r="G8675" t="s">
        <v>4898</v>
      </c>
      <c r="H8675" t="s">
        <v>37</v>
      </c>
      <c r="I8675" t="s">
        <v>38</v>
      </c>
      <c r="J8675" t="s">
        <v>377</v>
      </c>
      <c r="K8675" t="s">
        <v>231</v>
      </c>
      <c r="L8675">
        <v>62521</v>
      </c>
      <c r="M8675" t="s">
        <v>125</v>
      </c>
      <c r="N8675" t="s">
        <v>553</v>
      </c>
      <c r="O8675" t="s">
        <v>43</v>
      </c>
      <c r="P8675" t="s">
        <v>50</v>
      </c>
      <c r="Q8675" t="s">
        <v>554</v>
      </c>
      <c r="R8675" s="1">
        <v>600.55799999999999</v>
      </c>
      <c r="S8675">
        <v>3</v>
      </c>
      <c r="T8675">
        <f t="shared" si="135"/>
        <v>35</v>
      </c>
      <c r="U8675" t="s">
        <v>52</v>
      </c>
      <c r="V8675">
        <v>0.3</v>
      </c>
      <c r="W8675">
        <v>180.16739999999999</v>
      </c>
      <c r="X8675" s="1">
        <v>-180.16739999999999</v>
      </c>
      <c r="Y8675" s="1">
        <v>780.72540000000004</v>
      </c>
      <c r="Z8675" t="s">
        <v>53</v>
      </c>
      <c r="AA8675" s="2">
        <v>-8.5793999999999997</v>
      </c>
      <c r="AB8675" s="3">
        <v>-1.4285714285714285E-2</v>
      </c>
      <c r="AC8675" s="1">
        <v>-428.97</v>
      </c>
      <c r="AD8675">
        <v>5</v>
      </c>
      <c r="AE8675">
        <v>5</v>
      </c>
      <c r="AF8675" t="s">
        <v>48</v>
      </c>
      <c r="AG8675">
        <v>2017</v>
      </c>
      <c r="AH8675">
        <f>COUNTBLANK(datos[[#This Row],[Row ID]:[Year sales]])</f>
        <v>0</v>
      </c>
    </row>
    <row r="8676" spans="1:34" x14ac:dyDescent="0.3">
      <c r="A8676">
        <v>8675</v>
      </c>
      <c r="B8676" t="s">
        <v>10203</v>
      </c>
      <c r="C8676" s="4">
        <v>42782</v>
      </c>
      <c r="D8676" s="4">
        <v>42787</v>
      </c>
      <c r="E8676" t="s">
        <v>67</v>
      </c>
      <c r="F8676" t="s">
        <v>4897</v>
      </c>
      <c r="G8676" t="s">
        <v>4898</v>
      </c>
      <c r="H8676" t="s">
        <v>37</v>
      </c>
      <c r="I8676" t="s">
        <v>38</v>
      </c>
      <c r="J8676" t="s">
        <v>377</v>
      </c>
      <c r="K8676" t="s">
        <v>231</v>
      </c>
      <c r="L8676">
        <v>62521</v>
      </c>
      <c r="M8676" t="s">
        <v>125</v>
      </c>
      <c r="N8676" t="s">
        <v>855</v>
      </c>
      <c r="O8676" t="s">
        <v>62</v>
      </c>
      <c r="P8676" t="s">
        <v>77</v>
      </c>
      <c r="Q8676" t="s">
        <v>856</v>
      </c>
      <c r="R8676" s="1">
        <v>50.351999999999997</v>
      </c>
      <c r="S8676">
        <v>3</v>
      </c>
      <c r="T8676">
        <f t="shared" si="135"/>
        <v>22</v>
      </c>
      <c r="U8676" t="s">
        <v>52</v>
      </c>
      <c r="V8676">
        <v>0.2</v>
      </c>
      <c r="W8676">
        <v>10.070399999999999</v>
      </c>
      <c r="X8676" s="1">
        <v>-10.070399999999999</v>
      </c>
      <c r="Y8676" s="1">
        <v>60.422399999999996</v>
      </c>
      <c r="Z8676" t="s">
        <v>99</v>
      </c>
      <c r="AA8676" s="2">
        <v>-8.1821999999999999</v>
      </c>
      <c r="AB8676" s="3">
        <v>-0.16250000000000001</v>
      </c>
      <c r="AC8676" s="1">
        <v>-48.463799999999999</v>
      </c>
      <c r="AD8676">
        <v>5</v>
      </c>
      <c r="AE8676">
        <v>5</v>
      </c>
      <c r="AF8676" t="s">
        <v>48</v>
      </c>
      <c r="AG8676">
        <v>2017</v>
      </c>
      <c r="AH8676">
        <f>COUNTBLANK(datos[[#This Row],[Row ID]:[Year sales]])</f>
        <v>0</v>
      </c>
    </row>
    <row r="8677" spans="1:34" x14ac:dyDescent="0.3">
      <c r="A8677">
        <v>8676</v>
      </c>
      <c r="B8677" t="s">
        <v>10203</v>
      </c>
      <c r="C8677" s="4">
        <v>42782</v>
      </c>
      <c r="D8677" s="4">
        <v>42787</v>
      </c>
      <c r="E8677" t="s">
        <v>67</v>
      </c>
      <c r="F8677" t="s">
        <v>4897</v>
      </c>
      <c r="G8677" t="s">
        <v>4898</v>
      </c>
      <c r="H8677" t="s">
        <v>37</v>
      </c>
      <c r="I8677" t="s">
        <v>38</v>
      </c>
      <c r="J8677" t="s">
        <v>377</v>
      </c>
      <c r="K8677" t="s">
        <v>231</v>
      </c>
      <c r="L8677">
        <v>62521</v>
      </c>
      <c r="M8677" t="s">
        <v>125</v>
      </c>
      <c r="N8677" t="s">
        <v>2011</v>
      </c>
      <c r="O8677" t="s">
        <v>62</v>
      </c>
      <c r="P8677" t="s">
        <v>86</v>
      </c>
      <c r="Q8677" t="s">
        <v>2012</v>
      </c>
      <c r="R8677" s="1">
        <v>28.032</v>
      </c>
      <c r="S8677">
        <v>6</v>
      </c>
      <c r="T8677">
        <f t="shared" si="135"/>
        <v>49</v>
      </c>
      <c r="U8677" t="s">
        <v>75</v>
      </c>
      <c r="V8677">
        <v>0.2</v>
      </c>
      <c r="W8677">
        <v>5.6064000000000007</v>
      </c>
      <c r="X8677" s="1">
        <v>-5.6063999999999998</v>
      </c>
      <c r="Y8677" s="1">
        <v>33.638400000000004</v>
      </c>
      <c r="Z8677" t="s">
        <v>65</v>
      </c>
      <c r="AA8677" s="2">
        <v>3.504</v>
      </c>
      <c r="AB8677" s="3">
        <v>0.125</v>
      </c>
      <c r="AC8677" s="1">
        <v>-18.921600000000002</v>
      </c>
      <c r="AD8677">
        <v>5</v>
      </c>
      <c r="AE8677">
        <v>5</v>
      </c>
      <c r="AF8677" t="s">
        <v>48</v>
      </c>
      <c r="AG8677">
        <v>2017</v>
      </c>
      <c r="AH8677">
        <f>COUNTBLANK(datos[[#This Row],[Row ID]:[Year sales]])</f>
        <v>0</v>
      </c>
    </row>
    <row r="8678" spans="1:34" x14ac:dyDescent="0.3">
      <c r="A8678">
        <v>8677</v>
      </c>
      <c r="B8678" t="s">
        <v>10203</v>
      </c>
      <c r="C8678" s="4">
        <v>42782</v>
      </c>
      <c r="D8678" s="4">
        <v>42787</v>
      </c>
      <c r="E8678" t="s">
        <v>67</v>
      </c>
      <c r="F8678" t="s">
        <v>4897</v>
      </c>
      <c r="G8678" t="s">
        <v>4898</v>
      </c>
      <c r="H8678" t="s">
        <v>37</v>
      </c>
      <c r="I8678" t="s">
        <v>38</v>
      </c>
      <c r="J8678" t="s">
        <v>377</v>
      </c>
      <c r="K8678" t="s">
        <v>231</v>
      </c>
      <c r="L8678">
        <v>62521</v>
      </c>
      <c r="M8678" t="s">
        <v>125</v>
      </c>
      <c r="N8678" t="s">
        <v>3984</v>
      </c>
      <c r="O8678" t="s">
        <v>43</v>
      </c>
      <c r="P8678" t="s">
        <v>83</v>
      </c>
      <c r="Q8678" t="s">
        <v>5798</v>
      </c>
      <c r="R8678" s="1">
        <v>7.6920000000000002</v>
      </c>
      <c r="S8678">
        <v>1</v>
      </c>
      <c r="T8678">
        <f t="shared" si="135"/>
        <v>20</v>
      </c>
      <c r="U8678" t="s">
        <v>46</v>
      </c>
      <c r="V8678">
        <v>0.6</v>
      </c>
      <c r="W8678">
        <v>4.6151999999999997</v>
      </c>
      <c r="X8678" s="1">
        <v>-4.6151999999999997</v>
      </c>
      <c r="Y8678" s="1">
        <v>12.3072</v>
      </c>
      <c r="Z8678" t="s">
        <v>65</v>
      </c>
      <c r="AA8678" s="2">
        <v>-3.6537000000000002</v>
      </c>
      <c r="AB8678" s="3">
        <v>-0.47500000000000003</v>
      </c>
      <c r="AC8678" s="1">
        <v>-6.7305000000000001</v>
      </c>
      <c r="AD8678">
        <v>5</v>
      </c>
      <c r="AE8678">
        <v>5</v>
      </c>
      <c r="AF8678" t="s">
        <v>48</v>
      </c>
      <c r="AG8678">
        <v>2017</v>
      </c>
      <c r="AH8678">
        <f>COUNTBLANK(datos[[#This Row],[Row ID]:[Year sales]])</f>
        <v>0</v>
      </c>
    </row>
    <row r="8679" spans="1:34" x14ac:dyDescent="0.3">
      <c r="A8679">
        <v>8678</v>
      </c>
      <c r="B8679" t="s">
        <v>10204</v>
      </c>
      <c r="C8679" s="4">
        <v>43032</v>
      </c>
      <c r="D8679" s="4">
        <v>43034</v>
      </c>
      <c r="E8679" t="s">
        <v>208</v>
      </c>
      <c r="F8679" t="s">
        <v>1211</v>
      </c>
      <c r="G8679" t="s">
        <v>1212</v>
      </c>
      <c r="H8679" t="s">
        <v>37</v>
      </c>
      <c r="I8679" t="s">
        <v>38</v>
      </c>
      <c r="J8679" t="s">
        <v>10205</v>
      </c>
      <c r="K8679" t="s">
        <v>124</v>
      </c>
      <c r="L8679">
        <v>76063</v>
      </c>
      <c r="M8679" t="s">
        <v>125</v>
      </c>
      <c r="N8679" t="s">
        <v>4483</v>
      </c>
      <c r="O8679" t="s">
        <v>43</v>
      </c>
      <c r="P8679" t="s">
        <v>73</v>
      </c>
      <c r="Q8679" t="s">
        <v>4484</v>
      </c>
      <c r="R8679" s="1">
        <v>517.40499999999997</v>
      </c>
      <c r="S8679">
        <v>5</v>
      </c>
      <c r="T8679">
        <f t="shared" si="135"/>
        <v>18</v>
      </c>
      <c r="U8679" t="s">
        <v>75</v>
      </c>
      <c r="V8679">
        <v>0.3</v>
      </c>
      <c r="W8679">
        <v>155.22149999999999</v>
      </c>
      <c r="X8679" s="1">
        <v>-155.22149999999999</v>
      </c>
      <c r="Y8679" s="1">
        <v>672.62649999999996</v>
      </c>
      <c r="Z8679" t="s">
        <v>53</v>
      </c>
      <c r="AA8679" s="2">
        <v>-81.3065</v>
      </c>
      <c r="AB8679" s="3">
        <v>-0.15714285714285714</v>
      </c>
      <c r="AC8679" s="1">
        <v>-443.49</v>
      </c>
      <c r="AD8679">
        <v>2</v>
      </c>
      <c r="AE8679">
        <v>2</v>
      </c>
      <c r="AF8679" t="s">
        <v>48</v>
      </c>
      <c r="AG8679">
        <v>2017</v>
      </c>
      <c r="AH8679">
        <f>COUNTBLANK(datos[[#This Row],[Row ID]:[Year sales]])</f>
        <v>0</v>
      </c>
    </row>
    <row r="8680" spans="1:34" x14ac:dyDescent="0.3">
      <c r="A8680">
        <v>8679</v>
      </c>
      <c r="B8680" t="s">
        <v>10206</v>
      </c>
      <c r="C8680" s="4">
        <v>42615</v>
      </c>
      <c r="D8680" s="4">
        <v>42620</v>
      </c>
      <c r="E8680" t="s">
        <v>34</v>
      </c>
      <c r="F8680" t="s">
        <v>2337</v>
      </c>
      <c r="G8680" t="s">
        <v>2338</v>
      </c>
      <c r="H8680" t="s">
        <v>122</v>
      </c>
      <c r="I8680" t="s">
        <v>38</v>
      </c>
      <c r="J8680" t="s">
        <v>204</v>
      </c>
      <c r="K8680" t="s">
        <v>124</v>
      </c>
      <c r="L8680">
        <v>77070</v>
      </c>
      <c r="M8680" t="s">
        <v>125</v>
      </c>
      <c r="N8680" t="s">
        <v>2504</v>
      </c>
      <c r="O8680" t="s">
        <v>62</v>
      </c>
      <c r="P8680" t="s">
        <v>94</v>
      </c>
      <c r="Q8680" t="s">
        <v>2505</v>
      </c>
      <c r="R8680" s="1">
        <v>8.6080000000000005</v>
      </c>
      <c r="S8680">
        <v>8</v>
      </c>
      <c r="T8680">
        <f t="shared" si="135"/>
        <v>23</v>
      </c>
      <c r="U8680" t="s">
        <v>75</v>
      </c>
      <c r="V8680">
        <v>0.8</v>
      </c>
      <c r="W8680">
        <v>6.886400000000001</v>
      </c>
      <c r="X8680" s="1">
        <v>-6.8864000000000001</v>
      </c>
      <c r="Y8680" s="1">
        <v>15.494400000000002</v>
      </c>
      <c r="Z8680" t="s">
        <v>65</v>
      </c>
      <c r="AA8680" s="2">
        <v>-13.3424</v>
      </c>
      <c r="AB8680" s="3">
        <v>-1.5499999999999998</v>
      </c>
      <c r="AC8680" s="1">
        <v>-15.064</v>
      </c>
      <c r="AD8680">
        <v>5</v>
      </c>
      <c r="AE8680">
        <v>5</v>
      </c>
      <c r="AF8680" t="s">
        <v>48</v>
      </c>
      <c r="AG8680">
        <v>2016</v>
      </c>
      <c r="AH8680">
        <f>COUNTBLANK(datos[[#This Row],[Row ID]:[Year sales]])</f>
        <v>0</v>
      </c>
    </row>
    <row r="8681" spans="1:34" x14ac:dyDescent="0.3">
      <c r="A8681">
        <v>8680</v>
      </c>
      <c r="B8681" t="s">
        <v>10206</v>
      </c>
      <c r="C8681" s="4">
        <v>42615</v>
      </c>
      <c r="D8681" s="4">
        <v>42620</v>
      </c>
      <c r="E8681" t="s">
        <v>34</v>
      </c>
      <c r="F8681" t="s">
        <v>2337</v>
      </c>
      <c r="G8681" t="s">
        <v>2338</v>
      </c>
      <c r="H8681" t="s">
        <v>122</v>
      </c>
      <c r="I8681" t="s">
        <v>38</v>
      </c>
      <c r="J8681" t="s">
        <v>204</v>
      </c>
      <c r="K8681" t="s">
        <v>124</v>
      </c>
      <c r="L8681">
        <v>77070</v>
      </c>
      <c r="M8681" t="s">
        <v>125</v>
      </c>
      <c r="N8681" t="s">
        <v>2691</v>
      </c>
      <c r="O8681" t="s">
        <v>90</v>
      </c>
      <c r="P8681" t="s">
        <v>181</v>
      </c>
      <c r="Q8681" t="s">
        <v>2692</v>
      </c>
      <c r="R8681" s="1">
        <v>159.56</v>
      </c>
      <c r="S8681">
        <v>5</v>
      </c>
      <c r="T8681">
        <f t="shared" si="135"/>
        <v>23</v>
      </c>
      <c r="U8681" t="s">
        <v>75</v>
      </c>
      <c r="V8681">
        <v>0.2</v>
      </c>
      <c r="W8681">
        <v>31.912000000000003</v>
      </c>
      <c r="X8681" s="1">
        <v>-31.911999999999999</v>
      </c>
      <c r="Y8681" s="1">
        <v>191.47200000000001</v>
      </c>
      <c r="Z8681" t="s">
        <v>99</v>
      </c>
      <c r="AA8681" s="2">
        <v>33.906500000000001</v>
      </c>
      <c r="AB8681" s="3">
        <v>0.21249999999999999</v>
      </c>
      <c r="AC8681" s="1">
        <v>-93.741500000000002</v>
      </c>
      <c r="AD8681">
        <v>5</v>
      </c>
      <c r="AE8681">
        <v>5</v>
      </c>
      <c r="AF8681" t="s">
        <v>48</v>
      </c>
      <c r="AG8681">
        <v>2016</v>
      </c>
      <c r="AH8681">
        <f>COUNTBLANK(datos[[#This Row],[Row ID]:[Year sales]])</f>
        <v>0</v>
      </c>
    </row>
    <row r="8682" spans="1:34" x14ac:dyDescent="0.3">
      <c r="A8682">
        <v>8681</v>
      </c>
      <c r="B8682" t="s">
        <v>10207</v>
      </c>
      <c r="C8682" s="4">
        <v>42705</v>
      </c>
      <c r="D8682" s="4">
        <v>42707</v>
      </c>
      <c r="E8682" t="s">
        <v>34</v>
      </c>
      <c r="F8682" t="s">
        <v>602</v>
      </c>
      <c r="G8682" t="s">
        <v>603</v>
      </c>
      <c r="H8682" t="s">
        <v>57</v>
      </c>
      <c r="I8682" t="s">
        <v>38</v>
      </c>
      <c r="J8682" t="s">
        <v>1488</v>
      </c>
      <c r="K8682" t="s">
        <v>339</v>
      </c>
      <c r="L8682">
        <v>23223</v>
      </c>
      <c r="M8682" t="s">
        <v>41</v>
      </c>
      <c r="N8682" t="s">
        <v>959</v>
      </c>
      <c r="O8682" t="s">
        <v>62</v>
      </c>
      <c r="P8682" t="s">
        <v>97</v>
      </c>
      <c r="Q8682" t="s">
        <v>960</v>
      </c>
      <c r="R8682" s="1">
        <v>2104.5500000000002</v>
      </c>
      <c r="S8682">
        <v>7</v>
      </c>
      <c r="T8682">
        <f t="shared" si="135"/>
        <v>40</v>
      </c>
      <c r="U8682" t="s">
        <v>75</v>
      </c>
      <c r="V8682">
        <v>0</v>
      </c>
      <c r="W8682">
        <v>0</v>
      </c>
      <c r="X8682" s="1">
        <v>0</v>
      </c>
      <c r="Y8682" s="1">
        <v>2104.5500000000002</v>
      </c>
      <c r="Z8682" t="s">
        <v>53</v>
      </c>
      <c r="AA8682" s="2">
        <v>694.50149999999996</v>
      </c>
      <c r="AB8682" s="3">
        <v>0.32999999999999996</v>
      </c>
      <c r="AC8682" s="1">
        <v>-1410.0485000000001</v>
      </c>
      <c r="AD8682">
        <v>2</v>
      </c>
      <c r="AE8682">
        <v>2</v>
      </c>
      <c r="AF8682" t="s">
        <v>48</v>
      </c>
      <c r="AG8682">
        <v>2016</v>
      </c>
      <c r="AH8682">
        <f>COUNTBLANK(datos[[#This Row],[Row ID]:[Year sales]])</f>
        <v>0</v>
      </c>
    </row>
    <row r="8683" spans="1:34" x14ac:dyDescent="0.3">
      <c r="A8683">
        <v>8682</v>
      </c>
      <c r="B8683" t="s">
        <v>10207</v>
      </c>
      <c r="C8683" s="4">
        <v>42705</v>
      </c>
      <c r="D8683" s="4">
        <v>42707</v>
      </c>
      <c r="E8683" t="s">
        <v>34</v>
      </c>
      <c r="F8683" t="s">
        <v>602</v>
      </c>
      <c r="G8683" t="s">
        <v>603</v>
      </c>
      <c r="H8683" t="s">
        <v>57</v>
      </c>
      <c r="I8683" t="s">
        <v>38</v>
      </c>
      <c r="J8683" t="s">
        <v>1488</v>
      </c>
      <c r="K8683" t="s">
        <v>339</v>
      </c>
      <c r="L8683">
        <v>23223</v>
      </c>
      <c r="M8683" t="s">
        <v>41</v>
      </c>
      <c r="N8683" t="s">
        <v>2355</v>
      </c>
      <c r="O8683" t="s">
        <v>62</v>
      </c>
      <c r="P8683" t="s">
        <v>599</v>
      </c>
      <c r="Q8683" t="s">
        <v>2356</v>
      </c>
      <c r="R8683" s="1">
        <v>40.700000000000003</v>
      </c>
      <c r="S8683">
        <v>5</v>
      </c>
      <c r="T8683">
        <f t="shared" si="135"/>
        <v>23</v>
      </c>
      <c r="U8683" t="s">
        <v>75</v>
      </c>
      <c r="V8683">
        <v>0</v>
      </c>
      <c r="W8683">
        <v>0</v>
      </c>
      <c r="X8683" s="1">
        <v>0</v>
      </c>
      <c r="Y8683" s="1">
        <v>40.700000000000003</v>
      </c>
      <c r="Z8683" t="s">
        <v>65</v>
      </c>
      <c r="AA8683" s="2">
        <v>11.803000000000001</v>
      </c>
      <c r="AB8683" s="3">
        <v>0.28999999999999998</v>
      </c>
      <c r="AC8683" s="1">
        <v>-28.896999999999998</v>
      </c>
      <c r="AD8683">
        <v>2</v>
      </c>
      <c r="AE8683">
        <v>2</v>
      </c>
      <c r="AF8683" t="s">
        <v>48</v>
      </c>
      <c r="AG8683">
        <v>2016</v>
      </c>
      <c r="AH8683">
        <f>COUNTBLANK(datos[[#This Row],[Row ID]:[Year sales]])</f>
        <v>0</v>
      </c>
    </row>
    <row r="8684" spans="1:34" x14ac:dyDescent="0.3">
      <c r="A8684">
        <v>8683</v>
      </c>
      <c r="B8684" t="s">
        <v>10208</v>
      </c>
      <c r="C8684" s="4">
        <v>41948</v>
      </c>
      <c r="D8684" s="4">
        <v>41953</v>
      </c>
      <c r="E8684" t="s">
        <v>67</v>
      </c>
      <c r="F8684" t="s">
        <v>2170</v>
      </c>
      <c r="G8684" t="s">
        <v>2171</v>
      </c>
      <c r="H8684" t="s">
        <v>122</v>
      </c>
      <c r="I8684" t="s">
        <v>38</v>
      </c>
      <c r="J8684" t="s">
        <v>1149</v>
      </c>
      <c r="K8684" t="s">
        <v>339</v>
      </c>
      <c r="L8684">
        <v>22204</v>
      </c>
      <c r="M8684" t="s">
        <v>41</v>
      </c>
      <c r="N8684" t="s">
        <v>5644</v>
      </c>
      <c r="O8684" t="s">
        <v>90</v>
      </c>
      <c r="P8684" t="s">
        <v>181</v>
      </c>
      <c r="Q8684" t="s">
        <v>5645</v>
      </c>
      <c r="R8684" s="1">
        <v>47.79</v>
      </c>
      <c r="S8684">
        <v>3</v>
      </c>
      <c r="T8684">
        <f t="shared" si="135"/>
        <v>10</v>
      </c>
      <c r="U8684" t="s">
        <v>52</v>
      </c>
      <c r="V8684">
        <v>0</v>
      </c>
      <c r="W8684">
        <v>0</v>
      </c>
      <c r="X8684" s="1">
        <v>0</v>
      </c>
      <c r="Y8684" s="1">
        <v>47.79</v>
      </c>
      <c r="Z8684" t="s">
        <v>65</v>
      </c>
      <c r="AA8684" s="2">
        <v>16.2486</v>
      </c>
      <c r="AB8684" s="3">
        <v>0.34</v>
      </c>
      <c r="AC8684" s="1">
        <v>-31.541399999999999</v>
      </c>
      <c r="AD8684">
        <v>5</v>
      </c>
      <c r="AE8684">
        <v>5</v>
      </c>
      <c r="AF8684" t="s">
        <v>48</v>
      </c>
      <c r="AG8684">
        <v>2014</v>
      </c>
      <c r="AH8684">
        <f>COUNTBLANK(datos[[#This Row],[Row ID]:[Year sales]])</f>
        <v>0</v>
      </c>
    </row>
    <row r="8685" spans="1:34" x14ac:dyDescent="0.3">
      <c r="A8685">
        <v>8684</v>
      </c>
      <c r="B8685" t="s">
        <v>10209</v>
      </c>
      <c r="C8685" s="4">
        <v>43064</v>
      </c>
      <c r="D8685" s="4">
        <v>43070</v>
      </c>
      <c r="E8685" t="s">
        <v>67</v>
      </c>
      <c r="F8685" t="s">
        <v>2973</v>
      </c>
      <c r="G8685" t="s">
        <v>2974</v>
      </c>
      <c r="H8685" t="s">
        <v>37</v>
      </c>
      <c r="I8685" t="s">
        <v>38</v>
      </c>
      <c r="J8685" t="s">
        <v>147</v>
      </c>
      <c r="K8685" t="s">
        <v>59</v>
      </c>
      <c r="L8685">
        <v>94122</v>
      </c>
      <c r="M8685" t="s">
        <v>60</v>
      </c>
      <c r="N8685" t="s">
        <v>2666</v>
      </c>
      <c r="O8685" t="s">
        <v>62</v>
      </c>
      <c r="P8685" t="s">
        <v>86</v>
      </c>
      <c r="Q8685" t="s">
        <v>2667</v>
      </c>
      <c r="R8685" s="1">
        <v>5.16</v>
      </c>
      <c r="S8685">
        <v>2</v>
      </c>
      <c r="T8685">
        <f t="shared" si="135"/>
        <v>19</v>
      </c>
      <c r="U8685" t="s">
        <v>46</v>
      </c>
      <c r="V8685">
        <v>0</v>
      </c>
      <c r="W8685">
        <v>0</v>
      </c>
      <c r="X8685" s="1">
        <v>0</v>
      </c>
      <c r="Y8685" s="1">
        <v>5.16</v>
      </c>
      <c r="Z8685" t="s">
        <v>65</v>
      </c>
      <c r="AA8685" s="2">
        <v>1.3415999999999999</v>
      </c>
      <c r="AB8685" s="3">
        <v>0.25999999999999995</v>
      </c>
      <c r="AC8685" s="1">
        <v>-3.8184</v>
      </c>
      <c r="AD8685">
        <v>6</v>
      </c>
      <c r="AE8685">
        <v>6</v>
      </c>
      <c r="AF8685" t="s">
        <v>48</v>
      </c>
      <c r="AG8685">
        <v>2017</v>
      </c>
      <c r="AH8685">
        <f>COUNTBLANK(datos[[#This Row],[Row ID]:[Year sales]])</f>
        <v>0</v>
      </c>
    </row>
    <row r="8686" spans="1:34" x14ac:dyDescent="0.3">
      <c r="A8686">
        <v>8685</v>
      </c>
      <c r="B8686" t="s">
        <v>10210</v>
      </c>
      <c r="C8686" s="4">
        <v>42720</v>
      </c>
      <c r="D8686" s="4">
        <v>42727</v>
      </c>
      <c r="E8686" t="s">
        <v>67</v>
      </c>
      <c r="F8686" t="s">
        <v>1623</v>
      </c>
      <c r="G8686" t="s">
        <v>1624</v>
      </c>
      <c r="H8686" t="s">
        <v>122</v>
      </c>
      <c r="I8686" t="s">
        <v>38</v>
      </c>
      <c r="J8686" t="s">
        <v>969</v>
      </c>
      <c r="K8686" t="s">
        <v>59</v>
      </c>
      <c r="L8686">
        <v>92024</v>
      </c>
      <c r="M8686" t="s">
        <v>60</v>
      </c>
      <c r="N8686" t="s">
        <v>1681</v>
      </c>
      <c r="O8686" t="s">
        <v>90</v>
      </c>
      <c r="P8686" t="s">
        <v>181</v>
      </c>
      <c r="Q8686" t="s">
        <v>1682</v>
      </c>
      <c r="R8686" s="1">
        <v>21.21</v>
      </c>
      <c r="S8686">
        <v>7</v>
      </c>
      <c r="T8686">
        <f t="shared" si="135"/>
        <v>14</v>
      </c>
      <c r="U8686" t="s">
        <v>75</v>
      </c>
      <c r="V8686">
        <v>0</v>
      </c>
      <c r="W8686">
        <v>0</v>
      </c>
      <c r="X8686" s="1">
        <v>0</v>
      </c>
      <c r="Y8686" s="1">
        <v>21.21</v>
      </c>
      <c r="Z8686" t="s">
        <v>65</v>
      </c>
      <c r="AA8686" s="2">
        <v>4.4541000000000004</v>
      </c>
      <c r="AB8686" s="3">
        <v>0.21000000000000002</v>
      </c>
      <c r="AC8686" s="1">
        <v>-16.7559</v>
      </c>
      <c r="AD8686">
        <v>7</v>
      </c>
      <c r="AE8686">
        <v>7</v>
      </c>
      <c r="AF8686" t="s">
        <v>48</v>
      </c>
      <c r="AG8686">
        <v>2016</v>
      </c>
      <c r="AH8686">
        <f>COUNTBLANK(datos[[#This Row],[Row ID]:[Year sales]])</f>
        <v>0</v>
      </c>
    </row>
    <row r="8687" spans="1:34" x14ac:dyDescent="0.3">
      <c r="A8687">
        <v>8686</v>
      </c>
      <c r="B8687" t="s">
        <v>10211</v>
      </c>
      <c r="C8687" s="4">
        <v>43053</v>
      </c>
      <c r="D8687" s="4">
        <v>43057</v>
      </c>
      <c r="E8687" t="s">
        <v>34</v>
      </c>
      <c r="F8687" t="s">
        <v>3912</v>
      </c>
      <c r="G8687" t="s">
        <v>3913</v>
      </c>
      <c r="H8687" t="s">
        <v>57</v>
      </c>
      <c r="I8687" t="s">
        <v>38</v>
      </c>
      <c r="J8687" t="s">
        <v>4131</v>
      </c>
      <c r="K8687" t="s">
        <v>287</v>
      </c>
      <c r="L8687">
        <v>13601</v>
      </c>
      <c r="M8687" t="s">
        <v>168</v>
      </c>
      <c r="N8687" t="s">
        <v>4966</v>
      </c>
      <c r="O8687" t="s">
        <v>62</v>
      </c>
      <c r="P8687" t="s">
        <v>77</v>
      </c>
      <c r="Q8687" t="s">
        <v>4967</v>
      </c>
      <c r="R8687" s="1">
        <v>96.36</v>
      </c>
      <c r="S8687">
        <v>6</v>
      </c>
      <c r="T8687">
        <f t="shared" si="135"/>
        <v>14</v>
      </c>
      <c r="U8687" t="s">
        <v>75</v>
      </c>
      <c r="V8687">
        <v>0</v>
      </c>
      <c r="W8687">
        <v>0</v>
      </c>
      <c r="X8687" s="1">
        <v>0</v>
      </c>
      <c r="Y8687" s="1">
        <v>96.36</v>
      </c>
      <c r="Z8687" t="s">
        <v>99</v>
      </c>
      <c r="AA8687" s="2">
        <v>25.053599999999999</v>
      </c>
      <c r="AB8687" s="3">
        <v>0.26</v>
      </c>
      <c r="AC8687" s="1">
        <v>-71.306399999999996</v>
      </c>
      <c r="AD8687">
        <v>4</v>
      </c>
      <c r="AE8687">
        <v>4</v>
      </c>
      <c r="AF8687" t="s">
        <v>48</v>
      </c>
      <c r="AG8687">
        <v>2017</v>
      </c>
      <c r="AH8687">
        <f>COUNTBLANK(datos[[#This Row],[Row ID]:[Year sales]])</f>
        <v>0</v>
      </c>
    </row>
    <row r="8688" spans="1:34" x14ac:dyDescent="0.3">
      <c r="A8688">
        <v>8687</v>
      </c>
      <c r="B8688" t="s">
        <v>10212</v>
      </c>
      <c r="C8688" s="4">
        <v>42547</v>
      </c>
      <c r="D8688" s="4">
        <v>42547</v>
      </c>
      <c r="E8688" t="s">
        <v>1312</v>
      </c>
      <c r="F8688" t="s">
        <v>2848</v>
      </c>
      <c r="G8688" t="s">
        <v>2849</v>
      </c>
      <c r="H8688" t="s">
        <v>57</v>
      </c>
      <c r="I8688" t="s">
        <v>38</v>
      </c>
      <c r="J8688" t="s">
        <v>58</v>
      </c>
      <c r="K8688" t="s">
        <v>59</v>
      </c>
      <c r="L8688">
        <v>90036</v>
      </c>
      <c r="M8688" t="s">
        <v>60</v>
      </c>
      <c r="N8688" t="s">
        <v>1629</v>
      </c>
      <c r="O8688" t="s">
        <v>62</v>
      </c>
      <c r="P8688" t="s">
        <v>599</v>
      </c>
      <c r="Q8688" t="s">
        <v>1630</v>
      </c>
      <c r="R8688" s="1">
        <v>231.72</v>
      </c>
      <c r="S8688">
        <v>2</v>
      </c>
      <c r="T8688">
        <f t="shared" si="135"/>
        <v>24</v>
      </c>
      <c r="U8688" t="s">
        <v>46</v>
      </c>
      <c r="V8688">
        <v>0</v>
      </c>
      <c r="W8688">
        <v>0</v>
      </c>
      <c r="X8688" s="1">
        <v>0</v>
      </c>
      <c r="Y8688" s="1">
        <v>231.72</v>
      </c>
      <c r="Z8688" t="s">
        <v>47</v>
      </c>
      <c r="AA8688" s="2">
        <v>11.586</v>
      </c>
      <c r="AB8688" s="3">
        <v>0.05</v>
      </c>
      <c r="AC8688" s="1">
        <v>-220.13399999999999</v>
      </c>
      <c r="AD8688">
        <v>0</v>
      </c>
      <c r="AE8688">
        <v>0</v>
      </c>
      <c r="AF8688" t="s">
        <v>48</v>
      </c>
      <c r="AG8688">
        <v>2016</v>
      </c>
      <c r="AH8688">
        <f>COUNTBLANK(datos[[#This Row],[Row ID]:[Year sales]])</f>
        <v>0</v>
      </c>
    </row>
    <row r="8689" spans="1:34" x14ac:dyDescent="0.3">
      <c r="A8689">
        <v>8688</v>
      </c>
      <c r="B8689" t="s">
        <v>10212</v>
      </c>
      <c r="C8689" s="4">
        <v>42547</v>
      </c>
      <c r="D8689" s="4">
        <v>42547</v>
      </c>
      <c r="E8689" t="s">
        <v>1312</v>
      </c>
      <c r="F8689" t="s">
        <v>2848</v>
      </c>
      <c r="G8689" t="s">
        <v>2849</v>
      </c>
      <c r="H8689" t="s">
        <v>57</v>
      </c>
      <c r="I8689" t="s">
        <v>38</v>
      </c>
      <c r="J8689" t="s">
        <v>58</v>
      </c>
      <c r="K8689" t="s">
        <v>59</v>
      </c>
      <c r="L8689">
        <v>90036</v>
      </c>
      <c r="M8689" t="s">
        <v>60</v>
      </c>
      <c r="N8689" t="s">
        <v>1196</v>
      </c>
      <c r="O8689" t="s">
        <v>62</v>
      </c>
      <c r="P8689" t="s">
        <v>289</v>
      </c>
      <c r="Q8689" t="s">
        <v>1197</v>
      </c>
      <c r="R8689" s="1">
        <v>17.899999999999999</v>
      </c>
      <c r="S8689">
        <v>5</v>
      </c>
      <c r="T8689">
        <f t="shared" si="135"/>
        <v>38</v>
      </c>
      <c r="U8689" t="s">
        <v>75</v>
      </c>
      <c r="V8689">
        <v>0</v>
      </c>
      <c r="W8689">
        <v>0</v>
      </c>
      <c r="X8689" s="1">
        <v>0</v>
      </c>
      <c r="Y8689" s="1">
        <v>17.899999999999999</v>
      </c>
      <c r="Z8689" t="s">
        <v>65</v>
      </c>
      <c r="AA8689" s="2">
        <v>8.9499999999999993</v>
      </c>
      <c r="AB8689" s="3">
        <v>0.5</v>
      </c>
      <c r="AC8689" s="1">
        <v>-8.9499999999999993</v>
      </c>
      <c r="AD8689">
        <v>0</v>
      </c>
      <c r="AE8689">
        <v>0</v>
      </c>
      <c r="AF8689" t="s">
        <v>48</v>
      </c>
      <c r="AG8689">
        <v>2016</v>
      </c>
      <c r="AH8689">
        <f>COUNTBLANK(datos[[#This Row],[Row ID]:[Year sales]])</f>
        <v>0</v>
      </c>
    </row>
    <row r="8690" spans="1:34" x14ac:dyDescent="0.3">
      <c r="A8690">
        <v>8689</v>
      </c>
      <c r="B8690" t="s">
        <v>10212</v>
      </c>
      <c r="C8690" s="4">
        <v>42547</v>
      </c>
      <c r="D8690" s="4">
        <v>42547</v>
      </c>
      <c r="E8690" t="s">
        <v>1312</v>
      </c>
      <c r="F8690" t="s">
        <v>2848</v>
      </c>
      <c r="G8690" t="s">
        <v>2849</v>
      </c>
      <c r="H8690" t="s">
        <v>57</v>
      </c>
      <c r="I8690" t="s">
        <v>38</v>
      </c>
      <c r="J8690" t="s">
        <v>58</v>
      </c>
      <c r="K8690" t="s">
        <v>59</v>
      </c>
      <c r="L8690">
        <v>90036</v>
      </c>
      <c r="M8690" t="s">
        <v>60</v>
      </c>
      <c r="N8690" t="s">
        <v>3565</v>
      </c>
      <c r="O8690" t="s">
        <v>62</v>
      </c>
      <c r="P8690" t="s">
        <v>110</v>
      </c>
      <c r="Q8690" t="s">
        <v>3566</v>
      </c>
      <c r="R8690" s="1">
        <v>12.48</v>
      </c>
      <c r="S8690">
        <v>2</v>
      </c>
      <c r="T8690">
        <f t="shared" si="135"/>
        <v>20</v>
      </c>
      <c r="U8690" t="s">
        <v>46</v>
      </c>
      <c r="V8690">
        <v>0</v>
      </c>
      <c r="W8690">
        <v>0</v>
      </c>
      <c r="X8690" s="1">
        <v>0</v>
      </c>
      <c r="Y8690" s="1">
        <v>12.48</v>
      </c>
      <c r="Z8690" t="s">
        <v>65</v>
      </c>
      <c r="AA8690" s="2">
        <v>5.6159999999999997</v>
      </c>
      <c r="AB8690" s="3">
        <v>0.44999999999999996</v>
      </c>
      <c r="AC8690" s="1">
        <v>-6.8639999999999999</v>
      </c>
      <c r="AD8690">
        <v>0</v>
      </c>
      <c r="AE8690">
        <v>0</v>
      </c>
      <c r="AF8690" t="s">
        <v>48</v>
      </c>
      <c r="AG8690">
        <v>2016</v>
      </c>
      <c r="AH8690">
        <f>COUNTBLANK(datos[[#This Row],[Row ID]:[Year sales]])</f>
        <v>0</v>
      </c>
    </row>
    <row r="8691" spans="1:34" x14ac:dyDescent="0.3">
      <c r="A8691">
        <v>8690</v>
      </c>
      <c r="B8691" t="s">
        <v>10213</v>
      </c>
      <c r="C8691" s="4">
        <v>41999</v>
      </c>
      <c r="D8691" s="4">
        <v>42003</v>
      </c>
      <c r="E8691" t="s">
        <v>67</v>
      </c>
      <c r="F8691" t="s">
        <v>6184</v>
      </c>
      <c r="G8691" t="s">
        <v>6185</v>
      </c>
      <c r="H8691" t="s">
        <v>57</v>
      </c>
      <c r="I8691" t="s">
        <v>38</v>
      </c>
      <c r="J8691" t="s">
        <v>166</v>
      </c>
      <c r="K8691" t="s">
        <v>167</v>
      </c>
      <c r="L8691">
        <v>19140</v>
      </c>
      <c r="M8691" t="s">
        <v>168</v>
      </c>
      <c r="N8691" t="s">
        <v>4892</v>
      </c>
      <c r="O8691" t="s">
        <v>62</v>
      </c>
      <c r="P8691" t="s">
        <v>86</v>
      </c>
      <c r="Q8691" t="s">
        <v>4893</v>
      </c>
      <c r="R8691" s="1">
        <v>8.016</v>
      </c>
      <c r="S8691">
        <v>3</v>
      </c>
      <c r="T8691">
        <f t="shared" si="135"/>
        <v>18</v>
      </c>
      <c r="U8691" t="s">
        <v>52</v>
      </c>
      <c r="V8691">
        <v>0.2</v>
      </c>
      <c r="W8691">
        <v>1.6032000000000002</v>
      </c>
      <c r="X8691" s="1">
        <v>-1.6032</v>
      </c>
      <c r="Y8691" s="1">
        <v>9.6191999999999993</v>
      </c>
      <c r="Z8691" t="s">
        <v>65</v>
      </c>
      <c r="AA8691" s="2">
        <v>1.1022000000000001</v>
      </c>
      <c r="AB8691" s="3">
        <v>0.13750000000000001</v>
      </c>
      <c r="AC8691" s="1">
        <v>-5.3106</v>
      </c>
      <c r="AD8691">
        <v>4</v>
      </c>
      <c r="AE8691">
        <v>4</v>
      </c>
      <c r="AF8691" t="s">
        <v>48</v>
      </c>
      <c r="AG8691">
        <v>2014</v>
      </c>
      <c r="AH8691">
        <f>COUNTBLANK(datos[[#This Row],[Row ID]:[Year sales]])</f>
        <v>0</v>
      </c>
    </row>
    <row r="8692" spans="1:34" x14ac:dyDescent="0.3">
      <c r="A8692">
        <v>8691</v>
      </c>
      <c r="B8692" t="s">
        <v>10214</v>
      </c>
      <c r="C8692" s="4">
        <v>42596</v>
      </c>
      <c r="D8692" s="4">
        <v>42600</v>
      </c>
      <c r="E8692" t="s">
        <v>67</v>
      </c>
      <c r="F8692" t="s">
        <v>649</v>
      </c>
      <c r="G8692" t="s">
        <v>650</v>
      </c>
      <c r="H8692" t="s">
        <v>57</v>
      </c>
      <c r="I8692" t="s">
        <v>38</v>
      </c>
      <c r="J8692" t="s">
        <v>823</v>
      </c>
      <c r="K8692" t="s">
        <v>518</v>
      </c>
      <c r="L8692">
        <v>44312</v>
      </c>
      <c r="M8692" t="s">
        <v>168</v>
      </c>
      <c r="N8692" t="s">
        <v>4021</v>
      </c>
      <c r="O8692" t="s">
        <v>90</v>
      </c>
      <c r="P8692" t="s">
        <v>91</v>
      </c>
      <c r="Q8692" t="s">
        <v>4022</v>
      </c>
      <c r="R8692" s="1">
        <v>259.89600000000002</v>
      </c>
      <c r="S8692">
        <v>2</v>
      </c>
      <c r="T8692">
        <f t="shared" si="135"/>
        <v>15</v>
      </c>
      <c r="U8692" t="s">
        <v>46</v>
      </c>
      <c r="V8692">
        <v>0.4</v>
      </c>
      <c r="W8692">
        <v>103.95840000000001</v>
      </c>
      <c r="X8692" s="1">
        <v>-103.9584</v>
      </c>
      <c r="Y8692" s="1">
        <v>363.85440000000006</v>
      </c>
      <c r="Z8692" t="s">
        <v>47</v>
      </c>
      <c r="AA8692" s="2">
        <v>-56.3108</v>
      </c>
      <c r="AB8692" s="3">
        <v>-0.21666666666666665</v>
      </c>
      <c r="AC8692" s="1">
        <v>-212.2484</v>
      </c>
      <c r="AD8692">
        <v>4</v>
      </c>
      <c r="AE8692">
        <v>4</v>
      </c>
      <c r="AF8692" t="s">
        <v>48</v>
      </c>
      <c r="AG8692">
        <v>2016</v>
      </c>
      <c r="AH8692">
        <f>COUNTBLANK(datos[[#This Row],[Row ID]:[Year sales]])</f>
        <v>0</v>
      </c>
    </row>
    <row r="8693" spans="1:34" x14ac:dyDescent="0.3">
      <c r="A8693">
        <v>8692</v>
      </c>
      <c r="B8693" t="s">
        <v>10214</v>
      </c>
      <c r="C8693" s="4">
        <v>42596</v>
      </c>
      <c r="D8693" s="4">
        <v>42600</v>
      </c>
      <c r="E8693" t="s">
        <v>67</v>
      </c>
      <c r="F8693" t="s">
        <v>649</v>
      </c>
      <c r="G8693" t="s">
        <v>650</v>
      </c>
      <c r="H8693" t="s">
        <v>57</v>
      </c>
      <c r="I8693" t="s">
        <v>38</v>
      </c>
      <c r="J8693" t="s">
        <v>823</v>
      </c>
      <c r="K8693" t="s">
        <v>518</v>
      </c>
      <c r="L8693">
        <v>44312</v>
      </c>
      <c r="M8693" t="s">
        <v>168</v>
      </c>
      <c r="N8693" t="s">
        <v>2512</v>
      </c>
      <c r="O8693" t="s">
        <v>90</v>
      </c>
      <c r="P8693" t="s">
        <v>91</v>
      </c>
      <c r="Q8693" t="s">
        <v>3007</v>
      </c>
      <c r="R8693" s="1">
        <v>247.18799999999999</v>
      </c>
      <c r="S8693">
        <v>2</v>
      </c>
      <c r="T8693">
        <f t="shared" si="135"/>
        <v>8</v>
      </c>
      <c r="U8693" t="s">
        <v>46</v>
      </c>
      <c r="V8693">
        <v>0.4</v>
      </c>
      <c r="W8693">
        <v>98.875200000000007</v>
      </c>
      <c r="X8693" s="1">
        <v>-98.875200000000007</v>
      </c>
      <c r="Y8693" s="1">
        <v>346.06319999999999</v>
      </c>
      <c r="Z8693" t="s">
        <v>47</v>
      </c>
      <c r="AA8693" s="2">
        <v>-49.437600000000003</v>
      </c>
      <c r="AB8693" s="3">
        <v>-0.2</v>
      </c>
      <c r="AC8693" s="1">
        <v>-197.75040000000001</v>
      </c>
      <c r="AD8693">
        <v>4</v>
      </c>
      <c r="AE8693">
        <v>4</v>
      </c>
      <c r="AF8693" t="s">
        <v>48</v>
      </c>
      <c r="AG8693">
        <v>2016</v>
      </c>
      <c r="AH8693">
        <f>COUNTBLANK(datos[[#This Row],[Row ID]:[Year sales]])</f>
        <v>0</v>
      </c>
    </row>
    <row r="8694" spans="1:34" x14ac:dyDescent="0.3">
      <c r="A8694">
        <v>8693</v>
      </c>
      <c r="B8694" t="s">
        <v>10214</v>
      </c>
      <c r="C8694" s="4">
        <v>42596</v>
      </c>
      <c r="D8694" s="4">
        <v>42600</v>
      </c>
      <c r="E8694" t="s">
        <v>67</v>
      </c>
      <c r="F8694" t="s">
        <v>649</v>
      </c>
      <c r="G8694" t="s">
        <v>650</v>
      </c>
      <c r="H8694" t="s">
        <v>57</v>
      </c>
      <c r="I8694" t="s">
        <v>38</v>
      </c>
      <c r="J8694" t="s">
        <v>823</v>
      </c>
      <c r="K8694" t="s">
        <v>518</v>
      </c>
      <c r="L8694">
        <v>44312</v>
      </c>
      <c r="M8694" t="s">
        <v>168</v>
      </c>
      <c r="N8694" t="s">
        <v>6455</v>
      </c>
      <c r="O8694" t="s">
        <v>90</v>
      </c>
      <c r="P8694" t="s">
        <v>181</v>
      </c>
      <c r="Q8694" t="s">
        <v>6456</v>
      </c>
      <c r="R8694" s="1">
        <v>279.95999999999998</v>
      </c>
      <c r="S8694">
        <v>5</v>
      </c>
      <c r="T8694">
        <f t="shared" si="135"/>
        <v>21</v>
      </c>
      <c r="U8694" t="s">
        <v>75</v>
      </c>
      <c r="V8694">
        <v>0.2</v>
      </c>
      <c r="W8694">
        <v>55.991999999999997</v>
      </c>
      <c r="X8694" s="1">
        <v>-55.991999999999997</v>
      </c>
      <c r="Y8694" s="1">
        <v>335.952</v>
      </c>
      <c r="Z8694" t="s">
        <v>47</v>
      </c>
      <c r="AA8694" s="2">
        <v>48.993000000000002</v>
      </c>
      <c r="AB8694" s="3">
        <v>0.17500000000000002</v>
      </c>
      <c r="AC8694" s="1">
        <v>-174.97499999999999</v>
      </c>
      <c r="AD8694">
        <v>4</v>
      </c>
      <c r="AE8694">
        <v>4</v>
      </c>
      <c r="AF8694" t="s">
        <v>48</v>
      </c>
      <c r="AG8694">
        <v>2016</v>
      </c>
      <c r="AH8694">
        <f>COUNTBLANK(datos[[#This Row],[Row ID]:[Year sales]])</f>
        <v>0</v>
      </c>
    </row>
    <row r="8695" spans="1:34" x14ac:dyDescent="0.3">
      <c r="A8695">
        <v>8694</v>
      </c>
      <c r="B8695" t="s">
        <v>10215</v>
      </c>
      <c r="C8695" s="4">
        <v>42667</v>
      </c>
      <c r="D8695" s="4">
        <v>42671</v>
      </c>
      <c r="E8695" t="s">
        <v>67</v>
      </c>
      <c r="F8695" t="s">
        <v>4471</v>
      </c>
      <c r="G8695" t="s">
        <v>4472</v>
      </c>
      <c r="H8695" t="s">
        <v>122</v>
      </c>
      <c r="I8695" t="s">
        <v>38</v>
      </c>
      <c r="J8695" t="s">
        <v>147</v>
      </c>
      <c r="K8695" t="s">
        <v>59</v>
      </c>
      <c r="L8695">
        <v>94110</v>
      </c>
      <c r="M8695" t="s">
        <v>60</v>
      </c>
      <c r="N8695" t="s">
        <v>1190</v>
      </c>
      <c r="O8695" t="s">
        <v>90</v>
      </c>
      <c r="P8695" t="s">
        <v>181</v>
      </c>
      <c r="Q8695" t="s">
        <v>1191</v>
      </c>
      <c r="R8695" s="1">
        <v>450</v>
      </c>
      <c r="S8695">
        <v>5</v>
      </c>
      <c r="T8695">
        <f t="shared" si="135"/>
        <v>22</v>
      </c>
      <c r="U8695" t="s">
        <v>75</v>
      </c>
      <c r="V8695">
        <v>0</v>
      </c>
      <c r="W8695">
        <v>0</v>
      </c>
      <c r="X8695" s="1">
        <v>0</v>
      </c>
      <c r="Y8695" s="1">
        <v>450</v>
      </c>
      <c r="Z8695" t="s">
        <v>47</v>
      </c>
      <c r="AA8695" s="2">
        <v>162</v>
      </c>
      <c r="AB8695" s="3">
        <v>0.36</v>
      </c>
      <c r="AC8695" s="1">
        <v>-288</v>
      </c>
      <c r="AD8695">
        <v>4</v>
      </c>
      <c r="AE8695">
        <v>4</v>
      </c>
      <c r="AF8695" t="s">
        <v>48</v>
      </c>
      <c r="AG8695">
        <v>2016</v>
      </c>
      <c r="AH8695">
        <f>COUNTBLANK(datos[[#This Row],[Row ID]:[Year sales]])</f>
        <v>0</v>
      </c>
    </row>
    <row r="8696" spans="1:34" x14ac:dyDescent="0.3">
      <c r="A8696">
        <v>8695</v>
      </c>
      <c r="B8696" t="s">
        <v>10216</v>
      </c>
      <c r="C8696" s="4">
        <v>41874</v>
      </c>
      <c r="D8696" s="4">
        <v>41879</v>
      </c>
      <c r="E8696" t="s">
        <v>34</v>
      </c>
      <c r="F8696" t="s">
        <v>1139</v>
      </c>
      <c r="G8696" t="s">
        <v>1140</v>
      </c>
      <c r="H8696" t="s">
        <v>122</v>
      </c>
      <c r="I8696" t="s">
        <v>38</v>
      </c>
      <c r="J8696" t="s">
        <v>6498</v>
      </c>
      <c r="K8696" t="s">
        <v>258</v>
      </c>
      <c r="L8696">
        <v>49505</v>
      </c>
      <c r="M8696" t="s">
        <v>125</v>
      </c>
      <c r="N8696" t="s">
        <v>2151</v>
      </c>
      <c r="O8696" t="s">
        <v>62</v>
      </c>
      <c r="P8696" t="s">
        <v>110</v>
      </c>
      <c r="Q8696" t="s">
        <v>2152</v>
      </c>
      <c r="R8696" s="1">
        <v>19.440000000000001</v>
      </c>
      <c r="S8696">
        <v>3</v>
      </c>
      <c r="T8696">
        <f t="shared" si="135"/>
        <v>24</v>
      </c>
      <c r="U8696" t="s">
        <v>52</v>
      </c>
      <c r="V8696">
        <v>0</v>
      </c>
      <c r="W8696">
        <v>0</v>
      </c>
      <c r="X8696" s="1">
        <v>0</v>
      </c>
      <c r="Y8696" s="1">
        <v>19.440000000000001</v>
      </c>
      <c r="Z8696" t="s">
        <v>65</v>
      </c>
      <c r="AA8696" s="2">
        <v>9.5256000000000007</v>
      </c>
      <c r="AB8696" s="3">
        <v>0.49</v>
      </c>
      <c r="AC8696" s="1">
        <v>-9.9144000000000005</v>
      </c>
      <c r="AD8696">
        <v>5</v>
      </c>
      <c r="AE8696">
        <v>5</v>
      </c>
      <c r="AF8696" t="s">
        <v>48</v>
      </c>
      <c r="AG8696">
        <v>2014</v>
      </c>
      <c r="AH8696">
        <f>COUNTBLANK(datos[[#This Row],[Row ID]:[Year sales]])</f>
        <v>0</v>
      </c>
    </row>
    <row r="8697" spans="1:34" x14ac:dyDescent="0.3">
      <c r="A8697">
        <v>8696</v>
      </c>
      <c r="B8697" t="s">
        <v>10217</v>
      </c>
      <c r="C8697" s="4">
        <v>42993</v>
      </c>
      <c r="D8697" s="4">
        <v>42995</v>
      </c>
      <c r="E8697" t="s">
        <v>34</v>
      </c>
      <c r="F8697" t="s">
        <v>397</v>
      </c>
      <c r="G8697" t="s">
        <v>398</v>
      </c>
      <c r="H8697" t="s">
        <v>122</v>
      </c>
      <c r="I8697" t="s">
        <v>38</v>
      </c>
      <c r="J8697" t="s">
        <v>147</v>
      </c>
      <c r="K8697" t="s">
        <v>59</v>
      </c>
      <c r="L8697">
        <v>94109</v>
      </c>
      <c r="M8697" t="s">
        <v>60</v>
      </c>
      <c r="N8697" t="s">
        <v>924</v>
      </c>
      <c r="O8697" t="s">
        <v>43</v>
      </c>
      <c r="P8697" t="s">
        <v>73</v>
      </c>
      <c r="Q8697" t="s">
        <v>925</v>
      </c>
      <c r="R8697" s="1">
        <v>300.904</v>
      </c>
      <c r="S8697">
        <v>1</v>
      </c>
      <c r="T8697">
        <f t="shared" si="135"/>
        <v>46</v>
      </c>
      <c r="U8697" t="s">
        <v>46</v>
      </c>
      <c r="V8697">
        <v>0.2</v>
      </c>
      <c r="W8697">
        <v>60.180800000000005</v>
      </c>
      <c r="X8697" s="1">
        <v>-60.180799999999998</v>
      </c>
      <c r="Y8697" s="1">
        <v>361.08479999999997</v>
      </c>
      <c r="Z8697" t="s">
        <v>47</v>
      </c>
      <c r="AA8697" s="2">
        <v>11.283899999999999</v>
      </c>
      <c r="AB8697" s="3">
        <v>3.7499999999999999E-2</v>
      </c>
      <c r="AC8697" s="1">
        <v>-229.4393</v>
      </c>
      <c r="AD8697">
        <v>2</v>
      </c>
      <c r="AE8697">
        <v>2</v>
      </c>
      <c r="AF8697" t="s">
        <v>48</v>
      </c>
      <c r="AG8697">
        <v>2017</v>
      </c>
      <c r="AH8697">
        <f>COUNTBLANK(datos[[#This Row],[Row ID]:[Year sales]])</f>
        <v>0</v>
      </c>
    </row>
    <row r="8698" spans="1:34" x14ac:dyDescent="0.3">
      <c r="A8698">
        <v>8697</v>
      </c>
      <c r="B8698" t="s">
        <v>10218</v>
      </c>
      <c r="C8698" s="4">
        <v>42901</v>
      </c>
      <c r="D8698" s="4">
        <v>42906</v>
      </c>
      <c r="E8698" t="s">
        <v>67</v>
      </c>
      <c r="F8698" t="s">
        <v>1165</v>
      </c>
      <c r="G8698" t="s">
        <v>1166</v>
      </c>
      <c r="H8698" t="s">
        <v>57</v>
      </c>
      <c r="I8698" t="s">
        <v>38</v>
      </c>
      <c r="J8698" t="s">
        <v>5689</v>
      </c>
      <c r="K8698" t="s">
        <v>355</v>
      </c>
      <c r="L8698">
        <v>37211</v>
      </c>
      <c r="M8698" t="s">
        <v>41</v>
      </c>
      <c r="N8698" t="s">
        <v>5228</v>
      </c>
      <c r="O8698" t="s">
        <v>90</v>
      </c>
      <c r="P8698" t="s">
        <v>91</v>
      </c>
      <c r="Q8698" t="s">
        <v>5229</v>
      </c>
      <c r="R8698" s="1">
        <v>239.976</v>
      </c>
      <c r="S8698">
        <v>3</v>
      </c>
      <c r="T8698">
        <f t="shared" si="135"/>
        <v>14</v>
      </c>
      <c r="U8698" t="s">
        <v>52</v>
      </c>
      <c r="V8698">
        <v>0.2</v>
      </c>
      <c r="W8698">
        <v>47.995200000000004</v>
      </c>
      <c r="X8698" s="1">
        <v>-47.995199999999997</v>
      </c>
      <c r="Y8698" s="1">
        <v>287.97120000000001</v>
      </c>
      <c r="Z8698" t="s">
        <v>47</v>
      </c>
      <c r="AA8698" s="2">
        <v>26.997299999999999</v>
      </c>
      <c r="AB8698" s="3">
        <v>0.1125</v>
      </c>
      <c r="AC8698" s="1">
        <v>-164.98349999999999</v>
      </c>
      <c r="AD8698">
        <v>5</v>
      </c>
      <c r="AE8698">
        <v>5</v>
      </c>
      <c r="AF8698" t="s">
        <v>48</v>
      </c>
      <c r="AG8698">
        <v>2017</v>
      </c>
      <c r="AH8698">
        <f>COUNTBLANK(datos[[#This Row],[Row ID]:[Year sales]])</f>
        <v>0</v>
      </c>
    </row>
    <row r="8699" spans="1:34" x14ac:dyDescent="0.3">
      <c r="A8699">
        <v>8698</v>
      </c>
      <c r="B8699" t="s">
        <v>10218</v>
      </c>
      <c r="C8699" s="4">
        <v>42901</v>
      </c>
      <c r="D8699" s="4">
        <v>42906</v>
      </c>
      <c r="E8699" t="s">
        <v>67</v>
      </c>
      <c r="F8699" t="s">
        <v>1165</v>
      </c>
      <c r="G8699" t="s">
        <v>1166</v>
      </c>
      <c r="H8699" t="s">
        <v>57</v>
      </c>
      <c r="I8699" t="s">
        <v>38</v>
      </c>
      <c r="J8699" t="s">
        <v>5689</v>
      </c>
      <c r="K8699" t="s">
        <v>355</v>
      </c>
      <c r="L8699">
        <v>37211</v>
      </c>
      <c r="M8699" t="s">
        <v>41</v>
      </c>
      <c r="N8699" t="s">
        <v>943</v>
      </c>
      <c r="O8699" t="s">
        <v>43</v>
      </c>
      <c r="P8699" t="s">
        <v>83</v>
      </c>
      <c r="Q8699" t="s">
        <v>944</v>
      </c>
      <c r="R8699" s="1">
        <v>31.167999999999999</v>
      </c>
      <c r="S8699">
        <v>4</v>
      </c>
      <c r="T8699">
        <f t="shared" si="135"/>
        <v>62</v>
      </c>
      <c r="U8699" t="s">
        <v>52</v>
      </c>
      <c r="V8699">
        <v>0.2</v>
      </c>
      <c r="W8699">
        <v>6.2336</v>
      </c>
      <c r="X8699" s="1">
        <v>-6.2336</v>
      </c>
      <c r="Y8699" s="1">
        <v>37.401600000000002</v>
      </c>
      <c r="Z8699" t="s">
        <v>65</v>
      </c>
      <c r="AA8699" s="2">
        <v>9.3504000000000005</v>
      </c>
      <c r="AB8699" s="3">
        <v>0.30000000000000004</v>
      </c>
      <c r="AC8699" s="1">
        <v>-15.584</v>
      </c>
      <c r="AD8699">
        <v>5</v>
      </c>
      <c r="AE8699">
        <v>5</v>
      </c>
      <c r="AF8699" t="s">
        <v>48</v>
      </c>
      <c r="AG8699">
        <v>2017</v>
      </c>
      <c r="AH8699">
        <f>COUNTBLANK(datos[[#This Row],[Row ID]:[Year sales]])</f>
        <v>0</v>
      </c>
    </row>
    <row r="8700" spans="1:34" x14ac:dyDescent="0.3">
      <c r="A8700">
        <v>8699</v>
      </c>
      <c r="B8700" t="s">
        <v>10218</v>
      </c>
      <c r="C8700" s="4">
        <v>42901</v>
      </c>
      <c r="D8700" s="4">
        <v>42906</v>
      </c>
      <c r="E8700" t="s">
        <v>67</v>
      </c>
      <c r="F8700" t="s">
        <v>1165</v>
      </c>
      <c r="G8700" t="s">
        <v>1166</v>
      </c>
      <c r="H8700" t="s">
        <v>57</v>
      </c>
      <c r="I8700" t="s">
        <v>38</v>
      </c>
      <c r="J8700" t="s">
        <v>5689</v>
      </c>
      <c r="K8700" t="s">
        <v>355</v>
      </c>
      <c r="L8700">
        <v>37211</v>
      </c>
      <c r="M8700" t="s">
        <v>41</v>
      </c>
      <c r="N8700" t="s">
        <v>6590</v>
      </c>
      <c r="O8700" t="s">
        <v>43</v>
      </c>
      <c r="P8700" t="s">
        <v>73</v>
      </c>
      <c r="Q8700" t="s">
        <v>6591</v>
      </c>
      <c r="R8700" s="1">
        <v>120.96</v>
      </c>
      <c r="S8700">
        <v>2</v>
      </c>
      <c r="T8700">
        <f t="shared" si="135"/>
        <v>16</v>
      </c>
      <c r="U8700" t="s">
        <v>46</v>
      </c>
      <c r="V8700">
        <v>0.4</v>
      </c>
      <c r="W8700">
        <v>48.384</v>
      </c>
      <c r="X8700" s="1">
        <v>-48.384</v>
      </c>
      <c r="Y8700" s="1">
        <v>169.34399999999999</v>
      </c>
      <c r="Z8700" t="s">
        <v>99</v>
      </c>
      <c r="AA8700" s="2">
        <v>-28.224</v>
      </c>
      <c r="AB8700" s="3">
        <v>-0.23333333333333334</v>
      </c>
      <c r="AC8700" s="1">
        <v>-100.8</v>
      </c>
      <c r="AD8700">
        <v>5</v>
      </c>
      <c r="AE8700">
        <v>5</v>
      </c>
      <c r="AF8700" t="s">
        <v>48</v>
      </c>
      <c r="AG8700">
        <v>2017</v>
      </c>
      <c r="AH8700">
        <f>COUNTBLANK(datos[[#This Row],[Row ID]:[Year sales]])</f>
        <v>0</v>
      </c>
    </row>
    <row r="8701" spans="1:34" x14ac:dyDescent="0.3">
      <c r="A8701">
        <v>8700</v>
      </c>
      <c r="B8701" t="s">
        <v>10218</v>
      </c>
      <c r="C8701" s="4">
        <v>42901</v>
      </c>
      <c r="D8701" s="4">
        <v>42906</v>
      </c>
      <c r="E8701" t="s">
        <v>67</v>
      </c>
      <c r="F8701" t="s">
        <v>1165</v>
      </c>
      <c r="G8701" t="s">
        <v>1166</v>
      </c>
      <c r="H8701" t="s">
        <v>57</v>
      </c>
      <c r="I8701" t="s">
        <v>38</v>
      </c>
      <c r="J8701" t="s">
        <v>5689</v>
      </c>
      <c r="K8701" t="s">
        <v>355</v>
      </c>
      <c r="L8701">
        <v>37211</v>
      </c>
      <c r="M8701" t="s">
        <v>41</v>
      </c>
      <c r="N8701" t="s">
        <v>2977</v>
      </c>
      <c r="O8701" t="s">
        <v>90</v>
      </c>
      <c r="P8701" t="s">
        <v>91</v>
      </c>
      <c r="Q8701" t="s">
        <v>2978</v>
      </c>
      <c r="R8701" s="1">
        <v>2239.9360000000001</v>
      </c>
      <c r="S8701">
        <v>8</v>
      </c>
      <c r="T8701">
        <f t="shared" si="135"/>
        <v>28</v>
      </c>
      <c r="U8701" t="s">
        <v>75</v>
      </c>
      <c r="V8701">
        <v>0.2</v>
      </c>
      <c r="W8701">
        <v>447.98720000000003</v>
      </c>
      <c r="X8701" s="1">
        <v>-447.98719999999997</v>
      </c>
      <c r="Y8701" s="1">
        <v>2687.9232000000002</v>
      </c>
      <c r="Z8701" t="s">
        <v>53</v>
      </c>
      <c r="AA8701" s="2">
        <v>223.99359999999999</v>
      </c>
      <c r="AB8701" s="3">
        <v>9.9999999999999992E-2</v>
      </c>
      <c r="AC8701" s="1">
        <v>-1567.9552000000001</v>
      </c>
      <c r="AD8701">
        <v>5</v>
      </c>
      <c r="AE8701">
        <v>5</v>
      </c>
      <c r="AF8701" t="s">
        <v>48</v>
      </c>
      <c r="AG8701">
        <v>2017</v>
      </c>
      <c r="AH8701">
        <f>COUNTBLANK(datos[[#This Row],[Row ID]:[Year sales]])</f>
        <v>0</v>
      </c>
    </row>
    <row r="8702" spans="1:34" x14ac:dyDescent="0.3">
      <c r="A8702">
        <v>8701</v>
      </c>
      <c r="B8702" t="s">
        <v>10218</v>
      </c>
      <c r="C8702" s="4">
        <v>42901</v>
      </c>
      <c r="D8702" s="4">
        <v>42906</v>
      </c>
      <c r="E8702" t="s">
        <v>67</v>
      </c>
      <c r="F8702" t="s">
        <v>1165</v>
      </c>
      <c r="G8702" t="s">
        <v>1166</v>
      </c>
      <c r="H8702" t="s">
        <v>57</v>
      </c>
      <c r="I8702" t="s">
        <v>38</v>
      </c>
      <c r="J8702" t="s">
        <v>5689</v>
      </c>
      <c r="K8702" t="s">
        <v>355</v>
      </c>
      <c r="L8702">
        <v>37211</v>
      </c>
      <c r="M8702" t="s">
        <v>41</v>
      </c>
      <c r="N8702" t="s">
        <v>1451</v>
      </c>
      <c r="O8702" t="s">
        <v>62</v>
      </c>
      <c r="P8702" t="s">
        <v>97</v>
      </c>
      <c r="Q8702" t="s">
        <v>1452</v>
      </c>
      <c r="R8702" s="1">
        <v>76.608000000000004</v>
      </c>
      <c r="S8702">
        <v>8</v>
      </c>
      <c r="T8702">
        <f t="shared" si="135"/>
        <v>52</v>
      </c>
      <c r="U8702" t="s">
        <v>75</v>
      </c>
      <c r="V8702">
        <v>0.2</v>
      </c>
      <c r="W8702">
        <v>15.321600000000002</v>
      </c>
      <c r="X8702" s="1">
        <v>-15.3216</v>
      </c>
      <c r="Y8702" s="1">
        <v>91.929600000000008</v>
      </c>
      <c r="Z8702" t="s">
        <v>99</v>
      </c>
      <c r="AA8702" s="2">
        <v>6.7031999999999998</v>
      </c>
      <c r="AB8702" s="3">
        <v>8.7499999999999994E-2</v>
      </c>
      <c r="AC8702" s="1">
        <v>-54.583199999999998</v>
      </c>
      <c r="AD8702">
        <v>5</v>
      </c>
      <c r="AE8702">
        <v>5</v>
      </c>
      <c r="AF8702" t="s">
        <v>48</v>
      </c>
      <c r="AG8702">
        <v>2017</v>
      </c>
      <c r="AH8702">
        <f>COUNTBLANK(datos[[#This Row],[Row ID]:[Year sales]])</f>
        <v>0</v>
      </c>
    </row>
    <row r="8703" spans="1:34" x14ac:dyDescent="0.3">
      <c r="A8703">
        <v>8702</v>
      </c>
      <c r="B8703" t="s">
        <v>10218</v>
      </c>
      <c r="C8703" s="4">
        <v>42901</v>
      </c>
      <c r="D8703" s="4">
        <v>42906</v>
      </c>
      <c r="E8703" t="s">
        <v>67</v>
      </c>
      <c r="F8703" t="s">
        <v>1165</v>
      </c>
      <c r="G8703" t="s">
        <v>1166</v>
      </c>
      <c r="H8703" t="s">
        <v>57</v>
      </c>
      <c r="I8703" t="s">
        <v>38</v>
      </c>
      <c r="J8703" t="s">
        <v>5689</v>
      </c>
      <c r="K8703" t="s">
        <v>355</v>
      </c>
      <c r="L8703">
        <v>37211</v>
      </c>
      <c r="M8703" t="s">
        <v>41</v>
      </c>
      <c r="N8703" t="s">
        <v>2035</v>
      </c>
      <c r="O8703" t="s">
        <v>62</v>
      </c>
      <c r="P8703" t="s">
        <v>77</v>
      </c>
      <c r="Q8703" t="s">
        <v>2036</v>
      </c>
      <c r="R8703" s="1">
        <v>142.77600000000001</v>
      </c>
      <c r="S8703">
        <v>1</v>
      </c>
      <c r="T8703">
        <f t="shared" si="135"/>
        <v>49</v>
      </c>
      <c r="U8703" t="s">
        <v>46</v>
      </c>
      <c r="V8703">
        <v>0.2</v>
      </c>
      <c r="W8703">
        <v>28.555200000000003</v>
      </c>
      <c r="X8703" s="1">
        <v>-28.555199999999999</v>
      </c>
      <c r="Y8703" s="1">
        <v>171.33120000000002</v>
      </c>
      <c r="Z8703" t="s">
        <v>99</v>
      </c>
      <c r="AA8703" s="2">
        <v>17.847000000000001</v>
      </c>
      <c r="AB8703" s="3">
        <v>0.125</v>
      </c>
      <c r="AC8703" s="1">
        <v>-96.373800000000003</v>
      </c>
      <c r="AD8703">
        <v>5</v>
      </c>
      <c r="AE8703">
        <v>5</v>
      </c>
      <c r="AF8703" t="s">
        <v>48</v>
      </c>
      <c r="AG8703">
        <v>2017</v>
      </c>
      <c r="AH8703">
        <f>COUNTBLANK(datos[[#This Row],[Row ID]:[Year sales]])</f>
        <v>0</v>
      </c>
    </row>
    <row r="8704" spans="1:34" x14ac:dyDescent="0.3">
      <c r="A8704">
        <v>8703</v>
      </c>
      <c r="B8704" t="s">
        <v>10218</v>
      </c>
      <c r="C8704" s="4">
        <v>42901</v>
      </c>
      <c r="D8704" s="4">
        <v>42906</v>
      </c>
      <c r="E8704" t="s">
        <v>67</v>
      </c>
      <c r="F8704" t="s">
        <v>1165</v>
      </c>
      <c r="G8704" t="s">
        <v>1166</v>
      </c>
      <c r="H8704" t="s">
        <v>57</v>
      </c>
      <c r="I8704" t="s">
        <v>38</v>
      </c>
      <c r="J8704" t="s">
        <v>5689</v>
      </c>
      <c r="K8704" t="s">
        <v>355</v>
      </c>
      <c r="L8704">
        <v>37211</v>
      </c>
      <c r="M8704" t="s">
        <v>41</v>
      </c>
      <c r="N8704" t="s">
        <v>10219</v>
      </c>
      <c r="O8704" t="s">
        <v>62</v>
      </c>
      <c r="P8704" t="s">
        <v>110</v>
      </c>
      <c r="Q8704" t="s">
        <v>10220</v>
      </c>
      <c r="R8704" s="1">
        <v>91.36</v>
      </c>
      <c r="S8704">
        <v>5</v>
      </c>
      <c r="T8704">
        <f t="shared" si="135"/>
        <v>10</v>
      </c>
      <c r="U8704" t="s">
        <v>75</v>
      </c>
      <c r="V8704">
        <v>0.2</v>
      </c>
      <c r="W8704">
        <v>18.272000000000002</v>
      </c>
      <c r="X8704" s="1">
        <v>-18.271999999999998</v>
      </c>
      <c r="Y8704" s="1">
        <v>109.63200000000001</v>
      </c>
      <c r="Z8704" t="s">
        <v>99</v>
      </c>
      <c r="AA8704" s="2">
        <v>29.692</v>
      </c>
      <c r="AB8704" s="3">
        <v>0.32500000000000001</v>
      </c>
      <c r="AC8704" s="1">
        <v>-43.396000000000001</v>
      </c>
      <c r="AD8704">
        <v>5</v>
      </c>
      <c r="AE8704">
        <v>5</v>
      </c>
      <c r="AF8704" t="s">
        <v>48</v>
      </c>
      <c r="AG8704">
        <v>2017</v>
      </c>
      <c r="AH8704">
        <f>COUNTBLANK(datos[[#This Row],[Row ID]:[Year sales]])</f>
        <v>0</v>
      </c>
    </row>
    <row r="8705" spans="1:34" x14ac:dyDescent="0.3">
      <c r="A8705">
        <v>8704</v>
      </c>
      <c r="B8705" t="s">
        <v>10221</v>
      </c>
      <c r="C8705" s="4">
        <v>42064</v>
      </c>
      <c r="D8705" s="4">
        <v>42068</v>
      </c>
      <c r="E8705" t="s">
        <v>67</v>
      </c>
      <c r="F8705" t="s">
        <v>2202</v>
      </c>
      <c r="G8705" t="s">
        <v>2203</v>
      </c>
      <c r="H8705" t="s">
        <v>37</v>
      </c>
      <c r="I8705" t="s">
        <v>38</v>
      </c>
      <c r="J8705" t="s">
        <v>166</v>
      </c>
      <c r="K8705" t="s">
        <v>167</v>
      </c>
      <c r="L8705">
        <v>19120</v>
      </c>
      <c r="M8705" t="s">
        <v>168</v>
      </c>
      <c r="N8705" t="s">
        <v>4450</v>
      </c>
      <c r="O8705" t="s">
        <v>62</v>
      </c>
      <c r="P8705" t="s">
        <v>97</v>
      </c>
      <c r="Q8705" t="s">
        <v>4451</v>
      </c>
      <c r="R8705" s="1">
        <v>3.552</v>
      </c>
      <c r="S8705">
        <v>2</v>
      </c>
      <c r="T8705">
        <f t="shared" si="135"/>
        <v>6</v>
      </c>
      <c r="U8705" t="s">
        <v>46</v>
      </c>
      <c r="V8705">
        <v>0.2</v>
      </c>
      <c r="W8705">
        <v>0.71040000000000003</v>
      </c>
      <c r="X8705" s="1">
        <v>-0.71040000000000003</v>
      </c>
      <c r="Y8705" s="1">
        <v>4.2624000000000004</v>
      </c>
      <c r="Z8705" t="s">
        <v>65</v>
      </c>
      <c r="AA8705" s="2">
        <v>0.44400000000000001</v>
      </c>
      <c r="AB8705" s="3">
        <v>0.125</v>
      </c>
      <c r="AC8705" s="1">
        <v>-2.3976000000000002</v>
      </c>
      <c r="AD8705">
        <v>4</v>
      </c>
      <c r="AE8705">
        <v>4</v>
      </c>
      <c r="AF8705" t="s">
        <v>48</v>
      </c>
      <c r="AG8705">
        <v>2015</v>
      </c>
      <c r="AH8705">
        <f>COUNTBLANK(datos[[#This Row],[Row ID]:[Year sales]])</f>
        <v>0</v>
      </c>
    </row>
    <row r="8706" spans="1:34" x14ac:dyDescent="0.3">
      <c r="A8706">
        <v>8705</v>
      </c>
      <c r="B8706" t="s">
        <v>10222</v>
      </c>
      <c r="C8706" s="4">
        <v>42574</v>
      </c>
      <c r="D8706" s="4">
        <v>42577</v>
      </c>
      <c r="E8706" t="s">
        <v>208</v>
      </c>
      <c r="F8706" t="s">
        <v>5138</v>
      </c>
      <c r="G8706" t="s">
        <v>5139</v>
      </c>
      <c r="H8706" t="s">
        <v>37</v>
      </c>
      <c r="I8706" t="s">
        <v>38</v>
      </c>
      <c r="J8706" t="s">
        <v>204</v>
      </c>
      <c r="K8706" t="s">
        <v>124</v>
      </c>
      <c r="L8706">
        <v>77041</v>
      </c>
      <c r="M8706" t="s">
        <v>125</v>
      </c>
      <c r="N8706" t="s">
        <v>8547</v>
      </c>
      <c r="O8706" t="s">
        <v>90</v>
      </c>
      <c r="P8706" t="s">
        <v>91</v>
      </c>
      <c r="Q8706" t="s">
        <v>8548</v>
      </c>
      <c r="R8706" s="1">
        <v>115.136</v>
      </c>
      <c r="S8706">
        <v>8</v>
      </c>
      <c r="T8706">
        <f t="shared" ref="T8706:T8769" si="136">SUMIF(Q:Q, Q8706, S:S)</f>
        <v>27</v>
      </c>
      <c r="U8706" t="s">
        <v>75</v>
      </c>
      <c r="V8706">
        <v>0.2</v>
      </c>
      <c r="W8706">
        <v>23.027200000000001</v>
      </c>
      <c r="X8706" s="1">
        <v>-23.027200000000001</v>
      </c>
      <c r="Y8706" s="1">
        <v>138.16319999999999</v>
      </c>
      <c r="Z8706" t="s">
        <v>99</v>
      </c>
      <c r="AA8706" s="2">
        <v>11.5136</v>
      </c>
      <c r="AB8706" s="3">
        <v>0.1</v>
      </c>
      <c r="AC8706" s="1">
        <v>-80.595200000000006</v>
      </c>
      <c r="AD8706">
        <v>3</v>
      </c>
      <c r="AE8706">
        <v>3</v>
      </c>
      <c r="AF8706" t="s">
        <v>48</v>
      </c>
      <c r="AG8706">
        <v>2016</v>
      </c>
      <c r="AH8706">
        <f>COUNTBLANK(datos[[#This Row],[Row ID]:[Year sales]])</f>
        <v>0</v>
      </c>
    </row>
    <row r="8707" spans="1:34" x14ac:dyDescent="0.3">
      <c r="A8707">
        <v>8706</v>
      </c>
      <c r="B8707" t="s">
        <v>10223</v>
      </c>
      <c r="C8707" s="4">
        <v>41913</v>
      </c>
      <c r="D8707" s="4">
        <v>41917</v>
      </c>
      <c r="E8707" t="s">
        <v>67</v>
      </c>
      <c r="F8707" t="s">
        <v>7366</v>
      </c>
      <c r="G8707" t="s">
        <v>7367</v>
      </c>
      <c r="H8707" t="s">
        <v>122</v>
      </c>
      <c r="I8707" t="s">
        <v>38</v>
      </c>
      <c r="J8707" t="s">
        <v>3346</v>
      </c>
      <c r="K8707" t="s">
        <v>1415</v>
      </c>
      <c r="L8707">
        <v>89502</v>
      </c>
      <c r="M8707" t="s">
        <v>60</v>
      </c>
      <c r="N8707" t="s">
        <v>9928</v>
      </c>
      <c r="O8707" t="s">
        <v>62</v>
      </c>
      <c r="P8707" t="s">
        <v>289</v>
      </c>
      <c r="Q8707" t="s">
        <v>9929</v>
      </c>
      <c r="R8707" s="1">
        <v>4.71</v>
      </c>
      <c r="S8707">
        <v>1</v>
      </c>
      <c r="T8707">
        <f t="shared" si="136"/>
        <v>5</v>
      </c>
      <c r="U8707" t="s">
        <v>46</v>
      </c>
      <c r="V8707">
        <v>0</v>
      </c>
      <c r="W8707">
        <v>0</v>
      </c>
      <c r="X8707" s="1">
        <v>0</v>
      </c>
      <c r="Y8707" s="1">
        <v>4.71</v>
      </c>
      <c r="Z8707" t="s">
        <v>65</v>
      </c>
      <c r="AA8707" s="2">
        <v>0</v>
      </c>
      <c r="AB8707" s="3">
        <v>0</v>
      </c>
      <c r="AC8707" s="1">
        <v>-4.71</v>
      </c>
      <c r="AD8707">
        <v>4</v>
      </c>
      <c r="AE8707">
        <v>4</v>
      </c>
      <c r="AF8707" t="s">
        <v>48</v>
      </c>
      <c r="AG8707">
        <v>2014</v>
      </c>
      <c r="AH8707">
        <f>COUNTBLANK(datos[[#This Row],[Row ID]:[Year sales]])</f>
        <v>0</v>
      </c>
    </row>
    <row r="8708" spans="1:34" x14ac:dyDescent="0.3">
      <c r="A8708">
        <v>8707</v>
      </c>
      <c r="B8708" t="s">
        <v>10224</v>
      </c>
      <c r="C8708" s="4">
        <v>41890</v>
      </c>
      <c r="D8708" s="4">
        <v>41895</v>
      </c>
      <c r="E8708" t="s">
        <v>67</v>
      </c>
      <c r="F8708" t="s">
        <v>3818</v>
      </c>
      <c r="G8708" t="s">
        <v>3819</v>
      </c>
      <c r="H8708" t="s">
        <v>122</v>
      </c>
      <c r="I8708" t="s">
        <v>38</v>
      </c>
      <c r="J8708" t="s">
        <v>286</v>
      </c>
      <c r="K8708" t="s">
        <v>287</v>
      </c>
      <c r="L8708">
        <v>10009</v>
      </c>
      <c r="M8708" t="s">
        <v>168</v>
      </c>
      <c r="N8708" t="s">
        <v>3919</v>
      </c>
      <c r="O8708" t="s">
        <v>43</v>
      </c>
      <c r="P8708" t="s">
        <v>50</v>
      </c>
      <c r="Q8708" t="s">
        <v>3920</v>
      </c>
      <c r="R8708" s="1">
        <v>172.76400000000001</v>
      </c>
      <c r="S8708">
        <v>2</v>
      </c>
      <c r="T8708">
        <f t="shared" si="136"/>
        <v>30</v>
      </c>
      <c r="U8708" t="s">
        <v>46</v>
      </c>
      <c r="V8708">
        <v>0.1</v>
      </c>
      <c r="W8708">
        <v>17.276400000000002</v>
      </c>
      <c r="X8708" s="1">
        <v>-17.276399999999999</v>
      </c>
      <c r="Y8708" s="1">
        <v>190.04040000000001</v>
      </c>
      <c r="Z8708" t="s">
        <v>99</v>
      </c>
      <c r="AA8708" s="2">
        <v>13.437200000000001</v>
      </c>
      <c r="AB8708" s="3">
        <v>7.7777777777777779E-2</v>
      </c>
      <c r="AC8708" s="1">
        <v>-142.0504</v>
      </c>
      <c r="AD8708">
        <v>5</v>
      </c>
      <c r="AE8708">
        <v>5</v>
      </c>
      <c r="AF8708" t="s">
        <v>48</v>
      </c>
      <c r="AG8708">
        <v>2014</v>
      </c>
      <c r="AH8708">
        <f>COUNTBLANK(datos[[#This Row],[Row ID]:[Year sales]])</f>
        <v>0</v>
      </c>
    </row>
    <row r="8709" spans="1:34" x14ac:dyDescent="0.3">
      <c r="A8709">
        <v>8708</v>
      </c>
      <c r="B8709" t="s">
        <v>10224</v>
      </c>
      <c r="C8709" s="4">
        <v>41890</v>
      </c>
      <c r="D8709" s="4">
        <v>41895</v>
      </c>
      <c r="E8709" t="s">
        <v>67</v>
      </c>
      <c r="F8709" t="s">
        <v>3818</v>
      </c>
      <c r="G8709" t="s">
        <v>3819</v>
      </c>
      <c r="H8709" t="s">
        <v>122</v>
      </c>
      <c r="I8709" t="s">
        <v>38</v>
      </c>
      <c r="J8709" t="s">
        <v>286</v>
      </c>
      <c r="K8709" t="s">
        <v>287</v>
      </c>
      <c r="L8709">
        <v>10009</v>
      </c>
      <c r="M8709" t="s">
        <v>168</v>
      </c>
      <c r="N8709" t="s">
        <v>5198</v>
      </c>
      <c r="O8709" t="s">
        <v>62</v>
      </c>
      <c r="P8709" t="s">
        <v>86</v>
      </c>
      <c r="Q8709" t="s">
        <v>5199</v>
      </c>
      <c r="R8709" s="1">
        <v>3.52</v>
      </c>
      <c r="S8709">
        <v>2</v>
      </c>
      <c r="T8709">
        <f t="shared" si="136"/>
        <v>27</v>
      </c>
      <c r="U8709" t="s">
        <v>46</v>
      </c>
      <c r="V8709">
        <v>0</v>
      </c>
      <c r="W8709">
        <v>0</v>
      </c>
      <c r="X8709" s="1">
        <v>0</v>
      </c>
      <c r="Y8709" s="1">
        <v>3.52</v>
      </c>
      <c r="Z8709" t="s">
        <v>65</v>
      </c>
      <c r="AA8709" s="2">
        <v>1.6896</v>
      </c>
      <c r="AB8709" s="3">
        <v>0.48</v>
      </c>
      <c r="AC8709" s="1">
        <v>-1.8304</v>
      </c>
      <c r="AD8709">
        <v>5</v>
      </c>
      <c r="AE8709">
        <v>5</v>
      </c>
      <c r="AF8709" t="s">
        <v>48</v>
      </c>
      <c r="AG8709">
        <v>2014</v>
      </c>
      <c r="AH8709">
        <f>COUNTBLANK(datos[[#This Row],[Row ID]:[Year sales]])</f>
        <v>0</v>
      </c>
    </row>
    <row r="8710" spans="1:34" x14ac:dyDescent="0.3">
      <c r="A8710">
        <v>8709</v>
      </c>
      <c r="B8710" t="s">
        <v>10225</v>
      </c>
      <c r="C8710" s="4">
        <v>41959</v>
      </c>
      <c r="D8710" s="4">
        <v>41961</v>
      </c>
      <c r="E8710" t="s">
        <v>208</v>
      </c>
      <c r="F8710" t="s">
        <v>2133</v>
      </c>
      <c r="G8710" t="s">
        <v>2134</v>
      </c>
      <c r="H8710" t="s">
        <v>57</v>
      </c>
      <c r="I8710" t="s">
        <v>38</v>
      </c>
      <c r="J8710" t="s">
        <v>58</v>
      </c>
      <c r="K8710" t="s">
        <v>59</v>
      </c>
      <c r="L8710">
        <v>90008</v>
      </c>
      <c r="M8710" t="s">
        <v>60</v>
      </c>
      <c r="N8710" t="s">
        <v>3055</v>
      </c>
      <c r="O8710" t="s">
        <v>90</v>
      </c>
      <c r="P8710" t="s">
        <v>91</v>
      </c>
      <c r="Q8710" t="s">
        <v>3056</v>
      </c>
      <c r="R8710" s="1">
        <v>79.968000000000004</v>
      </c>
      <c r="S8710">
        <v>4</v>
      </c>
      <c r="T8710">
        <f t="shared" si="136"/>
        <v>18</v>
      </c>
      <c r="U8710" t="s">
        <v>52</v>
      </c>
      <c r="V8710">
        <v>0.2</v>
      </c>
      <c r="W8710">
        <v>15.993600000000001</v>
      </c>
      <c r="X8710" s="1">
        <v>-15.993600000000001</v>
      </c>
      <c r="Y8710" s="1">
        <v>95.961600000000004</v>
      </c>
      <c r="Z8710" t="s">
        <v>99</v>
      </c>
      <c r="AA8710" s="2">
        <v>-17.992799999999999</v>
      </c>
      <c r="AB8710" s="3">
        <v>-0.22499999999999998</v>
      </c>
      <c r="AC8710" s="1">
        <v>-81.967200000000005</v>
      </c>
      <c r="AD8710">
        <v>2</v>
      </c>
      <c r="AE8710">
        <v>2</v>
      </c>
      <c r="AF8710" t="s">
        <v>48</v>
      </c>
      <c r="AG8710">
        <v>2014</v>
      </c>
      <c r="AH8710">
        <f>COUNTBLANK(datos[[#This Row],[Row ID]:[Year sales]])</f>
        <v>0</v>
      </c>
    </row>
    <row r="8711" spans="1:34" x14ac:dyDescent="0.3">
      <c r="A8711">
        <v>8710</v>
      </c>
      <c r="B8711" t="s">
        <v>10225</v>
      </c>
      <c r="C8711" s="4">
        <v>41959</v>
      </c>
      <c r="D8711" s="4">
        <v>41961</v>
      </c>
      <c r="E8711" t="s">
        <v>208</v>
      </c>
      <c r="F8711" t="s">
        <v>2133</v>
      </c>
      <c r="G8711" t="s">
        <v>2134</v>
      </c>
      <c r="H8711" t="s">
        <v>57</v>
      </c>
      <c r="I8711" t="s">
        <v>38</v>
      </c>
      <c r="J8711" t="s">
        <v>58</v>
      </c>
      <c r="K8711" t="s">
        <v>59</v>
      </c>
      <c r="L8711">
        <v>90008</v>
      </c>
      <c r="M8711" t="s">
        <v>60</v>
      </c>
      <c r="N8711" t="s">
        <v>2256</v>
      </c>
      <c r="O8711" t="s">
        <v>43</v>
      </c>
      <c r="P8711" t="s">
        <v>44</v>
      </c>
      <c r="Q8711" t="s">
        <v>2257</v>
      </c>
      <c r="R8711" s="1">
        <v>305.97449999999998</v>
      </c>
      <c r="S8711">
        <v>3</v>
      </c>
      <c r="T8711">
        <f t="shared" si="136"/>
        <v>34</v>
      </c>
      <c r="U8711" t="s">
        <v>52</v>
      </c>
      <c r="V8711">
        <v>0.15</v>
      </c>
      <c r="W8711">
        <v>45.896174999999992</v>
      </c>
      <c r="X8711" s="1">
        <v>-45.896174999999999</v>
      </c>
      <c r="Y8711" s="1">
        <v>351.87067499999995</v>
      </c>
      <c r="Z8711" t="s">
        <v>47</v>
      </c>
      <c r="AA8711" s="2">
        <v>25.197900000000001</v>
      </c>
      <c r="AB8711" s="3">
        <v>8.2352941176470601E-2</v>
      </c>
      <c r="AC8711" s="1">
        <v>-234.880425</v>
      </c>
      <c r="AD8711">
        <v>2</v>
      </c>
      <c r="AE8711">
        <v>2</v>
      </c>
      <c r="AF8711" t="s">
        <v>48</v>
      </c>
      <c r="AG8711">
        <v>2014</v>
      </c>
      <c r="AH8711">
        <f>COUNTBLANK(datos[[#This Row],[Row ID]:[Year sales]])</f>
        <v>0</v>
      </c>
    </row>
    <row r="8712" spans="1:34" x14ac:dyDescent="0.3">
      <c r="A8712">
        <v>8711</v>
      </c>
      <c r="B8712" t="s">
        <v>10225</v>
      </c>
      <c r="C8712" s="4">
        <v>41959</v>
      </c>
      <c r="D8712" s="4">
        <v>41961</v>
      </c>
      <c r="E8712" t="s">
        <v>208</v>
      </c>
      <c r="F8712" t="s">
        <v>2133</v>
      </c>
      <c r="G8712" t="s">
        <v>2134</v>
      </c>
      <c r="H8712" t="s">
        <v>57</v>
      </c>
      <c r="I8712" t="s">
        <v>38</v>
      </c>
      <c r="J8712" t="s">
        <v>58</v>
      </c>
      <c r="K8712" t="s">
        <v>59</v>
      </c>
      <c r="L8712">
        <v>90008</v>
      </c>
      <c r="M8712" t="s">
        <v>60</v>
      </c>
      <c r="N8712" t="s">
        <v>706</v>
      </c>
      <c r="O8712" t="s">
        <v>62</v>
      </c>
      <c r="P8712" t="s">
        <v>77</v>
      </c>
      <c r="Q8712" t="s">
        <v>707</v>
      </c>
      <c r="R8712" s="1">
        <v>344.91</v>
      </c>
      <c r="S8712">
        <v>3</v>
      </c>
      <c r="T8712">
        <f t="shared" si="136"/>
        <v>27</v>
      </c>
      <c r="U8712" t="s">
        <v>52</v>
      </c>
      <c r="V8712">
        <v>0</v>
      </c>
      <c r="W8712">
        <v>0</v>
      </c>
      <c r="X8712" s="1">
        <v>0</v>
      </c>
      <c r="Y8712" s="1">
        <v>344.91</v>
      </c>
      <c r="Z8712" t="s">
        <v>47</v>
      </c>
      <c r="AA8712" s="2">
        <v>10.347300000000001</v>
      </c>
      <c r="AB8712" s="3">
        <v>0.03</v>
      </c>
      <c r="AC8712" s="1">
        <v>-334.56270000000001</v>
      </c>
      <c r="AD8712">
        <v>2</v>
      </c>
      <c r="AE8712">
        <v>2</v>
      </c>
      <c r="AF8712" t="s">
        <v>48</v>
      </c>
      <c r="AG8712">
        <v>2014</v>
      </c>
      <c r="AH8712">
        <f>COUNTBLANK(datos[[#This Row],[Row ID]:[Year sales]])</f>
        <v>0</v>
      </c>
    </row>
    <row r="8713" spans="1:34" x14ac:dyDescent="0.3">
      <c r="A8713">
        <v>8712</v>
      </c>
      <c r="B8713" t="s">
        <v>10226</v>
      </c>
      <c r="C8713" s="4">
        <v>41701</v>
      </c>
      <c r="D8713" s="4">
        <v>41705</v>
      </c>
      <c r="E8713" t="s">
        <v>67</v>
      </c>
      <c r="F8713" t="s">
        <v>3508</v>
      </c>
      <c r="G8713" t="s">
        <v>3509</v>
      </c>
      <c r="H8713" t="s">
        <v>37</v>
      </c>
      <c r="I8713" t="s">
        <v>38</v>
      </c>
      <c r="J8713" t="s">
        <v>969</v>
      </c>
      <c r="K8713" t="s">
        <v>59</v>
      </c>
      <c r="L8713">
        <v>92037</v>
      </c>
      <c r="M8713" t="s">
        <v>60</v>
      </c>
      <c r="N8713" t="s">
        <v>3832</v>
      </c>
      <c r="O8713" t="s">
        <v>43</v>
      </c>
      <c r="P8713" t="s">
        <v>73</v>
      </c>
      <c r="Q8713" t="s">
        <v>3833</v>
      </c>
      <c r="R8713" s="1">
        <v>626.35199999999998</v>
      </c>
      <c r="S8713">
        <v>3</v>
      </c>
      <c r="T8713">
        <f t="shared" si="136"/>
        <v>36</v>
      </c>
      <c r="U8713" t="s">
        <v>52</v>
      </c>
      <c r="V8713">
        <v>0.2</v>
      </c>
      <c r="W8713">
        <v>125.2704</v>
      </c>
      <c r="X8713" s="1">
        <v>-125.2704</v>
      </c>
      <c r="Y8713" s="1">
        <v>751.62239999999997</v>
      </c>
      <c r="Z8713" t="s">
        <v>53</v>
      </c>
      <c r="AA8713" s="2">
        <v>-23.488199999999999</v>
      </c>
      <c r="AB8713" s="3">
        <v>-3.7499999999999999E-2</v>
      </c>
      <c r="AC8713" s="1">
        <v>-524.56979999999999</v>
      </c>
      <c r="AD8713">
        <v>4</v>
      </c>
      <c r="AE8713">
        <v>4</v>
      </c>
      <c r="AF8713" t="s">
        <v>48</v>
      </c>
      <c r="AG8713">
        <v>2014</v>
      </c>
      <c r="AH8713">
        <f>COUNTBLANK(datos[[#This Row],[Row ID]:[Year sales]])</f>
        <v>0</v>
      </c>
    </row>
    <row r="8714" spans="1:34" x14ac:dyDescent="0.3">
      <c r="A8714">
        <v>8713</v>
      </c>
      <c r="B8714" t="s">
        <v>10227</v>
      </c>
      <c r="C8714" s="4">
        <v>42341</v>
      </c>
      <c r="D8714" s="4">
        <v>42345</v>
      </c>
      <c r="E8714" t="s">
        <v>67</v>
      </c>
      <c r="F8714" t="s">
        <v>5529</v>
      </c>
      <c r="G8714" t="s">
        <v>5530</v>
      </c>
      <c r="H8714" t="s">
        <v>37</v>
      </c>
      <c r="I8714" t="s">
        <v>38</v>
      </c>
      <c r="J8714" t="s">
        <v>147</v>
      </c>
      <c r="K8714" t="s">
        <v>59</v>
      </c>
      <c r="L8714">
        <v>94110</v>
      </c>
      <c r="M8714" t="s">
        <v>60</v>
      </c>
      <c r="N8714" t="s">
        <v>5047</v>
      </c>
      <c r="O8714" t="s">
        <v>43</v>
      </c>
      <c r="P8714" t="s">
        <v>44</v>
      </c>
      <c r="Q8714" t="s">
        <v>5564</v>
      </c>
      <c r="R8714" s="1">
        <v>359.49900000000002</v>
      </c>
      <c r="S8714">
        <v>3</v>
      </c>
      <c r="T8714">
        <f t="shared" si="136"/>
        <v>15</v>
      </c>
      <c r="U8714" t="s">
        <v>52</v>
      </c>
      <c r="V8714">
        <v>0.15</v>
      </c>
      <c r="W8714">
        <v>53.924849999999999</v>
      </c>
      <c r="X8714" s="1">
        <v>-53.924849999999999</v>
      </c>
      <c r="Y8714" s="1">
        <v>413.42385000000002</v>
      </c>
      <c r="Z8714" t="s">
        <v>47</v>
      </c>
      <c r="AA8714" s="2">
        <v>-29.605799999999999</v>
      </c>
      <c r="AB8714" s="3">
        <v>-8.2352941176470573E-2</v>
      </c>
      <c r="AC8714" s="1">
        <v>-335.17995000000002</v>
      </c>
      <c r="AD8714">
        <v>4</v>
      </c>
      <c r="AE8714">
        <v>4</v>
      </c>
      <c r="AF8714" t="s">
        <v>48</v>
      </c>
      <c r="AG8714">
        <v>2015</v>
      </c>
      <c r="AH8714">
        <f>COUNTBLANK(datos[[#This Row],[Row ID]:[Year sales]])</f>
        <v>0</v>
      </c>
    </row>
    <row r="8715" spans="1:34" x14ac:dyDescent="0.3">
      <c r="A8715">
        <v>8714</v>
      </c>
      <c r="B8715" t="s">
        <v>10228</v>
      </c>
      <c r="C8715" s="4">
        <v>42927</v>
      </c>
      <c r="D8715" s="4">
        <v>42932</v>
      </c>
      <c r="E8715" t="s">
        <v>67</v>
      </c>
      <c r="F8715" t="s">
        <v>7653</v>
      </c>
      <c r="G8715" t="s">
        <v>7654</v>
      </c>
      <c r="H8715" t="s">
        <v>57</v>
      </c>
      <c r="I8715" t="s">
        <v>38</v>
      </c>
      <c r="J8715" t="s">
        <v>969</v>
      </c>
      <c r="K8715" t="s">
        <v>59</v>
      </c>
      <c r="L8715">
        <v>92105</v>
      </c>
      <c r="M8715" t="s">
        <v>60</v>
      </c>
      <c r="N8715" t="s">
        <v>2405</v>
      </c>
      <c r="O8715" t="s">
        <v>90</v>
      </c>
      <c r="P8715" t="s">
        <v>91</v>
      </c>
      <c r="Q8715" t="s">
        <v>2406</v>
      </c>
      <c r="R8715" s="1">
        <v>71.951999999999998</v>
      </c>
      <c r="S8715">
        <v>6</v>
      </c>
      <c r="T8715">
        <f t="shared" si="136"/>
        <v>7</v>
      </c>
      <c r="U8715" t="s">
        <v>75</v>
      </c>
      <c r="V8715">
        <v>0.2</v>
      </c>
      <c r="W8715">
        <v>14.3904</v>
      </c>
      <c r="X8715" s="1">
        <v>-14.3904</v>
      </c>
      <c r="Y8715" s="1">
        <v>86.342399999999998</v>
      </c>
      <c r="Z8715" t="s">
        <v>99</v>
      </c>
      <c r="AA8715" s="2">
        <v>5.3963999999999999</v>
      </c>
      <c r="AB8715" s="3">
        <v>7.4999999999999997E-2</v>
      </c>
      <c r="AC8715" s="1">
        <v>-52.165199999999999</v>
      </c>
      <c r="AD8715">
        <v>5</v>
      </c>
      <c r="AE8715">
        <v>5</v>
      </c>
      <c r="AF8715" t="s">
        <v>48</v>
      </c>
      <c r="AG8715">
        <v>2017</v>
      </c>
      <c r="AH8715">
        <f>COUNTBLANK(datos[[#This Row],[Row ID]:[Year sales]])</f>
        <v>0</v>
      </c>
    </row>
    <row r="8716" spans="1:34" x14ac:dyDescent="0.3">
      <c r="A8716">
        <v>8715</v>
      </c>
      <c r="B8716" t="s">
        <v>10228</v>
      </c>
      <c r="C8716" s="4">
        <v>42927</v>
      </c>
      <c r="D8716" s="4">
        <v>42932</v>
      </c>
      <c r="E8716" t="s">
        <v>67</v>
      </c>
      <c r="F8716" t="s">
        <v>7653</v>
      </c>
      <c r="G8716" t="s">
        <v>7654</v>
      </c>
      <c r="H8716" t="s">
        <v>57</v>
      </c>
      <c r="I8716" t="s">
        <v>38</v>
      </c>
      <c r="J8716" t="s">
        <v>969</v>
      </c>
      <c r="K8716" t="s">
        <v>59</v>
      </c>
      <c r="L8716">
        <v>92105</v>
      </c>
      <c r="M8716" t="s">
        <v>60</v>
      </c>
      <c r="N8716" t="s">
        <v>3886</v>
      </c>
      <c r="O8716" t="s">
        <v>62</v>
      </c>
      <c r="P8716" t="s">
        <v>94</v>
      </c>
      <c r="Q8716" t="s">
        <v>3887</v>
      </c>
      <c r="R8716" s="1">
        <v>29.8</v>
      </c>
      <c r="S8716">
        <v>5</v>
      </c>
      <c r="T8716">
        <f t="shared" si="136"/>
        <v>28</v>
      </c>
      <c r="U8716" t="s">
        <v>75</v>
      </c>
      <c r="V8716">
        <v>0.2</v>
      </c>
      <c r="W8716">
        <v>5.9600000000000009</v>
      </c>
      <c r="X8716" s="1">
        <v>-5.96</v>
      </c>
      <c r="Y8716" s="1">
        <v>35.760000000000005</v>
      </c>
      <c r="Z8716" t="s">
        <v>65</v>
      </c>
      <c r="AA8716" s="2">
        <v>9.3125</v>
      </c>
      <c r="AB8716" s="3">
        <v>0.3125</v>
      </c>
      <c r="AC8716" s="1">
        <v>-14.5275</v>
      </c>
      <c r="AD8716">
        <v>5</v>
      </c>
      <c r="AE8716">
        <v>5</v>
      </c>
      <c r="AF8716" t="s">
        <v>48</v>
      </c>
      <c r="AG8716">
        <v>2017</v>
      </c>
      <c r="AH8716">
        <f>COUNTBLANK(datos[[#This Row],[Row ID]:[Year sales]])</f>
        <v>0</v>
      </c>
    </row>
    <row r="8717" spans="1:34" x14ac:dyDescent="0.3">
      <c r="A8717">
        <v>8716</v>
      </c>
      <c r="B8717" t="s">
        <v>10229</v>
      </c>
      <c r="C8717" s="4">
        <v>43055</v>
      </c>
      <c r="D8717" s="4">
        <v>43059</v>
      </c>
      <c r="E8717" t="s">
        <v>34</v>
      </c>
      <c r="F8717" t="s">
        <v>2630</v>
      </c>
      <c r="G8717" t="s">
        <v>2631</v>
      </c>
      <c r="H8717" t="s">
        <v>57</v>
      </c>
      <c r="I8717" t="s">
        <v>38</v>
      </c>
      <c r="J8717" t="s">
        <v>10230</v>
      </c>
      <c r="K8717" t="s">
        <v>518</v>
      </c>
      <c r="L8717">
        <v>44035</v>
      </c>
      <c r="M8717" t="s">
        <v>168</v>
      </c>
      <c r="N8717" t="s">
        <v>2062</v>
      </c>
      <c r="O8717" t="s">
        <v>62</v>
      </c>
      <c r="P8717" t="s">
        <v>94</v>
      </c>
      <c r="Q8717" t="s">
        <v>2063</v>
      </c>
      <c r="R8717" s="1">
        <v>1.8240000000000001</v>
      </c>
      <c r="S8717">
        <v>1</v>
      </c>
      <c r="T8717">
        <f t="shared" si="136"/>
        <v>21</v>
      </c>
      <c r="U8717" t="s">
        <v>46</v>
      </c>
      <c r="V8717">
        <v>0.7</v>
      </c>
      <c r="W8717">
        <v>1.2767999999999999</v>
      </c>
      <c r="X8717" s="1">
        <v>-1.2767999999999999</v>
      </c>
      <c r="Y8717" s="1">
        <v>3.1008</v>
      </c>
      <c r="Z8717" t="s">
        <v>65</v>
      </c>
      <c r="AA8717" s="2">
        <v>-1.3984000000000001</v>
      </c>
      <c r="AB8717" s="3">
        <v>-0.76666666666666672</v>
      </c>
      <c r="AC8717" s="1">
        <v>-1.9456</v>
      </c>
      <c r="AD8717">
        <v>4</v>
      </c>
      <c r="AE8717">
        <v>4</v>
      </c>
      <c r="AF8717" t="s">
        <v>48</v>
      </c>
      <c r="AG8717">
        <v>2017</v>
      </c>
      <c r="AH8717">
        <f>COUNTBLANK(datos[[#This Row],[Row ID]:[Year sales]])</f>
        <v>0</v>
      </c>
    </row>
    <row r="8718" spans="1:34" x14ac:dyDescent="0.3">
      <c r="A8718">
        <v>8717</v>
      </c>
      <c r="B8718" t="s">
        <v>10231</v>
      </c>
      <c r="C8718" s="4">
        <v>42533</v>
      </c>
      <c r="D8718" s="4">
        <v>42537</v>
      </c>
      <c r="E8718" t="s">
        <v>34</v>
      </c>
      <c r="F8718" t="s">
        <v>5179</v>
      </c>
      <c r="G8718" t="s">
        <v>5180</v>
      </c>
      <c r="H8718" t="s">
        <v>122</v>
      </c>
      <c r="I8718" t="s">
        <v>38</v>
      </c>
      <c r="J8718" t="s">
        <v>204</v>
      </c>
      <c r="K8718" t="s">
        <v>124</v>
      </c>
      <c r="L8718">
        <v>77070</v>
      </c>
      <c r="M8718" t="s">
        <v>125</v>
      </c>
      <c r="N8718" t="s">
        <v>5972</v>
      </c>
      <c r="O8718" t="s">
        <v>62</v>
      </c>
      <c r="P8718" t="s">
        <v>97</v>
      </c>
      <c r="Q8718" t="s">
        <v>5973</v>
      </c>
      <c r="R8718" s="1">
        <v>64.384</v>
      </c>
      <c r="S8718">
        <v>4</v>
      </c>
      <c r="T8718">
        <f t="shared" si="136"/>
        <v>20</v>
      </c>
      <c r="U8718" t="s">
        <v>52</v>
      </c>
      <c r="V8718">
        <v>0.8</v>
      </c>
      <c r="W8718">
        <v>51.507200000000005</v>
      </c>
      <c r="X8718" s="1">
        <v>-51.507199999999997</v>
      </c>
      <c r="Y8718" s="1">
        <v>115.8912</v>
      </c>
      <c r="Z8718" t="s">
        <v>99</v>
      </c>
      <c r="AA8718" s="2">
        <v>-160.96</v>
      </c>
      <c r="AB8718" s="3">
        <v>-2.5</v>
      </c>
      <c r="AC8718" s="1">
        <v>-173.83680000000001</v>
      </c>
      <c r="AD8718">
        <v>4</v>
      </c>
      <c r="AE8718">
        <v>4</v>
      </c>
      <c r="AF8718" t="s">
        <v>48</v>
      </c>
      <c r="AG8718">
        <v>2016</v>
      </c>
      <c r="AH8718">
        <f>COUNTBLANK(datos[[#This Row],[Row ID]:[Year sales]])</f>
        <v>0</v>
      </c>
    </row>
    <row r="8719" spans="1:34" x14ac:dyDescent="0.3">
      <c r="A8719">
        <v>8718</v>
      </c>
      <c r="B8719" t="s">
        <v>10231</v>
      </c>
      <c r="C8719" s="4">
        <v>42533</v>
      </c>
      <c r="D8719" s="4">
        <v>42537</v>
      </c>
      <c r="E8719" t="s">
        <v>34</v>
      </c>
      <c r="F8719" t="s">
        <v>5179</v>
      </c>
      <c r="G8719" t="s">
        <v>5180</v>
      </c>
      <c r="H8719" t="s">
        <v>122</v>
      </c>
      <c r="I8719" t="s">
        <v>38</v>
      </c>
      <c r="J8719" t="s">
        <v>204</v>
      </c>
      <c r="K8719" t="s">
        <v>124</v>
      </c>
      <c r="L8719">
        <v>77070</v>
      </c>
      <c r="M8719" t="s">
        <v>125</v>
      </c>
      <c r="N8719" t="s">
        <v>2748</v>
      </c>
      <c r="O8719" t="s">
        <v>43</v>
      </c>
      <c r="P8719" t="s">
        <v>83</v>
      </c>
      <c r="Q8719" t="s">
        <v>2749</v>
      </c>
      <c r="R8719" s="1">
        <v>6.984</v>
      </c>
      <c r="S8719">
        <v>2</v>
      </c>
      <c r="T8719">
        <f t="shared" si="136"/>
        <v>14</v>
      </c>
      <c r="U8719" t="s">
        <v>46</v>
      </c>
      <c r="V8719">
        <v>0.6</v>
      </c>
      <c r="W8719">
        <v>4.1903999999999995</v>
      </c>
      <c r="X8719" s="1">
        <v>-4.1904000000000003</v>
      </c>
      <c r="Y8719" s="1">
        <v>11.174399999999999</v>
      </c>
      <c r="Z8719" t="s">
        <v>65</v>
      </c>
      <c r="AA8719" s="2">
        <v>-4.5396000000000001</v>
      </c>
      <c r="AB8719" s="3">
        <v>-0.65</v>
      </c>
      <c r="AC8719" s="1">
        <v>-7.3331999999999997</v>
      </c>
      <c r="AD8719">
        <v>4</v>
      </c>
      <c r="AE8719">
        <v>4</v>
      </c>
      <c r="AF8719" t="s">
        <v>48</v>
      </c>
      <c r="AG8719">
        <v>2016</v>
      </c>
      <c r="AH8719">
        <f>COUNTBLANK(datos[[#This Row],[Row ID]:[Year sales]])</f>
        <v>0</v>
      </c>
    </row>
    <row r="8720" spans="1:34" x14ac:dyDescent="0.3">
      <c r="A8720">
        <v>8719</v>
      </c>
      <c r="B8720" t="s">
        <v>10231</v>
      </c>
      <c r="C8720" s="4">
        <v>42533</v>
      </c>
      <c r="D8720" s="4">
        <v>42537</v>
      </c>
      <c r="E8720" t="s">
        <v>34</v>
      </c>
      <c r="F8720" t="s">
        <v>5179</v>
      </c>
      <c r="G8720" t="s">
        <v>5180</v>
      </c>
      <c r="H8720" t="s">
        <v>122</v>
      </c>
      <c r="I8720" t="s">
        <v>38</v>
      </c>
      <c r="J8720" t="s">
        <v>204</v>
      </c>
      <c r="K8720" t="s">
        <v>124</v>
      </c>
      <c r="L8720">
        <v>77070</v>
      </c>
      <c r="M8720" t="s">
        <v>125</v>
      </c>
      <c r="N8720" t="s">
        <v>5198</v>
      </c>
      <c r="O8720" t="s">
        <v>62</v>
      </c>
      <c r="P8720" t="s">
        <v>86</v>
      </c>
      <c r="Q8720" t="s">
        <v>5199</v>
      </c>
      <c r="R8720" s="1">
        <v>11.263999999999999</v>
      </c>
      <c r="S8720">
        <v>8</v>
      </c>
      <c r="T8720">
        <f t="shared" si="136"/>
        <v>27</v>
      </c>
      <c r="U8720" t="s">
        <v>75</v>
      </c>
      <c r="V8720">
        <v>0.2</v>
      </c>
      <c r="W8720">
        <v>2.2528000000000001</v>
      </c>
      <c r="X8720" s="1">
        <v>-2.2528000000000001</v>
      </c>
      <c r="Y8720" s="1">
        <v>13.5168</v>
      </c>
      <c r="Z8720" t="s">
        <v>65</v>
      </c>
      <c r="AA8720" s="2">
        <v>3.9424000000000001</v>
      </c>
      <c r="AB8720" s="3">
        <v>0.35000000000000003</v>
      </c>
      <c r="AC8720" s="1">
        <v>-5.0688000000000004</v>
      </c>
      <c r="AD8720">
        <v>4</v>
      </c>
      <c r="AE8720">
        <v>4</v>
      </c>
      <c r="AF8720" t="s">
        <v>48</v>
      </c>
      <c r="AG8720">
        <v>2016</v>
      </c>
      <c r="AH8720">
        <f>COUNTBLANK(datos[[#This Row],[Row ID]:[Year sales]])</f>
        <v>0</v>
      </c>
    </row>
    <row r="8721" spans="1:34" x14ac:dyDescent="0.3">
      <c r="A8721">
        <v>8720</v>
      </c>
      <c r="B8721" t="s">
        <v>10231</v>
      </c>
      <c r="C8721" s="4">
        <v>42533</v>
      </c>
      <c r="D8721" s="4">
        <v>42537</v>
      </c>
      <c r="E8721" t="s">
        <v>34</v>
      </c>
      <c r="F8721" t="s">
        <v>5179</v>
      </c>
      <c r="G8721" t="s">
        <v>5180</v>
      </c>
      <c r="H8721" t="s">
        <v>122</v>
      </c>
      <c r="I8721" t="s">
        <v>38</v>
      </c>
      <c r="J8721" t="s">
        <v>204</v>
      </c>
      <c r="K8721" t="s">
        <v>124</v>
      </c>
      <c r="L8721">
        <v>77070</v>
      </c>
      <c r="M8721" t="s">
        <v>125</v>
      </c>
      <c r="N8721" t="s">
        <v>7362</v>
      </c>
      <c r="O8721" t="s">
        <v>62</v>
      </c>
      <c r="P8721" t="s">
        <v>110</v>
      </c>
      <c r="Q8721" t="s">
        <v>7363</v>
      </c>
      <c r="R8721" s="1">
        <v>15.552</v>
      </c>
      <c r="S8721">
        <v>3</v>
      </c>
      <c r="T8721">
        <f t="shared" si="136"/>
        <v>12</v>
      </c>
      <c r="U8721" t="s">
        <v>52</v>
      </c>
      <c r="V8721">
        <v>0.2</v>
      </c>
      <c r="W8721">
        <v>3.1104000000000003</v>
      </c>
      <c r="X8721" s="1">
        <v>-3.1103999999999998</v>
      </c>
      <c r="Y8721" s="1">
        <v>18.662399999999998</v>
      </c>
      <c r="Z8721" t="s">
        <v>65</v>
      </c>
      <c r="AA8721" s="2">
        <v>5.6375999999999999</v>
      </c>
      <c r="AB8721" s="3">
        <v>0.36249999999999999</v>
      </c>
      <c r="AC8721" s="1">
        <v>-6.8040000000000003</v>
      </c>
      <c r="AD8721">
        <v>4</v>
      </c>
      <c r="AE8721">
        <v>4</v>
      </c>
      <c r="AF8721" t="s">
        <v>48</v>
      </c>
      <c r="AG8721">
        <v>2016</v>
      </c>
      <c r="AH8721">
        <f>COUNTBLANK(datos[[#This Row],[Row ID]:[Year sales]])</f>
        <v>0</v>
      </c>
    </row>
    <row r="8722" spans="1:34" x14ac:dyDescent="0.3">
      <c r="A8722">
        <v>8721</v>
      </c>
      <c r="B8722" t="s">
        <v>10231</v>
      </c>
      <c r="C8722" s="4">
        <v>42533</v>
      </c>
      <c r="D8722" s="4">
        <v>42537</v>
      </c>
      <c r="E8722" t="s">
        <v>34</v>
      </c>
      <c r="F8722" t="s">
        <v>5179</v>
      </c>
      <c r="G8722" t="s">
        <v>5180</v>
      </c>
      <c r="H8722" t="s">
        <v>122</v>
      </c>
      <c r="I8722" t="s">
        <v>38</v>
      </c>
      <c r="J8722" t="s">
        <v>204</v>
      </c>
      <c r="K8722" t="s">
        <v>124</v>
      </c>
      <c r="L8722">
        <v>77070</v>
      </c>
      <c r="M8722" t="s">
        <v>125</v>
      </c>
      <c r="N8722" t="s">
        <v>7295</v>
      </c>
      <c r="O8722" t="s">
        <v>43</v>
      </c>
      <c r="P8722" t="s">
        <v>50</v>
      </c>
      <c r="Q8722" t="s">
        <v>7296</v>
      </c>
      <c r="R8722" s="1">
        <v>379.37200000000001</v>
      </c>
      <c r="S8722">
        <v>2</v>
      </c>
      <c r="T8722">
        <f t="shared" si="136"/>
        <v>10</v>
      </c>
      <c r="U8722" t="s">
        <v>46</v>
      </c>
      <c r="V8722">
        <v>0.3</v>
      </c>
      <c r="W8722">
        <v>113.8116</v>
      </c>
      <c r="X8722" s="1">
        <v>-113.8116</v>
      </c>
      <c r="Y8722" s="1">
        <v>493.18360000000001</v>
      </c>
      <c r="Z8722" t="s">
        <v>47</v>
      </c>
      <c r="AA8722" s="2">
        <v>-119.2312</v>
      </c>
      <c r="AB8722" s="3">
        <v>-0.31428571428571428</v>
      </c>
      <c r="AC8722" s="1">
        <v>-384.79160000000002</v>
      </c>
      <c r="AD8722">
        <v>4</v>
      </c>
      <c r="AE8722">
        <v>4</v>
      </c>
      <c r="AF8722" t="s">
        <v>48</v>
      </c>
      <c r="AG8722">
        <v>2016</v>
      </c>
      <c r="AH8722">
        <f>COUNTBLANK(datos[[#This Row],[Row ID]:[Year sales]])</f>
        <v>0</v>
      </c>
    </row>
    <row r="8723" spans="1:34" x14ac:dyDescent="0.3">
      <c r="A8723">
        <v>8722</v>
      </c>
      <c r="B8723" t="s">
        <v>10231</v>
      </c>
      <c r="C8723" s="4">
        <v>42533</v>
      </c>
      <c r="D8723" s="4">
        <v>42537</v>
      </c>
      <c r="E8723" t="s">
        <v>34</v>
      </c>
      <c r="F8723" t="s">
        <v>5179</v>
      </c>
      <c r="G8723" t="s">
        <v>5180</v>
      </c>
      <c r="H8723" t="s">
        <v>122</v>
      </c>
      <c r="I8723" t="s">
        <v>38</v>
      </c>
      <c r="J8723" t="s">
        <v>204</v>
      </c>
      <c r="K8723" t="s">
        <v>124</v>
      </c>
      <c r="L8723">
        <v>77070</v>
      </c>
      <c r="M8723" t="s">
        <v>125</v>
      </c>
      <c r="N8723" t="s">
        <v>4800</v>
      </c>
      <c r="O8723" t="s">
        <v>62</v>
      </c>
      <c r="P8723" t="s">
        <v>77</v>
      </c>
      <c r="Q8723" t="s">
        <v>2680</v>
      </c>
      <c r="R8723" s="1">
        <v>67.536000000000001</v>
      </c>
      <c r="S8723">
        <v>9</v>
      </c>
      <c r="T8723">
        <f t="shared" si="136"/>
        <v>33</v>
      </c>
      <c r="U8723" t="s">
        <v>75</v>
      </c>
      <c r="V8723">
        <v>0.2</v>
      </c>
      <c r="W8723">
        <v>13.507200000000001</v>
      </c>
      <c r="X8723" s="1">
        <v>-13.507199999999999</v>
      </c>
      <c r="Y8723" s="1">
        <v>81.043199999999999</v>
      </c>
      <c r="Z8723" t="s">
        <v>99</v>
      </c>
      <c r="AA8723" s="2">
        <v>6.7535999999999996</v>
      </c>
      <c r="AB8723" s="3">
        <v>9.9999999999999992E-2</v>
      </c>
      <c r="AC8723" s="1">
        <v>-47.275199999999998</v>
      </c>
      <c r="AD8723">
        <v>4</v>
      </c>
      <c r="AE8723">
        <v>4</v>
      </c>
      <c r="AF8723" t="s">
        <v>48</v>
      </c>
      <c r="AG8723">
        <v>2016</v>
      </c>
      <c r="AH8723">
        <f>COUNTBLANK(datos[[#This Row],[Row ID]:[Year sales]])</f>
        <v>0</v>
      </c>
    </row>
    <row r="8724" spans="1:34" x14ac:dyDescent="0.3">
      <c r="A8724">
        <v>8723</v>
      </c>
      <c r="B8724" t="s">
        <v>10231</v>
      </c>
      <c r="C8724" s="4">
        <v>42533</v>
      </c>
      <c r="D8724" s="4">
        <v>42537</v>
      </c>
      <c r="E8724" t="s">
        <v>34</v>
      </c>
      <c r="F8724" t="s">
        <v>5179</v>
      </c>
      <c r="G8724" t="s">
        <v>5180</v>
      </c>
      <c r="H8724" t="s">
        <v>122</v>
      </c>
      <c r="I8724" t="s">
        <v>38</v>
      </c>
      <c r="J8724" t="s">
        <v>204</v>
      </c>
      <c r="K8724" t="s">
        <v>124</v>
      </c>
      <c r="L8724">
        <v>77070</v>
      </c>
      <c r="M8724" t="s">
        <v>125</v>
      </c>
      <c r="N8724" t="s">
        <v>197</v>
      </c>
      <c r="O8724" t="s">
        <v>62</v>
      </c>
      <c r="P8724" t="s">
        <v>94</v>
      </c>
      <c r="Q8724" t="s">
        <v>198</v>
      </c>
      <c r="R8724" s="1">
        <v>1.524</v>
      </c>
      <c r="S8724">
        <v>2</v>
      </c>
      <c r="T8724">
        <f t="shared" si="136"/>
        <v>37</v>
      </c>
      <c r="U8724" t="s">
        <v>46</v>
      </c>
      <c r="V8724">
        <v>0.8</v>
      </c>
      <c r="W8724">
        <v>1.2192000000000001</v>
      </c>
      <c r="X8724" s="1">
        <v>-1.2192000000000001</v>
      </c>
      <c r="Y8724" s="1">
        <v>2.7431999999999999</v>
      </c>
      <c r="Z8724" t="s">
        <v>65</v>
      </c>
      <c r="AA8724" s="2">
        <v>-2.6669999999999998</v>
      </c>
      <c r="AB8724" s="3">
        <v>-1.7499999999999998</v>
      </c>
      <c r="AC8724" s="1">
        <v>-2.9718</v>
      </c>
      <c r="AD8724">
        <v>4</v>
      </c>
      <c r="AE8724">
        <v>4</v>
      </c>
      <c r="AF8724" t="s">
        <v>48</v>
      </c>
      <c r="AG8724">
        <v>2016</v>
      </c>
      <c r="AH8724">
        <f>COUNTBLANK(datos[[#This Row],[Row ID]:[Year sales]])</f>
        <v>0</v>
      </c>
    </row>
    <row r="8725" spans="1:34" x14ac:dyDescent="0.3">
      <c r="A8725">
        <v>8724</v>
      </c>
      <c r="B8725" t="s">
        <v>10232</v>
      </c>
      <c r="C8725" s="4">
        <v>42733</v>
      </c>
      <c r="D8725" s="4">
        <v>42735</v>
      </c>
      <c r="E8725" t="s">
        <v>34</v>
      </c>
      <c r="F8725" t="s">
        <v>8256</v>
      </c>
      <c r="G8725" t="s">
        <v>8257</v>
      </c>
      <c r="H8725" t="s">
        <v>122</v>
      </c>
      <c r="I8725" t="s">
        <v>38</v>
      </c>
      <c r="J8725" t="s">
        <v>1442</v>
      </c>
      <c r="K8725" t="s">
        <v>71</v>
      </c>
      <c r="L8725">
        <v>33178</v>
      </c>
      <c r="M8725" t="s">
        <v>41</v>
      </c>
      <c r="N8725" t="s">
        <v>1889</v>
      </c>
      <c r="O8725" t="s">
        <v>62</v>
      </c>
      <c r="P8725" t="s">
        <v>110</v>
      </c>
      <c r="Q8725" t="s">
        <v>1890</v>
      </c>
      <c r="R8725" s="1">
        <v>37.408000000000001</v>
      </c>
      <c r="S8725">
        <v>7</v>
      </c>
      <c r="T8725">
        <f t="shared" si="136"/>
        <v>46</v>
      </c>
      <c r="U8725" t="s">
        <v>75</v>
      </c>
      <c r="V8725">
        <v>0.2</v>
      </c>
      <c r="W8725">
        <v>7.4816000000000003</v>
      </c>
      <c r="X8725" s="1">
        <v>-7.4816000000000003</v>
      </c>
      <c r="Y8725" s="1">
        <v>44.889600000000002</v>
      </c>
      <c r="Z8725" t="s">
        <v>65</v>
      </c>
      <c r="AA8725" s="2">
        <v>13.0928</v>
      </c>
      <c r="AB8725" s="3">
        <v>0.35</v>
      </c>
      <c r="AC8725" s="1">
        <v>-16.833600000000001</v>
      </c>
      <c r="AD8725">
        <v>2</v>
      </c>
      <c r="AE8725">
        <v>2</v>
      </c>
      <c r="AF8725" t="s">
        <v>48</v>
      </c>
      <c r="AG8725">
        <v>2016</v>
      </c>
      <c r="AH8725">
        <f>COUNTBLANK(datos[[#This Row],[Row ID]:[Year sales]])</f>
        <v>0</v>
      </c>
    </row>
    <row r="8726" spans="1:34" x14ac:dyDescent="0.3">
      <c r="A8726">
        <v>8725</v>
      </c>
      <c r="B8726" t="s">
        <v>10232</v>
      </c>
      <c r="C8726" s="4">
        <v>42733</v>
      </c>
      <c r="D8726" s="4">
        <v>42735</v>
      </c>
      <c r="E8726" t="s">
        <v>34</v>
      </c>
      <c r="F8726" t="s">
        <v>8256</v>
      </c>
      <c r="G8726" t="s">
        <v>8257</v>
      </c>
      <c r="H8726" t="s">
        <v>122</v>
      </c>
      <c r="I8726" t="s">
        <v>38</v>
      </c>
      <c r="J8726" t="s">
        <v>1442</v>
      </c>
      <c r="K8726" t="s">
        <v>71</v>
      </c>
      <c r="L8726">
        <v>33178</v>
      </c>
      <c r="M8726" t="s">
        <v>41</v>
      </c>
      <c r="N8726" t="s">
        <v>7954</v>
      </c>
      <c r="O8726" t="s">
        <v>62</v>
      </c>
      <c r="P8726" t="s">
        <v>110</v>
      </c>
      <c r="Q8726" t="s">
        <v>7955</v>
      </c>
      <c r="R8726" s="1">
        <v>25.344000000000001</v>
      </c>
      <c r="S8726">
        <v>6</v>
      </c>
      <c r="T8726">
        <f t="shared" si="136"/>
        <v>29</v>
      </c>
      <c r="U8726" t="s">
        <v>75</v>
      </c>
      <c r="V8726">
        <v>0.2</v>
      </c>
      <c r="W8726">
        <v>5.0688000000000004</v>
      </c>
      <c r="X8726" s="1">
        <v>-5.0688000000000004</v>
      </c>
      <c r="Y8726" s="1">
        <v>30.412800000000001</v>
      </c>
      <c r="Z8726" t="s">
        <v>65</v>
      </c>
      <c r="AA8726" s="2">
        <v>8.8704000000000001</v>
      </c>
      <c r="AB8726" s="3">
        <v>0.35</v>
      </c>
      <c r="AC8726" s="1">
        <v>-11.4048</v>
      </c>
      <c r="AD8726">
        <v>2</v>
      </c>
      <c r="AE8726">
        <v>2</v>
      </c>
      <c r="AF8726" t="s">
        <v>48</v>
      </c>
      <c r="AG8726">
        <v>2016</v>
      </c>
      <c r="AH8726">
        <f>COUNTBLANK(datos[[#This Row],[Row ID]:[Year sales]])</f>
        <v>0</v>
      </c>
    </row>
    <row r="8727" spans="1:34" x14ac:dyDescent="0.3">
      <c r="A8727">
        <v>8726</v>
      </c>
      <c r="B8727" t="s">
        <v>10233</v>
      </c>
      <c r="C8727" s="4">
        <v>42812</v>
      </c>
      <c r="D8727" s="4">
        <v>42817</v>
      </c>
      <c r="E8727" t="s">
        <v>67</v>
      </c>
      <c r="F8727" t="s">
        <v>2919</v>
      </c>
      <c r="G8727" t="s">
        <v>2920</v>
      </c>
      <c r="H8727" t="s">
        <v>37</v>
      </c>
      <c r="I8727" t="s">
        <v>38</v>
      </c>
      <c r="J8727" t="s">
        <v>115</v>
      </c>
      <c r="K8727" t="s">
        <v>116</v>
      </c>
      <c r="L8727">
        <v>98115</v>
      </c>
      <c r="M8727" t="s">
        <v>60</v>
      </c>
      <c r="N8727" t="s">
        <v>2688</v>
      </c>
      <c r="O8727" t="s">
        <v>62</v>
      </c>
      <c r="P8727" t="s">
        <v>86</v>
      </c>
      <c r="Q8727" t="s">
        <v>2689</v>
      </c>
      <c r="R8727" s="1">
        <v>46.2</v>
      </c>
      <c r="S8727">
        <v>4</v>
      </c>
      <c r="T8727">
        <f t="shared" si="136"/>
        <v>17</v>
      </c>
      <c r="U8727" t="s">
        <v>52</v>
      </c>
      <c r="V8727">
        <v>0</v>
      </c>
      <c r="W8727">
        <v>0</v>
      </c>
      <c r="X8727" s="1">
        <v>0</v>
      </c>
      <c r="Y8727" s="1">
        <v>46.2</v>
      </c>
      <c r="Z8727" t="s">
        <v>65</v>
      </c>
      <c r="AA8727" s="2">
        <v>21.251999999999999</v>
      </c>
      <c r="AB8727" s="3">
        <v>0.45999999999999996</v>
      </c>
      <c r="AC8727" s="1">
        <v>-24.948</v>
      </c>
      <c r="AD8727">
        <v>5</v>
      </c>
      <c r="AE8727">
        <v>5</v>
      </c>
      <c r="AF8727" t="s">
        <v>48</v>
      </c>
      <c r="AG8727">
        <v>2017</v>
      </c>
      <c r="AH8727">
        <f>COUNTBLANK(datos[[#This Row],[Row ID]:[Year sales]])</f>
        <v>0</v>
      </c>
    </row>
    <row r="8728" spans="1:34" x14ac:dyDescent="0.3">
      <c r="A8728">
        <v>8727</v>
      </c>
      <c r="B8728" t="s">
        <v>10234</v>
      </c>
      <c r="C8728" s="4">
        <v>42365</v>
      </c>
      <c r="D8728" s="4">
        <v>42369</v>
      </c>
      <c r="E8728" t="s">
        <v>67</v>
      </c>
      <c r="F8728" t="s">
        <v>1179</v>
      </c>
      <c r="G8728" t="s">
        <v>1180</v>
      </c>
      <c r="H8728" t="s">
        <v>57</v>
      </c>
      <c r="I8728" t="s">
        <v>38</v>
      </c>
      <c r="J8728" t="s">
        <v>1207</v>
      </c>
      <c r="K8728" t="s">
        <v>355</v>
      </c>
      <c r="L8728">
        <v>37130</v>
      </c>
      <c r="M8728" t="s">
        <v>41</v>
      </c>
      <c r="N8728" t="s">
        <v>9987</v>
      </c>
      <c r="O8728" t="s">
        <v>90</v>
      </c>
      <c r="P8728" t="s">
        <v>181</v>
      </c>
      <c r="Q8728" t="s">
        <v>9988</v>
      </c>
      <c r="R8728" s="1">
        <v>4.7279999999999998</v>
      </c>
      <c r="S8728">
        <v>3</v>
      </c>
      <c r="T8728">
        <f t="shared" si="136"/>
        <v>9</v>
      </c>
      <c r="U8728" t="s">
        <v>52</v>
      </c>
      <c r="V8728">
        <v>0.2</v>
      </c>
      <c r="W8728">
        <v>0.9456</v>
      </c>
      <c r="X8728" s="1">
        <v>-0.9456</v>
      </c>
      <c r="Y8728" s="1">
        <v>5.6735999999999995</v>
      </c>
      <c r="Z8728" t="s">
        <v>65</v>
      </c>
      <c r="AA8728" s="2">
        <v>0.70920000000000005</v>
      </c>
      <c r="AB8728" s="3">
        <v>0.15000000000000002</v>
      </c>
      <c r="AC8728" s="1">
        <v>-3.0731999999999999</v>
      </c>
      <c r="AD8728">
        <v>4</v>
      </c>
      <c r="AE8728">
        <v>4</v>
      </c>
      <c r="AF8728" t="s">
        <v>48</v>
      </c>
      <c r="AG8728">
        <v>2015</v>
      </c>
      <c r="AH8728">
        <f>COUNTBLANK(datos[[#This Row],[Row ID]:[Year sales]])</f>
        <v>0</v>
      </c>
    </row>
    <row r="8729" spans="1:34" x14ac:dyDescent="0.3">
      <c r="A8729">
        <v>8728</v>
      </c>
      <c r="B8729" t="s">
        <v>10234</v>
      </c>
      <c r="C8729" s="4">
        <v>42365</v>
      </c>
      <c r="D8729" s="4">
        <v>42369</v>
      </c>
      <c r="E8729" t="s">
        <v>67</v>
      </c>
      <c r="F8729" t="s">
        <v>1179</v>
      </c>
      <c r="G8729" t="s">
        <v>1180</v>
      </c>
      <c r="H8729" t="s">
        <v>57</v>
      </c>
      <c r="I8729" t="s">
        <v>38</v>
      </c>
      <c r="J8729" t="s">
        <v>1207</v>
      </c>
      <c r="K8729" t="s">
        <v>355</v>
      </c>
      <c r="L8729">
        <v>37130</v>
      </c>
      <c r="M8729" t="s">
        <v>41</v>
      </c>
      <c r="N8729" t="s">
        <v>9924</v>
      </c>
      <c r="O8729" t="s">
        <v>43</v>
      </c>
      <c r="P8729" t="s">
        <v>83</v>
      </c>
      <c r="Q8729" t="s">
        <v>9925</v>
      </c>
      <c r="R8729" s="1">
        <v>53.351999999999997</v>
      </c>
      <c r="S8729">
        <v>3</v>
      </c>
      <c r="T8729">
        <f t="shared" si="136"/>
        <v>8</v>
      </c>
      <c r="U8729" t="s">
        <v>52</v>
      </c>
      <c r="V8729">
        <v>0.2</v>
      </c>
      <c r="W8729">
        <v>10.670400000000001</v>
      </c>
      <c r="X8729" s="1">
        <v>-10.670400000000001</v>
      </c>
      <c r="Y8729" s="1">
        <v>64.022400000000005</v>
      </c>
      <c r="Z8729" t="s">
        <v>99</v>
      </c>
      <c r="AA8729" s="2">
        <v>16.005600000000001</v>
      </c>
      <c r="AB8729" s="3">
        <v>0.30000000000000004</v>
      </c>
      <c r="AC8729" s="1">
        <v>-26.675999999999998</v>
      </c>
      <c r="AD8729">
        <v>4</v>
      </c>
      <c r="AE8729">
        <v>4</v>
      </c>
      <c r="AF8729" t="s">
        <v>48</v>
      </c>
      <c r="AG8729">
        <v>2015</v>
      </c>
      <c r="AH8729">
        <f>COUNTBLANK(datos[[#This Row],[Row ID]:[Year sales]])</f>
        <v>0</v>
      </c>
    </row>
    <row r="8730" spans="1:34" x14ac:dyDescent="0.3">
      <c r="A8730">
        <v>8729</v>
      </c>
      <c r="B8730" t="s">
        <v>10234</v>
      </c>
      <c r="C8730" s="4">
        <v>42365</v>
      </c>
      <c r="D8730" s="4">
        <v>42369</v>
      </c>
      <c r="E8730" t="s">
        <v>67</v>
      </c>
      <c r="F8730" t="s">
        <v>1179</v>
      </c>
      <c r="G8730" t="s">
        <v>1180</v>
      </c>
      <c r="H8730" t="s">
        <v>57</v>
      </c>
      <c r="I8730" t="s">
        <v>38</v>
      </c>
      <c r="J8730" t="s">
        <v>1207</v>
      </c>
      <c r="K8730" t="s">
        <v>355</v>
      </c>
      <c r="L8730">
        <v>37130</v>
      </c>
      <c r="M8730" t="s">
        <v>41</v>
      </c>
      <c r="N8730" t="s">
        <v>7311</v>
      </c>
      <c r="O8730" t="s">
        <v>43</v>
      </c>
      <c r="P8730" t="s">
        <v>44</v>
      </c>
      <c r="Q8730" t="s">
        <v>7312</v>
      </c>
      <c r="R8730" s="1">
        <v>131.10400000000001</v>
      </c>
      <c r="S8730">
        <v>2</v>
      </c>
      <c r="T8730">
        <f t="shared" si="136"/>
        <v>9</v>
      </c>
      <c r="U8730" t="s">
        <v>46</v>
      </c>
      <c r="V8730">
        <v>0.2</v>
      </c>
      <c r="W8730">
        <v>26.220800000000004</v>
      </c>
      <c r="X8730" s="1">
        <v>-26.220800000000001</v>
      </c>
      <c r="Y8730" s="1">
        <v>157.32480000000001</v>
      </c>
      <c r="Z8730" t="s">
        <v>99</v>
      </c>
      <c r="AA8730" s="2">
        <v>8.1940000000000008</v>
      </c>
      <c r="AB8730" s="3">
        <v>6.25E-2</v>
      </c>
      <c r="AC8730" s="1">
        <v>-96.6892</v>
      </c>
      <c r="AD8730">
        <v>4</v>
      </c>
      <c r="AE8730">
        <v>4</v>
      </c>
      <c r="AF8730" t="s">
        <v>48</v>
      </c>
      <c r="AG8730">
        <v>2015</v>
      </c>
      <c r="AH8730">
        <f>COUNTBLANK(datos[[#This Row],[Row ID]:[Year sales]])</f>
        <v>0</v>
      </c>
    </row>
    <row r="8731" spans="1:34" x14ac:dyDescent="0.3">
      <c r="A8731">
        <v>8730</v>
      </c>
      <c r="B8731" t="s">
        <v>10234</v>
      </c>
      <c r="C8731" s="4">
        <v>42365</v>
      </c>
      <c r="D8731" s="4">
        <v>42369</v>
      </c>
      <c r="E8731" t="s">
        <v>67</v>
      </c>
      <c r="F8731" t="s">
        <v>1179</v>
      </c>
      <c r="G8731" t="s">
        <v>1180</v>
      </c>
      <c r="H8731" t="s">
        <v>57</v>
      </c>
      <c r="I8731" t="s">
        <v>38</v>
      </c>
      <c r="J8731" t="s">
        <v>1207</v>
      </c>
      <c r="K8731" t="s">
        <v>355</v>
      </c>
      <c r="L8731">
        <v>37130</v>
      </c>
      <c r="M8731" t="s">
        <v>41</v>
      </c>
      <c r="N8731" t="s">
        <v>4800</v>
      </c>
      <c r="O8731" t="s">
        <v>62</v>
      </c>
      <c r="P8731" t="s">
        <v>77</v>
      </c>
      <c r="Q8731" t="s">
        <v>2680</v>
      </c>
      <c r="R8731" s="1">
        <v>22.512</v>
      </c>
      <c r="S8731">
        <v>3</v>
      </c>
      <c r="T8731">
        <f t="shared" si="136"/>
        <v>33</v>
      </c>
      <c r="U8731" t="s">
        <v>52</v>
      </c>
      <c r="V8731">
        <v>0.2</v>
      </c>
      <c r="W8731">
        <v>4.5024000000000006</v>
      </c>
      <c r="X8731" s="1">
        <v>-4.5023999999999997</v>
      </c>
      <c r="Y8731" s="1">
        <v>27.014400000000002</v>
      </c>
      <c r="Z8731" t="s">
        <v>65</v>
      </c>
      <c r="AA8731" s="2">
        <v>2.2511999999999999</v>
      </c>
      <c r="AB8731" s="3">
        <v>9.9999999999999992E-2</v>
      </c>
      <c r="AC8731" s="1">
        <v>-15.7584</v>
      </c>
      <c r="AD8731">
        <v>4</v>
      </c>
      <c r="AE8731">
        <v>4</v>
      </c>
      <c r="AF8731" t="s">
        <v>48</v>
      </c>
      <c r="AG8731">
        <v>2015</v>
      </c>
      <c r="AH8731">
        <f>COUNTBLANK(datos[[#This Row],[Row ID]:[Year sales]])</f>
        <v>0</v>
      </c>
    </row>
    <row r="8732" spans="1:34" x14ac:dyDescent="0.3">
      <c r="A8732">
        <v>8731</v>
      </c>
      <c r="B8732" t="s">
        <v>10234</v>
      </c>
      <c r="C8732" s="4">
        <v>42365</v>
      </c>
      <c r="D8732" s="4">
        <v>42369</v>
      </c>
      <c r="E8732" t="s">
        <v>67</v>
      </c>
      <c r="F8732" t="s">
        <v>1179</v>
      </c>
      <c r="G8732" t="s">
        <v>1180</v>
      </c>
      <c r="H8732" t="s">
        <v>57</v>
      </c>
      <c r="I8732" t="s">
        <v>38</v>
      </c>
      <c r="J8732" t="s">
        <v>1207</v>
      </c>
      <c r="K8732" t="s">
        <v>355</v>
      </c>
      <c r="L8732">
        <v>37130</v>
      </c>
      <c r="M8732" t="s">
        <v>41</v>
      </c>
      <c r="N8732" t="s">
        <v>5924</v>
      </c>
      <c r="O8732" t="s">
        <v>90</v>
      </c>
      <c r="P8732" t="s">
        <v>181</v>
      </c>
      <c r="Q8732" t="s">
        <v>5925</v>
      </c>
      <c r="R8732" s="1">
        <v>72.744</v>
      </c>
      <c r="S8732">
        <v>7</v>
      </c>
      <c r="T8732">
        <f t="shared" si="136"/>
        <v>31</v>
      </c>
      <c r="U8732" t="s">
        <v>75</v>
      </c>
      <c r="V8732">
        <v>0.2</v>
      </c>
      <c r="W8732">
        <v>14.5488</v>
      </c>
      <c r="X8732" s="1">
        <v>-14.5488</v>
      </c>
      <c r="Y8732" s="1">
        <v>87.2928</v>
      </c>
      <c r="Z8732" t="s">
        <v>99</v>
      </c>
      <c r="AA8732" s="2">
        <v>-12.7302</v>
      </c>
      <c r="AB8732" s="3">
        <v>-0.17499999999999999</v>
      </c>
      <c r="AC8732" s="1">
        <v>-70.925399999999996</v>
      </c>
      <c r="AD8732">
        <v>4</v>
      </c>
      <c r="AE8732">
        <v>4</v>
      </c>
      <c r="AF8732" t="s">
        <v>48</v>
      </c>
      <c r="AG8732">
        <v>2015</v>
      </c>
      <c r="AH8732">
        <f>COUNTBLANK(datos[[#This Row],[Row ID]:[Year sales]])</f>
        <v>0</v>
      </c>
    </row>
    <row r="8733" spans="1:34" x14ac:dyDescent="0.3">
      <c r="A8733">
        <v>8732</v>
      </c>
      <c r="B8733" t="s">
        <v>10235</v>
      </c>
      <c r="C8733" s="4">
        <v>42216</v>
      </c>
      <c r="D8733" s="4">
        <v>42222</v>
      </c>
      <c r="E8733" t="s">
        <v>67</v>
      </c>
      <c r="F8733" t="s">
        <v>2352</v>
      </c>
      <c r="G8733" t="s">
        <v>2353</v>
      </c>
      <c r="H8733" t="s">
        <v>57</v>
      </c>
      <c r="I8733" t="s">
        <v>38</v>
      </c>
      <c r="J8733" t="s">
        <v>5111</v>
      </c>
      <c r="K8733" t="s">
        <v>617</v>
      </c>
      <c r="L8733">
        <v>63116</v>
      </c>
      <c r="M8733" t="s">
        <v>125</v>
      </c>
      <c r="N8733" t="s">
        <v>1428</v>
      </c>
      <c r="O8733" t="s">
        <v>62</v>
      </c>
      <c r="P8733" t="s">
        <v>599</v>
      </c>
      <c r="Q8733" t="s">
        <v>1429</v>
      </c>
      <c r="R8733" s="1">
        <v>52.59</v>
      </c>
      <c r="S8733">
        <v>3</v>
      </c>
      <c r="T8733">
        <f t="shared" si="136"/>
        <v>26</v>
      </c>
      <c r="U8733" t="s">
        <v>52</v>
      </c>
      <c r="V8733">
        <v>0</v>
      </c>
      <c r="W8733">
        <v>0</v>
      </c>
      <c r="X8733" s="1">
        <v>0</v>
      </c>
      <c r="Y8733" s="1">
        <v>52.59</v>
      </c>
      <c r="Z8733" t="s">
        <v>99</v>
      </c>
      <c r="AA8733" s="2">
        <v>15.776999999999999</v>
      </c>
      <c r="AB8733" s="3">
        <v>0.3</v>
      </c>
      <c r="AC8733" s="1">
        <v>-36.813000000000002</v>
      </c>
      <c r="AD8733">
        <v>6</v>
      </c>
      <c r="AE8733">
        <v>6</v>
      </c>
      <c r="AF8733" t="s">
        <v>48</v>
      </c>
      <c r="AG8733">
        <v>2015</v>
      </c>
      <c r="AH8733">
        <f>COUNTBLANK(datos[[#This Row],[Row ID]:[Year sales]])</f>
        <v>0</v>
      </c>
    </row>
    <row r="8734" spans="1:34" x14ac:dyDescent="0.3">
      <c r="A8734">
        <v>8733</v>
      </c>
      <c r="B8734" t="s">
        <v>10236</v>
      </c>
      <c r="C8734" s="4">
        <v>42913</v>
      </c>
      <c r="D8734" s="4">
        <v>42915</v>
      </c>
      <c r="E8734" t="s">
        <v>34</v>
      </c>
      <c r="F8734" t="s">
        <v>3912</v>
      </c>
      <c r="G8734" t="s">
        <v>3913</v>
      </c>
      <c r="H8734" t="s">
        <v>57</v>
      </c>
      <c r="I8734" t="s">
        <v>38</v>
      </c>
      <c r="J8734" t="s">
        <v>115</v>
      </c>
      <c r="K8734" t="s">
        <v>116</v>
      </c>
      <c r="L8734">
        <v>98105</v>
      </c>
      <c r="M8734" t="s">
        <v>60</v>
      </c>
      <c r="N8734" t="s">
        <v>6203</v>
      </c>
      <c r="O8734" t="s">
        <v>62</v>
      </c>
      <c r="P8734" t="s">
        <v>110</v>
      </c>
      <c r="Q8734" t="s">
        <v>6204</v>
      </c>
      <c r="R8734" s="1">
        <v>19.440000000000001</v>
      </c>
      <c r="S8734">
        <v>3</v>
      </c>
      <c r="T8734">
        <f t="shared" si="136"/>
        <v>30</v>
      </c>
      <c r="U8734" t="s">
        <v>52</v>
      </c>
      <c r="V8734">
        <v>0</v>
      </c>
      <c r="W8734">
        <v>0</v>
      </c>
      <c r="X8734" s="1">
        <v>0</v>
      </c>
      <c r="Y8734" s="1">
        <v>19.440000000000001</v>
      </c>
      <c r="Z8734" t="s">
        <v>65</v>
      </c>
      <c r="AA8734" s="2">
        <v>9.3312000000000008</v>
      </c>
      <c r="AB8734" s="3">
        <v>0.48000000000000004</v>
      </c>
      <c r="AC8734" s="1">
        <v>-10.1088</v>
      </c>
      <c r="AD8734">
        <v>2</v>
      </c>
      <c r="AE8734">
        <v>2</v>
      </c>
      <c r="AF8734" t="s">
        <v>48</v>
      </c>
      <c r="AG8734">
        <v>2017</v>
      </c>
      <c r="AH8734">
        <f>COUNTBLANK(datos[[#This Row],[Row ID]:[Year sales]])</f>
        <v>0</v>
      </c>
    </row>
    <row r="8735" spans="1:34" x14ac:dyDescent="0.3">
      <c r="A8735">
        <v>8734</v>
      </c>
      <c r="B8735" t="s">
        <v>10236</v>
      </c>
      <c r="C8735" s="4">
        <v>42913</v>
      </c>
      <c r="D8735" s="4">
        <v>42915</v>
      </c>
      <c r="E8735" t="s">
        <v>34</v>
      </c>
      <c r="F8735" t="s">
        <v>3912</v>
      </c>
      <c r="G8735" t="s">
        <v>3913</v>
      </c>
      <c r="H8735" t="s">
        <v>57</v>
      </c>
      <c r="I8735" t="s">
        <v>38</v>
      </c>
      <c r="J8735" t="s">
        <v>115</v>
      </c>
      <c r="K8735" t="s">
        <v>116</v>
      </c>
      <c r="L8735">
        <v>98105</v>
      </c>
      <c r="M8735" t="s">
        <v>60</v>
      </c>
      <c r="N8735" t="s">
        <v>1772</v>
      </c>
      <c r="O8735" t="s">
        <v>43</v>
      </c>
      <c r="P8735" t="s">
        <v>83</v>
      </c>
      <c r="Q8735" t="s">
        <v>1773</v>
      </c>
      <c r="R8735" s="1">
        <v>126.3</v>
      </c>
      <c r="S8735">
        <v>3</v>
      </c>
      <c r="T8735">
        <f t="shared" si="136"/>
        <v>21</v>
      </c>
      <c r="U8735" t="s">
        <v>52</v>
      </c>
      <c r="V8735">
        <v>0</v>
      </c>
      <c r="W8735">
        <v>0</v>
      </c>
      <c r="X8735" s="1">
        <v>0</v>
      </c>
      <c r="Y8735" s="1">
        <v>126.3</v>
      </c>
      <c r="Z8735" t="s">
        <v>99</v>
      </c>
      <c r="AA8735" s="2">
        <v>40.415999999999997</v>
      </c>
      <c r="AB8735" s="3">
        <v>0.32</v>
      </c>
      <c r="AC8735" s="1">
        <v>-85.884</v>
      </c>
      <c r="AD8735">
        <v>2</v>
      </c>
      <c r="AE8735">
        <v>2</v>
      </c>
      <c r="AF8735" t="s">
        <v>48</v>
      </c>
      <c r="AG8735">
        <v>2017</v>
      </c>
      <c r="AH8735">
        <f>COUNTBLANK(datos[[#This Row],[Row ID]:[Year sales]])</f>
        <v>0</v>
      </c>
    </row>
    <row r="8736" spans="1:34" x14ac:dyDescent="0.3">
      <c r="A8736">
        <v>8735</v>
      </c>
      <c r="B8736" t="s">
        <v>10236</v>
      </c>
      <c r="C8736" s="4">
        <v>42913</v>
      </c>
      <c r="D8736" s="4">
        <v>42915</v>
      </c>
      <c r="E8736" t="s">
        <v>34</v>
      </c>
      <c r="F8736" t="s">
        <v>3912</v>
      </c>
      <c r="G8736" t="s">
        <v>3913</v>
      </c>
      <c r="H8736" t="s">
        <v>57</v>
      </c>
      <c r="I8736" t="s">
        <v>38</v>
      </c>
      <c r="J8736" t="s">
        <v>115</v>
      </c>
      <c r="K8736" t="s">
        <v>116</v>
      </c>
      <c r="L8736">
        <v>98105</v>
      </c>
      <c r="M8736" t="s">
        <v>60</v>
      </c>
      <c r="N8736" t="s">
        <v>928</v>
      </c>
      <c r="O8736" t="s">
        <v>90</v>
      </c>
      <c r="P8736" t="s">
        <v>181</v>
      </c>
      <c r="Q8736" t="s">
        <v>929</v>
      </c>
      <c r="R8736" s="1">
        <v>1287.45</v>
      </c>
      <c r="S8736">
        <v>5</v>
      </c>
      <c r="T8736">
        <f t="shared" si="136"/>
        <v>41</v>
      </c>
      <c r="U8736" t="s">
        <v>75</v>
      </c>
      <c r="V8736">
        <v>0</v>
      </c>
      <c r="W8736">
        <v>0</v>
      </c>
      <c r="X8736" s="1">
        <v>0</v>
      </c>
      <c r="Y8736" s="1">
        <v>1287.45</v>
      </c>
      <c r="Z8736" t="s">
        <v>53</v>
      </c>
      <c r="AA8736" s="2">
        <v>244.6155</v>
      </c>
      <c r="AB8736" s="3">
        <v>0.19</v>
      </c>
      <c r="AC8736" s="1">
        <v>-1042.8344999999999</v>
      </c>
      <c r="AD8736">
        <v>2</v>
      </c>
      <c r="AE8736">
        <v>2</v>
      </c>
      <c r="AF8736" t="s">
        <v>48</v>
      </c>
      <c r="AG8736">
        <v>2017</v>
      </c>
      <c r="AH8736">
        <f>COUNTBLANK(datos[[#This Row],[Row ID]:[Year sales]])</f>
        <v>0</v>
      </c>
    </row>
    <row r="8737" spans="1:34" x14ac:dyDescent="0.3">
      <c r="A8737">
        <v>8736</v>
      </c>
      <c r="B8737" t="s">
        <v>10237</v>
      </c>
      <c r="C8737" s="4">
        <v>41677</v>
      </c>
      <c r="D8737" s="4">
        <v>41680</v>
      </c>
      <c r="E8737" t="s">
        <v>34</v>
      </c>
      <c r="F8737" t="s">
        <v>2444</v>
      </c>
      <c r="G8737" t="s">
        <v>2445</v>
      </c>
      <c r="H8737" t="s">
        <v>57</v>
      </c>
      <c r="I8737" t="s">
        <v>38</v>
      </c>
      <c r="J8737" t="s">
        <v>286</v>
      </c>
      <c r="K8737" t="s">
        <v>287</v>
      </c>
      <c r="L8737">
        <v>10024</v>
      </c>
      <c r="M8737" t="s">
        <v>168</v>
      </c>
      <c r="N8737" t="s">
        <v>2834</v>
      </c>
      <c r="O8737" t="s">
        <v>62</v>
      </c>
      <c r="P8737" t="s">
        <v>77</v>
      </c>
      <c r="Q8737" t="s">
        <v>2835</v>
      </c>
      <c r="R8737" s="1">
        <v>64.959999999999994</v>
      </c>
      <c r="S8737">
        <v>4</v>
      </c>
      <c r="T8737">
        <f t="shared" si="136"/>
        <v>31</v>
      </c>
      <c r="U8737" t="s">
        <v>52</v>
      </c>
      <c r="V8737">
        <v>0</v>
      </c>
      <c r="W8737">
        <v>0</v>
      </c>
      <c r="X8737" s="1">
        <v>0</v>
      </c>
      <c r="Y8737" s="1">
        <v>64.959999999999994</v>
      </c>
      <c r="Z8737" t="s">
        <v>99</v>
      </c>
      <c r="AA8737" s="2">
        <v>9.7439999999999998</v>
      </c>
      <c r="AB8737" s="3">
        <v>0.15000000000000002</v>
      </c>
      <c r="AC8737" s="1">
        <v>-55.216000000000001</v>
      </c>
      <c r="AD8737">
        <v>3</v>
      </c>
      <c r="AE8737">
        <v>3</v>
      </c>
      <c r="AF8737" t="s">
        <v>48</v>
      </c>
      <c r="AG8737">
        <v>2014</v>
      </c>
      <c r="AH8737">
        <f>COUNTBLANK(datos[[#This Row],[Row ID]:[Year sales]])</f>
        <v>0</v>
      </c>
    </row>
    <row r="8738" spans="1:34" x14ac:dyDescent="0.3">
      <c r="A8738">
        <v>8737</v>
      </c>
      <c r="B8738" t="s">
        <v>10238</v>
      </c>
      <c r="C8738" s="4">
        <v>42617</v>
      </c>
      <c r="D8738" s="4">
        <v>42622</v>
      </c>
      <c r="E8738" t="s">
        <v>67</v>
      </c>
      <c r="F8738" t="s">
        <v>4540</v>
      </c>
      <c r="G8738" t="s">
        <v>4541</v>
      </c>
      <c r="H8738" t="s">
        <v>57</v>
      </c>
      <c r="I8738" t="s">
        <v>38</v>
      </c>
      <c r="J8738" t="s">
        <v>8190</v>
      </c>
      <c r="K8738" t="s">
        <v>249</v>
      </c>
      <c r="L8738">
        <v>55125</v>
      </c>
      <c r="M8738" t="s">
        <v>125</v>
      </c>
      <c r="N8738" t="s">
        <v>2035</v>
      </c>
      <c r="O8738" t="s">
        <v>62</v>
      </c>
      <c r="P8738" t="s">
        <v>77</v>
      </c>
      <c r="Q8738" t="s">
        <v>2036</v>
      </c>
      <c r="R8738" s="1">
        <v>535.41</v>
      </c>
      <c r="S8738">
        <v>3</v>
      </c>
      <c r="T8738">
        <f t="shared" si="136"/>
        <v>49</v>
      </c>
      <c r="U8738" t="s">
        <v>52</v>
      </c>
      <c r="V8738">
        <v>0</v>
      </c>
      <c r="W8738">
        <v>0</v>
      </c>
      <c r="X8738" s="1">
        <v>0</v>
      </c>
      <c r="Y8738" s="1">
        <v>535.41</v>
      </c>
      <c r="Z8738" t="s">
        <v>53</v>
      </c>
      <c r="AA8738" s="2">
        <v>160.62299999999999</v>
      </c>
      <c r="AB8738" s="3">
        <v>0.3</v>
      </c>
      <c r="AC8738" s="1">
        <v>-374.78699999999998</v>
      </c>
      <c r="AD8738">
        <v>5</v>
      </c>
      <c r="AE8738">
        <v>5</v>
      </c>
      <c r="AF8738" t="s">
        <v>48</v>
      </c>
      <c r="AG8738">
        <v>2016</v>
      </c>
      <c r="AH8738">
        <f>COUNTBLANK(datos[[#This Row],[Row ID]:[Year sales]])</f>
        <v>0</v>
      </c>
    </row>
    <row r="8739" spans="1:34" x14ac:dyDescent="0.3">
      <c r="A8739">
        <v>8738</v>
      </c>
      <c r="B8739" t="s">
        <v>10239</v>
      </c>
      <c r="C8739" s="4">
        <v>42831</v>
      </c>
      <c r="D8739" s="4">
        <v>42835</v>
      </c>
      <c r="E8739" t="s">
        <v>67</v>
      </c>
      <c r="F8739" t="s">
        <v>7150</v>
      </c>
      <c r="G8739" t="s">
        <v>7151</v>
      </c>
      <c r="H8739" t="s">
        <v>57</v>
      </c>
      <c r="I8739" t="s">
        <v>38</v>
      </c>
      <c r="J8739" t="s">
        <v>6272</v>
      </c>
      <c r="K8739" t="s">
        <v>355</v>
      </c>
      <c r="L8739">
        <v>37421</v>
      </c>
      <c r="M8739" t="s">
        <v>41</v>
      </c>
      <c r="N8739" t="s">
        <v>3190</v>
      </c>
      <c r="O8739" t="s">
        <v>62</v>
      </c>
      <c r="P8739" t="s">
        <v>94</v>
      </c>
      <c r="Q8739" t="s">
        <v>3191</v>
      </c>
      <c r="R8739" s="1">
        <v>8.1</v>
      </c>
      <c r="S8739">
        <v>5</v>
      </c>
      <c r="T8739">
        <f t="shared" si="136"/>
        <v>26</v>
      </c>
      <c r="U8739" t="s">
        <v>75</v>
      </c>
      <c r="V8739">
        <v>0.7</v>
      </c>
      <c r="W8739">
        <v>5.669999999999999</v>
      </c>
      <c r="X8739" s="1">
        <v>-5.67</v>
      </c>
      <c r="Y8739" s="1">
        <v>13.77</v>
      </c>
      <c r="Z8739" t="s">
        <v>65</v>
      </c>
      <c r="AA8739" s="2">
        <v>-5.94</v>
      </c>
      <c r="AB8739" s="3">
        <v>-0.73333333333333339</v>
      </c>
      <c r="AC8739" s="1">
        <v>-8.3699999999999992</v>
      </c>
      <c r="AD8739">
        <v>4</v>
      </c>
      <c r="AE8739">
        <v>4</v>
      </c>
      <c r="AF8739" t="s">
        <v>48</v>
      </c>
      <c r="AG8739">
        <v>2017</v>
      </c>
      <c r="AH8739">
        <f>COUNTBLANK(datos[[#This Row],[Row ID]:[Year sales]])</f>
        <v>0</v>
      </c>
    </row>
    <row r="8740" spans="1:34" x14ac:dyDescent="0.3">
      <c r="A8740">
        <v>8739</v>
      </c>
      <c r="B8740" t="s">
        <v>10240</v>
      </c>
      <c r="C8740" s="4">
        <v>43077</v>
      </c>
      <c r="D8740" s="4">
        <v>43080</v>
      </c>
      <c r="E8740" t="s">
        <v>208</v>
      </c>
      <c r="F8740" t="s">
        <v>693</v>
      </c>
      <c r="G8740" t="s">
        <v>694</v>
      </c>
      <c r="H8740" t="s">
        <v>37</v>
      </c>
      <c r="I8740" t="s">
        <v>38</v>
      </c>
      <c r="J8740" t="s">
        <v>166</v>
      </c>
      <c r="K8740" t="s">
        <v>167</v>
      </c>
      <c r="L8740">
        <v>19140</v>
      </c>
      <c r="M8740" t="s">
        <v>168</v>
      </c>
      <c r="N8740" t="s">
        <v>701</v>
      </c>
      <c r="O8740" t="s">
        <v>62</v>
      </c>
      <c r="P8740" t="s">
        <v>86</v>
      </c>
      <c r="Q8740" t="s">
        <v>702</v>
      </c>
      <c r="R8740" s="1">
        <v>13.247999999999999</v>
      </c>
      <c r="S8740">
        <v>4</v>
      </c>
      <c r="T8740">
        <f t="shared" si="136"/>
        <v>23</v>
      </c>
      <c r="U8740" t="s">
        <v>52</v>
      </c>
      <c r="V8740">
        <v>0.2</v>
      </c>
      <c r="W8740">
        <v>2.6496</v>
      </c>
      <c r="X8740" s="1">
        <v>-2.6496</v>
      </c>
      <c r="Y8740" s="1">
        <v>15.897599999999999</v>
      </c>
      <c r="Z8740" t="s">
        <v>65</v>
      </c>
      <c r="AA8740" s="2">
        <v>3.6432000000000002</v>
      </c>
      <c r="AB8740" s="3">
        <v>0.27500000000000002</v>
      </c>
      <c r="AC8740" s="1">
        <v>-6.9551999999999996</v>
      </c>
      <c r="AD8740">
        <v>3</v>
      </c>
      <c r="AE8740">
        <v>3</v>
      </c>
      <c r="AF8740" t="s">
        <v>48</v>
      </c>
      <c r="AG8740">
        <v>2017</v>
      </c>
      <c r="AH8740">
        <f>COUNTBLANK(datos[[#This Row],[Row ID]:[Year sales]])</f>
        <v>0</v>
      </c>
    </row>
    <row r="8741" spans="1:34" x14ac:dyDescent="0.3">
      <c r="A8741">
        <v>8740</v>
      </c>
      <c r="B8741" t="s">
        <v>10240</v>
      </c>
      <c r="C8741" s="4">
        <v>43077</v>
      </c>
      <c r="D8741" s="4">
        <v>43080</v>
      </c>
      <c r="E8741" t="s">
        <v>208</v>
      </c>
      <c r="F8741" t="s">
        <v>693</v>
      </c>
      <c r="G8741" t="s">
        <v>694</v>
      </c>
      <c r="H8741" t="s">
        <v>37</v>
      </c>
      <c r="I8741" t="s">
        <v>38</v>
      </c>
      <c r="J8741" t="s">
        <v>166</v>
      </c>
      <c r="K8741" t="s">
        <v>167</v>
      </c>
      <c r="L8741">
        <v>19140</v>
      </c>
      <c r="M8741" t="s">
        <v>168</v>
      </c>
      <c r="N8741" t="s">
        <v>1695</v>
      </c>
      <c r="O8741" t="s">
        <v>90</v>
      </c>
      <c r="P8741" t="s">
        <v>91</v>
      </c>
      <c r="Q8741" t="s">
        <v>1696</v>
      </c>
      <c r="R8741" s="1">
        <v>83.988</v>
      </c>
      <c r="S8741">
        <v>2</v>
      </c>
      <c r="T8741">
        <f t="shared" si="136"/>
        <v>13</v>
      </c>
      <c r="U8741" t="s">
        <v>46</v>
      </c>
      <c r="V8741">
        <v>0.4</v>
      </c>
      <c r="W8741">
        <v>33.595199999999998</v>
      </c>
      <c r="X8741" s="1">
        <v>-33.595199999999998</v>
      </c>
      <c r="Y8741" s="1">
        <v>117.58320000000001</v>
      </c>
      <c r="Z8741" t="s">
        <v>99</v>
      </c>
      <c r="AA8741" s="2">
        <v>-20.997</v>
      </c>
      <c r="AB8741" s="3">
        <v>-0.25</v>
      </c>
      <c r="AC8741" s="1">
        <v>-71.389799999999994</v>
      </c>
      <c r="AD8741">
        <v>3</v>
      </c>
      <c r="AE8741">
        <v>3</v>
      </c>
      <c r="AF8741" t="s">
        <v>48</v>
      </c>
      <c r="AG8741">
        <v>2017</v>
      </c>
      <c r="AH8741">
        <f>COUNTBLANK(datos[[#This Row],[Row ID]:[Year sales]])</f>
        <v>0</v>
      </c>
    </row>
    <row r="8742" spans="1:34" x14ac:dyDescent="0.3">
      <c r="A8742">
        <v>8741</v>
      </c>
      <c r="B8742" t="s">
        <v>10241</v>
      </c>
      <c r="C8742" s="4">
        <v>42575</v>
      </c>
      <c r="D8742" s="4">
        <v>42576</v>
      </c>
      <c r="E8742" t="s">
        <v>208</v>
      </c>
      <c r="F8742" t="s">
        <v>4289</v>
      </c>
      <c r="G8742" t="s">
        <v>4290</v>
      </c>
      <c r="H8742" t="s">
        <v>37</v>
      </c>
      <c r="I8742" t="s">
        <v>38</v>
      </c>
      <c r="J8742" t="s">
        <v>4296</v>
      </c>
      <c r="K8742" t="s">
        <v>758</v>
      </c>
      <c r="L8742">
        <v>70506</v>
      </c>
      <c r="M8742" t="s">
        <v>41</v>
      </c>
      <c r="N8742" t="s">
        <v>4259</v>
      </c>
      <c r="O8742" t="s">
        <v>62</v>
      </c>
      <c r="P8742" t="s">
        <v>86</v>
      </c>
      <c r="Q8742" t="s">
        <v>4260</v>
      </c>
      <c r="R8742" s="1">
        <v>73.2</v>
      </c>
      <c r="S8742">
        <v>5</v>
      </c>
      <c r="T8742">
        <f t="shared" si="136"/>
        <v>16</v>
      </c>
      <c r="U8742" t="s">
        <v>75</v>
      </c>
      <c r="V8742">
        <v>0</v>
      </c>
      <c r="W8742">
        <v>0</v>
      </c>
      <c r="X8742" s="1">
        <v>0</v>
      </c>
      <c r="Y8742" s="1">
        <v>73.2</v>
      </c>
      <c r="Z8742" t="s">
        <v>99</v>
      </c>
      <c r="AA8742" s="2">
        <v>21.228000000000002</v>
      </c>
      <c r="AB8742" s="3">
        <v>0.29000000000000004</v>
      </c>
      <c r="AC8742" s="1">
        <v>-51.972000000000001</v>
      </c>
      <c r="AD8742">
        <v>1</v>
      </c>
      <c r="AE8742">
        <v>1</v>
      </c>
      <c r="AF8742" t="s">
        <v>48</v>
      </c>
      <c r="AG8742">
        <v>2016</v>
      </c>
      <c r="AH8742">
        <f>COUNTBLANK(datos[[#This Row],[Row ID]:[Year sales]])</f>
        <v>0</v>
      </c>
    </row>
    <row r="8743" spans="1:34" x14ac:dyDescent="0.3">
      <c r="A8743">
        <v>8742</v>
      </c>
      <c r="B8743" t="s">
        <v>10242</v>
      </c>
      <c r="C8743" s="4">
        <v>42317</v>
      </c>
      <c r="D8743" s="4">
        <v>42317</v>
      </c>
      <c r="E8743" t="s">
        <v>1312</v>
      </c>
      <c r="F8743" t="s">
        <v>2733</v>
      </c>
      <c r="G8743" t="s">
        <v>2734</v>
      </c>
      <c r="H8743" t="s">
        <v>122</v>
      </c>
      <c r="I8743" t="s">
        <v>38</v>
      </c>
      <c r="J8743" t="s">
        <v>1503</v>
      </c>
      <c r="K8743" t="s">
        <v>274</v>
      </c>
      <c r="L8743">
        <v>46226</v>
      </c>
      <c r="M8743" t="s">
        <v>125</v>
      </c>
      <c r="N8743" t="s">
        <v>770</v>
      </c>
      <c r="O8743" t="s">
        <v>62</v>
      </c>
      <c r="P8743" t="s">
        <v>94</v>
      </c>
      <c r="Q8743" t="s">
        <v>771</v>
      </c>
      <c r="R8743" s="1">
        <v>10.74</v>
      </c>
      <c r="S8743">
        <v>3</v>
      </c>
      <c r="T8743">
        <f t="shared" si="136"/>
        <v>34</v>
      </c>
      <c r="U8743" t="s">
        <v>52</v>
      </c>
      <c r="V8743">
        <v>0</v>
      </c>
      <c r="W8743">
        <v>0</v>
      </c>
      <c r="X8743" s="1">
        <v>0</v>
      </c>
      <c r="Y8743" s="1">
        <v>10.74</v>
      </c>
      <c r="Z8743" t="s">
        <v>65</v>
      </c>
      <c r="AA8743" s="2">
        <v>5.1551999999999998</v>
      </c>
      <c r="AB8743" s="3">
        <v>0.48</v>
      </c>
      <c r="AC8743" s="1">
        <v>-5.5848000000000004</v>
      </c>
      <c r="AD8743">
        <v>0</v>
      </c>
      <c r="AE8743">
        <v>0</v>
      </c>
      <c r="AF8743" t="s">
        <v>48</v>
      </c>
      <c r="AG8743">
        <v>2015</v>
      </c>
      <c r="AH8743">
        <f>COUNTBLANK(datos[[#This Row],[Row ID]:[Year sales]])</f>
        <v>0</v>
      </c>
    </row>
    <row r="8744" spans="1:34" x14ac:dyDescent="0.3">
      <c r="A8744">
        <v>8743</v>
      </c>
      <c r="B8744" t="s">
        <v>10243</v>
      </c>
      <c r="C8744" s="4">
        <v>42279</v>
      </c>
      <c r="D8744" s="4">
        <v>42281</v>
      </c>
      <c r="E8744" t="s">
        <v>208</v>
      </c>
      <c r="F8744" t="s">
        <v>2026</v>
      </c>
      <c r="G8744" t="s">
        <v>2027</v>
      </c>
      <c r="H8744" t="s">
        <v>37</v>
      </c>
      <c r="I8744" t="s">
        <v>38</v>
      </c>
      <c r="J8744" t="s">
        <v>9445</v>
      </c>
      <c r="K8744" t="s">
        <v>440</v>
      </c>
      <c r="L8744">
        <v>97123</v>
      </c>
      <c r="M8744" t="s">
        <v>60</v>
      </c>
      <c r="N8744" t="s">
        <v>446</v>
      </c>
      <c r="O8744" t="s">
        <v>43</v>
      </c>
      <c r="P8744" t="s">
        <v>83</v>
      </c>
      <c r="Q8744" t="s">
        <v>447</v>
      </c>
      <c r="R8744" s="1">
        <v>11.032</v>
      </c>
      <c r="S8744">
        <v>1</v>
      </c>
      <c r="T8744">
        <f t="shared" si="136"/>
        <v>34</v>
      </c>
      <c r="U8744" t="s">
        <v>46</v>
      </c>
      <c r="V8744">
        <v>0.2</v>
      </c>
      <c r="W8744">
        <v>2.2063999999999999</v>
      </c>
      <c r="X8744" s="1">
        <v>-2.2063999999999999</v>
      </c>
      <c r="Y8744" s="1">
        <v>13.2384</v>
      </c>
      <c r="Z8744" t="s">
        <v>65</v>
      </c>
      <c r="AA8744" s="2">
        <v>3.0337999999999998</v>
      </c>
      <c r="AB8744" s="3">
        <v>0.27499999999999997</v>
      </c>
      <c r="AC8744" s="1">
        <v>-5.7918000000000003</v>
      </c>
      <c r="AD8744">
        <v>2</v>
      </c>
      <c r="AE8744">
        <v>2</v>
      </c>
      <c r="AF8744" t="s">
        <v>48</v>
      </c>
      <c r="AG8744">
        <v>2015</v>
      </c>
      <c r="AH8744">
        <f>COUNTBLANK(datos[[#This Row],[Row ID]:[Year sales]])</f>
        <v>0</v>
      </c>
    </row>
    <row r="8745" spans="1:34" x14ac:dyDescent="0.3">
      <c r="A8745">
        <v>8744</v>
      </c>
      <c r="B8745" t="s">
        <v>10243</v>
      </c>
      <c r="C8745" s="4">
        <v>42279</v>
      </c>
      <c r="D8745" s="4">
        <v>42281</v>
      </c>
      <c r="E8745" t="s">
        <v>208</v>
      </c>
      <c r="F8745" t="s">
        <v>2026</v>
      </c>
      <c r="G8745" t="s">
        <v>2027</v>
      </c>
      <c r="H8745" t="s">
        <v>37</v>
      </c>
      <c r="I8745" t="s">
        <v>38</v>
      </c>
      <c r="J8745" t="s">
        <v>9445</v>
      </c>
      <c r="K8745" t="s">
        <v>440</v>
      </c>
      <c r="L8745">
        <v>97123</v>
      </c>
      <c r="M8745" t="s">
        <v>60</v>
      </c>
      <c r="N8745" t="s">
        <v>775</v>
      </c>
      <c r="O8745" t="s">
        <v>90</v>
      </c>
      <c r="P8745" t="s">
        <v>181</v>
      </c>
      <c r="Q8745" t="s">
        <v>776</v>
      </c>
      <c r="R8745" s="1">
        <v>53.04</v>
      </c>
      <c r="S8745">
        <v>3</v>
      </c>
      <c r="T8745">
        <f t="shared" si="136"/>
        <v>44</v>
      </c>
      <c r="U8745" t="s">
        <v>52</v>
      </c>
      <c r="V8745">
        <v>0.2</v>
      </c>
      <c r="W8745">
        <v>10.608000000000001</v>
      </c>
      <c r="X8745" s="1">
        <v>-10.608000000000001</v>
      </c>
      <c r="Y8745" s="1">
        <v>63.647999999999996</v>
      </c>
      <c r="Z8745" t="s">
        <v>99</v>
      </c>
      <c r="AA8745" s="2">
        <v>-4.641</v>
      </c>
      <c r="AB8745" s="3">
        <v>-8.7500000000000008E-2</v>
      </c>
      <c r="AC8745" s="1">
        <v>-47.073</v>
      </c>
      <c r="AD8745">
        <v>2</v>
      </c>
      <c r="AE8745">
        <v>2</v>
      </c>
      <c r="AF8745" t="s">
        <v>48</v>
      </c>
      <c r="AG8745">
        <v>2015</v>
      </c>
      <c r="AH8745">
        <f>COUNTBLANK(datos[[#This Row],[Row ID]:[Year sales]])</f>
        <v>0</v>
      </c>
    </row>
    <row r="8746" spans="1:34" x14ac:dyDescent="0.3">
      <c r="A8746">
        <v>8745</v>
      </c>
      <c r="B8746" t="s">
        <v>10244</v>
      </c>
      <c r="C8746" s="4">
        <v>42330</v>
      </c>
      <c r="D8746" s="4">
        <v>42333</v>
      </c>
      <c r="E8746" t="s">
        <v>34</v>
      </c>
      <c r="F8746" t="s">
        <v>10120</v>
      </c>
      <c r="G8746" t="s">
        <v>10121</v>
      </c>
      <c r="H8746" t="s">
        <v>122</v>
      </c>
      <c r="I8746" t="s">
        <v>38</v>
      </c>
      <c r="J8746" t="s">
        <v>8822</v>
      </c>
      <c r="K8746" t="s">
        <v>1267</v>
      </c>
      <c r="L8746">
        <v>2138</v>
      </c>
      <c r="M8746" t="s">
        <v>168</v>
      </c>
      <c r="N8746" t="s">
        <v>148</v>
      </c>
      <c r="O8746" t="s">
        <v>62</v>
      </c>
      <c r="P8746" t="s">
        <v>86</v>
      </c>
      <c r="Q8746" t="s">
        <v>149</v>
      </c>
      <c r="R8746" s="1">
        <v>17.12</v>
      </c>
      <c r="S8746">
        <v>4</v>
      </c>
      <c r="T8746">
        <f t="shared" si="136"/>
        <v>23</v>
      </c>
      <c r="U8746" t="s">
        <v>52</v>
      </c>
      <c r="V8746">
        <v>0</v>
      </c>
      <c r="W8746">
        <v>0</v>
      </c>
      <c r="X8746" s="1">
        <v>0</v>
      </c>
      <c r="Y8746" s="1">
        <v>17.12</v>
      </c>
      <c r="Z8746" t="s">
        <v>65</v>
      </c>
      <c r="AA8746" s="2">
        <v>4.9648000000000003</v>
      </c>
      <c r="AB8746" s="3">
        <v>0.28999999999999998</v>
      </c>
      <c r="AC8746" s="1">
        <v>-12.155200000000001</v>
      </c>
      <c r="AD8746">
        <v>3</v>
      </c>
      <c r="AE8746">
        <v>3</v>
      </c>
      <c r="AF8746" t="s">
        <v>48</v>
      </c>
      <c r="AG8746">
        <v>2015</v>
      </c>
      <c r="AH8746">
        <f>COUNTBLANK(datos[[#This Row],[Row ID]:[Year sales]])</f>
        <v>0</v>
      </c>
    </row>
    <row r="8747" spans="1:34" x14ac:dyDescent="0.3">
      <c r="A8747">
        <v>8746</v>
      </c>
      <c r="B8747" t="s">
        <v>10244</v>
      </c>
      <c r="C8747" s="4">
        <v>42330</v>
      </c>
      <c r="D8747" s="4">
        <v>42333</v>
      </c>
      <c r="E8747" t="s">
        <v>34</v>
      </c>
      <c r="F8747" t="s">
        <v>10120</v>
      </c>
      <c r="G8747" t="s">
        <v>10121</v>
      </c>
      <c r="H8747" t="s">
        <v>122</v>
      </c>
      <c r="I8747" t="s">
        <v>38</v>
      </c>
      <c r="J8747" t="s">
        <v>8822</v>
      </c>
      <c r="K8747" t="s">
        <v>1267</v>
      </c>
      <c r="L8747">
        <v>2138</v>
      </c>
      <c r="M8747" t="s">
        <v>168</v>
      </c>
      <c r="N8747" t="s">
        <v>8908</v>
      </c>
      <c r="O8747" t="s">
        <v>62</v>
      </c>
      <c r="P8747" t="s">
        <v>110</v>
      </c>
      <c r="Q8747" t="s">
        <v>8909</v>
      </c>
      <c r="R8747" s="1">
        <v>59.94</v>
      </c>
      <c r="S8747">
        <v>3</v>
      </c>
      <c r="T8747">
        <f t="shared" si="136"/>
        <v>9</v>
      </c>
      <c r="U8747" t="s">
        <v>52</v>
      </c>
      <c r="V8747">
        <v>0</v>
      </c>
      <c r="W8747">
        <v>0</v>
      </c>
      <c r="X8747" s="1">
        <v>0</v>
      </c>
      <c r="Y8747" s="1">
        <v>59.94</v>
      </c>
      <c r="Z8747" t="s">
        <v>99</v>
      </c>
      <c r="AA8747" s="2">
        <v>28.171800000000001</v>
      </c>
      <c r="AB8747" s="3">
        <v>0.47000000000000003</v>
      </c>
      <c r="AC8747" s="1">
        <v>-31.7682</v>
      </c>
      <c r="AD8747">
        <v>3</v>
      </c>
      <c r="AE8747">
        <v>3</v>
      </c>
      <c r="AF8747" t="s">
        <v>48</v>
      </c>
      <c r="AG8747">
        <v>2015</v>
      </c>
      <c r="AH8747">
        <f>COUNTBLANK(datos[[#This Row],[Row ID]:[Year sales]])</f>
        <v>0</v>
      </c>
    </row>
    <row r="8748" spans="1:34" x14ac:dyDescent="0.3">
      <c r="A8748">
        <v>8747</v>
      </c>
      <c r="B8748" t="s">
        <v>10245</v>
      </c>
      <c r="C8748" s="4">
        <v>42768</v>
      </c>
      <c r="D8748" s="4">
        <v>42773</v>
      </c>
      <c r="E8748" t="s">
        <v>67</v>
      </c>
      <c r="F8748" t="s">
        <v>5752</v>
      </c>
      <c r="G8748" t="s">
        <v>5753</v>
      </c>
      <c r="H8748" t="s">
        <v>57</v>
      </c>
      <c r="I8748" t="s">
        <v>38</v>
      </c>
      <c r="J8748" t="s">
        <v>969</v>
      </c>
      <c r="K8748" t="s">
        <v>59</v>
      </c>
      <c r="L8748">
        <v>92105</v>
      </c>
      <c r="M8748" t="s">
        <v>60</v>
      </c>
      <c r="N8748" t="s">
        <v>3136</v>
      </c>
      <c r="O8748" t="s">
        <v>43</v>
      </c>
      <c r="P8748" t="s">
        <v>83</v>
      </c>
      <c r="Q8748" t="s">
        <v>3137</v>
      </c>
      <c r="R8748" s="1">
        <v>210.58</v>
      </c>
      <c r="S8748">
        <v>2</v>
      </c>
      <c r="T8748">
        <f t="shared" si="136"/>
        <v>14</v>
      </c>
      <c r="U8748" t="s">
        <v>46</v>
      </c>
      <c r="V8748">
        <v>0</v>
      </c>
      <c r="W8748">
        <v>0</v>
      </c>
      <c r="X8748" s="1">
        <v>0</v>
      </c>
      <c r="Y8748" s="1">
        <v>210.58</v>
      </c>
      <c r="Z8748" t="s">
        <v>47</v>
      </c>
      <c r="AA8748" s="2">
        <v>12.6348</v>
      </c>
      <c r="AB8748" s="3">
        <v>0.06</v>
      </c>
      <c r="AC8748" s="1">
        <v>-197.9452</v>
      </c>
      <c r="AD8748">
        <v>5</v>
      </c>
      <c r="AE8748">
        <v>5</v>
      </c>
      <c r="AF8748" t="s">
        <v>48</v>
      </c>
      <c r="AG8748">
        <v>2017</v>
      </c>
      <c r="AH8748">
        <f>COUNTBLANK(datos[[#This Row],[Row ID]:[Year sales]])</f>
        <v>0</v>
      </c>
    </row>
    <row r="8749" spans="1:34" x14ac:dyDescent="0.3">
      <c r="A8749">
        <v>8748</v>
      </c>
      <c r="B8749" t="s">
        <v>10245</v>
      </c>
      <c r="C8749" s="4">
        <v>42768</v>
      </c>
      <c r="D8749" s="4">
        <v>42773</v>
      </c>
      <c r="E8749" t="s">
        <v>67</v>
      </c>
      <c r="F8749" t="s">
        <v>5752</v>
      </c>
      <c r="G8749" t="s">
        <v>5753</v>
      </c>
      <c r="H8749" t="s">
        <v>57</v>
      </c>
      <c r="I8749" t="s">
        <v>38</v>
      </c>
      <c r="J8749" t="s">
        <v>969</v>
      </c>
      <c r="K8749" t="s">
        <v>59</v>
      </c>
      <c r="L8749">
        <v>92105</v>
      </c>
      <c r="M8749" t="s">
        <v>60</v>
      </c>
      <c r="N8749" t="s">
        <v>2411</v>
      </c>
      <c r="O8749" t="s">
        <v>62</v>
      </c>
      <c r="P8749" t="s">
        <v>94</v>
      </c>
      <c r="Q8749" t="s">
        <v>2412</v>
      </c>
      <c r="R8749" s="1">
        <v>30.96</v>
      </c>
      <c r="S8749">
        <v>2</v>
      </c>
      <c r="T8749">
        <f t="shared" si="136"/>
        <v>34</v>
      </c>
      <c r="U8749" t="s">
        <v>46</v>
      </c>
      <c r="V8749">
        <v>0.2</v>
      </c>
      <c r="W8749">
        <v>6.1920000000000002</v>
      </c>
      <c r="X8749" s="1">
        <v>-6.1920000000000002</v>
      </c>
      <c r="Y8749" s="1">
        <v>37.152000000000001</v>
      </c>
      <c r="Z8749" t="s">
        <v>65</v>
      </c>
      <c r="AA8749" s="2">
        <v>10.061999999999999</v>
      </c>
      <c r="AB8749" s="3">
        <v>0.32499999999999996</v>
      </c>
      <c r="AC8749" s="1">
        <v>-14.706</v>
      </c>
      <c r="AD8749">
        <v>5</v>
      </c>
      <c r="AE8749">
        <v>5</v>
      </c>
      <c r="AF8749" t="s">
        <v>48</v>
      </c>
      <c r="AG8749">
        <v>2017</v>
      </c>
      <c r="AH8749">
        <f>COUNTBLANK(datos[[#This Row],[Row ID]:[Year sales]])</f>
        <v>0</v>
      </c>
    </row>
    <row r="8750" spans="1:34" x14ac:dyDescent="0.3">
      <c r="A8750">
        <v>8749</v>
      </c>
      <c r="B8750" t="s">
        <v>10245</v>
      </c>
      <c r="C8750" s="4">
        <v>42768</v>
      </c>
      <c r="D8750" s="4">
        <v>42773</v>
      </c>
      <c r="E8750" t="s">
        <v>67</v>
      </c>
      <c r="F8750" t="s">
        <v>5752</v>
      </c>
      <c r="G8750" t="s">
        <v>5753</v>
      </c>
      <c r="H8750" t="s">
        <v>57</v>
      </c>
      <c r="I8750" t="s">
        <v>38</v>
      </c>
      <c r="J8750" t="s">
        <v>969</v>
      </c>
      <c r="K8750" t="s">
        <v>59</v>
      </c>
      <c r="L8750">
        <v>92105</v>
      </c>
      <c r="M8750" t="s">
        <v>60</v>
      </c>
      <c r="N8750" t="s">
        <v>8358</v>
      </c>
      <c r="O8750" t="s">
        <v>90</v>
      </c>
      <c r="P8750" t="s">
        <v>704</v>
      </c>
      <c r="Q8750" t="s">
        <v>8359</v>
      </c>
      <c r="R8750" s="1">
        <v>239.98400000000001</v>
      </c>
      <c r="S8750">
        <v>2</v>
      </c>
      <c r="T8750">
        <f t="shared" si="136"/>
        <v>4</v>
      </c>
      <c r="U8750" t="s">
        <v>46</v>
      </c>
      <c r="V8750">
        <v>0.2</v>
      </c>
      <c r="W8750">
        <v>47.996800000000007</v>
      </c>
      <c r="X8750" s="1">
        <v>-47.9968</v>
      </c>
      <c r="Y8750" s="1">
        <v>287.98080000000004</v>
      </c>
      <c r="Z8750" t="s">
        <v>47</v>
      </c>
      <c r="AA8750" s="2">
        <v>38.997399999999999</v>
      </c>
      <c r="AB8750" s="3">
        <v>0.16249999999999998</v>
      </c>
      <c r="AC8750" s="1">
        <v>-152.9898</v>
      </c>
      <c r="AD8750">
        <v>5</v>
      </c>
      <c r="AE8750">
        <v>5</v>
      </c>
      <c r="AF8750" t="s">
        <v>48</v>
      </c>
      <c r="AG8750">
        <v>2017</v>
      </c>
      <c r="AH8750">
        <f>COUNTBLANK(datos[[#This Row],[Row ID]:[Year sales]])</f>
        <v>0</v>
      </c>
    </row>
    <row r="8751" spans="1:34" x14ac:dyDescent="0.3">
      <c r="A8751">
        <v>8750</v>
      </c>
      <c r="B8751" t="s">
        <v>10246</v>
      </c>
      <c r="C8751" s="4">
        <v>42171</v>
      </c>
      <c r="D8751" s="4">
        <v>42174</v>
      </c>
      <c r="E8751" t="s">
        <v>208</v>
      </c>
      <c r="F8751" t="s">
        <v>585</v>
      </c>
      <c r="G8751" t="s">
        <v>586</v>
      </c>
      <c r="H8751" t="s">
        <v>37</v>
      </c>
      <c r="I8751" t="s">
        <v>38</v>
      </c>
      <c r="J8751" t="s">
        <v>286</v>
      </c>
      <c r="K8751" t="s">
        <v>287</v>
      </c>
      <c r="L8751">
        <v>10009</v>
      </c>
      <c r="M8751" t="s">
        <v>168</v>
      </c>
      <c r="N8751" t="s">
        <v>1766</v>
      </c>
      <c r="O8751" t="s">
        <v>62</v>
      </c>
      <c r="P8751" t="s">
        <v>94</v>
      </c>
      <c r="Q8751" t="s">
        <v>1767</v>
      </c>
      <c r="R8751" s="1">
        <v>3050.3760000000002</v>
      </c>
      <c r="S8751">
        <v>3</v>
      </c>
      <c r="T8751">
        <f t="shared" si="136"/>
        <v>31</v>
      </c>
      <c r="U8751" t="s">
        <v>52</v>
      </c>
      <c r="V8751">
        <v>0.2</v>
      </c>
      <c r="W8751">
        <v>610.07520000000011</v>
      </c>
      <c r="X8751" s="1">
        <v>-610.0752</v>
      </c>
      <c r="Y8751" s="1">
        <v>3660.4512000000004</v>
      </c>
      <c r="Z8751" t="s">
        <v>53</v>
      </c>
      <c r="AA8751" s="2">
        <v>1143.8910000000001</v>
      </c>
      <c r="AB8751" s="3">
        <v>0.375</v>
      </c>
      <c r="AC8751" s="1">
        <v>-1296.4097999999999</v>
      </c>
      <c r="AD8751">
        <v>3</v>
      </c>
      <c r="AE8751">
        <v>3</v>
      </c>
      <c r="AF8751" t="s">
        <v>48</v>
      </c>
      <c r="AG8751">
        <v>2015</v>
      </c>
      <c r="AH8751">
        <f>COUNTBLANK(datos[[#This Row],[Row ID]:[Year sales]])</f>
        <v>0</v>
      </c>
    </row>
    <row r="8752" spans="1:34" x14ac:dyDescent="0.3">
      <c r="A8752">
        <v>8751</v>
      </c>
      <c r="B8752" t="s">
        <v>10246</v>
      </c>
      <c r="C8752" s="4">
        <v>42171</v>
      </c>
      <c r="D8752" s="4">
        <v>42174</v>
      </c>
      <c r="E8752" t="s">
        <v>208</v>
      </c>
      <c r="F8752" t="s">
        <v>585</v>
      </c>
      <c r="G8752" t="s">
        <v>586</v>
      </c>
      <c r="H8752" t="s">
        <v>37</v>
      </c>
      <c r="I8752" t="s">
        <v>38</v>
      </c>
      <c r="J8752" t="s">
        <v>286</v>
      </c>
      <c r="K8752" t="s">
        <v>287</v>
      </c>
      <c r="L8752">
        <v>10009</v>
      </c>
      <c r="M8752" t="s">
        <v>168</v>
      </c>
      <c r="N8752" t="s">
        <v>4349</v>
      </c>
      <c r="O8752" t="s">
        <v>90</v>
      </c>
      <c r="P8752" t="s">
        <v>91</v>
      </c>
      <c r="Q8752" t="s">
        <v>4350</v>
      </c>
      <c r="R8752" s="1">
        <v>133.97999999999999</v>
      </c>
      <c r="S8752">
        <v>2</v>
      </c>
      <c r="T8752">
        <f t="shared" si="136"/>
        <v>19</v>
      </c>
      <c r="U8752" t="s">
        <v>46</v>
      </c>
      <c r="V8752">
        <v>0</v>
      </c>
      <c r="W8752">
        <v>0</v>
      </c>
      <c r="X8752" s="1">
        <v>0</v>
      </c>
      <c r="Y8752" s="1">
        <v>133.97999999999999</v>
      </c>
      <c r="Z8752" t="s">
        <v>99</v>
      </c>
      <c r="AA8752" s="2">
        <v>33.494999999999997</v>
      </c>
      <c r="AB8752" s="3">
        <v>0.25</v>
      </c>
      <c r="AC8752" s="1">
        <v>-100.485</v>
      </c>
      <c r="AD8752">
        <v>3</v>
      </c>
      <c r="AE8752">
        <v>3</v>
      </c>
      <c r="AF8752" t="s">
        <v>48</v>
      </c>
      <c r="AG8752">
        <v>2015</v>
      </c>
      <c r="AH8752">
        <f>COUNTBLANK(datos[[#This Row],[Row ID]:[Year sales]])</f>
        <v>0</v>
      </c>
    </row>
    <row r="8753" spans="1:34" x14ac:dyDescent="0.3">
      <c r="A8753">
        <v>8752</v>
      </c>
      <c r="B8753" t="s">
        <v>10247</v>
      </c>
      <c r="C8753" s="4">
        <v>42495</v>
      </c>
      <c r="D8753" s="4">
        <v>42499</v>
      </c>
      <c r="E8753" t="s">
        <v>67</v>
      </c>
      <c r="F8753" t="s">
        <v>460</v>
      </c>
      <c r="G8753" t="s">
        <v>461</v>
      </c>
      <c r="H8753" t="s">
        <v>122</v>
      </c>
      <c r="I8753" t="s">
        <v>38</v>
      </c>
      <c r="J8753" t="s">
        <v>5675</v>
      </c>
      <c r="K8753" t="s">
        <v>71</v>
      </c>
      <c r="L8753">
        <v>32303</v>
      </c>
      <c r="M8753" t="s">
        <v>41</v>
      </c>
      <c r="N8753" t="s">
        <v>10248</v>
      </c>
      <c r="O8753" t="s">
        <v>62</v>
      </c>
      <c r="P8753" t="s">
        <v>110</v>
      </c>
      <c r="Q8753" t="s">
        <v>10249</v>
      </c>
      <c r="R8753" s="1">
        <v>93.248000000000005</v>
      </c>
      <c r="S8753">
        <v>4</v>
      </c>
      <c r="T8753">
        <f t="shared" si="136"/>
        <v>4</v>
      </c>
      <c r="U8753" t="s">
        <v>52</v>
      </c>
      <c r="V8753">
        <v>0.2</v>
      </c>
      <c r="W8753">
        <v>18.649600000000003</v>
      </c>
      <c r="X8753" s="1">
        <v>-18.6496</v>
      </c>
      <c r="Y8753" s="1">
        <v>111.89760000000001</v>
      </c>
      <c r="Z8753" t="s">
        <v>99</v>
      </c>
      <c r="AA8753" s="2">
        <v>31.4712</v>
      </c>
      <c r="AB8753" s="3">
        <v>0.33749999999999997</v>
      </c>
      <c r="AC8753" s="1">
        <v>-43.127200000000002</v>
      </c>
      <c r="AD8753">
        <v>4</v>
      </c>
      <c r="AE8753">
        <v>4</v>
      </c>
      <c r="AF8753" t="s">
        <v>48</v>
      </c>
      <c r="AG8753">
        <v>2016</v>
      </c>
      <c r="AH8753">
        <f>COUNTBLANK(datos[[#This Row],[Row ID]:[Year sales]])</f>
        <v>0</v>
      </c>
    </row>
    <row r="8754" spans="1:34" x14ac:dyDescent="0.3">
      <c r="A8754">
        <v>8753</v>
      </c>
      <c r="B8754" t="s">
        <v>10247</v>
      </c>
      <c r="C8754" s="4">
        <v>42495</v>
      </c>
      <c r="D8754" s="4">
        <v>42499</v>
      </c>
      <c r="E8754" t="s">
        <v>67</v>
      </c>
      <c r="F8754" t="s">
        <v>460</v>
      </c>
      <c r="G8754" t="s">
        <v>461</v>
      </c>
      <c r="H8754" t="s">
        <v>122</v>
      </c>
      <c r="I8754" t="s">
        <v>38</v>
      </c>
      <c r="J8754" t="s">
        <v>5675</v>
      </c>
      <c r="K8754" t="s">
        <v>71</v>
      </c>
      <c r="L8754">
        <v>32303</v>
      </c>
      <c r="M8754" t="s">
        <v>41</v>
      </c>
      <c r="N8754" t="s">
        <v>4809</v>
      </c>
      <c r="O8754" t="s">
        <v>90</v>
      </c>
      <c r="P8754" t="s">
        <v>91</v>
      </c>
      <c r="Q8754" t="s">
        <v>4810</v>
      </c>
      <c r="R8754" s="1">
        <v>177.48</v>
      </c>
      <c r="S8754">
        <v>3</v>
      </c>
      <c r="T8754">
        <f t="shared" si="136"/>
        <v>12</v>
      </c>
      <c r="U8754" t="s">
        <v>52</v>
      </c>
      <c r="V8754">
        <v>0.2</v>
      </c>
      <c r="W8754">
        <v>35.496000000000002</v>
      </c>
      <c r="X8754" s="1">
        <v>-35.496000000000002</v>
      </c>
      <c r="Y8754" s="1">
        <v>212.976</v>
      </c>
      <c r="Z8754" t="s">
        <v>47</v>
      </c>
      <c r="AA8754" s="2">
        <v>19.9665</v>
      </c>
      <c r="AB8754" s="3">
        <v>0.1125</v>
      </c>
      <c r="AC8754" s="1">
        <v>-122.0175</v>
      </c>
      <c r="AD8754">
        <v>4</v>
      </c>
      <c r="AE8754">
        <v>4</v>
      </c>
      <c r="AF8754" t="s">
        <v>48</v>
      </c>
      <c r="AG8754">
        <v>2016</v>
      </c>
      <c r="AH8754">
        <f>COUNTBLANK(datos[[#This Row],[Row ID]:[Year sales]])</f>
        <v>0</v>
      </c>
    </row>
    <row r="8755" spans="1:34" x14ac:dyDescent="0.3">
      <c r="A8755">
        <v>8754</v>
      </c>
      <c r="B8755" t="s">
        <v>10250</v>
      </c>
      <c r="C8755" s="4">
        <v>42987</v>
      </c>
      <c r="D8755" s="4">
        <v>42988</v>
      </c>
      <c r="E8755" t="s">
        <v>208</v>
      </c>
      <c r="F8755" t="s">
        <v>4858</v>
      </c>
      <c r="G8755" t="s">
        <v>4859</v>
      </c>
      <c r="H8755" t="s">
        <v>37</v>
      </c>
      <c r="I8755" t="s">
        <v>38</v>
      </c>
      <c r="J8755" t="s">
        <v>2861</v>
      </c>
      <c r="K8755" t="s">
        <v>518</v>
      </c>
      <c r="L8755">
        <v>43615</v>
      </c>
      <c r="M8755" t="s">
        <v>168</v>
      </c>
      <c r="N8755" t="s">
        <v>4590</v>
      </c>
      <c r="O8755" t="s">
        <v>62</v>
      </c>
      <c r="P8755" t="s">
        <v>63</v>
      </c>
      <c r="Q8755" t="s">
        <v>4591</v>
      </c>
      <c r="R8755" s="1">
        <v>17.712</v>
      </c>
      <c r="S8755">
        <v>6</v>
      </c>
      <c r="T8755">
        <f t="shared" si="136"/>
        <v>22</v>
      </c>
      <c r="U8755" t="s">
        <v>75</v>
      </c>
      <c r="V8755">
        <v>0.2</v>
      </c>
      <c r="W8755">
        <v>3.5424000000000002</v>
      </c>
      <c r="X8755" s="1">
        <v>-3.5424000000000002</v>
      </c>
      <c r="Y8755" s="1">
        <v>21.2544</v>
      </c>
      <c r="Z8755" t="s">
        <v>65</v>
      </c>
      <c r="AA8755" s="2">
        <v>5.9778000000000002</v>
      </c>
      <c r="AB8755" s="3">
        <v>0.33750000000000002</v>
      </c>
      <c r="AC8755" s="1">
        <v>-8.1918000000000006</v>
      </c>
      <c r="AD8755">
        <v>1</v>
      </c>
      <c r="AE8755">
        <v>1</v>
      </c>
      <c r="AF8755" t="s">
        <v>48</v>
      </c>
      <c r="AG8755">
        <v>2017</v>
      </c>
      <c r="AH8755">
        <f>COUNTBLANK(datos[[#This Row],[Row ID]:[Year sales]])</f>
        <v>0</v>
      </c>
    </row>
    <row r="8756" spans="1:34" x14ac:dyDescent="0.3">
      <c r="A8756">
        <v>8755</v>
      </c>
      <c r="B8756" t="s">
        <v>10250</v>
      </c>
      <c r="C8756" s="4">
        <v>42987</v>
      </c>
      <c r="D8756" s="4">
        <v>42988</v>
      </c>
      <c r="E8756" t="s">
        <v>208</v>
      </c>
      <c r="F8756" t="s">
        <v>4858</v>
      </c>
      <c r="G8756" t="s">
        <v>4859</v>
      </c>
      <c r="H8756" t="s">
        <v>37</v>
      </c>
      <c r="I8756" t="s">
        <v>38</v>
      </c>
      <c r="J8756" t="s">
        <v>2861</v>
      </c>
      <c r="K8756" t="s">
        <v>518</v>
      </c>
      <c r="L8756">
        <v>43615</v>
      </c>
      <c r="M8756" t="s">
        <v>168</v>
      </c>
      <c r="N8756" t="s">
        <v>3190</v>
      </c>
      <c r="O8756" t="s">
        <v>62</v>
      </c>
      <c r="P8756" t="s">
        <v>94</v>
      </c>
      <c r="Q8756" t="s">
        <v>3191</v>
      </c>
      <c r="R8756" s="1">
        <v>4.8600000000000003</v>
      </c>
      <c r="S8756">
        <v>3</v>
      </c>
      <c r="T8756">
        <f t="shared" si="136"/>
        <v>26</v>
      </c>
      <c r="U8756" t="s">
        <v>52</v>
      </c>
      <c r="V8756">
        <v>0.7</v>
      </c>
      <c r="W8756">
        <v>3.4020000000000001</v>
      </c>
      <c r="X8756" s="1">
        <v>-3.4020000000000001</v>
      </c>
      <c r="Y8756" s="1">
        <v>8.2620000000000005</v>
      </c>
      <c r="Z8756" t="s">
        <v>65</v>
      </c>
      <c r="AA8756" s="2">
        <v>-3.5640000000000001</v>
      </c>
      <c r="AB8756" s="3">
        <v>-0.73333333333333328</v>
      </c>
      <c r="AC8756" s="1">
        <v>-5.0220000000000002</v>
      </c>
      <c r="AD8756">
        <v>1</v>
      </c>
      <c r="AE8756">
        <v>1</v>
      </c>
      <c r="AF8756" t="s">
        <v>48</v>
      </c>
      <c r="AG8756">
        <v>2017</v>
      </c>
      <c r="AH8756">
        <f>COUNTBLANK(datos[[#This Row],[Row ID]:[Year sales]])</f>
        <v>0</v>
      </c>
    </row>
    <row r="8757" spans="1:34" x14ac:dyDescent="0.3">
      <c r="A8757">
        <v>8756</v>
      </c>
      <c r="B8757" t="s">
        <v>10250</v>
      </c>
      <c r="C8757" s="4">
        <v>42987</v>
      </c>
      <c r="D8757" s="4">
        <v>42988</v>
      </c>
      <c r="E8757" t="s">
        <v>208</v>
      </c>
      <c r="F8757" t="s">
        <v>4858</v>
      </c>
      <c r="G8757" t="s">
        <v>4859</v>
      </c>
      <c r="H8757" t="s">
        <v>37</v>
      </c>
      <c r="I8757" t="s">
        <v>38</v>
      </c>
      <c r="J8757" t="s">
        <v>2861</v>
      </c>
      <c r="K8757" t="s">
        <v>518</v>
      </c>
      <c r="L8757">
        <v>43615</v>
      </c>
      <c r="M8757" t="s">
        <v>168</v>
      </c>
      <c r="N8757" t="s">
        <v>4521</v>
      </c>
      <c r="O8757" t="s">
        <v>62</v>
      </c>
      <c r="P8757" t="s">
        <v>94</v>
      </c>
      <c r="Q8757" t="s">
        <v>4522</v>
      </c>
      <c r="R8757" s="1">
        <v>6.258</v>
      </c>
      <c r="S8757">
        <v>2</v>
      </c>
      <c r="T8757">
        <f t="shared" si="136"/>
        <v>39</v>
      </c>
      <c r="U8757" t="s">
        <v>46</v>
      </c>
      <c r="V8757">
        <v>0.7</v>
      </c>
      <c r="W8757">
        <v>4.3805999999999994</v>
      </c>
      <c r="X8757" s="1">
        <v>-4.3806000000000003</v>
      </c>
      <c r="Y8757" s="1">
        <v>10.6386</v>
      </c>
      <c r="Z8757" t="s">
        <v>65</v>
      </c>
      <c r="AA8757" s="2">
        <v>-5.2149999999999999</v>
      </c>
      <c r="AB8757" s="3">
        <v>-0.83333333333333326</v>
      </c>
      <c r="AC8757" s="1">
        <v>-7.0923999999999996</v>
      </c>
      <c r="AD8757">
        <v>1</v>
      </c>
      <c r="AE8757">
        <v>1</v>
      </c>
      <c r="AF8757" t="s">
        <v>48</v>
      </c>
      <c r="AG8757">
        <v>2017</v>
      </c>
      <c r="AH8757">
        <f>COUNTBLANK(datos[[#This Row],[Row ID]:[Year sales]])</f>
        <v>0</v>
      </c>
    </row>
    <row r="8758" spans="1:34" x14ac:dyDescent="0.3">
      <c r="A8758">
        <v>8757</v>
      </c>
      <c r="B8758" t="s">
        <v>10251</v>
      </c>
      <c r="C8758" s="4">
        <v>42573</v>
      </c>
      <c r="D8758" s="4">
        <v>42577</v>
      </c>
      <c r="E8758" t="s">
        <v>67</v>
      </c>
      <c r="F8758" t="s">
        <v>6893</v>
      </c>
      <c r="G8758" t="s">
        <v>6894</v>
      </c>
      <c r="H8758" t="s">
        <v>57</v>
      </c>
      <c r="I8758" t="s">
        <v>38</v>
      </c>
      <c r="J8758" t="s">
        <v>402</v>
      </c>
      <c r="K8758" t="s">
        <v>2761</v>
      </c>
      <c r="L8758">
        <v>21044</v>
      </c>
      <c r="M8758" t="s">
        <v>168</v>
      </c>
      <c r="N8758" t="s">
        <v>2161</v>
      </c>
      <c r="O8758" t="s">
        <v>62</v>
      </c>
      <c r="P8758" t="s">
        <v>97</v>
      </c>
      <c r="Q8758" t="s">
        <v>2162</v>
      </c>
      <c r="R8758" s="1">
        <v>37.68</v>
      </c>
      <c r="S8758">
        <v>2</v>
      </c>
      <c r="T8758">
        <f t="shared" si="136"/>
        <v>29</v>
      </c>
      <c r="U8758" t="s">
        <v>46</v>
      </c>
      <c r="V8758">
        <v>0</v>
      </c>
      <c r="W8758">
        <v>0</v>
      </c>
      <c r="X8758" s="1">
        <v>0</v>
      </c>
      <c r="Y8758" s="1">
        <v>37.68</v>
      </c>
      <c r="Z8758" t="s">
        <v>65</v>
      </c>
      <c r="AA8758" s="2">
        <v>10.5504</v>
      </c>
      <c r="AB8758" s="3">
        <v>0.27999999999999997</v>
      </c>
      <c r="AC8758" s="1">
        <v>-27.1296</v>
      </c>
      <c r="AD8758">
        <v>4</v>
      </c>
      <c r="AE8758">
        <v>4</v>
      </c>
      <c r="AF8758" t="s">
        <v>48</v>
      </c>
      <c r="AG8758">
        <v>2016</v>
      </c>
      <c r="AH8758">
        <f>COUNTBLANK(datos[[#This Row],[Row ID]:[Year sales]])</f>
        <v>0</v>
      </c>
    </row>
    <row r="8759" spans="1:34" x14ac:dyDescent="0.3">
      <c r="A8759">
        <v>8758</v>
      </c>
      <c r="B8759" t="s">
        <v>10251</v>
      </c>
      <c r="C8759" s="4">
        <v>42573</v>
      </c>
      <c r="D8759" s="4">
        <v>42577</v>
      </c>
      <c r="E8759" t="s">
        <v>67</v>
      </c>
      <c r="F8759" t="s">
        <v>6893</v>
      </c>
      <c r="G8759" t="s">
        <v>6894</v>
      </c>
      <c r="H8759" t="s">
        <v>57</v>
      </c>
      <c r="I8759" t="s">
        <v>38</v>
      </c>
      <c r="J8759" t="s">
        <v>402</v>
      </c>
      <c r="K8759" t="s">
        <v>2761</v>
      </c>
      <c r="L8759">
        <v>21044</v>
      </c>
      <c r="M8759" t="s">
        <v>168</v>
      </c>
      <c r="N8759" t="s">
        <v>1079</v>
      </c>
      <c r="O8759" t="s">
        <v>62</v>
      </c>
      <c r="P8759" t="s">
        <v>110</v>
      </c>
      <c r="Q8759" t="s">
        <v>1080</v>
      </c>
      <c r="R8759" s="1">
        <v>51.84</v>
      </c>
      <c r="S8759">
        <v>8</v>
      </c>
      <c r="T8759">
        <f t="shared" si="136"/>
        <v>42</v>
      </c>
      <c r="U8759" t="s">
        <v>75</v>
      </c>
      <c r="V8759">
        <v>0</v>
      </c>
      <c r="W8759">
        <v>0</v>
      </c>
      <c r="X8759" s="1">
        <v>0</v>
      </c>
      <c r="Y8759" s="1">
        <v>51.84</v>
      </c>
      <c r="Z8759" t="s">
        <v>99</v>
      </c>
      <c r="AA8759" s="2">
        <v>24.883199999999999</v>
      </c>
      <c r="AB8759" s="3">
        <v>0.47999999999999993</v>
      </c>
      <c r="AC8759" s="1">
        <v>-26.956800000000001</v>
      </c>
      <c r="AD8759">
        <v>4</v>
      </c>
      <c r="AE8759">
        <v>4</v>
      </c>
      <c r="AF8759" t="s">
        <v>48</v>
      </c>
      <c r="AG8759">
        <v>2016</v>
      </c>
      <c r="AH8759">
        <f>COUNTBLANK(datos[[#This Row],[Row ID]:[Year sales]])</f>
        <v>0</v>
      </c>
    </row>
    <row r="8760" spans="1:34" x14ac:dyDescent="0.3">
      <c r="A8760">
        <v>8759</v>
      </c>
      <c r="B8760" t="s">
        <v>10251</v>
      </c>
      <c r="C8760" s="4">
        <v>42573</v>
      </c>
      <c r="D8760" s="4">
        <v>42577</v>
      </c>
      <c r="E8760" t="s">
        <v>67</v>
      </c>
      <c r="F8760" t="s">
        <v>6893</v>
      </c>
      <c r="G8760" t="s">
        <v>6894</v>
      </c>
      <c r="H8760" t="s">
        <v>57</v>
      </c>
      <c r="I8760" t="s">
        <v>38</v>
      </c>
      <c r="J8760" t="s">
        <v>402</v>
      </c>
      <c r="K8760" t="s">
        <v>2761</v>
      </c>
      <c r="L8760">
        <v>21044</v>
      </c>
      <c r="M8760" t="s">
        <v>168</v>
      </c>
      <c r="N8760" t="s">
        <v>2547</v>
      </c>
      <c r="O8760" t="s">
        <v>43</v>
      </c>
      <c r="P8760" t="s">
        <v>83</v>
      </c>
      <c r="Q8760" t="s">
        <v>2548</v>
      </c>
      <c r="R8760" s="1">
        <v>27.42</v>
      </c>
      <c r="S8760">
        <v>3</v>
      </c>
      <c r="T8760">
        <f t="shared" si="136"/>
        <v>17</v>
      </c>
      <c r="U8760" t="s">
        <v>52</v>
      </c>
      <c r="V8760">
        <v>0</v>
      </c>
      <c r="W8760">
        <v>0</v>
      </c>
      <c r="X8760" s="1">
        <v>0</v>
      </c>
      <c r="Y8760" s="1">
        <v>27.42</v>
      </c>
      <c r="Z8760" t="s">
        <v>65</v>
      </c>
      <c r="AA8760" s="2">
        <v>9.3228000000000009</v>
      </c>
      <c r="AB8760" s="3">
        <v>0.34</v>
      </c>
      <c r="AC8760" s="1">
        <v>-18.097200000000001</v>
      </c>
      <c r="AD8760">
        <v>4</v>
      </c>
      <c r="AE8760">
        <v>4</v>
      </c>
      <c r="AF8760" t="s">
        <v>48</v>
      </c>
      <c r="AG8760">
        <v>2016</v>
      </c>
      <c r="AH8760">
        <f>COUNTBLANK(datos[[#This Row],[Row ID]:[Year sales]])</f>
        <v>0</v>
      </c>
    </row>
    <row r="8761" spans="1:34" x14ac:dyDescent="0.3">
      <c r="A8761">
        <v>8760</v>
      </c>
      <c r="B8761" t="s">
        <v>10251</v>
      </c>
      <c r="C8761" s="4">
        <v>42573</v>
      </c>
      <c r="D8761" s="4">
        <v>42577</v>
      </c>
      <c r="E8761" t="s">
        <v>67</v>
      </c>
      <c r="F8761" t="s">
        <v>6893</v>
      </c>
      <c r="G8761" t="s">
        <v>6894</v>
      </c>
      <c r="H8761" t="s">
        <v>57</v>
      </c>
      <c r="I8761" t="s">
        <v>38</v>
      </c>
      <c r="J8761" t="s">
        <v>402</v>
      </c>
      <c r="K8761" t="s">
        <v>2761</v>
      </c>
      <c r="L8761">
        <v>21044</v>
      </c>
      <c r="M8761" t="s">
        <v>168</v>
      </c>
      <c r="N8761" t="s">
        <v>2962</v>
      </c>
      <c r="O8761" t="s">
        <v>62</v>
      </c>
      <c r="P8761" t="s">
        <v>94</v>
      </c>
      <c r="Q8761" t="s">
        <v>2963</v>
      </c>
      <c r="R8761" s="1">
        <v>5.4</v>
      </c>
      <c r="S8761">
        <v>3</v>
      </c>
      <c r="T8761">
        <f t="shared" si="136"/>
        <v>49</v>
      </c>
      <c r="U8761" t="s">
        <v>52</v>
      </c>
      <c r="V8761">
        <v>0</v>
      </c>
      <c r="W8761">
        <v>0</v>
      </c>
      <c r="X8761" s="1">
        <v>0</v>
      </c>
      <c r="Y8761" s="1">
        <v>5.4</v>
      </c>
      <c r="Z8761" t="s">
        <v>65</v>
      </c>
      <c r="AA8761" s="2">
        <v>2.5920000000000001</v>
      </c>
      <c r="AB8761" s="3">
        <v>0.48</v>
      </c>
      <c r="AC8761" s="1">
        <v>-2.8079999999999998</v>
      </c>
      <c r="AD8761">
        <v>4</v>
      </c>
      <c r="AE8761">
        <v>4</v>
      </c>
      <c r="AF8761" t="s">
        <v>48</v>
      </c>
      <c r="AG8761">
        <v>2016</v>
      </c>
      <c r="AH8761">
        <f>COUNTBLANK(datos[[#This Row],[Row ID]:[Year sales]])</f>
        <v>0</v>
      </c>
    </row>
    <row r="8762" spans="1:34" x14ac:dyDescent="0.3">
      <c r="A8762">
        <v>8761</v>
      </c>
      <c r="B8762" t="s">
        <v>10252</v>
      </c>
      <c r="C8762" s="4">
        <v>42400</v>
      </c>
      <c r="D8762" s="4">
        <v>42406</v>
      </c>
      <c r="E8762" t="s">
        <v>67</v>
      </c>
      <c r="F8762" t="s">
        <v>3464</v>
      </c>
      <c r="G8762" t="s">
        <v>3465</v>
      </c>
      <c r="H8762" t="s">
        <v>122</v>
      </c>
      <c r="I8762" t="s">
        <v>38</v>
      </c>
      <c r="J8762" t="s">
        <v>1760</v>
      </c>
      <c r="K8762" t="s">
        <v>1294</v>
      </c>
      <c r="L8762">
        <v>30318</v>
      </c>
      <c r="M8762" t="s">
        <v>41</v>
      </c>
      <c r="N8762" t="s">
        <v>1766</v>
      </c>
      <c r="O8762" t="s">
        <v>62</v>
      </c>
      <c r="P8762" t="s">
        <v>94</v>
      </c>
      <c r="Q8762" t="s">
        <v>1767</v>
      </c>
      <c r="R8762" s="1">
        <v>1270.99</v>
      </c>
      <c r="S8762">
        <v>1</v>
      </c>
      <c r="T8762">
        <f t="shared" si="136"/>
        <v>31</v>
      </c>
      <c r="U8762" t="s">
        <v>46</v>
      </c>
      <c r="V8762">
        <v>0</v>
      </c>
      <c r="W8762">
        <v>0</v>
      </c>
      <c r="X8762" s="1">
        <v>0</v>
      </c>
      <c r="Y8762" s="1">
        <v>1270.99</v>
      </c>
      <c r="Z8762" t="s">
        <v>53</v>
      </c>
      <c r="AA8762" s="2">
        <v>635.495</v>
      </c>
      <c r="AB8762" s="3">
        <v>0.5</v>
      </c>
      <c r="AC8762" s="1">
        <v>-635.495</v>
      </c>
      <c r="AD8762">
        <v>6</v>
      </c>
      <c r="AE8762">
        <v>6</v>
      </c>
      <c r="AF8762" t="s">
        <v>48</v>
      </c>
      <c r="AG8762">
        <v>2016</v>
      </c>
      <c r="AH8762">
        <f>COUNTBLANK(datos[[#This Row],[Row ID]:[Year sales]])</f>
        <v>0</v>
      </c>
    </row>
    <row r="8763" spans="1:34" x14ac:dyDescent="0.3">
      <c r="A8763">
        <v>8762</v>
      </c>
      <c r="B8763" t="s">
        <v>10252</v>
      </c>
      <c r="C8763" s="4">
        <v>42400</v>
      </c>
      <c r="D8763" s="4">
        <v>42406</v>
      </c>
      <c r="E8763" t="s">
        <v>67</v>
      </c>
      <c r="F8763" t="s">
        <v>3464</v>
      </c>
      <c r="G8763" t="s">
        <v>3465</v>
      </c>
      <c r="H8763" t="s">
        <v>122</v>
      </c>
      <c r="I8763" t="s">
        <v>38</v>
      </c>
      <c r="J8763" t="s">
        <v>1760</v>
      </c>
      <c r="K8763" t="s">
        <v>1294</v>
      </c>
      <c r="L8763">
        <v>30318</v>
      </c>
      <c r="M8763" t="s">
        <v>41</v>
      </c>
      <c r="N8763" t="s">
        <v>5608</v>
      </c>
      <c r="O8763" t="s">
        <v>62</v>
      </c>
      <c r="P8763" t="s">
        <v>193</v>
      </c>
      <c r="Q8763" t="s">
        <v>5609</v>
      </c>
      <c r="R8763" s="1">
        <v>125.36</v>
      </c>
      <c r="S8763">
        <v>8</v>
      </c>
      <c r="T8763">
        <f t="shared" si="136"/>
        <v>32</v>
      </c>
      <c r="U8763" t="s">
        <v>75</v>
      </c>
      <c r="V8763">
        <v>0</v>
      </c>
      <c r="W8763">
        <v>0</v>
      </c>
      <c r="X8763" s="1">
        <v>0</v>
      </c>
      <c r="Y8763" s="1">
        <v>125.36</v>
      </c>
      <c r="Z8763" t="s">
        <v>99</v>
      </c>
      <c r="AA8763" s="2">
        <v>58.919199999999996</v>
      </c>
      <c r="AB8763" s="3">
        <v>0.47</v>
      </c>
      <c r="AC8763" s="1">
        <v>-66.440799999999996</v>
      </c>
      <c r="AD8763">
        <v>6</v>
      </c>
      <c r="AE8763">
        <v>6</v>
      </c>
      <c r="AF8763" t="s">
        <v>48</v>
      </c>
      <c r="AG8763">
        <v>2016</v>
      </c>
      <c r="AH8763">
        <f>COUNTBLANK(datos[[#This Row],[Row ID]:[Year sales]])</f>
        <v>0</v>
      </c>
    </row>
    <row r="8764" spans="1:34" x14ac:dyDescent="0.3">
      <c r="A8764">
        <v>8763</v>
      </c>
      <c r="B8764" t="s">
        <v>10253</v>
      </c>
      <c r="C8764" s="4">
        <v>42733</v>
      </c>
      <c r="D8764" s="4">
        <v>42737</v>
      </c>
      <c r="E8764" t="s">
        <v>67</v>
      </c>
      <c r="F8764" t="s">
        <v>3188</v>
      </c>
      <c r="G8764" t="s">
        <v>3189</v>
      </c>
      <c r="H8764" t="s">
        <v>37</v>
      </c>
      <c r="I8764" t="s">
        <v>38</v>
      </c>
      <c r="J8764" t="s">
        <v>5422</v>
      </c>
      <c r="K8764" t="s">
        <v>59</v>
      </c>
      <c r="L8764">
        <v>95823</v>
      </c>
      <c r="M8764" t="s">
        <v>60</v>
      </c>
      <c r="N8764" t="s">
        <v>3042</v>
      </c>
      <c r="O8764" t="s">
        <v>62</v>
      </c>
      <c r="P8764" t="s">
        <v>77</v>
      </c>
      <c r="Q8764" t="s">
        <v>3043</v>
      </c>
      <c r="R8764" s="1">
        <v>14.03</v>
      </c>
      <c r="S8764">
        <v>1</v>
      </c>
      <c r="T8764">
        <f t="shared" si="136"/>
        <v>15</v>
      </c>
      <c r="U8764" t="s">
        <v>46</v>
      </c>
      <c r="V8764">
        <v>0</v>
      </c>
      <c r="W8764">
        <v>0</v>
      </c>
      <c r="X8764" s="1">
        <v>0</v>
      </c>
      <c r="Y8764" s="1">
        <v>14.03</v>
      </c>
      <c r="Z8764" t="s">
        <v>65</v>
      </c>
      <c r="AA8764" s="2">
        <v>4.0686999999999998</v>
      </c>
      <c r="AB8764" s="3">
        <v>0.28999999999999998</v>
      </c>
      <c r="AC8764" s="1">
        <v>-9.9612999999999996</v>
      </c>
      <c r="AD8764">
        <v>4</v>
      </c>
      <c r="AE8764">
        <v>4</v>
      </c>
      <c r="AF8764" t="s">
        <v>48</v>
      </c>
      <c r="AG8764">
        <v>2016</v>
      </c>
      <c r="AH8764">
        <f>COUNTBLANK(datos[[#This Row],[Row ID]:[Year sales]])</f>
        <v>0</v>
      </c>
    </row>
    <row r="8765" spans="1:34" x14ac:dyDescent="0.3">
      <c r="A8765">
        <v>8764</v>
      </c>
      <c r="B8765" t="s">
        <v>10253</v>
      </c>
      <c r="C8765" s="4">
        <v>42733</v>
      </c>
      <c r="D8765" s="4">
        <v>42737</v>
      </c>
      <c r="E8765" t="s">
        <v>67</v>
      </c>
      <c r="F8765" t="s">
        <v>3188</v>
      </c>
      <c r="G8765" t="s">
        <v>3189</v>
      </c>
      <c r="H8765" t="s">
        <v>37</v>
      </c>
      <c r="I8765" t="s">
        <v>38</v>
      </c>
      <c r="J8765" t="s">
        <v>5422</v>
      </c>
      <c r="K8765" t="s">
        <v>59</v>
      </c>
      <c r="L8765">
        <v>95823</v>
      </c>
      <c r="M8765" t="s">
        <v>60</v>
      </c>
      <c r="N8765" t="s">
        <v>5577</v>
      </c>
      <c r="O8765" t="s">
        <v>62</v>
      </c>
      <c r="P8765" t="s">
        <v>599</v>
      </c>
      <c r="Q8765" t="s">
        <v>5578</v>
      </c>
      <c r="R8765" s="1">
        <v>27.96</v>
      </c>
      <c r="S8765">
        <v>2</v>
      </c>
      <c r="T8765">
        <f t="shared" si="136"/>
        <v>6</v>
      </c>
      <c r="U8765" t="s">
        <v>46</v>
      </c>
      <c r="V8765">
        <v>0</v>
      </c>
      <c r="W8765">
        <v>0</v>
      </c>
      <c r="X8765" s="1">
        <v>0</v>
      </c>
      <c r="Y8765" s="1">
        <v>27.96</v>
      </c>
      <c r="Z8765" t="s">
        <v>65</v>
      </c>
      <c r="AA8765" s="2">
        <v>7.2695999999999996</v>
      </c>
      <c r="AB8765" s="3">
        <v>0.25999999999999995</v>
      </c>
      <c r="AC8765" s="1">
        <v>-20.6904</v>
      </c>
      <c r="AD8765">
        <v>4</v>
      </c>
      <c r="AE8765">
        <v>4</v>
      </c>
      <c r="AF8765" t="s">
        <v>48</v>
      </c>
      <c r="AG8765">
        <v>2016</v>
      </c>
      <c r="AH8765">
        <f>COUNTBLANK(datos[[#This Row],[Row ID]:[Year sales]])</f>
        <v>0</v>
      </c>
    </row>
    <row r="8766" spans="1:34" x14ac:dyDescent="0.3">
      <c r="A8766">
        <v>8765</v>
      </c>
      <c r="B8766" t="s">
        <v>10254</v>
      </c>
      <c r="C8766" s="4">
        <v>42329</v>
      </c>
      <c r="D8766" s="4">
        <v>42335</v>
      </c>
      <c r="E8766" t="s">
        <v>67</v>
      </c>
      <c r="F8766" t="s">
        <v>1556</v>
      </c>
      <c r="G8766" t="s">
        <v>1557</v>
      </c>
      <c r="H8766" t="s">
        <v>57</v>
      </c>
      <c r="I8766" t="s">
        <v>38</v>
      </c>
      <c r="J8766" t="s">
        <v>123</v>
      </c>
      <c r="K8766" t="s">
        <v>124</v>
      </c>
      <c r="L8766">
        <v>76106</v>
      </c>
      <c r="M8766" t="s">
        <v>125</v>
      </c>
      <c r="N8766" t="s">
        <v>4892</v>
      </c>
      <c r="O8766" t="s">
        <v>62</v>
      </c>
      <c r="P8766" t="s">
        <v>86</v>
      </c>
      <c r="Q8766" t="s">
        <v>4893</v>
      </c>
      <c r="R8766" s="1">
        <v>5.3440000000000003</v>
      </c>
      <c r="S8766">
        <v>2</v>
      </c>
      <c r="T8766">
        <f t="shared" si="136"/>
        <v>18</v>
      </c>
      <c r="U8766" t="s">
        <v>46</v>
      </c>
      <c r="V8766">
        <v>0.2</v>
      </c>
      <c r="W8766">
        <v>1.0688000000000002</v>
      </c>
      <c r="X8766" s="1">
        <v>-1.0688</v>
      </c>
      <c r="Y8766" s="1">
        <v>6.4128000000000007</v>
      </c>
      <c r="Z8766" t="s">
        <v>65</v>
      </c>
      <c r="AA8766" s="2">
        <v>0.73480000000000001</v>
      </c>
      <c r="AB8766" s="3">
        <v>0.13749999999999998</v>
      </c>
      <c r="AC8766" s="1">
        <v>-3.5404</v>
      </c>
      <c r="AD8766">
        <v>6</v>
      </c>
      <c r="AE8766">
        <v>6</v>
      </c>
      <c r="AF8766" t="s">
        <v>48</v>
      </c>
      <c r="AG8766">
        <v>2015</v>
      </c>
      <c r="AH8766">
        <f>COUNTBLANK(datos[[#This Row],[Row ID]:[Year sales]])</f>
        <v>0</v>
      </c>
    </row>
    <row r="8767" spans="1:34" x14ac:dyDescent="0.3">
      <c r="A8767">
        <v>8766</v>
      </c>
      <c r="B8767" t="s">
        <v>10254</v>
      </c>
      <c r="C8767" s="4">
        <v>42329</v>
      </c>
      <c r="D8767" s="4">
        <v>42335</v>
      </c>
      <c r="E8767" t="s">
        <v>67</v>
      </c>
      <c r="F8767" t="s">
        <v>1556</v>
      </c>
      <c r="G8767" t="s">
        <v>1557</v>
      </c>
      <c r="H8767" t="s">
        <v>57</v>
      </c>
      <c r="I8767" t="s">
        <v>38</v>
      </c>
      <c r="J8767" t="s">
        <v>123</v>
      </c>
      <c r="K8767" t="s">
        <v>124</v>
      </c>
      <c r="L8767">
        <v>76106</v>
      </c>
      <c r="M8767" t="s">
        <v>125</v>
      </c>
      <c r="N8767" t="s">
        <v>128</v>
      </c>
      <c r="O8767" t="s">
        <v>62</v>
      </c>
      <c r="P8767" t="s">
        <v>94</v>
      </c>
      <c r="Q8767" t="s">
        <v>129</v>
      </c>
      <c r="R8767" s="1">
        <v>1.696</v>
      </c>
      <c r="S8767">
        <v>2</v>
      </c>
      <c r="T8767">
        <f t="shared" si="136"/>
        <v>39</v>
      </c>
      <c r="U8767" t="s">
        <v>46</v>
      </c>
      <c r="V8767">
        <v>0.8</v>
      </c>
      <c r="W8767">
        <v>1.3568</v>
      </c>
      <c r="X8767" s="1">
        <v>-1.3568</v>
      </c>
      <c r="Y8767" s="1">
        <v>3.0528</v>
      </c>
      <c r="Z8767" t="s">
        <v>65</v>
      </c>
      <c r="AA8767" s="2">
        <v>-2.544</v>
      </c>
      <c r="AB8767" s="3">
        <v>-1.5</v>
      </c>
      <c r="AC8767" s="1">
        <v>-2.8832</v>
      </c>
      <c r="AD8767">
        <v>6</v>
      </c>
      <c r="AE8767">
        <v>6</v>
      </c>
      <c r="AF8767" t="s">
        <v>48</v>
      </c>
      <c r="AG8767">
        <v>2015</v>
      </c>
      <c r="AH8767">
        <f>COUNTBLANK(datos[[#This Row],[Row ID]:[Year sales]])</f>
        <v>0</v>
      </c>
    </row>
    <row r="8768" spans="1:34" x14ac:dyDescent="0.3">
      <c r="A8768">
        <v>8767</v>
      </c>
      <c r="B8768" t="s">
        <v>10254</v>
      </c>
      <c r="C8768" s="4">
        <v>42329</v>
      </c>
      <c r="D8768" s="4">
        <v>42335</v>
      </c>
      <c r="E8768" t="s">
        <v>67</v>
      </c>
      <c r="F8768" t="s">
        <v>1556</v>
      </c>
      <c r="G8768" t="s">
        <v>1557</v>
      </c>
      <c r="H8768" t="s">
        <v>57</v>
      </c>
      <c r="I8768" t="s">
        <v>38</v>
      </c>
      <c r="J8768" t="s">
        <v>123</v>
      </c>
      <c r="K8768" t="s">
        <v>124</v>
      </c>
      <c r="L8768">
        <v>76106</v>
      </c>
      <c r="M8768" t="s">
        <v>125</v>
      </c>
      <c r="N8768" t="s">
        <v>9949</v>
      </c>
      <c r="O8768" t="s">
        <v>62</v>
      </c>
      <c r="P8768" t="s">
        <v>97</v>
      </c>
      <c r="Q8768" t="s">
        <v>9950</v>
      </c>
      <c r="R8768" s="1">
        <v>24.588000000000001</v>
      </c>
      <c r="S8768">
        <v>3</v>
      </c>
      <c r="T8768">
        <f t="shared" si="136"/>
        <v>6</v>
      </c>
      <c r="U8768" t="s">
        <v>52</v>
      </c>
      <c r="V8768">
        <v>0.8</v>
      </c>
      <c r="W8768">
        <v>19.670400000000001</v>
      </c>
      <c r="X8768" s="1">
        <v>-19.670400000000001</v>
      </c>
      <c r="Y8768" s="1">
        <v>44.258400000000002</v>
      </c>
      <c r="Z8768" t="s">
        <v>65</v>
      </c>
      <c r="AA8768" s="2">
        <v>-67.617000000000004</v>
      </c>
      <c r="AB8768" s="3">
        <v>-2.75</v>
      </c>
      <c r="AC8768" s="1">
        <v>-72.534599999999998</v>
      </c>
      <c r="AD8768">
        <v>6</v>
      </c>
      <c r="AE8768">
        <v>6</v>
      </c>
      <c r="AF8768" t="s">
        <v>48</v>
      </c>
      <c r="AG8768">
        <v>2015</v>
      </c>
      <c r="AH8768">
        <f>COUNTBLANK(datos[[#This Row],[Row ID]:[Year sales]])</f>
        <v>0</v>
      </c>
    </row>
    <row r="8769" spans="1:34" x14ac:dyDescent="0.3">
      <c r="A8769">
        <v>8768</v>
      </c>
      <c r="B8769" t="s">
        <v>10254</v>
      </c>
      <c r="C8769" s="4">
        <v>42329</v>
      </c>
      <c r="D8769" s="4">
        <v>42335</v>
      </c>
      <c r="E8769" t="s">
        <v>67</v>
      </c>
      <c r="F8769" t="s">
        <v>1556</v>
      </c>
      <c r="G8769" t="s">
        <v>1557</v>
      </c>
      <c r="H8769" t="s">
        <v>57</v>
      </c>
      <c r="I8769" t="s">
        <v>38</v>
      </c>
      <c r="J8769" t="s">
        <v>123</v>
      </c>
      <c r="K8769" t="s">
        <v>124</v>
      </c>
      <c r="L8769">
        <v>76106</v>
      </c>
      <c r="M8769" t="s">
        <v>125</v>
      </c>
      <c r="N8769" t="s">
        <v>1642</v>
      </c>
      <c r="O8769" t="s">
        <v>62</v>
      </c>
      <c r="P8769" t="s">
        <v>94</v>
      </c>
      <c r="Q8769" t="s">
        <v>1643</v>
      </c>
      <c r="R8769" s="1">
        <v>7.98</v>
      </c>
      <c r="S8769">
        <v>5</v>
      </c>
      <c r="T8769">
        <f t="shared" si="136"/>
        <v>12</v>
      </c>
      <c r="U8769" t="s">
        <v>75</v>
      </c>
      <c r="V8769">
        <v>0.8</v>
      </c>
      <c r="W8769">
        <v>6.3840000000000003</v>
      </c>
      <c r="X8769" s="1">
        <v>-6.3840000000000003</v>
      </c>
      <c r="Y8769" s="1">
        <v>14.364000000000001</v>
      </c>
      <c r="Z8769" t="s">
        <v>65</v>
      </c>
      <c r="AA8769" s="2">
        <v>-13.167</v>
      </c>
      <c r="AB8769" s="3">
        <v>-1.65</v>
      </c>
      <c r="AC8769" s="1">
        <v>-14.763</v>
      </c>
      <c r="AD8769">
        <v>6</v>
      </c>
      <c r="AE8769">
        <v>6</v>
      </c>
      <c r="AF8769" t="s">
        <v>48</v>
      </c>
      <c r="AG8769">
        <v>2015</v>
      </c>
      <c r="AH8769">
        <f>COUNTBLANK(datos[[#This Row],[Row ID]:[Year sales]])</f>
        <v>0</v>
      </c>
    </row>
    <row r="8770" spans="1:34" x14ac:dyDescent="0.3">
      <c r="A8770">
        <v>8769</v>
      </c>
      <c r="B8770" t="s">
        <v>10255</v>
      </c>
      <c r="C8770" s="4">
        <v>42282</v>
      </c>
      <c r="D8770" s="4">
        <v>42286</v>
      </c>
      <c r="E8770" t="s">
        <v>67</v>
      </c>
      <c r="F8770" t="s">
        <v>5138</v>
      </c>
      <c r="G8770" t="s">
        <v>5139</v>
      </c>
      <c r="H8770" t="s">
        <v>37</v>
      </c>
      <c r="I8770" t="s">
        <v>38</v>
      </c>
      <c r="J8770" t="s">
        <v>517</v>
      </c>
      <c r="K8770" t="s">
        <v>518</v>
      </c>
      <c r="L8770">
        <v>43229</v>
      </c>
      <c r="M8770" t="s">
        <v>168</v>
      </c>
      <c r="N8770" t="s">
        <v>1190</v>
      </c>
      <c r="O8770" t="s">
        <v>90</v>
      </c>
      <c r="P8770" t="s">
        <v>181</v>
      </c>
      <c r="Q8770" t="s">
        <v>1191</v>
      </c>
      <c r="R8770" s="1">
        <v>288</v>
      </c>
      <c r="S8770">
        <v>4</v>
      </c>
      <c r="T8770">
        <f t="shared" ref="T8770:T8833" si="137">SUMIF(Q:Q, Q8770, S:S)</f>
        <v>22</v>
      </c>
      <c r="U8770" t="s">
        <v>52</v>
      </c>
      <c r="V8770">
        <v>0.2</v>
      </c>
      <c r="W8770">
        <v>57.6</v>
      </c>
      <c r="X8770" s="1">
        <v>-57.6</v>
      </c>
      <c r="Y8770" s="1">
        <v>345.6</v>
      </c>
      <c r="Z8770" t="s">
        <v>47</v>
      </c>
      <c r="AA8770" s="2">
        <v>57.6</v>
      </c>
      <c r="AB8770" s="3">
        <v>0.2</v>
      </c>
      <c r="AC8770" s="1">
        <v>-172.8</v>
      </c>
      <c r="AD8770">
        <v>4</v>
      </c>
      <c r="AE8770">
        <v>4</v>
      </c>
      <c r="AF8770" t="s">
        <v>48</v>
      </c>
      <c r="AG8770">
        <v>2015</v>
      </c>
      <c r="AH8770">
        <f>COUNTBLANK(datos[[#This Row],[Row ID]:[Year sales]])</f>
        <v>0</v>
      </c>
    </row>
    <row r="8771" spans="1:34" x14ac:dyDescent="0.3">
      <c r="A8771">
        <v>8770</v>
      </c>
      <c r="B8771" t="s">
        <v>10256</v>
      </c>
      <c r="C8771" s="4">
        <v>42625</v>
      </c>
      <c r="D8771" s="4">
        <v>42626</v>
      </c>
      <c r="E8771" t="s">
        <v>1312</v>
      </c>
      <c r="F8771" t="s">
        <v>1551</v>
      </c>
      <c r="G8771" t="s">
        <v>1552</v>
      </c>
      <c r="H8771" t="s">
        <v>122</v>
      </c>
      <c r="I8771" t="s">
        <v>38</v>
      </c>
      <c r="J8771" t="s">
        <v>1497</v>
      </c>
      <c r="K8771" t="s">
        <v>477</v>
      </c>
      <c r="L8771">
        <v>80027</v>
      </c>
      <c r="M8771" t="s">
        <v>60</v>
      </c>
      <c r="N8771" t="s">
        <v>8363</v>
      </c>
      <c r="O8771" t="s">
        <v>90</v>
      </c>
      <c r="P8771" t="s">
        <v>91</v>
      </c>
      <c r="Q8771" t="s">
        <v>8364</v>
      </c>
      <c r="R8771" s="1">
        <v>146.952</v>
      </c>
      <c r="S8771">
        <v>3</v>
      </c>
      <c r="T8771">
        <f t="shared" si="137"/>
        <v>6</v>
      </c>
      <c r="U8771" t="s">
        <v>52</v>
      </c>
      <c r="V8771">
        <v>0.2</v>
      </c>
      <c r="W8771">
        <v>29.3904</v>
      </c>
      <c r="X8771" s="1">
        <v>-29.3904</v>
      </c>
      <c r="Y8771" s="1">
        <v>176.3424</v>
      </c>
      <c r="Z8771" t="s">
        <v>99</v>
      </c>
      <c r="AA8771" s="2">
        <v>9.1844999999999999</v>
      </c>
      <c r="AB8771" s="3">
        <v>6.25E-2</v>
      </c>
      <c r="AC8771" s="1">
        <v>-108.3771</v>
      </c>
      <c r="AD8771">
        <v>1</v>
      </c>
      <c r="AE8771">
        <v>1</v>
      </c>
      <c r="AF8771" t="s">
        <v>48</v>
      </c>
      <c r="AG8771">
        <v>2016</v>
      </c>
      <c r="AH8771">
        <f>COUNTBLANK(datos[[#This Row],[Row ID]:[Year sales]])</f>
        <v>0</v>
      </c>
    </row>
    <row r="8772" spans="1:34" x14ac:dyDescent="0.3">
      <c r="A8772">
        <v>8771</v>
      </c>
      <c r="B8772" t="s">
        <v>10256</v>
      </c>
      <c r="C8772" s="4">
        <v>42625</v>
      </c>
      <c r="D8772" s="4">
        <v>42626</v>
      </c>
      <c r="E8772" t="s">
        <v>1312</v>
      </c>
      <c r="F8772" t="s">
        <v>1551</v>
      </c>
      <c r="G8772" t="s">
        <v>1552</v>
      </c>
      <c r="H8772" t="s">
        <v>122</v>
      </c>
      <c r="I8772" t="s">
        <v>38</v>
      </c>
      <c r="J8772" t="s">
        <v>1497</v>
      </c>
      <c r="K8772" t="s">
        <v>477</v>
      </c>
      <c r="L8772">
        <v>80027</v>
      </c>
      <c r="M8772" t="s">
        <v>60</v>
      </c>
      <c r="N8772" t="s">
        <v>3129</v>
      </c>
      <c r="O8772" t="s">
        <v>43</v>
      </c>
      <c r="P8772" t="s">
        <v>50</v>
      </c>
      <c r="Q8772" t="s">
        <v>3130</v>
      </c>
      <c r="R8772" s="1">
        <v>83.135999999999996</v>
      </c>
      <c r="S8772">
        <v>4</v>
      </c>
      <c r="T8772">
        <f t="shared" si="137"/>
        <v>44</v>
      </c>
      <c r="U8772" t="s">
        <v>52</v>
      </c>
      <c r="V8772">
        <v>0.2</v>
      </c>
      <c r="W8772">
        <v>16.627199999999998</v>
      </c>
      <c r="X8772" s="1">
        <v>-16.627199999999998</v>
      </c>
      <c r="Y8772" s="1">
        <v>99.763199999999998</v>
      </c>
      <c r="Z8772" t="s">
        <v>99</v>
      </c>
      <c r="AA8772" s="2">
        <v>5.1959999999999997</v>
      </c>
      <c r="AB8772" s="3">
        <v>6.25E-2</v>
      </c>
      <c r="AC8772" s="1">
        <v>-61.312800000000003</v>
      </c>
      <c r="AD8772">
        <v>1</v>
      </c>
      <c r="AE8772">
        <v>1</v>
      </c>
      <c r="AF8772" t="s">
        <v>48</v>
      </c>
      <c r="AG8772">
        <v>2016</v>
      </c>
      <c r="AH8772">
        <f>COUNTBLANK(datos[[#This Row],[Row ID]:[Year sales]])</f>
        <v>0</v>
      </c>
    </row>
    <row r="8773" spans="1:34" x14ac:dyDescent="0.3">
      <c r="A8773">
        <v>8772</v>
      </c>
      <c r="B8773" t="s">
        <v>10257</v>
      </c>
      <c r="C8773" s="4">
        <v>42992</v>
      </c>
      <c r="D8773" s="4">
        <v>42995</v>
      </c>
      <c r="E8773" t="s">
        <v>208</v>
      </c>
      <c r="F8773" t="s">
        <v>5196</v>
      </c>
      <c r="G8773" t="s">
        <v>5197</v>
      </c>
      <c r="H8773" t="s">
        <v>57</v>
      </c>
      <c r="I8773" t="s">
        <v>38</v>
      </c>
      <c r="J8773" t="s">
        <v>4616</v>
      </c>
      <c r="K8773" t="s">
        <v>108</v>
      </c>
      <c r="L8773">
        <v>27604</v>
      </c>
      <c r="M8773" t="s">
        <v>41</v>
      </c>
      <c r="N8773" t="s">
        <v>4899</v>
      </c>
      <c r="O8773" t="s">
        <v>62</v>
      </c>
      <c r="P8773" t="s">
        <v>97</v>
      </c>
      <c r="Q8773" t="s">
        <v>4900</v>
      </c>
      <c r="R8773" s="1">
        <v>942.78399999999999</v>
      </c>
      <c r="S8773">
        <v>4</v>
      </c>
      <c r="T8773">
        <f t="shared" si="137"/>
        <v>18</v>
      </c>
      <c r="U8773" t="s">
        <v>52</v>
      </c>
      <c r="V8773">
        <v>0.2</v>
      </c>
      <c r="W8773">
        <v>188.55680000000001</v>
      </c>
      <c r="X8773" s="1">
        <v>-188.55680000000001</v>
      </c>
      <c r="Y8773" s="1">
        <v>1131.3407999999999</v>
      </c>
      <c r="Z8773" t="s">
        <v>53</v>
      </c>
      <c r="AA8773" s="2">
        <v>94.278400000000005</v>
      </c>
      <c r="AB8773" s="3">
        <v>0.1</v>
      </c>
      <c r="AC8773" s="1">
        <v>-659.94880000000001</v>
      </c>
      <c r="AD8773">
        <v>3</v>
      </c>
      <c r="AE8773">
        <v>3</v>
      </c>
      <c r="AF8773" t="s">
        <v>48</v>
      </c>
      <c r="AG8773">
        <v>2017</v>
      </c>
      <c r="AH8773">
        <f>COUNTBLANK(datos[[#This Row],[Row ID]:[Year sales]])</f>
        <v>0</v>
      </c>
    </row>
    <row r="8774" spans="1:34" x14ac:dyDescent="0.3">
      <c r="A8774">
        <v>8773</v>
      </c>
      <c r="B8774" t="s">
        <v>10257</v>
      </c>
      <c r="C8774" s="4">
        <v>42992</v>
      </c>
      <c r="D8774" s="4">
        <v>42995</v>
      </c>
      <c r="E8774" t="s">
        <v>208</v>
      </c>
      <c r="F8774" t="s">
        <v>5196</v>
      </c>
      <c r="G8774" t="s">
        <v>5197</v>
      </c>
      <c r="H8774" t="s">
        <v>57</v>
      </c>
      <c r="I8774" t="s">
        <v>38</v>
      </c>
      <c r="J8774" t="s">
        <v>4616</v>
      </c>
      <c r="K8774" t="s">
        <v>108</v>
      </c>
      <c r="L8774">
        <v>27604</v>
      </c>
      <c r="M8774" t="s">
        <v>41</v>
      </c>
      <c r="N8774" t="s">
        <v>4100</v>
      </c>
      <c r="O8774" t="s">
        <v>62</v>
      </c>
      <c r="P8774" t="s">
        <v>110</v>
      </c>
      <c r="Q8774" t="s">
        <v>4101</v>
      </c>
      <c r="R8774" s="1">
        <v>74.352000000000004</v>
      </c>
      <c r="S8774">
        <v>3</v>
      </c>
      <c r="T8774">
        <f t="shared" si="137"/>
        <v>41</v>
      </c>
      <c r="U8774" t="s">
        <v>52</v>
      </c>
      <c r="V8774">
        <v>0.2</v>
      </c>
      <c r="W8774">
        <v>14.870400000000002</v>
      </c>
      <c r="X8774" s="1">
        <v>-14.8704</v>
      </c>
      <c r="Y8774" s="1">
        <v>89.222400000000007</v>
      </c>
      <c r="Z8774" t="s">
        <v>99</v>
      </c>
      <c r="AA8774" s="2">
        <v>23.234999999999999</v>
      </c>
      <c r="AB8774" s="3">
        <v>0.3125</v>
      </c>
      <c r="AC8774" s="1">
        <v>-36.246600000000001</v>
      </c>
      <c r="AD8774">
        <v>3</v>
      </c>
      <c r="AE8774">
        <v>3</v>
      </c>
      <c r="AF8774" t="s">
        <v>48</v>
      </c>
      <c r="AG8774">
        <v>2017</v>
      </c>
      <c r="AH8774">
        <f>COUNTBLANK(datos[[#This Row],[Row ID]:[Year sales]])</f>
        <v>0</v>
      </c>
    </row>
    <row r="8775" spans="1:34" x14ac:dyDescent="0.3">
      <c r="A8775">
        <v>8774</v>
      </c>
      <c r="B8775" t="s">
        <v>10258</v>
      </c>
      <c r="C8775" s="4">
        <v>42058</v>
      </c>
      <c r="D8775" s="4">
        <v>42063</v>
      </c>
      <c r="E8775" t="s">
        <v>67</v>
      </c>
      <c r="F8775" t="s">
        <v>9845</v>
      </c>
      <c r="G8775" t="s">
        <v>9846</v>
      </c>
      <c r="H8775" t="s">
        <v>122</v>
      </c>
      <c r="I8775" t="s">
        <v>38</v>
      </c>
      <c r="J8775" t="s">
        <v>286</v>
      </c>
      <c r="K8775" t="s">
        <v>287</v>
      </c>
      <c r="L8775">
        <v>10024</v>
      </c>
      <c r="M8775" t="s">
        <v>168</v>
      </c>
      <c r="N8775" t="s">
        <v>2227</v>
      </c>
      <c r="O8775" t="s">
        <v>62</v>
      </c>
      <c r="P8775" t="s">
        <v>97</v>
      </c>
      <c r="Q8775" t="s">
        <v>2228</v>
      </c>
      <c r="R8775" s="1">
        <v>26.88</v>
      </c>
      <c r="S8775">
        <v>6</v>
      </c>
      <c r="T8775">
        <f t="shared" si="137"/>
        <v>18</v>
      </c>
      <c r="U8775" t="s">
        <v>75</v>
      </c>
      <c r="V8775">
        <v>0</v>
      </c>
      <c r="W8775">
        <v>0</v>
      </c>
      <c r="X8775" s="1">
        <v>0</v>
      </c>
      <c r="Y8775" s="1">
        <v>26.88</v>
      </c>
      <c r="Z8775" t="s">
        <v>65</v>
      </c>
      <c r="AA8775" s="2">
        <v>6.72</v>
      </c>
      <c r="AB8775" s="3">
        <v>0.25</v>
      </c>
      <c r="AC8775" s="1">
        <v>-20.16</v>
      </c>
      <c r="AD8775">
        <v>5</v>
      </c>
      <c r="AE8775">
        <v>5</v>
      </c>
      <c r="AF8775" t="s">
        <v>48</v>
      </c>
      <c r="AG8775">
        <v>2015</v>
      </c>
      <c r="AH8775">
        <f>COUNTBLANK(datos[[#This Row],[Row ID]:[Year sales]])</f>
        <v>0</v>
      </c>
    </row>
    <row r="8776" spans="1:34" x14ac:dyDescent="0.3">
      <c r="A8776">
        <v>8775</v>
      </c>
      <c r="B8776" t="s">
        <v>10258</v>
      </c>
      <c r="C8776" s="4">
        <v>42058</v>
      </c>
      <c r="D8776" s="4">
        <v>42063</v>
      </c>
      <c r="E8776" t="s">
        <v>67</v>
      </c>
      <c r="F8776" t="s">
        <v>9845</v>
      </c>
      <c r="G8776" t="s">
        <v>9846</v>
      </c>
      <c r="H8776" t="s">
        <v>122</v>
      </c>
      <c r="I8776" t="s">
        <v>38</v>
      </c>
      <c r="J8776" t="s">
        <v>286</v>
      </c>
      <c r="K8776" t="s">
        <v>287</v>
      </c>
      <c r="L8776">
        <v>10024</v>
      </c>
      <c r="M8776" t="s">
        <v>168</v>
      </c>
      <c r="N8776" t="s">
        <v>5244</v>
      </c>
      <c r="O8776" t="s">
        <v>62</v>
      </c>
      <c r="P8776" t="s">
        <v>94</v>
      </c>
      <c r="Q8776" t="s">
        <v>5245</v>
      </c>
      <c r="R8776" s="1">
        <v>10.896000000000001</v>
      </c>
      <c r="S8776">
        <v>2</v>
      </c>
      <c r="T8776">
        <f t="shared" si="137"/>
        <v>41</v>
      </c>
      <c r="U8776" t="s">
        <v>46</v>
      </c>
      <c r="V8776">
        <v>0.2</v>
      </c>
      <c r="W8776">
        <v>2.1792000000000002</v>
      </c>
      <c r="X8776" s="1">
        <v>-2.1791999999999998</v>
      </c>
      <c r="Y8776" s="1">
        <v>13.075200000000001</v>
      </c>
      <c r="Z8776" t="s">
        <v>65</v>
      </c>
      <c r="AA8776" s="2">
        <v>3.8136000000000001</v>
      </c>
      <c r="AB8776" s="3">
        <v>0.35</v>
      </c>
      <c r="AC8776" s="1">
        <v>-4.9032</v>
      </c>
      <c r="AD8776">
        <v>5</v>
      </c>
      <c r="AE8776">
        <v>5</v>
      </c>
      <c r="AF8776" t="s">
        <v>48</v>
      </c>
      <c r="AG8776">
        <v>2015</v>
      </c>
      <c r="AH8776">
        <f>COUNTBLANK(datos[[#This Row],[Row ID]:[Year sales]])</f>
        <v>0</v>
      </c>
    </row>
    <row r="8777" spans="1:34" x14ac:dyDescent="0.3">
      <c r="A8777">
        <v>8776</v>
      </c>
      <c r="B8777" t="s">
        <v>10259</v>
      </c>
      <c r="C8777" s="4">
        <v>42709</v>
      </c>
      <c r="D8777" s="4">
        <v>42713</v>
      </c>
      <c r="E8777" t="s">
        <v>34</v>
      </c>
      <c r="F8777" t="s">
        <v>4110</v>
      </c>
      <c r="G8777" t="s">
        <v>4111</v>
      </c>
      <c r="H8777" t="s">
        <v>122</v>
      </c>
      <c r="I8777" t="s">
        <v>38</v>
      </c>
      <c r="J8777" t="s">
        <v>323</v>
      </c>
      <c r="K8777" t="s">
        <v>231</v>
      </c>
      <c r="L8777">
        <v>60623</v>
      </c>
      <c r="M8777" t="s">
        <v>125</v>
      </c>
      <c r="N8777" t="s">
        <v>661</v>
      </c>
      <c r="O8777" t="s">
        <v>62</v>
      </c>
      <c r="P8777" t="s">
        <v>86</v>
      </c>
      <c r="Q8777" t="s">
        <v>662</v>
      </c>
      <c r="R8777" s="1">
        <v>3.536</v>
      </c>
      <c r="S8777">
        <v>2</v>
      </c>
      <c r="T8777">
        <f t="shared" si="137"/>
        <v>30</v>
      </c>
      <c r="U8777" t="s">
        <v>46</v>
      </c>
      <c r="V8777">
        <v>0.2</v>
      </c>
      <c r="W8777">
        <v>0.70720000000000005</v>
      </c>
      <c r="X8777" s="1">
        <v>-0.70720000000000005</v>
      </c>
      <c r="Y8777" s="1">
        <v>4.2431999999999999</v>
      </c>
      <c r="Z8777" t="s">
        <v>65</v>
      </c>
      <c r="AA8777" s="2">
        <v>0.30940000000000001</v>
      </c>
      <c r="AB8777" s="3">
        <v>8.7500000000000008E-2</v>
      </c>
      <c r="AC8777" s="1">
        <v>-2.5194000000000001</v>
      </c>
      <c r="AD8777">
        <v>4</v>
      </c>
      <c r="AE8777">
        <v>4</v>
      </c>
      <c r="AF8777" t="s">
        <v>48</v>
      </c>
      <c r="AG8777">
        <v>2016</v>
      </c>
      <c r="AH8777">
        <f>COUNTBLANK(datos[[#This Row],[Row ID]:[Year sales]])</f>
        <v>0</v>
      </c>
    </row>
    <row r="8778" spans="1:34" x14ac:dyDescent="0.3">
      <c r="A8778">
        <v>8777</v>
      </c>
      <c r="B8778" t="s">
        <v>10260</v>
      </c>
      <c r="C8778" s="4">
        <v>42553</v>
      </c>
      <c r="D8778" s="4">
        <v>42554</v>
      </c>
      <c r="E8778" t="s">
        <v>208</v>
      </c>
      <c r="F8778" t="s">
        <v>917</v>
      </c>
      <c r="G8778" t="s">
        <v>918</v>
      </c>
      <c r="H8778" t="s">
        <v>57</v>
      </c>
      <c r="I8778" t="s">
        <v>38</v>
      </c>
      <c r="J8778" t="s">
        <v>1705</v>
      </c>
      <c r="K8778" t="s">
        <v>124</v>
      </c>
      <c r="L8778">
        <v>77340</v>
      </c>
      <c r="M8778" t="s">
        <v>125</v>
      </c>
      <c r="N8778" t="s">
        <v>2605</v>
      </c>
      <c r="O8778" t="s">
        <v>43</v>
      </c>
      <c r="P8778" t="s">
        <v>50</v>
      </c>
      <c r="Q8778" t="s">
        <v>2606</v>
      </c>
      <c r="R8778" s="1">
        <v>528.42999999999995</v>
      </c>
      <c r="S8778">
        <v>5</v>
      </c>
      <c r="T8778">
        <f t="shared" si="137"/>
        <v>32</v>
      </c>
      <c r="U8778" t="s">
        <v>75</v>
      </c>
      <c r="V8778">
        <v>0.3</v>
      </c>
      <c r="W8778">
        <v>158.52899999999997</v>
      </c>
      <c r="X8778" s="1">
        <v>-158.529</v>
      </c>
      <c r="Y8778" s="1">
        <v>686.95899999999995</v>
      </c>
      <c r="Z8778" t="s">
        <v>53</v>
      </c>
      <c r="AA8778" s="2">
        <v>0</v>
      </c>
      <c r="AB8778" s="3">
        <v>0</v>
      </c>
      <c r="AC8778" s="1">
        <v>-369.90100000000001</v>
      </c>
      <c r="AD8778">
        <v>1</v>
      </c>
      <c r="AE8778">
        <v>1</v>
      </c>
      <c r="AF8778" t="s">
        <v>48</v>
      </c>
      <c r="AG8778">
        <v>2016</v>
      </c>
      <c r="AH8778">
        <f>COUNTBLANK(datos[[#This Row],[Row ID]:[Year sales]])</f>
        <v>0</v>
      </c>
    </row>
    <row r="8779" spans="1:34" x14ac:dyDescent="0.3">
      <c r="A8779">
        <v>8778</v>
      </c>
      <c r="B8779" t="s">
        <v>10260</v>
      </c>
      <c r="C8779" s="4">
        <v>42553</v>
      </c>
      <c r="D8779" s="4">
        <v>42554</v>
      </c>
      <c r="E8779" t="s">
        <v>208</v>
      </c>
      <c r="F8779" t="s">
        <v>917</v>
      </c>
      <c r="G8779" t="s">
        <v>918</v>
      </c>
      <c r="H8779" t="s">
        <v>57</v>
      </c>
      <c r="I8779" t="s">
        <v>38</v>
      </c>
      <c r="J8779" t="s">
        <v>1705</v>
      </c>
      <c r="K8779" t="s">
        <v>124</v>
      </c>
      <c r="L8779">
        <v>77340</v>
      </c>
      <c r="M8779" t="s">
        <v>125</v>
      </c>
      <c r="N8779" t="s">
        <v>6043</v>
      </c>
      <c r="O8779" t="s">
        <v>62</v>
      </c>
      <c r="P8779" t="s">
        <v>110</v>
      </c>
      <c r="Q8779" t="s">
        <v>6044</v>
      </c>
      <c r="R8779" s="1">
        <v>41.472000000000001</v>
      </c>
      <c r="S8779">
        <v>8</v>
      </c>
      <c r="T8779">
        <f t="shared" si="137"/>
        <v>19</v>
      </c>
      <c r="U8779" t="s">
        <v>75</v>
      </c>
      <c r="V8779">
        <v>0.2</v>
      </c>
      <c r="W8779">
        <v>8.2944000000000013</v>
      </c>
      <c r="X8779" s="1">
        <v>-8.2943999999999996</v>
      </c>
      <c r="Y8779" s="1">
        <v>49.766400000000004</v>
      </c>
      <c r="Z8779" t="s">
        <v>65</v>
      </c>
      <c r="AA8779" s="2">
        <v>14.5152</v>
      </c>
      <c r="AB8779" s="3">
        <v>0.35</v>
      </c>
      <c r="AC8779" s="1">
        <v>-18.662400000000002</v>
      </c>
      <c r="AD8779">
        <v>1</v>
      </c>
      <c r="AE8779">
        <v>1</v>
      </c>
      <c r="AF8779" t="s">
        <v>48</v>
      </c>
      <c r="AG8779">
        <v>2016</v>
      </c>
      <c r="AH8779">
        <f>COUNTBLANK(datos[[#This Row],[Row ID]:[Year sales]])</f>
        <v>0</v>
      </c>
    </row>
    <row r="8780" spans="1:34" x14ac:dyDescent="0.3">
      <c r="A8780">
        <v>8779</v>
      </c>
      <c r="B8780" t="s">
        <v>10261</v>
      </c>
      <c r="C8780" s="4">
        <v>43082</v>
      </c>
      <c r="D8780" s="4">
        <v>43087</v>
      </c>
      <c r="E8780" t="s">
        <v>67</v>
      </c>
      <c r="F8780" t="s">
        <v>1406</v>
      </c>
      <c r="G8780" t="s">
        <v>1407</v>
      </c>
      <c r="H8780" t="s">
        <v>57</v>
      </c>
      <c r="I8780" t="s">
        <v>38</v>
      </c>
      <c r="J8780" t="s">
        <v>286</v>
      </c>
      <c r="K8780" t="s">
        <v>287</v>
      </c>
      <c r="L8780">
        <v>10024</v>
      </c>
      <c r="M8780" t="s">
        <v>168</v>
      </c>
      <c r="N8780" t="s">
        <v>2256</v>
      </c>
      <c r="O8780" t="s">
        <v>43</v>
      </c>
      <c r="P8780" t="s">
        <v>44</v>
      </c>
      <c r="Q8780" t="s">
        <v>2257</v>
      </c>
      <c r="R8780" s="1">
        <v>287.976</v>
      </c>
      <c r="S8780">
        <v>3</v>
      </c>
      <c r="T8780">
        <f t="shared" si="137"/>
        <v>34</v>
      </c>
      <c r="U8780" t="s">
        <v>52</v>
      </c>
      <c r="V8780">
        <v>0.2</v>
      </c>
      <c r="W8780">
        <v>57.595200000000006</v>
      </c>
      <c r="X8780" s="1">
        <v>-57.595199999999998</v>
      </c>
      <c r="Y8780" s="1">
        <v>345.57119999999998</v>
      </c>
      <c r="Z8780" t="s">
        <v>47</v>
      </c>
      <c r="AA8780" s="2">
        <v>7.1993999999999998</v>
      </c>
      <c r="AB8780" s="3">
        <v>2.4999999999999998E-2</v>
      </c>
      <c r="AC8780" s="1">
        <v>-223.1814</v>
      </c>
      <c r="AD8780">
        <v>5</v>
      </c>
      <c r="AE8780">
        <v>5</v>
      </c>
      <c r="AF8780" t="s">
        <v>48</v>
      </c>
      <c r="AG8780">
        <v>2017</v>
      </c>
      <c r="AH8780">
        <f>COUNTBLANK(datos[[#This Row],[Row ID]:[Year sales]])</f>
        <v>0</v>
      </c>
    </row>
    <row r="8781" spans="1:34" x14ac:dyDescent="0.3">
      <c r="A8781">
        <v>8780</v>
      </c>
      <c r="B8781" t="s">
        <v>10262</v>
      </c>
      <c r="C8781" s="4">
        <v>42083</v>
      </c>
      <c r="D8781" s="4">
        <v>42085</v>
      </c>
      <c r="E8781" t="s">
        <v>34</v>
      </c>
      <c r="F8781" t="s">
        <v>2485</v>
      </c>
      <c r="G8781" t="s">
        <v>2486</v>
      </c>
      <c r="H8781" t="s">
        <v>37</v>
      </c>
      <c r="I8781" t="s">
        <v>38</v>
      </c>
      <c r="J8781" t="s">
        <v>2000</v>
      </c>
      <c r="K8781" t="s">
        <v>440</v>
      </c>
      <c r="L8781">
        <v>97301</v>
      </c>
      <c r="M8781" t="s">
        <v>60</v>
      </c>
      <c r="N8781" t="s">
        <v>3013</v>
      </c>
      <c r="O8781" t="s">
        <v>62</v>
      </c>
      <c r="P8781" t="s">
        <v>77</v>
      </c>
      <c r="Q8781" t="s">
        <v>3014</v>
      </c>
      <c r="R8781" s="1">
        <v>29.303999999999998</v>
      </c>
      <c r="S8781">
        <v>3</v>
      </c>
      <c r="T8781">
        <f t="shared" si="137"/>
        <v>19</v>
      </c>
      <c r="U8781" t="s">
        <v>52</v>
      </c>
      <c r="V8781">
        <v>0.2</v>
      </c>
      <c r="W8781">
        <v>5.8608000000000002</v>
      </c>
      <c r="X8781" s="1">
        <v>-5.8608000000000002</v>
      </c>
      <c r="Y8781" s="1">
        <v>35.1648</v>
      </c>
      <c r="Z8781" t="s">
        <v>65</v>
      </c>
      <c r="AA8781" s="2">
        <v>2.5640999999999998</v>
      </c>
      <c r="AB8781" s="3">
        <v>8.7499999999999994E-2</v>
      </c>
      <c r="AC8781" s="1">
        <v>-20.879100000000001</v>
      </c>
      <c r="AD8781">
        <v>2</v>
      </c>
      <c r="AE8781">
        <v>2</v>
      </c>
      <c r="AF8781" t="s">
        <v>48</v>
      </c>
      <c r="AG8781">
        <v>2015</v>
      </c>
      <c r="AH8781">
        <f>COUNTBLANK(datos[[#This Row],[Row ID]:[Year sales]])</f>
        <v>0</v>
      </c>
    </row>
    <row r="8782" spans="1:34" x14ac:dyDescent="0.3">
      <c r="A8782">
        <v>8781</v>
      </c>
      <c r="B8782" t="s">
        <v>10263</v>
      </c>
      <c r="C8782" s="4">
        <v>42064</v>
      </c>
      <c r="D8782" s="4">
        <v>42067</v>
      </c>
      <c r="E8782" t="s">
        <v>208</v>
      </c>
      <c r="F8782" t="s">
        <v>9556</v>
      </c>
      <c r="G8782" t="s">
        <v>9557</v>
      </c>
      <c r="H8782" t="s">
        <v>57</v>
      </c>
      <c r="I8782" t="s">
        <v>38</v>
      </c>
      <c r="J8782" t="s">
        <v>204</v>
      </c>
      <c r="K8782" t="s">
        <v>124</v>
      </c>
      <c r="L8782">
        <v>77070</v>
      </c>
      <c r="M8782" t="s">
        <v>125</v>
      </c>
      <c r="N8782" t="s">
        <v>5123</v>
      </c>
      <c r="O8782" t="s">
        <v>62</v>
      </c>
      <c r="P8782" t="s">
        <v>86</v>
      </c>
      <c r="Q8782" t="s">
        <v>5124</v>
      </c>
      <c r="R8782" s="1">
        <v>55.328000000000003</v>
      </c>
      <c r="S8782">
        <v>2</v>
      </c>
      <c r="T8782">
        <f t="shared" si="137"/>
        <v>4</v>
      </c>
      <c r="U8782" t="s">
        <v>46</v>
      </c>
      <c r="V8782">
        <v>0.2</v>
      </c>
      <c r="W8782">
        <v>11.065600000000002</v>
      </c>
      <c r="X8782" s="1">
        <v>-11.0656</v>
      </c>
      <c r="Y8782" s="1">
        <v>66.393600000000006</v>
      </c>
      <c r="Z8782" t="s">
        <v>99</v>
      </c>
      <c r="AA8782" s="2">
        <v>6.2244000000000002</v>
      </c>
      <c r="AB8782" s="3">
        <v>0.1125</v>
      </c>
      <c r="AC8782" s="1">
        <v>-38.037999999999997</v>
      </c>
      <c r="AD8782">
        <v>3</v>
      </c>
      <c r="AE8782">
        <v>3</v>
      </c>
      <c r="AF8782" t="s">
        <v>48</v>
      </c>
      <c r="AG8782">
        <v>2015</v>
      </c>
      <c r="AH8782">
        <f>COUNTBLANK(datos[[#This Row],[Row ID]:[Year sales]])</f>
        <v>0</v>
      </c>
    </row>
    <row r="8783" spans="1:34" x14ac:dyDescent="0.3">
      <c r="A8783">
        <v>8782</v>
      </c>
      <c r="B8783" t="s">
        <v>10263</v>
      </c>
      <c r="C8783" s="4">
        <v>42064</v>
      </c>
      <c r="D8783" s="4">
        <v>42067</v>
      </c>
      <c r="E8783" t="s">
        <v>208</v>
      </c>
      <c r="F8783" t="s">
        <v>9556</v>
      </c>
      <c r="G8783" t="s">
        <v>9557</v>
      </c>
      <c r="H8783" t="s">
        <v>57</v>
      </c>
      <c r="I8783" t="s">
        <v>38</v>
      </c>
      <c r="J8783" t="s">
        <v>204</v>
      </c>
      <c r="K8783" t="s">
        <v>124</v>
      </c>
      <c r="L8783">
        <v>77070</v>
      </c>
      <c r="M8783" t="s">
        <v>125</v>
      </c>
      <c r="N8783" t="s">
        <v>3118</v>
      </c>
      <c r="O8783" t="s">
        <v>43</v>
      </c>
      <c r="P8783" t="s">
        <v>44</v>
      </c>
      <c r="Q8783" t="s">
        <v>3119</v>
      </c>
      <c r="R8783" s="1">
        <v>1227.9983999999999</v>
      </c>
      <c r="S8783">
        <v>6</v>
      </c>
      <c r="T8783">
        <f t="shared" si="137"/>
        <v>26</v>
      </c>
      <c r="U8783" t="s">
        <v>75</v>
      </c>
      <c r="V8783">
        <v>0.32</v>
      </c>
      <c r="W8783">
        <v>392.95948799999996</v>
      </c>
      <c r="X8783" s="1">
        <v>-392.95948800000002</v>
      </c>
      <c r="Y8783" s="1">
        <v>1620.9578879999999</v>
      </c>
      <c r="Z8783" t="s">
        <v>53</v>
      </c>
      <c r="AA8783" s="2">
        <v>-36.117600000000003</v>
      </c>
      <c r="AB8783" s="3">
        <v>-2.9411764705882356E-2</v>
      </c>
      <c r="AC8783" s="1">
        <v>-871.15651200000002</v>
      </c>
      <c r="AD8783">
        <v>3</v>
      </c>
      <c r="AE8783">
        <v>3</v>
      </c>
      <c r="AF8783" t="s">
        <v>48</v>
      </c>
      <c r="AG8783">
        <v>2015</v>
      </c>
      <c r="AH8783">
        <f>COUNTBLANK(datos[[#This Row],[Row ID]:[Year sales]])</f>
        <v>0</v>
      </c>
    </row>
    <row r="8784" spans="1:34" x14ac:dyDescent="0.3">
      <c r="A8784">
        <v>8783</v>
      </c>
      <c r="B8784" t="s">
        <v>10264</v>
      </c>
      <c r="C8784" s="4">
        <v>42628</v>
      </c>
      <c r="D8784" s="4">
        <v>42633</v>
      </c>
      <c r="E8784" t="s">
        <v>67</v>
      </c>
      <c r="F8784" t="s">
        <v>2133</v>
      </c>
      <c r="G8784" t="s">
        <v>2134</v>
      </c>
      <c r="H8784" t="s">
        <v>57</v>
      </c>
      <c r="I8784" t="s">
        <v>38</v>
      </c>
      <c r="J8784" t="s">
        <v>10265</v>
      </c>
      <c r="K8784" t="s">
        <v>6288</v>
      </c>
      <c r="L8784">
        <v>83301</v>
      </c>
      <c r="M8784" t="s">
        <v>60</v>
      </c>
      <c r="N8784" t="s">
        <v>4860</v>
      </c>
      <c r="O8784" t="s">
        <v>62</v>
      </c>
      <c r="P8784" t="s">
        <v>94</v>
      </c>
      <c r="Q8784" t="s">
        <v>4861</v>
      </c>
      <c r="R8784" s="1">
        <v>20.416</v>
      </c>
      <c r="S8784">
        <v>4</v>
      </c>
      <c r="T8784">
        <f t="shared" si="137"/>
        <v>41</v>
      </c>
      <c r="U8784" t="s">
        <v>52</v>
      </c>
      <c r="V8784">
        <v>0.2</v>
      </c>
      <c r="W8784">
        <v>4.0832000000000006</v>
      </c>
      <c r="X8784" s="1">
        <v>-4.0831999999999997</v>
      </c>
      <c r="Y8784" s="1">
        <v>24.499200000000002</v>
      </c>
      <c r="Z8784" t="s">
        <v>65</v>
      </c>
      <c r="AA8784" s="2">
        <v>6.6352000000000002</v>
      </c>
      <c r="AB8784" s="3">
        <v>0.32500000000000001</v>
      </c>
      <c r="AC8784" s="1">
        <v>-9.6975999999999996</v>
      </c>
      <c r="AD8784">
        <v>5</v>
      </c>
      <c r="AE8784">
        <v>5</v>
      </c>
      <c r="AF8784" t="s">
        <v>48</v>
      </c>
      <c r="AG8784">
        <v>2016</v>
      </c>
      <c r="AH8784">
        <f>COUNTBLANK(datos[[#This Row],[Row ID]:[Year sales]])</f>
        <v>0</v>
      </c>
    </row>
    <row r="8785" spans="1:34" x14ac:dyDescent="0.3">
      <c r="A8785">
        <v>8784</v>
      </c>
      <c r="B8785" t="s">
        <v>10264</v>
      </c>
      <c r="C8785" s="4">
        <v>42628</v>
      </c>
      <c r="D8785" s="4">
        <v>42633</v>
      </c>
      <c r="E8785" t="s">
        <v>67</v>
      </c>
      <c r="F8785" t="s">
        <v>2133</v>
      </c>
      <c r="G8785" t="s">
        <v>2134</v>
      </c>
      <c r="H8785" t="s">
        <v>57</v>
      </c>
      <c r="I8785" t="s">
        <v>38</v>
      </c>
      <c r="J8785" t="s">
        <v>10265</v>
      </c>
      <c r="K8785" t="s">
        <v>6288</v>
      </c>
      <c r="L8785">
        <v>83301</v>
      </c>
      <c r="M8785" t="s">
        <v>60</v>
      </c>
      <c r="N8785" t="s">
        <v>924</v>
      </c>
      <c r="O8785" t="s">
        <v>43</v>
      </c>
      <c r="P8785" t="s">
        <v>73</v>
      </c>
      <c r="Q8785" t="s">
        <v>925</v>
      </c>
      <c r="R8785" s="1">
        <v>1128.3900000000001</v>
      </c>
      <c r="S8785">
        <v>3</v>
      </c>
      <c r="T8785">
        <f t="shared" si="137"/>
        <v>46</v>
      </c>
      <c r="U8785" t="s">
        <v>52</v>
      </c>
      <c r="V8785">
        <v>0</v>
      </c>
      <c r="W8785">
        <v>0</v>
      </c>
      <c r="X8785" s="1">
        <v>0</v>
      </c>
      <c r="Y8785" s="1">
        <v>1128.3900000000001</v>
      </c>
      <c r="Z8785" t="s">
        <v>53</v>
      </c>
      <c r="AA8785" s="2">
        <v>259.52969999999999</v>
      </c>
      <c r="AB8785" s="3">
        <v>0.22999999999999998</v>
      </c>
      <c r="AC8785" s="1">
        <v>-868.86030000000005</v>
      </c>
      <c r="AD8785">
        <v>5</v>
      </c>
      <c r="AE8785">
        <v>5</v>
      </c>
      <c r="AF8785" t="s">
        <v>48</v>
      </c>
      <c r="AG8785">
        <v>2016</v>
      </c>
      <c r="AH8785">
        <f>COUNTBLANK(datos[[#This Row],[Row ID]:[Year sales]])</f>
        <v>0</v>
      </c>
    </row>
    <row r="8786" spans="1:34" x14ac:dyDescent="0.3">
      <c r="A8786">
        <v>8785</v>
      </c>
      <c r="B8786" t="s">
        <v>10266</v>
      </c>
      <c r="C8786" s="4">
        <v>42811</v>
      </c>
      <c r="D8786" s="4">
        <v>42817</v>
      </c>
      <c r="E8786" t="s">
        <v>67</v>
      </c>
      <c r="F8786" t="s">
        <v>2980</v>
      </c>
      <c r="G8786" t="s">
        <v>2981</v>
      </c>
      <c r="H8786" t="s">
        <v>122</v>
      </c>
      <c r="I8786" t="s">
        <v>38</v>
      </c>
      <c r="J8786" t="s">
        <v>5165</v>
      </c>
      <c r="K8786" t="s">
        <v>355</v>
      </c>
      <c r="L8786">
        <v>37918</v>
      </c>
      <c r="M8786" t="s">
        <v>41</v>
      </c>
      <c r="N8786" t="s">
        <v>4785</v>
      </c>
      <c r="O8786" t="s">
        <v>62</v>
      </c>
      <c r="P8786" t="s">
        <v>63</v>
      </c>
      <c r="Q8786" t="s">
        <v>4786</v>
      </c>
      <c r="R8786" s="1">
        <v>4.6079999999999997</v>
      </c>
      <c r="S8786">
        <v>2</v>
      </c>
      <c r="T8786">
        <f t="shared" si="137"/>
        <v>30</v>
      </c>
      <c r="U8786" t="s">
        <v>46</v>
      </c>
      <c r="V8786">
        <v>0.2</v>
      </c>
      <c r="W8786">
        <v>0.92159999999999997</v>
      </c>
      <c r="X8786" s="1">
        <v>-0.92159999999999997</v>
      </c>
      <c r="Y8786" s="1">
        <v>5.5295999999999994</v>
      </c>
      <c r="Z8786" t="s">
        <v>65</v>
      </c>
      <c r="AA8786" s="2">
        <v>1.6704000000000001</v>
      </c>
      <c r="AB8786" s="3">
        <v>0.36250000000000004</v>
      </c>
      <c r="AC8786" s="1">
        <v>-2.016</v>
      </c>
      <c r="AD8786">
        <v>6</v>
      </c>
      <c r="AE8786">
        <v>6</v>
      </c>
      <c r="AF8786" t="s">
        <v>48</v>
      </c>
      <c r="AG8786">
        <v>2017</v>
      </c>
      <c r="AH8786">
        <f>COUNTBLANK(datos[[#This Row],[Row ID]:[Year sales]])</f>
        <v>0</v>
      </c>
    </row>
    <row r="8787" spans="1:34" x14ac:dyDescent="0.3">
      <c r="A8787">
        <v>8786</v>
      </c>
      <c r="B8787" t="s">
        <v>10267</v>
      </c>
      <c r="C8787" s="4">
        <v>42883</v>
      </c>
      <c r="D8787" s="4">
        <v>42888</v>
      </c>
      <c r="E8787" t="s">
        <v>67</v>
      </c>
      <c r="F8787" t="s">
        <v>6510</v>
      </c>
      <c r="G8787" t="s">
        <v>6511</v>
      </c>
      <c r="H8787" t="s">
        <v>57</v>
      </c>
      <c r="I8787" t="s">
        <v>38</v>
      </c>
      <c r="J8787" t="s">
        <v>564</v>
      </c>
      <c r="K8787" t="s">
        <v>330</v>
      </c>
      <c r="L8787">
        <v>85023</v>
      </c>
      <c r="M8787" t="s">
        <v>60</v>
      </c>
      <c r="N8787" t="s">
        <v>7726</v>
      </c>
      <c r="O8787" t="s">
        <v>90</v>
      </c>
      <c r="P8787" t="s">
        <v>91</v>
      </c>
      <c r="Q8787" t="s">
        <v>7727</v>
      </c>
      <c r="R8787" s="1">
        <v>195.96</v>
      </c>
      <c r="S8787">
        <v>5</v>
      </c>
      <c r="T8787">
        <f t="shared" si="137"/>
        <v>32</v>
      </c>
      <c r="U8787" t="s">
        <v>75</v>
      </c>
      <c r="V8787">
        <v>0.2</v>
      </c>
      <c r="W8787">
        <v>39.192000000000007</v>
      </c>
      <c r="X8787" s="1">
        <v>-39.192</v>
      </c>
      <c r="Y8787" s="1">
        <v>235.15200000000002</v>
      </c>
      <c r="Z8787" t="s">
        <v>47</v>
      </c>
      <c r="AA8787" s="2">
        <v>19.596</v>
      </c>
      <c r="AB8787" s="3">
        <v>9.9999999999999992E-2</v>
      </c>
      <c r="AC8787" s="1">
        <v>-137.172</v>
      </c>
      <c r="AD8787">
        <v>5</v>
      </c>
      <c r="AE8787">
        <v>5</v>
      </c>
      <c r="AF8787" t="s">
        <v>48</v>
      </c>
      <c r="AG8787">
        <v>2017</v>
      </c>
      <c r="AH8787">
        <f>COUNTBLANK(datos[[#This Row],[Row ID]:[Year sales]])</f>
        <v>0</v>
      </c>
    </row>
    <row r="8788" spans="1:34" x14ac:dyDescent="0.3">
      <c r="A8788">
        <v>8787</v>
      </c>
      <c r="B8788" t="s">
        <v>10267</v>
      </c>
      <c r="C8788" s="4">
        <v>42883</v>
      </c>
      <c r="D8788" s="4">
        <v>42888</v>
      </c>
      <c r="E8788" t="s">
        <v>67</v>
      </c>
      <c r="F8788" t="s">
        <v>6510</v>
      </c>
      <c r="G8788" t="s">
        <v>6511</v>
      </c>
      <c r="H8788" t="s">
        <v>57</v>
      </c>
      <c r="I8788" t="s">
        <v>38</v>
      </c>
      <c r="J8788" t="s">
        <v>564</v>
      </c>
      <c r="K8788" t="s">
        <v>330</v>
      </c>
      <c r="L8788">
        <v>85023</v>
      </c>
      <c r="M8788" t="s">
        <v>60</v>
      </c>
      <c r="N8788" t="s">
        <v>6312</v>
      </c>
      <c r="O8788" t="s">
        <v>62</v>
      </c>
      <c r="P8788" t="s">
        <v>110</v>
      </c>
      <c r="Q8788" t="s">
        <v>6313</v>
      </c>
      <c r="R8788" s="1">
        <v>15.552</v>
      </c>
      <c r="S8788">
        <v>3</v>
      </c>
      <c r="T8788">
        <f t="shared" si="137"/>
        <v>21</v>
      </c>
      <c r="U8788" t="s">
        <v>52</v>
      </c>
      <c r="V8788">
        <v>0.2</v>
      </c>
      <c r="W8788">
        <v>3.1104000000000003</v>
      </c>
      <c r="X8788" s="1">
        <v>-3.1103999999999998</v>
      </c>
      <c r="Y8788" s="1">
        <v>18.662399999999998</v>
      </c>
      <c r="Z8788" t="s">
        <v>65</v>
      </c>
      <c r="AA8788" s="2">
        <v>5.4432</v>
      </c>
      <c r="AB8788" s="3">
        <v>0.35000000000000003</v>
      </c>
      <c r="AC8788" s="1">
        <v>-6.9984000000000002</v>
      </c>
      <c r="AD8788">
        <v>5</v>
      </c>
      <c r="AE8788">
        <v>5</v>
      </c>
      <c r="AF8788" t="s">
        <v>48</v>
      </c>
      <c r="AG8788">
        <v>2017</v>
      </c>
      <c r="AH8788">
        <f>COUNTBLANK(datos[[#This Row],[Row ID]:[Year sales]])</f>
        <v>0</v>
      </c>
    </row>
    <row r="8789" spans="1:34" x14ac:dyDescent="0.3">
      <c r="A8789">
        <v>8788</v>
      </c>
      <c r="B8789" t="s">
        <v>10267</v>
      </c>
      <c r="C8789" s="4">
        <v>42883</v>
      </c>
      <c r="D8789" s="4">
        <v>42888</v>
      </c>
      <c r="E8789" t="s">
        <v>67</v>
      </c>
      <c r="F8789" t="s">
        <v>6510</v>
      </c>
      <c r="G8789" t="s">
        <v>6511</v>
      </c>
      <c r="H8789" t="s">
        <v>57</v>
      </c>
      <c r="I8789" t="s">
        <v>38</v>
      </c>
      <c r="J8789" t="s">
        <v>564</v>
      </c>
      <c r="K8789" t="s">
        <v>330</v>
      </c>
      <c r="L8789">
        <v>85023</v>
      </c>
      <c r="M8789" t="s">
        <v>60</v>
      </c>
      <c r="N8789" t="s">
        <v>498</v>
      </c>
      <c r="O8789" t="s">
        <v>90</v>
      </c>
      <c r="P8789" t="s">
        <v>181</v>
      </c>
      <c r="Q8789" t="s">
        <v>499</v>
      </c>
      <c r="R8789" s="1">
        <v>271.96800000000002</v>
      </c>
      <c r="S8789">
        <v>4</v>
      </c>
      <c r="T8789">
        <f t="shared" si="137"/>
        <v>31</v>
      </c>
      <c r="U8789" t="s">
        <v>52</v>
      </c>
      <c r="V8789">
        <v>0.2</v>
      </c>
      <c r="W8789">
        <v>54.393600000000006</v>
      </c>
      <c r="X8789" s="1">
        <v>-54.393599999999999</v>
      </c>
      <c r="Y8789" s="1">
        <v>326.36160000000001</v>
      </c>
      <c r="Z8789" t="s">
        <v>47</v>
      </c>
      <c r="AA8789" s="2">
        <v>54.393599999999999</v>
      </c>
      <c r="AB8789" s="3">
        <v>0.19999999999999998</v>
      </c>
      <c r="AC8789" s="1">
        <v>-163.1808</v>
      </c>
      <c r="AD8789">
        <v>5</v>
      </c>
      <c r="AE8789">
        <v>5</v>
      </c>
      <c r="AF8789" t="s">
        <v>48</v>
      </c>
      <c r="AG8789">
        <v>2017</v>
      </c>
      <c r="AH8789">
        <f>COUNTBLANK(datos[[#This Row],[Row ID]:[Year sales]])</f>
        <v>0</v>
      </c>
    </row>
    <row r="8790" spans="1:34" x14ac:dyDescent="0.3">
      <c r="A8790">
        <v>8789</v>
      </c>
      <c r="B8790" t="s">
        <v>10268</v>
      </c>
      <c r="C8790" s="4">
        <v>42901</v>
      </c>
      <c r="D8790" s="4">
        <v>42905</v>
      </c>
      <c r="E8790" t="s">
        <v>67</v>
      </c>
      <c r="F8790" t="s">
        <v>4826</v>
      </c>
      <c r="G8790" t="s">
        <v>4827</v>
      </c>
      <c r="H8790" t="s">
        <v>37</v>
      </c>
      <c r="I8790" t="s">
        <v>38</v>
      </c>
      <c r="J8790" t="s">
        <v>757</v>
      </c>
      <c r="K8790" t="s">
        <v>108</v>
      </c>
      <c r="L8790">
        <v>28110</v>
      </c>
      <c r="M8790" t="s">
        <v>41</v>
      </c>
      <c r="N8790" t="s">
        <v>3973</v>
      </c>
      <c r="O8790" t="s">
        <v>43</v>
      </c>
      <c r="P8790" t="s">
        <v>50</v>
      </c>
      <c r="Q8790" t="s">
        <v>3974</v>
      </c>
      <c r="R8790" s="1">
        <v>698.35199999999998</v>
      </c>
      <c r="S8790">
        <v>3</v>
      </c>
      <c r="T8790">
        <f t="shared" si="137"/>
        <v>18</v>
      </c>
      <c r="U8790" t="s">
        <v>52</v>
      </c>
      <c r="V8790">
        <v>0.2</v>
      </c>
      <c r="W8790">
        <v>139.6704</v>
      </c>
      <c r="X8790" s="1">
        <v>-139.6704</v>
      </c>
      <c r="Y8790" s="1">
        <v>838.02239999999995</v>
      </c>
      <c r="Z8790" t="s">
        <v>53</v>
      </c>
      <c r="AA8790" s="2">
        <v>52.376399999999997</v>
      </c>
      <c r="AB8790" s="3">
        <v>7.4999999999999997E-2</v>
      </c>
      <c r="AC8790" s="1">
        <v>-506.30520000000001</v>
      </c>
      <c r="AD8790">
        <v>4</v>
      </c>
      <c r="AE8790">
        <v>4</v>
      </c>
      <c r="AF8790" t="s">
        <v>48</v>
      </c>
      <c r="AG8790">
        <v>2017</v>
      </c>
      <c r="AH8790">
        <f>COUNTBLANK(datos[[#This Row],[Row ID]:[Year sales]])</f>
        <v>0</v>
      </c>
    </row>
    <row r="8791" spans="1:34" x14ac:dyDescent="0.3">
      <c r="A8791">
        <v>8790</v>
      </c>
      <c r="B8791" t="s">
        <v>10268</v>
      </c>
      <c r="C8791" s="4">
        <v>42901</v>
      </c>
      <c r="D8791" s="4">
        <v>42905</v>
      </c>
      <c r="E8791" t="s">
        <v>67</v>
      </c>
      <c r="F8791" t="s">
        <v>4826</v>
      </c>
      <c r="G8791" t="s">
        <v>4827</v>
      </c>
      <c r="H8791" t="s">
        <v>37</v>
      </c>
      <c r="I8791" t="s">
        <v>38</v>
      </c>
      <c r="J8791" t="s">
        <v>757</v>
      </c>
      <c r="K8791" t="s">
        <v>108</v>
      </c>
      <c r="L8791">
        <v>28110</v>
      </c>
      <c r="M8791" t="s">
        <v>41</v>
      </c>
      <c r="N8791" t="s">
        <v>4819</v>
      </c>
      <c r="O8791" t="s">
        <v>43</v>
      </c>
      <c r="P8791" t="s">
        <v>44</v>
      </c>
      <c r="Q8791" t="s">
        <v>4820</v>
      </c>
      <c r="R8791" s="1">
        <v>77.727999999999994</v>
      </c>
      <c r="S8791">
        <v>2</v>
      </c>
      <c r="T8791">
        <f t="shared" si="137"/>
        <v>21</v>
      </c>
      <c r="U8791" t="s">
        <v>46</v>
      </c>
      <c r="V8791">
        <v>0.2</v>
      </c>
      <c r="W8791">
        <v>15.5456</v>
      </c>
      <c r="X8791" s="1">
        <v>-15.5456</v>
      </c>
      <c r="Y8791" s="1">
        <v>93.273599999999988</v>
      </c>
      <c r="Z8791" t="s">
        <v>99</v>
      </c>
      <c r="AA8791" s="2">
        <v>-3.8864000000000001</v>
      </c>
      <c r="AB8791" s="3">
        <v>-0.05</v>
      </c>
      <c r="AC8791" s="1">
        <v>-66.068799999999996</v>
      </c>
      <c r="AD8791">
        <v>4</v>
      </c>
      <c r="AE8791">
        <v>4</v>
      </c>
      <c r="AF8791" t="s">
        <v>48</v>
      </c>
      <c r="AG8791">
        <v>2017</v>
      </c>
      <c r="AH8791">
        <f>COUNTBLANK(datos[[#This Row],[Row ID]:[Year sales]])</f>
        <v>0</v>
      </c>
    </row>
    <row r="8792" spans="1:34" x14ac:dyDescent="0.3">
      <c r="A8792">
        <v>8791</v>
      </c>
      <c r="B8792" t="s">
        <v>10269</v>
      </c>
      <c r="C8792" s="4">
        <v>42253</v>
      </c>
      <c r="D8792" s="4">
        <v>42259</v>
      </c>
      <c r="E8792" t="s">
        <v>67</v>
      </c>
      <c r="F8792" t="s">
        <v>1171</v>
      </c>
      <c r="G8792" t="s">
        <v>1172</v>
      </c>
      <c r="H8792" t="s">
        <v>57</v>
      </c>
      <c r="I8792" t="s">
        <v>38</v>
      </c>
      <c r="J8792" t="s">
        <v>1488</v>
      </c>
      <c r="K8792" t="s">
        <v>339</v>
      </c>
      <c r="L8792">
        <v>23223</v>
      </c>
      <c r="M8792" t="s">
        <v>41</v>
      </c>
      <c r="N8792" t="s">
        <v>6255</v>
      </c>
      <c r="O8792" t="s">
        <v>62</v>
      </c>
      <c r="P8792" t="s">
        <v>94</v>
      </c>
      <c r="Q8792" t="s">
        <v>6256</v>
      </c>
      <c r="R8792" s="1">
        <v>46.62</v>
      </c>
      <c r="S8792">
        <v>9</v>
      </c>
      <c r="T8792">
        <f t="shared" si="137"/>
        <v>40</v>
      </c>
      <c r="U8792" t="s">
        <v>75</v>
      </c>
      <c r="V8792">
        <v>0</v>
      </c>
      <c r="W8792">
        <v>0</v>
      </c>
      <c r="X8792" s="1">
        <v>0</v>
      </c>
      <c r="Y8792" s="1">
        <v>46.62</v>
      </c>
      <c r="Z8792" t="s">
        <v>65</v>
      </c>
      <c r="AA8792" s="2">
        <v>21.4452</v>
      </c>
      <c r="AB8792" s="3">
        <v>0.46</v>
      </c>
      <c r="AC8792" s="1">
        <v>-25.174800000000001</v>
      </c>
      <c r="AD8792">
        <v>6</v>
      </c>
      <c r="AE8792">
        <v>6</v>
      </c>
      <c r="AF8792" t="s">
        <v>48</v>
      </c>
      <c r="AG8792">
        <v>2015</v>
      </c>
      <c r="AH8792">
        <f>COUNTBLANK(datos[[#This Row],[Row ID]:[Year sales]])</f>
        <v>0</v>
      </c>
    </row>
    <row r="8793" spans="1:34" x14ac:dyDescent="0.3">
      <c r="A8793">
        <v>8792</v>
      </c>
      <c r="B8793" t="s">
        <v>10270</v>
      </c>
      <c r="C8793" s="4">
        <v>42812</v>
      </c>
      <c r="D8793" s="4">
        <v>42818</v>
      </c>
      <c r="E8793" t="s">
        <v>67</v>
      </c>
      <c r="F8793" t="s">
        <v>5642</v>
      </c>
      <c r="G8793" t="s">
        <v>5643</v>
      </c>
      <c r="H8793" t="s">
        <v>37</v>
      </c>
      <c r="I8793" t="s">
        <v>38</v>
      </c>
      <c r="J8793" t="s">
        <v>204</v>
      </c>
      <c r="K8793" t="s">
        <v>124</v>
      </c>
      <c r="L8793">
        <v>77041</v>
      </c>
      <c r="M8793" t="s">
        <v>125</v>
      </c>
      <c r="N8793" t="s">
        <v>2609</v>
      </c>
      <c r="O8793" t="s">
        <v>90</v>
      </c>
      <c r="P8793" t="s">
        <v>91</v>
      </c>
      <c r="Q8793" t="s">
        <v>2610</v>
      </c>
      <c r="R8793" s="1">
        <v>537.54399999999998</v>
      </c>
      <c r="S8793">
        <v>7</v>
      </c>
      <c r="T8793">
        <f t="shared" si="137"/>
        <v>43</v>
      </c>
      <c r="U8793" t="s">
        <v>75</v>
      </c>
      <c r="V8793">
        <v>0.2</v>
      </c>
      <c r="W8793">
        <v>107.50880000000001</v>
      </c>
      <c r="X8793" s="1">
        <v>-107.50879999999999</v>
      </c>
      <c r="Y8793" s="1">
        <v>645.05279999999993</v>
      </c>
      <c r="Z8793" t="s">
        <v>53</v>
      </c>
      <c r="AA8793" s="2">
        <v>47.0351</v>
      </c>
      <c r="AB8793" s="3">
        <v>8.7500000000000008E-2</v>
      </c>
      <c r="AC8793" s="1">
        <v>-383.00009999999997</v>
      </c>
      <c r="AD8793">
        <v>6</v>
      </c>
      <c r="AE8793">
        <v>6</v>
      </c>
      <c r="AF8793" t="s">
        <v>48</v>
      </c>
      <c r="AG8793">
        <v>2017</v>
      </c>
      <c r="AH8793">
        <f>COUNTBLANK(datos[[#This Row],[Row ID]:[Year sales]])</f>
        <v>0</v>
      </c>
    </row>
    <row r="8794" spans="1:34" x14ac:dyDescent="0.3">
      <c r="A8794">
        <v>8793</v>
      </c>
      <c r="B8794" t="s">
        <v>10271</v>
      </c>
      <c r="C8794" s="4">
        <v>41992</v>
      </c>
      <c r="D8794" s="4">
        <v>41994</v>
      </c>
      <c r="E8794" t="s">
        <v>208</v>
      </c>
      <c r="F8794" t="s">
        <v>1406</v>
      </c>
      <c r="G8794" t="s">
        <v>1407</v>
      </c>
      <c r="H8794" t="s">
        <v>57</v>
      </c>
      <c r="I8794" t="s">
        <v>38</v>
      </c>
      <c r="J8794" t="s">
        <v>58</v>
      </c>
      <c r="K8794" t="s">
        <v>59</v>
      </c>
      <c r="L8794">
        <v>90008</v>
      </c>
      <c r="M8794" t="s">
        <v>60</v>
      </c>
      <c r="N8794" t="s">
        <v>2251</v>
      </c>
      <c r="O8794" t="s">
        <v>62</v>
      </c>
      <c r="P8794" t="s">
        <v>63</v>
      </c>
      <c r="Q8794" t="s">
        <v>2252</v>
      </c>
      <c r="R8794" s="1">
        <v>14.62</v>
      </c>
      <c r="S8794">
        <v>2</v>
      </c>
      <c r="T8794">
        <f t="shared" si="137"/>
        <v>15</v>
      </c>
      <c r="U8794" t="s">
        <v>46</v>
      </c>
      <c r="V8794">
        <v>0</v>
      </c>
      <c r="W8794">
        <v>0</v>
      </c>
      <c r="X8794" s="1">
        <v>0</v>
      </c>
      <c r="Y8794" s="1">
        <v>14.62</v>
      </c>
      <c r="Z8794" t="s">
        <v>65</v>
      </c>
      <c r="AA8794" s="2">
        <v>6.8714000000000004</v>
      </c>
      <c r="AB8794" s="3">
        <v>0.47000000000000003</v>
      </c>
      <c r="AC8794" s="1">
        <v>-7.7485999999999997</v>
      </c>
      <c r="AD8794">
        <v>2</v>
      </c>
      <c r="AE8794">
        <v>2</v>
      </c>
      <c r="AF8794" t="s">
        <v>48</v>
      </c>
      <c r="AG8794">
        <v>2014</v>
      </c>
      <c r="AH8794">
        <f>COUNTBLANK(datos[[#This Row],[Row ID]:[Year sales]])</f>
        <v>0</v>
      </c>
    </row>
    <row r="8795" spans="1:34" x14ac:dyDescent="0.3">
      <c r="A8795">
        <v>8794</v>
      </c>
      <c r="B8795" t="s">
        <v>10271</v>
      </c>
      <c r="C8795" s="4">
        <v>41992</v>
      </c>
      <c r="D8795" s="4">
        <v>41994</v>
      </c>
      <c r="E8795" t="s">
        <v>208</v>
      </c>
      <c r="F8795" t="s">
        <v>1406</v>
      </c>
      <c r="G8795" t="s">
        <v>1407</v>
      </c>
      <c r="H8795" t="s">
        <v>57</v>
      </c>
      <c r="I8795" t="s">
        <v>38</v>
      </c>
      <c r="J8795" t="s">
        <v>58</v>
      </c>
      <c r="K8795" t="s">
        <v>59</v>
      </c>
      <c r="L8795">
        <v>90008</v>
      </c>
      <c r="M8795" t="s">
        <v>60</v>
      </c>
      <c r="N8795" t="s">
        <v>1904</v>
      </c>
      <c r="O8795" t="s">
        <v>62</v>
      </c>
      <c r="P8795" t="s">
        <v>289</v>
      </c>
      <c r="Q8795" t="s">
        <v>1905</v>
      </c>
      <c r="R8795" s="1">
        <v>22.55</v>
      </c>
      <c r="S8795">
        <v>5</v>
      </c>
      <c r="T8795">
        <f t="shared" si="137"/>
        <v>16</v>
      </c>
      <c r="U8795" t="s">
        <v>75</v>
      </c>
      <c r="V8795">
        <v>0</v>
      </c>
      <c r="W8795">
        <v>0</v>
      </c>
      <c r="X8795" s="1">
        <v>0</v>
      </c>
      <c r="Y8795" s="1">
        <v>22.55</v>
      </c>
      <c r="Z8795" t="s">
        <v>65</v>
      </c>
      <c r="AA8795" s="2">
        <v>8.7944999999999993</v>
      </c>
      <c r="AB8795" s="3">
        <v>0.38999999999999996</v>
      </c>
      <c r="AC8795" s="1">
        <v>-13.7555</v>
      </c>
      <c r="AD8795">
        <v>2</v>
      </c>
      <c r="AE8795">
        <v>2</v>
      </c>
      <c r="AF8795" t="s">
        <v>48</v>
      </c>
      <c r="AG8795">
        <v>2014</v>
      </c>
      <c r="AH8795">
        <f>COUNTBLANK(datos[[#This Row],[Row ID]:[Year sales]])</f>
        <v>0</v>
      </c>
    </row>
    <row r="8796" spans="1:34" x14ac:dyDescent="0.3">
      <c r="A8796">
        <v>8795</v>
      </c>
      <c r="B8796" t="s">
        <v>10271</v>
      </c>
      <c r="C8796" s="4">
        <v>41992</v>
      </c>
      <c r="D8796" s="4">
        <v>41994</v>
      </c>
      <c r="E8796" t="s">
        <v>208</v>
      </c>
      <c r="F8796" t="s">
        <v>1406</v>
      </c>
      <c r="G8796" t="s">
        <v>1407</v>
      </c>
      <c r="H8796" t="s">
        <v>57</v>
      </c>
      <c r="I8796" t="s">
        <v>38</v>
      </c>
      <c r="J8796" t="s">
        <v>58</v>
      </c>
      <c r="K8796" t="s">
        <v>59</v>
      </c>
      <c r="L8796">
        <v>90008</v>
      </c>
      <c r="M8796" t="s">
        <v>60</v>
      </c>
      <c r="N8796" t="s">
        <v>5263</v>
      </c>
      <c r="O8796" t="s">
        <v>90</v>
      </c>
      <c r="P8796" t="s">
        <v>91</v>
      </c>
      <c r="Q8796" t="s">
        <v>5264</v>
      </c>
      <c r="R8796" s="1">
        <v>583.79999999999995</v>
      </c>
      <c r="S8796">
        <v>5</v>
      </c>
      <c r="T8796">
        <f t="shared" si="137"/>
        <v>19</v>
      </c>
      <c r="U8796" t="s">
        <v>75</v>
      </c>
      <c r="V8796">
        <v>0.2</v>
      </c>
      <c r="W8796">
        <v>116.75999999999999</v>
      </c>
      <c r="X8796" s="1">
        <v>-116.76</v>
      </c>
      <c r="Y8796" s="1">
        <v>700.56</v>
      </c>
      <c r="Z8796" t="s">
        <v>53</v>
      </c>
      <c r="AA8796" s="2">
        <v>72.974999999999994</v>
      </c>
      <c r="AB8796" s="3">
        <v>0.125</v>
      </c>
      <c r="AC8796" s="1">
        <v>-394.065</v>
      </c>
      <c r="AD8796">
        <v>2</v>
      </c>
      <c r="AE8796">
        <v>2</v>
      </c>
      <c r="AF8796" t="s">
        <v>48</v>
      </c>
      <c r="AG8796">
        <v>2014</v>
      </c>
      <c r="AH8796">
        <f>COUNTBLANK(datos[[#This Row],[Row ID]:[Year sales]])</f>
        <v>0</v>
      </c>
    </row>
    <row r="8797" spans="1:34" x14ac:dyDescent="0.3">
      <c r="A8797">
        <v>8796</v>
      </c>
      <c r="B8797" t="s">
        <v>10271</v>
      </c>
      <c r="C8797" s="4">
        <v>41992</v>
      </c>
      <c r="D8797" s="4">
        <v>41994</v>
      </c>
      <c r="E8797" t="s">
        <v>208</v>
      </c>
      <c r="F8797" t="s">
        <v>1406</v>
      </c>
      <c r="G8797" t="s">
        <v>1407</v>
      </c>
      <c r="H8797" t="s">
        <v>57</v>
      </c>
      <c r="I8797" t="s">
        <v>38</v>
      </c>
      <c r="J8797" t="s">
        <v>58</v>
      </c>
      <c r="K8797" t="s">
        <v>59</v>
      </c>
      <c r="L8797">
        <v>90008</v>
      </c>
      <c r="M8797" t="s">
        <v>60</v>
      </c>
      <c r="N8797" t="s">
        <v>2611</v>
      </c>
      <c r="O8797" t="s">
        <v>90</v>
      </c>
      <c r="P8797" t="s">
        <v>91</v>
      </c>
      <c r="Q8797" t="s">
        <v>2612</v>
      </c>
      <c r="R8797" s="1">
        <v>211.16800000000001</v>
      </c>
      <c r="S8797">
        <v>4</v>
      </c>
      <c r="T8797">
        <f t="shared" si="137"/>
        <v>14</v>
      </c>
      <c r="U8797" t="s">
        <v>52</v>
      </c>
      <c r="V8797">
        <v>0.2</v>
      </c>
      <c r="W8797">
        <v>42.233600000000003</v>
      </c>
      <c r="X8797" s="1">
        <v>-42.233600000000003</v>
      </c>
      <c r="Y8797" s="1">
        <v>253.4016</v>
      </c>
      <c r="Z8797" t="s">
        <v>47</v>
      </c>
      <c r="AA8797" s="2">
        <v>15.8376</v>
      </c>
      <c r="AB8797" s="3">
        <v>7.4999999999999997E-2</v>
      </c>
      <c r="AC8797" s="1">
        <v>-153.0968</v>
      </c>
      <c r="AD8797">
        <v>2</v>
      </c>
      <c r="AE8797">
        <v>2</v>
      </c>
      <c r="AF8797" t="s">
        <v>48</v>
      </c>
      <c r="AG8797">
        <v>2014</v>
      </c>
      <c r="AH8797">
        <f>COUNTBLANK(datos[[#This Row],[Row ID]:[Year sales]])</f>
        <v>0</v>
      </c>
    </row>
    <row r="8798" spans="1:34" x14ac:dyDescent="0.3">
      <c r="A8798">
        <v>8797</v>
      </c>
      <c r="B8798" t="s">
        <v>10272</v>
      </c>
      <c r="C8798" s="4">
        <v>42558</v>
      </c>
      <c r="D8798" s="4">
        <v>42564</v>
      </c>
      <c r="E8798" t="s">
        <v>67</v>
      </c>
      <c r="F8798" t="s">
        <v>693</v>
      </c>
      <c r="G8798" t="s">
        <v>694</v>
      </c>
      <c r="H8798" t="s">
        <v>37</v>
      </c>
      <c r="I8798" t="s">
        <v>38</v>
      </c>
      <c r="J8798" t="s">
        <v>174</v>
      </c>
      <c r="K8798" t="s">
        <v>141</v>
      </c>
      <c r="L8798">
        <v>84057</v>
      </c>
      <c r="M8798" t="s">
        <v>60</v>
      </c>
      <c r="N8798" t="s">
        <v>1922</v>
      </c>
      <c r="O8798" t="s">
        <v>62</v>
      </c>
      <c r="P8798" t="s">
        <v>110</v>
      </c>
      <c r="Q8798" t="s">
        <v>1923</v>
      </c>
      <c r="R8798" s="1">
        <v>12.96</v>
      </c>
      <c r="S8798">
        <v>2</v>
      </c>
      <c r="T8798">
        <f t="shared" si="137"/>
        <v>53</v>
      </c>
      <c r="U8798" t="s">
        <v>46</v>
      </c>
      <c r="V8798">
        <v>0</v>
      </c>
      <c r="W8798">
        <v>0</v>
      </c>
      <c r="X8798" s="1">
        <v>0</v>
      </c>
      <c r="Y8798" s="1">
        <v>12.96</v>
      </c>
      <c r="Z8798" t="s">
        <v>65</v>
      </c>
      <c r="AA8798" s="2">
        <v>6.2207999999999997</v>
      </c>
      <c r="AB8798" s="3">
        <v>0.47999999999999993</v>
      </c>
      <c r="AC8798" s="1">
        <v>-6.7392000000000003</v>
      </c>
      <c r="AD8798">
        <v>6</v>
      </c>
      <c r="AE8798">
        <v>6</v>
      </c>
      <c r="AF8798" t="s">
        <v>48</v>
      </c>
      <c r="AG8798">
        <v>2016</v>
      </c>
      <c r="AH8798">
        <f>COUNTBLANK(datos[[#This Row],[Row ID]:[Year sales]])</f>
        <v>0</v>
      </c>
    </row>
    <row r="8799" spans="1:34" x14ac:dyDescent="0.3">
      <c r="A8799">
        <v>8798</v>
      </c>
      <c r="B8799" t="s">
        <v>10272</v>
      </c>
      <c r="C8799" s="4">
        <v>42558</v>
      </c>
      <c r="D8799" s="4">
        <v>42564</v>
      </c>
      <c r="E8799" t="s">
        <v>67</v>
      </c>
      <c r="F8799" t="s">
        <v>693</v>
      </c>
      <c r="G8799" t="s">
        <v>694</v>
      </c>
      <c r="H8799" t="s">
        <v>37</v>
      </c>
      <c r="I8799" t="s">
        <v>38</v>
      </c>
      <c r="J8799" t="s">
        <v>174</v>
      </c>
      <c r="K8799" t="s">
        <v>141</v>
      </c>
      <c r="L8799">
        <v>84057</v>
      </c>
      <c r="M8799" t="s">
        <v>60</v>
      </c>
      <c r="N8799" t="s">
        <v>5024</v>
      </c>
      <c r="O8799" t="s">
        <v>62</v>
      </c>
      <c r="P8799" t="s">
        <v>86</v>
      </c>
      <c r="Q8799" t="s">
        <v>5025</v>
      </c>
      <c r="R8799" s="1">
        <v>45.98</v>
      </c>
      <c r="S8799">
        <v>2</v>
      </c>
      <c r="T8799">
        <f t="shared" si="137"/>
        <v>25</v>
      </c>
      <c r="U8799" t="s">
        <v>46</v>
      </c>
      <c r="V8799">
        <v>0</v>
      </c>
      <c r="W8799">
        <v>0</v>
      </c>
      <c r="X8799" s="1">
        <v>0</v>
      </c>
      <c r="Y8799" s="1">
        <v>45.98</v>
      </c>
      <c r="Z8799" t="s">
        <v>65</v>
      </c>
      <c r="AA8799" s="2">
        <v>12.8744</v>
      </c>
      <c r="AB8799" s="3">
        <v>0.28000000000000003</v>
      </c>
      <c r="AC8799" s="1">
        <v>-33.105600000000003</v>
      </c>
      <c r="AD8799">
        <v>6</v>
      </c>
      <c r="AE8799">
        <v>6</v>
      </c>
      <c r="AF8799" t="s">
        <v>48</v>
      </c>
      <c r="AG8799">
        <v>2016</v>
      </c>
      <c r="AH8799">
        <f>COUNTBLANK(datos[[#This Row],[Row ID]:[Year sales]])</f>
        <v>0</v>
      </c>
    </row>
    <row r="8800" spans="1:34" x14ac:dyDescent="0.3">
      <c r="A8800">
        <v>8799</v>
      </c>
      <c r="B8800" t="s">
        <v>10273</v>
      </c>
      <c r="C8800" s="4">
        <v>42466</v>
      </c>
      <c r="D8800" s="4">
        <v>42470</v>
      </c>
      <c r="E8800" t="s">
        <v>67</v>
      </c>
      <c r="F8800" t="s">
        <v>807</v>
      </c>
      <c r="G8800" t="s">
        <v>808</v>
      </c>
      <c r="H8800" t="s">
        <v>122</v>
      </c>
      <c r="I8800" t="s">
        <v>38</v>
      </c>
      <c r="J8800" t="s">
        <v>2245</v>
      </c>
      <c r="K8800" t="s">
        <v>5231</v>
      </c>
      <c r="L8800">
        <v>5408</v>
      </c>
      <c r="M8800" t="s">
        <v>168</v>
      </c>
      <c r="N8800" t="s">
        <v>5656</v>
      </c>
      <c r="O8800" t="s">
        <v>90</v>
      </c>
      <c r="P8800" t="s">
        <v>91</v>
      </c>
      <c r="Q8800" t="s">
        <v>5657</v>
      </c>
      <c r="R8800" s="1">
        <v>1294.75</v>
      </c>
      <c r="S8800">
        <v>5</v>
      </c>
      <c r="T8800">
        <f t="shared" si="137"/>
        <v>13</v>
      </c>
      <c r="U8800" t="s">
        <v>75</v>
      </c>
      <c r="V8800">
        <v>0</v>
      </c>
      <c r="W8800">
        <v>0</v>
      </c>
      <c r="X8800" s="1">
        <v>0</v>
      </c>
      <c r="Y8800" s="1">
        <v>1294.75</v>
      </c>
      <c r="Z8800" t="s">
        <v>53</v>
      </c>
      <c r="AA8800" s="2">
        <v>336.63499999999999</v>
      </c>
      <c r="AB8800" s="3">
        <v>0.26</v>
      </c>
      <c r="AC8800" s="1">
        <v>-958.11500000000001</v>
      </c>
      <c r="AD8800">
        <v>4</v>
      </c>
      <c r="AE8800">
        <v>4</v>
      </c>
      <c r="AF8800" t="s">
        <v>48</v>
      </c>
      <c r="AG8800">
        <v>2016</v>
      </c>
      <c r="AH8800">
        <f>COUNTBLANK(datos[[#This Row],[Row ID]:[Year sales]])</f>
        <v>0</v>
      </c>
    </row>
    <row r="8801" spans="1:34" x14ac:dyDescent="0.3">
      <c r="A8801">
        <v>8800</v>
      </c>
      <c r="B8801" t="s">
        <v>10274</v>
      </c>
      <c r="C8801" s="4">
        <v>41767</v>
      </c>
      <c r="D8801" s="4">
        <v>41769</v>
      </c>
      <c r="E8801" t="s">
        <v>208</v>
      </c>
      <c r="F8801" t="s">
        <v>3478</v>
      </c>
      <c r="G8801" t="s">
        <v>3479</v>
      </c>
      <c r="H8801" t="s">
        <v>37</v>
      </c>
      <c r="I8801" t="s">
        <v>38</v>
      </c>
      <c r="J8801" t="s">
        <v>166</v>
      </c>
      <c r="K8801" t="s">
        <v>167</v>
      </c>
      <c r="L8801">
        <v>19134</v>
      </c>
      <c r="M8801" t="s">
        <v>168</v>
      </c>
      <c r="N8801" t="s">
        <v>1237</v>
      </c>
      <c r="O8801" t="s">
        <v>90</v>
      </c>
      <c r="P8801" t="s">
        <v>1238</v>
      </c>
      <c r="Q8801" t="s">
        <v>1239</v>
      </c>
      <c r="R8801" s="1">
        <v>1799.97</v>
      </c>
      <c r="S8801">
        <v>5</v>
      </c>
      <c r="T8801">
        <f t="shared" si="137"/>
        <v>38</v>
      </c>
      <c r="U8801" t="s">
        <v>75</v>
      </c>
      <c r="V8801">
        <v>0.4</v>
      </c>
      <c r="W8801">
        <v>719.98800000000006</v>
      </c>
      <c r="X8801" s="1">
        <v>-719.98800000000006</v>
      </c>
      <c r="Y8801" s="1">
        <v>2519.9580000000001</v>
      </c>
      <c r="Z8801" t="s">
        <v>53</v>
      </c>
      <c r="AA8801" s="2">
        <v>239.99600000000001</v>
      </c>
      <c r="AB8801" s="3">
        <v>0.13333333333333333</v>
      </c>
      <c r="AC8801" s="1">
        <v>-839.98599999999999</v>
      </c>
      <c r="AD8801">
        <v>2</v>
      </c>
      <c r="AE8801">
        <v>2</v>
      </c>
      <c r="AF8801" t="s">
        <v>48</v>
      </c>
      <c r="AG8801">
        <v>2014</v>
      </c>
      <c r="AH8801">
        <f>COUNTBLANK(datos[[#This Row],[Row ID]:[Year sales]])</f>
        <v>0</v>
      </c>
    </row>
    <row r="8802" spans="1:34" x14ac:dyDescent="0.3">
      <c r="A8802">
        <v>8801</v>
      </c>
      <c r="B8802" t="s">
        <v>10275</v>
      </c>
      <c r="C8802" s="4">
        <v>43062</v>
      </c>
      <c r="D8802" s="4">
        <v>43066</v>
      </c>
      <c r="E8802" t="s">
        <v>67</v>
      </c>
      <c r="F8802" t="s">
        <v>2444</v>
      </c>
      <c r="G8802" t="s">
        <v>2445</v>
      </c>
      <c r="H8802" t="s">
        <v>57</v>
      </c>
      <c r="I8802" t="s">
        <v>38</v>
      </c>
      <c r="J8802" t="s">
        <v>323</v>
      </c>
      <c r="K8802" t="s">
        <v>231</v>
      </c>
      <c r="L8802">
        <v>60623</v>
      </c>
      <c r="M8802" t="s">
        <v>125</v>
      </c>
      <c r="N8802" t="s">
        <v>5253</v>
      </c>
      <c r="O8802" t="s">
        <v>62</v>
      </c>
      <c r="P8802" t="s">
        <v>110</v>
      </c>
      <c r="Q8802" t="s">
        <v>5254</v>
      </c>
      <c r="R8802" s="1">
        <v>10.688000000000001</v>
      </c>
      <c r="S8802">
        <v>2</v>
      </c>
      <c r="T8802">
        <f t="shared" si="137"/>
        <v>21</v>
      </c>
      <c r="U8802" t="s">
        <v>46</v>
      </c>
      <c r="V8802">
        <v>0.2</v>
      </c>
      <c r="W8802">
        <v>2.1376000000000004</v>
      </c>
      <c r="X8802" s="1">
        <v>-2.1375999999999999</v>
      </c>
      <c r="Y8802" s="1">
        <v>12.825600000000001</v>
      </c>
      <c r="Z8802" t="s">
        <v>65</v>
      </c>
      <c r="AA8802" s="2">
        <v>3.7408000000000001</v>
      </c>
      <c r="AB8802" s="3">
        <v>0.35</v>
      </c>
      <c r="AC8802" s="1">
        <v>-4.8095999999999997</v>
      </c>
      <c r="AD8802">
        <v>4</v>
      </c>
      <c r="AE8802">
        <v>4</v>
      </c>
      <c r="AF8802" t="s">
        <v>48</v>
      </c>
      <c r="AG8802">
        <v>2017</v>
      </c>
      <c r="AH8802">
        <f>COUNTBLANK(datos[[#This Row],[Row ID]:[Year sales]])</f>
        <v>0</v>
      </c>
    </row>
    <row r="8803" spans="1:34" x14ac:dyDescent="0.3">
      <c r="A8803">
        <v>8802</v>
      </c>
      <c r="B8803" t="s">
        <v>10276</v>
      </c>
      <c r="C8803" s="4">
        <v>42684</v>
      </c>
      <c r="D8803" s="4">
        <v>42686</v>
      </c>
      <c r="E8803" t="s">
        <v>208</v>
      </c>
      <c r="F8803" t="s">
        <v>7927</v>
      </c>
      <c r="G8803" t="s">
        <v>7928</v>
      </c>
      <c r="H8803" t="s">
        <v>37</v>
      </c>
      <c r="I8803" t="s">
        <v>38</v>
      </c>
      <c r="J8803" t="s">
        <v>4875</v>
      </c>
      <c r="K8803" t="s">
        <v>670</v>
      </c>
      <c r="L8803">
        <v>73120</v>
      </c>
      <c r="M8803" t="s">
        <v>125</v>
      </c>
      <c r="N8803" t="s">
        <v>8016</v>
      </c>
      <c r="O8803" t="s">
        <v>90</v>
      </c>
      <c r="P8803" t="s">
        <v>91</v>
      </c>
      <c r="Q8803" t="s">
        <v>8017</v>
      </c>
      <c r="R8803" s="1">
        <v>221.98</v>
      </c>
      <c r="S8803">
        <v>2</v>
      </c>
      <c r="T8803">
        <f t="shared" si="137"/>
        <v>9</v>
      </c>
      <c r="U8803" t="s">
        <v>46</v>
      </c>
      <c r="V8803">
        <v>0</v>
      </c>
      <c r="W8803">
        <v>0</v>
      </c>
      <c r="X8803" s="1">
        <v>0</v>
      </c>
      <c r="Y8803" s="1">
        <v>221.98</v>
      </c>
      <c r="Z8803" t="s">
        <v>47</v>
      </c>
      <c r="AA8803" s="2">
        <v>62.154400000000003</v>
      </c>
      <c r="AB8803" s="3">
        <v>0.28000000000000003</v>
      </c>
      <c r="AC8803" s="1">
        <v>-159.82560000000001</v>
      </c>
      <c r="AD8803">
        <v>2</v>
      </c>
      <c r="AE8803">
        <v>2</v>
      </c>
      <c r="AF8803" t="s">
        <v>48</v>
      </c>
      <c r="AG8803">
        <v>2016</v>
      </c>
      <c r="AH8803">
        <f>COUNTBLANK(datos[[#This Row],[Row ID]:[Year sales]])</f>
        <v>0</v>
      </c>
    </row>
    <row r="8804" spans="1:34" x14ac:dyDescent="0.3">
      <c r="A8804">
        <v>8803</v>
      </c>
      <c r="B8804" t="s">
        <v>10276</v>
      </c>
      <c r="C8804" s="4">
        <v>42684</v>
      </c>
      <c r="D8804" s="4">
        <v>42686</v>
      </c>
      <c r="E8804" t="s">
        <v>208</v>
      </c>
      <c r="F8804" t="s">
        <v>7927</v>
      </c>
      <c r="G8804" t="s">
        <v>7928</v>
      </c>
      <c r="H8804" t="s">
        <v>37</v>
      </c>
      <c r="I8804" t="s">
        <v>38</v>
      </c>
      <c r="J8804" t="s">
        <v>4875</v>
      </c>
      <c r="K8804" t="s">
        <v>670</v>
      </c>
      <c r="L8804">
        <v>73120</v>
      </c>
      <c r="M8804" t="s">
        <v>125</v>
      </c>
      <c r="N8804" t="s">
        <v>4445</v>
      </c>
      <c r="O8804" t="s">
        <v>43</v>
      </c>
      <c r="P8804" t="s">
        <v>44</v>
      </c>
      <c r="Q8804" t="s">
        <v>4446</v>
      </c>
      <c r="R8804" s="1">
        <v>341.96</v>
      </c>
      <c r="S8804">
        <v>2</v>
      </c>
      <c r="T8804">
        <f t="shared" si="137"/>
        <v>10</v>
      </c>
      <c r="U8804" t="s">
        <v>46</v>
      </c>
      <c r="V8804">
        <v>0</v>
      </c>
      <c r="W8804">
        <v>0</v>
      </c>
      <c r="X8804" s="1">
        <v>0</v>
      </c>
      <c r="Y8804" s="1">
        <v>341.96</v>
      </c>
      <c r="Z8804" t="s">
        <v>47</v>
      </c>
      <c r="AA8804" s="2">
        <v>54.7136</v>
      </c>
      <c r="AB8804" s="3">
        <v>0.16</v>
      </c>
      <c r="AC8804" s="1">
        <v>-287.24639999999999</v>
      </c>
      <c r="AD8804">
        <v>2</v>
      </c>
      <c r="AE8804">
        <v>2</v>
      </c>
      <c r="AF8804" t="s">
        <v>48</v>
      </c>
      <c r="AG8804">
        <v>2016</v>
      </c>
      <c r="AH8804">
        <f>COUNTBLANK(datos[[#This Row],[Row ID]:[Year sales]])</f>
        <v>0</v>
      </c>
    </row>
    <row r="8805" spans="1:34" x14ac:dyDescent="0.3">
      <c r="A8805">
        <v>8804</v>
      </c>
      <c r="B8805" t="s">
        <v>10277</v>
      </c>
      <c r="C8805" s="4">
        <v>42004</v>
      </c>
      <c r="D8805" s="4">
        <v>42005</v>
      </c>
      <c r="E8805" t="s">
        <v>208</v>
      </c>
      <c r="F8805" t="s">
        <v>6448</v>
      </c>
      <c r="G8805" t="s">
        <v>6449</v>
      </c>
      <c r="H8805" t="s">
        <v>57</v>
      </c>
      <c r="I8805" t="s">
        <v>38</v>
      </c>
      <c r="J8805" t="s">
        <v>286</v>
      </c>
      <c r="K8805" t="s">
        <v>287</v>
      </c>
      <c r="L8805">
        <v>10035</v>
      </c>
      <c r="M8805" t="s">
        <v>168</v>
      </c>
      <c r="N8805" t="s">
        <v>2229</v>
      </c>
      <c r="O8805" t="s">
        <v>90</v>
      </c>
      <c r="P8805" t="s">
        <v>181</v>
      </c>
      <c r="Q8805" t="s">
        <v>2230</v>
      </c>
      <c r="R8805" s="1">
        <v>34.770000000000003</v>
      </c>
      <c r="S8805">
        <v>3</v>
      </c>
      <c r="T8805">
        <f t="shared" si="137"/>
        <v>14</v>
      </c>
      <c r="U8805" t="s">
        <v>52</v>
      </c>
      <c r="V8805">
        <v>0</v>
      </c>
      <c r="W8805">
        <v>0</v>
      </c>
      <c r="X8805" s="1">
        <v>0</v>
      </c>
      <c r="Y8805" s="1">
        <v>34.770000000000003</v>
      </c>
      <c r="Z8805" t="s">
        <v>65</v>
      </c>
      <c r="AA8805" s="2">
        <v>11.4741</v>
      </c>
      <c r="AB8805" s="3">
        <v>0.32999999999999996</v>
      </c>
      <c r="AC8805" s="1">
        <v>-23.2959</v>
      </c>
      <c r="AD8805">
        <v>1</v>
      </c>
      <c r="AE8805">
        <v>1</v>
      </c>
      <c r="AF8805" t="s">
        <v>48</v>
      </c>
      <c r="AG8805">
        <v>2014</v>
      </c>
      <c r="AH8805">
        <f>COUNTBLANK(datos[[#This Row],[Row ID]:[Year sales]])</f>
        <v>0</v>
      </c>
    </row>
    <row r="8806" spans="1:34" x14ac:dyDescent="0.3">
      <c r="A8806">
        <v>8805</v>
      </c>
      <c r="B8806" t="s">
        <v>10277</v>
      </c>
      <c r="C8806" s="4">
        <v>42004</v>
      </c>
      <c r="D8806" s="4">
        <v>42005</v>
      </c>
      <c r="E8806" t="s">
        <v>208</v>
      </c>
      <c r="F8806" t="s">
        <v>6448</v>
      </c>
      <c r="G8806" t="s">
        <v>6449</v>
      </c>
      <c r="H8806" t="s">
        <v>57</v>
      </c>
      <c r="I8806" t="s">
        <v>38</v>
      </c>
      <c r="J8806" t="s">
        <v>286</v>
      </c>
      <c r="K8806" t="s">
        <v>287</v>
      </c>
      <c r="L8806">
        <v>10035</v>
      </c>
      <c r="M8806" t="s">
        <v>168</v>
      </c>
      <c r="N8806" t="s">
        <v>730</v>
      </c>
      <c r="O8806" t="s">
        <v>62</v>
      </c>
      <c r="P8806" t="s">
        <v>63</v>
      </c>
      <c r="Q8806" t="s">
        <v>731</v>
      </c>
      <c r="R8806" s="1">
        <v>18.899999999999999</v>
      </c>
      <c r="S8806">
        <v>3</v>
      </c>
      <c r="T8806">
        <f t="shared" si="137"/>
        <v>16</v>
      </c>
      <c r="U8806" t="s">
        <v>52</v>
      </c>
      <c r="V8806">
        <v>0</v>
      </c>
      <c r="W8806">
        <v>0</v>
      </c>
      <c r="X8806" s="1">
        <v>0</v>
      </c>
      <c r="Y8806" s="1">
        <v>18.899999999999999</v>
      </c>
      <c r="Z8806" t="s">
        <v>65</v>
      </c>
      <c r="AA8806" s="2">
        <v>8.6940000000000008</v>
      </c>
      <c r="AB8806" s="3">
        <v>0.46000000000000008</v>
      </c>
      <c r="AC8806" s="1">
        <v>-10.206</v>
      </c>
      <c r="AD8806">
        <v>1</v>
      </c>
      <c r="AE8806">
        <v>1</v>
      </c>
      <c r="AF8806" t="s">
        <v>48</v>
      </c>
      <c r="AG8806">
        <v>2014</v>
      </c>
      <c r="AH8806">
        <f>COUNTBLANK(datos[[#This Row],[Row ID]:[Year sales]])</f>
        <v>0</v>
      </c>
    </row>
    <row r="8807" spans="1:34" x14ac:dyDescent="0.3">
      <c r="A8807">
        <v>8806</v>
      </c>
      <c r="B8807" t="s">
        <v>10278</v>
      </c>
      <c r="C8807" s="4">
        <v>42966</v>
      </c>
      <c r="D8807" s="4">
        <v>42970</v>
      </c>
      <c r="E8807" t="s">
        <v>67</v>
      </c>
      <c r="F8807" t="s">
        <v>1373</v>
      </c>
      <c r="G8807" t="s">
        <v>1374</v>
      </c>
      <c r="H8807" t="s">
        <v>37</v>
      </c>
      <c r="I8807" t="s">
        <v>38</v>
      </c>
      <c r="J8807" t="s">
        <v>5147</v>
      </c>
      <c r="K8807" t="s">
        <v>141</v>
      </c>
      <c r="L8807">
        <v>84106</v>
      </c>
      <c r="M8807" t="s">
        <v>60</v>
      </c>
      <c r="N8807" t="s">
        <v>4670</v>
      </c>
      <c r="O8807" t="s">
        <v>62</v>
      </c>
      <c r="P8807" t="s">
        <v>94</v>
      </c>
      <c r="Q8807" t="s">
        <v>4671</v>
      </c>
      <c r="R8807" s="1">
        <v>102.72</v>
      </c>
      <c r="S8807">
        <v>3</v>
      </c>
      <c r="T8807">
        <f t="shared" si="137"/>
        <v>42</v>
      </c>
      <c r="U8807" t="s">
        <v>52</v>
      </c>
      <c r="V8807">
        <v>0.2</v>
      </c>
      <c r="W8807">
        <v>20.544</v>
      </c>
      <c r="X8807" s="1">
        <v>-20.544</v>
      </c>
      <c r="Y8807" s="1">
        <v>123.264</v>
      </c>
      <c r="Z8807" t="s">
        <v>99</v>
      </c>
      <c r="AA8807" s="2">
        <v>37.235999999999997</v>
      </c>
      <c r="AB8807" s="3">
        <v>0.36249999999999999</v>
      </c>
      <c r="AC8807" s="1">
        <v>-44.94</v>
      </c>
      <c r="AD8807">
        <v>4</v>
      </c>
      <c r="AE8807">
        <v>4</v>
      </c>
      <c r="AF8807" t="s">
        <v>48</v>
      </c>
      <c r="AG8807">
        <v>2017</v>
      </c>
      <c r="AH8807">
        <f>COUNTBLANK(datos[[#This Row],[Row ID]:[Year sales]])</f>
        <v>0</v>
      </c>
    </row>
    <row r="8808" spans="1:34" x14ac:dyDescent="0.3">
      <c r="A8808">
        <v>8807</v>
      </c>
      <c r="B8808" t="s">
        <v>10279</v>
      </c>
      <c r="C8808" s="4">
        <v>42625</v>
      </c>
      <c r="D8808" s="4">
        <v>42629</v>
      </c>
      <c r="E8808" t="s">
        <v>67</v>
      </c>
      <c r="F8808" t="s">
        <v>4952</v>
      </c>
      <c r="G8808" t="s">
        <v>4953</v>
      </c>
      <c r="H8808" t="s">
        <v>57</v>
      </c>
      <c r="I8808" t="s">
        <v>38</v>
      </c>
      <c r="J8808" t="s">
        <v>8536</v>
      </c>
      <c r="K8808" t="s">
        <v>287</v>
      </c>
      <c r="L8808">
        <v>13501</v>
      </c>
      <c r="M8808" t="s">
        <v>168</v>
      </c>
      <c r="N8808" t="s">
        <v>7820</v>
      </c>
      <c r="O8808" t="s">
        <v>43</v>
      </c>
      <c r="P8808" t="s">
        <v>83</v>
      </c>
      <c r="Q8808" t="s">
        <v>7821</v>
      </c>
      <c r="R8808" s="1">
        <v>40.479999999999997</v>
      </c>
      <c r="S8808">
        <v>2</v>
      </c>
      <c r="T8808">
        <f t="shared" si="137"/>
        <v>15</v>
      </c>
      <c r="U8808" t="s">
        <v>46</v>
      </c>
      <c r="V8808">
        <v>0</v>
      </c>
      <c r="W8808">
        <v>0</v>
      </c>
      <c r="X8808" s="1">
        <v>0</v>
      </c>
      <c r="Y8808" s="1">
        <v>40.479999999999997</v>
      </c>
      <c r="Z8808" t="s">
        <v>65</v>
      </c>
      <c r="AA8808" s="2">
        <v>14.572800000000001</v>
      </c>
      <c r="AB8808" s="3">
        <v>0.36000000000000004</v>
      </c>
      <c r="AC8808" s="1">
        <v>-25.9072</v>
      </c>
      <c r="AD8808">
        <v>4</v>
      </c>
      <c r="AE8808">
        <v>4</v>
      </c>
      <c r="AF8808" t="s">
        <v>48</v>
      </c>
      <c r="AG8808">
        <v>2016</v>
      </c>
      <c r="AH8808">
        <f>COUNTBLANK(datos[[#This Row],[Row ID]:[Year sales]])</f>
        <v>0</v>
      </c>
    </row>
    <row r="8809" spans="1:34" x14ac:dyDescent="0.3">
      <c r="A8809">
        <v>8808</v>
      </c>
      <c r="B8809" t="s">
        <v>10280</v>
      </c>
      <c r="C8809" s="4">
        <v>43034</v>
      </c>
      <c r="D8809" s="4">
        <v>43039</v>
      </c>
      <c r="E8809" t="s">
        <v>67</v>
      </c>
      <c r="F8809" t="s">
        <v>3719</v>
      </c>
      <c r="G8809" t="s">
        <v>3720</v>
      </c>
      <c r="H8809" t="s">
        <v>37</v>
      </c>
      <c r="I8809" t="s">
        <v>38</v>
      </c>
      <c r="J8809" t="s">
        <v>166</v>
      </c>
      <c r="K8809" t="s">
        <v>167</v>
      </c>
      <c r="L8809">
        <v>19134</v>
      </c>
      <c r="M8809" t="s">
        <v>168</v>
      </c>
      <c r="N8809" t="s">
        <v>3171</v>
      </c>
      <c r="O8809" t="s">
        <v>62</v>
      </c>
      <c r="P8809" t="s">
        <v>94</v>
      </c>
      <c r="Q8809" t="s">
        <v>3172</v>
      </c>
      <c r="R8809" s="1">
        <v>33.281999999999996</v>
      </c>
      <c r="S8809">
        <v>3</v>
      </c>
      <c r="T8809">
        <f t="shared" si="137"/>
        <v>33</v>
      </c>
      <c r="U8809" t="s">
        <v>52</v>
      </c>
      <c r="V8809">
        <v>0.7</v>
      </c>
      <c r="W8809">
        <v>23.297399999999996</v>
      </c>
      <c r="X8809" s="1">
        <v>-23.2974</v>
      </c>
      <c r="Y8809" s="1">
        <v>56.579399999999993</v>
      </c>
      <c r="Z8809" t="s">
        <v>99</v>
      </c>
      <c r="AA8809" s="2">
        <v>-27.734999999999999</v>
      </c>
      <c r="AB8809" s="3">
        <v>-0.83333333333333337</v>
      </c>
      <c r="AC8809" s="1">
        <v>-37.7196</v>
      </c>
      <c r="AD8809">
        <v>5</v>
      </c>
      <c r="AE8809">
        <v>5</v>
      </c>
      <c r="AF8809" t="s">
        <v>48</v>
      </c>
      <c r="AG8809">
        <v>2017</v>
      </c>
      <c r="AH8809">
        <f>COUNTBLANK(datos[[#This Row],[Row ID]:[Year sales]])</f>
        <v>0</v>
      </c>
    </row>
    <row r="8810" spans="1:34" x14ac:dyDescent="0.3">
      <c r="A8810">
        <v>8809</v>
      </c>
      <c r="B8810" t="s">
        <v>10280</v>
      </c>
      <c r="C8810" s="4">
        <v>43034</v>
      </c>
      <c r="D8810" s="4">
        <v>43039</v>
      </c>
      <c r="E8810" t="s">
        <v>67</v>
      </c>
      <c r="F8810" t="s">
        <v>3719</v>
      </c>
      <c r="G8810" t="s">
        <v>3720</v>
      </c>
      <c r="H8810" t="s">
        <v>37</v>
      </c>
      <c r="I8810" t="s">
        <v>38</v>
      </c>
      <c r="J8810" t="s">
        <v>166</v>
      </c>
      <c r="K8810" t="s">
        <v>167</v>
      </c>
      <c r="L8810">
        <v>19134</v>
      </c>
      <c r="M8810" t="s">
        <v>168</v>
      </c>
      <c r="N8810" t="s">
        <v>5084</v>
      </c>
      <c r="O8810" t="s">
        <v>90</v>
      </c>
      <c r="P8810" t="s">
        <v>91</v>
      </c>
      <c r="Q8810" t="s">
        <v>5085</v>
      </c>
      <c r="R8810" s="1">
        <v>118.65</v>
      </c>
      <c r="S8810">
        <v>5</v>
      </c>
      <c r="T8810">
        <f t="shared" si="137"/>
        <v>15</v>
      </c>
      <c r="U8810" t="s">
        <v>75</v>
      </c>
      <c r="V8810">
        <v>0.4</v>
      </c>
      <c r="W8810">
        <v>47.460000000000008</v>
      </c>
      <c r="X8810" s="1">
        <v>-47.46</v>
      </c>
      <c r="Y8810" s="1">
        <v>166.11</v>
      </c>
      <c r="Z8810" t="s">
        <v>99</v>
      </c>
      <c r="AA8810" s="2">
        <v>19.774999999999999</v>
      </c>
      <c r="AB8810" s="3">
        <v>0.16666666666666666</v>
      </c>
      <c r="AC8810" s="1">
        <v>-51.414999999999999</v>
      </c>
      <c r="AD8810">
        <v>5</v>
      </c>
      <c r="AE8810">
        <v>5</v>
      </c>
      <c r="AF8810" t="s">
        <v>48</v>
      </c>
      <c r="AG8810">
        <v>2017</v>
      </c>
      <c r="AH8810">
        <f>COUNTBLANK(datos[[#This Row],[Row ID]:[Year sales]])</f>
        <v>0</v>
      </c>
    </row>
    <row r="8811" spans="1:34" x14ac:dyDescent="0.3">
      <c r="A8811">
        <v>8810</v>
      </c>
      <c r="B8811" t="s">
        <v>10280</v>
      </c>
      <c r="C8811" s="4">
        <v>43034</v>
      </c>
      <c r="D8811" s="4">
        <v>43039</v>
      </c>
      <c r="E8811" t="s">
        <v>67</v>
      </c>
      <c r="F8811" t="s">
        <v>3719</v>
      </c>
      <c r="G8811" t="s">
        <v>3720</v>
      </c>
      <c r="H8811" t="s">
        <v>37</v>
      </c>
      <c r="I8811" t="s">
        <v>38</v>
      </c>
      <c r="J8811" t="s">
        <v>166</v>
      </c>
      <c r="K8811" t="s">
        <v>167</v>
      </c>
      <c r="L8811">
        <v>19134</v>
      </c>
      <c r="M8811" t="s">
        <v>168</v>
      </c>
      <c r="N8811" t="s">
        <v>3652</v>
      </c>
      <c r="O8811" t="s">
        <v>62</v>
      </c>
      <c r="P8811" t="s">
        <v>63</v>
      </c>
      <c r="Q8811" t="s">
        <v>3653</v>
      </c>
      <c r="R8811" s="1">
        <v>14.76</v>
      </c>
      <c r="S8811">
        <v>5</v>
      </c>
      <c r="T8811">
        <f t="shared" si="137"/>
        <v>13</v>
      </c>
      <c r="U8811" t="s">
        <v>75</v>
      </c>
      <c r="V8811">
        <v>0.2</v>
      </c>
      <c r="W8811">
        <v>2.952</v>
      </c>
      <c r="X8811" s="1">
        <v>-2.952</v>
      </c>
      <c r="Y8811" s="1">
        <v>17.712</v>
      </c>
      <c r="Z8811" t="s">
        <v>65</v>
      </c>
      <c r="AA8811" s="2">
        <v>4.9814999999999996</v>
      </c>
      <c r="AB8811" s="3">
        <v>0.33749999999999997</v>
      </c>
      <c r="AC8811" s="1">
        <v>-6.8265000000000002</v>
      </c>
      <c r="AD8811">
        <v>5</v>
      </c>
      <c r="AE8811">
        <v>5</v>
      </c>
      <c r="AF8811" t="s">
        <v>48</v>
      </c>
      <c r="AG8811">
        <v>2017</v>
      </c>
      <c r="AH8811">
        <f>COUNTBLANK(datos[[#This Row],[Row ID]:[Year sales]])</f>
        <v>0</v>
      </c>
    </row>
    <row r="8812" spans="1:34" x14ac:dyDescent="0.3">
      <c r="A8812">
        <v>8811</v>
      </c>
      <c r="B8812" t="s">
        <v>10281</v>
      </c>
      <c r="C8812" s="4">
        <v>42885</v>
      </c>
      <c r="D8812" s="4">
        <v>42890</v>
      </c>
      <c r="E8812" t="s">
        <v>67</v>
      </c>
      <c r="F8812" t="s">
        <v>3546</v>
      </c>
      <c r="G8812" t="s">
        <v>3547</v>
      </c>
      <c r="H8812" t="s">
        <v>57</v>
      </c>
      <c r="I8812" t="s">
        <v>38</v>
      </c>
      <c r="J8812" t="s">
        <v>58</v>
      </c>
      <c r="K8812" t="s">
        <v>59</v>
      </c>
      <c r="L8812">
        <v>90004</v>
      </c>
      <c r="M8812" t="s">
        <v>60</v>
      </c>
      <c r="N8812" t="s">
        <v>3728</v>
      </c>
      <c r="O8812" t="s">
        <v>62</v>
      </c>
      <c r="P8812" t="s">
        <v>110</v>
      </c>
      <c r="Q8812" t="s">
        <v>3729</v>
      </c>
      <c r="R8812" s="1">
        <v>37.520000000000003</v>
      </c>
      <c r="S8812">
        <v>4</v>
      </c>
      <c r="T8812">
        <f t="shared" si="137"/>
        <v>21</v>
      </c>
      <c r="U8812" t="s">
        <v>52</v>
      </c>
      <c r="V8812">
        <v>0</v>
      </c>
      <c r="W8812">
        <v>0</v>
      </c>
      <c r="X8812" s="1">
        <v>0</v>
      </c>
      <c r="Y8812" s="1">
        <v>37.520000000000003</v>
      </c>
      <c r="Z8812" t="s">
        <v>65</v>
      </c>
      <c r="AA8812" s="2">
        <v>18.009599999999999</v>
      </c>
      <c r="AB8812" s="3">
        <v>0.47999999999999993</v>
      </c>
      <c r="AC8812" s="1">
        <v>-19.510400000000001</v>
      </c>
      <c r="AD8812">
        <v>5</v>
      </c>
      <c r="AE8812">
        <v>5</v>
      </c>
      <c r="AF8812" t="s">
        <v>48</v>
      </c>
      <c r="AG8812">
        <v>2017</v>
      </c>
      <c r="AH8812">
        <f>COUNTBLANK(datos[[#This Row],[Row ID]:[Year sales]])</f>
        <v>0</v>
      </c>
    </row>
    <row r="8813" spans="1:34" x14ac:dyDescent="0.3">
      <c r="A8813">
        <v>8812</v>
      </c>
      <c r="B8813" t="s">
        <v>10282</v>
      </c>
      <c r="C8813" s="4">
        <v>42437</v>
      </c>
      <c r="D8813" s="4">
        <v>42442</v>
      </c>
      <c r="E8813" t="s">
        <v>67</v>
      </c>
      <c r="F8813" t="s">
        <v>649</v>
      </c>
      <c r="G8813" t="s">
        <v>650</v>
      </c>
      <c r="H8813" t="s">
        <v>57</v>
      </c>
      <c r="I8813" t="s">
        <v>38</v>
      </c>
      <c r="J8813" t="s">
        <v>348</v>
      </c>
      <c r="K8813" t="s">
        <v>258</v>
      </c>
      <c r="L8813">
        <v>49201</v>
      </c>
      <c r="M8813" t="s">
        <v>125</v>
      </c>
      <c r="N8813" t="s">
        <v>4603</v>
      </c>
      <c r="O8813" t="s">
        <v>62</v>
      </c>
      <c r="P8813" t="s">
        <v>97</v>
      </c>
      <c r="Q8813" t="s">
        <v>4604</v>
      </c>
      <c r="R8813" s="1">
        <v>207.14400000000001</v>
      </c>
      <c r="S8813">
        <v>3</v>
      </c>
      <c r="T8813">
        <f t="shared" si="137"/>
        <v>9</v>
      </c>
      <c r="U8813" t="s">
        <v>52</v>
      </c>
      <c r="V8813">
        <v>0.1</v>
      </c>
      <c r="W8813">
        <v>20.714400000000001</v>
      </c>
      <c r="X8813" s="1">
        <v>-20.714400000000001</v>
      </c>
      <c r="Y8813" s="1">
        <v>227.85840000000002</v>
      </c>
      <c r="Z8813" t="s">
        <v>47</v>
      </c>
      <c r="AA8813" s="2">
        <v>48.333599999999997</v>
      </c>
      <c r="AB8813" s="3">
        <v>0.23333333333333331</v>
      </c>
      <c r="AC8813" s="1">
        <v>-138.096</v>
      </c>
      <c r="AD8813">
        <v>5</v>
      </c>
      <c r="AE8813">
        <v>5</v>
      </c>
      <c r="AF8813" t="s">
        <v>48</v>
      </c>
      <c r="AG8813">
        <v>2016</v>
      </c>
      <c r="AH8813">
        <f>COUNTBLANK(datos[[#This Row],[Row ID]:[Year sales]])</f>
        <v>0</v>
      </c>
    </row>
    <row r="8814" spans="1:34" x14ac:dyDescent="0.3">
      <c r="A8814">
        <v>8813</v>
      </c>
      <c r="B8814" t="s">
        <v>10282</v>
      </c>
      <c r="C8814" s="4">
        <v>42437</v>
      </c>
      <c r="D8814" s="4">
        <v>42442</v>
      </c>
      <c r="E8814" t="s">
        <v>67</v>
      </c>
      <c r="F8814" t="s">
        <v>649</v>
      </c>
      <c r="G8814" t="s">
        <v>650</v>
      </c>
      <c r="H8814" t="s">
        <v>57</v>
      </c>
      <c r="I8814" t="s">
        <v>38</v>
      </c>
      <c r="J8814" t="s">
        <v>348</v>
      </c>
      <c r="K8814" t="s">
        <v>258</v>
      </c>
      <c r="L8814">
        <v>49201</v>
      </c>
      <c r="M8814" t="s">
        <v>125</v>
      </c>
      <c r="N8814" t="s">
        <v>7213</v>
      </c>
      <c r="O8814" t="s">
        <v>62</v>
      </c>
      <c r="P8814" t="s">
        <v>86</v>
      </c>
      <c r="Q8814" t="s">
        <v>4252</v>
      </c>
      <c r="R8814" s="1">
        <v>13.9</v>
      </c>
      <c r="S8814">
        <v>5</v>
      </c>
      <c r="T8814">
        <f t="shared" si="137"/>
        <v>39</v>
      </c>
      <c r="U8814" t="s">
        <v>75</v>
      </c>
      <c r="V8814">
        <v>0</v>
      </c>
      <c r="W8814">
        <v>0</v>
      </c>
      <c r="X8814" s="1">
        <v>0</v>
      </c>
      <c r="Y8814" s="1">
        <v>13.9</v>
      </c>
      <c r="Z8814" t="s">
        <v>65</v>
      </c>
      <c r="AA8814" s="2">
        <v>3.7530000000000001</v>
      </c>
      <c r="AB8814" s="3">
        <v>0.27</v>
      </c>
      <c r="AC8814" s="1">
        <v>-10.147</v>
      </c>
      <c r="AD8814">
        <v>5</v>
      </c>
      <c r="AE8814">
        <v>5</v>
      </c>
      <c r="AF8814" t="s">
        <v>48</v>
      </c>
      <c r="AG8814">
        <v>2016</v>
      </c>
      <c r="AH8814">
        <f>COUNTBLANK(datos[[#This Row],[Row ID]:[Year sales]])</f>
        <v>0</v>
      </c>
    </row>
    <row r="8815" spans="1:34" x14ac:dyDescent="0.3">
      <c r="A8815">
        <v>8814</v>
      </c>
      <c r="B8815" t="s">
        <v>10283</v>
      </c>
      <c r="C8815" s="4">
        <v>42211</v>
      </c>
      <c r="D8815" s="4">
        <v>42216</v>
      </c>
      <c r="E8815" t="s">
        <v>67</v>
      </c>
      <c r="F8815" t="s">
        <v>2657</v>
      </c>
      <c r="G8815" t="s">
        <v>2658</v>
      </c>
      <c r="H8815" t="s">
        <v>57</v>
      </c>
      <c r="I8815" t="s">
        <v>38</v>
      </c>
      <c r="J8815" t="s">
        <v>3970</v>
      </c>
      <c r="K8815" t="s">
        <v>330</v>
      </c>
      <c r="L8815">
        <v>85301</v>
      </c>
      <c r="M8815" t="s">
        <v>60</v>
      </c>
      <c r="N8815" t="s">
        <v>2506</v>
      </c>
      <c r="O8815" t="s">
        <v>43</v>
      </c>
      <c r="P8815" t="s">
        <v>50</v>
      </c>
      <c r="Q8815" t="s">
        <v>2507</v>
      </c>
      <c r="R8815" s="1">
        <v>266.35199999999998</v>
      </c>
      <c r="S8815">
        <v>3</v>
      </c>
      <c r="T8815">
        <f t="shared" si="137"/>
        <v>20</v>
      </c>
      <c r="U8815" t="s">
        <v>52</v>
      </c>
      <c r="V8815">
        <v>0.2</v>
      </c>
      <c r="W8815">
        <v>53.270399999999995</v>
      </c>
      <c r="X8815" s="1">
        <v>-53.270400000000002</v>
      </c>
      <c r="Y8815" s="1">
        <v>319.62239999999997</v>
      </c>
      <c r="Z8815" t="s">
        <v>47</v>
      </c>
      <c r="AA8815" s="2">
        <v>13.317600000000001</v>
      </c>
      <c r="AB8815" s="3">
        <v>5.000000000000001E-2</v>
      </c>
      <c r="AC8815" s="1">
        <v>-199.76400000000001</v>
      </c>
      <c r="AD8815">
        <v>5</v>
      </c>
      <c r="AE8815">
        <v>5</v>
      </c>
      <c r="AF8815" t="s">
        <v>48</v>
      </c>
      <c r="AG8815">
        <v>2015</v>
      </c>
      <c r="AH8815">
        <f>COUNTBLANK(datos[[#This Row],[Row ID]:[Year sales]])</f>
        <v>0</v>
      </c>
    </row>
    <row r="8816" spans="1:34" x14ac:dyDescent="0.3">
      <c r="A8816">
        <v>8815</v>
      </c>
      <c r="B8816" t="s">
        <v>10284</v>
      </c>
      <c r="C8816" s="4">
        <v>42331</v>
      </c>
      <c r="D8816" s="4">
        <v>42333</v>
      </c>
      <c r="E8816" t="s">
        <v>34</v>
      </c>
      <c r="F8816" t="s">
        <v>5529</v>
      </c>
      <c r="G8816" t="s">
        <v>5530</v>
      </c>
      <c r="H8816" t="s">
        <v>37</v>
      </c>
      <c r="I8816" t="s">
        <v>38</v>
      </c>
      <c r="J8816" t="s">
        <v>541</v>
      </c>
      <c r="K8816" t="s">
        <v>265</v>
      </c>
      <c r="L8816">
        <v>19805</v>
      </c>
      <c r="M8816" t="s">
        <v>168</v>
      </c>
      <c r="N8816" t="s">
        <v>1401</v>
      </c>
      <c r="O8816" t="s">
        <v>90</v>
      </c>
      <c r="P8816" t="s">
        <v>91</v>
      </c>
      <c r="Q8816" t="s">
        <v>1402</v>
      </c>
      <c r="R8816" s="1">
        <v>307.98</v>
      </c>
      <c r="S8816">
        <v>2</v>
      </c>
      <c r="T8816">
        <f t="shared" si="137"/>
        <v>32</v>
      </c>
      <c r="U8816" t="s">
        <v>46</v>
      </c>
      <c r="V8816">
        <v>0</v>
      </c>
      <c r="W8816">
        <v>0</v>
      </c>
      <c r="X8816" s="1">
        <v>0</v>
      </c>
      <c r="Y8816" s="1">
        <v>307.98</v>
      </c>
      <c r="Z8816" t="s">
        <v>47</v>
      </c>
      <c r="AA8816" s="2">
        <v>89.3142</v>
      </c>
      <c r="AB8816" s="3">
        <v>0.28999999999999998</v>
      </c>
      <c r="AC8816" s="1">
        <v>-218.66579999999999</v>
      </c>
      <c r="AD8816">
        <v>2</v>
      </c>
      <c r="AE8816">
        <v>2</v>
      </c>
      <c r="AF8816" t="s">
        <v>48</v>
      </c>
      <c r="AG8816">
        <v>2015</v>
      </c>
      <c r="AH8816">
        <f>COUNTBLANK(datos[[#This Row],[Row ID]:[Year sales]])</f>
        <v>0</v>
      </c>
    </row>
    <row r="8817" spans="1:34" x14ac:dyDescent="0.3">
      <c r="A8817">
        <v>8816</v>
      </c>
      <c r="B8817" t="s">
        <v>10284</v>
      </c>
      <c r="C8817" s="4">
        <v>42331</v>
      </c>
      <c r="D8817" s="4">
        <v>42333</v>
      </c>
      <c r="E8817" t="s">
        <v>34</v>
      </c>
      <c r="F8817" t="s">
        <v>5529</v>
      </c>
      <c r="G8817" t="s">
        <v>5530</v>
      </c>
      <c r="H8817" t="s">
        <v>37</v>
      </c>
      <c r="I8817" t="s">
        <v>38</v>
      </c>
      <c r="J8817" t="s">
        <v>541</v>
      </c>
      <c r="K8817" t="s">
        <v>265</v>
      </c>
      <c r="L8817">
        <v>19805</v>
      </c>
      <c r="M8817" t="s">
        <v>168</v>
      </c>
      <c r="N8817" t="s">
        <v>10285</v>
      </c>
      <c r="O8817" t="s">
        <v>62</v>
      </c>
      <c r="P8817" t="s">
        <v>110</v>
      </c>
      <c r="Q8817" t="s">
        <v>10286</v>
      </c>
      <c r="R8817" s="1">
        <v>44.1</v>
      </c>
      <c r="S8817">
        <v>6</v>
      </c>
      <c r="T8817">
        <f t="shared" si="137"/>
        <v>7</v>
      </c>
      <c r="U8817" t="s">
        <v>75</v>
      </c>
      <c r="V8817">
        <v>0</v>
      </c>
      <c r="W8817">
        <v>0</v>
      </c>
      <c r="X8817" s="1">
        <v>0</v>
      </c>
      <c r="Y8817" s="1">
        <v>44.1</v>
      </c>
      <c r="Z8817" t="s">
        <v>65</v>
      </c>
      <c r="AA8817" s="2">
        <v>20.727</v>
      </c>
      <c r="AB8817" s="3">
        <v>0.47</v>
      </c>
      <c r="AC8817" s="1">
        <v>-23.373000000000001</v>
      </c>
      <c r="AD8817">
        <v>2</v>
      </c>
      <c r="AE8817">
        <v>2</v>
      </c>
      <c r="AF8817" t="s">
        <v>48</v>
      </c>
      <c r="AG8817">
        <v>2015</v>
      </c>
      <c r="AH8817">
        <f>COUNTBLANK(datos[[#This Row],[Row ID]:[Year sales]])</f>
        <v>0</v>
      </c>
    </row>
    <row r="8818" spans="1:34" x14ac:dyDescent="0.3">
      <c r="A8818">
        <v>8817</v>
      </c>
      <c r="B8818" t="s">
        <v>10284</v>
      </c>
      <c r="C8818" s="4">
        <v>42331</v>
      </c>
      <c r="D8818" s="4">
        <v>42333</v>
      </c>
      <c r="E8818" t="s">
        <v>34</v>
      </c>
      <c r="F8818" t="s">
        <v>5529</v>
      </c>
      <c r="G8818" t="s">
        <v>5530</v>
      </c>
      <c r="H8818" t="s">
        <v>37</v>
      </c>
      <c r="I8818" t="s">
        <v>38</v>
      </c>
      <c r="J8818" t="s">
        <v>541</v>
      </c>
      <c r="K8818" t="s">
        <v>265</v>
      </c>
      <c r="L8818">
        <v>19805</v>
      </c>
      <c r="M8818" t="s">
        <v>168</v>
      </c>
      <c r="N8818" t="s">
        <v>745</v>
      </c>
      <c r="O8818" t="s">
        <v>62</v>
      </c>
      <c r="P8818" t="s">
        <v>86</v>
      </c>
      <c r="Q8818" t="s">
        <v>746</v>
      </c>
      <c r="R8818" s="1">
        <v>13.12</v>
      </c>
      <c r="S8818">
        <v>4</v>
      </c>
      <c r="T8818">
        <f t="shared" si="137"/>
        <v>15</v>
      </c>
      <c r="U8818" t="s">
        <v>52</v>
      </c>
      <c r="V8818">
        <v>0</v>
      </c>
      <c r="W8818">
        <v>0</v>
      </c>
      <c r="X8818" s="1">
        <v>0</v>
      </c>
      <c r="Y8818" s="1">
        <v>13.12</v>
      </c>
      <c r="Z8818" t="s">
        <v>65</v>
      </c>
      <c r="AA8818" s="2">
        <v>5.6416000000000004</v>
      </c>
      <c r="AB8818" s="3">
        <v>0.43000000000000005</v>
      </c>
      <c r="AC8818" s="1">
        <v>-7.4783999999999997</v>
      </c>
      <c r="AD8818">
        <v>2</v>
      </c>
      <c r="AE8818">
        <v>2</v>
      </c>
      <c r="AF8818" t="s">
        <v>48</v>
      </c>
      <c r="AG8818">
        <v>2015</v>
      </c>
      <c r="AH8818">
        <f>COUNTBLANK(datos[[#This Row],[Row ID]:[Year sales]])</f>
        <v>0</v>
      </c>
    </row>
    <row r="8819" spans="1:34" x14ac:dyDescent="0.3">
      <c r="A8819">
        <v>8818</v>
      </c>
      <c r="B8819" t="s">
        <v>10284</v>
      </c>
      <c r="C8819" s="4">
        <v>42331</v>
      </c>
      <c r="D8819" s="4">
        <v>42333</v>
      </c>
      <c r="E8819" t="s">
        <v>34</v>
      </c>
      <c r="F8819" t="s">
        <v>5529</v>
      </c>
      <c r="G8819" t="s">
        <v>5530</v>
      </c>
      <c r="H8819" t="s">
        <v>37</v>
      </c>
      <c r="I8819" t="s">
        <v>38</v>
      </c>
      <c r="J8819" t="s">
        <v>541</v>
      </c>
      <c r="K8819" t="s">
        <v>265</v>
      </c>
      <c r="L8819">
        <v>19805</v>
      </c>
      <c r="M8819" t="s">
        <v>168</v>
      </c>
      <c r="N8819" t="s">
        <v>6131</v>
      </c>
      <c r="O8819" t="s">
        <v>62</v>
      </c>
      <c r="P8819" t="s">
        <v>193</v>
      </c>
      <c r="Q8819" t="s">
        <v>691</v>
      </c>
      <c r="R8819" s="1">
        <v>16.559999999999999</v>
      </c>
      <c r="S8819">
        <v>2</v>
      </c>
      <c r="T8819">
        <f t="shared" si="137"/>
        <v>170</v>
      </c>
      <c r="U8819" t="s">
        <v>46</v>
      </c>
      <c r="V8819">
        <v>0</v>
      </c>
      <c r="W8819">
        <v>0</v>
      </c>
      <c r="X8819" s="1">
        <v>0</v>
      </c>
      <c r="Y8819" s="1">
        <v>16.559999999999999</v>
      </c>
      <c r="Z8819" t="s">
        <v>65</v>
      </c>
      <c r="AA8819" s="2">
        <v>7.7831999999999999</v>
      </c>
      <c r="AB8819" s="3">
        <v>0.47000000000000003</v>
      </c>
      <c r="AC8819" s="1">
        <v>-8.7767999999999997</v>
      </c>
      <c r="AD8819">
        <v>2</v>
      </c>
      <c r="AE8819">
        <v>2</v>
      </c>
      <c r="AF8819" t="s">
        <v>48</v>
      </c>
      <c r="AG8819">
        <v>2015</v>
      </c>
      <c r="AH8819">
        <f>COUNTBLANK(datos[[#This Row],[Row ID]:[Year sales]])</f>
        <v>0</v>
      </c>
    </row>
    <row r="8820" spans="1:34" x14ac:dyDescent="0.3">
      <c r="A8820">
        <v>8819</v>
      </c>
      <c r="B8820" t="s">
        <v>10284</v>
      </c>
      <c r="C8820" s="4">
        <v>42331</v>
      </c>
      <c r="D8820" s="4">
        <v>42333</v>
      </c>
      <c r="E8820" t="s">
        <v>34</v>
      </c>
      <c r="F8820" t="s">
        <v>5529</v>
      </c>
      <c r="G8820" t="s">
        <v>5530</v>
      </c>
      <c r="H8820" t="s">
        <v>37</v>
      </c>
      <c r="I8820" t="s">
        <v>38</v>
      </c>
      <c r="J8820" t="s">
        <v>541</v>
      </c>
      <c r="K8820" t="s">
        <v>265</v>
      </c>
      <c r="L8820">
        <v>19805</v>
      </c>
      <c r="M8820" t="s">
        <v>168</v>
      </c>
      <c r="N8820" t="s">
        <v>1922</v>
      </c>
      <c r="O8820" t="s">
        <v>62</v>
      </c>
      <c r="P8820" t="s">
        <v>110</v>
      </c>
      <c r="Q8820" t="s">
        <v>1923</v>
      </c>
      <c r="R8820" s="1">
        <v>38.880000000000003</v>
      </c>
      <c r="S8820">
        <v>6</v>
      </c>
      <c r="T8820">
        <f t="shared" si="137"/>
        <v>53</v>
      </c>
      <c r="U8820" t="s">
        <v>75</v>
      </c>
      <c r="V8820">
        <v>0</v>
      </c>
      <c r="W8820">
        <v>0</v>
      </c>
      <c r="X8820" s="1">
        <v>0</v>
      </c>
      <c r="Y8820" s="1">
        <v>38.880000000000003</v>
      </c>
      <c r="Z8820" t="s">
        <v>65</v>
      </c>
      <c r="AA8820" s="2">
        <v>18.662400000000002</v>
      </c>
      <c r="AB8820" s="3">
        <v>0.48000000000000004</v>
      </c>
      <c r="AC8820" s="1">
        <v>-20.217600000000001</v>
      </c>
      <c r="AD8820">
        <v>2</v>
      </c>
      <c r="AE8820">
        <v>2</v>
      </c>
      <c r="AF8820" t="s">
        <v>48</v>
      </c>
      <c r="AG8820">
        <v>2015</v>
      </c>
      <c r="AH8820">
        <f>COUNTBLANK(datos[[#This Row],[Row ID]:[Year sales]])</f>
        <v>0</v>
      </c>
    </row>
    <row r="8821" spans="1:34" x14ac:dyDescent="0.3">
      <c r="A8821">
        <v>8820</v>
      </c>
      <c r="B8821" t="s">
        <v>10287</v>
      </c>
      <c r="C8821" s="4">
        <v>42336</v>
      </c>
      <c r="D8821" s="4">
        <v>42340</v>
      </c>
      <c r="E8821" t="s">
        <v>67</v>
      </c>
      <c r="F8821" t="s">
        <v>3681</v>
      </c>
      <c r="G8821" t="s">
        <v>3682</v>
      </c>
      <c r="H8821" t="s">
        <v>37</v>
      </c>
      <c r="I8821" t="s">
        <v>38</v>
      </c>
      <c r="J8821" t="s">
        <v>1259</v>
      </c>
      <c r="K8821" t="s">
        <v>124</v>
      </c>
      <c r="L8821">
        <v>78745</v>
      </c>
      <c r="M8821" t="s">
        <v>125</v>
      </c>
      <c r="N8821" t="s">
        <v>2584</v>
      </c>
      <c r="O8821" t="s">
        <v>62</v>
      </c>
      <c r="P8821" t="s">
        <v>110</v>
      </c>
      <c r="Q8821" t="s">
        <v>2585</v>
      </c>
      <c r="R8821" s="1">
        <v>335.52</v>
      </c>
      <c r="S8821">
        <v>4</v>
      </c>
      <c r="T8821">
        <f t="shared" si="137"/>
        <v>19</v>
      </c>
      <c r="U8821" t="s">
        <v>52</v>
      </c>
      <c r="V8821">
        <v>0.2</v>
      </c>
      <c r="W8821">
        <v>67.103999999999999</v>
      </c>
      <c r="X8821" s="1">
        <v>-67.103999999999999</v>
      </c>
      <c r="Y8821" s="1">
        <v>402.62399999999997</v>
      </c>
      <c r="Z8821" t="s">
        <v>47</v>
      </c>
      <c r="AA8821" s="2">
        <v>117.432</v>
      </c>
      <c r="AB8821" s="3">
        <v>0.35000000000000003</v>
      </c>
      <c r="AC8821" s="1">
        <v>-150.98400000000001</v>
      </c>
      <c r="AD8821">
        <v>4</v>
      </c>
      <c r="AE8821">
        <v>4</v>
      </c>
      <c r="AF8821" t="s">
        <v>48</v>
      </c>
      <c r="AG8821">
        <v>2015</v>
      </c>
      <c r="AH8821">
        <f>COUNTBLANK(datos[[#This Row],[Row ID]:[Year sales]])</f>
        <v>0</v>
      </c>
    </row>
    <row r="8822" spans="1:34" x14ac:dyDescent="0.3">
      <c r="A8822">
        <v>8821</v>
      </c>
      <c r="B8822" t="s">
        <v>10288</v>
      </c>
      <c r="C8822" s="4">
        <v>43042</v>
      </c>
      <c r="D8822" s="4">
        <v>43046</v>
      </c>
      <c r="E8822" t="s">
        <v>67</v>
      </c>
      <c r="F8822" t="s">
        <v>528</v>
      </c>
      <c r="G8822" t="s">
        <v>529</v>
      </c>
      <c r="H8822" t="s">
        <v>37</v>
      </c>
      <c r="I8822" t="s">
        <v>38</v>
      </c>
      <c r="J8822" t="s">
        <v>6079</v>
      </c>
      <c r="K8822" t="s">
        <v>71</v>
      </c>
      <c r="L8822">
        <v>32839</v>
      </c>
      <c r="M8822" t="s">
        <v>41</v>
      </c>
      <c r="N8822" t="s">
        <v>1787</v>
      </c>
      <c r="O8822" t="s">
        <v>90</v>
      </c>
      <c r="P8822" t="s">
        <v>1238</v>
      </c>
      <c r="Q8822" t="s">
        <v>1788</v>
      </c>
      <c r="R8822" s="1">
        <v>959.98400000000004</v>
      </c>
      <c r="S8822">
        <v>2</v>
      </c>
      <c r="T8822">
        <f t="shared" si="137"/>
        <v>7</v>
      </c>
      <c r="U8822" t="s">
        <v>46</v>
      </c>
      <c r="V8822">
        <v>0.2</v>
      </c>
      <c r="W8822">
        <v>191.99680000000001</v>
      </c>
      <c r="X8822" s="1">
        <v>-191.99680000000001</v>
      </c>
      <c r="Y8822" s="1">
        <v>1151.9808</v>
      </c>
      <c r="Z8822" t="s">
        <v>53</v>
      </c>
      <c r="AA8822" s="2">
        <v>311.9948</v>
      </c>
      <c r="AB8822" s="3">
        <v>0.32500000000000001</v>
      </c>
      <c r="AC8822" s="1">
        <v>-455.99239999999998</v>
      </c>
      <c r="AD8822">
        <v>4</v>
      </c>
      <c r="AE8822">
        <v>4</v>
      </c>
      <c r="AF8822" t="s">
        <v>48</v>
      </c>
      <c r="AG8822">
        <v>2017</v>
      </c>
      <c r="AH8822">
        <f>COUNTBLANK(datos[[#This Row],[Row ID]:[Year sales]])</f>
        <v>0</v>
      </c>
    </row>
    <row r="8823" spans="1:34" x14ac:dyDescent="0.3">
      <c r="A8823">
        <v>8822</v>
      </c>
      <c r="B8823" t="s">
        <v>10288</v>
      </c>
      <c r="C8823" s="4">
        <v>43042</v>
      </c>
      <c r="D8823" s="4">
        <v>43046</v>
      </c>
      <c r="E8823" t="s">
        <v>67</v>
      </c>
      <c r="F8823" t="s">
        <v>528</v>
      </c>
      <c r="G8823" t="s">
        <v>529</v>
      </c>
      <c r="H8823" t="s">
        <v>37</v>
      </c>
      <c r="I8823" t="s">
        <v>38</v>
      </c>
      <c r="J8823" t="s">
        <v>6079</v>
      </c>
      <c r="K8823" t="s">
        <v>71</v>
      </c>
      <c r="L8823">
        <v>32839</v>
      </c>
      <c r="M8823" t="s">
        <v>41</v>
      </c>
      <c r="N8823" t="s">
        <v>5244</v>
      </c>
      <c r="O8823" t="s">
        <v>62</v>
      </c>
      <c r="P8823" t="s">
        <v>94</v>
      </c>
      <c r="Q8823" t="s">
        <v>5245</v>
      </c>
      <c r="R8823" s="1">
        <v>4.0860000000000003</v>
      </c>
      <c r="S8823">
        <v>2</v>
      </c>
      <c r="T8823">
        <f t="shared" si="137"/>
        <v>41</v>
      </c>
      <c r="U8823" t="s">
        <v>46</v>
      </c>
      <c r="V8823">
        <v>0.7</v>
      </c>
      <c r="W8823">
        <v>2.8601999999999999</v>
      </c>
      <c r="X8823" s="1">
        <v>-2.8601999999999999</v>
      </c>
      <c r="Y8823" s="1">
        <v>6.9462000000000002</v>
      </c>
      <c r="Z8823" t="s">
        <v>65</v>
      </c>
      <c r="AA8823" s="2">
        <v>-2.9964</v>
      </c>
      <c r="AB8823" s="3">
        <v>-0.73333333333333328</v>
      </c>
      <c r="AC8823" s="1">
        <v>-4.2222</v>
      </c>
      <c r="AD8823">
        <v>4</v>
      </c>
      <c r="AE8823">
        <v>4</v>
      </c>
      <c r="AF8823" t="s">
        <v>48</v>
      </c>
      <c r="AG8823">
        <v>2017</v>
      </c>
      <c r="AH8823">
        <f>COUNTBLANK(datos[[#This Row],[Row ID]:[Year sales]])</f>
        <v>0</v>
      </c>
    </row>
    <row r="8824" spans="1:34" x14ac:dyDescent="0.3">
      <c r="A8824">
        <v>8823</v>
      </c>
      <c r="B8824" t="s">
        <v>10288</v>
      </c>
      <c r="C8824" s="4">
        <v>43042</v>
      </c>
      <c r="D8824" s="4">
        <v>43046</v>
      </c>
      <c r="E8824" t="s">
        <v>67</v>
      </c>
      <c r="F8824" t="s">
        <v>528</v>
      </c>
      <c r="G8824" t="s">
        <v>529</v>
      </c>
      <c r="H8824" t="s">
        <v>37</v>
      </c>
      <c r="I8824" t="s">
        <v>38</v>
      </c>
      <c r="J8824" t="s">
        <v>6079</v>
      </c>
      <c r="K8824" t="s">
        <v>71</v>
      </c>
      <c r="L8824">
        <v>32839</v>
      </c>
      <c r="M8824" t="s">
        <v>41</v>
      </c>
      <c r="N8824" t="s">
        <v>8386</v>
      </c>
      <c r="O8824" t="s">
        <v>62</v>
      </c>
      <c r="P8824" t="s">
        <v>86</v>
      </c>
      <c r="Q8824" t="s">
        <v>8387</v>
      </c>
      <c r="R8824" s="1">
        <v>55.984000000000002</v>
      </c>
      <c r="S8824">
        <v>2</v>
      </c>
      <c r="T8824">
        <f t="shared" si="137"/>
        <v>20</v>
      </c>
      <c r="U8824" t="s">
        <v>46</v>
      </c>
      <c r="V8824">
        <v>0.2</v>
      </c>
      <c r="W8824">
        <v>11.196800000000001</v>
      </c>
      <c r="X8824" s="1">
        <v>-11.1968</v>
      </c>
      <c r="Y8824" s="1">
        <v>67.180800000000005</v>
      </c>
      <c r="Z8824" t="s">
        <v>99</v>
      </c>
      <c r="AA8824" s="2">
        <v>4.1988000000000003</v>
      </c>
      <c r="AB8824" s="3">
        <v>7.4999999999999997E-2</v>
      </c>
      <c r="AC8824" s="1">
        <v>-40.5884</v>
      </c>
      <c r="AD8824">
        <v>4</v>
      </c>
      <c r="AE8824">
        <v>4</v>
      </c>
      <c r="AF8824" t="s">
        <v>48</v>
      </c>
      <c r="AG8824">
        <v>2017</v>
      </c>
      <c r="AH8824">
        <f>COUNTBLANK(datos[[#This Row],[Row ID]:[Year sales]])</f>
        <v>0</v>
      </c>
    </row>
    <row r="8825" spans="1:34" x14ac:dyDescent="0.3">
      <c r="A8825">
        <v>8824</v>
      </c>
      <c r="B8825" t="s">
        <v>10288</v>
      </c>
      <c r="C8825" s="4">
        <v>43042</v>
      </c>
      <c r="D8825" s="4">
        <v>43046</v>
      </c>
      <c r="E8825" t="s">
        <v>67</v>
      </c>
      <c r="F8825" t="s">
        <v>528</v>
      </c>
      <c r="G8825" t="s">
        <v>529</v>
      </c>
      <c r="H8825" t="s">
        <v>37</v>
      </c>
      <c r="I8825" t="s">
        <v>38</v>
      </c>
      <c r="J8825" t="s">
        <v>6079</v>
      </c>
      <c r="K8825" t="s">
        <v>71</v>
      </c>
      <c r="L8825">
        <v>32839</v>
      </c>
      <c r="M8825" t="s">
        <v>41</v>
      </c>
      <c r="N8825" t="s">
        <v>2803</v>
      </c>
      <c r="O8825" t="s">
        <v>62</v>
      </c>
      <c r="P8825" t="s">
        <v>110</v>
      </c>
      <c r="Q8825" t="s">
        <v>2804</v>
      </c>
      <c r="R8825" s="1">
        <v>10.688000000000001</v>
      </c>
      <c r="S8825">
        <v>2</v>
      </c>
      <c r="T8825">
        <f t="shared" si="137"/>
        <v>16</v>
      </c>
      <c r="U8825" t="s">
        <v>46</v>
      </c>
      <c r="V8825">
        <v>0.2</v>
      </c>
      <c r="W8825">
        <v>2.1376000000000004</v>
      </c>
      <c r="X8825" s="1">
        <v>-2.1375999999999999</v>
      </c>
      <c r="Y8825" s="1">
        <v>12.825600000000001</v>
      </c>
      <c r="Z8825" t="s">
        <v>65</v>
      </c>
      <c r="AA8825" s="2">
        <v>3.7408000000000001</v>
      </c>
      <c r="AB8825" s="3">
        <v>0.35</v>
      </c>
      <c r="AC8825" s="1">
        <v>-4.8095999999999997</v>
      </c>
      <c r="AD8825">
        <v>4</v>
      </c>
      <c r="AE8825">
        <v>4</v>
      </c>
      <c r="AF8825" t="s">
        <v>48</v>
      </c>
      <c r="AG8825">
        <v>2017</v>
      </c>
      <c r="AH8825">
        <f>COUNTBLANK(datos[[#This Row],[Row ID]:[Year sales]])</f>
        <v>0</v>
      </c>
    </row>
    <row r="8826" spans="1:34" x14ac:dyDescent="0.3">
      <c r="A8826">
        <v>8825</v>
      </c>
      <c r="B8826" t="s">
        <v>10289</v>
      </c>
      <c r="C8826" s="4">
        <v>42815</v>
      </c>
      <c r="D8826" s="4">
        <v>42817</v>
      </c>
      <c r="E8826" t="s">
        <v>34</v>
      </c>
      <c r="F8826" t="s">
        <v>294</v>
      </c>
      <c r="G8826" t="s">
        <v>295</v>
      </c>
      <c r="H8826" t="s">
        <v>37</v>
      </c>
      <c r="I8826" t="s">
        <v>38</v>
      </c>
      <c r="J8826" t="s">
        <v>4799</v>
      </c>
      <c r="K8826" t="s">
        <v>167</v>
      </c>
      <c r="L8826">
        <v>19601</v>
      </c>
      <c r="M8826" t="s">
        <v>168</v>
      </c>
      <c r="N8826" t="s">
        <v>1715</v>
      </c>
      <c r="O8826" t="s">
        <v>62</v>
      </c>
      <c r="P8826" t="s">
        <v>193</v>
      </c>
      <c r="Q8826" t="s">
        <v>1716</v>
      </c>
      <c r="R8826" s="1">
        <v>8.8559999999999999</v>
      </c>
      <c r="S8826">
        <v>3</v>
      </c>
      <c r="T8826">
        <f t="shared" si="137"/>
        <v>16</v>
      </c>
      <c r="U8826" t="s">
        <v>52</v>
      </c>
      <c r="V8826">
        <v>0.2</v>
      </c>
      <c r="W8826">
        <v>1.7712000000000001</v>
      </c>
      <c r="X8826" s="1">
        <v>-1.7712000000000001</v>
      </c>
      <c r="Y8826" s="1">
        <v>10.6272</v>
      </c>
      <c r="Z8826" t="s">
        <v>65</v>
      </c>
      <c r="AA8826" s="2">
        <v>2.8782000000000001</v>
      </c>
      <c r="AB8826" s="3">
        <v>0.32500000000000001</v>
      </c>
      <c r="AC8826" s="1">
        <v>-4.2065999999999999</v>
      </c>
      <c r="AD8826">
        <v>2</v>
      </c>
      <c r="AE8826">
        <v>2</v>
      </c>
      <c r="AF8826" t="s">
        <v>48</v>
      </c>
      <c r="AG8826">
        <v>2017</v>
      </c>
      <c r="AH8826">
        <f>COUNTBLANK(datos[[#This Row],[Row ID]:[Year sales]])</f>
        <v>0</v>
      </c>
    </row>
    <row r="8827" spans="1:34" x14ac:dyDescent="0.3">
      <c r="A8827">
        <v>8826</v>
      </c>
      <c r="B8827" t="s">
        <v>10290</v>
      </c>
      <c r="C8827" s="4">
        <v>42357</v>
      </c>
      <c r="D8827" s="4">
        <v>42360</v>
      </c>
      <c r="E8827" t="s">
        <v>208</v>
      </c>
      <c r="F8827" t="s">
        <v>1331</v>
      </c>
      <c r="G8827" t="s">
        <v>1332</v>
      </c>
      <c r="H8827" t="s">
        <v>37</v>
      </c>
      <c r="I8827" t="s">
        <v>38</v>
      </c>
      <c r="J8827" t="s">
        <v>166</v>
      </c>
      <c r="K8827" t="s">
        <v>167</v>
      </c>
      <c r="L8827">
        <v>19134</v>
      </c>
      <c r="M8827" t="s">
        <v>168</v>
      </c>
      <c r="N8827" t="s">
        <v>4785</v>
      </c>
      <c r="O8827" t="s">
        <v>62</v>
      </c>
      <c r="P8827" t="s">
        <v>63</v>
      </c>
      <c r="Q8827" t="s">
        <v>4786</v>
      </c>
      <c r="R8827" s="1">
        <v>6.9119999999999999</v>
      </c>
      <c r="S8827">
        <v>3</v>
      </c>
      <c r="T8827">
        <f t="shared" si="137"/>
        <v>30</v>
      </c>
      <c r="U8827" t="s">
        <v>52</v>
      </c>
      <c r="V8827">
        <v>0.2</v>
      </c>
      <c r="W8827">
        <v>1.3824000000000001</v>
      </c>
      <c r="X8827" s="1">
        <v>-1.3824000000000001</v>
      </c>
      <c r="Y8827" s="1">
        <v>8.2943999999999996</v>
      </c>
      <c r="Z8827" t="s">
        <v>65</v>
      </c>
      <c r="AA8827" s="2">
        <v>2.5055999999999998</v>
      </c>
      <c r="AB8827" s="3">
        <v>0.36249999999999999</v>
      </c>
      <c r="AC8827" s="1">
        <v>-3.024</v>
      </c>
      <c r="AD8827">
        <v>3</v>
      </c>
      <c r="AE8827">
        <v>3</v>
      </c>
      <c r="AF8827" t="s">
        <v>48</v>
      </c>
      <c r="AG8827">
        <v>2015</v>
      </c>
      <c r="AH8827">
        <f>COUNTBLANK(datos[[#This Row],[Row ID]:[Year sales]])</f>
        <v>0</v>
      </c>
    </row>
    <row r="8828" spans="1:34" x14ac:dyDescent="0.3">
      <c r="A8828">
        <v>8827</v>
      </c>
      <c r="B8828" t="s">
        <v>10291</v>
      </c>
      <c r="C8828" s="4">
        <v>41731</v>
      </c>
      <c r="D8828" s="4">
        <v>41735</v>
      </c>
      <c r="E8828" t="s">
        <v>34</v>
      </c>
      <c r="F8828" t="s">
        <v>6724</v>
      </c>
      <c r="G8828" t="s">
        <v>6725</v>
      </c>
      <c r="H8828" t="s">
        <v>37</v>
      </c>
      <c r="I8828" t="s">
        <v>38</v>
      </c>
      <c r="J8828" t="s">
        <v>204</v>
      </c>
      <c r="K8828" t="s">
        <v>124</v>
      </c>
      <c r="L8828">
        <v>77095</v>
      </c>
      <c r="M8828" t="s">
        <v>125</v>
      </c>
      <c r="N8828" t="s">
        <v>1889</v>
      </c>
      <c r="O8828" t="s">
        <v>62</v>
      </c>
      <c r="P8828" t="s">
        <v>110</v>
      </c>
      <c r="Q8828" t="s">
        <v>1890</v>
      </c>
      <c r="R8828" s="1">
        <v>26.72</v>
      </c>
      <c r="S8828">
        <v>5</v>
      </c>
      <c r="T8828">
        <f t="shared" si="137"/>
        <v>46</v>
      </c>
      <c r="U8828" t="s">
        <v>75</v>
      </c>
      <c r="V8828">
        <v>0.2</v>
      </c>
      <c r="W8828">
        <v>5.3440000000000003</v>
      </c>
      <c r="X8828" s="1">
        <v>-5.3440000000000003</v>
      </c>
      <c r="Y8828" s="1">
        <v>32.064</v>
      </c>
      <c r="Z8828" t="s">
        <v>65</v>
      </c>
      <c r="AA8828" s="2">
        <v>9.3520000000000003</v>
      </c>
      <c r="AB8828" s="3">
        <v>0.35000000000000003</v>
      </c>
      <c r="AC8828" s="1">
        <v>-12.023999999999999</v>
      </c>
      <c r="AD8828">
        <v>4</v>
      </c>
      <c r="AE8828">
        <v>4</v>
      </c>
      <c r="AF8828" t="s">
        <v>48</v>
      </c>
      <c r="AG8828">
        <v>2014</v>
      </c>
      <c r="AH8828">
        <f>COUNTBLANK(datos[[#This Row],[Row ID]:[Year sales]])</f>
        <v>0</v>
      </c>
    </row>
    <row r="8829" spans="1:34" x14ac:dyDescent="0.3">
      <c r="A8829">
        <v>8828</v>
      </c>
      <c r="B8829" t="s">
        <v>10291</v>
      </c>
      <c r="C8829" s="4">
        <v>41731</v>
      </c>
      <c r="D8829" s="4">
        <v>41735</v>
      </c>
      <c r="E8829" t="s">
        <v>34</v>
      </c>
      <c r="F8829" t="s">
        <v>6724</v>
      </c>
      <c r="G8829" t="s">
        <v>6725</v>
      </c>
      <c r="H8829" t="s">
        <v>37</v>
      </c>
      <c r="I8829" t="s">
        <v>38</v>
      </c>
      <c r="J8829" t="s">
        <v>204</v>
      </c>
      <c r="K8829" t="s">
        <v>124</v>
      </c>
      <c r="L8829">
        <v>77095</v>
      </c>
      <c r="M8829" t="s">
        <v>125</v>
      </c>
      <c r="N8829" t="s">
        <v>8718</v>
      </c>
      <c r="O8829" t="s">
        <v>62</v>
      </c>
      <c r="P8829" t="s">
        <v>110</v>
      </c>
      <c r="Q8829" t="s">
        <v>8719</v>
      </c>
      <c r="R8829" s="1">
        <v>33.488</v>
      </c>
      <c r="S8829">
        <v>7</v>
      </c>
      <c r="T8829">
        <f t="shared" si="137"/>
        <v>25</v>
      </c>
      <c r="U8829" t="s">
        <v>75</v>
      </c>
      <c r="V8829">
        <v>0.2</v>
      </c>
      <c r="W8829">
        <v>6.6976000000000004</v>
      </c>
      <c r="X8829" s="1">
        <v>-6.6976000000000004</v>
      </c>
      <c r="Y8829" s="1">
        <v>40.185600000000001</v>
      </c>
      <c r="Z8829" t="s">
        <v>65</v>
      </c>
      <c r="AA8829" s="2">
        <v>10.465</v>
      </c>
      <c r="AB8829" s="3">
        <v>0.3125</v>
      </c>
      <c r="AC8829" s="1">
        <v>-16.325399999999998</v>
      </c>
      <c r="AD8829">
        <v>4</v>
      </c>
      <c r="AE8829">
        <v>4</v>
      </c>
      <c r="AF8829" t="s">
        <v>48</v>
      </c>
      <c r="AG8829">
        <v>2014</v>
      </c>
      <c r="AH8829">
        <f>COUNTBLANK(datos[[#This Row],[Row ID]:[Year sales]])</f>
        <v>0</v>
      </c>
    </row>
    <row r="8830" spans="1:34" x14ac:dyDescent="0.3">
      <c r="A8830">
        <v>8829</v>
      </c>
      <c r="B8830" t="s">
        <v>10292</v>
      </c>
      <c r="C8830" s="4">
        <v>42160</v>
      </c>
      <c r="D8830" s="4">
        <v>42164</v>
      </c>
      <c r="E8830" t="s">
        <v>67</v>
      </c>
      <c r="F8830" t="s">
        <v>1556</v>
      </c>
      <c r="G8830" t="s">
        <v>1557</v>
      </c>
      <c r="H8830" t="s">
        <v>57</v>
      </c>
      <c r="I8830" t="s">
        <v>38</v>
      </c>
      <c r="J8830" t="s">
        <v>9334</v>
      </c>
      <c r="K8830" t="s">
        <v>617</v>
      </c>
      <c r="L8830">
        <v>63301</v>
      </c>
      <c r="M8830" t="s">
        <v>125</v>
      </c>
      <c r="N8830" t="s">
        <v>4663</v>
      </c>
      <c r="O8830" t="s">
        <v>62</v>
      </c>
      <c r="P8830" t="s">
        <v>110</v>
      </c>
      <c r="Q8830" t="s">
        <v>4664</v>
      </c>
      <c r="R8830" s="1">
        <v>10.56</v>
      </c>
      <c r="S8830">
        <v>2</v>
      </c>
      <c r="T8830">
        <f t="shared" si="137"/>
        <v>14</v>
      </c>
      <c r="U8830" t="s">
        <v>46</v>
      </c>
      <c r="V8830">
        <v>0</v>
      </c>
      <c r="W8830">
        <v>0</v>
      </c>
      <c r="X8830" s="1">
        <v>0</v>
      </c>
      <c r="Y8830" s="1">
        <v>10.56</v>
      </c>
      <c r="Z8830" t="s">
        <v>65</v>
      </c>
      <c r="AA8830" s="2">
        <v>4.7519999999999998</v>
      </c>
      <c r="AB8830" s="3">
        <v>0.44999999999999996</v>
      </c>
      <c r="AC8830" s="1">
        <v>-5.8079999999999998</v>
      </c>
      <c r="AD8830">
        <v>4</v>
      </c>
      <c r="AE8830">
        <v>4</v>
      </c>
      <c r="AF8830" t="s">
        <v>48</v>
      </c>
      <c r="AG8830">
        <v>2015</v>
      </c>
      <c r="AH8830">
        <f>COUNTBLANK(datos[[#This Row],[Row ID]:[Year sales]])</f>
        <v>0</v>
      </c>
    </row>
    <row r="8831" spans="1:34" x14ac:dyDescent="0.3">
      <c r="A8831">
        <v>8830</v>
      </c>
      <c r="B8831" t="s">
        <v>10293</v>
      </c>
      <c r="C8831" s="4">
        <v>41918</v>
      </c>
      <c r="D8831" s="4">
        <v>41921</v>
      </c>
      <c r="E8831" t="s">
        <v>208</v>
      </c>
      <c r="F8831" t="s">
        <v>9022</v>
      </c>
      <c r="G8831" t="s">
        <v>9023</v>
      </c>
      <c r="H8831" t="s">
        <v>57</v>
      </c>
      <c r="I8831" t="s">
        <v>38</v>
      </c>
      <c r="J8831" t="s">
        <v>4402</v>
      </c>
      <c r="K8831" t="s">
        <v>274</v>
      </c>
      <c r="L8831">
        <v>46203</v>
      </c>
      <c r="M8831" t="s">
        <v>125</v>
      </c>
      <c r="N8831" t="s">
        <v>7532</v>
      </c>
      <c r="O8831" t="s">
        <v>62</v>
      </c>
      <c r="P8831" t="s">
        <v>77</v>
      </c>
      <c r="Q8831" t="s">
        <v>7533</v>
      </c>
      <c r="R8831" s="1">
        <v>386.34</v>
      </c>
      <c r="S8831">
        <v>2</v>
      </c>
      <c r="T8831">
        <f t="shared" si="137"/>
        <v>26</v>
      </c>
      <c r="U8831" t="s">
        <v>46</v>
      </c>
      <c r="V8831">
        <v>0</v>
      </c>
      <c r="W8831">
        <v>0</v>
      </c>
      <c r="X8831" s="1">
        <v>0</v>
      </c>
      <c r="Y8831" s="1">
        <v>386.34</v>
      </c>
      <c r="Z8831" t="s">
        <v>47</v>
      </c>
      <c r="AA8831" s="2">
        <v>54.087600000000002</v>
      </c>
      <c r="AB8831" s="3">
        <v>0.14000000000000001</v>
      </c>
      <c r="AC8831" s="1">
        <v>-332.25240000000002</v>
      </c>
      <c r="AD8831">
        <v>3</v>
      </c>
      <c r="AE8831">
        <v>3</v>
      </c>
      <c r="AF8831" t="s">
        <v>48</v>
      </c>
      <c r="AG8831">
        <v>2014</v>
      </c>
      <c r="AH8831">
        <f>COUNTBLANK(datos[[#This Row],[Row ID]:[Year sales]])</f>
        <v>0</v>
      </c>
    </row>
    <row r="8832" spans="1:34" x14ac:dyDescent="0.3">
      <c r="A8832">
        <v>8831</v>
      </c>
      <c r="B8832" t="s">
        <v>10294</v>
      </c>
      <c r="C8832" s="4">
        <v>42603</v>
      </c>
      <c r="D8832" s="4">
        <v>42606</v>
      </c>
      <c r="E8832" t="s">
        <v>34</v>
      </c>
      <c r="F8832" t="s">
        <v>2879</v>
      </c>
      <c r="G8832" t="s">
        <v>2880</v>
      </c>
      <c r="H8832" t="s">
        <v>57</v>
      </c>
      <c r="I8832" t="s">
        <v>38</v>
      </c>
      <c r="J8832" t="s">
        <v>115</v>
      </c>
      <c r="K8832" t="s">
        <v>116</v>
      </c>
      <c r="L8832">
        <v>98115</v>
      </c>
      <c r="M8832" t="s">
        <v>60</v>
      </c>
      <c r="N8832" t="s">
        <v>3195</v>
      </c>
      <c r="O8832" t="s">
        <v>62</v>
      </c>
      <c r="P8832" t="s">
        <v>94</v>
      </c>
      <c r="Q8832" t="s">
        <v>3196</v>
      </c>
      <c r="R8832" s="1">
        <v>33.44</v>
      </c>
      <c r="S8832">
        <v>10</v>
      </c>
      <c r="T8832">
        <f t="shared" si="137"/>
        <v>36</v>
      </c>
      <c r="U8832" t="s">
        <v>75</v>
      </c>
      <c r="V8832">
        <v>0.2</v>
      </c>
      <c r="W8832">
        <v>6.6879999999999997</v>
      </c>
      <c r="X8832" s="1">
        <v>-6.6879999999999997</v>
      </c>
      <c r="Y8832" s="1">
        <v>40.128</v>
      </c>
      <c r="Z8832" t="s">
        <v>65</v>
      </c>
      <c r="AA8832" s="2">
        <v>11.704000000000001</v>
      </c>
      <c r="AB8832" s="3">
        <v>0.35000000000000003</v>
      </c>
      <c r="AC8832" s="1">
        <v>-15.048</v>
      </c>
      <c r="AD8832">
        <v>3</v>
      </c>
      <c r="AE8832">
        <v>3</v>
      </c>
      <c r="AF8832" t="s">
        <v>48</v>
      </c>
      <c r="AG8832">
        <v>2016</v>
      </c>
      <c r="AH8832">
        <f>COUNTBLANK(datos[[#This Row],[Row ID]:[Year sales]])</f>
        <v>0</v>
      </c>
    </row>
    <row r="8833" spans="1:34" x14ac:dyDescent="0.3">
      <c r="A8833">
        <v>8832</v>
      </c>
      <c r="B8833" t="s">
        <v>10295</v>
      </c>
      <c r="C8833" s="4">
        <v>42323</v>
      </c>
      <c r="D8833" s="4">
        <v>42327</v>
      </c>
      <c r="E8833" t="s">
        <v>67</v>
      </c>
      <c r="F8833" t="s">
        <v>7021</v>
      </c>
      <c r="G8833" t="s">
        <v>7022</v>
      </c>
      <c r="H8833" t="s">
        <v>122</v>
      </c>
      <c r="I8833" t="s">
        <v>38</v>
      </c>
      <c r="J8833" t="s">
        <v>3350</v>
      </c>
      <c r="K8833" t="s">
        <v>339</v>
      </c>
      <c r="L8833">
        <v>22801</v>
      </c>
      <c r="M8833" t="s">
        <v>41</v>
      </c>
      <c r="N8833" t="s">
        <v>2208</v>
      </c>
      <c r="O8833" t="s">
        <v>43</v>
      </c>
      <c r="P8833" t="s">
        <v>83</v>
      </c>
      <c r="Q8833" t="s">
        <v>2209</v>
      </c>
      <c r="R8833" s="1">
        <v>39.96</v>
      </c>
      <c r="S8833">
        <v>2</v>
      </c>
      <c r="T8833">
        <f t="shared" si="137"/>
        <v>36</v>
      </c>
      <c r="U8833" t="s">
        <v>46</v>
      </c>
      <c r="V8833">
        <v>0</v>
      </c>
      <c r="W8833">
        <v>0</v>
      </c>
      <c r="X8833" s="1">
        <v>0</v>
      </c>
      <c r="Y8833" s="1">
        <v>39.96</v>
      </c>
      <c r="Z8833" t="s">
        <v>65</v>
      </c>
      <c r="AA8833" s="2">
        <v>14.3856</v>
      </c>
      <c r="AB8833" s="3">
        <v>0.36</v>
      </c>
      <c r="AC8833" s="1">
        <v>-25.574400000000001</v>
      </c>
      <c r="AD8833">
        <v>4</v>
      </c>
      <c r="AE8833">
        <v>4</v>
      </c>
      <c r="AF8833" t="s">
        <v>48</v>
      </c>
      <c r="AG8833">
        <v>2015</v>
      </c>
      <c r="AH8833">
        <f>COUNTBLANK(datos[[#This Row],[Row ID]:[Year sales]])</f>
        <v>0</v>
      </c>
    </row>
    <row r="8834" spans="1:34" x14ac:dyDescent="0.3">
      <c r="A8834">
        <v>8833</v>
      </c>
      <c r="B8834" t="s">
        <v>10296</v>
      </c>
      <c r="C8834" s="4">
        <v>42177</v>
      </c>
      <c r="D8834" s="4">
        <v>42182</v>
      </c>
      <c r="E8834" t="s">
        <v>67</v>
      </c>
      <c r="F8834" t="s">
        <v>4376</v>
      </c>
      <c r="G8834" t="s">
        <v>4377</v>
      </c>
      <c r="H8834" t="s">
        <v>37</v>
      </c>
      <c r="I8834" t="s">
        <v>38</v>
      </c>
      <c r="J8834" t="s">
        <v>409</v>
      </c>
      <c r="K8834" t="s">
        <v>287</v>
      </c>
      <c r="L8834">
        <v>14609</v>
      </c>
      <c r="M8834" t="s">
        <v>168</v>
      </c>
      <c r="N8834" t="s">
        <v>2717</v>
      </c>
      <c r="O8834" t="s">
        <v>62</v>
      </c>
      <c r="P8834" t="s">
        <v>94</v>
      </c>
      <c r="Q8834" t="s">
        <v>2718</v>
      </c>
      <c r="R8834" s="1">
        <v>1217.568</v>
      </c>
      <c r="S8834">
        <v>2</v>
      </c>
      <c r="T8834">
        <f t="shared" ref="T8834:T8897" si="138">SUMIF(Q:Q, Q8834, S:S)</f>
        <v>48</v>
      </c>
      <c r="U8834" t="s">
        <v>46</v>
      </c>
      <c r="V8834">
        <v>0.2</v>
      </c>
      <c r="W8834">
        <v>243.5136</v>
      </c>
      <c r="X8834" s="1">
        <v>-243.5136</v>
      </c>
      <c r="Y8834" s="1">
        <v>1461.0816</v>
      </c>
      <c r="Z8834" t="s">
        <v>53</v>
      </c>
      <c r="AA8834" s="2">
        <v>456.58800000000002</v>
      </c>
      <c r="AB8834" s="3">
        <v>0.375</v>
      </c>
      <c r="AC8834" s="1">
        <v>-517.46640000000002</v>
      </c>
      <c r="AD8834">
        <v>5</v>
      </c>
      <c r="AE8834">
        <v>5</v>
      </c>
      <c r="AF8834" t="s">
        <v>48</v>
      </c>
      <c r="AG8834">
        <v>2015</v>
      </c>
      <c r="AH8834">
        <f>COUNTBLANK(datos[[#This Row],[Row ID]:[Year sales]])</f>
        <v>0</v>
      </c>
    </row>
    <row r="8835" spans="1:34" x14ac:dyDescent="0.3">
      <c r="A8835">
        <v>8834</v>
      </c>
      <c r="B8835" t="s">
        <v>10297</v>
      </c>
      <c r="C8835" s="4">
        <v>43002</v>
      </c>
      <c r="D8835" s="4">
        <v>43006</v>
      </c>
      <c r="E8835" t="s">
        <v>67</v>
      </c>
      <c r="F8835" t="s">
        <v>5126</v>
      </c>
      <c r="G8835" t="s">
        <v>5127</v>
      </c>
      <c r="H8835" t="s">
        <v>122</v>
      </c>
      <c r="I8835" t="s">
        <v>38</v>
      </c>
      <c r="J8835" t="s">
        <v>7518</v>
      </c>
      <c r="K8835" t="s">
        <v>1294</v>
      </c>
      <c r="L8835">
        <v>30328</v>
      </c>
      <c r="M8835" t="s">
        <v>41</v>
      </c>
      <c r="N8835" t="s">
        <v>4042</v>
      </c>
      <c r="O8835" t="s">
        <v>62</v>
      </c>
      <c r="P8835" t="s">
        <v>77</v>
      </c>
      <c r="Q8835" t="s">
        <v>6614</v>
      </c>
      <c r="R8835" s="1">
        <v>15.51</v>
      </c>
      <c r="S8835">
        <v>1</v>
      </c>
      <c r="T8835">
        <f t="shared" si="138"/>
        <v>22</v>
      </c>
      <c r="U8835" t="s">
        <v>46</v>
      </c>
      <c r="V8835">
        <v>0</v>
      </c>
      <c r="W8835">
        <v>0</v>
      </c>
      <c r="X8835" s="1">
        <v>0</v>
      </c>
      <c r="Y8835" s="1">
        <v>15.51</v>
      </c>
      <c r="Z8835" t="s">
        <v>65</v>
      </c>
      <c r="AA8835" s="2">
        <v>3.8774999999999999</v>
      </c>
      <c r="AB8835" s="3">
        <v>0.25</v>
      </c>
      <c r="AC8835" s="1">
        <v>-11.6325</v>
      </c>
      <c r="AD8835">
        <v>4</v>
      </c>
      <c r="AE8835">
        <v>4</v>
      </c>
      <c r="AF8835" t="s">
        <v>48</v>
      </c>
      <c r="AG8835">
        <v>2017</v>
      </c>
      <c r="AH8835">
        <f>COUNTBLANK(datos[[#This Row],[Row ID]:[Year sales]])</f>
        <v>0</v>
      </c>
    </row>
    <row r="8836" spans="1:34" x14ac:dyDescent="0.3">
      <c r="A8836">
        <v>8835</v>
      </c>
      <c r="B8836" t="s">
        <v>10297</v>
      </c>
      <c r="C8836" s="4">
        <v>43002</v>
      </c>
      <c r="D8836" s="4">
        <v>43006</v>
      </c>
      <c r="E8836" t="s">
        <v>67</v>
      </c>
      <c r="F8836" t="s">
        <v>5126</v>
      </c>
      <c r="G8836" t="s">
        <v>5127</v>
      </c>
      <c r="H8836" t="s">
        <v>122</v>
      </c>
      <c r="I8836" t="s">
        <v>38</v>
      </c>
      <c r="J8836" t="s">
        <v>7518</v>
      </c>
      <c r="K8836" t="s">
        <v>1294</v>
      </c>
      <c r="L8836">
        <v>30328</v>
      </c>
      <c r="M8836" t="s">
        <v>41</v>
      </c>
      <c r="N8836" t="s">
        <v>6520</v>
      </c>
      <c r="O8836" t="s">
        <v>90</v>
      </c>
      <c r="P8836" t="s">
        <v>91</v>
      </c>
      <c r="Q8836" t="s">
        <v>6521</v>
      </c>
      <c r="R8836" s="1">
        <v>89.9</v>
      </c>
      <c r="S8836">
        <v>2</v>
      </c>
      <c r="T8836">
        <f t="shared" si="138"/>
        <v>18</v>
      </c>
      <c r="U8836" t="s">
        <v>46</v>
      </c>
      <c r="V8836">
        <v>0</v>
      </c>
      <c r="W8836">
        <v>0</v>
      </c>
      <c r="X8836" s="1">
        <v>0</v>
      </c>
      <c r="Y8836" s="1">
        <v>89.9</v>
      </c>
      <c r="Z8836" t="s">
        <v>99</v>
      </c>
      <c r="AA8836" s="2">
        <v>25.172000000000001</v>
      </c>
      <c r="AB8836" s="3">
        <v>0.27999999999999997</v>
      </c>
      <c r="AC8836" s="1">
        <v>-64.727999999999994</v>
      </c>
      <c r="AD8836">
        <v>4</v>
      </c>
      <c r="AE8836">
        <v>4</v>
      </c>
      <c r="AF8836" t="s">
        <v>48</v>
      </c>
      <c r="AG8836">
        <v>2017</v>
      </c>
      <c r="AH8836">
        <f>COUNTBLANK(datos[[#This Row],[Row ID]:[Year sales]])</f>
        <v>0</v>
      </c>
    </row>
    <row r="8837" spans="1:34" x14ac:dyDescent="0.3">
      <c r="A8837">
        <v>8836</v>
      </c>
      <c r="B8837" t="s">
        <v>10297</v>
      </c>
      <c r="C8837" s="4">
        <v>43002</v>
      </c>
      <c r="D8837" s="4">
        <v>43006</v>
      </c>
      <c r="E8837" t="s">
        <v>67</v>
      </c>
      <c r="F8837" t="s">
        <v>5126</v>
      </c>
      <c r="G8837" t="s">
        <v>5127</v>
      </c>
      <c r="H8837" t="s">
        <v>122</v>
      </c>
      <c r="I8837" t="s">
        <v>38</v>
      </c>
      <c r="J8837" t="s">
        <v>7518</v>
      </c>
      <c r="K8837" t="s">
        <v>1294</v>
      </c>
      <c r="L8837">
        <v>30328</v>
      </c>
      <c r="M8837" t="s">
        <v>41</v>
      </c>
      <c r="N8837" t="s">
        <v>8277</v>
      </c>
      <c r="O8837" t="s">
        <v>62</v>
      </c>
      <c r="P8837" t="s">
        <v>86</v>
      </c>
      <c r="Q8837" t="s">
        <v>8278</v>
      </c>
      <c r="R8837" s="1">
        <v>14.28</v>
      </c>
      <c r="S8837">
        <v>4</v>
      </c>
      <c r="T8837">
        <f t="shared" si="138"/>
        <v>19</v>
      </c>
      <c r="U8837" t="s">
        <v>52</v>
      </c>
      <c r="V8837">
        <v>0</v>
      </c>
      <c r="W8837">
        <v>0</v>
      </c>
      <c r="X8837" s="1">
        <v>0</v>
      </c>
      <c r="Y8837" s="1">
        <v>14.28</v>
      </c>
      <c r="Z8837" t="s">
        <v>65</v>
      </c>
      <c r="AA8837" s="2">
        <v>3.7128000000000001</v>
      </c>
      <c r="AB8837" s="3">
        <v>0.26</v>
      </c>
      <c r="AC8837" s="1">
        <v>-10.5672</v>
      </c>
      <c r="AD8837">
        <v>4</v>
      </c>
      <c r="AE8837">
        <v>4</v>
      </c>
      <c r="AF8837" t="s">
        <v>48</v>
      </c>
      <c r="AG8837">
        <v>2017</v>
      </c>
      <c r="AH8837">
        <f>COUNTBLANK(datos[[#This Row],[Row ID]:[Year sales]])</f>
        <v>0</v>
      </c>
    </row>
    <row r="8838" spans="1:34" x14ac:dyDescent="0.3">
      <c r="A8838">
        <v>8837</v>
      </c>
      <c r="B8838" t="s">
        <v>10297</v>
      </c>
      <c r="C8838" s="4">
        <v>43002</v>
      </c>
      <c r="D8838" s="4">
        <v>43006</v>
      </c>
      <c r="E8838" t="s">
        <v>67</v>
      </c>
      <c r="F8838" t="s">
        <v>5126</v>
      </c>
      <c r="G8838" t="s">
        <v>5127</v>
      </c>
      <c r="H8838" t="s">
        <v>122</v>
      </c>
      <c r="I8838" t="s">
        <v>38</v>
      </c>
      <c r="J8838" t="s">
        <v>7518</v>
      </c>
      <c r="K8838" t="s">
        <v>1294</v>
      </c>
      <c r="L8838">
        <v>30328</v>
      </c>
      <c r="M8838" t="s">
        <v>41</v>
      </c>
      <c r="N8838" t="s">
        <v>2975</v>
      </c>
      <c r="O8838" t="s">
        <v>62</v>
      </c>
      <c r="P8838" t="s">
        <v>86</v>
      </c>
      <c r="Q8838" t="s">
        <v>2976</v>
      </c>
      <c r="R8838" s="1">
        <v>12.72</v>
      </c>
      <c r="S8838">
        <v>3</v>
      </c>
      <c r="T8838">
        <f t="shared" si="138"/>
        <v>29</v>
      </c>
      <c r="U8838" t="s">
        <v>52</v>
      </c>
      <c r="V8838">
        <v>0</v>
      </c>
      <c r="W8838">
        <v>0</v>
      </c>
      <c r="X8838" s="1">
        <v>0</v>
      </c>
      <c r="Y8838" s="1">
        <v>12.72</v>
      </c>
      <c r="Z8838" t="s">
        <v>65</v>
      </c>
      <c r="AA8838" s="2">
        <v>4.9607999999999999</v>
      </c>
      <c r="AB8838" s="3">
        <v>0.38999999999999996</v>
      </c>
      <c r="AC8838" s="1">
        <v>-7.7591999999999999</v>
      </c>
      <c r="AD8838">
        <v>4</v>
      </c>
      <c r="AE8838">
        <v>4</v>
      </c>
      <c r="AF8838" t="s">
        <v>48</v>
      </c>
      <c r="AG8838">
        <v>2017</v>
      </c>
      <c r="AH8838">
        <f>COUNTBLANK(datos[[#This Row],[Row ID]:[Year sales]])</f>
        <v>0</v>
      </c>
    </row>
    <row r="8839" spans="1:34" x14ac:dyDescent="0.3">
      <c r="A8839">
        <v>8838</v>
      </c>
      <c r="B8839" t="s">
        <v>10297</v>
      </c>
      <c r="C8839" s="4">
        <v>43002</v>
      </c>
      <c r="D8839" s="4">
        <v>43006</v>
      </c>
      <c r="E8839" t="s">
        <v>67</v>
      </c>
      <c r="F8839" t="s">
        <v>5126</v>
      </c>
      <c r="G8839" t="s">
        <v>5127</v>
      </c>
      <c r="H8839" t="s">
        <v>122</v>
      </c>
      <c r="I8839" t="s">
        <v>38</v>
      </c>
      <c r="J8839" t="s">
        <v>7518</v>
      </c>
      <c r="K8839" t="s">
        <v>1294</v>
      </c>
      <c r="L8839">
        <v>30328</v>
      </c>
      <c r="M8839" t="s">
        <v>41</v>
      </c>
      <c r="N8839" t="s">
        <v>1464</v>
      </c>
      <c r="O8839" t="s">
        <v>62</v>
      </c>
      <c r="P8839" t="s">
        <v>63</v>
      </c>
      <c r="Q8839" t="s">
        <v>1465</v>
      </c>
      <c r="R8839" s="1">
        <v>15.75</v>
      </c>
      <c r="S8839">
        <v>5</v>
      </c>
      <c r="T8839">
        <f t="shared" si="138"/>
        <v>35</v>
      </c>
      <c r="U8839" t="s">
        <v>75</v>
      </c>
      <c r="V8839">
        <v>0</v>
      </c>
      <c r="W8839">
        <v>0</v>
      </c>
      <c r="X8839" s="1">
        <v>0</v>
      </c>
      <c r="Y8839" s="1">
        <v>15.75</v>
      </c>
      <c r="Z8839" t="s">
        <v>65</v>
      </c>
      <c r="AA8839" s="2">
        <v>7.56</v>
      </c>
      <c r="AB8839" s="3">
        <v>0.48</v>
      </c>
      <c r="AC8839" s="1">
        <v>-8.19</v>
      </c>
      <c r="AD8839">
        <v>4</v>
      </c>
      <c r="AE8839">
        <v>4</v>
      </c>
      <c r="AF8839" t="s">
        <v>48</v>
      </c>
      <c r="AG8839">
        <v>2017</v>
      </c>
      <c r="AH8839">
        <f>COUNTBLANK(datos[[#This Row],[Row ID]:[Year sales]])</f>
        <v>0</v>
      </c>
    </row>
    <row r="8840" spans="1:34" x14ac:dyDescent="0.3">
      <c r="A8840">
        <v>8839</v>
      </c>
      <c r="B8840" t="s">
        <v>10298</v>
      </c>
      <c r="C8840" s="4">
        <v>41735</v>
      </c>
      <c r="D8840" s="4">
        <v>41739</v>
      </c>
      <c r="E8840" t="s">
        <v>34</v>
      </c>
      <c r="F8840" t="s">
        <v>3314</v>
      </c>
      <c r="G8840" t="s">
        <v>3315</v>
      </c>
      <c r="H8840" t="s">
        <v>57</v>
      </c>
      <c r="I8840" t="s">
        <v>38</v>
      </c>
      <c r="J8840" t="s">
        <v>58</v>
      </c>
      <c r="K8840" t="s">
        <v>59</v>
      </c>
      <c r="L8840">
        <v>90004</v>
      </c>
      <c r="M8840" t="s">
        <v>60</v>
      </c>
      <c r="N8840" t="s">
        <v>6833</v>
      </c>
      <c r="O8840" t="s">
        <v>62</v>
      </c>
      <c r="P8840" t="s">
        <v>86</v>
      </c>
      <c r="Q8840" t="s">
        <v>6834</v>
      </c>
      <c r="R8840" s="1">
        <v>70.95</v>
      </c>
      <c r="S8840">
        <v>3</v>
      </c>
      <c r="T8840">
        <f t="shared" si="138"/>
        <v>13</v>
      </c>
      <c r="U8840" t="s">
        <v>52</v>
      </c>
      <c r="V8840">
        <v>0</v>
      </c>
      <c r="W8840">
        <v>0</v>
      </c>
      <c r="X8840" s="1">
        <v>0</v>
      </c>
      <c r="Y8840" s="1">
        <v>70.95</v>
      </c>
      <c r="Z8840" t="s">
        <v>99</v>
      </c>
      <c r="AA8840" s="2">
        <v>18.446999999999999</v>
      </c>
      <c r="AB8840" s="3">
        <v>0.25999999999999995</v>
      </c>
      <c r="AC8840" s="1">
        <v>-52.503</v>
      </c>
      <c r="AD8840">
        <v>4</v>
      </c>
      <c r="AE8840">
        <v>4</v>
      </c>
      <c r="AF8840" t="s">
        <v>48</v>
      </c>
      <c r="AG8840">
        <v>2014</v>
      </c>
      <c r="AH8840">
        <f>COUNTBLANK(datos[[#This Row],[Row ID]:[Year sales]])</f>
        <v>0</v>
      </c>
    </row>
    <row r="8841" spans="1:34" x14ac:dyDescent="0.3">
      <c r="A8841">
        <v>8840</v>
      </c>
      <c r="B8841" t="s">
        <v>10298</v>
      </c>
      <c r="C8841" s="4">
        <v>41735</v>
      </c>
      <c r="D8841" s="4">
        <v>41739</v>
      </c>
      <c r="E8841" t="s">
        <v>34</v>
      </c>
      <c r="F8841" t="s">
        <v>3314</v>
      </c>
      <c r="G8841" t="s">
        <v>3315</v>
      </c>
      <c r="H8841" t="s">
        <v>57</v>
      </c>
      <c r="I8841" t="s">
        <v>38</v>
      </c>
      <c r="J8841" t="s">
        <v>58</v>
      </c>
      <c r="K8841" t="s">
        <v>59</v>
      </c>
      <c r="L8841">
        <v>90004</v>
      </c>
      <c r="M8841" t="s">
        <v>60</v>
      </c>
      <c r="N8841" t="s">
        <v>482</v>
      </c>
      <c r="O8841" t="s">
        <v>62</v>
      </c>
      <c r="P8841" t="s">
        <v>94</v>
      </c>
      <c r="Q8841" t="s">
        <v>483</v>
      </c>
      <c r="R8841" s="1">
        <v>65.567999999999998</v>
      </c>
      <c r="S8841">
        <v>2</v>
      </c>
      <c r="T8841">
        <f t="shared" si="138"/>
        <v>22</v>
      </c>
      <c r="U8841" t="s">
        <v>46</v>
      </c>
      <c r="V8841">
        <v>0.2</v>
      </c>
      <c r="W8841">
        <v>13.1136</v>
      </c>
      <c r="X8841" s="1">
        <v>-13.1136</v>
      </c>
      <c r="Y8841" s="1">
        <v>78.681600000000003</v>
      </c>
      <c r="Z8841" t="s">
        <v>99</v>
      </c>
      <c r="AA8841" s="2">
        <v>23.7684</v>
      </c>
      <c r="AB8841" s="3">
        <v>0.36249999999999999</v>
      </c>
      <c r="AC8841" s="1">
        <v>-28.686</v>
      </c>
      <c r="AD8841">
        <v>4</v>
      </c>
      <c r="AE8841">
        <v>4</v>
      </c>
      <c r="AF8841" t="s">
        <v>48</v>
      </c>
      <c r="AG8841">
        <v>2014</v>
      </c>
      <c r="AH8841">
        <f>COUNTBLANK(datos[[#This Row],[Row ID]:[Year sales]])</f>
        <v>0</v>
      </c>
    </row>
    <row r="8842" spans="1:34" x14ac:dyDescent="0.3">
      <c r="A8842">
        <v>8841</v>
      </c>
      <c r="B8842" t="s">
        <v>10298</v>
      </c>
      <c r="C8842" s="4">
        <v>41735</v>
      </c>
      <c r="D8842" s="4">
        <v>41739</v>
      </c>
      <c r="E8842" t="s">
        <v>34</v>
      </c>
      <c r="F8842" t="s">
        <v>3314</v>
      </c>
      <c r="G8842" t="s">
        <v>3315</v>
      </c>
      <c r="H8842" t="s">
        <v>57</v>
      </c>
      <c r="I8842" t="s">
        <v>38</v>
      </c>
      <c r="J8842" t="s">
        <v>58</v>
      </c>
      <c r="K8842" t="s">
        <v>59</v>
      </c>
      <c r="L8842">
        <v>90004</v>
      </c>
      <c r="M8842" t="s">
        <v>60</v>
      </c>
      <c r="N8842" t="s">
        <v>5502</v>
      </c>
      <c r="O8842" t="s">
        <v>90</v>
      </c>
      <c r="P8842" t="s">
        <v>181</v>
      </c>
      <c r="Q8842" t="s">
        <v>5503</v>
      </c>
      <c r="R8842" s="1">
        <v>299.97000000000003</v>
      </c>
      <c r="S8842">
        <v>3</v>
      </c>
      <c r="T8842">
        <f t="shared" si="138"/>
        <v>29</v>
      </c>
      <c r="U8842" t="s">
        <v>52</v>
      </c>
      <c r="V8842">
        <v>0</v>
      </c>
      <c r="W8842">
        <v>0</v>
      </c>
      <c r="X8842" s="1">
        <v>0</v>
      </c>
      <c r="Y8842" s="1">
        <v>299.97000000000003</v>
      </c>
      <c r="Z8842" t="s">
        <v>47</v>
      </c>
      <c r="AA8842" s="2">
        <v>131.98679999999999</v>
      </c>
      <c r="AB8842" s="3">
        <v>0.43999999999999995</v>
      </c>
      <c r="AC8842" s="1">
        <v>-167.98320000000001</v>
      </c>
      <c r="AD8842">
        <v>4</v>
      </c>
      <c r="AE8842">
        <v>4</v>
      </c>
      <c r="AF8842" t="s">
        <v>48</v>
      </c>
      <c r="AG8842">
        <v>2014</v>
      </c>
      <c r="AH8842">
        <f>COUNTBLANK(datos[[#This Row],[Row ID]:[Year sales]])</f>
        <v>0</v>
      </c>
    </row>
    <row r="8843" spans="1:34" x14ac:dyDescent="0.3">
      <c r="A8843">
        <v>8842</v>
      </c>
      <c r="B8843" t="s">
        <v>10299</v>
      </c>
      <c r="C8843" s="4">
        <v>42409</v>
      </c>
      <c r="D8843" s="4">
        <v>42413</v>
      </c>
      <c r="E8843" t="s">
        <v>67</v>
      </c>
      <c r="F8843" t="s">
        <v>2791</v>
      </c>
      <c r="G8843" t="s">
        <v>2792</v>
      </c>
      <c r="H8843" t="s">
        <v>57</v>
      </c>
      <c r="I8843" t="s">
        <v>38</v>
      </c>
      <c r="J8843" t="s">
        <v>147</v>
      </c>
      <c r="K8843" t="s">
        <v>59</v>
      </c>
      <c r="L8843">
        <v>94110</v>
      </c>
      <c r="M8843" t="s">
        <v>60</v>
      </c>
      <c r="N8843" t="s">
        <v>1040</v>
      </c>
      <c r="O8843" t="s">
        <v>90</v>
      </c>
      <c r="P8843" t="s">
        <v>181</v>
      </c>
      <c r="Q8843" t="s">
        <v>1041</v>
      </c>
      <c r="R8843" s="1">
        <v>89.97</v>
      </c>
      <c r="S8843">
        <v>3</v>
      </c>
      <c r="T8843">
        <f t="shared" si="138"/>
        <v>52</v>
      </c>
      <c r="U8843" t="s">
        <v>52</v>
      </c>
      <c r="V8843">
        <v>0</v>
      </c>
      <c r="W8843">
        <v>0</v>
      </c>
      <c r="X8843" s="1">
        <v>0</v>
      </c>
      <c r="Y8843" s="1">
        <v>89.97</v>
      </c>
      <c r="Z8843" t="s">
        <v>99</v>
      </c>
      <c r="AA8843" s="2">
        <v>39.586799999999997</v>
      </c>
      <c r="AB8843" s="3">
        <v>0.43999999999999995</v>
      </c>
      <c r="AC8843" s="1">
        <v>-50.383200000000002</v>
      </c>
      <c r="AD8843">
        <v>4</v>
      </c>
      <c r="AE8843">
        <v>4</v>
      </c>
      <c r="AF8843" t="s">
        <v>48</v>
      </c>
      <c r="AG8843">
        <v>2016</v>
      </c>
      <c r="AH8843">
        <f>COUNTBLANK(datos[[#This Row],[Row ID]:[Year sales]])</f>
        <v>0</v>
      </c>
    </row>
    <row r="8844" spans="1:34" x14ac:dyDescent="0.3">
      <c r="A8844">
        <v>8843</v>
      </c>
      <c r="B8844" t="s">
        <v>10299</v>
      </c>
      <c r="C8844" s="4">
        <v>42409</v>
      </c>
      <c r="D8844" s="4">
        <v>42413</v>
      </c>
      <c r="E8844" t="s">
        <v>67</v>
      </c>
      <c r="F8844" t="s">
        <v>2791</v>
      </c>
      <c r="G8844" t="s">
        <v>2792</v>
      </c>
      <c r="H8844" t="s">
        <v>57</v>
      </c>
      <c r="I8844" t="s">
        <v>38</v>
      </c>
      <c r="J8844" t="s">
        <v>147</v>
      </c>
      <c r="K8844" t="s">
        <v>59</v>
      </c>
      <c r="L8844">
        <v>94110</v>
      </c>
      <c r="M8844" t="s">
        <v>60</v>
      </c>
      <c r="N8844" t="s">
        <v>3116</v>
      </c>
      <c r="O8844" t="s">
        <v>90</v>
      </c>
      <c r="P8844" t="s">
        <v>181</v>
      </c>
      <c r="Q8844" t="s">
        <v>3117</v>
      </c>
      <c r="R8844" s="1">
        <v>31.86</v>
      </c>
      <c r="S8844">
        <v>2</v>
      </c>
      <c r="T8844">
        <f t="shared" si="138"/>
        <v>17</v>
      </c>
      <c r="U8844" t="s">
        <v>46</v>
      </c>
      <c r="V8844">
        <v>0</v>
      </c>
      <c r="W8844">
        <v>0</v>
      </c>
      <c r="X8844" s="1">
        <v>0</v>
      </c>
      <c r="Y8844" s="1">
        <v>31.86</v>
      </c>
      <c r="Z8844" t="s">
        <v>65</v>
      </c>
      <c r="AA8844" s="2">
        <v>11.151</v>
      </c>
      <c r="AB8844" s="3">
        <v>0.35</v>
      </c>
      <c r="AC8844" s="1">
        <v>-20.709</v>
      </c>
      <c r="AD8844">
        <v>4</v>
      </c>
      <c r="AE8844">
        <v>4</v>
      </c>
      <c r="AF8844" t="s">
        <v>48</v>
      </c>
      <c r="AG8844">
        <v>2016</v>
      </c>
      <c r="AH8844">
        <f>COUNTBLANK(datos[[#This Row],[Row ID]:[Year sales]])</f>
        <v>0</v>
      </c>
    </row>
    <row r="8845" spans="1:34" x14ac:dyDescent="0.3">
      <c r="A8845">
        <v>8844</v>
      </c>
      <c r="B8845" t="s">
        <v>10300</v>
      </c>
      <c r="C8845" s="4">
        <v>41961</v>
      </c>
      <c r="D8845" s="4">
        <v>41963</v>
      </c>
      <c r="E8845" t="s">
        <v>34</v>
      </c>
      <c r="F8845" t="s">
        <v>391</v>
      </c>
      <c r="G8845" t="s">
        <v>392</v>
      </c>
      <c r="H8845" t="s">
        <v>57</v>
      </c>
      <c r="I8845" t="s">
        <v>38</v>
      </c>
      <c r="J8845" t="s">
        <v>429</v>
      </c>
      <c r="K8845" t="s">
        <v>249</v>
      </c>
      <c r="L8845">
        <v>55407</v>
      </c>
      <c r="M8845" t="s">
        <v>125</v>
      </c>
      <c r="N8845" t="s">
        <v>7638</v>
      </c>
      <c r="O8845" t="s">
        <v>62</v>
      </c>
      <c r="P8845" t="s">
        <v>77</v>
      </c>
      <c r="Q8845" t="s">
        <v>7639</v>
      </c>
      <c r="R8845" s="1">
        <v>67.150000000000006</v>
      </c>
      <c r="S8845">
        <v>5</v>
      </c>
      <c r="T8845">
        <f t="shared" si="138"/>
        <v>15</v>
      </c>
      <c r="U8845" t="s">
        <v>75</v>
      </c>
      <c r="V8845">
        <v>0</v>
      </c>
      <c r="W8845">
        <v>0</v>
      </c>
      <c r="X8845" s="1">
        <v>0</v>
      </c>
      <c r="Y8845" s="1">
        <v>67.150000000000006</v>
      </c>
      <c r="Z8845" t="s">
        <v>99</v>
      </c>
      <c r="AA8845" s="2">
        <v>16.787500000000001</v>
      </c>
      <c r="AB8845" s="3">
        <v>0.25</v>
      </c>
      <c r="AC8845" s="1">
        <v>-50.362499999999997</v>
      </c>
      <c r="AD8845">
        <v>2</v>
      </c>
      <c r="AE8845">
        <v>2</v>
      </c>
      <c r="AF8845" t="s">
        <v>48</v>
      </c>
      <c r="AG8845">
        <v>2014</v>
      </c>
      <c r="AH8845">
        <f>COUNTBLANK(datos[[#This Row],[Row ID]:[Year sales]])</f>
        <v>0</v>
      </c>
    </row>
    <row r="8846" spans="1:34" x14ac:dyDescent="0.3">
      <c r="A8846">
        <v>8845</v>
      </c>
      <c r="B8846" t="s">
        <v>10301</v>
      </c>
      <c r="C8846" s="4">
        <v>43087</v>
      </c>
      <c r="D8846" s="4">
        <v>43092</v>
      </c>
      <c r="E8846" t="s">
        <v>67</v>
      </c>
      <c r="F8846" t="s">
        <v>3751</v>
      </c>
      <c r="G8846" t="s">
        <v>3752</v>
      </c>
      <c r="H8846" t="s">
        <v>37</v>
      </c>
      <c r="I8846" t="s">
        <v>38</v>
      </c>
      <c r="J8846" t="s">
        <v>517</v>
      </c>
      <c r="K8846" t="s">
        <v>518</v>
      </c>
      <c r="L8846">
        <v>43229</v>
      </c>
      <c r="M8846" t="s">
        <v>168</v>
      </c>
      <c r="N8846" t="s">
        <v>4972</v>
      </c>
      <c r="O8846" t="s">
        <v>62</v>
      </c>
      <c r="P8846" t="s">
        <v>94</v>
      </c>
      <c r="Q8846" t="s">
        <v>4973</v>
      </c>
      <c r="R8846" s="1">
        <v>7.2359999999999998</v>
      </c>
      <c r="S8846">
        <v>3</v>
      </c>
      <c r="T8846">
        <f t="shared" si="138"/>
        <v>42</v>
      </c>
      <c r="U8846" t="s">
        <v>52</v>
      </c>
      <c r="V8846">
        <v>0.7</v>
      </c>
      <c r="W8846">
        <v>5.0651999999999999</v>
      </c>
      <c r="X8846" s="1">
        <v>-5.0651999999999999</v>
      </c>
      <c r="Y8846" s="1">
        <v>12.3012</v>
      </c>
      <c r="Z8846" t="s">
        <v>65</v>
      </c>
      <c r="AA8846" s="2">
        <v>-6.03</v>
      </c>
      <c r="AB8846" s="3">
        <v>-0.83333333333333337</v>
      </c>
      <c r="AC8846" s="1">
        <v>-8.2007999999999992</v>
      </c>
      <c r="AD8846">
        <v>5</v>
      </c>
      <c r="AE8846">
        <v>5</v>
      </c>
      <c r="AF8846" t="s">
        <v>48</v>
      </c>
      <c r="AG8846">
        <v>2017</v>
      </c>
      <c r="AH8846">
        <f>COUNTBLANK(datos[[#This Row],[Row ID]:[Year sales]])</f>
        <v>0</v>
      </c>
    </row>
    <row r="8847" spans="1:34" x14ac:dyDescent="0.3">
      <c r="A8847">
        <v>8846</v>
      </c>
      <c r="B8847" t="s">
        <v>10301</v>
      </c>
      <c r="C8847" s="4">
        <v>43087</v>
      </c>
      <c r="D8847" s="4">
        <v>43092</v>
      </c>
      <c r="E8847" t="s">
        <v>67</v>
      </c>
      <c r="F8847" t="s">
        <v>3751</v>
      </c>
      <c r="G8847" t="s">
        <v>3752</v>
      </c>
      <c r="H8847" t="s">
        <v>37</v>
      </c>
      <c r="I8847" t="s">
        <v>38</v>
      </c>
      <c r="J8847" t="s">
        <v>517</v>
      </c>
      <c r="K8847" t="s">
        <v>518</v>
      </c>
      <c r="L8847">
        <v>43229</v>
      </c>
      <c r="M8847" t="s">
        <v>168</v>
      </c>
      <c r="N8847" t="s">
        <v>594</v>
      </c>
      <c r="O8847" t="s">
        <v>62</v>
      </c>
      <c r="P8847" t="s">
        <v>289</v>
      </c>
      <c r="Q8847" t="s">
        <v>595</v>
      </c>
      <c r="R8847" s="1">
        <v>4.8239999999999998</v>
      </c>
      <c r="S8847">
        <v>3</v>
      </c>
      <c r="T8847">
        <f t="shared" si="138"/>
        <v>33</v>
      </c>
      <c r="U8847" t="s">
        <v>52</v>
      </c>
      <c r="V8847">
        <v>0.2</v>
      </c>
      <c r="W8847">
        <v>0.96479999999999999</v>
      </c>
      <c r="X8847" s="1">
        <v>-0.96479999999999999</v>
      </c>
      <c r="Y8847" s="1">
        <v>5.7888000000000002</v>
      </c>
      <c r="Z8847" t="s">
        <v>65</v>
      </c>
      <c r="AA8847" s="2">
        <v>1.7486999999999999</v>
      </c>
      <c r="AB8847" s="3">
        <v>0.36249999999999999</v>
      </c>
      <c r="AC8847" s="1">
        <v>-2.1105</v>
      </c>
      <c r="AD8847">
        <v>5</v>
      </c>
      <c r="AE8847">
        <v>5</v>
      </c>
      <c r="AF8847" t="s">
        <v>48</v>
      </c>
      <c r="AG8847">
        <v>2017</v>
      </c>
      <c r="AH8847">
        <f>COUNTBLANK(datos[[#This Row],[Row ID]:[Year sales]])</f>
        <v>0</v>
      </c>
    </row>
    <row r="8848" spans="1:34" x14ac:dyDescent="0.3">
      <c r="A8848">
        <v>8847</v>
      </c>
      <c r="B8848" t="s">
        <v>10301</v>
      </c>
      <c r="C8848" s="4">
        <v>43087</v>
      </c>
      <c r="D8848" s="4">
        <v>43092</v>
      </c>
      <c r="E8848" t="s">
        <v>67</v>
      </c>
      <c r="F8848" t="s">
        <v>3751</v>
      </c>
      <c r="G8848" t="s">
        <v>3752</v>
      </c>
      <c r="H8848" t="s">
        <v>37</v>
      </c>
      <c r="I8848" t="s">
        <v>38</v>
      </c>
      <c r="J8848" t="s">
        <v>517</v>
      </c>
      <c r="K8848" t="s">
        <v>518</v>
      </c>
      <c r="L8848">
        <v>43229</v>
      </c>
      <c r="M8848" t="s">
        <v>168</v>
      </c>
      <c r="N8848" t="s">
        <v>1570</v>
      </c>
      <c r="O8848" t="s">
        <v>62</v>
      </c>
      <c r="P8848" t="s">
        <v>110</v>
      </c>
      <c r="Q8848" t="s">
        <v>1571</v>
      </c>
      <c r="R8848" s="1">
        <v>91.36</v>
      </c>
      <c r="S8848">
        <v>5</v>
      </c>
      <c r="T8848">
        <f t="shared" si="138"/>
        <v>27</v>
      </c>
      <c r="U8848" t="s">
        <v>75</v>
      </c>
      <c r="V8848">
        <v>0.2</v>
      </c>
      <c r="W8848">
        <v>18.272000000000002</v>
      </c>
      <c r="X8848" s="1">
        <v>-18.271999999999998</v>
      </c>
      <c r="Y8848" s="1">
        <v>109.63200000000001</v>
      </c>
      <c r="Z8848" t="s">
        <v>99</v>
      </c>
      <c r="AA8848" s="2">
        <v>29.692</v>
      </c>
      <c r="AB8848" s="3">
        <v>0.32500000000000001</v>
      </c>
      <c r="AC8848" s="1">
        <v>-43.396000000000001</v>
      </c>
      <c r="AD8848">
        <v>5</v>
      </c>
      <c r="AE8848">
        <v>5</v>
      </c>
      <c r="AF8848" t="s">
        <v>48</v>
      </c>
      <c r="AG8848">
        <v>2017</v>
      </c>
      <c r="AH8848">
        <f>COUNTBLANK(datos[[#This Row],[Row ID]:[Year sales]])</f>
        <v>0</v>
      </c>
    </row>
    <row r="8849" spans="1:34" x14ac:dyDescent="0.3">
      <c r="A8849">
        <v>8848</v>
      </c>
      <c r="B8849" t="s">
        <v>10301</v>
      </c>
      <c r="C8849" s="4">
        <v>43087</v>
      </c>
      <c r="D8849" s="4">
        <v>43092</v>
      </c>
      <c r="E8849" t="s">
        <v>67</v>
      </c>
      <c r="F8849" t="s">
        <v>3751</v>
      </c>
      <c r="G8849" t="s">
        <v>3752</v>
      </c>
      <c r="H8849" t="s">
        <v>37</v>
      </c>
      <c r="I8849" t="s">
        <v>38</v>
      </c>
      <c r="J8849" t="s">
        <v>517</v>
      </c>
      <c r="K8849" t="s">
        <v>518</v>
      </c>
      <c r="L8849">
        <v>43229</v>
      </c>
      <c r="M8849" t="s">
        <v>168</v>
      </c>
      <c r="N8849" t="s">
        <v>2845</v>
      </c>
      <c r="O8849" t="s">
        <v>62</v>
      </c>
      <c r="P8849" t="s">
        <v>97</v>
      </c>
      <c r="Q8849" t="s">
        <v>2846</v>
      </c>
      <c r="R8849" s="1">
        <v>130.11199999999999</v>
      </c>
      <c r="S8849">
        <v>2</v>
      </c>
      <c r="T8849">
        <f t="shared" si="138"/>
        <v>36</v>
      </c>
      <c r="U8849" t="s">
        <v>46</v>
      </c>
      <c r="V8849">
        <v>0.2</v>
      </c>
      <c r="W8849">
        <v>26.022400000000001</v>
      </c>
      <c r="X8849" s="1">
        <v>-26.022400000000001</v>
      </c>
      <c r="Y8849" s="1">
        <v>156.1344</v>
      </c>
      <c r="Z8849" t="s">
        <v>99</v>
      </c>
      <c r="AA8849" s="2">
        <v>13.011200000000001</v>
      </c>
      <c r="AB8849" s="3">
        <v>0.1</v>
      </c>
      <c r="AC8849" s="1">
        <v>-91.078400000000002</v>
      </c>
      <c r="AD8849">
        <v>5</v>
      </c>
      <c r="AE8849">
        <v>5</v>
      </c>
      <c r="AF8849" t="s">
        <v>48</v>
      </c>
      <c r="AG8849">
        <v>2017</v>
      </c>
      <c r="AH8849">
        <f>COUNTBLANK(datos[[#This Row],[Row ID]:[Year sales]])</f>
        <v>0</v>
      </c>
    </row>
    <row r="8850" spans="1:34" x14ac:dyDescent="0.3">
      <c r="A8850">
        <v>8849</v>
      </c>
      <c r="B8850" t="s">
        <v>10302</v>
      </c>
      <c r="C8850" s="4">
        <v>42187</v>
      </c>
      <c r="D8850" s="4">
        <v>42189</v>
      </c>
      <c r="E8850" t="s">
        <v>208</v>
      </c>
      <c r="F8850" t="s">
        <v>1193</v>
      </c>
      <c r="G8850" t="s">
        <v>1194</v>
      </c>
      <c r="H8850" t="s">
        <v>57</v>
      </c>
      <c r="I8850" t="s">
        <v>38</v>
      </c>
      <c r="J8850" t="s">
        <v>4616</v>
      </c>
      <c r="K8850" t="s">
        <v>108</v>
      </c>
      <c r="L8850">
        <v>27604</v>
      </c>
      <c r="M8850" t="s">
        <v>41</v>
      </c>
      <c r="N8850" t="s">
        <v>3590</v>
      </c>
      <c r="O8850" t="s">
        <v>90</v>
      </c>
      <c r="P8850" t="s">
        <v>91</v>
      </c>
      <c r="Q8850" t="s">
        <v>3591</v>
      </c>
      <c r="R8850" s="1">
        <v>74.239999999999995</v>
      </c>
      <c r="S8850">
        <v>1</v>
      </c>
      <c r="T8850">
        <f t="shared" si="138"/>
        <v>46</v>
      </c>
      <c r="U8850" t="s">
        <v>46</v>
      </c>
      <c r="V8850">
        <v>0.2</v>
      </c>
      <c r="W8850">
        <v>14.847999999999999</v>
      </c>
      <c r="X8850" s="1">
        <v>-14.848000000000001</v>
      </c>
      <c r="Y8850" s="1">
        <v>89.087999999999994</v>
      </c>
      <c r="Z8850" t="s">
        <v>99</v>
      </c>
      <c r="AA8850" s="2">
        <v>8.3520000000000003</v>
      </c>
      <c r="AB8850" s="3">
        <v>0.11250000000000002</v>
      </c>
      <c r="AC8850" s="1">
        <v>-51.04</v>
      </c>
      <c r="AD8850">
        <v>2</v>
      </c>
      <c r="AE8850">
        <v>2</v>
      </c>
      <c r="AF8850" t="s">
        <v>48</v>
      </c>
      <c r="AG8850">
        <v>2015</v>
      </c>
      <c r="AH8850">
        <f>COUNTBLANK(datos[[#This Row],[Row ID]:[Year sales]])</f>
        <v>0</v>
      </c>
    </row>
    <row r="8851" spans="1:34" x14ac:dyDescent="0.3">
      <c r="A8851">
        <v>8850</v>
      </c>
      <c r="B8851" t="s">
        <v>10302</v>
      </c>
      <c r="C8851" s="4">
        <v>42187</v>
      </c>
      <c r="D8851" s="4">
        <v>42189</v>
      </c>
      <c r="E8851" t="s">
        <v>208</v>
      </c>
      <c r="F8851" t="s">
        <v>1193</v>
      </c>
      <c r="G8851" t="s">
        <v>1194</v>
      </c>
      <c r="H8851" t="s">
        <v>57</v>
      </c>
      <c r="I8851" t="s">
        <v>38</v>
      </c>
      <c r="J8851" t="s">
        <v>4616</v>
      </c>
      <c r="K8851" t="s">
        <v>108</v>
      </c>
      <c r="L8851">
        <v>27604</v>
      </c>
      <c r="M8851" t="s">
        <v>41</v>
      </c>
      <c r="N8851" t="s">
        <v>3490</v>
      </c>
      <c r="O8851" t="s">
        <v>43</v>
      </c>
      <c r="P8851" t="s">
        <v>83</v>
      </c>
      <c r="Q8851" t="s">
        <v>3491</v>
      </c>
      <c r="R8851" s="1">
        <v>159.84</v>
      </c>
      <c r="S8851">
        <v>10</v>
      </c>
      <c r="T8851">
        <f t="shared" si="138"/>
        <v>27</v>
      </c>
      <c r="U8851" t="s">
        <v>75</v>
      </c>
      <c r="V8851">
        <v>0.2</v>
      </c>
      <c r="W8851">
        <v>31.968000000000004</v>
      </c>
      <c r="X8851" s="1">
        <v>-31.968</v>
      </c>
      <c r="Y8851" s="1">
        <v>191.80799999999999</v>
      </c>
      <c r="Z8851" t="s">
        <v>99</v>
      </c>
      <c r="AA8851" s="2">
        <v>45.954000000000001</v>
      </c>
      <c r="AB8851" s="3">
        <v>0.28749999999999998</v>
      </c>
      <c r="AC8851" s="1">
        <v>-81.918000000000006</v>
      </c>
      <c r="AD8851">
        <v>2</v>
      </c>
      <c r="AE8851">
        <v>2</v>
      </c>
      <c r="AF8851" t="s">
        <v>48</v>
      </c>
      <c r="AG8851">
        <v>2015</v>
      </c>
      <c r="AH8851">
        <f>COUNTBLANK(datos[[#This Row],[Row ID]:[Year sales]])</f>
        <v>0</v>
      </c>
    </row>
    <row r="8852" spans="1:34" x14ac:dyDescent="0.3">
      <c r="A8852">
        <v>8851</v>
      </c>
      <c r="B8852" t="s">
        <v>10302</v>
      </c>
      <c r="C8852" s="4">
        <v>42187</v>
      </c>
      <c r="D8852" s="4">
        <v>42189</v>
      </c>
      <c r="E8852" t="s">
        <v>208</v>
      </c>
      <c r="F8852" t="s">
        <v>1193</v>
      </c>
      <c r="G8852" t="s">
        <v>1194</v>
      </c>
      <c r="H8852" t="s">
        <v>57</v>
      </c>
      <c r="I8852" t="s">
        <v>38</v>
      </c>
      <c r="J8852" t="s">
        <v>4616</v>
      </c>
      <c r="K8852" t="s">
        <v>108</v>
      </c>
      <c r="L8852">
        <v>27604</v>
      </c>
      <c r="M8852" t="s">
        <v>41</v>
      </c>
      <c r="N8852" t="s">
        <v>2130</v>
      </c>
      <c r="O8852" t="s">
        <v>62</v>
      </c>
      <c r="P8852" t="s">
        <v>94</v>
      </c>
      <c r="Q8852" t="s">
        <v>2131</v>
      </c>
      <c r="R8852" s="1">
        <v>2.8919999999999999</v>
      </c>
      <c r="S8852">
        <v>2</v>
      </c>
      <c r="T8852">
        <f t="shared" si="138"/>
        <v>59</v>
      </c>
      <c r="U8852" t="s">
        <v>46</v>
      </c>
      <c r="V8852">
        <v>0.7</v>
      </c>
      <c r="W8852">
        <v>2.0244</v>
      </c>
      <c r="X8852" s="1">
        <v>-2.0244</v>
      </c>
      <c r="Y8852" s="1">
        <v>4.9163999999999994</v>
      </c>
      <c r="Z8852" t="s">
        <v>65</v>
      </c>
      <c r="AA8852" s="2">
        <v>-2.3136000000000001</v>
      </c>
      <c r="AB8852" s="3">
        <v>-0.8</v>
      </c>
      <c r="AC8852" s="1">
        <v>-3.1812</v>
      </c>
      <c r="AD8852">
        <v>2</v>
      </c>
      <c r="AE8852">
        <v>2</v>
      </c>
      <c r="AF8852" t="s">
        <v>48</v>
      </c>
      <c r="AG8852">
        <v>2015</v>
      </c>
      <c r="AH8852">
        <f>COUNTBLANK(datos[[#This Row],[Row ID]:[Year sales]])</f>
        <v>0</v>
      </c>
    </row>
    <row r="8853" spans="1:34" x14ac:dyDescent="0.3">
      <c r="A8853">
        <v>8852</v>
      </c>
      <c r="B8853" t="s">
        <v>10302</v>
      </c>
      <c r="C8853" s="4">
        <v>42187</v>
      </c>
      <c r="D8853" s="4">
        <v>42189</v>
      </c>
      <c r="E8853" t="s">
        <v>208</v>
      </c>
      <c r="F8853" t="s">
        <v>1193</v>
      </c>
      <c r="G8853" t="s">
        <v>1194</v>
      </c>
      <c r="H8853" t="s">
        <v>57</v>
      </c>
      <c r="I8853" t="s">
        <v>38</v>
      </c>
      <c r="J8853" t="s">
        <v>4616</v>
      </c>
      <c r="K8853" t="s">
        <v>108</v>
      </c>
      <c r="L8853">
        <v>27604</v>
      </c>
      <c r="M8853" t="s">
        <v>41</v>
      </c>
      <c r="N8853" t="s">
        <v>2788</v>
      </c>
      <c r="O8853" t="s">
        <v>62</v>
      </c>
      <c r="P8853" t="s">
        <v>110</v>
      </c>
      <c r="Q8853" t="s">
        <v>2789</v>
      </c>
      <c r="R8853" s="1">
        <v>9.3919999999999995</v>
      </c>
      <c r="S8853">
        <v>2</v>
      </c>
      <c r="T8853">
        <f t="shared" si="138"/>
        <v>26</v>
      </c>
      <c r="U8853" t="s">
        <v>46</v>
      </c>
      <c r="V8853">
        <v>0.2</v>
      </c>
      <c r="W8853">
        <v>1.8784000000000001</v>
      </c>
      <c r="X8853" s="1">
        <v>-1.8784000000000001</v>
      </c>
      <c r="Y8853" s="1">
        <v>11.270399999999999</v>
      </c>
      <c r="Z8853" t="s">
        <v>65</v>
      </c>
      <c r="AA8853" s="2">
        <v>3.2871999999999999</v>
      </c>
      <c r="AB8853" s="3">
        <v>0.35000000000000003</v>
      </c>
      <c r="AC8853" s="1">
        <v>-4.2263999999999999</v>
      </c>
      <c r="AD8853">
        <v>2</v>
      </c>
      <c r="AE8853">
        <v>2</v>
      </c>
      <c r="AF8853" t="s">
        <v>48</v>
      </c>
      <c r="AG8853">
        <v>2015</v>
      </c>
      <c r="AH8853">
        <f>COUNTBLANK(datos[[#This Row],[Row ID]:[Year sales]])</f>
        <v>0</v>
      </c>
    </row>
    <row r="8854" spans="1:34" x14ac:dyDescent="0.3">
      <c r="A8854">
        <v>8853</v>
      </c>
      <c r="B8854" t="s">
        <v>10303</v>
      </c>
      <c r="C8854" s="4">
        <v>41920</v>
      </c>
      <c r="D8854" s="4">
        <v>41925</v>
      </c>
      <c r="E8854" t="s">
        <v>34</v>
      </c>
      <c r="F8854" t="s">
        <v>384</v>
      </c>
      <c r="G8854" t="s">
        <v>385</v>
      </c>
      <c r="H8854" t="s">
        <v>37</v>
      </c>
      <c r="I8854" t="s">
        <v>38</v>
      </c>
      <c r="J8854" t="s">
        <v>286</v>
      </c>
      <c r="K8854" t="s">
        <v>287</v>
      </c>
      <c r="L8854">
        <v>10011</v>
      </c>
      <c r="M8854" t="s">
        <v>168</v>
      </c>
      <c r="N8854" t="s">
        <v>4046</v>
      </c>
      <c r="O8854" t="s">
        <v>62</v>
      </c>
      <c r="P8854" t="s">
        <v>110</v>
      </c>
      <c r="Q8854" t="s">
        <v>4047</v>
      </c>
      <c r="R8854" s="1">
        <v>123.92</v>
      </c>
      <c r="S8854">
        <v>4</v>
      </c>
      <c r="T8854">
        <f t="shared" si="138"/>
        <v>18</v>
      </c>
      <c r="U8854" t="s">
        <v>52</v>
      </c>
      <c r="V8854">
        <v>0</v>
      </c>
      <c r="W8854">
        <v>0</v>
      </c>
      <c r="X8854" s="1">
        <v>0</v>
      </c>
      <c r="Y8854" s="1">
        <v>123.92</v>
      </c>
      <c r="Z8854" t="s">
        <v>99</v>
      </c>
      <c r="AA8854" s="2">
        <v>55.764000000000003</v>
      </c>
      <c r="AB8854" s="3">
        <v>0.45</v>
      </c>
      <c r="AC8854" s="1">
        <v>-68.156000000000006</v>
      </c>
      <c r="AD8854">
        <v>5</v>
      </c>
      <c r="AE8854">
        <v>5</v>
      </c>
      <c r="AF8854" t="s">
        <v>48</v>
      </c>
      <c r="AG8854">
        <v>2014</v>
      </c>
      <c r="AH8854">
        <f>COUNTBLANK(datos[[#This Row],[Row ID]:[Year sales]])</f>
        <v>0</v>
      </c>
    </row>
    <row r="8855" spans="1:34" x14ac:dyDescent="0.3">
      <c r="A8855">
        <v>8854</v>
      </c>
      <c r="B8855" t="s">
        <v>10304</v>
      </c>
      <c r="C8855" s="4">
        <v>42269</v>
      </c>
      <c r="D8855" s="4">
        <v>42272</v>
      </c>
      <c r="E8855" t="s">
        <v>208</v>
      </c>
      <c r="F8855" t="s">
        <v>3188</v>
      </c>
      <c r="G8855" t="s">
        <v>3189</v>
      </c>
      <c r="H8855" t="s">
        <v>37</v>
      </c>
      <c r="I8855" t="s">
        <v>38</v>
      </c>
      <c r="J8855" t="s">
        <v>166</v>
      </c>
      <c r="K8855" t="s">
        <v>167</v>
      </c>
      <c r="L8855">
        <v>19143</v>
      </c>
      <c r="M8855" t="s">
        <v>168</v>
      </c>
      <c r="N8855" t="s">
        <v>4853</v>
      </c>
      <c r="O8855" t="s">
        <v>62</v>
      </c>
      <c r="P8855" t="s">
        <v>599</v>
      </c>
      <c r="Q8855" t="s">
        <v>4854</v>
      </c>
      <c r="R8855" s="1">
        <v>55.6</v>
      </c>
      <c r="S8855">
        <v>5</v>
      </c>
      <c r="T8855">
        <f t="shared" si="138"/>
        <v>36</v>
      </c>
      <c r="U8855" t="s">
        <v>75</v>
      </c>
      <c r="V8855">
        <v>0.2</v>
      </c>
      <c r="W8855">
        <v>11.120000000000001</v>
      </c>
      <c r="X8855" s="1">
        <v>-11.12</v>
      </c>
      <c r="Y8855" s="1">
        <v>66.72</v>
      </c>
      <c r="Z8855" t="s">
        <v>99</v>
      </c>
      <c r="AA8855" s="2">
        <v>6.2549999999999999</v>
      </c>
      <c r="AB8855" s="3">
        <v>0.11249999999999999</v>
      </c>
      <c r="AC8855" s="1">
        <v>-38.225000000000001</v>
      </c>
      <c r="AD8855">
        <v>3</v>
      </c>
      <c r="AE8855">
        <v>3</v>
      </c>
      <c r="AF8855" t="s">
        <v>48</v>
      </c>
      <c r="AG8855">
        <v>2015</v>
      </c>
      <c r="AH8855">
        <f>COUNTBLANK(datos[[#This Row],[Row ID]:[Year sales]])</f>
        <v>0</v>
      </c>
    </row>
    <row r="8856" spans="1:34" x14ac:dyDescent="0.3">
      <c r="A8856">
        <v>8855</v>
      </c>
      <c r="B8856" t="s">
        <v>10304</v>
      </c>
      <c r="C8856" s="4">
        <v>42269</v>
      </c>
      <c r="D8856" s="4">
        <v>42272</v>
      </c>
      <c r="E8856" t="s">
        <v>208</v>
      </c>
      <c r="F8856" t="s">
        <v>3188</v>
      </c>
      <c r="G8856" t="s">
        <v>3189</v>
      </c>
      <c r="H8856" t="s">
        <v>37</v>
      </c>
      <c r="I8856" t="s">
        <v>38</v>
      </c>
      <c r="J8856" t="s">
        <v>166</v>
      </c>
      <c r="K8856" t="s">
        <v>167</v>
      </c>
      <c r="L8856">
        <v>19143</v>
      </c>
      <c r="M8856" t="s">
        <v>168</v>
      </c>
      <c r="N8856" t="s">
        <v>928</v>
      </c>
      <c r="O8856" t="s">
        <v>90</v>
      </c>
      <c r="P8856" t="s">
        <v>181</v>
      </c>
      <c r="Q8856" t="s">
        <v>929</v>
      </c>
      <c r="R8856" s="1">
        <v>617.976</v>
      </c>
      <c r="S8856">
        <v>3</v>
      </c>
      <c r="T8856">
        <f t="shared" si="138"/>
        <v>41</v>
      </c>
      <c r="U8856" t="s">
        <v>52</v>
      </c>
      <c r="V8856">
        <v>0.2</v>
      </c>
      <c r="W8856">
        <v>123.59520000000001</v>
      </c>
      <c r="X8856" s="1">
        <v>-123.59520000000001</v>
      </c>
      <c r="Y8856" s="1">
        <v>741.57119999999998</v>
      </c>
      <c r="Z8856" t="s">
        <v>53</v>
      </c>
      <c r="AA8856" s="2">
        <v>-7.7247000000000003</v>
      </c>
      <c r="AB8856" s="3">
        <v>-1.2500000000000001E-2</v>
      </c>
      <c r="AC8856" s="1">
        <v>-502.10550000000001</v>
      </c>
      <c r="AD8856">
        <v>3</v>
      </c>
      <c r="AE8856">
        <v>3</v>
      </c>
      <c r="AF8856" t="s">
        <v>48</v>
      </c>
      <c r="AG8856">
        <v>2015</v>
      </c>
      <c r="AH8856">
        <f>COUNTBLANK(datos[[#This Row],[Row ID]:[Year sales]])</f>
        <v>0</v>
      </c>
    </row>
    <row r="8857" spans="1:34" x14ac:dyDescent="0.3">
      <c r="A8857">
        <v>8856</v>
      </c>
      <c r="B8857" t="s">
        <v>10305</v>
      </c>
      <c r="C8857" s="4">
        <v>43093</v>
      </c>
      <c r="D8857" s="4">
        <v>43099</v>
      </c>
      <c r="E8857" t="s">
        <v>67</v>
      </c>
      <c r="F8857" t="s">
        <v>2663</v>
      </c>
      <c r="G8857" t="s">
        <v>2664</v>
      </c>
      <c r="H8857" t="s">
        <v>57</v>
      </c>
      <c r="I8857" t="s">
        <v>38</v>
      </c>
      <c r="J8857" t="s">
        <v>6287</v>
      </c>
      <c r="K8857" t="s">
        <v>6288</v>
      </c>
      <c r="L8857">
        <v>83642</v>
      </c>
      <c r="M8857" t="s">
        <v>60</v>
      </c>
      <c r="N8857" t="s">
        <v>919</v>
      </c>
      <c r="O8857" t="s">
        <v>62</v>
      </c>
      <c r="P8857" t="s">
        <v>94</v>
      </c>
      <c r="Q8857" t="s">
        <v>920</v>
      </c>
      <c r="R8857" s="1">
        <v>21.312000000000001</v>
      </c>
      <c r="S8857">
        <v>3</v>
      </c>
      <c r="T8857">
        <f t="shared" si="138"/>
        <v>19</v>
      </c>
      <c r="U8857" t="s">
        <v>52</v>
      </c>
      <c r="V8857">
        <v>0.2</v>
      </c>
      <c r="W8857">
        <v>4.2624000000000004</v>
      </c>
      <c r="X8857" s="1">
        <v>-4.2624000000000004</v>
      </c>
      <c r="Y8857" s="1">
        <v>25.574400000000001</v>
      </c>
      <c r="Z8857" t="s">
        <v>65</v>
      </c>
      <c r="AA8857" s="2">
        <v>7.992</v>
      </c>
      <c r="AB8857" s="3">
        <v>0.375</v>
      </c>
      <c r="AC8857" s="1">
        <v>-9.0576000000000008</v>
      </c>
      <c r="AD8857">
        <v>6</v>
      </c>
      <c r="AE8857">
        <v>6</v>
      </c>
      <c r="AF8857" t="s">
        <v>48</v>
      </c>
      <c r="AG8857">
        <v>2017</v>
      </c>
      <c r="AH8857">
        <f>COUNTBLANK(datos[[#This Row],[Row ID]:[Year sales]])</f>
        <v>0</v>
      </c>
    </row>
    <row r="8858" spans="1:34" x14ac:dyDescent="0.3">
      <c r="A8858">
        <v>8857</v>
      </c>
      <c r="B8858" t="s">
        <v>10306</v>
      </c>
      <c r="C8858" s="4">
        <v>43021</v>
      </c>
      <c r="D8858" s="4">
        <v>43028</v>
      </c>
      <c r="E8858" t="s">
        <v>67</v>
      </c>
      <c r="F8858" t="s">
        <v>4035</v>
      </c>
      <c r="G8858" t="s">
        <v>4036</v>
      </c>
      <c r="H8858" t="s">
        <v>57</v>
      </c>
      <c r="I8858" t="s">
        <v>38</v>
      </c>
      <c r="J8858" t="s">
        <v>5422</v>
      </c>
      <c r="K8858" t="s">
        <v>59</v>
      </c>
      <c r="L8858">
        <v>95823</v>
      </c>
      <c r="M8858" t="s">
        <v>60</v>
      </c>
      <c r="N8858" t="s">
        <v>1378</v>
      </c>
      <c r="O8858" t="s">
        <v>90</v>
      </c>
      <c r="P8858" t="s">
        <v>181</v>
      </c>
      <c r="Q8858" t="s">
        <v>1379</v>
      </c>
      <c r="R8858" s="1">
        <v>209.94</v>
      </c>
      <c r="S8858">
        <v>6</v>
      </c>
      <c r="T8858">
        <f t="shared" si="138"/>
        <v>16</v>
      </c>
      <c r="U8858" t="s">
        <v>75</v>
      </c>
      <c r="V8858">
        <v>0</v>
      </c>
      <c r="W8858">
        <v>0</v>
      </c>
      <c r="X8858" s="1">
        <v>0</v>
      </c>
      <c r="Y8858" s="1">
        <v>209.94</v>
      </c>
      <c r="Z8858" t="s">
        <v>47</v>
      </c>
      <c r="AA8858" s="2">
        <v>39.888599999999997</v>
      </c>
      <c r="AB8858" s="3">
        <v>0.18999999999999997</v>
      </c>
      <c r="AC8858" s="1">
        <v>-170.0514</v>
      </c>
      <c r="AD8858">
        <v>7</v>
      </c>
      <c r="AE8858">
        <v>7</v>
      </c>
      <c r="AF8858" t="s">
        <v>48</v>
      </c>
      <c r="AG8858">
        <v>2017</v>
      </c>
      <c r="AH8858">
        <f>COUNTBLANK(datos[[#This Row],[Row ID]:[Year sales]])</f>
        <v>0</v>
      </c>
    </row>
    <row r="8859" spans="1:34" x14ac:dyDescent="0.3">
      <c r="A8859">
        <v>8858</v>
      </c>
      <c r="B8859" t="s">
        <v>10306</v>
      </c>
      <c r="C8859" s="4">
        <v>43021</v>
      </c>
      <c r="D8859" s="4">
        <v>43028</v>
      </c>
      <c r="E8859" t="s">
        <v>67</v>
      </c>
      <c r="F8859" t="s">
        <v>4035</v>
      </c>
      <c r="G8859" t="s">
        <v>4036</v>
      </c>
      <c r="H8859" t="s">
        <v>57</v>
      </c>
      <c r="I8859" t="s">
        <v>38</v>
      </c>
      <c r="J8859" t="s">
        <v>5422</v>
      </c>
      <c r="K8859" t="s">
        <v>59</v>
      </c>
      <c r="L8859">
        <v>95823</v>
      </c>
      <c r="M8859" t="s">
        <v>60</v>
      </c>
      <c r="N8859" t="s">
        <v>5991</v>
      </c>
      <c r="O8859" t="s">
        <v>90</v>
      </c>
      <c r="P8859" t="s">
        <v>91</v>
      </c>
      <c r="Q8859" t="s">
        <v>5992</v>
      </c>
      <c r="R8859" s="1">
        <v>31.984000000000002</v>
      </c>
      <c r="S8859">
        <v>2</v>
      </c>
      <c r="T8859">
        <f t="shared" si="138"/>
        <v>9</v>
      </c>
      <c r="U8859" t="s">
        <v>46</v>
      </c>
      <c r="V8859">
        <v>0.2</v>
      </c>
      <c r="W8859">
        <v>6.3968000000000007</v>
      </c>
      <c r="X8859" s="1">
        <v>-6.3967999999999998</v>
      </c>
      <c r="Y8859" s="1">
        <v>38.380800000000001</v>
      </c>
      <c r="Z8859" t="s">
        <v>65</v>
      </c>
      <c r="AA8859" s="2">
        <v>-7.9960000000000004</v>
      </c>
      <c r="AB8859" s="3">
        <v>-0.25</v>
      </c>
      <c r="AC8859" s="1">
        <v>-33.583199999999998</v>
      </c>
      <c r="AD8859">
        <v>7</v>
      </c>
      <c r="AE8859">
        <v>7</v>
      </c>
      <c r="AF8859" t="s">
        <v>48</v>
      </c>
      <c r="AG8859">
        <v>2017</v>
      </c>
      <c r="AH8859">
        <f>COUNTBLANK(datos[[#This Row],[Row ID]:[Year sales]])</f>
        <v>0</v>
      </c>
    </row>
    <row r="8860" spans="1:34" x14ac:dyDescent="0.3">
      <c r="A8860">
        <v>8859</v>
      </c>
      <c r="B8860" t="s">
        <v>10306</v>
      </c>
      <c r="C8860" s="4">
        <v>43021</v>
      </c>
      <c r="D8860" s="4">
        <v>43028</v>
      </c>
      <c r="E8860" t="s">
        <v>67</v>
      </c>
      <c r="F8860" t="s">
        <v>4035</v>
      </c>
      <c r="G8860" t="s">
        <v>4036</v>
      </c>
      <c r="H8860" t="s">
        <v>57</v>
      </c>
      <c r="I8860" t="s">
        <v>38</v>
      </c>
      <c r="J8860" t="s">
        <v>5422</v>
      </c>
      <c r="K8860" t="s">
        <v>59</v>
      </c>
      <c r="L8860">
        <v>95823</v>
      </c>
      <c r="M8860" t="s">
        <v>60</v>
      </c>
      <c r="N8860" t="s">
        <v>1766</v>
      </c>
      <c r="O8860" t="s">
        <v>62</v>
      </c>
      <c r="P8860" t="s">
        <v>94</v>
      </c>
      <c r="Q8860" t="s">
        <v>1767</v>
      </c>
      <c r="R8860" s="1">
        <v>5083.96</v>
      </c>
      <c r="S8860">
        <v>5</v>
      </c>
      <c r="T8860">
        <f t="shared" si="138"/>
        <v>31</v>
      </c>
      <c r="U8860" t="s">
        <v>75</v>
      </c>
      <c r="V8860">
        <v>0.2</v>
      </c>
      <c r="W8860">
        <v>1016.792</v>
      </c>
      <c r="X8860" s="1">
        <v>-1016.792</v>
      </c>
      <c r="Y8860" s="1">
        <v>6100.7520000000004</v>
      </c>
      <c r="Z8860" t="s">
        <v>53</v>
      </c>
      <c r="AA8860" s="2">
        <v>1906.4849999999999</v>
      </c>
      <c r="AB8860" s="3">
        <v>0.375</v>
      </c>
      <c r="AC8860" s="1">
        <v>-2160.683</v>
      </c>
      <c r="AD8860">
        <v>7</v>
      </c>
      <c r="AE8860">
        <v>7</v>
      </c>
      <c r="AF8860" t="s">
        <v>48</v>
      </c>
      <c r="AG8860">
        <v>2017</v>
      </c>
      <c r="AH8860">
        <f>COUNTBLANK(datos[[#This Row],[Row ID]:[Year sales]])</f>
        <v>0</v>
      </c>
    </row>
    <row r="8861" spans="1:34" x14ac:dyDescent="0.3">
      <c r="A8861">
        <v>8860</v>
      </c>
      <c r="B8861" t="s">
        <v>10307</v>
      </c>
      <c r="C8861" s="4">
        <v>42967</v>
      </c>
      <c r="D8861" s="4">
        <v>42973</v>
      </c>
      <c r="E8861" t="s">
        <v>67</v>
      </c>
      <c r="F8861" t="s">
        <v>4204</v>
      </c>
      <c r="G8861" t="s">
        <v>4205</v>
      </c>
      <c r="H8861" t="s">
        <v>122</v>
      </c>
      <c r="I8861" t="s">
        <v>38</v>
      </c>
      <c r="J8861" t="s">
        <v>487</v>
      </c>
      <c r="K8861" t="s">
        <v>108</v>
      </c>
      <c r="L8861">
        <v>28205</v>
      </c>
      <c r="M8861" t="s">
        <v>41</v>
      </c>
      <c r="N8861" t="s">
        <v>6520</v>
      </c>
      <c r="O8861" t="s">
        <v>90</v>
      </c>
      <c r="P8861" t="s">
        <v>91</v>
      </c>
      <c r="Q8861" t="s">
        <v>6521</v>
      </c>
      <c r="R8861" s="1">
        <v>35.96</v>
      </c>
      <c r="S8861">
        <v>1</v>
      </c>
      <c r="T8861">
        <f t="shared" si="138"/>
        <v>18</v>
      </c>
      <c r="U8861" t="s">
        <v>46</v>
      </c>
      <c r="V8861">
        <v>0.2</v>
      </c>
      <c r="W8861">
        <v>7.1920000000000002</v>
      </c>
      <c r="X8861" s="1">
        <v>-7.1920000000000002</v>
      </c>
      <c r="Y8861" s="1">
        <v>43.152000000000001</v>
      </c>
      <c r="Z8861" t="s">
        <v>65</v>
      </c>
      <c r="AA8861" s="2">
        <v>3.5960000000000001</v>
      </c>
      <c r="AB8861" s="3">
        <v>0.1</v>
      </c>
      <c r="AC8861" s="1">
        <v>-25.172000000000001</v>
      </c>
      <c r="AD8861">
        <v>6</v>
      </c>
      <c r="AE8861">
        <v>6</v>
      </c>
      <c r="AF8861" t="s">
        <v>48</v>
      </c>
      <c r="AG8861">
        <v>2017</v>
      </c>
      <c r="AH8861">
        <f>COUNTBLANK(datos[[#This Row],[Row ID]:[Year sales]])</f>
        <v>0</v>
      </c>
    </row>
    <row r="8862" spans="1:34" x14ac:dyDescent="0.3">
      <c r="A8862">
        <v>8861</v>
      </c>
      <c r="B8862" t="s">
        <v>10308</v>
      </c>
      <c r="C8862" s="4">
        <v>42258</v>
      </c>
      <c r="D8862" s="4">
        <v>42265</v>
      </c>
      <c r="E8862" t="s">
        <v>67</v>
      </c>
      <c r="F8862" t="s">
        <v>3182</v>
      </c>
      <c r="G8862" t="s">
        <v>3183</v>
      </c>
      <c r="H8862" t="s">
        <v>122</v>
      </c>
      <c r="I8862" t="s">
        <v>38</v>
      </c>
      <c r="J8862" t="s">
        <v>4852</v>
      </c>
      <c r="K8862" t="s">
        <v>810</v>
      </c>
      <c r="L8862">
        <v>7501</v>
      </c>
      <c r="M8862" t="s">
        <v>168</v>
      </c>
      <c r="N8862" t="s">
        <v>7480</v>
      </c>
      <c r="O8862" t="s">
        <v>62</v>
      </c>
      <c r="P8862" t="s">
        <v>63</v>
      </c>
      <c r="Q8862" t="s">
        <v>7481</v>
      </c>
      <c r="R8862" s="1">
        <v>31.05</v>
      </c>
      <c r="S8862">
        <v>3</v>
      </c>
      <c r="T8862">
        <f t="shared" si="138"/>
        <v>15</v>
      </c>
      <c r="U8862" t="s">
        <v>52</v>
      </c>
      <c r="V8862">
        <v>0</v>
      </c>
      <c r="W8862">
        <v>0</v>
      </c>
      <c r="X8862" s="1">
        <v>0</v>
      </c>
      <c r="Y8862" s="1">
        <v>31.05</v>
      </c>
      <c r="Z8862" t="s">
        <v>65</v>
      </c>
      <c r="AA8862" s="2">
        <v>14.904</v>
      </c>
      <c r="AB8862" s="3">
        <v>0.48</v>
      </c>
      <c r="AC8862" s="1">
        <v>-16.146000000000001</v>
      </c>
      <c r="AD8862">
        <v>7</v>
      </c>
      <c r="AE8862">
        <v>7</v>
      </c>
      <c r="AF8862" t="s">
        <v>48</v>
      </c>
      <c r="AG8862">
        <v>2015</v>
      </c>
      <c r="AH8862">
        <f>COUNTBLANK(datos[[#This Row],[Row ID]:[Year sales]])</f>
        <v>0</v>
      </c>
    </row>
    <row r="8863" spans="1:34" x14ac:dyDescent="0.3">
      <c r="A8863">
        <v>8862</v>
      </c>
      <c r="B8863" t="s">
        <v>10308</v>
      </c>
      <c r="C8863" s="4">
        <v>42258</v>
      </c>
      <c r="D8863" s="4">
        <v>42265</v>
      </c>
      <c r="E8863" t="s">
        <v>67</v>
      </c>
      <c r="F8863" t="s">
        <v>3182</v>
      </c>
      <c r="G8863" t="s">
        <v>3183</v>
      </c>
      <c r="H8863" t="s">
        <v>122</v>
      </c>
      <c r="I8863" t="s">
        <v>38</v>
      </c>
      <c r="J8863" t="s">
        <v>4852</v>
      </c>
      <c r="K8863" t="s">
        <v>810</v>
      </c>
      <c r="L8863">
        <v>7501</v>
      </c>
      <c r="M8863" t="s">
        <v>168</v>
      </c>
      <c r="N8863" t="s">
        <v>5562</v>
      </c>
      <c r="O8863" t="s">
        <v>43</v>
      </c>
      <c r="P8863" t="s">
        <v>83</v>
      </c>
      <c r="Q8863" t="s">
        <v>5563</v>
      </c>
      <c r="R8863" s="1">
        <v>8.92</v>
      </c>
      <c r="S8863">
        <v>4</v>
      </c>
      <c r="T8863">
        <f t="shared" si="138"/>
        <v>19</v>
      </c>
      <c r="U8863" t="s">
        <v>52</v>
      </c>
      <c r="V8863">
        <v>0</v>
      </c>
      <c r="W8863">
        <v>0</v>
      </c>
      <c r="X8863" s="1">
        <v>0</v>
      </c>
      <c r="Y8863" s="1">
        <v>8.92</v>
      </c>
      <c r="Z8863" t="s">
        <v>65</v>
      </c>
      <c r="AA8863" s="2">
        <v>3.9247999999999998</v>
      </c>
      <c r="AB8863" s="3">
        <v>0.44</v>
      </c>
      <c r="AC8863" s="1">
        <v>-4.9951999999999996</v>
      </c>
      <c r="AD8863">
        <v>7</v>
      </c>
      <c r="AE8863">
        <v>7</v>
      </c>
      <c r="AF8863" t="s">
        <v>48</v>
      </c>
      <c r="AG8863">
        <v>2015</v>
      </c>
      <c r="AH8863">
        <f>COUNTBLANK(datos[[#This Row],[Row ID]:[Year sales]])</f>
        <v>0</v>
      </c>
    </row>
    <row r="8864" spans="1:34" x14ac:dyDescent="0.3">
      <c r="A8864">
        <v>8863</v>
      </c>
      <c r="B8864" t="s">
        <v>10308</v>
      </c>
      <c r="C8864" s="4">
        <v>42258</v>
      </c>
      <c r="D8864" s="4">
        <v>42265</v>
      </c>
      <c r="E8864" t="s">
        <v>67</v>
      </c>
      <c r="F8864" t="s">
        <v>3182</v>
      </c>
      <c r="G8864" t="s">
        <v>3183</v>
      </c>
      <c r="H8864" t="s">
        <v>122</v>
      </c>
      <c r="I8864" t="s">
        <v>38</v>
      </c>
      <c r="J8864" t="s">
        <v>4852</v>
      </c>
      <c r="K8864" t="s">
        <v>810</v>
      </c>
      <c r="L8864">
        <v>7501</v>
      </c>
      <c r="M8864" t="s">
        <v>168</v>
      </c>
      <c r="N8864" t="s">
        <v>1110</v>
      </c>
      <c r="O8864" t="s">
        <v>62</v>
      </c>
      <c r="P8864" t="s">
        <v>94</v>
      </c>
      <c r="Q8864" t="s">
        <v>1111</v>
      </c>
      <c r="R8864" s="1">
        <v>209.6</v>
      </c>
      <c r="S8864">
        <v>4</v>
      </c>
      <c r="T8864">
        <f t="shared" si="138"/>
        <v>34</v>
      </c>
      <c r="U8864" t="s">
        <v>52</v>
      </c>
      <c r="V8864">
        <v>0</v>
      </c>
      <c r="W8864">
        <v>0</v>
      </c>
      <c r="X8864" s="1">
        <v>0</v>
      </c>
      <c r="Y8864" s="1">
        <v>209.6</v>
      </c>
      <c r="Z8864" t="s">
        <v>47</v>
      </c>
      <c r="AA8864" s="2">
        <v>96.415999999999997</v>
      </c>
      <c r="AB8864" s="3">
        <v>0.46</v>
      </c>
      <c r="AC8864" s="1">
        <v>-113.184</v>
      </c>
      <c r="AD8864">
        <v>7</v>
      </c>
      <c r="AE8864">
        <v>7</v>
      </c>
      <c r="AF8864" t="s">
        <v>48</v>
      </c>
      <c r="AG8864">
        <v>2015</v>
      </c>
      <c r="AH8864">
        <f>COUNTBLANK(datos[[#This Row],[Row ID]:[Year sales]])</f>
        <v>0</v>
      </c>
    </row>
    <row r="8865" spans="1:34" x14ac:dyDescent="0.3">
      <c r="A8865">
        <v>8864</v>
      </c>
      <c r="B8865" t="s">
        <v>10308</v>
      </c>
      <c r="C8865" s="4">
        <v>42258</v>
      </c>
      <c r="D8865" s="4">
        <v>42265</v>
      </c>
      <c r="E8865" t="s">
        <v>67</v>
      </c>
      <c r="F8865" t="s">
        <v>3182</v>
      </c>
      <c r="G8865" t="s">
        <v>3183</v>
      </c>
      <c r="H8865" t="s">
        <v>122</v>
      </c>
      <c r="I8865" t="s">
        <v>38</v>
      </c>
      <c r="J8865" t="s">
        <v>4852</v>
      </c>
      <c r="K8865" t="s">
        <v>810</v>
      </c>
      <c r="L8865">
        <v>7501</v>
      </c>
      <c r="M8865" t="s">
        <v>168</v>
      </c>
      <c r="N8865" t="s">
        <v>4452</v>
      </c>
      <c r="O8865" t="s">
        <v>62</v>
      </c>
      <c r="P8865" t="s">
        <v>97</v>
      </c>
      <c r="Q8865" t="s">
        <v>4453</v>
      </c>
      <c r="R8865" s="1">
        <v>111.04</v>
      </c>
      <c r="S8865">
        <v>4</v>
      </c>
      <c r="T8865">
        <f t="shared" si="138"/>
        <v>10</v>
      </c>
      <c r="U8865" t="s">
        <v>52</v>
      </c>
      <c r="V8865">
        <v>0</v>
      </c>
      <c r="W8865">
        <v>0</v>
      </c>
      <c r="X8865" s="1">
        <v>0</v>
      </c>
      <c r="Y8865" s="1">
        <v>111.04</v>
      </c>
      <c r="Z8865" t="s">
        <v>99</v>
      </c>
      <c r="AA8865" s="2">
        <v>29.980799999999999</v>
      </c>
      <c r="AB8865" s="3">
        <v>0.26999999999999996</v>
      </c>
      <c r="AC8865" s="1">
        <v>-81.059200000000004</v>
      </c>
      <c r="AD8865">
        <v>7</v>
      </c>
      <c r="AE8865">
        <v>7</v>
      </c>
      <c r="AF8865" t="s">
        <v>48</v>
      </c>
      <c r="AG8865">
        <v>2015</v>
      </c>
      <c r="AH8865">
        <f>COUNTBLANK(datos[[#This Row],[Row ID]:[Year sales]])</f>
        <v>0</v>
      </c>
    </row>
    <row r="8866" spans="1:34" x14ac:dyDescent="0.3">
      <c r="A8866">
        <v>8865</v>
      </c>
      <c r="B8866" t="s">
        <v>10308</v>
      </c>
      <c r="C8866" s="4">
        <v>42258</v>
      </c>
      <c r="D8866" s="4">
        <v>42265</v>
      </c>
      <c r="E8866" t="s">
        <v>67</v>
      </c>
      <c r="F8866" t="s">
        <v>3182</v>
      </c>
      <c r="G8866" t="s">
        <v>3183</v>
      </c>
      <c r="H8866" t="s">
        <v>122</v>
      </c>
      <c r="I8866" t="s">
        <v>38</v>
      </c>
      <c r="J8866" t="s">
        <v>4852</v>
      </c>
      <c r="K8866" t="s">
        <v>810</v>
      </c>
      <c r="L8866">
        <v>7501</v>
      </c>
      <c r="M8866" t="s">
        <v>168</v>
      </c>
      <c r="N8866" t="s">
        <v>7442</v>
      </c>
      <c r="O8866" t="s">
        <v>62</v>
      </c>
      <c r="P8866" t="s">
        <v>110</v>
      </c>
      <c r="Q8866" t="s">
        <v>7443</v>
      </c>
      <c r="R8866" s="1">
        <v>38.880000000000003</v>
      </c>
      <c r="S8866">
        <v>6</v>
      </c>
      <c r="T8866">
        <f t="shared" si="138"/>
        <v>9</v>
      </c>
      <c r="U8866" t="s">
        <v>75</v>
      </c>
      <c r="V8866">
        <v>0</v>
      </c>
      <c r="W8866">
        <v>0</v>
      </c>
      <c r="X8866" s="1">
        <v>0</v>
      </c>
      <c r="Y8866" s="1">
        <v>38.880000000000003</v>
      </c>
      <c r="Z8866" t="s">
        <v>65</v>
      </c>
      <c r="AA8866" s="2">
        <v>18.662400000000002</v>
      </c>
      <c r="AB8866" s="3">
        <v>0.48000000000000004</v>
      </c>
      <c r="AC8866" s="1">
        <v>-20.217600000000001</v>
      </c>
      <c r="AD8866">
        <v>7</v>
      </c>
      <c r="AE8866">
        <v>7</v>
      </c>
      <c r="AF8866" t="s">
        <v>48</v>
      </c>
      <c r="AG8866">
        <v>2015</v>
      </c>
      <c r="AH8866">
        <f>COUNTBLANK(datos[[#This Row],[Row ID]:[Year sales]])</f>
        <v>0</v>
      </c>
    </row>
    <row r="8867" spans="1:34" x14ac:dyDescent="0.3">
      <c r="A8867">
        <v>8866</v>
      </c>
      <c r="B8867" t="s">
        <v>10309</v>
      </c>
      <c r="C8867" s="4">
        <v>42358</v>
      </c>
      <c r="D8867" s="4">
        <v>42364</v>
      </c>
      <c r="E8867" t="s">
        <v>67</v>
      </c>
      <c r="F8867" t="s">
        <v>5597</v>
      </c>
      <c r="G8867" t="s">
        <v>5598</v>
      </c>
      <c r="H8867" t="s">
        <v>37</v>
      </c>
      <c r="I8867" t="s">
        <v>38</v>
      </c>
      <c r="J8867" t="s">
        <v>1149</v>
      </c>
      <c r="K8867" t="s">
        <v>339</v>
      </c>
      <c r="L8867">
        <v>22204</v>
      </c>
      <c r="M8867" t="s">
        <v>41</v>
      </c>
      <c r="N8867" t="s">
        <v>4849</v>
      </c>
      <c r="O8867" t="s">
        <v>62</v>
      </c>
      <c r="P8867" t="s">
        <v>97</v>
      </c>
      <c r="Q8867" t="s">
        <v>4850</v>
      </c>
      <c r="R8867" s="1">
        <v>36.270000000000003</v>
      </c>
      <c r="S8867">
        <v>3</v>
      </c>
      <c r="T8867">
        <f t="shared" si="138"/>
        <v>15</v>
      </c>
      <c r="U8867" t="s">
        <v>52</v>
      </c>
      <c r="V8867">
        <v>0</v>
      </c>
      <c r="W8867">
        <v>0</v>
      </c>
      <c r="X8867" s="1">
        <v>0</v>
      </c>
      <c r="Y8867" s="1">
        <v>36.270000000000003</v>
      </c>
      <c r="Z8867" t="s">
        <v>65</v>
      </c>
      <c r="AA8867" s="2">
        <v>10.881</v>
      </c>
      <c r="AB8867" s="3">
        <v>0.3</v>
      </c>
      <c r="AC8867" s="1">
        <v>-25.388999999999999</v>
      </c>
      <c r="AD8867">
        <v>6</v>
      </c>
      <c r="AE8867">
        <v>6</v>
      </c>
      <c r="AF8867" t="s">
        <v>48</v>
      </c>
      <c r="AG8867">
        <v>2015</v>
      </c>
      <c r="AH8867">
        <f>COUNTBLANK(datos[[#This Row],[Row ID]:[Year sales]])</f>
        <v>0</v>
      </c>
    </row>
    <row r="8868" spans="1:34" x14ac:dyDescent="0.3">
      <c r="A8868">
        <v>8867</v>
      </c>
      <c r="B8868" t="s">
        <v>10310</v>
      </c>
      <c r="C8868" s="4">
        <v>41902</v>
      </c>
      <c r="D8868" s="4">
        <v>41905</v>
      </c>
      <c r="E8868" t="s">
        <v>208</v>
      </c>
      <c r="F8868" t="s">
        <v>8382</v>
      </c>
      <c r="G8868" t="s">
        <v>8383</v>
      </c>
      <c r="H8868" t="s">
        <v>37</v>
      </c>
      <c r="I8868" t="s">
        <v>38</v>
      </c>
      <c r="J8868" t="s">
        <v>323</v>
      </c>
      <c r="K8868" t="s">
        <v>231</v>
      </c>
      <c r="L8868">
        <v>60653</v>
      </c>
      <c r="M8868" t="s">
        <v>125</v>
      </c>
      <c r="N8868" t="s">
        <v>7080</v>
      </c>
      <c r="O8868" t="s">
        <v>43</v>
      </c>
      <c r="P8868" t="s">
        <v>44</v>
      </c>
      <c r="Q8868" t="s">
        <v>7081</v>
      </c>
      <c r="R8868" s="1">
        <v>493.43</v>
      </c>
      <c r="S8868">
        <v>5</v>
      </c>
      <c r="T8868">
        <f t="shared" si="138"/>
        <v>34</v>
      </c>
      <c r="U8868" t="s">
        <v>75</v>
      </c>
      <c r="V8868">
        <v>0.3</v>
      </c>
      <c r="W8868">
        <v>148.029</v>
      </c>
      <c r="X8868" s="1">
        <v>-148.029</v>
      </c>
      <c r="Y8868" s="1">
        <v>641.45900000000006</v>
      </c>
      <c r="Z8868" t="s">
        <v>53</v>
      </c>
      <c r="AA8868" s="2">
        <v>-70.489999999999995</v>
      </c>
      <c r="AB8868" s="3">
        <v>-0.14285714285714285</v>
      </c>
      <c r="AC8868" s="1">
        <v>-415.89100000000002</v>
      </c>
      <c r="AD8868">
        <v>3</v>
      </c>
      <c r="AE8868">
        <v>3</v>
      </c>
      <c r="AF8868" t="s">
        <v>48</v>
      </c>
      <c r="AG8868">
        <v>2014</v>
      </c>
      <c r="AH8868">
        <f>COUNTBLANK(datos[[#This Row],[Row ID]:[Year sales]])</f>
        <v>0</v>
      </c>
    </row>
    <row r="8869" spans="1:34" x14ac:dyDescent="0.3">
      <c r="A8869">
        <v>8868</v>
      </c>
      <c r="B8869" t="s">
        <v>10310</v>
      </c>
      <c r="C8869" s="4">
        <v>41902</v>
      </c>
      <c r="D8869" s="4">
        <v>41905</v>
      </c>
      <c r="E8869" t="s">
        <v>208</v>
      </c>
      <c r="F8869" t="s">
        <v>8382</v>
      </c>
      <c r="G8869" t="s">
        <v>8383</v>
      </c>
      <c r="H8869" t="s">
        <v>37</v>
      </c>
      <c r="I8869" t="s">
        <v>38</v>
      </c>
      <c r="J8869" t="s">
        <v>323</v>
      </c>
      <c r="K8869" t="s">
        <v>231</v>
      </c>
      <c r="L8869">
        <v>60653</v>
      </c>
      <c r="M8869" t="s">
        <v>125</v>
      </c>
      <c r="N8869" t="s">
        <v>4368</v>
      </c>
      <c r="O8869" t="s">
        <v>90</v>
      </c>
      <c r="P8869" t="s">
        <v>91</v>
      </c>
      <c r="Q8869" t="s">
        <v>4369</v>
      </c>
      <c r="R8869" s="1">
        <v>11.12</v>
      </c>
      <c r="S8869">
        <v>2</v>
      </c>
      <c r="T8869">
        <f t="shared" si="138"/>
        <v>13</v>
      </c>
      <c r="U8869" t="s">
        <v>46</v>
      </c>
      <c r="V8869">
        <v>0.2</v>
      </c>
      <c r="W8869">
        <v>2.2239999999999998</v>
      </c>
      <c r="X8869" s="1">
        <v>-2.2240000000000002</v>
      </c>
      <c r="Y8869" s="1">
        <v>13.343999999999999</v>
      </c>
      <c r="Z8869" t="s">
        <v>65</v>
      </c>
      <c r="AA8869" s="2">
        <v>3.4750000000000001</v>
      </c>
      <c r="AB8869" s="3">
        <v>0.31250000000000006</v>
      </c>
      <c r="AC8869" s="1">
        <v>-5.4210000000000003</v>
      </c>
      <c r="AD8869">
        <v>3</v>
      </c>
      <c r="AE8869">
        <v>3</v>
      </c>
      <c r="AF8869" t="s">
        <v>48</v>
      </c>
      <c r="AG8869">
        <v>2014</v>
      </c>
      <c r="AH8869">
        <f>COUNTBLANK(datos[[#This Row],[Row ID]:[Year sales]])</f>
        <v>0</v>
      </c>
    </row>
    <row r="8870" spans="1:34" x14ac:dyDescent="0.3">
      <c r="A8870">
        <v>8869</v>
      </c>
      <c r="B8870" t="s">
        <v>10311</v>
      </c>
      <c r="C8870" s="4">
        <v>42678</v>
      </c>
      <c r="D8870" s="4">
        <v>42682</v>
      </c>
      <c r="E8870" t="s">
        <v>67</v>
      </c>
      <c r="F8870" t="s">
        <v>6479</v>
      </c>
      <c r="G8870" t="s">
        <v>6480</v>
      </c>
      <c r="H8870" t="s">
        <v>37</v>
      </c>
      <c r="I8870" t="s">
        <v>38</v>
      </c>
      <c r="J8870" t="s">
        <v>969</v>
      </c>
      <c r="K8870" t="s">
        <v>59</v>
      </c>
      <c r="L8870">
        <v>92037</v>
      </c>
      <c r="M8870" t="s">
        <v>60</v>
      </c>
      <c r="N8870" t="s">
        <v>8689</v>
      </c>
      <c r="O8870" t="s">
        <v>90</v>
      </c>
      <c r="P8870" t="s">
        <v>704</v>
      </c>
      <c r="Q8870" t="s">
        <v>8690</v>
      </c>
      <c r="R8870" s="1">
        <v>686.4</v>
      </c>
      <c r="S8870">
        <v>2</v>
      </c>
      <c r="T8870">
        <f t="shared" si="138"/>
        <v>3</v>
      </c>
      <c r="U8870" t="s">
        <v>46</v>
      </c>
      <c r="V8870">
        <v>0.2</v>
      </c>
      <c r="W8870">
        <v>137.28</v>
      </c>
      <c r="X8870" s="1">
        <v>-137.28</v>
      </c>
      <c r="Y8870" s="1">
        <v>823.68</v>
      </c>
      <c r="Z8870" t="s">
        <v>53</v>
      </c>
      <c r="AA8870" s="2">
        <v>77.22</v>
      </c>
      <c r="AB8870" s="3">
        <v>0.1125</v>
      </c>
      <c r="AC8870" s="1">
        <v>-471.9</v>
      </c>
      <c r="AD8870">
        <v>4</v>
      </c>
      <c r="AE8870">
        <v>4</v>
      </c>
      <c r="AF8870" t="s">
        <v>48</v>
      </c>
      <c r="AG8870">
        <v>2016</v>
      </c>
      <c r="AH8870">
        <f>COUNTBLANK(datos[[#This Row],[Row ID]:[Year sales]])</f>
        <v>0</v>
      </c>
    </row>
    <row r="8871" spans="1:34" x14ac:dyDescent="0.3">
      <c r="A8871">
        <v>8870</v>
      </c>
      <c r="B8871" t="s">
        <v>10312</v>
      </c>
      <c r="C8871" s="4">
        <v>43070</v>
      </c>
      <c r="D8871" s="4">
        <v>43075</v>
      </c>
      <c r="E8871" t="s">
        <v>67</v>
      </c>
      <c r="F8871" t="s">
        <v>605</v>
      </c>
      <c r="G8871" t="s">
        <v>606</v>
      </c>
      <c r="H8871" t="s">
        <v>57</v>
      </c>
      <c r="I8871" t="s">
        <v>38</v>
      </c>
      <c r="J8871" t="s">
        <v>115</v>
      </c>
      <c r="K8871" t="s">
        <v>116</v>
      </c>
      <c r="L8871">
        <v>98105</v>
      </c>
      <c r="M8871" t="s">
        <v>60</v>
      </c>
      <c r="N8871" t="s">
        <v>5850</v>
      </c>
      <c r="O8871" t="s">
        <v>62</v>
      </c>
      <c r="P8871" t="s">
        <v>94</v>
      </c>
      <c r="Q8871" t="s">
        <v>5851</v>
      </c>
      <c r="R8871" s="1">
        <v>15.92</v>
      </c>
      <c r="S8871">
        <v>5</v>
      </c>
      <c r="T8871">
        <f t="shared" si="138"/>
        <v>27</v>
      </c>
      <c r="U8871" t="s">
        <v>75</v>
      </c>
      <c r="V8871">
        <v>0.2</v>
      </c>
      <c r="W8871">
        <v>3.1840000000000002</v>
      </c>
      <c r="X8871" s="1">
        <v>-3.1840000000000002</v>
      </c>
      <c r="Y8871" s="1">
        <v>19.103999999999999</v>
      </c>
      <c r="Z8871" t="s">
        <v>65</v>
      </c>
      <c r="AA8871" s="2">
        <v>5.3730000000000002</v>
      </c>
      <c r="AB8871" s="3">
        <v>0.33750000000000002</v>
      </c>
      <c r="AC8871" s="1">
        <v>-7.3630000000000004</v>
      </c>
      <c r="AD8871">
        <v>5</v>
      </c>
      <c r="AE8871">
        <v>5</v>
      </c>
      <c r="AF8871" t="s">
        <v>48</v>
      </c>
      <c r="AG8871">
        <v>2017</v>
      </c>
      <c r="AH8871">
        <f>COUNTBLANK(datos[[#This Row],[Row ID]:[Year sales]])</f>
        <v>0</v>
      </c>
    </row>
    <row r="8872" spans="1:34" x14ac:dyDescent="0.3">
      <c r="A8872">
        <v>8871</v>
      </c>
      <c r="B8872" t="s">
        <v>10312</v>
      </c>
      <c r="C8872" s="4">
        <v>43070</v>
      </c>
      <c r="D8872" s="4">
        <v>43075</v>
      </c>
      <c r="E8872" t="s">
        <v>67</v>
      </c>
      <c r="F8872" t="s">
        <v>605</v>
      </c>
      <c r="G8872" t="s">
        <v>606</v>
      </c>
      <c r="H8872" t="s">
        <v>57</v>
      </c>
      <c r="I8872" t="s">
        <v>38</v>
      </c>
      <c r="J8872" t="s">
        <v>115</v>
      </c>
      <c r="K8872" t="s">
        <v>116</v>
      </c>
      <c r="L8872">
        <v>98105</v>
      </c>
      <c r="M8872" t="s">
        <v>60</v>
      </c>
      <c r="N8872" t="s">
        <v>1306</v>
      </c>
      <c r="O8872" t="s">
        <v>43</v>
      </c>
      <c r="P8872" t="s">
        <v>83</v>
      </c>
      <c r="Q8872" t="s">
        <v>1307</v>
      </c>
      <c r="R8872" s="1">
        <v>70.680000000000007</v>
      </c>
      <c r="S8872">
        <v>12</v>
      </c>
      <c r="T8872">
        <f t="shared" si="138"/>
        <v>61</v>
      </c>
      <c r="U8872" t="s">
        <v>75</v>
      </c>
      <c r="V8872">
        <v>0</v>
      </c>
      <c r="W8872">
        <v>0</v>
      </c>
      <c r="X8872" s="1">
        <v>0</v>
      </c>
      <c r="Y8872" s="1">
        <v>70.680000000000007</v>
      </c>
      <c r="Z8872" t="s">
        <v>99</v>
      </c>
      <c r="AA8872" s="2">
        <v>31.0992</v>
      </c>
      <c r="AB8872" s="3">
        <v>0.43999999999999995</v>
      </c>
      <c r="AC8872" s="1">
        <v>-39.580800000000004</v>
      </c>
      <c r="AD8872">
        <v>5</v>
      </c>
      <c r="AE8872">
        <v>5</v>
      </c>
      <c r="AF8872" t="s">
        <v>48</v>
      </c>
      <c r="AG8872">
        <v>2017</v>
      </c>
      <c r="AH8872">
        <f>COUNTBLANK(datos[[#This Row],[Row ID]:[Year sales]])</f>
        <v>0</v>
      </c>
    </row>
    <row r="8873" spans="1:34" x14ac:dyDescent="0.3">
      <c r="A8873">
        <v>8872</v>
      </c>
      <c r="B8873" t="s">
        <v>10312</v>
      </c>
      <c r="C8873" s="4">
        <v>43070</v>
      </c>
      <c r="D8873" s="4">
        <v>43075</v>
      </c>
      <c r="E8873" t="s">
        <v>67</v>
      </c>
      <c r="F8873" t="s">
        <v>605</v>
      </c>
      <c r="G8873" t="s">
        <v>606</v>
      </c>
      <c r="H8873" t="s">
        <v>57</v>
      </c>
      <c r="I8873" t="s">
        <v>38</v>
      </c>
      <c r="J8873" t="s">
        <v>115</v>
      </c>
      <c r="K8873" t="s">
        <v>116</v>
      </c>
      <c r="L8873">
        <v>98105</v>
      </c>
      <c r="M8873" t="s">
        <v>60</v>
      </c>
      <c r="N8873" t="s">
        <v>1118</v>
      </c>
      <c r="O8873" t="s">
        <v>62</v>
      </c>
      <c r="P8873" t="s">
        <v>77</v>
      </c>
      <c r="Q8873" t="s">
        <v>1119</v>
      </c>
      <c r="R8873" s="1">
        <v>541.24</v>
      </c>
      <c r="S8873">
        <v>4</v>
      </c>
      <c r="T8873">
        <f t="shared" si="138"/>
        <v>33</v>
      </c>
      <c r="U8873" t="s">
        <v>52</v>
      </c>
      <c r="V8873">
        <v>0</v>
      </c>
      <c r="W8873">
        <v>0</v>
      </c>
      <c r="X8873" s="1">
        <v>0</v>
      </c>
      <c r="Y8873" s="1">
        <v>541.24</v>
      </c>
      <c r="Z8873" t="s">
        <v>53</v>
      </c>
      <c r="AA8873" s="2">
        <v>5.4123999999999999</v>
      </c>
      <c r="AB8873" s="3">
        <v>0.01</v>
      </c>
      <c r="AC8873" s="1">
        <v>-535.82759999999996</v>
      </c>
      <c r="AD8873">
        <v>5</v>
      </c>
      <c r="AE8873">
        <v>5</v>
      </c>
      <c r="AF8873" t="s">
        <v>48</v>
      </c>
      <c r="AG8873">
        <v>2017</v>
      </c>
      <c r="AH8873">
        <f>COUNTBLANK(datos[[#This Row],[Row ID]:[Year sales]])</f>
        <v>0</v>
      </c>
    </row>
    <row r="8874" spans="1:34" x14ac:dyDescent="0.3">
      <c r="A8874">
        <v>8873</v>
      </c>
      <c r="B8874" t="s">
        <v>10313</v>
      </c>
      <c r="C8874" s="4">
        <v>41922</v>
      </c>
      <c r="D8874" s="4">
        <v>41922</v>
      </c>
      <c r="E8874" t="s">
        <v>1312</v>
      </c>
      <c r="F8874" t="s">
        <v>5109</v>
      </c>
      <c r="G8874" t="s">
        <v>5110</v>
      </c>
      <c r="H8874" t="s">
        <v>37</v>
      </c>
      <c r="I8874" t="s">
        <v>38</v>
      </c>
      <c r="J8874" t="s">
        <v>517</v>
      </c>
      <c r="K8874" t="s">
        <v>518</v>
      </c>
      <c r="L8874">
        <v>43229</v>
      </c>
      <c r="M8874" t="s">
        <v>168</v>
      </c>
      <c r="N8874" t="s">
        <v>10314</v>
      </c>
      <c r="O8874" t="s">
        <v>90</v>
      </c>
      <c r="P8874" t="s">
        <v>704</v>
      </c>
      <c r="Q8874" t="s">
        <v>10315</v>
      </c>
      <c r="R8874" s="1">
        <v>101.994</v>
      </c>
      <c r="S8874">
        <v>2</v>
      </c>
      <c r="T8874">
        <f t="shared" si="138"/>
        <v>2</v>
      </c>
      <c r="U8874" t="s">
        <v>46</v>
      </c>
      <c r="V8874">
        <v>0.7</v>
      </c>
      <c r="W8874">
        <v>71.395799999999994</v>
      </c>
      <c r="X8874" s="1">
        <v>-71.395799999999994</v>
      </c>
      <c r="Y8874" s="1">
        <v>173.38979999999998</v>
      </c>
      <c r="Z8874" t="s">
        <v>99</v>
      </c>
      <c r="AA8874" s="2">
        <v>-71.395799999999994</v>
      </c>
      <c r="AB8874" s="3">
        <v>-0.7</v>
      </c>
      <c r="AC8874" s="1">
        <v>-101.994</v>
      </c>
      <c r="AD8874">
        <v>0</v>
      </c>
      <c r="AE8874">
        <v>0</v>
      </c>
      <c r="AF8874" t="s">
        <v>48</v>
      </c>
      <c r="AG8874">
        <v>2014</v>
      </c>
      <c r="AH8874">
        <f>COUNTBLANK(datos[[#This Row],[Row ID]:[Year sales]])</f>
        <v>0</v>
      </c>
    </row>
    <row r="8875" spans="1:34" x14ac:dyDescent="0.3">
      <c r="A8875">
        <v>8874</v>
      </c>
      <c r="B8875" t="s">
        <v>10313</v>
      </c>
      <c r="C8875" s="4">
        <v>41922</v>
      </c>
      <c r="D8875" s="4">
        <v>41922</v>
      </c>
      <c r="E8875" t="s">
        <v>1312</v>
      </c>
      <c r="F8875" t="s">
        <v>5109</v>
      </c>
      <c r="G8875" t="s">
        <v>5110</v>
      </c>
      <c r="H8875" t="s">
        <v>37</v>
      </c>
      <c r="I8875" t="s">
        <v>38</v>
      </c>
      <c r="J8875" t="s">
        <v>517</v>
      </c>
      <c r="K8875" t="s">
        <v>518</v>
      </c>
      <c r="L8875">
        <v>43229</v>
      </c>
      <c r="M8875" t="s">
        <v>168</v>
      </c>
      <c r="N8875" t="s">
        <v>1853</v>
      </c>
      <c r="O8875" t="s">
        <v>62</v>
      </c>
      <c r="P8875" t="s">
        <v>94</v>
      </c>
      <c r="Q8875" t="s">
        <v>1854</v>
      </c>
      <c r="R8875" s="1">
        <v>18.263999999999999</v>
      </c>
      <c r="S8875">
        <v>2</v>
      </c>
      <c r="T8875">
        <f t="shared" si="138"/>
        <v>46</v>
      </c>
      <c r="U8875" t="s">
        <v>46</v>
      </c>
      <c r="V8875">
        <v>0.7</v>
      </c>
      <c r="W8875">
        <v>12.784799999999999</v>
      </c>
      <c r="X8875" s="1">
        <v>-12.784800000000001</v>
      </c>
      <c r="Y8875" s="1">
        <v>31.0488</v>
      </c>
      <c r="Z8875" t="s">
        <v>65</v>
      </c>
      <c r="AA8875" s="2">
        <v>-13.393599999999999</v>
      </c>
      <c r="AB8875" s="3">
        <v>-0.73333333333333328</v>
      </c>
      <c r="AC8875" s="1">
        <v>-18.872800000000002</v>
      </c>
      <c r="AD8875">
        <v>0</v>
      </c>
      <c r="AE8875">
        <v>0</v>
      </c>
      <c r="AF8875" t="s">
        <v>48</v>
      </c>
      <c r="AG8875">
        <v>2014</v>
      </c>
      <c r="AH8875">
        <f>COUNTBLANK(datos[[#This Row],[Row ID]:[Year sales]])</f>
        <v>0</v>
      </c>
    </row>
    <row r="8876" spans="1:34" x14ac:dyDescent="0.3">
      <c r="A8876">
        <v>8875</v>
      </c>
      <c r="B8876" t="s">
        <v>10316</v>
      </c>
      <c r="C8876" s="4">
        <v>43053</v>
      </c>
      <c r="D8876" s="4">
        <v>43055</v>
      </c>
      <c r="E8876" t="s">
        <v>34</v>
      </c>
      <c r="F8876" t="s">
        <v>5834</v>
      </c>
      <c r="G8876" t="s">
        <v>5835</v>
      </c>
      <c r="H8876" t="s">
        <v>37</v>
      </c>
      <c r="I8876" t="s">
        <v>38</v>
      </c>
      <c r="J8876" t="s">
        <v>204</v>
      </c>
      <c r="K8876" t="s">
        <v>124</v>
      </c>
      <c r="L8876">
        <v>77095</v>
      </c>
      <c r="M8876" t="s">
        <v>125</v>
      </c>
      <c r="N8876" t="s">
        <v>2812</v>
      </c>
      <c r="O8876" t="s">
        <v>62</v>
      </c>
      <c r="P8876" t="s">
        <v>94</v>
      </c>
      <c r="Q8876" t="s">
        <v>2813</v>
      </c>
      <c r="R8876" s="1">
        <v>21.99</v>
      </c>
      <c r="S8876">
        <v>5</v>
      </c>
      <c r="T8876">
        <f t="shared" si="138"/>
        <v>44</v>
      </c>
      <c r="U8876" t="s">
        <v>75</v>
      </c>
      <c r="V8876">
        <v>0.8</v>
      </c>
      <c r="W8876">
        <v>17.591999999999999</v>
      </c>
      <c r="X8876" s="1">
        <v>-17.591999999999999</v>
      </c>
      <c r="Y8876" s="1">
        <v>39.581999999999994</v>
      </c>
      <c r="Z8876" t="s">
        <v>65</v>
      </c>
      <c r="AA8876" s="2">
        <v>-32.984999999999999</v>
      </c>
      <c r="AB8876" s="3">
        <v>-1.5</v>
      </c>
      <c r="AC8876" s="1">
        <v>-37.383000000000003</v>
      </c>
      <c r="AD8876">
        <v>2</v>
      </c>
      <c r="AE8876">
        <v>2</v>
      </c>
      <c r="AF8876" t="s">
        <v>48</v>
      </c>
      <c r="AG8876">
        <v>2017</v>
      </c>
      <c r="AH8876">
        <f>COUNTBLANK(datos[[#This Row],[Row ID]:[Year sales]])</f>
        <v>0</v>
      </c>
    </row>
    <row r="8877" spans="1:34" x14ac:dyDescent="0.3">
      <c r="A8877">
        <v>8876</v>
      </c>
      <c r="B8877" t="s">
        <v>10317</v>
      </c>
      <c r="C8877" s="4">
        <v>42595</v>
      </c>
      <c r="D8877" s="4">
        <v>42601</v>
      </c>
      <c r="E8877" t="s">
        <v>67</v>
      </c>
      <c r="F8877" t="s">
        <v>4939</v>
      </c>
      <c r="G8877" t="s">
        <v>4940</v>
      </c>
      <c r="H8877" t="s">
        <v>37</v>
      </c>
      <c r="I8877" t="s">
        <v>38</v>
      </c>
      <c r="J8877" t="s">
        <v>3954</v>
      </c>
      <c r="K8877" t="s">
        <v>124</v>
      </c>
      <c r="L8877">
        <v>75061</v>
      </c>
      <c r="M8877" t="s">
        <v>125</v>
      </c>
      <c r="N8877" t="s">
        <v>1629</v>
      </c>
      <c r="O8877" t="s">
        <v>62</v>
      </c>
      <c r="P8877" t="s">
        <v>599</v>
      </c>
      <c r="Q8877" t="s">
        <v>1630</v>
      </c>
      <c r="R8877" s="1">
        <v>185.376</v>
      </c>
      <c r="S8877">
        <v>2</v>
      </c>
      <c r="T8877">
        <f t="shared" si="138"/>
        <v>24</v>
      </c>
      <c r="U8877" t="s">
        <v>46</v>
      </c>
      <c r="V8877">
        <v>0.2</v>
      </c>
      <c r="W8877">
        <v>37.075200000000002</v>
      </c>
      <c r="X8877" s="1">
        <v>-37.075200000000002</v>
      </c>
      <c r="Y8877" s="1">
        <v>222.4512</v>
      </c>
      <c r="Z8877" t="s">
        <v>47</v>
      </c>
      <c r="AA8877" s="2">
        <v>-34.758000000000003</v>
      </c>
      <c r="AB8877" s="3">
        <v>-0.1875</v>
      </c>
      <c r="AC8877" s="1">
        <v>-183.05879999999999</v>
      </c>
      <c r="AD8877">
        <v>6</v>
      </c>
      <c r="AE8877">
        <v>6</v>
      </c>
      <c r="AF8877" t="s">
        <v>48</v>
      </c>
      <c r="AG8877">
        <v>2016</v>
      </c>
      <c r="AH8877">
        <f>COUNTBLANK(datos[[#This Row],[Row ID]:[Year sales]])</f>
        <v>0</v>
      </c>
    </row>
    <row r="8878" spans="1:34" x14ac:dyDescent="0.3">
      <c r="A8878">
        <v>8877</v>
      </c>
      <c r="B8878" t="s">
        <v>10317</v>
      </c>
      <c r="C8878" s="4">
        <v>42595</v>
      </c>
      <c r="D8878" s="4">
        <v>42601</v>
      </c>
      <c r="E8878" t="s">
        <v>67</v>
      </c>
      <c r="F8878" t="s">
        <v>4939</v>
      </c>
      <c r="G8878" t="s">
        <v>4940</v>
      </c>
      <c r="H8878" t="s">
        <v>37</v>
      </c>
      <c r="I8878" t="s">
        <v>38</v>
      </c>
      <c r="J8878" t="s">
        <v>3954</v>
      </c>
      <c r="K8878" t="s">
        <v>124</v>
      </c>
      <c r="L8878">
        <v>75061</v>
      </c>
      <c r="M8878" t="s">
        <v>125</v>
      </c>
      <c r="N8878" t="s">
        <v>4899</v>
      </c>
      <c r="O8878" t="s">
        <v>62</v>
      </c>
      <c r="P8878" t="s">
        <v>97</v>
      </c>
      <c r="Q8878" t="s">
        <v>4900</v>
      </c>
      <c r="R8878" s="1">
        <v>58.923999999999999</v>
      </c>
      <c r="S8878">
        <v>1</v>
      </c>
      <c r="T8878">
        <f t="shared" si="138"/>
        <v>18</v>
      </c>
      <c r="U8878" t="s">
        <v>46</v>
      </c>
      <c r="V8878">
        <v>0.8</v>
      </c>
      <c r="W8878">
        <v>47.139200000000002</v>
      </c>
      <c r="X8878" s="1">
        <v>-47.139200000000002</v>
      </c>
      <c r="Y8878" s="1">
        <v>106.06319999999999</v>
      </c>
      <c r="Z8878" t="s">
        <v>99</v>
      </c>
      <c r="AA8878" s="2">
        <v>-153.20240000000001</v>
      </c>
      <c r="AB8878" s="3">
        <v>-2.6</v>
      </c>
      <c r="AC8878" s="1">
        <v>-164.9872</v>
      </c>
      <c r="AD8878">
        <v>6</v>
      </c>
      <c r="AE8878">
        <v>6</v>
      </c>
      <c r="AF8878" t="s">
        <v>48</v>
      </c>
      <c r="AG8878">
        <v>2016</v>
      </c>
      <c r="AH8878">
        <f>COUNTBLANK(datos[[#This Row],[Row ID]:[Year sales]])</f>
        <v>0</v>
      </c>
    </row>
    <row r="8879" spans="1:34" x14ac:dyDescent="0.3">
      <c r="A8879">
        <v>8878</v>
      </c>
      <c r="B8879" t="s">
        <v>10318</v>
      </c>
      <c r="C8879" s="4">
        <v>42995</v>
      </c>
      <c r="D8879" s="4">
        <v>43001</v>
      </c>
      <c r="E8879" t="s">
        <v>67</v>
      </c>
      <c r="F8879" t="s">
        <v>469</v>
      </c>
      <c r="G8879" t="s">
        <v>470</v>
      </c>
      <c r="H8879" t="s">
        <v>37</v>
      </c>
      <c r="I8879" t="s">
        <v>38</v>
      </c>
      <c r="J8879" t="s">
        <v>1023</v>
      </c>
      <c r="K8879" t="s">
        <v>810</v>
      </c>
      <c r="L8879">
        <v>7960</v>
      </c>
      <c r="M8879" t="s">
        <v>168</v>
      </c>
      <c r="N8879" t="s">
        <v>10319</v>
      </c>
      <c r="O8879" t="s">
        <v>90</v>
      </c>
      <c r="P8879" t="s">
        <v>704</v>
      </c>
      <c r="Q8879" t="s">
        <v>10320</v>
      </c>
      <c r="R8879" s="1">
        <v>480</v>
      </c>
      <c r="S8879">
        <v>4</v>
      </c>
      <c r="T8879">
        <f t="shared" si="138"/>
        <v>6</v>
      </c>
      <c r="U8879" t="s">
        <v>52</v>
      </c>
      <c r="V8879">
        <v>0</v>
      </c>
      <c r="W8879">
        <v>0</v>
      </c>
      <c r="X8879" s="1">
        <v>0</v>
      </c>
      <c r="Y8879" s="1">
        <v>480</v>
      </c>
      <c r="Z8879" t="s">
        <v>47</v>
      </c>
      <c r="AA8879" s="2">
        <v>225.6</v>
      </c>
      <c r="AB8879" s="3">
        <v>0.47</v>
      </c>
      <c r="AC8879" s="1">
        <v>-254.4</v>
      </c>
      <c r="AD8879">
        <v>6</v>
      </c>
      <c r="AE8879">
        <v>6</v>
      </c>
      <c r="AF8879" t="s">
        <v>48</v>
      </c>
      <c r="AG8879">
        <v>2017</v>
      </c>
      <c r="AH8879">
        <f>COUNTBLANK(datos[[#This Row],[Row ID]:[Year sales]])</f>
        <v>0</v>
      </c>
    </row>
    <row r="8880" spans="1:34" x14ac:dyDescent="0.3">
      <c r="A8880">
        <v>8879</v>
      </c>
      <c r="B8880" t="s">
        <v>10318</v>
      </c>
      <c r="C8880" s="4">
        <v>42995</v>
      </c>
      <c r="D8880" s="4">
        <v>43001</v>
      </c>
      <c r="E8880" t="s">
        <v>67</v>
      </c>
      <c r="F8880" t="s">
        <v>469</v>
      </c>
      <c r="G8880" t="s">
        <v>470</v>
      </c>
      <c r="H8880" t="s">
        <v>37</v>
      </c>
      <c r="I8880" t="s">
        <v>38</v>
      </c>
      <c r="J8880" t="s">
        <v>1023</v>
      </c>
      <c r="K8880" t="s">
        <v>810</v>
      </c>
      <c r="L8880">
        <v>7960</v>
      </c>
      <c r="M8880" t="s">
        <v>168</v>
      </c>
      <c r="N8880" t="s">
        <v>369</v>
      </c>
      <c r="O8880" t="s">
        <v>62</v>
      </c>
      <c r="P8880" t="s">
        <v>77</v>
      </c>
      <c r="Q8880" t="s">
        <v>370</v>
      </c>
      <c r="R8880" s="1">
        <v>34.049999999999997</v>
      </c>
      <c r="S8880">
        <v>3</v>
      </c>
      <c r="T8880">
        <f t="shared" si="138"/>
        <v>32</v>
      </c>
      <c r="U8880" t="s">
        <v>52</v>
      </c>
      <c r="V8880">
        <v>0</v>
      </c>
      <c r="W8880">
        <v>0</v>
      </c>
      <c r="X8880" s="1">
        <v>0</v>
      </c>
      <c r="Y8880" s="1">
        <v>34.049999999999997</v>
      </c>
      <c r="Z8880" t="s">
        <v>65</v>
      </c>
      <c r="AA8880" s="2">
        <v>9.5340000000000007</v>
      </c>
      <c r="AB8880" s="3">
        <v>0.28000000000000003</v>
      </c>
      <c r="AC8880" s="1">
        <v>-24.515999999999998</v>
      </c>
      <c r="AD8880">
        <v>6</v>
      </c>
      <c r="AE8880">
        <v>6</v>
      </c>
      <c r="AF8880" t="s">
        <v>48</v>
      </c>
      <c r="AG8880">
        <v>2017</v>
      </c>
      <c r="AH8880">
        <f>COUNTBLANK(datos[[#This Row],[Row ID]:[Year sales]])</f>
        <v>0</v>
      </c>
    </row>
    <row r="8881" spans="1:34" x14ac:dyDescent="0.3">
      <c r="A8881">
        <v>8880</v>
      </c>
      <c r="B8881" t="s">
        <v>10321</v>
      </c>
      <c r="C8881" s="4">
        <v>42086</v>
      </c>
      <c r="D8881" s="4">
        <v>42088</v>
      </c>
      <c r="E8881" t="s">
        <v>208</v>
      </c>
      <c r="F8881" t="s">
        <v>778</v>
      </c>
      <c r="G8881" t="s">
        <v>779</v>
      </c>
      <c r="H8881" t="s">
        <v>57</v>
      </c>
      <c r="I8881" t="s">
        <v>38</v>
      </c>
      <c r="J8881" t="s">
        <v>58</v>
      </c>
      <c r="K8881" t="s">
        <v>59</v>
      </c>
      <c r="L8881">
        <v>90008</v>
      </c>
      <c r="M8881" t="s">
        <v>60</v>
      </c>
      <c r="N8881" t="s">
        <v>719</v>
      </c>
      <c r="O8881" t="s">
        <v>62</v>
      </c>
      <c r="P8881" t="s">
        <v>110</v>
      </c>
      <c r="Q8881" t="s">
        <v>5397</v>
      </c>
      <c r="R8881" s="1">
        <v>192.72</v>
      </c>
      <c r="S8881">
        <v>11</v>
      </c>
      <c r="T8881">
        <f t="shared" si="138"/>
        <v>25</v>
      </c>
      <c r="U8881" t="s">
        <v>75</v>
      </c>
      <c r="V8881">
        <v>0</v>
      </c>
      <c r="W8881">
        <v>0</v>
      </c>
      <c r="X8881" s="1">
        <v>0</v>
      </c>
      <c r="Y8881" s="1">
        <v>192.72</v>
      </c>
      <c r="Z8881" t="s">
        <v>99</v>
      </c>
      <c r="AA8881" s="2">
        <v>92.505600000000001</v>
      </c>
      <c r="AB8881" s="3">
        <v>0.48</v>
      </c>
      <c r="AC8881" s="1">
        <v>-100.2144</v>
      </c>
      <c r="AD8881">
        <v>2</v>
      </c>
      <c r="AE8881">
        <v>2</v>
      </c>
      <c r="AF8881" t="s">
        <v>48</v>
      </c>
      <c r="AG8881">
        <v>2015</v>
      </c>
      <c r="AH8881">
        <f>COUNTBLANK(datos[[#This Row],[Row ID]:[Year sales]])</f>
        <v>0</v>
      </c>
    </row>
    <row r="8882" spans="1:34" x14ac:dyDescent="0.3">
      <c r="A8882">
        <v>8881</v>
      </c>
      <c r="B8882" t="s">
        <v>10321</v>
      </c>
      <c r="C8882" s="4">
        <v>42086</v>
      </c>
      <c r="D8882" s="4">
        <v>42088</v>
      </c>
      <c r="E8882" t="s">
        <v>208</v>
      </c>
      <c r="F8882" t="s">
        <v>778</v>
      </c>
      <c r="G8882" t="s">
        <v>779</v>
      </c>
      <c r="H8882" t="s">
        <v>57</v>
      </c>
      <c r="I8882" t="s">
        <v>38</v>
      </c>
      <c r="J8882" t="s">
        <v>58</v>
      </c>
      <c r="K8882" t="s">
        <v>59</v>
      </c>
      <c r="L8882">
        <v>90008</v>
      </c>
      <c r="M8882" t="s">
        <v>60</v>
      </c>
      <c r="N8882" t="s">
        <v>4443</v>
      </c>
      <c r="O8882" t="s">
        <v>90</v>
      </c>
      <c r="P8882" t="s">
        <v>181</v>
      </c>
      <c r="Q8882" t="s">
        <v>4444</v>
      </c>
      <c r="R8882" s="1">
        <v>239.97</v>
      </c>
      <c r="S8882">
        <v>3</v>
      </c>
      <c r="T8882">
        <f t="shared" si="138"/>
        <v>21</v>
      </c>
      <c r="U8882" t="s">
        <v>52</v>
      </c>
      <c r="V8882">
        <v>0</v>
      </c>
      <c r="W8882">
        <v>0</v>
      </c>
      <c r="X8882" s="1">
        <v>0</v>
      </c>
      <c r="Y8882" s="1">
        <v>239.97</v>
      </c>
      <c r="Z8882" t="s">
        <v>47</v>
      </c>
      <c r="AA8882" s="2">
        <v>86.389200000000002</v>
      </c>
      <c r="AB8882" s="3">
        <v>0.36</v>
      </c>
      <c r="AC8882" s="1">
        <v>-153.58080000000001</v>
      </c>
      <c r="AD8882">
        <v>2</v>
      </c>
      <c r="AE8882">
        <v>2</v>
      </c>
      <c r="AF8882" t="s">
        <v>48</v>
      </c>
      <c r="AG8882">
        <v>2015</v>
      </c>
      <c r="AH8882">
        <f>COUNTBLANK(datos[[#This Row],[Row ID]:[Year sales]])</f>
        <v>0</v>
      </c>
    </row>
    <row r="8883" spans="1:34" x14ac:dyDescent="0.3">
      <c r="A8883">
        <v>8882</v>
      </c>
      <c r="B8883" t="s">
        <v>10322</v>
      </c>
      <c r="C8883" s="4">
        <v>42551</v>
      </c>
      <c r="D8883" s="4">
        <v>42554</v>
      </c>
      <c r="E8883" t="s">
        <v>34</v>
      </c>
      <c r="F8883" t="s">
        <v>5031</v>
      </c>
      <c r="G8883" t="s">
        <v>5032</v>
      </c>
      <c r="H8883" t="s">
        <v>122</v>
      </c>
      <c r="I8883" t="s">
        <v>38</v>
      </c>
      <c r="J8883" t="s">
        <v>476</v>
      </c>
      <c r="K8883" t="s">
        <v>231</v>
      </c>
      <c r="L8883">
        <v>60505</v>
      </c>
      <c r="M8883" t="s">
        <v>125</v>
      </c>
      <c r="N8883" t="s">
        <v>4184</v>
      </c>
      <c r="O8883" t="s">
        <v>90</v>
      </c>
      <c r="P8883" t="s">
        <v>181</v>
      </c>
      <c r="Q8883" t="s">
        <v>4185</v>
      </c>
      <c r="R8883" s="1">
        <v>50.12</v>
      </c>
      <c r="S8883">
        <v>7</v>
      </c>
      <c r="T8883">
        <f t="shared" si="138"/>
        <v>57</v>
      </c>
      <c r="U8883" t="s">
        <v>75</v>
      </c>
      <c r="V8883">
        <v>0.2</v>
      </c>
      <c r="W8883">
        <v>10.024000000000001</v>
      </c>
      <c r="X8883" s="1">
        <v>-10.023999999999999</v>
      </c>
      <c r="Y8883" s="1">
        <v>60.143999999999998</v>
      </c>
      <c r="Z8883" t="s">
        <v>99</v>
      </c>
      <c r="AA8883" s="2">
        <v>-0.62649999999999995</v>
      </c>
      <c r="AB8883" s="3">
        <v>-1.2499999999999999E-2</v>
      </c>
      <c r="AC8883" s="1">
        <v>-40.722499999999997</v>
      </c>
      <c r="AD8883">
        <v>3</v>
      </c>
      <c r="AE8883">
        <v>3</v>
      </c>
      <c r="AF8883" t="s">
        <v>48</v>
      </c>
      <c r="AG8883">
        <v>2016</v>
      </c>
      <c r="AH8883">
        <f>COUNTBLANK(datos[[#This Row],[Row ID]:[Year sales]])</f>
        <v>0</v>
      </c>
    </row>
    <row r="8884" spans="1:34" x14ac:dyDescent="0.3">
      <c r="A8884">
        <v>8883</v>
      </c>
      <c r="B8884" t="s">
        <v>10323</v>
      </c>
      <c r="C8884" s="4">
        <v>43028</v>
      </c>
      <c r="D8884" s="4">
        <v>43033</v>
      </c>
      <c r="E8884" t="s">
        <v>67</v>
      </c>
      <c r="F8884" t="s">
        <v>4221</v>
      </c>
      <c r="G8884" t="s">
        <v>4222</v>
      </c>
      <c r="H8884" t="s">
        <v>57</v>
      </c>
      <c r="I8884" t="s">
        <v>38</v>
      </c>
      <c r="J8884" t="s">
        <v>393</v>
      </c>
      <c r="K8884" t="s">
        <v>108</v>
      </c>
      <c r="L8884">
        <v>27707</v>
      </c>
      <c r="M8884" t="s">
        <v>41</v>
      </c>
      <c r="N8884" t="s">
        <v>6819</v>
      </c>
      <c r="O8884" t="s">
        <v>90</v>
      </c>
      <c r="P8884" t="s">
        <v>91</v>
      </c>
      <c r="Q8884" t="s">
        <v>6820</v>
      </c>
      <c r="R8884" s="1">
        <v>15.984</v>
      </c>
      <c r="S8884">
        <v>2</v>
      </c>
      <c r="T8884">
        <f t="shared" si="138"/>
        <v>25</v>
      </c>
      <c r="U8884" t="s">
        <v>46</v>
      </c>
      <c r="V8884">
        <v>0.2</v>
      </c>
      <c r="W8884">
        <v>3.1968000000000001</v>
      </c>
      <c r="X8884" s="1">
        <v>-3.1968000000000001</v>
      </c>
      <c r="Y8884" s="1">
        <v>19.180800000000001</v>
      </c>
      <c r="Z8884" t="s">
        <v>65</v>
      </c>
      <c r="AA8884" s="2">
        <v>1.3986000000000001</v>
      </c>
      <c r="AB8884" s="3">
        <v>8.7500000000000008E-2</v>
      </c>
      <c r="AC8884" s="1">
        <v>-11.3886</v>
      </c>
      <c r="AD8884">
        <v>5</v>
      </c>
      <c r="AE8884">
        <v>5</v>
      </c>
      <c r="AF8884" t="s">
        <v>48</v>
      </c>
      <c r="AG8884">
        <v>2017</v>
      </c>
      <c r="AH8884">
        <f>COUNTBLANK(datos[[#This Row],[Row ID]:[Year sales]])</f>
        <v>0</v>
      </c>
    </row>
    <row r="8885" spans="1:34" x14ac:dyDescent="0.3">
      <c r="A8885">
        <v>8884</v>
      </c>
      <c r="B8885" t="s">
        <v>10323</v>
      </c>
      <c r="C8885" s="4">
        <v>43028</v>
      </c>
      <c r="D8885" s="4">
        <v>43033</v>
      </c>
      <c r="E8885" t="s">
        <v>67</v>
      </c>
      <c r="F8885" t="s">
        <v>4221</v>
      </c>
      <c r="G8885" t="s">
        <v>4222</v>
      </c>
      <c r="H8885" t="s">
        <v>57</v>
      </c>
      <c r="I8885" t="s">
        <v>38</v>
      </c>
      <c r="J8885" t="s">
        <v>393</v>
      </c>
      <c r="K8885" t="s">
        <v>108</v>
      </c>
      <c r="L8885">
        <v>27707</v>
      </c>
      <c r="M8885" t="s">
        <v>41</v>
      </c>
      <c r="N8885" t="s">
        <v>1791</v>
      </c>
      <c r="O8885" t="s">
        <v>62</v>
      </c>
      <c r="P8885" t="s">
        <v>110</v>
      </c>
      <c r="Q8885" t="s">
        <v>1792</v>
      </c>
      <c r="R8885" s="1">
        <v>14.352</v>
      </c>
      <c r="S8885">
        <v>3</v>
      </c>
      <c r="T8885">
        <f t="shared" si="138"/>
        <v>32</v>
      </c>
      <c r="U8885" t="s">
        <v>52</v>
      </c>
      <c r="V8885">
        <v>0.2</v>
      </c>
      <c r="W8885">
        <v>2.8704000000000001</v>
      </c>
      <c r="X8885" s="1">
        <v>-2.8704000000000001</v>
      </c>
      <c r="Y8885" s="1">
        <v>17.2224</v>
      </c>
      <c r="Z8885" t="s">
        <v>65</v>
      </c>
      <c r="AA8885" s="2">
        <v>4.4850000000000003</v>
      </c>
      <c r="AB8885" s="3">
        <v>0.3125</v>
      </c>
      <c r="AC8885" s="1">
        <v>-6.9965999999999999</v>
      </c>
      <c r="AD8885">
        <v>5</v>
      </c>
      <c r="AE8885">
        <v>5</v>
      </c>
      <c r="AF8885" t="s">
        <v>48</v>
      </c>
      <c r="AG8885">
        <v>2017</v>
      </c>
      <c r="AH8885">
        <f>COUNTBLANK(datos[[#This Row],[Row ID]:[Year sales]])</f>
        <v>0</v>
      </c>
    </row>
    <row r="8886" spans="1:34" x14ac:dyDescent="0.3">
      <c r="A8886">
        <v>8885</v>
      </c>
      <c r="B8886" t="s">
        <v>10324</v>
      </c>
      <c r="C8886" s="4">
        <v>41876</v>
      </c>
      <c r="D8886" s="4">
        <v>41881</v>
      </c>
      <c r="E8886" t="s">
        <v>67</v>
      </c>
      <c r="F8886" t="s">
        <v>327</v>
      </c>
      <c r="G8886" t="s">
        <v>328</v>
      </c>
      <c r="H8886" t="s">
        <v>57</v>
      </c>
      <c r="I8886" t="s">
        <v>38</v>
      </c>
      <c r="J8886" t="s">
        <v>517</v>
      </c>
      <c r="K8886" t="s">
        <v>518</v>
      </c>
      <c r="L8886">
        <v>43229</v>
      </c>
      <c r="M8886" t="s">
        <v>168</v>
      </c>
      <c r="N8886" t="s">
        <v>1230</v>
      </c>
      <c r="O8886" t="s">
        <v>62</v>
      </c>
      <c r="P8886" t="s">
        <v>94</v>
      </c>
      <c r="Q8886" t="s">
        <v>1231</v>
      </c>
      <c r="R8886" s="1">
        <v>6.5279999999999996</v>
      </c>
      <c r="S8886">
        <v>4</v>
      </c>
      <c r="T8886">
        <f t="shared" si="138"/>
        <v>22</v>
      </c>
      <c r="U8886" t="s">
        <v>52</v>
      </c>
      <c r="V8886">
        <v>0.7</v>
      </c>
      <c r="W8886">
        <v>4.5695999999999994</v>
      </c>
      <c r="X8886" s="1">
        <v>-4.5696000000000003</v>
      </c>
      <c r="Y8886" s="1">
        <v>11.0976</v>
      </c>
      <c r="Z8886" t="s">
        <v>65</v>
      </c>
      <c r="AA8886" s="2">
        <v>-4.5696000000000003</v>
      </c>
      <c r="AB8886" s="3">
        <v>-0.70000000000000007</v>
      </c>
      <c r="AC8886" s="1">
        <v>-6.5279999999999996</v>
      </c>
      <c r="AD8886">
        <v>5</v>
      </c>
      <c r="AE8886">
        <v>5</v>
      </c>
      <c r="AF8886" t="s">
        <v>48</v>
      </c>
      <c r="AG8886">
        <v>2014</v>
      </c>
      <c r="AH8886">
        <f>COUNTBLANK(datos[[#This Row],[Row ID]:[Year sales]])</f>
        <v>0</v>
      </c>
    </row>
    <row r="8887" spans="1:34" x14ac:dyDescent="0.3">
      <c r="A8887">
        <v>8886</v>
      </c>
      <c r="B8887" t="s">
        <v>10324</v>
      </c>
      <c r="C8887" s="4">
        <v>41876</v>
      </c>
      <c r="D8887" s="4">
        <v>41881</v>
      </c>
      <c r="E8887" t="s">
        <v>67</v>
      </c>
      <c r="F8887" t="s">
        <v>327</v>
      </c>
      <c r="G8887" t="s">
        <v>328</v>
      </c>
      <c r="H8887" t="s">
        <v>57</v>
      </c>
      <c r="I8887" t="s">
        <v>38</v>
      </c>
      <c r="J8887" t="s">
        <v>517</v>
      </c>
      <c r="K8887" t="s">
        <v>518</v>
      </c>
      <c r="L8887">
        <v>43229</v>
      </c>
      <c r="M8887" t="s">
        <v>168</v>
      </c>
      <c r="N8887" t="s">
        <v>5398</v>
      </c>
      <c r="O8887" t="s">
        <v>62</v>
      </c>
      <c r="P8887" t="s">
        <v>94</v>
      </c>
      <c r="Q8887" t="s">
        <v>5399</v>
      </c>
      <c r="R8887" s="1">
        <v>2.8620000000000001</v>
      </c>
      <c r="S8887">
        <v>3</v>
      </c>
      <c r="T8887">
        <f t="shared" si="138"/>
        <v>13</v>
      </c>
      <c r="U8887" t="s">
        <v>52</v>
      </c>
      <c r="V8887">
        <v>0.7</v>
      </c>
      <c r="W8887">
        <v>2.0034000000000001</v>
      </c>
      <c r="X8887" s="1">
        <v>-2.0034000000000001</v>
      </c>
      <c r="Y8887" s="1">
        <v>4.8654000000000002</v>
      </c>
      <c r="Z8887" t="s">
        <v>65</v>
      </c>
      <c r="AA8887" s="2">
        <v>-2.2896000000000001</v>
      </c>
      <c r="AB8887" s="3">
        <v>-0.8</v>
      </c>
      <c r="AC8887" s="1">
        <v>-3.1482000000000001</v>
      </c>
      <c r="AD8887">
        <v>5</v>
      </c>
      <c r="AE8887">
        <v>5</v>
      </c>
      <c r="AF8887" t="s">
        <v>48</v>
      </c>
      <c r="AG8887">
        <v>2014</v>
      </c>
      <c r="AH8887">
        <f>COUNTBLANK(datos[[#This Row],[Row ID]:[Year sales]])</f>
        <v>0</v>
      </c>
    </row>
    <row r="8888" spans="1:34" x14ac:dyDescent="0.3">
      <c r="A8888">
        <v>8887</v>
      </c>
      <c r="B8888" t="s">
        <v>10324</v>
      </c>
      <c r="C8888" s="4">
        <v>41876</v>
      </c>
      <c r="D8888" s="4">
        <v>41881</v>
      </c>
      <c r="E8888" t="s">
        <v>67</v>
      </c>
      <c r="F8888" t="s">
        <v>327</v>
      </c>
      <c r="G8888" t="s">
        <v>328</v>
      </c>
      <c r="H8888" t="s">
        <v>57</v>
      </c>
      <c r="I8888" t="s">
        <v>38</v>
      </c>
      <c r="J8888" t="s">
        <v>517</v>
      </c>
      <c r="K8888" t="s">
        <v>518</v>
      </c>
      <c r="L8888">
        <v>43229</v>
      </c>
      <c r="M8888" t="s">
        <v>168</v>
      </c>
      <c r="N8888" t="s">
        <v>2078</v>
      </c>
      <c r="O8888" t="s">
        <v>62</v>
      </c>
      <c r="P8888" t="s">
        <v>94</v>
      </c>
      <c r="Q8888" t="s">
        <v>2079</v>
      </c>
      <c r="R8888" s="1">
        <v>20.856000000000002</v>
      </c>
      <c r="S8888">
        <v>8</v>
      </c>
      <c r="T8888">
        <f t="shared" si="138"/>
        <v>37</v>
      </c>
      <c r="U8888" t="s">
        <v>75</v>
      </c>
      <c r="V8888">
        <v>0.7</v>
      </c>
      <c r="W8888">
        <v>14.5992</v>
      </c>
      <c r="X8888" s="1">
        <v>-14.5992</v>
      </c>
      <c r="Y8888" s="1">
        <v>35.455200000000005</v>
      </c>
      <c r="Z8888" t="s">
        <v>65</v>
      </c>
      <c r="AA8888" s="2">
        <v>-16.684799999999999</v>
      </c>
      <c r="AB8888" s="3">
        <v>-0.79999999999999993</v>
      </c>
      <c r="AC8888" s="1">
        <v>-22.941600000000001</v>
      </c>
      <c r="AD8888">
        <v>5</v>
      </c>
      <c r="AE8888">
        <v>5</v>
      </c>
      <c r="AF8888" t="s">
        <v>48</v>
      </c>
      <c r="AG8888">
        <v>2014</v>
      </c>
      <c r="AH8888">
        <f>COUNTBLANK(datos[[#This Row],[Row ID]:[Year sales]])</f>
        <v>0</v>
      </c>
    </row>
    <row r="8889" spans="1:34" x14ac:dyDescent="0.3">
      <c r="A8889">
        <v>8888</v>
      </c>
      <c r="B8889" t="s">
        <v>10325</v>
      </c>
      <c r="C8889" s="4">
        <v>41847</v>
      </c>
      <c r="D8889" s="4">
        <v>41850</v>
      </c>
      <c r="E8889" t="s">
        <v>34</v>
      </c>
      <c r="F8889" t="s">
        <v>1047</v>
      </c>
      <c r="G8889" t="s">
        <v>1048</v>
      </c>
      <c r="H8889" t="s">
        <v>57</v>
      </c>
      <c r="I8889" t="s">
        <v>38</v>
      </c>
      <c r="J8889" t="s">
        <v>58</v>
      </c>
      <c r="K8889" t="s">
        <v>59</v>
      </c>
      <c r="L8889">
        <v>90036</v>
      </c>
      <c r="M8889" t="s">
        <v>60</v>
      </c>
      <c r="N8889" t="s">
        <v>3716</v>
      </c>
      <c r="O8889" t="s">
        <v>62</v>
      </c>
      <c r="P8889" t="s">
        <v>77</v>
      </c>
      <c r="Q8889" t="s">
        <v>3717</v>
      </c>
      <c r="R8889" s="1">
        <v>276.27999999999997</v>
      </c>
      <c r="S8889">
        <v>2</v>
      </c>
      <c r="T8889">
        <f t="shared" si="138"/>
        <v>35</v>
      </c>
      <c r="U8889" t="s">
        <v>46</v>
      </c>
      <c r="V8889">
        <v>0</v>
      </c>
      <c r="W8889">
        <v>0</v>
      </c>
      <c r="X8889" s="1">
        <v>0</v>
      </c>
      <c r="Y8889" s="1">
        <v>276.27999999999997</v>
      </c>
      <c r="Z8889" t="s">
        <v>47</v>
      </c>
      <c r="AA8889" s="2">
        <v>0</v>
      </c>
      <c r="AB8889" s="3">
        <v>0</v>
      </c>
      <c r="AC8889" s="1">
        <v>-276.27999999999997</v>
      </c>
      <c r="AD8889">
        <v>3</v>
      </c>
      <c r="AE8889">
        <v>3</v>
      </c>
      <c r="AF8889" t="s">
        <v>48</v>
      </c>
      <c r="AG8889">
        <v>2014</v>
      </c>
      <c r="AH8889">
        <f>COUNTBLANK(datos[[#This Row],[Row ID]:[Year sales]])</f>
        <v>0</v>
      </c>
    </row>
    <row r="8890" spans="1:34" x14ac:dyDescent="0.3">
      <c r="A8890">
        <v>8889</v>
      </c>
      <c r="B8890" t="s">
        <v>10326</v>
      </c>
      <c r="C8890" s="4">
        <v>43070</v>
      </c>
      <c r="D8890" s="4">
        <v>43076</v>
      </c>
      <c r="E8890" t="s">
        <v>67</v>
      </c>
      <c r="F8890" t="s">
        <v>4507</v>
      </c>
      <c r="G8890" t="s">
        <v>4508</v>
      </c>
      <c r="H8890" t="s">
        <v>122</v>
      </c>
      <c r="I8890" t="s">
        <v>38</v>
      </c>
      <c r="J8890" t="s">
        <v>5053</v>
      </c>
      <c r="K8890" t="s">
        <v>59</v>
      </c>
      <c r="L8890">
        <v>95207</v>
      </c>
      <c r="M8890" t="s">
        <v>60</v>
      </c>
      <c r="N8890" t="s">
        <v>2287</v>
      </c>
      <c r="O8890" t="s">
        <v>43</v>
      </c>
      <c r="P8890" t="s">
        <v>83</v>
      </c>
      <c r="Q8890" t="s">
        <v>2288</v>
      </c>
      <c r="R8890" s="1">
        <v>629.64</v>
      </c>
      <c r="S8890">
        <v>9</v>
      </c>
      <c r="T8890">
        <f t="shared" si="138"/>
        <v>26</v>
      </c>
      <c r="U8890" t="s">
        <v>75</v>
      </c>
      <c r="V8890">
        <v>0</v>
      </c>
      <c r="W8890">
        <v>0</v>
      </c>
      <c r="X8890" s="1">
        <v>0</v>
      </c>
      <c r="Y8890" s="1">
        <v>629.64</v>
      </c>
      <c r="Z8890" t="s">
        <v>53</v>
      </c>
      <c r="AA8890" s="2">
        <v>107.03879999999999</v>
      </c>
      <c r="AB8890" s="3">
        <v>0.16999999999999998</v>
      </c>
      <c r="AC8890" s="1">
        <v>-522.60119999999995</v>
      </c>
      <c r="AD8890">
        <v>6</v>
      </c>
      <c r="AE8890">
        <v>6</v>
      </c>
      <c r="AF8890" t="s">
        <v>48</v>
      </c>
      <c r="AG8890">
        <v>2017</v>
      </c>
      <c r="AH8890">
        <f>COUNTBLANK(datos[[#This Row],[Row ID]:[Year sales]])</f>
        <v>0</v>
      </c>
    </row>
    <row r="8891" spans="1:34" x14ac:dyDescent="0.3">
      <c r="A8891">
        <v>8890</v>
      </c>
      <c r="B8891" t="s">
        <v>10327</v>
      </c>
      <c r="C8891" s="4">
        <v>42660</v>
      </c>
      <c r="D8891" s="4">
        <v>42664</v>
      </c>
      <c r="E8891" t="s">
        <v>34</v>
      </c>
      <c r="F8891" t="s">
        <v>8261</v>
      </c>
      <c r="G8891" t="s">
        <v>8262</v>
      </c>
      <c r="H8891" t="s">
        <v>122</v>
      </c>
      <c r="I8891" t="s">
        <v>38</v>
      </c>
      <c r="J8891" t="s">
        <v>402</v>
      </c>
      <c r="K8891" t="s">
        <v>617</v>
      </c>
      <c r="L8891">
        <v>65203</v>
      </c>
      <c r="M8891" t="s">
        <v>125</v>
      </c>
      <c r="N8891" t="s">
        <v>5481</v>
      </c>
      <c r="O8891" t="s">
        <v>90</v>
      </c>
      <c r="P8891" t="s">
        <v>91</v>
      </c>
      <c r="Q8891" t="s">
        <v>5482</v>
      </c>
      <c r="R8891" s="1">
        <v>449.97</v>
      </c>
      <c r="S8891">
        <v>3</v>
      </c>
      <c r="T8891">
        <f t="shared" si="138"/>
        <v>25</v>
      </c>
      <c r="U8891" t="s">
        <v>52</v>
      </c>
      <c r="V8891">
        <v>0</v>
      </c>
      <c r="W8891">
        <v>0</v>
      </c>
      <c r="X8891" s="1">
        <v>0</v>
      </c>
      <c r="Y8891" s="1">
        <v>449.97</v>
      </c>
      <c r="Z8891" t="s">
        <v>47</v>
      </c>
      <c r="AA8891" s="2">
        <v>220.4853</v>
      </c>
      <c r="AB8891" s="3">
        <v>0.48999999999999994</v>
      </c>
      <c r="AC8891" s="1">
        <v>-229.4847</v>
      </c>
      <c r="AD8891">
        <v>4</v>
      </c>
      <c r="AE8891">
        <v>4</v>
      </c>
      <c r="AF8891" t="s">
        <v>48</v>
      </c>
      <c r="AG8891">
        <v>2016</v>
      </c>
      <c r="AH8891">
        <f>COUNTBLANK(datos[[#This Row],[Row ID]:[Year sales]])</f>
        <v>0</v>
      </c>
    </row>
    <row r="8892" spans="1:34" x14ac:dyDescent="0.3">
      <c r="A8892">
        <v>8891</v>
      </c>
      <c r="B8892" t="s">
        <v>10327</v>
      </c>
      <c r="C8892" s="4">
        <v>42660</v>
      </c>
      <c r="D8892" s="4">
        <v>42664</v>
      </c>
      <c r="E8892" t="s">
        <v>34</v>
      </c>
      <c r="F8892" t="s">
        <v>8261</v>
      </c>
      <c r="G8892" t="s">
        <v>8262</v>
      </c>
      <c r="H8892" t="s">
        <v>122</v>
      </c>
      <c r="I8892" t="s">
        <v>38</v>
      </c>
      <c r="J8892" t="s">
        <v>402</v>
      </c>
      <c r="K8892" t="s">
        <v>617</v>
      </c>
      <c r="L8892">
        <v>65203</v>
      </c>
      <c r="M8892" t="s">
        <v>125</v>
      </c>
      <c r="N8892" t="s">
        <v>5525</v>
      </c>
      <c r="O8892" t="s">
        <v>62</v>
      </c>
      <c r="P8892" t="s">
        <v>97</v>
      </c>
      <c r="Q8892" t="s">
        <v>5526</v>
      </c>
      <c r="R8892" s="1">
        <v>1927.59</v>
      </c>
      <c r="S8892">
        <v>7</v>
      </c>
      <c r="T8892">
        <f t="shared" si="138"/>
        <v>14</v>
      </c>
      <c r="U8892" t="s">
        <v>75</v>
      </c>
      <c r="V8892">
        <v>0</v>
      </c>
      <c r="W8892">
        <v>0</v>
      </c>
      <c r="X8892" s="1">
        <v>0</v>
      </c>
      <c r="Y8892" s="1">
        <v>1927.59</v>
      </c>
      <c r="Z8892" t="s">
        <v>53</v>
      </c>
      <c r="AA8892" s="2">
        <v>751.76009999999997</v>
      </c>
      <c r="AB8892" s="3">
        <v>0.39</v>
      </c>
      <c r="AC8892" s="1">
        <v>-1175.8299</v>
      </c>
      <c r="AD8892">
        <v>4</v>
      </c>
      <c r="AE8892">
        <v>4</v>
      </c>
      <c r="AF8892" t="s">
        <v>48</v>
      </c>
      <c r="AG8892">
        <v>2016</v>
      </c>
      <c r="AH8892">
        <f>COUNTBLANK(datos[[#This Row],[Row ID]:[Year sales]])</f>
        <v>0</v>
      </c>
    </row>
    <row r="8893" spans="1:34" x14ac:dyDescent="0.3">
      <c r="A8893">
        <v>8892</v>
      </c>
      <c r="B8893" t="s">
        <v>10328</v>
      </c>
      <c r="C8893" s="4">
        <v>42629</v>
      </c>
      <c r="D8893" s="4">
        <v>42631</v>
      </c>
      <c r="E8893" t="s">
        <v>208</v>
      </c>
      <c r="F8893" t="s">
        <v>1139</v>
      </c>
      <c r="G8893" t="s">
        <v>1140</v>
      </c>
      <c r="H8893" t="s">
        <v>122</v>
      </c>
      <c r="I8893" t="s">
        <v>38</v>
      </c>
      <c r="J8893" t="s">
        <v>517</v>
      </c>
      <c r="K8893" t="s">
        <v>1294</v>
      </c>
      <c r="L8893">
        <v>31907</v>
      </c>
      <c r="M8893" t="s">
        <v>41</v>
      </c>
      <c r="N8893" t="s">
        <v>324</v>
      </c>
      <c r="O8893" t="s">
        <v>43</v>
      </c>
      <c r="P8893" t="s">
        <v>50</v>
      </c>
      <c r="Q8893" t="s">
        <v>325</v>
      </c>
      <c r="R8893" s="1">
        <v>121.78</v>
      </c>
      <c r="S8893">
        <v>2</v>
      </c>
      <c r="T8893">
        <f t="shared" si="138"/>
        <v>39</v>
      </c>
      <c r="U8893" t="s">
        <v>46</v>
      </c>
      <c r="V8893">
        <v>0</v>
      </c>
      <c r="W8893">
        <v>0</v>
      </c>
      <c r="X8893" s="1">
        <v>0</v>
      </c>
      <c r="Y8893" s="1">
        <v>121.78</v>
      </c>
      <c r="Z8893" t="s">
        <v>99</v>
      </c>
      <c r="AA8893" s="2">
        <v>30.445</v>
      </c>
      <c r="AB8893" s="3">
        <v>0.25</v>
      </c>
      <c r="AC8893" s="1">
        <v>-91.334999999999994</v>
      </c>
      <c r="AD8893">
        <v>2</v>
      </c>
      <c r="AE8893">
        <v>2</v>
      </c>
      <c r="AF8893" t="s">
        <v>48</v>
      </c>
      <c r="AG8893">
        <v>2016</v>
      </c>
      <c r="AH8893">
        <f>COUNTBLANK(datos[[#This Row],[Row ID]:[Year sales]])</f>
        <v>0</v>
      </c>
    </row>
    <row r="8894" spans="1:34" x14ac:dyDescent="0.3">
      <c r="A8894">
        <v>8893</v>
      </c>
      <c r="B8894" t="s">
        <v>10329</v>
      </c>
      <c r="C8894" s="4">
        <v>42339</v>
      </c>
      <c r="D8894" s="4">
        <v>42344</v>
      </c>
      <c r="E8894" t="s">
        <v>67</v>
      </c>
      <c r="F8894" t="s">
        <v>9845</v>
      </c>
      <c r="G8894" t="s">
        <v>9846</v>
      </c>
      <c r="H8894" t="s">
        <v>122</v>
      </c>
      <c r="I8894" t="s">
        <v>38</v>
      </c>
      <c r="J8894" t="s">
        <v>969</v>
      </c>
      <c r="K8894" t="s">
        <v>59</v>
      </c>
      <c r="L8894">
        <v>92037</v>
      </c>
      <c r="M8894" t="s">
        <v>60</v>
      </c>
      <c r="N8894" t="s">
        <v>3428</v>
      </c>
      <c r="O8894" t="s">
        <v>43</v>
      </c>
      <c r="P8894" t="s">
        <v>50</v>
      </c>
      <c r="Q8894" t="s">
        <v>3429</v>
      </c>
      <c r="R8894" s="1">
        <v>2676.672</v>
      </c>
      <c r="S8894">
        <v>9</v>
      </c>
      <c r="T8894">
        <f t="shared" si="138"/>
        <v>31</v>
      </c>
      <c r="U8894" t="s">
        <v>75</v>
      </c>
      <c r="V8894">
        <v>0.2</v>
      </c>
      <c r="W8894">
        <v>535.33440000000007</v>
      </c>
      <c r="X8894" s="1">
        <v>-535.33439999999996</v>
      </c>
      <c r="Y8894" s="1">
        <v>3212.0064000000002</v>
      </c>
      <c r="Z8894" t="s">
        <v>53</v>
      </c>
      <c r="AA8894" s="2">
        <v>267.66719999999998</v>
      </c>
      <c r="AB8894" s="3">
        <v>9.9999999999999992E-2</v>
      </c>
      <c r="AC8894" s="1">
        <v>-1873.6704</v>
      </c>
      <c r="AD8894">
        <v>5</v>
      </c>
      <c r="AE8894">
        <v>5</v>
      </c>
      <c r="AF8894" t="s">
        <v>48</v>
      </c>
      <c r="AG8894">
        <v>2015</v>
      </c>
      <c r="AH8894">
        <f>COUNTBLANK(datos[[#This Row],[Row ID]:[Year sales]])</f>
        <v>0</v>
      </c>
    </row>
    <row r="8895" spans="1:34" x14ac:dyDescent="0.3">
      <c r="A8895">
        <v>8894</v>
      </c>
      <c r="B8895" t="s">
        <v>10330</v>
      </c>
      <c r="C8895" s="4">
        <v>41856</v>
      </c>
      <c r="D8895" s="4">
        <v>41863</v>
      </c>
      <c r="E8895" t="s">
        <v>67</v>
      </c>
      <c r="F8895" t="s">
        <v>469</v>
      </c>
      <c r="G8895" t="s">
        <v>470</v>
      </c>
      <c r="H8895" t="s">
        <v>37</v>
      </c>
      <c r="I8895" t="s">
        <v>38</v>
      </c>
      <c r="J8895" t="s">
        <v>9025</v>
      </c>
      <c r="K8895" t="s">
        <v>124</v>
      </c>
      <c r="L8895">
        <v>77590</v>
      </c>
      <c r="M8895" t="s">
        <v>125</v>
      </c>
      <c r="N8895" t="s">
        <v>4457</v>
      </c>
      <c r="O8895" t="s">
        <v>43</v>
      </c>
      <c r="P8895" t="s">
        <v>73</v>
      </c>
      <c r="Q8895" t="s">
        <v>4458</v>
      </c>
      <c r="R8895" s="1">
        <v>489.23</v>
      </c>
      <c r="S8895">
        <v>2</v>
      </c>
      <c r="T8895">
        <f t="shared" si="138"/>
        <v>14</v>
      </c>
      <c r="U8895" t="s">
        <v>46</v>
      </c>
      <c r="V8895">
        <v>0.3</v>
      </c>
      <c r="W8895">
        <v>146.76900000000001</v>
      </c>
      <c r="X8895" s="1">
        <v>-146.76900000000001</v>
      </c>
      <c r="Y8895" s="1">
        <v>635.99900000000002</v>
      </c>
      <c r="Z8895" t="s">
        <v>53</v>
      </c>
      <c r="AA8895" s="2">
        <v>41.933999999999997</v>
      </c>
      <c r="AB8895" s="3">
        <v>8.5714285714285701E-2</v>
      </c>
      <c r="AC8895" s="1">
        <v>-300.52699999999999</v>
      </c>
      <c r="AD8895">
        <v>7</v>
      </c>
      <c r="AE8895">
        <v>7</v>
      </c>
      <c r="AF8895" t="s">
        <v>48</v>
      </c>
      <c r="AG8895">
        <v>2014</v>
      </c>
      <c r="AH8895">
        <f>COUNTBLANK(datos[[#This Row],[Row ID]:[Year sales]])</f>
        <v>0</v>
      </c>
    </row>
    <row r="8896" spans="1:34" x14ac:dyDescent="0.3">
      <c r="A8896">
        <v>8895</v>
      </c>
      <c r="B8896" t="s">
        <v>10331</v>
      </c>
      <c r="C8896" s="4">
        <v>42597</v>
      </c>
      <c r="D8896" s="4">
        <v>42604</v>
      </c>
      <c r="E8896" t="s">
        <v>67</v>
      </c>
      <c r="F8896" t="s">
        <v>1894</v>
      </c>
      <c r="G8896" t="s">
        <v>1895</v>
      </c>
      <c r="H8896" t="s">
        <v>37</v>
      </c>
      <c r="I8896" t="s">
        <v>38</v>
      </c>
      <c r="J8896" t="s">
        <v>58</v>
      </c>
      <c r="K8896" t="s">
        <v>59</v>
      </c>
      <c r="L8896">
        <v>90004</v>
      </c>
      <c r="M8896" t="s">
        <v>60</v>
      </c>
      <c r="N8896" t="s">
        <v>2262</v>
      </c>
      <c r="O8896" t="s">
        <v>43</v>
      </c>
      <c r="P8896" t="s">
        <v>83</v>
      </c>
      <c r="Q8896" t="s">
        <v>2263</v>
      </c>
      <c r="R8896" s="1">
        <v>312.02999999999997</v>
      </c>
      <c r="S8896">
        <v>3</v>
      </c>
      <c r="T8896">
        <f t="shared" si="138"/>
        <v>13</v>
      </c>
      <c r="U8896" t="s">
        <v>52</v>
      </c>
      <c r="V8896">
        <v>0</v>
      </c>
      <c r="W8896">
        <v>0</v>
      </c>
      <c r="X8896" s="1">
        <v>0</v>
      </c>
      <c r="Y8896" s="1">
        <v>312.02999999999997</v>
      </c>
      <c r="Z8896" t="s">
        <v>47</v>
      </c>
      <c r="AA8896" s="2">
        <v>43.684199999999997</v>
      </c>
      <c r="AB8896" s="3">
        <v>0.14000000000000001</v>
      </c>
      <c r="AC8896" s="1">
        <v>-268.3458</v>
      </c>
      <c r="AD8896">
        <v>7</v>
      </c>
      <c r="AE8896">
        <v>7</v>
      </c>
      <c r="AF8896" t="s">
        <v>48</v>
      </c>
      <c r="AG8896">
        <v>2016</v>
      </c>
      <c r="AH8896">
        <f>COUNTBLANK(datos[[#This Row],[Row ID]:[Year sales]])</f>
        <v>0</v>
      </c>
    </row>
    <row r="8897" spans="1:34" x14ac:dyDescent="0.3">
      <c r="A8897">
        <v>8896</v>
      </c>
      <c r="B8897" t="s">
        <v>10331</v>
      </c>
      <c r="C8897" s="4">
        <v>42597</v>
      </c>
      <c r="D8897" s="4">
        <v>42604</v>
      </c>
      <c r="E8897" t="s">
        <v>67</v>
      </c>
      <c r="F8897" t="s">
        <v>1894</v>
      </c>
      <c r="G8897" t="s">
        <v>1895</v>
      </c>
      <c r="H8897" t="s">
        <v>37</v>
      </c>
      <c r="I8897" t="s">
        <v>38</v>
      </c>
      <c r="J8897" t="s">
        <v>58</v>
      </c>
      <c r="K8897" t="s">
        <v>59</v>
      </c>
      <c r="L8897">
        <v>90004</v>
      </c>
      <c r="M8897" t="s">
        <v>60</v>
      </c>
      <c r="N8897" t="s">
        <v>4831</v>
      </c>
      <c r="O8897" t="s">
        <v>62</v>
      </c>
      <c r="P8897" t="s">
        <v>77</v>
      </c>
      <c r="Q8897" t="s">
        <v>4832</v>
      </c>
      <c r="R8897" s="1">
        <v>17.940000000000001</v>
      </c>
      <c r="S8897">
        <v>3</v>
      </c>
      <c r="T8897">
        <f t="shared" si="138"/>
        <v>33</v>
      </c>
      <c r="U8897" t="s">
        <v>52</v>
      </c>
      <c r="V8897">
        <v>0</v>
      </c>
      <c r="W8897">
        <v>0</v>
      </c>
      <c r="X8897" s="1">
        <v>0</v>
      </c>
      <c r="Y8897" s="1">
        <v>17.940000000000001</v>
      </c>
      <c r="Z8897" t="s">
        <v>65</v>
      </c>
      <c r="AA8897" s="2">
        <v>3.0497999999999998</v>
      </c>
      <c r="AB8897" s="3">
        <v>0.16999999999999998</v>
      </c>
      <c r="AC8897" s="1">
        <v>-14.8902</v>
      </c>
      <c r="AD8897">
        <v>7</v>
      </c>
      <c r="AE8897">
        <v>7</v>
      </c>
      <c r="AF8897" t="s">
        <v>48</v>
      </c>
      <c r="AG8897">
        <v>2016</v>
      </c>
      <c r="AH8897">
        <f>COUNTBLANK(datos[[#This Row],[Row ID]:[Year sales]])</f>
        <v>0</v>
      </c>
    </row>
    <row r="8898" spans="1:34" x14ac:dyDescent="0.3">
      <c r="A8898">
        <v>8897</v>
      </c>
      <c r="B8898" t="s">
        <v>10331</v>
      </c>
      <c r="C8898" s="4">
        <v>42597</v>
      </c>
      <c r="D8898" s="4">
        <v>42604</v>
      </c>
      <c r="E8898" t="s">
        <v>67</v>
      </c>
      <c r="F8898" t="s">
        <v>1894</v>
      </c>
      <c r="G8898" t="s">
        <v>1895</v>
      </c>
      <c r="H8898" t="s">
        <v>37</v>
      </c>
      <c r="I8898" t="s">
        <v>38</v>
      </c>
      <c r="J8898" t="s">
        <v>58</v>
      </c>
      <c r="K8898" t="s">
        <v>59</v>
      </c>
      <c r="L8898">
        <v>90004</v>
      </c>
      <c r="M8898" t="s">
        <v>60</v>
      </c>
      <c r="N8898" t="s">
        <v>1226</v>
      </c>
      <c r="O8898" t="s">
        <v>90</v>
      </c>
      <c r="P8898" t="s">
        <v>91</v>
      </c>
      <c r="Q8898" t="s">
        <v>1227</v>
      </c>
      <c r="R8898" s="1">
        <v>165.6</v>
      </c>
      <c r="S8898">
        <v>3</v>
      </c>
      <c r="T8898">
        <f t="shared" ref="T8898:T8961" si="139">SUMIF(Q:Q, Q8898, S:S)</f>
        <v>28</v>
      </c>
      <c r="U8898" t="s">
        <v>52</v>
      </c>
      <c r="V8898">
        <v>0.2</v>
      </c>
      <c r="W8898">
        <v>33.119999999999997</v>
      </c>
      <c r="X8898" s="1">
        <v>-33.119999999999997</v>
      </c>
      <c r="Y8898" s="1">
        <v>198.72</v>
      </c>
      <c r="Z8898" t="s">
        <v>99</v>
      </c>
      <c r="AA8898" s="2">
        <v>10.35</v>
      </c>
      <c r="AB8898" s="3">
        <v>6.25E-2</v>
      </c>
      <c r="AC8898" s="1">
        <v>-122.13</v>
      </c>
      <c r="AD8898">
        <v>7</v>
      </c>
      <c r="AE8898">
        <v>7</v>
      </c>
      <c r="AF8898" t="s">
        <v>48</v>
      </c>
      <c r="AG8898">
        <v>2016</v>
      </c>
      <c r="AH8898">
        <f>COUNTBLANK(datos[[#This Row],[Row ID]:[Year sales]])</f>
        <v>0</v>
      </c>
    </row>
    <row r="8899" spans="1:34" x14ac:dyDescent="0.3">
      <c r="A8899">
        <v>8898</v>
      </c>
      <c r="B8899" t="s">
        <v>10331</v>
      </c>
      <c r="C8899" s="4">
        <v>42597</v>
      </c>
      <c r="D8899" s="4">
        <v>42604</v>
      </c>
      <c r="E8899" t="s">
        <v>67</v>
      </c>
      <c r="F8899" t="s">
        <v>1894</v>
      </c>
      <c r="G8899" t="s">
        <v>1895</v>
      </c>
      <c r="H8899" t="s">
        <v>37</v>
      </c>
      <c r="I8899" t="s">
        <v>38</v>
      </c>
      <c r="J8899" t="s">
        <v>58</v>
      </c>
      <c r="K8899" t="s">
        <v>59</v>
      </c>
      <c r="L8899">
        <v>90004</v>
      </c>
      <c r="M8899" t="s">
        <v>60</v>
      </c>
      <c r="N8899" t="s">
        <v>3728</v>
      </c>
      <c r="O8899" t="s">
        <v>62</v>
      </c>
      <c r="P8899" t="s">
        <v>110</v>
      </c>
      <c r="Q8899" t="s">
        <v>3729</v>
      </c>
      <c r="R8899" s="1">
        <v>37.520000000000003</v>
      </c>
      <c r="S8899">
        <v>4</v>
      </c>
      <c r="T8899">
        <f t="shared" si="139"/>
        <v>21</v>
      </c>
      <c r="U8899" t="s">
        <v>52</v>
      </c>
      <c r="V8899">
        <v>0</v>
      </c>
      <c r="W8899">
        <v>0</v>
      </c>
      <c r="X8899" s="1">
        <v>0</v>
      </c>
      <c r="Y8899" s="1">
        <v>37.520000000000003</v>
      </c>
      <c r="Z8899" t="s">
        <v>65</v>
      </c>
      <c r="AA8899" s="2">
        <v>18.009599999999999</v>
      </c>
      <c r="AB8899" s="3">
        <v>0.47999999999999993</v>
      </c>
      <c r="AC8899" s="1">
        <v>-19.510400000000001</v>
      </c>
      <c r="AD8899">
        <v>7</v>
      </c>
      <c r="AE8899">
        <v>7</v>
      </c>
      <c r="AF8899" t="s">
        <v>48</v>
      </c>
      <c r="AG8899">
        <v>2016</v>
      </c>
      <c r="AH8899">
        <f>COUNTBLANK(datos[[#This Row],[Row ID]:[Year sales]])</f>
        <v>0</v>
      </c>
    </row>
    <row r="8900" spans="1:34" x14ac:dyDescent="0.3">
      <c r="A8900">
        <v>8899</v>
      </c>
      <c r="B8900" t="s">
        <v>10332</v>
      </c>
      <c r="C8900" s="4">
        <v>42223</v>
      </c>
      <c r="D8900" s="4">
        <v>42225</v>
      </c>
      <c r="E8900" t="s">
        <v>34</v>
      </c>
      <c r="F8900" t="s">
        <v>2637</v>
      </c>
      <c r="G8900" t="s">
        <v>2638</v>
      </c>
      <c r="H8900" t="s">
        <v>57</v>
      </c>
      <c r="I8900" t="s">
        <v>38</v>
      </c>
      <c r="J8900" t="s">
        <v>338</v>
      </c>
      <c r="K8900" t="s">
        <v>339</v>
      </c>
      <c r="L8900">
        <v>22153</v>
      </c>
      <c r="M8900" t="s">
        <v>41</v>
      </c>
      <c r="N8900" t="s">
        <v>5845</v>
      </c>
      <c r="O8900" t="s">
        <v>90</v>
      </c>
      <c r="P8900" t="s">
        <v>91</v>
      </c>
      <c r="Q8900" t="s">
        <v>5846</v>
      </c>
      <c r="R8900" s="1">
        <v>494.97</v>
      </c>
      <c r="S8900">
        <v>3</v>
      </c>
      <c r="T8900">
        <f t="shared" si="139"/>
        <v>12</v>
      </c>
      <c r="U8900" t="s">
        <v>52</v>
      </c>
      <c r="V8900">
        <v>0</v>
      </c>
      <c r="W8900">
        <v>0</v>
      </c>
      <c r="X8900" s="1">
        <v>0</v>
      </c>
      <c r="Y8900" s="1">
        <v>494.97</v>
      </c>
      <c r="Z8900" t="s">
        <v>47</v>
      </c>
      <c r="AA8900" s="2">
        <v>148.49100000000001</v>
      </c>
      <c r="AB8900" s="3">
        <v>0.3</v>
      </c>
      <c r="AC8900" s="1">
        <v>-346.47899999999998</v>
      </c>
      <c r="AD8900">
        <v>2</v>
      </c>
      <c r="AE8900">
        <v>2</v>
      </c>
      <c r="AF8900" t="s">
        <v>48</v>
      </c>
      <c r="AG8900">
        <v>2015</v>
      </c>
      <c r="AH8900">
        <f>COUNTBLANK(datos[[#This Row],[Row ID]:[Year sales]])</f>
        <v>0</v>
      </c>
    </row>
    <row r="8901" spans="1:34" x14ac:dyDescent="0.3">
      <c r="A8901">
        <v>8900</v>
      </c>
      <c r="B8901" t="s">
        <v>10332</v>
      </c>
      <c r="C8901" s="4">
        <v>42223</v>
      </c>
      <c r="D8901" s="4">
        <v>42225</v>
      </c>
      <c r="E8901" t="s">
        <v>34</v>
      </c>
      <c r="F8901" t="s">
        <v>2637</v>
      </c>
      <c r="G8901" t="s">
        <v>2638</v>
      </c>
      <c r="H8901" t="s">
        <v>57</v>
      </c>
      <c r="I8901" t="s">
        <v>38</v>
      </c>
      <c r="J8901" t="s">
        <v>338</v>
      </c>
      <c r="K8901" t="s">
        <v>339</v>
      </c>
      <c r="L8901">
        <v>22153</v>
      </c>
      <c r="M8901" t="s">
        <v>41</v>
      </c>
      <c r="N8901" t="s">
        <v>5570</v>
      </c>
      <c r="O8901" t="s">
        <v>62</v>
      </c>
      <c r="P8901" t="s">
        <v>63</v>
      </c>
      <c r="Q8901" t="s">
        <v>5571</v>
      </c>
      <c r="R8901" s="1">
        <v>25.06</v>
      </c>
      <c r="S8901">
        <v>2</v>
      </c>
      <c r="T8901">
        <f t="shared" si="139"/>
        <v>20</v>
      </c>
      <c r="U8901" t="s">
        <v>46</v>
      </c>
      <c r="V8901">
        <v>0</v>
      </c>
      <c r="W8901">
        <v>0</v>
      </c>
      <c r="X8901" s="1">
        <v>0</v>
      </c>
      <c r="Y8901" s="1">
        <v>25.06</v>
      </c>
      <c r="Z8901" t="s">
        <v>65</v>
      </c>
      <c r="AA8901" s="2">
        <v>11.7782</v>
      </c>
      <c r="AB8901" s="3">
        <v>0.47000000000000003</v>
      </c>
      <c r="AC8901" s="1">
        <v>-13.2818</v>
      </c>
      <c r="AD8901">
        <v>2</v>
      </c>
      <c r="AE8901">
        <v>2</v>
      </c>
      <c r="AF8901" t="s">
        <v>48</v>
      </c>
      <c r="AG8901">
        <v>2015</v>
      </c>
      <c r="AH8901">
        <f>COUNTBLANK(datos[[#This Row],[Row ID]:[Year sales]])</f>
        <v>0</v>
      </c>
    </row>
    <row r="8902" spans="1:34" x14ac:dyDescent="0.3">
      <c r="A8902">
        <v>8901</v>
      </c>
      <c r="B8902" t="s">
        <v>10333</v>
      </c>
      <c r="C8902" s="4">
        <v>42521</v>
      </c>
      <c r="D8902" s="4">
        <v>42525</v>
      </c>
      <c r="E8902" t="s">
        <v>67</v>
      </c>
      <c r="F8902" t="s">
        <v>3751</v>
      </c>
      <c r="G8902" t="s">
        <v>3752</v>
      </c>
      <c r="H8902" t="s">
        <v>37</v>
      </c>
      <c r="I8902" t="s">
        <v>38</v>
      </c>
      <c r="J8902" t="s">
        <v>377</v>
      </c>
      <c r="K8902" t="s">
        <v>231</v>
      </c>
      <c r="L8902">
        <v>62521</v>
      </c>
      <c r="M8902" t="s">
        <v>125</v>
      </c>
      <c r="N8902" t="s">
        <v>9825</v>
      </c>
      <c r="O8902" t="s">
        <v>43</v>
      </c>
      <c r="P8902" t="s">
        <v>83</v>
      </c>
      <c r="Q8902" t="s">
        <v>9826</v>
      </c>
      <c r="R8902" s="1">
        <v>32.064</v>
      </c>
      <c r="S8902">
        <v>3</v>
      </c>
      <c r="T8902">
        <f t="shared" si="139"/>
        <v>4</v>
      </c>
      <c r="U8902" t="s">
        <v>52</v>
      </c>
      <c r="V8902">
        <v>0.6</v>
      </c>
      <c r="W8902">
        <v>19.238399999999999</v>
      </c>
      <c r="X8902" s="1">
        <v>-19.238399999999999</v>
      </c>
      <c r="Y8902" s="1">
        <v>51.302399999999999</v>
      </c>
      <c r="Z8902" t="s">
        <v>99</v>
      </c>
      <c r="AA8902" s="2">
        <v>-12.8256</v>
      </c>
      <c r="AB8902" s="3">
        <v>-0.39999999999999997</v>
      </c>
      <c r="AC8902" s="1">
        <v>-25.651199999999999</v>
      </c>
      <c r="AD8902">
        <v>4</v>
      </c>
      <c r="AE8902">
        <v>4</v>
      </c>
      <c r="AF8902" t="s">
        <v>48</v>
      </c>
      <c r="AG8902">
        <v>2016</v>
      </c>
      <c r="AH8902">
        <f>COUNTBLANK(datos[[#This Row],[Row ID]:[Year sales]])</f>
        <v>0</v>
      </c>
    </row>
    <row r="8903" spans="1:34" x14ac:dyDescent="0.3">
      <c r="A8903">
        <v>8902</v>
      </c>
      <c r="B8903" t="s">
        <v>10333</v>
      </c>
      <c r="C8903" s="4">
        <v>42521</v>
      </c>
      <c r="D8903" s="4">
        <v>42525</v>
      </c>
      <c r="E8903" t="s">
        <v>67</v>
      </c>
      <c r="F8903" t="s">
        <v>3751</v>
      </c>
      <c r="G8903" t="s">
        <v>3752</v>
      </c>
      <c r="H8903" t="s">
        <v>37</v>
      </c>
      <c r="I8903" t="s">
        <v>38</v>
      </c>
      <c r="J8903" t="s">
        <v>377</v>
      </c>
      <c r="K8903" t="s">
        <v>231</v>
      </c>
      <c r="L8903">
        <v>62521</v>
      </c>
      <c r="M8903" t="s">
        <v>125</v>
      </c>
      <c r="N8903" t="s">
        <v>9737</v>
      </c>
      <c r="O8903" t="s">
        <v>62</v>
      </c>
      <c r="P8903" t="s">
        <v>110</v>
      </c>
      <c r="Q8903" t="s">
        <v>9738</v>
      </c>
      <c r="R8903" s="1">
        <v>18.495999999999999</v>
      </c>
      <c r="S8903">
        <v>4</v>
      </c>
      <c r="T8903">
        <f t="shared" si="139"/>
        <v>14</v>
      </c>
      <c r="U8903" t="s">
        <v>52</v>
      </c>
      <c r="V8903">
        <v>0.2</v>
      </c>
      <c r="W8903">
        <v>3.6991999999999998</v>
      </c>
      <c r="X8903" s="1">
        <v>-3.6991999999999998</v>
      </c>
      <c r="Y8903" s="1">
        <v>22.1952</v>
      </c>
      <c r="Z8903" t="s">
        <v>65</v>
      </c>
      <c r="AA8903" s="2">
        <v>6.7047999999999996</v>
      </c>
      <c r="AB8903" s="3">
        <v>0.36249999999999999</v>
      </c>
      <c r="AC8903" s="1">
        <v>-8.0920000000000005</v>
      </c>
      <c r="AD8903">
        <v>4</v>
      </c>
      <c r="AE8903">
        <v>4</v>
      </c>
      <c r="AF8903" t="s">
        <v>48</v>
      </c>
      <c r="AG8903">
        <v>2016</v>
      </c>
      <c r="AH8903">
        <f>COUNTBLANK(datos[[#This Row],[Row ID]:[Year sales]])</f>
        <v>0</v>
      </c>
    </row>
    <row r="8904" spans="1:34" x14ac:dyDescent="0.3">
      <c r="A8904">
        <v>8903</v>
      </c>
      <c r="B8904" t="s">
        <v>10333</v>
      </c>
      <c r="C8904" s="4">
        <v>42521</v>
      </c>
      <c r="D8904" s="4">
        <v>42525</v>
      </c>
      <c r="E8904" t="s">
        <v>67</v>
      </c>
      <c r="F8904" t="s">
        <v>3751</v>
      </c>
      <c r="G8904" t="s">
        <v>3752</v>
      </c>
      <c r="H8904" t="s">
        <v>37</v>
      </c>
      <c r="I8904" t="s">
        <v>38</v>
      </c>
      <c r="J8904" t="s">
        <v>377</v>
      </c>
      <c r="K8904" t="s">
        <v>231</v>
      </c>
      <c r="L8904">
        <v>62521</v>
      </c>
      <c r="M8904" t="s">
        <v>125</v>
      </c>
      <c r="N8904" t="s">
        <v>6156</v>
      </c>
      <c r="O8904" t="s">
        <v>43</v>
      </c>
      <c r="P8904" t="s">
        <v>50</v>
      </c>
      <c r="Q8904" t="s">
        <v>6157</v>
      </c>
      <c r="R8904" s="1">
        <v>191.07900000000001</v>
      </c>
      <c r="S8904">
        <v>3</v>
      </c>
      <c r="T8904">
        <f t="shared" si="139"/>
        <v>34</v>
      </c>
      <c r="U8904" t="s">
        <v>52</v>
      </c>
      <c r="V8904">
        <v>0.3</v>
      </c>
      <c r="W8904">
        <v>57.323700000000002</v>
      </c>
      <c r="X8904" s="1">
        <v>-57.323700000000002</v>
      </c>
      <c r="Y8904" s="1">
        <v>248.40270000000001</v>
      </c>
      <c r="Z8904" t="s">
        <v>47</v>
      </c>
      <c r="AA8904" s="2">
        <v>-38.215800000000002</v>
      </c>
      <c r="AB8904" s="3">
        <v>-0.2</v>
      </c>
      <c r="AC8904" s="1">
        <v>-171.97110000000001</v>
      </c>
      <c r="AD8904">
        <v>4</v>
      </c>
      <c r="AE8904">
        <v>4</v>
      </c>
      <c r="AF8904" t="s">
        <v>48</v>
      </c>
      <c r="AG8904">
        <v>2016</v>
      </c>
      <c r="AH8904">
        <f>COUNTBLANK(datos[[#This Row],[Row ID]:[Year sales]])</f>
        <v>0</v>
      </c>
    </row>
    <row r="8905" spans="1:34" x14ac:dyDescent="0.3">
      <c r="A8905">
        <v>8904</v>
      </c>
      <c r="B8905" t="s">
        <v>10333</v>
      </c>
      <c r="C8905" s="4">
        <v>42521</v>
      </c>
      <c r="D8905" s="4">
        <v>42525</v>
      </c>
      <c r="E8905" t="s">
        <v>67</v>
      </c>
      <c r="F8905" t="s">
        <v>3751</v>
      </c>
      <c r="G8905" t="s">
        <v>3752</v>
      </c>
      <c r="H8905" t="s">
        <v>37</v>
      </c>
      <c r="I8905" t="s">
        <v>38</v>
      </c>
      <c r="J8905" t="s">
        <v>377</v>
      </c>
      <c r="K8905" t="s">
        <v>231</v>
      </c>
      <c r="L8905">
        <v>62521</v>
      </c>
      <c r="M8905" t="s">
        <v>125</v>
      </c>
      <c r="N8905" t="s">
        <v>2951</v>
      </c>
      <c r="O8905" t="s">
        <v>62</v>
      </c>
      <c r="P8905" t="s">
        <v>110</v>
      </c>
      <c r="Q8905" t="s">
        <v>2952</v>
      </c>
      <c r="R8905" s="1">
        <v>10.368</v>
      </c>
      <c r="S8905">
        <v>2</v>
      </c>
      <c r="T8905">
        <f t="shared" si="139"/>
        <v>25</v>
      </c>
      <c r="U8905" t="s">
        <v>46</v>
      </c>
      <c r="V8905">
        <v>0.2</v>
      </c>
      <c r="W8905">
        <v>2.0736000000000003</v>
      </c>
      <c r="X8905" s="1">
        <v>-2.0735999999999999</v>
      </c>
      <c r="Y8905" s="1">
        <v>12.441600000000001</v>
      </c>
      <c r="Z8905" t="s">
        <v>65</v>
      </c>
      <c r="AA8905" s="2">
        <v>3.6288</v>
      </c>
      <c r="AB8905" s="3">
        <v>0.35</v>
      </c>
      <c r="AC8905" s="1">
        <v>-4.6656000000000004</v>
      </c>
      <c r="AD8905">
        <v>4</v>
      </c>
      <c r="AE8905">
        <v>4</v>
      </c>
      <c r="AF8905" t="s">
        <v>48</v>
      </c>
      <c r="AG8905">
        <v>2016</v>
      </c>
      <c r="AH8905">
        <f>COUNTBLANK(datos[[#This Row],[Row ID]:[Year sales]])</f>
        <v>0</v>
      </c>
    </row>
    <row r="8906" spans="1:34" x14ac:dyDescent="0.3">
      <c r="A8906">
        <v>8905</v>
      </c>
      <c r="B8906" t="s">
        <v>10334</v>
      </c>
      <c r="C8906" s="4">
        <v>42552</v>
      </c>
      <c r="D8906" s="4">
        <v>42552</v>
      </c>
      <c r="E8906" t="s">
        <v>1312</v>
      </c>
      <c r="F8906" t="s">
        <v>6741</v>
      </c>
      <c r="G8906" t="s">
        <v>6742</v>
      </c>
      <c r="H8906" t="s">
        <v>122</v>
      </c>
      <c r="I8906" t="s">
        <v>38</v>
      </c>
      <c r="J8906" t="s">
        <v>286</v>
      </c>
      <c r="K8906" t="s">
        <v>287</v>
      </c>
      <c r="L8906">
        <v>10009</v>
      </c>
      <c r="M8906" t="s">
        <v>168</v>
      </c>
      <c r="N8906" t="s">
        <v>3654</v>
      </c>
      <c r="O8906" t="s">
        <v>62</v>
      </c>
      <c r="P8906" t="s">
        <v>63</v>
      </c>
      <c r="Q8906" t="s">
        <v>3655</v>
      </c>
      <c r="R8906" s="1">
        <v>30.53</v>
      </c>
      <c r="S8906">
        <v>1</v>
      </c>
      <c r="T8906">
        <f t="shared" si="139"/>
        <v>20</v>
      </c>
      <c r="U8906" t="s">
        <v>46</v>
      </c>
      <c r="V8906">
        <v>0</v>
      </c>
      <c r="W8906">
        <v>0</v>
      </c>
      <c r="X8906" s="1">
        <v>0</v>
      </c>
      <c r="Y8906" s="1">
        <v>30.53</v>
      </c>
      <c r="Z8906" t="s">
        <v>65</v>
      </c>
      <c r="AA8906" s="2">
        <v>14.043799999999999</v>
      </c>
      <c r="AB8906" s="3">
        <v>0.45999999999999996</v>
      </c>
      <c r="AC8906" s="1">
        <v>-16.4862</v>
      </c>
      <c r="AD8906">
        <v>0</v>
      </c>
      <c r="AE8906">
        <v>0</v>
      </c>
      <c r="AF8906" t="s">
        <v>48</v>
      </c>
      <c r="AG8906">
        <v>2016</v>
      </c>
      <c r="AH8906">
        <f>COUNTBLANK(datos[[#This Row],[Row ID]:[Year sales]])</f>
        <v>0</v>
      </c>
    </row>
    <row r="8907" spans="1:34" x14ac:dyDescent="0.3">
      <c r="A8907">
        <v>8906</v>
      </c>
      <c r="B8907" t="s">
        <v>10334</v>
      </c>
      <c r="C8907" s="4">
        <v>42552</v>
      </c>
      <c r="D8907" s="4">
        <v>42552</v>
      </c>
      <c r="E8907" t="s">
        <v>1312</v>
      </c>
      <c r="F8907" t="s">
        <v>6741</v>
      </c>
      <c r="G8907" t="s">
        <v>6742</v>
      </c>
      <c r="H8907" t="s">
        <v>122</v>
      </c>
      <c r="I8907" t="s">
        <v>38</v>
      </c>
      <c r="J8907" t="s">
        <v>286</v>
      </c>
      <c r="K8907" t="s">
        <v>287</v>
      </c>
      <c r="L8907">
        <v>10009</v>
      </c>
      <c r="M8907" t="s">
        <v>168</v>
      </c>
      <c r="N8907" t="s">
        <v>5749</v>
      </c>
      <c r="O8907" t="s">
        <v>90</v>
      </c>
      <c r="P8907" t="s">
        <v>181</v>
      </c>
      <c r="Q8907" t="s">
        <v>5750</v>
      </c>
      <c r="R8907" s="1">
        <v>30.84</v>
      </c>
      <c r="S8907">
        <v>3</v>
      </c>
      <c r="T8907">
        <f t="shared" si="139"/>
        <v>15</v>
      </c>
      <c r="U8907" t="s">
        <v>52</v>
      </c>
      <c r="V8907">
        <v>0</v>
      </c>
      <c r="W8907">
        <v>0</v>
      </c>
      <c r="X8907" s="1">
        <v>0</v>
      </c>
      <c r="Y8907" s="1">
        <v>30.84</v>
      </c>
      <c r="Z8907" t="s">
        <v>65</v>
      </c>
      <c r="AA8907" s="2">
        <v>6.1680000000000001</v>
      </c>
      <c r="AB8907" s="3">
        <v>0.2</v>
      </c>
      <c r="AC8907" s="1">
        <v>-24.672000000000001</v>
      </c>
      <c r="AD8907">
        <v>0</v>
      </c>
      <c r="AE8907">
        <v>0</v>
      </c>
      <c r="AF8907" t="s">
        <v>48</v>
      </c>
      <c r="AG8907">
        <v>2016</v>
      </c>
      <c r="AH8907">
        <f>COUNTBLANK(datos[[#This Row],[Row ID]:[Year sales]])</f>
        <v>0</v>
      </c>
    </row>
    <row r="8908" spans="1:34" x14ac:dyDescent="0.3">
      <c r="A8908">
        <v>8907</v>
      </c>
      <c r="B8908" t="s">
        <v>10334</v>
      </c>
      <c r="C8908" s="4">
        <v>42552</v>
      </c>
      <c r="D8908" s="4">
        <v>42552</v>
      </c>
      <c r="E8908" t="s">
        <v>1312</v>
      </c>
      <c r="F8908" t="s">
        <v>6741</v>
      </c>
      <c r="G8908" t="s">
        <v>6742</v>
      </c>
      <c r="H8908" t="s">
        <v>122</v>
      </c>
      <c r="I8908" t="s">
        <v>38</v>
      </c>
      <c r="J8908" t="s">
        <v>286</v>
      </c>
      <c r="K8908" t="s">
        <v>287</v>
      </c>
      <c r="L8908">
        <v>10009</v>
      </c>
      <c r="M8908" t="s">
        <v>168</v>
      </c>
      <c r="N8908" t="s">
        <v>652</v>
      </c>
      <c r="O8908" t="s">
        <v>62</v>
      </c>
      <c r="P8908" t="s">
        <v>110</v>
      </c>
      <c r="Q8908" t="s">
        <v>653</v>
      </c>
      <c r="R8908" s="1">
        <v>75.06</v>
      </c>
      <c r="S8908">
        <v>9</v>
      </c>
      <c r="T8908">
        <f t="shared" si="139"/>
        <v>26</v>
      </c>
      <c r="U8908" t="s">
        <v>75</v>
      </c>
      <c r="V8908">
        <v>0</v>
      </c>
      <c r="W8908">
        <v>0</v>
      </c>
      <c r="X8908" s="1">
        <v>0</v>
      </c>
      <c r="Y8908" s="1">
        <v>75.06</v>
      </c>
      <c r="Z8908" t="s">
        <v>99</v>
      </c>
      <c r="AA8908" s="2">
        <v>33.777000000000001</v>
      </c>
      <c r="AB8908" s="3">
        <v>0.45</v>
      </c>
      <c r="AC8908" s="1">
        <v>-41.283000000000001</v>
      </c>
      <c r="AD8908">
        <v>0</v>
      </c>
      <c r="AE8908">
        <v>0</v>
      </c>
      <c r="AF8908" t="s">
        <v>48</v>
      </c>
      <c r="AG8908">
        <v>2016</v>
      </c>
      <c r="AH8908">
        <f>COUNTBLANK(datos[[#This Row],[Row ID]:[Year sales]])</f>
        <v>0</v>
      </c>
    </row>
    <row r="8909" spans="1:34" x14ac:dyDescent="0.3">
      <c r="A8909">
        <v>8908</v>
      </c>
      <c r="B8909" t="s">
        <v>10335</v>
      </c>
      <c r="C8909" s="4">
        <v>42722</v>
      </c>
      <c r="D8909" s="4">
        <v>42724</v>
      </c>
      <c r="E8909" t="s">
        <v>208</v>
      </c>
      <c r="F8909" t="s">
        <v>6184</v>
      </c>
      <c r="G8909" t="s">
        <v>6185</v>
      </c>
      <c r="H8909" t="s">
        <v>57</v>
      </c>
      <c r="I8909" t="s">
        <v>38</v>
      </c>
      <c r="J8909" t="s">
        <v>147</v>
      </c>
      <c r="K8909" t="s">
        <v>59</v>
      </c>
      <c r="L8909">
        <v>94110</v>
      </c>
      <c r="M8909" t="s">
        <v>60</v>
      </c>
      <c r="N8909" t="s">
        <v>788</v>
      </c>
      <c r="O8909" t="s">
        <v>90</v>
      </c>
      <c r="P8909" t="s">
        <v>91</v>
      </c>
      <c r="Q8909" t="s">
        <v>789</v>
      </c>
      <c r="R8909" s="1">
        <v>66.975999999999999</v>
      </c>
      <c r="S8909">
        <v>7</v>
      </c>
      <c r="T8909">
        <f t="shared" si="139"/>
        <v>52</v>
      </c>
      <c r="U8909" t="s">
        <v>75</v>
      </c>
      <c r="V8909">
        <v>0.2</v>
      </c>
      <c r="W8909">
        <v>13.395200000000001</v>
      </c>
      <c r="X8909" s="1">
        <v>-13.395200000000001</v>
      </c>
      <c r="Y8909" s="1">
        <v>80.371200000000002</v>
      </c>
      <c r="Z8909" t="s">
        <v>99</v>
      </c>
      <c r="AA8909" s="2">
        <v>6.6976000000000004</v>
      </c>
      <c r="AB8909" s="3">
        <v>0.1</v>
      </c>
      <c r="AC8909" s="1">
        <v>-46.883200000000002</v>
      </c>
      <c r="AD8909">
        <v>2</v>
      </c>
      <c r="AE8909">
        <v>2</v>
      </c>
      <c r="AF8909" t="s">
        <v>48</v>
      </c>
      <c r="AG8909">
        <v>2016</v>
      </c>
      <c r="AH8909">
        <f>COUNTBLANK(datos[[#This Row],[Row ID]:[Year sales]])</f>
        <v>0</v>
      </c>
    </row>
    <row r="8910" spans="1:34" x14ac:dyDescent="0.3">
      <c r="A8910">
        <v>8909</v>
      </c>
      <c r="B8910" t="s">
        <v>10336</v>
      </c>
      <c r="C8910" s="4">
        <v>42030</v>
      </c>
      <c r="D8910" s="4">
        <v>42036</v>
      </c>
      <c r="E8910" t="s">
        <v>67</v>
      </c>
      <c r="F8910" t="s">
        <v>5350</v>
      </c>
      <c r="G8910" t="s">
        <v>5351</v>
      </c>
      <c r="H8910" t="s">
        <v>57</v>
      </c>
      <c r="I8910" t="s">
        <v>38</v>
      </c>
      <c r="J8910" t="s">
        <v>7995</v>
      </c>
      <c r="K8910" t="s">
        <v>59</v>
      </c>
      <c r="L8910">
        <v>92553</v>
      </c>
      <c r="M8910" t="s">
        <v>60</v>
      </c>
      <c r="N8910" t="s">
        <v>5208</v>
      </c>
      <c r="O8910" t="s">
        <v>62</v>
      </c>
      <c r="P8910" t="s">
        <v>110</v>
      </c>
      <c r="Q8910" t="s">
        <v>5209</v>
      </c>
      <c r="R8910" s="1">
        <v>182.72</v>
      </c>
      <c r="S8910">
        <v>8</v>
      </c>
      <c r="T8910">
        <f t="shared" si="139"/>
        <v>26</v>
      </c>
      <c r="U8910" t="s">
        <v>75</v>
      </c>
      <c r="V8910">
        <v>0</v>
      </c>
      <c r="W8910">
        <v>0</v>
      </c>
      <c r="X8910" s="1">
        <v>0</v>
      </c>
      <c r="Y8910" s="1">
        <v>182.72</v>
      </c>
      <c r="Z8910" t="s">
        <v>99</v>
      </c>
      <c r="AA8910" s="2">
        <v>84.051199999999994</v>
      </c>
      <c r="AB8910" s="3">
        <v>0.45999999999999996</v>
      </c>
      <c r="AC8910" s="1">
        <v>-98.668800000000005</v>
      </c>
      <c r="AD8910">
        <v>6</v>
      </c>
      <c r="AE8910">
        <v>6</v>
      </c>
      <c r="AF8910" t="s">
        <v>48</v>
      </c>
      <c r="AG8910">
        <v>2015</v>
      </c>
      <c r="AH8910">
        <f>COUNTBLANK(datos[[#This Row],[Row ID]:[Year sales]])</f>
        <v>0</v>
      </c>
    </row>
    <row r="8911" spans="1:34" x14ac:dyDescent="0.3">
      <c r="A8911">
        <v>8910</v>
      </c>
      <c r="B8911" t="s">
        <v>10337</v>
      </c>
      <c r="C8911" s="4">
        <v>43036</v>
      </c>
      <c r="D8911" s="4">
        <v>43040</v>
      </c>
      <c r="E8911" t="s">
        <v>67</v>
      </c>
      <c r="F8911" t="s">
        <v>1698</v>
      </c>
      <c r="G8911" t="s">
        <v>1699</v>
      </c>
      <c r="H8911" t="s">
        <v>37</v>
      </c>
      <c r="I8911" t="s">
        <v>38</v>
      </c>
      <c r="J8911" t="s">
        <v>4124</v>
      </c>
      <c r="K8911" t="s">
        <v>1267</v>
      </c>
      <c r="L8911">
        <v>2149</v>
      </c>
      <c r="M8911" t="s">
        <v>168</v>
      </c>
      <c r="N8911" t="s">
        <v>671</v>
      </c>
      <c r="O8911" t="s">
        <v>62</v>
      </c>
      <c r="P8911" t="s">
        <v>63</v>
      </c>
      <c r="Q8911" t="s">
        <v>672</v>
      </c>
      <c r="R8911" s="1">
        <v>21.93</v>
      </c>
      <c r="S8911">
        <v>3</v>
      </c>
      <c r="T8911">
        <f t="shared" si="139"/>
        <v>18</v>
      </c>
      <c r="U8911" t="s">
        <v>52</v>
      </c>
      <c r="V8911">
        <v>0</v>
      </c>
      <c r="W8911">
        <v>0</v>
      </c>
      <c r="X8911" s="1">
        <v>0</v>
      </c>
      <c r="Y8911" s="1">
        <v>21.93</v>
      </c>
      <c r="Z8911" t="s">
        <v>65</v>
      </c>
      <c r="AA8911" s="2">
        <v>10.3071</v>
      </c>
      <c r="AB8911" s="3">
        <v>0.47000000000000003</v>
      </c>
      <c r="AC8911" s="1">
        <v>-11.6229</v>
      </c>
      <c r="AD8911">
        <v>4</v>
      </c>
      <c r="AE8911">
        <v>4</v>
      </c>
      <c r="AF8911" t="s">
        <v>48</v>
      </c>
      <c r="AG8911">
        <v>2017</v>
      </c>
      <c r="AH8911">
        <f>COUNTBLANK(datos[[#This Row],[Row ID]:[Year sales]])</f>
        <v>0</v>
      </c>
    </row>
    <row r="8912" spans="1:34" x14ac:dyDescent="0.3">
      <c r="A8912">
        <v>8911</v>
      </c>
      <c r="B8912" t="s">
        <v>10338</v>
      </c>
      <c r="C8912" s="4">
        <v>43043</v>
      </c>
      <c r="D8912" s="4">
        <v>43047</v>
      </c>
      <c r="E8912" t="s">
        <v>67</v>
      </c>
      <c r="F8912" t="s">
        <v>2076</v>
      </c>
      <c r="G8912" t="s">
        <v>2077</v>
      </c>
      <c r="H8912" t="s">
        <v>37</v>
      </c>
      <c r="I8912" t="s">
        <v>38</v>
      </c>
      <c r="J8912" t="s">
        <v>6272</v>
      </c>
      <c r="K8912" t="s">
        <v>355</v>
      </c>
      <c r="L8912">
        <v>37421</v>
      </c>
      <c r="M8912" t="s">
        <v>41</v>
      </c>
      <c r="N8912" t="s">
        <v>1708</v>
      </c>
      <c r="O8912" t="s">
        <v>90</v>
      </c>
      <c r="P8912" t="s">
        <v>181</v>
      </c>
      <c r="Q8912" t="s">
        <v>1709</v>
      </c>
      <c r="R8912" s="1">
        <v>95.975999999999999</v>
      </c>
      <c r="S8912">
        <v>3</v>
      </c>
      <c r="T8912">
        <f t="shared" si="139"/>
        <v>7</v>
      </c>
      <c r="U8912" t="s">
        <v>52</v>
      </c>
      <c r="V8912">
        <v>0.2</v>
      </c>
      <c r="W8912">
        <v>19.1952</v>
      </c>
      <c r="X8912" s="1">
        <v>-19.1952</v>
      </c>
      <c r="Y8912" s="1">
        <v>115.1712</v>
      </c>
      <c r="Z8912" t="s">
        <v>99</v>
      </c>
      <c r="AA8912" s="2">
        <v>15.5961</v>
      </c>
      <c r="AB8912" s="3">
        <v>0.16250000000000001</v>
      </c>
      <c r="AC8912" s="1">
        <v>-61.184699999999999</v>
      </c>
      <c r="AD8912">
        <v>4</v>
      </c>
      <c r="AE8912">
        <v>4</v>
      </c>
      <c r="AF8912" t="s">
        <v>48</v>
      </c>
      <c r="AG8912">
        <v>2017</v>
      </c>
      <c r="AH8912">
        <f>COUNTBLANK(datos[[#This Row],[Row ID]:[Year sales]])</f>
        <v>0</v>
      </c>
    </row>
    <row r="8913" spans="1:34" x14ac:dyDescent="0.3">
      <c r="A8913">
        <v>8912</v>
      </c>
      <c r="B8913" t="s">
        <v>10338</v>
      </c>
      <c r="C8913" s="4">
        <v>43043</v>
      </c>
      <c r="D8913" s="4">
        <v>43047</v>
      </c>
      <c r="E8913" t="s">
        <v>67</v>
      </c>
      <c r="F8913" t="s">
        <v>2076</v>
      </c>
      <c r="G8913" t="s">
        <v>2077</v>
      </c>
      <c r="H8913" t="s">
        <v>37</v>
      </c>
      <c r="I8913" t="s">
        <v>38</v>
      </c>
      <c r="J8913" t="s">
        <v>6272</v>
      </c>
      <c r="K8913" t="s">
        <v>355</v>
      </c>
      <c r="L8913">
        <v>37421</v>
      </c>
      <c r="M8913" t="s">
        <v>41</v>
      </c>
      <c r="N8913" t="s">
        <v>8794</v>
      </c>
      <c r="O8913" t="s">
        <v>90</v>
      </c>
      <c r="P8913" t="s">
        <v>91</v>
      </c>
      <c r="Q8913" t="s">
        <v>8795</v>
      </c>
      <c r="R8913" s="1">
        <v>143.928</v>
      </c>
      <c r="S8913">
        <v>9</v>
      </c>
      <c r="T8913">
        <f t="shared" si="139"/>
        <v>14</v>
      </c>
      <c r="U8913" t="s">
        <v>75</v>
      </c>
      <c r="V8913">
        <v>0.2</v>
      </c>
      <c r="W8913">
        <v>28.785600000000002</v>
      </c>
      <c r="X8913" s="1">
        <v>-28.785599999999999</v>
      </c>
      <c r="Y8913" s="1">
        <v>172.71359999999999</v>
      </c>
      <c r="Z8913" t="s">
        <v>99</v>
      </c>
      <c r="AA8913" s="2">
        <v>-32.383800000000001</v>
      </c>
      <c r="AB8913" s="3">
        <v>-0.22500000000000001</v>
      </c>
      <c r="AC8913" s="1">
        <v>-147.52619999999999</v>
      </c>
      <c r="AD8913">
        <v>4</v>
      </c>
      <c r="AE8913">
        <v>4</v>
      </c>
      <c r="AF8913" t="s">
        <v>48</v>
      </c>
      <c r="AG8913">
        <v>2017</v>
      </c>
      <c r="AH8913">
        <f>COUNTBLANK(datos[[#This Row],[Row ID]:[Year sales]])</f>
        <v>0</v>
      </c>
    </row>
    <row r="8914" spans="1:34" x14ac:dyDescent="0.3">
      <c r="A8914">
        <v>8913</v>
      </c>
      <c r="B8914" t="s">
        <v>10338</v>
      </c>
      <c r="C8914" s="4">
        <v>43043</v>
      </c>
      <c r="D8914" s="4">
        <v>43047</v>
      </c>
      <c r="E8914" t="s">
        <v>67</v>
      </c>
      <c r="F8914" t="s">
        <v>2076</v>
      </c>
      <c r="G8914" t="s">
        <v>2077</v>
      </c>
      <c r="H8914" t="s">
        <v>37</v>
      </c>
      <c r="I8914" t="s">
        <v>38</v>
      </c>
      <c r="J8914" t="s">
        <v>6272</v>
      </c>
      <c r="K8914" t="s">
        <v>355</v>
      </c>
      <c r="L8914">
        <v>37421</v>
      </c>
      <c r="M8914" t="s">
        <v>41</v>
      </c>
      <c r="N8914" t="s">
        <v>3905</v>
      </c>
      <c r="O8914" t="s">
        <v>62</v>
      </c>
      <c r="P8914" t="s">
        <v>94</v>
      </c>
      <c r="Q8914" t="s">
        <v>1236</v>
      </c>
      <c r="R8914" s="1">
        <v>3.5640000000000001</v>
      </c>
      <c r="S8914">
        <v>2</v>
      </c>
      <c r="T8914">
        <f t="shared" si="139"/>
        <v>71</v>
      </c>
      <c r="U8914" t="s">
        <v>46</v>
      </c>
      <c r="V8914">
        <v>0.7</v>
      </c>
      <c r="W8914">
        <v>2.4947999999999997</v>
      </c>
      <c r="X8914" s="1">
        <v>-2.4948000000000001</v>
      </c>
      <c r="Y8914" s="1">
        <v>6.0587999999999997</v>
      </c>
      <c r="Z8914" t="s">
        <v>65</v>
      </c>
      <c r="AA8914" s="2">
        <v>-2.97</v>
      </c>
      <c r="AB8914" s="3">
        <v>-0.83333333333333337</v>
      </c>
      <c r="AC8914" s="1">
        <v>-4.0392000000000001</v>
      </c>
      <c r="AD8914">
        <v>4</v>
      </c>
      <c r="AE8914">
        <v>4</v>
      </c>
      <c r="AF8914" t="s">
        <v>48</v>
      </c>
      <c r="AG8914">
        <v>2017</v>
      </c>
      <c r="AH8914">
        <f>COUNTBLANK(datos[[#This Row],[Row ID]:[Year sales]])</f>
        <v>0</v>
      </c>
    </row>
    <row r="8915" spans="1:34" x14ac:dyDescent="0.3">
      <c r="A8915">
        <v>8914</v>
      </c>
      <c r="B8915" t="s">
        <v>10338</v>
      </c>
      <c r="C8915" s="4">
        <v>43043</v>
      </c>
      <c r="D8915" s="4">
        <v>43047</v>
      </c>
      <c r="E8915" t="s">
        <v>67</v>
      </c>
      <c r="F8915" t="s">
        <v>2076</v>
      </c>
      <c r="G8915" t="s">
        <v>2077</v>
      </c>
      <c r="H8915" t="s">
        <v>37</v>
      </c>
      <c r="I8915" t="s">
        <v>38</v>
      </c>
      <c r="J8915" t="s">
        <v>6272</v>
      </c>
      <c r="K8915" t="s">
        <v>355</v>
      </c>
      <c r="L8915">
        <v>37421</v>
      </c>
      <c r="M8915" t="s">
        <v>41</v>
      </c>
      <c r="N8915" t="s">
        <v>4144</v>
      </c>
      <c r="O8915" t="s">
        <v>62</v>
      </c>
      <c r="P8915" t="s">
        <v>63</v>
      </c>
      <c r="Q8915" t="s">
        <v>4145</v>
      </c>
      <c r="R8915" s="1">
        <v>4.9279999999999999</v>
      </c>
      <c r="S8915">
        <v>2</v>
      </c>
      <c r="T8915">
        <f t="shared" si="139"/>
        <v>30</v>
      </c>
      <c r="U8915" t="s">
        <v>46</v>
      </c>
      <c r="V8915">
        <v>0.2</v>
      </c>
      <c r="W8915">
        <v>0.98560000000000003</v>
      </c>
      <c r="X8915" s="1">
        <v>-0.98560000000000003</v>
      </c>
      <c r="Y8915" s="1">
        <v>5.9135999999999997</v>
      </c>
      <c r="Z8915" t="s">
        <v>65</v>
      </c>
      <c r="AA8915" s="2">
        <v>1.7248000000000001</v>
      </c>
      <c r="AB8915" s="3">
        <v>0.35000000000000003</v>
      </c>
      <c r="AC8915" s="1">
        <v>-2.2176</v>
      </c>
      <c r="AD8915">
        <v>4</v>
      </c>
      <c r="AE8915">
        <v>4</v>
      </c>
      <c r="AF8915" t="s">
        <v>48</v>
      </c>
      <c r="AG8915">
        <v>2017</v>
      </c>
      <c r="AH8915">
        <f>COUNTBLANK(datos[[#This Row],[Row ID]:[Year sales]])</f>
        <v>0</v>
      </c>
    </row>
    <row r="8916" spans="1:34" x14ac:dyDescent="0.3">
      <c r="A8916">
        <v>8915</v>
      </c>
      <c r="B8916" t="s">
        <v>10339</v>
      </c>
      <c r="C8916" s="4">
        <v>42499</v>
      </c>
      <c r="D8916" s="4">
        <v>42503</v>
      </c>
      <c r="E8916" t="s">
        <v>67</v>
      </c>
      <c r="F8916" t="s">
        <v>501</v>
      </c>
      <c r="G8916" t="s">
        <v>502</v>
      </c>
      <c r="H8916" t="s">
        <v>57</v>
      </c>
      <c r="I8916" t="s">
        <v>38</v>
      </c>
      <c r="J8916" t="s">
        <v>1259</v>
      </c>
      <c r="K8916" t="s">
        <v>124</v>
      </c>
      <c r="L8916">
        <v>78745</v>
      </c>
      <c r="M8916" t="s">
        <v>125</v>
      </c>
      <c r="N8916" t="s">
        <v>2035</v>
      </c>
      <c r="O8916" t="s">
        <v>62</v>
      </c>
      <c r="P8916" t="s">
        <v>77</v>
      </c>
      <c r="Q8916" t="s">
        <v>2036</v>
      </c>
      <c r="R8916" s="1">
        <v>856.65599999999995</v>
      </c>
      <c r="S8916">
        <v>6</v>
      </c>
      <c r="T8916">
        <f t="shared" si="139"/>
        <v>49</v>
      </c>
      <c r="U8916" t="s">
        <v>75</v>
      </c>
      <c r="V8916">
        <v>0.2</v>
      </c>
      <c r="W8916">
        <v>171.3312</v>
      </c>
      <c r="X8916" s="1">
        <v>-171.3312</v>
      </c>
      <c r="Y8916" s="1">
        <v>1027.9872</v>
      </c>
      <c r="Z8916" t="s">
        <v>53</v>
      </c>
      <c r="AA8916" s="2">
        <v>107.08199999999999</v>
      </c>
      <c r="AB8916" s="3">
        <v>0.125</v>
      </c>
      <c r="AC8916" s="1">
        <v>-578.24279999999999</v>
      </c>
      <c r="AD8916">
        <v>4</v>
      </c>
      <c r="AE8916">
        <v>4</v>
      </c>
      <c r="AF8916" t="s">
        <v>48</v>
      </c>
      <c r="AG8916">
        <v>2016</v>
      </c>
      <c r="AH8916">
        <f>COUNTBLANK(datos[[#This Row],[Row ID]:[Year sales]])</f>
        <v>0</v>
      </c>
    </row>
    <row r="8917" spans="1:34" x14ac:dyDescent="0.3">
      <c r="A8917">
        <v>8916</v>
      </c>
      <c r="B8917" t="s">
        <v>10339</v>
      </c>
      <c r="C8917" s="4">
        <v>42499</v>
      </c>
      <c r="D8917" s="4">
        <v>42503</v>
      </c>
      <c r="E8917" t="s">
        <v>67</v>
      </c>
      <c r="F8917" t="s">
        <v>501</v>
      </c>
      <c r="G8917" t="s">
        <v>502</v>
      </c>
      <c r="H8917" t="s">
        <v>57</v>
      </c>
      <c r="I8917" t="s">
        <v>38</v>
      </c>
      <c r="J8917" t="s">
        <v>1259</v>
      </c>
      <c r="K8917" t="s">
        <v>124</v>
      </c>
      <c r="L8917">
        <v>78745</v>
      </c>
      <c r="M8917" t="s">
        <v>125</v>
      </c>
      <c r="N8917" t="s">
        <v>434</v>
      </c>
      <c r="O8917" t="s">
        <v>62</v>
      </c>
      <c r="P8917" t="s">
        <v>94</v>
      </c>
      <c r="Q8917" t="s">
        <v>435</v>
      </c>
      <c r="R8917" s="1">
        <v>13.183999999999999</v>
      </c>
      <c r="S8917">
        <v>4</v>
      </c>
      <c r="T8917">
        <f t="shared" si="139"/>
        <v>34</v>
      </c>
      <c r="U8917" t="s">
        <v>52</v>
      </c>
      <c r="V8917">
        <v>0.8</v>
      </c>
      <c r="W8917">
        <v>10.5472</v>
      </c>
      <c r="X8917" s="1">
        <v>-10.5472</v>
      </c>
      <c r="Y8917" s="1">
        <v>23.731200000000001</v>
      </c>
      <c r="Z8917" t="s">
        <v>65</v>
      </c>
      <c r="AA8917" s="2">
        <v>-20.435199999999998</v>
      </c>
      <c r="AB8917" s="3">
        <v>-1.55</v>
      </c>
      <c r="AC8917" s="1">
        <v>-23.071999999999999</v>
      </c>
      <c r="AD8917">
        <v>4</v>
      </c>
      <c r="AE8917">
        <v>4</v>
      </c>
      <c r="AF8917" t="s">
        <v>48</v>
      </c>
      <c r="AG8917">
        <v>2016</v>
      </c>
      <c r="AH8917">
        <f>COUNTBLANK(datos[[#This Row],[Row ID]:[Year sales]])</f>
        <v>0</v>
      </c>
    </row>
    <row r="8918" spans="1:34" x14ac:dyDescent="0.3">
      <c r="A8918">
        <v>8917</v>
      </c>
      <c r="B8918" t="s">
        <v>10339</v>
      </c>
      <c r="C8918" s="4">
        <v>42499</v>
      </c>
      <c r="D8918" s="4">
        <v>42503</v>
      </c>
      <c r="E8918" t="s">
        <v>67</v>
      </c>
      <c r="F8918" t="s">
        <v>501</v>
      </c>
      <c r="G8918" t="s">
        <v>502</v>
      </c>
      <c r="H8918" t="s">
        <v>57</v>
      </c>
      <c r="I8918" t="s">
        <v>38</v>
      </c>
      <c r="J8918" t="s">
        <v>1259</v>
      </c>
      <c r="K8918" t="s">
        <v>124</v>
      </c>
      <c r="L8918">
        <v>78745</v>
      </c>
      <c r="M8918" t="s">
        <v>125</v>
      </c>
      <c r="N8918" t="s">
        <v>7947</v>
      </c>
      <c r="O8918" t="s">
        <v>62</v>
      </c>
      <c r="P8918" t="s">
        <v>97</v>
      </c>
      <c r="Q8918" t="s">
        <v>7948</v>
      </c>
      <c r="R8918" s="1">
        <v>48.783999999999999</v>
      </c>
      <c r="S8918">
        <v>4</v>
      </c>
      <c r="T8918">
        <f t="shared" si="139"/>
        <v>11</v>
      </c>
      <c r="U8918" t="s">
        <v>52</v>
      </c>
      <c r="V8918">
        <v>0.8</v>
      </c>
      <c r="W8918">
        <v>39.027200000000001</v>
      </c>
      <c r="X8918" s="1">
        <v>-39.027200000000001</v>
      </c>
      <c r="Y8918" s="1">
        <v>87.811199999999999</v>
      </c>
      <c r="Z8918" t="s">
        <v>99</v>
      </c>
      <c r="AA8918" s="2">
        <v>-131.71680000000001</v>
      </c>
      <c r="AB8918" s="3">
        <v>-2.7</v>
      </c>
      <c r="AC8918" s="1">
        <v>-141.4736</v>
      </c>
      <c r="AD8918">
        <v>4</v>
      </c>
      <c r="AE8918">
        <v>4</v>
      </c>
      <c r="AF8918" t="s">
        <v>48</v>
      </c>
      <c r="AG8918">
        <v>2016</v>
      </c>
      <c r="AH8918">
        <f>COUNTBLANK(datos[[#This Row],[Row ID]:[Year sales]])</f>
        <v>0</v>
      </c>
    </row>
    <row r="8919" spans="1:34" x14ac:dyDescent="0.3">
      <c r="A8919">
        <v>8918</v>
      </c>
      <c r="B8919" t="s">
        <v>10339</v>
      </c>
      <c r="C8919" s="4">
        <v>42499</v>
      </c>
      <c r="D8919" s="4">
        <v>42503</v>
      </c>
      <c r="E8919" t="s">
        <v>67</v>
      </c>
      <c r="F8919" t="s">
        <v>501</v>
      </c>
      <c r="G8919" t="s">
        <v>502</v>
      </c>
      <c r="H8919" t="s">
        <v>57</v>
      </c>
      <c r="I8919" t="s">
        <v>38</v>
      </c>
      <c r="J8919" t="s">
        <v>1259</v>
      </c>
      <c r="K8919" t="s">
        <v>124</v>
      </c>
      <c r="L8919">
        <v>78745</v>
      </c>
      <c r="M8919" t="s">
        <v>125</v>
      </c>
      <c r="N8919" t="s">
        <v>611</v>
      </c>
      <c r="O8919" t="s">
        <v>62</v>
      </c>
      <c r="P8919" t="s">
        <v>110</v>
      </c>
      <c r="Q8919" t="s">
        <v>612</v>
      </c>
      <c r="R8919" s="1">
        <v>76.64</v>
      </c>
      <c r="S8919">
        <v>2</v>
      </c>
      <c r="T8919">
        <f t="shared" si="139"/>
        <v>13</v>
      </c>
      <c r="U8919" t="s">
        <v>46</v>
      </c>
      <c r="V8919">
        <v>0.2</v>
      </c>
      <c r="W8919">
        <v>15.328000000000001</v>
      </c>
      <c r="X8919" s="1">
        <v>-15.327999999999999</v>
      </c>
      <c r="Y8919" s="1">
        <v>91.968000000000004</v>
      </c>
      <c r="Z8919" t="s">
        <v>99</v>
      </c>
      <c r="AA8919" s="2">
        <v>26.824000000000002</v>
      </c>
      <c r="AB8919" s="3">
        <v>0.35000000000000003</v>
      </c>
      <c r="AC8919" s="1">
        <v>-34.488</v>
      </c>
      <c r="AD8919">
        <v>4</v>
      </c>
      <c r="AE8919">
        <v>4</v>
      </c>
      <c r="AF8919" t="s">
        <v>48</v>
      </c>
      <c r="AG8919">
        <v>2016</v>
      </c>
      <c r="AH8919">
        <f>COUNTBLANK(datos[[#This Row],[Row ID]:[Year sales]])</f>
        <v>0</v>
      </c>
    </row>
    <row r="8920" spans="1:34" x14ac:dyDescent="0.3">
      <c r="A8920">
        <v>8919</v>
      </c>
      <c r="B8920" t="s">
        <v>10339</v>
      </c>
      <c r="C8920" s="4">
        <v>42499</v>
      </c>
      <c r="D8920" s="4">
        <v>42503</v>
      </c>
      <c r="E8920" t="s">
        <v>67</v>
      </c>
      <c r="F8920" t="s">
        <v>501</v>
      </c>
      <c r="G8920" t="s">
        <v>502</v>
      </c>
      <c r="H8920" t="s">
        <v>57</v>
      </c>
      <c r="I8920" t="s">
        <v>38</v>
      </c>
      <c r="J8920" t="s">
        <v>1259</v>
      </c>
      <c r="K8920" t="s">
        <v>124</v>
      </c>
      <c r="L8920">
        <v>78745</v>
      </c>
      <c r="M8920" t="s">
        <v>125</v>
      </c>
      <c r="N8920" t="s">
        <v>4355</v>
      </c>
      <c r="O8920" t="s">
        <v>62</v>
      </c>
      <c r="P8920" t="s">
        <v>94</v>
      </c>
      <c r="Q8920" t="s">
        <v>4356</v>
      </c>
      <c r="R8920" s="1">
        <v>18.527999999999999</v>
      </c>
      <c r="S8920">
        <v>6</v>
      </c>
      <c r="T8920">
        <f t="shared" si="139"/>
        <v>42</v>
      </c>
      <c r="U8920" t="s">
        <v>75</v>
      </c>
      <c r="V8920">
        <v>0.8</v>
      </c>
      <c r="W8920">
        <v>14.8224</v>
      </c>
      <c r="X8920" s="1">
        <v>-14.8224</v>
      </c>
      <c r="Y8920" s="1">
        <v>33.3504</v>
      </c>
      <c r="Z8920" t="s">
        <v>65</v>
      </c>
      <c r="AA8920" s="2">
        <v>-27.792000000000002</v>
      </c>
      <c r="AB8920" s="3">
        <v>-1.5000000000000002</v>
      </c>
      <c r="AC8920" s="1">
        <v>-31.497599999999998</v>
      </c>
      <c r="AD8920">
        <v>4</v>
      </c>
      <c r="AE8920">
        <v>4</v>
      </c>
      <c r="AF8920" t="s">
        <v>48</v>
      </c>
      <c r="AG8920">
        <v>2016</v>
      </c>
      <c r="AH8920">
        <f>COUNTBLANK(datos[[#This Row],[Row ID]:[Year sales]])</f>
        <v>0</v>
      </c>
    </row>
    <row r="8921" spans="1:34" x14ac:dyDescent="0.3">
      <c r="A8921">
        <v>8920</v>
      </c>
      <c r="B8921" t="s">
        <v>10340</v>
      </c>
      <c r="C8921" s="4">
        <v>41731</v>
      </c>
      <c r="D8921" s="4">
        <v>41737</v>
      </c>
      <c r="E8921" t="s">
        <v>67</v>
      </c>
      <c r="F8921" t="s">
        <v>6666</v>
      </c>
      <c r="G8921" t="s">
        <v>6667</v>
      </c>
      <c r="H8921" t="s">
        <v>57</v>
      </c>
      <c r="I8921" t="s">
        <v>38</v>
      </c>
      <c r="J8921" t="s">
        <v>3004</v>
      </c>
      <c r="K8921" t="s">
        <v>339</v>
      </c>
      <c r="L8921">
        <v>23464</v>
      </c>
      <c r="M8921" t="s">
        <v>41</v>
      </c>
      <c r="N8921" t="s">
        <v>8268</v>
      </c>
      <c r="O8921" t="s">
        <v>43</v>
      </c>
      <c r="P8921" t="s">
        <v>83</v>
      </c>
      <c r="Q8921" t="s">
        <v>8269</v>
      </c>
      <c r="R8921" s="1">
        <v>177.68</v>
      </c>
      <c r="S8921">
        <v>2</v>
      </c>
      <c r="T8921">
        <f t="shared" si="139"/>
        <v>18</v>
      </c>
      <c r="U8921" t="s">
        <v>46</v>
      </c>
      <c r="V8921">
        <v>0</v>
      </c>
      <c r="W8921">
        <v>0</v>
      </c>
      <c r="X8921" s="1">
        <v>0</v>
      </c>
      <c r="Y8921" s="1">
        <v>177.68</v>
      </c>
      <c r="Z8921" t="s">
        <v>99</v>
      </c>
      <c r="AA8921" s="2">
        <v>46.196800000000003</v>
      </c>
      <c r="AB8921" s="3">
        <v>0.26</v>
      </c>
      <c r="AC8921" s="1">
        <v>-131.48320000000001</v>
      </c>
      <c r="AD8921">
        <v>6</v>
      </c>
      <c r="AE8921">
        <v>6</v>
      </c>
      <c r="AF8921" t="s">
        <v>48</v>
      </c>
      <c r="AG8921">
        <v>2014</v>
      </c>
      <c r="AH8921">
        <f>COUNTBLANK(datos[[#This Row],[Row ID]:[Year sales]])</f>
        <v>0</v>
      </c>
    </row>
    <row r="8922" spans="1:34" x14ac:dyDescent="0.3">
      <c r="A8922">
        <v>8921</v>
      </c>
      <c r="B8922" t="s">
        <v>10341</v>
      </c>
      <c r="C8922" s="4">
        <v>41757</v>
      </c>
      <c r="D8922" s="4">
        <v>41762</v>
      </c>
      <c r="E8922" t="s">
        <v>67</v>
      </c>
      <c r="F8922" t="s">
        <v>900</v>
      </c>
      <c r="G8922" t="s">
        <v>901</v>
      </c>
      <c r="H8922" t="s">
        <v>57</v>
      </c>
      <c r="I8922" t="s">
        <v>38</v>
      </c>
      <c r="J8922" t="s">
        <v>5599</v>
      </c>
      <c r="K8922" t="s">
        <v>287</v>
      </c>
      <c r="L8922">
        <v>14701</v>
      </c>
      <c r="M8922" t="s">
        <v>168</v>
      </c>
      <c r="N8922" t="s">
        <v>4443</v>
      </c>
      <c r="O8922" t="s">
        <v>90</v>
      </c>
      <c r="P8922" t="s">
        <v>181</v>
      </c>
      <c r="Q8922" t="s">
        <v>4444</v>
      </c>
      <c r="R8922" s="1">
        <v>159.97999999999999</v>
      </c>
      <c r="S8922">
        <v>2</v>
      </c>
      <c r="T8922">
        <f t="shared" si="139"/>
        <v>21</v>
      </c>
      <c r="U8922" t="s">
        <v>46</v>
      </c>
      <c r="V8922">
        <v>0</v>
      </c>
      <c r="W8922">
        <v>0</v>
      </c>
      <c r="X8922" s="1">
        <v>0</v>
      </c>
      <c r="Y8922" s="1">
        <v>159.97999999999999</v>
      </c>
      <c r="Z8922" t="s">
        <v>99</v>
      </c>
      <c r="AA8922" s="2">
        <v>57.592799999999997</v>
      </c>
      <c r="AB8922" s="3">
        <v>0.36</v>
      </c>
      <c r="AC8922" s="1">
        <v>-102.38720000000001</v>
      </c>
      <c r="AD8922">
        <v>5</v>
      </c>
      <c r="AE8922">
        <v>5</v>
      </c>
      <c r="AF8922" t="s">
        <v>48</v>
      </c>
      <c r="AG8922">
        <v>2014</v>
      </c>
      <c r="AH8922">
        <f>COUNTBLANK(datos[[#This Row],[Row ID]:[Year sales]])</f>
        <v>0</v>
      </c>
    </row>
    <row r="8923" spans="1:34" x14ac:dyDescent="0.3">
      <c r="A8923">
        <v>8922</v>
      </c>
      <c r="B8923" t="s">
        <v>10342</v>
      </c>
      <c r="C8923" s="4">
        <v>42647</v>
      </c>
      <c r="D8923" s="4">
        <v>42651</v>
      </c>
      <c r="E8923" t="s">
        <v>67</v>
      </c>
      <c r="F8923" t="s">
        <v>6666</v>
      </c>
      <c r="G8923" t="s">
        <v>6667</v>
      </c>
      <c r="H8923" t="s">
        <v>57</v>
      </c>
      <c r="I8923" t="s">
        <v>38</v>
      </c>
      <c r="J8923" t="s">
        <v>10343</v>
      </c>
      <c r="K8923" t="s">
        <v>71</v>
      </c>
      <c r="L8923">
        <v>33134</v>
      </c>
      <c r="M8923" t="s">
        <v>41</v>
      </c>
      <c r="N8923" t="s">
        <v>6484</v>
      </c>
      <c r="O8923" t="s">
        <v>90</v>
      </c>
      <c r="P8923" t="s">
        <v>91</v>
      </c>
      <c r="Q8923" t="s">
        <v>6485</v>
      </c>
      <c r="R8923" s="1">
        <v>52.68</v>
      </c>
      <c r="S8923">
        <v>3</v>
      </c>
      <c r="T8923">
        <f t="shared" si="139"/>
        <v>27</v>
      </c>
      <c r="U8923" t="s">
        <v>52</v>
      </c>
      <c r="V8923">
        <v>0.2</v>
      </c>
      <c r="W8923">
        <v>10.536000000000001</v>
      </c>
      <c r="X8923" s="1">
        <v>-10.536</v>
      </c>
      <c r="Y8923" s="1">
        <v>63.216000000000001</v>
      </c>
      <c r="Z8923" t="s">
        <v>99</v>
      </c>
      <c r="AA8923" s="2">
        <v>19.754999999999999</v>
      </c>
      <c r="AB8923" s="3">
        <v>0.375</v>
      </c>
      <c r="AC8923" s="1">
        <v>-22.388999999999999</v>
      </c>
      <c r="AD8923">
        <v>4</v>
      </c>
      <c r="AE8923">
        <v>4</v>
      </c>
      <c r="AF8923" t="s">
        <v>48</v>
      </c>
      <c r="AG8923">
        <v>2016</v>
      </c>
      <c r="AH8923">
        <f>COUNTBLANK(datos[[#This Row],[Row ID]:[Year sales]])</f>
        <v>0</v>
      </c>
    </row>
    <row r="8924" spans="1:34" x14ac:dyDescent="0.3">
      <c r="A8924">
        <v>8923</v>
      </c>
      <c r="B8924" t="s">
        <v>10342</v>
      </c>
      <c r="C8924" s="4">
        <v>42647</v>
      </c>
      <c r="D8924" s="4">
        <v>42651</v>
      </c>
      <c r="E8924" t="s">
        <v>67</v>
      </c>
      <c r="F8924" t="s">
        <v>6666</v>
      </c>
      <c r="G8924" t="s">
        <v>6667</v>
      </c>
      <c r="H8924" t="s">
        <v>57</v>
      </c>
      <c r="I8924" t="s">
        <v>38</v>
      </c>
      <c r="J8924" t="s">
        <v>10343</v>
      </c>
      <c r="K8924" t="s">
        <v>71</v>
      </c>
      <c r="L8924">
        <v>33134</v>
      </c>
      <c r="M8924" t="s">
        <v>41</v>
      </c>
      <c r="N8924" t="s">
        <v>3015</v>
      </c>
      <c r="O8924" t="s">
        <v>43</v>
      </c>
      <c r="P8924" t="s">
        <v>83</v>
      </c>
      <c r="Q8924" t="s">
        <v>3016</v>
      </c>
      <c r="R8924" s="1">
        <v>11.568</v>
      </c>
      <c r="S8924">
        <v>3</v>
      </c>
      <c r="T8924">
        <f t="shared" si="139"/>
        <v>19</v>
      </c>
      <c r="U8924" t="s">
        <v>52</v>
      </c>
      <c r="V8924">
        <v>0.2</v>
      </c>
      <c r="W8924">
        <v>2.3136000000000001</v>
      </c>
      <c r="X8924" s="1">
        <v>-2.3136000000000001</v>
      </c>
      <c r="Y8924" s="1">
        <v>13.881599999999999</v>
      </c>
      <c r="Z8924" t="s">
        <v>65</v>
      </c>
      <c r="AA8924" s="2">
        <v>2.6027999999999998</v>
      </c>
      <c r="AB8924" s="3">
        <v>0.22499999999999998</v>
      </c>
      <c r="AC8924" s="1">
        <v>-6.6516000000000002</v>
      </c>
      <c r="AD8924">
        <v>4</v>
      </c>
      <c r="AE8924">
        <v>4</v>
      </c>
      <c r="AF8924" t="s">
        <v>48</v>
      </c>
      <c r="AG8924">
        <v>2016</v>
      </c>
      <c r="AH8924">
        <f>COUNTBLANK(datos[[#This Row],[Row ID]:[Year sales]])</f>
        <v>0</v>
      </c>
    </row>
    <row r="8925" spans="1:34" x14ac:dyDescent="0.3">
      <c r="A8925">
        <v>8924</v>
      </c>
      <c r="B8925" t="s">
        <v>10344</v>
      </c>
      <c r="C8925" s="4">
        <v>42897</v>
      </c>
      <c r="D8925" s="4">
        <v>42903</v>
      </c>
      <c r="E8925" t="s">
        <v>67</v>
      </c>
      <c r="F8925" t="s">
        <v>1998</v>
      </c>
      <c r="G8925" t="s">
        <v>1999</v>
      </c>
      <c r="H8925" t="s">
        <v>37</v>
      </c>
      <c r="I8925" t="s">
        <v>38</v>
      </c>
      <c r="J8925" t="s">
        <v>6707</v>
      </c>
      <c r="K8925" t="s">
        <v>108</v>
      </c>
      <c r="L8925">
        <v>28601</v>
      </c>
      <c r="M8925" t="s">
        <v>41</v>
      </c>
      <c r="N8925" t="s">
        <v>197</v>
      </c>
      <c r="O8925" t="s">
        <v>62</v>
      </c>
      <c r="P8925" t="s">
        <v>94</v>
      </c>
      <c r="Q8925" t="s">
        <v>198</v>
      </c>
      <c r="R8925" s="1">
        <v>4.5720000000000001</v>
      </c>
      <c r="S8925">
        <v>4</v>
      </c>
      <c r="T8925">
        <f t="shared" si="139"/>
        <v>37</v>
      </c>
      <c r="U8925" t="s">
        <v>52</v>
      </c>
      <c r="V8925">
        <v>0.7</v>
      </c>
      <c r="W8925">
        <v>3.2003999999999997</v>
      </c>
      <c r="X8925" s="1">
        <v>-3.2004000000000001</v>
      </c>
      <c r="Y8925" s="1">
        <v>7.7723999999999993</v>
      </c>
      <c r="Z8925" t="s">
        <v>65</v>
      </c>
      <c r="AA8925" s="2">
        <v>-3.81</v>
      </c>
      <c r="AB8925" s="3">
        <v>-0.83333333333333337</v>
      </c>
      <c r="AC8925" s="1">
        <v>-5.1816000000000004</v>
      </c>
      <c r="AD8925">
        <v>6</v>
      </c>
      <c r="AE8925">
        <v>6</v>
      </c>
      <c r="AF8925" t="s">
        <v>48</v>
      </c>
      <c r="AG8925">
        <v>2017</v>
      </c>
      <c r="AH8925">
        <f>COUNTBLANK(datos[[#This Row],[Row ID]:[Year sales]])</f>
        <v>0</v>
      </c>
    </row>
    <row r="8926" spans="1:34" x14ac:dyDescent="0.3">
      <c r="A8926">
        <v>8925</v>
      </c>
      <c r="B8926" t="s">
        <v>10345</v>
      </c>
      <c r="C8926" s="4">
        <v>42399</v>
      </c>
      <c r="D8926" s="4">
        <v>42403</v>
      </c>
      <c r="E8926" t="s">
        <v>67</v>
      </c>
      <c r="F8926" t="s">
        <v>5907</v>
      </c>
      <c r="G8926" t="s">
        <v>5908</v>
      </c>
      <c r="H8926" t="s">
        <v>37</v>
      </c>
      <c r="I8926" t="s">
        <v>38</v>
      </c>
      <c r="J8926" t="s">
        <v>3128</v>
      </c>
      <c r="K8926" t="s">
        <v>231</v>
      </c>
      <c r="L8926">
        <v>61107</v>
      </c>
      <c r="M8926" t="s">
        <v>125</v>
      </c>
      <c r="N8926" t="s">
        <v>10346</v>
      </c>
      <c r="O8926" t="s">
        <v>90</v>
      </c>
      <c r="P8926" t="s">
        <v>91</v>
      </c>
      <c r="Q8926" t="s">
        <v>10347</v>
      </c>
      <c r="R8926" s="1">
        <v>1439.9680000000001</v>
      </c>
      <c r="S8926">
        <v>4</v>
      </c>
      <c r="T8926">
        <f t="shared" si="139"/>
        <v>4</v>
      </c>
      <c r="U8926" t="s">
        <v>52</v>
      </c>
      <c r="V8926">
        <v>0.2</v>
      </c>
      <c r="W8926">
        <v>287.99360000000001</v>
      </c>
      <c r="X8926" s="1">
        <v>-287.99360000000001</v>
      </c>
      <c r="Y8926" s="1">
        <v>1727.9616000000001</v>
      </c>
      <c r="Z8926" t="s">
        <v>53</v>
      </c>
      <c r="AA8926" s="2">
        <v>143.99680000000001</v>
      </c>
      <c r="AB8926" s="3">
        <v>0.1</v>
      </c>
      <c r="AC8926" s="1">
        <v>-1007.9776000000001</v>
      </c>
      <c r="AD8926">
        <v>4</v>
      </c>
      <c r="AE8926">
        <v>4</v>
      </c>
      <c r="AF8926" t="s">
        <v>48</v>
      </c>
      <c r="AG8926">
        <v>2016</v>
      </c>
      <c r="AH8926">
        <f>COUNTBLANK(datos[[#This Row],[Row ID]:[Year sales]])</f>
        <v>0</v>
      </c>
    </row>
    <row r="8927" spans="1:34" x14ac:dyDescent="0.3">
      <c r="A8927">
        <v>8926</v>
      </c>
      <c r="B8927" t="s">
        <v>10345</v>
      </c>
      <c r="C8927" s="4">
        <v>42399</v>
      </c>
      <c r="D8927" s="4">
        <v>42403</v>
      </c>
      <c r="E8927" t="s">
        <v>67</v>
      </c>
      <c r="F8927" t="s">
        <v>5907</v>
      </c>
      <c r="G8927" t="s">
        <v>5908</v>
      </c>
      <c r="H8927" t="s">
        <v>37</v>
      </c>
      <c r="I8927" t="s">
        <v>38</v>
      </c>
      <c r="J8927" t="s">
        <v>3128</v>
      </c>
      <c r="K8927" t="s">
        <v>231</v>
      </c>
      <c r="L8927">
        <v>61107</v>
      </c>
      <c r="M8927" t="s">
        <v>125</v>
      </c>
      <c r="N8927" t="s">
        <v>2415</v>
      </c>
      <c r="O8927" t="s">
        <v>62</v>
      </c>
      <c r="P8927" t="s">
        <v>94</v>
      </c>
      <c r="Q8927" t="s">
        <v>2416</v>
      </c>
      <c r="R8927" s="1">
        <v>1.728</v>
      </c>
      <c r="S8927">
        <v>3</v>
      </c>
      <c r="T8927">
        <f t="shared" si="139"/>
        <v>50</v>
      </c>
      <c r="U8927" t="s">
        <v>52</v>
      </c>
      <c r="V8927">
        <v>0.8</v>
      </c>
      <c r="W8927">
        <v>1.3824000000000001</v>
      </c>
      <c r="X8927" s="1">
        <v>-1.3824000000000001</v>
      </c>
      <c r="Y8927" s="1">
        <v>3.1104000000000003</v>
      </c>
      <c r="Z8927" t="s">
        <v>65</v>
      </c>
      <c r="AA8927" s="2">
        <v>-2.6783999999999999</v>
      </c>
      <c r="AB8927" s="3">
        <v>-1.55</v>
      </c>
      <c r="AC8927" s="1">
        <v>-3.024</v>
      </c>
      <c r="AD8927">
        <v>4</v>
      </c>
      <c r="AE8927">
        <v>4</v>
      </c>
      <c r="AF8927" t="s">
        <v>48</v>
      </c>
      <c r="AG8927">
        <v>2016</v>
      </c>
      <c r="AH8927">
        <f>COUNTBLANK(datos[[#This Row],[Row ID]:[Year sales]])</f>
        <v>0</v>
      </c>
    </row>
    <row r="8928" spans="1:34" x14ac:dyDescent="0.3">
      <c r="A8928">
        <v>8927</v>
      </c>
      <c r="B8928" t="s">
        <v>10345</v>
      </c>
      <c r="C8928" s="4">
        <v>42399</v>
      </c>
      <c r="D8928" s="4">
        <v>42403</v>
      </c>
      <c r="E8928" t="s">
        <v>67</v>
      </c>
      <c r="F8928" t="s">
        <v>5907</v>
      </c>
      <c r="G8928" t="s">
        <v>5908</v>
      </c>
      <c r="H8928" t="s">
        <v>37</v>
      </c>
      <c r="I8928" t="s">
        <v>38</v>
      </c>
      <c r="J8928" t="s">
        <v>3128</v>
      </c>
      <c r="K8928" t="s">
        <v>231</v>
      </c>
      <c r="L8928">
        <v>61107</v>
      </c>
      <c r="M8928" t="s">
        <v>125</v>
      </c>
      <c r="N8928" t="s">
        <v>1920</v>
      </c>
      <c r="O8928" t="s">
        <v>43</v>
      </c>
      <c r="P8928" t="s">
        <v>73</v>
      </c>
      <c r="Q8928" t="s">
        <v>1921</v>
      </c>
      <c r="R8928" s="1">
        <v>626.1</v>
      </c>
      <c r="S8928">
        <v>3</v>
      </c>
      <c r="T8928">
        <f t="shared" si="139"/>
        <v>17</v>
      </c>
      <c r="U8928" t="s">
        <v>52</v>
      </c>
      <c r="V8928">
        <v>0.5</v>
      </c>
      <c r="W8928">
        <v>313.05</v>
      </c>
      <c r="X8928" s="1">
        <v>-313.05</v>
      </c>
      <c r="Y8928" s="1">
        <v>939.15000000000009</v>
      </c>
      <c r="Z8928" t="s">
        <v>53</v>
      </c>
      <c r="AA8928" s="2">
        <v>-538.44600000000003</v>
      </c>
      <c r="AB8928" s="3">
        <v>-0.86</v>
      </c>
      <c r="AC8928" s="1">
        <v>-851.49599999999998</v>
      </c>
      <c r="AD8928">
        <v>4</v>
      </c>
      <c r="AE8928">
        <v>4</v>
      </c>
      <c r="AF8928" t="s">
        <v>48</v>
      </c>
      <c r="AG8928">
        <v>2016</v>
      </c>
      <c r="AH8928">
        <f>COUNTBLANK(datos[[#This Row],[Row ID]:[Year sales]])</f>
        <v>0</v>
      </c>
    </row>
    <row r="8929" spans="1:34" x14ac:dyDescent="0.3">
      <c r="A8929">
        <v>8928</v>
      </c>
      <c r="B8929" t="s">
        <v>10348</v>
      </c>
      <c r="C8929" s="4">
        <v>42274</v>
      </c>
      <c r="D8929" s="4">
        <v>42276</v>
      </c>
      <c r="E8929" t="s">
        <v>34</v>
      </c>
      <c r="F8929" t="s">
        <v>1419</v>
      </c>
      <c r="G8929" t="s">
        <v>1420</v>
      </c>
      <c r="H8929" t="s">
        <v>57</v>
      </c>
      <c r="I8929" t="s">
        <v>38</v>
      </c>
      <c r="J8929" t="s">
        <v>115</v>
      </c>
      <c r="K8929" t="s">
        <v>116</v>
      </c>
      <c r="L8929">
        <v>98103</v>
      </c>
      <c r="M8929" t="s">
        <v>60</v>
      </c>
      <c r="N8929" t="s">
        <v>4697</v>
      </c>
      <c r="O8929" t="s">
        <v>62</v>
      </c>
      <c r="P8929" t="s">
        <v>86</v>
      </c>
      <c r="Q8929" t="s">
        <v>4698</v>
      </c>
      <c r="R8929" s="1">
        <v>99.2</v>
      </c>
      <c r="S8929">
        <v>5</v>
      </c>
      <c r="T8929">
        <f t="shared" si="139"/>
        <v>27</v>
      </c>
      <c r="U8929" t="s">
        <v>75</v>
      </c>
      <c r="V8929">
        <v>0</v>
      </c>
      <c r="W8929">
        <v>0</v>
      </c>
      <c r="X8929" s="1">
        <v>0</v>
      </c>
      <c r="Y8929" s="1">
        <v>99.2</v>
      </c>
      <c r="Z8929" t="s">
        <v>99</v>
      </c>
      <c r="AA8929" s="2">
        <v>25.792000000000002</v>
      </c>
      <c r="AB8929" s="3">
        <v>0.26</v>
      </c>
      <c r="AC8929" s="1">
        <v>-73.408000000000001</v>
      </c>
      <c r="AD8929">
        <v>2</v>
      </c>
      <c r="AE8929">
        <v>2</v>
      </c>
      <c r="AF8929" t="s">
        <v>48</v>
      </c>
      <c r="AG8929">
        <v>2015</v>
      </c>
      <c r="AH8929">
        <f>COUNTBLANK(datos[[#This Row],[Row ID]:[Year sales]])</f>
        <v>0</v>
      </c>
    </row>
    <row r="8930" spans="1:34" x14ac:dyDescent="0.3">
      <c r="A8930">
        <v>8929</v>
      </c>
      <c r="B8930" t="s">
        <v>10349</v>
      </c>
      <c r="C8930" s="4">
        <v>42107</v>
      </c>
      <c r="D8930" s="4">
        <v>42111</v>
      </c>
      <c r="E8930" t="s">
        <v>67</v>
      </c>
      <c r="F8930" t="s">
        <v>1942</v>
      </c>
      <c r="G8930" t="s">
        <v>1943</v>
      </c>
      <c r="H8930" t="s">
        <v>37</v>
      </c>
      <c r="I8930" t="s">
        <v>38</v>
      </c>
      <c r="J8930" t="s">
        <v>1705</v>
      </c>
      <c r="K8930" t="s">
        <v>124</v>
      </c>
      <c r="L8930">
        <v>77340</v>
      </c>
      <c r="M8930" t="s">
        <v>125</v>
      </c>
      <c r="N8930" t="s">
        <v>2210</v>
      </c>
      <c r="O8930" t="s">
        <v>43</v>
      </c>
      <c r="P8930" t="s">
        <v>73</v>
      </c>
      <c r="Q8930" t="s">
        <v>2211</v>
      </c>
      <c r="R8930" s="1">
        <v>609.98</v>
      </c>
      <c r="S8930">
        <v>4</v>
      </c>
      <c r="T8930">
        <f t="shared" si="139"/>
        <v>18</v>
      </c>
      <c r="U8930" t="s">
        <v>52</v>
      </c>
      <c r="V8930">
        <v>0.3</v>
      </c>
      <c r="W8930">
        <v>182.994</v>
      </c>
      <c r="X8930" s="1">
        <v>-182.994</v>
      </c>
      <c r="Y8930" s="1">
        <v>792.97400000000005</v>
      </c>
      <c r="Z8930" t="s">
        <v>53</v>
      </c>
      <c r="AA8930" s="2">
        <v>-113.282</v>
      </c>
      <c r="AB8930" s="3">
        <v>-0.18571428571428569</v>
      </c>
      <c r="AC8930" s="1">
        <v>-540.26800000000003</v>
      </c>
      <c r="AD8930">
        <v>4</v>
      </c>
      <c r="AE8930">
        <v>4</v>
      </c>
      <c r="AF8930" t="s">
        <v>48</v>
      </c>
      <c r="AG8930">
        <v>2015</v>
      </c>
      <c r="AH8930">
        <f>COUNTBLANK(datos[[#This Row],[Row ID]:[Year sales]])</f>
        <v>0</v>
      </c>
    </row>
    <row r="8931" spans="1:34" x14ac:dyDescent="0.3">
      <c r="A8931">
        <v>8930</v>
      </c>
      <c r="B8931" t="s">
        <v>10349</v>
      </c>
      <c r="C8931" s="4">
        <v>42107</v>
      </c>
      <c r="D8931" s="4">
        <v>42111</v>
      </c>
      <c r="E8931" t="s">
        <v>67</v>
      </c>
      <c r="F8931" t="s">
        <v>1942</v>
      </c>
      <c r="G8931" t="s">
        <v>1943</v>
      </c>
      <c r="H8931" t="s">
        <v>37</v>
      </c>
      <c r="I8931" t="s">
        <v>38</v>
      </c>
      <c r="J8931" t="s">
        <v>1705</v>
      </c>
      <c r="K8931" t="s">
        <v>124</v>
      </c>
      <c r="L8931">
        <v>77340</v>
      </c>
      <c r="M8931" t="s">
        <v>125</v>
      </c>
      <c r="N8931" t="s">
        <v>3947</v>
      </c>
      <c r="O8931" t="s">
        <v>43</v>
      </c>
      <c r="P8931" t="s">
        <v>73</v>
      </c>
      <c r="Q8931" t="s">
        <v>3948</v>
      </c>
      <c r="R8931" s="1">
        <v>211.37200000000001</v>
      </c>
      <c r="S8931">
        <v>2</v>
      </c>
      <c r="T8931">
        <f t="shared" si="139"/>
        <v>30</v>
      </c>
      <c r="U8931" t="s">
        <v>46</v>
      </c>
      <c r="V8931">
        <v>0.3</v>
      </c>
      <c r="W8931">
        <v>63.4116</v>
      </c>
      <c r="X8931" s="1">
        <v>-63.4116</v>
      </c>
      <c r="Y8931" s="1">
        <v>274.78360000000004</v>
      </c>
      <c r="Z8931" t="s">
        <v>47</v>
      </c>
      <c r="AA8931" s="2">
        <v>-45.293999999999997</v>
      </c>
      <c r="AB8931" s="3">
        <v>-0.21428571428571425</v>
      </c>
      <c r="AC8931" s="1">
        <v>-193.2544</v>
      </c>
      <c r="AD8931">
        <v>4</v>
      </c>
      <c r="AE8931">
        <v>4</v>
      </c>
      <c r="AF8931" t="s">
        <v>48</v>
      </c>
      <c r="AG8931">
        <v>2015</v>
      </c>
      <c r="AH8931">
        <f>COUNTBLANK(datos[[#This Row],[Row ID]:[Year sales]])</f>
        <v>0</v>
      </c>
    </row>
    <row r="8932" spans="1:34" x14ac:dyDescent="0.3">
      <c r="A8932">
        <v>8931</v>
      </c>
      <c r="B8932" t="s">
        <v>10349</v>
      </c>
      <c r="C8932" s="4">
        <v>42107</v>
      </c>
      <c r="D8932" s="4">
        <v>42111</v>
      </c>
      <c r="E8932" t="s">
        <v>67</v>
      </c>
      <c r="F8932" t="s">
        <v>1942</v>
      </c>
      <c r="G8932" t="s">
        <v>1943</v>
      </c>
      <c r="H8932" t="s">
        <v>37</v>
      </c>
      <c r="I8932" t="s">
        <v>38</v>
      </c>
      <c r="J8932" t="s">
        <v>1705</v>
      </c>
      <c r="K8932" t="s">
        <v>124</v>
      </c>
      <c r="L8932">
        <v>77340</v>
      </c>
      <c r="M8932" t="s">
        <v>125</v>
      </c>
      <c r="N8932" t="s">
        <v>3293</v>
      </c>
      <c r="O8932" t="s">
        <v>90</v>
      </c>
      <c r="P8932" t="s">
        <v>91</v>
      </c>
      <c r="Q8932" t="s">
        <v>3294</v>
      </c>
      <c r="R8932" s="1">
        <v>239.976</v>
      </c>
      <c r="S8932">
        <v>3</v>
      </c>
      <c r="T8932">
        <f t="shared" si="139"/>
        <v>15</v>
      </c>
      <c r="U8932" t="s">
        <v>52</v>
      </c>
      <c r="V8932">
        <v>0.2</v>
      </c>
      <c r="W8932">
        <v>47.995200000000004</v>
      </c>
      <c r="X8932" s="1">
        <v>-47.995199999999997</v>
      </c>
      <c r="Y8932" s="1">
        <v>287.97120000000001</v>
      </c>
      <c r="Z8932" t="s">
        <v>47</v>
      </c>
      <c r="AA8932" s="2">
        <v>17.998200000000001</v>
      </c>
      <c r="AB8932" s="3">
        <v>7.4999999999999997E-2</v>
      </c>
      <c r="AC8932" s="1">
        <v>-173.98259999999999</v>
      </c>
      <c r="AD8932">
        <v>4</v>
      </c>
      <c r="AE8932">
        <v>4</v>
      </c>
      <c r="AF8932" t="s">
        <v>48</v>
      </c>
      <c r="AG8932">
        <v>2015</v>
      </c>
      <c r="AH8932">
        <f>COUNTBLANK(datos[[#This Row],[Row ID]:[Year sales]])</f>
        <v>0</v>
      </c>
    </row>
    <row r="8933" spans="1:34" x14ac:dyDescent="0.3">
      <c r="A8933">
        <v>8932</v>
      </c>
      <c r="B8933" t="s">
        <v>10350</v>
      </c>
      <c r="C8933" s="4">
        <v>43087</v>
      </c>
      <c r="D8933" s="4">
        <v>43093</v>
      </c>
      <c r="E8933" t="s">
        <v>67</v>
      </c>
      <c r="F8933" t="s">
        <v>9902</v>
      </c>
      <c r="G8933" t="s">
        <v>9903</v>
      </c>
      <c r="H8933" t="s">
        <v>57</v>
      </c>
      <c r="I8933" t="s">
        <v>38</v>
      </c>
      <c r="J8933" t="s">
        <v>2573</v>
      </c>
      <c r="K8933" t="s">
        <v>134</v>
      </c>
      <c r="L8933">
        <v>53209</v>
      </c>
      <c r="M8933" t="s">
        <v>125</v>
      </c>
      <c r="N8933" t="s">
        <v>9141</v>
      </c>
      <c r="O8933" t="s">
        <v>43</v>
      </c>
      <c r="P8933" t="s">
        <v>83</v>
      </c>
      <c r="Q8933" t="s">
        <v>9142</v>
      </c>
      <c r="R8933" s="1">
        <v>99.95</v>
      </c>
      <c r="S8933">
        <v>5</v>
      </c>
      <c r="T8933">
        <f t="shared" si="139"/>
        <v>17</v>
      </c>
      <c r="U8933" t="s">
        <v>75</v>
      </c>
      <c r="V8933">
        <v>0</v>
      </c>
      <c r="W8933">
        <v>0</v>
      </c>
      <c r="X8933" s="1">
        <v>0</v>
      </c>
      <c r="Y8933" s="1">
        <v>99.95</v>
      </c>
      <c r="Z8933" t="s">
        <v>99</v>
      </c>
      <c r="AA8933" s="2">
        <v>22.988499999999998</v>
      </c>
      <c r="AB8933" s="3">
        <v>0.22999999999999998</v>
      </c>
      <c r="AC8933" s="1">
        <v>-76.961500000000001</v>
      </c>
      <c r="AD8933">
        <v>6</v>
      </c>
      <c r="AE8933">
        <v>6</v>
      </c>
      <c r="AF8933" t="s">
        <v>48</v>
      </c>
      <c r="AG8933">
        <v>2017</v>
      </c>
      <c r="AH8933">
        <f>COUNTBLANK(datos[[#This Row],[Row ID]:[Year sales]])</f>
        <v>0</v>
      </c>
    </row>
    <row r="8934" spans="1:34" x14ac:dyDescent="0.3">
      <c r="A8934">
        <v>8933</v>
      </c>
      <c r="B8934" t="s">
        <v>10350</v>
      </c>
      <c r="C8934" s="4">
        <v>43087</v>
      </c>
      <c r="D8934" s="4">
        <v>43093</v>
      </c>
      <c r="E8934" t="s">
        <v>67</v>
      </c>
      <c r="F8934" t="s">
        <v>9902</v>
      </c>
      <c r="G8934" t="s">
        <v>9903</v>
      </c>
      <c r="H8934" t="s">
        <v>57</v>
      </c>
      <c r="I8934" t="s">
        <v>38</v>
      </c>
      <c r="J8934" t="s">
        <v>2573</v>
      </c>
      <c r="K8934" t="s">
        <v>134</v>
      </c>
      <c r="L8934">
        <v>53209</v>
      </c>
      <c r="M8934" t="s">
        <v>125</v>
      </c>
      <c r="N8934" t="s">
        <v>7065</v>
      </c>
      <c r="O8934" t="s">
        <v>90</v>
      </c>
      <c r="P8934" t="s">
        <v>181</v>
      </c>
      <c r="Q8934" t="s">
        <v>7066</v>
      </c>
      <c r="R8934" s="1">
        <v>29.34</v>
      </c>
      <c r="S8934">
        <v>3</v>
      </c>
      <c r="T8934">
        <f t="shared" si="139"/>
        <v>26</v>
      </c>
      <c r="U8934" t="s">
        <v>52</v>
      </c>
      <c r="V8934">
        <v>0</v>
      </c>
      <c r="W8934">
        <v>0</v>
      </c>
      <c r="X8934" s="1">
        <v>0</v>
      </c>
      <c r="Y8934" s="1">
        <v>29.34</v>
      </c>
      <c r="Z8934" t="s">
        <v>65</v>
      </c>
      <c r="AA8934" s="2">
        <v>10.8558</v>
      </c>
      <c r="AB8934" s="3">
        <v>0.37</v>
      </c>
      <c r="AC8934" s="1">
        <v>-18.484200000000001</v>
      </c>
      <c r="AD8934">
        <v>6</v>
      </c>
      <c r="AE8934">
        <v>6</v>
      </c>
      <c r="AF8934" t="s">
        <v>48</v>
      </c>
      <c r="AG8934">
        <v>2017</v>
      </c>
      <c r="AH8934">
        <f>COUNTBLANK(datos[[#This Row],[Row ID]:[Year sales]])</f>
        <v>0</v>
      </c>
    </row>
    <row r="8935" spans="1:34" x14ac:dyDescent="0.3">
      <c r="A8935">
        <v>8934</v>
      </c>
      <c r="B8935" t="s">
        <v>10351</v>
      </c>
      <c r="C8935" s="4">
        <v>42443</v>
      </c>
      <c r="D8935" s="4">
        <v>42448</v>
      </c>
      <c r="E8935" t="s">
        <v>67</v>
      </c>
      <c r="F8935" t="s">
        <v>2191</v>
      </c>
      <c r="G8935" t="s">
        <v>2192</v>
      </c>
      <c r="H8935" t="s">
        <v>57</v>
      </c>
      <c r="I8935" t="s">
        <v>38</v>
      </c>
      <c r="J8935" t="s">
        <v>1868</v>
      </c>
      <c r="K8935" t="s">
        <v>134</v>
      </c>
      <c r="L8935">
        <v>54302</v>
      </c>
      <c r="M8935" t="s">
        <v>125</v>
      </c>
      <c r="N8935" t="s">
        <v>3533</v>
      </c>
      <c r="O8935" t="s">
        <v>43</v>
      </c>
      <c r="P8935" t="s">
        <v>83</v>
      </c>
      <c r="Q8935" t="s">
        <v>3534</v>
      </c>
      <c r="R8935" s="1">
        <v>16.739999999999998</v>
      </c>
      <c r="S8935">
        <v>2</v>
      </c>
      <c r="T8935">
        <f t="shared" si="139"/>
        <v>38</v>
      </c>
      <c r="U8935" t="s">
        <v>46</v>
      </c>
      <c r="V8935">
        <v>0</v>
      </c>
      <c r="W8935">
        <v>0</v>
      </c>
      <c r="X8935" s="1">
        <v>0</v>
      </c>
      <c r="Y8935" s="1">
        <v>16.739999999999998</v>
      </c>
      <c r="Z8935" t="s">
        <v>65</v>
      </c>
      <c r="AA8935" s="2">
        <v>4.3524000000000003</v>
      </c>
      <c r="AB8935" s="3">
        <v>0.26000000000000006</v>
      </c>
      <c r="AC8935" s="1">
        <v>-12.387600000000001</v>
      </c>
      <c r="AD8935">
        <v>5</v>
      </c>
      <c r="AE8935">
        <v>5</v>
      </c>
      <c r="AF8935" t="s">
        <v>48</v>
      </c>
      <c r="AG8935">
        <v>2016</v>
      </c>
      <c r="AH8935">
        <f>COUNTBLANK(datos[[#This Row],[Row ID]:[Year sales]])</f>
        <v>0</v>
      </c>
    </row>
    <row r="8936" spans="1:34" x14ac:dyDescent="0.3">
      <c r="A8936">
        <v>8935</v>
      </c>
      <c r="B8936" t="s">
        <v>10352</v>
      </c>
      <c r="C8936" s="4">
        <v>42974</v>
      </c>
      <c r="D8936" s="4">
        <v>42974</v>
      </c>
      <c r="E8936" t="s">
        <v>1312</v>
      </c>
      <c r="F8936" t="s">
        <v>1153</v>
      </c>
      <c r="G8936" t="s">
        <v>1154</v>
      </c>
      <c r="H8936" t="s">
        <v>57</v>
      </c>
      <c r="I8936" t="s">
        <v>38</v>
      </c>
      <c r="J8936" t="s">
        <v>166</v>
      </c>
      <c r="K8936" t="s">
        <v>167</v>
      </c>
      <c r="L8936">
        <v>19120</v>
      </c>
      <c r="M8936" t="s">
        <v>168</v>
      </c>
      <c r="N8936" t="s">
        <v>4663</v>
      </c>
      <c r="O8936" t="s">
        <v>62</v>
      </c>
      <c r="P8936" t="s">
        <v>110</v>
      </c>
      <c r="Q8936" t="s">
        <v>4664</v>
      </c>
      <c r="R8936" s="1">
        <v>12.672000000000001</v>
      </c>
      <c r="S8936">
        <v>3</v>
      </c>
      <c r="T8936">
        <f t="shared" si="139"/>
        <v>14</v>
      </c>
      <c r="U8936" t="s">
        <v>52</v>
      </c>
      <c r="V8936">
        <v>0.2</v>
      </c>
      <c r="W8936">
        <v>2.5344000000000002</v>
      </c>
      <c r="X8936" s="1">
        <v>-2.5344000000000002</v>
      </c>
      <c r="Y8936" s="1">
        <v>15.2064</v>
      </c>
      <c r="Z8936" t="s">
        <v>65</v>
      </c>
      <c r="AA8936" s="2">
        <v>3.96</v>
      </c>
      <c r="AB8936" s="3">
        <v>0.3125</v>
      </c>
      <c r="AC8936" s="1">
        <v>-6.1776</v>
      </c>
      <c r="AD8936">
        <v>0</v>
      </c>
      <c r="AE8936">
        <v>0</v>
      </c>
      <c r="AF8936" t="s">
        <v>48</v>
      </c>
      <c r="AG8936">
        <v>2017</v>
      </c>
      <c r="AH8936">
        <f>COUNTBLANK(datos[[#This Row],[Row ID]:[Year sales]])</f>
        <v>0</v>
      </c>
    </row>
    <row r="8937" spans="1:34" x14ac:dyDescent="0.3">
      <c r="A8937">
        <v>8936</v>
      </c>
      <c r="B8937" t="s">
        <v>10352</v>
      </c>
      <c r="C8937" s="4">
        <v>42974</v>
      </c>
      <c r="D8937" s="4">
        <v>42974</v>
      </c>
      <c r="E8937" t="s">
        <v>1312</v>
      </c>
      <c r="F8937" t="s">
        <v>1153</v>
      </c>
      <c r="G8937" t="s">
        <v>1154</v>
      </c>
      <c r="H8937" t="s">
        <v>57</v>
      </c>
      <c r="I8937" t="s">
        <v>38</v>
      </c>
      <c r="J8937" t="s">
        <v>166</v>
      </c>
      <c r="K8937" t="s">
        <v>167</v>
      </c>
      <c r="L8937">
        <v>19120</v>
      </c>
      <c r="M8937" t="s">
        <v>168</v>
      </c>
      <c r="N8937" t="s">
        <v>1202</v>
      </c>
      <c r="O8937" t="s">
        <v>90</v>
      </c>
      <c r="P8937" t="s">
        <v>181</v>
      </c>
      <c r="Q8937" t="s">
        <v>1203</v>
      </c>
      <c r="R8937" s="1">
        <v>1119.8879999999999</v>
      </c>
      <c r="S8937">
        <v>14</v>
      </c>
      <c r="T8937">
        <f t="shared" si="139"/>
        <v>32</v>
      </c>
      <c r="U8937" t="s">
        <v>75</v>
      </c>
      <c r="V8937">
        <v>0.2</v>
      </c>
      <c r="W8937">
        <v>223.9776</v>
      </c>
      <c r="X8937" s="1">
        <v>-223.9776</v>
      </c>
      <c r="Y8937" s="1">
        <v>1343.8655999999999</v>
      </c>
      <c r="Z8937" t="s">
        <v>53</v>
      </c>
      <c r="AA8937" s="2">
        <v>209.97900000000001</v>
      </c>
      <c r="AB8937" s="3">
        <v>0.18750000000000003</v>
      </c>
      <c r="AC8937" s="1">
        <v>-685.93140000000005</v>
      </c>
      <c r="AD8937">
        <v>0</v>
      </c>
      <c r="AE8937">
        <v>0</v>
      </c>
      <c r="AF8937" t="s">
        <v>48</v>
      </c>
      <c r="AG8937">
        <v>2017</v>
      </c>
      <c r="AH8937">
        <f>COUNTBLANK(datos[[#This Row],[Row ID]:[Year sales]])</f>
        <v>0</v>
      </c>
    </row>
    <row r="8938" spans="1:34" x14ac:dyDescent="0.3">
      <c r="A8938">
        <v>8937</v>
      </c>
      <c r="B8938" t="s">
        <v>10353</v>
      </c>
      <c r="C8938" s="4">
        <v>42355</v>
      </c>
      <c r="D8938" s="4">
        <v>42357</v>
      </c>
      <c r="E8938" t="s">
        <v>34</v>
      </c>
      <c r="F8938" t="s">
        <v>407</v>
      </c>
      <c r="G8938" t="s">
        <v>408</v>
      </c>
      <c r="H8938" t="s">
        <v>37</v>
      </c>
      <c r="I8938" t="s">
        <v>38</v>
      </c>
      <c r="J8938" t="s">
        <v>58</v>
      </c>
      <c r="K8938" t="s">
        <v>59</v>
      </c>
      <c r="L8938">
        <v>90008</v>
      </c>
      <c r="M8938" t="s">
        <v>60</v>
      </c>
      <c r="N8938" t="s">
        <v>3499</v>
      </c>
      <c r="O8938" t="s">
        <v>62</v>
      </c>
      <c r="P8938" t="s">
        <v>86</v>
      </c>
      <c r="Q8938" t="s">
        <v>3500</v>
      </c>
      <c r="R8938" s="1">
        <v>204.85</v>
      </c>
      <c r="S8938">
        <v>5</v>
      </c>
      <c r="T8938">
        <f t="shared" si="139"/>
        <v>14</v>
      </c>
      <c r="U8938" t="s">
        <v>75</v>
      </c>
      <c r="V8938">
        <v>0</v>
      </c>
      <c r="W8938">
        <v>0</v>
      </c>
      <c r="X8938" s="1">
        <v>0</v>
      </c>
      <c r="Y8938" s="1">
        <v>204.85</v>
      </c>
      <c r="Z8938" t="s">
        <v>47</v>
      </c>
      <c r="AA8938" s="2">
        <v>53.261000000000003</v>
      </c>
      <c r="AB8938" s="3">
        <v>0.26</v>
      </c>
      <c r="AC8938" s="1">
        <v>-151.589</v>
      </c>
      <c r="AD8938">
        <v>2</v>
      </c>
      <c r="AE8938">
        <v>2</v>
      </c>
      <c r="AF8938" t="s">
        <v>48</v>
      </c>
      <c r="AG8938">
        <v>2015</v>
      </c>
      <c r="AH8938">
        <f>COUNTBLANK(datos[[#This Row],[Row ID]:[Year sales]])</f>
        <v>0</v>
      </c>
    </row>
    <row r="8939" spans="1:34" x14ac:dyDescent="0.3">
      <c r="A8939">
        <v>8938</v>
      </c>
      <c r="B8939" t="s">
        <v>10353</v>
      </c>
      <c r="C8939" s="4">
        <v>42355</v>
      </c>
      <c r="D8939" s="4">
        <v>42357</v>
      </c>
      <c r="E8939" t="s">
        <v>34</v>
      </c>
      <c r="F8939" t="s">
        <v>407</v>
      </c>
      <c r="G8939" t="s">
        <v>408</v>
      </c>
      <c r="H8939" t="s">
        <v>37</v>
      </c>
      <c r="I8939" t="s">
        <v>38</v>
      </c>
      <c r="J8939" t="s">
        <v>58</v>
      </c>
      <c r="K8939" t="s">
        <v>59</v>
      </c>
      <c r="L8939">
        <v>90008</v>
      </c>
      <c r="M8939" t="s">
        <v>60</v>
      </c>
      <c r="N8939" t="s">
        <v>6376</v>
      </c>
      <c r="O8939" t="s">
        <v>90</v>
      </c>
      <c r="P8939" t="s">
        <v>91</v>
      </c>
      <c r="Q8939" t="s">
        <v>6377</v>
      </c>
      <c r="R8939" s="1">
        <v>135.98400000000001</v>
      </c>
      <c r="S8939">
        <v>2</v>
      </c>
      <c r="T8939">
        <f t="shared" si="139"/>
        <v>25</v>
      </c>
      <c r="U8939" t="s">
        <v>46</v>
      </c>
      <c r="V8939">
        <v>0.2</v>
      </c>
      <c r="W8939">
        <v>27.196800000000003</v>
      </c>
      <c r="X8939" s="1">
        <v>-27.1968</v>
      </c>
      <c r="Y8939" s="1">
        <v>163.1808</v>
      </c>
      <c r="Z8939" t="s">
        <v>99</v>
      </c>
      <c r="AA8939" s="2">
        <v>16.998000000000001</v>
      </c>
      <c r="AB8939" s="3">
        <v>0.125</v>
      </c>
      <c r="AC8939" s="1">
        <v>-91.789199999999994</v>
      </c>
      <c r="AD8939">
        <v>2</v>
      </c>
      <c r="AE8939">
        <v>2</v>
      </c>
      <c r="AF8939" t="s">
        <v>48</v>
      </c>
      <c r="AG8939">
        <v>2015</v>
      </c>
      <c r="AH8939">
        <f>COUNTBLANK(datos[[#This Row],[Row ID]:[Year sales]])</f>
        <v>0</v>
      </c>
    </row>
    <row r="8940" spans="1:34" x14ac:dyDescent="0.3">
      <c r="A8940">
        <v>8939</v>
      </c>
      <c r="B8940" t="s">
        <v>10353</v>
      </c>
      <c r="C8940" s="4">
        <v>42355</v>
      </c>
      <c r="D8940" s="4">
        <v>42357</v>
      </c>
      <c r="E8940" t="s">
        <v>34</v>
      </c>
      <c r="F8940" t="s">
        <v>407</v>
      </c>
      <c r="G8940" t="s">
        <v>408</v>
      </c>
      <c r="H8940" t="s">
        <v>37</v>
      </c>
      <c r="I8940" t="s">
        <v>38</v>
      </c>
      <c r="J8940" t="s">
        <v>58</v>
      </c>
      <c r="K8940" t="s">
        <v>59</v>
      </c>
      <c r="L8940">
        <v>90008</v>
      </c>
      <c r="M8940" t="s">
        <v>60</v>
      </c>
      <c r="N8940" t="s">
        <v>745</v>
      </c>
      <c r="O8940" t="s">
        <v>62</v>
      </c>
      <c r="P8940" t="s">
        <v>86</v>
      </c>
      <c r="Q8940" t="s">
        <v>746</v>
      </c>
      <c r="R8940" s="1">
        <v>16.399999999999999</v>
      </c>
      <c r="S8940">
        <v>5</v>
      </c>
      <c r="T8940">
        <f t="shared" si="139"/>
        <v>15</v>
      </c>
      <c r="U8940" t="s">
        <v>75</v>
      </c>
      <c r="V8940">
        <v>0</v>
      </c>
      <c r="W8940">
        <v>0</v>
      </c>
      <c r="X8940" s="1">
        <v>0</v>
      </c>
      <c r="Y8940" s="1">
        <v>16.399999999999999</v>
      </c>
      <c r="Z8940" t="s">
        <v>65</v>
      </c>
      <c r="AA8940" s="2">
        <v>7.0519999999999996</v>
      </c>
      <c r="AB8940" s="3">
        <v>0.43</v>
      </c>
      <c r="AC8940" s="1">
        <v>-9.3480000000000008</v>
      </c>
      <c r="AD8940">
        <v>2</v>
      </c>
      <c r="AE8940">
        <v>2</v>
      </c>
      <c r="AF8940" t="s">
        <v>48</v>
      </c>
      <c r="AG8940">
        <v>2015</v>
      </c>
      <c r="AH8940">
        <f>COUNTBLANK(datos[[#This Row],[Row ID]:[Year sales]])</f>
        <v>0</v>
      </c>
    </row>
    <row r="8941" spans="1:34" x14ac:dyDescent="0.3">
      <c r="A8941">
        <v>8940</v>
      </c>
      <c r="B8941" t="s">
        <v>10353</v>
      </c>
      <c r="C8941" s="4">
        <v>42355</v>
      </c>
      <c r="D8941" s="4">
        <v>42357</v>
      </c>
      <c r="E8941" t="s">
        <v>34</v>
      </c>
      <c r="F8941" t="s">
        <v>407</v>
      </c>
      <c r="G8941" t="s">
        <v>408</v>
      </c>
      <c r="H8941" t="s">
        <v>37</v>
      </c>
      <c r="I8941" t="s">
        <v>38</v>
      </c>
      <c r="J8941" t="s">
        <v>58</v>
      </c>
      <c r="K8941" t="s">
        <v>59</v>
      </c>
      <c r="L8941">
        <v>90008</v>
      </c>
      <c r="M8941" t="s">
        <v>60</v>
      </c>
      <c r="N8941" t="s">
        <v>3595</v>
      </c>
      <c r="O8941" t="s">
        <v>62</v>
      </c>
      <c r="P8941" t="s">
        <v>94</v>
      </c>
      <c r="Q8941" t="s">
        <v>3596</v>
      </c>
      <c r="R8941" s="1">
        <v>92.96</v>
      </c>
      <c r="S8941">
        <v>2</v>
      </c>
      <c r="T8941">
        <f t="shared" si="139"/>
        <v>40</v>
      </c>
      <c r="U8941" t="s">
        <v>46</v>
      </c>
      <c r="V8941">
        <v>0.2</v>
      </c>
      <c r="W8941">
        <v>18.591999999999999</v>
      </c>
      <c r="X8941" s="1">
        <v>-18.591999999999999</v>
      </c>
      <c r="Y8941" s="1">
        <v>111.55199999999999</v>
      </c>
      <c r="Z8941" t="s">
        <v>99</v>
      </c>
      <c r="AA8941" s="2">
        <v>31.373999999999999</v>
      </c>
      <c r="AB8941" s="3">
        <v>0.33750000000000002</v>
      </c>
      <c r="AC8941" s="1">
        <v>-42.994</v>
      </c>
      <c r="AD8941">
        <v>2</v>
      </c>
      <c r="AE8941">
        <v>2</v>
      </c>
      <c r="AF8941" t="s">
        <v>48</v>
      </c>
      <c r="AG8941">
        <v>2015</v>
      </c>
      <c r="AH8941">
        <f>COUNTBLANK(datos[[#This Row],[Row ID]:[Year sales]])</f>
        <v>0</v>
      </c>
    </row>
    <row r="8942" spans="1:34" x14ac:dyDescent="0.3">
      <c r="A8942">
        <v>8941</v>
      </c>
      <c r="B8942" t="s">
        <v>10354</v>
      </c>
      <c r="C8942" s="4">
        <v>41873</v>
      </c>
      <c r="D8942" s="4">
        <v>41875</v>
      </c>
      <c r="E8942" t="s">
        <v>34</v>
      </c>
      <c r="F8942" t="s">
        <v>1651</v>
      </c>
      <c r="G8942" t="s">
        <v>1652</v>
      </c>
      <c r="H8942" t="s">
        <v>37</v>
      </c>
      <c r="I8942" t="s">
        <v>38</v>
      </c>
      <c r="J8942" t="s">
        <v>6784</v>
      </c>
      <c r="K8942" t="s">
        <v>71</v>
      </c>
      <c r="L8942">
        <v>33161</v>
      </c>
      <c r="M8942" t="s">
        <v>41</v>
      </c>
      <c r="N8942" t="s">
        <v>10355</v>
      </c>
      <c r="O8942" t="s">
        <v>62</v>
      </c>
      <c r="P8942" t="s">
        <v>599</v>
      </c>
      <c r="Q8942" t="s">
        <v>10356</v>
      </c>
      <c r="R8942" s="1">
        <v>7.6319999999999997</v>
      </c>
      <c r="S8942">
        <v>3</v>
      </c>
      <c r="T8942">
        <f t="shared" si="139"/>
        <v>5</v>
      </c>
      <c r="U8942" t="s">
        <v>52</v>
      </c>
      <c r="V8942">
        <v>0.2</v>
      </c>
      <c r="W8942">
        <v>1.5264</v>
      </c>
      <c r="X8942" s="1">
        <v>-1.5264</v>
      </c>
      <c r="Y8942" s="1">
        <v>9.1584000000000003</v>
      </c>
      <c r="Z8942" t="s">
        <v>65</v>
      </c>
      <c r="AA8942" s="2">
        <v>-1.8126</v>
      </c>
      <c r="AB8942" s="3">
        <v>-0.23750000000000002</v>
      </c>
      <c r="AC8942" s="1">
        <v>-7.9181999999999997</v>
      </c>
      <c r="AD8942">
        <v>2</v>
      </c>
      <c r="AE8942">
        <v>2</v>
      </c>
      <c r="AF8942" t="s">
        <v>48</v>
      </c>
      <c r="AG8942">
        <v>2014</v>
      </c>
      <c r="AH8942">
        <f>COUNTBLANK(datos[[#This Row],[Row ID]:[Year sales]])</f>
        <v>0</v>
      </c>
    </row>
    <row r="8943" spans="1:34" x14ac:dyDescent="0.3">
      <c r="A8943">
        <v>8942</v>
      </c>
      <c r="B8943" t="s">
        <v>10357</v>
      </c>
      <c r="C8943" s="4">
        <v>42677</v>
      </c>
      <c r="D8943" s="4">
        <v>42679</v>
      </c>
      <c r="E8943" t="s">
        <v>208</v>
      </c>
      <c r="F8943" t="s">
        <v>4304</v>
      </c>
      <c r="G8943" t="s">
        <v>4305</v>
      </c>
      <c r="H8943" t="s">
        <v>37</v>
      </c>
      <c r="I8943" t="s">
        <v>38</v>
      </c>
      <c r="J8943" t="s">
        <v>439</v>
      </c>
      <c r="K8943" t="s">
        <v>440</v>
      </c>
      <c r="L8943">
        <v>97206</v>
      </c>
      <c r="M8943" t="s">
        <v>60</v>
      </c>
      <c r="N8943" t="s">
        <v>3600</v>
      </c>
      <c r="O8943" t="s">
        <v>62</v>
      </c>
      <c r="P8943" t="s">
        <v>94</v>
      </c>
      <c r="Q8943" t="s">
        <v>3601</v>
      </c>
      <c r="R8943" s="1">
        <v>4.1580000000000004</v>
      </c>
      <c r="S8943">
        <v>7</v>
      </c>
      <c r="T8943">
        <f t="shared" si="139"/>
        <v>41</v>
      </c>
      <c r="U8943" t="s">
        <v>75</v>
      </c>
      <c r="V8943">
        <v>0.7</v>
      </c>
      <c r="W8943">
        <v>2.9106000000000001</v>
      </c>
      <c r="X8943" s="1">
        <v>-2.9106000000000001</v>
      </c>
      <c r="Y8943" s="1">
        <v>7.0686</v>
      </c>
      <c r="Z8943" t="s">
        <v>65</v>
      </c>
      <c r="AA8943" s="2">
        <v>-3.4649999999999999</v>
      </c>
      <c r="AB8943" s="3">
        <v>-0.83333333333333326</v>
      </c>
      <c r="AC8943" s="1">
        <v>-4.7123999999999997</v>
      </c>
      <c r="AD8943">
        <v>2</v>
      </c>
      <c r="AE8943">
        <v>2</v>
      </c>
      <c r="AF8943" t="s">
        <v>48</v>
      </c>
      <c r="AG8943">
        <v>2016</v>
      </c>
      <c r="AH8943">
        <f>COUNTBLANK(datos[[#This Row],[Row ID]:[Year sales]])</f>
        <v>0</v>
      </c>
    </row>
    <row r="8944" spans="1:34" x14ac:dyDescent="0.3">
      <c r="A8944">
        <v>8943</v>
      </c>
      <c r="B8944" t="s">
        <v>10357</v>
      </c>
      <c r="C8944" s="4">
        <v>42677</v>
      </c>
      <c r="D8944" s="4">
        <v>42679</v>
      </c>
      <c r="E8944" t="s">
        <v>208</v>
      </c>
      <c r="F8944" t="s">
        <v>4304</v>
      </c>
      <c r="G8944" t="s">
        <v>4305</v>
      </c>
      <c r="H8944" t="s">
        <v>37</v>
      </c>
      <c r="I8944" t="s">
        <v>38</v>
      </c>
      <c r="J8944" t="s">
        <v>439</v>
      </c>
      <c r="K8944" t="s">
        <v>440</v>
      </c>
      <c r="L8944">
        <v>97206</v>
      </c>
      <c r="M8944" t="s">
        <v>60</v>
      </c>
      <c r="N8944" t="s">
        <v>10358</v>
      </c>
      <c r="O8944" t="s">
        <v>90</v>
      </c>
      <c r="P8944" t="s">
        <v>704</v>
      </c>
      <c r="Q8944" t="s">
        <v>10359</v>
      </c>
      <c r="R8944" s="1">
        <v>179.99100000000001</v>
      </c>
      <c r="S8944">
        <v>3</v>
      </c>
      <c r="T8944">
        <f t="shared" si="139"/>
        <v>3</v>
      </c>
      <c r="U8944" t="s">
        <v>52</v>
      </c>
      <c r="V8944">
        <v>0.7</v>
      </c>
      <c r="W8944">
        <v>125.9937</v>
      </c>
      <c r="X8944" s="1">
        <v>-125.9937</v>
      </c>
      <c r="Y8944" s="1">
        <v>305.98470000000003</v>
      </c>
      <c r="Z8944" t="s">
        <v>47</v>
      </c>
      <c r="AA8944" s="2">
        <v>-251.98740000000001</v>
      </c>
      <c r="AB8944" s="3">
        <v>-1.4</v>
      </c>
      <c r="AC8944" s="1">
        <v>-305.98469999999998</v>
      </c>
      <c r="AD8944">
        <v>2</v>
      </c>
      <c r="AE8944">
        <v>2</v>
      </c>
      <c r="AF8944" t="s">
        <v>48</v>
      </c>
      <c r="AG8944">
        <v>2016</v>
      </c>
      <c r="AH8944">
        <f>COUNTBLANK(datos[[#This Row],[Row ID]:[Year sales]])</f>
        <v>0</v>
      </c>
    </row>
    <row r="8945" spans="1:34" x14ac:dyDescent="0.3">
      <c r="A8945">
        <v>8944</v>
      </c>
      <c r="B8945" t="s">
        <v>10360</v>
      </c>
      <c r="C8945" s="4">
        <v>43018</v>
      </c>
      <c r="D8945" s="4">
        <v>43024</v>
      </c>
      <c r="E8945" t="s">
        <v>67</v>
      </c>
      <c r="F8945" t="s">
        <v>5051</v>
      </c>
      <c r="G8945" t="s">
        <v>5052</v>
      </c>
      <c r="H8945" t="s">
        <v>37</v>
      </c>
      <c r="I8945" t="s">
        <v>38</v>
      </c>
      <c r="J8945" t="s">
        <v>476</v>
      </c>
      <c r="K8945" t="s">
        <v>231</v>
      </c>
      <c r="L8945">
        <v>60505</v>
      </c>
      <c r="M8945" t="s">
        <v>125</v>
      </c>
      <c r="N8945" t="s">
        <v>8410</v>
      </c>
      <c r="O8945" t="s">
        <v>43</v>
      </c>
      <c r="P8945" t="s">
        <v>50</v>
      </c>
      <c r="Q8945" t="s">
        <v>8411</v>
      </c>
      <c r="R8945" s="1">
        <v>239.358</v>
      </c>
      <c r="S8945">
        <v>3</v>
      </c>
      <c r="T8945">
        <f t="shared" si="139"/>
        <v>18</v>
      </c>
      <c r="U8945" t="s">
        <v>52</v>
      </c>
      <c r="V8945">
        <v>0.3</v>
      </c>
      <c r="W8945">
        <v>71.807400000000001</v>
      </c>
      <c r="X8945" s="1">
        <v>-71.807400000000001</v>
      </c>
      <c r="Y8945" s="1">
        <v>311.16539999999998</v>
      </c>
      <c r="Z8945" t="s">
        <v>47</v>
      </c>
      <c r="AA8945" s="2">
        <v>-47.871600000000001</v>
      </c>
      <c r="AB8945" s="3">
        <v>-0.2</v>
      </c>
      <c r="AC8945" s="1">
        <v>-215.4222</v>
      </c>
      <c r="AD8945">
        <v>6</v>
      </c>
      <c r="AE8945">
        <v>6</v>
      </c>
      <c r="AF8945" t="s">
        <v>48</v>
      </c>
      <c r="AG8945">
        <v>2017</v>
      </c>
      <c r="AH8945">
        <f>COUNTBLANK(datos[[#This Row],[Row ID]:[Year sales]])</f>
        <v>0</v>
      </c>
    </row>
    <row r="8946" spans="1:34" x14ac:dyDescent="0.3">
      <c r="A8946">
        <v>8945</v>
      </c>
      <c r="B8946" t="s">
        <v>10361</v>
      </c>
      <c r="C8946" s="4">
        <v>41980</v>
      </c>
      <c r="D8946" s="4">
        <v>41981</v>
      </c>
      <c r="E8946" t="s">
        <v>208</v>
      </c>
      <c r="F8946" t="s">
        <v>3185</v>
      </c>
      <c r="G8946" t="s">
        <v>3186</v>
      </c>
      <c r="H8946" t="s">
        <v>122</v>
      </c>
      <c r="I8946" t="s">
        <v>38</v>
      </c>
      <c r="J8946" t="s">
        <v>147</v>
      </c>
      <c r="K8946" t="s">
        <v>59</v>
      </c>
      <c r="L8946">
        <v>94109</v>
      </c>
      <c r="M8946" t="s">
        <v>60</v>
      </c>
      <c r="N8946" t="s">
        <v>5805</v>
      </c>
      <c r="O8946" t="s">
        <v>62</v>
      </c>
      <c r="P8946" t="s">
        <v>110</v>
      </c>
      <c r="Q8946" t="s">
        <v>5806</v>
      </c>
      <c r="R8946" s="1">
        <v>164.88</v>
      </c>
      <c r="S8946">
        <v>3</v>
      </c>
      <c r="T8946">
        <f t="shared" si="139"/>
        <v>17</v>
      </c>
      <c r="U8946" t="s">
        <v>52</v>
      </c>
      <c r="V8946">
        <v>0</v>
      </c>
      <c r="W8946">
        <v>0</v>
      </c>
      <c r="X8946" s="1">
        <v>0</v>
      </c>
      <c r="Y8946" s="1">
        <v>164.88</v>
      </c>
      <c r="Z8946" t="s">
        <v>99</v>
      </c>
      <c r="AA8946" s="2">
        <v>80.791200000000003</v>
      </c>
      <c r="AB8946" s="3">
        <v>0.49000000000000005</v>
      </c>
      <c r="AC8946" s="1">
        <v>-84.088800000000006</v>
      </c>
      <c r="AD8946">
        <v>1</v>
      </c>
      <c r="AE8946">
        <v>1</v>
      </c>
      <c r="AF8946" t="s">
        <v>48</v>
      </c>
      <c r="AG8946">
        <v>2014</v>
      </c>
      <c r="AH8946">
        <f>COUNTBLANK(datos[[#This Row],[Row ID]:[Year sales]])</f>
        <v>0</v>
      </c>
    </row>
    <row r="8947" spans="1:34" x14ac:dyDescent="0.3">
      <c r="A8947">
        <v>8946</v>
      </c>
      <c r="B8947" t="s">
        <v>10362</v>
      </c>
      <c r="C8947" s="4">
        <v>41958</v>
      </c>
      <c r="D8947" s="4">
        <v>41960</v>
      </c>
      <c r="E8947" t="s">
        <v>34</v>
      </c>
      <c r="F8947" t="s">
        <v>5404</v>
      </c>
      <c r="G8947" t="s">
        <v>5405</v>
      </c>
      <c r="H8947" t="s">
        <v>57</v>
      </c>
      <c r="I8947" t="s">
        <v>38</v>
      </c>
      <c r="J8947" t="s">
        <v>147</v>
      </c>
      <c r="K8947" t="s">
        <v>59</v>
      </c>
      <c r="L8947">
        <v>94110</v>
      </c>
      <c r="M8947" t="s">
        <v>60</v>
      </c>
      <c r="N8947" t="s">
        <v>1973</v>
      </c>
      <c r="O8947" t="s">
        <v>62</v>
      </c>
      <c r="P8947" t="s">
        <v>599</v>
      </c>
      <c r="Q8947" t="s">
        <v>1974</v>
      </c>
      <c r="R8947" s="1">
        <v>10.95</v>
      </c>
      <c r="S8947">
        <v>3</v>
      </c>
      <c r="T8947">
        <f t="shared" si="139"/>
        <v>22</v>
      </c>
      <c r="U8947" t="s">
        <v>52</v>
      </c>
      <c r="V8947">
        <v>0</v>
      </c>
      <c r="W8947">
        <v>0</v>
      </c>
      <c r="X8947" s="1">
        <v>0</v>
      </c>
      <c r="Y8947" s="1">
        <v>10.95</v>
      </c>
      <c r="Z8947" t="s">
        <v>65</v>
      </c>
      <c r="AA8947" s="2">
        <v>3.2850000000000001</v>
      </c>
      <c r="AB8947" s="3">
        <v>0.30000000000000004</v>
      </c>
      <c r="AC8947" s="1">
        <v>-7.665</v>
      </c>
      <c r="AD8947">
        <v>2</v>
      </c>
      <c r="AE8947">
        <v>2</v>
      </c>
      <c r="AF8947" t="s">
        <v>48</v>
      </c>
      <c r="AG8947">
        <v>2014</v>
      </c>
      <c r="AH8947">
        <f>COUNTBLANK(datos[[#This Row],[Row ID]:[Year sales]])</f>
        <v>0</v>
      </c>
    </row>
    <row r="8948" spans="1:34" x14ac:dyDescent="0.3">
      <c r="A8948">
        <v>8947</v>
      </c>
      <c r="B8948" t="s">
        <v>10363</v>
      </c>
      <c r="C8948" s="4">
        <v>43093</v>
      </c>
      <c r="D8948" s="4">
        <v>43097</v>
      </c>
      <c r="E8948" t="s">
        <v>67</v>
      </c>
      <c r="F8948" t="s">
        <v>6812</v>
      </c>
      <c r="G8948" t="s">
        <v>6813</v>
      </c>
      <c r="H8948" t="s">
        <v>57</v>
      </c>
      <c r="I8948" t="s">
        <v>38</v>
      </c>
      <c r="J8948" t="s">
        <v>3950</v>
      </c>
      <c r="K8948" t="s">
        <v>1267</v>
      </c>
      <c r="L8948">
        <v>2740</v>
      </c>
      <c r="M8948" t="s">
        <v>168</v>
      </c>
      <c r="N8948" t="s">
        <v>4813</v>
      </c>
      <c r="O8948" t="s">
        <v>62</v>
      </c>
      <c r="P8948" t="s">
        <v>110</v>
      </c>
      <c r="Q8948" t="s">
        <v>4814</v>
      </c>
      <c r="R8948" s="1">
        <v>19.440000000000001</v>
      </c>
      <c r="S8948">
        <v>3</v>
      </c>
      <c r="T8948">
        <f t="shared" si="139"/>
        <v>37</v>
      </c>
      <c r="U8948" t="s">
        <v>52</v>
      </c>
      <c r="V8948">
        <v>0</v>
      </c>
      <c r="W8948">
        <v>0</v>
      </c>
      <c r="X8948" s="1">
        <v>0</v>
      </c>
      <c r="Y8948" s="1">
        <v>19.440000000000001</v>
      </c>
      <c r="Z8948" t="s">
        <v>65</v>
      </c>
      <c r="AA8948" s="2">
        <v>9.3312000000000008</v>
      </c>
      <c r="AB8948" s="3">
        <v>0.48000000000000004</v>
      </c>
      <c r="AC8948" s="1">
        <v>-10.1088</v>
      </c>
      <c r="AD8948">
        <v>4</v>
      </c>
      <c r="AE8948">
        <v>4</v>
      </c>
      <c r="AF8948" t="s">
        <v>48</v>
      </c>
      <c r="AG8948">
        <v>2017</v>
      </c>
      <c r="AH8948">
        <f>COUNTBLANK(datos[[#This Row],[Row ID]:[Year sales]])</f>
        <v>0</v>
      </c>
    </row>
    <row r="8949" spans="1:34" x14ac:dyDescent="0.3">
      <c r="A8949">
        <v>8948</v>
      </c>
      <c r="B8949" t="s">
        <v>10363</v>
      </c>
      <c r="C8949" s="4">
        <v>43093</v>
      </c>
      <c r="D8949" s="4">
        <v>43097</v>
      </c>
      <c r="E8949" t="s">
        <v>67</v>
      </c>
      <c r="F8949" t="s">
        <v>6812</v>
      </c>
      <c r="G8949" t="s">
        <v>6813</v>
      </c>
      <c r="H8949" t="s">
        <v>57</v>
      </c>
      <c r="I8949" t="s">
        <v>38</v>
      </c>
      <c r="J8949" t="s">
        <v>3950</v>
      </c>
      <c r="K8949" t="s">
        <v>1267</v>
      </c>
      <c r="L8949">
        <v>2740</v>
      </c>
      <c r="M8949" t="s">
        <v>168</v>
      </c>
      <c r="N8949" t="s">
        <v>7799</v>
      </c>
      <c r="O8949" t="s">
        <v>62</v>
      </c>
      <c r="P8949" t="s">
        <v>94</v>
      </c>
      <c r="Q8949" t="s">
        <v>7800</v>
      </c>
      <c r="R8949" s="1">
        <v>12.3</v>
      </c>
      <c r="S8949">
        <v>5</v>
      </c>
      <c r="T8949">
        <f t="shared" si="139"/>
        <v>25</v>
      </c>
      <c r="U8949" t="s">
        <v>75</v>
      </c>
      <c r="V8949">
        <v>0</v>
      </c>
      <c r="W8949">
        <v>0</v>
      </c>
      <c r="X8949" s="1">
        <v>0</v>
      </c>
      <c r="Y8949" s="1">
        <v>12.3</v>
      </c>
      <c r="Z8949" t="s">
        <v>65</v>
      </c>
      <c r="AA8949" s="2">
        <v>6.15</v>
      </c>
      <c r="AB8949" s="3">
        <v>0.5</v>
      </c>
      <c r="AC8949" s="1">
        <v>-6.15</v>
      </c>
      <c r="AD8949">
        <v>4</v>
      </c>
      <c r="AE8949">
        <v>4</v>
      </c>
      <c r="AF8949" t="s">
        <v>48</v>
      </c>
      <c r="AG8949">
        <v>2017</v>
      </c>
      <c r="AH8949">
        <f>COUNTBLANK(datos[[#This Row],[Row ID]:[Year sales]])</f>
        <v>0</v>
      </c>
    </row>
    <row r="8950" spans="1:34" x14ac:dyDescent="0.3">
      <c r="A8950">
        <v>8949</v>
      </c>
      <c r="B8950" t="s">
        <v>10364</v>
      </c>
      <c r="C8950" s="4">
        <v>41997</v>
      </c>
      <c r="D8950" s="4">
        <v>41999</v>
      </c>
      <c r="E8950" t="s">
        <v>208</v>
      </c>
      <c r="F8950" t="s">
        <v>4736</v>
      </c>
      <c r="G8950" t="s">
        <v>4737</v>
      </c>
      <c r="H8950" t="s">
        <v>37</v>
      </c>
      <c r="I8950" t="s">
        <v>38</v>
      </c>
      <c r="J8950" t="s">
        <v>969</v>
      </c>
      <c r="K8950" t="s">
        <v>59</v>
      </c>
      <c r="L8950">
        <v>92037</v>
      </c>
      <c r="M8950" t="s">
        <v>60</v>
      </c>
      <c r="N8950" t="s">
        <v>9188</v>
      </c>
      <c r="O8950" t="s">
        <v>62</v>
      </c>
      <c r="P8950" t="s">
        <v>97</v>
      </c>
      <c r="Q8950" t="s">
        <v>9189</v>
      </c>
      <c r="R8950" s="1">
        <v>13.97</v>
      </c>
      <c r="S8950">
        <v>1</v>
      </c>
      <c r="T8950">
        <f t="shared" si="139"/>
        <v>10</v>
      </c>
      <c r="U8950" t="s">
        <v>46</v>
      </c>
      <c r="V8950">
        <v>0</v>
      </c>
      <c r="W8950">
        <v>0</v>
      </c>
      <c r="X8950" s="1">
        <v>0</v>
      </c>
      <c r="Y8950" s="1">
        <v>13.97</v>
      </c>
      <c r="Z8950" t="s">
        <v>65</v>
      </c>
      <c r="AA8950" s="2">
        <v>3.6322000000000001</v>
      </c>
      <c r="AB8950" s="3">
        <v>0.26</v>
      </c>
      <c r="AC8950" s="1">
        <v>-10.3378</v>
      </c>
      <c r="AD8950">
        <v>2</v>
      </c>
      <c r="AE8950">
        <v>2</v>
      </c>
      <c r="AF8950" t="s">
        <v>48</v>
      </c>
      <c r="AG8950">
        <v>2014</v>
      </c>
      <c r="AH8950">
        <f>COUNTBLANK(datos[[#This Row],[Row ID]:[Year sales]])</f>
        <v>0</v>
      </c>
    </row>
    <row r="8951" spans="1:34" x14ac:dyDescent="0.3">
      <c r="A8951">
        <v>8950</v>
      </c>
      <c r="B8951" t="s">
        <v>10365</v>
      </c>
      <c r="C8951" s="4">
        <v>43091</v>
      </c>
      <c r="D8951" s="4">
        <v>43097</v>
      </c>
      <c r="E8951" t="s">
        <v>67</v>
      </c>
      <c r="F8951" t="s">
        <v>6437</v>
      </c>
      <c r="G8951" t="s">
        <v>6438</v>
      </c>
      <c r="H8951" t="s">
        <v>37</v>
      </c>
      <c r="I8951" t="s">
        <v>38</v>
      </c>
      <c r="J8951" t="s">
        <v>348</v>
      </c>
      <c r="K8951" t="s">
        <v>355</v>
      </c>
      <c r="L8951">
        <v>38301</v>
      </c>
      <c r="M8951" t="s">
        <v>41</v>
      </c>
      <c r="N8951" t="s">
        <v>1073</v>
      </c>
      <c r="O8951" t="s">
        <v>43</v>
      </c>
      <c r="P8951" t="s">
        <v>73</v>
      </c>
      <c r="Q8951" t="s">
        <v>1074</v>
      </c>
      <c r="R8951" s="1">
        <v>934.95600000000002</v>
      </c>
      <c r="S8951">
        <v>6</v>
      </c>
      <c r="T8951">
        <f t="shared" si="139"/>
        <v>24</v>
      </c>
      <c r="U8951" t="s">
        <v>75</v>
      </c>
      <c r="V8951">
        <v>0.4</v>
      </c>
      <c r="W8951">
        <v>373.98240000000004</v>
      </c>
      <c r="X8951" s="1">
        <v>-373.98239999999998</v>
      </c>
      <c r="Y8951" s="1">
        <v>1308.9384</v>
      </c>
      <c r="Z8951" t="s">
        <v>53</v>
      </c>
      <c r="AA8951" s="2">
        <v>-249.32159999999999</v>
      </c>
      <c r="AB8951" s="3">
        <v>-0.26666666666666666</v>
      </c>
      <c r="AC8951" s="1">
        <v>-810.29520000000002</v>
      </c>
      <c r="AD8951">
        <v>6</v>
      </c>
      <c r="AE8951">
        <v>6</v>
      </c>
      <c r="AF8951" t="s">
        <v>48</v>
      </c>
      <c r="AG8951">
        <v>2017</v>
      </c>
      <c r="AH8951">
        <f>COUNTBLANK(datos[[#This Row],[Row ID]:[Year sales]])</f>
        <v>0</v>
      </c>
    </row>
    <row r="8952" spans="1:34" x14ac:dyDescent="0.3">
      <c r="A8952">
        <v>8951</v>
      </c>
      <c r="B8952" t="s">
        <v>10365</v>
      </c>
      <c r="C8952" s="4">
        <v>43091</v>
      </c>
      <c r="D8952" s="4">
        <v>43097</v>
      </c>
      <c r="E8952" t="s">
        <v>67</v>
      </c>
      <c r="F8952" t="s">
        <v>6437</v>
      </c>
      <c r="G8952" t="s">
        <v>6438</v>
      </c>
      <c r="H8952" t="s">
        <v>37</v>
      </c>
      <c r="I8952" t="s">
        <v>38</v>
      </c>
      <c r="J8952" t="s">
        <v>348</v>
      </c>
      <c r="K8952" t="s">
        <v>355</v>
      </c>
      <c r="L8952">
        <v>38301</v>
      </c>
      <c r="M8952" t="s">
        <v>41</v>
      </c>
      <c r="N8952" t="s">
        <v>3258</v>
      </c>
      <c r="O8952" t="s">
        <v>90</v>
      </c>
      <c r="P8952" t="s">
        <v>181</v>
      </c>
      <c r="Q8952" t="s">
        <v>3259</v>
      </c>
      <c r="R8952" s="1">
        <v>46.863999999999997</v>
      </c>
      <c r="S8952">
        <v>2</v>
      </c>
      <c r="T8952">
        <f t="shared" si="139"/>
        <v>19</v>
      </c>
      <c r="U8952" t="s">
        <v>46</v>
      </c>
      <c r="V8952">
        <v>0.2</v>
      </c>
      <c r="W8952">
        <v>9.3727999999999998</v>
      </c>
      <c r="X8952" s="1">
        <v>-9.3727999999999998</v>
      </c>
      <c r="Y8952" s="1">
        <v>56.236799999999995</v>
      </c>
      <c r="Z8952" t="s">
        <v>99</v>
      </c>
      <c r="AA8952" s="2">
        <v>7.6154000000000002</v>
      </c>
      <c r="AB8952" s="3">
        <v>0.16250000000000001</v>
      </c>
      <c r="AC8952" s="1">
        <v>-29.875800000000002</v>
      </c>
      <c r="AD8952">
        <v>6</v>
      </c>
      <c r="AE8952">
        <v>6</v>
      </c>
      <c r="AF8952" t="s">
        <v>48</v>
      </c>
      <c r="AG8952">
        <v>2017</v>
      </c>
      <c r="AH8952">
        <f>COUNTBLANK(datos[[#This Row],[Row ID]:[Year sales]])</f>
        <v>0</v>
      </c>
    </row>
    <row r="8953" spans="1:34" x14ac:dyDescent="0.3">
      <c r="A8953">
        <v>8952</v>
      </c>
      <c r="B8953" t="s">
        <v>10365</v>
      </c>
      <c r="C8953" s="4">
        <v>43091</v>
      </c>
      <c r="D8953" s="4">
        <v>43097</v>
      </c>
      <c r="E8953" t="s">
        <v>67</v>
      </c>
      <c r="F8953" t="s">
        <v>6437</v>
      </c>
      <c r="G8953" t="s">
        <v>6438</v>
      </c>
      <c r="H8953" t="s">
        <v>37</v>
      </c>
      <c r="I8953" t="s">
        <v>38</v>
      </c>
      <c r="J8953" t="s">
        <v>348</v>
      </c>
      <c r="K8953" t="s">
        <v>355</v>
      </c>
      <c r="L8953">
        <v>38301</v>
      </c>
      <c r="M8953" t="s">
        <v>41</v>
      </c>
      <c r="N8953" t="s">
        <v>1506</v>
      </c>
      <c r="O8953" t="s">
        <v>62</v>
      </c>
      <c r="P8953" t="s">
        <v>77</v>
      </c>
      <c r="Q8953" t="s">
        <v>1507</v>
      </c>
      <c r="R8953" s="1">
        <v>26.16</v>
      </c>
      <c r="S8953">
        <v>3</v>
      </c>
      <c r="T8953">
        <f t="shared" si="139"/>
        <v>18</v>
      </c>
      <c r="U8953" t="s">
        <v>52</v>
      </c>
      <c r="V8953">
        <v>0.2</v>
      </c>
      <c r="W8953">
        <v>5.2320000000000002</v>
      </c>
      <c r="X8953" s="1">
        <v>-5.2320000000000002</v>
      </c>
      <c r="Y8953" s="1">
        <v>31.391999999999999</v>
      </c>
      <c r="Z8953" t="s">
        <v>65</v>
      </c>
      <c r="AA8953" s="2">
        <v>1.962</v>
      </c>
      <c r="AB8953" s="3">
        <v>7.4999999999999997E-2</v>
      </c>
      <c r="AC8953" s="1">
        <v>-18.966000000000001</v>
      </c>
      <c r="AD8953">
        <v>6</v>
      </c>
      <c r="AE8953">
        <v>6</v>
      </c>
      <c r="AF8953" t="s">
        <v>48</v>
      </c>
      <c r="AG8953">
        <v>2017</v>
      </c>
      <c r="AH8953">
        <f>COUNTBLANK(datos[[#This Row],[Row ID]:[Year sales]])</f>
        <v>0</v>
      </c>
    </row>
    <row r="8954" spans="1:34" x14ac:dyDescent="0.3">
      <c r="A8954">
        <v>8953</v>
      </c>
      <c r="B8954" t="s">
        <v>10365</v>
      </c>
      <c r="C8954" s="4">
        <v>43091</v>
      </c>
      <c r="D8954" s="4">
        <v>43097</v>
      </c>
      <c r="E8954" t="s">
        <v>67</v>
      </c>
      <c r="F8954" t="s">
        <v>6437</v>
      </c>
      <c r="G8954" t="s">
        <v>6438</v>
      </c>
      <c r="H8954" t="s">
        <v>37</v>
      </c>
      <c r="I8954" t="s">
        <v>38</v>
      </c>
      <c r="J8954" t="s">
        <v>348</v>
      </c>
      <c r="K8954" t="s">
        <v>355</v>
      </c>
      <c r="L8954">
        <v>38301</v>
      </c>
      <c r="M8954" t="s">
        <v>41</v>
      </c>
      <c r="N8954" t="s">
        <v>4081</v>
      </c>
      <c r="O8954" t="s">
        <v>62</v>
      </c>
      <c r="P8954" t="s">
        <v>86</v>
      </c>
      <c r="Q8954" t="s">
        <v>4082</v>
      </c>
      <c r="R8954" s="1">
        <v>23.128</v>
      </c>
      <c r="S8954">
        <v>7</v>
      </c>
      <c r="T8954">
        <f t="shared" si="139"/>
        <v>34</v>
      </c>
      <c r="U8954" t="s">
        <v>75</v>
      </c>
      <c r="V8954">
        <v>0.2</v>
      </c>
      <c r="W8954">
        <v>4.6256000000000004</v>
      </c>
      <c r="X8954" s="1">
        <v>-4.6256000000000004</v>
      </c>
      <c r="Y8954" s="1">
        <v>27.753599999999999</v>
      </c>
      <c r="Z8954" t="s">
        <v>65</v>
      </c>
      <c r="AA8954" s="2">
        <v>2.891</v>
      </c>
      <c r="AB8954" s="3">
        <v>0.125</v>
      </c>
      <c r="AC8954" s="1">
        <v>-15.6114</v>
      </c>
      <c r="AD8954">
        <v>6</v>
      </c>
      <c r="AE8954">
        <v>6</v>
      </c>
      <c r="AF8954" t="s">
        <v>48</v>
      </c>
      <c r="AG8954">
        <v>2017</v>
      </c>
      <c r="AH8954">
        <f>COUNTBLANK(datos[[#This Row],[Row ID]:[Year sales]])</f>
        <v>0</v>
      </c>
    </row>
    <row r="8955" spans="1:34" x14ac:dyDescent="0.3">
      <c r="A8955">
        <v>8954</v>
      </c>
      <c r="B8955" t="s">
        <v>10365</v>
      </c>
      <c r="C8955" s="4">
        <v>43091</v>
      </c>
      <c r="D8955" s="4">
        <v>43097</v>
      </c>
      <c r="E8955" t="s">
        <v>67</v>
      </c>
      <c r="F8955" t="s">
        <v>6437</v>
      </c>
      <c r="G8955" t="s">
        <v>6438</v>
      </c>
      <c r="H8955" t="s">
        <v>37</v>
      </c>
      <c r="I8955" t="s">
        <v>38</v>
      </c>
      <c r="J8955" t="s">
        <v>348</v>
      </c>
      <c r="K8955" t="s">
        <v>355</v>
      </c>
      <c r="L8955">
        <v>38301</v>
      </c>
      <c r="M8955" t="s">
        <v>41</v>
      </c>
      <c r="N8955" t="s">
        <v>2616</v>
      </c>
      <c r="O8955" t="s">
        <v>62</v>
      </c>
      <c r="P8955" t="s">
        <v>97</v>
      </c>
      <c r="Q8955" t="s">
        <v>2617</v>
      </c>
      <c r="R8955" s="1">
        <v>59.24</v>
      </c>
      <c r="S8955">
        <v>5</v>
      </c>
      <c r="T8955">
        <f t="shared" si="139"/>
        <v>12</v>
      </c>
      <c r="U8955" t="s">
        <v>75</v>
      </c>
      <c r="V8955">
        <v>0.2</v>
      </c>
      <c r="W8955">
        <v>11.848000000000001</v>
      </c>
      <c r="X8955" s="1">
        <v>-11.848000000000001</v>
      </c>
      <c r="Y8955" s="1">
        <v>71.088000000000008</v>
      </c>
      <c r="Z8955" t="s">
        <v>99</v>
      </c>
      <c r="AA8955" s="2">
        <v>16.291</v>
      </c>
      <c r="AB8955" s="3">
        <v>0.27500000000000002</v>
      </c>
      <c r="AC8955" s="1">
        <v>-31.100999999999999</v>
      </c>
      <c r="AD8955">
        <v>6</v>
      </c>
      <c r="AE8955">
        <v>6</v>
      </c>
      <c r="AF8955" t="s">
        <v>48</v>
      </c>
      <c r="AG8955">
        <v>2017</v>
      </c>
      <c r="AH8955">
        <f>COUNTBLANK(datos[[#This Row],[Row ID]:[Year sales]])</f>
        <v>0</v>
      </c>
    </row>
    <row r="8956" spans="1:34" x14ac:dyDescent="0.3">
      <c r="A8956">
        <v>8955</v>
      </c>
      <c r="B8956" t="s">
        <v>10366</v>
      </c>
      <c r="C8956" s="4">
        <v>41859</v>
      </c>
      <c r="D8956" s="4">
        <v>41861</v>
      </c>
      <c r="E8956" t="s">
        <v>34</v>
      </c>
      <c r="F8956" t="s">
        <v>3036</v>
      </c>
      <c r="G8956" t="s">
        <v>3037</v>
      </c>
      <c r="H8956" t="s">
        <v>37</v>
      </c>
      <c r="I8956" t="s">
        <v>38</v>
      </c>
      <c r="J8956" t="s">
        <v>1545</v>
      </c>
      <c r="K8956" t="s">
        <v>71</v>
      </c>
      <c r="L8956">
        <v>32216</v>
      </c>
      <c r="M8956" t="s">
        <v>41</v>
      </c>
      <c r="N8956" t="s">
        <v>4819</v>
      </c>
      <c r="O8956" t="s">
        <v>43</v>
      </c>
      <c r="P8956" t="s">
        <v>44</v>
      </c>
      <c r="Q8956" t="s">
        <v>4820</v>
      </c>
      <c r="R8956" s="1">
        <v>155.45599999999999</v>
      </c>
      <c r="S8956">
        <v>4</v>
      </c>
      <c r="T8956">
        <f t="shared" si="139"/>
        <v>21</v>
      </c>
      <c r="U8956" t="s">
        <v>52</v>
      </c>
      <c r="V8956">
        <v>0.2</v>
      </c>
      <c r="W8956">
        <v>31.091200000000001</v>
      </c>
      <c r="X8956" s="1">
        <v>-31.091200000000001</v>
      </c>
      <c r="Y8956" s="1">
        <v>186.54719999999998</v>
      </c>
      <c r="Z8956" t="s">
        <v>99</v>
      </c>
      <c r="AA8956" s="2">
        <v>-7.7728000000000002</v>
      </c>
      <c r="AB8956" s="3">
        <v>-0.05</v>
      </c>
      <c r="AC8956" s="1">
        <v>-132.13759999999999</v>
      </c>
      <c r="AD8956">
        <v>2</v>
      </c>
      <c r="AE8956">
        <v>2</v>
      </c>
      <c r="AF8956" t="s">
        <v>48</v>
      </c>
      <c r="AG8956">
        <v>2014</v>
      </c>
      <c r="AH8956">
        <f>COUNTBLANK(datos[[#This Row],[Row ID]:[Year sales]])</f>
        <v>0</v>
      </c>
    </row>
    <row r="8957" spans="1:34" x14ac:dyDescent="0.3">
      <c r="A8957">
        <v>8956</v>
      </c>
      <c r="B8957" t="s">
        <v>10367</v>
      </c>
      <c r="C8957" s="4">
        <v>41902</v>
      </c>
      <c r="D8957" s="4">
        <v>41906</v>
      </c>
      <c r="E8957" t="s">
        <v>67</v>
      </c>
      <c r="F8957" t="s">
        <v>3658</v>
      </c>
      <c r="G8957" t="s">
        <v>3659</v>
      </c>
      <c r="H8957" t="s">
        <v>57</v>
      </c>
      <c r="I8957" t="s">
        <v>38</v>
      </c>
      <c r="J8957" t="s">
        <v>969</v>
      </c>
      <c r="K8957" t="s">
        <v>59</v>
      </c>
      <c r="L8957">
        <v>92024</v>
      </c>
      <c r="M8957" t="s">
        <v>60</v>
      </c>
      <c r="N8957" t="s">
        <v>6616</v>
      </c>
      <c r="O8957" t="s">
        <v>62</v>
      </c>
      <c r="P8957" t="s">
        <v>110</v>
      </c>
      <c r="Q8957" t="s">
        <v>6617</v>
      </c>
      <c r="R8957" s="1">
        <v>8.56</v>
      </c>
      <c r="S8957">
        <v>2</v>
      </c>
      <c r="T8957">
        <f t="shared" si="139"/>
        <v>26</v>
      </c>
      <c r="U8957" t="s">
        <v>46</v>
      </c>
      <c r="V8957">
        <v>0</v>
      </c>
      <c r="W8957">
        <v>0</v>
      </c>
      <c r="X8957" s="1">
        <v>0</v>
      </c>
      <c r="Y8957" s="1">
        <v>8.56</v>
      </c>
      <c r="Z8957" t="s">
        <v>65</v>
      </c>
      <c r="AA8957" s="2">
        <v>3.8519999999999999</v>
      </c>
      <c r="AB8957" s="3">
        <v>0.44999999999999996</v>
      </c>
      <c r="AC8957" s="1">
        <v>-4.7080000000000002</v>
      </c>
      <c r="AD8957">
        <v>4</v>
      </c>
      <c r="AE8957">
        <v>4</v>
      </c>
      <c r="AF8957" t="s">
        <v>48</v>
      </c>
      <c r="AG8957">
        <v>2014</v>
      </c>
      <c r="AH8957">
        <f>COUNTBLANK(datos[[#This Row],[Row ID]:[Year sales]])</f>
        <v>0</v>
      </c>
    </row>
    <row r="8958" spans="1:34" x14ac:dyDescent="0.3">
      <c r="A8958">
        <v>8957</v>
      </c>
      <c r="B8958" t="s">
        <v>10368</v>
      </c>
      <c r="C8958" s="4">
        <v>43094</v>
      </c>
      <c r="D8958" s="4">
        <v>43097</v>
      </c>
      <c r="E8958" t="s">
        <v>208</v>
      </c>
      <c r="F8958" t="s">
        <v>3104</v>
      </c>
      <c r="G8958" t="s">
        <v>3105</v>
      </c>
      <c r="H8958" t="s">
        <v>37</v>
      </c>
      <c r="I8958" t="s">
        <v>38</v>
      </c>
      <c r="J8958" t="s">
        <v>2354</v>
      </c>
      <c r="K8958" t="s">
        <v>71</v>
      </c>
      <c r="L8958">
        <v>33012</v>
      </c>
      <c r="M8958" t="s">
        <v>41</v>
      </c>
      <c r="N8958" t="s">
        <v>6163</v>
      </c>
      <c r="O8958" t="s">
        <v>43</v>
      </c>
      <c r="P8958" t="s">
        <v>83</v>
      </c>
      <c r="Q8958" t="s">
        <v>6164</v>
      </c>
      <c r="R8958" s="1">
        <v>21</v>
      </c>
      <c r="S8958">
        <v>3</v>
      </c>
      <c r="T8958">
        <f t="shared" si="139"/>
        <v>22</v>
      </c>
      <c r="U8958" t="s">
        <v>52</v>
      </c>
      <c r="V8958">
        <v>0.2</v>
      </c>
      <c r="W8958">
        <v>4.2</v>
      </c>
      <c r="X8958" s="1">
        <v>-4.2</v>
      </c>
      <c r="Y8958" s="1">
        <v>25.2</v>
      </c>
      <c r="Z8958" t="s">
        <v>65</v>
      </c>
      <c r="AA8958" s="2">
        <v>5.7750000000000004</v>
      </c>
      <c r="AB8958" s="3">
        <v>0.27500000000000002</v>
      </c>
      <c r="AC8958" s="1">
        <v>-11.025</v>
      </c>
      <c r="AD8958">
        <v>3</v>
      </c>
      <c r="AE8958">
        <v>3</v>
      </c>
      <c r="AF8958" t="s">
        <v>48</v>
      </c>
      <c r="AG8958">
        <v>2017</v>
      </c>
      <c r="AH8958">
        <f>COUNTBLANK(datos[[#This Row],[Row ID]:[Year sales]])</f>
        <v>0</v>
      </c>
    </row>
    <row r="8959" spans="1:34" x14ac:dyDescent="0.3">
      <c r="A8959">
        <v>8958</v>
      </c>
      <c r="B8959" t="s">
        <v>10368</v>
      </c>
      <c r="C8959" s="4">
        <v>43094</v>
      </c>
      <c r="D8959" s="4">
        <v>43097</v>
      </c>
      <c r="E8959" t="s">
        <v>208</v>
      </c>
      <c r="F8959" t="s">
        <v>3104</v>
      </c>
      <c r="G8959" t="s">
        <v>3105</v>
      </c>
      <c r="H8959" t="s">
        <v>37</v>
      </c>
      <c r="I8959" t="s">
        <v>38</v>
      </c>
      <c r="J8959" t="s">
        <v>2354</v>
      </c>
      <c r="K8959" t="s">
        <v>71</v>
      </c>
      <c r="L8959">
        <v>33012</v>
      </c>
      <c r="M8959" t="s">
        <v>41</v>
      </c>
      <c r="N8959" t="s">
        <v>10319</v>
      </c>
      <c r="O8959" t="s">
        <v>90</v>
      </c>
      <c r="P8959" t="s">
        <v>704</v>
      </c>
      <c r="Q8959" t="s">
        <v>10320</v>
      </c>
      <c r="R8959" s="1">
        <v>120</v>
      </c>
      <c r="S8959">
        <v>2</v>
      </c>
      <c r="T8959">
        <f t="shared" si="139"/>
        <v>6</v>
      </c>
      <c r="U8959" t="s">
        <v>46</v>
      </c>
      <c r="V8959">
        <v>0.5</v>
      </c>
      <c r="W8959">
        <v>60</v>
      </c>
      <c r="X8959" s="1">
        <v>-60</v>
      </c>
      <c r="Y8959" s="1">
        <v>180</v>
      </c>
      <c r="Z8959" t="s">
        <v>99</v>
      </c>
      <c r="AA8959" s="2">
        <v>-7.2</v>
      </c>
      <c r="AB8959" s="3">
        <v>-6.0000000000000005E-2</v>
      </c>
      <c r="AC8959" s="1">
        <v>-67.2</v>
      </c>
      <c r="AD8959">
        <v>3</v>
      </c>
      <c r="AE8959">
        <v>3</v>
      </c>
      <c r="AF8959" t="s">
        <v>48</v>
      </c>
      <c r="AG8959">
        <v>2017</v>
      </c>
      <c r="AH8959">
        <f>COUNTBLANK(datos[[#This Row],[Row ID]:[Year sales]])</f>
        <v>0</v>
      </c>
    </row>
    <row r="8960" spans="1:34" x14ac:dyDescent="0.3">
      <c r="A8960">
        <v>8959</v>
      </c>
      <c r="B8960" t="s">
        <v>10369</v>
      </c>
      <c r="C8960" s="4">
        <v>43064</v>
      </c>
      <c r="D8960" s="4">
        <v>43069</v>
      </c>
      <c r="E8960" t="s">
        <v>67</v>
      </c>
      <c r="F8960" t="s">
        <v>1723</v>
      </c>
      <c r="G8960" t="s">
        <v>1724</v>
      </c>
      <c r="H8960" t="s">
        <v>37</v>
      </c>
      <c r="I8960" t="s">
        <v>38</v>
      </c>
      <c r="J8960" t="s">
        <v>204</v>
      </c>
      <c r="K8960" t="s">
        <v>124</v>
      </c>
      <c r="L8960">
        <v>77070</v>
      </c>
      <c r="M8960" t="s">
        <v>125</v>
      </c>
      <c r="N8960" t="s">
        <v>3644</v>
      </c>
      <c r="O8960" t="s">
        <v>90</v>
      </c>
      <c r="P8960" t="s">
        <v>91</v>
      </c>
      <c r="Q8960" t="s">
        <v>3645</v>
      </c>
      <c r="R8960" s="1">
        <v>299.95999999999998</v>
      </c>
      <c r="S8960">
        <v>5</v>
      </c>
      <c r="T8960">
        <f t="shared" si="139"/>
        <v>21</v>
      </c>
      <c r="U8960" t="s">
        <v>75</v>
      </c>
      <c r="V8960">
        <v>0.2</v>
      </c>
      <c r="W8960">
        <v>59.991999999999997</v>
      </c>
      <c r="X8960" s="1">
        <v>-59.991999999999997</v>
      </c>
      <c r="Y8960" s="1">
        <v>359.952</v>
      </c>
      <c r="Z8960" t="s">
        <v>47</v>
      </c>
      <c r="AA8960" s="2">
        <v>37.494999999999997</v>
      </c>
      <c r="AB8960" s="3">
        <v>0.125</v>
      </c>
      <c r="AC8960" s="1">
        <v>-202.47300000000001</v>
      </c>
      <c r="AD8960">
        <v>5</v>
      </c>
      <c r="AE8960">
        <v>5</v>
      </c>
      <c r="AF8960" t="s">
        <v>48</v>
      </c>
      <c r="AG8960">
        <v>2017</v>
      </c>
      <c r="AH8960">
        <f>COUNTBLANK(datos[[#This Row],[Row ID]:[Year sales]])</f>
        <v>0</v>
      </c>
    </row>
    <row r="8961" spans="1:34" x14ac:dyDescent="0.3">
      <c r="A8961">
        <v>8960</v>
      </c>
      <c r="B8961" t="s">
        <v>10369</v>
      </c>
      <c r="C8961" s="4">
        <v>43064</v>
      </c>
      <c r="D8961" s="4">
        <v>43069</v>
      </c>
      <c r="E8961" t="s">
        <v>67</v>
      </c>
      <c r="F8961" t="s">
        <v>1723</v>
      </c>
      <c r="G8961" t="s">
        <v>1724</v>
      </c>
      <c r="H8961" t="s">
        <v>37</v>
      </c>
      <c r="I8961" t="s">
        <v>38</v>
      </c>
      <c r="J8961" t="s">
        <v>204</v>
      </c>
      <c r="K8961" t="s">
        <v>124</v>
      </c>
      <c r="L8961">
        <v>77070</v>
      </c>
      <c r="M8961" t="s">
        <v>125</v>
      </c>
      <c r="N8961" t="s">
        <v>6578</v>
      </c>
      <c r="O8961" t="s">
        <v>62</v>
      </c>
      <c r="P8961" t="s">
        <v>97</v>
      </c>
      <c r="Q8961" t="s">
        <v>6579</v>
      </c>
      <c r="R8961" s="1">
        <v>67.84</v>
      </c>
      <c r="S8961">
        <v>5</v>
      </c>
      <c r="T8961">
        <f t="shared" si="139"/>
        <v>15</v>
      </c>
      <c r="U8961" t="s">
        <v>75</v>
      </c>
      <c r="V8961">
        <v>0.8</v>
      </c>
      <c r="W8961">
        <v>54.272000000000006</v>
      </c>
      <c r="X8961" s="1">
        <v>-54.271999999999998</v>
      </c>
      <c r="Y8961" s="1">
        <v>122.11200000000001</v>
      </c>
      <c r="Z8961" t="s">
        <v>99</v>
      </c>
      <c r="AA8961" s="2">
        <v>-179.77600000000001</v>
      </c>
      <c r="AB8961" s="3">
        <v>-2.65</v>
      </c>
      <c r="AC8961" s="1">
        <v>-193.34399999999999</v>
      </c>
      <c r="AD8961">
        <v>5</v>
      </c>
      <c r="AE8961">
        <v>5</v>
      </c>
      <c r="AF8961" t="s">
        <v>48</v>
      </c>
      <c r="AG8961">
        <v>2017</v>
      </c>
      <c r="AH8961">
        <f>COUNTBLANK(datos[[#This Row],[Row ID]:[Year sales]])</f>
        <v>0</v>
      </c>
    </row>
    <row r="8962" spans="1:34" x14ac:dyDescent="0.3">
      <c r="A8962">
        <v>8961</v>
      </c>
      <c r="B8962" t="s">
        <v>10369</v>
      </c>
      <c r="C8962" s="4">
        <v>43064</v>
      </c>
      <c r="D8962" s="4">
        <v>43069</v>
      </c>
      <c r="E8962" t="s">
        <v>67</v>
      </c>
      <c r="F8962" t="s">
        <v>1723</v>
      </c>
      <c r="G8962" t="s">
        <v>1724</v>
      </c>
      <c r="H8962" t="s">
        <v>37</v>
      </c>
      <c r="I8962" t="s">
        <v>38</v>
      </c>
      <c r="J8962" t="s">
        <v>204</v>
      </c>
      <c r="K8962" t="s">
        <v>124</v>
      </c>
      <c r="L8962">
        <v>77070</v>
      </c>
      <c r="M8962" t="s">
        <v>125</v>
      </c>
      <c r="N8962" t="s">
        <v>3356</v>
      </c>
      <c r="O8962" t="s">
        <v>43</v>
      </c>
      <c r="P8962" t="s">
        <v>50</v>
      </c>
      <c r="Q8962" t="s">
        <v>3357</v>
      </c>
      <c r="R8962" s="1">
        <v>853.93</v>
      </c>
      <c r="S8962">
        <v>5</v>
      </c>
      <c r="T8962">
        <f t="shared" ref="T8962:T9025" si="140">SUMIF(Q:Q, Q8962, S:S)</f>
        <v>15</v>
      </c>
      <c r="U8962" t="s">
        <v>75</v>
      </c>
      <c r="V8962">
        <v>0.3</v>
      </c>
      <c r="W8962">
        <v>256.17899999999997</v>
      </c>
      <c r="X8962" s="1">
        <v>-256.17899999999997</v>
      </c>
      <c r="Y8962" s="1">
        <v>1110.1089999999999</v>
      </c>
      <c r="Z8962" t="s">
        <v>53</v>
      </c>
      <c r="AA8962" s="2">
        <v>-24.398</v>
      </c>
      <c r="AB8962" s="3">
        <v>-2.8571428571428574E-2</v>
      </c>
      <c r="AC8962" s="1">
        <v>-622.149</v>
      </c>
      <c r="AD8962">
        <v>5</v>
      </c>
      <c r="AE8962">
        <v>5</v>
      </c>
      <c r="AF8962" t="s">
        <v>48</v>
      </c>
      <c r="AG8962">
        <v>2017</v>
      </c>
      <c r="AH8962">
        <f>COUNTBLANK(datos[[#This Row],[Row ID]:[Year sales]])</f>
        <v>0</v>
      </c>
    </row>
    <row r="8963" spans="1:34" x14ac:dyDescent="0.3">
      <c r="A8963">
        <v>8962</v>
      </c>
      <c r="B8963" t="s">
        <v>10369</v>
      </c>
      <c r="C8963" s="4">
        <v>43064</v>
      </c>
      <c r="D8963" s="4">
        <v>43069</v>
      </c>
      <c r="E8963" t="s">
        <v>67</v>
      </c>
      <c r="F8963" t="s">
        <v>1723</v>
      </c>
      <c r="G8963" t="s">
        <v>1724</v>
      </c>
      <c r="H8963" t="s">
        <v>37</v>
      </c>
      <c r="I8963" t="s">
        <v>38</v>
      </c>
      <c r="J8963" t="s">
        <v>204</v>
      </c>
      <c r="K8963" t="s">
        <v>124</v>
      </c>
      <c r="L8963">
        <v>77070</v>
      </c>
      <c r="M8963" t="s">
        <v>125</v>
      </c>
      <c r="N8963" t="s">
        <v>7534</v>
      </c>
      <c r="O8963" t="s">
        <v>62</v>
      </c>
      <c r="P8963" t="s">
        <v>86</v>
      </c>
      <c r="Q8963" t="s">
        <v>7535</v>
      </c>
      <c r="R8963" s="1">
        <v>18.687999999999999</v>
      </c>
      <c r="S8963">
        <v>4</v>
      </c>
      <c r="T8963">
        <f t="shared" si="140"/>
        <v>24</v>
      </c>
      <c r="U8963" t="s">
        <v>52</v>
      </c>
      <c r="V8963">
        <v>0.2</v>
      </c>
      <c r="W8963">
        <v>3.7376</v>
      </c>
      <c r="X8963" s="1">
        <v>-3.7376</v>
      </c>
      <c r="Y8963" s="1">
        <v>22.425599999999999</v>
      </c>
      <c r="Z8963" t="s">
        <v>65</v>
      </c>
      <c r="AA8963" s="2">
        <v>3.7376</v>
      </c>
      <c r="AB8963" s="3">
        <v>0.2</v>
      </c>
      <c r="AC8963" s="1">
        <v>-11.2128</v>
      </c>
      <c r="AD8963">
        <v>5</v>
      </c>
      <c r="AE8963">
        <v>5</v>
      </c>
      <c r="AF8963" t="s">
        <v>48</v>
      </c>
      <c r="AG8963">
        <v>2017</v>
      </c>
      <c r="AH8963">
        <f>COUNTBLANK(datos[[#This Row],[Row ID]:[Year sales]])</f>
        <v>0</v>
      </c>
    </row>
    <row r="8964" spans="1:34" x14ac:dyDescent="0.3">
      <c r="A8964">
        <v>8963</v>
      </c>
      <c r="B8964" t="s">
        <v>10370</v>
      </c>
      <c r="C8964" s="4">
        <v>42679</v>
      </c>
      <c r="D8964" s="4">
        <v>42681</v>
      </c>
      <c r="E8964" t="s">
        <v>208</v>
      </c>
      <c r="F8964" t="s">
        <v>7825</v>
      </c>
      <c r="G8964" t="s">
        <v>7826</v>
      </c>
      <c r="H8964" t="s">
        <v>37</v>
      </c>
      <c r="I8964" t="s">
        <v>38</v>
      </c>
      <c r="J8964" t="s">
        <v>3004</v>
      </c>
      <c r="K8964" t="s">
        <v>339</v>
      </c>
      <c r="L8964">
        <v>23464</v>
      </c>
      <c r="M8964" t="s">
        <v>41</v>
      </c>
      <c r="N8964" t="s">
        <v>5671</v>
      </c>
      <c r="O8964" t="s">
        <v>43</v>
      </c>
      <c r="P8964" t="s">
        <v>83</v>
      </c>
      <c r="Q8964" t="s">
        <v>5672</v>
      </c>
      <c r="R8964" s="1">
        <v>273.95999999999998</v>
      </c>
      <c r="S8964">
        <v>2</v>
      </c>
      <c r="T8964">
        <f t="shared" si="140"/>
        <v>16</v>
      </c>
      <c r="U8964" t="s">
        <v>46</v>
      </c>
      <c r="V8964">
        <v>0</v>
      </c>
      <c r="W8964">
        <v>0</v>
      </c>
      <c r="X8964" s="1">
        <v>0</v>
      </c>
      <c r="Y8964" s="1">
        <v>273.95999999999998</v>
      </c>
      <c r="Z8964" t="s">
        <v>47</v>
      </c>
      <c r="AA8964" s="2">
        <v>71.229600000000005</v>
      </c>
      <c r="AB8964" s="3">
        <v>0.26000000000000006</v>
      </c>
      <c r="AC8964" s="1">
        <v>-202.7304</v>
      </c>
      <c r="AD8964">
        <v>2</v>
      </c>
      <c r="AE8964">
        <v>2</v>
      </c>
      <c r="AF8964" t="s">
        <v>48</v>
      </c>
      <c r="AG8964">
        <v>2016</v>
      </c>
      <c r="AH8964">
        <f>COUNTBLANK(datos[[#This Row],[Row ID]:[Year sales]])</f>
        <v>0</v>
      </c>
    </row>
    <row r="8965" spans="1:34" x14ac:dyDescent="0.3">
      <c r="A8965">
        <v>8964</v>
      </c>
      <c r="B8965" t="s">
        <v>10370</v>
      </c>
      <c r="C8965" s="4">
        <v>42679</v>
      </c>
      <c r="D8965" s="4">
        <v>42681</v>
      </c>
      <c r="E8965" t="s">
        <v>208</v>
      </c>
      <c r="F8965" t="s">
        <v>7825</v>
      </c>
      <c r="G8965" t="s">
        <v>7826</v>
      </c>
      <c r="H8965" t="s">
        <v>37</v>
      </c>
      <c r="I8965" t="s">
        <v>38</v>
      </c>
      <c r="J8965" t="s">
        <v>3004</v>
      </c>
      <c r="K8965" t="s">
        <v>339</v>
      </c>
      <c r="L8965">
        <v>23464</v>
      </c>
      <c r="M8965" t="s">
        <v>41</v>
      </c>
      <c r="N8965" t="s">
        <v>2489</v>
      </c>
      <c r="O8965" t="s">
        <v>90</v>
      </c>
      <c r="P8965" t="s">
        <v>181</v>
      </c>
      <c r="Q8965" t="s">
        <v>2490</v>
      </c>
      <c r="R8965" s="1">
        <v>89.97</v>
      </c>
      <c r="S8965">
        <v>3</v>
      </c>
      <c r="T8965">
        <f t="shared" si="140"/>
        <v>19</v>
      </c>
      <c r="U8965" t="s">
        <v>52</v>
      </c>
      <c r="V8965">
        <v>0</v>
      </c>
      <c r="W8965">
        <v>0</v>
      </c>
      <c r="X8965" s="1">
        <v>0</v>
      </c>
      <c r="Y8965" s="1">
        <v>89.97</v>
      </c>
      <c r="Z8965" t="s">
        <v>99</v>
      </c>
      <c r="AA8965" s="2">
        <v>18.893699999999999</v>
      </c>
      <c r="AB8965" s="3">
        <v>0.21</v>
      </c>
      <c r="AC8965" s="1">
        <v>-71.076300000000003</v>
      </c>
      <c r="AD8965">
        <v>2</v>
      </c>
      <c r="AE8965">
        <v>2</v>
      </c>
      <c r="AF8965" t="s">
        <v>48</v>
      </c>
      <c r="AG8965">
        <v>2016</v>
      </c>
      <c r="AH8965">
        <f>COUNTBLANK(datos[[#This Row],[Row ID]:[Year sales]])</f>
        <v>0</v>
      </c>
    </row>
    <row r="8966" spans="1:34" x14ac:dyDescent="0.3">
      <c r="A8966">
        <v>8965</v>
      </c>
      <c r="B8966" t="s">
        <v>10370</v>
      </c>
      <c r="C8966" s="4">
        <v>42679</v>
      </c>
      <c r="D8966" s="4">
        <v>42681</v>
      </c>
      <c r="E8966" t="s">
        <v>208</v>
      </c>
      <c r="F8966" t="s">
        <v>7825</v>
      </c>
      <c r="G8966" t="s">
        <v>7826</v>
      </c>
      <c r="H8966" t="s">
        <v>37</v>
      </c>
      <c r="I8966" t="s">
        <v>38</v>
      </c>
      <c r="J8966" t="s">
        <v>3004</v>
      </c>
      <c r="K8966" t="s">
        <v>339</v>
      </c>
      <c r="L8966">
        <v>23464</v>
      </c>
      <c r="M8966" t="s">
        <v>41</v>
      </c>
      <c r="N8966" t="s">
        <v>9371</v>
      </c>
      <c r="O8966" t="s">
        <v>43</v>
      </c>
      <c r="P8966" t="s">
        <v>83</v>
      </c>
      <c r="Q8966" t="s">
        <v>9372</v>
      </c>
      <c r="R8966" s="1">
        <v>756.8</v>
      </c>
      <c r="S8966">
        <v>5</v>
      </c>
      <c r="T8966">
        <f t="shared" si="140"/>
        <v>19</v>
      </c>
      <c r="U8966" t="s">
        <v>75</v>
      </c>
      <c r="V8966">
        <v>0</v>
      </c>
      <c r="W8966">
        <v>0</v>
      </c>
      <c r="X8966" s="1">
        <v>0</v>
      </c>
      <c r="Y8966" s="1">
        <v>756.8</v>
      </c>
      <c r="Z8966" t="s">
        <v>53</v>
      </c>
      <c r="AA8966" s="2">
        <v>75.680000000000007</v>
      </c>
      <c r="AB8966" s="3">
        <v>0.10000000000000002</v>
      </c>
      <c r="AC8966" s="1">
        <v>-681.12</v>
      </c>
      <c r="AD8966">
        <v>2</v>
      </c>
      <c r="AE8966">
        <v>2</v>
      </c>
      <c r="AF8966" t="s">
        <v>48</v>
      </c>
      <c r="AG8966">
        <v>2016</v>
      </c>
      <c r="AH8966">
        <f>COUNTBLANK(datos[[#This Row],[Row ID]:[Year sales]])</f>
        <v>0</v>
      </c>
    </row>
    <row r="8967" spans="1:34" x14ac:dyDescent="0.3">
      <c r="A8967">
        <v>8966</v>
      </c>
      <c r="B8967" t="s">
        <v>10371</v>
      </c>
      <c r="C8967" s="4">
        <v>43045</v>
      </c>
      <c r="D8967" s="4">
        <v>43051</v>
      </c>
      <c r="E8967" t="s">
        <v>67</v>
      </c>
      <c r="F8967" t="s">
        <v>6073</v>
      </c>
      <c r="G8967" t="s">
        <v>6074</v>
      </c>
      <c r="H8967" t="s">
        <v>37</v>
      </c>
      <c r="I8967" t="s">
        <v>38</v>
      </c>
      <c r="J8967" t="s">
        <v>204</v>
      </c>
      <c r="K8967" t="s">
        <v>124</v>
      </c>
      <c r="L8967">
        <v>77070</v>
      </c>
      <c r="M8967" t="s">
        <v>125</v>
      </c>
      <c r="N8967" t="s">
        <v>2939</v>
      </c>
      <c r="O8967" t="s">
        <v>62</v>
      </c>
      <c r="P8967" t="s">
        <v>94</v>
      </c>
      <c r="Q8967" t="s">
        <v>2940</v>
      </c>
      <c r="R8967" s="1">
        <v>1.248</v>
      </c>
      <c r="S8967">
        <v>2</v>
      </c>
      <c r="T8967">
        <f t="shared" si="140"/>
        <v>44</v>
      </c>
      <c r="U8967" t="s">
        <v>46</v>
      </c>
      <c r="V8967">
        <v>0.8</v>
      </c>
      <c r="W8967">
        <v>0.99840000000000007</v>
      </c>
      <c r="X8967" s="1">
        <v>-0.99839999999999995</v>
      </c>
      <c r="Y8967" s="1">
        <v>2.2464</v>
      </c>
      <c r="Z8967" t="s">
        <v>65</v>
      </c>
      <c r="AA8967" s="2">
        <v>-1.9343999999999999</v>
      </c>
      <c r="AB8967" s="3">
        <v>-1.5499999999999998</v>
      </c>
      <c r="AC8967" s="1">
        <v>-2.1840000000000002</v>
      </c>
      <c r="AD8967">
        <v>6</v>
      </c>
      <c r="AE8967">
        <v>6</v>
      </c>
      <c r="AF8967" t="s">
        <v>48</v>
      </c>
      <c r="AG8967">
        <v>2017</v>
      </c>
      <c r="AH8967">
        <f>COUNTBLANK(datos[[#This Row],[Row ID]:[Year sales]])</f>
        <v>0</v>
      </c>
    </row>
    <row r="8968" spans="1:34" x14ac:dyDescent="0.3">
      <c r="A8968">
        <v>8967</v>
      </c>
      <c r="B8968" t="s">
        <v>10372</v>
      </c>
      <c r="C8968" s="4">
        <v>42677</v>
      </c>
      <c r="D8968" s="4">
        <v>42681</v>
      </c>
      <c r="E8968" t="s">
        <v>67</v>
      </c>
      <c r="F8968" t="s">
        <v>5953</v>
      </c>
      <c r="G8968" t="s">
        <v>5954</v>
      </c>
      <c r="H8968" t="s">
        <v>122</v>
      </c>
      <c r="I8968" t="s">
        <v>38</v>
      </c>
      <c r="J8968" t="s">
        <v>166</v>
      </c>
      <c r="K8968" t="s">
        <v>167</v>
      </c>
      <c r="L8968">
        <v>19120</v>
      </c>
      <c r="M8968" t="s">
        <v>168</v>
      </c>
      <c r="N8968" t="s">
        <v>1190</v>
      </c>
      <c r="O8968" t="s">
        <v>90</v>
      </c>
      <c r="P8968" t="s">
        <v>181</v>
      </c>
      <c r="Q8968" t="s">
        <v>1191</v>
      </c>
      <c r="R8968" s="1">
        <v>72</v>
      </c>
      <c r="S8968">
        <v>1</v>
      </c>
      <c r="T8968">
        <f t="shared" si="140"/>
        <v>22</v>
      </c>
      <c r="U8968" t="s">
        <v>46</v>
      </c>
      <c r="V8968">
        <v>0.2</v>
      </c>
      <c r="W8968">
        <v>14.4</v>
      </c>
      <c r="X8968" s="1">
        <v>-14.4</v>
      </c>
      <c r="Y8968" s="1">
        <v>86.4</v>
      </c>
      <c r="Z8968" t="s">
        <v>99</v>
      </c>
      <c r="AA8968" s="2">
        <v>14.4</v>
      </c>
      <c r="AB8968" s="3">
        <v>0.2</v>
      </c>
      <c r="AC8968" s="1">
        <v>-43.2</v>
      </c>
      <c r="AD8968">
        <v>4</v>
      </c>
      <c r="AE8968">
        <v>4</v>
      </c>
      <c r="AF8968" t="s">
        <v>48</v>
      </c>
      <c r="AG8968">
        <v>2016</v>
      </c>
      <c r="AH8968">
        <f>COUNTBLANK(datos[[#This Row],[Row ID]:[Year sales]])</f>
        <v>0</v>
      </c>
    </row>
    <row r="8969" spans="1:34" x14ac:dyDescent="0.3">
      <c r="A8969">
        <v>8968</v>
      </c>
      <c r="B8969" t="s">
        <v>10372</v>
      </c>
      <c r="C8969" s="4">
        <v>42677</v>
      </c>
      <c r="D8969" s="4">
        <v>42681</v>
      </c>
      <c r="E8969" t="s">
        <v>67</v>
      </c>
      <c r="F8969" t="s">
        <v>5953</v>
      </c>
      <c r="G8969" t="s">
        <v>5954</v>
      </c>
      <c r="H8969" t="s">
        <v>122</v>
      </c>
      <c r="I8969" t="s">
        <v>38</v>
      </c>
      <c r="J8969" t="s">
        <v>166</v>
      </c>
      <c r="K8969" t="s">
        <v>167</v>
      </c>
      <c r="L8969">
        <v>19120</v>
      </c>
      <c r="M8969" t="s">
        <v>168</v>
      </c>
      <c r="N8969" t="s">
        <v>1485</v>
      </c>
      <c r="O8969" t="s">
        <v>43</v>
      </c>
      <c r="P8969" t="s">
        <v>50</v>
      </c>
      <c r="Q8969" t="s">
        <v>1486</v>
      </c>
      <c r="R8969" s="1">
        <v>470.15499999999997</v>
      </c>
      <c r="S8969">
        <v>7</v>
      </c>
      <c r="T8969">
        <f t="shared" si="140"/>
        <v>24</v>
      </c>
      <c r="U8969" t="s">
        <v>75</v>
      </c>
      <c r="V8969">
        <v>0.3</v>
      </c>
      <c r="W8969">
        <v>141.04649999999998</v>
      </c>
      <c r="X8969" s="1">
        <v>-141.04650000000001</v>
      </c>
      <c r="Y8969" s="1">
        <v>611.2014999999999</v>
      </c>
      <c r="Z8969" t="s">
        <v>53</v>
      </c>
      <c r="AA8969" s="2">
        <v>-13.433</v>
      </c>
      <c r="AB8969" s="3">
        <v>-2.8571428571428574E-2</v>
      </c>
      <c r="AC8969" s="1">
        <v>-342.54149999999998</v>
      </c>
      <c r="AD8969">
        <v>4</v>
      </c>
      <c r="AE8969">
        <v>4</v>
      </c>
      <c r="AF8969" t="s">
        <v>48</v>
      </c>
      <c r="AG8969">
        <v>2016</v>
      </c>
      <c r="AH8969">
        <f>COUNTBLANK(datos[[#This Row],[Row ID]:[Year sales]])</f>
        <v>0</v>
      </c>
    </row>
    <row r="8970" spans="1:34" x14ac:dyDescent="0.3">
      <c r="A8970">
        <v>8969</v>
      </c>
      <c r="B8970" t="s">
        <v>10373</v>
      </c>
      <c r="C8970" s="4">
        <v>42003</v>
      </c>
      <c r="D8970" s="4">
        <v>42005</v>
      </c>
      <c r="E8970" t="s">
        <v>208</v>
      </c>
      <c r="F8970" t="s">
        <v>7244</v>
      </c>
      <c r="G8970" t="s">
        <v>7245</v>
      </c>
      <c r="H8970" t="s">
        <v>37</v>
      </c>
      <c r="I8970" t="s">
        <v>38</v>
      </c>
      <c r="J8970" t="s">
        <v>354</v>
      </c>
      <c r="K8970" t="s">
        <v>355</v>
      </c>
      <c r="L8970">
        <v>38109</v>
      </c>
      <c r="M8970" t="s">
        <v>41</v>
      </c>
      <c r="N8970" t="s">
        <v>4691</v>
      </c>
      <c r="O8970" t="s">
        <v>62</v>
      </c>
      <c r="P8970" t="s">
        <v>77</v>
      </c>
      <c r="Q8970" t="s">
        <v>4692</v>
      </c>
      <c r="R8970" s="1">
        <v>39.128</v>
      </c>
      <c r="S8970">
        <v>1</v>
      </c>
      <c r="T8970">
        <f t="shared" si="140"/>
        <v>29</v>
      </c>
      <c r="U8970" t="s">
        <v>46</v>
      </c>
      <c r="V8970">
        <v>0.2</v>
      </c>
      <c r="W8970">
        <v>7.8256000000000006</v>
      </c>
      <c r="X8970" s="1">
        <v>-7.8255999999999997</v>
      </c>
      <c r="Y8970" s="1">
        <v>46.953600000000002</v>
      </c>
      <c r="Z8970" t="s">
        <v>65</v>
      </c>
      <c r="AA8970" s="2">
        <v>-8.8038000000000007</v>
      </c>
      <c r="AB8970" s="3">
        <v>-0.22500000000000001</v>
      </c>
      <c r="AC8970" s="1">
        <v>-40.106200000000001</v>
      </c>
      <c r="AD8970">
        <v>2</v>
      </c>
      <c r="AE8970">
        <v>2</v>
      </c>
      <c r="AF8970" t="s">
        <v>48</v>
      </c>
      <c r="AG8970">
        <v>2014</v>
      </c>
      <c r="AH8970">
        <f>COUNTBLANK(datos[[#This Row],[Row ID]:[Year sales]])</f>
        <v>0</v>
      </c>
    </row>
    <row r="8971" spans="1:34" x14ac:dyDescent="0.3">
      <c r="A8971">
        <v>8970</v>
      </c>
      <c r="B8971" t="s">
        <v>10374</v>
      </c>
      <c r="C8971" s="4">
        <v>43071</v>
      </c>
      <c r="D8971" s="4">
        <v>43076</v>
      </c>
      <c r="E8971" t="s">
        <v>67</v>
      </c>
      <c r="F8971" t="s">
        <v>240</v>
      </c>
      <c r="G8971" t="s">
        <v>241</v>
      </c>
      <c r="H8971" t="s">
        <v>57</v>
      </c>
      <c r="I8971" t="s">
        <v>38</v>
      </c>
      <c r="J8971" t="s">
        <v>1141</v>
      </c>
      <c r="K8971" t="s">
        <v>518</v>
      </c>
      <c r="L8971">
        <v>44107</v>
      </c>
      <c r="M8971" t="s">
        <v>168</v>
      </c>
      <c r="N8971" t="s">
        <v>1761</v>
      </c>
      <c r="O8971" t="s">
        <v>62</v>
      </c>
      <c r="P8971" t="s">
        <v>86</v>
      </c>
      <c r="Q8971" t="s">
        <v>1762</v>
      </c>
      <c r="R8971" s="1">
        <v>19.728000000000002</v>
      </c>
      <c r="S8971">
        <v>9</v>
      </c>
      <c r="T8971">
        <f t="shared" si="140"/>
        <v>30</v>
      </c>
      <c r="U8971" t="s">
        <v>75</v>
      </c>
      <c r="V8971">
        <v>0.2</v>
      </c>
      <c r="W8971">
        <v>3.9456000000000007</v>
      </c>
      <c r="X8971" s="1">
        <v>-3.9456000000000002</v>
      </c>
      <c r="Y8971" s="1">
        <v>23.6736</v>
      </c>
      <c r="Z8971" t="s">
        <v>65</v>
      </c>
      <c r="AA8971" s="2">
        <v>1.7262</v>
      </c>
      <c r="AB8971" s="3">
        <v>8.7499999999999994E-2</v>
      </c>
      <c r="AC8971" s="1">
        <v>-14.0562</v>
      </c>
      <c r="AD8971">
        <v>5</v>
      </c>
      <c r="AE8971">
        <v>5</v>
      </c>
      <c r="AF8971" t="s">
        <v>48</v>
      </c>
      <c r="AG8971">
        <v>2017</v>
      </c>
      <c r="AH8971">
        <f>COUNTBLANK(datos[[#This Row],[Row ID]:[Year sales]])</f>
        <v>0</v>
      </c>
    </row>
    <row r="8972" spans="1:34" x14ac:dyDescent="0.3">
      <c r="A8972">
        <v>8971</v>
      </c>
      <c r="B8972" t="s">
        <v>10374</v>
      </c>
      <c r="C8972" s="4">
        <v>43071</v>
      </c>
      <c r="D8972" s="4">
        <v>43076</v>
      </c>
      <c r="E8972" t="s">
        <v>67</v>
      </c>
      <c r="F8972" t="s">
        <v>240</v>
      </c>
      <c r="G8972" t="s">
        <v>241</v>
      </c>
      <c r="H8972" t="s">
        <v>57</v>
      </c>
      <c r="I8972" t="s">
        <v>38</v>
      </c>
      <c r="J8972" t="s">
        <v>1141</v>
      </c>
      <c r="K8972" t="s">
        <v>518</v>
      </c>
      <c r="L8972">
        <v>44107</v>
      </c>
      <c r="M8972" t="s">
        <v>168</v>
      </c>
      <c r="N8972" t="s">
        <v>2843</v>
      </c>
      <c r="O8972" t="s">
        <v>90</v>
      </c>
      <c r="P8972" t="s">
        <v>91</v>
      </c>
      <c r="Q8972" t="s">
        <v>5891</v>
      </c>
      <c r="R8972" s="1">
        <v>151.18799999999999</v>
      </c>
      <c r="S8972">
        <v>2</v>
      </c>
      <c r="T8972">
        <f t="shared" si="140"/>
        <v>8</v>
      </c>
      <c r="U8972" t="s">
        <v>46</v>
      </c>
      <c r="V8972">
        <v>0.4</v>
      </c>
      <c r="W8972">
        <v>60.475200000000001</v>
      </c>
      <c r="X8972" s="1">
        <v>-60.475200000000001</v>
      </c>
      <c r="Y8972" s="1">
        <v>211.66319999999999</v>
      </c>
      <c r="Z8972" t="s">
        <v>47</v>
      </c>
      <c r="AA8972" s="2">
        <v>-25.198</v>
      </c>
      <c r="AB8972" s="3">
        <v>-0.16666666666666669</v>
      </c>
      <c r="AC8972" s="1">
        <v>-115.91079999999999</v>
      </c>
      <c r="AD8972">
        <v>5</v>
      </c>
      <c r="AE8972">
        <v>5</v>
      </c>
      <c r="AF8972" t="s">
        <v>48</v>
      </c>
      <c r="AG8972">
        <v>2017</v>
      </c>
      <c r="AH8972">
        <f>COUNTBLANK(datos[[#This Row],[Row ID]:[Year sales]])</f>
        <v>0</v>
      </c>
    </row>
    <row r="8973" spans="1:34" x14ac:dyDescent="0.3">
      <c r="A8973">
        <v>8972</v>
      </c>
      <c r="B8973" t="s">
        <v>10375</v>
      </c>
      <c r="C8973" s="4">
        <v>42818</v>
      </c>
      <c r="D8973" s="4">
        <v>42822</v>
      </c>
      <c r="E8973" t="s">
        <v>67</v>
      </c>
      <c r="F8973" t="s">
        <v>5275</v>
      </c>
      <c r="G8973" t="s">
        <v>5276</v>
      </c>
      <c r="H8973" t="s">
        <v>37</v>
      </c>
      <c r="I8973" t="s">
        <v>38</v>
      </c>
      <c r="J8973" t="s">
        <v>286</v>
      </c>
      <c r="K8973" t="s">
        <v>287</v>
      </c>
      <c r="L8973">
        <v>10011</v>
      </c>
      <c r="M8973" t="s">
        <v>168</v>
      </c>
      <c r="N8973" t="s">
        <v>2605</v>
      </c>
      <c r="O8973" t="s">
        <v>43</v>
      </c>
      <c r="P8973" t="s">
        <v>50</v>
      </c>
      <c r="Q8973" t="s">
        <v>2606</v>
      </c>
      <c r="R8973" s="1">
        <v>271.76400000000001</v>
      </c>
      <c r="S8973">
        <v>2</v>
      </c>
      <c r="T8973">
        <f t="shared" si="140"/>
        <v>32</v>
      </c>
      <c r="U8973" t="s">
        <v>46</v>
      </c>
      <c r="V8973">
        <v>0.1</v>
      </c>
      <c r="W8973">
        <v>27.176400000000001</v>
      </c>
      <c r="X8973" s="1">
        <v>-27.176400000000001</v>
      </c>
      <c r="Y8973" s="1">
        <v>298.94040000000001</v>
      </c>
      <c r="Z8973" t="s">
        <v>47</v>
      </c>
      <c r="AA8973" s="2">
        <v>60.392000000000003</v>
      </c>
      <c r="AB8973" s="3">
        <v>0.22222222222222224</v>
      </c>
      <c r="AC8973" s="1">
        <v>-184.19560000000001</v>
      </c>
      <c r="AD8973">
        <v>4</v>
      </c>
      <c r="AE8973">
        <v>4</v>
      </c>
      <c r="AF8973" t="s">
        <v>48</v>
      </c>
      <c r="AG8973">
        <v>2017</v>
      </c>
      <c r="AH8973">
        <f>COUNTBLANK(datos[[#This Row],[Row ID]:[Year sales]])</f>
        <v>0</v>
      </c>
    </row>
    <row r="8974" spans="1:34" x14ac:dyDescent="0.3">
      <c r="A8974">
        <v>8973</v>
      </c>
      <c r="B8974" t="s">
        <v>10376</v>
      </c>
      <c r="C8974" s="4">
        <v>41962</v>
      </c>
      <c r="D8974" s="4">
        <v>41964</v>
      </c>
      <c r="E8974" t="s">
        <v>208</v>
      </c>
      <c r="F8974" t="s">
        <v>686</v>
      </c>
      <c r="G8974" t="s">
        <v>687</v>
      </c>
      <c r="H8974" t="s">
        <v>37</v>
      </c>
      <c r="I8974" t="s">
        <v>38</v>
      </c>
      <c r="J8974" t="s">
        <v>166</v>
      </c>
      <c r="K8974" t="s">
        <v>167</v>
      </c>
      <c r="L8974">
        <v>19120</v>
      </c>
      <c r="M8974" t="s">
        <v>168</v>
      </c>
      <c r="N8974" t="s">
        <v>4362</v>
      </c>
      <c r="O8974" t="s">
        <v>90</v>
      </c>
      <c r="P8974" t="s">
        <v>181</v>
      </c>
      <c r="Q8974" t="s">
        <v>4363</v>
      </c>
      <c r="R8974" s="1">
        <v>47.496000000000002</v>
      </c>
      <c r="S8974">
        <v>1</v>
      </c>
      <c r="T8974">
        <f t="shared" si="140"/>
        <v>14</v>
      </c>
      <c r="U8974" t="s">
        <v>46</v>
      </c>
      <c r="V8974">
        <v>0.2</v>
      </c>
      <c r="W8974">
        <v>9.4992000000000001</v>
      </c>
      <c r="X8974" s="1">
        <v>-9.4992000000000001</v>
      </c>
      <c r="Y8974" s="1">
        <v>56.995200000000004</v>
      </c>
      <c r="Z8974" t="s">
        <v>99</v>
      </c>
      <c r="AA8974" s="2">
        <v>-1.1874</v>
      </c>
      <c r="AB8974" s="3">
        <v>-2.4999999999999998E-2</v>
      </c>
      <c r="AC8974" s="1">
        <v>-39.184199999999997</v>
      </c>
      <c r="AD8974">
        <v>2</v>
      </c>
      <c r="AE8974">
        <v>2</v>
      </c>
      <c r="AF8974" t="s">
        <v>48</v>
      </c>
      <c r="AG8974">
        <v>2014</v>
      </c>
      <c r="AH8974">
        <f>COUNTBLANK(datos[[#This Row],[Row ID]:[Year sales]])</f>
        <v>0</v>
      </c>
    </row>
    <row r="8975" spans="1:34" x14ac:dyDescent="0.3">
      <c r="A8975">
        <v>8974</v>
      </c>
      <c r="B8975" t="s">
        <v>10377</v>
      </c>
      <c r="C8975" s="4">
        <v>42850</v>
      </c>
      <c r="D8975" s="4">
        <v>42852</v>
      </c>
      <c r="E8975" t="s">
        <v>34</v>
      </c>
      <c r="F8975" t="s">
        <v>1839</v>
      </c>
      <c r="G8975" t="s">
        <v>1840</v>
      </c>
      <c r="H8975" t="s">
        <v>37</v>
      </c>
      <c r="I8975" t="s">
        <v>38</v>
      </c>
      <c r="J8975" t="s">
        <v>58</v>
      </c>
      <c r="K8975" t="s">
        <v>59</v>
      </c>
      <c r="L8975">
        <v>90008</v>
      </c>
      <c r="M8975" t="s">
        <v>60</v>
      </c>
      <c r="N8975" t="s">
        <v>1098</v>
      </c>
      <c r="O8975" t="s">
        <v>43</v>
      </c>
      <c r="P8975" t="s">
        <v>44</v>
      </c>
      <c r="Q8975" t="s">
        <v>1099</v>
      </c>
      <c r="R8975" s="1">
        <v>344.98099999999999</v>
      </c>
      <c r="S8975">
        <v>7</v>
      </c>
      <c r="T8975">
        <f t="shared" si="140"/>
        <v>32</v>
      </c>
      <c r="U8975" t="s">
        <v>75</v>
      </c>
      <c r="V8975">
        <v>0.15</v>
      </c>
      <c r="W8975">
        <v>51.747149999999998</v>
      </c>
      <c r="X8975" s="1">
        <v>-51.747149999999998</v>
      </c>
      <c r="Y8975" s="1">
        <v>396.72814999999997</v>
      </c>
      <c r="Z8975" t="s">
        <v>47</v>
      </c>
      <c r="AA8975" s="2">
        <v>28.4102</v>
      </c>
      <c r="AB8975" s="3">
        <v>8.2352941176470587E-2</v>
      </c>
      <c r="AC8975" s="1">
        <v>-264.82364999999999</v>
      </c>
      <c r="AD8975">
        <v>2</v>
      </c>
      <c r="AE8975">
        <v>2</v>
      </c>
      <c r="AF8975" t="s">
        <v>48</v>
      </c>
      <c r="AG8975">
        <v>2017</v>
      </c>
      <c r="AH8975">
        <f>COUNTBLANK(datos[[#This Row],[Row ID]:[Year sales]])</f>
        <v>0</v>
      </c>
    </row>
    <row r="8976" spans="1:34" x14ac:dyDescent="0.3">
      <c r="A8976">
        <v>8975</v>
      </c>
      <c r="B8976" t="s">
        <v>10378</v>
      </c>
      <c r="C8976" s="4">
        <v>43062</v>
      </c>
      <c r="D8976" s="4">
        <v>43065</v>
      </c>
      <c r="E8976" t="s">
        <v>208</v>
      </c>
      <c r="F8976" t="s">
        <v>6371</v>
      </c>
      <c r="G8976" t="s">
        <v>6372</v>
      </c>
      <c r="H8976" t="s">
        <v>57</v>
      </c>
      <c r="I8976" t="s">
        <v>38</v>
      </c>
      <c r="J8976" t="s">
        <v>837</v>
      </c>
      <c r="K8976" t="s">
        <v>124</v>
      </c>
      <c r="L8976">
        <v>75220</v>
      </c>
      <c r="M8976" t="s">
        <v>125</v>
      </c>
      <c r="N8976" t="s">
        <v>4970</v>
      </c>
      <c r="O8976" t="s">
        <v>62</v>
      </c>
      <c r="P8976" t="s">
        <v>110</v>
      </c>
      <c r="Q8976" t="s">
        <v>5257</v>
      </c>
      <c r="R8976" s="1">
        <v>36.287999999999997</v>
      </c>
      <c r="S8976">
        <v>7</v>
      </c>
      <c r="T8976">
        <f t="shared" si="140"/>
        <v>13</v>
      </c>
      <c r="U8976" t="s">
        <v>75</v>
      </c>
      <c r="V8976">
        <v>0.2</v>
      </c>
      <c r="W8976">
        <v>7.2576000000000001</v>
      </c>
      <c r="X8976" s="1">
        <v>-7.2576000000000001</v>
      </c>
      <c r="Y8976" s="1">
        <v>43.545599999999993</v>
      </c>
      <c r="Z8976" t="s">
        <v>65</v>
      </c>
      <c r="AA8976" s="2">
        <v>12.700799999999999</v>
      </c>
      <c r="AB8976" s="3">
        <v>0.35000000000000003</v>
      </c>
      <c r="AC8976" s="1">
        <v>-16.329599999999999</v>
      </c>
      <c r="AD8976">
        <v>3</v>
      </c>
      <c r="AE8976">
        <v>3</v>
      </c>
      <c r="AF8976" t="s">
        <v>48</v>
      </c>
      <c r="AG8976">
        <v>2017</v>
      </c>
      <c r="AH8976">
        <f>COUNTBLANK(datos[[#This Row],[Row ID]:[Year sales]])</f>
        <v>0</v>
      </c>
    </row>
    <row r="8977" spans="1:34" x14ac:dyDescent="0.3">
      <c r="A8977">
        <v>8976</v>
      </c>
      <c r="B8977" t="s">
        <v>10378</v>
      </c>
      <c r="C8977" s="4">
        <v>43062</v>
      </c>
      <c r="D8977" s="4">
        <v>43065</v>
      </c>
      <c r="E8977" t="s">
        <v>208</v>
      </c>
      <c r="F8977" t="s">
        <v>6371</v>
      </c>
      <c r="G8977" t="s">
        <v>6372</v>
      </c>
      <c r="H8977" t="s">
        <v>57</v>
      </c>
      <c r="I8977" t="s">
        <v>38</v>
      </c>
      <c r="J8977" t="s">
        <v>837</v>
      </c>
      <c r="K8977" t="s">
        <v>124</v>
      </c>
      <c r="L8977">
        <v>75220</v>
      </c>
      <c r="M8977" t="s">
        <v>125</v>
      </c>
      <c r="N8977" t="s">
        <v>6034</v>
      </c>
      <c r="O8977" t="s">
        <v>62</v>
      </c>
      <c r="P8977" t="s">
        <v>110</v>
      </c>
      <c r="Q8977" t="s">
        <v>6035</v>
      </c>
      <c r="R8977" s="1">
        <v>78.304000000000002</v>
      </c>
      <c r="S8977">
        <v>2</v>
      </c>
      <c r="T8977">
        <f t="shared" si="140"/>
        <v>13</v>
      </c>
      <c r="U8977" t="s">
        <v>46</v>
      </c>
      <c r="V8977">
        <v>0.2</v>
      </c>
      <c r="W8977">
        <v>15.660800000000002</v>
      </c>
      <c r="X8977" s="1">
        <v>-15.6608</v>
      </c>
      <c r="Y8977" s="1">
        <v>93.964799999999997</v>
      </c>
      <c r="Z8977" t="s">
        <v>99</v>
      </c>
      <c r="AA8977" s="2">
        <v>29.364000000000001</v>
      </c>
      <c r="AB8977" s="3">
        <v>0.375</v>
      </c>
      <c r="AC8977" s="1">
        <v>-33.279200000000003</v>
      </c>
      <c r="AD8977">
        <v>3</v>
      </c>
      <c r="AE8977">
        <v>3</v>
      </c>
      <c r="AF8977" t="s">
        <v>48</v>
      </c>
      <c r="AG8977">
        <v>2017</v>
      </c>
      <c r="AH8977">
        <f>COUNTBLANK(datos[[#This Row],[Row ID]:[Year sales]])</f>
        <v>0</v>
      </c>
    </row>
    <row r="8978" spans="1:34" x14ac:dyDescent="0.3">
      <c r="A8978">
        <v>8977</v>
      </c>
      <c r="B8978" t="s">
        <v>10378</v>
      </c>
      <c r="C8978" s="4">
        <v>43062</v>
      </c>
      <c r="D8978" s="4">
        <v>43065</v>
      </c>
      <c r="E8978" t="s">
        <v>208</v>
      </c>
      <c r="F8978" t="s">
        <v>6371</v>
      </c>
      <c r="G8978" t="s">
        <v>6372</v>
      </c>
      <c r="H8978" t="s">
        <v>57</v>
      </c>
      <c r="I8978" t="s">
        <v>38</v>
      </c>
      <c r="J8978" t="s">
        <v>837</v>
      </c>
      <c r="K8978" t="s">
        <v>124</v>
      </c>
      <c r="L8978">
        <v>75220</v>
      </c>
      <c r="M8978" t="s">
        <v>125</v>
      </c>
      <c r="N8978" t="s">
        <v>3800</v>
      </c>
      <c r="O8978" t="s">
        <v>43</v>
      </c>
      <c r="P8978" t="s">
        <v>73</v>
      </c>
      <c r="Q8978" t="s">
        <v>3801</v>
      </c>
      <c r="R8978" s="1">
        <v>127.785</v>
      </c>
      <c r="S8978">
        <v>1</v>
      </c>
      <c r="T8978">
        <f t="shared" si="140"/>
        <v>20</v>
      </c>
      <c r="U8978" t="s">
        <v>46</v>
      </c>
      <c r="V8978">
        <v>0.3</v>
      </c>
      <c r="W8978">
        <v>38.335499999999996</v>
      </c>
      <c r="X8978" s="1">
        <v>-38.335500000000003</v>
      </c>
      <c r="Y8978" s="1">
        <v>166.12049999999999</v>
      </c>
      <c r="Z8978" t="s">
        <v>99</v>
      </c>
      <c r="AA8978" s="2">
        <v>-31.0335</v>
      </c>
      <c r="AB8978" s="3">
        <v>-0.24285714285714285</v>
      </c>
      <c r="AC8978" s="1">
        <v>-120.483</v>
      </c>
      <c r="AD8978">
        <v>3</v>
      </c>
      <c r="AE8978">
        <v>3</v>
      </c>
      <c r="AF8978" t="s">
        <v>48</v>
      </c>
      <c r="AG8978">
        <v>2017</v>
      </c>
      <c r="AH8978">
        <f>COUNTBLANK(datos[[#This Row],[Row ID]:[Year sales]])</f>
        <v>0</v>
      </c>
    </row>
    <row r="8979" spans="1:34" x14ac:dyDescent="0.3">
      <c r="A8979">
        <v>8978</v>
      </c>
      <c r="B8979" t="s">
        <v>10378</v>
      </c>
      <c r="C8979" s="4">
        <v>43062</v>
      </c>
      <c r="D8979" s="4">
        <v>43065</v>
      </c>
      <c r="E8979" t="s">
        <v>208</v>
      </c>
      <c r="F8979" t="s">
        <v>6371</v>
      </c>
      <c r="G8979" t="s">
        <v>6372</v>
      </c>
      <c r="H8979" t="s">
        <v>57</v>
      </c>
      <c r="I8979" t="s">
        <v>38</v>
      </c>
      <c r="J8979" t="s">
        <v>837</v>
      </c>
      <c r="K8979" t="s">
        <v>124</v>
      </c>
      <c r="L8979">
        <v>75220</v>
      </c>
      <c r="M8979" t="s">
        <v>125</v>
      </c>
      <c r="N8979" t="s">
        <v>3101</v>
      </c>
      <c r="O8979" t="s">
        <v>62</v>
      </c>
      <c r="P8979" t="s">
        <v>94</v>
      </c>
      <c r="Q8979" t="s">
        <v>3102</v>
      </c>
      <c r="R8979" s="1">
        <v>6.1040000000000001</v>
      </c>
      <c r="S8979">
        <v>2</v>
      </c>
      <c r="T8979">
        <f t="shared" si="140"/>
        <v>41</v>
      </c>
      <c r="U8979" t="s">
        <v>46</v>
      </c>
      <c r="V8979">
        <v>0.8</v>
      </c>
      <c r="W8979">
        <v>4.8832000000000004</v>
      </c>
      <c r="X8979" s="1">
        <v>-4.8832000000000004</v>
      </c>
      <c r="Y8979" s="1">
        <v>10.987200000000001</v>
      </c>
      <c r="Z8979" t="s">
        <v>65</v>
      </c>
      <c r="AA8979" s="2">
        <v>-9.1560000000000006</v>
      </c>
      <c r="AB8979" s="3">
        <v>-1.5</v>
      </c>
      <c r="AC8979" s="1">
        <v>-10.376799999999999</v>
      </c>
      <c r="AD8979">
        <v>3</v>
      </c>
      <c r="AE8979">
        <v>3</v>
      </c>
      <c r="AF8979" t="s">
        <v>48</v>
      </c>
      <c r="AG8979">
        <v>2017</v>
      </c>
      <c r="AH8979">
        <f>COUNTBLANK(datos[[#This Row],[Row ID]:[Year sales]])</f>
        <v>0</v>
      </c>
    </row>
    <row r="8980" spans="1:34" x14ac:dyDescent="0.3">
      <c r="A8980">
        <v>8979</v>
      </c>
      <c r="B8980" t="s">
        <v>10379</v>
      </c>
      <c r="C8980" s="4">
        <v>41946</v>
      </c>
      <c r="D8980" s="4">
        <v>41948</v>
      </c>
      <c r="E8980" t="s">
        <v>34</v>
      </c>
      <c r="F8980" t="s">
        <v>6057</v>
      </c>
      <c r="G8980" t="s">
        <v>6058</v>
      </c>
      <c r="H8980" t="s">
        <v>57</v>
      </c>
      <c r="I8980" t="s">
        <v>38</v>
      </c>
      <c r="J8980" t="s">
        <v>6095</v>
      </c>
      <c r="K8980" t="s">
        <v>810</v>
      </c>
      <c r="L8980">
        <v>7050</v>
      </c>
      <c r="M8980" t="s">
        <v>168</v>
      </c>
      <c r="N8980" t="s">
        <v>2415</v>
      </c>
      <c r="O8980" t="s">
        <v>62</v>
      </c>
      <c r="P8980" t="s">
        <v>94</v>
      </c>
      <c r="Q8980" t="s">
        <v>2416</v>
      </c>
      <c r="R8980" s="1">
        <v>5.76</v>
      </c>
      <c r="S8980">
        <v>2</v>
      </c>
      <c r="T8980">
        <f t="shared" si="140"/>
        <v>50</v>
      </c>
      <c r="U8980" t="s">
        <v>46</v>
      </c>
      <c r="V8980">
        <v>0</v>
      </c>
      <c r="W8980">
        <v>0</v>
      </c>
      <c r="X8980" s="1">
        <v>0</v>
      </c>
      <c r="Y8980" s="1">
        <v>5.76</v>
      </c>
      <c r="Z8980" t="s">
        <v>65</v>
      </c>
      <c r="AA8980" s="2">
        <v>2.8224</v>
      </c>
      <c r="AB8980" s="3">
        <v>0.49000000000000005</v>
      </c>
      <c r="AC8980" s="1">
        <v>-2.9376000000000002</v>
      </c>
      <c r="AD8980">
        <v>2</v>
      </c>
      <c r="AE8980">
        <v>2</v>
      </c>
      <c r="AF8980" t="s">
        <v>48</v>
      </c>
      <c r="AG8980">
        <v>2014</v>
      </c>
      <c r="AH8980">
        <f>COUNTBLANK(datos[[#This Row],[Row ID]:[Year sales]])</f>
        <v>0</v>
      </c>
    </row>
    <row r="8981" spans="1:34" x14ac:dyDescent="0.3">
      <c r="A8981">
        <v>8980</v>
      </c>
      <c r="B8981" t="s">
        <v>10380</v>
      </c>
      <c r="C8981" s="4">
        <v>42296</v>
      </c>
      <c r="D8981" s="4">
        <v>42301</v>
      </c>
      <c r="E8981" t="s">
        <v>34</v>
      </c>
      <c r="F8981" t="s">
        <v>7786</v>
      </c>
      <c r="G8981" t="s">
        <v>7787</v>
      </c>
      <c r="H8981" t="s">
        <v>37</v>
      </c>
      <c r="I8981" t="s">
        <v>38</v>
      </c>
      <c r="J8981" t="s">
        <v>837</v>
      </c>
      <c r="K8981" t="s">
        <v>124</v>
      </c>
      <c r="L8981">
        <v>75220</v>
      </c>
      <c r="M8981" t="s">
        <v>125</v>
      </c>
      <c r="N8981" t="s">
        <v>1887</v>
      </c>
      <c r="O8981" t="s">
        <v>62</v>
      </c>
      <c r="P8981" t="s">
        <v>94</v>
      </c>
      <c r="Q8981" t="s">
        <v>1888</v>
      </c>
      <c r="R8981" s="1">
        <v>1.72</v>
      </c>
      <c r="S8981">
        <v>1</v>
      </c>
      <c r="T8981">
        <f t="shared" si="140"/>
        <v>16</v>
      </c>
      <c r="U8981" t="s">
        <v>46</v>
      </c>
      <c r="V8981">
        <v>0.8</v>
      </c>
      <c r="W8981">
        <v>1.3760000000000001</v>
      </c>
      <c r="X8981" s="1">
        <v>-1.3759999999999999</v>
      </c>
      <c r="Y8981" s="1">
        <v>3.0960000000000001</v>
      </c>
      <c r="Z8981" t="s">
        <v>65</v>
      </c>
      <c r="AA8981" s="2">
        <v>-2.8380000000000001</v>
      </c>
      <c r="AB8981" s="3">
        <v>-1.6500000000000001</v>
      </c>
      <c r="AC8981" s="1">
        <v>-3.1819999999999999</v>
      </c>
      <c r="AD8981">
        <v>5</v>
      </c>
      <c r="AE8981">
        <v>5</v>
      </c>
      <c r="AF8981" t="s">
        <v>48</v>
      </c>
      <c r="AG8981">
        <v>2015</v>
      </c>
      <c r="AH8981">
        <f>COUNTBLANK(datos[[#This Row],[Row ID]:[Year sales]])</f>
        <v>0</v>
      </c>
    </row>
    <row r="8982" spans="1:34" x14ac:dyDescent="0.3">
      <c r="A8982">
        <v>8981</v>
      </c>
      <c r="B8982" t="s">
        <v>10381</v>
      </c>
      <c r="C8982" s="4">
        <v>41676</v>
      </c>
      <c r="D8982" s="4">
        <v>41680</v>
      </c>
      <c r="E8982" t="s">
        <v>34</v>
      </c>
      <c r="F8982" t="s">
        <v>973</v>
      </c>
      <c r="G8982" t="s">
        <v>974</v>
      </c>
      <c r="H8982" t="s">
        <v>37</v>
      </c>
      <c r="I8982" t="s">
        <v>38</v>
      </c>
      <c r="J8982" t="s">
        <v>10382</v>
      </c>
      <c r="K8982" t="s">
        <v>231</v>
      </c>
      <c r="L8982">
        <v>60441</v>
      </c>
      <c r="M8982" t="s">
        <v>125</v>
      </c>
      <c r="N8982" t="s">
        <v>5841</v>
      </c>
      <c r="O8982" t="s">
        <v>62</v>
      </c>
      <c r="P8982" t="s">
        <v>94</v>
      </c>
      <c r="Q8982" t="s">
        <v>5842</v>
      </c>
      <c r="R8982" s="1">
        <v>8.952</v>
      </c>
      <c r="S8982">
        <v>2</v>
      </c>
      <c r="T8982">
        <f t="shared" si="140"/>
        <v>17</v>
      </c>
      <c r="U8982" t="s">
        <v>46</v>
      </c>
      <c r="V8982">
        <v>0.8</v>
      </c>
      <c r="W8982">
        <v>7.1616</v>
      </c>
      <c r="X8982" s="1">
        <v>-7.1616</v>
      </c>
      <c r="Y8982" s="1">
        <v>16.113599999999998</v>
      </c>
      <c r="Z8982" t="s">
        <v>65</v>
      </c>
      <c r="AA8982" s="2">
        <v>-14.770799999999999</v>
      </c>
      <c r="AB8982" s="3">
        <v>-1.65</v>
      </c>
      <c r="AC8982" s="1">
        <v>-16.561199999999999</v>
      </c>
      <c r="AD8982">
        <v>4</v>
      </c>
      <c r="AE8982">
        <v>4</v>
      </c>
      <c r="AF8982" t="s">
        <v>48</v>
      </c>
      <c r="AG8982">
        <v>2014</v>
      </c>
      <c r="AH8982">
        <f>COUNTBLANK(datos[[#This Row],[Row ID]:[Year sales]])</f>
        <v>0</v>
      </c>
    </row>
    <row r="8983" spans="1:34" x14ac:dyDescent="0.3">
      <c r="A8983">
        <v>8982</v>
      </c>
      <c r="B8983" t="s">
        <v>10383</v>
      </c>
      <c r="C8983" s="4">
        <v>42435</v>
      </c>
      <c r="D8983" s="4">
        <v>42441</v>
      </c>
      <c r="E8983" t="s">
        <v>67</v>
      </c>
      <c r="F8983" t="s">
        <v>474</v>
      </c>
      <c r="G8983" t="s">
        <v>475</v>
      </c>
      <c r="H8983" t="s">
        <v>37</v>
      </c>
      <c r="I8983" t="s">
        <v>38</v>
      </c>
      <c r="J8983" t="s">
        <v>323</v>
      </c>
      <c r="K8983" t="s">
        <v>231</v>
      </c>
      <c r="L8983">
        <v>60623</v>
      </c>
      <c r="M8983" t="s">
        <v>125</v>
      </c>
      <c r="N8983" t="s">
        <v>4119</v>
      </c>
      <c r="O8983" t="s">
        <v>62</v>
      </c>
      <c r="P8983" t="s">
        <v>97</v>
      </c>
      <c r="Q8983" t="s">
        <v>4120</v>
      </c>
      <c r="R8983" s="1">
        <v>2.3340000000000001</v>
      </c>
      <c r="S8983">
        <v>3</v>
      </c>
      <c r="T8983">
        <f t="shared" si="140"/>
        <v>17</v>
      </c>
      <c r="U8983" t="s">
        <v>52</v>
      </c>
      <c r="V8983">
        <v>0.8</v>
      </c>
      <c r="W8983">
        <v>1.8672000000000002</v>
      </c>
      <c r="X8983" s="1">
        <v>-1.8672</v>
      </c>
      <c r="Y8983" s="1">
        <v>4.2012</v>
      </c>
      <c r="Z8983" t="s">
        <v>65</v>
      </c>
      <c r="AA8983" s="2">
        <v>-6.3018000000000001</v>
      </c>
      <c r="AB8983" s="3">
        <v>-2.6999999999999997</v>
      </c>
      <c r="AC8983" s="1">
        <v>-6.7686000000000002</v>
      </c>
      <c r="AD8983">
        <v>6</v>
      </c>
      <c r="AE8983">
        <v>6</v>
      </c>
      <c r="AF8983" t="s">
        <v>48</v>
      </c>
      <c r="AG8983">
        <v>2016</v>
      </c>
      <c r="AH8983">
        <f>COUNTBLANK(datos[[#This Row],[Row ID]:[Year sales]])</f>
        <v>0</v>
      </c>
    </row>
    <row r="8984" spans="1:34" x14ac:dyDescent="0.3">
      <c r="A8984">
        <v>8983</v>
      </c>
      <c r="B8984" t="s">
        <v>10383</v>
      </c>
      <c r="C8984" s="4">
        <v>42435</v>
      </c>
      <c r="D8984" s="4">
        <v>42441</v>
      </c>
      <c r="E8984" t="s">
        <v>67</v>
      </c>
      <c r="F8984" t="s">
        <v>474</v>
      </c>
      <c r="G8984" t="s">
        <v>475</v>
      </c>
      <c r="H8984" t="s">
        <v>37</v>
      </c>
      <c r="I8984" t="s">
        <v>38</v>
      </c>
      <c r="J8984" t="s">
        <v>323</v>
      </c>
      <c r="K8984" t="s">
        <v>231</v>
      </c>
      <c r="L8984">
        <v>60623</v>
      </c>
      <c r="M8984" t="s">
        <v>125</v>
      </c>
      <c r="N8984" t="s">
        <v>3419</v>
      </c>
      <c r="O8984" t="s">
        <v>62</v>
      </c>
      <c r="P8984" t="s">
        <v>94</v>
      </c>
      <c r="Q8984" t="s">
        <v>3420</v>
      </c>
      <c r="R8984" s="1">
        <v>1.728</v>
      </c>
      <c r="S8984">
        <v>4</v>
      </c>
      <c r="T8984">
        <f t="shared" si="140"/>
        <v>30</v>
      </c>
      <c r="U8984" t="s">
        <v>52</v>
      </c>
      <c r="V8984">
        <v>0.8</v>
      </c>
      <c r="W8984">
        <v>1.3824000000000001</v>
      </c>
      <c r="X8984" s="1">
        <v>-1.3824000000000001</v>
      </c>
      <c r="Y8984" s="1">
        <v>3.1104000000000003</v>
      </c>
      <c r="Z8984" t="s">
        <v>65</v>
      </c>
      <c r="AA8984" s="2">
        <v>-2.7648000000000001</v>
      </c>
      <c r="AB8984" s="3">
        <v>-1.6</v>
      </c>
      <c r="AC8984" s="1">
        <v>-3.1103999999999998</v>
      </c>
      <c r="AD8984">
        <v>6</v>
      </c>
      <c r="AE8984">
        <v>6</v>
      </c>
      <c r="AF8984" t="s">
        <v>48</v>
      </c>
      <c r="AG8984">
        <v>2016</v>
      </c>
      <c r="AH8984">
        <f>COUNTBLANK(datos[[#This Row],[Row ID]:[Year sales]])</f>
        <v>0</v>
      </c>
    </row>
    <row r="8985" spans="1:34" x14ac:dyDescent="0.3">
      <c r="A8985">
        <v>8984</v>
      </c>
      <c r="B8985" t="s">
        <v>10383</v>
      </c>
      <c r="C8985" s="4">
        <v>42435</v>
      </c>
      <c r="D8985" s="4">
        <v>42441</v>
      </c>
      <c r="E8985" t="s">
        <v>67</v>
      </c>
      <c r="F8985" t="s">
        <v>474</v>
      </c>
      <c r="G8985" t="s">
        <v>475</v>
      </c>
      <c r="H8985" t="s">
        <v>37</v>
      </c>
      <c r="I8985" t="s">
        <v>38</v>
      </c>
      <c r="J8985" t="s">
        <v>323</v>
      </c>
      <c r="K8985" t="s">
        <v>231</v>
      </c>
      <c r="L8985">
        <v>60623</v>
      </c>
      <c r="M8985" t="s">
        <v>125</v>
      </c>
      <c r="N8985" t="s">
        <v>573</v>
      </c>
      <c r="O8985" t="s">
        <v>43</v>
      </c>
      <c r="P8985" t="s">
        <v>83</v>
      </c>
      <c r="Q8985" t="s">
        <v>574</v>
      </c>
      <c r="R8985" s="1">
        <v>159.04</v>
      </c>
      <c r="S8985">
        <v>5</v>
      </c>
      <c r="T8985">
        <f t="shared" si="140"/>
        <v>20</v>
      </c>
      <c r="U8985" t="s">
        <v>75</v>
      </c>
      <c r="V8985">
        <v>0.6</v>
      </c>
      <c r="W8985">
        <v>95.423999999999992</v>
      </c>
      <c r="X8985" s="1">
        <v>-95.424000000000007</v>
      </c>
      <c r="Y8985" s="1">
        <v>254.464</v>
      </c>
      <c r="Z8985" t="s">
        <v>47</v>
      </c>
      <c r="AA8985" s="2">
        <v>-194.82400000000001</v>
      </c>
      <c r="AB8985" s="3">
        <v>-1.2250000000000001</v>
      </c>
      <c r="AC8985" s="1">
        <v>-258.44</v>
      </c>
      <c r="AD8985">
        <v>6</v>
      </c>
      <c r="AE8985">
        <v>6</v>
      </c>
      <c r="AF8985" t="s">
        <v>48</v>
      </c>
      <c r="AG8985">
        <v>2016</v>
      </c>
      <c r="AH8985">
        <f>COUNTBLANK(datos[[#This Row],[Row ID]:[Year sales]])</f>
        <v>0</v>
      </c>
    </row>
    <row r="8986" spans="1:34" x14ac:dyDescent="0.3">
      <c r="A8986">
        <v>8985</v>
      </c>
      <c r="B8986" t="s">
        <v>10383</v>
      </c>
      <c r="C8986" s="4">
        <v>42435</v>
      </c>
      <c r="D8986" s="4">
        <v>42441</v>
      </c>
      <c r="E8986" t="s">
        <v>67</v>
      </c>
      <c r="F8986" t="s">
        <v>474</v>
      </c>
      <c r="G8986" t="s">
        <v>475</v>
      </c>
      <c r="H8986" t="s">
        <v>37</v>
      </c>
      <c r="I8986" t="s">
        <v>38</v>
      </c>
      <c r="J8986" t="s">
        <v>323</v>
      </c>
      <c r="K8986" t="s">
        <v>231</v>
      </c>
      <c r="L8986">
        <v>60623</v>
      </c>
      <c r="M8986" t="s">
        <v>125</v>
      </c>
      <c r="N8986" t="s">
        <v>5531</v>
      </c>
      <c r="O8986" t="s">
        <v>43</v>
      </c>
      <c r="P8986" t="s">
        <v>73</v>
      </c>
      <c r="Q8986" t="s">
        <v>5532</v>
      </c>
      <c r="R8986" s="1">
        <v>145.97999999999999</v>
      </c>
      <c r="S8986">
        <v>2</v>
      </c>
      <c r="T8986">
        <f t="shared" si="140"/>
        <v>13</v>
      </c>
      <c r="U8986" t="s">
        <v>46</v>
      </c>
      <c r="V8986">
        <v>0.5</v>
      </c>
      <c r="W8986">
        <v>72.989999999999995</v>
      </c>
      <c r="X8986" s="1">
        <v>-72.989999999999995</v>
      </c>
      <c r="Y8986" s="1">
        <v>218.96999999999997</v>
      </c>
      <c r="Z8986" t="s">
        <v>47</v>
      </c>
      <c r="AA8986" s="2">
        <v>-99.266400000000004</v>
      </c>
      <c r="AB8986" s="3">
        <v>-0.68</v>
      </c>
      <c r="AC8986" s="1">
        <v>-172.25640000000001</v>
      </c>
      <c r="AD8986">
        <v>6</v>
      </c>
      <c r="AE8986">
        <v>6</v>
      </c>
      <c r="AF8986" t="s">
        <v>48</v>
      </c>
      <c r="AG8986">
        <v>2016</v>
      </c>
      <c r="AH8986">
        <f>COUNTBLANK(datos[[#This Row],[Row ID]:[Year sales]])</f>
        <v>0</v>
      </c>
    </row>
    <row r="8987" spans="1:34" x14ac:dyDescent="0.3">
      <c r="A8987">
        <v>8986</v>
      </c>
      <c r="B8987" t="s">
        <v>10384</v>
      </c>
      <c r="C8987" s="4">
        <v>42341</v>
      </c>
      <c r="D8987" s="4">
        <v>42345</v>
      </c>
      <c r="E8987" t="s">
        <v>67</v>
      </c>
      <c r="F8987" t="s">
        <v>1398</v>
      </c>
      <c r="G8987" t="s">
        <v>1399</v>
      </c>
      <c r="H8987" t="s">
        <v>37</v>
      </c>
      <c r="I8987" t="s">
        <v>38</v>
      </c>
      <c r="J8987" t="s">
        <v>1545</v>
      </c>
      <c r="K8987" t="s">
        <v>108</v>
      </c>
      <c r="L8987">
        <v>28540</v>
      </c>
      <c r="M8987" t="s">
        <v>41</v>
      </c>
      <c r="N8987" t="s">
        <v>2349</v>
      </c>
      <c r="O8987" t="s">
        <v>43</v>
      </c>
      <c r="P8987" t="s">
        <v>83</v>
      </c>
      <c r="Q8987" t="s">
        <v>2350</v>
      </c>
      <c r="R8987" s="1">
        <v>77.951999999999998</v>
      </c>
      <c r="S8987">
        <v>3</v>
      </c>
      <c r="T8987">
        <f t="shared" si="140"/>
        <v>19</v>
      </c>
      <c r="U8987" t="s">
        <v>52</v>
      </c>
      <c r="V8987">
        <v>0.2</v>
      </c>
      <c r="W8987">
        <v>15.590400000000001</v>
      </c>
      <c r="X8987" s="1">
        <v>-15.590400000000001</v>
      </c>
      <c r="Y8987" s="1">
        <v>93.542400000000001</v>
      </c>
      <c r="Z8987" t="s">
        <v>99</v>
      </c>
      <c r="AA8987" s="2">
        <v>12.667199999999999</v>
      </c>
      <c r="AB8987" s="3">
        <v>0.16250000000000001</v>
      </c>
      <c r="AC8987" s="1">
        <v>-49.694400000000002</v>
      </c>
      <c r="AD8987">
        <v>4</v>
      </c>
      <c r="AE8987">
        <v>4</v>
      </c>
      <c r="AF8987" t="s">
        <v>48</v>
      </c>
      <c r="AG8987">
        <v>2015</v>
      </c>
      <c r="AH8987">
        <f>COUNTBLANK(datos[[#This Row],[Row ID]:[Year sales]])</f>
        <v>0</v>
      </c>
    </row>
    <row r="8988" spans="1:34" x14ac:dyDescent="0.3">
      <c r="A8988">
        <v>8987</v>
      </c>
      <c r="B8988" t="s">
        <v>10384</v>
      </c>
      <c r="C8988" s="4">
        <v>42341</v>
      </c>
      <c r="D8988" s="4">
        <v>42345</v>
      </c>
      <c r="E8988" t="s">
        <v>67</v>
      </c>
      <c r="F8988" t="s">
        <v>1398</v>
      </c>
      <c r="G8988" t="s">
        <v>1399</v>
      </c>
      <c r="H8988" t="s">
        <v>37</v>
      </c>
      <c r="I8988" t="s">
        <v>38</v>
      </c>
      <c r="J8988" t="s">
        <v>1545</v>
      </c>
      <c r="K8988" t="s">
        <v>108</v>
      </c>
      <c r="L8988">
        <v>28540</v>
      </c>
      <c r="M8988" t="s">
        <v>41</v>
      </c>
      <c r="N8988" t="s">
        <v>5022</v>
      </c>
      <c r="O8988" t="s">
        <v>62</v>
      </c>
      <c r="P8988" t="s">
        <v>94</v>
      </c>
      <c r="Q8988" t="s">
        <v>5023</v>
      </c>
      <c r="R8988" s="1">
        <v>95.97</v>
      </c>
      <c r="S8988">
        <v>5</v>
      </c>
      <c r="T8988">
        <f t="shared" si="140"/>
        <v>50</v>
      </c>
      <c r="U8988" t="s">
        <v>75</v>
      </c>
      <c r="V8988">
        <v>0.7</v>
      </c>
      <c r="W8988">
        <v>67.179000000000002</v>
      </c>
      <c r="X8988" s="1">
        <v>-67.179000000000002</v>
      </c>
      <c r="Y8988" s="1">
        <v>163.149</v>
      </c>
      <c r="Z8988" t="s">
        <v>99</v>
      </c>
      <c r="AA8988" s="2">
        <v>-73.576999999999998</v>
      </c>
      <c r="AB8988" s="3">
        <v>-0.76666666666666661</v>
      </c>
      <c r="AC8988" s="1">
        <v>-102.36799999999999</v>
      </c>
      <c r="AD8988">
        <v>4</v>
      </c>
      <c r="AE8988">
        <v>4</v>
      </c>
      <c r="AF8988" t="s">
        <v>48</v>
      </c>
      <c r="AG8988">
        <v>2015</v>
      </c>
      <c r="AH8988">
        <f>COUNTBLANK(datos[[#This Row],[Row ID]:[Year sales]])</f>
        <v>0</v>
      </c>
    </row>
    <row r="8989" spans="1:34" x14ac:dyDescent="0.3">
      <c r="A8989">
        <v>8988</v>
      </c>
      <c r="B8989" t="s">
        <v>10384</v>
      </c>
      <c r="C8989" s="4">
        <v>42341</v>
      </c>
      <c r="D8989" s="4">
        <v>42345</v>
      </c>
      <c r="E8989" t="s">
        <v>67</v>
      </c>
      <c r="F8989" t="s">
        <v>1398</v>
      </c>
      <c r="G8989" t="s">
        <v>1399</v>
      </c>
      <c r="H8989" t="s">
        <v>37</v>
      </c>
      <c r="I8989" t="s">
        <v>38</v>
      </c>
      <c r="J8989" t="s">
        <v>1545</v>
      </c>
      <c r="K8989" t="s">
        <v>108</v>
      </c>
      <c r="L8989">
        <v>28540</v>
      </c>
      <c r="M8989" t="s">
        <v>41</v>
      </c>
      <c r="N8989" t="s">
        <v>857</v>
      </c>
      <c r="O8989" t="s">
        <v>90</v>
      </c>
      <c r="P8989" t="s">
        <v>91</v>
      </c>
      <c r="Q8989" t="s">
        <v>858</v>
      </c>
      <c r="R8989" s="1">
        <v>105.584</v>
      </c>
      <c r="S8989">
        <v>2</v>
      </c>
      <c r="T8989">
        <f t="shared" si="140"/>
        <v>22</v>
      </c>
      <c r="U8989" t="s">
        <v>46</v>
      </c>
      <c r="V8989">
        <v>0.2</v>
      </c>
      <c r="W8989">
        <v>21.116800000000001</v>
      </c>
      <c r="X8989" s="1">
        <v>-21.116800000000001</v>
      </c>
      <c r="Y8989" s="1">
        <v>126.7008</v>
      </c>
      <c r="Z8989" t="s">
        <v>99</v>
      </c>
      <c r="AA8989" s="2">
        <v>9.2385999999999999</v>
      </c>
      <c r="AB8989" s="3">
        <v>8.7499999999999994E-2</v>
      </c>
      <c r="AC8989" s="1">
        <v>-75.2286</v>
      </c>
      <c r="AD8989">
        <v>4</v>
      </c>
      <c r="AE8989">
        <v>4</v>
      </c>
      <c r="AF8989" t="s">
        <v>48</v>
      </c>
      <c r="AG8989">
        <v>2015</v>
      </c>
      <c r="AH8989">
        <f>COUNTBLANK(datos[[#This Row],[Row ID]:[Year sales]])</f>
        <v>0</v>
      </c>
    </row>
    <row r="8990" spans="1:34" x14ac:dyDescent="0.3">
      <c r="A8990">
        <v>8989</v>
      </c>
      <c r="B8990" t="s">
        <v>10384</v>
      </c>
      <c r="C8990" s="4">
        <v>42341</v>
      </c>
      <c r="D8990" s="4">
        <v>42345</v>
      </c>
      <c r="E8990" t="s">
        <v>67</v>
      </c>
      <c r="F8990" t="s">
        <v>1398</v>
      </c>
      <c r="G8990" t="s">
        <v>1399</v>
      </c>
      <c r="H8990" t="s">
        <v>37</v>
      </c>
      <c r="I8990" t="s">
        <v>38</v>
      </c>
      <c r="J8990" t="s">
        <v>1545</v>
      </c>
      <c r="K8990" t="s">
        <v>108</v>
      </c>
      <c r="L8990">
        <v>28540</v>
      </c>
      <c r="M8990" t="s">
        <v>41</v>
      </c>
      <c r="N8990" t="s">
        <v>2011</v>
      </c>
      <c r="O8990" t="s">
        <v>62</v>
      </c>
      <c r="P8990" t="s">
        <v>86</v>
      </c>
      <c r="Q8990" t="s">
        <v>2012</v>
      </c>
      <c r="R8990" s="1">
        <v>9.3439999999999994</v>
      </c>
      <c r="S8990">
        <v>2</v>
      </c>
      <c r="T8990">
        <f t="shared" si="140"/>
        <v>49</v>
      </c>
      <c r="U8990" t="s">
        <v>46</v>
      </c>
      <c r="V8990">
        <v>0.2</v>
      </c>
      <c r="W8990">
        <v>1.8688</v>
      </c>
      <c r="X8990" s="1">
        <v>-1.8688</v>
      </c>
      <c r="Y8990" s="1">
        <v>11.2128</v>
      </c>
      <c r="Z8990" t="s">
        <v>65</v>
      </c>
      <c r="AA8990" s="2">
        <v>1.1679999999999999</v>
      </c>
      <c r="AB8990" s="3">
        <v>0.125</v>
      </c>
      <c r="AC8990" s="1">
        <v>-6.3071999999999999</v>
      </c>
      <c r="AD8990">
        <v>4</v>
      </c>
      <c r="AE8990">
        <v>4</v>
      </c>
      <c r="AF8990" t="s">
        <v>48</v>
      </c>
      <c r="AG8990">
        <v>2015</v>
      </c>
      <c r="AH8990">
        <f>COUNTBLANK(datos[[#This Row],[Row ID]:[Year sales]])</f>
        <v>0</v>
      </c>
    </row>
    <row r="8991" spans="1:34" x14ac:dyDescent="0.3">
      <c r="A8991">
        <v>8990</v>
      </c>
      <c r="B8991" t="s">
        <v>10385</v>
      </c>
      <c r="C8991" s="4">
        <v>42362</v>
      </c>
      <c r="D8991" s="4">
        <v>42368</v>
      </c>
      <c r="E8991" t="s">
        <v>67</v>
      </c>
      <c r="F8991" t="s">
        <v>3772</v>
      </c>
      <c r="G8991" t="s">
        <v>3773</v>
      </c>
      <c r="H8991" t="s">
        <v>57</v>
      </c>
      <c r="I8991" t="s">
        <v>38</v>
      </c>
      <c r="J8991" t="s">
        <v>338</v>
      </c>
      <c r="K8991" t="s">
        <v>617</v>
      </c>
      <c r="L8991">
        <v>65807</v>
      </c>
      <c r="M8991" t="s">
        <v>125</v>
      </c>
      <c r="N8991" t="s">
        <v>6883</v>
      </c>
      <c r="O8991" t="s">
        <v>43</v>
      </c>
      <c r="P8991" t="s">
        <v>83</v>
      </c>
      <c r="Q8991" t="s">
        <v>6884</v>
      </c>
      <c r="R8991" s="1">
        <v>9.68</v>
      </c>
      <c r="S8991">
        <v>2</v>
      </c>
      <c r="T8991">
        <f t="shared" si="140"/>
        <v>9</v>
      </c>
      <c r="U8991" t="s">
        <v>46</v>
      </c>
      <c r="V8991">
        <v>0</v>
      </c>
      <c r="W8991">
        <v>0</v>
      </c>
      <c r="X8991" s="1">
        <v>0</v>
      </c>
      <c r="Y8991" s="1">
        <v>9.68</v>
      </c>
      <c r="Z8991" t="s">
        <v>65</v>
      </c>
      <c r="AA8991" s="2">
        <v>3.7751999999999999</v>
      </c>
      <c r="AB8991" s="3">
        <v>0.39</v>
      </c>
      <c r="AC8991" s="1">
        <v>-5.9047999999999998</v>
      </c>
      <c r="AD8991">
        <v>6</v>
      </c>
      <c r="AE8991">
        <v>6</v>
      </c>
      <c r="AF8991" t="s">
        <v>48</v>
      </c>
      <c r="AG8991">
        <v>2015</v>
      </c>
      <c r="AH8991">
        <f>COUNTBLANK(datos[[#This Row],[Row ID]:[Year sales]])</f>
        <v>0</v>
      </c>
    </row>
    <row r="8992" spans="1:34" x14ac:dyDescent="0.3">
      <c r="A8992">
        <v>8991</v>
      </c>
      <c r="B8992" t="s">
        <v>10385</v>
      </c>
      <c r="C8992" s="4">
        <v>42362</v>
      </c>
      <c r="D8992" s="4">
        <v>42368</v>
      </c>
      <c r="E8992" t="s">
        <v>67</v>
      </c>
      <c r="F8992" t="s">
        <v>3772</v>
      </c>
      <c r="G8992" t="s">
        <v>3773</v>
      </c>
      <c r="H8992" t="s">
        <v>57</v>
      </c>
      <c r="I8992" t="s">
        <v>38</v>
      </c>
      <c r="J8992" t="s">
        <v>338</v>
      </c>
      <c r="K8992" t="s">
        <v>617</v>
      </c>
      <c r="L8992">
        <v>65807</v>
      </c>
      <c r="M8992" t="s">
        <v>125</v>
      </c>
      <c r="N8992" t="s">
        <v>5300</v>
      </c>
      <c r="O8992" t="s">
        <v>90</v>
      </c>
      <c r="P8992" t="s">
        <v>1238</v>
      </c>
      <c r="Q8992" t="s">
        <v>5301</v>
      </c>
      <c r="R8992" s="1">
        <v>4899.93</v>
      </c>
      <c r="S8992">
        <v>7</v>
      </c>
      <c r="T8992">
        <f t="shared" si="140"/>
        <v>19</v>
      </c>
      <c r="U8992" t="s">
        <v>75</v>
      </c>
      <c r="V8992">
        <v>0</v>
      </c>
      <c r="W8992">
        <v>0</v>
      </c>
      <c r="X8992" s="1">
        <v>0</v>
      </c>
      <c r="Y8992" s="1">
        <v>4899.93</v>
      </c>
      <c r="Z8992" t="s">
        <v>53</v>
      </c>
      <c r="AA8992" s="2">
        <v>2302.9670999999998</v>
      </c>
      <c r="AB8992" s="3">
        <v>0.46999999999999992</v>
      </c>
      <c r="AC8992" s="1">
        <v>-2596.9629</v>
      </c>
      <c r="AD8992">
        <v>6</v>
      </c>
      <c r="AE8992">
        <v>6</v>
      </c>
      <c r="AF8992" t="s">
        <v>48</v>
      </c>
      <c r="AG8992">
        <v>2015</v>
      </c>
      <c r="AH8992">
        <f>COUNTBLANK(datos[[#This Row],[Row ID]:[Year sales]])</f>
        <v>0</v>
      </c>
    </row>
    <row r="8993" spans="1:34" x14ac:dyDescent="0.3">
      <c r="A8993">
        <v>8992</v>
      </c>
      <c r="B8993" t="s">
        <v>10386</v>
      </c>
      <c r="C8993" s="4">
        <v>43009</v>
      </c>
      <c r="D8993" s="4">
        <v>43014</v>
      </c>
      <c r="E8993" t="s">
        <v>67</v>
      </c>
      <c r="F8993" t="s">
        <v>1623</v>
      </c>
      <c r="G8993" t="s">
        <v>1624</v>
      </c>
      <c r="H8993" t="s">
        <v>122</v>
      </c>
      <c r="I8993" t="s">
        <v>38</v>
      </c>
      <c r="J8993" t="s">
        <v>147</v>
      </c>
      <c r="K8993" t="s">
        <v>59</v>
      </c>
      <c r="L8993">
        <v>94110</v>
      </c>
      <c r="M8993" t="s">
        <v>60</v>
      </c>
      <c r="N8993" t="s">
        <v>1370</v>
      </c>
      <c r="O8993" t="s">
        <v>90</v>
      </c>
      <c r="P8993" t="s">
        <v>181</v>
      </c>
      <c r="Q8993" t="s">
        <v>1371</v>
      </c>
      <c r="R8993" s="1">
        <v>104.75</v>
      </c>
      <c r="S8993">
        <v>5</v>
      </c>
      <c r="T8993">
        <f t="shared" si="140"/>
        <v>12</v>
      </c>
      <c r="U8993" t="s">
        <v>75</v>
      </c>
      <c r="V8993">
        <v>0</v>
      </c>
      <c r="W8993">
        <v>0</v>
      </c>
      <c r="X8993" s="1">
        <v>0</v>
      </c>
      <c r="Y8993" s="1">
        <v>104.75</v>
      </c>
      <c r="Z8993" t="s">
        <v>99</v>
      </c>
      <c r="AA8993" s="2">
        <v>21.997499999999999</v>
      </c>
      <c r="AB8993" s="3">
        <v>0.21</v>
      </c>
      <c r="AC8993" s="1">
        <v>-82.752499999999998</v>
      </c>
      <c r="AD8993">
        <v>5</v>
      </c>
      <c r="AE8993">
        <v>5</v>
      </c>
      <c r="AF8993" t="s">
        <v>48</v>
      </c>
      <c r="AG8993">
        <v>2017</v>
      </c>
      <c r="AH8993">
        <f>COUNTBLANK(datos[[#This Row],[Row ID]:[Year sales]])</f>
        <v>0</v>
      </c>
    </row>
    <row r="8994" spans="1:34" x14ac:dyDescent="0.3">
      <c r="A8994">
        <v>8993</v>
      </c>
      <c r="B8994" t="s">
        <v>10387</v>
      </c>
      <c r="C8994" s="4">
        <v>43024</v>
      </c>
      <c r="D8994" s="4">
        <v>43029</v>
      </c>
      <c r="E8994" t="s">
        <v>67</v>
      </c>
      <c r="F8994" t="s">
        <v>9022</v>
      </c>
      <c r="G8994" t="s">
        <v>9023</v>
      </c>
      <c r="H8994" t="s">
        <v>57</v>
      </c>
      <c r="I8994" t="s">
        <v>38</v>
      </c>
      <c r="J8994" t="s">
        <v>402</v>
      </c>
      <c r="K8994" t="s">
        <v>355</v>
      </c>
      <c r="L8994">
        <v>38401</v>
      </c>
      <c r="M8994" t="s">
        <v>41</v>
      </c>
      <c r="N8994" t="s">
        <v>488</v>
      </c>
      <c r="O8994" t="s">
        <v>90</v>
      </c>
      <c r="P8994" t="s">
        <v>181</v>
      </c>
      <c r="Q8994" t="s">
        <v>489</v>
      </c>
      <c r="R8994" s="1">
        <v>18.527999999999999</v>
      </c>
      <c r="S8994">
        <v>2</v>
      </c>
      <c r="T8994">
        <f t="shared" si="140"/>
        <v>20</v>
      </c>
      <c r="U8994" t="s">
        <v>46</v>
      </c>
      <c r="V8994">
        <v>0.2</v>
      </c>
      <c r="W8994">
        <v>3.7056</v>
      </c>
      <c r="X8994" s="1">
        <v>-3.7056</v>
      </c>
      <c r="Y8994" s="1">
        <v>22.233599999999999</v>
      </c>
      <c r="Z8994" t="s">
        <v>65</v>
      </c>
      <c r="AA8994" s="2">
        <v>4.4004000000000003</v>
      </c>
      <c r="AB8994" s="3">
        <v>0.23750000000000004</v>
      </c>
      <c r="AC8994" s="1">
        <v>-10.422000000000001</v>
      </c>
      <c r="AD8994">
        <v>5</v>
      </c>
      <c r="AE8994">
        <v>5</v>
      </c>
      <c r="AF8994" t="s">
        <v>48</v>
      </c>
      <c r="AG8994">
        <v>2017</v>
      </c>
      <c r="AH8994">
        <f>COUNTBLANK(datos[[#This Row],[Row ID]:[Year sales]])</f>
        <v>0</v>
      </c>
    </row>
    <row r="8995" spans="1:34" x14ac:dyDescent="0.3">
      <c r="A8995">
        <v>8994</v>
      </c>
      <c r="B8995" t="s">
        <v>10387</v>
      </c>
      <c r="C8995" s="4">
        <v>43024</v>
      </c>
      <c r="D8995" s="4">
        <v>43029</v>
      </c>
      <c r="E8995" t="s">
        <v>67</v>
      </c>
      <c r="F8995" t="s">
        <v>9022</v>
      </c>
      <c r="G8995" t="s">
        <v>9023</v>
      </c>
      <c r="H8995" t="s">
        <v>57</v>
      </c>
      <c r="I8995" t="s">
        <v>38</v>
      </c>
      <c r="J8995" t="s">
        <v>402</v>
      </c>
      <c r="K8995" t="s">
        <v>355</v>
      </c>
      <c r="L8995">
        <v>38401</v>
      </c>
      <c r="M8995" t="s">
        <v>41</v>
      </c>
      <c r="N8995" t="s">
        <v>5329</v>
      </c>
      <c r="O8995" t="s">
        <v>43</v>
      </c>
      <c r="P8995" t="s">
        <v>73</v>
      </c>
      <c r="Q8995" t="s">
        <v>5330</v>
      </c>
      <c r="R8995" s="1">
        <v>1875.258</v>
      </c>
      <c r="S8995">
        <v>7</v>
      </c>
      <c r="T8995">
        <f t="shared" si="140"/>
        <v>19</v>
      </c>
      <c r="U8995" t="s">
        <v>75</v>
      </c>
      <c r="V8995">
        <v>0.4</v>
      </c>
      <c r="W8995">
        <v>750.10320000000002</v>
      </c>
      <c r="X8995" s="1">
        <v>-750.10320000000002</v>
      </c>
      <c r="Y8995" s="1">
        <v>2625.3612000000003</v>
      </c>
      <c r="Z8995" t="s">
        <v>53</v>
      </c>
      <c r="AA8995" s="2">
        <v>-968.88329999999996</v>
      </c>
      <c r="AB8995" s="3">
        <v>-0.51666666666666661</v>
      </c>
      <c r="AC8995" s="1">
        <v>-2094.0381000000002</v>
      </c>
      <c r="AD8995">
        <v>5</v>
      </c>
      <c r="AE8995">
        <v>5</v>
      </c>
      <c r="AF8995" t="s">
        <v>48</v>
      </c>
      <c r="AG8995">
        <v>2017</v>
      </c>
      <c r="AH8995">
        <f>COUNTBLANK(datos[[#This Row],[Row ID]:[Year sales]])</f>
        <v>0</v>
      </c>
    </row>
    <row r="8996" spans="1:34" x14ac:dyDescent="0.3">
      <c r="A8996">
        <v>8995</v>
      </c>
      <c r="B8996" t="s">
        <v>10388</v>
      </c>
      <c r="C8996" s="4">
        <v>41866</v>
      </c>
      <c r="D8996" s="4">
        <v>41868</v>
      </c>
      <c r="E8996" t="s">
        <v>208</v>
      </c>
      <c r="F8996" t="s">
        <v>3286</v>
      </c>
      <c r="G8996" t="s">
        <v>3287</v>
      </c>
      <c r="H8996" t="s">
        <v>37</v>
      </c>
      <c r="I8996" t="s">
        <v>38</v>
      </c>
      <c r="J8996" t="s">
        <v>7266</v>
      </c>
      <c r="K8996" t="s">
        <v>71</v>
      </c>
      <c r="L8996">
        <v>33021</v>
      </c>
      <c r="M8996" t="s">
        <v>41</v>
      </c>
      <c r="N8996" t="s">
        <v>10219</v>
      </c>
      <c r="O8996" t="s">
        <v>62</v>
      </c>
      <c r="P8996" t="s">
        <v>110</v>
      </c>
      <c r="Q8996" t="s">
        <v>10220</v>
      </c>
      <c r="R8996" s="1">
        <v>91.36</v>
      </c>
      <c r="S8996">
        <v>5</v>
      </c>
      <c r="T8996">
        <f t="shared" si="140"/>
        <v>10</v>
      </c>
      <c r="U8996" t="s">
        <v>75</v>
      </c>
      <c r="V8996">
        <v>0.2</v>
      </c>
      <c r="W8996">
        <v>18.272000000000002</v>
      </c>
      <c r="X8996" s="1">
        <v>-18.271999999999998</v>
      </c>
      <c r="Y8996" s="1">
        <v>109.63200000000001</v>
      </c>
      <c r="Z8996" t="s">
        <v>99</v>
      </c>
      <c r="AA8996" s="2">
        <v>29.692</v>
      </c>
      <c r="AB8996" s="3">
        <v>0.32500000000000001</v>
      </c>
      <c r="AC8996" s="1">
        <v>-43.396000000000001</v>
      </c>
      <c r="AD8996">
        <v>2</v>
      </c>
      <c r="AE8996">
        <v>2</v>
      </c>
      <c r="AF8996" t="s">
        <v>48</v>
      </c>
      <c r="AG8996">
        <v>2014</v>
      </c>
      <c r="AH8996">
        <f>COUNTBLANK(datos[[#This Row],[Row ID]:[Year sales]])</f>
        <v>0</v>
      </c>
    </row>
    <row r="8997" spans="1:34" x14ac:dyDescent="0.3">
      <c r="A8997">
        <v>8996</v>
      </c>
      <c r="B8997" t="s">
        <v>10388</v>
      </c>
      <c r="C8997" s="4">
        <v>41866</v>
      </c>
      <c r="D8997" s="4">
        <v>41868</v>
      </c>
      <c r="E8997" t="s">
        <v>208</v>
      </c>
      <c r="F8997" t="s">
        <v>3286</v>
      </c>
      <c r="G8997" t="s">
        <v>3287</v>
      </c>
      <c r="H8997" t="s">
        <v>37</v>
      </c>
      <c r="I8997" t="s">
        <v>38</v>
      </c>
      <c r="J8997" t="s">
        <v>7266</v>
      </c>
      <c r="K8997" t="s">
        <v>71</v>
      </c>
      <c r="L8997">
        <v>33021</v>
      </c>
      <c r="M8997" t="s">
        <v>41</v>
      </c>
      <c r="N8997" t="s">
        <v>2016</v>
      </c>
      <c r="O8997" t="s">
        <v>62</v>
      </c>
      <c r="P8997" t="s">
        <v>97</v>
      </c>
      <c r="Q8997" t="s">
        <v>2017</v>
      </c>
      <c r="R8997" s="1">
        <v>152.24</v>
      </c>
      <c r="S8997">
        <v>5</v>
      </c>
      <c r="T8997">
        <f t="shared" si="140"/>
        <v>30</v>
      </c>
      <c r="U8997" t="s">
        <v>75</v>
      </c>
      <c r="V8997">
        <v>0.2</v>
      </c>
      <c r="W8997">
        <v>30.448000000000004</v>
      </c>
      <c r="X8997" s="1">
        <v>-30.448</v>
      </c>
      <c r="Y8997" s="1">
        <v>182.68800000000002</v>
      </c>
      <c r="Z8997" t="s">
        <v>99</v>
      </c>
      <c r="AA8997" s="2">
        <v>17.126999999999999</v>
      </c>
      <c r="AB8997" s="3">
        <v>0.11249999999999999</v>
      </c>
      <c r="AC8997" s="1">
        <v>-104.66500000000001</v>
      </c>
      <c r="AD8997">
        <v>2</v>
      </c>
      <c r="AE8997">
        <v>2</v>
      </c>
      <c r="AF8997" t="s">
        <v>48</v>
      </c>
      <c r="AG8997">
        <v>2014</v>
      </c>
      <c r="AH8997">
        <f>COUNTBLANK(datos[[#This Row],[Row ID]:[Year sales]])</f>
        <v>0</v>
      </c>
    </row>
    <row r="8998" spans="1:34" x14ac:dyDescent="0.3">
      <c r="A8998">
        <v>8997</v>
      </c>
      <c r="B8998" t="s">
        <v>10389</v>
      </c>
      <c r="C8998" s="4">
        <v>43050</v>
      </c>
      <c r="D8998" s="4">
        <v>43052</v>
      </c>
      <c r="E8998" t="s">
        <v>208</v>
      </c>
      <c r="F8998" t="s">
        <v>2592</v>
      </c>
      <c r="G8998" t="s">
        <v>2593</v>
      </c>
      <c r="H8998" t="s">
        <v>37</v>
      </c>
      <c r="I8998" t="s">
        <v>38</v>
      </c>
      <c r="J8998" t="s">
        <v>837</v>
      </c>
      <c r="K8998" t="s">
        <v>124</v>
      </c>
      <c r="L8998">
        <v>75081</v>
      </c>
      <c r="M8998" t="s">
        <v>125</v>
      </c>
      <c r="N8998" t="s">
        <v>2843</v>
      </c>
      <c r="O8998" t="s">
        <v>90</v>
      </c>
      <c r="P8998" t="s">
        <v>91</v>
      </c>
      <c r="Q8998" t="s">
        <v>2844</v>
      </c>
      <c r="R8998" s="1">
        <v>35.183999999999997</v>
      </c>
      <c r="S8998">
        <v>2</v>
      </c>
      <c r="T8998">
        <f t="shared" si="140"/>
        <v>16</v>
      </c>
      <c r="U8998" t="s">
        <v>46</v>
      </c>
      <c r="V8998">
        <v>0.2</v>
      </c>
      <c r="W8998">
        <v>7.0367999999999995</v>
      </c>
      <c r="X8998" s="1">
        <v>-7.0368000000000004</v>
      </c>
      <c r="Y8998" s="1">
        <v>42.220799999999997</v>
      </c>
      <c r="Z8998" t="s">
        <v>65</v>
      </c>
      <c r="AA8998" s="2">
        <v>12.314399999999999</v>
      </c>
      <c r="AB8998" s="3">
        <v>0.35</v>
      </c>
      <c r="AC8998" s="1">
        <v>-15.832800000000001</v>
      </c>
      <c r="AD8998">
        <v>2</v>
      </c>
      <c r="AE8998">
        <v>2</v>
      </c>
      <c r="AF8998" t="s">
        <v>48</v>
      </c>
      <c r="AG8998">
        <v>2017</v>
      </c>
      <c r="AH8998">
        <f>COUNTBLANK(datos[[#This Row],[Row ID]:[Year sales]])</f>
        <v>0</v>
      </c>
    </row>
    <row r="8999" spans="1:34" x14ac:dyDescent="0.3">
      <c r="A8999">
        <v>8998</v>
      </c>
      <c r="B8999" t="s">
        <v>10390</v>
      </c>
      <c r="C8999" s="4">
        <v>42814</v>
      </c>
      <c r="D8999" s="4">
        <v>42814</v>
      </c>
      <c r="E8999" t="s">
        <v>1312</v>
      </c>
      <c r="F8999" t="s">
        <v>6105</v>
      </c>
      <c r="G8999" t="s">
        <v>6106</v>
      </c>
      <c r="H8999" t="s">
        <v>37</v>
      </c>
      <c r="I8999" t="s">
        <v>38</v>
      </c>
      <c r="J8999" t="s">
        <v>204</v>
      </c>
      <c r="K8999" t="s">
        <v>124</v>
      </c>
      <c r="L8999">
        <v>77041</v>
      </c>
      <c r="M8999" t="s">
        <v>125</v>
      </c>
      <c r="N8999" t="s">
        <v>1076</v>
      </c>
      <c r="O8999" t="s">
        <v>62</v>
      </c>
      <c r="P8999" t="s">
        <v>110</v>
      </c>
      <c r="Q8999" t="s">
        <v>206</v>
      </c>
      <c r="R8999" s="1">
        <v>56.704000000000001</v>
      </c>
      <c r="S8999">
        <v>2</v>
      </c>
      <c r="T8999">
        <f t="shared" si="140"/>
        <v>150</v>
      </c>
      <c r="U8999" t="s">
        <v>46</v>
      </c>
      <c r="V8999">
        <v>0.2</v>
      </c>
      <c r="W8999">
        <v>11.340800000000002</v>
      </c>
      <c r="X8999" s="1">
        <v>-11.3408</v>
      </c>
      <c r="Y8999" s="1">
        <v>68.044800000000009</v>
      </c>
      <c r="Z8999" t="s">
        <v>99</v>
      </c>
      <c r="AA8999" s="2">
        <v>19.137599999999999</v>
      </c>
      <c r="AB8999" s="3">
        <v>0.33749999999999997</v>
      </c>
      <c r="AC8999" s="1">
        <v>-26.2256</v>
      </c>
      <c r="AD8999">
        <v>0</v>
      </c>
      <c r="AE8999">
        <v>0</v>
      </c>
      <c r="AF8999" t="s">
        <v>48</v>
      </c>
      <c r="AG8999">
        <v>2017</v>
      </c>
      <c r="AH8999">
        <f>COUNTBLANK(datos[[#This Row],[Row ID]:[Year sales]])</f>
        <v>0</v>
      </c>
    </row>
    <row r="9000" spans="1:34" x14ac:dyDescent="0.3">
      <c r="A9000">
        <v>8999</v>
      </c>
      <c r="B9000" t="s">
        <v>10390</v>
      </c>
      <c r="C9000" s="4">
        <v>42814</v>
      </c>
      <c r="D9000" s="4">
        <v>42814</v>
      </c>
      <c r="E9000" t="s">
        <v>1312</v>
      </c>
      <c r="F9000" t="s">
        <v>6105</v>
      </c>
      <c r="G9000" t="s">
        <v>6106</v>
      </c>
      <c r="H9000" t="s">
        <v>37</v>
      </c>
      <c r="I9000" t="s">
        <v>38</v>
      </c>
      <c r="J9000" t="s">
        <v>204</v>
      </c>
      <c r="K9000" t="s">
        <v>124</v>
      </c>
      <c r="L9000">
        <v>77041</v>
      </c>
      <c r="M9000" t="s">
        <v>125</v>
      </c>
      <c r="N9000" t="s">
        <v>580</v>
      </c>
      <c r="O9000" t="s">
        <v>62</v>
      </c>
      <c r="P9000" t="s">
        <v>110</v>
      </c>
      <c r="Q9000" t="s">
        <v>581</v>
      </c>
      <c r="R9000" s="1">
        <v>274.06400000000002</v>
      </c>
      <c r="S9000">
        <v>7</v>
      </c>
      <c r="T9000">
        <f t="shared" si="140"/>
        <v>20</v>
      </c>
      <c r="U9000" t="s">
        <v>75</v>
      </c>
      <c r="V9000">
        <v>0.2</v>
      </c>
      <c r="W9000">
        <v>54.81280000000001</v>
      </c>
      <c r="X9000" s="1">
        <v>-54.812800000000003</v>
      </c>
      <c r="Y9000" s="1">
        <v>328.8768</v>
      </c>
      <c r="Z9000" t="s">
        <v>47</v>
      </c>
      <c r="AA9000" s="2">
        <v>102.774</v>
      </c>
      <c r="AB9000" s="3">
        <v>0.375</v>
      </c>
      <c r="AC9000" s="1">
        <v>-116.4772</v>
      </c>
      <c r="AD9000">
        <v>0</v>
      </c>
      <c r="AE9000">
        <v>0</v>
      </c>
      <c r="AF9000" t="s">
        <v>48</v>
      </c>
      <c r="AG9000">
        <v>2017</v>
      </c>
      <c r="AH9000">
        <f>COUNTBLANK(datos[[#This Row],[Row ID]:[Year sales]])</f>
        <v>0</v>
      </c>
    </row>
    <row r="9001" spans="1:34" x14ac:dyDescent="0.3">
      <c r="A9001">
        <v>9000</v>
      </c>
      <c r="B9001" t="s">
        <v>10391</v>
      </c>
      <c r="C9001" s="4">
        <v>42868</v>
      </c>
      <c r="D9001" s="4">
        <v>42872</v>
      </c>
      <c r="E9001" t="s">
        <v>67</v>
      </c>
      <c r="F9001" t="s">
        <v>3531</v>
      </c>
      <c r="G9001" t="s">
        <v>3532</v>
      </c>
      <c r="H9001" t="s">
        <v>122</v>
      </c>
      <c r="I9001" t="s">
        <v>38</v>
      </c>
      <c r="J9001" t="s">
        <v>166</v>
      </c>
      <c r="K9001" t="s">
        <v>167</v>
      </c>
      <c r="L9001">
        <v>19140</v>
      </c>
      <c r="M9001" t="s">
        <v>168</v>
      </c>
      <c r="N9001" t="s">
        <v>2119</v>
      </c>
      <c r="O9001" t="s">
        <v>43</v>
      </c>
      <c r="P9001" t="s">
        <v>50</v>
      </c>
      <c r="Q9001" t="s">
        <v>2120</v>
      </c>
      <c r="R9001" s="1">
        <v>458.43</v>
      </c>
      <c r="S9001">
        <v>5</v>
      </c>
      <c r="T9001">
        <f t="shared" si="140"/>
        <v>20</v>
      </c>
      <c r="U9001" t="s">
        <v>75</v>
      </c>
      <c r="V9001">
        <v>0.3</v>
      </c>
      <c r="W9001">
        <v>137.529</v>
      </c>
      <c r="X9001" s="1">
        <v>-137.529</v>
      </c>
      <c r="Y9001" s="1">
        <v>595.95900000000006</v>
      </c>
      <c r="Z9001" t="s">
        <v>53</v>
      </c>
      <c r="AA9001" s="2">
        <v>-124.431</v>
      </c>
      <c r="AB9001" s="3">
        <v>-0.27142857142857141</v>
      </c>
      <c r="AC9001" s="1">
        <v>-445.33199999999999</v>
      </c>
      <c r="AD9001">
        <v>4</v>
      </c>
      <c r="AE9001">
        <v>4</v>
      </c>
      <c r="AF9001" t="s">
        <v>48</v>
      </c>
      <c r="AG9001">
        <v>2017</v>
      </c>
      <c r="AH9001">
        <f>COUNTBLANK(datos[[#This Row],[Row ID]:[Year sales]])</f>
        <v>0</v>
      </c>
    </row>
    <row r="9002" spans="1:34" x14ac:dyDescent="0.3">
      <c r="A9002">
        <v>9001</v>
      </c>
      <c r="B9002" t="s">
        <v>10392</v>
      </c>
      <c r="C9002" s="4">
        <v>41812</v>
      </c>
      <c r="D9002" s="4">
        <v>41812</v>
      </c>
      <c r="E9002" t="s">
        <v>1312</v>
      </c>
      <c r="F9002" t="s">
        <v>4310</v>
      </c>
      <c r="G9002" t="s">
        <v>4311</v>
      </c>
      <c r="H9002" t="s">
        <v>37</v>
      </c>
      <c r="I9002" t="s">
        <v>38</v>
      </c>
      <c r="J9002" t="s">
        <v>564</v>
      </c>
      <c r="K9002" t="s">
        <v>330</v>
      </c>
      <c r="L9002">
        <v>85023</v>
      </c>
      <c r="M9002" t="s">
        <v>60</v>
      </c>
      <c r="N9002" t="s">
        <v>5416</v>
      </c>
      <c r="O9002" t="s">
        <v>62</v>
      </c>
      <c r="P9002" t="s">
        <v>94</v>
      </c>
      <c r="Q9002" t="s">
        <v>5417</v>
      </c>
      <c r="R9002" s="1">
        <v>8.2260000000000009</v>
      </c>
      <c r="S9002">
        <v>3</v>
      </c>
      <c r="T9002">
        <f t="shared" si="140"/>
        <v>22</v>
      </c>
      <c r="U9002" t="s">
        <v>52</v>
      </c>
      <c r="V9002">
        <v>0.7</v>
      </c>
      <c r="W9002">
        <v>5.7582000000000004</v>
      </c>
      <c r="X9002" s="1">
        <v>-5.7582000000000004</v>
      </c>
      <c r="Y9002" s="1">
        <v>13.984200000000001</v>
      </c>
      <c r="Z9002" t="s">
        <v>65</v>
      </c>
      <c r="AA9002" s="2">
        <v>-6.0324</v>
      </c>
      <c r="AB9002" s="3">
        <v>-0.73333333333333328</v>
      </c>
      <c r="AC9002" s="1">
        <v>-8.5001999999999995</v>
      </c>
      <c r="AD9002">
        <v>0</v>
      </c>
      <c r="AE9002">
        <v>0</v>
      </c>
      <c r="AF9002" t="s">
        <v>48</v>
      </c>
      <c r="AG9002">
        <v>2014</v>
      </c>
      <c r="AH9002">
        <f>COUNTBLANK(datos[[#This Row],[Row ID]:[Year sales]])</f>
        <v>0</v>
      </c>
    </row>
    <row r="9003" spans="1:34" x14ac:dyDescent="0.3">
      <c r="A9003">
        <v>9002</v>
      </c>
      <c r="B9003" t="s">
        <v>10393</v>
      </c>
      <c r="C9003" s="4">
        <v>41975</v>
      </c>
      <c r="D9003" s="4">
        <v>41982</v>
      </c>
      <c r="E9003" t="s">
        <v>67</v>
      </c>
      <c r="F9003" t="s">
        <v>5350</v>
      </c>
      <c r="G9003" t="s">
        <v>5351</v>
      </c>
      <c r="H9003" t="s">
        <v>57</v>
      </c>
      <c r="I9003" t="s">
        <v>38</v>
      </c>
      <c r="J9003" t="s">
        <v>7518</v>
      </c>
      <c r="K9003" t="s">
        <v>1294</v>
      </c>
      <c r="L9003">
        <v>30328</v>
      </c>
      <c r="M9003" t="s">
        <v>41</v>
      </c>
      <c r="N9003" t="s">
        <v>7254</v>
      </c>
      <c r="O9003" t="s">
        <v>90</v>
      </c>
      <c r="P9003" t="s">
        <v>181</v>
      </c>
      <c r="Q9003" t="s">
        <v>7255</v>
      </c>
      <c r="R9003" s="1">
        <v>5.95</v>
      </c>
      <c r="S9003">
        <v>1</v>
      </c>
      <c r="T9003">
        <f t="shared" si="140"/>
        <v>9</v>
      </c>
      <c r="U9003" t="s">
        <v>46</v>
      </c>
      <c r="V9003">
        <v>0</v>
      </c>
      <c r="W9003">
        <v>0</v>
      </c>
      <c r="X9003" s="1">
        <v>0</v>
      </c>
      <c r="Y9003" s="1">
        <v>5.95</v>
      </c>
      <c r="Z9003" t="s">
        <v>65</v>
      </c>
      <c r="AA9003" s="2">
        <v>0.83299999999999996</v>
      </c>
      <c r="AB9003" s="3">
        <v>0.13999999999999999</v>
      </c>
      <c r="AC9003" s="1">
        <v>-5.117</v>
      </c>
      <c r="AD9003">
        <v>7</v>
      </c>
      <c r="AE9003">
        <v>7</v>
      </c>
      <c r="AF9003" t="s">
        <v>48</v>
      </c>
      <c r="AG9003">
        <v>2014</v>
      </c>
      <c r="AH9003">
        <f>COUNTBLANK(datos[[#This Row],[Row ID]:[Year sales]])</f>
        <v>0</v>
      </c>
    </row>
    <row r="9004" spans="1:34" x14ac:dyDescent="0.3">
      <c r="A9004">
        <v>9003</v>
      </c>
      <c r="B9004" t="s">
        <v>10393</v>
      </c>
      <c r="C9004" s="4">
        <v>41975</v>
      </c>
      <c r="D9004" s="4">
        <v>41982</v>
      </c>
      <c r="E9004" t="s">
        <v>67</v>
      </c>
      <c r="F9004" t="s">
        <v>5350</v>
      </c>
      <c r="G9004" t="s">
        <v>5351</v>
      </c>
      <c r="H9004" t="s">
        <v>57</v>
      </c>
      <c r="I9004" t="s">
        <v>38</v>
      </c>
      <c r="J9004" t="s">
        <v>7518</v>
      </c>
      <c r="K9004" t="s">
        <v>1294</v>
      </c>
      <c r="L9004">
        <v>30328</v>
      </c>
      <c r="M9004" t="s">
        <v>41</v>
      </c>
      <c r="N9004" t="s">
        <v>2867</v>
      </c>
      <c r="O9004" t="s">
        <v>62</v>
      </c>
      <c r="P9004" t="s">
        <v>110</v>
      </c>
      <c r="Q9004" t="s">
        <v>2868</v>
      </c>
      <c r="R9004" s="1">
        <v>15.24</v>
      </c>
      <c r="S9004">
        <v>3</v>
      </c>
      <c r="T9004">
        <f t="shared" si="140"/>
        <v>19</v>
      </c>
      <c r="U9004" t="s">
        <v>52</v>
      </c>
      <c r="V9004">
        <v>0</v>
      </c>
      <c r="W9004">
        <v>0</v>
      </c>
      <c r="X9004" s="1">
        <v>0</v>
      </c>
      <c r="Y9004" s="1">
        <v>15.24</v>
      </c>
      <c r="Z9004" t="s">
        <v>65</v>
      </c>
      <c r="AA9004" s="2">
        <v>7.1627999999999998</v>
      </c>
      <c r="AB9004" s="3">
        <v>0.47</v>
      </c>
      <c r="AC9004" s="1">
        <v>-8.0771999999999995</v>
      </c>
      <c r="AD9004">
        <v>7</v>
      </c>
      <c r="AE9004">
        <v>7</v>
      </c>
      <c r="AF9004" t="s">
        <v>48</v>
      </c>
      <c r="AG9004">
        <v>2014</v>
      </c>
      <c r="AH9004">
        <f>COUNTBLANK(datos[[#This Row],[Row ID]:[Year sales]])</f>
        <v>0</v>
      </c>
    </row>
    <row r="9005" spans="1:34" x14ac:dyDescent="0.3">
      <c r="A9005">
        <v>9004</v>
      </c>
      <c r="B9005" t="s">
        <v>10394</v>
      </c>
      <c r="C9005" s="4">
        <v>42099</v>
      </c>
      <c r="D9005" s="4">
        <v>42100</v>
      </c>
      <c r="E9005" t="s">
        <v>1312</v>
      </c>
      <c r="F9005" t="s">
        <v>1958</v>
      </c>
      <c r="G9005" t="s">
        <v>1959</v>
      </c>
      <c r="H9005" t="s">
        <v>37</v>
      </c>
      <c r="I9005" t="s">
        <v>38</v>
      </c>
      <c r="J9005" t="s">
        <v>4704</v>
      </c>
      <c r="K9005" t="s">
        <v>116</v>
      </c>
      <c r="L9005">
        <v>99207</v>
      </c>
      <c r="M9005" t="s">
        <v>60</v>
      </c>
      <c r="N9005" t="s">
        <v>464</v>
      </c>
      <c r="O9005" t="s">
        <v>90</v>
      </c>
      <c r="P9005" t="s">
        <v>181</v>
      </c>
      <c r="Q9005" t="s">
        <v>465</v>
      </c>
      <c r="R9005" s="1">
        <v>239.94</v>
      </c>
      <c r="S9005">
        <v>6</v>
      </c>
      <c r="T9005">
        <f t="shared" si="140"/>
        <v>25</v>
      </c>
      <c r="U9005" t="s">
        <v>75</v>
      </c>
      <c r="V9005">
        <v>0</v>
      </c>
      <c r="W9005">
        <v>0</v>
      </c>
      <c r="X9005" s="1">
        <v>0</v>
      </c>
      <c r="Y9005" s="1">
        <v>239.94</v>
      </c>
      <c r="Z9005" t="s">
        <v>47</v>
      </c>
      <c r="AA9005" s="2">
        <v>26.3934</v>
      </c>
      <c r="AB9005" s="3">
        <v>0.11</v>
      </c>
      <c r="AC9005" s="1">
        <v>-213.54660000000001</v>
      </c>
      <c r="AD9005">
        <v>1</v>
      </c>
      <c r="AE9005">
        <v>1</v>
      </c>
      <c r="AF9005" t="s">
        <v>48</v>
      </c>
      <c r="AG9005">
        <v>2015</v>
      </c>
      <c r="AH9005">
        <f>COUNTBLANK(datos[[#This Row],[Row ID]:[Year sales]])</f>
        <v>0</v>
      </c>
    </row>
    <row r="9006" spans="1:34" x14ac:dyDescent="0.3">
      <c r="A9006">
        <v>9005</v>
      </c>
      <c r="B9006" t="s">
        <v>10394</v>
      </c>
      <c r="C9006" s="4">
        <v>42099</v>
      </c>
      <c r="D9006" s="4">
        <v>42100</v>
      </c>
      <c r="E9006" t="s">
        <v>1312</v>
      </c>
      <c r="F9006" t="s">
        <v>1958</v>
      </c>
      <c r="G9006" t="s">
        <v>1959</v>
      </c>
      <c r="H9006" t="s">
        <v>37</v>
      </c>
      <c r="I9006" t="s">
        <v>38</v>
      </c>
      <c r="J9006" t="s">
        <v>4704</v>
      </c>
      <c r="K9006" t="s">
        <v>116</v>
      </c>
      <c r="L9006">
        <v>99207</v>
      </c>
      <c r="M9006" t="s">
        <v>60</v>
      </c>
      <c r="N9006" t="s">
        <v>7813</v>
      </c>
      <c r="O9006" t="s">
        <v>62</v>
      </c>
      <c r="P9006" t="s">
        <v>86</v>
      </c>
      <c r="Q9006" t="s">
        <v>7814</v>
      </c>
      <c r="R9006" s="1">
        <v>23.84</v>
      </c>
      <c r="S9006">
        <v>8</v>
      </c>
      <c r="T9006">
        <f t="shared" si="140"/>
        <v>13</v>
      </c>
      <c r="U9006" t="s">
        <v>75</v>
      </c>
      <c r="V9006">
        <v>0</v>
      </c>
      <c r="W9006">
        <v>0</v>
      </c>
      <c r="X9006" s="1">
        <v>0</v>
      </c>
      <c r="Y9006" s="1">
        <v>23.84</v>
      </c>
      <c r="Z9006" t="s">
        <v>65</v>
      </c>
      <c r="AA9006" s="2">
        <v>6.4367999999999999</v>
      </c>
      <c r="AB9006" s="3">
        <v>0.27</v>
      </c>
      <c r="AC9006" s="1">
        <v>-17.403199999999998</v>
      </c>
      <c r="AD9006">
        <v>1</v>
      </c>
      <c r="AE9006">
        <v>1</v>
      </c>
      <c r="AF9006" t="s">
        <v>48</v>
      </c>
      <c r="AG9006">
        <v>2015</v>
      </c>
      <c r="AH9006">
        <f>COUNTBLANK(datos[[#This Row],[Row ID]:[Year sales]])</f>
        <v>0</v>
      </c>
    </row>
    <row r="9007" spans="1:34" x14ac:dyDescent="0.3">
      <c r="A9007">
        <v>9006</v>
      </c>
      <c r="B9007" t="s">
        <v>10395</v>
      </c>
      <c r="C9007" s="4">
        <v>43057</v>
      </c>
      <c r="D9007" s="4">
        <v>43057</v>
      </c>
      <c r="E9007" t="s">
        <v>1312</v>
      </c>
      <c r="F9007" t="s">
        <v>2047</v>
      </c>
      <c r="G9007" t="s">
        <v>2048</v>
      </c>
      <c r="H9007" t="s">
        <v>57</v>
      </c>
      <c r="I9007" t="s">
        <v>38</v>
      </c>
      <c r="J9007" t="s">
        <v>2573</v>
      </c>
      <c r="K9007" t="s">
        <v>134</v>
      </c>
      <c r="L9007">
        <v>53209</v>
      </c>
      <c r="M9007" t="s">
        <v>125</v>
      </c>
      <c r="N9007" t="s">
        <v>1659</v>
      </c>
      <c r="O9007" t="s">
        <v>62</v>
      </c>
      <c r="P9007" t="s">
        <v>77</v>
      </c>
      <c r="Q9007" t="s">
        <v>1660</v>
      </c>
      <c r="R9007" s="1">
        <v>92.52</v>
      </c>
      <c r="S9007">
        <v>6</v>
      </c>
      <c r="T9007">
        <f t="shared" si="140"/>
        <v>35</v>
      </c>
      <c r="U9007" t="s">
        <v>75</v>
      </c>
      <c r="V9007">
        <v>0</v>
      </c>
      <c r="W9007">
        <v>0</v>
      </c>
      <c r="X9007" s="1">
        <v>0</v>
      </c>
      <c r="Y9007" s="1">
        <v>92.52</v>
      </c>
      <c r="Z9007" t="s">
        <v>99</v>
      </c>
      <c r="AA9007" s="2">
        <v>24.980399999999999</v>
      </c>
      <c r="AB9007" s="3">
        <v>0.27</v>
      </c>
      <c r="AC9007" s="1">
        <v>-67.539599999999993</v>
      </c>
      <c r="AD9007">
        <v>0</v>
      </c>
      <c r="AE9007">
        <v>0</v>
      </c>
      <c r="AF9007" t="s">
        <v>48</v>
      </c>
      <c r="AG9007">
        <v>2017</v>
      </c>
      <c r="AH9007">
        <f>COUNTBLANK(datos[[#This Row],[Row ID]:[Year sales]])</f>
        <v>0</v>
      </c>
    </row>
    <row r="9008" spans="1:34" x14ac:dyDescent="0.3">
      <c r="A9008">
        <v>9007</v>
      </c>
      <c r="B9008" t="s">
        <v>10395</v>
      </c>
      <c r="C9008" s="4">
        <v>43057</v>
      </c>
      <c r="D9008" s="4">
        <v>43057</v>
      </c>
      <c r="E9008" t="s">
        <v>1312</v>
      </c>
      <c r="F9008" t="s">
        <v>2047</v>
      </c>
      <c r="G9008" t="s">
        <v>2048</v>
      </c>
      <c r="H9008" t="s">
        <v>57</v>
      </c>
      <c r="I9008" t="s">
        <v>38</v>
      </c>
      <c r="J9008" t="s">
        <v>2573</v>
      </c>
      <c r="K9008" t="s">
        <v>134</v>
      </c>
      <c r="L9008">
        <v>53209</v>
      </c>
      <c r="M9008" t="s">
        <v>125</v>
      </c>
      <c r="N9008" t="s">
        <v>544</v>
      </c>
      <c r="O9008" t="s">
        <v>62</v>
      </c>
      <c r="P9008" t="s">
        <v>77</v>
      </c>
      <c r="Q9008" t="s">
        <v>545</v>
      </c>
      <c r="R9008" s="1">
        <v>37.76</v>
      </c>
      <c r="S9008">
        <v>1</v>
      </c>
      <c r="T9008">
        <f t="shared" si="140"/>
        <v>17</v>
      </c>
      <c r="U9008" t="s">
        <v>46</v>
      </c>
      <c r="V9008">
        <v>0</v>
      </c>
      <c r="W9008">
        <v>0</v>
      </c>
      <c r="X9008" s="1">
        <v>0</v>
      </c>
      <c r="Y9008" s="1">
        <v>37.76</v>
      </c>
      <c r="Z9008" t="s">
        <v>65</v>
      </c>
      <c r="AA9008" s="2">
        <v>10.572800000000001</v>
      </c>
      <c r="AB9008" s="3">
        <v>0.28000000000000003</v>
      </c>
      <c r="AC9008" s="1">
        <v>-27.187200000000001</v>
      </c>
      <c r="AD9008">
        <v>0</v>
      </c>
      <c r="AE9008">
        <v>0</v>
      </c>
      <c r="AF9008" t="s">
        <v>48</v>
      </c>
      <c r="AG9008">
        <v>2017</v>
      </c>
      <c r="AH9008">
        <f>COUNTBLANK(datos[[#This Row],[Row ID]:[Year sales]])</f>
        <v>0</v>
      </c>
    </row>
    <row r="9009" spans="1:34" x14ac:dyDescent="0.3">
      <c r="A9009">
        <v>9008</v>
      </c>
      <c r="B9009" t="s">
        <v>10395</v>
      </c>
      <c r="C9009" s="4">
        <v>43057</v>
      </c>
      <c r="D9009" s="4">
        <v>43057</v>
      </c>
      <c r="E9009" t="s">
        <v>1312</v>
      </c>
      <c r="F9009" t="s">
        <v>2047</v>
      </c>
      <c r="G9009" t="s">
        <v>2048</v>
      </c>
      <c r="H9009" t="s">
        <v>57</v>
      </c>
      <c r="I9009" t="s">
        <v>38</v>
      </c>
      <c r="J9009" t="s">
        <v>2573</v>
      </c>
      <c r="K9009" t="s">
        <v>134</v>
      </c>
      <c r="L9009">
        <v>53209</v>
      </c>
      <c r="M9009" t="s">
        <v>125</v>
      </c>
      <c r="N9009" t="s">
        <v>7410</v>
      </c>
      <c r="O9009" t="s">
        <v>62</v>
      </c>
      <c r="P9009" t="s">
        <v>63</v>
      </c>
      <c r="Q9009" t="s">
        <v>7411</v>
      </c>
      <c r="R9009" s="1">
        <v>7.38</v>
      </c>
      <c r="S9009">
        <v>2</v>
      </c>
      <c r="T9009">
        <f t="shared" si="140"/>
        <v>25</v>
      </c>
      <c r="U9009" t="s">
        <v>46</v>
      </c>
      <c r="V9009">
        <v>0</v>
      </c>
      <c r="W9009">
        <v>0</v>
      </c>
      <c r="X9009" s="1">
        <v>0</v>
      </c>
      <c r="Y9009" s="1">
        <v>7.38</v>
      </c>
      <c r="Z9009" t="s">
        <v>65</v>
      </c>
      <c r="AA9009" s="2">
        <v>3.4685999999999999</v>
      </c>
      <c r="AB9009" s="3">
        <v>0.47</v>
      </c>
      <c r="AC9009" s="1">
        <v>-3.9114</v>
      </c>
      <c r="AD9009">
        <v>0</v>
      </c>
      <c r="AE9009">
        <v>0</v>
      </c>
      <c r="AF9009" t="s">
        <v>48</v>
      </c>
      <c r="AG9009">
        <v>2017</v>
      </c>
      <c r="AH9009">
        <f>COUNTBLANK(datos[[#This Row],[Row ID]:[Year sales]])</f>
        <v>0</v>
      </c>
    </row>
    <row r="9010" spans="1:34" x14ac:dyDescent="0.3">
      <c r="A9010">
        <v>9009</v>
      </c>
      <c r="B9010" t="s">
        <v>10395</v>
      </c>
      <c r="C9010" s="4">
        <v>43057</v>
      </c>
      <c r="D9010" s="4">
        <v>43057</v>
      </c>
      <c r="E9010" t="s">
        <v>1312</v>
      </c>
      <c r="F9010" t="s">
        <v>2047</v>
      </c>
      <c r="G9010" t="s">
        <v>2048</v>
      </c>
      <c r="H9010" t="s">
        <v>57</v>
      </c>
      <c r="I9010" t="s">
        <v>38</v>
      </c>
      <c r="J9010" t="s">
        <v>2573</v>
      </c>
      <c r="K9010" t="s">
        <v>134</v>
      </c>
      <c r="L9010">
        <v>53209</v>
      </c>
      <c r="M9010" t="s">
        <v>125</v>
      </c>
      <c r="N9010" t="s">
        <v>1579</v>
      </c>
      <c r="O9010" t="s">
        <v>43</v>
      </c>
      <c r="P9010" t="s">
        <v>83</v>
      </c>
      <c r="Q9010" t="s">
        <v>1580</v>
      </c>
      <c r="R9010" s="1">
        <v>5.82</v>
      </c>
      <c r="S9010">
        <v>2</v>
      </c>
      <c r="T9010">
        <f t="shared" si="140"/>
        <v>20</v>
      </c>
      <c r="U9010" t="s">
        <v>46</v>
      </c>
      <c r="V9010">
        <v>0</v>
      </c>
      <c r="W9010">
        <v>0</v>
      </c>
      <c r="X9010" s="1">
        <v>0</v>
      </c>
      <c r="Y9010" s="1">
        <v>5.82</v>
      </c>
      <c r="Z9010" t="s">
        <v>65</v>
      </c>
      <c r="AA9010" s="2">
        <v>2.7353999999999998</v>
      </c>
      <c r="AB9010" s="3">
        <v>0.47</v>
      </c>
      <c r="AC9010" s="1">
        <v>-3.0846</v>
      </c>
      <c r="AD9010">
        <v>0</v>
      </c>
      <c r="AE9010">
        <v>0</v>
      </c>
      <c r="AF9010" t="s">
        <v>48</v>
      </c>
      <c r="AG9010">
        <v>2017</v>
      </c>
      <c r="AH9010">
        <f>COUNTBLANK(datos[[#This Row],[Row ID]:[Year sales]])</f>
        <v>0</v>
      </c>
    </row>
    <row r="9011" spans="1:34" x14ac:dyDescent="0.3">
      <c r="A9011">
        <v>9010</v>
      </c>
      <c r="B9011" t="s">
        <v>10396</v>
      </c>
      <c r="C9011" s="4">
        <v>42928</v>
      </c>
      <c r="D9011" s="4">
        <v>42934</v>
      </c>
      <c r="E9011" t="s">
        <v>67</v>
      </c>
      <c r="F9011" t="s">
        <v>7786</v>
      </c>
      <c r="G9011" t="s">
        <v>7787</v>
      </c>
      <c r="H9011" t="s">
        <v>37</v>
      </c>
      <c r="I9011" t="s">
        <v>38</v>
      </c>
      <c r="J9011" t="s">
        <v>768</v>
      </c>
      <c r="K9011" t="s">
        <v>518</v>
      </c>
      <c r="L9011">
        <v>45014</v>
      </c>
      <c r="M9011" t="s">
        <v>168</v>
      </c>
      <c r="N9011" t="s">
        <v>6102</v>
      </c>
      <c r="O9011" t="s">
        <v>62</v>
      </c>
      <c r="P9011" t="s">
        <v>110</v>
      </c>
      <c r="Q9011" t="s">
        <v>6103</v>
      </c>
      <c r="R9011" s="1">
        <v>3.8159999999999998</v>
      </c>
      <c r="S9011">
        <v>1</v>
      </c>
      <c r="T9011">
        <f t="shared" si="140"/>
        <v>26</v>
      </c>
      <c r="U9011" t="s">
        <v>46</v>
      </c>
      <c r="V9011">
        <v>0.2</v>
      </c>
      <c r="W9011">
        <v>0.76319999999999999</v>
      </c>
      <c r="X9011" s="1">
        <v>-0.76319999999999999</v>
      </c>
      <c r="Y9011" s="1">
        <v>4.5792000000000002</v>
      </c>
      <c r="Z9011" t="s">
        <v>65</v>
      </c>
      <c r="AA9011" s="2">
        <v>1.1924999999999999</v>
      </c>
      <c r="AB9011" s="3">
        <v>0.3125</v>
      </c>
      <c r="AC9011" s="1">
        <v>-1.8603000000000001</v>
      </c>
      <c r="AD9011">
        <v>6</v>
      </c>
      <c r="AE9011">
        <v>6</v>
      </c>
      <c r="AF9011" t="s">
        <v>48</v>
      </c>
      <c r="AG9011">
        <v>2017</v>
      </c>
      <c r="AH9011">
        <f>COUNTBLANK(datos[[#This Row],[Row ID]:[Year sales]])</f>
        <v>0</v>
      </c>
    </row>
    <row r="9012" spans="1:34" x14ac:dyDescent="0.3">
      <c r="A9012">
        <v>9011</v>
      </c>
      <c r="B9012" t="s">
        <v>10397</v>
      </c>
      <c r="C9012" s="4">
        <v>42874</v>
      </c>
      <c r="D9012" s="4">
        <v>42878</v>
      </c>
      <c r="E9012" t="s">
        <v>67</v>
      </c>
      <c r="F9012" t="s">
        <v>4620</v>
      </c>
      <c r="G9012" t="s">
        <v>4621</v>
      </c>
      <c r="H9012" t="s">
        <v>57</v>
      </c>
      <c r="I9012" t="s">
        <v>38</v>
      </c>
      <c r="J9012" t="s">
        <v>1705</v>
      </c>
      <c r="K9012" t="s">
        <v>378</v>
      </c>
      <c r="L9012">
        <v>35810</v>
      </c>
      <c r="M9012" t="s">
        <v>41</v>
      </c>
      <c r="N9012" t="s">
        <v>6428</v>
      </c>
      <c r="O9012" t="s">
        <v>62</v>
      </c>
      <c r="P9012" t="s">
        <v>94</v>
      </c>
      <c r="Q9012" t="s">
        <v>6429</v>
      </c>
      <c r="R9012" s="1">
        <v>26.16</v>
      </c>
      <c r="S9012">
        <v>4</v>
      </c>
      <c r="T9012">
        <f t="shared" si="140"/>
        <v>17</v>
      </c>
      <c r="U9012" t="s">
        <v>52</v>
      </c>
      <c r="V9012">
        <v>0</v>
      </c>
      <c r="W9012">
        <v>0</v>
      </c>
      <c r="X9012" s="1">
        <v>0</v>
      </c>
      <c r="Y9012" s="1">
        <v>26.16</v>
      </c>
      <c r="Z9012" t="s">
        <v>65</v>
      </c>
      <c r="AA9012" s="2">
        <v>12.8184</v>
      </c>
      <c r="AB9012" s="3">
        <v>0.49</v>
      </c>
      <c r="AC9012" s="1">
        <v>-13.3416</v>
      </c>
      <c r="AD9012">
        <v>4</v>
      </c>
      <c r="AE9012">
        <v>4</v>
      </c>
      <c r="AF9012" t="s">
        <v>48</v>
      </c>
      <c r="AG9012">
        <v>2017</v>
      </c>
      <c r="AH9012">
        <f>COUNTBLANK(datos[[#This Row],[Row ID]:[Year sales]])</f>
        <v>0</v>
      </c>
    </row>
    <row r="9013" spans="1:34" x14ac:dyDescent="0.3">
      <c r="A9013">
        <v>9012</v>
      </c>
      <c r="B9013" t="s">
        <v>10398</v>
      </c>
      <c r="C9013" s="4">
        <v>42358</v>
      </c>
      <c r="D9013" s="4">
        <v>42359</v>
      </c>
      <c r="E9013" t="s">
        <v>208</v>
      </c>
      <c r="F9013" t="s">
        <v>4471</v>
      </c>
      <c r="G9013" t="s">
        <v>4472</v>
      </c>
      <c r="H9013" t="s">
        <v>122</v>
      </c>
      <c r="I9013" t="s">
        <v>38</v>
      </c>
      <c r="J9013" t="s">
        <v>204</v>
      </c>
      <c r="K9013" t="s">
        <v>124</v>
      </c>
      <c r="L9013">
        <v>77036</v>
      </c>
      <c r="M9013" t="s">
        <v>125</v>
      </c>
      <c r="N9013" t="s">
        <v>2855</v>
      </c>
      <c r="O9013" t="s">
        <v>90</v>
      </c>
      <c r="P9013" t="s">
        <v>181</v>
      </c>
      <c r="Q9013" t="s">
        <v>2856</v>
      </c>
      <c r="R9013" s="1">
        <v>100.8</v>
      </c>
      <c r="S9013">
        <v>2</v>
      </c>
      <c r="T9013">
        <f t="shared" si="140"/>
        <v>21</v>
      </c>
      <c r="U9013" t="s">
        <v>46</v>
      </c>
      <c r="V9013">
        <v>0.2</v>
      </c>
      <c r="W9013">
        <v>20.16</v>
      </c>
      <c r="X9013" s="1">
        <v>-20.16</v>
      </c>
      <c r="Y9013" s="1">
        <v>120.96</v>
      </c>
      <c r="Z9013" t="s">
        <v>99</v>
      </c>
      <c r="AA9013" s="2">
        <v>21.42</v>
      </c>
      <c r="AB9013" s="3">
        <v>0.21250000000000002</v>
      </c>
      <c r="AC9013" s="1">
        <v>-59.22</v>
      </c>
      <c r="AD9013">
        <v>1</v>
      </c>
      <c r="AE9013">
        <v>1</v>
      </c>
      <c r="AF9013" t="s">
        <v>48</v>
      </c>
      <c r="AG9013">
        <v>2015</v>
      </c>
      <c r="AH9013">
        <f>COUNTBLANK(datos[[#This Row],[Row ID]:[Year sales]])</f>
        <v>0</v>
      </c>
    </row>
    <row r="9014" spans="1:34" x14ac:dyDescent="0.3">
      <c r="A9014">
        <v>9013</v>
      </c>
      <c r="B9014" t="s">
        <v>10399</v>
      </c>
      <c r="C9014" s="4">
        <v>42421</v>
      </c>
      <c r="D9014" s="4">
        <v>42422</v>
      </c>
      <c r="E9014" t="s">
        <v>208</v>
      </c>
      <c r="F9014" t="s">
        <v>917</v>
      </c>
      <c r="G9014" t="s">
        <v>918</v>
      </c>
      <c r="H9014" t="s">
        <v>57</v>
      </c>
      <c r="I9014" t="s">
        <v>38</v>
      </c>
      <c r="J9014" t="s">
        <v>286</v>
      </c>
      <c r="K9014" t="s">
        <v>287</v>
      </c>
      <c r="L9014">
        <v>10011</v>
      </c>
      <c r="M9014" t="s">
        <v>168</v>
      </c>
      <c r="N9014" t="s">
        <v>1122</v>
      </c>
      <c r="O9014" t="s">
        <v>43</v>
      </c>
      <c r="P9014" t="s">
        <v>83</v>
      </c>
      <c r="Q9014" t="s">
        <v>1123</v>
      </c>
      <c r="R9014" s="1">
        <v>135.80000000000001</v>
      </c>
      <c r="S9014">
        <v>7</v>
      </c>
      <c r="T9014">
        <f t="shared" si="140"/>
        <v>24</v>
      </c>
      <c r="U9014" t="s">
        <v>75</v>
      </c>
      <c r="V9014">
        <v>0</v>
      </c>
      <c r="W9014">
        <v>0</v>
      </c>
      <c r="X9014" s="1">
        <v>0</v>
      </c>
      <c r="Y9014" s="1">
        <v>135.80000000000001</v>
      </c>
      <c r="Z9014" t="s">
        <v>99</v>
      </c>
      <c r="AA9014" s="2">
        <v>66.542000000000002</v>
      </c>
      <c r="AB9014" s="3">
        <v>0.49</v>
      </c>
      <c r="AC9014" s="1">
        <v>-69.257999999999996</v>
      </c>
      <c r="AD9014">
        <v>1</v>
      </c>
      <c r="AE9014">
        <v>1</v>
      </c>
      <c r="AF9014" t="s">
        <v>48</v>
      </c>
      <c r="AG9014">
        <v>2016</v>
      </c>
      <c r="AH9014">
        <f>COUNTBLANK(datos[[#This Row],[Row ID]:[Year sales]])</f>
        <v>0</v>
      </c>
    </row>
    <row r="9015" spans="1:34" x14ac:dyDescent="0.3">
      <c r="A9015">
        <v>9014</v>
      </c>
      <c r="B9015" t="s">
        <v>10400</v>
      </c>
      <c r="C9015" s="4">
        <v>42812</v>
      </c>
      <c r="D9015" s="4">
        <v>42816</v>
      </c>
      <c r="E9015" t="s">
        <v>67</v>
      </c>
      <c r="F9015" t="s">
        <v>8582</v>
      </c>
      <c r="G9015" t="s">
        <v>8583</v>
      </c>
      <c r="H9015" t="s">
        <v>57</v>
      </c>
      <c r="I9015" t="s">
        <v>38</v>
      </c>
      <c r="J9015" t="s">
        <v>58</v>
      </c>
      <c r="K9015" t="s">
        <v>59</v>
      </c>
      <c r="L9015">
        <v>90008</v>
      </c>
      <c r="M9015" t="s">
        <v>60</v>
      </c>
      <c r="N9015" t="s">
        <v>7213</v>
      </c>
      <c r="O9015" t="s">
        <v>62</v>
      </c>
      <c r="P9015" t="s">
        <v>86</v>
      </c>
      <c r="Q9015" t="s">
        <v>4252</v>
      </c>
      <c r="R9015" s="1">
        <v>13.9</v>
      </c>
      <c r="S9015">
        <v>5</v>
      </c>
      <c r="T9015">
        <f t="shared" si="140"/>
        <v>39</v>
      </c>
      <c r="U9015" t="s">
        <v>75</v>
      </c>
      <c r="V9015">
        <v>0</v>
      </c>
      <c r="W9015">
        <v>0</v>
      </c>
      <c r="X9015" s="1">
        <v>0</v>
      </c>
      <c r="Y9015" s="1">
        <v>13.9</v>
      </c>
      <c r="Z9015" t="s">
        <v>65</v>
      </c>
      <c r="AA9015" s="2">
        <v>3.7530000000000001</v>
      </c>
      <c r="AB9015" s="3">
        <v>0.27</v>
      </c>
      <c r="AC9015" s="1">
        <v>-10.147</v>
      </c>
      <c r="AD9015">
        <v>4</v>
      </c>
      <c r="AE9015">
        <v>4</v>
      </c>
      <c r="AF9015" t="s">
        <v>48</v>
      </c>
      <c r="AG9015">
        <v>2017</v>
      </c>
      <c r="AH9015">
        <f>COUNTBLANK(datos[[#This Row],[Row ID]:[Year sales]])</f>
        <v>0</v>
      </c>
    </row>
    <row r="9016" spans="1:34" x14ac:dyDescent="0.3">
      <c r="A9016">
        <v>9015</v>
      </c>
      <c r="B9016" t="s">
        <v>10400</v>
      </c>
      <c r="C9016" s="4">
        <v>42812</v>
      </c>
      <c r="D9016" s="4">
        <v>42816</v>
      </c>
      <c r="E9016" t="s">
        <v>67</v>
      </c>
      <c r="F9016" t="s">
        <v>8582</v>
      </c>
      <c r="G9016" t="s">
        <v>8583</v>
      </c>
      <c r="H9016" t="s">
        <v>57</v>
      </c>
      <c r="I9016" t="s">
        <v>38</v>
      </c>
      <c r="J9016" t="s">
        <v>58</v>
      </c>
      <c r="K9016" t="s">
        <v>59</v>
      </c>
      <c r="L9016">
        <v>90008</v>
      </c>
      <c r="M9016" t="s">
        <v>60</v>
      </c>
      <c r="N9016" t="s">
        <v>3068</v>
      </c>
      <c r="O9016" t="s">
        <v>62</v>
      </c>
      <c r="P9016" t="s">
        <v>193</v>
      </c>
      <c r="Q9016" t="s">
        <v>3069</v>
      </c>
      <c r="R9016" s="1">
        <v>19.399999999999999</v>
      </c>
      <c r="S9016">
        <v>5</v>
      </c>
      <c r="T9016">
        <f t="shared" si="140"/>
        <v>18</v>
      </c>
      <c r="U9016" t="s">
        <v>75</v>
      </c>
      <c r="V9016">
        <v>0</v>
      </c>
      <c r="W9016">
        <v>0</v>
      </c>
      <c r="X9016" s="1">
        <v>0</v>
      </c>
      <c r="Y9016" s="1">
        <v>19.399999999999999</v>
      </c>
      <c r="Z9016" t="s">
        <v>65</v>
      </c>
      <c r="AA9016" s="2">
        <v>9.3119999999999994</v>
      </c>
      <c r="AB9016" s="3">
        <v>0.48</v>
      </c>
      <c r="AC9016" s="1">
        <v>-10.087999999999999</v>
      </c>
      <c r="AD9016">
        <v>4</v>
      </c>
      <c r="AE9016">
        <v>4</v>
      </c>
      <c r="AF9016" t="s">
        <v>48</v>
      </c>
      <c r="AG9016">
        <v>2017</v>
      </c>
      <c r="AH9016">
        <f>COUNTBLANK(datos[[#This Row],[Row ID]:[Year sales]])</f>
        <v>0</v>
      </c>
    </row>
    <row r="9017" spans="1:34" x14ac:dyDescent="0.3">
      <c r="A9017">
        <v>9016</v>
      </c>
      <c r="B9017" t="s">
        <v>10401</v>
      </c>
      <c r="C9017" s="4">
        <v>42721</v>
      </c>
      <c r="D9017" s="4">
        <v>42727</v>
      </c>
      <c r="E9017" t="s">
        <v>67</v>
      </c>
      <c r="F9017" t="s">
        <v>3121</v>
      </c>
      <c r="G9017" t="s">
        <v>3122</v>
      </c>
      <c r="H9017" t="s">
        <v>57</v>
      </c>
      <c r="I9017" t="s">
        <v>38</v>
      </c>
      <c r="J9017" t="s">
        <v>688</v>
      </c>
      <c r="K9017" t="s">
        <v>689</v>
      </c>
      <c r="L9017">
        <v>88220</v>
      </c>
      <c r="M9017" t="s">
        <v>60</v>
      </c>
      <c r="N9017" t="s">
        <v>2641</v>
      </c>
      <c r="O9017" t="s">
        <v>62</v>
      </c>
      <c r="P9017" t="s">
        <v>94</v>
      </c>
      <c r="Q9017" t="s">
        <v>2642</v>
      </c>
      <c r="R9017" s="1">
        <v>13.488</v>
      </c>
      <c r="S9017">
        <v>2</v>
      </c>
      <c r="T9017">
        <f t="shared" si="140"/>
        <v>41</v>
      </c>
      <c r="U9017" t="s">
        <v>46</v>
      </c>
      <c r="V9017">
        <v>0.2</v>
      </c>
      <c r="W9017">
        <v>2.6976</v>
      </c>
      <c r="X9017" s="1">
        <v>-2.6976</v>
      </c>
      <c r="Y9017" s="1">
        <v>16.185600000000001</v>
      </c>
      <c r="Z9017" t="s">
        <v>65</v>
      </c>
      <c r="AA9017" s="2">
        <v>4.3836000000000004</v>
      </c>
      <c r="AB9017" s="3">
        <v>0.32500000000000007</v>
      </c>
      <c r="AC9017" s="1">
        <v>-6.4067999999999996</v>
      </c>
      <c r="AD9017">
        <v>6</v>
      </c>
      <c r="AE9017">
        <v>6</v>
      </c>
      <c r="AF9017" t="s">
        <v>48</v>
      </c>
      <c r="AG9017">
        <v>2016</v>
      </c>
      <c r="AH9017">
        <f>COUNTBLANK(datos[[#This Row],[Row ID]:[Year sales]])</f>
        <v>0</v>
      </c>
    </row>
    <row r="9018" spans="1:34" x14ac:dyDescent="0.3">
      <c r="A9018">
        <v>9017</v>
      </c>
      <c r="B9018" t="s">
        <v>10401</v>
      </c>
      <c r="C9018" s="4">
        <v>42721</v>
      </c>
      <c r="D9018" s="4">
        <v>42727</v>
      </c>
      <c r="E9018" t="s">
        <v>67</v>
      </c>
      <c r="F9018" t="s">
        <v>3121</v>
      </c>
      <c r="G9018" t="s">
        <v>3122</v>
      </c>
      <c r="H9018" t="s">
        <v>57</v>
      </c>
      <c r="I9018" t="s">
        <v>38</v>
      </c>
      <c r="J9018" t="s">
        <v>688</v>
      </c>
      <c r="K9018" t="s">
        <v>689</v>
      </c>
      <c r="L9018">
        <v>88220</v>
      </c>
      <c r="M9018" t="s">
        <v>60</v>
      </c>
      <c r="N9018" t="s">
        <v>5799</v>
      </c>
      <c r="O9018" t="s">
        <v>62</v>
      </c>
      <c r="P9018" t="s">
        <v>94</v>
      </c>
      <c r="Q9018" t="s">
        <v>5800</v>
      </c>
      <c r="R9018" s="1">
        <v>11.416</v>
      </c>
      <c r="S9018">
        <v>1</v>
      </c>
      <c r="T9018">
        <f t="shared" si="140"/>
        <v>17</v>
      </c>
      <c r="U9018" t="s">
        <v>46</v>
      </c>
      <c r="V9018">
        <v>0.2</v>
      </c>
      <c r="W9018">
        <v>2.2832000000000003</v>
      </c>
      <c r="X9018" s="1">
        <v>-2.2831999999999999</v>
      </c>
      <c r="Y9018" s="1">
        <v>13.699200000000001</v>
      </c>
      <c r="Z9018" t="s">
        <v>65</v>
      </c>
      <c r="AA9018" s="2">
        <v>3.8529</v>
      </c>
      <c r="AB9018" s="3">
        <v>0.33749999999999997</v>
      </c>
      <c r="AC9018" s="1">
        <v>-5.2798999999999996</v>
      </c>
      <c r="AD9018">
        <v>6</v>
      </c>
      <c r="AE9018">
        <v>6</v>
      </c>
      <c r="AF9018" t="s">
        <v>48</v>
      </c>
      <c r="AG9018">
        <v>2016</v>
      </c>
      <c r="AH9018">
        <f>COUNTBLANK(datos[[#This Row],[Row ID]:[Year sales]])</f>
        <v>0</v>
      </c>
    </row>
    <row r="9019" spans="1:34" x14ac:dyDescent="0.3">
      <c r="A9019">
        <v>9018</v>
      </c>
      <c r="B9019" t="s">
        <v>10402</v>
      </c>
      <c r="C9019" s="4">
        <v>42455</v>
      </c>
      <c r="D9019" s="4">
        <v>42457</v>
      </c>
      <c r="E9019" t="s">
        <v>34</v>
      </c>
      <c r="F9019" t="s">
        <v>5275</v>
      </c>
      <c r="G9019" t="s">
        <v>5276</v>
      </c>
      <c r="H9019" t="s">
        <v>37</v>
      </c>
      <c r="I9019" t="s">
        <v>38</v>
      </c>
      <c r="J9019" t="s">
        <v>8442</v>
      </c>
      <c r="K9019" t="s">
        <v>6288</v>
      </c>
      <c r="L9019">
        <v>83201</v>
      </c>
      <c r="M9019" t="s">
        <v>60</v>
      </c>
      <c r="N9019" t="s">
        <v>4032</v>
      </c>
      <c r="O9019" t="s">
        <v>62</v>
      </c>
      <c r="P9019" t="s">
        <v>110</v>
      </c>
      <c r="Q9019" t="s">
        <v>4033</v>
      </c>
      <c r="R9019" s="1">
        <v>17.64</v>
      </c>
      <c r="S9019">
        <v>3</v>
      </c>
      <c r="T9019">
        <f t="shared" si="140"/>
        <v>24</v>
      </c>
      <c r="U9019" t="s">
        <v>52</v>
      </c>
      <c r="V9019">
        <v>0</v>
      </c>
      <c r="W9019">
        <v>0</v>
      </c>
      <c r="X9019" s="1">
        <v>0</v>
      </c>
      <c r="Y9019" s="1">
        <v>17.64</v>
      </c>
      <c r="Z9019" t="s">
        <v>65</v>
      </c>
      <c r="AA9019" s="2">
        <v>8.6435999999999993</v>
      </c>
      <c r="AB9019" s="3">
        <v>0.48999999999999994</v>
      </c>
      <c r="AC9019" s="1">
        <v>-8.9963999999999995</v>
      </c>
      <c r="AD9019">
        <v>2</v>
      </c>
      <c r="AE9019">
        <v>2</v>
      </c>
      <c r="AF9019" t="s">
        <v>48</v>
      </c>
      <c r="AG9019">
        <v>2016</v>
      </c>
      <c r="AH9019">
        <f>COUNTBLANK(datos[[#This Row],[Row ID]:[Year sales]])</f>
        <v>0</v>
      </c>
    </row>
    <row r="9020" spans="1:34" x14ac:dyDescent="0.3">
      <c r="A9020">
        <v>9019</v>
      </c>
      <c r="B9020" t="s">
        <v>10402</v>
      </c>
      <c r="C9020" s="4">
        <v>42455</v>
      </c>
      <c r="D9020" s="4">
        <v>42457</v>
      </c>
      <c r="E9020" t="s">
        <v>34</v>
      </c>
      <c r="F9020" t="s">
        <v>5275</v>
      </c>
      <c r="G9020" t="s">
        <v>5276</v>
      </c>
      <c r="H9020" t="s">
        <v>37</v>
      </c>
      <c r="I9020" t="s">
        <v>38</v>
      </c>
      <c r="J9020" t="s">
        <v>8442</v>
      </c>
      <c r="K9020" t="s">
        <v>6288</v>
      </c>
      <c r="L9020">
        <v>83201</v>
      </c>
      <c r="M9020" t="s">
        <v>60</v>
      </c>
      <c r="N9020" t="s">
        <v>152</v>
      </c>
      <c r="O9020" t="s">
        <v>62</v>
      </c>
      <c r="P9020" t="s">
        <v>94</v>
      </c>
      <c r="Q9020" t="s">
        <v>153</v>
      </c>
      <c r="R9020" s="1">
        <v>17.04</v>
      </c>
      <c r="S9020">
        <v>3</v>
      </c>
      <c r="T9020">
        <f t="shared" si="140"/>
        <v>23</v>
      </c>
      <c r="U9020" t="s">
        <v>52</v>
      </c>
      <c r="V9020">
        <v>0.2</v>
      </c>
      <c r="W9020">
        <v>3.4079999999999999</v>
      </c>
      <c r="X9020" s="1">
        <v>-3.4079999999999999</v>
      </c>
      <c r="Y9020" s="1">
        <v>20.448</v>
      </c>
      <c r="Z9020" t="s">
        <v>65</v>
      </c>
      <c r="AA9020" s="2">
        <v>5.5380000000000003</v>
      </c>
      <c r="AB9020" s="3">
        <v>0.32500000000000001</v>
      </c>
      <c r="AC9020" s="1">
        <v>-8.0939999999999994</v>
      </c>
      <c r="AD9020">
        <v>2</v>
      </c>
      <c r="AE9020">
        <v>2</v>
      </c>
      <c r="AF9020" t="s">
        <v>48</v>
      </c>
      <c r="AG9020">
        <v>2016</v>
      </c>
      <c r="AH9020">
        <f>COUNTBLANK(datos[[#This Row],[Row ID]:[Year sales]])</f>
        <v>0</v>
      </c>
    </row>
    <row r="9021" spans="1:34" x14ac:dyDescent="0.3">
      <c r="A9021">
        <v>9020</v>
      </c>
      <c r="B9021" t="s">
        <v>10403</v>
      </c>
      <c r="C9021" s="4">
        <v>41989</v>
      </c>
      <c r="D9021" s="4">
        <v>41991</v>
      </c>
      <c r="E9021" t="s">
        <v>34</v>
      </c>
      <c r="F9021" t="s">
        <v>846</v>
      </c>
      <c r="G9021" t="s">
        <v>847</v>
      </c>
      <c r="H9021" t="s">
        <v>37</v>
      </c>
      <c r="I9021" t="s">
        <v>38</v>
      </c>
      <c r="J9021" t="s">
        <v>338</v>
      </c>
      <c r="K9021" t="s">
        <v>339</v>
      </c>
      <c r="L9021">
        <v>22153</v>
      </c>
      <c r="M9021" t="s">
        <v>41</v>
      </c>
      <c r="N9021" t="s">
        <v>3783</v>
      </c>
      <c r="O9021" t="s">
        <v>90</v>
      </c>
      <c r="P9021" t="s">
        <v>181</v>
      </c>
      <c r="Q9021" t="s">
        <v>3784</v>
      </c>
      <c r="R9021" s="1">
        <v>99.98</v>
      </c>
      <c r="S9021">
        <v>2</v>
      </c>
      <c r="T9021">
        <f t="shared" si="140"/>
        <v>27</v>
      </c>
      <c r="U9021" t="s">
        <v>46</v>
      </c>
      <c r="V9021">
        <v>0</v>
      </c>
      <c r="W9021">
        <v>0</v>
      </c>
      <c r="X9021" s="1">
        <v>0</v>
      </c>
      <c r="Y9021" s="1">
        <v>99.98</v>
      </c>
      <c r="Z9021" t="s">
        <v>99</v>
      </c>
      <c r="AA9021" s="2">
        <v>7.9984000000000002</v>
      </c>
      <c r="AB9021" s="3">
        <v>0.08</v>
      </c>
      <c r="AC9021" s="1">
        <v>-91.9816</v>
      </c>
      <c r="AD9021">
        <v>2</v>
      </c>
      <c r="AE9021">
        <v>2</v>
      </c>
      <c r="AF9021" t="s">
        <v>48</v>
      </c>
      <c r="AG9021">
        <v>2014</v>
      </c>
      <c r="AH9021">
        <f>COUNTBLANK(datos[[#This Row],[Row ID]:[Year sales]])</f>
        <v>0</v>
      </c>
    </row>
    <row r="9022" spans="1:34" x14ac:dyDescent="0.3">
      <c r="A9022">
        <v>9021</v>
      </c>
      <c r="B9022" t="s">
        <v>10403</v>
      </c>
      <c r="C9022" s="4">
        <v>41989</v>
      </c>
      <c r="D9022" s="4">
        <v>41991</v>
      </c>
      <c r="E9022" t="s">
        <v>34</v>
      </c>
      <c r="F9022" t="s">
        <v>846</v>
      </c>
      <c r="G9022" t="s">
        <v>847</v>
      </c>
      <c r="H9022" t="s">
        <v>37</v>
      </c>
      <c r="I9022" t="s">
        <v>38</v>
      </c>
      <c r="J9022" t="s">
        <v>338</v>
      </c>
      <c r="K9022" t="s">
        <v>339</v>
      </c>
      <c r="L9022">
        <v>22153</v>
      </c>
      <c r="M9022" t="s">
        <v>41</v>
      </c>
      <c r="N9022" t="s">
        <v>3434</v>
      </c>
      <c r="O9022" t="s">
        <v>43</v>
      </c>
      <c r="P9022" t="s">
        <v>83</v>
      </c>
      <c r="Q9022" t="s">
        <v>3435</v>
      </c>
      <c r="R9022" s="1">
        <v>29.46</v>
      </c>
      <c r="S9022">
        <v>6</v>
      </c>
      <c r="T9022">
        <f t="shared" si="140"/>
        <v>34</v>
      </c>
      <c r="U9022" t="s">
        <v>75</v>
      </c>
      <c r="V9022">
        <v>0</v>
      </c>
      <c r="W9022">
        <v>0</v>
      </c>
      <c r="X9022" s="1">
        <v>0</v>
      </c>
      <c r="Y9022" s="1">
        <v>29.46</v>
      </c>
      <c r="Z9022" t="s">
        <v>65</v>
      </c>
      <c r="AA9022" s="2">
        <v>9.7218</v>
      </c>
      <c r="AB9022" s="3">
        <v>0.33</v>
      </c>
      <c r="AC9022" s="1">
        <v>-19.738199999999999</v>
      </c>
      <c r="AD9022">
        <v>2</v>
      </c>
      <c r="AE9022">
        <v>2</v>
      </c>
      <c r="AF9022" t="s">
        <v>48</v>
      </c>
      <c r="AG9022">
        <v>2014</v>
      </c>
      <c r="AH9022">
        <f>COUNTBLANK(datos[[#This Row],[Row ID]:[Year sales]])</f>
        <v>0</v>
      </c>
    </row>
    <row r="9023" spans="1:34" x14ac:dyDescent="0.3">
      <c r="A9023">
        <v>9022</v>
      </c>
      <c r="B9023" t="s">
        <v>10404</v>
      </c>
      <c r="C9023" s="4">
        <v>42323</v>
      </c>
      <c r="D9023" s="4">
        <v>42328</v>
      </c>
      <c r="E9023" t="s">
        <v>67</v>
      </c>
      <c r="F9023" t="s">
        <v>9022</v>
      </c>
      <c r="G9023" t="s">
        <v>9023</v>
      </c>
      <c r="H9023" t="s">
        <v>57</v>
      </c>
      <c r="I9023" t="s">
        <v>38</v>
      </c>
      <c r="J9023" t="s">
        <v>2861</v>
      </c>
      <c r="K9023" t="s">
        <v>518</v>
      </c>
      <c r="L9023">
        <v>43615</v>
      </c>
      <c r="M9023" t="s">
        <v>168</v>
      </c>
      <c r="N9023" t="s">
        <v>4670</v>
      </c>
      <c r="O9023" t="s">
        <v>62</v>
      </c>
      <c r="P9023" t="s">
        <v>94</v>
      </c>
      <c r="Q9023" t="s">
        <v>4671</v>
      </c>
      <c r="R9023" s="1">
        <v>166.92</v>
      </c>
      <c r="S9023">
        <v>13</v>
      </c>
      <c r="T9023">
        <f t="shared" si="140"/>
        <v>42</v>
      </c>
      <c r="U9023" t="s">
        <v>75</v>
      </c>
      <c r="V9023">
        <v>0.7</v>
      </c>
      <c r="W9023">
        <v>116.84399999999998</v>
      </c>
      <c r="X9023" s="1">
        <v>-116.84399999999999</v>
      </c>
      <c r="Y9023" s="1">
        <v>283.76399999999995</v>
      </c>
      <c r="Z9023" t="s">
        <v>47</v>
      </c>
      <c r="AA9023" s="2">
        <v>-116.84399999999999</v>
      </c>
      <c r="AB9023" s="3">
        <v>-0.70000000000000007</v>
      </c>
      <c r="AC9023" s="1">
        <v>-166.92</v>
      </c>
      <c r="AD9023">
        <v>5</v>
      </c>
      <c r="AE9023">
        <v>5</v>
      </c>
      <c r="AF9023" t="s">
        <v>48</v>
      </c>
      <c r="AG9023">
        <v>2015</v>
      </c>
      <c r="AH9023">
        <f>COUNTBLANK(datos[[#This Row],[Row ID]:[Year sales]])</f>
        <v>0</v>
      </c>
    </row>
    <row r="9024" spans="1:34" x14ac:dyDescent="0.3">
      <c r="A9024">
        <v>9023</v>
      </c>
      <c r="B9024" t="s">
        <v>10405</v>
      </c>
      <c r="C9024" s="4">
        <v>42604</v>
      </c>
      <c r="D9024" s="4">
        <v>42605</v>
      </c>
      <c r="E9024" t="s">
        <v>208</v>
      </c>
      <c r="F9024" t="s">
        <v>6284</v>
      </c>
      <c r="G9024" t="s">
        <v>6285</v>
      </c>
      <c r="H9024" t="s">
        <v>122</v>
      </c>
      <c r="I9024" t="s">
        <v>38</v>
      </c>
      <c r="J9024" t="s">
        <v>5367</v>
      </c>
      <c r="K9024" t="s">
        <v>477</v>
      </c>
      <c r="L9024">
        <v>80525</v>
      </c>
      <c r="M9024" t="s">
        <v>60</v>
      </c>
      <c r="N9024" t="s">
        <v>2018</v>
      </c>
      <c r="O9024" t="s">
        <v>43</v>
      </c>
      <c r="P9024" t="s">
        <v>83</v>
      </c>
      <c r="Q9024" t="s">
        <v>2019</v>
      </c>
      <c r="R9024" s="1">
        <v>98.328000000000003</v>
      </c>
      <c r="S9024">
        <v>3</v>
      </c>
      <c r="T9024">
        <f t="shared" si="140"/>
        <v>28</v>
      </c>
      <c r="U9024" t="s">
        <v>52</v>
      </c>
      <c r="V9024">
        <v>0.2</v>
      </c>
      <c r="W9024">
        <v>19.665600000000001</v>
      </c>
      <c r="X9024" s="1">
        <v>-19.665600000000001</v>
      </c>
      <c r="Y9024" s="1">
        <v>117.9936</v>
      </c>
      <c r="Z9024" t="s">
        <v>99</v>
      </c>
      <c r="AA9024" s="2">
        <v>9.8328000000000007</v>
      </c>
      <c r="AB9024" s="3">
        <v>0.1</v>
      </c>
      <c r="AC9024" s="1">
        <v>-68.829599999999999</v>
      </c>
      <c r="AD9024">
        <v>1</v>
      </c>
      <c r="AE9024">
        <v>1</v>
      </c>
      <c r="AF9024" t="s">
        <v>48</v>
      </c>
      <c r="AG9024">
        <v>2016</v>
      </c>
      <c r="AH9024">
        <f>COUNTBLANK(datos[[#This Row],[Row ID]:[Year sales]])</f>
        <v>0</v>
      </c>
    </row>
    <row r="9025" spans="1:34" x14ac:dyDescent="0.3">
      <c r="A9025">
        <v>9024</v>
      </c>
      <c r="B9025" t="s">
        <v>10406</v>
      </c>
      <c r="C9025" s="4">
        <v>42184</v>
      </c>
      <c r="D9025" s="4">
        <v>42187</v>
      </c>
      <c r="E9025" t="s">
        <v>208</v>
      </c>
      <c r="F9025" t="s">
        <v>4171</v>
      </c>
      <c r="G9025" t="s">
        <v>4172</v>
      </c>
      <c r="H9025" t="s">
        <v>37</v>
      </c>
      <c r="I9025" t="s">
        <v>38</v>
      </c>
      <c r="J9025" t="s">
        <v>286</v>
      </c>
      <c r="K9025" t="s">
        <v>287</v>
      </c>
      <c r="L9025">
        <v>10024</v>
      </c>
      <c r="M9025" t="s">
        <v>168</v>
      </c>
      <c r="N9025" t="s">
        <v>2119</v>
      </c>
      <c r="O9025" t="s">
        <v>43</v>
      </c>
      <c r="P9025" t="s">
        <v>50</v>
      </c>
      <c r="Q9025" t="s">
        <v>2120</v>
      </c>
      <c r="R9025" s="1">
        <v>117.88200000000001</v>
      </c>
      <c r="S9025">
        <v>1</v>
      </c>
      <c r="T9025">
        <f t="shared" si="140"/>
        <v>20</v>
      </c>
      <c r="U9025" t="s">
        <v>46</v>
      </c>
      <c r="V9025">
        <v>0.1</v>
      </c>
      <c r="W9025">
        <v>11.788200000000002</v>
      </c>
      <c r="X9025" s="1">
        <v>-11.7882</v>
      </c>
      <c r="Y9025" s="1">
        <v>129.67019999999999</v>
      </c>
      <c r="Z9025" t="s">
        <v>99</v>
      </c>
      <c r="AA9025" s="2">
        <v>1.3098000000000001</v>
      </c>
      <c r="AB9025" s="3">
        <v>1.1111111111111112E-2</v>
      </c>
      <c r="AC9025" s="1">
        <v>-104.78400000000001</v>
      </c>
      <c r="AD9025">
        <v>3</v>
      </c>
      <c r="AE9025">
        <v>3</v>
      </c>
      <c r="AF9025" t="s">
        <v>48</v>
      </c>
      <c r="AG9025">
        <v>2015</v>
      </c>
      <c r="AH9025">
        <f>COUNTBLANK(datos[[#This Row],[Row ID]:[Year sales]])</f>
        <v>0</v>
      </c>
    </row>
    <row r="9026" spans="1:34" x14ac:dyDescent="0.3">
      <c r="A9026">
        <v>9025</v>
      </c>
      <c r="B9026" t="s">
        <v>10407</v>
      </c>
      <c r="C9026" s="4">
        <v>42547</v>
      </c>
      <c r="D9026" s="4">
        <v>42553</v>
      </c>
      <c r="E9026" t="s">
        <v>67</v>
      </c>
      <c r="F9026" t="s">
        <v>9022</v>
      </c>
      <c r="G9026" t="s">
        <v>9023</v>
      </c>
      <c r="H9026" t="s">
        <v>57</v>
      </c>
      <c r="I9026" t="s">
        <v>38</v>
      </c>
      <c r="J9026" t="s">
        <v>286</v>
      </c>
      <c r="K9026" t="s">
        <v>287</v>
      </c>
      <c r="L9026">
        <v>10035</v>
      </c>
      <c r="M9026" t="s">
        <v>168</v>
      </c>
      <c r="N9026" t="s">
        <v>7770</v>
      </c>
      <c r="O9026" t="s">
        <v>90</v>
      </c>
      <c r="P9026" t="s">
        <v>181</v>
      </c>
      <c r="Q9026" t="s">
        <v>7771</v>
      </c>
      <c r="R9026" s="1">
        <v>20.97</v>
      </c>
      <c r="S9026">
        <v>3</v>
      </c>
      <c r="T9026">
        <f t="shared" ref="T9026:T9089" si="141">SUMIF(Q:Q, Q9026, S:S)</f>
        <v>14</v>
      </c>
      <c r="U9026" t="s">
        <v>52</v>
      </c>
      <c r="V9026">
        <v>0</v>
      </c>
      <c r="W9026">
        <v>0</v>
      </c>
      <c r="X9026" s="1">
        <v>0</v>
      </c>
      <c r="Y9026" s="1">
        <v>20.97</v>
      </c>
      <c r="Z9026" t="s">
        <v>65</v>
      </c>
      <c r="AA9026" s="2">
        <v>9.0170999999999992</v>
      </c>
      <c r="AB9026" s="3">
        <v>0.43</v>
      </c>
      <c r="AC9026" s="1">
        <v>-11.9529</v>
      </c>
      <c r="AD9026">
        <v>6</v>
      </c>
      <c r="AE9026">
        <v>6</v>
      </c>
      <c r="AF9026" t="s">
        <v>48</v>
      </c>
      <c r="AG9026">
        <v>2016</v>
      </c>
      <c r="AH9026">
        <f>COUNTBLANK(datos[[#This Row],[Row ID]:[Year sales]])</f>
        <v>0</v>
      </c>
    </row>
    <row r="9027" spans="1:34" x14ac:dyDescent="0.3">
      <c r="A9027">
        <v>9026</v>
      </c>
      <c r="B9027" t="s">
        <v>10407</v>
      </c>
      <c r="C9027" s="4">
        <v>42547</v>
      </c>
      <c r="D9027" s="4">
        <v>42553</v>
      </c>
      <c r="E9027" t="s">
        <v>67</v>
      </c>
      <c r="F9027" t="s">
        <v>9022</v>
      </c>
      <c r="G9027" t="s">
        <v>9023</v>
      </c>
      <c r="H9027" t="s">
        <v>57</v>
      </c>
      <c r="I9027" t="s">
        <v>38</v>
      </c>
      <c r="J9027" t="s">
        <v>286</v>
      </c>
      <c r="K9027" t="s">
        <v>287</v>
      </c>
      <c r="L9027">
        <v>10035</v>
      </c>
      <c r="M9027" t="s">
        <v>168</v>
      </c>
      <c r="N9027" t="s">
        <v>6305</v>
      </c>
      <c r="O9027" t="s">
        <v>90</v>
      </c>
      <c r="P9027" t="s">
        <v>181</v>
      </c>
      <c r="Q9027" t="s">
        <v>6306</v>
      </c>
      <c r="R9027" s="1">
        <v>139.96</v>
      </c>
      <c r="S9027">
        <v>4</v>
      </c>
      <c r="T9027">
        <f t="shared" si="141"/>
        <v>12</v>
      </c>
      <c r="U9027" t="s">
        <v>52</v>
      </c>
      <c r="V9027">
        <v>0</v>
      </c>
      <c r="W9027">
        <v>0</v>
      </c>
      <c r="X9027" s="1">
        <v>0</v>
      </c>
      <c r="Y9027" s="1">
        <v>139.96</v>
      </c>
      <c r="Z9027" t="s">
        <v>99</v>
      </c>
      <c r="AA9027" s="2">
        <v>9.7972000000000001</v>
      </c>
      <c r="AB9027" s="3">
        <v>6.9999999999999993E-2</v>
      </c>
      <c r="AC9027" s="1">
        <v>-130.1628</v>
      </c>
      <c r="AD9027">
        <v>6</v>
      </c>
      <c r="AE9027">
        <v>6</v>
      </c>
      <c r="AF9027" t="s">
        <v>48</v>
      </c>
      <c r="AG9027">
        <v>2016</v>
      </c>
      <c r="AH9027">
        <f>COUNTBLANK(datos[[#This Row],[Row ID]:[Year sales]])</f>
        <v>0</v>
      </c>
    </row>
    <row r="9028" spans="1:34" x14ac:dyDescent="0.3">
      <c r="A9028">
        <v>9027</v>
      </c>
      <c r="B9028" t="s">
        <v>10407</v>
      </c>
      <c r="C9028" s="4">
        <v>42547</v>
      </c>
      <c r="D9028" s="4">
        <v>42553</v>
      </c>
      <c r="E9028" t="s">
        <v>67</v>
      </c>
      <c r="F9028" t="s">
        <v>9022</v>
      </c>
      <c r="G9028" t="s">
        <v>9023</v>
      </c>
      <c r="H9028" t="s">
        <v>57</v>
      </c>
      <c r="I9028" t="s">
        <v>38</v>
      </c>
      <c r="J9028" t="s">
        <v>286</v>
      </c>
      <c r="K9028" t="s">
        <v>287</v>
      </c>
      <c r="L9028">
        <v>10035</v>
      </c>
      <c r="M9028" t="s">
        <v>168</v>
      </c>
      <c r="N9028" t="s">
        <v>3867</v>
      </c>
      <c r="O9028" t="s">
        <v>43</v>
      </c>
      <c r="P9028" t="s">
        <v>83</v>
      </c>
      <c r="Q9028" t="s">
        <v>3868</v>
      </c>
      <c r="R9028" s="1">
        <v>37.74</v>
      </c>
      <c r="S9028">
        <v>3</v>
      </c>
      <c r="T9028">
        <f t="shared" si="141"/>
        <v>17</v>
      </c>
      <c r="U9028" t="s">
        <v>52</v>
      </c>
      <c r="V9028">
        <v>0</v>
      </c>
      <c r="W9028">
        <v>0</v>
      </c>
      <c r="X9028" s="1">
        <v>0</v>
      </c>
      <c r="Y9028" s="1">
        <v>37.74</v>
      </c>
      <c r="Z9028" t="s">
        <v>65</v>
      </c>
      <c r="AA9028" s="2">
        <v>12.8316</v>
      </c>
      <c r="AB9028" s="3">
        <v>0.33999999999999997</v>
      </c>
      <c r="AC9028" s="1">
        <v>-24.9084</v>
      </c>
      <c r="AD9028">
        <v>6</v>
      </c>
      <c r="AE9028">
        <v>6</v>
      </c>
      <c r="AF9028" t="s">
        <v>48</v>
      </c>
      <c r="AG9028">
        <v>2016</v>
      </c>
      <c r="AH9028">
        <f>COUNTBLANK(datos[[#This Row],[Row ID]:[Year sales]])</f>
        <v>0</v>
      </c>
    </row>
    <row r="9029" spans="1:34" x14ac:dyDescent="0.3">
      <c r="A9029">
        <v>9028</v>
      </c>
      <c r="B9029" t="s">
        <v>10408</v>
      </c>
      <c r="C9029" s="4">
        <v>42630</v>
      </c>
      <c r="D9029" s="4">
        <v>42635</v>
      </c>
      <c r="E9029" t="s">
        <v>67</v>
      </c>
      <c r="F9029" t="s">
        <v>255</v>
      </c>
      <c r="G9029" t="s">
        <v>256</v>
      </c>
      <c r="H9029" t="s">
        <v>37</v>
      </c>
      <c r="I9029" t="s">
        <v>38</v>
      </c>
      <c r="J9029" t="s">
        <v>10409</v>
      </c>
      <c r="K9029" t="s">
        <v>1267</v>
      </c>
      <c r="L9029">
        <v>1752</v>
      </c>
      <c r="M9029" t="s">
        <v>168</v>
      </c>
      <c r="N9029" t="s">
        <v>2472</v>
      </c>
      <c r="O9029" t="s">
        <v>43</v>
      </c>
      <c r="P9029" t="s">
        <v>83</v>
      </c>
      <c r="Q9029" t="s">
        <v>2473</v>
      </c>
      <c r="R9029" s="1">
        <v>14.82</v>
      </c>
      <c r="S9029">
        <v>3</v>
      </c>
      <c r="T9029">
        <f t="shared" si="141"/>
        <v>28</v>
      </c>
      <c r="U9029" t="s">
        <v>52</v>
      </c>
      <c r="V9029">
        <v>0</v>
      </c>
      <c r="W9029">
        <v>0</v>
      </c>
      <c r="X9029" s="1">
        <v>0</v>
      </c>
      <c r="Y9029" s="1">
        <v>14.82</v>
      </c>
      <c r="Z9029" t="s">
        <v>65</v>
      </c>
      <c r="AA9029" s="2">
        <v>6.2244000000000002</v>
      </c>
      <c r="AB9029" s="3">
        <v>0.42</v>
      </c>
      <c r="AC9029" s="1">
        <v>-8.5955999999999992</v>
      </c>
      <c r="AD9029">
        <v>5</v>
      </c>
      <c r="AE9029">
        <v>5</v>
      </c>
      <c r="AF9029" t="s">
        <v>48</v>
      </c>
      <c r="AG9029">
        <v>2016</v>
      </c>
      <c r="AH9029">
        <f>COUNTBLANK(datos[[#This Row],[Row ID]:[Year sales]])</f>
        <v>0</v>
      </c>
    </row>
    <row r="9030" spans="1:34" x14ac:dyDescent="0.3">
      <c r="A9030">
        <v>9029</v>
      </c>
      <c r="B9030" t="s">
        <v>10408</v>
      </c>
      <c r="C9030" s="4">
        <v>42630</v>
      </c>
      <c r="D9030" s="4">
        <v>42635</v>
      </c>
      <c r="E9030" t="s">
        <v>67</v>
      </c>
      <c r="F9030" t="s">
        <v>255</v>
      </c>
      <c r="G9030" t="s">
        <v>256</v>
      </c>
      <c r="H9030" t="s">
        <v>37</v>
      </c>
      <c r="I9030" t="s">
        <v>38</v>
      </c>
      <c r="J9030" t="s">
        <v>10409</v>
      </c>
      <c r="K9030" t="s">
        <v>1267</v>
      </c>
      <c r="L9030">
        <v>1752</v>
      </c>
      <c r="M9030" t="s">
        <v>168</v>
      </c>
      <c r="N9030" t="s">
        <v>1738</v>
      </c>
      <c r="O9030" t="s">
        <v>43</v>
      </c>
      <c r="P9030" t="s">
        <v>83</v>
      </c>
      <c r="Q9030" t="s">
        <v>1739</v>
      </c>
      <c r="R9030" s="1">
        <v>191.82</v>
      </c>
      <c r="S9030">
        <v>3</v>
      </c>
      <c r="T9030">
        <f t="shared" si="141"/>
        <v>29</v>
      </c>
      <c r="U9030" t="s">
        <v>52</v>
      </c>
      <c r="V9030">
        <v>0</v>
      </c>
      <c r="W9030">
        <v>0</v>
      </c>
      <c r="X9030" s="1">
        <v>0</v>
      </c>
      <c r="Y9030" s="1">
        <v>191.82</v>
      </c>
      <c r="Z9030" t="s">
        <v>99</v>
      </c>
      <c r="AA9030" s="2">
        <v>61.382399999999997</v>
      </c>
      <c r="AB9030" s="3">
        <v>0.32</v>
      </c>
      <c r="AC9030" s="1">
        <v>-130.4376</v>
      </c>
      <c r="AD9030">
        <v>5</v>
      </c>
      <c r="AE9030">
        <v>5</v>
      </c>
      <c r="AF9030" t="s">
        <v>48</v>
      </c>
      <c r="AG9030">
        <v>2016</v>
      </c>
      <c r="AH9030">
        <f>COUNTBLANK(datos[[#This Row],[Row ID]:[Year sales]])</f>
        <v>0</v>
      </c>
    </row>
    <row r="9031" spans="1:34" x14ac:dyDescent="0.3">
      <c r="A9031">
        <v>9030</v>
      </c>
      <c r="B9031" t="s">
        <v>10410</v>
      </c>
      <c r="C9031" s="4">
        <v>41838</v>
      </c>
      <c r="D9031" s="4">
        <v>41843</v>
      </c>
      <c r="E9031" t="s">
        <v>67</v>
      </c>
      <c r="F9031" t="s">
        <v>6437</v>
      </c>
      <c r="G9031" t="s">
        <v>6438</v>
      </c>
      <c r="H9031" t="s">
        <v>37</v>
      </c>
      <c r="I9031" t="s">
        <v>38</v>
      </c>
      <c r="J9031" t="s">
        <v>1523</v>
      </c>
      <c r="K9031" t="s">
        <v>287</v>
      </c>
      <c r="L9031">
        <v>10801</v>
      </c>
      <c r="M9031" t="s">
        <v>168</v>
      </c>
      <c r="N9031" t="s">
        <v>2078</v>
      </c>
      <c r="O9031" t="s">
        <v>62</v>
      </c>
      <c r="P9031" t="s">
        <v>94</v>
      </c>
      <c r="Q9031" t="s">
        <v>2079</v>
      </c>
      <c r="R9031" s="1">
        <v>13.904</v>
      </c>
      <c r="S9031">
        <v>2</v>
      </c>
      <c r="T9031">
        <f t="shared" si="141"/>
        <v>37</v>
      </c>
      <c r="U9031" t="s">
        <v>46</v>
      </c>
      <c r="V9031">
        <v>0.2</v>
      </c>
      <c r="W9031">
        <v>2.7808000000000002</v>
      </c>
      <c r="X9031" s="1">
        <v>-2.7808000000000002</v>
      </c>
      <c r="Y9031" s="1">
        <v>16.684799999999999</v>
      </c>
      <c r="Z9031" t="s">
        <v>65</v>
      </c>
      <c r="AA9031" s="2">
        <v>4.5187999999999997</v>
      </c>
      <c r="AB9031" s="3">
        <v>0.32499999999999996</v>
      </c>
      <c r="AC9031" s="1">
        <v>-6.6044</v>
      </c>
      <c r="AD9031">
        <v>5</v>
      </c>
      <c r="AE9031">
        <v>5</v>
      </c>
      <c r="AF9031" t="s">
        <v>48</v>
      </c>
      <c r="AG9031">
        <v>2014</v>
      </c>
      <c r="AH9031">
        <f>COUNTBLANK(datos[[#This Row],[Row ID]:[Year sales]])</f>
        <v>0</v>
      </c>
    </row>
    <row r="9032" spans="1:34" x14ac:dyDescent="0.3">
      <c r="A9032">
        <v>9031</v>
      </c>
      <c r="B9032" t="s">
        <v>10411</v>
      </c>
      <c r="C9032" s="4">
        <v>42979</v>
      </c>
      <c r="D9032" s="4">
        <v>42979</v>
      </c>
      <c r="E9032" t="s">
        <v>1312</v>
      </c>
      <c r="F9032" t="s">
        <v>3875</v>
      </c>
      <c r="G9032" t="s">
        <v>3876</v>
      </c>
      <c r="H9032" t="s">
        <v>57</v>
      </c>
      <c r="I9032" t="s">
        <v>38</v>
      </c>
      <c r="J9032" t="s">
        <v>115</v>
      </c>
      <c r="K9032" t="s">
        <v>116</v>
      </c>
      <c r="L9032">
        <v>98103</v>
      </c>
      <c r="M9032" t="s">
        <v>60</v>
      </c>
      <c r="N9032" t="s">
        <v>4641</v>
      </c>
      <c r="O9032" t="s">
        <v>62</v>
      </c>
      <c r="P9032" t="s">
        <v>97</v>
      </c>
      <c r="Q9032" t="s">
        <v>4642</v>
      </c>
      <c r="R9032" s="1">
        <v>314.60000000000002</v>
      </c>
      <c r="S9032">
        <v>4</v>
      </c>
      <c r="T9032">
        <f t="shared" si="141"/>
        <v>23</v>
      </c>
      <c r="U9032" t="s">
        <v>52</v>
      </c>
      <c r="V9032">
        <v>0</v>
      </c>
      <c r="W9032">
        <v>0</v>
      </c>
      <c r="X9032" s="1">
        <v>0</v>
      </c>
      <c r="Y9032" s="1">
        <v>314.60000000000002</v>
      </c>
      <c r="Z9032" t="s">
        <v>47</v>
      </c>
      <c r="AA9032" s="2">
        <v>103.818</v>
      </c>
      <c r="AB9032" s="3">
        <v>0.32999999999999996</v>
      </c>
      <c r="AC9032" s="1">
        <v>-210.78200000000001</v>
      </c>
      <c r="AD9032">
        <v>0</v>
      </c>
      <c r="AE9032">
        <v>0</v>
      </c>
      <c r="AF9032" t="s">
        <v>48</v>
      </c>
      <c r="AG9032">
        <v>2017</v>
      </c>
      <c r="AH9032">
        <f>COUNTBLANK(datos[[#This Row],[Row ID]:[Year sales]])</f>
        <v>0</v>
      </c>
    </row>
    <row r="9033" spans="1:34" x14ac:dyDescent="0.3">
      <c r="A9033">
        <v>9032</v>
      </c>
      <c r="B9033" t="s">
        <v>10411</v>
      </c>
      <c r="C9033" s="4">
        <v>42979</v>
      </c>
      <c r="D9033" s="4">
        <v>42979</v>
      </c>
      <c r="E9033" t="s">
        <v>1312</v>
      </c>
      <c r="F9033" t="s">
        <v>3875</v>
      </c>
      <c r="G9033" t="s">
        <v>3876</v>
      </c>
      <c r="H9033" t="s">
        <v>57</v>
      </c>
      <c r="I9033" t="s">
        <v>38</v>
      </c>
      <c r="J9033" t="s">
        <v>115</v>
      </c>
      <c r="K9033" t="s">
        <v>116</v>
      </c>
      <c r="L9033">
        <v>98103</v>
      </c>
      <c r="M9033" t="s">
        <v>60</v>
      </c>
      <c r="N9033" t="s">
        <v>947</v>
      </c>
      <c r="O9033" t="s">
        <v>43</v>
      </c>
      <c r="P9033" t="s">
        <v>73</v>
      </c>
      <c r="Q9033" t="s">
        <v>948</v>
      </c>
      <c r="R9033" s="1">
        <v>283.56</v>
      </c>
      <c r="S9033">
        <v>4</v>
      </c>
      <c r="T9033">
        <f t="shared" si="141"/>
        <v>44</v>
      </c>
      <c r="U9033" t="s">
        <v>52</v>
      </c>
      <c r="V9033">
        <v>0</v>
      </c>
      <c r="W9033">
        <v>0</v>
      </c>
      <c r="X9033" s="1">
        <v>0</v>
      </c>
      <c r="Y9033" s="1">
        <v>283.56</v>
      </c>
      <c r="Z9033" t="s">
        <v>47</v>
      </c>
      <c r="AA9033" s="2">
        <v>45.369599999999998</v>
      </c>
      <c r="AB9033" s="3">
        <v>0.16</v>
      </c>
      <c r="AC9033" s="1">
        <v>-238.19040000000001</v>
      </c>
      <c r="AD9033">
        <v>0</v>
      </c>
      <c r="AE9033">
        <v>0</v>
      </c>
      <c r="AF9033" t="s">
        <v>48</v>
      </c>
      <c r="AG9033">
        <v>2017</v>
      </c>
      <c r="AH9033">
        <f>COUNTBLANK(datos[[#This Row],[Row ID]:[Year sales]])</f>
        <v>0</v>
      </c>
    </row>
    <row r="9034" spans="1:34" x14ac:dyDescent="0.3">
      <c r="A9034">
        <v>9033</v>
      </c>
      <c r="B9034" t="s">
        <v>10412</v>
      </c>
      <c r="C9034" s="4">
        <v>42908</v>
      </c>
      <c r="D9034" s="4">
        <v>42912</v>
      </c>
      <c r="E9034" t="s">
        <v>67</v>
      </c>
      <c r="F9034" t="s">
        <v>460</v>
      </c>
      <c r="G9034" t="s">
        <v>461</v>
      </c>
      <c r="H9034" t="s">
        <v>122</v>
      </c>
      <c r="I9034" t="s">
        <v>38</v>
      </c>
      <c r="J9034" t="s">
        <v>902</v>
      </c>
      <c r="K9034" t="s">
        <v>258</v>
      </c>
      <c r="L9034">
        <v>48227</v>
      </c>
      <c r="M9034" t="s">
        <v>125</v>
      </c>
      <c r="N9034" t="s">
        <v>49</v>
      </c>
      <c r="O9034" t="s">
        <v>43</v>
      </c>
      <c r="P9034" t="s">
        <v>50</v>
      </c>
      <c r="Q9034" t="s">
        <v>51</v>
      </c>
      <c r="R9034" s="1">
        <v>487.96</v>
      </c>
      <c r="S9034">
        <v>2</v>
      </c>
      <c r="T9034">
        <f t="shared" si="141"/>
        <v>51</v>
      </c>
      <c r="U9034" t="s">
        <v>46</v>
      </c>
      <c r="V9034">
        <v>0</v>
      </c>
      <c r="W9034">
        <v>0</v>
      </c>
      <c r="X9034" s="1">
        <v>0</v>
      </c>
      <c r="Y9034" s="1">
        <v>487.96</v>
      </c>
      <c r="Z9034" t="s">
        <v>47</v>
      </c>
      <c r="AA9034" s="2">
        <v>146.38800000000001</v>
      </c>
      <c r="AB9034" s="3">
        <v>0.30000000000000004</v>
      </c>
      <c r="AC9034" s="1">
        <v>-341.572</v>
      </c>
      <c r="AD9034">
        <v>4</v>
      </c>
      <c r="AE9034">
        <v>4</v>
      </c>
      <c r="AF9034" t="s">
        <v>48</v>
      </c>
      <c r="AG9034">
        <v>2017</v>
      </c>
      <c r="AH9034">
        <f>COUNTBLANK(datos[[#This Row],[Row ID]:[Year sales]])</f>
        <v>0</v>
      </c>
    </row>
    <row r="9035" spans="1:34" x14ac:dyDescent="0.3">
      <c r="A9035">
        <v>9034</v>
      </c>
      <c r="B9035" t="s">
        <v>10413</v>
      </c>
      <c r="C9035" s="4">
        <v>41884</v>
      </c>
      <c r="D9035" s="4">
        <v>41889</v>
      </c>
      <c r="E9035" t="s">
        <v>67</v>
      </c>
      <c r="F9035" t="s">
        <v>1607</v>
      </c>
      <c r="G9035" t="s">
        <v>1608</v>
      </c>
      <c r="H9035" t="s">
        <v>37</v>
      </c>
      <c r="I9035" t="s">
        <v>38</v>
      </c>
      <c r="J9035" t="s">
        <v>1730</v>
      </c>
      <c r="K9035" t="s">
        <v>1731</v>
      </c>
      <c r="L9035">
        <v>72701</v>
      </c>
      <c r="M9035" t="s">
        <v>41</v>
      </c>
      <c r="N9035" t="s">
        <v>4746</v>
      </c>
      <c r="O9035" t="s">
        <v>62</v>
      </c>
      <c r="P9035" t="s">
        <v>94</v>
      </c>
      <c r="Q9035" t="s">
        <v>4747</v>
      </c>
      <c r="R9035" s="1">
        <v>1793.98</v>
      </c>
      <c r="S9035">
        <v>2</v>
      </c>
      <c r="T9035">
        <f t="shared" si="141"/>
        <v>37</v>
      </c>
      <c r="U9035" t="s">
        <v>46</v>
      </c>
      <c r="V9035">
        <v>0</v>
      </c>
      <c r="W9035">
        <v>0</v>
      </c>
      <c r="X9035" s="1">
        <v>0</v>
      </c>
      <c r="Y9035" s="1">
        <v>1793.98</v>
      </c>
      <c r="Z9035" t="s">
        <v>53</v>
      </c>
      <c r="AA9035" s="2">
        <v>843.17060000000004</v>
      </c>
      <c r="AB9035" s="3">
        <v>0.47000000000000003</v>
      </c>
      <c r="AC9035" s="1">
        <v>-950.80939999999998</v>
      </c>
      <c r="AD9035">
        <v>5</v>
      </c>
      <c r="AE9035">
        <v>5</v>
      </c>
      <c r="AF9035" t="s">
        <v>48</v>
      </c>
      <c r="AG9035">
        <v>2014</v>
      </c>
      <c r="AH9035">
        <f>COUNTBLANK(datos[[#This Row],[Row ID]:[Year sales]])</f>
        <v>0</v>
      </c>
    </row>
    <row r="9036" spans="1:34" x14ac:dyDescent="0.3">
      <c r="A9036">
        <v>9035</v>
      </c>
      <c r="B9036" t="s">
        <v>10414</v>
      </c>
      <c r="C9036" s="4">
        <v>42278</v>
      </c>
      <c r="D9036" s="4">
        <v>42282</v>
      </c>
      <c r="E9036" t="s">
        <v>67</v>
      </c>
      <c r="F9036" t="s">
        <v>681</v>
      </c>
      <c r="G9036" t="s">
        <v>682</v>
      </c>
      <c r="H9036" t="s">
        <v>37</v>
      </c>
      <c r="I9036" t="s">
        <v>38</v>
      </c>
      <c r="J9036" t="s">
        <v>1343</v>
      </c>
      <c r="K9036" t="s">
        <v>231</v>
      </c>
      <c r="L9036">
        <v>62301</v>
      </c>
      <c r="M9036" t="s">
        <v>125</v>
      </c>
      <c r="N9036" t="s">
        <v>5772</v>
      </c>
      <c r="O9036" t="s">
        <v>62</v>
      </c>
      <c r="P9036" t="s">
        <v>94</v>
      </c>
      <c r="Q9036" t="s">
        <v>5773</v>
      </c>
      <c r="R9036" s="1">
        <v>2.992</v>
      </c>
      <c r="S9036">
        <v>4</v>
      </c>
      <c r="T9036">
        <f t="shared" si="141"/>
        <v>34</v>
      </c>
      <c r="U9036" t="s">
        <v>52</v>
      </c>
      <c r="V9036">
        <v>0.8</v>
      </c>
      <c r="W9036">
        <v>2.3936000000000002</v>
      </c>
      <c r="X9036" s="1">
        <v>-2.3936000000000002</v>
      </c>
      <c r="Y9036" s="1">
        <v>5.3856000000000002</v>
      </c>
      <c r="Z9036" t="s">
        <v>65</v>
      </c>
      <c r="AA9036" s="2">
        <v>-4.4880000000000004</v>
      </c>
      <c r="AB9036" s="3">
        <v>-1.5000000000000002</v>
      </c>
      <c r="AC9036" s="1">
        <v>-5.0864000000000003</v>
      </c>
      <c r="AD9036">
        <v>4</v>
      </c>
      <c r="AE9036">
        <v>4</v>
      </c>
      <c r="AF9036" t="s">
        <v>48</v>
      </c>
      <c r="AG9036">
        <v>2015</v>
      </c>
      <c r="AH9036">
        <f>COUNTBLANK(datos[[#This Row],[Row ID]:[Year sales]])</f>
        <v>0</v>
      </c>
    </row>
    <row r="9037" spans="1:34" x14ac:dyDescent="0.3">
      <c r="A9037">
        <v>9036</v>
      </c>
      <c r="B9037" t="s">
        <v>10414</v>
      </c>
      <c r="C9037" s="4">
        <v>42278</v>
      </c>
      <c r="D9037" s="4">
        <v>42282</v>
      </c>
      <c r="E9037" t="s">
        <v>67</v>
      </c>
      <c r="F9037" t="s">
        <v>681</v>
      </c>
      <c r="G9037" t="s">
        <v>682</v>
      </c>
      <c r="H9037" t="s">
        <v>37</v>
      </c>
      <c r="I9037" t="s">
        <v>38</v>
      </c>
      <c r="J9037" t="s">
        <v>1343</v>
      </c>
      <c r="K9037" t="s">
        <v>231</v>
      </c>
      <c r="L9037">
        <v>62301</v>
      </c>
      <c r="M9037" t="s">
        <v>125</v>
      </c>
      <c r="N9037" t="s">
        <v>683</v>
      </c>
      <c r="O9037" t="s">
        <v>90</v>
      </c>
      <c r="P9037" t="s">
        <v>181</v>
      </c>
      <c r="Q9037" t="s">
        <v>684</v>
      </c>
      <c r="R9037" s="1">
        <v>108.768</v>
      </c>
      <c r="S9037">
        <v>4</v>
      </c>
      <c r="T9037">
        <f t="shared" si="141"/>
        <v>13</v>
      </c>
      <c r="U9037" t="s">
        <v>52</v>
      </c>
      <c r="V9037">
        <v>0.2</v>
      </c>
      <c r="W9037">
        <v>21.753600000000002</v>
      </c>
      <c r="X9037" s="1">
        <v>-21.753599999999999</v>
      </c>
      <c r="Y9037" s="1">
        <v>130.52160000000001</v>
      </c>
      <c r="Z9037" t="s">
        <v>99</v>
      </c>
      <c r="AA9037" s="2">
        <v>2.7191999999999998</v>
      </c>
      <c r="AB9037" s="3">
        <v>2.4999999999999998E-2</v>
      </c>
      <c r="AC9037" s="1">
        <v>-84.295199999999994</v>
      </c>
      <c r="AD9037">
        <v>4</v>
      </c>
      <c r="AE9037">
        <v>4</v>
      </c>
      <c r="AF9037" t="s">
        <v>48</v>
      </c>
      <c r="AG9037">
        <v>2015</v>
      </c>
      <c r="AH9037">
        <f>COUNTBLANK(datos[[#This Row],[Row ID]:[Year sales]])</f>
        <v>0</v>
      </c>
    </row>
    <row r="9038" spans="1:34" x14ac:dyDescent="0.3">
      <c r="A9038">
        <v>9037</v>
      </c>
      <c r="B9038" t="s">
        <v>10415</v>
      </c>
      <c r="C9038" s="4">
        <v>42101</v>
      </c>
      <c r="D9038" s="4">
        <v>42104</v>
      </c>
      <c r="E9038" t="s">
        <v>208</v>
      </c>
      <c r="F9038" t="s">
        <v>2202</v>
      </c>
      <c r="G9038" t="s">
        <v>2203</v>
      </c>
      <c r="H9038" t="s">
        <v>37</v>
      </c>
      <c r="I9038" t="s">
        <v>38</v>
      </c>
      <c r="J9038" t="s">
        <v>286</v>
      </c>
      <c r="K9038" t="s">
        <v>287</v>
      </c>
      <c r="L9038">
        <v>10035</v>
      </c>
      <c r="M9038" t="s">
        <v>168</v>
      </c>
      <c r="N9038" t="s">
        <v>4002</v>
      </c>
      <c r="O9038" t="s">
        <v>62</v>
      </c>
      <c r="P9038" t="s">
        <v>110</v>
      </c>
      <c r="Q9038" t="s">
        <v>4003</v>
      </c>
      <c r="R9038" s="1">
        <v>25.92</v>
      </c>
      <c r="S9038">
        <v>4</v>
      </c>
      <c r="T9038">
        <f t="shared" si="141"/>
        <v>22</v>
      </c>
      <c r="U9038" t="s">
        <v>52</v>
      </c>
      <c r="V9038">
        <v>0</v>
      </c>
      <c r="W9038">
        <v>0</v>
      </c>
      <c r="X9038" s="1">
        <v>0</v>
      </c>
      <c r="Y9038" s="1">
        <v>25.92</v>
      </c>
      <c r="Z9038" t="s">
        <v>65</v>
      </c>
      <c r="AA9038" s="2">
        <v>12.441599999999999</v>
      </c>
      <c r="AB9038" s="3">
        <v>0.47999999999999993</v>
      </c>
      <c r="AC9038" s="1">
        <v>-13.478400000000001</v>
      </c>
      <c r="AD9038">
        <v>3</v>
      </c>
      <c r="AE9038">
        <v>3</v>
      </c>
      <c r="AF9038" t="s">
        <v>48</v>
      </c>
      <c r="AG9038">
        <v>2015</v>
      </c>
      <c r="AH9038">
        <f>COUNTBLANK(datos[[#This Row],[Row ID]:[Year sales]])</f>
        <v>0</v>
      </c>
    </row>
    <row r="9039" spans="1:34" x14ac:dyDescent="0.3">
      <c r="A9039">
        <v>9038</v>
      </c>
      <c r="B9039" t="s">
        <v>10415</v>
      </c>
      <c r="C9039" s="4">
        <v>42101</v>
      </c>
      <c r="D9039" s="4">
        <v>42104</v>
      </c>
      <c r="E9039" t="s">
        <v>208</v>
      </c>
      <c r="F9039" t="s">
        <v>2202</v>
      </c>
      <c r="G9039" t="s">
        <v>2203</v>
      </c>
      <c r="H9039" t="s">
        <v>37</v>
      </c>
      <c r="I9039" t="s">
        <v>38</v>
      </c>
      <c r="J9039" t="s">
        <v>286</v>
      </c>
      <c r="K9039" t="s">
        <v>287</v>
      </c>
      <c r="L9039">
        <v>10035</v>
      </c>
      <c r="M9039" t="s">
        <v>168</v>
      </c>
      <c r="N9039" t="s">
        <v>4006</v>
      </c>
      <c r="O9039" t="s">
        <v>62</v>
      </c>
      <c r="P9039" t="s">
        <v>77</v>
      </c>
      <c r="Q9039" t="s">
        <v>4007</v>
      </c>
      <c r="R9039" s="1">
        <v>22.58</v>
      </c>
      <c r="S9039">
        <v>2</v>
      </c>
      <c r="T9039">
        <f t="shared" si="141"/>
        <v>30</v>
      </c>
      <c r="U9039" t="s">
        <v>46</v>
      </c>
      <c r="V9039">
        <v>0</v>
      </c>
      <c r="W9039">
        <v>0</v>
      </c>
      <c r="X9039" s="1">
        <v>0</v>
      </c>
      <c r="Y9039" s="1">
        <v>22.58</v>
      </c>
      <c r="Z9039" t="s">
        <v>65</v>
      </c>
      <c r="AA9039" s="2">
        <v>5.8708</v>
      </c>
      <c r="AB9039" s="3">
        <v>0.26</v>
      </c>
      <c r="AC9039" s="1">
        <v>-16.709199999999999</v>
      </c>
      <c r="AD9039">
        <v>3</v>
      </c>
      <c r="AE9039">
        <v>3</v>
      </c>
      <c r="AF9039" t="s">
        <v>48</v>
      </c>
      <c r="AG9039">
        <v>2015</v>
      </c>
      <c r="AH9039">
        <f>COUNTBLANK(datos[[#This Row],[Row ID]:[Year sales]])</f>
        <v>0</v>
      </c>
    </row>
    <row r="9040" spans="1:34" x14ac:dyDescent="0.3">
      <c r="A9040">
        <v>9039</v>
      </c>
      <c r="B9040" t="s">
        <v>10416</v>
      </c>
      <c r="C9040" s="4">
        <v>43060</v>
      </c>
      <c r="D9040" s="4">
        <v>43060</v>
      </c>
      <c r="E9040" t="s">
        <v>1312</v>
      </c>
      <c r="F9040" t="s">
        <v>4404</v>
      </c>
      <c r="G9040" t="s">
        <v>4405</v>
      </c>
      <c r="H9040" t="s">
        <v>37</v>
      </c>
      <c r="I9040" t="s">
        <v>38</v>
      </c>
      <c r="J9040" t="s">
        <v>204</v>
      </c>
      <c r="K9040" t="s">
        <v>124</v>
      </c>
      <c r="L9040">
        <v>77095</v>
      </c>
      <c r="M9040" t="s">
        <v>125</v>
      </c>
      <c r="N9040" t="s">
        <v>1806</v>
      </c>
      <c r="O9040" t="s">
        <v>90</v>
      </c>
      <c r="P9040" t="s">
        <v>91</v>
      </c>
      <c r="Q9040" t="s">
        <v>1807</v>
      </c>
      <c r="R9040" s="1">
        <v>55.176000000000002</v>
      </c>
      <c r="S9040">
        <v>3</v>
      </c>
      <c r="T9040">
        <f t="shared" si="141"/>
        <v>41</v>
      </c>
      <c r="U9040" t="s">
        <v>52</v>
      </c>
      <c r="V9040">
        <v>0.2</v>
      </c>
      <c r="W9040">
        <v>11.035200000000001</v>
      </c>
      <c r="X9040" s="1">
        <v>-11.0352</v>
      </c>
      <c r="Y9040" s="1">
        <v>66.211200000000005</v>
      </c>
      <c r="Z9040" t="s">
        <v>99</v>
      </c>
      <c r="AA9040" s="2">
        <v>-12.4146</v>
      </c>
      <c r="AB9040" s="3">
        <v>-0.22500000000000001</v>
      </c>
      <c r="AC9040" s="1">
        <v>-56.555399999999999</v>
      </c>
      <c r="AD9040">
        <v>0</v>
      </c>
      <c r="AE9040">
        <v>0</v>
      </c>
      <c r="AF9040" t="s">
        <v>48</v>
      </c>
      <c r="AG9040">
        <v>2017</v>
      </c>
      <c r="AH9040">
        <f>COUNTBLANK(datos[[#This Row],[Row ID]:[Year sales]])</f>
        <v>0</v>
      </c>
    </row>
    <row r="9041" spans="1:34" x14ac:dyDescent="0.3">
      <c r="A9041">
        <v>9040</v>
      </c>
      <c r="B9041" t="s">
        <v>10417</v>
      </c>
      <c r="C9041" s="4">
        <v>42721</v>
      </c>
      <c r="D9041" s="4">
        <v>42725</v>
      </c>
      <c r="E9041" t="s">
        <v>67</v>
      </c>
      <c r="F9041" t="s">
        <v>3855</v>
      </c>
      <c r="G9041" t="s">
        <v>3856</v>
      </c>
      <c r="H9041" t="s">
        <v>37</v>
      </c>
      <c r="I9041" t="s">
        <v>38</v>
      </c>
      <c r="J9041" t="s">
        <v>902</v>
      </c>
      <c r="K9041" t="s">
        <v>258</v>
      </c>
      <c r="L9041">
        <v>48205</v>
      </c>
      <c r="M9041" t="s">
        <v>125</v>
      </c>
      <c r="N9041" t="s">
        <v>2717</v>
      </c>
      <c r="O9041" t="s">
        <v>62</v>
      </c>
      <c r="P9041" t="s">
        <v>94</v>
      </c>
      <c r="Q9041" t="s">
        <v>2718</v>
      </c>
      <c r="R9041" s="1">
        <v>9892.74</v>
      </c>
      <c r="S9041">
        <v>13</v>
      </c>
      <c r="T9041">
        <f t="shared" si="141"/>
        <v>48</v>
      </c>
      <c r="U9041" t="s">
        <v>75</v>
      </c>
      <c r="V9041">
        <v>0</v>
      </c>
      <c r="W9041">
        <v>0</v>
      </c>
      <c r="X9041" s="1">
        <v>0</v>
      </c>
      <c r="Y9041" s="1">
        <v>9892.74</v>
      </c>
      <c r="Z9041" t="s">
        <v>53</v>
      </c>
      <c r="AA9041" s="2">
        <v>4946.37</v>
      </c>
      <c r="AB9041" s="3">
        <v>0.5</v>
      </c>
      <c r="AC9041" s="1">
        <v>-4946.37</v>
      </c>
      <c r="AD9041">
        <v>4</v>
      </c>
      <c r="AE9041">
        <v>4</v>
      </c>
      <c r="AF9041" t="s">
        <v>48</v>
      </c>
      <c r="AG9041">
        <v>2016</v>
      </c>
      <c r="AH9041">
        <f>COUNTBLANK(datos[[#This Row],[Row ID]:[Year sales]])</f>
        <v>0</v>
      </c>
    </row>
    <row r="9042" spans="1:34" x14ac:dyDescent="0.3">
      <c r="A9042">
        <v>9041</v>
      </c>
      <c r="B9042" t="s">
        <v>10418</v>
      </c>
      <c r="C9042" s="4">
        <v>41901</v>
      </c>
      <c r="D9042" s="4">
        <v>41906</v>
      </c>
      <c r="E9042" t="s">
        <v>67</v>
      </c>
      <c r="F9042" t="s">
        <v>4620</v>
      </c>
      <c r="G9042" t="s">
        <v>4621</v>
      </c>
      <c r="H9042" t="s">
        <v>57</v>
      </c>
      <c r="I9042" t="s">
        <v>38</v>
      </c>
      <c r="J9042" t="s">
        <v>8055</v>
      </c>
      <c r="K9042" t="s">
        <v>330</v>
      </c>
      <c r="L9042">
        <v>85224</v>
      </c>
      <c r="M9042" t="s">
        <v>60</v>
      </c>
      <c r="N9042" t="s">
        <v>4483</v>
      </c>
      <c r="O9042" t="s">
        <v>43</v>
      </c>
      <c r="P9042" t="s">
        <v>73</v>
      </c>
      <c r="Q9042" t="s">
        <v>4484</v>
      </c>
      <c r="R9042" s="1">
        <v>73.915000000000006</v>
      </c>
      <c r="S9042">
        <v>1</v>
      </c>
      <c r="T9042">
        <f t="shared" si="141"/>
        <v>18</v>
      </c>
      <c r="U9042" t="s">
        <v>46</v>
      </c>
      <c r="V9042">
        <v>0.5</v>
      </c>
      <c r="W9042">
        <v>36.957500000000003</v>
      </c>
      <c r="X9042" s="1">
        <v>-36.957500000000003</v>
      </c>
      <c r="Y9042" s="1">
        <v>110.8725</v>
      </c>
      <c r="Z9042" t="s">
        <v>99</v>
      </c>
      <c r="AA9042" s="2">
        <v>-45.827300000000001</v>
      </c>
      <c r="AB9042" s="3">
        <v>-0.62</v>
      </c>
      <c r="AC9042" s="1">
        <v>-82.784800000000004</v>
      </c>
      <c r="AD9042">
        <v>5</v>
      </c>
      <c r="AE9042">
        <v>5</v>
      </c>
      <c r="AF9042" t="s">
        <v>48</v>
      </c>
      <c r="AG9042">
        <v>2014</v>
      </c>
      <c r="AH9042">
        <f>COUNTBLANK(datos[[#This Row],[Row ID]:[Year sales]])</f>
        <v>0</v>
      </c>
    </row>
    <row r="9043" spans="1:34" x14ac:dyDescent="0.3">
      <c r="A9043">
        <v>9042</v>
      </c>
      <c r="B9043" t="s">
        <v>10419</v>
      </c>
      <c r="C9043" s="4">
        <v>41910</v>
      </c>
      <c r="D9043" s="4">
        <v>41915</v>
      </c>
      <c r="E9043" t="s">
        <v>67</v>
      </c>
      <c r="F9043" t="s">
        <v>1679</v>
      </c>
      <c r="G9043" t="s">
        <v>1680</v>
      </c>
      <c r="H9043" t="s">
        <v>37</v>
      </c>
      <c r="I9043" t="s">
        <v>38</v>
      </c>
      <c r="J9043" t="s">
        <v>7266</v>
      </c>
      <c r="K9043" t="s">
        <v>71</v>
      </c>
      <c r="L9043">
        <v>33021</v>
      </c>
      <c r="M9043" t="s">
        <v>41</v>
      </c>
      <c r="N9043" t="s">
        <v>9215</v>
      </c>
      <c r="O9043" t="s">
        <v>43</v>
      </c>
      <c r="P9043" t="s">
        <v>83</v>
      </c>
      <c r="Q9043" t="s">
        <v>9216</v>
      </c>
      <c r="R9043" s="1">
        <v>337.08800000000002</v>
      </c>
      <c r="S9043">
        <v>4</v>
      </c>
      <c r="T9043">
        <f t="shared" si="141"/>
        <v>18</v>
      </c>
      <c r="U9043" t="s">
        <v>52</v>
      </c>
      <c r="V9043">
        <v>0.2</v>
      </c>
      <c r="W9043">
        <v>67.417600000000007</v>
      </c>
      <c r="X9043" s="1">
        <v>-67.417599999999993</v>
      </c>
      <c r="Y9043" s="1">
        <v>404.50560000000002</v>
      </c>
      <c r="Z9043" t="s">
        <v>47</v>
      </c>
      <c r="AA9043" s="2">
        <v>16.854399999999998</v>
      </c>
      <c r="AB9043" s="3">
        <v>4.9999999999999989E-2</v>
      </c>
      <c r="AC9043" s="1">
        <v>-252.816</v>
      </c>
      <c r="AD9043">
        <v>5</v>
      </c>
      <c r="AE9043">
        <v>5</v>
      </c>
      <c r="AF9043" t="s">
        <v>48</v>
      </c>
      <c r="AG9043">
        <v>2014</v>
      </c>
      <c r="AH9043">
        <f>COUNTBLANK(datos[[#This Row],[Row ID]:[Year sales]])</f>
        <v>0</v>
      </c>
    </row>
    <row r="9044" spans="1:34" x14ac:dyDescent="0.3">
      <c r="A9044">
        <v>9043</v>
      </c>
      <c r="B9044" t="s">
        <v>10420</v>
      </c>
      <c r="C9044" s="4">
        <v>42269</v>
      </c>
      <c r="D9044" s="4">
        <v>42273</v>
      </c>
      <c r="E9044" t="s">
        <v>34</v>
      </c>
      <c r="F9044" t="s">
        <v>1341</v>
      </c>
      <c r="G9044" t="s">
        <v>1342</v>
      </c>
      <c r="H9044" t="s">
        <v>57</v>
      </c>
      <c r="I9044" t="s">
        <v>38</v>
      </c>
      <c r="J9044" t="s">
        <v>58</v>
      </c>
      <c r="K9044" t="s">
        <v>59</v>
      </c>
      <c r="L9044">
        <v>90049</v>
      </c>
      <c r="M9044" t="s">
        <v>60</v>
      </c>
      <c r="N9044" t="s">
        <v>2219</v>
      </c>
      <c r="O9044" t="s">
        <v>62</v>
      </c>
      <c r="P9044" t="s">
        <v>97</v>
      </c>
      <c r="Q9044" t="s">
        <v>2220</v>
      </c>
      <c r="R9044" s="1">
        <v>61.44</v>
      </c>
      <c r="S9044">
        <v>3</v>
      </c>
      <c r="T9044">
        <f t="shared" si="141"/>
        <v>20</v>
      </c>
      <c r="U9044" t="s">
        <v>52</v>
      </c>
      <c r="V9044">
        <v>0</v>
      </c>
      <c r="W9044">
        <v>0</v>
      </c>
      <c r="X9044" s="1">
        <v>0</v>
      </c>
      <c r="Y9044" s="1">
        <v>61.44</v>
      </c>
      <c r="Z9044" t="s">
        <v>99</v>
      </c>
      <c r="AA9044" s="2">
        <v>16.588799999999999</v>
      </c>
      <c r="AB9044" s="3">
        <v>0.27</v>
      </c>
      <c r="AC9044" s="1">
        <v>-44.851199999999999</v>
      </c>
      <c r="AD9044">
        <v>4</v>
      </c>
      <c r="AE9044">
        <v>4</v>
      </c>
      <c r="AF9044" t="s">
        <v>48</v>
      </c>
      <c r="AG9044">
        <v>2015</v>
      </c>
      <c r="AH9044">
        <f>COUNTBLANK(datos[[#This Row],[Row ID]:[Year sales]])</f>
        <v>0</v>
      </c>
    </row>
    <row r="9045" spans="1:34" x14ac:dyDescent="0.3">
      <c r="A9045">
        <v>9044</v>
      </c>
      <c r="B9045" t="s">
        <v>10421</v>
      </c>
      <c r="C9045" s="4">
        <v>42681</v>
      </c>
      <c r="D9045" s="4">
        <v>42687</v>
      </c>
      <c r="E9045" t="s">
        <v>67</v>
      </c>
      <c r="F9045" t="s">
        <v>4264</v>
      </c>
      <c r="G9045" t="s">
        <v>4265</v>
      </c>
      <c r="H9045" t="s">
        <v>57</v>
      </c>
      <c r="I9045" t="s">
        <v>38</v>
      </c>
      <c r="J9045" t="s">
        <v>147</v>
      </c>
      <c r="K9045" t="s">
        <v>59</v>
      </c>
      <c r="L9045">
        <v>94122</v>
      </c>
      <c r="M9045" t="s">
        <v>60</v>
      </c>
      <c r="N9045" t="s">
        <v>1334</v>
      </c>
      <c r="O9045" t="s">
        <v>90</v>
      </c>
      <c r="P9045" t="s">
        <v>181</v>
      </c>
      <c r="Q9045" t="s">
        <v>1335</v>
      </c>
      <c r="R9045" s="1">
        <v>479.97</v>
      </c>
      <c r="S9045">
        <v>3</v>
      </c>
      <c r="T9045">
        <f t="shared" si="141"/>
        <v>18</v>
      </c>
      <c r="U9045" t="s">
        <v>52</v>
      </c>
      <c r="V9045">
        <v>0</v>
      </c>
      <c r="W9045">
        <v>0</v>
      </c>
      <c r="X9045" s="1">
        <v>0</v>
      </c>
      <c r="Y9045" s="1">
        <v>479.97</v>
      </c>
      <c r="Z9045" t="s">
        <v>47</v>
      </c>
      <c r="AA9045" s="2">
        <v>163.18979999999999</v>
      </c>
      <c r="AB9045" s="3">
        <v>0.33999999999999997</v>
      </c>
      <c r="AC9045" s="1">
        <v>-316.78019999999998</v>
      </c>
      <c r="AD9045">
        <v>6</v>
      </c>
      <c r="AE9045">
        <v>6</v>
      </c>
      <c r="AF9045" t="s">
        <v>48</v>
      </c>
      <c r="AG9045">
        <v>2016</v>
      </c>
      <c r="AH9045">
        <f>COUNTBLANK(datos[[#This Row],[Row ID]:[Year sales]])</f>
        <v>0</v>
      </c>
    </row>
    <row r="9046" spans="1:34" x14ac:dyDescent="0.3">
      <c r="A9046">
        <v>9045</v>
      </c>
      <c r="B9046" t="s">
        <v>10422</v>
      </c>
      <c r="C9046" s="4">
        <v>43085</v>
      </c>
      <c r="D9046" s="4">
        <v>43089</v>
      </c>
      <c r="E9046" t="s">
        <v>34</v>
      </c>
      <c r="F9046" t="s">
        <v>3051</v>
      </c>
      <c r="G9046" t="s">
        <v>3052</v>
      </c>
      <c r="H9046" t="s">
        <v>57</v>
      </c>
      <c r="I9046" t="s">
        <v>38</v>
      </c>
      <c r="J9046" t="s">
        <v>5058</v>
      </c>
      <c r="K9046" t="s">
        <v>59</v>
      </c>
      <c r="L9046">
        <v>94086</v>
      </c>
      <c r="M9046" t="s">
        <v>60</v>
      </c>
      <c r="N9046" t="s">
        <v>5772</v>
      </c>
      <c r="O9046" t="s">
        <v>62</v>
      </c>
      <c r="P9046" t="s">
        <v>94</v>
      </c>
      <c r="Q9046" t="s">
        <v>5773</v>
      </c>
      <c r="R9046" s="1">
        <v>5.984</v>
      </c>
      <c r="S9046">
        <v>2</v>
      </c>
      <c r="T9046">
        <f t="shared" si="141"/>
        <v>34</v>
      </c>
      <c r="U9046" t="s">
        <v>46</v>
      </c>
      <c r="V9046">
        <v>0.2</v>
      </c>
      <c r="W9046">
        <v>1.1968000000000001</v>
      </c>
      <c r="X9046" s="1">
        <v>-1.1968000000000001</v>
      </c>
      <c r="Y9046" s="1">
        <v>7.1807999999999996</v>
      </c>
      <c r="Z9046" t="s">
        <v>65</v>
      </c>
      <c r="AA9046" s="2">
        <v>2.2440000000000002</v>
      </c>
      <c r="AB9046" s="3">
        <v>0.37500000000000006</v>
      </c>
      <c r="AC9046" s="1">
        <v>-2.5432000000000001</v>
      </c>
      <c r="AD9046">
        <v>4</v>
      </c>
      <c r="AE9046">
        <v>4</v>
      </c>
      <c r="AF9046" t="s">
        <v>48</v>
      </c>
      <c r="AG9046">
        <v>2017</v>
      </c>
      <c r="AH9046">
        <f>COUNTBLANK(datos[[#This Row],[Row ID]:[Year sales]])</f>
        <v>0</v>
      </c>
    </row>
    <row r="9047" spans="1:34" x14ac:dyDescent="0.3">
      <c r="A9047">
        <v>9046</v>
      </c>
      <c r="B9047" t="s">
        <v>10422</v>
      </c>
      <c r="C9047" s="4">
        <v>43085</v>
      </c>
      <c r="D9047" s="4">
        <v>43089</v>
      </c>
      <c r="E9047" t="s">
        <v>34</v>
      </c>
      <c r="F9047" t="s">
        <v>3051</v>
      </c>
      <c r="G9047" t="s">
        <v>3052</v>
      </c>
      <c r="H9047" t="s">
        <v>57</v>
      </c>
      <c r="I9047" t="s">
        <v>38</v>
      </c>
      <c r="J9047" t="s">
        <v>5058</v>
      </c>
      <c r="K9047" t="s">
        <v>59</v>
      </c>
      <c r="L9047">
        <v>94086</v>
      </c>
      <c r="M9047" t="s">
        <v>60</v>
      </c>
      <c r="N9047" t="s">
        <v>5358</v>
      </c>
      <c r="O9047" t="s">
        <v>90</v>
      </c>
      <c r="P9047" t="s">
        <v>181</v>
      </c>
      <c r="Q9047" t="s">
        <v>5359</v>
      </c>
      <c r="R9047" s="1">
        <v>189.95</v>
      </c>
      <c r="S9047">
        <v>5</v>
      </c>
      <c r="T9047">
        <f t="shared" si="141"/>
        <v>24</v>
      </c>
      <c r="U9047" t="s">
        <v>75</v>
      </c>
      <c r="V9047">
        <v>0</v>
      </c>
      <c r="W9047">
        <v>0</v>
      </c>
      <c r="X9047" s="1">
        <v>0</v>
      </c>
      <c r="Y9047" s="1">
        <v>189.95</v>
      </c>
      <c r="Z9047" t="s">
        <v>99</v>
      </c>
      <c r="AA9047" s="2">
        <v>45.588000000000001</v>
      </c>
      <c r="AB9047" s="3">
        <v>0.24000000000000002</v>
      </c>
      <c r="AC9047" s="1">
        <v>-144.36199999999999</v>
      </c>
      <c r="AD9047">
        <v>4</v>
      </c>
      <c r="AE9047">
        <v>4</v>
      </c>
      <c r="AF9047" t="s">
        <v>48</v>
      </c>
      <c r="AG9047">
        <v>2017</v>
      </c>
      <c r="AH9047">
        <f>COUNTBLANK(datos[[#This Row],[Row ID]:[Year sales]])</f>
        <v>0</v>
      </c>
    </row>
    <row r="9048" spans="1:34" x14ac:dyDescent="0.3">
      <c r="A9048">
        <v>9047</v>
      </c>
      <c r="B9048" t="s">
        <v>10422</v>
      </c>
      <c r="C9048" s="4">
        <v>43085</v>
      </c>
      <c r="D9048" s="4">
        <v>43089</v>
      </c>
      <c r="E9048" t="s">
        <v>34</v>
      </c>
      <c r="F9048" t="s">
        <v>3051</v>
      </c>
      <c r="G9048" t="s">
        <v>3052</v>
      </c>
      <c r="H9048" t="s">
        <v>57</v>
      </c>
      <c r="I9048" t="s">
        <v>38</v>
      </c>
      <c r="J9048" t="s">
        <v>5058</v>
      </c>
      <c r="K9048" t="s">
        <v>59</v>
      </c>
      <c r="L9048">
        <v>94086</v>
      </c>
      <c r="M9048" t="s">
        <v>60</v>
      </c>
      <c r="N9048" t="s">
        <v>2489</v>
      </c>
      <c r="O9048" t="s">
        <v>90</v>
      </c>
      <c r="P9048" t="s">
        <v>181</v>
      </c>
      <c r="Q9048" t="s">
        <v>2490</v>
      </c>
      <c r="R9048" s="1">
        <v>149.94999999999999</v>
      </c>
      <c r="S9048">
        <v>5</v>
      </c>
      <c r="T9048">
        <f t="shared" si="141"/>
        <v>19</v>
      </c>
      <c r="U9048" t="s">
        <v>75</v>
      </c>
      <c r="V9048">
        <v>0</v>
      </c>
      <c r="W9048">
        <v>0</v>
      </c>
      <c r="X9048" s="1">
        <v>0</v>
      </c>
      <c r="Y9048" s="1">
        <v>149.94999999999999</v>
      </c>
      <c r="Z9048" t="s">
        <v>99</v>
      </c>
      <c r="AA9048" s="2">
        <v>31.4895</v>
      </c>
      <c r="AB9048" s="3">
        <v>0.21000000000000002</v>
      </c>
      <c r="AC9048" s="1">
        <v>-118.4605</v>
      </c>
      <c r="AD9048">
        <v>4</v>
      </c>
      <c r="AE9048">
        <v>4</v>
      </c>
      <c r="AF9048" t="s">
        <v>48</v>
      </c>
      <c r="AG9048">
        <v>2017</v>
      </c>
      <c r="AH9048">
        <f>COUNTBLANK(datos[[#This Row],[Row ID]:[Year sales]])</f>
        <v>0</v>
      </c>
    </row>
    <row r="9049" spans="1:34" x14ac:dyDescent="0.3">
      <c r="A9049">
        <v>9048</v>
      </c>
      <c r="B9049" t="s">
        <v>10422</v>
      </c>
      <c r="C9049" s="4">
        <v>43085</v>
      </c>
      <c r="D9049" s="4">
        <v>43089</v>
      </c>
      <c r="E9049" t="s">
        <v>34</v>
      </c>
      <c r="F9049" t="s">
        <v>3051</v>
      </c>
      <c r="G9049" t="s">
        <v>3052</v>
      </c>
      <c r="H9049" t="s">
        <v>57</v>
      </c>
      <c r="I9049" t="s">
        <v>38</v>
      </c>
      <c r="J9049" t="s">
        <v>5058</v>
      </c>
      <c r="K9049" t="s">
        <v>59</v>
      </c>
      <c r="L9049">
        <v>94086</v>
      </c>
      <c r="M9049" t="s">
        <v>60</v>
      </c>
      <c r="N9049" t="s">
        <v>2992</v>
      </c>
      <c r="O9049" t="s">
        <v>62</v>
      </c>
      <c r="P9049" t="s">
        <v>86</v>
      </c>
      <c r="Q9049" t="s">
        <v>2993</v>
      </c>
      <c r="R9049" s="1">
        <v>29.95</v>
      </c>
      <c r="S9049">
        <v>5</v>
      </c>
      <c r="T9049">
        <f t="shared" si="141"/>
        <v>13</v>
      </c>
      <c r="U9049" t="s">
        <v>75</v>
      </c>
      <c r="V9049">
        <v>0</v>
      </c>
      <c r="W9049">
        <v>0</v>
      </c>
      <c r="X9049" s="1">
        <v>0</v>
      </c>
      <c r="Y9049" s="1">
        <v>29.95</v>
      </c>
      <c r="Z9049" t="s">
        <v>65</v>
      </c>
      <c r="AA9049" s="2">
        <v>8.6854999999999993</v>
      </c>
      <c r="AB9049" s="3">
        <v>0.28999999999999998</v>
      </c>
      <c r="AC9049" s="1">
        <v>-21.264500000000002</v>
      </c>
      <c r="AD9049">
        <v>4</v>
      </c>
      <c r="AE9049">
        <v>4</v>
      </c>
      <c r="AF9049" t="s">
        <v>48</v>
      </c>
      <c r="AG9049">
        <v>2017</v>
      </c>
      <c r="AH9049">
        <f>COUNTBLANK(datos[[#This Row],[Row ID]:[Year sales]])</f>
        <v>0</v>
      </c>
    </row>
    <row r="9050" spans="1:34" x14ac:dyDescent="0.3">
      <c r="A9050">
        <v>9049</v>
      </c>
      <c r="B9050" t="s">
        <v>10422</v>
      </c>
      <c r="C9050" s="4">
        <v>43085</v>
      </c>
      <c r="D9050" s="4">
        <v>43089</v>
      </c>
      <c r="E9050" t="s">
        <v>34</v>
      </c>
      <c r="F9050" t="s">
        <v>3051</v>
      </c>
      <c r="G9050" t="s">
        <v>3052</v>
      </c>
      <c r="H9050" t="s">
        <v>57</v>
      </c>
      <c r="I9050" t="s">
        <v>38</v>
      </c>
      <c r="J9050" t="s">
        <v>5058</v>
      </c>
      <c r="K9050" t="s">
        <v>59</v>
      </c>
      <c r="L9050">
        <v>94086</v>
      </c>
      <c r="M9050" t="s">
        <v>60</v>
      </c>
      <c r="N9050" t="s">
        <v>8486</v>
      </c>
      <c r="O9050" t="s">
        <v>62</v>
      </c>
      <c r="P9050" t="s">
        <v>63</v>
      </c>
      <c r="Q9050" t="s">
        <v>8487</v>
      </c>
      <c r="R9050" s="1">
        <v>44.4</v>
      </c>
      <c r="S9050">
        <v>3</v>
      </c>
      <c r="T9050">
        <f t="shared" si="141"/>
        <v>18</v>
      </c>
      <c r="U9050" t="s">
        <v>52</v>
      </c>
      <c r="V9050">
        <v>0</v>
      </c>
      <c r="W9050">
        <v>0</v>
      </c>
      <c r="X9050" s="1">
        <v>0</v>
      </c>
      <c r="Y9050" s="1">
        <v>44.4</v>
      </c>
      <c r="Z9050" t="s">
        <v>65</v>
      </c>
      <c r="AA9050" s="2">
        <v>22.2</v>
      </c>
      <c r="AB9050" s="3">
        <v>0.5</v>
      </c>
      <c r="AC9050" s="1">
        <v>-22.2</v>
      </c>
      <c r="AD9050">
        <v>4</v>
      </c>
      <c r="AE9050">
        <v>4</v>
      </c>
      <c r="AF9050" t="s">
        <v>48</v>
      </c>
      <c r="AG9050">
        <v>2017</v>
      </c>
      <c r="AH9050">
        <f>COUNTBLANK(datos[[#This Row],[Row ID]:[Year sales]])</f>
        <v>0</v>
      </c>
    </row>
    <row r="9051" spans="1:34" x14ac:dyDescent="0.3">
      <c r="A9051">
        <v>9050</v>
      </c>
      <c r="B9051" t="s">
        <v>10423</v>
      </c>
      <c r="C9051" s="4">
        <v>41903</v>
      </c>
      <c r="D9051" s="4">
        <v>41907</v>
      </c>
      <c r="E9051" t="s">
        <v>67</v>
      </c>
      <c r="F9051" t="s">
        <v>2995</v>
      </c>
      <c r="G9051" t="s">
        <v>2996</v>
      </c>
      <c r="H9051" t="s">
        <v>122</v>
      </c>
      <c r="I9051" t="s">
        <v>38</v>
      </c>
      <c r="J9051" t="s">
        <v>286</v>
      </c>
      <c r="K9051" t="s">
        <v>287</v>
      </c>
      <c r="L9051">
        <v>10011</v>
      </c>
      <c r="M9051" t="s">
        <v>168</v>
      </c>
      <c r="N9051" t="s">
        <v>2614</v>
      </c>
      <c r="O9051" t="s">
        <v>62</v>
      </c>
      <c r="P9051" t="s">
        <v>86</v>
      </c>
      <c r="Q9051" t="s">
        <v>2615</v>
      </c>
      <c r="R9051" s="1">
        <v>66.03</v>
      </c>
      <c r="S9051">
        <v>3</v>
      </c>
      <c r="T9051">
        <f t="shared" si="141"/>
        <v>23</v>
      </c>
      <c r="U9051" t="s">
        <v>52</v>
      </c>
      <c r="V9051">
        <v>0</v>
      </c>
      <c r="W9051">
        <v>0</v>
      </c>
      <c r="X9051" s="1">
        <v>0</v>
      </c>
      <c r="Y9051" s="1">
        <v>66.03</v>
      </c>
      <c r="Z9051" t="s">
        <v>99</v>
      </c>
      <c r="AA9051" s="2">
        <v>17.1678</v>
      </c>
      <c r="AB9051" s="3">
        <v>0.26</v>
      </c>
      <c r="AC9051" s="1">
        <v>-48.862200000000001</v>
      </c>
      <c r="AD9051">
        <v>4</v>
      </c>
      <c r="AE9051">
        <v>4</v>
      </c>
      <c r="AF9051" t="s">
        <v>48</v>
      </c>
      <c r="AG9051">
        <v>2014</v>
      </c>
      <c r="AH9051">
        <f>COUNTBLANK(datos[[#This Row],[Row ID]:[Year sales]])</f>
        <v>0</v>
      </c>
    </row>
    <row r="9052" spans="1:34" x14ac:dyDescent="0.3">
      <c r="A9052">
        <v>9051</v>
      </c>
      <c r="B9052" t="s">
        <v>10424</v>
      </c>
      <c r="C9052" s="4">
        <v>42142</v>
      </c>
      <c r="D9052" s="4">
        <v>42146</v>
      </c>
      <c r="E9052" t="s">
        <v>67</v>
      </c>
      <c r="F9052" t="s">
        <v>2698</v>
      </c>
      <c r="G9052" t="s">
        <v>2699</v>
      </c>
      <c r="H9052" t="s">
        <v>57</v>
      </c>
      <c r="I9052" t="s">
        <v>38</v>
      </c>
      <c r="J9052" t="s">
        <v>58</v>
      </c>
      <c r="K9052" t="s">
        <v>59</v>
      </c>
      <c r="L9052">
        <v>90004</v>
      </c>
      <c r="M9052" t="s">
        <v>60</v>
      </c>
      <c r="N9052" t="s">
        <v>1458</v>
      </c>
      <c r="O9052" t="s">
        <v>62</v>
      </c>
      <c r="P9052" t="s">
        <v>110</v>
      </c>
      <c r="Q9052" t="s">
        <v>1459</v>
      </c>
      <c r="R9052" s="1">
        <v>10.86</v>
      </c>
      <c r="S9052">
        <v>2</v>
      </c>
      <c r="T9052">
        <f t="shared" si="141"/>
        <v>35</v>
      </c>
      <c r="U9052" t="s">
        <v>46</v>
      </c>
      <c r="V9052">
        <v>0</v>
      </c>
      <c r="W9052">
        <v>0</v>
      </c>
      <c r="X9052" s="1">
        <v>0</v>
      </c>
      <c r="Y9052" s="1">
        <v>10.86</v>
      </c>
      <c r="Z9052" t="s">
        <v>65</v>
      </c>
      <c r="AA9052" s="2">
        <v>5.3213999999999997</v>
      </c>
      <c r="AB9052" s="3">
        <v>0.49</v>
      </c>
      <c r="AC9052" s="1">
        <v>-5.5385999999999997</v>
      </c>
      <c r="AD9052">
        <v>4</v>
      </c>
      <c r="AE9052">
        <v>4</v>
      </c>
      <c r="AF9052" t="s">
        <v>48</v>
      </c>
      <c r="AG9052">
        <v>2015</v>
      </c>
      <c r="AH9052">
        <f>COUNTBLANK(datos[[#This Row],[Row ID]:[Year sales]])</f>
        <v>0</v>
      </c>
    </row>
    <row r="9053" spans="1:34" x14ac:dyDescent="0.3">
      <c r="A9053">
        <v>9052</v>
      </c>
      <c r="B9053" t="s">
        <v>10425</v>
      </c>
      <c r="C9053" s="4">
        <v>41724</v>
      </c>
      <c r="D9053" s="4">
        <v>41729</v>
      </c>
      <c r="E9053" t="s">
        <v>34</v>
      </c>
      <c r="F9053" t="s">
        <v>3884</v>
      </c>
      <c r="G9053" t="s">
        <v>3885</v>
      </c>
      <c r="H9053" t="s">
        <v>57</v>
      </c>
      <c r="I9053" t="s">
        <v>38</v>
      </c>
      <c r="J9053" t="s">
        <v>147</v>
      </c>
      <c r="K9053" t="s">
        <v>59</v>
      </c>
      <c r="L9053">
        <v>94122</v>
      </c>
      <c r="M9053" t="s">
        <v>60</v>
      </c>
      <c r="N9053" t="s">
        <v>5041</v>
      </c>
      <c r="O9053" t="s">
        <v>62</v>
      </c>
      <c r="P9053" t="s">
        <v>86</v>
      </c>
      <c r="Q9053" t="s">
        <v>5042</v>
      </c>
      <c r="R9053" s="1">
        <v>3.36</v>
      </c>
      <c r="S9053">
        <v>2</v>
      </c>
      <c r="T9053">
        <f t="shared" si="141"/>
        <v>5</v>
      </c>
      <c r="U9053" t="s">
        <v>46</v>
      </c>
      <c r="V9053">
        <v>0</v>
      </c>
      <c r="W9053">
        <v>0</v>
      </c>
      <c r="X9053" s="1">
        <v>0</v>
      </c>
      <c r="Y9053" s="1">
        <v>3.36</v>
      </c>
      <c r="Z9053" t="s">
        <v>65</v>
      </c>
      <c r="AA9053" s="2">
        <v>0.84</v>
      </c>
      <c r="AB9053" s="3">
        <v>0.25</v>
      </c>
      <c r="AC9053" s="1">
        <v>-2.52</v>
      </c>
      <c r="AD9053">
        <v>5</v>
      </c>
      <c r="AE9053">
        <v>5</v>
      </c>
      <c r="AF9053" t="s">
        <v>48</v>
      </c>
      <c r="AG9053">
        <v>2014</v>
      </c>
      <c r="AH9053">
        <f>COUNTBLANK(datos[[#This Row],[Row ID]:[Year sales]])</f>
        <v>0</v>
      </c>
    </row>
    <row r="9054" spans="1:34" x14ac:dyDescent="0.3">
      <c r="A9054">
        <v>9053</v>
      </c>
      <c r="B9054" t="s">
        <v>10425</v>
      </c>
      <c r="C9054" s="4">
        <v>41724</v>
      </c>
      <c r="D9054" s="4">
        <v>41729</v>
      </c>
      <c r="E9054" t="s">
        <v>34</v>
      </c>
      <c r="F9054" t="s">
        <v>3884</v>
      </c>
      <c r="G9054" t="s">
        <v>3885</v>
      </c>
      <c r="H9054" t="s">
        <v>57</v>
      </c>
      <c r="I9054" t="s">
        <v>38</v>
      </c>
      <c r="J9054" t="s">
        <v>147</v>
      </c>
      <c r="K9054" t="s">
        <v>59</v>
      </c>
      <c r="L9054">
        <v>94122</v>
      </c>
      <c r="M9054" t="s">
        <v>60</v>
      </c>
      <c r="N9054" t="s">
        <v>252</v>
      </c>
      <c r="O9054" t="s">
        <v>62</v>
      </c>
      <c r="P9054" t="s">
        <v>94</v>
      </c>
      <c r="Q9054" t="s">
        <v>253</v>
      </c>
      <c r="R9054" s="1">
        <v>27.936</v>
      </c>
      <c r="S9054">
        <v>4</v>
      </c>
      <c r="T9054">
        <f t="shared" si="141"/>
        <v>46</v>
      </c>
      <c r="U9054" t="s">
        <v>52</v>
      </c>
      <c r="V9054">
        <v>0.2</v>
      </c>
      <c r="W9054">
        <v>5.5872000000000002</v>
      </c>
      <c r="X9054" s="1">
        <v>-5.5872000000000002</v>
      </c>
      <c r="Y9054" s="1">
        <v>33.523200000000003</v>
      </c>
      <c r="Z9054" t="s">
        <v>65</v>
      </c>
      <c r="AA9054" s="2">
        <v>9.4283999999999999</v>
      </c>
      <c r="AB9054" s="3">
        <v>0.33750000000000002</v>
      </c>
      <c r="AC9054" s="1">
        <v>-12.920400000000001</v>
      </c>
      <c r="AD9054">
        <v>5</v>
      </c>
      <c r="AE9054">
        <v>5</v>
      </c>
      <c r="AF9054" t="s">
        <v>48</v>
      </c>
      <c r="AG9054">
        <v>2014</v>
      </c>
      <c r="AH9054">
        <f>COUNTBLANK(datos[[#This Row],[Row ID]:[Year sales]])</f>
        <v>0</v>
      </c>
    </row>
    <row r="9055" spans="1:34" x14ac:dyDescent="0.3">
      <c r="A9055">
        <v>9054</v>
      </c>
      <c r="B9055" t="s">
        <v>10425</v>
      </c>
      <c r="C9055" s="4">
        <v>41724</v>
      </c>
      <c r="D9055" s="4">
        <v>41729</v>
      </c>
      <c r="E9055" t="s">
        <v>34</v>
      </c>
      <c r="F9055" t="s">
        <v>3884</v>
      </c>
      <c r="G9055" t="s">
        <v>3885</v>
      </c>
      <c r="H9055" t="s">
        <v>57</v>
      </c>
      <c r="I9055" t="s">
        <v>38</v>
      </c>
      <c r="J9055" t="s">
        <v>147</v>
      </c>
      <c r="K9055" t="s">
        <v>59</v>
      </c>
      <c r="L9055">
        <v>94122</v>
      </c>
      <c r="M9055" t="s">
        <v>60</v>
      </c>
      <c r="N9055" t="s">
        <v>8547</v>
      </c>
      <c r="O9055" t="s">
        <v>90</v>
      </c>
      <c r="P9055" t="s">
        <v>91</v>
      </c>
      <c r="Q9055" t="s">
        <v>8548</v>
      </c>
      <c r="R9055" s="1">
        <v>28.783999999999999</v>
      </c>
      <c r="S9055">
        <v>2</v>
      </c>
      <c r="T9055">
        <f t="shared" si="141"/>
        <v>27</v>
      </c>
      <c r="U9055" t="s">
        <v>46</v>
      </c>
      <c r="V9055">
        <v>0.2</v>
      </c>
      <c r="W9055">
        <v>5.7568000000000001</v>
      </c>
      <c r="X9055" s="1">
        <v>-5.7568000000000001</v>
      </c>
      <c r="Y9055" s="1">
        <v>34.540799999999997</v>
      </c>
      <c r="Z9055" t="s">
        <v>65</v>
      </c>
      <c r="AA9055" s="2">
        <v>2.8784000000000001</v>
      </c>
      <c r="AB9055" s="3">
        <v>0.1</v>
      </c>
      <c r="AC9055" s="1">
        <v>-20.148800000000001</v>
      </c>
      <c r="AD9055">
        <v>5</v>
      </c>
      <c r="AE9055">
        <v>5</v>
      </c>
      <c r="AF9055" t="s">
        <v>48</v>
      </c>
      <c r="AG9055">
        <v>2014</v>
      </c>
      <c r="AH9055">
        <f>COUNTBLANK(datos[[#This Row],[Row ID]:[Year sales]])</f>
        <v>0</v>
      </c>
    </row>
    <row r="9056" spans="1:34" x14ac:dyDescent="0.3">
      <c r="A9056">
        <v>9055</v>
      </c>
      <c r="B9056" t="s">
        <v>10426</v>
      </c>
      <c r="C9056" s="4">
        <v>43000</v>
      </c>
      <c r="D9056" s="4">
        <v>43006</v>
      </c>
      <c r="E9056" t="s">
        <v>67</v>
      </c>
      <c r="F9056" t="s">
        <v>2673</v>
      </c>
      <c r="G9056" t="s">
        <v>2674</v>
      </c>
      <c r="H9056" t="s">
        <v>37</v>
      </c>
      <c r="I9056" t="s">
        <v>38</v>
      </c>
      <c r="J9056" t="s">
        <v>2567</v>
      </c>
      <c r="K9056" t="s">
        <v>59</v>
      </c>
      <c r="L9056">
        <v>92704</v>
      </c>
      <c r="M9056" t="s">
        <v>60</v>
      </c>
      <c r="N9056" t="s">
        <v>598</v>
      </c>
      <c r="O9056" t="s">
        <v>62</v>
      </c>
      <c r="P9056" t="s">
        <v>599</v>
      </c>
      <c r="Q9056" t="s">
        <v>600</v>
      </c>
      <c r="R9056" s="1">
        <v>21.96</v>
      </c>
      <c r="S9056">
        <v>2</v>
      </c>
      <c r="T9056">
        <f t="shared" si="141"/>
        <v>28</v>
      </c>
      <c r="U9056" t="s">
        <v>46</v>
      </c>
      <c r="V9056">
        <v>0</v>
      </c>
      <c r="W9056">
        <v>0</v>
      </c>
      <c r="X9056" s="1">
        <v>0</v>
      </c>
      <c r="Y9056" s="1">
        <v>21.96</v>
      </c>
      <c r="Z9056" t="s">
        <v>65</v>
      </c>
      <c r="AA9056" s="2">
        <v>6.1487999999999996</v>
      </c>
      <c r="AB9056" s="3">
        <v>0.27999999999999997</v>
      </c>
      <c r="AC9056" s="1">
        <v>-15.811199999999999</v>
      </c>
      <c r="AD9056">
        <v>6</v>
      </c>
      <c r="AE9056">
        <v>6</v>
      </c>
      <c r="AF9056" t="s">
        <v>48</v>
      </c>
      <c r="AG9056">
        <v>2017</v>
      </c>
      <c r="AH9056">
        <f>COUNTBLANK(datos[[#This Row],[Row ID]:[Year sales]])</f>
        <v>0</v>
      </c>
    </row>
    <row r="9057" spans="1:34" x14ac:dyDescent="0.3">
      <c r="A9057">
        <v>9056</v>
      </c>
      <c r="B9057" t="s">
        <v>10427</v>
      </c>
      <c r="C9057" s="4">
        <v>42259</v>
      </c>
      <c r="D9057" s="4">
        <v>42264</v>
      </c>
      <c r="E9057" t="s">
        <v>34</v>
      </c>
      <c r="F9057" t="s">
        <v>987</v>
      </c>
      <c r="G9057" t="s">
        <v>988</v>
      </c>
      <c r="H9057" t="s">
        <v>37</v>
      </c>
      <c r="I9057" t="s">
        <v>38</v>
      </c>
      <c r="J9057" t="s">
        <v>115</v>
      </c>
      <c r="K9057" t="s">
        <v>116</v>
      </c>
      <c r="L9057">
        <v>98103</v>
      </c>
      <c r="M9057" t="s">
        <v>60</v>
      </c>
      <c r="N9057" t="s">
        <v>3584</v>
      </c>
      <c r="O9057" t="s">
        <v>90</v>
      </c>
      <c r="P9057" t="s">
        <v>181</v>
      </c>
      <c r="Q9057" t="s">
        <v>3585</v>
      </c>
      <c r="R9057" s="1">
        <v>21.98</v>
      </c>
      <c r="S9057">
        <v>2</v>
      </c>
      <c r="T9057">
        <f t="shared" si="141"/>
        <v>14</v>
      </c>
      <c r="U9057" t="s">
        <v>46</v>
      </c>
      <c r="V9057">
        <v>0</v>
      </c>
      <c r="W9057">
        <v>0</v>
      </c>
      <c r="X9057" s="1">
        <v>0</v>
      </c>
      <c r="Y9057" s="1">
        <v>21.98</v>
      </c>
      <c r="Z9057" t="s">
        <v>65</v>
      </c>
      <c r="AA9057" s="2">
        <v>8.5722000000000005</v>
      </c>
      <c r="AB9057" s="3">
        <v>0.39</v>
      </c>
      <c r="AC9057" s="1">
        <v>-13.4078</v>
      </c>
      <c r="AD9057">
        <v>5</v>
      </c>
      <c r="AE9057">
        <v>5</v>
      </c>
      <c r="AF9057" t="s">
        <v>48</v>
      </c>
      <c r="AG9057">
        <v>2015</v>
      </c>
      <c r="AH9057">
        <f>COUNTBLANK(datos[[#This Row],[Row ID]:[Year sales]])</f>
        <v>0</v>
      </c>
    </row>
    <row r="9058" spans="1:34" x14ac:dyDescent="0.3">
      <c r="A9058">
        <v>9057</v>
      </c>
      <c r="B9058" t="s">
        <v>10428</v>
      </c>
      <c r="C9058" s="4">
        <v>42310</v>
      </c>
      <c r="D9058" s="4">
        <v>42312</v>
      </c>
      <c r="E9058" t="s">
        <v>208</v>
      </c>
      <c r="F9058" t="s">
        <v>4471</v>
      </c>
      <c r="G9058" t="s">
        <v>4472</v>
      </c>
      <c r="H9058" t="s">
        <v>122</v>
      </c>
      <c r="I9058" t="s">
        <v>38</v>
      </c>
      <c r="J9058" t="s">
        <v>286</v>
      </c>
      <c r="K9058" t="s">
        <v>287</v>
      </c>
      <c r="L9058">
        <v>10011</v>
      </c>
      <c r="M9058" t="s">
        <v>168</v>
      </c>
      <c r="N9058" t="s">
        <v>9159</v>
      </c>
      <c r="O9058" t="s">
        <v>43</v>
      </c>
      <c r="P9058" t="s">
        <v>50</v>
      </c>
      <c r="Q9058" t="s">
        <v>9160</v>
      </c>
      <c r="R9058" s="1">
        <v>2621.3220000000001</v>
      </c>
      <c r="S9058">
        <v>11</v>
      </c>
      <c r="T9058">
        <f t="shared" si="141"/>
        <v>22</v>
      </c>
      <c r="U9058" t="s">
        <v>75</v>
      </c>
      <c r="V9058">
        <v>0.1</v>
      </c>
      <c r="W9058">
        <v>262.13220000000001</v>
      </c>
      <c r="X9058" s="1">
        <v>-262.13220000000001</v>
      </c>
      <c r="Y9058" s="1">
        <v>2883.4542000000001</v>
      </c>
      <c r="Z9058" t="s">
        <v>53</v>
      </c>
      <c r="AA9058" s="2">
        <v>553.39020000000005</v>
      </c>
      <c r="AB9058" s="3">
        <v>0.21111111111111111</v>
      </c>
      <c r="AC9058" s="1">
        <v>-1805.7996000000001</v>
      </c>
      <c r="AD9058">
        <v>2</v>
      </c>
      <c r="AE9058">
        <v>2</v>
      </c>
      <c r="AF9058" t="s">
        <v>48</v>
      </c>
      <c r="AG9058">
        <v>2015</v>
      </c>
      <c r="AH9058">
        <f>COUNTBLANK(datos[[#This Row],[Row ID]:[Year sales]])</f>
        <v>0</v>
      </c>
    </row>
    <row r="9059" spans="1:34" x14ac:dyDescent="0.3">
      <c r="A9059">
        <v>9058</v>
      </c>
      <c r="B9059" t="s">
        <v>10429</v>
      </c>
      <c r="C9059" s="4">
        <v>42297</v>
      </c>
      <c r="D9059" s="4">
        <v>42301</v>
      </c>
      <c r="E9059" t="s">
        <v>67</v>
      </c>
      <c r="F9059" t="s">
        <v>5838</v>
      </c>
      <c r="G9059" t="s">
        <v>5839</v>
      </c>
      <c r="H9059" t="s">
        <v>37</v>
      </c>
      <c r="I9059" t="s">
        <v>38</v>
      </c>
      <c r="J9059" t="s">
        <v>58</v>
      </c>
      <c r="K9059" t="s">
        <v>59</v>
      </c>
      <c r="L9059">
        <v>90045</v>
      </c>
      <c r="M9059" t="s">
        <v>60</v>
      </c>
      <c r="N9059" t="s">
        <v>7649</v>
      </c>
      <c r="O9059" t="s">
        <v>43</v>
      </c>
      <c r="P9059" t="s">
        <v>83</v>
      </c>
      <c r="Q9059" t="s">
        <v>7650</v>
      </c>
      <c r="R9059" s="1">
        <v>74.760000000000005</v>
      </c>
      <c r="S9059">
        <v>7</v>
      </c>
      <c r="T9059">
        <f t="shared" si="141"/>
        <v>16</v>
      </c>
      <c r="U9059" t="s">
        <v>75</v>
      </c>
      <c r="V9059">
        <v>0</v>
      </c>
      <c r="W9059">
        <v>0</v>
      </c>
      <c r="X9059" s="1">
        <v>0</v>
      </c>
      <c r="Y9059" s="1">
        <v>74.760000000000005</v>
      </c>
      <c r="Z9059" t="s">
        <v>99</v>
      </c>
      <c r="AA9059" s="2">
        <v>23.923200000000001</v>
      </c>
      <c r="AB9059" s="3">
        <v>0.32</v>
      </c>
      <c r="AC9059" s="1">
        <v>-50.836799999999997</v>
      </c>
      <c r="AD9059">
        <v>4</v>
      </c>
      <c r="AE9059">
        <v>4</v>
      </c>
      <c r="AF9059" t="s">
        <v>48</v>
      </c>
      <c r="AG9059">
        <v>2015</v>
      </c>
      <c r="AH9059">
        <f>COUNTBLANK(datos[[#This Row],[Row ID]:[Year sales]])</f>
        <v>0</v>
      </c>
    </row>
    <row r="9060" spans="1:34" x14ac:dyDescent="0.3">
      <c r="A9060">
        <v>9059</v>
      </c>
      <c r="B9060" t="s">
        <v>10429</v>
      </c>
      <c r="C9060" s="4">
        <v>42297</v>
      </c>
      <c r="D9060" s="4">
        <v>42301</v>
      </c>
      <c r="E9060" t="s">
        <v>67</v>
      </c>
      <c r="F9060" t="s">
        <v>5838</v>
      </c>
      <c r="G9060" t="s">
        <v>5839</v>
      </c>
      <c r="H9060" t="s">
        <v>37</v>
      </c>
      <c r="I9060" t="s">
        <v>38</v>
      </c>
      <c r="J9060" t="s">
        <v>58</v>
      </c>
      <c r="K9060" t="s">
        <v>59</v>
      </c>
      <c r="L9060">
        <v>90045</v>
      </c>
      <c r="M9060" t="s">
        <v>60</v>
      </c>
      <c r="N9060" t="s">
        <v>8344</v>
      </c>
      <c r="O9060" t="s">
        <v>43</v>
      </c>
      <c r="P9060" t="s">
        <v>73</v>
      </c>
      <c r="Q9060" t="s">
        <v>8345</v>
      </c>
      <c r="R9060" s="1">
        <v>364.77600000000001</v>
      </c>
      <c r="S9060">
        <v>3</v>
      </c>
      <c r="T9060">
        <f t="shared" si="141"/>
        <v>26</v>
      </c>
      <c r="U9060" t="s">
        <v>52</v>
      </c>
      <c r="V9060">
        <v>0.2</v>
      </c>
      <c r="W9060">
        <v>72.955200000000005</v>
      </c>
      <c r="X9060" s="1">
        <v>-72.955200000000005</v>
      </c>
      <c r="Y9060" s="1">
        <v>437.7312</v>
      </c>
      <c r="Z9060" t="s">
        <v>47</v>
      </c>
      <c r="AA9060" s="2">
        <v>27.3582</v>
      </c>
      <c r="AB9060" s="3">
        <v>7.4999999999999997E-2</v>
      </c>
      <c r="AC9060" s="1">
        <v>-264.46260000000001</v>
      </c>
      <c r="AD9060">
        <v>4</v>
      </c>
      <c r="AE9060">
        <v>4</v>
      </c>
      <c r="AF9060" t="s">
        <v>48</v>
      </c>
      <c r="AG9060">
        <v>2015</v>
      </c>
      <c r="AH9060">
        <f>COUNTBLANK(datos[[#This Row],[Row ID]:[Year sales]])</f>
        <v>0</v>
      </c>
    </row>
    <row r="9061" spans="1:34" x14ac:dyDescent="0.3">
      <c r="A9061">
        <v>9060</v>
      </c>
      <c r="B9061" t="s">
        <v>10430</v>
      </c>
      <c r="C9061" s="4">
        <v>42535</v>
      </c>
      <c r="D9061" s="4">
        <v>42539</v>
      </c>
      <c r="E9061" t="s">
        <v>67</v>
      </c>
      <c r="F9061" t="s">
        <v>2164</v>
      </c>
      <c r="G9061" t="s">
        <v>2165</v>
      </c>
      <c r="H9061" t="s">
        <v>57</v>
      </c>
      <c r="I9061" t="s">
        <v>38</v>
      </c>
      <c r="J9061" t="s">
        <v>115</v>
      </c>
      <c r="K9061" t="s">
        <v>116</v>
      </c>
      <c r="L9061">
        <v>98103</v>
      </c>
      <c r="M9061" t="s">
        <v>60</v>
      </c>
      <c r="N9061" t="s">
        <v>3517</v>
      </c>
      <c r="O9061" t="s">
        <v>43</v>
      </c>
      <c r="P9061" t="s">
        <v>73</v>
      </c>
      <c r="Q9061" t="s">
        <v>3518</v>
      </c>
      <c r="R9061" s="1">
        <v>1115.17</v>
      </c>
      <c r="S9061">
        <v>7</v>
      </c>
      <c r="T9061">
        <f t="shared" si="141"/>
        <v>29</v>
      </c>
      <c r="U9061" t="s">
        <v>75</v>
      </c>
      <c r="V9061">
        <v>0</v>
      </c>
      <c r="W9061">
        <v>0</v>
      </c>
      <c r="X9061" s="1">
        <v>0</v>
      </c>
      <c r="Y9061" s="1">
        <v>1115.17</v>
      </c>
      <c r="Z9061" t="s">
        <v>53</v>
      </c>
      <c r="AA9061" s="2">
        <v>334.55099999999999</v>
      </c>
      <c r="AB9061" s="3">
        <v>0.3</v>
      </c>
      <c r="AC9061" s="1">
        <v>-780.61900000000003</v>
      </c>
      <c r="AD9061">
        <v>4</v>
      </c>
      <c r="AE9061">
        <v>4</v>
      </c>
      <c r="AF9061" t="s">
        <v>48</v>
      </c>
      <c r="AG9061">
        <v>2016</v>
      </c>
      <c r="AH9061">
        <f>COUNTBLANK(datos[[#This Row],[Row ID]:[Year sales]])</f>
        <v>0</v>
      </c>
    </row>
    <row r="9062" spans="1:34" x14ac:dyDescent="0.3">
      <c r="A9062">
        <v>9061</v>
      </c>
      <c r="B9062" t="s">
        <v>10431</v>
      </c>
      <c r="C9062" s="4">
        <v>42328</v>
      </c>
      <c r="D9062" s="4">
        <v>42329</v>
      </c>
      <c r="E9062" t="s">
        <v>208</v>
      </c>
      <c r="F9062" t="s">
        <v>2444</v>
      </c>
      <c r="G9062" t="s">
        <v>2445</v>
      </c>
      <c r="H9062" t="s">
        <v>57</v>
      </c>
      <c r="I9062" t="s">
        <v>38</v>
      </c>
      <c r="J9062" t="s">
        <v>969</v>
      </c>
      <c r="K9062" t="s">
        <v>59</v>
      </c>
      <c r="L9062">
        <v>92024</v>
      </c>
      <c r="M9062" t="s">
        <v>60</v>
      </c>
      <c r="N9062" t="s">
        <v>3570</v>
      </c>
      <c r="O9062" t="s">
        <v>62</v>
      </c>
      <c r="P9062" t="s">
        <v>94</v>
      </c>
      <c r="Q9062" t="s">
        <v>3571</v>
      </c>
      <c r="R9062" s="1">
        <v>89.695999999999998</v>
      </c>
      <c r="S9062">
        <v>4</v>
      </c>
      <c r="T9062">
        <f t="shared" si="141"/>
        <v>36</v>
      </c>
      <c r="U9062" t="s">
        <v>52</v>
      </c>
      <c r="V9062">
        <v>0.2</v>
      </c>
      <c r="W9062">
        <v>17.9392</v>
      </c>
      <c r="X9062" s="1">
        <v>-17.9392</v>
      </c>
      <c r="Y9062" s="1">
        <v>107.6352</v>
      </c>
      <c r="Z9062" t="s">
        <v>99</v>
      </c>
      <c r="AA9062" s="2">
        <v>33.636000000000003</v>
      </c>
      <c r="AB9062" s="3">
        <v>0.37500000000000006</v>
      </c>
      <c r="AC9062" s="1">
        <v>-38.120800000000003</v>
      </c>
      <c r="AD9062">
        <v>1</v>
      </c>
      <c r="AE9062">
        <v>1</v>
      </c>
      <c r="AF9062" t="s">
        <v>48</v>
      </c>
      <c r="AG9062">
        <v>2015</v>
      </c>
      <c r="AH9062">
        <f>COUNTBLANK(datos[[#This Row],[Row ID]:[Year sales]])</f>
        <v>0</v>
      </c>
    </row>
    <row r="9063" spans="1:34" x14ac:dyDescent="0.3">
      <c r="A9063">
        <v>9062</v>
      </c>
      <c r="B9063" t="s">
        <v>10431</v>
      </c>
      <c r="C9063" s="4">
        <v>42328</v>
      </c>
      <c r="D9063" s="4">
        <v>42329</v>
      </c>
      <c r="E9063" t="s">
        <v>208</v>
      </c>
      <c r="F9063" t="s">
        <v>2444</v>
      </c>
      <c r="G9063" t="s">
        <v>2445</v>
      </c>
      <c r="H9063" t="s">
        <v>57</v>
      </c>
      <c r="I9063" t="s">
        <v>38</v>
      </c>
      <c r="J9063" t="s">
        <v>969</v>
      </c>
      <c r="K9063" t="s">
        <v>59</v>
      </c>
      <c r="L9063">
        <v>92024</v>
      </c>
      <c r="M9063" t="s">
        <v>60</v>
      </c>
      <c r="N9063" t="s">
        <v>277</v>
      </c>
      <c r="O9063" t="s">
        <v>62</v>
      </c>
      <c r="P9063" t="s">
        <v>63</v>
      </c>
      <c r="Q9063" t="s">
        <v>278</v>
      </c>
      <c r="R9063" s="1">
        <v>50.12</v>
      </c>
      <c r="S9063">
        <v>4</v>
      </c>
      <c r="T9063">
        <f t="shared" si="141"/>
        <v>51</v>
      </c>
      <c r="U9063" t="s">
        <v>52</v>
      </c>
      <c r="V9063">
        <v>0</v>
      </c>
      <c r="W9063">
        <v>0</v>
      </c>
      <c r="X9063" s="1">
        <v>0</v>
      </c>
      <c r="Y9063" s="1">
        <v>50.12</v>
      </c>
      <c r="Z9063" t="s">
        <v>99</v>
      </c>
      <c r="AA9063" s="2">
        <v>23.5564</v>
      </c>
      <c r="AB9063" s="3">
        <v>0.47000000000000003</v>
      </c>
      <c r="AC9063" s="1">
        <v>-26.563600000000001</v>
      </c>
      <c r="AD9063">
        <v>1</v>
      </c>
      <c r="AE9063">
        <v>1</v>
      </c>
      <c r="AF9063" t="s">
        <v>48</v>
      </c>
      <c r="AG9063">
        <v>2015</v>
      </c>
      <c r="AH9063">
        <f>COUNTBLANK(datos[[#This Row],[Row ID]:[Year sales]])</f>
        <v>0</v>
      </c>
    </row>
    <row r="9064" spans="1:34" x14ac:dyDescent="0.3">
      <c r="A9064">
        <v>9063</v>
      </c>
      <c r="B9064" t="s">
        <v>10432</v>
      </c>
      <c r="C9064" s="4">
        <v>42428</v>
      </c>
      <c r="D9064" s="4">
        <v>42435</v>
      </c>
      <c r="E9064" t="s">
        <v>67</v>
      </c>
      <c r="F9064" t="s">
        <v>5827</v>
      </c>
      <c r="G9064" t="s">
        <v>5828</v>
      </c>
      <c r="H9064" t="s">
        <v>57</v>
      </c>
      <c r="I9064" t="s">
        <v>38</v>
      </c>
      <c r="J9064" t="s">
        <v>286</v>
      </c>
      <c r="K9064" t="s">
        <v>287</v>
      </c>
      <c r="L9064">
        <v>10035</v>
      </c>
      <c r="M9064" t="s">
        <v>168</v>
      </c>
      <c r="N9064" t="s">
        <v>3271</v>
      </c>
      <c r="O9064" t="s">
        <v>62</v>
      </c>
      <c r="P9064" t="s">
        <v>289</v>
      </c>
      <c r="Q9064" t="s">
        <v>583</v>
      </c>
      <c r="R9064" s="1">
        <v>36.479999999999997</v>
      </c>
      <c r="S9064">
        <v>6</v>
      </c>
      <c r="T9064">
        <f t="shared" si="141"/>
        <v>215</v>
      </c>
      <c r="U9064" t="s">
        <v>75</v>
      </c>
      <c r="V9064">
        <v>0</v>
      </c>
      <c r="W9064">
        <v>0</v>
      </c>
      <c r="X9064" s="1">
        <v>0</v>
      </c>
      <c r="Y9064" s="1">
        <v>36.479999999999997</v>
      </c>
      <c r="Z9064" t="s">
        <v>65</v>
      </c>
      <c r="AA9064" s="2">
        <v>18.239999999999998</v>
      </c>
      <c r="AB9064" s="3">
        <v>0.5</v>
      </c>
      <c r="AC9064" s="1">
        <v>-18.239999999999998</v>
      </c>
      <c r="AD9064">
        <v>7</v>
      </c>
      <c r="AE9064">
        <v>7</v>
      </c>
      <c r="AF9064" t="s">
        <v>48</v>
      </c>
      <c r="AG9064">
        <v>2016</v>
      </c>
      <c r="AH9064">
        <f>COUNTBLANK(datos[[#This Row],[Row ID]:[Year sales]])</f>
        <v>0</v>
      </c>
    </row>
    <row r="9065" spans="1:34" x14ac:dyDescent="0.3">
      <c r="A9065">
        <v>9064</v>
      </c>
      <c r="B9065" t="s">
        <v>10433</v>
      </c>
      <c r="C9065" s="4">
        <v>41926</v>
      </c>
      <c r="D9065" s="4">
        <v>41932</v>
      </c>
      <c r="E9065" t="s">
        <v>67</v>
      </c>
      <c r="F9065" t="s">
        <v>1866</v>
      </c>
      <c r="G9065" t="s">
        <v>1867</v>
      </c>
      <c r="H9065" t="s">
        <v>37</v>
      </c>
      <c r="I9065" t="s">
        <v>38</v>
      </c>
      <c r="J9065" t="s">
        <v>323</v>
      </c>
      <c r="K9065" t="s">
        <v>231</v>
      </c>
      <c r="L9065">
        <v>60653</v>
      </c>
      <c r="M9065" t="s">
        <v>125</v>
      </c>
      <c r="N9065" t="s">
        <v>5442</v>
      </c>
      <c r="O9065" t="s">
        <v>62</v>
      </c>
      <c r="P9065" t="s">
        <v>110</v>
      </c>
      <c r="Q9065" t="s">
        <v>5443</v>
      </c>
      <c r="R9065" s="1">
        <v>322.19200000000001</v>
      </c>
      <c r="S9065">
        <v>13</v>
      </c>
      <c r="T9065">
        <f t="shared" si="141"/>
        <v>30</v>
      </c>
      <c r="U9065" t="s">
        <v>75</v>
      </c>
      <c r="V9065">
        <v>0.2</v>
      </c>
      <c r="W9065">
        <v>64.438400000000001</v>
      </c>
      <c r="X9065" s="1">
        <v>-64.438400000000001</v>
      </c>
      <c r="Y9065" s="1">
        <v>386.63040000000001</v>
      </c>
      <c r="Z9065" t="s">
        <v>47</v>
      </c>
      <c r="AA9065" s="2">
        <v>100.685</v>
      </c>
      <c r="AB9065" s="3">
        <v>0.3125</v>
      </c>
      <c r="AC9065" s="1">
        <v>-157.0686</v>
      </c>
      <c r="AD9065">
        <v>6</v>
      </c>
      <c r="AE9065">
        <v>6</v>
      </c>
      <c r="AF9065" t="s">
        <v>48</v>
      </c>
      <c r="AG9065">
        <v>2014</v>
      </c>
      <c r="AH9065">
        <f>COUNTBLANK(datos[[#This Row],[Row ID]:[Year sales]])</f>
        <v>0</v>
      </c>
    </row>
    <row r="9066" spans="1:34" x14ac:dyDescent="0.3">
      <c r="A9066">
        <v>9065</v>
      </c>
      <c r="B9066" t="s">
        <v>10433</v>
      </c>
      <c r="C9066" s="4">
        <v>41926</v>
      </c>
      <c r="D9066" s="4">
        <v>41932</v>
      </c>
      <c r="E9066" t="s">
        <v>67</v>
      </c>
      <c r="F9066" t="s">
        <v>1866</v>
      </c>
      <c r="G9066" t="s">
        <v>1867</v>
      </c>
      <c r="H9066" t="s">
        <v>37</v>
      </c>
      <c r="I9066" t="s">
        <v>38</v>
      </c>
      <c r="J9066" t="s">
        <v>323</v>
      </c>
      <c r="K9066" t="s">
        <v>231</v>
      </c>
      <c r="L9066">
        <v>60653</v>
      </c>
      <c r="M9066" t="s">
        <v>125</v>
      </c>
      <c r="N9066" t="s">
        <v>816</v>
      </c>
      <c r="O9066" t="s">
        <v>62</v>
      </c>
      <c r="P9066" t="s">
        <v>94</v>
      </c>
      <c r="Q9066" t="s">
        <v>817</v>
      </c>
      <c r="R9066" s="1">
        <v>2.9460000000000002</v>
      </c>
      <c r="S9066">
        <v>3</v>
      </c>
      <c r="T9066">
        <f t="shared" si="141"/>
        <v>44</v>
      </c>
      <c r="U9066" t="s">
        <v>52</v>
      </c>
      <c r="V9066">
        <v>0.8</v>
      </c>
      <c r="W9066">
        <v>2.3568000000000002</v>
      </c>
      <c r="X9066" s="1">
        <v>-2.3567999999999998</v>
      </c>
      <c r="Y9066" s="1">
        <v>5.3028000000000004</v>
      </c>
      <c r="Z9066" t="s">
        <v>65</v>
      </c>
      <c r="AA9066" s="2">
        <v>-4.8609</v>
      </c>
      <c r="AB9066" s="3">
        <v>-1.65</v>
      </c>
      <c r="AC9066" s="1">
        <v>-5.4500999999999999</v>
      </c>
      <c r="AD9066">
        <v>6</v>
      </c>
      <c r="AE9066">
        <v>6</v>
      </c>
      <c r="AF9066" t="s">
        <v>48</v>
      </c>
      <c r="AG9066">
        <v>2014</v>
      </c>
      <c r="AH9066">
        <f>COUNTBLANK(datos[[#This Row],[Row ID]:[Year sales]])</f>
        <v>0</v>
      </c>
    </row>
    <row r="9067" spans="1:34" x14ac:dyDescent="0.3">
      <c r="A9067">
        <v>9066</v>
      </c>
      <c r="B9067" t="s">
        <v>10433</v>
      </c>
      <c r="C9067" s="4">
        <v>41926</v>
      </c>
      <c r="D9067" s="4">
        <v>41932</v>
      </c>
      <c r="E9067" t="s">
        <v>67</v>
      </c>
      <c r="F9067" t="s">
        <v>1866</v>
      </c>
      <c r="G9067" t="s">
        <v>1867</v>
      </c>
      <c r="H9067" t="s">
        <v>37</v>
      </c>
      <c r="I9067" t="s">
        <v>38</v>
      </c>
      <c r="J9067" t="s">
        <v>323</v>
      </c>
      <c r="K9067" t="s">
        <v>231</v>
      </c>
      <c r="L9067">
        <v>60653</v>
      </c>
      <c r="M9067" t="s">
        <v>125</v>
      </c>
      <c r="N9067" t="s">
        <v>5464</v>
      </c>
      <c r="O9067" t="s">
        <v>62</v>
      </c>
      <c r="P9067" t="s">
        <v>110</v>
      </c>
      <c r="Q9067" t="s">
        <v>5465</v>
      </c>
      <c r="R9067" s="1">
        <v>19.135999999999999</v>
      </c>
      <c r="S9067">
        <v>4</v>
      </c>
      <c r="T9067">
        <f t="shared" si="141"/>
        <v>24</v>
      </c>
      <c r="U9067" t="s">
        <v>52</v>
      </c>
      <c r="V9067">
        <v>0.2</v>
      </c>
      <c r="W9067">
        <v>3.8271999999999999</v>
      </c>
      <c r="X9067" s="1">
        <v>-3.8271999999999999</v>
      </c>
      <c r="Y9067" s="1">
        <v>22.963200000000001</v>
      </c>
      <c r="Z9067" t="s">
        <v>65</v>
      </c>
      <c r="AA9067" s="2">
        <v>6.9367999999999999</v>
      </c>
      <c r="AB9067" s="3">
        <v>0.36249999999999999</v>
      </c>
      <c r="AC9067" s="1">
        <v>-8.3719999999999999</v>
      </c>
      <c r="AD9067">
        <v>6</v>
      </c>
      <c r="AE9067">
        <v>6</v>
      </c>
      <c r="AF9067" t="s">
        <v>48</v>
      </c>
      <c r="AG9067">
        <v>2014</v>
      </c>
      <c r="AH9067">
        <f>COUNTBLANK(datos[[#This Row],[Row ID]:[Year sales]])</f>
        <v>0</v>
      </c>
    </row>
    <row r="9068" spans="1:34" x14ac:dyDescent="0.3">
      <c r="A9068">
        <v>9067</v>
      </c>
      <c r="B9068" t="s">
        <v>10434</v>
      </c>
      <c r="C9068" s="4">
        <v>42881</v>
      </c>
      <c r="D9068" s="4">
        <v>42885</v>
      </c>
      <c r="E9068" t="s">
        <v>67</v>
      </c>
      <c r="F9068" t="s">
        <v>2485</v>
      </c>
      <c r="G9068" t="s">
        <v>2486</v>
      </c>
      <c r="H9068" t="s">
        <v>37</v>
      </c>
      <c r="I9068" t="s">
        <v>38</v>
      </c>
      <c r="J9068" t="s">
        <v>3350</v>
      </c>
      <c r="K9068" t="s">
        <v>339</v>
      </c>
      <c r="L9068">
        <v>22801</v>
      </c>
      <c r="M9068" t="s">
        <v>41</v>
      </c>
      <c r="N9068" t="s">
        <v>6900</v>
      </c>
      <c r="O9068" t="s">
        <v>90</v>
      </c>
      <c r="P9068" t="s">
        <v>181</v>
      </c>
      <c r="Q9068" t="s">
        <v>6901</v>
      </c>
      <c r="R9068" s="1">
        <v>23.08</v>
      </c>
      <c r="S9068">
        <v>2</v>
      </c>
      <c r="T9068">
        <f t="shared" si="141"/>
        <v>8</v>
      </c>
      <c r="U9068" t="s">
        <v>46</v>
      </c>
      <c r="V9068">
        <v>0</v>
      </c>
      <c r="W9068">
        <v>0</v>
      </c>
      <c r="X9068" s="1">
        <v>0</v>
      </c>
      <c r="Y9068" s="1">
        <v>23.08</v>
      </c>
      <c r="Z9068" t="s">
        <v>65</v>
      </c>
      <c r="AA9068" s="2">
        <v>6.9240000000000004</v>
      </c>
      <c r="AB9068" s="3">
        <v>0.30000000000000004</v>
      </c>
      <c r="AC9068" s="1">
        <v>-16.155999999999999</v>
      </c>
      <c r="AD9068">
        <v>4</v>
      </c>
      <c r="AE9068">
        <v>4</v>
      </c>
      <c r="AF9068" t="s">
        <v>48</v>
      </c>
      <c r="AG9068">
        <v>2017</v>
      </c>
      <c r="AH9068">
        <f>COUNTBLANK(datos[[#This Row],[Row ID]:[Year sales]])</f>
        <v>0</v>
      </c>
    </row>
    <row r="9069" spans="1:34" x14ac:dyDescent="0.3">
      <c r="A9069">
        <v>9068</v>
      </c>
      <c r="B9069" t="s">
        <v>10435</v>
      </c>
      <c r="C9069" s="4">
        <v>42404</v>
      </c>
      <c r="D9069" s="4">
        <v>42410</v>
      </c>
      <c r="E9069" t="s">
        <v>67</v>
      </c>
      <c r="F9069" t="s">
        <v>2783</v>
      </c>
      <c r="G9069" t="s">
        <v>2784</v>
      </c>
      <c r="H9069" t="s">
        <v>37</v>
      </c>
      <c r="I9069" t="s">
        <v>38</v>
      </c>
      <c r="J9069" t="s">
        <v>3402</v>
      </c>
      <c r="K9069" t="s">
        <v>2761</v>
      </c>
      <c r="L9069">
        <v>20852</v>
      </c>
      <c r="M9069" t="s">
        <v>168</v>
      </c>
      <c r="N9069" t="s">
        <v>5861</v>
      </c>
      <c r="O9069" t="s">
        <v>90</v>
      </c>
      <c r="P9069" t="s">
        <v>91</v>
      </c>
      <c r="Q9069" t="s">
        <v>5862</v>
      </c>
      <c r="R9069" s="1">
        <v>90.48</v>
      </c>
      <c r="S9069">
        <v>2</v>
      </c>
      <c r="T9069">
        <f t="shared" si="141"/>
        <v>35</v>
      </c>
      <c r="U9069" t="s">
        <v>46</v>
      </c>
      <c r="V9069">
        <v>0</v>
      </c>
      <c r="W9069">
        <v>0</v>
      </c>
      <c r="X9069" s="1">
        <v>0</v>
      </c>
      <c r="Y9069" s="1">
        <v>90.48</v>
      </c>
      <c r="Z9069" t="s">
        <v>99</v>
      </c>
      <c r="AA9069" s="2">
        <v>23.524799999999999</v>
      </c>
      <c r="AB9069" s="3">
        <v>0.25999999999999995</v>
      </c>
      <c r="AC9069" s="1">
        <v>-66.955200000000005</v>
      </c>
      <c r="AD9069">
        <v>6</v>
      </c>
      <c r="AE9069">
        <v>6</v>
      </c>
      <c r="AF9069" t="s">
        <v>48</v>
      </c>
      <c r="AG9069">
        <v>2016</v>
      </c>
      <c r="AH9069">
        <f>COUNTBLANK(datos[[#This Row],[Row ID]:[Year sales]])</f>
        <v>0</v>
      </c>
    </row>
    <row r="9070" spans="1:34" x14ac:dyDescent="0.3">
      <c r="A9070">
        <v>9069</v>
      </c>
      <c r="B9070" t="s">
        <v>10436</v>
      </c>
      <c r="C9070" s="4">
        <v>42615</v>
      </c>
      <c r="D9070" s="4">
        <v>42618</v>
      </c>
      <c r="E9070" t="s">
        <v>34</v>
      </c>
      <c r="F9070" t="s">
        <v>698</v>
      </c>
      <c r="G9070" t="s">
        <v>699</v>
      </c>
      <c r="H9070" t="s">
        <v>37</v>
      </c>
      <c r="I9070" t="s">
        <v>38</v>
      </c>
      <c r="J9070" t="s">
        <v>1400</v>
      </c>
      <c r="K9070" t="s">
        <v>116</v>
      </c>
      <c r="L9070">
        <v>98198</v>
      </c>
      <c r="M9070" t="s">
        <v>60</v>
      </c>
      <c r="N9070" t="s">
        <v>281</v>
      </c>
      <c r="O9070" t="s">
        <v>43</v>
      </c>
      <c r="P9070" t="s">
        <v>50</v>
      </c>
      <c r="Q9070" t="s">
        <v>282</v>
      </c>
      <c r="R9070" s="1">
        <v>215.976</v>
      </c>
      <c r="S9070">
        <v>3</v>
      </c>
      <c r="T9070">
        <f t="shared" si="141"/>
        <v>19</v>
      </c>
      <c r="U9070" t="s">
        <v>52</v>
      </c>
      <c r="V9070">
        <v>0.2</v>
      </c>
      <c r="W9070">
        <v>43.1952</v>
      </c>
      <c r="X9070" s="1">
        <v>-43.1952</v>
      </c>
      <c r="Y9070" s="1">
        <v>259.1712</v>
      </c>
      <c r="Z9070" t="s">
        <v>47</v>
      </c>
      <c r="AA9070" s="2">
        <v>-2.6997</v>
      </c>
      <c r="AB9070" s="3">
        <v>-1.2500000000000001E-2</v>
      </c>
      <c r="AC9070" s="1">
        <v>-175.48050000000001</v>
      </c>
      <c r="AD9070">
        <v>3</v>
      </c>
      <c r="AE9070">
        <v>3</v>
      </c>
      <c r="AF9070" t="s">
        <v>48</v>
      </c>
      <c r="AG9070">
        <v>2016</v>
      </c>
      <c r="AH9070">
        <f>COUNTBLANK(datos[[#This Row],[Row ID]:[Year sales]])</f>
        <v>0</v>
      </c>
    </row>
    <row r="9071" spans="1:34" x14ac:dyDescent="0.3">
      <c r="A9071">
        <v>9070</v>
      </c>
      <c r="B9071" t="s">
        <v>10436</v>
      </c>
      <c r="C9071" s="4">
        <v>42615</v>
      </c>
      <c r="D9071" s="4">
        <v>42618</v>
      </c>
      <c r="E9071" t="s">
        <v>34</v>
      </c>
      <c r="F9071" t="s">
        <v>698</v>
      </c>
      <c r="G9071" t="s">
        <v>699</v>
      </c>
      <c r="H9071" t="s">
        <v>37</v>
      </c>
      <c r="I9071" t="s">
        <v>38</v>
      </c>
      <c r="J9071" t="s">
        <v>1400</v>
      </c>
      <c r="K9071" t="s">
        <v>116</v>
      </c>
      <c r="L9071">
        <v>98198</v>
      </c>
      <c r="M9071" t="s">
        <v>60</v>
      </c>
      <c r="N9071" t="s">
        <v>7539</v>
      </c>
      <c r="O9071" t="s">
        <v>62</v>
      </c>
      <c r="P9071" t="s">
        <v>193</v>
      </c>
      <c r="Q9071" t="s">
        <v>7540</v>
      </c>
      <c r="R9071" s="1">
        <v>65.94</v>
      </c>
      <c r="S9071">
        <v>3</v>
      </c>
      <c r="T9071">
        <f t="shared" si="141"/>
        <v>10</v>
      </c>
      <c r="U9071" t="s">
        <v>52</v>
      </c>
      <c r="V9071">
        <v>0</v>
      </c>
      <c r="W9071">
        <v>0</v>
      </c>
      <c r="X9071" s="1">
        <v>0</v>
      </c>
      <c r="Y9071" s="1">
        <v>65.94</v>
      </c>
      <c r="Z9071" t="s">
        <v>99</v>
      </c>
      <c r="AA9071" s="2">
        <v>30.991800000000001</v>
      </c>
      <c r="AB9071" s="3">
        <v>0.47000000000000003</v>
      </c>
      <c r="AC9071" s="1">
        <v>-34.9482</v>
      </c>
      <c r="AD9071">
        <v>3</v>
      </c>
      <c r="AE9071">
        <v>3</v>
      </c>
      <c r="AF9071" t="s">
        <v>48</v>
      </c>
      <c r="AG9071">
        <v>2016</v>
      </c>
      <c r="AH9071">
        <f>COUNTBLANK(datos[[#This Row],[Row ID]:[Year sales]])</f>
        <v>0</v>
      </c>
    </row>
    <row r="9072" spans="1:34" x14ac:dyDescent="0.3">
      <c r="A9072">
        <v>9071</v>
      </c>
      <c r="B9072" t="s">
        <v>10437</v>
      </c>
      <c r="C9072" s="4">
        <v>43073</v>
      </c>
      <c r="D9072" s="4">
        <v>43074</v>
      </c>
      <c r="E9072" t="s">
        <v>208</v>
      </c>
      <c r="F9072" t="s">
        <v>7010</v>
      </c>
      <c r="G9072" t="s">
        <v>7011</v>
      </c>
      <c r="H9072" t="s">
        <v>57</v>
      </c>
      <c r="I9072" t="s">
        <v>38</v>
      </c>
      <c r="J9072" t="s">
        <v>166</v>
      </c>
      <c r="K9072" t="s">
        <v>167</v>
      </c>
      <c r="L9072">
        <v>19134</v>
      </c>
      <c r="M9072" t="s">
        <v>168</v>
      </c>
      <c r="N9072" t="s">
        <v>1156</v>
      </c>
      <c r="O9072" t="s">
        <v>43</v>
      </c>
      <c r="P9072" t="s">
        <v>83</v>
      </c>
      <c r="Q9072" t="s">
        <v>1157</v>
      </c>
      <c r="R9072" s="1">
        <v>11.352</v>
      </c>
      <c r="S9072">
        <v>3</v>
      </c>
      <c r="T9072">
        <f t="shared" si="141"/>
        <v>31</v>
      </c>
      <c r="U9072" t="s">
        <v>52</v>
      </c>
      <c r="V9072">
        <v>0.2</v>
      </c>
      <c r="W9072">
        <v>2.2704</v>
      </c>
      <c r="X9072" s="1">
        <v>-2.2704</v>
      </c>
      <c r="Y9072" s="1">
        <v>13.622400000000001</v>
      </c>
      <c r="Z9072" t="s">
        <v>65</v>
      </c>
      <c r="AA9072" s="2">
        <v>2.6960999999999999</v>
      </c>
      <c r="AB9072" s="3">
        <v>0.23749999999999999</v>
      </c>
      <c r="AC9072" s="1">
        <v>-6.3855000000000004</v>
      </c>
      <c r="AD9072">
        <v>1</v>
      </c>
      <c r="AE9072">
        <v>1</v>
      </c>
      <c r="AF9072" t="s">
        <v>48</v>
      </c>
      <c r="AG9072">
        <v>2017</v>
      </c>
      <c r="AH9072">
        <f>COUNTBLANK(datos[[#This Row],[Row ID]:[Year sales]])</f>
        <v>0</v>
      </c>
    </row>
    <row r="9073" spans="1:34" x14ac:dyDescent="0.3">
      <c r="A9073">
        <v>9072</v>
      </c>
      <c r="B9073" t="s">
        <v>10438</v>
      </c>
      <c r="C9073" s="4">
        <v>42167</v>
      </c>
      <c r="D9073" s="4">
        <v>42171</v>
      </c>
      <c r="E9073" t="s">
        <v>67</v>
      </c>
      <c r="F9073" t="s">
        <v>3786</v>
      </c>
      <c r="G9073" t="s">
        <v>3787</v>
      </c>
      <c r="H9073" t="s">
        <v>122</v>
      </c>
      <c r="I9073" t="s">
        <v>38</v>
      </c>
      <c r="J9073" t="s">
        <v>517</v>
      </c>
      <c r="K9073" t="s">
        <v>274</v>
      </c>
      <c r="L9073">
        <v>47201</v>
      </c>
      <c r="M9073" t="s">
        <v>125</v>
      </c>
      <c r="N9073" t="s">
        <v>2264</v>
      </c>
      <c r="O9073" t="s">
        <v>62</v>
      </c>
      <c r="P9073" t="s">
        <v>77</v>
      </c>
      <c r="Q9073" t="s">
        <v>2265</v>
      </c>
      <c r="R9073" s="1">
        <v>24.56</v>
      </c>
      <c r="S9073">
        <v>2</v>
      </c>
      <c r="T9073">
        <f t="shared" si="141"/>
        <v>20</v>
      </c>
      <c r="U9073" t="s">
        <v>46</v>
      </c>
      <c r="V9073">
        <v>0</v>
      </c>
      <c r="W9073">
        <v>0</v>
      </c>
      <c r="X9073" s="1">
        <v>0</v>
      </c>
      <c r="Y9073" s="1">
        <v>24.56</v>
      </c>
      <c r="Z9073" t="s">
        <v>65</v>
      </c>
      <c r="AA9073" s="2">
        <v>6.8768000000000002</v>
      </c>
      <c r="AB9073" s="3">
        <v>0.28000000000000003</v>
      </c>
      <c r="AC9073" s="1">
        <v>-17.683199999999999</v>
      </c>
      <c r="AD9073">
        <v>4</v>
      </c>
      <c r="AE9073">
        <v>4</v>
      </c>
      <c r="AF9073" t="s">
        <v>48</v>
      </c>
      <c r="AG9073">
        <v>2015</v>
      </c>
      <c r="AH9073">
        <f>COUNTBLANK(datos[[#This Row],[Row ID]:[Year sales]])</f>
        <v>0</v>
      </c>
    </row>
    <row r="9074" spans="1:34" x14ac:dyDescent="0.3">
      <c r="A9074">
        <v>9073</v>
      </c>
      <c r="B9074" t="s">
        <v>10439</v>
      </c>
      <c r="C9074" s="4">
        <v>42617</v>
      </c>
      <c r="D9074" s="4">
        <v>42621</v>
      </c>
      <c r="E9074" t="s">
        <v>67</v>
      </c>
      <c r="F9074" t="s">
        <v>3962</v>
      </c>
      <c r="G9074" t="s">
        <v>3963</v>
      </c>
      <c r="H9074" t="s">
        <v>37</v>
      </c>
      <c r="I9074" t="s">
        <v>38</v>
      </c>
      <c r="J9074" t="s">
        <v>338</v>
      </c>
      <c r="K9074" t="s">
        <v>617</v>
      </c>
      <c r="L9074">
        <v>65807</v>
      </c>
      <c r="M9074" t="s">
        <v>125</v>
      </c>
      <c r="N9074" t="s">
        <v>6131</v>
      </c>
      <c r="O9074" t="s">
        <v>62</v>
      </c>
      <c r="P9074" t="s">
        <v>193</v>
      </c>
      <c r="Q9074" t="s">
        <v>691</v>
      </c>
      <c r="R9074" s="1">
        <v>16.559999999999999</v>
      </c>
      <c r="S9074">
        <v>2</v>
      </c>
      <c r="T9074">
        <f t="shared" si="141"/>
        <v>170</v>
      </c>
      <c r="U9074" t="s">
        <v>46</v>
      </c>
      <c r="V9074">
        <v>0</v>
      </c>
      <c r="W9074">
        <v>0</v>
      </c>
      <c r="X9074" s="1">
        <v>0</v>
      </c>
      <c r="Y9074" s="1">
        <v>16.559999999999999</v>
      </c>
      <c r="Z9074" t="s">
        <v>65</v>
      </c>
      <c r="AA9074" s="2">
        <v>7.7831999999999999</v>
      </c>
      <c r="AB9074" s="3">
        <v>0.47000000000000003</v>
      </c>
      <c r="AC9074" s="1">
        <v>-8.7767999999999997</v>
      </c>
      <c r="AD9074">
        <v>4</v>
      </c>
      <c r="AE9074">
        <v>4</v>
      </c>
      <c r="AF9074" t="s">
        <v>48</v>
      </c>
      <c r="AG9074">
        <v>2016</v>
      </c>
      <c r="AH9074">
        <f>COUNTBLANK(datos[[#This Row],[Row ID]:[Year sales]])</f>
        <v>0</v>
      </c>
    </row>
    <row r="9075" spans="1:34" x14ac:dyDescent="0.3">
      <c r="A9075">
        <v>9074</v>
      </c>
      <c r="B9075" t="s">
        <v>10439</v>
      </c>
      <c r="C9075" s="4">
        <v>42617</v>
      </c>
      <c r="D9075" s="4">
        <v>42621</v>
      </c>
      <c r="E9075" t="s">
        <v>67</v>
      </c>
      <c r="F9075" t="s">
        <v>3962</v>
      </c>
      <c r="G9075" t="s">
        <v>3963</v>
      </c>
      <c r="H9075" t="s">
        <v>37</v>
      </c>
      <c r="I9075" t="s">
        <v>38</v>
      </c>
      <c r="J9075" t="s">
        <v>338</v>
      </c>
      <c r="K9075" t="s">
        <v>617</v>
      </c>
      <c r="L9075">
        <v>65807</v>
      </c>
      <c r="M9075" t="s">
        <v>125</v>
      </c>
      <c r="N9075" t="s">
        <v>878</v>
      </c>
      <c r="O9075" t="s">
        <v>90</v>
      </c>
      <c r="P9075" t="s">
        <v>181</v>
      </c>
      <c r="Q9075" t="s">
        <v>879</v>
      </c>
      <c r="R9075" s="1">
        <v>279.95</v>
      </c>
      <c r="S9075">
        <v>5</v>
      </c>
      <c r="T9075">
        <f t="shared" si="141"/>
        <v>29</v>
      </c>
      <c r="U9075" t="s">
        <v>75</v>
      </c>
      <c r="V9075">
        <v>0</v>
      </c>
      <c r="W9075">
        <v>0</v>
      </c>
      <c r="X9075" s="1">
        <v>0</v>
      </c>
      <c r="Y9075" s="1">
        <v>279.95</v>
      </c>
      <c r="Z9075" t="s">
        <v>47</v>
      </c>
      <c r="AA9075" s="2">
        <v>67.188000000000002</v>
      </c>
      <c r="AB9075" s="3">
        <v>0.24000000000000002</v>
      </c>
      <c r="AC9075" s="1">
        <v>-212.762</v>
      </c>
      <c r="AD9075">
        <v>4</v>
      </c>
      <c r="AE9075">
        <v>4</v>
      </c>
      <c r="AF9075" t="s">
        <v>48</v>
      </c>
      <c r="AG9075">
        <v>2016</v>
      </c>
      <c r="AH9075">
        <f>COUNTBLANK(datos[[#This Row],[Row ID]:[Year sales]])</f>
        <v>0</v>
      </c>
    </row>
    <row r="9076" spans="1:34" x14ac:dyDescent="0.3">
      <c r="A9076">
        <v>9075</v>
      </c>
      <c r="B9076" t="s">
        <v>10440</v>
      </c>
      <c r="C9076" s="4">
        <v>41750</v>
      </c>
      <c r="D9076" s="4">
        <v>41755</v>
      </c>
      <c r="E9076" t="s">
        <v>67</v>
      </c>
      <c r="F9076" t="s">
        <v>5196</v>
      </c>
      <c r="G9076" t="s">
        <v>5197</v>
      </c>
      <c r="H9076" t="s">
        <v>57</v>
      </c>
      <c r="I9076" t="s">
        <v>38</v>
      </c>
      <c r="J9076" t="s">
        <v>39</v>
      </c>
      <c r="K9076" t="s">
        <v>40</v>
      </c>
      <c r="L9076">
        <v>42420</v>
      </c>
      <c r="M9076" t="s">
        <v>41</v>
      </c>
      <c r="N9076" t="s">
        <v>3716</v>
      </c>
      <c r="O9076" t="s">
        <v>62</v>
      </c>
      <c r="P9076" t="s">
        <v>77</v>
      </c>
      <c r="Q9076" t="s">
        <v>3717</v>
      </c>
      <c r="R9076" s="1">
        <v>828.84</v>
      </c>
      <c r="S9076">
        <v>6</v>
      </c>
      <c r="T9076">
        <f t="shared" si="141"/>
        <v>35</v>
      </c>
      <c r="U9076" t="s">
        <v>75</v>
      </c>
      <c r="V9076">
        <v>0</v>
      </c>
      <c r="W9076">
        <v>0</v>
      </c>
      <c r="X9076" s="1">
        <v>0</v>
      </c>
      <c r="Y9076" s="1">
        <v>828.84</v>
      </c>
      <c r="Z9076" t="s">
        <v>53</v>
      </c>
      <c r="AA9076" s="2">
        <v>0</v>
      </c>
      <c r="AB9076" s="3">
        <v>0</v>
      </c>
      <c r="AC9076" s="1">
        <v>-828.84</v>
      </c>
      <c r="AD9076">
        <v>5</v>
      </c>
      <c r="AE9076">
        <v>5</v>
      </c>
      <c r="AF9076" t="s">
        <v>48</v>
      </c>
      <c r="AG9076">
        <v>2014</v>
      </c>
      <c r="AH9076">
        <f>COUNTBLANK(datos[[#This Row],[Row ID]:[Year sales]])</f>
        <v>0</v>
      </c>
    </row>
    <row r="9077" spans="1:34" x14ac:dyDescent="0.3">
      <c r="A9077">
        <v>9076</v>
      </c>
      <c r="B9077" t="s">
        <v>10441</v>
      </c>
      <c r="C9077" s="4">
        <v>42313</v>
      </c>
      <c r="D9077" s="4">
        <v>42316</v>
      </c>
      <c r="E9077" t="s">
        <v>208</v>
      </c>
      <c r="F9077" t="s">
        <v>4880</v>
      </c>
      <c r="G9077" t="s">
        <v>4881</v>
      </c>
      <c r="H9077" t="s">
        <v>37</v>
      </c>
      <c r="I9077" t="s">
        <v>38</v>
      </c>
      <c r="J9077" t="s">
        <v>1141</v>
      </c>
      <c r="K9077" t="s">
        <v>518</v>
      </c>
      <c r="L9077">
        <v>44107</v>
      </c>
      <c r="M9077" t="s">
        <v>168</v>
      </c>
      <c r="N9077" t="s">
        <v>1546</v>
      </c>
      <c r="O9077" t="s">
        <v>62</v>
      </c>
      <c r="P9077" t="s">
        <v>94</v>
      </c>
      <c r="Q9077" t="s">
        <v>1547</v>
      </c>
      <c r="R9077" s="1">
        <v>7.218</v>
      </c>
      <c r="S9077">
        <v>3</v>
      </c>
      <c r="T9077">
        <f t="shared" si="141"/>
        <v>25</v>
      </c>
      <c r="U9077" t="s">
        <v>52</v>
      </c>
      <c r="V9077">
        <v>0.7</v>
      </c>
      <c r="W9077">
        <v>5.0526</v>
      </c>
      <c r="X9077" s="1">
        <v>-5.0526</v>
      </c>
      <c r="Y9077" s="1">
        <v>12.2706</v>
      </c>
      <c r="Z9077" t="s">
        <v>65</v>
      </c>
      <c r="AA9077" s="2">
        <v>-5.5338000000000003</v>
      </c>
      <c r="AB9077" s="3">
        <v>-0.76666666666666672</v>
      </c>
      <c r="AC9077" s="1">
        <v>-7.6992000000000003</v>
      </c>
      <c r="AD9077">
        <v>3</v>
      </c>
      <c r="AE9077">
        <v>3</v>
      </c>
      <c r="AF9077" t="s">
        <v>48</v>
      </c>
      <c r="AG9077">
        <v>2015</v>
      </c>
      <c r="AH9077">
        <f>COUNTBLANK(datos[[#This Row],[Row ID]:[Year sales]])</f>
        <v>0</v>
      </c>
    </row>
    <row r="9078" spans="1:34" x14ac:dyDescent="0.3">
      <c r="A9078">
        <v>9077</v>
      </c>
      <c r="B9078" t="s">
        <v>10441</v>
      </c>
      <c r="C9078" s="4">
        <v>42313</v>
      </c>
      <c r="D9078" s="4">
        <v>42316</v>
      </c>
      <c r="E9078" t="s">
        <v>208</v>
      </c>
      <c r="F9078" t="s">
        <v>4880</v>
      </c>
      <c r="G9078" t="s">
        <v>4881</v>
      </c>
      <c r="H9078" t="s">
        <v>37</v>
      </c>
      <c r="I9078" t="s">
        <v>38</v>
      </c>
      <c r="J9078" t="s">
        <v>1141</v>
      </c>
      <c r="K9078" t="s">
        <v>518</v>
      </c>
      <c r="L9078">
        <v>44107</v>
      </c>
      <c r="M9078" t="s">
        <v>168</v>
      </c>
      <c r="N9078" t="s">
        <v>8601</v>
      </c>
      <c r="O9078" t="s">
        <v>62</v>
      </c>
      <c r="P9078" t="s">
        <v>599</v>
      </c>
      <c r="Q9078" t="s">
        <v>8602</v>
      </c>
      <c r="R9078" s="1">
        <v>27.2</v>
      </c>
      <c r="S9078">
        <v>4</v>
      </c>
      <c r="T9078">
        <f t="shared" si="141"/>
        <v>13</v>
      </c>
      <c r="U9078" t="s">
        <v>52</v>
      </c>
      <c r="V9078">
        <v>0.2</v>
      </c>
      <c r="W9078">
        <v>5.44</v>
      </c>
      <c r="X9078" s="1">
        <v>-5.44</v>
      </c>
      <c r="Y9078" s="1">
        <v>32.64</v>
      </c>
      <c r="Z9078" t="s">
        <v>65</v>
      </c>
      <c r="AA9078" s="2">
        <v>2.04</v>
      </c>
      <c r="AB9078" s="3">
        <v>7.4999999999999997E-2</v>
      </c>
      <c r="AC9078" s="1">
        <v>-19.72</v>
      </c>
      <c r="AD9078">
        <v>3</v>
      </c>
      <c r="AE9078">
        <v>3</v>
      </c>
      <c r="AF9078" t="s">
        <v>48</v>
      </c>
      <c r="AG9078">
        <v>2015</v>
      </c>
      <c r="AH9078">
        <f>COUNTBLANK(datos[[#This Row],[Row ID]:[Year sales]])</f>
        <v>0</v>
      </c>
    </row>
    <row r="9079" spans="1:34" x14ac:dyDescent="0.3">
      <c r="A9079">
        <v>9078</v>
      </c>
      <c r="B9079" t="s">
        <v>10442</v>
      </c>
      <c r="C9079" s="4">
        <v>41946</v>
      </c>
      <c r="D9079" s="4">
        <v>41950</v>
      </c>
      <c r="E9079" t="s">
        <v>67</v>
      </c>
      <c r="F9079" t="s">
        <v>649</v>
      </c>
      <c r="G9079" t="s">
        <v>650</v>
      </c>
      <c r="H9079" t="s">
        <v>57</v>
      </c>
      <c r="I9079" t="s">
        <v>38</v>
      </c>
      <c r="J9079" t="s">
        <v>2555</v>
      </c>
      <c r="K9079" t="s">
        <v>158</v>
      </c>
      <c r="L9079">
        <v>68104</v>
      </c>
      <c r="M9079" t="s">
        <v>125</v>
      </c>
      <c r="N9079" t="s">
        <v>4195</v>
      </c>
      <c r="O9079" t="s">
        <v>90</v>
      </c>
      <c r="P9079" t="s">
        <v>181</v>
      </c>
      <c r="Q9079" t="s">
        <v>4196</v>
      </c>
      <c r="R9079" s="1">
        <v>89.97</v>
      </c>
      <c r="S9079">
        <v>3</v>
      </c>
      <c r="T9079">
        <f t="shared" si="141"/>
        <v>21</v>
      </c>
      <c r="U9079" t="s">
        <v>52</v>
      </c>
      <c r="V9079">
        <v>0</v>
      </c>
      <c r="W9079">
        <v>0</v>
      </c>
      <c r="X9079" s="1">
        <v>0</v>
      </c>
      <c r="Y9079" s="1">
        <v>89.97</v>
      </c>
      <c r="Z9079" t="s">
        <v>99</v>
      </c>
      <c r="AA9079" s="2">
        <v>18.893699999999999</v>
      </c>
      <c r="AB9079" s="3">
        <v>0.21</v>
      </c>
      <c r="AC9079" s="1">
        <v>-71.076300000000003</v>
      </c>
      <c r="AD9079">
        <v>4</v>
      </c>
      <c r="AE9079">
        <v>4</v>
      </c>
      <c r="AF9079" t="s">
        <v>48</v>
      </c>
      <c r="AG9079">
        <v>2014</v>
      </c>
      <c r="AH9079">
        <f>COUNTBLANK(datos[[#This Row],[Row ID]:[Year sales]])</f>
        <v>0</v>
      </c>
    </row>
    <row r="9080" spans="1:34" x14ac:dyDescent="0.3">
      <c r="A9080">
        <v>9079</v>
      </c>
      <c r="B9080" t="s">
        <v>10443</v>
      </c>
      <c r="C9080" s="4">
        <v>42416</v>
      </c>
      <c r="D9080" s="4">
        <v>42423</v>
      </c>
      <c r="E9080" t="s">
        <v>67</v>
      </c>
      <c r="F9080" t="s">
        <v>4653</v>
      </c>
      <c r="G9080" t="s">
        <v>4654</v>
      </c>
      <c r="H9080" t="s">
        <v>37</v>
      </c>
      <c r="I9080" t="s">
        <v>38</v>
      </c>
      <c r="J9080" t="s">
        <v>39</v>
      </c>
      <c r="K9080" t="s">
        <v>40</v>
      </c>
      <c r="L9080">
        <v>42420</v>
      </c>
      <c r="M9080" t="s">
        <v>41</v>
      </c>
      <c r="N9080" t="s">
        <v>573</v>
      </c>
      <c r="O9080" t="s">
        <v>43</v>
      </c>
      <c r="P9080" t="s">
        <v>83</v>
      </c>
      <c r="Q9080" t="s">
        <v>574</v>
      </c>
      <c r="R9080" s="1">
        <v>318.08</v>
      </c>
      <c r="S9080">
        <v>4</v>
      </c>
      <c r="T9080">
        <f t="shared" si="141"/>
        <v>20</v>
      </c>
      <c r="U9080" t="s">
        <v>52</v>
      </c>
      <c r="V9080">
        <v>0</v>
      </c>
      <c r="W9080">
        <v>0</v>
      </c>
      <c r="X9080" s="1">
        <v>0</v>
      </c>
      <c r="Y9080" s="1">
        <v>318.08</v>
      </c>
      <c r="Z9080" t="s">
        <v>47</v>
      </c>
      <c r="AA9080" s="2">
        <v>34.988799999999998</v>
      </c>
      <c r="AB9080" s="3">
        <v>0.11</v>
      </c>
      <c r="AC9080" s="1">
        <v>-283.09120000000001</v>
      </c>
      <c r="AD9080">
        <v>7</v>
      </c>
      <c r="AE9080">
        <v>7</v>
      </c>
      <c r="AF9080" t="s">
        <v>48</v>
      </c>
      <c r="AG9080">
        <v>2016</v>
      </c>
      <c r="AH9080">
        <f>COUNTBLANK(datos[[#This Row],[Row ID]:[Year sales]])</f>
        <v>0</v>
      </c>
    </row>
    <row r="9081" spans="1:34" x14ac:dyDescent="0.3">
      <c r="A9081">
        <v>9080</v>
      </c>
      <c r="B9081" t="s">
        <v>10443</v>
      </c>
      <c r="C9081" s="4">
        <v>42416</v>
      </c>
      <c r="D9081" s="4">
        <v>42423</v>
      </c>
      <c r="E9081" t="s">
        <v>67</v>
      </c>
      <c r="F9081" t="s">
        <v>4653</v>
      </c>
      <c r="G9081" t="s">
        <v>4654</v>
      </c>
      <c r="H9081" t="s">
        <v>37</v>
      </c>
      <c r="I9081" t="s">
        <v>38</v>
      </c>
      <c r="J9081" t="s">
        <v>39</v>
      </c>
      <c r="K9081" t="s">
        <v>40</v>
      </c>
      <c r="L9081">
        <v>42420</v>
      </c>
      <c r="M9081" t="s">
        <v>41</v>
      </c>
      <c r="N9081" t="s">
        <v>1316</v>
      </c>
      <c r="O9081" t="s">
        <v>62</v>
      </c>
      <c r="P9081" t="s">
        <v>94</v>
      </c>
      <c r="Q9081" t="s">
        <v>1317</v>
      </c>
      <c r="R9081" s="1">
        <v>5.8</v>
      </c>
      <c r="S9081">
        <v>1</v>
      </c>
      <c r="T9081">
        <f t="shared" si="141"/>
        <v>22</v>
      </c>
      <c r="U9081" t="s">
        <v>46</v>
      </c>
      <c r="V9081">
        <v>0</v>
      </c>
      <c r="W9081">
        <v>0</v>
      </c>
      <c r="X9081" s="1">
        <v>0</v>
      </c>
      <c r="Y9081" s="1">
        <v>5.8</v>
      </c>
      <c r="Z9081" t="s">
        <v>65</v>
      </c>
      <c r="AA9081" s="2">
        <v>2.61</v>
      </c>
      <c r="AB9081" s="3">
        <v>0.45</v>
      </c>
      <c r="AC9081" s="1">
        <v>-3.19</v>
      </c>
      <c r="AD9081">
        <v>7</v>
      </c>
      <c r="AE9081">
        <v>7</v>
      </c>
      <c r="AF9081" t="s">
        <v>48</v>
      </c>
      <c r="AG9081">
        <v>2016</v>
      </c>
      <c r="AH9081">
        <f>COUNTBLANK(datos[[#This Row],[Row ID]:[Year sales]])</f>
        <v>0</v>
      </c>
    </row>
    <row r="9082" spans="1:34" x14ac:dyDescent="0.3">
      <c r="A9082">
        <v>9081</v>
      </c>
      <c r="B9082" t="s">
        <v>10444</v>
      </c>
      <c r="C9082" s="4">
        <v>42989</v>
      </c>
      <c r="D9082" s="4">
        <v>42991</v>
      </c>
      <c r="E9082" t="s">
        <v>34</v>
      </c>
      <c r="F9082" t="s">
        <v>1527</v>
      </c>
      <c r="G9082" t="s">
        <v>1528</v>
      </c>
      <c r="H9082" t="s">
        <v>57</v>
      </c>
      <c r="I9082" t="s">
        <v>38</v>
      </c>
      <c r="J9082" t="s">
        <v>2567</v>
      </c>
      <c r="K9082" t="s">
        <v>59</v>
      </c>
      <c r="L9082">
        <v>92704</v>
      </c>
      <c r="M9082" t="s">
        <v>60</v>
      </c>
      <c r="N9082" t="s">
        <v>3921</v>
      </c>
      <c r="O9082" t="s">
        <v>90</v>
      </c>
      <c r="P9082" t="s">
        <v>91</v>
      </c>
      <c r="Q9082" t="s">
        <v>3922</v>
      </c>
      <c r="R9082" s="1">
        <v>143.952</v>
      </c>
      <c r="S9082">
        <v>6</v>
      </c>
      <c r="T9082">
        <f t="shared" si="141"/>
        <v>27</v>
      </c>
      <c r="U9082" t="s">
        <v>75</v>
      </c>
      <c r="V9082">
        <v>0.2</v>
      </c>
      <c r="W9082">
        <v>28.790400000000002</v>
      </c>
      <c r="X9082" s="1">
        <v>-28.790400000000002</v>
      </c>
      <c r="Y9082" s="1">
        <v>172.7424</v>
      </c>
      <c r="Z9082" t="s">
        <v>99</v>
      </c>
      <c r="AA9082" s="2">
        <v>17.994</v>
      </c>
      <c r="AB9082" s="3">
        <v>0.125</v>
      </c>
      <c r="AC9082" s="1">
        <v>-97.167599999999993</v>
      </c>
      <c r="AD9082">
        <v>2</v>
      </c>
      <c r="AE9082">
        <v>2</v>
      </c>
      <c r="AF9082" t="s">
        <v>48</v>
      </c>
      <c r="AG9082">
        <v>2017</v>
      </c>
      <c r="AH9082">
        <f>COUNTBLANK(datos[[#This Row],[Row ID]:[Year sales]])</f>
        <v>0</v>
      </c>
    </row>
    <row r="9083" spans="1:34" x14ac:dyDescent="0.3">
      <c r="A9083">
        <v>9082</v>
      </c>
      <c r="B9083" t="s">
        <v>10444</v>
      </c>
      <c r="C9083" s="4">
        <v>42989</v>
      </c>
      <c r="D9083" s="4">
        <v>42991</v>
      </c>
      <c r="E9083" t="s">
        <v>34</v>
      </c>
      <c r="F9083" t="s">
        <v>1527</v>
      </c>
      <c r="G9083" t="s">
        <v>1528</v>
      </c>
      <c r="H9083" t="s">
        <v>57</v>
      </c>
      <c r="I9083" t="s">
        <v>38</v>
      </c>
      <c r="J9083" t="s">
        <v>2567</v>
      </c>
      <c r="K9083" t="s">
        <v>59</v>
      </c>
      <c r="L9083">
        <v>92704</v>
      </c>
      <c r="M9083" t="s">
        <v>60</v>
      </c>
      <c r="N9083" t="s">
        <v>4002</v>
      </c>
      <c r="O9083" t="s">
        <v>62</v>
      </c>
      <c r="P9083" t="s">
        <v>110</v>
      </c>
      <c r="Q9083" t="s">
        <v>4003</v>
      </c>
      <c r="R9083" s="1">
        <v>19.440000000000001</v>
      </c>
      <c r="S9083">
        <v>3</v>
      </c>
      <c r="T9083">
        <f t="shared" si="141"/>
        <v>22</v>
      </c>
      <c r="U9083" t="s">
        <v>52</v>
      </c>
      <c r="V9083">
        <v>0</v>
      </c>
      <c r="W9083">
        <v>0</v>
      </c>
      <c r="X9083" s="1">
        <v>0</v>
      </c>
      <c r="Y9083" s="1">
        <v>19.440000000000001</v>
      </c>
      <c r="Z9083" t="s">
        <v>65</v>
      </c>
      <c r="AA9083" s="2">
        <v>9.3312000000000008</v>
      </c>
      <c r="AB9083" s="3">
        <v>0.48000000000000004</v>
      </c>
      <c r="AC9083" s="1">
        <v>-10.1088</v>
      </c>
      <c r="AD9083">
        <v>2</v>
      </c>
      <c r="AE9083">
        <v>2</v>
      </c>
      <c r="AF9083" t="s">
        <v>48</v>
      </c>
      <c r="AG9083">
        <v>2017</v>
      </c>
      <c r="AH9083">
        <f>COUNTBLANK(datos[[#This Row],[Row ID]:[Year sales]])</f>
        <v>0</v>
      </c>
    </row>
    <row r="9084" spans="1:34" x14ac:dyDescent="0.3">
      <c r="A9084">
        <v>9083</v>
      </c>
      <c r="B9084" t="s">
        <v>10445</v>
      </c>
      <c r="C9084" s="4">
        <v>43041</v>
      </c>
      <c r="D9084" s="4">
        <v>43045</v>
      </c>
      <c r="E9084" t="s">
        <v>67</v>
      </c>
      <c r="F9084" t="s">
        <v>8396</v>
      </c>
      <c r="G9084" t="s">
        <v>8397</v>
      </c>
      <c r="H9084" t="s">
        <v>37</v>
      </c>
      <c r="I9084" t="s">
        <v>38</v>
      </c>
      <c r="J9084" t="s">
        <v>338</v>
      </c>
      <c r="K9084" t="s">
        <v>339</v>
      </c>
      <c r="L9084">
        <v>22153</v>
      </c>
      <c r="M9084" t="s">
        <v>41</v>
      </c>
      <c r="N9084" t="s">
        <v>159</v>
      </c>
      <c r="O9084" t="s">
        <v>62</v>
      </c>
      <c r="P9084" t="s">
        <v>86</v>
      </c>
      <c r="Q9084" t="s">
        <v>160</v>
      </c>
      <c r="R9084" s="1">
        <v>5.56</v>
      </c>
      <c r="S9084">
        <v>2</v>
      </c>
      <c r="T9084">
        <f t="shared" si="141"/>
        <v>23</v>
      </c>
      <c r="U9084" t="s">
        <v>46</v>
      </c>
      <c r="V9084">
        <v>0</v>
      </c>
      <c r="W9084">
        <v>0</v>
      </c>
      <c r="X9084" s="1">
        <v>0</v>
      </c>
      <c r="Y9084" s="1">
        <v>5.56</v>
      </c>
      <c r="Z9084" t="s">
        <v>65</v>
      </c>
      <c r="AA9084" s="2">
        <v>1.4456</v>
      </c>
      <c r="AB9084" s="3">
        <v>0.26</v>
      </c>
      <c r="AC9084" s="1">
        <v>-4.1143999999999998</v>
      </c>
      <c r="AD9084">
        <v>4</v>
      </c>
      <c r="AE9084">
        <v>4</v>
      </c>
      <c r="AF9084" t="s">
        <v>48</v>
      </c>
      <c r="AG9084">
        <v>2017</v>
      </c>
      <c r="AH9084">
        <f>COUNTBLANK(datos[[#This Row],[Row ID]:[Year sales]])</f>
        <v>0</v>
      </c>
    </row>
    <row r="9085" spans="1:34" x14ac:dyDescent="0.3">
      <c r="A9085">
        <v>9084</v>
      </c>
      <c r="B9085" t="s">
        <v>10446</v>
      </c>
      <c r="C9085" s="4">
        <v>42041</v>
      </c>
      <c r="D9085" s="4">
        <v>42043</v>
      </c>
      <c r="E9085" t="s">
        <v>208</v>
      </c>
      <c r="F9085" t="s">
        <v>5652</v>
      </c>
      <c r="G9085" t="s">
        <v>5653</v>
      </c>
      <c r="H9085" t="s">
        <v>57</v>
      </c>
      <c r="I9085" t="s">
        <v>38</v>
      </c>
      <c r="J9085" t="s">
        <v>4378</v>
      </c>
      <c r="K9085" t="s">
        <v>339</v>
      </c>
      <c r="L9085">
        <v>23434</v>
      </c>
      <c r="M9085" t="s">
        <v>41</v>
      </c>
      <c r="N9085" t="s">
        <v>4691</v>
      </c>
      <c r="O9085" t="s">
        <v>62</v>
      </c>
      <c r="P9085" t="s">
        <v>77</v>
      </c>
      <c r="Q9085" t="s">
        <v>4692</v>
      </c>
      <c r="R9085" s="1">
        <v>146.72999999999999</v>
      </c>
      <c r="S9085">
        <v>3</v>
      </c>
      <c r="T9085">
        <f t="shared" si="141"/>
        <v>29</v>
      </c>
      <c r="U9085" t="s">
        <v>52</v>
      </c>
      <c r="V9085">
        <v>0</v>
      </c>
      <c r="W9085">
        <v>0</v>
      </c>
      <c r="X9085" s="1">
        <v>0</v>
      </c>
      <c r="Y9085" s="1">
        <v>146.72999999999999</v>
      </c>
      <c r="Z9085" t="s">
        <v>99</v>
      </c>
      <c r="AA9085" s="2">
        <v>2.9346000000000001</v>
      </c>
      <c r="AB9085" s="3">
        <v>0.02</v>
      </c>
      <c r="AC9085" s="1">
        <v>-143.7954</v>
      </c>
      <c r="AD9085">
        <v>2</v>
      </c>
      <c r="AE9085">
        <v>2</v>
      </c>
      <c r="AF9085" t="s">
        <v>48</v>
      </c>
      <c r="AG9085">
        <v>2015</v>
      </c>
      <c r="AH9085">
        <f>COUNTBLANK(datos[[#This Row],[Row ID]:[Year sales]])</f>
        <v>0</v>
      </c>
    </row>
    <row r="9086" spans="1:34" x14ac:dyDescent="0.3">
      <c r="A9086">
        <v>9085</v>
      </c>
      <c r="B9086" t="s">
        <v>10446</v>
      </c>
      <c r="C9086" s="4">
        <v>42041</v>
      </c>
      <c r="D9086" s="4">
        <v>42043</v>
      </c>
      <c r="E9086" t="s">
        <v>208</v>
      </c>
      <c r="F9086" t="s">
        <v>5652</v>
      </c>
      <c r="G9086" t="s">
        <v>5653</v>
      </c>
      <c r="H9086" t="s">
        <v>57</v>
      </c>
      <c r="I9086" t="s">
        <v>38</v>
      </c>
      <c r="J9086" t="s">
        <v>4378</v>
      </c>
      <c r="K9086" t="s">
        <v>339</v>
      </c>
      <c r="L9086">
        <v>23434</v>
      </c>
      <c r="M9086" t="s">
        <v>41</v>
      </c>
      <c r="N9086" t="s">
        <v>678</v>
      </c>
      <c r="O9086" t="s">
        <v>62</v>
      </c>
      <c r="P9086" t="s">
        <v>110</v>
      </c>
      <c r="Q9086" t="s">
        <v>679</v>
      </c>
      <c r="R9086" s="1">
        <v>29.9</v>
      </c>
      <c r="S9086">
        <v>5</v>
      </c>
      <c r="T9086">
        <f t="shared" si="141"/>
        <v>15</v>
      </c>
      <c r="U9086" t="s">
        <v>75</v>
      </c>
      <c r="V9086">
        <v>0</v>
      </c>
      <c r="W9086">
        <v>0</v>
      </c>
      <c r="X9086" s="1">
        <v>0</v>
      </c>
      <c r="Y9086" s="1">
        <v>29.9</v>
      </c>
      <c r="Z9086" t="s">
        <v>65</v>
      </c>
      <c r="AA9086" s="2">
        <v>13.455</v>
      </c>
      <c r="AB9086" s="3">
        <v>0.45</v>
      </c>
      <c r="AC9086" s="1">
        <v>-16.445</v>
      </c>
      <c r="AD9086">
        <v>2</v>
      </c>
      <c r="AE9086">
        <v>2</v>
      </c>
      <c r="AF9086" t="s">
        <v>48</v>
      </c>
      <c r="AG9086">
        <v>2015</v>
      </c>
      <c r="AH9086">
        <f>COUNTBLANK(datos[[#This Row],[Row ID]:[Year sales]])</f>
        <v>0</v>
      </c>
    </row>
    <row r="9087" spans="1:34" x14ac:dyDescent="0.3">
      <c r="A9087">
        <v>9086</v>
      </c>
      <c r="B9087" t="s">
        <v>10447</v>
      </c>
      <c r="C9087" s="4">
        <v>42623</v>
      </c>
      <c r="D9087" s="4">
        <v>42625</v>
      </c>
      <c r="E9087" t="s">
        <v>34</v>
      </c>
      <c r="F9087" t="s">
        <v>1986</v>
      </c>
      <c r="G9087" t="s">
        <v>1987</v>
      </c>
      <c r="H9087" t="s">
        <v>37</v>
      </c>
      <c r="I9087" t="s">
        <v>38</v>
      </c>
      <c r="J9087" t="s">
        <v>58</v>
      </c>
      <c r="K9087" t="s">
        <v>59</v>
      </c>
      <c r="L9087">
        <v>90049</v>
      </c>
      <c r="M9087" t="s">
        <v>60</v>
      </c>
      <c r="N9087" t="s">
        <v>7017</v>
      </c>
      <c r="O9087" t="s">
        <v>62</v>
      </c>
      <c r="P9087" t="s">
        <v>94</v>
      </c>
      <c r="Q9087" t="s">
        <v>7018</v>
      </c>
      <c r="R9087" s="1">
        <v>276.78399999999999</v>
      </c>
      <c r="S9087">
        <v>2</v>
      </c>
      <c r="T9087">
        <f t="shared" si="141"/>
        <v>23</v>
      </c>
      <c r="U9087" t="s">
        <v>46</v>
      </c>
      <c r="V9087">
        <v>0.2</v>
      </c>
      <c r="W9087">
        <v>55.3568</v>
      </c>
      <c r="X9087" s="1">
        <v>-55.3568</v>
      </c>
      <c r="Y9087" s="1">
        <v>332.14080000000001</v>
      </c>
      <c r="Z9087" t="s">
        <v>47</v>
      </c>
      <c r="AA9087" s="2">
        <v>89.954800000000006</v>
      </c>
      <c r="AB9087" s="3">
        <v>0.32500000000000001</v>
      </c>
      <c r="AC9087" s="1">
        <v>-131.47239999999999</v>
      </c>
      <c r="AD9087">
        <v>2</v>
      </c>
      <c r="AE9087">
        <v>2</v>
      </c>
      <c r="AF9087" t="s">
        <v>48</v>
      </c>
      <c r="AG9087">
        <v>2016</v>
      </c>
      <c r="AH9087">
        <f>COUNTBLANK(datos[[#This Row],[Row ID]:[Year sales]])</f>
        <v>0</v>
      </c>
    </row>
    <row r="9088" spans="1:34" x14ac:dyDescent="0.3">
      <c r="A9088">
        <v>9087</v>
      </c>
      <c r="B9088" t="s">
        <v>10448</v>
      </c>
      <c r="C9088" s="4">
        <v>42639</v>
      </c>
      <c r="D9088" s="4">
        <v>42643</v>
      </c>
      <c r="E9088" t="s">
        <v>67</v>
      </c>
      <c r="F9088" t="s">
        <v>7962</v>
      </c>
      <c r="G9088" t="s">
        <v>7963</v>
      </c>
      <c r="H9088" t="s">
        <v>57</v>
      </c>
      <c r="I9088" t="s">
        <v>38</v>
      </c>
      <c r="J9088" t="s">
        <v>204</v>
      </c>
      <c r="K9088" t="s">
        <v>124</v>
      </c>
      <c r="L9088">
        <v>77041</v>
      </c>
      <c r="M9088" t="s">
        <v>125</v>
      </c>
      <c r="N9088" t="s">
        <v>8805</v>
      </c>
      <c r="O9088" t="s">
        <v>62</v>
      </c>
      <c r="P9088" t="s">
        <v>97</v>
      </c>
      <c r="Q9088" t="s">
        <v>8806</v>
      </c>
      <c r="R9088" s="1">
        <v>93.031999999999996</v>
      </c>
      <c r="S9088">
        <v>2</v>
      </c>
      <c r="T9088">
        <f t="shared" si="141"/>
        <v>6</v>
      </c>
      <c r="U9088" t="s">
        <v>46</v>
      </c>
      <c r="V9088">
        <v>0.8</v>
      </c>
      <c r="W9088">
        <v>74.425600000000003</v>
      </c>
      <c r="X9088" s="1">
        <v>-74.425600000000003</v>
      </c>
      <c r="Y9088" s="1">
        <v>167.45760000000001</v>
      </c>
      <c r="Z9088" t="s">
        <v>99</v>
      </c>
      <c r="AA9088" s="2">
        <v>-251.18639999999999</v>
      </c>
      <c r="AB9088" s="3">
        <v>-2.7</v>
      </c>
      <c r="AC9088" s="1">
        <v>-269.7928</v>
      </c>
      <c r="AD9088">
        <v>4</v>
      </c>
      <c r="AE9088">
        <v>4</v>
      </c>
      <c r="AF9088" t="s">
        <v>48</v>
      </c>
      <c r="AG9088">
        <v>2016</v>
      </c>
      <c r="AH9088">
        <f>COUNTBLANK(datos[[#This Row],[Row ID]:[Year sales]])</f>
        <v>0</v>
      </c>
    </row>
    <row r="9089" spans="1:34" x14ac:dyDescent="0.3">
      <c r="A9089">
        <v>9088</v>
      </c>
      <c r="B9089" t="s">
        <v>10448</v>
      </c>
      <c r="C9089" s="4">
        <v>42639</v>
      </c>
      <c r="D9089" s="4">
        <v>42643</v>
      </c>
      <c r="E9089" t="s">
        <v>67</v>
      </c>
      <c r="F9089" t="s">
        <v>7962</v>
      </c>
      <c r="G9089" t="s">
        <v>7963</v>
      </c>
      <c r="H9089" t="s">
        <v>57</v>
      </c>
      <c r="I9089" t="s">
        <v>38</v>
      </c>
      <c r="J9089" t="s">
        <v>204</v>
      </c>
      <c r="K9089" t="s">
        <v>124</v>
      </c>
      <c r="L9089">
        <v>77041</v>
      </c>
      <c r="M9089" t="s">
        <v>125</v>
      </c>
      <c r="N9089" t="s">
        <v>356</v>
      </c>
      <c r="O9089" t="s">
        <v>43</v>
      </c>
      <c r="P9089" t="s">
        <v>50</v>
      </c>
      <c r="Q9089" t="s">
        <v>357</v>
      </c>
      <c r="R9089" s="1">
        <v>454.96499999999997</v>
      </c>
      <c r="S9089">
        <v>5</v>
      </c>
      <c r="T9089">
        <f t="shared" si="141"/>
        <v>42</v>
      </c>
      <c r="U9089" t="s">
        <v>75</v>
      </c>
      <c r="V9089">
        <v>0.3</v>
      </c>
      <c r="W9089">
        <v>136.48949999999999</v>
      </c>
      <c r="X9089" s="1">
        <v>-136.48949999999999</v>
      </c>
      <c r="Y9089" s="1">
        <v>591.45449999999994</v>
      </c>
      <c r="Z9089" t="s">
        <v>53</v>
      </c>
      <c r="AA9089" s="2">
        <v>-136.48949999999999</v>
      </c>
      <c r="AB9089" s="3">
        <v>-0.3</v>
      </c>
      <c r="AC9089" s="1">
        <v>-454.96499999999997</v>
      </c>
      <c r="AD9089">
        <v>4</v>
      </c>
      <c r="AE9089">
        <v>4</v>
      </c>
      <c r="AF9089" t="s">
        <v>48</v>
      </c>
      <c r="AG9089">
        <v>2016</v>
      </c>
      <c r="AH9089">
        <f>COUNTBLANK(datos[[#This Row],[Row ID]:[Year sales]])</f>
        <v>0</v>
      </c>
    </row>
    <row r="9090" spans="1:34" x14ac:dyDescent="0.3">
      <c r="A9090">
        <v>9089</v>
      </c>
      <c r="B9090" t="s">
        <v>10449</v>
      </c>
      <c r="C9090" s="4">
        <v>42353</v>
      </c>
      <c r="D9090" s="4">
        <v>42358</v>
      </c>
      <c r="E9090" t="s">
        <v>67</v>
      </c>
      <c r="F9090" t="s">
        <v>5827</v>
      </c>
      <c r="G9090" t="s">
        <v>5828</v>
      </c>
      <c r="H9090" t="s">
        <v>57</v>
      </c>
      <c r="I9090" t="s">
        <v>38</v>
      </c>
      <c r="J9090" t="s">
        <v>2297</v>
      </c>
      <c r="K9090" t="s">
        <v>108</v>
      </c>
      <c r="L9090">
        <v>27511</v>
      </c>
      <c r="M9090" t="s">
        <v>41</v>
      </c>
      <c r="N9090" t="s">
        <v>1008</v>
      </c>
      <c r="O9090" t="s">
        <v>90</v>
      </c>
      <c r="P9090" t="s">
        <v>91</v>
      </c>
      <c r="Q9090" t="s">
        <v>1009</v>
      </c>
      <c r="R9090" s="1">
        <v>246.16800000000001</v>
      </c>
      <c r="S9090">
        <v>3</v>
      </c>
      <c r="T9090">
        <f t="shared" ref="T9090:T9153" si="142">SUMIF(Q:Q, Q9090, S:S)</f>
        <v>11</v>
      </c>
      <c r="U9090" t="s">
        <v>52</v>
      </c>
      <c r="V9090">
        <v>0.2</v>
      </c>
      <c r="W9090">
        <v>49.233600000000003</v>
      </c>
      <c r="X9090" s="1">
        <v>-49.233600000000003</v>
      </c>
      <c r="Y9090" s="1">
        <v>295.40160000000003</v>
      </c>
      <c r="Z9090" t="s">
        <v>47</v>
      </c>
      <c r="AA9090" s="2">
        <v>21.5397</v>
      </c>
      <c r="AB9090" s="3">
        <v>8.7499999999999994E-2</v>
      </c>
      <c r="AC9090" s="1">
        <v>-175.3947</v>
      </c>
      <c r="AD9090">
        <v>5</v>
      </c>
      <c r="AE9090">
        <v>5</v>
      </c>
      <c r="AF9090" t="s">
        <v>48</v>
      </c>
      <c r="AG9090">
        <v>2015</v>
      </c>
      <c r="AH9090">
        <f>COUNTBLANK(datos[[#This Row],[Row ID]:[Year sales]])</f>
        <v>0</v>
      </c>
    </row>
    <row r="9091" spans="1:34" x14ac:dyDescent="0.3">
      <c r="A9091">
        <v>9090</v>
      </c>
      <c r="B9091" t="s">
        <v>10450</v>
      </c>
      <c r="C9091" s="4">
        <v>42630</v>
      </c>
      <c r="D9091" s="4">
        <v>42633</v>
      </c>
      <c r="E9091" t="s">
        <v>34</v>
      </c>
      <c r="F9091" t="s">
        <v>562</v>
      </c>
      <c r="G9091" t="s">
        <v>563</v>
      </c>
      <c r="H9091" t="s">
        <v>37</v>
      </c>
      <c r="I9091" t="s">
        <v>38</v>
      </c>
      <c r="J9091" t="s">
        <v>338</v>
      </c>
      <c r="K9091" t="s">
        <v>518</v>
      </c>
      <c r="L9091">
        <v>45503</v>
      </c>
      <c r="M9091" t="s">
        <v>168</v>
      </c>
      <c r="N9091" t="s">
        <v>991</v>
      </c>
      <c r="O9091" t="s">
        <v>62</v>
      </c>
      <c r="P9091" t="s">
        <v>77</v>
      </c>
      <c r="Q9091" t="s">
        <v>992</v>
      </c>
      <c r="R9091" s="1">
        <v>295.39999999999998</v>
      </c>
      <c r="S9091">
        <v>5</v>
      </c>
      <c r="T9091">
        <f t="shared" si="142"/>
        <v>13</v>
      </c>
      <c r="U9091" t="s">
        <v>75</v>
      </c>
      <c r="V9091">
        <v>0.2</v>
      </c>
      <c r="W9091">
        <v>59.08</v>
      </c>
      <c r="X9091" s="1">
        <v>-59.08</v>
      </c>
      <c r="Y9091" s="1">
        <v>354.47999999999996</v>
      </c>
      <c r="Z9091" t="s">
        <v>47</v>
      </c>
      <c r="AA9091" s="2">
        <v>-62.772500000000001</v>
      </c>
      <c r="AB9091" s="3">
        <v>-0.21250000000000002</v>
      </c>
      <c r="AC9091" s="1">
        <v>-299.09249999999997</v>
      </c>
      <c r="AD9091">
        <v>3</v>
      </c>
      <c r="AE9091">
        <v>3</v>
      </c>
      <c r="AF9091" t="s">
        <v>48</v>
      </c>
      <c r="AG9091">
        <v>2016</v>
      </c>
      <c r="AH9091">
        <f>COUNTBLANK(datos[[#This Row],[Row ID]:[Year sales]])</f>
        <v>0</v>
      </c>
    </row>
    <row r="9092" spans="1:34" x14ac:dyDescent="0.3">
      <c r="A9092">
        <v>9091</v>
      </c>
      <c r="B9092" t="s">
        <v>10451</v>
      </c>
      <c r="C9092" s="4">
        <v>43021</v>
      </c>
      <c r="D9092" s="4">
        <v>43023</v>
      </c>
      <c r="E9092" t="s">
        <v>208</v>
      </c>
      <c r="F9092" t="s">
        <v>1011</v>
      </c>
      <c r="G9092" t="s">
        <v>1012</v>
      </c>
      <c r="H9092" t="s">
        <v>37</v>
      </c>
      <c r="I9092" t="s">
        <v>38</v>
      </c>
      <c r="J9092" t="s">
        <v>1497</v>
      </c>
      <c r="K9092" t="s">
        <v>40</v>
      </c>
      <c r="L9092">
        <v>40214</v>
      </c>
      <c r="M9092" t="s">
        <v>41</v>
      </c>
      <c r="N9092" t="s">
        <v>567</v>
      </c>
      <c r="O9092" t="s">
        <v>62</v>
      </c>
      <c r="P9092" t="s">
        <v>77</v>
      </c>
      <c r="Q9092" t="s">
        <v>568</v>
      </c>
      <c r="R9092" s="1">
        <v>348.56</v>
      </c>
      <c r="S9092">
        <v>8</v>
      </c>
      <c r="T9092">
        <f t="shared" si="142"/>
        <v>30</v>
      </c>
      <c r="U9092" t="s">
        <v>75</v>
      </c>
      <c r="V9092">
        <v>0</v>
      </c>
      <c r="W9092">
        <v>0</v>
      </c>
      <c r="X9092" s="1">
        <v>0</v>
      </c>
      <c r="Y9092" s="1">
        <v>348.56</v>
      </c>
      <c r="Z9092" t="s">
        <v>47</v>
      </c>
      <c r="AA9092" s="2">
        <v>104.568</v>
      </c>
      <c r="AB9092" s="3">
        <v>0.3</v>
      </c>
      <c r="AC9092" s="1">
        <v>-243.99199999999999</v>
      </c>
      <c r="AD9092">
        <v>2</v>
      </c>
      <c r="AE9092">
        <v>2</v>
      </c>
      <c r="AF9092" t="s">
        <v>48</v>
      </c>
      <c r="AG9092">
        <v>2017</v>
      </c>
      <c r="AH9092">
        <f>COUNTBLANK(datos[[#This Row],[Row ID]:[Year sales]])</f>
        <v>0</v>
      </c>
    </row>
    <row r="9093" spans="1:34" x14ac:dyDescent="0.3">
      <c r="A9093">
        <v>9092</v>
      </c>
      <c r="B9093" t="s">
        <v>10452</v>
      </c>
      <c r="C9093" s="4">
        <v>42183</v>
      </c>
      <c r="D9093" s="4">
        <v>42188</v>
      </c>
      <c r="E9093" t="s">
        <v>34</v>
      </c>
      <c r="F9093" t="s">
        <v>576</v>
      </c>
      <c r="G9093" t="s">
        <v>577</v>
      </c>
      <c r="H9093" t="s">
        <v>57</v>
      </c>
      <c r="I9093" t="s">
        <v>38</v>
      </c>
      <c r="J9093" t="s">
        <v>296</v>
      </c>
      <c r="K9093" t="s">
        <v>518</v>
      </c>
      <c r="L9093">
        <v>45373</v>
      </c>
      <c r="M9093" t="s">
        <v>168</v>
      </c>
      <c r="N9093" t="s">
        <v>430</v>
      </c>
      <c r="O9093" t="s">
        <v>62</v>
      </c>
      <c r="P9093" t="s">
        <v>110</v>
      </c>
      <c r="Q9093" t="s">
        <v>431</v>
      </c>
      <c r="R9093" s="1">
        <v>15.552</v>
      </c>
      <c r="S9093">
        <v>3</v>
      </c>
      <c r="T9093">
        <f t="shared" si="142"/>
        <v>17</v>
      </c>
      <c r="U9093" t="s">
        <v>52</v>
      </c>
      <c r="V9093">
        <v>0.2</v>
      </c>
      <c r="W9093">
        <v>3.1104000000000003</v>
      </c>
      <c r="X9093" s="1">
        <v>-3.1103999999999998</v>
      </c>
      <c r="Y9093" s="1">
        <v>18.662399999999998</v>
      </c>
      <c r="Z9093" t="s">
        <v>65</v>
      </c>
      <c r="AA9093" s="2">
        <v>5.4432</v>
      </c>
      <c r="AB9093" s="3">
        <v>0.35000000000000003</v>
      </c>
      <c r="AC9093" s="1">
        <v>-6.9984000000000002</v>
      </c>
      <c r="AD9093">
        <v>5</v>
      </c>
      <c r="AE9093">
        <v>5</v>
      </c>
      <c r="AF9093" t="s">
        <v>48</v>
      </c>
      <c r="AG9093">
        <v>2015</v>
      </c>
      <c r="AH9093">
        <f>COUNTBLANK(datos[[#This Row],[Row ID]:[Year sales]])</f>
        <v>0</v>
      </c>
    </row>
    <row r="9094" spans="1:34" x14ac:dyDescent="0.3">
      <c r="A9094">
        <v>9093</v>
      </c>
      <c r="B9094" t="s">
        <v>10452</v>
      </c>
      <c r="C9094" s="4">
        <v>42183</v>
      </c>
      <c r="D9094" s="4">
        <v>42188</v>
      </c>
      <c r="E9094" t="s">
        <v>34</v>
      </c>
      <c r="F9094" t="s">
        <v>576</v>
      </c>
      <c r="G9094" t="s">
        <v>577</v>
      </c>
      <c r="H9094" t="s">
        <v>57</v>
      </c>
      <c r="I9094" t="s">
        <v>38</v>
      </c>
      <c r="J9094" t="s">
        <v>296</v>
      </c>
      <c r="K9094" t="s">
        <v>518</v>
      </c>
      <c r="L9094">
        <v>45373</v>
      </c>
      <c r="M9094" t="s">
        <v>168</v>
      </c>
      <c r="N9094" t="s">
        <v>4676</v>
      </c>
      <c r="O9094" t="s">
        <v>43</v>
      </c>
      <c r="P9094" t="s">
        <v>44</v>
      </c>
      <c r="Q9094" t="s">
        <v>4677</v>
      </c>
      <c r="R9094" s="1">
        <v>482.94</v>
      </c>
      <c r="S9094">
        <v>6</v>
      </c>
      <c r="T9094">
        <f t="shared" si="142"/>
        <v>10</v>
      </c>
      <c r="U9094" t="s">
        <v>75</v>
      </c>
      <c r="V9094">
        <v>0.5</v>
      </c>
      <c r="W9094">
        <v>241.47</v>
      </c>
      <c r="X9094" s="1">
        <v>-241.47</v>
      </c>
      <c r="Y9094" s="1">
        <v>724.41</v>
      </c>
      <c r="Z9094" t="s">
        <v>53</v>
      </c>
      <c r="AA9094" s="2">
        <v>-376.69319999999999</v>
      </c>
      <c r="AB9094" s="3">
        <v>-0.78</v>
      </c>
      <c r="AC9094" s="1">
        <v>-618.16319999999996</v>
      </c>
      <c r="AD9094">
        <v>5</v>
      </c>
      <c r="AE9094">
        <v>5</v>
      </c>
      <c r="AF9094" t="s">
        <v>48</v>
      </c>
      <c r="AG9094">
        <v>2015</v>
      </c>
      <c r="AH9094">
        <f>COUNTBLANK(datos[[#This Row],[Row ID]:[Year sales]])</f>
        <v>0</v>
      </c>
    </row>
    <row r="9095" spans="1:34" x14ac:dyDescent="0.3">
      <c r="A9095">
        <v>9094</v>
      </c>
      <c r="B9095" t="s">
        <v>10453</v>
      </c>
      <c r="C9095" s="4">
        <v>42156</v>
      </c>
      <c r="D9095" s="4">
        <v>42160</v>
      </c>
      <c r="E9095" t="s">
        <v>67</v>
      </c>
      <c r="F9095" t="s">
        <v>1911</v>
      </c>
      <c r="G9095" t="s">
        <v>1912</v>
      </c>
      <c r="H9095" t="s">
        <v>37</v>
      </c>
      <c r="I9095" t="s">
        <v>38</v>
      </c>
      <c r="J9095" t="s">
        <v>902</v>
      </c>
      <c r="K9095" t="s">
        <v>258</v>
      </c>
      <c r="L9095">
        <v>48227</v>
      </c>
      <c r="M9095" t="s">
        <v>125</v>
      </c>
      <c r="N9095" t="s">
        <v>6410</v>
      </c>
      <c r="O9095" t="s">
        <v>90</v>
      </c>
      <c r="P9095" t="s">
        <v>91</v>
      </c>
      <c r="Q9095" t="s">
        <v>6411</v>
      </c>
      <c r="R9095" s="1">
        <v>299.98</v>
      </c>
      <c r="S9095">
        <v>2</v>
      </c>
      <c r="T9095">
        <f t="shared" si="142"/>
        <v>15</v>
      </c>
      <c r="U9095" t="s">
        <v>46</v>
      </c>
      <c r="V9095">
        <v>0</v>
      </c>
      <c r="W9095">
        <v>0</v>
      </c>
      <c r="X9095" s="1">
        <v>0</v>
      </c>
      <c r="Y9095" s="1">
        <v>299.98</v>
      </c>
      <c r="Z9095" t="s">
        <v>47</v>
      </c>
      <c r="AA9095" s="2">
        <v>83.994399999999999</v>
      </c>
      <c r="AB9095" s="3">
        <v>0.27999999999999997</v>
      </c>
      <c r="AC9095" s="1">
        <v>-215.98560000000001</v>
      </c>
      <c r="AD9095">
        <v>4</v>
      </c>
      <c r="AE9095">
        <v>4</v>
      </c>
      <c r="AF9095" t="s">
        <v>48</v>
      </c>
      <c r="AG9095">
        <v>2015</v>
      </c>
      <c r="AH9095">
        <f>COUNTBLANK(datos[[#This Row],[Row ID]:[Year sales]])</f>
        <v>0</v>
      </c>
    </row>
    <row r="9096" spans="1:34" x14ac:dyDescent="0.3">
      <c r="A9096">
        <v>9095</v>
      </c>
      <c r="B9096" t="s">
        <v>10453</v>
      </c>
      <c r="C9096" s="4">
        <v>42156</v>
      </c>
      <c r="D9096" s="4">
        <v>42160</v>
      </c>
      <c r="E9096" t="s">
        <v>67</v>
      </c>
      <c r="F9096" t="s">
        <v>1911</v>
      </c>
      <c r="G9096" t="s">
        <v>1912</v>
      </c>
      <c r="H9096" t="s">
        <v>37</v>
      </c>
      <c r="I9096" t="s">
        <v>38</v>
      </c>
      <c r="J9096" t="s">
        <v>902</v>
      </c>
      <c r="K9096" t="s">
        <v>258</v>
      </c>
      <c r="L9096">
        <v>48227</v>
      </c>
      <c r="M9096" t="s">
        <v>125</v>
      </c>
      <c r="N9096" t="s">
        <v>4327</v>
      </c>
      <c r="O9096" t="s">
        <v>62</v>
      </c>
      <c r="P9096" t="s">
        <v>94</v>
      </c>
      <c r="Q9096" t="s">
        <v>4328</v>
      </c>
      <c r="R9096" s="1">
        <v>403.68</v>
      </c>
      <c r="S9096">
        <v>6</v>
      </c>
      <c r="T9096">
        <f t="shared" si="142"/>
        <v>36</v>
      </c>
      <c r="U9096" t="s">
        <v>75</v>
      </c>
      <c r="V9096">
        <v>0</v>
      </c>
      <c r="W9096">
        <v>0</v>
      </c>
      <c r="X9096" s="1">
        <v>0</v>
      </c>
      <c r="Y9096" s="1">
        <v>403.68</v>
      </c>
      <c r="Z9096" t="s">
        <v>47</v>
      </c>
      <c r="AA9096" s="2">
        <v>181.65600000000001</v>
      </c>
      <c r="AB9096" s="3">
        <v>0.45</v>
      </c>
      <c r="AC9096" s="1">
        <v>-222.024</v>
      </c>
      <c r="AD9096">
        <v>4</v>
      </c>
      <c r="AE9096">
        <v>4</v>
      </c>
      <c r="AF9096" t="s">
        <v>48</v>
      </c>
      <c r="AG9096">
        <v>2015</v>
      </c>
      <c r="AH9096">
        <f>COUNTBLANK(datos[[#This Row],[Row ID]:[Year sales]])</f>
        <v>0</v>
      </c>
    </row>
    <row r="9097" spans="1:34" x14ac:dyDescent="0.3">
      <c r="A9097">
        <v>9096</v>
      </c>
      <c r="B9097" t="s">
        <v>10453</v>
      </c>
      <c r="C9097" s="4">
        <v>42156</v>
      </c>
      <c r="D9097" s="4">
        <v>42160</v>
      </c>
      <c r="E9097" t="s">
        <v>67</v>
      </c>
      <c r="F9097" t="s">
        <v>1911</v>
      </c>
      <c r="G9097" t="s">
        <v>1912</v>
      </c>
      <c r="H9097" t="s">
        <v>37</v>
      </c>
      <c r="I9097" t="s">
        <v>38</v>
      </c>
      <c r="J9097" t="s">
        <v>902</v>
      </c>
      <c r="K9097" t="s">
        <v>258</v>
      </c>
      <c r="L9097">
        <v>48227</v>
      </c>
      <c r="M9097" t="s">
        <v>125</v>
      </c>
      <c r="N9097" t="s">
        <v>4049</v>
      </c>
      <c r="O9097" t="s">
        <v>90</v>
      </c>
      <c r="P9097" t="s">
        <v>91</v>
      </c>
      <c r="Q9097" t="s">
        <v>4050</v>
      </c>
      <c r="R9097" s="1">
        <v>41.9</v>
      </c>
      <c r="S9097">
        <v>2</v>
      </c>
      <c r="T9097">
        <f t="shared" si="142"/>
        <v>24</v>
      </c>
      <c r="U9097" t="s">
        <v>46</v>
      </c>
      <c r="V9097">
        <v>0</v>
      </c>
      <c r="W9097">
        <v>0</v>
      </c>
      <c r="X9097" s="1">
        <v>0</v>
      </c>
      <c r="Y9097" s="1">
        <v>41.9</v>
      </c>
      <c r="Z9097" t="s">
        <v>65</v>
      </c>
      <c r="AA9097" s="2">
        <v>11.731999999999999</v>
      </c>
      <c r="AB9097" s="3">
        <v>0.27999999999999997</v>
      </c>
      <c r="AC9097" s="1">
        <v>-30.167999999999999</v>
      </c>
      <c r="AD9097">
        <v>4</v>
      </c>
      <c r="AE9097">
        <v>4</v>
      </c>
      <c r="AF9097" t="s">
        <v>48</v>
      </c>
      <c r="AG9097">
        <v>2015</v>
      </c>
      <c r="AH9097">
        <f>COUNTBLANK(datos[[#This Row],[Row ID]:[Year sales]])</f>
        <v>0</v>
      </c>
    </row>
    <row r="9098" spans="1:34" x14ac:dyDescent="0.3">
      <c r="A9098">
        <v>9097</v>
      </c>
      <c r="B9098" t="s">
        <v>10453</v>
      </c>
      <c r="C9098" s="4">
        <v>42156</v>
      </c>
      <c r="D9098" s="4">
        <v>42160</v>
      </c>
      <c r="E9098" t="s">
        <v>67</v>
      </c>
      <c r="F9098" t="s">
        <v>1911</v>
      </c>
      <c r="G9098" t="s">
        <v>1912</v>
      </c>
      <c r="H9098" t="s">
        <v>37</v>
      </c>
      <c r="I9098" t="s">
        <v>38</v>
      </c>
      <c r="J9098" t="s">
        <v>902</v>
      </c>
      <c r="K9098" t="s">
        <v>258</v>
      </c>
      <c r="L9098">
        <v>48227</v>
      </c>
      <c r="M9098" t="s">
        <v>125</v>
      </c>
      <c r="N9098" t="s">
        <v>8036</v>
      </c>
      <c r="O9098" t="s">
        <v>62</v>
      </c>
      <c r="P9098" t="s">
        <v>63</v>
      </c>
      <c r="Q9098" t="s">
        <v>8037</v>
      </c>
      <c r="R9098" s="1">
        <v>28.91</v>
      </c>
      <c r="S9098">
        <v>7</v>
      </c>
      <c r="T9098">
        <f t="shared" si="142"/>
        <v>12</v>
      </c>
      <c r="U9098" t="s">
        <v>75</v>
      </c>
      <c r="V9098">
        <v>0</v>
      </c>
      <c r="W9098">
        <v>0</v>
      </c>
      <c r="X9098" s="1">
        <v>0</v>
      </c>
      <c r="Y9098" s="1">
        <v>28.91</v>
      </c>
      <c r="Z9098" t="s">
        <v>65</v>
      </c>
      <c r="AA9098" s="2">
        <v>13.2986</v>
      </c>
      <c r="AB9098" s="3">
        <v>0.46</v>
      </c>
      <c r="AC9098" s="1">
        <v>-15.6114</v>
      </c>
      <c r="AD9098">
        <v>4</v>
      </c>
      <c r="AE9098">
        <v>4</v>
      </c>
      <c r="AF9098" t="s">
        <v>48</v>
      </c>
      <c r="AG9098">
        <v>2015</v>
      </c>
      <c r="AH9098">
        <f>COUNTBLANK(datos[[#This Row],[Row ID]:[Year sales]])</f>
        <v>0</v>
      </c>
    </row>
    <row r="9099" spans="1:34" x14ac:dyDescent="0.3">
      <c r="A9099">
        <v>9098</v>
      </c>
      <c r="B9099" t="s">
        <v>10454</v>
      </c>
      <c r="C9099" s="4">
        <v>41741</v>
      </c>
      <c r="D9099" s="4">
        <v>41746</v>
      </c>
      <c r="E9099" t="s">
        <v>67</v>
      </c>
      <c r="F9099" t="s">
        <v>5838</v>
      </c>
      <c r="G9099" t="s">
        <v>5839</v>
      </c>
      <c r="H9099" t="s">
        <v>37</v>
      </c>
      <c r="I9099" t="s">
        <v>38</v>
      </c>
      <c r="J9099" t="s">
        <v>558</v>
      </c>
      <c r="K9099" t="s">
        <v>274</v>
      </c>
      <c r="L9099">
        <v>47401</v>
      </c>
      <c r="M9099" t="s">
        <v>125</v>
      </c>
      <c r="N9099" t="s">
        <v>2882</v>
      </c>
      <c r="O9099" t="s">
        <v>62</v>
      </c>
      <c r="P9099" t="s">
        <v>110</v>
      </c>
      <c r="Q9099" t="s">
        <v>2883</v>
      </c>
      <c r="R9099" s="1">
        <v>32.4</v>
      </c>
      <c r="S9099">
        <v>5</v>
      </c>
      <c r="T9099">
        <f t="shared" si="142"/>
        <v>18</v>
      </c>
      <c r="U9099" t="s">
        <v>75</v>
      </c>
      <c r="V9099">
        <v>0</v>
      </c>
      <c r="W9099">
        <v>0</v>
      </c>
      <c r="X9099" s="1">
        <v>0</v>
      </c>
      <c r="Y9099" s="1">
        <v>32.4</v>
      </c>
      <c r="Z9099" t="s">
        <v>65</v>
      </c>
      <c r="AA9099" s="2">
        <v>15.552</v>
      </c>
      <c r="AB9099" s="3">
        <v>0.48</v>
      </c>
      <c r="AC9099" s="1">
        <v>-16.847999999999999</v>
      </c>
      <c r="AD9099">
        <v>5</v>
      </c>
      <c r="AE9099">
        <v>5</v>
      </c>
      <c r="AF9099" t="s">
        <v>48</v>
      </c>
      <c r="AG9099">
        <v>2014</v>
      </c>
      <c r="AH9099">
        <f>COUNTBLANK(datos[[#This Row],[Row ID]:[Year sales]])</f>
        <v>0</v>
      </c>
    </row>
    <row r="9100" spans="1:34" x14ac:dyDescent="0.3">
      <c r="A9100">
        <v>9099</v>
      </c>
      <c r="B9100" t="s">
        <v>10455</v>
      </c>
      <c r="C9100" s="4">
        <v>43020</v>
      </c>
      <c r="D9100" s="4">
        <v>43024</v>
      </c>
      <c r="E9100" t="s">
        <v>67</v>
      </c>
      <c r="F9100" t="s">
        <v>3157</v>
      </c>
      <c r="G9100" t="s">
        <v>3158</v>
      </c>
      <c r="H9100" t="s">
        <v>122</v>
      </c>
      <c r="I9100" t="s">
        <v>38</v>
      </c>
      <c r="J9100" t="s">
        <v>837</v>
      </c>
      <c r="K9100" t="s">
        <v>124</v>
      </c>
      <c r="L9100">
        <v>75081</v>
      </c>
      <c r="M9100" t="s">
        <v>125</v>
      </c>
      <c r="N9100" t="s">
        <v>2611</v>
      </c>
      <c r="O9100" t="s">
        <v>90</v>
      </c>
      <c r="P9100" t="s">
        <v>91</v>
      </c>
      <c r="Q9100" t="s">
        <v>2612</v>
      </c>
      <c r="R9100" s="1">
        <v>369.54399999999998</v>
      </c>
      <c r="S9100">
        <v>7</v>
      </c>
      <c r="T9100">
        <f t="shared" si="142"/>
        <v>14</v>
      </c>
      <c r="U9100" t="s">
        <v>75</v>
      </c>
      <c r="V9100">
        <v>0.2</v>
      </c>
      <c r="W9100">
        <v>73.908799999999999</v>
      </c>
      <c r="X9100" s="1">
        <v>-73.908799999999999</v>
      </c>
      <c r="Y9100" s="1">
        <v>443.45279999999997</v>
      </c>
      <c r="Z9100" t="s">
        <v>47</v>
      </c>
      <c r="AA9100" s="2">
        <v>27.715800000000002</v>
      </c>
      <c r="AB9100" s="3">
        <v>7.5000000000000011E-2</v>
      </c>
      <c r="AC9100" s="1">
        <v>-267.9194</v>
      </c>
      <c r="AD9100">
        <v>4</v>
      </c>
      <c r="AE9100">
        <v>4</v>
      </c>
      <c r="AF9100" t="s">
        <v>48</v>
      </c>
      <c r="AG9100">
        <v>2017</v>
      </c>
      <c r="AH9100">
        <f>COUNTBLANK(datos[[#This Row],[Row ID]:[Year sales]])</f>
        <v>0</v>
      </c>
    </row>
    <row r="9101" spans="1:34" x14ac:dyDescent="0.3">
      <c r="A9101">
        <v>9100</v>
      </c>
      <c r="B9101" t="s">
        <v>10455</v>
      </c>
      <c r="C9101" s="4">
        <v>43020</v>
      </c>
      <c r="D9101" s="4">
        <v>43024</v>
      </c>
      <c r="E9101" t="s">
        <v>67</v>
      </c>
      <c r="F9101" t="s">
        <v>3157</v>
      </c>
      <c r="G9101" t="s">
        <v>3158</v>
      </c>
      <c r="H9101" t="s">
        <v>122</v>
      </c>
      <c r="I9101" t="s">
        <v>38</v>
      </c>
      <c r="J9101" t="s">
        <v>837</v>
      </c>
      <c r="K9101" t="s">
        <v>124</v>
      </c>
      <c r="L9101">
        <v>75081</v>
      </c>
      <c r="M9101" t="s">
        <v>125</v>
      </c>
      <c r="N9101" t="s">
        <v>2151</v>
      </c>
      <c r="O9101" t="s">
        <v>62</v>
      </c>
      <c r="P9101" t="s">
        <v>110</v>
      </c>
      <c r="Q9101" t="s">
        <v>2152</v>
      </c>
      <c r="R9101" s="1">
        <v>10.368</v>
      </c>
      <c r="S9101">
        <v>2</v>
      </c>
      <c r="T9101">
        <f t="shared" si="142"/>
        <v>24</v>
      </c>
      <c r="U9101" t="s">
        <v>46</v>
      </c>
      <c r="V9101">
        <v>0.2</v>
      </c>
      <c r="W9101">
        <v>2.0736000000000003</v>
      </c>
      <c r="X9101" s="1">
        <v>-2.0735999999999999</v>
      </c>
      <c r="Y9101" s="1">
        <v>12.441600000000001</v>
      </c>
      <c r="Z9101" t="s">
        <v>65</v>
      </c>
      <c r="AA9101" s="2">
        <v>3.7584</v>
      </c>
      <c r="AB9101" s="3">
        <v>0.36249999999999999</v>
      </c>
      <c r="AC9101" s="1">
        <v>-4.5359999999999996</v>
      </c>
      <c r="AD9101">
        <v>4</v>
      </c>
      <c r="AE9101">
        <v>4</v>
      </c>
      <c r="AF9101" t="s">
        <v>48</v>
      </c>
      <c r="AG9101">
        <v>2017</v>
      </c>
      <c r="AH9101">
        <f>COUNTBLANK(datos[[#This Row],[Row ID]:[Year sales]])</f>
        <v>0</v>
      </c>
    </row>
    <row r="9102" spans="1:34" x14ac:dyDescent="0.3">
      <c r="A9102">
        <v>9101</v>
      </c>
      <c r="B9102" t="s">
        <v>10455</v>
      </c>
      <c r="C9102" s="4">
        <v>43020</v>
      </c>
      <c r="D9102" s="4">
        <v>43024</v>
      </c>
      <c r="E9102" t="s">
        <v>67</v>
      </c>
      <c r="F9102" t="s">
        <v>3157</v>
      </c>
      <c r="G9102" t="s">
        <v>3158</v>
      </c>
      <c r="H9102" t="s">
        <v>122</v>
      </c>
      <c r="I9102" t="s">
        <v>38</v>
      </c>
      <c r="J9102" t="s">
        <v>837</v>
      </c>
      <c r="K9102" t="s">
        <v>124</v>
      </c>
      <c r="L9102">
        <v>75081</v>
      </c>
      <c r="M9102" t="s">
        <v>125</v>
      </c>
      <c r="N9102" t="s">
        <v>3019</v>
      </c>
      <c r="O9102" t="s">
        <v>90</v>
      </c>
      <c r="P9102" t="s">
        <v>181</v>
      </c>
      <c r="Q9102" t="s">
        <v>3020</v>
      </c>
      <c r="R9102" s="1">
        <v>791.88</v>
      </c>
      <c r="S9102">
        <v>3</v>
      </c>
      <c r="T9102">
        <f t="shared" si="142"/>
        <v>35</v>
      </c>
      <c r="U9102" t="s">
        <v>52</v>
      </c>
      <c r="V9102">
        <v>0.2</v>
      </c>
      <c r="W9102">
        <v>158.376</v>
      </c>
      <c r="X9102" s="1">
        <v>-158.376</v>
      </c>
      <c r="Y9102" s="1">
        <v>950.25599999999997</v>
      </c>
      <c r="Z9102" t="s">
        <v>53</v>
      </c>
      <c r="AA9102" s="2">
        <v>128.68049999999999</v>
      </c>
      <c r="AB9102" s="3">
        <v>0.16250000000000001</v>
      </c>
      <c r="AC9102" s="1">
        <v>-504.82350000000002</v>
      </c>
      <c r="AD9102">
        <v>4</v>
      </c>
      <c r="AE9102">
        <v>4</v>
      </c>
      <c r="AF9102" t="s">
        <v>48</v>
      </c>
      <c r="AG9102">
        <v>2017</v>
      </c>
      <c r="AH9102">
        <f>COUNTBLANK(datos[[#This Row],[Row ID]:[Year sales]])</f>
        <v>0</v>
      </c>
    </row>
    <row r="9103" spans="1:34" x14ac:dyDescent="0.3">
      <c r="A9103">
        <v>9102</v>
      </c>
      <c r="B9103" t="s">
        <v>10456</v>
      </c>
      <c r="C9103" s="4">
        <v>42315</v>
      </c>
      <c r="D9103" s="4">
        <v>42320</v>
      </c>
      <c r="E9103" t="s">
        <v>67</v>
      </c>
      <c r="F9103" t="s">
        <v>3855</v>
      </c>
      <c r="G9103" t="s">
        <v>3856</v>
      </c>
      <c r="H9103" t="s">
        <v>37</v>
      </c>
      <c r="I9103" t="s">
        <v>38</v>
      </c>
      <c r="J9103" t="s">
        <v>204</v>
      </c>
      <c r="K9103" t="s">
        <v>124</v>
      </c>
      <c r="L9103">
        <v>77041</v>
      </c>
      <c r="M9103" t="s">
        <v>125</v>
      </c>
      <c r="N9103" t="s">
        <v>199</v>
      </c>
      <c r="O9103" t="s">
        <v>62</v>
      </c>
      <c r="P9103" t="s">
        <v>86</v>
      </c>
      <c r="Q9103" t="s">
        <v>200</v>
      </c>
      <c r="R9103" s="1">
        <v>23.64</v>
      </c>
      <c r="S9103">
        <v>3</v>
      </c>
      <c r="T9103">
        <f t="shared" si="142"/>
        <v>19</v>
      </c>
      <c r="U9103" t="s">
        <v>52</v>
      </c>
      <c r="V9103">
        <v>0.2</v>
      </c>
      <c r="W9103">
        <v>4.7280000000000006</v>
      </c>
      <c r="X9103" s="1">
        <v>-4.7279999999999998</v>
      </c>
      <c r="Y9103" s="1">
        <v>28.368000000000002</v>
      </c>
      <c r="Z9103" t="s">
        <v>65</v>
      </c>
      <c r="AA9103" s="2">
        <v>5.319</v>
      </c>
      <c r="AB9103" s="3">
        <v>0.22500000000000001</v>
      </c>
      <c r="AC9103" s="1">
        <v>-13.593</v>
      </c>
      <c r="AD9103">
        <v>5</v>
      </c>
      <c r="AE9103">
        <v>5</v>
      </c>
      <c r="AF9103" t="s">
        <v>48</v>
      </c>
      <c r="AG9103">
        <v>2015</v>
      </c>
      <c r="AH9103">
        <f>COUNTBLANK(datos[[#This Row],[Row ID]:[Year sales]])</f>
        <v>0</v>
      </c>
    </row>
    <row r="9104" spans="1:34" x14ac:dyDescent="0.3">
      <c r="A9104">
        <v>9103</v>
      </c>
      <c r="B9104" t="s">
        <v>10456</v>
      </c>
      <c r="C9104" s="4">
        <v>42315</v>
      </c>
      <c r="D9104" s="4">
        <v>42320</v>
      </c>
      <c r="E9104" t="s">
        <v>67</v>
      </c>
      <c r="F9104" t="s">
        <v>3855</v>
      </c>
      <c r="G9104" t="s">
        <v>3856</v>
      </c>
      <c r="H9104" t="s">
        <v>37</v>
      </c>
      <c r="I9104" t="s">
        <v>38</v>
      </c>
      <c r="J9104" t="s">
        <v>204</v>
      </c>
      <c r="K9104" t="s">
        <v>124</v>
      </c>
      <c r="L9104">
        <v>77041</v>
      </c>
      <c r="M9104" t="s">
        <v>125</v>
      </c>
      <c r="N9104" t="s">
        <v>259</v>
      </c>
      <c r="O9104" t="s">
        <v>62</v>
      </c>
      <c r="P9104" t="s">
        <v>77</v>
      </c>
      <c r="Q9104" t="s">
        <v>260</v>
      </c>
      <c r="R9104" s="1">
        <v>84.784000000000006</v>
      </c>
      <c r="S9104">
        <v>2</v>
      </c>
      <c r="T9104">
        <f t="shared" si="142"/>
        <v>20</v>
      </c>
      <c r="U9104" t="s">
        <v>46</v>
      </c>
      <c r="V9104">
        <v>0.2</v>
      </c>
      <c r="W9104">
        <v>16.956800000000001</v>
      </c>
      <c r="X9104" s="1">
        <v>-16.956800000000001</v>
      </c>
      <c r="Y9104" s="1">
        <v>101.74080000000001</v>
      </c>
      <c r="Z9104" t="s">
        <v>99</v>
      </c>
      <c r="AA9104" s="2">
        <v>-16.956800000000001</v>
      </c>
      <c r="AB9104" s="3">
        <v>-0.2</v>
      </c>
      <c r="AC9104" s="1">
        <v>-84.784000000000006</v>
      </c>
      <c r="AD9104">
        <v>5</v>
      </c>
      <c r="AE9104">
        <v>5</v>
      </c>
      <c r="AF9104" t="s">
        <v>48</v>
      </c>
      <c r="AG9104">
        <v>2015</v>
      </c>
      <c r="AH9104">
        <f>COUNTBLANK(datos[[#This Row],[Row ID]:[Year sales]])</f>
        <v>0</v>
      </c>
    </row>
    <row r="9105" spans="1:34" x14ac:dyDescent="0.3">
      <c r="A9105">
        <v>9104</v>
      </c>
      <c r="B9105" t="s">
        <v>10456</v>
      </c>
      <c r="C9105" s="4">
        <v>42315</v>
      </c>
      <c r="D9105" s="4">
        <v>42320</v>
      </c>
      <c r="E9105" t="s">
        <v>67</v>
      </c>
      <c r="F9105" t="s">
        <v>3855</v>
      </c>
      <c r="G9105" t="s">
        <v>3856</v>
      </c>
      <c r="H9105" t="s">
        <v>37</v>
      </c>
      <c r="I9105" t="s">
        <v>38</v>
      </c>
      <c r="J9105" t="s">
        <v>204</v>
      </c>
      <c r="K9105" t="s">
        <v>124</v>
      </c>
      <c r="L9105">
        <v>77041</v>
      </c>
      <c r="M9105" t="s">
        <v>125</v>
      </c>
      <c r="N9105" t="s">
        <v>6574</v>
      </c>
      <c r="O9105" t="s">
        <v>43</v>
      </c>
      <c r="P9105" t="s">
        <v>83</v>
      </c>
      <c r="Q9105" t="s">
        <v>6575</v>
      </c>
      <c r="R9105" s="1">
        <v>64.959999999999994</v>
      </c>
      <c r="S9105">
        <v>5</v>
      </c>
      <c r="T9105">
        <f t="shared" si="142"/>
        <v>20</v>
      </c>
      <c r="U9105" t="s">
        <v>75</v>
      </c>
      <c r="V9105">
        <v>0.6</v>
      </c>
      <c r="W9105">
        <v>38.975999999999992</v>
      </c>
      <c r="X9105" s="1">
        <v>-38.975999999999999</v>
      </c>
      <c r="Y9105" s="1">
        <v>103.93599999999998</v>
      </c>
      <c r="Z9105" t="s">
        <v>99</v>
      </c>
      <c r="AA9105" s="2">
        <v>-84.447999999999993</v>
      </c>
      <c r="AB9105" s="3">
        <v>-1.3</v>
      </c>
      <c r="AC9105" s="1">
        <v>-110.432</v>
      </c>
      <c r="AD9105">
        <v>5</v>
      </c>
      <c r="AE9105">
        <v>5</v>
      </c>
      <c r="AF9105" t="s">
        <v>48</v>
      </c>
      <c r="AG9105">
        <v>2015</v>
      </c>
      <c r="AH9105">
        <f>COUNTBLANK(datos[[#This Row],[Row ID]:[Year sales]])</f>
        <v>0</v>
      </c>
    </row>
    <row r="9106" spans="1:34" x14ac:dyDescent="0.3">
      <c r="A9106">
        <v>9105</v>
      </c>
      <c r="B9106" t="s">
        <v>10456</v>
      </c>
      <c r="C9106" s="4">
        <v>42315</v>
      </c>
      <c r="D9106" s="4">
        <v>42320</v>
      </c>
      <c r="E9106" t="s">
        <v>67</v>
      </c>
      <c r="F9106" t="s">
        <v>3855</v>
      </c>
      <c r="G9106" t="s">
        <v>3856</v>
      </c>
      <c r="H9106" t="s">
        <v>37</v>
      </c>
      <c r="I9106" t="s">
        <v>38</v>
      </c>
      <c r="J9106" t="s">
        <v>204</v>
      </c>
      <c r="K9106" t="s">
        <v>124</v>
      </c>
      <c r="L9106">
        <v>77041</v>
      </c>
      <c r="M9106" t="s">
        <v>125</v>
      </c>
      <c r="N9106" t="s">
        <v>188</v>
      </c>
      <c r="O9106" t="s">
        <v>62</v>
      </c>
      <c r="P9106" t="s">
        <v>94</v>
      </c>
      <c r="Q9106" t="s">
        <v>189</v>
      </c>
      <c r="R9106" s="1">
        <v>32.06</v>
      </c>
      <c r="S9106">
        <v>10</v>
      </c>
      <c r="T9106">
        <f t="shared" si="142"/>
        <v>32</v>
      </c>
      <c r="U9106" t="s">
        <v>75</v>
      </c>
      <c r="V9106">
        <v>0.8</v>
      </c>
      <c r="W9106">
        <v>25.648000000000003</v>
      </c>
      <c r="X9106" s="1">
        <v>-25.648</v>
      </c>
      <c r="Y9106" s="1">
        <v>57.708000000000006</v>
      </c>
      <c r="Z9106" t="s">
        <v>99</v>
      </c>
      <c r="AA9106" s="2">
        <v>-51.295999999999999</v>
      </c>
      <c r="AB9106" s="3">
        <v>-1.5999999999999999</v>
      </c>
      <c r="AC9106" s="1">
        <v>-57.707999999999998</v>
      </c>
      <c r="AD9106">
        <v>5</v>
      </c>
      <c r="AE9106">
        <v>5</v>
      </c>
      <c r="AF9106" t="s">
        <v>48</v>
      </c>
      <c r="AG9106">
        <v>2015</v>
      </c>
      <c r="AH9106">
        <f>COUNTBLANK(datos[[#This Row],[Row ID]:[Year sales]])</f>
        <v>0</v>
      </c>
    </row>
    <row r="9107" spans="1:34" x14ac:dyDescent="0.3">
      <c r="A9107">
        <v>9106</v>
      </c>
      <c r="B9107" t="s">
        <v>10456</v>
      </c>
      <c r="C9107" s="4">
        <v>42315</v>
      </c>
      <c r="D9107" s="4">
        <v>42320</v>
      </c>
      <c r="E9107" t="s">
        <v>67</v>
      </c>
      <c r="F9107" t="s">
        <v>3855</v>
      </c>
      <c r="G9107" t="s">
        <v>3856</v>
      </c>
      <c r="H9107" t="s">
        <v>37</v>
      </c>
      <c r="I9107" t="s">
        <v>38</v>
      </c>
      <c r="J9107" t="s">
        <v>204</v>
      </c>
      <c r="K9107" t="s">
        <v>124</v>
      </c>
      <c r="L9107">
        <v>77041</v>
      </c>
      <c r="M9107" t="s">
        <v>125</v>
      </c>
      <c r="N9107" t="s">
        <v>7556</v>
      </c>
      <c r="O9107" t="s">
        <v>62</v>
      </c>
      <c r="P9107" t="s">
        <v>77</v>
      </c>
      <c r="Q9107" t="s">
        <v>7557</v>
      </c>
      <c r="R9107" s="1">
        <v>177.648</v>
      </c>
      <c r="S9107">
        <v>2</v>
      </c>
      <c r="T9107">
        <f t="shared" si="142"/>
        <v>12</v>
      </c>
      <c r="U9107" t="s">
        <v>46</v>
      </c>
      <c r="V9107">
        <v>0.2</v>
      </c>
      <c r="W9107">
        <v>35.529600000000002</v>
      </c>
      <c r="X9107" s="1">
        <v>-35.529600000000002</v>
      </c>
      <c r="Y9107" s="1">
        <v>213.17759999999998</v>
      </c>
      <c r="Z9107" t="s">
        <v>47</v>
      </c>
      <c r="AA9107" s="2">
        <v>-28.867799999999999</v>
      </c>
      <c r="AB9107" s="3">
        <v>-0.16250000000000001</v>
      </c>
      <c r="AC9107" s="1">
        <v>-170.9862</v>
      </c>
      <c r="AD9107">
        <v>5</v>
      </c>
      <c r="AE9107">
        <v>5</v>
      </c>
      <c r="AF9107" t="s">
        <v>48</v>
      </c>
      <c r="AG9107">
        <v>2015</v>
      </c>
      <c r="AH9107">
        <f>COUNTBLANK(datos[[#This Row],[Row ID]:[Year sales]])</f>
        <v>0</v>
      </c>
    </row>
    <row r="9108" spans="1:34" x14ac:dyDescent="0.3">
      <c r="A9108">
        <v>9107</v>
      </c>
      <c r="B9108" t="s">
        <v>10456</v>
      </c>
      <c r="C9108" s="4">
        <v>42315</v>
      </c>
      <c r="D9108" s="4">
        <v>42320</v>
      </c>
      <c r="E9108" t="s">
        <v>67</v>
      </c>
      <c r="F9108" t="s">
        <v>3855</v>
      </c>
      <c r="G9108" t="s">
        <v>3856</v>
      </c>
      <c r="H9108" t="s">
        <v>37</v>
      </c>
      <c r="I9108" t="s">
        <v>38</v>
      </c>
      <c r="J9108" t="s">
        <v>204</v>
      </c>
      <c r="K9108" t="s">
        <v>124</v>
      </c>
      <c r="L9108">
        <v>77041</v>
      </c>
      <c r="M9108" t="s">
        <v>125</v>
      </c>
      <c r="N9108" t="s">
        <v>7168</v>
      </c>
      <c r="O9108" t="s">
        <v>90</v>
      </c>
      <c r="P9108" t="s">
        <v>704</v>
      </c>
      <c r="Q9108" t="s">
        <v>7169</v>
      </c>
      <c r="R9108" s="1">
        <v>287.91000000000003</v>
      </c>
      <c r="S9108">
        <v>3</v>
      </c>
      <c r="T9108">
        <f t="shared" si="142"/>
        <v>6</v>
      </c>
      <c r="U9108" t="s">
        <v>52</v>
      </c>
      <c r="V9108">
        <v>0.4</v>
      </c>
      <c r="W9108">
        <v>115.16400000000002</v>
      </c>
      <c r="X9108" s="1">
        <v>-115.164</v>
      </c>
      <c r="Y9108" s="1">
        <v>403.07400000000007</v>
      </c>
      <c r="Z9108" t="s">
        <v>47</v>
      </c>
      <c r="AA9108" s="2">
        <v>33.589500000000001</v>
      </c>
      <c r="AB9108" s="3">
        <v>0.11666666666666665</v>
      </c>
      <c r="AC9108" s="1">
        <v>-139.15649999999999</v>
      </c>
      <c r="AD9108">
        <v>5</v>
      </c>
      <c r="AE9108">
        <v>5</v>
      </c>
      <c r="AF9108" t="s">
        <v>48</v>
      </c>
      <c r="AG9108">
        <v>2015</v>
      </c>
      <c r="AH9108">
        <f>COUNTBLANK(datos[[#This Row],[Row ID]:[Year sales]])</f>
        <v>0</v>
      </c>
    </row>
    <row r="9109" spans="1:34" x14ac:dyDescent="0.3">
      <c r="A9109">
        <v>9108</v>
      </c>
      <c r="B9109" t="s">
        <v>10457</v>
      </c>
      <c r="C9109" s="4">
        <v>42149</v>
      </c>
      <c r="D9109" s="4">
        <v>42152</v>
      </c>
      <c r="E9109" t="s">
        <v>208</v>
      </c>
      <c r="F9109" t="s">
        <v>1341</v>
      </c>
      <c r="G9109" t="s">
        <v>1342</v>
      </c>
      <c r="H9109" t="s">
        <v>57</v>
      </c>
      <c r="I9109" t="s">
        <v>38</v>
      </c>
      <c r="J9109" t="s">
        <v>5719</v>
      </c>
      <c r="K9109" t="s">
        <v>124</v>
      </c>
      <c r="L9109">
        <v>76117</v>
      </c>
      <c r="M9109" t="s">
        <v>125</v>
      </c>
      <c r="N9109" t="s">
        <v>5577</v>
      </c>
      <c r="O9109" t="s">
        <v>62</v>
      </c>
      <c r="P9109" t="s">
        <v>599</v>
      </c>
      <c r="Q9109" t="s">
        <v>5578</v>
      </c>
      <c r="R9109" s="1">
        <v>22.367999999999999</v>
      </c>
      <c r="S9109">
        <v>2</v>
      </c>
      <c r="T9109">
        <f t="shared" si="142"/>
        <v>6</v>
      </c>
      <c r="U9109" t="s">
        <v>46</v>
      </c>
      <c r="V9109">
        <v>0.2</v>
      </c>
      <c r="W9109">
        <v>4.4736000000000002</v>
      </c>
      <c r="X9109" s="1">
        <v>-4.4736000000000002</v>
      </c>
      <c r="Y9109" s="1">
        <v>26.8416</v>
      </c>
      <c r="Z9109" t="s">
        <v>65</v>
      </c>
      <c r="AA9109" s="2">
        <v>1.6776</v>
      </c>
      <c r="AB9109" s="3">
        <v>7.4999999999999997E-2</v>
      </c>
      <c r="AC9109" s="1">
        <v>-16.216799999999999</v>
      </c>
      <c r="AD9109">
        <v>3</v>
      </c>
      <c r="AE9109">
        <v>3</v>
      </c>
      <c r="AF9109" t="s">
        <v>48</v>
      </c>
      <c r="AG9109">
        <v>2015</v>
      </c>
      <c r="AH9109">
        <f>COUNTBLANK(datos[[#This Row],[Row ID]:[Year sales]])</f>
        <v>0</v>
      </c>
    </row>
    <row r="9110" spans="1:34" x14ac:dyDescent="0.3">
      <c r="A9110">
        <v>9109</v>
      </c>
      <c r="B9110" t="s">
        <v>10457</v>
      </c>
      <c r="C9110" s="4">
        <v>42149</v>
      </c>
      <c r="D9110" s="4">
        <v>42152</v>
      </c>
      <c r="E9110" t="s">
        <v>208</v>
      </c>
      <c r="F9110" t="s">
        <v>1341</v>
      </c>
      <c r="G9110" t="s">
        <v>1342</v>
      </c>
      <c r="H9110" t="s">
        <v>57</v>
      </c>
      <c r="I9110" t="s">
        <v>38</v>
      </c>
      <c r="J9110" t="s">
        <v>5719</v>
      </c>
      <c r="K9110" t="s">
        <v>124</v>
      </c>
      <c r="L9110">
        <v>76117</v>
      </c>
      <c r="M9110" t="s">
        <v>125</v>
      </c>
      <c r="N9110" t="s">
        <v>4888</v>
      </c>
      <c r="O9110" t="s">
        <v>62</v>
      </c>
      <c r="P9110" t="s">
        <v>110</v>
      </c>
      <c r="Q9110" t="s">
        <v>4889</v>
      </c>
      <c r="R9110" s="1">
        <v>32.368000000000002</v>
      </c>
      <c r="S9110">
        <v>7</v>
      </c>
      <c r="T9110">
        <f t="shared" si="142"/>
        <v>34</v>
      </c>
      <c r="U9110" t="s">
        <v>75</v>
      </c>
      <c r="V9110">
        <v>0.2</v>
      </c>
      <c r="W9110">
        <v>6.4736000000000011</v>
      </c>
      <c r="X9110" s="1">
        <v>-6.4736000000000002</v>
      </c>
      <c r="Y9110" s="1">
        <v>38.8416</v>
      </c>
      <c r="Z9110" t="s">
        <v>65</v>
      </c>
      <c r="AA9110" s="2">
        <v>11.7334</v>
      </c>
      <c r="AB9110" s="3">
        <v>0.36249999999999999</v>
      </c>
      <c r="AC9110" s="1">
        <v>-14.161</v>
      </c>
      <c r="AD9110">
        <v>3</v>
      </c>
      <c r="AE9110">
        <v>3</v>
      </c>
      <c r="AF9110" t="s">
        <v>48</v>
      </c>
      <c r="AG9110">
        <v>2015</v>
      </c>
      <c r="AH9110">
        <f>COUNTBLANK(datos[[#This Row],[Row ID]:[Year sales]])</f>
        <v>0</v>
      </c>
    </row>
    <row r="9111" spans="1:34" x14ac:dyDescent="0.3">
      <c r="A9111">
        <v>9110</v>
      </c>
      <c r="B9111" t="s">
        <v>10457</v>
      </c>
      <c r="C9111" s="4">
        <v>42149</v>
      </c>
      <c r="D9111" s="4">
        <v>42152</v>
      </c>
      <c r="E9111" t="s">
        <v>208</v>
      </c>
      <c r="F9111" t="s">
        <v>1341</v>
      </c>
      <c r="G9111" t="s">
        <v>1342</v>
      </c>
      <c r="H9111" t="s">
        <v>57</v>
      </c>
      <c r="I9111" t="s">
        <v>38</v>
      </c>
      <c r="J9111" t="s">
        <v>5719</v>
      </c>
      <c r="K9111" t="s">
        <v>124</v>
      </c>
      <c r="L9111">
        <v>76117</v>
      </c>
      <c r="M9111" t="s">
        <v>125</v>
      </c>
      <c r="N9111" t="s">
        <v>5354</v>
      </c>
      <c r="O9111" t="s">
        <v>90</v>
      </c>
      <c r="P9111" t="s">
        <v>181</v>
      </c>
      <c r="Q9111" t="s">
        <v>5355</v>
      </c>
      <c r="R9111" s="1">
        <v>207.98400000000001</v>
      </c>
      <c r="S9111">
        <v>2</v>
      </c>
      <c r="T9111">
        <f t="shared" si="142"/>
        <v>17</v>
      </c>
      <c r="U9111" t="s">
        <v>46</v>
      </c>
      <c r="V9111">
        <v>0.2</v>
      </c>
      <c r="W9111">
        <v>41.596800000000002</v>
      </c>
      <c r="X9111" s="1">
        <v>-41.596800000000002</v>
      </c>
      <c r="Y9111" s="1">
        <v>249.58080000000001</v>
      </c>
      <c r="Z9111" t="s">
        <v>47</v>
      </c>
      <c r="AA9111" s="2">
        <v>36.397199999999998</v>
      </c>
      <c r="AB9111" s="3">
        <v>0.17499999999999999</v>
      </c>
      <c r="AC9111" s="1">
        <v>-129.99</v>
      </c>
      <c r="AD9111">
        <v>3</v>
      </c>
      <c r="AE9111">
        <v>3</v>
      </c>
      <c r="AF9111" t="s">
        <v>48</v>
      </c>
      <c r="AG9111">
        <v>2015</v>
      </c>
      <c r="AH9111">
        <f>COUNTBLANK(datos[[#This Row],[Row ID]:[Year sales]])</f>
        <v>0</v>
      </c>
    </row>
    <row r="9112" spans="1:34" x14ac:dyDescent="0.3">
      <c r="A9112">
        <v>9111</v>
      </c>
      <c r="B9112" t="s">
        <v>10458</v>
      </c>
      <c r="C9112" s="4">
        <v>41925</v>
      </c>
      <c r="D9112" s="4">
        <v>41927</v>
      </c>
      <c r="E9112" t="s">
        <v>208</v>
      </c>
      <c r="F9112" t="s">
        <v>6178</v>
      </c>
      <c r="G9112" t="s">
        <v>6179</v>
      </c>
      <c r="H9112" t="s">
        <v>122</v>
      </c>
      <c r="I9112" t="s">
        <v>38</v>
      </c>
      <c r="J9112" t="s">
        <v>1488</v>
      </c>
      <c r="K9112" t="s">
        <v>339</v>
      </c>
      <c r="L9112">
        <v>23223</v>
      </c>
      <c r="M9112" t="s">
        <v>41</v>
      </c>
      <c r="N9112" t="s">
        <v>4193</v>
      </c>
      <c r="O9112" t="s">
        <v>62</v>
      </c>
      <c r="P9112" t="s">
        <v>193</v>
      </c>
      <c r="Q9112" t="s">
        <v>4194</v>
      </c>
      <c r="R9112" s="1">
        <v>36.4</v>
      </c>
      <c r="S9112">
        <v>5</v>
      </c>
      <c r="T9112">
        <f t="shared" si="142"/>
        <v>9</v>
      </c>
      <c r="U9112" t="s">
        <v>75</v>
      </c>
      <c r="V9112">
        <v>0</v>
      </c>
      <c r="W9112">
        <v>0</v>
      </c>
      <c r="X9112" s="1">
        <v>0</v>
      </c>
      <c r="Y9112" s="1">
        <v>36.4</v>
      </c>
      <c r="Z9112" t="s">
        <v>65</v>
      </c>
      <c r="AA9112" s="2">
        <v>17.472000000000001</v>
      </c>
      <c r="AB9112" s="3">
        <v>0.48000000000000004</v>
      </c>
      <c r="AC9112" s="1">
        <v>-18.928000000000001</v>
      </c>
      <c r="AD9112">
        <v>2</v>
      </c>
      <c r="AE9112">
        <v>2</v>
      </c>
      <c r="AF9112" t="s">
        <v>48</v>
      </c>
      <c r="AG9112">
        <v>2014</v>
      </c>
      <c r="AH9112">
        <f>COUNTBLANK(datos[[#This Row],[Row ID]:[Year sales]])</f>
        <v>0</v>
      </c>
    </row>
    <row r="9113" spans="1:34" x14ac:dyDescent="0.3">
      <c r="A9113">
        <v>9112</v>
      </c>
      <c r="B9113" t="s">
        <v>10458</v>
      </c>
      <c r="C9113" s="4">
        <v>41925</v>
      </c>
      <c r="D9113" s="4">
        <v>41927</v>
      </c>
      <c r="E9113" t="s">
        <v>208</v>
      </c>
      <c r="F9113" t="s">
        <v>6178</v>
      </c>
      <c r="G9113" t="s">
        <v>6179</v>
      </c>
      <c r="H9113" t="s">
        <v>122</v>
      </c>
      <c r="I9113" t="s">
        <v>38</v>
      </c>
      <c r="J9113" t="s">
        <v>1488</v>
      </c>
      <c r="K9113" t="s">
        <v>339</v>
      </c>
      <c r="L9113">
        <v>23223</v>
      </c>
      <c r="M9113" t="s">
        <v>41</v>
      </c>
      <c r="N9113" t="s">
        <v>7710</v>
      </c>
      <c r="O9113" t="s">
        <v>90</v>
      </c>
      <c r="P9113" t="s">
        <v>181</v>
      </c>
      <c r="Q9113" t="s">
        <v>7711</v>
      </c>
      <c r="R9113" s="1">
        <v>22.96</v>
      </c>
      <c r="S9113">
        <v>2</v>
      </c>
      <c r="T9113">
        <f t="shared" si="142"/>
        <v>10</v>
      </c>
      <c r="U9113" t="s">
        <v>46</v>
      </c>
      <c r="V9113">
        <v>0</v>
      </c>
      <c r="W9113">
        <v>0</v>
      </c>
      <c r="X9113" s="1">
        <v>0</v>
      </c>
      <c r="Y9113" s="1">
        <v>22.96</v>
      </c>
      <c r="Z9113" t="s">
        <v>65</v>
      </c>
      <c r="AA9113" s="2">
        <v>4.3624000000000001</v>
      </c>
      <c r="AB9113" s="3">
        <v>0.19</v>
      </c>
      <c r="AC9113" s="1">
        <v>-18.5976</v>
      </c>
      <c r="AD9113">
        <v>2</v>
      </c>
      <c r="AE9113">
        <v>2</v>
      </c>
      <c r="AF9113" t="s">
        <v>48</v>
      </c>
      <c r="AG9113">
        <v>2014</v>
      </c>
      <c r="AH9113">
        <f>COUNTBLANK(datos[[#This Row],[Row ID]:[Year sales]])</f>
        <v>0</v>
      </c>
    </row>
    <row r="9114" spans="1:34" x14ac:dyDescent="0.3">
      <c r="A9114">
        <v>9113</v>
      </c>
      <c r="B9114" t="s">
        <v>10458</v>
      </c>
      <c r="C9114" s="4">
        <v>41925</v>
      </c>
      <c r="D9114" s="4">
        <v>41927</v>
      </c>
      <c r="E9114" t="s">
        <v>208</v>
      </c>
      <c r="F9114" t="s">
        <v>6178</v>
      </c>
      <c r="G9114" t="s">
        <v>6179</v>
      </c>
      <c r="H9114" t="s">
        <v>122</v>
      </c>
      <c r="I9114" t="s">
        <v>38</v>
      </c>
      <c r="J9114" t="s">
        <v>1488</v>
      </c>
      <c r="K9114" t="s">
        <v>339</v>
      </c>
      <c r="L9114">
        <v>23223</v>
      </c>
      <c r="M9114" t="s">
        <v>41</v>
      </c>
      <c r="N9114" t="s">
        <v>9499</v>
      </c>
      <c r="O9114" t="s">
        <v>62</v>
      </c>
      <c r="P9114" t="s">
        <v>77</v>
      </c>
      <c r="Q9114" t="s">
        <v>9500</v>
      </c>
      <c r="R9114" s="1">
        <v>315.2</v>
      </c>
      <c r="S9114">
        <v>4</v>
      </c>
      <c r="T9114">
        <f t="shared" si="142"/>
        <v>7</v>
      </c>
      <c r="U9114" t="s">
        <v>52</v>
      </c>
      <c r="V9114">
        <v>0</v>
      </c>
      <c r="W9114">
        <v>0</v>
      </c>
      <c r="X9114" s="1">
        <v>0</v>
      </c>
      <c r="Y9114" s="1">
        <v>315.2</v>
      </c>
      <c r="Z9114" t="s">
        <v>47</v>
      </c>
      <c r="AA9114" s="2">
        <v>6.3040000000000003</v>
      </c>
      <c r="AB9114" s="3">
        <v>0.02</v>
      </c>
      <c r="AC9114" s="1">
        <v>-308.89600000000002</v>
      </c>
      <c r="AD9114">
        <v>2</v>
      </c>
      <c r="AE9114">
        <v>2</v>
      </c>
      <c r="AF9114" t="s">
        <v>48</v>
      </c>
      <c r="AG9114">
        <v>2014</v>
      </c>
      <c r="AH9114">
        <f>COUNTBLANK(datos[[#This Row],[Row ID]:[Year sales]])</f>
        <v>0</v>
      </c>
    </row>
    <row r="9115" spans="1:34" x14ac:dyDescent="0.3">
      <c r="A9115">
        <v>9114</v>
      </c>
      <c r="B9115" t="s">
        <v>10458</v>
      </c>
      <c r="C9115" s="4">
        <v>41925</v>
      </c>
      <c r="D9115" s="4">
        <v>41927</v>
      </c>
      <c r="E9115" t="s">
        <v>208</v>
      </c>
      <c r="F9115" t="s">
        <v>6178</v>
      </c>
      <c r="G9115" t="s">
        <v>6179</v>
      </c>
      <c r="H9115" t="s">
        <v>122</v>
      </c>
      <c r="I9115" t="s">
        <v>38</v>
      </c>
      <c r="J9115" t="s">
        <v>1488</v>
      </c>
      <c r="K9115" t="s">
        <v>339</v>
      </c>
      <c r="L9115">
        <v>23223</v>
      </c>
      <c r="M9115" t="s">
        <v>41</v>
      </c>
      <c r="N9115" t="s">
        <v>3457</v>
      </c>
      <c r="O9115" t="s">
        <v>62</v>
      </c>
      <c r="P9115" t="s">
        <v>94</v>
      </c>
      <c r="Q9115" t="s">
        <v>3458</v>
      </c>
      <c r="R9115" s="1">
        <v>15.18</v>
      </c>
      <c r="S9115">
        <v>3</v>
      </c>
      <c r="T9115">
        <f t="shared" si="142"/>
        <v>26</v>
      </c>
      <c r="U9115" t="s">
        <v>52</v>
      </c>
      <c r="V9115">
        <v>0</v>
      </c>
      <c r="W9115">
        <v>0</v>
      </c>
      <c r="X9115" s="1">
        <v>0</v>
      </c>
      <c r="Y9115" s="1">
        <v>15.18</v>
      </c>
      <c r="Z9115" t="s">
        <v>65</v>
      </c>
      <c r="AA9115" s="2">
        <v>7.1345999999999998</v>
      </c>
      <c r="AB9115" s="3">
        <v>0.47</v>
      </c>
      <c r="AC9115" s="1">
        <v>-8.0454000000000008</v>
      </c>
      <c r="AD9115">
        <v>2</v>
      </c>
      <c r="AE9115">
        <v>2</v>
      </c>
      <c r="AF9115" t="s">
        <v>48</v>
      </c>
      <c r="AG9115">
        <v>2014</v>
      </c>
      <c r="AH9115">
        <f>COUNTBLANK(datos[[#This Row],[Row ID]:[Year sales]])</f>
        <v>0</v>
      </c>
    </row>
    <row r="9116" spans="1:34" x14ac:dyDescent="0.3">
      <c r="A9116">
        <v>9115</v>
      </c>
      <c r="B9116" t="s">
        <v>10459</v>
      </c>
      <c r="C9116" s="4">
        <v>42407</v>
      </c>
      <c r="D9116" s="4">
        <v>42410</v>
      </c>
      <c r="E9116" t="s">
        <v>34</v>
      </c>
      <c r="F9116" t="s">
        <v>3625</v>
      </c>
      <c r="G9116" t="s">
        <v>3626</v>
      </c>
      <c r="H9116" t="s">
        <v>57</v>
      </c>
      <c r="I9116" t="s">
        <v>38</v>
      </c>
      <c r="J9116" t="s">
        <v>58</v>
      </c>
      <c r="K9116" t="s">
        <v>59</v>
      </c>
      <c r="L9116">
        <v>90049</v>
      </c>
      <c r="M9116" t="s">
        <v>60</v>
      </c>
      <c r="N9116" t="s">
        <v>9223</v>
      </c>
      <c r="O9116" t="s">
        <v>90</v>
      </c>
      <c r="P9116" t="s">
        <v>91</v>
      </c>
      <c r="Q9116" t="s">
        <v>9224</v>
      </c>
      <c r="R9116" s="1">
        <v>623.96</v>
      </c>
      <c r="S9116">
        <v>5</v>
      </c>
      <c r="T9116">
        <f t="shared" si="142"/>
        <v>32</v>
      </c>
      <c r="U9116" t="s">
        <v>75</v>
      </c>
      <c r="V9116">
        <v>0.2</v>
      </c>
      <c r="W9116">
        <v>124.79200000000002</v>
      </c>
      <c r="X9116" s="1">
        <v>-124.792</v>
      </c>
      <c r="Y9116" s="1">
        <v>748.75200000000007</v>
      </c>
      <c r="Z9116" t="s">
        <v>53</v>
      </c>
      <c r="AA9116" s="2">
        <v>38.997500000000002</v>
      </c>
      <c r="AB9116" s="3">
        <v>6.25E-2</v>
      </c>
      <c r="AC9116" s="1">
        <v>-460.1705</v>
      </c>
      <c r="AD9116">
        <v>3</v>
      </c>
      <c r="AE9116">
        <v>3</v>
      </c>
      <c r="AF9116" t="s">
        <v>48</v>
      </c>
      <c r="AG9116">
        <v>2016</v>
      </c>
      <c r="AH9116">
        <f>COUNTBLANK(datos[[#This Row],[Row ID]:[Year sales]])</f>
        <v>0</v>
      </c>
    </row>
    <row r="9117" spans="1:34" x14ac:dyDescent="0.3">
      <c r="A9117">
        <v>9116</v>
      </c>
      <c r="B9117" t="s">
        <v>10460</v>
      </c>
      <c r="C9117" s="4">
        <v>42754</v>
      </c>
      <c r="D9117" s="4">
        <v>42759</v>
      </c>
      <c r="E9117" t="s">
        <v>34</v>
      </c>
      <c r="F9117" t="s">
        <v>4358</v>
      </c>
      <c r="G9117" t="s">
        <v>4359</v>
      </c>
      <c r="H9117" t="s">
        <v>37</v>
      </c>
      <c r="I9117" t="s">
        <v>38</v>
      </c>
      <c r="J9117" t="s">
        <v>166</v>
      </c>
      <c r="K9117" t="s">
        <v>167</v>
      </c>
      <c r="L9117">
        <v>19140</v>
      </c>
      <c r="M9117" t="s">
        <v>168</v>
      </c>
      <c r="N9117" t="s">
        <v>4492</v>
      </c>
      <c r="O9117" t="s">
        <v>90</v>
      </c>
      <c r="P9117" t="s">
        <v>91</v>
      </c>
      <c r="Q9117" t="s">
        <v>4493</v>
      </c>
      <c r="R9117" s="1">
        <v>429.6</v>
      </c>
      <c r="S9117">
        <v>2</v>
      </c>
      <c r="T9117">
        <f t="shared" si="142"/>
        <v>32</v>
      </c>
      <c r="U9117" t="s">
        <v>46</v>
      </c>
      <c r="V9117">
        <v>0.4</v>
      </c>
      <c r="W9117">
        <v>171.84000000000003</v>
      </c>
      <c r="X9117" s="1">
        <v>-171.84</v>
      </c>
      <c r="Y9117" s="1">
        <v>601.44000000000005</v>
      </c>
      <c r="Z9117" t="s">
        <v>53</v>
      </c>
      <c r="AA9117" s="2">
        <v>-93.08</v>
      </c>
      <c r="AB9117" s="3">
        <v>-0.21666666666666665</v>
      </c>
      <c r="AC9117" s="1">
        <v>-350.84</v>
      </c>
      <c r="AD9117">
        <v>5</v>
      </c>
      <c r="AE9117">
        <v>5</v>
      </c>
      <c r="AF9117" t="s">
        <v>48</v>
      </c>
      <c r="AG9117">
        <v>2017</v>
      </c>
      <c r="AH9117">
        <f>COUNTBLANK(datos[[#This Row],[Row ID]:[Year sales]])</f>
        <v>0</v>
      </c>
    </row>
    <row r="9118" spans="1:34" x14ac:dyDescent="0.3">
      <c r="A9118">
        <v>9117</v>
      </c>
      <c r="B9118" t="s">
        <v>10460</v>
      </c>
      <c r="C9118" s="4">
        <v>42754</v>
      </c>
      <c r="D9118" s="4">
        <v>42759</v>
      </c>
      <c r="E9118" t="s">
        <v>34</v>
      </c>
      <c r="F9118" t="s">
        <v>4358</v>
      </c>
      <c r="G9118" t="s">
        <v>4359</v>
      </c>
      <c r="H9118" t="s">
        <v>37</v>
      </c>
      <c r="I9118" t="s">
        <v>38</v>
      </c>
      <c r="J9118" t="s">
        <v>166</v>
      </c>
      <c r="K9118" t="s">
        <v>167</v>
      </c>
      <c r="L9118">
        <v>19140</v>
      </c>
      <c r="M9118" t="s">
        <v>168</v>
      </c>
      <c r="N9118" t="s">
        <v>2208</v>
      </c>
      <c r="O9118" t="s">
        <v>43</v>
      </c>
      <c r="P9118" t="s">
        <v>83</v>
      </c>
      <c r="Q9118" t="s">
        <v>2209</v>
      </c>
      <c r="R9118" s="1">
        <v>31.968</v>
      </c>
      <c r="S9118">
        <v>2</v>
      </c>
      <c r="T9118">
        <f t="shared" si="142"/>
        <v>36</v>
      </c>
      <c r="U9118" t="s">
        <v>46</v>
      </c>
      <c r="V9118">
        <v>0.2</v>
      </c>
      <c r="W9118">
        <v>6.3936000000000002</v>
      </c>
      <c r="X9118" s="1">
        <v>-6.3936000000000002</v>
      </c>
      <c r="Y9118" s="1">
        <v>38.361600000000003</v>
      </c>
      <c r="Z9118" t="s">
        <v>65</v>
      </c>
      <c r="AA9118" s="2">
        <v>6.3936000000000002</v>
      </c>
      <c r="AB9118" s="3">
        <v>0.2</v>
      </c>
      <c r="AC9118" s="1">
        <v>-19.180800000000001</v>
      </c>
      <c r="AD9118">
        <v>5</v>
      </c>
      <c r="AE9118">
        <v>5</v>
      </c>
      <c r="AF9118" t="s">
        <v>48</v>
      </c>
      <c r="AG9118">
        <v>2017</v>
      </c>
      <c r="AH9118">
        <f>COUNTBLANK(datos[[#This Row],[Row ID]:[Year sales]])</f>
        <v>0</v>
      </c>
    </row>
    <row r="9119" spans="1:34" x14ac:dyDescent="0.3">
      <c r="A9119">
        <v>9118</v>
      </c>
      <c r="B9119" t="s">
        <v>10460</v>
      </c>
      <c r="C9119" s="4">
        <v>42754</v>
      </c>
      <c r="D9119" s="4">
        <v>42759</v>
      </c>
      <c r="E9119" t="s">
        <v>34</v>
      </c>
      <c r="F9119" t="s">
        <v>4358</v>
      </c>
      <c r="G9119" t="s">
        <v>4359</v>
      </c>
      <c r="H9119" t="s">
        <v>37</v>
      </c>
      <c r="I9119" t="s">
        <v>38</v>
      </c>
      <c r="J9119" t="s">
        <v>166</v>
      </c>
      <c r="K9119" t="s">
        <v>167</v>
      </c>
      <c r="L9119">
        <v>19140</v>
      </c>
      <c r="M9119" t="s">
        <v>168</v>
      </c>
      <c r="N9119" t="s">
        <v>3063</v>
      </c>
      <c r="O9119" t="s">
        <v>43</v>
      </c>
      <c r="P9119" t="s">
        <v>50</v>
      </c>
      <c r="Q9119" t="s">
        <v>3064</v>
      </c>
      <c r="R9119" s="1">
        <v>887.27099999999996</v>
      </c>
      <c r="S9119">
        <v>3</v>
      </c>
      <c r="T9119">
        <f t="shared" si="142"/>
        <v>17</v>
      </c>
      <c r="U9119" t="s">
        <v>52</v>
      </c>
      <c r="V9119">
        <v>0.3</v>
      </c>
      <c r="W9119">
        <v>266.18129999999996</v>
      </c>
      <c r="X9119" s="1">
        <v>-266.18130000000002</v>
      </c>
      <c r="Y9119" s="1">
        <v>1153.4522999999999</v>
      </c>
      <c r="Z9119" t="s">
        <v>53</v>
      </c>
      <c r="AA9119" s="2">
        <v>-63.3765</v>
      </c>
      <c r="AB9119" s="3">
        <v>-7.1428571428571438E-2</v>
      </c>
      <c r="AC9119" s="1">
        <v>-684.46619999999996</v>
      </c>
      <c r="AD9119">
        <v>5</v>
      </c>
      <c r="AE9119">
        <v>5</v>
      </c>
      <c r="AF9119" t="s">
        <v>48</v>
      </c>
      <c r="AG9119">
        <v>2017</v>
      </c>
      <c r="AH9119">
        <f>COUNTBLANK(datos[[#This Row],[Row ID]:[Year sales]])</f>
        <v>0</v>
      </c>
    </row>
    <row r="9120" spans="1:34" x14ac:dyDescent="0.3">
      <c r="A9120">
        <v>9119</v>
      </c>
      <c r="B9120" t="s">
        <v>10460</v>
      </c>
      <c r="C9120" s="4">
        <v>42754</v>
      </c>
      <c r="D9120" s="4">
        <v>42759</v>
      </c>
      <c r="E9120" t="s">
        <v>34</v>
      </c>
      <c r="F9120" t="s">
        <v>4358</v>
      </c>
      <c r="G9120" t="s">
        <v>4359</v>
      </c>
      <c r="H9120" t="s">
        <v>37</v>
      </c>
      <c r="I9120" t="s">
        <v>38</v>
      </c>
      <c r="J9120" t="s">
        <v>166</v>
      </c>
      <c r="K9120" t="s">
        <v>167</v>
      </c>
      <c r="L9120">
        <v>19140</v>
      </c>
      <c r="M9120" t="s">
        <v>168</v>
      </c>
      <c r="N9120" t="s">
        <v>3893</v>
      </c>
      <c r="O9120" t="s">
        <v>62</v>
      </c>
      <c r="P9120" t="s">
        <v>110</v>
      </c>
      <c r="Q9120" t="s">
        <v>3894</v>
      </c>
      <c r="R9120" s="1">
        <v>21.696000000000002</v>
      </c>
      <c r="S9120">
        <v>4</v>
      </c>
      <c r="T9120">
        <f t="shared" si="142"/>
        <v>38</v>
      </c>
      <c r="U9120" t="s">
        <v>52</v>
      </c>
      <c r="V9120">
        <v>0.2</v>
      </c>
      <c r="W9120">
        <v>4.3392000000000008</v>
      </c>
      <c r="X9120" s="1">
        <v>-4.3391999999999999</v>
      </c>
      <c r="Y9120" s="1">
        <v>26.035200000000003</v>
      </c>
      <c r="Z9120" t="s">
        <v>65</v>
      </c>
      <c r="AA9120" s="2">
        <v>7.0511999999999997</v>
      </c>
      <c r="AB9120" s="3">
        <v>0.32499999999999996</v>
      </c>
      <c r="AC9120" s="1">
        <v>-10.3056</v>
      </c>
      <c r="AD9120">
        <v>5</v>
      </c>
      <c r="AE9120">
        <v>5</v>
      </c>
      <c r="AF9120" t="s">
        <v>48</v>
      </c>
      <c r="AG9120">
        <v>2017</v>
      </c>
      <c r="AH9120">
        <f>COUNTBLANK(datos[[#This Row],[Row ID]:[Year sales]])</f>
        <v>0</v>
      </c>
    </row>
    <row r="9121" spans="1:34" x14ac:dyDescent="0.3">
      <c r="A9121">
        <v>9120</v>
      </c>
      <c r="B9121" t="s">
        <v>10461</v>
      </c>
      <c r="C9121" s="4">
        <v>42527</v>
      </c>
      <c r="D9121" s="4">
        <v>42533</v>
      </c>
      <c r="E9121" t="s">
        <v>67</v>
      </c>
      <c r="F9121" t="s">
        <v>1532</v>
      </c>
      <c r="G9121" t="s">
        <v>1533</v>
      </c>
      <c r="H9121" t="s">
        <v>122</v>
      </c>
      <c r="I9121" t="s">
        <v>38</v>
      </c>
      <c r="J9121" t="s">
        <v>58</v>
      </c>
      <c r="K9121" t="s">
        <v>59</v>
      </c>
      <c r="L9121">
        <v>90036</v>
      </c>
      <c r="M9121" t="s">
        <v>60</v>
      </c>
      <c r="N9121" t="s">
        <v>3227</v>
      </c>
      <c r="O9121" t="s">
        <v>62</v>
      </c>
      <c r="P9121" t="s">
        <v>63</v>
      </c>
      <c r="Q9121" t="s">
        <v>3228</v>
      </c>
      <c r="R9121" s="1">
        <v>22.05</v>
      </c>
      <c r="S9121">
        <v>7</v>
      </c>
      <c r="T9121">
        <f t="shared" si="142"/>
        <v>17</v>
      </c>
      <c r="U9121" t="s">
        <v>75</v>
      </c>
      <c r="V9121">
        <v>0</v>
      </c>
      <c r="W9121">
        <v>0</v>
      </c>
      <c r="X9121" s="1">
        <v>0</v>
      </c>
      <c r="Y9121" s="1">
        <v>22.05</v>
      </c>
      <c r="Z9121" t="s">
        <v>65</v>
      </c>
      <c r="AA9121" s="2">
        <v>10.584</v>
      </c>
      <c r="AB9121" s="3">
        <v>0.48</v>
      </c>
      <c r="AC9121" s="1">
        <v>-11.465999999999999</v>
      </c>
      <c r="AD9121">
        <v>6</v>
      </c>
      <c r="AE9121">
        <v>6</v>
      </c>
      <c r="AF9121" t="s">
        <v>48</v>
      </c>
      <c r="AG9121">
        <v>2016</v>
      </c>
      <c r="AH9121">
        <f>COUNTBLANK(datos[[#This Row],[Row ID]:[Year sales]])</f>
        <v>0</v>
      </c>
    </row>
    <row r="9122" spans="1:34" x14ac:dyDescent="0.3">
      <c r="A9122">
        <v>9121</v>
      </c>
      <c r="B9122" t="s">
        <v>10461</v>
      </c>
      <c r="C9122" s="4">
        <v>42527</v>
      </c>
      <c r="D9122" s="4">
        <v>42533</v>
      </c>
      <c r="E9122" t="s">
        <v>67</v>
      </c>
      <c r="F9122" t="s">
        <v>1532</v>
      </c>
      <c r="G9122" t="s">
        <v>1533</v>
      </c>
      <c r="H9122" t="s">
        <v>122</v>
      </c>
      <c r="I9122" t="s">
        <v>38</v>
      </c>
      <c r="J9122" t="s">
        <v>58</v>
      </c>
      <c r="K9122" t="s">
        <v>59</v>
      </c>
      <c r="L9122">
        <v>90036</v>
      </c>
      <c r="M9122" t="s">
        <v>60</v>
      </c>
      <c r="N9122" t="s">
        <v>10462</v>
      </c>
      <c r="O9122" t="s">
        <v>62</v>
      </c>
      <c r="P9122" t="s">
        <v>110</v>
      </c>
      <c r="Q9122" t="s">
        <v>10463</v>
      </c>
      <c r="R9122" s="1">
        <v>99.9</v>
      </c>
      <c r="S9122">
        <v>5</v>
      </c>
      <c r="T9122">
        <f t="shared" si="142"/>
        <v>5</v>
      </c>
      <c r="U9122" t="s">
        <v>75</v>
      </c>
      <c r="V9122">
        <v>0</v>
      </c>
      <c r="W9122">
        <v>0</v>
      </c>
      <c r="X9122" s="1">
        <v>0</v>
      </c>
      <c r="Y9122" s="1">
        <v>99.9</v>
      </c>
      <c r="Z9122" t="s">
        <v>99</v>
      </c>
      <c r="AA9122" s="2">
        <v>46.953000000000003</v>
      </c>
      <c r="AB9122" s="3">
        <v>0.47000000000000003</v>
      </c>
      <c r="AC9122" s="1">
        <v>-52.947000000000003</v>
      </c>
      <c r="AD9122">
        <v>6</v>
      </c>
      <c r="AE9122">
        <v>6</v>
      </c>
      <c r="AF9122" t="s">
        <v>48</v>
      </c>
      <c r="AG9122">
        <v>2016</v>
      </c>
      <c r="AH9122">
        <f>COUNTBLANK(datos[[#This Row],[Row ID]:[Year sales]])</f>
        <v>0</v>
      </c>
    </row>
    <row r="9123" spans="1:34" x14ac:dyDescent="0.3">
      <c r="A9123">
        <v>9122</v>
      </c>
      <c r="B9123" t="s">
        <v>10464</v>
      </c>
      <c r="C9123" s="4">
        <v>42812</v>
      </c>
      <c r="D9123" s="4">
        <v>42814</v>
      </c>
      <c r="E9123" t="s">
        <v>34</v>
      </c>
      <c r="F9123" t="s">
        <v>8185</v>
      </c>
      <c r="G9123" t="s">
        <v>8186</v>
      </c>
      <c r="H9123" t="s">
        <v>57</v>
      </c>
      <c r="I9123" t="s">
        <v>38</v>
      </c>
      <c r="J9123" t="s">
        <v>58</v>
      </c>
      <c r="K9123" t="s">
        <v>59</v>
      </c>
      <c r="L9123">
        <v>90032</v>
      </c>
      <c r="M9123" t="s">
        <v>60</v>
      </c>
      <c r="N9123" t="s">
        <v>457</v>
      </c>
      <c r="O9123" t="s">
        <v>62</v>
      </c>
      <c r="P9123" t="s">
        <v>97</v>
      </c>
      <c r="Q9123" t="s">
        <v>458</v>
      </c>
      <c r="R9123" s="1">
        <v>90.86</v>
      </c>
      <c r="S9123">
        <v>7</v>
      </c>
      <c r="T9123">
        <f t="shared" si="142"/>
        <v>41</v>
      </c>
      <c r="U9123" t="s">
        <v>75</v>
      </c>
      <c r="V9123">
        <v>0</v>
      </c>
      <c r="W9123">
        <v>0</v>
      </c>
      <c r="X9123" s="1">
        <v>0</v>
      </c>
      <c r="Y9123" s="1">
        <v>90.86</v>
      </c>
      <c r="Z9123" t="s">
        <v>99</v>
      </c>
      <c r="AA9123" s="2">
        <v>26.349399999999999</v>
      </c>
      <c r="AB9123" s="3">
        <v>0.28999999999999998</v>
      </c>
      <c r="AC9123" s="1">
        <v>-64.510599999999997</v>
      </c>
      <c r="AD9123">
        <v>2</v>
      </c>
      <c r="AE9123">
        <v>2</v>
      </c>
      <c r="AF9123" t="s">
        <v>48</v>
      </c>
      <c r="AG9123">
        <v>2017</v>
      </c>
      <c r="AH9123">
        <f>COUNTBLANK(datos[[#This Row],[Row ID]:[Year sales]])</f>
        <v>0</v>
      </c>
    </row>
    <row r="9124" spans="1:34" x14ac:dyDescent="0.3">
      <c r="A9124">
        <v>9123</v>
      </c>
      <c r="B9124" t="s">
        <v>10465</v>
      </c>
      <c r="C9124" s="4">
        <v>43063</v>
      </c>
      <c r="D9124" s="4">
        <v>43063</v>
      </c>
      <c r="E9124" t="s">
        <v>1312</v>
      </c>
      <c r="F9124" t="s">
        <v>6572</v>
      </c>
      <c r="G9124" t="s">
        <v>6573</v>
      </c>
      <c r="H9124" t="s">
        <v>37</v>
      </c>
      <c r="I9124" t="s">
        <v>38</v>
      </c>
      <c r="J9124" t="s">
        <v>147</v>
      </c>
      <c r="K9124" t="s">
        <v>59</v>
      </c>
      <c r="L9124">
        <v>94109</v>
      </c>
      <c r="M9124" t="s">
        <v>60</v>
      </c>
      <c r="N9124" t="s">
        <v>2221</v>
      </c>
      <c r="O9124" t="s">
        <v>62</v>
      </c>
      <c r="P9124" t="s">
        <v>110</v>
      </c>
      <c r="Q9124" t="s">
        <v>2222</v>
      </c>
      <c r="R9124" s="1">
        <v>7.78</v>
      </c>
      <c r="S9124">
        <v>1</v>
      </c>
      <c r="T9124">
        <f t="shared" si="142"/>
        <v>35</v>
      </c>
      <c r="U9124" t="s">
        <v>46</v>
      </c>
      <c r="V9124">
        <v>0</v>
      </c>
      <c r="W9124">
        <v>0</v>
      </c>
      <c r="X9124" s="1">
        <v>0</v>
      </c>
      <c r="Y9124" s="1">
        <v>7.78</v>
      </c>
      <c r="Z9124" t="s">
        <v>65</v>
      </c>
      <c r="AA9124" s="2">
        <v>3.5009999999999999</v>
      </c>
      <c r="AB9124" s="3">
        <v>0.44999999999999996</v>
      </c>
      <c r="AC9124" s="1">
        <v>-4.2789999999999999</v>
      </c>
      <c r="AD9124">
        <v>0</v>
      </c>
      <c r="AE9124">
        <v>0</v>
      </c>
      <c r="AF9124" t="s">
        <v>48</v>
      </c>
      <c r="AG9124">
        <v>2017</v>
      </c>
      <c r="AH9124">
        <f>COUNTBLANK(datos[[#This Row],[Row ID]:[Year sales]])</f>
        <v>0</v>
      </c>
    </row>
    <row r="9125" spans="1:34" x14ac:dyDescent="0.3">
      <c r="A9125">
        <v>9124</v>
      </c>
      <c r="B9125" t="s">
        <v>10466</v>
      </c>
      <c r="C9125" s="4">
        <v>42700</v>
      </c>
      <c r="D9125" s="4">
        <v>42702</v>
      </c>
      <c r="E9125" t="s">
        <v>34</v>
      </c>
      <c r="F9125" t="s">
        <v>176</v>
      </c>
      <c r="G9125" t="s">
        <v>177</v>
      </c>
      <c r="H9125" t="s">
        <v>37</v>
      </c>
      <c r="I9125" t="s">
        <v>38</v>
      </c>
      <c r="J9125" t="s">
        <v>166</v>
      </c>
      <c r="K9125" t="s">
        <v>167</v>
      </c>
      <c r="L9125">
        <v>19120</v>
      </c>
      <c r="M9125" t="s">
        <v>168</v>
      </c>
      <c r="N9125" t="s">
        <v>2776</v>
      </c>
      <c r="O9125" t="s">
        <v>62</v>
      </c>
      <c r="P9125" t="s">
        <v>94</v>
      </c>
      <c r="Q9125" t="s">
        <v>2777</v>
      </c>
      <c r="R9125" s="1">
        <v>78.759</v>
      </c>
      <c r="S9125">
        <v>9</v>
      </c>
      <c r="T9125">
        <f t="shared" si="142"/>
        <v>32</v>
      </c>
      <c r="U9125" t="s">
        <v>75</v>
      </c>
      <c r="V9125">
        <v>0.7</v>
      </c>
      <c r="W9125">
        <v>55.131299999999996</v>
      </c>
      <c r="X9125" s="1">
        <v>-55.131300000000003</v>
      </c>
      <c r="Y9125" s="1">
        <v>133.8903</v>
      </c>
      <c r="Z9125" t="s">
        <v>99</v>
      </c>
      <c r="AA9125" s="2">
        <v>-57.756599999999999</v>
      </c>
      <c r="AB9125" s="3">
        <v>-0.73333333333333328</v>
      </c>
      <c r="AC9125" s="1">
        <v>-81.384299999999996</v>
      </c>
      <c r="AD9125">
        <v>2</v>
      </c>
      <c r="AE9125">
        <v>2</v>
      </c>
      <c r="AF9125" t="s">
        <v>48</v>
      </c>
      <c r="AG9125">
        <v>2016</v>
      </c>
      <c r="AH9125">
        <f>COUNTBLANK(datos[[#This Row],[Row ID]:[Year sales]])</f>
        <v>0</v>
      </c>
    </row>
    <row r="9126" spans="1:34" x14ac:dyDescent="0.3">
      <c r="A9126">
        <v>9125</v>
      </c>
      <c r="B9126" t="s">
        <v>10467</v>
      </c>
      <c r="C9126" s="4">
        <v>42600</v>
      </c>
      <c r="D9126" s="4">
        <v>42602</v>
      </c>
      <c r="E9126" t="s">
        <v>34</v>
      </c>
      <c r="F9126" t="s">
        <v>202</v>
      </c>
      <c r="G9126" t="s">
        <v>203</v>
      </c>
      <c r="H9126" t="s">
        <v>122</v>
      </c>
      <c r="I9126" t="s">
        <v>38</v>
      </c>
      <c r="J9126" t="s">
        <v>204</v>
      </c>
      <c r="K9126" t="s">
        <v>124</v>
      </c>
      <c r="L9126">
        <v>77070</v>
      </c>
      <c r="M9126" t="s">
        <v>125</v>
      </c>
      <c r="N9126" t="s">
        <v>2913</v>
      </c>
      <c r="O9126" t="s">
        <v>43</v>
      </c>
      <c r="P9126" t="s">
        <v>83</v>
      </c>
      <c r="Q9126" t="s">
        <v>944</v>
      </c>
      <c r="R9126" s="1">
        <v>9.5519999999999996</v>
      </c>
      <c r="S9126">
        <v>3</v>
      </c>
      <c r="T9126">
        <f t="shared" si="142"/>
        <v>62</v>
      </c>
      <c r="U9126" t="s">
        <v>52</v>
      </c>
      <c r="V9126">
        <v>0.6</v>
      </c>
      <c r="W9126">
        <v>5.7311999999999994</v>
      </c>
      <c r="X9126" s="1">
        <v>-5.7312000000000003</v>
      </c>
      <c r="Y9126" s="1">
        <v>15.283199999999999</v>
      </c>
      <c r="Z9126" t="s">
        <v>65</v>
      </c>
      <c r="AA9126" s="2">
        <v>-3.8208000000000002</v>
      </c>
      <c r="AB9126" s="3">
        <v>-0.4</v>
      </c>
      <c r="AC9126" s="1">
        <v>-7.6416000000000004</v>
      </c>
      <c r="AD9126">
        <v>2</v>
      </c>
      <c r="AE9126">
        <v>2</v>
      </c>
      <c r="AF9126" t="s">
        <v>48</v>
      </c>
      <c r="AG9126">
        <v>2016</v>
      </c>
      <c r="AH9126">
        <f>COUNTBLANK(datos[[#This Row],[Row ID]:[Year sales]])</f>
        <v>0</v>
      </c>
    </row>
    <row r="9127" spans="1:34" x14ac:dyDescent="0.3">
      <c r="A9127">
        <v>9126</v>
      </c>
      <c r="B9127" t="s">
        <v>10467</v>
      </c>
      <c r="C9127" s="4">
        <v>42600</v>
      </c>
      <c r="D9127" s="4">
        <v>42602</v>
      </c>
      <c r="E9127" t="s">
        <v>34</v>
      </c>
      <c r="F9127" t="s">
        <v>202</v>
      </c>
      <c r="G9127" t="s">
        <v>203</v>
      </c>
      <c r="H9127" t="s">
        <v>122</v>
      </c>
      <c r="I9127" t="s">
        <v>38</v>
      </c>
      <c r="J9127" t="s">
        <v>204</v>
      </c>
      <c r="K9127" t="s">
        <v>124</v>
      </c>
      <c r="L9127">
        <v>77070</v>
      </c>
      <c r="M9127" t="s">
        <v>125</v>
      </c>
      <c r="N9127" t="s">
        <v>6619</v>
      </c>
      <c r="O9127" t="s">
        <v>43</v>
      </c>
      <c r="P9127" t="s">
        <v>83</v>
      </c>
      <c r="Q9127" t="s">
        <v>6620</v>
      </c>
      <c r="R9127" s="1">
        <v>5.3440000000000003</v>
      </c>
      <c r="S9127">
        <v>4</v>
      </c>
      <c r="T9127">
        <f t="shared" si="142"/>
        <v>30</v>
      </c>
      <c r="U9127" t="s">
        <v>52</v>
      </c>
      <c r="V9127">
        <v>0.6</v>
      </c>
      <c r="W9127">
        <v>3.2063999999999999</v>
      </c>
      <c r="X9127" s="1">
        <v>-3.2063999999999999</v>
      </c>
      <c r="Y9127" s="1">
        <v>8.5503999999999998</v>
      </c>
      <c r="Z9127" t="s">
        <v>65</v>
      </c>
      <c r="AA9127" s="2">
        <v>-2.1375999999999999</v>
      </c>
      <c r="AB9127" s="3">
        <v>-0.39999999999999997</v>
      </c>
      <c r="AC9127" s="1">
        <v>-4.2751999999999999</v>
      </c>
      <c r="AD9127">
        <v>2</v>
      </c>
      <c r="AE9127">
        <v>2</v>
      </c>
      <c r="AF9127" t="s">
        <v>48</v>
      </c>
      <c r="AG9127">
        <v>2016</v>
      </c>
      <c r="AH9127">
        <f>COUNTBLANK(datos[[#This Row],[Row ID]:[Year sales]])</f>
        <v>0</v>
      </c>
    </row>
    <row r="9128" spans="1:34" x14ac:dyDescent="0.3">
      <c r="A9128">
        <v>9127</v>
      </c>
      <c r="B9128" t="s">
        <v>10468</v>
      </c>
      <c r="C9128" s="4">
        <v>42336</v>
      </c>
      <c r="D9128" s="4">
        <v>42341</v>
      </c>
      <c r="E9128" t="s">
        <v>67</v>
      </c>
      <c r="F9128" t="s">
        <v>6178</v>
      </c>
      <c r="G9128" t="s">
        <v>6179</v>
      </c>
      <c r="H9128" t="s">
        <v>122</v>
      </c>
      <c r="I9128" t="s">
        <v>38</v>
      </c>
      <c r="J9128" t="s">
        <v>5916</v>
      </c>
      <c r="K9128" t="s">
        <v>689</v>
      </c>
      <c r="L9128">
        <v>88001</v>
      </c>
      <c r="M9128" t="s">
        <v>60</v>
      </c>
      <c r="N9128" t="s">
        <v>701</v>
      </c>
      <c r="O9128" t="s">
        <v>62</v>
      </c>
      <c r="P9128" t="s">
        <v>86</v>
      </c>
      <c r="Q9128" t="s">
        <v>702</v>
      </c>
      <c r="R9128" s="1">
        <v>8.2799999999999994</v>
      </c>
      <c r="S9128">
        <v>2</v>
      </c>
      <c r="T9128">
        <f t="shared" si="142"/>
        <v>23</v>
      </c>
      <c r="U9128" t="s">
        <v>46</v>
      </c>
      <c r="V9128">
        <v>0</v>
      </c>
      <c r="W9128">
        <v>0</v>
      </c>
      <c r="X9128" s="1">
        <v>0</v>
      </c>
      <c r="Y9128" s="1">
        <v>8.2799999999999994</v>
      </c>
      <c r="Z9128" t="s">
        <v>65</v>
      </c>
      <c r="AA9128" s="2">
        <v>3.4775999999999998</v>
      </c>
      <c r="AB9128" s="3">
        <v>0.42</v>
      </c>
      <c r="AC9128" s="1">
        <v>-4.8023999999999996</v>
      </c>
      <c r="AD9128">
        <v>5</v>
      </c>
      <c r="AE9128">
        <v>5</v>
      </c>
      <c r="AF9128" t="s">
        <v>48</v>
      </c>
      <c r="AG9128">
        <v>2015</v>
      </c>
      <c r="AH9128">
        <f>COUNTBLANK(datos[[#This Row],[Row ID]:[Year sales]])</f>
        <v>0</v>
      </c>
    </row>
    <row r="9129" spans="1:34" x14ac:dyDescent="0.3">
      <c r="A9129">
        <v>9128</v>
      </c>
      <c r="B9129" t="s">
        <v>10469</v>
      </c>
      <c r="C9129" s="4">
        <v>42880</v>
      </c>
      <c r="D9129" s="4">
        <v>42887</v>
      </c>
      <c r="E9129" t="s">
        <v>67</v>
      </c>
      <c r="F9129" t="s">
        <v>1280</v>
      </c>
      <c r="G9129" t="s">
        <v>1281</v>
      </c>
      <c r="H9129" t="s">
        <v>37</v>
      </c>
      <c r="I9129" t="s">
        <v>38</v>
      </c>
      <c r="J9129" t="s">
        <v>204</v>
      </c>
      <c r="K9129" t="s">
        <v>124</v>
      </c>
      <c r="L9129">
        <v>77070</v>
      </c>
      <c r="M9129" t="s">
        <v>125</v>
      </c>
      <c r="N9129" t="s">
        <v>8371</v>
      </c>
      <c r="O9129" t="s">
        <v>62</v>
      </c>
      <c r="P9129" t="s">
        <v>77</v>
      </c>
      <c r="Q9129" t="s">
        <v>8372</v>
      </c>
      <c r="R9129" s="1">
        <v>50.136000000000003</v>
      </c>
      <c r="S9129">
        <v>3</v>
      </c>
      <c r="T9129">
        <f t="shared" si="142"/>
        <v>16</v>
      </c>
      <c r="U9129" t="s">
        <v>52</v>
      </c>
      <c r="V9129">
        <v>0.2</v>
      </c>
      <c r="W9129">
        <v>10.027200000000001</v>
      </c>
      <c r="X9129" s="1">
        <v>-10.027200000000001</v>
      </c>
      <c r="Y9129" s="1">
        <v>60.163200000000003</v>
      </c>
      <c r="Z9129" t="s">
        <v>99</v>
      </c>
      <c r="AA9129" s="2">
        <v>-11.2806</v>
      </c>
      <c r="AB9129" s="3">
        <v>-0.22499999999999998</v>
      </c>
      <c r="AC9129" s="1">
        <v>-51.389400000000002</v>
      </c>
      <c r="AD9129">
        <v>7</v>
      </c>
      <c r="AE9129">
        <v>7</v>
      </c>
      <c r="AF9129" t="s">
        <v>48</v>
      </c>
      <c r="AG9129">
        <v>2017</v>
      </c>
      <c r="AH9129">
        <f>COUNTBLANK(datos[[#This Row],[Row ID]:[Year sales]])</f>
        <v>0</v>
      </c>
    </row>
    <row r="9130" spans="1:34" x14ac:dyDescent="0.3">
      <c r="A9130">
        <v>9129</v>
      </c>
      <c r="B9130" t="s">
        <v>10470</v>
      </c>
      <c r="C9130" s="4">
        <v>42982</v>
      </c>
      <c r="D9130" s="4">
        <v>42983</v>
      </c>
      <c r="E9130" t="s">
        <v>208</v>
      </c>
      <c r="F9130" t="s">
        <v>3731</v>
      </c>
      <c r="G9130" t="s">
        <v>3732</v>
      </c>
      <c r="H9130" t="s">
        <v>57</v>
      </c>
      <c r="I9130" t="s">
        <v>38</v>
      </c>
      <c r="J9130" t="s">
        <v>4610</v>
      </c>
      <c r="K9130" t="s">
        <v>440</v>
      </c>
      <c r="L9130">
        <v>97756</v>
      </c>
      <c r="M9130" t="s">
        <v>60</v>
      </c>
      <c r="N9130" t="s">
        <v>2898</v>
      </c>
      <c r="O9130" t="s">
        <v>62</v>
      </c>
      <c r="P9130" t="s">
        <v>94</v>
      </c>
      <c r="Q9130" t="s">
        <v>2899</v>
      </c>
      <c r="R9130" s="1">
        <v>88.073999999999998</v>
      </c>
      <c r="S9130">
        <v>7</v>
      </c>
      <c r="T9130">
        <f t="shared" si="142"/>
        <v>15</v>
      </c>
      <c r="U9130" t="s">
        <v>75</v>
      </c>
      <c r="V9130">
        <v>0.7</v>
      </c>
      <c r="W9130">
        <v>61.651799999999994</v>
      </c>
      <c r="X9130" s="1">
        <v>-61.651800000000001</v>
      </c>
      <c r="Y9130" s="1">
        <v>149.72579999999999</v>
      </c>
      <c r="Z9130" t="s">
        <v>99</v>
      </c>
      <c r="AA9130" s="2">
        <v>-58.716000000000001</v>
      </c>
      <c r="AB9130" s="3">
        <v>-0.66666666666666674</v>
      </c>
      <c r="AC9130" s="1">
        <v>-85.138199999999998</v>
      </c>
      <c r="AD9130">
        <v>1</v>
      </c>
      <c r="AE9130">
        <v>1</v>
      </c>
      <c r="AF9130" t="s">
        <v>48</v>
      </c>
      <c r="AG9130">
        <v>2017</v>
      </c>
      <c r="AH9130">
        <f>COUNTBLANK(datos[[#This Row],[Row ID]:[Year sales]])</f>
        <v>0</v>
      </c>
    </row>
    <row r="9131" spans="1:34" x14ac:dyDescent="0.3">
      <c r="A9131">
        <v>9130</v>
      </c>
      <c r="B9131" t="s">
        <v>10471</v>
      </c>
      <c r="C9131" s="4">
        <v>42453</v>
      </c>
      <c r="D9131" s="4">
        <v>42455</v>
      </c>
      <c r="E9131" t="s">
        <v>34</v>
      </c>
      <c r="F9131" t="s">
        <v>3563</v>
      </c>
      <c r="G9131" t="s">
        <v>3564</v>
      </c>
      <c r="H9131" t="s">
        <v>37</v>
      </c>
      <c r="I9131" t="s">
        <v>38</v>
      </c>
      <c r="J9131" t="s">
        <v>2204</v>
      </c>
      <c r="K9131" t="s">
        <v>518</v>
      </c>
      <c r="L9131">
        <v>44105</v>
      </c>
      <c r="M9131" t="s">
        <v>168</v>
      </c>
      <c r="N9131" t="s">
        <v>5686</v>
      </c>
      <c r="O9131" t="s">
        <v>43</v>
      </c>
      <c r="P9131" t="s">
        <v>44</v>
      </c>
      <c r="Q9131" t="s">
        <v>5687</v>
      </c>
      <c r="R9131" s="1">
        <v>301.47000000000003</v>
      </c>
      <c r="S9131">
        <v>3</v>
      </c>
      <c r="T9131">
        <f t="shared" si="142"/>
        <v>17</v>
      </c>
      <c r="U9131" t="s">
        <v>52</v>
      </c>
      <c r="V9131">
        <v>0.5</v>
      </c>
      <c r="W9131">
        <v>150.73500000000001</v>
      </c>
      <c r="X9131" s="1">
        <v>-150.73500000000001</v>
      </c>
      <c r="Y9131" s="1">
        <v>452.20500000000004</v>
      </c>
      <c r="Z9131" t="s">
        <v>47</v>
      </c>
      <c r="AA9131" s="2">
        <v>-241.17599999999999</v>
      </c>
      <c r="AB9131" s="3">
        <v>-0.79999999999999993</v>
      </c>
      <c r="AC9131" s="1">
        <v>-391.911</v>
      </c>
      <c r="AD9131">
        <v>2</v>
      </c>
      <c r="AE9131">
        <v>2</v>
      </c>
      <c r="AF9131" t="s">
        <v>48</v>
      </c>
      <c r="AG9131">
        <v>2016</v>
      </c>
      <c r="AH9131">
        <f>COUNTBLANK(datos[[#This Row],[Row ID]:[Year sales]])</f>
        <v>0</v>
      </c>
    </row>
    <row r="9132" spans="1:34" x14ac:dyDescent="0.3">
      <c r="A9132">
        <v>9131</v>
      </c>
      <c r="B9132" t="s">
        <v>10471</v>
      </c>
      <c r="C9132" s="4">
        <v>42453</v>
      </c>
      <c r="D9132" s="4">
        <v>42455</v>
      </c>
      <c r="E9132" t="s">
        <v>34</v>
      </c>
      <c r="F9132" t="s">
        <v>3563</v>
      </c>
      <c r="G9132" t="s">
        <v>3564</v>
      </c>
      <c r="H9132" t="s">
        <v>37</v>
      </c>
      <c r="I9132" t="s">
        <v>38</v>
      </c>
      <c r="J9132" t="s">
        <v>2204</v>
      </c>
      <c r="K9132" t="s">
        <v>518</v>
      </c>
      <c r="L9132">
        <v>44105</v>
      </c>
      <c r="M9132" t="s">
        <v>168</v>
      </c>
      <c r="N9132" t="s">
        <v>4549</v>
      </c>
      <c r="O9132" t="s">
        <v>62</v>
      </c>
      <c r="P9132" t="s">
        <v>86</v>
      </c>
      <c r="Q9132" t="s">
        <v>4550</v>
      </c>
      <c r="R9132" s="1">
        <v>18.655999999999999</v>
      </c>
      <c r="S9132">
        <v>2</v>
      </c>
      <c r="T9132">
        <f t="shared" si="142"/>
        <v>8</v>
      </c>
      <c r="U9132" t="s">
        <v>46</v>
      </c>
      <c r="V9132">
        <v>0.2</v>
      </c>
      <c r="W9132">
        <v>3.7311999999999999</v>
      </c>
      <c r="X9132" s="1">
        <v>-3.7311999999999999</v>
      </c>
      <c r="Y9132" s="1">
        <v>22.3872</v>
      </c>
      <c r="Z9132" t="s">
        <v>65</v>
      </c>
      <c r="AA9132" s="2">
        <v>1.6324000000000001</v>
      </c>
      <c r="AB9132" s="3">
        <v>8.7500000000000008E-2</v>
      </c>
      <c r="AC9132" s="1">
        <v>-13.292400000000001</v>
      </c>
      <c r="AD9132">
        <v>2</v>
      </c>
      <c r="AE9132">
        <v>2</v>
      </c>
      <c r="AF9132" t="s">
        <v>48</v>
      </c>
      <c r="AG9132">
        <v>2016</v>
      </c>
      <c r="AH9132">
        <f>COUNTBLANK(datos[[#This Row],[Row ID]:[Year sales]])</f>
        <v>0</v>
      </c>
    </row>
    <row r="9133" spans="1:34" x14ac:dyDescent="0.3">
      <c r="A9133">
        <v>9132</v>
      </c>
      <c r="B9133" t="s">
        <v>10472</v>
      </c>
      <c r="C9133" s="4">
        <v>42883</v>
      </c>
      <c r="D9133" s="4">
        <v>42887</v>
      </c>
      <c r="E9133" t="s">
        <v>67</v>
      </c>
      <c r="F9133" t="s">
        <v>4761</v>
      </c>
      <c r="G9133" t="s">
        <v>4762</v>
      </c>
      <c r="H9133" t="s">
        <v>57</v>
      </c>
      <c r="I9133" t="s">
        <v>38</v>
      </c>
      <c r="J9133" t="s">
        <v>10473</v>
      </c>
      <c r="K9133" t="s">
        <v>2761</v>
      </c>
      <c r="L9133">
        <v>20707</v>
      </c>
      <c r="M9133" t="s">
        <v>168</v>
      </c>
      <c r="N9133" t="s">
        <v>3956</v>
      </c>
      <c r="O9133" t="s">
        <v>43</v>
      </c>
      <c r="P9133" t="s">
        <v>83</v>
      </c>
      <c r="Q9133" t="s">
        <v>3957</v>
      </c>
      <c r="R9133" s="1">
        <v>27.46</v>
      </c>
      <c r="S9133">
        <v>2</v>
      </c>
      <c r="T9133">
        <f t="shared" si="142"/>
        <v>40</v>
      </c>
      <c r="U9133" t="s">
        <v>46</v>
      </c>
      <c r="V9133">
        <v>0</v>
      </c>
      <c r="W9133">
        <v>0</v>
      </c>
      <c r="X9133" s="1">
        <v>0</v>
      </c>
      <c r="Y9133" s="1">
        <v>27.46</v>
      </c>
      <c r="Z9133" t="s">
        <v>65</v>
      </c>
      <c r="AA9133" s="2">
        <v>9.8856000000000002</v>
      </c>
      <c r="AB9133" s="3">
        <v>0.36</v>
      </c>
      <c r="AC9133" s="1">
        <v>-17.574400000000001</v>
      </c>
      <c r="AD9133">
        <v>4</v>
      </c>
      <c r="AE9133">
        <v>4</v>
      </c>
      <c r="AF9133" t="s">
        <v>48</v>
      </c>
      <c r="AG9133">
        <v>2017</v>
      </c>
      <c r="AH9133">
        <f>COUNTBLANK(datos[[#This Row],[Row ID]:[Year sales]])</f>
        <v>0</v>
      </c>
    </row>
    <row r="9134" spans="1:34" x14ac:dyDescent="0.3">
      <c r="A9134">
        <v>9133</v>
      </c>
      <c r="B9134" t="s">
        <v>10472</v>
      </c>
      <c r="C9134" s="4">
        <v>42883</v>
      </c>
      <c r="D9134" s="4">
        <v>42887</v>
      </c>
      <c r="E9134" t="s">
        <v>67</v>
      </c>
      <c r="F9134" t="s">
        <v>4761</v>
      </c>
      <c r="G9134" t="s">
        <v>4762</v>
      </c>
      <c r="H9134" t="s">
        <v>57</v>
      </c>
      <c r="I9134" t="s">
        <v>38</v>
      </c>
      <c r="J9134" t="s">
        <v>10473</v>
      </c>
      <c r="K9134" t="s">
        <v>2761</v>
      </c>
      <c r="L9134">
        <v>20707</v>
      </c>
      <c r="M9134" t="s">
        <v>168</v>
      </c>
      <c r="N9134" t="s">
        <v>2300</v>
      </c>
      <c r="O9134" t="s">
        <v>62</v>
      </c>
      <c r="P9134" t="s">
        <v>97</v>
      </c>
      <c r="Q9134" t="s">
        <v>2301</v>
      </c>
      <c r="R9134" s="1">
        <v>125.13</v>
      </c>
      <c r="S9134">
        <v>3</v>
      </c>
      <c r="T9134">
        <f t="shared" si="142"/>
        <v>20</v>
      </c>
      <c r="U9134" t="s">
        <v>52</v>
      </c>
      <c r="V9134">
        <v>0</v>
      </c>
      <c r="W9134">
        <v>0</v>
      </c>
      <c r="X9134" s="1">
        <v>0</v>
      </c>
      <c r="Y9134" s="1">
        <v>125.13</v>
      </c>
      <c r="Z9134" t="s">
        <v>99</v>
      </c>
      <c r="AA9134" s="2">
        <v>36.287700000000001</v>
      </c>
      <c r="AB9134" s="3">
        <v>0.29000000000000004</v>
      </c>
      <c r="AC9134" s="1">
        <v>-88.842299999999994</v>
      </c>
      <c r="AD9134">
        <v>4</v>
      </c>
      <c r="AE9134">
        <v>4</v>
      </c>
      <c r="AF9134" t="s">
        <v>48</v>
      </c>
      <c r="AG9134">
        <v>2017</v>
      </c>
      <c r="AH9134">
        <f>COUNTBLANK(datos[[#This Row],[Row ID]:[Year sales]])</f>
        <v>0</v>
      </c>
    </row>
    <row r="9135" spans="1:34" x14ac:dyDescent="0.3">
      <c r="A9135">
        <v>9134</v>
      </c>
      <c r="B9135" t="s">
        <v>10474</v>
      </c>
      <c r="C9135" s="4">
        <v>42247</v>
      </c>
      <c r="D9135" s="4">
        <v>42251</v>
      </c>
      <c r="E9135" t="s">
        <v>67</v>
      </c>
      <c r="F9135" t="s">
        <v>4928</v>
      </c>
      <c r="G9135" t="s">
        <v>4929</v>
      </c>
      <c r="H9135" t="s">
        <v>122</v>
      </c>
      <c r="I9135" t="s">
        <v>38</v>
      </c>
      <c r="J9135" t="s">
        <v>969</v>
      </c>
      <c r="K9135" t="s">
        <v>59</v>
      </c>
      <c r="L9135">
        <v>92037</v>
      </c>
      <c r="M9135" t="s">
        <v>60</v>
      </c>
      <c r="N9135" t="s">
        <v>3426</v>
      </c>
      <c r="O9135" t="s">
        <v>90</v>
      </c>
      <c r="P9135" t="s">
        <v>91</v>
      </c>
      <c r="Q9135" t="s">
        <v>3427</v>
      </c>
      <c r="R9135" s="1">
        <v>555.96</v>
      </c>
      <c r="S9135">
        <v>5</v>
      </c>
      <c r="T9135">
        <f t="shared" si="142"/>
        <v>31</v>
      </c>
      <c r="U9135" t="s">
        <v>75</v>
      </c>
      <c r="V9135">
        <v>0.2</v>
      </c>
      <c r="W9135">
        <v>111.19200000000001</v>
      </c>
      <c r="X9135" s="1">
        <v>-111.19199999999999</v>
      </c>
      <c r="Y9135" s="1">
        <v>667.15200000000004</v>
      </c>
      <c r="Z9135" t="s">
        <v>53</v>
      </c>
      <c r="AA9135" s="2">
        <v>41.697000000000003</v>
      </c>
      <c r="AB9135" s="3">
        <v>7.4999999999999997E-2</v>
      </c>
      <c r="AC9135" s="1">
        <v>-403.07100000000003</v>
      </c>
      <c r="AD9135">
        <v>4</v>
      </c>
      <c r="AE9135">
        <v>4</v>
      </c>
      <c r="AF9135" t="s">
        <v>48</v>
      </c>
      <c r="AG9135">
        <v>2015</v>
      </c>
      <c r="AH9135">
        <f>COUNTBLANK(datos[[#This Row],[Row ID]:[Year sales]])</f>
        <v>0</v>
      </c>
    </row>
    <row r="9136" spans="1:34" x14ac:dyDescent="0.3">
      <c r="A9136">
        <v>9135</v>
      </c>
      <c r="B9136" t="s">
        <v>10475</v>
      </c>
      <c r="C9136" s="4">
        <v>42472</v>
      </c>
      <c r="D9136" s="4">
        <v>42477</v>
      </c>
      <c r="E9136" t="s">
        <v>67</v>
      </c>
      <c r="F9136" t="s">
        <v>4552</v>
      </c>
      <c r="G9136" t="s">
        <v>4553</v>
      </c>
      <c r="H9136" t="s">
        <v>57</v>
      </c>
      <c r="I9136" t="s">
        <v>38</v>
      </c>
      <c r="J9136" t="s">
        <v>9030</v>
      </c>
      <c r="K9136" t="s">
        <v>108</v>
      </c>
      <c r="L9136">
        <v>27893</v>
      </c>
      <c r="M9136" t="s">
        <v>41</v>
      </c>
      <c r="N9136" t="s">
        <v>1587</v>
      </c>
      <c r="O9136" t="s">
        <v>62</v>
      </c>
      <c r="P9136" t="s">
        <v>77</v>
      </c>
      <c r="Q9136" t="s">
        <v>1588</v>
      </c>
      <c r="R9136" s="1">
        <v>129.55199999999999</v>
      </c>
      <c r="S9136">
        <v>3</v>
      </c>
      <c r="T9136">
        <f t="shared" si="142"/>
        <v>24</v>
      </c>
      <c r="U9136" t="s">
        <v>52</v>
      </c>
      <c r="V9136">
        <v>0.2</v>
      </c>
      <c r="W9136">
        <v>25.910399999999999</v>
      </c>
      <c r="X9136" s="1">
        <v>-25.910399999999999</v>
      </c>
      <c r="Y9136" s="1">
        <v>155.4624</v>
      </c>
      <c r="Z9136" t="s">
        <v>99</v>
      </c>
      <c r="AA9136" s="2">
        <v>-22.671600000000002</v>
      </c>
      <c r="AB9136" s="3">
        <v>-0.17500000000000002</v>
      </c>
      <c r="AC9136" s="1">
        <v>-126.31319999999999</v>
      </c>
      <c r="AD9136">
        <v>5</v>
      </c>
      <c r="AE9136">
        <v>5</v>
      </c>
      <c r="AF9136" t="s">
        <v>48</v>
      </c>
      <c r="AG9136">
        <v>2016</v>
      </c>
      <c r="AH9136">
        <f>COUNTBLANK(datos[[#This Row],[Row ID]:[Year sales]])</f>
        <v>0</v>
      </c>
    </row>
    <row r="9137" spans="1:34" x14ac:dyDescent="0.3">
      <c r="A9137">
        <v>9136</v>
      </c>
      <c r="B9137" t="s">
        <v>10475</v>
      </c>
      <c r="C9137" s="4">
        <v>42472</v>
      </c>
      <c r="D9137" s="4">
        <v>42477</v>
      </c>
      <c r="E9137" t="s">
        <v>67</v>
      </c>
      <c r="F9137" t="s">
        <v>4552</v>
      </c>
      <c r="G9137" t="s">
        <v>4553</v>
      </c>
      <c r="H9137" t="s">
        <v>57</v>
      </c>
      <c r="I9137" t="s">
        <v>38</v>
      </c>
      <c r="J9137" t="s">
        <v>9030</v>
      </c>
      <c r="K9137" t="s">
        <v>108</v>
      </c>
      <c r="L9137">
        <v>27893</v>
      </c>
      <c r="M9137" t="s">
        <v>41</v>
      </c>
      <c r="N9137" t="s">
        <v>1566</v>
      </c>
      <c r="O9137" t="s">
        <v>62</v>
      </c>
      <c r="P9137" t="s">
        <v>77</v>
      </c>
      <c r="Q9137" t="s">
        <v>1567</v>
      </c>
      <c r="R9137" s="1">
        <v>51.984000000000002</v>
      </c>
      <c r="S9137">
        <v>1</v>
      </c>
      <c r="T9137">
        <f t="shared" si="142"/>
        <v>43</v>
      </c>
      <c r="U9137" t="s">
        <v>46</v>
      </c>
      <c r="V9137">
        <v>0.2</v>
      </c>
      <c r="W9137">
        <v>10.396800000000001</v>
      </c>
      <c r="X9137" s="1">
        <v>-10.396800000000001</v>
      </c>
      <c r="Y9137" s="1">
        <v>62.380800000000001</v>
      </c>
      <c r="Z9137" t="s">
        <v>99</v>
      </c>
      <c r="AA9137" s="2">
        <v>-5.1984000000000004</v>
      </c>
      <c r="AB9137" s="3">
        <v>-0.1</v>
      </c>
      <c r="AC9137" s="1">
        <v>-46.785600000000002</v>
      </c>
      <c r="AD9137">
        <v>5</v>
      </c>
      <c r="AE9137">
        <v>5</v>
      </c>
      <c r="AF9137" t="s">
        <v>48</v>
      </c>
      <c r="AG9137">
        <v>2016</v>
      </c>
      <c r="AH9137">
        <f>COUNTBLANK(datos[[#This Row],[Row ID]:[Year sales]])</f>
        <v>0</v>
      </c>
    </row>
    <row r="9138" spans="1:34" x14ac:dyDescent="0.3">
      <c r="A9138">
        <v>9137</v>
      </c>
      <c r="B9138" t="s">
        <v>10475</v>
      </c>
      <c r="C9138" s="4">
        <v>42472</v>
      </c>
      <c r="D9138" s="4">
        <v>42477</v>
      </c>
      <c r="E9138" t="s">
        <v>67</v>
      </c>
      <c r="F9138" t="s">
        <v>4552</v>
      </c>
      <c r="G9138" t="s">
        <v>4553</v>
      </c>
      <c r="H9138" t="s">
        <v>57</v>
      </c>
      <c r="I9138" t="s">
        <v>38</v>
      </c>
      <c r="J9138" t="s">
        <v>9030</v>
      </c>
      <c r="K9138" t="s">
        <v>108</v>
      </c>
      <c r="L9138">
        <v>27893</v>
      </c>
      <c r="M9138" t="s">
        <v>41</v>
      </c>
      <c r="N9138" t="s">
        <v>7587</v>
      </c>
      <c r="O9138" t="s">
        <v>62</v>
      </c>
      <c r="P9138" t="s">
        <v>110</v>
      </c>
      <c r="Q9138" t="s">
        <v>7588</v>
      </c>
      <c r="R9138" s="1">
        <v>10.272</v>
      </c>
      <c r="S9138">
        <v>3</v>
      </c>
      <c r="T9138">
        <f t="shared" si="142"/>
        <v>17</v>
      </c>
      <c r="U9138" t="s">
        <v>52</v>
      </c>
      <c r="V9138">
        <v>0.2</v>
      </c>
      <c r="W9138">
        <v>2.0544000000000002</v>
      </c>
      <c r="X9138" s="1">
        <v>-2.0543999999999998</v>
      </c>
      <c r="Y9138" s="1">
        <v>12.3264</v>
      </c>
      <c r="Z9138" t="s">
        <v>65</v>
      </c>
      <c r="AA9138" s="2">
        <v>3.4668000000000001</v>
      </c>
      <c r="AB9138" s="3">
        <v>0.33750000000000002</v>
      </c>
      <c r="AC9138" s="1">
        <v>-4.7507999999999999</v>
      </c>
      <c r="AD9138">
        <v>5</v>
      </c>
      <c r="AE9138">
        <v>5</v>
      </c>
      <c r="AF9138" t="s">
        <v>48</v>
      </c>
      <c r="AG9138">
        <v>2016</v>
      </c>
      <c r="AH9138">
        <f>COUNTBLANK(datos[[#This Row],[Row ID]:[Year sales]])</f>
        <v>0</v>
      </c>
    </row>
    <row r="9139" spans="1:34" x14ac:dyDescent="0.3">
      <c r="A9139">
        <v>9138</v>
      </c>
      <c r="B9139" t="s">
        <v>10476</v>
      </c>
      <c r="C9139" s="4">
        <v>41672</v>
      </c>
      <c r="D9139" s="4">
        <v>41679</v>
      </c>
      <c r="E9139" t="s">
        <v>67</v>
      </c>
      <c r="F9139" t="s">
        <v>4381</v>
      </c>
      <c r="G9139" t="s">
        <v>4382</v>
      </c>
      <c r="H9139" t="s">
        <v>37</v>
      </c>
      <c r="I9139" t="s">
        <v>38</v>
      </c>
      <c r="J9139" t="s">
        <v>1173</v>
      </c>
      <c r="K9139" t="s">
        <v>71</v>
      </c>
      <c r="L9139">
        <v>33710</v>
      </c>
      <c r="M9139" t="s">
        <v>41</v>
      </c>
      <c r="N9139" t="s">
        <v>3938</v>
      </c>
      <c r="O9139" t="s">
        <v>62</v>
      </c>
      <c r="P9139" t="s">
        <v>94</v>
      </c>
      <c r="Q9139" t="s">
        <v>3939</v>
      </c>
      <c r="R9139" s="1">
        <v>18.335999999999999</v>
      </c>
      <c r="S9139">
        <v>2</v>
      </c>
      <c r="T9139">
        <f t="shared" si="142"/>
        <v>29</v>
      </c>
      <c r="U9139" t="s">
        <v>46</v>
      </c>
      <c r="V9139">
        <v>0.7</v>
      </c>
      <c r="W9139">
        <v>12.835199999999999</v>
      </c>
      <c r="X9139" s="1">
        <v>-12.8352</v>
      </c>
      <c r="Y9139" s="1">
        <v>31.171199999999999</v>
      </c>
      <c r="Z9139" t="s">
        <v>65</v>
      </c>
      <c r="AA9139" s="2">
        <v>-12.224</v>
      </c>
      <c r="AB9139" s="3">
        <v>-0.66666666666666674</v>
      </c>
      <c r="AC9139" s="1">
        <v>-17.724799999999998</v>
      </c>
      <c r="AD9139">
        <v>7</v>
      </c>
      <c r="AE9139">
        <v>7</v>
      </c>
      <c r="AF9139" t="s">
        <v>48</v>
      </c>
      <c r="AG9139">
        <v>2014</v>
      </c>
      <c r="AH9139">
        <f>COUNTBLANK(datos[[#This Row],[Row ID]:[Year sales]])</f>
        <v>0</v>
      </c>
    </row>
    <row r="9140" spans="1:34" x14ac:dyDescent="0.3">
      <c r="A9140">
        <v>9139</v>
      </c>
      <c r="B9140" t="s">
        <v>10476</v>
      </c>
      <c r="C9140" s="4">
        <v>41672</v>
      </c>
      <c r="D9140" s="4">
        <v>41679</v>
      </c>
      <c r="E9140" t="s">
        <v>67</v>
      </c>
      <c r="F9140" t="s">
        <v>4381</v>
      </c>
      <c r="G9140" t="s">
        <v>4382</v>
      </c>
      <c r="H9140" t="s">
        <v>37</v>
      </c>
      <c r="I9140" t="s">
        <v>38</v>
      </c>
      <c r="J9140" t="s">
        <v>1173</v>
      </c>
      <c r="K9140" t="s">
        <v>71</v>
      </c>
      <c r="L9140">
        <v>33710</v>
      </c>
      <c r="M9140" t="s">
        <v>41</v>
      </c>
      <c r="N9140" t="s">
        <v>5861</v>
      </c>
      <c r="O9140" t="s">
        <v>90</v>
      </c>
      <c r="P9140" t="s">
        <v>91</v>
      </c>
      <c r="Q9140" t="s">
        <v>5862</v>
      </c>
      <c r="R9140" s="1">
        <v>180.96</v>
      </c>
      <c r="S9140">
        <v>5</v>
      </c>
      <c r="T9140">
        <f t="shared" si="142"/>
        <v>35</v>
      </c>
      <c r="U9140" t="s">
        <v>75</v>
      </c>
      <c r="V9140">
        <v>0.2</v>
      </c>
      <c r="W9140">
        <v>36.192</v>
      </c>
      <c r="X9140" s="1">
        <v>-36.192</v>
      </c>
      <c r="Y9140" s="1">
        <v>217.15200000000002</v>
      </c>
      <c r="Z9140" t="s">
        <v>47</v>
      </c>
      <c r="AA9140" s="2">
        <v>13.571999999999999</v>
      </c>
      <c r="AB9140" s="3">
        <v>7.4999999999999997E-2</v>
      </c>
      <c r="AC9140" s="1">
        <v>-131.196</v>
      </c>
      <c r="AD9140">
        <v>7</v>
      </c>
      <c r="AE9140">
        <v>7</v>
      </c>
      <c r="AF9140" t="s">
        <v>48</v>
      </c>
      <c r="AG9140">
        <v>2014</v>
      </c>
      <c r="AH9140">
        <f>COUNTBLANK(datos[[#This Row],[Row ID]:[Year sales]])</f>
        <v>0</v>
      </c>
    </row>
    <row r="9141" spans="1:34" x14ac:dyDescent="0.3">
      <c r="A9141">
        <v>9140</v>
      </c>
      <c r="B9141" t="s">
        <v>10477</v>
      </c>
      <c r="C9141" s="4">
        <v>41884</v>
      </c>
      <c r="D9141" s="4">
        <v>41890</v>
      </c>
      <c r="E9141" t="s">
        <v>67</v>
      </c>
      <c r="F9141" t="s">
        <v>2485</v>
      </c>
      <c r="G9141" t="s">
        <v>2486</v>
      </c>
      <c r="H9141" t="s">
        <v>37</v>
      </c>
      <c r="I9141" t="s">
        <v>38</v>
      </c>
      <c r="J9141" t="s">
        <v>8484</v>
      </c>
      <c r="K9141" t="s">
        <v>231</v>
      </c>
      <c r="L9141">
        <v>60089</v>
      </c>
      <c r="M9141" t="s">
        <v>125</v>
      </c>
      <c r="N9141" t="s">
        <v>498</v>
      </c>
      <c r="O9141" t="s">
        <v>90</v>
      </c>
      <c r="P9141" t="s">
        <v>181</v>
      </c>
      <c r="Q9141" t="s">
        <v>499</v>
      </c>
      <c r="R9141" s="1">
        <v>475.94400000000002</v>
      </c>
      <c r="S9141">
        <v>7</v>
      </c>
      <c r="T9141">
        <f t="shared" si="142"/>
        <v>31</v>
      </c>
      <c r="U9141" t="s">
        <v>75</v>
      </c>
      <c r="V9141">
        <v>0.2</v>
      </c>
      <c r="W9141">
        <v>95.188800000000015</v>
      </c>
      <c r="X9141" s="1">
        <v>-95.188800000000001</v>
      </c>
      <c r="Y9141" s="1">
        <v>571.13280000000009</v>
      </c>
      <c r="Z9141" t="s">
        <v>53</v>
      </c>
      <c r="AA9141" s="2">
        <v>95.188800000000001</v>
      </c>
      <c r="AB9141" s="3">
        <v>0.19999999999999998</v>
      </c>
      <c r="AC9141" s="1">
        <v>-285.56639999999999</v>
      </c>
      <c r="AD9141">
        <v>6</v>
      </c>
      <c r="AE9141">
        <v>6</v>
      </c>
      <c r="AF9141" t="s">
        <v>48</v>
      </c>
      <c r="AG9141">
        <v>2014</v>
      </c>
      <c r="AH9141">
        <f>COUNTBLANK(datos[[#This Row],[Row ID]:[Year sales]])</f>
        <v>0</v>
      </c>
    </row>
    <row r="9142" spans="1:34" x14ac:dyDescent="0.3">
      <c r="A9142">
        <v>9141</v>
      </c>
      <c r="B9142" t="s">
        <v>10478</v>
      </c>
      <c r="C9142" s="4">
        <v>43008</v>
      </c>
      <c r="D9142" s="4">
        <v>43010</v>
      </c>
      <c r="E9142" t="s">
        <v>34</v>
      </c>
      <c r="F9142" t="s">
        <v>3424</v>
      </c>
      <c r="G9142" t="s">
        <v>3425</v>
      </c>
      <c r="H9142" t="s">
        <v>122</v>
      </c>
      <c r="I9142" t="s">
        <v>38</v>
      </c>
      <c r="J9142" t="s">
        <v>58</v>
      </c>
      <c r="K9142" t="s">
        <v>59</v>
      </c>
      <c r="L9142">
        <v>90049</v>
      </c>
      <c r="M9142" t="s">
        <v>60</v>
      </c>
      <c r="N9142" t="s">
        <v>2589</v>
      </c>
      <c r="O9142" t="s">
        <v>90</v>
      </c>
      <c r="P9142" t="s">
        <v>181</v>
      </c>
      <c r="Q9142" t="s">
        <v>2590</v>
      </c>
      <c r="R9142" s="1">
        <v>159.97999999999999</v>
      </c>
      <c r="S9142">
        <v>2</v>
      </c>
      <c r="T9142">
        <f t="shared" si="142"/>
        <v>30</v>
      </c>
      <c r="U9142" t="s">
        <v>46</v>
      </c>
      <c r="V9142">
        <v>0</v>
      </c>
      <c r="W9142">
        <v>0</v>
      </c>
      <c r="X9142" s="1">
        <v>0</v>
      </c>
      <c r="Y9142" s="1">
        <v>159.97999999999999</v>
      </c>
      <c r="Z9142" t="s">
        <v>99</v>
      </c>
      <c r="AA9142" s="2">
        <v>47.994</v>
      </c>
      <c r="AB9142" s="3">
        <v>0.30000000000000004</v>
      </c>
      <c r="AC9142" s="1">
        <v>-111.986</v>
      </c>
      <c r="AD9142">
        <v>2</v>
      </c>
      <c r="AE9142">
        <v>2</v>
      </c>
      <c r="AF9142" t="s">
        <v>48</v>
      </c>
      <c r="AG9142">
        <v>2017</v>
      </c>
      <c r="AH9142">
        <f>COUNTBLANK(datos[[#This Row],[Row ID]:[Year sales]])</f>
        <v>0</v>
      </c>
    </row>
    <row r="9143" spans="1:34" x14ac:dyDescent="0.3">
      <c r="A9143">
        <v>9142</v>
      </c>
      <c r="B9143" t="s">
        <v>10479</v>
      </c>
      <c r="C9143" s="4">
        <v>42618</v>
      </c>
      <c r="D9143" s="4">
        <v>42620</v>
      </c>
      <c r="E9143" t="s">
        <v>208</v>
      </c>
      <c r="F9143" t="s">
        <v>9611</v>
      </c>
      <c r="G9143" t="s">
        <v>9612</v>
      </c>
      <c r="H9143" t="s">
        <v>57</v>
      </c>
      <c r="I9143" t="s">
        <v>38</v>
      </c>
      <c r="J9143" t="s">
        <v>286</v>
      </c>
      <c r="K9143" t="s">
        <v>287</v>
      </c>
      <c r="L9143">
        <v>10011</v>
      </c>
      <c r="M9143" t="s">
        <v>168</v>
      </c>
      <c r="N9143" t="s">
        <v>268</v>
      </c>
      <c r="O9143" t="s">
        <v>90</v>
      </c>
      <c r="P9143" t="s">
        <v>91</v>
      </c>
      <c r="Q9143" t="s">
        <v>269</v>
      </c>
      <c r="R9143" s="1">
        <v>43.6</v>
      </c>
      <c r="S9143">
        <v>4</v>
      </c>
      <c r="T9143">
        <f t="shared" si="142"/>
        <v>28</v>
      </c>
      <c r="U9143" t="s">
        <v>52</v>
      </c>
      <c r="V9143">
        <v>0</v>
      </c>
      <c r="W9143">
        <v>0</v>
      </c>
      <c r="X9143" s="1">
        <v>0</v>
      </c>
      <c r="Y9143" s="1">
        <v>43.6</v>
      </c>
      <c r="Z9143" t="s">
        <v>65</v>
      </c>
      <c r="AA9143" s="2">
        <v>12.208</v>
      </c>
      <c r="AB9143" s="3">
        <v>0.27999999999999997</v>
      </c>
      <c r="AC9143" s="1">
        <v>-31.391999999999999</v>
      </c>
      <c r="AD9143">
        <v>2</v>
      </c>
      <c r="AE9143">
        <v>2</v>
      </c>
      <c r="AF9143" t="s">
        <v>48</v>
      </c>
      <c r="AG9143">
        <v>2016</v>
      </c>
      <c r="AH9143">
        <f>COUNTBLANK(datos[[#This Row],[Row ID]:[Year sales]])</f>
        <v>0</v>
      </c>
    </row>
    <row r="9144" spans="1:34" x14ac:dyDescent="0.3">
      <c r="A9144">
        <v>9143</v>
      </c>
      <c r="B9144" t="s">
        <v>10480</v>
      </c>
      <c r="C9144" s="4">
        <v>42875</v>
      </c>
      <c r="D9144" s="4">
        <v>42881</v>
      </c>
      <c r="E9144" t="s">
        <v>67</v>
      </c>
      <c r="F9144" t="s">
        <v>4227</v>
      </c>
      <c r="G9144" t="s">
        <v>4228</v>
      </c>
      <c r="H9144" t="s">
        <v>37</v>
      </c>
      <c r="I9144" t="s">
        <v>38</v>
      </c>
      <c r="J9144" t="s">
        <v>1414</v>
      </c>
      <c r="K9144" t="s">
        <v>1415</v>
      </c>
      <c r="L9144">
        <v>89115</v>
      </c>
      <c r="M9144" t="s">
        <v>60</v>
      </c>
      <c r="N9144" t="s">
        <v>6405</v>
      </c>
      <c r="O9144" t="s">
        <v>62</v>
      </c>
      <c r="P9144" t="s">
        <v>94</v>
      </c>
      <c r="Q9144" t="s">
        <v>6406</v>
      </c>
      <c r="R9144" s="1">
        <v>8.2880000000000003</v>
      </c>
      <c r="S9144">
        <v>2</v>
      </c>
      <c r="T9144">
        <f t="shared" si="142"/>
        <v>42</v>
      </c>
      <c r="U9144" t="s">
        <v>46</v>
      </c>
      <c r="V9144">
        <v>0.2</v>
      </c>
      <c r="W9144">
        <v>1.6576000000000002</v>
      </c>
      <c r="X9144" s="1">
        <v>-1.6576</v>
      </c>
      <c r="Y9144" s="1">
        <v>9.9456000000000007</v>
      </c>
      <c r="Z9144" t="s">
        <v>65</v>
      </c>
      <c r="AA9144" s="2">
        <v>3.0044</v>
      </c>
      <c r="AB9144" s="3">
        <v>0.36249999999999999</v>
      </c>
      <c r="AC9144" s="1">
        <v>-3.6259999999999999</v>
      </c>
      <c r="AD9144">
        <v>6</v>
      </c>
      <c r="AE9144">
        <v>6</v>
      </c>
      <c r="AF9144" t="s">
        <v>48</v>
      </c>
      <c r="AG9144">
        <v>2017</v>
      </c>
      <c r="AH9144">
        <f>COUNTBLANK(datos[[#This Row],[Row ID]:[Year sales]])</f>
        <v>0</v>
      </c>
    </row>
    <row r="9145" spans="1:34" x14ac:dyDescent="0.3">
      <c r="A9145">
        <v>9144</v>
      </c>
      <c r="B9145" t="s">
        <v>10480</v>
      </c>
      <c r="C9145" s="4">
        <v>42875</v>
      </c>
      <c r="D9145" s="4">
        <v>42881</v>
      </c>
      <c r="E9145" t="s">
        <v>67</v>
      </c>
      <c r="F9145" t="s">
        <v>4227</v>
      </c>
      <c r="G9145" t="s">
        <v>4228</v>
      </c>
      <c r="H9145" t="s">
        <v>37</v>
      </c>
      <c r="I9145" t="s">
        <v>38</v>
      </c>
      <c r="J9145" t="s">
        <v>1414</v>
      </c>
      <c r="K9145" t="s">
        <v>1415</v>
      </c>
      <c r="L9145">
        <v>89115</v>
      </c>
      <c r="M9145" t="s">
        <v>60</v>
      </c>
      <c r="N9145" t="s">
        <v>9223</v>
      </c>
      <c r="O9145" t="s">
        <v>90</v>
      </c>
      <c r="P9145" t="s">
        <v>91</v>
      </c>
      <c r="Q9145" t="s">
        <v>9224</v>
      </c>
      <c r="R9145" s="1">
        <v>1123.1279999999999</v>
      </c>
      <c r="S9145">
        <v>9</v>
      </c>
      <c r="T9145">
        <f t="shared" si="142"/>
        <v>32</v>
      </c>
      <c r="U9145" t="s">
        <v>75</v>
      </c>
      <c r="V9145">
        <v>0.2</v>
      </c>
      <c r="W9145">
        <v>224.62559999999999</v>
      </c>
      <c r="X9145" s="1">
        <v>-224.62559999999999</v>
      </c>
      <c r="Y9145" s="1">
        <v>1347.7536</v>
      </c>
      <c r="Z9145" t="s">
        <v>53</v>
      </c>
      <c r="AA9145" s="2">
        <v>70.195499999999996</v>
      </c>
      <c r="AB9145" s="3">
        <v>6.25E-2</v>
      </c>
      <c r="AC9145" s="1">
        <v>-828.30690000000004</v>
      </c>
      <c r="AD9145">
        <v>6</v>
      </c>
      <c r="AE9145">
        <v>6</v>
      </c>
      <c r="AF9145" t="s">
        <v>48</v>
      </c>
      <c r="AG9145">
        <v>2017</v>
      </c>
      <c r="AH9145">
        <f>COUNTBLANK(datos[[#This Row],[Row ID]:[Year sales]])</f>
        <v>0</v>
      </c>
    </row>
    <row r="9146" spans="1:34" x14ac:dyDescent="0.3">
      <c r="A9146">
        <v>9145</v>
      </c>
      <c r="B9146" t="s">
        <v>10480</v>
      </c>
      <c r="C9146" s="4">
        <v>42875</v>
      </c>
      <c r="D9146" s="4">
        <v>42881</v>
      </c>
      <c r="E9146" t="s">
        <v>67</v>
      </c>
      <c r="F9146" t="s">
        <v>4227</v>
      </c>
      <c r="G9146" t="s">
        <v>4228</v>
      </c>
      <c r="H9146" t="s">
        <v>37</v>
      </c>
      <c r="I9146" t="s">
        <v>38</v>
      </c>
      <c r="J9146" t="s">
        <v>1414</v>
      </c>
      <c r="K9146" t="s">
        <v>1415</v>
      </c>
      <c r="L9146">
        <v>89115</v>
      </c>
      <c r="M9146" t="s">
        <v>60</v>
      </c>
      <c r="N9146" t="s">
        <v>457</v>
      </c>
      <c r="O9146" t="s">
        <v>62</v>
      </c>
      <c r="P9146" t="s">
        <v>97</v>
      </c>
      <c r="Q9146" t="s">
        <v>458</v>
      </c>
      <c r="R9146" s="1">
        <v>64.900000000000006</v>
      </c>
      <c r="S9146">
        <v>5</v>
      </c>
      <c r="T9146">
        <f t="shared" si="142"/>
        <v>41</v>
      </c>
      <c r="U9146" t="s">
        <v>75</v>
      </c>
      <c r="V9146">
        <v>0</v>
      </c>
      <c r="W9146">
        <v>0</v>
      </c>
      <c r="X9146" s="1">
        <v>0</v>
      </c>
      <c r="Y9146" s="1">
        <v>64.900000000000006</v>
      </c>
      <c r="Z9146" t="s">
        <v>99</v>
      </c>
      <c r="AA9146" s="2">
        <v>18.821000000000002</v>
      </c>
      <c r="AB9146" s="3">
        <v>0.28999999999999998</v>
      </c>
      <c r="AC9146" s="1">
        <v>-46.079000000000001</v>
      </c>
      <c r="AD9146">
        <v>6</v>
      </c>
      <c r="AE9146">
        <v>6</v>
      </c>
      <c r="AF9146" t="s">
        <v>48</v>
      </c>
      <c r="AG9146">
        <v>2017</v>
      </c>
      <c r="AH9146">
        <f>COUNTBLANK(datos[[#This Row],[Row ID]:[Year sales]])</f>
        <v>0</v>
      </c>
    </row>
    <row r="9147" spans="1:34" x14ac:dyDescent="0.3">
      <c r="A9147">
        <v>9146</v>
      </c>
      <c r="B9147" t="s">
        <v>10481</v>
      </c>
      <c r="C9147" s="4">
        <v>42267</v>
      </c>
      <c r="D9147" s="4">
        <v>42271</v>
      </c>
      <c r="E9147" t="s">
        <v>67</v>
      </c>
      <c r="F9147" t="s">
        <v>2021</v>
      </c>
      <c r="G9147" t="s">
        <v>2022</v>
      </c>
      <c r="H9147" t="s">
        <v>37</v>
      </c>
      <c r="I9147" t="s">
        <v>38</v>
      </c>
      <c r="J9147" t="s">
        <v>230</v>
      </c>
      <c r="K9147" t="s">
        <v>231</v>
      </c>
      <c r="L9147">
        <v>60540</v>
      </c>
      <c r="M9147" t="s">
        <v>125</v>
      </c>
      <c r="N9147" t="s">
        <v>2381</v>
      </c>
      <c r="O9147" t="s">
        <v>62</v>
      </c>
      <c r="P9147" t="s">
        <v>94</v>
      </c>
      <c r="Q9147" t="s">
        <v>2382</v>
      </c>
      <c r="R9147" s="1">
        <v>2.8079999999999998</v>
      </c>
      <c r="S9147">
        <v>3</v>
      </c>
      <c r="T9147">
        <f t="shared" si="142"/>
        <v>31</v>
      </c>
      <c r="U9147" t="s">
        <v>52</v>
      </c>
      <c r="V9147">
        <v>0.8</v>
      </c>
      <c r="W9147">
        <v>2.2464</v>
      </c>
      <c r="X9147" s="1">
        <v>-2.2464</v>
      </c>
      <c r="Y9147" s="1">
        <v>5.0543999999999993</v>
      </c>
      <c r="Z9147" t="s">
        <v>65</v>
      </c>
      <c r="AA9147" s="2">
        <v>-4.4927999999999999</v>
      </c>
      <c r="AB9147" s="3">
        <v>-1.6</v>
      </c>
      <c r="AC9147" s="1">
        <v>-5.0544000000000002</v>
      </c>
      <c r="AD9147">
        <v>4</v>
      </c>
      <c r="AE9147">
        <v>4</v>
      </c>
      <c r="AF9147" t="s">
        <v>48</v>
      </c>
      <c r="AG9147">
        <v>2015</v>
      </c>
      <c r="AH9147">
        <f>COUNTBLANK(datos[[#This Row],[Row ID]:[Year sales]])</f>
        <v>0</v>
      </c>
    </row>
    <row r="9148" spans="1:34" x14ac:dyDescent="0.3">
      <c r="A9148">
        <v>9147</v>
      </c>
      <c r="B9148" t="s">
        <v>10482</v>
      </c>
      <c r="C9148" s="4">
        <v>42392</v>
      </c>
      <c r="D9148" s="4">
        <v>42396</v>
      </c>
      <c r="E9148" t="s">
        <v>67</v>
      </c>
      <c r="F9148" t="s">
        <v>1017</v>
      </c>
      <c r="G9148" t="s">
        <v>1018</v>
      </c>
      <c r="H9148" t="s">
        <v>57</v>
      </c>
      <c r="I9148" t="s">
        <v>38</v>
      </c>
      <c r="J9148" t="s">
        <v>2245</v>
      </c>
      <c r="K9148" t="s">
        <v>5231</v>
      </c>
      <c r="L9148">
        <v>5408</v>
      </c>
      <c r="M9148" t="s">
        <v>168</v>
      </c>
      <c r="N9148" t="s">
        <v>4570</v>
      </c>
      <c r="O9148" t="s">
        <v>90</v>
      </c>
      <c r="P9148" t="s">
        <v>181</v>
      </c>
      <c r="Q9148" t="s">
        <v>4571</v>
      </c>
      <c r="R9148" s="1">
        <v>99.98</v>
      </c>
      <c r="S9148">
        <v>2</v>
      </c>
      <c r="T9148">
        <f t="shared" si="142"/>
        <v>30</v>
      </c>
      <c r="U9148" t="s">
        <v>46</v>
      </c>
      <c r="V9148">
        <v>0</v>
      </c>
      <c r="W9148">
        <v>0</v>
      </c>
      <c r="X9148" s="1">
        <v>0</v>
      </c>
      <c r="Y9148" s="1">
        <v>99.98</v>
      </c>
      <c r="Z9148" t="s">
        <v>99</v>
      </c>
      <c r="AA9148" s="2">
        <v>42.991399999999999</v>
      </c>
      <c r="AB9148" s="3">
        <v>0.43</v>
      </c>
      <c r="AC9148" s="1">
        <v>-56.988599999999998</v>
      </c>
      <c r="AD9148">
        <v>4</v>
      </c>
      <c r="AE9148">
        <v>4</v>
      </c>
      <c r="AF9148" t="s">
        <v>48</v>
      </c>
      <c r="AG9148">
        <v>2016</v>
      </c>
      <c r="AH9148">
        <f>COUNTBLANK(datos[[#This Row],[Row ID]:[Year sales]])</f>
        <v>0</v>
      </c>
    </row>
    <row r="9149" spans="1:34" x14ac:dyDescent="0.3">
      <c r="A9149">
        <v>9148</v>
      </c>
      <c r="B9149" t="s">
        <v>10482</v>
      </c>
      <c r="C9149" s="4">
        <v>42392</v>
      </c>
      <c r="D9149" s="4">
        <v>42396</v>
      </c>
      <c r="E9149" t="s">
        <v>67</v>
      </c>
      <c r="F9149" t="s">
        <v>1017</v>
      </c>
      <c r="G9149" t="s">
        <v>1018</v>
      </c>
      <c r="H9149" t="s">
        <v>57</v>
      </c>
      <c r="I9149" t="s">
        <v>38</v>
      </c>
      <c r="J9149" t="s">
        <v>2245</v>
      </c>
      <c r="K9149" t="s">
        <v>5231</v>
      </c>
      <c r="L9149">
        <v>5408</v>
      </c>
      <c r="M9149" t="s">
        <v>168</v>
      </c>
      <c r="N9149" t="s">
        <v>10483</v>
      </c>
      <c r="O9149" t="s">
        <v>62</v>
      </c>
      <c r="P9149" t="s">
        <v>86</v>
      </c>
      <c r="Q9149" t="s">
        <v>10484</v>
      </c>
      <c r="R9149" s="1">
        <v>8.0399999999999991</v>
      </c>
      <c r="S9149">
        <v>6</v>
      </c>
      <c r="T9149">
        <f t="shared" si="142"/>
        <v>6</v>
      </c>
      <c r="U9149" t="s">
        <v>75</v>
      </c>
      <c r="V9149">
        <v>0</v>
      </c>
      <c r="W9149">
        <v>0</v>
      </c>
      <c r="X9149" s="1">
        <v>0</v>
      </c>
      <c r="Y9149" s="1">
        <v>8.0399999999999991</v>
      </c>
      <c r="Z9149" t="s">
        <v>65</v>
      </c>
      <c r="AA9149" s="2">
        <v>2.7336</v>
      </c>
      <c r="AB9149" s="3">
        <v>0.34</v>
      </c>
      <c r="AC9149" s="1">
        <v>-5.3064</v>
      </c>
      <c r="AD9149">
        <v>4</v>
      </c>
      <c r="AE9149">
        <v>4</v>
      </c>
      <c r="AF9149" t="s">
        <v>48</v>
      </c>
      <c r="AG9149">
        <v>2016</v>
      </c>
      <c r="AH9149">
        <f>COUNTBLANK(datos[[#This Row],[Row ID]:[Year sales]])</f>
        <v>0</v>
      </c>
    </row>
    <row r="9150" spans="1:34" x14ac:dyDescent="0.3">
      <c r="A9150">
        <v>9149</v>
      </c>
      <c r="B9150" t="s">
        <v>10482</v>
      </c>
      <c r="C9150" s="4">
        <v>42392</v>
      </c>
      <c r="D9150" s="4">
        <v>42396</v>
      </c>
      <c r="E9150" t="s">
        <v>67</v>
      </c>
      <c r="F9150" t="s">
        <v>1017</v>
      </c>
      <c r="G9150" t="s">
        <v>1018</v>
      </c>
      <c r="H9150" t="s">
        <v>57</v>
      </c>
      <c r="I9150" t="s">
        <v>38</v>
      </c>
      <c r="J9150" t="s">
        <v>2245</v>
      </c>
      <c r="K9150" t="s">
        <v>5231</v>
      </c>
      <c r="L9150">
        <v>5408</v>
      </c>
      <c r="M9150" t="s">
        <v>168</v>
      </c>
      <c r="N9150" t="s">
        <v>3057</v>
      </c>
      <c r="O9150" t="s">
        <v>62</v>
      </c>
      <c r="P9150" t="s">
        <v>77</v>
      </c>
      <c r="Q9150" t="s">
        <v>3058</v>
      </c>
      <c r="R9150" s="1">
        <v>1564.29</v>
      </c>
      <c r="S9150">
        <v>13</v>
      </c>
      <c r="T9150">
        <f t="shared" si="142"/>
        <v>49</v>
      </c>
      <c r="U9150" t="s">
        <v>75</v>
      </c>
      <c r="V9150">
        <v>0</v>
      </c>
      <c r="W9150">
        <v>0</v>
      </c>
      <c r="X9150" s="1">
        <v>0</v>
      </c>
      <c r="Y9150" s="1">
        <v>1564.29</v>
      </c>
      <c r="Z9150" t="s">
        <v>53</v>
      </c>
      <c r="AA9150" s="2">
        <v>406.71539999999999</v>
      </c>
      <c r="AB9150" s="3">
        <v>0.26</v>
      </c>
      <c r="AC9150" s="1">
        <v>-1157.5745999999999</v>
      </c>
      <c r="AD9150">
        <v>4</v>
      </c>
      <c r="AE9150">
        <v>4</v>
      </c>
      <c r="AF9150" t="s">
        <v>48</v>
      </c>
      <c r="AG9150">
        <v>2016</v>
      </c>
      <c r="AH9150">
        <f>COUNTBLANK(datos[[#This Row],[Row ID]:[Year sales]])</f>
        <v>0</v>
      </c>
    </row>
    <row r="9151" spans="1:34" x14ac:dyDescent="0.3">
      <c r="A9151">
        <v>9150</v>
      </c>
      <c r="B9151" t="s">
        <v>10485</v>
      </c>
      <c r="C9151" s="4">
        <v>41791</v>
      </c>
      <c r="D9151" s="4">
        <v>41796</v>
      </c>
      <c r="E9151" t="s">
        <v>67</v>
      </c>
      <c r="F9151" t="s">
        <v>3629</v>
      </c>
      <c r="G9151" t="s">
        <v>3630</v>
      </c>
      <c r="H9151" t="s">
        <v>57</v>
      </c>
      <c r="I9151" t="s">
        <v>38</v>
      </c>
      <c r="J9151" t="s">
        <v>902</v>
      </c>
      <c r="K9151" t="s">
        <v>258</v>
      </c>
      <c r="L9151">
        <v>48234</v>
      </c>
      <c r="M9151" t="s">
        <v>125</v>
      </c>
      <c r="N9151" t="s">
        <v>3959</v>
      </c>
      <c r="O9151" t="s">
        <v>62</v>
      </c>
      <c r="P9151" t="s">
        <v>94</v>
      </c>
      <c r="Q9151" t="s">
        <v>3960</v>
      </c>
      <c r="R9151" s="1">
        <v>138.56</v>
      </c>
      <c r="S9151">
        <v>4</v>
      </c>
      <c r="T9151">
        <f t="shared" si="142"/>
        <v>22</v>
      </c>
      <c r="U9151" t="s">
        <v>52</v>
      </c>
      <c r="V9151">
        <v>0</v>
      </c>
      <c r="W9151">
        <v>0</v>
      </c>
      <c r="X9151" s="1">
        <v>0</v>
      </c>
      <c r="Y9151" s="1">
        <v>138.56</v>
      </c>
      <c r="Z9151" t="s">
        <v>99</v>
      </c>
      <c r="AA9151" s="2">
        <v>66.508799999999994</v>
      </c>
      <c r="AB9151" s="3">
        <v>0.47999999999999993</v>
      </c>
      <c r="AC9151" s="1">
        <v>-72.051199999999994</v>
      </c>
      <c r="AD9151">
        <v>5</v>
      </c>
      <c r="AE9151">
        <v>5</v>
      </c>
      <c r="AF9151" t="s">
        <v>48</v>
      </c>
      <c r="AG9151">
        <v>2014</v>
      </c>
      <c r="AH9151">
        <f>COUNTBLANK(datos[[#This Row],[Row ID]:[Year sales]])</f>
        <v>0</v>
      </c>
    </row>
    <row r="9152" spans="1:34" x14ac:dyDescent="0.3">
      <c r="A9152">
        <v>9151</v>
      </c>
      <c r="B9152" t="s">
        <v>10485</v>
      </c>
      <c r="C9152" s="4">
        <v>41791</v>
      </c>
      <c r="D9152" s="4">
        <v>41796</v>
      </c>
      <c r="E9152" t="s">
        <v>67</v>
      </c>
      <c r="F9152" t="s">
        <v>3629</v>
      </c>
      <c r="G9152" t="s">
        <v>3630</v>
      </c>
      <c r="H9152" t="s">
        <v>57</v>
      </c>
      <c r="I9152" t="s">
        <v>38</v>
      </c>
      <c r="J9152" t="s">
        <v>902</v>
      </c>
      <c r="K9152" t="s">
        <v>258</v>
      </c>
      <c r="L9152">
        <v>48234</v>
      </c>
      <c r="M9152" t="s">
        <v>125</v>
      </c>
      <c r="N9152" t="s">
        <v>3678</v>
      </c>
      <c r="O9152" t="s">
        <v>62</v>
      </c>
      <c r="P9152" t="s">
        <v>97</v>
      </c>
      <c r="Q9152" t="s">
        <v>3679</v>
      </c>
      <c r="R9152" s="1">
        <v>65.52</v>
      </c>
      <c r="S9152">
        <v>5</v>
      </c>
      <c r="T9152">
        <f t="shared" si="142"/>
        <v>35</v>
      </c>
      <c r="U9152" t="s">
        <v>75</v>
      </c>
      <c r="V9152">
        <v>0.1</v>
      </c>
      <c r="W9152">
        <v>6.5519999999999996</v>
      </c>
      <c r="X9152" s="1">
        <v>-6.5519999999999996</v>
      </c>
      <c r="Y9152" s="1">
        <v>72.072000000000003</v>
      </c>
      <c r="Z9152" t="s">
        <v>99</v>
      </c>
      <c r="AA9152" s="2">
        <v>12.375999999999999</v>
      </c>
      <c r="AB9152" s="3">
        <v>0.18888888888888888</v>
      </c>
      <c r="AC9152" s="1">
        <v>-46.591999999999999</v>
      </c>
      <c r="AD9152">
        <v>5</v>
      </c>
      <c r="AE9152">
        <v>5</v>
      </c>
      <c r="AF9152" t="s">
        <v>48</v>
      </c>
      <c r="AG9152">
        <v>2014</v>
      </c>
      <c r="AH9152">
        <f>COUNTBLANK(datos[[#This Row],[Row ID]:[Year sales]])</f>
        <v>0</v>
      </c>
    </row>
    <row r="9153" spans="1:34" x14ac:dyDescent="0.3">
      <c r="A9153">
        <v>9152</v>
      </c>
      <c r="B9153" t="s">
        <v>10486</v>
      </c>
      <c r="C9153" s="4">
        <v>42271</v>
      </c>
      <c r="D9153" s="4">
        <v>42276</v>
      </c>
      <c r="E9153" t="s">
        <v>34</v>
      </c>
      <c r="F9153" t="s">
        <v>310</v>
      </c>
      <c r="G9153" t="s">
        <v>311</v>
      </c>
      <c r="H9153" t="s">
        <v>37</v>
      </c>
      <c r="I9153" t="s">
        <v>38</v>
      </c>
      <c r="J9153" t="s">
        <v>7792</v>
      </c>
      <c r="K9153" t="s">
        <v>330</v>
      </c>
      <c r="L9153">
        <v>85323</v>
      </c>
      <c r="M9153" t="s">
        <v>60</v>
      </c>
      <c r="N9153" t="s">
        <v>6974</v>
      </c>
      <c r="O9153" t="s">
        <v>62</v>
      </c>
      <c r="P9153" t="s">
        <v>86</v>
      </c>
      <c r="Q9153" t="s">
        <v>6975</v>
      </c>
      <c r="R9153" s="1">
        <v>14.576000000000001</v>
      </c>
      <c r="S9153">
        <v>2</v>
      </c>
      <c r="T9153">
        <f t="shared" si="142"/>
        <v>28</v>
      </c>
      <c r="U9153" t="s">
        <v>46</v>
      </c>
      <c r="V9153">
        <v>0.2</v>
      </c>
      <c r="W9153">
        <v>2.9152000000000005</v>
      </c>
      <c r="X9153" s="1">
        <v>-2.9152</v>
      </c>
      <c r="Y9153" s="1">
        <v>17.491199999999999</v>
      </c>
      <c r="Z9153" t="s">
        <v>65</v>
      </c>
      <c r="AA9153" s="2">
        <v>2.3685999999999998</v>
      </c>
      <c r="AB9153" s="3">
        <v>0.16249999999999998</v>
      </c>
      <c r="AC9153" s="1">
        <v>-9.2921999999999993</v>
      </c>
      <c r="AD9153">
        <v>5</v>
      </c>
      <c r="AE9153">
        <v>5</v>
      </c>
      <c r="AF9153" t="s">
        <v>48</v>
      </c>
      <c r="AG9153">
        <v>2015</v>
      </c>
      <c r="AH9153">
        <f>COUNTBLANK(datos[[#This Row],[Row ID]:[Year sales]])</f>
        <v>0</v>
      </c>
    </row>
    <row r="9154" spans="1:34" x14ac:dyDescent="0.3">
      <c r="A9154">
        <v>9153</v>
      </c>
      <c r="B9154" t="s">
        <v>10486</v>
      </c>
      <c r="C9154" s="4">
        <v>42271</v>
      </c>
      <c r="D9154" s="4">
        <v>42276</v>
      </c>
      <c r="E9154" t="s">
        <v>34</v>
      </c>
      <c r="F9154" t="s">
        <v>310</v>
      </c>
      <c r="G9154" t="s">
        <v>311</v>
      </c>
      <c r="H9154" t="s">
        <v>37</v>
      </c>
      <c r="I9154" t="s">
        <v>38</v>
      </c>
      <c r="J9154" t="s">
        <v>7792</v>
      </c>
      <c r="K9154" t="s">
        <v>330</v>
      </c>
      <c r="L9154">
        <v>85323</v>
      </c>
      <c r="M9154" t="s">
        <v>60</v>
      </c>
      <c r="N9154" t="s">
        <v>763</v>
      </c>
      <c r="O9154" t="s">
        <v>90</v>
      </c>
      <c r="P9154" t="s">
        <v>181</v>
      </c>
      <c r="Q9154" t="s">
        <v>764</v>
      </c>
      <c r="R9154" s="1">
        <v>23.2</v>
      </c>
      <c r="S9154">
        <v>2</v>
      </c>
      <c r="T9154">
        <f t="shared" ref="T9154:T9217" si="143">SUMIF(Q:Q, Q9154, S:S)</f>
        <v>20</v>
      </c>
      <c r="U9154" t="s">
        <v>46</v>
      </c>
      <c r="V9154">
        <v>0.2</v>
      </c>
      <c r="W9154">
        <v>4.6399999999999997</v>
      </c>
      <c r="X9154" s="1">
        <v>-4.6399999999999997</v>
      </c>
      <c r="Y9154" s="1">
        <v>27.84</v>
      </c>
      <c r="Z9154" t="s">
        <v>65</v>
      </c>
      <c r="AA9154" s="2">
        <v>1.45</v>
      </c>
      <c r="AB9154" s="3">
        <v>6.25E-2</v>
      </c>
      <c r="AC9154" s="1">
        <v>-17.11</v>
      </c>
      <c r="AD9154">
        <v>5</v>
      </c>
      <c r="AE9154">
        <v>5</v>
      </c>
      <c r="AF9154" t="s">
        <v>48</v>
      </c>
      <c r="AG9154">
        <v>2015</v>
      </c>
      <c r="AH9154">
        <f>COUNTBLANK(datos[[#This Row],[Row ID]:[Year sales]])</f>
        <v>0</v>
      </c>
    </row>
    <row r="9155" spans="1:34" x14ac:dyDescent="0.3">
      <c r="A9155">
        <v>9154</v>
      </c>
      <c r="B9155" t="s">
        <v>10486</v>
      </c>
      <c r="C9155" s="4">
        <v>42271</v>
      </c>
      <c r="D9155" s="4">
        <v>42276</v>
      </c>
      <c r="E9155" t="s">
        <v>34</v>
      </c>
      <c r="F9155" t="s">
        <v>310</v>
      </c>
      <c r="G9155" t="s">
        <v>311</v>
      </c>
      <c r="H9155" t="s">
        <v>37</v>
      </c>
      <c r="I9155" t="s">
        <v>38</v>
      </c>
      <c r="J9155" t="s">
        <v>7792</v>
      </c>
      <c r="K9155" t="s">
        <v>330</v>
      </c>
      <c r="L9155">
        <v>85323</v>
      </c>
      <c r="M9155" t="s">
        <v>60</v>
      </c>
      <c r="N9155" t="s">
        <v>1782</v>
      </c>
      <c r="O9155" t="s">
        <v>62</v>
      </c>
      <c r="P9155" t="s">
        <v>86</v>
      </c>
      <c r="Q9155" t="s">
        <v>1783</v>
      </c>
      <c r="R9155" s="1">
        <v>16.463999999999999</v>
      </c>
      <c r="S9155">
        <v>7</v>
      </c>
      <c r="T9155">
        <f t="shared" si="143"/>
        <v>32</v>
      </c>
      <c r="U9155" t="s">
        <v>75</v>
      </c>
      <c r="V9155">
        <v>0.2</v>
      </c>
      <c r="W9155">
        <v>3.2927999999999997</v>
      </c>
      <c r="X9155" s="1">
        <v>-3.2928000000000002</v>
      </c>
      <c r="Y9155" s="1">
        <v>19.756799999999998</v>
      </c>
      <c r="Z9155" t="s">
        <v>65</v>
      </c>
      <c r="AA9155" s="2">
        <v>1.8522000000000001</v>
      </c>
      <c r="AB9155" s="3">
        <v>0.11250000000000002</v>
      </c>
      <c r="AC9155" s="1">
        <v>-11.319000000000001</v>
      </c>
      <c r="AD9155">
        <v>5</v>
      </c>
      <c r="AE9155">
        <v>5</v>
      </c>
      <c r="AF9155" t="s">
        <v>48</v>
      </c>
      <c r="AG9155">
        <v>2015</v>
      </c>
      <c r="AH9155">
        <f>COUNTBLANK(datos[[#This Row],[Row ID]:[Year sales]])</f>
        <v>0</v>
      </c>
    </row>
    <row r="9156" spans="1:34" x14ac:dyDescent="0.3">
      <c r="A9156">
        <v>9155</v>
      </c>
      <c r="B9156" t="s">
        <v>10487</v>
      </c>
      <c r="C9156" s="4">
        <v>42583</v>
      </c>
      <c r="D9156" s="4">
        <v>42585</v>
      </c>
      <c r="E9156" t="s">
        <v>34</v>
      </c>
      <c r="F9156" t="s">
        <v>7171</v>
      </c>
      <c r="G9156" t="s">
        <v>7172</v>
      </c>
      <c r="H9156" t="s">
        <v>37</v>
      </c>
      <c r="I9156" t="s">
        <v>38</v>
      </c>
      <c r="J9156" t="s">
        <v>166</v>
      </c>
      <c r="K9156" t="s">
        <v>167</v>
      </c>
      <c r="L9156">
        <v>19140</v>
      </c>
      <c r="M9156" t="s">
        <v>168</v>
      </c>
      <c r="N9156" t="s">
        <v>1738</v>
      </c>
      <c r="O9156" t="s">
        <v>43</v>
      </c>
      <c r="P9156" t="s">
        <v>83</v>
      </c>
      <c r="Q9156" t="s">
        <v>8171</v>
      </c>
      <c r="R9156" s="1">
        <v>19.312000000000001</v>
      </c>
      <c r="S9156">
        <v>2</v>
      </c>
      <c r="T9156">
        <f t="shared" si="143"/>
        <v>17</v>
      </c>
      <c r="U9156" t="s">
        <v>46</v>
      </c>
      <c r="V9156">
        <v>0.2</v>
      </c>
      <c r="W9156">
        <v>3.8624000000000005</v>
      </c>
      <c r="X9156" s="1">
        <v>-3.8624000000000001</v>
      </c>
      <c r="Y9156" s="1">
        <v>23.174400000000002</v>
      </c>
      <c r="Z9156" t="s">
        <v>65</v>
      </c>
      <c r="AA9156" s="2">
        <v>3.1381999999999999</v>
      </c>
      <c r="AB9156" s="3">
        <v>0.16249999999999998</v>
      </c>
      <c r="AC9156" s="1">
        <v>-12.311400000000001</v>
      </c>
      <c r="AD9156">
        <v>2</v>
      </c>
      <c r="AE9156">
        <v>2</v>
      </c>
      <c r="AF9156" t="s">
        <v>48</v>
      </c>
      <c r="AG9156">
        <v>2016</v>
      </c>
      <c r="AH9156">
        <f>COUNTBLANK(datos[[#This Row],[Row ID]:[Year sales]])</f>
        <v>0</v>
      </c>
    </row>
    <row r="9157" spans="1:34" x14ac:dyDescent="0.3">
      <c r="A9157">
        <v>9156</v>
      </c>
      <c r="B9157" t="s">
        <v>10488</v>
      </c>
      <c r="C9157" s="4">
        <v>41662</v>
      </c>
      <c r="D9157" s="4">
        <v>41667</v>
      </c>
      <c r="E9157" t="s">
        <v>67</v>
      </c>
      <c r="F9157" t="s">
        <v>9127</v>
      </c>
      <c r="G9157" t="s">
        <v>9128</v>
      </c>
      <c r="H9157" t="s">
        <v>37</v>
      </c>
      <c r="I9157" t="s">
        <v>38</v>
      </c>
      <c r="J9157" t="s">
        <v>1414</v>
      </c>
      <c r="K9157" t="s">
        <v>1415</v>
      </c>
      <c r="L9157">
        <v>89115</v>
      </c>
      <c r="M9157" t="s">
        <v>60</v>
      </c>
      <c r="N9157" t="s">
        <v>588</v>
      </c>
      <c r="O9157" t="s">
        <v>62</v>
      </c>
      <c r="P9157" t="s">
        <v>110</v>
      </c>
      <c r="Q9157" t="s">
        <v>589</v>
      </c>
      <c r="R9157" s="1">
        <v>40.08</v>
      </c>
      <c r="S9157">
        <v>6</v>
      </c>
      <c r="T9157">
        <f t="shared" si="143"/>
        <v>27</v>
      </c>
      <c r="U9157" t="s">
        <v>75</v>
      </c>
      <c r="V9157">
        <v>0</v>
      </c>
      <c r="W9157">
        <v>0</v>
      </c>
      <c r="X9157" s="1">
        <v>0</v>
      </c>
      <c r="Y9157" s="1">
        <v>40.08</v>
      </c>
      <c r="Z9157" t="s">
        <v>65</v>
      </c>
      <c r="AA9157" s="2">
        <v>19.238399999999999</v>
      </c>
      <c r="AB9157" s="3">
        <v>0.48</v>
      </c>
      <c r="AC9157" s="1">
        <v>-20.8416</v>
      </c>
      <c r="AD9157">
        <v>5</v>
      </c>
      <c r="AE9157">
        <v>5</v>
      </c>
      <c r="AF9157" t="s">
        <v>48</v>
      </c>
      <c r="AG9157">
        <v>2014</v>
      </c>
      <c r="AH9157">
        <f>COUNTBLANK(datos[[#This Row],[Row ID]:[Year sales]])</f>
        <v>0</v>
      </c>
    </row>
    <row r="9158" spans="1:34" x14ac:dyDescent="0.3">
      <c r="A9158">
        <v>9157</v>
      </c>
      <c r="B9158" t="s">
        <v>10489</v>
      </c>
      <c r="C9158" s="4">
        <v>41855</v>
      </c>
      <c r="D9158" s="4">
        <v>41859</v>
      </c>
      <c r="E9158" t="s">
        <v>67</v>
      </c>
      <c r="F9158" t="s">
        <v>4264</v>
      </c>
      <c r="G9158" t="s">
        <v>4265</v>
      </c>
      <c r="H9158" t="s">
        <v>57</v>
      </c>
      <c r="I9158" t="s">
        <v>38</v>
      </c>
      <c r="J9158" t="s">
        <v>5261</v>
      </c>
      <c r="K9158" t="s">
        <v>5262</v>
      </c>
      <c r="L9158">
        <v>4401</v>
      </c>
      <c r="M9158" t="s">
        <v>168</v>
      </c>
      <c r="N9158" t="s">
        <v>1861</v>
      </c>
      <c r="O9158" t="s">
        <v>62</v>
      </c>
      <c r="P9158" t="s">
        <v>97</v>
      </c>
      <c r="Q9158" t="s">
        <v>1862</v>
      </c>
      <c r="R9158" s="1">
        <v>101.96</v>
      </c>
      <c r="S9158">
        <v>2</v>
      </c>
      <c r="T9158">
        <f t="shared" si="143"/>
        <v>19</v>
      </c>
      <c r="U9158" t="s">
        <v>46</v>
      </c>
      <c r="V9158">
        <v>0</v>
      </c>
      <c r="W9158">
        <v>0</v>
      </c>
      <c r="X9158" s="1">
        <v>0</v>
      </c>
      <c r="Y9158" s="1">
        <v>101.96</v>
      </c>
      <c r="Z9158" t="s">
        <v>99</v>
      </c>
      <c r="AA9158" s="2">
        <v>27.529199999999999</v>
      </c>
      <c r="AB9158" s="3">
        <v>0.27</v>
      </c>
      <c r="AC9158" s="1">
        <v>-74.430800000000005</v>
      </c>
      <c r="AD9158">
        <v>4</v>
      </c>
      <c r="AE9158">
        <v>4</v>
      </c>
      <c r="AF9158" t="s">
        <v>48</v>
      </c>
      <c r="AG9158">
        <v>2014</v>
      </c>
      <c r="AH9158">
        <f>COUNTBLANK(datos[[#This Row],[Row ID]:[Year sales]])</f>
        <v>0</v>
      </c>
    </row>
    <row r="9159" spans="1:34" x14ac:dyDescent="0.3">
      <c r="A9159">
        <v>9158</v>
      </c>
      <c r="B9159" t="s">
        <v>10489</v>
      </c>
      <c r="C9159" s="4">
        <v>41855</v>
      </c>
      <c r="D9159" s="4">
        <v>41859</v>
      </c>
      <c r="E9159" t="s">
        <v>67</v>
      </c>
      <c r="F9159" t="s">
        <v>4264</v>
      </c>
      <c r="G9159" t="s">
        <v>4265</v>
      </c>
      <c r="H9159" t="s">
        <v>57</v>
      </c>
      <c r="I9159" t="s">
        <v>38</v>
      </c>
      <c r="J9159" t="s">
        <v>5261</v>
      </c>
      <c r="K9159" t="s">
        <v>5262</v>
      </c>
      <c r="L9159">
        <v>4401</v>
      </c>
      <c r="M9159" t="s">
        <v>168</v>
      </c>
      <c r="N9159" t="s">
        <v>7598</v>
      </c>
      <c r="O9159" t="s">
        <v>62</v>
      </c>
      <c r="P9159" t="s">
        <v>110</v>
      </c>
      <c r="Q9159" t="s">
        <v>7599</v>
      </c>
      <c r="R9159" s="1">
        <v>259.74</v>
      </c>
      <c r="S9159">
        <v>13</v>
      </c>
      <c r="T9159">
        <f t="shared" si="143"/>
        <v>28</v>
      </c>
      <c r="U9159" t="s">
        <v>75</v>
      </c>
      <c r="V9159">
        <v>0</v>
      </c>
      <c r="W9159">
        <v>0</v>
      </c>
      <c r="X9159" s="1">
        <v>0</v>
      </c>
      <c r="Y9159" s="1">
        <v>259.74</v>
      </c>
      <c r="Z9159" t="s">
        <v>47</v>
      </c>
      <c r="AA9159" s="2">
        <v>124.6752</v>
      </c>
      <c r="AB9159" s="3">
        <v>0.48</v>
      </c>
      <c r="AC9159" s="1">
        <v>-135.06479999999999</v>
      </c>
      <c r="AD9159">
        <v>4</v>
      </c>
      <c r="AE9159">
        <v>4</v>
      </c>
      <c r="AF9159" t="s">
        <v>48</v>
      </c>
      <c r="AG9159">
        <v>2014</v>
      </c>
      <c r="AH9159">
        <f>COUNTBLANK(datos[[#This Row],[Row ID]:[Year sales]])</f>
        <v>0</v>
      </c>
    </row>
    <row r="9160" spans="1:34" x14ac:dyDescent="0.3">
      <c r="A9160">
        <v>9159</v>
      </c>
      <c r="B9160" t="s">
        <v>10489</v>
      </c>
      <c r="C9160" s="4">
        <v>41855</v>
      </c>
      <c r="D9160" s="4">
        <v>41859</v>
      </c>
      <c r="E9160" t="s">
        <v>67</v>
      </c>
      <c r="F9160" t="s">
        <v>4264</v>
      </c>
      <c r="G9160" t="s">
        <v>4265</v>
      </c>
      <c r="H9160" t="s">
        <v>57</v>
      </c>
      <c r="I9160" t="s">
        <v>38</v>
      </c>
      <c r="J9160" t="s">
        <v>5261</v>
      </c>
      <c r="K9160" t="s">
        <v>5262</v>
      </c>
      <c r="L9160">
        <v>4401</v>
      </c>
      <c r="M9160" t="s">
        <v>168</v>
      </c>
      <c r="N9160" t="s">
        <v>2841</v>
      </c>
      <c r="O9160" t="s">
        <v>90</v>
      </c>
      <c r="P9160" t="s">
        <v>181</v>
      </c>
      <c r="Q9160" t="s">
        <v>2842</v>
      </c>
      <c r="R9160" s="1">
        <v>255.42</v>
      </c>
      <c r="S9160">
        <v>9</v>
      </c>
      <c r="T9160">
        <f t="shared" si="143"/>
        <v>49</v>
      </c>
      <c r="U9160" t="s">
        <v>75</v>
      </c>
      <c r="V9160">
        <v>0</v>
      </c>
      <c r="W9160">
        <v>0</v>
      </c>
      <c r="X9160" s="1">
        <v>0</v>
      </c>
      <c r="Y9160" s="1">
        <v>255.42</v>
      </c>
      <c r="Z9160" t="s">
        <v>47</v>
      </c>
      <c r="AA9160" s="2">
        <v>104.7222</v>
      </c>
      <c r="AB9160" s="3">
        <v>0.41000000000000003</v>
      </c>
      <c r="AC9160" s="1">
        <v>-150.6978</v>
      </c>
      <c r="AD9160">
        <v>4</v>
      </c>
      <c r="AE9160">
        <v>4</v>
      </c>
      <c r="AF9160" t="s">
        <v>48</v>
      </c>
      <c r="AG9160">
        <v>2014</v>
      </c>
      <c r="AH9160">
        <f>COUNTBLANK(datos[[#This Row],[Row ID]:[Year sales]])</f>
        <v>0</v>
      </c>
    </row>
    <row r="9161" spans="1:34" x14ac:dyDescent="0.3">
      <c r="A9161">
        <v>9160</v>
      </c>
      <c r="B9161" t="s">
        <v>10490</v>
      </c>
      <c r="C9161" s="4">
        <v>42591</v>
      </c>
      <c r="D9161" s="4">
        <v>42596</v>
      </c>
      <c r="E9161" t="s">
        <v>67</v>
      </c>
      <c r="F9161" t="s">
        <v>6398</v>
      </c>
      <c r="G9161" t="s">
        <v>6399</v>
      </c>
      <c r="H9161" t="s">
        <v>122</v>
      </c>
      <c r="I9161" t="s">
        <v>38</v>
      </c>
      <c r="J9161" t="s">
        <v>8787</v>
      </c>
      <c r="K9161" t="s">
        <v>355</v>
      </c>
      <c r="L9161">
        <v>37075</v>
      </c>
      <c r="M9161" t="s">
        <v>41</v>
      </c>
      <c r="N9161" t="s">
        <v>1245</v>
      </c>
      <c r="O9161" t="s">
        <v>62</v>
      </c>
      <c r="P9161" t="s">
        <v>94</v>
      </c>
      <c r="Q9161" t="s">
        <v>1246</v>
      </c>
      <c r="R9161" s="1">
        <v>4.3380000000000001</v>
      </c>
      <c r="S9161">
        <v>3</v>
      </c>
      <c r="T9161">
        <f t="shared" si="143"/>
        <v>23</v>
      </c>
      <c r="U9161" t="s">
        <v>52</v>
      </c>
      <c r="V9161">
        <v>0.7</v>
      </c>
      <c r="W9161">
        <v>3.0366</v>
      </c>
      <c r="X9161" s="1">
        <v>-3.0366</v>
      </c>
      <c r="Y9161" s="1">
        <v>7.3746</v>
      </c>
      <c r="Z9161" t="s">
        <v>65</v>
      </c>
      <c r="AA9161" s="2">
        <v>-3.0366</v>
      </c>
      <c r="AB9161" s="3">
        <v>-0.7</v>
      </c>
      <c r="AC9161" s="1">
        <v>-4.3380000000000001</v>
      </c>
      <c r="AD9161">
        <v>5</v>
      </c>
      <c r="AE9161">
        <v>5</v>
      </c>
      <c r="AF9161" t="s">
        <v>48</v>
      </c>
      <c r="AG9161">
        <v>2016</v>
      </c>
      <c r="AH9161">
        <f>COUNTBLANK(datos[[#This Row],[Row ID]:[Year sales]])</f>
        <v>0</v>
      </c>
    </row>
    <row r="9162" spans="1:34" x14ac:dyDescent="0.3">
      <c r="A9162">
        <v>9161</v>
      </c>
      <c r="B9162" t="s">
        <v>10490</v>
      </c>
      <c r="C9162" s="4">
        <v>42591</v>
      </c>
      <c r="D9162" s="4">
        <v>42596</v>
      </c>
      <c r="E9162" t="s">
        <v>67</v>
      </c>
      <c r="F9162" t="s">
        <v>6398</v>
      </c>
      <c r="G9162" t="s">
        <v>6399</v>
      </c>
      <c r="H9162" t="s">
        <v>122</v>
      </c>
      <c r="I9162" t="s">
        <v>38</v>
      </c>
      <c r="J9162" t="s">
        <v>8787</v>
      </c>
      <c r="K9162" t="s">
        <v>355</v>
      </c>
      <c r="L9162">
        <v>37075</v>
      </c>
      <c r="M9162" t="s">
        <v>41</v>
      </c>
      <c r="N9162" t="s">
        <v>2924</v>
      </c>
      <c r="O9162" t="s">
        <v>62</v>
      </c>
      <c r="P9162" t="s">
        <v>94</v>
      </c>
      <c r="Q9162" t="s">
        <v>2925</v>
      </c>
      <c r="R9162" s="1">
        <v>11.88</v>
      </c>
      <c r="S9162">
        <v>5</v>
      </c>
      <c r="T9162">
        <f t="shared" si="143"/>
        <v>19</v>
      </c>
      <c r="U9162" t="s">
        <v>75</v>
      </c>
      <c r="V9162">
        <v>0.7</v>
      </c>
      <c r="W9162">
        <v>8.3160000000000007</v>
      </c>
      <c r="X9162" s="1">
        <v>-8.3160000000000007</v>
      </c>
      <c r="Y9162" s="1">
        <v>20.196000000000002</v>
      </c>
      <c r="Z9162" t="s">
        <v>65</v>
      </c>
      <c r="AA9162" s="2">
        <v>-7.92</v>
      </c>
      <c r="AB9162" s="3">
        <v>-0.66666666666666663</v>
      </c>
      <c r="AC9162" s="1">
        <v>-11.484</v>
      </c>
      <c r="AD9162">
        <v>5</v>
      </c>
      <c r="AE9162">
        <v>5</v>
      </c>
      <c r="AF9162" t="s">
        <v>48</v>
      </c>
      <c r="AG9162">
        <v>2016</v>
      </c>
      <c r="AH9162">
        <f>COUNTBLANK(datos[[#This Row],[Row ID]:[Year sales]])</f>
        <v>0</v>
      </c>
    </row>
    <row r="9163" spans="1:34" x14ac:dyDescent="0.3">
      <c r="A9163">
        <v>9162</v>
      </c>
      <c r="B9163" t="s">
        <v>10491</v>
      </c>
      <c r="C9163" s="4">
        <v>42712</v>
      </c>
      <c r="D9163" s="4">
        <v>42716</v>
      </c>
      <c r="E9163" t="s">
        <v>67</v>
      </c>
      <c r="F9163" t="s">
        <v>1331</v>
      </c>
      <c r="G9163" t="s">
        <v>1332</v>
      </c>
      <c r="H9163" t="s">
        <v>37</v>
      </c>
      <c r="I9163" t="s">
        <v>38</v>
      </c>
      <c r="J9163" t="s">
        <v>6234</v>
      </c>
      <c r="K9163" t="s">
        <v>134</v>
      </c>
      <c r="L9163">
        <v>54703</v>
      </c>
      <c r="M9163" t="s">
        <v>125</v>
      </c>
      <c r="N9163" t="s">
        <v>5666</v>
      </c>
      <c r="O9163" t="s">
        <v>43</v>
      </c>
      <c r="P9163" t="s">
        <v>44</v>
      </c>
      <c r="Q9163" t="s">
        <v>5667</v>
      </c>
      <c r="R9163" s="1">
        <v>405.86</v>
      </c>
      <c r="S9163">
        <v>7</v>
      </c>
      <c r="T9163">
        <f t="shared" si="143"/>
        <v>14</v>
      </c>
      <c r="U9163" t="s">
        <v>75</v>
      </c>
      <c r="V9163">
        <v>0</v>
      </c>
      <c r="W9163">
        <v>0</v>
      </c>
      <c r="X9163" s="1">
        <v>0</v>
      </c>
      <c r="Y9163" s="1">
        <v>405.86</v>
      </c>
      <c r="Z9163" t="s">
        <v>47</v>
      </c>
      <c r="AA9163" s="2">
        <v>32.468800000000002</v>
      </c>
      <c r="AB9163" s="3">
        <v>0.08</v>
      </c>
      <c r="AC9163" s="1">
        <v>-373.39120000000003</v>
      </c>
      <c r="AD9163">
        <v>4</v>
      </c>
      <c r="AE9163">
        <v>4</v>
      </c>
      <c r="AF9163" t="s">
        <v>48</v>
      </c>
      <c r="AG9163">
        <v>2016</v>
      </c>
      <c r="AH9163">
        <f>COUNTBLANK(datos[[#This Row],[Row ID]:[Year sales]])</f>
        <v>0</v>
      </c>
    </row>
    <row r="9164" spans="1:34" x14ac:dyDescent="0.3">
      <c r="A9164">
        <v>9163</v>
      </c>
      <c r="B9164" t="s">
        <v>10491</v>
      </c>
      <c r="C9164" s="4">
        <v>42712</v>
      </c>
      <c r="D9164" s="4">
        <v>42716</v>
      </c>
      <c r="E9164" t="s">
        <v>67</v>
      </c>
      <c r="F9164" t="s">
        <v>1331</v>
      </c>
      <c r="G9164" t="s">
        <v>1332</v>
      </c>
      <c r="H9164" t="s">
        <v>37</v>
      </c>
      <c r="I9164" t="s">
        <v>38</v>
      </c>
      <c r="J9164" t="s">
        <v>6234</v>
      </c>
      <c r="K9164" t="s">
        <v>134</v>
      </c>
      <c r="L9164">
        <v>54703</v>
      </c>
      <c r="M9164" t="s">
        <v>125</v>
      </c>
      <c r="N9164" t="s">
        <v>2480</v>
      </c>
      <c r="O9164" t="s">
        <v>43</v>
      </c>
      <c r="P9164" t="s">
        <v>50</v>
      </c>
      <c r="Q9164" t="s">
        <v>2481</v>
      </c>
      <c r="R9164" s="1">
        <v>680.01</v>
      </c>
      <c r="S9164">
        <v>3</v>
      </c>
      <c r="T9164">
        <f t="shared" si="143"/>
        <v>34</v>
      </c>
      <c r="U9164" t="s">
        <v>52</v>
      </c>
      <c r="V9164">
        <v>0</v>
      </c>
      <c r="W9164">
        <v>0</v>
      </c>
      <c r="X9164" s="1">
        <v>0</v>
      </c>
      <c r="Y9164" s="1">
        <v>680.01</v>
      </c>
      <c r="Z9164" t="s">
        <v>53</v>
      </c>
      <c r="AA9164" s="2">
        <v>176.80260000000001</v>
      </c>
      <c r="AB9164" s="3">
        <v>0.26</v>
      </c>
      <c r="AC9164" s="1">
        <v>-503.20740000000001</v>
      </c>
      <c r="AD9164">
        <v>4</v>
      </c>
      <c r="AE9164">
        <v>4</v>
      </c>
      <c r="AF9164" t="s">
        <v>48</v>
      </c>
      <c r="AG9164">
        <v>2016</v>
      </c>
      <c r="AH9164">
        <f>COUNTBLANK(datos[[#This Row],[Row ID]:[Year sales]])</f>
        <v>0</v>
      </c>
    </row>
    <row r="9165" spans="1:34" x14ac:dyDescent="0.3">
      <c r="A9165">
        <v>9164</v>
      </c>
      <c r="B9165" t="s">
        <v>10492</v>
      </c>
      <c r="C9165" s="4">
        <v>42163</v>
      </c>
      <c r="D9165" s="4">
        <v>42167</v>
      </c>
      <c r="E9165" t="s">
        <v>67</v>
      </c>
      <c r="F9165" t="s">
        <v>7107</v>
      </c>
      <c r="G9165" t="s">
        <v>7108</v>
      </c>
      <c r="H9165" t="s">
        <v>37</v>
      </c>
      <c r="I9165" t="s">
        <v>38</v>
      </c>
      <c r="J9165" t="s">
        <v>323</v>
      </c>
      <c r="K9165" t="s">
        <v>231</v>
      </c>
      <c r="L9165">
        <v>60610</v>
      </c>
      <c r="M9165" t="s">
        <v>125</v>
      </c>
      <c r="N9165" t="s">
        <v>5985</v>
      </c>
      <c r="O9165" t="s">
        <v>90</v>
      </c>
      <c r="P9165" t="s">
        <v>181</v>
      </c>
      <c r="Q9165" t="s">
        <v>5986</v>
      </c>
      <c r="R9165" s="1">
        <v>2.3759999999999999</v>
      </c>
      <c r="S9165">
        <v>3</v>
      </c>
      <c r="T9165">
        <f t="shared" si="143"/>
        <v>13</v>
      </c>
      <c r="U9165" t="s">
        <v>52</v>
      </c>
      <c r="V9165">
        <v>0.2</v>
      </c>
      <c r="W9165">
        <v>0.47520000000000001</v>
      </c>
      <c r="X9165" s="1">
        <v>-0.47520000000000001</v>
      </c>
      <c r="Y9165" s="1">
        <v>2.8512</v>
      </c>
      <c r="Z9165" t="s">
        <v>65</v>
      </c>
      <c r="AA9165" s="2">
        <v>0.74250000000000005</v>
      </c>
      <c r="AB9165" s="3">
        <v>0.31250000000000006</v>
      </c>
      <c r="AC9165" s="1">
        <v>-1.1583000000000001</v>
      </c>
      <c r="AD9165">
        <v>4</v>
      </c>
      <c r="AE9165">
        <v>4</v>
      </c>
      <c r="AF9165" t="s">
        <v>48</v>
      </c>
      <c r="AG9165">
        <v>2015</v>
      </c>
      <c r="AH9165">
        <f>COUNTBLANK(datos[[#This Row],[Row ID]:[Year sales]])</f>
        <v>0</v>
      </c>
    </row>
    <row r="9166" spans="1:34" x14ac:dyDescent="0.3">
      <c r="A9166">
        <v>9165</v>
      </c>
      <c r="B9166" t="s">
        <v>10492</v>
      </c>
      <c r="C9166" s="4">
        <v>42163</v>
      </c>
      <c r="D9166" s="4">
        <v>42167</v>
      </c>
      <c r="E9166" t="s">
        <v>67</v>
      </c>
      <c r="F9166" t="s">
        <v>7107</v>
      </c>
      <c r="G9166" t="s">
        <v>7108</v>
      </c>
      <c r="H9166" t="s">
        <v>37</v>
      </c>
      <c r="I9166" t="s">
        <v>38</v>
      </c>
      <c r="J9166" t="s">
        <v>323</v>
      </c>
      <c r="K9166" t="s">
        <v>231</v>
      </c>
      <c r="L9166">
        <v>60610</v>
      </c>
      <c r="M9166" t="s">
        <v>125</v>
      </c>
      <c r="N9166" t="s">
        <v>3332</v>
      </c>
      <c r="O9166" t="s">
        <v>62</v>
      </c>
      <c r="P9166" t="s">
        <v>97</v>
      </c>
      <c r="Q9166" t="s">
        <v>3333</v>
      </c>
      <c r="R9166" s="1">
        <v>143.12799999999999</v>
      </c>
      <c r="S9166">
        <v>2</v>
      </c>
      <c r="T9166">
        <f t="shared" si="143"/>
        <v>16</v>
      </c>
      <c r="U9166" t="s">
        <v>46</v>
      </c>
      <c r="V9166">
        <v>0.8</v>
      </c>
      <c r="W9166">
        <v>114.50239999999999</v>
      </c>
      <c r="X9166" s="1">
        <v>-114.50239999999999</v>
      </c>
      <c r="Y9166" s="1">
        <v>257.63040000000001</v>
      </c>
      <c r="Z9166" t="s">
        <v>47</v>
      </c>
      <c r="AA9166" s="2">
        <v>-393.60199999999998</v>
      </c>
      <c r="AB9166" s="3">
        <v>-2.75</v>
      </c>
      <c r="AC9166" s="1">
        <v>-422.2276</v>
      </c>
      <c r="AD9166">
        <v>4</v>
      </c>
      <c r="AE9166">
        <v>4</v>
      </c>
      <c r="AF9166" t="s">
        <v>48</v>
      </c>
      <c r="AG9166">
        <v>2015</v>
      </c>
      <c r="AH9166">
        <f>COUNTBLANK(datos[[#This Row],[Row ID]:[Year sales]])</f>
        <v>0</v>
      </c>
    </row>
    <row r="9167" spans="1:34" x14ac:dyDescent="0.3">
      <c r="A9167">
        <v>9166</v>
      </c>
      <c r="B9167" t="s">
        <v>10493</v>
      </c>
      <c r="C9167" s="4">
        <v>42545</v>
      </c>
      <c r="D9167" s="4">
        <v>42547</v>
      </c>
      <c r="E9167" t="s">
        <v>34</v>
      </c>
      <c r="F9167" t="s">
        <v>693</v>
      </c>
      <c r="G9167" t="s">
        <v>694</v>
      </c>
      <c r="H9167" t="s">
        <v>37</v>
      </c>
      <c r="I9167" t="s">
        <v>38</v>
      </c>
      <c r="J9167" t="s">
        <v>969</v>
      </c>
      <c r="K9167" t="s">
        <v>59</v>
      </c>
      <c r="L9167">
        <v>92037</v>
      </c>
      <c r="M9167" t="s">
        <v>60</v>
      </c>
      <c r="N9167" t="s">
        <v>9857</v>
      </c>
      <c r="O9167" t="s">
        <v>90</v>
      </c>
      <c r="P9167" t="s">
        <v>704</v>
      </c>
      <c r="Q9167" t="s">
        <v>9858</v>
      </c>
      <c r="R9167" s="1">
        <v>4476.8</v>
      </c>
      <c r="S9167">
        <v>4</v>
      </c>
      <c r="T9167">
        <f t="shared" si="143"/>
        <v>7</v>
      </c>
      <c r="U9167" t="s">
        <v>52</v>
      </c>
      <c r="V9167">
        <v>0.2</v>
      </c>
      <c r="W9167">
        <v>895.36000000000013</v>
      </c>
      <c r="X9167" s="1">
        <v>-895.36</v>
      </c>
      <c r="Y9167" s="1">
        <v>5372.16</v>
      </c>
      <c r="Z9167" t="s">
        <v>53</v>
      </c>
      <c r="AA9167" s="2">
        <v>503.64</v>
      </c>
      <c r="AB9167" s="3">
        <v>0.11249999999999999</v>
      </c>
      <c r="AC9167" s="1">
        <v>-3077.8</v>
      </c>
      <c r="AD9167">
        <v>2</v>
      </c>
      <c r="AE9167">
        <v>2</v>
      </c>
      <c r="AF9167" t="s">
        <v>48</v>
      </c>
      <c r="AG9167">
        <v>2016</v>
      </c>
      <c r="AH9167">
        <f>COUNTBLANK(datos[[#This Row],[Row ID]:[Year sales]])</f>
        <v>0</v>
      </c>
    </row>
    <row r="9168" spans="1:34" x14ac:dyDescent="0.3">
      <c r="A9168">
        <v>9167</v>
      </c>
      <c r="B9168" t="s">
        <v>10493</v>
      </c>
      <c r="C9168" s="4">
        <v>42545</v>
      </c>
      <c r="D9168" s="4">
        <v>42547</v>
      </c>
      <c r="E9168" t="s">
        <v>34</v>
      </c>
      <c r="F9168" t="s">
        <v>693</v>
      </c>
      <c r="G9168" t="s">
        <v>694</v>
      </c>
      <c r="H9168" t="s">
        <v>37</v>
      </c>
      <c r="I9168" t="s">
        <v>38</v>
      </c>
      <c r="J9168" t="s">
        <v>969</v>
      </c>
      <c r="K9168" t="s">
        <v>59</v>
      </c>
      <c r="L9168">
        <v>92037</v>
      </c>
      <c r="M9168" t="s">
        <v>60</v>
      </c>
      <c r="N9168" t="s">
        <v>3847</v>
      </c>
      <c r="O9168" t="s">
        <v>62</v>
      </c>
      <c r="P9168" t="s">
        <v>110</v>
      </c>
      <c r="Q9168" t="s">
        <v>3848</v>
      </c>
      <c r="R9168" s="1">
        <v>104.85</v>
      </c>
      <c r="S9168">
        <v>1</v>
      </c>
      <c r="T9168">
        <f t="shared" si="143"/>
        <v>19</v>
      </c>
      <c r="U9168" t="s">
        <v>46</v>
      </c>
      <c r="V9168">
        <v>0</v>
      </c>
      <c r="W9168">
        <v>0</v>
      </c>
      <c r="X9168" s="1">
        <v>0</v>
      </c>
      <c r="Y9168" s="1">
        <v>104.85</v>
      </c>
      <c r="Z9168" t="s">
        <v>99</v>
      </c>
      <c r="AA9168" s="2">
        <v>50.328000000000003</v>
      </c>
      <c r="AB9168" s="3">
        <v>0.48000000000000004</v>
      </c>
      <c r="AC9168" s="1">
        <v>-54.521999999999998</v>
      </c>
      <c r="AD9168">
        <v>2</v>
      </c>
      <c r="AE9168">
        <v>2</v>
      </c>
      <c r="AF9168" t="s">
        <v>48</v>
      </c>
      <c r="AG9168">
        <v>2016</v>
      </c>
      <c r="AH9168">
        <f>COUNTBLANK(datos[[#This Row],[Row ID]:[Year sales]])</f>
        <v>0</v>
      </c>
    </row>
    <row r="9169" spans="1:34" x14ac:dyDescent="0.3">
      <c r="A9169">
        <v>9168</v>
      </c>
      <c r="B9169" t="s">
        <v>10493</v>
      </c>
      <c r="C9169" s="4">
        <v>42545</v>
      </c>
      <c r="D9169" s="4">
        <v>42547</v>
      </c>
      <c r="E9169" t="s">
        <v>34</v>
      </c>
      <c r="F9169" t="s">
        <v>693</v>
      </c>
      <c r="G9169" t="s">
        <v>694</v>
      </c>
      <c r="H9169" t="s">
        <v>37</v>
      </c>
      <c r="I9169" t="s">
        <v>38</v>
      </c>
      <c r="J9169" t="s">
        <v>969</v>
      </c>
      <c r="K9169" t="s">
        <v>59</v>
      </c>
      <c r="L9169">
        <v>92037</v>
      </c>
      <c r="M9169" t="s">
        <v>60</v>
      </c>
      <c r="N9169" t="s">
        <v>5972</v>
      </c>
      <c r="O9169" t="s">
        <v>62</v>
      </c>
      <c r="P9169" t="s">
        <v>97</v>
      </c>
      <c r="Q9169" t="s">
        <v>5973</v>
      </c>
      <c r="R9169" s="1">
        <v>241.44</v>
      </c>
      <c r="S9169">
        <v>3</v>
      </c>
      <c r="T9169">
        <f t="shared" si="143"/>
        <v>20</v>
      </c>
      <c r="U9169" t="s">
        <v>52</v>
      </c>
      <c r="V9169">
        <v>0</v>
      </c>
      <c r="W9169">
        <v>0</v>
      </c>
      <c r="X9169" s="1">
        <v>0</v>
      </c>
      <c r="Y9169" s="1">
        <v>241.44</v>
      </c>
      <c r="Z9169" t="s">
        <v>47</v>
      </c>
      <c r="AA9169" s="2">
        <v>72.432000000000002</v>
      </c>
      <c r="AB9169" s="3">
        <v>0.3</v>
      </c>
      <c r="AC9169" s="1">
        <v>-169.00800000000001</v>
      </c>
      <c r="AD9169">
        <v>2</v>
      </c>
      <c r="AE9169">
        <v>2</v>
      </c>
      <c r="AF9169" t="s">
        <v>48</v>
      </c>
      <c r="AG9169">
        <v>2016</v>
      </c>
      <c r="AH9169">
        <f>COUNTBLANK(datos[[#This Row],[Row ID]:[Year sales]])</f>
        <v>0</v>
      </c>
    </row>
    <row r="9170" spans="1:34" x14ac:dyDescent="0.3">
      <c r="A9170">
        <v>9169</v>
      </c>
      <c r="B9170" t="s">
        <v>10494</v>
      </c>
      <c r="C9170" s="4">
        <v>42444</v>
      </c>
      <c r="D9170" s="4">
        <v>42448</v>
      </c>
      <c r="E9170" t="s">
        <v>67</v>
      </c>
      <c r="F9170" t="s">
        <v>2682</v>
      </c>
      <c r="G9170" t="s">
        <v>2683</v>
      </c>
      <c r="H9170" t="s">
        <v>122</v>
      </c>
      <c r="I9170" t="s">
        <v>38</v>
      </c>
      <c r="J9170" t="s">
        <v>348</v>
      </c>
      <c r="K9170" t="s">
        <v>1511</v>
      </c>
      <c r="L9170">
        <v>39212</v>
      </c>
      <c r="M9170" t="s">
        <v>41</v>
      </c>
      <c r="N9170" t="s">
        <v>2368</v>
      </c>
      <c r="O9170" t="s">
        <v>62</v>
      </c>
      <c r="P9170" t="s">
        <v>110</v>
      </c>
      <c r="Q9170" t="s">
        <v>2369</v>
      </c>
      <c r="R9170" s="1">
        <v>319.76</v>
      </c>
      <c r="S9170">
        <v>14</v>
      </c>
      <c r="T9170">
        <f t="shared" si="143"/>
        <v>33</v>
      </c>
      <c r="U9170" t="s">
        <v>75</v>
      </c>
      <c r="V9170">
        <v>0</v>
      </c>
      <c r="W9170">
        <v>0</v>
      </c>
      <c r="X9170" s="1">
        <v>0</v>
      </c>
      <c r="Y9170" s="1">
        <v>319.76</v>
      </c>
      <c r="Z9170" t="s">
        <v>47</v>
      </c>
      <c r="AA9170" s="2">
        <v>147.08959999999999</v>
      </c>
      <c r="AB9170" s="3">
        <v>0.45999999999999996</v>
      </c>
      <c r="AC9170" s="1">
        <v>-172.6704</v>
      </c>
      <c r="AD9170">
        <v>4</v>
      </c>
      <c r="AE9170">
        <v>4</v>
      </c>
      <c r="AF9170" t="s">
        <v>48</v>
      </c>
      <c r="AG9170">
        <v>2016</v>
      </c>
      <c r="AH9170">
        <f>COUNTBLANK(datos[[#This Row],[Row ID]:[Year sales]])</f>
        <v>0</v>
      </c>
    </row>
    <row r="9171" spans="1:34" x14ac:dyDescent="0.3">
      <c r="A9171">
        <v>9170</v>
      </c>
      <c r="B9171" t="s">
        <v>10494</v>
      </c>
      <c r="C9171" s="4">
        <v>42444</v>
      </c>
      <c r="D9171" s="4">
        <v>42448</v>
      </c>
      <c r="E9171" t="s">
        <v>67</v>
      </c>
      <c r="F9171" t="s">
        <v>2682</v>
      </c>
      <c r="G9171" t="s">
        <v>2683</v>
      </c>
      <c r="H9171" t="s">
        <v>122</v>
      </c>
      <c r="I9171" t="s">
        <v>38</v>
      </c>
      <c r="J9171" t="s">
        <v>348</v>
      </c>
      <c r="K9171" t="s">
        <v>1511</v>
      </c>
      <c r="L9171">
        <v>39212</v>
      </c>
      <c r="M9171" t="s">
        <v>41</v>
      </c>
      <c r="N9171" t="s">
        <v>2368</v>
      </c>
      <c r="O9171" t="s">
        <v>62</v>
      </c>
      <c r="P9171" t="s">
        <v>110</v>
      </c>
      <c r="Q9171" t="s">
        <v>2369</v>
      </c>
      <c r="R9171" s="1">
        <v>45.68</v>
      </c>
      <c r="S9171">
        <v>2</v>
      </c>
      <c r="T9171">
        <f t="shared" si="143"/>
        <v>33</v>
      </c>
      <c r="U9171" t="s">
        <v>46</v>
      </c>
      <c r="V9171">
        <v>0</v>
      </c>
      <c r="W9171">
        <v>0</v>
      </c>
      <c r="X9171" s="1">
        <v>0</v>
      </c>
      <c r="Y9171" s="1">
        <v>45.68</v>
      </c>
      <c r="Z9171" t="s">
        <v>65</v>
      </c>
      <c r="AA9171" s="2">
        <v>21.012799999999999</v>
      </c>
      <c r="AB9171" s="3">
        <v>0.45999999999999996</v>
      </c>
      <c r="AC9171" s="1">
        <v>-24.667200000000001</v>
      </c>
      <c r="AD9171">
        <v>4</v>
      </c>
      <c r="AE9171">
        <v>4</v>
      </c>
      <c r="AF9171" t="s">
        <v>48</v>
      </c>
      <c r="AG9171">
        <v>2016</v>
      </c>
      <c r="AH9171">
        <f>COUNTBLANK(datos[[#This Row],[Row ID]:[Year sales]])</f>
        <v>0</v>
      </c>
    </row>
    <row r="9172" spans="1:34" x14ac:dyDescent="0.3">
      <c r="A9172">
        <v>9171</v>
      </c>
      <c r="B9172" t="s">
        <v>10495</v>
      </c>
      <c r="C9172" s="4">
        <v>42705</v>
      </c>
      <c r="D9172" s="4">
        <v>42705</v>
      </c>
      <c r="E9172" t="s">
        <v>1312</v>
      </c>
      <c r="F9172" t="s">
        <v>6507</v>
      </c>
      <c r="G9172" t="s">
        <v>6508</v>
      </c>
      <c r="H9172" t="s">
        <v>122</v>
      </c>
      <c r="I9172" t="s">
        <v>38</v>
      </c>
      <c r="J9172" t="s">
        <v>8854</v>
      </c>
      <c r="K9172" t="s">
        <v>59</v>
      </c>
      <c r="L9172">
        <v>93030</v>
      </c>
      <c r="M9172" t="s">
        <v>60</v>
      </c>
      <c r="N9172" t="s">
        <v>1836</v>
      </c>
      <c r="O9172" t="s">
        <v>43</v>
      </c>
      <c r="P9172" t="s">
        <v>83</v>
      </c>
      <c r="Q9172" t="s">
        <v>1837</v>
      </c>
      <c r="R9172" s="1">
        <v>31.96</v>
      </c>
      <c r="S9172">
        <v>2</v>
      </c>
      <c r="T9172">
        <f t="shared" si="143"/>
        <v>11</v>
      </c>
      <c r="U9172" t="s">
        <v>46</v>
      </c>
      <c r="V9172">
        <v>0</v>
      </c>
      <c r="W9172">
        <v>0</v>
      </c>
      <c r="X9172" s="1">
        <v>0</v>
      </c>
      <c r="Y9172" s="1">
        <v>31.96</v>
      </c>
      <c r="Z9172" t="s">
        <v>65</v>
      </c>
      <c r="AA9172" s="2">
        <v>1.5980000000000001</v>
      </c>
      <c r="AB9172" s="3">
        <v>0.05</v>
      </c>
      <c r="AC9172" s="1">
        <v>-30.361999999999998</v>
      </c>
      <c r="AD9172">
        <v>0</v>
      </c>
      <c r="AE9172">
        <v>0</v>
      </c>
      <c r="AF9172" t="s">
        <v>48</v>
      </c>
      <c r="AG9172">
        <v>2016</v>
      </c>
      <c r="AH9172">
        <f>COUNTBLANK(datos[[#This Row],[Row ID]:[Year sales]])</f>
        <v>0</v>
      </c>
    </row>
    <row r="9173" spans="1:34" x14ac:dyDescent="0.3">
      <c r="A9173">
        <v>9172</v>
      </c>
      <c r="B9173" t="s">
        <v>10495</v>
      </c>
      <c r="C9173" s="4">
        <v>42705</v>
      </c>
      <c r="D9173" s="4">
        <v>42705</v>
      </c>
      <c r="E9173" t="s">
        <v>1312</v>
      </c>
      <c r="F9173" t="s">
        <v>6507</v>
      </c>
      <c r="G9173" t="s">
        <v>6508</v>
      </c>
      <c r="H9173" t="s">
        <v>122</v>
      </c>
      <c r="I9173" t="s">
        <v>38</v>
      </c>
      <c r="J9173" t="s">
        <v>8854</v>
      </c>
      <c r="K9173" t="s">
        <v>59</v>
      </c>
      <c r="L9173">
        <v>93030</v>
      </c>
      <c r="M9173" t="s">
        <v>60</v>
      </c>
      <c r="N9173" t="s">
        <v>4213</v>
      </c>
      <c r="O9173" t="s">
        <v>62</v>
      </c>
      <c r="P9173" t="s">
        <v>110</v>
      </c>
      <c r="Q9173" t="s">
        <v>4214</v>
      </c>
      <c r="R9173" s="1">
        <v>47.9</v>
      </c>
      <c r="S9173">
        <v>1</v>
      </c>
      <c r="T9173">
        <f t="shared" si="143"/>
        <v>14</v>
      </c>
      <c r="U9173" t="s">
        <v>46</v>
      </c>
      <c r="V9173">
        <v>0</v>
      </c>
      <c r="W9173">
        <v>0</v>
      </c>
      <c r="X9173" s="1">
        <v>0</v>
      </c>
      <c r="Y9173" s="1">
        <v>47.9</v>
      </c>
      <c r="Z9173" t="s">
        <v>65</v>
      </c>
      <c r="AA9173" s="2">
        <v>22.992000000000001</v>
      </c>
      <c r="AB9173" s="3">
        <v>0.48000000000000004</v>
      </c>
      <c r="AC9173" s="1">
        <v>-24.908000000000001</v>
      </c>
      <c r="AD9173">
        <v>0</v>
      </c>
      <c r="AE9173">
        <v>0</v>
      </c>
      <c r="AF9173" t="s">
        <v>48</v>
      </c>
      <c r="AG9173">
        <v>2016</v>
      </c>
      <c r="AH9173">
        <f>COUNTBLANK(datos[[#This Row],[Row ID]:[Year sales]])</f>
        <v>0</v>
      </c>
    </row>
    <row r="9174" spans="1:34" x14ac:dyDescent="0.3">
      <c r="A9174">
        <v>9173</v>
      </c>
      <c r="B9174" t="s">
        <v>10495</v>
      </c>
      <c r="C9174" s="4">
        <v>42705</v>
      </c>
      <c r="D9174" s="4">
        <v>42705</v>
      </c>
      <c r="E9174" t="s">
        <v>1312</v>
      </c>
      <c r="F9174" t="s">
        <v>6507</v>
      </c>
      <c r="G9174" t="s">
        <v>6508</v>
      </c>
      <c r="H9174" t="s">
        <v>122</v>
      </c>
      <c r="I9174" t="s">
        <v>38</v>
      </c>
      <c r="J9174" t="s">
        <v>8854</v>
      </c>
      <c r="K9174" t="s">
        <v>59</v>
      </c>
      <c r="L9174">
        <v>93030</v>
      </c>
      <c r="M9174" t="s">
        <v>60</v>
      </c>
      <c r="N9174" t="s">
        <v>3442</v>
      </c>
      <c r="O9174" t="s">
        <v>62</v>
      </c>
      <c r="P9174" t="s">
        <v>77</v>
      </c>
      <c r="Q9174" t="s">
        <v>3443</v>
      </c>
      <c r="R9174" s="1">
        <v>1112.94</v>
      </c>
      <c r="S9174">
        <v>3</v>
      </c>
      <c r="T9174">
        <f t="shared" si="143"/>
        <v>5</v>
      </c>
      <c r="U9174" t="s">
        <v>52</v>
      </c>
      <c r="V9174">
        <v>0</v>
      </c>
      <c r="W9174">
        <v>0</v>
      </c>
      <c r="X9174" s="1">
        <v>0</v>
      </c>
      <c r="Y9174" s="1">
        <v>1112.94</v>
      </c>
      <c r="Z9174" t="s">
        <v>53</v>
      </c>
      <c r="AA9174" s="2">
        <v>222.58799999999999</v>
      </c>
      <c r="AB9174" s="3">
        <v>0.19999999999999998</v>
      </c>
      <c r="AC9174" s="1">
        <v>-890.35199999999998</v>
      </c>
      <c r="AD9174">
        <v>0</v>
      </c>
      <c r="AE9174">
        <v>0</v>
      </c>
      <c r="AF9174" t="s">
        <v>48</v>
      </c>
      <c r="AG9174">
        <v>2016</v>
      </c>
      <c r="AH9174">
        <f>COUNTBLANK(datos[[#This Row],[Row ID]:[Year sales]])</f>
        <v>0</v>
      </c>
    </row>
    <row r="9175" spans="1:34" x14ac:dyDescent="0.3">
      <c r="A9175">
        <v>9174</v>
      </c>
      <c r="B9175" t="s">
        <v>10495</v>
      </c>
      <c r="C9175" s="4">
        <v>42705</v>
      </c>
      <c r="D9175" s="4">
        <v>42705</v>
      </c>
      <c r="E9175" t="s">
        <v>1312</v>
      </c>
      <c r="F9175" t="s">
        <v>6507</v>
      </c>
      <c r="G9175" t="s">
        <v>6508</v>
      </c>
      <c r="H9175" t="s">
        <v>122</v>
      </c>
      <c r="I9175" t="s">
        <v>38</v>
      </c>
      <c r="J9175" t="s">
        <v>8854</v>
      </c>
      <c r="K9175" t="s">
        <v>59</v>
      </c>
      <c r="L9175">
        <v>93030</v>
      </c>
      <c r="M9175" t="s">
        <v>60</v>
      </c>
      <c r="N9175" t="s">
        <v>2314</v>
      </c>
      <c r="O9175" t="s">
        <v>62</v>
      </c>
      <c r="P9175" t="s">
        <v>193</v>
      </c>
      <c r="Q9175" t="s">
        <v>2315</v>
      </c>
      <c r="R9175" s="1">
        <v>22.92</v>
      </c>
      <c r="S9175">
        <v>3</v>
      </c>
      <c r="T9175">
        <f t="shared" si="143"/>
        <v>21</v>
      </c>
      <c r="U9175" t="s">
        <v>52</v>
      </c>
      <c r="V9175">
        <v>0</v>
      </c>
      <c r="W9175">
        <v>0</v>
      </c>
      <c r="X9175" s="1">
        <v>0</v>
      </c>
      <c r="Y9175" s="1">
        <v>22.92</v>
      </c>
      <c r="Z9175" t="s">
        <v>65</v>
      </c>
      <c r="AA9175" s="2">
        <v>11.2308</v>
      </c>
      <c r="AB9175" s="3">
        <v>0.49</v>
      </c>
      <c r="AC9175" s="1">
        <v>-11.6892</v>
      </c>
      <c r="AD9175">
        <v>0</v>
      </c>
      <c r="AE9175">
        <v>0</v>
      </c>
      <c r="AF9175" t="s">
        <v>48</v>
      </c>
      <c r="AG9175">
        <v>2016</v>
      </c>
      <c r="AH9175">
        <f>COUNTBLANK(datos[[#This Row],[Row ID]:[Year sales]])</f>
        <v>0</v>
      </c>
    </row>
    <row r="9176" spans="1:34" x14ac:dyDescent="0.3">
      <c r="A9176">
        <v>9175</v>
      </c>
      <c r="B9176" t="s">
        <v>10496</v>
      </c>
      <c r="C9176" s="4">
        <v>42898</v>
      </c>
      <c r="D9176" s="4">
        <v>42900</v>
      </c>
      <c r="E9176" t="s">
        <v>34</v>
      </c>
      <c r="F9176" t="s">
        <v>8382</v>
      </c>
      <c r="G9176" t="s">
        <v>8383</v>
      </c>
      <c r="H9176" t="s">
        <v>37</v>
      </c>
      <c r="I9176" t="s">
        <v>38</v>
      </c>
      <c r="J9176" t="s">
        <v>4283</v>
      </c>
      <c r="K9176" t="s">
        <v>116</v>
      </c>
      <c r="L9176">
        <v>98031</v>
      </c>
      <c r="M9176" t="s">
        <v>60</v>
      </c>
      <c r="N9176" t="s">
        <v>3921</v>
      </c>
      <c r="O9176" t="s">
        <v>90</v>
      </c>
      <c r="P9176" t="s">
        <v>91</v>
      </c>
      <c r="Q9176" t="s">
        <v>3922</v>
      </c>
      <c r="R9176" s="1">
        <v>71.975999999999999</v>
      </c>
      <c r="S9176">
        <v>3</v>
      </c>
      <c r="T9176">
        <f t="shared" si="143"/>
        <v>27</v>
      </c>
      <c r="U9176" t="s">
        <v>52</v>
      </c>
      <c r="V9176">
        <v>0.2</v>
      </c>
      <c r="W9176">
        <v>14.395200000000001</v>
      </c>
      <c r="X9176" s="1">
        <v>-14.395200000000001</v>
      </c>
      <c r="Y9176" s="1">
        <v>86.371200000000002</v>
      </c>
      <c r="Z9176" t="s">
        <v>99</v>
      </c>
      <c r="AA9176" s="2">
        <v>8.9969999999999999</v>
      </c>
      <c r="AB9176" s="3">
        <v>0.125</v>
      </c>
      <c r="AC9176" s="1">
        <v>-48.583799999999997</v>
      </c>
      <c r="AD9176">
        <v>2</v>
      </c>
      <c r="AE9176">
        <v>2</v>
      </c>
      <c r="AF9176" t="s">
        <v>48</v>
      </c>
      <c r="AG9176">
        <v>2017</v>
      </c>
      <c r="AH9176">
        <f>COUNTBLANK(datos[[#This Row],[Row ID]:[Year sales]])</f>
        <v>0</v>
      </c>
    </row>
    <row r="9177" spans="1:34" x14ac:dyDescent="0.3">
      <c r="A9177">
        <v>9176</v>
      </c>
      <c r="B9177" t="s">
        <v>10496</v>
      </c>
      <c r="C9177" s="4">
        <v>42898</v>
      </c>
      <c r="D9177" s="4">
        <v>42900</v>
      </c>
      <c r="E9177" t="s">
        <v>34</v>
      </c>
      <c r="F9177" t="s">
        <v>8382</v>
      </c>
      <c r="G9177" t="s">
        <v>8383</v>
      </c>
      <c r="H9177" t="s">
        <v>37</v>
      </c>
      <c r="I9177" t="s">
        <v>38</v>
      </c>
      <c r="J9177" t="s">
        <v>4283</v>
      </c>
      <c r="K9177" t="s">
        <v>116</v>
      </c>
      <c r="L9177">
        <v>98031</v>
      </c>
      <c r="M9177" t="s">
        <v>60</v>
      </c>
      <c r="N9177" t="s">
        <v>3899</v>
      </c>
      <c r="O9177" t="s">
        <v>62</v>
      </c>
      <c r="P9177" t="s">
        <v>110</v>
      </c>
      <c r="Q9177" t="s">
        <v>3900</v>
      </c>
      <c r="R9177" s="1">
        <v>19.440000000000001</v>
      </c>
      <c r="S9177">
        <v>3</v>
      </c>
      <c r="T9177">
        <f t="shared" si="143"/>
        <v>24</v>
      </c>
      <c r="U9177" t="s">
        <v>52</v>
      </c>
      <c r="V9177">
        <v>0</v>
      </c>
      <c r="W9177">
        <v>0</v>
      </c>
      <c r="X9177" s="1">
        <v>0</v>
      </c>
      <c r="Y9177" s="1">
        <v>19.440000000000001</v>
      </c>
      <c r="Z9177" t="s">
        <v>65</v>
      </c>
      <c r="AA9177" s="2">
        <v>9.3312000000000008</v>
      </c>
      <c r="AB9177" s="3">
        <v>0.48000000000000004</v>
      </c>
      <c r="AC9177" s="1">
        <v>-10.1088</v>
      </c>
      <c r="AD9177">
        <v>2</v>
      </c>
      <c r="AE9177">
        <v>2</v>
      </c>
      <c r="AF9177" t="s">
        <v>48</v>
      </c>
      <c r="AG9177">
        <v>2017</v>
      </c>
      <c r="AH9177">
        <f>COUNTBLANK(datos[[#This Row],[Row ID]:[Year sales]])</f>
        <v>0</v>
      </c>
    </row>
    <row r="9178" spans="1:34" x14ac:dyDescent="0.3">
      <c r="A9178">
        <v>9177</v>
      </c>
      <c r="B9178" t="s">
        <v>10497</v>
      </c>
      <c r="C9178" s="4">
        <v>42448</v>
      </c>
      <c r="D9178" s="4">
        <v>42453</v>
      </c>
      <c r="E9178" t="s">
        <v>67</v>
      </c>
      <c r="F9178" t="s">
        <v>4980</v>
      </c>
      <c r="G9178" t="s">
        <v>4981</v>
      </c>
      <c r="H9178" t="s">
        <v>57</v>
      </c>
      <c r="I9178" t="s">
        <v>38</v>
      </c>
      <c r="J9178" t="s">
        <v>5689</v>
      </c>
      <c r="K9178" t="s">
        <v>355</v>
      </c>
      <c r="L9178">
        <v>37211</v>
      </c>
      <c r="M9178" t="s">
        <v>41</v>
      </c>
      <c r="N9178" t="s">
        <v>1228</v>
      </c>
      <c r="O9178" t="s">
        <v>62</v>
      </c>
      <c r="P9178" t="s">
        <v>94</v>
      </c>
      <c r="Q9178" t="s">
        <v>1229</v>
      </c>
      <c r="R9178" s="1">
        <v>31.085999999999999</v>
      </c>
      <c r="S9178">
        <v>3</v>
      </c>
      <c r="T9178">
        <f t="shared" si="143"/>
        <v>8</v>
      </c>
      <c r="U9178" t="s">
        <v>52</v>
      </c>
      <c r="V9178">
        <v>0.7</v>
      </c>
      <c r="W9178">
        <v>21.760199999999998</v>
      </c>
      <c r="X9178" s="1">
        <v>-21.760200000000001</v>
      </c>
      <c r="Y9178" s="1">
        <v>52.846199999999996</v>
      </c>
      <c r="Z9178" t="s">
        <v>99</v>
      </c>
      <c r="AA9178" s="2">
        <v>-20.724</v>
      </c>
      <c r="AB9178" s="3">
        <v>-0.66666666666666674</v>
      </c>
      <c r="AC9178" s="1">
        <v>-30.049800000000001</v>
      </c>
      <c r="AD9178">
        <v>5</v>
      </c>
      <c r="AE9178">
        <v>5</v>
      </c>
      <c r="AF9178" t="s">
        <v>48</v>
      </c>
      <c r="AG9178">
        <v>2016</v>
      </c>
      <c r="AH9178">
        <f>COUNTBLANK(datos[[#This Row],[Row ID]:[Year sales]])</f>
        <v>0</v>
      </c>
    </row>
    <row r="9179" spans="1:34" x14ac:dyDescent="0.3">
      <c r="A9179">
        <v>9178</v>
      </c>
      <c r="B9179" t="s">
        <v>10498</v>
      </c>
      <c r="C9179" s="4">
        <v>42688</v>
      </c>
      <c r="D9179" s="4">
        <v>42692</v>
      </c>
      <c r="E9179" t="s">
        <v>67</v>
      </c>
      <c r="F9179" t="s">
        <v>271</v>
      </c>
      <c r="G9179" t="s">
        <v>272</v>
      </c>
      <c r="H9179" t="s">
        <v>37</v>
      </c>
      <c r="I9179" t="s">
        <v>38</v>
      </c>
      <c r="J9179" t="s">
        <v>286</v>
      </c>
      <c r="K9179" t="s">
        <v>287</v>
      </c>
      <c r="L9179">
        <v>10035</v>
      </c>
      <c r="M9179" t="s">
        <v>168</v>
      </c>
      <c r="N9179" t="s">
        <v>7906</v>
      </c>
      <c r="O9179" t="s">
        <v>90</v>
      </c>
      <c r="P9179" t="s">
        <v>91</v>
      </c>
      <c r="Q9179" t="s">
        <v>7907</v>
      </c>
      <c r="R9179" s="1">
        <v>13.98</v>
      </c>
      <c r="S9179">
        <v>2</v>
      </c>
      <c r="T9179">
        <f t="shared" si="143"/>
        <v>13</v>
      </c>
      <c r="U9179" t="s">
        <v>46</v>
      </c>
      <c r="V9179">
        <v>0</v>
      </c>
      <c r="W9179">
        <v>0</v>
      </c>
      <c r="X9179" s="1">
        <v>0</v>
      </c>
      <c r="Y9179" s="1">
        <v>13.98</v>
      </c>
      <c r="Z9179" t="s">
        <v>65</v>
      </c>
      <c r="AA9179" s="2">
        <v>3.9144000000000001</v>
      </c>
      <c r="AB9179" s="3">
        <v>0.27999999999999997</v>
      </c>
      <c r="AC9179" s="1">
        <v>-10.0656</v>
      </c>
      <c r="AD9179">
        <v>4</v>
      </c>
      <c r="AE9179">
        <v>4</v>
      </c>
      <c r="AF9179" t="s">
        <v>48</v>
      </c>
      <c r="AG9179">
        <v>2016</v>
      </c>
      <c r="AH9179">
        <f>COUNTBLANK(datos[[#This Row],[Row ID]:[Year sales]])</f>
        <v>0</v>
      </c>
    </row>
    <row r="9180" spans="1:34" x14ac:dyDescent="0.3">
      <c r="A9180">
        <v>9179</v>
      </c>
      <c r="B9180" t="s">
        <v>10498</v>
      </c>
      <c r="C9180" s="4">
        <v>42688</v>
      </c>
      <c r="D9180" s="4">
        <v>42692</v>
      </c>
      <c r="E9180" t="s">
        <v>67</v>
      </c>
      <c r="F9180" t="s">
        <v>271</v>
      </c>
      <c r="G9180" t="s">
        <v>272</v>
      </c>
      <c r="H9180" t="s">
        <v>37</v>
      </c>
      <c r="I9180" t="s">
        <v>38</v>
      </c>
      <c r="J9180" t="s">
        <v>286</v>
      </c>
      <c r="K9180" t="s">
        <v>287</v>
      </c>
      <c r="L9180">
        <v>10035</v>
      </c>
      <c r="M9180" t="s">
        <v>168</v>
      </c>
      <c r="N9180" t="s">
        <v>6833</v>
      </c>
      <c r="O9180" t="s">
        <v>62</v>
      </c>
      <c r="P9180" t="s">
        <v>86</v>
      </c>
      <c r="Q9180" t="s">
        <v>6834</v>
      </c>
      <c r="R9180" s="1">
        <v>23.65</v>
      </c>
      <c r="S9180">
        <v>1</v>
      </c>
      <c r="T9180">
        <f t="shared" si="143"/>
        <v>13</v>
      </c>
      <c r="U9180" t="s">
        <v>46</v>
      </c>
      <c r="V9180">
        <v>0</v>
      </c>
      <c r="W9180">
        <v>0</v>
      </c>
      <c r="X9180" s="1">
        <v>0</v>
      </c>
      <c r="Y9180" s="1">
        <v>23.65</v>
      </c>
      <c r="Z9180" t="s">
        <v>65</v>
      </c>
      <c r="AA9180" s="2">
        <v>6.149</v>
      </c>
      <c r="AB9180" s="3">
        <v>0.26</v>
      </c>
      <c r="AC9180" s="1">
        <v>-17.501000000000001</v>
      </c>
      <c r="AD9180">
        <v>4</v>
      </c>
      <c r="AE9180">
        <v>4</v>
      </c>
      <c r="AF9180" t="s">
        <v>48</v>
      </c>
      <c r="AG9180">
        <v>2016</v>
      </c>
      <c r="AH9180">
        <f>COUNTBLANK(datos[[#This Row],[Row ID]:[Year sales]])</f>
        <v>0</v>
      </c>
    </row>
    <row r="9181" spans="1:34" x14ac:dyDescent="0.3">
      <c r="A9181">
        <v>9180</v>
      </c>
      <c r="B9181" t="s">
        <v>10499</v>
      </c>
      <c r="C9181" s="4">
        <v>42954</v>
      </c>
      <c r="D9181" s="4">
        <v>42958</v>
      </c>
      <c r="E9181" t="s">
        <v>67</v>
      </c>
      <c r="F9181" t="s">
        <v>1280</v>
      </c>
      <c r="G9181" t="s">
        <v>1281</v>
      </c>
      <c r="H9181" t="s">
        <v>37</v>
      </c>
      <c r="I9181" t="s">
        <v>38</v>
      </c>
      <c r="J9181" t="s">
        <v>4000</v>
      </c>
      <c r="K9181" t="s">
        <v>59</v>
      </c>
      <c r="L9181">
        <v>92683</v>
      </c>
      <c r="M9181" t="s">
        <v>60</v>
      </c>
      <c r="N9181" t="s">
        <v>6672</v>
      </c>
      <c r="O9181" t="s">
        <v>90</v>
      </c>
      <c r="P9181" t="s">
        <v>91</v>
      </c>
      <c r="Q9181" t="s">
        <v>6673</v>
      </c>
      <c r="R9181" s="1">
        <v>707.88</v>
      </c>
      <c r="S9181">
        <v>3</v>
      </c>
      <c r="T9181">
        <f t="shared" si="143"/>
        <v>15</v>
      </c>
      <c r="U9181" t="s">
        <v>52</v>
      </c>
      <c r="V9181">
        <v>0.2</v>
      </c>
      <c r="W9181">
        <v>141.57599999999999</v>
      </c>
      <c r="X9181" s="1">
        <v>-141.57599999999999</v>
      </c>
      <c r="Y9181" s="1">
        <v>849.45600000000002</v>
      </c>
      <c r="Z9181" t="s">
        <v>53</v>
      </c>
      <c r="AA9181" s="2">
        <v>44.2425</v>
      </c>
      <c r="AB9181" s="3">
        <v>6.25E-2</v>
      </c>
      <c r="AC9181" s="1">
        <v>-522.06150000000002</v>
      </c>
      <c r="AD9181">
        <v>4</v>
      </c>
      <c r="AE9181">
        <v>4</v>
      </c>
      <c r="AF9181" t="s">
        <v>48</v>
      </c>
      <c r="AG9181">
        <v>2017</v>
      </c>
      <c r="AH9181">
        <f>COUNTBLANK(datos[[#This Row],[Row ID]:[Year sales]])</f>
        <v>0</v>
      </c>
    </row>
    <row r="9182" spans="1:34" x14ac:dyDescent="0.3">
      <c r="A9182">
        <v>9181</v>
      </c>
      <c r="B9182" t="s">
        <v>10499</v>
      </c>
      <c r="C9182" s="4">
        <v>42954</v>
      </c>
      <c r="D9182" s="4">
        <v>42958</v>
      </c>
      <c r="E9182" t="s">
        <v>67</v>
      </c>
      <c r="F9182" t="s">
        <v>1280</v>
      </c>
      <c r="G9182" t="s">
        <v>1281</v>
      </c>
      <c r="H9182" t="s">
        <v>37</v>
      </c>
      <c r="I9182" t="s">
        <v>38</v>
      </c>
      <c r="J9182" t="s">
        <v>4000</v>
      </c>
      <c r="K9182" t="s">
        <v>59</v>
      </c>
      <c r="L9182">
        <v>92683</v>
      </c>
      <c r="M9182" t="s">
        <v>60</v>
      </c>
      <c r="N9182" t="s">
        <v>2325</v>
      </c>
      <c r="O9182" t="s">
        <v>62</v>
      </c>
      <c r="P9182" t="s">
        <v>94</v>
      </c>
      <c r="Q9182" t="s">
        <v>2326</v>
      </c>
      <c r="R9182" s="1">
        <v>11.952</v>
      </c>
      <c r="S9182">
        <v>3</v>
      </c>
      <c r="T9182">
        <f t="shared" si="143"/>
        <v>25</v>
      </c>
      <c r="U9182" t="s">
        <v>52</v>
      </c>
      <c r="V9182">
        <v>0.2</v>
      </c>
      <c r="W9182">
        <v>2.3904000000000001</v>
      </c>
      <c r="X9182" s="1">
        <v>-2.3904000000000001</v>
      </c>
      <c r="Y9182" s="1">
        <v>14.3424</v>
      </c>
      <c r="Z9182" t="s">
        <v>65</v>
      </c>
      <c r="AA9182" s="2">
        <v>4.1832000000000003</v>
      </c>
      <c r="AB9182" s="3">
        <v>0.35000000000000003</v>
      </c>
      <c r="AC9182" s="1">
        <v>-5.3784000000000001</v>
      </c>
      <c r="AD9182">
        <v>4</v>
      </c>
      <c r="AE9182">
        <v>4</v>
      </c>
      <c r="AF9182" t="s">
        <v>48</v>
      </c>
      <c r="AG9182">
        <v>2017</v>
      </c>
      <c r="AH9182">
        <f>COUNTBLANK(datos[[#This Row],[Row ID]:[Year sales]])</f>
        <v>0</v>
      </c>
    </row>
    <row r="9183" spans="1:34" x14ac:dyDescent="0.3">
      <c r="A9183">
        <v>9182</v>
      </c>
      <c r="B9183" t="s">
        <v>10499</v>
      </c>
      <c r="C9183" s="4">
        <v>42954</v>
      </c>
      <c r="D9183" s="4">
        <v>42958</v>
      </c>
      <c r="E9183" t="s">
        <v>67</v>
      </c>
      <c r="F9183" t="s">
        <v>1280</v>
      </c>
      <c r="G9183" t="s">
        <v>1281</v>
      </c>
      <c r="H9183" t="s">
        <v>37</v>
      </c>
      <c r="I9183" t="s">
        <v>38</v>
      </c>
      <c r="J9183" t="s">
        <v>4000</v>
      </c>
      <c r="K9183" t="s">
        <v>59</v>
      </c>
      <c r="L9183">
        <v>92683</v>
      </c>
      <c r="M9183" t="s">
        <v>60</v>
      </c>
      <c r="N9183" t="s">
        <v>7393</v>
      </c>
      <c r="O9183" t="s">
        <v>62</v>
      </c>
      <c r="P9183" t="s">
        <v>94</v>
      </c>
      <c r="Q9183" t="s">
        <v>7394</v>
      </c>
      <c r="R9183" s="1">
        <v>31.128</v>
      </c>
      <c r="S9183">
        <v>3</v>
      </c>
      <c r="T9183">
        <f t="shared" si="143"/>
        <v>9</v>
      </c>
      <c r="U9183" t="s">
        <v>52</v>
      </c>
      <c r="V9183">
        <v>0.2</v>
      </c>
      <c r="W9183">
        <v>6.2256</v>
      </c>
      <c r="X9183" s="1">
        <v>-6.2256</v>
      </c>
      <c r="Y9183" s="1">
        <v>37.3536</v>
      </c>
      <c r="Z9183" t="s">
        <v>65</v>
      </c>
      <c r="AA9183" s="2">
        <v>11.673</v>
      </c>
      <c r="AB9183" s="3">
        <v>0.375</v>
      </c>
      <c r="AC9183" s="1">
        <v>-13.2294</v>
      </c>
      <c r="AD9183">
        <v>4</v>
      </c>
      <c r="AE9183">
        <v>4</v>
      </c>
      <c r="AF9183" t="s">
        <v>48</v>
      </c>
      <c r="AG9183">
        <v>2017</v>
      </c>
      <c r="AH9183">
        <f>COUNTBLANK(datos[[#This Row],[Row ID]:[Year sales]])</f>
        <v>0</v>
      </c>
    </row>
    <row r="9184" spans="1:34" x14ac:dyDescent="0.3">
      <c r="A9184">
        <v>9183</v>
      </c>
      <c r="B9184" t="s">
        <v>10499</v>
      </c>
      <c r="C9184" s="4">
        <v>42954</v>
      </c>
      <c r="D9184" s="4">
        <v>42958</v>
      </c>
      <c r="E9184" t="s">
        <v>67</v>
      </c>
      <c r="F9184" t="s">
        <v>1280</v>
      </c>
      <c r="G9184" t="s">
        <v>1281</v>
      </c>
      <c r="H9184" t="s">
        <v>37</v>
      </c>
      <c r="I9184" t="s">
        <v>38</v>
      </c>
      <c r="J9184" t="s">
        <v>4000</v>
      </c>
      <c r="K9184" t="s">
        <v>59</v>
      </c>
      <c r="L9184">
        <v>92683</v>
      </c>
      <c r="M9184" t="s">
        <v>60</v>
      </c>
      <c r="N9184" t="s">
        <v>8748</v>
      </c>
      <c r="O9184" t="s">
        <v>90</v>
      </c>
      <c r="P9184" t="s">
        <v>181</v>
      </c>
      <c r="Q9184" t="s">
        <v>8749</v>
      </c>
      <c r="R9184" s="1">
        <v>55.76</v>
      </c>
      <c r="S9184">
        <v>4</v>
      </c>
      <c r="T9184">
        <f t="shared" si="143"/>
        <v>18</v>
      </c>
      <c r="U9184" t="s">
        <v>52</v>
      </c>
      <c r="V9184">
        <v>0</v>
      </c>
      <c r="W9184">
        <v>0</v>
      </c>
      <c r="X9184" s="1">
        <v>0</v>
      </c>
      <c r="Y9184" s="1">
        <v>55.76</v>
      </c>
      <c r="Z9184" t="s">
        <v>99</v>
      </c>
      <c r="AA9184" s="2">
        <v>7.8064</v>
      </c>
      <c r="AB9184" s="3">
        <v>0.14000000000000001</v>
      </c>
      <c r="AC9184" s="1">
        <v>-47.953600000000002</v>
      </c>
      <c r="AD9184">
        <v>4</v>
      </c>
      <c r="AE9184">
        <v>4</v>
      </c>
      <c r="AF9184" t="s">
        <v>48</v>
      </c>
      <c r="AG9184">
        <v>2017</v>
      </c>
      <c r="AH9184">
        <f>COUNTBLANK(datos[[#This Row],[Row ID]:[Year sales]])</f>
        <v>0</v>
      </c>
    </row>
    <row r="9185" spans="1:34" x14ac:dyDescent="0.3">
      <c r="A9185">
        <v>9184</v>
      </c>
      <c r="B9185" t="s">
        <v>10499</v>
      </c>
      <c r="C9185" s="4">
        <v>42954</v>
      </c>
      <c r="D9185" s="4">
        <v>42958</v>
      </c>
      <c r="E9185" t="s">
        <v>67</v>
      </c>
      <c r="F9185" t="s">
        <v>1280</v>
      </c>
      <c r="G9185" t="s">
        <v>1281</v>
      </c>
      <c r="H9185" t="s">
        <v>37</v>
      </c>
      <c r="I9185" t="s">
        <v>38</v>
      </c>
      <c r="J9185" t="s">
        <v>4000</v>
      </c>
      <c r="K9185" t="s">
        <v>59</v>
      </c>
      <c r="L9185">
        <v>92683</v>
      </c>
      <c r="M9185" t="s">
        <v>60</v>
      </c>
      <c r="N9185" t="s">
        <v>1273</v>
      </c>
      <c r="O9185" t="s">
        <v>62</v>
      </c>
      <c r="P9185" t="s">
        <v>110</v>
      </c>
      <c r="Q9185" t="s">
        <v>1274</v>
      </c>
      <c r="R9185" s="1">
        <v>24.56</v>
      </c>
      <c r="S9185">
        <v>2</v>
      </c>
      <c r="T9185">
        <f t="shared" si="143"/>
        <v>38</v>
      </c>
      <c r="U9185" t="s">
        <v>46</v>
      </c>
      <c r="V9185">
        <v>0</v>
      </c>
      <c r="W9185">
        <v>0</v>
      </c>
      <c r="X9185" s="1">
        <v>0</v>
      </c>
      <c r="Y9185" s="1">
        <v>24.56</v>
      </c>
      <c r="Z9185" t="s">
        <v>65</v>
      </c>
      <c r="AA9185" s="2">
        <v>11.543200000000001</v>
      </c>
      <c r="AB9185" s="3">
        <v>0.47000000000000003</v>
      </c>
      <c r="AC9185" s="1">
        <v>-13.0168</v>
      </c>
      <c r="AD9185">
        <v>4</v>
      </c>
      <c r="AE9185">
        <v>4</v>
      </c>
      <c r="AF9185" t="s">
        <v>48</v>
      </c>
      <c r="AG9185">
        <v>2017</v>
      </c>
      <c r="AH9185">
        <f>COUNTBLANK(datos[[#This Row],[Row ID]:[Year sales]])</f>
        <v>0</v>
      </c>
    </row>
    <row r="9186" spans="1:34" x14ac:dyDescent="0.3">
      <c r="A9186">
        <v>9185</v>
      </c>
      <c r="B9186" t="s">
        <v>10499</v>
      </c>
      <c r="C9186" s="4">
        <v>42954</v>
      </c>
      <c r="D9186" s="4">
        <v>42958</v>
      </c>
      <c r="E9186" t="s">
        <v>67</v>
      </c>
      <c r="F9186" t="s">
        <v>1280</v>
      </c>
      <c r="G9186" t="s">
        <v>1281</v>
      </c>
      <c r="H9186" t="s">
        <v>37</v>
      </c>
      <c r="I9186" t="s">
        <v>38</v>
      </c>
      <c r="J9186" t="s">
        <v>4000</v>
      </c>
      <c r="K9186" t="s">
        <v>59</v>
      </c>
      <c r="L9186">
        <v>92683</v>
      </c>
      <c r="M9186" t="s">
        <v>60</v>
      </c>
      <c r="N9186" t="s">
        <v>190</v>
      </c>
      <c r="O9186" t="s">
        <v>43</v>
      </c>
      <c r="P9186" t="s">
        <v>83</v>
      </c>
      <c r="Q9186" t="s">
        <v>191</v>
      </c>
      <c r="R9186" s="1">
        <v>51.75</v>
      </c>
      <c r="S9186">
        <v>1</v>
      </c>
      <c r="T9186">
        <f t="shared" si="143"/>
        <v>31</v>
      </c>
      <c r="U9186" t="s">
        <v>46</v>
      </c>
      <c r="V9186">
        <v>0</v>
      </c>
      <c r="W9186">
        <v>0</v>
      </c>
      <c r="X9186" s="1">
        <v>0</v>
      </c>
      <c r="Y9186" s="1">
        <v>51.75</v>
      </c>
      <c r="Z9186" t="s">
        <v>99</v>
      </c>
      <c r="AA9186" s="2">
        <v>15.525</v>
      </c>
      <c r="AB9186" s="3">
        <v>0.3</v>
      </c>
      <c r="AC9186" s="1">
        <v>-36.225000000000001</v>
      </c>
      <c r="AD9186">
        <v>4</v>
      </c>
      <c r="AE9186">
        <v>4</v>
      </c>
      <c r="AF9186" t="s">
        <v>48</v>
      </c>
      <c r="AG9186">
        <v>2017</v>
      </c>
      <c r="AH9186">
        <f>COUNTBLANK(datos[[#This Row],[Row ID]:[Year sales]])</f>
        <v>0</v>
      </c>
    </row>
    <row r="9187" spans="1:34" x14ac:dyDescent="0.3">
      <c r="A9187">
        <v>9186</v>
      </c>
      <c r="B9187" t="s">
        <v>10499</v>
      </c>
      <c r="C9187" s="4">
        <v>42954</v>
      </c>
      <c r="D9187" s="4">
        <v>42958</v>
      </c>
      <c r="E9187" t="s">
        <v>67</v>
      </c>
      <c r="F9187" t="s">
        <v>1280</v>
      </c>
      <c r="G9187" t="s">
        <v>1281</v>
      </c>
      <c r="H9187" t="s">
        <v>37</v>
      </c>
      <c r="I9187" t="s">
        <v>38</v>
      </c>
      <c r="J9187" t="s">
        <v>4000</v>
      </c>
      <c r="K9187" t="s">
        <v>59</v>
      </c>
      <c r="L9187">
        <v>92683</v>
      </c>
      <c r="M9187" t="s">
        <v>60</v>
      </c>
      <c r="N9187" t="s">
        <v>10500</v>
      </c>
      <c r="O9187" t="s">
        <v>43</v>
      </c>
      <c r="P9187" t="s">
        <v>50</v>
      </c>
      <c r="Q9187" t="s">
        <v>10501</v>
      </c>
      <c r="R9187" s="1">
        <v>207.184</v>
      </c>
      <c r="S9187">
        <v>1</v>
      </c>
      <c r="T9187">
        <f t="shared" si="143"/>
        <v>1</v>
      </c>
      <c r="U9187" t="s">
        <v>46</v>
      </c>
      <c r="V9187">
        <v>0.2</v>
      </c>
      <c r="W9187">
        <v>41.436800000000005</v>
      </c>
      <c r="X9187" s="1">
        <v>-41.436799999999998</v>
      </c>
      <c r="Y9187" s="1">
        <v>248.6208</v>
      </c>
      <c r="Z9187" t="s">
        <v>47</v>
      </c>
      <c r="AA9187" s="2">
        <v>25.898</v>
      </c>
      <c r="AB9187" s="3">
        <v>0.125</v>
      </c>
      <c r="AC9187" s="1">
        <v>-139.8492</v>
      </c>
      <c r="AD9187">
        <v>4</v>
      </c>
      <c r="AE9187">
        <v>4</v>
      </c>
      <c r="AF9187" t="s">
        <v>48</v>
      </c>
      <c r="AG9187">
        <v>2017</v>
      </c>
      <c r="AH9187">
        <f>COUNTBLANK(datos[[#This Row],[Row ID]:[Year sales]])</f>
        <v>0</v>
      </c>
    </row>
    <row r="9188" spans="1:34" x14ac:dyDescent="0.3">
      <c r="A9188">
        <v>9187</v>
      </c>
      <c r="B9188" t="s">
        <v>10499</v>
      </c>
      <c r="C9188" s="4">
        <v>42954</v>
      </c>
      <c r="D9188" s="4">
        <v>42958</v>
      </c>
      <c r="E9188" t="s">
        <v>67</v>
      </c>
      <c r="F9188" t="s">
        <v>1280</v>
      </c>
      <c r="G9188" t="s">
        <v>1281</v>
      </c>
      <c r="H9188" t="s">
        <v>37</v>
      </c>
      <c r="I9188" t="s">
        <v>38</v>
      </c>
      <c r="J9188" t="s">
        <v>4000</v>
      </c>
      <c r="K9188" t="s">
        <v>59</v>
      </c>
      <c r="L9188">
        <v>92683</v>
      </c>
      <c r="M9188" t="s">
        <v>60</v>
      </c>
      <c r="N9188" t="s">
        <v>4899</v>
      </c>
      <c r="O9188" t="s">
        <v>62</v>
      </c>
      <c r="P9188" t="s">
        <v>97</v>
      </c>
      <c r="Q9188" t="s">
        <v>4900</v>
      </c>
      <c r="R9188" s="1">
        <v>1473.1</v>
      </c>
      <c r="S9188">
        <v>5</v>
      </c>
      <c r="T9188">
        <f t="shared" si="143"/>
        <v>18</v>
      </c>
      <c r="U9188" t="s">
        <v>75</v>
      </c>
      <c r="V9188">
        <v>0</v>
      </c>
      <c r="W9188">
        <v>0</v>
      </c>
      <c r="X9188" s="1">
        <v>0</v>
      </c>
      <c r="Y9188" s="1">
        <v>1473.1</v>
      </c>
      <c r="Z9188" t="s">
        <v>53</v>
      </c>
      <c r="AA9188" s="2">
        <v>412.46800000000002</v>
      </c>
      <c r="AB9188" s="3">
        <v>0.28000000000000003</v>
      </c>
      <c r="AC9188" s="1">
        <v>-1060.6320000000001</v>
      </c>
      <c r="AD9188">
        <v>4</v>
      </c>
      <c r="AE9188">
        <v>4</v>
      </c>
      <c r="AF9188" t="s">
        <v>48</v>
      </c>
      <c r="AG9188">
        <v>2017</v>
      </c>
      <c r="AH9188">
        <f>COUNTBLANK(datos[[#This Row],[Row ID]:[Year sales]])</f>
        <v>0</v>
      </c>
    </row>
    <row r="9189" spans="1:34" x14ac:dyDescent="0.3">
      <c r="A9189">
        <v>9188</v>
      </c>
      <c r="B9189" t="s">
        <v>10502</v>
      </c>
      <c r="C9189" s="4">
        <v>42237</v>
      </c>
      <c r="D9189" s="4">
        <v>42241</v>
      </c>
      <c r="E9189" t="s">
        <v>67</v>
      </c>
      <c r="F9189" t="s">
        <v>5281</v>
      </c>
      <c r="G9189" t="s">
        <v>5282</v>
      </c>
      <c r="H9189" t="s">
        <v>122</v>
      </c>
      <c r="I9189" t="s">
        <v>38</v>
      </c>
      <c r="J9189" t="s">
        <v>4089</v>
      </c>
      <c r="K9189" t="s">
        <v>167</v>
      </c>
      <c r="L9189">
        <v>18103</v>
      </c>
      <c r="M9189" t="s">
        <v>168</v>
      </c>
      <c r="N9189" t="s">
        <v>1892</v>
      </c>
      <c r="O9189" t="s">
        <v>62</v>
      </c>
      <c r="P9189" t="s">
        <v>599</v>
      </c>
      <c r="Q9189" t="s">
        <v>1319</v>
      </c>
      <c r="R9189" s="1">
        <v>3.488</v>
      </c>
      <c r="S9189">
        <v>2</v>
      </c>
      <c r="T9189">
        <f t="shared" si="143"/>
        <v>61</v>
      </c>
      <c r="U9189" t="s">
        <v>46</v>
      </c>
      <c r="V9189">
        <v>0.2</v>
      </c>
      <c r="W9189">
        <v>0.6976</v>
      </c>
      <c r="X9189" s="1">
        <v>-0.6976</v>
      </c>
      <c r="Y9189" s="1">
        <v>4.1856</v>
      </c>
      <c r="Z9189" t="s">
        <v>65</v>
      </c>
      <c r="AA9189" s="2">
        <v>-0.6976</v>
      </c>
      <c r="AB9189" s="3">
        <v>-0.2</v>
      </c>
      <c r="AC9189" s="1">
        <v>-3.488</v>
      </c>
      <c r="AD9189">
        <v>4</v>
      </c>
      <c r="AE9189">
        <v>4</v>
      </c>
      <c r="AF9189" t="s">
        <v>48</v>
      </c>
      <c r="AG9189">
        <v>2015</v>
      </c>
      <c r="AH9189">
        <f>COUNTBLANK(datos[[#This Row],[Row ID]:[Year sales]])</f>
        <v>0</v>
      </c>
    </row>
    <row r="9190" spans="1:34" x14ac:dyDescent="0.3">
      <c r="A9190">
        <v>9189</v>
      </c>
      <c r="B9190" t="s">
        <v>10502</v>
      </c>
      <c r="C9190" s="4">
        <v>42237</v>
      </c>
      <c r="D9190" s="4">
        <v>42241</v>
      </c>
      <c r="E9190" t="s">
        <v>67</v>
      </c>
      <c r="F9190" t="s">
        <v>5281</v>
      </c>
      <c r="G9190" t="s">
        <v>5282</v>
      </c>
      <c r="H9190" t="s">
        <v>122</v>
      </c>
      <c r="I9190" t="s">
        <v>38</v>
      </c>
      <c r="J9190" t="s">
        <v>4089</v>
      </c>
      <c r="K9190" t="s">
        <v>167</v>
      </c>
      <c r="L9190">
        <v>18103</v>
      </c>
      <c r="M9190" t="s">
        <v>168</v>
      </c>
      <c r="N9190" t="s">
        <v>989</v>
      </c>
      <c r="O9190" t="s">
        <v>90</v>
      </c>
      <c r="P9190" t="s">
        <v>181</v>
      </c>
      <c r="Q9190" t="s">
        <v>990</v>
      </c>
      <c r="R9190" s="1">
        <v>21.728000000000002</v>
      </c>
      <c r="S9190">
        <v>4</v>
      </c>
      <c r="T9190">
        <f t="shared" si="143"/>
        <v>15</v>
      </c>
      <c r="U9190" t="s">
        <v>52</v>
      </c>
      <c r="V9190">
        <v>0.2</v>
      </c>
      <c r="W9190">
        <v>4.3456000000000001</v>
      </c>
      <c r="X9190" s="1">
        <v>-4.3456000000000001</v>
      </c>
      <c r="Y9190" s="1">
        <v>26.073600000000003</v>
      </c>
      <c r="Z9190" t="s">
        <v>65</v>
      </c>
      <c r="AA9190" s="2">
        <v>3.8024</v>
      </c>
      <c r="AB9190" s="3">
        <v>0.17499999999999999</v>
      </c>
      <c r="AC9190" s="1">
        <v>-13.58</v>
      </c>
      <c r="AD9190">
        <v>4</v>
      </c>
      <c r="AE9190">
        <v>4</v>
      </c>
      <c r="AF9190" t="s">
        <v>48</v>
      </c>
      <c r="AG9190">
        <v>2015</v>
      </c>
      <c r="AH9190">
        <f>COUNTBLANK(datos[[#This Row],[Row ID]:[Year sales]])</f>
        <v>0</v>
      </c>
    </row>
    <row r="9191" spans="1:34" x14ac:dyDescent="0.3">
      <c r="A9191">
        <v>9190</v>
      </c>
      <c r="B9191" t="s">
        <v>10502</v>
      </c>
      <c r="C9191" s="4">
        <v>42237</v>
      </c>
      <c r="D9191" s="4">
        <v>42241</v>
      </c>
      <c r="E9191" t="s">
        <v>67</v>
      </c>
      <c r="F9191" t="s">
        <v>5281</v>
      </c>
      <c r="G9191" t="s">
        <v>5282</v>
      </c>
      <c r="H9191" t="s">
        <v>122</v>
      </c>
      <c r="I9191" t="s">
        <v>38</v>
      </c>
      <c r="J9191" t="s">
        <v>4089</v>
      </c>
      <c r="K9191" t="s">
        <v>167</v>
      </c>
      <c r="L9191">
        <v>18103</v>
      </c>
      <c r="M9191" t="s">
        <v>168</v>
      </c>
      <c r="N9191" t="s">
        <v>3716</v>
      </c>
      <c r="O9191" t="s">
        <v>62</v>
      </c>
      <c r="P9191" t="s">
        <v>77</v>
      </c>
      <c r="Q9191" t="s">
        <v>3717</v>
      </c>
      <c r="R9191" s="1">
        <v>663.072</v>
      </c>
      <c r="S9191">
        <v>6</v>
      </c>
      <c r="T9191">
        <f t="shared" si="143"/>
        <v>35</v>
      </c>
      <c r="U9191" t="s">
        <v>75</v>
      </c>
      <c r="V9191">
        <v>0.2</v>
      </c>
      <c r="W9191">
        <v>132.61440000000002</v>
      </c>
      <c r="X9191" s="1">
        <v>-132.61439999999999</v>
      </c>
      <c r="Y9191" s="1">
        <v>795.68640000000005</v>
      </c>
      <c r="Z9191" t="s">
        <v>53</v>
      </c>
      <c r="AA9191" s="2">
        <v>-165.768</v>
      </c>
      <c r="AB9191" s="3">
        <v>-0.25</v>
      </c>
      <c r="AC9191" s="1">
        <v>-696.22559999999999</v>
      </c>
      <c r="AD9191">
        <v>4</v>
      </c>
      <c r="AE9191">
        <v>4</v>
      </c>
      <c r="AF9191" t="s">
        <v>48</v>
      </c>
      <c r="AG9191">
        <v>2015</v>
      </c>
      <c r="AH9191">
        <f>COUNTBLANK(datos[[#This Row],[Row ID]:[Year sales]])</f>
        <v>0</v>
      </c>
    </row>
    <row r="9192" spans="1:34" x14ac:dyDescent="0.3">
      <c r="A9192">
        <v>9191</v>
      </c>
      <c r="B9192" t="s">
        <v>10502</v>
      </c>
      <c r="C9192" s="4">
        <v>42237</v>
      </c>
      <c r="D9192" s="4">
        <v>42241</v>
      </c>
      <c r="E9192" t="s">
        <v>67</v>
      </c>
      <c r="F9192" t="s">
        <v>5281</v>
      </c>
      <c r="G9192" t="s">
        <v>5282</v>
      </c>
      <c r="H9192" t="s">
        <v>122</v>
      </c>
      <c r="I9192" t="s">
        <v>38</v>
      </c>
      <c r="J9192" t="s">
        <v>4089</v>
      </c>
      <c r="K9192" t="s">
        <v>167</v>
      </c>
      <c r="L9192">
        <v>18103</v>
      </c>
      <c r="M9192" t="s">
        <v>168</v>
      </c>
      <c r="N9192" t="s">
        <v>3505</v>
      </c>
      <c r="O9192" t="s">
        <v>62</v>
      </c>
      <c r="P9192" t="s">
        <v>94</v>
      </c>
      <c r="Q9192" t="s">
        <v>3506</v>
      </c>
      <c r="R9192" s="1">
        <v>99.587999999999994</v>
      </c>
      <c r="S9192">
        <v>2</v>
      </c>
      <c r="T9192">
        <f t="shared" si="143"/>
        <v>27</v>
      </c>
      <c r="U9192" t="s">
        <v>46</v>
      </c>
      <c r="V9192">
        <v>0.7</v>
      </c>
      <c r="W9192">
        <v>69.71159999999999</v>
      </c>
      <c r="X9192" s="1">
        <v>-69.711600000000004</v>
      </c>
      <c r="Y9192" s="1">
        <v>169.2996</v>
      </c>
      <c r="Z9192" t="s">
        <v>99</v>
      </c>
      <c r="AA9192" s="2">
        <v>-82.99</v>
      </c>
      <c r="AB9192" s="3">
        <v>-0.83333333333333337</v>
      </c>
      <c r="AC9192" s="1">
        <v>-112.8664</v>
      </c>
      <c r="AD9192">
        <v>4</v>
      </c>
      <c r="AE9192">
        <v>4</v>
      </c>
      <c r="AF9192" t="s">
        <v>48</v>
      </c>
      <c r="AG9192">
        <v>2015</v>
      </c>
      <c r="AH9192">
        <f>COUNTBLANK(datos[[#This Row],[Row ID]:[Year sales]])</f>
        <v>0</v>
      </c>
    </row>
    <row r="9193" spans="1:34" x14ac:dyDescent="0.3">
      <c r="A9193">
        <v>9192</v>
      </c>
      <c r="B9193" t="s">
        <v>10502</v>
      </c>
      <c r="C9193" s="4">
        <v>42237</v>
      </c>
      <c r="D9193" s="4">
        <v>42241</v>
      </c>
      <c r="E9193" t="s">
        <v>67</v>
      </c>
      <c r="F9193" t="s">
        <v>5281</v>
      </c>
      <c r="G9193" t="s">
        <v>5282</v>
      </c>
      <c r="H9193" t="s">
        <v>122</v>
      </c>
      <c r="I9193" t="s">
        <v>38</v>
      </c>
      <c r="J9193" t="s">
        <v>4089</v>
      </c>
      <c r="K9193" t="s">
        <v>167</v>
      </c>
      <c r="L9193">
        <v>18103</v>
      </c>
      <c r="M9193" t="s">
        <v>168</v>
      </c>
      <c r="N9193" t="s">
        <v>2999</v>
      </c>
      <c r="O9193" t="s">
        <v>62</v>
      </c>
      <c r="P9193" t="s">
        <v>110</v>
      </c>
      <c r="Q9193" t="s">
        <v>3000</v>
      </c>
      <c r="R9193" s="1">
        <v>49.567999999999998</v>
      </c>
      <c r="S9193">
        <v>2</v>
      </c>
      <c r="T9193">
        <f t="shared" si="143"/>
        <v>11</v>
      </c>
      <c r="U9193" t="s">
        <v>46</v>
      </c>
      <c r="V9193">
        <v>0.2</v>
      </c>
      <c r="W9193">
        <v>9.9136000000000006</v>
      </c>
      <c r="X9193" s="1">
        <v>-9.9136000000000006</v>
      </c>
      <c r="Y9193" s="1">
        <v>59.4816</v>
      </c>
      <c r="Z9193" t="s">
        <v>99</v>
      </c>
      <c r="AA9193" s="2">
        <v>15.49</v>
      </c>
      <c r="AB9193" s="3">
        <v>0.3125</v>
      </c>
      <c r="AC9193" s="1">
        <v>-24.164400000000001</v>
      </c>
      <c r="AD9193">
        <v>4</v>
      </c>
      <c r="AE9193">
        <v>4</v>
      </c>
      <c r="AF9193" t="s">
        <v>48</v>
      </c>
      <c r="AG9193">
        <v>2015</v>
      </c>
      <c r="AH9193">
        <f>COUNTBLANK(datos[[#This Row],[Row ID]:[Year sales]])</f>
        <v>0</v>
      </c>
    </row>
    <row r="9194" spans="1:34" x14ac:dyDescent="0.3">
      <c r="A9194">
        <v>9193</v>
      </c>
      <c r="B9194" t="s">
        <v>10503</v>
      </c>
      <c r="C9194" s="4">
        <v>42310</v>
      </c>
      <c r="D9194" s="4">
        <v>42315</v>
      </c>
      <c r="E9194" t="s">
        <v>67</v>
      </c>
      <c r="F9194" t="s">
        <v>1047</v>
      </c>
      <c r="G9194" t="s">
        <v>1048</v>
      </c>
      <c r="H9194" t="s">
        <v>57</v>
      </c>
      <c r="I9194" t="s">
        <v>38</v>
      </c>
      <c r="J9194" t="s">
        <v>700</v>
      </c>
      <c r="K9194" t="s">
        <v>124</v>
      </c>
      <c r="L9194">
        <v>78207</v>
      </c>
      <c r="M9194" t="s">
        <v>125</v>
      </c>
      <c r="N9194" t="s">
        <v>1221</v>
      </c>
      <c r="O9194" t="s">
        <v>62</v>
      </c>
      <c r="P9194" t="s">
        <v>94</v>
      </c>
      <c r="Q9194" t="s">
        <v>1222</v>
      </c>
      <c r="R9194" s="1">
        <v>29.372</v>
      </c>
      <c r="S9194">
        <v>7</v>
      </c>
      <c r="T9194">
        <f t="shared" si="143"/>
        <v>67</v>
      </c>
      <c r="U9194" t="s">
        <v>75</v>
      </c>
      <c r="V9194">
        <v>0.8</v>
      </c>
      <c r="W9194">
        <v>23.497600000000002</v>
      </c>
      <c r="X9194" s="1">
        <v>-23.497599999999998</v>
      </c>
      <c r="Y9194" s="1">
        <v>52.869600000000005</v>
      </c>
      <c r="Z9194" t="s">
        <v>99</v>
      </c>
      <c r="AA9194" s="2">
        <v>-46.995199999999997</v>
      </c>
      <c r="AB9194" s="3">
        <v>-1.5999999999999999</v>
      </c>
      <c r="AC9194" s="1">
        <v>-52.869599999999998</v>
      </c>
      <c r="AD9194">
        <v>5</v>
      </c>
      <c r="AE9194">
        <v>5</v>
      </c>
      <c r="AF9194" t="s">
        <v>48</v>
      </c>
      <c r="AG9194">
        <v>2015</v>
      </c>
      <c r="AH9194">
        <f>COUNTBLANK(datos[[#This Row],[Row ID]:[Year sales]])</f>
        <v>0</v>
      </c>
    </row>
    <row r="9195" spans="1:34" x14ac:dyDescent="0.3">
      <c r="A9195">
        <v>9194</v>
      </c>
      <c r="B9195" t="s">
        <v>10503</v>
      </c>
      <c r="C9195" s="4">
        <v>42310</v>
      </c>
      <c r="D9195" s="4">
        <v>42315</v>
      </c>
      <c r="E9195" t="s">
        <v>67</v>
      </c>
      <c r="F9195" t="s">
        <v>1047</v>
      </c>
      <c r="G9195" t="s">
        <v>1048</v>
      </c>
      <c r="H9195" t="s">
        <v>57</v>
      </c>
      <c r="I9195" t="s">
        <v>38</v>
      </c>
      <c r="J9195" t="s">
        <v>700</v>
      </c>
      <c r="K9195" t="s">
        <v>124</v>
      </c>
      <c r="L9195">
        <v>78207</v>
      </c>
      <c r="M9195" t="s">
        <v>125</v>
      </c>
      <c r="N9195" t="s">
        <v>3461</v>
      </c>
      <c r="O9195" t="s">
        <v>90</v>
      </c>
      <c r="P9195" t="s">
        <v>91</v>
      </c>
      <c r="Q9195" t="s">
        <v>6365</v>
      </c>
      <c r="R9195" s="1">
        <v>344.70400000000001</v>
      </c>
      <c r="S9195">
        <v>2</v>
      </c>
      <c r="T9195">
        <f t="shared" si="143"/>
        <v>16</v>
      </c>
      <c r="U9195" t="s">
        <v>46</v>
      </c>
      <c r="V9195">
        <v>0.2</v>
      </c>
      <c r="W9195">
        <v>68.94080000000001</v>
      </c>
      <c r="X9195" s="1">
        <v>-68.940799999999996</v>
      </c>
      <c r="Y9195" s="1">
        <v>413.64480000000003</v>
      </c>
      <c r="Z9195" t="s">
        <v>47</v>
      </c>
      <c r="AA9195" s="2">
        <v>38.779200000000003</v>
      </c>
      <c r="AB9195" s="3">
        <v>0.1125</v>
      </c>
      <c r="AC9195" s="1">
        <v>-236.98400000000001</v>
      </c>
      <c r="AD9195">
        <v>5</v>
      </c>
      <c r="AE9195">
        <v>5</v>
      </c>
      <c r="AF9195" t="s">
        <v>48</v>
      </c>
      <c r="AG9195">
        <v>2015</v>
      </c>
      <c r="AH9195">
        <f>COUNTBLANK(datos[[#This Row],[Row ID]:[Year sales]])</f>
        <v>0</v>
      </c>
    </row>
    <row r="9196" spans="1:34" x14ac:dyDescent="0.3">
      <c r="A9196">
        <v>9195</v>
      </c>
      <c r="B9196" t="s">
        <v>10504</v>
      </c>
      <c r="C9196" s="4">
        <v>41973</v>
      </c>
      <c r="D9196" s="4">
        <v>41979</v>
      </c>
      <c r="E9196" t="s">
        <v>67</v>
      </c>
      <c r="F9196" t="s">
        <v>1483</v>
      </c>
      <c r="G9196" t="s">
        <v>1484</v>
      </c>
      <c r="H9196" t="s">
        <v>37</v>
      </c>
      <c r="I9196" t="s">
        <v>38</v>
      </c>
      <c r="J9196" t="s">
        <v>7792</v>
      </c>
      <c r="K9196" t="s">
        <v>330</v>
      </c>
      <c r="L9196">
        <v>85323</v>
      </c>
      <c r="M9196" t="s">
        <v>60</v>
      </c>
      <c r="N9196" t="s">
        <v>5093</v>
      </c>
      <c r="O9196" t="s">
        <v>62</v>
      </c>
      <c r="P9196" t="s">
        <v>599</v>
      </c>
      <c r="Q9196" t="s">
        <v>5094</v>
      </c>
      <c r="R9196" s="1">
        <v>47.991999999999997</v>
      </c>
      <c r="S9196">
        <v>7</v>
      </c>
      <c r="T9196">
        <f t="shared" si="143"/>
        <v>21</v>
      </c>
      <c r="U9196" t="s">
        <v>75</v>
      </c>
      <c r="V9196">
        <v>0.2</v>
      </c>
      <c r="W9196">
        <v>9.5983999999999998</v>
      </c>
      <c r="X9196" s="1">
        <v>-9.5983999999999998</v>
      </c>
      <c r="Y9196" s="1">
        <v>57.590399999999995</v>
      </c>
      <c r="Z9196" t="s">
        <v>99</v>
      </c>
      <c r="AA9196" s="2">
        <v>3.5994000000000002</v>
      </c>
      <c r="AB9196" s="3">
        <v>7.5000000000000011E-2</v>
      </c>
      <c r="AC9196" s="1">
        <v>-34.794199999999996</v>
      </c>
      <c r="AD9196">
        <v>6</v>
      </c>
      <c r="AE9196">
        <v>6</v>
      </c>
      <c r="AF9196" t="s">
        <v>48</v>
      </c>
      <c r="AG9196">
        <v>2014</v>
      </c>
      <c r="AH9196">
        <f>COUNTBLANK(datos[[#This Row],[Row ID]:[Year sales]])</f>
        <v>0</v>
      </c>
    </row>
    <row r="9197" spans="1:34" x14ac:dyDescent="0.3">
      <c r="A9197">
        <v>9196</v>
      </c>
      <c r="B9197" t="s">
        <v>10504</v>
      </c>
      <c r="C9197" s="4">
        <v>41973</v>
      </c>
      <c r="D9197" s="4">
        <v>41979</v>
      </c>
      <c r="E9197" t="s">
        <v>67</v>
      </c>
      <c r="F9197" t="s">
        <v>1483</v>
      </c>
      <c r="G9197" t="s">
        <v>1484</v>
      </c>
      <c r="H9197" t="s">
        <v>37</v>
      </c>
      <c r="I9197" t="s">
        <v>38</v>
      </c>
      <c r="J9197" t="s">
        <v>7792</v>
      </c>
      <c r="K9197" t="s">
        <v>330</v>
      </c>
      <c r="L9197">
        <v>85323</v>
      </c>
      <c r="M9197" t="s">
        <v>60</v>
      </c>
      <c r="N9197" t="s">
        <v>5644</v>
      </c>
      <c r="O9197" t="s">
        <v>90</v>
      </c>
      <c r="P9197" t="s">
        <v>181</v>
      </c>
      <c r="Q9197" t="s">
        <v>6831</v>
      </c>
      <c r="R9197" s="1">
        <v>102.24</v>
      </c>
      <c r="S9197">
        <v>4</v>
      </c>
      <c r="T9197">
        <f t="shared" si="143"/>
        <v>17</v>
      </c>
      <c r="U9197" t="s">
        <v>52</v>
      </c>
      <c r="V9197">
        <v>0.2</v>
      </c>
      <c r="W9197">
        <v>20.448</v>
      </c>
      <c r="X9197" s="1">
        <v>-20.448</v>
      </c>
      <c r="Y9197" s="1">
        <v>122.68799999999999</v>
      </c>
      <c r="Z9197" t="s">
        <v>99</v>
      </c>
      <c r="AA9197" s="2">
        <v>-16.614000000000001</v>
      </c>
      <c r="AB9197" s="3">
        <v>-0.16250000000000001</v>
      </c>
      <c r="AC9197" s="1">
        <v>-98.406000000000006</v>
      </c>
      <c r="AD9197">
        <v>6</v>
      </c>
      <c r="AE9197">
        <v>6</v>
      </c>
      <c r="AF9197" t="s">
        <v>48</v>
      </c>
      <c r="AG9197">
        <v>2014</v>
      </c>
      <c r="AH9197">
        <f>COUNTBLANK(datos[[#This Row],[Row ID]:[Year sales]])</f>
        <v>0</v>
      </c>
    </row>
    <row r="9198" spans="1:34" x14ac:dyDescent="0.3">
      <c r="A9198">
        <v>9197</v>
      </c>
      <c r="B9198" t="s">
        <v>10505</v>
      </c>
      <c r="C9198" s="4">
        <v>41769</v>
      </c>
      <c r="D9198" s="4">
        <v>41774</v>
      </c>
      <c r="E9198" t="s">
        <v>67</v>
      </c>
      <c r="F9198" t="s">
        <v>3495</v>
      </c>
      <c r="G9198" t="s">
        <v>3496</v>
      </c>
      <c r="H9198" t="s">
        <v>37</v>
      </c>
      <c r="I9198" t="s">
        <v>38</v>
      </c>
      <c r="J9198" t="s">
        <v>651</v>
      </c>
      <c r="K9198" t="s">
        <v>59</v>
      </c>
      <c r="L9198">
        <v>95123</v>
      </c>
      <c r="M9198" t="s">
        <v>60</v>
      </c>
      <c r="N9198" t="s">
        <v>7598</v>
      </c>
      <c r="O9198" t="s">
        <v>62</v>
      </c>
      <c r="P9198" t="s">
        <v>110</v>
      </c>
      <c r="Q9198" t="s">
        <v>7599</v>
      </c>
      <c r="R9198" s="1">
        <v>39.96</v>
      </c>
      <c r="S9198">
        <v>2</v>
      </c>
      <c r="T9198">
        <f t="shared" si="143"/>
        <v>28</v>
      </c>
      <c r="U9198" t="s">
        <v>46</v>
      </c>
      <c r="V9198">
        <v>0</v>
      </c>
      <c r="W9198">
        <v>0</v>
      </c>
      <c r="X9198" s="1">
        <v>0</v>
      </c>
      <c r="Y9198" s="1">
        <v>39.96</v>
      </c>
      <c r="Z9198" t="s">
        <v>65</v>
      </c>
      <c r="AA9198" s="2">
        <v>19.180800000000001</v>
      </c>
      <c r="AB9198" s="3">
        <v>0.48000000000000004</v>
      </c>
      <c r="AC9198" s="1">
        <v>-20.779199999999999</v>
      </c>
      <c r="AD9198">
        <v>5</v>
      </c>
      <c r="AE9198">
        <v>5</v>
      </c>
      <c r="AF9198" t="s">
        <v>48</v>
      </c>
      <c r="AG9198">
        <v>2014</v>
      </c>
      <c r="AH9198">
        <f>COUNTBLANK(datos[[#This Row],[Row ID]:[Year sales]])</f>
        <v>0</v>
      </c>
    </row>
    <row r="9199" spans="1:34" x14ac:dyDescent="0.3">
      <c r="A9199">
        <v>9198</v>
      </c>
      <c r="B9199" t="s">
        <v>10505</v>
      </c>
      <c r="C9199" s="4">
        <v>41769</v>
      </c>
      <c r="D9199" s="4">
        <v>41774</v>
      </c>
      <c r="E9199" t="s">
        <v>67</v>
      </c>
      <c r="F9199" t="s">
        <v>3495</v>
      </c>
      <c r="G9199" t="s">
        <v>3496</v>
      </c>
      <c r="H9199" t="s">
        <v>37</v>
      </c>
      <c r="I9199" t="s">
        <v>38</v>
      </c>
      <c r="J9199" t="s">
        <v>651</v>
      </c>
      <c r="K9199" t="s">
        <v>59</v>
      </c>
      <c r="L9199">
        <v>95123</v>
      </c>
      <c r="M9199" t="s">
        <v>60</v>
      </c>
      <c r="N9199" t="s">
        <v>4492</v>
      </c>
      <c r="O9199" t="s">
        <v>90</v>
      </c>
      <c r="P9199" t="s">
        <v>91</v>
      </c>
      <c r="Q9199" t="s">
        <v>4493</v>
      </c>
      <c r="R9199" s="1">
        <v>1432</v>
      </c>
      <c r="S9199">
        <v>5</v>
      </c>
      <c r="T9199">
        <f t="shared" si="143"/>
        <v>32</v>
      </c>
      <c r="U9199" t="s">
        <v>75</v>
      </c>
      <c r="V9199">
        <v>0.2</v>
      </c>
      <c r="W9199">
        <v>286.40000000000003</v>
      </c>
      <c r="X9199" s="1">
        <v>-286.39999999999998</v>
      </c>
      <c r="Y9199" s="1">
        <v>1718.4</v>
      </c>
      <c r="Z9199" t="s">
        <v>53</v>
      </c>
      <c r="AA9199" s="2">
        <v>125.3</v>
      </c>
      <c r="AB9199" s="3">
        <v>8.7499999999999994E-2</v>
      </c>
      <c r="AC9199" s="1">
        <v>-1020.3</v>
      </c>
      <c r="AD9199">
        <v>5</v>
      </c>
      <c r="AE9199">
        <v>5</v>
      </c>
      <c r="AF9199" t="s">
        <v>48</v>
      </c>
      <c r="AG9199">
        <v>2014</v>
      </c>
      <c r="AH9199">
        <f>COUNTBLANK(datos[[#This Row],[Row ID]:[Year sales]])</f>
        <v>0</v>
      </c>
    </row>
    <row r="9200" spans="1:34" x14ac:dyDescent="0.3">
      <c r="A9200">
        <v>9199</v>
      </c>
      <c r="B9200" t="s">
        <v>10505</v>
      </c>
      <c r="C9200" s="4">
        <v>41769</v>
      </c>
      <c r="D9200" s="4">
        <v>41774</v>
      </c>
      <c r="E9200" t="s">
        <v>67</v>
      </c>
      <c r="F9200" t="s">
        <v>3495</v>
      </c>
      <c r="G9200" t="s">
        <v>3496</v>
      </c>
      <c r="H9200" t="s">
        <v>37</v>
      </c>
      <c r="I9200" t="s">
        <v>38</v>
      </c>
      <c r="J9200" t="s">
        <v>651</v>
      </c>
      <c r="K9200" t="s">
        <v>59</v>
      </c>
      <c r="L9200">
        <v>95123</v>
      </c>
      <c r="M9200" t="s">
        <v>60</v>
      </c>
      <c r="N9200" t="s">
        <v>8111</v>
      </c>
      <c r="O9200" t="s">
        <v>62</v>
      </c>
      <c r="P9200" t="s">
        <v>599</v>
      </c>
      <c r="Q9200" t="s">
        <v>8112</v>
      </c>
      <c r="R9200" s="1">
        <v>41.04</v>
      </c>
      <c r="S9200">
        <v>6</v>
      </c>
      <c r="T9200">
        <f t="shared" si="143"/>
        <v>13</v>
      </c>
      <c r="U9200" t="s">
        <v>75</v>
      </c>
      <c r="V9200">
        <v>0</v>
      </c>
      <c r="W9200">
        <v>0</v>
      </c>
      <c r="X9200" s="1">
        <v>0</v>
      </c>
      <c r="Y9200" s="1">
        <v>41.04</v>
      </c>
      <c r="Z9200" t="s">
        <v>65</v>
      </c>
      <c r="AA9200" s="2">
        <v>11.0808</v>
      </c>
      <c r="AB9200" s="3">
        <v>0.27</v>
      </c>
      <c r="AC9200" s="1">
        <v>-29.959199999999999</v>
      </c>
      <c r="AD9200">
        <v>5</v>
      </c>
      <c r="AE9200">
        <v>5</v>
      </c>
      <c r="AF9200" t="s">
        <v>48</v>
      </c>
      <c r="AG9200">
        <v>2014</v>
      </c>
      <c r="AH9200">
        <f>COUNTBLANK(datos[[#This Row],[Row ID]:[Year sales]])</f>
        <v>0</v>
      </c>
    </row>
    <row r="9201" spans="1:34" x14ac:dyDescent="0.3">
      <c r="A9201">
        <v>9200</v>
      </c>
      <c r="B9201" t="s">
        <v>10505</v>
      </c>
      <c r="C9201" s="4">
        <v>41769</v>
      </c>
      <c r="D9201" s="4">
        <v>41774</v>
      </c>
      <c r="E9201" t="s">
        <v>67</v>
      </c>
      <c r="F9201" t="s">
        <v>3495</v>
      </c>
      <c r="G9201" t="s">
        <v>3496</v>
      </c>
      <c r="H9201" t="s">
        <v>37</v>
      </c>
      <c r="I9201" t="s">
        <v>38</v>
      </c>
      <c r="J9201" t="s">
        <v>651</v>
      </c>
      <c r="K9201" t="s">
        <v>59</v>
      </c>
      <c r="L9201">
        <v>95123</v>
      </c>
      <c r="M9201" t="s">
        <v>60</v>
      </c>
      <c r="N9201" t="s">
        <v>6276</v>
      </c>
      <c r="O9201" t="s">
        <v>43</v>
      </c>
      <c r="P9201" t="s">
        <v>50</v>
      </c>
      <c r="Q9201" t="s">
        <v>6277</v>
      </c>
      <c r="R9201" s="1">
        <v>256.78399999999999</v>
      </c>
      <c r="S9201">
        <v>1</v>
      </c>
      <c r="T9201">
        <f t="shared" si="143"/>
        <v>22</v>
      </c>
      <c r="U9201" t="s">
        <v>46</v>
      </c>
      <c r="V9201">
        <v>0.2</v>
      </c>
      <c r="W9201">
        <v>51.3568</v>
      </c>
      <c r="X9201" s="1">
        <v>-51.3568</v>
      </c>
      <c r="Y9201" s="1">
        <v>308.14080000000001</v>
      </c>
      <c r="Z9201" t="s">
        <v>47</v>
      </c>
      <c r="AA9201" s="2">
        <v>32.097999999999999</v>
      </c>
      <c r="AB9201" s="3">
        <v>0.125</v>
      </c>
      <c r="AC9201" s="1">
        <v>-173.32919999999999</v>
      </c>
      <c r="AD9201">
        <v>5</v>
      </c>
      <c r="AE9201">
        <v>5</v>
      </c>
      <c r="AF9201" t="s">
        <v>48</v>
      </c>
      <c r="AG9201">
        <v>2014</v>
      </c>
      <c r="AH9201">
        <f>COUNTBLANK(datos[[#This Row],[Row ID]:[Year sales]])</f>
        <v>0</v>
      </c>
    </row>
    <row r="9202" spans="1:34" x14ac:dyDescent="0.3">
      <c r="A9202">
        <v>9201</v>
      </c>
      <c r="B9202" t="s">
        <v>10506</v>
      </c>
      <c r="C9202" s="4">
        <v>42660</v>
      </c>
      <c r="D9202" s="4">
        <v>42663</v>
      </c>
      <c r="E9202" t="s">
        <v>208</v>
      </c>
      <c r="F9202" t="s">
        <v>7747</v>
      </c>
      <c r="G9202" t="s">
        <v>7748</v>
      </c>
      <c r="H9202" t="s">
        <v>37</v>
      </c>
      <c r="I9202" t="s">
        <v>38</v>
      </c>
      <c r="J9202" t="s">
        <v>4954</v>
      </c>
      <c r="K9202" t="s">
        <v>810</v>
      </c>
      <c r="L9202">
        <v>8861</v>
      </c>
      <c r="M9202" t="s">
        <v>168</v>
      </c>
      <c r="N9202" t="s">
        <v>1693</v>
      </c>
      <c r="O9202" t="s">
        <v>43</v>
      </c>
      <c r="P9202" t="s">
        <v>44</v>
      </c>
      <c r="Q9202" t="s">
        <v>1694</v>
      </c>
      <c r="R9202" s="1">
        <v>120.98</v>
      </c>
      <c r="S9202">
        <v>1</v>
      </c>
      <c r="T9202">
        <f t="shared" si="143"/>
        <v>28</v>
      </c>
      <c r="U9202" t="s">
        <v>46</v>
      </c>
      <c r="V9202">
        <v>0</v>
      </c>
      <c r="W9202">
        <v>0</v>
      </c>
      <c r="X9202" s="1">
        <v>0</v>
      </c>
      <c r="Y9202" s="1">
        <v>120.98</v>
      </c>
      <c r="Z9202" t="s">
        <v>99</v>
      </c>
      <c r="AA9202" s="2">
        <v>12.098000000000001</v>
      </c>
      <c r="AB9202" s="3">
        <v>0.1</v>
      </c>
      <c r="AC9202" s="1">
        <v>-108.88200000000001</v>
      </c>
      <c r="AD9202">
        <v>3</v>
      </c>
      <c r="AE9202">
        <v>3</v>
      </c>
      <c r="AF9202" t="s">
        <v>48</v>
      </c>
      <c r="AG9202">
        <v>2016</v>
      </c>
      <c r="AH9202">
        <f>COUNTBLANK(datos[[#This Row],[Row ID]:[Year sales]])</f>
        <v>0</v>
      </c>
    </row>
    <row r="9203" spans="1:34" x14ac:dyDescent="0.3">
      <c r="A9203">
        <v>9202</v>
      </c>
      <c r="B9203" t="s">
        <v>10506</v>
      </c>
      <c r="C9203" s="4">
        <v>42660</v>
      </c>
      <c r="D9203" s="4">
        <v>42663</v>
      </c>
      <c r="E9203" t="s">
        <v>208</v>
      </c>
      <c r="F9203" t="s">
        <v>7747</v>
      </c>
      <c r="G9203" t="s">
        <v>7748</v>
      </c>
      <c r="H9203" t="s">
        <v>37</v>
      </c>
      <c r="I9203" t="s">
        <v>38</v>
      </c>
      <c r="J9203" t="s">
        <v>4954</v>
      </c>
      <c r="K9203" t="s">
        <v>810</v>
      </c>
      <c r="L9203">
        <v>8861</v>
      </c>
      <c r="M9203" t="s">
        <v>168</v>
      </c>
      <c r="N9203" t="s">
        <v>1535</v>
      </c>
      <c r="O9203" t="s">
        <v>62</v>
      </c>
      <c r="P9203" t="s">
        <v>94</v>
      </c>
      <c r="Q9203" t="s">
        <v>1536</v>
      </c>
      <c r="R9203" s="1">
        <v>315.98</v>
      </c>
      <c r="S9203">
        <v>1</v>
      </c>
      <c r="T9203">
        <f t="shared" si="143"/>
        <v>22</v>
      </c>
      <c r="U9203" t="s">
        <v>46</v>
      </c>
      <c r="V9203">
        <v>0</v>
      </c>
      <c r="W9203">
        <v>0</v>
      </c>
      <c r="X9203" s="1">
        <v>0</v>
      </c>
      <c r="Y9203" s="1">
        <v>315.98</v>
      </c>
      <c r="Z9203" t="s">
        <v>47</v>
      </c>
      <c r="AA9203" s="2">
        <v>148.51060000000001</v>
      </c>
      <c r="AB9203" s="3">
        <v>0.47000000000000003</v>
      </c>
      <c r="AC9203" s="1">
        <v>-167.46940000000001</v>
      </c>
      <c r="AD9203">
        <v>3</v>
      </c>
      <c r="AE9203">
        <v>3</v>
      </c>
      <c r="AF9203" t="s">
        <v>48</v>
      </c>
      <c r="AG9203">
        <v>2016</v>
      </c>
      <c r="AH9203">
        <f>COUNTBLANK(datos[[#This Row],[Row ID]:[Year sales]])</f>
        <v>0</v>
      </c>
    </row>
    <row r="9204" spans="1:34" x14ac:dyDescent="0.3">
      <c r="A9204">
        <v>9203</v>
      </c>
      <c r="B9204" t="s">
        <v>10507</v>
      </c>
      <c r="C9204" s="4">
        <v>42673</v>
      </c>
      <c r="D9204" s="4">
        <v>42677</v>
      </c>
      <c r="E9204" t="s">
        <v>67</v>
      </c>
      <c r="F9204" t="s">
        <v>4792</v>
      </c>
      <c r="G9204" t="s">
        <v>4793</v>
      </c>
      <c r="H9204" t="s">
        <v>57</v>
      </c>
      <c r="I9204" t="s">
        <v>38</v>
      </c>
      <c r="J9204" t="s">
        <v>286</v>
      </c>
      <c r="K9204" t="s">
        <v>287</v>
      </c>
      <c r="L9204">
        <v>10011</v>
      </c>
      <c r="M9204" t="s">
        <v>168</v>
      </c>
      <c r="N9204" t="s">
        <v>4947</v>
      </c>
      <c r="O9204" t="s">
        <v>62</v>
      </c>
      <c r="P9204" t="s">
        <v>94</v>
      </c>
      <c r="Q9204" t="s">
        <v>4948</v>
      </c>
      <c r="R9204" s="1">
        <v>28.751999999999999</v>
      </c>
      <c r="S9204">
        <v>3</v>
      </c>
      <c r="T9204">
        <f t="shared" si="143"/>
        <v>27</v>
      </c>
      <c r="U9204" t="s">
        <v>52</v>
      </c>
      <c r="V9204">
        <v>0.2</v>
      </c>
      <c r="W9204">
        <v>5.7504</v>
      </c>
      <c r="X9204" s="1">
        <v>-5.7504</v>
      </c>
      <c r="Y9204" s="1">
        <v>34.502400000000002</v>
      </c>
      <c r="Z9204" t="s">
        <v>65</v>
      </c>
      <c r="AA9204" s="2">
        <v>10.0632</v>
      </c>
      <c r="AB9204" s="3">
        <v>0.35000000000000003</v>
      </c>
      <c r="AC9204" s="1">
        <v>-12.9384</v>
      </c>
      <c r="AD9204">
        <v>4</v>
      </c>
      <c r="AE9204">
        <v>4</v>
      </c>
      <c r="AF9204" t="s">
        <v>48</v>
      </c>
      <c r="AG9204">
        <v>2016</v>
      </c>
      <c r="AH9204">
        <f>COUNTBLANK(datos[[#This Row],[Row ID]:[Year sales]])</f>
        <v>0</v>
      </c>
    </row>
    <row r="9205" spans="1:34" x14ac:dyDescent="0.3">
      <c r="A9205">
        <v>9204</v>
      </c>
      <c r="B9205" t="s">
        <v>10507</v>
      </c>
      <c r="C9205" s="4">
        <v>42673</v>
      </c>
      <c r="D9205" s="4">
        <v>42677</v>
      </c>
      <c r="E9205" t="s">
        <v>67</v>
      </c>
      <c r="F9205" t="s">
        <v>4792</v>
      </c>
      <c r="G9205" t="s">
        <v>4793</v>
      </c>
      <c r="H9205" t="s">
        <v>57</v>
      </c>
      <c r="I9205" t="s">
        <v>38</v>
      </c>
      <c r="J9205" t="s">
        <v>286</v>
      </c>
      <c r="K9205" t="s">
        <v>287</v>
      </c>
      <c r="L9205">
        <v>10011</v>
      </c>
      <c r="M9205" t="s">
        <v>168</v>
      </c>
      <c r="N9205" t="s">
        <v>5024</v>
      </c>
      <c r="O9205" t="s">
        <v>62</v>
      </c>
      <c r="P9205" t="s">
        <v>86</v>
      </c>
      <c r="Q9205" t="s">
        <v>5025</v>
      </c>
      <c r="R9205" s="1">
        <v>114.95</v>
      </c>
      <c r="S9205">
        <v>5</v>
      </c>
      <c r="T9205">
        <f t="shared" si="143"/>
        <v>25</v>
      </c>
      <c r="U9205" t="s">
        <v>75</v>
      </c>
      <c r="V9205">
        <v>0</v>
      </c>
      <c r="W9205">
        <v>0</v>
      </c>
      <c r="X9205" s="1">
        <v>0</v>
      </c>
      <c r="Y9205" s="1">
        <v>114.95</v>
      </c>
      <c r="Z9205" t="s">
        <v>99</v>
      </c>
      <c r="AA9205" s="2">
        <v>32.186</v>
      </c>
      <c r="AB9205" s="3">
        <v>0.27999999999999997</v>
      </c>
      <c r="AC9205" s="1">
        <v>-82.763999999999996</v>
      </c>
      <c r="AD9205">
        <v>4</v>
      </c>
      <c r="AE9205">
        <v>4</v>
      </c>
      <c r="AF9205" t="s">
        <v>48</v>
      </c>
      <c r="AG9205">
        <v>2016</v>
      </c>
      <c r="AH9205">
        <f>COUNTBLANK(datos[[#This Row],[Row ID]:[Year sales]])</f>
        <v>0</v>
      </c>
    </row>
    <row r="9206" spans="1:34" x14ac:dyDescent="0.3">
      <c r="A9206">
        <v>9205</v>
      </c>
      <c r="B9206" t="s">
        <v>10508</v>
      </c>
      <c r="C9206" s="4">
        <v>42705</v>
      </c>
      <c r="D9206" s="4">
        <v>42709</v>
      </c>
      <c r="E9206" t="s">
        <v>67</v>
      </c>
      <c r="F9206" t="s">
        <v>814</v>
      </c>
      <c r="G9206" t="s">
        <v>815</v>
      </c>
      <c r="H9206" t="s">
        <v>57</v>
      </c>
      <c r="I9206" t="s">
        <v>38</v>
      </c>
      <c r="J9206" t="s">
        <v>58</v>
      </c>
      <c r="K9206" t="s">
        <v>59</v>
      </c>
      <c r="L9206">
        <v>90004</v>
      </c>
      <c r="M9206" t="s">
        <v>60</v>
      </c>
      <c r="N9206" t="s">
        <v>592</v>
      </c>
      <c r="O9206" t="s">
        <v>62</v>
      </c>
      <c r="P9206" t="s">
        <v>86</v>
      </c>
      <c r="Q9206" t="s">
        <v>593</v>
      </c>
      <c r="R9206" s="1">
        <v>23.04</v>
      </c>
      <c r="S9206">
        <v>8</v>
      </c>
      <c r="T9206">
        <f t="shared" si="143"/>
        <v>26</v>
      </c>
      <c r="U9206" t="s">
        <v>75</v>
      </c>
      <c r="V9206">
        <v>0</v>
      </c>
      <c r="W9206">
        <v>0</v>
      </c>
      <c r="X9206" s="1">
        <v>0</v>
      </c>
      <c r="Y9206" s="1">
        <v>23.04</v>
      </c>
      <c r="Z9206" t="s">
        <v>65</v>
      </c>
      <c r="AA9206" s="2">
        <v>6.9119999999999999</v>
      </c>
      <c r="AB9206" s="3">
        <v>0.3</v>
      </c>
      <c r="AC9206" s="1">
        <v>-16.128</v>
      </c>
      <c r="AD9206">
        <v>4</v>
      </c>
      <c r="AE9206">
        <v>4</v>
      </c>
      <c r="AF9206" t="s">
        <v>48</v>
      </c>
      <c r="AG9206">
        <v>2016</v>
      </c>
      <c r="AH9206">
        <f>COUNTBLANK(datos[[#This Row],[Row ID]:[Year sales]])</f>
        <v>0</v>
      </c>
    </row>
    <row r="9207" spans="1:34" x14ac:dyDescent="0.3">
      <c r="A9207">
        <v>9206</v>
      </c>
      <c r="B9207" t="s">
        <v>10509</v>
      </c>
      <c r="C9207" s="4">
        <v>42481</v>
      </c>
      <c r="D9207" s="4">
        <v>42481</v>
      </c>
      <c r="E9207" t="s">
        <v>1312</v>
      </c>
      <c r="F9207" t="s">
        <v>4586</v>
      </c>
      <c r="G9207" t="s">
        <v>4587</v>
      </c>
      <c r="H9207" t="s">
        <v>37</v>
      </c>
      <c r="I9207" t="s">
        <v>38</v>
      </c>
      <c r="J9207" t="s">
        <v>8476</v>
      </c>
      <c r="K9207" t="s">
        <v>769</v>
      </c>
      <c r="L9207">
        <v>6460</v>
      </c>
      <c r="M9207" t="s">
        <v>168</v>
      </c>
      <c r="N9207" t="s">
        <v>3607</v>
      </c>
      <c r="O9207" t="s">
        <v>62</v>
      </c>
      <c r="P9207" t="s">
        <v>86</v>
      </c>
      <c r="Q9207" t="s">
        <v>3608</v>
      </c>
      <c r="R9207" s="1">
        <v>15.48</v>
      </c>
      <c r="S9207">
        <v>3</v>
      </c>
      <c r="T9207">
        <f t="shared" si="143"/>
        <v>11</v>
      </c>
      <c r="U9207" t="s">
        <v>52</v>
      </c>
      <c r="V9207">
        <v>0</v>
      </c>
      <c r="W9207">
        <v>0</v>
      </c>
      <c r="X9207" s="1">
        <v>0</v>
      </c>
      <c r="Y9207" s="1">
        <v>15.48</v>
      </c>
      <c r="Z9207" t="s">
        <v>65</v>
      </c>
      <c r="AA9207" s="2">
        <v>4.4892000000000003</v>
      </c>
      <c r="AB9207" s="3">
        <v>0.29000000000000004</v>
      </c>
      <c r="AC9207" s="1">
        <v>-10.9908</v>
      </c>
      <c r="AD9207">
        <v>0</v>
      </c>
      <c r="AE9207">
        <v>0</v>
      </c>
      <c r="AF9207" t="s">
        <v>48</v>
      </c>
      <c r="AG9207">
        <v>2016</v>
      </c>
      <c r="AH9207">
        <f>COUNTBLANK(datos[[#This Row],[Row ID]:[Year sales]])</f>
        <v>0</v>
      </c>
    </row>
    <row r="9208" spans="1:34" x14ac:dyDescent="0.3">
      <c r="A9208">
        <v>9207</v>
      </c>
      <c r="B9208" t="s">
        <v>10509</v>
      </c>
      <c r="C9208" s="4">
        <v>42481</v>
      </c>
      <c r="D9208" s="4">
        <v>42481</v>
      </c>
      <c r="E9208" t="s">
        <v>1312</v>
      </c>
      <c r="F9208" t="s">
        <v>4586</v>
      </c>
      <c r="G9208" t="s">
        <v>4587</v>
      </c>
      <c r="H9208" t="s">
        <v>37</v>
      </c>
      <c r="I9208" t="s">
        <v>38</v>
      </c>
      <c r="J9208" t="s">
        <v>8476</v>
      </c>
      <c r="K9208" t="s">
        <v>769</v>
      </c>
      <c r="L9208">
        <v>6460</v>
      </c>
      <c r="M9208" t="s">
        <v>168</v>
      </c>
      <c r="N9208" t="s">
        <v>8041</v>
      </c>
      <c r="O9208" t="s">
        <v>62</v>
      </c>
      <c r="P9208" t="s">
        <v>110</v>
      </c>
      <c r="Q9208" t="s">
        <v>8042</v>
      </c>
      <c r="R9208" s="1">
        <v>51.84</v>
      </c>
      <c r="S9208">
        <v>8</v>
      </c>
      <c r="T9208">
        <f t="shared" si="143"/>
        <v>29</v>
      </c>
      <c r="U9208" t="s">
        <v>75</v>
      </c>
      <c r="V9208">
        <v>0</v>
      </c>
      <c r="W9208">
        <v>0</v>
      </c>
      <c r="X9208" s="1">
        <v>0</v>
      </c>
      <c r="Y9208" s="1">
        <v>51.84</v>
      </c>
      <c r="Z9208" t="s">
        <v>99</v>
      </c>
      <c r="AA9208" s="2">
        <v>24.883199999999999</v>
      </c>
      <c r="AB9208" s="3">
        <v>0.47999999999999993</v>
      </c>
      <c r="AC9208" s="1">
        <v>-26.956800000000001</v>
      </c>
      <c r="AD9208">
        <v>0</v>
      </c>
      <c r="AE9208">
        <v>0</v>
      </c>
      <c r="AF9208" t="s">
        <v>48</v>
      </c>
      <c r="AG9208">
        <v>2016</v>
      </c>
      <c r="AH9208">
        <f>COUNTBLANK(datos[[#This Row],[Row ID]:[Year sales]])</f>
        <v>0</v>
      </c>
    </row>
    <row r="9209" spans="1:34" x14ac:dyDescent="0.3">
      <c r="A9209">
        <v>9208</v>
      </c>
      <c r="B9209" t="s">
        <v>10510</v>
      </c>
      <c r="C9209" s="4">
        <v>42950</v>
      </c>
      <c r="D9209" s="4">
        <v>42954</v>
      </c>
      <c r="E9209" t="s">
        <v>67</v>
      </c>
      <c r="F9209" t="s">
        <v>3855</v>
      </c>
      <c r="G9209" t="s">
        <v>3856</v>
      </c>
      <c r="H9209" t="s">
        <v>37</v>
      </c>
      <c r="I9209" t="s">
        <v>38</v>
      </c>
      <c r="J9209" t="s">
        <v>558</v>
      </c>
      <c r="K9209" t="s">
        <v>231</v>
      </c>
      <c r="L9209">
        <v>61701</v>
      </c>
      <c r="M9209" t="s">
        <v>125</v>
      </c>
      <c r="N9209" t="s">
        <v>5568</v>
      </c>
      <c r="O9209" t="s">
        <v>90</v>
      </c>
      <c r="P9209" t="s">
        <v>181</v>
      </c>
      <c r="Q9209" t="s">
        <v>5569</v>
      </c>
      <c r="R9209" s="1">
        <v>39.816000000000003</v>
      </c>
      <c r="S9209">
        <v>3</v>
      </c>
      <c r="T9209">
        <f t="shared" si="143"/>
        <v>20</v>
      </c>
      <c r="U9209" t="s">
        <v>52</v>
      </c>
      <c r="V9209">
        <v>0.2</v>
      </c>
      <c r="W9209">
        <v>7.9632000000000005</v>
      </c>
      <c r="X9209" s="1">
        <v>-7.9631999999999996</v>
      </c>
      <c r="Y9209" s="1">
        <v>47.779200000000003</v>
      </c>
      <c r="Z9209" t="s">
        <v>65</v>
      </c>
      <c r="AA9209" s="2">
        <v>7.4654999999999996</v>
      </c>
      <c r="AB9209" s="3">
        <v>0.18749999999999997</v>
      </c>
      <c r="AC9209" s="1">
        <v>-24.3873</v>
      </c>
      <c r="AD9209">
        <v>4</v>
      </c>
      <c r="AE9209">
        <v>4</v>
      </c>
      <c r="AF9209" t="s">
        <v>48</v>
      </c>
      <c r="AG9209">
        <v>2017</v>
      </c>
      <c r="AH9209">
        <f>COUNTBLANK(datos[[#This Row],[Row ID]:[Year sales]])</f>
        <v>0</v>
      </c>
    </row>
    <row r="9210" spans="1:34" x14ac:dyDescent="0.3">
      <c r="A9210">
        <v>9209</v>
      </c>
      <c r="B9210" t="s">
        <v>10511</v>
      </c>
      <c r="C9210" s="4">
        <v>42950</v>
      </c>
      <c r="D9210" s="4">
        <v>42955</v>
      </c>
      <c r="E9210" t="s">
        <v>34</v>
      </c>
      <c r="F9210" t="s">
        <v>4802</v>
      </c>
      <c r="G9210" t="s">
        <v>4803</v>
      </c>
      <c r="H9210" t="s">
        <v>57</v>
      </c>
      <c r="I9210" t="s">
        <v>38</v>
      </c>
      <c r="J9210" t="s">
        <v>115</v>
      </c>
      <c r="K9210" t="s">
        <v>116</v>
      </c>
      <c r="L9210">
        <v>98105</v>
      </c>
      <c r="M9210" t="s">
        <v>60</v>
      </c>
      <c r="N9210" t="s">
        <v>4966</v>
      </c>
      <c r="O9210" t="s">
        <v>62</v>
      </c>
      <c r="P9210" t="s">
        <v>77</v>
      </c>
      <c r="Q9210" t="s">
        <v>4967</v>
      </c>
      <c r="R9210" s="1">
        <v>16.059999999999999</v>
      </c>
      <c r="S9210">
        <v>1</v>
      </c>
      <c r="T9210">
        <f t="shared" si="143"/>
        <v>14</v>
      </c>
      <c r="U9210" t="s">
        <v>46</v>
      </c>
      <c r="V9210">
        <v>0</v>
      </c>
      <c r="W9210">
        <v>0</v>
      </c>
      <c r="X9210" s="1">
        <v>0</v>
      </c>
      <c r="Y9210" s="1">
        <v>16.059999999999999</v>
      </c>
      <c r="Z9210" t="s">
        <v>65</v>
      </c>
      <c r="AA9210" s="2">
        <v>4.1756000000000002</v>
      </c>
      <c r="AB9210" s="3">
        <v>0.26</v>
      </c>
      <c r="AC9210" s="1">
        <v>-11.884399999999999</v>
      </c>
      <c r="AD9210">
        <v>5</v>
      </c>
      <c r="AE9210">
        <v>5</v>
      </c>
      <c r="AF9210" t="s">
        <v>48</v>
      </c>
      <c r="AG9210">
        <v>2017</v>
      </c>
      <c r="AH9210">
        <f>COUNTBLANK(datos[[#This Row],[Row ID]:[Year sales]])</f>
        <v>0</v>
      </c>
    </row>
    <row r="9211" spans="1:34" x14ac:dyDescent="0.3">
      <c r="A9211">
        <v>9210</v>
      </c>
      <c r="B9211" t="s">
        <v>10512</v>
      </c>
      <c r="C9211" s="4">
        <v>43080</v>
      </c>
      <c r="D9211" s="4">
        <v>43083</v>
      </c>
      <c r="E9211" t="s">
        <v>34</v>
      </c>
      <c r="F9211" t="s">
        <v>10513</v>
      </c>
      <c r="G9211" t="s">
        <v>10514</v>
      </c>
      <c r="H9211" t="s">
        <v>122</v>
      </c>
      <c r="I9211" t="s">
        <v>38</v>
      </c>
      <c r="J9211" t="s">
        <v>2245</v>
      </c>
      <c r="K9211" t="s">
        <v>509</v>
      </c>
      <c r="L9211">
        <v>52601</v>
      </c>
      <c r="M9211" t="s">
        <v>125</v>
      </c>
      <c r="N9211" t="s">
        <v>4193</v>
      </c>
      <c r="O9211" t="s">
        <v>62</v>
      </c>
      <c r="P9211" t="s">
        <v>193</v>
      </c>
      <c r="Q9211" t="s">
        <v>4194</v>
      </c>
      <c r="R9211" s="1">
        <v>7.28</v>
      </c>
      <c r="S9211">
        <v>1</v>
      </c>
      <c r="T9211">
        <f t="shared" si="143"/>
        <v>9</v>
      </c>
      <c r="U9211" t="s">
        <v>46</v>
      </c>
      <c r="V9211">
        <v>0</v>
      </c>
      <c r="W9211">
        <v>0</v>
      </c>
      <c r="X9211" s="1">
        <v>0</v>
      </c>
      <c r="Y9211" s="1">
        <v>7.28</v>
      </c>
      <c r="Z9211" t="s">
        <v>65</v>
      </c>
      <c r="AA9211" s="2">
        <v>3.4944000000000002</v>
      </c>
      <c r="AB9211" s="3">
        <v>0.48</v>
      </c>
      <c r="AC9211" s="1">
        <v>-3.7856000000000001</v>
      </c>
      <c r="AD9211">
        <v>3</v>
      </c>
      <c r="AE9211">
        <v>3</v>
      </c>
      <c r="AF9211" t="s">
        <v>48</v>
      </c>
      <c r="AG9211">
        <v>2017</v>
      </c>
      <c r="AH9211">
        <f>COUNTBLANK(datos[[#This Row],[Row ID]:[Year sales]])</f>
        <v>0</v>
      </c>
    </row>
    <row r="9212" spans="1:34" x14ac:dyDescent="0.3">
      <c r="A9212">
        <v>9211</v>
      </c>
      <c r="B9212" t="s">
        <v>10512</v>
      </c>
      <c r="C9212" s="4">
        <v>43080</v>
      </c>
      <c r="D9212" s="4">
        <v>43083</v>
      </c>
      <c r="E9212" t="s">
        <v>34</v>
      </c>
      <c r="F9212" t="s">
        <v>10513</v>
      </c>
      <c r="G9212" t="s">
        <v>10514</v>
      </c>
      <c r="H9212" t="s">
        <v>122</v>
      </c>
      <c r="I9212" t="s">
        <v>38</v>
      </c>
      <c r="J9212" t="s">
        <v>2245</v>
      </c>
      <c r="K9212" t="s">
        <v>509</v>
      </c>
      <c r="L9212">
        <v>52601</v>
      </c>
      <c r="M9212" t="s">
        <v>125</v>
      </c>
      <c r="N9212" t="s">
        <v>2962</v>
      </c>
      <c r="O9212" t="s">
        <v>62</v>
      </c>
      <c r="P9212" t="s">
        <v>94</v>
      </c>
      <c r="Q9212" t="s">
        <v>2963</v>
      </c>
      <c r="R9212" s="1">
        <v>5.4</v>
      </c>
      <c r="S9212">
        <v>3</v>
      </c>
      <c r="T9212">
        <f t="shared" si="143"/>
        <v>49</v>
      </c>
      <c r="U9212" t="s">
        <v>52</v>
      </c>
      <c r="V9212">
        <v>0</v>
      </c>
      <c r="W9212">
        <v>0</v>
      </c>
      <c r="X9212" s="1">
        <v>0</v>
      </c>
      <c r="Y9212" s="1">
        <v>5.4</v>
      </c>
      <c r="Z9212" t="s">
        <v>65</v>
      </c>
      <c r="AA9212" s="2">
        <v>2.5920000000000001</v>
      </c>
      <c r="AB9212" s="3">
        <v>0.48</v>
      </c>
      <c r="AC9212" s="1">
        <v>-2.8079999999999998</v>
      </c>
      <c r="AD9212">
        <v>3</v>
      </c>
      <c r="AE9212">
        <v>3</v>
      </c>
      <c r="AF9212" t="s">
        <v>48</v>
      </c>
      <c r="AG9212">
        <v>2017</v>
      </c>
      <c r="AH9212">
        <f>COUNTBLANK(datos[[#This Row],[Row ID]:[Year sales]])</f>
        <v>0</v>
      </c>
    </row>
    <row r="9213" spans="1:34" x14ac:dyDescent="0.3">
      <c r="A9213">
        <v>9212</v>
      </c>
      <c r="B9213" t="s">
        <v>10515</v>
      </c>
      <c r="C9213" s="4">
        <v>42077</v>
      </c>
      <c r="D9213" s="4">
        <v>42082</v>
      </c>
      <c r="E9213" t="s">
        <v>67</v>
      </c>
      <c r="F9213" t="s">
        <v>4070</v>
      </c>
      <c r="G9213" t="s">
        <v>4071</v>
      </c>
      <c r="H9213" t="s">
        <v>37</v>
      </c>
      <c r="I9213" t="s">
        <v>38</v>
      </c>
      <c r="J9213" t="s">
        <v>587</v>
      </c>
      <c r="K9213" t="s">
        <v>59</v>
      </c>
      <c r="L9213">
        <v>95661</v>
      </c>
      <c r="M9213" t="s">
        <v>60</v>
      </c>
      <c r="N9213" t="s">
        <v>1116</v>
      </c>
      <c r="O9213" t="s">
        <v>62</v>
      </c>
      <c r="P9213" t="s">
        <v>110</v>
      </c>
      <c r="Q9213" t="s">
        <v>1117</v>
      </c>
      <c r="R9213" s="1">
        <v>19.440000000000001</v>
      </c>
      <c r="S9213">
        <v>3</v>
      </c>
      <c r="T9213">
        <f t="shared" si="143"/>
        <v>9</v>
      </c>
      <c r="U9213" t="s">
        <v>52</v>
      </c>
      <c r="V9213">
        <v>0</v>
      </c>
      <c r="W9213">
        <v>0</v>
      </c>
      <c r="X9213" s="1">
        <v>0</v>
      </c>
      <c r="Y9213" s="1">
        <v>19.440000000000001</v>
      </c>
      <c r="Z9213" t="s">
        <v>65</v>
      </c>
      <c r="AA9213" s="2">
        <v>9.3312000000000008</v>
      </c>
      <c r="AB9213" s="3">
        <v>0.48000000000000004</v>
      </c>
      <c r="AC9213" s="1">
        <v>-10.1088</v>
      </c>
      <c r="AD9213">
        <v>5</v>
      </c>
      <c r="AE9213">
        <v>5</v>
      </c>
      <c r="AF9213" t="s">
        <v>48</v>
      </c>
      <c r="AG9213">
        <v>2015</v>
      </c>
      <c r="AH9213">
        <f>COUNTBLANK(datos[[#This Row],[Row ID]:[Year sales]])</f>
        <v>0</v>
      </c>
    </row>
    <row r="9214" spans="1:34" x14ac:dyDescent="0.3">
      <c r="A9214">
        <v>9213</v>
      </c>
      <c r="B9214" t="s">
        <v>10516</v>
      </c>
      <c r="C9214" s="4">
        <v>41981</v>
      </c>
      <c r="D9214" s="4">
        <v>41988</v>
      </c>
      <c r="E9214" t="s">
        <v>67</v>
      </c>
      <c r="F9214" t="s">
        <v>2116</v>
      </c>
      <c r="G9214" t="s">
        <v>2117</v>
      </c>
      <c r="H9214" t="s">
        <v>57</v>
      </c>
      <c r="I9214" t="s">
        <v>38</v>
      </c>
      <c r="J9214" t="s">
        <v>147</v>
      </c>
      <c r="K9214" t="s">
        <v>59</v>
      </c>
      <c r="L9214">
        <v>94110</v>
      </c>
      <c r="M9214" t="s">
        <v>60</v>
      </c>
      <c r="N9214" t="s">
        <v>318</v>
      </c>
      <c r="O9214" t="s">
        <v>43</v>
      </c>
      <c r="P9214" t="s">
        <v>83</v>
      </c>
      <c r="Q9214" t="s">
        <v>319</v>
      </c>
      <c r="R9214" s="1">
        <v>39.880000000000003</v>
      </c>
      <c r="S9214">
        <v>2</v>
      </c>
      <c r="T9214">
        <f t="shared" si="143"/>
        <v>17</v>
      </c>
      <c r="U9214" t="s">
        <v>46</v>
      </c>
      <c r="V9214">
        <v>0</v>
      </c>
      <c r="W9214">
        <v>0</v>
      </c>
      <c r="X9214" s="1">
        <v>0</v>
      </c>
      <c r="Y9214" s="1">
        <v>39.880000000000003</v>
      </c>
      <c r="Z9214" t="s">
        <v>65</v>
      </c>
      <c r="AA9214" s="2">
        <v>11.166399999999999</v>
      </c>
      <c r="AB9214" s="3">
        <v>0.27999999999999997</v>
      </c>
      <c r="AC9214" s="1">
        <v>-28.7136</v>
      </c>
      <c r="AD9214">
        <v>7</v>
      </c>
      <c r="AE9214">
        <v>7</v>
      </c>
      <c r="AF9214" t="s">
        <v>48</v>
      </c>
      <c r="AG9214">
        <v>2014</v>
      </c>
      <c r="AH9214">
        <f>COUNTBLANK(datos[[#This Row],[Row ID]:[Year sales]])</f>
        <v>0</v>
      </c>
    </row>
    <row r="9215" spans="1:34" x14ac:dyDescent="0.3">
      <c r="A9215">
        <v>9214</v>
      </c>
      <c r="B9215" t="s">
        <v>10516</v>
      </c>
      <c r="C9215" s="4">
        <v>41981</v>
      </c>
      <c r="D9215" s="4">
        <v>41988</v>
      </c>
      <c r="E9215" t="s">
        <v>67</v>
      </c>
      <c r="F9215" t="s">
        <v>2116</v>
      </c>
      <c r="G9215" t="s">
        <v>2117</v>
      </c>
      <c r="H9215" t="s">
        <v>57</v>
      </c>
      <c r="I9215" t="s">
        <v>38</v>
      </c>
      <c r="J9215" t="s">
        <v>147</v>
      </c>
      <c r="K9215" t="s">
        <v>59</v>
      </c>
      <c r="L9215">
        <v>94110</v>
      </c>
      <c r="M9215" t="s">
        <v>60</v>
      </c>
      <c r="N9215" t="s">
        <v>4384</v>
      </c>
      <c r="O9215" t="s">
        <v>43</v>
      </c>
      <c r="P9215" t="s">
        <v>83</v>
      </c>
      <c r="Q9215" t="s">
        <v>4385</v>
      </c>
      <c r="R9215" s="1">
        <v>79.44</v>
      </c>
      <c r="S9215">
        <v>3</v>
      </c>
      <c r="T9215">
        <f t="shared" si="143"/>
        <v>23</v>
      </c>
      <c r="U9215" t="s">
        <v>52</v>
      </c>
      <c r="V9215">
        <v>0</v>
      </c>
      <c r="W9215">
        <v>0</v>
      </c>
      <c r="X9215" s="1">
        <v>0</v>
      </c>
      <c r="Y9215" s="1">
        <v>79.44</v>
      </c>
      <c r="Z9215" t="s">
        <v>99</v>
      </c>
      <c r="AA9215" s="2">
        <v>28.598400000000002</v>
      </c>
      <c r="AB9215" s="3">
        <v>0.36000000000000004</v>
      </c>
      <c r="AC9215" s="1">
        <v>-50.8416</v>
      </c>
      <c r="AD9215">
        <v>7</v>
      </c>
      <c r="AE9215">
        <v>7</v>
      </c>
      <c r="AF9215" t="s">
        <v>48</v>
      </c>
      <c r="AG9215">
        <v>2014</v>
      </c>
      <c r="AH9215">
        <f>COUNTBLANK(datos[[#This Row],[Row ID]:[Year sales]])</f>
        <v>0</v>
      </c>
    </row>
    <row r="9216" spans="1:34" x14ac:dyDescent="0.3">
      <c r="A9216">
        <v>9215</v>
      </c>
      <c r="B9216" t="s">
        <v>10517</v>
      </c>
      <c r="C9216" s="4">
        <v>43008</v>
      </c>
      <c r="D9216" s="4">
        <v>43010</v>
      </c>
      <c r="E9216" t="s">
        <v>208</v>
      </c>
      <c r="F9216" t="s">
        <v>4639</v>
      </c>
      <c r="G9216" t="s">
        <v>4640</v>
      </c>
      <c r="H9216" t="s">
        <v>57</v>
      </c>
      <c r="I9216" t="s">
        <v>38</v>
      </c>
      <c r="J9216" t="s">
        <v>166</v>
      </c>
      <c r="K9216" t="s">
        <v>167</v>
      </c>
      <c r="L9216">
        <v>19120</v>
      </c>
      <c r="M9216" t="s">
        <v>168</v>
      </c>
      <c r="N9216" t="s">
        <v>10518</v>
      </c>
      <c r="O9216" t="s">
        <v>62</v>
      </c>
      <c r="P9216" t="s">
        <v>63</v>
      </c>
      <c r="Q9216" t="s">
        <v>10519</v>
      </c>
      <c r="R9216" s="1">
        <v>20.664000000000001</v>
      </c>
      <c r="S9216">
        <v>7</v>
      </c>
      <c r="T9216">
        <f t="shared" si="143"/>
        <v>9</v>
      </c>
      <c r="U9216" t="s">
        <v>75</v>
      </c>
      <c r="V9216">
        <v>0.2</v>
      </c>
      <c r="W9216">
        <v>4.1328000000000005</v>
      </c>
      <c r="X9216" s="1">
        <v>-4.1327999999999996</v>
      </c>
      <c r="Y9216" s="1">
        <v>24.796800000000001</v>
      </c>
      <c r="Z9216" t="s">
        <v>65</v>
      </c>
      <c r="AA9216" s="2">
        <v>6.9741</v>
      </c>
      <c r="AB9216" s="3">
        <v>0.33749999999999997</v>
      </c>
      <c r="AC9216" s="1">
        <v>-9.5571000000000002</v>
      </c>
      <c r="AD9216">
        <v>2</v>
      </c>
      <c r="AE9216">
        <v>2</v>
      </c>
      <c r="AF9216" t="s">
        <v>48</v>
      </c>
      <c r="AG9216">
        <v>2017</v>
      </c>
      <c r="AH9216">
        <f>COUNTBLANK(datos[[#This Row],[Row ID]:[Year sales]])</f>
        <v>0</v>
      </c>
    </row>
    <row r="9217" spans="1:34" x14ac:dyDescent="0.3">
      <c r="A9217">
        <v>9216</v>
      </c>
      <c r="B9217" t="s">
        <v>10520</v>
      </c>
      <c r="C9217" s="4">
        <v>42695</v>
      </c>
      <c r="D9217" s="4">
        <v>42700</v>
      </c>
      <c r="E9217" t="s">
        <v>67</v>
      </c>
      <c r="F9217" t="s">
        <v>2195</v>
      </c>
      <c r="G9217" t="s">
        <v>2196</v>
      </c>
      <c r="H9217" t="s">
        <v>57</v>
      </c>
      <c r="I9217" t="s">
        <v>38</v>
      </c>
      <c r="J9217" t="s">
        <v>58</v>
      </c>
      <c r="K9217" t="s">
        <v>59</v>
      </c>
      <c r="L9217">
        <v>90049</v>
      </c>
      <c r="M9217" t="s">
        <v>60</v>
      </c>
      <c r="N9217" t="s">
        <v>1953</v>
      </c>
      <c r="O9217" t="s">
        <v>62</v>
      </c>
      <c r="P9217" t="s">
        <v>110</v>
      </c>
      <c r="Q9217" t="s">
        <v>1954</v>
      </c>
      <c r="R9217" s="1">
        <v>32.4</v>
      </c>
      <c r="S9217">
        <v>5</v>
      </c>
      <c r="T9217">
        <f t="shared" si="143"/>
        <v>22</v>
      </c>
      <c r="U9217" t="s">
        <v>75</v>
      </c>
      <c r="V9217">
        <v>0</v>
      </c>
      <c r="W9217">
        <v>0</v>
      </c>
      <c r="X9217" s="1">
        <v>0</v>
      </c>
      <c r="Y9217" s="1">
        <v>32.4</v>
      </c>
      <c r="Z9217" t="s">
        <v>65</v>
      </c>
      <c r="AA9217" s="2">
        <v>15.552</v>
      </c>
      <c r="AB9217" s="3">
        <v>0.48</v>
      </c>
      <c r="AC9217" s="1">
        <v>-16.847999999999999</v>
      </c>
      <c r="AD9217">
        <v>5</v>
      </c>
      <c r="AE9217">
        <v>5</v>
      </c>
      <c r="AF9217" t="s">
        <v>48</v>
      </c>
      <c r="AG9217">
        <v>2016</v>
      </c>
      <c r="AH9217">
        <f>COUNTBLANK(datos[[#This Row],[Row ID]:[Year sales]])</f>
        <v>0</v>
      </c>
    </row>
    <row r="9218" spans="1:34" x14ac:dyDescent="0.3">
      <c r="A9218">
        <v>9217</v>
      </c>
      <c r="B9218" t="s">
        <v>10521</v>
      </c>
      <c r="C9218" s="4">
        <v>43063</v>
      </c>
      <c r="D9218" s="4">
        <v>43069</v>
      </c>
      <c r="E9218" t="s">
        <v>67</v>
      </c>
      <c r="F9218" t="s">
        <v>6339</v>
      </c>
      <c r="G9218" t="s">
        <v>6340</v>
      </c>
      <c r="H9218" t="s">
        <v>57</v>
      </c>
      <c r="I9218" t="s">
        <v>38</v>
      </c>
      <c r="J9218" t="s">
        <v>6930</v>
      </c>
      <c r="K9218" t="s">
        <v>124</v>
      </c>
      <c r="L9218">
        <v>79762</v>
      </c>
      <c r="M9218" t="s">
        <v>125</v>
      </c>
      <c r="N9218" t="s">
        <v>126</v>
      </c>
      <c r="O9218" t="s">
        <v>62</v>
      </c>
      <c r="P9218" t="s">
        <v>97</v>
      </c>
      <c r="Q9218" t="s">
        <v>127</v>
      </c>
      <c r="R9218" s="1">
        <v>13.762</v>
      </c>
      <c r="S9218">
        <v>1</v>
      </c>
      <c r="T9218">
        <f t="shared" ref="T9218:T9281" si="144">SUMIF(Q:Q, Q9218, S:S)</f>
        <v>26</v>
      </c>
      <c r="U9218" t="s">
        <v>46</v>
      </c>
      <c r="V9218">
        <v>0.8</v>
      </c>
      <c r="W9218">
        <v>11.009600000000001</v>
      </c>
      <c r="X9218" s="1">
        <v>-11.009600000000001</v>
      </c>
      <c r="Y9218" s="1">
        <v>24.771599999999999</v>
      </c>
      <c r="Z9218" t="s">
        <v>65</v>
      </c>
      <c r="AA9218" s="2">
        <v>-24.771599999999999</v>
      </c>
      <c r="AB9218" s="3">
        <v>-1.7999999999999998</v>
      </c>
      <c r="AC9218" s="1">
        <v>-27.524000000000001</v>
      </c>
      <c r="AD9218">
        <v>6</v>
      </c>
      <c r="AE9218">
        <v>6</v>
      </c>
      <c r="AF9218" t="s">
        <v>48</v>
      </c>
      <c r="AG9218">
        <v>2017</v>
      </c>
      <c r="AH9218">
        <f>COUNTBLANK(datos[[#This Row],[Row ID]:[Year sales]])</f>
        <v>0</v>
      </c>
    </row>
    <row r="9219" spans="1:34" x14ac:dyDescent="0.3">
      <c r="A9219">
        <v>9218</v>
      </c>
      <c r="B9219" t="s">
        <v>10522</v>
      </c>
      <c r="C9219" s="4">
        <v>43053</v>
      </c>
      <c r="D9219" s="4">
        <v>43056</v>
      </c>
      <c r="E9219" t="s">
        <v>208</v>
      </c>
      <c r="F9219" t="s">
        <v>5179</v>
      </c>
      <c r="G9219" t="s">
        <v>5180</v>
      </c>
      <c r="H9219" t="s">
        <v>122</v>
      </c>
      <c r="I9219" t="s">
        <v>38</v>
      </c>
      <c r="J9219" t="s">
        <v>429</v>
      </c>
      <c r="K9219" t="s">
        <v>249</v>
      </c>
      <c r="L9219">
        <v>55407</v>
      </c>
      <c r="M9219" t="s">
        <v>125</v>
      </c>
      <c r="N9219" t="s">
        <v>2601</v>
      </c>
      <c r="O9219" t="s">
        <v>62</v>
      </c>
      <c r="P9219" t="s">
        <v>193</v>
      </c>
      <c r="Q9219" t="s">
        <v>2602</v>
      </c>
      <c r="R9219" s="1">
        <v>15.28</v>
      </c>
      <c r="S9219">
        <v>2</v>
      </c>
      <c r="T9219">
        <f t="shared" si="144"/>
        <v>23</v>
      </c>
      <c r="U9219" t="s">
        <v>46</v>
      </c>
      <c r="V9219">
        <v>0</v>
      </c>
      <c r="W9219">
        <v>0</v>
      </c>
      <c r="X9219" s="1">
        <v>0</v>
      </c>
      <c r="Y9219" s="1">
        <v>15.28</v>
      </c>
      <c r="Z9219" t="s">
        <v>65</v>
      </c>
      <c r="AA9219" s="2">
        <v>7.4871999999999996</v>
      </c>
      <c r="AB9219" s="3">
        <v>0.49</v>
      </c>
      <c r="AC9219" s="1">
        <v>-7.7927999999999997</v>
      </c>
      <c r="AD9219">
        <v>3</v>
      </c>
      <c r="AE9219">
        <v>3</v>
      </c>
      <c r="AF9219" t="s">
        <v>48</v>
      </c>
      <c r="AG9219">
        <v>2017</v>
      </c>
      <c r="AH9219">
        <f>COUNTBLANK(datos[[#This Row],[Row ID]:[Year sales]])</f>
        <v>0</v>
      </c>
    </row>
    <row r="9220" spans="1:34" x14ac:dyDescent="0.3">
      <c r="A9220">
        <v>9219</v>
      </c>
      <c r="B9220" t="s">
        <v>10523</v>
      </c>
      <c r="C9220" s="4">
        <v>42232</v>
      </c>
      <c r="D9220" s="4">
        <v>42236</v>
      </c>
      <c r="E9220" t="s">
        <v>67</v>
      </c>
      <c r="F9220" t="s">
        <v>4486</v>
      </c>
      <c r="G9220" t="s">
        <v>4487</v>
      </c>
      <c r="H9220" t="s">
        <v>37</v>
      </c>
      <c r="I9220" t="s">
        <v>38</v>
      </c>
      <c r="J9220" t="s">
        <v>166</v>
      </c>
      <c r="K9220" t="s">
        <v>167</v>
      </c>
      <c r="L9220">
        <v>19120</v>
      </c>
      <c r="M9220" t="s">
        <v>168</v>
      </c>
      <c r="N9220" t="s">
        <v>3382</v>
      </c>
      <c r="O9220" t="s">
        <v>62</v>
      </c>
      <c r="P9220" t="s">
        <v>77</v>
      </c>
      <c r="Q9220" t="s">
        <v>3383</v>
      </c>
      <c r="R9220" s="1">
        <v>44.688000000000002</v>
      </c>
      <c r="S9220">
        <v>7</v>
      </c>
      <c r="T9220">
        <f t="shared" si="144"/>
        <v>30</v>
      </c>
      <c r="U9220" t="s">
        <v>75</v>
      </c>
      <c r="V9220">
        <v>0.2</v>
      </c>
      <c r="W9220">
        <v>8.9376000000000015</v>
      </c>
      <c r="X9220" s="1">
        <v>-8.9375999999999998</v>
      </c>
      <c r="Y9220" s="1">
        <v>53.625600000000006</v>
      </c>
      <c r="Z9220" t="s">
        <v>99</v>
      </c>
      <c r="AA9220" s="2">
        <v>3.3515999999999999</v>
      </c>
      <c r="AB9220" s="3">
        <v>7.4999999999999997E-2</v>
      </c>
      <c r="AC9220" s="1">
        <v>-32.398800000000001</v>
      </c>
      <c r="AD9220">
        <v>4</v>
      </c>
      <c r="AE9220">
        <v>4</v>
      </c>
      <c r="AF9220" t="s">
        <v>48</v>
      </c>
      <c r="AG9220">
        <v>2015</v>
      </c>
      <c r="AH9220">
        <f>COUNTBLANK(datos[[#This Row],[Row ID]:[Year sales]])</f>
        <v>0</v>
      </c>
    </row>
    <row r="9221" spans="1:34" x14ac:dyDescent="0.3">
      <c r="A9221">
        <v>9220</v>
      </c>
      <c r="B9221" t="s">
        <v>10523</v>
      </c>
      <c r="C9221" s="4">
        <v>42232</v>
      </c>
      <c r="D9221" s="4">
        <v>42236</v>
      </c>
      <c r="E9221" t="s">
        <v>67</v>
      </c>
      <c r="F9221" t="s">
        <v>4486</v>
      </c>
      <c r="G9221" t="s">
        <v>4487</v>
      </c>
      <c r="H9221" t="s">
        <v>37</v>
      </c>
      <c r="I9221" t="s">
        <v>38</v>
      </c>
      <c r="J9221" t="s">
        <v>166</v>
      </c>
      <c r="K9221" t="s">
        <v>167</v>
      </c>
      <c r="L9221">
        <v>19120</v>
      </c>
      <c r="M9221" t="s">
        <v>168</v>
      </c>
      <c r="N9221" t="s">
        <v>5475</v>
      </c>
      <c r="O9221" t="s">
        <v>43</v>
      </c>
      <c r="P9221" t="s">
        <v>44</v>
      </c>
      <c r="Q9221" t="s">
        <v>5476</v>
      </c>
      <c r="R9221" s="1">
        <v>301.47000000000003</v>
      </c>
      <c r="S9221">
        <v>3</v>
      </c>
      <c r="T9221">
        <f t="shared" si="144"/>
        <v>22</v>
      </c>
      <c r="U9221" t="s">
        <v>52</v>
      </c>
      <c r="V9221">
        <v>0.5</v>
      </c>
      <c r="W9221">
        <v>150.73500000000001</v>
      </c>
      <c r="X9221" s="1">
        <v>-150.73500000000001</v>
      </c>
      <c r="Y9221" s="1">
        <v>452.20500000000004</v>
      </c>
      <c r="Z9221" t="s">
        <v>47</v>
      </c>
      <c r="AA9221" s="2">
        <v>-204.99959999999999</v>
      </c>
      <c r="AB9221" s="3">
        <v>-0.67999999999999994</v>
      </c>
      <c r="AC9221" s="1">
        <v>-355.7346</v>
      </c>
      <c r="AD9221">
        <v>4</v>
      </c>
      <c r="AE9221">
        <v>4</v>
      </c>
      <c r="AF9221" t="s">
        <v>48</v>
      </c>
      <c r="AG9221">
        <v>2015</v>
      </c>
      <c r="AH9221">
        <f>COUNTBLANK(datos[[#This Row],[Row ID]:[Year sales]])</f>
        <v>0</v>
      </c>
    </row>
    <row r="9222" spans="1:34" x14ac:dyDescent="0.3">
      <c r="A9222">
        <v>9221</v>
      </c>
      <c r="B9222" t="s">
        <v>10524</v>
      </c>
      <c r="C9222" s="4">
        <v>43021</v>
      </c>
      <c r="D9222" s="4">
        <v>43022</v>
      </c>
      <c r="E9222" t="s">
        <v>208</v>
      </c>
      <c r="F9222" t="s">
        <v>6013</v>
      </c>
      <c r="G9222" t="s">
        <v>6014</v>
      </c>
      <c r="H9222" t="s">
        <v>37</v>
      </c>
      <c r="I9222" t="s">
        <v>38</v>
      </c>
      <c r="J9222" t="s">
        <v>4296</v>
      </c>
      <c r="K9222" t="s">
        <v>758</v>
      </c>
      <c r="L9222">
        <v>70506</v>
      </c>
      <c r="M9222" t="s">
        <v>41</v>
      </c>
      <c r="N9222" t="s">
        <v>5004</v>
      </c>
      <c r="O9222" t="s">
        <v>62</v>
      </c>
      <c r="P9222" t="s">
        <v>63</v>
      </c>
      <c r="Q9222" t="s">
        <v>5005</v>
      </c>
      <c r="R9222" s="1">
        <v>11.07</v>
      </c>
      <c r="S9222">
        <v>3</v>
      </c>
      <c r="T9222">
        <f t="shared" si="144"/>
        <v>19</v>
      </c>
      <c r="U9222" t="s">
        <v>52</v>
      </c>
      <c r="V9222">
        <v>0</v>
      </c>
      <c r="W9222">
        <v>0</v>
      </c>
      <c r="X9222" s="1">
        <v>0</v>
      </c>
      <c r="Y9222" s="1">
        <v>11.07</v>
      </c>
      <c r="Z9222" t="s">
        <v>65</v>
      </c>
      <c r="AA9222" s="2">
        <v>5.2028999999999996</v>
      </c>
      <c r="AB9222" s="3">
        <v>0.47</v>
      </c>
      <c r="AC9222" s="1">
        <v>-5.8670999999999998</v>
      </c>
      <c r="AD9222">
        <v>1</v>
      </c>
      <c r="AE9222">
        <v>1</v>
      </c>
      <c r="AF9222" t="s">
        <v>48</v>
      </c>
      <c r="AG9222">
        <v>2017</v>
      </c>
      <c r="AH9222">
        <f>COUNTBLANK(datos[[#This Row],[Row ID]:[Year sales]])</f>
        <v>0</v>
      </c>
    </row>
    <row r="9223" spans="1:34" x14ac:dyDescent="0.3">
      <c r="A9223">
        <v>9222</v>
      </c>
      <c r="B9223" t="s">
        <v>10524</v>
      </c>
      <c r="C9223" s="4">
        <v>43021</v>
      </c>
      <c r="D9223" s="4">
        <v>43022</v>
      </c>
      <c r="E9223" t="s">
        <v>208</v>
      </c>
      <c r="F9223" t="s">
        <v>6013</v>
      </c>
      <c r="G9223" t="s">
        <v>6014</v>
      </c>
      <c r="H9223" t="s">
        <v>37</v>
      </c>
      <c r="I9223" t="s">
        <v>38</v>
      </c>
      <c r="J9223" t="s">
        <v>4296</v>
      </c>
      <c r="K9223" t="s">
        <v>758</v>
      </c>
      <c r="L9223">
        <v>70506</v>
      </c>
      <c r="M9223" t="s">
        <v>41</v>
      </c>
      <c r="N9223" t="s">
        <v>924</v>
      </c>
      <c r="O9223" t="s">
        <v>43</v>
      </c>
      <c r="P9223" t="s">
        <v>73</v>
      </c>
      <c r="Q9223" t="s">
        <v>925</v>
      </c>
      <c r="R9223" s="1">
        <v>1504.52</v>
      </c>
      <c r="S9223">
        <v>4</v>
      </c>
      <c r="T9223">
        <f t="shared" si="144"/>
        <v>46</v>
      </c>
      <c r="U9223" t="s">
        <v>52</v>
      </c>
      <c r="V9223">
        <v>0</v>
      </c>
      <c r="W9223">
        <v>0</v>
      </c>
      <c r="X9223" s="1">
        <v>0</v>
      </c>
      <c r="Y9223" s="1">
        <v>1504.52</v>
      </c>
      <c r="Z9223" t="s">
        <v>53</v>
      </c>
      <c r="AA9223" s="2">
        <v>346.03960000000001</v>
      </c>
      <c r="AB9223" s="3">
        <v>0.23</v>
      </c>
      <c r="AC9223" s="1">
        <v>-1158.4803999999999</v>
      </c>
      <c r="AD9223">
        <v>1</v>
      </c>
      <c r="AE9223">
        <v>1</v>
      </c>
      <c r="AF9223" t="s">
        <v>48</v>
      </c>
      <c r="AG9223">
        <v>2017</v>
      </c>
      <c r="AH9223">
        <f>COUNTBLANK(datos[[#This Row],[Row ID]:[Year sales]])</f>
        <v>0</v>
      </c>
    </row>
    <row r="9224" spans="1:34" x14ac:dyDescent="0.3">
      <c r="A9224">
        <v>9223</v>
      </c>
      <c r="B9224" t="s">
        <v>10524</v>
      </c>
      <c r="C9224" s="4">
        <v>43021</v>
      </c>
      <c r="D9224" s="4">
        <v>43022</v>
      </c>
      <c r="E9224" t="s">
        <v>208</v>
      </c>
      <c r="F9224" t="s">
        <v>6013</v>
      </c>
      <c r="G9224" t="s">
        <v>6014</v>
      </c>
      <c r="H9224" t="s">
        <v>37</v>
      </c>
      <c r="I9224" t="s">
        <v>38</v>
      </c>
      <c r="J9224" t="s">
        <v>4296</v>
      </c>
      <c r="K9224" t="s">
        <v>758</v>
      </c>
      <c r="L9224">
        <v>70506</v>
      </c>
      <c r="M9224" t="s">
        <v>41</v>
      </c>
      <c r="N9224" t="s">
        <v>4474</v>
      </c>
      <c r="O9224" t="s">
        <v>62</v>
      </c>
      <c r="P9224" t="s">
        <v>110</v>
      </c>
      <c r="Q9224" t="s">
        <v>4475</v>
      </c>
      <c r="R9224" s="1">
        <v>25.92</v>
      </c>
      <c r="S9224">
        <v>4</v>
      </c>
      <c r="T9224">
        <f t="shared" si="144"/>
        <v>14</v>
      </c>
      <c r="U9224" t="s">
        <v>52</v>
      </c>
      <c r="V9224">
        <v>0</v>
      </c>
      <c r="W9224">
        <v>0</v>
      </c>
      <c r="X9224" s="1">
        <v>0</v>
      </c>
      <c r="Y9224" s="1">
        <v>25.92</v>
      </c>
      <c r="Z9224" t="s">
        <v>65</v>
      </c>
      <c r="AA9224" s="2">
        <v>12.441599999999999</v>
      </c>
      <c r="AB9224" s="3">
        <v>0.47999999999999993</v>
      </c>
      <c r="AC9224" s="1">
        <v>-13.478400000000001</v>
      </c>
      <c r="AD9224">
        <v>1</v>
      </c>
      <c r="AE9224">
        <v>1</v>
      </c>
      <c r="AF9224" t="s">
        <v>48</v>
      </c>
      <c r="AG9224">
        <v>2017</v>
      </c>
      <c r="AH9224">
        <f>COUNTBLANK(datos[[#This Row],[Row ID]:[Year sales]])</f>
        <v>0</v>
      </c>
    </row>
    <row r="9225" spans="1:34" x14ac:dyDescent="0.3">
      <c r="A9225">
        <v>9224</v>
      </c>
      <c r="B9225" t="s">
        <v>10525</v>
      </c>
      <c r="C9225" s="4">
        <v>43043</v>
      </c>
      <c r="D9225" s="4">
        <v>43043</v>
      </c>
      <c r="E9225" t="s">
        <v>1312</v>
      </c>
      <c r="F9225" t="s">
        <v>773</v>
      </c>
      <c r="G9225" t="s">
        <v>774</v>
      </c>
      <c r="H9225" t="s">
        <v>122</v>
      </c>
      <c r="I9225" t="s">
        <v>38</v>
      </c>
      <c r="J9225" t="s">
        <v>10526</v>
      </c>
      <c r="K9225" t="s">
        <v>124</v>
      </c>
      <c r="L9225">
        <v>77803</v>
      </c>
      <c r="M9225" t="s">
        <v>125</v>
      </c>
      <c r="N9225" t="s">
        <v>5698</v>
      </c>
      <c r="O9225" t="s">
        <v>62</v>
      </c>
      <c r="P9225" t="s">
        <v>94</v>
      </c>
      <c r="Q9225" t="s">
        <v>5699</v>
      </c>
      <c r="R9225" s="1">
        <v>7.5359999999999996</v>
      </c>
      <c r="S9225">
        <v>6</v>
      </c>
      <c r="T9225">
        <f t="shared" si="144"/>
        <v>30</v>
      </c>
      <c r="U9225" t="s">
        <v>75</v>
      </c>
      <c r="V9225">
        <v>0.8</v>
      </c>
      <c r="W9225">
        <v>6.0288000000000004</v>
      </c>
      <c r="X9225" s="1">
        <v>-6.0288000000000004</v>
      </c>
      <c r="Y9225" s="1">
        <v>13.5648</v>
      </c>
      <c r="Z9225" t="s">
        <v>65</v>
      </c>
      <c r="AA9225" s="2">
        <v>-13.188000000000001</v>
      </c>
      <c r="AB9225" s="3">
        <v>-1.7500000000000002</v>
      </c>
      <c r="AC9225" s="1">
        <v>-14.6952</v>
      </c>
      <c r="AD9225">
        <v>0</v>
      </c>
      <c r="AE9225">
        <v>0</v>
      </c>
      <c r="AF9225" t="s">
        <v>48</v>
      </c>
      <c r="AG9225">
        <v>2017</v>
      </c>
      <c r="AH9225">
        <f>COUNTBLANK(datos[[#This Row],[Row ID]:[Year sales]])</f>
        <v>0</v>
      </c>
    </row>
    <row r="9226" spans="1:34" x14ac:dyDescent="0.3">
      <c r="A9226">
        <v>9225</v>
      </c>
      <c r="B9226" t="s">
        <v>10525</v>
      </c>
      <c r="C9226" s="4">
        <v>43043</v>
      </c>
      <c r="D9226" s="4">
        <v>43043</v>
      </c>
      <c r="E9226" t="s">
        <v>1312</v>
      </c>
      <c r="F9226" t="s">
        <v>773</v>
      </c>
      <c r="G9226" t="s">
        <v>774</v>
      </c>
      <c r="H9226" t="s">
        <v>122</v>
      </c>
      <c r="I9226" t="s">
        <v>38</v>
      </c>
      <c r="J9226" t="s">
        <v>10526</v>
      </c>
      <c r="K9226" t="s">
        <v>124</v>
      </c>
      <c r="L9226">
        <v>77803</v>
      </c>
      <c r="M9226" t="s">
        <v>125</v>
      </c>
      <c r="N9226" t="s">
        <v>2578</v>
      </c>
      <c r="O9226" t="s">
        <v>62</v>
      </c>
      <c r="P9226" t="s">
        <v>94</v>
      </c>
      <c r="Q9226" t="s">
        <v>2579</v>
      </c>
      <c r="R9226" s="1">
        <v>1.4079999999999999</v>
      </c>
      <c r="S9226">
        <v>2</v>
      </c>
      <c r="T9226">
        <f t="shared" si="144"/>
        <v>11</v>
      </c>
      <c r="U9226" t="s">
        <v>46</v>
      </c>
      <c r="V9226">
        <v>0.8</v>
      </c>
      <c r="W9226">
        <v>1.1264000000000001</v>
      </c>
      <c r="X9226" s="1">
        <v>-1.1264000000000001</v>
      </c>
      <c r="Y9226" s="1">
        <v>2.5343999999999998</v>
      </c>
      <c r="Z9226" t="s">
        <v>65</v>
      </c>
      <c r="AA9226" s="2">
        <v>-2.3231999999999999</v>
      </c>
      <c r="AB9226" s="3">
        <v>-1.6500000000000001</v>
      </c>
      <c r="AC9226" s="1">
        <v>-2.6048</v>
      </c>
      <c r="AD9226">
        <v>0</v>
      </c>
      <c r="AE9226">
        <v>0</v>
      </c>
      <c r="AF9226" t="s">
        <v>48</v>
      </c>
      <c r="AG9226">
        <v>2017</v>
      </c>
      <c r="AH9226">
        <f>COUNTBLANK(datos[[#This Row],[Row ID]:[Year sales]])</f>
        <v>0</v>
      </c>
    </row>
    <row r="9227" spans="1:34" x14ac:dyDescent="0.3">
      <c r="A9227">
        <v>9226</v>
      </c>
      <c r="B9227" t="s">
        <v>10525</v>
      </c>
      <c r="C9227" s="4">
        <v>43043</v>
      </c>
      <c r="D9227" s="4">
        <v>43043</v>
      </c>
      <c r="E9227" t="s">
        <v>1312</v>
      </c>
      <c r="F9227" t="s">
        <v>773</v>
      </c>
      <c r="G9227" t="s">
        <v>774</v>
      </c>
      <c r="H9227" t="s">
        <v>122</v>
      </c>
      <c r="I9227" t="s">
        <v>38</v>
      </c>
      <c r="J9227" t="s">
        <v>10526</v>
      </c>
      <c r="K9227" t="s">
        <v>124</v>
      </c>
      <c r="L9227">
        <v>77803</v>
      </c>
      <c r="M9227" t="s">
        <v>125</v>
      </c>
      <c r="N9227" t="s">
        <v>6405</v>
      </c>
      <c r="O9227" t="s">
        <v>62</v>
      </c>
      <c r="P9227" t="s">
        <v>94</v>
      </c>
      <c r="Q9227" t="s">
        <v>6406</v>
      </c>
      <c r="R9227" s="1">
        <v>4.1440000000000001</v>
      </c>
      <c r="S9227">
        <v>4</v>
      </c>
      <c r="T9227">
        <f t="shared" si="144"/>
        <v>42</v>
      </c>
      <c r="U9227" t="s">
        <v>52</v>
      </c>
      <c r="V9227">
        <v>0.8</v>
      </c>
      <c r="W9227">
        <v>3.3152000000000004</v>
      </c>
      <c r="X9227" s="1">
        <v>-3.3151999999999999</v>
      </c>
      <c r="Y9227" s="1">
        <v>7.4592000000000009</v>
      </c>
      <c r="Z9227" t="s">
        <v>65</v>
      </c>
      <c r="AA9227" s="2">
        <v>-6.4231999999999996</v>
      </c>
      <c r="AB9227" s="3">
        <v>-1.5499999999999998</v>
      </c>
      <c r="AC9227" s="1">
        <v>-7.2519999999999998</v>
      </c>
      <c r="AD9227">
        <v>0</v>
      </c>
      <c r="AE9227">
        <v>0</v>
      </c>
      <c r="AF9227" t="s">
        <v>48</v>
      </c>
      <c r="AG9227">
        <v>2017</v>
      </c>
      <c r="AH9227">
        <f>COUNTBLANK(datos[[#This Row],[Row ID]:[Year sales]])</f>
        <v>0</v>
      </c>
    </row>
    <row r="9228" spans="1:34" x14ac:dyDescent="0.3">
      <c r="A9228">
        <v>9227</v>
      </c>
      <c r="B9228" t="s">
        <v>10525</v>
      </c>
      <c r="C9228" s="4">
        <v>43043</v>
      </c>
      <c r="D9228" s="4">
        <v>43043</v>
      </c>
      <c r="E9228" t="s">
        <v>1312</v>
      </c>
      <c r="F9228" t="s">
        <v>773</v>
      </c>
      <c r="G9228" t="s">
        <v>774</v>
      </c>
      <c r="H9228" t="s">
        <v>122</v>
      </c>
      <c r="I9228" t="s">
        <v>38</v>
      </c>
      <c r="J9228" t="s">
        <v>10526</v>
      </c>
      <c r="K9228" t="s">
        <v>124</v>
      </c>
      <c r="L9228">
        <v>77803</v>
      </c>
      <c r="M9228" t="s">
        <v>125</v>
      </c>
      <c r="N9228" t="s">
        <v>907</v>
      </c>
      <c r="O9228" t="s">
        <v>62</v>
      </c>
      <c r="P9228" t="s">
        <v>77</v>
      </c>
      <c r="Q9228" t="s">
        <v>908</v>
      </c>
      <c r="R9228" s="1">
        <v>52.752000000000002</v>
      </c>
      <c r="S9228">
        <v>3</v>
      </c>
      <c r="T9228">
        <f t="shared" si="144"/>
        <v>22</v>
      </c>
      <c r="U9228" t="s">
        <v>52</v>
      </c>
      <c r="V9228">
        <v>0.2</v>
      </c>
      <c r="W9228">
        <v>10.550400000000002</v>
      </c>
      <c r="X9228" s="1">
        <v>-10.5504</v>
      </c>
      <c r="Y9228" s="1">
        <v>63.302400000000006</v>
      </c>
      <c r="Z9228" t="s">
        <v>99</v>
      </c>
      <c r="AA9228" s="2">
        <v>-12.528600000000001</v>
      </c>
      <c r="AB9228" s="3">
        <v>-0.23750000000000002</v>
      </c>
      <c r="AC9228" s="1">
        <v>-54.730200000000004</v>
      </c>
      <c r="AD9228">
        <v>0</v>
      </c>
      <c r="AE9228">
        <v>0</v>
      </c>
      <c r="AF9228" t="s">
        <v>48</v>
      </c>
      <c r="AG9228">
        <v>2017</v>
      </c>
      <c r="AH9228">
        <f>COUNTBLANK(datos[[#This Row],[Row ID]:[Year sales]])</f>
        <v>0</v>
      </c>
    </row>
    <row r="9229" spans="1:34" x14ac:dyDescent="0.3">
      <c r="A9229">
        <v>9228</v>
      </c>
      <c r="B9229" t="s">
        <v>10527</v>
      </c>
      <c r="C9229" s="4">
        <v>42813</v>
      </c>
      <c r="D9229" s="4">
        <v>42818</v>
      </c>
      <c r="E9229" t="s">
        <v>67</v>
      </c>
      <c r="F9229" t="s">
        <v>3686</v>
      </c>
      <c r="G9229" t="s">
        <v>3687</v>
      </c>
      <c r="H9229" t="s">
        <v>57</v>
      </c>
      <c r="I9229" t="s">
        <v>38</v>
      </c>
      <c r="J9229" t="s">
        <v>58</v>
      </c>
      <c r="K9229" t="s">
        <v>59</v>
      </c>
      <c r="L9229">
        <v>90008</v>
      </c>
      <c r="M9229" t="s">
        <v>60</v>
      </c>
      <c r="N9229" t="s">
        <v>5394</v>
      </c>
      <c r="O9229" t="s">
        <v>62</v>
      </c>
      <c r="P9229" t="s">
        <v>97</v>
      </c>
      <c r="Q9229" t="s">
        <v>5395</v>
      </c>
      <c r="R9229" s="1">
        <v>381.36</v>
      </c>
      <c r="S9229">
        <v>7</v>
      </c>
      <c r="T9229">
        <f t="shared" si="144"/>
        <v>40</v>
      </c>
      <c r="U9229" t="s">
        <v>75</v>
      </c>
      <c r="V9229">
        <v>0</v>
      </c>
      <c r="W9229">
        <v>0</v>
      </c>
      <c r="X9229" s="1">
        <v>0</v>
      </c>
      <c r="Y9229" s="1">
        <v>381.36</v>
      </c>
      <c r="Z9229" t="s">
        <v>47</v>
      </c>
      <c r="AA9229" s="2">
        <v>106.7808</v>
      </c>
      <c r="AB9229" s="3">
        <v>0.27999999999999997</v>
      </c>
      <c r="AC9229" s="1">
        <v>-274.57920000000001</v>
      </c>
      <c r="AD9229">
        <v>5</v>
      </c>
      <c r="AE9229">
        <v>5</v>
      </c>
      <c r="AF9229" t="s">
        <v>48</v>
      </c>
      <c r="AG9229">
        <v>2017</v>
      </c>
      <c r="AH9229">
        <f>COUNTBLANK(datos[[#This Row],[Row ID]:[Year sales]])</f>
        <v>0</v>
      </c>
    </row>
    <row r="9230" spans="1:34" x14ac:dyDescent="0.3">
      <c r="A9230">
        <v>9229</v>
      </c>
      <c r="B9230" t="s">
        <v>10528</v>
      </c>
      <c r="C9230" s="4">
        <v>41946</v>
      </c>
      <c r="D9230" s="4">
        <v>41946</v>
      </c>
      <c r="E9230" t="s">
        <v>1312</v>
      </c>
      <c r="F9230" t="s">
        <v>3634</v>
      </c>
      <c r="G9230" t="s">
        <v>3635</v>
      </c>
      <c r="H9230" t="s">
        <v>122</v>
      </c>
      <c r="I9230" t="s">
        <v>38</v>
      </c>
      <c r="J9230" t="s">
        <v>58</v>
      </c>
      <c r="K9230" t="s">
        <v>59</v>
      </c>
      <c r="L9230">
        <v>90049</v>
      </c>
      <c r="M9230" t="s">
        <v>60</v>
      </c>
      <c r="N9230" t="s">
        <v>307</v>
      </c>
      <c r="O9230" t="s">
        <v>62</v>
      </c>
      <c r="P9230" t="s">
        <v>86</v>
      </c>
      <c r="Q9230" t="s">
        <v>308</v>
      </c>
      <c r="R9230" s="1">
        <v>6.72</v>
      </c>
      <c r="S9230">
        <v>4</v>
      </c>
      <c r="T9230">
        <f t="shared" si="144"/>
        <v>24</v>
      </c>
      <c r="U9230" t="s">
        <v>52</v>
      </c>
      <c r="V9230">
        <v>0</v>
      </c>
      <c r="W9230">
        <v>0</v>
      </c>
      <c r="X9230" s="1">
        <v>0</v>
      </c>
      <c r="Y9230" s="1">
        <v>6.72</v>
      </c>
      <c r="Z9230" t="s">
        <v>65</v>
      </c>
      <c r="AA9230" s="2">
        <v>3.36</v>
      </c>
      <c r="AB9230" s="3">
        <v>0.5</v>
      </c>
      <c r="AC9230" s="1">
        <v>-3.36</v>
      </c>
      <c r="AD9230">
        <v>0</v>
      </c>
      <c r="AE9230">
        <v>0</v>
      </c>
      <c r="AF9230" t="s">
        <v>48</v>
      </c>
      <c r="AG9230">
        <v>2014</v>
      </c>
      <c r="AH9230">
        <f>COUNTBLANK(datos[[#This Row],[Row ID]:[Year sales]])</f>
        <v>0</v>
      </c>
    </row>
    <row r="9231" spans="1:34" x14ac:dyDescent="0.3">
      <c r="A9231">
        <v>9230</v>
      </c>
      <c r="B9231" t="s">
        <v>10529</v>
      </c>
      <c r="C9231" s="4">
        <v>42939</v>
      </c>
      <c r="D9231" s="4">
        <v>42942</v>
      </c>
      <c r="E9231" t="s">
        <v>208</v>
      </c>
      <c r="F9231" t="s">
        <v>184</v>
      </c>
      <c r="G9231" t="s">
        <v>185</v>
      </c>
      <c r="H9231" t="s">
        <v>37</v>
      </c>
      <c r="I9231" t="s">
        <v>38</v>
      </c>
      <c r="J9231" t="s">
        <v>58</v>
      </c>
      <c r="K9231" t="s">
        <v>59</v>
      </c>
      <c r="L9231">
        <v>90045</v>
      </c>
      <c r="M9231" t="s">
        <v>60</v>
      </c>
      <c r="N9231" t="s">
        <v>3371</v>
      </c>
      <c r="O9231" t="s">
        <v>62</v>
      </c>
      <c r="P9231" t="s">
        <v>94</v>
      </c>
      <c r="Q9231" t="s">
        <v>3372</v>
      </c>
      <c r="R9231" s="1">
        <v>15.192</v>
      </c>
      <c r="S9231">
        <v>3</v>
      </c>
      <c r="T9231">
        <f t="shared" si="144"/>
        <v>41</v>
      </c>
      <c r="U9231" t="s">
        <v>52</v>
      </c>
      <c r="V9231">
        <v>0.2</v>
      </c>
      <c r="W9231">
        <v>3.0384000000000002</v>
      </c>
      <c r="X9231" s="1">
        <v>-3.0384000000000002</v>
      </c>
      <c r="Y9231" s="1">
        <v>18.230399999999999</v>
      </c>
      <c r="Z9231" t="s">
        <v>65</v>
      </c>
      <c r="AA9231" s="2">
        <v>5.5071000000000003</v>
      </c>
      <c r="AB9231" s="3">
        <v>0.36250000000000004</v>
      </c>
      <c r="AC9231" s="1">
        <v>-6.6464999999999996</v>
      </c>
      <c r="AD9231">
        <v>3</v>
      </c>
      <c r="AE9231">
        <v>3</v>
      </c>
      <c r="AF9231" t="s">
        <v>48</v>
      </c>
      <c r="AG9231">
        <v>2017</v>
      </c>
      <c r="AH9231">
        <f>COUNTBLANK(datos[[#This Row],[Row ID]:[Year sales]])</f>
        <v>0</v>
      </c>
    </row>
    <row r="9232" spans="1:34" x14ac:dyDescent="0.3">
      <c r="A9232">
        <v>9231</v>
      </c>
      <c r="B9232" t="s">
        <v>10529</v>
      </c>
      <c r="C9232" s="4">
        <v>42939</v>
      </c>
      <c r="D9232" s="4">
        <v>42942</v>
      </c>
      <c r="E9232" t="s">
        <v>208</v>
      </c>
      <c r="F9232" t="s">
        <v>184</v>
      </c>
      <c r="G9232" t="s">
        <v>185</v>
      </c>
      <c r="H9232" t="s">
        <v>37</v>
      </c>
      <c r="I9232" t="s">
        <v>38</v>
      </c>
      <c r="J9232" t="s">
        <v>58</v>
      </c>
      <c r="K9232" t="s">
        <v>59</v>
      </c>
      <c r="L9232">
        <v>90045</v>
      </c>
      <c r="M9232" t="s">
        <v>60</v>
      </c>
      <c r="N9232" t="s">
        <v>4312</v>
      </c>
      <c r="O9232" t="s">
        <v>62</v>
      </c>
      <c r="P9232" t="s">
        <v>110</v>
      </c>
      <c r="Q9232" t="s">
        <v>4313</v>
      </c>
      <c r="R9232" s="1">
        <v>58.32</v>
      </c>
      <c r="S9232">
        <v>9</v>
      </c>
      <c r="T9232">
        <f t="shared" si="144"/>
        <v>25</v>
      </c>
      <c r="U9232" t="s">
        <v>75</v>
      </c>
      <c r="V9232">
        <v>0</v>
      </c>
      <c r="W9232">
        <v>0</v>
      </c>
      <c r="X9232" s="1">
        <v>0</v>
      </c>
      <c r="Y9232" s="1">
        <v>58.32</v>
      </c>
      <c r="Z9232" t="s">
        <v>99</v>
      </c>
      <c r="AA9232" s="2">
        <v>27.993600000000001</v>
      </c>
      <c r="AB9232" s="3">
        <v>0.48</v>
      </c>
      <c r="AC9232" s="1">
        <v>-30.3264</v>
      </c>
      <c r="AD9232">
        <v>3</v>
      </c>
      <c r="AE9232">
        <v>3</v>
      </c>
      <c r="AF9232" t="s">
        <v>48</v>
      </c>
      <c r="AG9232">
        <v>2017</v>
      </c>
      <c r="AH9232">
        <f>COUNTBLANK(datos[[#This Row],[Row ID]:[Year sales]])</f>
        <v>0</v>
      </c>
    </row>
    <row r="9233" spans="1:34" x14ac:dyDescent="0.3">
      <c r="A9233">
        <v>9232</v>
      </c>
      <c r="B9233" t="s">
        <v>10530</v>
      </c>
      <c r="C9233" s="4">
        <v>42000</v>
      </c>
      <c r="D9233" s="4">
        <v>42004</v>
      </c>
      <c r="E9233" t="s">
        <v>67</v>
      </c>
      <c r="F9233" t="s">
        <v>2202</v>
      </c>
      <c r="G9233" t="s">
        <v>2203</v>
      </c>
      <c r="H9233" t="s">
        <v>37</v>
      </c>
      <c r="I9233" t="s">
        <v>38</v>
      </c>
      <c r="J9233" t="s">
        <v>564</v>
      </c>
      <c r="K9233" t="s">
        <v>330</v>
      </c>
      <c r="L9233">
        <v>85023</v>
      </c>
      <c r="M9233" t="s">
        <v>60</v>
      </c>
      <c r="N9233" t="s">
        <v>536</v>
      </c>
      <c r="O9233" t="s">
        <v>62</v>
      </c>
      <c r="P9233" t="s">
        <v>94</v>
      </c>
      <c r="Q9233" t="s">
        <v>537</v>
      </c>
      <c r="R9233" s="1">
        <v>946.76400000000001</v>
      </c>
      <c r="S9233">
        <v>6</v>
      </c>
      <c r="T9233">
        <f t="shared" si="144"/>
        <v>23</v>
      </c>
      <c r="U9233" t="s">
        <v>75</v>
      </c>
      <c r="V9233">
        <v>0.7</v>
      </c>
      <c r="W9233">
        <v>662.73479999999995</v>
      </c>
      <c r="X9233" s="1">
        <v>-662.73479999999995</v>
      </c>
      <c r="Y9233" s="1">
        <v>1609.4987999999998</v>
      </c>
      <c r="Z9233" t="s">
        <v>53</v>
      </c>
      <c r="AA9233" s="2">
        <v>-694.29359999999997</v>
      </c>
      <c r="AB9233" s="3">
        <v>-0.73333333333333328</v>
      </c>
      <c r="AC9233" s="1">
        <v>-978.32280000000003</v>
      </c>
      <c r="AD9233">
        <v>4</v>
      </c>
      <c r="AE9233">
        <v>4</v>
      </c>
      <c r="AF9233" t="s">
        <v>48</v>
      </c>
      <c r="AG9233">
        <v>2014</v>
      </c>
      <c r="AH9233">
        <f>COUNTBLANK(datos[[#This Row],[Row ID]:[Year sales]])</f>
        <v>0</v>
      </c>
    </row>
    <row r="9234" spans="1:34" x14ac:dyDescent="0.3">
      <c r="A9234">
        <v>9233</v>
      </c>
      <c r="B9234" t="s">
        <v>10531</v>
      </c>
      <c r="C9234" s="4">
        <v>42615</v>
      </c>
      <c r="D9234" s="4">
        <v>42619</v>
      </c>
      <c r="E9234" t="s">
        <v>67</v>
      </c>
      <c r="F9234" t="s">
        <v>2014</v>
      </c>
      <c r="G9234" t="s">
        <v>2015</v>
      </c>
      <c r="H9234" t="s">
        <v>37</v>
      </c>
      <c r="I9234" t="s">
        <v>38</v>
      </c>
      <c r="J9234" t="s">
        <v>58</v>
      </c>
      <c r="K9234" t="s">
        <v>59</v>
      </c>
      <c r="L9234">
        <v>90036</v>
      </c>
      <c r="M9234" t="s">
        <v>60</v>
      </c>
      <c r="N9234" t="s">
        <v>4722</v>
      </c>
      <c r="O9234" t="s">
        <v>43</v>
      </c>
      <c r="P9234" t="s">
        <v>83</v>
      </c>
      <c r="Q9234" t="s">
        <v>4723</v>
      </c>
      <c r="R9234" s="1">
        <v>94.68</v>
      </c>
      <c r="S9234">
        <v>9</v>
      </c>
      <c r="T9234">
        <f t="shared" si="144"/>
        <v>27</v>
      </c>
      <c r="U9234" t="s">
        <v>75</v>
      </c>
      <c r="V9234">
        <v>0</v>
      </c>
      <c r="W9234">
        <v>0</v>
      </c>
      <c r="X9234" s="1">
        <v>0</v>
      </c>
      <c r="Y9234" s="1">
        <v>94.68</v>
      </c>
      <c r="Z9234" t="s">
        <v>99</v>
      </c>
      <c r="AA9234" s="2">
        <v>31.244399999999999</v>
      </c>
      <c r="AB9234" s="3">
        <v>0.32999999999999996</v>
      </c>
      <c r="AC9234" s="1">
        <v>-63.435600000000001</v>
      </c>
      <c r="AD9234">
        <v>4</v>
      </c>
      <c r="AE9234">
        <v>4</v>
      </c>
      <c r="AF9234" t="s">
        <v>48</v>
      </c>
      <c r="AG9234">
        <v>2016</v>
      </c>
      <c r="AH9234">
        <f>COUNTBLANK(datos[[#This Row],[Row ID]:[Year sales]])</f>
        <v>0</v>
      </c>
    </row>
    <row r="9235" spans="1:34" x14ac:dyDescent="0.3">
      <c r="A9235">
        <v>9234</v>
      </c>
      <c r="B9235" t="s">
        <v>10531</v>
      </c>
      <c r="C9235" s="4">
        <v>42615</v>
      </c>
      <c r="D9235" s="4">
        <v>42619</v>
      </c>
      <c r="E9235" t="s">
        <v>67</v>
      </c>
      <c r="F9235" t="s">
        <v>2014</v>
      </c>
      <c r="G9235" t="s">
        <v>2015</v>
      </c>
      <c r="H9235" t="s">
        <v>37</v>
      </c>
      <c r="I9235" t="s">
        <v>38</v>
      </c>
      <c r="J9235" t="s">
        <v>58</v>
      </c>
      <c r="K9235" t="s">
        <v>59</v>
      </c>
      <c r="L9235">
        <v>90036</v>
      </c>
      <c r="M9235" t="s">
        <v>60</v>
      </c>
      <c r="N9235" t="s">
        <v>6787</v>
      </c>
      <c r="O9235" t="s">
        <v>62</v>
      </c>
      <c r="P9235" t="s">
        <v>77</v>
      </c>
      <c r="Q9235" t="s">
        <v>6788</v>
      </c>
      <c r="R9235" s="1">
        <v>23.67</v>
      </c>
      <c r="S9235">
        <v>3</v>
      </c>
      <c r="T9235">
        <f t="shared" si="144"/>
        <v>13</v>
      </c>
      <c r="U9235" t="s">
        <v>52</v>
      </c>
      <c r="V9235">
        <v>0</v>
      </c>
      <c r="W9235">
        <v>0</v>
      </c>
      <c r="X9235" s="1">
        <v>0</v>
      </c>
      <c r="Y9235" s="1">
        <v>23.67</v>
      </c>
      <c r="Z9235" t="s">
        <v>65</v>
      </c>
      <c r="AA9235" s="2">
        <v>0.94679999999999997</v>
      </c>
      <c r="AB9235" s="3">
        <v>3.9999999999999994E-2</v>
      </c>
      <c r="AC9235" s="1">
        <v>-22.723199999999999</v>
      </c>
      <c r="AD9235">
        <v>4</v>
      </c>
      <c r="AE9235">
        <v>4</v>
      </c>
      <c r="AF9235" t="s">
        <v>48</v>
      </c>
      <c r="AG9235">
        <v>2016</v>
      </c>
      <c r="AH9235">
        <f>COUNTBLANK(datos[[#This Row],[Row ID]:[Year sales]])</f>
        <v>0</v>
      </c>
    </row>
    <row r="9236" spans="1:34" x14ac:dyDescent="0.3">
      <c r="A9236">
        <v>9235</v>
      </c>
      <c r="B9236" t="s">
        <v>10531</v>
      </c>
      <c r="C9236" s="4">
        <v>42615</v>
      </c>
      <c r="D9236" s="4">
        <v>42619</v>
      </c>
      <c r="E9236" t="s">
        <v>67</v>
      </c>
      <c r="F9236" t="s">
        <v>2014</v>
      </c>
      <c r="G9236" t="s">
        <v>2015</v>
      </c>
      <c r="H9236" t="s">
        <v>37</v>
      </c>
      <c r="I9236" t="s">
        <v>38</v>
      </c>
      <c r="J9236" t="s">
        <v>58</v>
      </c>
      <c r="K9236" t="s">
        <v>59</v>
      </c>
      <c r="L9236">
        <v>90036</v>
      </c>
      <c r="M9236" t="s">
        <v>60</v>
      </c>
      <c r="N9236" t="s">
        <v>2512</v>
      </c>
      <c r="O9236" t="s">
        <v>90</v>
      </c>
      <c r="P9236" t="s">
        <v>91</v>
      </c>
      <c r="Q9236" t="s">
        <v>2513</v>
      </c>
      <c r="R9236" s="1">
        <v>1091.1679999999999</v>
      </c>
      <c r="S9236">
        <v>4</v>
      </c>
      <c r="T9236">
        <f t="shared" si="144"/>
        <v>26</v>
      </c>
      <c r="U9236" t="s">
        <v>52</v>
      </c>
      <c r="V9236">
        <v>0.2</v>
      </c>
      <c r="W9236">
        <v>218.2336</v>
      </c>
      <c r="X9236" s="1">
        <v>-218.2336</v>
      </c>
      <c r="Y9236" s="1">
        <v>1309.4015999999999</v>
      </c>
      <c r="Z9236" t="s">
        <v>53</v>
      </c>
      <c r="AA9236" s="2">
        <v>68.197999999999993</v>
      </c>
      <c r="AB9236" s="3">
        <v>6.25E-2</v>
      </c>
      <c r="AC9236" s="1">
        <v>-804.7364</v>
      </c>
      <c r="AD9236">
        <v>4</v>
      </c>
      <c r="AE9236">
        <v>4</v>
      </c>
      <c r="AF9236" t="s">
        <v>48</v>
      </c>
      <c r="AG9236">
        <v>2016</v>
      </c>
      <c r="AH9236">
        <f>COUNTBLANK(datos[[#This Row],[Row ID]:[Year sales]])</f>
        <v>0</v>
      </c>
    </row>
    <row r="9237" spans="1:34" x14ac:dyDescent="0.3">
      <c r="A9237">
        <v>9236</v>
      </c>
      <c r="B9237" t="s">
        <v>10531</v>
      </c>
      <c r="C9237" s="4">
        <v>42615</v>
      </c>
      <c r="D9237" s="4">
        <v>42619</v>
      </c>
      <c r="E9237" t="s">
        <v>67</v>
      </c>
      <c r="F9237" t="s">
        <v>2014</v>
      </c>
      <c r="G9237" t="s">
        <v>2015</v>
      </c>
      <c r="H9237" t="s">
        <v>37</v>
      </c>
      <c r="I9237" t="s">
        <v>38</v>
      </c>
      <c r="J9237" t="s">
        <v>58</v>
      </c>
      <c r="K9237" t="s">
        <v>59</v>
      </c>
      <c r="L9237">
        <v>90036</v>
      </c>
      <c r="M9237" t="s">
        <v>60</v>
      </c>
      <c r="N9237" t="s">
        <v>4525</v>
      </c>
      <c r="O9237" t="s">
        <v>62</v>
      </c>
      <c r="P9237" t="s">
        <v>86</v>
      </c>
      <c r="Q9237" t="s">
        <v>4526</v>
      </c>
      <c r="R9237" s="1">
        <v>18.690000000000001</v>
      </c>
      <c r="S9237">
        <v>7</v>
      </c>
      <c r="T9237">
        <f t="shared" si="144"/>
        <v>19</v>
      </c>
      <c r="U9237" t="s">
        <v>75</v>
      </c>
      <c r="V9237">
        <v>0</v>
      </c>
      <c r="W9237">
        <v>0</v>
      </c>
      <c r="X9237" s="1">
        <v>0</v>
      </c>
      <c r="Y9237" s="1">
        <v>18.690000000000001</v>
      </c>
      <c r="Z9237" t="s">
        <v>65</v>
      </c>
      <c r="AA9237" s="2">
        <v>5.2332000000000001</v>
      </c>
      <c r="AB9237" s="3">
        <v>0.27999999999999997</v>
      </c>
      <c r="AC9237" s="1">
        <v>-13.456799999999999</v>
      </c>
      <c r="AD9237">
        <v>4</v>
      </c>
      <c r="AE9237">
        <v>4</v>
      </c>
      <c r="AF9237" t="s">
        <v>48</v>
      </c>
      <c r="AG9237">
        <v>2016</v>
      </c>
      <c r="AH9237">
        <f>COUNTBLANK(datos[[#This Row],[Row ID]:[Year sales]])</f>
        <v>0</v>
      </c>
    </row>
    <row r="9238" spans="1:34" x14ac:dyDescent="0.3">
      <c r="A9238">
        <v>9237</v>
      </c>
      <c r="B9238" t="s">
        <v>10531</v>
      </c>
      <c r="C9238" s="4">
        <v>42615</v>
      </c>
      <c r="D9238" s="4">
        <v>42619</v>
      </c>
      <c r="E9238" t="s">
        <v>67</v>
      </c>
      <c r="F9238" t="s">
        <v>2014</v>
      </c>
      <c r="G9238" t="s">
        <v>2015</v>
      </c>
      <c r="H9238" t="s">
        <v>37</v>
      </c>
      <c r="I9238" t="s">
        <v>38</v>
      </c>
      <c r="J9238" t="s">
        <v>58</v>
      </c>
      <c r="K9238" t="s">
        <v>59</v>
      </c>
      <c r="L9238">
        <v>90036</v>
      </c>
      <c r="M9238" t="s">
        <v>60</v>
      </c>
      <c r="N9238" t="s">
        <v>100</v>
      </c>
      <c r="O9238" t="s">
        <v>43</v>
      </c>
      <c r="P9238" t="s">
        <v>73</v>
      </c>
      <c r="Q9238" t="s">
        <v>101</v>
      </c>
      <c r="R9238" s="1">
        <v>568.72799999999995</v>
      </c>
      <c r="S9238">
        <v>3</v>
      </c>
      <c r="T9238">
        <f t="shared" si="144"/>
        <v>30</v>
      </c>
      <c r="U9238" t="s">
        <v>52</v>
      </c>
      <c r="V9238">
        <v>0.2</v>
      </c>
      <c r="W9238">
        <v>113.7456</v>
      </c>
      <c r="X9238" s="1">
        <v>-113.7456</v>
      </c>
      <c r="Y9238" s="1">
        <v>682.47359999999992</v>
      </c>
      <c r="Z9238" t="s">
        <v>53</v>
      </c>
      <c r="AA9238" s="2">
        <v>28.436399999999999</v>
      </c>
      <c r="AB9238" s="3">
        <v>0.05</v>
      </c>
      <c r="AC9238" s="1">
        <v>-426.54599999999999</v>
      </c>
      <c r="AD9238">
        <v>4</v>
      </c>
      <c r="AE9238">
        <v>4</v>
      </c>
      <c r="AF9238" t="s">
        <v>48</v>
      </c>
      <c r="AG9238">
        <v>2016</v>
      </c>
      <c r="AH9238">
        <f>COUNTBLANK(datos[[#This Row],[Row ID]:[Year sales]])</f>
        <v>0</v>
      </c>
    </row>
    <row r="9239" spans="1:34" x14ac:dyDescent="0.3">
      <c r="A9239">
        <v>9238</v>
      </c>
      <c r="B9239" t="s">
        <v>10531</v>
      </c>
      <c r="C9239" s="4">
        <v>42615</v>
      </c>
      <c r="D9239" s="4">
        <v>42619</v>
      </c>
      <c r="E9239" t="s">
        <v>67</v>
      </c>
      <c r="F9239" t="s">
        <v>2014</v>
      </c>
      <c r="G9239" t="s">
        <v>2015</v>
      </c>
      <c r="H9239" t="s">
        <v>37</v>
      </c>
      <c r="I9239" t="s">
        <v>38</v>
      </c>
      <c r="J9239" t="s">
        <v>58</v>
      </c>
      <c r="K9239" t="s">
        <v>59</v>
      </c>
      <c r="L9239">
        <v>90036</v>
      </c>
      <c r="M9239" t="s">
        <v>60</v>
      </c>
      <c r="N9239" t="s">
        <v>5416</v>
      </c>
      <c r="O9239" t="s">
        <v>62</v>
      </c>
      <c r="P9239" t="s">
        <v>94</v>
      </c>
      <c r="Q9239" t="s">
        <v>5417</v>
      </c>
      <c r="R9239" s="1">
        <v>7.3120000000000003</v>
      </c>
      <c r="S9239">
        <v>1</v>
      </c>
      <c r="T9239">
        <f t="shared" si="144"/>
        <v>22</v>
      </c>
      <c r="U9239" t="s">
        <v>46</v>
      </c>
      <c r="V9239">
        <v>0.2</v>
      </c>
      <c r="W9239">
        <v>1.4624000000000001</v>
      </c>
      <c r="X9239" s="1">
        <v>-1.4623999999999999</v>
      </c>
      <c r="Y9239" s="1">
        <v>8.7744</v>
      </c>
      <c r="Z9239" t="s">
        <v>65</v>
      </c>
      <c r="AA9239" s="2">
        <v>2.5592000000000001</v>
      </c>
      <c r="AB9239" s="3">
        <v>0.35000000000000003</v>
      </c>
      <c r="AC9239" s="1">
        <v>-3.2904</v>
      </c>
      <c r="AD9239">
        <v>4</v>
      </c>
      <c r="AE9239">
        <v>4</v>
      </c>
      <c r="AF9239" t="s">
        <v>48</v>
      </c>
      <c r="AG9239">
        <v>2016</v>
      </c>
      <c r="AH9239">
        <f>COUNTBLANK(datos[[#This Row],[Row ID]:[Year sales]])</f>
        <v>0</v>
      </c>
    </row>
    <row r="9240" spans="1:34" x14ac:dyDescent="0.3">
      <c r="A9240">
        <v>9239</v>
      </c>
      <c r="B9240" t="s">
        <v>10532</v>
      </c>
      <c r="C9240" s="4">
        <v>42777</v>
      </c>
      <c r="D9240" s="4">
        <v>42780</v>
      </c>
      <c r="E9240" t="s">
        <v>208</v>
      </c>
      <c r="F9240" t="s">
        <v>5013</v>
      </c>
      <c r="G9240" t="s">
        <v>5014</v>
      </c>
      <c r="H9240" t="s">
        <v>37</v>
      </c>
      <c r="I9240" t="s">
        <v>38</v>
      </c>
      <c r="J9240" t="s">
        <v>517</v>
      </c>
      <c r="K9240" t="s">
        <v>518</v>
      </c>
      <c r="L9240">
        <v>43229</v>
      </c>
      <c r="M9240" t="s">
        <v>168</v>
      </c>
      <c r="N9240" t="s">
        <v>2904</v>
      </c>
      <c r="O9240" t="s">
        <v>43</v>
      </c>
      <c r="P9240" t="s">
        <v>83</v>
      </c>
      <c r="Q9240" t="s">
        <v>2905</v>
      </c>
      <c r="R9240" s="1">
        <v>147.56800000000001</v>
      </c>
      <c r="S9240">
        <v>2</v>
      </c>
      <c r="T9240">
        <f t="shared" si="144"/>
        <v>26</v>
      </c>
      <c r="U9240" t="s">
        <v>46</v>
      </c>
      <c r="V9240">
        <v>0.2</v>
      </c>
      <c r="W9240">
        <v>29.513600000000004</v>
      </c>
      <c r="X9240" s="1">
        <v>-29.5136</v>
      </c>
      <c r="Y9240" s="1">
        <v>177.08160000000001</v>
      </c>
      <c r="Z9240" t="s">
        <v>99</v>
      </c>
      <c r="AA9240" s="2">
        <v>-3.6892</v>
      </c>
      <c r="AB9240" s="3">
        <v>-2.4999999999999998E-2</v>
      </c>
      <c r="AC9240" s="1">
        <v>-121.7436</v>
      </c>
      <c r="AD9240">
        <v>3</v>
      </c>
      <c r="AE9240">
        <v>3</v>
      </c>
      <c r="AF9240" t="s">
        <v>48</v>
      </c>
      <c r="AG9240">
        <v>2017</v>
      </c>
      <c r="AH9240">
        <f>COUNTBLANK(datos[[#This Row],[Row ID]:[Year sales]])</f>
        <v>0</v>
      </c>
    </row>
    <row r="9241" spans="1:34" x14ac:dyDescent="0.3">
      <c r="A9241">
        <v>9240</v>
      </c>
      <c r="B9241" t="s">
        <v>10533</v>
      </c>
      <c r="C9241" s="4">
        <v>43035</v>
      </c>
      <c r="D9241" s="4">
        <v>43041</v>
      </c>
      <c r="E9241" t="s">
        <v>67</v>
      </c>
      <c r="F9241" t="s">
        <v>2047</v>
      </c>
      <c r="G9241" t="s">
        <v>2048</v>
      </c>
      <c r="H9241" t="s">
        <v>57</v>
      </c>
      <c r="I9241" t="s">
        <v>38</v>
      </c>
      <c r="J9241" t="s">
        <v>5675</v>
      </c>
      <c r="K9241" t="s">
        <v>71</v>
      </c>
      <c r="L9241">
        <v>32303</v>
      </c>
      <c r="M9241" t="s">
        <v>41</v>
      </c>
      <c r="N9241" t="s">
        <v>3469</v>
      </c>
      <c r="O9241" t="s">
        <v>62</v>
      </c>
      <c r="P9241" t="s">
        <v>110</v>
      </c>
      <c r="Q9241" t="s">
        <v>206</v>
      </c>
      <c r="R9241" s="1">
        <v>56.783999999999999</v>
      </c>
      <c r="S9241">
        <v>7</v>
      </c>
      <c r="T9241">
        <f t="shared" si="144"/>
        <v>150</v>
      </c>
      <c r="U9241" t="s">
        <v>75</v>
      </c>
      <c r="V9241">
        <v>0.2</v>
      </c>
      <c r="W9241">
        <v>11.3568</v>
      </c>
      <c r="X9241" s="1">
        <v>-11.3568</v>
      </c>
      <c r="Y9241" s="1">
        <v>68.140799999999999</v>
      </c>
      <c r="Z9241" t="s">
        <v>99</v>
      </c>
      <c r="AA9241" s="2">
        <v>20.584199999999999</v>
      </c>
      <c r="AB9241" s="3">
        <v>0.36249999999999999</v>
      </c>
      <c r="AC9241" s="1">
        <v>-24.843</v>
      </c>
      <c r="AD9241">
        <v>6</v>
      </c>
      <c r="AE9241">
        <v>6</v>
      </c>
      <c r="AF9241" t="s">
        <v>48</v>
      </c>
      <c r="AG9241">
        <v>2017</v>
      </c>
      <c r="AH9241">
        <f>COUNTBLANK(datos[[#This Row],[Row ID]:[Year sales]])</f>
        <v>0</v>
      </c>
    </row>
    <row r="9242" spans="1:34" x14ac:dyDescent="0.3">
      <c r="A9242">
        <v>9241</v>
      </c>
      <c r="B9242" t="s">
        <v>10533</v>
      </c>
      <c r="C9242" s="4">
        <v>43035</v>
      </c>
      <c r="D9242" s="4">
        <v>43041</v>
      </c>
      <c r="E9242" t="s">
        <v>67</v>
      </c>
      <c r="F9242" t="s">
        <v>2047</v>
      </c>
      <c r="G9242" t="s">
        <v>2048</v>
      </c>
      <c r="H9242" t="s">
        <v>57</v>
      </c>
      <c r="I9242" t="s">
        <v>38</v>
      </c>
      <c r="J9242" t="s">
        <v>5675</v>
      </c>
      <c r="K9242" t="s">
        <v>71</v>
      </c>
      <c r="L9242">
        <v>32303</v>
      </c>
      <c r="M9242" t="s">
        <v>41</v>
      </c>
      <c r="N9242" t="s">
        <v>3152</v>
      </c>
      <c r="O9242" t="s">
        <v>62</v>
      </c>
      <c r="P9242" t="s">
        <v>94</v>
      </c>
      <c r="Q9242" t="s">
        <v>3153</v>
      </c>
      <c r="R9242" s="1">
        <v>5.6070000000000002</v>
      </c>
      <c r="S9242">
        <v>3</v>
      </c>
      <c r="T9242">
        <f t="shared" si="144"/>
        <v>32</v>
      </c>
      <c r="U9242" t="s">
        <v>52</v>
      </c>
      <c r="V9242">
        <v>0.7</v>
      </c>
      <c r="W9242">
        <v>3.9249000000000001</v>
      </c>
      <c r="X9242" s="1">
        <v>-3.9249000000000001</v>
      </c>
      <c r="Y9242" s="1">
        <v>9.5319000000000003</v>
      </c>
      <c r="Z9242" t="s">
        <v>65</v>
      </c>
      <c r="AA9242" s="2">
        <v>-3.9249000000000001</v>
      </c>
      <c r="AB9242" s="3">
        <v>-0.7</v>
      </c>
      <c r="AC9242" s="1">
        <v>-5.6070000000000002</v>
      </c>
      <c r="AD9242">
        <v>6</v>
      </c>
      <c r="AE9242">
        <v>6</v>
      </c>
      <c r="AF9242" t="s">
        <v>48</v>
      </c>
      <c r="AG9242">
        <v>2017</v>
      </c>
      <c r="AH9242">
        <f>COUNTBLANK(datos[[#This Row],[Row ID]:[Year sales]])</f>
        <v>0</v>
      </c>
    </row>
    <row r="9243" spans="1:34" x14ac:dyDescent="0.3">
      <c r="A9243">
        <v>9242</v>
      </c>
      <c r="B9243" t="s">
        <v>10533</v>
      </c>
      <c r="C9243" s="4">
        <v>43035</v>
      </c>
      <c r="D9243" s="4">
        <v>43041</v>
      </c>
      <c r="E9243" t="s">
        <v>67</v>
      </c>
      <c r="F9243" t="s">
        <v>2047</v>
      </c>
      <c r="G9243" t="s">
        <v>2048</v>
      </c>
      <c r="H9243" t="s">
        <v>57</v>
      </c>
      <c r="I9243" t="s">
        <v>38</v>
      </c>
      <c r="J9243" t="s">
        <v>5675</v>
      </c>
      <c r="K9243" t="s">
        <v>71</v>
      </c>
      <c r="L9243">
        <v>32303</v>
      </c>
      <c r="M9243" t="s">
        <v>41</v>
      </c>
      <c r="N9243" t="s">
        <v>1761</v>
      </c>
      <c r="O9243" t="s">
        <v>62</v>
      </c>
      <c r="P9243" t="s">
        <v>86</v>
      </c>
      <c r="Q9243" t="s">
        <v>1762</v>
      </c>
      <c r="R9243" s="1">
        <v>6.5759999999999996</v>
      </c>
      <c r="S9243">
        <v>3</v>
      </c>
      <c r="T9243">
        <f t="shared" si="144"/>
        <v>30</v>
      </c>
      <c r="U9243" t="s">
        <v>52</v>
      </c>
      <c r="V9243">
        <v>0.2</v>
      </c>
      <c r="W9243">
        <v>1.3151999999999999</v>
      </c>
      <c r="X9243" s="1">
        <v>-1.3151999999999999</v>
      </c>
      <c r="Y9243" s="1">
        <v>7.8911999999999995</v>
      </c>
      <c r="Z9243" t="s">
        <v>65</v>
      </c>
      <c r="AA9243" s="2">
        <v>0.57540000000000002</v>
      </c>
      <c r="AB9243" s="3">
        <v>8.7500000000000008E-2</v>
      </c>
      <c r="AC9243" s="1">
        <v>-4.6853999999999996</v>
      </c>
      <c r="AD9243">
        <v>6</v>
      </c>
      <c r="AE9243">
        <v>6</v>
      </c>
      <c r="AF9243" t="s">
        <v>48</v>
      </c>
      <c r="AG9243">
        <v>2017</v>
      </c>
      <c r="AH9243">
        <f>COUNTBLANK(datos[[#This Row],[Row ID]:[Year sales]])</f>
        <v>0</v>
      </c>
    </row>
    <row r="9244" spans="1:34" x14ac:dyDescent="0.3">
      <c r="A9244">
        <v>9243</v>
      </c>
      <c r="B9244" t="s">
        <v>10534</v>
      </c>
      <c r="C9244" s="4">
        <v>41829</v>
      </c>
      <c r="D9244" s="4">
        <v>41834</v>
      </c>
      <c r="E9244" t="s">
        <v>67</v>
      </c>
      <c r="F9244" t="s">
        <v>2375</v>
      </c>
      <c r="G9244" t="s">
        <v>2376</v>
      </c>
      <c r="H9244" t="s">
        <v>122</v>
      </c>
      <c r="I9244" t="s">
        <v>38</v>
      </c>
      <c r="J9244" t="s">
        <v>147</v>
      </c>
      <c r="K9244" t="s">
        <v>59</v>
      </c>
      <c r="L9244">
        <v>94122</v>
      </c>
      <c r="M9244" t="s">
        <v>60</v>
      </c>
      <c r="N9244" t="s">
        <v>466</v>
      </c>
      <c r="O9244" t="s">
        <v>62</v>
      </c>
      <c r="P9244" t="s">
        <v>94</v>
      </c>
      <c r="Q9244" t="s">
        <v>467</v>
      </c>
      <c r="R9244" s="1">
        <v>14.304</v>
      </c>
      <c r="S9244">
        <v>6</v>
      </c>
      <c r="T9244">
        <f t="shared" si="144"/>
        <v>24</v>
      </c>
      <c r="U9244" t="s">
        <v>75</v>
      </c>
      <c r="V9244">
        <v>0.2</v>
      </c>
      <c r="W9244">
        <v>2.8608000000000002</v>
      </c>
      <c r="X9244" s="1">
        <v>-2.8607999999999998</v>
      </c>
      <c r="Y9244" s="1">
        <v>17.1648</v>
      </c>
      <c r="Z9244" t="s">
        <v>65</v>
      </c>
      <c r="AA9244" s="2">
        <v>4.6487999999999996</v>
      </c>
      <c r="AB9244" s="3">
        <v>0.32499999999999996</v>
      </c>
      <c r="AC9244" s="1">
        <v>-6.7944000000000004</v>
      </c>
      <c r="AD9244">
        <v>5</v>
      </c>
      <c r="AE9244">
        <v>5</v>
      </c>
      <c r="AF9244" t="s">
        <v>48</v>
      </c>
      <c r="AG9244">
        <v>2014</v>
      </c>
      <c r="AH9244">
        <f>COUNTBLANK(datos[[#This Row],[Row ID]:[Year sales]])</f>
        <v>0</v>
      </c>
    </row>
    <row r="9245" spans="1:34" x14ac:dyDescent="0.3">
      <c r="A9245">
        <v>9244</v>
      </c>
      <c r="B9245" t="s">
        <v>10534</v>
      </c>
      <c r="C9245" s="4">
        <v>41829</v>
      </c>
      <c r="D9245" s="4">
        <v>41834</v>
      </c>
      <c r="E9245" t="s">
        <v>67</v>
      </c>
      <c r="F9245" t="s">
        <v>2375</v>
      </c>
      <c r="G9245" t="s">
        <v>2376</v>
      </c>
      <c r="H9245" t="s">
        <v>122</v>
      </c>
      <c r="I9245" t="s">
        <v>38</v>
      </c>
      <c r="J9245" t="s">
        <v>147</v>
      </c>
      <c r="K9245" t="s">
        <v>59</v>
      </c>
      <c r="L9245">
        <v>94122</v>
      </c>
      <c r="M9245" t="s">
        <v>60</v>
      </c>
      <c r="N9245" t="s">
        <v>7080</v>
      </c>
      <c r="O9245" t="s">
        <v>43</v>
      </c>
      <c r="P9245" t="s">
        <v>44</v>
      </c>
      <c r="Q9245" t="s">
        <v>7081</v>
      </c>
      <c r="R9245" s="1">
        <v>119.833</v>
      </c>
      <c r="S9245">
        <v>1</v>
      </c>
      <c r="T9245">
        <f t="shared" si="144"/>
        <v>34</v>
      </c>
      <c r="U9245" t="s">
        <v>46</v>
      </c>
      <c r="V9245">
        <v>0.15</v>
      </c>
      <c r="W9245">
        <v>17.97495</v>
      </c>
      <c r="X9245" s="1">
        <v>-17.97495</v>
      </c>
      <c r="Y9245" s="1">
        <v>137.80795000000001</v>
      </c>
      <c r="Z9245" t="s">
        <v>99</v>
      </c>
      <c r="AA9245" s="2">
        <v>7.0490000000000004</v>
      </c>
      <c r="AB9245" s="3">
        <v>5.8823529411764712E-2</v>
      </c>
      <c r="AC9245" s="1">
        <v>-94.809049999999999</v>
      </c>
      <c r="AD9245">
        <v>5</v>
      </c>
      <c r="AE9245">
        <v>5</v>
      </c>
      <c r="AF9245" t="s">
        <v>48</v>
      </c>
      <c r="AG9245">
        <v>2014</v>
      </c>
      <c r="AH9245">
        <f>COUNTBLANK(datos[[#This Row],[Row ID]:[Year sales]])</f>
        <v>0</v>
      </c>
    </row>
    <row r="9246" spans="1:34" x14ac:dyDescent="0.3">
      <c r="A9246">
        <v>9245</v>
      </c>
      <c r="B9246" t="s">
        <v>10534</v>
      </c>
      <c r="C9246" s="4">
        <v>41829</v>
      </c>
      <c r="D9246" s="4">
        <v>41834</v>
      </c>
      <c r="E9246" t="s">
        <v>67</v>
      </c>
      <c r="F9246" t="s">
        <v>2375</v>
      </c>
      <c r="G9246" t="s">
        <v>2376</v>
      </c>
      <c r="H9246" t="s">
        <v>122</v>
      </c>
      <c r="I9246" t="s">
        <v>38</v>
      </c>
      <c r="J9246" t="s">
        <v>147</v>
      </c>
      <c r="K9246" t="s">
        <v>59</v>
      </c>
      <c r="L9246">
        <v>94122</v>
      </c>
      <c r="M9246" t="s">
        <v>60</v>
      </c>
      <c r="N9246" t="s">
        <v>4251</v>
      </c>
      <c r="O9246" t="s">
        <v>62</v>
      </c>
      <c r="P9246" t="s">
        <v>86</v>
      </c>
      <c r="Q9246" t="s">
        <v>4252</v>
      </c>
      <c r="R9246" s="1">
        <v>5.56</v>
      </c>
      <c r="S9246">
        <v>2</v>
      </c>
      <c r="T9246">
        <f t="shared" si="144"/>
        <v>39</v>
      </c>
      <c r="U9246" t="s">
        <v>46</v>
      </c>
      <c r="V9246">
        <v>0</v>
      </c>
      <c r="W9246">
        <v>0</v>
      </c>
      <c r="X9246" s="1">
        <v>0</v>
      </c>
      <c r="Y9246" s="1">
        <v>5.56</v>
      </c>
      <c r="Z9246" t="s">
        <v>65</v>
      </c>
      <c r="AA9246" s="2">
        <v>2.2240000000000002</v>
      </c>
      <c r="AB9246" s="3">
        <v>0.40000000000000008</v>
      </c>
      <c r="AC9246" s="1">
        <v>-3.3359999999999999</v>
      </c>
      <c r="AD9246">
        <v>5</v>
      </c>
      <c r="AE9246">
        <v>5</v>
      </c>
      <c r="AF9246" t="s">
        <v>48</v>
      </c>
      <c r="AG9246">
        <v>2014</v>
      </c>
      <c r="AH9246">
        <f>COUNTBLANK(datos[[#This Row],[Row ID]:[Year sales]])</f>
        <v>0</v>
      </c>
    </row>
    <row r="9247" spans="1:34" x14ac:dyDescent="0.3">
      <c r="A9247">
        <v>9246</v>
      </c>
      <c r="B9247" t="s">
        <v>10534</v>
      </c>
      <c r="C9247" s="4">
        <v>41829</v>
      </c>
      <c r="D9247" s="4">
        <v>41834</v>
      </c>
      <c r="E9247" t="s">
        <v>67</v>
      </c>
      <c r="F9247" t="s">
        <v>2375</v>
      </c>
      <c r="G9247" t="s">
        <v>2376</v>
      </c>
      <c r="H9247" t="s">
        <v>122</v>
      </c>
      <c r="I9247" t="s">
        <v>38</v>
      </c>
      <c r="J9247" t="s">
        <v>147</v>
      </c>
      <c r="K9247" t="s">
        <v>59</v>
      </c>
      <c r="L9247">
        <v>94122</v>
      </c>
      <c r="M9247" t="s">
        <v>60</v>
      </c>
      <c r="N9247" t="s">
        <v>109</v>
      </c>
      <c r="O9247" t="s">
        <v>62</v>
      </c>
      <c r="P9247" t="s">
        <v>110</v>
      </c>
      <c r="Q9247" t="s">
        <v>111</v>
      </c>
      <c r="R9247" s="1">
        <v>32.4</v>
      </c>
      <c r="S9247">
        <v>5</v>
      </c>
      <c r="T9247">
        <f t="shared" si="144"/>
        <v>15</v>
      </c>
      <c r="U9247" t="s">
        <v>75</v>
      </c>
      <c r="V9247">
        <v>0</v>
      </c>
      <c r="W9247">
        <v>0</v>
      </c>
      <c r="X9247" s="1">
        <v>0</v>
      </c>
      <c r="Y9247" s="1">
        <v>32.4</v>
      </c>
      <c r="Z9247" t="s">
        <v>65</v>
      </c>
      <c r="AA9247" s="2">
        <v>15.552</v>
      </c>
      <c r="AB9247" s="3">
        <v>0.48</v>
      </c>
      <c r="AC9247" s="1">
        <v>-16.847999999999999</v>
      </c>
      <c r="AD9247">
        <v>5</v>
      </c>
      <c r="AE9247">
        <v>5</v>
      </c>
      <c r="AF9247" t="s">
        <v>48</v>
      </c>
      <c r="AG9247">
        <v>2014</v>
      </c>
      <c r="AH9247">
        <f>COUNTBLANK(datos[[#This Row],[Row ID]:[Year sales]])</f>
        <v>0</v>
      </c>
    </row>
    <row r="9248" spans="1:34" x14ac:dyDescent="0.3">
      <c r="A9248">
        <v>9247</v>
      </c>
      <c r="B9248" t="s">
        <v>10535</v>
      </c>
      <c r="C9248" s="4">
        <v>42877</v>
      </c>
      <c r="D9248" s="4">
        <v>42881</v>
      </c>
      <c r="E9248" t="s">
        <v>67</v>
      </c>
      <c r="F9248" t="s">
        <v>6064</v>
      </c>
      <c r="G9248" t="s">
        <v>6065</v>
      </c>
      <c r="H9248" t="s">
        <v>122</v>
      </c>
      <c r="I9248" t="s">
        <v>38</v>
      </c>
      <c r="J9248" t="s">
        <v>147</v>
      </c>
      <c r="K9248" t="s">
        <v>59</v>
      </c>
      <c r="L9248">
        <v>94109</v>
      </c>
      <c r="M9248" t="s">
        <v>60</v>
      </c>
      <c r="N9248" t="s">
        <v>1136</v>
      </c>
      <c r="O9248" t="s">
        <v>62</v>
      </c>
      <c r="P9248" t="s">
        <v>86</v>
      </c>
      <c r="Q9248" t="s">
        <v>1137</v>
      </c>
      <c r="R9248" s="1">
        <v>9.84</v>
      </c>
      <c r="S9248">
        <v>3</v>
      </c>
      <c r="T9248">
        <f t="shared" si="144"/>
        <v>20</v>
      </c>
      <c r="U9248" t="s">
        <v>52</v>
      </c>
      <c r="V9248">
        <v>0</v>
      </c>
      <c r="W9248">
        <v>0</v>
      </c>
      <c r="X9248" s="1">
        <v>0</v>
      </c>
      <c r="Y9248" s="1">
        <v>9.84</v>
      </c>
      <c r="Z9248" t="s">
        <v>65</v>
      </c>
      <c r="AA9248" s="2">
        <v>2.8536000000000001</v>
      </c>
      <c r="AB9248" s="3">
        <v>0.29000000000000004</v>
      </c>
      <c r="AC9248" s="1">
        <v>-6.9863999999999997</v>
      </c>
      <c r="AD9248">
        <v>4</v>
      </c>
      <c r="AE9248">
        <v>4</v>
      </c>
      <c r="AF9248" t="s">
        <v>48</v>
      </c>
      <c r="AG9248">
        <v>2017</v>
      </c>
      <c r="AH9248">
        <f>COUNTBLANK(datos[[#This Row],[Row ID]:[Year sales]])</f>
        <v>0</v>
      </c>
    </row>
    <row r="9249" spans="1:34" x14ac:dyDescent="0.3">
      <c r="A9249">
        <v>9248</v>
      </c>
      <c r="B9249" t="s">
        <v>10535</v>
      </c>
      <c r="C9249" s="4">
        <v>42877</v>
      </c>
      <c r="D9249" s="4">
        <v>42881</v>
      </c>
      <c r="E9249" t="s">
        <v>67</v>
      </c>
      <c r="F9249" t="s">
        <v>6064</v>
      </c>
      <c r="G9249" t="s">
        <v>6065</v>
      </c>
      <c r="H9249" t="s">
        <v>122</v>
      </c>
      <c r="I9249" t="s">
        <v>38</v>
      </c>
      <c r="J9249" t="s">
        <v>147</v>
      </c>
      <c r="K9249" t="s">
        <v>59</v>
      </c>
      <c r="L9249">
        <v>94109</v>
      </c>
      <c r="M9249" t="s">
        <v>60</v>
      </c>
      <c r="N9249" t="s">
        <v>1304</v>
      </c>
      <c r="O9249" t="s">
        <v>62</v>
      </c>
      <c r="P9249" t="s">
        <v>86</v>
      </c>
      <c r="Q9249" t="s">
        <v>1305</v>
      </c>
      <c r="R9249" s="1">
        <v>2.78</v>
      </c>
      <c r="S9249">
        <v>1</v>
      </c>
      <c r="T9249">
        <f t="shared" si="144"/>
        <v>33</v>
      </c>
      <c r="U9249" t="s">
        <v>46</v>
      </c>
      <c r="V9249">
        <v>0</v>
      </c>
      <c r="W9249">
        <v>0</v>
      </c>
      <c r="X9249" s="1">
        <v>0</v>
      </c>
      <c r="Y9249" s="1">
        <v>2.78</v>
      </c>
      <c r="Z9249" t="s">
        <v>65</v>
      </c>
      <c r="AA9249" s="2">
        <v>0.7228</v>
      </c>
      <c r="AB9249" s="3">
        <v>0.26</v>
      </c>
      <c r="AC9249" s="1">
        <v>-2.0571999999999999</v>
      </c>
      <c r="AD9249">
        <v>4</v>
      </c>
      <c r="AE9249">
        <v>4</v>
      </c>
      <c r="AF9249" t="s">
        <v>48</v>
      </c>
      <c r="AG9249">
        <v>2017</v>
      </c>
      <c r="AH9249">
        <f>COUNTBLANK(datos[[#This Row],[Row ID]:[Year sales]])</f>
        <v>0</v>
      </c>
    </row>
    <row r="9250" spans="1:34" x14ac:dyDescent="0.3">
      <c r="A9250">
        <v>9249</v>
      </c>
      <c r="B9250" t="s">
        <v>10536</v>
      </c>
      <c r="C9250" s="4">
        <v>42684</v>
      </c>
      <c r="D9250" s="4">
        <v>42688</v>
      </c>
      <c r="E9250" t="s">
        <v>67</v>
      </c>
      <c r="F9250" t="s">
        <v>2919</v>
      </c>
      <c r="G9250" t="s">
        <v>2920</v>
      </c>
      <c r="H9250" t="s">
        <v>37</v>
      </c>
      <c r="I9250" t="s">
        <v>38</v>
      </c>
      <c r="J9250" t="s">
        <v>286</v>
      </c>
      <c r="K9250" t="s">
        <v>287</v>
      </c>
      <c r="L9250">
        <v>10009</v>
      </c>
      <c r="M9250" t="s">
        <v>168</v>
      </c>
      <c r="N9250" t="s">
        <v>1044</v>
      </c>
      <c r="O9250" t="s">
        <v>62</v>
      </c>
      <c r="P9250" t="s">
        <v>94</v>
      </c>
      <c r="Q9250" t="s">
        <v>1045</v>
      </c>
      <c r="R9250" s="1">
        <v>3.64</v>
      </c>
      <c r="S9250">
        <v>1</v>
      </c>
      <c r="T9250">
        <f t="shared" si="144"/>
        <v>30</v>
      </c>
      <c r="U9250" t="s">
        <v>46</v>
      </c>
      <c r="V9250">
        <v>0.2</v>
      </c>
      <c r="W9250">
        <v>0.72800000000000009</v>
      </c>
      <c r="X9250" s="1">
        <v>-0.72799999999999998</v>
      </c>
      <c r="Y9250" s="1">
        <v>4.3680000000000003</v>
      </c>
      <c r="Z9250" t="s">
        <v>65</v>
      </c>
      <c r="AA9250" s="2">
        <v>1.365</v>
      </c>
      <c r="AB9250" s="3">
        <v>0.375</v>
      </c>
      <c r="AC9250" s="1">
        <v>-1.5469999999999999</v>
      </c>
      <c r="AD9250">
        <v>4</v>
      </c>
      <c r="AE9250">
        <v>4</v>
      </c>
      <c r="AF9250" t="s">
        <v>48</v>
      </c>
      <c r="AG9250">
        <v>2016</v>
      </c>
      <c r="AH9250">
        <f>COUNTBLANK(datos[[#This Row],[Row ID]:[Year sales]])</f>
        <v>0</v>
      </c>
    </row>
    <row r="9251" spans="1:34" x14ac:dyDescent="0.3">
      <c r="A9251">
        <v>9250</v>
      </c>
      <c r="B9251" t="s">
        <v>10536</v>
      </c>
      <c r="C9251" s="4">
        <v>42684</v>
      </c>
      <c r="D9251" s="4">
        <v>42688</v>
      </c>
      <c r="E9251" t="s">
        <v>67</v>
      </c>
      <c r="F9251" t="s">
        <v>2919</v>
      </c>
      <c r="G9251" t="s">
        <v>2920</v>
      </c>
      <c r="H9251" t="s">
        <v>37</v>
      </c>
      <c r="I9251" t="s">
        <v>38</v>
      </c>
      <c r="J9251" t="s">
        <v>286</v>
      </c>
      <c r="K9251" t="s">
        <v>287</v>
      </c>
      <c r="L9251">
        <v>10009</v>
      </c>
      <c r="M9251" t="s">
        <v>168</v>
      </c>
      <c r="N9251" t="s">
        <v>5918</v>
      </c>
      <c r="O9251" t="s">
        <v>90</v>
      </c>
      <c r="P9251" t="s">
        <v>91</v>
      </c>
      <c r="Q9251" t="s">
        <v>5919</v>
      </c>
      <c r="R9251" s="1">
        <v>881.93</v>
      </c>
      <c r="S9251">
        <v>7</v>
      </c>
      <c r="T9251">
        <f t="shared" si="144"/>
        <v>27</v>
      </c>
      <c r="U9251" t="s">
        <v>75</v>
      </c>
      <c r="V9251">
        <v>0</v>
      </c>
      <c r="W9251">
        <v>0</v>
      </c>
      <c r="X9251" s="1">
        <v>0</v>
      </c>
      <c r="Y9251" s="1">
        <v>881.93</v>
      </c>
      <c r="Z9251" t="s">
        <v>53</v>
      </c>
      <c r="AA9251" s="2">
        <v>220.48249999999999</v>
      </c>
      <c r="AB9251" s="3">
        <v>0.25</v>
      </c>
      <c r="AC9251" s="1">
        <v>-661.44749999999999</v>
      </c>
      <c r="AD9251">
        <v>4</v>
      </c>
      <c r="AE9251">
        <v>4</v>
      </c>
      <c r="AF9251" t="s">
        <v>48</v>
      </c>
      <c r="AG9251">
        <v>2016</v>
      </c>
      <c r="AH9251">
        <f>COUNTBLANK(datos[[#This Row],[Row ID]:[Year sales]])</f>
        <v>0</v>
      </c>
    </row>
    <row r="9252" spans="1:34" x14ac:dyDescent="0.3">
      <c r="A9252">
        <v>9251</v>
      </c>
      <c r="B9252" t="s">
        <v>10537</v>
      </c>
      <c r="C9252" s="4">
        <v>42706</v>
      </c>
      <c r="D9252" s="4">
        <v>42710</v>
      </c>
      <c r="E9252" t="s">
        <v>67</v>
      </c>
      <c r="F9252" t="s">
        <v>3912</v>
      </c>
      <c r="G9252" t="s">
        <v>3913</v>
      </c>
      <c r="H9252" t="s">
        <v>57</v>
      </c>
      <c r="I9252" t="s">
        <v>38</v>
      </c>
      <c r="J9252" t="s">
        <v>5206</v>
      </c>
      <c r="K9252" t="s">
        <v>509</v>
      </c>
      <c r="L9252">
        <v>52302</v>
      </c>
      <c r="M9252" t="s">
        <v>125</v>
      </c>
      <c r="N9252" t="s">
        <v>1951</v>
      </c>
      <c r="O9252" t="s">
        <v>62</v>
      </c>
      <c r="P9252" t="s">
        <v>94</v>
      </c>
      <c r="Q9252" t="s">
        <v>1952</v>
      </c>
      <c r="R9252" s="1">
        <v>115.84</v>
      </c>
      <c r="S9252">
        <v>8</v>
      </c>
      <c r="T9252">
        <f t="shared" si="144"/>
        <v>31</v>
      </c>
      <c r="U9252" t="s">
        <v>75</v>
      </c>
      <c r="V9252">
        <v>0</v>
      </c>
      <c r="W9252">
        <v>0</v>
      </c>
      <c r="X9252" s="1">
        <v>0</v>
      </c>
      <c r="Y9252" s="1">
        <v>115.84</v>
      </c>
      <c r="Z9252" t="s">
        <v>99</v>
      </c>
      <c r="AA9252" s="2">
        <v>54.444800000000001</v>
      </c>
      <c r="AB9252" s="3">
        <v>0.47</v>
      </c>
      <c r="AC9252" s="1">
        <v>-61.395200000000003</v>
      </c>
      <c r="AD9252">
        <v>4</v>
      </c>
      <c r="AE9252">
        <v>4</v>
      </c>
      <c r="AF9252" t="s">
        <v>48</v>
      </c>
      <c r="AG9252">
        <v>2016</v>
      </c>
      <c r="AH9252">
        <f>COUNTBLANK(datos[[#This Row],[Row ID]:[Year sales]])</f>
        <v>0</v>
      </c>
    </row>
    <row r="9253" spans="1:34" x14ac:dyDescent="0.3">
      <c r="A9253">
        <v>9252</v>
      </c>
      <c r="B9253" t="s">
        <v>10538</v>
      </c>
      <c r="C9253" s="4">
        <v>42796</v>
      </c>
      <c r="D9253" s="4">
        <v>42802</v>
      </c>
      <c r="E9253" t="s">
        <v>67</v>
      </c>
      <c r="F9253" t="s">
        <v>5660</v>
      </c>
      <c r="G9253" t="s">
        <v>5661</v>
      </c>
      <c r="H9253" t="s">
        <v>57</v>
      </c>
      <c r="I9253" t="s">
        <v>38</v>
      </c>
      <c r="J9253" t="s">
        <v>58</v>
      </c>
      <c r="K9253" t="s">
        <v>59</v>
      </c>
      <c r="L9253">
        <v>90008</v>
      </c>
      <c r="M9253" t="s">
        <v>60</v>
      </c>
      <c r="N9253" t="s">
        <v>4327</v>
      </c>
      <c r="O9253" t="s">
        <v>62</v>
      </c>
      <c r="P9253" t="s">
        <v>94</v>
      </c>
      <c r="Q9253" t="s">
        <v>4328</v>
      </c>
      <c r="R9253" s="1">
        <v>107.648</v>
      </c>
      <c r="S9253">
        <v>2</v>
      </c>
      <c r="T9253">
        <f t="shared" si="144"/>
        <v>36</v>
      </c>
      <c r="U9253" t="s">
        <v>46</v>
      </c>
      <c r="V9253">
        <v>0.2</v>
      </c>
      <c r="W9253">
        <v>21.529600000000002</v>
      </c>
      <c r="X9253" s="1">
        <v>-21.529599999999999</v>
      </c>
      <c r="Y9253" s="1">
        <v>129.17759999999998</v>
      </c>
      <c r="Z9253" t="s">
        <v>99</v>
      </c>
      <c r="AA9253" s="2">
        <v>33.64</v>
      </c>
      <c r="AB9253" s="3">
        <v>0.3125</v>
      </c>
      <c r="AC9253" s="1">
        <v>-52.478400000000001</v>
      </c>
      <c r="AD9253">
        <v>6</v>
      </c>
      <c r="AE9253">
        <v>6</v>
      </c>
      <c r="AF9253" t="s">
        <v>48</v>
      </c>
      <c r="AG9253">
        <v>2017</v>
      </c>
      <c r="AH9253">
        <f>COUNTBLANK(datos[[#This Row],[Row ID]:[Year sales]])</f>
        <v>0</v>
      </c>
    </row>
    <row r="9254" spans="1:34" x14ac:dyDescent="0.3">
      <c r="A9254">
        <v>9253</v>
      </c>
      <c r="B9254" t="s">
        <v>10539</v>
      </c>
      <c r="C9254" s="4">
        <v>43001</v>
      </c>
      <c r="D9254" s="4">
        <v>43003</v>
      </c>
      <c r="E9254" t="s">
        <v>34</v>
      </c>
      <c r="F9254" t="s">
        <v>8545</v>
      </c>
      <c r="G9254" t="s">
        <v>8546</v>
      </c>
      <c r="H9254" t="s">
        <v>37</v>
      </c>
      <c r="I9254" t="s">
        <v>38</v>
      </c>
      <c r="J9254" t="s">
        <v>10540</v>
      </c>
      <c r="K9254" t="s">
        <v>1731</v>
      </c>
      <c r="L9254">
        <v>71603</v>
      </c>
      <c r="M9254" t="s">
        <v>41</v>
      </c>
      <c r="N9254" t="s">
        <v>4962</v>
      </c>
      <c r="O9254" t="s">
        <v>90</v>
      </c>
      <c r="P9254" t="s">
        <v>181</v>
      </c>
      <c r="Q9254" t="s">
        <v>4963</v>
      </c>
      <c r="R9254" s="1">
        <v>199.95</v>
      </c>
      <c r="S9254">
        <v>5</v>
      </c>
      <c r="T9254">
        <f t="shared" si="144"/>
        <v>15</v>
      </c>
      <c r="U9254" t="s">
        <v>75</v>
      </c>
      <c r="V9254">
        <v>0</v>
      </c>
      <c r="W9254">
        <v>0</v>
      </c>
      <c r="X9254" s="1">
        <v>0</v>
      </c>
      <c r="Y9254" s="1">
        <v>199.95</v>
      </c>
      <c r="Z9254" t="s">
        <v>99</v>
      </c>
      <c r="AA9254" s="2">
        <v>63.984000000000002</v>
      </c>
      <c r="AB9254" s="3">
        <v>0.32</v>
      </c>
      <c r="AC9254" s="1">
        <v>-135.96600000000001</v>
      </c>
      <c r="AD9254">
        <v>2</v>
      </c>
      <c r="AE9254">
        <v>2</v>
      </c>
      <c r="AF9254" t="s">
        <v>48</v>
      </c>
      <c r="AG9254">
        <v>2017</v>
      </c>
      <c r="AH9254">
        <f>COUNTBLANK(datos[[#This Row],[Row ID]:[Year sales]])</f>
        <v>0</v>
      </c>
    </row>
    <row r="9255" spans="1:34" x14ac:dyDescent="0.3">
      <c r="A9255">
        <v>9254</v>
      </c>
      <c r="B9255" t="s">
        <v>10539</v>
      </c>
      <c r="C9255" s="4">
        <v>43001</v>
      </c>
      <c r="D9255" s="4">
        <v>43003</v>
      </c>
      <c r="E9255" t="s">
        <v>34</v>
      </c>
      <c r="F9255" t="s">
        <v>8545</v>
      </c>
      <c r="G9255" t="s">
        <v>8546</v>
      </c>
      <c r="H9255" t="s">
        <v>37</v>
      </c>
      <c r="I9255" t="s">
        <v>38</v>
      </c>
      <c r="J9255" t="s">
        <v>10540</v>
      </c>
      <c r="K9255" t="s">
        <v>1731</v>
      </c>
      <c r="L9255">
        <v>71603</v>
      </c>
      <c r="M9255" t="s">
        <v>41</v>
      </c>
      <c r="N9255" t="s">
        <v>2003</v>
      </c>
      <c r="O9255" t="s">
        <v>62</v>
      </c>
      <c r="P9255" t="s">
        <v>110</v>
      </c>
      <c r="Q9255" t="s">
        <v>2004</v>
      </c>
      <c r="R9255" s="1">
        <v>12.96</v>
      </c>
      <c r="S9255">
        <v>2</v>
      </c>
      <c r="T9255">
        <f t="shared" si="144"/>
        <v>33</v>
      </c>
      <c r="U9255" t="s">
        <v>46</v>
      </c>
      <c r="V9255">
        <v>0</v>
      </c>
      <c r="W9255">
        <v>0</v>
      </c>
      <c r="X9255" s="1">
        <v>0</v>
      </c>
      <c r="Y9255" s="1">
        <v>12.96</v>
      </c>
      <c r="Z9255" t="s">
        <v>65</v>
      </c>
      <c r="AA9255" s="2">
        <v>6.2207999999999997</v>
      </c>
      <c r="AB9255" s="3">
        <v>0.47999999999999993</v>
      </c>
      <c r="AC9255" s="1">
        <v>-6.7392000000000003</v>
      </c>
      <c r="AD9255">
        <v>2</v>
      </c>
      <c r="AE9255">
        <v>2</v>
      </c>
      <c r="AF9255" t="s">
        <v>48</v>
      </c>
      <c r="AG9255">
        <v>2017</v>
      </c>
      <c r="AH9255">
        <f>COUNTBLANK(datos[[#This Row],[Row ID]:[Year sales]])</f>
        <v>0</v>
      </c>
    </row>
    <row r="9256" spans="1:34" x14ac:dyDescent="0.3">
      <c r="A9256">
        <v>9255</v>
      </c>
      <c r="B9256" t="s">
        <v>10541</v>
      </c>
      <c r="C9256" s="4">
        <v>41681</v>
      </c>
      <c r="D9256" s="4">
        <v>41685</v>
      </c>
      <c r="E9256" t="s">
        <v>34</v>
      </c>
      <c r="F9256" t="s">
        <v>2651</v>
      </c>
      <c r="G9256" t="s">
        <v>2652</v>
      </c>
      <c r="H9256" t="s">
        <v>37</v>
      </c>
      <c r="I9256" t="s">
        <v>38</v>
      </c>
      <c r="J9256" t="s">
        <v>402</v>
      </c>
      <c r="K9256" t="s">
        <v>617</v>
      </c>
      <c r="L9256">
        <v>65203</v>
      </c>
      <c r="M9256" t="s">
        <v>125</v>
      </c>
      <c r="N9256" t="s">
        <v>324</v>
      </c>
      <c r="O9256" t="s">
        <v>43</v>
      </c>
      <c r="P9256" t="s">
        <v>50</v>
      </c>
      <c r="Q9256" t="s">
        <v>325</v>
      </c>
      <c r="R9256" s="1">
        <v>60.89</v>
      </c>
      <c r="S9256">
        <v>1</v>
      </c>
      <c r="T9256">
        <f t="shared" si="144"/>
        <v>39</v>
      </c>
      <c r="U9256" t="s">
        <v>46</v>
      </c>
      <c r="V9256">
        <v>0</v>
      </c>
      <c r="W9256">
        <v>0</v>
      </c>
      <c r="X9256" s="1">
        <v>0</v>
      </c>
      <c r="Y9256" s="1">
        <v>60.89</v>
      </c>
      <c r="Z9256" t="s">
        <v>99</v>
      </c>
      <c r="AA9256" s="2">
        <v>15.2225</v>
      </c>
      <c r="AB9256" s="3">
        <v>0.25</v>
      </c>
      <c r="AC9256" s="1">
        <v>-45.667499999999997</v>
      </c>
      <c r="AD9256">
        <v>4</v>
      </c>
      <c r="AE9256">
        <v>4</v>
      </c>
      <c r="AF9256" t="s">
        <v>48</v>
      </c>
      <c r="AG9256">
        <v>2014</v>
      </c>
      <c r="AH9256">
        <f>COUNTBLANK(datos[[#This Row],[Row ID]:[Year sales]])</f>
        <v>0</v>
      </c>
    </row>
    <row r="9257" spans="1:34" x14ac:dyDescent="0.3">
      <c r="A9257">
        <v>9256</v>
      </c>
      <c r="B9257" t="s">
        <v>10541</v>
      </c>
      <c r="C9257" s="4">
        <v>41681</v>
      </c>
      <c r="D9257" s="4">
        <v>41685</v>
      </c>
      <c r="E9257" t="s">
        <v>34</v>
      </c>
      <c r="F9257" t="s">
        <v>2651</v>
      </c>
      <c r="G9257" t="s">
        <v>2652</v>
      </c>
      <c r="H9257" t="s">
        <v>37</v>
      </c>
      <c r="I9257" t="s">
        <v>38</v>
      </c>
      <c r="J9257" t="s">
        <v>402</v>
      </c>
      <c r="K9257" t="s">
        <v>617</v>
      </c>
      <c r="L9257">
        <v>65203</v>
      </c>
      <c r="M9257" t="s">
        <v>125</v>
      </c>
      <c r="N9257" t="s">
        <v>2707</v>
      </c>
      <c r="O9257" t="s">
        <v>62</v>
      </c>
      <c r="P9257" t="s">
        <v>63</v>
      </c>
      <c r="Q9257" t="s">
        <v>2708</v>
      </c>
      <c r="R9257" s="1">
        <v>14.94</v>
      </c>
      <c r="S9257">
        <v>3</v>
      </c>
      <c r="T9257">
        <f t="shared" si="144"/>
        <v>19</v>
      </c>
      <c r="U9257" t="s">
        <v>52</v>
      </c>
      <c r="V9257">
        <v>0</v>
      </c>
      <c r="W9257">
        <v>0</v>
      </c>
      <c r="X9257" s="1">
        <v>0</v>
      </c>
      <c r="Y9257" s="1">
        <v>14.94</v>
      </c>
      <c r="Z9257" t="s">
        <v>65</v>
      </c>
      <c r="AA9257" s="2">
        <v>6.8723999999999998</v>
      </c>
      <c r="AB9257" s="3">
        <v>0.46</v>
      </c>
      <c r="AC9257" s="1">
        <v>-8.0676000000000005</v>
      </c>
      <c r="AD9257">
        <v>4</v>
      </c>
      <c r="AE9257">
        <v>4</v>
      </c>
      <c r="AF9257" t="s">
        <v>48</v>
      </c>
      <c r="AG9257">
        <v>2014</v>
      </c>
      <c r="AH9257">
        <f>COUNTBLANK(datos[[#This Row],[Row ID]:[Year sales]])</f>
        <v>0</v>
      </c>
    </row>
    <row r="9258" spans="1:34" x14ac:dyDescent="0.3">
      <c r="A9258">
        <v>9257</v>
      </c>
      <c r="B9258" t="s">
        <v>10541</v>
      </c>
      <c r="C9258" s="4">
        <v>41681</v>
      </c>
      <c r="D9258" s="4">
        <v>41685</v>
      </c>
      <c r="E9258" t="s">
        <v>34</v>
      </c>
      <c r="F9258" t="s">
        <v>2651</v>
      </c>
      <c r="G9258" t="s">
        <v>2652</v>
      </c>
      <c r="H9258" t="s">
        <v>37</v>
      </c>
      <c r="I9258" t="s">
        <v>38</v>
      </c>
      <c r="J9258" t="s">
        <v>402</v>
      </c>
      <c r="K9258" t="s">
        <v>617</v>
      </c>
      <c r="L9258">
        <v>65203</v>
      </c>
      <c r="M9258" t="s">
        <v>125</v>
      </c>
      <c r="N9258" t="s">
        <v>2130</v>
      </c>
      <c r="O9258" t="s">
        <v>62</v>
      </c>
      <c r="P9258" t="s">
        <v>94</v>
      </c>
      <c r="Q9258" t="s">
        <v>2131</v>
      </c>
      <c r="R9258" s="1">
        <v>9.64</v>
      </c>
      <c r="S9258">
        <v>2</v>
      </c>
      <c r="T9258">
        <f t="shared" si="144"/>
        <v>59</v>
      </c>
      <c r="U9258" t="s">
        <v>46</v>
      </c>
      <c r="V9258">
        <v>0</v>
      </c>
      <c r="W9258">
        <v>0</v>
      </c>
      <c r="X9258" s="1">
        <v>0</v>
      </c>
      <c r="Y9258" s="1">
        <v>9.64</v>
      </c>
      <c r="Z9258" t="s">
        <v>65</v>
      </c>
      <c r="AA9258" s="2">
        <v>4.4344000000000001</v>
      </c>
      <c r="AB9258" s="3">
        <v>0.45999999999999996</v>
      </c>
      <c r="AC9258" s="1">
        <v>-5.2055999999999996</v>
      </c>
      <c r="AD9258">
        <v>4</v>
      </c>
      <c r="AE9258">
        <v>4</v>
      </c>
      <c r="AF9258" t="s">
        <v>48</v>
      </c>
      <c r="AG9258">
        <v>2014</v>
      </c>
      <c r="AH9258">
        <f>COUNTBLANK(datos[[#This Row],[Row ID]:[Year sales]])</f>
        <v>0</v>
      </c>
    </row>
    <row r="9259" spans="1:34" x14ac:dyDescent="0.3">
      <c r="A9259">
        <v>9258</v>
      </c>
      <c r="B9259" t="s">
        <v>10541</v>
      </c>
      <c r="C9259" s="4">
        <v>41681</v>
      </c>
      <c r="D9259" s="4">
        <v>41685</v>
      </c>
      <c r="E9259" t="s">
        <v>34</v>
      </c>
      <c r="F9259" t="s">
        <v>2651</v>
      </c>
      <c r="G9259" t="s">
        <v>2652</v>
      </c>
      <c r="H9259" t="s">
        <v>37</v>
      </c>
      <c r="I9259" t="s">
        <v>38</v>
      </c>
      <c r="J9259" t="s">
        <v>402</v>
      </c>
      <c r="K9259" t="s">
        <v>617</v>
      </c>
      <c r="L9259">
        <v>65203</v>
      </c>
      <c r="M9259" t="s">
        <v>125</v>
      </c>
      <c r="N9259" t="s">
        <v>5427</v>
      </c>
      <c r="O9259" t="s">
        <v>43</v>
      </c>
      <c r="P9259" t="s">
        <v>83</v>
      </c>
      <c r="Q9259" t="s">
        <v>5428</v>
      </c>
      <c r="R9259" s="1">
        <v>332.94</v>
      </c>
      <c r="S9259">
        <v>3</v>
      </c>
      <c r="T9259">
        <f t="shared" si="144"/>
        <v>24</v>
      </c>
      <c r="U9259" t="s">
        <v>52</v>
      </c>
      <c r="V9259">
        <v>0</v>
      </c>
      <c r="W9259">
        <v>0</v>
      </c>
      <c r="X9259" s="1">
        <v>0</v>
      </c>
      <c r="Y9259" s="1">
        <v>332.94</v>
      </c>
      <c r="Z9259" t="s">
        <v>47</v>
      </c>
      <c r="AA9259" s="2">
        <v>53.270400000000002</v>
      </c>
      <c r="AB9259" s="3">
        <v>0.16</v>
      </c>
      <c r="AC9259" s="1">
        <v>-279.6696</v>
      </c>
      <c r="AD9259">
        <v>4</v>
      </c>
      <c r="AE9259">
        <v>4</v>
      </c>
      <c r="AF9259" t="s">
        <v>48</v>
      </c>
      <c r="AG9259">
        <v>2014</v>
      </c>
      <c r="AH9259">
        <f>COUNTBLANK(datos[[#This Row],[Row ID]:[Year sales]])</f>
        <v>0</v>
      </c>
    </row>
    <row r="9260" spans="1:34" x14ac:dyDescent="0.3">
      <c r="A9260">
        <v>9259</v>
      </c>
      <c r="B9260" t="s">
        <v>10541</v>
      </c>
      <c r="C9260" s="4">
        <v>41681</v>
      </c>
      <c r="D9260" s="4">
        <v>41685</v>
      </c>
      <c r="E9260" t="s">
        <v>34</v>
      </c>
      <c r="F9260" t="s">
        <v>2651</v>
      </c>
      <c r="G9260" t="s">
        <v>2652</v>
      </c>
      <c r="H9260" t="s">
        <v>37</v>
      </c>
      <c r="I9260" t="s">
        <v>38</v>
      </c>
      <c r="J9260" t="s">
        <v>402</v>
      </c>
      <c r="K9260" t="s">
        <v>617</v>
      </c>
      <c r="L9260">
        <v>65203</v>
      </c>
      <c r="M9260" t="s">
        <v>125</v>
      </c>
      <c r="N9260" t="s">
        <v>345</v>
      </c>
      <c r="O9260" t="s">
        <v>62</v>
      </c>
      <c r="P9260" t="s">
        <v>94</v>
      </c>
      <c r="Q9260" t="s">
        <v>6216</v>
      </c>
      <c r="R9260" s="1">
        <v>51.9</v>
      </c>
      <c r="S9260">
        <v>3</v>
      </c>
      <c r="T9260">
        <f t="shared" si="144"/>
        <v>10</v>
      </c>
      <c r="U9260" t="s">
        <v>52</v>
      </c>
      <c r="V9260">
        <v>0</v>
      </c>
      <c r="W9260">
        <v>0</v>
      </c>
      <c r="X9260" s="1">
        <v>0</v>
      </c>
      <c r="Y9260" s="1">
        <v>51.9</v>
      </c>
      <c r="Z9260" t="s">
        <v>99</v>
      </c>
      <c r="AA9260" s="2">
        <v>24.393000000000001</v>
      </c>
      <c r="AB9260" s="3">
        <v>0.47000000000000003</v>
      </c>
      <c r="AC9260" s="1">
        <v>-27.507000000000001</v>
      </c>
      <c r="AD9260">
        <v>4</v>
      </c>
      <c r="AE9260">
        <v>4</v>
      </c>
      <c r="AF9260" t="s">
        <v>48</v>
      </c>
      <c r="AG9260">
        <v>2014</v>
      </c>
      <c r="AH9260">
        <f>COUNTBLANK(datos[[#This Row],[Row ID]:[Year sales]])</f>
        <v>0</v>
      </c>
    </row>
    <row r="9261" spans="1:34" x14ac:dyDescent="0.3">
      <c r="A9261">
        <v>9260</v>
      </c>
      <c r="B9261" t="s">
        <v>10541</v>
      </c>
      <c r="C9261" s="4">
        <v>41681</v>
      </c>
      <c r="D9261" s="4">
        <v>41685</v>
      </c>
      <c r="E9261" t="s">
        <v>34</v>
      </c>
      <c r="F9261" t="s">
        <v>2651</v>
      </c>
      <c r="G9261" t="s">
        <v>2652</v>
      </c>
      <c r="H9261" t="s">
        <v>37</v>
      </c>
      <c r="I9261" t="s">
        <v>38</v>
      </c>
      <c r="J9261" t="s">
        <v>402</v>
      </c>
      <c r="K9261" t="s">
        <v>617</v>
      </c>
      <c r="L9261">
        <v>65203</v>
      </c>
      <c r="M9261" t="s">
        <v>125</v>
      </c>
      <c r="N9261" t="s">
        <v>2240</v>
      </c>
      <c r="O9261" t="s">
        <v>62</v>
      </c>
      <c r="P9261" t="s">
        <v>77</v>
      </c>
      <c r="Q9261" t="s">
        <v>2241</v>
      </c>
      <c r="R9261" s="1">
        <v>64.959999999999994</v>
      </c>
      <c r="S9261">
        <v>2</v>
      </c>
      <c r="T9261">
        <f t="shared" si="144"/>
        <v>16</v>
      </c>
      <c r="U9261" t="s">
        <v>46</v>
      </c>
      <c r="V9261">
        <v>0</v>
      </c>
      <c r="W9261">
        <v>0</v>
      </c>
      <c r="X9261" s="1">
        <v>0</v>
      </c>
      <c r="Y9261" s="1">
        <v>64.959999999999994</v>
      </c>
      <c r="Z9261" t="s">
        <v>99</v>
      </c>
      <c r="AA9261" s="2">
        <v>2.5983999999999998</v>
      </c>
      <c r="AB9261" s="3">
        <v>0.04</v>
      </c>
      <c r="AC9261" s="1">
        <v>-62.361600000000003</v>
      </c>
      <c r="AD9261">
        <v>4</v>
      </c>
      <c r="AE9261">
        <v>4</v>
      </c>
      <c r="AF9261" t="s">
        <v>48</v>
      </c>
      <c r="AG9261">
        <v>2014</v>
      </c>
      <c r="AH9261">
        <f>COUNTBLANK(datos[[#This Row],[Row ID]:[Year sales]])</f>
        <v>0</v>
      </c>
    </row>
    <row r="9262" spans="1:34" x14ac:dyDescent="0.3">
      <c r="A9262">
        <v>9261</v>
      </c>
      <c r="B9262" t="s">
        <v>10542</v>
      </c>
      <c r="C9262" s="4">
        <v>43050</v>
      </c>
      <c r="D9262" s="4">
        <v>43053</v>
      </c>
      <c r="E9262" t="s">
        <v>34</v>
      </c>
      <c r="F9262" t="s">
        <v>1280</v>
      </c>
      <c r="G9262" t="s">
        <v>1281</v>
      </c>
      <c r="H9262" t="s">
        <v>37</v>
      </c>
      <c r="I9262" t="s">
        <v>38</v>
      </c>
      <c r="J9262" t="s">
        <v>10543</v>
      </c>
      <c r="K9262" t="s">
        <v>5353</v>
      </c>
      <c r="L9262">
        <v>57401</v>
      </c>
      <c r="M9262" t="s">
        <v>125</v>
      </c>
      <c r="N9262" t="s">
        <v>8601</v>
      </c>
      <c r="O9262" t="s">
        <v>62</v>
      </c>
      <c r="P9262" t="s">
        <v>599</v>
      </c>
      <c r="Q9262" t="s">
        <v>8602</v>
      </c>
      <c r="R9262" s="1">
        <v>25.5</v>
      </c>
      <c r="S9262">
        <v>3</v>
      </c>
      <c r="T9262">
        <f t="shared" si="144"/>
        <v>13</v>
      </c>
      <c r="U9262" t="s">
        <v>52</v>
      </c>
      <c r="V9262">
        <v>0</v>
      </c>
      <c r="W9262">
        <v>0</v>
      </c>
      <c r="X9262" s="1">
        <v>0</v>
      </c>
      <c r="Y9262" s="1">
        <v>25.5</v>
      </c>
      <c r="Z9262" t="s">
        <v>65</v>
      </c>
      <c r="AA9262" s="2">
        <v>6.63</v>
      </c>
      <c r="AB9262" s="3">
        <v>0.26</v>
      </c>
      <c r="AC9262" s="1">
        <v>-18.87</v>
      </c>
      <c r="AD9262">
        <v>3</v>
      </c>
      <c r="AE9262">
        <v>3</v>
      </c>
      <c r="AF9262" t="s">
        <v>48</v>
      </c>
      <c r="AG9262">
        <v>2017</v>
      </c>
      <c r="AH9262">
        <f>COUNTBLANK(datos[[#This Row],[Row ID]:[Year sales]])</f>
        <v>0</v>
      </c>
    </row>
    <row r="9263" spans="1:34" x14ac:dyDescent="0.3">
      <c r="A9263">
        <v>9262</v>
      </c>
      <c r="B9263" t="s">
        <v>10544</v>
      </c>
      <c r="C9263" s="4">
        <v>42980</v>
      </c>
      <c r="D9263" s="4">
        <v>42980</v>
      </c>
      <c r="E9263" t="s">
        <v>1312</v>
      </c>
      <c r="F9263" t="s">
        <v>6741</v>
      </c>
      <c r="G9263" t="s">
        <v>6742</v>
      </c>
      <c r="H9263" t="s">
        <v>122</v>
      </c>
      <c r="I9263" t="s">
        <v>38</v>
      </c>
      <c r="J9263" t="s">
        <v>115</v>
      </c>
      <c r="K9263" t="s">
        <v>116</v>
      </c>
      <c r="L9263">
        <v>98103</v>
      </c>
      <c r="M9263" t="s">
        <v>60</v>
      </c>
      <c r="N9263" t="s">
        <v>281</v>
      </c>
      <c r="O9263" t="s">
        <v>43</v>
      </c>
      <c r="P9263" t="s">
        <v>50</v>
      </c>
      <c r="Q9263" t="s">
        <v>282</v>
      </c>
      <c r="R9263" s="1">
        <v>215.976</v>
      </c>
      <c r="S9263">
        <v>3</v>
      </c>
      <c r="T9263">
        <f t="shared" si="144"/>
        <v>19</v>
      </c>
      <c r="U9263" t="s">
        <v>52</v>
      </c>
      <c r="V9263">
        <v>0.2</v>
      </c>
      <c r="W9263">
        <v>43.1952</v>
      </c>
      <c r="X9263" s="1">
        <v>-43.1952</v>
      </c>
      <c r="Y9263" s="1">
        <v>259.1712</v>
      </c>
      <c r="Z9263" t="s">
        <v>47</v>
      </c>
      <c r="AA9263" s="2">
        <v>-2.6997</v>
      </c>
      <c r="AB9263" s="3">
        <v>-1.2500000000000001E-2</v>
      </c>
      <c r="AC9263" s="1">
        <v>-175.48050000000001</v>
      </c>
      <c r="AD9263">
        <v>0</v>
      </c>
      <c r="AE9263">
        <v>0</v>
      </c>
      <c r="AF9263" t="s">
        <v>48</v>
      </c>
      <c r="AG9263">
        <v>2017</v>
      </c>
      <c r="AH9263">
        <f>COUNTBLANK(datos[[#This Row],[Row ID]:[Year sales]])</f>
        <v>0</v>
      </c>
    </row>
    <row r="9264" spans="1:34" x14ac:dyDescent="0.3">
      <c r="A9264">
        <v>9263</v>
      </c>
      <c r="B9264" t="s">
        <v>10545</v>
      </c>
      <c r="C9264" s="4">
        <v>42286</v>
      </c>
      <c r="D9264" s="4">
        <v>42290</v>
      </c>
      <c r="E9264" t="s">
        <v>67</v>
      </c>
      <c r="F9264" t="s">
        <v>2104</v>
      </c>
      <c r="G9264" t="s">
        <v>2105</v>
      </c>
      <c r="H9264" t="s">
        <v>37</v>
      </c>
      <c r="I9264" t="s">
        <v>38</v>
      </c>
      <c r="J9264" t="s">
        <v>902</v>
      </c>
      <c r="K9264" t="s">
        <v>258</v>
      </c>
      <c r="L9264">
        <v>48227</v>
      </c>
      <c r="M9264" t="s">
        <v>125</v>
      </c>
      <c r="N9264" t="s">
        <v>356</v>
      </c>
      <c r="O9264" t="s">
        <v>43</v>
      </c>
      <c r="P9264" t="s">
        <v>50</v>
      </c>
      <c r="Q9264" t="s">
        <v>357</v>
      </c>
      <c r="R9264" s="1">
        <v>389.97</v>
      </c>
      <c r="S9264">
        <v>3</v>
      </c>
      <c r="T9264">
        <f t="shared" si="144"/>
        <v>42</v>
      </c>
      <c r="U9264" t="s">
        <v>52</v>
      </c>
      <c r="V9264">
        <v>0</v>
      </c>
      <c r="W9264">
        <v>0</v>
      </c>
      <c r="X9264" s="1">
        <v>0</v>
      </c>
      <c r="Y9264" s="1">
        <v>389.97</v>
      </c>
      <c r="Z9264" t="s">
        <v>47</v>
      </c>
      <c r="AA9264" s="2">
        <v>35.097299999999997</v>
      </c>
      <c r="AB9264" s="3">
        <v>8.9999999999999983E-2</v>
      </c>
      <c r="AC9264" s="1">
        <v>-354.87270000000001</v>
      </c>
      <c r="AD9264">
        <v>4</v>
      </c>
      <c r="AE9264">
        <v>4</v>
      </c>
      <c r="AF9264" t="s">
        <v>48</v>
      </c>
      <c r="AG9264">
        <v>2015</v>
      </c>
      <c r="AH9264">
        <f>COUNTBLANK(datos[[#This Row],[Row ID]:[Year sales]])</f>
        <v>0</v>
      </c>
    </row>
    <row r="9265" spans="1:34" x14ac:dyDescent="0.3">
      <c r="A9265">
        <v>9264</v>
      </c>
      <c r="B9265" t="s">
        <v>10545</v>
      </c>
      <c r="C9265" s="4">
        <v>42286</v>
      </c>
      <c r="D9265" s="4">
        <v>42290</v>
      </c>
      <c r="E9265" t="s">
        <v>67</v>
      </c>
      <c r="F9265" t="s">
        <v>2104</v>
      </c>
      <c r="G9265" t="s">
        <v>2105</v>
      </c>
      <c r="H9265" t="s">
        <v>37</v>
      </c>
      <c r="I9265" t="s">
        <v>38</v>
      </c>
      <c r="J9265" t="s">
        <v>902</v>
      </c>
      <c r="K9265" t="s">
        <v>258</v>
      </c>
      <c r="L9265">
        <v>48227</v>
      </c>
      <c r="M9265" t="s">
        <v>125</v>
      </c>
      <c r="N9265" t="s">
        <v>3207</v>
      </c>
      <c r="O9265" t="s">
        <v>62</v>
      </c>
      <c r="P9265" t="s">
        <v>97</v>
      </c>
      <c r="Q9265" t="s">
        <v>3208</v>
      </c>
      <c r="R9265" s="1">
        <v>269.91000000000003</v>
      </c>
      <c r="S9265">
        <v>5</v>
      </c>
      <c r="T9265">
        <f t="shared" si="144"/>
        <v>15</v>
      </c>
      <c r="U9265" t="s">
        <v>75</v>
      </c>
      <c r="V9265">
        <v>0.1</v>
      </c>
      <c r="W9265">
        <v>26.991000000000003</v>
      </c>
      <c r="X9265" s="1">
        <v>-26.991</v>
      </c>
      <c r="Y9265" s="1">
        <v>296.90100000000001</v>
      </c>
      <c r="Z9265" t="s">
        <v>47</v>
      </c>
      <c r="AA9265" s="2">
        <v>53.981999999999999</v>
      </c>
      <c r="AB9265" s="3">
        <v>0.19999999999999998</v>
      </c>
      <c r="AC9265" s="1">
        <v>-188.93700000000001</v>
      </c>
      <c r="AD9265">
        <v>4</v>
      </c>
      <c r="AE9265">
        <v>4</v>
      </c>
      <c r="AF9265" t="s">
        <v>48</v>
      </c>
      <c r="AG9265">
        <v>2015</v>
      </c>
      <c r="AH9265">
        <f>COUNTBLANK(datos[[#This Row],[Row ID]:[Year sales]])</f>
        <v>0</v>
      </c>
    </row>
    <row r="9266" spans="1:34" x14ac:dyDescent="0.3">
      <c r="A9266">
        <v>9265</v>
      </c>
      <c r="B9266" t="s">
        <v>10546</v>
      </c>
      <c r="C9266" s="4">
        <v>43063</v>
      </c>
      <c r="D9266" s="4">
        <v>43070</v>
      </c>
      <c r="E9266" t="s">
        <v>67</v>
      </c>
      <c r="F9266" t="s">
        <v>1743</v>
      </c>
      <c r="G9266" t="s">
        <v>1744</v>
      </c>
      <c r="H9266" t="s">
        <v>57</v>
      </c>
      <c r="I9266" t="s">
        <v>38</v>
      </c>
      <c r="J9266" t="s">
        <v>354</v>
      </c>
      <c r="K9266" t="s">
        <v>355</v>
      </c>
      <c r="L9266">
        <v>38109</v>
      </c>
      <c r="M9266" t="s">
        <v>41</v>
      </c>
      <c r="N9266" t="s">
        <v>7393</v>
      </c>
      <c r="O9266" t="s">
        <v>62</v>
      </c>
      <c r="P9266" t="s">
        <v>94</v>
      </c>
      <c r="Q9266" t="s">
        <v>7394</v>
      </c>
      <c r="R9266" s="1">
        <v>11.673</v>
      </c>
      <c r="S9266">
        <v>3</v>
      </c>
      <c r="T9266">
        <f t="shared" si="144"/>
        <v>9</v>
      </c>
      <c r="U9266" t="s">
        <v>52</v>
      </c>
      <c r="V9266">
        <v>0.7</v>
      </c>
      <c r="W9266">
        <v>8.1710999999999991</v>
      </c>
      <c r="X9266" s="1">
        <v>-8.1710999999999991</v>
      </c>
      <c r="Y9266" s="1">
        <v>19.844099999999997</v>
      </c>
      <c r="Z9266" t="s">
        <v>65</v>
      </c>
      <c r="AA9266" s="2">
        <v>-7.782</v>
      </c>
      <c r="AB9266" s="3">
        <v>-0.66666666666666663</v>
      </c>
      <c r="AC9266" s="1">
        <v>-11.283899999999999</v>
      </c>
      <c r="AD9266">
        <v>7</v>
      </c>
      <c r="AE9266">
        <v>7</v>
      </c>
      <c r="AF9266" t="s">
        <v>48</v>
      </c>
      <c r="AG9266">
        <v>2017</v>
      </c>
      <c r="AH9266">
        <f>COUNTBLANK(datos[[#This Row],[Row ID]:[Year sales]])</f>
        <v>0</v>
      </c>
    </row>
    <row r="9267" spans="1:34" x14ac:dyDescent="0.3">
      <c r="A9267">
        <v>9266</v>
      </c>
      <c r="B9267" t="s">
        <v>10546</v>
      </c>
      <c r="C9267" s="4">
        <v>43063</v>
      </c>
      <c r="D9267" s="4">
        <v>43070</v>
      </c>
      <c r="E9267" t="s">
        <v>67</v>
      </c>
      <c r="F9267" t="s">
        <v>1743</v>
      </c>
      <c r="G9267" t="s">
        <v>1744</v>
      </c>
      <c r="H9267" t="s">
        <v>57</v>
      </c>
      <c r="I9267" t="s">
        <v>38</v>
      </c>
      <c r="J9267" t="s">
        <v>354</v>
      </c>
      <c r="K9267" t="s">
        <v>355</v>
      </c>
      <c r="L9267">
        <v>38109</v>
      </c>
      <c r="M9267" t="s">
        <v>41</v>
      </c>
      <c r="N9267" t="s">
        <v>8083</v>
      </c>
      <c r="O9267" t="s">
        <v>62</v>
      </c>
      <c r="P9267" t="s">
        <v>193</v>
      </c>
      <c r="Q9267" t="s">
        <v>8084</v>
      </c>
      <c r="R9267" s="1">
        <v>64.847999999999999</v>
      </c>
      <c r="S9267">
        <v>7</v>
      </c>
      <c r="T9267">
        <f t="shared" si="144"/>
        <v>26</v>
      </c>
      <c r="U9267" t="s">
        <v>75</v>
      </c>
      <c r="V9267">
        <v>0.2</v>
      </c>
      <c r="W9267">
        <v>12.9696</v>
      </c>
      <c r="X9267" s="1">
        <v>-12.9696</v>
      </c>
      <c r="Y9267" s="1">
        <v>77.817599999999999</v>
      </c>
      <c r="Z9267" t="s">
        <v>99</v>
      </c>
      <c r="AA9267" s="2">
        <v>24.318000000000001</v>
      </c>
      <c r="AB9267" s="3">
        <v>0.375</v>
      </c>
      <c r="AC9267" s="1">
        <v>-27.560400000000001</v>
      </c>
      <c r="AD9267">
        <v>7</v>
      </c>
      <c r="AE9267">
        <v>7</v>
      </c>
      <c r="AF9267" t="s">
        <v>48</v>
      </c>
      <c r="AG9267">
        <v>2017</v>
      </c>
      <c r="AH9267">
        <f>COUNTBLANK(datos[[#This Row],[Row ID]:[Year sales]])</f>
        <v>0</v>
      </c>
    </row>
    <row r="9268" spans="1:34" x14ac:dyDescent="0.3">
      <c r="A9268">
        <v>9267</v>
      </c>
      <c r="B9268" t="s">
        <v>10547</v>
      </c>
      <c r="C9268" s="4">
        <v>41678</v>
      </c>
      <c r="D9268" s="4">
        <v>41679</v>
      </c>
      <c r="E9268" t="s">
        <v>208</v>
      </c>
      <c r="F9268" t="s">
        <v>1184</v>
      </c>
      <c r="G9268" t="s">
        <v>1185</v>
      </c>
      <c r="H9268" t="s">
        <v>122</v>
      </c>
      <c r="I9268" t="s">
        <v>38</v>
      </c>
      <c r="J9268" t="s">
        <v>4073</v>
      </c>
      <c r="K9268" t="s">
        <v>1415</v>
      </c>
      <c r="L9268">
        <v>89031</v>
      </c>
      <c r="M9268" t="s">
        <v>60</v>
      </c>
      <c r="N9268" t="s">
        <v>7628</v>
      </c>
      <c r="O9268" t="s">
        <v>43</v>
      </c>
      <c r="P9268" t="s">
        <v>83</v>
      </c>
      <c r="Q9268" t="s">
        <v>7629</v>
      </c>
      <c r="R9268" s="1">
        <v>14.56</v>
      </c>
      <c r="S9268">
        <v>2</v>
      </c>
      <c r="T9268">
        <f t="shared" si="144"/>
        <v>10</v>
      </c>
      <c r="U9268" t="s">
        <v>46</v>
      </c>
      <c r="V9268">
        <v>0</v>
      </c>
      <c r="W9268">
        <v>0</v>
      </c>
      <c r="X9268" s="1">
        <v>0</v>
      </c>
      <c r="Y9268" s="1">
        <v>14.56</v>
      </c>
      <c r="Z9268" t="s">
        <v>65</v>
      </c>
      <c r="AA9268" s="2">
        <v>5.5327999999999999</v>
      </c>
      <c r="AB9268" s="3">
        <v>0.38</v>
      </c>
      <c r="AC9268" s="1">
        <v>-9.0272000000000006</v>
      </c>
      <c r="AD9268">
        <v>1</v>
      </c>
      <c r="AE9268">
        <v>1</v>
      </c>
      <c r="AF9268" t="s">
        <v>48</v>
      </c>
      <c r="AG9268">
        <v>2014</v>
      </c>
      <c r="AH9268">
        <f>COUNTBLANK(datos[[#This Row],[Row ID]:[Year sales]])</f>
        <v>0</v>
      </c>
    </row>
    <row r="9269" spans="1:34" x14ac:dyDescent="0.3">
      <c r="A9269">
        <v>9268</v>
      </c>
      <c r="B9269" t="s">
        <v>10548</v>
      </c>
      <c r="C9269" s="4">
        <v>42272</v>
      </c>
      <c r="D9269" s="4">
        <v>42272</v>
      </c>
      <c r="E9269" t="s">
        <v>1312</v>
      </c>
      <c r="F9269" t="s">
        <v>1976</v>
      </c>
      <c r="G9269" t="s">
        <v>1977</v>
      </c>
      <c r="H9269" t="s">
        <v>37</v>
      </c>
      <c r="I9269" t="s">
        <v>38</v>
      </c>
      <c r="J9269" t="s">
        <v>3736</v>
      </c>
      <c r="K9269" t="s">
        <v>287</v>
      </c>
      <c r="L9269">
        <v>11520</v>
      </c>
      <c r="M9269" t="s">
        <v>168</v>
      </c>
      <c r="N9269" t="s">
        <v>8410</v>
      </c>
      <c r="O9269" t="s">
        <v>43</v>
      </c>
      <c r="P9269" t="s">
        <v>50</v>
      </c>
      <c r="Q9269" t="s">
        <v>8411</v>
      </c>
      <c r="R9269" s="1">
        <v>102.58199999999999</v>
      </c>
      <c r="S9269">
        <v>1</v>
      </c>
      <c r="T9269">
        <f t="shared" si="144"/>
        <v>18</v>
      </c>
      <c r="U9269" t="s">
        <v>46</v>
      </c>
      <c r="V9269">
        <v>0.1</v>
      </c>
      <c r="W9269">
        <v>10.2582</v>
      </c>
      <c r="X9269" s="1">
        <v>-10.2582</v>
      </c>
      <c r="Y9269" s="1">
        <v>112.8402</v>
      </c>
      <c r="Z9269" t="s">
        <v>99</v>
      </c>
      <c r="AA9269" s="2">
        <v>6.8388</v>
      </c>
      <c r="AB9269" s="3">
        <v>6.6666666666666666E-2</v>
      </c>
      <c r="AC9269" s="1">
        <v>-85.484999999999999</v>
      </c>
      <c r="AD9269">
        <v>0</v>
      </c>
      <c r="AE9269">
        <v>0</v>
      </c>
      <c r="AF9269" t="s">
        <v>48</v>
      </c>
      <c r="AG9269">
        <v>2015</v>
      </c>
      <c r="AH9269">
        <f>COUNTBLANK(datos[[#This Row],[Row ID]:[Year sales]])</f>
        <v>0</v>
      </c>
    </row>
    <row r="9270" spans="1:34" x14ac:dyDescent="0.3">
      <c r="A9270">
        <v>9269</v>
      </c>
      <c r="B9270" t="s">
        <v>10548</v>
      </c>
      <c r="C9270" s="4">
        <v>42272</v>
      </c>
      <c r="D9270" s="4">
        <v>42272</v>
      </c>
      <c r="E9270" t="s">
        <v>1312</v>
      </c>
      <c r="F9270" t="s">
        <v>1976</v>
      </c>
      <c r="G9270" t="s">
        <v>1977</v>
      </c>
      <c r="H9270" t="s">
        <v>37</v>
      </c>
      <c r="I9270" t="s">
        <v>38</v>
      </c>
      <c r="J9270" t="s">
        <v>3736</v>
      </c>
      <c r="K9270" t="s">
        <v>287</v>
      </c>
      <c r="L9270">
        <v>11520</v>
      </c>
      <c r="M9270" t="s">
        <v>168</v>
      </c>
      <c r="N9270" t="s">
        <v>2803</v>
      </c>
      <c r="O9270" t="s">
        <v>62</v>
      </c>
      <c r="P9270" t="s">
        <v>110</v>
      </c>
      <c r="Q9270" t="s">
        <v>2804</v>
      </c>
      <c r="R9270" s="1">
        <v>20.04</v>
      </c>
      <c r="S9270">
        <v>3</v>
      </c>
      <c r="T9270">
        <f t="shared" si="144"/>
        <v>16</v>
      </c>
      <c r="U9270" t="s">
        <v>52</v>
      </c>
      <c r="V9270">
        <v>0</v>
      </c>
      <c r="W9270">
        <v>0</v>
      </c>
      <c r="X9270" s="1">
        <v>0</v>
      </c>
      <c r="Y9270" s="1">
        <v>20.04</v>
      </c>
      <c r="Z9270" t="s">
        <v>65</v>
      </c>
      <c r="AA9270" s="2">
        <v>9.6191999999999993</v>
      </c>
      <c r="AB9270" s="3">
        <v>0.48</v>
      </c>
      <c r="AC9270" s="1">
        <v>-10.4208</v>
      </c>
      <c r="AD9270">
        <v>0</v>
      </c>
      <c r="AE9270">
        <v>0</v>
      </c>
      <c r="AF9270" t="s">
        <v>48</v>
      </c>
      <c r="AG9270">
        <v>2015</v>
      </c>
      <c r="AH9270">
        <f>COUNTBLANK(datos[[#This Row],[Row ID]:[Year sales]])</f>
        <v>0</v>
      </c>
    </row>
    <row r="9271" spans="1:34" x14ac:dyDescent="0.3">
      <c r="A9271">
        <v>9270</v>
      </c>
      <c r="B9271" t="s">
        <v>10549</v>
      </c>
      <c r="C9271" s="4">
        <v>42968</v>
      </c>
      <c r="D9271" s="4">
        <v>42975</v>
      </c>
      <c r="E9271" t="s">
        <v>67</v>
      </c>
      <c r="F9271" t="s">
        <v>131</v>
      </c>
      <c r="G9271" t="s">
        <v>132</v>
      </c>
      <c r="H9271" t="s">
        <v>37</v>
      </c>
      <c r="I9271" t="s">
        <v>38</v>
      </c>
      <c r="J9271" t="s">
        <v>286</v>
      </c>
      <c r="K9271" t="s">
        <v>287</v>
      </c>
      <c r="L9271">
        <v>10035</v>
      </c>
      <c r="M9271" t="s">
        <v>168</v>
      </c>
      <c r="N9271" t="s">
        <v>6743</v>
      </c>
      <c r="O9271" t="s">
        <v>62</v>
      </c>
      <c r="P9271" t="s">
        <v>94</v>
      </c>
      <c r="Q9271" t="s">
        <v>6744</v>
      </c>
      <c r="R9271" s="1">
        <v>32.088000000000001</v>
      </c>
      <c r="S9271">
        <v>7</v>
      </c>
      <c r="T9271">
        <f t="shared" si="144"/>
        <v>31</v>
      </c>
      <c r="U9271" t="s">
        <v>75</v>
      </c>
      <c r="V9271">
        <v>0.2</v>
      </c>
      <c r="W9271">
        <v>6.4176000000000002</v>
      </c>
      <c r="X9271" s="1">
        <v>-6.4176000000000002</v>
      </c>
      <c r="Y9271" s="1">
        <v>38.505600000000001</v>
      </c>
      <c r="Z9271" t="s">
        <v>65</v>
      </c>
      <c r="AA9271" s="2">
        <v>11.2308</v>
      </c>
      <c r="AB9271" s="3">
        <v>0.35</v>
      </c>
      <c r="AC9271" s="1">
        <v>-14.4396</v>
      </c>
      <c r="AD9271">
        <v>7</v>
      </c>
      <c r="AE9271">
        <v>7</v>
      </c>
      <c r="AF9271" t="s">
        <v>48</v>
      </c>
      <c r="AG9271">
        <v>2017</v>
      </c>
      <c r="AH9271">
        <f>COUNTBLANK(datos[[#This Row],[Row ID]:[Year sales]])</f>
        <v>0</v>
      </c>
    </row>
    <row r="9272" spans="1:34" x14ac:dyDescent="0.3">
      <c r="A9272">
        <v>9271</v>
      </c>
      <c r="B9272" t="s">
        <v>10549</v>
      </c>
      <c r="C9272" s="4">
        <v>42968</v>
      </c>
      <c r="D9272" s="4">
        <v>42975</v>
      </c>
      <c r="E9272" t="s">
        <v>67</v>
      </c>
      <c r="F9272" t="s">
        <v>131</v>
      </c>
      <c r="G9272" t="s">
        <v>132</v>
      </c>
      <c r="H9272" t="s">
        <v>37</v>
      </c>
      <c r="I9272" t="s">
        <v>38</v>
      </c>
      <c r="J9272" t="s">
        <v>286</v>
      </c>
      <c r="K9272" t="s">
        <v>287</v>
      </c>
      <c r="L9272">
        <v>10035</v>
      </c>
      <c r="M9272" t="s">
        <v>168</v>
      </c>
      <c r="N9272" t="s">
        <v>4746</v>
      </c>
      <c r="O9272" t="s">
        <v>62</v>
      </c>
      <c r="P9272" t="s">
        <v>94</v>
      </c>
      <c r="Q9272" t="s">
        <v>4747</v>
      </c>
      <c r="R9272" s="1">
        <v>4305.5519999999997</v>
      </c>
      <c r="S9272">
        <v>6</v>
      </c>
      <c r="T9272">
        <f t="shared" si="144"/>
        <v>37</v>
      </c>
      <c r="U9272" t="s">
        <v>75</v>
      </c>
      <c r="V9272">
        <v>0.2</v>
      </c>
      <c r="W9272">
        <v>861.11040000000003</v>
      </c>
      <c r="X9272" s="1">
        <v>-861.11040000000003</v>
      </c>
      <c r="Y9272" s="1">
        <v>5166.6623999999993</v>
      </c>
      <c r="Z9272" t="s">
        <v>53</v>
      </c>
      <c r="AA9272" s="2">
        <v>1453.1238000000001</v>
      </c>
      <c r="AB9272" s="3">
        <v>0.33750000000000002</v>
      </c>
      <c r="AC9272" s="1">
        <v>-1991.3178</v>
      </c>
      <c r="AD9272">
        <v>7</v>
      </c>
      <c r="AE9272">
        <v>7</v>
      </c>
      <c r="AF9272" t="s">
        <v>48</v>
      </c>
      <c r="AG9272">
        <v>2017</v>
      </c>
      <c r="AH9272">
        <f>COUNTBLANK(datos[[#This Row],[Row ID]:[Year sales]])</f>
        <v>0</v>
      </c>
    </row>
    <row r="9273" spans="1:34" x14ac:dyDescent="0.3">
      <c r="A9273">
        <v>9272</v>
      </c>
      <c r="B9273" t="s">
        <v>10550</v>
      </c>
      <c r="C9273" s="4">
        <v>42502</v>
      </c>
      <c r="D9273" s="4">
        <v>42507</v>
      </c>
      <c r="E9273" t="s">
        <v>67</v>
      </c>
      <c r="F9273" t="s">
        <v>3772</v>
      </c>
      <c r="G9273" t="s">
        <v>3773</v>
      </c>
      <c r="H9273" t="s">
        <v>57</v>
      </c>
      <c r="I9273" t="s">
        <v>38</v>
      </c>
      <c r="J9273" t="s">
        <v>286</v>
      </c>
      <c r="K9273" t="s">
        <v>287</v>
      </c>
      <c r="L9273">
        <v>10024</v>
      </c>
      <c r="M9273" t="s">
        <v>168</v>
      </c>
      <c r="N9273" t="s">
        <v>6619</v>
      </c>
      <c r="O9273" t="s">
        <v>43</v>
      </c>
      <c r="P9273" t="s">
        <v>83</v>
      </c>
      <c r="Q9273" t="s">
        <v>6620</v>
      </c>
      <c r="R9273" s="1">
        <v>10.02</v>
      </c>
      <c r="S9273">
        <v>3</v>
      </c>
      <c r="T9273">
        <f t="shared" si="144"/>
        <v>30</v>
      </c>
      <c r="U9273" t="s">
        <v>52</v>
      </c>
      <c r="V9273">
        <v>0</v>
      </c>
      <c r="W9273">
        <v>0</v>
      </c>
      <c r="X9273" s="1">
        <v>0</v>
      </c>
      <c r="Y9273" s="1">
        <v>10.02</v>
      </c>
      <c r="Z9273" t="s">
        <v>65</v>
      </c>
      <c r="AA9273" s="2">
        <v>4.4088000000000003</v>
      </c>
      <c r="AB9273" s="3">
        <v>0.44000000000000006</v>
      </c>
      <c r="AC9273" s="1">
        <v>-5.6112000000000002</v>
      </c>
      <c r="AD9273">
        <v>5</v>
      </c>
      <c r="AE9273">
        <v>5</v>
      </c>
      <c r="AF9273" t="s">
        <v>48</v>
      </c>
      <c r="AG9273">
        <v>2016</v>
      </c>
      <c r="AH9273">
        <f>COUNTBLANK(datos[[#This Row],[Row ID]:[Year sales]])</f>
        <v>0</v>
      </c>
    </row>
    <row r="9274" spans="1:34" x14ac:dyDescent="0.3">
      <c r="A9274">
        <v>9273</v>
      </c>
      <c r="B9274" t="s">
        <v>10550</v>
      </c>
      <c r="C9274" s="4">
        <v>42502</v>
      </c>
      <c r="D9274" s="4">
        <v>42507</v>
      </c>
      <c r="E9274" t="s">
        <v>67</v>
      </c>
      <c r="F9274" t="s">
        <v>3772</v>
      </c>
      <c r="G9274" t="s">
        <v>3773</v>
      </c>
      <c r="H9274" t="s">
        <v>57</v>
      </c>
      <c r="I9274" t="s">
        <v>38</v>
      </c>
      <c r="J9274" t="s">
        <v>286</v>
      </c>
      <c r="K9274" t="s">
        <v>287</v>
      </c>
      <c r="L9274">
        <v>10024</v>
      </c>
      <c r="M9274" t="s">
        <v>168</v>
      </c>
      <c r="N9274" t="s">
        <v>5591</v>
      </c>
      <c r="O9274" t="s">
        <v>90</v>
      </c>
      <c r="P9274" t="s">
        <v>91</v>
      </c>
      <c r="Q9274" t="s">
        <v>5592</v>
      </c>
      <c r="R9274" s="1">
        <v>631.96</v>
      </c>
      <c r="S9274">
        <v>4</v>
      </c>
      <c r="T9274">
        <f t="shared" si="144"/>
        <v>14</v>
      </c>
      <c r="U9274" t="s">
        <v>52</v>
      </c>
      <c r="V9274">
        <v>0</v>
      </c>
      <c r="W9274">
        <v>0</v>
      </c>
      <c r="X9274" s="1">
        <v>0</v>
      </c>
      <c r="Y9274" s="1">
        <v>631.96</v>
      </c>
      <c r="Z9274" t="s">
        <v>53</v>
      </c>
      <c r="AA9274" s="2">
        <v>303.3408</v>
      </c>
      <c r="AB9274" s="3">
        <v>0.48</v>
      </c>
      <c r="AC9274" s="1">
        <v>-328.61919999999998</v>
      </c>
      <c r="AD9274">
        <v>5</v>
      </c>
      <c r="AE9274">
        <v>5</v>
      </c>
      <c r="AF9274" t="s">
        <v>48</v>
      </c>
      <c r="AG9274">
        <v>2016</v>
      </c>
      <c r="AH9274">
        <f>COUNTBLANK(datos[[#This Row],[Row ID]:[Year sales]])</f>
        <v>0</v>
      </c>
    </row>
    <row r="9275" spans="1:34" x14ac:dyDescent="0.3">
      <c r="A9275">
        <v>9274</v>
      </c>
      <c r="B9275" t="s">
        <v>10551</v>
      </c>
      <c r="C9275" s="4">
        <v>42980</v>
      </c>
      <c r="D9275" s="4">
        <v>42984</v>
      </c>
      <c r="E9275" t="s">
        <v>67</v>
      </c>
      <c r="F9275" t="s">
        <v>1011</v>
      </c>
      <c r="G9275" t="s">
        <v>1012</v>
      </c>
      <c r="H9275" t="s">
        <v>37</v>
      </c>
      <c r="I9275" t="s">
        <v>38</v>
      </c>
      <c r="J9275" t="s">
        <v>39</v>
      </c>
      <c r="K9275" t="s">
        <v>40</v>
      </c>
      <c r="L9275">
        <v>42420</v>
      </c>
      <c r="M9275" t="s">
        <v>41</v>
      </c>
      <c r="N9275" t="s">
        <v>536</v>
      </c>
      <c r="O9275" t="s">
        <v>62</v>
      </c>
      <c r="P9275" t="s">
        <v>94</v>
      </c>
      <c r="Q9275" t="s">
        <v>537</v>
      </c>
      <c r="R9275" s="1">
        <v>1577.94</v>
      </c>
      <c r="S9275">
        <v>3</v>
      </c>
      <c r="T9275">
        <f t="shared" si="144"/>
        <v>23</v>
      </c>
      <c r="U9275" t="s">
        <v>52</v>
      </c>
      <c r="V9275">
        <v>0</v>
      </c>
      <c r="W9275">
        <v>0</v>
      </c>
      <c r="X9275" s="1">
        <v>0</v>
      </c>
      <c r="Y9275" s="1">
        <v>1577.94</v>
      </c>
      <c r="Z9275" t="s">
        <v>53</v>
      </c>
      <c r="AA9275" s="2">
        <v>757.41120000000001</v>
      </c>
      <c r="AB9275" s="3">
        <v>0.48</v>
      </c>
      <c r="AC9275" s="1">
        <v>-820.52880000000005</v>
      </c>
      <c r="AD9275">
        <v>4</v>
      </c>
      <c r="AE9275">
        <v>4</v>
      </c>
      <c r="AF9275" t="s">
        <v>48</v>
      </c>
      <c r="AG9275">
        <v>2017</v>
      </c>
      <c r="AH9275">
        <f>COUNTBLANK(datos[[#This Row],[Row ID]:[Year sales]])</f>
        <v>0</v>
      </c>
    </row>
    <row r="9276" spans="1:34" x14ac:dyDescent="0.3">
      <c r="A9276">
        <v>9275</v>
      </c>
      <c r="B9276" t="s">
        <v>10552</v>
      </c>
      <c r="C9276" s="4">
        <v>41922</v>
      </c>
      <c r="D9276" s="4">
        <v>41922</v>
      </c>
      <c r="E9276" t="s">
        <v>1312</v>
      </c>
      <c r="F9276" t="s">
        <v>6779</v>
      </c>
      <c r="G9276" t="s">
        <v>6780</v>
      </c>
      <c r="H9276" t="s">
        <v>57</v>
      </c>
      <c r="I9276" t="s">
        <v>38</v>
      </c>
      <c r="J9276" t="s">
        <v>5495</v>
      </c>
      <c r="K9276" t="s">
        <v>689</v>
      </c>
      <c r="L9276">
        <v>87105</v>
      </c>
      <c r="M9276" t="s">
        <v>60</v>
      </c>
      <c r="N9276" t="s">
        <v>9861</v>
      </c>
      <c r="O9276" t="s">
        <v>62</v>
      </c>
      <c r="P9276" t="s">
        <v>86</v>
      </c>
      <c r="Q9276" t="s">
        <v>9862</v>
      </c>
      <c r="R9276" s="1">
        <v>255.85</v>
      </c>
      <c r="S9276">
        <v>7</v>
      </c>
      <c r="T9276">
        <f t="shared" si="144"/>
        <v>13</v>
      </c>
      <c r="U9276" t="s">
        <v>75</v>
      </c>
      <c r="V9276">
        <v>0</v>
      </c>
      <c r="W9276">
        <v>0</v>
      </c>
      <c r="X9276" s="1">
        <v>0</v>
      </c>
      <c r="Y9276" s="1">
        <v>255.85</v>
      </c>
      <c r="Z9276" t="s">
        <v>47</v>
      </c>
      <c r="AA9276" s="2">
        <v>112.574</v>
      </c>
      <c r="AB9276" s="3">
        <v>0.44</v>
      </c>
      <c r="AC9276" s="1">
        <v>-143.27600000000001</v>
      </c>
      <c r="AD9276">
        <v>0</v>
      </c>
      <c r="AE9276">
        <v>0</v>
      </c>
      <c r="AF9276" t="s">
        <v>48</v>
      </c>
      <c r="AG9276">
        <v>2014</v>
      </c>
      <c r="AH9276">
        <f>COUNTBLANK(datos[[#This Row],[Row ID]:[Year sales]])</f>
        <v>0</v>
      </c>
    </row>
    <row r="9277" spans="1:34" x14ac:dyDescent="0.3">
      <c r="A9277">
        <v>9276</v>
      </c>
      <c r="B9277" t="s">
        <v>10553</v>
      </c>
      <c r="C9277" s="4">
        <v>42516</v>
      </c>
      <c r="D9277" s="4">
        <v>42519</v>
      </c>
      <c r="E9277" t="s">
        <v>34</v>
      </c>
      <c r="F9277" t="s">
        <v>3693</v>
      </c>
      <c r="G9277" t="s">
        <v>3694</v>
      </c>
      <c r="H9277" t="s">
        <v>57</v>
      </c>
      <c r="I9277" t="s">
        <v>38</v>
      </c>
      <c r="J9277" t="s">
        <v>9006</v>
      </c>
      <c r="K9277" t="s">
        <v>71</v>
      </c>
      <c r="L9277">
        <v>33445</v>
      </c>
      <c r="M9277" t="s">
        <v>41</v>
      </c>
      <c r="N9277" t="s">
        <v>5945</v>
      </c>
      <c r="O9277" t="s">
        <v>62</v>
      </c>
      <c r="P9277" t="s">
        <v>77</v>
      </c>
      <c r="Q9277" t="s">
        <v>5946</v>
      </c>
      <c r="R9277" s="1">
        <v>184.70400000000001</v>
      </c>
      <c r="S9277">
        <v>6</v>
      </c>
      <c r="T9277">
        <f t="shared" si="144"/>
        <v>31</v>
      </c>
      <c r="U9277" t="s">
        <v>75</v>
      </c>
      <c r="V9277">
        <v>0.2</v>
      </c>
      <c r="W9277">
        <v>36.940800000000003</v>
      </c>
      <c r="X9277" s="1">
        <v>-36.940800000000003</v>
      </c>
      <c r="Y9277" s="1">
        <v>221.6448</v>
      </c>
      <c r="Z9277" t="s">
        <v>47</v>
      </c>
      <c r="AA9277" s="2">
        <v>13.8528</v>
      </c>
      <c r="AB9277" s="3">
        <v>7.4999999999999997E-2</v>
      </c>
      <c r="AC9277" s="1">
        <v>-133.91040000000001</v>
      </c>
      <c r="AD9277">
        <v>3</v>
      </c>
      <c r="AE9277">
        <v>3</v>
      </c>
      <c r="AF9277" t="s">
        <v>48</v>
      </c>
      <c r="AG9277">
        <v>2016</v>
      </c>
      <c r="AH9277">
        <f>COUNTBLANK(datos[[#This Row],[Row ID]:[Year sales]])</f>
        <v>0</v>
      </c>
    </row>
    <row r="9278" spans="1:34" x14ac:dyDescent="0.3">
      <c r="A9278">
        <v>9277</v>
      </c>
      <c r="B9278" t="s">
        <v>10553</v>
      </c>
      <c r="C9278" s="4">
        <v>42516</v>
      </c>
      <c r="D9278" s="4">
        <v>42519</v>
      </c>
      <c r="E9278" t="s">
        <v>34</v>
      </c>
      <c r="F9278" t="s">
        <v>3693</v>
      </c>
      <c r="G9278" t="s">
        <v>3694</v>
      </c>
      <c r="H9278" t="s">
        <v>57</v>
      </c>
      <c r="I9278" t="s">
        <v>38</v>
      </c>
      <c r="J9278" t="s">
        <v>9006</v>
      </c>
      <c r="K9278" t="s">
        <v>71</v>
      </c>
      <c r="L9278">
        <v>33445</v>
      </c>
      <c r="M9278" t="s">
        <v>41</v>
      </c>
      <c r="N9278" t="s">
        <v>2108</v>
      </c>
      <c r="O9278" t="s">
        <v>90</v>
      </c>
      <c r="P9278" t="s">
        <v>181</v>
      </c>
      <c r="Q9278" t="s">
        <v>2109</v>
      </c>
      <c r="R9278" s="1">
        <v>47.92</v>
      </c>
      <c r="S9278">
        <v>2</v>
      </c>
      <c r="T9278">
        <f t="shared" si="144"/>
        <v>18</v>
      </c>
      <c r="U9278" t="s">
        <v>46</v>
      </c>
      <c r="V9278">
        <v>0.2</v>
      </c>
      <c r="W9278">
        <v>9.5840000000000014</v>
      </c>
      <c r="X9278" s="1">
        <v>-9.5839999999999996</v>
      </c>
      <c r="Y9278" s="1">
        <v>57.504000000000005</v>
      </c>
      <c r="Z9278" t="s">
        <v>99</v>
      </c>
      <c r="AA9278" s="2">
        <v>11.98</v>
      </c>
      <c r="AB9278" s="3">
        <v>0.25</v>
      </c>
      <c r="AC9278" s="1">
        <v>-26.356000000000002</v>
      </c>
      <c r="AD9278">
        <v>3</v>
      </c>
      <c r="AE9278">
        <v>3</v>
      </c>
      <c r="AF9278" t="s">
        <v>48</v>
      </c>
      <c r="AG9278">
        <v>2016</v>
      </c>
      <c r="AH9278">
        <f>COUNTBLANK(datos[[#This Row],[Row ID]:[Year sales]])</f>
        <v>0</v>
      </c>
    </row>
    <row r="9279" spans="1:34" x14ac:dyDescent="0.3">
      <c r="A9279">
        <v>9278</v>
      </c>
      <c r="B9279" t="s">
        <v>10554</v>
      </c>
      <c r="C9279" s="4">
        <v>43070</v>
      </c>
      <c r="D9279" s="4">
        <v>43074</v>
      </c>
      <c r="E9279" t="s">
        <v>67</v>
      </c>
      <c r="F9279" t="s">
        <v>2146</v>
      </c>
      <c r="G9279" t="s">
        <v>2147</v>
      </c>
      <c r="H9279" t="s">
        <v>37</v>
      </c>
      <c r="I9279" t="s">
        <v>38</v>
      </c>
      <c r="J9279" t="s">
        <v>166</v>
      </c>
      <c r="K9279" t="s">
        <v>167</v>
      </c>
      <c r="L9279">
        <v>19140</v>
      </c>
      <c r="M9279" t="s">
        <v>168</v>
      </c>
      <c r="N9279" t="s">
        <v>2707</v>
      </c>
      <c r="O9279" t="s">
        <v>62</v>
      </c>
      <c r="P9279" t="s">
        <v>63</v>
      </c>
      <c r="Q9279" t="s">
        <v>2708</v>
      </c>
      <c r="R9279" s="1">
        <v>15.936</v>
      </c>
      <c r="S9279">
        <v>4</v>
      </c>
      <c r="T9279">
        <f t="shared" si="144"/>
        <v>19</v>
      </c>
      <c r="U9279" t="s">
        <v>52</v>
      </c>
      <c r="V9279">
        <v>0.2</v>
      </c>
      <c r="W9279">
        <v>3.1872000000000003</v>
      </c>
      <c r="X9279" s="1">
        <v>-3.1871999999999998</v>
      </c>
      <c r="Y9279" s="1">
        <v>19.123200000000001</v>
      </c>
      <c r="Z9279" t="s">
        <v>65</v>
      </c>
      <c r="AA9279" s="2">
        <v>5.1791999999999998</v>
      </c>
      <c r="AB9279" s="3">
        <v>0.32500000000000001</v>
      </c>
      <c r="AC9279" s="1">
        <v>-7.5696000000000003</v>
      </c>
      <c r="AD9279">
        <v>4</v>
      </c>
      <c r="AE9279">
        <v>4</v>
      </c>
      <c r="AF9279" t="s">
        <v>48</v>
      </c>
      <c r="AG9279">
        <v>2017</v>
      </c>
      <c r="AH9279">
        <f>COUNTBLANK(datos[[#This Row],[Row ID]:[Year sales]])</f>
        <v>0</v>
      </c>
    </row>
    <row r="9280" spans="1:34" x14ac:dyDescent="0.3">
      <c r="A9280">
        <v>9279</v>
      </c>
      <c r="B9280" t="s">
        <v>10554</v>
      </c>
      <c r="C9280" s="4">
        <v>43070</v>
      </c>
      <c r="D9280" s="4">
        <v>43074</v>
      </c>
      <c r="E9280" t="s">
        <v>67</v>
      </c>
      <c r="F9280" t="s">
        <v>2146</v>
      </c>
      <c r="G9280" t="s">
        <v>2147</v>
      </c>
      <c r="H9280" t="s">
        <v>37</v>
      </c>
      <c r="I9280" t="s">
        <v>38</v>
      </c>
      <c r="J9280" t="s">
        <v>166</v>
      </c>
      <c r="K9280" t="s">
        <v>167</v>
      </c>
      <c r="L9280">
        <v>19140</v>
      </c>
      <c r="M9280" t="s">
        <v>168</v>
      </c>
      <c r="N9280" t="s">
        <v>2893</v>
      </c>
      <c r="O9280" t="s">
        <v>62</v>
      </c>
      <c r="P9280" t="s">
        <v>94</v>
      </c>
      <c r="Q9280" t="s">
        <v>2894</v>
      </c>
      <c r="R9280" s="1">
        <v>8.0009999999999994</v>
      </c>
      <c r="S9280">
        <v>7</v>
      </c>
      <c r="T9280">
        <f t="shared" si="144"/>
        <v>24</v>
      </c>
      <c r="U9280" t="s">
        <v>75</v>
      </c>
      <c r="V9280">
        <v>0.7</v>
      </c>
      <c r="W9280">
        <v>5.6006999999999989</v>
      </c>
      <c r="X9280" s="1">
        <v>-5.6006999999999998</v>
      </c>
      <c r="Y9280" s="1">
        <v>13.601699999999997</v>
      </c>
      <c r="Z9280" t="s">
        <v>65</v>
      </c>
      <c r="AA9280" s="2">
        <v>-5.6006999999999998</v>
      </c>
      <c r="AB9280" s="3">
        <v>-0.70000000000000007</v>
      </c>
      <c r="AC9280" s="1">
        <v>-8.0009999999999994</v>
      </c>
      <c r="AD9280">
        <v>4</v>
      </c>
      <c r="AE9280">
        <v>4</v>
      </c>
      <c r="AF9280" t="s">
        <v>48</v>
      </c>
      <c r="AG9280">
        <v>2017</v>
      </c>
      <c r="AH9280">
        <f>COUNTBLANK(datos[[#This Row],[Row ID]:[Year sales]])</f>
        <v>0</v>
      </c>
    </row>
    <row r="9281" spans="1:34" x14ac:dyDescent="0.3">
      <c r="A9281">
        <v>9280</v>
      </c>
      <c r="B9281" t="s">
        <v>10554</v>
      </c>
      <c r="C9281" s="4">
        <v>43070</v>
      </c>
      <c r="D9281" s="4">
        <v>43074</v>
      </c>
      <c r="E9281" t="s">
        <v>67</v>
      </c>
      <c r="F9281" t="s">
        <v>2146</v>
      </c>
      <c r="G9281" t="s">
        <v>2147</v>
      </c>
      <c r="H9281" t="s">
        <v>37</v>
      </c>
      <c r="I9281" t="s">
        <v>38</v>
      </c>
      <c r="J9281" t="s">
        <v>166</v>
      </c>
      <c r="K9281" t="s">
        <v>167</v>
      </c>
      <c r="L9281">
        <v>19140</v>
      </c>
      <c r="M9281" t="s">
        <v>168</v>
      </c>
      <c r="N9281" t="s">
        <v>1817</v>
      </c>
      <c r="O9281" t="s">
        <v>43</v>
      </c>
      <c r="P9281" t="s">
        <v>50</v>
      </c>
      <c r="Q9281" t="s">
        <v>1818</v>
      </c>
      <c r="R9281" s="1">
        <v>398.97199999999998</v>
      </c>
      <c r="S9281">
        <v>2</v>
      </c>
      <c r="T9281">
        <f t="shared" si="144"/>
        <v>33</v>
      </c>
      <c r="U9281" t="s">
        <v>46</v>
      </c>
      <c r="V9281">
        <v>0.3</v>
      </c>
      <c r="W9281">
        <v>119.69159999999999</v>
      </c>
      <c r="X9281" s="1">
        <v>-119.69159999999999</v>
      </c>
      <c r="Y9281" s="1">
        <v>518.66359999999997</v>
      </c>
      <c r="Z9281" t="s">
        <v>53</v>
      </c>
      <c r="AA9281" s="2">
        <v>-28.498000000000001</v>
      </c>
      <c r="AB9281" s="3">
        <v>-7.1428571428571438E-2</v>
      </c>
      <c r="AC9281" s="1">
        <v>-307.77839999999998</v>
      </c>
      <c r="AD9281">
        <v>4</v>
      </c>
      <c r="AE9281">
        <v>4</v>
      </c>
      <c r="AF9281" t="s">
        <v>48</v>
      </c>
      <c r="AG9281">
        <v>2017</v>
      </c>
      <c r="AH9281">
        <f>COUNTBLANK(datos[[#This Row],[Row ID]:[Year sales]])</f>
        <v>0</v>
      </c>
    </row>
    <row r="9282" spans="1:34" x14ac:dyDescent="0.3">
      <c r="A9282">
        <v>9281</v>
      </c>
      <c r="B9282" t="s">
        <v>10555</v>
      </c>
      <c r="C9282" s="4">
        <v>42633</v>
      </c>
      <c r="D9282" s="4">
        <v>42637</v>
      </c>
      <c r="E9282" t="s">
        <v>67</v>
      </c>
      <c r="F9282" t="s">
        <v>6685</v>
      </c>
      <c r="G9282" t="s">
        <v>6686</v>
      </c>
      <c r="H9282" t="s">
        <v>122</v>
      </c>
      <c r="I9282" t="s">
        <v>38</v>
      </c>
      <c r="J9282" t="s">
        <v>115</v>
      </c>
      <c r="K9282" t="s">
        <v>116</v>
      </c>
      <c r="L9282">
        <v>98105</v>
      </c>
      <c r="M9282" t="s">
        <v>60</v>
      </c>
      <c r="N9282" t="s">
        <v>7311</v>
      </c>
      <c r="O9282" t="s">
        <v>43</v>
      </c>
      <c r="P9282" t="s">
        <v>44</v>
      </c>
      <c r="Q9282" t="s">
        <v>7312</v>
      </c>
      <c r="R9282" s="1">
        <v>163.88</v>
      </c>
      <c r="S9282">
        <v>2</v>
      </c>
      <c r="T9282">
        <f t="shared" ref="T9282:T9345" si="145">SUMIF(Q:Q, Q9282, S:S)</f>
        <v>9</v>
      </c>
      <c r="U9282" t="s">
        <v>46</v>
      </c>
      <c r="V9282">
        <v>0</v>
      </c>
      <c r="W9282">
        <v>0</v>
      </c>
      <c r="X9282" s="1">
        <v>0</v>
      </c>
      <c r="Y9282" s="1">
        <v>163.88</v>
      </c>
      <c r="Z9282" t="s">
        <v>99</v>
      </c>
      <c r="AA9282" s="2">
        <v>40.97</v>
      </c>
      <c r="AB9282" s="3">
        <v>0.25</v>
      </c>
      <c r="AC9282" s="1">
        <v>-122.91</v>
      </c>
      <c r="AD9282">
        <v>4</v>
      </c>
      <c r="AE9282">
        <v>4</v>
      </c>
      <c r="AF9282" t="s">
        <v>48</v>
      </c>
      <c r="AG9282">
        <v>2016</v>
      </c>
      <c r="AH9282">
        <f>COUNTBLANK(datos[[#This Row],[Row ID]:[Year sales]])</f>
        <v>0</v>
      </c>
    </row>
    <row r="9283" spans="1:34" x14ac:dyDescent="0.3">
      <c r="A9283">
        <v>9282</v>
      </c>
      <c r="B9283" t="s">
        <v>10556</v>
      </c>
      <c r="C9283" s="4">
        <v>42989</v>
      </c>
      <c r="D9283" s="4">
        <v>42993</v>
      </c>
      <c r="E9283" t="s">
        <v>67</v>
      </c>
      <c r="F9283" t="s">
        <v>799</v>
      </c>
      <c r="G9283" t="s">
        <v>800</v>
      </c>
      <c r="H9283" t="s">
        <v>37</v>
      </c>
      <c r="I9283" t="s">
        <v>38</v>
      </c>
      <c r="J9283" t="s">
        <v>1488</v>
      </c>
      <c r="K9283" t="s">
        <v>339</v>
      </c>
      <c r="L9283">
        <v>23223</v>
      </c>
      <c r="M9283" t="s">
        <v>41</v>
      </c>
      <c r="N9283" t="s">
        <v>9649</v>
      </c>
      <c r="O9283" t="s">
        <v>62</v>
      </c>
      <c r="P9283" t="s">
        <v>97</v>
      </c>
      <c r="Q9283" t="s">
        <v>9650</v>
      </c>
      <c r="R9283" s="1">
        <v>67.900000000000006</v>
      </c>
      <c r="S9283">
        <v>5</v>
      </c>
      <c r="T9283">
        <f t="shared" si="145"/>
        <v>14</v>
      </c>
      <c r="U9283" t="s">
        <v>75</v>
      </c>
      <c r="V9283">
        <v>0</v>
      </c>
      <c r="W9283">
        <v>0</v>
      </c>
      <c r="X9283" s="1">
        <v>0</v>
      </c>
      <c r="Y9283" s="1">
        <v>67.900000000000006</v>
      </c>
      <c r="Z9283" t="s">
        <v>99</v>
      </c>
      <c r="AA9283" s="2">
        <v>20.37</v>
      </c>
      <c r="AB9283" s="3">
        <v>0.3</v>
      </c>
      <c r="AC9283" s="1">
        <v>-47.53</v>
      </c>
      <c r="AD9283">
        <v>4</v>
      </c>
      <c r="AE9283">
        <v>4</v>
      </c>
      <c r="AF9283" t="s">
        <v>48</v>
      </c>
      <c r="AG9283">
        <v>2017</v>
      </c>
      <c r="AH9283">
        <f>COUNTBLANK(datos[[#This Row],[Row ID]:[Year sales]])</f>
        <v>0</v>
      </c>
    </row>
    <row r="9284" spans="1:34" x14ac:dyDescent="0.3">
      <c r="A9284">
        <v>9283</v>
      </c>
      <c r="B9284" t="s">
        <v>10557</v>
      </c>
      <c r="C9284" s="4">
        <v>42734</v>
      </c>
      <c r="D9284" s="4">
        <v>42739</v>
      </c>
      <c r="E9284" t="s">
        <v>67</v>
      </c>
      <c r="F9284" t="s">
        <v>6518</v>
      </c>
      <c r="G9284" t="s">
        <v>6519</v>
      </c>
      <c r="H9284" t="s">
        <v>37</v>
      </c>
      <c r="I9284" t="s">
        <v>38</v>
      </c>
      <c r="J9284" t="s">
        <v>9199</v>
      </c>
      <c r="K9284" t="s">
        <v>71</v>
      </c>
      <c r="L9284">
        <v>33407</v>
      </c>
      <c r="M9284" t="s">
        <v>41</v>
      </c>
      <c r="N9284" t="s">
        <v>6032</v>
      </c>
      <c r="O9284" t="s">
        <v>62</v>
      </c>
      <c r="P9284" t="s">
        <v>110</v>
      </c>
      <c r="Q9284" t="s">
        <v>6033</v>
      </c>
      <c r="R9284" s="1">
        <v>72.224000000000004</v>
      </c>
      <c r="S9284">
        <v>4</v>
      </c>
      <c r="T9284">
        <f t="shared" si="145"/>
        <v>15</v>
      </c>
      <c r="U9284" t="s">
        <v>52</v>
      </c>
      <c r="V9284">
        <v>0.2</v>
      </c>
      <c r="W9284">
        <v>14.444800000000001</v>
      </c>
      <c r="X9284" s="1">
        <v>-14.444800000000001</v>
      </c>
      <c r="Y9284" s="1">
        <v>86.668800000000005</v>
      </c>
      <c r="Z9284" t="s">
        <v>99</v>
      </c>
      <c r="AA9284" s="2">
        <v>25.278400000000001</v>
      </c>
      <c r="AB9284" s="3">
        <v>0.35</v>
      </c>
      <c r="AC9284" s="1">
        <v>-32.500799999999998</v>
      </c>
      <c r="AD9284">
        <v>5</v>
      </c>
      <c r="AE9284">
        <v>5</v>
      </c>
      <c r="AF9284" t="s">
        <v>48</v>
      </c>
      <c r="AG9284">
        <v>2016</v>
      </c>
      <c r="AH9284">
        <f>COUNTBLANK(datos[[#This Row],[Row ID]:[Year sales]])</f>
        <v>0</v>
      </c>
    </row>
    <row r="9285" spans="1:34" x14ac:dyDescent="0.3">
      <c r="A9285">
        <v>9284</v>
      </c>
      <c r="B9285" t="s">
        <v>10558</v>
      </c>
      <c r="C9285" s="4">
        <v>42980</v>
      </c>
      <c r="D9285" s="4">
        <v>42982</v>
      </c>
      <c r="E9285" t="s">
        <v>34</v>
      </c>
      <c r="F9285" t="s">
        <v>4904</v>
      </c>
      <c r="G9285" t="s">
        <v>4905</v>
      </c>
      <c r="H9285" t="s">
        <v>37</v>
      </c>
      <c r="I9285" t="s">
        <v>38</v>
      </c>
      <c r="J9285" t="s">
        <v>5367</v>
      </c>
      <c r="K9285" t="s">
        <v>477</v>
      </c>
      <c r="L9285">
        <v>80525</v>
      </c>
      <c r="M9285" t="s">
        <v>60</v>
      </c>
      <c r="N9285" t="s">
        <v>671</v>
      </c>
      <c r="O9285" t="s">
        <v>62</v>
      </c>
      <c r="P9285" t="s">
        <v>63</v>
      </c>
      <c r="Q9285" t="s">
        <v>672</v>
      </c>
      <c r="R9285" s="1">
        <v>11.696</v>
      </c>
      <c r="S9285">
        <v>2</v>
      </c>
      <c r="T9285">
        <f t="shared" si="145"/>
        <v>18</v>
      </c>
      <c r="U9285" t="s">
        <v>46</v>
      </c>
      <c r="V9285">
        <v>0.2</v>
      </c>
      <c r="W9285">
        <v>2.3391999999999999</v>
      </c>
      <c r="X9285" s="1">
        <v>-2.3391999999999999</v>
      </c>
      <c r="Y9285" s="1">
        <v>14.0352</v>
      </c>
      <c r="Z9285" t="s">
        <v>65</v>
      </c>
      <c r="AA9285" s="2">
        <v>3.9474</v>
      </c>
      <c r="AB9285" s="3">
        <v>0.33750000000000002</v>
      </c>
      <c r="AC9285" s="1">
        <v>-5.4093999999999998</v>
      </c>
      <c r="AD9285">
        <v>2</v>
      </c>
      <c r="AE9285">
        <v>2</v>
      </c>
      <c r="AF9285" t="s">
        <v>48</v>
      </c>
      <c r="AG9285">
        <v>2017</v>
      </c>
      <c r="AH9285">
        <f>COUNTBLANK(datos[[#This Row],[Row ID]:[Year sales]])</f>
        <v>0</v>
      </c>
    </row>
    <row r="9286" spans="1:34" x14ac:dyDescent="0.3">
      <c r="A9286">
        <v>9285</v>
      </c>
      <c r="B9286" t="s">
        <v>10559</v>
      </c>
      <c r="C9286" s="4">
        <v>41961</v>
      </c>
      <c r="D9286" s="4">
        <v>41966</v>
      </c>
      <c r="E9286" t="s">
        <v>67</v>
      </c>
      <c r="F9286" t="s">
        <v>1313</v>
      </c>
      <c r="G9286" t="s">
        <v>1314</v>
      </c>
      <c r="H9286" t="s">
        <v>57</v>
      </c>
      <c r="I9286" t="s">
        <v>38</v>
      </c>
      <c r="J9286" t="s">
        <v>633</v>
      </c>
      <c r="K9286" t="s">
        <v>134</v>
      </c>
      <c r="L9286">
        <v>53132</v>
      </c>
      <c r="M9286" t="s">
        <v>125</v>
      </c>
      <c r="N9286" t="s">
        <v>2119</v>
      </c>
      <c r="O9286" t="s">
        <v>43</v>
      </c>
      <c r="P9286" t="s">
        <v>50</v>
      </c>
      <c r="Q9286" t="s">
        <v>2120</v>
      </c>
      <c r="R9286" s="1">
        <v>392.94</v>
      </c>
      <c r="S9286">
        <v>3</v>
      </c>
      <c r="T9286">
        <f t="shared" si="145"/>
        <v>20</v>
      </c>
      <c r="U9286" t="s">
        <v>52</v>
      </c>
      <c r="V9286">
        <v>0</v>
      </c>
      <c r="W9286">
        <v>0</v>
      </c>
      <c r="X9286" s="1">
        <v>0</v>
      </c>
      <c r="Y9286" s="1">
        <v>392.94</v>
      </c>
      <c r="Z9286" t="s">
        <v>47</v>
      </c>
      <c r="AA9286" s="2">
        <v>43.223399999999998</v>
      </c>
      <c r="AB9286" s="3">
        <v>0.11</v>
      </c>
      <c r="AC9286" s="1">
        <v>-349.71660000000003</v>
      </c>
      <c r="AD9286">
        <v>5</v>
      </c>
      <c r="AE9286">
        <v>5</v>
      </c>
      <c r="AF9286" t="s">
        <v>48</v>
      </c>
      <c r="AG9286">
        <v>2014</v>
      </c>
      <c r="AH9286">
        <f>COUNTBLANK(datos[[#This Row],[Row ID]:[Year sales]])</f>
        <v>0</v>
      </c>
    </row>
    <row r="9287" spans="1:34" x14ac:dyDescent="0.3">
      <c r="A9287">
        <v>9286</v>
      </c>
      <c r="B9287" t="s">
        <v>10560</v>
      </c>
      <c r="C9287" s="4">
        <v>42329</v>
      </c>
      <c r="D9287" s="4">
        <v>42332</v>
      </c>
      <c r="E9287" t="s">
        <v>208</v>
      </c>
      <c r="F9287" t="s">
        <v>5133</v>
      </c>
      <c r="G9287" t="s">
        <v>5134</v>
      </c>
      <c r="H9287" t="s">
        <v>37</v>
      </c>
      <c r="I9287" t="s">
        <v>38</v>
      </c>
      <c r="J9287" t="s">
        <v>757</v>
      </c>
      <c r="K9287" t="s">
        <v>108</v>
      </c>
      <c r="L9287">
        <v>28110</v>
      </c>
      <c r="M9287" t="s">
        <v>41</v>
      </c>
      <c r="N9287" t="s">
        <v>893</v>
      </c>
      <c r="O9287" t="s">
        <v>43</v>
      </c>
      <c r="P9287" t="s">
        <v>83</v>
      </c>
      <c r="Q9287" t="s">
        <v>894</v>
      </c>
      <c r="R9287" s="1">
        <v>18.175999999999998</v>
      </c>
      <c r="S9287">
        <v>1</v>
      </c>
      <c r="T9287">
        <f t="shared" si="145"/>
        <v>16</v>
      </c>
      <c r="U9287" t="s">
        <v>46</v>
      </c>
      <c r="V9287">
        <v>0.2</v>
      </c>
      <c r="W9287">
        <v>3.6351999999999998</v>
      </c>
      <c r="X9287" s="1">
        <v>-3.6352000000000002</v>
      </c>
      <c r="Y9287" s="1">
        <v>21.811199999999999</v>
      </c>
      <c r="Z9287" t="s">
        <v>65</v>
      </c>
      <c r="AA9287" s="2">
        <v>4.7712000000000003</v>
      </c>
      <c r="AB9287" s="3">
        <v>0.26250000000000007</v>
      </c>
      <c r="AC9287" s="1">
        <v>-9.7696000000000005</v>
      </c>
      <c r="AD9287">
        <v>3</v>
      </c>
      <c r="AE9287">
        <v>3</v>
      </c>
      <c r="AF9287" t="s">
        <v>48</v>
      </c>
      <c r="AG9287">
        <v>2015</v>
      </c>
      <c r="AH9287">
        <f>COUNTBLANK(datos[[#This Row],[Row ID]:[Year sales]])</f>
        <v>0</v>
      </c>
    </row>
    <row r="9288" spans="1:34" x14ac:dyDescent="0.3">
      <c r="A9288">
        <v>9287</v>
      </c>
      <c r="B9288" t="s">
        <v>10561</v>
      </c>
      <c r="C9288" s="4">
        <v>42905</v>
      </c>
      <c r="D9288" s="4">
        <v>42912</v>
      </c>
      <c r="E9288" t="s">
        <v>67</v>
      </c>
      <c r="F9288" t="s">
        <v>4128</v>
      </c>
      <c r="G9288" t="s">
        <v>4129</v>
      </c>
      <c r="H9288" t="s">
        <v>122</v>
      </c>
      <c r="I9288" t="s">
        <v>38</v>
      </c>
      <c r="J9288" t="s">
        <v>837</v>
      </c>
      <c r="K9288" t="s">
        <v>124</v>
      </c>
      <c r="L9288">
        <v>75081</v>
      </c>
      <c r="M9288" t="s">
        <v>125</v>
      </c>
      <c r="N9288" t="s">
        <v>5962</v>
      </c>
      <c r="O9288" t="s">
        <v>62</v>
      </c>
      <c r="P9288" t="s">
        <v>94</v>
      </c>
      <c r="Q9288" t="s">
        <v>5963</v>
      </c>
      <c r="R9288" s="1">
        <v>6.8879999999999999</v>
      </c>
      <c r="S9288">
        <v>3</v>
      </c>
      <c r="T9288">
        <f t="shared" si="145"/>
        <v>23</v>
      </c>
      <c r="U9288" t="s">
        <v>52</v>
      </c>
      <c r="V9288">
        <v>0.8</v>
      </c>
      <c r="W9288">
        <v>5.5104000000000006</v>
      </c>
      <c r="X9288" s="1">
        <v>-5.5103999999999997</v>
      </c>
      <c r="Y9288" s="1">
        <v>12.398400000000001</v>
      </c>
      <c r="Z9288" t="s">
        <v>65</v>
      </c>
      <c r="AA9288" s="2">
        <v>-11.020799999999999</v>
      </c>
      <c r="AB9288" s="3">
        <v>-1.5999999999999999</v>
      </c>
      <c r="AC9288" s="1">
        <v>-12.398400000000001</v>
      </c>
      <c r="AD9288">
        <v>7</v>
      </c>
      <c r="AE9288">
        <v>7</v>
      </c>
      <c r="AF9288" t="s">
        <v>48</v>
      </c>
      <c r="AG9288">
        <v>2017</v>
      </c>
      <c r="AH9288">
        <f>COUNTBLANK(datos[[#This Row],[Row ID]:[Year sales]])</f>
        <v>0</v>
      </c>
    </row>
    <row r="9289" spans="1:34" x14ac:dyDescent="0.3">
      <c r="A9289">
        <v>9288</v>
      </c>
      <c r="B9289" t="s">
        <v>10561</v>
      </c>
      <c r="C9289" s="4">
        <v>42905</v>
      </c>
      <c r="D9289" s="4">
        <v>42912</v>
      </c>
      <c r="E9289" t="s">
        <v>67</v>
      </c>
      <c r="F9289" t="s">
        <v>4128</v>
      </c>
      <c r="G9289" t="s">
        <v>4129</v>
      </c>
      <c r="H9289" t="s">
        <v>122</v>
      </c>
      <c r="I9289" t="s">
        <v>38</v>
      </c>
      <c r="J9289" t="s">
        <v>837</v>
      </c>
      <c r="K9289" t="s">
        <v>124</v>
      </c>
      <c r="L9289">
        <v>75081</v>
      </c>
      <c r="M9289" t="s">
        <v>125</v>
      </c>
      <c r="N9289" t="s">
        <v>2210</v>
      </c>
      <c r="O9289" t="s">
        <v>43</v>
      </c>
      <c r="P9289" t="s">
        <v>73</v>
      </c>
      <c r="Q9289" t="s">
        <v>2211</v>
      </c>
      <c r="R9289" s="1">
        <v>457.48500000000001</v>
      </c>
      <c r="S9289">
        <v>3</v>
      </c>
      <c r="T9289">
        <f t="shared" si="145"/>
        <v>18</v>
      </c>
      <c r="U9289" t="s">
        <v>52</v>
      </c>
      <c r="V9289">
        <v>0.3</v>
      </c>
      <c r="W9289">
        <v>137.24549999999999</v>
      </c>
      <c r="X9289" s="1">
        <v>-137.24549999999999</v>
      </c>
      <c r="Y9289" s="1">
        <v>594.73050000000001</v>
      </c>
      <c r="Z9289" t="s">
        <v>53</v>
      </c>
      <c r="AA9289" s="2">
        <v>-84.961500000000001</v>
      </c>
      <c r="AB9289" s="3">
        <v>-0.18571428571428572</v>
      </c>
      <c r="AC9289" s="1">
        <v>-405.20100000000002</v>
      </c>
      <c r="AD9289">
        <v>7</v>
      </c>
      <c r="AE9289">
        <v>7</v>
      </c>
      <c r="AF9289" t="s">
        <v>48</v>
      </c>
      <c r="AG9289">
        <v>2017</v>
      </c>
      <c r="AH9289">
        <f>COUNTBLANK(datos[[#This Row],[Row ID]:[Year sales]])</f>
        <v>0</v>
      </c>
    </row>
    <row r="9290" spans="1:34" x14ac:dyDescent="0.3">
      <c r="A9290">
        <v>9289</v>
      </c>
      <c r="B9290" t="s">
        <v>10562</v>
      </c>
      <c r="C9290" s="4">
        <v>43069</v>
      </c>
      <c r="D9290" s="4">
        <v>43072</v>
      </c>
      <c r="E9290" t="s">
        <v>208</v>
      </c>
      <c r="F9290" t="s">
        <v>5087</v>
      </c>
      <c r="G9290" t="s">
        <v>5088</v>
      </c>
      <c r="H9290" t="s">
        <v>37</v>
      </c>
      <c r="I9290" t="s">
        <v>38</v>
      </c>
      <c r="J9290" t="s">
        <v>166</v>
      </c>
      <c r="K9290" t="s">
        <v>167</v>
      </c>
      <c r="L9290">
        <v>19134</v>
      </c>
      <c r="M9290" t="s">
        <v>168</v>
      </c>
      <c r="N9290" t="s">
        <v>4796</v>
      </c>
      <c r="O9290" t="s">
        <v>43</v>
      </c>
      <c r="P9290" t="s">
        <v>50</v>
      </c>
      <c r="Q9290" t="s">
        <v>4797</v>
      </c>
      <c r="R9290" s="1">
        <v>1079.316</v>
      </c>
      <c r="S9290">
        <v>6</v>
      </c>
      <c r="T9290">
        <f t="shared" si="145"/>
        <v>24</v>
      </c>
      <c r="U9290" t="s">
        <v>75</v>
      </c>
      <c r="V9290">
        <v>0.3</v>
      </c>
      <c r="W9290">
        <v>323.79480000000001</v>
      </c>
      <c r="X9290" s="1">
        <v>-323.79480000000001</v>
      </c>
      <c r="Y9290" s="1">
        <v>1403.1107999999999</v>
      </c>
      <c r="Z9290" t="s">
        <v>53</v>
      </c>
      <c r="AA9290" s="2">
        <v>-15.418799999999999</v>
      </c>
      <c r="AB9290" s="3">
        <v>-1.4285714285714285E-2</v>
      </c>
      <c r="AC9290" s="1">
        <v>-770.94</v>
      </c>
      <c r="AD9290">
        <v>3</v>
      </c>
      <c r="AE9290">
        <v>3</v>
      </c>
      <c r="AF9290" t="s">
        <v>48</v>
      </c>
      <c r="AG9290">
        <v>2017</v>
      </c>
      <c r="AH9290">
        <f>COUNTBLANK(datos[[#This Row],[Row ID]:[Year sales]])</f>
        <v>0</v>
      </c>
    </row>
    <row r="9291" spans="1:34" x14ac:dyDescent="0.3">
      <c r="A9291">
        <v>9290</v>
      </c>
      <c r="B9291" t="s">
        <v>10563</v>
      </c>
      <c r="C9291" s="4">
        <v>41752</v>
      </c>
      <c r="D9291" s="4">
        <v>41755</v>
      </c>
      <c r="E9291" t="s">
        <v>34</v>
      </c>
      <c r="F9291" t="s">
        <v>1184</v>
      </c>
      <c r="G9291" t="s">
        <v>1185</v>
      </c>
      <c r="H9291" t="s">
        <v>122</v>
      </c>
      <c r="I9291" t="s">
        <v>38</v>
      </c>
      <c r="J9291" t="s">
        <v>147</v>
      </c>
      <c r="K9291" t="s">
        <v>59</v>
      </c>
      <c r="L9291">
        <v>94109</v>
      </c>
      <c r="M9291" t="s">
        <v>60</v>
      </c>
      <c r="N9291" t="s">
        <v>4777</v>
      </c>
      <c r="O9291" t="s">
        <v>62</v>
      </c>
      <c r="P9291" t="s">
        <v>110</v>
      </c>
      <c r="Q9291" t="s">
        <v>4778</v>
      </c>
      <c r="R9291" s="1">
        <v>48.91</v>
      </c>
      <c r="S9291">
        <v>1</v>
      </c>
      <c r="T9291">
        <f t="shared" si="145"/>
        <v>30</v>
      </c>
      <c r="U9291" t="s">
        <v>46</v>
      </c>
      <c r="V9291">
        <v>0</v>
      </c>
      <c r="W9291">
        <v>0</v>
      </c>
      <c r="X9291" s="1">
        <v>0</v>
      </c>
      <c r="Y9291" s="1">
        <v>48.91</v>
      </c>
      <c r="Z9291" t="s">
        <v>65</v>
      </c>
      <c r="AA9291" s="2">
        <v>22.9877</v>
      </c>
      <c r="AB9291" s="3">
        <v>0.47000000000000003</v>
      </c>
      <c r="AC9291" s="1">
        <v>-25.9223</v>
      </c>
      <c r="AD9291">
        <v>3</v>
      </c>
      <c r="AE9291">
        <v>3</v>
      </c>
      <c r="AF9291" t="s">
        <v>48</v>
      </c>
      <c r="AG9291">
        <v>2014</v>
      </c>
      <c r="AH9291">
        <f>COUNTBLANK(datos[[#This Row],[Row ID]:[Year sales]])</f>
        <v>0</v>
      </c>
    </row>
    <row r="9292" spans="1:34" x14ac:dyDescent="0.3">
      <c r="A9292">
        <v>9291</v>
      </c>
      <c r="B9292" t="s">
        <v>10564</v>
      </c>
      <c r="C9292" s="4">
        <v>41905</v>
      </c>
      <c r="D9292" s="4">
        <v>41907</v>
      </c>
      <c r="E9292" t="s">
        <v>208</v>
      </c>
      <c r="F9292" t="s">
        <v>5642</v>
      </c>
      <c r="G9292" t="s">
        <v>5643</v>
      </c>
      <c r="H9292" t="s">
        <v>37</v>
      </c>
      <c r="I9292" t="s">
        <v>38</v>
      </c>
      <c r="J9292" t="s">
        <v>264</v>
      </c>
      <c r="K9292" t="s">
        <v>265</v>
      </c>
      <c r="L9292">
        <v>19901</v>
      </c>
      <c r="M9292" t="s">
        <v>168</v>
      </c>
      <c r="N9292" t="s">
        <v>3295</v>
      </c>
      <c r="O9292" t="s">
        <v>62</v>
      </c>
      <c r="P9292" t="s">
        <v>86</v>
      </c>
      <c r="Q9292" t="s">
        <v>3296</v>
      </c>
      <c r="R9292" s="1">
        <v>9.84</v>
      </c>
      <c r="S9292">
        <v>3</v>
      </c>
      <c r="T9292">
        <f t="shared" si="145"/>
        <v>26</v>
      </c>
      <c r="U9292" t="s">
        <v>52</v>
      </c>
      <c r="V9292">
        <v>0</v>
      </c>
      <c r="W9292">
        <v>0</v>
      </c>
      <c r="X9292" s="1">
        <v>0</v>
      </c>
      <c r="Y9292" s="1">
        <v>9.84</v>
      </c>
      <c r="Z9292" t="s">
        <v>65</v>
      </c>
      <c r="AA9292" s="2">
        <v>2.8536000000000001</v>
      </c>
      <c r="AB9292" s="3">
        <v>0.29000000000000004</v>
      </c>
      <c r="AC9292" s="1">
        <v>-6.9863999999999997</v>
      </c>
      <c r="AD9292">
        <v>2</v>
      </c>
      <c r="AE9292">
        <v>2</v>
      </c>
      <c r="AF9292" t="s">
        <v>48</v>
      </c>
      <c r="AG9292">
        <v>2014</v>
      </c>
      <c r="AH9292">
        <f>COUNTBLANK(datos[[#This Row],[Row ID]:[Year sales]])</f>
        <v>0</v>
      </c>
    </row>
    <row r="9293" spans="1:34" x14ac:dyDescent="0.3">
      <c r="A9293">
        <v>9292</v>
      </c>
      <c r="B9293" t="s">
        <v>10564</v>
      </c>
      <c r="C9293" s="4">
        <v>41905</v>
      </c>
      <c r="D9293" s="4">
        <v>41907</v>
      </c>
      <c r="E9293" t="s">
        <v>208</v>
      </c>
      <c r="F9293" t="s">
        <v>5642</v>
      </c>
      <c r="G9293" t="s">
        <v>5643</v>
      </c>
      <c r="H9293" t="s">
        <v>37</v>
      </c>
      <c r="I9293" t="s">
        <v>38</v>
      </c>
      <c r="J9293" t="s">
        <v>264</v>
      </c>
      <c r="K9293" t="s">
        <v>265</v>
      </c>
      <c r="L9293">
        <v>19901</v>
      </c>
      <c r="M9293" t="s">
        <v>168</v>
      </c>
      <c r="N9293" t="s">
        <v>4063</v>
      </c>
      <c r="O9293" t="s">
        <v>62</v>
      </c>
      <c r="P9293" t="s">
        <v>94</v>
      </c>
      <c r="Q9293" t="s">
        <v>4064</v>
      </c>
      <c r="R9293" s="1">
        <v>34.5</v>
      </c>
      <c r="S9293">
        <v>3</v>
      </c>
      <c r="T9293">
        <f t="shared" si="145"/>
        <v>20</v>
      </c>
      <c r="U9293" t="s">
        <v>52</v>
      </c>
      <c r="V9293">
        <v>0</v>
      </c>
      <c r="W9293">
        <v>0</v>
      </c>
      <c r="X9293" s="1">
        <v>0</v>
      </c>
      <c r="Y9293" s="1">
        <v>34.5</v>
      </c>
      <c r="Z9293" t="s">
        <v>65</v>
      </c>
      <c r="AA9293" s="2">
        <v>15.525</v>
      </c>
      <c r="AB9293" s="3">
        <v>0.45</v>
      </c>
      <c r="AC9293" s="1">
        <v>-18.975000000000001</v>
      </c>
      <c r="AD9293">
        <v>2</v>
      </c>
      <c r="AE9293">
        <v>2</v>
      </c>
      <c r="AF9293" t="s">
        <v>48</v>
      </c>
      <c r="AG9293">
        <v>2014</v>
      </c>
      <c r="AH9293">
        <f>COUNTBLANK(datos[[#This Row],[Row ID]:[Year sales]])</f>
        <v>0</v>
      </c>
    </row>
    <row r="9294" spans="1:34" x14ac:dyDescent="0.3">
      <c r="A9294">
        <v>9293</v>
      </c>
      <c r="B9294" t="s">
        <v>10565</v>
      </c>
      <c r="C9294" s="4">
        <v>42796</v>
      </c>
      <c r="D9294" s="4">
        <v>42796</v>
      </c>
      <c r="E9294" t="s">
        <v>1312</v>
      </c>
      <c r="F9294" t="s">
        <v>2317</v>
      </c>
      <c r="G9294" t="s">
        <v>2318</v>
      </c>
      <c r="H9294" t="s">
        <v>57</v>
      </c>
      <c r="I9294" t="s">
        <v>38</v>
      </c>
      <c r="J9294" t="s">
        <v>8072</v>
      </c>
      <c r="K9294" t="s">
        <v>124</v>
      </c>
      <c r="L9294">
        <v>76706</v>
      </c>
      <c r="M9294" t="s">
        <v>125</v>
      </c>
      <c r="N9294" t="s">
        <v>2989</v>
      </c>
      <c r="O9294" t="s">
        <v>62</v>
      </c>
      <c r="P9294" t="s">
        <v>94</v>
      </c>
      <c r="Q9294" t="s">
        <v>2990</v>
      </c>
      <c r="R9294" s="1">
        <v>0.55600000000000005</v>
      </c>
      <c r="S9294">
        <v>1</v>
      </c>
      <c r="T9294">
        <f t="shared" si="145"/>
        <v>29</v>
      </c>
      <c r="U9294" t="s">
        <v>46</v>
      </c>
      <c r="V9294">
        <v>0.8</v>
      </c>
      <c r="W9294">
        <v>0.44480000000000008</v>
      </c>
      <c r="X9294" s="1">
        <v>-0.44479999999999997</v>
      </c>
      <c r="Y9294" s="1">
        <v>1.0008000000000001</v>
      </c>
      <c r="Z9294" t="s">
        <v>65</v>
      </c>
      <c r="AA9294" s="2">
        <v>-0.94520000000000004</v>
      </c>
      <c r="AB9294" s="3">
        <v>-1.7</v>
      </c>
      <c r="AC9294" s="1">
        <v>-1.0564</v>
      </c>
      <c r="AD9294">
        <v>0</v>
      </c>
      <c r="AE9294">
        <v>0</v>
      </c>
      <c r="AF9294" t="s">
        <v>48</v>
      </c>
      <c r="AG9294">
        <v>2017</v>
      </c>
      <c r="AH9294">
        <f>COUNTBLANK(datos[[#This Row],[Row ID]:[Year sales]])</f>
        <v>0</v>
      </c>
    </row>
    <row r="9295" spans="1:34" x14ac:dyDescent="0.3">
      <c r="A9295">
        <v>9294</v>
      </c>
      <c r="B9295" t="s">
        <v>10566</v>
      </c>
      <c r="C9295" s="4">
        <v>43056</v>
      </c>
      <c r="D9295" s="4">
        <v>43060</v>
      </c>
      <c r="E9295" t="s">
        <v>34</v>
      </c>
      <c r="F9295" t="s">
        <v>5087</v>
      </c>
      <c r="G9295" t="s">
        <v>5088</v>
      </c>
      <c r="H9295" t="s">
        <v>37</v>
      </c>
      <c r="I9295" t="s">
        <v>38</v>
      </c>
      <c r="J9295" t="s">
        <v>10567</v>
      </c>
      <c r="K9295" t="s">
        <v>2761</v>
      </c>
      <c r="L9295">
        <v>21740</v>
      </c>
      <c r="M9295" t="s">
        <v>168</v>
      </c>
      <c r="N9295" t="s">
        <v>1395</v>
      </c>
      <c r="O9295" t="s">
        <v>62</v>
      </c>
      <c r="P9295" t="s">
        <v>94</v>
      </c>
      <c r="Q9295" t="s">
        <v>1396</v>
      </c>
      <c r="R9295" s="1">
        <v>43.8</v>
      </c>
      <c r="S9295">
        <v>6</v>
      </c>
      <c r="T9295">
        <f t="shared" si="145"/>
        <v>42</v>
      </c>
      <c r="U9295" t="s">
        <v>75</v>
      </c>
      <c r="V9295">
        <v>0</v>
      </c>
      <c r="W9295">
        <v>0</v>
      </c>
      <c r="X9295" s="1">
        <v>0</v>
      </c>
      <c r="Y9295" s="1">
        <v>43.8</v>
      </c>
      <c r="Z9295" t="s">
        <v>65</v>
      </c>
      <c r="AA9295" s="2">
        <v>20.585999999999999</v>
      </c>
      <c r="AB9295" s="3">
        <v>0.47</v>
      </c>
      <c r="AC9295" s="1">
        <v>-23.213999999999999</v>
      </c>
      <c r="AD9295">
        <v>4</v>
      </c>
      <c r="AE9295">
        <v>4</v>
      </c>
      <c r="AF9295" t="s">
        <v>48</v>
      </c>
      <c r="AG9295">
        <v>2017</v>
      </c>
      <c r="AH9295">
        <f>COUNTBLANK(datos[[#This Row],[Row ID]:[Year sales]])</f>
        <v>0</v>
      </c>
    </row>
    <row r="9296" spans="1:34" x14ac:dyDescent="0.3">
      <c r="A9296">
        <v>9295</v>
      </c>
      <c r="B9296" t="s">
        <v>10568</v>
      </c>
      <c r="C9296" s="4">
        <v>42883</v>
      </c>
      <c r="D9296" s="4">
        <v>42887</v>
      </c>
      <c r="E9296" t="s">
        <v>67</v>
      </c>
      <c r="F9296" t="s">
        <v>778</v>
      </c>
      <c r="G9296" t="s">
        <v>779</v>
      </c>
      <c r="H9296" t="s">
        <v>57</v>
      </c>
      <c r="I9296" t="s">
        <v>38</v>
      </c>
      <c r="J9296" t="s">
        <v>2204</v>
      </c>
      <c r="K9296" t="s">
        <v>518</v>
      </c>
      <c r="L9296">
        <v>44105</v>
      </c>
      <c r="M9296" t="s">
        <v>168</v>
      </c>
      <c r="N9296" t="s">
        <v>4004</v>
      </c>
      <c r="O9296" t="s">
        <v>62</v>
      </c>
      <c r="P9296" t="s">
        <v>110</v>
      </c>
      <c r="Q9296" t="s">
        <v>4005</v>
      </c>
      <c r="R9296" s="1">
        <v>13.872</v>
      </c>
      <c r="S9296">
        <v>3</v>
      </c>
      <c r="T9296">
        <f t="shared" si="145"/>
        <v>19</v>
      </c>
      <c r="U9296" t="s">
        <v>52</v>
      </c>
      <c r="V9296">
        <v>0.2</v>
      </c>
      <c r="W9296">
        <v>2.7744</v>
      </c>
      <c r="X9296" s="1">
        <v>-2.7744</v>
      </c>
      <c r="Y9296" s="1">
        <v>16.6464</v>
      </c>
      <c r="Z9296" t="s">
        <v>65</v>
      </c>
      <c r="AA9296" s="2">
        <v>5.0286</v>
      </c>
      <c r="AB9296" s="3">
        <v>0.36249999999999999</v>
      </c>
      <c r="AC9296" s="1">
        <v>-6.069</v>
      </c>
      <c r="AD9296">
        <v>4</v>
      </c>
      <c r="AE9296">
        <v>4</v>
      </c>
      <c r="AF9296" t="s">
        <v>48</v>
      </c>
      <c r="AG9296">
        <v>2017</v>
      </c>
      <c r="AH9296">
        <f>COUNTBLANK(datos[[#This Row],[Row ID]:[Year sales]])</f>
        <v>0</v>
      </c>
    </row>
    <row r="9297" spans="1:34" x14ac:dyDescent="0.3">
      <c r="A9297">
        <v>9296</v>
      </c>
      <c r="B9297" t="s">
        <v>10568</v>
      </c>
      <c r="C9297" s="4">
        <v>42883</v>
      </c>
      <c r="D9297" s="4">
        <v>42887</v>
      </c>
      <c r="E9297" t="s">
        <v>67</v>
      </c>
      <c r="F9297" t="s">
        <v>778</v>
      </c>
      <c r="G9297" t="s">
        <v>779</v>
      </c>
      <c r="H9297" t="s">
        <v>57</v>
      </c>
      <c r="I9297" t="s">
        <v>38</v>
      </c>
      <c r="J9297" t="s">
        <v>2204</v>
      </c>
      <c r="K9297" t="s">
        <v>518</v>
      </c>
      <c r="L9297">
        <v>44105</v>
      </c>
      <c r="M9297" t="s">
        <v>168</v>
      </c>
      <c r="N9297" t="s">
        <v>1098</v>
      </c>
      <c r="O9297" t="s">
        <v>43</v>
      </c>
      <c r="P9297" t="s">
        <v>44</v>
      </c>
      <c r="Q9297" t="s">
        <v>1099</v>
      </c>
      <c r="R9297" s="1">
        <v>115.96</v>
      </c>
      <c r="S9297">
        <v>4</v>
      </c>
      <c r="T9297">
        <f t="shared" si="145"/>
        <v>32</v>
      </c>
      <c r="U9297" t="s">
        <v>52</v>
      </c>
      <c r="V9297">
        <v>0.5</v>
      </c>
      <c r="W9297">
        <v>57.98</v>
      </c>
      <c r="X9297" s="1">
        <v>-57.98</v>
      </c>
      <c r="Y9297" s="1">
        <v>173.94</v>
      </c>
      <c r="Z9297" t="s">
        <v>99</v>
      </c>
      <c r="AA9297" s="2">
        <v>-64.937600000000003</v>
      </c>
      <c r="AB9297" s="3">
        <v>-0.56000000000000005</v>
      </c>
      <c r="AC9297" s="1">
        <v>-122.91759999999999</v>
      </c>
      <c r="AD9297">
        <v>4</v>
      </c>
      <c r="AE9297">
        <v>4</v>
      </c>
      <c r="AF9297" t="s">
        <v>48</v>
      </c>
      <c r="AG9297">
        <v>2017</v>
      </c>
      <c r="AH9297">
        <f>COUNTBLANK(datos[[#This Row],[Row ID]:[Year sales]])</f>
        <v>0</v>
      </c>
    </row>
    <row r="9298" spans="1:34" x14ac:dyDescent="0.3">
      <c r="A9298">
        <v>9297</v>
      </c>
      <c r="B9298" t="s">
        <v>10569</v>
      </c>
      <c r="C9298" s="4">
        <v>42112</v>
      </c>
      <c r="D9298" s="4">
        <v>42116</v>
      </c>
      <c r="E9298" t="s">
        <v>34</v>
      </c>
      <c r="F9298" t="s">
        <v>1501</v>
      </c>
      <c r="G9298" t="s">
        <v>1502</v>
      </c>
      <c r="H9298" t="s">
        <v>57</v>
      </c>
      <c r="I9298" t="s">
        <v>38</v>
      </c>
      <c r="J9298" t="s">
        <v>7317</v>
      </c>
      <c r="K9298" t="s">
        <v>124</v>
      </c>
      <c r="L9298">
        <v>78501</v>
      </c>
      <c r="M9298" t="s">
        <v>125</v>
      </c>
      <c r="N9298" t="s">
        <v>4468</v>
      </c>
      <c r="O9298" t="s">
        <v>90</v>
      </c>
      <c r="P9298" t="s">
        <v>181</v>
      </c>
      <c r="Q9298" t="s">
        <v>4469</v>
      </c>
      <c r="R9298" s="1">
        <v>41.423999999999999</v>
      </c>
      <c r="S9298">
        <v>2</v>
      </c>
      <c r="T9298">
        <f t="shared" si="145"/>
        <v>25</v>
      </c>
      <c r="U9298" t="s">
        <v>46</v>
      </c>
      <c r="V9298">
        <v>0.2</v>
      </c>
      <c r="W9298">
        <v>8.2848000000000006</v>
      </c>
      <c r="X9298" s="1">
        <v>-8.2848000000000006</v>
      </c>
      <c r="Y9298" s="1">
        <v>49.708799999999997</v>
      </c>
      <c r="Z9298" t="s">
        <v>65</v>
      </c>
      <c r="AA9298" s="2">
        <v>8.2848000000000006</v>
      </c>
      <c r="AB9298" s="3">
        <v>0.2</v>
      </c>
      <c r="AC9298" s="1">
        <v>-24.854399999999998</v>
      </c>
      <c r="AD9298">
        <v>4</v>
      </c>
      <c r="AE9298">
        <v>4</v>
      </c>
      <c r="AF9298" t="s">
        <v>48</v>
      </c>
      <c r="AG9298">
        <v>2015</v>
      </c>
      <c r="AH9298">
        <f>COUNTBLANK(datos[[#This Row],[Row ID]:[Year sales]])</f>
        <v>0</v>
      </c>
    </row>
    <row r="9299" spans="1:34" x14ac:dyDescent="0.3">
      <c r="A9299">
        <v>9298</v>
      </c>
      <c r="B9299" t="s">
        <v>10569</v>
      </c>
      <c r="C9299" s="4">
        <v>42112</v>
      </c>
      <c r="D9299" s="4">
        <v>42116</v>
      </c>
      <c r="E9299" t="s">
        <v>34</v>
      </c>
      <c r="F9299" t="s">
        <v>1501</v>
      </c>
      <c r="G9299" t="s">
        <v>1502</v>
      </c>
      <c r="H9299" t="s">
        <v>57</v>
      </c>
      <c r="I9299" t="s">
        <v>38</v>
      </c>
      <c r="J9299" t="s">
        <v>7317</v>
      </c>
      <c r="K9299" t="s">
        <v>124</v>
      </c>
      <c r="L9299">
        <v>78501</v>
      </c>
      <c r="M9299" t="s">
        <v>125</v>
      </c>
      <c r="N9299" t="s">
        <v>4329</v>
      </c>
      <c r="O9299" t="s">
        <v>90</v>
      </c>
      <c r="P9299" t="s">
        <v>91</v>
      </c>
      <c r="Q9299" t="s">
        <v>4330</v>
      </c>
      <c r="R9299" s="1">
        <v>244.768</v>
      </c>
      <c r="S9299">
        <v>4</v>
      </c>
      <c r="T9299">
        <f t="shared" si="145"/>
        <v>10</v>
      </c>
      <c r="U9299" t="s">
        <v>52</v>
      </c>
      <c r="V9299">
        <v>0.2</v>
      </c>
      <c r="W9299">
        <v>48.953600000000002</v>
      </c>
      <c r="X9299" s="1">
        <v>-48.953600000000002</v>
      </c>
      <c r="Y9299" s="1">
        <v>293.72160000000002</v>
      </c>
      <c r="Z9299" t="s">
        <v>47</v>
      </c>
      <c r="AA9299" s="2">
        <v>24.476800000000001</v>
      </c>
      <c r="AB9299" s="3">
        <v>0.1</v>
      </c>
      <c r="AC9299" s="1">
        <v>-171.33760000000001</v>
      </c>
      <c r="AD9299">
        <v>4</v>
      </c>
      <c r="AE9299">
        <v>4</v>
      </c>
      <c r="AF9299" t="s">
        <v>48</v>
      </c>
      <c r="AG9299">
        <v>2015</v>
      </c>
      <c r="AH9299">
        <f>COUNTBLANK(datos[[#This Row],[Row ID]:[Year sales]])</f>
        <v>0</v>
      </c>
    </row>
    <row r="9300" spans="1:34" x14ac:dyDescent="0.3">
      <c r="A9300">
        <v>9299</v>
      </c>
      <c r="B9300" t="s">
        <v>10569</v>
      </c>
      <c r="C9300" s="4">
        <v>42112</v>
      </c>
      <c r="D9300" s="4">
        <v>42116</v>
      </c>
      <c r="E9300" t="s">
        <v>34</v>
      </c>
      <c r="F9300" t="s">
        <v>1501</v>
      </c>
      <c r="G9300" t="s">
        <v>1502</v>
      </c>
      <c r="H9300" t="s">
        <v>57</v>
      </c>
      <c r="I9300" t="s">
        <v>38</v>
      </c>
      <c r="J9300" t="s">
        <v>7317</v>
      </c>
      <c r="K9300" t="s">
        <v>124</v>
      </c>
      <c r="L9300">
        <v>78501</v>
      </c>
      <c r="M9300" t="s">
        <v>125</v>
      </c>
      <c r="N9300" t="s">
        <v>1181</v>
      </c>
      <c r="O9300" t="s">
        <v>62</v>
      </c>
      <c r="P9300" t="s">
        <v>86</v>
      </c>
      <c r="Q9300" t="s">
        <v>1182</v>
      </c>
      <c r="R9300" s="1">
        <v>74.352000000000004</v>
      </c>
      <c r="S9300">
        <v>3</v>
      </c>
      <c r="T9300">
        <f t="shared" si="145"/>
        <v>32</v>
      </c>
      <c r="U9300" t="s">
        <v>52</v>
      </c>
      <c r="V9300">
        <v>0.2</v>
      </c>
      <c r="W9300">
        <v>14.870400000000002</v>
      </c>
      <c r="X9300" s="1">
        <v>-14.8704</v>
      </c>
      <c r="Y9300" s="1">
        <v>89.222400000000007</v>
      </c>
      <c r="Z9300" t="s">
        <v>99</v>
      </c>
      <c r="AA9300" s="2">
        <v>6.5057999999999998</v>
      </c>
      <c r="AB9300" s="3">
        <v>8.7499999999999994E-2</v>
      </c>
      <c r="AC9300" s="1">
        <v>-52.9758</v>
      </c>
      <c r="AD9300">
        <v>4</v>
      </c>
      <c r="AE9300">
        <v>4</v>
      </c>
      <c r="AF9300" t="s">
        <v>48</v>
      </c>
      <c r="AG9300">
        <v>2015</v>
      </c>
      <c r="AH9300">
        <f>COUNTBLANK(datos[[#This Row],[Row ID]:[Year sales]])</f>
        <v>0</v>
      </c>
    </row>
    <row r="9301" spans="1:34" x14ac:dyDescent="0.3">
      <c r="A9301">
        <v>9300</v>
      </c>
      <c r="B9301" t="s">
        <v>10569</v>
      </c>
      <c r="C9301" s="4">
        <v>42112</v>
      </c>
      <c r="D9301" s="4">
        <v>42116</v>
      </c>
      <c r="E9301" t="s">
        <v>34</v>
      </c>
      <c r="F9301" t="s">
        <v>1501</v>
      </c>
      <c r="G9301" t="s">
        <v>1502</v>
      </c>
      <c r="H9301" t="s">
        <v>57</v>
      </c>
      <c r="I9301" t="s">
        <v>38</v>
      </c>
      <c r="J9301" t="s">
        <v>7317</v>
      </c>
      <c r="K9301" t="s">
        <v>124</v>
      </c>
      <c r="L9301">
        <v>78501</v>
      </c>
      <c r="M9301" t="s">
        <v>125</v>
      </c>
      <c r="N9301" t="s">
        <v>3269</v>
      </c>
      <c r="O9301" t="s">
        <v>62</v>
      </c>
      <c r="P9301" t="s">
        <v>94</v>
      </c>
      <c r="Q9301" t="s">
        <v>3270</v>
      </c>
      <c r="R9301" s="1">
        <v>4.3120000000000003</v>
      </c>
      <c r="S9301">
        <v>2</v>
      </c>
      <c r="T9301">
        <f t="shared" si="145"/>
        <v>51</v>
      </c>
      <c r="U9301" t="s">
        <v>46</v>
      </c>
      <c r="V9301">
        <v>0.8</v>
      </c>
      <c r="W9301">
        <v>3.4496000000000002</v>
      </c>
      <c r="X9301" s="1">
        <v>-3.4496000000000002</v>
      </c>
      <c r="Y9301" s="1">
        <v>7.7616000000000005</v>
      </c>
      <c r="Z9301" t="s">
        <v>65</v>
      </c>
      <c r="AA9301" s="2">
        <v>-6.8992000000000004</v>
      </c>
      <c r="AB9301" s="3">
        <v>-1.6</v>
      </c>
      <c r="AC9301" s="1">
        <v>-7.7615999999999996</v>
      </c>
      <c r="AD9301">
        <v>4</v>
      </c>
      <c r="AE9301">
        <v>4</v>
      </c>
      <c r="AF9301" t="s">
        <v>48</v>
      </c>
      <c r="AG9301">
        <v>2015</v>
      </c>
      <c r="AH9301">
        <f>COUNTBLANK(datos[[#This Row],[Row ID]:[Year sales]])</f>
        <v>0</v>
      </c>
    </row>
    <row r="9302" spans="1:34" x14ac:dyDescent="0.3">
      <c r="A9302">
        <v>9301</v>
      </c>
      <c r="B9302" t="s">
        <v>10569</v>
      </c>
      <c r="C9302" s="4">
        <v>42112</v>
      </c>
      <c r="D9302" s="4">
        <v>42116</v>
      </c>
      <c r="E9302" t="s">
        <v>34</v>
      </c>
      <c r="F9302" t="s">
        <v>1501</v>
      </c>
      <c r="G9302" t="s">
        <v>1502</v>
      </c>
      <c r="H9302" t="s">
        <v>57</v>
      </c>
      <c r="I9302" t="s">
        <v>38</v>
      </c>
      <c r="J9302" t="s">
        <v>7317</v>
      </c>
      <c r="K9302" t="s">
        <v>124</v>
      </c>
      <c r="L9302">
        <v>78501</v>
      </c>
      <c r="M9302" t="s">
        <v>125</v>
      </c>
      <c r="N9302" t="s">
        <v>1609</v>
      </c>
      <c r="O9302" t="s">
        <v>43</v>
      </c>
      <c r="P9302" t="s">
        <v>50</v>
      </c>
      <c r="Q9302" t="s">
        <v>1610</v>
      </c>
      <c r="R9302" s="1">
        <v>56.686</v>
      </c>
      <c r="S9302">
        <v>1</v>
      </c>
      <c r="T9302">
        <f t="shared" si="145"/>
        <v>25</v>
      </c>
      <c r="U9302" t="s">
        <v>46</v>
      </c>
      <c r="V9302">
        <v>0.3</v>
      </c>
      <c r="W9302">
        <v>17.005800000000001</v>
      </c>
      <c r="X9302" s="1">
        <v>-17.005800000000001</v>
      </c>
      <c r="Y9302" s="1">
        <v>73.691800000000001</v>
      </c>
      <c r="Z9302" t="s">
        <v>99</v>
      </c>
      <c r="AA9302" s="2">
        <v>-20.245000000000001</v>
      </c>
      <c r="AB9302" s="3">
        <v>-0.35714285714285715</v>
      </c>
      <c r="AC9302" s="1">
        <v>-59.925199999999997</v>
      </c>
      <c r="AD9302">
        <v>4</v>
      </c>
      <c r="AE9302">
        <v>4</v>
      </c>
      <c r="AF9302" t="s">
        <v>48</v>
      </c>
      <c r="AG9302">
        <v>2015</v>
      </c>
      <c r="AH9302">
        <f>COUNTBLANK(datos[[#This Row],[Row ID]:[Year sales]])</f>
        <v>0</v>
      </c>
    </row>
    <row r="9303" spans="1:34" x14ac:dyDescent="0.3">
      <c r="A9303">
        <v>9302</v>
      </c>
      <c r="B9303" t="s">
        <v>10569</v>
      </c>
      <c r="C9303" s="4">
        <v>42112</v>
      </c>
      <c r="D9303" s="4">
        <v>42116</v>
      </c>
      <c r="E9303" t="s">
        <v>34</v>
      </c>
      <c r="F9303" t="s">
        <v>1501</v>
      </c>
      <c r="G9303" t="s">
        <v>1502</v>
      </c>
      <c r="H9303" t="s">
        <v>57</v>
      </c>
      <c r="I9303" t="s">
        <v>38</v>
      </c>
      <c r="J9303" t="s">
        <v>7317</v>
      </c>
      <c r="K9303" t="s">
        <v>124</v>
      </c>
      <c r="L9303">
        <v>78501</v>
      </c>
      <c r="M9303" t="s">
        <v>125</v>
      </c>
      <c r="N9303" t="s">
        <v>8363</v>
      </c>
      <c r="O9303" t="s">
        <v>90</v>
      </c>
      <c r="P9303" t="s">
        <v>91</v>
      </c>
      <c r="Q9303" t="s">
        <v>8364</v>
      </c>
      <c r="R9303" s="1">
        <v>97.968000000000004</v>
      </c>
      <c r="S9303">
        <v>2</v>
      </c>
      <c r="T9303">
        <f t="shared" si="145"/>
        <v>6</v>
      </c>
      <c r="U9303" t="s">
        <v>46</v>
      </c>
      <c r="V9303">
        <v>0.2</v>
      </c>
      <c r="W9303">
        <v>19.593600000000002</v>
      </c>
      <c r="X9303" s="1">
        <v>-19.593599999999999</v>
      </c>
      <c r="Y9303" s="1">
        <v>117.5616</v>
      </c>
      <c r="Z9303" t="s">
        <v>99</v>
      </c>
      <c r="AA9303" s="2">
        <v>6.1230000000000002</v>
      </c>
      <c r="AB9303" s="3">
        <v>6.25E-2</v>
      </c>
      <c r="AC9303" s="1">
        <v>-72.251400000000004</v>
      </c>
      <c r="AD9303">
        <v>4</v>
      </c>
      <c r="AE9303">
        <v>4</v>
      </c>
      <c r="AF9303" t="s">
        <v>48</v>
      </c>
      <c r="AG9303">
        <v>2015</v>
      </c>
      <c r="AH9303">
        <f>COUNTBLANK(datos[[#This Row],[Row ID]:[Year sales]])</f>
        <v>0</v>
      </c>
    </row>
    <row r="9304" spans="1:34" x14ac:dyDescent="0.3">
      <c r="A9304">
        <v>9303</v>
      </c>
      <c r="B9304" t="s">
        <v>10569</v>
      </c>
      <c r="C9304" s="4">
        <v>42112</v>
      </c>
      <c r="D9304" s="4">
        <v>42116</v>
      </c>
      <c r="E9304" t="s">
        <v>34</v>
      </c>
      <c r="F9304" t="s">
        <v>1501</v>
      </c>
      <c r="G9304" t="s">
        <v>1502</v>
      </c>
      <c r="H9304" t="s">
        <v>57</v>
      </c>
      <c r="I9304" t="s">
        <v>38</v>
      </c>
      <c r="J9304" t="s">
        <v>7317</v>
      </c>
      <c r="K9304" t="s">
        <v>124</v>
      </c>
      <c r="L9304">
        <v>78501</v>
      </c>
      <c r="M9304" t="s">
        <v>125</v>
      </c>
      <c r="N9304" t="s">
        <v>7125</v>
      </c>
      <c r="O9304" t="s">
        <v>62</v>
      </c>
      <c r="P9304" t="s">
        <v>86</v>
      </c>
      <c r="Q9304" t="s">
        <v>7126</v>
      </c>
      <c r="R9304" s="1">
        <v>7.8719999999999999</v>
      </c>
      <c r="S9304">
        <v>3</v>
      </c>
      <c r="T9304">
        <f t="shared" si="145"/>
        <v>24</v>
      </c>
      <c r="U9304" t="s">
        <v>52</v>
      </c>
      <c r="V9304">
        <v>0.2</v>
      </c>
      <c r="W9304">
        <v>1.5744</v>
      </c>
      <c r="X9304" s="1">
        <v>-1.5744</v>
      </c>
      <c r="Y9304" s="1">
        <v>9.4464000000000006</v>
      </c>
      <c r="Z9304" t="s">
        <v>65</v>
      </c>
      <c r="AA9304" s="2">
        <v>0.88560000000000005</v>
      </c>
      <c r="AB9304" s="3">
        <v>0.1125</v>
      </c>
      <c r="AC9304" s="1">
        <v>-5.4119999999999999</v>
      </c>
      <c r="AD9304">
        <v>4</v>
      </c>
      <c r="AE9304">
        <v>4</v>
      </c>
      <c r="AF9304" t="s">
        <v>48</v>
      </c>
      <c r="AG9304">
        <v>2015</v>
      </c>
      <c r="AH9304">
        <f>COUNTBLANK(datos[[#This Row],[Row ID]:[Year sales]])</f>
        <v>0</v>
      </c>
    </row>
    <row r="9305" spans="1:34" x14ac:dyDescent="0.3">
      <c r="A9305">
        <v>9304</v>
      </c>
      <c r="B9305" t="s">
        <v>10569</v>
      </c>
      <c r="C9305" s="4">
        <v>42112</v>
      </c>
      <c r="D9305" s="4">
        <v>42116</v>
      </c>
      <c r="E9305" t="s">
        <v>34</v>
      </c>
      <c r="F9305" t="s">
        <v>1501</v>
      </c>
      <c r="G9305" t="s">
        <v>1502</v>
      </c>
      <c r="H9305" t="s">
        <v>57</v>
      </c>
      <c r="I9305" t="s">
        <v>38</v>
      </c>
      <c r="J9305" t="s">
        <v>7317</v>
      </c>
      <c r="K9305" t="s">
        <v>124</v>
      </c>
      <c r="L9305">
        <v>78501</v>
      </c>
      <c r="M9305" t="s">
        <v>125</v>
      </c>
      <c r="N9305" t="s">
        <v>5385</v>
      </c>
      <c r="O9305" t="s">
        <v>62</v>
      </c>
      <c r="P9305" t="s">
        <v>110</v>
      </c>
      <c r="Q9305" t="s">
        <v>5386</v>
      </c>
      <c r="R9305" s="1">
        <v>15.552</v>
      </c>
      <c r="S9305">
        <v>3</v>
      </c>
      <c r="T9305">
        <f t="shared" si="145"/>
        <v>13</v>
      </c>
      <c r="U9305" t="s">
        <v>52</v>
      </c>
      <c r="V9305">
        <v>0.2</v>
      </c>
      <c r="W9305">
        <v>3.1104000000000003</v>
      </c>
      <c r="X9305" s="1">
        <v>-3.1103999999999998</v>
      </c>
      <c r="Y9305" s="1">
        <v>18.662399999999998</v>
      </c>
      <c r="Z9305" t="s">
        <v>65</v>
      </c>
      <c r="AA9305" s="2">
        <v>5.4432</v>
      </c>
      <c r="AB9305" s="3">
        <v>0.35000000000000003</v>
      </c>
      <c r="AC9305" s="1">
        <v>-6.9984000000000002</v>
      </c>
      <c r="AD9305">
        <v>4</v>
      </c>
      <c r="AE9305">
        <v>4</v>
      </c>
      <c r="AF9305" t="s">
        <v>48</v>
      </c>
      <c r="AG9305">
        <v>2015</v>
      </c>
      <c r="AH9305">
        <f>COUNTBLANK(datos[[#This Row],[Row ID]:[Year sales]])</f>
        <v>0</v>
      </c>
    </row>
    <row r="9306" spans="1:34" x14ac:dyDescent="0.3">
      <c r="A9306">
        <v>9305</v>
      </c>
      <c r="B9306" t="s">
        <v>10569</v>
      </c>
      <c r="C9306" s="4">
        <v>42112</v>
      </c>
      <c r="D9306" s="4">
        <v>42116</v>
      </c>
      <c r="E9306" t="s">
        <v>34</v>
      </c>
      <c r="F9306" t="s">
        <v>1501</v>
      </c>
      <c r="G9306" t="s">
        <v>1502</v>
      </c>
      <c r="H9306" t="s">
        <v>57</v>
      </c>
      <c r="I9306" t="s">
        <v>38</v>
      </c>
      <c r="J9306" t="s">
        <v>7317</v>
      </c>
      <c r="K9306" t="s">
        <v>124</v>
      </c>
      <c r="L9306">
        <v>78501</v>
      </c>
      <c r="M9306" t="s">
        <v>125</v>
      </c>
      <c r="N9306" t="s">
        <v>3073</v>
      </c>
      <c r="O9306" t="s">
        <v>62</v>
      </c>
      <c r="P9306" t="s">
        <v>94</v>
      </c>
      <c r="Q9306" t="s">
        <v>3074</v>
      </c>
      <c r="R9306" s="1">
        <v>1.476</v>
      </c>
      <c r="S9306">
        <v>1</v>
      </c>
      <c r="T9306">
        <f t="shared" si="145"/>
        <v>30</v>
      </c>
      <c r="U9306" t="s">
        <v>46</v>
      </c>
      <c r="V9306">
        <v>0.8</v>
      </c>
      <c r="W9306">
        <v>1.1808000000000001</v>
      </c>
      <c r="X9306" s="1">
        <v>-1.1808000000000001</v>
      </c>
      <c r="Y9306" s="1">
        <v>2.6568000000000001</v>
      </c>
      <c r="Z9306" t="s">
        <v>65</v>
      </c>
      <c r="AA9306" s="2">
        <v>-2.2877999999999998</v>
      </c>
      <c r="AB9306" s="3">
        <v>-1.5499999999999998</v>
      </c>
      <c r="AC9306" s="1">
        <v>-2.5830000000000002</v>
      </c>
      <c r="AD9306">
        <v>4</v>
      </c>
      <c r="AE9306">
        <v>4</v>
      </c>
      <c r="AF9306" t="s">
        <v>48</v>
      </c>
      <c r="AG9306">
        <v>2015</v>
      </c>
      <c r="AH9306">
        <f>COUNTBLANK(datos[[#This Row],[Row ID]:[Year sales]])</f>
        <v>0</v>
      </c>
    </row>
    <row r="9307" spans="1:34" x14ac:dyDescent="0.3">
      <c r="A9307">
        <v>9306</v>
      </c>
      <c r="B9307" t="s">
        <v>10570</v>
      </c>
      <c r="C9307" s="4">
        <v>42266</v>
      </c>
      <c r="D9307" s="4">
        <v>42271</v>
      </c>
      <c r="E9307" t="s">
        <v>67</v>
      </c>
      <c r="F9307" t="s">
        <v>8256</v>
      </c>
      <c r="G9307" t="s">
        <v>8257</v>
      </c>
      <c r="H9307" t="s">
        <v>122</v>
      </c>
      <c r="I9307" t="s">
        <v>38</v>
      </c>
      <c r="J9307" t="s">
        <v>6699</v>
      </c>
      <c r="K9307" t="s">
        <v>689</v>
      </c>
      <c r="L9307">
        <v>87505</v>
      </c>
      <c r="M9307" t="s">
        <v>60</v>
      </c>
      <c r="N9307" t="s">
        <v>7369</v>
      </c>
      <c r="O9307" t="s">
        <v>62</v>
      </c>
      <c r="P9307" t="s">
        <v>86</v>
      </c>
      <c r="Q9307" t="s">
        <v>7370</v>
      </c>
      <c r="R9307" s="1">
        <v>8.4</v>
      </c>
      <c r="S9307">
        <v>5</v>
      </c>
      <c r="T9307">
        <f t="shared" si="145"/>
        <v>14</v>
      </c>
      <c r="U9307" t="s">
        <v>75</v>
      </c>
      <c r="V9307">
        <v>0</v>
      </c>
      <c r="W9307">
        <v>0</v>
      </c>
      <c r="X9307" s="1">
        <v>0</v>
      </c>
      <c r="Y9307" s="1">
        <v>8.4</v>
      </c>
      <c r="Z9307" t="s">
        <v>65</v>
      </c>
      <c r="AA9307" s="2">
        <v>2.1840000000000002</v>
      </c>
      <c r="AB9307" s="3">
        <v>0.26</v>
      </c>
      <c r="AC9307" s="1">
        <v>-6.2160000000000002</v>
      </c>
      <c r="AD9307">
        <v>5</v>
      </c>
      <c r="AE9307">
        <v>5</v>
      </c>
      <c r="AF9307" t="s">
        <v>48</v>
      </c>
      <c r="AG9307">
        <v>2015</v>
      </c>
      <c r="AH9307">
        <f>COUNTBLANK(datos[[#This Row],[Row ID]:[Year sales]])</f>
        <v>0</v>
      </c>
    </row>
    <row r="9308" spans="1:34" x14ac:dyDescent="0.3">
      <c r="A9308">
        <v>9307</v>
      </c>
      <c r="B9308" t="s">
        <v>10571</v>
      </c>
      <c r="C9308" s="4">
        <v>41723</v>
      </c>
      <c r="D9308" s="4">
        <v>41728</v>
      </c>
      <c r="E9308" t="s">
        <v>67</v>
      </c>
      <c r="F9308" t="s">
        <v>2076</v>
      </c>
      <c r="G9308" t="s">
        <v>2077</v>
      </c>
      <c r="H9308" t="s">
        <v>37</v>
      </c>
      <c r="I9308" t="s">
        <v>38</v>
      </c>
      <c r="J9308" t="s">
        <v>147</v>
      </c>
      <c r="K9308" t="s">
        <v>59</v>
      </c>
      <c r="L9308">
        <v>94110</v>
      </c>
      <c r="M9308" t="s">
        <v>60</v>
      </c>
      <c r="N9308" t="s">
        <v>3744</v>
      </c>
      <c r="O9308" t="s">
        <v>62</v>
      </c>
      <c r="P9308" t="s">
        <v>86</v>
      </c>
      <c r="Q9308" t="s">
        <v>3745</v>
      </c>
      <c r="R9308" s="1">
        <v>6.56</v>
      </c>
      <c r="S9308">
        <v>2</v>
      </c>
      <c r="T9308">
        <f t="shared" si="145"/>
        <v>30</v>
      </c>
      <c r="U9308" t="s">
        <v>46</v>
      </c>
      <c r="V9308">
        <v>0</v>
      </c>
      <c r="W9308">
        <v>0</v>
      </c>
      <c r="X9308" s="1">
        <v>0</v>
      </c>
      <c r="Y9308" s="1">
        <v>6.56</v>
      </c>
      <c r="Z9308" t="s">
        <v>65</v>
      </c>
      <c r="AA9308" s="2">
        <v>1.9024000000000001</v>
      </c>
      <c r="AB9308" s="3">
        <v>0.29000000000000004</v>
      </c>
      <c r="AC9308" s="1">
        <v>-4.6576000000000004</v>
      </c>
      <c r="AD9308">
        <v>5</v>
      </c>
      <c r="AE9308">
        <v>5</v>
      </c>
      <c r="AF9308" t="s">
        <v>48</v>
      </c>
      <c r="AG9308">
        <v>2014</v>
      </c>
      <c r="AH9308">
        <f>COUNTBLANK(datos[[#This Row],[Row ID]:[Year sales]])</f>
        <v>0</v>
      </c>
    </row>
    <row r="9309" spans="1:34" x14ac:dyDescent="0.3">
      <c r="A9309">
        <v>9308</v>
      </c>
      <c r="B9309" t="s">
        <v>10571</v>
      </c>
      <c r="C9309" s="4">
        <v>41723</v>
      </c>
      <c r="D9309" s="4">
        <v>41728</v>
      </c>
      <c r="E9309" t="s">
        <v>67</v>
      </c>
      <c r="F9309" t="s">
        <v>2076</v>
      </c>
      <c r="G9309" t="s">
        <v>2077</v>
      </c>
      <c r="H9309" t="s">
        <v>37</v>
      </c>
      <c r="I9309" t="s">
        <v>38</v>
      </c>
      <c r="J9309" t="s">
        <v>147</v>
      </c>
      <c r="K9309" t="s">
        <v>59</v>
      </c>
      <c r="L9309">
        <v>94110</v>
      </c>
      <c r="M9309" t="s">
        <v>60</v>
      </c>
      <c r="N9309" t="s">
        <v>6137</v>
      </c>
      <c r="O9309" t="s">
        <v>62</v>
      </c>
      <c r="P9309" t="s">
        <v>86</v>
      </c>
      <c r="Q9309" t="s">
        <v>6138</v>
      </c>
      <c r="R9309" s="1">
        <v>14.88</v>
      </c>
      <c r="S9309">
        <v>2</v>
      </c>
      <c r="T9309">
        <f t="shared" si="145"/>
        <v>20</v>
      </c>
      <c r="U9309" t="s">
        <v>46</v>
      </c>
      <c r="V9309">
        <v>0</v>
      </c>
      <c r="W9309">
        <v>0</v>
      </c>
      <c r="X9309" s="1">
        <v>0</v>
      </c>
      <c r="Y9309" s="1">
        <v>14.88</v>
      </c>
      <c r="Z9309" t="s">
        <v>65</v>
      </c>
      <c r="AA9309" s="2">
        <v>3.72</v>
      </c>
      <c r="AB9309" s="3">
        <v>0.25</v>
      </c>
      <c r="AC9309" s="1">
        <v>-11.16</v>
      </c>
      <c r="AD9309">
        <v>5</v>
      </c>
      <c r="AE9309">
        <v>5</v>
      </c>
      <c r="AF9309" t="s">
        <v>48</v>
      </c>
      <c r="AG9309">
        <v>2014</v>
      </c>
      <c r="AH9309">
        <f>COUNTBLANK(datos[[#This Row],[Row ID]:[Year sales]])</f>
        <v>0</v>
      </c>
    </row>
    <row r="9310" spans="1:34" x14ac:dyDescent="0.3">
      <c r="A9310">
        <v>9309</v>
      </c>
      <c r="B9310" t="s">
        <v>10571</v>
      </c>
      <c r="C9310" s="4">
        <v>41723</v>
      </c>
      <c r="D9310" s="4">
        <v>41728</v>
      </c>
      <c r="E9310" t="s">
        <v>67</v>
      </c>
      <c r="F9310" t="s">
        <v>2076</v>
      </c>
      <c r="G9310" t="s">
        <v>2077</v>
      </c>
      <c r="H9310" t="s">
        <v>37</v>
      </c>
      <c r="I9310" t="s">
        <v>38</v>
      </c>
      <c r="J9310" t="s">
        <v>147</v>
      </c>
      <c r="K9310" t="s">
        <v>59</v>
      </c>
      <c r="L9310">
        <v>94110</v>
      </c>
      <c r="M9310" t="s">
        <v>60</v>
      </c>
      <c r="N9310" t="s">
        <v>6850</v>
      </c>
      <c r="O9310" t="s">
        <v>90</v>
      </c>
      <c r="P9310" t="s">
        <v>181</v>
      </c>
      <c r="Q9310" t="s">
        <v>6851</v>
      </c>
      <c r="R9310" s="1">
        <v>45.48</v>
      </c>
      <c r="S9310">
        <v>4</v>
      </c>
      <c r="T9310">
        <f t="shared" si="145"/>
        <v>5</v>
      </c>
      <c r="U9310" t="s">
        <v>52</v>
      </c>
      <c r="V9310">
        <v>0</v>
      </c>
      <c r="W9310">
        <v>0</v>
      </c>
      <c r="X9310" s="1">
        <v>0</v>
      </c>
      <c r="Y9310" s="1">
        <v>45.48</v>
      </c>
      <c r="Z9310" t="s">
        <v>65</v>
      </c>
      <c r="AA9310" s="2">
        <v>15.917999999999999</v>
      </c>
      <c r="AB9310" s="3">
        <v>0.35000000000000003</v>
      </c>
      <c r="AC9310" s="1">
        <v>-29.562000000000001</v>
      </c>
      <c r="AD9310">
        <v>5</v>
      </c>
      <c r="AE9310">
        <v>5</v>
      </c>
      <c r="AF9310" t="s">
        <v>48</v>
      </c>
      <c r="AG9310">
        <v>2014</v>
      </c>
      <c r="AH9310">
        <f>COUNTBLANK(datos[[#This Row],[Row ID]:[Year sales]])</f>
        <v>0</v>
      </c>
    </row>
    <row r="9311" spans="1:34" x14ac:dyDescent="0.3">
      <c r="A9311">
        <v>9310</v>
      </c>
      <c r="B9311" t="s">
        <v>10571</v>
      </c>
      <c r="C9311" s="4">
        <v>41723</v>
      </c>
      <c r="D9311" s="4">
        <v>41728</v>
      </c>
      <c r="E9311" t="s">
        <v>67</v>
      </c>
      <c r="F9311" t="s">
        <v>2076</v>
      </c>
      <c r="G9311" t="s">
        <v>2077</v>
      </c>
      <c r="H9311" t="s">
        <v>37</v>
      </c>
      <c r="I9311" t="s">
        <v>38</v>
      </c>
      <c r="J9311" t="s">
        <v>147</v>
      </c>
      <c r="K9311" t="s">
        <v>59</v>
      </c>
      <c r="L9311">
        <v>94110</v>
      </c>
      <c r="M9311" t="s">
        <v>60</v>
      </c>
      <c r="N9311" t="s">
        <v>2975</v>
      </c>
      <c r="O9311" t="s">
        <v>62</v>
      </c>
      <c r="P9311" t="s">
        <v>86</v>
      </c>
      <c r="Q9311" t="s">
        <v>2976</v>
      </c>
      <c r="R9311" s="1">
        <v>25.44</v>
      </c>
      <c r="S9311">
        <v>6</v>
      </c>
      <c r="T9311">
        <f t="shared" si="145"/>
        <v>29</v>
      </c>
      <c r="U9311" t="s">
        <v>75</v>
      </c>
      <c r="V9311">
        <v>0</v>
      </c>
      <c r="W9311">
        <v>0</v>
      </c>
      <c r="X9311" s="1">
        <v>0</v>
      </c>
      <c r="Y9311" s="1">
        <v>25.44</v>
      </c>
      <c r="Z9311" t="s">
        <v>65</v>
      </c>
      <c r="AA9311" s="2">
        <v>9.9215999999999998</v>
      </c>
      <c r="AB9311" s="3">
        <v>0.38999999999999996</v>
      </c>
      <c r="AC9311" s="1">
        <v>-15.5184</v>
      </c>
      <c r="AD9311">
        <v>5</v>
      </c>
      <c r="AE9311">
        <v>5</v>
      </c>
      <c r="AF9311" t="s">
        <v>48</v>
      </c>
      <c r="AG9311">
        <v>2014</v>
      </c>
      <c r="AH9311">
        <f>COUNTBLANK(datos[[#This Row],[Row ID]:[Year sales]])</f>
        <v>0</v>
      </c>
    </row>
    <row r="9312" spans="1:34" x14ac:dyDescent="0.3">
      <c r="A9312">
        <v>9311</v>
      </c>
      <c r="B9312" t="s">
        <v>10572</v>
      </c>
      <c r="C9312" s="4">
        <v>42608</v>
      </c>
      <c r="D9312" s="4">
        <v>42613</v>
      </c>
      <c r="E9312" t="s">
        <v>67</v>
      </c>
      <c r="F9312" t="s">
        <v>5660</v>
      </c>
      <c r="G9312" t="s">
        <v>5661</v>
      </c>
      <c r="H9312" t="s">
        <v>57</v>
      </c>
      <c r="I9312" t="s">
        <v>38</v>
      </c>
      <c r="J9312" t="s">
        <v>286</v>
      </c>
      <c r="K9312" t="s">
        <v>287</v>
      </c>
      <c r="L9312">
        <v>10024</v>
      </c>
      <c r="M9312" t="s">
        <v>168</v>
      </c>
      <c r="N9312" t="s">
        <v>2799</v>
      </c>
      <c r="O9312" t="s">
        <v>62</v>
      </c>
      <c r="P9312" t="s">
        <v>94</v>
      </c>
      <c r="Q9312" t="s">
        <v>2800</v>
      </c>
      <c r="R9312" s="1">
        <v>146.68799999999999</v>
      </c>
      <c r="S9312">
        <v>8</v>
      </c>
      <c r="T9312">
        <f t="shared" si="145"/>
        <v>33</v>
      </c>
      <c r="U9312" t="s">
        <v>75</v>
      </c>
      <c r="V9312">
        <v>0.2</v>
      </c>
      <c r="W9312">
        <v>29.337599999999998</v>
      </c>
      <c r="X9312" s="1">
        <v>-29.337599999999998</v>
      </c>
      <c r="Y9312" s="1">
        <v>176.0256</v>
      </c>
      <c r="Z9312" t="s">
        <v>99</v>
      </c>
      <c r="AA9312" s="2">
        <v>45.84</v>
      </c>
      <c r="AB9312" s="3">
        <v>0.31250000000000006</v>
      </c>
      <c r="AC9312" s="1">
        <v>-71.510400000000004</v>
      </c>
      <c r="AD9312">
        <v>5</v>
      </c>
      <c r="AE9312">
        <v>5</v>
      </c>
      <c r="AF9312" t="s">
        <v>48</v>
      </c>
      <c r="AG9312">
        <v>2016</v>
      </c>
      <c r="AH9312">
        <f>COUNTBLANK(datos[[#This Row],[Row ID]:[Year sales]])</f>
        <v>0</v>
      </c>
    </row>
    <row r="9313" spans="1:34" x14ac:dyDescent="0.3">
      <c r="A9313">
        <v>9312</v>
      </c>
      <c r="B9313" t="s">
        <v>10573</v>
      </c>
      <c r="C9313" s="4">
        <v>42800</v>
      </c>
      <c r="D9313" s="4">
        <v>42806</v>
      </c>
      <c r="E9313" t="s">
        <v>67</v>
      </c>
      <c r="F9313" t="s">
        <v>3205</v>
      </c>
      <c r="G9313" t="s">
        <v>3206</v>
      </c>
      <c r="H9313" t="s">
        <v>37</v>
      </c>
      <c r="I9313" t="s">
        <v>38</v>
      </c>
      <c r="J9313" t="s">
        <v>837</v>
      </c>
      <c r="K9313" t="s">
        <v>124</v>
      </c>
      <c r="L9313">
        <v>75220</v>
      </c>
      <c r="M9313" t="s">
        <v>125</v>
      </c>
      <c r="N9313" t="s">
        <v>412</v>
      </c>
      <c r="O9313" t="s">
        <v>62</v>
      </c>
      <c r="P9313" t="s">
        <v>63</v>
      </c>
      <c r="Q9313" t="s">
        <v>413</v>
      </c>
      <c r="R9313" s="1">
        <v>4.9279999999999999</v>
      </c>
      <c r="S9313">
        <v>2</v>
      </c>
      <c r="T9313">
        <f t="shared" si="145"/>
        <v>20</v>
      </c>
      <c r="U9313" t="s">
        <v>46</v>
      </c>
      <c r="V9313">
        <v>0.2</v>
      </c>
      <c r="W9313">
        <v>0.98560000000000003</v>
      </c>
      <c r="X9313" s="1">
        <v>-0.98560000000000003</v>
      </c>
      <c r="Y9313" s="1">
        <v>5.9135999999999997</v>
      </c>
      <c r="Z9313" t="s">
        <v>65</v>
      </c>
      <c r="AA9313" s="2">
        <v>1.7248000000000001</v>
      </c>
      <c r="AB9313" s="3">
        <v>0.35000000000000003</v>
      </c>
      <c r="AC9313" s="1">
        <v>-2.2176</v>
      </c>
      <c r="AD9313">
        <v>6</v>
      </c>
      <c r="AE9313">
        <v>6</v>
      </c>
      <c r="AF9313" t="s">
        <v>48</v>
      </c>
      <c r="AG9313">
        <v>2017</v>
      </c>
      <c r="AH9313">
        <f>COUNTBLANK(datos[[#This Row],[Row ID]:[Year sales]])</f>
        <v>0</v>
      </c>
    </row>
    <row r="9314" spans="1:34" x14ac:dyDescent="0.3">
      <c r="A9314">
        <v>9313</v>
      </c>
      <c r="B9314" t="s">
        <v>10573</v>
      </c>
      <c r="C9314" s="4">
        <v>42800</v>
      </c>
      <c r="D9314" s="4">
        <v>42806</v>
      </c>
      <c r="E9314" t="s">
        <v>67</v>
      </c>
      <c r="F9314" t="s">
        <v>3205</v>
      </c>
      <c r="G9314" t="s">
        <v>3206</v>
      </c>
      <c r="H9314" t="s">
        <v>37</v>
      </c>
      <c r="I9314" t="s">
        <v>38</v>
      </c>
      <c r="J9314" t="s">
        <v>837</v>
      </c>
      <c r="K9314" t="s">
        <v>124</v>
      </c>
      <c r="L9314">
        <v>75220</v>
      </c>
      <c r="M9314" t="s">
        <v>125</v>
      </c>
      <c r="N9314" t="s">
        <v>1585</v>
      </c>
      <c r="O9314" t="s">
        <v>62</v>
      </c>
      <c r="P9314" t="s">
        <v>86</v>
      </c>
      <c r="Q9314" t="s">
        <v>1586</v>
      </c>
      <c r="R9314" s="1">
        <v>63.488</v>
      </c>
      <c r="S9314">
        <v>4</v>
      </c>
      <c r="T9314">
        <f t="shared" si="145"/>
        <v>26</v>
      </c>
      <c r="U9314" t="s">
        <v>52</v>
      </c>
      <c r="V9314">
        <v>0.2</v>
      </c>
      <c r="W9314">
        <v>12.697600000000001</v>
      </c>
      <c r="X9314" s="1">
        <v>-12.6976</v>
      </c>
      <c r="Y9314" s="1">
        <v>76.185599999999994</v>
      </c>
      <c r="Z9314" t="s">
        <v>99</v>
      </c>
      <c r="AA9314" s="2">
        <v>4.7615999999999996</v>
      </c>
      <c r="AB9314" s="3">
        <v>7.4999999999999997E-2</v>
      </c>
      <c r="AC9314" s="1">
        <v>-46.028799999999997</v>
      </c>
      <c r="AD9314">
        <v>6</v>
      </c>
      <c r="AE9314">
        <v>6</v>
      </c>
      <c r="AF9314" t="s">
        <v>48</v>
      </c>
      <c r="AG9314">
        <v>2017</v>
      </c>
      <c r="AH9314">
        <f>COUNTBLANK(datos[[#This Row],[Row ID]:[Year sales]])</f>
        <v>0</v>
      </c>
    </row>
    <row r="9315" spans="1:34" x14ac:dyDescent="0.3">
      <c r="A9315">
        <v>9314</v>
      </c>
      <c r="B9315" t="s">
        <v>10574</v>
      </c>
      <c r="C9315" s="4">
        <v>42319</v>
      </c>
      <c r="D9315" s="4">
        <v>42319</v>
      </c>
      <c r="E9315" t="s">
        <v>1312</v>
      </c>
      <c r="F9315" t="s">
        <v>1055</v>
      </c>
      <c r="G9315" t="s">
        <v>1056</v>
      </c>
      <c r="H9315" t="s">
        <v>57</v>
      </c>
      <c r="I9315" t="s">
        <v>38</v>
      </c>
      <c r="J9315" t="s">
        <v>902</v>
      </c>
      <c r="K9315" t="s">
        <v>258</v>
      </c>
      <c r="L9315">
        <v>48234</v>
      </c>
      <c r="M9315" t="s">
        <v>125</v>
      </c>
      <c r="N9315" t="s">
        <v>243</v>
      </c>
      <c r="O9315" t="s">
        <v>62</v>
      </c>
      <c r="P9315" t="s">
        <v>77</v>
      </c>
      <c r="Q9315" t="s">
        <v>244</v>
      </c>
      <c r="R9315" s="1">
        <v>418.32</v>
      </c>
      <c r="S9315">
        <v>7</v>
      </c>
      <c r="T9315">
        <f t="shared" si="145"/>
        <v>18</v>
      </c>
      <c r="U9315" t="s">
        <v>75</v>
      </c>
      <c r="V9315">
        <v>0</v>
      </c>
      <c r="W9315">
        <v>0</v>
      </c>
      <c r="X9315" s="1">
        <v>0</v>
      </c>
      <c r="Y9315" s="1">
        <v>418.32</v>
      </c>
      <c r="Z9315" t="s">
        <v>47</v>
      </c>
      <c r="AA9315" s="2">
        <v>117.1296</v>
      </c>
      <c r="AB9315" s="3">
        <v>0.27999999999999997</v>
      </c>
      <c r="AC9315" s="1">
        <v>-301.19040000000001</v>
      </c>
      <c r="AD9315">
        <v>0</v>
      </c>
      <c r="AE9315">
        <v>0</v>
      </c>
      <c r="AF9315" t="s">
        <v>48</v>
      </c>
      <c r="AG9315">
        <v>2015</v>
      </c>
      <c r="AH9315">
        <f>COUNTBLANK(datos[[#This Row],[Row ID]:[Year sales]])</f>
        <v>0</v>
      </c>
    </row>
    <row r="9316" spans="1:34" x14ac:dyDescent="0.3">
      <c r="A9316">
        <v>9315</v>
      </c>
      <c r="B9316" t="s">
        <v>10574</v>
      </c>
      <c r="C9316" s="4">
        <v>42319</v>
      </c>
      <c r="D9316" s="4">
        <v>42319</v>
      </c>
      <c r="E9316" t="s">
        <v>1312</v>
      </c>
      <c r="F9316" t="s">
        <v>1055</v>
      </c>
      <c r="G9316" t="s">
        <v>1056</v>
      </c>
      <c r="H9316" t="s">
        <v>57</v>
      </c>
      <c r="I9316" t="s">
        <v>38</v>
      </c>
      <c r="J9316" t="s">
        <v>902</v>
      </c>
      <c r="K9316" t="s">
        <v>258</v>
      </c>
      <c r="L9316">
        <v>48234</v>
      </c>
      <c r="M9316" t="s">
        <v>125</v>
      </c>
      <c r="N9316" t="s">
        <v>126</v>
      </c>
      <c r="O9316" t="s">
        <v>62</v>
      </c>
      <c r="P9316" t="s">
        <v>97</v>
      </c>
      <c r="Q9316" t="s">
        <v>127</v>
      </c>
      <c r="R9316" s="1">
        <v>123.858</v>
      </c>
      <c r="S9316">
        <v>2</v>
      </c>
      <c r="T9316">
        <f t="shared" si="145"/>
        <v>26</v>
      </c>
      <c r="U9316" t="s">
        <v>46</v>
      </c>
      <c r="V9316">
        <v>0.1</v>
      </c>
      <c r="W9316">
        <v>12.385800000000001</v>
      </c>
      <c r="X9316" s="1">
        <v>-12.3858</v>
      </c>
      <c r="Y9316" s="1">
        <v>136.24379999999999</v>
      </c>
      <c r="Z9316" t="s">
        <v>99</v>
      </c>
      <c r="AA9316" s="2">
        <v>46.790799999999997</v>
      </c>
      <c r="AB9316" s="3">
        <v>0.37777777777777777</v>
      </c>
      <c r="AC9316" s="1">
        <v>-64.681399999999996</v>
      </c>
      <c r="AD9316">
        <v>0</v>
      </c>
      <c r="AE9316">
        <v>0</v>
      </c>
      <c r="AF9316" t="s">
        <v>48</v>
      </c>
      <c r="AG9316">
        <v>2015</v>
      </c>
      <c r="AH9316">
        <f>COUNTBLANK(datos[[#This Row],[Row ID]:[Year sales]])</f>
        <v>0</v>
      </c>
    </row>
    <row r="9317" spans="1:34" x14ac:dyDescent="0.3">
      <c r="A9317">
        <v>9316</v>
      </c>
      <c r="B9317" t="s">
        <v>10575</v>
      </c>
      <c r="C9317" s="4">
        <v>42465</v>
      </c>
      <c r="D9317" s="4">
        <v>42469</v>
      </c>
      <c r="E9317" t="s">
        <v>67</v>
      </c>
      <c r="F9317" t="s">
        <v>3621</v>
      </c>
      <c r="G9317" t="s">
        <v>3622</v>
      </c>
      <c r="H9317" t="s">
        <v>37</v>
      </c>
      <c r="I9317" t="s">
        <v>38</v>
      </c>
      <c r="J9317" t="s">
        <v>166</v>
      </c>
      <c r="K9317" t="s">
        <v>167</v>
      </c>
      <c r="L9317">
        <v>19140</v>
      </c>
      <c r="M9317" t="s">
        <v>168</v>
      </c>
      <c r="N9317" t="s">
        <v>5451</v>
      </c>
      <c r="O9317" t="s">
        <v>90</v>
      </c>
      <c r="P9317" t="s">
        <v>91</v>
      </c>
      <c r="Q9317" t="s">
        <v>5452</v>
      </c>
      <c r="R9317" s="1">
        <v>118.782</v>
      </c>
      <c r="S9317">
        <v>3</v>
      </c>
      <c r="T9317">
        <f t="shared" si="145"/>
        <v>11</v>
      </c>
      <c r="U9317" t="s">
        <v>52</v>
      </c>
      <c r="V9317">
        <v>0.4</v>
      </c>
      <c r="W9317">
        <v>47.512799999999999</v>
      </c>
      <c r="X9317" s="1">
        <v>-47.512799999999999</v>
      </c>
      <c r="Y9317" s="1">
        <v>166.29480000000001</v>
      </c>
      <c r="Z9317" t="s">
        <v>99</v>
      </c>
      <c r="AA9317" s="2">
        <v>-27.715800000000002</v>
      </c>
      <c r="AB9317" s="3">
        <v>-0.23333333333333336</v>
      </c>
      <c r="AC9317" s="1">
        <v>-98.984999999999999</v>
      </c>
      <c r="AD9317">
        <v>4</v>
      </c>
      <c r="AE9317">
        <v>4</v>
      </c>
      <c r="AF9317" t="s">
        <v>48</v>
      </c>
      <c r="AG9317">
        <v>2016</v>
      </c>
      <c r="AH9317">
        <f>COUNTBLANK(datos[[#This Row],[Row ID]:[Year sales]])</f>
        <v>0</v>
      </c>
    </row>
    <row r="9318" spans="1:34" x14ac:dyDescent="0.3">
      <c r="A9318">
        <v>9317</v>
      </c>
      <c r="B9318" t="s">
        <v>10575</v>
      </c>
      <c r="C9318" s="4">
        <v>42465</v>
      </c>
      <c r="D9318" s="4">
        <v>42469</v>
      </c>
      <c r="E9318" t="s">
        <v>67</v>
      </c>
      <c r="F9318" t="s">
        <v>3621</v>
      </c>
      <c r="G9318" t="s">
        <v>3622</v>
      </c>
      <c r="H9318" t="s">
        <v>37</v>
      </c>
      <c r="I9318" t="s">
        <v>38</v>
      </c>
      <c r="J9318" t="s">
        <v>166</v>
      </c>
      <c r="K9318" t="s">
        <v>167</v>
      </c>
      <c r="L9318">
        <v>19140</v>
      </c>
      <c r="M9318" t="s">
        <v>168</v>
      </c>
      <c r="N9318" t="s">
        <v>1087</v>
      </c>
      <c r="O9318" t="s">
        <v>62</v>
      </c>
      <c r="P9318" t="s">
        <v>599</v>
      </c>
      <c r="Q9318" t="s">
        <v>1088</v>
      </c>
      <c r="R9318" s="1">
        <v>769.18399999999997</v>
      </c>
      <c r="S9318">
        <v>4</v>
      </c>
      <c r="T9318">
        <f t="shared" si="145"/>
        <v>14</v>
      </c>
      <c r="U9318" t="s">
        <v>52</v>
      </c>
      <c r="V9318">
        <v>0.2</v>
      </c>
      <c r="W9318">
        <v>153.83680000000001</v>
      </c>
      <c r="X9318" s="1">
        <v>-153.83680000000001</v>
      </c>
      <c r="Y9318" s="1">
        <v>923.02080000000001</v>
      </c>
      <c r="Z9318" t="s">
        <v>53</v>
      </c>
      <c r="AA9318" s="2">
        <v>-163.45160000000001</v>
      </c>
      <c r="AB9318" s="3">
        <v>-0.21250000000000002</v>
      </c>
      <c r="AC9318" s="1">
        <v>-778.79880000000003</v>
      </c>
      <c r="AD9318">
        <v>4</v>
      </c>
      <c r="AE9318">
        <v>4</v>
      </c>
      <c r="AF9318" t="s">
        <v>48</v>
      </c>
      <c r="AG9318">
        <v>2016</v>
      </c>
      <c r="AH9318">
        <f>COUNTBLANK(datos[[#This Row],[Row ID]:[Year sales]])</f>
        <v>0</v>
      </c>
    </row>
    <row r="9319" spans="1:34" x14ac:dyDescent="0.3">
      <c r="A9319">
        <v>9318</v>
      </c>
      <c r="B9319" t="s">
        <v>10576</v>
      </c>
      <c r="C9319" s="4">
        <v>42787</v>
      </c>
      <c r="D9319" s="4">
        <v>42792</v>
      </c>
      <c r="E9319" t="s">
        <v>67</v>
      </c>
      <c r="F9319" t="s">
        <v>528</v>
      </c>
      <c r="G9319" t="s">
        <v>529</v>
      </c>
      <c r="H9319" t="s">
        <v>37</v>
      </c>
      <c r="I9319" t="s">
        <v>38</v>
      </c>
      <c r="J9319" t="s">
        <v>4242</v>
      </c>
      <c r="K9319" t="s">
        <v>124</v>
      </c>
      <c r="L9319">
        <v>75007</v>
      </c>
      <c r="M9319" t="s">
        <v>125</v>
      </c>
      <c r="N9319" t="s">
        <v>1338</v>
      </c>
      <c r="O9319" t="s">
        <v>90</v>
      </c>
      <c r="P9319" t="s">
        <v>181</v>
      </c>
      <c r="Q9319" t="s">
        <v>1339</v>
      </c>
      <c r="R9319" s="1">
        <v>47.904000000000003</v>
      </c>
      <c r="S9319">
        <v>1</v>
      </c>
      <c r="T9319">
        <f t="shared" si="145"/>
        <v>29</v>
      </c>
      <c r="U9319" t="s">
        <v>46</v>
      </c>
      <c r="V9319">
        <v>0.2</v>
      </c>
      <c r="W9319">
        <v>9.5808000000000018</v>
      </c>
      <c r="X9319" s="1">
        <v>-9.5808</v>
      </c>
      <c r="Y9319" s="1">
        <v>57.484800000000007</v>
      </c>
      <c r="Z9319" t="s">
        <v>99</v>
      </c>
      <c r="AA9319" s="2">
        <v>-2.9940000000000002</v>
      </c>
      <c r="AB9319" s="3">
        <v>-6.25E-2</v>
      </c>
      <c r="AC9319" s="1">
        <v>-41.3172</v>
      </c>
      <c r="AD9319">
        <v>5</v>
      </c>
      <c r="AE9319">
        <v>5</v>
      </c>
      <c r="AF9319" t="s">
        <v>48</v>
      </c>
      <c r="AG9319">
        <v>2017</v>
      </c>
      <c r="AH9319">
        <f>COUNTBLANK(datos[[#This Row],[Row ID]:[Year sales]])</f>
        <v>0</v>
      </c>
    </row>
    <row r="9320" spans="1:34" x14ac:dyDescent="0.3">
      <c r="A9320">
        <v>9319</v>
      </c>
      <c r="B9320" t="s">
        <v>10577</v>
      </c>
      <c r="C9320" s="4">
        <v>42936</v>
      </c>
      <c r="D9320" s="4">
        <v>42941</v>
      </c>
      <c r="E9320" t="s">
        <v>67</v>
      </c>
      <c r="F9320" t="s">
        <v>2164</v>
      </c>
      <c r="G9320" t="s">
        <v>2165</v>
      </c>
      <c r="H9320" t="s">
        <v>57</v>
      </c>
      <c r="I9320" t="s">
        <v>38</v>
      </c>
      <c r="J9320" t="s">
        <v>286</v>
      </c>
      <c r="K9320" t="s">
        <v>287</v>
      </c>
      <c r="L9320">
        <v>10009</v>
      </c>
      <c r="M9320" t="s">
        <v>168</v>
      </c>
      <c r="N9320" t="s">
        <v>2271</v>
      </c>
      <c r="O9320" t="s">
        <v>62</v>
      </c>
      <c r="P9320" t="s">
        <v>110</v>
      </c>
      <c r="Q9320" t="s">
        <v>2272</v>
      </c>
      <c r="R9320" s="1">
        <v>13.36</v>
      </c>
      <c r="S9320">
        <v>2</v>
      </c>
      <c r="T9320">
        <f t="shared" si="145"/>
        <v>20</v>
      </c>
      <c r="U9320" t="s">
        <v>46</v>
      </c>
      <c r="V9320">
        <v>0</v>
      </c>
      <c r="W9320">
        <v>0</v>
      </c>
      <c r="X9320" s="1">
        <v>0</v>
      </c>
      <c r="Y9320" s="1">
        <v>13.36</v>
      </c>
      <c r="Z9320" t="s">
        <v>65</v>
      </c>
      <c r="AA9320" s="2">
        <v>6.4127999999999998</v>
      </c>
      <c r="AB9320" s="3">
        <v>0.48</v>
      </c>
      <c r="AC9320" s="1">
        <v>-6.9471999999999996</v>
      </c>
      <c r="AD9320">
        <v>5</v>
      </c>
      <c r="AE9320">
        <v>5</v>
      </c>
      <c r="AF9320" t="s">
        <v>48</v>
      </c>
      <c r="AG9320">
        <v>2017</v>
      </c>
      <c r="AH9320">
        <f>COUNTBLANK(datos[[#This Row],[Row ID]:[Year sales]])</f>
        <v>0</v>
      </c>
    </row>
    <row r="9321" spans="1:34" x14ac:dyDescent="0.3">
      <c r="A9321">
        <v>9320</v>
      </c>
      <c r="B9321" t="s">
        <v>10577</v>
      </c>
      <c r="C9321" s="4">
        <v>42936</v>
      </c>
      <c r="D9321" s="4">
        <v>42941</v>
      </c>
      <c r="E9321" t="s">
        <v>67</v>
      </c>
      <c r="F9321" t="s">
        <v>2164</v>
      </c>
      <c r="G9321" t="s">
        <v>2165</v>
      </c>
      <c r="H9321" t="s">
        <v>57</v>
      </c>
      <c r="I9321" t="s">
        <v>38</v>
      </c>
      <c r="J9321" t="s">
        <v>286</v>
      </c>
      <c r="K9321" t="s">
        <v>287</v>
      </c>
      <c r="L9321">
        <v>10009</v>
      </c>
      <c r="M9321" t="s">
        <v>168</v>
      </c>
      <c r="N9321" t="s">
        <v>10578</v>
      </c>
      <c r="O9321" t="s">
        <v>43</v>
      </c>
      <c r="P9321" t="s">
        <v>50</v>
      </c>
      <c r="Q9321" t="s">
        <v>10579</v>
      </c>
      <c r="R9321" s="1">
        <v>163.76400000000001</v>
      </c>
      <c r="S9321">
        <v>2</v>
      </c>
      <c r="T9321">
        <f t="shared" si="145"/>
        <v>8</v>
      </c>
      <c r="U9321" t="s">
        <v>46</v>
      </c>
      <c r="V9321">
        <v>0.1</v>
      </c>
      <c r="W9321">
        <v>16.3764</v>
      </c>
      <c r="X9321" s="1">
        <v>-16.3764</v>
      </c>
      <c r="Y9321" s="1">
        <v>180.1404</v>
      </c>
      <c r="Z9321" t="s">
        <v>99</v>
      </c>
      <c r="AA9321" s="2">
        <v>25.474399999999999</v>
      </c>
      <c r="AB9321" s="3">
        <v>0.15555555555555553</v>
      </c>
      <c r="AC9321" s="1">
        <v>-121.9132</v>
      </c>
      <c r="AD9321">
        <v>5</v>
      </c>
      <c r="AE9321">
        <v>5</v>
      </c>
      <c r="AF9321" t="s">
        <v>48</v>
      </c>
      <c r="AG9321">
        <v>2017</v>
      </c>
      <c r="AH9321">
        <f>COUNTBLANK(datos[[#This Row],[Row ID]:[Year sales]])</f>
        <v>0</v>
      </c>
    </row>
    <row r="9322" spans="1:34" x14ac:dyDescent="0.3">
      <c r="A9322">
        <v>9321</v>
      </c>
      <c r="B9322" t="s">
        <v>10577</v>
      </c>
      <c r="C9322" s="4">
        <v>42936</v>
      </c>
      <c r="D9322" s="4">
        <v>42941</v>
      </c>
      <c r="E9322" t="s">
        <v>67</v>
      </c>
      <c r="F9322" t="s">
        <v>2164</v>
      </c>
      <c r="G9322" t="s">
        <v>2165</v>
      </c>
      <c r="H9322" t="s">
        <v>57</v>
      </c>
      <c r="I9322" t="s">
        <v>38</v>
      </c>
      <c r="J9322" t="s">
        <v>286</v>
      </c>
      <c r="K9322" t="s">
        <v>287</v>
      </c>
      <c r="L9322">
        <v>10009</v>
      </c>
      <c r="M9322" t="s">
        <v>168</v>
      </c>
      <c r="N9322" t="s">
        <v>8531</v>
      </c>
      <c r="O9322" t="s">
        <v>43</v>
      </c>
      <c r="P9322" t="s">
        <v>83</v>
      </c>
      <c r="Q9322" t="s">
        <v>8532</v>
      </c>
      <c r="R9322" s="1">
        <v>183.92</v>
      </c>
      <c r="S9322">
        <v>4</v>
      </c>
      <c r="T9322">
        <f t="shared" si="145"/>
        <v>23</v>
      </c>
      <c r="U9322" t="s">
        <v>52</v>
      </c>
      <c r="V9322">
        <v>0</v>
      </c>
      <c r="W9322">
        <v>0</v>
      </c>
      <c r="X9322" s="1">
        <v>0</v>
      </c>
      <c r="Y9322" s="1">
        <v>183.92</v>
      </c>
      <c r="Z9322" t="s">
        <v>99</v>
      </c>
      <c r="AA9322" s="2">
        <v>31.266400000000001</v>
      </c>
      <c r="AB9322" s="3">
        <v>0.17</v>
      </c>
      <c r="AC9322" s="1">
        <v>-152.65360000000001</v>
      </c>
      <c r="AD9322">
        <v>5</v>
      </c>
      <c r="AE9322">
        <v>5</v>
      </c>
      <c r="AF9322" t="s">
        <v>48</v>
      </c>
      <c r="AG9322">
        <v>2017</v>
      </c>
      <c r="AH9322">
        <f>COUNTBLANK(datos[[#This Row],[Row ID]:[Year sales]])</f>
        <v>0</v>
      </c>
    </row>
    <row r="9323" spans="1:34" x14ac:dyDescent="0.3">
      <c r="A9323">
        <v>9322</v>
      </c>
      <c r="B9323" t="s">
        <v>10580</v>
      </c>
      <c r="C9323" s="4">
        <v>42678</v>
      </c>
      <c r="D9323" s="4">
        <v>42682</v>
      </c>
      <c r="E9323" t="s">
        <v>67</v>
      </c>
      <c r="F9323" t="s">
        <v>2724</v>
      </c>
      <c r="G9323" t="s">
        <v>2725</v>
      </c>
      <c r="H9323" t="s">
        <v>37</v>
      </c>
      <c r="I9323" t="s">
        <v>38</v>
      </c>
      <c r="J9323" t="s">
        <v>204</v>
      </c>
      <c r="K9323" t="s">
        <v>124</v>
      </c>
      <c r="L9323">
        <v>77041</v>
      </c>
      <c r="M9323" t="s">
        <v>125</v>
      </c>
      <c r="N9323" t="s">
        <v>6186</v>
      </c>
      <c r="O9323" t="s">
        <v>43</v>
      </c>
      <c r="P9323" t="s">
        <v>83</v>
      </c>
      <c r="Q9323" t="s">
        <v>6187</v>
      </c>
      <c r="R9323" s="1">
        <v>11.375999999999999</v>
      </c>
      <c r="S9323">
        <v>3</v>
      </c>
      <c r="T9323">
        <f t="shared" si="145"/>
        <v>25</v>
      </c>
      <c r="U9323" t="s">
        <v>52</v>
      </c>
      <c r="V9323">
        <v>0.6</v>
      </c>
      <c r="W9323">
        <v>6.8255999999999997</v>
      </c>
      <c r="X9323" s="1">
        <v>-6.8255999999999997</v>
      </c>
      <c r="Y9323" s="1">
        <v>18.201599999999999</v>
      </c>
      <c r="Z9323" t="s">
        <v>65</v>
      </c>
      <c r="AA9323" s="2">
        <v>-5.6879999999999997</v>
      </c>
      <c r="AB9323" s="3">
        <v>-0.5</v>
      </c>
      <c r="AC9323" s="1">
        <v>-10.2384</v>
      </c>
      <c r="AD9323">
        <v>4</v>
      </c>
      <c r="AE9323">
        <v>4</v>
      </c>
      <c r="AF9323" t="s">
        <v>48</v>
      </c>
      <c r="AG9323">
        <v>2016</v>
      </c>
      <c r="AH9323">
        <f>COUNTBLANK(datos[[#This Row],[Row ID]:[Year sales]])</f>
        <v>0</v>
      </c>
    </row>
    <row r="9324" spans="1:34" x14ac:dyDescent="0.3">
      <c r="A9324">
        <v>9323</v>
      </c>
      <c r="B9324" t="s">
        <v>10580</v>
      </c>
      <c r="C9324" s="4">
        <v>42678</v>
      </c>
      <c r="D9324" s="4">
        <v>42682</v>
      </c>
      <c r="E9324" t="s">
        <v>67</v>
      </c>
      <c r="F9324" t="s">
        <v>2724</v>
      </c>
      <c r="G9324" t="s">
        <v>2725</v>
      </c>
      <c r="H9324" t="s">
        <v>37</v>
      </c>
      <c r="I9324" t="s">
        <v>38</v>
      </c>
      <c r="J9324" t="s">
        <v>204</v>
      </c>
      <c r="K9324" t="s">
        <v>124</v>
      </c>
      <c r="L9324">
        <v>77041</v>
      </c>
      <c r="M9324" t="s">
        <v>125</v>
      </c>
      <c r="N9324" t="s">
        <v>1882</v>
      </c>
      <c r="O9324" t="s">
        <v>43</v>
      </c>
      <c r="P9324" t="s">
        <v>83</v>
      </c>
      <c r="Q9324" t="s">
        <v>1883</v>
      </c>
      <c r="R9324" s="1">
        <v>66.111999999999995</v>
      </c>
      <c r="S9324">
        <v>4</v>
      </c>
      <c r="T9324">
        <f t="shared" si="145"/>
        <v>33</v>
      </c>
      <c r="U9324" t="s">
        <v>52</v>
      </c>
      <c r="V9324">
        <v>0.6</v>
      </c>
      <c r="W9324">
        <v>39.667199999999994</v>
      </c>
      <c r="X9324" s="1">
        <v>-39.667200000000001</v>
      </c>
      <c r="Y9324" s="1">
        <v>105.77919999999999</v>
      </c>
      <c r="Z9324" t="s">
        <v>99</v>
      </c>
      <c r="AA9324" s="2">
        <v>-84.2928</v>
      </c>
      <c r="AB9324" s="3">
        <v>-1.2750000000000001</v>
      </c>
      <c r="AC9324" s="1">
        <v>-110.7376</v>
      </c>
      <c r="AD9324">
        <v>4</v>
      </c>
      <c r="AE9324">
        <v>4</v>
      </c>
      <c r="AF9324" t="s">
        <v>48</v>
      </c>
      <c r="AG9324">
        <v>2016</v>
      </c>
      <c r="AH9324">
        <f>COUNTBLANK(datos[[#This Row],[Row ID]:[Year sales]])</f>
        <v>0</v>
      </c>
    </row>
    <row r="9325" spans="1:34" x14ac:dyDescent="0.3">
      <c r="A9325">
        <v>9324</v>
      </c>
      <c r="B9325" t="s">
        <v>10581</v>
      </c>
      <c r="C9325" s="4">
        <v>43001</v>
      </c>
      <c r="D9325" s="4">
        <v>43007</v>
      </c>
      <c r="E9325" t="s">
        <v>67</v>
      </c>
      <c r="F9325" t="s">
        <v>4771</v>
      </c>
      <c r="G9325" t="s">
        <v>4772</v>
      </c>
      <c r="H9325" t="s">
        <v>37</v>
      </c>
      <c r="I9325" t="s">
        <v>38</v>
      </c>
      <c r="J9325" t="s">
        <v>58</v>
      </c>
      <c r="K9325" t="s">
        <v>59</v>
      </c>
      <c r="L9325">
        <v>90036</v>
      </c>
      <c r="M9325" t="s">
        <v>60</v>
      </c>
      <c r="N9325" t="s">
        <v>3761</v>
      </c>
      <c r="O9325" t="s">
        <v>62</v>
      </c>
      <c r="P9325" t="s">
        <v>110</v>
      </c>
      <c r="Q9325" t="s">
        <v>3762</v>
      </c>
      <c r="R9325" s="1">
        <v>211.04</v>
      </c>
      <c r="S9325">
        <v>8</v>
      </c>
      <c r="T9325">
        <f t="shared" si="145"/>
        <v>40</v>
      </c>
      <c r="U9325" t="s">
        <v>75</v>
      </c>
      <c r="V9325">
        <v>0</v>
      </c>
      <c r="W9325">
        <v>0</v>
      </c>
      <c r="X9325" s="1">
        <v>0</v>
      </c>
      <c r="Y9325" s="1">
        <v>211.04</v>
      </c>
      <c r="Z9325" t="s">
        <v>47</v>
      </c>
      <c r="AA9325" s="2">
        <v>97.078400000000002</v>
      </c>
      <c r="AB9325" s="3">
        <v>0.46</v>
      </c>
      <c r="AC9325" s="1">
        <v>-113.9616</v>
      </c>
      <c r="AD9325">
        <v>6</v>
      </c>
      <c r="AE9325">
        <v>6</v>
      </c>
      <c r="AF9325" t="s">
        <v>48</v>
      </c>
      <c r="AG9325">
        <v>2017</v>
      </c>
      <c r="AH9325">
        <f>COUNTBLANK(datos[[#This Row],[Row ID]:[Year sales]])</f>
        <v>0</v>
      </c>
    </row>
    <row r="9326" spans="1:34" x14ac:dyDescent="0.3">
      <c r="A9326">
        <v>9325</v>
      </c>
      <c r="B9326" t="s">
        <v>10581</v>
      </c>
      <c r="C9326" s="4">
        <v>43001</v>
      </c>
      <c r="D9326" s="4">
        <v>43007</v>
      </c>
      <c r="E9326" t="s">
        <v>67</v>
      </c>
      <c r="F9326" t="s">
        <v>4771</v>
      </c>
      <c r="G9326" t="s">
        <v>4772</v>
      </c>
      <c r="H9326" t="s">
        <v>37</v>
      </c>
      <c r="I9326" t="s">
        <v>38</v>
      </c>
      <c r="J9326" t="s">
        <v>58</v>
      </c>
      <c r="K9326" t="s">
        <v>59</v>
      </c>
      <c r="L9326">
        <v>90036</v>
      </c>
      <c r="M9326" t="s">
        <v>60</v>
      </c>
      <c r="N9326" t="s">
        <v>3428</v>
      </c>
      <c r="O9326" t="s">
        <v>43</v>
      </c>
      <c r="P9326" t="s">
        <v>50</v>
      </c>
      <c r="Q9326" t="s">
        <v>3429</v>
      </c>
      <c r="R9326" s="1">
        <v>594.81600000000003</v>
      </c>
      <c r="S9326">
        <v>2</v>
      </c>
      <c r="T9326">
        <f t="shared" si="145"/>
        <v>31</v>
      </c>
      <c r="U9326" t="s">
        <v>46</v>
      </c>
      <c r="V9326">
        <v>0.2</v>
      </c>
      <c r="W9326">
        <v>118.96320000000001</v>
      </c>
      <c r="X9326" s="1">
        <v>-118.9632</v>
      </c>
      <c r="Y9326" s="1">
        <v>713.77920000000006</v>
      </c>
      <c r="Z9326" t="s">
        <v>53</v>
      </c>
      <c r="AA9326" s="2">
        <v>59.4816</v>
      </c>
      <c r="AB9326" s="3">
        <v>9.9999999999999992E-2</v>
      </c>
      <c r="AC9326" s="1">
        <v>-416.37119999999999</v>
      </c>
      <c r="AD9326">
        <v>6</v>
      </c>
      <c r="AE9326">
        <v>6</v>
      </c>
      <c r="AF9326" t="s">
        <v>48</v>
      </c>
      <c r="AG9326">
        <v>2017</v>
      </c>
      <c r="AH9326">
        <f>COUNTBLANK(datos[[#This Row],[Row ID]:[Year sales]])</f>
        <v>0</v>
      </c>
    </row>
    <row r="9327" spans="1:34" x14ac:dyDescent="0.3">
      <c r="A9327">
        <v>9326</v>
      </c>
      <c r="B9327" t="s">
        <v>10581</v>
      </c>
      <c r="C9327" s="4">
        <v>43001</v>
      </c>
      <c r="D9327" s="4">
        <v>43007</v>
      </c>
      <c r="E9327" t="s">
        <v>67</v>
      </c>
      <c r="F9327" t="s">
        <v>4771</v>
      </c>
      <c r="G9327" t="s">
        <v>4772</v>
      </c>
      <c r="H9327" t="s">
        <v>37</v>
      </c>
      <c r="I9327" t="s">
        <v>38</v>
      </c>
      <c r="J9327" t="s">
        <v>58</v>
      </c>
      <c r="K9327" t="s">
        <v>59</v>
      </c>
      <c r="L9327">
        <v>90036</v>
      </c>
      <c r="M9327" t="s">
        <v>60</v>
      </c>
      <c r="N9327" t="s">
        <v>3945</v>
      </c>
      <c r="O9327" t="s">
        <v>62</v>
      </c>
      <c r="P9327" t="s">
        <v>94</v>
      </c>
      <c r="Q9327" t="s">
        <v>3946</v>
      </c>
      <c r="R9327" s="1">
        <v>72.959999999999994</v>
      </c>
      <c r="S9327">
        <v>3</v>
      </c>
      <c r="T9327">
        <f t="shared" si="145"/>
        <v>47</v>
      </c>
      <c r="U9327" t="s">
        <v>52</v>
      </c>
      <c r="V9327">
        <v>0.2</v>
      </c>
      <c r="W9327">
        <v>14.591999999999999</v>
      </c>
      <c r="X9327" s="1">
        <v>-14.592000000000001</v>
      </c>
      <c r="Y9327" s="1">
        <v>87.551999999999992</v>
      </c>
      <c r="Z9327" t="s">
        <v>99</v>
      </c>
      <c r="AA9327" s="2">
        <v>23.712</v>
      </c>
      <c r="AB9327" s="3">
        <v>0.32500000000000001</v>
      </c>
      <c r="AC9327" s="1">
        <v>-34.655999999999999</v>
      </c>
      <c r="AD9327">
        <v>6</v>
      </c>
      <c r="AE9327">
        <v>6</v>
      </c>
      <c r="AF9327" t="s">
        <v>48</v>
      </c>
      <c r="AG9327">
        <v>2017</v>
      </c>
      <c r="AH9327">
        <f>COUNTBLANK(datos[[#This Row],[Row ID]:[Year sales]])</f>
        <v>0</v>
      </c>
    </row>
    <row r="9328" spans="1:34" x14ac:dyDescent="0.3">
      <c r="A9328">
        <v>9327</v>
      </c>
      <c r="B9328" t="s">
        <v>10582</v>
      </c>
      <c r="C9328" s="4">
        <v>42985</v>
      </c>
      <c r="D9328" s="4">
        <v>42988</v>
      </c>
      <c r="E9328" t="s">
        <v>208</v>
      </c>
      <c r="F9328" t="s">
        <v>3556</v>
      </c>
      <c r="G9328" t="s">
        <v>3557</v>
      </c>
      <c r="H9328" t="s">
        <v>37</v>
      </c>
      <c r="I9328" t="s">
        <v>38</v>
      </c>
      <c r="J9328" t="s">
        <v>2559</v>
      </c>
      <c r="K9328" t="s">
        <v>116</v>
      </c>
      <c r="L9328">
        <v>98026</v>
      </c>
      <c r="M9328" t="s">
        <v>60</v>
      </c>
      <c r="N9328" t="s">
        <v>7462</v>
      </c>
      <c r="O9328" t="s">
        <v>43</v>
      </c>
      <c r="P9328" t="s">
        <v>83</v>
      </c>
      <c r="Q9328" t="s">
        <v>7463</v>
      </c>
      <c r="R9328" s="1">
        <v>80.959999999999994</v>
      </c>
      <c r="S9328">
        <v>4</v>
      </c>
      <c r="T9328">
        <f t="shared" si="145"/>
        <v>13</v>
      </c>
      <c r="U9328" t="s">
        <v>52</v>
      </c>
      <c r="V9328">
        <v>0</v>
      </c>
      <c r="W9328">
        <v>0</v>
      </c>
      <c r="X9328" s="1">
        <v>0</v>
      </c>
      <c r="Y9328" s="1">
        <v>80.959999999999994</v>
      </c>
      <c r="Z9328" t="s">
        <v>99</v>
      </c>
      <c r="AA9328" s="2">
        <v>34.812800000000003</v>
      </c>
      <c r="AB9328" s="3">
        <v>0.43000000000000005</v>
      </c>
      <c r="AC9328" s="1">
        <v>-46.147199999999998</v>
      </c>
      <c r="AD9328">
        <v>3</v>
      </c>
      <c r="AE9328">
        <v>3</v>
      </c>
      <c r="AF9328" t="s">
        <v>48</v>
      </c>
      <c r="AG9328">
        <v>2017</v>
      </c>
      <c r="AH9328">
        <f>COUNTBLANK(datos[[#This Row],[Row ID]:[Year sales]])</f>
        <v>0</v>
      </c>
    </row>
    <row r="9329" spans="1:34" x14ac:dyDescent="0.3">
      <c r="A9329">
        <v>9328</v>
      </c>
      <c r="B9329" t="s">
        <v>10582</v>
      </c>
      <c r="C9329" s="4">
        <v>42985</v>
      </c>
      <c r="D9329" s="4">
        <v>42988</v>
      </c>
      <c r="E9329" t="s">
        <v>208</v>
      </c>
      <c r="F9329" t="s">
        <v>3556</v>
      </c>
      <c r="G9329" t="s">
        <v>3557</v>
      </c>
      <c r="H9329" t="s">
        <v>37</v>
      </c>
      <c r="I9329" t="s">
        <v>38</v>
      </c>
      <c r="J9329" t="s">
        <v>2559</v>
      </c>
      <c r="K9329" t="s">
        <v>116</v>
      </c>
      <c r="L9329">
        <v>98026</v>
      </c>
      <c r="M9329" t="s">
        <v>60</v>
      </c>
      <c r="N9329" t="s">
        <v>102</v>
      </c>
      <c r="O9329" t="s">
        <v>90</v>
      </c>
      <c r="P9329" t="s">
        <v>91</v>
      </c>
      <c r="Q9329" t="s">
        <v>103</v>
      </c>
      <c r="R9329" s="1">
        <v>455.71199999999999</v>
      </c>
      <c r="S9329">
        <v>2</v>
      </c>
      <c r="T9329">
        <f t="shared" si="145"/>
        <v>9</v>
      </c>
      <c r="U9329" t="s">
        <v>46</v>
      </c>
      <c r="V9329">
        <v>0.2</v>
      </c>
      <c r="W9329">
        <v>91.142400000000009</v>
      </c>
      <c r="X9329" s="1">
        <v>-91.142399999999995</v>
      </c>
      <c r="Y9329" s="1">
        <v>546.85439999999994</v>
      </c>
      <c r="Z9329" t="s">
        <v>53</v>
      </c>
      <c r="AA9329" s="2">
        <v>34.178400000000003</v>
      </c>
      <c r="AB9329" s="3">
        <v>7.5000000000000011E-2</v>
      </c>
      <c r="AC9329" s="1">
        <v>-330.39120000000003</v>
      </c>
      <c r="AD9329">
        <v>3</v>
      </c>
      <c r="AE9329">
        <v>3</v>
      </c>
      <c r="AF9329" t="s">
        <v>48</v>
      </c>
      <c r="AG9329">
        <v>2017</v>
      </c>
      <c r="AH9329">
        <f>COUNTBLANK(datos[[#This Row],[Row ID]:[Year sales]])</f>
        <v>0</v>
      </c>
    </row>
    <row r="9330" spans="1:34" x14ac:dyDescent="0.3">
      <c r="A9330">
        <v>9329</v>
      </c>
      <c r="B9330" t="s">
        <v>10582</v>
      </c>
      <c r="C9330" s="4">
        <v>42985</v>
      </c>
      <c r="D9330" s="4">
        <v>42988</v>
      </c>
      <c r="E9330" t="s">
        <v>208</v>
      </c>
      <c r="F9330" t="s">
        <v>3556</v>
      </c>
      <c r="G9330" t="s">
        <v>3557</v>
      </c>
      <c r="H9330" t="s">
        <v>37</v>
      </c>
      <c r="I9330" t="s">
        <v>38</v>
      </c>
      <c r="J9330" t="s">
        <v>2559</v>
      </c>
      <c r="K9330" t="s">
        <v>116</v>
      </c>
      <c r="L9330">
        <v>98026</v>
      </c>
      <c r="M9330" t="s">
        <v>60</v>
      </c>
      <c r="N9330" t="s">
        <v>6417</v>
      </c>
      <c r="O9330" t="s">
        <v>62</v>
      </c>
      <c r="P9330" t="s">
        <v>86</v>
      </c>
      <c r="Q9330" t="s">
        <v>6418</v>
      </c>
      <c r="R9330" s="1">
        <v>25.98</v>
      </c>
      <c r="S9330">
        <v>1</v>
      </c>
      <c r="T9330">
        <f t="shared" si="145"/>
        <v>15</v>
      </c>
      <c r="U9330" t="s">
        <v>46</v>
      </c>
      <c r="V9330">
        <v>0</v>
      </c>
      <c r="W9330">
        <v>0</v>
      </c>
      <c r="X9330" s="1">
        <v>0</v>
      </c>
      <c r="Y9330" s="1">
        <v>25.98</v>
      </c>
      <c r="Z9330" t="s">
        <v>65</v>
      </c>
      <c r="AA9330" s="2">
        <v>7.2744</v>
      </c>
      <c r="AB9330" s="3">
        <v>0.27999999999999997</v>
      </c>
      <c r="AC9330" s="1">
        <v>-18.7056</v>
      </c>
      <c r="AD9330">
        <v>3</v>
      </c>
      <c r="AE9330">
        <v>3</v>
      </c>
      <c r="AF9330" t="s">
        <v>48</v>
      </c>
      <c r="AG9330">
        <v>2017</v>
      </c>
      <c r="AH9330">
        <f>COUNTBLANK(datos[[#This Row],[Row ID]:[Year sales]])</f>
        <v>0</v>
      </c>
    </row>
    <row r="9331" spans="1:34" x14ac:dyDescent="0.3">
      <c r="A9331">
        <v>9330</v>
      </c>
      <c r="B9331" t="s">
        <v>10583</v>
      </c>
      <c r="C9331" s="4">
        <v>42336</v>
      </c>
      <c r="D9331" s="4">
        <v>42338</v>
      </c>
      <c r="E9331" t="s">
        <v>208</v>
      </c>
      <c r="F9331" t="s">
        <v>1911</v>
      </c>
      <c r="G9331" t="s">
        <v>1912</v>
      </c>
      <c r="H9331" t="s">
        <v>37</v>
      </c>
      <c r="I9331" t="s">
        <v>38</v>
      </c>
      <c r="J9331" t="s">
        <v>147</v>
      </c>
      <c r="K9331" t="s">
        <v>59</v>
      </c>
      <c r="L9331">
        <v>94110</v>
      </c>
      <c r="M9331" t="s">
        <v>60</v>
      </c>
      <c r="N9331" t="s">
        <v>7239</v>
      </c>
      <c r="O9331" t="s">
        <v>62</v>
      </c>
      <c r="P9331" t="s">
        <v>97</v>
      </c>
      <c r="Q9331" t="s">
        <v>7240</v>
      </c>
      <c r="R9331" s="1">
        <v>45.28</v>
      </c>
      <c r="S9331">
        <v>4</v>
      </c>
      <c r="T9331">
        <f t="shared" si="145"/>
        <v>5</v>
      </c>
      <c r="U9331" t="s">
        <v>52</v>
      </c>
      <c r="V9331">
        <v>0</v>
      </c>
      <c r="W9331">
        <v>0</v>
      </c>
      <c r="X9331" s="1">
        <v>0</v>
      </c>
      <c r="Y9331" s="1">
        <v>45.28</v>
      </c>
      <c r="Z9331" t="s">
        <v>65</v>
      </c>
      <c r="AA9331" s="2">
        <v>15.395200000000001</v>
      </c>
      <c r="AB9331" s="3">
        <v>0.34</v>
      </c>
      <c r="AC9331" s="1">
        <v>-29.884799999999998</v>
      </c>
      <c r="AD9331">
        <v>2</v>
      </c>
      <c r="AE9331">
        <v>2</v>
      </c>
      <c r="AF9331" t="s">
        <v>48</v>
      </c>
      <c r="AG9331">
        <v>2015</v>
      </c>
      <c r="AH9331">
        <f>COUNTBLANK(datos[[#This Row],[Row ID]:[Year sales]])</f>
        <v>0</v>
      </c>
    </row>
    <row r="9332" spans="1:34" x14ac:dyDescent="0.3">
      <c r="A9332">
        <v>9331</v>
      </c>
      <c r="B9332" t="s">
        <v>10584</v>
      </c>
      <c r="C9332" s="4">
        <v>42320</v>
      </c>
      <c r="D9332" s="4">
        <v>42326</v>
      </c>
      <c r="E9332" t="s">
        <v>67</v>
      </c>
      <c r="F9332" t="s">
        <v>6363</v>
      </c>
      <c r="G9332" t="s">
        <v>6364</v>
      </c>
      <c r="H9332" t="s">
        <v>37</v>
      </c>
      <c r="I9332" t="s">
        <v>38</v>
      </c>
      <c r="J9332" t="s">
        <v>286</v>
      </c>
      <c r="K9332" t="s">
        <v>287</v>
      </c>
      <c r="L9332">
        <v>10035</v>
      </c>
      <c r="M9332" t="s">
        <v>168</v>
      </c>
      <c r="N9332" t="s">
        <v>3297</v>
      </c>
      <c r="O9332" t="s">
        <v>62</v>
      </c>
      <c r="P9332" t="s">
        <v>193</v>
      </c>
      <c r="Q9332" t="s">
        <v>691</v>
      </c>
      <c r="R9332" s="1">
        <v>15.56</v>
      </c>
      <c r="S9332">
        <v>2</v>
      </c>
      <c r="T9332">
        <f t="shared" si="145"/>
        <v>170</v>
      </c>
      <c r="U9332" t="s">
        <v>46</v>
      </c>
      <c r="V9332">
        <v>0</v>
      </c>
      <c r="W9332">
        <v>0</v>
      </c>
      <c r="X9332" s="1">
        <v>0</v>
      </c>
      <c r="Y9332" s="1">
        <v>15.56</v>
      </c>
      <c r="Z9332" t="s">
        <v>65</v>
      </c>
      <c r="AA9332" s="2">
        <v>7.3132000000000001</v>
      </c>
      <c r="AB9332" s="3">
        <v>0.47</v>
      </c>
      <c r="AC9332" s="1">
        <v>-8.2468000000000004</v>
      </c>
      <c r="AD9332">
        <v>6</v>
      </c>
      <c r="AE9332">
        <v>6</v>
      </c>
      <c r="AF9332" t="s">
        <v>48</v>
      </c>
      <c r="AG9332">
        <v>2015</v>
      </c>
      <c r="AH9332">
        <f>COUNTBLANK(datos[[#This Row],[Row ID]:[Year sales]])</f>
        <v>0</v>
      </c>
    </row>
    <row r="9333" spans="1:34" x14ac:dyDescent="0.3">
      <c r="A9333">
        <v>9332</v>
      </c>
      <c r="B9333" t="s">
        <v>10585</v>
      </c>
      <c r="C9333" s="4">
        <v>42642</v>
      </c>
      <c r="D9333" s="4">
        <v>42646</v>
      </c>
      <c r="E9333" t="s">
        <v>67</v>
      </c>
      <c r="F9333" t="s">
        <v>240</v>
      </c>
      <c r="G9333" t="s">
        <v>241</v>
      </c>
      <c r="H9333" t="s">
        <v>57</v>
      </c>
      <c r="I9333" t="s">
        <v>38</v>
      </c>
      <c r="J9333" t="s">
        <v>338</v>
      </c>
      <c r="K9333" t="s">
        <v>440</v>
      </c>
      <c r="L9333">
        <v>97477</v>
      </c>
      <c r="M9333" t="s">
        <v>60</v>
      </c>
      <c r="N9333" t="s">
        <v>4492</v>
      </c>
      <c r="O9333" t="s">
        <v>90</v>
      </c>
      <c r="P9333" t="s">
        <v>91</v>
      </c>
      <c r="Q9333" t="s">
        <v>4493</v>
      </c>
      <c r="R9333" s="1">
        <v>859.2</v>
      </c>
      <c r="S9333">
        <v>3</v>
      </c>
      <c r="T9333">
        <f t="shared" si="145"/>
        <v>32</v>
      </c>
      <c r="U9333" t="s">
        <v>52</v>
      </c>
      <c r="V9333">
        <v>0.2</v>
      </c>
      <c r="W9333">
        <v>171.84000000000003</v>
      </c>
      <c r="X9333" s="1">
        <v>-171.84</v>
      </c>
      <c r="Y9333" s="1">
        <v>1031.04</v>
      </c>
      <c r="Z9333" t="s">
        <v>53</v>
      </c>
      <c r="AA9333" s="2">
        <v>75.180000000000007</v>
      </c>
      <c r="AB9333" s="3">
        <v>8.7500000000000008E-2</v>
      </c>
      <c r="AC9333" s="1">
        <v>-612.17999999999995</v>
      </c>
      <c r="AD9333">
        <v>4</v>
      </c>
      <c r="AE9333">
        <v>4</v>
      </c>
      <c r="AF9333" t="s">
        <v>48</v>
      </c>
      <c r="AG9333">
        <v>2016</v>
      </c>
      <c r="AH9333">
        <f>COUNTBLANK(datos[[#This Row],[Row ID]:[Year sales]])</f>
        <v>0</v>
      </c>
    </row>
    <row r="9334" spans="1:34" x14ac:dyDescent="0.3">
      <c r="A9334">
        <v>9333</v>
      </c>
      <c r="B9334" t="s">
        <v>10586</v>
      </c>
      <c r="C9334" s="4">
        <v>42989</v>
      </c>
      <c r="D9334" s="4">
        <v>42991</v>
      </c>
      <c r="E9334" t="s">
        <v>34</v>
      </c>
      <c r="F9334" t="s">
        <v>7974</v>
      </c>
      <c r="G9334" t="s">
        <v>7975</v>
      </c>
      <c r="H9334" t="s">
        <v>37</v>
      </c>
      <c r="I9334" t="s">
        <v>38</v>
      </c>
      <c r="J9334" t="s">
        <v>7998</v>
      </c>
      <c r="K9334" t="s">
        <v>40</v>
      </c>
      <c r="L9334">
        <v>40324</v>
      </c>
      <c r="M9334" t="s">
        <v>41</v>
      </c>
      <c r="N9334" t="s">
        <v>1631</v>
      </c>
      <c r="O9334" t="s">
        <v>62</v>
      </c>
      <c r="P9334" t="s">
        <v>97</v>
      </c>
      <c r="Q9334" t="s">
        <v>1632</v>
      </c>
      <c r="R9334" s="1">
        <v>195.68</v>
      </c>
      <c r="S9334">
        <v>4</v>
      </c>
      <c r="T9334">
        <f t="shared" si="145"/>
        <v>21</v>
      </c>
      <c r="U9334" t="s">
        <v>52</v>
      </c>
      <c r="V9334">
        <v>0</v>
      </c>
      <c r="W9334">
        <v>0</v>
      </c>
      <c r="X9334" s="1">
        <v>0</v>
      </c>
      <c r="Y9334" s="1">
        <v>195.68</v>
      </c>
      <c r="Z9334" t="s">
        <v>99</v>
      </c>
      <c r="AA9334" s="2">
        <v>50.876800000000003</v>
      </c>
      <c r="AB9334" s="3">
        <v>0.26</v>
      </c>
      <c r="AC9334" s="1">
        <v>-144.8032</v>
      </c>
      <c r="AD9334">
        <v>2</v>
      </c>
      <c r="AE9334">
        <v>2</v>
      </c>
      <c r="AF9334" t="s">
        <v>48</v>
      </c>
      <c r="AG9334">
        <v>2017</v>
      </c>
      <c r="AH9334">
        <f>COUNTBLANK(datos[[#This Row],[Row ID]:[Year sales]])</f>
        <v>0</v>
      </c>
    </row>
    <row r="9335" spans="1:34" x14ac:dyDescent="0.3">
      <c r="A9335">
        <v>9334</v>
      </c>
      <c r="B9335" t="s">
        <v>10586</v>
      </c>
      <c r="C9335" s="4">
        <v>42989</v>
      </c>
      <c r="D9335" s="4">
        <v>42991</v>
      </c>
      <c r="E9335" t="s">
        <v>34</v>
      </c>
      <c r="F9335" t="s">
        <v>7974</v>
      </c>
      <c r="G9335" t="s">
        <v>7975</v>
      </c>
      <c r="H9335" t="s">
        <v>37</v>
      </c>
      <c r="I9335" t="s">
        <v>38</v>
      </c>
      <c r="J9335" t="s">
        <v>7998</v>
      </c>
      <c r="K9335" t="s">
        <v>40</v>
      </c>
      <c r="L9335">
        <v>40324</v>
      </c>
      <c r="M9335" t="s">
        <v>41</v>
      </c>
      <c r="N9335" t="s">
        <v>4215</v>
      </c>
      <c r="O9335" t="s">
        <v>62</v>
      </c>
      <c r="P9335" t="s">
        <v>289</v>
      </c>
      <c r="Q9335" t="s">
        <v>4216</v>
      </c>
      <c r="R9335" s="1">
        <v>14.2</v>
      </c>
      <c r="S9335">
        <v>4</v>
      </c>
      <c r="T9335">
        <f t="shared" si="145"/>
        <v>19</v>
      </c>
      <c r="U9335" t="s">
        <v>52</v>
      </c>
      <c r="V9335">
        <v>0</v>
      </c>
      <c r="W9335">
        <v>0</v>
      </c>
      <c r="X9335" s="1">
        <v>0</v>
      </c>
      <c r="Y9335" s="1">
        <v>14.2</v>
      </c>
      <c r="Z9335" t="s">
        <v>65</v>
      </c>
      <c r="AA9335" s="2">
        <v>6.6740000000000004</v>
      </c>
      <c r="AB9335" s="3">
        <v>0.47000000000000003</v>
      </c>
      <c r="AC9335" s="1">
        <v>-7.5259999999999998</v>
      </c>
      <c r="AD9335">
        <v>2</v>
      </c>
      <c r="AE9335">
        <v>2</v>
      </c>
      <c r="AF9335" t="s">
        <v>48</v>
      </c>
      <c r="AG9335">
        <v>2017</v>
      </c>
      <c r="AH9335">
        <f>COUNTBLANK(datos[[#This Row],[Row ID]:[Year sales]])</f>
        <v>0</v>
      </c>
    </row>
    <row r="9336" spans="1:34" x14ac:dyDescent="0.3">
      <c r="A9336">
        <v>9335</v>
      </c>
      <c r="B9336" t="s">
        <v>10587</v>
      </c>
      <c r="C9336" s="4">
        <v>42856</v>
      </c>
      <c r="D9336" s="4">
        <v>42857</v>
      </c>
      <c r="E9336" t="s">
        <v>208</v>
      </c>
      <c r="F9336" t="s">
        <v>1331</v>
      </c>
      <c r="G9336" t="s">
        <v>1332</v>
      </c>
      <c r="H9336" t="s">
        <v>37</v>
      </c>
      <c r="I9336" t="s">
        <v>38</v>
      </c>
      <c r="J9336" t="s">
        <v>3433</v>
      </c>
      <c r="K9336" t="s">
        <v>71</v>
      </c>
      <c r="L9336">
        <v>33065</v>
      </c>
      <c r="M9336" t="s">
        <v>41</v>
      </c>
      <c r="N9336" t="s">
        <v>42</v>
      </c>
      <c r="O9336" t="s">
        <v>43</v>
      </c>
      <c r="P9336" t="s">
        <v>44</v>
      </c>
      <c r="Q9336" t="s">
        <v>45</v>
      </c>
      <c r="R9336" s="1">
        <v>314.35199999999998</v>
      </c>
      <c r="S9336">
        <v>3</v>
      </c>
      <c r="T9336">
        <f t="shared" si="145"/>
        <v>12</v>
      </c>
      <c r="U9336" t="s">
        <v>52</v>
      </c>
      <c r="V9336">
        <v>0.2</v>
      </c>
      <c r="W9336">
        <v>62.870399999999997</v>
      </c>
      <c r="X9336" s="1">
        <v>-62.870399999999997</v>
      </c>
      <c r="Y9336" s="1">
        <v>377.22239999999999</v>
      </c>
      <c r="Z9336" t="s">
        <v>47</v>
      </c>
      <c r="AA9336" s="2">
        <v>-15.717599999999999</v>
      </c>
      <c r="AB9336" s="3">
        <v>-0.05</v>
      </c>
      <c r="AC9336" s="1">
        <v>-267.19920000000002</v>
      </c>
      <c r="AD9336">
        <v>1</v>
      </c>
      <c r="AE9336">
        <v>1</v>
      </c>
      <c r="AF9336" t="s">
        <v>48</v>
      </c>
      <c r="AG9336">
        <v>2017</v>
      </c>
      <c r="AH9336">
        <f>COUNTBLANK(datos[[#This Row],[Row ID]:[Year sales]])</f>
        <v>0</v>
      </c>
    </row>
    <row r="9337" spans="1:34" x14ac:dyDescent="0.3">
      <c r="A9337">
        <v>9336</v>
      </c>
      <c r="B9337" t="s">
        <v>10587</v>
      </c>
      <c r="C9337" s="4">
        <v>42856</v>
      </c>
      <c r="D9337" s="4">
        <v>42857</v>
      </c>
      <c r="E9337" t="s">
        <v>208</v>
      </c>
      <c r="F9337" t="s">
        <v>1331</v>
      </c>
      <c r="G9337" t="s">
        <v>1332</v>
      </c>
      <c r="H9337" t="s">
        <v>37</v>
      </c>
      <c r="I9337" t="s">
        <v>38</v>
      </c>
      <c r="J9337" t="s">
        <v>3433</v>
      </c>
      <c r="K9337" t="s">
        <v>71</v>
      </c>
      <c r="L9337">
        <v>33065</v>
      </c>
      <c r="M9337" t="s">
        <v>41</v>
      </c>
      <c r="N9337" t="s">
        <v>6864</v>
      </c>
      <c r="O9337" t="s">
        <v>62</v>
      </c>
      <c r="P9337" t="s">
        <v>63</v>
      </c>
      <c r="Q9337" t="s">
        <v>6865</v>
      </c>
      <c r="R9337" s="1">
        <v>4.6079999999999997</v>
      </c>
      <c r="S9337">
        <v>2</v>
      </c>
      <c r="T9337">
        <f t="shared" si="145"/>
        <v>20</v>
      </c>
      <c r="U9337" t="s">
        <v>46</v>
      </c>
      <c r="V9337">
        <v>0.2</v>
      </c>
      <c r="W9337">
        <v>0.92159999999999997</v>
      </c>
      <c r="X9337" s="1">
        <v>-0.92159999999999997</v>
      </c>
      <c r="Y9337" s="1">
        <v>5.5295999999999994</v>
      </c>
      <c r="Z9337" t="s">
        <v>65</v>
      </c>
      <c r="AA9337" s="2">
        <v>1.4976</v>
      </c>
      <c r="AB9337" s="3">
        <v>0.32500000000000001</v>
      </c>
      <c r="AC9337" s="1">
        <v>-2.1888000000000001</v>
      </c>
      <c r="AD9337">
        <v>1</v>
      </c>
      <c r="AE9337">
        <v>1</v>
      </c>
      <c r="AF9337" t="s">
        <v>48</v>
      </c>
      <c r="AG9337">
        <v>2017</v>
      </c>
      <c r="AH9337">
        <f>COUNTBLANK(datos[[#This Row],[Row ID]:[Year sales]])</f>
        <v>0</v>
      </c>
    </row>
    <row r="9338" spans="1:34" x14ac:dyDescent="0.3">
      <c r="A9338">
        <v>9337</v>
      </c>
      <c r="B9338" t="s">
        <v>10588</v>
      </c>
      <c r="C9338" s="4">
        <v>42994</v>
      </c>
      <c r="D9338" s="4">
        <v>42998</v>
      </c>
      <c r="E9338" t="s">
        <v>67</v>
      </c>
      <c r="F9338" t="s">
        <v>3224</v>
      </c>
      <c r="G9338" t="s">
        <v>3225</v>
      </c>
      <c r="H9338" t="s">
        <v>57</v>
      </c>
      <c r="I9338" t="s">
        <v>38</v>
      </c>
      <c r="J9338" t="s">
        <v>147</v>
      </c>
      <c r="K9338" t="s">
        <v>59</v>
      </c>
      <c r="L9338">
        <v>94110</v>
      </c>
      <c r="M9338" t="s">
        <v>60</v>
      </c>
      <c r="N9338" t="s">
        <v>519</v>
      </c>
      <c r="O9338" t="s">
        <v>62</v>
      </c>
      <c r="P9338" t="s">
        <v>289</v>
      </c>
      <c r="Q9338" t="s">
        <v>520</v>
      </c>
      <c r="R9338" s="1">
        <v>17.899999999999999</v>
      </c>
      <c r="S9338">
        <v>5</v>
      </c>
      <c r="T9338">
        <f t="shared" si="145"/>
        <v>44</v>
      </c>
      <c r="U9338" t="s">
        <v>75</v>
      </c>
      <c r="V9338">
        <v>0</v>
      </c>
      <c r="W9338">
        <v>0</v>
      </c>
      <c r="X9338" s="1">
        <v>0</v>
      </c>
      <c r="Y9338" s="1">
        <v>17.899999999999999</v>
      </c>
      <c r="Z9338" t="s">
        <v>65</v>
      </c>
      <c r="AA9338" s="2">
        <v>8.7710000000000008</v>
      </c>
      <c r="AB9338" s="3">
        <v>0.4900000000000001</v>
      </c>
      <c r="AC9338" s="1">
        <v>-9.1289999999999996</v>
      </c>
      <c r="AD9338">
        <v>4</v>
      </c>
      <c r="AE9338">
        <v>4</v>
      </c>
      <c r="AF9338" t="s">
        <v>48</v>
      </c>
      <c r="AG9338">
        <v>2017</v>
      </c>
      <c r="AH9338">
        <f>COUNTBLANK(datos[[#This Row],[Row ID]:[Year sales]])</f>
        <v>0</v>
      </c>
    </row>
    <row r="9339" spans="1:34" x14ac:dyDescent="0.3">
      <c r="A9339">
        <v>9338</v>
      </c>
      <c r="B9339" t="s">
        <v>10589</v>
      </c>
      <c r="C9339" s="4">
        <v>41931</v>
      </c>
      <c r="D9339" s="4">
        <v>41934</v>
      </c>
      <c r="E9339" t="s">
        <v>34</v>
      </c>
      <c r="F9339" t="s">
        <v>2879</v>
      </c>
      <c r="G9339" t="s">
        <v>2880</v>
      </c>
      <c r="H9339" t="s">
        <v>57</v>
      </c>
      <c r="I9339" t="s">
        <v>38</v>
      </c>
      <c r="J9339" t="s">
        <v>147</v>
      </c>
      <c r="K9339" t="s">
        <v>59</v>
      </c>
      <c r="L9339">
        <v>94110</v>
      </c>
      <c r="M9339" t="s">
        <v>60</v>
      </c>
      <c r="N9339" t="s">
        <v>5772</v>
      </c>
      <c r="O9339" t="s">
        <v>62</v>
      </c>
      <c r="P9339" t="s">
        <v>94</v>
      </c>
      <c r="Q9339" t="s">
        <v>5773</v>
      </c>
      <c r="R9339" s="1">
        <v>2.992</v>
      </c>
      <c r="S9339">
        <v>1</v>
      </c>
      <c r="T9339">
        <f t="shared" si="145"/>
        <v>34</v>
      </c>
      <c r="U9339" t="s">
        <v>46</v>
      </c>
      <c r="V9339">
        <v>0.2</v>
      </c>
      <c r="W9339">
        <v>0.59840000000000004</v>
      </c>
      <c r="X9339" s="1">
        <v>-0.59840000000000004</v>
      </c>
      <c r="Y9339" s="1">
        <v>3.5903999999999998</v>
      </c>
      <c r="Z9339" t="s">
        <v>65</v>
      </c>
      <c r="AA9339" s="2">
        <v>1.1220000000000001</v>
      </c>
      <c r="AB9339" s="3">
        <v>0.37500000000000006</v>
      </c>
      <c r="AC9339" s="1">
        <v>-1.2716000000000001</v>
      </c>
      <c r="AD9339">
        <v>3</v>
      </c>
      <c r="AE9339">
        <v>3</v>
      </c>
      <c r="AF9339" t="s">
        <v>48</v>
      </c>
      <c r="AG9339">
        <v>2014</v>
      </c>
      <c r="AH9339">
        <f>COUNTBLANK(datos[[#This Row],[Row ID]:[Year sales]])</f>
        <v>0</v>
      </c>
    </row>
    <row r="9340" spans="1:34" x14ac:dyDescent="0.3">
      <c r="A9340">
        <v>9339</v>
      </c>
      <c r="B9340" t="s">
        <v>10589</v>
      </c>
      <c r="C9340" s="4">
        <v>41931</v>
      </c>
      <c r="D9340" s="4">
        <v>41934</v>
      </c>
      <c r="E9340" t="s">
        <v>34</v>
      </c>
      <c r="F9340" t="s">
        <v>2879</v>
      </c>
      <c r="G9340" t="s">
        <v>2880</v>
      </c>
      <c r="H9340" t="s">
        <v>57</v>
      </c>
      <c r="I9340" t="s">
        <v>38</v>
      </c>
      <c r="J9340" t="s">
        <v>147</v>
      </c>
      <c r="K9340" t="s">
        <v>59</v>
      </c>
      <c r="L9340">
        <v>94110</v>
      </c>
      <c r="M9340" t="s">
        <v>60</v>
      </c>
      <c r="N9340" t="s">
        <v>3195</v>
      </c>
      <c r="O9340" t="s">
        <v>62</v>
      </c>
      <c r="P9340" t="s">
        <v>94</v>
      </c>
      <c r="Q9340" t="s">
        <v>3196</v>
      </c>
      <c r="R9340" s="1">
        <v>20.064</v>
      </c>
      <c r="S9340">
        <v>6</v>
      </c>
      <c r="T9340">
        <f t="shared" si="145"/>
        <v>36</v>
      </c>
      <c r="U9340" t="s">
        <v>75</v>
      </c>
      <c r="V9340">
        <v>0.2</v>
      </c>
      <c r="W9340">
        <v>4.0128000000000004</v>
      </c>
      <c r="X9340" s="1">
        <v>-4.0128000000000004</v>
      </c>
      <c r="Y9340" s="1">
        <v>24.076799999999999</v>
      </c>
      <c r="Z9340" t="s">
        <v>65</v>
      </c>
      <c r="AA9340" s="2">
        <v>7.0224000000000002</v>
      </c>
      <c r="AB9340" s="3">
        <v>0.35000000000000003</v>
      </c>
      <c r="AC9340" s="1">
        <v>-9.0288000000000004</v>
      </c>
      <c r="AD9340">
        <v>3</v>
      </c>
      <c r="AE9340">
        <v>3</v>
      </c>
      <c r="AF9340" t="s">
        <v>48</v>
      </c>
      <c r="AG9340">
        <v>2014</v>
      </c>
      <c r="AH9340">
        <f>COUNTBLANK(datos[[#This Row],[Row ID]:[Year sales]])</f>
        <v>0</v>
      </c>
    </row>
    <row r="9341" spans="1:34" x14ac:dyDescent="0.3">
      <c r="A9341">
        <v>9340</v>
      </c>
      <c r="B9341" t="s">
        <v>10589</v>
      </c>
      <c r="C9341" s="4">
        <v>41931</v>
      </c>
      <c r="D9341" s="4">
        <v>41934</v>
      </c>
      <c r="E9341" t="s">
        <v>34</v>
      </c>
      <c r="F9341" t="s">
        <v>2879</v>
      </c>
      <c r="G9341" t="s">
        <v>2880</v>
      </c>
      <c r="H9341" t="s">
        <v>57</v>
      </c>
      <c r="I9341" t="s">
        <v>38</v>
      </c>
      <c r="J9341" t="s">
        <v>147</v>
      </c>
      <c r="K9341" t="s">
        <v>59</v>
      </c>
      <c r="L9341">
        <v>94110</v>
      </c>
      <c r="M9341" t="s">
        <v>60</v>
      </c>
      <c r="N9341" t="s">
        <v>7703</v>
      </c>
      <c r="O9341" t="s">
        <v>62</v>
      </c>
      <c r="P9341" t="s">
        <v>110</v>
      </c>
      <c r="Q9341" t="s">
        <v>7704</v>
      </c>
      <c r="R9341" s="1">
        <v>146.72999999999999</v>
      </c>
      <c r="S9341">
        <v>3</v>
      </c>
      <c r="T9341">
        <f t="shared" si="145"/>
        <v>25</v>
      </c>
      <c r="U9341" t="s">
        <v>52</v>
      </c>
      <c r="V9341">
        <v>0</v>
      </c>
      <c r="W9341">
        <v>0</v>
      </c>
      <c r="X9341" s="1">
        <v>0</v>
      </c>
      <c r="Y9341" s="1">
        <v>146.72999999999999</v>
      </c>
      <c r="Z9341" t="s">
        <v>99</v>
      </c>
      <c r="AA9341" s="2">
        <v>68.963099999999997</v>
      </c>
      <c r="AB9341" s="3">
        <v>0.47000000000000003</v>
      </c>
      <c r="AC9341" s="1">
        <v>-77.766900000000007</v>
      </c>
      <c r="AD9341">
        <v>3</v>
      </c>
      <c r="AE9341">
        <v>3</v>
      </c>
      <c r="AF9341" t="s">
        <v>48</v>
      </c>
      <c r="AG9341">
        <v>2014</v>
      </c>
      <c r="AH9341">
        <f>COUNTBLANK(datos[[#This Row],[Row ID]:[Year sales]])</f>
        <v>0</v>
      </c>
    </row>
    <row r="9342" spans="1:34" x14ac:dyDescent="0.3">
      <c r="A9342">
        <v>9341</v>
      </c>
      <c r="B9342" t="s">
        <v>10589</v>
      </c>
      <c r="C9342" s="4">
        <v>41931</v>
      </c>
      <c r="D9342" s="4">
        <v>41934</v>
      </c>
      <c r="E9342" t="s">
        <v>34</v>
      </c>
      <c r="F9342" t="s">
        <v>2879</v>
      </c>
      <c r="G9342" t="s">
        <v>2880</v>
      </c>
      <c r="H9342" t="s">
        <v>57</v>
      </c>
      <c r="I9342" t="s">
        <v>38</v>
      </c>
      <c r="J9342" t="s">
        <v>147</v>
      </c>
      <c r="K9342" t="s">
        <v>59</v>
      </c>
      <c r="L9342">
        <v>94110</v>
      </c>
      <c r="M9342" t="s">
        <v>60</v>
      </c>
      <c r="N9342" t="s">
        <v>2143</v>
      </c>
      <c r="O9342" t="s">
        <v>62</v>
      </c>
      <c r="P9342" t="s">
        <v>63</v>
      </c>
      <c r="Q9342" t="s">
        <v>2144</v>
      </c>
      <c r="R9342" s="1">
        <v>18.75</v>
      </c>
      <c r="S9342">
        <v>5</v>
      </c>
      <c r="T9342">
        <f t="shared" si="145"/>
        <v>24</v>
      </c>
      <c r="U9342" t="s">
        <v>75</v>
      </c>
      <c r="V9342">
        <v>0</v>
      </c>
      <c r="W9342">
        <v>0</v>
      </c>
      <c r="X9342" s="1">
        <v>0</v>
      </c>
      <c r="Y9342" s="1">
        <v>18.75</v>
      </c>
      <c r="Z9342" t="s">
        <v>65</v>
      </c>
      <c r="AA9342" s="2">
        <v>9</v>
      </c>
      <c r="AB9342" s="3">
        <v>0.48</v>
      </c>
      <c r="AC9342" s="1">
        <v>-9.75</v>
      </c>
      <c r="AD9342">
        <v>3</v>
      </c>
      <c r="AE9342">
        <v>3</v>
      </c>
      <c r="AF9342" t="s">
        <v>48</v>
      </c>
      <c r="AG9342">
        <v>2014</v>
      </c>
      <c r="AH9342">
        <f>COUNTBLANK(datos[[#This Row],[Row ID]:[Year sales]])</f>
        <v>0</v>
      </c>
    </row>
    <row r="9343" spans="1:34" x14ac:dyDescent="0.3">
      <c r="A9343">
        <v>9342</v>
      </c>
      <c r="B9343" t="s">
        <v>10589</v>
      </c>
      <c r="C9343" s="4">
        <v>41931</v>
      </c>
      <c r="D9343" s="4">
        <v>41934</v>
      </c>
      <c r="E9343" t="s">
        <v>34</v>
      </c>
      <c r="F9343" t="s">
        <v>2879</v>
      </c>
      <c r="G9343" t="s">
        <v>2880</v>
      </c>
      <c r="H9343" t="s">
        <v>57</v>
      </c>
      <c r="I9343" t="s">
        <v>38</v>
      </c>
      <c r="J9343" t="s">
        <v>147</v>
      </c>
      <c r="K9343" t="s">
        <v>59</v>
      </c>
      <c r="L9343">
        <v>94110</v>
      </c>
      <c r="M9343" t="s">
        <v>60</v>
      </c>
      <c r="N9343" t="s">
        <v>7726</v>
      </c>
      <c r="O9343" t="s">
        <v>90</v>
      </c>
      <c r="P9343" t="s">
        <v>91</v>
      </c>
      <c r="Q9343" t="s">
        <v>7727</v>
      </c>
      <c r="R9343" s="1">
        <v>117.57599999999999</v>
      </c>
      <c r="S9343">
        <v>3</v>
      </c>
      <c r="T9343">
        <f t="shared" si="145"/>
        <v>32</v>
      </c>
      <c r="U9343" t="s">
        <v>52</v>
      </c>
      <c r="V9343">
        <v>0.2</v>
      </c>
      <c r="W9343">
        <v>23.5152</v>
      </c>
      <c r="X9343" s="1">
        <v>-23.5152</v>
      </c>
      <c r="Y9343" s="1">
        <v>141.09119999999999</v>
      </c>
      <c r="Z9343" t="s">
        <v>99</v>
      </c>
      <c r="AA9343" s="2">
        <v>11.7576</v>
      </c>
      <c r="AB9343" s="3">
        <v>0.1</v>
      </c>
      <c r="AC9343" s="1">
        <v>-82.303200000000004</v>
      </c>
      <c r="AD9343">
        <v>3</v>
      </c>
      <c r="AE9343">
        <v>3</v>
      </c>
      <c r="AF9343" t="s">
        <v>48</v>
      </c>
      <c r="AG9343">
        <v>2014</v>
      </c>
      <c r="AH9343">
        <f>COUNTBLANK(datos[[#This Row],[Row ID]:[Year sales]])</f>
        <v>0</v>
      </c>
    </row>
    <row r="9344" spans="1:34" x14ac:dyDescent="0.3">
      <c r="A9344">
        <v>9343</v>
      </c>
      <c r="B9344" t="s">
        <v>10590</v>
      </c>
      <c r="C9344" s="4">
        <v>42442</v>
      </c>
      <c r="D9344" s="4">
        <v>42447</v>
      </c>
      <c r="E9344" t="s">
        <v>67</v>
      </c>
      <c r="F9344" t="s">
        <v>7700</v>
      </c>
      <c r="G9344" t="s">
        <v>7701</v>
      </c>
      <c r="H9344" t="s">
        <v>122</v>
      </c>
      <c r="I9344" t="s">
        <v>38</v>
      </c>
      <c r="J9344" t="s">
        <v>2881</v>
      </c>
      <c r="K9344" t="s">
        <v>59</v>
      </c>
      <c r="L9344">
        <v>92503</v>
      </c>
      <c r="M9344" t="s">
        <v>60</v>
      </c>
      <c r="N9344" t="s">
        <v>2466</v>
      </c>
      <c r="O9344" t="s">
        <v>62</v>
      </c>
      <c r="P9344" t="s">
        <v>94</v>
      </c>
      <c r="Q9344" t="s">
        <v>2467</v>
      </c>
      <c r="R9344" s="1">
        <v>51.183999999999997</v>
      </c>
      <c r="S9344">
        <v>7</v>
      </c>
      <c r="T9344">
        <f t="shared" si="145"/>
        <v>40</v>
      </c>
      <c r="U9344" t="s">
        <v>75</v>
      </c>
      <c r="V9344">
        <v>0.2</v>
      </c>
      <c r="W9344">
        <v>10.236800000000001</v>
      </c>
      <c r="X9344" s="1">
        <v>-10.236800000000001</v>
      </c>
      <c r="Y9344" s="1">
        <v>61.4208</v>
      </c>
      <c r="Z9344" t="s">
        <v>99</v>
      </c>
      <c r="AA9344" s="2">
        <v>19.193999999999999</v>
      </c>
      <c r="AB9344" s="3">
        <v>0.375</v>
      </c>
      <c r="AC9344" s="1">
        <v>-21.7532</v>
      </c>
      <c r="AD9344">
        <v>5</v>
      </c>
      <c r="AE9344">
        <v>5</v>
      </c>
      <c r="AF9344" t="s">
        <v>48</v>
      </c>
      <c r="AG9344">
        <v>2016</v>
      </c>
      <c r="AH9344">
        <f>COUNTBLANK(datos[[#This Row],[Row ID]:[Year sales]])</f>
        <v>0</v>
      </c>
    </row>
    <row r="9345" spans="1:34" x14ac:dyDescent="0.3">
      <c r="A9345">
        <v>9344</v>
      </c>
      <c r="B9345" t="s">
        <v>10591</v>
      </c>
      <c r="C9345" s="4">
        <v>42783</v>
      </c>
      <c r="D9345" s="4">
        <v>42786</v>
      </c>
      <c r="E9345" t="s">
        <v>208</v>
      </c>
      <c r="F9345" t="s">
        <v>2334</v>
      </c>
      <c r="G9345" t="s">
        <v>2335</v>
      </c>
      <c r="H9345" t="s">
        <v>122</v>
      </c>
      <c r="I9345" t="s">
        <v>38</v>
      </c>
      <c r="J9345" t="s">
        <v>296</v>
      </c>
      <c r="K9345" t="s">
        <v>518</v>
      </c>
      <c r="L9345">
        <v>45373</v>
      </c>
      <c r="M9345" t="s">
        <v>168</v>
      </c>
      <c r="N9345" t="s">
        <v>8344</v>
      </c>
      <c r="O9345" t="s">
        <v>43</v>
      </c>
      <c r="P9345" t="s">
        <v>73</v>
      </c>
      <c r="Q9345" t="s">
        <v>8345</v>
      </c>
      <c r="R9345" s="1">
        <v>455.97</v>
      </c>
      <c r="S9345">
        <v>5</v>
      </c>
      <c r="T9345">
        <f t="shared" si="145"/>
        <v>26</v>
      </c>
      <c r="U9345" t="s">
        <v>75</v>
      </c>
      <c r="V9345">
        <v>0.4</v>
      </c>
      <c r="W9345">
        <v>182.38800000000003</v>
      </c>
      <c r="X9345" s="1">
        <v>-182.38800000000001</v>
      </c>
      <c r="Y9345" s="1">
        <v>638.35800000000006</v>
      </c>
      <c r="Z9345" t="s">
        <v>53</v>
      </c>
      <c r="AA9345" s="2">
        <v>-106.393</v>
      </c>
      <c r="AB9345" s="3">
        <v>-0.23333333333333331</v>
      </c>
      <c r="AC9345" s="1">
        <v>-379.97500000000002</v>
      </c>
      <c r="AD9345">
        <v>3</v>
      </c>
      <c r="AE9345">
        <v>3</v>
      </c>
      <c r="AF9345" t="s">
        <v>48</v>
      </c>
      <c r="AG9345">
        <v>2017</v>
      </c>
      <c r="AH9345">
        <f>COUNTBLANK(datos[[#This Row],[Row ID]:[Year sales]])</f>
        <v>0</v>
      </c>
    </row>
    <row r="9346" spans="1:34" x14ac:dyDescent="0.3">
      <c r="A9346">
        <v>9345</v>
      </c>
      <c r="B9346" t="s">
        <v>10591</v>
      </c>
      <c r="C9346" s="4">
        <v>42783</v>
      </c>
      <c r="D9346" s="4">
        <v>42786</v>
      </c>
      <c r="E9346" t="s">
        <v>208</v>
      </c>
      <c r="F9346" t="s">
        <v>2334</v>
      </c>
      <c r="G9346" t="s">
        <v>2335</v>
      </c>
      <c r="H9346" t="s">
        <v>122</v>
      </c>
      <c r="I9346" t="s">
        <v>38</v>
      </c>
      <c r="J9346" t="s">
        <v>296</v>
      </c>
      <c r="K9346" t="s">
        <v>518</v>
      </c>
      <c r="L9346">
        <v>45373</v>
      </c>
      <c r="M9346" t="s">
        <v>168</v>
      </c>
      <c r="N9346" t="s">
        <v>197</v>
      </c>
      <c r="O9346" t="s">
        <v>62</v>
      </c>
      <c r="P9346" t="s">
        <v>94</v>
      </c>
      <c r="Q9346" t="s">
        <v>198</v>
      </c>
      <c r="R9346" s="1">
        <v>5.7149999999999999</v>
      </c>
      <c r="S9346">
        <v>5</v>
      </c>
      <c r="T9346">
        <f t="shared" ref="T9346:T9409" si="146">SUMIF(Q:Q, Q9346, S:S)</f>
        <v>37</v>
      </c>
      <c r="U9346" t="s">
        <v>75</v>
      </c>
      <c r="V9346">
        <v>0.7</v>
      </c>
      <c r="W9346">
        <v>4.0004999999999997</v>
      </c>
      <c r="X9346" s="1">
        <v>-4.0004999999999997</v>
      </c>
      <c r="Y9346" s="1">
        <v>9.7154999999999987</v>
      </c>
      <c r="Z9346" t="s">
        <v>65</v>
      </c>
      <c r="AA9346" s="2">
        <v>-4.7625000000000002</v>
      </c>
      <c r="AB9346" s="3">
        <v>-0.83333333333333337</v>
      </c>
      <c r="AC9346" s="1">
        <v>-6.4770000000000003</v>
      </c>
      <c r="AD9346">
        <v>3</v>
      </c>
      <c r="AE9346">
        <v>3</v>
      </c>
      <c r="AF9346" t="s">
        <v>48</v>
      </c>
      <c r="AG9346">
        <v>2017</v>
      </c>
      <c r="AH9346">
        <f>COUNTBLANK(datos[[#This Row],[Row ID]:[Year sales]])</f>
        <v>0</v>
      </c>
    </row>
    <row r="9347" spans="1:34" x14ac:dyDescent="0.3">
      <c r="A9347">
        <v>9346</v>
      </c>
      <c r="B9347" t="s">
        <v>10591</v>
      </c>
      <c r="C9347" s="4">
        <v>42783</v>
      </c>
      <c r="D9347" s="4">
        <v>42786</v>
      </c>
      <c r="E9347" t="s">
        <v>208</v>
      </c>
      <c r="F9347" t="s">
        <v>2334</v>
      </c>
      <c r="G9347" t="s">
        <v>2335</v>
      </c>
      <c r="H9347" t="s">
        <v>122</v>
      </c>
      <c r="I9347" t="s">
        <v>38</v>
      </c>
      <c r="J9347" t="s">
        <v>296</v>
      </c>
      <c r="K9347" t="s">
        <v>518</v>
      </c>
      <c r="L9347">
        <v>45373</v>
      </c>
      <c r="M9347" t="s">
        <v>168</v>
      </c>
      <c r="N9347" t="s">
        <v>6329</v>
      </c>
      <c r="O9347" t="s">
        <v>90</v>
      </c>
      <c r="P9347" t="s">
        <v>91</v>
      </c>
      <c r="Q9347" t="s">
        <v>6330</v>
      </c>
      <c r="R9347" s="1">
        <v>57.594000000000001</v>
      </c>
      <c r="S9347">
        <v>1</v>
      </c>
      <c r="T9347">
        <f t="shared" si="146"/>
        <v>32</v>
      </c>
      <c r="U9347" t="s">
        <v>46</v>
      </c>
      <c r="V9347">
        <v>0.4</v>
      </c>
      <c r="W9347">
        <v>23.037600000000001</v>
      </c>
      <c r="X9347" s="1">
        <v>-23.037600000000001</v>
      </c>
      <c r="Y9347" s="1">
        <v>80.631600000000006</v>
      </c>
      <c r="Z9347" t="s">
        <v>99</v>
      </c>
      <c r="AA9347" s="2">
        <v>-11.518800000000001</v>
      </c>
      <c r="AB9347" s="3">
        <v>-0.2</v>
      </c>
      <c r="AC9347" s="1">
        <v>-46.075200000000002</v>
      </c>
      <c r="AD9347">
        <v>3</v>
      </c>
      <c r="AE9347">
        <v>3</v>
      </c>
      <c r="AF9347" t="s">
        <v>48</v>
      </c>
      <c r="AG9347">
        <v>2017</v>
      </c>
      <c r="AH9347">
        <f>COUNTBLANK(datos[[#This Row],[Row ID]:[Year sales]])</f>
        <v>0</v>
      </c>
    </row>
    <row r="9348" spans="1:34" x14ac:dyDescent="0.3">
      <c r="A9348">
        <v>9347</v>
      </c>
      <c r="B9348" t="s">
        <v>10591</v>
      </c>
      <c r="C9348" s="4">
        <v>42783</v>
      </c>
      <c r="D9348" s="4">
        <v>42786</v>
      </c>
      <c r="E9348" t="s">
        <v>208</v>
      </c>
      <c r="F9348" t="s">
        <v>2334</v>
      </c>
      <c r="G9348" t="s">
        <v>2335</v>
      </c>
      <c r="H9348" t="s">
        <v>122</v>
      </c>
      <c r="I9348" t="s">
        <v>38</v>
      </c>
      <c r="J9348" t="s">
        <v>296</v>
      </c>
      <c r="K9348" t="s">
        <v>518</v>
      </c>
      <c r="L9348">
        <v>45373</v>
      </c>
      <c r="M9348" t="s">
        <v>168</v>
      </c>
      <c r="N9348" t="s">
        <v>4656</v>
      </c>
      <c r="O9348" t="s">
        <v>43</v>
      </c>
      <c r="P9348" t="s">
        <v>83</v>
      </c>
      <c r="Q9348" t="s">
        <v>4657</v>
      </c>
      <c r="R9348" s="1">
        <v>30.143999999999998</v>
      </c>
      <c r="S9348">
        <v>2</v>
      </c>
      <c r="T9348">
        <f t="shared" si="146"/>
        <v>51</v>
      </c>
      <c r="U9348" t="s">
        <v>46</v>
      </c>
      <c r="V9348">
        <v>0.2</v>
      </c>
      <c r="W9348">
        <v>6.0288000000000004</v>
      </c>
      <c r="X9348" s="1">
        <v>-6.0288000000000004</v>
      </c>
      <c r="Y9348" s="1">
        <v>36.172799999999995</v>
      </c>
      <c r="Z9348" t="s">
        <v>65</v>
      </c>
      <c r="AA9348" s="2">
        <v>8.2896000000000001</v>
      </c>
      <c r="AB9348" s="3">
        <v>0.27500000000000002</v>
      </c>
      <c r="AC9348" s="1">
        <v>-15.8256</v>
      </c>
      <c r="AD9348">
        <v>3</v>
      </c>
      <c r="AE9348">
        <v>3</v>
      </c>
      <c r="AF9348" t="s">
        <v>48</v>
      </c>
      <c r="AG9348">
        <v>2017</v>
      </c>
      <c r="AH9348">
        <f>COUNTBLANK(datos[[#This Row],[Row ID]:[Year sales]])</f>
        <v>0</v>
      </c>
    </row>
    <row r="9349" spans="1:34" x14ac:dyDescent="0.3">
      <c r="A9349">
        <v>9348</v>
      </c>
      <c r="B9349" t="s">
        <v>10591</v>
      </c>
      <c r="C9349" s="4">
        <v>42783</v>
      </c>
      <c r="D9349" s="4">
        <v>42786</v>
      </c>
      <c r="E9349" t="s">
        <v>208</v>
      </c>
      <c r="F9349" t="s">
        <v>2334</v>
      </c>
      <c r="G9349" t="s">
        <v>2335</v>
      </c>
      <c r="H9349" t="s">
        <v>122</v>
      </c>
      <c r="I9349" t="s">
        <v>38</v>
      </c>
      <c r="J9349" t="s">
        <v>296</v>
      </c>
      <c r="K9349" t="s">
        <v>518</v>
      </c>
      <c r="L9349">
        <v>45373</v>
      </c>
      <c r="M9349" t="s">
        <v>168</v>
      </c>
      <c r="N9349" t="s">
        <v>4796</v>
      </c>
      <c r="O9349" t="s">
        <v>43</v>
      </c>
      <c r="P9349" t="s">
        <v>50</v>
      </c>
      <c r="Q9349" t="s">
        <v>4797</v>
      </c>
      <c r="R9349" s="1">
        <v>899.43</v>
      </c>
      <c r="S9349">
        <v>5</v>
      </c>
      <c r="T9349">
        <f t="shared" si="146"/>
        <v>24</v>
      </c>
      <c r="U9349" t="s">
        <v>75</v>
      </c>
      <c r="V9349">
        <v>0.3</v>
      </c>
      <c r="W9349">
        <v>269.82899999999995</v>
      </c>
      <c r="X9349" s="1">
        <v>-269.82900000000001</v>
      </c>
      <c r="Y9349" s="1">
        <v>1169.259</v>
      </c>
      <c r="Z9349" t="s">
        <v>53</v>
      </c>
      <c r="AA9349" s="2">
        <v>-12.849</v>
      </c>
      <c r="AB9349" s="3">
        <v>-1.4285714285714287E-2</v>
      </c>
      <c r="AC9349" s="1">
        <v>-642.45000000000005</v>
      </c>
      <c r="AD9349">
        <v>3</v>
      </c>
      <c r="AE9349">
        <v>3</v>
      </c>
      <c r="AF9349" t="s">
        <v>48</v>
      </c>
      <c r="AG9349">
        <v>2017</v>
      </c>
      <c r="AH9349">
        <f>COUNTBLANK(datos[[#This Row],[Row ID]:[Year sales]])</f>
        <v>0</v>
      </c>
    </row>
    <row r="9350" spans="1:34" x14ac:dyDescent="0.3">
      <c r="A9350">
        <v>9349</v>
      </c>
      <c r="B9350" t="s">
        <v>10592</v>
      </c>
      <c r="C9350" s="4">
        <v>42726</v>
      </c>
      <c r="D9350" s="4">
        <v>42732</v>
      </c>
      <c r="E9350" t="s">
        <v>67</v>
      </c>
      <c r="F9350" t="s">
        <v>384</v>
      </c>
      <c r="G9350" t="s">
        <v>385</v>
      </c>
      <c r="H9350" t="s">
        <v>37</v>
      </c>
      <c r="I9350" t="s">
        <v>38</v>
      </c>
      <c r="J9350" t="s">
        <v>7995</v>
      </c>
      <c r="K9350" t="s">
        <v>59</v>
      </c>
      <c r="L9350">
        <v>92553</v>
      </c>
      <c r="M9350" t="s">
        <v>60</v>
      </c>
      <c r="N9350" t="s">
        <v>9215</v>
      </c>
      <c r="O9350" t="s">
        <v>43</v>
      </c>
      <c r="P9350" t="s">
        <v>83</v>
      </c>
      <c r="Q9350" t="s">
        <v>9216</v>
      </c>
      <c r="R9350" s="1">
        <v>842.72</v>
      </c>
      <c r="S9350">
        <v>8</v>
      </c>
      <c r="T9350">
        <f t="shared" si="146"/>
        <v>18</v>
      </c>
      <c r="U9350" t="s">
        <v>75</v>
      </c>
      <c r="V9350">
        <v>0</v>
      </c>
      <c r="W9350">
        <v>0</v>
      </c>
      <c r="X9350" s="1">
        <v>0</v>
      </c>
      <c r="Y9350" s="1">
        <v>842.72</v>
      </c>
      <c r="Z9350" t="s">
        <v>53</v>
      </c>
      <c r="AA9350" s="2">
        <v>202.25280000000001</v>
      </c>
      <c r="AB9350" s="3">
        <v>0.24</v>
      </c>
      <c r="AC9350" s="1">
        <v>-640.46720000000005</v>
      </c>
      <c r="AD9350">
        <v>6</v>
      </c>
      <c r="AE9350">
        <v>6</v>
      </c>
      <c r="AF9350" t="s">
        <v>48</v>
      </c>
      <c r="AG9350">
        <v>2016</v>
      </c>
      <c r="AH9350">
        <f>COUNTBLANK(datos[[#This Row],[Row ID]:[Year sales]])</f>
        <v>0</v>
      </c>
    </row>
    <row r="9351" spans="1:34" x14ac:dyDescent="0.3">
      <c r="A9351">
        <v>9350</v>
      </c>
      <c r="B9351" t="s">
        <v>10592</v>
      </c>
      <c r="C9351" s="4">
        <v>42726</v>
      </c>
      <c r="D9351" s="4">
        <v>42732</v>
      </c>
      <c r="E9351" t="s">
        <v>67</v>
      </c>
      <c r="F9351" t="s">
        <v>384</v>
      </c>
      <c r="G9351" t="s">
        <v>385</v>
      </c>
      <c r="H9351" t="s">
        <v>37</v>
      </c>
      <c r="I9351" t="s">
        <v>38</v>
      </c>
      <c r="J9351" t="s">
        <v>7995</v>
      </c>
      <c r="K9351" t="s">
        <v>59</v>
      </c>
      <c r="L9351">
        <v>92553</v>
      </c>
      <c r="M9351" t="s">
        <v>60</v>
      </c>
      <c r="N9351" t="s">
        <v>503</v>
      </c>
      <c r="O9351" t="s">
        <v>43</v>
      </c>
      <c r="P9351" t="s">
        <v>83</v>
      </c>
      <c r="Q9351" t="s">
        <v>504</v>
      </c>
      <c r="R9351" s="1">
        <v>41.96</v>
      </c>
      <c r="S9351">
        <v>2</v>
      </c>
      <c r="T9351">
        <f t="shared" si="146"/>
        <v>12</v>
      </c>
      <c r="U9351" t="s">
        <v>46</v>
      </c>
      <c r="V9351">
        <v>0</v>
      </c>
      <c r="W9351">
        <v>0</v>
      </c>
      <c r="X9351" s="1">
        <v>0</v>
      </c>
      <c r="Y9351" s="1">
        <v>41.96</v>
      </c>
      <c r="Z9351" t="s">
        <v>65</v>
      </c>
      <c r="AA9351" s="2">
        <v>10.909599999999999</v>
      </c>
      <c r="AB9351" s="3">
        <v>0.25999999999999995</v>
      </c>
      <c r="AC9351" s="1">
        <v>-31.0504</v>
      </c>
      <c r="AD9351">
        <v>6</v>
      </c>
      <c r="AE9351">
        <v>6</v>
      </c>
      <c r="AF9351" t="s">
        <v>48</v>
      </c>
      <c r="AG9351">
        <v>2016</v>
      </c>
      <c r="AH9351">
        <f>COUNTBLANK(datos[[#This Row],[Row ID]:[Year sales]])</f>
        <v>0</v>
      </c>
    </row>
    <row r="9352" spans="1:34" x14ac:dyDescent="0.3">
      <c r="A9352">
        <v>9351</v>
      </c>
      <c r="B9352" t="s">
        <v>10593</v>
      </c>
      <c r="C9352" s="4">
        <v>42636</v>
      </c>
      <c r="D9352" s="4">
        <v>42640</v>
      </c>
      <c r="E9352" t="s">
        <v>67</v>
      </c>
      <c r="F9352" t="s">
        <v>2663</v>
      </c>
      <c r="G9352" t="s">
        <v>2664</v>
      </c>
      <c r="H9352" t="s">
        <v>57</v>
      </c>
      <c r="I9352" t="s">
        <v>38</v>
      </c>
      <c r="J9352" t="s">
        <v>115</v>
      </c>
      <c r="K9352" t="s">
        <v>116</v>
      </c>
      <c r="L9352">
        <v>98115</v>
      </c>
      <c r="M9352" t="s">
        <v>60</v>
      </c>
      <c r="N9352" t="s">
        <v>3615</v>
      </c>
      <c r="O9352" t="s">
        <v>62</v>
      </c>
      <c r="P9352" t="s">
        <v>94</v>
      </c>
      <c r="Q9352" t="s">
        <v>3616</v>
      </c>
      <c r="R9352" s="1">
        <v>13.215999999999999</v>
      </c>
      <c r="S9352">
        <v>4</v>
      </c>
      <c r="T9352">
        <f t="shared" si="146"/>
        <v>44</v>
      </c>
      <c r="U9352" t="s">
        <v>52</v>
      </c>
      <c r="V9352">
        <v>0.2</v>
      </c>
      <c r="W9352">
        <v>2.6432000000000002</v>
      </c>
      <c r="X9352" s="1">
        <v>-2.6432000000000002</v>
      </c>
      <c r="Y9352" s="1">
        <v>15.8592</v>
      </c>
      <c r="Z9352" t="s">
        <v>65</v>
      </c>
      <c r="AA9352" s="2">
        <v>4.4603999999999999</v>
      </c>
      <c r="AB9352" s="3">
        <v>0.33750000000000002</v>
      </c>
      <c r="AC9352" s="1">
        <v>-6.1124000000000001</v>
      </c>
      <c r="AD9352">
        <v>4</v>
      </c>
      <c r="AE9352">
        <v>4</v>
      </c>
      <c r="AF9352" t="s">
        <v>48</v>
      </c>
      <c r="AG9352">
        <v>2016</v>
      </c>
      <c r="AH9352">
        <f>COUNTBLANK(datos[[#This Row],[Row ID]:[Year sales]])</f>
        <v>0</v>
      </c>
    </row>
    <row r="9353" spans="1:34" x14ac:dyDescent="0.3">
      <c r="A9353">
        <v>9352</v>
      </c>
      <c r="B9353" t="s">
        <v>10593</v>
      </c>
      <c r="C9353" s="4">
        <v>42636</v>
      </c>
      <c r="D9353" s="4">
        <v>42640</v>
      </c>
      <c r="E9353" t="s">
        <v>67</v>
      </c>
      <c r="F9353" t="s">
        <v>2663</v>
      </c>
      <c r="G9353" t="s">
        <v>2664</v>
      </c>
      <c r="H9353" t="s">
        <v>57</v>
      </c>
      <c r="I9353" t="s">
        <v>38</v>
      </c>
      <c r="J9353" t="s">
        <v>115</v>
      </c>
      <c r="K9353" t="s">
        <v>116</v>
      </c>
      <c r="L9353">
        <v>98115</v>
      </c>
      <c r="M9353" t="s">
        <v>60</v>
      </c>
      <c r="N9353" t="s">
        <v>1561</v>
      </c>
      <c r="O9353" t="s">
        <v>43</v>
      </c>
      <c r="P9353" t="s">
        <v>50</v>
      </c>
      <c r="Q9353" t="s">
        <v>1562</v>
      </c>
      <c r="R9353" s="1">
        <v>184.75200000000001</v>
      </c>
      <c r="S9353">
        <v>3</v>
      </c>
      <c r="T9353">
        <f t="shared" si="146"/>
        <v>29</v>
      </c>
      <c r="U9353" t="s">
        <v>52</v>
      </c>
      <c r="V9353">
        <v>0.2</v>
      </c>
      <c r="W9353">
        <v>36.950400000000002</v>
      </c>
      <c r="X9353" s="1">
        <v>-36.950400000000002</v>
      </c>
      <c r="Y9353" s="1">
        <v>221.70240000000001</v>
      </c>
      <c r="Z9353" t="s">
        <v>47</v>
      </c>
      <c r="AA9353" s="2">
        <v>-20.784600000000001</v>
      </c>
      <c r="AB9353" s="3">
        <v>-0.1125</v>
      </c>
      <c r="AC9353" s="1">
        <v>-168.58619999999999</v>
      </c>
      <c r="AD9353">
        <v>4</v>
      </c>
      <c r="AE9353">
        <v>4</v>
      </c>
      <c r="AF9353" t="s">
        <v>48</v>
      </c>
      <c r="AG9353">
        <v>2016</v>
      </c>
      <c r="AH9353">
        <f>COUNTBLANK(datos[[#This Row],[Row ID]:[Year sales]])</f>
        <v>0</v>
      </c>
    </row>
    <row r="9354" spans="1:34" x14ac:dyDescent="0.3">
      <c r="A9354">
        <v>9353</v>
      </c>
      <c r="B9354" t="s">
        <v>10594</v>
      </c>
      <c r="C9354" s="4">
        <v>43002</v>
      </c>
      <c r="D9354" s="4">
        <v>43004</v>
      </c>
      <c r="E9354" t="s">
        <v>208</v>
      </c>
      <c r="F9354" t="s">
        <v>1723</v>
      </c>
      <c r="G9354" t="s">
        <v>1724</v>
      </c>
      <c r="H9354" t="s">
        <v>37</v>
      </c>
      <c r="I9354" t="s">
        <v>38</v>
      </c>
      <c r="J9354" t="s">
        <v>323</v>
      </c>
      <c r="K9354" t="s">
        <v>231</v>
      </c>
      <c r="L9354">
        <v>60623</v>
      </c>
      <c r="M9354" t="s">
        <v>125</v>
      </c>
      <c r="N9354" t="s">
        <v>3428</v>
      </c>
      <c r="O9354" t="s">
        <v>43</v>
      </c>
      <c r="P9354" t="s">
        <v>50</v>
      </c>
      <c r="Q9354" t="s">
        <v>3429</v>
      </c>
      <c r="R9354" s="1">
        <v>520.46400000000006</v>
      </c>
      <c r="S9354">
        <v>2</v>
      </c>
      <c r="T9354">
        <f t="shared" si="146"/>
        <v>31</v>
      </c>
      <c r="U9354" t="s">
        <v>46</v>
      </c>
      <c r="V9354">
        <v>0.3</v>
      </c>
      <c r="W9354">
        <v>156.13920000000002</v>
      </c>
      <c r="X9354" s="1">
        <v>-156.13919999999999</v>
      </c>
      <c r="Y9354" s="1">
        <v>676.60320000000002</v>
      </c>
      <c r="Z9354" t="s">
        <v>53</v>
      </c>
      <c r="AA9354" s="2">
        <v>-14.8704</v>
      </c>
      <c r="AB9354" s="3">
        <v>-2.8571428571428567E-2</v>
      </c>
      <c r="AC9354" s="1">
        <v>-379.1952</v>
      </c>
      <c r="AD9354">
        <v>2</v>
      </c>
      <c r="AE9354">
        <v>2</v>
      </c>
      <c r="AF9354" t="s">
        <v>48</v>
      </c>
      <c r="AG9354">
        <v>2017</v>
      </c>
      <c r="AH9354">
        <f>COUNTBLANK(datos[[#This Row],[Row ID]:[Year sales]])</f>
        <v>0</v>
      </c>
    </row>
    <row r="9355" spans="1:34" x14ac:dyDescent="0.3">
      <c r="A9355">
        <v>9354</v>
      </c>
      <c r="B9355" t="s">
        <v>10594</v>
      </c>
      <c r="C9355" s="4">
        <v>43002</v>
      </c>
      <c r="D9355" s="4">
        <v>43004</v>
      </c>
      <c r="E9355" t="s">
        <v>208</v>
      </c>
      <c r="F9355" t="s">
        <v>1723</v>
      </c>
      <c r="G9355" t="s">
        <v>1724</v>
      </c>
      <c r="H9355" t="s">
        <v>37</v>
      </c>
      <c r="I9355" t="s">
        <v>38</v>
      </c>
      <c r="J9355" t="s">
        <v>323</v>
      </c>
      <c r="K9355" t="s">
        <v>231</v>
      </c>
      <c r="L9355">
        <v>60623</v>
      </c>
      <c r="M9355" t="s">
        <v>125</v>
      </c>
      <c r="N9355" t="s">
        <v>8985</v>
      </c>
      <c r="O9355" t="s">
        <v>62</v>
      </c>
      <c r="P9355" t="s">
        <v>110</v>
      </c>
      <c r="Q9355" t="s">
        <v>8986</v>
      </c>
      <c r="R9355" s="1">
        <v>11.423999999999999</v>
      </c>
      <c r="S9355">
        <v>3</v>
      </c>
      <c r="T9355">
        <f t="shared" si="146"/>
        <v>4</v>
      </c>
      <c r="U9355" t="s">
        <v>52</v>
      </c>
      <c r="V9355">
        <v>0.2</v>
      </c>
      <c r="W9355">
        <v>2.2848000000000002</v>
      </c>
      <c r="X9355" s="1">
        <v>-2.2848000000000002</v>
      </c>
      <c r="Y9355" s="1">
        <v>13.7088</v>
      </c>
      <c r="Z9355" t="s">
        <v>65</v>
      </c>
      <c r="AA9355" s="2">
        <v>3.7128000000000001</v>
      </c>
      <c r="AB9355" s="3">
        <v>0.32500000000000001</v>
      </c>
      <c r="AC9355" s="1">
        <v>-5.4264000000000001</v>
      </c>
      <c r="AD9355">
        <v>2</v>
      </c>
      <c r="AE9355">
        <v>2</v>
      </c>
      <c r="AF9355" t="s">
        <v>48</v>
      </c>
      <c r="AG9355">
        <v>2017</v>
      </c>
      <c r="AH9355">
        <f>COUNTBLANK(datos[[#This Row],[Row ID]:[Year sales]])</f>
        <v>0</v>
      </c>
    </row>
    <row r="9356" spans="1:34" x14ac:dyDescent="0.3">
      <c r="A9356">
        <v>9355</v>
      </c>
      <c r="B9356" t="s">
        <v>10595</v>
      </c>
      <c r="C9356" s="4">
        <v>42339</v>
      </c>
      <c r="D9356" s="4">
        <v>42343</v>
      </c>
      <c r="E9356" t="s">
        <v>67</v>
      </c>
      <c r="F9356" t="s">
        <v>202</v>
      </c>
      <c r="G9356" t="s">
        <v>203</v>
      </c>
      <c r="H9356" t="s">
        <v>122</v>
      </c>
      <c r="I9356" t="s">
        <v>38</v>
      </c>
      <c r="J9356" t="s">
        <v>348</v>
      </c>
      <c r="K9356" t="s">
        <v>258</v>
      </c>
      <c r="L9356">
        <v>49201</v>
      </c>
      <c r="M9356" t="s">
        <v>125</v>
      </c>
      <c r="N9356" t="s">
        <v>8619</v>
      </c>
      <c r="O9356" t="s">
        <v>62</v>
      </c>
      <c r="P9356" t="s">
        <v>110</v>
      </c>
      <c r="Q9356" t="s">
        <v>8620</v>
      </c>
      <c r="R9356" s="1">
        <v>19.440000000000001</v>
      </c>
      <c r="S9356">
        <v>3</v>
      </c>
      <c r="T9356">
        <f t="shared" si="146"/>
        <v>7</v>
      </c>
      <c r="U9356" t="s">
        <v>52</v>
      </c>
      <c r="V9356">
        <v>0</v>
      </c>
      <c r="W9356">
        <v>0</v>
      </c>
      <c r="X9356" s="1">
        <v>0</v>
      </c>
      <c r="Y9356" s="1">
        <v>19.440000000000001</v>
      </c>
      <c r="Z9356" t="s">
        <v>65</v>
      </c>
      <c r="AA9356" s="2">
        <v>9.3312000000000008</v>
      </c>
      <c r="AB9356" s="3">
        <v>0.48000000000000004</v>
      </c>
      <c r="AC9356" s="1">
        <v>-10.1088</v>
      </c>
      <c r="AD9356">
        <v>4</v>
      </c>
      <c r="AE9356">
        <v>4</v>
      </c>
      <c r="AF9356" t="s">
        <v>48</v>
      </c>
      <c r="AG9356">
        <v>2015</v>
      </c>
      <c r="AH9356">
        <f>COUNTBLANK(datos[[#This Row],[Row ID]:[Year sales]])</f>
        <v>0</v>
      </c>
    </row>
    <row r="9357" spans="1:34" x14ac:dyDescent="0.3">
      <c r="A9357">
        <v>9356</v>
      </c>
      <c r="B9357" t="s">
        <v>10595</v>
      </c>
      <c r="C9357" s="4">
        <v>42339</v>
      </c>
      <c r="D9357" s="4">
        <v>42343</v>
      </c>
      <c r="E9357" t="s">
        <v>67</v>
      </c>
      <c r="F9357" t="s">
        <v>202</v>
      </c>
      <c r="G9357" t="s">
        <v>203</v>
      </c>
      <c r="H9357" t="s">
        <v>122</v>
      </c>
      <c r="I9357" t="s">
        <v>38</v>
      </c>
      <c r="J9357" t="s">
        <v>348</v>
      </c>
      <c r="K9357" t="s">
        <v>258</v>
      </c>
      <c r="L9357">
        <v>49201</v>
      </c>
      <c r="M9357" t="s">
        <v>125</v>
      </c>
      <c r="N9357" t="s">
        <v>4257</v>
      </c>
      <c r="O9357" t="s">
        <v>62</v>
      </c>
      <c r="P9357" t="s">
        <v>86</v>
      </c>
      <c r="Q9357" t="s">
        <v>4258</v>
      </c>
      <c r="R9357" s="1">
        <v>3.64</v>
      </c>
      <c r="S9357">
        <v>2</v>
      </c>
      <c r="T9357">
        <f t="shared" si="146"/>
        <v>12</v>
      </c>
      <c r="U9357" t="s">
        <v>46</v>
      </c>
      <c r="V9357">
        <v>0</v>
      </c>
      <c r="W9357">
        <v>0</v>
      </c>
      <c r="X9357" s="1">
        <v>0</v>
      </c>
      <c r="Y9357" s="1">
        <v>3.64</v>
      </c>
      <c r="Z9357" t="s">
        <v>65</v>
      </c>
      <c r="AA9357" s="2">
        <v>1.0192000000000001</v>
      </c>
      <c r="AB9357" s="3">
        <v>0.28000000000000003</v>
      </c>
      <c r="AC9357" s="1">
        <v>-2.6208</v>
      </c>
      <c r="AD9357">
        <v>4</v>
      </c>
      <c r="AE9357">
        <v>4</v>
      </c>
      <c r="AF9357" t="s">
        <v>48</v>
      </c>
      <c r="AG9357">
        <v>2015</v>
      </c>
      <c r="AH9357">
        <f>COUNTBLANK(datos[[#This Row],[Row ID]:[Year sales]])</f>
        <v>0</v>
      </c>
    </row>
    <row r="9358" spans="1:34" x14ac:dyDescent="0.3">
      <c r="A9358">
        <v>9357</v>
      </c>
      <c r="B9358" t="s">
        <v>10595</v>
      </c>
      <c r="C9358" s="4">
        <v>42339</v>
      </c>
      <c r="D9358" s="4">
        <v>42343</v>
      </c>
      <c r="E9358" t="s">
        <v>67</v>
      </c>
      <c r="F9358" t="s">
        <v>202</v>
      </c>
      <c r="G9358" t="s">
        <v>203</v>
      </c>
      <c r="H9358" t="s">
        <v>122</v>
      </c>
      <c r="I9358" t="s">
        <v>38</v>
      </c>
      <c r="J9358" t="s">
        <v>348</v>
      </c>
      <c r="K9358" t="s">
        <v>258</v>
      </c>
      <c r="L9358">
        <v>49201</v>
      </c>
      <c r="M9358" t="s">
        <v>125</v>
      </c>
      <c r="N9358" t="s">
        <v>5266</v>
      </c>
      <c r="O9358" t="s">
        <v>62</v>
      </c>
      <c r="P9358" t="s">
        <v>110</v>
      </c>
      <c r="Q9358" t="s">
        <v>5267</v>
      </c>
      <c r="R9358" s="1">
        <v>18.54</v>
      </c>
      <c r="S9358">
        <v>2</v>
      </c>
      <c r="T9358">
        <f t="shared" si="146"/>
        <v>28</v>
      </c>
      <c r="U9358" t="s">
        <v>46</v>
      </c>
      <c r="V9358">
        <v>0</v>
      </c>
      <c r="W9358">
        <v>0</v>
      </c>
      <c r="X9358" s="1">
        <v>0</v>
      </c>
      <c r="Y9358" s="1">
        <v>18.54</v>
      </c>
      <c r="Z9358" t="s">
        <v>65</v>
      </c>
      <c r="AA9358" s="2">
        <v>8.7138000000000009</v>
      </c>
      <c r="AB9358" s="3">
        <v>0.47000000000000008</v>
      </c>
      <c r="AC9358" s="1">
        <v>-9.8262</v>
      </c>
      <c r="AD9358">
        <v>4</v>
      </c>
      <c r="AE9358">
        <v>4</v>
      </c>
      <c r="AF9358" t="s">
        <v>48</v>
      </c>
      <c r="AG9358">
        <v>2015</v>
      </c>
      <c r="AH9358">
        <f>COUNTBLANK(datos[[#This Row],[Row ID]:[Year sales]])</f>
        <v>0</v>
      </c>
    </row>
    <row r="9359" spans="1:34" x14ac:dyDescent="0.3">
      <c r="A9359">
        <v>9358</v>
      </c>
      <c r="B9359" t="s">
        <v>10596</v>
      </c>
      <c r="C9359" s="4">
        <v>42394</v>
      </c>
      <c r="D9359" s="4">
        <v>42397</v>
      </c>
      <c r="E9359" t="s">
        <v>34</v>
      </c>
      <c r="F9359" t="s">
        <v>602</v>
      </c>
      <c r="G9359" t="s">
        <v>603</v>
      </c>
      <c r="H9359" t="s">
        <v>57</v>
      </c>
      <c r="I9359" t="s">
        <v>38</v>
      </c>
      <c r="J9359" t="s">
        <v>286</v>
      </c>
      <c r="K9359" t="s">
        <v>287</v>
      </c>
      <c r="L9359">
        <v>10024</v>
      </c>
      <c r="M9359" t="s">
        <v>168</v>
      </c>
      <c r="N9359" t="s">
        <v>3269</v>
      </c>
      <c r="O9359" t="s">
        <v>62</v>
      </c>
      <c r="P9359" t="s">
        <v>94</v>
      </c>
      <c r="Q9359" t="s">
        <v>3270</v>
      </c>
      <c r="R9359" s="1">
        <v>43.12</v>
      </c>
      <c r="S9359">
        <v>5</v>
      </c>
      <c r="T9359">
        <f t="shared" si="146"/>
        <v>51</v>
      </c>
      <c r="U9359" t="s">
        <v>75</v>
      </c>
      <c r="V9359">
        <v>0.2</v>
      </c>
      <c r="W9359">
        <v>8.6240000000000006</v>
      </c>
      <c r="X9359" s="1">
        <v>-8.6240000000000006</v>
      </c>
      <c r="Y9359" s="1">
        <v>51.744</v>
      </c>
      <c r="Z9359" t="s">
        <v>99</v>
      </c>
      <c r="AA9359" s="2">
        <v>15.092000000000001</v>
      </c>
      <c r="AB9359" s="3">
        <v>0.35000000000000003</v>
      </c>
      <c r="AC9359" s="1">
        <v>-19.404</v>
      </c>
      <c r="AD9359">
        <v>3</v>
      </c>
      <c r="AE9359">
        <v>3</v>
      </c>
      <c r="AF9359" t="s">
        <v>48</v>
      </c>
      <c r="AG9359">
        <v>2016</v>
      </c>
      <c r="AH9359">
        <f>COUNTBLANK(datos[[#This Row],[Row ID]:[Year sales]])</f>
        <v>0</v>
      </c>
    </row>
    <row r="9360" spans="1:34" x14ac:dyDescent="0.3">
      <c r="A9360">
        <v>9359</v>
      </c>
      <c r="B9360" t="s">
        <v>10596</v>
      </c>
      <c r="C9360" s="4">
        <v>42394</v>
      </c>
      <c r="D9360" s="4">
        <v>42397</v>
      </c>
      <c r="E9360" t="s">
        <v>34</v>
      </c>
      <c r="F9360" t="s">
        <v>602</v>
      </c>
      <c r="G9360" t="s">
        <v>603</v>
      </c>
      <c r="H9360" t="s">
        <v>57</v>
      </c>
      <c r="I9360" t="s">
        <v>38</v>
      </c>
      <c r="J9360" t="s">
        <v>286</v>
      </c>
      <c r="K9360" t="s">
        <v>287</v>
      </c>
      <c r="L9360">
        <v>10024</v>
      </c>
      <c r="M9360" t="s">
        <v>168</v>
      </c>
      <c r="N9360" t="s">
        <v>2424</v>
      </c>
      <c r="O9360" t="s">
        <v>43</v>
      </c>
      <c r="P9360" t="s">
        <v>73</v>
      </c>
      <c r="Q9360" t="s">
        <v>2425</v>
      </c>
      <c r="R9360" s="1">
        <v>313.72199999999998</v>
      </c>
      <c r="S9360">
        <v>3</v>
      </c>
      <c r="T9360">
        <f t="shared" si="146"/>
        <v>61</v>
      </c>
      <c r="U9360" t="s">
        <v>52</v>
      </c>
      <c r="V9360">
        <v>0.4</v>
      </c>
      <c r="W9360">
        <v>125.4888</v>
      </c>
      <c r="X9360" s="1">
        <v>-125.4888</v>
      </c>
      <c r="Y9360" s="1">
        <v>439.21079999999995</v>
      </c>
      <c r="Z9360" t="s">
        <v>47</v>
      </c>
      <c r="AA9360" s="2">
        <v>-99.345299999999995</v>
      </c>
      <c r="AB9360" s="3">
        <v>-0.31666666666666665</v>
      </c>
      <c r="AC9360" s="1">
        <v>-287.57850000000002</v>
      </c>
      <c r="AD9360">
        <v>3</v>
      </c>
      <c r="AE9360">
        <v>3</v>
      </c>
      <c r="AF9360" t="s">
        <v>48</v>
      </c>
      <c r="AG9360">
        <v>2016</v>
      </c>
      <c r="AH9360">
        <f>COUNTBLANK(datos[[#This Row],[Row ID]:[Year sales]])</f>
        <v>0</v>
      </c>
    </row>
    <row r="9361" spans="1:34" x14ac:dyDescent="0.3">
      <c r="A9361">
        <v>9360</v>
      </c>
      <c r="B9361" t="s">
        <v>10596</v>
      </c>
      <c r="C9361" s="4">
        <v>42394</v>
      </c>
      <c r="D9361" s="4">
        <v>42397</v>
      </c>
      <c r="E9361" t="s">
        <v>34</v>
      </c>
      <c r="F9361" t="s">
        <v>602</v>
      </c>
      <c r="G9361" t="s">
        <v>603</v>
      </c>
      <c r="H9361" t="s">
        <v>57</v>
      </c>
      <c r="I9361" t="s">
        <v>38</v>
      </c>
      <c r="J9361" t="s">
        <v>286</v>
      </c>
      <c r="K9361" t="s">
        <v>287</v>
      </c>
      <c r="L9361">
        <v>10024</v>
      </c>
      <c r="M9361" t="s">
        <v>168</v>
      </c>
      <c r="N9361" t="s">
        <v>8531</v>
      </c>
      <c r="O9361" t="s">
        <v>43</v>
      </c>
      <c r="P9361" t="s">
        <v>83</v>
      </c>
      <c r="Q9361" t="s">
        <v>8532</v>
      </c>
      <c r="R9361" s="1">
        <v>45.98</v>
      </c>
      <c r="S9361">
        <v>1</v>
      </c>
      <c r="T9361">
        <f t="shared" si="146"/>
        <v>23</v>
      </c>
      <c r="U9361" t="s">
        <v>46</v>
      </c>
      <c r="V9361">
        <v>0</v>
      </c>
      <c r="W9361">
        <v>0</v>
      </c>
      <c r="X9361" s="1">
        <v>0</v>
      </c>
      <c r="Y9361" s="1">
        <v>45.98</v>
      </c>
      <c r="Z9361" t="s">
        <v>65</v>
      </c>
      <c r="AA9361" s="2">
        <v>7.8166000000000002</v>
      </c>
      <c r="AB9361" s="3">
        <v>0.17</v>
      </c>
      <c r="AC9361" s="1">
        <v>-38.163400000000003</v>
      </c>
      <c r="AD9361">
        <v>3</v>
      </c>
      <c r="AE9361">
        <v>3</v>
      </c>
      <c r="AF9361" t="s">
        <v>48</v>
      </c>
      <c r="AG9361">
        <v>2016</v>
      </c>
      <c r="AH9361">
        <f>COUNTBLANK(datos[[#This Row],[Row ID]:[Year sales]])</f>
        <v>0</v>
      </c>
    </row>
    <row r="9362" spans="1:34" x14ac:dyDescent="0.3">
      <c r="A9362">
        <v>9361</v>
      </c>
      <c r="B9362" t="s">
        <v>10596</v>
      </c>
      <c r="C9362" s="4">
        <v>42394</v>
      </c>
      <c r="D9362" s="4">
        <v>42397</v>
      </c>
      <c r="E9362" t="s">
        <v>34</v>
      </c>
      <c r="F9362" t="s">
        <v>602</v>
      </c>
      <c r="G9362" t="s">
        <v>603</v>
      </c>
      <c r="H9362" t="s">
        <v>57</v>
      </c>
      <c r="I9362" t="s">
        <v>38</v>
      </c>
      <c r="J9362" t="s">
        <v>286</v>
      </c>
      <c r="K9362" t="s">
        <v>287</v>
      </c>
      <c r="L9362">
        <v>10024</v>
      </c>
      <c r="M9362" t="s">
        <v>168</v>
      </c>
      <c r="N9362" t="s">
        <v>3351</v>
      </c>
      <c r="O9362" t="s">
        <v>62</v>
      </c>
      <c r="P9362" t="s">
        <v>77</v>
      </c>
      <c r="Q9362" t="s">
        <v>3352</v>
      </c>
      <c r="R9362" s="1">
        <v>428.68</v>
      </c>
      <c r="S9362">
        <v>7</v>
      </c>
      <c r="T9362">
        <f t="shared" si="146"/>
        <v>24</v>
      </c>
      <c r="U9362" t="s">
        <v>75</v>
      </c>
      <c r="V9362">
        <v>0</v>
      </c>
      <c r="W9362">
        <v>0</v>
      </c>
      <c r="X9362" s="1">
        <v>0</v>
      </c>
      <c r="Y9362" s="1">
        <v>428.68</v>
      </c>
      <c r="Z9362" t="s">
        <v>47</v>
      </c>
      <c r="AA9362" s="2">
        <v>0</v>
      </c>
      <c r="AB9362" s="3">
        <v>0</v>
      </c>
      <c r="AC9362" s="1">
        <v>-428.68</v>
      </c>
      <c r="AD9362">
        <v>3</v>
      </c>
      <c r="AE9362">
        <v>3</v>
      </c>
      <c r="AF9362" t="s">
        <v>48</v>
      </c>
      <c r="AG9362">
        <v>2016</v>
      </c>
      <c r="AH9362">
        <f>COUNTBLANK(datos[[#This Row],[Row ID]:[Year sales]])</f>
        <v>0</v>
      </c>
    </row>
    <row r="9363" spans="1:34" x14ac:dyDescent="0.3">
      <c r="A9363">
        <v>9362</v>
      </c>
      <c r="B9363" t="s">
        <v>10597</v>
      </c>
      <c r="C9363" s="4">
        <v>42815</v>
      </c>
      <c r="D9363" s="4">
        <v>42819</v>
      </c>
      <c r="E9363" t="s">
        <v>67</v>
      </c>
      <c r="F9363" t="s">
        <v>321</v>
      </c>
      <c r="G9363" t="s">
        <v>322</v>
      </c>
      <c r="H9363" t="s">
        <v>122</v>
      </c>
      <c r="I9363" t="s">
        <v>38</v>
      </c>
      <c r="J9363" t="s">
        <v>115</v>
      </c>
      <c r="K9363" t="s">
        <v>116</v>
      </c>
      <c r="L9363">
        <v>98105</v>
      </c>
      <c r="M9363" t="s">
        <v>60</v>
      </c>
      <c r="N9363" t="s">
        <v>275</v>
      </c>
      <c r="O9363" t="s">
        <v>62</v>
      </c>
      <c r="P9363" t="s">
        <v>94</v>
      </c>
      <c r="Q9363" t="s">
        <v>276</v>
      </c>
      <c r="R9363" s="1">
        <v>30.576000000000001</v>
      </c>
      <c r="S9363">
        <v>6</v>
      </c>
      <c r="T9363">
        <f t="shared" si="146"/>
        <v>21</v>
      </c>
      <c r="U9363" t="s">
        <v>75</v>
      </c>
      <c r="V9363">
        <v>0.2</v>
      </c>
      <c r="W9363">
        <v>6.1152000000000006</v>
      </c>
      <c r="X9363" s="1">
        <v>-6.1151999999999997</v>
      </c>
      <c r="Y9363" s="1">
        <v>36.691200000000002</v>
      </c>
      <c r="Z9363" t="s">
        <v>65</v>
      </c>
      <c r="AA9363" s="2">
        <v>10.3194</v>
      </c>
      <c r="AB9363" s="3">
        <v>0.33749999999999997</v>
      </c>
      <c r="AC9363" s="1">
        <v>-14.141400000000001</v>
      </c>
      <c r="AD9363">
        <v>4</v>
      </c>
      <c r="AE9363">
        <v>4</v>
      </c>
      <c r="AF9363" t="s">
        <v>48</v>
      </c>
      <c r="AG9363">
        <v>2017</v>
      </c>
      <c r="AH9363">
        <f>COUNTBLANK(datos[[#This Row],[Row ID]:[Year sales]])</f>
        <v>0</v>
      </c>
    </row>
    <row r="9364" spans="1:34" x14ac:dyDescent="0.3">
      <c r="A9364">
        <v>9363</v>
      </c>
      <c r="B9364" t="s">
        <v>10597</v>
      </c>
      <c r="C9364" s="4">
        <v>42815</v>
      </c>
      <c r="D9364" s="4">
        <v>42819</v>
      </c>
      <c r="E9364" t="s">
        <v>67</v>
      </c>
      <c r="F9364" t="s">
        <v>321</v>
      </c>
      <c r="G9364" t="s">
        <v>322</v>
      </c>
      <c r="H9364" t="s">
        <v>122</v>
      </c>
      <c r="I9364" t="s">
        <v>38</v>
      </c>
      <c r="J9364" t="s">
        <v>115</v>
      </c>
      <c r="K9364" t="s">
        <v>116</v>
      </c>
      <c r="L9364">
        <v>98105</v>
      </c>
      <c r="M9364" t="s">
        <v>60</v>
      </c>
      <c r="N9364" t="s">
        <v>3165</v>
      </c>
      <c r="O9364" t="s">
        <v>62</v>
      </c>
      <c r="P9364" t="s">
        <v>289</v>
      </c>
      <c r="Q9364" t="s">
        <v>3166</v>
      </c>
      <c r="R9364" s="1">
        <v>13.02</v>
      </c>
      <c r="S9364">
        <v>7</v>
      </c>
      <c r="T9364">
        <f t="shared" si="146"/>
        <v>20</v>
      </c>
      <c r="U9364" t="s">
        <v>75</v>
      </c>
      <c r="V9364">
        <v>0</v>
      </c>
      <c r="W9364">
        <v>0</v>
      </c>
      <c r="X9364" s="1">
        <v>0</v>
      </c>
      <c r="Y9364" s="1">
        <v>13.02</v>
      </c>
      <c r="Z9364" t="s">
        <v>65</v>
      </c>
      <c r="AA9364" s="2">
        <v>0.3906</v>
      </c>
      <c r="AB9364" s="3">
        <v>3.0000000000000002E-2</v>
      </c>
      <c r="AC9364" s="1">
        <v>-12.6294</v>
      </c>
      <c r="AD9364">
        <v>4</v>
      </c>
      <c r="AE9364">
        <v>4</v>
      </c>
      <c r="AF9364" t="s">
        <v>48</v>
      </c>
      <c r="AG9364">
        <v>2017</v>
      </c>
      <c r="AH9364">
        <f>COUNTBLANK(datos[[#This Row],[Row ID]:[Year sales]])</f>
        <v>0</v>
      </c>
    </row>
    <row r="9365" spans="1:34" x14ac:dyDescent="0.3">
      <c r="A9365">
        <v>9364</v>
      </c>
      <c r="B9365" t="s">
        <v>10597</v>
      </c>
      <c r="C9365" s="4">
        <v>42815</v>
      </c>
      <c r="D9365" s="4">
        <v>42819</v>
      </c>
      <c r="E9365" t="s">
        <v>67</v>
      </c>
      <c r="F9365" t="s">
        <v>321</v>
      </c>
      <c r="G9365" t="s">
        <v>322</v>
      </c>
      <c r="H9365" t="s">
        <v>122</v>
      </c>
      <c r="I9365" t="s">
        <v>38</v>
      </c>
      <c r="J9365" t="s">
        <v>115</v>
      </c>
      <c r="K9365" t="s">
        <v>116</v>
      </c>
      <c r="L9365">
        <v>98105</v>
      </c>
      <c r="M9365" t="s">
        <v>60</v>
      </c>
      <c r="N9365" t="s">
        <v>5089</v>
      </c>
      <c r="O9365" t="s">
        <v>43</v>
      </c>
      <c r="P9365" t="s">
        <v>83</v>
      </c>
      <c r="Q9365" t="s">
        <v>5090</v>
      </c>
      <c r="R9365" s="1">
        <v>22.14</v>
      </c>
      <c r="S9365">
        <v>3</v>
      </c>
      <c r="T9365">
        <f t="shared" si="146"/>
        <v>33</v>
      </c>
      <c r="U9365" t="s">
        <v>52</v>
      </c>
      <c r="V9365">
        <v>0</v>
      </c>
      <c r="W9365">
        <v>0</v>
      </c>
      <c r="X9365" s="1">
        <v>0</v>
      </c>
      <c r="Y9365" s="1">
        <v>22.14</v>
      </c>
      <c r="Z9365" t="s">
        <v>65</v>
      </c>
      <c r="AA9365" s="2">
        <v>6.4206000000000003</v>
      </c>
      <c r="AB9365" s="3">
        <v>0.28999999999999998</v>
      </c>
      <c r="AC9365" s="1">
        <v>-15.7194</v>
      </c>
      <c r="AD9365">
        <v>4</v>
      </c>
      <c r="AE9365">
        <v>4</v>
      </c>
      <c r="AF9365" t="s">
        <v>48</v>
      </c>
      <c r="AG9365">
        <v>2017</v>
      </c>
      <c r="AH9365">
        <f>COUNTBLANK(datos[[#This Row],[Row ID]:[Year sales]])</f>
        <v>0</v>
      </c>
    </row>
    <row r="9366" spans="1:34" x14ac:dyDescent="0.3">
      <c r="A9366">
        <v>9365</v>
      </c>
      <c r="B9366" t="s">
        <v>10597</v>
      </c>
      <c r="C9366" s="4">
        <v>42815</v>
      </c>
      <c r="D9366" s="4">
        <v>42819</v>
      </c>
      <c r="E9366" t="s">
        <v>67</v>
      </c>
      <c r="F9366" t="s">
        <v>321</v>
      </c>
      <c r="G9366" t="s">
        <v>322</v>
      </c>
      <c r="H9366" t="s">
        <v>122</v>
      </c>
      <c r="I9366" t="s">
        <v>38</v>
      </c>
      <c r="J9366" t="s">
        <v>115</v>
      </c>
      <c r="K9366" t="s">
        <v>116</v>
      </c>
      <c r="L9366">
        <v>98105</v>
      </c>
      <c r="M9366" t="s">
        <v>60</v>
      </c>
      <c r="N9366" t="s">
        <v>1713</v>
      </c>
      <c r="O9366" t="s">
        <v>62</v>
      </c>
      <c r="P9366" t="s">
        <v>77</v>
      </c>
      <c r="Q9366" t="s">
        <v>1714</v>
      </c>
      <c r="R9366" s="1">
        <v>359.32</v>
      </c>
      <c r="S9366">
        <v>4</v>
      </c>
      <c r="T9366">
        <f t="shared" si="146"/>
        <v>55</v>
      </c>
      <c r="U9366" t="s">
        <v>52</v>
      </c>
      <c r="V9366">
        <v>0</v>
      </c>
      <c r="W9366">
        <v>0</v>
      </c>
      <c r="X9366" s="1">
        <v>0</v>
      </c>
      <c r="Y9366" s="1">
        <v>359.32</v>
      </c>
      <c r="Z9366" t="s">
        <v>47</v>
      </c>
      <c r="AA9366" s="2">
        <v>7.1863999999999999</v>
      </c>
      <c r="AB9366" s="3">
        <v>0.02</v>
      </c>
      <c r="AC9366" s="1">
        <v>-352.1336</v>
      </c>
      <c r="AD9366">
        <v>4</v>
      </c>
      <c r="AE9366">
        <v>4</v>
      </c>
      <c r="AF9366" t="s">
        <v>48</v>
      </c>
      <c r="AG9366">
        <v>2017</v>
      </c>
      <c r="AH9366">
        <f>COUNTBLANK(datos[[#This Row],[Row ID]:[Year sales]])</f>
        <v>0</v>
      </c>
    </row>
    <row r="9367" spans="1:34" x14ac:dyDescent="0.3">
      <c r="A9367">
        <v>9366</v>
      </c>
      <c r="B9367" t="s">
        <v>10598</v>
      </c>
      <c r="C9367" s="4">
        <v>41873</v>
      </c>
      <c r="D9367" s="4">
        <v>41876</v>
      </c>
      <c r="E9367" t="s">
        <v>208</v>
      </c>
      <c r="F9367" t="s">
        <v>1958</v>
      </c>
      <c r="G9367" t="s">
        <v>1959</v>
      </c>
      <c r="H9367" t="s">
        <v>37</v>
      </c>
      <c r="I9367" t="s">
        <v>38</v>
      </c>
      <c r="J9367" t="s">
        <v>9334</v>
      </c>
      <c r="K9367" t="s">
        <v>617</v>
      </c>
      <c r="L9367">
        <v>63301</v>
      </c>
      <c r="M9367" t="s">
        <v>125</v>
      </c>
      <c r="N9367" t="s">
        <v>9737</v>
      </c>
      <c r="O9367" t="s">
        <v>62</v>
      </c>
      <c r="P9367" t="s">
        <v>110</v>
      </c>
      <c r="Q9367" t="s">
        <v>9738</v>
      </c>
      <c r="R9367" s="1">
        <v>11.56</v>
      </c>
      <c r="S9367">
        <v>2</v>
      </c>
      <c r="T9367">
        <f t="shared" si="146"/>
        <v>14</v>
      </c>
      <c r="U9367" t="s">
        <v>46</v>
      </c>
      <c r="V9367">
        <v>0</v>
      </c>
      <c r="W9367">
        <v>0</v>
      </c>
      <c r="X9367" s="1">
        <v>0</v>
      </c>
      <c r="Y9367" s="1">
        <v>11.56</v>
      </c>
      <c r="Z9367" t="s">
        <v>65</v>
      </c>
      <c r="AA9367" s="2">
        <v>5.6643999999999997</v>
      </c>
      <c r="AB9367" s="3">
        <v>0.48999999999999994</v>
      </c>
      <c r="AC9367" s="1">
        <v>-5.8956</v>
      </c>
      <c r="AD9367">
        <v>3</v>
      </c>
      <c r="AE9367">
        <v>3</v>
      </c>
      <c r="AF9367" t="s">
        <v>48</v>
      </c>
      <c r="AG9367">
        <v>2014</v>
      </c>
      <c r="AH9367">
        <f>COUNTBLANK(datos[[#This Row],[Row ID]:[Year sales]])</f>
        <v>0</v>
      </c>
    </row>
    <row r="9368" spans="1:34" x14ac:dyDescent="0.3">
      <c r="A9368">
        <v>9367</v>
      </c>
      <c r="B9368" t="s">
        <v>10599</v>
      </c>
      <c r="C9368" s="4">
        <v>41798</v>
      </c>
      <c r="D9368" s="4">
        <v>41803</v>
      </c>
      <c r="E9368" t="s">
        <v>67</v>
      </c>
      <c r="F9368" t="s">
        <v>4227</v>
      </c>
      <c r="G9368" t="s">
        <v>4228</v>
      </c>
      <c r="H9368" t="s">
        <v>37</v>
      </c>
      <c r="I9368" t="s">
        <v>38</v>
      </c>
      <c r="J9368" t="s">
        <v>1195</v>
      </c>
      <c r="K9368" t="s">
        <v>287</v>
      </c>
      <c r="L9368">
        <v>11561</v>
      </c>
      <c r="M9368" t="s">
        <v>168</v>
      </c>
      <c r="N9368" t="s">
        <v>7342</v>
      </c>
      <c r="O9368" t="s">
        <v>62</v>
      </c>
      <c r="P9368" t="s">
        <v>94</v>
      </c>
      <c r="Q9368" t="s">
        <v>7343</v>
      </c>
      <c r="R9368" s="1">
        <v>68.48</v>
      </c>
      <c r="S9368">
        <v>2</v>
      </c>
      <c r="T9368">
        <f t="shared" si="146"/>
        <v>19</v>
      </c>
      <c r="U9368" t="s">
        <v>46</v>
      </c>
      <c r="V9368">
        <v>0.2</v>
      </c>
      <c r="W9368">
        <v>13.696000000000002</v>
      </c>
      <c r="X9368" s="1">
        <v>-13.696</v>
      </c>
      <c r="Y9368" s="1">
        <v>82.176000000000002</v>
      </c>
      <c r="Z9368" t="s">
        <v>99</v>
      </c>
      <c r="AA9368" s="2">
        <v>25.68</v>
      </c>
      <c r="AB9368" s="3">
        <v>0.375</v>
      </c>
      <c r="AC9368" s="1">
        <v>-29.103999999999999</v>
      </c>
      <c r="AD9368">
        <v>5</v>
      </c>
      <c r="AE9368">
        <v>5</v>
      </c>
      <c r="AF9368" t="s">
        <v>48</v>
      </c>
      <c r="AG9368">
        <v>2014</v>
      </c>
      <c r="AH9368">
        <f>COUNTBLANK(datos[[#This Row],[Row ID]:[Year sales]])</f>
        <v>0</v>
      </c>
    </row>
    <row r="9369" spans="1:34" x14ac:dyDescent="0.3">
      <c r="A9369">
        <v>9368</v>
      </c>
      <c r="B9369" t="s">
        <v>10599</v>
      </c>
      <c r="C9369" s="4">
        <v>41798</v>
      </c>
      <c r="D9369" s="4">
        <v>41803</v>
      </c>
      <c r="E9369" t="s">
        <v>67</v>
      </c>
      <c r="F9369" t="s">
        <v>4227</v>
      </c>
      <c r="G9369" t="s">
        <v>4228</v>
      </c>
      <c r="H9369" t="s">
        <v>37</v>
      </c>
      <c r="I9369" t="s">
        <v>38</v>
      </c>
      <c r="J9369" t="s">
        <v>1195</v>
      </c>
      <c r="K9369" t="s">
        <v>287</v>
      </c>
      <c r="L9369">
        <v>11561</v>
      </c>
      <c r="M9369" t="s">
        <v>168</v>
      </c>
      <c r="N9369" t="s">
        <v>5626</v>
      </c>
      <c r="O9369" t="s">
        <v>62</v>
      </c>
      <c r="P9369" t="s">
        <v>77</v>
      </c>
      <c r="Q9369" t="s">
        <v>5627</v>
      </c>
      <c r="R9369" s="1">
        <v>1676.88</v>
      </c>
      <c r="S9369">
        <v>6</v>
      </c>
      <c r="T9369">
        <f t="shared" si="146"/>
        <v>25</v>
      </c>
      <c r="U9369" t="s">
        <v>75</v>
      </c>
      <c r="V9369">
        <v>0</v>
      </c>
      <c r="W9369">
        <v>0</v>
      </c>
      <c r="X9369" s="1">
        <v>0</v>
      </c>
      <c r="Y9369" s="1">
        <v>1676.88</v>
      </c>
      <c r="Z9369" t="s">
        <v>53</v>
      </c>
      <c r="AA9369" s="2">
        <v>83.843999999999994</v>
      </c>
      <c r="AB9369" s="3">
        <v>4.9999999999999996E-2</v>
      </c>
      <c r="AC9369" s="1">
        <v>-1593.0360000000001</v>
      </c>
      <c r="AD9369">
        <v>5</v>
      </c>
      <c r="AE9369">
        <v>5</v>
      </c>
      <c r="AF9369" t="s">
        <v>48</v>
      </c>
      <c r="AG9369">
        <v>2014</v>
      </c>
      <c r="AH9369">
        <f>COUNTBLANK(datos[[#This Row],[Row ID]:[Year sales]])</f>
        <v>0</v>
      </c>
    </row>
    <row r="9370" spans="1:34" x14ac:dyDescent="0.3">
      <c r="A9370">
        <v>9369</v>
      </c>
      <c r="B9370" t="s">
        <v>10600</v>
      </c>
      <c r="C9370" s="4">
        <v>42467</v>
      </c>
      <c r="D9370" s="4">
        <v>42469</v>
      </c>
      <c r="E9370" t="s">
        <v>208</v>
      </c>
      <c r="F9370" t="s">
        <v>240</v>
      </c>
      <c r="G9370" t="s">
        <v>241</v>
      </c>
      <c r="H9370" t="s">
        <v>57</v>
      </c>
      <c r="I9370" t="s">
        <v>38</v>
      </c>
      <c r="J9370" t="s">
        <v>1141</v>
      </c>
      <c r="K9370" t="s">
        <v>810</v>
      </c>
      <c r="L9370">
        <v>8701</v>
      </c>
      <c r="M9370" t="s">
        <v>168</v>
      </c>
      <c r="N9370" t="s">
        <v>1120</v>
      </c>
      <c r="O9370" t="s">
        <v>62</v>
      </c>
      <c r="P9370" t="s">
        <v>110</v>
      </c>
      <c r="Q9370" t="s">
        <v>1121</v>
      </c>
      <c r="R9370" s="1">
        <v>37.94</v>
      </c>
      <c r="S9370">
        <v>2</v>
      </c>
      <c r="T9370">
        <f t="shared" si="146"/>
        <v>22</v>
      </c>
      <c r="U9370" t="s">
        <v>46</v>
      </c>
      <c r="V9370">
        <v>0</v>
      </c>
      <c r="W9370">
        <v>0</v>
      </c>
      <c r="X9370" s="1">
        <v>0</v>
      </c>
      <c r="Y9370" s="1">
        <v>37.94</v>
      </c>
      <c r="Z9370" t="s">
        <v>65</v>
      </c>
      <c r="AA9370" s="2">
        <v>18.211200000000002</v>
      </c>
      <c r="AB9370" s="3">
        <v>0.48000000000000009</v>
      </c>
      <c r="AC9370" s="1">
        <v>-19.7288</v>
      </c>
      <c r="AD9370">
        <v>2</v>
      </c>
      <c r="AE9370">
        <v>2</v>
      </c>
      <c r="AF9370" t="s">
        <v>48</v>
      </c>
      <c r="AG9370">
        <v>2016</v>
      </c>
      <c r="AH9370">
        <f>COUNTBLANK(datos[[#This Row],[Row ID]:[Year sales]])</f>
        <v>0</v>
      </c>
    </row>
    <row r="9371" spans="1:34" x14ac:dyDescent="0.3">
      <c r="A9371">
        <v>9370</v>
      </c>
      <c r="B9371" t="s">
        <v>10601</v>
      </c>
      <c r="C9371" s="4">
        <v>43046</v>
      </c>
      <c r="D9371" s="4">
        <v>43048</v>
      </c>
      <c r="E9371" t="s">
        <v>34</v>
      </c>
      <c r="F9371" t="s">
        <v>3981</v>
      </c>
      <c r="G9371" t="s">
        <v>3982</v>
      </c>
      <c r="H9371" t="s">
        <v>57</v>
      </c>
      <c r="I9371" t="s">
        <v>38</v>
      </c>
      <c r="J9371" t="s">
        <v>3240</v>
      </c>
      <c r="K9371" t="s">
        <v>2761</v>
      </c>
      <c r="L9371">
        <v>20735</v>
      </c>
      <c r="M9371" t="s">
        <v>168</v>
      </c>
      <c r="N9371" t="s">
        <v>6156</v>
      </c>
      <c r="O9371" t="s">
        <v>43</v>
      </c>
      <c r="P9371" t="s">
        <v>50</v>
      </c>
      <c r="Q9371" t="s">
        <v>6157</v>
      </c>
      <c r="R9371" s="1">
        <v>272.97000000000003</v>
      </c>
      <c r="S9371">
        <v>3</v>
      </c>
      <c r="T9371">
        <f t="shared" si="146"/>
        <v>34</v>
      </c>
      <c r="U9371" t="s">
        <v>52</v>
      </c>
      <c r="V9371">
        <v>0</v>
      </c>
      <c r="W9371">
        <v>0</v>
      </c>
      <c r="X9371" s="1">
        <v>0</v>
      </c>
      <c r="Y9371" s="1">
        <v>272.97000000000003</v>
      </c>
      <c r="Z9371" t="s">
        <v>47</v>
      </c>
      <c r="AA9371" s="2">
        <v>43.675199999999997</v>
      </c>
      <c r="AB9371" s="3">
        <v>0.15999999999999998</v>
      </c>
      <c r="AC9371" s="1">
        <v>-229.29480000000001</v>
      </c>
      <c r="AD9371">
        <v>2</v>
      </c>
      <c r="AE9371">
        <v>2</v>
      </c>
      <c r="AF9371" t="s">
        <v>48</v>
      </c>
      <c r="AG9371">
        <v>2017</v>
      </c>
      <c r="AH9371">
        <f>COUNTBLANK(datos[[#This Row],[Row ID]:[Year sales]])</f>
        <v>0</v>
      </c>
    </row>
    <row r="9372" spans="1:34" x14ac:dyDescent="0.3">
      <c r="A9372">
        <v>9371</v>
      </c>
      <c r="B9372" t="s">
        <v>10602</v>
      </c>
      <c r="C9372" s="4">
        <v>42153</v>
      </c>
      <c r="D9372" s="4">
        <v>42155</v>
      </c>
      <c r="E9372" t="s">
        <v>208</v>
      </c>
      <c r="F9372" t="s">
        <v>9022</v>
      </c>
      <c r="G9372" t="s">
        <v>9023</v>
      </c>
      <c r="H9372" t="s">
        <v>57</v>
      </c>
      <c r="I9372" t="s">
        <v>38</v>
      </c>
      <c r="J9372" t="s">
        <v>517</v>
      </c>
      <c r="K9372" t="s">
        <v>518</v>
      </c>
      <c r="L9372">
        <v>43229</v>
      </c>
      <c r="M9372" t="s">
        <v>168</v>
      </c>
      <c r="N9372" t="s">
        <v>9623</v>
      </c>
      <c r="O9372" t="s">
        <v>43</v>
      </c>
      <c r="P9372" t="s">
        <v>83</v>
      </c>
      <c r="Q9372" t="s">
        <v>9624</v>
      </c>
      <c r="R9372" s="1">
        <v>41.567999999999998</v>
      </c>
      <c r="S9372">
        <v>4</v>
      </c>
      <c r="T9372">
        <f t="shared" si="146"/>
        <v>8</v>
      </c>
      <c r="U9372" t="s">
        <v>52</v>
      </c>
      <c r="V9372">
        <v>0.2</v>
      </c>
      <c r="W9372">
        <v>8.3135999999999992</v>
      </c>
      <c r="X9372" s="1">
        <v>-8.3135999999999992</v>
      </c>
      <c r="Y9372" s="1">
        <v>49.881599999999999</v>
      </c>
      <c r="Z9372" t="s">
        <v>65</v>
      </c>
      <c r="AA9372" s="2">
        <v>-4.1567999999999996</v>
      </c>
      <c r="AB9372" s="3">
        <v>-9.9999999999999992E-2</v>
      </c>
      <c r="AC9372" s="1">
        <v>-37.411200000000001</v>
      </c>
      <c r="AD9372">
        <v>2</v>
      </c>
      <c r="AE9372">
        <v>2</v>
      </c>
      <c r="AF9372" t="s">
        <v>48</v>
      </c>
      <c r="AG9372">
        <v>2015</v>
      </c>
      <c r="AH9372">
        <f>COUNTBLANK(datos[[#This Row],[Row ID]:[Year sales]])</f>
        <v>0</v>
      </c>
    </row>
    <row r="9373" spans="1:34" x14ac:dyDescent="0.3">
      <c r="A9373">
        <v>9372</v>
      </c>
      <c r="B9373" t="s">
        <v>10602</v>
      </c>
      <c r="C9373" s="4">
        <v>42153</v>
      </c>
      <c r="D9373" s="4">
        <v>42155</v>
      </c>
      <c r="E9373" t="s">
        <v>208</v>
      </c>
      <c r="F9373" t="s">
        <v>9022</v>
      </c>
      <c r="G9373" t="s">
        <v>9023</v>
      </c>
      <c r="H9373" t="s">
        <v>57</v>
      </c>
      <c r="I9373" t="s">
        <v>38</v>
      </c>
      <c r="J9373" t="s">
        <v>517</v>
      </c>
      <c r="K9373" t="s">
        <v>518</v>
      </c>
      <c r="L9373">
        <v>43229</v>
      </c>
      <c r="M9373" t="s">
        <v>168</v>
      </c>
      <c r="N9373" t="s">
        <v>404</v>
      </c>
      <c r="O9373" t="s">
        <v>43</v>
      </c>
      <c r="P9373" t="s">
        <v>50</v>
      </c>
      <c r="Q9373" t="s">
        <v>405</v>
      </c>
      <c r="R9373" s="1">
        <v>317.05799999999999</v>
      </c>
      <c r="S9373">
        <v>3</v>
      </c>
      <c r="T9373">
        <f t="shared" si="146"/>
        <v>25</v>
      </c>
      <c r="U9373" t="s">
        <v>52</v>
      </c>
      <c r="V9373">
        <v>0.3</v>
      </c>
      <c r="W9373">
        <v>95.117399999999989</v>
      </c>
      <c r="X9373" s="1">
        <v>-95.117400000000004</v>
      </c>
      <c r="Y9373" s="1">
        <v>412.17539999999997</v>
      </c>
      <c r="Z9373" t="s">
        <v>47</v>
      </c>
      <c r="AA9373" s="2">
        <v>-86.058599999999998</v>
      </c>
      <c r="AB9373" s="3">
        <v>-0.27142857142857141</v>
      </c>
      <c r="AC9373" s="1">
        <v>-307.99919999999997</v>
      </c>
      <c r="AD9373">
        <v>2</v>
      </c>
      <c r="AE9373">
        <v>2</v>
      </c>
      <c r="AF9373" t="s">
        <v>48</v>
      </c>
      <c r="AG9373">
        <v>2015</v>
      </c>
      <c r="AH9373">
        <f>COUNTBLANK(datos[[#This Row],[Row ID]:[Year sales]])</f>
        <v>0</v>
      </c>
    </row>
    <row r="9374" spans="1:34" x14ac:dyDescent="0.3">
      <c r="A9374">
        <v>9373</v>
      </c>
      <c r="B9374" t="s">
        <v>10602</v>
      </c>
      <c r="C9374" s="4">
        <v>42153</v>
      </c>
      <c r="D9374" s="4">
        <v>42155</v>
      </c>
      <c r="E9374" t="s">
        <v>208</v>
      </c>
      <c r="F9374" t="s">
        <v>9022</v>
      </c>
      <c r="G9374" t="s">
        <v>9023</v>
      </c>
      <c r="H9374" t="s">
        <v>57</v>
      </c>
      <c r="I9374" t="s">
        <v>38</v>
      </c>
      <c r="J9374" t="s">
        <v>517</v>
      </c>
      <c r="K9374" t="s">
        <v>518</v>
      </c>
      <c r="L9374">
        <v>43229</v>
      </c>
      <c r="M9374" t="s">
        <v>168</v>
      </c>
      <c r="N9374" t="s">
        <v>594</v>
      </c>
      <c r="O9374" t="s">
        <v>62</v>
      </c>
      <c r="P9374" t="s">
        <v>289</v>
      </c>
      <c r="Q9374" t="s">
        <v>595</v>
      </c>
      <c r="R9374" s="1">
        <v>8.0399999999999991</v>
      </c>
      <c r="S9374">
        <v>5</v>
      </c>
      <c r="T9374">
        <f t="shared" si="146"/>
        <v>33</v>
      </c>
      <c r="U9374" t="s">
        <v>75</v>
      </c>
      <c r="V9374">
        <v>0.2</v>
      </c>
      <c r="W9374">
        <v>1.6079999999999999</v>
      </c>
      <c r="X9374" s="1">
        <v>-1.6080000000000001</v>
      </c>
      <c r="Y9374" s="1">
        <v>9.6479999999999997</v>
      </c>
      <c r="Z9374" t="s">
        <v>65</v>
      </c>
      <c r="AA9374" s="2">
        <v>2.9144999999999999</v>
      </c>
      <c r="AB9374" s="3">
        <v>0.36250000000000004</v>
      </c>
      <c r="AC9374" s="1">
        <v>-3.5175000000000001</v>
      </c>
      <c r="AD9374">
        <v>2</v>
      </c>
      <c r="AE9374">
        <v>2</v>
      </c>
      <c r="AF9374" t="s">
        <v>48</v>
      </c>
      <c r="AG9374">
        <v>2015</v>
      </c>
      <c r="AH9374">
        <f>COUNTBLANK(datos[[#This Row],[Row ID]:[Year sales]])</f>
        <v>0</v>
      </c>
    </row>
    <row r="9375" spans="1:34" x14ac:dyDescent="0.3">
      <c r="A9375">
        <v>9374</v>
      </c>
      <c r="B9375" t="s">
        <v>10603</v>
      </c>
      <c r="C9375" s="4">
        <v>42862</v>
      </c>
      <c r="D9375" s="4">
        <v>42866</v>
      </c>
      <c r="E9375" t="s">
        <v>67</v>
      </c>
      <c r="F9375" t="s">
        <v>1976</v>
      </c>
      <c r="G9375" t="s">
        <v>1977</v>
      </c>
      <c r="H9375" t="s">
        <v>37</v>
      </c>
      <c r="I9375" t="s">
        <v>38</v>
      </c>
      <c r="J9375" t="s">
        <v>623</v>
      </c>
      <c r="K9375" t="s">
        <v>59</v>
      </c>
      <c r="L9375">
        <v>91104</v>
      </c>
      <c r="M9375" t="s">
        <v>60</v>
      </c>
      <c r="N9375" t="s">
        <v>3644</v>
      </c>
      <c r="O9375" t="s">
        <v>90</v>
      </c>
      <c r="P9375" t="s">
        <v>91</v>
      </c>
      <c r="Q9375" t="s">
        <v>3645</v>
      </c>
      <c r="R9375" s="1">
        <v>419.94400000000002</v>
      </c>
      <c r="S9375">
        <v>7</v>
      </c>
      <c r="T9375">
        <f t="shared" si="146"/>
        <v>21</v>
      </c>
      <c r="U9375" t="s">
        <v>75</v>
      </c>
      <c r="V9375">
        <v>0.2</v>
      </c>
      <c r="W9375">
        <v>83.988800000000012</v>
      </c>
      <c r="X9375" s="1">
        <v>-83.988799999999998</v>
      </c>
      <c r="Y9375" s="1">
        <v>503.93280000000004</v>
      </c>
      <c r="Z9375" t="s">
        <v>53</v>
      </c>
      <c r="AA9375" s="2">
        <v>52.493000000000002</v>
      </c>
      <c r="AB9375" s="3">
        <v>0.125</v>
      </c>
      <c r="AC9375" s="1">
        <v>-283.4622</v>
      </c>
      <c r="AD9375">
        <v>4</v>
      </c>
      <c r="AE9375">
        <v>4</v>
      </c>
      <c r="AF9375" t="s">
        <v>48</v>
      </c>
      <c r="AG9375">
        <v>2017</v>
      </c>
      <c r="AH9375">
        <f>COUNTBLANK(datos[[#This Row],[Row ID]:[Year sales]])</f>
        <v>0</v>
      </c>
    </row>
    <row r="9376" spans="1:34" x14ac:dyDescent="0.3">
      <c r="A9376">
        <v>9375</v>
      </c>
      <c r="B9376" t="s">
        <v>10604</v>
      </c>
      <c r="C9376" s="4">
        <v>42526</v>
      </c>
      <c r="D9376" s="4">
        <v>42530</v>
      </c>
      <c r="E9376" t="s">
        <v>67</v>
      </c>
      <c r="F9376" t="s">
        <v>363</v>
      </c>
      <c r="G9376" t="s">
        <v>364</v>
      </c>
      <c r="H9376" t="s">
        <v>57</v>
      </c>
      <c r="I9376" t="s">
        <v>38</v>
      </c>
      <c r="J9376" t="s">
        <v>115</v>
      </c>
      <c r="K9376" t="s">
        <v>116</v>
      </c>
      <c r="L9376">
        <v>98105</v>
      </c>
      <c r="M9376" t="s">
        <v>60</v>
      </c>
      <c r="N9376" t="s">
        <v>2677</v>
      </c>
      <c r="O9376" t="s">
        <v>62</v>
      </c>
      <c r="P9376" t="s">
        <v>599</v>
      </c>
      <c r="Q9376" t="s">
        <v>2678</v>
      </c>
      <c r="R9376" s="1">
        <v>61.38</v>
      </c>
      <c r="S9376">
        <v>6</v>
      </c>
      <c r="T9376">
        <f t="shared" si="146"/>
        <v>31</v>
      </c>
      <c r="U9376" t="s">
        <v>75</v>
      </c>
      <c r="V9376">
        <v>0</v>
      </c>
      <c r="W9376">
        <v>0</v>
      </c>
      <c r="X9376" s="1">
        <v>0</v>
      </c>
      <c r="Y9376" s="1">
        <v>61.38</v>
      </c>
      <c r="Z9376" t="s">
        <v>99</v>
      </c>
      <c r="AA9376" s="2">
        <v>15.9588</v>
      </c>
      <c r="AB9376" s="3">
        <v>0.26</v>
      </c>
      <c r="AC9376" s="1">
        <v>-45.421199999999999</v>
      </c>
      <c r="AD9376">
        <v>4</v>
      </c>
      <c r="AE9376">
        <v>4</v>
      </c>
      <c r="AF9376" t="s">
        <v>48</v>
      </c>
      <c r="AG9376">
        <v>2016</v>
      </c>
      <c r="AH9376">
        <f>COUNTBLANK(datos[[#This Row],[Row ID]:[Year sales]])</f>
        <v>0</v>
      </c>
    </row>
    <row r="9377" spans="1:34" x14ac:dyDescent="0.3">
      <c r="A9377">
        <v>9376</v>
      </c>
      <c r="B9377" t="s">
        <v>10605</v>
      </c>
      <c r="C9377" s="4">
        <v>42352</v>
      </c>
      <c r="D9377" s="4">
        <v>42357</v>
      </c>
      <c r="E9377" t="s">
        <v>34</v>
      </c>
      <c r="F9377" t="s">
        <v>1911</v>
      </c>
      <c r="G9377" t="s">
        <v>1912</v>
      </c>
      <c r="H9377" t="s">
        <v>37</v>
      </c>
      <c r="I9377" t="s">
        <v>38</v>
      </c>
      <c r="J9377" t="s">
        <v>58</v>
      </c>
      <c r="K9377" t="s">
        <v>59</v>
      </c>
      <c r="L9377">
        <v>90045</v>
      </c>
      <c r="M9377" t="s">
        <v>60</v>
      </c>
      <c r="N9377" t="s">
        <v>4286</v>
      </c>
      <c r="O9377" t="s">
        <v>90</v>
      </c>
      <c r="P9377" t="s">
        <v>181</v>
      </c>
      <c r="Q9377" t="s">
        <v>4287</v>
      </c>
      <c r="R9377" s="1">
        <v>50</v>
      </c>
      <c r="S9377">
        <v>2</v>
      </c>
      <c r="T9377">
        <f t="shared" si="146"/>
        <v>18</v>
      </c>
      <c r="U9377" t="s">
        <v>46</v>
      </c>
      <c r="V9377">
        <v>0</v>
      </c>
      <c r="W9377">
        <v>0</v>
      </c>
      <c r="X9377" s="1">
        <v>0</v>
      </c>
      <c r="Y9377" s="1">
        <v>50</v>
      </c>
      <c r="Z9377" t="s">
        <v>65</v>
      </c>
      <c r="AA9377" s="2">
        <v>10.5</v>
      </c>
      <c r="AB9377" s="3">
        <v>0.21</v>
      </c>
      <c r="AC9377" s="1">
        <v>-39.5</v>
      </c>
      <c r="AD9377">
        <v>5</v>
      </c>
      <c r="AE9377">
        <v>5</v>
      </c>
      <c r="AF9377" t="s">
        <v>48</v>
      </c>
      <c r="AG9377">
        <v>2015</v>
      </c>
      <c r="AH9377">
        <f>COUNTBLANK(datos[[#This Row],[Row ID]:[Year sales]])</f>
        <v>0</v>
      </c>
    </row>
    <row r="9378" spans="1:34" x14ac:dyDescent="0.3">
      <c r="A9378">
        <v>9377</v>
      </c>
      <c r="B9378" t="s">
        <v>10606</v>
      </c>
      <c r="C9378" s="4">
        <v>43094</v>
      </c>
      <c r="D9378" s="4">
        <v>43098</v>
      </c>
      <c r="E9378" t="s">
        <v>67</v>
      </c>
      <c r="F9378" t="s">
        <v>255</v>
      </c>
      <c r="G9378" t="s">
        <v>256</v>
      </c>
      <c r="H9378" t="s">
        <v>37</v>
      </c>
      <c r="I9378" t="s">
        <v>38</v>
      </c>
      <c r="J9378" t="s">
        <v>10607</v>
      </c>
      <c r="K9378" t="s">
        <v>810</v>
      </c>
      <c r="L9378">
        <v>7017</v>
      </c>
      <c r="M9378" t="s">
        <v>168</v>
      </c>
      <c r="N9378" t="s">
        <v>7449</v>
      </c>
      <c r="O9378" t="s">
        <v>90</v>
      </c>
      <c r="P9378" t="s">
        <v>181</v>
      </c>
      <c r="Q9378" t="s">
        <v>7450</v>
      </c>
      <c r="R9378" s="1">
        <v>31.8</v>
      </c>
      <c r="S9378">
        <v>3</v>
      </c>
      <c r="T9378">
        <f t="shared" si="146"/>
        <v>11</v>
      </c>
      <c r="U9378" t="s">
        <v>52</v>
      </c>
      <c r="V9378">
        <v>0</v>
      </c>
      <c r="W9378">
        <v>0</v>
      </c>
      <c r="X9378" s="1">
        <v>0</v>
      </c>
      <c r="Y9378" s="1">
        <v>31.8</v>
      </c>
      <c r="Z9378" t="s">
        <v>65</v>
      </c>
      <c r="AA9378" s="2">
        <v>13.673999999999999</v>
      </c>
      <c r="AB9378" s="3">
        <v>0.43</v>
      </c>
      <c r="AC9378" s="1">
        <v>-18.126000000000001</v>
      </c>
      <c r="AD9378">
        <v>4</v>
      </c>
      <c r="AE9378">
        <v>4</v>
      </c>
      <c r="AF9378" t="s">
        <v>48</v>
      </c>
      <c r="AG9378">
        <v>2017</v>
      </c>
      <c r="AH9378">
        <f>COUNTBLANK(datos[[#This Row],[Row ID]:[Year sales]])</f>
        <v>0</v>
      </c>
    </row>
    <row r="9379" spans="1:34" x14ac:dyDescent="0.3">
      <c r="A9379">
        <v>9378</v>
      </c>
      <c r="B9379" t="s">
        <v>10608</v>
      </c>
      <c r="C9379" s="4">
        <v>43086</v>
      </c>
      <c r="D9379" s="4">
        <v>43090</v>
      </c>
      <c r="E9379" t="s">
        <v>67</v>
      </c>
      <c r="F9379" t="s">
        <v>2663</v>
      </c>
      <c r="G9379" t="s">
        <v>2664</v>
      </c>
      <c r="H9379" t="s">
        <v>57</v>
      </c>
      <c r="I9379" t="s">
        <v>38</v>
      </c>
      <c r="J9379" t="s">
        <v>6234</v>
      </c>
      <c r="K9379" t="s">
        <v>134</v>
      </c>
      <c r="L9379">
        <v>54703</v>
      </c>
      <c r="M9379" t="s">
        <v>125</v>
      </c>
      <c r="N9379" t="s">
        <v>6866</v>
      </c>
      <c r="O9379" t="s">
        <v>62</v>
      </c>
      <c r="P9379" t="s">
        <v>77</v>
      </c>
      <c r="Q9379" t="s">
        <v>6867</v>
      </c>
      <c r="R9379" s="1">
        <v>32.56</v>
      </c>
      <c r="S9379">
        <v>2</v>
      </c>
      <c r="T9379">
        <f t="shared" si="146"/>
        <v>18</v>
      </c>
      <c r="U9379" t="s">
        <v>46</v>
      </c>
      <c r="V9379">
        <v>0</v>
      </c>
      <c r="W9379">
        <v>0</v>
      </c>
      <c r="X9379" s="1">
        <v>0</v>
      </c>
      <c r="Y9379" s="1">
        <v>32.56</v>
      </c>
      <c r="Z9379" t="s">
        <v>65</v>
      </c>
      <c r="AA9379" s="2">
        <v>8.4656000000000002</v>
      </c>
      <c r="AB9379" s="3">
        <v>0.26</v>
      </c>
      <c r="AC9379" s="1">
        <v>-24.0944</v>
      </c>
      <c r="AD9379">
        <v>4</v>
      </c>
      <c r="AE9379">
        <v>4</v>
      </c>
      <c r="AF9379" t="s">
        <v>48</v>
      </c>
      <c r="AG9379">
        <v>2017</v>
      </c>
      <c r="AH9379">
        <f>COUNTBLANK(datos[[#This Row],[Row ID]:[Year sales]])</f>
        <v>0</v>
      </c>
    </row>
    <row r="9380" spans="1:34" x14ac:dyDescent="0.3">
      <c r="A9380">
        <v>9379</v>
      </c>
      <c r="B9380" t="s">
        <v>10609</v>
      </c>
      <c r="C9380" s="4">
        <v>42500</v>
      </c>
      <c r="D9380" s="4">
        <v>42505</v>
      </c>
      <c r="E9380" t="s">
        <v>67</v>
      </c>
      <c r="F9380" t="s">
        <v>3603</v>
      </c>
      <c r="G9380" t="s">
        <v>3604</v>
      </c>
      <c r="H9380" t="s">
        <v>37</v>
      </c>
      <c r="I9380" t="s">
        <v>38</v>
      </c>
      <c r="J9380" t="s">
        <v>323</v>
      </c>
      <c r="K9380" t="s">
        <v>231</v>
      </c>
      <c r="L9380">
        <v>60610</v>
      </c>
      <c r="M9380" t="s">
        <v>125</v>
      </c>
      <c r="N9380" t="s">
        <v>10610</v>
      </c>
      <c r="O9380" t="s">
        <v>62</v>
      </c>
      <c r="P9380" t="s">
        <v>193</v>
      </c>
      <c r="Q9380" t="s">
        <v>10611</v>
      </c>
      <c r="R9380" s="1">
        <v>7.0720000000000001</v>
      </c>
      <c r="S9380">
        <v>2</v>
      </c>
      <c r="T9380">
        <f t="shared" si="146"/>
        <v>2</v>
      </c>
      <c r="U9380" t="s">
        <v>46</v>
      </c>
      <c r="V9380">
        <v>0.2</v>
      </c>
      <c r="W9380">
        <v>1.4144000000000001</v>
      </c>
      <c r="X9380" s="1">
        <v>-1.4144000000000001</v>
      </c>
      <c r="Y9380" s="1">
        <v>8.4863999999999997</v>
      </c>
      <c r="Z9380" t="s">
        <v>65</v>
      </c>
      <c r="AA9380" s="2">
        <v>2.3868</v>
      </c>
      <c r="AB9380" s="3">
        <v>0.33750000000000002</v>
      </c>
      <c r="AC9380" s="1">
        <v>-3.2707999999999999</v>
      </c>
      <c r="AD9380">
        <v>5</v>
      </c>
      <c r="AE9380">
        <v>5</v>
      </c>
      <c r="AF9380" t="s">
        <v>48</v>
      </c>
      <c r="AG9380">
        <v>2016</v>
      </c>
      <c r="AH9380">
        <f>COUNTBLANK(datos[[#This Row],[Row ID]:[Year sales]])</f>
        <v>0</v>
      </c>
    </row>
    <row r="9381" spans="1:34" x14ac:dyDescent="0.3">
      <c r="A9381">
        <v>9380</v>
      </c>
      <c r="B9381" t="s">
        <v>10612</v>
      </c>
      <c r="C9381" s="4">
        <v>41996</v>
      </c>
      <c r="D9381" s="4">
        <v>42000</v>
      </c>
      <c r="E9381" t="s">
        <v>34</v>
      </c>
      <c r="F9381" t="s">
        <v>987</v>
      </c>
      <c r="G9381" t="s">
        <v>988</v>
      </c>
      <c r="H9381" t="s">
        <v>37</v>
      </c>
      <c r="I9381" t="s">
        <v>38</v>
      </c>
      <c r="J9381" t="s">
        <v>70</v>
      </c>
      <c r="K9381" t="s">
        <v>71</v>
      </c>
      <c r="L9381">
        <v>33614</v>
      </c>
      <c r="M9381" t="s">
        <v>41</v>
      </c>
      <c r="N9381" t="s">
        <v>4999</v>
      </c>
      <c r="O9381" t="s">
        <v>62</v>
      </c>
      <c r="P9381" t="s">
        <v>110</v>
      </c>
      <c r="Q9381" t="s">
        <v>5000</v>
      </c>
      <c r="R9381" s="1">
        <v>45.527999999999999</v>
      </c>
      <c r="S9381">
        <v>3</v>
      </c>
      <c r="T9381">
        <f t="shared" si="146"/>
        <v>24</v>
      </c>
      <c r="U9381" t="s">
        <v>52</v>
      </c>
      <c r="V9381">
        <v>0.2</v>
      </c>
      <c r="W9381">
        <v>9.1056000000000008</v>
      </c>
      <c r="X9381" s="1">
        <v>-9.1056000000000008</v>
      </c>
      <c r="Y9381" s="1">
        <v>54.633600000000001</v>
      </c>
      <c r="Z9381" t="s">
        <v>99</v>
      </c>
      <c r="AA9381" s="2">
        <v>15.934799999999999</v>
      </c>
      <c r="AB9381" s="3">
        <v>0.35</v>
      </c>
      <c r="AC9381" s="1">
        <v>-20.4876</v>
      </c>
      <c r="AD9381">
        <v>4</v>
      </c>
      <c r="AE9381">
        <v>4</v>
      </c>
      <c r="AF9381" t="s">
        <v>48</v>
      </c>
      <c r="AG9381">
        <v>2014</v>
      </c>
      <c r="AH9381">
        <f>COUNTBLANK(datos[[#This Row],[Row ID]:[Year sales]])</f>
        <v>0</v>
      </c>
    </row>
    <row r="9382" spans="1:34" x14ac:dyDescent="0.3">
      <c r="A9382">
        <v>9381</v>
      </c>
      <c r="B9382" t="s">
        <v>10612</v>
      </c>
      <c r="C9382" s="4">
        <v>41996</v>
      </c>
      <c r="D9382" s="4">
        <v>42000</v>
      </c>
      <c r="E9382" t="s">
        <v>34</v>
      </c>
      <c r="F9382" t="s">
        <v>987</v>
      </c>
      <c r="G9382" t="s">
        <v>988</v>
      </c>
      <c r="H9382" t="s">
        <v>37</v>
      </c>
      <c r="I9382" t="s">
        <v>38</v>
      </c>
      <c r="J9382" t="s">
        <v>70</v>
      </c>
      <c r="K9382" t="s">
        <v>71</v>
      </c>
      <c r="L9382">
        <v>33614</v>
      </c>
      <c r="M9382" t="s">
        <v>41</v>
      </c>
      <c r="N9382" t="s">
        <v>738</v>
      </c>
      <c r="O9382" t="s">
        <v>43</v>
      </c>
      <c r="P9382" t="s">
        <v>50</v>
      </c>
      <c r="Q9382" t="s">
        <v>739</v>
      </c>
      <c r="R9382" s="1">
        <v>64.784000000000006</v>
      </c>
      <c r="S9382">
        <v>1</v>
      </c>
      <c r="T9382">
        <f t="shared" si="146"/>
        <v>30</v>
      </c>
      <c r="U9382" t="s">
        <v>46</v>
      </c>
      <c r="V9382">
        <v>0.2</v>
      </c>
      <c r="W9382">
        <v>12.956800000000001</v>
      </c>
      <c r="X9382" s="1">
        <v>-12.956799999999999</v>
      </c>
      <c r="Y9382" s="1">
        <v>77.740800000000007</v>
      </c>
      <c r="Z9382" t="s">
        <v>99</v>
      </c>
      <c r="AA9382" s="2">
        <v>6.4783999999999997</v>
      </c>
      <c r="AB9382" s="3">
        <v>9.9999999999999992E-2</v>
      </c>
      <c r="AC9382" s="1">
        <v>-45.348799999999997</v>
      </c>
      <c r="AD9382">
        <v>4</v>
      </c>
      <c r="AE9382">
        <v>4</v>
      </c>
      <c r="AF9382" t="s">
        <v>48</v>
      </c>
      <c r="AG9382">
        <v>2014</v>
      </c>
      <c r="AH9382">
        <f>COUNTBLANK(datos[[#This Row],[Row ID]:[Year sales]])</f>
        <v>0</v>
      </c>
    </row>
    <row r="9383" spans="1:34" x14ac:dyDescent="0.3">
      <c r="A9383">
        <v>9382</v>
      </c>
      <c r="B9383" t="s">
        <v>10612</v>
      </c>
      <c r="C9383" s="4">
        <v>41996</v>
      </c>
      <c r="D9383" s="4">
        <v>42000</v>
      </c>
      <c r="E9383" t="s">
        <v>34</v>
      </c>
      <c r="F9383" t="s">
        <v>987</v>
      </c>
      <c r="G9383" t="s">
        <v>988</v>
      </c>
      <c r="H9383" t="s">
        <v>37</v>
      </c>
      <c r="I9383" t="s">
        <v>38</v>
      </c>
      <c r="J9383" t="s">
        <v>70</v>
      </c>
      <c r="K9383" t="s">
        <v>71</v>
      </c>
      <c r="L9383">
        <v>33614</v>
      </c>
      <c r="M9383" t="s">
        <v>41</v>
      </c>
      <c r="N9383" t="s">
        <v>5028</v>
      </c>
      <c r="O9383" t="s">
        <v>62</v>
      </c>
      <c r="P9383" t="s">
        <v>77</v>
      </c>
      <c r="Q9383" t="s">
        <v>5029</v>
      </c>
      <c r="R9383" s="1">
        <v>424.27199999999999</v>
      </c>
      <c r="S9383">
        <v>2</v>
      </c>
      <c r="T9383">
        <f t="shared" si="146"/>
        <v>43</v>
      </c>
      <c r="U9383" t="s">
        <v>46</v>
      </c>
      <c r="V9383">
        <v>0.2</v>
      </c>
      <c r="W9383">
        <v>84.854399999999998</v>
      </c>
      <c r="X9383" s="1">
        <v>-84.854399999999998</v>
      </c>
      <c r="Y9383" s="1">
        <v>509.12639999999999</v>
      </c>
      <c r="Z9383" t="s">
        <v>53</v>
      </c>
      <c r="AA9383" s="2">
        <v>-10.6068</v>
      </c>
      <c r="AB9383" s="3">
        <v>-2.5000000000000001E-2</v>
      </c>
      <c r="AC9383" s="1">
        <v>-350.02440000000001</v>
      </c>
      <c r="AD9383">
        <v>4</v>
      </c>
      <c r="AE9383">
        <v>4</v>
      </c>
      <c r="AF9383" t="s">
        <v>48</v>
      </c>
      <c r="AG9383">
        <v>2014</v>
      </c>
      <c r="AH9383">
        <f>COUNTBLANK(datos[[#This Row],[Row ID]:[Year sales]])</f>
        <v>0</v>
      </c>
    </row>
    <row r="9384" spans="1:34" x14ac:dyDescent="0.3">
      <c r="A9384">
        <v>9383</v>
      </c>
      <c r="B9384" t="s">
        <v>10612</v>
      </c>
      <c r="C9384" s="4">
        <v>41996</v>
      </c>
      <c r="D9384" s="4">
        <v>42000</v>
      </c>
      <c r="E9384" t="s">
        <v>34</v>
      </c>
      <c r="F9384" t="s">
        <v>987</v>
      </c>
      <c r="G9384" t="s">
        <v>988</v>
      </c>
      <c r="H9384" t="s">
        <v>37</v>
      </c>
      <c r="I9384" t="s">
        <v>38</v>
      </c>
      <c r="J9384" t="s">
        <v>70</v>
      </c>
      <c r="K9384" t="s">
        <v>71</v>
      </c>
      <c r="L9384">
        <v>33614</v>
      </c>
      <c r="M9384" t="s">
        <v>41</v>
      </c>
      <c r="N9384" t="s">
        <v>307</v>
      </c>
      <c r="O9384" t="s">
        <v>62</v>
      </c>
      <c r="P9384" t="s">
        <v>86</v>
      </c>
      <c r="Q9384" t="s">
        <v>308</v>
      </c>
      <c r="R9384" s="1">
        <v>1.3440000000000001</v>
      </c>
      <c r="S9384">
        <v>1</v>
      </c>
      <c r="T9384">
        <f t="shared" si="146"/>
        <v>24</v>
      </c>
      <c r="U9384" t="s">
        <v>46</v>
      </c>
      <c r="V9384">
        <v>0.2</v>
      </c>
      <c r="W9384">
        <v>0.26880000000000004</v>
      </c>
      <c r="X9384" s="1">
        <v>-0.26879999999999998</v>
      </c>
      <c r="Y9384" s="1">
        <v>1.6128</v>
      </c>
      <c r="Z9384" t="s">
        <v>65</v>
      </c>
      <c r="AA9384" s="2">
        <v>0.504</v>
      </c>
      <c r="AB9384" s="3">
        <v>0.375</v>
      </c>
      <c r="AC9384" s="1">
        <v>-0.57120000000000004</v>
      </c>
      <c r="AD9384">
        <v>4</v>
      </c>
      <c r="AE9384">
        <v>4</v>
      </c>
      <c r="AF9384" t="s">
        <v>48</v>
      </c>
      <c r="AG9384">
        <v>2014</v>
      </c>
      <c r="AH9384">
        <f>COUNTBLANK(datos[[#This Row],[Row ID]:[Year sales]])</f>
        <v>0</v>
      </c>
    </row>
    <row r="9385" spans="1:34" x14ac:dyDescent="0.3">
      <c r="A9385">
        <v>9384</v>
      </c>
      <c r="B9385" t="s">
        <v>10612</v>
      </c>
      <c r="C9385" s="4">
        <v>41996</v>
      </c>
      <c r="D9385" s="4">
        <v>42000</v>
      </c>
      <c r="E9385" t="s">
        <v>34</v>
      </c>
      <c r="F9385" t="s">
        <v>987</v>
      </c>
      <c r="G9385" t="s">
        <v>988</v>
      </c>
      <c r="H9385" t="s">
        <v>37</v>
      </c>
      <c r="I9385" t="s">
        <v>38</v>
      </c>
      <c r="J9385" t="s">
        <v>70</v>
      </c>
      <c r="K9385" t="s">
        <v>71</v>
      </c>
      <c r="L9385">
        <v>33614</v>
      </c>
      <c r="M9385" t="s">
        <v>41</v>
      </c>
      <c r="N9385" t="s">
        <v>4042</v>
      </c>
      <c r="O9385" t="s">
        <v>62</v>
      </c>
      <c r="P9385" t="s">
        <v>77</v>
      </c>
      <c r="Q9385" t="s">
        <v>4043</v>
      </c>
      <c r="R9385" s="1">
        <v>83.92</v>
      </c>
      <c r="S9385">
        <v>5</v>
      </c>
      <c r="T9385">
        <f t="shared" si="146"/>
        <v>21</v>
      </c>
      <c r="U9385" t="s">
        <v>75</v>
      </c>
      <c r="V9385">
        <v>0.2</v>
      </c>
      <c r="W9385">
        <v>16.784000000000002</v>
      </c>
      <c r="X9385" s="1">
        <v>-16.783999999999999</v>
      </c>
      <c r="Y9385" s="1">
        <v>100.70400000000001</v>
      </c>
      <c r="Z9385" t="s">
        <v>99</v>
      </c>
      <c r="AA9385" s="2">
        <v>-1.0489999999999999</v>
      </c>
      <c r="AB9385" s="3">
        <v>-1.2499999999999999E-2</v>
      </c>
      <c r="AC9385" s="1">
        <v>-68.185000000000002</v>
      </c>
      <c r="AD9385">
        <v>4</v>
      </c>
      <c r="AE9385">
        <v>4</v>
      </c>
      <c r="AF9385" t="s">
        <v>48</v>
      </c>
      <c r="AG9385">
        <v>2014</v>
      </c>
      <c r="AH9385">
        <f>COUNTBLANK(datos[[#This Row],[Row ID]:[Year sales]])</f>
        <v>0</v>
      </c>
    </row>
    <row r="9386" spans="1:34" x14ac:dyDescent="0.3">
      <c r="A9386">
        <v>9385</v>
      </c>
      <c r="B9386" t="s">
        <v>10613</v>
      </c>
      <c r="C9386" s="4">
        <v>42958</v>
      </c>
      <c r="D9386" s="4">
        <v>42963</v>
      </c>
      <c r="E9386" t="s">
        <v>67</v>
      </c>
      <c r="F9386" t="s">
        <v>2682</v>
      </c>
      <c r="G9386" t="s">
        <v>2683</v>
      </c>
      <c r="H9386" t="s">
        <v>122</v>
      </c>
      <c r="I9386" t="s">
        <v>38</v>
      </c>
      <c r="J9386" t="s">
        <v>286</v>
      </c>
      <c r="K9386" t="s">
        <v>287</v>
      </c>
      <c r="L9386">
        <v>10009</v>
      </c>
      <c r="M9386" t="s">
        <v>168</v>
      </c>
      <c r="N9386" t="s">
        <v>1922</v>
      </c>
      <c r="O9386" t="s">
        <v>62</v>
      </c>
      <c r="P9386" t="s">
        <v>110</v>
      </c>
      <c r="Q9386" t="s">
        <v>1923</v>
      </c>
      <c r="R9386" s="1">
        <v>25.92</v>
      </c>
      <c r="S9386">
        <v>4</v>
      </c>
      <c r="T9386">
        <f t="shared" si="146"/>
        <v>53</v>
      </c>
      <c r="U9386" t="s">
        <v>52</v>
      </c>
      <c r="V9386">
        <v>0</v>
      </c>
      <c r="W9386">
        <v>0</v>
      </c>
      <c r="X9386" s="1">
        <v>0</v>
      </c>
      <c r="Y9386" s="1">
        <v>25.92</v>
      </c>
      <c r="Z9386" t="s">
        <v>65</v>
      </c>
      <c r="AA9386" s="2">
        <v>12.441599999999999</v>
      </c>
      <c r="AB9386" s="3">
        <v>0.47999999999999993</v>
      </c>
      <c r="AC9386" s="1">
        <v>-13.478400000000001</v>
      </c>
      <c r="AD9386">
        <v>5</v>
      </c>
      <c r="AE9386">
        <v>5</v>
      </c>
      <c r="AF9386" t="s">
        <v>48</v>
      </c>
      <c r="AG9386">
        <v>2017</v>
      </c>
      <c r="AH9386">
        <f>COUNTBLANK(datos[[#This Row],[Row ID]:[Year sales]])</f>
        <v>0</v>
      </c>
    </row>
    <row r="9387" spans="1:34" x14ac:dyDescent="0.3">
      <c r="A9387">
        <v>9386</v>
      </c>
      <c r="B9387" t="s">
        <v>10614</v>
      </c>
      <c r="C9387" s="4">
        <v>42974</v>
      </c>
      <c r="D9387" s="4">
        <v>42978</v>
      </c>
      <c r="E9387" t="s">
        <v>67</v>
      </c>
      <c r="F9387" t="s">
        <v>1963</v>
      </c>
      <c r="G9387" t="s">
        <v>1964</v>
      </c>
      <c r="H9387" t="s">
        <v>37</v>
      </c>
      <c r="I9387" t="s">
        <v>38</v>
      </c>
      <c r="J9387" t="s">
        <v>1847</v>
      </c>
      <c r="K9387" t="s">
        <v>330</v>
      </c>
      <c r="L9387">
        <v>85204</v>
      </c>
      <c r="M9387" t="s">
        <v>60</v>
      </c>
      <c r="N9387" t="s">
        <v>4656</v>
      </c>
      <c r="O9387" t="s">
        <v>43</v>
      </c>
      <c r="P9387" t="s">
        <v>83</v>
      </c>
      <c r="Q9387" t="s">
        <v>4657</v>
      </c>
      <c r="R9387" s="1">
        <v>120.57599999999999</v>
      </c>
      <c r="S9387">
        <v>8</v>
      </c>
      <c r="T9387">
        <f t="shared" si="146"/>
        <v>51</v>
      </c>
      <c r="U9387" t="s">
        <v>75</v>
      </c>
      <c r="V9387">
        <v>0.2</v>
      </c>
      <c r="W9387">
        <v>24.115200000000002</v>
      </c>
      <c r="X9387" s="1">
        <v>-24.115200000000002</v>
      </c>
      <c r="Y9387" s="1">
        <v>144.69119999999998</v>
      </c>
      <c r="Z9387" t="s">
        <v>99</v>
      </c>
      <c r="AA9387" s="2">
        <v>33.1584</v>
      </c>
      <c r="AB9387" s="3">
        <v>0.27500000000000002</v>
      </c>
      <c r="AC9387" s="1">
        <v>-63.302399999999999</v>
      </c>
      <c r="AD9387">
        <v>4</v>
      </c>
      <c r="AE9387">
        <v>4</v>
      </c>
      <c r="AF9387" t="s">
        <v>48</v>
      </c>
      <c r="AG9387">
        <v>2017</v>
      </c>
      <c r="AH9387">
        <f>COUNTBLANK(datos[[#This Row],[Row ID]:[Year sales]])</f>
        <v>0</v>
      </c>
    </row>
    <row r="9388" spans="1:34" x14ac:dyDescent="0.3">
      <c r="A9388">
        <v>9387</v>
      </c>
      <c r="B9388" t="s">
        <v>10615</v>
      </c>
      <c r="C9388" s="4">
        <v>42754</v>
      </c>
      <c r="D9388" s="4">
        <v>42758</v>
      </c>
      <c r="E9388" t="s">
        <v>67</v>
      </c>
      <c r="F9388" t="s">
        <v>4496</v>
      </c>
      <c r="G9388" t="s">
        <v>4497</v>
      </c>
      <c r="H9388" t="s">
        <v>37</v>
      </c>
      <c r="I9388" t="s">
        <v>38</v>
      </c>
      <c r="J9388" t="s">
        <v>2245</v>
      </c>
      <c r="K9388" t="s">
        <v>5231</v>
      </c>
      <c r="L9388">
        <v>5408</v>
      </c>
      <c r="M9388" t="s">
        <v>168</v>
      </c>
      <c r="N9388" t="s">
        <v>1474</v>
      </c>
      <c r="O9388" t="s">
        <v>62</v>
      </c>
      <c r="P9388" t="s">
        <v>110</v>
      </c>
      <c r="Q9388" t="s">
        <v>1475</v>
      </c>
      <c r="R9388" s="1">
        <v>79.92</v>
      </c>
      <c r="S9388">
        <v>4</v>
      </c>
      <c r="T9388">
        <f t="shared" si="146"/>
        <v>39</v>
      </c>
      <c r="U9388" t="s">
        <v>52</v>
      </c>
      <c r="V9388">
        <v>0</v>
      </c>
      <c r="W9388">
        <v>0</v>
      </c>
      <c r="X9388" s="1">
        <v>0</v>
      </c>
      <c r="Y9388" s="1">
        <v>79.92</v>
      </c>
      <c r="Z9388" t="s">
        <v>99</v>
      </c>
      <c r="AA9388" s="2">
        <v>37.562399999999997</v>
      </c>
      <c r="AB9388" s="3">
        <v>0.47</v>
      </c>
      <c r="AC9388" s="1">
        <v>-42.357599999999998</v>
      </c>
      <c r="AD9388">
        <v>4</v>
      </c>
      <c r="AE9388">
        <v>4</v>
      </c>
      <c r="AF9388" t="s">
        <v>48</v>
      </c>
      <c r="AG9388">
        <v>2017</v>
      </c>
      <c r="AH9388">
        <f>COUNTBLANK(datos[[#This Row],[Row ID]:[Year sales]])</f>
        <v>0</v>
      </c>
    </row>
    <row r="9389" spans="1:34" x14ac:dyDescent="0.3">
      <c r="A9389">
        <v>9388</v>
      </c>
      <c r="B9389" t="s">
        <v>10615</v>
      </c>
      <c r="C9389" s="4">
        <v>42754</v>
      </c>
      <c r="D9389" s="4">
        <v>42758</v>
      </c>
      <c r="E9389" t="s">
        <v>67</v>
      </c>
      <c r="F9389" t="s">
        <v>4496</v>
      </c>
      <c r="G9389" t="s">
        <v>4497</v>
      </c>
      <c r="H9389" t="s">
        <v>37</v>
      </c>
      <c r="I9389" t="s">
        <v>38</v>
      </c>
      <c r="J9389" t="s">
        <v>2245</v>
      </c>
      <c r="K9389" t="s">
        <v>5231</v>
      </c>
      <c r="L9389">
        <v>5408</v>
      </c>
      <c r="M9389" t="s">
        <v>168</v>
      </c>
      <c r="N9389" t="s">
        <v>1273</v>
      </c>
      <c r="O9389" t="s">
        <v>62</v>
      </c>
      <c r="P9389" t="s">
        <v>110</v>
      </c>
      <c r="Q9389" t="s">
        <v>1274</v>
      </c>
      <c r="R9389" s="1">
        <v>12.28</v>
      </c>
      <c r="S9389">
        <v>1</v>
      </c>
      <c r="T9389">
        <f t="shared" si="146"/>
        <v>38</v>
      </c>
      <c r="U9389" t="s">
        <v>46</v>
      </c>
      <c r="V9389">
        <v>0</v>
      </c>
      <c r="W9389">
        <v>0</v>
      </c>
      <c r="X9389" s="1">
        <v>0</v>
      </c>
      <c r="Y9389" s="1">
        <v>12.28</v>
      </c>
      <c r="Z9389" t="s">
        <v>65</v>
      </c>
      <c r="AA9389" s="2">
        <v>5.7716000000000003</v>
      </c>
      <c r="AB9389" s="3">
        <v>0.47000000000000003</v>
      </c>
      <c r="AC9389" s="1">
        <v>-6.5084</v>
      </c>
      <c r="AD9389">
        <v>4</v>
      </c>
      <c r="AE9389">
        <v>4</v>
      </c>
      <c r="AF9389" t="s">
        <v>48</v>
      </c>
      <c r="AG9389">
        <v>2017</v>
      </c>
      <c r="AH9389">
        <f>COUNTBLANK(datos[[#This Row],[Row ID]:[Year sales]])</f>
        <v>0</v>
      </c>
    </row>
    <row r="9390" spans="1:34" x14ac:dyDescent="0.3">
      <c r="A9390">
        <v>9389</v>
      </c>
      <c r="B9390" t="s">
        <v>10615</v>
      </c>
      <c r="C9390" s="4">
        <v>42754</v>
      </c>
      <c r="D9390" s="4">
        <v>42758</v>
      </c>
      <c r="E9390" t="s">
        <v>67</v>
      </c>
      <c r="F9390" t="s">
        <v>4496</v>
      </c>
      <c r="G9390" t="s">
        <v>4497</v>
      </c>
      <c r="H9390" t="s">
        <v>37</v>
      </c>
      <c r="I9390" t="s">
        <v>38</v>
      </c>
      <c r="J9390" t="s">
        <v>2245</v>
      </c>
      <c r="K9390" t="s">
        <v>5231</v>
      </c>
      <c r="L9390">
        <v>5408</v>
      </c>
      <c r="M9390" t="s">
        <v>168</v>
      </c>
      <c r="N9390" t="s">
        <v>4448</v>
      </c>
      <c r="O9390" t="s">
        <v>62</v>
      </c>
      <c r="P9390" t="s">
        <v>97</v>
      </c>
      <c r="Q9390" t="s">
        <v>4449</v>
      </c>
      <c r="R9390" s="1">
        <v>542.94000000000005</v>
      </c>
      <c r="S9390">
        <v>3</v>
      </c>
      <c r="T9390">
        <f t="shared" si="146"/>
        <v>24</v>
      </c>
      <c r="U9390" t="s">
        <v>52</v>
      </c>
      <c r="V9390">
        <v>0</v>
      </c>
      <c r="W9390">
        <v>0</v>
      </c>
      <c r="X9390" s="1">
        <v>0</v>
      </c>
      <c r="Y9390" s="1">
        <v>542.94000000000005</v>
      </c>
      <c r="Z9390" t="s">
        <v>53</v>
      </c>
      <c r="AA9390" s="2">
        <v>152.0232</v>
      </c>
      <c r="AB9390" s="3">
        <v>0.27999999999999997</v>
      </c>
      <c r="AC9390" s="1">
        <v>-390.91680000000002</v>
      </c>
      <c r="AD9390">
        <v>4</v>
      </c>
      <c r="AE9390">
        <v>4</v>
      </c>
      <c r="AF9390" t="s">
        <v>48</v>
      </c>
      <c r="AG9390">
        <v>2017</v>
      </c>
      <c r="AH9390">
        <f>COUNTBLANK(datos[[#This Row],[Row ID]:[Year sales]])</f>
        <v>0</v>
      </c>
    </row>
    <row r="9391" spans="1:34" x14ac:dyDescent="0.3">
      <c r="A9391">
        <v>9390</v>
      </c>
      <c r="B9391" t="s">
        <v>10615</v>
      </c>
      <c r="C9391" s="4">
        <v>42754</v>
      </c>
      <c r="D9391" s="4">
        <v>42758</v>
      </c>
      <c r="E9391" t="s">
        <v>67</v>
      </c>
      <c r="F9391" t="s">
        <v>4496</v>
      </c>
      <c r="G9391" t="s">
        <v>4497</v>
      </c>
      <c r="H9391" t="s">
        <v>37</v>
      </c>
      <c r="I9391" t="s">
        <v>38</v>
      </c>
      <c r="J9391" t="s">
        <v>2245</v>
      </c>
      <c r="K9391" t="s">
        <v>5231</v>
      </c>
      <c r="L9391">
        <v>5408</v>
      </c>
      <c r="M9391" t="s">
        <v>168</v>
      </c>
      <c r="N9391" t="s">
        <v>192</v>
      </c>
      <c r="O9391" t="s">
        <v>62</v>
      </c>
      <c r="P9391" t="s">
        <v>193</v>
      </c>
      <c r="Q9391" t="s">
        <v>194</v>
      </c>
      <c r="R9391" s="1">
        <v>2.04</v>
      </c>
      <c r="S9391">
        <v>1</v>
      </c>
      <c r="T9391">
        <f t="shared" si="146"/>
        <v>35</v>
      </c>
      <c r="U9391" t="s">
        <v>46</v>
      </c>
      <c r="V9391">
        <v>0</v>
      </c>
      <c r="W9391">
        <v>0</v>
      </c>
      <c r="X9391" s="1">
        <v>0</v>
      </c>
      <c r="Y9391" s="1">
        <v>2.04</v>
      </c>
      <c r="Z9391" t="s">
        <v>65</v>
      </c>
      <c r="AA9391" s="2">
        <v>0.95879999999999999</v>
      </c>
      <c r="AB9391" s="3">
        <v>0.47</v>
      </c>
      <c r="AC9391" s="1">
        <v>-1.0811999999999999</v>
      </c>
      <c r="AD9391">
        <v>4</v>
      </c>
      <c r="AE9391">
        <v>4</v>
      </c>
      <c r="AF9391" t="s">
        <v>48</v>
      </c>
      <c r="AG9391">
        <v>2017</v>
      </c>
      <c r="AH9391">
        <f>COUNTBLANK(datos[[#This Row],[Row ID]:[Year sales]])</f>
        <v>0</v>
      </c>
    </row>
    <row r="9392" spans="1:34" x14ac:dyDescent="0.3">
      <c r="A9392">
        <v>9391</v>
      </c>
      <c r="B9392" t="s">
        <v>10616</v>
      </c>
      <c r="C9392" s="4">
        <v>42174</v>
      </c>
      <c r="D9392" s="4">
        <v>42179</v>
      </c>
      <c r="E9392" t="s">
        <v>67</v>
      </c>
      <c r="F9392" t="s">
        <v>3842</v>
      </c>
      <c r="G9392" t="s">
        <v>3843</v>
      </c>
      <c r="H9392" t="s">
        <v>122</v>
      </c>
      <c r="I9392" t="s">
        <v>38</v>
      </c>
      <c r="J9392" t="s">
        <v>204</v>
      </c>
      <c r="K9392" t="s">
        <v>124</v>
      </c>
      <c r="L9392">
        <v>77070</v>
      </c>
      <c r="M9392" t="s">
        <v>125</v>
      </c>
      <c r="N9392" t="s">
        <v>5225</v>
      </c>
      <c r="O9392" t="s">
        <v>62</v>
      </c>
      <c r="P9392" t="s">
        <v>77</v>
      </c>
      <c r="Q9392" t="s">
        <v>5226</v>
      </c>
      <c r="R9392" s="1">
        <v>228.92</v>
      </c>
      <c r="S9392">
        <v>5</v>
      </c>
      <c r="T9392">
        <f t="shared" si="146"/>
        <v>21</v>
      </c>
      <c r="U9392" t="s">
        <v>75</v>
      </c>
      <c r="V9392">
        <v>0.2</v>
      </c>
      <c r="W9392">
        <v>45.783999999999999</v>
      </c>
      <c r="X9392" s="1">
        <v>-45.783999999999999</v>
      </c>
      <c r="Y9392" s="1">
        <v>274.70400000000001</v>
      </c>
      <c r="Z9392" t="s">
        <v>47</v>
      </c>
      <c r="AA9392" s="2">
        <v>14.307499999999999</v>
      </c>
      <c r="AB9392" s="3">
        <v>6.25E-2</v>
      </c>
      <c r="AC9392" s="1">
        <v>-168.82849999999999</v>
      </c>
      <c r="AD9392">
        <v>5</v>
      </c>
      <c r="AE9392">
        <v>5</v>
      </c>
      <c r="AF9392" t="s">
        <v>48</v>
      </c>
      <c r="AG9392">
        <v>2015</v>
      </c>
      <c r="AH9392">
        <f>COUNTBLANK(datos[[#This Row],[Row ID]:[Year sales]])</f>
        <v>0</v>
      </c>
    </row>
    <row r="9393" spans="1:34" x14ac:dyDescent="0.3">
      <c r="A9393">
        <v>9392</v>
      </c>
      <c r="B9393" t="s">
        <v>10617</v>
      </c>
      <c r="C9393" s="4">
        <v>42807</v>
      </c>
      <c r="D9393" s="4">
        <v>42810</v>
      </c>
      <c r="E9393" t="s">
        <v>208</v>
      </c>
      <c r="F9393" t="s">
        <v>3314</v>
      </c>
      <c r="G9393" t="s">
        <v>3315</v>
      </c>
      <c r="H9393" t="s">
        <v>57</v>
      </c>
      <c r="I9393" t="s">
        <v>38</v>
      </c>
      <c r="J9393" t="s">
        <v>476</v>
      </c>
      <c r="K9393" t="s">
        <v>231</v>
      </c>
      <c r="L9393">
        <v>60505</v>
      </c>
      <c r="M9393" t="s">
        <v>125</v>
      </c>
      <c r="N9393" t="s">
        <v>3369</v>
      </c>
      <c r="O9393" t="s">
        <v>90</v>
      </c>
      <c r="P9393" t="s">
        <v>91</v>
      </c>
      <c r="Q9393" t="s">
        <v>3370</v>
      </c>
      <c r="R9393" s="1">
        <v>7.992</v>
      </c>
      <c r="S9393">
        <v>1</v>
      </c>
      <c r="T9393">
        <f t="shared" si="146"/>
        <v>14</v>
      </c>
      <c r="U9393" t="s">
        <v>46</v>
      </c>
      <c r="V9393">
        <v>0.2</v>
      </c>
      <c r="W9393">
        <v>1.5984</v>
      </c>
      <c r="X9393" s="1">
        <v>-1.5984</v>
      </c>
      <c r="Y9393" s="1">
        <v>9.5904000000000007</v>
      </c>
      <c r="Z9393" t="s">
        <v>65</v>
      </c>
      <c r="AA9393" s="2">
        <v>2.5973999999999999</v>
      </c>
      <c r="AB9393" s="3">
        <v>0.32500000000000001</v>
      </c>
      <c r="AC9393" s="1">
        <v>-3.7961999999999998</v>
      </c>
      <c r="AD9393">
        <v>3</v>
      </c>
      <c r="AE9393">
        <v>3</v>
      </c>
      <c r="AF9393" t="s">
        <v>48</v>
      </c>
      <c r="AG9393">
        <v>2017</v>
      </c>
      <c r="AH9393">
        <f>COUNTBLANK(datos[[#This Row],[Row ID]:[Year sales]])</f>
        <v>0</v>
      </c>
    </row>
    <row r="9394" spans="1:34" x14ac:dyDescent="0.3">
      <c r="A9394">
        <v>9393</v>
      </c>
      <c r="B9394" t="s">
        <v>10618</v>
      </c>
      <c r="C9394" s="4">
        <v>42302</v>
      </c>
      <c r="D9394" s="4">
        <v>42302</v>
      </c>
      <c r="E9394" t="s">
        <v>1312</v>
      </c>
      <c r="F9394" t="s">
        <v>3134</v>
      </c>
      <c r="G9394" t="s">
        <v>3135</v>
      </c>
      <c r="H9394" t="s">
        <v>57</v>
      </c>
      <c r="I9394" t="s">
        <v>38</v>
      </c>
      <c r="J9394" t="s">
        <v>829</v>
      </c>
      <c r="K9394" t="s">
        <v>477</v>
      </c>
      <c r="L9394">
        <v>80219</v>
      </c>
      <c r="M9394" t="s">
        <v>60</v>
      </c>
      <c r="N9394" t="s">
        <v>6156</v>
      </c>
      <c r="O9394" t="s">
        <v>43</v>
      </c>
      <c r="P9394" t="s">
        <v>50</v>
      </c>
      <c r="Q9394" t="s">
        <v>6157</v>
      </c>
      <c r="R9394" s="1">
        <v>582.33600000000001</v>
      </c>
      <c r="S9394">
        <v>8</v>
      </c>
      <c r="T9394">
        <f t="shared" si="146"/>
        <v>34</v>
      </c>
      <c r="U9394" t="s">
        <v>75</v>
      </c>
      <c r="V9394">
        <v>0.2</v>
      </c>
      <c r="W9394">
        <v>116.46720000000001</v>
      </c>
      <c r="X9394" s="1">
        <v>-116.46720000000001</v>
      </c>
      <c r="Y9394" s="1">
        <v>698.80320000000006</v>
      </c>
      <c r="Z9394" t="s">
        <v>53</v>
      </c>
      <c r="AA9394" s="2">
        <v>-29.116800000000001</v>
      </c>
      <c r="AB9394" s="3">
        <v>-0.05</v>
      </c>
      <c r="AC9394" s="1">
        <v>-494.98559999999998</v>
      </c>
      <c r="AD9394">
        <v>0</v>
      </c>
      <c r="AE9394">
        <v>0</v>
      </c>
      <c r="AF9394" t="s">
        <v>48</v>
      </c>
      <c r="AG9394">
        <v>2015</v>
      </c>
      <c r="AH9394">
        <f>COUNTBLANK(datos[[#This Row],[Row ID]:[Year sales]])</f>
        <v>0</v>
      </c>
    </row>
    <row r="9395" spans="1:34" x14ac:dyDescent="0.3">
      <c r="A9395">
        <v>9394</v>
      </c>
      <c r="B9395" t="s">
        <v>10619</v>
      </c>
      <c r="C9395" s="4">
        <v>41902</v>
      </c>
      <c r="D9395" s="4">
        <v>41905</v>
      </c>
      <c r="E9395" t="s">
        <v>208</v>
      </c>
      <c r="F9395" t="s">
        <v>5272</v>
      </c>
      <c r="G9395" t="s">
        <v>5273</v>
      </c>
      <c r="H9395" t="s">
        <v>37</v>
      </c>
      <c r="I9395" t="s">
        <v>38</v>
      </c>
      <c r="J9395" t="s">
        <v>286</v>
      </c>
      <c r="K9395" t="s">
        <v>287</v>
      </c>
      <c r="L9395">
        <v>10011</v>
      </c>
      <c r="M9395" t="s">
        <v>168</v>
      </c>
      <c r="N9395" t="s">
        <v>6764</v>
      </c>
      <c r="O9395" t="s">
        <v>90</v>
      </c>
      <c r="P9395" t="s">
        <v>91</v>
      </c>
      <c r="Q9395" t="s">
        <v>6765</v>
      </c>
      <c r="R9395" s="1">
        <v>629.95000000000005</v>
      </c>
      <c r="S9395">
        <v>5</v>
      </c>
      <c r="T9395">
        <f t="shared" si="146"/>
        <v>18</v>
      </c>
      <c r="U9395" t="s">
        <v>75</v>
      </c>
      <c r="V9395">
        <v>0</v>
      </c>
      <c r="W9395">
        <v>0</v>
      </c>
      <c r="X9395" s="1">
        <v>0</v>
      </c>
      <c r="Y9395" s="1">
        <v>629.95000000000005</v>
      </c>
      <c r="Z9395" t="s">
        <v>53</v>
      </c>
      <c r="AA9395" s="2">
        <v>157.48750000000001</v>
      </c>
      <c r="AB9395" s="3">
        <v>0.25</v>
      </c>
      <c r="AC9395" s="1">
        <v>-472.46249999999998</v>
      </c>
      <c r="AD9395">
        <v>3</v>
      </c>
      <c r="AE9395">
        <v>3</v>
      </c>
      <c r="AF9395" t="s">
        <v>48</v>
      </c>
      <c r="AG9395">
        <v>2014</v>
      </c>
      <c r="AH9395">
        <f>COUNTBLANK(datos[[#This Row],[Row ID]:[Year sales]])</f>
        <v>0</v>
      </c>
    </row>
    <row r="9396" spans="1:34" x14ac:dyDescent="0.3">
      <c r="A9396">
        <v>9395</v>
      </c>
      <c r="B9396" t="s">
        <v>10619</v>
      </c>
      <c r="C9396" s="4">
        <v>41902</v>
      </c>
      <c r="D9396" s="4">
        <v>41905</v>
      </c>
      <c r="E9396" t="s">
        <v>208</v>
      </c>
      <c r="F9396" t="s">
        <v>5272</v>
      </c>
      <c r="G9396" t="s">
        <v>5273</v>
      </c>
      <c r="H9396" t="s">
        <v>37</v>
      </c>
      <c r="I9396" t="s">
        <v>38</v>
      </c>
      <c r="J9396" t="s">
        <v>286</v>
      </c>
      <c r="K9396" t="s">
        <v>287</v>
      </c>
      <c r="L9396">
        <v>10011</v>
      </c>
      <c r="M9396" t="s">
        <v>168</v>
      </c>
      <c r="N9396" t="s">
        <v>2580</v>
      </c>
      <c r="O9396" t="s">
        <v>43</v>
      </c>
      <c r="P9396" t="s">
        <v>50</v>
      </c>
      <c r="Q9396" t="s">
        <v>2581</v>
      </c>
      <c r="R9396" s="1">
        <v>631.78200000000004</v>
      </c>
      <c r="S9396">
        <v>2</v>
      </c>
      <c r="T9396">
        <f t="shared" si="146"/>
        <v>21</v>
      </c>
      <c r="U9396" t="s">
        <v>46</v>
      </c>
      <c r="V9396">
        <v>0.1</v>
      </c>
      <c r="W9396">
        <v>63.178200000000004</v>
      </c>
      <c r="X9396" s="1">
        <v>-63.178199999999997</v>
      </c>
      <c r="Y9396" s="1">
        <v>694.96019999999999</v>
      </c>
      <c r="Z9396" t="s">
        <v>53</v>
      </c>
      <c r="AA9396" s="2">
        <v>140.39599999999999</v>
      </c>
      <c r="AB9396" s="3">
        <v>0.22222222222222218</v>
      </c>
      <c r="AC9396" s="1">
        <v>-428.20780000000002</v>
      </c>
      <c r="AD9396">
        <v>3</v>
      </c>
      <c r="AE9396">
        <v>3</v>
      </c>
      <c r="AF9396" t="s">
        <v>48</v>
      </c>
      <c r="AG9396">
        <v>2014</v>
      </c>
      <c r="AH9396">
        <f>COUNTBLANK(datos[[#This Row],[Row ID]:[Year sales]])</f>
        <v>0</v>
      </c>
    </row>
    <row r="9397" spans="1:34" x14ac:dyDescent="0.3">
      <c r="A9397">
        <v>9396</v>
      </c>
      <c r="B9397" t="s">
        <v>10619</v>
      </c>
      <c r="C9397" s="4">
        <v>41902</v>
      </c>
      <c r="D9397" s="4">
        <v>41905</v>
      </c>
      <c r="E9397" t="s">
        <v>208</v>
      </c>
      <c r="F9397" t="s">
        <v>5272</v>
      </c>
      <c r="G9397" t="s">
        <v>5273</v>
      </c>
      <c r="H9397" t="s">
        <v>37</v>
      </c>
      <c r="I9397" t="s">
        <v>38</v>
      </c>
      <c r="J9397" t="s">
        <v>286</v>
      </c>
      <c r="K9397" t="s">
        <v>287</v>
      </c>
      <c r="L9397">
        <v>10011</v>
      </c>
      <c r="M9397" t="s">
        <v>168</v>
      </c>
      <c r="N9397" t="s">
        <v>5047</v>
      </c>
      <c r="O9397" t="s">
        <v>43</v>
      </c>
      <c r="P9397" t="s">
        <v>44</v>
      </c>
      <c r="Q9397" t="s">
        <v>5048</v>
      </c>
      <c r="R9397" s="1">
        <v>801.56799999999998</v>
      </c>
      <c r="S9397">
        <v>2</v>
      </c>
      <c r="T9397">
        <f t="shared" si="146"/>
        <v>27</v>
      </c>
      <c r="U9397" t="s">
        <v>46</v>
      </c>
      <c r="V9397">
        <v>0.2</v>
      </c>
      <c r="W9397">
        <v>160.31360000000001</v>
      </c>
      <c r="X9397" s="1">
        <v>-160.31360000000001</v>
      </c>
      <c r="Y9397" s="1">
        <v>961.88159999999993</v>
      </c>
      <c r="Z9397" t="s">
        <v>53</v>
      </c>
      <c r="AA9397" s="2">
        <v>-10.019600000000001</v>
      </c>
      <c r="AB9397" s="3">
        <v>-1.2500000000000001E-2</v>
      </c>
      <c r="AC9397" s="1">
        <v>-651.274</v>
      </c>
      <c r="AD9397">
        <v>3</v>
      </c>
      <c r="AE9397">
        <v>3</v>
      </c>
      <c r="AF9397" t="s">
        <v>48</v>
      </c>
      <c r="AG9397">
        <v>2014</v>
      </c>
      <c r="AH9397">
        <f>COUNTBLANK(datos[[#This Row],[Row ID]:[Year sales]])</f>
        <v>0</v>
      </c>
    </row>
    <row r="9398" spans="1:34" x14ac:dyDescent="0.3">
      <c r="A9398">
        <v>9397</v>
      </c>
      <c r="B9398" t="s">
        <v>10619</v>
      </c>
      <c r="C9398" s="4">
        <v>41902</v>
      </c>
      <c r="D9398" s="4">
        <v>41905</v>
      </c>
      <c r="E9398" t="s">
        <v>208</v>
      </c>
      <c r="F9398" t="s">
        <v>5272</v>
      </c>
      <c r="G9398" t="s">
        <v>5273</v>
      </c>
      <c r="H9398" t="s">
        <v>37</v>
      </c>
      <c r="I9398" t="s">
        <v>38</v>
      </c>
      <c r="J9398" t="s">
        <v>286</v>
      </c>
      <c r="K9398" t="s">
        <v>287</v>
      </c>
      <c r="L9398">
        <v>10011</v>
      </c>
      <c r="M9398" t="s">
        <v>168</v>
      </c>
      <c r="N9398" t="s">
        <v>277</v>
      </c>
      <c r="O9398" t="s">
        <v>62</v>
      </c>
      <c r="P9398" t="s">
        <v>63</v>
      </c>
      <c r="Q9398" t="s">
        <v>278</v>
      </c>
      <c r="R9398" s="1">
        <v>75.180000000000007</v>
      </c>
      <c r="S9398">
        <v>6</v>
      </c>
      <c r="T9398">
        <f t="shared" si="146"/>
        <v>51</v>
      </c>
      <c r="U9398" t="s">
        <v>75</v>
      </c>
      <c r="V9398">
        <v>0</v>
      </c>
      <c r="W9398">
        <v>0</v>
      </c>
      <c r="X9398" s="1">
        <v>0</v>
      </c>
      <c r="Y9398" s="1">
        <v>75.180000000000007</v>
      </c>
      <c r="Z9398" t="s">
        <v>99</v>
      </c>
      <c r="AA9398" s="2">
        <v>35.334600000000002</v>
      </c>
      <c r="AB9398" s="3">
        <v>0.47</v>
      </c>
      <c r="AC9398" s="1">
        <v>-39.845399999999998</v>
      </c>
      <c r="AD9398">
        <v>3</v>
      </c>
      <c r="AE9398">
        <v>3</v>
      </c>
      <c r="AF9398" t="s">
        <v>48</v>
      </c>
      <c r="AG9398">
        <v>2014</v>
      </c>
      <c r="AH9398">
        <f>COUNTBLANK(datos[[#This Row],[Row ID]:[Year sales]])</f>
        <v>0</v>
      </c>
    </row>
    <row r="9399" spans="1:34" x14ac:dyDescent="0.3">
      <c r="A9399">
        <v>9398</v>
      </c>
      <c r="B9399" t="s">
        <v>10619</v>
      </c>
      <c r="C9399" s="4">
        <v>41902</v>
      </c>
      <c r="D9399" s="4">
        <v>41905</v>
      </c>
      <c r="E9399" t="s">
        <v>208</v>
      </c>
      <c r="F9399" t="s">
        <v>5272</v>
      </c>
      <c r="G9399" t="s">
        <v>5273</v>
      </c>
      <c r="H9399" t="s">
        <v>37</v>
      </c>
      <c r="I9399" t="s">
        <v>38</v>
      </c>
      <c r="J9399" t="s">
        <v>286</v>
      </c>
      <c r="K9399" t="s">
        <v>287</v>
      </c>
      <c r="L9399">
        <v>10011</v>
      </c>
      <c r="M9399" t="s">
        <v>168</v>
      </c>
      <c r="N9399" t="s">
        <v>5189</v>
      </c>
      <c r="O9399" t="s">
        <v>62</v>
      </c>
      <c r="P9399" t="s">
        <v>97</v>
      </c>
      <c r="Q9399" t="s">
        <v>5190</v>
      </c>
      <c r="R9399" s="1">
        <v>30.98</v>
      </c>
      <c r="S9399">
        <v>1</v>
      </c>
      <c r="T9399">
        <f t="shared" si="146"/>
        <v>24</v>
      </c>
      <c r="U9399" t="s">
        <v>46</v>
      </c>
      <c r="V9399">
        <v>0</v>
      </c>
      <c r="W9399">
        <v>0</v>
      </c>
      <c r="X9399" s="1">
        <v>0</v>
      </c>
      <c r="Y9399" s="1">
        <v>30.98</v>
      </c>
      <c r="Z9399" t="s">
        <v>65</v>
      </c>
      <c r="AA9399" s="2">
        <v>8.0548000000000002</v>
      </c>
      <c r="AB9399" s="3">
        <v>0.26</v>
      </c>
      <c r="AC9399" s="1">
        <v>-22.9252</v>
      </c>
      <c r="AD9399">
        <v>3</v>
      </c>
      <c r="AE9399">
        <v>3</v>
      </c>
      <c r="AF9399" t="s">
        <v>48</v>
      </c>
      <c r="AG9399">
        <v>2014</v>
      </c>
      <c r="AH9399">
        <f>COUNTBLANK(datos[[#This Row],[Row ID]:[Year sales]])</f>
        <v>0</v>
      </c>
    </row>
    <row r="9400" spans="1:34" x14ac:dyDescent="0.3">
      <c r="A9400">
        <v>9399</v>
      </c>
      <c r="B9400" t="s">
        <v>10619</v>
      </c>
      <c r="C9400" s="4">
        <v>41902</v>
      </c>
      <c r="D9400" s="4">
        <v>41905</v>
      </c>
      <c r="E9400" t="s">
        <v>208</v>
      </c>
      <c r="F9400" t="s">
        <v>5272</v>
      </c>
      <c r="G9400" t="s">
        <v>5273</v>
      </c>
      <c r="H9400" t="s">
        <v>37</v>
      </c>
      <c r="I9400" t="s">
        <v>38</v>
      </c>
      <c r="J9400" t="s">
        <v>286</v>
      </c>
      <c r="K9400" t="s">
        <v>287</v>
      </c>
      <c r="L9400">
        <v>10011</v>
      </c>
      <c r="M9400" t="s">
        <v>168</v>
      </c>
      <c r="N9400" t="s">
        <v>5481</v>
      </c>
      <c r="O9400" t="s">
        <v>90</v>
      </c>
      <c r="P9400" t="s">
        <v>91</v>
      </c>
      <c r="Q9400" t="s">
        <v>5482</v>
      </c>
      <c r="R9400" s="1">
        <v>1349.91</v>
      </c>
      <c r="S9400">
        <v>9</v>
      </c>
      <c r="T9400">
        <f t="shared" si="146"/>
        <v>25</v>
      </c>
      <c r="U9400" t="s">
        <v>75</v>
      </c>
      <c r="V9400">
        <v>0</v>
      </c>
      <c r="W9400">
        <v>0</v>
      </c>
      <c r="X9400" s="1">
        <v>0</v>
      </c>
      <c r="Y9400" s="1">
        <v>1349.91</v>
      </c>
      <c r="Z9400" t="s">
        <v>53</v>
      </c>
      <c r="AA9400" s="2">
        <v>661.45590000000004</v>
      </c>
      <c r="AB9400" s="3">
        <v>0.49</v>
      </c>
      <c r="AC9400" s="1">
        <v>-688.45410000000004</v>
      </c>
      <c r="AD9400">
        <v>3</v>
      </c>
      <c r="AE9400">
        <v>3</v>
      </c>
      <c r="AF9400" t="s">
        <v>48</v>
      </c>
      <c r="AG9400">
        <v>2014</v>
      </c>
      <c r="AH9400">
        <f>COUNTBLANK(datos[[#This Row],[Row ID]:[Year sales]])</f>
        <v>0</v>
      </c>
    </row>
    <row r="9401" spans="1:34" x14ac:dyDescent="0.3">
      <c r="A9401">
        <v>9400</v>
      </c>
      <c r="B9401" t="s">
        <v>10620</v>
      </c>
      <c r="C9401" s="4">
        <v>42685</v>
      </c>
      <c r="D9401" s="4">
        <v>42689</v>
      </c>
      <c r="E9401" t="s">
        <v>67</v>
      </c>
      <c r="F9401" t="s">
        <v>10621</v>
      </c>
      <c r="G9401" t="s">
        <v>10622</v>
      </c>
      <c r="H9401" t="s">
        <v>37</v>
      </c>
      <c r="I9401" t="s">
        <v>38</v>
      </c>
      <c r="J9401" t="s">
        <v>10623</v>
      </c>
      <c r="K9401" t="s">
        <v>231</v>
      </c>
      <c r="L9401">
        <v>60004</v>
      </c>
      <c r="M9401" t="s">
        <v>125</v>
      </c>
      <c r="N9401" t="s">
        <v>1966</v>
      </c>
      <c r="O9401" t="s">
        <v>62</v>
      </c>
      <c r="P9401" t="s">
        <v>86</v>
      </c>
      <c r="Q9401" t="s">
        <v>1967</v>
      </c>
      <c r="R9401" s="1">
        <v>14.112</v>
      </c>
      <c r="S9401">
        <v>6</v>
      </c>
      <c r="T9401">
        <f t="shared" si="146"/>
        <v>24</v>
      </c>
      <c r="U9401" t="s">
        <v>75</v>
      </c>
      <c r="V9401">
        <v>0.2</v>
      </c>
      <c r="W9401">
        <v>2.8224</v>
      </c>
      <c r="X9401" s="1">
        <v>-2.8224</v>
      </c>
      <c r="Y9401" s="1">
        <v>16.9344</v>
      </c>
      <c r="Z9401" t="s">
        <v>65</v>
      </c>
      <c r="AA9401" s="2">
        <v>1.2347999999999999</v>
      </c>
      <c r="AB9401" s="3">
        <v>8.7499999999999994E-2</v>
      </c>
      <c r="AC9401" s="1">
        <v>-10.0548</v>
      </c>
      <c r="AD9401">
        <v>4</v>
      </c>
      <c r="AE9401">
        <v>4</v>
      </c>
      <c r="AF9401" t="s">
        <v>48</v>
      </c>
      <c r="AG9401">
        <v>2016</v>
      </c>
      <c r="AH9401">
        <f>COUNTBLANK(datos[[#This Row],[Row ID]:[Year sales]])</f>
        <v>0</v>
      </c>
    </row>
    <row r="9402" spans="1:34" x14ac:dyDescent="0.3">
      <c r="A9402">
        <v>9401</v>
      </c>
      <c r="B9402" t="s">
        <v>10624</v>
      </c>
      <c r="C9402" s="4">
        <v>42263</v>
      </c>
      <c r="D9402" s="4">
        <v>42268</v>
      </c>
      <c r="E9402" t="s">
        <v>67</v>
      </c>
      <c r="F9402" t="s">
        <v>1866</v>
      </c>
      <c r="G9402" t="s">
        <v>1867</v>
      </c>
      <c r="H9402" t="s">
        <v>37</v>
      </c>
      <c r="I9402" t="s">
        <v>38</v>
      </c>
      <c r="J9402" t="s">
        <v>5554</v>
      </c>
      <c r="K9402" t="s">
        <v>339</v>
      </c>
      <c r="L9402">
        <v>23602</v>
      </c>
      <c r="M9402" t="s">
        <v>41</v>
      </c>
      <c r="N9402" t="s">
        <v>3297</v>
      </c>
      <c r="O9402" t="s">
        <v>62</v>
      </c>
      <c r="P9402" t="s">
        <v>193</v>
      </c>
      <c r="Q9402" t="s">
        <v>691</v>
      </c>
      <c r="R9402" s="1">
        <v>31.12</v>
      </c>
      <c r="S9402">
        <v>4</v>
      </c>
      <c r="T9402">
        <f t="shared" si="146"/>
        <v>170</v>
      </c>
      <c r="U9402" t="s">
        <v>52</v>
      </c>
      <c r="V9402">
        <v>0</v>
      </c>
      <c r="W9402">
        <v>0</v>
      </c>
      <c r="X9402" s="1">
        <v>0</v>
      </c>
      <c r="Y9402" s="1">
        <v>31.12</v>
      </c>
      <c r="Z9402" t="s">
        <v>65</v>
      </c>
      <c r="AA9402" s="2">
        <v>14.6264</v>
      </c>
      <c r="AB9402" s="3">
        <v>0.47</v>
      </c>
      <c r="AC9402" s="1">
        <v>-16.493600000000001</v>
      </c>
      <c r="AD9402">
        <v>5</v>
      </c>
      <c r="AE9402">
        <v>5</v>
      </c>
      <c r="AF9402" t="s">
        <v>48</v>
      </c>
      <c r="AG9402">
        <v>2015</v>
      </c>
      <c r="AH9402">
        <f>COUNTBLANK(datos[[#This Row],[Row ID]:[Year sales]])</f>
        <v>0</v>
      </c>
    </row>
    <row r="9403" spans="1:34" x14ac:dyDescent="0.3">
      <c r="A9403">
        <v>9402</v>
      </c>
      <c r="B9403" t="s">
        <v>10625</v>
      </c>
      <c r="C9403" s="4">
        <v>41814</v>
      </c>
      <c r="D9403" s="4">
        <v>41818</v>
      </c>
      <c r="E9403" t="s">
        <v>67</v>
      </c>
      <c r="F9403" t="s">
        <v>1925</v>
      </c>
      <c r="G9403" t="s">
        <v>1926</v>
      </c>
      <c r="H9403" t="s">
        <v>37</v>
      </c>
      <c r="I9403" t="s">
        <v>38</v>
      </c>
      <c r="J9403" t="s">
        <v>1333</v>
      </c>
      <c r="K9403" t="s">
        <v>330</v>
      </c>
      <c r="L9403">
        <v>85705</v>
      </c>
      <c r="M9403" t="s">
        <v>60</v>
      </c>
      <c r="N9403" t="s">
        <v>6854</v>
      </c>
      <c r="O9403" t="s">
        <v>43</v>
      </c>
      <c r="P9403" t="s">
        <v>83</v>
      </c>
      <c r="Q9403" t="s">
        <v>6855</v>
      </c>
      <c r="R9403" s="1">
        <v>4.2720000000000002</v>
      </c>
      <c r="S9403">
        <v>2</v>
      </c>
      <c r="T9403">
        <f t="shared" si="146"/>
        <v>37</v>
      </c>
      <c r="U9403" t="s">
        <v>46</v>
      </c>
      <c r="V9403">
        <v>0.2</v>
      </c>
      <c r="W9403">
        <v>0.85440000000000005</v>
      </c>
      <c r="X9403" s="1">
        <v>-0.85440000000000005</v>
      </c>
      <c r="Y9403" s="1">
        <v>5.1264000000000003</v>
      </c>
      <c r="Z9403" t="s">
        <v>65</v>
      </c>
      <c r="AA9403" s="2">
        <v>0.96120000000000005</v>
      </c>
      <c r="AB9403" s="3">
        <v>0.22500000000000001</v>
      </c>
      <c r="AC9403" s="1">
        <v>-2.4563999999999999</v>
      </c>
      <c r="AD9403">
        <v>4</v>
      </c>
      <c r="AE9403">
        <v>4</v>
      </c>
      <c r="AF9403" t="s">
        <v>48</v>
      </c>
      <c r="AG9403">
        <v>2014</v>
      </c>
      <c r="AH9403">
        <f>COUNTBLANK(datos[[#This Row],[Row ID]:[Year sales]])</f>
        <v>0</v>
      </c>
    </row>
    <row r="9404" spans="1:34" x14ac:dyDescent="0.3">
      <c r="A9404">
        <v>9403</v>
      </c>
      <c r="B9404" t="s">
        <v>10626</v>
      </c>
      <c r="C9404" s="4">
        <v>42594</v>
      </c>
      <c r="D9404" s="4">
        <v>42599</v>
      </c>
      <c r="E9404" t="s">
        <v>34</v>
      </c>
      <c r="F9404" t="s">
        <v>3514</v>
      </c>
      <c r="G9404" t="s">
        <v>3515</v>
      </c>
      <c r="H9404" t="s">
        <v>37</v>
      </c>
      <c r="I9404" t="s">
        <v>38</v>
      </c>
      <c r="J9404" t="s">
        <v>286</v>
      </c>
      <c r="K9404" t="s">
        <v>287</v>
      </c>
      <c r="L9404">
        <v>10024</v>
      </c>
      <c r="M9404" t="s">
        <v>168</v>
      </c>
      <c r="N9404" t="s">
        <v>2424</v>
      </c>
      <c r="O9404" t="s">
        <v>43</v>
      </c>
      <c r="P9404" t="s">
        <v>73</v>
      </c>
      <c r="Q9404" t="s">
        <v>2425</v>
      </c>
      <c r="R9404" s="1">
        <v>209.148</v>
      </c>
      <c r="S9404">
        <v>2</v>
      </c>
      <c r="T9404">
        <f t="shared" si="146"/>
        <v>61</v>
      </c>
      <c r="U9404" t="s">
        <v>46</v>
      </c>
      <c r="V9404">
        <v>0.4</v>
      </c>
      <c r="W9404">
        <v>83.659199999999998</v>
      </c>
      <c r="X9404" s="1">
        <v>-83.659199999999998</v>
      </c>
      <c r="Y9404" s="1">
        <v>292.80719999999997</v>
      </c>
      <c r="Z9404" t="s">
        <v>47</v>
      </c>
      <c r="AA9404" s="2">
        <v>-66.230199999999996</v>
      </c>
      <c r="AB9404" s="3">
        <v>-0.31666666666666665</v>
      </c>
      <c r="AC9404" s="1">
        <v>-191.71899999999999</v>
      </c>
      <c r="AD9404">
        <v>5</v>
      </c>
      <c r="AE9404">
        <v>5</v>
      </c>
      <c r="AF9404" t="s">
        <v>48</v>
      </c>
      <c r="AG9404">
        <v>2016</v>
      </c>
      <c r="AH9404">
        <f>COUNTBLANK(datos[[#This Row],[Row ID]:[Year sales]])</f>
        <v>0</v>
      </c>
    </row>
    <row r="9405" spans="1:34" x14ac:dyDescent="0.3">
      <c r="A9405">
        <v>9404</v>
      </c>
      <c r="B9405" t="s">
        <v>10626</v>
      </c>
      <c r="C9405" s="4">
        <v>42594</v>
      </c>
      <c r="D9405" s="4">
        <v>42599</v>
      </c>
      <c r="E9405" t="s">
        <v>34</v>
      </c>
      <c r="F9405" t="s">
        <v>3514</v>
      </c>
      <c r="G9405" t="s">
        <v>3515</v>
      </c>
      <c r="H9405" t="s">
        <v>37</v>
      </c>
      <c r="I9405" t="s">
        <v>38</v>
      </c>
      <c r="J9405" t="s">
        <v>286</v>
      </c>
      <c r="K9405" t="s">
        <v>287</v>
      </c>
      <c r="L9405">
        <v>10024</v>
      </c>
      <c r="M9405" t="s">
        <v>168</v>
      </c>
      <c r="N9405" t="s">
        <v>5028</v>
      </c>
      <c r="O9405" t="s">
        <v>62</v>
      </c>
      <c r="P9405" t="s">
        <v>77</v>
      </c>
      <c r="Q9405" t="s">
        <v>5029</v>
      </c>
      <c r="R9405" s="1">
        <v>1591.02</v>
      </c>
      <c r="S9405">
        <v>6</v>
      </c>
      <c r="T9405">
        <f t="shared" si="146"/>
        <v>43</v>
      </c>
      <c r="U9405" t="s">
        <v>75</v>
      </c>
      <c r="V9405">
        <v>0</v>
      </c>
      <c r="W9405">
        <v>0</v>
      </c>
      <c r="X9405" s="1">
        <v>0</v>
      </c>
      <c r="Y9405" s="1">
        <v>1591.02</v>
      </c>
      <c r="Z9405" t="s">
        <v>53</v>
      </c>
      <c r="AA9405" s="2">
        <v>286.3836</v>
      </c>
      <c r="AB9405" s="3">
        <v>0.18</v>
      </c>
      <c r="AC9405" s="1">
        <v>-1304.6364000000001</v>
      </c>
      <c r="AD9405">
        <v>5</v>
      </c>
      <c r="AE9405">
        <v>5</v>
      </c>
      <c r="AF9405" t="s">
        <v>48</v>
      </c>
      <c r="AG9405">
        <v>2016</v>
      </c>
      <c r="AH9405">
        <f>COUNTBLANK(datos[[#This Row],[Row ID]:[Year sales]])</f>
        <v>0</v>
      </c>
    </row>
    <row r="9406" spans="1:34" x14ac:dyDescent="0.3">
      <c r="A9406">
        <v>9405</v>
      </c>
      <c r="B9406" t="s">
        <v>10627</v>
      </c>
      <c r="C9406" s="4">
        <v>42838</v>
      </c>
      <c r="D9406" s="4">
        <v>42842</v>
      </c>
      <c r="E9406" t="s">
        <v>67</v>
      </c>
      <c r="F9406" t="s">
        <v>2663</v>
      </c>
      <c r="G9406" t="s">
        <v>2664</v>
      </c>
      <c r="H9406" t="s">
        <v>57</v>
      </c>
      <c r="I9406" t="s">
        <v>38</v>
      </c>
      <c r="J9406" t="s">
        <v>166</v>
      </c>
      <c r="K9406" t="s">
        <v>167</v>
      </c>
      <c r="L9406">
        <v>19134</v>
      </c>
      <c r="M9406" t="s">
        <v>168</v>
      </c>
      <c r="N9406" t="s">
        <v>5006</v>
      </c>
      <c r="O9406" t="s">
        <v>62</v>
      </c>
      <c r="P9406" t="s">
        <v>289</v>
      </c>
      <c r="Q9406" t="s">
        <v>5007</v>
      </c>
      <c r="R9406" s="1">
        <v>7.92</v>
      </c>
      <c r="S9406">
        <v>5</v>
      </c>
      <c r="T9406">
        <f t="shared" si="146"/>
        <v>15</v>
      </c>
      <c r="U9406" t="s">
        <v>75</v>
      </c>
      <c r="V9406">
        <v>0.2</v>
      </c>
      <c r="W9406">
        <v>1.5840000000000001</v>
      </c>
      <c r="X9406" s="1">
        <v>-1.5840000000000001</v>
      </c>
      <c r="Y9406" s="1">
        <v>9.5039999999999996</v>
      </c>
      <c r="Z9406" t="s">
        <v>65</v>
      </c>
      <c r="AA9406" s="2">
        <v>1.6830000000000001</v>
      </c>
      <c r="AB9406" s="3">
        <v>0.21250000000000002</v>
      </c>
      <c r="AC9406" s="1">
        <v>-4.6529999999999996</v>
      </c>
      <c r="AD9406">
        <v>4</v>
      </c>
      <c r="AE9406">
        <v>4</v>
      </c>
      <c r="AF9406" t="s">
        <v>48</v>
      </c>
      <c r="AG9406">
        <v>2017</v>
      </c>
      <c r="AH9406">
        <f>COUNTBLANK(datos[[#This Row],[Row ID]:[Year sales]])</f>
        <v>0</v>
      </c>
    </row>
    <row r="9407" spans="1:34" x14ac:dyDescent="0.3">
      <c r="A9407">
        <v>9406</v>
      </c>
      <c r="B9407" t="s">
        <v>10628</v>
      </c>
      <c r="C9407" s="4">
        <v>41712</v>
      </c>
      <c r="D9407" s="4">
        <v>41715</v>
      </c>
      <c r="E9407" t="s">
        <v>208</v>
      </c>
      <c r="F9407" t="s">
        <v>460</v>
      </c>
      <c r="G9407" t="s">
        <v>461</v>
      </c>
      <c r="H9407" t="s">
        <v>122</v>
      </c>
      <c r="I9407" t="s">
        <v>38</v>
      </c>
      <c r="J9407" t="s">
        <v>323</v>
      </c>
      <c r="K9407" t="s">
        <v>231</v>
      </c>
      <c r="L9407">
        <v>60653</v>
      </c>
      <c r="M9407" t="s">
        <v>125</v>
      </c>
      <c r="N9407" t="s">
        <v>5869</v>
      </c>
      <c r="O9407" t="s">
        <v>90</v>
      </c>
      <c r="P9407" t="s">
        <v>704</v>
      </c>
      <c r="Q9407" t="s">
        <v>5870</v>
      </c>
      <c r="R9407" s="1">
        <v>574.91</v>
      </c>
      <c r="S9407">
        <v>2</v>
      </c>
      <c r="T9407">
        <f t="shared" si="146"/>
        <v>6</v>
      </c>
      <c r="U9407" t="s">
        <v>46</v>
      </c>
      <c r="V9407">
        <v>0.3</v>
      </c>
      <c r="W9407">
        <v>172.47299999999998</v>
      </c>
      <c r="X9407" s="1">
        <v>-172.47300000000001</v>
      </c>
      <c r="Y9407" s="1">
        <v>747.38299999999992</v>
      </c>
      <c r="Z9407" t="s">
        <v>53</v>
      </c>
      <c r="AA9407" s="2">
        <v>156.047</v>
      </c>
      <c r="AB9407" s="3">
        <v>0.27142857142857146</v>
      </c>
      <c r="AC9407" s="1">
        <v>-246.39</v>
      </c>
      <c r="AD9407">
        <v>3</v>
      </c>
      <c r="AE9407">
        <v>3</v>
      </c>
      <c r="AF9407" t="s">
        <v>48</v>
      </c>
      <c r="AG9407">
        <v>2014</v>
      </c>
      <c r="AH9407">
        <f>COUNTBLANK(datos[[#This Row],[Row ID]:[Year sales]])</f>
        <v>0</v>
      </c>
    </row>
    <row r="9408" spans="1:34" x14ac:dyDescent="0.3">
      <c r="A9408">
        <v>9407</v>
      </c>
      <c r="B9408" t="s">
        <v>10628</v>
      </c>
      <c r="C9408" s="4">
        <v>41712</v>
      </c>
      <c r="D9408" s="4">
        <v>41715</v>
      </c>
      <c r="E9408" t="s">
        <v>208</v>
      </c>
      <c r="F9408" t="s">
        <v>460</v>
      </c>
      <c r="G9408" t="s">
        <v>461</v>
      </c>
      <c r="H9408" t="s">
        <v>122</v>
      </c>
      <c r="I9408" t="s">
        <v>38</v>
      </c>
      <c r="J9408" t="s">
        <v>323</v>
      </c>
      <c r="K9408" t="s">
        <v>231</v>
      </c>
      <c r="L9408">
        <v>60653</v>
      </c>
      <c r="M9408" t="s">
        <v>125</v>
      </c>
      <c r="N9408" t="s">
        <v>8249</v>
      </c>
      <c r="O9408" t="s">
        <v>62</v>
      </c>
      <c r="P9408" t="s">
        <v>110</v>
      </c>
      <c r="Q9408" t="s">
        <v>8250</v>
      </c>
      <c r="R9408" s="1">
        <v>8.4480000000000004</v>
      </c>
      <c r="S9408">
        <v>2</v>
      </c>
      <c r="T9408">
        <f t="shared" si="146"/>
        <v>17</v>
      </c>
      <c r="U9408" t="s">
        <v>46</v>
      </c>
      <c r="V9408">
        <v>0.2</v>
      </c>
      <c r="W9408">
        <v>1.6896000000000002</v>
      </c>
      <c r="X9408" s="1">
        <v>-1.6896</v>
      </c>
      <c r="Y9408" s="1">
        <v>10.137600000000001</v>
      </c>
      <c r="Z9408" t="s">
        <v>65</v>
      </c>
      <c r="AA9408" s="2">
        <v>2.64</v>
      </c>
      <c r="AB9408" s="3">
        <v>0.3125</v>
      </c>
      <c r="AC9408" s="1">
        <v>-4.1184000000000003</v>
      </c>
      <c r="AD9408">
        <v>3</v>
      </c>
      <c r="AE9408">
        <v>3</v>
      </c>
      <c r="AF9408" t="s">
        <v>48</v>
      </c>
      <c r="AG9408">
        <v>2014</v>
      </c>
      <c r="AH9408">
        <f>COUNTBLANK(datos[[#This Row],[Row ID]:[Year sales]])</f>
        <v>0</v>
      </c>
    </row>
    <row r="9409" spans="1:34" x14ac:dyDescent="0.3">
      <c r="A9409">
        <v>9408</v>
      </c>
      <c r="B9409" t="s">
        <v>10629</v>
      </c>
      <c r="C9409" s="4">
        <v>43000</v>
      </c>
      <c r="D9409" s="4">
        <v>43002</v>
      </c>
      <c r="E9409" t="s">
        <v>34</v>
      </c>
      <c r="F9409" t="s">
        <v>835</v>
      </c>
      <c r="G9409" t="s">
        <v>836</v>
      </c>
      <c r="H9409" t="s">
        <v>37</v>
      </c>
      <c r="I9409" t="s">
        <v>38</v>
      </c>
      <c r="J9409" t="s">
        <v>286</v>
      </c>
      <c r="K9409" t="s">
        <v>287</v>
      </c>
      <c r="L9409">
        <v>10035</v>
      </c>
      <c r="M9409" t="s">
        <v>168</v>
      </c>
      <c r="N9409" t="s">
        <v>4840</v>
      </c>
      <c r="O9409" t="s">
        <v>90</v>
      </c>
      <c r="P9409" t="s">
        <v>181</v>
      </c>
      <c r="Q9409" t="s">
        <v>4841</v>
      </c>
      <c r="R9409" s="1">
        <v>1071</v>
      </c>
      <c r="S9409">
        <v>9</v>
      </c>
      <c r="T9409">
        <f t="shared" si="146"/>
        <v>35</v>
      </c>
      <c r="U9409" t="s">
        <v>75</v>
      </c>
      <c r="V9409">
        <v>0</v>
      </c>
      <c r="W9409">
        <v>0</v>
      </c>
      <c r="X9409" s="1">
        <v>0</v>
      </c>
      <c r="Y9409" s="1">
        <v>1071</v>
      </c>
      <c r="Z9409" t="s">
        <v>53</v>
      </c>
      <c r="AA9409" s="2">
        <v>171.36</v>
      </c>
      <c r="AB9409" s="3">
        <v>0.16</v>
      </c>
      <c r="AC9409" s="1">
        <v>-899.64</v>
      </c>
      <c r="AD9409">
        <v>2</v>
      </c>
      <c r="AE9409">
        <v>2</v>
      </c>
      <c r="AF9409" t="s">
        <v>48</v>
      </c>
      <c r="AG9409">
        <v>2017</v>
      </c>
      <c r="AH9409">
        <f>COUNTBLANK(datos[[#This Row],[Row ID]:[Year sales]])</f>
        <v>0</v>
      </c>
    </row>
    <row r="9410" spans="1:34" x14ac:dyDescent="0.3">
      <c r="A9410">
        <v>9409</v>
      </c>
      <c r="B9410" t="s">
        <v>10629</v>
      </c>
      <c r="C9410" s="4">
        <v>43000</v>
      </c>
      <c r="D9410" s="4">
        <v>43002</v>
      </c>
      <c r="E9410" t="s">
        <v>34</v>
      </c>
      <c r="F9410" t="s">
        <v>835</v>
      </c>
      <c r="G9410" t="s">
        <v>836</v>
      </c>
      <c r="H9410" t="s">
        <v>37</v>
      </c>
      <c r="I9410" t="s">
        <v>38</v>
      </c>
      <c r="J9410" t="s">
        <v>286</v>
      </c>
      <c r="K9410" t="s">
        <v>287</v>
      </c>
      <c r="L9410">
        <v>10035</v>
      </c>
      <c r="M9410" t="s">
        <v>168</v>
      </c>
      <c r="N9410" t="s">
        <v>1738</v>
      </c>
      <c r="O9410" t="s">
        <v>43</v>
      </c>
      <c r="P9410" t="s">
        <v>83</v>
      </c>
      <c r="Q9410" t="s">
        <v>8171</v>
      </c>
      <c r="R9410" s="1">
        <v>12.07</v>
      </c>
      <c r="S9410">
        <v>1</v>
      </c>
      <c r="T9410">
        <f t="shared" ref="T9410:T9473" si="147">SUMIF(Q:Q, Q9410, S:S)</f>
        <v>17</v>
      </c>
      <c r="U9410" t="s">
        <v>46</v>
      </c>
      <c r="V9410">
        <v>0</v>
      </c>
      <c r="W9410">
        <v>0</v>
      </c>
      <c r="X9410" s="1">
        <v>0</v>
      </c>
      <c r="Y9410" s="1">
        <v>12.07</v>
      </c>
      <c r="Z9410" t="s">
        <v>65</v>
      </c>
      <c r="AA9410" s="2">
        <v>3.9830999999999999</v>
      </c>
      <c r="AB9410" s="3">
        <v>0.32999999999999996</v>
      </c>
      <c r="AC9410" s="1">
        <v>-8.0869</v>
      </c>
      <c r="AD9410">
        <v>2</v>
      </c>
      <c r="AE9410">
        <v>2</v>
      </c>
      <c r="AF9410" t="s">
        <v>48</v>
      </c>
      <c r="AG9410">
        <v>2017</v>
      </c>
      <c r="AH9410">
        <f>COUNTBLANK(datos[[#This Row],[Row ID]:[Year sales]])</f>
        <v>0</v>
      </c>
    </row>
    <row r="9411" spans="1:34" x14ac:dyDescent="0.3">
      <c r="A9411">
        <v>9410</v>
      </c>
      <c r="B9411" t="s">
        <v>10630</v>
      </c>
      <c r="C9411" s="4">
        <v>43079</v>
      </c>
      <c r="D9411" s="4">
        <v>43082</v>
      </c>
      <c r="E9411" t="s">
        <v>208</v>
      </c>
      <c r="F9411" t="s">
        <v>5082</v>
      </c>
      <c r="G9411" t="s">
        <v>5083</v>
      </c>
      <c r="H9411" t="s">
        <v>37</v>
      </c>
      <c r="I9411" t="s">
        <v>38</v>
      </c>
      <c r="J9411" t="s">
        <v>166</v>
      </c>
      <c r="K9411" t="s">
        <v>167</v>
      </c>
      <c r="L9411">
        <v>19143</v>
      </c>
      <c r="M9411" t="s">
        <v>168</v>
      </c>
      <c r="N9411" t="s">
        <v>2496</v>
      </c>
      <c r="O9411" t="s">
        <v>62</v>
      </c>
      <c r="P9411" t="s">
        <v>94</v>
      </c>
      <c r="Q9411" t="s">
        <v>2497</v>
      </c>
      <c r="R9411" s="1">
        <v>3.2730000000000001</v>
      </c>
      <c r="S9411">
        <v>1</v>
      </c>
      <c r="T9411">
        <f t="shared" si="147"/>
        <v>29</v>
      </c>
      <c r="U9411" t="s">
        <v>46</v>
      </c>
      <c r="V9411">
        <v>0.7</v>
      </c>
      <c r="W9411">
        <v>2.2911000000000001</v>
      </c>
      <c r="X9411" s="1">
        <v>-2.2911000000000001</v>
      </c>
      <c r="Y9411" s="1">
        <v>5.5640999999999998</v>
      </c>
      <c r="Z9411" t="s">
        <v>65</v>
      </c>
      <c r="AA9411" s="2">
        <v>-2.5093000000000001</v>
      </c>
      <c r="AB9411" s="3">
        <v>-0.76666666666666661</v>
      </c>
      <c r="AC9411" s="1">
        <v>-3.4912000000000001</v>
      </c>
      <c r="AD9411">
        <v>3</v>
      </c>
      <c r="AE9411">
        <v>3</v>
      </c>
      <c r="AF9411" t="s">
        <v>48</v>
      </c>
      <c r="AG9411">
        <v>2017</v>
      </c>
      <c r="AH9411">
        <f>COUNTBLANK(datos[[#This Row],[Row ID]:[Year sales]])</f>
        <v>0</v>
      </c>
    </row>
    <row r="9412" spans="1:34" x14ac:dyDescent="0.3">
      <c r="A9412">
        <v>9411</v>
      </c>
      <c r="B9412" t="s">
        <v>10630</v>
      </c>
      <c r="C9412" s="4">
        <v>43079</v>
      </c>
      <c r="D9412" s="4">
        <v>43082</v>
      </c>
      <c r="E9412" t="s">
        <v>208</v>
      </c>
      <c r="F9412" t="s">
        <v>5082</v>
      </c>
      <c r="G9412" t="s">
        <v>5083</v>
      </c>
      <c r="H9412" t="s">
        <v>37</v>
      </c>
      <c r="I9412" t="s">
        <v>38</v>
      </c>
      <c r="J9412" t="s">
        <v>166</v>
      </c>
      <c r="K9412" t="s">
        <v>167</v>
      </c>
      <c r="L9412">
        <v>19143</v>
      </c>
      <c r="M9412" t="s">
        <v>168</v>
      </c>
      <c r="N9412" t="s">
        <v>1978</v>
      </c>
      <c r="O9412" t="s">
        <v>43</v>
      </c>
      <c r="P9412" t="s">
        <v>83</v>
      </c>
      <c r="Q9412" t="s">
        <v>1979</v>
      </c>
      <c r="R9412" s="1">
        <v>87.92</v>
      </c>
      <c r="S9412">
        <v>5</v>
      </c>
      <c r="T9412">
        <f t="shared" si="147"/>
        <v>21</v>
      </c>
      <c r="U9412" t="s">
        <v>75</v>
      </c>
      <c r="V9412">
        <v>0.2</v>
      </c>
      <c r="W9412">
        <v>17.584</v>
      </c>
      <c r="X9412" s="1">
        <v>-17.584</v>
      </c>
      <c r="Y9412" s="1">
        <v>105.504</v>
      </c>
      <c r="Z9412" t="s">
        <v>99</v>
      </c>
      <c r="AA9412" s="2">
        <v>15.385999999999999</v>
      </c>
      <c r="AB9412" s="3">
        <v>0.17499999999999999</v>
      </c>
      <c r="AC9412" s="1">
        <v>-54.95</v>
      </c>
      <c r="AD9412">
        <v>3</v>
      </c>
      <c r="AE9412">
        <v>3</v>
      </c>
      <c r="AF9412" t="s">
        <v>48</v>
      </c>
      <c r="AG9412">
        <v>2017</v>
      </c>
      <c r="AH9412">
        <f>COUNTBLANK(datos[[#This Row],[Row ID]:[Year sales]])</f>
        <v>0</v>
      </c>
    </row>
    <row r="9413" spans="1:34" x14ac:dyDescent="0.3">
      <c r="A9413">
        <v>9412</v>
      </c>
      <c r="B9413" t="s">
        <v>10631</v>
      </c>
      <c r="C9413" s="4">
        <v>42439</v>
      </c>
      <c r="D9413" s="4">
        <v>42443</v>
      </c>
      <c r="E9413" t="s">
        <v>34</v>
      </c>
      <c r="F9413" t="s">
        <v>1645</v>
      </c>
      <c r="G9413" t="s">
        <v>1646</v>
      </c>
      <c r="H9413" t="s">
        <v>57</v>
      </c>
      <c r="I9413" t="s">
        <v>38</v>
      </c>
      <c r="J9413" t="s">
        <v>3970</v>
      </c>
      <c r="K9413" t="s">
        <v>330</v>
      </c>
      <c r="L9413">
        <v>85301</v>
      </c>
      <c r="M9413" t="s">
        <v>60</v>
      </c>
      <c r="N9413" t="s">
        <v>2088</v>
      </c>
      <c r="O9413" t="s">
        <v>62</v>
      </c>
      <c r="P9413" t="s">
        <v>77</v>
      </c>
      <c r="Q9413" t="s">
        <v>2089</v>
      </c>
      <c r="R9413" s="1">
        <v>104.696</v>
      </c>
      <c r="S9413">
        <v>1</v>
      </c>
      <c r="T9413">
        <f t="shared" si="147"/>
        <v>12</v>
      </c>
      <c r="U9413" t="s">
        <v>46</v>
      </c>
      <c r="V9413">
        <v>0.2</v>
      </c>
      <c r="W9413">
        <v>20.9392</v>
      </c>
      <c r="X9413" s="1">
        <v>-20.9392</v>
      </c>
      <c r="Y9413" s="1">
        <v>125.6352</v>
      </c>
      <c r="Z9413" t="s">
        <v>99</v>
      </c>
      <c r="AA9413" s="2">
        <v>6.5434999999999999</v>
      </c>
      <c r="AB9413" s="3">
        <v>6.25E-2</v>
      </c>
      <c r="AC9413" s="1">
        <v>-77.213300000000004</v>
      </c>
      <c r="AD9413">
        <v>4</v>
      </c>
      <c r="AE9413">
        <v>4</v>
      </c>
      <c r="AF9413" t="s">
        <v>48</v>
      </c>
      <c r="AG9413">
        <v>2016</v>
      </c>
      <c r="AH9413">
        <f>COUNTBLANK(datos[[#This Row],[Row ID]:[Year sales]])</f>
        <v>0</v>
      </c>
    </row>
    <row r="9414" spans="1:34" x14ac:dyDescent="0.3">
      <c r="A9414">
        <v>9413</v>
      </c>
      <c r="B9414" t="s">
        <v>10632</v>
      </c>
      <c r="C9414" s="4">
        <v>42031</v>
      </c>
      <c r="D9414" s="4">
        <v>42033</v>
      </c>
      <c r="E9414" t="s">
        <v>208</v>
      </c>
      <c r="F9414" t="s">
        <v>2146</v>
      </c>
      <c r="G9414" t="s">
        <v>2147</v>
      </c>
      <c r="H9414" t="s">
        <v>37</v>
      </c>
      <c r="I9414" t="s">
        <v>38</v>
      </c>
      <c r="J9414" t="s">
        <v>58</v>
      </c>
      <c r="K9414" t="s">
        <v>59</v>
      </c>
      <c r="L9414">
        <v>90036</v>
      </c>
      <c r="M9414" t="s">
        <v>60</v>
      </c>
      <c r="N9414" t="s">
        <v>1896</v>
      </c>
      <c r="O9414" t="s">
        <v>43</v>
      </c>
      <c r="P9414" t="s">
        <v>50</v>
      </c>
      <c r="Q9414" t="s">
        <v>1897</v>
      </c>
      <c r="R9414" s="1">
        <v>2803.92</v>
      </c>
      <c r="S9414">
        <v>5</v>
      </c>
      <c r="T9414">
        <f t="shared" si="147"/>
        <v>39</v>
      </c>
      <c r="U9414" t="s">
        <v>75</v>
      </c>
      <c r="V9414">
        <v>0.2</v>
      </c>
      <c r="W9414">
        <v>560.78399999999999</v>
      </c>
      <c r="X9414" s="1">
        <v>-560.78399999999999</v>
      </c>
      <c r="Y9414" s="1">
        <v>3364.7040000000002</v>
      </c>
      <c r="Z9414" t="s">
        <v>53</v>
      </c>
      <c r="AA9414" s="2">
        <v>0</v>
      </c>
      <c r="AB9414" s="3">
        <v>0</v>
      </c>
      <c r="AC9414" s="1">
        <v>-2243.136</v>
      </c>
      <c r="AD9414">
        <v>2</v>
      </c>
      <c r="AE9414">
        <v>2</v>
      </c>
      <c r="AF9414" t="s">
        <v>48</v>
      </c>
      <c r="AG9414">
        <v>2015</v>
      </c>
      <c r="AH9414">
        <f>COUNTBLANK(datos[[#This Row],[Row ID]:[Year sales]])</f>
        <v>0</v>
      </c>
    </row>
    <row r="9415" spans="1:34" x14ac:dyDescent="0.3">
      <c r="A9415">
        <v>9414</v>
      </c>
      <c r="B9415" t="s">
        <v>10633</v>
      </c>
      <c r="C9415" s="4">
        <v>42639</v>
      </c>
      <c r="D9415" s="4">
        <v>42640</v>
      </c>
      <c r="E9415" t="s">
        <v>208</v>
      </c>
      <c r="F9415" t="s">
        <v>5201</v>
      </c>
      <c r="G9415" t="s">
        <v>5202</v>
      </c>
      <c r="H9415" t="s">
        <v>57</v>
      </c>
      <c r="I9415" t="s">
        <v>38</v>
      </c>
      <c r="J9415" t="s">
        <v>204</v>
      </c>
      <c r="K9415" t="s">
        <v>124</v>
      </c>
      <c r="L9415">
        <v>77041</v>
      </c>
      <c r="M9415" t="s">
        <v>125</v>
      </c>
      <c r="N9415" t="s">
        <v>3248</v>
      </c>
      <c r="O9415" t="s">
        <v>62</v>
      </c>
      <c r="P9415" t="s">
        <v>94</v>
      </c>
      <c r="Q9415" t="s">
        <v>3249</v>
      </c>
      <c r="R9415" s="1">
        <v>6.8159999999999998</v>
      </c>
      <c r="S9415">
        <v>2</v>
      </c>
      <c r="T9415">
        <f t="shared" si="147"/>
        <v>42</v>
      </c>
      <c r="U9415" t="s">
        <v>46</v>
      </c>
      <c r="V9415">
        <v>0.8</v>
      </c>
      <c r="W9415">
        <v>5.4527999999999999</v>
      </c>
      <c r="X9415" s="1">
        <v>-5.4527999999999999</v>
      </c>
      <c r="Y9415" s="1">
        <v>12.268799999999999</v>
      </c>
      <c r="Z9415" t="s">
        <v>65</v>
      </c>
      <c r="AA9415" s="2">
        <v>-11.587199999999999</v>
      </c>
      <c r="AB9415" s="3">
        <v>-1.7</v>
      </c>
      <c r="AC9415" s="1">
        <v>-12.9504</v>
      </c>
      <c r="AD9415">
        <v>1</v>
      </c>
      <c r="AE9415">
        <v>1</v>
      </c>
      <c r="AF9415" t="s">
        <v>48</v>
      </c>
      <c r="AG9415">
        <v>2016</v>
      </c>
      <c r="AH9415">
        <f>COUNTBLANK(datos[[#This Row],[Row ID]:[Year sales]])</f>
        <v>0</v>
      </c>
    </row>
    <row r="9416" spans="1:34" x14ac:dyDescent="0.3">
      <c r="A9416">
        <v>9415</v>
      </c>
      <c r="B9416" t="s">
        <v>10634</v>
      </c>
      <c r="C9416" s="4">
        <v>42295</v>
      </c>
      <c r="D9416" s="4">
        <v>42299</v>
      </c>
      <c r="E9416" t="s">
        <v>67</v>
      </c>
      <c r="F9416" t="s">
        <v>4710</v>
      </c>
      <c r="G9416" t="s">
        <v>4711</v>
      </c>
      <c r="H9416" t="s">
        <v>37</v>
      </c>
      <c r="I9416" t="s">
        <v>38</v>
      </c>
      <c r="J9416" t="s">
        <v>115</v>
      </c>
      <c r="K9416" t="s">
        <v>116</v>
      </c>
      <c r="L9416">
        <v>98115</v>
      </c>
      <c r="M9416" t="s">
        <v>60</v>
      </c>
      <c r="N9416" t="s">
        <v>9223</v>
      </c>
      <c r="O9416" t="s">
        <v>90</v>
      </c>
      <c r="P9416" t="s">
        <v>91</v>
      </c>
      <c r="Q9416" t="s">
        <v>9224</v>
      </c>
      <c r="R9416" s="1">
        <v>249.584</v>
      </c>
      <c r="S9416">
        <v>2</v>
      </c>
      <c r="T9416">
        <f t="shared" si="147"/>
        <v>32</v>
      </c>
      <c r="U9416" t="s">
        <v>46</v>
      </c>
      <c r="V9416">
        <v>0.2</v>
      </c>
      <c r="W9416">
        <v>49.916800000000002</v>
      </c>
      <c r="X9416" s="1">
        <v>-49.916800000000002</v>
      </c>
      <c r="Y9416" s="1">
        <v>299.50080000000003</v>
      </c>
      <c r="Z9416" t="s">
        <v>47</v>
      </c>
      <c r="AA9416" s="2">
        <v>15.599</v>
      </c>
      <c r="AB9416" s="3">
        <v>6.25E-2</v>
      </c>
      <c r="AC9416" s="1">
        <v>-184.06819999999999</v>
      </c>
      <c r="AD9416">
        <v>4</v>
      </c>
      <c r="AE9416">
        <v>4</v>
      </c>
      <c r="AF9416" t="s">
        <v>48</v>
      </c>
      <c r="AG9416">
        <v>2015</v>
      </c>
      <c r="AH9416">
        <f>COUNTBLANK(datos[[#This Row],[Row ID]:[Year sales]])</f>
        <v>0</v>
      </c>
    </row>
    <row r="9417" spans="1:34" x14ac:dyDescent="0.3">
      <c r="A9417">
        <v>9416</v>
      </c>
      <c r="B9417" t="s">
        <v>10634</v>
      </c>
      <c r="C9417" s="4">
        <v>42295</v>
      </c>
      <c r="D9417" s="4">
        <v>42299</v>
      </c>
      <c r="E9417" t="s">
        <v>67</v>
      </c>
      <c r="F9417" t="s">
        <v>4710</v>
      </c>
      <c r="G9417" t="s">
        <v>4711</v>
      </c>
      <c r="H9417" t="s">
        <v>37</v>
      </c>
      <c r="I9417" t="s">
        <v>38</v>
      </c>
      <c r="J9417" t="s">
        <v>115</v>
      </c>
      <c r="K9417" t="s">
        <v>116</v>
      </c>
      <c r="L9417">
        <v>98115</v>
      </c>
      <c r="M9417" t="s">
        <v>60</v>
      </c>
      <c r="N9417" t="s">
        <v>5464</v>
      </c>
      <c r="O9417" t="s">
        <v>62</v>
      </c>
      <c r="P9417" t="s">
        <v>110</v>
      </c>
      <c r="Q9417" t="s">
        <v>5465</v>
      </c>
      <c r="R9417" s="1">
        <v>17.940000000000001</v>
      </c>
      <c r="S9417">
        <v>3</v>
      </c>
      <c r="T9417">
        <f t="shared" si="147"/>
        <v>24</v>
      </c>
      <c r="U9417" t="s">
        <v>52</v>
      </c>
      <c r="V9417">
        <v>0</v>
      </c>
      <c r="W9417">
        <v>0</v>
      </c>
      <c r="X9417" s="1">
        <v>0</v>
      </c>
      <c r="Y9417" s="1">
        <v>17.940000000000001</v>
      </c>
      <c r="Z9417" t="s">
        <v>65</v>
      </c>
      <c r="AA9417" s="2">
        <v>8.7905999999999995</v>
      </c>
      <c r="AB9417" s="3">
        <v>0.48999999999999994</v>
      </c>
      <c r="AC9417" s="1">
        <v>-9.1494</v>
      </c>
      <c r="AD9417">
        <v>4</v>
      </c>
      <c r="AE9417">
        <v>4</v>
      </c>
      <c r="AF9417" t="s">
        <v>48</v>
      </c>
      <c r="AG9417">
        <v>2015</v>
      </c>
      <c r="AH9417">
        <f>COUNTBLANK(datos[[#This Row],[Row ID]:[Year sales]])</f>
        <v>0</v>
      </c>
    </row>
    <row r="9418" spans="1:34" x14ac:dyDescent="0.3">
      <c r="A9418">
        <v>9417</v>
      </c>
      <c r="B9418" t="s">
        <v>10634</v>
      </c>
      <c r="C9418" s="4">
        <v>42295</v>
      </c>
      <c r="D9418" s="4">
        <v>42299</v>
      </c>
      <c r="E9418" t="s">
        <v>67</v>
      </c>
      <c r="F9418" t="s">
        <v>4710</v>
      </c>
      <c r="G9418" t="s">
        <v>4711</v>
      </c>
      <c r="H9418" t="s">
        <v>37</v>
      </c>
      <c r="I9418" t="s">
        <v>38</v>
      </c>
      <c r="J9418" t="s">
        <v>115</v>
      </c>
      <c r="K9418" t="s">
        <v>116</v>
      </c>
      <c r="L9418">
        <v>98115</v>
      </c>
      <c r="M9418" t="s">
        <v>60</v>
      </c>
      <c r="N9418" t="s">
        <v>949</v>
      </c>
      <c r="O9418" t="s">
        <v>43</v>
      </c>
      <c r="P9418" t="s">
        <v>83</v>
      </c>
      <c r="Q9418" t="s">
        <v>950</v>
      </c>
      <c r="R9418" s="1">
        <v>10.11</v>
      </c>
      <c r="S9418">
        <v>3</v>
      </c>
      <c r="T9418">
        <f t="shared" si="147"/>
        <v>18</v>
      </c>
      <c r="U9418" t="s">
        <v>52</v>
      </c>
      <c r="V9418">
        <v>0</v>
      </c>
      <c r="W9418">
        <v>0</v>
      </c>
      <c r="X9418" s="1">
        <v>0</v>
      </c>
      <c r="Y9418" s="1">
        <v>10.11</v>
      </c>
      <c r="Z9418" t="s">
        <v>65</v>
      </c>
      <c r="AA9418" s="2">
        <v>3.2351999999999999</v>
      </c>
      <c r="AB9418" s="3">
        <v>0.32</v>
      </c>
      <c r="AC9418" s="1">
        <v>-6.8747999999999996</v>
      </c>
      <c r="AD9418">
        <v>4</v>
      </c>
      <c r="AE9418">
        <v>4</v>
      </c>
      <c r="AF9418" t="s">
        <v>48</v>
      </c>
      <c r="AG9418">
        <v>2015</v>
      </c>
      <c r="AH9418">
        <f>COUNTBLANK(datos[[#This Row],[Row ID]:[Year sales]])</f>
        <v>0</v>
      </c>
    </row>
    <row r="9419" spans="1:34" x14ac:dyDescent="0.3">
      <c r="A9419">
        <v>9418</v>
      </c>
      <c r="B9419" t="s">
        <v>10635</v>
      </c>
      <c r="C9419" s="4">
        <v>41939</v>
      </c>
      <c r="D9419" s="4">
        <v>41944</v>
      </c>
      <c r="E9419" t="s">
        <v>67</v>
      </c>
      <c r="F9419" t="s">
        <v>2337</v>
      </c>
      <c r="G9419" t="s">
        <v>2338</v>
      </c>
      <c r="H9419" t="s">
        <v>122</v>
      </c>
      <c r="I9419" t="s">
        <v>38</v>
      </c>
      <c r="J9419" t="s">
        <v>1730</v>
      </c>
      <c r="K9419" t="s">
        <v>108</v>
      </c>
      <c r="L9419">
        <v>28314</v>
      </c>
      <c r="M9419" t="s">
        <v>41</v>
      </c>
      <c r="N9419" t="s">
        <v>3078</v>
      </c>
      <c r="O9419" t="s">
        <v>62</v>
      </c>
      <c r="P9419" t="s">
        <v>110</v>
      </c>
      <c r="Q9419" t="s">
        <v>3079</v>
      </c>
      <c r="R9419" s="1">
        <v>10.368</v>
      </c>
      <c r="S9419">
        <v>2</v>
      </c>
      <c r="T9419">
        <f t="shared" si="147"/>
        <v>25</v>
      </c>
      <c r="U9419" t="s">
        <v>46</v>
      </c>
      <c r="V9419">
        <v>0.2</v>
      </c>
      <c r="W9419">
        <v>2.0736000000000003</v>
      </c>
      <c r="X9419" s="1">
        <v>-2.0735999999999999</v>
      </c>
      <c r="Y9419" s="1">
        <v>12.441600000000001</v>
      </c>
      <c r="Z9419" t="s">
        <v>65</v>
      </c>
      <c r="AA9419" s="2">
        <v>3.6288</v>
      </c>
      <c r="AB9419" s="3">
        <v>0.35</v>
      </c>
      <c r="AC9419" s="1">
        <v>-4.6656000000000004</v>
      </c>
      <c r="AD9419">
        <v>5</v>
      </c>
      <c r="AE9419">
        <v>5</v>
      </c>
      <c r="AF9419" t="s">
        <v>48</v>
      </c>
      <c r="AG9419">
        <v>2014</v>
      </c>
      <c r="AH9419">
        <f>COUNTBLANK(datos[[#This Row],[Row ID]:[Year sales]])</f>
        <v>0</v>
      </c>
    </row>
    <row r="9420" spans="1:34" x14ac:dyDescent="0.3">
      <c r="A9420">
        <v>9419</v>
      </c>
      <c r="B9420" t="s">
        <v>10635</v>
      </c>
      <c r="C9420" s="4">
        <v>41939</v>
      </c>
      <c r="D9420" s="4">
        <v>41944</v>
      </c>
      <c r="E9420" t="s">
        <v>67</v>
      </c>
      <c r="F9420" t="s">
        <v>2337</v>
      </c>
      <c r="G9420" t="s">
        <v>2338</v>
      </c>
      <c r="H9420" t="s">
        <v>122</v>
      </c>
      <c r="I9420" t="s">
        <v>38</v>
      </c>
      <c r="J9420" t="s">
        <v>1730</v>
      </c>
      <c r="K9420" t="s">
        <v>108</v>
      </c>
      <c r="L9420">
        <v>28314</v>
      </c>
      <c r="M9420" t="s">
        <v>41</v>
      </c>
      <c r="N9420" t="s">
        <v>3212</v>
      </c>
      <c r="O9420" t="s">
        <v>62</v>
      </c>
      <c r="P9420" t="s">
        <v>110</v>
      </c>
      <c r="Q9420" t="s">
        <v>206</v>
      </c>
      <c r="R9420" s="1">
        <v>11.952</v>
      </c>
      <c r="S9420">
        <v>3</v>
      </c>
      <c r="T9420">
        <f t="shared" si="147"/>
        <v>150</v>
      </c>
      <c r="U9420" t="s">
        <v>52</v>
      </c>
      <c r="V9420">
        <v>0.2</v>
      </c>
      <c r="W9420">
        <v>2.3904000000000001</v>
      </c>
      <c r="X9420" s="1">
        <v>-2.3904000000000001</v>
      </c>
      <c r="Y9420" s="1">
        <v>14.3424</v>
      </c>
      <c r="Z9420" t="s">
        <v>65</v>
      </c>
      <c r="AA9420" s="2">
        <v>4.0338000000000003</v>
      </c>
      <c r="AB9420" s="3">
        <v>0.33750000000000002</v>
      </c>
      <c r="AC9420" s="1">
        <v>-5.5278</v>
      </c>
      <c r="AD9420">
        <v>5</v>
      </c>
      <c r="AE9420">
        <v>5</v>
      </c>
      <c r="AF9420" t="s">
        <v>48</v>
      </c>
      <c r="AG9420">
        <v>2014</v>
      </c>
      <c r="AH9420">
        <f>COUNTBLANK(datos[[#This Row],[Row ID]:[Year sales]])</f>
        <v>0</v>
      </c>
    </row>
    <row r="9421" spans="1:34" x14ac:dyDescent="0.3">
      <c r="A9421">
        <v>9420</v>
      </c>
      <c r="B9421" t="s">
        <v>10636</v>
      </c>
      <c r="C9421" s="4">
        <v>43010</v>
      </c>
      <c r="D9421" s="4">
        <v>43012</v>
      </c>
      <c r="E9421" t="s">
        <v>34</v>
      </c>
      <c r="F9421" t="s">
        <v>2352</v>
      </c>
      <c r="G9421" t="s">
        <v>2353</v>
      </c>
      <c r="H9421" t="s">
        <v>57</v>
      </c>
      <c r="I9421" t="s">
        <v>38</v>
      </c>
      <c r="J9421" t="s">
        <v>204</v>
      </c>
      <c r="K9421" t="s">
        <v>124</v>
      </c>
      <c r="L9421">
        <v>77041</v>
      </c>
      <c r="M9421" t="s">
        <v>125</v>
      </c>
      <c r="N9421" t="s">
        <v>2016</v>
      </c>
      <c r="O9421" t="s">
        <v>62</v>
      </c>
      <c r="P9421" t="s">
        <v>97</v>
      </c>
      <c r="Q9421" t="s">
        <v>2017</v>
      </c>
      <c r="R9421" s="1">
        <v>15.224</v>
      </c>
      <c r="S9421">
        <v>2</v>
      </c>
      <c r="T9421">
        <f t="shared" si="147"/>
        <v>30</v>
      </c>
      <c r="U9421" t="s">
        <v>46</v>
      </c>
      <c r="V9421">
        <v>0.8</v>
      </c>
      <c r="W9421">
        <v>12.179200000000002</v>
      </c>
      <c r="X9421" s="1">
        <v>-12.1792</v>
      </c>
      <c r="Y9421" s="1">
        <v>27.403200000000002</v>
      </c>
      <c r="Z9421" t="s">
        <v>65</v>
      </c>
      <c r="AA9421" s="2">
        <v>-38.821199999999997</v>
      </c>
      <c r="AB9421" s="3">
        <v>-2.5499999999999998</v>
      </c>
      <c r="AC9421" s="1">
        <v>-41.866</v>
      </c>
      <c r="AD9421">
        <v>2</v>
      </c>
      <c r="AE9421">
        <v>2</v>
      </c>
      <c r="AF9421" t="s">
        <v>48</v>
      </c>
      <c r="AG9421">
        <v>2017</v>
      </c>
      <c r="AH9421">
        <f>COUNTBLANK(datos[[#This Row],[Row ID]:[Year sales]])</f>
        <v>0</v>
      </c>
    </row>
    <row r="9422" spans="1:34" x14ac:dyDescent="0.3">
      <c r="A9422">
        <v>9421</v>
      </c>
      <c r="B9422" t="s">
        <v>10636</v>
      </c>
      <c r="C9422" s="4">
        <v>43010</v>
      </c>
      <c r="D9422" s="4">
        <v>43012</v>
      </c>
      <c r="E9422" t="s">
        <v>34</v>
      </c>
      <c r="F9422" t="s">
        <v>2352</v>
      </c>
      <c r="G9422" t="s">
        <v>2353</v>
      </c>
      <c r="H9422" t="s">
        <v>57</v>
      </c>
      <c r="I9422" t="s">
        <v>38</v>
      </c>
      <c r="J9422" t="s">
        <v>204</v>
      </c>
      <c r="K9422" t="s">
        <v>124</v>
      </c>
      <c r="L9422">
        <v>77041</v>
      </c>
      <c r="M9422" t="s">
        <v>125</v>
      </c>
      <c r="N9422" t="s">
        <v>6756</v>
      </c>
      <c r="O9422" t="s">
        <v>62</v>
      </c>
      <c r="P9422" t="s">
        <v>97</v>
      </c>
      <c r="Q9422" t="s">
        <v>6757</v>
      </c>
      <c r="R9422" s="1">
        <v>21.984000000000002</v>
      </c>
      <c r="S9422">
        <v>6</v>
      </c>
      <c r="T9422">
        <f t="shared" si="147"/>
        <v>31</v>
      </c>
      <c r="U9422" t="s">
        <v>75</v>
      </c>
      <c r="V9422">
        <v>0.8</v>
      </c>
      <c r="W9422">
        <v>17.587200000000003</v>
      </c>
      <c r="X9422" s="1">
        <v>-17.587199999999999</v>
      </c>
      <c r="Y9422" s="1">
        <v>39.571200000000005</v>
      </c>
      <c r="Z9422" t="s">
        <v>65</v>
      </c>
      <c r="AA9422" s="2">
        <v>-56.059199999999997</v>
      </c>
      <c r="AB9422" s="3">
        <v>-2.5499999999999998</v>
      </c>
      <c r="AC9422" s="1">
        <v>-60.456000000000003</v>
      </c>
      <c r="AD9422">
        <v>2</v>
      </c>
      <c r="AE9422">
        <v>2</v>
      </c>
      <c r="AF9422" t="s">
        <v>48</v>
      </c>
      <c r="AG9422">
        <v>2017</v>
      </c>
      <c r="AH9422">
        <f>COUNTBLANK(datos[[#This Row],[Row ID]:[Year sales]])</f>
        <v>0</v>
      </c>
    </row>
    <row r="9423" spans="1:34" x14ac:dyDescent="0.3">
      <c r="A9423">
        <v>9422</v>
      </c>
      <c r="B9423" t="s">
        <v>10637</v>
      </c>
      <c r="C9423" s="4">
        <v>41843</v>
      </c>
      <c r="D9423" s="4">
        <v>41847</v>
      </c>
      <c r="E9423" t="s">
        <v>67</v>
      </c>
      <c r="F9423" t="s">
        <v>6812</v>
      </c>
      <c r="G9423" t="s">
        <v>6813</v>
      </c>
      <c r="H9423" t="s">
        <v>57</v>
      </c>
      <c r="I9423" t="s">
        <v>38</v>
      </c>
      <c r="J9423" t="s">
        <v>147</v>
      </c>
      <c r="K9423" t="s">
        <v>59</v>
      </c>
      <c r="L9423">
        <v>94122</v>
      </c>
      <c r="M9423" t="s">
        <v>60</v>
      </c>
      <c r="N9423" t="s">
        <v>4266</v>
      </c>
      <c r="O9423" t="s">
        <v>90</v>
      </c>
      <c r="P9423" t="s">
        <v>91</v>
      </c>
      <c r="Q9423" t="s">
        <v>4267</v>
      </c>
      <c r="R9423" s="1">
        <v>604.75199999999995</v>
      </c>
      <c r="S9423">
        <v>6</v>
      </c>
      <c r="T9423">
        <f t="shared" si="147"/>
        <v>25</v>
      </c>
      <c r="U9423" t="s">
        <v>75</v>
      </c>
      <c r="V9423">
        <v>0.2</v>
      </c>
      <c r="W9423">
        <v>120.9504</v>
      </c>
      <c r="X9423" s="1">
        <v>-120.9504</v>
      </c>
      <c r="Y9423" s="1">
        <v>725.7023999999999</v>
      </c>
      <c r="Z9423" t="s">
        <v>53</v>
      </c>
      <c r="AA9423" s="2">
        <v>60.475200000000001</v>
      </c>
      <c r="AB9423" s="3">
        <v>0.1</v>
      </c>
      <c r="AC9423" s="1">
        <v>-423.32639999999998</v>
      </c>
      <c r="AD9423">
        <v>4</v>
      </c>
      <c r="AE9423">
        <v>4</v>
      </c>
      <c r="AF9423" t="s">
        <v>48</v>
      </c>
      <c r="AG9423">
        <v>2014</v>
      </c>
      <c r="AH9423">
        <f>COUNTBLANK(datos[[#This Row],[Row ID]:[Year sales]])</f>
        <v>0</v>
      </c>
    </row>
    <row r="9424" spans="1:34" x14ac:dyDescent="0.3">
      <c r="A9424">
        <v>9423</v>
      </c>
      <c r="B9424" t="s">
        <v>10637</v>
      </c>
      <c r="C9424" s="4">
        <v>41843</v>
      </c>
      <c r="D9424" s="4">
        <v>41847</v>
      </c>
      <c r="E9424" t="s">
        <v>67</v>
      </c>
      <c r="F9424" t="s">
        <v>6812</v>
      </c>
      <c r="G9424" t="s">
        <v>6813</v>
      </c>
      <c r="H9424" t="s">
        <v>57</v>
      </c>
      <c r="I9424" t="s">
        <v>38</v>
      </c>
      <c r="J9424" t="s">
        <v>147</v>
      </c>
      <c r="K9424" t="s">
        <v>59</v>
      </c>
      <c r="L9424">
        <v>94122</v>
      </c>
      <c r="M9424" t="s">
        <v>60</v>
      </c>
      <c r="N9424" t="s">
        <v>2355</v>
      </c>
      <c r="O9424" t="s">
        <v>62</v>
      </c>
      <c r="P9424" t="s">
        <v>599</v>
      </c>
      <c r="Q9424" t="s">
        <v>2356</v>
      </c>
      <c r="R9424" s="1">
        <v>40.700000000000003</v>
      </c>
      <c r="S9424">
        <v>5</v>
      </c>
      <c r="T9424">
        <f t="shared" si="147"/>
        <v>23</v>
      </c>
      <c r="U9424" t="s">
        <v>75</v>
      </c>
      <c r="V9424">
        <v>0</v>
      </c>
      <c r="W9424">
        <v>0</v>
      </c>
      <c r="X9424" s="1">
        <v>0</v>
      </c>
      <c r="Y9424" s="1">
        <v>40.700000000000003</v>
      </c>
      <c r="Z9424" t="s">
        <v>65</v>
      </c>
      <c r="AA9424" s="2">
        <v>11.803000000000001</v>
      </c>
      <c r="AB9424" s="3">
        <v>0.28999999999999998</v>
      </c>
      <c r="AC9424" s="1">
        <v>-28.896999999999998</v>
      </c>
      <c r="AD9424">
        <v>4</v>
      </c>
      <c r="AE9424">
        <v>4</v>
      </c>
      <c r="AF9424" t="s">
        <v>48</v>
      </c>
      <c r="AG9424">
        <v>2014</v>
      </c>
      <c r="AH9424">
        <f>COUNTBLANK(datos[[#This Row],[Row ID]:[Year sales]])</f>
        <v>0</v>
      </c>
    </row>
    <row r="9425" spans="1:34" x14ac:dyDescent="0.3">
      <c r="A9425">
        <v>9424</v>
      </c>
      <c r="B9425" t="s">
        <v>10637</v>
      </c>
      <c r="C9425" s="4">
        <v>41843</v>
      </c>
      <c r="D9425" s="4">
        <v>41847</v>
      </c>
      <c r="E9425" t="s">
        <v>67</v>
      </c>
      <c r="F9425" t="s">
        <v>6812</v>
      </c>
      <c r="G9425" t="s">
        <v>6813</v>
      </c>
      <c r="H9425" t="s">
        <v>57</v>
      </c>
      <c r="I9425" t="s">
        <v>38</v>
      </c>
      <c r="J9425" t="s">
        <v>147</v>
      </c>
      <c r="K9425" t="s">
        <v>59</v>
      </c>
      <c r="L9425">
        <v>94122</v>
      </c>
      <c r="M9425" t="s">
        <v>60</v>
      </c>
      <c r="N9425" t="s">
        <v>2843</v>
      </c>
      <c r="O9425" t="s">
        <v>90</v>
      </c>
      <c r="P9425" t="s">
        <v>91</v>
      </c>
      <c r="Q9425" t="s">
        <v>5891</v>
      </c>
      <c r="R9425" s="1">
        <v>302.37599999999998</v>
      </c>
      <c r="S9425">
        <v>3</v>
      </c>
      <c r="T9425">
        <f t="shared" si="147"/>
        <v>8</v>
      </c>
      <c r="U9425" t="s">
        <v>52</v>
      </c>
      <c r="V9425">
        <v>0.2</v>
      </c>
      <c r="W9425">
        <v>60.475200000000001</v>
      </c>
      <c r="X9425" s="1">
        <v>-60.475200000000001</v>
      </c>
      <c r="Y9425" s="1">
        <v>362.85119999999995</v>
      </c>
      <c r="Z9425" t="s">
        <v>47</v>
      </c>
      <c r="AA9425" s="2">
        <v>37.796999999999997</v>
      </c>
      <c r="AB9425" s="3">
        <v>0.125</v>
      </c>
      <c r="AC9425" s="1">
        <v>-204.10380000000001</v>
      </c>
      <c r="AD9425">
        <v>4</v>
      </c>
      <c r="AE9425">
        <v>4</v>
      </c>
      <c r="AF9425" t="s">
        <v>48</v>
      </c>
      <c r="AG9425">
        <v>2014</v>
      </c>
      <c r="AH9425">
        <f>COUNTBLANK(datos[[#This Row],[Row ID]:[Year sales]])</f>
        <v>0</v>
      </c>
    </row>
    <row r="9426" spans="1:34" x14ac:dyDescent="0.3">
      <c r="A9426">
        <v>9425</v>
      </c>
      <c r="B9426" t="s">
        <v>10637</v>
      </c>
      <c r="C9426" s="4">
        <v>41843</v>
      </c>
      <c r="D9426" s="4">
        <v>41847</v>
      </c>
      <c r="E9426" t="s">
        <v>67</v>
      </c>
      <c r="F9426" t="s">
        <v>6812</v>
      </c>
      <c r="G9426" t="s">
        <v>6813</v>
      </c>
      <c r="H9426" t="s">
        <v>57</v>
      </c>
      <c r="I9426" t="s">
        <v>38</v>
      </c>
      <c r="J9426" t="s">
        <v>147</v>
      </c>
      <c r="K9426" t="s">
        <v>59</v>
      </c>
      <c r="L9426">
        <v>94122</v>
      </c>
      <c r="M9426" t="s">
        <v>60</v>
      </c>
      <c r="N9426" t="s">
        <v>266</v>
      </c>
      <c r="O9426" t="s">
        <v>90</v>
      </c>
      <c r="P9426" t="s">
        <v>181</v>
      </c>
      <c r="Q9426" t="s">
        <v>267</v>
      </c>
      <c r="R9426" s="1">
        <v>45</v>
      </c>
      <c r="S9426">
        <v>3</v>
      </c>
      <c r="T9426">
        <f t="shared" si="147"/>
        <v>25</v>
      </c>
      <c r="U9426" t="s">
        <v>52</v>
      </c>
      <c r="V9426">
        <v>0</v>
      </c>
      <c r="W9426">
        <v>0</v>
      </c>
      <c r="X9426" s="1">
        <v>0</v>
      </c>
      <c r="Y9426" s="1">
        <v>45</v>
      </c>
      <c r="Z9426" t="s">
        <v>65</v>
      </c>
      <c r="AA9426" s="2">
        <v>4.95</v>
      </c>
      <c r="AB9426" s="3">
        <v>0.11</v>
      </c>
      <c r="AC9426" s="1">
        <v>-40.049999999999997</v>
      </c>
      <c r="AD9426">
        <v>4</v>
      </c>
      <c r="AE9426">
        <v>4</v>
      </c>
      <c r="AF9426" t="s">
        <v>48</v>
      </c>
      <c r="AG9426">
        <v>2014</v>
      </c>
      <c r="AH9426">
        <f>COUNTBLANK(datos[[#This Row],[Row ID]:[Year sales]])</f>
        <v>0</v>
      </c>
    </row>
    <row r="9427" spans="1:34" x14ac:dyDescent="0.3">
      <c r="A9427">
        <v>9426</v>
      </c>
      <c r="B9427" t="s">
        <v>10638</v>
      </c>
      <c r="C9427" s="4">
        <v>41894</v>
      </c>
      <c r="D9427" s="4">
        <v>41899</v>
      </c>
      <c r="E9427" t="s">
        <v>34</v>
      </c>
      <c r="F9427" t="s">
        <v>4904</v>
      </c>
      <c r="G9427" t="s">
        <v>4905</v>
      </c>
      <c r="H9427" t="s">
        <v>37</v>
      </c>
      <c r="I9427" t="s">
        <v>38</v>
      </c>
      <c r="J9427" t="s">
        <v>286</v>
      </c>
      <c r="K9427" t="s">
        <v>287</v>
      </c>
      <c r="L9427">
        <v>10035</v>
      </c>
      <c r="M9427" t="s">
        <v>168</v>
      </c>
      <c r="N9427" t="s">
        <v>1896</v>
      </c>
      <c r="O9427" t="s">
        <v>43</v>
      </c>
      <c r="P9427" t="s">
        <v>50</v>
      </c>
      <c r="Q9427" t="s">
        <v>1897</v>
      </c>
      <c r="R9427" s="1">
        <v>3785.2919999999999</v>
      </c>
      <c r="S9427">
        <v>6</v>
      </c>
      <c r="T9427">
        <f t="shared" si="147"/>
        <v>39</v>
      </c>
      <c r="U9427" t="s">
        <v>75</v>
      </c>
      <c r="V9427">
        <v>0.1</v>
      </c>
      <c r="W9427">
        <v>378.5292</v>
      </c>
      <c r="X9427" s="1">
        <v>-378.5292</v>
      </c>
      <c r="Y9427" s="1">
        <v>4163.8212000000003</v>
      </c>
      <c r="Z9427" t="s">
        <v>53</v>
      </c>
      <c r="AA9427" s="2">
        <v>420.58800000000002</v>
      </c>
      <c r="AB9427" s="3">
        <v>0.11111111111111112</v>
      </c>
      <c r="AC9427" s="1">
        <v>-2986.1747999999998</v>
      </c>
      <c r="AD9427">
        <v>5</v>
      </c>
      <c r="AE9427">
        <v>5</v>
      </c>
      <c r="AF9427" t="s">
        <v>48</v>
      </c>
      <c r="AG9427">
        <v>2014</v>
      </c>
      <c r="AH9427">
        <f>COUNTBLANK(datos[[#This Row],[Row ID]:[Year sales]])</f>
        <v>0</v>
      </c>
    </row>
    <row r="9428" spans="1:34" x14ac:dyDescent="0.3">
      <c r="A9428">
        <v>9427</v>
      </c>
      <c r="B9428" t="s">
        <v>10639</v>
      </c>
      <c r="C9428" s="4">
        <v>42628</v>
      </c>
      <c r="D9428" s="4">
        <v>42633</v>
      </c>
      <c r="E9428" t="s">
        <v>67</v>
      </c>
      <c r="F9428" t="s">
        <v>7336</v>
      </c>
      <c r="G9428" t="s">
        <v>7337</v>
      </c>
      <c r="H9428" t="s">
        <v>37</v>
      </c>
      <c r="I9428" t="s">
        <v>38</v>
      </c>
      <c r="J9428" t="s">
        <v>115</v>
      </c>
      <c r="K9428" t="s">
        <v>116</v>
      </c>
      <c r="L9428">
        <v>98105</v>
      </c>
      <c r="M9428" t="s">
        <v>60</v>
      </c>
      <c r="N9428" t="s">
        <v>7502</v>
      </c>
      <c r="O9428" t="s">
        <v>62</v>
      </c>
      <c r="P9428" t="s">
        <v>86</v>
      </c>
      <c r="Q9428" t="s">
        <v>7503</v>
      </c>
      <c r="R9428" s="1">
        <v>35.4</v>
      </c>
      <c r="S9428">
        <v>5</v>
      </c>
      <c r="T9428">
        <f t="shared" si="147"/>
        <v>30</v>
      </c>
      <c r="U9428" t="s">
        <v>75</v>
      </c>
      <c r="V9428">
        <v>0</v>
      </c>
      <c r="W9428">
        <v>0</v>
      </c>
      <c r="X9428" s="1">
        <v>0</v>
      </c>
      <c r="Y9428" s="1">
        <v>35.4</v>
      </c>
      <c r="Z9428" t="s">
        <v>65</v>
      </c>
      <c r="AA9428" s="2">
        <v>13.452</v>
      </c>
      <c r="AB9428" s="3">
        <v>0.38</v>
      </c>
      <c r="AC9428" s="1">
        <v>-21.948</v>
      </c>
      <c r="AD9428">
        <v>5</v>
      </c>
      <c r="AE9428">
        <v>5</v>
      </c>
      <c r="AF9428" t="s">
        <v>48</v>
      </c>
      <c r="AG9428">
        <v>2016</v>
      </c>
      <c r="AH9428">
        <f>COUNTBLANK(datos[[#This Row],[Row ID]:[Year sales]])</f>
        <v>0</v>
      </c>
    </row>
    <row r="9429" spans="1:34" x14ac:dyDescent="0.3">
      <c r="A9429">
        <v>9428</v>
      </c>
      <c r="B9429" t="s">
        <v>10640</v>
      </c>
      <c r="C9429" s="4">
        <v>41970</v>
      </c>
      <c r="D9429" s="4">
        <v>41974</v>
      </c>
      <c r="E9429" t="s">
        <v>67</v>
      </c>
      <c r="F9429" t="s">
        <v>6662</v>
      </c>
      <c r="G9429" t="s">
        <v>6663</v>
      </c>
      <c r="H9429" t="s">
        <v>57</v>
      </c>
      <c r="I9429" t="s">
        <v>38</v>
      </c>
      <c r="J9429" t="s">
        <v>3480</v>
      </c>
      <c r="K9429" t="s">
        <v>287</v>
      </c>
      <c r="L9429">
        <v>14215</v>
      </c>
      <c r="M9429" t="s">
        <v>168</v>
      </c>
      <c r="N9429" t="s">
        <v>3492</v>
      </c>
      <c r="O9429" t="s">
        <v>43</v>
      </c>
      <c r="P9429" t="s">
        <v>83</v>
      </c>
      <c r="Q9429" t="s">
        <v>3493</v>
      </c>
      <c r="R9429" s="1">
        <v>199.9</v>
      </c>
      <c r="S9429">
        <v>5</v>
      </c>
      <c r="T9429">
        <f t="shared" si="147"/>
        <v>20</v>
      </c>
      <c r="U9429" t="s">
        <v>75</v>
      </c>
      <c r="V9429">
        <v>0</v>
      </c>
      <c r="W9429">
        <v>0</v>
      </c>
      <c r="X9429" s="1">
        <v>0</v>
      </c>
      <c r="Y9429" s="1">
        <v>199.9</v>
      </c>
      <c r="Z9429" t="s">
        <v>99</v>
      </c>
      <c r="AA9429" s="2">
        <v>39.979999999999997</v>
      </c>
      <c r="AB9429" s="3">
        <v>0.19999999999999998</v>
      </c>
      <c r="AC9429" s="1">
        <v>-159.91999999999999</v>
      </c>
      <c r="AD9429">
        <v>4</v>
      </c>
      <c r="AE9429">
        <v>4</v>
      </c>
      <c r="AF9429" t="s">
        <v>48</v>
      </c>
      <c r="AG9429">
        <v>2014</v>
      </c>
      <c r="AH9429">
        <f>COUNTBLANK(datos[[#This Row],[Row ID]:[Year sales]])</f>
        <v>0</v>
      </c>
    </row>
    <row r="9430" spans="1:34" x14ac:dyDescent="0.3">
      <c r="A9430">
        <v>9429</v>
      </c>
      <c r="B9430" t="s">
        <v>10641</v>
      </c>
      <c r="C9430" s="4">
        <v>41770</v>
      </c>
      <c r="D9430" s="4">
        <v>41775</v>
      </c>
      <c r="E9430" t="s">
        <v>67</v>
      </c>
      <c r="F9430" t="s">
        <v>869</v>
      </c>
      <c r="G9430" t="s">
        <v>870</v>
      </c>
      <c r="H9430" t="s">
        <v>57</v>
      </c>
      <c r="I9430" t="s">
        <v>38</v>
      </c>
      <c r="J9430" t="s">
        <v>1705</v>
      </c>
      <c r="K9430" t="s">
        <v>124</v>
      </c>
      <c r="L9430">
        <v>77340</v>
      </c>
      <c r="M9430" t="s">
        <v>125</v>
      </c>
      <c r="N9430" t="s">
        <v>1512</v>
      </c>
      <c r="O9430" t="s">
        <v>43</v>
      </c>
      <c r="P9430" t="s">
        <v>50</v>
      </c>
      <c r="Q9430" t="s">
        <v>1513</v>
      </c>
      <c r="R9430" s="1">
        <v>1212.96</v>
      </c>
      <c r="S9430">
        <v>8</v>
      </c>
      <c r="T9430">
        <f t="shared" si="147"/>
        <v>36</v>
      </c>
      <c r="U9430" t="s">
        <v>75</v>
      </c>
      <c r="V9430">
        <v>0.3</v>
      </c>
      <c r="W9430">
        <v>363.88799999999998</v>
      </c>
      <c r="X9430" s="1">
        <v>-363.88799999999998</v>
      </c>
      <c r="Y9430" s="1">
        <v>1576.848</v>
      </c>
      <c r="Z9430" t="s">
        <v>53</v>
      </c>
      <c r="AA9430" s="2">
        <v>-69.311999999999998</v>
      </c>
      <c r="AB9430" s="3">
        <v>-5.7142857142857141E-2</v>
      </c>
      <c r="AC9430" s="1">
        <v>-918.38400000000001</v>
      </c>
      <c r="AD9430">
        <v>5</v>
      </c>
      <c r="AE9430">
        <v>5</v>
      </c>
      <c r="AF9430" t="s">
        <v>48</v>
      </c>
      <c r="AG9430">
        <v>2014</v>
      </c>
      <c r="AH9430">
        <f>COUNTBLANK(datos[[#This Row],[Row ID]:[Year sales]])</f>
        <v>0</v>
      </c>
    </row>
    <row r="9431" spans="1:34" x14ac:dyDescent="0.3">
      <c r="A9431">
        <v>9430</v>
      </c>
      <c r="B9431" t="s">
        <v>10642</v>
      </c>
      <c r="C9431" s="4">
        <v>42244</v>
      </c>
      <c r="D9431" s="4">
        <v>42248</v>
      </c>
      <c r="E9431" t="s">
        <v>67</v>
      </c>
      <c r="F9431" t="s">
        <v>1153</v>
      </c>
      <c r="G9431" t="s">
        <v>1154</v>
      </c>
      <c r="H9431" t="s">
        <v>57</v>
      </c>
      <c r="I9431" t="s">
        <v>38</v>
      </c>
      <c r="J9431" t="s">
        <v>837</v>
      </c>
      <c r="K9431" t="s">
        <v>124</v>
      </c>
      <c r="L9431">
        <v>75081</v>
      </c>
      <c r="M9431" t="s">
        <v>125</v>
      </c>
      <c r="N9431" t="s">
        <v>3528</v>
      </c>
      <c r="O9431" t="s">
        <v>90</v>
      </c>
      <c r="P9431" t="s">
        <v>91</v>
      </c>
      <c r="Q9431" t="s">
        <v>3529</v>
      </c>
      <c r="R9431" s="1">
        <v>1099.96</v>
      </c>
      <c r="S9431">
        <v>5</v>
      </c>
      <c r="T9431">
        <f t="shared" si="147"/>
        <v>34</v>
      </c>
      <c r="U9431" t="s">
        <v>75</v>
      </c>
      <c r="V9431">
        <v>0.2</v>
      </c>
      <c r="W9431">
        <v>219.99200000000002</v>
      </c>
      <c r="X9431" s="1">
        <v>-219.99199999999999</v>
      </c>
      <c r="Y9431" s="1">
        <v>1319.952</v>
      </c>
      <c r="Z9431" t="s">
        <v>53</v>
      </c>
      <c r="AA9431" s="2">
        <v>82.497</v>
      </c>
      <c r="AB9431" s="3">
        <v>7.4999999999999997E-2</v>
      </c>
      <c r="AC9431" s="1">
        <v>-797.471</v>
      </c>
      <c r="AD9431">
        <v>4</v>
      </c>
      <c r="AE9431">
        <v>4</v>
      </c>
      <c r="AF9431" t="s">
        <v>48</v>
      </c>
      <c r="AG9431">
        <v>2015</v>
      </c>
      <c r="AH9431">
        <f>COUNTBLANK(datos[[#This Row],[Row ID]:[Year sales]])</f>
        <v>0</v>
      </c>
    </row>
    <row r="9432" spans="1:34" x14ac:dyDescent="0.3">
      <c r="A9432">
        <v>9431</v>
      </c>
      <c r="B9432" t="s">
        <v>10642</v>
      </c>
      <c r="C9432" s="4">
        <v>42244</v>
      </c>
      <c r="D9432" s="4">
        <v>42248</v>
      </c>
      <c r="E9432" t="s">
        <v>67</v>
      </c>
      <c r="F9432" t="s">
        <v>1153</v>
      </c>
      <c r="G9432" t="s">
        <v>1154</v>
      </c>
      <c r="H9432" t="s">
        <v>57</v>
      </c>
      <c r="I9432" t="s">
        <v>38</v>
      </c>
      <c r="J9432" t="s">
        <v>837</v>
      </c>
      <c r="K9432" t="s">
        <v>124</v>
      </c>
      <c r="L9432">
        <v>75081</v>
      </c>
      <c r="M9432" t="s">
        <v>125</v>
      </c>
      <c r="N9432" t="s">
        <v>4483</v>
      </c>
      <c r="O9432" t="s">
        <v>43</v>
      </c>
      <c r="P9432" t="s">
        <v>73</v>
      </c>
      <c r="Q9432" t="s">
        <v>4484</v>
      </c>
      <c r="R9432" s="1">
        <v>103.48099999999999</v>
      </c>
      <c r="S9432">
        <v>1</v>
      </c>
      <c r="T9432">
        <f t="shared" si="147"/>
        <v>18</v>
      </c>
      <c r="U9432" t="s">
        <v>46</v>
      </c>
      <c r="V9432">
        <v>0.3</v>
      </c>
      <c r="W9432">
        <v>31.044299999999996</v>
      </c>
      <c r="X9432" s="1">
        <v>-31.0443</v>
      </c>
      <c r="Y9432" s="1">
        <v>134.52529999999999</v>
      </c>
      <c r="Z9432" t="s">
        <v>99</v>
      </c>
      <c r="AA9432" s="2">
        <v>-16.261299999999999</v>
      </c>
      <c r="AB9432" s="3">
        <v>-0.15714285714285714</v>
      </c>
      <c r="AC9432" s="1">
        <v>-88.697999999999993</v>
      </c>
      <c r="AD9432">
        <v>4</v>
      </c>
      <c r="AE9432">
        <v>4</v>
      </c>
      <c r="AF9432" t="s">
        <v>48</v>
      </c>
      <c r="AG9432">
        <v>2015</v>
      </c>
      <c r="AH9432">
        <f>COUNTBLANK(datos[[#This Row],[Row ID]:[Year sales]])</f>
        <v>0</v>
      </c>
    </row>
    <row r="9433" spans="1:34" x14ac:dyDescent="0.3">
      <c r="A9433">
        <v>9432</v>
      </c>
      <c r="B9433" t="s">
        <v>10643</v>
      </c>
      <c r="C9433" s="4">
        <v>42174</v>
      </c>
      <c r="D9433" s="4">
        <v>42174</v>
      </c>
      <c r="E9433" t="s">
        <v>1312</v>
      </c>
      <c r="F9433" t="s">
        <v>3818</v>
      </c>
      <c r="G9433" t="s">
        <v>3819</v>
      </c>
      <c r="H9433" t="s">
        <v>122</v>
      </c>
      <c r="I9433" t="s">
        <v>38</v>
      </c>
      <c r="J9433" t="s">
        <v>166</v>
      </c>
      <c r="K9433" t="s">
        <v>167</v>
      </c>
      <c r="L9433">
        <v>19134</v>
      </c>
      <c r="M9433" t="s">
        <v>168</v>
      </c>
      <c r="N9433" t="s">
        <v>10518</v>
      </c>
      <c r="O9433" t="s">
        <v>62</v>
      </c>
      <c r="P9433" t="s">
        <v>63</v>
      </c>
      <c r="Q9433" t="s">
        <v>10519</v>
      </c>
      <c r="R9433" s="1">
        <v>5.9039999999999999</v>
      </c>
      <c r="S9433">
        <v>2</v>
      </c>
      <c r="T9433">
        <f t="shared" si="147"/>
        <v>9</v>
      </c>
      <c r="U9433" t="s">
        <v>46</v>
      </c>
      <c r="V9433">
        <v>0.2</v>
      </c>
      <c r="W9433">
        <v>1.1808000000000001</v>
      </c>
      <c r="X9433" s="1">
        <v>-1.1808000000000001</v>
      </c>
      <c r="Y9433" s="1">
        <v>7.0847999999999995</v>
      </c>
      <c r="Z9433" t="s">
        <v>65</v>
      </c>
      <c r="AA9433" s="2">
        <v>1.9925999999999999</v>
      </c>
      <c r="AB9433" s="3">
        <v>0.33749999999999997</v>
      </c>
      <c r="AC9433" s="1">
        <v>-2.7305999999999999</v>
      </c>
      <c r="AD9433">
        <v>0</v>
      </c>
      <c r="AE9433">
        <v>0</v>
      </c>
      <c r="AF9433" t="s">
        <v>48</v>
      </c>
      <c r="AG9433">
        <v>2015</v>
      </c>
      <c r="AH9433">
        <f>COUNTBLANK(datos[[#This Row],[Row ID]:[Year sales]])</f>
        <v>0</v>
      </c>
    </row>
    <row r="9434" spans="1:34" x14ac:dyDescent="0.3">
      <c r="A9434">
        <v>9433</v>
      </c>
      <c r="B9434" t="s">
        <v>10644</v>
      </c>
      <c r="C9434" s="4">
        <v>42233</v>
      </c>
      <c r="D9434" s="4">
        <v>42239</v>
      </c>
      <c r="E9434" t="s">
        <v>67</v>
      </c>
      <c r="F9434" t="s">
        <v>539</v>
      </c>
      <c r="G9434" t="s">
        <v>540</v>
      </c>
      <c r="H9434" t="s">
        <v>37</v>
      </c>
      <c r="I9434" t="s">
        <v>38</v>
      </c>
      <c r="J9434" t="s">
        <v>1408</v>
      </c>
      <c r="K9434" t="s">
        <v>330</v>
      </c>
      <c r="L9434">
        <v>85345</v>
      </c>
      <c r="M9434" t="s">
        <v>60</v>
      </c>
      <c r="N9434" t="s">
        <v>4845</v>
      </c>
      <c r="O9434" t="s">
        <v>90</v>
      </c>
      <c r="P9434" t="s">
        <v>181</v>
      </c>
      <c r="Q9434" t="s">
        <v>4846</v>
      </c>
      <c r="R9434" s="1">
        <v>30.08</v>
      </c>
      <c r="S9434">
        <v>2</v>
      </c>
      <c r="T9434">
        <f t="shared" si="147"/>
        <v>25</v>
      </c>
      <c r="U9434" t="s">
        <v>46</v>
      </c>
      <c r="V9434">
        <v>0.2</v>
      </c>
      <c r="W9434">
        <v>6.016</v>
      </c>
      <c r="X9434" s="1">
        <v>-6.016</v>
      </c>
      <c r="Y9434" s="1">
        <v>36.095999999999997</v>
      </c>
      <c r="Z9434" t="s">
        <v>65</v>
      </c>
      <c r="AA9434" s="2">
        <v>-5.2640000000000002</v>
      </c>
      <c r="AB9434" s="3">
        <v>-0.17500000000000002</v>
      </c>
      <c r="AC9434" s="1">
        <v>-29.327999999999999</v>
      </c>
      <c r="AD9434">
        <v>6</v>
      </c>
      <c r="AE9434">
        <v>6</v>
      </c>
      <c r="AF9434" t="s">
        <v>48</v>
      </c>
      <c r="AG9434">
        <v>2015</v>
      </c>
      <c r="AH9434">
        <f>COUNTBLANK(datos[[#This Row],[Row ID]:[Year sales]])</f>
        <v>0</v>
      </c>
    </row>
    <row r="9435" spans="1:34" x14ac:dyDescent="0.3">
      <c r="A9435">
        <v>9434</v>
      </c>
      <c r="B9435" t="s">
        <v>10644</v>
      </c>
      <c r="C9435" s="4">
        <v>42233</v>
      </c>
      <c r="D9435" s="4">
        <v>42239</v>
      </c>
      <c r="E9435" t="s">
        <v>67</v>
      </c>
      <c r="F9435" t="s">
        <v>539</v>
      </c>
      <c r="G9435" t="s">
        <v>540</v>
      </c>
      <c r="H9435" t="s">
        <v>37</v>
      </c>
      <c r="I9435" t="s">
        <v>38</v>
      </c>
      <c r="J9435" t="s">
        <v>1408</v>
      </c>
      <c r="K9435" t="s">
        <v>330</v>
      </c>
      <c r="L9435">
        <v>85345</v>
      </c>
      <c r="M9435" t="s">
        <v>60</v>
      </c>
      <c r="N9435" t="s">
        <v>1176</v>
      </c>
      <c r="O9435" t="s">
        <v>62</v>
      </c>
      <c r="P9435" t="s">
        <v>110</v>
      </c>
      <c r="Q9435" t="s">
        <v>1177</v>
      </c>
      <c r="R9435" s="1">
        <v>36.287999999999997</v>
      </c>
      <c r="S9435">
        <v>7</v>
      </c>
      <c r="T9435">
        <f t="shared" si="147"/>
        <v>24</v>
      </c>
      <c r="U9435" t="s">
        <v>75</v>
      </c>
      <c r="V9435">
        <v>0.2</v>
      </c>
      <c r="W9435">
        <v>7.2576000000000001</v>
      </c>
      <c r="X9435" s="1">
        <v>-7.2576000000000001</v>
      </c>
      <c r="Y9435" s="1">
        <v>43.545599999999993</v>
      </c>
      <c r="Z9435" t="s">
        <v>65</v>
      </c>
      <c r="AA9435" s="2">
        <v>12.700799999999999</v>
      </c>
      <c r="AB9435" s="3">
        <v>0.35000000000000003</v>
      </c>
      <c r="AC9435" s="1">
        <v>-16.329599999999999</v>
      </c>
      <c r="AD9435">
        <v>6</v>
      </c>
      <c r="AE9435">
        <v>6</v>
      </c>
      <c r="AF9435" t="s">
        <v>48</v>
      </c>
      <c r="AG9435">
        <v>2015</v>
      </c>
      <c r="AH9435">
        <f>COUNTBLANK(datos[[#This Row],[Row ID]:[Year sales]])</f>
        <v>0</v>
      </c>
    </row>
    <row r="9436" spans="1:34" x14ac:dyDescent="0.3">
      <c r="A9436">
        <v>9435</v>
      </c>
      <c r="B9436" t="s">
        <v>10644</v>
      </c>
      <c r="C9436" s="4">
        <v>42233</v>
      </c>
      <c r="D9436" s="4">
        <v>42239</v>
      </c>
      <c r="E9436" t="s">
        <v>67</v>
      </c>
      <c r="F9436" t="s">
        <v>539</v>
      </c>
      <c r="G9436" t="s">
        <v>540</v>
      </c>
      <c r="H9436" t="s">
        <v>37</v>
      </c>
      <c r="I9436" t="s">
        <v>38</v>
      </c>
      <c r="J9436" t="s">
        <v>1408</v>
      </c>
      <c r="K9436" t="s">
        <v>330</v>
      </c>
      <c r="L9436">
        <v>85345</v>
      </c>
      <c r="M9436" t="s">
        <v>60</v>
      </c>
      <c r="N9436" t="s">
        <v>3106</v>
      </c>
      <c r="O9436" t="s">
        <v>62</v>
      </c>
      <c r="P9436" t="s">
        <v>86</v>
      </c>
      <c r="Q9436" t="s">
        <v>3107</v>
      </c>
      <c r="R9436" s="1">
        <v>10.272</v>
      </c>
      <c r="S9436">
        <v>3</v>
      </c>
      <c r="T9436">
        <f t="shared" si="147"/>
        <v>18</v>
      </c>
      <c r="U9436" t="s">
        <v>52</v>
      </c>
      <c r="V9436">
        <v>0.2</v>
      </c>
      <c r="W9436">
        <v>2.0544000000000002</v>
      </c>
      <c r="X9436" s="1">
        <v>-2.0543999999999998</v>
      </c>
      <c r="Y9436" s="1">
        <v>12.3264</v>
      </c>
      <c r="Z9436" t="s">
        <v>65</v>
      </c>
      <c r="AA9436" s="2">
        <v>1.1556</v>
      </c>
      <c r="AB9436" s="3">
        <v>0.11249999999999999</v>
      </c>
      <c r="AC9436" s="1">
        <v>-7.0620000000000003</v>
      </c>
      <c r="AD9436">
        <v>6</v>
      </c>
      <c r="AE9436">
        <v>6</v>
      </c>
      <c r="AF9436" t="s">
        <v>48</v>
      </c>
      <c r="AG9436">
        <v>2015</v>
      </c>
      <c r="AH9436">
        <f>COUNTBLANK(datos[[#This Row],[Row ID]:[Year sales]])</f>
        <v>0</v>
      </c>
    </row>
    <row r="9437" spans="1:34" x14ac:dyDescent="0.3">
      <c r="A9437">
        <v>9436</v>
      </c>
      <c r="B9437" t="s">
        <v>10644</v>
      </c>
      <c r="C9437" s="4">
        <v>42233</v>
      </c>
      <c r="D9437" s="4">
        <v>42239</v>
      </c>
      <c r="E9437" t="s">
        <v>67</v>
      </c>
      <c r="F9437" t="s">
        <v>539</v>
      </c>
      <c r="G9437" t="s">
        <v>540</v>
      </c>
      <c r="H9437" t="s">
        <v>37</v>
      </c>
      <c r="I9437" t="s">
        <v>38</v>
      </c>
      <c r="J9437" t="s">
        <v>1408</v>
      </c>
      <c r="K9437" t="s">
        <v>330</v>
      </c>
      <c r="L9437">
        <v>85345</v>
      </c>
      <c r="M9437" t="s">
        <v>60</v>
      </c>
      <c r="N9437" t="s">
        <v>2167</v>
      </c>
      <c r="O9437" t="s">
        <v>90</v>
      </c>
      <c r="P9437" t="s">
        <v>181</v>
      </c>
      <c r="Q9437" t="s">
        <v>2168</v>
      </c>
      <c r="R9437" s="1">
        <v>252.8</v>
      </c>
      <c r="S9437">
        <v>4</v>
      </c>
      <c r="T9437">
        <f t="shared" si="147"/>
        <v>24</v>
      </c>
      <c r="U9437" t="s">
        <v>52</v>
      </c>
      <c r="V9437">
        <v>0.2</v>
      </c>
      <c r="W9437">
        <v>50.56</v>
      </c>
      <c r="X9437" s="1">
        <v>-50.56</v>
      </c>
      <c r="Y9437" s="1">
        <v>303.36</v>
      </c>
      <c r="Z9437" t="s">
        <v>47</v>
      </c>
      <c r="AA9437" s="2">
        <v>-31.6</v>
      </c>
      <c r="AB9437" s="3">
        <v>-0.125</v>
      </c>
      <c r="AC9437" s="1">
        <v>-233.84</v>
      </c>
      <c r="AD9437">
        <v>6</v>
      </c>
      <c r="AE9437">
        <v>6</v>
      </c>
      <c r="AF9437" t="s">
        <v>48</v>
      </c>
      <c r="AG9437">
        <v>2015</v>
      </c>
      <c r="AH9437">
        <f>COUNTBLANK(datos[[#This Row],[Row ID]:[Year sales]])</f>
        <v>0</v>
      </c>
    </row>
    <row r="9438" spans="1:34" x14ac:dyDescent="0.3">
      <c r="A9438">
        <v>9437</v>
      </c>
      <c r="B9438" t="s">
        <v>10645</v>
      </c>
      <c r="C9438" s="4">
        <v>42272</v>
      </c>
      <c r="D9438" s="4">
        <v>42272</v>
      </c>
      <c r="E9438" t="s">
        <v>1312</v>
      </c>
      <c r="F9438" t="s">
        <v>2485</v>
      </c>
      <c r="G9438" t="s">
        <v>2486</v>
      </c>
      <c r="H9438" t="s">
        <v>37</v>
      </c>
      <c r="I9438" t="s">
        <v>38</v>
      </c>
      <c r="J9438" t="s">
        <v>166</v>
      </c>
      <c r="K9438" t="s">
        <v>167</v>
      </c>
      <c r="L9438">
        <v>19143</v>
      </c>
      <c r="M9438" t="s">
        <v>168</v>
      </c>
      <c r="N9438" t="s">
        <v>2735</v>
      </c>
      <c r="O9438" t="s">
        <v>62</v>
      </c>
      <c r="P9438" t="s">
        <v>94</v>
      </c>
      <c r="Q9438" t="s">
        <v>2736</v>
      </c>
      <c r="R9438" s="1">
        <v>2.9460000000000002</v>
      </c>
      <c r="S9438">
        <v>2</v>
      </c>
      <c r="T9438">
        <f t="shared" si="147"/>
        <v>45</v>
      </c>
      <c r="U9438" t="s">
        <v>46</v>
      </c>
      <c r="V9438">
        <v>0.7</v>
      </c>
      <c r="W9438">
        <v>2.0621999999999998</v>
      </c>
      <c r="X9438" s="1">
        <v>-2.0621999999999998</v>
      </c>
      <c r="Y9438" s="1">
        <v>5.0082000000000004</v>
      </c>
      <c r="Z9438" t="s">
        <v>65</v>
      </c>
      <c r="AA9438" s="2">
        <v>-2.0621999999999998</v>
      </c>
      <c r="AB9438" s="3">
        <v>-0.69999999999999984</v>
      </c>
      <c r="AC9438" s="1">
        <v>-2.9460000000000002</v>
      </c>
      <c r="AD9438">
        <v>0</v>
      </c>
      <c r="AE9438">
        <v>0</v>
      </c>
      <c r="AF9438" t="s">
        <v>48</v>
      </c>
      <c r="AG9438">
        <v>2015</v>
      </c>
      <c r="AH9438">
        <f>COUNTBLANK(datos[[#This Row],[Row ID]:[Year sales]])</f>
        <v>0</v>
      </c>
    </row>
    <row r="9439" spans="1:34" x14ac:dyDescent="0.3">
      <c r="A9439">
        <v>9438</v>
      </c>
      <c r="B9439" t="s">
        <v>10646</v>
      </c>
      <c r="C9439" s="4">
        <v>42881</v>
      </c>
      <c r="D9439" s="4">
        <v>42886</v>
      </c>
      <c r="E9439" t="s">
        <v>67</v>
      </c>
      <c r="F9439" t="s">
        <v>2528</v>
      </c>
      <c r="G9439" t="s">
        <v>2529</v>
      </c>
      <c r="H9439" t="s">
        <v>37</v>
      </c>
      <c r="I9439" t="s">
        <v>38</v>
      </c>
      <c r="J9439" t="s">
        <v>2367</v>
      </c>
      <c r="K9439" t="s">
        <v>59</v>
      </c>
      <c r="L9439">
        <v>92054</v>
      </c>
      <c r="M9439" t="s">
        <v>60</v>
      </c>
      <c r="N9439" t="s">
        <v>6043</v>
      </c>
      <c r="O9439" t="s">
        <v>62</v>
      </c>
      <c r="P9439" t="s">
        <v>110</v>
      </c>
      <c r="Q9439" t="s">
        <v>6044</v>
      </c>
      <c r="R9439" s="1">
        <v>12.96</v>
      </c>
      <c r="S9439">
        <v>2</v>
      </c>
      <c r="T9439">
        <f t="shared" si="147"/>
        <v>19</v>
      </c>
      <c r="U9439" t="s">
        <v>46</v>
      </c>
      <c r="V9439">
        <v>0</v>
      </c>
      <c r="W9439">
        <v>0</v>
      </c>
      <c r="X9439" s="1">
        <v>0</v>
      </c>
      <c r="Y9439" s="1">
        <v>12.96</v>
      </c>
      <c r="Z9439" t="s">
        <v>65</v>
      </c>
      <c r="AA9439" s="2">
        <v>6.2207999999999997</v>
      </c>
      <c r="AB9439" s="3">
        <v>0.47999999999999993</v>
      </c>
      <c r="AC9439" s="1">
        <v>-6.7392000000000003</v>
      </c>
      <c r="AD9439">
        <v>5</v>
      </c>
      <c r="AE9439">
        <v>5</v>
      </c>
      <c r="AF9439" t="s">
        <v>48</v>
      </c>
      <c r="AG9439">
        <v>2017</v>
      </c>
      <c r="AH9439">
        <f>COUNTBLANK(datos[[#This Row],[Row ID]:[Year sales]])</f>
        <v>0</v>
      </c>
    </row>
    <row r="9440" spans="1:34" x14ac:dyDescent="0.3">
      <c r="A9440">
        <v>9439</v>
      </c>
      <c r="B9440" t="s">
        <v>10647</v>
      </c>
      <c r="C9440" s="4">
        <v>42947</v>
      </c>
      <c r="D9440" s="4">
        <v>42952</v>
      </c>
      <c r="E9440" t="s">
        <v>67</v>
      </c>
      <c r="F9440" t="s">
        <v>3495</v>
      </c>
      <c r="G9440" t="s">
        <v>3496</v>
      </c>
      <c r="H9440" t="s">
        <v>37</v>
      </c>
      <c r="I9440" t="s">
        <v>38</v>
      </c>
      <c r="J9440" t="s">
        <v>166</v>
      </c>
      <c r="K9440" t="s">
        <v>167</v>
      </c>
      <c r="L9440">
        <v>19134</v>
      </c>
      <c r="M9440" t="s">
        <v>168</v>
      </c>
      <c r="N9440" t="s">
        <v>5185</v>
      </c>
      <c r="O9440" t="s">
        <v>90</v>
      </c>
      <c r="P9440" t="s">
        <v>91</v>
      </c>
      <c r="Q9440" t="s">
        <v>5186</v>
      </c>
      <c r="R9440" s="1">
        <v>285.57600000000002</v>
      </c>
      <c r="S9440">
        <v>4</v>
      </c>
      <c r="T9440">
        <f t="shared" si="147"/>
        <v>19</v>
      </c>
      <c r="U9440" t="s">
        <v>52</v>
      </c>
      <c r="V9440">
        <v>0.4</v>
      </c>
      <c r="W9440">
        <v>114.23040000000002</v>
      </c>
      <c r="X9440" s="1">
        <v>-114.2304</v>
      </c>
      <c r="Y9440" s="1">
        <v>399.80640000000005</v>
      </c>
      <c r="Z9440" t="s">
        <v>47</v>
      </c>
      <c r="AA9440" s="2">
        <v>-57.115200000000002</v>
      </c>
      <c r="AB9440" s="3">
        <v>-0.19999999999999998</v>
      </c>
      <c r="AC9440" s="1">
        <v>-228.46080000000001</v>
      </c>
      <c r="AD9440">
        <v>5</v>
      </c>
      <c r="AE9440">
        <v>5</v>
      </c>
      <c r="AF9440" t="s">
        <v>48</v>
      </c>
      <c r="AG9440">
        <v>2017</v>
      </c>
      <c r="AH9440">
        <f>COUNTBLANK(datos[[#This Row],[Row ID]:[Year sales]])</f>
        <v>0</v>
      </c>
    </row>
    <row r="9441" spans="1:34" x14ac:dyDescent="0.3">
      <c r="A9441">
        <v>9440</v>
      </c>
      <c r="B9441" t="s">
        <v>10648</v>
      </c>
      <c r="C9441" s="4">
        <v>41924</v>
      </c>
      <c r="D9441" s="4">
        <v>41929</v>
      </c>
      <c r="E9441" t="s">
        <v>67</v>
      </c>
      <c r="F9441" t="s">
        <v>8582</v>
      </c>
      <c r="G9441" t="s">
        <v>8583</v>
      </c>
      <c r="H9441" t="s">
        <v>57</v>
      </c>
      <c r="I9441" t="s">
        <v>38</v>
      </c>
      <c r="J9441" t="s">
        <v>323</v>
      </c>
      <c r="K9441" t="s">
        <v>231</v>
      </c>
      <c r="L9441">
        <v>60623</v>
      </c>
      <c r="M9441" t="s">
        <v>125</v>
      </c>
      <c r="N9441" t="s">
        <v>4853</v>
      </c>
      <c r="O9441" t="s">
        <v>62</v>
      </c>
      <c r="P9441" t="s">
        <v>599</v>
      </c>
      <c r="Q9441" t="s">
        <v>4854</v>
      </c>
      <c r="R9441" s="1">
        <v>22.24</v>
      </c>
      <c r="S9441">
        <v>2</v>
      </c>
      <c r="T9441">
        <f t="shared" si="147"/>
        <v>36</v>
      </c>
      <c r="U9441" t="s">
        <v>46</v>
      </c>
      <c r="V9441">
        <v>0.2</v>
      </c>
      <c r="W9441">
        <v>4.4479999999999995</v>
      </c>
      <c r="X9441" s="1">
        <v>-4.4480000000000004</v>
      </c>
      <c r="Y9441" s="1">
        <v>26.687999999999999</v>
      </c>
      <c r="Z9441" t="s">
        <v>65</v>
      </c>
      <c r="AA9441" s="2">
        <v>2.5019999999999998</v>
      </c>
      <c r="AB9441" s="3">
        <v>0.1125</v>
      </c>
      <c r="AC9441" s="1">
        <v>-15.29</v>
      </c>
      <c r="AD9441">
        <v>5</v>
      </c>
      <c r="AE9441">
        <v>5</v>
      </c>
      <c r="AF9441" t="s">
        <v>48</v>
      </c>
      <c r="AG9441">
        <v>2014</v>
      </c>
      <c r="AH9441">
        <f>COUNTBLANK(datos[[#This Row],[Row ID]:[Year sales]])</f>
        <v>0</v>
      </c>
    </row>
    <row r="9442" spans="1:34" x14ac:dyDescent="0.3">
      <c r="A9442">
        <v>9441</v>
      </c>
      <c r="B9442" t="s">
        <v>10649</v>
      </c>
      <c r="C9442" s="4">
        <v>41784</v>
      </c>
      <c r="D9442" s="4">
        <v>41788</v>
      </c>
      <c r="E9442" t="s">
        <v>67</v>
      </c>
      <c r="F9442" t="s">
        <v>8492</v>
      </c>
      <c r="G9442" t="s">
        <v>8493</v>
      </c>
      <c r="H9442" t="s">
        <v>37</v>
      </c>
      <c r="I9442" t="s">
        <v>38</v>
      </c>
      <c r="J9442" t="s">
        <v>286</v>
      </c>
      <c r="K9442" t="s">
        <v>287</v>
      </c>
      <c r="L9442">
        <v>10035</v>
      </c>
      <c r="M9442" t="s">
        <v>168</v>
      </c>
      <c r="N9442" t="s">
        <v>6354</v>
      </c>
      <c r="O9442" t="s">
        <v>62</v>
      </c>
      <c r="P9442" t="s">
        <v>110</v>
      </c>
      <c r="Q9442" t="s">
        <v>6355</v>
      </c>
      <c r="R9442" s="1">
        <v>14.62</v>
      </c>
      <c r="S9442">
        <v>2</v>
      </c>
      <c r="T9442">
        <f t="shared" si="147"/>
        <v>16</v>
      </c>
      <c r="U9442" t="s">
        <v>46</v>
      </c>
      <c r="V9442">
        <v>0</v>
      </c>
      <c r="W9442">
        <v>0</v>
      </c>
      <c r="X9442" s="1">
        <v>0</v>
      </c>
      <c r="Y9442" s="1">
        <v>14.62</v>
      </c>
      <c r="Z9442" t="s">
        <v>65</v>
      </c>
      <c r="AA9442" s="2">
        <v>6.7252000000000001</v>
      </c>
      <c r="AB9442" s="3">
        <v>0.46</v>
      </c>
      <c r="AC9442" s="1">
        <v>-7.8948</v>
      </c>
      <c r="AD9442">
        <v>4</v>
      </c>
      <c r="AE9442">
        <v>4</v>
      </c>
      <c r="AF9442" t="s">
        <v>48</v>
      </c>
      <c r="AG9442">
        <v>2014</v>
      </c>
      <c r="AH9442">
        <f>COUNTBLANK(datos[[#This Row],[Row ID]:[Year sales]])</f>
        <v>0</v>
      </c>
    </row>
    <row r="9443" spans="1:34" x14ac:dyDescent="0.3">
      <c r="A9443">
        <v>9442</v>
      </c>
      <c r="B9443" t="s">
        <v>10650</v>
      </c>
      <c r="C9443" s="4">
        <v>42002</v>
      </c>
      <c r="D9443" s="4">
        <v>42004</v>
      </c>
      <c r="E9443" t="s">
        <v>34</v>
      </c>
      <c r="F9443" t="s">
        <v>10651</v>
      </c>
      <c r="G9443" t="s">
        <v>10652</v>
      </c>
      <c r="H9443" t="s">
        <v>37</v>
      </c>
      <c r="I9443" t="s">
        <v>38</v>
      </c>
      <c r="J9443" t="s">
        <v>4283</v>
      </c>
      <c r="K9443" t="s">
        <v>518</v>
      </c>
      <c r="L9443">
        <v>44240</v>
      </c>
      <c r="M9443" t="s">
        <v>168</v>
      </c>
      <c r="N9443" t="s">
        <v>4849</v>
      </c>
      <c r="O9443" t="s">
        <v>62</v>
      </c>
      <c r="P9443" t="s">
        <v>97</v>
      </c>
      <c r="Q9443" t="s">
        <v>4850</v>
      </c>
      <c r="R9443" s="1">
        <v>48.36</v>
      </c>
      <c r="S9443">
        <v>5</v>
      </c>
      <c r="T9443">
        <f t="shared" si="147"/>
        <v>15</v>
      </c>
      <c r="U9443" t="s">
        <v>75</v>
      </c>
      <c r="V9443">
        <v>0.2</v>
      </c>
      <c r="W9443">
        <v>9.6720000000000006</v>
      </c>
      <c r="X9443" s="1">
        <v>-9.6720000000000006</v>
      </c>
      <c r="Y9443" s="1">
        <v>58.031999999999996</v>
      </c>
      <c r="Z9443" t="s">
        <v>99</v>
      </c>
      <c r="AA9443" s="2">
        <v>6.0449999999999999</v>
      </c>
      <c r="AB9443" s="3">
        <v>0.125</v>
      </c>
      <c r="AC9443" s="1">
        <v>-32.643000000000001</v>
      </c>
      <c r="AD9443">
        <v>2</v>
      </c>
      <c r="AE9443">
        <v>2</v>
      </c>
      <c r="AF9443" t="s">
        <v>48</v>
      </c>
      <c r="AG9443">
        <v>2014</v>
      </c>
      <c r="AH9443">
        <f>COUNTBLANK(datos[[#This Row],[Row ID]:[Year sales]])</f>
        <v>0</v>
      </c>
    </row>
    <row r="9444" spans="1:34" x14ac:dyDescent="0.3">
      <c r="A9444">
        <v>9443</v>
      </c>
      <c r="B9444" t="s">
        <v>10653</v>
      </c>
      <c r="C9444" s="4">
        <v>42832</v>
      </c>
      <c r="D9444" s="4">
        <v>42836</v>
      </c>
      <c r="E9444" t="s">
        <v>67</v>
      </c>
      <c r="F9444" t="s">
        <v>3071</v>
      </c>
      <c r="G9444" t="s">
        <v>3072</v>
      </c>
      <c r="H9444" t="s">
        <v>122</v>
      </c>
      <c r="I9444" t="s">
        <v>38</v>
      </c>
      <c r="J9444" t="s">
        <v>1545</v>
      </c>
      <c r="K9444" t="s">
        <v>71</v>
      </c>
      <c r="L9444">
        <v>32216</v>
      </c>
      <c r="M9444" t="s">
        <v>41</v>
      </c>
      <c r="N9444" t="s">
        <v>1591</v>
      </c>
      <c r="O9444" t="s">
        <v>62</v>
      </c>
      <c r="P9444" t="s">
        <v>86</v>
      </c>
      <c r="Q9444" t="s">
        <v>1592</v>
      </c>
      <c r="R9444" s="1">
        <v>16.256</v>
      </c>
      <c r="S9444">
        <v>2</v>
      </c>
      <c r="T9444">
        <f t="shared" si="147"/>
        <v>14</v>
      </c>
      <c r="U9444" t="s">
        <v>46</v>
      </c>
      <c r="V9444">
        <v>0.2</v>
      </c>
      <c r="W9444">
        <v>3.2512000000000003</v>
      </c>
      <c r="X9444" s="1">
        <v>-3.2511999999999999</v>
      </c>
      <c r="Y9444" s="1">
        <v>19.507200000000001</v>
      </c>
      <c r="Z9444" t="s">
        <v>65</v>
      </c>
      <c r="AA9444" s="2">
        <v>1.2192000000000001</v>
      </c>
      <c r="AB9444" s="3">
        <v>7.4999999999999997E-2</v>
      </c>
      <c r="AC9444" s="1">
        <v>-11.785600000000001</v>
      </c>
      <c r="AD9444">
        <v>4</v>
      </c>
      <c r="AE9444">
        <v>4</v>
      </c>
      <c r="AF9444" t="s">
        <v>48</v>
      </c>
      <c r="AG9444">
        <v>2017</v>
      </c>
      <c r="AH9444">
        <f>COUNTBLANK(datos[[#This Row],[Row ID]:[Year sales]])</f>
        <v>0</v>
      </c>
    </row>
    <row r="9445" spans="1:34" x14ac:dyDescent="0.3">
      <c r="A9445">
        <v>9444</v>
      </c>
      <c r="B9445" t="s">
        <v>10653</v>
      </c>
      <c r="C9445" s="4">
        <v>42832</v>
      </c>
      <c r="D9445" s="4">
        <v>42836</v>
      </c>
      <c r="E9445" t="s">
        <v>67</v>
      </c>
      <c r="F9445" t="s">
        <v>3071</v>
      </c>
      <c r="G9445" t="s">
        <v>3072</v>
      </c>
      <c r="H9445" t="s">
        <v>122</v>
      </c>
      <c r="I9445" t="s">
        <v>38</v>
      </c>
      <c r="J9445" t="s">
        <v>1545</v>
      </c>
      <c r="K9445" t="s">
        <v>71</v>
      </c>
      <c r="L9445">
        <v>32216</v>
      </c>
      <c r="M9445" t="s">
        <v>41</v>
      </c>
      <c r="N9445" t="s">
        <v>3235</v>
      </c>
      <c r="O9445" t="s">
        <v>90</v>
      </c>
      <c r="P9445" t="s">
        <v>91</v>
      </c>
      <c r="Q9445" t="s">
        <v>3236</v>
      </c>
      <c r="R9445" s="1">
        <v>219.184</v>
      </c>
      <c r="S9445">
        <v>2</v>
      </c>
      <c r="T9445">
        <f t="shared" si="147"/>
        <v>18</v>
      </c>
      <c r="U9445" t="s">
        <v>46</v>
      </c>
      <c r="V9445">
        <v>0.2</v>
      </c>
      <c r="W9445">
        <v>43.836800000000004</v>
      </c>
      <c r="X9445" s="1">
        <v>-43.836799999999997</v>
      </c>
      <c r="Y9445" s="1">
        <v>263.02080000000001</v>
      </c>
      <c r="Z9445" t="s">
        <v>47</v>
      </c>
      <c r="AA9445" s="2">
        <v>19.178599999999999</v>
      </c>
      <c r="AB9445" s="3">
        <v>8.7499999999999994E-2</v>
      </c>
      <c r="AC9445" s="1">
        <v>-156.1686</v>
      </c>
      <c r="AD9445">
        <v>4</v>
      </c>
      <c r="AE9445">
        <v>4</v>
      </c>
      <c r="AF9445" t="s">
        <v>48</v>
      </c>
      <c r="AG9445">
        <v>2017</v>
      </c>
      <c r="AH9445">
        <f>COUNTBLANK(datos[[#This Row],[Row ID]:[Year sales]])</f>
        <v>0</v>
      </c>
    </row>
    <row r="9446" spans="1:34" x14ac:dyDescent="0.3">
      <c r="A9446">
        <v>9445</v>
      </c>
      <c r="B9446" t="s">
        <v>10654</v>
      </c>
      <c r="C9446" s="4">
        <v>42064</v>
      </c>
      <c r="D9446" s="4">
        <v>42065</v>
      </c>
      <c r="E9446" t="s">
        <v>208</v>
      </c>
      <c r="F9446" t="s">
        <v>7291</v>
      </c>
      <c r="G9446" t="s">
        <v>7292</v>
      </c>
      <c r="H9446" t="s">
        <v>57</v>
      </c>
      <c r="I9446" t="s">
        <v>38</v>
      </c>
      <c r="J9446" t="s">
        <v>4041</v>
      </c>
      <c r="K9446" t="s">
        <v>124</v>
      </c>
      <c r="L9446">
        <v>75019</v>
      </c>
      <c r="M9446" t="s">
        <v>125</v>
      </c>
      <c r="N9446" t="s">
        <v>7189</v>
      </c>
      <c r="O9446" t="s">
        <v>90</v>
      </c>
      <c r="P9446" t="s">
        <v>91</v>
      </c>
      <c r="Q9446" t="s">
        <v>7190</v>
      </c>
      <c r="R9446" s="1">
        <v>95.84</v>
      </c>
      <c r="S9446">
        <v>4</v>
      </c>
      <c r="T9446">
        <f t="shared" si="147"/>
        <v>18</v>
      </c>
      <c r="U9446" t="s">
        <v>52</v>
      </c>
      <c r="V9446">
        <v>0.2</v>
      </c>
      <c r="W9446">
        <v>19.168000000000003</v>
      </c>
      <c r="X9446" s="1">
        <v>-19.167999999999999</v>
      </c>
      <c r="Y9446" s="1">
        <v>115.00800000000001</v>
      </c>
      <c r="Z9446" t="s">
        <v>99</v>
      </c>
      <c r="AA9446" s="2">
        <v>34.741999999999997</v>
      </c>
      <c r="AB9446" s="3">
        <v>0.36249999999999993</v>
      </c>
      <c r="AC9446" s="1">
        <v>-41.93</v>
      </c>
      <c r="AD9446">
        <v>1</v>
      </c>
      <c r="AE9446">
        <v>1</v>
      </c>
      <c r="AF9446" t="s">
        <v>48</v>
      </c>
      <c r="AG9446">
        <v>2015</v>
      </c>
      <c r="AH9446">
        <f>COUNTBLANK(datos[[#This Row],[Row ID]:[Year sales]])</f>
        <v>0</v>
      </c>
    </row>
    <row r="9447" spans="1:34" x14ac:dyDescent="0.3">
      <c r="A9447">
        <v>9446</v>
      </c>
      <c r="B9447" t="s">
        <v>10655</v>
      </c>
      <c r="C9447" s="4">
        <v>42153</v>
      </c>
      <c r="D9447" s="4">
        <v>42158</v>
      </c>
      <c r="E9447" t="s">
        <v>67</v>
      </c>
      <c r="F9447" t="s">
        <v>427</v>
      </c>
      <c r="G9447" t="s">
        <v>428</v>
      </c>
      <c r="H9447" t="s">
        <v>37</v>
      </c>
      <c r="I9447" t="s">
        <v>38</v>
      </c>
      <c r="J9447" t="s">
        <v>4402</v>
      </c>
      <c r="K9447" t="s">
        <v>274</v>
      </c>
      <c r="L9447">
        <v>46203</v>
      </c>
      <c r="M9447" t="s">
        <v>125</v>
      </c>
      <c r="N9447" t="s">
        <v>2438</v>
      </c>
      <c r="O9447" t="s">
        <v>62</v>
      </c>
      <c r="P9447" t="s">
        <v>63</v>
      </c>
      <c r="Q9447" t="s">
        <v>2439</v>
      </c>
      <c r="R9447" s="1">
        <v>12.39</v>
      </c>
      <c r="S9447">
        <v>3</v>
      </c>
      <c r="T9447">
        <f t="shared" si="147"/>
        <v>37</v>
      </c>
      <c r="U9447" t="s">
        <v>52</v>
      </c>
      <c r="V9447">
        <v>0</v>
      </c>
      <c r="W9447">
        <v>0</v>
      </c>
      <c r="X9447" s="1">
        <v>0</v>
      </c>
      <c r="Y9447" s="1">
        <v>12.39</v>
      </c>
      <c r="Z9447" t="s">
        <v>65</v>
      </c>
      <c r="AA9447" s="2">
        <v>5.6993999999999998</v>
      </c>
      <c r="AB9447" s="3">
        <v>0.45999999999999996</v>
      </c>
      <c r="AC9447" s="1">
        <v>-6.6905999999999999</v>
      </c>
      <c r="AD9447">
        <v>5</v>
      </c>
      <c r="AE9447">
        <v>5</v>
      </c>
      <c r="AF9447" t="s">
        <v>48</v>
      </c>
      <c r="AG9447">
        <v>2015</v>
      </c>
      <c r="AH9447">
        <f>COUNTBLANK(datos[[#This Row],[Row ID]:[Year sales]])</f>
        <v>0</v>
      </c>
    </row>
    <row r="9448" spans="1:34" x14ac:dyDescent="0.3">
      <c r="A9448">
        <v>9447</v>
      </c>
      <c r="B9448" t="s">
        <v>10656</v>
      </c>
      <c r="C9448" s="4">
        <v>42635</v>
      </c>
      <c r="D9448" s="4">
        <v>42641</v>
      </c>
      <c r="E9448" t="s">
        <v>67</v>
      </c>
      <c r="F9448" t="s">
        <v>6050</v>
      </c>
      <c r="G9448" t="s">
        <v>6051</v>
      </c>
      <c r="H9448" t="s">
        <v>37</v>
      </c>
      <c r="I9448" t="s">
        <v>38</v>
      </c>
      <c r="J9448" t="s">
        <v>1503</v>
      </c>
      <c r="K9448" t="s">
        <v>274</v>
      </c>
      <c r="L9448">
        <v>46226</v>
      </c>
      <c r="M9448" t="s">
        <v>125</v>
      </c>
      <c r="N9448" t="s">
        <v>5593</v>
      </c>
      <c r="O9448" t="s">
        <v>62</v>
      </c>
      <c r="P9448" t="s">
        <v>110</v>
      </c>
      <c r="Q9448" t="s">
        <v>5594</v>
      </c>
      <c r="R9448" s="1">
        <v>35.880000000000003</v>
      </c>
      <c r="S9448">
        <v>6</v>
      </c>
      <c r="T9448">
        <f t="shared" si="147"/>
        <v>33</v>
      </c>
      <c r="U9448" t="s">
        <v>75</v>
      </c>
      <c r="V9448">
        <v>0</v>
      </c>
      <c r="W9448">
        <v>0</v>
      </c>
      <c r="X9448" s="1">
        <v>0</v>
      </c>
      <c r="Y9448" s="1">
        <v>35.880000000000003</v>
      </c>
      <c r="Z9448" t="s">
        <v>65</v>
      </c>
      <c r="AA9448" s="2">
        <v>16.146000000000001</v>
      </c>
      <c r="AB9448" s="3">
        <v>0.45</v>
      </c>
      <c r="AC9448" s="1">
        <v>-19.734000000000002</v>
      </c>
      <c r="AD9448">
        <v>6</v>
      </c>
      <c r="AE9448">
        <v>6</v>
      </c>
      <c r="AF9448" t="s">
        <v>48</v>
      </c>
      <c r="AG9448">
        <v>2016</v>
      </c>
      <c r="AH9448">
        <f>COUNTBLANK(datos[[#This Row],[Row ID]:[Year sales]])</f>
        <v>0</v>
      </c>
    </row>
    <row r="9449" spans="1:34" x14ac:dyDescent="0.3">
      <c r="A9449">
        <v>9448</v>
      </c>
      <c r="B9449" t="s">
        <v>10657</v>
      </c>
      <c r="C9449" s="4">
        <v>42882</v>
      </c>
      <c r="D9449" s="4">
        <v>42889</v>
      </c>
      <c r="E9449" t="s">
        <v>67</v>
      </c>
      <c r="F9449" t="s">
        <v>384</v>
      </c>
      <c r="G9449" t="s">
        <v>385</v>
      </c>
      <c r="H9449" t="s">
        <v>37</v>
      </c>
      <c r="I9449" t="s">
        <v>38</v>
      </c>
      <c r="J9449" t="s">
        <v>4576</v>
      </c>
      <c r="K9449" t="s">
        <v>670</v>
      </c>
      <c r="L9449">
        <v>74133</v>
      </c>
      <c r="M9449" t="s">
        <v>125</v>
      </c>
      <c r="N9449" t="s">
        <v>214</v>
      </c>
      <c r="O9449" t="s">
        <v>43</v>
      </c>
      <c r="P9449" t="s">
        <v>83</v>
      </c>
      <c r="Q9449" t="s">
        <v>215</v>
      </c>
      <c r="R9449" s="1">
        <v>477.3</v>
      </c>
      <c r="S9449">
        <v>5</v>
      </c>
      <c r="T9449">
        <f t="shared" si="147"/>
        <v>33</v>
      </c>
      <c r="U9449" t="s">
        <v>75</v>
      </c>
      <c r="V9449">
        <v>0</v>
      </c>
      <c r="W9449">
        <v>0</v>
      </c>
      <c r="X9449" s="1">
        <v>0</v>
      </c>
      <c r="Y9449" s="1">
        <v>477.3</v>
      </c>
      <c r="Z9449" t="s">
        <v>47</v>
      </c>
      <c r="AA9449" s="2">
        <v>138.417</v>
      </c>
      <c r="AB9449" s="3">
        <v>0.28999999999999998</v>
      </c>
      <c r="AC9449" s="1">
        <v>-338.88299999999998</v>
      </c>
      <c r="AD9449">
        <v>7</v>
      </c>
      <c r="AE9449">
        <v>7</v>
      </c>
      <c r="AF9449" t="s">
        <v>48</v>
      </c>
      <c r="AG9449">
        <v>2017</v>
      </c>
      <c r="AH9449">
        <f>COUNTBLANK(datos[[#This Row],[Row ID]:[Year sales]])</f>
        <v>0</v>
      </c>
    </row>
    <row r="9450" spans="1:34" x14ac:dyDescent="0.3">
      <c r="A9450">
        <v>9449</v>
      </c>
      <c r="B9450" t="s">
        <v>10658</v>
      </c>
      <c r="C9450" s="4">
        <v>42630</v>
      </c>
      <c r="D9450" s="4">
        <v>42636</v>
      </c>
      <c r="E9450" t="s">
        <v>67</v>
      </c>
      <c r="F9450" t="s">
        <v>2154</v>
      </c>
      <c r="G9450" t="s">
        <v>2155</v>
      </c>
      <c r="H9450" t="s">
        <v>122</v>
      </c>
      <c r="I9450" t="s">
        <v>38</v>
      </c>
      <c r="J9450" t="s">
        <v>4610</v>
      </c>
      <c r="K9450" t="s">
        <v>116</v>
      </c>
      <c r="L9450">
        <v>98052</v>
      </c>
      <c r="M9450" t="s">
        <v>60</v>
      </c>
      <c r="N9450" t="s">
        <v>4144</v>
      </c>
      <c r="O9450" t="s">
        <v>62</v>
      </c>
      <c r="P9450" t="s">
        <v>63</v>
      </c>
      <c r="Q9450" t="s">
        <v>4145</v>
      </c>
      <c r="R9450" s="1">
        <v>12.32</v>
      </c>
      <c r="S9450">
        <v>4</v>
      </c>
      <c r="T9450">
        <f t="shared" si="147"/>
        <v>30</v>
      </c>
      <c r="U9450" t="s">
        <v>52</v>
      </c>
      <c r="V9450">
        <v>0</v>
      </c>
      <c r="W9450">
        <v>0</v>
      </c>
      <c r="X9450" s="1">
        <v>0</v>
      </c>
      <c r="Y9450" s="1">
        <v>12.32</v>
      </c>
      <c r="Z9450" t="s">
        <v>65</v>
      </c>
      <c r="AA9450" s="2">
        <v>5.9135999999999997</v>
      </c>
      <c r="AB9450" s="3">
        <v>0.48</v>
      </c>
      <c r="AC9450" s="1">
        <v>-6.4063999999999997</v>
      </c>
      <c r="AD9450">
        <v>6</v>
      </c>
      <c r="AE9450">
        <v>6</v>
      </c>
      <c r="AF9450" t="s">
        <v>48</v>
      </c>
      <c r="AG9450">
        <v>2016</v>
      </c>
      <c r="AH9450">
        <f>COUNTBLANK(datos[[#This Row],[Row ID]:[Year sales]])</f>
        <v>0</v>
      </c>
    </row>
    <row r="9451" spans="1:34" x14ac:dyDescent="0.3">
      <c r="A9451">
        <v>9450</v>
      </c>
      <c r="B9451" t="s">
        <v>10659</v>
      </c>
      <c r="C9451" s="4">
        <v>41890</v>
      </c>
      <c r="D9451" s="4">
        <v>41895</v>
      </c>
      <c r="E9451" t="s">
        <v>67</v>
      </c>
      <c r="F9451" t="s">
        <v>2987</v>
      </c>
      <c r="G9451" t="s">
        <v>2988</v>
      </c>
      <c r="H9451" t="s">
        <v>37</v>
      </c>
      <c r="I9451" t="s">
        <v>38</v>
      </c>
      <c r="J9451" t="s">
        <v>147</v>
      </c>
      <c r="K9451" t="s">
        <v>59</v>
      </c>
      <c r="L9451">
        <v>94109</v>
      </c>
      <c r="M9451" t="s">
        <v>60</v>
      </c>
      <c r="N9451" t="s">
        <v>3837</v>
      </c>
      <c r="O9451" t="s">
        <v>62</v>
      </c>
      <c r="P9451" t="s">
        <v>94</v>
      </c>
      <c r="Q9451" t="s">
        <v>3838</v>
      </c>
      <c r="R9451" s="1">
        <v>8.6080000000000005</v>
      </c>
      <c r="S9451">
        <v>2</v>
      </c>
      <c r="T9451">
        <f t="shared" si="147"/>
        <v>17</v>
      </c>
      <c r="U9451" t="s">
        <v>46</v>
      </c>
      <c r="V9451">
        <v>0.2</v>
      </c>
      <c r="W9451">
        <v>1.7216000000000002</v>
      </c>
      <c r="X9451" s="1">
        <v>-1.7216</v>
      </c>
      <c r="Y9451" s="1">
        <v>10.329600000000001</v>
      </c>
      <c r="Z9451" t="s">
        <v>65</v>
      </c>
      <c r="AA9451" s="2">
        <v>3.0127999999999999</v>
      </c>
      <c r="AB9451" s="3">
        <v>0.35</v>
      </c>
      <c r="AC9451" s="1">
        <v>-3.8736000000000002</v>
      </c>
      <c r="AD9451">
        <v>5</v>
      </c>
      <c r="AE9451">
        <v>5</v>
      </c>
      <c r="AF9451" t="s">
        <v>48</v>
      </c>
      <c r="AG9451">
        <v>2014</v>
      </c>
      <c r="AH9451">
        <f>COUNTBLANK(datos[[#This Row],[Row ID]:[Year sales]])</f>
        <v>0</v>
      </c>
    </row>
    <row r="9452" spans="1:34" x14ac:dyDescent="0.3">
      <c r="A9452">
        <v>9451</v>
      </c>
      <c r="B9452" t="s">
        <v>10660</v>
      </c>
      <c r="C9452" s="4">
        <v>42889</v>
      </c>
      <c r="D9452" s="4">
        <v>42893</v>
      </c>
      <c r="E9452" t="s">
        <v>67</v>
      </c>
      <c r="F9452" t="s">
        <v>2091</v>
      </c>
      <c r="G9452" t="s">
        <v>2092</v>
      </c>
      <c r="H9452" t="s">
        <v>122</v>
      </c>
      <c r="I9452" t="s">
        <v>38</v>
      </c>
      <c r="J9452" t="s">
        <v>4704</v>
      </c>
      <c r="K9452" t="s">
        <v>116</v>
      </c>
      <c r="L9452">
        <v>99207</v>
      </c>
      <c r="M9452" t="s">
        <v>60</v>
      </c>
      <c r="N9452" t="s">
        <v>1822</v>
      </c>
      <c r="O9452" t="s">
        <v>62</v>
      </c>
      <c r="P9452" t="s">
        <v>77</v>
      </c>
      <c r="Q9452" t="s">
        <v>1823</v>
      </c>
      <c r="R9452" s="1">
        <v>136.26</v>
      </c>
      <c r="S9452">
        <v>9</v>
      </c>
      <c r="T9452">
        <f t="shared" si="147"/>
        <v>24</v>
      </c>
      <c r="U9452" t="s">
        <v>75</v>
      </c>
      <c r="V9452">
        <v>0</v>
      </c>
      <c r="W9452">
        <v>0</v>
      </c>
      <c r="X9452" s="1">
        <v>0</v>
      </c>
      <c r="Y9452" s="1">
        <v>136.26</v>
      </c>
      <c r="Z9452" t="s">
        <v>99</v>
      </c>
      <c r="AA9452" s="2">
        <v>5.4504000000000001</v>
      </c>
      <c r="AB9452" s="3">
        <v>0.04</v>
      </c>
      <c r="AC9452" s="1">
        <v>-130.80959999999999</v>
      </c>
      <c r="AD9452">
        <v>4</v>
      </c>
      <c r="AE9452">
        <v>4</v>
      </c>
      <c r="AF9452" t="s">
        <v>48</v>
      </c>
      <c r="AG9452">
        <v>2017</v>
      </c>
      <c r="AH9452">
        <f>COUNTBLANK(datos[[#This Row],[Row ID]:[Year sales]])</f>
        <v>0</v>
      </c>
    </row>
    <row r="9453" spans="1:34" x14ac:dyDescent="0.3">
      <c r="A9453">
        <v>9452</v>
      </c>
      <c r="B9453" t="s">
        <v>10661</v>
      </c>
      <c r="C9453" s="4">
        <v>42275</v>
      </c>
      <c r="D9453" s="4">
        <v>42282</v>
      </c>
      <c r="E9453" t="s">
        <v>67</v>
      </c>
      <c r="F9453" t="s">
        <v>4540</v>
      </c>
      <c r="G9453" t="s">
        <v>4541</v>
      </c>
      <c r="H9453" t="s">
        <v>57</v>
      </c>
      <c r="I9453" t="s">
        <v>38</v>
      </c>
      <c r="J9453" t="s">
        <v>58</v>
      </c>
      <c r="K9453" t="s">
        <v>59</v>
      </c>
      <c r="L9453">
        <v>90032</v>
      </c>
      <c r="M9453" t="s">
        <v>60</v>
      </c>
      <c r="N9453" t="s">
        <v>4393</v>
      </c>
      <c r="O9453" t="s">
        <v>62</v>
      </c>
      <c r="P9453" t="s">
        <v>97</v>
      </c>
      <c r="Q9453" t="s">
        <v>4394</v>
      </c>
      <c r="R9453" s="1">
        <v>186.15</v>
      </c>
      <c r="S9453">
        <v>3</v>
      </c>
      <c r="T9453">
        <f t="shared" si="147"/>
        <v>8</v>
      </c>
      <c r="U9453" t="s">
        <v>52</v>
      </c>
      <c r="V9453">
        <v>0</v>
      </c>
      <c r="W9453">
        <v>0</v>
      </c>
      <c r="X9453" s="1">
        <v>0</v>
      </c>
      <c r="Y9453" s="1">
        <v>186.15</v>
      </c>
      <c r="Z9453" t="s">
        <v>99</v>
      </c>
      <c r="AA9453" s="2">
        <v>55.844999999999999</v>
      </c>
      <c r="AB9453" s="3">
        <v>0.3</v>
      </c>
      <c r="AC9453" s="1">
        <v>-130.30500000000001</v>
      </c>
      <c r="AD9453">
        <v>7</v>
      </c>
      <c r="AE9453">
        <v>7</v>
      </c>
      <c r="AF9453" t="s">
        <v>48</v>
      </c>
      <c r="AG9453">
        <v>2015</v>
      </c>
      <c r="AH9453">
        <f>COUNTBLANK(datos[[#This Row],[Row ID]:[Year sales]])</f>
        <v>0</v>
      </c>
    </row>
    <row r="9454" spans="1:34" x14ac:dyDescent="0.3">
      <c r="A9454">
        <v>9453</v>
      </c>
      <c r="B9454" t="s">
        <v>10661</v>
      </c>
      <c r="C9454" s="4">
        <v>42275</v>
      </c>
      <c r="D9454" s="4">
        <v>42282</v>
      </c>
      <c r="E9454" t="s">
        <v>67</v>
      </c>
      <c r="F9454" t="s">
        <v>4540</v>
      </c>
      <c r="G9454" t="s">
        <v>4541</v>
      </c>
      <c r="H9454" t="s">
        <v>57</v>
      </c>
      <c r="I9454" t="s">
        <v>38</v>
      </c>
      <c r="J9454" t="s">
        <v>58</v>
      </c>
      <c r="K9454" t="s">
        <v>59</v>
      </c>
      <c r="L9454">
        <v>90032</v>
      </c>
      <c r="M9454" t="s">
        <v>60</v>
      </c>
      <c r="N9454" t="s">
        <v>3248</v>
      </c>
      <c r="O9454" t="s">
        <v>62</v>
      </c>
      <c r="P9454" t="s">
        <v>94</v>
      </c>
      <c r="Q9454" t="s">
        <v>3249</v>
      </c>
      <c r="R9454" s="1">
        <v>81.792000000000002</v>
      </c>
      <c r="S9454">
        <v>6</v>
      </c>
      <c r="T9454">
        <f t="shared" si="147"/>
        <v>42</v>
      </c>
      <c r="U9454" t="s">
        <v>75</v>
      </c>
      <c r="V9454">
        <v>0.2</v>
      </c>
      <c r="W9454">
        <v>16.3584</v>
      </c>
      <c r="X9454" s="1">
        <v>-16.3584</v>
      </c>
      <c r="Y9454" s="1">
        <v>98.150400000000005</v>
      </c>
      <c r="Z9454" t="s">
        <v>99</v>
      </c>
      <c r="AA9454" s="2">
        <v>26.5824</v>
      </c>
      <c r="AB9454" s="3">
        <v>0.32500000000000001</v>
      </c>
      <c r="AC9454" s="1">
        <v>-38.851199999999999</v>
      </c>
      <c r="AD9454">
        <v>7</v>
      </c>
      <c r="AE9454">
        <v>7</v>
      </c>
      <c r="AF9454" t="s">
        <v>48</v>
      </c>
      <c r="AG9454">
        <v>2015</v>
      </c>
      <c r="AH9454">
        <f>COUNTBLANK(datos[[#This Row],[Row ID]:[Year sales]])</f>
        <v>0</v>
      </c>
    </row>
    <row r="9455" spans="1:34" x14ac:dyDescent="0.3">
      <c r="A9455">
        <v>9454</v>
      </c>
      <c r="B9455" t="s">
        <v>10661</v>
      </c>
      <c r="C9455" s="4">
        <v>42275</v>
      </c>
      <c r="D9455" s="4">
        <v>42282</v>
      </c>
      <c r="E9455" t="s">
        <v>67</v>
      </c>
      <c r="F9455" t="s">
        <v>4540</v>
      </c>
      <c r="G9455" t="s">
        <v>4541</v>
      </c>
      <c r="H9455" t="s">
        <v>57</v>
      </c>
      <c r="I9455" t="s">
        <v>38</v>
      </c>
      <c r="J9455" t="s">
        <v>58</v>
      </c>
      <c r="K9455" t="s">
        <v>59</v>
      </c>
      <c r="L9455">
        <v>90032</v>
      </c>
      <c r="M9455" t="s">
        <v>60</v>
      </c>
      <c r="N9455" t="s">
        <v>9122</v>
      </c>
      <c r="O9455" t="s">
        <v>62</v>
      </c>
      <c r="P9455" t="s">
        <v>599</v>
      </c>
      <c r="Q9455" t="s">
        <v>9123</v>
      </c>
      <c r="R9455" s="1">
        <v>47.19</v>
      </c>
      <c r="S9455">
        <v>3</v>
      </c>
      <c r="T9455">
        <f t="shared" si="147"/>
        <v>13</v>
      </c>
      <c r="U9455" t="s">
        <v>52</v>
      </c>
      <c r="V9455">
        <v>0</v>
      </c>
      <c r="W9455">
        <v>0</v>
      </c>
      <c r="X9455" s="1">
        <v>0</v>
      </c>
      <c r="Y9455" s="1">
        <v>47.19</v>
      </c>
      <c r="Z9455" t="s">
        <v>65</v>
      </c>
      <c r="AA9455" s="2">
        <v>13.6851</v>
      </c>
      <c r="AB9455" s="3">
        <v>0.29000000000000004</v>
      </c>
      <c r="AC9455" s="1">
        <v>-33.504899999999999</v>
      </c>
      <c r="AD9455">
        <v>7</v>
      </c>
      <c r="AE9455">
        <v>7</v>
      </c>
      <c r="AF9455" t="s">
        <v>48</v>
      </c>
      <c r="AG9455">
        <v>2015</v>
      </c>
      <c r="AH9455">
        <f>COUNTBLANK(datos[[#This Row],[Row ID]:[Year sales]])</f>
        <v>0</v>
      </c>
    </row>
    <row r="9456" spans="1:34" x14ac:dyDescent="0.3">
      <c r="A9456">
        <v>9455</v>
      </c>
      <c r="B9456" t="s">
        <v>10661</v>
      </c>
      <c r="C9456" s="4">
        <v>42275</v>
      </c>
      <c r="D9456" s="4">
        <v>42282</v>
      </c>
      <c r="E9456" t="s">
        <v>67</v>
      </c>
      <c r="F9456" t="s">
        <v>4540</v>
      </c>
      <c r="G9456" t="s">
        <v>4541</v>
      </c>
      <c r="H9456" t="s">
        <v>57</v>
      </c>
      <c r="I9456" t="s">
        <v>38</v>
      </c>
      <c r="J9456" t="s">
        <v>58</v>
      </c>
      <c r="K9456" t="s">
        <v>59</v>
      </c>
      <c r="L9456">
        <v>90032</v>
      </c>
      <c r="M9456" t="s">
        <v>60</v>
      </c>
      <c r="N9456" t="s">
        <v>1806</v>
      </c>
      <c r="O9456" t="s">
        <v>90</v>
      </c>
      <c r="P9456" t="s">
        <v>91</v>
      </c>
      <c r="Q9456" t="s">
        <v>1807</v>
      </c>
      <c r="R9456" s="1">
        <v>36.783999999999999</v>
      </c>
      <c r="S9456">
        <v>2</v>
      </c>
      <c r="T9456">
        <f t="shared" si="147"/>
        <v>41</v>
      </c>
      <c r="U9456" t="s">
        <v>46</v>
      </c>
      <c r="V9456">
        <v>0.2</v>
      </c>
      <c r="W9456">
        <v>7.3567999999999998</v>
      </c>
      <c r="X9456" s="1">
        <v>-7.3567999999999998</v>
      </c>
      <c r="Y9456" s="1">
        <v>44.140799999999999</v>
      </c>
      <c r="Z9456" t="s">
        <v>65</v>
      </c>
      <c r="AA9456" s="2">
        <v>-8.2764000000000006</v>
      </c>
      <c r="AB9456" s="3">
        <v>-0.22500000000000003</v>
      </c>
      <c r="AC9456" s="1">
        <v>-37.703600000000002</v>
      </c>
      <c r="AD9456">
        <v>7</v>
      </c>
      <c r="AE9456">
        <v>7</v>
      </c>
      <c r="AF9456" t="s">
        <v>48</v>
      </c>
      <c r="AG9456">
        <v>2015</v>
      </c>
      <c r="AH9456">
        <f>COUNTBLANK(datos[[#This Row],[Row ID]:[Year sales]])</f>
        <v>0</v>
      </c>
    </row>
    <row r="9457" spans="1:34" x14ac:dyDescent="0.3">
      <c r="A9457">
        <v>9456</v>
      </c>
      <c r="B9457" t="s">
        <v>10662</v>
      </c>
      <c r="C9457" s="4">
        <v>42537</v>
      </c>
      <c r="D9457" s="4">
        <v>42540</v>
      </c>
      <c r="E9457" t="s">
        <v>34</v>
      </c>
      <c r="F9457" t="s">
        <v>2624</v>
      </c>
      <c r="G9457" t="s">
        <v>2625</v>
      </c>
      <c r="H9457" t="s">
        <v>122</v>
      </c>
      <c r="I9457" t="s">
        <v>38</v>
      </c>
      <c r="J9457" t="s">
        <v>6272</v>
      </c>
      <c r="K9457" t="s">
        <v>355</v>
      </c>
      <c r="L9457">
        <v>37421</v>
      </c>
      <c r="M9457" t="s">
        <v>41</v>
      </c>
      <c r="N9457" t="s">
        <v>10663</v>
      </c>
      <c r="O9457" t="s">
        <v>90</v>
      </c>
      <c r="P9457" t="s">
        <v>704</v>
      </c>
      <c r="Q9457" t="s">
        <v>10664</v>
      </c>
      <c r="R9457" s="1">
        <v>91.474999999999994</v>
      </c>
      <c r="S9457">
        <v>1</v>
      </c>
      <c r="T9457">
        <f t="shared" si="147"/>
        <v>1</v>
      </c>
      <c r="U9457" t="s">
        <v>46</v>
      </c>
      <c r="V9457">
        <v>0.5</v>
      </c>
      <c r="W9457">
        <v>45.737499999999997</v>
      </c>
      <c r="X9457" s="1">
        <v>-45.737499999999997</v>
      </c>
      <c r="Y9457" s="1">
        <v>137.21249999999998</v>
      </c>
      <c r="Z9457" t="s">
        <v>99</v>
      </c>
      <c r="AA9457" s="2">
        <v>-1.8294999999999999</v>
      </c>
      <c r="AB9457" s="3">
        <v>-0.02</v>
      </c>
      <c r="AC9457" s="1">
        <v>-47.567</v>
      </c>
      <c r="AD9457">
        <v>3</v>
      </c>
      <c r="AE9457">
        <v>3</v>
      </c>
      <c r="AF9457" t="s">
        <v>48</v>
      </c>
      <c r="AG9457">
        <v>2016</v>
      </c>
      <c r="AH9457">
        <f>COUNTBLANK(datos[[#This Row],[Row ID]:[Year sales]])</f>
        <v>0</v>
      </c>
    </row>
    <row r="9458" spans="1:34" x14ac:dyDescent="0.3">
      <c r="A9458">
        <v>9457</v>
      </c>
      <c r="B9458" t="s">
        <v>10665</v>
      </c>
      <c r="C9458" s="4">
        <v>42882</v>
      </c>
      <c r="D9458" s="4">
        <v>42889</v>
      </c>
      <c r="E9458" t="s">
        <v>67</v>
      </c>
      <c r="F9458" t="s">
        <v>2571</v>
      </c>
      <c r="G9458" t="s">
        <v>2572</v>
      </c>
      <c r="H9458" t="s">
        <v>57</v>
      </c>
      <c r="I9458" t="s">
        <v>38</v>
      </c>
      <c r="J9458" t="s">
        <v>4516</v>
      </c>
      <c r="K9458" t="s">
        <v>108</v>
      </c>
      <c r="L9458">
        <v>27405</v>
      </c>
      <c r="M9458" t="s">
        <v>41</v>
      </c>
      <c r="N9458" t="s">
        <v>10666</v>
      </c>
      <c r="O9458" t="s">
        <v>90</v>
      </c>
      <c r="P9458" t="s">
        <v>181</v>
      </c>
      <c r="Q9458" t="s">
        <v>10667</v>
      </c>
      <c r="R9458" s="1">
        <v>27.192</v>
      </c>
      <c r="S9458">
        <v>3</v>
      </c>
      <c r="T9458">
        <f t="shared" si="147"/>
        <v>3</v>
      </c>
      <c r="U9458" t="s">
        <v>52</v>
      </c>
      <c r="V9458">
        <v>0.2</v>
      </c>
      <c r="W9458">
        <v>5.4384000000000006</v>
      </c>
      <c r="X9458" s="1">
        <v>-5.4383999999999997</v>
      </c>
      <c r="Y9458" s="1">
        <v>32.630400000000002</v>
      </c>
      <c r="Z9458" t="s">
        <v>65</v>
      </c>
      <c r="AA9458" s="2">
        <v>0.33989999999999998</v>
      </c>
      <c r="AB9458" s="3">
        <v>1.2499999999999999E-2</v>
      </c>
      <c r="AC9458" s="1">
        <v>-21.413699999999999</v>
      </c>
      <c r="AD9458">
        <v>7</v>
      </c>
      <c r="AE9458">
        <v>7</v>
      </c>
      <c r="AF9458" t="s">
        <v>48</v>
      </c>
      <c r="AG9458">
        <v>2017</v>
      </c>
      <c r="AH9458">
        <f>COUNTBLANK(datos[[#This Row],[Row ID]:[Year sales]])</f>
        <v>0</v>
      </c>
    </row>
    <row r="9459" spans="1:34" x14ac:dyDescent="0.3">
      <c r="A9459">
        <v>9458</v>
      </c>
      <c r="B9459" t="s">
        <v>10665</v>
      </c>
      <c r="C9459" s="4">
        <v>42882</v>
      </c>
      <c r="D9459" s="4">
        <v>42889</v>
      </c>
      <c r="E9459" t="s">
        <v>67</v>
      </c>
      <c r="F9459" t="s">
        <v>2571</v>
      </c>
      <c r="G9459" t="s">
        <v>2572</v>
      </c>
      <c r="H9459" t="s">
        <v>57</v>
      </c>
      <c r="I9459" t="s">
        <v>38</v>
      </c>
      <c r="J9459" t="s">
        <v>4516</v>
      </c>
      <c r="K9459" t="s">
        <v>108</v>
      </c>
      <c r="L9459">
        <v>27405</v>
      </c>
      <c r="M9459" t="s">
        <v>41</v>
      </c>
      <c r="N9459" t="s">
        <v>4972</v>
      </c>
      <c r="O9459" t="s">
        <v>62</v>
      </c>
      <c r="P9459" t="s">
        <v>94</v>
      </c>
      <c r="Q9459" t="s">
        <v>4973</v>
      </c>
      <c r="R9459" s="1">
        <v>12.06</v>
      </c>
      <c r="S9459">
        <v>5</v>
      </c>
      <c r="T9459">
        <f t="shared" si="147"/>
        <v>42</v>
      </c>
      <c r="U9459" t="s">
        <v>75</v>
      </c>
      <c r="V9459">
        <v>0.7</v>
      </c>
      <c r="W9459">
        <v>8.4420000000000002</v>
      </c>
      <c r="X9459" s="1">
        <v>-8.4420000000000002</v>
      </c>
      <c r="Y9459" s="1">
        <v>20.502000000000002</v>
      </c>
      <c r="Z9459" t="s">
        <v>65</v>
      </c>
      <c r="AA9459" s="2">
        <v>-10.050000000000001</v>
      </c>
      <c r="AB9459" s="3">
        <v>-0.83333333333333337</v>
      </c>
      <c r="AC9459" s="1">
        <v>-13.667999999999999</v>
      </c>
      <c r="AD9459">
        <v>7</v>
      </c>
      <c r="AE9459">
        <v>7</v>
      </c>
      <c r="AF9459" t="s">
        <v>48</v>
      </c>
      <c r="AG9459">
        <v>2017</v>
      </c>
      <c r="AH9459">
        <f>COUNTBLANK(datos[[#This Row],[Row ID]:[Year sales]])</f>
        <v>0</v>
      </c>
    </row>
    <row r="9460" spans="1:34" x14ac:dyDescent="0.3">
      <c r="A9460">
        <v>9459</v>
      </c>
      <c r="B9460" t="s">
        <v>10668</v>
      </c>
      <c r="C9460" s="4">
        <v>41921</v>
      </c>
      <c r="D9460" s="4">
        <v>41926</v>
      </c>
      <c r="E9460" t="s">
        <v>67</v>
      </c>
      <c r="F9460" t="s">
        <v>733</v>
      </c>
      <c r="G9460" t="s">
        <v>734</v>
      </c>
      <c r="H9460" t="s">
        <v>37</v>
      </c>
      <c r="I9460" t="s">
        <v>38</v>
      </c>
      <c r="J9460" t="s">
        <v>147</v>
      </c>
      <c r="K9460" t="s">
        <v>59</v>
      </c>
      <c r="L9460">
        <v>94122</v>
      </c>
      <c r="M9460" t="s">
        <v>60</v>
      </c>
      <c r="N9460" t="s">
        <v>1144</v>
      </c>
      <c r="O9460" t="s">
        <v>62</v>
      </c>
      <c r="P9460" t="s">
        <v>86</v>
      </c>
      <c r="Q9460" t="s">
        <v>1145</v>
      </c>
      <c r="R9460" s="1">
        <v>144.6</v>
      </c>
      <c r="S9460">
        <v>3</v>
      </c>
      <c r="T9460">
        <f t="shared" si="147"/>
        <v>25</v>
      </c>
      <c r="U9460" t="s">
        <v>52</v>
      </c>
      <c r="V9460">
        <v>0</v>
      </c>
      <c r="W9460">
        <v>0</v>
      </c>
      <c r="X9460" s="1">
        <v>0</v>
      </c>
      <c r="Y9460" s="1">
        <v>144.6</v>
      </c>
      <c r="Z9460" t="s">
        <v>99</v>
      </c>
      <c r="AA9460" s="2">
        <v>41.933999999999997</v>
      </c>
      <c r="AB9460" s="3">
        <v>0.28999999999999998</v>
      </c>
      <c r="AC9460" s="1">
        <v>-102.666</v>
      </c>
      <c r="AD9460">
        <v>5</v>
      </c>
      <c r="AE9460">
        <v>5</v>
      </c>
      <c r="AF9460" t="s">
        <v>48</v>
      </c>
      <c r="AG9460">
        <v>2014</v>
      </c>
      <c r="AH9460">
        <f>COUNTBLANK(datos[[#This Row],[Row ID]:[Year sales]])</f>
        <v>0</v>
      </c>
    </row>
    <row r="9461" spans="1:34" x14ac:dyDescent="0.3">
      <c r="A9461">
        <v>9460</v>
      </c>
      <c r="B9461" t="s">
        <v>10668</v>
      </c>
      <c r="C9461" s="4">
        <v>41921</v>
      </c>
      <c r="D9461" s="4">
        <v>41926</v>
      </c>
      <c r="E9461" t="s">
        <v>67</v>
      </c>
      <c r="F9461" t="s">
        <v>733</v>
      </c>
      <c r="G9461" t="s">
        <v>734</v>
      </c>
      <c r="H9461" t="s">
        <v>37</v>
      </c>
      <c r="I9461" t="s">
        <v>38</v>
      </c>
      <c r="J9461" t="s">
        <v>147</v>
      </c>
      <c r="K9461" t="s">
        <v>59</v>
      </c>
      <c r="L9461">
        <v>94122</v>
      </c>
      <c r="M9461" t="s">
        <v>60</v>
      </c>
      <c r="N9461" t="s">
        <v>8162</v>
      </c>
      <c r="O9461" t="s">
        <v>90</v>
      </c>
      <c r="P9461" t="s">
        <v>91</v>
      </c>
      <c r="Q9461" t="s">
        <v>8163</v>
      </c>
      <c r="R9461" s="1">
        <v>15.992000000000001</v>
      </c>
      <c r="S9461">
        <v>1</v>
      </c>
      <c r="T9461">
        <f t="shared" si="147"/>
        <v>12</v>
      </c>
      <c r="U9461" t="s">
        <v>46</v>
      </c>
      <c r="V9461">
        <v>0.2</v>
      </c>
      <c r="W9461">
        <v>3.1984000000000004</v>
      </c>
      <c r="X9461" s="1">
        <v>-3.1983999999999999</v>
      </c>
      <c r="Y9461" s="1">
        <v>19.1904</v>
      </c>
      <c r="Z9461" t="s">
        <v>65</v>
      </c>
      <c r="AA9461" s="2">
        <v>-2.9984999999999999</v>
      </c>
      <c r="AB9461" s="3">
        <v>-0.18749999999999997</v>
      </c>
      <c r="AC9461" s="1">
        <v>-15.7921</v>
      </c>
      <c r="AD9461">
        <v>5</v>
      </c>
      <c r="AE9461">
        <v>5</v>
      </c>
      <c r="AF9461" t="s">
        <v>48</v>
      </c>
      <c r="AG9461">
        <v>2014</v>
      </c>
      <c r="AH9461">
        <f>COUNTBLANK(datos[[#This Row],[Row ID]:[Year sales]])</f>
        <v>0</v>
      </c>
    </row>
    <row r="9462" spans="1:34" x14ac:dyDescent="0.3">
      <c r="A9462">
        <v>9461</v>
      </c>
      <c r="B9462" t="s">
        <v>10669</v>
      </c>
      <c r="C9462" s="4">
        <v>41960</v>
      </c>
      <c r="D9462" s="4">
        <v>41965</v>
      </c>
      <c r="E9462" t="s">
        <v>34</v>
      </c>
      <c r="F9462" t="s">
        <v>3696</v>
      </c>
      <c r="G9462" t="s">
        <v>3697</v>
      </c>
      <c r="H9462" t="s">
        <v>122</v>
      </c>
      <c r="I9462" t="s">
        <v>38</v>
      </c>
      <c r="J9462" t="s">
        <v>286</v>
      </c>
      <c r="K9462" t="s">
        <v>287</v>
      </c>
      <c r="L9462">
        <v>10024</v>
      </c>
      <c r="M9462" t="s">
        <v>168</v>
      </c>
      <c r="N9462" t="s">
        <v>2721</v>
      </c>
      <c r="O9462" t="s">
        <v>62</v>
      </c>
      <c r="P9462" t="s">
        <v>110</v>
      </c>
      <c r="Q9462" t="s">
        <v>2722</v>
      </c>
      <c r="R9462" s="1">
        <v>34.44</v>
      </c>
      <c r="S9462">
        <v>3</v>
      </c>
      <c r="T9462">
        <f t="shared" si="147"/>
        <v>15</v>
      </c>
      <c r="U9462" t="s">
        <v>52</v>
      </c>
      <c r="V9462">
        <v>0</v>
      </c>
      <c r="W9462">
        <v>0</v>
      </c>
      <c r="X9462" s="1">
        <v>0</v>
      </c>
      <c r="Y9462" s="1">
        <v>34.44</v>
      </c>
      <c r="Z9462" t="s">
        <v>65</v>
      </c>
      <c r="AA9462" s="2">
        <v>17.22</v>
      </c>
      <c r="AB9462" s="3">
        <v>0.5</v>
      </c>
      <c r="AC9462" s="1">
        <v>-17.22</v>
      </c>
      <c r="AD9462">
        <v>5</v>
      </c>
      <c r="AE9462">
        <v>5</v>
      </c>
      <c r="AF9462" t="s">
        <v>48</v>
      </c>
      <c r="AG9462">
        <v>2014</v>
      </c>
      <c r="AH9462">
        <f>COUNTBLANK(datos[[#This Row],[Row ID]:[Year sales]])</f>
        <v>0</v>
      </c>
    </row>
    <row r="9463" spans="1:34" x14ac:dyDescent="0.3">
      <c r="A9463">
        <v>9462</v>
      </c>
      <c r="B9463" t="s">
        <v>10670</v>
      </c>
      <c r="C9463" s="4">
        <v>41931</v>
      </c>
      <c r="D9463" s="4">
        <v>41936</v>
      </c>
      <c r="E9463" t="s">
        <v>67</v>
      </c>
      <c r="F9463" t="s">
        <v>2185</v>
      </c>
      <c r="G9463" t="s">
        <v>2186</v>
      </c>
      <c r="H9463" t="s">
        <v>122</v>
      </c>
      <c r="I9463" t="s">
        <v>38</v>
      </c>
      <c r="J9463" t="s">
        <v>1141</v>
      </c>
      <c r="K9463" t="s">
        <v>59</v>
      </c>
      <c r="L9463">
        <v>90712</v>
      </c>
      <c r="M9463" t="s">
        <v>60</v>
      </c>
      <c r="N9463" t="s">
        <v>4349</v>
      </c>
      <c r="O9463" t="s">
        <v>90</v>
      </c>
      <c r="P9463" t="s">
        <v>91</v>
      </c>
      <c r="Q9463" t="s">
        <v>4350</v>
      </c>
      <c r="R9463" s="1">
        <v>321.55200000000002</v>
      </c>
      <c r="S9463">
        <v>6</v>
      </c>
      <c r="T9463">
        <f t="shared" si="147"/>
        <v>19</v>
      </c>
      <c r="U9463" t="s">
        <v>75</v>
      </c>
      <c r="V9463">
        <v>0.2</v>
      </c>
      <c r="W9463">
        <v>64.310400000000001</v>
      </c>
      <c r="X9463" s="1">
        <v>-64.310400000000001</v>
      </c>
      <c r="Y9463" s="1">
        <v>385.86240000000004</v>
      </c>
      <c r="Z9463" t="s">
        <v>47</v>
      </c>
      <c r="AA9463" s="2">
        <v>20.097000000000001</v>
      </c>
      <c r="AB9463" s="3">
        <v>6.25E-2</v>
      </c>
      <c r="AC9463" s="1">
        <v>-237.1446</v>
      </c>
      <c r="AD9463">
        <v>5</v>
      </c>
      <c r="AE9463">
        <v>5</v>
      </c>
      <c r="AF9463" t="s">
        <v>48</v>
      </c>
      <c r="AG9463">
        <v>2014</v>
      </c>
      <c r="AH9463">
        <f>COUNTBLANK(datos[[#This Row],[Row ID]:[Year sales]])</f>
        <v>0</v>
      </c>
    </row>
    <row r="9464" spans="1:34" x14ac:dyDescent="0.3">
      <c r="A9464">
        <v>9463</v>
      </c>
      <c r="B9464" t="s">
        <v>10671</v>
      </c>
      <c r="C9464" s="4">
        <v>43064</v>
      </c>
      <c r="D9464" s="4">
        <v>43069</v>
      </c>
      <c r="E9464" t="s">
        <v>34</v>
      </c>
      <c r="F9464" t="s">
        <v>327</v>
      </c>
      <c r="G9464" t="s">
        <v>328</v>
      </c>
      <c r="H9464" t="s">
        <v>57</v>
      </c>
      <c r="I9464" t="s">
        <v>38</v>
      </c>
      <c r="J9464" t="s">
        <v>1497</v>
      </c>
      <c r="K9464" t="s">
        <v>40</v>
      </c>
      <c r="L9464">
        <v>40214</v>
      </c>
      <c r="M9464" t="s">
        <v>41</v>
      </c>
      <c r="N9464" t="s">
        <v>4547</v>
      </c>
      <c r="O9464" t="s">
        <v>43</v>
      </c>
      <c r="P9464" t="s">
        <v>50</v>
      </c>
      <c r="Q9464" t="s">
        <v>4548</v>
      </c>
      <c r="R9464" s="1">
        <v>701.96</v>
      </c>
      <c r="S9464">
        <v>2</v>
      </c>
      <c r="T9464">
        <f t="shared" si="147"/>
        <v>28</v>
      </c>
      <c r="U9464" t="s">
        <v>46</v>
      </c>
      <c r="V9464">
        <v>0</v>
      </c>
      <c r="W9464">
        <v>0</v>
      </c>
      <c r="X9464" s="1">
        <v>0</v>
      </c>
      <c r="Y9464" s="1">
        <v>701.96</v>
      </c>
      <c r="Z9464" t="s">
        <v>53</v>
      </c>
      <c r="AA9464" s="2">
        <v>168.47040000000001</v>
      </c>
      <c r="AB9464" s="3">
        <v>0.24</v>
      </c>
      <c r="AC9464" s="1">
        <v>-533.4896</v>
      </c>
      <c r="AD9464">
        <v>5</v>
      </c>
      <c r="AE9464">
        <v>5</v>
      </c>
      <c r="AF9464" t="s">
        <v>48</v>
      </c>
      <c r="AG9464">
        <v>2017</v>
      </c>
      <c r="AH9464">
        <f>COUNTBLANK(datos[[#This Row],[Row ID]:[Year sales]])</f>
        <v>0</v>
      </c>
    </row>
    <row r="9465" spans="1:34" x14ac:dyDescent="0.3">
      <c r="A9465">
        <v>9464</v>
      </c>
      <c r="B9465" t="s">
        <v>10672</v>
      </c>
      <c r="C9465" s="4">
        <v>41697</v>
      </c>
      <c r="D9465" s="4">
        <v>41701</v>
      </c>
      <c r="E9465" t="s">
        <v>208</v>
      </c>
      <c r="F9465" t="s">
        <v>4897</v>
      </c>
      <c r="G9465" t="s">
        <v>4898</v>
      </c>
      <c r="H9465" t="s">
        <v>37</v>
      </c>
      <c r="I9465" t="s">
        <v>38</v>
      </c>
      <c r="J9465" t="s">
        <v>517</v>
      </c>
      <c r="K9465" t="s">
        <v>518</v>
      </c>
      <c r="L9465">
        <v>43229</v>
      </c>
      <c r="M9465" t="s">
        <v>168</v>
      </c>
      <c r="N9465" t="s">
        <v>1913</v>
      </c>
      <c r="O9465" t="s">
        <v>62</v>
      </c>
      <c r="P9465" t="s">
        <v>86</v>
      </c>
      <c r="Q9465" t="s">
        <v>1914</v>
      </c>
      <c r="R9465" s="1">
        <v>19.456</v>
      </c>
      <c r="S9465">
        <v>4</v>
      </c>
      <c r="T9465">
        <f t="shared" si="147"/>
        <v>20</v>
      </c>
      <c r="U9465" t="s">
        <v>52</v>
      </c>
      <c r="V9465">
        <v>0.2</v>
      </c>
      <c r="W9465">
        <v>3.8912</v>
      </c>
      <c r="X9465" s="1">
        <v>-3.8912</v>
      </c>
      <c r="Y9465" s="1">
        <v>23.347200000000001</v>
      </c>
      <c r="Z9465" t="s">
        <v>65</v>
      </c>
      <c r="AA9465" s="2">
        <v>3.4047999999999998</v>
      </c>
      <c r="AB9465" s="3">
        <v>0.17499999999999999</v>
      </c>
      <c r="AC9465" s="1">
        <v>-12.16</v>
      </c>
      <c r="AD9465">
        <v>4</v>
      </c>
      <c r="AE9465">
        <v>4</v>
      </c>
      <c r="AF9465" t="s">
        <v>48</v>
      </c>
      <c r="AG9465">
        <v>2014</v>
      </c>
      <c r="AH9465">
        <f>COUNTBLANK(datos[[#This Row],[Row ID]:[Year sales]])</f>
        <v>0</v>
      </c>
    </row>
    <row r="9466" spans="1:34" x14ac:dyDescent="0.3">
      <c r="A9466">
        <v>9465</v>
      </c>
      <c r="B9466" t="s">
        <v>10673</v>
      </c>
      <c r="C9466" s="4">
        <v>41994</v>
      </c>
      <c r="D9466" s="4">
        <v>41998</v>
      </c>
      <c r="E9466" t="s">
        <v>67</v>
      </c>
      <c r="F9466" t="s">
        <v>4710</v>
      </c>
      <c r="G9466" t="s">
        <v>4711</v>
      </c>
      <c r="H9466" t="s">
        <v>37</v>
      </c>
      <c r="I9466" t="s">
        <v>38</v>
      </c>
      <c r="J9466" t="s">
        <v>627</v>
      </c>
      <c r="K9466" t="s">
        <v>265</v>
      </c>
      <c r="L9466">
        <v>19711</v>
      </c>
      <c r="M9466" t="s">
        <v>168</v>
      </c>
      <c r="N9466" t="s">
        <v>6864</v>
      </c>
      <c r="O9466" t="s">
        <v>62</v>
      </c>
      <c r="P9466" t="s">
        <v>63</v>
      </c>
      <c r="Q9466" t="s">
        <v>6865</v>
      </c>
      <c r="R9466" s="1">
        <v>17.28</v>
      </c>
      <c r="S9466">
        <v>6</v>
      </c>
      <c r="T9466">
        <f t="shared" si="147"/>
        <v>20</v>
      </c>
      <c r="U9466" t="s">
        <v>75</v>
      </c>
      <c r="V9466">
        <v>0</v>
      </c>
      <c r="W9466">
        <v>0</v>
      </c>
      <c r="X9466" s="1">
        <v>0</v>
      </c>
      <c r="Y9466" s="1">
        <v>17.28</v>
      </c>
      <c r="Z9466" t="s">
        <v>65</v>
      </c>
      <c r="AA9466" s="2">
        <v>7.9488000000000003</v>
      </c>
      <c r="AB9466" s="3">
        <v>0.45999999999999996</v>
      </c>
      <c r="AC9466" s="1">
        <v>-9.3312000000000008</v>
      </c>
      <c r="AD9466">
        <v>4</v>
      </c>
      <c r="AE9466">
        <v>4</v>
      </c>
      <c r="AF9466" t="s">
        <v>48</v>
      </c>
      <c r="AG9466">
        <v>2014</v>
      </c>
      <c r="AH9466">
        <f>COUNTBLANK(datos[[#This Row],[Row ID]:[Year sales]])</f>
        <v>0</v>
      </c>
    </row>
    <row r="9467" spans="1:34" x14ac:dyDescent="0.3">
      <c r="A9467">
        <v>9466</v>
      </c>
      <c r="B9467" t="s">
        <v>10674</v>
      </c>
      <c r="C9467" s="4">
        <v>42693</v>
      </c>
      <c r="D9467" s="4">
        <v>42697</v>
      </c>
      <c r="E9467" t="s">
        <v>67</v>
      </c>
      <c r="F9467" t="s">
        <v>284</v>
      </c>
      <c r="G9467" t="s">
        <v>285</v>
      </c>
      <c r="H9467" t="s">
        <v>57</v>
      </c>
      <c r="I9467" t="s">
        <v>38</v>
      </c>
      <c r="J9467" t="s">
        <v>115</v>
      </c>
      <c r="K9467" t="s">
        <v>116</v>
      </c>
      <c r="L9467">
        <v>98115</v>
      </c>
      <c r="M9467" t="s">
        <v>60</v>
      </c>
      <c r="N9467" t="s">
        <v>1836</v>
      </c>
      <c r="O9467" t="s">
        <v>43</v>
      </c>
      <c r="P9467" t="s">
        <v>83</v>
      </c>
      <c r="Q9467" t="s">
        <v>1837</v>
      </c>
      <c r="R9467" s="1">
        <v>31.96</v>
      </c>
      <c r="S9467">
        <v>2</v>
      </c>
      <c r="T9467">
        <f t="shared" si="147"/>
        <v>11</v>
      </c>
      <c r="U9467" t="s">
        <v>46</v>
      </c>
      <c r="V9467">
        <v>0</v>
      </c>
      <c r="W9467">
        <v>0</v>
      </c>
      <c r="X9467" s="1">
        <v>0</v>
      </c>
      <c r="Y9467" s="1">
        <v>31.96</v>
      </c>
      <c r="Z9467" t="s">
        <v>65</v>
      </c>
      <c r="AA9467" s="2">
        <v>1.5980000000000001</v>
      </c>
      <c r="AB9467" s="3">
        <v>0.05</v>
      </c>
      <c r="AC9467" s="1">
        <v>-30.361999999999998</v>
      </c>
      <c r="AD9467">
        <v>4</v>
      </c>
      <c r="AE9467">
        <v>4</v>
      </c>
      <c r="AF9467" t="s">
        <v>48</v>
      </c>
      <c r="AG9467">
        <v>2016</v>
      </c>
      <c r="AH9467">
        <f>COUNTBLANK(datos[[#This Row],[Row ID]:[Year sales]])</f>
        <v>0</v>
      </c>
    </row>
    <row r="9468" spans="1:34" x14ac:dyDescent="0.3">
      <c r="A9468">
        <v>9467</v>
      </c>
      <c r="B9468" t="s">
        <v>10675</v>
      </c>
      <c r="C9468" s="4">
        <v>43044</v>
      </c>
      <c r="D9468" s="4">
        <v>43049</v>
      </c>
      <c r="E9468" t="s">
        <v>34</v>
      </c>
      <c r="F9468" t="s">
        <v>4339</v>
      </c>
      <c r="G9468" t="s">
        <v>4340</v>
      </c>
      <c r="H9468" t="s">
        <v>37</v>
      </c>
      <c r="I9468" t="s">
        <v>38</v>
      </c>
      <c r="J9468" t="s">
        <v>286</v>
      </c>
      <c r="K9468" t="s">
        <v>287</v>
      </c>
      <c r="L9468">
        <v>10024</v>
      </c>
      <c r="M9468" t="s">
        <v>168</v>
      </c>
      <c r="N9468" t="s">
        <v>638</v>
      </c>
      <c r="O9468" t="s">
        <v>62</v>
      </c>
      <c r="P9468" t="s">
        <v>94</v>
      </c>
      <c r="Q9468" t="s">
        <v>639</v>
      </c>
      <c r="R9468" s="1">
        <v>164.68799999999999</v>
      </c>
      <c r="S9468">
        <v>6</v>
      </c>
      <c r="T9468">
        <f t="shared" si="147"/>
        <v>39</v>
      </c>
      <c r="U9468" t="s">
        <v>75</v>
      </c>
      <c r="V9468">
        <v>0.2</v>
      </c>
      <c r="W9468">
        <v>32.937599999999996</v>
      </c>
      <c r="X9468" s="1">
        <v>-32.937600000000003</v>
      </c>
      <c r="Y9468" s="1">
        <v>197.62559999999999</v>
      </c>
      <c r="Z9468" t="s">
        <v>99</v>
      </c>
      <c r="AA9468" s="2">
        <v>55.5822</v>
      </c>
      <c r="AB9468" s="3">
        <v>0.33750000000000002</v>
      </c>
      <c r="AC9468" s="1">
        <v>-76.168199999999999</v>
      </c>
      <c r="AD9468">
        <v>5</v>
      </c>
      <c r="AE9468">
        <v>5</v>
      </c>
      <c r="AF9468" t="s">
        <v>48</v>
      </c>
      <c r="AG9468">
        <v>2017</v>
      </c>
      <c r="AH9468">
        <f>COUNTBLANK(datos[[#This Row],[Row ID]:[Year sales]])</f>
        <v>0</v>
      </c>
    </row>
    <row r="9469" spans="1:34" x14ac:dyDescent="0.3">
      <c r="A9469">
        <v>9468</v>
      </c>
      <c r="B9469" t="s">
        <v>10675</v>
      </c>
      <c r="C9469" s="4">
        <v>43044</v>
      </c>
      <c r="D9469" s="4">
        <v>43049</v>
      </c>
      <c r="E9469" t="s">
        <v>34</v>
      </c>
      <c r="F9469" t="s">
        <v>4339</v>
      </c>
      <c r="G9469" t="s">
        <v>4340</v>
      </c>
      <c r="H9469" t="s">
        <v>37</v>
      </c>
      <c r="I9469" t="s">
        <v>38</v>
      </c>
      <c r="J9469" t="s">
        <v>286</v>
      </c>
      <c r="K9469" t="s">
        <v>287</v>
      </c>
      <c r="L9469">
        <v>10024</v>
      </c>
      <c r="M9469" t="s">
        <v>168</v>
      </c>
      <c r="N9469" t="s">
        <v>6972</v>
      </c>
      <c r="O9469" t="s">
        <v>43</v>
      </c>
      <c r="P9469" t="s">
        <v>73</v>
      </c>
      <c r="Q9469" t="s">
        <v>6973</v>
      </c>
      <c r="R9469" s="1">
        <v>166.5</v>
      </c>
      <c r="S9469">
        <v>2</v>
      </c>
      <c r="T9469">
        <f t="shared" si="147"/>
        <v>12</v>
      </c>
      <c r="U9469" t="s">
        <v>46</v>
      </c>
      <c r="V9469">
        <v>0.4</v>
      </c>
      <c r="W9469">
        <v>66.600000000000009</v>
      </c>
      <c r="X9469" s="1">
        <v>-66.599999999999994</v>
      </c>
      <c r="Y9469" s="1">
        <v>233.10000000000002</v>
      </c>
      <c r="Z9469" t="s">
        <v>47</v>
      </c>
      <c r="AA9469" s="2">
        <v>-66.599999999999994</v>
      </c>
      <c r="AB9469" s="3">
        <v>-0.39999999999999997</v>
      </c>
      <c r="AC9469" s="1">
        <v>-166.5</v>
      </c>
      <c r="AD9469">
        <v>5</v>
      </c>
      <c r="AE9469">
        <v>5</v>
      </c>
      <c r="AF9469" t="s">
        <v>48</v>
      </c>
      <c r="AG9469">
        <v>2017</v>
      </c>
      <c r="AH9469">
        <f>COUNTBLANK(datos[[#This Row],[Row ID]:[Year sales]])</f>
        <v>0</v>
      </c>
    </row>
    <row r="9470" spans="1:34" x14ac:dyDescent="0.3">
      <c r="A9470">
        <v>9469</v>
      </c>
      <c r="B9470" t="s">
        <v>10675</v>
      </c>
      <c r="C9470" s="4">
        <v>43044</v>
      </c>
      <c r="D9470" s="4">
        <v>43049</v>
      </c>
      <c r="E9470" t="s">
        <v>34</v>
      </c>
      <c r="F9470" t="s">
        <v>4339</v>
      </c>
      <c r="G9470" t="s">
        <v>4340</v>
      </c>
      <c r="H9470" t="s">
        <v>37</v>
      </c>
      <c r="I9470" t="s">
        <v>38</v>
      </c>
      <c r="J9470" t="s">
        <v>286</v>
      </c>
      <c r="K9470" t="s">
        <v>287</v>
      </c>
      <c r="L9470">
        <v>10024</v>
      </c>
      <c r="M9470" t="s">
        <v>168</v>
      </c>
      <c r="N9470" t="s">
        <v>2668</v>
      </c>
      <c r="O9470" t="s">
        <v>62</v>
      </c>
      <c r="P9470" t="s">
        <v>110</v>
      </c>
      <c r="Q9470" t="s">
        <v>2669</v>
      </c>
      <c r="R9470" s="1">
        <v>12.96</v>
      </c>
      <c r="S9470">
        <v>2</v>
      </c>
      <c r="T9470">
        <f t="shared" si="147"/>
        <v>28</v>
      </c>
      <c r="U9470" t="s">
        <v>46</v>
      </c>
      <c r="V9470">
        <v>0</v>
      </c>
      <c r="W9470">
        <v>0</v>
      </c>
      <c r="X9470" s="1">
        <v>0</v>
      </c>
      <c r="Y9470" s="1">
        <v>12.96</v>
      </c>
      <c r="Z9470" t="s">
        <v>65</v>
      </c>
      <c r="AA9470" s="2">
        <v>6.2207999999999997</v>
      </c>
      <c r="AB9470" s="3">
        <v>0.47999999999999993</v>
      </c>
      <c r="AC9470" s="1">
        <v>-6.7392000000000003</v>
      </c>
      <c r="AD9470">
        <v>5</v>
      </c>
      <c r="AE9470">
        <v>5</v>
      </c>
      <c r="AF9470" t="s">
        <v>48</v>
      </c>
      <c r="AG9470">
        <v>2017</v>
      </c>
      <c r="AH9470">
        <f>COUNTBLANK(datos[[#This Row],[Row ID]:[Year sales]])</f>
        <v>0</v>
      </c>
    </row>
    <row r="9471" spans="1:34" x14ac:dyDescent="0.3">
      <c r="A9471">
        <v>9470</v>
      </c>
      <c r="B9471" t="s">
        <v>10675</v>
      </c>
      <c r="C9471" s="4">
        <v>43044</v>
      </c>
      <c r="D9471" s="4">
        <v>43049</v>
      </c>
      <c r="E9471" t="s">
        <v>34</v>
      </c>
      <c r="F9471" t="s">
        <v>4339</v>
      </c>
      <c r="G9471" t="s">
        <v>4340</v>
      </c>
      <c r="H9471" t="s">
        <v>37</v>
      </c>
      <c r="I9471" t="s">
        <v>38</v>
      </c>
      <c r="J9471" t="s">
        <v>286</v>
      </c>
      <c r="K9471" t="s">
        <v>287</v>
      </c>
      <c r="L9471">
        <v>10024</v>
      </c>
      <c r="M9471" t="s">
        <v>168</v>
      </c>
      <c r="N9471" t="s">
        <v>1648</v>
      </c>
      <c r="O9471" t="s">
        <v>62</v>
      </c>
      <c r="P9471" t="s">
        <v>110</v>
      </c>
      <c r="Q9471" t="s">
        <v>1649</v>
      </c>
      <c r="R9471" s="1">
        <v>110.96</v>
      </c>
      <c r="S9471">
        <v>2</v>
      </c>
      <c r="T9471">
        <f t="shared" si="147"/>
        <v>21</v>
      </c>
      <c r="U9471" t="s">
        <v>46</v>
      </c>
      <c r="V9471">
        <v>0</v>
      </c>
      <c r="W9471">
        <v>0</v>
      </c>
      <c r="X9471" s="1">
        <v>0</v>
      </c>
      <c r="Y9471" s="1">
        <v>110.96</v>
      </c>
      <c r="Z9471" t="s">
        <v>99</v>
      </c>
      <c r="AA9471" s="2">
        <v>53.260800000000003</v>
      </c>
      <c r="AB9471" s="3">
        <v>0.48000000000000004</v>
      </c>
      <c r="AC9471" s="1">
        <v>-57.699199999999998</v>
      </c>
      <c r="AD9471">
        <v>5</v>
      </c>
      <c r="AE9471">
        <v>5</v>
      </c>
      <c r="AF9471" t="s">
        <v>48</v>
      </c>
      <c r="AG9471">
        <v>2017</v>
      </c>
      <c r="AH9471">
        <f>COUNTBLANK(datos[[#This Row],[Row ID]:[Year sales]])</f>
        <v>0</v>
      </c>
    </row>
    <row r="9472" spans="1:34" x14ac:dyDescent="0.3">
      <c r="A9472">
        <v>9471</v>
      </c>
      <c r="B9472" t="s">
        <v>10675</v>
      </c>
      <c r="C9472" s="4">
        <v>43044</v>
      </c>
      <c r="D9472" s="4">
        <v>43049</v>
      </c>
      <c r="E9472" t="s">
        <v>34</v>
      </c>
      <c r="F9472" t="s">
        <v>4339</v>
      </c>
      <c r="G9472" t="s">
        <v>4340</v>
      </c>
      <c r="H9472" t="s">
        <v>37</v>
      </c>
      <c r="I9472" t="s">
        <v>38</v>
      </c>
      <c r="J9472" t="s">
        <v>286</v>
      </c>
      <c r="K9472" t="s">
        <v>287</v>
      </c>
      <c r="L9472">
        <v>10024</v>
      </c>
      <c r="M9472" t="s">
        <v>168</v>
      </c>
      <c r="N9472" t="s">
        <v>636</v>
      </c>
      <c r="O9472" t="s">
        <v>90</v>
      </c>
      <c r="P9472" t="s">
        <v>91</v>
      </c>
      <c r="Q9472" t="s">
        <v>637</v>
      </c>
      <c r="R9472" s="1">
        <v>99.98</v>
      </c>
      <c r="S9472">
        <v>2</v>
      </c>
      <c r="T9472">
        <f t="shared" si="147"/>
        <v>13</v>
      </c>
      <c r="U9472" t="s">
        <v>46</v>
      </c>
      <c r="V9472">
        <v>0</v>
      </c>
      <c r="W9472">
        <v>0</v>
      </c>
      <c r="X9472" s="1">
        <v>0</v>
      </c>
      <c r="Y9472" s="1">
        <v>99.98</v>
      </c>
      <c r="Z9472" t="s">
        <v>99</v>
      </c>
      <c r="AA9472" s="2">
        <v>3.9992000000000001</v>
      </c>
      <c r="AB9472" s="3">
        <v>0.04</v>
      </c>
      <c r="AC9472" s="1">
        <v>-95.980800000000002</v>
      </c>
      <c r="AD9472">
        <v>5</v>
      </c>
      <c r="AE9472">
        <v>5</v>
      </c>
      <c r="AF9472" t="s">
        <v>48</v>
      </c>
      <c r="AG9472">
        <v>2017</v>
      </c>
      <c r="AH9472">
        <f>COUNTBLANK(datos[[#This Row],[Row ID]:[Year sales]])</f>
        <v>0</v>
      </c>
    </row>
    <row r="9473" spans="1:34" x14ac:dyDescent="0.3">
      <c r="A9473">
        <v>9472</v>
      </c>
      <c r="B9473" t="s">
        <v>10675</v>
      </c>
      <c r="C9473" s="4">
        <v>43044</v>
      </c>
      <c r="D9473" s="4">
        <v>43049</v>
      </c>
      <c r="E9473" t="s">
        <v>34</v>
      </c>
      <c r="F9473" t="s">
        <v>4339</v>
      </c>
      <c r="G9473" t="s">
        <v>4340</v>
      </c>
      <c r="H9473" t="s">
        <v>37</v>
      </c>
      <c r="I9473" t="s">
        <v>38</v>
      </c>
      <c r="J9473" t="s">
        <v>286</v>
      </c>
      <c r="K9473" t="s">
        <v>287</v>
      </c>
      <c r="L9473">
        <v>10024</v>
      </c>
      <c r="M9473" t="s">
        <v>168</v>
      </c>
      <c r="N9473" t="s">
        <v>1124</v>
      </c>
      <c r="O9473" t="s">
        <v>62</v>
      </c>
      <c r="P9473" t="s">
        <v>94</v>
      </c>
      <c r="Q9473" t="s">
        <v>1125</v>
      </c>
      <c r="R9473" s="1">
        <v>11.423999999999999</v>
      </c>
      <c r="S9473">
        <v>1</v>
      </c>
      <c r="T9473">
        <f t="shared" si="147"/>
        <v>21</v>
      </c>
      <c r="U9473" t="s">
        <v>46</v>
      </c>
      <c r="V9473">
        <v>0.2</v>
      </c>
      <c r="W9473">
        <v>2.2848000000000002</v>
      </c>
      <c r="X9473" s="1">
        <v>-2.2848000000000002</v>
      </c>
      <c r="Y9473" s="1">
        <v>13.7088</v>
      </c>
      <c r="Z9473" t="s">
        <v>65</v>
      </c>
      <c r="AA9473" s="2">
        <v>3.7128000000000001</v>
      </c>
      <c r="AB9473" s="3">
        <v>0.32500000000000001</v>
      </c>
      <c r="AC9473" s="1">
        <v>-5.4264000000000001</v>
      </c>
      <c r="AD9473">
        <v>5</v>
      </c>
      <c r="AE9473">
        <v>5</v>
      </c>
      <c r="AF9473" t="s">
        <v>48</v>
      </c>
      <c r="AG9473">
        <v>2017</v>
      </c>
      <c r="AH9473">
        <f>COUNTBLANK(datos[[#This Row],[Row ID]:[Year sales]])</f>
        <v>0</v>
      </c>
    </row>
    <row r="9474" spans="1:34" x14ac:dyDescent="0.3">
      <c r="A9474">
        <v>9473</v>
      </c>
      <c r="B9474" t="s">
        <v>10675</v>
      </c>
      <c r="C9474" s="4">
        <v>43044</v>
      </c>
      <c r="D9474" s="4">
        <v>43049</v>
      </c>
      <c r="E9474" t="s">
        <v>34</v>
      </c>
      <c r="F9474" t="s">
        <v>4339</v>
      </c>
      <c r="G9474" t="s">
        <v>4340</v>
      </c>
      <c r="H9474" t="s">
        <v>37</v>
      </c>
      <c r="I9474" t="s">
        <v>38</v>
      </c>
      <c r="J9474" t="s">
        <v>286</v>
      </c>
      <c r="K9474" t="s">
        <v>287</v>
      </c>
      <c r="L9474">
        <v>10024</v>
      </c>
      <c r="M9474" t="s">
        <v>168</v>
      </c>
      <c r="N9474" t="s">
        <v>6170</v>
      </c>
      <c r="O9474" t="s">
        <v>43</v>
      </c>
      <c r="P9474" t="s">
        <v>50</v>
      </c>
      <c r="Q9474" t="s">
        <v>6171</v>
      </c>
      <c r="R9474" s="1">
        <v>128.124</v>
      </c>
      <c r="S9474">
        <v>2</v>
      </c>
      <c r="T9474">
        <f t="shared" ref="T9474:T9537" si="148">SUMIF(Q:Q, Q9474, S:S)</f>
        <v>24</v>
      </c>
      <c r="U9474" t="s">
        <v>46</v>
      </c>
      <c r="V9474">
        <v>0.1</v>
      </c>
      <c r="W9474">
        <v>12.8124</v>
      </c>
      <c r="X9474" s="1">
        <v>-12.8124</v>
      </c>
      <c r="Y9474" s="1">
        <v>140.93639999999999</v>
      </c>
      <c r="Z9474" t="s">
        <v>99</v>
      </c>
      <c r="AA9474" s="2">
        <v>24.2012</v>
      </c>
      <c r="AB9474" s="3">
        <v>0.18888888888888888</v>
      </c>
      <c r="AC9474" s="1">
        <v>-91.110399999999998</v>
      </c>
      <c r="AD9474">
        <v>5</v>
      </c>
      <c r="AE9474">
        <v>5</v>
      </c>
      <c r="AF9474" t="s">
        <v>48</v>
      </c>
      <c r="AG9474">
        <v>2017</v>
      </c>
      <c r="AH9474">
        <f>COUNTBLANK(datos[[#This Row],[Row ID]:[Year sales]])</f>
        <v>0</v>
      </c>
    </row>
    <row r="9475" spans="1:34" x14ac:dyDescent="0.3">
      <c r="A9475">
        <v>9474</v>
      </c>
      <c r="B9475" t="s">
        <v>10675</v>
      </c>
      <c r="C9475" s="4">
        <v>43044</v>
      </c>
      <c r="D9475" s="4">
        <v>43049</v>
      </c>
      <c r="E9475" t="s">
        <v>34</v>
      </c>
      <c r="F9475" t="s">
        <v>4339</v>
      </c>
      <c r="G9475" t="s">
        <v>4340</v>
      </c>
      <c r="H9475" t="s">
        <v>37</v>
      </c>
      <c r="I9475" t="s">
        <v>38</v>
      </c>
      <c r="J9475" t="s">
        <v>286</v>
      </c>
      <c r="K9475" t="s">
        <v>287</v>
      </c>
      <c r="L9475">
        <v>10024</v>
      </c>
      <c r="M9475" t="s">
        <v>168</v>
      </c>
      <c r="N9475" t="s">
        <v>8420</v>
      </c>
      <c r="O9475" t="s">
        <v>43</v>
      </c>
      <c r="P9475" t="s">
        <v>83</v>
      </c>
      <c r="Q9475" t="s">
        <v>8421</v>
      </c>
      <c r="R9475" s="1">
        <v>101.4</v>
      </c>
      <c r="S9475">
        <v>5</v>
      </c>
      <c r="T9475">
        <f t="shared" si="148"/>
        <v>10</v>
      </c>
      <c r="U9475" t="s">
        <v>75</v>
      </c>
      <c r="V9475">
        <v>0</v>
      </c>
      <c r="W9475">
        <v>0</v>
      </c>
      <c r="X9475" s="1">
        <v>0</v>
      </c>
      <c r="Y9475" s="1">
        <v>101.4</v>
      </c>
      <c r="Z9475" t="s">
        <v>99</v>
      </c>
      <c r="AA9475" s="2">
        <v>38.531999999999996</v>
      </c>
      <c r="AB9475" s="3">
        <v>0.37999999999999995</v>
      </c>
      <c r="AC9475" s="1">
        <v>-62.868000000000002</v>
      </c>
      <c r="AD9475">
        <v>5</v>
      </c>
      <c r="AE9475">
        <v>5</v>
      </c>
      <c r="AF9475" t="s">
        <v>48</v>
      </c>
      <c r="AG9475">
        <v>2017</v>
      </c>
      <c r="AH9475">
        <f>COUNTBLANK(datos[[#This Row],[Row ID]:[Year sales]])</f>
        <v>0</v>
      </c>
    </row>
    <row r="9476" spans="1:34" x14ac:dyDescent="0.3">
      <c r="A9476">
        <v>9475</v>
      </c>
      <c r="B9476" t="s">
        <v>10676</v>
      </c>
      <c r="C9476" s="4">
        <v>42155</v>
      </c>
      <c r="D9476" s="4">
        <v>42160</v>
      </c>
      <c r="E9476" t="s">
        <v>34</v>
      </c>
      <c r="F9476" t="s">
        <v>284</v>
      </c>
      <c r="G9476" t="s">
        <v>285</v>
      </c>
      <c r="H9476" t="s">
        <v>57</v>
      </c>
      <c r="I9476" t="s">
        <v>38</v>
      </c>
      <c r="J9476" t="s">
        <v>323</v>
      </c>
      <c r="K9476" t="s">
        <v>231</v>
      </c>
      <c r="L9476">
        <v>60653</v>
      </c>
      <c r="M9476" t="s">
        <v>125</v>
      </c>
      <c r="N9476" t="s">
        <v>4590</v>
      </c>
      <c r="O9476" t="s">
        <v>62</v>
      </c>
      <c r="P9476" t="s">
        <v>63</v>
      </c>
      <c r="Q9476" t="s">
        <v>4591</v>
      </c>
      <c r="R9476" s="1">
        <v>5.9039999999999999</v>
      </c>
      <c r="S9476">
        <v>2</v>
      </c>
      <c r="T9476">
        <f t="shared" si="148"/>
        <v>22</v>
      </c>
      <c r="U9476" t="s">
        <v>46</v>
      </c>
      <c r="V9476">
        <v>0.2</v>
      </c>
      <c r="W9476">
        <v>1.1808000000000001</v>
      </c>
      <c r="X9476" s="1">
        <v>-1.1808000000000001</v>
      </c>
      <c r="Y9476" s="1">
        <v>7.0847999999999995</v>
      </c>
      <c r="Z9476" t="s">
        <v>65</v>
      </c>
      <c r="AA9476" s="2">
        <v>1.9925999999999999</v>
      </c>
      <c r="AB9476" s="3">
        <v>0.33749999999999997</v>
      </c>
      <c r="AC9476" s="1">
        <v>-2.7305999999999999</v>
      </c>
      <c r="AD9476">
        <v>5</v>
      </c>
      <c r="AE9476">
        <v>5</v>
      </c>
      <c r="AF9476" t="s">
        <v>48</v>
      </c>
      <c r="AG9476">
        <v>2015</v>
      </c>
      <c r="AH9476">
        <f>COUNTBLANK(datos[[#This Row],[Row ID]:[Year sales]])</f>
        <v>0</v>
      </c>
    </row>
    <row r="9477" spans="1:34" x14ac:dyDescent="0.3">
      <c r="A9477">
        <v>9476</v>
      </c>
      <c r="B9477" t="s">
        <v>10676</v>
      </c>
      <c r="C9477" s="4">
        <v>42155</v>
      </c>
      <c r="D9477" s="4">
        <v>42160</v>
      </c>
      <c r="E9477" t="s">
        <v>34</v>
      </c>
      <c r="F9477" t="s">
        <v>284</v>
      </c>
      <c r="G9477" t="s">
        <v>285</v>
      </c>
      <c r="H9477" t="s">
        <v>57</v>
      </c>
      <c r="I9477" t="s">
        <v>38</v>
      </c>
      <c r="J9477" t="s">
        <v>323</v>
      </c>
      <c r="K9477" t="s">
        <v>231</v>
      </c>
      <c r="L9477">
        <v>60653</v>
      </c>
      <c r="M9477" t="s">
        <v>125</v>
      </c>
      <c r="N9477" t="s">
        <v>4100</v>
      </c>
      <c r="O9477" t="s">
        <v>62</v>
      </c>
      <c r="P9477" t="s">
        <v>110</v>
      </c>
      <c r="Q9477" t="s">
        <v>4101</v>
      </c>
      <c r="R9477" s="1">
        <v>173.488</v>
      </c>
      <c r="S9477">
        <v>7</v>
      </c>
      <c r="T9477">
        <f t="shared" si="148"/>
        <v>41</v>
      </c>
      <c r="U9477" t="s">
        <v>75</v>
      </c>
      <c r="V9477">
        <v>0.2</v>
      </c>
      <c r="W9477">
        <v>34.697600000000001</v>
      </c>
      <c r="X9477" s="1">
        <v>-34.697600000000001</v>
      </c>
      <c r="Y9477" s="1">
        <v>208.18559999999999</v>
      </c>
      <c r="Z9477" t="s">
        <v>47</v>
      </c>
      <c r="AA9477" s="2">
        <v>54.215000000000003</v>
      </c>
      <c r="AB9477" s="3">
        <v>0.3125</v>
      </c>
      <c r="AC9477" s="1">
        <v>-84.575400000000002</v>
      </c>
      <c r="AD9477">
        <v>5</v>
      </c>
      <c r="AE9477">
        <v>5</v>
      </c>
      <c r="AF9477" t="s">
        <v>48</v>
      </c>
      <c r="AG9477">
        <v>2015</v>
      </c>
      <c r="AH9477">
        <f>COUNTBLANK(datos[[#This Row],[Row ID]:[Year sales]])</f>
        <v>0</v>
      </c>
    </row>
    <row r="9478" spans="1:34" x14ac:dyDescent="0.3">
      <c r="A9478">
        <v>9477</v>
      </c>
      <c r="B9478" t="s">
        <v>10676</v>
      </c>
      <c r="C9478" s="4">
        <v>42155</v>
      </c>
      <c r="D9478" s="4">
        <v>42160</v>
      </c>
      <c r="E9478" t="s">
        <v>34</v>
      </c>
      <c r="F9478" t="s">
        <v>284</v>
      </c>
      <c r="G9478" t="s">
        <v>285</v>
      </c>
      <c r="H9478" t="s">
        <v>57</v>
      </c>
      <c r="I9478" t="s">
        <v>38</v>
      </c>
      <c r="J9478" t="s">
        <v>323</v>
      </c>
      <c r="K9478" t="s">
        <v>231</v>
      </c>
      <c r="L9478">
        <v>60653</v>
      </c>
      <c r="M9478" t="s">
        <v>125</v>
      </c>
      <c r="N9478" t="s">
        <v>6653</v>
      </c>
      <c r="O9478" t="s">
        <v>43</v>
      </c>
      <c r="P9478" t="s">
        <v>83</v>
      </c>
      <c r="Q9478" t="s">
        <v>6654</v>
      </c>
      <c r="R9478" s="1">
        <v>51.56</v>
      </c>
      <c r="S9478">
        <v>2</v>
      </c>
      <c r="T9478">
        <f t="shared" si="148"/>
        <v>4</v>
      </c>
      <c r="U9478" t="s">
        <v>46</v>
      </c>
      <c r="V9478">
        <v>0.6</v>
      </c>
      <c r="W9478">
        <v>30.936</v>
      </c>
      <c r="X9478" s="1">
        <v>-30.936</v>
      </c>
      <c r="Y9478" s="1">
        <v>82.496000000000009</v>
      </c>
      <c r="Z9478" t="s">
        <v>99</v>
      </c>
      <c r="AA9478" s="2">
        <v>-61.872</v>
      </c>
      <c r="AB9478" s="3">
        <v>-1.2</v>
      </c>
      <c r="AC9478" s="1">
        <v>-82.495999999999995</v>
      </c>
      <c r="AD9478">
        <v>5</v>
      </c>
      <c r="AE9478">
        <v>5</v>
      </c>
      <c r="AF9478" t="s">
        <v>48</v>
      </c>
      <c r="AG9478">
        <v>2015</v>
      </c>
      <c r="AH9478">
        <f>COUNTBLANK(datos[[#This Row],[Row ID]:[Year sales]])</f>
        <v>0</v>
      </c>
    </row>
    <row r="9479" spans="1:34" x14ac:dyDescent="0.3">
      <c r="A9479">
        <v>9478</v>
      </c>
      <c r="B9479" t="s">
        <v>10676</v>
      </c>
      <c r="C9479" s="4">
        <v>42155</v>
      </c>
      <c r="D9479" s="4">
        <v>42160</v>
      </c>
      <c r="E9479" t="s">
        <v>34</v>
      </c>
      <c r="F9479" t="s">
        <v>284</v>
      </c>
      <c r="G9479" t="s">
        <v>285</v>
      </c>
      <c r="H9479" t="s">
        <v>57</v>
      </c>
      <c r="I9479" t="s">
        <v>38</v>
      </c>
      <c r="J9479" t="s">
        <v>323</v>
      </c>
      <c r="K9479" t="s">
        <v>231</v>
      </c>
      <c r="L9479">
        <v>60653</v>
      </c>
      <c r="M9479" t="s">
        <v>125</v>
      </c>
      <c r="N9479" t="s">
        <v>3905</v>
      </c>
      <c r="O9479" t="s">
        <v>62</v>
      </c>
      <c r="P9479" t="s">
        <v>94</v>
      </c>
      <c r="Q9479" t="s">
        <v>1236</v>
      </c>
      <c r="R9479" s="1">
        <v>3.5640000000000001</v>
      </c>
      <c r="S9479">
        <v>3</v>
      </c>
      <c r="T9479">
        <f t="shared" si="148"/>
        <v>71</v>
      </c>
      <c r="U9479" t="s">
        <v>52</v>
      </c>
      <c r="V9479">
        <v>0.8</v>
      </c>
      <c r="W9479">
        <v>2.8512000000000004</v>
      </c>
      <c r="X9479" s="1">
        <v>-2.8512</v>
      </c>
      <c r="Y9479" s="1">
        <v>6.4152000000000005</v>
      </c>
      <c r="Z9479" t="s">
        <v>65</v>
      </c>
      <c r="AA9479" s="2">
        <v>-6.2370000000000001</v>
      </c>
      <c r="AB9479" s="3">
        <v>-1.75</v>
      </c>
      <c r="AC9479" s="1">
        <v>-6.9497999999999998</v>
      </c>
      <c r="AD9479">
        <v>5</v>
      </c>
      <c r="AE9479">
        <v>5</v>
      </c>
      <c r="AF9479" t="s">
        <v>48</v>
      </c>
      <c r="AG9479">
        <v>2015</v>
      </c>
      <c r="AH9479">
        <f>COUNTBLANK(datos[[#This Row],[Row ID]:[Year sales]])</f>
        <v>0</v>
      </c>
    </row>
    <row r="9480" spans="1:34" x14ac:dyDescent="0.3">
      <c r="A9480">
        <v>9479</v>
      </c>
      <c r="B9480" t="s">
        <v>10677</v>
      </c>
      <c r="C9480" s="4">
        <v>41889</v>
      </c>
      <c r="D9480" s="4">
        <v>41896</v>
      </c>
      <c r="E9480" t="s">
        <v>67</v>
      </c>
      <c r="F9480" t="s">
        <v>7974</v>
      </c>
      <c r="G9480" t="s">
        <v>7975</v>
      </c>
      <c r="H9480" t="s">
        <v>37</v>
      </c>
      <c r="I9480" t="s">
        <v>38</v>
      </c>
      <c r="J9480" t="s">
        <v>10678</v>
      </c>
      <c r="K9480" t="s">
        <v>231</v>
      </c>
      <c r="L9480">
        <v>60543</v>
      </c>
      <c r="M9480" t="s">
        <v>125</v>
      </c>
      <c r="N9480" t="s">
        <v>5433</v>
      </c>
      <c r="O9480" t="s">
        <v>62</v>
      </c>
      <c r="P9480" t="s">
        <v>289</v>
      </c>
      <c r="Q9480" t="s">
        <v>5434</v>
      </c>
      <c r="R9480" s="1">
        <v>13.16</v>
      </c>
      <c r="S9480">
        <v>5</v>
      </c>
      <c r="T9480">
        <f t="shared" si="148"/>
        <v>23</v>
      </c>
      <c r="U9480" t="s">
        <v>75</v>
      </c>
      <c r="V9480">
        <v>0.2</v>
      </c>
      <c r="W9480">
        <v>2.6320000000000001</v>
      </c>
      <c r="X9480" s="1">
        <v>-2.6320000000000001</v>
      </c>
      <c r="Y9480" s="1">
        <v>15.792</v>
      </c>
      <c r="Z9480" t="s">
        <v>65</v>
      </c>
      <c r="AA9480" s="2">
        <v>4.1124999999999998</v>
      </c>
      <c r="AB9480" s="3">
        <v>0.3125</v>
      </c>
      <c r="AC9480" s="1">
        <v>-6.4154999999999998</v>
      </c>
      <c r="AD9480">
        <v>7</v>
      </c>
      <c r="AE9480">
        <v>7</v>
      </c>
      <c r="AF9480" t="s">
        <v>48</v>
      </c>
      <c r="AG9480">
        <v>2014</v>
      </c>
      <c r="AH9480">
        <f>COUNTBLANK(datos[[#This Row],[Row ID]:[Year sales]])</f>
        <v>0</v>
      </c>
    </row>
    <row r="9481" spans="1:34" x14ac:dyDescent="0.3">
      <c r="A9481">
        <v>9480</v>
      </c>
      <c r="B9481" t="s">
        <v>10677</v>
      </c>
      <c r="C9481" s="4">
        <v>41889</v>
      </c>
      <c r="D9481" s="4">
        <v>41896</v>
      </c>
      <c r="E9481" t="s">
        <v>67</v>
      </c>
      <c r="F9481" t="s">
        <v>7974</v>
      </c>
      <c r="G9481" t="s">
        <v>7975</v>
      </c>
      <c r="H9481" t="s">
        <v>37</v>
      </c>
      <c r="I9481" t="s">
        <v>38</v>
      </c>
      <c r="J9481" t="s">
        <v>10678</v>
      </c>
      <c r="K9481" t="s">
        <v>231</v>
      </c>
      <c r="L9481">
        <v>60543</v>
      </c>
      <c r="M9481" t="s">
        <v>125</v>
      </c>
      <c r="N9481" t="s">
        <v>4860</v>
      </c>
      <c r="O9481" t="s">
        <v>62</v>
      </c>
      <c r="P9481" t="s">
        <v>94</v>
      </c>
      <c r="Q9481" t="s">
        <v>4861</v>
      </c>
      <c r="R9481" s="1">
        <v>3.8279999999999998</v>
      </c>
      <c r="S9481">
        <v>3</v>
      </c>
      <c r="T9481">
        <f t="shared" si="148"/>
        <v>41</v>
      </c>
      <c r="U9481" t="s">
        <v>52</v>
      </c>
      <c r="V9481">
        <v>0.8</v>
      </c>
      <c r="W9481">
        <v>3.0624000000000002</v>
      </c>
      <c r="X9481" s="1">
        <v>-3.0623999999999998</v>
      </c>
      <c r="Y9481" s="1">
        <v>6.8903999999999996</v>
      </c>
      <c r="Z9481" t="s">
        <v>65</v>
      </c>
      <c r="AA9481" s="2">
        <v>-6.5076000000000001</v>
      </c>
      <c r="AB9481" s="3">
        <v>-1.7000000000000002</v>
      </c>
      <c r="AC9481" s="1">
        <v>-7.2732000000000001</v>
      </c>
      <c r="AD9481">
        <v>7</v>
      </c>
      <c r="AE9481">
        <v>7</v>
      </c>
      <c r="AF9481" t="s">
        <v>48</v>
      </c>
      <c r="AG9481">
        <v>2014</v>
      </c>
      <c r="AH9481">
        <f>COUNTBLANK(datos[[#This Row],[Row ID]:[Year sales]])</f>
        <v>0</v>
      </c>
    </row>
    <row r="9482" spans="1:34" x14ac:dyDescent="0.3">
      <c r="A9482">
        <v>9481</v>
      </c>
      <c r="B9482" t="s">
        <v>10677</v>
      </c>
      <c r="C9482" s="4">
        <v>41889</v>
      </c>
      <c r="D9482" s="4">
        <v>41896</v>
      </c>
      <c r="E9482" t="s">
        <v>67</v>
      </c>
      <c r="F9482" t="s">
        <v>7974</v>
      </c>
      <c r="G9482" t="s">
        <v>7975</v>
      </c>
      <c r="H9482" t="s">
        <v>37</v>
      </c>
      <c r="I9482" t="s">
        <v>38</v>
      </c>
      <c r="J9482" t="s">
        <v>10678</v>
      </c>
      <c r="K9482" t="s">
        <v>231</v>
      </c>
      <c r="L9482">
        <v>60543</v>
      </c>
      <c r="M9482" t="s">
        <v>125</v>
      </c>
      <c r="N9482" t="s">
        <v>2233</v>
      </c>
      <c r="O9482" t="s">
        <v>62</v>
      </c>
      <c r="P9482" t="s">
        <v>94</v>
      </c>
      <c r="Q9482" t="s">
        <v>2234</v>
      </c>
      <c r="R9482" s="1">
        <v>304.99</v>
      </c>
      <c r="S9482">
        <v>5</v>
      </c>
      <c r="T9482">
        <f t="shared" si="148"/>
        <v>34</v>
      </c>
      <c r="U9482" t="s">
        <v>75</v>
      </c>
      <c r="V9482">
        <v>0.8</v>
      </c>
      <c r="W9482">
        <v>243.99200000000002</v>
      </c>
      <c r="X9482" s="1">
        <v>-243.99199999999999</v>
      </c>
      <c r="Y9482" s="1">
        <v>548.98199999999997</v>
      </c>
      <c r="Z9482" t="s">
        <v>53</v>
      </c>
      <c r="AA9482" s="2">
        <v>-533.73249999999996</v>
      </c>
      <c r="AB9482" s="3">
        <v>-1.7499999999999998</v>
      </c>
      <c r="AC9482" s="1">
        <v>-594.73050000000001</v>
      </c>
      <c r="AD9482">
        <v>7</v>
      </c>
      <c r="AE9482">
        <v>7</v>
      </c>
      <c r="AF9482" t="s">
        <v>48</v>
      </c>
      <c r="AG9482">
        <v>2014</v>
      </c>
      <c r="AH9482">
        <f>COUNTBLANK(datos[[#This Row],[Row ID]:[Year sales]])</f>
        <v>0</v>
      </c>
    </row>
    <row r="9483" spans="1:34" x14ac:dyDescent="0.3">
      <c r="A9483">
        <v>9482</v>
      </c>
      <c r="B9483" t="s">
        <v>10679</v>
      </c>
      <c r="C9483" s="4">
        <v>43045</v>
      </c>
      <c r="D9483" s="4">
        <v>43051</v>
      </c>
      <c r="E9483" t="s">
        <v>67</v>
      </c>
      <c r="F9483" t="s">
        <v>6105</v>
      </c>
      <c r="G9483" t="s">
        <v>6106</v>
      </c>
      <c r="H9483" t="s">
        <v>37</v>
      </c>
      <c r="I9483" t="s">
        <v>38</v>
      </c>
      <c r="J9483" t="s">
        <v>837</v>
      </c>
      <c r="K9483" t="s">
        <v>124</v>
      </c>
      <c r="L9483">
        <v>75220</v>
      </c>
      <c r="M9483" t="s">
        <v>125</v>
      </c>
      <c r="N9483" t="s">
        <v>369</v>
      </c>
      <c r="O9483" t="s">
        <v>62</v>
      </c>
      <c r="P9483" t="s">
        <v>77</v>
      </c>
      <c r="Q9483" t="s">
        <v>370</v>
      </c>
      <c r="R9483" s="1">
        <v>18.16</v>
      </c>
      <c r="S9483">
        <v>2</v>
      </c>
      <c r="T9483">
        <f t="shared" si="148"/>
        <v>32</v>
      </c>
      <c r="U9483" t="s">
        <v>46</v>
      </c>
      <c r="V9483">
        <v>0.2</v>
      </c>
      <c r="W9483">
        <v>3.6320000000000001</v>
      </c>
      <c r="X9483" s="1">
        <v>-3.6320000000000001</v>
      </c>
      <c r="Y9483" s="1">
        <v>21.792000000000002</v>
      </c>
      <c r="Z9483" t="s">
        <v>65</v>
      </c>
      <c r="AA9483" s="2">
        <v>1.8160000000000001</v>
      </c>
      <c r="AB9483" s="3">
        <v>0.1</v>
      </c>
      <c r="AC9483" s="1">
        <v>-12.712</v>
      </c>
      <c r="AD9483">
        <v>6</v>
      </c>
      <c r="AE9483">
        <v>6</v>
      </c>
      <c r="AF9483" t="s">
        <v>48</v>
      </c>
      <c r="AG9483">
        <v>2017</v>
      </c>
      <c r="AH9483">
        <f>COUNTBLANK(datos[[#This Row],[Row ID]:[Year sales]])</f>
        <v>0</v>
      </c>
    </row>
    <row r="9484" spans="1:34" x14ac:dyDescent="0.3">
      <c r="A9484">
        <v>9483</v>
      </c>
      <c r="B9484" t="s">
        <v>10680</v>
      </c>
      <c r="C9484" s="4">
        <v>42175</v>
      </c>
      <c r="D9484" s="4">
        <v>42179</v>
      </c>
      <c r="E9484" t="s">
        <v>34</v>
      </c>
      <c r="F9484" t="s">
        <v>5347</v>
      </c>
      <c r="G9484" t="s">
        <v>5348</v>
      </c>
      <c r="H9484" t="s">
        <v>122</v>
      </c>
      <c r="I9484" t="s">
        <v>38</v>
      </c>
      <c r="J9484" t="s">
        <v>166</v>
      </c>
      <c r="K9484" t="s">
        <v>167</v>
      </c>
      <c r="L9484">
        <v>19134</v>
      </c>
      <c r="M9484" t="s">
        <v>168</v>
      </c>
      <c r="N9484" t="s">
        <v>2568</v>
      </c>
      <c r="O9484" t="s">
        <v>90</v>
      </c>
      <c r="P9484" t="s">
        <v>181</v>
      </c>
      <c r="Q9484" t="s">
        <v>2569</v>
      </c>
      <c r="R9484" s="1">
        <v>319.98399999999998</v>
      </c>
      <c r="S9484">
        <v>2</v>
      </c>
      <c r="T9484">
        <f t="shared" si="148"/>
        <v>26</v>
      </c>
      <c r="U9484" t="s">
        <v>46</v>
      </c>
      <c r="V9484">
        <v>0.2</v>
      </c>
      <c r="W9484">
        <v>63.9968</v>
      </c>
      <c r="X9484" s="1">
        <v>-63.9968</v>
      </c>
      <c r="Y9484" s="1">
        <v>383.98079999999999</v>
      </c>
      <c r="Z9484" t="s">
        <v>47</v>
      </c>
      <c r="AA9484" s="2">
        <v>91.995400000000004</v>
      </c>
      <c r="AB9484" s="3">
        <v>0.28750000000000003</v>
      </c>
      <c r="AC9484" s="1">
        <v>-163.99180000000001</v>
      </c>
      <c r="AD9484">
        <v>4</v>
      </c>
      <c r="AE9484">
        <v>4</v>
      </c>
      <c r="AF9484" t="s">
        <v>48</v>
      </c>
      <c r="AG9484">
        <v>2015</v>
      </c>
      <c r="AH9484">
        <f>COUNTBLANK(datos[[#This Row],[Row ID]:[Year sales]])</f>
        <v>0</v>
      </c>
    </row>
    <row r="9485" spans="1:34" x14ac:dyDescent="0.3">
      <c r="A9485">
        <v>9484</v>
      </c>
      <c r="B9485" t="s">
        <v>10681</v>
      </c>
      <c r="C9485" s="4">
        <v>41842</v>
      </c>
      <c r="D9485" s="4">
        <v>41848</v>
      </c>
      <c r="E9485" t="s">
        <v>67</v>
      </c>
      <c r="F9485" t="s">
        <v>3704</v>
      </c>
      <c r="G9485" t="s">
        <v>3705</v>
      </c>
      <c r="H9485" t="s">
        <v>122</v>
      </c>
      <c r="I9485" t="s">
        <v>38</v>
      </c>
      <c r="J9485" t="s">
        <v>58</v>
      </c>
      <c r="K9485" t="s">
        <v>59</v>
      </c>
      <c r="L9485">
        <v>90008</v>
      </c>
      <c r="M9485" t="s">
        <v>60</v>
      </c>
      <c r="N9485" t="s">
        <v>1390</v>
      </c>
      <c r="O9485" t="s">
        <v>62</v>
      </c>
      <c r="P9485" t="s">
        <v>86</v>
      </c>
      <c r="Q9485" t="s">
        <v>1391</v>
      </c>
      <c r="R9485" s="1">
        <v>19.68</v>
      </c>
      <c r="S9485">
        <v>6</v>
      </c>
      <c r="T9485">
        <f t="shared" si="148"/>
        <v>40</v>
      </c>
      <c r="U9485" t="s">
        <v>75</v>
      </c>
      <c r="V9485">
        <v>0</v>
      </c>
      <c r="W9485">
        <v>0</v>
      </c>
      <c r="X9485" s="1">
        <v>0</v>
      </c>
      <c r="Y9485" s="1">
        <v>19.68</v>
      </c>
      <c r="Z9485" t="s">
        <v>65</v>
      </c>
      <c r="AA9485" s="2">
        <v>6.4943999999999997</v>
      </c>
      <c r="AB9485" s="3">
        <v>0.33</v>
      </c>
      <c r="AC9485" s="1">
        <v>-13.185600000000001</v>
      </c>
      <c r="AD9485">
        <v>6</v>
      </c>
      <c r="AE9485">
        <v>6</v>
      </c>
      <c r="AF9485" t="s">
        <v>48</v>
      </c>
      <c r="AG9485">
        <v>2014</v>
      </c>
      <c r="AH9485">
        <f>COUNTBLANK(datos[[#This Row],[Row ID]:[Year sales]])</f>
        <v>0</v>
      </c>
    </row>
    <row r="9486" spans="1:34" x14ac:dyDescent="0.3">
      <c r="A9486">
        <v>9485</v>
      </c>
      <c r="B9486" t="s">
        <v>10682</v>
      </c>
      <c r="C9486" s="4">
        <v>42706</v>
      </c>
      <c r="D9486" s="4">
        <v>42708</v>
      </c>
      <c r="E9486" t="s">
        <v>34</v>
      </c>
      <c r="F9486" t="s">
        <v>4221</v>
      </c>
      <c r="G9486" t="s">
        <v>4222</v>
      </c>
      <c r="H9486" t="s">
        <v>57</v>
      </c>
      <c r="I9486" t="s">
        <v>38</v>
      </c>
      <c r="J9486" t="s">
        <v>204</v>
      </c>
      <c r="K9486" t="s">
        <v>124</v>
      </c>
      <c r="L9486">
        <v>77036</v>
      </c>
      <c r="M9486" t="s">
        <v>125</v>
      </c>
      <c r="N9486" t="s">
        <v>7686</v>
      </c>
      <c r="O9486" t="s">
        <v>43</v>
      </c>
      <c r="P9486" t="s">
        <v>44</v>
      </c>
      <c r="Q9486" t="s">
        <v>7687</v>
      </c>
      <c r="R9486" s="1">
        <v>781.86400000000003</v>
      </c>
      <c r="S9486">
        <v>10</v>
      </c>
      <c r="T9486">
        <f t="shared" si="148"/>
        <v>16</v>
      </c>
      <c r="U9486" t="s">
        <v>75</v>
      </c>
      <c r="V9486">
        <v>0.32</v>
      </c>
      <c r="W9486">
        <v>250.19648000000001</v>
      </c>
      <c r="X9486" s="1">
        <v>-250.19648000000001</v>
      </c>
      <c r="Y9486" s="1">
        <v>1032.0604800000001</v>
      </c>
      <c r="Z9486" t="s">
        <v>53</v>
      </c>
      <c r="AA9486" s="2">
        <v>-137.976</v>
      </c>
      <c r="AB9486" s="3">
        <v>-0.1764705882352941</v>
      </c>
      <c r="AC9486" s="1">
        <v>-669.64351999999997</v>
      </c>
      <c r="AD9486">
        <v>2</v>
      </c>
      <c r="AE9486">
        <v>2</v>
      </c>
      <c r="AF9486" t="s">
        <v>48</v>
      </c>
      <c r="AG9486">
        <v>2016</v>
      </c>
      <c r="AH9486">
        <f>COUNTBLANK(datos[[#This Row],[Row ID]:[Year sales]])</f>
        <v>0</v>
      </c>
    </row>
    <row r="9487" spans="1:34" x14ac:dyDescent="0.3">
      <c r="A9487">
        <v>9486</v>
      </c>
      <c r="B9487" t="s">
        <v>10682</v>
      </c>
      <c r="C9487" s="4">
        <v>42706</v>
      </c>
      <c r="D9487" s="4">
        <v>42708</v>
      </c>
      <c r="E9487" t="s">
        <v>34</v>
      </c>
      <c r="F9487" t="s">
        <v>4221</v>
      </c>
      <c r="G9487" t="s">
        <v>4222</v>
      </c>
      <c r="H9487" t="s">
        <v>57</v>
      </c>
      <c r="I9487" t="s">
        <v>38</v>
      </c>
      <c r="J9487" t="s">
        <v>204</v>
      </c>
      <c r="K9487" t="s">
        <v>124</v>
      </c>
      <c r="L9487">
        <v>77036</v>
      </c>
      <c r="M9487" t="s">
        <v>125</v>
      </c>
      <c r="N9487" t="s">
        <v>4489</v>
      </c>
      <c r="O9487" t="s">
        <v>62</v>
      </c>
      <c r="P9487" t="s">
        <v>110</v>
      </c>
      <c r="Q9487" t="s">
        <v>4490</v>
      </c>
      <c r="R9487" s="1">
        <v>30.815999999999999</v>
      </c>
      <c r="S9487">
        <v>9</v>
      </c>
      <c r="T9487">
        <f t="shared" si="148"/>
        <v>28</v>
      </c>
      <c r="U9487" t="s">
        <v>75</v>
      </c>
      <c r="V9487">
        <v>0.2</v>
      </c>
      <c r="W9487">
        <v>6.1631999999999998</v>
      </c>
      <c r="X9487" s="1">
        <v>-6.1631999999999998</v>
      </c>
      <c r="Y9487" s="1">
        <v>36.979199999999999</v>
      </c>
      <c r="Z9487" t="s">
        <v>65</v>
      </c>
      <c r="AA9487" s="2">
        <v>9.6300000000000008</v>
      </c>
      <c r="AB9487" s="3">
        <v>0.31250000000000006</v>
      </c>
      <c r="AC9487" s="1">
        <v>-15.0228</v>
      </c>
      <c r="AD9487">
        <v>2</v>
      </c>
      <c r="AE9487">
        <v>2</v>
      </c>
      <c r="AF9487" t="s">
        <v>48</v>
      </c>
      <c r="AG9487">
        <v>2016</v>
      </c>
      <c r="AH9487">
        <f>COUNTBLANK(datos[[#This Row],[Row ID]:[Year sales]])</f>
        <v>0</v>
      </c>
    </row>
    <row r="9488" spans="1:34" x14ac:dyDescent="0.3">
      <c r="A9488">
        <v>9487</v>
      </c>
      <c r="B9488" t="s">
        <v>10683</v>
      </c>
      <c r="C9488" s="4">
        <v>43020</v>
      </c>
      <c r="D9488" s="4">
        <v>43020</v>
      </c>
      <c r="E9488" t="s">
        <v>1312</v>
      </c>
      <c r="F9488" t="s">
        <v>1509</v>
      </c>
      <c r="G9488" t="s">
        <v>1510</v>
      </c>
      <c r="H9488" t="s">
        <v>37</v>
      </c>
      <c r="I9488" t="s">
        <v>38</v>
      </c>
      <c r="J9488" t="s">
        <v>5725</v>
      </c>
      <c r="K9488" t="s">
        <v>9754</v>
      </c>
      <c r="L9488">
        <v>26003</v>
      </c>
      <c r="M9488" t="s">
        <v>168</v>
      </c>
      <c r="N9488" t="s">
        <v>3353</v>
      </c>
      <c r="O9488" t="s">
        <v>43</v>
      </c>
      <c r="P9488" t="s">
        <v>73</v>
      </c>
      <c r="Q9488" t="s">
        <v>3354</v>
      </c>
      <c r="R9488" s="1">
        <v>673.34400000000005</v>
      </c>
      <c r="S9488">
        <v>3</v>
      </c>
      <c r="T9488">
        <f t="shared" si="148"/>
        <v>22</v>
      </c>
      <c r="U9488" t="s">
        <v>52</v>
      </c>
      <c r="V9488">
        <v>0.3</v>
      </c>
      <c r="W9488">
        <v>202.00320000000002</v>
      </c>
      <c r="X9488" s="1">
        <v>-202.00319999999999</v>
      </c>
      <c r="Y9488" s="1">
        <v>875.34720000000004</v>
      </c>
      <c r="Z9488" t="s">
        <v>53</v>
      </c>
      <c r="AA9488" s="2">
        <v>-76.953599999999994</v>
      </c>
      <c r="AB9488" s="3">
        <v>-0.11428571428571427</v>
      </c>
      <c r="AC9488" s="1">
        <v>-548.2944</v>
      </c>
      <c r="AD9488">
        <v>0</v>
      </c>
      <c r="AE9488">
        <v>0</v>
      </c>
      <c r="AF9488" t="s">
        <v>48</v>
      </c>
      <c r="AG9488">
        <v>2017</v>
      </c>
      <c r="AH9488">
        <f>COUNTBLANK(datos[[#This Row],[Row ID]:[Year sales]])</f>
        <v>0</v>
      </c>
    </row>
    <row r="9489" spans="1:34" x14ac:dyDescent="0.3">
      <c r="A9489">
        <v>9488</v>
      </c>
      <c r="B9489" t="s">
        <v>10684</v>
      </c>
      <c r="C9489" s="4">
        <v>43080</v>
      </c>
      <c r="D9489" s="4">
        <v>43082</v>
      </c>
      <c r="E9489" t="s">
        <v>208</v>
      </c>
      <c r="F9489" t="s">
        <v>2047</v>
      </c>
      <c r="G9489" t="s">
        <v>2048</v>
      </c>
      <c r="H9489" t="s">
        <v>57</v>
      </c>
      <c r="I9489" t="s">
        <v>38</v>
      </c>
      <c r="J9489" t="s">
        <v>4852</v>
      </c>
      <c r="K9489" t="s">
        <v>810</v>
      </c>
      <c r="L9489">
        <v>7501</v>
      </c>
      <c r="M9489" t="s">
        <v>168</v>
      </c>
      <c r="N9489" t="s">
        <v>3324</v>
      </c>
      <c r="O9489" t="s">
        <v>62</v>
      </c>
      <c r="P9489" t="s">
        <v>289</v>
      </c>
      <c r="Q9489" t="s">
        <v>3325</v>
      </c>
      <c r="R9489" s="1">
        <v>6.54</v>
      </c>
      <c r="S9489">
        <v>3</v>
      </c>
      <c r="T9489">
        <f t="shared" si="148"/>
        <v>34</v>
      </c>
      <c r="U9489" t="s">
        <v>52</v>
      </c>
      <c r="V9489">
        <v>0</v>
      </c>
      <c r="W9489">
        <v>0</v>
      </c>
      <c r="X9489" s="1">
        <v>0</v>
      </c>
      <c r="Y9489" s="1">
        <v>6.54</v>
      </c>
      <c r="Z9489" t="s">
        <v>65</v>
      </c>
      <c r="AA9489" s="2">
        <v>2.1581999999999999</v>
      </c>
      <c r="AB9489" s="3">
        <v>0.32999999999999996</v>
      </c>
      <c r="AC9489" s="1">
        <v>-4.3818000000000001</v>
      </c>
      <c r="AD9489">
        <v>2</v>
      </c>
      <c r="AE9489">
        <v>2</v>
      </c>
      <c r="AF9489" t="s">
        <v>48</v>
      </c>
      <c r="AG9489">
        <v>2017</v>
      </c>
      <c r="AH9489">
        <f>COUNTBLANK(datos[[#This Row],[Row ID]:[Year sales]])</f>
        <v>0</v>
      </c>
    </row>
    <row r="9490" spans="1:34" x14ac:dyDescent="0.3">
      <c r="A9490">
        <v>9489</v>
      </c>
      <c r="B9490" t="s">
        <v>10685</v>
      </c>
      <c r="C9490" s="4">
        <v>42278</v>
      </c>
      <c r="D9490" s="4">
        <v>42281</v>
      </c>
      <c r="E9490" t="s">
        <v>208</v>
      </c>
      <c r="F9490" t="s">
        <v>681</v>
      </c>
      <c r="G9490" t="s">
        <v>682</v>
      </c>
      <c r="H9490" t="s">
        <v>37</v>
      </c>
      <c r="I9490" t="s">
        <v>38</v>
      </c>
      <c r="J9490" t="s">
        <v>439</v>
      </c>
      <c r="K9490" t="s">
        <v>440</v>
      </c>
      <c r="L9490">
        <v>97206</v>
      </c>
      <c r="M9490" t="s">
        <v>60</v>
      </c>
      <c r="N9490" t="s">
        <v>4492</v>
      </c>
      <c r="O9490" t="s">
        <v>90</v>
      </c>
      <c r="P9490" t="s">
        <v>91</v>
      </c>
      <c r="Q9490" t="s">
        <v>4493</v>
      </c>
      <c r="R9490" s="1">
        <v>572.79999999999995</v>
      </c>
      <c r="S9490">
        <v>2</v>
      </c>
      <c r="T9490">
        <f t="shared" si="148"/>
        <v>32</v>
      </c>
      <c r="U9490" t="s">
        <v>46</v>
      </c>
      <c r="V9490">
        <v>0.2</v>
      </c>
      <c r="W9490">
        <v>114.56</v>
      </c>
      <c r="X9490" s="1">
        <v>-114.56</v>
      </c>
      <c r="Y9490" s="1">
        <v>687.3599999999999</v>
      </c>
      <c r="Z9490" t="s">
        <v>53</v>
      </c>
      <c r="AA9490" s="2">
        <v>50.12</v>
      </c>
      <c r="AB9490" s="3">
        <v>8.7500000000000008E-2</v>
      </c>
      <c r="AC9490" s="1">
        <v>-408.12</v>
      </c>
      <c r="AD9490">
        <v>3</v>
      </c>
      <c r="AE9490">
        <v>3</v>
      </c>
      <c r="AF9490" t="s">
        <v>48</v>
      </c>
      <c r="AG9490">
        <v>2015</v>
      </c>
      <c r="AH9490">
        <f>COUNTBLANK(datos[[#This Row],[Row ID]:[Year sales]])</f>
        <v>0</v>
      </c>
    </row>
    <row r="9491" spans="1:34" x14ac:dyDescent="0.3">
      <c r="A9491">
        <v>9490</v>
      </c>
      <c r="B9491" t="s">
        <v>10686</v>
      </c>
      <c r="C9491" s="4">
        <v>42587</v>
      </c>
      <c r="D9491" s="4">
        <v>42593</v>
      </c>
      <c r="E9491" t="s">
        <v>67</v>
      </c>
      <c r="F9491" t="s">
        <v>6893</v>
      </c>
      <c r="G9491" t="s">
        <v>6894</v>
      </c>
      <c r="H9491" t="s">
        <v>57</v>
      </c>
      <c r="I9491" t="s">
        <v>38</v>
      </c>
      <c r="J9491" t="s">
        <v>1705</v>
      </c>
      <c r="K9491" t="s">
        <v>378</v>
      </c>
      <c r="L9491">
        <v>35810</v>
      </c>
      <c r="M9491" t="s">
        <v>41</v>
      </c>
      <c r="N9491" t="s">
        <v>5176</v>
      </c>
      <c r="O9491" t="s">
        <v>62</v>
      </c>
      <c r="P9491" t="s">
        <v>86</v>
      </c>
      <c r="Q9491" t="s">
        <v>5177</v>
      </c>
      <c r="R9491" s="1">
        <v>197.05</v>
      </c>
      <c r="S9491">
        <v>7</v>
      </c>
      <c r="T9491">
        <f t="shared" si="148"/>
        <v>15</v>
      </c>
      <c r="U9491" t="s">
        <v>75</v>
      </c>
      <c r="V9491">
        <v>0</v>
      </c>
      <c r="W9491">
        <v>0</v>
      </c>
      <c r="X9491" s="1">
        <v>0</v>
      </c>
      <c r="Y9491" s="1">
        <v>197.05</v>
      </c>
      <c r="Z9491" t="s">
        <v>99</v>
      </c>
      <c r="AA9491" s="2">
        <v>59.115000000000002</v>
      </c>
      <c r="AB9491" s="3">
        <v>0.3</v>
      </c>
      <c r="AC9491" s="1">
        <v>-137.935</v>
      </c>
      <c r="AD9491">
        <v>6</v>
      </c>
      <c r="AE9491">
        <v>6</v>
      </c>
      <c r="AF9491" t="s">
        <v>48</v>
      </c>
      <c r="AG9491">
        <v>2016</v>
      </c>
      <c r="AH9491">
        <f>COUNTBLANK(datos[[#This Row],[Row ID]:[Year sales]])</f>
        <v>0</v>
      </c>
    </row>
    <row r="9492" spans="1:34" x14ac:dyDescent="0.3">
      <c r="A9492">
        <v>9491</v>
      </c>
      <c r="B9492" t="s">
        <v>10687</v>
      </c>
      <c r="C9492" s="4">
        <v>42738</v>
      </c>
      <c r="D9492" s="4">
        <v>42742</v>
      </c>
      <c r="E9492" t="s">
        <v>67</v>
      </c>
      <c r="F9492" t="s">
        <v>1758</v>
      </c>
      <c r="G9492" t="s">
        <v>1759</v>
      </c>
      <c r="H9492" t="s">
        <v>37</v>
      </c>
      <c r="I9492" t="s">
        <v>38</v>
      </c>
      <c r="J9492" t="s">
        <v>147</v>
      </c>
      <c r="K9492" t="s">
        <v>59</v>
      </c>
      <c r="L9492">
        <v>94110</v>
      </c>
      <c r="M9492" t="s">
        <v>60</v>
      </c>
      <c r="N9492" t="s">
        <v>1535</v>
      </c>
      <c r="O9492" t="s">
        <v>62</v>
      </c>
      <c r="P9492" t="s">
        <v>94</v>
      </c>
      <c r="Q9492" t="s">
        <v>1536</v>
      </c>
      <c r="R9492" s="1">
        <v>2022.2719999999999</v>
      </c>
      <c r="S9492">
        <v>8</v>
      </c>
      <c r="T9492">
        <f t="shared" si="148"/>
        <v>22</v>
      </c>
      <c r="U9492" t="s">
        <v>75</v>
      </c>
      <c r="V9492">
        <v>0.2</v>
      </c>
      <c r="W9492">
        <v>404.45440000000002</v>
      </c>
      <c r="X9492" s="1">
        <v>-404.45440000000002</v>
      </c>
      <c r="Y9492" s="1">
        <v>2426.7264</v>
      </c>
      <c r="Z9492" t="s">
        <v>53</v>
      </c>
      <c r="AA9492" s="2">
        <v>682.51679999999999</v>
      </c>
      <c r="AB9492" s="3">
        <v>0.33750000000000002</v>
      </c>
      <c r="AC9492" s="1">
        <v>-935.30079999999998</v>
      </c>
      <c r="AD9492">
        <v>4</v>
      </c>
      <c r="AE9492">
        <v>4</v>
      </c>
      <c r="AF9492" t="s">
        <v>48</v>
      </c>
      <c r="AG9492">
        <v>2017</v>
      </c>
      <c r="AH9492">
        <f>COUNTBLANK(datos[[#This Row],[Row ID]:[Year sales]])</f>
        <v>0</v>
      </c>
    </row>
    <row r="9493" spans="1:34" x14ac:dyDescent="0.3">
      <c r="A9493">
        <v>9492</v>
      </c>
      <c r="B9493" t="s">
        <v>10687</v>
      </c>
      <c r="C9493" s="4">
        <v>42738</v>
      </c>
      <c r="D9493" s="4">
        <v>42742</v>
      </c>
      <c r="E9493" t="s">
        <v>67</v>
      </c>
      <c r="F9493" t="s">
        <v>1758</v>
      </c>
      <c r="G9493" t="s">
        <v>1759</v>
      </c>
      <c r="H9493" t="s">
        <v>37</v>
      </c>
      <c r="I9493" t="s">
        <v>38</v>
      </c>
      <c r="J9493" t="s">
        <v>147</v>
      </c>
      <c r="K9493" t="s">
        <v>59</v>
      </c>
      <c r="L9493">
        <v>94110</v>
      </c>
      <c r="M9493" t="s">
        <v>60</v>
      </c>
      <c r="N9493" t="s">
        <v>5233</v>
      </c>
      <c r="O9493" t="s">
        <v>62</v>
      </c>
      <c r="P9493" t="s">
        <v>86</v>
      </c>
      <c r="Q9493" t="s">
        <v>5234</v>
      </c>
      <c r="R9493" s="1">
        <v>9.1199999999999992</v>
      </c>
      <c r="S9493">
        <v>3</v>
      </c>
      <c r="T9493">
        <f t="shared" si="148"/>
        <v>30</v>
      </c>
      <c r="U9493" t="s">
        <v>52</v>
      </c>
      <c r="V9493">
        <v>0</v>
      </c>
      <c r="W9493">
        <v>0</v>
      </c>
      <c r="X9493" s="1">
        <v>0</v>
      </c>
      <c r="Y9493" s="1">
        <v>9.1199999999999992</v>
      </c>
      <c r="Z9493" t="s">
        <v>65</v>
      </c>
      <c r="AA9493" s="2">
        <v>3.1008</v>
      </c>
      <c r="AB9493" s="3">
        <v>0.34</v>
      </c>
      <c r="AC9493" s="1">
        <v>-6.0191999999999997</v>
      </c>
      <c r="AD9493">
        <v>4</v>
      </c>
      <c r="AE9493">
        <v>4</v>
      </c>
      <c r="AF9493" t="s">
        <v>48</v>
      </c>
      <c r="AG9493">
        <v>2017</v>
      </c>
      <c r="AH9493">
        <f>COUNTBLANK(datos[[#This Row],[Row ID]:[Year sales]])</f>
        <v>0</v>
      </c>
    </row>
    <row r="9494" spans="1:34" x14ac:dyDescent="0.3">
      <c r="A9494">
        <v>9493</v>
      </c>
      <c r="B9494" t="s">
        <v>10688</v>
      </c>
      <c r="C9494" s="4">
        <v>43046</v>
      </c>
      <c r="D9494" s="4">
        <v>43046</v>
      </c>
      <c r="E9494" t="s">
        <v>1312</v>
      </c>
      <c r="F9494" t="s">
        <v>6347</v>
      </c>
      <c r="G9494" t="s">
        <v>6348</v>
      </c>
      <c r="H9494" t="s">
        <v>37</v>
      </c>
      <c r="I9494" t="s">
        <v>38</v>
      </c>
      <c r="J9494" t="s">
        <v>4875</v>
      </c>
      <c r="K9494" t="s">
        <v>670</v>
      </c>
      <c r="L9494">
        <v>73120</v>
      </c>
      <c r="M9494" t="s">
        <v>125</v>
      </c>
      <c r="N9494" t="s">
        <v>128</v>
      </c>
      <c r="O9494" t="s">
        <v>62</v>
      </c>
      <c r="P9494" t="s">
        <v>94</v>
      </c>
      <c r="Q9494" t="s">
        <v>129</v>
      </c>
      <c r="R9494" s="1">
        <v>38.159999999999997</v>
      </c>
      <c r="S9494">
        <v>9</v>
      </c>
      <c r="T9494">
        <f t="shared" si="148"/>
        <v>39</v>
      </c>
      <c r="U9494" t="s">
        <v>75</v>
      </c>
      <c r="V9494">
        <v>0</v>
      </c>
      <c r="W9494">
        <v>0</v>
      </c>
      <c r="X9494" s="1">
        <v>0</v>
      </c>
      <c r="Y9494" s="1">
        <v>38.159999999999997</v>
      </c>
      <c r="Z9494" t="s">
        <v>65</v>
      </c>
      <c r="AA9494" s="2">
        <v>19.079999999999998</v>
      </c>
      <c r="AB9494" s="3">
        <v>0.5</v>
      </c>
      <c r="AC9494" s="1">
        <v>-19.079999999999998</v>
      </c>
      <c r="AD9494">
        <v>0</v>
      </c>
      <c r="AE9494">
        <v>0</v>
      </c>
      <c r="AF9494" t="s">
        <v>48</v>
      </c>
      <c r="AG9494">
        <v>2017</v>
      </c>
      <c r="AH9494">
        <f>COUNTBLANK(datos[[#This Row],[Row ID]:[Year sales]])</f>
        <v>0</v>
      </c>
    </row>
    <row r="9495" spans="1:34" x14ac:dyDescent="0.3">
      <c r="A9495">
        <v>9494</v>
      </c>
      <c r="B9495" t="s">
        <v>10689</v>
      </c>
      <c r="C9495" s="4">
        <v>42372</v>
      </c>
      <c r="D9495" s="4">
        <v>42377</v>
      </c>
      <c r="E9495" t="s">
        <v>67</v>
      </c>
      <c r="F9495" t="s">
        <v>5752</v>
      </c>
      <c r="G9495" t="s">
        <v>5753</v>
      </c>
      <c r="H9495" t="s">
        <v>57</v>
      </c>
      <c r="I9495" t="s">
        <v>38</v>
      </c>
      <c r="J9495" t="s">
        <v>7220</v>
      </c>
      <c r="K9495" t="s">
        <v>670</v>
      </c>
      <c r="L9495">
        <v>74012</v>
      </c>
      <c r="M9495" t="s">
        <v>125</v>
      </c>
      <c r="N9495" t="s">
        <v>1376</v>
      </c>
      <c r="O9495" t="s">
        <v>43</v>
      </c>
      <c r="P9495" t="s">
        <v>73</v>
      </c>
      <c r="Q9495" t="s">
        <v>1377</v>
      </c>
      <c r="R9495" s="1">
        <v>1592.85</v>
      </c>
      <c r="S9495">
        <v>7</v>
      </c>
      <c r="T9495">
        <f t="shared" si="148"/>
        <v>22</v>
      </c>
      <c r="U9495" t="s">
        <v>75</v>
      </c>
      <c r="V9495">
        <v>0</v>
      </c>
      <c r="W9495">
        <v>0</v>
      </c>
      <c r="X9495" s="1">
        <v>0</v>
      </c>
      <c r="Y9495" s="1">
        <v>1592.85</v>
      </c>
      <c r="Z9495" t="s">
        <v>53</v>
      </c>
      <c r="AA9495" s="2">
        <v>350.42700000000002</v>
      </c>
      <c r="AB9495" s="3">
        <v>0.22000000000000003</v>
      </c>
      <c r="AC9495" s="1">
        <v>-1242.423</v>
      </c>
      <c r="AD9495">
        <v>5</v>
      </c>
      <c r="AE9495">
        <v>5</v>
      </c>
      <c r="AF9495" t="s">
        <v>48</v>
      </c>
      <c r="AG9495">
        <v>2016</v>
      </c>
      <c r="AH9495">
        <f>COUNTBLANK(datos[[#This Row],[Row ID]:[Year sales]])</f>
        <v>0</v>
      </c>
    </row>
    <row r="9496" spans="1:34" x14ac:dyDescent="0.3">
      <c r="A9496">
        <v>9495</v>
      </c>
      <c r="B9496" t="s">
        <v>10689</v>
      </c>
      <c r="C9496" s="4">
        <v>42372</v>
      </c>
      <c r="D9496" s="4">
        <v>42377</v>
      </c>
      <c r="E9496" t="s">
        <v>67</v>
      </c>
      <c r="F9496" t="s">
        <v>5752</v>
      </c>
      <c r="G9496" t="s">
        <v>5753</v>
      </c>
      <c r="H9496" t="s">
        <v>57</v>
      </c>
      <c r="I9496" t="s">
        <v>38</v>
      </c>
      <c r="J9496" t="s">
        <v>7220</v>
      </c>
      <c r="K9496" t="s">
        <v>670</v>
      </c>
      <c r="L9496">
        <v>74012</v>
      </c>
      <c r="M9496" t="s">
        <v>125</v>
      </c>
      <c r="N9496" t="s">
        <v>3905</v>
      </c>
      <c r="O9496" t="s">
        <v>62</v>
      </c>
      <c r="P9496" t="s">
        <v>94</v>
      </c>
      <c r="Q9496" t="s">
        <v>1236</v>
      </c>
      <c r="R9496" s="1">
        <v>11.88</v>
      </c>
      <c r="S9496">
        <v>2</v>
      </c>
      <c r="T9496">
        <f t="shared" si="148"/>
        <v>71</v>
      </c>
      <c r="U9496" t="s">
        <v>46</v>
      </c>
      <c r="V9496">
        <v>0</v>
      </c>
      <c r="W9496">
        <v>0</v>
      </c>
      <c r="X9496" s="1">
        <v>0</v>
      </c>
      <c r="Y9496" s="1">
        <v>11.88</v>
      </c>
      <c r="Z9496" t="s">
        <v>65</v>
      </c>
      <c r="AA9496" s="2">
        <v>5.3460000000000001</v>
      </c>
      <c r="AB9496" s="3">
        <v>0.44999999999999996</v>
      </c>
      <c r="AC9496" s="1">
        <v>-6.5339999999999998</v>
      </c>
      <c r="AD9496">
        <v>5</v>
      </c>
      <c r="AE9496">
        <v>5</v>
      </c>
      <c r="AF9496" t="s">
        <v>48</v>
      </c>
      <c r="AG9496">
        <v>2016</v>
      </c>
      <c r="AH9496">
        <f>COUNTBLANK(datos[[#This Row],[Row ID]:[Year sales]])</f>
        <v>0</v>
      </c>
    </row>
    <row r="9497" spans="1:34" x14ac:dyDescent="0.3">
      <c r="A9497">
        <v>9496</v>
      </c>
      <c r="B9497" t="s">
        <v>10690</v>
      </c>
      <c r="C9497" s="4">
        <v>42502</v>
      </c>
      <c r="D9497" s="4">
        <v>42506</v>
      </c>
      <c r="E9497" t="s">
        <v>67</v>
      </c>
      <c r="F9497" t="s">
        <v>6921</v>
      </c>
      <c r="G9497" t="s">
        <v>6922</v>
      </c>
      <c r="H9497" t="s">
        <v>37</v>
      </c>
      <c r="I9497" t="s">
        <v>38</v>
      </c>
      <c r="J9497" t="s">
        <v>2140</v>
      </c>
      <c r="K9497" t="s">
        <v>59</v>
      </c>
      <c r="L9497">
        <v>92691</v>
      </c>
      <c r="M9497" t="s">
        <v>60</v>
      </c>
      <c r="N9497" t="s">
        <v>9631</v>
      </c>
      <c r="O9497" t="s">
        <v>90</v>
      </c>
      <c r="P9497" t="s">
        <v>181</v>
      </c>
      <c r="Q9497" t="s">
        <v>9632</v>
      </c>
      <c r="R9497" s="1">
        <v>120</v>
      </c>
      <c r="S9497">
        <v>6</v>
      </c>
      <c r="T9497">
        <f t="shared" si="148"/>
        <v>14</v>
      </c>
      <c r="U9497" t="s">
        <v>75</v>
      </c>
      <c r="V9497">
        <v>0</v>
      </c>
      <c r="W9497">
        <v>0</v>
      </c>
      <c r="X9497" s="1">
        <v>0</v>
      </c>
      <c r="Y9497" s="1">
        <v>120</v>
      </c>
      <c r="Z9497" t="s">
        <v>99</v>
      </c>
      <c r="AA9497" s="2">
        <v>46.8</v>
      </c>
      <c r="AB9497" s="3">
        <v>0.38999999999999996</v>
      </c>
      <c r="AC9497" s="1">
        <v>-73.2</v>
      </c>
      <c r="AD9497">
        <v>4</v>
      </c>
      <c r="AE9497">
        <v>4</v>
      </c>
      <c r="AF9497" t="s">
        <v>48</v>
      </c>
      <c r="AG9497">
        <v>2016</v>
      </c>
      <c r="AH9497">
        <f>COUNTBLANK(datos[[#This Row],[Row ID]:[Year sales]])</f>
        <v>0</v>
      </c>
    </row>
    <row r="9498" spans="1:34" x14ac:dyDescent="0.3">
      <c r="A9498">
        <v>9497</v>
      </c>
      <c r="B9498" t="s">
        <v>10690</v>
      </c>
      <c r="C9498" s="4">
        <v>42502</v>
      </c>
      <c r="D9498" s="4">
        <v>42506</v>
      </c>
      <c r="E9498" t="s">
        <v>67</v>
      </c>
      <c r="F9498" t="s">
        <v>6921</v>
      </c>
      <c r="G9498" t="s">
        <v>6922</v>
      </c>
      <c r="H9498" t="s">
        <v>37</v>
      </c>
      <c r="I9498" t="s">
        <v>38</v>
      </c>
      <c r="J9498" t="s">
        <v>2140</v>
      </c>
      <c r="K9498" t="s">
        <v>59</v>
      </c>
      <c r="L9498">
        <v>92691</v>
      </c>
      <c r="M9498" t="s">
        <v>60</v>
      </c>
      <c r="N9498" t="s">
        <v>5313</v>
      </c>
      <c r="O9498" t="s">
        <v>62</v>
      </c>
      <c r="P9498" t="s">
        <v>97</v>
      </c>
      <c r="Q9498" t="s">
        <v>1452</v>
      </c>
      <c r="R9498" s="1">
        <v>8.67</v>
      </c>
      <c r="S9498">
        <v>1</v>
      </c>
      <c r="T9498">
        <f t="shared" si="148"/>
        <v>52</v>
      </c>
      <c r="U9498" t="s">
        <v>46</v>
      </c>
      <c r="V9498">
        <v>0</v>
      </c>
      <c r="W9498">
        <v>0</v>
      </c>
      <c r="X9498" s="1">
        <v>0</v>
      </c>
      <c r="Y9498" s="1">
        <v>8.67</v>
      </c>
      <c r="Z9498" t="s">
        <v>65</v>
      </c>
      <c r="AA9498" s="2">
        <v>2.3409</v>
      </c>
      <c r="AB9498" s="3">
        <v>0.27</v>
      </c>
      <c r="AC9498" s="1">
        <v>-6.3291000000000004</v>
      </c>
      <c r="AD9498">
        <v>4</v>
      </c>
      <c r="AE9498">
        <v>4</v>
      </c>
      <c r="AF9498" t="s">
        <v>48</v>
      </c>
      <c r="AG9498">
        <v>2016</v>
      </c>
      <c r="AH9498">
        <f>COUNTBLANK(datos[[#This Row],[Row ID]:[Year sales]])</f>
        <v>0</v>
      </c>
    </row>
    <row r="9499" spans="1:34" x14ac:dyDescent="0.3">
      <c r="A9499">
        <v>9498</v>
      </c>
      <c r="B9499" t="s">
        <v>10691</v>
      </c>
      <c r="C9499" s="4">
        <v>43044</v>
      </c>
      <c r="D9499" s="4">
        <v>43046</v>
      </c>
      <c r="E9499" t="s">
        <v>208</v>
      </c>
      <c r="F9499" t="s">
        <v>1271</v>
      </c>
      <c r="G9499" t="s">
        <v>1272</v>
      </c>
      <c r="H9499" t="s">
        <v>122</v>
      </c>
      <c r="I9499" t="s">
        <v>38</v>
      </c>
      <c r="J9499" t="s">
        <v>7103</v>
      </c>
      <c r="K9499" t="s">
        <v>274</v>
      </c>
      <c r="L9499">
        <v>46142</v>
      </c>
      <c r="M9499" t="s">
        <v>125</v>
      </c>
      <c r="N9499" t="s">
        <v>1050</v>
      </c>
      <c r="O9499" t="s">
        <v>62</v>
      </c>
      <c r="P9499" t="s">
        <v>110</v>
      </c>
      <c r="Q9499" t="s">
        <v>1051</v>
      </c>
      <c r="R9499" s="1">
        <v>4.41</v>
      </c>
      <c r="S9499">
        <v>1</v>
      </c>
      <c r="T9499">
        <f t="shared" si="148"/>
        <v>25</v>
      </c>
      <c r="U9499" t="s">
        <v>46</v>
      </c>
      <c r="V9499">
        <v>0</v>
      </c>
      <c r="W9499">
        <v>0</v>
      </c>
      <c r="X9499" s="1">
        <v>0</v>
      </c>
      <c r="Y9499" s="1">
        <v>4.41</v>
      </c>
      <c r="Z9499" t="s">
        <v>65</v>
      </c>
      <c r="AA9499" s="2">
        <v>2.0286</v>
      </c>
      <c r="AB9499" s="3">
        <v>0.45999999999999996</v>
      </c>
      <c r="AC9499" s="1">
        <v>-2.3814000000000002</v>
      </c>
      <c r="AD9499">
        <v>2</v>
      </c>
      <c r="AE9499">
        <v>2</v>
      </c>
      <c r="AF9499" t="s">
        <v>48</v>
      </c>
      <c r="AG9499">
        <v>2017</v>
      </c>
      <c r="AH9499">
        <f>COUNTBLANK(datos[[#This Row],[Row ID]:[Year sales]])</f>
        <v>0</v>
      </c>
    </row>
    <row r="9500" spans="1:34" x14ac:dyDescent="0.3">
      <c r="A9500">
        <v>9499</v>
      </c>
      <c r="B9500" t="s">
        <v>10691</v>
      </c>
      <c r="C9500" s="4">
        <v>43044</v>
      </c>
      <c r="D9500" s="4">
        <v>43046</v>
      </c>
      <c r="E9500" t="s">
        <v>208</v>
      </c>
      <c r="F9500" t="s">
        <v>1271</v>
      </c>
      <c r="G9500" t="s">
        <v>1272</v>
      </c>
      <c r="H9500" t="s">
        <v>122</v>
      </c>
      <c r="I9500" t="s">
        <v>38</v>
      </c>
      <c r="J9500" t="s">
        <v>7103</v>
      </c>
      <c r="K9500" t="s">
        <v>274</v>
      </c>
      <c r="L9500">
        <v>46142</v>
      </c>
      <c r="M9500" t="s">
        <v>125</v>
      </c>
      <c r="N9500" t="s">
        <v>7473</v>
      </c>
      <c r="O9500" t="s">
        <v>62</v>
      </c>
      <c r="P9500" t="s">
        <v>110</v>
      </c>
      <c r="Q9500" t="s">
        <v>206</v>
      </c>
      <c r="R9500" s="1">
        <v>167.94</v>
      </c>
      <c r="S9500">
        <v>3</v>
      </c>
      <c r="T9500">
        <f t="shared" si="148"/>
        <v>150</v>
      </c>
      <c r="U9500" t="s">
        <v>52</v>
      </c>
      <c r="V9500">
        <v>0</v>
      </c>
      <c r="W9500">
        <v>0</v>
      </c>
      <c r="X9500" s="1">
        <v>0</v>
      </c>
      <c r="Y9500" s="1">
        <v>167.94</v>
      </c>
      <c r="Z9500" t="s">
        <v>99</v>
      </c>
      <c r="AA9500" s="2">
        <v>82.290599999999998</v>
      </c>
      <c r="AB9500" s="3">
        <v>0.49</v>
      </c>
      <c r="AC9500" s="1">
        <v>-85.6494</v>
      </c>
      <c r="AD9500">
        <v>2</v>
      </c>
      <c r="AE9500">
        <v>2</v>
      </c>
      <c r="AF9500" t="s">
        <v>48</v>
      </c>
      <c r="AG9500">
        <v>2017</v>
      </c>
      <c r="AH9500">
        <f>COUNTBLANK(datos[[#This Row],[Row ID]:[Year sales]])</f>
        <v>0</v>
      </c>
    </row>
    <row r="9501" spans="1:34" x14ac:dyDescent="0.3">
      <c r="A9501">
        <v>9500</v>
      </c>
      <c r="B9501" t="s">
        <v>10691</v>
      </c>
      <c r="C9501" s="4">
        <v>43044</v>
      </c>
      <c r="D9501" s="4">
        <v>43046</v>
      </c>
      <c r="E9501" t="s">
        <v>208</v>
      </c>
      <c r="F9501" t="s">
        <v>1271</v>
      </c>
      <c r="G9501" t="s">
        <v>1272</v>
      </c>
      <c r="H9501" t="s">
        <v>122</v>
      </c>
      <c r="I9501" t="s">
        <v>38</v>
      </c>
      <c r="J9501" t="s">
        <v>7103</v>
      </c>
      <c r="K9501" t="s">
        <v>274</v>
      </c>
      <c r="L9501">
        <v>46142</v>
      </c>
      <c r="M9501" t="s">
        <v>125</v>
      </c>
      <c r="N9501" t="s">
        <v>3893</v>
      </c>
      <c r="O9501" t="s">
        <v>62</v>
      </c>
      <c r="P9501" t="s">
        <v>110</v>
      </c>
      <c r="Q9501" t="s">
        <v>3894</v>
      </c>
      <c r="R9501" s="1">
        <v>67.8</v>
      </c>
      <c r="S9501">
        <v>10</v>
      </c>
      <c r="T9501">
        <f t="shared" si="148"/>
        <v>38</v>
      </c>
      <c r="U9501" t="s">
        <v>75</v>
      </c>
      <c r="V9501">
        <v>0</v>
      </c>
      <c r="W9501">
        <v>0</v>
      </c>
      <c r="X9501" s="1">
        <v>0</v>
      </c>
      <c r="Y9501" s="1">
        <v>67.8</v>
      </c>
      <c r="Z9501" t="s">
        <v>99</v>
      </c>
      <c r="AA9501" s="2">
        <v>31.187999999999999</v>
      </c>
      <c r="AB9501" s="3">
        <v>0.46</v>
      </c>
      <c r="AC9501" s="1">
        <v>-36.612000000000002</v>
      </c>
      <c r="AD9501">
        <v>2</v>
      </c>
      <c r="AE9501">
        <v>2</v>
      </c>
      <c r="AF9501" t="s">
        <v>48</v>
      </c>
      <c r="AG9501">
        <v>2017</v>
      </c>
      <c r="AH9501">
        <f>COUNTBLANK(datos[[#This Row],[Row ID]:[Year sales]])</f>
        <v>0</v>
      </c>
    </row>
    <row r="9502" spans="1:34" x14ac:dyDescent="0.3">
      <c r="A9502">
        <v>9501</v>
      </c>
      <c r="B9502" t="s">
        <v>10692</v>
      </c>
      <c r="C9502" s="4">
        <v>42516</v>
      </c>
      <c r="D9502" s="4">
        <v>42520</v>
      </c>
      <c r="E9502" t="s">
        <v>67</v>
      </c>
      <c r="F9502" t="s">
        <v>5705</v>
      </c>
      <c r="G9502" t="s">
        <v>5706</v>
      </c>
      <c r="H9502" t="s">
        <v>37</v>
      </c>
      <c r="I9502" t="s">
        <v>38</v>
      </c>
      <c r="J9502" t="s">
        <v>2573</v>
      </c>
      <c r="K9502" t="s">
        <v>134</v>
      </c>
      <c r="L9502">
        <v>53209</v>
      </c>
      <c r="M9502" t="s">
        <v>125</v>
      </c>
      <c r="N9502" t="s">
        <v>4440</v>
      </c>
      <c r="O9502" t="s">
        <v>43</v>
      </c>
      <c r="P9502" t="s">
        <v>83</v>
      </c>
      <c r="Q9502" t="s">
        <v>4441</v>
      </c>
      <c r="R9502" s="1">
        <v>26.94</v>
      </c>
      <c r="S9502">
        <v>3</v>
      </c>
      <c r="T9502">
        <f t="shared" si="148"/>
        <v>22</v>
      </c>
      <c r="U9502" t="s">
        <v>52</v>
      </c>
      <c r="V9502">
        <v>0</v>
      </c>
      <c r="W9502">
        <v>0</v>
      </c>
      <c r="X9502" s="1">
        <v>0</v>
      </c>
      <c r="Y9502" s="1">
        <v>26.94</v>
      </c>
      <c r="Z9502" t="s">
        <v>65</v>
      </c>
      <c r="AA9502" s="2">
        <v>11.3148</v>
      </c>
      <c r="AB9502" s="3">
        <v>0.42</v>
      </c>
      <c r="AC9502" s="1">
        <v>-15.6252</v>
      </c>
      <c r="AD9502">
        <v>4</v>
      </c>
      <c r="AE9502">
        <v>4</v>
      </c>
      <c r="AF9502" t="s">
        <v>48</v>
      </c>
      <c r="AG9502">
        <v>2016</v>
      </c>
      <c r="AH9502">
        <f>COUNTBLANK(datos[[#This Row],[Row ID]:[Year sales]])</f>
        <v>0</v>
      </c>
    </row>
    <row r="9503" spans="1:34" x14ac:dyDescent="0.3">
      <c r="A9503">
        <v>9502</v>
      </c>
      <c r="B9503" t="s">
        <v>10693</v>
      </c>
      <c r="C9503" s="4">
        <v>42328</v>
      </c>
      <c r="D9503" s="4">
        <v>42332</v>
      </c>
      <c r="E9503" t="s">
        <v>67</v>
      </c>
      <c r="F9503" t="s">
        <v>5378</v>
      </c>
      <c r="G9503" t="s">
        <v>5379</v>
      </c>
      <c r="H9503" t="s">
        <v>37</v>
      </c>
      <c r="I9503" t="s">
        <v>38</v>
      </c>
      <c r="J9503" t="s">
        <v>147</v>
      </c>
      <c r="K9503" t="s">
        <v>59</v>
      </c>
      <c r="L9503">
        <v>94109</v>
      </c>
      <c r="M9503" t="s">
        <v>60</v>
      </c>
      <c r="N9503" t="s">
        <v>6084</v>
      </c>
      <c r="O9503" t="s">
        <v>43</v>
      </c>
      <c r="P9503" t="s">
        <v>83</v>
      </c>
      <c r="Q9503" t="s">
        <v>6085</v>
      </c>
      <c r="R9503" s="1">
        <v>32.04</v>
      </c>
      <c r="S9503">
        <v>3</v>
      </c>
      <c r="T9503">
        <f t="shared" si="148"/>
        <v>15</v>
      </c>
      <c r="U9503" t="s">
        <v>52</v>
      </c>
      <c r="V9503">
        <v>0</v>
      </c>
      <c r="W9503">
        <v>0</v>
      </c>
      <c r="X9503" s="1">
        <v>0</v>
      </c>
      <c r="Y9503" s="1">
        <v>32.04</v>
      </c>
      <c r="Z9503" t="s">
        <v>65</v>
      </c>
      <c r="AA9503" s="2">
        <v>8.01</v>
      </c>
      <c r="AB9503" s="3">
        <v>0.25</v>
      </c>
      <c r="AC9503" s="1">
        <v>-24.03</v>
      </c>
      <c r="AD9503">
        <v>4</v>
      </c>
      <c r="AE9503">
        <v>4</v>
      </c>
      <c r="AF9503" t="s">
        <v>48</v>
      </c>
      <c r="AG9503">
        <v>2015</v>
      </c>
      <c r="AH9503">
        <f>COUNTBLANK(datos[[#This Row],[Row ID]:[Year sales]])</f>
        <v>0</v>
      </c>
    </row>
    <row r="9504" spans="1:34" x14ac:dyDescent="0.3">
      <c r="A9504">
        <v>9503</v>
      </c>
      <c r="B9504" t="s">
        <v>10694</v>
      </c>
      <c r="C9504" s="4">
        <v>42482</v>
      </c>
      <c r="D9504" s="4">
        <v>42489</v>
      </c>
      <c r="E9504" t="s">
        <v>67</v>
      </c>
      <c r="F9504" t="s">
        <v>3909</v>
      </c>
      <c r="G9504" t="s">
        <v>3910</v>
      </c>
      <c r="H9504" t="s">
        <v>37</v>
      </c>
      <c r="I9504" t="s">
        <v>38</v>
      </c>
      <c r="J9504" t="s">
        <v>7597</v>
      </c>
      <c r="K9504" t="s">
        <v>287</v>
      </c>
      <c r="L9504">
        <v>13440</v>
      </c>
      <c r="M9504" t="s">
        <v>168</v>
      </c>
      <c r="N9504" t="s">
        <v>8277</v>
      </c>
      <c r="O9504" t="s">
        <v>62</v>
      </c>
      <c r="P9504" t="s">
        <v>86</v>
      </c>
      <c r="Q9504" t="s">
        <v>8278</v>
      </c>
      <c r="R9504" s="1">
        <v>32.130000000000003</v>
      </c>
      <c r="S9504">
        <v>9</v>
      </c>
      <c r="T9504">
        <f t="shared" si="148"/>
        <v>19</v>
      </c>
      <c r="U9504" t="s">
        <v>75</v>
      </c>
      <c r="V9504">
        <v>0</v>
      </c>
      <c r="W9504">
        <v>0</v>
      </c>
      <c r="X9504" s="1">
        <v>0</v>
      </c>
      <c r="Y9504" s="1">
        <v>32.130000000000003</v>
      </c>
      <c r="Z9504" t="s">
        <v>65</v>
      </c>
      <c r="AA9504" s="2">
        <v>8.3537999999999997</v>
      </c>
      <c r="AB9504" s="3">
        <v>0.25999999999999995</v>
      </c>
      <c r="AC9504" s="1">
        <v>-23.776199999999999</v>
      </c>
      <c r="AD9504">
        <v>7</v>
      </c>
      <c r="AE9504">
        <v>7</v>
      </c>
      <c r="AF9504" t="s">
        <v>48</v>
      </c>
      <c r="AG9504">
        <v>2016</v>
      </c>
      <c r="AH9504">
        <f>COUNTBLANK(datos[[#This Row],[Row ID]:[Year sales]])</f>
        <v>0</v>
      </c>
    </row>
    <row r="9505" spans="1:34" x14ac:dyDescent="0.3">
      <c r="A9505">
        <v>9504</v>
      </c>
      <c r="B9505" t="s">
        <v>10694</v>
      </c>
      <c r="C9505" s="4">
        <v>42482</v>
      </c>
      <c r="D9505" s="4">
        <v>42489</v>
      </c>
      <c r="E9505" t="s">
        <v>67</v>
      </c>
      <c r="F9505" t="s">
        <v>3909</v>
      </c>
      <c r="G9505" t="s">
        <v>3910</v>
      </c>
      <c r="H9505" t="s">
        <v>37</v>
      </c>
      <c r="I9505" t="s">
        <v>38</v>
      </c>
      <c r="J9505" t="s">
        <v>7597</v>
      </c>
      <c r="K9505" t="s">
        <v>287</v>
      </c>
      <c r="L9505">
        <v>13440</v>
      </c>
      <c r="M9505" t="s">
        <v>168</v>
      </c>
      <c r="N9505" t="s">
        <v>2560</v>
      </c>
      <c r="O9505" t="s">
        <v>62</v>
      </c>
      <c r="P9505" t="s">
        <v>86</v>
      </c>
      <c r="Q9505" t="s">
        <v>2561</v>
      </c>
      <c r="R9505" s="1">
        <v>2.88</v>
      </c>
      <c r="S9505">
        <v>1</v>
      </c>
      <c r="T9505">
        <f t="shared" si="148"/>
        <v>17</v>
      </c>
      <c r="U9505" t="s">
        <v>46</v>
      </c>
      <c r="V9505">
        <v>0</v>
      </c>
      <c r="W9505">
        <v>0</v>
      </c>
      <c r="X9505" s="1">
        <v>0</v>
      </c>
      <c r="Y9505" s="1">
        <v>2.88</v>
      </c>
      <c r="Z9505" t="s">
        <v>65</v>
      </c>
      <c r="AA9505" s="2">
        <v>0.80640000000000001</v>
      </c>
      <c r="AB9505" s="3">
        <v>0.28000000000000003</v>
      </c>
      <c r="AC9505" s="1">
        <v>-2.0735999999999999</v>
      </c>
      <c r="AD9505">
        <v>7</v>
      </c>
      <c r="AE9505">
        <v>7</v>
      </c>
      <c r="AF9505" t="s">
        <v>48</v>
      </c>
      <c r="AG9505">
        <v>2016</v>
      </c>
      <c r="AH9505">
        <f>COUNTBLANK(datos[[#This Row],[Row ID]:[Year sales]])</f>
        <v>0</v>
      </c>
    </row>
    <row r="9506" spans="1:34" x14ac:dyDescent="0.3">
      <c r="A9506">
        <v>9505</v>
      </c>
      <c r="B9506" t="s">
        <v>10695</v>
      </c>
      <c r="C9506" s="4">
        <v>42657</v>
      </c>
      <c r="D9506" s="4">
        <v>42661</v>
      </c>
      <c r="E9506" t="s">
        <v>67</v>
      </c>
      <c r="F9506" t="s">
        <v>3912</v>
      </c>
      <c r="G9506" t="s">
        <v>3913</v>
      </c>
      <c r="H9506" t="s">
        <v>57</v>
      </c>
      <c r="I9506" t="s">
        <v>38</v>
      </c>
      <c r="J9506" t="s">
        <v>286</v>
      </c>
      <c r="K9506" t="s">
        <v>287</v>
      </c>
      <c r="L9506">
        <v>10009</v>
      </c>
      <c r="M9506" t="s">
        <v>168</v>
      </c>
      <c r="N9506" t="s">
        <v>9223</v>
      </c>
      <c r="O9506" t="s">
        <v>90</v>
      </c>
      <c r="P9506" t="s">
        <v>91</v>
      </c>
      <c r="Q9506" t="s">
        <v>9224</v>
      </c>
      <c r="R9506" s="1">
        <v>1091.93</v>
      </c>
      <c r="S9506">
        <v>7</v>
      </c>
      <c r="T9506">
        <f t="shared" si="148"/>
        <v>32</v>
      </c>
      <c r="U9506" t="s">
        <v>75</v>
      </c>
      <c r="V9506">
        <v>0</v>
      </c>
      <c r="W9506">
        <v>0</v>
      </c>
      <c r="X9506" s="1">
        <v>0</v>
      </c>
      <c r="Y9506" s="1">
        <v>1091.93</v>
      </c>
      <c r="Z9506" t="s">
        <v>53</v>
      </c>
      <c r="AA9506" s="2">
        <v>272.98250000000002</v>
      </c>
      <c r="AB9506" s="3">
        <v>0.25</v>
      </c>
      <c r="AC9506" s="1">
        <v>-818.94749999999999</v>
      </c>
      <c r="AD9506">
        <v>4</v>
      </c>
      <c r="AE9506">
        <v>4</v>
      </c>
      <c r="AF9506" t="s">
        <v>48</v>
      </c>
      <c r="AG9506">
        <v>2016</v>
      </c>
      <c r="AH9506">
        <f>COUNTBLANK(datos[[#This Row],[Row ID]:[Year sales]])</f>
        <v>0</v>
      </c>
    </row>
    <row r="9507" spans="1:34" x14ac:dyDescent="0.3">
      <c r="A9507">
        <v>9506</v>
      </c>
      <c r="B9507" t="s">
        <v>10695</v>
      </c>
      <c r="C9507" s="4">
        <v>42657</v>
      </c>
      <c r="D9507" s="4">
        <v>42661</v>
      </c>
      <c r="E9507" t="s">
        <v>67</v>
      </c>
      <c r="F9507" t="s">
        <v>3912</v>
      </c>
      <c r="G9507" t="s">
        <v>3913</v>
      </c>
      <c r="H9507" t="s">
        <v>57</v>
      </c>
      <c r="I9507" t="s">
        <v>38</v>
      </c>
      <c r="J9507" t="s">
        <v>286</v>
      </c>
      <c r="K9507" t="s">
        <v>287</v>
      </c>
      <c r="L9507">
        <v>10009</v>
      </c>
      <c r="M9507" t="s">
        <v>168</v>
      </c>
      <c r="N9507" t="s">
        <v>1273</v>
      </c>
      <c r="O9507" t="s">
        <v>62</v>
      </c>
      <c r="P9507" t="s">
        <v>110</v>
      </c>
      <c r="Q9507" t="s">
        <v>1466</v>
      </c>
      <c r="R9507" s="1">
        <v>111.96</v>
      </c>
      <c r="S9507">
        <v>2</v>
      </c>
      <c r="T9507">
        <f t="shared" si="148"/>
        <v>32</v>
      </c>
      <c r="U9507" t="s">
        <v>46</v>
      </c>
      <c r="V9507">
        <v>0</v>
      </c>
      <c r="W9507">
        <v>0</v>
      </c>
      <c r="X9507" s="1">
        <v>0</v>
      </c>
      <c r="Y9507" s="1">
        <v>111.96</v>
      </c>
      <c r="Z9507" t="s">
        <v>99</v>
      </c>
      <c r="AA9507" s="2">
        <v>54.860399999999998</v>
      </c>
      <c r="AB9507" s="3">
        <v>0.49</v>
      </c>
      <c r="AC9507" s="1">
        <v>-57.099600000000002</v>
      </c>
      <c r="AD9507">
        <v>4</v>
      </c>
      <c r="AE9507">
        <v>4</v>
      </c>
      <c r="AF9507" t="s">
        <v>48</v>
      </c>
      <c r="AG9507">
        <v>2016</v>
      </c>
      <c r="AH9507">
        <f>COUNTBLANK(datos[[#This Row],[Row ID]:[Year sales]])</f>
        <v>0</v>
      </c>
    </row>
    <row r="9508" spans="1:34" x14ac:dyDescent="0.3">
      <c r="A9508">
        <v>9507</v>
      </c>
      <c r="B9508" t="s">
        <v>10696</v>
      </c>
      <c r="C9508" s="4">
        <v>41734</v>
      </c>
      <c r="D9508" s="4">
        <v>41736</v>
      </c>
      <c r="E9508" t="s">
        <v>34</v>
      </c>
      <c r="F9508" t="s">
        <v>686</v>
      </c>
      <c r="G9508" t="s">
        <v>687</v>
      </c>
      <c r="H9508" t="s">
        <v>37</v>
      </c>
      <c r="I9508" t="s">
        <v>38</v>
      </c>
      <c r="J9508" t="s">
        <v>6696</v>
      </c>
      <c r="K9508" t="s">
        <v>258</v>
      </c>
      <c r="L9508">
        <v>48127</v>
      </c>
      <c r="M9508" t="s">
        <v>125</v>
      </c>
      <c r="N9508" t="s">
        <v>3233</v>
      </c>
      <c r="O9508" t="s">
        <v>62</v>
      </c>
      <c r="P9508" t="s">
        <v>86</v>
      </c>
      <c r="Q9508" t="s">
        <v>3234</v>
      </c>
      <c r="R9508" s="1">
        <v>26.7</v>
      </c>
      <c r="S9508">
        <v>2</v>
      </c>
      <c r="T9508">
        <f t="shared" si="148"/>
        <v>24</v>
      </c>
      <c r="U9508" t="s">
        <v>46</v>
      </c>
      <c r="V9508">
        <v>0</v>
      </c>
      <c r="W9508">
        <v>0</v>
      </c>
      <c r="X9508" s="1">
        <v>0</v>
      </c>
      <c r="Y9508" s="1">
        <v>26.7</v>
      </c>
      <c r="Z9508" t="s">
        <v>65</v>
      </c>
      <c r="AA9508" s="2">
        <v>7.476</v>
      </c>
      <c r="AB9508" s="3">
        <v>0.28000000000000003</v>
      </c>
      <c r="AC9508" s="1">
        <v>-19.224</v>
      </c>
      <c r="AD9508">
        <v>2</v>
      </c>
      <c r="AE9508">
        <v>2</v>
      </c>
      <c r="AF9508" t="s">
        <v>48</v>
      </c>
      <c r="AG9508">
        <v>2014</v>
      </c>
      <c r="AH9508">
        <f>COUNTBLANK(datos[[#This Row],[Row ID]:[Year sales]])</f>
        <v>0</v>
      </c>
    </row>
    <row r="9509" spans="1:34" x14ac:dyDescent="0.3">
      <c r="A9509">
        <v>9508</v>
      </c>
      <c r="B9509" t="s">
        <v>10696</v>
      </c>
      <c r="C9509" s="4">
        <v>41734</v>
      </c>
      <c r="D9509" s="4">
        <v>41736</v>
      </c>
      <c r="E9509" t="s">
        <v>34</v>
      </c>
      <c r="F9509" t="s">
        <v>686</v>
      </c>
      <c r="G9509" t="s">
        <v>687</v>
      </c>
      <c r="H9509" t="s">
        <v>37</v>
      </c>
      <c r="I9509" t="s">
        <v>38</v>
      </c>
      <c r="J9509" t="s">
        <v>6696</v>
      </c>
      <c r="K9509" t="s">
        <v>258</v>
      </c>
      <c r="L9509">
        <v>48127</v>
      </c>
      <c r="M9509" t="s">
        <v>125</v>
      </c>
      <c r="N9509" t="s">
        <v>4972</v>
      </c>
      <c r="O9509" t="s">
        <v>62</v>
      </c>
      <c r="P9509" t="s">
        <v>94</v>
      </c>
      <c r="Q9509" t="s">
        <v>4973</v>
      </c>
      <c r="R9509" s="1">
        <v>40.200000000000003</v>
      </c>
      <c r="S9509">
        <v>5</v>
      </c>
      <c r="T9509">
        <f t="shared" si="148"/>
        <v>42</v>
      </c>
      <c r="U9509" t="s">
        <v>75</v>
      </c>
      <c r="V9509">
        <v>0</v>
      </c>
      <c r="W9509">
        <v>0</v>
      </c>
      <c r="X9509" s="1">
        <v>0</v>
      </c>
      <c r="Y9509" s="1">
        <v>40.200000000000003</v>
      </c>
      <c r="Z9509" t="s">
        <v>65</v>
      </c>
      <c r="AA9509" s="2">
        <v>18.09</v>
      </c>
      <c r="AB9509" s="3">
        <v>0.44999999999999996</v>
      </c>
      <c r="AC9509" s="1">
        <v>-22.11</v>
      </c>
      <c r="AD9509">
        <v>2</v>
      </c>
      <c r="AE9509">
        <v>2</v>
      </c>
      <c r="AF9509" t="s">
        <v>48</v>
      </c>
      <c r="AG9509">
        <v>2014</v>
      </c>
      <c r="AH9509">
        <f>COUNTBLANK(datos[[#This Row],[Row ID]:[Year sales]])</f>
        <v>0</v>
      </c>
    </row>
    <row r="9510" spans="1:34" x14ac:dyDescent="0.3">
      <c r="A9510">
        <v>9509</v>
      </c>
      <c r="B9510" t="s">
        <v>10696</v>
      </c>
      <c r="C9510" s="4">
        <v>41734</v>
      </c>
      <c r="D9510" s="4">
        <v>41736</v>
      </c>
      <c r="E9510" t="s">
        <v>34</v>
      </c>
      <c r="F9510" t="s">
        <v>686</v>
      </c>
      <c r="G9510" t="s">
        <v>687</v>
      </c>
      <c r="H9510" t="s">
        <v>37</v>
      </c>
      <c r="I9510" t="s">
        <v>38</v>
      </c>
      <c r="J9510" t="s">
        <v>6696</v>
      </c>
      <c r="K9510" t="s">
        <v>258</v>
      </c>
      <c r="L9510">
        <v>48127</v>
      </c>
      <c r="M9510" t="s">
        <v>125</v>
      </c>
      <c r="N9510" t="s">
        <v>802</v>
      </c>
      <c r="O9510" t="s">
        <v>62</v>
      </c>
      <c r="P9510" t="s">
        <v>86</v>
      </c>
      <c r="Q9510" t="s">
        <v>803</v>
      </c>
      <c r="R9510" s="1">
        <v>13.89</v>
      </c>
      <c r="S9510">
        <v>3</v>
      </c>
      <c r="T9510">
        <f t="shared" si="148"/>
        <v>20</v>
      </c>
      <c r="U9510" t="s">
        <v>52</v>
      </c>
      <c r="V9510">
        <v>0</v>
      </c>
      <c r="W9510">
        <v>0</v>
      </c>
      <c r="X9510" s="1">
        <v>0</v>
      </c>
      <c r="Y9510" s="1">
        <v>13.89</v>
      </c>
      <c r="Z9510" t="s">
        <v>65</v>
      </c>
      <c r="AA9510" s="2">
        <v>4.5837000000000003</v>
      </c>
      <c r="AB9510" s="3">
        <v>0.33</v>
      </c>
      <c r="AC9510" s="1">
        <v>-9.3063000000000002</v>
      </c>
      <c r="AD9510">
        <v>2</v>
      </c>
      <c r="AE9510">
        <v>2</v>
      </c>
      <c r="AF9510" t="s">
        <v>48</v>
      </c>
      <c r="AG9510">
        <v>2014</v>
      </c>
      <c r="AH9510">
        <f>COUNTBLANK(datos[[#This Row],[Row ID]:[Year sales]])</f>
        <v>0</v>
      </c>
    </row>
    <row r="9511" spans="1:34" x14ac:dyDescent="0.3">
      <c r="A9511">
        <v>9510</v>
      </c>
      <c r="B9511" t="s">
        <v>10696</v>
      </c>
      <c r="C9511" s="4">
        <v>41734</v>
      </c>
      <c r="D9511" s="4">
        <v>41736</v>
      </c>
      <c r="E9511" t="s">
        <v>34</v>
      </c>
      <c r="F9511" t="s">
        <v>686</v>
      </c>
      <c r="G9511" t="s">
        <v>687</v>
      </c>
      <c r="H9511" t="s">
        <v>37</v>
      </c>
      <c r="I9511" t="s">
        <v>38</v>
      </c>
      <c r="J9511" t="s">
        <v>6696</v>
      </c>
      <c r="K9511" t="s">
        <v>258</v>
      </c>
      <c r="L9511">
        <v>48127</v>
      </c>
      <c r="M9511" t="s">
        <v>125</v>
      </c>
      <c r="N9511" t="s">
        <v>706</v>
      </c>
      <c r="O9511" t="s">
        <v>62</v>
      </c>
      <c r="P9511" t="s">
        <v>77</v>
      </c>
      <c r="Q9511" t="s">
        <v>707</v>
      </c>
      <c r="R9511" s="1">
        <v>689.82</v>
      </c>
      <c r="S9511">
        <v>6</v>
      </c>
      <c r="T9511">
        <f t="shared" si="148"/>
        <v>27</v>
      </c>
      <c r="U9511" t="s">
        <v>75</v>
      </c>
      <c r="V9511">
        <v>0</v>
      </c>
      <c r="W9511">
        <v>0</v>
      </c>
      <c r="X9511" s="1">
        <v>0</v>
      </c>
      <c r="Y9511" s="1">
        <v>689.82</v>
      </c>
      <c r="Z9511" t="s">
        <v>53</v>
      </c>
      <c r="AA9511" s="2">
        <v>20.694600000000001</v>
      </c>
      <c r="AB9511" s="3">
        <v>0.03</v>
      </c>
      <c r="AC9511" s="1">
        <v>-669.12540000000001</v>
      </c>
      <c r="AD9511">
        <v>2</v>
      </c>
      <c r="AE9511">
        <v>2</v>
      </c>
      <c r="AF9511" t="s">
        <v>48</v>
      </c>
      <c r="AG9511">
        <v>2014</v>
      </c>
      <c r="AH9511">
        <f>COUNTBLANK(datos[[#This Row],[Row ID]:[Year sales]])</f>
        <v>0</v>
      </c>
    </row>
    <row r="9512" spans="1:34" x14ac:dyDescent="0.3">
      <c r="A9512">
        <v>9511</v>
      </c>
      <c r="B9512" t="s">
        <v>10697</v>
      </c>
      <c r="C9512" s="4">
        <v>42588</v>
      </c>
      <c r="D9512" s="4">
        <v>42593</v>
      </c>
      <c r="E9512" t="s">
        <v>67</v>
      </c>
      <c r="F9512" t="s">
        <v>1875</v>
      </c>
      <c r="G9512" t="s">
        <v>1876</v>
      </c>
      <c r="H9512" t="s">
        <v>37</v>
      </c>
      <c r="I9512" t="s">
        <v>38</v>
      </c>
      <c r="J9512" t="s">
        <v>286</v>
      </c>
      <c r="K9512" t="s">
        <v>287</v>
      </c>
      <c r="L9512">
        <v>10024</v>
      </c>
      <c r="M9512" t="s">
        <v>168</v>
      </c>
      <c r="N9512" t="s">
        <v>1286</v>
      </c>
      <c r="O9512" t="s">
        <v>62</v>
      </c>
      <c r="P9512" t="s">
        <v>86</v>
      </c>
      <c r="Q9512" t="s">
        <v>1287</v>
      </c>
      <c r="R9512" s="1">
        <v>38.340000000000003</v>
      </c>
      <c r="S9512">
        <v>9</v>
      </c>
      <c r="T9512">
        <f t="shared" si="148"/>
        <v>27</v>
      </c>
      <c r="U9512" t="s">
        <v>75</v>
      </c>
      <c r="V9512">
        <v>0</v>
      </c>
      <c r="W9512">
        <v>0</v>
      </c>
      <c r="X9512" s="1">
        <v>0</v>
      </c>
      <c r="Y9512" s="1">
        <v>38.340000000000003</v>
      </c>
      <c r="Z9512" t="s">
        <v>65</v>
      </c>
      <c r="AA9512" s="2">
        <v>15.7194</v>
      </c>
      <c r="AB9512" s="3">
        <v>0.41</v>
      </c>
      <c r="AC9512" s="1">
        <v>-22.6206</v>
      </c>
      <c r="AD9512">
        <v>5</v>
      </c>
      <c r="AE9512">
        <v>5</v>
      </c>
      <c r="AF9512" t="s">
        <v>48</v>
      </c>
      <c r="AG9512">
        <v>2016</v>
      </c>
      <c r="AH9512">
        <f>COUNTBLANK(datos[[#This Row],[Row ID]:[Year sales]])</f>
        <v>0</v>
      </c>
    </row>
    <row r="9513" spans="1:34" x14ac:dyDescent="0.3">
      <c r="A9513">
        <v>9512</v>
      </c>
      <c r="B9513" t="s">
        <v>10698</v>
      </c>
      <c r="C9513" s="4">
        <v>41987</v>
      </c>
      <c r="D9513" s="4">
        <v>41989</v>
      </c>
      <c r="E9513" t="s">
        <v>208</v>
      </c>
      <c r="F9513" t="s">
        <v>6383</v>
      </c>
      <c r="G9513" t="s">
        <v>6384</v>
      </c>
      <c r="H9513" t="s">
        <v>57</v>
      </c>
      <c r="I9513" t="s">
        <v>38</v>
      </c>
      <c r="J9513" t="s">
        <v>323</v>
      </c>
      <c r="K9513" t="s">
        <v>231</v>
      </c>
      <c r="L9513">
        <v>60623</v>
      </c>
      <c r="M9513" t="s">
        <v>125</v>
      </c>
      <c r="N9513" t="s">
        <v>4355</v>
      </c>
      <c r="O9513" t="s">
        <v>62</v>
      </c>
      <c r="P9513" t="s">
        <v>94</v>
      </c>
      <c r="Q9513" t="s">
        <v>4356</v>
      </c>
      <c r="R9513" s="1">
        <v>9.2639999999999993</v>
      </c>
      <c r="S9513">
        <v>3</v>
      </c>
      <c r="T9513">
        <f t="shared" si="148"/>
        <v>42</v>
      </c>
      <c r="U9513" t="s">
        <v>52</v>
      </c>
      <c r="V9513">
        <v>0.8</v>
      </c>
      <c r="W9513">
        <v>7.4112</v>
      </c>
      <c r="X9513" s="1">
        <v>-7.4112</v>
      </c>
      <c r="Y9513" s="1">
        <v>16.6752</v>
      </c>
      <c r="Z9513" t="s">
        <v>65</v>
      </c>
      <c r="AA9513" s="2">
        <v>-13.896000000000001</v>
      </c>
      <c r="AB9513" s="3">
        <v>-1.5000000000000002</v>
      </c>
      <c r="AC9513" s="1">
        <v>-15.748799999999999</v>
      </c>
      <c r="AD9513">
        <v>2</v>
      </c>
      <c r="AE9513">
        <v>2</v>
      </c>
      <c r="AF9513" t="s">
        <v>48</v>
      </c>
      <c r="AG9513">
        <v>2014</v>
      </c>
      <c r="AH9513">
        <f>COUNTBLANK(datos[[#This Row],[Row ID]:[Year sales]])</f>
        <v>0</v>
      </c>
    </row>
    <row r="9514" spans="1:34" x14ac:dyDescent="0.3">
      <c r="A9514">
        <v>9513</v>
      </c>
      <c r="B9514" t="s">
        <v>10699</v>
      </c>
      <c r="C9514" s="4">
        <v>42885</v>
      </c>
      <c r="D9514" s="4">
        <v>42889</v>
      </c>
      <c r="E9514" t="s">
        <v>34</v>
      </c>
      <c r="F9514" t="s">
        <v>3478</v>
      </c>
      <c r="G9514" t="s">
        <v>3479</v>
      </c>
      <c r="H9514" t="s">
        <v>37</v>
      </c>
      <c r="I9514" t="s">
        <v>38</v>
      </c>
      <c r="J9514" t="s">
        <v>837</v>
      </c>
      <c r="K9514" t="s">
        <v>124</v>
      </c>
      <c r="L9514">
        <v>75217</v>
      </c>
      <c r="M9514" t="s">
        <v>125</v>
      </c>
      <c r="N9514" t="s">
        <v>3118</v>
      </c>
      <c r="O9514" t="s">
        <v>43</v>
      </c>
      <c r="P9514" t="s">
        <v>44</v>
      </c>
      <c r="Q9514" t="s">
        <v>3119</v>
      </c>
      <c r="R9514" s="1">
        <v>204.66640000000001</v>
      </c>
      <c r="S9514">
        <v>1</v>
      </c>
      <c r="T9514">
        <f t="shared" si="148"/>
        <v>26</v>
      </c>
      <c r="U9514" t="s">
        <v>46</v>
      </c>
      <c r="V9514">
        <v>0.32</v>
      </c>
      <c r="W9514">
        <v>65.493248000000008</v>
      </c>
      <c r="X9514" s="1">
        <v>-65.493247999999994</v>
      </c>
      <c r="Y9514" s="1">
        <v>270.159648</v>
      </c>
      <c r="Z9514" t="s">
        <v>47</v>
      </c>
      <c r="AA9514" s="2">
        <v>-6.0195999999999996</v>
      </c>
      <c r="AB9514" s="3">
        <v>-2.9411764705882349E-2</v>
      </c>
      <c r="AC9514" s="1">
        <v>-145.19275200000001</v>
      </c>
      <c r="AD9514">
        <v>4</v>
      </c>
      <c r="AE9514">
        <v>4</v>
      </c>
      <c r="AF9514" t="s">
        <v>48</v>
      </c>
      <c r="AG9514">
        <v>2017</v>
      </c>
      <c r="AH9514">
        <f>COUNTBLANK(datos[[#This Row],[Row ID]:[Year sales]])</f>
        <v>0</v>
      </c>
    </row>
    <row r="9515" spans="1:34" x14ac:dyDescent="0.3">
      <c r="A9515">
        <v>9514</v>
      </c>
      <c r="B9515" t="s">
        <v>10700</v>
      </c>
      <c r="C9515" s="4">
        <v>42657</v>
      </c>
      <c r="D9515" s="4">
        <v>42662</v>
      </c>
      <c r="E9515" t="s">
        <v>67</v>
      </c>
      <c r="F9515" t="s">
        <v>5866</v>
      </c>
      <c r="G9515" t="s">
        <v>5867</v>
      </c>
      <c r="H9515" t="s">
        <v>37</v>
      </c>
      <c r="I9515" t="s">
        <v>38</v>
      </c>
      <c r="J9515" t="s">
        <v>4143</v>
      </c>
      <c r="K9515" t="s">
        <v>134</v>
      </c>
      <c r="L9515">
        <v>54915</v>
      </c>
      <c r="M9515" t="s">
        <v>125</v>
      </c>
      <c r="N9515" t="s">
        <v>3019</v>
      </c>
      <c r="O9515" t="s">
        <v>90</v>
      </c>
      <c r="P9515" t="s">
        <v>181</v>
      </c>
      <c r="Q9515" t="s">
        <v>3020</v>
      </c>
      <c r="R9515" s="1">
        <v>1649.75</v>
      </c>
      <c r="S9515">
        <v>5</v>
      </c>
      <c r="T9515">
        <f t="shared" si="148"/>
        <v>35</v>
      </c>
      <c r="U9515" t="s">
        <v>75</v>
      </c>
      <c r="V9515">
        <v>0</v>
      </c>
      <c r="W9515">
        <v>0</v>
      </c>
      <c r="X9515" s="1">
        <v>0</v>
      </c>
      <c r="Y9515" s="1">
        <v>1649.75</v>
      </c>
      <c r="Z9515" t="s">
        <v>53</v>
      </c>
      <c r="AA9515" s="2">
        <v>544.41750000000002</v>
      </c>
      <c r="AB9515" s="3">
        <v>0.33</v>
      </c>
      <c r="AC9515" s="1">
        <v>-1105.3325</v>
      </c>
      <c r="AD9515">
        <v>5</v>
      </c>
      <c r="AE9515">
        <v>5</v>
      </c>
      <c r="AF9515" t="s">
        <v>48</v>
      </c>
      <c r="AG9515">
        <v>2016</v>
      </c>
      <c r="AH9515">
        <f>COUNTBLANK(datos[[#This Row],[Row ID]:[Year sales]])</f>
        <v>0</v>
      </c>
    </row>
    <row r="9516" spans="1:34" x14ac:dyDescent="0.3">
      <c r="A9516">
        <v>9515</v>
      </c>
      <c r="B9516" t="s">
        <v>10701</v>
      </c>
      <c r="C9516" s="4">
        <v>41712</v>
      </c>
      <c r="D9516" s="4">
        <v>41716</v>
      </c>
      <c r="E9516" t="s">
        <v>67</v>
      </c>
      <c r="F9516" t="s">
        <v>7366</v>
      </c>
      <c r="G9516" t="s">
        <v>7367</v>
      </c>
      <c r="H9516" t="s">
        <v>122</v>
      </c>
      <c r="I9516" t="s">
        <v>38</v>
      </c>
      <c r="J9516" t="s">
        <v>1545</v>
      </c>
      <c r="K9516" t="s">
        <v>71</v>
      </c>
      <c r="L9516">
        <v>32216</v>
      </c>
      <c r="M9516" t="s">
        <v>41</v>
      </c>
      <c r="N9516" t="s">
        <v>2523</v>
      </c>
      <c r="O9516" t="s">
        <v>62</v>
      </c>
      <c r="P9516" t="s">
        <v>110</v>
      </c>
      <c r="Q9516" t="s">
        <v>2524</v>
      </c>
      <c r="R9516" s="1">
        <v>91.055999999999997</v>
      </c>
      <c r="S9516">
        <v>6</v>
      </c>
      <c r="T9516">
        <f t="shared" si="148"/>
        <v>30</v>
      </c>
      <c r="U9516" t="s">
        <v>75</v>
      </c>
      <c r="V9516">
        <v>0.2</v>
      </c>
      <c r="W9516">
        <v>18.211200000000002</v>
      </c>
      <c r="X9516" s="1">
        <v>-18.211200000000002</v>
      </c>
      <c r="Y9516" s="1">
        <v>109.2672</v>
      </c>
      <c r="Z9516" t="s">
        <v>99</v>
      </c>
      <c r="AA9516" s="2">
        <v>31.869599999999998</v>
      </c>
      <c r="AB9516" s="3">
        <v>0.35</v>
      </c>
      <c r="AC9516" s="1">
        <v>-40.975200000000001</v>
      </c>
      <c r="AD9516">
        <v>4</v>
      </c>
      <c r="AE9516">
        <v>4</v>
      </c>
      <c r="AF9516" t="s">
        <v>48</v>
      </c>
      <c r="AG9516">
        <v>2014</v>
      </c>
      <c r="AH9516">
        <f>COUNTBLANK(datos[[#This Row],[Row ID]:[Year sales]])</f>
        <v>0</v>
      </c>
    </row>
    <row r="9517" spans="1:34" x14ac:dyDescent="0.3">
      <c r="A9517">
        <v>9516</v>
      </c>
      <c r="B9517" t="s">
        <v>10702</v>
      </c>
      <c r="C9517" s="4">
        <v>41687</v>
      </c>
      <c r="D9517" s="4">
        <v>41694</v>
      </c>
      <c r="E9517" t="s">
        <v>67</v>
      </c>
      <c r="F9517" t="s">
        <v>973</v>
      </c>
      <c r="G9517" t="s">
        <v>974</v>
      </c>
      <c r="H9517" t="s">
        <v>37</v>
      </c>
      <c r="I9517" t="s">
        <v>38</v>
      </c>
      <c r="J9517" t="s">
        <v>323</v>
      </c>
      <c r="K9517" t="s">
        <v>231</v>
      </c>
      <c r="L9517">
        <v>60653</v>
      </c>
      <c r="M9517" t="s">
        <v>125</v>
      </c>
      <c r="N9517" t="s">
        <v>4668</v>
      </c>
      <c r="O9517" t="s">
        <v>62</v>
      </c>
      <c r="P9517" t="s">
        <v>86</v>
      </c>
      <c r="Q9517" t="s">
        <v>3062</v>
      </c>
      <c r="R9517" s="1">
        <v>54.207999999999998</v>
      </c>
      <c r="S9517">
        <v>14</v>
      </c>
      <c r="T9517">
        <f t="shared" si="148"/>
        <v>86</v>
      </c>
      <c r="U9517" t="s">
        <v>75</v>
      </c>
      <c r="V9517">
        <v>0.2</v>
      </c>
      <c r="W9517">
        <v>10.8416</v>
      </c>
      <c r="X9517" s="1">
        <v>-10.8416</v>
      </c>
      <c r="Y9517" s="1">
        <v>65.049599999999998</v>
      </c>
      <c r="Z9517" t="s">
        <v>99</v>
      </c>
      <c r="AA9517" s="2">
        <v>8.8087999999999997</v>
      </c>
      <c r="AB9517" s="3">
        <v>0.16250000000000001</v>
      </c>
      <c r="AC9517" s="1">
        <v>-34.557600000000001</v>
      </c>
      <c r="AD9517">
        <v>7</v>
      </c>
      <c r="AE9517">
        <v>7</v>
      </c>
      <c r="AF9517" t="s">
        <v>48</v>
      </c>
      <c r="AG9517">
        <v>2014</v>
      </c>
      <c r="AH9517">
        <f>COUNTBLANK(datos[[#This Row],[Row ID]:[Year sales]])</f>
        <v>0</v>
      </c>
    </row>
    <row r="9518" spans="1:34" x14ac:dyDescent="0.3">
      <c r="A9518">
        <v>9517</v>
      </c>
      <c r="B9518" t="s">
        <v>10703</v>
      </c>
      <c r="C9518" s="4">
        <v>42240</v>
      </c>
      <c r="D9518" s="4">
        <v>42242</v>
      </c>
      <c r="E9518" t="s">
        <v>34</v>
      </c>
      <c r="F9518" t="s">
        <v>3193</v>
      </c>
      <c r="G9518" t="s">
        <v>3194</v>
      </c>
      <c r="H9518" t="s">
        <v>37</v>
      </c>
      <c r="I9518" t="s">
        <v>38</v>
      </c>
      <c r="J9518" t="s">
        <v>4646</v>
      </c>
      <c r="K9518" t="s">
        <v>518</v>
      </c>
      <c r="L9518">
        <v>43402</v>
      </c>
      <c r="M9518" t="s">
        <v>168</v>
      </c>
      <c r="N9518" t="s">
        <v>5063</v>
      </c>
      <c r="O9518" t="s">
        <v>90</v>
      </c>
      <c r="P9518" t="s">
        <v>91</v>
      </c>
      <c r="Q9518" t="s">
        <v>5064</v>
      </c>
      <c r="R9518" s="1">
        <v>26.981999999999999</v>
      </c>
      <c r="S9518">
        <v>3</v>
      </c>
      <c r="T9518">
        <f t="shared" si="148"/>
        <v>21</v>
      </c>
      <c r="U9518" t="s">
        <v>52</v>
      </c>
      <c r="V9518">
        <v>0.4</v>
      </c>
      <c r="W9518">
        <v>10.7928</v>
      </c>
      <c r="X9518" s="1">
        <v>-10.7928</v>
      </c>
      <c r="Y9518" s="1">
        <v>37.774799999999999</v>
      </c>
      <c r="Z9518" t="s">
        <v>65</v>
      </c>
      <c r="AA9518" s="2">
        <v>4.0472999999999999</v>
      </c>
      <c r="AB9518" s="3">
        <v>0.15</v>
      </c>
      <c r="AC9518" s="1">
        <v>-12.1419</v>
      </c>
      <c r="AD9518">
        <v>2</v>
      </c>
      <c r="AE9518">
        <v>2</v>
      </c>
      <c r="AF9518" t="s">
        <v>48</v>
      </c>
      <c r="AG9518">
        <v>2015</v>
      </c>
      <c r="AH9518">
        <f>COUNTBLANK(datos[[#This Row],[Row ID]:[Year sales]])</f>
        <v>0</v>
      </c>
    </row>
    <row r="9519" spans="1:34" x14ac:dyDescent="0.3">
      <c r="A9519">
        <v>9518</v>
      </c>
      <c r="B9519" t="s">
        <v>10703</v>
      </c>
      <c r="C9519" s="4">
        <v>42240</v>
      </c>
      <c r="D9519" s="4">
        <v>42242</v>
      </c>
      <c r="E9519" t="s">
        <v>34</v>
      </c>
      <c r="F9519" t="s">
        <v>3193</v>
      </c>
      <c r="G9519" t="s">
        <v>3194</v>
      </c>
      <c r="H9519" t="s">
        <v>37</v>
      </c>
      <c r="I9519" t="s">
        <v>38</v>
      </c>
      <c r="J9519" t="s">
        <v>4646</v>
      </c>
      <c r="K9519" t="s">
        <v>518</v>
      </c>
      <c r="L9519">
        <v>43402</v>
      </c>
      <c r="M9519" t="s">
        <v>168</v>
      </c>
      <c r="N9519" t="s">
        <v>4785</v>
      </c>
      <c r="O9519" t="s">
        <v>62</v>
      </c>
      <c r="P9519" t="s">
        <v>63</v>
      </c>
      <c r="Q9519" t="s">
        <v>4786</v>
      </c>
      <c r="R9519" s="1">
        <v>6.9119999999999999</v>
      </c>
      <c r="S9519">
        <v>3</v>
      </c>
      <c r="T9519">
        <f t="shared" si="148"/>
        <v>30</v>
      </c>
      <c r="U9519" t="s">
        <v>52</v>
      </c>
      <c r="V9519">
        <v>0.2</v>
      </c>
      <c r="W9519">
        <v>1.3824000000000001</v>
      </c>
      <c r="X9519" s="1">
        <v>-1.3824000000000001</v>
      </c>
      <c r="Y9519" s="1">
        <v>8.2943999999999996</v>
      </c>
      <c r="Z9519" t="s">
        <v>65</v>
      </c>
      <c r="AA9519" s="2">
        <v>2.5055999999999998</v>
      </c>
      <c r="AB9519" s="3">
        <v>0.36249999999999999</v>
      </c>
      <c r="AC9519" s="1">
        <v>-3.024</v>
      </c>
      <c r="AD9519">
        <v>2</v>
      </c>
      <c r="AE9519">
        <v>2</v>
      </c>
      <c r="AF9519" t="s">
        <v>48</v>
      </c>
      <c r="AG9519">
        <v>2015</v>
      </c>
      <c r="AH9519">
        <f>COUNTBLANK(datos[[#This Row],[Row ID]:[Year sales]])</f>
        <v>0</v>
      </c>
    </row>
    <row r="9520" spans="1:34" x14ac:dyDescent="0.3">
      <c r="A9520">
        <v>9519</v>
      </c>
      <c r="B9520" t="s">
        <v>10703</v>
      </c>
      <c r="C9520" s="4">
        <v>42240</v>
      </c>
      <c r="D9520" s="4">
        <v>42242</v>
      </c>
      <c r="E9520" t="s">
        <v>34</v>
      </c>
      <c r="F9520" t="s">
        <v>3193</v>
      </c>
      <c r="G9520" t="s">
        <v>3194</v>
      </c>
      <c r="H9520" t="s">
        <v>37</v>
      </c>
      <c r="I9520" t="s">
        <v>38</v>
      </c>
      <c r="J9520" t="s">
        <v>4646</v>
      </c>
      <c r="K9520" t="s">
        <v>518</v>
      </c>
      <c r="L9520">
        <v>43402</v>
      </c>
      <c r="M9520" t="s">
        <v>168</v>
      </c>
      <c r="N9520" t="s">
        <v>1037</v>
      </c>
      <c r="O9520" t="s">
        <v>62</v>
      </c>
      <c r="P9520" t="s">
        <v>77</v>
      </c>
      <c r="Q9520" t="s">
        <v>1038</v>
      </c>
      <c r="R9520" s="1">
        <v>435.50400000000002</v>
      </c>
      <c r="S9520">
        <v>3</v>
      </c>
      <c r="T9520">
        <f t="shared" si="148"/>
        <v>45</v>
      </c>
      <c r="U9520" t="s">
        <v>52</v>
      </c>
      <c r="V9520">
        <v>0.2</v>
      </c>
      <c r="W9520">
        <v>87.100800000000007</v>
      </c>
      <c r="X9520" s="1">
        <v>-87.100800000000007</v>
      </c>
      <c r="Y9520" s="1">
        <v>522.60480000000007</v>
      </c>
      <c r="Z9520" t="s">
        <v>53</v>
      </c>
      <c r="AA9520" s="2">
        <v>48.994199999999999</v>
      </c>
      <c r="AB9520" s="3">
        <v>0.11249999999999999</v>
      </c>
      <c r="AC9520" s="1">
        <v>-299.40899999999999</v>
      </c>
      <c r="AD9520">
        <v>2</v>
      </c>
      <c r="AE9520">
        <v>2</v>
      </c>
      <c r="AF9520" t="s">
        <v>48</v>
      </c>
      <c r="AG9520">
        <v>2015</v>
      </c>
      <c r="AH9520">
        <f>COUNTBLANK(datos[[#This Row],[Row ID]:[Year sales]])</f>
        <v>0</v>
      </c>
    </row>
    <row r="9521" spans="1:34" x14ac:dyDescent="0.3">
      <c r="A9521">
        <v>9520</v>
      </c>
      <c r="B9521" t="s">
        <v>10704</v>
      </c>
      <c r="C9521" s="4">
        <v>42863</v>
      </c>
      <c r="D9521" s="4">
        <v>42867</v>
      </c>
      <c r="E9521" t="s">
        <v>34</v>
      </c>
      <c r="F9521" t="s">
        <v>4352</v>
      </c>
      <c r="G9521" t="s">
        <v>4353</v>
      </c>
      <c r="H9521" t="s">
        <v>37</v>
      </c>
      <c r="I9521" t="s">
        <v>38</v>
      </c>
      <c r="J9521" t="s">
        <v>147</v>
      </c>
      <c r="K9521" t="s">
        <v>59</v>
      </c>
      <c r="L9521">
        <v>94110</v>
      </c>
      <c r="M9521" t="s">
        <v>60</v>
      </c>
      <c r="N9521" t="s">
        <v>5159</v>
      </c>
      <c r="O9521" t="s">
        <v>62</v>
      </c>
      <c r="P9521" t="s">
        <v>97</v>
      </c>
      <c r="Q9521" t="s">
        <v>5160</v>
      </c>
      <c r="R9521" s="1">
        <v>81.08</v>
      </c>
      <c r="S9521">
        <v>4</v>
      </c>
      <c r="T9521">
        <f t="shared" si="148"/>
        <v>19</v>
      </c>
      <c r="U9521" t="s">
        <v>52</v>
      </c>
      <c r="V9521">
        <v>0</v>
      </c>
      <c r="W9521">
        <v>0</v>
      </c>
      <c r="X9521" s="1">
        <v>0</v>
      </c>
      <c r="Y9521" s="1">
        <v>81.08</v>
      </c>
      <c r="Z9521" t="s">
        <v>99</v>
      </c>
      <c r="AA9521" s="2">
        <v>22.702400000000001</v>
      </c>
      <c r="AB9521" s="3">
        <v>0.28000000000000003</v>
      </c>
      <c r="AC9521" s="1">
        <v>-58.377600000000001</v>
      </c>
      <c r="AD9521">
        <v>4</v>
      </c>
      <c r="AE9521">
        <v>4</v>
      </c>
      <c r="AF9521" t="s">
        <v>48</v>
      </c>
      <c r="AG9521">
        <v>2017</v>
      </c>
      <c r="AH9521">
        <f>COUNTBLANK(datos[[#This Row],[Row ID]:[Year sales]])</f>
        <v>0</v>
      </c>
    </row>
    <row r="9522" spans="1:34" x14ac:dyDescent="0.3">
      <c r="A9522">
        <v>9521</v>
      </c>
      <c r="B9522" t="s">
        <v>10705</v>
      </c>
      <c r="C9522" s="4">
        <v>42404</v>
      </c>
      <c r="D9522" s="4">
        <v>42409</v>
      </c>
      <c r="E9522" t="s">
        <v>67</v>
      </c>
      <c r="F9522" t="s">
        <v>726</v>
      </c>
      <c r="G9522" t="s">
        <v>727</v>
      </c>
      <c r="H9522" t="s">
        <v>57</v>
      </c>
      <c r="I9522" t="s">
        <v>38</v>
      </c>
      <c r="J9522" t="s">
        <v>58</v>
      </c>
      <c r="K9522" t="s">
        <v>59</v>
      </c>
      <c r="L9522">
        <v>90049</v>
      </c>
      <c r="M9522" t="s">
        <v>60</v>
      </c>
      <c r="N9522" t="s">
        <v>1030</v>
      </c>
      <c r="O9522" t="s">
        <v>62</v>
      </c>
      <c r="P9522" t="s">
        <v>77</v>
      </c>
      <c r="Q9522" t="s">
        <v>1031</v>
      </c>
      <c r="R9522" s="1">
        <v>93.02</v>
      </c>
      <c r="S9522">
        <v>2</v>
      </c>
      <c r="T9522">
        <f t="shared" si="148"/>
        <v>11</v>
      </c>
      <c r="U9522" t="s">
        <v>46</v>
      </c>
      <c r="V9522">
        <v>0</v>
      </c>
      <c r="W9522">
        <v>0</v>
      </c>
      <c r="X9522" s="1">
        <v>0</v>
      </c>
      <c r="Y9522" s="1">
        <v>93.02</v>
      </c>
      <c r="Z9522" t="s">
        <v>99</v>
      </c>
      <c r="AA9522" s="2">
        <v>3.7208000000000001</v>
      </c>
      <c r="AB9522" s="3">
        <v>0.04</v>
      </c>
      <c r="AC9522" s="1">
        <v>-89.299199999999999</v>
      </c>
      <c r="AD9522">
        <v>5</v>
      </c>
      <c r="AE9522">
        <v>5</v>
      </c>
      <c r="AF9522" t="s">
        <v>48</v>
      </c>
      <c r="AG9522">
        <v>2016</v>
      </c>
      <c r="AH9522">
        <f>COUNTBLANK(datos[[#This Row],[Row ID]:[Year sales]])</f>
        <v>0</v>
      </c>
    </row>
    <row r="9523" spans="1:34" x14ac:dyDescent="0.3">
      <c r="A9523">
        <v>9522</v>
      </c>
      <c r="B9523" t="s">
        <v>10706</v>
      </c>
      <c r="C9523" s="4">
        <v>41992</v>
      </c>
      <c r="D9523" s="4">
        <v>41998</v>
      </c>
      <c r="E9523" t="s">
        <v>67</v>
      </c>
      <c r="F9523" t="s">
        <v>5460</v>
      </c>
      <c r="G9523" t="s">
        <v>5461</v>
      </c>
      <c r="H9523" t="s">
        <v>37</v>
      </c>
      <c r="I9523" t="s">
        <v>38</v>
      </c>
      <c r="J9523" t="s">
        <v>323</v>
      </c>
      <c r="K9523" t="s">
        <v>231</v>
      </c>
      <c r="L9523">
        <v>60623</v>
      </c>
      <c r="M9523" t="s">
        <v>125</v>
      </c>
      <c r="N9523" t="s">
        <v>10707</v>
      </c>
      <c r="O9523" t="s">
        <v>90</v>
      </c>
      <c r="P9523" t="s">
        <v>91</v>
      </c>
      <c r="Q9523" t="s">
        <v>10708</v>
      </c>
      <c r="R9523" s="1">
        <v>323.976</v>
      </c>
      <c r="S9523">
        <v>3</v>
      </c>
      <c r="T9523">
        <f t="shared" si="148"/>
        <v>3</v>
      </c>
      <c r="U9523" t="s">
        <v>52</v>
      </c>
      <c r="V9523">
        <v>0.2</v>
      </c>
      <c r="W9523">
        <v>64.795200000000008</v>
      </c>
      <c r="X9523" s="1">
        <v>-64.795199999999994</v>
      </c>
      <c r="Y9523" s="1">
        <v>388.77120000000002</v>
      </c>
      <c r="Z9523" t="s">
        <v>47</v>
      </c>
      <c r="AA9523" s="2">
        <v>36.447299999999998</v>
      </c>
      <c r="AB9523" s="3">
        <v>0.11249999999999999</v>
      </c>
      <c r="AC9523" s="1">
        <v>-222.73349999999999</v>
      </c>
      <c r="AD9523">
        <v>6</v>
      </c>
      <c r="AE9523">
        <v>6</v>
      </c>
      <c r="AF9523" t="s">
        <v>48</v>
      </c>
      <c r="AG9523">
        <v>2014</v>
      </c>
      <c r="AH9523">
        <f>COUNTBLANK(datos[[#This Row],[Row ID]:[Year sales]])</f>
        <v>0</v>
      </c>
    </row>
    <row r="9524" spans="1:34" x14ac:dyDescent="0.3">
      <c r="A9524">
        <v>9523</v>
      </c>
      <c r="B9524" t="s">
        <v>10706</v>
      </c>
      <c r="C9524" s="4">
        <v>41992</v>
      </c>
      <c r="D9524" s="4">
        <v>41998</v>
      </c>
      <c r="E9524" t="s">
        <v>67</v>
      </c>
      <c r="F9524" t="s">
        <v>5460</v>
      </c>
      <c r="G9524" t="s">
        <v>5461</v>
      </c>
      <c r="H9524" t="s">
        <v>37</v>
      </c>
      <c r="I9524" t="s">
        <v>38</v>
      </c>
      <c r="J9524" t="s">
        <v>323</v>
      </c>
      <c r="K9524" t="s">
        <v>231</v>
      </c>
      <c r="L9524">
        <v>60623</v>
      </c>
      <c r="M9524" t="s">
        <v>125</v>
      </c>
      <c r="N9524" t="s">
        <v>9115</v>
      </c>
      <c r="O9524" t="s">
        <v>62</v>
      </c>
      <c r="P9524" t="s">
        <v>110</v>
      </c>
      <c r="Q9524" t="s">
        <v>9116</v>
      </c>
      <c r="R9524" s="1">
        <v>15.552</v>
      </c>
      <c r="S9524">
        <v>3</v>
      </c>
      <c r="T9524">
        <f t="shared" si="148"/>
        <v>15</v>
      </c>
      <c r="U9524" t="s">
        <v>52</v>
      </c>
      <c r="V9524">
        <v>0.2</v>
      </c>
      <c r="W9524">
        <v>3.1104000000000003</v>
      </c>
      <c r="X9524" s="1">
        <v>-3.1103999999999998</v>
      </c>
      <c r="Y9524" s="1">
        <v>18.662399999999998</v>
      </c>
      <c r="Z9524" t="s">
        <v>65</v>
      </c>
      <c r="AA9524" s="2">
        <v>5.4432</v>
      </c>
      <c r="AB9524" s="3">
        <v>0.35000000000000003</v>
      </c>
      <c r="AC9524" s="1">
        <v>-6.9984000000000002</v>
      </c>
      <c r="AD9524">
        <v>6</v>
      </c>
      <c r="AE9524">
        <v>6</v>
      </c>
      <c r="AF9524" t="s">
        <v>48</v>
      </c>
      <c r="AG9524">
        <v>2014</v>
      </c>
      <c r="AH9524">
        <f>COUNTBLANK(datos[[#This Row],[Row ID]:[Year sales]])</f>
        <v>0</v>
      </c>
    </row>
    <row r="9525" spans="1:34" x14ac:dyDescent="0.3">
      <c r="A9525">
        <v>9524</v>
      </c>
      <c r="B9525" t="s">
        <v>10706</v>
      </c>
      <c r="C9525" s="4">
        <v>41992</v>
      </c>
      <c r="D9525" s="4">
        <v>41998</v>
      </c>
      <c r="E9525" t="s">
        <v>67</v>
      </c>
      <c r="F9525" t="s">
        <v>5460</v>
      </c>
      <c r="G9525" t="s">
        <v>5461</v>
      </c>
      <c r="H9525" t="s">
        <v>37</v>
      </c>
      <c r="I9525" t="s">
        <v>38</v>
      </c>
      <c r="J9525" t="s">
        <v>323</v>
      </c>
      <c r="K9525" t="s">
        <v>231</v>
      </c>
      <c r="L9525">
        <v>60623</v>
      </c>
      <c r="M9525" t="s">
        <v>125</v>
      </c>
      <c r="N9525" t="s">
        <v>4117</v>
      </c>
      <c r="O9525" t="s">
        <v>62</v>
      </c>
      <c r="P9525" t="s">
        <v>77</v>
      </c>
      <c r="Q9525" t="s">
        <v>4118</v>
      </c>
      <c r="R9525" s="1">
        <v>32.591999999999999</v>
      </c>
      <c r="S9525">
        <v>3</v>
      </c>
      <c r="T9525">
        <f t="shared" si="148"/>
        <v>24</v>
      </c>
      <c r="U9525" t="s">
        <v>52</v>
      </c>
      <c r="V9525">
        <v>0.2</v>
      </c>
      <c r="W9525">
        <v>6.5183999999999997</v>
      </c>
      <c r="X9525" s="1">
        <v>-6.5183999999999997</v>
      </c>
      <c r="Y9525" s="1">
        <v>39.110399999999998</v>
      </c>
      <c r="Z9525" t="s">
        <v>65</v>
      </c>
      <c r="AA9525" s="2">
        <v>-7.7405999999999997</v>
      </c>
      <c r="AB9525" s="3">
        <v>-0.23749999999999999</v>
      </c>
      <c r="AC9525" s="1">
        <v>-33.8142</v>
      </c>
      <c r="AD9525">
        <v>6</v>
      </c>
      <c r="AE9525">
        <v>6</v>
      </c>
      <c r="AF9525" t="s">
        <v>48</v>
      </c>
      <c r="AG9525">
        <v>2014</v>
      </c>
      <c r="AH9525">
        <f>COUNTBLANK(datos[[#This Row],[Row ID]:[Year sales]])</f>
        <v>0</v>
      </c>
    </row>
    <row r="9526" spans="1:34" x14ac:dyDescent="0.3">
      <c r="A9526">
        <v>9525</v>
      </c>
      <c r="B9526" t="s">
        <v>10709</v>
      </c>
      <c r="C9526" s="4">
        <v>43074</v>
      </c>
      <c r="D9526" s="4">
        <v>43075</v>
      </c>
      <c r="E9526" t="s">
        <v>208</v>
      </c>
      <c r="F9526" t="s">
        <v>5145</v>
      </c>
      <c r="G9526" t="s">
        <v>5146</v>
      </c>
      <c r="H9526" t="s">
        <v>122</v>
      </c>
      <c r="I9526" t="s">
        <v>38</v>
      </c>
      <c r="J9526" t="s">
        <v>115</v>
      </c>
      <c r="K9526" t="s">
        <v>116</v>
      </c>
      <c r="L9526">
        <v>98115</v>
      </c>
      <c r="M9526" t="s">
        <v>60</v>
      </c>
      <c r="N9526" t="s">
        <v>1221</v>
      </c>
      <c r="O9526" t="s">
        <v>62</v>
      </c>
      <c r="P9526" t="s">
        <v>94</v>
      </c>
      <c r="Q9526" t="s">
        <v>1222</v>
      </c>
      <c r="R9526" s="1">
        <v>83.92</v>
      </c>
      <c r="S9526">
        <v>5</v>
      </c>
      <c r="T9526">
        <f t="shared" si="148"/>
        <v>67</v>
      </c>
      <c r="U9526" t="s">
        <v>75</v>
      </c>
      <c r="V9526">
        <v>0.2</v>
      </c>
      <c r="W9526">
        <v>16.784000000000002</v>
      </c>
      <c r="X9526" s="1">
        <v>-16.783999999999999</v>
      </c>
      <c r="Y9526" s="1">
        <v>100.70400000000001</v>
      </c>
      <c r="Z9526" t="s">
        <v>99</v>
      </c>
      <c r="AA9526" s="2">
        <v>29.372</v>
      </c>
      <c r="AB9526" s="3">
        <v>0.35</v>
      </c>
      <c r="AC9526" s="1">
        <v>-37.764000000000003</v>
      </c>
      <c r="AD9526">
        <v>1</v>
      </c>
      <c r="AE9526">
        <v>1</v>
      </c>
      <c r="AF9526" t="s">
        <v>48</v>
      </c>
      <c r="AG9526">
        <v>2017</v>
      </c>
      <c r="AH9526">
        <f>COUNTBLANK(datos[[#This Row],[Row ID]:[Year sales]])</f>
        <v>0</v>
      </c>
    </row>
    <row r="9527" spans="1:34" x14ac:dyDescent="0.3">
      <c r="A9527">
        <v>9526</v>
      </c>
      <c r="B9527" t="s">
        <v>10709</v>
      </c>
      <c r="C9527" s="4">
        <v>43074</v>
      </c>
      <c r="D9527" s="4">
        <v>43075</v>
      </c>
      <c r="E9527" t="s">
        <v>208</v>
      </c>
      <c r="F9527" t="s">
        <v>5145</v>
      </c>
      <c r="G9527" t="s">
        <v>5146</v>
      </c>
      <c r="H9527" t="s">
        <v>122</v>
      </c>
      <c r="I9527" t="s">
        <v>38</v>
      </c>
      <c r="J9527" t="s">
        <v>115</v>
      </c>
      <c r="K9527" t="s">
        <v>116</v>
      </c>
      <c r="L9527">
        <v>98115</v>
      </c>
      <c r="M9527" t="s">
        <v>60</v>
      </c>
      <c r="N9527" t="s">
        <v>3492</v>
      </c>
      <c r="O9527" t="s">
        <v>43</v>
      </c>
      <c r="P9527" t="s">
        <v>83</v>
      </c>
      <c r="Q9527" t="s">
        <v>3493</v>
      </c>
      <c r="R9527" s="1">
        <v>199.9</v>
      </c>
      <c r="S9527">
        <v>5</v>
      </c>
      <c r="T9527">
        <f t="shared" si="148"/>
        <v>20</v>
      </c>
      <c r="U9527" t="s">
        <v>75</v>
      </c>
      <c r="V9527">
        <v>0</v>
      </c>
      <c r="W9527">
        <v>0</v>
      </c>
      <c r="X9527" s="1">
        <v>0</v>
      </c>
      <c r="Y9527" s="1">
        <v>199.9</v>
      </c>
      <c r="Z9527" t="s">
        <v>99</v>
      </c>
      <c r="AA9527" s="2">
        <v>39.979999999999997</v>
      </c>
      <c r="AB9527" s="3">
        <v>0.19999999999999998</v>
      </c>
      <c r="AC9527" s="1">
        <v>-159.91999999999999</v>
      </c>
      <c r="AD9527">
        <v>1</v>
      </c>
      <c r="AE9527">
        <v>1</v>
      </c>
      <c r="AF9527" t="s">
        <v>48</v>
      </c>
      <c r="AG9527">
        <v>2017</v>
      </c>
      <c r="AH9527">
        <f>COUNTBLANK(datos[[#This Row],[Row ID]:[Year sales]])</f>
        <v>0</v>
      </c>
    </row>
    <row r="9528" spans="1:34" x14ac:dyDescent="0.3">
      <c r="A9528">
        <v>9527</v>
      </c>
      <c r="B9528" t="s">
        <v>10709</v>
      </c>
      <c r="C9528" s="4">
        <v>43074</v>
      </c>
      <c r="D9528" s="4">
        <v>43075</v>
      </c>
      <c r="E9528" t="s">
        <v>208</v>
      </c>
      <c r="F9528" t="s">
        <v>5145</v>
      </c>
      <c r="G9528" t="s">
        <v>5146</v>
      </c>
      <c r="H9528" t="s">
        <v>122</v>
      </c>
      <c r="I9528" t="s">
        <v>38</v>
      </c>
      <c r="J9528" t="s">
        <v>115</v>
      </c>
      <c r="K9528" t="s">
        <v>116</v>
      </c>
      <c r="L9528">
        <v>98115</v>
      </c>
      <c r="M9528" t="s">
        <v>60</v>
      </c>
      <c r="N9528" t="s">
        <v>3082</v>
      </c>
      <c r="O9528" t="s">
        <v>90</v>
      </c>
      <c r="P9528" t="s">
        <v>91</v>
      </c>
      <c r="Q9528" t="s">
        <v>3083</v>
      </c>
      <c r="R9528" s="1">
        <v>31.175999999999998</v>
      </c>
      <c r="S9528">
        <v>3</v>
      </c>
      <c r="T9528">
        <f t="shared" si="148"/>
        <v>11</v>
      </c>
      <c r="U9528" t="s">
        <v>52</v>
      </c>
      <c r="V9528">
        <v>0.2</v>
      </c>
      <c r="W9528">
        <v>6.2351999999999999</v>
      </c>
      <c r="X9528" s="1">
        <v>-6.2351999999999999</v>
      </c>
      <c r="Y9528" s="1">
        <v>37.411200000000001</v>
      </c>
      <c r="Z9528" t="s">
        <v>65</v>
      </c>
      <c r="AA9528" s="2">
        <v>-7.0145999999999997</v>
      </c>
      <c r="AB9528" s="3">
        <v>-0.22500000000000001</v>
      </c>
      <c r="AC9528" s="1">
        <v>-31.955400000000001</v>
      </c>
      <c r="AD9528">
        <v>1</v>
      </c>
      <c r="AE9528">
        <v>1</v>
      </c>
      <c r="AF9528" t="s">
        <v>48</v>
      </c>
      <c r="AG9528">
        <v>2017</v>
      </c>
      <c r="AH9528">
        <f>COUNTBLANK(datos[[#This Row],[Row ID]:[Year sales]])</f>
        <v>0</v>
      </c>
    </row>
    <row r="9529" spans="1:34" x14ac:dyDescent="0.3">
      <c r="A9529">
        <v>9528</v>
      </c>
      <c r="B9529" t="s">
        <v>10709</v>
      </c>
      <c r="C9529" s="4">
        <v>43074</v>
      </c>
      <c r="D9529" s="4">
        <v>43075</v>
      </c>
      <c r="E9529" t="s">
        <v>208</v>
      </c>
      <c r="F9529" t="s">
        <v>5145</v>
      </c>
      <c r="G9529" t="s">
        <v>5146</v>
      </c>
      <c r="H9529" t="s">
        <v>122</v>
      </c>
      <c r="I9529" t="s">
        <v>38</v>
      </c>
      <c r="J9529" t="s">
        <v>115</v>
      </c>
      <c r="K9529" t="s">
        <v>116</v>
      </c>
      <c r="L9529">
        <v>98115</v>
      </c>
      <c r="M9529" t="s">
        <v>60</v>
      </c>
      <c r="N9529" t="s">
        <v>1518</v>
      </c>
      <c r="O9529" t="s">
        <v>62</v>
      </c>
      <c r="P9529" t="s">
        <v>94</v>
      </c>
      <c r="Q9529" t="s">
        <v>1519</v>
      </c>
      <c r="R9529" s="1">
        <v>172.75200000000001</v>
      </c>
      <c r="S9529">
        <v>6</v>
      </c>
      <c r="T9529">
        <f t="shared" si="148"/>
        <v>30</v>
      </c>
      <c r="U9529" t="s">
        <v>75</v>
      </c>
      <c r="V9529">
        <v>0.2</v>
      </c>
      <c r="W9529">
        <v>34.550400000000003</v>
      </c>
      <c r="X9529" s="1">
        <v>-34.550400000000003</v>
      </c>
      <c r="Y9529" s="1">
        <v>207.30240000000001</v>
      </c>
      <c r="Z9529" t="s">
        <v>47</v>
      </c>
      <c r="AA9529" s="2">
        <v>60.463200000000001</v>
      </c>
      <c r="AB9529" s="3">
        <v>0.35</v>
      </c>
      <c r="AC9529" s="1">
        <v>-77.738399999999999</v>
      </c>
      <c r="AD9529">
        <v>1</v>
      </c>
      <c r="AE9529">
        <v>1</v>
      </c>
      <c r="AF9529" t="s">
        <v>48</v>
      </c>
      <c r="AG9529">
        <v>2017</v>
      </c>
      <c r="AH9529">
        <f>COUNTBLANK(datos[[#This Row],[Row ID]:[Year sales]])</f>
        <v>0</v>
      </c>
    </row>
    <row r="9530" spans="1:34" x14ac:dyDescent="0.3">
      <c r="A9530">
        <v>9529</v>
      </c>
      <c r="B9530" t="s">
        <v>10709</v>
      </c>
      <c r="C9530" s="4">
        <v>43074</v>
      </c>
      <c r="D9530" s="4">
        <v>43075</v>
      </c>
      <c r="E9530" t="s">
        <v>208</v>
      </c>
      <c r="F9530" t="s">
        <v>5145</v>
      </c>
      <c r="G9530" t="s">
        <v>5146</v>
      </c>
      <c r="H9530" t="s">
        <v>122</v>
      </c>
      <c r="I9530" t="s">
        <v>38</v>
      </c>
      <c r="J9530" t="s">
        <v>115</v>
      </c>
      <c r="K9530" t="s">
        <v>116</v>
      </c>
      <c r="L9530">
        <v>98115</v>
      </c>
      <c r="M9530" t="s">
        <v>60</v>
      </c>
      <c r="N9530" t="s">
        <v>2753</v>
      </c>
      <c r="O9530" t="s">
        <v>62</v>
      </c>
      <c r="P9530" t="s">
        <v>94</v>
      </c>
      <c r="Q9530" t="s">
        <v>2754</v>
      </c>
      <c r="R9530" s="1">
        <v>9.2959999999999994</v>
      </c>
      <c r="S9530">
        <v>2</v>
      </c>
      <c r="T9530">
        <f t="shared" si="148"/>
        <v>34</v>
      </c>
      <c r="U9530" t="s">
        <v>46</v>
      </c>
      <c r="V9530">
        <v>0.2</v>
      </c>
      <c r="W9530">
        <v>1.8592</v>
      </c>
      <c r="X9530" s="1">
        <v>-1.8592</v>
      </c>
      <c r="Y9530" s="1">
        <v>11.155199999999999</v>
      </c>
      <c r="Z9530" t="s">
        <v>65</v>
      </c>
      <c r="AA9530" s="2">
        <v>3.0211999999999999</v>
      </c>
      <c r="AB9530" s="3">
        <v>0.32500000000000001</v>
      </c>
      <c r="AC9530" s="1">
        <v>-4.4156000000000004</v>
      </c>
      <c r="AD9530">
        <v>1</v>
      </c>
      <c r="AE9530">
        <v>1</v>
      </c>
      <c r="AF9530" t="s">
        <v>48</v>
      </c>
      <c r="AG9530">
        <v>2017</v>
      </c>
      <c r="AH9530">
        <f>COUNTBLANK(datos[[#This Row],[Row ID]:[Year sales]])</f>
        <v>0</v>
      </c>
    </row>
    <row r="9531" spans="1:34" x14ac:dyDescent="0.3">
      <c r="A9531">
        <v>9530</v>
      </c>
      <c r="B9531" t="s">
        <v>10710</v>
      </c>
      <c r="C9531" s="4">
        <v>42818</v>
      </c>
      <c r="D9531" s="4">
        <v>42819</v>
      </c>
      <c r="E9531" t="s">
        <v>1312</v>
      </c>
      <c r="F9531" t="s">
        <v>4836</v>
      </c>
      <c r="G9531" t="s">
        <v>4837</v>
      </c>
      <c r="H9531" t="s">
        <v>57</v>
      </c>
      <c r="I9531" t="s">
        <v>38</v>
      </c>
      <c r="J9531" t="s">
        <v>9175</v>
      </c>
      <c r="K9531" t="s">
        <v>124</v>
      </c>
      <c r="L9531">
        <v>77705</v>
      </c>
      <c r="M9531" t="s">
        <v>125</v>
      </c>
      <c r="N9531" t="s">
        <v>3382</v>
      </c>
      <c r="O9531" t="s">
        <v>62</v>
      </c>
      <c r="P9531" t="s">
        <v>77</v>
      </c>
      <c r="Q9531" t="s">
        <v>3383</v>
      </c>
      <c r="R9531" s="1">
        <v>12.768000000000001</v>
      </c>
      <c r="S9531">
        <v>2</v>
      </c>
      <c r="T9531">
        <f t="shared" si="148"/>
        <v>30</v>
      </c>
      <c r="U9531" t="s">
        <v>46</v>
      </c>
      <c r="V9531">
        <v>0.2</v>
      </c>
      <c r="W9531">
        <v>2.5536000000000003</v>
      </c>
      <c r="X9531" s="1">
        <v>-2.5535999999999999</v>
      </c>
      <c r="Y9531" s="1">
        <v>15.3216</v>
      </c>
      <c r="Z9531" t="s">
        <v>65</v>
      </c>
      <c r="AA9531" s="2">
        <v>0.95760000000000001</v>
      </c>
      <c r="AB9531" s="3">
        <v>7.4999999999999997E-2</v>
      </c>
      <c r="AC9531" s="1">
        <v>-9.2568000000000001</v>
      </c>
      <c r="AD9531">
        <v>1</v>
      </c>
      <c r="AE9531">
        <v>1</v>
      </c>
      <c r="AF9531" t="s">
        <v>48</v>
      </c>
      <c r="AG9531">
        <v>2017</v>
      </c>
      <c r="AH9531">
        <f>COUNTBLANK(datos[[#This Row],[Row ID]:[Year sales]])</f>
        <v>0</v>
      </c>
    </row>
    <row r="9532" spans="1:34" x14ac:dyDescent="0.3">
      <c r="A9532">
        <v>9531</v>
      </c>
      <c r="B9532" t="s">
        <v>10711</v>
      </c>
      <c r="C9532" s="4">
        <v>42924</v>
      </c>
      <c r="D9532" s="4">
        <v>42928</v>
      </c>
      <c r="E9532" t="s">
        <v>67</v>
      </c>
      <c r="F9532" t="s">
        <v>2347</v>
      </c>
      <c r="G9532" t="s">
        <v>2348</v>
      </c>
      <c r="H9532" t="s">
        <v>122</v>
      </c>
      <c r="I9532" t="s">
        <v>38</v>
      </c>
      <c r="J9532" t="s">
        <v>115</v>
      </c>
      <c r="K9532" t="s">
        <v>116</v>
      </c>
      <c r="L9532">
        <v>98103</v>
      </c>
      <c r="M9532" t="s">
        <v>60</v>
      </c>
      <c r="N9532" t="s">
        <v>3217</v>
      </c>
      <c r="O9532" t="s">
        <v>62</v>
      </c>
      <c r="P9532" t="s">
        <v>110</v>
      </c>
      <c r="Q9532" t="s">
        <v>206</v>
      </c>
      <c r="R9532" s="1">
        <v>52.76</v>
      </c>
      <c r="S9532">
        <v>2</v>
      </c>
      <c r="T9532">
        <f t="shared" si="148"/>
        <v>150</v>
      </c>
      <c r="U9532" t="s">
        <v>46</v>
      </c>
      <c r="V9532">
        <v>0</v>
      </c>
      <c r="W9532">
        <v>0</v>
      </c>
      <c r="X9532" s="1">
        <v>0</v>
      </c>
      <c r="Y9532" s="1">
        <v>52.76</v>
      </c>
      <c r="Z9532" t="s">
        <v>99</v>
      </c>
      <c r="AA9532" s="2">
        <v>24.269600000000001</v>
      </c>
      <c r="AB9532" s="3">
        <v>0.46</v>
      </c>
      <c r="AC9532" s="1">
        <v>-28.490400000000001</v>
      </c>
      <c r="AD9532">
        <v>4</v>
      </c>
      <c r="AE9532">
        <v>4</v>
      </c>
      <c r="AF9532" t="s">
        <v>48</v>
      </c>
      <c r="AG9532">
        <v>2017</v>
      </c>
      <c r="AH9532">
        <f>COUNTBLANK(datos[[#This Row],[Row ID]:[Year sales]])</f>
        <v>0</v>
      </c>
    </row>
    <row r="9533" spans="1:34" x14ac:dyDescent="0.3">
      <c r="A9533">
        <v>9532</v>
      </c>
      <c r="B9533" t="s">
        <v>10712</v>
      </c>
      <c r="C9533" s="4">
        <v>43034</v>
      </c>
      <c r="D9533" s="4">
        <v>43039</v>
      </c>
      <c r="E9533" t="s">
        <v>67</v>
      </c>
      <c r="F9533" t="s">
        <v>6308</v>
      </c>
      <c r="G9533" t="s">
        <v>6309</v>
      </c>
      <c r="H9533" t="s">
        <v>122</v>
      </c>
      <c r="I9533" t="s">
        <v>38</v>
      </c>
      <c r="J9533" t="s">
        <v>837</v>
      </c>
      <c r="K9533" t="s">
        <v>124</v>
      </c>
      <c r="L9533">
        <v>75217</v>
      </c>
      <c r="M9533" t="s">
        <v>125</v>
      </c>
      <c r="N9533" t="s">
        <v>4661</v>
      </c>
      <c r="O9533" t="s">
        <v>62</v>
      </c>
      <c r="P9533" t="s">
        <v>77</v>
      </c>
      <c r="Q9533" t="s">
        <v>4662</v>
      </c>
      <c r="R9533" s="1">
        <v>55.616</v>
      </c>
      <c r="S9533">
        <v>2</v>
      </c>
      <c r="T9533">
        <f t="shared" si="148"/>
        <v>11</v>
      </c>
      <c r="U9533" t="s">
        <v>46</v>
      </c>
      <c r="V9533">
        <v>0.2</v>
      </c>
      <c r="W9533">
        <v>11.123200000000001</v>
      </c>
      <c r="X9533" s="1">
        <v>-11.123200000000001</v>
      </c>
      <c r="Y9533" s="1">
        <v>66.739199999999997</v>
      </c>
      <c r="Z9533" t="s">
        <v>99</v>
      </c>
      <c r="AA9533" s="2">
        <v>5.5616000000000003</v>
      </c>
      <c r="AB9533" s="3">
        <v>0.1</v>
      </c>
      <c r="AC9533" s="1">
        <v>-38.931199999999997</v>
      </c>
      <c r="AD9533">
        <v>5</v>
      </c>
      <c r="AE9533">
        <v>5</v>
      </c>
      <c r="AF9533" t="s">
        <v>48</v>
      </c>
      <c r="AG9533">
        <v>2017</v>
      </c>
      <c r="AH9533">
        <f>COUNTBLANK(datos[[#This Row],[Row ID]:[Year sales]])</f>
        <v>0</v>
      </c>
    </row>
    <row r="9534" spans="1:34" x14ac:dyDescent="0.3">
      <c r="A9534">
        <v>9533</v>
      </c>
      <c r="B9534" t="s">
        <v>10713</v>
      </c>
      <c r="C9534" s="4">
        <v>42670</v>
      </c>
      <c r="D9534" s="4">
        <v>42674</v>
      </c>
      <c r="E9534" t="s">
        <v>67</v>
      </c>
      <c r="F9534" t="s">
        <v>5036</v>
      </c>
      <c r="G9534" t="s">
        <v>5037</v>
      </c>
      <c r="H9534" t="s">
        <v>37</v>
      </c>
      <c r="I9534" t="s">
        <v>38</v>
      </c>
      <c r="J9534" t="s">
        <v>286</v>
      </c>
      <c r="K9534" t="s">
        <v>287</v>
      </c>
      <c r="L9534">
        <v>10011</v>
      </c>
      <c r="M9534" t="s">
        <v>168</v>
      </c>
      <c r="N9534" t="s">
        <v>5193</v>
      </c>
      <c r="O9534" t="s">
        <v>43</v>
      </c>
      <c r="P9534" t="s">
        <v>50</v>
      </c>
      <c r="Q9534" t="s">
        <v>5194</v>
      </c>
      <c r="R9534" s="1">
        <v>427.64400000000001</v>
      </c>
      <c r="S9534">
        <v>14</v>
      </c>
      <c r="T9534">
        <f t="shared" si="148"/>
        <v>23</v>
      </c>
      <c r="U9534" t="s">
        <v>75</v>
      </c>
      <c r="V9534">
        <v>0.1</v>
      </c>
      <c r="W9534">
        <v>42.764400000000002</v>
      </c>
      <c r="X9534" s="1">
        <v>-42.764400000000002</v>
      </c>
      <c r="Y9534" s="1">
        <v>470.40840000000003</v>
      </c>
      <c r="Z9534" t="s">
        <v>47</v>
      </c>
      <c r="AA9534" s="2">
        <v>80.777199999999993</v>
      </c>
      <c r="AB9534" s="3">
        <v>0.18888888888888888</v>
      </c>
      <c r="AC9534" s="1">
        <v>-304.10239999999999</v>
      </c>
      <c r="AD9534">
        <v>4</v>
      </c>
      <c r="AE9534">
        <v>4</v>
      </c>
      <c r="AF9534" t="s">
        <v>48</v>
      </c>
      <c r="AG9534">
        <v>2016</v>
      </c>
      <c r="AH9534">
        <f>COUNTBLANK(datos[[#This Row],[Row ID]:[Year sales]])</f>
        <v>0</v>
      </c>
    </row>
    <row r="9535" spans="1:34" x14ac:dyDescent="0.3">
      <c r="A9535">
        <v>9534</v>
      </c>
      <c r="B9535" t="s">
        <v>10713</v>
      </c>
      <c r="C9535" s="4">
        <v>42670</v>
      </c>
      <c r="D9535" s="4">
        <v>42674</v>
      </c>
      <c r="E9535" t="s">
        <v>67</v>
      </c>
      <c r="F9535" t="s">
        <v>5036</v>
      </c>
      <c r="G9535" t="s">
        <v>5037</v>
      </c>
      <c r="H9535" t="s">
        <v>37</v>
      </c>
      <c r="I9535" t="s">
        <v>38</v>
      </c>
      <c r="J9535" t="s">
        <v>286</v>
      </c>
      <c r="K9535" t="s">
        <v>287</v>
      </c>
      <c r="L9535">
        <v>10011</v>
      </c>
      <c r="M9535" t="s">
        <v>168</v>
      </c>
      <c r="N9535" t="s">
        <v>859</v>
      </c>
      <c r="O9535" t="s">
        <v>62</v>
      </c>
      <c r="P9535" t="s">
        <v>289</v>
      </c>
      <c r="Q9535" t="s">
        <v>860</v>
      </c>
      <c r="R9535" s="1">
        <v>40.67</v>
      </c>
      <c r="S9535">
        <v>7</v>
      </c>
      <c r="T9535">
        <f t="shared" si="148"/>
        <v>24</v>
      </c>
      <c r="U9535" t="s">
        <v>75</v>
      </c>
      <c r="V9535">
        <v>0</v>
      </c>
      <c r="W9535">
        <v>0</v>
      </c>
      <c r="X9535" s="1">
        <v>0</v>
      </c>
      <c r="Y9535" s="1">
        <v>40.67</v>
      </c>
      <c r="Z9535" t="s">
        <v>65</v>
      </c>
      <c r="AA9535" s="2">
        <v>12.607699999999999</v>
      </c>
      <c r="AB9535" s="3">
        <v>0.31</v>
      </c>
      <c r="AC9535" s="1">
        <v>-28.0623</v>
      </c>
      <c r="AD9535">
        <v>4</v>
      </c>
      <c r="AE9535">
        <v>4</v>
      </c>
      <c r="AF9535" t="s">
        <v>48</v>
      </c>
      <c r="AG9535">
        <v>2016</v>
      </c>
      <c r="AH9535">
        <f>COUNTBLANK(datos[[#This Row],[Row ID]:[Year sales]])</f>
        <v>0</v>
      </c>
    </row>
    <row r="9536" spans="1:34" x14ac:dyDescent="0.3">
      <c r="A9536">
        <v>9535</v>
      </c>
      <c r="B9536" t="s">
        <v>10713</v>
      </c>
      <c r="C9536" s="4">
        <v>42670</v>
      </c>
      <c r="D9536" s="4">
        <v>42674</v>
      </c>
      <c r="E9536" t="s">
        <v>67</v>
      </c>
      <c r="F9536" t="s">
        <v>5036</v>
      </c>
      <c r="G9536" t="s">
        <v>5037</v>
      </c>
      <c r="H9536" t="s">
        <v>37</v>
      </c>
      <c r="I9536" t="s">
        <v>38</v>
      </c>
      <c r="J9536" t="s">
        <v>286</v>
      </c>
      <c r="K9536" t="s">
        <v>287</v>
      </c>
      <c r="L9536">
        <v>10011</v>
      </c>
      <c r="M9536" t="s">
        <v>168</v>
      </c>
      <c r="N9536" t="s">
        <v>8550</v>
      </c>
      <c r="O9536" t="s">
        <v>62</v>
      </c>
      <c r="P9536" t="s">
        <v>77</v>
      </c>
      <c r="Q9536" t="s">
        <v>8551</v>
      </c>
      <c r="R9536" s="1">
        <v>33.479999999999997</v>
      </c>
      <c r="S9536">
        <v>2</v>
      </c>
      <c r="T9536">
        <f t="shared" si="148"/>
        <v>32</v>
      </c>
      <c r="U9536" t="s">
        <v>46</v>
      </c>
      <c r="V9536">
        <v>0</v>
      </c>
      <c r="W9536">
        <v>0</v>
      </c>
      <c r="X9536" s="1">
        <v>0</v>
      </c>
      <c r="Y9536" s="1">
        <v>33.479999999999997</v>
      </c>
      <c r="Z9536" t="s">
        <v>65</v>
      </c>
      <c r="AA9536" s="2">
        <v>1.3391999999999999</v>
      </c>
      <c r="AB9536" s="3">
        <v>0.04</v>
      </c>
      <c r="AC9536" s="1">
        <v>-32.140799999999999</v>
      </c>
      <c r="AD9536">
        <v>4</v>
      </c>
      <c r="AE9536">
        <v>4</v>
      </c>
      <c r="AF9536" t="s">
        <v>48</v>
      </c>
      <c r="AG9536">
        <v>2016</v>
      </c>
      <c r="AH9536">
        <f>COUNTBLANK(datos[[#This Row],[Row ID]:[Year sales]])</f>
        <v>0</v>
      </c>
    </row>
    <row r="9537" spans="1:34" x14ac:dyDescent="0.3">
      <c r="A9537">
        <v>9536</v>
      </c>
      <c r="B9537" t="s">
        <v>10713</v>
      </c>
      <c r="C9537" s="4">
        <v>42670</v>
      </c>
      <c r="D9537" s="4">
        <v>42674</v>
      </c>
      <c r="E9537" t="s">
        <v>67</v>
      </c>
      <c r="F9537" t="s">
        <v>5036</v>
      </c>
      <c r="G9537" t="s">
        <v>5037</v>
      </c>
      <c r="H9537" t="s">
        <v>37</v>
      </c>
      <c r="I9537" t="s">
        <v>38</v>
      </c>
      <c r="J9537" t="s">
        <v>286</v>
      </c>
      <c r="K9537" t="s">
        <v>287</v>
      </c>
      <c r="L9537">
        <v>10011</v>
      </c>
      <c r="M9537" t="s">
        <v>168</v>
      </c>
      <c r="N9537" t="s">
        <v>2062</v>
      </c>
      <c r="O9537" t="s">
        <v>62</v>
      </c>
      <c r="P9537" t="s">
        <v>94</v>
      </c>
      <c r="Q9537" t="s">
        <v>2063</v>
      </c>
      <c r="R9537" s="1">
        <v>9.7279999999999998</v>
      </c>
      <c r="S9537">
        <v>2</v>
      </c>
      <c r="T9537">
        <f t="shared" si="148"/>
        <v>21</v>
      </c>
      <c r="U9537" t="s">
        <v>46</v>
      </c>
      <c r="V9537">
        <v>0.2</v>
      </c>
      <c r="W9537">
        <v>1.9456</v>
      </c>
      <c r="X9537" s="1">
        <v>-1.9456</v>
      </c>
      <c r="Y9537" s="1">
        <v>11.6736</v>
      </c>
      <c r="Z9537" t="s">
        <v>65</v>
      </c>
      <c r="AA9537" s="2">
        <v>3.2831999999999999</v>
      </c>
      <c r="AB9537" s="3">
        <v>0.33750000000000002</v>
      </c>
      <c r="AC9537" s="1">
        <v>-4.4992000000000001</v>
      </c>
      <c r="AD9537">
        <v>4</v>
      </c>
      <c r="AE9537">
        <v>4</v>
      </c>
      <c r="AF9537" t="s">
        <v>48</v>
      </c>
      <c r="AG9537">
        <v>2016</v>
      </c>
      <c r="AH9537">
        <f>COUNTBLANK(datos[[#This Row],[Row ID]:[Year sales]])</f>
        <v>0</v>
      </c>
    </row>
    <row r="9538" spans="1:34" x14ac:dyDescent="0.3">
      <c r="A9538">
        <v>9537</v>
      </c>
      <c r="B9538" t="s">
        <v>10714</v>
      </c>
      <c r="C9538" s="4">
        <v>42898</v>
      </c>
      <c r="D9538" s="4">
        <v>42900</v>
      </c>
      <c r="E9538" t="s">
        <v>34</v>
      </c>
      <c r="F9538" t="s">
        <v>562</v>
      </c>
      <c r="G9538" t="s">
        <v>563</v>
      </c>
      <c r="H9538" t="s">
        <v>37</v>
      </c>
      <c r="I9538" t="s">
        <v>38</v>
      </c>
      <c r="J9538" t="s">
        <v>323</v>
      </c>
      <c r="K9538" t="s">
        <v>231</v>
      </c>
      <c r="L9538">
        <v>60610</v>
      </c>
      <c r="M9538" t="s">
        <v>125</v>
      </c>
      <c r="N9538" t="s">
        <v>5089</v>
      </c>
      <c r="O9538" t="s">
        <v>43</v>
      </c>
      <c r="P9538" t="s">
        <v>83</v>
      </c>
      <c r="Q9538" t="s">
        <v>5090</v>
      </c>
      <c r="R9538" s="1">
        <v>8.8559999999999999</v>
      </c>
      <c r="S9538">
        <v>3</v>
      </c>
      <c r="T9538">
        <f t="shared" ref="T9538:T9601" si="149">SUMIF(Q:Q, Q9538, S:S)</f>
        <v>33</v>
      </c>
      <c r="U9538" t="s">
        <v>52</v>
      </c>
      <c r="V9538">
        <v>0.6</v>
      </c>
      <c r="W9538">
        <v>5.3136000000000001</v>
      </c>
      <c r="X9538" s="1">
        <v>-5.3136000000000001</v>
      </c>
      <c r="Y9538" s="1">
        <v>14.169599999999999</v>
      </c>
      <c r="Z9538" t="s">
        <v>65</v>
      </c>
      <c r="AA9538" s="2">
        <v>-6.8634000000000004</v>
      </c>
      <c r="AB9538" s="3">
        <v>-0.77500000000000002</v>
      </c>
      <c r="AC9538" s="1">
        <v>-10.405799999999999</v>
      </c>
      <c r="AD9538">
        <v>2</v>
      </c>
      <c r="AE9538">
        <v>2</v>
      </c>
      <c r="AF9538" t="s">
        <v>48</v>
      </c>
      <c r="AG9538">
        <v>2017</v>
      </c>
      <c r="AH9538">
        <f>COUNTBLANK(datos[[#This Row],[Row ID]:[Year sales]])</f>
        <v>0</v>
      </c>
    </row>
    <row r="9539" spans="1:34" x14ac:dyDescent="0.3">
      <c r="A9539">
        <v>9538</v>
      </c>
      <c r="B9539" t="s">
        <v>10715</v>
      </c>
      <c r="C9539" s="4">
        <v>42638</v>
      </c>
      <c r="D9539" s="4">
        <v>42640</v>
      </c>
      <c r="E9539" t="s">
        <v>208</v>
      </c>
      <c r="F9539" t="s">
        <v>3731</v>
      </c>
      <c r="G9539" t="s">
        <v>3732</v>
      </c>
      <c r="H9539" t="s">
        <v>57</v>
      </c>
      <c r="I9539" t="s">
        <v>38</v>
      </c>
      <c r="J9539" t="s">
        <v>147</v>
      </c>
      <c r="K9539" t="s">
        <v>59</v>
      </c>
      <c r="L9539">
        <v>94110</v>
      </c>
      <c r="M9539" t="s">
        <v>60</v>
      </c>
      <c r="N9539" t="s">
        <v>786</v>
      </c>
      <c r="O9539" t="s">
        <v>43</v>
      </c>
      <c r="P9539" t="s">
        <v>44</v>
      </c>
      <c r="Q9539" t="s">
        <v>787</v>
      </c>
      <c r="R9539" s="1">
        <v>477.666</v>
      </c>
      <c r="S9539">
        <v>2</v>
      </c>
      <c r="T9539">
        <f t="shared" si="149"/>
        <v>27</v>
      </c>
      <c r="U9539" t="s">
        <v>46</v>
      </c>
      <c r="V9539">
        <v>0.15</v>
      </c>
      <c r="W9539">
        <v>71.649900000000002</v>
      </c>
      <c r="X9539" s="1">
        <v>-71.649900000000002</v>
      </c>
      <c r="Y9539" s="1">
        <v>549.31590000000006</v>
      </c>
      <c r="Z9539" t="s">
        <v>53</v>
      </c>
      <c r="AA9539" s="2">
        <v>84.293999999999997</v>
      </c>
      <c r="AB9539" s="3">
        <v>0.1764705882352941</v>
      </c>
      <c r="AC9539" s="1">
        <v>-321.72210000000001</v>
      </c>
      <c r="AD9539">
        <v>2</v>
      </c>
      <c r="AE9539">
        <v>2</v>
      </c>
      <c r="AF9539" t="s">
        <v>48</v>
      </c>
      <c r="AG9539">
        <v>2016</v>
      </c>
      <c r="AH9539">
        <f>COUNTBLANK(datos[[#This Row],[Row ID]:[Year sales]])</f>
        <v>0</v>
      </c>
    </row>
    <row r="9540" spans="1:34" x14ac:dyDescent="0.3">
      <c r="A9540">
        <v>9539</v>
      </c>
      <c r="B9540" t="s">
        <v>10716</v>
      </c>
      <c r="C9540" s="4">
        <v>42985</v>
      </c>
      <c r="D9540" s="4">
        <v>42987</v>
      </c>
      <c r="E9540" t="s">
        <v>208</v>
      </c>
      <c r="F9540" t="s">
        <v>1845</v>
      </c>
      <c r="G9540" t="s">
        <v>1846</v>
      </c>
      <c r="H9540" t="s">
        <v>37</v>
      </c>
      <c r="I9540" t="s">
        <v>38</v>
      </c>
      <c r="J9540" t="s">
        <v>3605</v>
      </c>
      <c r="K9540" t="s">
        <v>1422</v>
      </c>
      <c r="L9540">
        <v>2908</v>
      </c>
      <c r="M9540" t="s">
        <v>168</v>
      </c>
      <c r="N9540" t="s">
        <v>3683</v>
      </c>
      <c r="O9540" t="s">
        <v>62</v>
      </c>
      <c r="P9540" t="s">
        <v>110</v>
      </c>
      <c r="Q9540" t="s">
        <v>3684</v>
      </c>
      <c r="R9540" s="1">
        <v>16.899999999999999</v>
      </c>
      <c r="S9540">
        <v>5</v>
      </c>
      <c r="T9540">
        <f t="shared" si="149"/>
        <v>21</v>
      </c>
      <c r="U9540" t="s">
        <v>75</v>
      </c>
      <c r="V9540">
        <v>0</v>
      </c>
      <c r="W9540">
        <v>0</v>
      </c>
      <c r="X9540" s="1">
        <v>0</v>
      </c>
      <c r="Y9540" s="1">
        <v>16.899999999999999</v>
      </c>
      <c r="Z9540" t="s">
        <v>65</v>
      </c>
      <c r="AA9540" s="2">
        <v>7.774</v>
      </c>
      <c r="AB9540" s="3">
        <v>0.46</v>
      </c>
      <c r="AC9540" s="1">
        <v>-9.1259999999999994</v>
      </c>
      <c r="AD9540">
        <v>2</v>
      </c>
      <c r="AE9540">
        <v>2</v>
      </c>
      <c r="AF9540" t="s">
        <v>48</v>
      </c>
      <c r="AG9540">
        <v>2017</v>
      </c>
      <c r="AH9540">
        <f>COUNTBLANK(datos[[#This Row],[Row ID]:[Year sales]])</f>
        <v>0</v>
      </c>
    </row>
    <row r="9541" spans="1:34" x14ac:dyDescent="0.3">
      <c r="A9541">
        <v>9540</v>
      </c>
      <c r="B9541" t="s">
        <v>10716</v>
      </c>
      <c r="C9541" s="4">
        <v>42985</v>
      </c>
      <c r="D9541" s="4">
        <v>42987</v>
      </c>
      <c r="E9541" t="s">
        <v>208</v>
      </c>
      <c r="F9541" t="s">
        <v>1845</v>
      </c>
      <c r="G9541" t="s">
        <v>1846</v>
      </c>
      <c r="H9541" t="s">
        <v>37</v>
      </c>
      <c r="I9541" t="s">
        <v>38</v>
      </c>
      <c r="J9541" t="s">
        <v>3605</v>
      </c>
      <c r="K9541" t="s">
        <v>1422</v>
      </c>
      <c r="L9541">
        <v>2908</v>
      </c>
      <c r="M9541" t="s">
        <v>168</v>
      </c>
      <c r="N9541" t="s">
        <v>1474</v>
      </c>
      <c r="O9541" t="s">
        <v>62</v>
      </c>
      <c r="P9541" t="s">
        <v>110</v>
      </c>
      <c r="Q9541" t="s">
        <v>1475</v>
      </c>
      <c r="R9541" s="1">
        <v>39.96</v>
      </c>
      <c r="S9541">
        <v>2</v>
      </c>
      <c r="T9541">
        <f t="shared" si="149"/>
        <v>39</v>
      </c>
      <c r="U9541" t="s">
        <v>46</v>
      </c>
      <c r="V9541">
        <v>0</v>
      </c>
      <c r="W9541">
        <v>0</v>
      </c>
      <c r="X9541" s="1">
        <v>0</v>
      </c>
      <c r="Y9541" s="1">
        <v>39.96</v>
      </c>
      <c r="Z9541" t="s">
        <v>65</v>
      </c>
      <c r="AA9541" s="2">
        <v>18.781199999999998</v>
      </c>
      <c r="AB9541" s="3">
        <v>0.47</v>
      </c>
      <c r="AC9541" s="1">
        <v>-21.178799999999999</v>
      </c>
      <c r="AD9541">
        <v>2</v>
      </c>
      <c r="AE9541">
        <v>2</v>
      </c>
      <c r="AF9541" t="s">
        <v>48</v>
      </c>
      <c r="AG9541">
        <v>2017</v>
      </c>
      <c r="AH9541">
        <f>COUNTBLANK(datos[[#This Row],[Row ID]:[Year sales]])</f>
        <v>0</v>
      </c>
    </row>
    <row r="9542" spans="1:34" x14ac:dyDescent="0.3">
      <c r="A9542">
        <v>9541</v>
      </c>
      <c r="B9542" t="s">
        <v>10717</v>
      </c>
      <c r="C9542" s="4">
        <v>42135</v>
      </c>
      <c r="D9542" s="4">
        <v>42140</v>
      </c>
      <c r="E9542" t="s">
        <v>34</v>
      </c>
      <c r="F9542" t="s">
        <v>321</v>
      </c>
      <c r="G9542" t="s">
        <v>322</v>
      </c>
      <c r="H9542" t="s">
        <v>122</v>
      </c>
      <c r="I9542" t="s">
        <v>38</v>
      </c>
      <c r="J9542" t="s">
        <v>564</v>
      </c>
      <c r="K9542" t="s">
        <v>330</v>
      </c>
      <c r="L9542">
        <v>85023</v>
      </c>
      <c r="M9542" t="s">
        <v>60</v>
      </c>
      <c r="N9542" t="s">
        <v>3439</v>
      </c>
      <c r="O9542" t="s">
        <v>43</v>
      </c>
      <c r="P9542" t="s">
        <v>50</v>
      </c>
      <c r="Q9542" t="s">
        <v>3440</v>
      </c>
      <c r="R9542" s="1">
        <v>191.96799999999999</v>
      </c>
      <c r="S9542">
        <v>7</v>
      </c>
      <c r="T9542">
        <f t="shared" si="149"/>
        <v>32</v>
      </c>
      <c r="U9542" t="s">
        <v>75</v>
      </c>
      <c r="V9542">
        <v>0.2</v>
      </c>
      <c r="W9542">
        <v>38.393599999999999</v>
      </c>
      <c r="X9542" s="1">
        <v>-38.393599999999999</v>
      </c>
      <c r="Y9542" s="1">
        <v>230.36159999999998</v>
      </c>
      <c r="Z9542" t="s">
        <v>47</v>
      </c>
      <c r="AA9542" s="2">
        <v>16.7972</v>
      </c>
      <c r="AB9542" s="3">
        <v>8.7500000000000008E-2</v>
      </c>
      <c r="AC9542" s="1">
        <v>-136.77719999999999</v>
      </c>
      <c r="AD9542">
        <v>5</v>
      </c>
      <c r="AE9542">
        <v>5</v>
      </c>
      <c r="AF9542" t="s">
        <v>48</v>
      </c>
      <c r="AG9542">
        <v>2015</v>
      </c>
      <c r="AH9542">
        <f>COUNTBLANK(datos[[#This Row],[Row ID]:[Year sales]])</f>
        <v>0</v>
      </c>
    </row>
    <row r="9543" spans="1:34" x14ac:dyDescent="0.3">
      <c r="A9543">
        <v>9542</v>
      </c>
      <c r="B9543" t="s">
        <v>10718</v>
      </c>
      <c r="C9543" s="4">
        <v>42222</v>
      </c>
      <c r="D9543" s="4">
        <v>42226</v>
      </c>
      <c r="E9543" t="s">
        <v>67</v>
      </c>
      <c r="F9543" t="s">
        <v>2879</v>
      </c>
      <c r="G9543" t="s">
        <v>2880</v>
      </c>
      <c r="H9543" t="s">
        <v>57</v>
      </c>
      <c r="I9543" t="s">
        <v>38</v>
      </c>
      <c r="J9543" t="s">
        <v>204</v>
      </c>
      <c r="K9543" t="s">
        <v>124</v>
      </c>
      <c r="L9543">
        <v>77095</v>
      </c>
      <c r="M9543" t="s">
        <v>125</v>
      </c>
      <c r="N9543" t="s">
        <v>872</v>
      </c>
      <c r="O9543" t="s">
        <v>62</v>
      </c>
      <c r="P9543" t="s">
        <v>63</v>
      </c>
      <c r="Q9543" t="s">
        <v>873</v>
      </c>
      <c r="R9543" s="1">
        <v>35.520000000000003</v>
      </c>
      <c r="S9543">
        <v>3</v>
      </c>
      <c r="T9543">
        <f t="shared" si="149"/>
        <v>28</v>
      </c>
      <c r="U9543" t="s">
        <v>52</v>
      </c>
      <c r="V9543">
        <v>0.2</v>
      </c>
      <c r="W9543">
        <v>7.104000000000001</v>
      </c>
      <c r="X9543" s="1">
        <v>-7.1040000000000001</v>
      </c>
      <c r="Y9543" s="1">
        <v>42.624000000000002</v>
      </c>
      <c r="Z9543" t="s">
        <v>65</v>
      </c>
      <c r="AA9543" s="2">
        <v>13.32</v>
      </c>
      <c r="AB9543" s="3">
        <v>0.375</v>
      </c>
      <c r="AC9543" s="1">
        <v>-15.096</v>
      </c>
      <c r="AD9543">
        <v>4</v>
      </c>
      <c r="AE9543">
        <v>4</v>
      </c>
      <c r="AF9543" t="s">
        <v>48</v>
      </c>
      <c r="AG9543">
        <v>2015</v>
      </c>
      <c r="AH9543">
        <f>COUNTBLANK(datos[[#This Row],[Row ID]:[Year sales]])</f>
        <v>0</v>
      </c>
    </row>
    <row r="9544" spans="1:34" x14ac:dyDescent="0.3">
      <c r="A9544">
        <v>9543</v>
      </c>
      <c r="B9544" t="s">
        <v>10718</v>
      </c>
      <c r="C9544" s="4">
        <v>42222</v>
      </c>
      <c r="D9544" s="4">
        <v>42226</v>
      </c>
      <c r="E9544" t="s">
        <v>67</v>
      </c>
      <c r="F9544" t="s">
        <v>2879</v>
      </c>
      <c r="G9544" t="s">
        <v>2880</v>
      </c>
      <c r="H9544" t="s">
        <v>57</v>
      </c>
      <c r="I9544" t="s">
        <v>38</v>
      </c>
      <c r="J9544" t="s">
        <v>204</v>
      </c>
      <c r="K9544" t="s">
        <v>124</v>
      </c>
      <c r="L9544">
        <v>77095</v>
      </c>
      <c r="M9544" t="s">
        <v>125</v>
      </c>
      <c r="N9544" t="s">
        <v>3152</v>
      </c>
      <c r="O9544" t="s">
        <v>62</v>
      </c>
      <c r="P9544" t="s">
        <v>94</v>
      </c>
      <c r="Q9544" t="s">
        <v>3153</v>
      </c>
      <c r="R9544" s="1">
        <v>6.23</v>
      </c>
      <c r="S9544">
        <v>5</v>
      </c>
      <c r="T9544">
        <f t="shared" si="149"/>
        <v>32</v>
      </c>
      <c r="U9544" t="s">
        <v>75</v>
      </c>
      <c r="V9544">
        <v>0.8</v>
      </c>
      <c r="W9544">
        <v>4.9840000000000009</v>
      </c>
      <c r="X9544" s="1">
        <v>-4.984</v>
      </c>
      <c r="Y9544" s="1">
        <v>11.214000000000002</v>
      </c>
      <c r="Z9544" t="s">
        <v>65</v>
      </c>
      <c r="AA9544" s="2">
        <v>-9.6564999999999994</v>
      </c>
      <c r="AB9544" s="3">
        <v>-1.5499999999999998</v>
      </c>
      <c r="AC9544" s="1">
        <v>-10.9025</v>
      </c>
      <c r="AD9544">
        <v>4</v>
      </c>
      <c r="AE9544">
        <v>4</v>
      </c>
      <c r="AF9544" t="s">
        <v>48</v>
      </c>
      <c r="AG9544">
        <v>2015</v>
      </c>
      <c r="AH9544">
        <f>COUNTBLANK(datos[[#This Row],[Row ID]:[Year sales]])</f>
        <v>0</v>
      </c>
    </row>
    <row r="9545" spans="1:34" x14ac:dyDescent="0.3">
      <c r="A9545">
        <v>9544</v>
      </c>
      <c r="B9545" t="s">
        <v>10718</v>
      </c>
      <c r="C9545" s="4">
        <v>42222</v>
      </c>
      <c r="D9545" s="4">
        <v>42226</v>
      </c>
      <c r="E9545" t="s">
        <v>67</v>
      </c>
      <c r="F9545" t="s">
        <v>2879</v>
      </c>
      <c r="G9545" t="s">
        <v>2880</v>
      </c>
      <c r="H9545" t="s">
        <v>57</v>
      </c>
      <c r="I9545" t="s">
        <v>38</v>
      </c>
      <c r="J9545" t="s">
        <v>204</v>
      </c>
      <c r="K9545" t="s">
        <v>124</v>
      </c>
      <c r="L9545">
        <v>77095</v>
      </c>
      <c r="M9545" t="s">
        <v>125</v>
      </c>
      <c r="N9545" t="s">
        <v>8206</v>
      </c>
      <c r="O9545" t="s">
        <v>62</v>
      </c>
      <c r="P9545" t="s">
        <v>110</v>
      </c>
      <c r="Q9545" t="s">
        <v>8207</v>
      </c>
      <c r="R9545" s="1">
        <v>56.704000000000001</v>
      </c>
      <c r="S9545">
        <v>2</v>
      </c>
      <c r="T9545">
        <f t="shared" si="149"/>
        <v>32</v>
      </c>
      <c r="U9545" t="s">
        <v>46</v>
      </c>
      <c r="V9545">
        <v>0.2</v>
      </c>
      <c r="W9545">
        <v>11.340800000000002</v>
      </c>
      <c r="X9545" s="1">
        <v>-11.3408</v>
      </c>
      <c r="Y9545" s="1">
        <v>68.044800000000009</v>
      </c>
      <c r="Z9545" t="s">
        <v>99</v>
      </c>
      <c r="AA9545" s="2">
        <v>19.137599999999999</v>
      </c>
      <c r="AB9545" s="3">
        <v>0.33749999999999997</v>
      </c>
      <c r="AC9545" s="1">
        <v>-26.2256</v>
      </c>
      <c r="AD9545">
        <v>4</v>
      </c>
      <c r="AE9545">
        <v>4</v>
      </c>
      <c r="AF9545" t="s">
        <v>48</v>
      </c>
      <c r="AG9545">
        <v>2015</v>
      </c>
      <c r="AH9545">
        <f>COUNTBLANK(datos[[#This Row],[Row ID]:[Year sales]])</f>
        <v>0</v>
      </c>
    </row>
    <row r="9546" spans="1:34" x14ac:dyDescent="0.3">
      <c r="A9546">
        <v>9545</v>
      </c>
      <c r="B9546" t="s">
        <v>10718</v>
      </c>
      <c r="C9546" s="4">
        <v>42222</v>
      </c>
      <c r="D9546" s="4">
        <v>42226</v>
      </c>
      <c r="E9546" t="s">
        <v>67</v>
      </c>
      <c r="F9546" t="s">
        <v>2879</v>
      </c>
      <c r="G9546" t="s">
        <v>2880</v>
      </c>
      <c r="H9546" t="s">
        <v>57</v>
      </c>
      <c r="I9546" t="s">
        <v>38</v>
      </c>
      <c r="J9546" t="s">
        <v>204</v>
      </c>
      <c r="K9546" t="s">
        <v>124</v>
      </c>
      <c r="L9546">
        <v>77095</v>
      </c>
      <c r="M9546" t="s">
        <v>125</v>
      </c>
      <c r="N9546" t="s">
        <v>4436</v>
      </c>
      <c r="O9546" t="s">
        <v>43</v>
      </c>
      <c r="P9546" t="s">
        <v>44</v>
      </c>
      <c r="Q9546" t="s">
        <v>4437</v>
      </c>
      <c r="R9546" s="1">
        <v>369.19920000000002</v>
      </c>
      <c r="S9546">
        <v>3</v>
      </c>
      <c r="T9546">
        <f t="shared" si="149"/>
        <v>12</v>
      </c>
      <c r="U9546" t="s">
        <v>52</v>
      </c>
      <c r="V9546">
        <v>0.32</v>
      </c>
      <c r="W9546">
        <v>118.14374400000001</v>
      </c>
      <c r="X9546" s="1">
        <v>-118.143744</v>
      </c>
      <c r="Y9546" s="1">
        <v>487.34294400000005</v>
      </c>
      <c r="Z9546" t="s">
        <v>47</v>
      </c>
      <c r="AA9546" s="2">
        <v>-114.01739999999999</v>
      </c>
      <c r="AB9546" s="3">
        <v>-0.30882352941176466</v>
      </c>
      <c r="AC9546" s="1">
        <v>-365.072856</v>
      </c>
      <c r="AD9546">
        <v>4</v>
      </c>
      <c r="AE9546">
        <v>4</v>
      </c>
      <c r="AF9546" t="s">
        <v>48</v>
      </c>
      <c r="AG9546">
        <v>2015</v>
      </c>
      <c r="AH9546">
        <f>COUNTBLANK(datos[[#This Row],[Row ID]:[Year sales]])</f>
        <v>0</v>
      </c>
    </row>
    <row r="9547" spans="1:34" x14ac:dyDescent="0.3">
      <c r="A9547">
        <v>9546</v>
      </c>
      <c r="B9547" t="s">
        <v>10719</v>
      </c>
      <c r="C9547" s="4">
        <v>41941</v>
      </c>
      <c r="D9547" s="4">
        <v>41945</v>
      </c>
      <c r="E9547" t="s">
        <v>67</v>
      </c>
      <c r="F9547" t="s">
        <v>4680</v>
      </c>
      <c r="G9547" t="s">
        <v>4681</v>
      </c>
      <c r="H9547" t="s">
        <v>57</v>
      </c>
      <c r="I9547" t="s">
        <v>38</v>
      </c>
      <c r="J9547" t="s">
        <v>517</v>
      </c>
      <c r="K9547" t="s">
        <v>274</v>
      </c>
      <c r="L9547">
        <v>47201</v>
      </c>
      <c r="M9547" t="s">
        <v>125</v>
      </c>
      <c r="N9547" t="s">
        <v>5985</v>
      </c>
      <c r="O9547" t="s">
        <v>90</v>
      </c>
      <c r="P9547" t="s">
        <v>181</v>
      </c>
      <c r="Q9547" t="s">
        <v>5986</v>
      </c>
      <c r="R9547" s="1">
        <v>1.98</v>
      </c>
      <c r="S9547">
        <v>2</v>
      </c>
      <c r="T9547">
        <f t="shared" si="149"/>
        <v>13</v>
      </c>
      <c r="U9547" t="s">
        <v>46</v>
      </c>
      <c r="V9547">
        <v>0</v>
      </c>
      <c r="W9547">
        <v>0</v>
      </c>
      <c r="X9547" s="1">
        <v>0</v>
      </c>
      <c r="Y9547" s="1">
        <v>1.98</v>
      </c>
      <c r="Z9547" t="s">
        <v>65</v>
      </c>
      <c r="AA9547" s="2">
        <v>0.89100000000000001</v>
      </c>
      <c r="AB9547" s="3">
        <v>0.45</v>
      </c>
      <c r="AC9547" s="1">
        <v>-1.089</v>
      </c>
      <c r="AD9547">
        <v>4</v>
      </c>
      <c r="AE9547">
        <v>4</v>
      </c>
      <c r="AF9547" t="s">
        <v>48</v>
      </c>
      <c r="AG9547">
        <v>2014</v>
      </c>
      <c r="AH9547">
        <f>COUNTBLANK(datos[[#This Row],[Row ID]:[Year sales]])</f>
        <v>0</v>
      </c>
    </row>
    <row r="9548" spans="1:34" x14ac:dyDescent="0.3">
      <c r="A9548">
        <v>9547</v>
      </c>
      <c r="B9548" t="s">
        <v>10719</v>
      </c>
      <c r="C9548" s="4">
        <v>41941</v>
      </c>
      <c r="D9548" s="4">
        <v>41945</v>
      </c>
      <c r="E9548" t="s">
        <v>67</v>
      </c>
      <c r="F9548" t="s">
        <v>4680</v>
      </c>
      <c r="G9548" t="s">
        <v>4681</v>
      </c>
      <c r="H9548" t="s">
        <v>57</v>
      </c>
      <c r="I9548" t="s">
        <v>38</v>
      </c>
      <c r="J9548" t="s">
        <v>517</v>
      </c>
      <c r="K9548" t="s">
        <v>274</v>
      </c>
      <c r="L9548">
        <v>47201</v>
      </c>
      <c r="M9548" t="s">
        <v>125</v>
      </c>
      <c r="N9548" t="s">
        <v>340</v>
      </c>
      <c r="O9548" t="s">
        <v>62</v>
      </c>
      <c r="P9548" t="s">
        <v>110</v>
      </c>
      <c r="Q9548" t="s">
        <v>341</v>
      </c>
      <c r="R9548" s="1">
        <v>75.88</v>
      </c>
      <c r="S9548">
        <v>2</v>
      </c>
      <c r="T9548">
        <f t="shared" si="149"/>
        <v>28</v>
      </c>
      <c r="U9548" t="s">
        <v>46</v>
      </c>
      <c r="V9548">
        <v>0</v>
      </c>
      <c r="W9548">
        <v>0</v>
      </c>
      <c r="X9548" s="1">
        <v>0</v>
      </c>
      <c r="Y9548" s="1">
        <v>75.88</v>
      </c>
      <c r="Z9548" t="s">
        <v>99</v>
      </c>
      <c r="AA9548" s="2">
        <v>35.663600000000002</v>
      </c>
      <c r="AB9548" s="3">
        <v>0.47000000000000008</v>
      </c>
      <c r="AC9548" s="1">
        <v>-40.2164</v>
      </c>
      <c r="AD9548">
        <v>4</v>
      </c>
      <c r="AE9548">
        <v>4</v>
      </c>
      <c r="AF9548" t="s">
        <v>48</v>
      </c>
      <c r="AG9548">
        <v>2014</v>
      </c>
      <c r="AH9548">
        <f>COUNTBLANK(datos[[#This Row],[Row ID]:[Year sales]])</f>
        <v>0</v>
      </c>
    </row>
    <row r="9549" spans="1:34" x14ac:dyDescent="0.3">
      <c r="A9549">
        <v>9548</v>
      </c>
      <c r="B9549" t="s">
        <v>10720</v>
      </c>
      <c r="C9549" s="4">
        <v>42539</v>
      </c>
      <c r="D9549" s="4">
        <v>42541</v>
      </c>
      <c r="E9549" t="s">
        <v>34</v>
      </c>
      <c r="F9549" t="s">
        <v>375</v>
      </c>
      <c r="G9549" t="s">
        <v>376</v>
      </c>
      <c r="H9549" t="s">
        <v>57</v>
      </c>
      <c r="I9549" t="s">
        <v>38</v>
      </c>
      <c r="J9549" t="s">
        <v>166</v>
      </c>
      <c r="K9549" t="s">
        <v>167</v>
      </c>
      <c r="L9549">
        <v>19134</v>
      </c>
      <c r="M9549" t="s">
        <v>168</v>
      </c>
      <c r="N9549" t="s">
        <v>6616</v>
      </c>
      <c r="O9549" t="s">
        <v>62</v>
      </c>
      <c r="P9549" t="s">
        <v>110</v>
      </c>
      <c r="Q9549" t="s">
        <v>6617</v>
      </c>
      <c r="R9549" s="1">
        <v>6.8479999999999999</v>
      </c>
      <c r="S9549">
        <v>2</v>
      </c>
      <c r="T9549">
        <f t="shared" si="149"/>
        <v>26</v>
      </c>
      <c r="U9549" t="s">
        <v>46</v>
      </c>
      <c r="V9549">
        <v>0.2</v>
      </c>
      <c r="W9549">
        <v>1.3696000000000002</v>
      </c>
      <c r="X9549" s="1">
        <v>-1.3695999999999999</v>
      </c>
      <c r="Y9549" s="1">
        <v>8.2176000000000009</v>
      </c>
      <c r="Z9549" t="s">
        <v>65</v>
      </c>
      <c r="AA9549" s="2">
        <v>2.14</v>
      </c>
      <c r="AB9549" s="3">
        <v>0.3125</v>
      </c>
      <c r="AC9549" s="1">
        <v>-3.3384</v>
      </c>
      <c r="AD9549">
        <v>2</v>
      </c>
      <c r="AE9549">
        <v>2</v>
      </c>
      <c r="AF9549" t="s">
        <v>48</v>
      </c>
      <c r="AG9549">
        <v>2016</v>
      </c>
      <c r="AH9549">
        <f>COUNTBLANK(datos[[#This Row],[Row ID]:[Year sales]])</f>
        <v>0</v>
      </c>
    </row>
    <row r="9550" spans="1:34" x14ac:dyDescent="0.3">
      <c r="A9550">
        <v>9549</v>
      </c>
      <c r="B9550" t="s">
        <v>10720</v>
      </c>
      <c r="C9550" s="4">
        <v>42539</v>
      </c>
      <c r="D9550" s="4">
        <v>42541</v>
      </c>
      <c r="E9550" t="s">
        <v>34</v>
      </c>
      <c r="F9550" t="s">
        <v>375</v>
      </c>
      <c r="G9550" t="s">
        <v>376</v>
      </c>
      <c r="H9550" t="s">
        <v>57</v>
      </c>
      <c r="I9550" t="s">
        <v>38</v>
      </c>
      <c r="J9550" t="s">
        <v>166</v>
      </c>
      <c r="K9550" t="s">
        <v>167</v>
      </c>
      <c r="L9550">
        <v>19134</v>
      </c>
      <c r="M9550" t="s">
        <v>168</v>
      </c>
      <c r="N9550" t="s">
        <v>93</v>
      </c>
      <c r="O9550" t="s">
        <v>62</v>
      </c>
      <c r="P9550" t="s">
        <v>94</v>
      </c>
      <c r="Q9550" t="s">
        <v>95</v>
      </c>
      <c r="R9550" s="1">
        <v>4.6260000000000003</v>
      </c>
      <c r="S9550">
        <v>2</v>
      </c>
      <c r="T9550">
        <f t="shared" si="149"/>
        <v>35</v>
      </c>
      <c r="U9550" t="s">
        <v>46</v>
      </c>
      <c r="V9550">
        <v>0.7</v>
      </c>
      <c r="W9550">
        <v>3.2382</v>
      </c>
      <c r="X9550" s="1">
        <v>-3.2382</v>
      </c>
      <c r="Y9550" s="1">
        <v>7.8642000000000003</v>
      </c>
      <c r="Z9550" t="s">
        <v>65</v>
      </c>
      <c r="AA9550" s="2">
        <v>-3.855</v>
      </c>
      <c r="AB9550" s="3">
        <v>-0.83333333333333326</v>
      </c>
      <c r="AC9550" s="1">
        <v>-5.2427999999999999</v>
      </c>
      <c r="AD9550">
        <v>2</v>
      </c>
      <c r="AE9550">
        <v>2</v>
      </c>
      <c r="AF9550" t="s">
        <v>48</v>
      </c>
      <c r="AG9550">
        <v>2016</v>
      </c>
      <c r="AH9550">
        <f>COUNTBLANK(datos[[#This Row],[Row ID]:[Year sales]])</f>
        <v>0</v>
      </c>
    </row>
    <row r="9551" spans="1:34" x14ac:dyDescent="0.3">
      <c r="A9551">
        <v>9550</v>
      </c>
      <c r="B9551" t="s">
        <v>10720</v>
      </c>
      <c r="C9551" s="4">
        <v>42539</v>
      </c>
      <c r="D9551" s="4">
        <v>42541</v>
      </c>
      <c r="E9551" t="s">
        <v>34</v>
      </c>
      <c r="F9551" t="s">
        <v>375</v>
      </c>
      <c r="G9551" t="s">
        <v>376</v>
      </c>
      <c r="H9551" t="s">
        <v>57</v>
      </c>
      <c r="I9551" t="s">
        <v>38</v>
      </c>
      <c r="J9551" t="s">
        <v>166</v>
      </c>
      <c r="K9551" t="s">
        <v>167</v>
      </c>
      <c r="L9551">
        <v>19134</v>
      </c>
      <c r="M9551" t="s">
        <v>168</v>
      </c>
      <c r="N9551" t="s">
        <v>4598</v>
      </c>
      <c r="O9551" t="s">
        <v>62</v>
      </c>
      <c r="P9551" t="s">
        <v>97</v>
      </c>
      <c r="Q9551" t="s">
        <v>4599</v>
      </c>
      <c r="R9551" s="1">
        <v>453.6</v>
      </c>
      <c r="S9551">
        <v>3</v>
      </c>
      <c r="T9551">
        <f t="shared" si="149"/>
        <v>13</v>
      </c>
      <c r="U9551" t="s">
        <v>52</v>
      </c>
      <c r="V9551">
        <v>0.2</v>
      </c>
      <c r="W9551">
        <v>90.720000000000013</v>
      </c>
      <c r="X9551" s="1">
        <v>-90.72</v>
      </c>
      <c r="Y9551" s="1">
        <v>544.32000000000005</v>
      </c>
      <c r="Z9551" t="s">
        <v>53</v>
      </c>
      <c r="AA9551" s="2">
        <v>90.72</v>
      </c>
      <c r="AB9551" s="3">
        <v>0.19999999999999998</v>
      </c>
      <c r="AC9551" s="1">
        <v>-272.16000000000003</v>
      </c>
      <c r="AD9551">
        <v>2</v>
      </c>
      <c r="AE9551">
        <v>2</v>
      </c>
      <c r="AF9551" t="s">
        <v>48</v>
      </c>
      <c r="AG9551">
        <v>2016</v>
      </c>
      <c r="AH9551">
        <f>COUNTBLANK(datos[[#This Row],[Row ID]:[Year sales]])</f>
        <v>0</v>
      </c>
    </row>
    <row r="9552" spans="1:34" x14ac:dyDescent="0.3">
      <c r="A9552">
        <v>9551</v>
      </c>
      <c r="B9552" t="s">
        <v>10721</v>
      </c>
      <c r="C9552" s="4">
        <v>42127</v>
      </c>
      <c r="D9552" s="4">
        <v>42130</v>
      </c>
      <c r="E9552" t="s">
        <v>208</v>
      </c>
      <c r="F9552" t="s">
        <v>3143</v>
      </c>
      <c r="G9552" t="s">
        <v>3144</v>
      </c>
      <c r="H9552" t="s">
        <v>122</v>
      </c>
      <c r="I9552" t="s">
        <v>38</v>
      </c>
      <c r="J9552" t="s">
        <v>651</v>
      </c>
      <c r="K9552" t="s">
        <v>59</v>
      </c>
      <c r="L9552">
        <v>95123</v>
      </c>
      <c r="M9552" t="s">
        <v>60</v>
      </c>
      <c r="N9552" t="s">
        <v>345</v>
      </c>
      <c r="O9552" t="s">
        <v>62</v>
      </c>
      <c r="P9552" t="s">
        <v>94</v>
      </c>
      <c r="Q9552" t="s">
        <v>346</v>
      </c>
      <c r="R9552" s="1">
        <v>13.848000000000001</v>
      </c>
      <c r="S9552">
        <v>3</v>
      </c>
      <c r="T9552">
        <f t="shared" si="149"/>
        <v>26</v>
      </c>
      <c r="U9552" t="s">
        <v>52</v>
      </c>
      <c r="V9552">
        <v>0.2</v>
      </c>
      <c r="W9552">
        <v>2.7696000000000005</v>
      </c>
      <c r="X9552" s="1">
        <v>-2.7696000000000001</v>
      </c>
      <c r="Y9552" s="1">
        <v>16.617600000000003</v>
      </c>
      <c r="Z9552" t="s">
        <v>65</v>
      </c>
      <c r="AA9552" s="2">
        <v>5.1929999999999996</v>
      </c>
      <c r="AB9552" s="3">
        <v>0.37499999999999994</v>
      </c>
      <c r="AC9552" s="1">
        <v>-5.8853999999999997</v>
      </c>
      <c r="AD9552">
        <v>3</v>
      </c>
      <c r="AE9552">
        <v>3</v>
      </c>
      <c r="AF9552" t="s">
        <v>48</v>
      </c>
      <c r="AG9552">
        <v>2015</v>
      </c>
      <c r="AH9552">
        <f>COUNTBLANK(datos[[#This Row],[Row ID]:[Year sales]])</f>
        <v>0</v>
      </c>
    </row>
    <row r="9553" spans="1:34" x14ac:dyDescent="0.3">
      <c r="A9553">
        <v>9552</v>
      </c>
      <c r="B9553" t="s">
        <v>10722</v>
      </c>
      <c r="C9553" s="4">
        <v>42318</v>
      </c>
      <c r="D9553" s="4">
        <v>42322</v>
      </c>
      <c r="E9553" t="s">
        <v>67</v>
      </c>
      <c r="F9553" t="s">
        <v>6724</v>
      </c>
      <c r="G9553" t="s">
        <v>6725</v>
      </c>
      <c r="H9553" t="s">
        <v>37</v>
      </c>
      <c r="I9553" t="s">
        <v>38</v>
      </c>
      <c r="J9553" t="s">
        <v>166</v>
      </c>
      <c r="K9553" t="s">
        <v>167</v>
      </c>
      <c r="L9553">
        <v>19140</v>
      </c>
      <c r="M9553" t="s">
        <v>168</v>
      </c>
      <c r="N9553" t="s">
        <v>3057</v>
      </c>
      <c r="O9553" t="s">
        <v>62</v>
      </c>
      <c r="P9553" t="s">
        <v>77</v>
      </c>
      <c r="Q9553" t="s">
        <v>3058</v>
      </c>
      <c r="R9553" s="1">
        <v>577.58399999999995</v>
      </c>
      <c r="S9553">
        <v>6</v>
      </c>
      <c r="T9553">
        <f t="shared" si="149"/>
        <v>49</v>
      </c>
      <c r="U9553" t="s">
        <v>75</v>
      </c>
      <c r="V9553">
        <v>0.2</v>
      </c>
      <c r="W9553">
        <v>115.51679999999999</v>
      </c>
      <c r="X9553" s="1">
        <v>-115.5168</v>
      </c>
      <c r="Y9553" s="1">
        <v>693.10079999999994</v>
      </c>
      <c r="Z9553" t="s">
        <v>53</v>
      </c>
      <c r="AA9553" s="2">
        <v>43.318800000000003</v>
      </c>
      <c r="AB9553" s="3">
        <v>7.5000000000000011E-2</v>
      </c>
      <c r="AC9553" s="1">
        <v>-418.7484</v>
      </c>
      <c r="AD9553">
        <v>4</v>
      </c>
      <c r="AE9553">
        <v>4</v>
      </c>
      <c r="AF9553" t="s">
        <v>48</v>
      </c>
      <c r="AG9553">
        <v>2015</v>
      </c>
      <c r="AH9553">
        <f>COUNTBLANK(datos[[#This Row],[Row ID]:[Year sales]])</f>
        <v>0</v>
      </c>
    </row>
    <row r="9554" spans="1:34" x14ac:dyDescent="0.3">
      <c r="A9554">
        <v>9553</v>
      </c>
      <c r="B9554" t="s">
        <v>10723</v>
      </c>
      <c r="C9554" s="4">
        <v>42154</v>
      </c>
      <c r="D9554" s="4">
        <v>42158</v>
      </c>
      <c r="E9554" t="s">
        <v>67</v>
      </c>
      <c r="F9554" t="s">
        <v>10092</v>
      </c>
      <c r="G9554" t="s">
        <v>10093</v>
      </c>
      <c r="H9554" t="s">
        <v>122</v>
      </c>
      <c r="I9554" t="s">
        <v>38</v>
      </c>
      <c r="J9554" t="s">
        <v>338</v>
      </c>
      <c r="K9554" t="s">
        <v>339</v>
      </c>
      <c r="L9554">
        <v>22153</v>
      </c>
      <c r="M9554" t="s">
        <v>41</v>
      </c>
      <c r="N9554" t="s">
        <v>5358</v>
      </c>
      <c r="O9554" t="s">
        <v>90</v>
      </c>
      <c r="P9554" t="s">
        <v>181</v>
      </c>
      <c r="Q9554" t="s">
        <v>5359</v>
      </c>
      <c r="R9554" s="1">
        <v>151.96</v>
      </c>
      <c r="S9554">
        <v>4</v>
      </c>
      <c r="T9554">
        <f t="shared" si="149"/>
        <v>24</v>
      </c>
      <c r="U9554" t="s">
        <v>52</v>
      </c>
      <c r="V9554">
        <v>0</v>
      </c>
      <c r="W9554">
        <v>0</v>
      </c>
      <c r="X9554" s="1">
        <v>0</v>
      </c>
      <c r="Y9554" s="1">
        <v>151.96</v>
      </c>
      <c r="Z9554" t="s">
        <v>99</v>
      </c>
      <c r="AA9554" s="2">
        <v>36.470399999999998</v>
      </c>
      <c r="AB9554" s="3">
        <v>0.23999999999999996</v>
      </c>
      <c r="AC9554" s="1">
        <v>-115.4896</v>
      </c>
      <c r="AD9554">
        <v>4</v>
      </c>
      <c r="AE9554">
        <v>4</v>
      </c>
      <c r="AF9554" t="s">
        <v>48</v>
      </c>
      <c r="AG9554">
        <v>2015</v>
      </c>
      <c r="AH9554">
        <f>COUNTBLANK(datos[[#This Row],[Row ID]:[Year sales]])</f>
        <v>0</v>
      </c>
    </row>
    <row r="9555" spans="1:34" x14ac:dyDescent="0.3">
      <c r="A9555">
        <v>9554</v>
      </c>
      <c r="B9555" t="s">
        <v>10724</v>
      </c>
      <c r="C9555" s="4">
        <v>42635</v>
      </c>
      <c r="D9555" s="4">
        <v>42640</v>
      </c>
      <c r="E9555" t="s">
        <v>67</v>
      </c>
      <c r="F9555" t="s">
        <v>3546</v>
      </c>
      <c r="G9555" t="s">
        <v>3547</v>
      </c>
      <c r="H9555" t="s">
        <v>57</v>
      </c>
      <c r="I9555" t="s">
        <v>38</v>
      </c>
      <c r="J9555" t="s">
        <v>4828</v>
      </c>
      <c r="K9555" t="s">
        <v>477</v>
      </c>
      <c r="L9555">
        <v>80020</v>
      </c>
      <c r="M9555" t="s">
        <v>60</v>
      </c>
      <c r="N9555" t="s">
        <v>1564</v>
      </c>
      <c r="O9555" t="s">
        <v>43</v>
      </c>
      <c r="P9555" t="s">
        <v>83</v>
      </c>
      <c r="Q9555" t="s">
        <v>1565</v>
      </c>
      <c r="R9555" s="1">
        <v>68.432000000000002</v>
      </c>
      <c r="S9555">
        <v>7</v>
      </c>
      <c r="T9555">
        <f t="shared" si="149"/>
        <v>22</v>
      </c>
      <c r="U9555" t="s">
        <v>75</v>
      </c>
      <c r="V9555">
        <v>0.2</v>
      </c>
      <c r="W9555">
        <v>13.686400000000001</v>
      </c>
      <c r="X9555" s="1">
        <v>-13.686400000000001</v>
      </c>
      <c r="Y9555" s="1">
        <v>82.118400000000008</v>
      </c>
      <c r="Z9555" t="s">
        <v>99</v>
      </c>
      <c r="AA9555" s="2">
        <v>8.5540000000000003</v>
      </c>
      <c r="AB9555" s="3">
        <v>0.125</v>
      </c>
      <c r="AC9555" s="1">
        <v>-46.191600000000001</v>
      </c>
      <c r="AD9555">
        <v>5</v>
      </c>
      <c r="AE9555">
        <v>5</v>
      </c>
      <c r="AF9555" t="s">
        <v>48</v>
      </c>
      <c r="AG9555">
        <v>2016</v>
      </c>
      <c r="AH9555">
        <f>COUNTBLANK(datos[[#This Row],[Row ID]:[Year sales]])</f>
        <v>0</v>
      </c>
    </row>
    <row r="9556" spans="1:34" x14ac:dyDescent="0.3">
      <c r="A9556">
        <v>9555</v>
      </c>
      <c r="B9556" t="s">
        <v>10725</v>
      </c>
      <c r="C9556" s="4">
        <v>42336</v>
      </c>
      <c r="D9556" s="4">
        <v>42340</v>
      </c>
      <c r="E9556" t="s">
        <v>67</v>
      </c>
      <c r="F9556" t="s">
        <v>6363</v>
      </c>
      <c r="G9556" t="s">
        <v>6364</v>
      </c>
      <c r="H9556" t="s">
        <v>37</v>
      </c>
      <c r="I9556" t="s">
        <v>38</v>
      </c>
      <c r="J9556" t="s">
        <v>517</v>
      </c>
      <c r="K9556" t="s">
        <v>518</v>
      </c>
      <c r="L9556">
        <v>43229</v>
      </c>
      <c r="M9556" t="s">
        <v>168</v>
      </c>
      <c r="N9556" t="s">
        <v>432</v>
      </c>
      <c r="O9556" t="s">
        <v>43</v>
      </c>
      <c r="P9556" t="s">
        <v>83</v>
      </c>
      <c r="Q9556" t="s">
        <v>433</v>
      </c>
      <c r="R9556" s="1">
        <v>71.12</v>
      </c>
      <c r="S9556">
        <v>5</v>
      </c>
      <c r="T9556">
        <f t="shared" si="149"/>
        <v>20</v>
      </c>
      <c r="U9556" t="s">
        <v>75</v>
      </c>
      <c r="V9556">
        <v>0.2</v>
      </c>
      <c r="W9556">
        <v>14.224000000000002</v>
      </c>
      <c r="X9556" s="1">
        <v>-14.224</v>
      </c>
      <c r="Y9556" s="1">
        <v>85.344000000000008</v>
      </c>
      <c r="Z9556" t="s">
        <v>99</v>
      </c>
      <c r="AA9556" s="2">
        <v>9.7789999999999999</v>
      </c>
      <c r="AB9556" s="3">
        <v>0.13749999999999998</v>
      </c>
      <c r="AC9556" s="1">
        <v>-47.116999999999997</v>
      </c>
      <c r="AD9556">
        <v>4</v>
      </c>
      <c r="AE9556">
        <v>4</v>
      </c>
      <c r="AF9556" t="s">
        <v>48</v>
      </c>
      <c r="AG9556">
        <v>2015</v>
      </c>
      <c r="AH9556">
        <f>COUNTBLANK(datos[[#This Row],[Row ID]:[Year sales]])</f>
        <v>0</v>
      </c>
    </row>
    <row r="9557" spans="1:34" x14ac:dyDescent="0.3">
      <c r="A9557">
        <v>9556</v>
      </c>
      <c r="B9557" t="s">
        <v>10725</v>
      </c>
      <c r="C9557" s="4">
        <v>42336</v>
      </c>
      <c r="D9557" s="4">
        <v>42340</v>
      </c>
      <c r="E9557" t="s">
        <v>67</v>
      </c>
      <c r="F9557" t="s">
        <v>6363</v>
      </c>
      <c r="G9557" t="s">
        <v>6364</v>
      </c>
      <c r="H9557" t="s">
        <v>37</v>
      </c>
      <c r="I9557" t="s">
        <v>38</v>
      </c>
      <c r="J9557" t="s">
        <v>517</v>
      </c>
      <c r="K9557" t="s">
        <v>518</v>
      </c>
      <c r="L9557">
        <v>43229</v>
      </c>
      <c r="M9557" t="s">
        <v>168</v>
      </c>
      <c r="N9557" t="s">
        <v>4017</v>
      </c>
      <c r="O9557" t="s">
        <v>62</v>
      </c>
      <c r="P9557" t="s">
        <v>289</v>
      </c>
      <c r="Q9557" t="s">
        <v>583</v>
      </c>
      <c r="R9557" s="1">
        <v>3.008</v>
      </c>
      <c r="S9557">
        <v>2</v>
      </c>
      <c r="T9557">
        <f t="shared" si="149"/>
        <v>215</v>
      </c>
      <c r="U9557" t="s">
        <v>46</v>
      </c>
      <c r="V9557">
        <v>0.2</v>
      </c>
      <c r="W9557">
        <v>0.60160000000000002</v>
      </c>
      <c r="X9557" s="1">
        <v>-0.60160000000000002</v>
      </c>
      <c r="Y9557" s="1">
        <v>3.6095999999999999</v>
      </c>
      <c r="Z9557" t="s">
        <v>65</v>
      </c>
      <c r="AA9557" s="2">
        <v>0.56399999999999995</v>
      </c>
      <c r="AB9557" s="3">
        <v>0.18749999999999997</v>
      </c>
      <c r="AC9557" s="1">
        <v>-1.8424</v>
      </c>
      <c r="AD9557">
        <v>4</v>
      </c>
      <c r="AE9557">
        <v>4</v>
      </c>
      <c r="AF9557" t="s">
        <v>48</v>
      </c>
      <c r="AG9557">
        <v>2015</v>
      </c>
      <c r="AH9557">
        <f>COUNTBLANK(datos[[#This Row],[Row ID]:[Year sales]])</f>
        <v>0</v>
      </c>
    </row>
    <row r="9558" spans="1:34" x14ac:dyDescent="0.3">
      <c r="A9558">
        <v>9557</v>
      </c>
      <c r="B9558" t="s">
        <v>10726</v>
      </c>
      <c r="C9558" s="4">
        <v>42341</v>
      </c>
      <c r="D9558" s="4">
        <v>42343</v>
      </c>
      <c r="E9558" t="s">
        <v>34</v>
      </c>
      <c r="F9558" t="s">
        <v>120</v>
      </c>
      <c r="G9558" t="s">
        <v>121</v>
      </c>
      <c r="H9558" t="s">
        <v>122</v>
      </c>
      <c r="I9558" t="s">
        <v>38</v>
      </c>
      <c r="J9558" t="s">
        <v>107</v>
      </c>
      <c r="K9558" t="s">
        <v>2720</v>
      </c>
      <c r="L9558">
        <v>3301</v>
      </c>
      <c r="M9558" t="s">
        <v>168</v>
      </c>
      <c r="N9558" t="s">
        <v>3080</v>
      </c>
      <c r="O9558" t="s">
        <v>62</v>
      </c>
      <c r="P9558" t="s">
        <v>110</v>
      </c>
      <c r="Q9558" t="s">
        <v>3081</v>
      </c>
      <c r="R9558" s="1">
        <v>184.66</v>
      </c>
      <c r="S9558">
        <v>7</v>
      </c>
      <c r="T9558">
        <f t="shared" si="149"/>
        <v>21</v>
      </c>
      <c r="U9558" t="s">
        <v>75</v>
      </c>
      <c r="V9558">
        <v>0</v>
      </c>
      <c r="W9558">
        <v>0</v>
      </c>
      <c r="X9558" s="1">
        <v>0</v>
      </c>
      <c r="Y9558" s="1">
        <v>184.66</v>
      </c>
      <c r="Z9558" t="s">
        <v>99</v>
      </c>
      <c r="AA9558" s="2">
        <v>84.943600000000004</v>
      </c>
      <c r="AB9558" s="3">
        <v>0.46</v>
      </c>
      <c r="AC9558" s="1">
        <v>-99.716399999999993</v>
      </c>
      <c r="AD9558">
        <v>2</v>
      </c>
      <c r="AE9558">
        <v>2</v>
      </c>
      <c r="AF9558" t="s">
        <v>48</v>
      </c>
      <c r="AG9558">
        <v>2015</v>
      </c>
      <c r="AH9558">
        <f>COUNTBLANK(datos[[#This Row],[Row ID]:[Year sales]])</f>
        <v>0</v>
      </c>
    </row>
    <row r="9559" spans="1:34" x14ac:dyDescent="0.3">
      <c r="A9559">
        <v>9558</v>
      </c>
      <c r="B9559" t="s">
        <v>10727</v>
      </c>
      <c r="C9559" s="4">
        <v>41929</v>
      </c>
      <c r="D9559" s="4">
        <v>41931</v>
      </c>
      <c r="E9559" t="s">
        <v>34</v>
      </c>
      <c r="F9559" t="s">
        <v>3681</v>
      </c>
      <c r="G9559" t="s">
        <v>3682</v>
      </c>
      <c r="H9559" t="s">
        <v>37</v>
      </c>
      <c r="I9559" t="s">
        <v>38</v>
      </c>
      <c r="J9559" t="s">
        <v>204</v>
      </c>
      <c r="K9559" t="s">
        <v>124</v>
      </c>
      <c r="L9559">
        <v>77095</v>
      </c>
      <c r="M9559" t="s">
        <v>125</v>
      </c>
      <c r="N9559" t="s">
        <v>6373</v>
      </c>
      <c r="O9559" t="s">
        <v>43</v>
      </c>
      <c r="P9559" t="s">
        <v>83</v>
      </c>
      <c r="Q9559" t="s">
        <v>6374</v>
      </c>
      <c r="R9559" s="1">
        <v>5.3120000000000003</v>
      </c>
      <c r="S9559">
        <v>2</v>
      </c>
      <c r="T9559">
        <f t="shared" si="149"/>
        <v>16</v>
      </c>
      <c r="U9559" t="s">
        <v>46</v>
      </c>
      <c r="V9559">
        <v>0.6</v>
      </c>
      <c r="W9559">
        <v>3.1872000000000003</v>
      </c>
      <c r="X9559" s="1">
        <v>-3.1871999999999998</v>
      </c>
      <c r="Y9559" s="1">
        <v>8.4992000000000001</v>
      </c>
      <c r="Z9559" t="s">
        <v>65</v>
      </c>
      <c r="AA9559" s="2">
        <v>-1.5935999999999999</v>
      </c>
      <c r="AB9559" s="3">
        <v>-0.3</v>
      </c>
      <c r="AC9559" s="1">
        <v>-3.7183999999999999</v>
      </c>
      <c r="AD9559">
        <v>2</v>
      </c>
      <c r="AE9559">
        <v>2</v>
      </c>
      <c r="AF9559" t="s">
        <v>48</v>
      </c>
      <c r="AG9559">
        <v>2014</v>
      </c>
      <c r="AH9559">
        <f>COUNTBLANK(datos[[#This Row],[Row ID]:[Year sales]])</f>
        <v>0</v>
      </c>
    </row>
    <row r="9560" spans="1:34" x14ac:dyDescent="0.3">
      <c r="A9560">
        <v>9559</v>
      </c>
      <c r="B9560" t="s">
        <v>10728</v>
      </c>
      <c r="C9560" s="4">
        <v>42493</v>
      </c>
      <c r="D9560" s="4">
        <v>42495</v>
      </c>
      <c r="E9560" t="s">
        <v>208</v>
      </c>
      <c r="F9560" t="s">
        <v>10729</v>
      </c>
      <c r="G9560" t="s">
        <v>10730</v>
      </c>
      <c r="H9560" t="s">
        <v>37</v>
      </c>
      <c r="I9560" t="s">
        <v>38</v>
      </c>
      <c r="J9560" t="s">
        <v>627</v>
      </c>
      <c r="K9560" t="s">
        <v>518</v>
      </c>
      <c r="L9560">
        <v>43055</v>
      </c>
      <c r="M9560" t="s">
        <v>168</v>
      </c>
      <c r="N9560" t="s">
        <v>928</v>
      </c>
      <c r="O9560" t="s">
        <v>90</v>
      </c>
      <c r="P9560" t="s">
        <v>181</v>
      </c>
      <c r="Q9560" t="s">
        <v>1808</v>
      </c>
      <c r="R9560" s="1">
        <v>132.52000000000001</v>
      </c>
      <c r="S9560">
        <v>5</v>
      </c>
      <c r="T9560">
        <f t="shared" si="149"/>
        <v>34</v>
      </c>
      <c r="U9560" t="s">
        <v>75</v>
      </c>
      <c r="V9560">
        <v>0.2</v>
      </c>
      <c r="W9560">
        <v>26.504000000000005</v>
      </c>
      <c r="X9560" s="1">
        <v>-26.504000000000001</v>
      </c>
      <c r="Y9560" s="1">
        <v>159.024</v>
      </c>
      <c r="Z9560" t="s">
        <v>99</v>
      </c>
      <c r="AA9560" s="2">
        <v>34.786499999999997</v>
      </c>
      <c r="AB9560" s="3">
        <v>0.26249999999999996</v>
      </c>
      <c r="AC9560" s="1">
        <v>-71.229500000000002</v>
      </c>
      <c r="AD9560">
        <v>2</v>
      </c>
      <c r="AE9560">
        <v>2</v>
      </c>
      <c r="AF9560" t="s">
        <v>48</v>
      </c>
      <c r="AG9560">
        <v>2016</v>
      </c>
      <c r="AH9560">
        <f>COUNTBLANK(datos[[#This Row],[Row ID]:[Year sales]])</f>
        <v>0</v>
      </c>
    </row>
    <row r="9561" spans="1:34" x14ac:dyDescent="0.3">
      <c r="A9561">
        <v>9560</v>
      </c>
      <c r="B9561" t="s">
        <v>10728</v>
      </c>
      <c r="C9561" s="4">
        <v>42493</v>
      </c>
      <c r="D9561" s="4">
        <v>42495</v>
      </c>
      <c r="E9561" t="s">
        <v>208</v>
      </c>
      <c r="F9561" t="s">
        <v>10729</v>
      </c>
      <c r="G9561" t="s">
        <v>10730</v>
      </c>
      <c r="H9561" t="s">
        <v>37</v>
      </c>
      <c r="I9561" t="s">
        <v>38</v>
      </c>
      <c r="J9561" t="s">
        <v>627</v>
      </c>
      <c r="K9561" t="s">
        <v>518</v>
      </c>
      <c r="L9561">
        <v>43055</v>
      </c>
      <c r="M9561" t="s">
        <v>168</v>
      </c>
      <c r="N9561" t="s">
        <v>4691</v>
      </c>
      <c r="O9561" t="s">
        <v>62</v>
      </c>
      <c r="P9561" t="s">
        <v>77</v>
      </c>
      <c r="Q9561" t="s">
        <v>4692</v>
      </c>
      <c r="R9561" s="1">
        <v>195.64</v>
      </c>
      <c r="S9561">
        <v>5</v>
      </c>
      <c r="T9561">
        <f t="shared" si="149"/>
        <v>29</v>
      </c>
      <c r="U9561" t="s">
        <v>75</v>
      </c>
      <c r="V9561">
        <v>0.2</v>
      </c>
      <c r="W9561">
        <v>39.128</v>
      </c>
      <c r="X9561" s="1">
        <v>-39.128</v>
      </c>
      <c r="Y9561" s="1">
        <v>234.76799999999997</v>
      </c>
      <c r="Z9561" t="s">
        <v>47</v>
      </c>
      <c r="AA9561" s="2">
        <v>-44.018999999999998</v>
      </c>
      <c r="AB9561" s="3">
        <v>-0.22500000000000001</v>
      </c>
      <c r="AC9561" s="1">
        <v>-200.53100000000001</v>
      </c>
      <c r="AD9561">
        <v>2</v>
      </c>
      <c r="AE9561">
        <v>2</v>
      </c>
      <c r="AF9561" t="s">
        <v>48</v>
      </c>
      <c r="AG9561">
        <v>2016</v>
      </c>
      <c r="AH9561">
        <f>COUNTBLANK(datos[[#This Row],[Row ID]:[Year sales]])</f>
        <v>0</v>
      </c>
    </row>
    <row r="9562" spans="1:34" x14ac:dyDescent="0.3">
      <c r="A9562">
        <v>9561</v>
      </c>
      <c r="B9562" t="s">
        <v>10728</v>
      </c>
      <c r="C9562" s="4">
        <v>42493</v>
      </c>
      <c r="D9562" s="4">
        <v>42495</v>
      </c>
      <c r="E9562" t="s">
        <v>208</v>
      </c>
      <c r="F9562" t="s">
        <v>10729</v>
      </c>
      <c r="G9562" t="s">
        <v>10730</v>
      </c>
      <c r="H9562" t="s">
        <v>37</v>
      </c>
      <c r="I9562" t="s">
        <v>38</v>
      </c>
      <c r="J9562" t="s">
        <v>627</v>
      </c>
      <c r="K9562" t="s">
        <v>518</v>
      </c>
      <c r="L9562">
        <v>43055</v>
      </c>
      <c r="M9562" t="s">
        <v>168</v>
      </c>
      <c r="N9562" t="s">
        <v>5885</v>
      </c>
      <c r="O9562" t="s">
        <v>43</v>
      </c>
      <c r="P9562" t="s">
        <v>83</v>
      </c>
      <c r="Q9562" t="s">
        <v>5886</v>
      </c>
      <c r="R9562" s="1">
        <v>51.968000000000004</v>
      </c>
      <c r="S9562">
        <v>2</v>
      </c>
      <c r="T9562">
        <f t="shared" si="149"/>
        <v>22</v>
      </c>
      <c r="U9562" t="s">
        <v>46</v>
      </c>
      <c r="V9562">
        <v>0.2</v>
      </c>
      <c r="W9562">
        <v>10.393600000000001</v>
      </c>
      <c r="X9562" s="1">
        <v>-10.393599999999999</v>
      </c>
      <c r="Y9562" s="1">
        <v>62.361600000000003</v>
      </c>
      <c r="Z9562" t="s">
        <v>99</v>
      </c>
      <c r="AA9562" s="2">
        <v>10.393599999999999</v>
      </c>
      <c r="AB9562" s="3">
        <v>0.19999999999999998</v>
      </c>
      <c r="AC9562" s="1">
        <v>-31.180800000000001</v>
      </c>
      <c r="AD9562">
        <v>2</v>
      </c>
      <c r="AE9562">
        <v>2</v>
      </c>
      <c r="AF9562" t="s">
        <v>48</v>
      </c>
      <c r="AG9562">
        <v>2016</v>
      </c>
      <c r="AH9562">
        <f>COUNTBLANK(datos[[#This Row],[Row ID]:[Year sales]])</f>
        <v>0</v>
      </c>
    </row>
    <row r="9563" spans="1:34" x14ac:dyDescent="0.3">
      <c r="A9563">
        <v>9562</v>
      </c>
      <c r="B9563" t="s">
        <v>10728</v>
      </c>
      <c r="C9563" s="4">
        <v>42493</v>
      </c>
      <c r="D9563" s="4">
        <v>42495</v>
      </c>
      <c r="E9563" t="s">
        <v>208</v>
      </c>
      <c r="F9563" t="s">
        <v>10729</v>
      </c>
      <c r="G9563" t="s">
        <v>10730</v>
      </c>
      <c r="H9563" t="s">
        <v>37</v>
      </c>
      <c r="I9563" t="s">
        <v>38</v>
      </c>
      <c r="J9563" t="s">
        <v>627</v>
      </c>
      <c r="K9563" t="s">
        <v>518</v>
      </c>
      <c r="L9563">
        <v>43055</v>
      </c>
      <c r="M9563" t="s">
        <v>168</v>
      </c>
      <c r="N9563" t="s">
        <v>5466</v>
      </c>
      <c r="O9563" t="s">
        <v>90</v>
      </c>
      <c r="P9563" t="s">
        <v>181</v>
      </c>
      <c r="Q9563" t="s">
        <v>5467</v>
      </c>
      <c r="R9563" s="1">
        <v>431.976</v>
      </c>
      <c r="S9563">
        <v>3</v>
      </c>
      <c r="T9563">
        <f t="shared" si="149"/>
        <v>22</v>
      </c>
      <c r="U9563" t="s">
        <v>52</v>
      </c>
      <c r="V9563">
        <v>0.2</v>
      </c>
      <c r="W9563">
        <v>86.395200000000003</v>
      </c>
      <c r="X9563" s="1">
        <v>-86.395200000000003</v>
      </c>
      <c r="Y9563" s="1">
        <v>518.37120000000004</v>
      </c>
      <c r="Z9563" t="s">
        <v>53</v>
      </c>
      <c r="AA9563" s="2">
        <v>-75.595799999999997</v>
      </c>
      <c r="AB9563" s="3">
        <v>-0.17499999999999999</v>
      </c>
      <c r="AC9563" s="1">
        <v>-421.17660000000001</v>
      </c>
      <c r="AD9563">
        <v>2</v>
      </c>
      <c r="AE9563">
        <v>2</v>
      </c>
      <c r="AF9563" t="s">
        <v>48</v>
      </c>
      <c r="AG9563">
        <v>2016</v>
      </c>
      <c r="AH9563">
        <f>COUNTBLANK(datos[[#This Row],[Row ID]:[Year sales]])</f>
        <v>0</v>
      </c>
    </row>
    <row r="9564" spans="1:34" x14ac:dyDescent="0.3">
      <c r="A9564">
        <v>9563</v>
      </c>
      <c r="B9564" t="s">
        <v>10728</v>
      </c>
      <c r="C9564" s="4">
        <v>42493</v>
      </c>
      <c r="D9564" s="4">
        <v>42495</v>
      </c>
      <c r="E9564" t="s">
        <v>208</v>
      </c>
      <c r="F9564" t="s">
        <v>10729</v>
      </c>
      <c r="G9564" t="s">
        <v>10730</v>
      </c>
      <c r="H9564" t="s">
        <v>37</v>
      </c>
      <c r="I9564" t="s">
        <v>38</v>
      </c>
      <c r="J9564" t="s">
        <v>627</v>
      </c>
      <c r="K9564" t="s">
        <v>518</v>
      </c>
      <c r="L9564">
        <v>43055</v>
      </c>
      <c r="M9564" t="s">
        <v>168</v>
      </c>
      <c r="N9564" t="s">
        <v>10731</v>
      </c>
      <c r="O9564" t="s">
        <v>90</v>
      </c>
      <c r="P9564" t="s">
        <v>704</v>
      </c>
      <c r="Q9564" t="s">
        <v>10732</v>
      </c>
      <c r="R9564" s="1">
        <v>224.93700000000001</v>
      </c>
      <c r="S9564">
        <v>3</v>
      </c>
      <c r="T9564">
        <f t="shared" si="149"/>
        <v>3</v>
      </c>
      <c r="U9564" t="s">
        <v>52</v>
      </c>
      <c r="V9564">
        <v>0.7</v>
      </c>
      <c r="W9564">
        <v>157.45589999999999</v>
      </c>
      <c r="X9564" s="1">
        <v>-157.45590000000001</v>
      </c>
      <c r="Y9564" s="1">
        <v>382.3929</v>
      </c>
      <c r="Z9564" t="s">
        <v>47</v>
      </c>
      <c r="AA9564" s="2">
        <v>-164.9538</v>
      </c>
      <c r="AB9564" s="3">
        <v>-0.73333333333333328</v>
      </c>
      <c r="AC9564" s="1">
        <v>-232.4349</v>
      </c>
      <c r="AD9564">
        <v>2</v>
      </c>
      <c r="AE9564">
        <v>2</v>
      </c>
      <c r="AF9564" t="s">
        <v>48</v>
      </c>
      <c r="AG9564">
        <v>2016</v>
      </c>
      <c r="AH9564">
        <f>COUNTBLANK(datos[[#This Row],[Row ID]:[Year sales]])</f>
        <v>0</v>
      </c>
    </row>
    <row r="9565" spans="1:34" x14ac:dyDescent="0.3">
      <c r="A9565">
        <v>9564</v>
      </c>
      <c r="B9565" t="s">
        <v>10728</v>
      </c>
      <c r="C9565" s="4">
        <v>42493</v>
      </c>
      <c r="D9565" s="4">
        <v>42495</v>
      </c>
      <c r="E9565" t="s">
        <v>208</v>
      </c>
      <c r="F9565" t="s">
        <v>10729</v>
      </c>
      <c r="G9565" t="s">
        <v>10730</v>
      </c>
      <c r="H9565" t="s">
        <v>37</v>
      </c>
      <c r="I9565" t="s">
        <v>38</v>
      </c>
      <c r="J9565" t="s">
        <v>627</v>
      </c>
      <c r="K9565" t="s">
        <v>518</v>
      </c>
      <c r="L9565">
        <v>43055</v>
      </c>
      <c r="M9565" t="s">
        <v>168</v>
      </c>
      <c r="N9565" t="s">
        <v>5546</v>
      </c>
      <c r="O9565" t="s">
        <v>62</v>
      </c>
      <c r="P9565" t="s">
        <v>63</v>
      </c>
      <c r="Q9565" t="s">
        <v>5547</v>
      </c>
      <c r="R9565" s="1">
        <v>6</v>
      </c>
      <c r="S9565">
        <v>2</v>
      </c>
      <c r="T9565">
        <f t="shared" si="149"/>
        <v>14</v>
      </c>
      <c r="U9565" t="s">
        <v>46</v>
      </c>
      <c r="V9565">
        <v>0.2</v>
      </c>
      <c r="W9565">
        <v>1.2000000000000002</v>
      </c>
      <c r="X9565" s="1">
        <v>-1.2</v>
      </c>
      <c r="Y9565" s="1">
        <v>7.2</v>
      </c>
      <c r="Z9565" t="s">
        <v>65</v>
      </c>
      <c r="AA9565" s="2">
        <v>2.1</v>
      </c>
      <c r="AB9565" s="3">
        <v>0.35000000000000003</v>
      </c>
      <c r="AC9565" s="1">
        <v>-2.7</v>
      </c>
      <c r="AD9565">
        <v>2</v>
      </c>
      <c r="AE9565">
        <v>2</v>
      </c>
      <c r="AF9565" t="s">
        <v>48</v>
      </c>
      <c r="AG9565">
        <v>2016</v>
      </c>
      <c r="AH9565">
        <f>COUNTBLANK(datos[[#This Row],[Row ID]:[Year sales]])</f>
        <v>0</v>
      </c>
    </row>
    <row r="9566" spans="1:34" x14ac:dyDescent="0.3">
      <c r="A9566">
        <v>9565</v>
      </c>
      <c r="B9566" t="s">
        <v>10733</v>
      </c>
      <c r="C9566" s="4">
        <v>42156</v>
      </c>
      <c r="D9566" s="4">
        <v>42163</v>
      </c>
      <c r="E9566" t="s">
        <v>67</v>
      </c>
      <c r="F9566" t="s">
        <v>2870</v>
      </c>
      <c r="G9566" t="s">
        <v>2871</v>
      </c>
      <c r="H9566" t="s">
        <v>122</v>
      </c>
      <c r="I9566" t="s">
        <v>38</v>
      </c>
      <c r="J9566" t="s">
        <v>58</v>
      </c>
      <c r="K9566" t="s">
        <v>59</v>
      </c>
      <c r="L9566">
        <v>90045</v>
      </c>
      <c r="M9566" t="s">
        <v>60</v>
      </c>
      <c r="N9566" t="s">
        <v>4032</v>
      </c>
      <c r="O9566" t="s">
        <v>62</v>
      </c>
      <c r="P9566" t="s">
        <v>110</v>
      </c>
      <c r="Q9566" t="s">
        <v>4033</v>
      </c>
      <c r="R9566" s="1">
        <v>11.76</v>
      </c>
      <c r="S9566">
        <v>2</v>
      </c>
      <c r="T9566">
        <f t="shared" si="149"/>
        <v>24</v>
      </c>
      <c r="U9566" t="s">
        <v>46</v>
      </c>
      <c r="V9566">
        <v>0</v>
      </c>
      <c r="W9566">
        <v>0</v>
      </c>
      <c r="X9566" s="1">
        <v>0</v>
      </c>
      <c r="Y9566" s="1">
        <v>11.76</v>
      </c>
      <c r="Z9566" t="s">
        <v>65</v>
      </c>
      <c r="AA9566" s="2">
        <v>5.7624000000000004</v>
      </c>
      <c r="AB9566" s="3">
        <v>0.49000000000000005</v>
      </c>
      <c r="AC9566" s="1">
        <v>-5.9976000000000003</v>
      </c>
      <c r="AD9566">
        <v>7</v>
      </c>
      <c r="AE9566">
        <v>7</v>
      </c>
      <c r="AF9566" t="s">
        <v>48</v>
      </c>
      <c r="AG9566">
        <v>2015</v>
      </c>
      <c r="AH9566">
        <f>COUNTBLANK(datos[[#This Row],[Row ID]:[Year sales]])</f>
        <v>0</v>
      </c>
    </row>
    <row r="9567" spans="1:34" x14ac:dyDescent="0.3">
      <c r="A9567">
        <v>9566</v>
      </c>
      <c r="B9567" t="s">
        <v>10734</v>
      </c>
      <c r="C9567" s="4">
        <v>41729</v>
      </c>
      <c r="D9567" s="4">
        <v>41729</v>
      </c>
      <c r="E9567" t="s">
        <v>1312</v>
      </c>
      <c r="F9567" t="s">
        <v>1969</v>
      </c>
      <c r="G9567" t="s">
        <v>1970</v>
      </c>
      <c r="H9567" t="s">
        <v>37</v>
      </c>
      <c r="I9567" t="s">
        <v>38</v>
      </c>
      <c r="J9567" t="s">
        <v>70</v>
      </c>
      <c r="K9567" t="s">
        <v>71</v>
      </c>
      <c r="L9567">
        <v>33614</v>
      </c>
      <c r="M9567" t="s">
        <v>41</v>
      </c>
      <c r="N9567" t="s">
        <v>964</v>
      </c>
      <c r="O9567" t="s">
        <v>43</v>
      </c>
      <c r="P9567" t="s">
        <v>50</v>
      </c>
      <c r="Q9567" t="s">
        <v>965</v>
      </c>
      <c r="R9567" s="1">
        <v>1125.4880000000001</v>
      </c>
      <c r="S9567">
        <v>7</v>
      </c>
      <c r="T9567">
        <f t="shared" si="149"/>
        <v>39</v>
      </c>
      <c r="U9567" t="s">
        <v>75</v>
      </c>
      <c r="V9567">
        <v>0.2</v>
      </c>
      <c r="W9567">
        <v>225.09760000000003</v>
      </c>
      <c r="X9567" s="1">
        <v>-225.0976</v>
      </c>
      <c r="Y9567" s="1">
        <v>1350.5856000000001</v>
      </c>
      <c r="Z9567" t="s">
        <v>53</v>
      </c>
      <c r="AA9567" s="2">
        <v>98.480199999999996</v>
      </c>
      <c r="AB9567" s="3">
        <v>8.7499999999999994E-2</v>
      </c>
      <c r="AC9567" s="1">
        <v>-801.91020000000003</v>
      </c>
      <c r="AD9567">
        <v>0</v>
      </c>
      <c r="AE9567">
        <v>0</v>
      </c>
      <c r="AF9567" t="s">
        <v>48</v>
      </c>
      <c r="AG9567">
        <v>2014</v>
      </c>
      <c r="AH9567">
        <f>COUNTBLANK(datos[[#This Row],[Row ID]:[Year sales]])</f>
        <v>0</v>
      </c>
    </row>
    <row r="9568" spans="1:34" x14ac:dyDescent="0.3">
      <c r="A9568">
        <v>9567</v>
      </c>
      <c r="B9568" t="s">
        <v>10734</v>
      </c>
      <c r="C9568" s="4">
        <v>41729</v>
      </c>
      <c r="D9568" s="4">
        <v>41729</v>
      </c>
      <c r="E9568" t="s">
        <v>1312</v>
      </c>
      <c r="F9568" t="s">
        <v>1969</v>
      </c>
      <c r="G9568" t="s">
        <v>1970</v>
      </c>
      <c r="H9568" t="s">
        <v>37</v>
      </c>
      <c r="I9568" t="s">
        <v>38</v>
      </c>
      <c r="J9568" t="s">
        <v>70</v>
      </c>
      <c r="K9568" t="s">
        <v>71</v>
      </c>
      <c r="L9568">
        <v>33614</v>
      </c>
      <c r="M9568" t="s">
        <v>41</v>
      </c>
      <c r="N9568" t="s">
        <v>2641</v>
      </c>
      <c r="O9568" t="s">
        <v>62</v>
      </c>
      <c r="P9568" t="s">
        <v>94</v>
      </c>
      <c r="Q9568" t="s">
        <v>2642</v>
      </c>
      <c r="R9568" s="1">
        <v>12.645</v>
      </c>
      <c r="S9568">
        <v>5</v>
      </c>
      <c r="T9568">
        <f t="shared" si="149"/>
        <v>41</v>
      </c>
      <c r="U9568" t="s">
        <v>75</v>
      </c>
      <c r="V9568">
        <v>0.7</v>
      </c>
      <c r="W9568">
        <v>8.8514999999999997</v>
      </c>
      <c r="X9568" s="1">
        <v>-8.8514999999999997</v>
      </c>
      <c r="Y9568" s="1">
        <v>21.496499999999997</v>
      </c>
      <c r="Z9568" t="s">
        <v>65</v>
      </c>
      <c r="AA9568" s="2">
        <v>-10.116</v>
      </c>
      <c r="AB9568" s="3">
        <v>-0.8</v>
      </c>
      <c r="AC9568" s="1">
        <v>-13.9095</v>
      </c>
      <c r="AD9568">
        <v>0</v>
      </c>
      <c r="AE9568">
        <v>0</v>
      </c>
      <c r="AF9568" t="s">
        <v>48</v>
      </c>
      <c r="AG9568">
        <v>2014</v>
      </c>
      <c r="AH9568">
        <f>COUNTBLANK(datos[[#This Row],[Row ID]:[Year sales]])</f>
        <v>0</v>
      </c>
    </row>
    <row r="9569" spans="1:34" x14ac:dyDescent="0.3">
      <c r="A9569">
        <v>9568</v>
      </c>
      <c r="B9569" t="s">
        <v>10734</v>
      </c>
      <c r="C9569" s="4">
        <v>41729</v>
      </c>
      <c r="D9569" s="4">
        <v>41729</v>
      </c>
      <c r="E9569" t="s">
        <v>1312</v>
      </c>
      <c r="F9569" t="s">
        <v>1969</v>
      </c>
      <c r="G9569" t="s">
        <v>1970</v>
      </c>
      <c r="H9569" t="s">
        <v>37</v>
      </c>
      <c r="I9569" t="s">
        <v>38</v>
      </c>
      <c r="J9569" t="s">
        <v>70</v>
      </c>
      <c r="K9569" t="s">
        <v>71</v>
      </c>
      <c r="L9569">
        <v>33614</v>
      </c>
      <c r="M9569" t="s">
        <v>41</v>
      </c>
      <c r="N9569" t="s">
        <v>804</v>
      </c>
      <c r="O9569" t="s">
        <v>62</v>
      </c>
      <c r="P9569" t="s">
        <v>86</v>
      </c>
      <c r="Q9569" t="s">
        <v>805</v>
      </c>
      <c r="R9569" s="1">
        <v>4.032</v>
      </c>
      <c r="S9569">
        <v>2</v>
      </c>
      <c r="T9569">
        <f t="shared" si="149"/>
        <v>8</v>
      </c>
      <c r="U9569" t="s">
        <v>46</v>
      </c>
      <c r="V9569">
        <v>0.2</v>
      </c>
      <c r="W9569">
        <v>0.80640000000000001</v>
      </c>
      <c r="X9569" s="1">
        <v>-0.80640000000000001</v>
      </c>
      <c r="Y9569" s="1">
        <v>4.8384</v>
      </c>
      <c r="Z9569" t="s">
        <v>65</v>
      </c>
      <c r="AA9569" s="2">
        <v>1.0584</v>
      </c>
      <c r="AB9569" s="3">
        <v>0.26250000000000001</v>
      </c>
      <c r="AC9569" s="1">
        <v>-2.1671999999999998</v>
      </c>
      <c r="AD9569">
        <v>0</v>
      </c>
      <c r="AE9569">
        <v>0</v>
      </c>
      <c r="AF9569" t="s">
        <v>48</v>
      </c>
      <c r="AG9569">
        <v>2014</v>
      </c>
      <c r="AH9569">
        <f>COUNTBLANK(datos[[#This Row],[Row ID]:[Year sales]])</f>
        <v>0</v>
      </c>
    </row>
    <row r="9570" spans="1:34" x14ac:dyDescent="0.3">
      <c r="A9570">
        <v>9569</v>
      </c>
      <c r="B9570" t="s">
        <v>10735</v>
      </c>
      <c r="C9570" s="4">
        <v>42921</v>
      </c>
      <c r="D9570" s="4">
        <v>42923</v>
      </c>
      <c r="E9570" t="s">
        <v>208</v>
      </c>
      <c r="F9570" t="s">
        <v>3884</v>
      </c>
      <c r="G9570" t="s">
        <v>3885</v>
      </c>
      <c r="H9570" t="s">
        <v>57</v>
      </c>
      <c r="I9570" t="s">
        <v>38</v>
      </c>
      <c r="J9570" t="s">
        <v>157</v>
      </c>
      <c r="K9570" t="s">
        <v>158</v>
      </c>
      <c r="L9570">
        <v>68025</v>
      </c>
      <c r="M9570" t="s">
        <v>125</v>
      </c>
      <c r="N9570" t="s">
        <v>578</v>
      </c>
      <c r="O9570" t="s">
        <v>90</v>
      </c>
      <c r="P9570" t="s">
        <v>91</v>
      </c>
      <c r="Q9570" t="s">
        <v>579</v>
      </c>
      <c r="R9570" s="1">
        <v>79.959999999999994</v>
      </c>
      <c r="S9570">
        <v>4</v>
      </c>
      <c r="T9570">
        <f t="shared" si="149"/>
        <v>22</v>
      </c>
      <c r="U9570" t="s">
        <v>52</v>
      </c>
      <c r="V9570">
        <v>0</v>
      </c>
      <c r="W9570">
        <v>0</v>
      </c>
      <c r="X9570" s="1">
        <v>0</v>
      </c>
      <c r="Y9570" s="1">
        <v>79.959999999999994</v>
      </c>
      <c r="Z9570" t="s">
        <v>99</v>
      </c>
      <c r="AA9570" s="2">
        <v>22.3888</v>
      </c>
      <c r="AB9570" s="3">
        <v>0.28000000000000003</v>
      </c>
      <c r="AC9570" s="1">
        <v>-57.571199999999997</v>
      </c>
      <c r="AD9570">
        <v>2</v>
      </c>
      <c r="AE9570">
        <v>2</v>
      </c>
      <c r="AF9570" t="s">
        <v>48</v>
      </c>
      <c r="AG9570">
        <v>2017</v>
      </c>
      <c r="AH9570">
        <f>COUNTBLANK(datos[[#This Row],[Row ID]:[Year sales]])</f>
        <v>0</v>
      </c>
    </row>
    <row r="9571" spans="1:34" x14ac:dyDescent="0.3">
      <c r="A9571">
        <v>9570</v>
      </c>
      <c r="B9571" t="s">
        <v>10736</v>
      </c>
      <c r="C9571" s="4">
        <v>42271</v>
      </c>
      <c r="D9571" s="4">
        <v>42271</v>
      </c>
      <c r="E9571" t="s">
        <v>1312</v>
      </c>
      <c r="F9571" t="s">
        <v>821</v>
      </c>
      <c r="G9571" t="s">
        <v>822</v>
      </c>
      <c r="H9571" t="s">
        <v>37</v>
      </c>
      <c r="I9571" t="s">
        <v>38</v>
      </c>
      <c r="J9571" t="s">
        <v>517</v>
      </c>
      <c r="K9571" t="s">
        <v>518</v>
      </c>
      <c r="L9571">
        <v>43229</v>
      </c>
      <c r="M9571" t="s">
        <v>168</v>
      </c>
      <c r="N9571" t="s">
        <v>5772</v>
      </c>
      <c r="O9571" t="s">
        <v>62</v>
      </c>
      <c r="P9571" t="s">
        <v>94</v>
      </c>
      <c r="Q9571" t="s">
        <v>5773</v>
      </c>
      <c r="R9571" s="1">
        <v>6.7320000000000002</v>
      </c>
      <c r="S9571">
        <v>6</v>
      </c>
      <c r="T9571">
        <f t="shared" si="149"/>
        <v>34</v>
      </c>
      <c r="U9571" t="s">
        <v>75</v>
      </c>
      <c r="V9571">
        <v>0.7</v>
      </c>
      <c r="W9571">
        <v>4.7123999999999997</v>
      </c>
      <c r="X9571" s="1">
        <v>-4.7123999999999997</v>
      </c>
      <c r="Y9571" s="1">
        <v>11.4444</v>
      </c>
      <c r="Z9571" t="s">
        <v>65</v>
      </c>
      <c r="AA9571" s="2">
        <v>-4.4880000000000004</v>
      </c>
      <c r="AB9571" s="3">
        <v>-0.66666666666666674</v>
      </c>
      <c r="AC9571" s="1">
        <v>-6.5076000000000001</v>
      </c>
      <c r="AD9571">
        <v>0</v>
      </c>
      <c r="AE9571">
        <v>0</v>
      </c>
      <c r="AF9571" t="s">
        <v>48</v>
      </c>
      <c r="AG9571">
        <v>2015</v>
      </c>
      <c r="AH9571">
        <f>COUNTBLANK(datos[[#This Row],[Row ID]:[Year sales]])</f>
        <v>0</v>
      </c>
    </row>
    <row r="9572" spans="1:34" x14ac:dyDescent="0.3">
      <c r="A9572">
        <v>9571</v>
      </c>
      <c r="B9572" t="s">
        <v>10736</v>
      </c>
      <c r="C9572" s="4">
        <v>42271</v>
      </c>
      <c r="D9572" s="4">
        <v>42271</v>
      </c>
      <c r="E9572" t="s">
        <v>1312</v>
      </c>
      <c r="F9572" t="s">
        <v>821</v>
      </c>
      <c r="G9572" t="s">
        <v>822</v>
      </c>
      <c r="H9572" t="s">
        <v>37</v>
      </c>
      <c r="I9572" t="s">
        <v>38</v>
      </c>
      <c r="J9572" t="s">
        <v>517</v>
      </c>
      <c r="K9572" t="s">
        <v>518</v>
      </c>
      <c r="L9572">
        <v>43229</v>
      </c>
      <c r="M9572" t="s">
        <v>168</v>
      </c>
      <c r="N9572" t="s">
        <v>4935</v>
      </c>
      <c r="O9572" t="s">
        <v>62</v>
      </c>
      <c r="P9572" t="s">
        <v>77</v>
      </c>
      <c r="Q9572" t="s">
        <v>4936</v>
      </c>
      <c r="R9572" s="1">
        <v>33.567999999999998</v>
      </c>
      <c r="S9572">
        <v>2</v>
      </c>
      <c r="T9572">
        <f t="shared" si="149"/>
        <v>22</v>
      </c>
      <c r="U9572" t="s">
        <v>46</v>
      </c>
      <c r="V9572">
        <v>0.2</v>
      </c>
      <c r="W9572">
        <v>6.7135999999999996</v>
      </c>
      <c r="X9572" s="1">
        <v>-6.7135999999999996</v>
      </c>
      <c r="Y9572" s="1">
        <v>40.281599999999997</v>
      </c>
      <c r="Z9572" t="s">
        <v>65</v>
      </c>
      <c r="AA9572" s="2">
        <v>1.6783999999999999</v>
      </c>
      <c r="AB9572" s="3">
        <v>0.05</v>
      </c>
      <c r="AC9572" s="1">
        <v>-25.175999999999998</v>
      </c>
      <c r="AD9572">
        <v>0</v>
      </c>
      <c r="AE9572">
        <v>0</v>
      </c>
      <c r="AF9572" t="s">
        <v>48</v>
      </c>
      <c r="AG9572">
        <v>2015</v>
      </c>
      <c r="AH9572">
        <f>COUNTBLANK(datos[[#This Row],[Row ID]:[Year sales]])</f>
        <v>0</v>
      </c>
    </row>
    <row r="9573" spans="1:34" x14ac:dyDescent="0.3">
      <c r="A9573">
        <v>9572</v>
      </c>
      <c r="B9573" t="s">
        <v>10736</v>
      </c>
      <c r="C9573" s="4">
        <v>42271</v>
      </c>
      <c r="D9573" s="4">
        <v>42271</v>
      </c>
      <c r="E9573" t="s">
        <v>1312</v>
      </c>
      <c r="F9573" t="s">
        <v>821</v>
      </c>
      <c r="G9573" t="s">
        <v>822</v>
      </c>
      <c r="H9573" t="s">
        <v>37</v>
      </c>
      <c r="I9573" t="s">
        <v>38</v>
      </c>
      <c r="J9573" t="s">
        <v>517</v>
      </c>
      <c r="K9573" t="s">
        <v>518</v>
      </c>
      <c r="L9573">
        <v>43229</v>
      </c>
      <c r="M9573" t="s">
        <v>168</v>
      </c>
      <c r="N9573" t="s">
        <v>7453</v>
      </c>
      <c r="O9573" t="s">
        <v>62</v>
      </c>
      <c r="P9573" t="s">
        <v>193</v>
      </c>
      <c r="Q9573" t="s">
        <v>7454</v>
      </c>
      <c r="R9573" s="1">
        <v>15.84</v>
      </c>
      <c r="S9573">
        <v>2</v>
      </c>
      <c r="T9573">
        <f t="shared" si="149"/>
        <v>9</v>
      </c>
      <c r="U9573" t="s">
        <v>46</v>
      </c>
      <c r="V9573">
        <v>0.2</v>
      </c>
      <c r="W9573">
        <v>3.1680000000000001</v>
      </c>
      <c r="X9573" s="1">
        <v>-3.1680000000000001</v>
      </c>
      <c r="Y9573" s="1">
        <v>19.007999999999999</v>
      </c>
      <c r="Z9573" t="s">
        <v>65</v>
      </c>
      <c r="AA9573" s="2">
        <v>5.5439999999999996</v>
      </c>
      <c r="AB9573" s="3">
        <v>0.35</v>
      </c>
      <c r="AC9573" s="1">
        <v>-7.1280000000000001</v>
      </c>
      <c r="AD9573">
        <v>0</v>
      </c>
      <c r="AE9573">
        <v>0</v>
      </c>
      <c r="AF9573" t="s">
        <v>48</v>
      </c>
      <c r="AG9573">
        <v>2015</v>
      </c>
      <c r="AH9573">
        <f>COUNTBLANK(datos[[#This Row],[Row ID]:[Year sales]])</f>
        <v>0</v>
      </c>
    </row>
    <row r="9574" spans="1:34" x14ac:dyDescent="0.3">
      <c r="A9574">
        <v>9573</v>
      </c>
      <c r="B9574" t="s">
        <v>10736</v>
      </c>
      <c r="C9574" s="4">
        <v>42271</v>
      </c>
      <c r="D9574" s="4">
        <v>42271</v>
      </c>
      <c r="E9574" t="s">
        <v>1312</v>
      </c>
      <c r="F9574" t="s">
        <v>821</v>
      </c>
      <c r="G9574" t="s">
        <v>822</v>
      </c>
      <c r="H9574" t="s">
        <v>37</v>
      </c>
      <c r="I9574" t="s">
        <v>38</v>
      </c>
      <c r="J9574" t="s">
        <v>517</v>
      </c>
      <c r="K9574" t="s">
        <v>518</v>
      </c>
      <c r="L9574">
        <v>43229</v>
      </c>
      <c r="M9574" t="s">
        <v>168</v>
      </c>
      <c r="N9574" t="s">
        <v>2279</v>
      </c>
      <c r="O9574" t="s">
        <v>62</v>
      </c>
      <c r="P9574" t="s">
        <v>63</v>
      </c>
      <c r="Q9574" t="s">
        <v>2280</v>
      </c>
      <c r="R9574" s="1">
        <v>24.423999999999999</v>
      </c>
      <c r="S9574">
        <v>1</v>
      </c>
      <c r="T9574">
        <f t="shared" si="149"/>
        <v>43</v>
      </c>
      <c r="U9574" t="s">
        <v>46</v>
      </c>
      <c r="V9574">
        <v>0.2</v>
      </c>
      <c r="W9574">
        <v>4.8848000000000003</v>
      </c>
      <c r="X9574" s="1">
        <v>-4.8848000000000003</v>
      </c>
      <c r="Y9574" s="1">
        <v>29.308799999999998</v>
      </c>
      <c r="Z9574" t="s">
        <v>65</v>
      </c>
      <c r="AA9574" s="2">
        <v>7.9378000000000002</v>
      </c>
      <c r="AB9574" s="3">
        <v>0.32500000000000001</v>
      </c>
      <c r="AC9574" s="1">
        <v>-11.6014</v>
      </c>
      <c r="AD9574">
        <v>0</v>
      </c>
      <c r="AE9574">
        <v>0</v>
      </c>
      <c r="AF9574" t="s">
        <v>48</v>
      </c>
      <c r="AG9574">
        <v>2015</v>
      </c>
      <c r="AH9574">
        <f>COUNTBLANK(datos[[#This Row],[Row ID]:[Year sales]])</f>
        <v>0</v>
      </c>
    </row>
    <row r="9575" spans="1:34" x14ac:dyDescent="0.3">
      <c r="A9575">
        <v>9574</v>
      </c>
      <c r="B9575" t="s">
        <v>10736</v>
      </c>
      <c r="C9575" s="4">
        <v>42271</v>
      </c>
      <c r="D9575" s="4">
        <v>42271</v>
      </c>
      <c r="E9575" t="s">
        <v>1312</v>
      </c>
      <c r="F9575" t="s">
        <v>821</v>
      </c>
      <c r="G9575" t="s">
        <v>822</v>
      </c>
      <c r="H9575" t="s">
        <v>37</v>
      </c>
      <c r="I9575" t="s">
        <v>38</v>
      </c>
      <c r="J9575" t="s">
        <v>517</v>
      </c>
      <c r="K9575" t="s">
        <v>518</v>
      </c>
      <c r="L9575">
        <v>43229</v>
      </c>
      <c r="M9575" t="s">
        <v>168</v>
      </c>
      <c r="N9575" t="s">
        <v>4190</v>
      </c>
      <c r="O9575" t="s">
        <v>62</v>
      </c>
      <c r="P9575" t="s">
        <v>86</v>
      </c>
      <c r="Q9575" t="s">
        <v>4191</v>
      </c>
      <c r="R9575" s="1">
        <v>17.12</v>
      </c>
      <c r="S9575">
        <v>5</v>
      </c>
      <c r="T9575">
        <f t="shared" si="149"/>
        <v>32</v>
      </c>
      <c r="U9575" t="s">
        <v>75</v>
      </c>
      <c r="V9575">
        <v>0.2</v>
      </c>
      <c r="W9575">
        <v>3.4240000000000004</v>
      </c>
      <c r="X9575" s="1">
        <v>-3.4239999999999999</v>
      </c>
      <c r="Y9575" s="1">
        <v>20.544</v>
      </c>
      <c r="Z9575" t="s">
        <v>65</v>
      </c>
      <c r="AA9575" s="2">
        <v>1.9259999999999999</v>
      </c>
      <c r="AB9575" s="3">
        <v>0.11249999999999999</v>
      </c>
      <c r="AC9575" s="1">
        <v>-11.77</v>
      </c>
      <c r="AD9575">
        <v>0</v>
      </c>
      <c r="AE9575">
        <v>0</v>
      </c>
      <c r="AF9575" t="s">
        <v>48</v>
      </c>
      <c r="AG9575">
        <v>2015</v>
      </c>
      <c r="AH9575">
        <f>COUNTBLANK(datos[[#This Row],[Row ID]:[Year sales]])</f>
        <v>0</v>
      </c>
    </row>
    <row r="9576" spans="1:34" x14ac:dyDescent="0.3">
      <c r="A9576">
        <v>9575</v>
      </c>
      <c r="B9576" t="s">
        <v>10737</v>
      </c>
      <c r="C9576" s="4">
        <v>42229</v>
      </c>
      <c r="D9576" s="4">
        <v>42229</v>
      </c>
      <c r="E9576" t="s">
        <v>1312</v>
      </c>
      <c r="F9576" t="s">
        <v>164</v>
      </c>
      <c r="G9576" t="s">
        <v>165</v>
      </c>
      <c r="H9576" t="s">
        <v>37</v>
      </c>
      <c r="I9576" t="s">
        <v>38</v>
      </c>
      <c r="J9576" t="s">
        <v>4067</v>
      </c>
      <c r="K9576" t="s">
        <v>59</v>
      </c>
      <c r="L9576">
        <v>91767</v>
      </c>
      <c r="M9576" t="s">
        <v>60</v>
      </c>
      <c r="N9576" t="s">
        <v>4722</v>
      </c>
      <c r="O9576" t="s">
        <v>43</v>
      </c>
      <c r="P9576" t="s">
        <v>83</v>
      </c>
      <c r="Q9576" t="s">
        <v>4723</v>
      </c>
      <c r="R9576" s="1">
        <v>31.56</v>
      </c>
      <c r="S9576">
        <v>3</v>
      </c>
      <c r="T9576">
        <f t="shared" si="149"/>
        <v>27</v>
      </c>
      <c r="U9576" t="s">
        <v>52</v>
      </c>
      <c r="V9576">
        <v>0</v>
      </c>
      <c r="W9576">
        <v>0</v>
      </c>
      <c r="X9576" s="1">
        <v>0</v>
      </c>
      <c r="Y9576" s="1">
        <v>31.56</v>
      </c>
      <c r="Z9576" t="s">
        <v>65</v>
      </c>
      <c r="AA9576" s="2">
        <v>10.4148</v>
      </c>
      <c r="AB9576" s="3">
        <v>0.33</v>
      </c>
      <c r="AC9576" s="1">
        <v>-21.145199999999999</v>
      </c>
      <c r="AD9576">
        <v>0</v>
      </c>
      <c r="AE9576">
        <v>0</v>
      </c>
      <c r="AF9576" t="s">
        <v>48</v>
      </c>
      <c r="AG9576">
        <v>2015</v>
      </c>
      <c r="AH9576">
        <f>COUNTBLANK(datos[[#This Row],[Row ID]:[Year sales]])</f>
        <v>0</v>
      </c>
    </row>
    <row r="9577" spans="1:34" x14ac:dyDescent="0.3">
      <c r="A9577">
        <v>9576</v>
      </c>
      <c r="B9577" t="s">
        <v>10738</v>
      </c>
      <c r="C9577" s="4">
        <v>42150</v>
      </c>
      <c r="D9577" s="4">
        <v>42152</v>
      </c>
      <c r="E9577" t="s">
        <v>34</v>
      </c>
      <c r="F9577" t="s">
        <v>4389</v>
      </c>
      <c r="G9577" t="s">
        <v>4390</v>
      </c>
      <c r="H9577" t="s">
        <v>37</v>
      </c>
      <c r="I9577" t="s">
        <v>38</v>
      </c>
      <c r="J9577" t="s">
        <v>700</v>
      </c>
      <c r="K9577" t="s">
        <v>124</v>
      </c>
      <c r="L9577">
        <v>78207</v>
      </c>
      <c r="M9577" t="s">
        <v>125</v>
      </c>
      <c r="N9577" t="s">
        <v>404</v>
      </c>
      <c r="O9577" t="s">
        <v>43</v>
      </c>
      <c r="P9577" t="s">
        <v>50</v>
      </c>
      <c r="Q9577" t="s">
        <v>405</v>
      </c>
      <c r="R9577" s="1">
        <v>105.68600000000001</v>
      </c>
      <c r="S9577">
        <v>1</v>
      </c>
      <c r="T9577">
        <f t="shared" si="149"/>
        <v>25</v>
      </c>
      <c r="U9577" t="s">
        <v>46</v>
      </c>
      <c r="V9577">
        <v>0.3</v>
      </c>
      <c r="W9577">
        <v>31.7058</v>
      </c>
      <c r="X9577" s="1">
        <v>-31.7058</v>
      </c>
      <c r="Y9577" s="1">
        <v>137.39180000000002</v>
      </c>
      <c r="Z9577" t="s">
        <v>99</v>
      </c>
      <c r="AA9577" s="2">
        <v>-28.686199999999999</v>
      </c>
      <c r="AB9577" s="3">
        <v>-0.27142857142857141</v>
      </c>
      <c r="AC9577" s="1">
        <v>-102.6664</v>
      </c>
      <c r="AD9577">
        <v>2</v>
      </c>
      <c r="AE9577">
        <v>2</v>
      </c>
      <c r="AF9577" t="s">
        <v>48</v>
      </c>
      <c r="AG9577">
        <v>2015</v>
      </c>
      <c r="AH9577">
        <f>COUNTBLANK(datos[[#This Row],[Row ID]:[Year sales]])</f>
        <v>0</v>
      </c>
    </row>
    <row r="9578" spans="1:34" x14ac:dyDescent="0.3">
      <c r="A9578">
        <v>9577</v>
      </c>
      <c r="B9578" t="s">
        <v>10738</v>
      </c>
      <c r="C9578" s="4">
        <v>42150</v>
      </c>
      <c r="D9578" s="4">
        <v>42152</v>
      </c>
      <c r="E9578" t="s">
        <v>34</v>
      </c>
      <c r="F9578" t="s">
        <v>4389</v>
      </c>
      <c r="G9578" t="s">
        <v>4390</v>
      </c>
      <c r="H9578" t="s">
        <v>37</v>
      </c>
      <c r="I9578" t="s">
        <v>38</v>
      </c>
      <c r="J9578" t="s">
        <v>700</v>
      </c>
      <c r="K9578" t="s">
        <v>124</v>
      </c>
      <c r="L9578">
        <v>78207</v>
      </c>
      <c r="M9578" t="s">
        <v>125</v>
      </c>
      <c r="N9578" t="s">
        <v>4386</v>
      </c>
      <c r="O9578" t="s">
        <v>90</v>
      </c>
      <c r="P9578" t="s">
        <v>704</v>
      </c>
      <c r="Q9578" t="s">
        <v>4387</v>
      </c>
      <c r="R9578" s="1">
        <v>399.54</v>
      </c>
      <c r="S9578">
        <v>2</v>
      </c>
      <c r="T9578">
        <f t="shared" si="149"/>
        <v>13</v>
      </c>
      <c r="U9578" t="s">
        <v>46</v>
      </c>
      <c r="V9578">
        <v>0.4</v>
      </c>
      <c r="W9578">
        <v>159.81600000000003</v>
      </c>
      <c r="X9578" s="1">
        <v>-159.816</v>
      </c>
      <c r="Y9578" s="1">
        <v>559.35599999999999</v>
      </c>
      <c r="Z9578" t="s">
        <v>53</v>
      </c>
      <c r="AA9578" s="2">
        <v>-79.908000000000001</v>
      </c>
      <c r="AB9578" s="3">
        <v>-0.19999999999999998</v>
      </c>
      <c r="AC9578" s="1">
        <v>-319.63200000000001</v>
      </c>
      <c r="AD9578">
        <v>2</v>
      </c>
      <c r="AE9578">
        <v>2</v>
      </c>
      <c r="AF9578" t="s">
        <v>48</v>
      </c>
      <c r="AG9578">
        <v>2015</v>
      </c>
      <c r="AH9578">
        <f>COUNTBLANK(datos[[#This Row],[Row ID]:[Year sales]])</f>
        <v>0</v>
      </c>
    </row>
    <row r="9579" spans="1:34" x14ac:dyDescent="0.3">
      <c r="A9579">
        <v>9578</v>
      </c>
      <c r="B9579" t="s">
        <v>10738</v>
      </c>
      <c r="C9579" s="4">
        <v>42150</v>
      </c>
      <c r="D9579" s="4">
        <v>42152</v>
      </c>
      <c r="E9579" t="s">
        <v>34</v>
      </c>
      <c r="F9579" t="s">
        <v>4389</v>
      </c>
      <c r="G9579" t="s">
        <v>4390</v>
      </c>
      <c r="H9579" t="s">
        <v>37</v>
      </c>
      <c r="I9579" t="s">
        <v>38</v>
      </c>
      <c r="J9579" t="s">
        <v>700</v>
      </c>
      <c r="K9579" t="s">
        <v>124</v>
      </c>
      <c r="L9579">
        <v>78207</v>
      </c>
      <c r="M9579" t="s">
        <v>125</v>
      </c>
      <c r="N9579" t="s">
        <v>4605</v>
      </c>
      <c r="O9579" t="s">
        <v>43</v>
      </c>
      <c r="P9579" t="s">
        <v>50</v>
      </c>
      <c r="Q9579" t="s">
        <v>4606</v>
      </c>
      <c r="R9579" s="1">
        <v>104.93</v>
      </c>
      <c r="S9579">
        <v>5</v>
      </c>
      <c r="T9579">
        <f t="shared" si="149"/>
        <v>31</v>
      </c>
      <c r="U9579" t="s">
        <v>75</v>
      </c>
      <c r="V9579">
        <v>0.3</v>
      </c>
      <c r="W9579">
        <v>31.478999999999999</v>
      </c>
      <c r="X9579" s="1">
        <v>-31.478999999999999</v>
      </c>
      <c r="Y9579" s="1">
        <v>136.40899999999999</v>
      </c>
      <c r="Z9579" t="s">
        <v>99</v>
      </c>
      <c r="AA9579" s="2">
        <v>-4.4969999999999999</v>
      </c>
      <c r="AB9579" s="3">
        <v>-4.2857142857142851E-2</v>
      </c>
      <c r="AC9579" s="1">
        <v>-77.947999999999993</v>
      </c>
      <c r="AD9579">
        <v>2</v>
      </c>
      <c r="AE9579">
        <v>2</v>
      </c>
      <c r="AF9579" t="s">
        <v>48</v>
      </c>
      <c r="AG9579">
        <v>2015</v>
      </c>
      <c r="AH9579">
        <f>COUNTBLANK(datos[[#This Row],[Row ID]:[Year sales]])</f>
        <v>0</v>
      </c>
    </row>
    <row r="9580" spans="1:34" x14ac:dyDescent="0.3">
      <c r="A9580">
        <v>9579</v>
      </c>
      <c r="B9580" t="s">
        <v>10739</v>
      </c>
      <c r="C9580" s="4">
        <v>42992</v>
      </c>
      <c r="D9580" s="4">
        <v>42994</v>
      </c>
      <c r="E9580" t="s">
        <v>208</v>
      </c>
      <c r="F9580" t="s">
        <v>437</v>
      </c>
      <c r="G9580" t="s">
        <v>438</v>
      </c>
      <c r="H9580" t="s">
        <v>122</v>
      </c>
      <c r="I9580" t="s">
        <v>38</v>
      </c>
      <c r="J9580" t="s">
        <v>286</v>
      </c>
      <c r="K9580" t="s">
        <v>287</v>
      </c>
      <c r="L9580">
        <v>10035</v>
      </c>
      <c r="M9580" t="s">
        <v>168</v>
      </c>
      <c r="N9580" t="s">
        <v>3543</v>
      </c>
      <c r="O9580" t="s">
        <v>90</v>
      </c>
      <c r="P9580" t="s">
        <v>91</v>
      </c>
      <c r="Q9580" t="s">
        <v>3544</v>
      </c>
      <c r="R9580" s="1">
        <v>1079.8499999999999</v>
      </c>
      <c r="S9580">
        <v>3</v>
      </c>
      <c r="T9580">
        <f t="shared" si="149"/>
        <v>17</v>
      </c>
      <c r="U9580" t="s">
        <v>52</v>
      </c>
      <c r="V9580">
        <v>0</v>
      </c>
      <c r="W9580">
        <v>0</v>
      </c>
      <c r="X9580" s="1">
        <v>0</v>
      </c>
      <c r="Y9580" s="1">
        <v>1079.8499999999999</v>
      </c>
      <c r="Z9580" t="s">
        <v>53</v>
      </c>
      <c r="AA9580" s="2">
        <v>323.95499999999998</v>
      </c>
      <c r="AB9580" s="3">
        <v>0.3</v>
      </c>
      <c r="AC9580" s="1">
        <v>-755.89499999999998</v>
      </c>
      <c r="AD9580">
        <v>2</v>
      </c>
      <c r="AE9580">
        <v>2</v>
      </c>
      <c r="AF9580" t="s">
        <v>48</v>
      </c>
      <c r="AG9580">
        <v>2017</v>
      </c>
      <c r="AH9580">
        <f>COUNTBLANK(datos[[#This Row],[Row ID]:[Year sales]])</f>
        <v>0</v>
      </c>
    </row>
    <row r="9581" spans="1:34" x14ac:dyDescent="0.3">
      <c r="A9581">
        <v>9580</v>
      </c>
      <c r="B9581" t="s">
        <v>10739</v>
      </c>
      <c r="C9581" s="4">
        <v>42992</v>
      </c>
      <c r="D9581" s="4">
        <v>42994</v>
      </c>
      <c r="E9581" t="s">
        <v>208</v>
      </c>
      <c r="F9581" t="s">
        <v>437</v>
      </c>
      <c r="G9581" t="s">
        <v>438</v>
      </c>
      <c r="H9581" t="s">
        <v>122</v>
      </c>
      <c r="I9581" t="s">
        <v>38</v>
      </c>
      <c r="J9581" t="s">
        <v>286</v>
      </c>
      <c r="K9581" t="s">
        <v>287</v>
      </c>
      <c r="L9581">
        <v>10035</v>
      </c>
      <c r="M9581" t="s">
        <v>168</v>
      </c>
      <c r="N9581" t="s">
        <v>4177</v>
      </c>
      <c r="O9581" t="s">
        <v>62</v>
      </c>
      <c r="P9581" t="s">
        <v>77</v>
      </c>
      <c r="Q9581" t="s">
        <v>4178</v>
      </c>
      <c r="R9581" s="1">
        <v>70.98</v>
      </c>
      <c r="S9581">
        <v>1</v>
      </c>
      <c r="T9581">
        <f t="shared" si="149"/>
        <v>38</v>
      </c>
      <c r="U9581" t="s">
        <v>46</v>
      </c>
      <c r="V9581">
        <v>0</v>
      </c>
      <c r="W9581">
        <v>0</v>
      </c>
      <c r="X9581" s="1">
        <v>0</v>
      </c>
      <c r="Y9581" s="1">
        <v>70.98</v>
      </c>
      <c r="Z9581" t="s">
        <v>99</v>
      </c>
      <c r="AA9581" s="2">
        <v>3.5489999999999999</v>
      </c>
      <c r="AB9581" s="3">
        <v>4.9999999999999996E-2</v>
      </c>
      <c r="AC9581" s="1">
        <v>-67.430999999999997</v>
      </c>
      <c r="AD9581">
        <v>2</v>
      </c>
      <c r="AE9581">
        <v>2</v>
      </c>
      <c r="AF9581" t="s">
        <v>48</v>
      </c>
      <c r="AG9581">
        <v>2017</v>
      </c>
      <c r="AH9581">
        <f>COUNTBLANK(datos[[#This Row],[Row ID]:[Year sales]])</f>
        <v>0</v>
      </c>
    </row>
    <row r="9582" spans="1:34" x14ac:dyDescent="0.3">
      <c r="A9582">
        <v>9581</v>
      </c>
      <c r="B9582" t="s">
        <v>10739</v>
      </c>
      <c r="C9582" s="4">
        <v>42992</v>
      </c>
      <c r="D9582" s="4">
        <v>42994</v>
      </c>
      <c r="E9582" t="s">
        <v>208</v>
      </c>
      <c r="F9582" t="s">
        <v>437</v>
      </c>
      <c r="G9582" t="s">
        <v>438</v>
      </c>
      <c r="H9582" t="s">
        <v>122</v>
      </c>
      <c r="I9582" t="s">
        <v>38</v>
      </c>
      <c r="J9582" t="s">
        <v>286</v>
      </c>
      <c r="K9582" t="s">
        <v>287</v>
      </c>
      <c r="L9582">
        <v>10035</v>
      </c>
      <c r="M9582" t="s">
        <v>168</v>
      </c>
      <c r="N9582" t="s">
        <v>2992</v>
      </c>
      <c r="O9582" t="s">
        <v>62</v>
      </c>
      <c r="P9582" t="s">
        <v>86</v>
      </c>
      <c r="Q9582" t="s">
        <v>2993</v>
      </c>
      <c r="R9582" s="1">
        <v>29.95</v>
      </c>
      <c r="S9582">
        <v>5</v>
      </c>
      <c r="T9582">
        <f t="shared" si="149"/>
        <v>13</v>
      </c>
      <c r="U9582" t="s">
        <v>75</v>
      </c>
      <c r="V9582">
        <v>0</v>
      </c>
      <c r="W9582">
        <v>0</v>
      </c>
      <c r="X9582" s="1">
        <v>0</v>
      </c>
      <c r="Y9582" s="1">
        <v>29.95</v>
      </c>
      <c r="Z9582" t="s">
        <v>65</v>
      </c>
      <c r="AA9582" s="2">
        <v>8.6854999999999993</v>
      </c>
      <c r="AB9582" s="3">
        <v>0.28999999999999998</v>
      </c>
      <c r="AC9582" s="1">
        <v>-21.264500000000002</v>
      </c>
      <c r="AD9582">
        <v>2</v>
      </c>
      <c r="AE9582">
        <v>2</v>
      </c>
      <c r="AF9582" t="s">
        <v>48</v>
      </c>
      <c r="AG9582">
        <v>2017</v>
      </c>
      <c r="AH9582">
        <f>COUNTBLANK(datos[[#This Row],[Row ID]:[Year sales]])</f>
        <v>0</v>
      </c>
    </row>
    <row r="9583" spans="1:34" x14ac:dyDescent="0.3">
      <c r="A9583">
        <v>9582</v>
      </c>
      <c r="B9583" t="s">
        <v>10739</v>
      </c>
      <c r="C9583" s="4">
        <v>42992</v>
      </c>
      <c r="D9583" s="4">
        <v>42994</v>
      </c>
      <c r="E9583" t="s">
        <v>208</v>
      </c>
      <c r="F9583" t="s">
        <v>437</v>
      </c>
      <c r="G9583" t="s">
        <v>438</v>
      </c>
      <c r="H9583" t="s">
        <v>122</v>
      </c>
      <c r="I9583" t="s">
        <v>38</v>
      </c>
      <c r="J9583" t="s">
        <v>286</v>
      </c>
      <c r="K9583" t="s">
        <v>287</v>
      </c>
      <c r="L9583">
        <v>10035</v>
      </c>
      <c r="M9583" t="s">
        <v>168</v>
      </c>
      <c r="N9583" t="s">
        <v>6984</v>
      </c>
      <c r="O9583" t="s">
        <v>43</v>
      </c>
      <c r="P9583" t="s">
        <v>50</v>
      </c>
      <c r="Q9583" t="s">
        <v>6985</v>
      </c>
      <c r="R9583" s="1">
        <v>589.41</v>
      </c>
      <c r="S9583">
        <v>5</v>
      </c>
      <c r="T9583">
        <f t="shared" si="149"/>
        <v>35</v>
      </c>
      <c r="U9583" t="s">
        <v>75</v>
      </c>
      <c r="V9583">
        <v>0.1</v>
      </c>
      <c r="W9583">
        <v>58.941000000000003</v>
      </c>
      <c r="X9583" s="1">
        <v>-58.941000000000003</v>
      </c>
      <c r="Y9583" s="1">
        <v>648.351</v>
      </c>
      <c r="Z9583" t="s">
        <v>53</v>
      </c>
      <c r="AA9583" s="2">
        <v>-6.5490000000000004</v>
      </c>
      <c r="AB9583" s="3">
        <v>-1.1111111111111112E-2</v>
      </c>
      <c r="AC9583" s="1">
        <v>-537.01800000000003</v>
      </c>
      <c r="AD9583">
        <v>2</v>
      </c>
      <c r="AE9583">
        <v>2</v>
      </c>
      <c r="AF9583" t="s">
        <v>48</v>
      </c>
      <c r="AG9583">
        <v>2017</v>
      </c>
      <c r="AH9583">
        <f>COUNTBLANK(datos[[#This Row],[Row ID]:[Year sales]])</f>
        <v>0</v>
      </c>
    </row>
    <row r="9584" spans="1:34" x14ac:dyDescent="0.3">
      <c r="A9584">
        <v>9583</v>
      </c>
      <c r="B9584" t="s">
        <v>10740</v>
      </c>
      <c r="C9584" s="4">
        <v>42528</v>
      </c>
      <c r="D9584" s="4">
        <v>42532</v>
      </c>
      <c r="E9584" t="s">
        <v>67</v>
      </c>
      <c r="F9584" t="s">
        <v>10513</v>
      </c>
      <c r="G9584" t="s">
        <v>10514</v>
      </c>
      <c r="H9584" t="s">
        <v>122</v>
      </c>
      <c r="I9584" t="s">
        <v>38</v>
      </c>
      <c r="J9584" t="s">
        <v>166</v>
      </c>
      <c r="K9584" t="s">
        <v>167</v>
      </c>
      <c r="L9584">
        <v>19120</v>
      </c>
      <c r="M9584" t="s">
        <v>168</v>
      </c>
      <c r="N9584" t="s">
        <v>594</v>
      </c>
      <c r="O9584" t="s">
        <v>62</v>
      </c>
      <c r="P9584" t="s">
        <v>289</v>
      </c>
      <c r="Q9584" t="s">
        <v>595</v>
      </c>
      <c r="R9584" s="1">
        <v>9.6479999999999997</v>
      </c>
      <c r="S9584">
        <v>6</v>
      </c>
      <c r="T9584">
        <f t="shared" si="149"/>
        <v>33</v>
      </c>
      <c r="U9584" t="s">
        <v>75</v>
      </c>
      <c r="V9584">
        <v>0.2</v>
      </c>
      <c r="W9584">
        <v>1.9296</v>
      </c>
      <c r="X9584" s="1">
        <v>-1.9296</v>
      </c>
      <c r="Y9584" s="1">
        <v>11.5776</v>
      </c>
      <c r="Z9584" t="s">
        <v>65</v>
      </c>
      <c r="AA9584" s="2">
        <v>3.4973999999999998</v>
      </c>
      <c r="AB9584" s="3">
        <v>0.36249999999999999</v>
      </c>
      <c r="AC9584" s="1">
        <v>-4.2210000000000001</v>
      </c>
      <c r="AD9584">
        <v>4</v>
      </c>
      <c r="AE9584">
        <v>4</v>
      </c>
      <c r="AF9584" t="s">
        <v>48</v>
      </c>
      <c r="AG9584">
        <v>2016</v>
      </c>
      <c r="AH9584">
        <f>COUNTBLANK(datos[[#This Row],[Row ID]:[Year sales]])</f>
        <v>0</v>
      </c>
    </row>
    <row r="9585" spans="1:34" x14ac:dyDescent="0.3">
      <c r="A9585">
        <v>9584</v>
      </c>
      <c r="B9585" t="s">
        <v>10741</v>
      </c>
      <c r="C9585" s="4">
        <v>42911</v>
      </c>
      <c r="D9585" s="4">
        <v>42913</v>
      </c>
      <c r="E9585" t="s">
        <v>34</v>
      </c>
      <c r="F9585" t="s">
        <v>8382</v>
      </c>
      <c r="G9585" t="s">
        <v>8383</v>
      </c>
      <c r="H9585" t="s">
        <v>37</v>
      </c>
      <c r="I9585" t="s">
        <v>38</v>
      </c>
      <c r="J9585" t="s">
        <v>286</v>
      </c>
      <c r="K9585" t="s">
        <v>287</v>
      </c>
      <c r="L9585">
        <v>10024</v>
      </c>
      <c r="M9585" t="s">
        <v>168</v>
      </c>
      <c r="N9585" t="s">
        <v>5047</v>
      </c>
      <c r="O9585" t="s">
        <v>43</v>
      </c>
      <c r="P9585" t="s">
        <v>44</v>
      </c>
      <c r="Q9585" t="s">
        <v>5048</v>
      </c>
      <c r="R9585" s="1">
        <v>400.78399999999999</v>
      </c>
      <c r="S9585">
        <v>1</v>
      </c>
      <c r="T9585">
        <f t="shared" si="149"/>
        <v>27</v>
      </c>
      <c r="U9585" t="s">
        <v>46</v>
      </c>
      <c r="V9585">
        <v>0.2</v>
      </c>
      <c r="W9585">
        <v>80.156800000000004</v>
      </c>
      <c r="X9585" s="1">
        <v>-80.156800000000004</v>
      </c>
      <c r="Y9585" s="1">
        <v>480.94079999999997</v>
      </c>
      <c r="Z9585" t="s">
        <v>47</v>
      </c>
      <c r="AA9585" s="2">
        <v>-5.0098000000000003</v>
      </c>
      <c r="AB9585" s="3">
        <v>-1.2500000000000001E-2</v>
      </c>
      <c r="AC9585" s="1">
        <v>-325.637</v>
      </c>
      <c r="AD9585">
        <v>2</v>
      </c>
      <c r="AE9585">
        <v>2</v>
      </c>
      <c r="AF9585" t="s">
        <v>48</v>
      </c>
      <c r="AG9585">
        <v>2017</v>
      </c>
      <c r="AH9585">
        <f>COUNTBLANK(datos[[#This Row],[Row ID]:[Year sales]])</f>
        <v>0</v>
      </c>
    </row>
    <row r="9586" spans="1:34" x14ac:dyDescent="0.3">
      <c r="A9586">
        <v>9585</v>
      </c>
      <c r="B9586" t="s">
        <v>10742</v>
      </c>
      <c r="C9586" s="4">
        <v>42973</v>
      </c>
      <c r="D9586" s="4">
        <v>42974</v>
      </c>
      <c r="E9586" t="s">
        <v>208</v>
      </c>
      <c r="F9586" t="s">
        <v>6685</v>
      </c>
      <c r="G9586" t="s">
        <v>6686</v>
      </c>
      <c r="H9586" t="s">
        <v>122</v>
      </c>
      <c r="I9586" t="s">
        <v>38</v>
      </c>
      <c r="J9586" t="s">
        <v>902</v>
      </c>
      <c r="K9586" t="s">
        <v>258</v>
      </c>
      <c r="L9586">
        <v>48234</v>
      </c>
      <c r="M9586" t="s">
        <v>125</v>
      </c>
      <c r="N9586" t="s">
        <v>4104</v>
      </c>
      <c r="O9586" t="s">
        <v>62</v>
      </c>
      <c r="P9586" t="s">
        <v>77</v>
      </c>
      <c r="Q9586" t="s">
        <v>4105</v>
      </c>
      <c r="R9586" s="1">
        <v>53.72</v>
      </c>
      <c r="S9586">
        <v>4</v>
      </c>
      <c r="T9586">
        <f t="shared" si="149"/>
        <v>22</v>
      </c>
      <c r="U9586" t="s">
        <v>52</v>
      </c>
      <c r="V9586">
        <v>0</v>
      </c>
      <c r="W9586">
        <v>0</v>
      </c>
      <c r="X9586" s="1">
        <v>0</v>
      </c>
      <c r="Y9586" s="1">
        <v>53.72</v>
      </c>
      <c r="Z9586" t="s">
        <v>99</v>
      </c>
      <c r="AA9586" s="2">
        <v>13.9672</v>
      </c>
      <c r="AB9586" s="3">
        <v>0.26</v>
      </c>
      <c r="AC9586" s="1">
        <v>-39.752800000000001</v>
      </c>
      <c r="AD9586">
        <v>1</v>
      </c>
      <c r="AE9586">
        <v>1</v>
      </c>
      <c r="AF9586" t="s">
        <v>48</v>
      </c>
      <c r="AG9586">
        <v>2017</v>
      </c>
      <c r="AH9586">
        <f>COUNTBLANK(datos[[#This Row],[Row ID]:[Year sales]])</f>
        <v>0</v>
      </c>
    </row>
    <row r="9587" spans="1:34" x14ac:dyDescent="0.3">
      <c r="A9587">
        <v>9586</v>
      </c>
      <c r="B9587" t="s">
        <v>10743</v>
      </c>
      <c r="C9587" s="4">
        <v>42608</v>
      </c>
      <c r="D9587" s="4">
        <v>42610</v>
      </c>
      <c r="E9587" t="s">
        <v>208</v>
      </c>
      <c r="F9587" t="s">
        <v>3870</v>
      </c>
      <c r="G9587" t="s">
        <v>3871</v>
      </c>
      <c r="H9587" t="s">
        <v>57</v>
      </c>
      <c r="I9587" t="s">
        <v>38</v>
      </c>
      <c r="J9587" t="s">
        <v>1442</v>
      </c>
      <c r="K9587" t="s">
        <v>71</v>
      </c>
      <c r="L9587">
        <v>33142</v>
      </c>
      <c r="M9587" t="s">
        <v>41</v>
      </c>
      <c r="N9587" t="s">
        <v>5876</v>
      </c>
      <c r="O9587" t="s">
        <v>62</v>
      </c>
      <c r="P9587" t="s">
        <v>110</v>
      </c>
      <c r="Q9587" t="s">
        <v>5877</v>
      </c>
      <c r="R9587" s="1">
        <v>31.007999999999999</v>
      </c>
      <c r="S9587">
        <v>1</v>
      </c>
      <c r="T9587">
        <f t="shared" si="149"/>
        <v>16</v>
      </c>
      <c r="U9587" t="s">
        <v>46</v>
      </c>
      <c r="V9587">
        <v>0.2</v>
      </c>
      <c r="W9587">
        <v>6.2016</v>
      </c>
      <c r="X9587" s="1">
        <v>-6.2016</v>
      </c>
      <c r="Y9587" s="1">
        <v>37.209600000000002</v>
      </c>
      <c r="Z9587" t="s">
        <v>65</v>
      </c>
      <c r="AA9587" s="2">
        <v>11.240399999999999</v>
      </c>
      <c r="AB9587" s="3">
        <v>0.36249999999999999</v>
      </c>
      <c r="AC9587" s="1">
        <v>-13.566000000000001</v>
      </c>
      <c r="AD9587">
        <v>2</v>
      </c>
      <c r="AE9587">
        <v>2</v>
      </c>
      <c r="AF9587" t="s">
        <v>48</v>
      </c>
      <c r="AG9587">
        <v>2016</v>
      </c>
      <c r="AH9587">
        <f>COUNTBLANK(datos[[#This Row],[Row ID]:[Year sales]])</f>
        <v>0</v>
      </c>
    </row>
    <row r="9588" spans="1:34" x14ac:dyDescent="0.3">
      <c r="A9588">
        <v>9587</v>
      </c>
      <c r="B9588" t="s">
        <v>10744</v>
      </c>
      <c r="C9588" s="4">
        <v>42692</v>
      </c>
      <c r="D9588" s="4">
        <v>42692</v>
      </c>
      <c r="E9588" t="s">
        <v>1312</v>
      </c>
      <c r="F9588" t="s">
        <v>5866</v>
      </c>
      <c r="G9588" t="s">
        <v>5867</v>
      </c>
      <c r="H9588" t="s">
        <v>37</v>
      </c>
      <c r="I9588" t="s">
        <v>38</v>
      </c>
      <c r="J9588" t="s">
        <v>107</v>
      </c>
      <c r="K9588" t="s">
        <v>59</v>
      </c>
      <c r="L9588">
        <v>94521</v>
      </c>
      <c r="M9588" t="s">
        <v>60</v>
      </c>
      <c r="N9588" t="s">
        <v>5457</v>
      </c>
      <c r="O9588" t="s">
        <v>62</v>
      </c>
      <c r="P9588" t="s">
        <v>94</v>
      </c>
      <c r="Q9588" t="s">
        <v>5458</v>
      </c>
      <c r="R9588" s="1">
        <v>61.12</v>
      </c>
      <c r="S9588">
        <v>5</v>
      </c>
      <c r="T9588">
        <f t="shared" si="149"/>
        <v>9</v>
      </c>
      <c r="U9588" t="s">
        <v>75</v>
      </c>
      <c r="V9588">
        <v>0.2</v>
      </c>
      <c r="W9588">
        <v>12.224</v>
      </c>
      <c r="X9588" s="1">
        <v>-12.224</v>
      </c>
      <c r="Y9588" s="1">
        <v>73.343999999999994</v>
      </c>
      <c r="Z9588" t="s">
        <v>99</v>
      </c>
      <c r="AA9588" s="2">
        <v>22.155999999999999</v>
      </c>
      <c r="AB9588" s="3">
        <v>0.36249999999999999</v>
      </c>
      <c r="AC9588" s="1">
        <v>-26.74</v>
      </c>
      <c r="AD9588">
        <v>0</v>
      </c>
      <c r="AE9588">
        <v>0</v>
      </c>
      <c r="AF9588" t="s">
        <v>48</v>
      </c>
      <c r="AG9588">
        <v>2016</v>
      </c>
      <c r="AH9588">
        <f>COUNTBLANK(datos[[#This Row],[Row ID]:[Year sales]])</f>
        <v>0</v>
      </c>
    </row>
    <row r="9589" spans="1:34" x14ac:dyDescent="0.3">
      <c r="A9589">
        <v>9588</v>
      </c>
      <c r="B9589" t="s">
        <v>10745</v>
      </c>
      <c r="C9589" s="4">
        <v>42842</v>
      </c>
      <c r="D9589" s="4">
        <v>42847</v>
      </c>
      <c r="E9589" t="s">
        <v>67</v>
      </c>
      <c r="F9589" t="s">
        <v>5362</v>
      </c>
      <c r="G9589" t="s">
        <v>5363</v>
      </c>
      <c r="H9589" t="s">
        <v>57</v>
      </c>
      <c r="I9589" t="s">
        <v>38</v>
      </c>
      <c r="J9589" t="s">
        <v>323</v>
      </c>
      <c r="K9589" t="s">
        <v>231</v>
      </c>
      <c r="L9589">
        <v>60653</v>
      </c>
      <c r="M9589" t="s">
        <v>125</v>
      </c>
      <c r="N9589" t="s">
        <v>3470</v>
      </c>
      <c r="O9589" t="s">
        <v>62</v>
      </c>
      <c r="P9589" t="s">
        <v>77</v>
      </c>
      <c r="Q9589" t="s">
        <v>3471</v>
      </c>
      <c r="R9589" s="1">
        <v>195.136</v>
      </c>
      <c r="S9589">
        <v>4</v>
      </c>
      <c r="T9589">
        <f t="shared" si="149"/>
        <v>20</v>
      </c>
      <c r="U9589" t="s">
        <v>52</v>
      </c>
      <c r="V9589">
        <v>0.2</v>
      </c>
      <c r="W9589">
        <v>39.027200000000001</v>
      </c>
      <c r="X9589" s="1">
        <v>-39.027200000000001</v>
      </c>
      <c r="Y9589" s="1">
        <v>234.16319999999999</v>
      </c>
      <c r="Z9589" t="s">
        <v>47</v>
      </c>
      <c r="AA9589" s="2">
        <v>-43.9056</v>
      </c>
      <c r="AB9589" s="3">
        <v>-0.22500000000000001</v>
      </c>
      <c r="AC9589" s="1">
        <v>-200.01439999999999</v>
      </c>
      <c r="AD9589">
        <v>5</v>
      </c>
      <c r="AE9589">
        <v>5</v>
      </c>
      <c r="AF9589" t="s">
        <v>48</v>
      </c>
      <c r="AG9589">
        <v>2017</v>
      </c>
      <c r="AH9589">
        <f>COUNTBLANK(datos[[#This Row],[Row ID]:[Year sales]])</f>
        <v>0</v>
      </c>
    </row>
    <row r="9590" spans="1:34" x14ac:dyDescent="0.3">
      <c r="A9590">
        <v>9589</v>
      </c>
      <c r="B9590" t="s">
        <v>10746</v>
      </c>
      <c r="C9590" s="4">
        <v>42939</v>
      </c>
      <c r="D9590" s="4">
        <v>42944</v>
      </c>
      <c r="E9590" t="s">
        <v>67</v>
      </c>
      <c r="F9590" t="s">
        <v>5519</v>
      </c>
      <c r="G9590" t="s">
        <v>5520</v>
      </c>
      <c r="H9590" t="s">
        <v>37</v>
      </c>
      <c r="I9590" t="s">
        <v>38</v>
      </c>
      <c r="J9590" t="s">
        <v>5725</v>
      </c>
      <c r="K9590" t="s">
        <v>231</v>
      </c>
      <c r="L9590">
        <v>60090</v>
      </c>
      <c r="M9590" t="s">
        <v>125</v>
      </c>
      <c r="N9590" t="s">
        <v>510</v>
      </c>
      <c r="O9590" t="s">
        <v>62</v>
      </c>
      <c r="P9590" t="s">
        <v>86</v>
      </c>
      <c r="Q9590" t="s">
        <v>511</v>
      </c>
      <c r="R9590" s="1">
        <v>121.536</v>
      </c>
      <c r="S9590">
        <v>4</v>
      </c>
      <c r="T9590">
        <f t="shared" si="149"/>
        <v>44</v>
      </c>
      <c r="U9590" t="s">
        <v>52</v>
      </c>
      <c r="V9590">
        <v>0.2</v>
      </c>
      <c r="W9590">
        <v>24.307200000000002</v>
      </c>
      <c r="X9590" s="1">
        <v>-24.307200000000002</v>
      </c>
      <c r="Y9590" s="1">
        <v>145.8432</v>
      </c>
      <c r="Z9590" t="s">
        <v>99</v>
      </c>
      <c r="AA9590" s="2">
        <v>15.192</v>
      </c>
      <c r="AB9590" s="3">
        <v>0.125</v>
      </c>
      <c r="AC9590" s="1">
        <v>-82.036799999999999</v>
      </c>
      <c r="AD9590">
        <v>5</v>
      </c>
      <c r="AE9590">
        <v>5</v>
      </c>
      <c r="AF9590" t="s">
        <v>48</v>
      </c>
      <c r="AG9590">
        <v>2017</v>
      </c>
      <c r="AH9590">
        <f>COUNTBLANK(datos[[#This Row],[Row ID]:[Year sales]])</f>
        <v>0</v>
      </c>
    </row>
    <row r="9591" spans="1:34" x14ac:dyDescent="0.3">
      <c r="A9591">
        <v>9590</v>
      </c>
      <c r="B9591" t="s">
        <v>10747</v>
      </c>
      <c r="C9591" s="4">
        <v>41770</v>
      </c>
      <c r="D9591" s="4">
        <v>41774</v>
      </c>
      <c r="E9591" t="s">
        <v>67</v>
      </c>
      <c r="F9591" t="s">
        <v>10120</v>
      </c>
      <c r="G9591" t="s">
        <v>10121</v>
      </c>
      <c r="H9591" t="s">
        <v>122</v>
      </c>
      <c r="I9591" t="s">
        <v>38</v>
      </c>
      <c r="J9591" t="s">
        <v>323</v>
      </c>
      <c r="K9591" t="s">
        <v>231</v>
      </c>
      <c r="L9591">
        <v>60610</v>
      </c>
      <c r="M9591" t="s">
        <v>125</v>
      </c>
      <c r="N9591" t="s">
        <v>8361</v>
      </c>
      <c r="O9591" t="s">
        <v>62</v>
      </c>
      <c r="P9591" t="s">
        <v>110</v>
      </c>
      <c r="Q9591" t="s">
        <v>8362</v>
      </c>
      <c r="R9591" s="1">
        <v>17.472000000000001</v>
      </c>
      <c r="S9591">
        <v>3</v>
      </c>
      <c r="T9591">
        <f t="shared" si="149"/>
        <v>11</v>
      </c>
      <c r="U9591" t="s">
        <v>52</v>
      </c>
      <c r="V9591">
        <v>0.2</v>
      </c>
      <c r="W9591">
        <v>3.4944000000000006</v>
      </c>
      <c r="X9591" s="1">
        <v>-3.4944000000000002</v>
      </c>
      <c r="Y9591" s="1">
        <v>20.9664</v>
      </c>
      <c r="Z9591" t="s">
        <v>65</v>
      </c>
      <c r="AA9591" s="2">
        <v>5.6783999999999999</v>
      </c>
      <c r="AB9591" s="3">
        <v>0.32499999999999996</v>
      </c>
      <c r="AC9591" s="1">
        <v>-8.2992000000000008</v>
      </c>
      <c r="AD9591">
        <v>4</v>
      </c>
      <c r="AE9591">
        <v>4</v>
      </c>
      <c r="AF9591" t="s">
        <v>48</v>
      </c>
      <c r="AG9591">
        <v>2014</v>
      </c>
      <c r="AH9591">
        <f>COUNTBLANK(datos[[#This Row],[Row ID]:[Year sales]])</f>
        <v>0</v>
      </c>
    </row>
    <row r="9592" spans="1:34" x14ac:dyDescent="0.3">
      <c r="A9592">
        <v>9591</v>
      </c>
      <c r="B9592" t="s">
        <v>10747</v>
      </c>
      <c r="C9592" s="4">
        <v>41770</v>
      </c>
      <c r="D9592" s="4">
        <v>41774</v>
      </c>
      <c r="E9592" t="s">
        <v>67</v>
      </c>
      <c r="F9592" t="s">
        <v>10120</v>
      </c>
      <c r="G9592" t="s">
        <v>10121</v>
      </c>
      <c r="H9592" t="s">
        <v>122</v>
      </c>
      <c r="I9592" t="s">
        <v>38</v>
      </c>
      <c r="J9592" t="s">
        <v>323</v>
      </c>
      <c r="K9592" t="s">
        <v>231</v>
      </c>
      <c r="L9592">
        <v>60610</v>
      </c>
      <c r="M9592" t="s">
        <v>125</v>
      </c>
      <c r="N9592" t="s">
        <v>3595</v>
      </c>
      <c r="O9592" t="s">
        <v>62</v>
      </c>
      <c r="P9592" t="s">
        <v>94</v>
      </c>
      <c r="Q9592" t="s">
        <v>3596</v>
      </c>
      <c r="R9592" s="1">
        <v>104.58</v>
      </c>
      <c r="S9592">
        <v>9</v>
      </c>
      <c r="T9592">
        <f t="shared" si="149"/>
        <v>40</v>
      </c>
      <c r="U9592" t="s">
        <v>75</v>
      </c>
      <c r="V9592">
        <v>0.8</v>
      </c>
      <c r="W9592">
        <v>83.664000000000001</v>
      </c>
      <c r="X9592" s="1">
        <v>-83.664000000000001</v>
      </c>
      <c r="Y9592" s="1">
        <v>188.244</v>
      </c>
      <c r="Z9592" t="s">
        <v>99</v>
      </c>
      <c r="AA9592" s="2">
        <v>-172.55699999999999</v>
      </c>
      <c r="AB9592" s="3">
        <v>-1.65</v>
      </c>
      <c r="AC9592" s="1">
        <v>-193.47300000000001</v>
      </c>
      <c r="AD9592">
        <v>4</v>
      </c>
      <c r="AE9592">
        <v>4</v>
      </c>
      <c r="AF9592" t="s">
        <v>48</v>
      </c>
      <c r="AG9592">
        <v>2014</v>
      </c>
      <c r="AH9592">
        <f>COUNTBLANK(datos[[#This Row],[Row ID]:[Year sales]])</f>
        <v>0</v>
      </c>
    </row>
    <row r="9593" spans="1:34" x14ac:dyDescent="0.3">
      <c r="A9593">
        <v>9592</v>
      </c>
      <c r="B9593" t="s">
        <v>10748</v>
      </c>
      <c r="C9593" s="4">
        <v>42579</v>
      </c>
      <c r="D9593" s="4">
        <v>42583</v>
      </c>
      <c r="E9593" t="s">
        <v>67</v>
      </c>
      <c r="F9593" t="s">
        <v>5248</v>
      </c>
      <c r="G9593" t="s">
        <v>5249</v>
      </c>
      <c r="H9593" t="s">
        <v>122</v>
      </c>
      <c r="I9593" t="s">
        <v>38</v>
      </c>
      <c r="J9593" t="s">
        <v>623</v>
      </c>
      <c r="K9593" t="s">
        <v>124</v>
      </c>
      <c r="L9593">
        <v>77506</v>
      </c>
      <c r="M9593" t="s">
        <v>125</v>
      </c>
      <c r="N9593" t="s">
        <v>3497</v>
      </c>
      <c r="O9593" t="s">
        <v>43</v>
      </c>
      <c r="P9593" t="s">
        <v>83</v>
      </c>
      <c r="Q9593" t="s">
        <v>3498</v>
      </c>
      <c r="R9593" s="1">
        <v>24.7</v>
      </c>
      <c r="S9593">
        <v>5</v>
      </c>
      <c r="T9593">
        <f t="shared" si="149"/>
        <v>18</v>
      </c>
      <c r="U9593" t="s">
        <v>75</v>
      </c>
      <c r="V9593">
        <v>0.6</v>
      </c>
      <c r="W9593">
        <v>14.819999999999999</v>
      </c>
      <c r="X9593" s="1">
        <v>-14.82</v>
      </c>
      <c r="Y9593" s="1">
        <v>39.519999999999996</v>
      </c>
      <c r="Z9593" t="s">
        <v>65</v>
      </c>
      <c r="AA9593" s="2">
        <v>-9.8800000000000008</v>
      </c>
      <c r="AB9593" s="3">
        <v>-0.4</v>
      </c>
      <c r="AC9593" s="1">
        <v>-19.760000000000002</v>
      </c>
      <c r="AD9593">
        <v>4</v>
      </c>
      <c r="AE9593">
        <v>4</v>
      </c>
      <c r="AF9593" t="s">
        <v>48</v>
      </c>
      <c r="AG9593">
        <v>2016</v>
      </c>
      <c r="AH9593">
        <f>COUNTBLANK(datos[[#This Row],[Row ID]:[Year sales]])</f>
        <v>0</v>
      </c>
    </row>
    <row r="9594" spans="1:34" x14ac:dyDescent="0.3">
      <c r="A9594">
        <v>9593</v>
      </c>
      <c r="B9594" t="s">
        <v>10748</v>
      </c>
      <c r="C9594" s="4">
        <v>42579</v>
      </c>
      <c r="D9594" s="4">
        <v>42583</v>
      </c>
      <c r="E9594" t="s">
        <v>67</v>
      </c>
      <c r="F9594" t="s">
        <v>5248</v>
      </c>
      <c r="G9594" t="s">
        <v>5249</v>
      </c>
      <c r="H9594" t="s">
        <v>122</v>
      </c>
      <c r="I9594" t="s">
        <v>38</v>
      </c>
      <c r="J9594" t="s">
        <v>623</v>
      </c>
      <c r="K9594" t="s">
        <v>124</v>
      </c>
      <c r="L9594">
        <v>77506</v>
      </c>
      <c r="M9594" t="s">
        <v>125</v>
      </c>
      <c r="N9594" t="s">
        <v>9371</v>
      </c>
      <c r="O9594" t="s">
        <v>43</v>
      </c>
      <c r="P9594" t="s">
        <v>83</v>
      </c>
      <c r="Q9594" t="s">
        <v>9372</v>
      </c>
      <c r="R9594" s="1">
        <v>302.72000000000003</v>
      </c>
      <c r="S9594">
        <v>5</v>
      </c>
      <c r="T9594">
        <f t="shared" si="149"/>
        <v>19</v>
      </c>
      <c r="U9594" t="s">
        <v>75</v>
      </c>
      <c r="V9594">
        <v>0.6</v>
      </c>
      <c r="W9594">
        <v>181.63200000000001</v>
      </c>
      <c r="X9594" s="1">
        <v>-181.63200000000001</v>
      </c>
      <c r="Y9594" s="1">
        <v>484.35200000000003</v>
      </c>
      <c r="Z9594" t="s">
        <v>47</v>
      </c>
      <c r="AA9594" s="2">
        <v>-378.4</v>
      </c>
      <c r="AB9594" s="3">
        <v>-1.2499999999999998</v>
      </c>
      <c r="AC9594" s="1">
        <v>-499.488</v>
      </c>
      <c r="AD9594">
        <v>4</v>
      </c>
      <c r="AE9594">
        <v>4</v>
      </c>
      <c r="AF9594" t="s">
        <v>48</v>
      </c>
      <c r="AG9594">
        <v>2016</v>
      </c>
      <c r="AH9594">
        <f>COUNTBLANK(datos[[#This Row],[Row ID]:[Year sales]])</f>
        <v>0</v>
      </c>
    </row>
    <row r="9595" spans="1:34" x14ac:dyDescent="0.3">
      <c r="A9595">
        <v>9594</v>
      </c>
      <c r="B9595" t="s">
        <v>10749</v>
      </c>
      <c r="C9595" s="4">
        <v>42992</v>
      </c>
      <c r="D9595" s="4">
        <v>42997</v>
      </c>
      <c r="E9595" t="s">
        <v>67</v>
      </c>
      <c r="F9595" t="s">
        <v>4404</v>
      </c>
      <c r="G9595" t="s">
        <v>4405</v>
      </c>
      <c r="H9595" t="s">
        <v>37</v>
      </c>
      <c r="I9595" t="s">
        <v>38</v>
      </c>
      <c r="J9595" t="s">
        <v>286</v>
      </c>
      <c r="K9595" t="s">
        <v>287</v>
      </c>
      <c r="L9595">
        <v>10024</v>
      </c>
      <c r="M9595" t="s">
        <v>168</v>
      </c>
      <c r="N9595" t="s">
        <v>6349</v>
      </c>
      <c r="O9595" t="s">
        <v>62</v>
      </c>
      <c r="P9595" t="s">
        <v>110</v>
      </c>
      <c r="Q9595" t="s">
        <v>6350</v>
      </c>
      <c r="R9595" s="1">
        <v>8.56</v>
      </c>
      <c r="S9595">
        <v>2</v>
      </c>
      <c r="T9595">
        <f t="shared" si="149"/>
        <v>8</v>
      </c>
      <c r="U9595" t="s">
        <v>46</v>
      </c>
      <c r="V9595">
        <v>0</v>
      </c>
      <c r="W9595">
        <v>0</v>
      </c>
      <c r="X9595" s="1">
        <v>0</v>
      </c>
      <c r="Y9595" s="1">
        <v>8.56</v>
      </c>
      <c r="Z9595" t="s">
        <v>65</v>
      </c>
      <c r="AA9595" s="2">
        <v>3.8519999999999999</v>
      </c>
      <c r="AB9595" s="3">
        <v>0.44999999999999996</v>
      </c>
      <c r="AC9595" s="1">
        <v>-4.7080000000000002</v>
      </c>
      <c r="AD9595">
        <v>5</v>
      </c>
      <c r="AE9595">
        <v>5</v>
      </c>
      <c r="AF9595" t="s">
        <v>48</v>
      </c>
      <c r="AG9595">
        <v>2017</v>
      </c>
      <c r="AH9595">
        <f>COUNTBLANK(datos[[#This Row],[Row ID]:[Year sales]])</f>
        <v>0</v>
      </c>
    </row>
    <row r="9596" spans="1:34" x14ac:dyDescent="0.3">
      <c r="A9596">
        <v>9595</v>
      </c>
      <c r="B9596" t="s">
        <v>10749</v>
      </c>
      <c r="C9596" s="4">
        <v>42992</v>
      </c>
      <c r="D9596" s="4">
        <v>42997</v>
      </c>
      <c r="E9596" t="s">
        <v>67</v>
      </c>
      <c r="F9596" t="s">
        <v>4404</v>
      </c>
      <c r="G9596" t="s">
        <v>4405</v>
      </c>
      <c r="H9596" t="s">
        <v>37</v>
      </c>
      <c r="I9596" t="s">
        <v>38</v>
      </c>
      <c r="J9596" t="s">
        <v>286</v>
      </c>
      <c r="K9596" t="s">
        <v>287</v>
      </c>
      <c r="L9596">
        <v>10024</v>
      </c>
      <c r="M9596" t="s">
        <v>168</v>
      </c>
      <c r="N9596" t="s">
        <v>1489</v>
      </c>
      <c r="O9596" t="s">
        <v>62</v>
      </c>
      <c r="P9596" t="s">
        <v>110</v>
      </c>
      <c r="Q9596" t="s">
        <v>1490</v>
      </c>
      <c r="R9596" s="1">
        <v>11.56</v>
      </c>
      <c r="S9596">
        <v>2</v>
      </c>
      <c r="T9596">
        <f t="shared" si="149"/>
        <v>16</v>
      </c>
      <c r="U9596" t="s">
        <v>46</v>
      </c>
      <c r="V9596">
        <v>0</v>
      </c>
      <c r="W9596">
        <v>0</v>
      </c>
      <c r="X9596" s="1">
        <v>0</v>
      </c>
      <c r="Y9596" s="1">
        <v>11.56</v>
      </c>
      <c r="Z9596" t="s">
        <v>65</v>
      </c>
      <c r="AA9596" s="2">
        <v>5.6643999999999997</v>
      </c>
      <c r="AB9596" s="3">
        <v>0.48999999999999994</v>
      </c>
      <c r="AC9596" s="1">
        <v>-5.8956</v>
      </c>
      <c r="AD9596">
        <v>5</v>
      </c>
      <c r="AE9596">
        <v>5</v>
      </c>
      <c r="AF9596" t="s">
        <v>48</v>
      </c>
      <c r="AG9596">
        <v>2017</v>
      </c>
      <c r="AH9596">
        <f>COUNTBLANK(datos[[#This Row],[Row ID]:[Year sales]])</f>
        <v>0</v>
      </c>
    </row>
    <row r="9597" spans="1:34" x14ac:dyDescent="0.3">
      <c r="A9597">
        <v>9596</v>
      </c>
      <c r="B9597" t="s">
        <v>10750</v>
      </c>
      <c r="C9597" s="4">
        <v>42759</v>
      </c>
      <c r="D9597" s="4">
        <v>42764</v>
      </c>
      <c r="E9597" t="s">
        <v>67</v>
      </c>
      <c r="F9597" t="s">
        <v>3967</v>
      </c>
      <c r="G9597" t="s">
        <v>3968</v>
      </c>
      <c r="H9597" t="s">
        <v>57</v>
      </c>
      <c r="I9597" t="s">
        <v>38</v>
      </c>
      <c r="J9597" t="s">
        <v>651</v>
      </c>
      <c r="K9597" t="s">
        <v>59</v>
      </c>
      <c r="L9597">
        <v>95123</v>
      </c>
      <c r="M9597" t="s">
        <v>60</v>
      </c>
      <c r="N9597" t="s">
        <v>161</v>
      </c>
      <c r="O9597" t="s">
        <v>62</v>
      </c>
      <c r="P9597" t="s">
        <v>97</v>
      </c>
      <c r="Q9597" t="s">
        <v>162</v>
      </c>
      <c r="R9597" s="1">
        <v>25.86</v>
      </c>
      <c r="S9597">
        <v>3</v>
      </c>
      <c r="T9597">
        <f t="shared" si="149"/>
        <v>41</v>
      </c>
      <c r="U9597" t="s">
        <v>52</v>
      </c>
      <c r="V9597">
        <v>0</v>
      </c>
      <c r="W9597">
        <v>0</v>
      </c>
      <c r="X9597" s="1">
        <v>0</v>
      </c>
      <c r="Y9597" s="1">
        <v>25.86</v>
      </c>
      <c r="Z9597" t="s">
        <v>65</v>
      </c>
      <c r="AA9597" s="2">
        <v>6.7236000000000002</v>
      </c>
      <c r="AB9597" s="3">
        <v>0.26</v>
      </c>
      <c r="AC9597" s="1">
        <v>-19.136399999999998</v>
      </c>
      <c r="AD9597">
        <v>5</v>
      </c>
      <c r="AE9597">
        <v>5</v>
      </c>
      <c r="AF9597" t="s">
        <v>48</v>
      </c>
      <c r="AG9597">
        <v>2017</v>
      </c>
      <c r="AH9597">
        <f>COUNTBLANK(datos[[#This Row],[Row ID]:[Year sales]])</f>
        <v>0</v>
      </c>
    </row>
    <row r="9598" spans="1:34" x14ac:dyDescent="0.3">
      <c r="A9598">
        <v>9597</v>
      </c>
      <c r="B9598" t="s">
        <v>10750</v>
      </c>
      <c r="C9598" s="4">
        <v>42759</v>
      </c>
      <c r="D9598" s="4">
        <v>42764</v>
      </c>
      <c r="E9598" t="s">
        <v>67</v>
      </c>
      <c r="F9598" t="s">
        <v>3967</v>
      </c>
      <c r="G9598" t="s">
        <v>3968</v>
      </c>
      <c r="H9598" t="s">
        <v>57</v>
      </c>
      <c r="I9598" t="s">
        <v>38</v>
      </c>
      <c r="J9598" t="s">
        <v>651</v>
      </c>
      <c r="K9598" t="s">
        <v>59</v>
      </c>
      <c r="L9598">
        <v>95123</v>
      </c>
      <c r="M9598" t="s">
        <v>60</v>
      </c>
      <c r="N9598" t="s">
        <v>7017</v>
      </c>
      <c r="O9598" t="s">
        <v>62</v>
      </c>
      <c r="P9598" t="s">
        <v>94</v>
      </c>
      <c r="Q9598" t="s">
        <v>7018</v>
      </c>
      <c r="R9598" s="1">
        <v>276.78399999999999</v>
      </c>
      <c r="S9598">
        <v>2</v>
      </c>
      <c r="T9598">
        <f t="shared" si="149"/>
        <v>23</v>
      </c>
      <c r="U9598" t="s">
        <v>46</v>
      </c>
      <c r="V9598">
        <v>0.2</v>
      </c>
      <c r="W9598">
        <v>55.3568</v>
      </c>
      <c r="X9598" s="1">
        <v>-55.3568</v>
      </c>
      <c r="Y9598" s="1">
        <v>332.14080000000001</v>
      </c>
      <c r="Z9598" t="s">
        <v>47</v>
      </c>
      <c r="AA9598" s="2">
        <v>89.954800000000006</v>
      </c>
      <c r="AB9598" s="3">
        <v>0.32500000000000001</v>
      </c>
      <c r="AC9598" s="1">
        <v>-131.47239999999999</v>
      </c>
      <c r="AD9598">
        <v>5</v>
      </c>
      <c r="AE9598">
        <v>5</v>
      </c>
      <c r="AF9598" t="s">
        <v>48</v>
      </c>
      <c r="AG9598">
        <v>2017</v>
      </c>
      <c r="AH9598">
        <f>COUNTBLANK(datos[[#This Row],[Row ID]:[Year sales]])</f>
        <v>0</v>
      </c>
    </row>
    <row r="9599" spans="1:34" x14ac:dyDescent="0.3">
      <c r="A9599">
        <v>9598</v>
      </c>
      <c r="B9599" t="s">
        <v>10750</v>
      </c>
      <c r="C9599" s="4">
        <v>42759</v>
      </c>
      <c r="D9599" s="4">
        <v>42764</v>
      </c>
      <c r="E9599" t="s">
        <v>67</v>
      </c>
      <c r="F9599" t="s">
        <v>3967</v>
      </c>
      <c r="G9599" t="s">
        <v>3968</v>
      </c>
      <c r="H9599" t="s">
        <v>57</v>
      </c>
      <c r="I9599" t="s">
        <v>38</v>
      </c>
      <c r="J9599" t="s">
        <v>651</v>
      </c>
      <c r="K9599" t="s">
        <v>59</v>
      </c>
      <c r="L9599">
        <v>95123</v>
      </c>
      <c r="M9599" t="s">
        <v>60</v>
      </c>
      <c r="N9599" t="s">
        <v>7626</v>
      </c>
      <c r="O9599" t="s">
        <v>90</v>
      </c>
      <c r="P9599" t="s">
        <v>91</v>
      </c>
      <c r="Q9599" t="s">
        <v>7627</v>
      </c>
      <c r="R9599" s="1">
        <v>110.352</v>
      </c>
      <c r="S9599">
        <v>3</v>
      </c>
      <c r="T9599">
        <f t="shared" si="149"/>
        <v>12</v>
      </c>
      <c r="U9599" t="s">
        <v>52</v>
      </c>
      <c r="V9599">
        <v>0.2</v>
      </c>
      <c r="W9599">
        <v>22.070400000000003</v>
      </c>
      <c r="X9599" s="1">
        <v>-22.070399999999999</v>
      </c>
      <c r="Y9599" s="1">
        <v>132.42240000000001</v>
      </c>
      <c r="Z9599" t="s">
        <v>99</v>
      </c>
      <c r="AA9599" s="2">
        <v>8.2764000000000006</v>
      </c>
      <c r="AB9599" s="3">
        <v>7.4999999999999997E-2</v>
      </c>
      <c r="AC9599" s="1">
        <v>-80.005200000000002</v>
      </c>
      <c r="AD9599">
        <v>5</v>
      </c>
      <c r="AE9599">
        <v>5</v>
      </c>
      <c r="AF9599" t="s">
        <v>48</v>
      </c>
      <c r="AG9599">
        <v>2017</v>
      </c>
      <c r="AH9599">
        <f>COUNTBLANK(datos[[#This Row],[Row ID]:[Year sales]])</f>
        <v>0</v>
      </c>
    </row>
    <row r="9600" spans="1:34" x14ac:dyDescent="0.3">
      <c r="A9600">
        <v>9599</v>
      </c>
      <c r="B9600" t="s">
        <v>10751</v>
      </c>
      <c r="C9600" s="4">
        <v>42266</v>
      </c>
      <c r="D9600" s="4">
        <v>42270</v>
      </c>
      <c r="E9600" t="s">
        <v>67</v>
      </c>
      <c r="F9600" t="s">
        <v>8261</v>
      </c>
      <c r="G9600" t="s">
        <v>8262</v>
      </c>
      <c r="H9600" t="s">
        <v>122</v>
      </c>
      <c r="I9600" t="s">
        <v>38</v>
      </c>
      <c r="J9600" t="s">
        <v>5422</v>
      </c>
      <c r="K9600" t="s">
        <v>59</v>
      </c>
      <c r="L9600">
        <v>95823</v>
      </c>
      <c r="M9600" t="s">
        <v>60</v>
      </c>
      <c r="N9600" t="s">
        <v>6360</v>
      </c>
      <c r="O9600" t="s">
        <v>43</v>
      </c>
      <c r="P9600" t="s">
        <v>83</v>
      </c>
      <c r="Q9600" t="s">
        <v>6361</v>
      </c>
      <c r="R9600" s="1">
        <v>60.84</v>
      </c>
      <c r="S9600">
        <v>3</v>
      </c>
      <c r="T9600">
        <f t="shared" si="149"/>
        <v>11</v>
      </c>
      <c r="U9600" t="s">
        <v>52</v>
      </c>
      <c r="V9600">
        <v>0</v>
      </c>
      <c r="W9600">
        <v>0</v>
      </c>
      <c r="X9600" s="1">
        <v>0</v>
      </c>
      <c r="Y9600" s="1">
        <v>60.84</v>
      </c>
      <c r="Z9600" t="s">
        <v>99</v>
      </c>
      <c r="AA9600" s="2">
        <v>19.468800000000002</v>
      </c>
      <c r="AB9600" s="3">
        <v>0.32</v>
      </c>
      <c r="AC9600" s="1">
        <v>-41.371200000000002</v>
      </c>
      <c r="AD9600">
        <v>4</v>
      </c>
      <c r="AE9600">
        <v>4</v>
      </c>
      <c r="AF9600" t="s">
        <v>48</v>
      </c>
      <c r="AG9600">
        <v>2015</v>
      </c>
      <c r="AH9600">
        <f>COUNTBLANK(datos[[#This Row],[Row ID]:[Year sales]])</f>
        <v>0</v>
      </c>
    </row>
    <row r="9601" spans="1:34" x14ac:dyDescent="0.3">
      <c r="A9601">
        <v>9600</v>
      </c>
      <c r="B9601" t="s">
        <v>10752</v>
      </c>
      <c r="C9601" s="4">
        <v>42108</v>
      </c>
      <c r="D9601" s="4">
        <v>42112</v>
      </c>
      <c r="E9601" t="s">
        <v>67</v>
      </c>
      <c r="F9601" t="s">
        <v>2021</v>
      </c>
      <c r="G9601" t="s">
        <v>2022</v>
      </c>
      <c r="H9601" t="s">
        <v>37</v>
      </c>
      <c r="I9601" t="s">
        <v>38</v>
      </c>
      <c r="J9601" t="s">
        <v>338</v>
      </c>
      <c r="K9601" t="s">
        <v>440</v>
      </c>
      <c r="L9601">
        <v>97477</v>
      </c>
      <c r="M9601" t="s">
        <v>60</v>
      </c>
      <c r="N9601" t="s">
        <v>5448</v>
      </c>
      <c r="O9601" t="s">
        <v>62</v>
      </c>
      <c r="P9601" t="s">
        <v>97</v>
      </c>
      <c r="Q9601" t="s">
        <v>5449</v>
      </c>
      <c r="R9601" s="1">
        <v>35.207999999999998</v>
      </c>
      <c r="S9601">
        <v>1</v>
      </c>
      <c r="T9601">
        <f t="shared" si="149"/>
        <v>14</v>
      </c>
      <c r="U9601" t="s">
        <v>46</v>
      </c>
      <c r="V9601">
        <v>0.2</v>
      </c>
      <c r="W9601">
        <v>7.0415999999999999</v>
      </c>
      <c r="X9601" s="1">
        <v>-7.0415999999999999</v>
      </c>
      <c r="Y9601" s="1">
        <v>42.249600000000001</v>
      </c>
      <c r="Z9601" t="s">
        <v>65</v>
      </c>
      <c r="AA9601" s="2">
        <v>2.6406000000000001</v>
      </c>
      <c r="AB9601" s="3">
        <v>7.5000000000000011E-2</v>
      </c>
      <c r="AC9601" s="1">
        <v>-25.5258</v>
      </c>
      <c r="AD9601">
        <v>4</v>
      </c>
      <c r="AE9601">
        <v>4</v>
      </c>
      <c r="AF9601" t="s">
        <v>48</v>
      </c>
      <c r="AG9601">
        <v>2015</v>
      </c>
      <c r="AH9601">
        <f>COUNTBLANK(datos[[#This Row],[Row ID]:[Year sales]])</f>
        <v>0</v>
      </c>
    </row>
    <row r="9602" spans="1:34" x14ac:dyDescent="0.3">
      <c r="A9602">
        <v>9601</v>
      </c>
      <c r="B9602" t="s">
        <v>10753</v>
      </c>
      <c r="C9602" s="4">
        <v>42863</v>
      </c>
      <c r="D9602" s="4">
        <v>42866</v>
      </c>
      <c r="E9602" t="s">
        <v>34</v>
      </c>
      <c r="F9602" t="s">
        <v>1598</v>
      </c>
      <c r="G9602" t="s">
        <v>1599</v>
      </c>
      <c r="H9602" t="s">
        <v>57</v>
      </c>
      <c r="I9602" t="s">
        <v>38</v>
      </c>
      <c r="J9602" t="s">
        <v>10205</v>
      </c>
      <c r="K9602" t="s">
        <v>124</v>
      </c>
      <c r="L9602">
        <v>76063</v>
      </c>
      <c r="M9602" t="s">
        <v>125</v>
      </c>
      <c r="N9602" t="s">
        <v>6203</v>
      </c>
      <c r="O9602" t="s">
        <v>62</v>
      </c>
      <c r="P9602" t="s">
        <v>110</v>
      </c>
      <c r="Q9602" t="s">
        <v>6204</v>
      </c>
      <c r="R9602" s="1">
        <v>41.472000000000001</v>
      </c>
      <c r="S9602">
        <v>8</v>
      </c>
      <c r="T9602">
        <f t="shared" ref="T9602:T9665" si="150">SUMIF(Q:Q, Q9602, S:S)</f>
        <v>30</v>
      </c>
      <c r="U9602" t="s">
        <v>75</v>
      </c>
      <c r="V9602">
        <v>0.2</v>
      </c>
      <c r="W9602">
        <v>8.2944000000000013</v>
      </c>
      <c r="X9602" s="1">
        <v>-8.2943999999999996</v>
      </c>
      <c r="Y9602" s="1">
        <v>49.766400000000004</v>
      </c>
      <c r="Z9602" t="s">
        <v>65</v>
      </c>
      <c r="AA9602" s="2">
        <v>14.5152</v>
      </c>
      <c r="AB9602" s="3">
        <v>0.35</v>
      </c>
      <c r="AC9602" s="1">
        <v>-18.662400000000002</v>
      </c>
      <c r="AD9602">
        <v>3</v>
      </c>
      <c r="AE9602">
        <v>3</v>
      </c>
      <c r="AF9602" t="s">
        <v>48</v>
      </c>
      <c r="AG9602">
        <v>2017</v>
      </c>
      <c r="AH9602">
        <f>COUNTBLANK(datos[[#This Row],[Row ID]:[Year sales]])</f>
        <v>0</v>
      </c>
    </row>
    <row r="9603" spans="1:34" x14ac:dyDescent="0.3">
      <c r="A9603">
        <v>9602</v>
      </c>
      <c r="B9603" t="s">
        <v>10754</v>
      </c>
      <c r="C9603" s="4">
        <v>42617</v>
      </c>
      <c r="D9603" s="4">
        <v>42622</v>
      </c>
      <c r="E9603" t="s">
        <v>67</v>
      </c>
      <c r="F9603" t="s">
        <v>1651</v>
      </c>
      <c r="G9603" t="s">
        <v>1652</v>
      </c>
      <c r="H9603" t="s">
        <v>37</v>
      </c>
      <c r="I9603" t="s">
        <v>38</v>
      </c>
      <c r="J9603" t="s">
        <v>3292</v>
      </c>
      <c r="K9603" t="s">
        <v>1731</v>
      </c>
      <c r="L9603">
        <v>72401</v>
      </c>
      <c r="M9603" t="s">
        <v>41</v>
      </c>
      <c r="N9603" t="s">
        <v>4213</v>
      </c>
      <c r="O9603" t="s">
        <v>62</v>
      </c>
      <c r="P9603" t="s">
        <v>110</v>
      </c>
      <c r="Q9603" t="s">
        <v>4214</v>
      </c>
      <c r="R9603" s="1">
        <v>239.5</v>
      </c>
      <c r="S9603">
        <v>5</v>
      </c>
      <c r="T9603">
        <f t="shared" si="150"/>
        <v>14</v>
      </c>
      <c r="U9603" t="s">
        <v>75</v>
      </c>
      <c r="V9603">
        <v>0</v>
      </c>
      <c r="W9603">
        <v>0</v>
      </c>
      <c r="X9603" s="1">
        <v>0</v>
      </c>
      <c r="Y9603" s="1">
        <v>239.5</v>
      </c>
      <c r="Z9603" t="s">
        <v>47</v>
      </c>
      <c r="AA9603" s="2">
        <v>114.96</v>
      </c>
      <c r="AB9603" s="3">
        <v>0.48</v>
      </c>
      <c r="AC9603" s="1">
        <v>-124.54</v>
      </c>
      <c r="AD9603">
        <v>5</v>
      </c>
      <c r="AE9603">
        <v>5</v>
      </c>
      <c r="AF9603" t="s">
        <v>48</v>
      </c>
      <c r="AG9603">
        <v>2016</v>
      </c>
      <c r="AH9603">
        <f>COUNTBLANK(datos[[#This Row],[Row ID]:[Year sales]])</f>
        <v>0</v>
      </c>
    </row>
    <row r="9604" spans="1:34" x14ac:dyDescent="0.3">
      <c r="A9604">
        <v>9603</v>
      </c>
      <c r="B9604" t="s">
        <v>10755</v>
      </c>
      <c r="C9604" s="4">
        <v>41778</v>
      </c>
      <c r="D9604" s="4">
        <v>41781</v>
      </c>
      <c r="E9604" t="s">
        <v>208</v>
      </c>
      <c r="F9604" t="s">
        <v>1264</v>
      </c>
      <c r="G9604" t="s">
        <v>1265</v>
      </c>
      <c r="H9604" t="s">
        <v>37</v>
      </c>
      <c r="I9604" t="s">
        <v>38</v>
      </c>
      <c r="J9604" t="s">
        <v>3004</v>
      </c>
      <c r="K9604" t="s">
        <v>339</v>
      </c>
      <c r="L9604">
        <v>23464</v>
      </c>
      <c r="M9604" t="s">
        <v>41</v>
      </c>
      <c r="N9604" t="s">
        <v>8111</v>
      </c>
      <c r="O9604" t="s">
        <v>62</v>
      </c>
      <c r="P9604" t="s">
        <v>599</v>
      </c>
      <c r="Q9604" t="s">
        <v>8112</v>
      </c>
      <c r="R9604" s="1">
        <v>34.200000000000003</v>
      </c>
      <c r="S9604">
        <v>5</v>
      </c>
      <c r="T9604">
        <f t="shared" si="150"/>
        <v>13</v>
      </c>
      <c r="U9604" t="s">
        <v>75</v>
      </c>
      <c r="V9604">
        <v>0</v>
      </c>
      <c r="W9604">
        <v>0</v>
      </c>
      <c r="X9604" s="1">
        <v>0</v>
      </c>
      <c r="Y9604" s="1">
        <v>34.200000000000003</v>
      </c>
      <c r="Z9604" t="s">
        <v>65</v>
      </c>
      <c r="AA9604" s="2">
        <v>9.234</v>
      </c>
      <c r="AB9604" s="3">
        <v>0.26999999999999996</v>
      </c>
      <c r="AC9604" s="1">
        <v>-24.966000000000001</v>
      </c>
      <c r="AD9604">
        <v>3</v>
      </c>
      <c r="AE9604">
        <v>3</v>
      </c>
      <c r="AF9604" t="s">
        <v>48</v>
      </c>
      <c r="AG9604">
        <v>2014</v>
      </c>
      <c r="AH9604">
        <f>COUNTBLANK(datos[[#This Row],[Row ID]:[Year sales]])</f>
        <v>0</v>
      </c>
    </row>
    <row r="9605" spans="1:34" x14ac:dyDescent="0.3">
      <c r="A9605">
        <v>9604</v>
      </c>
      <c r="B9605" t="s">
        <v>10756</v>
      </c>
      <c r="C9605" s="4">
        <v>42538</v>
      </c>
      <c r="D9605" s="4">
        <v>42544</v>
      </c>
      <c r="E9605" t="s">
        <v>67</v>
      </c>
      <c r="F9605" t="s">
        <v>6057</v>
      </c>
      <c r="G9605" t="s">
        <v>6058</v>
      </c>
      <c r="H9605" t="s">
        <v>57</v>
      </c>
      <c r="I9605" t="s">
        <v>38</v>
      </c>
      <c r="J9605" t="s">
        <v>409</v>
      </c>
      <c r="K9605" t="s">
        <v>287</v>
      </c>
      <c r="L9605">
        <v>14609</v>
      </c>
      <c r="M9605" t="s">
        <v>168</v>
      </c>
      <c r="N9605" t="s">
        <v>4054</v>
      </c>
      <c r="O9605" t="s">
        <v>43</v>
      </c>
      <c r="P9605" t="s">
        <v>73</v>
      </c>
      <c r="Q9605" t="s">
        <v>4055</v>
      </c>
      <c r="R9605" s="1">
        <v>376.86599999999999</v>
      </c>
      <c r="S9605">
        <v>3</v>
      </c>
      <c r="T9605">
        <f t="shared" si="150"/>
        <v>18</v>
      </c>
      <c r="U9605" t="s">
        <v>52</v>
      </c>
      <c r="V9605">
        <v>0.4</v>
      </c>
      <c r="W9605">
        <v>150.74639999999999</v>
      </c>
      <c r="X9605" s="1">
        <v>-150.74639999999999</v>
      </c>
      <c r="Y9605" s="1">
        <v>527.61239999999998</v>
      </c>
      <c r="Z9605" t="s">
        <v>53</v>
      </c>
      <c r="AA9605" s="2">
        <v>-213.5574</v>
      </c>
      <c r="AB9605" s="3">
        <v>-0.56666666666666665</v>
      </c>
      <c r="AC9605" s="1">
        <v>-439.67700000000002</v>
      </c>
      <c r="AD9605">
        <v>6</v>
      </c>
      <c r="AE9605">
        <v>6</v>
      </c>
      <c r="AF9605" t="s">
        <v>48</v>
      </c>
      <c r="AG9605">
        <v>2016</v>
      </c>
      <c r="AH9605">
        <f>COUNTBLANK(datos[[#This Row],[Row ID]:[Year sales]])</f>
        <v>0</v>
      </c>
    </row>
    <row r="9606" spans="1:34" x14ac:dyDescent="0.3">
      <c r="A9606">
        <v>9605</v>
      </c>
      <c r="B9606" t="s">
        <v>10757</v>
      </c>
      <c r="C9606" s="4">
        <v>42310</v>
      </c>
      <c r="D9606" s="4">
        <v>42313</v>
      </c>
      <c r="E9606" t="s">
        <v>208</v>
      </c>
      <c r="F9606" t="s">
        <v>2365</v>
      </c>
      <c r="G9606" t="s">
        <v>2366</v>
      </c>
      <c r="H9606" t="s">
        <v>37</v>
      </c>
      <c r="I9606" t="s">
        <v>38</v>
      </c>
      <c r="J9606" t="s">
        <v>4902</v>
      </c>
      <c r="K9606" t="s">
        <v>339</v>
      </c>
      <c r="L9606">
        <v>23320</v>
      </c>
      <c r="M9606" t="s">
        <v>41</v>
      </c>
      <c r="N9606" t="s">
        <v>10758</v>
      </c>
      <c r="O9606" t="s">
        <v>62</v>
      </c>
      <c r="P9606" t="s">
        <v>97</v>
      </c>
      <c r="Q9606" t="s">
        <v>10759</v>
      </c>
      <c r="R9606" s="1">
        <v>197.72</v>
      </c>
      <c r="S9606">
        <v>4</v>
      </c>
      <c r="T9606">
        <f t="shared" si="150"/>
        <v>4</v>
      </c>
      <c r="U9606" t="s">
        <v>52</v>
      </c>
      <c r="V9606">
        <v>0</v>
      </c>
      <c r="W9606">
        <v>0</v>
      </c>
      <c r="X9606" s="1">
        <v>0</v>
      </c>
      <c r="Y9606" s="1">
        <v>197.72</v>
      </c>
      <c r="Z9606" t="s">
        <v>99</v>
      </c>
      <c r="AA9606" s="2">
        <v>55.361600000000003</v>
      </c>
      <c r="AB9606" s="3">
        <v>0.28000000000000003</v>
      </c>
      <c r="AC9606" s="1">
        <v>-142.35839999999999</v>
      </c>
      <c r="AD9606">
        <v>3</v>
      </c>
      <c r="AE9606">
        <v>3</v>
      </c>
      <c r="AF9606" t="s">
        <v>48</v>
      </c>
      <c r="AG9606">
        <v>2015</v>
      </c>
      <c r="AH9606">
        <f>COUNTBLANK(datos[[#This Row],[Row ID]:[Year sales]])</f>
        <v>0</v>
      </c>
    </row>
    <row r="9607" spans="1:34" x14ac:dyDescent="0.3">
      <c r="A9607">
        <v>9606</v>
      </c>
      <c r="B9607" t="s">
        <v>10760</v>
      </c>
      <c r="C9607" s="4">
        <v>43043</v>
      </c>
      <c r="D9607" s="4">
        <v>43048</v>
      </c>
      <c r="E9607" t="s">
        <v>67</v>
      </c>
      <c r="F9607" t="s">
        <v>3658</v>
      </c>
      <c r="G9607" t="s">
        <v>3659</v>
      </c>
      <c r="H9607" t="s">
        <v>57</v>
      </c>
      <c r="I9607" t="s">
        <v>38</v>
      </c>
      <c r="J9607" t="s">
        <v>2495</v>
      </c>
      <c r="K9607" t="s">
        <v>518</v>
      </c>
      <c r="L9607">
        <v>43130</v>
      </c>
      <c r="M9607" t="s">
        <v>168</v>
      </c>
      <c r="N9607" t="s">
        <v>775</v>
      </c>
      <c r="O9607" t="s">
        <v>90</v>
      </c>
      <c r="P9607" t="s">
        <v>181</v>
      </c>
      <c r="Q9607" t="s">
        <v>776</v>
      </c>
      <c r="R9607" s="1">
        <v>70.72</v>
      </c>
      <c r="S9607">
        <v>4</v>
      </c>
      <c r="T9607">
        <f t="shared" si="150"/>
        <v>44</v>
      </c>
      <c r="U9607" t="s">
        <v>52</v>
      </c>
      <c r="V9607">
        <v>0.2</v>
      </c>
      <c r="W9607">
        <v>14.144</v>
      </c>
      <c r="X9607" s="1">
        <v>-14.144</v>
      </c>
      <c r="Y9607" s="1">
        <v>84.864000000000004</v>
      </c>
      <c r="Z9607" t="s">
        <v>99</v>
      </c>
      <c r="AA9607" s="2">
        <v>-6.1879999999999997</v>
      </c>
      <c r="AB9607" s="3">
        <v>-8.7499999999999994E-2</v>
      </c>
      <c r="AC9607" s="1">
        <v>-62.764000000000003</v>
      </c>
      <c r="AD9607">
        <v>5</v>
      </c>
      <c r="AE9607">
        <v>5</v>
      </c>
      <c r="AF9607" t="s">
        <v>48</v>
      </c>
      <c r="AG9607">
        <v>2017</v>
      </c>
      <c r="AH9607">
        <f>COUNTBLANK(datos[[#This Row],[Row ID]:[Year sales]])</f>
        <v>0</v>
      </c>
    </row>
    <row r="9608" spans="1:34" x14ac:dyDescent="0.3">
      <c r="A9608">
        <v>9607</v>
      </c>
      <c r="B9608" t="s">
        <v>10760</v>
      </c>
      <c r="C9608" s="4">
        <v>43043</v>
      </c>
      <c r="D9608" s="4">
        <v>43048</v>
      </c>
      <c r="E9608" t="s">
        <v>67</v>
      </c>
      <c r="F9608" t="s">
        <v>3658</v>
      </c>
      <c r="G9608" t="s">
        <v>3659</v>
      </c>
      <c r="H9608" t="s">
        <v>57</v>
      </c>
      <c r="I9608" t="s">
        <v>38</v>
      </c>
      <c r="J9608" t="s">
        <v>2495</v>
      </c>
      <c r="K9608" t="s">
        <v>518</v>
      </c>
      <c r="L9608">
        <v>43130</v>
      </c>
      <c r="M9608" t="s">
        <v>168</v>
      </c>
      <c r="N9608" t="s">
        <v>3421</v>
      </c>
      <c r="O9608" t="s">
        <v>62</v>
      </c>
      <c r="P9608" t="s">
        <v>77</v>
      </c>
      <c r="Q9608" t="s">
        <v>3422</v>
      </c>
      <c r="R9608" s="1">
        <v>194.352</v>
      </c>
      <c r="S9608">
        <v>3</v>
      </c>
      <c r="T9608">
        <f t="shared" si="150"/>
        <v>22</v>
      </c>
      <c r="U9608" t="s">
        <v>52</v>
      </c>
      <c r="V9608">
        <v>0.2</v>
      </c>
      <c r="W9608">
        <v>38.870400000000004</v>
      </c>
      <c r="X9608" s="1">
        <v>-38.870399999999997</v>
      </c>
      <c r="Y9608" s="1">
        <v>233.22239999999999</v>
      </c>
      <c r="Z9608" t="s">
        <v>47</v>
      </c>
      <c r="AA9608" s="2">
        <v>-43.729199999999999</v>
      </c>
      <c r="AB9608" s="3">
        <v>-0.22499999999999998</v>
      </c>
      <c r="AC9608" s="1">
        <v>-199.21080000000001</v>
      </c>
      <c r="AD9608">
        <v>5</v>
      </c>
      <c r="AE9608">
        <v>5</v>
      </c>
      <c r="AF9608" t="s">
        <v>48</v>
      </c>
      <c r="AG9608">
        <v>2017</v>
      </c>
      <c r="AH9608">
        <f>COUNTBLANK(datos[[#This Row],[Row ID]:[Year sales]])</f>
        <v>0</v>
      </c>
    </row>
    <row r="9609" spans="1:34" x14ac:dyDescent="0.3">
      <c r="A9609">
        <v>9608</v>
      </c>
      <c r="B9609" t="s">
        <v>10761</v>
      </c>
      <c r="C9609" s="4">
        <v>43074</v>
      </c>
      <c r="D9609" s="4">
        <v>43077</v>
      </c>
      <c r="E9609" t="s">
        <v>34</v>
      </c>
      <c r="F9609" t="s">
        <v>4996</v>
      </c>
      <c r="G9609" t="s">
        <v>4997</v>
      </c>
      <c r="H9609" t="s">
        <v>37</v>
      </c>
      <c r="I9609" t="s">
        <v>38</v>
      </c>
      <c r="J9609" t="s">
        <v>286</v>
      </c>
      <c r="K9609" t="s">
        <v>287</v>
      </c>
      <c r="L9609">
        <v>10024</v>
      </c>
      <c r="M9609" t="s">
        <v>168</v>
      </c>
      <c r="N9609" t="s">
        <v>6769</v>
      </c>
      <c r="O9609" t="s">
        <v>62</v>
      </c>
      <c r="P9609" t="s">
        <v>110</v>
      </c>
      <c r="Q9609" t="s">
        <v>6770</v>
      </c>
      <c r="R9609" s="1">
        <v>21.6</v>
      </c>
      <c r="S9609">
        <v>6</v>
      </c>
      <c r="T9609">
        <f t="shared" si="150"/>
        <v>15</v>
      </c>
      <c r="U9609" t="s">
        <v>75</v>
      </c>
      <c r="V9609">
        <v>0</v>
      </c>
      <c r="W9609">
        <v>0</v>
      </c>
      <c r="X9609" s="1">
        <v>0</v>
      </c>
      <c r="Y9609" s="1">
        <v>21.6</v>
      </c>
      <c r="Z9609" t="s">
        <v>65</v>
      </c>
      <c r="AA9609" s="2">
        <v>9.9359999999999999</v>
      </c>
      <c r="AB9609" s="3">
        <v>0.45999999999999996</v>
      </c>
      <c r="AC9609" s="1">
        <v>-11.664</v>
      </c>
      <c r="AD9609">
        <v>3</v>
      </c>
      <c r="AE9609">
        <v>3</v>
      </c>
      <c r="AF9609" t="s">
        <v>48</v>
      </c>
      <c r="AG9609">
        <v>2017</v>
      </c>
      <c r="AH9609">
        <f>COUNTBLANK(datos[[#This Row],[Row ID]:[Year sales]])</f>
        <v>0</v>
      </c>
    </row>
    <row r="9610" spans="1:34" x14ac:dyDescent="0.3">
      <c r="A9610">
        <v>9609</v>
      </c>
      <c r="B9610" t="s">
        <v>10761</v>
      </c>
      <c r="C9610" s="4">
        <v>43074</v>
      </c>
      <c r="D9610" s="4">
        <v>43077</v>
      </c>
      <c r="E9610" t="s">
        <v>34</v>
      </c>
      <c r="F9610" t="s">
        <v>4996</v>
      </c>
      <c r="G9610" t="s">
        <v>4997</v>
      </c>
      <c r="H9610" t="s">
        <v>37</v>
      </c>
      <c r="I9610" t="s">
        <v>38</v>
      </c>
      <c r="J9610" t="s">
        <v>286</v>
      </c>
      <c r="K9610" t="s">
        <v>287</v>
      </c>
      <c r="L9610">
        <v>10024</v>
      </c>
      <c r="M9610" t="s">
        <v>168</v>
      </c>
      <c r="N9610" t="s">
        <v>5004</v>
      </c>
      <c r="O9610" t="s">
        <v>62</v>
      </c>
      <c r="P9610" t="s">
        <v>63</v>
      </c>
      <c r="Q9610" t="s">
        <v>5005</v>
      </c>
      <c r="R9610" s="1">
        <v>11.07</v>
      </c>
      <c r="S9610">
        <v>3</v>
      </c>
      <c r="T9610">
        <f t="shared" si="150"/>
        <v>19</v>
      </c>
      <c r="U9610" t="s">
        <v>52</v>
      </c>
      <c r="V9610">
        <v>0</v>
      </c>
      <c r="W9610">
        <v>0</v>
      </c>
      <c r="X9610" s="1">
        <v>0</v>
      </c>
      <c r="Y9610" s="1">
        <v>11.07</v>
      </c>
      <c r="Z9610" t="s">
        <v>65</v>
      </c>
      <c r="AA9610" s="2">
        <v>5.2028999999999996</v>
      </c>
      <c r="AB9610" s="3">
        <v>0.47</v>
      </c>
      <c r="AC9610" s="1">
        <v>-5.8670999999999998</v>
      </c>
      <c r="AD9610">
        <v>3</v>
      </c>
      <c r="AE9610">
        <v>3</v>
      </c>
      <c r="AF9610" t="s">
        <v>48</v>
      </c>
      <c r="AG9610">
        <v>2017</v>
      </c>
      <c r="AH9610">
        <f>COUNTBLANK(datos[[#This Row],[Row ID]:[Year sales]])</f>
        <v>0</v>
      </c>
    </row>
    <row r="9611" spans="1:34" x14ac:dyDescent="0.3">
      <c r="A9611">
        <v>9610</v>
      </c>
      <c r="B9611" t="s">
        <v>10762</v>
      </c>
      <c r="C9611" s="4">
        <v>42506</v>
      </c>
      <c r="D9611" s="4">
        <v>42509</v>
      </c>
      <c r="E9611" t="s">
        <v>34</v>
      </c>
      <c r="F9611" t="s">
        <v>1607</v>
      </c>
      <c r="G9611" t="s">
        <v>1608</v>
      </c>
      <c r="H9611" t="s">
        <v>37</v>
      </c>
      <c r="I9611" t="s">
        <v>38</v>
      </c>
      <c r="J9611" t="s">
        <v>58</v>
      </c>
      <c r="K9611" t="s">
        <v>59</v>
      </c>
      <c r="L9611">
        <v>90045</v>
      </c>
      <c r="M9611" t="s">
        <v>60</v>
      </c>
      <c r="N9611" t="s">
        <v>6144</v>
      </c>
      <c r="O9611" t="s">
        <v>43</v>
      </c>
      <c r="P9611" t="s">
        <v>83</v>
      </c>
      <c r="Q9611" t="s">
        <v>6145</v>
      </c>
      <c r="R9611" s="1">
        <v>282.83999999999997</v>
      </c>
      <c r="S9611">
        <v>4</v>
      </c>
      <c r="T9611">
        <f t="shared" si="150"/>
        <v>15</v>
      </c>
      <c r="U9611" t="s">
        <v>52</v>
      </c>
      <c r="V9611">
        <v>0</v>
      </c>
      <c r="W9611">
        <v>0</v>
      </c>
      <c r="X9611" s="1">
        <v>0</v>
      </c>
      <c r="Y9611" s="1">
        <v>282.83999999999997</v>
      </c>
      <c r="Z9611" t="s">
        <v>47</v>
      </c>
      <c r="AA9611" s="2">
        <v>19.7988</v>
      </c>
      <c r="AB9611" s="3">
        <v>7.0000000000000007E-2</v>
      </c>
      <c r="AC9611" s="1">
        <v>-263.0412</v>
      </c>
      <c r="AD9611">
        <v>3</v>
      </c>
      <c r="AE9611">
        <v>3</v>
      </c>
      <c r="AF9611" t="s">
        <v>48</v>
      </c>
      <c r="AG9611">
        <v>2016</v>
      </c>
      <c r="AH9611">
        <f>COUNTBLANK(datos[[#This Row],[Row ID]:[Year sales]])</f>
        <v>0</v>
      </c>
    </row>
    <row r="9612" spans="1:34" x14ac:dyDescent="0.3">
      <c r="A9612">
        <v>9611</v>
      </c>
      <c r="B9612" t="s">
        <v>10762</v>
      </c>
      <c r="C9612" s="4">
        <v>42506</v>
      </c>
      <c r="D9612" s="4">
        <v>42509</v>
      </c>
      <c r="E9612" t="s">
        <v>34</v>
      </c>
      <c r="F9612" t="s">
        <v>1607</v>
      </c>
      <c r="G9612" t="s">
        <v>1608</v>
      </c>
      <c r="H9612" t="s">
        <v>37</v>
      </c>
      <c r="I9612" t="s">
        <v>38</v>
      </c>
      <c r="J9612" t="s">
        <v>58</v>
      </c>
      <c r="K9612" t="s">
        <v>59</v>
      </c>
      <c r="L9612">
        <v>90045</v>
      </c>
      <c r="M9612" t="s">
        <v>60</v>
      </c>
      <c r="N9612" t="s">
        <v>4144</v>
      </c>
      <c r="O9612" t="s">
        <v>62</v>
      </c>
      <c r="P9612" t="s">
        <v>63</v>
      </c>
      <c r="Q9612" t="s">
        <v>4145</v>
      </c>
      <c r="R9612" s="1">
        <v>27.72</v>
      </c>
      <c r="S9612">
        <v>9</v>
      </c>
      <c r="T9612">
        <f t="shared" si="150"/>
        <v>30</v>
      </c>
      <c r="U9612" t="s">
        <v>75</v>
      </c>
      <c r="V9612">
        <v>0</v>
      </c>
      <c r="W9612">
        <v>0</v>
      </c>
      <c r="X9612" s="1">
        <v>0</v>
      </c>
      <c r="Y9612" s="1">
        <v>27.72</v>
      </c>
      <c r="Z9612" t="s">
        <v>65</v>
      </c>
      <c r="AA9612" s="2">
        <v>13.3056</v>
      </c>
      <c r="AB9612" s="3">
        <v>0.48000000000000004</v>
      </c>
      <c r="AC9612" s="1">
        <v>-14.414400000000001</v>
      </c>
      <c r="AD9612">
        <v>3</v>
      </c>
      <c r="AE9612">
        <v>3</v>
      </c>
      <c r="AF9612" t="s">
        <v>48</v>
      </c>
      <c r="AG9612">
        <v>2016</v>
      </c>
      <c r="AH9612">
        <f>COUNTBLANK(datos[[#This Row],[Row ID]:[Year sales]])</f>
        <v>0</v>
      </c>
    </row>
    <row r="9613" spans="1:34" x14ac:dyDescent="0.3">
      <c r="A9613">
        <v>9612</v>
      </c>
      <c r="B9613" t="s">
        <v>10763</v>
      </c>
      <c r="C9613" s="4">
        <v>43032</v>
      </c>
      <c r="D9613" s="4">
        <v>43038</v>
      </c>
      <c r="E9613" t="s">
        <v>67</v>
      </c>
      <c r="F9613" t="s">
        <v>1976</v>
      </c>
      <c r="G9613" t="s">
        <v>1977</v>
      </c>
      <c r="H9613" t="s">
        <v>37</v>
      </c>
      <c r="I9613" t="s">
        <v>38</v>
      </c>
      <c r="J9613" t="s">
        <v>348</v>
      </c>
      <c r="K9613" t="s">
        <v>1511</v>
      </c>
      <c r="L9613">
        <v>39212</v>
      </c>
      <c r="M9613" t="s">
        <v>41</v>
      </c>
      <c r="N9613" t="s">
        <v>3334</v>
      </c>
      <c r="O9613" t="s">
        <v>62</v>
      </c>
      <c r="P9613" t="s">
        <v>289</v>
      </c>
      <c r="Q9613" t="s">
        <v>583</v>
      </c>
      <c r="R9613" s="1">
        <v>11.68</v>
      </c>
      <c r="S9613">
        <v>4</v>
      </c>
      <c r="T9613">
        <f t="shared" si="150"/>
        <v>215</v>
      </c>
      <c r="U9613" t="s">
        <v>52</v>
      </c>
      <c r="V9613">
        <v>0</v>
      </c>
      <c r="W9613">
        <v>0</v>
      </c>
      <c r="X9613" s="1">
        <v>0</v>
      </c>
      <c r="Y9613" s="1">
        <v>11.68</v>
      </c>
      <c r="Z9613" t="s">
        <v>65</v>
      </c>
      <c r="AA9613" s="2">
        <v>5.2560000000000002</v>
      </c>
      <c r="AB9613" s="3">
        <v>0.45</v>
      </c>
      <c r="AC9613" s="1">
        <v>-6.4240000000000004</v>
      </c>
      <c r="AD9613">
        <v>6</v>
      </c>
      <c r="AE9613">
        <v>6</v>
      </c>
      <c r="AF9613" t="s">
        <v>48</v>
      </c>
      <c r="AG9613">
        <v>2017</v>
      </c>
      <c r="AH9613">
        <f>COUNTBLANK(datos[[#This Row],[Row ID]:[Year sales]])</f>
        <v>0</v>
      </c>
    </row>
    <row r="9614" spans="1:34" x14ac:dyDescent="0.3">
      <c r="A9614">
        <v>9613</v>
      </c>
      <c r="B9614" t="s">
        <v>10764</v>
      </c>
      <c r="C9614" s="4">
        <v>42631</v>
      </c>
      <c r="D9614" s="4">
        <v>42635</v>
      </c>
      <c r="E9614" t="s">
        <v>67</v>
      </c>
      <c r="F9614" t="s">
        <v>1894</v>
      </c>
      <c r="G9614" t="s">
        <v>1895</v>
      </c>
      <c r="H9614" t="s">
        <v>37</v>
      </c>
      <c r="I9614" t="s">
        <v>38</v>
      </c>
      <c r="J9614" t="s">
        <v>6427</v>
      </c>
      <c r="K9614" t="s">
        <v>59</v>
      </c>
      <c r="L9614">
        <v>95695</v>
      </c>
      <c r="M9614" t="s">
        <v>60</v>
      </c>
      <c r="N9614" t="s">
        <v>6410</v>
      </c>
      <c r="O9614" t="s">
        <v>90</v>
      </c>
      <c r="P9614" t="s">
        <v>91</v>
      </c>
      <c r="Q9614" t="s">
        <v>6411</v>
      </c>
      <c r="R9614" s="1">
        <v>239.98400000000001</v>
      </c>
      <c r="S9614">
        <v>2</v>
      </c>
      <c r="T9614">
        <f t="shared" si="150"/>
        <v>15</v>
      </c>
      <c r="U9614" t="s">
        <v>46</v>
      </c>
      <c r="V9614">
        <v>0.2</v>
      </c>
      <c r="W9614">
        <v>47.996800000000007</v>
      </c>
      <c r="X9614" s="1">
        <v>-47.9968</v>
      </c>
      <c r="Y9614" s="1">
        <v>287.98080000000004</v>
      </c>
      <c r="Z9614" t="s">
        <v>47</v>
      </c>
      <c r="AA9614" s="2">
        <v>23.9984</v>
      </c>
      <c r="AB9614" s="3">
        <v>9.9999999999999992E-2</v>
      </c>
      <c r="AC9614" s="1">
        <v>-167.9888</v>
      </c>
      <c r="AD9614">
        <v>4</v>
      </c>
      <c r="AE9614">
        <v>4</v>
      </c>
      <c r="AF9614" t="s">
        <v>48</v>
      </c>
      <c r="AG9614">
        <v>2016</v>
      </c>
      <c r="AH9614">
        <f>COUNTBLANK(datos[[#This Row],[Row ID]:[Year sales]])</f>
        <v>0</v>
      </c>
    </row>
    <row r="9615" spans="1:34" x14ac:dyDescent="0.3">
      <c r="A9615">
        <v>9614</v>
      </c>
      <c r="B9615" t="s">
        <v>10765</v>
      </c>
      <c r="C9615" s="4">
        <v>41954</v>
      </c>
      <c r="D9615" s="4">
        <v>41956</v>
      </c>
      <c r="E9615" t="s">
        <v>208</v>
      </c>
      <c r="F9615" t="s">
        <v>795</v>
      </c>
      <c r="G9615" t="s">
        <v>796</v>
      </c>
      <c r="H9615" t="s">
        <v>57</v>
      </c>
      <c r="I9615" t="s">
        <v>38</v>
      </c>
      <c r="J9615" t="s">
        <v>115</v>
      </c>
      <c r="K9615" t="s">
        <v>116</v>
      </c>
      <c r="L9615">
        <v>98115</v>
      </c>
      <c r="M9615" t="s">
        <v>60</v>
      </c>
      <c r="N9615" t="s">
        <v>96</v>
      </c>
      <c r="O9615" t="s">
        <v>62</v>
      </c>
      <c r="P9615" t="s">
        <v>97</v>
      </c>
      <c r="Q9615" t="s">
        <v>98</v>
      </c>
      <c r="R9615" s="1">
        <v>22.98</v>
      </c>
      <c r="S9615">
        <v>1</v>
      </c>
      <c r="T9615">
        <f t="shared" si="150"/>
        <v>22</v>
      </c>
      <c r="U9615" t="s">
        <v>46</v>
      </c>
      <c r="V9615">
        <v>0</v>
      </c>
      <c r="W9615">
        <v>0</v>
      </c>
      <c r="X9615" s="1">
        <v>0</v>
      </c>
      <c r="Y9615" s="1">
        <v>22.98</v>
      </c>
      <c r="Z9615" t="s">
        <v>65</v>
      </c>
      <c r="AA9615" s="2">
        <v>6.8940000000000001</v>
      </c>
      <c r="AB9615" s="3">
        <v>0.3</v>
      </c>
      <c r="AC9615" s="1">
        <v>-16.085999999999999</v>
      </c>
      <c r="AD9615">
        <v>2</v>
      </c>
      <c r="AE9615">
        <v>2</v>
      </c>
      <c r="AF9615" t="s">
        <v>48</v>
      </c>
      <c r="AG9615">
        <v>2014</v>
      </c>
      <c r="AH9615">
        <f>COUNTBLANK(datos[[#This Row],[Row ID]:[Year sales]])</f>
        <v>0</v>
      </c>
    </row>
    <row r="9616" spans="1:34" x14ac:dyDescent="0.3">
      <c r="A9616">
        <v>9615</v>
      </c>
      <c r="B9616" t="s">
        <v>10765</v>
      </c>
      <c r="C9616" s="4">
        <v>41954</v>
      </c>
      <c r="D9616" s="4">
        <v>41956</v>
      </c>
      <c r="E9616" t="s">
        <v>208</v>
      </c>
      <c r="F9616" t="s">
        <v>795</v>
      </c>
      <c r="G9616" t="s">
        <v>796</v>
      </c>
      <c r="H9616" t="s">
        <v>57</v>
      </c>
      <c r="I9616" t="s">
        <v>38</v>
      </c>
      <c r="J9616" t="s">
        <v>115</v>
      </c>
      <c r="K9616" t="s">
        <v>116</v>
      </c>
      <c r="L9616">
        <v>98115</v>
      </c>
      <c r="M9616" t="s">
        <v>60</v>
      </c>
      <c r="N9616" t="s">
        <v>4862</v>
      </c>
      <c r="O9616" t="s">
        <v>90</v>
      </c>
      <c r="P9616" t="s">
        <v>181</v>
      </c>
      <c r="Q9616" t="s">
        <v>4863</v>
      </c>
      <c r="R9616" s="1">
        <v>102.13</v>
      </c>
      <c r="S9616">
        <v>7</v>
      </c>
      <c r="T9616">
        <f t="shared" si="150"/>
        <v>21</v>
      </c>
      <c r="U9616" t="s">
        <v>75</v>
      </c>
      <c r="V9616">
        <v>0</v>
      </c>
      <c r="W9616">
        <v>0</v>
      </c>
      <c r="X9616" s="1">
        <v>0</v>
      </c>
      <c r="Y9616" s="1">
        <v>102.13</v>
      </c>
      <c r="Z9616" t="s">
        <v>99</v>
      </c>
      <c r="AA9616" s="2">
        <v>15.3195</v>
      </c>
      <c r="AB9616" s="3">
        <v>0.15</v>
      </c>
      <c r="AC9616" s="1">
        <v>-86.810500000000005</v>
      </c>
      <c r="AD9616">
        <v>2</v>
      </c>
      <c r="AE9616">
        <v>2</v>
      </c>
      <c r="AF9616" t="s">
        <v>48</v>
      </c>
      <c r="AG9616">
        <v>2014</v>
      </c>
      <c r="AH9616">
        <f>COUNTBLANK(datos[[#This Row],[Row ID]:[Year sales]])</f>
        <v>0</v>
      </c>
    </row>
    <row r="9617" spans="1:34" x14ac:dyDescent="0.3">
      <c r="A9617">
        <v>9616</v>
      </c>
      <c r="B9617" t="s">
        <v>10765</v>
      </c>
      <c r="C9617" s="4">
        <v>41954</v>
      </c>
      <c r="D9617" s="4">
        <v>41956</v>
      </c>
      <c r="E9617" t="s">
        <v>208</v>
      </c>
      <c r="F9617" t="s">
        <v>795</v>
      </c>
      <c r="G9617" t="s">
        <v>796</v>
      </c>
      <c r="H9617" t="s">
        <v>57</v>
      </c>
      <c r="I9617" t="s">
        <v>38</v>
      </c>
      <c r="J9617" t="s">
        <v>115</v>
      </c>
      <c r="K9617" t="s">
        <v>116</v>
      </c>
      <c r="L9617">
        <v>98115</v>
      </c>
      <c r="M9617" t="s">
        <v>60</v>
      </c>
      <c r="N9617" t="s">
        <v>1766</v>
      </c>
      <c r="O9617" t="s">
        <v>62</v>
      </c>
      <c r="P9617" t="s">
        <v>94</v>
      </c>
      <c r="Q9617" t="s">
        <v>1767</v>
      </c>
      <c r="R9617" s="1">
        <v>2033.5840000000001</v>
      </c>
      <c r="S9617">
        <v>2</v>
      </c>
      <c r="T9617">
        <f t="shared" si="150"/>
        <v>31</v>
      </c>
      <c r="U9617" t="s">
        <v>46</v>
      </c>
      <c r="V9617">
        <v>0.2</v>
      </c>
      <c r="W9617">
        <v>406.71680000000003</v>
      </c>
      <c r="X9617" s="1">
        <v>-406.71679999999998</v>
      </c>
      <c r="Y9617" s="1">
        <v>2440.3008</v>
      </c>
      <c r="Z9617" t="s">
        <v>53</v>
      </c>
      <c r="AA9617" s="2">
        <v>762.59400000000005</v>
      </c>
      <c r="AB9617" s="3">
        <v>0.375</v>
      </c>
      <c r="AC9617" s="1">
        <v>-864.27319999999997</v>
      </c>
      <c r="AD9617">
        <v>2</v>
      </c>
      <c r="AE9617">
        <v>2</v>
      </c>
      <c r="AF9617" t="s">
        <v>48</v>
      </c>
      <c r="AG9617">
        <v>2014</v>
      </c>
      <c r="AH9617">
        <f>COUNTBLANK(datos[[#This Row],[Row ID]:[Year sales]])</f>
        <v>0</v>
      </c>
    </row>
    <row r="9618" spans="1:34" x14ac:dyDescent="0.3">
      <c r="A9618">
        <v>9617</v>
      </c>
      <c r="B9618" t="s">
        <v>10766</v>
      </c>
      <c r="C9618" s="4">
        <v>42604</v>
      </c>
      <c r="D9618" s="4">
        <v>42611</v>
      </c>
      <c r="E9618" t="s">
        <v>67</v>
      </c>
      <c r="F9618" t="s">
        <v>3912</v>
      </c>
      <c r="G9618" t="s">
        <v>3913</v>
      </c>
      <c r="H9618" t="s">
        <v>57</v>
      </c>
      <c r="I9618" t="s">
        <v>38</v>
      </c>
      <c r="J9618" t="s">
        <v>58</v>
      </c>
      <c r="K9618" t="s">
        <v>59</v>
      </c>
      <c r="L9618">
        <v>90049</v>
      </c>
      <c r="M9618" t="s">
        <v>60</v>
      </c>
      <c r="N9618" t="s">
        <v>3260</v>
      </c>
      <c r="O9618" t="s">
        <v>62</v>
      </c>
      <c r="P9618" t="s">
        <v>86</v>
      </c>
      <c r="Q9618" t="s">
        <v>3261</v>
      </c>
      <c r="R9618" s="1">
        <v>5.76</v>
      </c>
      <c r="S9618">
        <v>2</v>
      </c>
      <c r="T9618">
        <f t="shared" si="150"/>
        <v>11</v>
      </c>
      <c r="U9618" t="s">
        <v>46</v>
      </c>
      <c r="V9618">
        <v>0</v>
      </c>
      <c r="W9618">
        <v>0</v>
      </c>
      <c r="X9618" s="1">
        <v>0</v>
      </c>
      <c r="Y9618" s="1">
        <v>5.76</v>
      </c>
      <c r="Z9618" t="s">
        <v>65</v>
      </c>
      <c r="AA9618" s="2">
        <v>1.6704000000000001</v>
      </c>
      <c r="AB9618" s="3">
        <v>0.29000000000000004</v>
      </c>
      <c r="AC9618" s="1">
        <v>-4.0895999999999999</v>
      </c>
      <c r="AD9618">
        <v>7</v>
      </c>
      <c r="AE9618">
        <v>7</v>
      </c>
      <c r="AF9618" t="s">
        <v>48</v>
      </c>
      <c r="AG9618">
        <v>2016</v>
      </c>
      <c r="AH9618">
        <f>COUNTBLANK(datos[[#This Row],[Row ID]:[Year sales]])</f>
        <v>0</v>
      </c>
    </row>
    <row r="9619" spans="1:34" x14ac:dyDescent="0.3">
      <c r="A9619">
        <v>9618</v>
      </c>
      <c r="B9619" t="s">
        <v>10767</v>
      </c>
      <c r="C9619" s="4">
        <v>43055</v>
      </c>
      <c r="D9619" s="4">
        <v>43060</v>
      </c>
      <c r="E9619" t="s">
        <v>67</v>
      </c>
      <c r="F9619" t="s">
        <v>4315</v>
      </c>
      <c r="G9619" t="s">
        <v>4316</v>
      </c>
      <c r="H9619" t="s">
        <v>57</v>
      </c>
      <c r="I9619" t="s">
        <v>38</v>
      </c>
      <c r="J9619" t="s">
        <v>4646</v>
      </c>
      <c r="K9619" t="s">
        <v>518</v>
      </c>
      <c r="L9619">
        <v>43402</v>
      </c>
      <c r="M9619" t="s">
        <v>168</v>
      </c>
      <c r="N9619" t="s">
        <v>2420</v>
      </c>
      <c r="O9619" t="s">
        <v>90</v>
      </c>
      <c r="P9619" t="s">
        <v>1238</v>
      </c>
      <c r="Q9619" t="s">
        <v>2421</v>
      </c>
      <c r="R9619" s="1">
        <v>899.98199999999997</v>
      </c>
      <c r="S9619">
        <v>3</v>
      </c>
      <c r="T9619">
        <f t="shared" si="150"/>
        <v>21</v>
      </c>
      <c r="U9619" t="s">
        <v>52</v>
      </c>
      <c r="V9619">
        <v>0.4</v>
      </c>
      <c r="W9619">
        <v>359.99279999999999</v>
      </c>
      <c r="X9619" s="1">
        <v>-359.99279999999999</v>
      </c>
      <c r="Y9619" s="1">
        <v>1259.9748</v>
      </c>
      <c r="Z9619" t="s">
        <v>53</v>
      </c>
      <c r="AA9619" s="2">
        <v>74.998500000000007</v>
      </c>
      <c r="AB9619" s="3">
        <v>8.3333333333333343E-2</v>
      </c>
      <c r="AC9619" s="1">
        <v>-464.9907</v>
      </c>
      <c r="AD9619">
        <v>5</v>
      </c>
      <c r="AE9619">
        <v>5</v>
      </c>
      <c r="AF9619" t="s">
        <v>48</v>
      </c>
      <c r="AG9619">
        <v>2017</v>
      </c>
      <c r="AH9619">
        <f>COUNTBLANK(datos[[#This Row],[Row ID]:[Year sales]])</f>
        <v>0</v>
      </c>
    </row>
    <row r="9620" spans="1:34" x14ac:dyDescent="0.3">
      <c r="A9620">
        <v>9619</v>
      </c>
      <c r="B9620" t="s">
        <v>10767</v>
      </c>
      <c r="C9620" s="4">
        <v>43055</v>
      </c>
      <c r="D9620" s="4">
        <v>43060</v>
      </c>
      <c r="E9620" t="s">
        <v>67</v>
      </c>
      <c r="F9620" t="s">
        <v>4315</v>
      </c>
      <c r="G9620" t="s">
        <v>4316</v>
      </c>
      <c r="H9620" t="s">
        <v>57</v>
      </c>
      <c r="I9620" t="s">
        <v>38</v>
      </c>
      <c r="J9620" t="s">
        <v>4646</v>
      </c>
      <c r="K9620" t="s">
        <v>518</v>
      </c>
      <c r="L9620">
        <v>43402</v>
      </c>
      <c r="M9620" t="s">
        <v>168</v>
      </c>
      <c r="N9620" t="s">
        <v>3580</v>
      </c>
      <c r="O9620" t="s">
        <v>62</v>
      </c>
      <c r="P9620" t="s">
        <v>86</v>
      </c>
      <c r="Q9620" t="s">
        <v>3581</v>
      </c>
      <c r="R9620" s="1">
        <v>86.352000000000004</v>
      </c>
      <c r="S9620">
        <v>3</v>
      </c>
      <c r="T9620">
        <f t="shared" si="150"/>
        <v>22</v>
      </c>
      <c r="U9620" t="s">
        <v>52</v>
      </c>
      <c r="V9620">
        <v>0.2</v>
      </c>
      <c r="W9620">
        <v>17.270400000000002</v>
      </c>
      <c r="X9620" s="1">
        <v>-17.270399999999999</v>
      </c>
      <c r="Y9620" s="1">
        <v>103.6224</v>
      </c>
      <c r="Z9620" t="s">
        <v>99</v>
      </c>
      <c r="AA9620" s="2">
        <v>5.3970000000000002</v>
      </c>
      <c r="AB9620" s="3">
        <v>6.25E-2</v>
      </c>
      <c r="AC9620" s="1">
        <v>-63.684600000000003</v>
      </c>
      <c r="AD9620">
        <v>5</v>
      </c>
      <c r="AE9620">
        <v>5</v>
      </c>
      <c r="AF9620" t="s">
        <v>48</v>
      </c>
      <c r="AG9620">
        <v>2017</v>
      </c>
      <c r="AH9620">
        <f>COUNTBLANK(datos[[#This Row],[Row ID]:[Year sales]])</f>
        <v>0</v>
      </c>
    </row>
    <row r="9621" spans="1:34" x14ac:dyDescent="0.3">
      <c r="A9621">
        <v>9620</v>
      </c>
      <c r="B9621" t="s">
        <v>10767</v>
      </c>
      <c r="C9621" s="4">
        <v>43055</v>
      </c>
      <c r="D9621" s="4">
        <v>43060</v>
      </c>
      <c r="E9621" t="s">
        <v>67</v>
      </c>
      <c r="F9621" t="s">
        <v>4315</v>
      </c>
      <c r="G9621" t="s">
        <v>4316</v>
      </c>
      <c r="H9621" t="s">
        <v>57</v>
      </c>
      <c r="I9621" t="s">
        <v>38</v>
      </c>
      <c r="J9621" t="s">
        <v>4646</v>
      </c>
      <c r="K9621" t="s">
        <v>518</v>
      </c>
      <c r="L9621">
        <v>43402</v>
      </c>
      <c r="M9621" t="s">
        <v>168</v>
      </c>
      <c r="N9621" t="s">
        <v>1378</v>
      </c>
      <c r="O9621" t="s">
        <v>90</v>
      </c>
      <c r="P9621" t="s">
        <v>181</v>
      </c>
      <c r="Q9621" t="s">
        <v>1379</v>
      </c>
      <c r="R9621" s="1">
        <v>139.96</v>
      </c>
      <c r="S9621">
        <v>5</v>
      </c>
      <c r="T9621">
        <f t="shared" si="150"/>
        <v>16</v>
      </c>
      <c r="U9621" t="s">
        <v>75</v>
      </c>
      <c r="V9621">
        <v>0.2</v>
      </c>
      <c r="W9621">
        <v>27.992000000000004</v>
      </c>
      <c r="X9621" s="1">
        <v>-27.992000000000001</v>
      </c>
      <c r="Y9621" s="1">
        <v>167.952</v>
      </c>
      <c r="Z9621" t="s">
        <v>99</v>
      </c>
      <c r="AA9621" s="2">
        <v>-1.7495000000000001</v>
      </c>
      <c r="AB9621" s="3">
        <v>-1.2499999999999999E-2</v>
      </c>
      <c r="AC9621" s="1">
        <v>-113.7175</v>
      </c>
      <c r="AD9621">
        <v>5</v>
      </c>
      <c r="AE9621">
        <v>5</v>
      </c>
      <c r="AF9621" t="s">
        <v>48</v>
      </c>
      <c r="AG9621">
        <v>2017</v>
      </c>
      <c r="AH9621">
        <f>COUNTBLANK(datos[[#This Row],[Row ID]:[Year sales]])</f>
        <v>0</v>
      </c>
    </row>
    <row r="9622" spans="1:34" x14ac:dyDescent="0.3">
      <c r="A9622">
        <v>9621</v>
      </c>
      <c r="B9622" t="s">
        <v>10768</v>
      </c>
      <c r="C9622" s="4">
        <v>41908</v>
      </c>
      <c r="D9622" s="4">
        <v>41912</v>
      </c>
      <c r="E9622" t="s">
        <v>67</v>
      </c>
      <c r="F9622" t="s">
        <v>4480</v>
      </c>
      <c r="G9622" t="s">
        <v>4481</v>
      </c>
      <c r="H9622" t="s">
        <v>122</v>
      </c>
      <c r="I9622" t="s">
        <v>38</v>
      </c>
      <c r="J9622" t="s">
        <v>2495</v>
      </c>
      <c r="K9622" t="s">
        <v>518</v>
      </c>
      <c r="L9622">
        <v>43130</v>
      </c>
      <c r="M9622" t="s">
        <v>168</v>
      </c>
      <c r="N9622" t="s">
        <v>9254</v>
      </c>
      <c r="O9622" t="s">
        <v>62</v>
      </c>
      <c r="P9622" t="s">
        <v>97</v>
      </c>
      <c r="Q9622" t="s">
        <v>9255</v>
      </c>
      <c r="R9622" s="1">
        <v>16.704000000000001</v>
      </c>
      <c r="S9622">
        <v>6</v>
      </c>
      <c r="T9622">
        <f t="shared" si="150"/>
        <v>8</v>
      </c>
      <c r="U9622" t="s">
        <v>75</v>
      </c>
      <c r="V9622">
        <v>0.2</v>
      </c>
      <c r="W9622">
        <v>3.3408000000000002</v>
      </c>
      <c r="X9622" s="1">
        <v>-3.3408000000000002</v>
      </c>
      <c r="Y9622" s="1">
        <v>20.044800000000002</v>
      </c>
      <c r="Z9622" t="s">
        <v>65</v>
      </c>
      <c r="AA9622" s="2">
        <v>1.2527999999999999</v>
      </c>
      <c r="AB9622" s="3">
        <v>7.4999999999999997E-2</v>
      </c>
      <c r="AC9622" s="1">
        <v>-12.1104</v>
      </c>
      <c r="AD9622">
        <v>4</v>
      </c>
      <c r="AE9622">
        <v>4</v>
      </c>
      <c r="AF9622" t="s">
        <v>48</v>
      </c>
      <c r="AG9622">
        <v>2014</v>
      </c>
      <c r="AH9622">
        <f>COUNTBLANK(datos[[#This Row],[Row ID]:[Year sales]])</f>
        <v>0</v>
      </c>
    </row>
    <row r="9623" spans="1:34" x14ac:dyDescent="0.3">
      <c r="A9623">
        <v>9622</v>
      </c>
      <c r="B9623" t="s">
        <v>10768</v>
      </c>
      <c r="C9623" s="4">
        <v>41908</v>
      </c>
      <c r="D9623" s="4">
        <v>41912</v>
      </c>
      <c r="E9623" t="s">
        <v>67</v>
      </c>
      <c r="F9623" t="s">
        <v>4480</v>
      </c>
      <c r="G9623" t="s">
        <v>4481</v>
      </c>
      <c r="H9623" t="s">
        <v>122</v>
      </c>
      <c r="I9623" t="s">
        <v>38</v>
      </c>
      <c r="J9623" t="s">
        <v>2495</v>
      </c>
      <c r="K9623" t="s">
        <v>518</v>
      </c>
      <c r="L9623">
        <v>43130</v>
      </c>
      <c r="M9623" t="s">
        <v>168</v>
      </c>
      <c r="N9623" t="s">
        <v>9987</v>
      </c>
      <c r="O9623" t="s">
        <v>90</v>
      </c>
      <c r="P9623" t="s">
        <v>181</v>
      </c>
      <c r="Q9623" t="s">
        <v>9988</v>
      </c>
      <c r="R9623" s="1">
        <v>3.1520000000000001</v>
      </c>
      <c r="S9623">
        <v>2</v>
      </c>
      <c r="T9623">
        <f t="shared" si="150"/>
        <v>9</v>
      </c>
      <c r="U9623" t="s">
        <v>46</v>
      </c>
      <c r="V9623">
        <v>0.2</v>
      </c>
      <c r="W9623">
        <v>0.63040000000000007</v>
      </c>
      <c r="X9623" s="1">
        <v>-0.63039999999999996</v>
      </c>
      <c r="Y9623" s="1">
        <v>3.7824</v>
      </c>
      <c r="Z9623" t="s">
        <v>65</v>
      </c>
      <c r="AA9623" s="2">
        <v>0.4728</v>
      </c>
      <c r="AB9623" s="3">
        <v>0.15</v>
      </c>
      <c r="AC9623" s="1">
        <v>-2.0488</v>
      </c>
      <c r="AD9623">
        <v>4</v>
      </c>
      <c r="AE9623">
        <v>4</v>
      </c>
      <c r="AF9623" t="s">
        <v>48</v>
      </c>
      <c r="AG9623">
        <v>2014</v>
      </c>
      <c r="AH9623">
        <f>COUNTBLANK(datos[[#This Row],[Row ID]:[Year sales]])</f>
        <v>0</v>
      </c>
    </row>
    <row r="9624" spans="1:34" x14ac:dyDescent="0.3">
      <c r="A9624">
        <v>9623</v>
      </c>
      <c r="B9624" t="s">
        <v>10768</v>
      </c>
      <c r="C9624" s="4">
        <v>41908</v>
      </c>
      <c r="D9624" s="4">
        <v>41912</v>
      </c>
      <c r="E9624" t="s">
        <v>67</v>
      </c>
      <c r="F9624" t="s">
        <v>4480</v>
      </c>
      <c r="G9624" t="s">
        <v>4481</v>
      </c>
      <c r="H9624" t="s">
        <v>122</v>
      </c>
      <c r="I9624" t="s">
        <v>38</v>
      </c>
      <c r="J9624" t="s">
        <v>2495</v>
      </c>
      <c r="K9624" t="s">
        <v>518</v>
      </c>
      <c r="L9624">
        <v>43130</v>
      </c>
      <c r="M9624" t="s">
        <v>168</v>
      </c>
      <c r="N9624" t="s">
        <v>6650</v>
      </c>
      <c r="O9624" t="s">
        <v>62</v>
      </c>
      <c r="P9624" t="s">
        <v>110</v>
      </c>
      <c r="Q9624" t="s">
        <v>6651</v>
      </c>
      <c r="R9624" s="1">
        <v>32.896000000000001</v>
      </c>
      <c r="S9624">
        <v>4</v>
      </c>
      <c r="T9624">
        <f t="shared" si="150"/>
        <v>18</v>
      </c>
      <c r="U9624" t="s">
        <v>52</v>
      </c>
      <c r="V9624">
        <v>0.2</v>
      </c>
      <c r="W9624">
        <v>6.5792000000000002</v>
      </c>
      <c r="X9624" s="1">
        <v>-6.5792000000000002</v>
      </c>
      <c r="Y9624" s="1">
        <v>39.475200000000001</v>
      </c>
      <c r="Z9624" t="s">
        <v>65</v>
      </c>
      <c r="AA9624" s="2">
        <v>11.102399999999999</v>
      </c>
      <c r="AB9624" s="3">
        <v>0.33749999999999997</v>
      </c>
      <c r="AC9624" s="1">
        <v>-15.214399999999999</v>
      </c>
      <c r="AD9624">
        <v>4</v>
      </c>
      <c r="AE9624">
        <v>4</v>
      </c>
      <c r="AF9624" t="s">
        <v>48</v>
      </c>
      <c r="AG9624">
        <v>2014</v>
      </c>
      <c r="AH9624">
        <f>COUNTBLANK(datos[[#This Row],[Row ID]:[Year sales]])</f>
        <v>0</v>
      </c>
    </row>
    <row r="9625" spans="1:34" x14ac:dyDescent="0.3">
      <c r="A9625">
        <v>9624</v>
      </c>
      <c r="B9625" t="s">
        <v>10769</v>
      </c>
      <c r="C9625" s="4">
        <v>42915</v>
      </c>
      <c r="D9625" s="4">
        <v>42916</v>
      </c>
      <c r="E9625" t="s">
        <v>208</v>
      </c>
      <c r="F9625" t="s">
        <v>2122</v>
      </c>
      <c r="G9625" t="s">
        <v>2123</v>
      </c>
      <c r="H9625" t="s">
        <v>37</v>
      </c>
      <c r="I9625" t="s">
        <v>38</v>
      </c>
      <c r="J9625" t="s">
        <v>837</v>
      </c>
      <c r="K9625" t="s">
        <v>124</v>
      </c>
      <c r="L9625">
        <v>75220</v>
      </c>
      <c r="M9625" t="s">
        <v>125</v>
      </c>
      <c r="N9625" t="s">
        <v>2562</v>
      </c>
      <c r="O9625" t="s">
        <v>62</v>
      </c>
      <c r="P9625" t="s">
        <v>97</v>
      </c>
      <c r="Q9625" t="s">
        <v>2563</v>
      </c>
      <c r="R9625" s="1">
        <v>21.391999999999999</v>
      </c>
      <c r="S9625">
        <v>2</v>
      </c>
      <c r="T9625">
        <f t="shared" si="150"/>
        <v>16</v>
      </c>
      <c r="U9625" t="s">
        <v>46</v>
      </c>
      <c r="V9625">
        <v>0.8</v>
      </c>
      <c r="W9625">
        <v>17.113600000000002</v>
      </c>
      <c r="X9625" s="1">
        <v>-17.113600000000002</v>
      </c>
      <c r="Y9625" s="1">
        <v>38.505600000000001</v>
      </c>
      <c r="Z9625" t="s">
        <v>65</v>
      </c>
      <c r="AA9625" s="2">
        <v>-54.549599999999998</v>
      </c>
      <c r="AB9625" s="3">
        <v>-2.5499999999999998</v>
      </c>
      <c r="AC9625" s="1">
        <v>-58.828000000000003</v>
      </c>
      <c r="AD9625">
        <v>1</v>
      </c>
      <c r="AE9625">
        <v>1</v>
      </c>
      <c r="AF9625" t="s">
        <v>48</v>
      </c>
      <c r="AG9625">
        <v>2017</v>
      </c>
      <c r="AH9625">
        <f>COUNTBLANK(datos[[#This Row],[Row ID]:[Year sales]])</f>
        <v>0</v>
      </c>
    </row>
    <row r="9626" spans="1:34" x14ac:dyDescent="0.3">
      <c r="A9626">
        <v>9625</v>
      </c>
      <c r="B9626" t="s">
        <v>10769</v>
      </c>
      <c r="C9626" s="4">
        <v>42915</v>
      </c>
      <c r="D9626" s="4">
        <v>42916</v>
      </c>
      <c r="E9626" t="s">
        <v>208</v>
      </c>
      <c r="F9626" t="s">
        <v>2122</v>
      </c>
      <c r="G9626" t="s">
        <v>2123</v>
      </c>
      <c r="H9626" t="s">
        <v>37</v>
      </c>
      <c r="I9626" t="s">
        <v>38</v>
      </c>
      <c r="J9626" t="s">
        <v>837</v>
      </c>
      <c r="K9626" t="s">
        <v>124</v>
      </c>
      <c r="L9626">
        <v>75220</v>
      </c>
      <c r="M9626" t="s">
        <v>125</v>
      </c>
      <c r="N9626" t="s">
        <v>4885</v>
      </c>
      <c r="O9626" t="s">
        <v>43</v>
      </c>
      <c r="P9626" t="s">
        <v>73</v>
      </c>
      <c r="Q9626" t="s">
        <v>4886</v>
      </c>
      <c r="R9626" s="1">
        <v>307.31400000000002</v>
      </c>
      <c r="S9626">
        <v>3</v>
      </c>
      <c r="T9626">
        <f t="shared" si="150"/>
        <v>19</v>
      </c>
      <c r="U9626" t="s">
        <v>52</v>
      </c>
      <c r="V9626">
        <v>0.3</v>
      </c>
      <c r="W9626">
        <v>92.194200000000009</v>
      </c>
      <c r="X9626" s="1">
        <v>-92.194199999999995</v>
      </c>
      <c r="Y9626" s="1">
        <v>399.50820000000004</v>
      </c>
      <c r="Z9626" t="s">
        <v>47</v>
      </c>
      <c r="AA9626" s="2">
        <v>-39.511800000000001</v>
      </c>
      <c r="AB9626" s="3">
        <v>-0.12857142857142856</v>
      </c>
      <c r="AC9626" s="1">
        <v>-254.63159999999999</v>
      </c>
      <c r="AD9626">
        <v>1</v>
      </c>
      <c r="AE9626">
        <v>1</v>
      </c>
      <c r="AF9626" t="s">
        <v>48</v>
      </c>
      <c r="AG9626">
        <v>2017</v>
      </c>
      <c r="AH9626">
        <f>COUNTBLANK(datos[[#This Row],[Row ID]:[Year sales]])</f>
        <v>0</v>
      </c>
    </row>
    <row r="9627" spans="1:34" x14ac:dyDescent="0.3">
      <c r="A9627">
        <v>9626</v>
      </c>
      <c r="B9627" t="s">
        <v>10769</v>
      </c>
      <c r="C9627" s="4">
        <v>42915</v>
      </c>
      <c r="D9627" s="4">
        <v>42916</v>
      </c>
      <c r="E9627" t="s">
        <v>208</v>
      </c>
      <c r="F9627" t="s">
        <v>2122</v>
      </c>
      <c r="G9627" t="s">
        <v>2123</v>
      </c>
      <c r="H9627" t="s">
        <v>37</v>
      </c>
      <c r="I9627" t="s">
        <v>38</v>
      </c>
      <c r="J9627" t="s">
        <v>837</v>
      </c>
      <c r="K9627" t="s">
        <v>124</v>
      </c>
      <c r="L9627">
        <v>75220</v>
      </c>
      <c r="M9627" t="s">
        <v>125</v>
      </c>
      <c r="N9627" t="s">
        <v>5475</v>
      </c>
      <c r="O9627" t="s">
        <v>43</v>
      </c>
      <c r="P9627" t="s">
        <v>44</v>
      </c>
      <c r="Q9627" t="s">
        <v>5476</v>
      </c>
      <c r="R9627" s="1">
        <v>409.99919999999997</v>
      </c>
      <c r="S9627">
        <v>3</v>
      </c>
      <c r="T9627">
        <f t="shared" si="150"/>
        <v>22</v>
      </c>
      <c r="U9627" t="s">
        <v>52</v>
      </c>
      <c r="V9627">
        <v>0.32</v>
      </c>
      <c r="W9627">
        <v>131.19974399999998</v>
      </c>
      <c r="X9627" s="1">
        <v>-131.19974400000001</v>
      </c>
      <c r="Y9627" s="1">
        <v>541.19894399999998</v>
      </c>
      <c r="Z9627" t="s">
        <v>53</v>
      </c>
      <c r="AA9627" s="2">
        <v>-96.470399999999998</v>
      </c>
      <c r="AB9627" s="3">
        <v>-0.23529411764705882</v>
      </c>
      <c r="AC9627" s="1">
        <v>-375.269856</v>
      </c>
      <c r="AD9627">
        <v>1</v>
      </c>
      <c r="AE9627">
        <v>1</v>
      </c>
      <c r="AF9627" t="s">
        <v>48</v>
      </c>
      <c r="AG9627">
        <v>2017</v>
      </c>
      <c r="AH9627">
        <f>COUNTBLANK(datos[[#This Row],[Row ID]:[Year sales]])</f>
        <v>0</v>
      </c>
    </row>
    <row r="9628" spans="1:34" x14ac:dyDescent="0.3">
      <c r="A9628">
        <v>9627</v>
      </c>
      <c r="B9628" t="s">
        <v>10770</v>
      </c>
      <c r="C9628" s="4">
        <v>43001</v>
      </c>
      <c r="D9628" s="4">
        <v>43003</v>
      </c>
      <c r="E9628" t="s">
        <v>208</v>
      </c>
      <c r="F9628" t="s">
        <v>1645</v>
      </c>
      <c r="G9628" t="s">
        <v>1646</v>
      </c>
      <c r="H9628" t="s">
        <v>57</v>
      </c>
      <c r="I9628" t="s">
        <v>38</v>
      </c>
      <c r="J9628" t="s">
        <v>4908</v>
      </c>
      <c r="K9628" t="s">
        <v>124</v>
      </c>
      <c r="L9628">
        <v>79424</v>
      </c>
      <c r="M9628" t="s">
        <v>125</v>
      </c>
      <c r="N9628" t="s">
        <v>9737</v>
      </c>
      <c r="O9628" t="s">
        <v>62</v>
      </c>
      <c r="P9628" t="s">
        <v>110</v>
      </c>
      <c r="Q9628" t="s">
        <v>9738</v>
      </c>
      <c r="R9628" s="1">
        <v>9.2479999999999993</v>
      </c>
      <c r="S9628">
        <v>2</v>
      </c>
      <c r="T9628">
        <f t="shared" si="150"/>
        <v>14</v>
      </c>
      <c r="U9628" t="s">
        <v>46</v>
      </c>
      <c r="V9628">
        <v>0.2</v>
      </c>
      <c r="W9628">
        <v>1.8495999999999999</v>
      </c>
      <c r="X9628" s="1">
        <v>-1.8495999999999999</v>
      </c>
      <c r="Y9628" s="1">
        <v>11.0976</v>
      </c>
      <c r="Z9628" t="s">
        <v>65</v>
      </c>
      <c r="AA9628" s="2">
        <v>3.3523999999999998</v>
      </c>
      <c r="AB9628" s="3">
        <v>0.36249999999999999</v>
      </c>
      <c r="AC9628" s="1">
        <v>-4.0460000000000003</v>
      </c>
      <c r="AD9628">
        <v>2</v>
      </c>
      <c r="AE9628">
        <v>2</v>
      </c>
      <c r="AF9628" t="s">
        <v>48</v>
      </c>
      <c r="AG9628">
        <v>2017</v>
      </c>
      <c r="AH9628">
        <f>COUNTBLANK(datos[[#This Row],[Row ID]:[Year sales]])</f>
        <v>0</v>
      </c>
    </row>
    <row r="9629" spans="1:34" x14ac:dyDescent="0.3">
      <c r="A9629">
        <v>9628</v>
      </c>
      <c r="B9629" t="s">
        <v>10771</v>
      </c>
      <c r="C9629" s="4">
        <v>41966</v>
      </c>
      <c r="D9629" s="4">
        <v>41970</v>
      </c>
      <c r="E9629" t="s">
        <v>67</v>
      </c>
      <c r="F9629" t="s">
        <v>5211</v>
      </c>
      <c r="G9629" t="s">
        <v>5212</v>
      </c>
      <c r="H9629" t="s">
        <v>37</v>
      </c>
      <c r="I9629" t="s">
        <v>38</v>
      </c>
      <c r="J9629" t="s">
        <v>902</v>
      </c>
      <c r="K9629" t="s">
        <v>258</v>
      </c>
      <c r="L9629">
        <v>48227</v>
      </c>
      <c r="M9629" t="s">
        <v>125</v>
      </c>
      <c r="N9629" t="s">
        <v>3031</v>
      </c>
      <c r="O9629" t="s">
        <v>62</v>
      </c>
      <c r="P9629" t="s">
        <v>94</v>
      </c>
      <c r="Q9629" t="s">
        <v>3032</v>
      </c>
      <c r="R9629" s="1">
        <v>14.67</v>
      </c>
      <c r="S9629">
        <v>3</v>
      </c>
      <c r="T9629">
        <f t="shared" si="150"/>
        <v>13</v>
      </c>
      <c r="U9629" t="s">
        <v>52</v>
      </c>
      <c r="V9629">
        <v>0</v>
      </c>
      <c r="W9629">
        <v>0</v>
      </c>
      <c r="X9629" s="1">
        <v>0</v>
      </c>
      <c r="Y9629" s="1">
        <v>14.67</v>
      </c>
      <c r="Z9629" t="s">
        <v>65</v>
      </c>
      <c r="AA9629" s="2">
        <v>6.7481999999999998</v>
      </c>
      <c r="AB9629" s="3">
        <v>0.45999999999999996</v>
      </c>
      <c r="AC9629" s="1">
        <v>-7.9218000000000002</v>
      </c>
      <c r="AD9629">
        <v>4</v>
      </c>
      <c r="AE9629">
        <v>4</v>
      </c>
      <c r="AF9629" t="s">
        <v>48</v>
      </c>
      <c r="AG9629">
        <v>2014</v>
      </c>
      <c r="AH9629">
        <f>COUNTBLANK(datos[[#This Row],[Row ID]:[Year sales]])</f>
        <v>0</v>
      </c>
    </row>
    <row r="9630" spans="1:34" x14ac:dyDescent="0.3">
      <c r="A9630">
        <v>9629</v>
      </c>
      <c r="B9630" t="s">
        <v>10772</v>
      </c>
      <c r="C9630" s="4">
        <v>41652</v>
      </c>
      <c r="D9630" s="4">
        <v>41657</v>
      </c>
      <c r="E9630" t="s">
        <v>67</v>
      </c>
      <c r="F9630" t="s">
        <v>3909</v>
      </c>
      <c r="G9630" t="s">
        <v>3910</v>
      </c>
      <c r="H9630" t="s">
        <v>37</v>
      </c>
      <c r="I9630" t="s">
        <v>38</v>
      </c>
      <c r="J9630" t="s">
        <v>627</v>
      </c>
      <c r="K9630" t="s">
        <v>518</v>
      </c>
      <c r="L9630">
        <v>43055</v>
      </c>
      <c r="M9630" t="s">
        <v>168</v>
      </c>
      <c r="N9630" t="s">
        <v>2803</v>
      </c>
      <c r="O9630" t="s">
        <v>62</v>
      </c>
      <c r="P9630" t="s">
        <v>110</v>
      </c>
      <c r="Q9630" t="s">
        <v>2804</v>
      </c>
      <c r="R9630" s="1">
        <v>37.408000000000001</v>
      </c>
      <c r="S9630">
        <v>7</v>
      </c>
      <c r="T9630">
        <f t="shared" si="150"/>
        <v>16</v>
      </c>
      <c r="U9630" t="s">
        <v>75</v>
      </c>
      <c r="V9630">
        <v>0.2</v>
      </c>
      <c r="W9630">
        <v>7.4816000000000003</v>
      </c>
      <c r="X9630" s="1">
        <v>-7.4816000000000003</v>
      </c>
      <c r="Y9630" s="1">
        <v>44.889600000000002</v>
      </c>
      <c r="Z9630" t="s">
        <v>65</v>
      </c>
      <c r="AA9630" s="2">
        <v>13.0928</v>
      </c>
      <c r="AB9630" s="3">
        <v>0.35</v>
      </c>
      <c r="AC9630" s="1">
        <v>-16.833600000000001</v>
      </c>
      <c r="AD9630">
        <v>5</v>
      </c>
      <c r="AE9630">
        <v>5</v>
      </c>
      <c r="AF9630" t="s">
        <v>48</v>
      </c>
      <c r="AG9630">
        <v>2014</v>
      </c>
      <c r="AH9630">
        <f>COUNTBLANK(datos[[#This Row],[Row ID]:[Year sales]])</f>
        <v>0</v>
      </c>
    </row>
    <row r="9631" spans="1:34" x14ac:dyDescent="0.3">
      <c r="A9631">
        <v>9630</v>
      </c>
      <c r="B9631" t="s">
        <v>10772</v>
      </c>
      <c r="C9631" s="4">
        <v>41652</v>
      </c>
      <c r="D9631" s="4">
        <v>41657</v>
      </c>
      <c r="E9631" t="s">
        <v>67</v>
      </c>
      <c r="F9631" t="s">
        <v>3909</v>
      </c>
      <c r="G9631" t="s">
        <v>3910</v>
      </c>
      <c r="H9631" t="s">
        <v>37</v>
      </c>
      <c r="I9631" t="s">
        <v>38</v>
      </c>
      <c r="J9631" t="s">
        <v>627</v>
      </c>
      <c r="K9631" t="s">
        <v>518</v>
      </c>
      <c r="L9631">
        <v>43055</v>
      </c>
      <c r="M9631" t="s">
        <v>168</v>
      </c>
      <c r="N9631" t="s">
        <v>6743</v>
      </c>
      <c r="O9631" t="s">
        <v>62</v>
      </c>
      <c r="P9631" t="s">
        <v>94</v>
      </c>
      <c r="Q9631" t="s">
        <v>6744</v>
      </c>
      <c r="R9631" s="1">
        <v>3.4380000000000002</v>
      </c>
      <c r="S9631">
        <v>2</v>
      </c>
      <c r="T9631">
        <f t="shared" si="150"/>
        <v>31</v>
      </c>
      <c r="U9631" t="s">
        <v>46</v>
      </c>
      <c r="V9631">
        <v>0.7</v>
      </c>
      <c r="W9631">
        <v>2.4066000000000001</v>
      </c>
      <c r="X9631" s="1">
        <v>-2.4066000000000001</v>
      </c>
      <c r="Y9631" s="1">
        <v>5.8445999999999998</v>
      </c>
      <c r="Z9631" t="s">
        <v>65</v>
      </c>
      <c r="AA9631" s="2">
        <v>-2.5211999999999999</v>
      </c>
      <c r="AB9631" s="3">
        <v>-0.73333333333333328</v>
      </c>
      <c r="AC9631" s="1">
        <v>-3.5526</v>
      </c>
      <c r="AD9631">
        <v>5</v>
      </c>
      <c r="AE9631">
        <v>5</v>
      </c>
      <c r="AF9631" t="s">
        <v>48</v>
      </c>
      <c r="AG9631">
        <v>2014</v>
      </c>
      <c r="AH9631">
        <f>COUNTBLANK(datos[[#This Row],[Row ID]:[Year sales]])</f>
        <v>0</v>
      </c>
    </row>
    <row r="9632" spans="1:34" x14ac:dyDescent="0.3">
      <c r="A9632">
        <v>9631</v>
      </c>
      <c r="B9632" t="s">
        <v>10773</v>
      </c>
      <c r="C9632" s="4">
        <v>42521</v>
      </c>
      <c r="D9632" s="4">
        <v>42527</v>
      </c>
      <c r="E9632" t="s">
        <v>67</v>
      </c>
      <c r="F9632" t="s">
        <v>3264</v>
      </c>
      <c r="G9632" t="s">
        <v>3265</v>
      </c>
      <c r="H9632" t="s">
        <v>37</v>
      </c>
      <c r="I9632" t="s">
        <v>38</v>
      </c>
      <c r="J9632" t="s">
        <v>286</v>
      </c>
      <c r="K9632" t="s">
        <v>287</v>
      </c>
      <c r="L9632">
        <v>10011</v>
      </c>
      <c r="M9632" t="s">
        <v>168</v>
      </c>
      <c r="N9632" t="s">
        <v>466</v>
      </c>
      <c r="O9632" t="s">
        <v>62</v>
      </c>
      <c r="P9632" t="s">
        <v>94</v>
      </c>
      <c r="Q9632" t="s">
        <v>467</v>
      </c>
      <c r="R9632" s="1">
        <v>7.1520000000000001</v>
      </c>
      <c r="S9632">
        <v>3</v>
      </c>
      <c r="T9632">
        <f t="shared" si="150"/>
        <v>24</v>
      </c>
      <c r="U9632" t="s">
        <v>52</v>
      </c>
      <c r="V9632">
        <v>0.2</v>
      </c>
      <c r="W9632">
        <v>1.4304000000000001</v>
      </c>
      <c r="X9632" s="1">
        <v>-1.4303999999999999</v>
      </c>
      <c r="Y9632" s="1">
        <v>8.5823999999999998</v>
      </c>
      <c r="Z9632" t="s">
        <v>65</v>
      </c>
      <c r="AA9632" s="2">
        <v>2.3243999999999998</v>
      </c>
      <c r="AB9632" s="3">
        <v>0.32499999999999996</v>
      </c>
      <c r="AC9632" s="1">
        <v>-3.3972000000000002</v>
      </c>
      <c r="AD9632">
        <v>6</v>
      </c>
      <c r="AE9632">
        <v>6</v>
      </c>
      <c r="AF9632" t="s">
        <v>48</v>
      </c>
      <c r="AG9632">
        <v>2016</v>
      </c>
      <c r="AH9632">
        <f>COUNTBLANK(datos[[#This Row],[Row ID]:[Year sales]])</f>
        <v>0</v>
      </c>
    </row>
    <row r="9633" spans="1:34" x14ac:dyDescent="0.3">
      <c r="A9633">
        <v>9632</v>
      </c>
      <c r="B9633" t="s">
        <v>10773</v>
      </c>
      <c r="C9633" s="4">
        <v>42521</v>
      </c>
      <c r="D9633" s="4">
        <v>42527</v>
      </c>
      <c r="E9633" t="s">
        <v>67</v>
      </c>
      <c r="F9633" t="s">
        <v>3264</v>
      </c>
      <c r="G9633" t="s">
        <v>3265</v>
      </c>
      <c r="H9633" t="s">
        <v>37</v>
      </c>
      <c r="I9633" t="s">
        <v>38</v>
      </c>
      <c r="J9633" t="s">
        <v>286</v>
      </c>
      <c r="K9633" t="s">
        <v>287</v>
      </c>
      <c r="L9633">
        <v>10011</v>
      </c>
      <c r="M9633" t="s">
        <v>168</v>
      </c>
      <c r="N9633" t="s">
        <v>7189</v>
      </c>
      <c r="O9633" t="s">
        <v>90</v>
      </c>
      <c r="P9633" t="s">
        <v>91</v>
      </c>
      <c r="Q9633" t="s">
        <v>7190</v>
      </c>
      <c r="R9633" s="1">
        <v>179.7</v>
      </c>
      <c r="S9633">
        <v>6</v>
      </c>
      <c r="T9633">
        <f t="shared" si="150"/>
        <v>18</v>
      </c>
      <c r="U9633" t="s">
        <v>75</v>
      </c>
      <c r="V9633">
        <v>0</v>
      </c>
      <c r="W9633">
        <v>0</v>
      </c>
      <c r="X9633" s="1">
        <v>0</v>
      </c>
      <c r="Y9633" s="1">
        <v>179.7</v>
      </c>
      <c r="Z9633" t="s">
        <v>99</v>
      </c>
      <c r="AA9633" s="2">
        <v>88.052999999999997</v>
      </c>
      <c r="AB9633" s="3">
        <v>0.49</v>
      </c>
      <c r="AC9633" s="1">
        <v>-91.647000000000006</v>
      </c>
      <c r="AD9633">
        <v>6</v>
      </c>
      <c r="AE9633">
        <v>6</v>
      </c>
      <c r="AF9633" t="s">
        <v>48</v>
      </c>
      <c r="AG9633">
        <v>2016</v>
      </c>
      <c r="AH9633">
        <f>COUNTBLANK(datos[[#This Row],[Row ID]:[Year sales]])</f>
        <v>0</v>
      </c>
    </row>
    <row r="9634" spans="1:34" x14ac:dyDescent="0.3">
      <c r="A9634">
        <v>9633</v>
      </c>
      <c r="B9634" t="s">
        <v>10774</v>
      </c>
      <c r="C9634" s="4">
        <v>42779</v>
      </c>
      <c r="D9634" s="4">
        <v>42783</v>
      </c>
      <c r="E9634" t="s">
        <v>67</v>
      </c>
      <c r="F9634" t="s">
        <v>6691</v>
      </c>
      <c r="G9634" t="s">
        <v>6692</v>
      </c>
      <c r="H9634" t="s">
        <v>37</v>
      </c>
      <c r="I9634" t="s">
        <v>38</v>
      </c>
      <c r="J9634" t="s">
        <v>429</v>
      </c>
      <c r="K9634" t="s">
        <v>249</v>
      </c>
      <c r="L9634">
        <v>55407</v>
      </c>
      <c r="M9634" t="s">
        <v>125</v>
      </c>
      <c r="N9634" t="s">
        <v>4843</v>
      </c>
      <c r="O9634" t="s">
        <v>62</v>
      </c>
      <c r="P9634" t="s">
        <v>97</v>
      </c>
      <c r="Q9634" t="s">
        <v>4844</v>
      </c>
      <c r="R9634" s="1">
        <v>90.64</v>
      </c>
      <c r="S9634">
        <v>8</v>
      </c>
      <c r="T9634">
        <f t="shared" si="150"/>
        <v>18</v>
      </c>
      <c r="U9634" t="s">
        <v>75</v>
      </c>
      <c r="V9634">
        <v>0</v>
      </c>
      <c r="W9634">
        <v>0</v>
      </c>
      <c r="X9634" s="1">
        <v>0</v>
      </c>
      <c r="Y9634" s="1">
        <v>90.64</v>
      </c>
      <c r="Z9634" t="s">
        <v>99</v>
      </c>
      <c r="AA9634" s="2">
        <v>38.975200000000001</v>
      </c>
      <c r="AB9634" s="3">
        <v>0.43</v>
      </c>
      <c r="AC9634" s="1">
        <v>-51.6648</v>
      </c>
      <c r="AD9634">
        <v>4</v>
      </c>
      <c r="AE9634">
        <v>4</v>
      </c>
      <c r="AF9634" t="s">
        <v>48</v>
      </c>
      <c r="AG9634">
        <v>2017</v>
      </c>
      <c r="AH9634">
        <f>COUNTBLANK(datos[[#This Row],[Row ID]:[Year sales]])</f>
        <v>0</v>
      </c>
    </row>
    <row r="9635" spans="1:34" x14ac:dyDescent="0.3">
      <c r="A9635">
        <v>9634</v>
      </c>
      <c r="B9635" t="s">
        <v>10775</v>
      </c>
      <c r="C9635" s="4">
        <v>41926</v>
      </c>
      <c r="D9635" s="4">
        <v>41929</v>
      </c>
      <c r="E9635" t="s">
        <v>208</v>
      </c>
      <c r="F9635" t="s">
        <v>5834</v>
      </c>
      <c r="G9635" t="s">
        <v>5835</v>
      </c>
      <c r="H9635" t="s">
        <v>37</v>
      </c>
      <c r="I9635" t="s">
        <v>38</v>
      </c>
      <c r="J9635" t="s">
        <v>4124</v>
      </c>
      <c r="K9635" t="s">
        <v>1267</v>
      </c>
      <c r="L9635">
        <v>2149</v>
      </c>
      <c r="M9635" t="s">
        <v>168</v>
      </c>
      <c r="N9635" t="s">
        <v>4012</v>
      </c>
      <c r="O9635" t="s">
        <v>90</v>
      </c>
      <c r="P9635" t="s">
        <v>181</v>
      </c>
      <c r="Q9635" t="s">
        <v>4013</v>
      </c>
      <c r="R9635" s="1">
        <v>177</v>
      </c>
      <c r="S9635">
        <v>3</v>
      </c>
      <c r="T9635">
        <f t="shared" si="150"/>
        <v>12</v>
      </c>
      <c r="U9635" t="s">
        <v>52</v>
      </c>
      <c r="V9635">
        <v>0</v>
      </c>
      <c r="W9635">
        <v>0</v>
      </c>
      <c r="X9635" s="1">
        <v>0</v>
      </c>
      <c r="Y9635" s="1">
        <v>177</v>
      </c>
      <c r="Z9635" t="s">
        <v>99</v>
      </c>
      <c r="AA9635" s="2">
        <v>30.09</v>
      </c>
      <c r="AB9635" s="3">
        <v>0.17</v>
      </c>
      <c r="AC9635" s="1">
        <v>-146.91</v>
      </c>
      <c r="AD9635">
        <v>3</v>
      </c>
      <c r="AE9635">
        <v>3</v>
      </c>
      <c r="AF9635" t="s">
        <v>48</v>
      </c>
      <c r="AG9635">
        <v>2014</v>
      </c>
      <c r="AH9635">
        <f>COUNTBLANK(datos[[#This Row],[Row ID]:[Year sales]])</f>
        <v>0</v>
      </c>
    </row>
    <row r="9636" spans="1:34" x14ac:dyDescent="0.3">
      <c r="A9636">
        <v>9635</v>
      </c>
      <c r="B9636" t="s">
        <v>10775</v>
      </c>
      <c r="C9636" s="4">
        <v>41926</v>
      </c>
      <c r="D9636" s="4">
        <v>41929</v>
      </c>
      <c r="E9636" t="s">
        <v>208</v>
      </c>
      <c r="F9636" t="s">
        <v>5834</v>
      </c>
      <c r="G9636" t="s">
        <v>5835</v>
      </c>
      <c r="H9636" t="s">
        <v>37</v>
      </c>
      <c r="I9636" t="s">
        <v>38</v>
      </c>
      <c r="J9636" t="s">
        <v>4124</v>
      </c>
      <c r="K9636" t="s">
        <v>1267</v>
      </c>
      <c r="L9636">
        <v>2149</v>
      </c>
      <c r="M9636" t="s">
        <v>168</v>
      </c>
      <c r="N9636" t="s">
        <v>369</v>
      </c>
      <c r="O9636" t="s">
        <v>62</v>
      </c>
      <c r="P9636" t="s">
        <v>77</v>
      </c>
      <c r="Q9636" t="s">
        <v>370</v>
      </c>
      <c r="R9636" s="1">
        <v>79.45</v>
      </c>
      <c r="S9636">
        <v>7</v>
      </c>
      <c r="T9636">
        <f t="shared" si="150"/>
        <v>32</v>
      </c>
      <c r="U9636" t="s">
        <v>75</v>
      </c>
      <c r="V9636">
        <v>0</v>
      </c>
      <c r="W9636">
        <v>0</v>
      </c>
      <c r="X9636" s="1">
        <v>0</v>
      </c>
      <c r="Y9636" s="1">
        <v>79.45</v>
      </c>
      <c r="Z9636" t="s">
        <v>99</v>
      </c>
      <c r="AA9636" s="2">
        <v>22.245999999999999</v>
      </c>
      <c r="AB9636" s="3">
        <v>0.27999999999999997</v>
      </c>
      <c r="AC9636" s="1">
        <v>-57.204000000000001</v>
      </c>
      <c r="AD9636">
        <v>3</v>
      </c>
      <c r="AE9636">
        <v>3</v>
      </c>
      <c r="AF9636" t="s">
        <v>48</v>
      </c>
      <c r="AG9636">
        <v>2014</v>
      </c>
      <c r="AH9636">
        <f>COUNTBLANK(datos[[#This Row],[Row ID]:[Year sales]])</f>
        <v>0</v>
      </c>
    </row>
    <row r="9637" spans="1:34" x14ac:dyDescent="0.3">
      <c r="A9637">
        <v>9636</v>
      </c>
      <c r="B9637" t="s">
        <v>10775</v>
      </c>
      <c r="C9637" s="4">
        <v>41926</v>
      </c>
      <c r="D9637" s="4">
        <v>41929</v>
      </c>
      <c r="E9637" t="s">
        <v>208</v>
      </c>
      <c r="F9637" t="s">
        <v>5834</v>
      </c>
      <c r="G9637" t="s">
        <v>5835</v>
      </c>
      <c r="H9637" t="s">
        <v>37</v>
      </c>
      <c r="I9637" t="s">
        <v>38</v>
      </c>
      <c r="J9637" t="s">
        <v>4124</v>
      </c>
      <c r="K9637" t="s">
        <v>1267</v>
      </c>
      <c r="L9637">
        <v>2149</v>
      </c>
      <c r="M9637" t="s">
        <v>168</v>
      </c>
      <c r="N9637" t="s">
        <v>7694</v>
      </c>
      <c r="O9637" t="s">
        <v>43</v>
      </c>
      <c r="P9637" t="s">
        <v>50</v>
      </c>
      <c r="Q9637" t="s">
        <v>7695</v>
      </c>
      <c r="R9637" s="1">
        <v>1628.82</v>
      </c>
      <c r="S9637">
        <v>9</v>
      </c>
      <c r="T9637">
        <f t="shared" si="150"/>
        <v>13</v>
      </c>
      <c r="U9637" t="s">
        <v>75</v>
      </c>
      <c r="V9637">
        <v>0</v>
      </c>
      <c r="W9637">
        <v>0</v>
      </c>
      <c r="X9637" s="1">
        <v>0</v>
      </c>
      <c r="Y9637" s="1">
        <v>1628.82</v>
      </c>
      <c r="Z9637" t="s">
        <v>53</v>
      </c>
      <c r="AA9637" s="2">
        <v>260.6112</v>
      </c>
      <c r="AB9637" s="3">
        <v>0.16</v>
      </c>
      <c r="AC9637" s="1">
        <v>-1368.2088000000001</v>
      </c>
      <c r="AD9637">
        <v>3</v>
      </c>
      <c r="AE9637">
        <v>3</v>
      </c>
      <c r="AF9637" t="s">
        <v>48</v>
      </c>
      <c r="AG9637">
        <v>2014</v>
      </c>
      <c r="AH9637">
        <f>COUNTBLANK(datos[[#This Row],[Row ID]:[Year sales]])</f>
        <v>0</v>
      </c>
    </row>
    <row r="9638" spans="1:34" x14ac:dyDescent="0.3">
      <c r="A9638">
        <v>9637</v>
      </c>
      <c r="B9638" t="s">
        <v>10776</v>
      </c>
      <c r="C9638" s="4">
        <v>41961</v>
      </c>
      <c r="D9638" s="4">
        <v>41968</v>
      </c>
      <c r="E9638" t="s">
        <v>67</v>
      </c>
      <c r="F9638" t="s">
        <v>1645</v>
      </c>
      <c r="G9638" t="s">
        <v>1646</v>
      </c>
      <c r="H9638" t="s">
        <v>57</v>
      </c>
      <c r="I9638" t="s">
        <v>38</v>
      </c>
      <c r="J9638" t="s">
        <v>115</v>
      </c>
      <c r="K9638" t="s">
        <v>116</v>
      </c>
      <c r="L9638">
        <v>98105</v>
      </c>
      <c r="M9638" t="s">
        <v>60</v>
      </c>
      <c r="N9638" t="s">
        <v>2231</v>
      </c>
      <c r="O9638" t="s">
        <v>43</v>
      </c>
      <c r="P9638" t="s">
        <v>83</v>
      </c>
      <c r="Q9638" t="s">
        <v>2232</v>
      </c>
      <c r="R9638" s="1">
        <v>137.54</v>
      </c>
      <c r="S9638">
        <v>2</v>
      </c>
      <c r="T9638">
        <f t="shared" si="150"/>
        <v>17</v>
      </c>
      <c r="U9638" t="s">
        <v>46</v>
      </c>
      <c r="V9638">
        <v>0</v>
      </c>
      <c r="W9638">
        <v>0</v>
      </c>
      <c r="X9638" s="1">
        <v>0</v>
      </c>
      <c r="Y9638" s="1">
        <v>137.54</v>
      </c>
      <c r="Z9638" t="s">
        <v>99</v>
      </c>
      <c r="AA9638" s="2">
        <v>55.015999999999998</v>
      </c>
      <c r="AB9638" s="3">
        <v>0.4</v>
      </c>
      <c r="AC9638" s="1">
        <v>-82.524000000000001</v>
      </c>
      <c r="AD9638">
        <v>7</v>
      </c>
      <c r="AE9638">
        <v>7</v>
      </c>
      <c r="AF9638" t="s">
        <v>48</v>
      </c>
      <c r="AG9638">
        <v>2014</v>
      </c>
      <c r="AH9638">
        <f>COUNTBLANK(datos[[#This Row],[Row ID]:[Year sales]])</f>
        <v>0</v>
      </c>
    </row>
    <row r="9639" spans="1:34" x14ac:dyDescent="0.3">
      <c r="A9639">
        <v>9638</v>
      </c>
      <c r="B9639" t="s">
        <v>10776</v>
      </c>
      <c r="C9639" s="4">
        <v>41961</v>
      </c>
      <c r="D9639" s="4">
        <v>41968</v>
      </c>
      <c r="E9639" t="s">
        <v>67</v>
      </c>
      <c r="F9639" t="s">
        <v>1645</v>
      </c>
      <c r="G9639" t="s">
        <v>1646</v>
      </c>
      <c r="H9639" t="s">
        <v>57</v>
      </c>
      <c r="I9639" t="s">
        <v>38</v>
      </c>
      <c r="J9639" t="s">
        <v>115</v>
      </c>
      <c r="K9639" t="s">
        <v>116</v>
      </c>
      <c r="L9639">
        <v>98105</v>
      </c>
      <c r="M9639" t="s">
        <v>60</v>
      </c>
      <c r="N9639" t="s">
        <v>3800</v>
      </c>
      <c r="O9639" t="s">
        <v>43</v>
      </c>
      <c r="P9639" t="s">
        <v>73</v>
      </c>
      <c r="Q9639" t="s">
        <v>3801</v>
      </c>
      <c r="R9639" s="1">
        <v>730.2</v>
      </c>
      <c r="S9639">
        <v>4</v>
      </c>
      <c r="T9639">
        <f t="shared" si="150"/>
        <v>20</v>
      </c>
      <c r="U9639" t="s">
        <v>52</v>
      </c>
      <c r="V9639">
        <v>0</v>
      </c>
      <c r="W9639">
        <v>0</v>
      </c>
      <c r="X9639" s="1">
        <v>0</v>
      </c>
      <c r="Y9639" s="1">
        <v>730.2</v>
      </c>
      <c r="Z9639" t="s">
        <v>53</v>
      </c>
      <c r="AA9639" s="2">
        <v>94.926000000000002</v>
      </c>
      <c r="AB9639" s="3">
        <v>0.13</v>
      </c>
      <c r="AC9639" s="1">
        <v>-635.274</v>
      </c>
      <c r="AD9639">
        <v>7</v>
      </c>
      <c r="AE9639">
        <v>7</v>
      </c>
      <c r="AF9639" t="s">
        <v>48</v>
      </c>
      <c r="AG9639">
        <v>2014</v>
      </c>
      <c r="AH9639">
        <f>COUNTBLANK(datos[[#This Row],[Row ID]:[Year sales]])</f>
        <v>0</v>
      </c>
    </row>
    <row r="9640" spans="1:34" x14ac:dyDescent="0.3">
      <c r="A9640">
        <v>9639</v>
      </c>
      <c r="B9640" t="s">
        <v>10777</v>
      </c>
      <c r="C9640" s="4">
        <v>43051</v>
      </c>
      <c r="D9640" s="4">
        <v>43054</v>
      </c>
      <c r="E9640" t="s">
        <v>34</v>
      </c>
      <c r="F9640" t="s">
        <v>1851</v>
      </c>
      <c r="G9640" t="s">
        <v>1852</v>
      </c>
      <c r="H9640" t="s">
        <v>37</v>
      </c>
      <c r="I9640" t="s">
        <v>38</v>
      </c>
      <c r="J9640" t="s">
        <v>58</v>
      </c>
      <c r="K9640" t="s">
        <v>59</v>
      </c>
      <c r="L9640">
        <v>90032</v>
      </c>
      <c r="M9640" t="s">
        <v>60</v>
      </c>
      <c r="N9640" t="s">
        <v>9737</v>
      </c>
      <c r="O9640" t="s">
        <v>62</v>
      </c>
      <c r="P9640" t="s">
        <v>110</v>
      </c>
      <c r="Q9640" t="s">
        <v>9738</v>
      </c>
      <c r="R9640" s="1">
        <v>11.56</v>
      </c>
      <c r="S9640">
        <v>2</v>
      </c>
      <c r="T9640">
        <f t="shared" si="150"/>
        <v>14</v>
      </c>
      <c r="U9640" t="s">
        <v>46</v>
      </c>
      <c r="V9640">
        <v>0</v>
      </c>
      <c r="W9640">
        <v>0</v>
      </c>
      <c r="X9640" s="1">
        <v>0</v>
      </c>
      <c r="Y9640" s="1">
        <v>11.56</v>
      </c>
      <c r="Z9640" t="s">
        <v>65</v>
      </c>
      <c r="AA9640" s="2">
        <v>5.6643999999999997</v>
      </c>
      <c r="AB9640" s="3">
        <v>0.48999999999999994</v>
      </c>
      <c r="AC9640" s="1">
        <v>-5.8956</v>
      </c>
      <c r="AD9640">
        <v>3</v>
      </c>
      <c r="AE9640">
        <v>3</v>
      </c>
      <c r="AF9640" t="s">
        <v>48</v>
      </c>
      <c r="AG9640">
        <v>2017</v>
      </c>
      <c r="AH9640">
        <f>COUNTBLANK(datos[[#This Row],[Row ID]:[Year sales]])</f>
        <v>0</v>
      </c>
    </row>
    <row r="9641" spans="1:34" x14ac:dyDescent="0.3">
      <c r="A9641">
        <v>9640</v>
      </c>
      <c r="B9641" t="s">
        <v>10778</v>
      </c>
      <c r="C9641" s="4">
        <v>42032</v>
      </c>
      <c r="D9641" s="4">
        <v>42035</v>
      </c>
      <c r="E9641" t="s">
        <v>34</v>
      </c>
      <c r="F9641" t="s">
        <v>852</v>
      </c>
      <c r="G9641" t="s">
        <v>853</v>
      </c>
      <c r="H9641" t="s">
        <v>37</v>
      </c>
      <c r="I9641" t="s">
        <v>38</v>
      </c>
      <c r="J9641" t="s">
        <v>107</v>
      </c>
      <c r="K9641" t="s">
        <v>108</v>
      </c>
      <c r="L9641">
        <v>28027</v>
      </c>
      <c r="M9641" t="s">
        <v>41</v>
      </c>
      <c r="N9641" t="s">
        <v>2342</v>
      </c>
      <c r="O9641" t="s">
        <v>43</v>
      </c>
      <c r="P9641" t="s">
        <v>73</v>
      </c>
      <c r="Q9641" t="s">
        <v>2343</v>
      </c>
      <c r="R9641" s="1">
        <v>4297.6440000000002</v>
      </c>
      <c r="S9641">
        <v>13</v>
      </c>
      <c r="T9641">
        <f t="shared" si="150"/>
        <v>27</v>
      </c>
      <c r="U9641" t="s">
        <v>75</v>
      </c>
      <c r="V9641">
        <v>0.4</v>
      </c>
      <c r="W9641">
        <v>1719.0576000000001</v>
      </c>
      <c r="X9641" s="1">
        <v>-1719.0576000000001</v>
      </c>
      <c r="Y9641" s="1">
        <v>6016.7016000000003</v>
      </c>
      <c r="Z9641" t="s">
        <v>53</v>
      </c>
      <c r="AA9641" s="2">
        <v>-1862.3124</v>
      </c>
      <c r="AB9641" s="3">
        <v>-0.43333333333333329</v>
      </c>
      <c r="AC9641" s="1">
        <v>-4440.8987999999999</v>
      </c>
      <c r="AD9641">
        <v>3</v>
      </c>
      <c r="AE9641">
        <v>3</v>
      </c>
      <c r="AF9641" t="s">
        <v>48</v>
      </c>
      <c r="AG9641">
        <v>2015</v>
      </c>
      <c r="AH9641">
        <f>COUNTBLANK(datos[[#This Row],[Row ID]:[Year sales]])</f>
        <v>0</v>
      </c>
    </row>
    <row r="9642" spans="1:34" x14ac:dyDescent="0.3">
      <c r="A9642">
        <v>9641</v>
      </c>
      <c r="B9642" t="s">
        <v>10779</v>
      </c>
      <c r="C9642" s="4">
        <v>41705</v>
      </c>
      <c r="D9642" s="4">
        <v>41710</v>
      </c>
      <c r="E9642" t="s">
        <v>67</v>
      </c>
      <c r="F9642" t="s">
        <v>9556</v>
      </c>
      <c r="G9642" t="s">
        <v>9557</v>
      </c>
      <c r="H9642" t="s">
        <v>57</v>
      </c>
      <c r="I9642" t="s">
        <v>38</v>
      </c>
      <c r="J9642" t="s">
        <v>115</v>
      </c>
      <c r="K9642" t="s">
        <v>116</v>
      </c>
      <c r="L9642">
        <v>98103</v>
      </c>
      <c r="M9642" t="s">
        <v>60</v>
      </c>
      <c r="N9642" t="s">
        <v>492</v>
      </c>
      <c r="O9642" t="s">
        <v>62</v>
      </c>
      <c r="P9642" t="s">
        <v>86</v>
      </c>
      <c r="Q9642" t="s">
        <v>493</v>
      </c>
      <c r="R9642" s="1">
        <v>20.65</v>
      </c>
      <c r="S9642">
        <v>5</v>
      </c>
      <c r="T9642">
        <f t="shared" si="150"/>
        <v>21</v>
      </c>
      <c r="U9642" t="s">
        <v>75</v>
      </c>
      <c r="V9642">
        <v>0</v>
      </c>
      <c r="W9642">
        <v>0</v>
      </c>
      <c r="X9642" s="1">
        <v>0</v>
      </c>
      <c r="Y9642" s="1">
        <v>20.65</v>
      </c>
      <c r="Z9642" t="s">
        <v>65</v>
      </c>
      <c r="AA9642" s="2">
        <v>9.4990000000000006</v>
      </c>
      <c r="AB9642" s="3">
        <v>0.46000000000000008</v>
      </c>
      <c r="AC9642" s="1">
        <v>-11.151</v>
      </c>
      <c r="AD9642">
        <v>5</v>
      </c>
      <c r="AE9642">
        <v>5</v>
      </c>
      <c r="AF9642" t="s">
        <v>48</v>
      </c>
      <c r="AG9642">
        <v>2014</v>
      </c>
      <c r="AH9642">
        <f>COUNTBLANK(datos[[#This Row],[Row ID]:[Year sales]])</f>
        <v>0</v>
      </c>
    </row>
    <row r="9643" spans="1:34" x14ac:dyDescent="0.3">
      <c r="A9643">
        <v>9642</v>
      </c>
      <c r="B9643" t="s">
        <v>10779</v>
      </c>
      <c r="C9643" s="4">
        <v>41705</v>
      </c>
      <c r="D9643" s="4">
        <v>41710</v>
      </c>
      <c r="E9643" t="s">
        <v>67</v>
      </c>
      <c r="F9643" t="s">
        <v>9556</v>
      </c>
      <c r="G9643" t="s">
        <v>9557</v>
      </c>
      <c r="H9643" t="s">
        <v>57</v>
      </c>
      <c r="I9643" t="s">
        <v>38</v>
      </c>
      <c r="J9643" t="s">
        <v>115</v>
      </c>
      <c r="K9643" t="s">
        <v>116</v>
      </c>
      <c r="L9643">
        <v>98103</v>
      </c>
      <c r="M9643" t="s">
        <v>60</v>
      </c>
      <c r="N9643" t="s">
        <v>1435</v>
      </c>
      <c r="O9643" t="s">
        <v>62</v>
      </c>
      <c r="P9643" t="s">
        <v>77</v>
      </c>
      <c r="Q9643" t="s">
        <v>1436</v>
      </c>
      <c r="R9643" s="1">
        <v>204.9</v>
      </c>
      <c r="S9643">
        <v>5</v>
      </c>
      <c r="T9643">
        <f t="shared" si="150"/>
        <v>16</v>
      </c>
      <c r="U9643" t="s">
        <v>75</v>
      </c>
      <c r="V9643">
        <v>0</v>
      </c>
      <c r="W9643">
        <v>0</v>
      </c>
      <c r="X9643" s="1">
        <v>0</v>
      </c>
      <c r="Y9643" s="1">
        <v>204.9</v>
      </c>
      <c r="Z9643" t="s">
        <v>47</v>
      </c>
      <c r="AA9643" s="2">
        <v>0</v>
      </c>
      <c r="AB9643" s="3">
        <v>0</v>
      </c>
      <c r="AC9643" s="1">
        <v>-204.9</v>
      </c>
      <c r="AD9643">
        <v>5</v>
      </c>
      <c r="AE9643">
        <v>5</v>
      </c>
      <c r="AF9643" t="s">
        <v>48</v>
      </c>
      <c r="AG9643">
        <v>2014</v>
      </c>
      <c r="AH9643">
        <f>COUNTBLANK(datos[[#This Row],[Row ID]:[Year sales]])</f>
        <v>0</v>
      </c>
    </row>
    <row r="9644" spans="1:34" x14ac:dyDescent="0.3">
      <c r="A9644">
        <v>9643</v>
      </c>
      <c r="B9644" t="s">
        <v>10779</v>
      </c>
      <c r="C9644" s="4">
        <v>41705</v>
      </c>
      <c r="D9644" s="4">
        <v>41710</v>
      </c>
      <c r="E9644" t="s">
        <v>67</v>
      </c>
      <c r="F9644" t="s">
        <v>9556</v>
      </c>
      <c r="G9644" t="s">
        <v>9557</v>
      </c>
      <c r="H9644" t="s">
        <v>57</v>
      </c>
      <c r="I9644" t="s">
        <v>38</v>
      </c>
      <c r="J9644" t="s">
        <v>115</v>
      </c>
      <c r="K9644" t="s">
        <v>116</v>
      </c>
      <c r="L9644">
        <v>98103</v>
      </c>
      <c r="M9644" t="s">
        <v>60</v>
      </c>
      <c r="N9644" t="s">
        <v>10578</v>
      </c>
      <c r="O9644" t="s">
        <v>43</v>
      </c>
      <c r="P9644" t="s">
        <v>50</v>
      </c>
      <c r="Q9644" t="s">
        <v>10579</v>
      </c>
      <c r="R9644" s="1">
        <v>436.70400000000001</v>
      </c>
      <c r="S9644">
        <v>6</v>
      </c>
      <c r="T9644">
        <f t="shared" si="150"/>
        <v>8</v>
      </c>
      <c r="U9644" t="s">
        <v>75</v>
      </c>
      <c r="V9644">
        <v>0.2</v>
      </c>
      <c r="W9644">
        <v>87.340800000000002</v>
      </c>
      <c r="X9644" s="1">
        <v>-87.340800000000002</v>
      </c>
      <c r="Y9644" s="1">
        <v>524.04480000000001</v>
      </c>
      <c r="Z9644" t="s">
        <v>53</v>
      </c>
      <c r="AA9644" s="2">
        <v>21.8352</v>
      </c>
      <c r="AB9644" s="3">
        <v>0.05</v>
      </c>
      <c r="AC9644" s="1">
        <v>-327.52800000000002</v>
      </c>
      <c r="AD9644">
        <v>5</v>
      </c>
      <c r="AE9644">
        <v>5</v>
      </c>
      <c r="AF9644" t="s">
        <v>48</v>
      </c>
      <c r="AG9644">
        <v>2014</v>
      </c>
      <c r="AH9644">
        <f>COUNTBLANK(datos[[#This Row],[Row ID]:[Year sales]])</f>
        <v>0</v>
      </c>
    </row>
    <row r="9645" spans="1:34" x14ac:dyDescent="0.3">
      <c r="A9645">
        <v>9644</v>
      </c>
      <c r="B9645" t="s">
        <v>10779</v>
      </c>
      <c r="C9645" s="4">
        <v>41705</v>
      </c>
      <c r="D9645" s="4">
        <v>41710</v>
      </c>
      <c r="E9645" t="s">
        <v>67</v>
      </c>
      <c r="F9645" t="s">
        <v>9556</v>
      </c>
      <c r="G9645" t="s">
        <v>9557</v>
      </c>
      <c r="H9645" t="s">
        <v>57</v>
      </c>
      <c r="I9645" t="s">
        <v>38</v>
      </c>
      <c r="J9645" t="s">
        <v>115</v>
      </c>
      <c r="K9645" t="s">
        <v>116</v>
      </c>
      <c r="L9645">
        <v>98103</v>
      </c>
      <c r="M9645" t="s">
        <v>60</v>
      </c>
      <c r="N9645" t="s">
        <v>6385</v>
      </c>
      <c r="O9645" t="s">
        <v>43</v>
      </c>
      <c r="P9645" t="s">
        <v>50</v>
      </c>
      <c r="Q9645" t="s">
        <v>6386</v>
      </c>
      <c r="R9645" s="1">
        <v>481.56799999999998</v>
      </c>
      <c r="S9645">
        <v>2</v>
      </c>
      <c r="T9645">
        <f t="shared" si="150"/>
        <v>26</v>
      </c>
      <c r="U9645" t="s">
        <v>46</v>
      </c>
      <c r="V9645">
        <v>0.2</v>
      </c>
      <c r="W9645">
        <v>96.313600000000008</v>
      </c>
      <c r="X9645" s="1">
        <v>-96.313599999999994</v>
      </c>
      <c r="Y9645" s="1">
        <v>577.88159999999993</v>
      </c>
      <c r="Z9645" t="s">
        <v>53</v>
      </c>
      <c r="AA9645" s="2">
        <v>54.176400000000001</v>
      </c>
      <c r="AB9645" s="3">
        <v>0.1125</v>
      </c>
      <c r="AC9645" s="1">
        <v>-331.07799999999997</v>
      </c>
      <c r="AD9645">
        <v>5</v>
      </c>
      <c r="AE9645">
        <v>5</v>
      </c>
      <c r="AF9645" t="s">
        <v>48</v>
      </c>
      <c r="AG9645">
        <v>2014</v>
      </c>
      <c r="AH9645">
        <f>COUNTBLANK(datos[[#This Row],[Row ID]:[Year sales]])</f>
        <v>0</v>
      </c>
    </row>
    <row r="9646" spans="1:34" x14ac:dyDescent="0.3">
      <c r="A9646">
        <v>9645</v>
      </c>
      <c r="B9646" t="s">
        <v>10780</v>
      </c>
      <c r="C9646" s="4">
        <v>42894</v>
      </c>
      <c r="D9646" s="4">
        <v>42899</v>
      </c>
      <c r="E9646" t="s">
        <v>67</v>
      </c>
      <c r="F9646" t="s">
        <v>3188</v>
      </c>
      <c r="G9646" t="s">
        <v>3189</v>
      </c>
      <c r="H9646" t="s">
        <v>37</v>
      </c>
      <c r="I9646" t="s">
        <v>38</v>
      </c>
      <c r="J9646" t="s">
        <v>3970</v>
      </c>
      <c r="K9646" t="s">
        <v>330</v>
      </c>
      <c r="L9646">
        <v>85301</v>
      </c>
      <c r="M9646" t="s">
        <v>60</v>
      </c>
      <c r="N9646" t="s">
        <v>4411</v>
      </c>
      <c r="O9646" t="s">
        <v>90</v>
      </c>
      <c r="P9646" t="s">
        <v>181</v>
      </c>
      <c r="Q9646" t="s">
        <v>4412</v>
      </c>
      <c r="R9646" s="1">
        <v>89.543999999999997</v>
      </c>
      <c r="S9646">
        <v>7</v>
      </c>
      <c r="T9646">
        <f t="shared" si="150"/>
        <v>39</v>
      </c>
      <c r="U9646" t="s">
        <v>75</v>
      </c>
      <c r="V9646">
        <v>0.2</v>
      </c>
      <c r="W9646">
        <v>17.908799999999999</v>
      </c>
      <c r="X9646" s="1">
        <v>-17.908799999999999</v>
      </c>
      <c r="Y9646" s="1">
        <v>107.4528</v>
      </c>
      <c r="Z9646" t="s">
        <v>99</v>
      </c>
      <c r="AA9646" s="2">
        <v>12.3123</v>
      </c>
      <c r="AB9646" s="3">
        <v>0.13750000000000001</v>
      </c>
      <c r="AC9646" s="1">
        <v>-59.322899999999997</v>
      </c>
      <c r="AD9646">
        <v>5</v>
      </c>
      <c r="AE9646">
        <v>5</v>
      </c>
      <c r="AF9646" t="s">
        <v>48</v>
      </c>
      <c r="AG9646">
        <v>2017</v>
      </c>
      <c r="AH9646">
        <f>COUNTBLANK(datos[[#This Row],[Row ID]:[Year sales]])</f>
        <v>0</v>
      </c>
    </row>
    <row r="9647" spans="1:34" x14ac:dyDescent="0.3">
      <c r="A9647">
        <v>9646</v>
      </c>
      <c r="B9647" t="s">
        <v>10780</v>
      </c>
      <c r="C9647" s="4">
        <v>42894</v>
      </c>
      <c r="D9647" s="4">
        <v>42899</v>
      </c>
      <c r="E9647" t="s">
        <v>67</v>
      </c>
      <c r="F9647" t="s">
        <v>3188</v>
      </c>
      <c r="G9647" t="s">
        <v>3189</v>
      </c>
      <c r="H9647" t="s">
        <v>37</v>
      </c>
      <c r="I9647" t="s">
        <v>38</v>
      </c>
      <c r="J9647" t="s">
        <v>3970</v>
      </c>
      <c r="K9647" t="s">
        <v>330</v>
      </c>
      <c r="L9647">
        <v>85301</v>
      </c>
      <c r="M9647" t="s">
        <v>60</v>
      </c>
      <c r="N9647" t="s">
        <v>907</v>
      </c>
      <c r="O9647" t="s">
        <v>62</v>
      </c>
      <c r="P9647" t="s">
        <v>77</v>
      </c>
      <c r="Q9647" t="s">
        <v>908</v>
      </c>
      <c r="R9647" s="1">
        <v>35.167999999999999</v>
      </c>
      <c r="S9647">
        <v>2</v>
      </c>
      <c r="T9647">
        <f t="shared" si="150"/>
        <v>22</v>
      </c>
      <c r="U9647" t="s">
        <v>46</v>
      </c>
      <c r="V9647">
        <v>0.2</v>
      </c>
      <c r="W9647">
        <v>7.0335999999999999</v>
      </c>
      <c r="X9647" s="1">
        <v>-7.0335999999999999</v>
      </c>
      <c r="Y9647" s="1">
        <v>42.201599999999999</v>
      </c>
      <c r="Z9647" t="s">
        <v>65</v>
      </c>
      <c r="AA9647" s="2">
        <v>-8.3523999999999994</v>
      </c>
      <c r="AB9647" s="3">
        <v>-0.23749999999999999</v>
      </c>
      <c r="AC9647" s="1">
        <v>-36.486800000000002</v>
      </c>
      <c r="AD9647">
        <v>5</v>
      </c>
      <c r="AE9647">
        <v>5</v>
      </c>
      <c r="AF9647" t="s">
        <v>48</v>
      </c>
      <c r="AG9647">
        <v>2017</v>
      </c>
      <c r="AH9647">
        <f>COUNTBLANK(datos[[#This Row],[Row ID]:[Year sales]])</f>
        <v>0</v>
      </c>
    </row>
    <row r="9648" spans="1:34" x14ac:dyDescent="0.3">
      <c r="A9648">
        <v>9647</v>
      </c>
      <c r="B9648" t="s">
        <v>10780</v>
      </c>
      <c r="C9648" s="4">
        <v>42894</v>
      </c>
      <c r="D9648" s="4">
        <v>42899</v>
      </c>
      <c r="E9648" t="s">
        <v>67</v>
      </c>
      <c r="F9648" t="s">
        <v>3188</v>
      </c>
      <c r="G9648" t="s">
        <v>3189</v>
      </c>
      <c r="H9648" t="s">
        <v>37</v>
      </c>
      <c r="I9648" t="s">
        <v>38</v>
      </c>
      <c r="J9648" t="s">
        <v>3970</v>
      </c>
      <c r="K9648" t="s">
        <v>330</v>
      </c>
      <c r="L9648">
        <v>85301</v>
      </c>
      <c r="M9648" t="s">
        <v>60</v>
      </c>
      <c r="N9648" t="s">
        <v>1085</v>
      </c>
      <c r="O9648" t="s">
        <v>62</v>
      </c>
      <c r="P9648" t="s">
        <v>94</v>
      </c>
      <c r="Q9648" t="s">
        <v>1086</v>
      </c>
      <c r="R9648" s="1">
        <v>72.587999999999994</v>
      </c>
      <c r="S9648">
        <v>2</v>
      </c>
      <c r="T9648">
        <f t="shared" si="150"/>
        <v>15</v>
      </c>
      <c r="U9648" t="s">
        <v>46</v>
      </c>
      <c r="V9648">
        <v>0.7</v>
      </c>
      <c r="W9648">
        <v>50.811599999999991</v>
      </c>
      <c r="X9648" s="1">
        <v>-50.811599999999999</v>
      </c>
      <c r="Y9648" s="1">
        <v>123.39959999999999</v>
      </c>
      <c r="Z9648" t="s">
        <v>99</v>
      </c>
      <c r="AA9648" s="2">
        <v>-48.392000000000003</v>
      </c>
      <c r="AB9648" s="3">
        <v>-0.66666666666666674</v>
      </c>
      <c r="AC9648" s="1">
        <v>-70.168400000000005</v>
      </c>
      <c r="AD9648">
        <v>5</v>
      </c>
      <c r="AE9648">
        <v>5</v>
      </c>
      <c r="AF9648" t="s">
        <v>48</v>
      </c>
      <c r="AG9648">
        <v>2017</v>
      </c>
      <c r="AH9648">
        <f>COUNTBLANK(datos[[#This Row],[Row ID]:[Year sales]])</f>
        <v>0</v>
      </c>
    </row>
    <row r="9649" spans="1:34" x14ac:dyDescent="0.3">
      <c r="A9649">
        <v>9648</v>
      </c>
      <c r="B9649" t="s">
        <v>10781</v>
      </c>
      <c r="C9649" s="4">
        <v>41962</v>
      </c>
      <c r="D9649" s="4">
        <v>41967</v>
      </c>
      <c r="E9649" t="s">
        <v>67</v>
      </c>
      <c r="F9649" t="s">
        <v>5272</v>
      </c>
      <c r="G9649" t="s">
        <v>5273</v>
      </c>
      <c r="H9649" t="s">
        <v>37</v>
      </c>
      <c r="I9649" t="s">
        <v>38</v>
      </c>
      <c r="J9649" t="s">
        <v>10782</v>
      </c>
      <c r="K9649" t="s">
        <v>249</v>
      </c>
      <c r="L9649">
        <v>55433</v>
      </c>
      <c r="M9649" t="s">
        <v>125</v>
      </c>
      <c r="N9649" t="s">
        <v>4523</v>
      </c>
      <c r="O9649" t="s">
        <v>62</v>
      </c>
      <c r="P9649" t="s">
        <v>77</v>
      </c>
      <c r="Q9649" t="s">
        <v>4524</v>
      </c>
      <c r="R9649" s="1">
        <v>221.16</v>
      </c>
      <c r="S9649">
        <v>4</v>
      </c>
      <c r="T9649">
        <f t="shared" si="150"/>
        <v>20</v>
      </c>
      <c r="U9649" t="s">
        <v>52</v>
      </c>
      <c r="V9649">
        <v>0</v>
      </c>
      <c r="W9649">
        <v>0</v>
      </c>
      <c r="X9649" s="1">
        <v>0</v>
      </c>
      <c r="Y9649" s="1">
        <v>221.16</v>
      </c>
      <c r="Z9649" t="s">
        <v>47</v>
      </c>
      <c r="AA9649" s="2">
        <v>57.501600000000003</v>
      </c>
      <c r="AB9649" s="3">
        <v>0.26</v>
      </c>
      <c r="AC9649" s="1">
        <v>-163.6584</v>
      </c>
      <c r="AD9649">
        <v>5</v>
      </c>
      <c r="AE9649">
        <v>5</v>
      </c>
      <c r="AF9649" t="s">
        <v>48</v>
      </c>
      <c r="AG9649">
        <v>2014</v>
      </c>
      <c r="AH9649">
        <f>COUNTBLANK(datos[[#This Row],[Row ID]:[Year sales]])</f>
        <v>0</v>
      </c>
    </row>
    <row r="9650" spans="1:34" x14ac:dyDescent="0.3">
      <c r="A9650">
        <v>9649</v>
      </c>
      <c r="B9650" t="s">
        <v>10781</v>
      </c>
      <c r="C9650" s="4">
        <v>41962</v>
      </c>
      <c r="D9650" s="4">
        <v>41967</v>
      </c>
      <c r="E9650" t="s">
        <v>67</v>
      </c>
      <c r="F9650" t="s">
        <v>5272</v>
      </c>
      <c r="G9650" t="s">
        <v>5273</v>
      </c>
      <c r="H9650" t="s">
        <v>37</v>
      </c>
      <c r="I9650" t="s">
        <v>38</v>
      </c>
      <c r="J9650" t="s">
        <v>10782</v>
      </c>
      <c r="K9650" t="s">
        <v>249</v>
      </c>
      <c r="L9650">
        <v>55433</v>
      </c>
      <c r="M9650" t="s">
        <v>125</v>
      </c>
      <c r="N9650" t="s">
        <v>2110</v>
      </c>
      <c r="O9650" t="s">
        <v>90</v>
      </c>
      <c r="P9650" t="s">
        <v>91</v>
      </c>
      <c r="Q9650" t="s">
        <v>2111</v>
      </c>
      <c r="R9650" s="1">
        <v>281.97000000000003</v>
      </c>
      <c r="S9650">
        <v>3</v>
      </c>
      <c r="T9650">
        <f t="shared" si="150"/>
        <v>37</v>
      </c>
      <c r="U9650" t="s">
        <v>52</v>
      </c>
      <c r="V9650">
        <v>0</v>
      </c>
      <c r="W9650">
        <v>0</v>
      </c>
      <c r="X9650" s="1">
        <v>0</v>
      </c>
      <c r="Y9650" s="1">
        <v>281.97000000000003</v>
      </c>
      <c r="Z9650" t="s">
        <v>47</v>
      </c>
      <c r="AA9650" s="2">
        <v>78.951599999999999</v>
      </c>
      <c r="AB9650" s="3">
        <v>0.27999999999999997</v>
      </c>
      <c r="AC9650" s="1">
        <v>-203.01840000000001</v>
      </c>
      <c r="AD9650">
        <v>5</v>
      </c>
      <c r="AE9650">
        <v>5</v>
      </c>
      <c r="AF9650" t="s">
        <v>48</v>
      </c>
      <c r="AG9650">
        <v>2014</v>
      </c>
      <c r="AH9650">
        <f>COUNTBLANK(datos[[#This Row],[Row ID]:[Year sales]])</f>
        <v>0</v>
      </c>
    </row>
    <row r="9651" spans="1:34" x14ac:dyDescent="0.3">
      <c r="A9651">
        <v>9650</v>
      </c>
      <c r="B9651" t="s">
        <v>10783</v>
      </c>
      <c r="C9651" s="4">
        <v>42700</v>
      </c>
      <c r="D9651" s="4">
        <v>42704</v>
      </c>
      <c r="E9651" t="s">
        <v>67</v>
      </c>
      <c r="F9651" t="s">
        <v>2783</v>
      </c>
      <c r="G9651" t="s">
        <v>2784</v>
      </c>
      <c r="H9651" t="s">
        <v>37</v>
      </c>
      <c r="I9651" t="s">
        <v>38</v>
      </c>
      <c r="J9651" t="s">
        <v>58</v>
      </c>
      <c r="K9651" t="s">
        <v>59</v>
      </c>
      <c r="L9651">
        <v>90045</v>
      </c>
      <c r="M9651" t="s">
        <v>60</v>
      </c>
      <c r="N9651" t="s">
        <v>5047</v>
      </c>
      <c r="O9651" t="s">
        <v>43</v>
      </c>
      <c r="P9651" t="s">
        <v>44</v>
      </c>
      <c r="Q9651" t="s">
        <v>5048</v>
      </c>
      <c r="R9651" s="1">
        <v>3406.6640000000002</v>
      </c>
      <c r="S9651">
        <v>8</v>
      </c>
      <c r="T9651">
        <f t="shared" si="150"/>
        <v>27</v>
      </c>
      <c r="U9651" t="s">
        <v>75</v>
      </c>
      <c r="V9651">
        <v>0.15</v>
      </c>
      <c r="W9651">
        <v>510.99959999999999</v>
      </c>
      <c r="X9651" s="1">
        <v>-510.99959999999999</v>
      </c>
      <c r="Y9651" s="1">
        <v>3917.6636000000003</v>
      </c>
      <c r="Z9651" t="s">
        <v>53</v>
      </c>
      <c r="AA9651" s="2">
        <v>160.31360000000001</v>
      </c>
      <c r="AB9651" s="3">
        <v>4.7058823529411764E-2</v>
      </c>
      <c r="AC9651" s="1">
        <v>-2735.3508000000002</v>
      </c>
      <c r="AD9651">
        <v>4</v>
      </c>
      <c r="AE9651">
        <v>4</v>
      </c>
      <c r="AF9651" t="s">
        <v>48</v>
      </c>
      <c r="AG9651">
        <v>2016</v>
      </c>
      <c r="AH9651">
        <f>COUNTBLANK(datos[[#This Row],[Row ID]:[Year sales]])</f>
        <v>0</v>
      </c>
    </row>
    <row r="9652" spans="1:34" x14ac:dyDescent="0.3">
      <c r="A9652">
        <v>9651</v>
      </c>
      <c r="B9652" t="s">
        <v>10783</v>
      </c>
      <c r="C9652" s="4">
        <v>42700</v>
      </c>
      <c r="D9652" s="4">
        <v>42704</v>
      </c>
      <c r="E9652" t="s">
        <v>67</v>
      </c>
      <c r="F9652" t="s">
        <v>2783</v>
      </c>
      <c r="G9652" t="s">
        <v>2784</v>
      </c>
      <c r="H9652" t="s">
        <v>37</v>
      </c>
      <c r="I9652" t="s">
        <v>38</v>
      </c>
      <c r="J9652" t="s">
        <v>58</v>
      </c>
      <c r="K9652" t="s">
        <v>59</v>
      </c>
      <c r="L9652">
        <v>90045</v>
      </c>
      <c r="M9652" t="s">
        <v>60</v>
      </c>
      <c r="N9652" t="s">
        <v>6835</v>
      </c>
      <c r="O9652" t="s">
        <v>62</v>
      </c>
      <c r="P9652" t="s">
        <v>86</v>
      </c>
      <c r="Q9652" t="s">
        <v>6836</v>
      </c>
      <c r="R9652" s="1">
        <v>37.17</v>
      </c>
      <c r="S9652">
        <v>9</v>
      </c>
      <c r="T9652">
        <f t="shared" si="150"/>
        <v>24</v>
      </c>
      <c r="U9652" t="s">
        <v>75</v>
      </c>
      <c r="V9652">
        <v>0</v>
      </c>
      <c r="W9652">
        <v>0</v>
      </c>
      <c r="X9652" s="1">
        <v>0</v>
      </c>
      <c r="Y9652" s="1">
        <v>37.17</v>
      </c>
      <c r="Z9652" t="s">
        <v>65</v>
      </c>
      <c r="AA9652" s="2">
        <v>10.4076</v>
      </c>
      <c r="AB9652" s="3">
        <v>0.27999999999999997</v>
      </c>
      <c r="AC9652" s="1">
        <v>-26.7624</v>
      </c>
      <c r="AD9652">
        <v>4</v>
      </c>
      <c r="AE9652">
        <v>4</v>
      </c>
      <c r="AF9652" t="s">
        <v>48</v>
      </c>
      <c r="AG9652">
        <v>2016</v>
      </c>
      <c r="AH9652">
        <f>COUNTBLANK(datos[[#This Row],[Row ID]:[Year sales]])</f>
        <v>0</v>
      </c>
    </row>
    <row r="9653" spans="1:34" x14ac:dyDescent="0.3">
      <c r="A9653">
        <v>9652</v>
      </c>
      <c r="B9653" t="s">
        <v>10783</v>
      </c>
      <c r="C9653" s="4">
        <v>42700</v>
      </c>
      <c r="D9653" s="4">
        <v>42704</v>
      </c>
      <c r="E9653" t="s">
        <v>67</v>
      </c>
      <c r="F9653" t="s">
        <v>2783</v>
      </c>
      <c r="G9653" t="s">
        <v>2784</v>
      </c>
      <c r="H9653" t="s">
        <v>37</v>
      </c>
      <c r="I9653" t="s">
        <v>38</v>
      </c>
      <c r="J9653" t="s">
        <v>58</v>
      </c>
      <c r="K9653" t="s">
        <v>59</v>
      </c>
      <c r="L9653">
        <v>90045</v>
      </c>
      <c r="M9653" t="s">
        <v>60</v>
      </c>
      <c r="N9653" t="s">
        <v>3125</v>
      </c>
      <c r="O9653" t="s">
        <v>62</v>
      </c>
      <c r="P9653" t="s">
        <v>97</v>
      </c>
      <c r="Q9653" t="s">
        <v>3126</v>
      </c>
      <c r="R9653" s="1">
        <v>64.959999999999994</v>
      </c>
      <c r="S9653">
        <v>2</v>
      </c>
      <c r="T9653">
        <f t="shared" si="150"/>
        <v>17</v>
      </c>
      <c r="U9653" t="s">
        <v>46</v>
      </c>
      <c r="V9653">
        <v>0</v>
      </c>
      <c r="W9653">
        <v>0</v>
      </c>
      <c r="X9653" s="1">
        <v>0</v>
      </c>
      <c r="Y9653" s="1">
        <v>64.959999999999994</v>
      </c>
      <c r="Z9653" t="s">
        <v>99</v>
      </c>
      <c r="AA9653" s="2">
        <v>19.488</v>
      </c>
      <c r="AB9653" s="3">
        <v>0.30000000000000004</v>
      </c>
      <c r="AC9653" s="1">
        <v>-45.472000000000001</v>
      </c>
      <c r="AD9653">
        <v>4</v>
      </c>
      <c r="AE9653">
        <v>4</v>
      </c>
      <c r="AF9653" t="s">
        <v>48</v>
      </c>
      <c r="AG9653">
        <v>2016</v>
      </c>
      <c r="AH9653">
        <f>COUNTBLANK(datos[[#This Row],[Row ID]:[Year sales]])</f>
        <v>0</v>
      </c>
    </row>
    <row r="9654" spans="1:34" x14ac:dyDescent="0.3">
      <c r="A9654">
        <v>9653</v>
      </c>
      <c r="B9654" t="s">
        <v>10783</v>
      </c>
      <c r="C9654" s="4">
        <v>42700</v>
      </c>
      <c r="D9654" s="4">
        <v>42704</v>
      </c>
      <c r="E9654" t="s">
        <v>67</v>
      </c>
      <c r="F9654" t="s">
        <v>2783</v>
      </c>
      <c r="G9654" t="s">
        <v>2784</v>
      </c>
      <c r="H9654" t="s">
        <v>37</v>
      </c>
      <c r="I9654" t="s">
        <v>38</v>
      </c>
      <c r="J9654" t="s">
        <v>58</v>
      </c>
      <c r="K9654" t="s">
        <v>59</v>
      </c>
      <c r="L9654">
        <v>90045</v>
      </c>
      <c r="M9654" t="s">
        <v>60</v>
      </c>
      <c r="N9654" t="s">
        <v>4284</v>
      </c>
      <c r="O9654" t="s">
        <v>43</v>
      </c>
      <c r="P9654" t="s">
        <v>83</v>
      </c>
      <c r="Q9654" t="s">
        <v>4285</v>
      </c>
      <c r="R9654" s="1">
        <v>595.38</v>
      </c>
      <c r="S9654">
        <v>6</v>
      </c>
      <c r="T9654">
        <f t="shared" si="150"/>
        <v>29</v>
      </c>
      <c r="U9654" t="s">
        <v>75</v>
      </c>
      <c r="V9654">
        <v>0</v>
      </c>
      <c r="W9654">
        <v>0</v>
      </c>
      <c r="X9654" s="1">
        <v>0</v>
      </c>
      <c r="Y9654" s="1">
        <v>595.38</v>
      </c>
      <c r="Z9654" t="s">
        <v>53</v>
      </c>
      <c r="AA9654" s="2">
        <v>297.69</v>
      </c>
      <c r="AB9654" s="3">
        <v>0.5</v>
      </c>
      <c r="AC9654" s="1">
        <v>-297.69</v>
      </c>
      <c r="AD9654">
        <v>4</v>
      </c>
      <c r="AE9654">
        <v>4</v>
      </c>
      <c r="AF9654" t="s">
        <v>48</v>
      </c>
      <c r="AG9654">
        <v>2016</v>
      </c>
      <c r="AH9654">
        <f>COUNTBLANK(datos[[#This Row],[Row ID]:[Year sales]])</f>
        <v>0</v>
      </c>
    </row>
    <row r="9655" spans="1:34" x14ac:dyDescent="0.3">
      <c r="A9655">
        <v>9654</v>
      </c>
      <c r="B9655" t="s">
        <v>10784</v>
      </c>
      <c r="C9655" s="4">
        <v>42758</v>
      </c>
      <c r="D9655" s="4">
        <v>42762</v>
      </c>
      <c r="E9655" t="s">
        <v>67</v>
      </c>
      <c r="F9655" t="s">
        <v>120</v>
      </c>
      <c r="G9655" t="s">
        <v>121</v>
      </c>
      <c r="H9655" t="s">
        <v>122</v>
      </c>
      <c r="I9655" t="s">
        <v>38</v>
      </c>
      <c r="J9655" t="s">
        <v>1333</v>
      </c>
      <c r="K9655" t="s">
        <v>330</v>
      </c>
      <c r="L9655">
        <v>85705</v>
      </c>
      <c r="M9655" t="s">
        <v>60</v>
      </c>
      <c r="N9655" t="s">
        <v>6948</v>
      </c>
      <c r="O9655" t="s">
        <v>90</v>
      </c>
      <c r="P9655" t="s">
        <v>181</v>
      </c>
      <c r="Q9655" t="s">
        <v>6949</v>
      </c>
      <c r="R9655" s="1">
        <v>95.983999999999995</v>
      </c>
      <c r="S9655">
        <v>2</v>
      </c>
      <c r="T9655">
        <f t="shared" si="150"/>
        <v>11</v>
      </c>
      <c r="U9655" t="s">
        <v>46</v>
      </c>
      <c r="V9655">
        <v>0.2</v>
      </c>
      <c r="W9655">
        <v>19.1968</v>
      </c>
      <c r="X9655" s="1">
        <v>-19.1968</v>
      </c>
      <c r="Y9655" s="1">
        <v>115.18079999999999</v>
      </c>
      <c r="Z9655" t="s">
        <v>99</v>
      </c>
      <c r="AA9655" s="2">
        <v>11.997999999999999</v>
      </c>
      <c r="AB9655" s="3">
        <v>0.125</v>
      </c>
      <c r="AC9655" s="1">
        <v>-64.789199999999994</v>
      </c>
      <c r="AD9655">
        <v>4</v>
      </c>
      <c r="AE9655">
        <v>4</v>
      </c>
      <c r="AF9655" t="s">
        <v>48</v>
      </c>
      <c r="AG9655">
        <v>2017</v>
      </c>
      <c r="AH9655">
        <f>COUNTBLANK(datos[[#This Row],[Row ID]:[Year sales]])</f>
        <v>0</v>
      </c>
    </row>
    <row r="9656" spans="1:34" x14ac:dyDescent="0.3">
      <c r="A9656">
        <v>9655</v>
      </c>
      <c r="B9656" t="s">
        <v>10784</v>
      </c>
      <c r="C9656" s="4">
        <v>42758</v>
      </c>
      <c r="D9656" s="4">
        <v>42762</v>
      </c>
      <c r="E9656" t="s">
        <v>67</v>
      </c>
      <c r="F9656" t="s">
        <v>120</v>
      </c>
      <c r="G9656" t="s">
        <v>121</v>
      </c>
      <c r="H9656" t="s">
        <v>122</v>
      </c>
      <c r="I9656" t="s">
        <v>38</v>
      </c>
      <c r="J9656" t="s">
        <v>1333</v>
      </c>
      <c r="K9656" t="s">
        <v>330</v>
      </c>
      <c r="L9656">
        <v>85705</v>
      </c>
      <c r="M9656" t="s">
        <v>60</v>
      </c>
      <c r="N9656" t="s">
        <v>5140</v>
      </c>
      <c r="O9656" t="s">
        <v>62</v>
      </c>
      <c r="P9656" t="s">
        <v>94</v>
      </c>
      <c r="Q9656" t="s">
        <v>5141</v>
      </c>
      <c r="R9656" s="1">
        <v>4.9379999999999997</v>
      </c>
      <c r="S9656">
        <v>2</v>
      </c>
      <c r="T9656">
        <f t="shared" si="150"/>
        <v>12</v>
      </c>
      <c r="U9656" t="s">
        <v>46</v>
      </c>
      <c r="V9656">
        <v>0.7</v>
      </c>
      <c r="W9656">
        <v>3.4565999999999995</v>
      </c>
      <c r="X9656" s="1">
        <v>-3.4565999999999999</v>
      </c>
      <c r="Y9656" s="1">
        <v>8.3945999999999987</v>
      </c>
      <c r="Z9656" t="s">
        <v>65</v>
      </c>
      <c r="AA9656" s="2">
        <v>-3.6212</v>
      </c>
      <c r="AB9656" s="3">
        <v>-0.73333333333333339</v>
      </c>
      <c r="AC9656" s="1">
        <v>-5.1025999999999998</v>
      </c>
      <c r="AD9656">
        <v>4</v>
      </c>
      <c r="AE9656">
        <v>4</v>
      </c>
      <c r="AF9656" t="s">
        <v>48</v>
      </c>
      <c r="AG9656">
        <v>2017</v>
      </c>
      <c r="AH9656">
        <f>COUNTBLANK(datos[[#This Row],[Row ID]:[Year sales]])</f>
        <v>0</v>
      </c>
    </row>
    <row r="9657" spans="1:34" x14ac:dyDescent="0.3">
      <c r="A9657">
        <v>9656</v>
      </c>
      <c r="B9657" t="s">
        <v>10785</v>
      </c>
      <c r="C9657" s="4">
        <v>41904</v>
      </c>
      <c r="D9657" s="4">
        <v>41911</v>
      </c>
      <c r="E9657" t="s">
        <v>67</v>
      </c>
      <c r="F9657" t="s">
        <v>4736</v>
      </c>
      <c r="G9657" t="s">
        <v>4737</v>
      </c>
      <c r="H9657" t="s">
        <v>37</v>
      </c>
      <c r="I9657" t="s">
        <v>38</v>
      </c>
      <c r="J9657" t="s">
        <v>286</v>
      </c>
      <c r="K9657" t="s">
        <v>287</v>
      </c>
      <c r="L9657">
        <v>10035</v>
      </c>
      <c r="M9657" t="s">
        <v>168</v>
      </c>
      <c r="N9657" t="s">
        <v>5885</v>
      </c>
      <c r="O9657" t="s">
        <v>43</v>
      </c>
      <c r="P9657" t="s">
        <v>83</v>
      </c>
      <c r="Q9657" t="s">
        <v>5886</v>
      </c>
      <c r="R9657" s="1">
        <v>97.44</v>
      </c>
      <c r="S9657">
        <v>3</v>
      </c>
      <c r="T9657">
        <f t="shared" si="150"/>
        <v>22</v>
      </c>
      <c r="U9657" t="s">
        <v>52</v>
      </c>
      <c r="V9657">
        <v>0</v>
      </c>
      <c r="W9657">
        <v>0</v>
      </c>
      <c r="X9657" s="1">
        <v>0</v>
      </c>
      <c r="Y9657" s="1">
        <v>97.44</v>
      </c>
      <c r="Z9657" t="s">
        <v>99</v>
      </c>
      <c r="AA9657" s="2">
        <v>35.078400000000002</v>
      </c>
      <c r="AB9657" s="3">
        <v>0.36000000000000004</v>
      </c>
      <c r="AC9657" s="1">
        <v>-62.361600000000003</v>
      </c>
      <c r="AD9657">
        <v>7</v>
      </c>
      <c r="AE9657">
        <v>7</v>
      </c>
      <c r="AF9657" t="s">
        <v>48</v>
      </c>
      <c r="AG9657">
        <v>2014</v>
      </c>
      <c r="AH9657">
        <f>COUNTBLANK(datos[[#This Row],[Row ID]:[Year sales]])</f>
        <v>0</v>
      </c>
    </row>
    <row r="9658" spans="1:34" x14ac:dyDescent="0.3">
      <c r="A9658">
        <v>9657</v>
      </c>
      <c r="B9658" t="s">
        <v>10785</v>
      </c>
      <c r="C9658" s="4">
        <v>41904</v>
      </c>
      <c r="D9658" s="4">
        <v>41911</v>
      </c>
      <c r="E9658" t="s">
        <v>67</v>
      </c>
      <c r="F9658" t="s">
        <v>4736</v>
      </c>
      <c r="G9658" t="s">
        <v>4737</v>
      </c>
      <c r="H9658" t="s">
        <v>37</v>
      </c>
      <c r="I9658" t="s">
        <v>38</v>
      </c>
      <c r="J9658" t="s">
        <v>286</v>
      </c>
      <c r="K9658" t="s">
        <v>287</v>
      </c>
      <c r="L9658">
        <v>10035</v>
      </c>
      <c r="M9658" t="s">
        <v>168</v>
      </c>
      <c r="N9658" t="s">
        <v>2325</v>
      </c>
      <c r="O9658" t="s">
        <v>62</v>
      </c>
      <c r="P9658" t="s">
        <v>94</v>
      </c>
      <c r="Q9658" t="s">
        <v>2326</v>
      </c>
      <c r="R9658" s="1">
        <v>3.984</v>
      </c>
      <c r="S9658">
        <v>1</v>
      </c>
      <c r="T9658">
        <f t="shared" si="150"/>
        <v>25</v>
      </c>
      <c r="U9658" t="s">
        <v>46</v>
      </c>
      <c r="V9658">
        <v>0.2</v>
      </c>
      <c r="W9658">
        <v>0.79680000000000006</v>
      </c>
      <c r="X9658" s="1">
        <v>-0.79679999999999995</v>
      </c>
      <c r="Y9658" s="1">
        <v>4.7808000000000002</v>
      </c>
      <c r="Z9658" t="s">
        <v>65</v>
      </c>
      <c r="AA9658" s="2">
        <v>1.3944000000000001</v>
      </c>
      <c r="AB9658" s="3">
        <v>0.35000000000000003</v>
      </c>
      <c r="AC9658" s="1">
        <v>-1.7927999999999999</v>
      </c>
      <c r="AD9658">
        <v>7</v>
      </c>
      <c r="AE9658">
        <v>7</v>
      </c>
      <c r="AF9658" t="s">
        <v>48</v>
      </c>
      <c r="AG9658">
        <v>2014</v>
      </c>
      <c r="AH9658">
        <f>COUNTBLANK(datos[[#This Row],[Row ID]:[Year sales]])</f>
        <v>0</v>
      </c>
    </row>
    <row r="9659" spans="1:34" x14ac:dyDescent="0.3">
      <c r="A9659">
        <v>9658</v>
      </c>
      <c r="B9659" t="s">
        <v>10785</v>
      </c>
      <c r="C9659" s="4">
        <v>41904</v>
      </c>
      <c r="D9659" s="4">
        <v>41911</v>
      </c>
      <c r="E9659" t="s">
        <v>67</v>
      </c>
      <c r="F9659" t="s">
        <v>4736</v>
      </c>
      <c r="G9659" t="s">
        <v>4737</v>
      </c>
      <c r="H9659" t="s">
        <v>37</v>
      </c>
      <c r="I9659" t="s">
        <v>38</v>
      </c>
      <c r="J9659" t="s">
        <v>286</v>
      </c>
      <c r="K9659" t="s">
        <v>287</v>
      </c>
      <c r="L9659">
        <v>10035</v>
      </c>
      <c r="M9659" t="s">
        <v>168</v>
      </c>
      <c r="N9659" t="s">
        <v>8165</v>
      </c>
      <c r="O9659" t="s">
        <v>62</v>
      </c>
      <c r="P9659" t="s">
        <v>86</v>
      </c>
      <c r="Q9659" t="s">
        <v>8166</v>
      </c>
      <c r="R9659" s="1">
        <v>13.04</v>
      </c>
      <c r="S9659">
        <v>4</v>
      </c>
      <c r="T9659">
        <f t="shared" si="150"/>
        <v>9</v>
      </c>
      <c r="U9659" t="s">
        <v>52</v>
      </c>
      <c r="V9659">
        <v>0</v>
      </c>
      <c r="W9659">
        <v>0</v>
      </c>
      <c r="X9659" s="1">
        <v>0</v>
      </c>
      <c r="Y9659" s="1">
        <v>13.04</v>
      </c>
      <c r="Z9659" t="s">
        <v>65</v>
      </c>
      <c r="AA9659" s="2">
        <v>5.7375999999999996</v>
      </c>
      <c r="AB9659" s="3">
        <v>0.44</v>
      </c>
      <c r="AC9659" s="1">
        <v>-7.3023999999999996</v>
      </c>
      <c r="AD9659">
        <v>7</v>
      </c>
      <c r="AE9659">
        <v>7</v>
      </c>
      <c r="AF9659" t="s">
        <v>48</v>
      </c>
      <c r="AG9659">
        <v>2014</v>
      </c>
      <c r="AH9659">
        <f>COUNTBLANK(datos[[#This Row],[Row ID]:[Year sales]])</f>
        <v>0</v>
      </c>
    </row>
    <row r="9660" spans="1:34" x14ac:dyDescent="0.3">
      <c r="A9660">
        <v>9659</v>
      </c>
      <c r="B9660" t="s">
        <v>10785</v>
      </c>
      <c r="C9660" s="4">
        <v>41904</v>
      </c>
      <c r="D9660" s="4">
        <v>41911</v>
      </c>
      <c r="E9660" t="s">
        <v>67</v>
      </c>
      <c r="F9660" t="s">
        <v>4736</v>
      </c>
      <c r="G9660" t="s">
        <v>4737</v>
      </c>
      <c r="H9660" t="s">
        <v>37</v>
      </c>
      <c r="I9660" t="s">
        <v>38</v>
      </c>
      <c r="J9660" t="s">
        <v>286</v>
      </c>
      <c r="K9660" t="s">
        <v>287</v>
      </c>
      <c r="L9660">
        <v>10035</v>
      </c>
      <c r="M9660" t="s">
        <v>168</v>
      </c>
      <c r="N9660" t="s">
        <v>6931</v>
      </c>
      <c r="O9660" t="s">
        <v>43</v>
      </c>
      <c r="P9660" t="s">
        <v>50</v>
      </c>
      <c r="Q9660" t="s">
        <v>6932</v>
      </c>
      <c r="R9660" s="1">
        <v>579.52800000000002</v>
      </c>
      <c r="S9660">
        <v>4</v>
      </c>
      <c r="T9660">
        <f t="shared" si="150"/>
        <v>31</v>
      </c>
      <c r="U9660" t="s">
        <v>52</v>
      </c>
      <c r="V9660">
        <v>0.1</v>
      </c>
      <c r="W9660">
        <v>57.952800000000003</v>
      </c>
      <c r="X9660" s="1">
        <v>-57.952800000000003</v>
      </c>
      <c r="Y9660" s="1">
        <v>637.48080000000004</v>
      </c>
      <c r="Z9660" t="s">
        <v>53</v>
      </c>
      <c r="AA9660" s="2">
        <v>83.709599999999995</v>
      </c>
      <c r="AB9660" s="3">
        <v>0.14444444444444443</v>
      </c>
      <c r="AC9660" s="1">
        <v>-437.86559999999997</v>
      </c>
      <c r="AD9660">
        <v>7</v>
      </c>
      <c r="AE9660">
        <v>7</v>
      </c>
      <c r="AF9660" t="s">
        <v>48</v>
      </c>
      <c r="AG9660">
        <v>2014</v>
      </c>
      <c r="AH9660">
        <f>COUNTBLANK(datos[[#This Row],[Row ID]:[Year sales]])</f>
        <v>0</v>
      </c>
    </row>
    <row r="9661" spans="1:34" x14ac:dyDescent="0.3">
      <c r="A9661">
        <v>9660</v>
      </c>
      <c r="B9661" t="s">
        <v>10786</v>
      </c>
      <c r="C9661" s="4">
        <v>41724</v>
      </c>
      <c r="D9661" s="4">
        <v>41728</v>
      </c>
      <c r="E9661" t="s">
        <v>34</v>
      </c>
      <c r="F9661" t="s">
        <v>3996</v>
      </c>
      <c r="G9661" t="s">
        <v>3997</v>
      </c>
      <c r="H9661" t="s">
        <v>37</v>
      </c>
      <c r="I9661" t="s">
        <v>38</v>
      </c>
      <c r="J9661" t="s">
        <v>4067</v>
      </c>
      <c r="K9661" t="s">
        <v>59</v>
      </c>
      <c r="L9661">
        <v>91767</v>
      </c>
      <c r="M9661" t="s">
        <v>60</v>
      </c>
      <c r="N9661" t="s">
        <v>6759</v>
      </c>
      <c r="O9661" t="s">
        <v>62</v>
      </c>
      <c r="P9661" t="s">
        <v>63</v>
      </c>
      <c r="Q9661" t="s">
        <v>6760</v>
      </c>
      <c r="R9661" s="1">
        <v>18.75</v>
      </c>
      <c r="S9661">
        <v>5</v>
      </c>
      <c r="T9661">
        <f t="shared" si="150"/>
        <v>20</v>
      </c>
      <c r="U9661" t="s">
        <v>75</v>
      </c>
      <c r="V9661">
        <v>0</v>
      </c>
      <c r="W9661">
        <v>0</v>
      </c>
      <c r="X9661" s="1">
        <v>0</v>
      </c>
      <c r="Y9661" s="1">
        <v>18.75</v>
      </c>
      <c r="Z9661" t="s">
        <v>65</v>
      </c>
      <c r="AA9661" s="2">
        <v>9</v>
      </c>
      <c r="AB9661" s="3">
        <v>0.48</v>
      </c>
      <c r="AC9661" s="1">
        <v>-9.75</v>
      </c>
      <c r="AD9661">
        <v>4</v>
      </c>
      <c r="AE9661">
        <v>4</v>
      </c>
      <c r="AF9661" t="s">
        <v>48</v>
      </c>
      <c r="AG9661">
        <v>2014</v>
      </c>
      <c r="AH9661">
        <f>COUNTBLANK(datos[[#This Row],[Row ID]:[Year sales]])</f>
        <v>0</v>
      </c>
    </row>
    <row r="9662" spans="1:34" x14ac:dyDescent="0.3">
      <c r="A9662">
        <v>9661</v>
      </c>
      <c r="B9662" t="s">
        <v>10787</v>
      </c>
      <c r="C9662" s="4">
        <v>42527</v>
      </c>
      <c r="D9662" s="4">
        <v>42532</v>
      </c>
      <c r="E9662" t="s">
        <v>67</v>
      </c>
      <c r="F9662" t="s">
        <v>3943</v>
      </c>
      <c r="G9662" t="s">
        <v>3944</v>
      </c>
      <c r="H9662" t="s">
        <v>122</v>
      </c>
      <c r="I9662" t="s">
        <v>38</v>
      </c>
      <c r="J9662" t="s">
        <v>8331</v>
      </c>
      <c r="K9662" t="s">
        <v>59</v>
      </c>
      <c r="L9662">
        <v>93101</v>
      </c>
      <c r="M9662" t="s">
        <v>60</v>
      </c>
      <c r="N9662" t="s">
        <v>6174</v>
      </c>
      <c r="O9662" t="s">
        <v>90</v>
      </c>
      <c r="P9662" t="s">
        <v>91</v>
      </c>
      <c r="Q9662" t="s">
        <v>6175</v>
      </c>
      <c r="R9662" s="1">
        <v>3023.9279999999999</v>
      </c>
      <c r="S9662">
        <v>9</v>
      </c>
      <c r="T9662">
        <f t="shared" si="150"/>
        <v>39</v>
      </c>
      <c r="U9662" t="s">
        <v>75</v>
      </c>
      <c r="V9662">
        <v>0.2</v>
      </c>
      <c r="W9662">
        <v>604.78560000000004</v>
      </c>
      <c r="X9662" s="1">
        <v>-604.78560000000004</v>
      </c>
      <c r="Y9662" s="1">
        <v>3628.7136</v>
      </c>
      <c r="Z9662" t="s">
        <v>53</v>
      </c>
      <c r="AA9662" s="2">
        <v>226.7946</v>
      </c>
      <c r="AB9662" s="3">
        <v>7.4999999999999997E-2</v>
      </c>
      <c r="AC9662" s="1">
        <v>-2192.3478</v>
      </c>
      <c r="AD9662">
        <v>5</v>
      </c>
      <c r="AE9662">
        <v>5</v>
      </c>
      <c r="AF9662" t="s">
        <v>48</v>
      </c>
      <c r="AG9662">
        <v>2016</v>
      </c>
      <c r="AH9662">
        <f>COUNTBLANK(datos[[#This Row],[Row ID]:[Year sales]])</f>
        <v>0</v>
      </c>
    </row>
    <row r="9663" spans="1:34" x14ac:dyDescent="0.3">
      <c r="A9663">
        <v>9662</v>
      </c>
      <c r="B9663" t="s">
        <v>10787</v>
      </c>
      <c r="C9663" s="4">
        <v>42527</v>
      </c>
      <c r="D9663" s="4">
        <v>42532</v>
      </c>
      <c r="E9663" t="s">
        <v>67</v>
      </c>
      <c r="F9663" t="s">
        <v>3943</v>
      </c>
      <c r="G9663" t="s">
        <v>3944</v>
      </c>
      <c r="H9663" t="s">
        <v>122</v>
      </c>
      <c r="I9663" t="s">
        <v>38</v>
      </c>
      <c r="J9663" t="s">
        <v>8331</v>
      </c>
      <c r="K9663" t="s">
        <v>59</v>
      </c>
      <c r="L9663">
        <v>93101</v>
      </c>
      <c r="M9663" t="s">
        <v>60</v>
      </c>
      <c r="N9663" t="s">
        <v>6801</v>
      </c>
      <c r="O9663" t="s">
        <v>90</v>
      </c>
      <c r="P9663" t="s">
        <v>181</v>
      </c>
      <c r="Q9663" t="s">
        <v>6802</v>
      </c>
      <c r="R9663" s="1">
        <v>26.96</v>
      </c>
      <c r="S9663">
        <v>2</v>
      </c>
      <c r="T9663">
        <f t="shared" si="150"/>
        <v>9</v>
      </c>
      <c r="U9663" t="s">
        <v>46</v>
      </c>
      <c r="V9663">
        <v>0</v>
      </c>
      <c r="W9663">
        <v>0</v>
      </c>
      <c r="X9663" s="1">
        <v>0</v>
      </c>
      <c r="Y9663" s="1">
        <v>26.96</v>
      </c>
      <c r="Z9663" t="s">
        <v>65</v>
      </c>
      <c r="AA9663" s="2">
        <v>3.7744</v>
      </c>
      <c r="AB9663" s="3">
        <v>0.13999999999999999</v>
      </c>
      <c r="AC9663" s="1">
        <v>-23.185600000000001</v>
      </c>
      <c r="AD9663">
        <v>5</v>
      </c>
      <c r="AE9663">
        <v>5</v>
      </c>
      <c r="AF9663" t="s">
        <v>48</v>
      </c>
      <c r="AG9663">
        <v>2016</v>
      </c>
      <c r="AH9663">
        <f>COUNTBLANK(datos[[#This Row],[Row ID]:[Year sales]])</f>
        <v>0</v>
      </c>
    </row>
    <row r="9664" spans="1:34" x14ac:dyDescent="0.3">
      <c r="A9664">
        <v>9663</v>
      </c>
      <c r="B9664" t="s">
        <v>10787</v>
      </c>
      <c r="C9664" s="4">
        <v>42527</v>
      </c>
      <c r="D9664" s="4">
        <v>42532</v>
      </c>
      <c r="E9664" t="s">
        <v>67</v>
      </c>
      <c r="F9664" t="s">
        <v>3943</v>
      </c>
      <c r="G9664" t="s">
        <v>3944</v>
      </c>
      <c r="H9664" t="s">
        <v>122</v>
      </c>
      <c r="I9664" t="s">
        <v>38</v>
      </c>
      <c r="J9664" t="s">
        <v>8331</v>
      </c>
      <c r="K9664" t="s">
        <v>59</v>
      </c>
      <c r="L9664">
        <v>93101</v>
      </c>
      <c r="M9664" t="s">
        <v>60</v>
      </c>
      <c r="N9664" t="s">
        <v>1068</v>
      </c>
      <c r="O9664" t="s">
        <v>90</v>
      </c>
      <c r="P9664" t="s">
        <v>91</v>
      </c>
      <c r="Q9664" t="s">
        <v>1069</v>
      </c>
      <c r="R9664" s="1">
        <v>477.6</v>
      </c>
      <c r="S9664">
        <v>3</v>
      </c>
      <c r="T9664">
        <f t="shared" si="150"/>
        <v>18</v>
      </c>
      <c r="U9664" t="s">
        <v>52</v>
      </c>
      <c r="V9664">
        <v>0.2</v>
      </c>
      <c r="W9664">
        <v>95.52000000000001</v>
      </c>
      <c r="X9664" s="1">
        <v>-95.52</v>
      </c>
      <c r="Y9664" s="1">
        <v>573.12</v>
      </c>
      <c r="Z9664" t="s">
        <v>53</v>
      </c>
      <c r="AA9664" s="2">
        <v>161.19</v>
      </c>
      <c r="AB9664" s="3">
        <v>0.33749999999999997</v>
      </c>
      <c r="AC9664" s="1">
        <v>-220.89</v>
      </c>
      <c r="AD9664">
        <v>5</v>
      </c>
      <c r="AE9664">
        <v>5</v>
      </c>
      <c r="AF9664" t="s">
        <v>48</v>
      </c>
      <c r="AG9664">
        <v>2016</v>
      </c>
      <c r="AH9664">
        <f>COUNTBLANK(datos[[#This Row],[Row ID]:[Year sales]])</f>
        <v>0</v>
      </c>
    </row>
    <row r="9665" spans="1:34" x14ac:dyDescent="0.3">
      <c r="A9665">
        <v>9664</v>
      </c>
      <c r="B9665" t="s">
        <v>10788</v>
      </c>
      <c r="C9665" s="4">
        <v>42978</v>
      </c>
      <c r="D9665" s="4">
        <v>42983</v>
      </c>
      <c r="E9665" t="s">
        <v>67</v>
      </c>
      <c r="F9665" t="s">
        <v>4015</v>
      </c>
      <c r="G9665" t="s">
        <v>4016</v>
      </c>
      <c r="H9665" t="s">
        <v>37</v>
      </c>
      <c r="I9665" t="s">
        <v>38</v>
      </c>
      <c r="J9665" t="s">
        <v>147</v>
      </c>
      <c r="K9665" t="s">
        <v>59</v>
      </c>
      <c r="L9665">
        <v>94109</v>
      </c>
      <c r="M9665" t="s">
        <v>60</v>
      </c>
      <c r="N9665" t="s">
        <v>2188</v>
      </c>
      <c r="O9665" t="s">
        <v>62</v>
      </c>
      <c r="P9665" t="s">
        <v>77</v>
      </c>
      <c r="Q9665" t="s">
        <v>2189</v>
      </c>
      <c r="R9665" s="1">
        <v>193.95</v>
      </c>
      <c r="S9665">
        <v>3</v>
      </c>
      <c r="T9665">
        <f t="shared" si="150"/>
        <v>33</v>
      </c>
      <c r="U9665" t="s">
        <v>52</v>
      </c>
      <c r="V9665">
        <v>0</v>
      </c>
      <c r="W9665">
        <v>0</v>
      </c>
      <c r="X9665" s="1">
        <v>0</v>
      </c>
      <c r="Y9665" s="1">
        <v>193.95</v>
      </c>
      <c r="Z9665" t="s">
        <v>99</v>
      </c>
      <c r="AA9665" s="2">
        <v>9.6974999999999998</v>
      </c>
      <c r="AB9665" s="3">
        <v>0.05</v>
      </c>
      <c r="AC9665" s="1">
        <v>-184.2525</v>
      </c>
      <c r="AD9665">
        <v>5</v>
      </c>
      <c r="AE9665">
        <v>5</v>
      </c>
      <c r="AF9665" t="s">
        <v>48</v>
      </c>
      <c r="AG9665">
        <v>2017</v>
      </c>
      <c r="AH9665">
        <f>COUNTBLANK(datos[[#This Row],[Row ID]:[Year sales]])</f>
        <v>0</v>
      </c>
    </row>
    <row r="9666" spans="1:34" x14ac:dyDescent="0.3">
      <c r="A9666">
        <v>9665</v>
      </c>
      <c r="B9666" t="s">
        <v>10789</v>
      </c>
      <c r="C9666" s="4">
        <v>42345</v>
      </c>
      <c r="D9666" s="4">
        <v>42345</v>
      </c>
      <c r="E9666" t="s">
        <v>1312</v>
      </c>
      <c r="F9666" t="s">
        <v>1035</v>
      </c>
      <c r="G9666" t="s">
        <v>1036</v>
      </c>
      <c r="H9666" t="s">
        <v>57</v>
      </c>
      <c r="I9666" t="s">
        <v>38</v>
      </c>
      <c r="J9666" t="s">
        <v>2881</v>
      </c>
      <c r="K9666" t="s">
        <v>59</v>
      </c>
      <c r="L9666">
        <v>92503</v>
      </c>
      <c r="M9666" t="s">
        <v>60</v>
      </c>
      <c r="N9666" t="s">
        <v>2542</v>
      </c>
      <c r="O9666" t="s">
        <v>62</v>
      </c>
      <c r="P9666" t="s">
        <v>110</v>
      </c>
      <c r="Q9666" t="s">
        <v>2543</v>
      </c>
      <c r="R9666" s="1">
        <v>12.96</v>
      </c>
      <c r="S9666">
        <v>2</v>
      </c>
      <c r="T9666">
        <f t="shared" ref="T9666:T9729" si="151">SUMIF(Q:Q, Q9666, S:S)</f>
        <v>8</v>
      </c>
      <c r="U9666" t="s">
        <v>46</v>
      </c>
      <c r="V9666">
        <v>0</v>
      </c>
      <c r="W9666">
        <v>0</v>
      </c>
      <c r="X9666" s="1">
        <v>0</v>
      </c>
      <c r="Y9666" s="1">
        <v>12.96</v>
      </c>
      <c r="Z9666" t="s">
        <v>65</v>
      </c>
      <c r="AA9666" s="2">
        <v>6.2207999999999997</v>
      </c>
      <c r="AB9666" s="3">
        <v>0.47999999999999993</v>
      </c>
      <c r="AC9666" s="1">
        <v>-6.7392000000000003</v>
      </c>
      <c r="AD9666">
        <v>0</v>
      </c>
      <c r="AE9666">
        <v>0</v>
      </c>
      <c r="AF9666" t="s">
        <v>48</v>
      </c>
      <c r="AG9666">
        <v>2015</v>
      </c>
      <c r="AH9666">
        <f>COUNTBLANK(datos[[#This Row],[Row ID]:[Year sales]])</f>
        <v>0</v>
      </c>
    </row>
    <row r="9667" spans="1:34" x14ac:dyDescent="0.3">
      <c r="A9667">
        <v>9666</v>
      </c>
      <c r="B9667" t="s">
        <v>10790</v>
      </c>
      <c r="C9667" s="4">
        <v>43055</v>
      </c>
      <c r="D9667" s="4">
        <v>43059</v>
      </c>
      <c r="E9667" t="s">
        <v>67</v>
      </c>
      <c r="F9667" t="s">
        <v>585</v>
      </c>
      <c r="G9667" t="s">
        <v>586</v>
      </c>
      <c r="H9667" t="s">
        <v>37</v>
      </c>
      <c r="I9667" t="s">
        <v>38</v>
      </c>
      <c r="J9667" t="s">
        <v>58</v>
      </c>
      <c r="K9667" t="s">
        <v>59</v>
      </c>
      <c r="L9667">
        <v>90049</v>
      </c>
      <c r="M9667" t="s">
        <v>60</v>
      </c>
      <c r="N9667" t="s">
        <v>3492</v>
      </c>
      <c r="O9667" t="s">
        <v>43</v>
      </c>
      <c r="P9667" t="s">
        <v>83</v>
      </c>
      <c r="Q9667" t="s">
        <v>3493</v>
      </c>
      <c r="R9667" s="1">
        <v>119.94</v>
      </c>
      <c r="S9667">
        <v>3</v>
      </c>
      <c r="T9667">
        <f t="shared" si="151"/>
        <v>20</v>
      </c>
      <c r="U9667" t="s">
        <v>52</v>
      </c>
      <c r="V9667">
        <v>0</v>
      </c>
      <c r="W9667">
        <v>0</v>
      </c>
      <c r="X9667" s="1">
        <v>0</v>
      </c>
      <c r="Y9667" s="1">
        <v>119.94</v>
      </c>
      <c r="Z9667" t="s">
        <v>99</v>
      </c>
      <c r="AA9667" s="2">
        <v>23.988</v>
      </c>
      <c r="AB9667" s="3">
        <v>0.2</v>
      </c>
      <c r="AC9667" s="1">
        <v>-95.951999999999998</v>
      </c>
      <c r="AD9667">
        <v>4</v>
      </c>
      <c r="AE9667">
        <v>4</v>
      </c>
      <c r="AF9667" t="s">
        <v>48</v>
      </c>
      <c r="AG9667">
        <v>2017</v>
      </c>
      <c r="AH9667">
        <f>COUNTBLANK(datos[[#This Row],[Row ID]:[Year sales]])</f>
        <v>0</v>
      </c>
    </row>
    <row r="9668" spans="1:34" x14ac:dyDescent="0.3">
      <c r="A9668">
        <v>9667</v>
      </c>
      <c r="B9668" t="s">
        <v>10790</v>
      </c>
      <c r="C9668" s="4">
        <v>43055</v>
      </c>
      <c r="D9668" s="4">
        <v>43059</v>
      </c>
      <c r="E9668" t="s">
        <v>67</v>
      </c>
      <c r="F9668" t="s">
        <v>585</v>
      </c>
      <c r="G9668" t="s">
        <v>586</v>
      </c>
      <c r="H9668" t="s">
        <v>37</v>
      </c>
      <c r="I9668" t="s">
        <v>38</v>
      </c>
      <c r="J9668" t="s">
        <v>58</v>
      </c>
      <c r="K9668" t="s">
        <v>59</v>
      </c>
      <c r="L9668">
        <v>90049</v>
      </c>
      <c r="M9668" t="s">
        <v>60</v>
      </c>
      <c r="N9668" t="s">
        <v>5716</v>
      </c>
      <c r="O9668" t="s">
        <v>43</v>
      </c>
      <c r="P9668" t="s">
        <v>83</v>
      </c>
      <c r="Q9668" t="s">
        <v>5717</v>
      </c>
      <c r="R9668" s="1">
        <v>12.42</v>
      </c>
      <c r="S9668">
        <v>3</v>
      </c>
      <c r="T9668">
        <f t="shared" si="151"/>
        <v>12</v>
      </c>
      <c r="U9668" t="s">
        <v>52</v>
      </c>
      <c r="V9668">
        <v>0</v>
      </c>
      <c r="W9668">
        <v>0</v>
      </c>
      <c r="X9668" s="1">
        <v>0</v>
      </c>
      <c r="Y9668" s="1">
        <v>12.42</v>
      </c>
      <c r="Z9668" t="s">
        <v>65</v>
      </c>
      <c r="AA9668" s="2">
        <v>4.4711999999999996</v>
      </c>
      <c r="AB9668" s="3">
        <v>0.36</v>
      </c>
      <c r="AC9668" s="1">
        <v>-7.9488000000000003</v>
      </c>
      <c r="AD9668">
        <v>4</v>
      </c>
      <c r="AE9668">
        <v>4</v>
      </c>
      <c r="AF9668" t="s">
        <v>48</v>
      </c>
      <c r="AG9668">
        <v>2017</v>
      </c>
      <c r="AH9668">
        <f>COUNTBLANK(datos[[#This Row],[Row ID]:[Year sales]])</f>
        <v>0</v>
      </c>
    </row>
    <row r="9669" spans="1:34" x14ac:dyDescent="0.3">
      <c r="A9669">
        <v>9668</v>
      </c>
      <c r="B9669" t="s">
        <v>10791</v>
      </c>
      <c r="C9669" s="4">
        <v>42483</v>
      </c>
      <c r="D9669" s="4">
        <v>42487</v>
      </c>
      <c r="E9669" t="s">
        <v>67</v>
      </c>
      <c r="F9669" t="s">
        <v>5105</v>
      </c>
      <c r="G9669" t="s">
        <v>5106</v>
      </c>
      <c r="H9669" t="s">
        <v>37</v>
      </c>
      <c r="I9669" t="s">
        <v>38</v>
      </c>
      <c r="J9669" t="s">
        <v>10792</v>
      </c>
      <c r="K9669" t="s">
        <v>59</v>
      </c>
      <c r="L9669">
        <v>92672</v>
      </c>
      <c r="M9669" t="s">
        <v>60</v>
      </c>
      <c r="N9669" t="s">
        <v>1990</v>
      </c>
      <c r="O9669" t="s">
        <v>62</v>
      </c>
      <c r="P9669" t="s">
        <v>94</v>
      </c>
      <c r="Q9669" t="s">
        <v>1991</v>
      </c>
      <c r="R9669" s="1">
        <v>18.088000000000001</v>
      </c>
      <c r="S9669">
        <v>7</v>
      </c>
      <c r="T9669">
        <f t="shared" si="151"/>
        <v>34</v>
      </c>
      <c r="U9669" t="s">
        <v>75</v>
      </c>
      <c r="V9669">
        <v>0.2</v>
      </c>
      <c r="W9669">
        <v>3.6176000000000004</v>
      </c>
      <c r="X9669" s="1">
        <v>-3.6175999999999999</v>
      </c>
      <c r="Y9669" s="1">
        <v>21.7056</v>
      </c>
      <c r="Z9669" t="s">
        <v>65</v>
      </c>
      <c r="AA9669" s="2">
        <v>6.5568999999999997</v>
      </c>
      <c r="AB9669" s="3">
        <v>0.36249999999999999</v>
      </c>
      <c r="AC9669" s="1">
        <v>-7.9135</v>
      </c>
      <c r="AD9669">
        <v>4</v>
      </c>
      <c r="AE9669">
        <v>4</v>
      </c>
      <c r="AF9669" t="s">
        <v>48</v>
      </c>
      <c r="AG9669">
        <v>2016</v>
      </c>
      <c r="AH9669">
        <f>COUNTBLANK(datos[[#This Row],[Row ID]:[Year sales]])</f>
        <v>0</v>
      </c>
    </row>
    <row r="9670" spans="1:34" x14ac:dyDescent="0.3">
      <c r="A9670">
        <v>9669</v>
      </c>
      <c r="B9670" t="s">
        <v>10791</v>
      </c>
      <c r="C9670" s="4">
        <v>42483</v>
      </c>
      <c r="D9670" s="4">
        <v>42487</v>
      </c>
      <c r="E9670" t="s">
        <v>67</v>
      </c>
      <c r="F9670" t="s">
        <v>5105</v>
      </c>
      <c r="G9670" t="s">
        <v>5106</v>
      </c>
      <c r="H9670" t="s">
        <v>37</v>
      </c>
      <c r="I9670" t="s">
        <v>38</v>
      </c>
      <c r="J9670" t="s">
        <v>10792</v>
      </c>
      <c r="K9670" t="s">
        <v>59</v>
      </c>
      <c r="L9670">
        <v>92672</v>
      </c>
      <c r="M9670" t="s">
        <v>60</v>
      </c>
      <c r="N9670" t="s">
        <v>1032</v>
      </c>
      <c r="O9670" t="s">
        <v>62</v>
      </c>
      <c r="P9670" t="s">
        <v>193</v>
      </c>
      <c r="Q9670" t="s">
        <v>1033</v>
      </c>
      <c r="R9670" s="1">
        <v>71.97</v>
      </c>
      <c r="S9670">
        <v>3</v>
      </c>
      <c r="T9670">
        <f t="shared" si="151"/>
        <v>12</v>
      </c>
      <c r="U9670" t="s">
        <v>52</v>
      </c>
      <c r="V9670">
        <v>0</v>
      </c>
      <c r="W9670">
        <v>0</v>
      </c>
      <c r="X9670" s="1">
        <v>0</v>
      </c>
      <c r="Y9670" s="1">
        <v>71.97</v>
      </c>
      <c r="Z9670" t="s">
        <v>99</v>
      </c>
      <c r="AA9670" s="2">
        <v>35.984999999999999</v>
      </c>
      <c r="AB9670" s="3">
        <v>0.5</v>
      </c>
      <c r="AC9670" s="1">
        <v>-35.984999999999999</v>
      </c>
      <c r="AD9670">
        <v>4</v>
      </c>
      <c r="AE9670">
        <v>4</v>
      </c>
      <c r="AF9670" t="s">
        <v>48</v>
      </c>
      <c r="AG9670">
        <v>2016</v>
      </c>
      <c r="AH9670">
        <f>COUNTBLANK(datos[[#This Row],[Row ID]:[Year sales]])</f>
        <v>0</v>
      </c>
    </row>
    <row r="9671" spans="1:34" x14ac:dyDescent="0.3">
      <c r="A9671">
        <v>9670</v>
      </c>
      <c r="B9671" t="s">
        <v>10793</v>
      </c>
      <c r="C9671" s="4">
        <v>42827</v>
      </c>
      <c r="D9671" s="4">
        <v>42831</v>
      </c>
      <c r="E9671" t="s">
        <v>67</v>
      </c>
      <c r="F9671" t="s">
        <v>7287</v>
      </c>
      <c r="G9671" t="s">
        <v>7288</v>
      </c>
      <c r="H9671" t="s">
        <v>37</v>
      </c>
      <c r="I9671" t="s">
        <v>38</v>
      </c>
      <c r="J9671" t="s">
        <v>377</v>
      </c>
      <c r="K9671" t="s">
        <v>378</v>
      </c>
      <c r="L9671">
        <v>35601</v>
      </c>
      <c r="M9671" t="s">
        <v>41</v>
      </c>
      <c r="N9671" t="s">
        <v>2517</v>
      </c>
      <c r="O9671" t="s">
        <v>62</v>
      </c>
      <c r="P9671" t="s">
        <v>63</v>
      </c>
      <c r="Q9671" t="s">
        <v>2518</v>
      </c>
      <c r="R9671" s="1">
        <v>14.94</v>
      </c>
      <c r="S9671">
        <v>3</v>
      </c>
      <c r="T9671">
        <f t="shared" si="151"/>
        <v>40</v>
      </c>
      <c r="U9671" t="s">
        <v>52</v>
      </c>
      <c r="V9671">
        <v>0</v>
      </c>
      <c r="W9671">
        <v>0</v>
      </c>
      <c r="X9671" s="1">
        <v>0</v>
      </c>
      <c r="Y9671" s="1">
        <v>14.94</v>
      </c>
      <c r="Z9671" t="s">
        <v>65</v>
      </c>
      <c r="AA9671" s="2">
        <v>6.8723999999999998</v>
      </c>
      <c r="AB9671" s="3">
        <v>0.46</v>
      </c>
      <c r="AC9671" s="1">
        <v>-8.0676000000000005</v>
      </c>
      <c r="AD9671">
        <v>4</v>
      </c>
      <c r="AE9671">
        <v>4</v>
      </c>
      <c r="AF9671" t="s">
        <v>48</v>
      </c>
      <c r="AG9671">
        <v>2017</v>
      </c>
      <c r="AH9671">
        <f>COUNTBLANK(datos[[#This Row],[Row ID]:[Year sales]])</f>
        <v>0</v>
      </c>
    </row>
    <row r="9672" spans="1:34" x14ac:dyDescent="0.3">
      <c r="A9672">
        <v>9671</v>
      </c>
      <c r="B9672" t="s">
        <v>10794</v>
      </c>
      <c r="C9672" s="4">
        <v>42229</v>
      </c>
      <c r="D9672" s="4">
        <v>42231</v>
      </c>
      <c r="E9672" t="s">
        <v>208</v>
      </c>
      <c r="F9672" t="s">
        <v>1199</v>
      </c>
      <c r="G9672" t="s">
        <v>1200</v>
      </c>
      <c r="H9672" t="s">
        <v>57</v>
      </c>
      <c r="I9672" t="s">
        <v>38</v>
      </c>
      <c r="J9672" t="s">
        <v>4516</v>
      </c>
      <c r="K9672" t="s">
        <v>108</v>
      </c>
      <c r="L9672">
        <v>27405</v>
      </c>
      <c r="M9672" t="s">
        <v>41</v>
      </c>
      <c r="N9672" t="s">
        <v>4739</v>
      </c>
      <c r="O9672" t="s">
        <v>62</v>
      </c>
      <c r="P9672" t="s">
        <v>86</v>
      </c>
      <c r="Q9672" t="s">
        <v>4740</v>
      </c>
      <c r="R9672" s="1">
        <v>64.680000000000007</v>
      </c>
      <c r="S9672">
        <v>7</v>
      </c>
      <c r="T9672">
        <f t="shared" si="151"/>
        <v>20</v>
      </c>
      <c r="U9672" t="s">
        <v>75</v>
      </c>
      <c r="V9672">
        <v>0.2</v>
      </c>
      <c r="W9672">
        <v>12.936000000000002</v>
      </c>
      <c r="X9672" s="1">
        <v>-12.936</v>
      </c>
      <c r="Y9672" s="1">
        <v>77.616000000000014</v>
      </c>
      <c r="Z9672" t="s">
        <v>99</v>
      </c>
      <c r="AA9672" s="2">
        <v>8.0850000000000009</v>
      </c>
      <c r="AB9672" s="3">
        <v>0.125</v>
      </c>
      <c r="AC9672" s="1">
        <v>-43.658999999999999</v>
      </c>
      <c r="AD9672">
        <v>2</v>
      </c>
      <c r="AE9672">
        <v>2</v>
      </c>
      <c r="AF9672" t="s">
        <v>48</v>
      </c>
      <c r="AG9672">
        <v>2015</v>
      </c>
      <c r="AH9672">
        <f>COUNTBLANK(datos[[#This Row],[Row ID]:[Year sales]])</f>
        <v>0</v>
      </c>
    </row>
    <row r="9673" spans="1:34" x14ac:dyDescent="0.3">
      <c r="A9673">
        <v>9672</v>
      </c>
      <c r="B9673" t="s">
        <v>10795</v>
      </c>
      <c r="C9673" s="4">
        <v>43052</v>
      </c>
      <c r="D9673" s="4">
        <v>43058</v>
      </c>
      <c r="E9673" t="s">
        <v>67</v>
      </c>
      <c r="F9673" t="s">
        <v>937</v>
      </c>
      <c r="G9673" t="s">
        <v>938</v>
      </c>
      <c r="H9673" t="s">
        <v>37</v>
      </c>
      <c r="I9673" t="s">
        <v>38</v>
      </c>
      <c r="J9673" t="s">
        <v>888</v>
      </c>
      <c r="K9673" t="s">
        <v>59</v>
      </c>
      <c r="L9673">
        <v>94568</v>
      </c>
      <c r="M9673" t="s">
        <v>60</v>
      </c>
      <c r="N9673" t="s">
        <v>3502</v>
      </c>
      <c r="O9673" t="s">
        <v>90</v>
      </c>
      <c r="P9673" t="s">
        <v>91</v>
      </c>
      <c r="Q9673" t="s">
        <v>3503</v>
      </c>
      <c r="R9673" s="1">
        <v>22</v>
      </c>
      <c r="S9673">
        <v>5</v>
      </c>
      <c r="T9673">
        <f t="shared" si="151"/>
        <v>21</v>
      </c>
      <c r="U9673" t="s">
        <v>75</v>
      </c>
      <c r="V9673">
        <v>0.2</v>
      </c>
      <c r="W9673">
        <v>4.4000000000000004</v>
      </c>
      <c r="X9673" s="1">
        <v>-4.4000000000000004</v>
      </c>
      <c r="Y9673" s="1">
        <v>26.4</v>
      </c>
      <c r="Z9673" t="s">
        <v>65</v>
      </c>
      <c r="AA9673" s="2">
        <v>1.375</v>
      </c>
      <c r="AB9673" s="3">
        <v>6.25E-2</v>
      </c>
      <c r="AC9673" s="1">
        <v>-16.225000000000001</v>
      </c>
      <c r="AD9673">
        <v>6</v>
      </c>
      <c r="AE9673">
        <v>6</v>
      </c>
      <c r="AF9673" t="s">
        <v>48</v>
      </c>
      <c r="AG9673">
        <v>2017</v>
      </c>
      <c r="AH9673">
        <f>COUNTBLANK(datos[[#This Row],[Row ID]:[Year sales]])</f>
        <v>0</v>
      </c>
    </row>
    <row r="9674" spans="1:34" x14ac:dyDescent="0.3">
      <c r="A9674">
        <v>9673</v>
      </c>
      <c r="B9674" t="s">
        <v>10796</v>
      </c>
      <c r="C9674" s="4">
        <v>42727</v>
      </c>
      <c r="D9674" s="4">
        <v>42732</v>
      </c>
      <c r="E9674" t="s">
        <v>67</v>
      </c>
      <c r="F9674" t="s">
        <v>773</v>
      </c>
      <c r="G9674" t="s">
        <v>774</v>
      </c>
      <c r="H9674" t="s">
        <v>122</v>
      </c>
      <c r="I9674" t="s">
        <v>38</v>
      </c>
      <c r="J9674" t="s">
        <v>166</v>
      </c>
      <c r="K9674" t="s">
        <v>167</v>
      </c>
      <c r="L9674">
        <v>19143</v>
      </c>
      <c r="M9674" t="s">
        <v>168</v>
      </c>
      <c r="N9674" t="s">
        <v>4970</v>
      </c>
      <c r="O9674" t="s">
        <v>62</v>
      </c>
      <c r="P9674" t="s">
        <v>110</v>
      </c>
      <c r="Q9674" t="s">
        <v>4971</v>
      </c>
      <c r="R9674" s="1">
        <v>7.968</v>
      </c>
      <c r="S9674">
        <v>2</v>
      </c>
      <c r="T9674">
        <f t="shared" si="151"/>
        <v>20</v>
      </c>
      <c r="U9674" t="s">
        <v>46</v>
      </c>
      <c r="V9674">
        <v>0.2</v>
      </c>
      <c r="W9674">
        <v>1.5936000000000001</v>
      </c>
      <c r="X9674" s="1">
        <v>-1.5935999999999999</v>
      </c>
      <c r="Y9674" s="1">
        <v>9.5616000000000003</v>
      </c>
      <c r="Z9674" t="s">
        <v>65</v>
      </c>
      <c r="AA9674" s="2">
        <v>2.6892</v>
      </c>
      <c r="AB9674" s="3">
        <v>0.33750000000000002</v>
      </c>
      <c r="AC9674" s="1">
        <v>-3.6852</v>
      </c>
      <c r="AD9674">
        <v>5</v>
      </c>
      <c r="AE9674">
        <v>5</v>
      </c>
      <c r="AF9674" t="s">
        <v>48</v>
      </c>
      <c r="AG9674">
        <v>2016</v>
      </c>
      <c r="AH9674">
        <f>COUNTBLANK(datos[[#This Row],[Row ID]:[Year sales]])</f>
        <v>0</v>
      </c>
    </row>
    <row r="9675" spans="1:34" x14ac:dyDescent="0.3">
      <c r="A9675">
        <v>9674</v>
      </c>
      <c r="B9675" t="s">
        <v>10796</v>
      </c>
      <c r="C9675" s="4">
        <v>42727</v>
      </c>
      <c r="D9675" s="4">
        <v>42732</v>
      </c>
      <c r="E9675" t="s">
        <v>67</v>
      </c>
      <c r="F9675" t="s">
        <v>773</v>
      </c>
      <c r="G9675" t="s">
        <v>774</v>
      </c>
      <c r="H9675" t="s">
        <v>122</v>
      </c>
      <c r="I9675" t="s">
        <v>38</v>
      </c>
      <c r="J9675" t="s">
        <v>166</v>
      </c>
      <c r="K9675" t="s">
        <v>167</v>
      </c>
      <c r="L9675">
        <v>19143</v>
      </c>
      <c r="M9675" t="s">
        <v>168</v>
      </c>
      <c r="N9675" t="s">
        <v>10797</v>
      </c>
      <c r="O9675" t="s">
        <v>90</v>
      </c>
      <c r="P9675" t="s">
        <v>91</v>
      </c>
      <c r="Q9675" t="s">
        <v>10798</v>
      </c>
      <c r="R9675" s="1">
        <v>1499.97</v>
      </c>
      <c r="S9675">
        <v>5</v>
      </c>
      <c r="T9675">
        <f t="shared" si="151"/>
        <v>5</v>
      </c>
      <c r="U9675" t="s">
        <v>75</v>
      </c>
      <c r="V9675">
        <v>0.4</v>
      </c>
      <c r="W9675">
        <v>599.98800000000006</v>
      </c>
      <c r="X9675" s="1">
        <v>-599.98800000000006</v>
      </c>
      <c r="Y9675" s="1">
        <v>2099.9580000000001</v>
      </c>
      <c r="Z9675" t="s">
        <v>53</v>
      </c>
      <c r="AA9675" s="2">
        <v>-374.99250000000001</v>
      </c>
      <c r="AB9675" s="3">
        <v>-0.25</v>
      </c>
      <c r="AC9675" s="1">
        <v>-1274.9745</v>
      </c>
      <c r="AD9675">
        <v>5</v>
      </c>
      <c r="AE9675">
        <v>5</v>
      </c>
      <c r="AF9675" t="s">
        <v>48</v>
      </c>
      <c r="AG9675">
        <v>2016</v>
      </c>
      <c r="AH9675">
        <f>COUNTBLANK(datos[[#This Row],[Row ID]:[Year sales]])</f>
        <v>0</v>
      </c>
    </row>
    <row r="9676" spans="1:34" x14ac:dyDescent="0.3">
      <c r="A9676">
        <v>9675</v>
      </c>
      <c r="B9676" t="s">
        <v>10799</v>
      </c>
      <c r="C9676" s="4">
        <v>41842</v>
      </c>
      <c r="D9676" s="4">
        <v>41844</v>
      </c>
      <c r="E9676" t="s">
        <v>34</v>
      </c>
      <c r="F9676" t="s">
        <v>1224</v>
      </c>
      <c r="G9676" t="s">
        <v>1225</v>
      </c>
      <c r="H9676" t="s">
        <v>37</v>
      </c>
      <c r="I9676" t="s">
        <v>38</v>
      </c>
      <c r="J9676" t="s">
        <v>204</v>
      </c>
      <c r="K9676" t="s">
        <v>124</v>
      </c>
      <c r="L9676">
        <v>77095</v>
      </c>
      <c r="M9676" t="s">
        <v>125</v>
      </c>
      <c r="N9676" t="s">
        <v>5295</v>
      </c>
      <c r="O9676" t="s">
        <v>62</v>
      </c>
      <c r="P9676" t="s">
        <v>77</v>
      </c>
      <c r="Q9676" t="s">
        <v>5296</v>
      </c>
      <c r="R9676" s="1">
        <v>26.632000000000001</v>
      </c>
      <c r="S9676">
        <v>1</v>
      </c>
      <c r="T9676">
        <f t="shared" si="151"/>
        <v>26</v>
      </c>
      <c r="U9676" t="s">
        <v>46</v>
      </c>
      <c r="V9676">
        <v>0.2</v>
      </c>
      <c r="W9676">
        <v>5.3264000000000005</v>
      </c>
      <c r="X9676" s="1">
        <v>-5.3263999999999996</v>
      </c>
      <c r="Y9676" s="1">
        <v>31.958400000000001</v>
      </c>
      <c r="Z9676" t="s">
        <v>65</v>
      </c>
      <c r="AA9676" s="2">
        <v>1.3315999999999999</v>
      </c>
      <c r="AB9676" s="3">
        <v>4.9999999999999996E-2</v>
      </c>
      <c r="AC9676" s="1">
        <v>-19.974</v>
      </c>
      <c r="AD9676">
        <v>2</v>
      </c>
      <c r="AE9676">
        <v>2</v>
      </c>
      <c r="AF9676" t="s">
        <v>48</v>
      </c>
      <c r="AG9676">
        <v>2014</v>
      </c>
      <c r="AH9676">
        <f>COUNTBLANK(datos[[#This Row],[Row ID]:[Year sales]])</f>
        <v>0</v>
      </c>
    </row>
    <row r="9677" spans="1:34" x14ac:dyDescent="0.3">
      <c r="A9677">
        <v>9676</v>
      </c>
      <c r="B9677" t="s">
        <v>10800</v>
      </c>
      <c r="C9677" s="4">
        <v>42496</v>
      </c>
      <c r="D9677" s="4">
        <v>42500</v>
      </c>
      <c r="E9677" t="s">
        <v>67</v>
      </c>
      <c r="F9677" t="s">
        <v>3603</v>
      </c>
      <c r="G9677" t="s">
        <v>3604</v>
      </c>
      <c r="H9677" t="s">
        <v>37</v>
      </c>
      <c r="I9677" t="s">
        <v>38</v>
      </c>
      <c r="J9677" t="s">
        <v>5982</v>
      </c>
      <c r="K9677" t="s">
        <v>59</v>
      </c>
      <c r="L9677">
        <v>93309</v>
      </c>
      <c r="M9677" t="s">
        <v>60</v>
      </c>
      <c r="N9677" t="s">
        <v>4682</v>
      </c>
      <c r="O9677" t="s">
        <v>43</v>
      </c>
      <c r="P9677" t="s">
        <v>83</v>
      </c>
      <c r="Q9677" t="s">
        <v>4683</v>
      </c>
      <c r="R9677" s="1">
        <v>41.6</v>
      </c>
      <c r="S9677">
        <v>4</v>
      </c>
      <c r="T9677">
        <f t="shared" si="151"/>
        <v>7</v>
      </c>
      <c r="U9677" t="s">
        <v>52</v>
      </c>
      <c r="V9677">
        <v>0</v>
      </c>
      <c r="W9677">
        <v>0</v>
      </c>
      <c r="X9677" s="1">
        <v>0</v>
      </c>
      <c r="Y9677" s="1">
        <v>41.6</v>
      </c>
      <c r="Z9677" t="s">
        <v>65</v>
      </c>
      <c r="AA9677" s="2">
        <v>14.144</v>
      </c>
      <c r="AB9677" s="3">
        <v>0.33999999999999997</v>
      </c>
      <c r="AC9677" s="1">
        <v>-27.456</v>
      </c>
      <c r="AD9677">
        <v>4</v>
      </c>
      <c r="AE9677">
        <v>4</v>
      </c>
      <c r="AF9677" t="s">
        <v>48</v>
      </c>
      <c r="AG9677">
        <v>2016</v>
      </c>
      <c r="AH9677">
        <f>COUNTBLANK(datos[[#This Row],[Row ID]:[Year sales]])</f>
        <v>0</v>
      </c>
    </row>
    <row r="9678" spans="1:34" x14ac:dyDescent="0.3">
      <c r="A9678">
        <v>9677</v>
      </c>
      <c r="B9678" t="s">
        <v>10801</v>
      </c>
      <c r="C9678" s="4">
        <v>41971</v>
      </c>
      <c r="D9678" s="4">
        <v>41976</v>
      </c>
      <c r="E9678" t="s">
        <v>67</v>
      </c>
      <c r="F9678" t="s">
        <v>5762</v>
      </c>
      <c r="G9678" t="s">
        <v>5763</v>
      </c>
      <c r="H9678" t="s">
        <v>57</v>
      </c>
      <c r="I9678" t="s">
        <v>38</v>
      </c>
      <c r="J9678" t="s">
        <v>1488</v>
      </c>
      <c r="K9678" t="s">
        <v>274</v>
      </c>
      <c r="L9678">
        <v>47374</v>
      </c>
      <c r="M9678" t="s">
        <v>125</v>
      </c>
      <c r="N9678" t="s">
        <v>3011</v>
      </c>
      <c r="O9678" t="s">
        <v>62</v>
      </c>
      <c r="P9678" t="s">
        <v>193</v>
      </c>
      <c r="Q9678" t="s">
        <v>3012</v>
      </c>
      <c r="R9678" s="1">
        <v>64.02</v>
      </c>
      <c r="S9678">
        <v>6</v>
      </c>
      <c r="T9678">
        <f t="shared" si="151"/>
        <v>20</v>
      </c>
      <c r="U9678" t="s">
        <v>75</v>
      </c>
      <c r="V9678">
        <v>0</v>
      </c>
      <c r="W9678">
        <v>0</v>
      </c>
      <c r="X9678" s="1">
        <v>0</v>
      </c>
      <c r="Y9678" s="1">
        <v>64.02</v>
      </c>
      <c r="Z9678" t="s">
        <v>99</v>
      </c>
      <c r="AA9678" s="2">
        <v>29.449200000000001</v>
      </c>
      <c r="AB9678" s="3">
        <v>0.46</v>
      </c>
      <c r="AC9678" s="1">
        <v>-34.570799999999998</v>
      </c>
      <c r="AD9678">
        <v>5</v>
      </c>
      <c r="AE9678">
        <v>5</v>
      </c>
      <c r="AF9678" t="s">
        <v>48</v>
      </c>
      <c r="AG9678">
        <v>2014</v>
      </c>
      <c r="AH9678">
        <f>COUNTBLANK(datos[[#This Row],[Row ID]:[Year sales]])</f>
        <v>0</v>
      </c>
    </row>
    <row r="9679" spans="1:34" x14ac:dyDescent="0.3">
      <c r="A9679">
        <v>9678</v>
      </c>
      <c r="B9679" t="s">
        <v>10802</v>
      </c>
      <c r="C9679" s="4">
        <v>42478</v>
      </c>
      <c r="D9679" s="4">
        <v>42483</v>
      </c>
      <c r="E9679" t="s">
        <v>67</v>
      </c>
      <c r="F9679" t="s">
        <v>6611</v>
      </c>
      <c r="G9679" t="s">
        <v>6612</v>
      </c>
      <c r="H9679" t="s">
        <v>57</v>
      </c>
      <c r="I9679" t="s">
        <v>38</v>
      </c>
      <c r="J9679" t="s">
        <v>286</v>
      </c>
      <c r="K9679" t="s">
        <v>287</v>
      </c>
      <c r="L9679">
        <v>10009</v>
      </c>
      <c r="M9679" t="s">
        <v>168</v>
      </c>
      <c r="N9679" t="s">
        <v>1492</v>
      </c>
      <c r="O9679" t="s">
        <v>62</v>
      </c>
      <c r="P9679" t="s">
        <v>86</v>
      </c>
      <c r="Q9679" t="s">
        <v>1493</v>
      </c>
      <c r="R9679" s="1">
        <v>6.99</v>
      </c>
      <c r="S9679">
        <v>3</v>
      </c>
      <c r="T9679">
        <f t="shared" si="151"/>
        <v>21</v>
      </c>
      <c r="U9679" t="s">
        <v>52</v>
      </c>
      <c r="V9679">
        <v>0</v>
      </c>
      <c r="W9679">
        <v>0</v>
      </c>
      <c r="X9679" s="1">
        <v>0</v>
      </c>
      <c r="Y9679" s="1">
        <v>6.99</v>
      </c>
      <c r="Z9679" t="s">
        <v>65</v>
      </c>
      <c r="AA9679" s="2">
        <v>2.0270999999999999</v>
      </c>
      <c r="AB9679" s="3">
        <v>0.28999999999999998</v>
      </c>
      <c r="AC9679" s="1">
        <v>-4.9629000000000003</v>
      </c>
      <c r="AD9679">
        <v>5</v>
      </c>
      <c r="AE9679">
        <v>5</v>
      </c>
      <c r="AF9679" t="s">
        <v>48</v>
      </c>
      <c r="AG9679">
        <v>2016</v>
      </c>
      <c r="AH9679">
        <f>COUNTBLANK(datos[[#This Row],[Row ID]:[Year sales]])</f>
        <v>0</v>
      </c>
    </row>
    <row r="9680" spans="1:34" x14ac:dyDescent="0.3">
      <c r="A9680">
        <v>9679</v>
      </c>
      <c r="B9680" t="s">
        <v>10802</v>
      </c>
      <c r="C9680" s="4">
        <v>42478</v>
      </c>
      <c r="D9680" s="4">
        <v>42483</v>
      </c>
      <c r="E9680" t="s">
        <v>67</v>
      </c>
      <c r="F9680" t="s">
        <v>6611</v>
      </c>
      <c r="G9680" t="s">
        <v>6612</v>
      </c>
      <c r="H9680" t="s">
        <v>57</v>
      </c>
      <c r="I9680" t="s">
        <v>38</v>
      </c>
      <c r="J9680" t="s">
        <v>286</v>
      </c>
      <c r="K9680" t="s">
        <v>287</v>
      </c>
      <c r="L9680">
        <v>10009</v>
      </c>
      <c r="M9680" t="s">
        <v>168</v>
      </c>
      <c r="N9680" t="s">
        <v>10010</v>
      </c>
      <c r="O9680" t="s">
        <v>62</v>
      </c>
      <c r="P9680" t="s">
        <v>599</v>
      </c>
      <c r="Q9680" t="s">
        <v>10011</v>
      </c>
      <c r="R9680" s="1">
        <v>6.84</v>
      </c>
      <c r="S9680">
        <v>1</v>
      </c>
      <c r="T9680">
        <f t="shared" si="151"/>
        <v>7</v>
      </c>
      <c r="U9680" t="s">
        <v>46</v>
      </c>
      <c r="V9680">
        <v>0</v>
      </c>
      <c r="W9680">
        <v>0</v>
      </c>
      <c r="X9680" s="1">
        <v>0</v>
      </c>
      <c r="Y9680" s="1">
        <v>6.84</v>
      </c>
      <c r="Z9680" t="s">
        <v>65</v>
      </c>
      <c r="AA9680" s="2">
        <v>1.8468</v>
      </c>
      <c r="AB9680" s="3">
        <v>0.27</v>
      </c>
      <c r="AC9680" s="1">
        <v>-4.9931999999999999</v>
      </c>
      <c r="AD9680">
        <v>5</v>
      </c>
      <c r="AE9680">
        <v>5</v>
      </c>
      <c r="AF9680" t="s">
        <v>48</v>
      </c>
      <c r="AG9680">
        <v>2016</v>
      </c>
      <c r="AH9680">
        <f>COUNTBLANK(datos[[#This Row],[Row ID]:[Year sales]])</f>
        <v>0</v>
      </c>
    </row>
    <row r="9681" spans="1:34" x14ac:dyDescent="0.3">
      <c r="A9681">
        <v>9680</v>
      </c>
      <c r="B9681" t="s">
        <v>10803</v>
      </c>
      <c r="C9681" s="4">
        <v>42365</v>
      </c>
      <c r="D9681" s="4">
        <v>42369</v>
      </c>
      <c r="E9681" t="s">
        <v>67</v>
      </c>
      <c r="F9681" t="s">
        <v>6448</v>
      </c>
      <c r="G9681" t="s">
        <v>6449</v>
      </c>
      <c r="H9681" t="s">
        <v>57</v>
      </c>
      <c r="I9681" t="s">
        <v>38</v>
      </c>
      <c r="J9681" t="s">
        <v>147</v>
      </c>
      <c r="K9681" t="s">
        <v>59</v>
      </c>
      <c r="L9681">
        <v>94122</v>
      </c>
      <c r="M9681" t="s">
        <v>60</v>
      </c>
      <c r="N9681" t="s">
        <v>3025</v>
      </c>
      <c r="O9681" t="s">
        <v>62</v>
      </c>
      <c r="P9681" t="s">
        <v>77</v>
      </c>
      <c r="Q9681" t="s">
        <v>3026</v>
      </c>
      <c r="R9681" s="1">
        <v>323.10000000000002</v>
      </c>
      <c r="S9681">
        <v>2</v>
      </c>
      <c r="T9681">
        <f t="shared" si="151"/>
        <v>27</v>
      </c>
      <c r="U9681" t="s">
        <v>46</v>
      </c>
      <c r="V9681">
        <v>0</v>
      </c>
      <c r="W9681">
        <v>0</v>
      </c>
      <c r="X9681" s="1">
        <v>0</v>
      </c>
      <c r="Y9681" s="1">
        <v>323.10000000000002</v>
      </c>
      <c r="Z9681" t="s">
        <v>47</v>
      </c>
      <c r="AA9681" s="2">
        <v>61.389000000000003</v>
      </c>
      <c r="AB9681" s="3">
        <v>0.19</v>
      </c>
      <c r="AC9681" s="1">
        <v>-261.71100000000001</v>
      </c>
      <c r="AD9681">
        <v>4</v>
      </c>
      <c r="AE9681">
        <v>4</v>
      </c>
      <c r="AF9681" t="s">
        <v>48</v>
      </c>
      <c r="AG9681">
        <v>2015</v>
      </c>
      <c r="AH9681">
        <f>COUNTBLANK(datos[[#This Row],[Row ID]:[Year sales]])</f>
        <v>0</v>
      </c>
    </row>
    <row r="9682" spans="1:34" x14ac:dyDescent="0.3">
      <c r="A9682">
        <v>9681</v>
      </c>
      <c r="B9682" t="s">
        <v>10803</v>
      </c>
      <c r="C9682" s="4">
        <v>42365</v>
      </c>
      <c r="D9682" s="4">
        <v>42369</v>
      </c>
      <c r="E9682" t="s">
        <v>67</v>
      </c>
      <c r="F9682" t="s">
        <v>6448</v>
      </c>
      <c r="G9682" t="s">
        <v>6449</v>
      </c>
      <c r="H9682" t="s">
        <v>57</v>
      </c>
      <c r="I9682" t="s">
        <v>38</v>
      </c>
      <c r="J9682" t="s">
        <v>147</v>
      </c>
      <c r="K9682" t="s">
        <v>59</v>
      </c>
      <c r="L9682">
        <v>94122</v>
      </c>
      <c r="M9682" t="s">
        <v>60</v>
      </c>
      <c r="N9682" t="s">
        <v>3590</v>
      </c>
      <c r="O9682" t="s">
        <v>90</v>
      </c>
      <c r="P9682" t="s">
        <v>91</v>
      </c>
      <c r="Q9682" t="s">
        <v>3591</v>
      </c>
      <c r="R9682" s="1">
        <v>668.16</v>
      </c>
      <c r="S9682">
        <v>9</v>
      </c>
      <c r="T9682">
        <f t="shared" si="151"/>
        <v>46</v>
      </c>
      <c r="U9682" t="s">
        <v>75</v>
      </c>
      <c r="V9682">
        <v>0.2</v>
      </c>
      <c r="W9682">
        <v>133.63200000000001</v>
      </c>
      <c r="X9682" s="1">
        <v>-133.63200000000001</v>
      </c>
      <c r="Y9682" s="1">
        <v>801.79199999999992</v>
      </c>
      <c r="Z9682" t="s">
        <v>53</v>
      </c>
      <c r="AA9682" s="2">
        <v>75.168000000000006</v>
      </c>
      <c r="AB9682" s="3">
        <v>0.11250000000000002</v>
      </c>
      <c r="AC9682" s="1">
        <v>-459.36</v>
      </c>
      <c r="AD9682">
        <v>4</v>
      </c>
      <c r="AE9682">
        <v>4</v>
      </c>
      <c r="AF9682" t="s">
        <v>48</v>
      </c>
      <c r="AG9682">
        <v>2015</v>
      </c>
      <c r="AH9682">
        <f>COUNTBLANK(datos[[#This Row],[Row ID]:[Year sales]])</f>
        <v>0</v>
      </c>
    </row>
    <row r="9683" spans="1:34" x14ac:dyDescent="0.3">
      <c r="A9683">
        <v>9682</v>
      </c>
      <c r="B9683" t="s">
        <v>10804</v>
      </c>
      <c r="C9683" s="4">
        <v>43082</v>
      </c>
      <c r="D9683" s="4">
        <v>43087</v>
      </c>
      <c r="E9683" t="s">
        <v>67</v>
      </c>
      <c r="F9683" t="s">
        <v>1851</v>
      </c>
      <c r="G9683" t="s">
        <v>1852</v>
      </c>
      <c r="H9683" t="s">
        <v>37</v>
      </c>
      <c r="I9683" t="s">
        <v>38</v>
      </c>
      <c r="J9683" t="s">
        <v>147</v>
      </c>
      <c r="K9683" t="s">
        <v>59</v>
      </c>
      <c r="L9683">
        <v>94122</v>
      </c>
      <c r="M9683" t="s">
        <v>60</v>
      </c>
      <c r="N9683" t="s">
        <v>5637</v>
      </c>
      <c r="O9683" t="s">
        <v>62</v>
      </c>
      <c r="P9683" t="s">
        <v>63</v>
      </c>
      <c r="Q9683" t="s">
        <v>5638</v>
      </c>
      <c r="R9683" s="1">
        <v>8.64</v>
      </c>
      <c r="S9683">
        <v>3</v>
      </c>
      <c r="T9683">
        <f t="shared" si="151"/>
        <v>24</v>
      </c>
      <c r="U9683" t="s">
        <v>52</v>
      </c>
      <c r="V9683">
        <v>0</v>
      </c>
      <c r="W9683">
        <v>0</v>
      </c>
      <c r="X9683" s="1">
        <v>0</v>
      </c>
      <c r="Y9683" s="1">
        <v>8.64</v>
      </c>
      <c r="Z9683" t="s">
        <v>65</v>
      </c>
      <c r="AA9683" s="2">
        <v>4.2336</v>
      </c>
      <c r="AB9683" s="3">
        <v>0.49</v>
      </c>
      <c r="AC9683" s="1">
        <v>-4.4063999999999997</v>
      </c>
      <c r="AD9683">
        <v>5</v>
      </c>
      <c r="AE9683">
        <v>5</v>
      </c>
      <c r="AF9683" t="s">
        <v>48</v>
      </c>
      <c r="AG9683">
        <v>2017</v>
      </c>
      <c r="AH9683">
        <f>COUNTBLANK(datos[[#This Row],[Row ID]:[Year sales]])</f>
        <v>0</v>
      </c>
    </row>
    <row r="9684" spans="1:34" x14ac:dyDescent="0.3">
      <c r="A9684">
        <v>9683</v>
      </c>
      <c r="B9684" t="s">
        <v>10804</v>
      </c>
      <c r="C9684" s="4">
        <v>43082</v>
      </c>
      <c r="D9684" s="4">
        <v>43087</v>
      </c>
      <c r="E9684" t="s">
        <v>67</v>
      </c>
      <c r="F9684" t="s">
        <v>1851</v>
      </c>
      <c r="G9684" t="s">
        <v>1852</v>
      </c>
      <c r="H9684" t="s">
        <v>37</v>
      </c>
      <c r="I9684" t="s">
        <v>38</v>
      </c>
      <c r="J9684" t="s">
        <v>147</v>
      </c>
      <c r="K9684" t="s">
        <v>59</v>
      </c>
      <c r="L9684">
        <v>94122</v>
      </c>
      <c r="M9684" t="s">
        <v>60</v>
      </c>
      <c r="N9684" t="s">
        <v>3380</v>
      </c>
      <c r="O9684" t="s">
        <v>62</v>
      </c>
      <c r="P9684" t="s">
        <v>110</v>
      </c>
      <c r="Q9684" t="s">
        <v>3381</v>
      </c>
      <c r="R9684" s="1">
        <v>38.880000000000003</v>
      </c>
      <c r="S9684">
        <v>6</v>
      </c>
      <c r="T9684">
        <f t="shared" si="151"/>
        <v>28</v>
      </c>
      <c r="U9684" t="s">
        <v>75</v>
      </c>
      <c r="V9684">
        <v>0</v>
      </c>
      <c r="W9684">
        <v>0</v>
      </c>
      <c r="X9684" s="1">
        <v>0</v>
      </c>
      <c r="Y9684" s="1">
        <v>38.880000000000003</v>
      </c>
      <c r="Z9684" t="s">
        <v>65</v>
      </c>
      <c r="AA9684" s="2">
        <v>18.662400000000002</v>
      </c>
      <c r="AB9684" s="3">
        <v>0.48000000000000004</v>
      </c>
      <c r="AC9684" s="1">
        <v>-20.217600000000001</v>
      </c>
      <c r="AD9684">
        <v>5</v>
      </c>
      <c r="AE9684">
        <v>5</v>
      </c>
      <c r="AF9684" t="s">
        <v>48</v>
      </c>
      <c r="AG9684">
        <v>2017</v>
      </c>
      <c r="AH9684">
        <f>COUNTBLANK(datos[[#This Row],[Row ID]:[Year sales]])</f>
        <v>0</v>
      </c>
    </row>
    <row r="9685" spans="1:34" x14ac:dyDescent="0.3">
      <c r="A9685">
        <v>9684</v>
      </c>
      <c r="B9685" t="s">
        <v>10804</v>
      </c>
      <c r="C9685" s="4">
        <v>43082</v>
      </c>
      <c r="D9685" s="4">
        <v>43087</v>
      </c>
      <c r="E9685" t="s">
        <v>67</v>
      </c>
      <c r="F9685" t="s">
        <v>1851</v>
      </c>
      <c r="G9685" t="s">
        <v>1852</v>
      </c>
      <c r="H9685" t="s">
        <v>37</v>
      </c>
      <c r="I9685" t="s">
        <v>38</v>
      </c>
      <c r="J9685" t="s">
        <v>147</v>
      </c>
      <c r="K9685" t="s">
        <v>59</v>
      </c>
      <c r="L9685">
        <v>94122</v>
      </c>
      <c r="M9685" t="s">
        <v>60</v>
      </c>
      <c r="N9685" t="s">
        <v>3956</v>
      </c>
      <c r="O9685" t="s">
        <v>43</v>
      </c>
      <c r="P9685" t="s">
        <v>83</v>
      </c>
      <c r="Q9685" t="s">
        <v>5174</v>
      </c>
      <c r="R9685" s="1">
        <v>201.04</v>
      </c>
      <c r="S9685">
        <v>8</v>
      </c>
      <c r="T9685">
        <f t="shared" si="151"/>
        <v>17</v>
      </c>
      <c r="U9685" t="s">
        <v>75</v>
      </c>
      <c r="V9685">
        <v>0</v>
      </c>
      <c r="W9685">
        <v>0</v>
      </c>
      <c r="X9685" s="1">
        <v>0</v>
      </c>
      <c r="Y9685" s="1">
        <v>201.04</v>
      </c>
      <c r="Z9685" t="s">
        <v>47</v>
      </c>
      <c r="AA9685" s="2">
        <v>54.280799999999999</v>
      </c>
      <c r="AB9685" s="3">
        <v>0.27</v>
      </c>
      <c r="AC9685" s="1">
        <v>-146.75919999999999</v>
      </c>
      <c r="AD9685">
        <v>5</v>
      </c>
      <c r="AE9685">
        <v>5</v>
      </c>
      <c r="AF9685" t="s">
        <v>48</v>
      </c>
      <c r="AG9685">
        <v>2017</v>
      </c>
      <c r="AH9685">
        <f>COUNTBLANK(datos[[#This Row],[Row ID]:[Year sales]])</f>
        <v>0</v>
      </c>
    </row>
    <row r="9686" spans="1:34" x14ac:dyDescent="0.3">
      <c r="A9686">
        <v>9685</v>
      </c>
      <c r="B9686" t="s">
        <v>10804</v>
      </c>
      <c r="C9686" s="4">
        <v>43082</v>
      </c>
      <c r="D9686" s="4">
        <v>43087</v>
      </c>
      <c r="E9686" t="s">
        <v>67</v>
      </c>
      <c r="F9686" t="s">
        <v>1851</v>
      </c>
      <c r="G9686" t="s">
        <v>1852</v>
      </c>
      <c r="H9686" t="s">
        <v>37</v>
      </c>
      <c r="I9686" t="s">
        <v>38</v>
      </c>
      <c r="J9686" t="s">
        <v>147</v>
      </c>
      <c r="K9686" t="s">
        <v>59</v>
      </c>
      <c r="L9686">
        <v>94122</v>
      </c>
      <c r="M9686" t="s">
        <v>60</v>
      </c>
      <c r="N9686" t="s">
        <v>7362</v>
      </c>
      <c r="O9686" t="s">
        <v>62</v>
      </c>
      <c r="P9686" t="s">
        <v>110</v>
      </c>
      <c r="Q9686" t="s">
        <v>7363</v>
      </c>
      <c r="R9686" s="1">
        <v>12.96</v>
      </c>
      <c r="S9686">
        <v>2</v>
      </c>
      <c r="T9686">
        <f t="shared" si="151"/>
        <v>12</v>
      </c>
      <c r="U9686" t="s">
        <v>46</v>
      </c>
      <c r="V9686">
        <v>0</v>
      </c>
      <c r="W9686">
        <v>0</v>
      </c>
      <c r="X9686" s="1">
        <v>0</v>
      </c>
      <c r="Y9686" s="1">
        <v>12.96</v>
      </c>
      <c r="Z9686" t="s">
        <v>65</v>
      </c>
      <c r="AA9686" s="2">
        <v>6.3503999999999996</v>
      </c>
      <c r="AB9686" s="3">
        <v>0.48999999999999994</v>
      </c>
      <c r="AC9686" s="1">
        <v>-6.6096000000000004</v>
      </c>
      <c r="AD9686">
        <v>5</v>
      </c>
      <c r="AE9686">
        <v>5</v>
      </c>
      <c r="AF9686" t="s">
        <v>48</v>
      </c>
      <c r="AG9686">
        <v>2017</v>
      </c>
      <c r="AH9686">
        <f>COUNTBLANK(datos[[#This Row],[Row ID]:[Year sales]])</f>
        <v>0</v>
      </c>
    </row>
    <row r="9687" spans="1:34" x14ac:dyDescent="0.3">
      <c r="A9687">
        <v>9686</v>
      </c>
      <c r="B9687" t="s">
        <v>10805</v>
      </c>
      <c r="C9687" s="4">
        <v>42737</v>
      </c>
      <c r="D9687" s="4">
        <v>42739</v>
      </c>
      <c r="E9687" t="s">
        <v>34</v>
      </c>
      <c r="F9687" t="s">
        <v>9611</v>
      </c>
      <c r="G9687" t="s">
        <v>9612</v>
      </c>
      <c r="H9687" t="s">
        <v>57</v>
      </c>
      <c r="I9687" t="s">
        <v>38</v>
      </c>
      <c r="J9687" t="s">
        <v>58</v>
      </c>
      <c r="K9687" t="s">
        <v>59</v>
      </c>
      <c r="L9687">
        <v>90032</v>
      </c>
      <c r="M9687" t="s">
        <v>60</v>
      </c>
      <c r="N9687" t="s">
        <v>5568</v>
      </c>
      <c r="O9687" t="s">
        <v>90</v>
      </c>
      <c r="P9687" t="s">
        <v>181</v>
      </c>
      <c r="Q9687" t="s">
        <v>5569</v>
      </c>
      <c r="R9687" s="1">
        <v>16.59</v>
      </c>
      <c r="S9687">
        <v>1</v>
      </c>
      <c r="T9687">
        <f t="shared" si="151"/>
        <v>20</v>
      </c>
      <c r="U9687" t="s">
        <v>46</v>
      </c>
      <c r="V9687">
        <v>0</v>
      </c>
      <c r="W9687">
        <v>0</v>
      </c>
      <c r="X9687" s="1">
        <v>0</v>
      </c>
      <c r="Y9687" s="1">
        <v>16.59</v>
      </c>
      <c r="Z9687" t="s">
        <v>65</v>
      </c>
      <c r="AA9687" s="2">
        <v>5.8064999999999998</v>
      </c>
      <c r="AB9687" s="3">
        <v>0.35</v>
      </c>
      <c r="AC9687" s="1">
        <v>-10.7835</v>
      </c>
      <c r="AD9687">
        <v>2</v>
      </c>
      <c r="AE9687">
        <v>2</v>
      </c>
      <c r="AF9687" t="s">
        <v>48</v>
      </c>
      <c r="AG9687">
        <v>2017</v>
      </c>
      <c r="AH9687">
        <f>COUNTBLANK(datos[[#This Row],[Row ID]:[Year sales]])</f>
        <v>0</v>
      </c>
    </row>
    <row r="9688" spans="1:34" x14ac:dyDescent="0.3">
      <c r="A9688">
        <v>9687</v>
      </c>
      <c r="B9688" t="s">
        <v>10806</v>
      </c>
      <c r="C9688" s="4">
        <v>42885</v>
      </c>
      <c r="D9688" s="4">
        <v>42889</v>
      </c>
      <c r="E9688" t="s">
        <v>67</v>
      </c>
      <c r="F9688" t="s">
        <v>4983</v>
      </c>
      <c r="G9688" t="s">
        <v>4984</v>
      </c>
      <c r="H9688" t="s">
        <v>37</v>
      </c>
      <c r="I9688" t="s">
        <v>38</v>
      </c>
      <c r="J9688" t="s">
        <v>969</v>
      </c>
      <c r="K9688" t="s">
        <v>59</v>
      </c>
      <c r="L9688">
        <v>92037</v>
      </c>
      <c r="M9688" t="s">
        <v>60</v>
      </c>
      <c r="N9688" t="s">
        <v>2477</v>
      </c>
      <c r="O9688" t="s">
        <v>62</v>
      </c>
      <c r="P9688" t="s">
        <v>86</v>
      </c>
      <c r="Q9688" t="s">
        <v>2478</v>
      </c>
      <c r="R9688" s="1">
        <v>35.1</v>
      </c>
      <c r="S9688">
        <v>6</v>
      </c>
      <c r="T9688">
        <f t="shared" si="151"/>
        <v>19</v>
      </c>
      <c r="U9688" t="s">
        <v>75</v>
      </c>
      <c r="V9688">
        <v>0</v>
      </c>
      <c r="W9688">
        <v>0</v>
      </c>
      <c r="X9688" s="1">
        <v>0</v>
      </c>
      <c r="Y9688" s="1">
        <v>35.1</v>
      </c>
      <c r="Z9688" t="s">
        <v>65</v>
      </c>
      <c r="AA9688" s="2">
        <v>10.179</v>
      </c>
      <c r="AB9688" s="3">
        <v>0.28999999999999998</v>
      </c>
      <c r="AC9688" s="1">
        <v>-24.920999999999999</v>
      </c>
      <c r="AD9688">
        <v>4</v>
      </c>
      <c r="AE9688">
        <v>4</v>
      </c>
      <c r="AF9688" t="s">
        <v>48</v>
      </c>
      <c r="AG9688">
        <v>2017</v>
      </c>
      <c r="AH9688">
        <f>COUNTBLANK(datos[[#This Row],[Row ID]:[Year sales]])</f>
        <v>0</v>
      </c>
    </row>
    <row r="9689" spans="1:34" x14ac:dyDescent="0.3">
      <c r="A9689">
        <v>9688</v>
      </c>
      <c r="B9689" t="s">
        <v>10807</v>
      </c>
      <c r="C9689" s="4">
        <v>43008</v>
      </c>
      <c r="D9689" s="4">
        <v>43014</v>
      </c>
      <c r="E9689" t="s">
        <v>67</v>
      </c>
      <c r="F9689" t="s">
        <v>2824</v>
      </c>
      <c r="G9689" t="s">
        <v>2825</v>
      </c>
      <c r="H9689" t="s">
        <v>122</v>
      </c>
      <c r="I9689" t="s">
        <v>38</v>
      </c>
      <c r="J9689" t="s">
        <v>1149</v>
      </c>
      <c r="K9689" t="s">
        <v>124</v>
      </c>
      <c r="L9689">
        <v>76017</v>
      </c>
      <c r="M9689" t="s">
        <v>125</v>
      </c>
      <c r="N9689" t="s">
        <v>2468</v>
      </c>
      <c r="O9689" t="s">
        <v>62</v>
      </c>
      <c r="P9689" t="s">
        <v>94</v>
      </c>
      <c r="Q9689" t="s">
        <v>2469</v>
      </c>
      <c r="R9689" s="1">
        <v>11.646000000000001</v>
      </c>
      <c r="S9689">
        <v>9</v>
      </c>
      <c r="T9689">
        <f t="shared" si="151"/>
        <v>50</v>
      </c>
      <c r="U9689" t="s">
        <v>75</v>
      </c>
      <c r="V9689">
        <v>0.8</v>
      </c>
      <c r="W9689">
        <v>9.3168000000000006</v>
      </c>
      <c r="X9689" s="1">
        <v>-9.3168000000000006</v>
      </c>
      <c r="Y9689" s="1">
        <v>20.962800000000001</v>
      </c>
      <c r="Z9689" t="s">
        <v>65</v>
      </c>
      <c r="AA9689" s="2">
        <v>-17.469000000000001</v>
      </c>
      <c r="AB9689" s="3">
        <v>-1.5</v>
      </c>
      <c r="AC9689" s="1">
        <v>-19.798200000000001</v>
      </c>
      <c r="AD9689">
        <v>6</v>
      </c>
      <c r="AE9689">
        <v>6</v>
      </c>
      <c r="AF9689" t="s">
        <v>48</v>
      </c>
      <c r="AG9689">
        <v>2017</v>
      </c>
      <c r="AH9689">
        <f>COUNTBLANK(datos[[#This Row],[Row ID]:[Year sales]])</f>
        <v>0</v>
      </c>
    </row>
    <row r="9690" spans="1:34" x14ac:dyDescent="0.3">
      <c r="A9690">
        <v>9689</v>
      </c>
      <c r="B9690" t="s">
        <v>10808</v>
      </c>
      <c r="C9690" s="4">
        <v>42906</v>
      </c>
      <c r="D9690" s="4">
        <v>42913</v>
      </c>
      <c r="E9690" t="s">
        <v>67</v>
      </c>
      <c r="F9690" t="s">
        <v>407</v>
      </c>
      <c r="G9690" t="s">
        <v>408</v>
      </c>
      <c r="H9690" t="s">
        <v>37</v>
      </c>
      <c r="I9690" t="s">
        <v>38</v>
      </c>
      <c r="J9690" t="s">
        <v>1488</v>
      </c>
      <c r="K9690" t="s">
        <v>339</v>
      </c>
      <c r="L9690">
        <v>23223</v>
      </c>
      <c r="M9690" t="s">
        <v>41</v>
      </c>
      <c r="N9690" t="s">
        <v>6312</v>
      </c>
      <c r="O9690" t="s">
        <v>62</v>
      </c>
      <c r="P9690" t="s">
        <v>110</v>
      </c>
      <c r="Q9690" t="s">
        <v>6313</v>
      </c>
      <c r="R9690" s="1">
        <v>32.4</v>
      </c>
      <c r="S9690">
        <v>5</v>
      </c>
      <c r="T9690">
        <f t="shared" si="151"/>
        <v>21</v>
      </c>
      <c r="U9690" t="s">
        <v>75</v>
      </c>
      <c r="V9690">
        <v>0</v>
      </c>
      <c r="W9690">
        <v>0</v>
      </c>
      <c r="X9690" s="1">
        <v>0</v>
      </c>
      <c r="Y9690" s="1">
        <v>32.4</v>
      </c>
      <c r="Z9690" t="s">
        <v>65</v>
      </c>
      <c r="AA9690" s="2">
        <v>15.552</v>
      </c>
      <c r="AB9690" s="3">
        <v>0.48</v>
      </c>
      <c r="AC9690" s="1">
        <v>-16.847999999999999</v>
      </c>
      <c r="AD9690">
        <v>7</v>
      </c>
      <c r="AE9690">
        <v>7</v>
      </c>
      <c r="AF9690" t="s">
        <v>48</v>
      </c>
      <c r="AG9690">
        <v>2017</v>
      </c>
      <c r="AH9690">
        <f>COUNTBLANK(datos[[#This Row],[Row ID]:[Year sales]])</f>
        <v>0</v>
      </c>
    </row>
    <row r="9691" spans="1:34" x14ac:dyDescent="0.3">
      <c r="A9691">
        <v>9690</v>
      </c>
      <c r="B9691" t="s">
        <v>10808</v>
      </c>
      <c r="C9691" s="4">
        <v>42906</v>
      </c>
      <c r="D9691" s="4">
        <v>42913</v>
      </c>
      <c r="E9691" t="s">
        <v>67</v>
      </c>
      <c r="F9691" t="s">
        <v>407</v>
      </c>
      <c r="G9691" t="s">
        <v>408</v>
      </c>
      <c r="H9691" t="s">
        <v>37</v>
      </c>
      <c r="I9691" t="s">
        <v>38</v>
      </c>
      <c r="J9691" t="s">
        <v>1488</v>
      </c>
      <c r="K9691" t="s">
        <v>339</v>
      </c>
      <c r="L9691">
        <v>23223</v>
      </c>
      <c r="M9691" t="s">
        <v>41</v>
      </c>
      <c r="N9691" t="s">
        <v>5918</v>
      </c>
      <c r="O9691" t="s">
        <v>90</v>
      </c>
      <c r="P9691" t="s">
        <v>91</v>
      </c>
      <c r="Q9691" t="s">
        <v>5919</v>
      </c>
      <c r="R9691" s="1">
        <v>503.96</v>
      </c>
      <c r="S9691">
        <v>4</v>
      </c>
      <c r="T9691">
        <f t="shared" si="151"/>
        <v>27</v>
      </c>
      <c r="U9691" t="s">
        <v>52</v>
      </c>
      <c r="V9691">
        <v>0</v>
      </c>
      <c r="W9691">
        <v>0</v>
      </c>
      <c r="X9691" s="1">
        <v>0</v>
      </c>
      <c r="Y9691" s="1">
        <v>503.96</v>
      </c>
      <c r="Z9691" t="s">
        <v>53</v>
      </c>
      <c r="AA9691" s="2">
        <v>125.99</v>
      </c>
      <c r="AB9691" s="3">
        <v>0.25</v>
      </c>
      <c r="AC9691" s="1">
        <v>-377.97</v>
      </c>
      <c r="AD9691">
        <v>7</v>
      </c>
      <c r="AE9691">
        <v>7</v>
      </c>
      <c r="AF9691" t="s">
        <v>48</v>
      </c>
      <c r="AG9691">
        <v>2017</v>
      </c>
      <c r="AH9691">
        <f>COUNTBLANK(datos[[#This Row],[Row ID]:[Year sales]])</f>
        <v>0</v>
      </c>
    </row>
    <row r="9692" spans="1:34" x14ac:dyDescent="0.3">
      <c r="A9692">
        <v>9691</v>
      </c>
      <c r="B9692" t="s">
        <v>10809</v>
      </c>
      <c r="C9692" s="4">
        <v>42829</v>
      </c>
      <c r="D9692" s="4">
        <v>42830</v>
      </c>
      <c r="E9692" t="s">
        <v>208</v>
      </c>
      <c r="F9692" t="s">
        <v>5765</v>
      </c>
      <c r="G9692" t="s">
        <v>5766</v>
      </c>
      <c r="H9692" t="s">
        <v>122</v>
      </c>
      <c r="I9692" t="s">
        <v>38</v>
      </c>
      <c r="J9692" t="s">
        <v>286</v>
      </c>
      <c r="K9692" t="s">
        <v>287</v>
      </c>
      <c r="L9692">
        <v>10035</v>
      </c>
      <c r="M9692" t="s">
        <v>168</v>
      </c>
      <c r="N9692" t="s">
        <v>3256</v>
      </c>
      <c r="O9692" t="s">
        <v>62</v>
      </c>
      <c r="P9692" t="s">
        <v>86</v>
      </c>
      <c r="Q9692" t="s">
        <v>3257</v>
      </c>
      <c r="R9692" s="1">
        <v>7.04</v>
      </c>
      <c r="S9692">
        <v>4</v>
      </c>
      <c r="T9692">
        <f t="shared" si="151"/>
        <v>23</v>
      </c>
      <c r="U9692" t="s">
        <v>52</v>
      </c>
      <c r="V9692">
        <v>0</v>
      </c>
      <c r="W9692">
        <v>0</v>
      </c>
      <c r="X9692" s="1">
        <v>0</v>
      </c>
      <c r="Y9692" s="1">
        <v>7.04</v>
      </c>
      <c r="Z9692" t="s">
        <v>65</v>
      </c>
      <c r="AA9692" s="2">
        <v>2.0415999999999999</v>
      </c>
      <c r="AB9692" s="3">
        <v>0.28999999999999998</v>
      </c>
      <c r="AC9692" s="1">
        <v>-4.9984000000000002</v>
      </c>
      <c r="AD9692">
        <v>1</v>
      </c>
      <c r="AE9692">
        <v>1</v>
      </c>
      <c r="AF9692" t="s">
        <v>48</v>
      </c>
      <c r="AG9692">
        <v>2017</v>
      </c>
      <c r="AH9692">
        <f>COUNTBLANK(datos[[#This Row],[Row ID]:[Year sales]])</f>
        <v>0</v>
      </c>
    </row>
    <row r="9693" spans="1:34" x14ac:dyDescent="0.3">
      <c r="A9693">
        <v>9692</v>
      </c>
      <c r="B9693" t="s">
        <v>10810</v>
      </c>
      <c r="C9693" s="4">
        <v>42321</v>
      </c>
      <c r="D9693" s="4">
        <v>42325</v>
      </c>
      <c r="E9693" t="s">
        <v>67</v>
      </c>
      <c r="F9693" t="s">
        <v>1211</v>
      </c>
      <c r="G9693" t="s">
        <v>1212</v>
      </c>
      <c r="H9693" t="s">
        <v>37</v>
      </c>
      <c r="I9693" t="s">
        <v>38</v>
      </c>
      <c r="J9693" t="s">
        <v>204</v>
      </c>
      <c r="K9693" t="s">
        <v>124</v>
      </c>
      <c r="L9693">
        <v>77041</v>
      </c>
      <c r="M9693" t="s">
        <v>125</v>
      </c>
      <c r="N9693" t="s">
        <v>3118</v>
      </c>
      <c r="O9693" t="s">
        <v>43</v>
      </c>
      <c r="P9693" t="s">
        <v>44</v>
      </c>
      <c r="Q9693" t="s">
        <v>3119</v>
      </c>
      <c r="R9693" s="1">
        <v>613.99919999999997</v>
      </c>
      <c r="S9693">
        <v>3</v>
      </c>
      <c r="T9693">
        <f t="shared" si="151"/>
        <v>26</v>
      </c>
      <c r="U9693" t="s">
        <v>52</v>
      </c>
      <c r="V9693">
        <v>0.32</v>
      </c>
      <c r="W9693">
        <v>196.47974399999998</v>
      </c>
      <c r="X9693" s="1">
        <v>-196.47974400000001</v>
      </c>
      <c r="Y9693" s="1">
        <v>810.47894399999996</v>
      </c>
      <c r="Z9693" t="s">
        <v>53</v>
      </c>
      <c r="AA9693" s="2">
        <v>-18.058800000000002</v>
      </c>
      <c r="AB9693" s="3">
        <v>-2.9411764705882356E-2</v>
      </c>
      <c r="AC9693" s="1">
        <v>-435.57825600000001</v>
      </c>
      <c r="AD9693">
        <v>4</v>
      </c>
      <c r="AE9693">
        <v>4</v>
      </c>
      <c r="AF9693" t="s">
        <v>48</v>
      </c>
      <c r="AG9693">
        <v>2015</v>
      </c>
      <c r="AH9693">
        <f>COUNTBLANK(datos[[#This Row],[Row ID]:[Year sales]])</f>
        <v>0</v>
      </c>
    </row>
    <row r="9694" spans="1:34" x14ac:dyDescent="0.3">
      <c r="A9694">
        <v>9693</v>
      </c>
      <c r="B9694" t="s">
        <v>10811</v>
      </c>
      <c r="C9694" s="4">
        <v>42244</v>
      </c>
      <c r="D9694" s="4">
        <v>42249</v>
      </c>
      <c r="E9694" t="s">
        <v>67</v>
      </c>
      <c r="F9694" t="s">
        <v>3546</v>
      </c>
      <c r="G9694" t="s">
        <v>3547</v>
      </c>
      <c r="H9694" t="s">
        <v>57</v>
      </c>
      <c r="I9694" t="s">
        <v>38</v>
      </c>
      <c r="J9694" t="s">
        <v>768</v>
      </c>
      <c r="K9694" t="s">
        <v>769</v>
      </c>
      <c r="L9694">
        <v>6824</v>
      </c>
      <c r="M9694" t="s">
        <v>168</v>
      </c>
      <c r="N9694" t="s">
        <v>5584</v>
      </c>
      <c r="O9694" t="s">
        <v>62</v>
      </c>
      <c r="P9694" t="s">
        <v>77</v>
      </c>
      <c r="Q9694" t="s">
        <v>5585</v>
      </c>
      <c r="R9694" s="1">
        <v>470.36</v>
      </c>
      <c r="S9694">
        <v>11</v>
      </c>
      <c r="T9694">
        <f t="shared" si="151"/>
        <v>31</v>
      </c>
      <c r="U9694" t="s">
        <v>75</v>
      </c>
      <c r="V9694">
        <v>0</v>
      </c>
      <c r="W9694">
        <v>0</v>
      </c>
      <c r="X9694" s="1">
        <v>0</v>
      </c>
      <c r="Y9694" s="1">
        <v>470.36</v>
      </c>
      <c r="Z9694" t="s">
        <v>47</v>
      </c>
      <c r="AA9694" s="2">
        <v>122.2936</v>
      </c>
      <c r="AB9694" s="3">
        <v>0.26</v>
      </c>
      <c r="AC9694" s="1">
        <v>-348.06639999999999</v>
      </c>
      <c r="AD9694">
        <v>5</v>
      </c>
      <c r="AE9694">
        <v>5</v>
      </c>
      <c r="AF9694" t="s">
        <v>48</v>
      </c>
      <c r="AG9694">
        <v>2015</v>
      </c>
      <c r="AH9694">
        <f>COUNTBLANK(datos[[#This Row],[Row ID]:[Year sales]])</f>
        <v>0</v>
      </c>
    </row>
    <row r="9695" spans="1:34" x14ac:dyDescent="0.3">
      <c r="A9695">
        <v>9694</v>
      </c>
      <c r="B9695" t="s">
        <v>10812</v>
      </c>
      <c r="C9695" s="4">
        <v>43002</v>
      </c>
      <c r="D9695" s="4">
        <v>43006</v>
      </c>
      <c r="E9695" t="s">
        <v>34</v>
      </c>
      <c r="F9695" t="s">
        <v>659</v>
      </c>
      <c r="G9695" t="s">
        <v>660</v>
      </c>
      <c r="H9695" t="s">
        <v>122</v>
      </c>
      <c r="I9695" t="s">
        <v>38</v>
      </c>
      <c r="J9695" t="s">
        <v>147</v>
      </c>
      <c r="K9695" t="s">
        <v>59</v>
      </c>
      <c r="L9695">
        <v>94110</v>
      </c>
      <c r="M9695" t="s">
        <v>60</v>
      </c>
      <c r="N9695" t="s">
        <v>5130</v>
      </c>
      <c r="O9695" t="s">
        <v>62</v>
      </c>
      <c r="P9695" t="s">
        <v>110</v>
      </c>
      <c r="Q9695" t="s">
        <v>5131</v>
      </c>
      <c r="R9695" s="1">
        <v>31.08</v>
      </c>
      <c r="S9695">
        <v>6</v>
      </c>
      <c r="T9695">
        <f t="shared" si="151"/>
        <v>11</v>
      </c>
      <c r="U9695" t="s">
        <v>75</v>
      </c>
      <c r="V9695">
        <v>0</v>
      </c>
      <c r="W9695">
        <v>0</v>
      </c>
      <c r="X9695" s="1">
        <v>0</v>
      </c>
      <c r="Y9695" s="1">
        <v>31.08</v>
      </c>
      <c r="Z9695" t="s">
        <v>65</v>
      </c>
      <c r="AA9695" s="2">
        <v>15.229200000000001</v>
      </c>
      <c r="AB9695" s="3">
        <v>0.49000000000000005</v>
      </c>
      <c r="AC9695" s="1">
        <v>-15.8508</v>
      </c>
      <c r="AD9695">
        <v>4</v>
      </c>
      <c r="AE9695">
        <v>4</v>
      </c>
      <c r="AF9695" t="s">
        <v>48</v>
      </c>
      <c r="AG9695">
        <v>2017</v>
      </c>
      <c r="AH9695">
        <f>COUNTBLANK(datos[[#This Row],[Row ID]:[Year sales]])</f>
        <v>0</v>
      </c>
    </row>
    <row r="9696" spans="1:34" x14ac:dyDescent="0.3">
      <c r="A9696">
        <v>9695</v>
      </c>
      <c r="B9696" t="s">
        <v>10812</v>
      </c>
      <c r="C9696" s="4">
        <v>43002</v>
      </c>
      <c r="D9696" s="4">
        <v>43006</v>
      </c>
      <c r="E9696" t="s">
        <v>34</v>
      </c>
      <c r="F9696" t="s">
        <v>659</v>
      </c>
      <c r="G9696" t="s">
        <v>660</v>
      </c>
      <c r="H9696" t="s">
        <v>122</v>
      </c>
      <c r="I9696" t="s">
        <v>38</v>
      </c>
      <c r="J9696" t="s">
        <v>147</v>
      </c>
      <c r="K9696" t="s">
        <v>59</v>
      </c>
      <c r="L9696">
        <v>94110</v>
      </c>
      <c r="M9696" t="s">
        <v>60</v>
      </c>
      <c r="N9696" t="s">
        <v>1973</v>
      </c>
      <c r="O9696" t="s">
        <v>62</v>
      </c>
      <c r="P9696" t="s">
        <v>599</v>
      </c>
      <c r="Q9696" t="s">
        <v>1974</v>
      </c>
      <c r="R9696" s="1">
        <v>7.3</v>
      </c>
      <c r="S9696">
        <v>2</v>
      </c>
      <c r="T9696">
        <f t="shared" si="151"/>
        <v>22</v>
      </c>
      <c r="U9696" t="s">
        <v>46</v>
      </c>
      <c r="V9696">
        <v>0</v>
      </c>
      <c r="W9696">
        <v>0</v>
      </c>
      <c r="X9696" s="1">
        <v>0</v>
      </c>
      <c r="Y9696" s="1">
        <v>7.3</v>
      </c>
      <c r="Z9696" t="s">
        <v>65</v>
      </c>
      <c r="AA9696" s="2">
        <v>2.19</v>
      </c>
      <c r="AB9696" s="3">
        <v>0.3</v>
      </c>
      <c r="AC9696" s="1">
        <v>-5.1100000000000003</v>
      </c>
      <c r="AD9696">
        <v>4</v>
      </c>
      <c r="AE9696">
        <v>4</v>
      </c>
      <c r="AF9696" t="s">
        <v>48</v>
      </c>
      <c r="AG9696">
        <v>2017</v>
      </c>
      <c r="AH9696">
        <f>COUNTBLANK(datos[[#This Row],[Row ID]:[Year sales]])</f>
        <v>0</v>
      </c>
    </row>
    <row r="9697" spans="1:34" x14ac:dyDescent="0.3">
      <c r="A9697">
        <v>9696</v>
      </c>
      <c r="B9697" t="s">
        <v>10813</v>
      </c>
      <c r="C9697" s="4">
        <v>42715</v>
      </c>
      <c r="D9697" s="4">
        <v>42718</v>
      </c>
      <c r="E9697" t="s">
        <v>208</v>
      </c>
      <c r="F9697" t="s">
        <v>2352</v>
      </c>
      <c r="G9697" t="s">
        <v>2353</v>
      </c>
      <c r="H9697" t="s">
        <v>57</v>
      </c>
      <c r="I9697" t="s">
        <v>38</v>
      </c>
      <c r="J9697" t="s">
        <v>338</v>
      </c>
      <c r="K9697" t="s">
        <v>518</v>
      </c>
      <c r="L9697">
        <v>45503</v>
      </c>
      <c r="M9697" t="s">
        <v>168</v>
      </c>
      <c r="N9697" t="s">
        <v>96</v>
      </c>
      <c r="O9697" t="s">
        <v>62</v>
      </c>
      <c r="P9697" t="s">
        <v>97</v>
      </c>
      <c r="Q9697" t="s">
        <v>98</v>
      </c>
      <c r="R9697" s="1">
        <v>73.536000000000001</v>
      </c>
      <c r="S9697">
        <v>4</v>
      </c>
      <c r="T9697">
        <f t="shared" si="151"/>
        <v>22</v>
      </c>
      <c r="U9697" t="s">
        <v>52</v>
      </c>
      <c r="V9697">
        <v>0.2</v>
      </c>
      <c r="W9697">
        <v>14.7072</v>
      </c>
      <c r="X9697" s="1">
        <v>-14.7072</v>
      </c>
      <c r="Y9697" s="1">
        <v>88.243200000000002</v>
      </c>
      <c r="Z9697" t="s">
        <v>99</v>
      </c>
      <c r="AA9697" s="2">
        <v>9.1920000000000002</v>
      </c>
      <c r="AB9697" s="3">
        <v>0.125</v>
      </c>
      <c r="AC9697" s="1">
        <v>-49.636800000000001</v>
      </c>
      <c r="AD9697">
        <v>3</v>
      </c>
      <c r="AE9697">
        <v>3</v>
      </c>
      <c r="AF9697" t="s">
        <v>48</v>
      </c>
      <c r="AG9697">
        <v>2016</v>
      </c>
      <c r="AH9697">
        <f>COUNTBLANK(datos[[#This Row],[Row ID]:[Year sales]])</f>
        <v>0</v>
      </c>
    </row>
    <row r="9698" spans="1:34" x14ac:dyDescent="0.3">
      <c r="A9698">
        <v>9697</v>
      </c>
      <c r="B9698" t="s">
        <v>10814</v>
      </c>
      <c r="C9698" s="4">
        <v>41800</v>
      </c>
      <c r="D9698" s="4">
        <v>41805</v>
      </c>
      <c r="E9698" t="s">
        <v>34</v>
      </c>
      <c r="F9698" t="s">
        <v>841</v>
      </c>
      <c r="G9698" t="s">
        <v>842</v>
      </c>
      <c r="H9698" t="s">
        <v>57</v>
      </c>
      <c r="I9698" t="s">
        <v>38</v>
      </c>
      <c r="J9698" t="s">
        <v>902</v>
      </c>
      <c r="K9698" t="s">
        <v>258</v>
      </c>
      <c r="L9698">
        <v>48234</v>
      </c>
      <c r="M9698" t="s">
        <v>125</v>
      </c>
      <c r="N9698" t="s">
        <v>1995</v>
      </c>
      <c r="O9698" t="s">
        <v>62</v>
      </c>
      <c r="P9698" t="s">
        <v>63</v>
      </c>
      <c r="Q9698" t="s">
        <v>1996</v>
      </c>
      <c r="R9698" s="1">
        <v>491.55</v>
      </c>
      <c r="S9698">
        <v>5</v>
      </c>
      <c r="T9698">
        <f t="shared" si="151"/>
        <v>36</v>
      </c>
      <c r="U9698" t="s">
        <v>75</v>
      </c>
      <c r="V9698">
        <v>0</v>
      </c>
      <c r="W9698">
        <v>0</v>
      </c>
      <c r="X9698" s="1">
        <v>0</v>
      </c>
      <c r="Y9698" s="1">
        <v>491.55</v>
      </c>
      <c r="Z9698" t="s">
        <v>47</v>
      </c>
      <c r="AA9698" s="2">
        <v>240.8595</v>
      </c>
      <c r="AB9698" s="3">
        <v>0.49</v>
      </c>
      <c r="AC9698" s="1">
        <v>-250.69049999999999</v>
      </c>
      <c r="AD9698">
        <v>5</v>
      </c>
      <c r="AE9698">
        <v>5</v>
      </c>
      <c r="AF9698" t="s">
        <v>48</v>
      </c>
      <c r="AG9698">
        <v>2014</v>
      </c>
      <c r="AH9698">
        <f>COUNTBLANK(datos[[#This Row],[Row ID]:[Year sales]])</f>
        <v>0</v>
      </c>
    </row>
    <row r="9699" spans="1:34" x14ac:dyDescent="0.3">
      <c r="A9699">
        <v>9698</v>
      </c>
      <c r="B9699" t="s">
        <v>10815</v>
      </c>
      <c r="C9699" s="4">
        <v>42440</v>
      </c>
      <c r="D9699" s="4">
        <v>42440</v>
      </c>
      <c r="E9699" t="s">
        <v>1312</v>
      </c>
      <c r="F9699" t="s">
        <v>3238</v>
      </c>
      <c r="G9699" t="s">
        <v>3239</v>
      </c>
      <c r="H9699" t="s">
        <v>122</v>
      </c>
      <c r="I9699" t="s">
        <v>38</v>
      </c>
      <c r="J9699" t="s">
        <v>166</v>
      </c>
      <c r="K9699" t="s">
        <v>167</v>
      </c>
      <c r="L9699">
        <v>19140</v>
      </c>
      <c r="M9699" t="s">
        <v>168</v>
      </c>
      <c r="N9699" t="s">
        <v>4773</v>
      </c>
      <c r="O9699" t="s">
        <v>43</v>
      </c>
      <c r="P9699" t="s">
        <v>83</v>
      </c>
      <c r="Q9699" t="s">
        <v>4774</v>
      </c>
      <c r="R9699" s="1">
        <v>30.335999999999999</v>
      </c>
      <c r="S9699">
        <v>4</v>
      </c>
      <c r="T9699">
        <f t="shared" si="151"/>
        <v>23</v>
      </c>
      <c r="U9699" t="s">
        <v>52</v>
      </c>
      <c r="V9699">
        <v>0.2</v>
      </c>
      <c r="W9699">
        <v>6.0671999999999997</v>
      </c>
      <c r="X9699" s="1">
        <v>-6.0671999999999997</v>
      </c>
      <c r="Y9699" s="1">
        <v>36.403199999999998</v>
      </c>
      <c r="Z9699" t="s">
        <v>65</v>
      </c>
      <c r="AA9699" s="2">
        <v>9.48</v>
      </c>
      <c r="AB9699" s="3">
        <v>0.31250000000000006</v>
      </c>
      <c r="AC9699" s="1">
        <v>-14.7888</v>
      </c>
      <c r="AD9699">
        <v>0</v>
      </c>
      <c r="AE9699">
        <v>0</v>
      </c>
      <c r="AF9699" t="s">
        <v>48</v>
      </c>
      <c r="AG9699">
        <v>2016</v>
      </c>
      <c r="AH9699">
        <f>COUNTBLANK(datos[[#This Row],[Row ID]:[Year sales]])</f>
        <v>0</v>
      </c>
    </row>
    <row r="9700" spans="1:34" x14ac:dyDescent="0.3">
      <c r="A9700">
        <v>9699</v>
      </c>
      <c r="B9700" t="s">
        <v>10816</v>
      </c>
      <c r="C9700" s="4">
        <v>43084</v>
      </c>
      <c r="D9700" s="4">
        <v>43088</v>
      </c>
      <c r="E9700" t="s">
        <v>67</v>
      </c>
      <c r="F9700" t="s">
        <v>7171</v>
      </c>
      <c r="G9700" t="s">
        <v>7172</v>
      </c>
      <c r="H9700" t="s">
        <v>37</v>
      </c>
      <c r="I9700" t="s">
        <v>38</v>
      </c>
      <c r="J9700" t="s">
        <v>1049</v>
      </c>
      <c r="K9700" t="s">
        <v>59</v>
      </c>
      <c r="L9700">
        <v>90301</v>
      </c>
      <c r="M9700" t="s">
        <v>60</v>
      </c>
      <c r="N9700" t="s">
        <v>970</v>
      </c>
      <c r="O9700" t="s">
        <v>62</v>
      </c>
      <c r="P9700" t="s">
        <v>110</v>
      </c>
      <c r="Q9700" t="s">
        <v>971</v>
      </c>
      <c r="R9700" s="1">
        <v>22.83</v>
      </c>
      <c r="S9700">
        <v>3</v>
      </c>
      <c r="T9700">
        <f t="shared" si="151"/>
        <v>15</v>
      </c>
      <c r="U9700" t="s">
        <v>52</v>
      </c>
      <c r="V9700">
        <v>0</v>
      </c>
      <c r="W9700">
        <v>0</v>
      </c>
      <c r="X9700" s="1">
        <v>0</v>
      </c>
      <c r="Y9700" s="1">
        <v>22.83</v>
      </c>
      <c r="Z9700" t="s">
        <v>65</v>
      </c>
      <c r="AA9700" s="2">
        <v>10.7301</v>
      </c>
      <c r="AB9700" s="3">
        <v>0.47000000000000003</v>
      </c>
      <c r="AC9700" s="1">
        <v>-12.0999</v>
      </c>
      <c r="AD9700">
        <v>4</v>
      </c>
      <c r="AE9700">
        <v>4</v>
      </c>
      <c r="AF9700" t="s">
        <v>48</v>
      </c>
      <c r="AG9700">
        <v>2017</v>
      </c>
      <c r="AH9700">
        <f>COUNTBLANK(datos[[#This Row],[Row ID]:[Year sales]])</f>
        <v>0</v>
      </c>
    </row>
    <row r="9701" spans="1:34" x14ac:dyDescent="0.3">
      <c r="A9701">
        <v>9700</v>
      </c>
      <c r="B9701" t="s">
        <v>10816</v>
      </c>
      <c r="C9701" s="4">
        <v>43084</v>
      </c>
      <c r="D9701" s="4">
        <v>43088</v>
      </c>
      <c r="E9701" t="s">
        <v>67</v>
      </c>
      <c r="F9701" t="s">
        <v>7171</v>
      </c>
      <c r="G9701" t="s">
        <v>7172</v>
      </c>
      <c r="H9701" t="s">
        <v>37</v>
      </c>
      <c r="I9701" t="s">
        <v>38</v>
      </c>
      <c r="J9701" t="s">
        <v>1049</v>
      </c>
      <c r="K9701" t="s">
        <v>59</v>
      </c>
      <c r="L9701">
        <v>90301</v>
      </c>
      <c r="M9701" t="s">
        <v>60</v>
      </c>
      <c r="N9701" t="s">
        <v>9649</v>
      </c>
      <c r="O9701" t="s">
        <v>62</v>
      </c>
      <c r="P9701" t="s">
        <v>97</v>
      </c>
      <c r="Q9701" t="s">
        <v>9650</v>
      </c>
      <c r="R9701" s="1">
        <v>54.32</v>
      </c>
      <c r="S9701">
        <v>4</v>
      </c>
      <c r="T9701">
        <f t="shared" si="151"/>
        <v>14</v>
      </c>
      <c r="U9701" t="s">
        <v>52</v>
      </c>
      <c r="V9701">
        <v>0</v>
      </c>
      <c r="W9701">
        <v>0</v>
      </c>
      <c r="X9701" s="1">
        <v>0</v>
      </c>
      <c r="Y9701" s="1">
        <v>54.32</v>
      </c>
      <c r="Z9701" t="s">
        <v>99</v>
      </c>
      <c r="AA9701" s="2">
        <v>16.295999999999999</v>
      </c>
      <c r="AB9701" s="3">
        <v>0.3</v>
      </c>
      <c r="AC9701" s="1">
        <v>-38.024000000000001</v>
      </c>
      <c r="AD9701">
        <v>4</v>
      </c>
      <c r="AE9701">
        <v>4</v>
      </c>
      <c r="AF9701" t="s">
        <v>48</v>
      </c>
      <c r="AG9701">
        <v>2017</v>
      </c>
      <c r="AH9701">
        <f>COUNTBLANK(datos[[#This Row],[Row ID]:[Year sales]])</f>
        <v>0</v>
      </c>
    </row>
    <row r="9702" spans="1:34" x14ac:dyDescent="0.3">
      <c r="A9702">
        <v>9701</v>
      </c>
      <c r="B9702" t="s">
        <v>10816</v>
      </c>
      <c r="C9702" s="4">
        <v>43084</v>
      </c>
      <c r="D9702" s="4">
        <v>43088</v>
      </c>
      <c r="E9702" t="s">
        <v>67</v>
      </c>
      <c r="F9702" t="s">
        <v>7171</v>
      </c>
      <c r="G9702" t="s">
        <v>7172</v>
      </c>
      <c r="H9702" t="s">
        <v>37</v>
      </c>
      <c r="I9702" t="s">
        <v>38</v>
      </c>
      <c r="J9702" t="s">
        <v>1049</v>
      </c>
      <c r="K9702" t="s">
        <v>59</v>
      </c>
      <c r="L9702">
        <v>90301</v>
      </c>
      <c r="M9702" t="s">
        <v>60</v>
      </c>
      <c r="N9702" t="s">
        <v>5623</v>
      </c>
      <c r="O9702" t="s">
        <v>90</v>
      </c>
      <c r="P9702" t="s">
        <v>91</v>
      </c>
      <c r="Q9702" t="s">
        <v>5624</v>
      </c>
      <c r="R9702" s="1">
        <v>196.77600000000001</v>
      </c>
      <c r="S9702">
        <v>3</v>
      </c>
      <c r="T9702">
        <f t="shared" si="151"/>
        <v>9</v>
      </c>
      <c r="U9702" t="s">
        <v>52</v>
      </c>
      <c r="V9702">
        <v>0.2</v>
      </c>
      <c r="W9702">
        <v>39.355200000000004</v>
      </c>
      <c r="X9702" s="1">
        <v>-39.355200000000004</v>
      </c>
      <c r="Y9702" s="1">
        <v>236.13120000000001</v>
      </c>
      <c r="Z9702" t="s">
        <v>47</v>
      </c>
      <c r="AA9702" s="2">
        <v>14.7582</v>
      </c>
      <c r="AB9702" s="3">
        <v>7.4999999999999997E-2</v>
      </c>
      <c r="AC9702" s="1">
        <v>-142.6626</v>
      </c>
      <c r="AD9702">
        <v>4</v>
      </c>
      <c r="AE9702">
        <v>4</v>
      </c>
      <c r="AF9702" t="s">
        <v>48</v>
      </c>
      <c r="AG9702">
        <v>2017</v>
      </c>
      <c r="AH9702">
        <f>COUNTBLANK(datos[[#This Row],[Row ID]:[Year sales]])</f>
        <v>0</v>
      </c>
    </row>
    <row r="9703" spans="1:34" x14ac:dyDescent="0.3">
      <c r="A9703">
        <v>9702</v>
      </c>
      <c r="B9703" t="s">
        <v>10817</v>
      </c>
      <c r="C9703" s="4">
        <v>42673</v>
      </c>
      <c r="D9703" s="4">
        <v>42678</v>
      </c>
      <c r="E9703" t="s">
        <v>67</v>
      </c>
      <c r="F9703" t="s">
        <v>7134</v>
      </c>
      <c r="G9703" t="s">
        <v>7135</v>
      </c>
      <c r="H9703" t="s">
        <v>37</v>
      </c>
      <c r="I9703" t="s">
        <v>38</v>
      </c>
      <c r="J9703" t="s">
        <v>10818</v>
      </c>
      <c r="K9703" t="s">
        <v>59</v>
      </c>
      <c r="L9703">
        <v>93405</v>
      </c>
      <c r="M9703" t="s">
        <v>60</v>
      </c>
      <c r="N9703" t="s">
        <v>3169</v>
      </c>
      <c r="O9703" t="s">
        <v>62</v>
      </c>
      <c r="P9703" t="s">
        <v>289</v>
      </c>
      <c r="Q9703" t="s">
        <v>3170</v>
      </c>
      <c r="R9703" s="1">
        <v>3.62</v>
      </c>
      <c r="S9703">
        <v>2</v>
      </c>
      <c r="T9703">
        <f t="shared" si="151"/>
        <v>21</v>
      </c>
      <c r="U9703" t="s">
        <v>46</v>
      </c>
      <c r="V9703">
        <v>0</v>
      </c>
      <c r="W9703">
        <v>0</v>
      </c>
      <c r="X9703" s="1">
        <v>0</v>
      </c>
      <c r="Y9703" s="1">
        <v>3.62</v>
      </c>
      <c r="Z9703" t="s">
        <v>65</v>
      </c>
      <c r="AA9703" s="2">
        <v>1.1946000000000001</v>
      </c>
      <c r="AB9703" s="3">
        <v>0.33</v>
      </c>
      <c r="AC9703" s="1">
        <v>-2.4253999999999998</v>
      </c>
      <c r="AD9703">
        <v>5</v>
      </c>
      <c r="AE9703">
        <v>5</v>
      </c>
      <c r="AF9703" t="s">
        <v>48</v>
      </c>
      <c r="AG9703">
        <v>2016</v>
      </c>
      <c r="AH9703">
        <f>COUNTBLANK(datos[[#This Row],[Row ID]:[Year sales]])</f>
        <v>0</v>
      </c>
    </row>
    <row r="9704" spans="1:34" x14ac:dyDescent="0.3">
      <c r="A9704">
        <v>9703</v>
      </c>
      <c r="B9704" t="s">
        <v>10819</v>
      </c>
      <c r="C9704" s="4">
        <v>42947</v>
      </c>
      <c r="D9704" s="4">
        <v>42951</v>
      </c>
      <c r="E9704" t="s">
        <v>67</v>
      </c>
      <c r="F9704" t="s">
        <v>6507</v>
      </c>
      <c r="G9704" t="s">
        <v>6508</v>
      </c>
      <c r="H9704" t="s">
        <v>122</v>
      </c>
      <c r="I9704" t="s">
        <v>38</v>
      </c>
      <c r="J9704" t="s">
        <v>541</v>
      </c>
      <c r="K9704" t="s">
        <v>265</v>
      </c>
      <c r="L9704">
        <v>19805</v>
      </c>
      <c r="M9704" t="s">
        <v>168</v>
      </c>
      <c r="N9704" t="s">
        <v>462</v>
      </c>
      <c r="O9704" t="s">
        <v>62</v>
      </c>
      <c r="P9704" t="s">
        <v>110</v>
      </c>
      <c r="Q9704" t="s">
        <v>463</v>
      </c>
      <c r="R9704" s="1">
        <v>11.54</v>
      </c>
      <c r="S9704">
        <v>1</v>
      </c>
      <c r="T9704">
        <f t="shared" si="151"/>
        <v>11</v>
      </c>
      <c r="U9704" t="s">
        <v>46</v>
      </c>
      <c r="V9704">
        <v>0</v>
      </c>
      <c r="W9704">
        <v>0</v>
      </c>
      <c r="X9704" s="1">
        <v>0</v>
      </c>
      <c r="Y9704" s="1">
        <v>11.54</v>
      </c>
      <c r="Z9704" t="s">
        <v>65</v>
      </c>
      <c r="AA9704" s="2">
        <v>5.5392000000000001</v>
      </c>
      <c r="AB9704" s="3">
        <v>0.48000000000000004</v>
      </c>
      <c r="AC9704" s="1">
        <v>-6.0007999999999999</v>
      </c>
      <c r="AD9704">
        <v>4</v>
      </c>
      <c r="AE9704">
        <v>4</v>
      </c>
      <c r="AF9704" t="s">
        <v>48</v>
      </c>
      <c r="AG9704">
        <v>2017</v>
      </c>
      <c r="AH9704">
        <f>COUNTBLANK(datos[[#This Row],[Row ID]:[Year sales]])</f>
        <v>0</v>
      </c>
    </row>
    <row r="9705" spans="1:34" x14ac:dyDescent="0.3">
      <c r="A9705">
        <v>9704</v>
      </c>
      <c r="B9705" t="s">
        <v>10819</v>
      </c>
      <c r="C9705" s="4">
        <v>42947</v>
      </c>
      <c r="D9705" s="4">
        <v>42951</v>
      </c>
      <c r="E9705" t="s">
        <v>67</v>
      </c>
      <c r="F9705" t="s">
        <v>6507</v>
      </c>
      <c r="G9705" t="s">
        <v>6508</v>
      </c>
      <c r="H9705" t="s">
        <v>122</v>
      </c>
      <c r="I9705" t="s">
        <v>38</v>
      </c>
      <c r="J9705" t="s">
        <v>541</v>
      </c>
      <c r="K9705" t="s">
        <v>265</v>
      </c>
      <c r="L9705">
        <v>19805</v>
      </c>
      <c r="M9705" t="s">
        <v>168</v>
      </c>
      <c r="N9705" t="s">
        <v>117</v>
      </c>
      <c r="O9705" t="s">
        <v>62</v>
      </c>
      <c r="P9705" t="s">
        <v>94</v>
      </c>
      <c r="Q9705" t="s">
        <v>118</v>
      </c>
      <c r="R9705" s="1">
        <v>849.95</v>
      </c>
      <c r="S9705">
        <v>5</v>
      </c>
      <c r="T9705">
        <f t="shared" si="151"/>
        <v>38</v>
      </c>
      <c r="U9705" t="s">
        <v>75</v>
      </c>
      <c r="V9705">
        <v>0</v>
      </c>
      <c r="W9705">
        <v>0</v>
      </c>
      <c r="X9705" s="1">
        <v>0</v>
      </c>
      <c r="Y9705" s="1">
        <v>849.95</v>
      </c>
      <c r="Z9705" t="s">
        <v>53</v>
      </c>
      <c r="AA9705" s="2">
        <v>390.97699999999998</v>
      </c>
      <c r="AB9705" s="3">
        <v>0.45999999999999996</v>
      </c>
      <c r="AC9705" s="1">
        <v>-458.97300000000001</v>
      </c>
      <c r="AD9705">
        <v>4</v>
      </c>
      <c r="AE9705">
        <v>4</v>
      </c>
      <c r="AF9705" t="s">
        <v>48</v>
      </c>
      <c r="AG9705">
        <v>2017</v>
      </c>
      <c r="AH9705">
        <f>COUNTBLANK(datos[[#This Row],[Row ID]:[Year sales]])</f>
        <v>0</v>
      </c>
    </row>
    <row r="9706" spans="1:34" x14ac:dyDescent="0.3">
      <c r="A9706">
        <v>9705</v>
      </c>
      <c r="B9706" t="s">
        <v>10819</v>
      </c>
      <c r="C9706" s="4">
        <v>42947</v>
      </c>
      <c r="D9706" s="4">
        <v>42951</v>
      </c>
      <c r="E9706" t="s">
        <v>67</v>
      </c>
      <c r="F9706" t="s">
        <v>6507</v>
      </c>
      <c r="G9706" t="s">
        <v>6508</v>
      </c>
      <c r="H9706" t="s">
        <v>122</v>
      </c>
      <c r="I9706" t="s">
        <v>38</v>
      </c>
      <c r="J9706" t="s">
        <v>541</v>
      </c>
      <c r="K9706" t="s">
        <v>265</v>
      </c>
      <c r="L9706">
        <v>19805</v>
      </c>
      <c r="M9706" t="s">
        <v>168</v>
      </c>
      <c r="N9706" t="s">
        <v>9291</v>
      </c>
      <c r="O9706" t="s">
        <v>62</v>
      </c>
      <c r="P9706" t="s">
        <v>94</v>
      </c>
      <c r="Q9706" t="s">
        <v>9292</v>
      </c>
      <c r="R9706" s="1">
        <v>11.01</v>
      </c>
      <c r="S9706">
        <v>3</v>
      </c>
      <c r="T9706">
        <f t="shared" si="151"/>
        <v>16</v>
      </c>
      <c r="U9706" t="s">
        <v>52</v>
      </c>
      <c r="V9706">
        <v>0</v>
      </c>
      <c r="W9706">
        <v>0</v>
      </c>
      <c r="X9706" s="1">
        <v>0</v>
      </c>
      <c r="Y9706" s="1">
        <v>11.01</v>
      </c>
      <c r="Z9706" t="s">
        <v>65</v>
      </c>
      <c r="AA9706" s="2">
        <v>5.3948999999999998</v>
      </c>
      <c r="AB9706" s="3">
        <v>0.49</v>
      </c>
      <c r="AC9706" s="1">
        <v>-5.6151</v>
      </c>
      <c r="AD9706">
        <v>4</v>
      </c>
      <c r="AE9706">
        <v>4</v>
      </c>
      <c r="AF9706" t="s">
        <v>48</v>
      </c>
      <c r="AG9706">
        <v>2017</v>
      </c>
      <c r="AH9706">
        <f>COUNTBLANK(datos[[#This Row],[Row ID]:[Year sales]])</f>
        <v>0</v>
      </c>
    </row>
    <row r="9707" spans="1:34" x14ac:dyDescent="0.3">
      <c r="A9707">
        <v>9706</v>
      </c>
      <c r="B9707" t="s">
        <v>10820</v>
      </c>
      <c r="C9707" s="4">
        <v>43027</v>
      </c>
      <c r="D9707" s="4">
        <v>43031</v>
      </c>
      <c r="E9707" t="s">
        <v>67</v>
      </c>
      <c r="F9707" t="s">
        <v>4897</v>
      </c>
      <c r="G9707" t="s">
        <v>4898</v>
      </c>
      <c r="H9707" t="s">
        <v>37</v>
      </c>
      <c r="I9707" t="s">
        <v>38</v>
      </c>
      <c r="J9707" t="s">
        <v>147</v>
      </c>
      <c r="K9707" t="s">
        <v>59</v>
      </c>
      <c r="L9707">
        <v>94122</v>
      </c>
      <c r="M9707" t="s">
        <v>60</v>
      </c>
      <c r="N9707" t="s">
        <v>2874</v>
      </c>
      <c r="O9707" t="s">
        <v>62</v>
      </c>
      <c r="P9707" t="s">
        <v>94</v>
      </c>
      <c r="Q9707" t="s">
        <v>2875</v>
      </c>
      <c r="R9707" s="1">
        <v>39.624000000000002</v>
      </c>
      <c r="S9707">
        <v>3</v>
      </c>
      <c r="T9707">
        <f t="shared" si="151"/>
        <v>18</v>
      </c>
      <c r="U9707" t="s">
        <v>52</v>
      </c>
      <c r="V9707">
        <v>0.2</v>
      </c>
      <c r="W9707">
        <v>7.9248000000000012</v>
      </c>
      <c r="X9707" s="1">
        <v>-7.9248000000000003</v>
      </c>
      <c r="Y9707" s="1">
        <v>47.5488</v>
      </c>
      <c r="Z9707" t="s">
        <v>65</v>
      </c>
      <c r="AA9707" s="2">
        <v>13.868399999999999</v>
      </c>
      <c r="AB9707" s="3">
        <v>0.35</v>
      </c>
      <c r="AC9707" s="1">
        <v>-17.8308</v>
      </c>
      <c r="AD9707">
        <v>4</v>
      </c>
      <c r="AE9707">
        <v>4</v>
      </c>
      <c r="AF9707" t="s">
        <v>48</v>
      </c>
      <c r="AG9707">
        <v>2017</v>
      </c>
      <c r="AH9707">
        <f>COUNTBLANK(datos[[#This Row],[Row ID]:[Year sales]])</f>
        <v>0</v>
      </c>
    </row>
    <row r="9708" spans="1:34" x14ac:dyDescent="0.3">
      <c r="A9708">
        <v>9707</v>
      </c>
      <c r="B9708" t="s">
        <v>10821</v>
      </c>
      <c r="C9708" s="4">
        <v>42664</v>
      </c>
      <c r="D9708" s="4">
        <v>42670</v>
      </c>
      <c r="E9708" t="s">
        <v>67</v>
      </c>
      <c r="F9708" t="s">
        <v>1976</v>
      </c>
      <c r="G9708" t="s">
        <v>1977</v>
      </c>
      <c r="H9708" t="s">
        <v>37</v>
      </c>
      <c r="I9708" t="s">
        <v>38</v>
      </c>
      <c r="J9708" t="s">
        <v>58</v>
      </c>
      <c r="K9708" t="s">
        <v>59</v>
      </c>
      <c r="L9708">
        <v>90045</v>
      </c>
      <c r="M9708" t="s">
        <v>60</v>
      </c>
      <c r="N9708" t="s">
        <v>7979</v>
      </c>
      <c r="O9708" t="s">
        <v>43</v>
      </c>
      <c r="P9708" t="s">
        <v>50</v>
      </c>
      <c r="Q9708" t="s">
        <v>7980</v>
      </c>
      <c r="R9708" s="1">
        <v>242.136</v>
      </c>
      <c r="S9708">
        <v>3</v>
      </c>
      <c r="T9708">
        <f t="shared" si="151"/>
        <v>20</v>
      </c>
      <c r="U9708" t="s">
        <v>52</v>
      </c>
      <c r="V9708">
        <v>0.2</v>
      </c>
      <c r="W9708">
        <v>48.427199999999999</v>
      </c>
      <c r="X9708" s="1">
        <v>-48.427199999999999</v>
      </c>
      <c r="Y9708" s="1">
        <v>290.56319999999999</v>
      </c>
      <c r="Z9708" t="s">
        <v>47</v>
      </c>
      <c r="AA9708" s="2">
        <v>12.1068</v>
      </c>
      <c r="AB9708" s="3">
        <v>0.05</v>
      </c>
      <c r="AC9708" s="1">
        <v>-181.602</v>
      </c>
      <c r="AD9708">
        <v>6</v>
      </c>
      <c r="AE9708">
        <v>6</v>
      </c>
      <c r="AF9708" t="s">
        <v>48</v>
      </c>
      <c r="AG9708">
        <v>2016</v>
      </c>
      <c r="AH9708">
        <f>COUNTBLANK(datos[[#This Row],[Row ID]:[Year sales]])</f>
        <v>0</v>
      </c>
    </row>
    <row r="9709" spans="1:34" x14ac:dyDescent="0.3">
      <c r="A9709">
        <v>9708</v>
      </c>
      <c r="B9709" t="s">
        <v>10821</v>
      </c>
      <c r="C9709" s="4">
        <v>42664</v>
      </c>
      <c r="D9709" s="4">
        <v>42670</v>
      </c>
      <c r="E9709" t="s">
        <v>67</v>
      </c>
      <c r="F9709" t="s">
        <v>1976</v>
      </c>
      <c r="G9709" t="s">
        <v>1977</v>
      </c>
      <c r="H9709" t="s">
        <v>37</v>
      </c>
      <c r="I9709" t="s">
        <v>38</v>
      </c>
      <c r="J9709" t="s">
        <v>58</v>
      </c>
      <c r="K9709" t="s">
        <v>59</v>
      </c>
      <c r="L9709">
        <v>90045</v>
      </c>
      <c r="M9709" t="s">
        <v>60</v>
      </c>
      <c r="N9709" t="s">
        <v>492</v>
      </c>
      <c r="O9709" t="s">
        <v>62</v>
      </c>
      <c r="P9709" t="s">
        <v>86</v>
      </c>
      <c r="Q9709" t="s">
        <v>493</v>
      </c>
      <c r="R9709" s="1">
        <v>12.39</v>
      </c>
      <c r="S9709">
        <v>3</v>
      </c>
      <c r="T9709">
        <f t="shared" si="151"/>
        <v>21</v>
      </c>
      <c r="U9709" t="s">
        <v>52</v>
      </c>
      <c r="V9709">
        <v>0</v>
      </c>
      <c r="W9709">
        <v>0</v>
      </c>
      <c r="X9709" s="1">
        <v>0</v>
      </c>
      <c r="Y9709" s="1">
        <v>12.39</v>
      </c>
      <c r="Z9709" t="s">
        <v>65</v>
      </c>
      <c r="AA9709" s="2">
        <v>5.6993999999999998</v>
      </c>
      <c r="AB9709" s="3">
        <v>0.45999999999999996</v>
      </c>
      <c r="AC9709" s="1">
        <v>-6.6905999999999999</v>
      </c>
      <c r="AD9709">
        <v>6</v>
      </c>
      <c r="AE9709">
        <v>6</v>
      </c>
      <c r="AF9709" t="s">
        <v>48</v>
      </c>
      <c r="AG9709">
        <v>2016</v>
      </c>
      <c r="AH9709">
        <f>COUNTBLANK(datos[[#This Row],[Row ID]:[Year sales]])</f>
        <v>0</v>
      </c>
    </row>
    <row r="9710" spans="1:34" x14ac:dyDescent="0.3">
      <c r="A9710">
        <v>9709</v>
      </c>
      <c r="B9710" t="s">
        <v>10821</v>
      </c>
      <c r="C9710" s="4">
        <v>42664</v>
      </c>
      <c r="D9710" s="4">
        <v>42670</v>
      </c>
      <c r="E9710" t="s">
        <v>67</v>
      </c>
      <c r="F9710" t="s">
        <v>1976</v>
      </c>
      <c r="G9710" t="s">
        <v>1977</v>
      </c>
      <c r="H9710" t="s">
        <v>37</v>
      </c>
      <c r="I9710" t="s">
        <v>38</v>
      </c>
      <c r="J9710" t="s">
        <v>58</v>
      </c>
      <c r="K9710" t="s">
        <v>59</v>
      </c>
      <c r="L9710">
        <v>90045</v>
      </c>
      <c r="M9710" t="s">
        <v>60</v>
      </c>
      <c r="N9710" t="s">
        <v>7139</v>
      </c>
      <c r="O9710" t="s">
        <v>43</v>
      </c>
      <c r="P9710" t="s">
        <v>83</v>
      </c>
      <c r="Q9710" t="s">
        <v>7140</v>
      </c>
      <c r="R9710" s="1">
        <v>19.96</v>
      </c>
      <c r="S9710">
        <v>2</v>
      </c>
      <c r="T9710">
        <f t="shared" si="151"/>
        <v>15</v>
      </c>
      <c r="U9710" t="s">
        <v>46</v>
      </c>
      <c r="V9710">
        <v>0</v>
      </c>
      <c r="W9710">
        <v>0</v>
      </c>
      <c r="X9710" s="1">
        <v>0</v>
      </c>
      <c r="Y9710" s="1">
        <v>19.96</v>
      </c>
      <c r="Z9710" t="s">
        <v>65</v>
      </c>
      <c r="AA9710" s="2">
        <v>5.5888</v>
      </c>
      <c r="AB9710" s="3">
        <v>0.27999999999999997</v>
      </c>
      <c r="AC9710" s="1">
        <v>-14.3712</v>
      </c>
      <c r="AD9710">
        <v>6</v>
      </c>
      <c r="AE9710">
        <v>6</v>
      </c>
      <c r="AF9710" t="s">
        <v>48</v>
      </c>
      <c r="AG9710">
        <v>2016</v>
      </c>
      <c r="AH9710">
        <f>COUNTBLANK(datos[[#This Row],[Row ID]:[Year sales]])</f>
        <v>0</v>
      </c>
    </row>
    <row r="9711" spans="1:34" x14ac:dyDescent="0.3">
      <c r="A9711">
        <v>9710</v>
      </c>
      <c r="B9711" t="s">
        <v>10821</v>
      </c>
      <c r="C9711" s="4">
        <v>42664</v>
      </c>
      <c r="D9711" s="4">
        <v>42670</v>
      </c>
      <c r="E9711" t="s">
        <v>67</v>
      </c>
      <c r="F9711" t="s">
        <v>1976</v>
      </c>
      <c r="G9711" t="s">
        <v>1977</v>
      </c>
      <c r="H9711" t="s">
        <v>37</v>
      </c>
      <c r="I9711" t="s">
        <v>38</v>
      </c>
      <c r="J9711" t="s">
        <v>58</v>
      </c>
      <c r="K9711" t="s">
        <v>59</v>
      </c>
      <c r="L9711">
        <v>90045</v>
      </c>
      <c r="M9711" t="s">
        <v>60</v>
      </c>
      <c r="N9711" t="s">
        <v>1653</v>
      </c>
      <c r="O9711" t="s">
        <v>62</v>
      </c>
      <c r="P9711" t="s">
        <v>77</v>
      </c>
      <c r="Q9711" t="s">
        <v>1654</v>
      </c>
      <c r="R9711" s="1">
        <v>340.92</v>
      </c>
      <c r="S9711">
        <v>3</v>
      </c>
      <c r="T9711">
        <f t="shared" si="151"/>
        <v>46</v>
      </c>
      <c r="U9711" t="s">
        <v>52</v>
      </c>
      <c r="V9711">
        <v>0</v>
      </c>
      <c r="W9711">
        <v>0</v>
      </c>
      <c r="X9711" s="1">
        <v>0</v>
      </c>
      <c r="Y9711" s="1">
        <v>340.92</v>
      </c>
      <c r="Z9711" t="s">
        <v>47</v>
      </c>
      <c r="AA9711" s="2">
        <v>3.4091999999999998</v>
      </c>
      <c r="AB9711" s="3">
        <v>9.9999999999999985E-3</v>
      </c>
      <c r="AC9711" s="1">
        <v>-337.51080000000002</v>
      </c>
      <c r="AD9711">
        <v>6</v>
      </c>
      <c r="AE9711">
        <v>6</v>
      </c>
      <c r="AF9711" t="s">
        <v>48</v>
      </c>
      <c r="AG9711">
        <v>2016</v>
      </c>
      <c r="AH9711">
        <f>COUNTBLANK(datos[[#This Row],[Row ID]:[Year sales]])</f>
        <v>0</v>
      </c>
    </row>
    <row r="9712" spans="1:34" x14ac:dyDescent="0.3">
      <c r="A9712">
        <v>9711</v>
      </c>
      <c r="B9712" t="s">
        <v>10822</v>
      </c>
      <c r="C9712" s="4">
        <v>41948</v>
      </c>
      <c r="D9712" s="4">
        <v>41953</v>
      </c>
      <c r="E9712" t="s">
        <v>67</v>
      </c>
      <c r="F9712" t="s">
        <v>1728</v>
      </c>
      <c r="G9712" t="s">
        <v>1729</v>
      </c>
      <c r="H9712" t="s">
        <v>37</v>
      </c>
      <c r="I9712" t="s">
        <v>38</v>
      </c>
      <c r="J9712" t="s">
        <v>166</v>
      </c>
      <c r="K9712" t="s">
        <v>167</v>
      </c>
      <c r="L9712">
        <v>19143</v>
      </c>
      <c r="M9712" t="s">
        <v>168</v>
      </c>
      <c r="N9712" t="s">
        <v>5371</v>
      </c>
      <c r="O9712" t="s">
        <v>43</v>
      </c>
      <c r="P9712" t="s">
        <v>83</v>
      </c>
      <c r="Q9712" t="s">
        <v>5372</v>
      </c>
      <c r="R9712" s="1">
        <v>273.56799999999998</v>
      </c>
      <c r="S9712">
        <v>2</v>
      </c>
      <c r="T9712">
        <f t="shared" si="151"/>
        <v>25</v>
      </c>
      <c r="U9712" t="s">
        <v>46</v>
      </c>
      <c r="V9712">
        <v>0.2</v>
      </c>
      <c r="W9712">
        <v>54.7136</v>
      </c>
      <c r="X9712" s="1">
        <v>-54.7136</v>
      </c>
      <c r="Y9712" s="1">
        <v>328.28159999999997</v>
      </c>
      <c r="Z9712" t="s">
        <v>47</v>
      </c>
      <c r="AA9712" s="2">
        <v>-34.195999999999998</v>
      </c>
      <c r="AB9712" s="3">
        <v>-0.125</v>
      </c>
      <c r="AC9712" s="1">
        <v>-253.0504</v>
      </c>
      <c r="AD9712">
        <v>5</v>
      </c>
      <c r="AE9712">
        <v>5</v>
      </c>
      <c r="AF9712" t="s">
        <v>48</v>
      </c>
      <c r="AG9712">
        <v>2014</v>
      </c>
      <c r="AH9712">
        <f>COUNTBLANK(datos[[#This Row],[Row ID]:[Year sales]])</f>
        <v>0</v>
      </c>
    </row>
    <row r="9713" spans="1:34" x14ac:dyDescent="0.3">
      <c r="A9713">
        <v>9712</v>
      </c>
      <c r="B9713" t="s">
        <v>10822</v>
      </c>
      <c r="C9713" s="4">
        <v>41948</v>
      </c>
      <c r="D9713" s="4">
        <v>41953</v>
      </c>
      <c r="E9713" t="s">
        <v>67</v>
      </c>
      <c r="F9713" t="s">
        <v>1728</v>
      </c>
      <c r="G9713" t="s">
        <v>1729</v>
      </c>
      <c r="H9713" t="s">
        <v>37</v>
      </c>
      <c r="I9713" t="s">
        <v>38</v>
      </c>
      <c r="J9713" t="s">
        <v>166</v>
      </c>
      <c r="K9713" t="s">
        <v>167</v>
      </c>
      <c r="L9713">
        <v>19143</v>
      </c>
      <c r="M9713" t="s">
        <v>168</v>
      </c>
      <c r="N9713" t="s">
        <v>2812</v>
      </c>
      <c r="O9713" t="s">
        <v>62</v>
      </c>
      <c r="P9713" t="s">
        <v>94</v>
      </c>
      <c r="Q9713" t="s">
        <v>2813</v>
      </c>
      <c r="R9713" s="1">
        <v>13.194000000000001</v>
      </c>
      <c r="S9713">
        <v>2</v>
      </c>
      <c r="T9713">
        <f t="shared" si="151"/>
        <v>44</v>
      </c>
      <c r="U9713" t="s">
        <v>46</v>
      </c>
      <c r="V9713">
        <v>0.7</v>
      </c>
      <c r="W9713">
        <v>9.2357999999999993</v>
      </c>
      <c r="X9713" s="1">
        <v>-9.2357999999999993</v>
      </c>
      <c r="Y9713" s="1">
        <v>22.4298</v>
      </c>
      <c r="Z9713" t="s">
        <v>65</v>
      </c>
      <c r="AA9713" s="2">
        <v>-8.7959999999999994</v>
      </c>
      <c r="AB9713" s="3">
        <v>-0.66666666666666663</v>
      </c>
      <c r="AC9713" s="1">
        <v>-12.754200000000001</v>
      </c>
      <c r="AD9713">
        <v>5</v>
      </c>
      <c r="AE9713">
        <v>5</v>
      </c>
      <c r="AF9713" t="s">
        <v>48</v>
      </c>
      <c r="AG9713">
        <v>2014</v>
      </c>
      <c r="AH9713">
        <f>COUNTBLANK(datos[[#This Row],[Row ID]:[Year sales]])</f>
        <v>0</v>
      </c>
    </row>
    <row r="9714" spans="1:34" x14ac:dyDescent="0.3">
      <c r="A9714">
        <v>9713</v>
      </c>
      <c r="B9714" t="s">
        <v>10822</v>
      </c>
      <c r="C9714" s="4">
        <v>41948</v>
      </c>
      <c r="D9714" s="4">
        <v>41953</v>
      </c>
      <c r="E9714" t="s">
        <v>67</v>
      </c>
      <c r="F9714" t="s">
        <v>1728</v>
      </c>
      <c r="G9714" t="s">
        <v>1729</v>
      </c>
      <c r="H9714" t="s">
        <v>37</v>
      </c>
      <c r="I9714" t="s">
        <v>38</v>
      </c>
      <c r="J9714" t="s">
        <v>166</v>
      </c>
      <c r="K9714" t="s">
        <v>167</v>
      </c>
      <c r="L9714">
        <v>19143</v>
      </c>
      <c r="M9714" t="s">
        <v>168</v>
      </c>
      <c r="N9714" t="s">
        <v>3538</v>
      </c>
      <c r="O9714" t="s">
        <v>62</v>
      </c>
      <c r="P9714" t="s">
        <v>77</v>
      </c>
      <c r="Q9714" t="s">
        <v>3539</v>
      </c>
      <c r="R9714" s="1">
        <v>1080.096</v>
      </c>
      <c r="S9714">
        <v>6</v>
      </c>
      <c r="T9714">
        <f t="shared" si="151"/>
        <v>47</v>
      </c>
      <c r="U9714" t="s">
        <v>75</v>
      </c>
      <c r="V9714">
        <v>0.2</v>
      </c>
      <c r="W9714">
        <v>216.01920000000001</v>
      </c>
      <c r="X9714" s="1">
        <v>-216.01920000000001</v>
      </c>
      <c r="Y9714" s="1">
        <v>1296.1152</v>
      </c>
      <c r="Z9714" t="s">
        <v>53</v>
      </c>
      <c r="AA9714" s="2">
        <v>-94.508399999999995</v>
      </c>
      <c r="AB9714" s="3">
        <v>-8.7499999999999994E-2</v>
      </c>
      <c r="AC9714" s="1">
        <v>-958.58519999999999</v>
      </c>
      <c r="AD9714">
        <v>5</v>
      </c>
      <c r="AE9714">
        <v>5</v>
      </c>
      <c r="AF9714" t="s">
        <v>48</v>
      </c>
      <c r="AG9714">
        <v>2014</v>
      </c>
      <c r="AH9714">
        <f>COUNTBLANK(datos[[#This Row],[Row ID]:[Year sales]])</f>
        <v>0</v>
      </c>
    </row>
    <row r="9715" spans="1:34" x14ac:dyDescent="0.3">
      <c r="A9715">
        <v>9714</v>
      </c>
      <c r="B9715" t="s">
        <v>10822</v>
      </c>
      <c r="C9715" s="4">
        <v>41948</v>
      </c>
      <c r="D9715" s="4">
        <v>41953</v>
      </c>
      <c r="E9715" t="s">
        <v>67</v>
      </c>
      <c r="F9715" t="s">
        <v>1728</v>
      </c>
      <c r="G9715" t="s">
        <v>1729</v>
      </c>
      <c r="H9715" t="s">
        <v>37</v>
      </c>
      <c r="I9715" t="s">
        <v>38</v>
      </c>
      <c r="J9715" t="s">
        <v>166</v>
      </c>
      <c r="K9715" t="s">
        <v>167</v>
      </c>
      <c r="L9715">
        <v>19143</v>
      </c>
      <c r="M9715" t="s">
        <v>168</v>
      </c>
      <c r="N9715" t="s">
        <v>2173</v>
      </c>
      <c r="O9715" t="s">
        <v>90</v>
      </c>
      <c r="P9715" t="s">
        <v>181</v>
      </c>
      <c r="Q9715" t="s">
        <v>2174</v>
      </c>
      <c r="R9715" s="1">
        <v>51.56</v>
      </c>
      <c r="S9715">
        <v>5</v>
      </c>
      <c r="T9715">
        <f t="shared" si="151"/>
        <v>16</v>
      </c>
      <c r="U9715" t="s">
        <v>75</v>
      </c>
      <c r="V9715">
        <v>0.2</v>
      </c>
      <c r="W9715">
        <v>10.312000000000001</v>
      </c>
      <c r="X9715" s="1">
        <v>-10.311999999999999</v>
      </c>
      <c r="Y9715" s="1">
        <v>61.872</v>
      </c>
      <c r="Z9715" t="s">
        <v>99</v>
      </c>
      <c r="AA9715" s="2">
        <v>-6.4450000000000003</v>
      </c>
      <c r="AB9715" s="3">
        <v>-0.125</v>
      </c>
      <c r="AC9715" s="1">
        <v>-47.692999999999998</v>
      </c>
      <c r="AD9715">
        <v>5</v>
      </c>
      <c r="AE9715">
        <v>5</v>
      </c>
      <c r="AF9715" t="s">
        <v>48</v>
      </c>
      <c r="AG9715">
        <v>2014</v>
      </c>
      <c r="AH9715">
        <f>COUNTBLANK(datos[[#This Row],[Row ID]:[Year sales]])</f>
        <v>0</v>
      </c>
    </row>
    <row r="9716" spans="1:34" x14ac:dyDescent="0.3">
      <c r="A9716">
        <v>9715</v>
      </c>
      <c r="B9716" t="s">
        <v>10822</v>
      </c>
      <c r="C9716" s="4">
        <v>41948</v>
      </c>
      <c r="D9716" s="4">
        <v>41953</v>
      </c>
      <c r="E9716" t="s">
        <v>67</v>
      </c>
      <c r="F9716" t="s">
        <v>1728</v>
      </c>
      <c r="G9716" t="s">
        <v>1729</v>
      </c>
      <c r="H9716" t="s">
        <v>37</v>
      </c>
      <c r="I9716" t="s">
        <v>38</v>
      </c>
      <c r="J9716" t="s">
        <v>166</v>
      </c>
      <c r="K9716" t="s">
        <v>167</v>
      </c>
      <c r="L9716">
        <v>19143</v>
      </c>
      <c r="M9716" t="s">
        <v>168</v>
      </c>
      <c r="N9716" t="s">
        <v>5406</v>
      </c>
      <c r="O9716" t="s">
        <v>90</v>
      </c>
      <c r="P9716" t="s">
        <v>181</v>
      </c>
      <c r="Q9716" t="s">
        <v>5407</v>
      </c>
      <c r="R9716" s="1">
        <v>58.415999999999997</v>
      </c>
      <c r="S9716">
        <v>2</v>
      </c>
      <c r="T9716">
        <f t="shared" si="151"/>
        <v>12</v>
      </c>
      <c r="U9716" t="s">
        <v>46</v>
      </c>
      <c r="V9716">
        <v>0.2</v>
      </c>
      <c r="W9716">
        <v>11.683199999999999</v>
      </c>
      <c r="X9716" s="1">
        <v>-11.683199999999999</v>
      </c>
      <c r="Y9716" s="1">
        <v>70.099199999999996</v>
      </c>
      <c r="Z9716" t="s">
        <v>99</v>
      </c>
      <c r="AA9716" s="2">
        <v>16.794599999999999</v>
      </c>
      <c r="AB9716" s="3">
        <v>0.28749999999999998</v>
      </c>
      <c r="AC9716" s="1">
        <v>-29.938199999999998</v>
      </c>
      <c r="AD9716">
        <v>5</v>
      </c>
      <c r="AE9716">
        <v>5</v>
      </c>
      <c r="AF9716" t="s">
        <v>48</v>
      </c>
      <c r="AG9716">
        <v>2014</v>
      </c>
      <c r="AH9716">
        <f>COUNTBLANK(datos[[#This Row],[Row ID]:[Year sales]])</f>
        <v>0</v>
      </c>
    </row>
    <row r="9717" spans="1:34" x14ac:dyDescent="0.3">
      <c r="A9717">
        <v>9716</v>
      </c>
      <c r="B9717" t="s">
        <v>10823</v>
      </c>
      <c r="C9717" s="4">
        <v>42681</v>
      </c>
      <c r="D9717" s="4">
        <v>42686</v>
      </c>
      <c r="E9717" t="s">
        <v>67</v>
      </c>
      <c r="F9717" t="s">
        <v>3701</v>
      </c>
      <c r="G9717" t="s">
        <v>3702</v>
      </c>
      <c r="H9717" t="s">
        <v>37</v>
      </c>
      <c r="I9717" t="s">
        <v>38</v>
      </c>
      <c r="J9717" t="s">
        <v>147</v>
      </c>
      <c r="K9717" t="s">
        <v>59</v>
      </c>
      <c r="L9717">
        <v>94122</v>
      </c>
      <c r="M9717" t="s">
        <v>60</v>
      </c>
      <c r="N9717" t="s">
        <v>1518</v>
      </c>
      <c r="O9717" t="s">
        <v>62</v>
      </c>
      <c r="P9717" t="s">
        <v>94</v>
      </c>
      <c r="Q9717" t="s">
        <v>1519</v>
      </c>
      <c r="R9717" s="1">
        <v>57.584000000000003</v>
      </c>
      <c r="S9717">
        <v>2</v>
      </c>
      <c r="T9717">
        <f t="shared" si="151"/>
        <v>30</v>
      </c>
      <c r="U9717" t="s">
        <v>46</v>
      </c>
      <c r="V9717">
        <v>0.2</v>
      </c>
      <c r="W9717">
        <v>11.516800000000002</v>
      </c>
      <c r="X9717" s="1">
        <v>-11.5168</v>
      </c>
      <c r="Y9717" s="1">
        <v>69.100800000000007</v>
      </c>
      <c r="Z9717" t="s">
        <v>99</v>
      </c>
      <c r="AA9717" s="2">
        <v>20.154399999999999</v>
      </c>
      <c r="AB9717" s="3">
        <v>0.35</v>
      </c>
      <c r="AC9717" s="1">
        <v>-25.912800000000001</v>
      </c>
      <c r="AD9717">
        <v>5</v>
      </c>
      <c r="AE9717">
        <v>5</v>
      </c>
      <c r="AF9717" t="s">
        <v>48</v>
      </c>
      <c r="AG9717">
        <v>2016</v>
      </c>
      <c r="AH9717">
        <f>COUNTBLANK(datos[[#This Row],[Row ID]:[Year sales]])</f>
        <v>0</v>
      </c>
    </row>
    <row r="9718" spans="1:34" x14ac:dyDescent="0.3">
      <c r="A9718">
        <v>9717</v>
      </c>
      <c r="B9718" t="s">
        <v>10824</v>
      </c>
      <c r="C9718" s="4">
        <v>42594</v>
      </c>
      <c r="D9718" s="4">
        <v>42596</v>
      </c>
      <c r="E9718" t="s">
        <v>34</v>
      </c>
      <c r="F9718" t="s">
        <v>4128</v>
      </c>
      <c r="G9718" t="s">
        <v>4129</v>
      </c>
      <c r="H9718" t="s">
        <v>122</v>
      </c>
      <c r="I9718" t="s">
        <v>38</v>
      </c>
      <c r="J9718" t="s">
        <v>166</v>
      </c>
      <c r="K9718" t="s">
        <v>167</v>
      </c>
      <c r="L9718">
        <v>19134</v>
      </c>
      <c r="M9718" t="s">
        <v>168</v>
      </c>
      <c r="N9718" t="s">
        <v>8438</v>
      </c>
      <c r="O9718" t="s">
        <v>62</v>
      </c>
      <c r="P9718" t="s">
        <v>86</v>
      </c>
      <c r="Q9718" t="s">
        <v>8439</v>
      </c>
      <c r="R9718" s="1">
        <v>37.311999999999998</v>
      </c>
      <c r="S9718">
        <v>4</v>
      </c>
      <c r="T9718">
        <f t="shared" si="151"/>
        <v>10</v>
      </c>
      <c r="U9718" t="s">
        <v>52</v>
      </c>
      <c r="V9718">
        <v>0.2</v>
      </c>
      <c r="W9718">
        <v>7.4623999999999997</v>
      </c>
      <c r="X9718" s="1">
        <v>-7.4623999999999997</v>
      </c>
      <c r="Y9718" s="1">
        <v>44.7744</v>
      </c>
      <c r="Z9718" t="s">
        <v>65</v>
      </c>
      <c r="AA9718" s="2">
        <v>2.7984</v>
      </c>
      <c r="AB9718" s="3">
        <v>7.5000000000000011E-2</v>
      </c>
      <c r="AC9718" s="1">
        <v>-27.051200000000001</v>
      </c>
      <c r="AD9718">
        <v>2</v>
      </c>
      <c r="AE9718">
        <v>2</v>
      </c>
      <c r="AF9718" t="s">
        <v>48</v>
      </c>
      <c r="AG9718">
        <v>2016</v>
      </c>
      <c r="AH9718">
        <f>COUNTBLANK(datos[[#This Row],[Row ID]:[Year sales]])</f>
        <v>0</v>
      </c>
    </row>
    <row r="9719" spans="1:34" x14ac:dyDescent="0.3">
      <c r="A9719">
        <v>9718</v>
      </c>
      <c r="B9719" t="s">
        <v>10825</v>
      </c>
      <c r="C9719" s="4">
        <v>42520</v>
      </c>
      <c r="D9719" s="4">
        <v>42521</v>
      </c>
      <c r="E9719" t="s">
        <v>1312</v>
      </c>
      <c r="F9719" t="s">
        <v>2096</v>
      </c>
      <c r="G9719" t="s">
        <v>2097</v>
      </c>
      <c r="H9719" t="s">
        <v>37</v>
      </c>
      <c r="I9719" t="s">
        <v>38</v>
      </c>
      <c r="J9719" t="s">
        <v>204</v>
      </c>
      <c r="K9719" t="s">
        <v>124</v>
      </c>
      <c r="L9719">
        <v>77041</v>
      </c>
      <c r="M9719" t="s">
        <v>125</v>
      </c>
      <c r="N9719" t="s">
        <v>578</v>
      </c>
      <c r="O9719" t="s">
        <v>90</v>
      </c>
      <c r="P9719" t="s">
        <v>91</v>
      </c>
      <c r="Q9719" t="s">
        <v>579</v>
      </c>
      <c r="R9719" s="1">
        <v>79.959999999999994</v>
      </c>
      <c r="S9719">
        <v>5</v>
      </c>
      <c r="T9719">
        <f t="shared" si="151"/>
        <v>22</v>
      </c>
      <c r="U9719" t="s">
        <v>75</v>
      </c>
      <c r="V9719">
        <v>0.2</v>
      </c>
      <c r="W9719">
        <v>15.991999999999999</v>
      </c>
      <c r="X9719" s="1">
        <v>-15.992000000000001</v>
      </c>
      <c r="Y9719" s="1">
        <v>95.951999999999998</v>
      </c>
      <c r="Z9719" t="s">
        <v>99</v>
      </c>
      <c r="AA9719" s="2">
        <v>7.9960000000000004</v>
      </c>
      <c r="AB9719" s="3">
        <v>0.10000000000000002</v>
      </c>
      <c r="AC9719" s="1">
        <v>-55.972000000000001</v>
      </c>
      <c r="AD9719">
        <v>1</v>
      </c>
      <c r="AE9719">
        <v>1</v>
      </c>
      <c r="AF9719" t="s">
        <v>48</v>
      </c>
      <c r="AG9719">
        <v>2016</v>
      </c>
      <c r="AH9719">
        <f>COUNTBLANK(datos[[#This Row],[Row ID]:[Year sales]])</f>
        <v>0</v>
      </c>
    </row>
    <row r="9720" spans="1:34" x14ac:dyDescent="0.3">
      <c r="A9720">
        <v>9719</v>
      </c>
      <c r="B9720" t="s">
        <v>10825</v>
      </c>
      <c r="C9720" s="4">
        <v>42520</v>
      </c>
      <c r="D9720" s="4">
        <v>42521</v>
      </c>
      <c r="E9720" t="s">
        <v>1312</v>
      </c>
      <c r="F9720" t="s">
        <v>2096</v>
      </c>
      <c r="G9720" t="s">
        <v>2097</v>
      </c>
      <c r="H9720" t="s">
        <v>37</v>
      </c>
      <c r="I9720" t="s">
        <v>38</v>
      </c>
      <c r="J9720" t="s">
        <v>204</v>
      </c>
      <c r="K9720" t="s">
        <v>124</v>
      </c>
      <c r="L9720">
        <v>77041</v>
      </c>
      <c r="M9720" t="s">
        <v>125</v>
      </c>
      <c r="N9720" t="s">
        <v>878</v>
      </c>
      <c r="O9720" t="s">
        <v>90</v>
      </c>
      <c r="P9720" t="s">
        <v>181</v>
      </c>
      <c r="Q9720" t="s">
        <v>879</v>
      </c>
      <c r="R9720" s="1">
        <v>223.96</v>
      </c>
      <c r="S9720">
        <v>5</v>
      </c>
      <c r="T9720">
        <f t="shared" si="151"/>
        <v>29</v>
      </c>
      <c r="U9720" t="s">
        <v>75</v>
      </c>
      <c r="V9720">
        <v>0.2</v>
      </c>
      <c r="W9720">
        <v>44.792000000000002</v>
      </c>
      <c r="X9720" s="1">
        <v>-44.792000000000002</v>
      </c>
      <c r="Y9720" s="1">
        <v>268.75200000000001</v>
      </c>
      <c r="Z9720" t="s">
        <v>47</v>
      </c>
      <c r="AA9720" s="2">
        <v>11.198</v>
      </c>
      <c r="AB9720" s="3">
        <v>0.05</v>
      </c>
      <c r="AC9720" s="1">
        <v>-167.97</v>
      </c>
      <c r="AD9720">
        <v>1</v>
      </c>
      <c r="AE9720">
        <v>1</v>
      </c>
      <c r="AF9720" t="s">
        <v>48</v>
      </c>
      <c r="AG9720">
        <v>2016</v>
      </c>
      <c r="AH9720">
        <f>COUNTBLANK(datos[[#This Row],[Row ID]:[Year sales]])</f>
        <v>0</v>
      </c>
    </row>
    <row r="9721" spans="1:34" x14ac:dyDescent="0.3">
      <c r="A9721">
        <v>9720</v>
      </c>
      <c r="B9721" t="s">
        <v>10826</v>
      </c>
      <c r="C9721" s="4">
        <v>43051</v>
      </c>
      <c r="D9721" s="4">
        <v>43053</v>
      </c>
      <c r="E9721" t="s">
        <v>34</v>
      </c>
      <c r="F9721" t="s">
        <v>5204</v>
      </c>
      <c r="G9721" t="s">
        <v>5205</v>
      </c>
      <c r="H9721" t="s">
        <v>37</v>
      </c>
      <c r="I9721" t="s">
        <v>38</v>
      </c>
      <c r="J9721" t="s">
        <v>2495</v>
      </c>
      <c r="K9721" t="s">
        <v>167</v>
      </c>
      <c r="L9721">
        <v>17602</v>
      </c>
      <c r="M9721" t="s">
        <v>168</v>
      </c>
      <c r="N9721" t="s">
        <v>3716</v>
      </c>
      <c r="O9721" t="s">
        <v>62</v>
      </c>
      <c r="P9721" t="s">
        <v>77</v>
      </c>
      <c r="Q9721" t="s">
        <v>3717</v>
      </c>
      <c r="R9721" s="1">
        <v>221.024</v>
      </c>
      <c r="S9721">
        <v>2</v>
      </c>
      <c r="T9721">
        <f t="shared" si="151"/>
        <v>35</v>
      </c>
      <c r="U9721" t="s">
        <v>46</v>
      </c>
      <c r="V9721">
        <v>0.2</v>
      </c>
      <c r="W9721">
        <v>44.204800000000006</v>
      </c>
      <c r="X9721" s="1">
        <v>-44.204799999999999</v>
      </c>
      <c r="Y9721" s="1">
        <v>265.22879999999998</v>
      </c>
      <c r="Z9721" t="s">
        <v>47</v>
      </c>
      <c r="AA9721" s="2">
        <v>-55.256</v>
      </c>
      <c r="AB9721" s="3">
        <v>-0.25</v>
      </c>
      <c r="AC9721" s="1">
        <v>-232.0752</v>
      </c>
      <c r="AD9721">
        <v>2</v>
      </c>
      <c r="AE9721">
        <v>2</v>
      </c>
      <c r="AF9721" t="s">
        <v>48</v>
      </c>
      <c r="AG9721">
        <v>2017</v>
      </c>
      <c r="AH9721">
        <f>COUNTBLANK(datos[[#This Row],[Row ID]:[Year sales]])</f>
        <v>0</v>
      </c>
    </row>
    <row r="9722" spans="1:34" x14ac:dyDescent="0.3">
      <c r="A9722">
        <v>9721</v>
      </c>
      <c r="B9722" t="s">
        <v>10827</v>
      </c>
      <c r="C9722" s="4">
        <v>42635</v>
      </c>
      <c r="D9722" s="4">
        <v>42639</v>
      </c>
      <c r="E9722" t="s">
        <v>67</v>
      </c>
      <c r="F9722" t="s">
        <v>2444</v>
      </c>
      <c r="G9722" t="s">
        <v>2445</v>
      </c>
      <c r="H9722" t="s">
        <v>57</v>
      </c>
      <c r="I9722" t="s">
        <v>38</v>
      </c>
      <c r="J9722" t="s">
        <v>1868</v>
      </c>
      <c r="K9722" t="s">
        <v>134</v>
      </c>
      <c r="L9722">
        <v>54302</v>
      </c>
      <c r="M9722" t="s">
        <v>125</v>
      </c>
      <c r="N9722" t="s">
        <v>6186</v>
      </c>
      <c r="O9722" t="s">
        <v>43</v>
      </c>
      <c r="P9722" t="s">
        <v>83</v>
      </c>
      <c r="Q9722" t="s">
        <v>6187</v>
      </c>
      <c r="R9722" s="1">
        <v>18.96</v>
      </c>
      <c r="S9722">
        <v>2</v>
      </c>
      <c r="T9722">
        <f t="shared" si="151"/>
        <v>25</v>
      </c>
      <c r="U9722" t="s">
        <v>46</v>
      </c>
      <c r="V9722">
        <v>0</v>
      </c>
      <c r="W9722">
        <v>0</v>
      </c>
      <c r="X9722" s="1">
        <v>0</v>
      </c>
      <c r="Y9722" s="1">
        <v>18.96</v>
      </c>
      <c r="Z9722" t="s">
        <v>65</v>
      </c>
      <c r="AA9722" s="2">
        <v>7.5839999999999996</v>
      </c>
      <c r="AB9722" s="3">
        <v>0.39999999999999997</v>
      </c>
      <c r="AC9722" s="1">
        <v>-11.375999999999999</v>
      </c>
      <c r="AD9722">
        <v>4</v>
      </c>
      <c r="AE9722">
        <v>4</v>
      </c>
      <c r="AF9722" t="s">
        <v>48</v>
      </c>
      <c r="AG9722">
        <v>2016</v>
      </c>
      <c r="AH9722">
        <f>COUNTBLANK(datos[[#This Row],[Row ID]:[Year sales]])</f>
        <v>0</v>
      </c>
    </row>
    <row r="9723" spans="1:34" x14ac:dyDescent="0.3">
      <c r="A9723">
        <v>9722</v>
      </c>
      <c r="B9723" t="s">
        <v>10828</v>
      </c>
      <c r="C9723" s="4">
        <v>42416</v>
      </c>
      <c r="D9723" s="4">
        <v>42420</v>
      </c>
      <c r="E9723" t="s">
        <v>67</v>
      </c>
      <c r="F9723" t="s">
        <v>4564</v>
      </c>
      <c r="G9723" t="s">
        <v>4565</v>
      </c>
      <c r="H9723" t="s">
        <v>37</v>
      </c>
      <c r="I9723" t="s">
        <v>38</v>
      </c>
      <c r="J9723" t="s">
        <v>286</v>
      </c>
      <c r="K9723" t="s">
        <v>287</v>
      </c>
      <c r="L9723">
        <v>10024</v>
      </c>
      <c r="M9723" t="s">
        <v>168</v>
      </c>
      <c r="N9723" t="s">
        <v>7888</v>
      </c>
      <c r="O9723" t="s">
        <v>43</v>
      </c>
      <c r="P9723" t="s">
        <v>50</v>
      </c>
      <c r="Q9723" t="s">
        <v>7889</v>
      </c>
      <c r="R9723" s="1">
        <v>326.64600000000002</v>
      </c>
      <c r="S9723">
        <v>3</v>
      </c>
      <c r="T9723">
        <f t="shared" si="151"/>
        <v>10</v>
      </c>
      <c r="U9723" t="s">
        <v>52</v>
      </c>
      <c r="V9723">
        <v>0.1</v>
      </c>
      <c r="W9723">
        <v>32.6646</v>
      </c>
      <c r="X9723" s="1">
        <v>-32.6646</v>
      </c>
      <c r="Y9723" s="1">
        <v>359.31060000000002</v>
      </c>
      <c r="Z9723" t="s">
        <v>47</v>
      </c>
      <c r="AA9723" s="2">
        <v>39.923400000000001</v>
      </c>
      <c r="AB9723" s="3">
        <v>0.12222222222222222</v>
      </c>
      <c r="AC9723" s="1">
        <v>-254.05799999999999</v>
      </c>
      <c r="AD9723">
        <v>4</v>
      </c>
      <c r="AE9723">
        <v>4</v>
      </c>
      <c r="AF9723" t="s">
        <v>48</v>
      </c>
      <c r="AG9723">
        <v>2016</v>
      </c>
      <c r="AH9723">
        <f>COUNTBLANK(datos[[#This Row],[Row ID]:[Year sales]])</f>
        <v>0</v>
      </c>
    </row>
    <row r="9724" spans="1:34" x14ac:dyDescent="0.3">
      <c r="A9724">
        <v>9723</v>
      </c>
      <c r="B9724" t="s">
        <v>10828</v>
      </c>
      <c r="C9724" s="4">
        <v>42416</v>
      </c>
      <c r="D9724" s="4">
        <v>42420</v>
      </c>
      <c r="E9724" t="s">
        <v>67</v>
      </c>
      <c r="F9724" t="s">
        <v>4564</v>
      </c>
      <c r="G9724" t="s">
        <v>4565</v>
      </c>
      <c r="H9724" t="s">
        <v>37</v>
      </c>
      <c r="I9724" t="s">
        <v>38</v>
      </c>
      <c r="J9724" t="s">
        <v>286</v>
      </c>
      <c r="K9724" t="s">
        <v>287</v>
      </c>
      <c r="L9724">
        <v>10024</v>
      </c>
      <c r="M9724" t="s">
        <v>168</v>
      </c>
      <c r="N9724" t="s">
        <v>1040</v>
      </c>
      <c r="O9724" t="s">
        <v>90</v>
      </c>
      <c r="P9724" t="s">
        <v>181</v>
      </c>
      <c r="Q9724" t="s">
        <v>1041</v>
      </c>
      <c r="R9724" s="1">
        <v>89.97</v>
      </c>
      <c r="S9724">
        <v>3</v>
      </c>
      <c r="T9724">
        <f t="shared" si="151"/>
        <v>52</v>
      </c>
      <c r="U9724" t="s">
        <v>52</v>
      </c>
      <c r="V9724">
        <v>0</v>
      </c>
      <c r="W9724">
        <v>0</v>
      </c>
      <c r="X9724" s="1">
        <v>0</v>
      </c>
      <c r="Y9724" s="1">
        <v>89.97</v>
      </c>
      <c r="Z9724" t="s">
        <v>99</v>
      </c>
      <c r="AA9724" s="2">
        <v>39.586799999999997</v>
      </c>
      <c r="AB9724" s="3">
        <v>0.43999999999999995</v>
      </c>
      <c r="AC9724" s="1">
        <v>-50.383200000000002</v>
      </c>
      <c r="AD9724">
        <v>4</v>
      </c>
      <c r="AE9724">
        <v>4</v>
      </c>
      <c r="AF9724" t="s">
        <v>48</v>
      </c>
      <c r="AG9724">
        <v>2016</v>
      </c>
      <c r="AH9724">
        <f>COUNTBLANK(datos[[#This Row],[Row ID]:[Year sales]])</f>
        <v>0</v>
      </c>
    </row>
    <row r="9725" spans="1:34" x14ac:dyDescent="0.3">
      <c r="A9725">
        <v>9724</v>
      </c>
      <c r="B9725" t="s">
        <v>10829</v>
      </c>
      <c r="C9725" s="4">
        <v>41995</v>
      </c>
      <c r="D9725" s="4">
        <v>41999</v>
      </c>
      <c r="E9725" t="s">
        <v>67</v>
      </c>
      <c r="F9725" t="s">
        <v>641</v>
      </c>
      <c r="G9725" t="s">
        <v>642</v>
      </c>
      <c r="H9725" t="s">
        <v>122</v>
      </c>
      <c r="I9725" t="s">
        <v>38</v>
      </c>
      <c r="J9725" t="s">
        <v>286</v>
      </c>
      <c r="K9725" t="s">
        <v>287</v>
      </c>
      <c r="L9725">
        <v>10011</v>
      </c>
      <c r="M9725" t="s">
        <v>168</v>
      </c>
      <c r="N9725" t="s">
        <v>2738</v>
      </c>
      <c r="O9725" t="s">
        <v>62</v>
      </c>
      <c r="P9725" t="s">
        <v>94</v>
      </c>
      <c r="Q9725" t="s">
        <v>2739</v>
      </c>
      <c r="R9725" s="1">
        <v>296.71199999999999</v>
      </c>
      <c r="S9725">
        <v>13</v>
      </c>
      <c r="T9725">
        <f t="shared" si="151"/>
        <v>44</v>
      </c>
      <c r="U9725" t="s">
        <v>75</v>
      </c>
      <c r="V9725">
        <v>0.2</v>
      </c>
      <c r="W9725">
        <v>59.342399999999998</v>
      </c>
      <c r="X9725" s="1">
        <v>-59.342399999999998</v>
      </c>
      <c r="Y9725" s="1">
        <v>356.05439999999999</v>
      </c>
      <c r="Z9725" t="s">
        <v>47</v>
      </c>
      <c r="AA9725" s="2">
        <v>100.1403</v>
      </c>
      <c r="AB9725" s="3">
        <v>0.33750000000000002</v>
      </c>
      <c r="AC9725" s="1">
        <v>-137.22929999999999</v>
      </c>
      <c r="AD9725">
        <v>4</v>
      </c>
      <c r="AE9725">
        <v>4</v>
      </c>
      <c r="AF9725" t="s">
        <v>48</v>
      </c>
      <c r="AG9725">
        <v>2014</v>
      </c>
      <c r="AH9725">
        <f>COUNTBLANK(datos[[#This Row],[Row ID]:[Year sales]])</f>
        <v>0</v>
      </c>
    </row>
    <row r="9726" spans="1:34" x14ac:dyDescent="0.3">
      <c r="A9726">
        <v>9725</v>
      </c>
      <c r="B9726" t="s">
        <v>10830</v>
      </c>
      <c r="C9726" s="4">
        <v>42343</v>
      </c>
      <c r="D9726" s="4">
        <v>42349</v>
      </c>
      <c r="E9726" t="s">
        <v>67</v>
      </c>
      <c r="F9726" t="s">
        <v>5589</v>
      </c>
      <c r="G9726" t="s">
        <v>5590</v>
      </c>
      <c r="H9726" t="s">
        <v>37</v>
      </c>
      <c r="I9726" t="s">
        <v>38</v>
      </c>
      <c r="J9726" t="s">
        <v>558</v>
      </c>
      <c r="K9726" t="s">
        <v>231</v>
      </c>
      <c r="L9726">
        <v>61701</v>
      </c>
      <c r="M9726" t="s">
        <v>125</v>
      </c>
      <c r="N9726" t="s">
        <v>2601</v>
      </c>
      <c r="O9726" t="s">
        <v>62</v>
      </c>
      <c r="P9726" t="s">
        <v>193</v>
      </c>
      <c r="Q9726" t="s">
        <v>2602</v>
      </c>
      <c r="R9726" s="1">
        <v>12.224</v>
      </c>
      <c r="S9726">
        <v>2</v>
      </c>
      <c r="T9726">
        <f t="shared" si="151"/>
        <v>23</v>
      </c>
      <c r="U9726" t="s">
        <v>46</v>
      </c>
      <c r="V9726">
        <v>0.2</v>
      </c>
      <c r="W9726">
        <v>2.4448000000000003</v>
      </c>
      <c r="X9726" s="1">
        <v>-2.4447999999999999</v>
      </c>
      <c r="Y9726" s="1">
        <v>14.668800000000001</v>
      </c>
      <c r="Z9726" t="s">
        <v>65</v>
      </c>
      <c r="AA9726" s="2">
        <v>4.4311999999999996</v>
      </c>
      <c r="AB9726" s="3">
        <v>0.36249999999999993</v>
      </c>
      <c r="AC9726" s="1">
        <v>-5.3479999999999999</v>
      </c>
      <c r="AD9726">
        <v>6</v>
      </c>
      <c r="AE9726">
        <v>6</v>
      </c>
      <c r="AF9726" t="s">
        <v>48</v>
      </c>
      <c r="AG9726">
        <v>2015</v>
      </c>
      <c r="AH9726">
        <f>COUNTBLANK(datos[[#This Row],[Row ID]:[Year sales]])</f>
        <v>0</v>
      </c>
    </row>
    <row r="9727" spans="1:34" x14ac:dyDescent="0.3">
      <c r="A9727">
        <v>9726</v>
      </c>
      <c r="B9727" t="s">
        <v>10831</v>
      </c>
      <c r="C9727" s="4">
        <v>42995</v>
      </c>
      <c r="D9727" s="4">
        <v>42998</v>
      </c>
      <c r="E9727" t="s">
        <v>208</v>
      </c>
      <c r="F9727" t="s">
        <v>5550</v>
      </c>
      <c r="G9727" t="s">
        <v>5551</v>
      </c>
      <c r="H9727" t="s">
        <v>37</v>
      </c>
      <c r="I9727" t="s">
        <v>38</v>
      </c>
      <c r="J9727" t="s">
        <v>7327</v>
      </c>
      <c r="K9727" t="s">
        <v>6288</v>
      </c>
      <c r="L9727">
        <v>83704</v>
      </c>
      <c r="M9727" t="s">
        <v>60</v>
      </c>
      <c r="N9727" t="s">
        <v>4023</v>
      </c>
      <c r="O9727" t="s">
        <v>90</v>
      </c>
      <c r="P9727" t="s">
        <v>181</v>
      </c>
      <c r="Q9727" t="s">
        <v>4024</v>
      </c>
      <c r="R9727" s="1">
        <v>89.97</v>
      </c>
      <c r="S9727">
        <v>3</v>
      </c>
      <c r="T9727">
        <f t="shared" si="151"/>
        <v>28</v>
      </c>
      <c r="U9727" t="s">
        <v>52</v>
      </c>
      <c r="V9727">
        <v>0</v>
      </c>
      <c r="W9727">
        <v>0</v>
      </c>
      <c r="X9727" s="1">
        <v>0</v>
      </c>
      <c r="Y9727" s="1">
        <v>89.97</v>
      </c>
      <c r="Z9727" t="s">
        <v>99</v>
      </c>
      <c r="AA9727" s="2">
        <v>37.787399999999998</v>
      </c>
      <c r="AB9727" s="3">
        <v>0.42</v>
      </c>
      <c r="AC9727" s="1">
        <v>-52.182600000000001</v>
      </c>
      <c r="AD9727">
        <v>3</v>
      </c>
      <c r="AE9727">
        <v>3</v>
      </c>
      <c r="AF9727" t="s">
        <v>48</v>
      </c>
      <c r="AG9727">
        <v>2017</v>
      </c>
      <c r="AH9727">
        <f>COUNTBLANK(datos[[#This Row],[Row ID]:[Year sales]])</f>
        <v>0</v>
      </c>
    </row>
    <row r="9728" spans="1:34" x14ac:dyDescent="0.3">
      <c r="A9728">
        <v>9727</v>
      </c>
      <c r="B9728" t="s">
        <v>10832</v>
      </c>
      <c r="C9728" s="4">
        <v>43071</v>
      </c>
      <c r="D9728" s="4">
        <v>43073</v>
      </c>
      <c r="E9728" t="s">
        <v>208</v>
      </c>
      <c r="F9728" t="s">
        <v>310</v>
      </c>
      <c r="G9728" t="s">
        <v>311</v>
      </c>
      <c r="H9728" t="s">
        <v>37</v>
      </c>
      <c r="I9728" t="s">
        <v>38</v>
      </c>
      <c r="J9728" t="s">
        <v>1266</v>
      </c>
      <c r="K9728" t="s">
        <v>1267</v>
      </c>
      <c r="L9728">
        <v>1852</v>
      </c>
      <c r="M9728" t="s">
        <v>168</v>
      </c>
      <c r="N9728" t="s">
        <v>5620</v>
      </c>
      <c r="O9728" t="s">
        <v>62</v>
      </c>
      <c r="P9728" t="s">
        <v>97</v>
      </c>
      <c r="Q9728" t="s">
        <v>5621</v>
      </c>
      <c r="R9728" s="1">
        <v>286.86</v>
      </c>
      <c r="S9728">
        <v>7</v>
      </c>
      <c r="T9728">
        <f t="shared" si="151"/>
        <v>30</v>
      </c>
      <c r="U9728" t="s">
        <v>75</v>
      </c>
      <c r="V9728">
        <v>0</v>
      </c>
      <c r="W9728">
        <v>0</v>
      </c>
      <c r="X9728" s="1">
        <v>0</v>
      </c>
      <c r="Y9728" s="1">
        <v>286.86</v>
      </c>
      <c r="Z9728" t="s">
        <v>47</v>
      </c>
      <c r="AA9728" s="2">
        <v>80.320800000000006</v>
      </c>
      <c r="AB9728" s="3">
        <v>0.28000000000000003</v>
      </c>
      <c r="AC9728" s="1">
        <v>-206.53919999999999</v>
      </c>
      <c r="AD9728">
        <v>2</v>
      </c>
      <c r="AE9728">
        <v>2</v>
      </c>
      <c r="AF9728" t="s">
        <v>48</v>
      </c>
      <c r="AG9728">
        <v>2017</v>
      </c>
      <c r="AH9728">
        <f>COUNTBLANK(datos[[#This Row],[Row ID]:[Year sales]])</f>
        <v>0</v>
      </c>
    </row>
    <row r="9729" spans="1:34" x14ac:dyDescent="0.3">
      <c r="A9729">
        <v>9728</v>
      </c>
      <c r="B9729" t="s">
        <v>10832</v>
      </c>
      <c r="C9729" s="4">
        <v>43071</v>
      </c>
      <c r="D9729" s="4">
        <v>43073</v>
      </c>
      <c r="E9729" t="s">
        <v>208</v>
      </c>
      <c r="F9729" t="s">
        <v>310</v>
      </c>
      <c r="G9729" t="s">
        <v>311</v>
      </c>
      <c r="H9729" t="s">
        <v>37</v>
      </c>
      <c r="I9729" t="s">
        <v>38</v>
      </c>
      <c r="J9729" t="s">
        <v>1266</v>
      </c>
      <c r="K9729" t="s">
        <v>1267</v>
      </c>
      <c r="L9729">
        <v>1852</v>
      </c>
      <c r="M9729" t="s">
        <v>168</v>
      </c>
      <c r="N9729" t="s">
        <v>212</v>
      </c>
      <c r="O9729" t="s">
        <v>90</v>
      </c>
      <c r="P9729" t="s">
        <v>91</v>
      </c>
      <c r="Q9729" t="s">
        <v>213</v>
      </c>
      <c r="R9729" s="1">
        <v>979.95</v>
      </c>
      <c r="S9729">
        <v>5</v>
      </c>
      <c r="T9729">
        <f t="shared" si="151"/>
        <v>32</v>
      </c>
      <c r="U9729" t="s">
        <v>75</v>
      </c>
      <c r="V9729">
        <v>0</v>
      </c>
      <c r="W9729">
        <v>0</v>
      </c>
      <c r="X9729" s="1">
        <v>0</v>
      </c>
      <c r="Y9729" s="1">
        <v>979.95</v>
      </c>
      <c r="Z9729" t="s">
        <v>53</v>
      </c>
      <c r="AA9729" s="2">
        <v>284.18549999999999</v>
      </c>
      <c r="AB9729" s="3">
        <v>0.28999999999999998</v>
      </c>
      <c r="AC9729" s="1">
        <v>-695.7645</v>
      </c>
      <c r="AD9729">
        <v>2</v>
      </c>
      <c r="AE9729">
        <v>2</v>
      </c>
      <c r="AF9729" t="s">
        <v>48</v>
      </c>
      <c r="AG9729">
        <v>2017</v>
      </c>
      <c r="AH9729">
        <f>COUNTBLANK(datos[[#This Row],[Row ID]:[Year sales]])</f>
        <v>0</v>
      </c>
    </row>
    <row r="9730" spans="1:34" x14ac:dyDescent="0.3">
      <c r="A9730">
        <v>9729</v>
      </c>
      <c r="B9730" t="s">
        <v>10832</v>
      </c>
      <c r="C9730" s="4">
        <v>43071</v>
      </c>
      <c r="D9730" s="4">
        <v>43073</v>
      </c>
      <c r="E9730" t="s">
        <v>208</v>
      </c>
      <c r="F9730" t="s">
        <v>310</v>
      </c>
      <c r="G9730" t="s">
        <v>311</v>
      </c>
      <c r="H9730" t="s">
        <v>37</v>
      </c>
      <c r="I9730" t="s">
        <v>38</v>
      </c>
      <c r="J9730" t="s">
        <v>1266</v>
      </c>
      <c r="K9730" t="s">
        <v>1267</v>
      </c>
      <c r="L9730">
        <v>1852</v>
      </c>
      <c r="M9730" t="s">
        <v>168</v>
      </c>
      <c r="N9730" t="s">
        <v>1892</v>
      </c>
      <c r="O9730" t="s">
        <v>62</v>
      </c>
      <c r="P9730" t="s">
        <v>599</v>
      </c>
      <c r="Q9730" t="s">
        <v>1319</v>
      </c>
      <c r="R9730" s="1">
        <v>4.3600000000000003</v>
      </c>
      <c r="S9730">
        <v>2</v>
      </c>
      <c r="T9730">
        <f t="shared" ref="T9730:T9793" si="152">SUMIF(Q:Q, Q9730, S:S)</f>
        <v>61</v>
      </c>
      <c r="U9730" t="s">
        <v>46</v>
      </c>
      <c r="V9730">
        <v>0</v>
      </c>
      <c r="W9730">
        <v>0</v>
      </c>
      <c r="X9730" s="1">
        <v>0</v>
      </c>
      <c r="Y9730" s="1">
        <v>4.3600000000000003</v>
      </c>
      <c r="Z9730" t="s">
        <v>65</v>
      </c>
      <c r="AA9730" s="2">
        <v>0.1744</v>
      </c>
      <c r="AB9730" s="3">
        <v>3.9999999999999994E-2</v>
      </c>
      <c r="AC9730" s="1">
        <v>-4.1856</v>
      </c>
      <c r="AD9730">
        <v>2</v>
      </c>
      <c r="AE9730">
        <v>2</v>
      </c>
      <c r="AF9730" t="s">
        <v>48</v>
      </c>
      <c r="AG9730">
        <v>2017</v>
      </c>
      <c r="AH9730">
        <f>COUNTBLANK(datos[[#This Row],[Row ID]:[Year sales]])</f>
        <v>0</v>
      </c>
    </row>
    <row r="9731" spans="1:34" x14ac:dyDescent="0.3">
      <c r="A9731">
        <v>9730</v>
      </c>
      <c r="B9731" t="s">
        <v>10833</v>
      </c>
      <c r="C9731" s="4">
        <v>41911</v>
      </c>
      <c r="D9731" s="4">
        <v>41916</v>
      </c>
      <c r="E9731" t="s">
        <v>67</v>
      </c>
      <c r="F9731" t="s">
        <v>3681</v>
      </c>
      <c r="G9731" t="s">
        <v>3682</v>
      </c>
      <c r="H9731" t="s">
        <v>37</v>
      </c>
      <c r="I9731" t="s">
        <v>38</v>
      </c>
      <c r="J9731" t="s">
        <v>115</v>
      </c>
      <c r="K9731" t="s">
        <v>116</v>
      </c>
      <c r="L9731">
        <v>98115</v>
      </c>
      <c r="M9731" t="s">
        <v>60</v>
      </c>
      <c r="N9731" t="s">
        <v>5698</v>
      </c>
      <c r="O9731" t="s">
        <v>62</v>
      </c>
      <c r="P9731" t="s">
        <v>94</v>
      </c>
      <c r="Q9731" t="s">
        <v>5699</v>
      </c>
      <c r="R9731" s="1">
        <v>10.048</v>
      </c>
      <c r="S9731">
        <v>2</v>
      </c>
      <c r="T9731">
        <f t="shared" si="152"/>
        <v>30</v>
      </c>
      <c r="U9731" t="s">
        <v>46</v>
      </c>
      <c r="V9731">
        <v>0.2</v>
      </c>
      <c r="W9731">
        <v>2.0096000000000003</v>
      </c>
      <c r="X9731" s="1">
        <v>-2.0095999999999998</v>
      </c>
      <c r="Y9731" s="1">
        <v>12.057600000000001</v>
      </c>
      <c r="Z9731" t="s">
        <v>65</v>
      </c>
      <c r="AA9731" s="2">
        <v>3.14</v>
      </c>
      <c r="AB9731" s="3">
        <v>0.3125</v>
      </c>
      <c r="AC9731" s="1">
        <v>-4.8983999999999996</v>
      </c>
      <c r="AD9731">
        <v>5</v>
      </c>
      <c r="AE9731">
        <v>5</v>
      </c>
      <c r="AF9731" t="s">
        <v>48</v>
      </c>
      <c r="AG9731">
        <v>2014</v>
      </c>
      <c r="AH9731">
        <f>COUNTBLANK(datos[[#This Row],[Row ID]:[Year sales]])</f>
        <v>0</v>
      </c>
    </row>
    <row r="9732" spans="1:34" x14ac:dyDescent="0.3">
      <c r="A9732">
        <v>9731</v>
      </c>
      <c r="B9732" t="s">
        <v>10833</v>
      </c>
      <c r="C9732" s="4">
        <v>41911</v>
      </c>
      <c r="D9732" s="4">
        <v>41916</v>
      </c>
      <c r="E9732" t="s">
        <v>67</v>
      </c>
      <c r="F9732" t="s">
        <v>3681</v>
      </c>
      <c r="G9732" t="s">
        <v>3682</v>
      </c>
      <c r="H9732" t="s">
        <v>37</v>
      </c>
      <c r="I9732" t="s">
        <v>38</v>
      </c>
      <c r="J9732" t="s">
        <v>115</v>
      </c>
      <c r="K9732" t="s">
        <v>116</v>
      </c>
      <c r="L9732">
        <v>98115</v>
      </c>
      <c r="M9732" t="s">
        <v>60</v>
      </c>
      <c r="N9732" t="s">
        <v>3025</v>
      </c>
      <c r="O9732" t="s">
        <v>62</v>
      </c>
      <c r="P9732" t="s">
        <v>77</v>
      </c>
      <c r="Q9732" t="s">
        <v>3026</v>
      </c>
      <c r="R9732" s="1">
        <v>807.75</v>
      </c>
      <c r="S9732">
        <v>5</v>
      </c>
      <c r="T9732">
        <f t="shared" si="152"/>
        <v>27</v>
      </c>
      <c r="U9732" t="s">
        <v>75</v>
      </c>
      <c r="V9732">
        <v>0</v>
      </c>
      <c r="W9732">
        <v>0</v>
      </c>
      <c r="X9732" s="1">
        <v>0</v>
      </c>
      <c r="Y9732" s="1">
        <v>807.75</v>
      </c>
      <c r="Z9732" t="s">
        <v>53</v>
      </c>
      <c r="AA9732" s="2">
        <v>153.4725</v>
      </c>
      <c r="AB9732" s="3">
        <v>0.19</v>
      </c>
      <c r="AC9732" s="1">
        <v>-654.27750000000003</v>
      </c>
      <c r="AD9732">
        <v>5</v>
      </c>
      <c r="AE9732">
        <v>5</v>
      </c>
      <c r="AF9732" t="s">
        <v>48</v>
      </c>
      <c r="AG9732">
        <v>2014</v>
      </c>
      <c r="AH9732">
        <f>COUNTBLANK(datos[[#This Row],[Row ID]:[Year sales]])</f>
        <v>0</v>
      </c>
    </row>
    <row r="9733" spans="1:34" x14ac:dyDescent="0.3">
      <c r="A9733">
        <v>9732</v>
      </c>
      <c r="B9733" t="s">
        <v>10834</v>
      </c>
      <c r="C9733" s="4">
        <v>43053</v>
      </c>
      <c r="D9733" s="4">
        <v>43058</v>
      </c>
      <c r="E9733" t="s">
        <v>67</v>
      </c>
      <c r="F9733" t="s">
        <v>4826</v>
      </c>
      <c r="G9733" t="s">
        <v>4827</v>
      </c>
      <c r="H9733" t="s">
        <v>37</v>
      </c>
      <c r="I9733" t="s">
        <v>38</v>
      </c>
      <c r="J9733" t="s">
        <v>58</v>
      </c>
      <c r="K9733" t="s">
        <v>59</v>
      </c>
      <c r="L9733">
        <v>90049</v>
      </c>
      <c r="M9733" t="s">
        <v>60</v>
      </c>
      <c r="N9733" t="s">
        <v>4190</v>
      </c>
      <c r="O9733" t="s">
        <v>62</v>
      </c>
      <c r="P9733" t="s">
        <v>86</v>
      </c>
      <c r="Q9733" t="s">
        <v>4191</v>
      </c>
      <c r="R9733" s="1">
        <v>34.24</v>
      </c>
      <c r="S9733">
        <v>8</v>
      </c>
      <c r="T9733">
        <f t="shared" si="152"/>
        <v>32</v>
      </c>
      <c r="U9733" t="s">
        <v>75</v>
      </c>
      <c r="V9733">
        <v>0</v>
      </c>
      <c r="W9733">
        <v>0</v>
      </c>
      <c r="X9733" s="1">
        <v>0</v>
      </c>
      <c r="Y9733" s="1">
        <v>34.24</v>
      </c>
      <c r="Z9733" t="s">
        <v>65</v>
      </c>
      <c r="AA9733" s="2">
        <v>9.9296000000000006</v>
      </c>
      <c r="AB9733" s="3">
        <v>0.28999999999999998</v>
      </c>
      <c r="AC9733" s="1">
        <v>-24.310400000000001</v>
      </c>
      <c r="AD9733">
        <v>5</v>
      </c>
      <c r="AE9733">
        <v>5</v>
      </c>
      <c r="AF9733" t="s">
        <v>48</v>
      </c>
      <c r="AG9733">
        <v>2017</v>
      </c>
      <c r="AH9733">
        <f>COUNTBLANK(datos[[#This Row],[Row ID]:[Year sales]])</f>
        <v>0</v>
      </c>
    </row>
    <row r="9734" spans="1:34" x14ac:dyDescent="0.3">
      <c r="A9734">
        <v>9733</v>
      </c>
      <c r="B9734" t="s">
        <v>10835</v>
      </c>
      <c r="C9734" s="4">
        <v>41871</v>
      </c>
      <c r="D9734" s="4">
        <v>41876</v>
      </c>
      <c r="E9734" t="s">
        <v>67</v>
      </c>
      <c r="F9734" t="s">
        <v>6812</v>
      </c>
      <c r="G9734" t="s">
        <v>6813</v>
      </c>
      <c r="H9734" t="s">
        <v>57</v>
      </c>
      <c r="I9734" t="s">
        <v>38</v>
      </c>
      <c r="J9734" t="s">
        <v>7584</v>
      </c>
      <c r="K9734" t="s">
        <v>339</v>
      </c>
      <c r="L9734">
        <v>23666</v>
      </c>
      <c r="M9734" t="s">
        <v>41</v>
      </c>
      <c r="N9734" t="s">
        <v>6195</v>
      </c>
      <c r="O9734" t="s">
        <v>43</v>
      </c>
      <c r="P9734" t="s">
        <v>50</v>
      </c>
      <c r="Q9734" t="s">
        <v>6196</v>
      </c>
      <c r="R9734" s="1">
        <v>500.24</v>
      </c>
      <c r="S9734">
        <v>13</v>
      </c>
      <c r="T9734">
        <f t="shared" si="152"/>
        <v>26</v>
      </c>
      <c r="U9734" t="s">
        <v>75</v>
      </c>
      <c r="V9734">
        <v>0</v>
      </c>
      <c r="W9734">
        <v>0</v>
      </c>
      <c r="X9734" s="1">
        <v>0</v>
      </c>
      <c r="Y9734" s="1">
        <v>500.24</v>
      </c>
      <c r="Z9734" t="s">
        <v>53</v>
      </c>
      <c r="AA9734" s="2">
        <v>145.06960000000001</v>
      </c>
      <c r="AB9734" s="3">
        <v>0.29000000000000004</v>
      </c>
      <c r="AC9734" s="1">
        <v>-355.17039999999997</v>
      </c>
      <c r="AD9734">
        <v>5</v>
      </c>
      <c r="AE9734">
        <v>5</v>
      </c>
      <c r="AF9734" t="s">
        <v>48</v>
      </c>
      <c r="AG9734">
        <v>2014</v>
      </c>
      <c r="AH9734">
        <f>COUNTBLANK(datos[[#This Row],[Row ID]:[Year sales]])</f>
        <v>0</v>
      </c>
    </row>
    <row r="9735" spans="1:34" x14ac:dyDescent="0.3">
      <c r="A9735">
        <v>9734</v>
      </c>
      <c r="B9735" t="s">
        <v>10835</v>
      </c>
      <c r="C9735" s="4">
        <v>41871</v>
      </c>
      <c r="D9735" s="4">
        <v>41876</v>
      </c>
      <c r="E9735" t="s">
        <v>67</v>
      </c>
      <c r="F9735" t="s">
        <v>6812</v>
      </c>
      <c r="G9735" t="s">
        <v>6813</v>
      </c>
      <c r="H9735" t="s">
        <v>57</v>
      </c>
      <c r="I9735" t="s">
        <v>38</v>
      </c>
      <c r="J9735" t="s">
        <v>7584</v>
      </c>
      <c r="K9735" t="s">
        <v>339</v>
      </c>
      <c r="L9735">
        <v>23666</v>
      </c>
      <c r="M9735" t="s">
        <v>41</v>
      </c>
      <c r="N9735" t="s">
        <v>7087</v>
      </c>
      <c r="O9735" t="s">
        <v>62</v>
      </c>
      <c r="P9735" t="s">
        <v>110</v>
      </c>
      <c r="Q9735" t="s">
        <v>7088</v>
      </c>
      <c r="R9735" s="1">
        <v>20.12</v>
      </c>
      <c r="S9735">
        <v>2</v>
      </c>
      <c r="T9735">
        <f t="shared" si="152"/>
        <v>15</v>
      </c>
      <c r="U9735" t="s">
        <v>46</v>
      </c>
      <c r="V9735">
        <v>0</v>
      </c>
      <c r="W9735">
        <v>0</v>
      </c>
      <c r="X9735" s="1">
        <v>0</v>
      </c>
      <c r="Y9735" s="1">
        <v>20.12</v>
      </c>
      <c r="Z9735" t="s">
        <v>65</v>
      </c>
      <c r="AA9735" s="2">
        <v>9.2552000000000003</v>
      </c>
      <c r="AB9735" s="3">
        <v>0.46</v>
      </c>
      <c r="AC9735" s="1">
        <v>-10.864800000000001</v>
      </c>
      <c r="AD9735">
        <v>5</v>
      </c>
      <c r="AE9735">
        <v>5</v>
      </c>
      <c r="AF9735" t="s">
        <v>48</v>
      </c>
      <c r="AG9735">
        <v>2014</v>
      </c>
      <c r="AH9735">
        <f>COUNTBLANK(datos[[#This Row],[Row ID]:[Year sales]])</f>
        <v>0</v>
      </c>
    </row>
    <row r="9736" spans="1:34" x14ac:dyDescent="0.3">
      <c r="A9736">
        <v>9735</v>
      </c>
      <c r="B9736" t="s">
        <v>10835</v>
      </c>
      <c r="C9736" s="4">
        <v>41871</v>
      </c>
      <c r="D9736" s="4">
        <v>41876</v>
      </c>
      <c r="E9736" t="s">
        <v>67</v>
      </c>
      <c r="F9736" t="s">
        <v>6812</v>
      </c>
      <c r="G9736" t="s">
        <v>6813</v>
      </c>
      <c r="H9736" t="s">
        <v>57</v>
      </c>
      <c r="I9736" t="s">
        <v>38</v>
      </c>
      <c r="J9736" t="s">
        <v>7584</v>
      </c>
      <c r="K9736" t="s">
        <v>339</v>
      </c>
      <c r="L9736">
        <v>23666</v>
      </c>
      <c r="M9736" t="s">
        <v>41</v>
      </c>
      <c r="N9736" t="s">
        <v>4746</v>
      </c>
      <c r="O9736" t="s">
        <v>62</v>
      </c>
      <c r="P9736" t="s">
        <v>94</v>
      </c>
      <c r="Q9736" t="s">
        <v>4747</v>
      </c>
      <c r="R9736" s="1">
        <v>896.99</v>
      </c>
      <c r="S9736">
        <v>1</v>
      </c>
      <c r="T9736">
        <f t="shared" si="152"/>
        <v>37</v>
      </c>
      <c r="U9736" t="s">
        <v>46</v>
      </c>
      <c r="V9736">
        <v>0</v>
      </c>
      <c r="W9736">
        <v>0</v>
      </c>
      <c r="X9736" s="1">
        <v>0</v>
      </c>
      <c r="Y9736" s="1">
        <v>896.99</v>
      </c>
      <c r="Z9736" t="s">
        <v>53</v>
      </c>
      <c r="AA9736" s="2">
        <v>421.58530000000002</v>
      </c>
      <c r="AB9736" s="3">
        <v>0.47000000000000003</v>
      </c>
      <c r="AC9736" s="1">
        <v>-475.40469999999999</v>
      </c>
      <c r="AD9736">
        <v>5</v>
      </c>
      <c r="AE9736">
        <v>5</v>
      </c>
      <c r="AF9736" t="s">
        <v>48</v>
      </c>
      <c r="AG9736">
        <v>2014</v>
      </c>
      <c r="AH9736">
        <f>COUNTBLANK(datos[[#This Row],[Row ID]:[Year sales]])</f>
        <v>0</v>
      </c>
    </row>
    <row r="9737" spans="1:34" x14ac:dyDescent="0.3">
      <c r="A9737">
        <v>9736</v>
      </c>
      <c r="B9737" t="s">
        <v>10836</v>
      </c>
      <c r="C9737" s="4">
        <v>41962</v>
      </c>
      <c r="D9737" s="4">
        <v>41965</v>
      </c>
      <c r="E9737" t="s">
        <v>34</v>
      </c>
      <c r="F9737" t="s">
        <v>551</v>
      </c>
      <c r="G9737" t="s">
        <v>552</v>
      </c>
      <c r="H9737" t="s">
        <v>122</v>
      </c>
      <c r="I9737" t="s">
        <v>38</v>
      </c>
      <c r="J9737" t="s">
        <v>166</v>
      </c>
      <c r="K9737" t="s">
        <v>167</v>
      </c>
      <c r="L9737">
        <v>19134</v>
      </c>
      <c r="M9737" t="s">
        <v>168</v>
      </c>
      <c r="N9737" t="s">
        <v>10285</v>
      </c>
      <c r="O9737" t="s">
        <v>62</v>
      </c>
      <c r="P9737" t="s">
        <v>110</v>
      </c>
      <c r="Q9737" t="s">
        <v>10286</v>
      </c>
      <c r="R9737" s="1">
        <v>5.88</v>
      </c>
      <c r="S9737">
        <v>1</v>
      </c>
      <c r="T9737">
        <f t="shared" si="152"/>
        <v>7</v>
      </c>
      <c r="U9737" t="s">
        <v>46</v>
      </c>
      <c r="V9737">
        <v>0.2</v>
      </c>
      <c r="W9737">
        <v>1.1759999999999999</v>
      </c>
      <c r="X9737" s="1">
        <v>-1.1759999999999999</v>
      </c>
      <c r="Y9737" s="1">
        <v>7.056</v>
      </c>
      <c r="Z9737" t="s">
        <v>65</v>
      </c>
      <c r="AA9737" s="2">
        <v>1.9844999999999999</v>
      </c>
      <c r="AB9737" s="3">
        <v>0.33749999999999997</v>
      </c>
      <c r="AC9737" s="1">
        <v>-2.7195</v>
      </c>
      <c r="AD9737">
        <v>3</v>
      </c>
      <c r="AE9737">
        <v>3</v>
      </c>
      <c r="AF9737" t="s">
        <v>48</v>
      </c>
      <c r="AG9737">
        <v>2014</v>
      </c>
      <c r="AH9737">
        <f>COUNTBLANK(datos[[#This Row],[Row ID]:[Year sales]])</f>
        <v>0</v>
      </c>
    </row>
    <row r="9738" spans="1:34" x14ac:dyDescent="0.3">
      <c r="A9738">
        <v>9737</v>
      </c>
      <c r="B9738" t="s">
        <v>10837</v>
      </c>
      <c r="C9738" s="4">
        <v>42184</v>
      </c>
      <c r="D9738" s="4">
        <v>42188</v>
      </c>
      <c r="E9738" t="s">
        <v>67</v>
      </c>
      <c r="F9738" t="s">
        <v>7366</v>
      </c>
      <c r="G9738" t="s">
        <v>7367</v>
      </c>
      <c r="H9738" t="s">
        <v>122</v>
      </c>
      <c r="I9738" t="s">
        <v>38</v>
      </c>
      <c r="J9738" t="s">
        <v>2555</v>
      </c>
      <c r="K9738" t="s">
        <v>158</v>
      </c>
      <c r="L9738">
        <v>68104</v>
      </c>
      <c r="M9738" t="s">
        <v>125</v>
      </c>
      <c r="N9738" t="s">
        <v>2056</v>
      </c>
      <c r="O9738" t="s">
        <v>90</v>
      </c>
      <c r="P9738" t="s">
        <v>91</v>
      </c>
      <c r="Q9738" t="s">
        <v>2057</v>
      </c>
      <c r="R9738" s="1">
        <v>269.98</v>
      </c>
      <c r="S9738">
        <v>2</v>
      </c>
      <c r="T9738">
        <f t="shared" si="152"/>
        <v>26</v>
      </c>
      <c r="U9738" t="s">
        <v>46</v>
      </c>
      <c r="V9738">
        <v>0</v>
      </c>
      <c r="W9738">
        <v>0</v>
      </c>
      <c r="X9738" s="1">
        <v>0</v>
      </c>
      <c r="Y9738" s="1">
        <v>269.98</v>
      </c>
      <c r="Z9738" t="s">
        <v>47</v>
      </c>
      <c r="AA9738" s="2">
        <v>72.894599999999997</v>
      </c>
      <c r="AB9738" s="3">
        <v>0.26999999999999996</v>
      </c>
      <c r="AC9738" s="1">
        <v>-197.08539999999999</v>
      </c>
      <c r="AD9738">
        <v>4</v>
      </c>
      <c r="AE9738">
        <v>4</v>
      </c>
      <c r="AF9738" t="s">
        <v>48</v>
      </c>
      <c r="AG9738">
        <v>2015</v>
      </c>
      <c r="AH9738">
        <f>COUNTBLANK(datos[[#This Row],[Row ID]:[Year sales]])</f>
        <v>0</v>
      </c>
    </row>
    <row r="9739" spans="1:34" x14ac:dyDescent="0.3">
      <c r="A9739">
        <v>9738</v>
      </c>
      <c r="B9739" t="s">
        <v>10838</v>
      </c>
      <c r="C9739" s="4">
        <v>42810</v>
      </c>
      <c r="D9739" s="4">
        <v>42815</v>
      </c>
      <c r="E9739" t="s">
        <v>67</v>
      </c>
      <c r="F9739" t="s">
        <v>5660</v>
      </c>
      <c r="G9739" t="s">
        <v>5661</v>
      </c>
      <c r="H9739" t="s">
        <v>57</v>
      </c>
      <c r="I9739" t="s">
        <v>38</v>
      </c>
      <c r="J9739" t="s">
        <v>58</v>
      </c>
      <c r="K9739" t="s">
        <v>59</v>
      </c>
      <c r="L9739">
        <v>90032</v>
      </c>
      <c r="M9739" t="s">
        <v>60</v>
      </c>
      <c r="N9739" t="s">
        <v>6122</v>
      </c>
      <c r="O9739" t="s">
        <v>62</v>
      </c>
      <c r="P9739" t="s">
        <v>77</v>
      </c>
      <c r="Q9739" t="s">
        <v>6123</v>
      </c>
      <c r="R9739" s="1">
        <v>310.12</v>
      </c>
      <c r="S9739">
        <v>2</v>
      </c>
      <c r="T9739">
        <f t="shared" si="152"/>
        <v>43</v>
      </c>
      <c r="U9739" t="s">
        <v>46</v>
      </c>
      <c r="V9739">
        <v>0</v>
      </c>
      <c r="W9739">
        <v>0</v>
      </c>
      <c r="X9739" s="1">
        <v>0</v>
      </c>
      <c r="Y9739" s="1">
        <v>310.12</v>
      </c>
      <c r="Z9739" t="s">
        <v>47</v>
      </c>
      <c r="AA9739" s="2">
        <v>80.631200000000007</v>
      </c>
      <c r="AB9739" s="3">
        <v>0.26</v>
      </c>
      <c r="AC9739" s="1">
        <v>-229.4888</v>
      </c>
      <c r="AD9739">
        <v>5</v>
      </c>
      <c r="AE9739">
        <v>5</v>
      </c>
      <c r="AF9739" t="s">
        <v>48</v>
      </c>
      <c r="AG9739">
        <v>2017</v>
      </c>
      <c r="AH9739">
        <f>COUNTBLANK(datos[[#This Row],[Row ID]:[Year sales]])</f>
        <v>0</v>
      </c>
    </row>
    <row r="9740" spans="1:34" x14ac:dyDescent="0.3">
      <c r="A9740">
        <v>9739</v>
      </c>
      <c r="B9740" t="s">
        <v>10838</v>
      </c>
      <c r="C9740" s="4">
        <v>42810</v>
      </c>
      <c r="D9740" s="4">
        <v>42815</v>
      </c>
      <c r="E9740" t="s">
        <v>67</v>
      </c>
      <c r="F9740" t="s">
        <v>5660</v>
      </c>
      <c r="G9740" t="s">
        <v>5661</v>
      </c>
      <c r="H9740" t="s">
        <v>57</v>
      </c>
      <c r="I9740" t="s">
        <v>38</v>
      </c>
      <c r="J9740" t="s">
        <v>58</v>
      </c>
      <c r="K9740" t="s">
        <v>59</v>
      </c>
      <c r="L9740">
        <v>90032</v>
      </c>
      <c r="M9740" t="s">
        <v>60</v>
      </c>
      <c r="N9740" t="s">
        <v>3549</v>
      </c>
      <c r="O9740" t="s">
        <v>62</v>
      </c>
      <c r="P9740" t="s">
        <v>94</v>
      </c>
      <c r="Q9740" t="s">
        <v>3550</v>
      </c>
      <c r="R9740" s="1">
        <v>70.463999999999999</v>
      </c>
      <c r="S9740">
        <v>6</v>
      </c>
      <c r="T9740">
        <f t="shared" si="152"/>
        <v>39</v>
      </c>
      <c r="U9740" t="s">
        <v>75</v>
      </c>
      <c r="V9740">
        <v>0.2</v>
      </c>
      <c r="W9740">
        <v>14.0928</v>
      </c>
      <c r="X9740" s="1">
        <v>-14.0928</v>
      </c>
      <c r="Y9740" s="1">
        <v>84.556799999999996</v>
      </c>
      <c r="Z9740" t="s">
        <v>99</v>
      </c>
      <c r="AA9740" s="2">
        <v>22.9008</v>
      </c>
      <c r="AB9740" s="3">
        <v>0.32500000000000001</v>
      </c>
      <c r="AC9740" s="1">
        <v>-33.470399999999998</v>
      </c>
      <c r="AD9740">
        <v>5</v>
      </c>
      <c r="AE9740">
        <v>5</v>
      </c>
      <c r="AF9740" t="s">
        <v>48</v>
      </c>
      <c r="AG9740">
        <v>2017</v>
      </c>
      <c r="AH9740">
        <f>COUNTBLANK(datos[[#This Row],[Row ID]:[Year sales]])</f>
        <v>0</v>
      </c>
    </row>
    <row r="9741" spans="1:34" x14ac:dyDescent="0.3">
      <c r="A9741">
        <v>9740</v>
      </c>
      <c r="B9741" t="s">
        <v>10838</v>
      </c>
      <c r="C9741" s="4">
        <v>42810</v>
      </c>
      <c r="D9741" s="4">
        <v>42815</v>
      </c>
      <c r="E9741" t="s">
        <v>67</v>
      </c>
      <c r="F9741" t="s">
        <v>5660</v>
      </c>
      <c r="G9741" t="s">
        <v>5661</v>
      </c>
      <c r="H9741" t="s">
        <v>57</v>
      </c>
      <c r="I9741" t="s">
        <v>38</v>
      </c>
      <c r="J9741" t="s">
        <v>58</v>
      </c>
      <c r="K9741" t="s">
        <v>59</v>
      </c>
      <c r="L9741">
        <v>90032</v>
      </c>
      <c r="M9741" t="s">
        <v>60</v>
      </c>
      <c r="N9741" t="s">
        <v>4765</v>
      </c>
      <c r="O9741" t="s">
        <v>62</v>
      </c>
      <c r="P9741" t="s">
        <v>94</v>
      </c>
      <c r="Q9741" t="s">
        <v>4766</v>
      </c>
      <c r="R9741" s="1">
        <v>19.68</v>
      </c>
      <c r="S9741">
        <v>5</v>
      </c>
      <c r="T9741">
        <f t="shared" si="152"/>
        <v>48</v>
      </c>
      <c r="U9741" t="s">
        <v>75</v>
      </c>
      <c r="V9741">
        <v>0.2</v>
      </c>
      <c r="W9741">
        <v>3.9359999999999999</v>
      </c>
      <c r="X9741" s="1">
        <v>-3.9359999999999999</v>
      </c>
      <c r="Y9741" s="1">
        <v>23.616</v>
      </c>
      <c r="Z9741" t="s">
        <v>65</v>
      </c>
      <c r="AA9741" s="2">
        <v>6.8879999999999999</v>
      </c>
      <c r="AB9741" s="3">
        <v>0.35</v>
      </c>
      <c r="AC9741" s="1">
        <v>-8.8559999999999999</v>
      </c>
      <c r="AD9741">
        <v>5</v>
      </c>
      <c r="AE9741">
        <v>5</v>
      </c>
      <c r="AF9741" t="s">
        <v>48</v>
      </c>
      <c r="AG9741">
        <v>2017</v>
      </c>
      <c r="AH9741">
        <f>COUNTBLANK(datos[[#This Row],[Row ID]:[Year sales]])</f>
        <v>0</v>
      </c>
    </row>
    <row r="9742" spans="1:34" x14ac:dyDescent="0.3">
      <c r="A9742">
        <v>9741</v>
      </c>
      <c r="B9742" t="s">
        <v>10838</v>
      </c>
      <c r="C9742" s="4">
        <v>42810</v>
      </c>
      <c r="D9742" s="4">
        <v>42815</v>
      </c>
      <c r="E9742" t="s">
        <v>67</v>
      </c>
      <c r="F9742" t="s">
        <v>5660</v>
      </c>
      <c r="G9742" t="s">
        <v>5661</v>
      </c>
      <c r="H9742" t="s">
        <v>57</v>
      </c>
      <c r="I9742" t="s">
        <v>38</v>
      </c>
      <c r="J9742" t="s">
        <v>58</v>
      </c>
      <c r="K9742" t="s">
        <v>59</v>
      </c>
      <c r="L9742">
        <v>90032</v>
      </c>
      <c r="M9742" t="s">
        <v>60</v>
      </c>
      <c r="N9742" t="s">
        <v>2320</v>
      </c>
      <c r="O9742" t="s">
        <v>62</v>
      </c>
      <c r="P9742" t="s">
        <v>97</v>
      </c>
      <c r="Q9742" t="s">
        <v>2321</v>
      </c>
      <c r="R9742" s="1">
        <v>140.66999999999999</v>
      </c>
      <c r="S9742">
        <v>3</v>
      </c>
      <c r="T9742">
        <f t="shared" si="152"/>
        <v>11</v>
      </c>
      <c r="U9742" t="s">
        <v>52</v>
      </c>
      <c r="V9742">
        <v>0</v>
      </c>
      <c r="W9742">
        <v>0</v>
      </c>
      <c r="X9742" s="1">
        <v>0</v>
      </c>
      <c r="Y9742" s="1">
        <v>140.66999999999999</v>
      </c>
      <c r="Z9742" t="s">
        <v>99</v>
      </c>
      <c r="AA9742" s="2">
        <v>54.8613</v>
      </c>
      <c r="AB9742" s="3">
        <v>0.39</v>
      </c>
      <c r="AC9742" s="1">
        <v>-85.808700000000002</v>
      </c>
      <c r="AD9742">
        <v>5</v>
      </c>
      <c r="AE9742">
        <v>5</v>
      </c>
      <c r="AF9742" t="s">
        <v>48</v>
      </c>
      <c r="AG9742">
        <v>2017</v>
      </c>
      <c r="AH9742">
        <f>COUNTBLANK(datos[[#This Row],[Row ID]:[Year sales]])</f>
        <v>0</v>
      </c>
    </row>
    <row r="9743" spans="1:34" x14ac:dyDescent="0.3">
      <c r="A9743">
        <v>9742</v>
      </c>
      <c r="B9743" t="s">
        <v>10839</v>
      </c>
      <c r="C9743" s="4">
        <v>42316</v>
      </c>
      <c r="D9743" s="4">
        <v>42320</v>
      </c>
      <c r="E9743" t="s">
        <v>67</v>
      </c>
      <c r="F9743" t="s">
        <v>3629</v>
      </c>
      <c r="G9743" t="s">
        <v>3630</v>
      </c>
      <c r="H9743" t="s">
        <v>57</v>
      </c>
      <c r="I9743" t="s">
        <v>38</v>
      </c>
      <c r="J9743" t="s">
        <v>2245</v>
      </c>
      <c r="K9743" t="s">
        <v>5231</v>
      </c>
      <c r="L9743">
        <v>5408</v>
      </c>
      <c r="M9743" t="s">
        <v>168</v>
      </c>
      <c r="N9743" t="s">
        <v>186</v>
      </c>
      <c r="O9743" t="s">
        <v>43</v>
      </c>
      <c r="P9743" t="s">
        <v>44</v>
      </c>
      <c r="Q9743" t="s">
        <v>187</v>
      </c>
      <c r="R9743" s="1">
        <v>4404.8999999999996</v>
      </c>
      <c r="S9743">
        <v>5</v>
      </c>
      <c r="T9743">
        <f t="shared" si="152"/>
        <v>24</v>
      </c>
      <c r="U9743" t="s">
        <v>75</v>
      </c>
      <c r="V9743">
        <v>0</v>
      </c>
      <c r="W9743">
        <v>0</v>
      </c>
      <c r="X9743" s="1">
        <v>0</v>
      </c>
      <c r="Y9743" s="1">
        <v>4404.8999999999996</v>
      </c>
      <c r="Z9743" t="s">
        <v>53</v>
      </c>
      <c r="AA9743" s="2">
        <v>1013.127</v>
      </c>
      <c r="AB9743" s="3">
        <v>0.23</v>
      </c>
      <c r="AC9743" s="1">
        <v>-3391.7730000000001</v>
      </c>
      <c r="AD9743">
        <v>4</v>
      </c>
      <c r="AE9743">
        <v>4</v>
      </c>
      <c r="AF9743" t="s">
        <v>48</v>
      </c>
      <c r="AG9743">
        <v>2015</v>
      </c>
      <c r="AH9743">
        <f>COUNTBLANK(datos[[#This Row],[Row ID]:[Year sales]])</f>
        <v>0</v>
      </c>
    </row>
    <row r="9744" spans="1:34" x14ac:dyDescent="0.3">
      <c r="A9744">
        <v>9743</v>
      </c>
      <c r="B9744" t="s">
        <v>10840</v>
      </c>
      <c r="C9744" s="4">
        <v>43067</v>
      </c>
      <c r="D9744" s="4">
        <v>43071</v>
      </c>
      <c r="E9744" t="s">
        <v>67</v>
      </c>
      <c r="F9744" t="s">
        <v>1851</v>
      </c>
      <c r="G9744" t="s">
        <v>1852</v>
      </c>
      <c r="H9744" t="s">
        <v>37</v>
      </c>
      <c r="I9744" t="s">
        <v>38</v>
      </c>
      <c r="J9744" t="s">
        <v>969</v>
      </c>
      <c r="K9744" t="s">
        <v>59</v>
      </c>
      <c r="L9744">
        <v>92037</v>
      </c>
      <c r="M9744" t="s">
        <v>60</v>
      </c>
      <c r="N9744" t="s">
        <v>1219</v>
      </c>
      <c r="O9744" t="s">
        <v>62</v>
      </c>
      <c r="P9744" t="s">
        <v>63</v>
      </c>
      <c r="Q9744" t="s">
        <v>1220</v>
      </c>
      <c r="R9744" s="1">
        <v>62.65</v>
      </c>
      <c r="S9744">
        <v>5</v>
      </c>
      <c r="T9744">
        <f t="shared" si="152"/>
        <v>39</v>
      </c>
      <c r="U9744" t="s">
        <v>75</v>
      </c>
      <c r="V9744">
        <v>0</v>
      </c>
      <c r="W9744">
        <v>0</v>
      </c>
      <c r="X9744" s="1">
        <v>0</v>
      </c>
      <c r="Y9744" s="1">
        <v>62.65</v>
      </c>
      <c r="Z9744" t="s">
        <v>99</v>
      </c>
      <c r="AA9744" s="2">
        <v>29.445499999999999</v>
      </c>
      <c r="AB9744" s="3">
        <v>0.47</v>
      </c>
      <c r="AC9744" s="1">
        <v>-33.204500000000003</v>
      </c>
      <c r="AD9744">
        <v>4</v>
      </c>
      <c r="AE9744">
        <v>4</v>
      </c>
      <c r="AF9744" t="s">
        <v>48</v>
      </c>
      <c r="AG9744">
        <v>2017</v>
      </c>
      <c r="AH9744">
        <f>COUNTBLANK(datos[[#This Row],[Row ID]:[Year sales]])</f>
        <v>0</v>
      </c>
    </row>
    <row r="9745" spans="1:34" x14ac:dyDescent="0.3">
      <c r="A9745">
        <v>9744</v>
      </c>
      <c r="B9745" t="s">
        <v>10841</v>
      </c>
      <c r="C9745" s="4">
        <v>42537</v>
      </c>
      <c r="D9745" s="4">
        <v>42543</v>
      </c>
      <c r="E9745" t="s">
        <v>67</v>
      </c>
      <c r="F9745" t="s">
        <v>3099</v>
      </c>
      <c r="G9745" t="s">
        <v>3100</v>
      </c>
      <c r="H9745" t="s">
        <v>37</v>
      </c>
      <c r="I9745" t="s">
        <v>38</v>
      </c>
      <c r="J9745" t="s">
        <v>627</v>
      </c>
      <c r="K9745" t="s">
        <v>265</v>
      </c>
      <c r="L9745">
        <v>19711</v>
      </c>
      <c r="M9745" t="s">
        <v>168</v>
      </c>
      <c r="N9745" t="s">
        <v>4167</v>
      </c>
      <c r="O9745" t="s">
        <v>62</v>
      </c>
      <c r="P9745" t="s">
        <v>63</v>
      </c>
      <c r="Q9745" t="s">
        <v>4168</v>
      </c>
      <c r="R9745" s="1">
        <v>9.4499999999999993</v>
      </c>
      <c r="S9745">
        <v>3</v>
      </c>
      <c r="T9745">
        <f t="shared" si="152"/>
        <v>35</v>
      </c>
      <c r="U9745" t="s">
        <v>52</v>
      </c>
      <c r="V9745">
        <v>0</v>
      </c>
      <c r="W9745">
        <v>0</v>
      </c>
      <c r="X9745" s="1">
        <v>0</v>
      </c>
      <c r="Y9745" s="1">
        <v>9.4499999999999993</v>
      </c>
      <c r="Z9745" t="s">
        <v>65</v>
      </c>
      <c r="AA9745" s="2">
        <v>4.5359999999999996</v>
      </c>
      <c r="AB9745" s="3">
        <v>0.48</v>
      </c>
      <c r="AC9745" s="1">
        <v>-4.9139999999999997</v>
      </c>
      <c r="AD9745">
        <v>6</v>
      </c>
      <c r="AE9745">
        <v>6</v>
      </c>
      <c r="AF9745" t="s">
        <v>48</v>
      </c>
      <c r="AG9745">
        <v>2016</v>
      </c>
      <c r="AH9745">
        <f>COUNTBLANK(datos[[#This Row],[Row ID]:[Year sales]])</f>
        <v>0</v>
      </c>
    </row>
    <row r="9746" spans="1:34" x14ac:dyDescent="0.3">
      <c r="A9746">
        <v>9745</v>
      </c>
      <c r="B9746" t="s">
        <v>10842</v>
      </c>
      <c r="C9746" s="4">
        <v>42756</v>
      </c>
      <c r="D9746" s="4">
        <v>42760</v>
      </c>
      <c r="E9746" t="s">
        <v>67</v>
      </c>
      <c r="F9746" t="s">
        <v>5866</v>
      </c>
      <c r="G9746" t="s">
        <v>5867</v>
      </c>
      <c r="H9746" t="s">
        <v>37</v>
      </c>
      <c r="I9746" t="s">
        <v>38</v>
      </c>
      <c r="J9746" t="s">
        <v>476</v>
      </c>
      <c r="K9746" t="s">
        <v>231</v>
      </c>
      <c r="L9746">
        <v>60505</v>
      </c>
      <c r="M9746" t="s">
        <v>125</v>
      </c>
      <c r="N9746" t="s">
        <v>2182</v>
      </c>
      <c r="O9746" t="s">
        <v>62</v>
      </c>
      <c r="P9746" t="s">
        <v>193</v>
      </c>
      <c r="Q9746" t="s">
        <v>2183</v>
      </c>
      <c r="R9746" s="1">
        <v>268.57600000000002</v>
      </c>
      <c r="S9746">
        <v>4</v>
      </c>
      <c r="T9746">
        <f t="shared" si="152"/>
        <v>19</v>
      </c>
      <c r="U9746" t="s">
        <v>52</v>
      </c>
      <c r="V9746">
        <v>0.2</v>
      </c>
      <c r="W9746">
        <v>53.71520000000001</v>
      </c>
      <c r="X9746" s="1">
        <v>-53.715200000000003</v>
      </c>
      <c r="Y9746" s="1">
        <v>322.2912</v>
      </c>
      <c r="Z9746" t="s">
        <v>47</v>
      </c>
      <c r="AA9746" s="2">
        <v>90.644400000000005</v>
      </c>
      <c r="AB9746" s="3">
        <v>0.33749999999999997</v>
      </c>
      <c r="AC9746" s="1">
        <v>-124.21639999999999</v>
      </c>
      <c r="AD9746">
        <v>4</v>
      </c>
      <c r="AE9746">
        <v>4</v>
      </c>
      <c r="AF9746" t="s">
        <v>48</v>
      </c>
      <c r="AG9746">
        <v>2017</v>
      </c>
      <c r="AH9746">
        <f>COUNTBLANK(datos[[#This Row],[Row ID]:[Year sales]])</f>
        <v>0</v>
      </c>
    </row>
    <row r="9747" spans="1:34" x14ac:dyDescent="0.3">
      <c r="A9747">
        <v>9746</v>
      </c>
      <c r="B9747" t="s">
        <v>10843</v>
      </c>
      <c r="C9747" s="4">
        <v>43063</v>
      </c>
      <c r="D9747" s="4">
        <v>43063</v>
      </c>
      <c r="E9747" t="s">
        <v>1312</v>
      </c>
      <c r="F9747" t="s">
        <v>3751</v>
      </c>
      <c r="G9747" t="s">
        <v>3752</v>
      </c>
      <c r="H9747" t="s">
        <v>37</v>
      </c>
      <c r="I9747" t="s">
        <v>38</v>
      </c>
      <c r="J9747" t="s">
        <v>58</v>
      </c>
      <c r="K9747" t="s">
        <v>59</v>
      </c>
      <c r="L9747">
        <v>90008</v>
      </c>
      <c r="M9747" t="s">
        <v>60</v>
      </c>
      <c r="N9747" t="s">
        <v>1376</v>
      </c>
      <c r="O9747" t="s">
        <v>43</v>
      </c>
      <c r="P9747" t="s">
        <v>73</v>
      </c>
      <c r="Q9747" t="s">
        <v>1377</v>
      </c>
      <c r="R9747" s="1">
        <v>364.08</v>
      </c>
      <c r="S9747">
        <v>2</v>
      </c>
      <c r="T9747">
        <f t="shared" si="152"/>
        <v>22</v>
      </c>
      <c r="U9747" t="s">
        <v>46</v>
      </c>
      <c r="V9747">
        <v>0.2</v>
      </c>
      <c r="W9747">
        <v>72.816000000000003</v>
      </c>
      <c r="X9747" s="1">
        <v>-72.816000000000003</v>
      </c>
      <c r="Y9747" s="1">
        <v>436.89599999999996</v>
      </c>
      <c r="Z9747" t="s">
        <v>47</v>
      </c>
      <c r="AA9747" s="2">
        <v>9.1020000000000003</v>
      </c>
      <c r="AB9747" s="3">
        <v>2.5000000000000001E-2</v>
      </c>
      <c r="AC9747" s="1">
        <v>-282.16199999999998</v>
      </c>
      <c r="AD9747">
        <v>0</v>
      </c>
      <c r="AE9747">
        <v>0</v>
      </c>
      <c r="AF9747" t="s">
        <v>48</v>
      </c>
      <c r="AG9747">
        <v>2017</v>
      </c>
      <c r="AH9747">
        <f>COUNTBLANK(datos[[#This Row],[Row ID]:[Year sales]])</f>
        <v>0</v>
      </c>
    </row>
    <row r="9748" spans="1:34" x14ac:dyDescent="0.3">
      <c r="A9748">
        <v>9747</v>
      </c>
      <c r="B9748" t="s">
        <v>10843</v>
      </c>
      <c r="C9748" s="4">
        <v>43063</v>
      </c>
      <c r="D9748" s="4">
        <v>43063</v>
      </c>
      <c r="E9748" t="s">
        <v>1312</v>
      </c>
      <c r="F9748" t="s">
        <v>3751</v>
      </c>
      <c r="G9748" t="s">
        <v>3752</v>
      </c>
      <c r="H9748" t="s">
        <v>37</v>
      </c>
      <c r="I9748" t="s">
        <v>38</v>
      </c>
      <c r="J9748" t="s">
        <v>58</v>
      </c>
      <c r="K9748" t="s">
        <v>59</v>
      </c>
      <c r="L9748">
        <v>90008</v>
      </c>
      <c r="M9748" t="s">
        <v>60</v>
      </c>
      <c r="N9748" t="s">
        <v>3834</v>
      </c>
      <c r="O9748" t="s">
        <v>43</v>
      </c>
      <c r="P9748" t="s">
        <v>73</v>
      </c>
      <c r="Q9748" t="s">
        <v>3835</v>
      </c>
      <c r="R9748" s="1">
        <v>71.087999999999994</v>
      </c>
      <c r="S9748">
        <v>2</v>
      </c>
      <c r="T9748">
        <f t="shared" si="152"/>
        <v>22</v>
      </c>
      <c r="U9748" t="s">
        <v>46</v>
      </c>
      <c r="V9748">
        <v>0.2</v>
      </c>
      <c r="W9748">
        <v>14.217599999999999</v>
      </c>
      <c r="X9748" s="1">
        <v>-14.217599999999999</v>
      </c>
      <c r="Y9748" s="1">
        <v>85.305599999999998</v>
      </c>
      <c r="Z9748" t="s">
        <v>99</v>
      </c>
      <c r="AA9748" s="2">
        <v>-1.7771999999999999</v>
      </c>
      <c r="AB9748" s="3">
        <v>-2.5000000000000001E-2</v>
      </c>
      <c r="AC9748" s="1">
        <v>-58.647599999999997</v>
      </c>
      <c r="AD9748">
        <v>0</v>
      </c>
      <c r="AE9748">
        <v>0</v>
      </c>
      <c r="AF9748" t="s">
        <v>48</v>
      </c>
      <c r="AG9748">
        <v>2017</v>
      </c>
      <c r="AH9748">
        <f>COUNTBLANK(datos[[#This Row],[Row ID]:[Year sales]])</f>
        <v>0</v>
      </c>
    </row>
    <row r="9749" spans="1:34" x14ac:dyDescent="0.3">
      <c r="A9749">
        <v>9748</v>
      </c>
      <c r="B9749" t="s">
        <v>10844</v>
      </c>
      <c r="C9749" s="4">
        <v>41954</v>
      </c>
      <c r="D9749" s="4">
        <v>41958</v>
      </c>
      <c r="E9749" t="s">
        <v>67</v>
      </c>
      <c r="F9749" t="s">
        <v>80</v>
      </c>
      <c r="G9749" t="s">
        <v>81</v>
      </c>
      <c r="H9749" t="s">
        <v>37</v>
      </c>
      <c r="I9749" t="s">
        <v>38</v>
      </c>
      <c r="J9749" t="s">
        <v>323</v>
      </c>
      <c r="K9749" t="s">
        <v>231</v>
      </c>
      <c r="L9749">
        <v>60653</v>
      </c>
      <c r="M9749" t="s">
        <v>125</v>
      </c>
      <c r="N9749" t="s">
        <v>7435</v>
      </c>
      <c r="O9749" t="s">
        <v>43</v>
      </c>
      <c r="P9749" t="s">
        <v>83</v>
      </c>
      <c r="Q9749" t="s">
        <v>7436</v>
      </c>
      <c r="R9749" s="1">
        <v>10.984</v>
      </c>
      <c r="S9749">
        <v>2</v>
      </c>
      <c r="T9749">
        <f t="shared" si="152"/>
        <v>16</v>
      </c>
      <c r="U9749" t="s">
        <v>46</v>
      </c>
      <c r="V9749">
        <v>0.6</v>
      </c>
      <c r="W9749">
        <v>6.5903999999999998</v>
      </c>
      <c r="X9749" s="1">
        <v>-6.5903999999999998</v>
      </c>
      <c r="Y9749" s="1">
        <v>17.574400000000001</v>
      </c>
      <c r="Z9749" t="s">
        <v>65</v>
      </c>
      <c r="AA9749" s="2">
        <v>-7.9634</v>
      </c>
      <c r="AB9749" s="3">
        <v>-0.72499999999999998</v>
      </c>
      <c r="AC9749" s="1">
        <v>-12.356999999999999</v>
      </c>
      <c r="AD9749">
        <v>4</v>
      </c>
      <c r="AE9749">
        <v>4</v>
      </c>
      <c r="AF9749" t="s">
        <v>48</v>
      </c>
      <c r="AG9749">
        <v>2014</v>
      </c>
      <c r="AH9749">
        <f>COUNTBLANK(datos[[#This Row],[Row ID]:[Year sales]])</f>
        <v>0</v>
      </c>
    </row>
    <row r="9750" spans="1:34" x14ac:dyDescent="0.3">
      <c r="A9750">
        <v>9749</v>
      </c>
      <c r="B9750" t="s">
        <v>10844</v>
      </c>
      <c r="C9750" s="4">
        <v>41954</v>
      </c>
      <c r="D9750" s="4">
        <v>41958</v>
      </c>
      <c r="E9750" t="s">
        <v>67</v>
      </c>
      <c r="F9750" t="s">
        <v>80</v>
      </c>
      <c r="G9750" t="s">
        <v>81</v>
      </c>
      <c r="H9750" t="s">
        <v>37</v>
      </c>
      <c r="I9750" t="s">
        <v>38</v>
      </c>
      <c r="J9750" t="s">
        <v>323</v>
      </c>
      <c r="K9750" t="s">
        <v>231</v>
      </c>
      <c r="L9750">
        <v>60653</v>
      </c>
      <c r="M9750" t="s">
        <v>125</v>
      </c>
      <c r="N9750" t="s">
        <v>1817</v>
      </c>
      <c r="O9750" t="s">
        <v>43</v>
      </c>
      <c r="P9750" t="s">
        <v>50</v>
      </c>
      <c r="Q9750" t="s">
        <v>1818</v>
      </c>
      <c r="R9750" s="1">
        <v>797.94399999999996</v>
      </c>
      <c r="S9750">
        <v>4</v>
      </c>
      <c r="T9750">
        <f t="shared" si="152"/>
        <v>33</v>
      </c>
      <c r="U9750" t="s">
        <v>52</v>
      </c>
      <c r="V9750">
        <v>0.3</v>
      </c>
      <c r="W9750">
        <v>239.38319999999999</v>
      </c>
      <c r="X9750" s="1">
        <v>-239.38319999999999</v>
      </c>
      <c r="Y9750" s="1">
        <v>1037.3271999999999</v>
      </c>
      <c r="Z9750" t="s">
        <v>53</v>
      </c>
      <c r="AA9750" s="2">
        <v>-56.996000000000002</v>
      </c>
      <c r="AB9750" s="3">
        <v>-7.1428571428571438E-2</v>
      </c>
      <c r="AC9750" s="1">
        <v>-615.55679999999995</v>
      </c>
      <c r="AD9750">
        <v>4</v>
      </c>
      <c r="AE9750">
        <v>4</v>
      </c>
      <c r="AF9750" t="s">
        <v>48</v>
      </c>
      <c r="AG9750">
        <v>2014</v>
      </c>
      <c r="AH9750">
        <f>COUNTBLANK(datos[[#This Row],[Row ID]:[Year sales]])</f>
        <v>0</v>
      </c>
    </row>
    <row r="9751" spans="1:34" x14ac:dyDescent="0.3">
      <c r="A9751">
        <v>9750</v>
      </c>
      <c r="B9751" t="s">
        <v>10845</v>
      </c>
      <c r="C9751" s="4">
        <v>42433</v>
      </c>
      <c r="D9751" s="4">
        <v>42437</v>
      </c>
      <c r="E9751" t="s">
        <v>67</v>
      </c>
      <c r="F9751" t="s">
        <v>5486</v>
      </c>
      <c r="G9751" t="s">
        <v>5487</v>
      </c>
      <c r="H9751" t="s">
        <v>57</v>
      </c>
      <c r="I9751" t="s">
        <v>38</v>
      </c>
      <c r="J9751" t="s">
        <v>264</v>
      </c>
      <c r="K9751" t="s">
        <v>2720</v>
      </c>
      <c r="L9751">
        <v>3820</v>
      </c>
      <c r="M9751" t="s">
        <v>168</v>
      </c>
      <c r="N9751" t="s">
        <v>1686</v>
      </c>
      <c r="O9751" t="s">
        <v>90</v>
      </c>
      <c r="P9751" t="s">
        <v>181</v>
      </c>
      <c r="Q9751" t="s">
        <v>1687</v>
      </c>
      <c r="R9751" s="1">
        <v>159.97999999999999</v>
      </c>
      <c r="S9751">
        <v>2</v>
      </c>
      <c r="T9751">
        <f t="shared" si="152"/>
        <v>29</v>
      </c>
      <c r="U9751" t="s">
        <v>46</v>
      </c>
      <c r="V9751">
        <v>0</v>
      </c>
      <c r="W9751">
        <v>0</v>
      </c>
      <c r="X9751" s="1">
        <v>0</v>
      </c>
      <c r="Y9751" s="1">
        <v>159.97999999999999</v>
      </c>
      <c r="Z9751" t="s">
        <v>99</v>
      </c>
      <c r="AA9751" s="2">
        <v>57.592799999999997</v>
      </c>
      <c r="AB9751" s="3">
        <v>0.36</v>
      </c>
      <c r="AC9751" s="1">
        <v>-102.38720000000001</v>
      </c>
      <c r="AD9751">
        <v>4</v>
      </c>
      <c r="AE9751">
        <v>4</v>
      </c>
      <c r="AF9751" t="s">
        <v>48</v>
      </c>
      <c r="AG9751">
        <v>2016</v>
      </c>
      <c r="AH9751">
        <f>COUNTBLANK(datos[[#This Row],[Row ID]:[Year sales]])</f>
        <v>0</v>
      </c>
    </row>
    <row r="9752" spans="1:34" x14ac:dyDescent="0.3">
      <c r="A9752">
        <v>9751</v>
      </c>
      <c r="B9752" t="s">
        <v>10846</v>
      </c>
      <c r="C9752" s="4">
        <v>42654</v>
      </c>
      <c r="D9752" s="4">
        <v>42658</v>
      </c>
      <c r="E9752" t="s">
        <v>67</v>
      </c>
      <c r="F9752" t="s">
        <v>1851</v>
      </c>
      <c r="G9752" t="s">
        <v>1852</v>
      </c>
      <c r="H9752" t="s">
        <v>37</v>
      </c>
      <c r="I9752" t="s">
        <v>38</v>
      </c>
      <c r="J9752" t="s">
        <v>323</v>
      </c>
      <c r="K9752" t="s">
        <v>231</v>
      </c>
      <c r="L9752">
        <v>60610</v>
      </c>
      <c r="M9752" t="s">
        <v>125</v>
      </c>
      <c r="N9752" t="s">
        <v>5873</v>
      </c>
      <c r="O9752" t="s">
        <v>62</v>
      </c>
      <c r="P9752" t="s">
        <v>86</v>
      </c>
      <c r="Q9752" t="s">
        <v>5874</v>
      </c>
      <c r="R9752" s="1">
        <v>5.3440000000000003</v>
      </c>
      <c r="S9752">
        <v>2</v>
      </c>
      <c r="T9752">
        <f t="shared" si="152"/>
        <v>24</v>
      </c>
      <c r="U9752" t="s">
        <v>46</v>
      </c>
      <c r="V9752">
        <v>0.2</v>
      </c>
      <c r="W9752">
        <v>1.0688000000000002</v>
      </c>
      <c r="X9752" s="1">
        <v>-1.0688</v>
      </c>
      <c r="Y9752" s="1">
        <v>6.4128000000000007</v>
      </c>
      <c r="Z9752" t="s">
        <v>65</v>
      </c>
      <c r="AA9752" s="2">
        <v>0.66800000000000004</v>
      </c>
      <c r="AB9752" s="3">
        <v>0.125</v>
      </c>
      <c r="AC9752" s="1">
        <v>-3.6072000000000002</v>
      </c>
      <c r="AD9752">
        <v>4</v>
      </c>
      <c r="AE9752">
        <v>4</v>
      </c>
      <c r="AF9752" t="s">
        <v>48</v>
      </c>
      <c r="AG9752">
        <v>2016</v>
      </c>
      <c r="AH9752">
        <f>COUNTBLANK(datos[[#This Row],[Row ID]:[Year sales]])</f>
        <v>0</v>
      </c>
    </row>
    <row r="9753" spans="1:34" x14ac:dyDescent="0.3">
      <c r="A9753">
        <v>9752</v>
      </c>
      <c r="B9753" t="s">
        <v>10846</v>
      </c>
      <c r="C9753" s="4">
        <v>42654</v>
      </c>
      <c r="D9753" s="4">
        <v>42658</v>
      </c>
      <c r="E9753" t="s">
        <v>67</v>
      </c>
      <c r="F9753" t="s">
        <v>1851</v>
      </c>
      <c r="G9753" t="s">
        <v>1852</v>
      </c>
      <c r="H9753" t="s">
        <v>37</v>
      </c>
      <c r="I9753" t="s">
        <v>38</v>
      </c>
      <c r="J9753" t="s">
        <v>323</v>
      </c>
      <c r="K9753" t="s">
        <v>231</v>
      </c>
      <c r="L9753">
        <v>60610</v>
      </c>
      <c r="M9753" t="s">
        <v>125</v>
      </c>
      <c r="N9753" t="s">
        <v>4739</v>
      </c>
      <c r="O9753" t="s">
        <v>62</v>
      </c>
      <c r="P9753" t="s">
        <v>86</v>
      </c>
      <c r="Q9753" t="s">
        <v>4740</v>
      </c>
      <c r="R9753" s="1">
        <v>27.72</v>
      </c>
      <c r="S9753">
        <v>3</v>
      </c>
      <c r="T9753">
        <f t="shared" si="152"/>
        <v>20</v>
      </c>
      <c r="U9753" t="s">
        <v>52</v>
      </c>
      <c r="V9753">
        <v>0.2</v>
      </c>
      <c r="W9753">
        <v>5.5440000000000005</v>
      </c>
      <c r="X9753" s="1">
        <v>-5.5439999999999996</v>
      </c>
      <c r="Y9753" s="1">
        <v>33.263999999999996</v>
      </c>
      <c r="Z9753" t="s">
        <v>65</v>
      </c>
      <c r="AA9753" s="2">
        <v>3.4649999999999999</v>
      </c>
      <c r="AB9753" s="3">
        <v>0.125</v>
      </c>
      <c r="AC9753" s="1">
        <v>-18.710999999999999</v>
      </c>
      <c r="AD9753">
        <v>4</v>
      </c>
      <c r="AE9753">
        <v>4</v>
      </c>
      <c r="AF9753" t="s">
        <v>48</v>
      </c>
      <c r="AG9753">
        <v>2016</v>
      </c>
      <c r="AH9753">
        <f>COUNTBLANK(datos[[#This Row],[Row ID]:[Year sales]])</f>
        <v>0</v>
      </c>
    </row>
    <row r="9754" spans="1:34" x14ac:dyDescent="0.3">
      <c r="A9754">
        <v>9753</v>
      </c>
      <c r="B9754" t="s">
        <v>10847</v>
      </c>
      <c r="C9754" s="4">
        <v>42552</v>
      </c>
      <c r="D9754" s="4">
        <v>42553</v>
      </c>
      <c r="E9754" t="s">
        <v>208</v>
      </c>
      <c r="F9754" t="s">
        <v>1090</v>
      </c>
      <c r="G9754" t="s">
        <v>1091</v>
      </c>
      <c r="H9754" t="s">
        <v>122</v>
      </c>
      <c r="I9754" t="s">
        <v>38</v>
      </c>
      <c r="J9754" t="s">
        <v>115</v>
      </c>
      <c r="K9754" t="s">
        <v>116</v>
      </c>
      <c r="L9754">
        <v>98115</v>
      </c>
      <c r="M9754" t="s">
        <v>60</v>
      </c>
      <c r="N9754" t="s">
        <v>2939</v>
      </c>
      <c r="O9754" t="s">
        <v>62</v>
      </c>
      <c r="P9754" t="s">
        <v>94</v>
      </c>
      <c r="Q9754" t="s">
        <v>2940</v>
      </c>
      <c r="R9754" s="1">
        <v>2.496</v>
      </c>
      <c r="S9754">
        <v>1</v>
      </c>
      <c r="T9754">
        <f t="shared" si="152"/>
        <v>44</v>
      </c>
      <c r="U9754" t="s">
        <v>46</v>
      </c>
      <c r="V9754">
        <v>0.2</v>
      </c>
      <c r="W9754">
        <v>0.49920000000000003</v>
      </c>
      <c r="X9754" s="1">
        <v>-0.49919999999999998</v>
      </c>
      <c r="Y9754" s="1">
        <v>2.9952000000000001</v>
      </c>
      <c r="Z9754" t="s">
        <v>65</v>
      </c>
      <c r="AA9754" s="2">
        <v>0.90480000000000005</v>
      </c>
      <c r="AB9754" s="3">
        <v>0.36250000000000004</v>
      </c>
      <c r="AC9754" s="1">
        <v>-1.0920000000000001</v>
      </c>
      <c r="AD9754">
        <v>1</v>
      </c>
      <c r="AE9754">
        <v>1</v>
      </c>
      <c r="AF9754" t="s">
        <v>48</v>
      </c>
      <c r="AG9754">
        <v>2016</v>
      </c>
      <c r="AH9754">
        <f>COUNTBLANK(datos[[#This Row],[Row ID]:[Year sales]])</f>
        <v>0</v>
      </c>
    </row>
    <row r="9755" spans="1:34" x14ac:dyDescent="0.3">
      <c r="A9755">
        <v>9754</v>
      </c>
      <c r="B9755" t="s">
        <v>10848</v>
      </c>
      <c r="C9755" s="4">
        <v>42821</v>
      </c>
      <c r="D9755" s="4">
        <v>42823</v>
      </c>
      <c r="E9755" t="s">
        <v>34</v>
      </c>
      <c r="F9755" t="s">
        <v>474</v>
      </c>
      <c r="G9755" t="s">
        <v>475</v>
      </c>
      <c r="H9755" t="s">
        <v>37</v>
      </c>
      <c r="I9755" t="s">
        <v>38</v>
      </c>
      <c r="J9755" t="s">
        <v>1488</v>
      </c>
      <c r="K9755" t="s">
        <v>339</v>
      </c>
      <c r="L9755">
        <v>23223</v>
      </c>
      <c r="M9755" t="s">
        <v>41</v>
      </c>
      <c r="N9755" t="s">
        <v>6872</v>
      </c>
      <c r="O9755" t="s">
        <v>62</v>
      </c>
      <c r="P9755" t="s">
        <v>63</v>
      </c>
      <c r="Q9755" t="s">
        <v>6873</v>
      </c>
      <c r="R9755" s="1">
        <v>8.26</v>
      </c>
      <c r="S9755">
        <v>2</v>
      </c>
      <c r="T9755">
        <f t="shared" si="152"/>
        <v>5</v>
      </c>
      <c r="U9755" t="s">
        <v>46</v>
      </c>
      <c r="V9755">
        <v>0</v>
      </c>
      <c r="W9755">
        <v>0</v>
      </c>
      <c r="X9755" s="1">
        <v>0</v>
      </c>
      <c r="Y9755" s="1">
        <v>8.26</v>
      </c>
      <c r="Z9755" t="s">
        <v>65</v>
      </c>
      <c r="AA9755" s="2">
        <v>3.7995999999999999</v>
      </c>
      <c r="AB9755" s="3">
        <v>0.46</v>
      </c>
      <c r="AC9755" s="1">
        <v>-4.4603999999999999</v>
      </c>
      <c r="AD9755">
        <v>2</v>
      </c>
      <c r="AE9755">
        <v>2</v>
      </c>
      <c r="AF9755" t="s">
        <v>48</v>
      </c>
      <c r="AG9755">
        <v>2017</v>
      </c>
      <c r="AH9755">
        <f>COUNTBLANK(datos[[#This Row],[Row ID]:[Year sales]])</f>
        <v>0</v>
      </c>
    </row>
    <row r="9756" spans="1:34" x14ac:dyDescent="0.3">
      <c r="A9756">
        <v>9755</v>
      </c>
      <c r="B9756" t="s">
        <v>10848</v>
      </c>
      <c r="C9756" s="4">
        <v>42821</v>
      </c>
      <c r="D9756" s="4">
        <v>42823</v>
      </c>
      <c r="E9756" t="s">
        <v>34</v>
      </c>
      <c r="F9756" t="s">
        <v>474</v>
      </c>
      <c r="G9756" t="s">
        <v>475</v>
      </c>
      <c r="H9756" t="s">
        <v>37</v>
      </c>
      <c r="I9756" t="s">
        <v>38</v>
      </c>
      <c r="J9756" t="s">
        <v>1488</v>
      </c>
      <c r="K9756" t="s">
        <v>339</v>
      </c>
      <c r="L9756">
        <v>23223</v>
      </c>
      <c r="M9756" t="s">
        <v>41</v>
      </c>
      <c r="N9756" t="s">
        <v>919</v>
      </c>
      <c r="O9756" t="s">
        <v>62</v>
      </c>
      <c r="P9756" t="s">
        <v>94</v>
      </c>
      <c r="Q9756" t="s">
        <v>920</v>
      </c>
      <c r="R9756" s="1">
        <v>17.760000000000002</v>
      </c>
      <c r="S9756">
        <v>2</v>
      </c>
      <c r="T9756">
        <f t="shared" si="152"/>
        <v>19</v>
      </c>
      <c r="U9756" t="s">
        <v>46</v>
      </c>
      <c r="V9756">
        <v>0</v>
      </c>
      <c r="W9756">
        <v>0</v>
      </c>
      <c r="X9756" s="1">
        <v>0</v>
      </c>
      <c r="Y9756" s="1">
        <v>17.760000000000002</v>
      </c>
      <c r="Z9756" t="s">
        <v>65</v>
      </c>
      <c r="AA9756" s="2">
        <v>8.8800000000000008</v>
      </c>
      <c r="AB9756" s="3">
        <v>0.5</v>
      </c>
      <c r="AC9756" s="1">
        <v>-8.8800000000000008</v>
      </c>
      <c r="AD9756">
        <v>2</v>
      </c>
      <c r="AE9756">
        <v>2</v>
      </c>
      <c r="AF9756" t="s">
        <v>48</v>
      </c>
      <c r="AG9756">
        <v>2017</v>
      </c>
      <c r="AH9756">
        <f>COUNTBLANK(datos[[#This Row],[Row ID]:[Year sales]])</f>
        <v>0</v>
      </c>
    </row>
    <row r="9757" spans="1:34" x14ac:dyDescent="0.3">
      <c r="A9757">
        <v>9756</v>
      </c>
      <c r="B9757" t="s">
        <v>10848</v>
      </c>
      <c r="C9757" s="4">
        <v>42821</v>
      </c>
      <c r="D9757" s="4">
        <v>42823</v>
      </c>
      <c r="E9757" t="s">
        <v>34</v>
      </c>
      <c r="F9757" t="s">
        <v>474</v>
      </c>
      <c r="G9757" t="s">
        <v>475</v>
      </c>
      <c r="H9757" t="s">
        <v>37</v>
      </c>
      <c r="I9757" t="s">
        <v>38</v>
      </c>
      <c r="J9757" t="s">
        <v>1488</v>
      </c>
      <c r="K9757" t="s">
        <v>339</v>
      </c>
      <c r="L9757">
        <v>23223</v>
      </c>
      <c r="M9757" t="s">
        <v>41</v>
      </c>
      <c r="N9757" t="s">
        <v>6037</v>
      </c>
      <c r="O9757" t="s">
        <v>62</v>
      </c>
      <c r="P9757" t="s">
        <v>77</v>
      </c>
      <c r="Q9757" t="s">
        <v>6038</v>
      </c>
      <c r="R9757" s="1">
        <v>332.94</v>
      </c>
      <c r="S9757">
        <v>3</v>
      </c>
      <c r="T9757">
        <f t="shared" si="152"/>
        <v>26</v>
      </c>
      <c r="U9757" t="s">
        <v>52</v>
      </c>
      <c r="V9757">
        <v>0</v>
      </c>
      <c r="W9757">
        <v>0</v>
      </c>
      <c r="X9757" s="1">
        <v>0</v>
      </c>
      <c r="Y9757" s="1">
        <v>332.94</v>
      </c>
      <c r="Z9757" t="s">
        <v>47</v>
      </c>
      <c r="AA9757" s="2">
        <v>9.9882000000000009</v>
      </c>
      <c r="AB9757" s="3">
        <v>3.0000000000000002E-2</v>
      </c>
      <c r="AC9757" s="1">
        <v>-322.95179999999999</v>
      </c>
      <c r="AD9757">
        <v>2</v>
      </c>
      <c r="AE9757">
        <v>2</v>
      </c>
      <c r="AF9757" t="s">
        <v>48</v>
      </c>
      <c r="AG9757">
        <v>2017</v>
      </c>
      <c r="AH9757">
        <f>COUNTBLANK(datos[[#This Row],[Row ID]:[Year sales]])</f>
        <v>0</v>
      </c>
    </row>
    <row r="9758" spans="1:34" x14ac:dyDescent="0.3">
      <c r="A9758">
        <v>9757</v>
      </c>
      <c r="B9758" t="s">
        <v>10848</v>
      </c>
      <c r="C9758" s="4">
        <v>42821</v>
      </c>
      <c r="D9758" s="4">
        <v>42823</v>
      </c>
      <c r="E9758" t="s">
        <v>34</v>
      </c>
      <c r="F9758" t="s">
        <v>474</v>
      </c>
      <c r="G9758" t="s">
        <v>475</v>
      </c>
      <c r="H9758" t="s">
        <v>37</v>
      </c>
      <c r="I9758" t="s">
        <v>38</v>
      </c>
      <c r="J9758" t="s">
        <v>1488</v>
      </c>
      <c r="K9758" t="s">
        <v>339</v>
      </c>
      <c r="L9758">
        <v>23223</v>
      </c>
      <c r="M9758" t="s">
        <v>41</v>
      </c>
      <c r="N9758" t="s">
        <v>1127</v>
      </c>
      <c r="O9758" t="s">
        <v>43</v>
      </c>
      <c r="P9758" t="s">
        <v>73</v>
      </c>
      <c r="Q9758" t="s">
        <v>1128</v>
      </c>
      <c r="R9758" s="1">
        <v>292.10000000000002</v>
      </c>
      <c r="S9758">
        <v>2</v>
      </c>
      <c r="T9758">
        <f t="shared" si="152"/>
        <v>26</v>
      </c>
      <c r="U9758" t="s">
        <v>46</v>
      </c>
      <c r="V9758">
        <v>0</v>
      </c>
      <c r="W9758">
        <v>0</v>
      </c>
      <c r="X9758" s="1">
        <v>0</v>
      </c>
      <c r="Y9758" s="1">
        <v>292.10000000000002</v>
      </c>
      <c r="Z9758" t="s">
        <v>47</v>
      </c>
      <c r="AA9758" s="2">
        <v>58.42</v>
      </c>
      <c r="AB9758" s="3">
        <v>0.19999999999999998</v>
      </c>
      <c r="AC9758" s="1">
        <v>-233.68</v>
      </c>
      <c r="AD9758">
        <v>2</v>
      </c>
      <c r="AE9758">
        <v>2</v>
      </c>
      <c r="AF9758" t="s">
        <v>48</v>
      </c>
      <c r="AG9758">
        <v>2017</v>
      </c>
      <c r="AH9758">
        <f>COUNTBLANK(datos[[#This Row],[Row ID]:[Year sales]])</f>
        <v>0</v>
      </c>
    </row>
    <row r="9759" spans="1:34" x14ac:dyDescent="0.3">
      <c r="A9759">
        <v>9758</v>
      </c>
      <c r="B9759" t="s">
        <v>10848</v>
      </c>
      <c r="C9759" s="4">
        <v>42821</v>
      </c>
      <c r="D9759" s="4">
        <v>42823</v>
      </c>
      <c r="E9759" t="s">
        <v>34</v>
      </c>
      <c r="F9759" t="s">
        <v>474</v>
      </c>
      <c r="G9759" t="s">
        <v>475</v>
      </c>
      <c r="H9759" t="s">
        <v>37</v>
      </c>
      <c r="I9759" t="s">
        <v>38</v>
      </c>
      <c r="J9759" t="s">
        <v>1488</v>
      </c>
      <c r="K9759" t="s">
        <v>339</v>
      </c>
      <c r="L9759">
        <v>23223</v>
      </c>
      <c r="M9759" t="s">
        <v>41</v>
      </c>
      <c r="N9759" t="s">
        <v>8884</v>
      </c>
      <c r="O9759" t="s">
        <v>90</v>
      </c>
      <c r="P9759" t="s">
        <v>91</v>
      </c>
      <c r="Q9759" t="s">
        <v>8885</v>
      </c>
      <c r="R9759" s="1">
        <v>206.1</v>
      </c>
      <c r="S9759">
        <v>5</v>
      </c>
      <c r="T9759">
        <f t="shared" si="152"/>
        <v>11</v>
      </c>
      <c r="U9759" t="s">
        <v>75</v>
      </c>
      <c r="V9759">
        <v>0</v>
      </c>
      <c r="W9759">
        <v>0</v>
      </c>
      <c r="X9759" s="1">
        <v>0</v>
      </c>
      <c r="Y9759" s="1">
        <v>206.1</v>
      </c>
      <c r="Z9759" t="s">
        <v>47</v>
      </c>
      <c r="AA9759" s="2">
        <v>55.646999999999998</v>
      </c>
      <c r="AB9759" s="3">
        <v>0.27</v>
      </c>
      <c r="AC9759" s="1">
        <v>-150.453</v>
      </c>
      <c r="AD9759">
        <v>2</v>
      </c>
      <c r="AE9759">
        <v>2</v>
      </c>
      <c r="AF9759" t="s">
        <v>48</v>
      </c>
      <c r="AG9759">
        <v>2017</v>
      </c>
      <c r="AH9759">
        <f>COUNTBLANK(datos[[#This Row],[Row ID]:[Year sales]])</f>
        <v>0</v>
      </c>
    </row>
    <row r="9760" spans="1:34" x14ac:dyDescent="0.3">
      <c r="A9760">
        <v>9759</v>
      </c>
      <c r="B9760" t="s">
        <v>10848</v>
      </c>
      <c r="C9760" s="4">
        <v>42821</v>
      </c>
      <c r="D9760" s="4">
        <v>42823</v>
      </c>
      <c r="E9760" t="s">
        <v>34</v>
      </c>
      <c r="F9760" t="s">
        <v>474</v>
      </c>
      <c r="G9760" t="s">
        <v>475</v>
      </c>
      <c r="H9760" t="s">
        <v>37</v>
      </c>
      <c r="I9760" t="s">
        <v>38</v>
      </c>
      <c r="J9760" t="s">
        <v>1488</v>
      </c>
      <c r="K9760" t="s">
        <v>339</v>
      </c>
      <c r="L9760">
        <v>23223</v>
      </c>
      <c r="M9760" t="s">
        <v>41</v>
      </c>
      <c r="N9760" t="s">
        <v>1050</v>
      </c>
      <c r="O9760" t="s">
        <v>62</v>
      </c>
      <c r="P9760" t="s">
        <v>110</v>
      </c>
      <c r="Q9760" t="s">
        <v>1051</v>
      </c>
      <c r="R9760" s="1">
        <v>17.64</v>
      </c>
      <c r="S9760">
        <v>4</v>
      </c>
      <c r="T9760">
        <f t="shared" si="152"/>
        <v>25</v>
      </c>
      <c r="U9760" t="s">
        <v>52</v>
      </c>
      <c r="V9760">
        <v>0</v>
      </c>
      <c r="W9760">
        <v>0</v>
      </c>
      <c r="X9760" s="1">
        <v>0</v>
      </c>
      <c r="Y9760" s="1">
        <v>17.64</v>
      </c>
      <c r="Z9760" t="s">
        <v>65</v>
      </c>
      <c r="AA9760" s="2">
        <v>8.1143999999999998</v>
      </c>
      <c r="AB9760" s="3">
        <v>0.45999999999999996</v>
      </c>
      <c r="AC9760" s="1">
        <v>-9.5256000000000007</v>
      </c>
      <c r="AD9760">
        <v>2</v>
      </c>
      <c r="AE9760">
        <v>2</v>
      </c>
      <c r="AF9760" t="s">
        <v>48</v>
      </c>
      <c r="AG9760">
        <v>2017</v>
      </c>
      <c r="AH9760">
        <f>COUNTBLANK(datos[[#This Row],[Row ID]:[Year sales]])</f>
        <v>0</v>
      </c>
    </row>
    <row r="9761" spans="1:34" x14ac:dyDescent="0.3">
      <c r="A9761">
        <v>9760</v>
      </c>
      <c r="B9761" t="s">
        <v>10849</v>
      </c>
      <c r="C9761" s="4">
        <v>42674</v>
      </c>
      <c r="D9761" s="4">
        <v>42679</v>
      </c>
      <c r="E9761" t="s">
        <v>67</v>
      </c>
      <c r="F9761" t="s">
        <v>2081</v>
      </c>
      <c r="G9761" t="s">
        <v>2082</v>
      </c>
      <c r="H9761" t="s">
        <v>57</v>
      </c>
      <c r="I9761" t="s">
        <v>38</v>
      </c>
      <c r="J9761" t="s">
        <v>147</v>
      </c>
      <c r="K9761" t="s">
        <v>59</v>
      </c>
      <c r="L9761">
        <v>94109</v>
      </c>
      <c r="M9761" t="s">
        <v>60</v>
      </c>
      <c r="N9761" t="s">
        <v>4547</v>
      </c>
      <c r="O9761" t="s">
        <v>43</v>
      </c>
      <c r="P9761" t="s">
        <v>50</v>
      </c>
      <c r="Q9761" t="s">
        <v>4548</v>
      </c>
      <c r="R9761" s="1">
        <v>1403.92</v>
      </c>
      <c r="S9761">
        <v>5</v>
      </c>
      <c r="T9761">
        <f t="shared" si="152"/>
        <v>28</v>
      </c>
      <c r="U9761" t="s">
        <v>75</v>
      </c>
      <c r="V9761">
        <v>0.2</v>
      </c>
      <c r="W9761">
        <v>280.78400000000005</v>
      </c>
      <c r="X9761" s="1">
        <v>-280.78399999999999</v>
      </c>
      <c r="Y9761" s="1">
        <v>1684.7040000000002</v>
      </c>
      <c r="Z9761" t="s">
        <v>53</v>
      </c>
      <c r="AA9761" s="2">
        <v>70.195999999999998</v>
      </c>
      <c r="AB9761" s="3">
        <v>4.9999999999999996E-2</v>
      </c>
      <c r="AC9761" s="1">
        <v>-1052.94</v>
      </c>
      <c r="AD9761">
        <v>5</v>
      </c>
      <c r="AE9761">
        <v>5</v>
      </c>
      <c r="AF9761" t="s">
        <v>48</v>
      </c>
      <c r="AG9761">
        <v>2016</v>
      </c>
      <c r="AH9761">
        <f>COUNTBLANK(datos[[#This Row],[Row ID]:[Year sales]])</f>
        <v>0</v>
      </c>
    </row>
    <row r="9762" spans="1:34" x14ac:dyDescent="0.3">
      <c r="A9762">
        <v>9761</v>
      </c>
      <c r="B9762" t="s">
        <v>10850</v>
      </c>
      <c r="C9762" s="4">
        <v>43043</v>
      </c>
      <c r="D9762" s="4">
        <v>43047</v>
      </c>
      <c r="E9762" t="s">
        <v>67</v>
      </c>
      <c r="F9762" t="s">
        <v>3842</v>
      </c>
      <c r="G9762" t="s">
        <v>3843</v>
      </c>
      <c r="H9762" t="s">
        <v>122</v>
      </c>
      <c r="I9762" t="s">
        <v>38</v>
      </c>
      <c r="J9762" t="s">
        <v>10851</v>
      </c>
      <c r="K9762" t="s">
        <v>1731</v>
      </c>
      <c r="L9762">
        <v>72762</v>
      </c>
      <c r="M9762" t="s">
        <v>41</v>
      </c>
      <c r="N9762" t="s">
        <v>6676</v>
      </c>
      <c r="O9762" t="s">
        <v>62</v>
      </c>
      <c r="P9762" t="s">
        <v>86</v>
      </c>
      <c r="Q9762" t="s">
        <v>6677</v>
      </c>
      <c r="R9762" s="1">
        <v>4.3</v>
      </c>
      <c r="S9762">
        <v>2</v>
      </c>
      <c r="T9762">
        <f t="shared" si="152"/>
        <v>22</v>
      </c>
      <c r="U9762" t="s">
        <v>46</v>
      </c>
      <c r="V9762">
        <v>0</v>
      </c>
      <c r="W9762">
        <v>0</v>
      </c>
      <c r="X9762" s="1">
        <v>0</v>
      </c>
      <c r="Y9762" s="1">
        <v>4.3</v>
      </c>
      <c r="Z9762" t="s">
        <v>65</v>
      </c>
      <c r="AA9762" s="2">
        <v>1.419</v>
      </c>
      <c r="AB9762" s="3">
        <v>0.33</v>
      </c>
      <c r="AC9762" s="1">
        <v>-2.8809999999999998</v>
      </c>
      <c r="AD9762">
        <v>4</v>
      </c>
      <c r="AE9762">
        <v>4</v>
      </c>
      <c r="AF9762" t="s">
        <v>48</v>
      </c>
      <c r="AG9762">
        <v>2017</v>
      </c>
      <c r="AH9762">
        <f>COUNTBLANK(datos[[#This Row],[Row ID]:[Year sales]])</f>
        <v>0</v>
      </c>
    </row>
    <row r="9763" spans="1:34" x14ac:dyDescent="0.3">
      <c r="A9763">
        <v>9762</v>
      </c>
      <c r="B9763" t="s">
        <v>10852</v>
      </c>
      <c r="C9763" s="4">
        <v>41684</v>
      </c>
      <c r="D9763" s="4">
        <v>41688</v>
      </c>
      <c r="E9763" t="s">
        <v>67</v>
      </c>
      <c r="F9763" t="s">
        <v>4264</v>
      </c>
      <c r="G9763" t="s">
        <v>4265</v>
      </c>
      <c r="H9763" t="s">
        <v>57</v>
      </c>
      <c r="I9763" t="s">
        <v>38</v>
      </c>
      <c r="J9763" t="s">
        <v>115</v>
      </c>
      <c r="K9763" t="s">
        <v>116</v>
      </c>
      <c r="L9763">
        <v>98103</v>
      </c>
      <c r="M9763" t="s">
        <v>60</v>
      </c>
      <c r="N9763" t="s">
        <v>4443</v>
      </c>
      <c r="O9763" t="s">
        <v>90</v>
      </c>
      <c r="P9763" t="s">
        <v>181</v>
      </c>
      <c r="Q9763" t="s">
        <v>4444</v>
      </c>
      <c r="R9763" s="1">
        <v>239.97</v>
      </c>
      <c r="S9763">
        <v>3</v>
      </c>
      <c r="T9763">
        <f t="shared" si="152"/>
        <v>21</v>
      </c>
      <c r="U9763" t="s">
        <v>52</v>
      </c>
      <c r="V9763">
        <v>0</v>
      </c>
      <c r="W9763">
        <v>0</v>
      </c>
      <c r="X9763" s="1">
        <v>0</v>
      </c>
      <c r="Y9763" s="1">
        <v>239.97</v>
      </c>
      <c r="Z9763" t="s">
        <v>47</v>
      </c>
      <c r="AA9763" s="2">
        <v>86.389200000000002</v>
      </c>
      <c r="AB9763" s="3">
        <v>0.36</v>
      </c>
      <c r="AC9763" s="1">
        <v>-153.58080000000001</v>
      </c>
      <c r="AD9763">
        <v>4</v>
      </c>
      <c r="AE9763">
        <v>4</v>
      </c>
      <c r="AF9763" t="s">
        <v>48</v>
      </c>
      <c r="AG9763">
        <v>2014</v>
      </c>
      <c r="AH9763">
        <f>COUNTBLANK(datos[[#This Row],[Row ID]:[Year sales]])</f>
        <v>0</v>
      </c>
    </row>
    <row r="9764" spans="1:34" x14ac:dyDescent="0.3">
      <c r="A9764">
        <v>9763</v>
      </c>
      <c r="B9764" t="s">
        <v>10852</v>
      </c>
      <c r="C9764" s="4">
        <v>41684</v>
      </c>
      <c r="D9764" s="4">
        <v>41688</v>
      </c>
      <c r="E9764" t="s">
        <v>67</v>
      </c>
      <c r="F9764" t="s">
        <v>4264</v>
      </c>
      <c r="G9764" t="s">
        <v>4265</v>
      </c>
      <c r="H9764" t="s">
        <v>57</v>
      </c>
      <c r="I9764" t="s">
        <v>38</v>
      </c>
      <c r="J9764" t="s">
        <v>115</v>
      </c>
      <c r="K9764" t="s">
        <v>116</v>
      </c>
      <c r="L9764">
        <v>98103</v>
      </c>
      <c r="M9764" t="s">
        <v>60</v>
      </c>
      <c r="N9764" t="s">
        <v>5620</v>
      </c>
      <c r="O9764" t="s">
        <v>62</v>
      </c>
      <c r="P9764" t="s">
        <v>97</v>
      </c>
      <c r="Q9764" t="s">
        <v>5621</v>
      </c>
      <c r="R9764" s="1">
        <v>81.96</v>
      </c>
      <c r="S9764">
        <v>2</v>
      </c>
      <c r="T9764">
        <f t="shared" si="152"/>
        <v>30</v>
      </c>
      <c r="U9764" t="s">
        <v>46</v>
      </c>
      <c r="V9764">
        <v>0</v>
      </c>
      <c r="W9764">
        <v>0</v>
      </c>
      <c r="X9764" s="1">
        <v>0</v>
      </c>
      <c r="Y9764" s="1">
        <v>81.96</v>
      </c>
      <c r="Z9764" t="s">
        <v>99</v>
      </c>
      <c r="AA9764" s="2">
        <v>22.948799999999999</v>
      </c>
      <c r="AB9764" s="3">
        <v>0.28000000000000003</v>
      </c>
      <c r="AC9764" s="1">
        <v>-59.011200000000002</v>
      </c>
      <c r="AD9764">
        <v>4</v>
      </c>
      <c r="AE9764">
        <v>4</v>
      </c>
      <c r="AF9764" t="s">
        <v>48</v>
      </c>
      <c r="AG9764">
        <v>2014</v>
      </c>
      <c r="AH9764">
        <f>COUNTBLANK(datos[[#This Row],[Row ID]:[Year sales]])</f>
        <v>0</v>
      </c>
    </row>
    <row r="9765" spans="1:34" x14ac:dyDescent="0.3">
      <c r="A9765">
        <v>9764</v>
      </c>
      <c r="B9765" t="s">
        <v>10852</v>
      </c>
      <c r="C9765" s="4">
        <v>41684</v>
      </c>
      <c r="D9765" s="4">
        <v>41688</v>
      </c>
      <c r="E9765" t="s">
        <v>67</v>
      </c>
      <c r="F9765" t="s">
        <v>4264</v>
      </c>
      <c r="G9765" t="s">
        <v>4265</v>
      </c>
      <c r="H9765" t="s">
        <v>57</v>
      </c>
      <c r="I9765" t="s">
        <v>38</v>
      </c>
      <c r="J9765" t="s">
        <v>115</v>
      </c>
      <c r="K9765" t="s">
        <v>116</v>
      </c>
      <c r="L9765">
        <v>98103</v>
      </c>
      <c r="M9765" t="s">
        <v>60</v>
      </c>
      <c r="N9765" t="s">
        <v>5922</v>
      </c>
      <c r="O9765" t="s">
        <v>62</v>
      </c>
      <c r="P9765" t="s">
        <v>599</v>
      </c>
      <c r="Q9765" t="s">
        <v>5923</v>
      </c>
      <c r="R9765" s="1">
        <v>238.62</v>
      </c>
      <c r="S9765">
        <v>2</v>
      </c>
      <c r="T9765">
        <f t="shared" si="152"/>
        <v>26</v>
      </c>
      <c r="U9765" t="s">
        <v>46</v>
      </c>
      <c r="V9765">
        <v>0</v>
      </c>
      <c r="W9765">
        <v>0</v>
      </c>
      <c r="X9765" s="1">
        <v>0</v>
      </c>
      <c r="Y9765" s="1">
        <v>238.62</v>
      </c>
      <c r="Z9765" t="s">
        <v>47</v>
      </c>
      <c r="AA9765" s="2">
        <v>4.7724000000000002</v>
      </c>
      <c r="AB9765" s="3">
        <v>0.02</v>
      </c>
      <c r="AC9765" s="1">
        <v>-233.8476</v>
      </c>
      <c r="AD9765">
        <v>4</v>
      </c>
      <c r="AE9765">
        <v>4</v>
      </c>
      <c r="AF9765" t="s">
        <v>48</v>
      </c>
      <c r="AG9765">
        <v>2014</v>
      </c>
      <c r="AH9765">
        <f>COUNTBLANK(datos[[#This Row],[Row ID]:[Year sales]])</f>
        <v>0</v>
      </c>
    </row>
    <row r="9766" spans="1:34" x14ac:dyDescent="0.3">
      <c r="A9766">
        <v>9765</v>
      </c>
      <c r="B9766" t="s">
        <v>10853</v>
      </c>
      <c r="C9766" s="4">
        <v>41808</v>
      </c>
      <c r="D9766" s="4">
        <v>41813</v>
      </c>
      <c r="E9766" t="s">
        <v>67</v>
      </c>
      <c r="F9766" t="s">
        <v>4198</v>
      </c>
      <c r="G9766" t="s">
        <v>4199</v>
      </c>
      <c r="H9766" t="s">
        <v>37</v>
      </c>
      <c r="I9766" t="s">
        <v>38</v>
      </c>
      <c r="J9766" t="s">
        <v>58</v>
      </c>
      <c r="K9766" t="s">
        <v>59</v>
      </c>
      <c r="L9766">
        <v>90036</v>
      </c>
      <c r="M9766" t="s">
        <v>60</v>
      </c>
      <c r="N9766" t="s">
        <v>634</v>
      </c>
      <c r="O9766" t="s">
        <v>90</v>
      </c>
      <c r="P9766" t="s">
        <v>91</v>
      </c>
      <c r="Q9766" t="s">
        <v>635</v>
      </c>
      <c r="R9766" s="1">
        <v>139.80000000000001</v>
      </c>
      <c r="S9766">
        <v>5</v>
      </c>
      <c r="T9766">
        <f t="shared" si="152"/>
        <v>27</v>
      </c>
      <c r="U9766" t="s">
        <v>75</v>
      </c>
      <c r="V9766">
        <v>0.2</v>
      </c>
      <c r="W9766">
        <v>27.960000000000004</v>
      </c>
      <c r="X9766" s="1">
        <v>-27.96</v>
      </c>
      <c r="Y9766" s="1">
        <v>167.76000000000002</v>
      </c>
      <c r="Z9766" t="s">
        <v>99</v>
      </c>
      <c r="AA9766" s="2">
        <v>12.2325</v>
      </c>
      <c r="AB9766" s="3">
        <v>8.7499999999999994E-2</v>
      </c>
      <c r="AC9766" s="1">
        <v>-99.607500000000002</v>
      </c>
      <c r="AD9766">
        <v>5</v>
      </c>
      <c r="AE9766">
        <v>5</v>
      </c>
      <c r="AF9766" t="s">
        <v>48</v>
      </c>
      <c r="AG9766">
        <v>2014</v>
      </c>
      <c r="AH9766">
        <f>COUNTBLANK(datos[[#This Row],[Row ID]:[Year sales]])</f>
        <v>0</v>
      </c>
    </row>
    <row r="9767" spans="1:34" x14ac:dyDescent="0.3">
      <c r="A9767">
        <v>9766</v>
      </c>
      <c r="B9767" t="s">
        <v>10854</v>
      </c>
      <c r="C9767" s="4">
        <v>42794</v>
      </c>
      <c r="D9767" s="4">
        <v>42800</v>
      </c>
      <c r="E9767" t="s">
        <v>67</v>
      </c>
      <c r="F9767" t="s">
        <v>4771</v>
      </c>
      <c r="G9767" t="s">
        <v>4772</v>
      </c>
      <c r="H9767" t="s">
        <v>37</v>
      </c>
      <c r="I9767" t="s">
        <v>38</v>
      </c>
      <c r="J9767" t="s">
        <v>3715</v>
      </c>
      <c r="K9767" t="s">
        <v>769</v>
      </c>
      <c r="L9767">
        <v>6457</v>
      </c>
      <c r="M9767" t="s">
        <v>168</v>
      </c>
      <c r="N9767" t="s">
        <v>4765</v>
      </c>
      <c r="O9767" t="s">
        <v>62</v>
      </c>
      <c r="P9767" t="s">
        <v>94</v>
      </c>
      <c r="Q9767" t="s">
        <v>4766</v>
      </c>
      <c r="R9767" s="1">
        <v>9.84</v>
      </c>
      <c r="S9767">
        <v>2</v>
      </c>
      <c r="T9767">
        <f t="shared" si="152"/>
        <v>48</v>
      </c>
      <c r="U9767" t="s">
        <v>46</v>
      </c>
      <c r="V9767">
        <v>0</v>
      </c>
      <c r="W9767">
        <v>0</v>
      </c>
      <c r="X9767" s="1">
        <v>0</v>
      </c>
      <c r="Y9767" s="1">
        <v>9.84</v>
      </c>
      <c r="Z9767" t="s">
        <v>65</v>
      </c>
      <c r="AA9767" s="2">
        <v>4.7232000000000003</v>
      </c>
      <c r="AB9767" s="3">
        <v>0.48000000000000004</v>
      </c>
      <c r="AC9767" s="1">
        <v>-5.1167999999999996</v>
      </c>
      <c r="AD9767">
        <v>6</v>
      </c>
      <c r="AE9767">
        <v>6</v>
      </c>
      <c r="AF9767" t="s">
        <v>48</v>
      </c>
      <c r="AG9767">
        <v>2017</v>
      </c>
      <c r="AH9767">
        <f>COUNTBLANK(datos[[#This Row],[Row ID]:[Year sales]])</f>
        <v>0</v>
      </c>
    </row>
    <row r="9768" spans="1:34" x14ac:dyDescent="0.3">
      <c r="A9768">
        <v>9767</v>
      </c>
      <c r="B9768" t="s">
        <v>10854</v>
      </c>
      <c r="C9768" s="4">
        <v>42794</v>
      </c>
      <c r="D9768" s="4">
        <v>42800</v>
      </c>
      <c r="E9768" t="s">
        <v>67</v>
      </c>
      <c r="F9768" t="s">
        <v>4771</v>
      </c>
      <c r="G9768" t="s">
        <v>4772</v>
      </c>
      <c r="H9768" t="s">
        <v>37</v>
      </c>
      <c r="I9768" t="s">
        <v>38</v>
      </c>
      <c r="J9768" t="s">
        <v>3715</v>
      </c>
      <c r="K9768" t="s">
        <v>769</v>
      </c>
      <c r="L9768">
        <v>6457</v>
      </c>
      <c r="M9768" t="s">
        <v>168</v>
      </c>
      <c r="N9768" t="s">
        <v>2221</v>
      </c>
      <c r="O9768" t="s">
        <v>62</v>
      </c>
      <c r="P9768" t="s">
        <v>110</v>
      </c>
      <c r="Q9768" t="s">
        <v>2222</v>
      </c>
      <c r="R9768" s="1">
        <v>7.78</v>
      </c>
      <c r="S9768">
        <v>1</v>
      </c>
      <c r="T9768">
        <f t="shared" si="152"/>
        <v>35</v>
      </c>
      <c r="U9768" t="s">
        <v>46</v>
      </c>
      <c r="V9768">
        <v>0</v>
      </c>
      <c r="W9768">
        <v>0</v>
      </c>
      <c r="X9768" s="1">
        <v>0</v>
      </c>
      <c r="Y9768" s="1">
        <v>7.78</v>
      </c>
      <c r="Z9768" t="s">
        <v>65</v>
      </c>
      <c r="AA9768" s="2">
        <v>3.5009999999999999</v>
      </c>
      <c r="AB9768" s="3">
        <v>0.44999999999999996</v>
      </c>
      <c r="AC9768" s="1">
        <v>-4.2789999999999999</v>
      </c>
      <c r="AD9768">
        <v>6</v>
      </c>
      <c r="AE9768">
        <v>6</v>
      </c>
      <c r="AF9768" t="s">
        <v>48</v>
      </c>
      <c r="AG9768">
        <v>2017</v>
      </c>
      <c r="AH9768">
        <f>COUNTBLANK(datos[[#This Row],[Row ID]:[Year sales]])</f>
        <v>0</v>
      </c>
    </row>
    <row r="9769" spans="1:34" x14ac:dyDescent="0.3">
      <c r="A9769">
        <v>9768</v>
      </c>
      <c r="B9769" t="s">
        <v>10855</v>
      </c>
      <c r="C9769" s="4">
        <v>43078</v>
      </c>
      <c r="D9769" s="4">
        <v>43084</v>
      </c>
      <c r="E9769" t="s">
        <v>67</v>
      </c>
      <c r="F9769" t="s">
        <v>4904</v>
      </c>
      <c r="G9769" t="s">
        <v>4905</v>
      </c>
      <c r="H9769" t="s">
        <v>37</v>
      </c>
      <c r="I9769" t="s">
        <v>38</v>
      </c>
      <c r="J9769" t="s">
        <v>6498</v>
      </c>
      <c r="K9769" t="s">
        <v>258</v>
      </c>
      <c r="L9769">
        <v>49505</v>
      </c>
      <c r="M9769" t="s">
        <v>125</v>
      </c>
      <c r="N9769" t="s">
        <v>4186</v>
      </c>
      <c r="O9769" t="s">
        <v>62</v>
      </c>
      <c r="P9769" t="s">
        <v>94</v>
      </c>
      <c r="Q9769" t="s">
        <v>4187</v>
      </c>
      <c r="R9769" s="1">
        <v>54.9</v>
      </c>
      <c r="S9769">
        <v>5</v>
      </c>
      <c r="T9769">
        <f t="shared" si="152"/>
        <v>36</v>
      </c>
      <c r="U9769" t="s">
        <v>75</v>
      </c>
      <c r="V9769">
        <v>0</v>
      </c>
      <c r="W9769">
        <v>0</v>
      </c>
      <c r="X9769" s="1">
        <v>0</v>
      </c>
      <c r="Y9769" s="1">
        <v>54.9</v>
      </c>
      <c r="Z9769" t="s">
        <v>99</v>
      </c>
      <c r="AA9769" s="2">
        <v>26.901</v>
      </c>
      <c r="AB9769" s="3">
        <v>0.49</v>
      </c>
      <c r="AC9769" s="1">
        <v>-27.998999999999999</v>
      </c>
      <c r="AD9769">
        <v>6</v>
      </c>
      <c r="AE9769">
        <v>6</v>
      </c>
      <c r="AF9769" t="s">
        <v>48</v>
      </c>
      <c r="AG9769">
        <v>2017</v>
      </c>
      <c r="AH9769">
        <f>COUNTBLANK(datos[[#This Row],[Row ID]:[Year sales]])</f>
        <v>0</v>
      </c>
    </row>
    <row r="9770" spans="1:34" x14ac:dyDescent="0.3">
      <c r="A9770">
        <v>9769</v>
      </c>
      <c r="B9770" t="s">
        <v>10856</v>
      </c>
      <c r="C9770" s="4">
        <v>43076</v>
      </c>
      <c r="D9770" s="4">
        <v>43083</v>
      </c>
      <c r="E9770" t="s">
        <v>67</v>
      </c>
      <c r="F9770" t="s">
        <v>3634</v>
      </c>
      <c r="G9770" t="s">
        <v>3635</v>
      </c>
      <c r="H9770" t="s">
        <v>122</v>
      </c>
      <c r="I9770" t="s">
        <v>38</v>
      </c>
      <c r="J9770" t="s">
        <v>147</v>
      </c>
      <c r="K9770" t="s">
        <v>59</v>
      </c>
      <c r="L9770">
        <v>94122</v>
      </c>
      <c r="M9770" t="s">
        <v>60</v>
      </c>
      <c r="N9770" t="s">
        <v>5374</v>
      </c>
      <c r="O9770" t="s">
        <v>62</v>
      </c>
      <c r="P9770" t="s">
        <v>110</v>
      </c>
      <c r="Q9770" t="s">
        <v>5375</v>
      </c>
      <c r="R9770" s="1">
        <v>50.04</v>
      </c>
      <c r="S9770">
        <v>6</v>
      </c>
      <c r="T9770">
        <f t="shared" si="152"/>
        <v>37</v>
      </c>
      <c r="U9770" t="s">
        <v>75</v>
      </c>
      <c r="V9770">
        <v>0</v>
      </c>
      <c r="W9770">
        <v>0</v>
      </c>
      <c r="X9770" s="1">
        <v>0</v>
      </c>
      <c r="Y9770" s="1">
        <v>50.04</v>
      </c>
      <c r="Z9770" t="s">
        <v>99</v>
      </c>
      <c r="AA9770" s="2">
        <v>25.02</v>
      </c>
      <c r="AB9770" s="3">
        <v>0.5</v>
      </c>
      <c r="AC9770" s="1">
        <v>-25.02</v>
      </c>
      <c r="AD9770">
        <v>7</v>
      </c>
      <c r="AE9770">
        <v>7</v>
      </c>
      <c r="AF9770" t="s">
        <v>48</v>
      </c>
      <c r="AG9770">
        <v>2017</v>
      </c>
      <c r="AH9770">
        <f>COUNTBLANK(datos[[#This Row],[Row ID]:[Year sales]])</f>
        <v>0</v>
      </c>
    </row>
    <row r="9771" spans="1:34" x14ac:dyDescent="0.3">
      <c r="A9771">
        <v>9770</v>
      </c>
      <c r="B9771" t="s">
        <v>10857</v>
      </c>
      <c r="C9771" s="4">
        <v>42698</v>
      </c>
      <c r="D9771" s="4">
        <v>42704</v>
      </c>
      <c r="E9771" t="s">
        <v>67</v>
      </c>
      <c r="F9771" t="s">
        <v>2824</v>
      </c>
      <c r="G9771" t="s">
        <v>2825</v>
      </c>
      <c r="H9771" t="s">
        <v>122</v>
      </c>
      <c r="I9771" t="s">
        <v>38</v>
      </c>
      <c r="J9771" t="s">
        <v>2354</v>
      </c>
      <c r="K9771" t="s">
        <v>71</v>
      </c>
      <c r="L9771">
        <v>33012</v>
      </c>
      <c r="M9771" t="s">
        <v>41</v>
      </c>
      <c r="N9771" t="s">
        <v>2379</v>
      </c>
      <c r="O9771" t="s">
        <v>43</v>
      </c>
      <c r="P9771" t="s">
        <v>44</v>
      </c>
      <c r="Q9771" t="s">
        <v>2380</v>
      </c>
      <c r="R9771" s="1">
        <v>339.92</v>
      </c>
      <c r="S9771">
        <v>5</v>
      </c>
      <c r="T9771">
        <f t="shared" si="152"/>
        <v>6</v>
      </c>
      <c r="U9771" t="s">
        <v>75</v>
      </c>
      <c r="V9771">
        <v>0.2</v>
      </c>
      <c r="W9771">
        <v>67.984000000000009</v>
      </c>
      <c r="X9771" s="1">
        <v>-67.983999999999995</v>
      </c>
      <c r="Y9771" s="1">
        <v>407.904</v>
      </c>
      <c r="Z9771" t="s">
        <v>47</v>
      </c>
      <c r="AA9771" s="2">
        <v>8.4979999999999993</v>
      </c>
      <c r="AB9771" s="3">
        <v>2.4999999999999998E-2</v>
      </c>
      <c r="AC9771" s="1">
        <v>-263.43799999999999</v>
      </c>
      <c r="AD9771">
        <v>6</v>
      </c>
      <c r="AE9771">
        <v>6</v>
      </c>
      <c r="AF9771" t="s">
        <v>48</v>
      </c>
      <c r="AG9771">
        <v>2016</v>
      </c>
      <c r="AH9771">
        <f>COUNTBLANK(datos[[#This Row],[Row ID]:[Year sales]])</f>
        <v>0</v>
      </c>
    </row>
    <row r="9772" spans="1:34" x14ac:dyDescent="0.3">
      <c r="A9772">
        <v>9771</v>
      </c>
      <c r="B9772" t="s">
        <v>10857</v>
      </c>
      <c r="C9772" s="4">
        <v>42698</v>
      </c>
      <c r="D9772" s="4">
        <v>42704</v>
      </c>
      <c r="E9772" t="s">
        <v>67</v>
      </c>
      <c r="F9772" t="s">
        <v>2824</v>
      </c>
      <c r="G9772" t="s">
        <v>2825</v>
      </c>
      <c r="H9772" t="s">
        <v>122</v>
      </c>
      <c r="I9772" t="s">
        <v>38</v>
      </c>
      <c r="J9772" t="s">
        <v>2354</v>
      </c>
      <c r="K9772" t="s">
        <v>71</v>
      </c>
      <c r="L9772">
        <v>33012</v>
      </c>
      <c r="M9772" t="s">
        <v>41</v>
      </c>
      <c r="N9772" t="s">
        <v>4532</v>
      </c>
      <c r="O9772" t="s">
        <v>62</v>
      </c>
      <c r="P9772" t="s">
        <v>110</v>
      </c>
      <c r="Q9772" t="s">
        <v>4533</v>
      </c>
      <c r="R9772" s="1">
        <v>10.528</v>
      </c>
      <c r="S9772">
        <v>4</v>
      </c>
      <c r="T9772">
        <f t="shared" si="152"/>
        <v>25</v>
      </c>
      <c r="U9772" t="s">
        <v>52</v>
      </c>
      <c r="V9772">
        <v>0.2</v>
      </c>
      <c r="W9772">
        <v>2.1056000000000004</v>
      </c>
      <c r="X9772" s="1">
        <v>-2.1055999999999999</v>
      </c>
      <c r="Y9772" s="1">
        <v>12.633600000000001</v>
      </c>
      <c r="Z9772" t="s">
        <v>65</v>
      </c>
      <c r="AA9772" s="2">
        <v>3.4216000000000002</v>
      </c>
      <c r="AB9772" s="3">
        <v>0.32500000000000001</v>
      </c>
      <c r="AC9772" s="1">
        <v>-5.0007999999999999</v>
      </c>
      <c r="AD9772">
        <v>6</v>
      </c>
      <c r="AE9772">
        <v>6</v>
      </c>
      <c r="AF9772" t="s">
        <v>48</v>
      </c>
      <c r="AG9772">
        <v>2016</v>
      </c>
      <c r="AH9772">
        <f>COUNTBLANK(datos[[#This Row],[Row ID]:[Year sales]])</f>
        <v>0</v>
      </c>
    </row>
    <row r="9773" spans="1:34" x14ac:dyDescent="0.3">
      <c r="A9773">
        <v>9772</v>
      </c>
      <c r="B9773" t="s">
        <v>10857</v>
      </c>
      <c r="C9773" s="4">
        <v>42698</v>
      </c>
      <c r="D9773" s="4">
        <v>42704</v>
      </c>
      <c r="E9773" t="s">
        <v>67</v>
      </c>
      <c r="F9773" t="s">
        <v>2824</v>
      </c>
      <c r="G9773" t="s">
        <v>2825</v>
      </c>
      <c r="H9773" t="s">
        <v>122</v>
      </c>
      <c r="I9773" t="s">
        <v>38</v>
      </c>
      <c r="J9773" t="s">
        <v>2354</v>
      </c>
      <c r="K9773" t="s">
        <v>71</v>
      </c>
      <c r="L9773">
        <v>33012</v>
      </c>
      <c r="M9773" t="s">
        <v>41</v>
      </c>
      <c r="N9773" t="s">
        <v>5219</v>
      </c>
      <c r="O9773" t="s">
        <v>62</v>
      </c>
      <c r="P9773" t="s">
        <v>97</v>
      </c>
      <c r="Q9773" t="s">
        <v>5220</v>
      </c>
      <c r="R9773" s="1">
        <v>42.384</v>
      </c>
      <c r="S9773">
        <v>2</v>
      </c>
      <c r="T9773">
        <f t="shared" si="152"/>
        <v>15</v>
      </c>
      <c r="U9773" t="s">
        <v>46</v>
      </c>
      <c r="V9773">
        <v>0.2</v>
      </c>
      <c r="W9773">
        <v>8.4768000000000008</v>
      </c>
      <c r="X9773" s="1">
        <v>-8.4768000000000008</v>
      </c>
      <c r="Y9773" s="1">
        <v>50.860799999999998</v>
      </c>
      <c r="Z9773" t="s">
        <v>99</v>
      </c>
      <c r="AA9773" s="2">
        <v>4.2384000000000004</v>
      </c>
      <c r="AB9773" s="3">
        <v>0.1</v>
      </c>
      <c r="AC9773" s="1">
        <v>-29.668800000000001</v>
      </c>
      <c r="AD9773">
        <v>6</v>
      </c>
      <c r="AE9773">
        <v>6</v>
      </c>
      <c r="AF9773" t="s">
        <v>48</v>
      </c>
      <c r="AG9773">
        <v>2016</v>
      </c>
      <c r="AH9773">
        <f>COUNTBLANK(datos[[#This Row],[Row ID]:[Year sales]])</f>
        <v>0</v>
      </c>
    </row>
    <row r="9774" spans="1:34" x14ac:dyDescent="0.3">
      <c r="A9774">
        <v>9773</v>
      </c>
      <c r="B9774" t="s">
        <v>10858</v>
      </c>
      <c r="C9774" s="4">
        <v>42554</v>
      </c>
      <c r="D9774" s="4">
        <v>42554</v>
      </c>
      <c r="E9774" t="s">
        <v>1312</v>
      </c>
      <c r="F9774" t="s">
        <v>4455</v>
      </c>
      <c r="G9774" t="s">
        <v>4456</v>
      </c>
      <c r="H9774" t="s">
        <v>57</v>
      </c>
      <c r="I9774" t="s">
        <v>38</v>
      </c>
      <c r="J9774" t="s">
        <v>166</v>
      </c>
      <c r="K9774" t="s">
        <v>167</v>
      </c>
      <c r="L9774">
        <v>19143</v>
      </c>
      <c r="M9774" t="s">
        <v>168</v>
      </c>
      <c r="N9774" t="s">
        <v>4364</v>
      </c>
      <c r="O9774" t="s">
        <v>62</v>
      </c>
      <c r="P9774" t="s">
        <v>110</v>
      </c>
      <c r="Q9774" t="s">
        <v>4365</v>
      </c>
      <c r="R9774" s="1">
        <v>123.92</v>
      </c>
      <c r="S9774">
        <v>5</v>
      </c>
      <c r="T9774">
        <f t="shared" si="152"/>
        <v>18</v>
      </c>
      <c r="U9774" t="s">
        <v>75</v>
      </c>
      <c r="V9774">
        <v>0.2</v>
      </c>
      <c r="W9774">
        <v>24.784000000000002</v>
      </c>
      <c r="X9774" s="1">
        <v>-24.783999999999999</v>
      </c>
      <c r="Y9774" s="1">
        <v>148.70400000000001</v>
      </c>
      <c r="Z9774" t="s">
        <v>99</v>
      </c>
      <c r="AA9774" s="2">
        <v>38.725000000000001</v>
      </c>
      <c r="AB9774" s="3">
        <v>0.3125</v>
      </c>
      <c r="AC9774" s="1">
        <v>-60.411000000000001</v>
      </c>
      <c r="AD9774">
        <v>0</v>
      </c>
      <c r="AE9774">
        <v>0</v>
      </c>
      <c r="AF9774" t="s">
        <v>48</v>
      </c>
      <c r="AG9774">
        <v>2016</v>
      </c>
      <c r="AH9774">
        <f>COUNTBLANK(datos[[#This Row],[Row ID]:[Year sales]])</f>
        <v>0</v>
      </c>
    </row>
    <row r="9775" spans="1:34" x14ac:dyDescent="0.3">
      <c r="A9775">
        <v>9774</v>
      </c>
      <c r="B9775" t="s">
        <v>10859</v>
      </c>
      <c r="C9775" s="4">
        <v>42547</v>
      </c>
      <c r="D9775" s="4">
        <v>42554</v>
      </c>
      <c r="E9775" t="s">
        <v>67</v>
      </c>
      <c r="F9775" t="s">
        <v>3556</v>
      </c>
      <c r="G9775" t="s">
        <v>3557</v>
      </c>
      <c r="H9775" t="s">
        <v>37</v>
      </c>
      <c r="I9775" t="s">
        <v>38</v>
      </c>
      <c r="J9775" t="s">
        <v>1760</v>
      </c>
      <c r="K9775" t="s">
        <v>1294</v>
      </c>
      <c r="L9775">
        <v>30318</v>
      </c>
      <c r="M9775" t="s">
        <v>41</v>
      </c>
      <c r="N9775" t="s">
        <v>7215</v>
      </c>
      <c r="O9775" t="s">
        <v>90</v>
      </c>
      <c r="P9775" t="s">
        <v>91</v>
      </c>
      <c r="Q9775" t="s">
        <v>7216</v>
      </c>
      <c r="R9775" s="1">
        <v>135.94999999999999</v>
      </c>
      <c r="S9775">
        <v>1</v>
      </c>
      <c r="T9775">
        <f t="shared" si="152"/>
        <v>12</v>
      </c>
      <c r="U9775" t="s">
        <v>46</v>
      </c>
      <c r="V9775">
        <v>0</v>
      </c>
      <c r="W9775">
        <v>0</v>
      </c>
      <c r="X9775" s="1">
        <v>0</v>
      </c>
      <c r="Y9775" s="1">
        <v>135.94999999999999</v>
      </c>
      <c r="Z9775" t="s">
        <v>99</v>
      </c>
      <c r="AA9775" s="2">
        <v>39.4255</v>
      </c>
      <c r="AB9775" s="3">
        <v>0.29000000000000004</v>
      </c>
      <c r="AC9775" s="1">
        <v>-96.524500000000003</v>
      </c>
      <c r="AD9775">
        <v>7</v>
      </c>
      <c r="AE9775">
        <v>7</v>
      </c>
      <c r="AF9775" t="s">
        <v>48</v>
      </c>
      <c r="AG9775">
        <v>2016</v>
      </c>
      <c r="AH9775">
        <f>COUNTBLANK(datos[[#This Row],[Row ID]:[Year sales]])</f>
        <v>0</v>
      </c>
    </row>
    <row r="9776" spans="1:34" x14ac:dyDescent="0.3">
      <c r="A9776">
        <v>9775</v>
      </c>
      <c r="B9776" t="s">
        <v>10860</v>
      </c>
      <c r="C9776" s="4">
        <v>41846</v>
      </c>
      <c r="D9776" s="4">
        <v>41850</v>
      </c>
      <c r="E9776" t="s">
        <v>67</v>
      </c>
      <c r="F9776" t="s">
        <v>1440</v>
      </c>
      <c r="G9776" t="s">
        <v>1441</v>
      </c>
      <c r="H9776" t="s">
        <v>37</v>
      </c>
      <c r="I9776" t="s">
        <v>38</v>
      </c>
      <c r="J9776" t="s">
        <v>700</v>
      </c>
      <c r="K9776" t="s">
        <v>124</v>
      </c>
      <c r="L9776">
        <v>78207</v>
      </c>
      <c r="M9776" t="s">
        <v>125</v>
      </c>
      <c r="N9776" t="s">
        <v>1277</v>
      </c>
      <c r="O9776" t="s">
        <v>62</v>
      </c>
      <c r="P9776" t="s">
        <v>94</v>
      </c>
      <c r="Q9776" t="s">
        <v>1278</v>
      </c>
      <c r="R9776" s="1">
        <v>2177.5839999999998</v>
      </c>
      <c r="S9776">
        <v>8</v>
      </c>
      <c r="T9776">
        <f t="shared" si="152"/>
        <v>27</v>
      </c>
      <c r="U9776" t="s">
        <v>75</v>
      </c>
      <c r="V9776">
        <v>0.8</v>
      </c>
      <c r="W9776">
        <v>1742.0672</v>
      </c>
      <c r="X9776" s="1">
        <v>-1742.0672</v>
      </c>
      <c r="Y9776" s="1">
        <v>3919.6511999999998</v>
      </c>
      <c r="Z9776" t="s">
        <v>53</v>
      </c>
      <c r="AA9776" s="2">
        <v>-3701.8928000000001</v>
      </c>
      <c r="AB9776" s="3">
        <v>-1.7000000000000002</v>
      </c>
      <c r="AC9776" s="1">
        <v>-4137.4096</v>
      </c>
      <c r="AD9776">
        <v>4</v>
      </c>
      <c r="AE9776">
        <v>4</v>
      </c>
      <c r="AF9776" t="s">
        <v>48</v>
      </c>
      <c r="AG9776">
        <v>2014</v>
      </c>
      <c r="AH9776">
        <f>COUNTBLANK(datos[[#This Row],[Row ID]:[Year sales]])</f>
        <v>0</v>
      </c>
    </row>
    <row r="9777" spans="1:34" x14ac:dyDescent="0.3">
      <c r="A9777">
        <v>9776</v>
      </c>
      <c r="B9777" t="s">
        <v>10860</v>
      </c>
      <c r="C9777" s="4">
        <v>41846</v>
      </c>
      <c r="D9777" s="4">
        <v>41850</v>
      </c>
      <c r="E9777" t="s">
        <v>67</v>
      </c>
      <c r="F9777" t="s">
        <v>1440</v>
      </c>
      <c r="G9777" t="s">
        <v>1441</v>
      </c>
      <c r="H9777" t="s">
        <v>37</v>
      </c>
      <c r="I9777" t="s">
        <v>38</v>
      </c>
      <c r="J9777" t="s">
        <v>700</v>
      </c>
      <c r="K9777" t="s">
        <v>124</v>
      </c>
      <c r="L9777">
        <v>78207</v>
      </c>
      <c r="M9777" t="s">
        <v>125</v>
      </c>
      <c r="N9777" t="s">
        <v>6268</v>
      </c>
      <c r="O9777" t="s">
        <v>43</v>
      </c>
      <c r="P9777" t="s">
        <v>83</v>
      </c>
      <c r="Q9777" t="s">
        <v>6269</v>
      </c>
      <c r="R9777" s="1">
        <v>17.495999999999999</v>
      </c>
      <c r="S9777">
        <v>3</v>
      </c>
      <c r="T9777">
        <f t="shared" si="152"/>
        <v>10</v>
      </c>
      <c r="U9777" t="s">
        <v>52</v>
      </c>
      <c r="V9777">
        <v>0.6</v>
      </c>
      <c r="W9777">
        <v>10.497599999999998</v>
      </c>
      <c r="X9777" s="1">
        <v>-10.4976</v>
      </c>
      <c r="Y9777" s="1">
        <v>27.993599999999997</v>
      </c>
      <c r="Z9777" t="s">
        <v>65</v>
      </c>
      <c r="AA9777" s="2">
        <v>-10.0602</v>
      </c>
      <c r="AB9777" s="3">
        <v>-0.57500000000000007</v>
      </c>
      <c r="AC9777" s="1">
        <v>-17.058599999999998</v>
      </c>
      <c r="AD9777">
        <v>4</v>
      </c>
      <c r="AE9777">
        <v>4</v>
      </c>
      <c r="AF9777" t="s">
        <v>48</v>
      </c>
      <c r="AG9777">
        <v>2014</v>
      </c>
      <c r="AH9777">
        <f>COUNTBLANK(datos[[#This Row],[Row ID]:[Year sales]])</f>
        <v>0</v>
      </c>
    </row>
    <row r="9778" spans="1:34" x14ac:dyDescent="0.3">
      <c r="A9778">
        <v>9777</v>
      </c>
      <c r="B9778" t="s">
        <v>10860</v>
      </c>
      <c r="C9778" s="4">
        <v>41846</v>
      </c>
      <c r="D9778" s="4">
        <v>41850</v>
      </c>
      <c r="E9778" t="s">
        <v>67</v>
      </c>
      <c r="F9778" t="s">
        <v>1440</v>
      </c>
      <c r="G9778" t="s">
        <v>1441</v>
      </c>
      <c r="H9778" t="s">
        <v>37</v>
      </c>
      <c r="I9778" t="s">
        <v>38</v>
      </c>
      <c r="J9778" t="s">
        <v>700</v>
      </c>
      <c r="K9778" t="s">
        <v>124</v>
      </c>
      <c r="L9778">
        <v>78207</v>
      </c>
      <c r="M9778" t="s">
        <v>125</v>
      </c>
      <c r="N9778" t="s">
        <v>1221</v>
      </c>
      <c r="O9778" t="s">
        <v>62</v>
      </c>
      <c r="P9778" t="s">
        <v>94</v>
      </c>
      <c r="Q9778" t="s">
        <v>1222</v>
      </c>
      <c r="R9778" s="1">
        <v>16.783999999999999</v>
      </c>
      <c r="S9778">
        <v>4</v>
      </c>
      <c r="T9778">
        <f t="shared" si="152"/>
        <v>67</v>
      </c>
      <c r="U9778" t="s">
        <v>52</v>
      </c>
      <c r="V9778">
        <v>0.8</v>
      </c>
      <c r="W9778">
        <v>13.427199999999999</v>
      </c>
      <c r="X9778" s="1">
        <v>-13.427199999999999</v>
      </c>
      <c r="Y9778" s="1">
        <v>30.211199999999998</v>
      </c>
      <c r="Z9778" t="s">
        <v>65</v>
      </c>
      <c r="AA9778" s="2">
        <v>-26.854399999999998</v>
      </c>
      <c r="AB9778" s="3">
        <v>-1.6</v>
      </c>
      <c r="AC9778" s="1">
        <v>-30.211200000000002</v>
      </c>
      <c r="AD9778">
        <v>4</v>
      </c>
      <c r="AE9778">
        <v>4</v>
      </c>
      <c r="AF9778" t="s">
        <v>48</v>
      </c>
      <c r="AG9778">
        <v>2014</v>
      </c>
      <c r="AH9778">
        <f>COUNTBLANK(datos[[#This Row],[Row ID]:[Year sales]])</f>
        <v>0</v>
      </c>
    </row>
    <row r="9779" spans="1:34" x14ac:dyDescent="0.3">
      <c r="A9779">
        <v>9778</v>
      </c>
      <c r="B9779" t="s">
        <v>10860</v>
      </c>
      <c r="C9779" s="4">
        <v>41846</v>
      </c>
      <c r="D9779" s="4">
        <v>41850</v>
      </c>
      <c r="E9779" t="s">
        <v>67</v>
      </c>
      <c r="F9779" t="s">
        <v>1440</v>
      </c>
      <c r="G9779" t="s">
        <v>1441</v>
      </c>
      <c r="H9779" t="s">
        <v>37</v>
      </c>
      <c r="I9779" t="s">
        <v>38</v>
      </c>
      <c r="J9779" t="s">
        <v>700</v>
      </c>
      <c r="K9779" t="s">
        <v>124</v>
      </c>
      <c r="L9779">
        <v>78207</v>
      </c>
      <c r="M9779" t="s">
        <v>125</v>
      </c>
      <c r="N9779" t="s">
        <v>1338</v>
      </c>
      <c r="O9779" t="s">
        <v>90</v>
      </c>
      <c r="P9779" t="s">
        <v>181</v>
      </c>
      <c r="Q9779" t="s">
        <v>1339</v>
      </c>
      <c r="R9779" s="1">
        <v>431.13600000000002</v>
      </c>
      <c r="S9779">
        <v>9</v>
      </c>
      <c r="T9779">
        <f t="shared" si="152"/>
        <v>29</v>
      </c>
      <c r="U9779" t="s">
        <v>75</v>
      </c>
      <c r="V9779">
        <v>0.2</v>
      </c>
      <c r="W9779">
        <v>86.227200000000011</v>
      </c>
      <c r="X9779" s="1">
        <v>-86.227199999999996</v>
      </c>
      <c r="Y9779" s="1">
        <v>517.36320000000001</v>
      </c>
      <c r="Z9779" t="s">
        <v>53</v>
      </c>
      <c r="AA9779" s="2">
        <v>-26.946000000000002</v>
      </c>
      <c r="AB9779" s="3">
        <v>-6.25E-2</v>
      </c>
      <c r="AC9779" s="1">
        <v>-371.85480000000001</v>
      </c>
      <c r="AD9779">
        <v>4</v>
      </c>
      <c r="AE9779">
        <v>4</v>
      </c>
      <c r="AF9779" t="s">
        <v>48</v>
      </c>
      <c r="AG9779">
        <v>2014</v>
      </c>
      <c r="AH9779">
        <f>COUNTBLANK(datos[[#This Row],[Row ID]:[Year sales]])</f>
        <v>0</v>
      </c>
    </row>
    <row r="9780" spans="1:34" x14ac:dyDescent="0.3">
      <c r="A9780">
        <v>9779</v>
      </c>
      <c r="B9780" t="s">
        <v>10860</v>
      </c>
      <c r="C9780" s="4">
        <v>41846</v>
      </c>
      <c r="D9780" s="4">
        <v>41850</v>
      </c>
      <c r="E9780" t="s">
        <v>67</v>
      </c>
      <c r="F9780" t="s">
        <v>1440</v>
      </c>
      <c r="G9780" t="s">
        <v>1441</v>
      </c>
      <c r="H9780" t="s">
        <v>37</v>
      </c>
      <c r="I9780" t="s">
        <v>38</v>
      </c>
      <c r="J9780" t="s">
        <v>700</v>
      </c>
      <c r="K9780" t="s">
        <v>124</v>
      </c>
      <c r="L9780">
        <v>78207</v>
      </c>
      <c r="M9780" t="s">
        <v>125</v>
      </c>
      <c r="N9780" t="s">
        <v>919</v>
      </c>
      <c r="O9780" t="s">
        <v>62</v>
      </c>
      <c r="P9780" t="s">
        <v>94</v>
      </c>
      <c r="Q9780" t="s">
        <v>920</v>
      </c>
      <c r="R9780" s="1">
        <v>8.8800000000000008</v>
      </c>
      <c r="S9780">
        <v>5</v>
      </c>
      <c r="T9780">
        <f t="shared" si="152"/>
        <v>19</v>
      </c>
      <c r="U9780" t="s">
        <v>75</v>
      </c>
      <c r="V9780">
        <v>0.8</v>
      </c>
      <c r="W9780">
        <v>7.104000000000001</v>
      </c>
      <c r="X9780" s="1">
        <v>-7.1040000000000001</v>
      </c>
      <c r="Y9780" s="1">
        <v>15.984000000000002</v>
      </c>
      <c r="Z9780" t="s">
        <v>65</v>
      </c>
      <c r="AA9780" s="2">
        <v>-13.32</v>
      </c>
      <c r="AB9780" s="3">
        <v>-1.5</v>
      </c>
      <c r="AC9780" s="1">
        <v>-15.096</v>
      </c>
      <c r="AD9780">
        <v>4</v>
      </c>
      <c r="AE9780">
        <v>4</v>
      </c>
      <c r="AF9780" t="s">
        <v>48</v>
      </c>
      <c r="AG9780">
        <v>2014</v>
      </c>
      <c r="AH9780">
        <f>COUNTBLANK(datos[[#This Row],[Row ID]:[Year sales]])</f>
        <v>0</v>
      </c>
    </row>
    <row r="9781" spans="1:34" x14ac:dyDescent="0.3">
      <c r="A9781">
        <v>9780</v>
      </c>
      <c r="B9781" t="s">
        <v>10860</v>
      </c>
      <c r="C9781" s="4">
        <v>41846</v>
      </c>
      <c r="D9781" s="4">
        <v>41850</v>
      </c>
      <c r="E9781" t="s">
        <v>67</v>
      </c>
      <c r="F9781" t="s">
        <v>1440</v>
      </c>
      <c r="G9781" t="s">
        <v>1441</v>
      </c>
      <c r="H9781" t="s">
        <v>37</v>
      </c>
      <c r="I9781" t="s">
        <v>38</v>
      </c>
      <c r="J9781" t="s">
        <v>700</v>
      </c>
      <c r="K9781" t="s">
        <v>124</v>
      </c>
      <c r="L9781">
        <v>78207</v>
      </c>
      <c r="M9781" t="s">
        <v>125</v>
      </c>
      <c r="N9781" t="s">
        <v>4849</v>
      </c>
      <c r="O9781" t="s">
        <v>62</v>
      </c>
      <c r="P9781" t="s">
        <v>97</v>
      </c>
      <c r="Q9781" t="s">
        <v>4850</v>
      </c>
      <c r="R9781" s="1">
        <v>4.8360000000000003</v>
      </c>
      <c r="S9781">
        <v>2</v>
      </c>
      <c r="T9781">
        <f t="shared" si="152"/>
        <v>15</v>
      </c>
      <c r="U9781" t="s">
        <v>46</v>
      </c>
      <c r="V9781">
        <v>0.8</v>
      </c>
      <c r="W9781">
        <v>3.8688000000000002</v>
      </c>
      <c r="X9781" s="1">
        <v>-3.8687999999999998</v>
      </c>
      <c r="Y9781" s="1">
        <v>8.7048000000000005</v>
      </c>
      <c r="Z9781" t="s">
        <v>65</v>
      </c>
      <c r="AA9781" s="2">
        <v>-12.09</v>
      </c>
      <c r="AB9781" s="3">
        <v>-2.5</v>
      </c>
      <c r="AC9781" s="1">
        <v>-13.0572</v>
      </c>
      <c r="AD9781">
        <v>4</v>
      </c>
      <c r="AE9781">
        <v>4</v>
      </c>
      <c r="AF9781" t="s">
        <v>48</v>
      </c>
      <c r="AG9781">
        <v>2014</v>
      </c>
      <c r="AH9781">
        <f>COUNTBLANK(datos[[#This Row],[Row ID]:[Year sales]])</f>
        <v>0</v>
      </c>
    </row>
    <row r="9782" spans="1:34" x14ac:dyDescent="0.3">
      <c r="A9782">
        <v>9781</v>
      </c>
      <c r="B9782" t="s">
        <v>10861</v>
      </c>
      <c r="C9782" s="4">
        <v>42627</v>
      </c>
      <c r="D9782" s="4">
        <v>42631</v>
      </c>
      <c r="E9782" t="s">
        <v>67</v>
      </c>
      <c r="F9782" t="s">
        <v>506</v>
      </c>
      <c r="G9782" t="s">
        <v>507</v>
      </c>
      <c r="H9782" t="s">
        <v>37</v>
      </c>
      <c r="I9782" t="s">
        <v>38</v>
      </c>
      <c r="J9782" t="s">
        <v>1195</v>
      </c>
      <c r="K9782" t="s">
        <v>287</v>
      </c>
      <c r="L9782">
        <v>11561</v>
      </c>
      <c r="M9782" t="s">
        <v>168</v>
      </c>
      <c r="N9782" t="s">
        <v>5263</v>
      </c>
      <c r="O9782" t="s">
        <v>90</v>
      </c>
      <c r="P9782" t="s">
        <v>91</v>
      </c>
      <c r="Q9782" t="s">
        <v>5264</v>
      </c>
      <c r="R9782" s="1">
        <v>437.85</v>
      </c>
      <c r="S9782">
        <v>3</v>
      </c>
      <c r="T9782">
        <f t="shared" si="152"/>
        <v>19</v>
      </c>
      <c r="U9782" t="s">
        <v>52</v>
      </c>
      <c r="V9782">
        <v>0</v>
      </c>
      <c r="W9782">
        <v>0</v>
      </c>
      <c r="X9782" s="1">
        <v>0</v>
      </c>
      <c r="Y9782" s="1">
        <v>437.85</v>
      </c>
      <c r="Z9782" t="s">
        <v>47</v>
      </c>
      <c r="AA9782" s="2">
        <v>131.35499999999999</v>
      </c>
      <c r="AB9782" s="3">
        <v>0.29999999999999993</v>
      </c>
      <c r="AC9782" s="1">
        <v>-306.495</v>
      </c>
      <c r="AD9782">
        <v>4</v>
      </c>
      <c r="AE9782">
        <v>4</v>
      </c>
      <c r="AF9782" t="s">
        <v>48</v>
      </c>
      <c r="AG9782">
        <v>2016</v>
      </c>
      <c r="AH9782">
        <f>COUNTBLANK(datos[[#This Row],[Row ID]:[Year sales]])</f>
        <v>0</v>
      </c>
    </row>
    <row r="9783" spans="1:34" x14ac:dyDescent="0.3">
      <c r="A9783">
        <v>9782</v>
      </c>
      <c r="B9783" t="s">
        <v>10861</v>
      </c>
      <c r="C9783" s="4">
        <v>42627</v>
      </c>
      <c r="D9783" s="4">
        <v>42631</v>
      </c>
      <c r="E9783" t="s">
        <v>67</v>
      </c>
      <c r="F9783" t="s">
        <v>506</v>
      </c>
      <c r="G9783" t="s">
        <v>507</v>
      </c>
      <c r="H9783" t="s">
        <v>37</v>
      </c>
      <c r="I9783" t="s">
        <v>38</v>
      </c>
      <c r="J9783" t="s">
        <v>1195</v>
      </c>
      <c r="K9783" t="s">
        <v>287</v>
      </c>
      <c r="L9783">
        <v>11561</v>
      </c>
      <c r="M9783" t="s">
        <v>168</v>
      </c>
      <c r="N9783" t="s">
        <v>4751</v>
      </c>
      <c r="O9783" t="s">
        <v>62</v>
      </c>
      <c r="P9783" t="s">
        <v>94</v>
      </c>
      <c r="Q9783" t="s">
        <v>4752</v>
      </c>
      <c r="R9783" s="1">
        <v>673.56799999999998</v>
      </c>
      <c r="S9783">
        <v>2</v>
      </c>
      <c r="T9783">
        <f t="shared" si="152"/>
        <v>15</v>
      </c>
      <c r="U9783" t="s">
        <v>46</v>
      </c>
      <c r="V9783">
        <v>0.2</v>
      </c>
      <c r="W9783">
        <v>134.71360000000001</v>
      </c>
      <c r="X9783" s="1">
        <v>-134.71360000000001</v>
      </c>
      <c r="Y9783" s="1">
        <v>808.28160000000003</v>
      </c>
      <c r="Z9783" t="s">
        <v>53</v>
      </c>
      <c r="AA9783" s="2">
        <v>252.58799999999999</v>
      </c>
      <c r="AB9783" s="3">
        <v>0.375</v>
      </c>
      <c r="AC9783" s="1">
        <v>-286.26639999999998</v>
      </c>
      <c r="AD9783">
        <v>4</v>
      </c>
      <c r="AE9783">
        <v>4</v>
      </c>
      <c r="AF9783" t="s">
        <v>48</v>
      </c>
      <c r="AG9783">
        <v>2016</v>
      </c>
      <c r="AH9783">
        <f>COUNTBLANK(datos[[#This Row],[Row ID]:[Year sales]])</f>
        <v>0</v>
      </c>
    </row>
    <row r="9784" spans="1:34" x14ac:dyDescent="0.3">
      <c r="A9784">
        <v>9783</v>
      </c>
      <c r="B9784" t="s">
        <v>10862</v>
      </c>
      <c r="C9784" s="4">
        <v>42155</v>
      </c>
      <c r="D9784" s="4">
        <v>42157</v>
      </c>
      <c r="E9784" t="s">
        <v>34</v>
      </c>
      <c r="F9784" t="s">
        <v>5350</v>
      </c>
      <c r="G9784" t="s">
        <v>5351</v>
      </c>
      <c r="H9784" t="s">
        <v>57</v>
      </c>
      <c r="I9784" t="s">
        <v>38</v>
      </c>
      <c r="J9784" t="s">
        <v>4852</v>
      </c>
      <c r="K9784" t="s">
        <v>810</v>
      </c>
      <c r="L9784">
        <v>7501</v>
      </c>
      <c r="M9784" t="s">
        <v>168</v>
      </c>
      <c r="N9784" t="s">
        <v>2037</v>
      </c>
      <c r="O9784" t="s">
        <v>62</v>
      </c>
      <c r="P9784" t="s">
        <v>110</v>
      </c>
      <c r="Q9784" t="s">
        <v>2038</v>
      </c>
      <c r="R9784" s="1">
        <v>274.8</v>
      </c>
      <c r="S9784">
        <v>5</v>
      </c>
      <c r="T9784">
        <f t="shared" si="152"/>
        <v>10</v>
      </c>
      <c r="U9784" t="s">
        <v>75</v>
      </c>
      <c r="V9784">
        <v>0</v>
      </c>
      <c r="W9784">
        <v>0</v>
      </c>
      <c r="X9784" s="1">
        <v>0</v>
      </c>
      <c r="Y9784" s="1">
        <v>274.8</v>
      </c>
      <c r="Z9784" t="s">
        <v>47</v>
      </c>
      <c r="AA9784" s="2">
        <v>134.65199999999999</v>
      </c>
      <c r="AB9784" s="3">
        <v>0.48999999999999994</v>
      </c>
      <c r="AC9784" s="1">
        <v>-140.148</v>
      </c>
      <c r="AD9784">
        <v>2</v>
      </c>
      <c r="AE9784">
        <v>2</v>
      </c>
      <c r="AF9784" t="s">
        <v>48</v>
      </c>
      <c r="AG9784">
        <v>2015</v>
      </c>
      <c r="AH9784">
        <f>COUNTBLANK(datos[[#This Row],[Row ID]:[Year sales]])</f>
        <v>0</v>
      </c>
    </row>
    <row r="9785" spans="1:34" x14ac:dyDescent="0.3">
      <c r="A9785">
        <v>9784</v>
      </c>
      <c r="B9785" t="s">
        <v>10862</v>
      </c>
      <c r="C9785" s="4">
        <v>42155</v>
      </c>
      <c r="D9785" s="4">
        <v>42157</v>
      </c>
      <c r="E9785" t="s">
        <v>34</v>
      </c>
      <c r="F9785" t="s">
        <v>5350</v>
      </c>
      <c r="G9785" t="s">
        <v>5351</v>
      </c>
      <c r="H9785" t="s">
        <v>57</v>
      </c>
      <c r="I9785" t="s">
        <v>38</v>
      </c>
      <c r="J9785" t="s">
        <v>4852</v>
      </c>
      <c r="K9785" t="s">
        <v>810</v>
      </c>
      <c r="L9785">
        <v>7501</v>
      </c>
      <c r="M9785" t="s">
        <v>168</v>
      </c>
      <c r="N9785" t="s">
        <v>3246</v>
      </c>
      <c r="O9785" t="s">
        <v>62</v>
      </c>
      <c r="P9785" t="s">
        <v>77</v>
      </c>
      <c r="Q9785" t="s">
        <v>3247</v>
      </c>
      <c r="R9785" s="1">
        <v>62.18</v>
      </c>
      <c r="S9785">
        <v>1</v>
      </c>
      <c r="T9785">
        <f t="shared" si="152"/>
        <v>40</v>
      </c>
      <c r="U9785" t="s">
        <v>46</v>
      </c>
      <c r="V9785">
        <v>0</v>
      </c>
      <c r="W9785">
        <v>0</v>
      </c>
      <c r="X9785" s="1">
        <v>0</v>
      </c>
      <c r="Y9785" s="1">
        <v>62.18</v>
      </c>
      <c r="Z9785" t="s">
        <v>99</v>
      </c>
      <c r="AA9785" s="2">
        <v>16.788599999999999</v>
      </c>
      <c r="AB9785" s="3">
        <v>0.26999999999999996</v>
      </c>
      <c r="AC9785" s="1">
        <v>-45.391399999999997</v>
      </c>
      <c r="AD9785">
        <v>2</v>
      </c>
      <c r="AE9785">
        <v>2</v>
      </c>
      <c r="AF9785" t="s">
        <v>48</v>
      </c>
      <c r="AG9785">
        <v>2015</v>
      </c>
      <c r="AH9785">
        <f>COUNTBLANK(datos[[#This Row],[Row ID]:[Year sales]])</f>
        <v>0</v>
      </c>
    </row>
    <row r="9786" spans="1:34" x14ac:dyDescent="0.3">
      <c r="A9786">
        <v>9785</v>
      </c>
      <c r="B9786" t="s">
        <v>10862</v>
      </c>
      <c r="C9786" s="4">
        <v>42155</v>
      </c>
      <c r="D9786" s="4">
        <v>42157</v>
      </c>
      <c r="E9786" t="s">
        <v>34</v>
      </c>
      <c r="F9786" t="s">
        <v>5350</v>
      </c>
      <c r="G9786" t="s">
        <v>5351</v>
      </c>
      <c r="H9786" t="s">
        <v>57</v>
      </c>
      <c r="I9786" t="s">
        <v>38</v>
      </c>
      <c r="J9786" t="s">
        <v>4852</v>
      </c>
      <c r="K9786" t="s">
        <v>810</v>
      </c>
      <c r="L9786">
        <v>7501</v>
      </c>
      <c r="M9786" t="s">
        <v>168</v>
      </c>
      <c r="N9786" t="s">
        <v>5716</v>
      </c>
      <c r="O9786" t="s">
        <v>43</v>
      </c>
      <c r="P9786" t="s">
        <v>83</v>
      </c>
      <c r="Q9786" t="s">
        <v>5717</v>
      </c>
      <c r="R9786" s="1">
        <v>8.2799999999999994</v>
      </c>
      <c r="S9786">
        <v>2</v>
      </c>
      <c r="T9786">
        <f t="shared" si="152"/>
        <v>12</v>
      </c>
      <c r="U9786" t="s">
        <v>46</v>
      </c>
      <c r="V9786">
        <v>0</v>
      </c>
      <c r="W9786">
        <v>0</v>
      </c>
      <c r="X9786" s="1">
        <v>0</v>
      </c>
      <c r="Y9786" s="1">
        <v>8.2799999999999994</v>
      </c>
      <c r="Z9786" t="s">
        <v>65</v>
      </c>
      <c r="AA9786" s="2">
        <v>2.9807999999999999</v>
      </c>
      <c r="AB9786" s="3">
        <v>0.36000000000000004</v>
      </c>
      <c r="AC9786" s="1">
        <v>-5.2991999999999999</v>
      </c>
      <c r="AD9786">
        <v>2</v>
      </c>
      <c r="AE9786">
        <v>2</v>
      </c>
      <c r="AF9786" t="s">
        <v>48</v>
      </c>
      <c r="AG9786">
        <v>2015</v>
      </c>
      <c r="AH9786">
        <f>COUNTBLANK(datos[[#This Row],[Row ID]:[Year sales]])</f>
        <v>0</v>
      </c>
    </row>
    <row r="9787" spans="1:34" x14ac:dyDescent="0.3">
      <c r="A9787">
        <v>9786</v>
      </c>
      <c r="B9787" t="s">
        <v>10863</v>
      </c>
      <c r="C9787" s="4">
        <v>42133</v>
      </c>
      <c r="D9787" s="4">
        <v>42137</v>
      </c>
      <c r="E9787" t="s">
        <v>67</v>
      </c>
      <c r="F9787" t="s">
        <v>2122</v>
      </c>
      <c r="G9787" t="s">
        <v>2123</v>
      </c>
      <c r="H9787" t="s">
        <v>37</v>
      </c>
      <c r="I9787" t="s">
        <v>38</v>
      </c>
      <c r="J9787" t="s">
        <v>1497</v>
      </c>
      <c r="K9787" t="s">
        <v>40</v>
      </c>
      <c r="L9787">
        <v>40214</v>
      </c>
      <c r="M9787" t="s">
        <v>41</v>
      </c>
      <c r="N9787" t="s">
        <v>6576</v>
      </c>
      <c r="O9787" t="s">
        <v>62</v>
      </c>
      <c r="P9787" t="s">
        <v>94</v>
      </c>
      <c r="Q9787" t="s">
        <v>6577</v>
      </c>
      <c r="R9787" s="1">
        <v>48.81</v>
      </c>
      <c r="S9787">
        <v>3</v>
      </c>
      <c r="T9787">
        <f t="shared" si="152"/>
        <v>36</v>
      </c>
      <c r="U9787" t="s">
        <v>52</v>
      </c>
      <c r="V9787">
        <v>0</v>
      </c>
      <c r="W9787">
        <v>0</v>
      </c>
      <c r="X9787" s="1">
        <v>0</v>
      </c>
      <c r="Y9787" s="1">
        <v>48.81</v>
      </c>
      <c r="Z9787" t="s">
        <v>65</v>
      </c>
      <c r="AA9787" s="2">
        <v>23.916899999999998</v>
      </c>
      <c r="AB9787" s="3">
        <v>0.48999999999999994</v>
      </c>
      <c r="AC9787" s="1">
        <v>-24.8931</v>
      </c>
      <c r="AD9787">
        <v>4</v>
      </c>
      <c r="AE9787">
        <v>4</v>
      </c>
      <c r="AF9787" t="s">
        <v>48</v>
      </c>
      <c r="AG9787">
        <v>2015</v>
      </c>
      <c r="AH9787">
        <f>COUNTBLANK(datos[[#This Row],[Row ID]:[Year sales]])</f>
        <v>0</v>
      </c>
    </row>
    <row r="9788" spans="1:34" x14ac:dyDescent="0.3">
      <c r="A9788">
        <v>9787</v>
      </c>
      <c r="B9788" t="s">
        <v>10864</v>
      </c>
      <c r="C9788" s="4">
        <v>41948</v>
      </c>
      <c r="D9788" s="4">
        <v>41948</v>
      </c>
      <c r="E9788" t="s">
        <v>1312</v>
      </c>
      <c r="F9788" t="s">
        <v>8396</v>
      </c>
      <c r="G9788" t="s">
        <v>8397</v>
      </c>
      <c r="H9788" t="s">
        <v>37</v>
      </c>
      <c r="I9788" t="s">
        <v>38</v>
      </c>
      <c r="J9788" t="s">
        <v>7584</v>
      </c>
      <c r="K9788" t="s">
        <v>339</v>
      </c>
      <c r="L9788">
        <v>23666</v>
      </c>
      <c r="M9788" t="s">
        <v>41</v>
      </c>
      <c r="N9788" t="s">
        <v>4605</v>
      </c>
      <c r="O9788" t="s">
        <v>43</v>
      </c>
      <c r="P9788" t="s">
        <v>50</v>
      </c>
      <c r="Q9788" t="s">
        <v>4606</v>
      </c>
      <c r="R9788" s="1">
        <v>149.9</v>
      </c>
      <c r="S9788">
        <v>5</v>
      </c>
      <c r="T9788">
        <f t="shared" si="152"/>
        <v>31</v>
      </c>
      <c r="U9788" t="s">
        <v>75</v>
      </c>
      <c r="V9788">
        <v>0</v>
      </c>
      <c r="W9788">
        <v>0</v>
      </c>
      <c r="X9788" s="1">
        <v>0</v>
      </c>
      <c r="Y9788" s="1">
        <v>149.9</v>
      </c>
      <c r="Z9788" t="s">
        <v>99</v>
      </c>
      <c r="AA9788" s="2">
        <v>40.472999999999999</v>
      </c>
      <c r="AB9788" s="3">
        <v>0.26999999999999996</v>
      </c>
      <c r="AC9788" s="1">
        <v>-109.42700000000001</v>
      </c>
      <c r="AD9788">
        <v>0</v>
      </c>
      <c r="AE9788">
        <v>0</v>
      </c>
      <c r="AF9788" t="s">
        <v>48</v>
      </c>
      <c r="AG9788">
        <v>2014</v>
      </c>
      <c r="AH9788">
        <f>COUNTBLANK(datos[[#This Row],[Row ID]:[Year sales]])</f>
        <v>0</v>
      </c>
    </row>
    <row r="9789" spans="1:34" x14ac:dyDescent="0.3">
      <c r="A9789">
        <v>9788</v>
      </c>
      <c r="B9789" t="s">
        <v>10865</v>
      </c>
      <c r="C9789" s="4">
        <v>42821</v>
      </c>
      <c r="D9789" s="4">
        <v>42826</v>
      </c>
      <c r="E9789" t="s">
        <v>67</v>
      </c>
      <c r="F9789" t="s">
        <v>1477</v>
      </c>
      <c r="G9789" t="s">
        <v>1478</v>
      </c>
      <c r="H9789" t="s">
        <v>37</v>
      </c>
      <c r="I9789" t="s">
        <v>38</v>
      </c>
      <c r="J9789" t="s">
        <v>204</v>
      </c>
      <c r="K9789" t="s">
        <v>124</v>
      </c>
      <c r="L9789">
        <v>77070</v>
      </c>
      <c r="M9789" t="s">
        <v>125</v>
      </c>
      <c r="N9789" t="s">
        <v>3118</v>
      </c>
      <c r="O9789" t="s">
        <v>43</v>
      </c>
      <c r="P9789" t="s">
        <v>44</v>
      </c>
      <c r="Q9789" t="s">
        <v>3119</v>
      </c>
      <c r="R9789" s="1">
        <v>1023.332</v>
      </c>
      <c r="S9789">
        <v>5</v>
      </c>
      <c r="T9789">
        <f t="shared" si="152"/>
        <v>26</v>
      </c>
      <c r="U9789" t="s">
        <v>75</v>
      </c>
      <c r="V9789">
        <v>0.32</v>
      </c>
      <c r="W9789">
        <v>327.46624000000003</v>
      </c>
      <c r="X9789" s="1">
        <v>-327.46624000000003</v>
      </c>
      <c r="Y9789" s="1">
        <v>1350.7982400000001</v>
      </c>
      <c r="Z9789" t="s">
        <v>53</v>
      </c>
      <c r="AA9789" s="2">
        <v>-30.097999999999999</v>
      </c>
      <c r="AB9789" s="3">
        <v>-2.9411764705882353E-2</v>
      </c>
      <c r="AC9789" s="1">
        <v>-725.96375999999998</v>
      </c>
      <c r="AD9789">
        <v>5</v>
      </c>
      <c r="AE9789">
        <v>5</v>
      </c>
      <c r="AF9789" t="s">
        <v>48</v>
      </c>
      <c r="AG9789">
        <v>2017</v>
      </c>
      <c r="AH9789">
        <f>COUNTBLANK(datos[[#This Row],[Row ID]:[Year sales]])</f>
        <v>0</v>
      </c>
    </row>
    <row r="9790" spans="1:34" x14ac:dyDescent="0.3">
      <c r="A9790">
        <v>9789</v>
      </c>
      <c r="B9790" t="s">
        <v>10865</v>
      </c>
      <c r="C9790" s="4">
        <v>42821</v>
      </c>
      <c r="D9790" s="4">
        <v>42826</v>
      </c>
      <c r="E9790" t="s">
        <v>67</v>
      </c>
      <c r="F9790" t="s">
        <v>1477</v>
      </c>
      <c r="G9790" t="s">
        <v>1478</v>
      </c>
      <c r="H9790" t="s">
        <v>37</v>
      </c>
      <c r="I9790" t="s">
        <v>38</v>
      </c>
      <c r="J9790" t="s">
        <v>204</v>
      </c>
      <c r="K9790" t="s">
        <v>124</v>
      </c>
      <c r="L9790">
        <v>77070</v>
      </c>
      <c r="M9790" t="s">
        <v>125</v>
      </c>
      <c r="N9790" t="s">
        <v>553</v>
      </c>
      <c r="O9790" t="s">
        <v>43</v>
      </c>
      <c r="P9790" t="s">
        <v>50</v>
      </c>
      <c r="Q9790" t="s">
        <v>554</v>
      </c>
      <c r="R9790" s="1">
        <v>600.55799999999999</v>
      </c>
      <c r="S9790">
        <v>3</v>
      </c>
      <c r="T9790">
        <f t="shared" si="152"/>
        <v>35</v>
      </c>
      <c r="U9790" t="s">
        <v>52</v>
      </c>
      <c r="V9790">
        <v>0.3</v>
      </c>
      <c r="W9790">
        <v>180.16739999999999</v>
      </c>
      <c r="X9790" s="1">
        <v>-180.16739999999999</v>
      </c>
      <c r="Y9790" s="1">
        <v>780.72540000000004</v>
      </c>
      <c r="Z9790" t="s">
        <v>53</v>
      </c>
      <c r="AA9790" s="2">
        <v>-8.5793999999999997</v>
      </c>
      <c r="AB9790" s="3">
        <v>-1.4285714285714285E-2</v>
      </c>
      <c r="AC9790" s="1">
        <v>-428.97</v>
      </c>
      <c r="AD9790">
        <v>5</v>
      </c>
      <c r="AE9790">
        <v>5</v>
      </c>
      <c r="AF9790" t="s">
        <v>48</v>
      </c>
      <c r="AG9790">
        <v>2017</v>
      </c>
      <c r="AH9790">
        <f>COUNTBLANK(datos[[#This Row],[Row ID]:[Year sales]])</f>
        <v>0</v>
      </c>
    </row>
    <row r="9791" spans="1:34" x14ac:dyDescent="0.3">
      <c r="A9791">
        <v>9790</v>
      </c>
      <c r="B9791" t="s">
        <v>10865</v>
      </c>
      <c r="C9791" s="4">
        <v>42821</v>
      </c>
      <c r="D9791" s="4">
        <v>42826</v>
      </c>
      <c r="E9791" t="s">
        <v>67</v>
      </c>
      <c r="F9791" t="s">
        <v>1477</v>
      </c>
      <c r="G9791" t="s">
        <v>1478</v>
      </c>
      <c r="H9791" t="s">
        <v>37</v>
      </c>
      <c r="I9791" t="s">
        <v>38</v>
      </c>
      <c r="J9791" t="s">
        <v>204</v>
      </c>
      <c r="K9791" t="s">
        <v>124</v>
      </c>
      <c r="L9791">
        <v>77070</v>
      </c>
      <c r="M9791" t="s">
        <v>125</v>
      </c>
      <c r="N9791" t="s">
        <v>2556</v>
      </c>
      <c r="O9791" t="s">
        <v>90</v>
      </c>
      <c r="P9791" t="s">
        <v>181</v>
      </c>
      <c r="Q9791" t="s">
        <v>2557</v>
      </c>
      <c r="R9791" s="1">
        <v>39.991999999999997</v>
      </c>
      <c r="S9791">
        <v>1</v>
      </c>
      <c r="T9791">
        <f t="shared" si="152"/>
        <v>13</v>
      </c>
      <c r="U9791" t="s">
        <v>46</v>
      </c>
      <c r="V9791">
        <v>0.2</v>
      </c>
      <c r="W9791">
        <v>7.9984000000000002</v>
      </c>
      <c r="X9791" s="1">
        <v>-7.9984000000000002</v>
      </c>
      <c r="Y9791" s="1">
        <v>47.990399999999994</v>
      </c>
      <c r="Z9791" t="s">
        <v>65</v>
      </c>
      <c r="AA9791" s="2">
        <v>6.9985999999999997</v>
      </c>
      <c r="AB9791" s="3">
        <v>0.17500000000000002</v>
      </c>
      <c r="AC9791" s="1">
        <v>-24.995000000000001</v>
      </c>
      <c r="AD9791">
        <v>5</v>
      </c>
      <c r="AE9791">
        <v>5</v>
      </c>
      <c r="AF9791" t="s">
        <v>48</v>
      </c>
      <c r="AG9791">
        <v>2017</v>
      </c>
      <c r="AH9791">
        <f>COUNTBLANK(datos[[#This Row],[Row ID]:[Year sales]])</f>
        <v>0</v>
      </c>
    </row>
    <row r="9792" spans="1:34" x14ac:dyDescent="0.3">
      <c r="A9792">
        <v>9791</v>
      </c>
      <c r="B9792" t="s">
        <v>10865</v>
      </c>
      <c r="C9792" s="4">
        <v>42821</v>
      </c>
      <c r="D9792" s="4">
        <v>42826</v>
      </c>
      <c r="E9792" t="s">
        <v>67</v>
      </c>
      <c r="F9792" t="s">
        <v>1477</v>
      </c>
      <c r="G9792" t="s">
        <v>1478</v>
      </c>
      <c r="H9792" t="s">
        <v>37</v>
      </c>
      <c r="I9792" t="s">
        <v>38</v>
      </c>
      <c r="J9792" t="s">
        <v>204</v>
      </c>
      <c r="K9792" t="s">
        <v>124</v>
      </c>
      <c r="L9792">
        <v>77070</v>
      </c>
      <c r="M9792" t="s">
        <v>125</v>
      </c>
      <c r="N9792" t="s">
        <v>5423</v>
      </c>
      <c r="O9792" t="s">
        <v>43</v>
      </c>
      <c r="P9792" t="s">
        <v>50</v>
      </c>
      <c r="Q9792" t="s">
        <v>5424</v>
      </c>
      <c r="R9792" s="1">
        <v>211.24600000000001</v>
      </c>
      <c r="S9792">
        <v>2</v>
      </c>
      <c r="T9792">
        <f t="shared" si="152"/>
        <v>13</v>
      </c>
      <c r="U9792" t="s">
        <v>46</v>
      </c>
      <c r="V9792">
        <v>0.3</v>
      </c>
      <c r="W9792">
        <v>63.373800000000003</v>
      </c>
      <c r="X9792" s="1">
        <v>-63.373800000000003</v>
      </c>
      <c r="Y9792" s="1">
        <v>274.6198</v>
      </c>
      <c r="Z9792" t="s">
        <v>47</v>
      </c>
      <c r="AA9792" s="2">
        <v>-66.391599999999997</v>
      </c>
      <c r="AB9792" s="3">
        <v>-0.31428571428571428</v>
      </c>
      <c r="AC9792" s="1">
        <v>-214.2638</v>
      </c>
      <c r="AD9792">
        <v>5</v>
      </c>
      <c r="AE9792">
        <v>5</v>
      </c>
      <c r="AF9792" t="s">
        <v>48</v>
      </c>
      <c r="AG9792">
        <v>2017</v>
      </c>
      <c r="AH9792">
        <f>COUNTBLANK(datos[[#This Row],[Row ID]:[Year sales]])</f>
        <v>0</v>
      </c>
    </row>
    <row r="9793" spans="1:34" x14ac:dyDescent="0.3">
      <c r="A9793">
        <v>9792</v>
      </c>
      <c r="B9793" t="s">
        <v>10866</v>
      </c>
      <c r="C9793" s="4">
        <v>41780</v>
      </c>
      <c r="D9793" s="4">
        <v>41782</v>
      </c>
      <c r="E9793" t="s">
        <v>34</v>
      </c>
      <c r="F9793" t="s">
        <v>2911</v>
      </c>
      <c r="G9793" t="s">
        <v>2912</v>
      </c>
      <c r="H9793" t="s">
        <v>37</v>
      </c>
      <c r="I9793" t="s">
        <v>38</v>
      </c>
      <c r="J9793" t="s">
        <v>204</v>
      </c>
      <c r="K9793" t="s">
        <v>124</v>
      </c>
      <c r="L9793">
        <v>77070</v>
      </c>
      <c r="M9793" t="s">
        <v>125</v>
      </c>
      <c r="N9793" t="s">
        <v>4159</v>
      </c>
      <c r="O9793" t="s">
        <v>62</v>
      </c>
      <c r="P9793" t="s">
        <v>193</v>
      </c>
      <c r="Q9793" t="s">
        <v>691</v>
      </c>
      <c r="R9793" s="1">
        <v>56.064</v>
      </c>
      <c r="S9793">
        <v>6</v>
      </c>
      <c r="T9793">
        <f t="shared" si="152"/>
        <v>170</v>
      </c>
      <c r="U9793" t="s">
        <v>75</v>
      </c>
      <c r="V9793">
        <v>0.2</v>
      </c>
      <c r="W9793">
        <v>11.212800000000001</v>
      </c>
      <c r="X9793" s="1">
        <v>-11.2128</v>
      </c>
      <c r="Y9793" s="1">
        <v>67.276800000000009</v>
      </c>
      <c r="Z9793" t="s">
        <v>99</v>
      </c>
      <c r="AA9793" s="2">
        <v>21.024000000000001</v>
      </c>
      <c r="AB9793" s="3">
        <v>0.375</v>
      </c>
      <c r="AC9793" s="1">
        <v>-23.827200000000001</v>
      </c>
      <c r="AD9793">
        <v>2</v>
      </c>
      <c r="AE9793">
        <v>2</v>
      </c>
      <c r="AF9793" t="s">
        <v>48</v>
      </c>
      <c r="AG9793">
        <v>2014</v>
      </c>
      <c r="AH9793">
        <f>COUNTBLANK(datos[[#This Row],[Row ID]:[Year sales]])</f>
        <v>0</v>
      </c>
    </row>
    <row r="9794" spans="1:34" x14ac:dyDescent="0.3">
      <c r="A9794">
        <v>9793</v>
      </c>
      <c r="B9794" t="s">
        <v>10866</v>
      </c>
      <c r="C9794" s="4">
        <v>41780</v>
      </c>
      <c r="D9794" s="4">
        <v>41782</v>
      </c>
      <c r="E9794" t="s">
        <v>34</v>
      </c>
      <c r="F9794" t="s">
        <v>2911</v>
      </c>
      <c r="G9794" t="s">
        <v>2912</v>
      </c>
      <c r="H9794" t="s">
        <v>37</v>
      </c>
      <c r="I9794" t="s">
        <v>38</v>
      </c>
      <c r="J9794" t="s">
        <v>204</v>
      </c>
      <c r="K9794" t="s">
        <v>124</v>
      </c>
      <c r="L9794">
        <v>77070</v>
      </c>
      <c r="M9794" t="s">
        <v>125</v>
      </c>
      <c r="N9794" t="s">
        <v>1561</v>
      </c>
      <c r="O9794" t="s">
        <v>43</v>
      </c>
      <c r="P9794" t="s">
        <v>50</v>
      </c>
      <c r="Q9794" t="s">
        <v>1562</v>
      </c>
      <c r="R9794" s="1">
        <v>107.77200000000001</v>
      </c>
      <c r="S9794">
        <v>2</v>
      </c>
      <c r="T9794">
        <f t="shared" ref="T9794:T9857" si="153">SUMIF(Q:Q, Q9794, S:S)</f>
        <v>29</v>
      </c>
      <c r="U9794" t="s">
        <v>46</v>
      </c>
      <c r="V9794">
        <v>0.3</v>
      </c>
      <c r="W9794">
        <v>32.331600000000002</v>
      </c>
      <c r="X9794" s="1">
        <v>-32.331600000000002</v>
      </c>
      <c r="Y9794" s="1">
        <v>140.1036</v>
      </c>
      <c r="Z9794" t="s">
        <v>99</v>
      </c>
      <c r="AA9794" s="2">
        <v>-29.252400000000002</v>
      </c>
      <c r="AB9794" s="3">
        <v>-0.27142857142857141</v>
      </c>
      <c r="AC9794" s="1">
        <v>-104.69280000000001</v>
      </c>
      <c r="AD9794">
        <v>2</v>
      </c>
      <c r="AE9794">
        <v>2</v>
      </c>
      <c r="AF9794" t="s">
        <v>48</v>
      </c>
      <c r="AG9794">
        <v>2014</v>
      </c>
      <c r="AH9794">
        <f>COUNTBLANK(datos[[#This Row],[Row ID]:[Year sales]])</f>
        <v>0</v>
      </c>
    </row>
    <row r="9795" spans="1:34" x14ac:dyDescent="0.3">
      <c r="A9795">
        <v>9794</v>
      </c>
      <c r="B9795" t="s">
        <v>10866</v>
      </c>
      <c r="C9795" s="4">
        <v>41780</v>
      </c>
      <c r="D9795" s="4">
        <v>41782</v>
      </c>
      <c r="E9795" t="s">
        <v>34</v>
      </c>
      <c r="F9795" t="s">
        <v>2911</v>
      </c>
      <c r="G9795" t="s">
        <v>2912</v>
      </c>
      <c r="H9795" t="s">
        <v>37</v>
      </c>
      <c r="I9795" t="s">
        <v>38</v>
      </c>
      <c r="J9795" t="s">
        <v>204</v>
      </c>
      <c r="K9795" t="s">
        <v>124</v>
      </c>
      <c r="L9795">
        <v>77070</v>
      </c>
      <c r="M9795" t="s">
        <v>125</v>
      </c>
      <c r="N9795" t="s">
        <v>2626</v>
      </c>
      <c r="O9795" t="s">
        <v>62</v>
      </c>
      <c r="P9795" t="s">
        <v>110</v>
      </c>
      <c r="Q9795" t="s">
        <v>2627</v>
      </c>
      <c r="R9795" s="1">
        <v>4.8319999999999999</v>
      </c>
      <c r="S9795">
        <v>1</v>
      </c>
      <c r="T9795">
        <f t="shared" si="153"/>
        <v>15</v>
      </c>
      <c r="U9795" t="s">
        <v>46</v>
      </c>
      <c r="V9795">
        <v>0.2</v>
      </c>
      <c r="W9795">
        <v>0.96640000000000004</v>
      </c>
      <c r="X9795" s="1">
        <v>-0.96640000000000004</v>
      </c>
      <c r="Y9795" s="1">
        <v>5.7984</v>
      </c>
      <c r="Z9795" t="s">
        <v>65</v>
      </c>
      <c r="AA9795" s="2">
        <v>1.6308</v>
      </c>
      <c r="AB9795" s="3">
        <v>0.33750000000000002</v>
      </c>
      <c r="AC9795" s="1">
        <v>-2.2347999999999999</v>
      </c>
      <c r="AD9795">
        <v>2</v>
      </c>
      <c r="AE9795">
        <v>2</v>
      </c>
      <c r="AF9795" t="s">
        <v>48</v>
      </c>
      <c r="AG9795">
        <v>2014</v>
      </c>
      <c r="AH9795">
        <f>COUNTBLANK(datos[[#This Row],[Row ID]:[Year sales]])</f>
        <v>0</v>
      </c>
    </row>
    <row r="9796" spans="1:34" x14ac:dyDescent="0.3">
      <c r="A9796">
        <v>9795</v>
      </c>
      <c r="B9796" t="s">
        <v>10866</v>
      </c>
      <c r="C9796" s="4">
        <v>41780</v>
      </c>
      <c r="D9796" s="4">
        <v>41782</v>
      </c>
      <c r="E9796" t="s">
        <v>34</v>
      </c>
      <c r="F9796" t="s">
        <v>2911</v>
      </c>
      <c r="G9796" t="s">
        <v>2912</v>
      </c>
      <c r="H9796" t="s">
        <v>37</v>
      </c>
      <c r="I9796" t="s">
        <v>38</v>
      </c>
      <c r="J9796" t="s">
        <v>204</v>
      </c>
      <c r="K9796" t="s">
        <v>124</v>
      </c>
      <c r="L9796">
        <v>77070</v>
      </c>
      <c r="M9796" t="s">
        <v>125</v>
      </c>
      <c r="N9796" t="s">
        <v>3945</v>
      </c>
      <c r="O9796" t="s">
        <v>62</v>
      </c>
      <c r="P9796" t="s">
        <v>94</v>
      </c>
      <c r="Q9796" t="s">
        <v>3946</v>
      </c>
      <c r="R9796" s="1">
        <v>18.239999999999998</v>
      </c>
      <c r="S9796">
        <v>3</v>
      </c>
      <c r="T9796">
        <f t="shared" si="153"/>
        <v>47</v>
      </c>
      <c r="U9796" t="s">
        <v>52</v>
      </c>
      <c r="V9796">
        <v>0.8</v>
      </c>
      <c r="W9796">
        <v>14.591999999999999</v>
      </c>
      <c r="X9796" s="1">
        <v>-14.592000000000001</v>
      </c>
      <c r="Y9796" s="1">
        <v>32.831999999999994</v>
      </c>
      <c r="Z9796" t="s">
        <v>65</v>
      </c>
      <c r="AA9796" s="2">
        <v>-31.007999999999999</v>
      </c>
      <c r="AB9796" s="3">
        <v>-1.7000000000000002</v>
      </c>
      <c r="AC9796" s="1">
        <v>-34.655999999999999</v>
      </c>
      <c r="AD9796">
        <v>2</v>
      </c>
      <c r="AE9796">
        <v>2</v>
      </c>
      <c r="AF9796" t="s">
        <v>48</v>
      </c>
      <c r="AG9796">
        <v>2014</v>
      </c>
      <c r="AH9796">
        <f>COUNTBLANK(datos[[#This Row],[Row ID]:[Year sales]])</f>
        <v>0</v>
      </c>
    </row>
    <row r="9797" spans="1:34" x14ac:dyDescent="0.3">
      <c r="A9797">
        <v>9796</v>
      </c>
      <c r="B9797" t="s">
        <v>10867</v>
      </c>
      <c r="C9797" s="4">
        <v>42511</v>
      </c>
      <c r="D9797" s="4">
        <v>42518</v>
      </c>
      <c r="E9797" t="s">
        <v>67</v>
      </c>
      <c r="F9797" t="s">
        <v>605</v>
      </c>
      <c r="G9797" t="s">
        <v>606</v>
      </c>
      <c r="H9797" t="s">
        <v>57</v>
      </c>
      <c r="I9797" t="s">
        <v>38</v>
      </c>
      <c r="J9797" t="s">
        <v>323</v>
      </c>
      <c r="K9797" t="s">
        <v>231</v>
      </c>
      <c r="L9797">
        <v>60610</v>
      </c>
      <c r="M9797" t="s">
        <v>125</v>
      </c>
      <c r="N9797" t="s">
        <v>3371</v>
      </c>
      <c r="O9797" t="s">
        <v>62</v>
      </c>
      <c r="P9797" t="s">
        <v>94</v>
      </c>
      <c r="Q9797" t="s">
        <v>3372</v>
      </c>
      <c r="R9797" s="1">
        <v>3.798</v>
      </c>
      <c r="S9797">
        <v>3</v>
      </c>
      <c r="T9797">
        <f t="shared" si="153"/>
        <v>41</v>
      </c>
      <c r="U9797" t="s">
        <v>52</v>
      </c>
      <c r="V9797">
        <v>0.8</v>
      </c>
      <c r="W9797">
        <v>3.0384000000000002</v>
      </c>
      <c r="X9797" s="1">
        <v>-3.0384000000000002</v>
      </c>
      <c r="Y9797" s="1">
        <v>6.8364000000000003</v>
      </c>
      <c r="Z9797" t="s">
        <v>65</v>
      </c>
      <c r="AA9797" s="2">
        <v>-5.8868999999999998</v>
      </c>
      <c r="AB9797" s="3">
        <v>-1.5499999999999998</v>
      </c>
      <c r="AC9797" s="1">
        <v>-6.6464999999999996</v>
      </c>
      <c r="AD9797">
        <v>7</v>
      </c>
      <c r="AE9797">
        <v>7</v>
      </c>
      <c r="AF9797" t="s">
        <v>48</v>
      </c>
      <c r="AG9797">
        <v>2016</v>
      </c>
      <c r="AH9797">
        <f>COUNTBLANK(datos[[#This Row],[Row ID]:[Year sales]])</f>
        <v>0</v>
      </c>
    </row>
    <row r="9798" spans="1:34" x14ac:dyDescent="0.3">
      <c r="A9798">
        <v>9797</v>
      </c>
      <c r="B9798" t="s">
        <v>10868</v>
      </c>
      <c r="C9798" s="4">
        <v>42016</v>
      </c>
      <c r="D9798" s="4">
        <v>42021</v>
      </c>
      <c r="E9798" t="s">
        <v>67</v>
      </c>
      <c r="F9798" t="s">
        <v>6611</v>
      </c>
      <c r="G9798" t="s">
        <v>6612</v>
      </c>
      <c r="H9798" t="s">
        <v>57</v>
      </c>
      <c r="I9798" t="s">
        <v>38</v>
      </c>
      <c r="J9798" t="s">
        <v>2861</v>
      </c>
      <c r="K9798" t="s">
        <v>518</v>
      </c>
      <c r="L9798">
        <v>43615</v>
      </c>
      <c r="M9798" t="s">
        <v>168</v>
      </c>
      <c r="N9798" t="s">
        <v>1268</v>
      </c>
      <c r="O9798" t="s">
        <v>62</v>
      </c>
      <c r="P9798" t="s">
        <v>86</v>
      </c>
      <c r="Q9798" t="s">
        <v>1269</v>
      </c>
      <c r="R9798" s="1">
        <v>10.368</v>
      </c>
      <c r="S9798">
        <v>2</v>
      </c>
      <c r="T9798">
        <f t="shared" si="153"/>
        <v>21</v>
      </c>
      <c r="U9798" t="s">
        <v>46</v>
      </c>
      <c r="V9798">
        <v>0.2</v>
      </c>
      <c r="W9798">
        <v>2.0736000000000003</v>
      </c>
      <c r="X9798" s="1">
        <v>-2.0735999999999999</v>
      </c>
      <c r="Y9798" s="1">
        <v>12.441600000000001</v>
      </c>
      <c r="Z9798" t="s">
        <v>65</v>
      </c>
      <c r="AA9798" s="2">
        <v>1.5551999999999999</v>
      </c>
      <c r="AB9798" s="3">
        <v>0.15</v>
      </c>
      <c r="AC9798" s="1">
        <v>-6.7392000000000003</v>
      </c>
      <c r="AD9798">
        <v>5</v>
      </c>
      <c r="AE9798">
        <v>5</v>
      </c>
      <c r="AF9798" t="s">
        <v>48</v>
      </c>
      <c r="AG9798">
        <v>2015</v>
      </c>
      <c r="AH9798">
        <f>COUNTBLANK(datos[[#This Row],[Row ID]:[Year sales]])</f>
        <v>0</v>
      </c>
    </row>
    <row r="9799" spans="1:34" x14ac:dyDescent="0.3">
      <c r="A9799">
        <v>9798</v>
      </c>
      <c r="B9799" t="s">
        <v>10868</v>
      </c>
      <c r="C9799" s="4">
        <v>42016</v>
      </c>
      <c r="D9799" s="4">
        <v>42021</v>
      </c>
      <c r="E9799" t="s">
        <v>67</v>
      </c>
      <c r="F9799" t="s">
        <v>6611</v>
      </c>
      <c r="G9799" t="s">
        <v>6612</v>
      </c>
      <c r="H9799" t="s">
        <v>57</v>
      </c>
      <c r="I9799" t="s">
        <v>38</v>
      </c>
      <c r="J9799" t="s">
        <v>2861</v>
      </c>
      <c r="K9799" t="s">
        <v>518</v>
      </c>
      <c r="L9799">
        <v>43615</v>
      </c>
      <c r="M9799" t="s">
        <v>168</v>
      </c>
      <c r="N9799" t="s">
        <v>212</v>
      </c>
      <c r="O9799" t="s">
        <v>90</v>
      </c>
      <c r="P9799" t="s">
        <v>91</v>
      </c>
      <c r="Q9799" t="s">
        <v>213</v>
      </c>
      <c r="R9799" s="1">
        <v>235.18799999999999</v>
      </c>
      <c r="S9799">
        <v>2</v>
      </c>
      <c r="T9799">
        <f t="shared" si="153"/>
        <v>32</v>
      </c>
      <c r="U9799" t="s">
        <v>46</v>
      </c>
      <c r="V9799">
        <v>0.4</v>
      </c>
      <c r="W9799">
        <v>94.075199999999995</v>
      </c>
      <c r="X9799" s="1">
        <v>-94.075199999999995</v>
      </c>
      <c r="Y9799" s="1">
        <v>329.26319999999998</v>
      </c>
      <c r="Z9799" t="s">
        <v>47</v>
      </c>
      <c r="AA9799" s="2">
        <v>-43.117800000000003</v>
      </c>
      <c r="AB9799" s="3">
        <v>-0.18333333333333335</v>
      </c>
      <c r="AC9799" s="1">
        <v>-184.23060000000001</v>
      </c>
      <c r="AD9799">
        <v>5</v>
      </c>
      <c r="AE9799">
        <v>5</v>
      </c>
      <c r="AF9799" t="s">
        <v>48</v>
      </c>
      <c r="AG9799">
        <v>2015</v>
      </c>
      <c r="AH9799">
        <f>COUNTBLANK(datos[[#This Row],[Row ID]:[Year sales]])</f>
        <v>0</v>
      </c>
    </row>
    <row r="9800" spans="1:34" x14ac:dyDescent="0.3">
      <c r="A9800">
        <v>9799</v>
      </c>
      <c r="B9800" t="s">
        <v>10868</v>
      </c>
      <c r="C9800" s="4">
        <v>42016</v>
      </c>
      <c r="D9800" s="4">
        <v>42021</v>
      </c>
      <c r="E9800" t="s">
        <v>67</v>
      </c>
      <c r="F9800" t="s">
        <v>6611</v>
      </c>
      <c r="G9800" t="s">
        <v>6612</v>
      </c>
      <c r="H9800" t="s">
        <v>57</v>
      </c>
      <c r="I9800" t="s">
        <v>38</v>
      </c>
      <c r="J9800" t="s">
        <v>2861</v>
      </c>
      <c r="K9800" t="s">
        <v>518</v>
      </c>
      <c r="L9800">
        <v>43615</v>
      </c>
      <c r="M9800" t="s">
        <v>168</v>
      </c>
      <c r="N9800" t="s">
        <v>5581</v>
      </c>
      <c r="O9800" t="s">
        <v>90</v>
      </c>
      <c r="P9800" t="s">
        <v>91</v>
      </c>
      <c r="Q9800" t="s">
        <v>5582</v>
      </c>
      <c r="R9800" s="1">
        <v>26.376000000000001</v>
      </c>
      <c r="S9800">
        <v>4</v>
      </c>
      <c r="T9800">
        <f t="shared" si="153"/>
        <v>8</v>
      </c>
      <c r="U9800" t="s">
        <v>52</v>
      </c>
      <c r="V9800">
        <v>0.4</v>
      </c>
      <c r="W9800">
        <v>10.550400000000002</v>
      </c>
      <c r="X9800" s="1">
        <v>-10.5504</v>
      </c>
      <c r="Y9800" s="1">
        <v>36.926400000000001</v>
      </c>
      <c r="Z9800" t="s">
        <v>65</v>
      </c>
      <c r="AA9800" s="2">
        <v>2.6375999999999999</v>
      </c>
      <c r="AB9800" s="3">
        <v>9.9999999999999992E-2</v>
      </c>
      <c r="AC9800" s="1">
        <v>-13.188000000000001</v>
      </c>
      <c r="AD9800">
        <v>5</v>
      </c>
      <c r="AE9800">
        <v>5</v>
      </c>
      <c r="AF9800" t="s">
        <v>48</v>
      </c>
      <c r="AG9800">
        <v>2015</v>
      </c>
      <c r="AH9800">
        <f>COUNTBLANK(datos[[#This Row],[Row ID]:[Year sales]])</f>
        <v>0</v>
      </c>
    </row>
    <row r="9801" spans="1:34" x14ac:dyDescent="0.3">
      <c r="A9801">
        <v>9800</v>
      </c>
      <c r="B9801" t="s">
        <v>10868</v>
      </c>
      <c r="C9801" s="4">
        <v>42016</v>
      </c>
      <c r="D9801" s="4">
        <v>42021</v>
      </c>
      <c r="E9801" t="s">
        <v>67</v>
      </c>
      <c r="F9801" t="s">
        <v>6611</v>
      </c>
      <c r="G9801" t="s">
        <v>6612</v>
      </c>
      <c r="H9801" t="s">
        <v>57</v>
      </c>
      <c r="I9801" t="s">
        <v>38</v>
      </c>
      <c r="J9801" t="s">
        <v>2861</v>
      </c>
      <c r="K9801" t="s">
        <v>518</v>
      </c>
      <c r="L9801">
        <v>43615</v>
      </c>
      <c r="M9801" t="s">
        <v>168</v>
      </c>
      <c r="N9801" t="s">
        <v>7756</v>
      </c>
      <c r="O9801" t="s">
        <v>90</v>
      </c>
      <c r="P9801" t="s">
        <v>181</v>
      </c>
      <c r="Q9801" t="s">
        <v>7757</v>
      </c>
      <c r="R9801" s="1">
        <v>10.384</v>
      </c>
      <c r="S9801">
        <v>2</v>
      </c>
      <c r="T9801">
        <f t="shared" si="153"/>
        <v>5</v>
      </c>
      <c r="U9801" t="s">
        <v>46</v>
      </c>
      <c r="V9801">
        <v>0.2</v>
      </c>
      <c r="W9801">
        <v>2.0768</v>
      </c>
      <c r="X9801" s="1">
        <v>-2.0768</v>
      </c>
      <c r="Y9801" s="1">
        <v>12.460800000000001</v>
      </c>
      <c r="Z9801" t="s">
        <v>65</v>
      </c>
      <c r="AA9801" s="2">
        <v>2.2065999999999999</v>
      </c>
      <c r="AB9801" s="3">
        <v>0.21249999999999999</v>
      </c>
      <c r="AC9801" s="1">
        <v>-6.1006</v>
      </c>
      <c r="AD9801">
        <v>5</v>
      </c>
      <c r="AE9801">
        <v>5</v>
      </c>
      <c r="AF9801" t="s">
        <v>48</v>
      </c>
      <c r="AG9801">
        <v>2015</v>
      </c>
      <c r="AH9801">
        <f>COUNTBLANK(datos[[#This Row],[Row ID]:[Year sales]])</f>
        <v>0</v>
      </c>
    </row>
    <row r="9802" spans="1:34" x14ac:dyDescent="0.3">
      <c r="A9802">
        <v>9801</v>
      </c>
      <c r="B9802" t="s">
        <v>10868</v>
      </c>
      <c r="C9802" s="4">
        <v>42016</v>
      </c>
      <c r="D9802" s="4">
        <v>42021</v>
      </c>
      <c r="E9802" t="s">
        <v>67</v>
      </c>
      <c r="F9802" t="s">
        <v>6611</v>
      </c>
      <c r="G9802" t="s">
        <v>6612</v>
      </c>
      <c r="H9802" t="s">
        <v>57</v>
      </c>
      <c r="I9802" t="s">
        <v>38</v>
      </c>
      <c r="J9802" t="s">
        <v>2861</v>
      </c>
      <c r="K9802" t="s">
        <v>518</v>
      </c>
      <c r="L9802">
        <v>43615</v>
      </c>
      <c r="M9802" t="s">
        <v>168</v>
      </c>
      <c r="N9802" t="s">
        <v>1872</v>
      </c>
      <c r="O9802" t="s">
        <v>90</v>
      </c>
      <c r="P9802" t="s">
        <v>91</v>
      </c>
      <c r="Q9802" t="s">
        <v>1873</v>
      </c>
      <c r="R9802" s="1">
        <v>107.11799999999999</v>
      </c>
      <c r="S9802">
        <v>3</v>
      </c>
      <c r="T9802">
        <f t="shared" si="153"/>
        <v>18</v>
      </c>
      <c r="U9802" t="s">
        <v>52</v>
      </c>
      <c r="V9802">
        <v>0.4</v>
      </c>
      <c r="W9802">
        <v>42.847200000000001</v>
      </c>
      <c r="X9802" s="1">
        <v>-42.847200000000001</v>
      </c>
      <c r="Y9802" s="1">
        <v>149.96519999999998</v>
      </c>
      <c r="Z9802" t="s">
        <v>99</v>
      </c>
      <c r="AA9802" s="2">
        <v>-21.4236</v>
      </c>
      <c r="AB9802" s="3">
        <v>-0.2</v>
      </c>
      <c r="AC9802" s="1">
        <v>-85.694400000000002</v>
      </c>
      <c r="AD9802">
        <v>5</v>
      </c>
      <c r="AE9802">
        <v>5</v>
      </c>
      <c r="AF9802" t="s">
        <v>48</v>
      </c>
      <c r="AG9802">
        <v>2015</v>
      </c>
      <c r="AH9802">
        <f>COUNTBLANK(datos[[#This Row],[Row ID]:[Year sales]])</f>
        <v>0</v>
      </c>
    </row>
    <row r="9803" spans="1:34" x14ac:dyDescent="0.3">
      <c r="A9803">
        <v>9802</v>
      </c>
      <c r="B9803" t="s">
        <v>10869</v>
      </c>
      <c r="C9803" s="4">
        <v>43007</v>
      </c>
      <c r="D9803" s="4">
        <v>43014</v>
      </c>
      <c r="E9803" t="s">
        <v>67</v>
      </c>
      <c r="F9803" t="s">
        <v>2509</v>
      </c>
      <c r="G9803" t="s">
        <v>2510</v>
      </c>
      <c r="H9803" t="s">
        <v>37</v>
      </c>
      <c r="I9803" t="s">
        <v>38</v>
      </c>
      <c r="J9803" t="s">
        <v>10870</v>
      </c>
      <c r="K9803" t="s">
        <v>59</v>
      </c>
      <c r="L9803">
        <v>95240</v>
      </c>
      <c r="M9803" t="s">
        <v>60</v>
      </c>
      <c r="N9803" t="s">
        <v>4853</v>
      </c>
      <c r="O9803" t="s">
        <v>62</v>
      </c>
      <c r="P9803" t="s">
        <v>599</v>
      </c>
      <c r="Q9803" t="s">
        <v>4854</v>
      </c>
      <c r="R9803" s="1">
        <v>97.3</v>
      </c>
      <c r="S9803">
        <v>7</v>
      </c>
      <c r="T9803">
        <f t="shared" si="153"/>
        <v>36</v>
      </c>
      <c r="U9803" t="s">
        <v>75</v>
      </c>
      <c r="V9803">
        <v>0</v>
      </c>
      <c r="W9803">
        <v>0</v>
      </c>
      <c r="X9803" s="1">
        <v>0</v>
      </c>
      <c r="Y9803" s="1">
        <v>97.3</v>
      </c>
      <c r="Z9803" t="s">
        <v>99</v>
      </c>
      <c r="AA9803" s="2">
        <v>28.216999999999999</v>
      </c>
      <c r="AB9803" s="3">
        <v>0.28999999999999998</v>
      </c>
      <c r="AC9803" s="1">
        <v>-69.082999999999998</v>
      </c>
      <c r="AD9803">
        <v>7</v>
      </c>
      <c r="AE9803">
        <v>7</v>
      </c>
      <c r="AF9803" t="s">
        <v>48</v>
      </c>
      <c r="AG9803">
        <v>2017</v>
      </c>
      <c r="AH9803">
        <f>COUNTBLANK(datos[[#This Row],[Row ID]:[Year sales]])</f>
        <v>0</v>
      </c>
    </row>
    <row r="9804" spans="1:34" x14ac:dyDescent="0.3">
      <c r="A9804">
        <v>9803</v>
      </c>
      <c r="B9804" t="s">
        <v>10871</v>
      </c>
      <c r="C9804" s="4">
        <v>42203</v>
      </c>
      <c r="D9804" s="4">
        <v>42205</v>
      </c>
      <c r="E9804" t="s">
        <v>34</v>
      </c>
      <c r="F9804" t="s">
        <v>2565</v>
      </c>
      <c r="G9804" t="s">
        <v>2566</v>
      </c>
      <c r="H9804" t="s">
        <v>37</v>
      </c>
      <c r="I9804" t="s">
        <v>38</v>
      </c>
      <c r="J9804" t="s">
        <v>286</v>
      </c>
      <c r="K9804" t="s">
        <v>287</v>
      </c>
      <c r="L9804">
        <v>10024</v>
      </c>
      <c r="M9804" t="s">
        <v>168</v>
      </c>
      <c r="N9804" t="s">
        <v>365</v>
      </c>
      <c r="O9804" t="s">
        <v>62</v>
      </c>
      <c r="P9804" t="s">
        <v>94</v>
      </c>
      <c r="Q9804" t="s">
        <v>366</v>
      </c>
      <c r="R9804" s="1">
        <v>3.3279999999999998</v>
      </c>
      <c r="S9804">
        <v>2</v>
      </c>
      <c r="T9804">
        <f t="shared" si="153"/>
        <v>19</v>
      </c>
      <c r="U9804" t="s">
        <v>46</v>
      </c>
      <c r="V9804">
        <v>0.2</v>
      </c>
      <c r="W9804">
        <v>0.66559999999999997</v>
      </c>
      <c r="X9804" s="1">
        <v>-0.66559999999999997</v>
      </c>
      <c r="Y9804" s="1">
        <v>3.9935999999999998</v>
      </c>
      <c r="Z9804" t="s">
        <v>65</v>
      </c>
      <c r="AA9804" s="2">
        <v>1.2063999999999999</v>
      </c>
      <c r="AB9804" s="3">
        <v>0.36249999999999999</v>
      </c>
      <c r="AC9804" s="1">
        <v>-1.456</v>
      </c>
      <c r="AD9804">
        <v>2</v>
      </c>
      <c r="AE9804">
        <v>2</v>
      </c>
      <c r="AF9804" t="s">
        <v>48</v>
      </c>
      <c r="AG9804">
        <v>2015</v>
      </c>
      <c r="AH9804">
        <f>COUNTBLANK(datos[[#This Row],[Row ID]:[Year sales]])</f>
        <v>0</v>
      </c>
    </row>
    <row r="9805" spans="1:34" x14ac:dyDescent="0.3">
      <c r="A9805">
        <v>9804</v>
      </c>
      <c r="B9805" t="s">
        <v>10871</v>
      </c>
      <c r="C9805" s="4">
        <v>42203</v>
      </c>
      <c r="D9805" s="4">
        <v>42205</v>
      </c>
      <c r="E9805" t="s">
        <v>34</v>
      </c>
      <c r="F9805" t="s">
        <v>2565</v>
      </c>
      <c r="G9805" t="s">
        <v>2566</v>
      </c>
      <c r="H9805" t="s">
        <v>37</v>
      </c>
      <c r="I9805" t="s">
        <v>38</v>
      </c>
      <c r="J9805" t="s">
        <v>286</v>
      </c>
      <c r="K9805" t="s">
        <v>287</v>
      </c>
      <c r="L9805">
        <v>10024</v>
      </c>
      <c r="M9805" t="s">
        <v>168</v>
      </c>
      <c r="N9805" t="s">
        <v>4992</v>
      </c>
      <c r="O9805" t="s">
        <v>90</v>
      </c>
      <c r="P9805" t="s">
        <v>91</v>
      </c>
      <c r="Q9805" t="s">
        <v>4993</v>
      </c>
      <c r="R9805" s="1">
        <v>135.99</v>
      </c>
      <c r="S9805">
        <v>1</v>
      </c>
      <c r="T9805">
        <f t="shared" si="153"/>
        <v>13</v>
      </c>
      <c r="U9805" t="s">
        <v>46</v>
      </c>
      <c r="V9805">
        <v>0</v>
      </c>
      <c r="W9805">
        <v>0</v>
      </c>
      <c r="X9805" s="1">
        <v>0</v>
      </c>
      <c r="Y9805" s="1">
        <v>135.99</v>
      </c>
      <c r="Z9805" t="s">
        <v>99</v>
      </c>
      <c r="AA9805" s="2">
        <v>36.717300000000002</v>
      </c>
      <c r="AB9805" s="3">
        <v>0.27</v>
      </c>
      <c r="AC9805" s="1">
        <v>-99.2727</v>
      </c>
      <c r="AD9805">
        <v>2</v>
      </c>
      <c r="AE9805">
        <v>2</v>
      </c>
      <c r="AF9805" t="s">
        <v>48</v>
      </c>
      <c r="AG9805">
        <v>2015</v>
      </c>
      <c r="AH9805">
        <f>COUNTBLANK(datos[[#This Row],[Row ID]:[Year sales]])</f>
        <v>0</v>
      </c>
    </row>
    <row r="9806" spans="1:34" x14ac:dyDescent="0.3">
      <c r="A9806">
        <v>9805</v>
      </c>
      <c r="B9806" t="s">
        <v>10871</v>
      </c>
      <c r="C9806" s="4">
        <v>42203</v>
      </c>
      <c r="D9806" s="4">
        <v>42205</v>
      </c>
      <c r="E9806" t="s">
        <v>34</v>
      </c>
      <c r="F9806" t="s">
        <v>2565</v>
      </c>
      <c r="G9806" t="s">
        <v>2566</v>
      </c>
      <c r="H9806" t="s">
        <v>37</v>
      </c>
      <c r="I9806" t="s">
        <v>38</v>
      </c>
      <c r="J9806" t="s">
        <v>286</v>
      </c>
      <c r="K9806" t="s">
        <v>287</v>
      </c>
      <c r="L9806">
        <v>10024</v>
      </c>
      <c r="M9806" t="s">
        <v>168</v>
      </c>
      <c r="N9806" t="s">
        <v>5089</v>
      </c>
      <c r="O9806" t="s">
        <v>43</v>
      </c>
      <c r="P9806" t="s">
        <v>83</v>
      </c>
      <c r="Q9806" t="s">
        <v>5090</v>
      </c>
      <c r="R9806" s="1">
        <v>7.38</v>
      </c>
      <c r="S9806">
        <v>1</v>
      </c>
      <c r="T9806">
        <f t="shared" si="153"/>
        <v>33</v>
      </c>
      <c r="U9806" t="s">
        <v>46</v>
      </c>
      <c r="V9806">
        <v>0</v>
      </c>
      <c r="W9806">
        <v>0</v>
      </c>
      <c r="X9806" s="1">
        <v>0</v>
      </c>
      <c r="Y9806" s="1">
        <v>7.38</v>
      </c>
      <c r="Z9806" t="s">
        <v>65</v>
      </c>
      <c r="AA9806" s="2">
        <v>2.1402000000000001</v>
      </c>
      <c r="AB9806" s="3">
        <v>0.29000000000000004</v>
      </c>
      <c r="AC9806" s="1">
        <v>-5.2397999999999998</v>
      </c>
      <c r="AD9806">
        <v>2</v>
      </c>
      <c r="AE9806">
        <v>2</v>
      </c>
      <c r="AF9806" t="s">
        <v>48</v>
      </c>
      <c r="AG9806">
        <v>2015</v>
      </c>
      <c r="AH9806">
        <f>COUNTBLANK(datos[[#This Row],[Row ID]:[Year sales]])</f>
        <v>0</v>
      </c>
    </row>
    <row r="9807" spans="1:34" x14ac:dyDescent="0.3">
      <c r="A9807">
        <v>9806</v>
      </c>
      <c r="B9807" t="s">
        <v>10872</v>
      </c>
      <c r="C9807" s="4">
        <v>42664</v>
      </c>
      <c r="D9807" s="4">
        <v>42669</v>
      </c>
      <c r="E9807" t="s">
        <v>67</v>
      </c>
      <c r="F9807" t="s">
        <v>3367</v>
      </c>
      <c r="G9807" t="s">
        <v>3368</v>
      </c>
      <c r="H9807" t="s">
        <v>122</v>
      </c>
      <c r="I9807" t="s">
        <v>38</v>
      </c>
      <c r="J9807" t="s">
        <v>5647</v>
      </c>
      <c r="K9807" t="s">
        <v>71</v>
      </c>
      <c r="L9807">
        <v>33311</v>
      </c>
      <c r="M9807" t="s">
        <v>41</v>
      </c>
      <c r="N9807" t="s">
        <v>4611</v>
      </c>
      <c r="O9807" t="s">
        <v>43</v>
      </c>
      <c r="P9807" t="s">
        <v>83</v>
      </c>
      <c r="Q9807" t="s">
        <v>4612</v>
      </c>
      <c r="R9807" s="1">
        <v>45.567999999999998</v>
      </c>
      <c r="S9807">
        <v>2</v>
      </c>
      <c r="T9807">
        <f t="shared" si="153"/>
        <v>17</v>
      </c>
      <c r="U9807" t="s">
        <v>46</v>
      </c>
      <c r="V9807">
        <v>0.2</v>
      </c>
      <c r="W9807">
        <v>9.1135999999999999</v>
      </c>
      <c r="X9807" s="1">
        <v>-9.1135999999999999</v>
      </c>
      <c r="Y9807" s="1">
        <v>54.681599999999996</v>
      </c>
      <c r="Z9807" t="s">
        <v>99</v>
      </c>
      <c r="AA9807" s="2">
        <v>9.6831999999999994</v>
      </c>
      <c r="AB9807" s="3">
        <v>0.21249999999999999</v>
      </c>
      <c r="AC9807" s="1">
        <v>-26.7712</v>
      </c>
      <c r="AD9807">
        <v>5</v>
      </c>
      <c r="AE9807">
        <v>5</v>
      </c>
      <c r="AF9807" t="s">
        <v>48</v>
      </c>
      <c r="AG9807">
        <v>2016</v>
      </c>
      <c r="AH9807">
        <f>COUNTBLANK(datos[[#This Row],[Row ID]:[Year sales]])</f>
        <v>0</v>
      </c>
    </row>
    <row r="9808" spans="1:34" x14ac:dyDescent="0.3">
      <c r="A9808">
        <v>9807</v>
      </c>
      <c r="B9808" t="s">
        <v>10872</v>
      </c>
      <c r="C9808" s="4">
        <v>42664</v>
      </c>
      <c r="D9808" s="4">
        <v>42669</v>
      </c>
      <c r="E9808" t="s">
        <v>67</v>
      </c>
      <c r="F9808" t="s">
        <v>3367</v>
      </c>
      <c r="G9808" t="s">
        <v>3368</v>
      </c>
      <c r="H9808" t="s">
        <v>122</v>
      </c>
      <c r="I9808" t="s">
        <v>38</v>
      </c>
      <c r="J9808" t="s">
        <v>5647</v>
      </c>
      <c r="K9808" t="s">
        <v>71</v>
      </c>
      <c r="L9808">
        <v>33311</v>
      </c>
      <c r="M9808" t="s">
        <v>41</v>
      </c>
      <c r="N9808" t="s">
        <v>4947</v>
      </c>
      <c r="O9808" t="s">
        <v>62</v>
      </c>
      <c r="P9808" t="s">
        <v>94</v>
      </c>
      <c r="Q9808" t="s">
        <v>4948</v>
      </c>
      <c r="R9808" s="1">
        <v>28.751999999999999</v>
      </c>
      <c r="S9808">
        <v>8</v>
      </c>
      <c r="T9808">
        <f t="shared" si="153"/>
        <v>27</v>
      </c>
      <c r="U9808" t="s">
        <v>75</v>
      </c>
      <c r="V9808">
        <v>0.7</v>
      </c>
      <c r="W9808">
        <v>20.126399999999997</v>
      </c>
      <c r="X9808" s="1">
        <v>-20.1264</v>
      </c>
      <c r="Y9808" s="1">
        <v>48.878399999999999</v>
      </c>
      <c r="Z9808" t="s">
        <v>65</v>
      </c>
      <c r="AA9808" s="2">
        <v>-21.084800000000001</v>
      </c>
      <c r="AB9808" s="3">
        <v>-0.73333333333333339</v>
      </c>
      <c r="AC9808" s="1">
        <v>-29.7104</v>
      </c>
      <c r="AD9808">
        <v>5</v>
      </c>
      <c r="AE9808">
        <v>5</v>
      </c>
      <c r="AF9808" t="s">
        <v>48</v>
      </c>
      <c r="AG9808">
        <v>2016</v>
      </c>
      <c r="AH9808">
        <f>COUNTBLANK(datos[[#This Row],[Row ID]:[Year sales]])</f>
        <v>0</v>
      </c>
    </row>
    <row r="9809" spans="1:34" x14ac:dyDescent="0.3">
      <c r="A9809">
        <v>9808</v>
      </c>
      <c r="B9809" t="s">
        <v>10873</v>
      </c>
      <c r="C9809" s="4">
        <v>42943</v>
      </c>
      <c r="D9809" s="4">
        <v>42948</v>
      </c>
      <c r="E9809" t="s">
        <v>34</v>
      </c>
      <c r="F9809" t="s">
        <v>4486</v>
      </c>
      <c r="G9809" t="s">
        <v>4487</v>
      </c>
      <c r="H9809" t="s">
        <v>37</v>
      </c>
      <c r="I9809" t="s">
        <v>38</v>
      </c>
      <c r="J9809" t="s">
        <v>4616</v>
      </c>
      <c r="K9809" t="s">
        <v>108</v>
      </c>
      <c r="L9809">
        <v>27604</v>
      </c>
      <c r="M9809" t="s">
        <v>41</v>
      </c>
      <c r="N9809" t="s">
        <v>324</v>
      </c>
      <c r="O9809" t="s">
        <v>43</v>
      </c>
      <c r="P9809" t="s">
        <v>50</v>
      </c>
      <c r="Q9809" t="s">
        <v>325</v>
      </c>
      <c r="R9809" s="1">
        <v>194.84800000000001</v>
      </c>
      <c r="S9809">
        <v>4</v>
      </c>
      <c r="T9809">
        <f t="shared" si="153"/>
        <v>39</v>
      </c>
      <c r="U9809" t="s">
        <v>52</v>
      </c>
      <c r="V9809">
        <v>0.2</v>
      </c>
      <c r="W9809">
        <v>38.969600000000007</v>
      </c>
      <c r="X9809" s="1">
        <v>-38.9696</v>
      </c>
      <c r="Y9809" s="1">
        <v>233.81760000000003</v>
      </c>
      <c r="Z9809" t="s">
        <v>47</v>
      </c>
      <c r="AA9809" s="2">
        <v>12.178000000000001</v>
      </c>
      <c r="AB9809" s="3">
        <v>6.25E-2</v>
      </c>
      <c r="AC9809" s="1">
        <v>-143.7004</v>
      </c>
      <c r="AD9809">
        <v>5</v>
      </c>
      <c r="AE9809">
        <v>5</v>
      </c>
      <c r="AF9809" t="s">
        <v>48</v>
      </c>
      <c r="AG9809">
        <v>2017</v>
      </c>
      <c r="AH9809">
        <f>COUNTBLANK(datos[[#This Row],[Row ID]:[Year sales]])</f>
        <v>0</v>
      </c>
    </row>
    <row r="9810" spans="1:34" x14ac:dyDescent="0.3">
      <c r="A9810">
        <v>9809</v>
      </c>
      <c r="B9810" t="s">
        <v>10874</v>
      </c>
      <c r="C9810" s="4">
        <v>42937</v>
      </c>
      <c r="D9810" s="4">
        <v>42942</v>
      </c>
      <c r="E9810" t="s">
        <v>67</v>
      </c>
      <c r="F9810" t="s">
        <v>6403</v>
      </c>
      <c r="G9810" t="s">
        <v>6404</v>
      </c>
      <c r="H9810" t="s">
        <v>37</v>
      </c>
      <c r="I9810" t="s">
        <v>38</v>
      </c>
      <c r="J9810" t="s">
        <v>323</v>
      </c>
      <c r="K9810" t="s">
        <v>231</v>
      </c>
      <c r="L9810">
        <v>60623</v>
      </c>
      <c r="M9810" t="s">
        <v>125</v>
      </c>
      <c r="N9810" t="s">
        <v>4343</v>
      </c>
      <c r="O9810" t="s">
        <v>62</v>
      </c>
      <c r="P9810" t="s">
        <v>94</v>
      </c>
      <c r="Q9810" t="s">
        <v>4344</v>
      </c>
      <c r="R9810" s="1">
        <v>2.1120000000000001</v>
      </c>
      <c r="S9810">
        <v>2</v>
      </c>
      <c r="T9810">
        <f t="shared" si="153"/>
        <v>46</v>
      </c>
      <c r="U9810" t="s">
        <v>46</v>
      </c>
      <c r="V9810">
        <v>0.8</v>
      </c>
      <c r="W9810">
        <v>1.6896000000000002</v>
      </c>
      <c r="X9810" s="1">
        <v>-1.6896</v>
      </c>
      <c r="Y9810" s="1">
        <v>3.8016000000000005</v>
      </c>
      <c r="Z9810" t="s">
        <v>65</v>
      </c>
      <c r="AA9810" s="2">
        <v>-3.3792</v>
      </c>
      <c r="AB9810" s="3">
        <v>-1.5999999999999999</v>
      </c>
      <c r="AC9810" s="1">
        <v>-3.8016000000000001</v>
      </c>
      <c r="AD9810">
        <v>5</v>
      </c>
      <c r="AE9810">
        <v>5</v>
      </c>
      <c r="AF9810" t="s">
        <v>48</v>
      </c>
      <c r="AG9810">
        <v>2017</v>
      </c>
      <c r="AH9810">
        <f>COUNTBLANK(datos[[#This Row],[Row ID]:[Year sales]])</f>
        <v>0</v>
      </c>
    </row>
    <row r="9811" spans="1:34" x14ac:dyDescent="0.3">
      <c r="A9811">
        <v>9810</v>
      </c>
      <c r="B9811" t="s">
        <v>10875</v>
      </c>
      <c r="C9811" s="4">
        <v>41950</v>
      </c>
      <c r="D9811" s="4">
        <v>41954</v>
      </c>
      <c r="E9811" t="s">
        <v>34</v>
      </c>
      <c r="F9811" t="s">
        <v>1577</v>
      </c>
      <c r="G9811" t="s">
        <v>1578</v>
      </c>
      <c r="H9811" t="s">
        <v>37</v>
      </c>
      <c r="I9811" t="s">
        <v>38</v>
      </c>
      <c r="J9811" t="s">
        <v>439</v>
      </c>
      <c r="K9811" t="s">
        <v>440</v>
      </c>
      <c r="L9811">
        <v>97206</v>
      </c>
      <c r="M9811" t="s">
        <v>60</v>
      </c>
      <c r="N9811" t="s">
        <v>424</v>
      </c>
      <c r="O9811" t="s">
        <v>62</v>
      </c>
      <c r="P9811" t="s">
        <v>110</v>
      </c>
      <c r="Q9811" t="s">
        <v>425</v>
      </c>
      <c r="R9811" s="1">
        <v>25.92</v>
      </c>
      <c r="S9811">
        <v>5</v>
      </c>
      <c r="T9811">
        <f t="shared" si="153"/>
        <v>22</v>
      </c>
      <c r="U9811" t="s">
        <v>75</v>
      </c>
      <c r="V9811">
        <v>0.2</v>
      </c>
      <c r="W9811">
        <v>5.1840000000000011</v>
      </c>
      <c r="X9811" s="1">
        <v>-5.1840000000000002</v>
      </c>
      <c r="Y9811" s="1">
        <v>31.104000000000003</v>
      </c>
      <c r="Z9811" t="s">
        <v>65</v>
      </c>
      <c r="AA9811" s="2">
        <v>9.0719999999999992</v>
      </c>
      <c r="AB9811" s="3">
        <v>0.34999999999999992</v>
      </c>
      <c r="AC9811" s="1">
        <v>-11.664</v>
      </c>
      <c r="AD9811">
        <v>4</v>
      </c>
      <c r="AE9811">
        <v>4</v>
      </c>
      <c r="AF9811" t="s">
        <v>48</v>
      </c>
      <c r="AG9811">
        <v>2014</v>
      </c>
      <c r="AH9811">
        <f>COUNTBLANK(datos[[#This Row],[Row ID]:[Year sales]])</f>
        <v>0</v>
      </c>
    </row>
    <row r="9812" spans="1:34" x14ac:dyDescent="0.3">
      <c r="A9812">
        <v>9811</v>
      </c>
      <c r="B9812" t="s">
        <v>10875</v>
      </c>
      <c r="C9812" s="4">
        <v>41950</v>
      </c>
      <c r="D9812" s="4">
        <v>41954</v>
      </c>
      <c r="E9812" t="s">
        <v>34</v>
      </c>
      <c r="F9812" t="s">
        <v>1577</v>
      </c>
      <c r="G9812" t="s">
        <v>1578</v>
      </c>
      <c r="H9812" t="s">
        <v>37</v>
      </c>
      <c r="I9812" t="s">
        <v>38</v>
      </c>
      <c r="J9812" t="s">
        <v>439</v>
      </c>
      <c r="K9812" t="s">
        <v>440</v>
      </c>
      <c r="L9812">
        <v>97206</v>
      </c>
      <c r="M9812" t="s">
        <v>60</v>
      </c>
      <c r="N9812" t="s">
        <v>3852</v>
      </c>
      <c r="O9812" t="s">
        <v>62</v>
      </c>
      <c r="P9812" t="s">
        <v>86</v>
      </c>
      <c r="Q9812" t="s">
        <v>3853</v>
      </c>
      <c r="R9812" s="1">
        <v>120.768</v>
      </c>
      <c r="S9812">
        <v>4</v>
      </c>
      <c r="T9812">
        <f t="shared" si="153"/>
        <v>16</v>
      </c>
      <c r="U9812" t="s">
        <v>52</v>
      </c>
      <c r="V9812">
        <v>0.2</v>
      </c>
      <c r="W9812">
        <v>24.153600000000001</v>
      </c>
      <c r="X9812" s="1">
        <v>-24.153600000000001</v>
      </c>
      <c r="Y9812" s="1">
        <v>144.92160000000001</v>
      </c>
      <c r="Z9812" t="s">
        <v>99</v>
      </c>
      <c r="AA9812" s="2">
        <v>9.0576000000000008</v>
      </c>
      <c r="AB9812" s="3">
        <v>7.5000000000000011E-2</v>
      </c>
      <c r="AC9812" s="1">
        <v>-87.556799999999996</v>
      </c>
      <c r="AD9812">
        <v>4</v>
      </c>
      <c r="AE9812">
        <v>4</v>
      </c>
      <c r="AF9812" t="s">
        <v>48</v>
      </c>
      <c r="AG9812">
        <v>2014</v>
      </c>
      <c r="AH9812">
        <f>COUNTBLANK(datos[[#This Row],[Row ID]:[Year sales]])</f>
        <v>0</v>
      </c>
    </row>
    <row r="9813" spans="1:34" x14ac:dyDescent="0.3">
      <c r="A9813">
        <v>9812</v>
      </c>
      <c r="B9813" t="s">
        <v>10876</v>
      </c>
      <c r="C9813" s="4">
        <v>42701</v>
      </c>
      <c r="D9813" s="4">
        <v>42704</v>
      </c>
      <c r="E9813" t="s">
        <v>208</v>
      </c>
      <c r="F9813" t="s">
        <v>799</v>
      </c>
      <c r="G9813" t="s">
        <v>800</v>
      </c>
      <c r="H9813" t="s">
        <v>37</v>
      </c>
      <c r="I9813" t="s">
        <v>38</v>
      </c>
      <c r="J9813" t="s">
        <v>10607</v>
      </c>
      <c r="K9813" t="s">
        <v>810</v>
      </c>
      <c r="L9813">
        <v>7017</v>
      </c>
      <c r="M9813" t="s">
        <v>168</v>
      </c>
      <c r="N9813" t="s">
        <v>5880</v>
      </c>
      <c r="O9813" t="s">
        <v>62</v>
      </c>
      <c r="P9813" t="s">
        <v>110</v>
      </c>
      <c r="Q9813" t="s">
        <v>5881</v>
      </c>
      <c r="R9813" s="1">
        <v>25.92</v>
      </c>
      <c r="S9813">
        <v>4</v>
      </c>
      <c r="T9813">
        <f t="shared" si="153"/>
        <v>7</v>
      </c>
      <c r="U9813" t="s">
        <v>52</v>
      </c>
      <c r="V9813">
        <v>0</v>
      </c>
      <c r="W9813">
        <v>0</v>
      </c>
      <c r="X9813" s="1">
        <v>0</v>
      </c>
      <c r="Y9813" s="1">
        <v>25.92</v>
      </c>
      <c r="Z9813" t="s">
        <v>65</v>
      </c>
      <c r="AA9813" s="2">
        <v>12.441599999999999</v>
      </c>
      <c r="AB9813" s="3">
        <v>0.47999999999999993</v>
      </c>
      <c r="AC9813" s="1">
        <v>-13.478400000000001</v>
      </c>
      <c r="AD9813">
        <v>3</v>
      </c>
      <c r="AE9813">
        <v>3</v>
      </c>
      <c r="AF9813" t="s">
        <v>48</v>
      </c>
      <c r="AG9813">
        <v>2016</v>
      </c>
      <c r="AH9813">
        <f>COUNTBLANK(datos[[#This Row],[Row ID]:[Year sales]])</f>
        <v>0</v>
      </c>
    </row>
    <row r="9814" spans="1:34" x14ac:dyDescent="0.3">
      <c r="A9814">
        <v>9813</v>
      </c>
      <c r="B9814" t="s">
        <v>10876</v>
      </c>
      <c r="C9814" s="4">
        <v>42701</v>
      </c>
      <c r="D9814" s="4">
        <v>42704</v>
      </c>
      <c r="E9814" t="s">
        <v>208</v>
      </c>
      <c r="F9814" t="s">
        <v>799</v>
      </c>
      <c r="G9814" t="s">
        <v>800</v>
      </c>
      <c r="H9814" t="s">
        <v>37</v>
      </c>
      <c r="I9814" t="s">
        <v>38</v>
      </c>
      <c r="J9814" t="s">
        <v>10607</v>
      </c>
      <c r="K9814" t="s">
        <v>810</v>
      </c>
      <c r="L9814">
        <v>7017</v>
      </c>
      <c r="M9814" t="s">
        <v>168</v>
      </c>
      <c r="N9814" t="s">
        <v>1336</v>
      </c>
      <c r="O9814" t="s">
        <v>62</v>
      </c>
      <c r="P9814" t="s">
        <v>86</v>
      </c>
      <c r="Q9814" t="s">
        <v>1337</v>
      </c>
      <c r="R9814" s="1">
        <v>34.65</v>
      </c>
      <c r="S9814">
        <v>3</v>
      </c>
      <c r="T9814">
        <f t="shared" si="153"/>
        <v>23</v>
      </c>
      <c r="U9814" t="s">
        <v>52</v>
      </c>
      <c r="V9814">
        <v>0</v>
      </c>
      <c r="W9814">
        <v>0</v>
      </c>
      <c r="X9814" s="1">
        <v>0</v>
      </c>
      <c r="Y9814" s="1">
        <v>34.65</v>
      </c>
      <c r="Z9814" t="s">
        <v>65</v>
      </c>
      <c r="AA9814" s="2">
        <v>9.702</v>
      </c>
      <c r="AB9814" s="3">
        <v>0.28000000000000003</v>
      </c>
      <c r="AC9814" s="1">
        <v>-24.948</v>
      </c>
      <c r="AD9814">
        <v>3</v>
      </c>
      <c r="AE9814">
        <v>3</v>
      </c>
      <c r="AF9814" t="s">
        <v>48</v>
      </c>
      <c r="AG9814">
        <v>2016</v>
      </c>
      <c r="AH9814">
        <f>COUNTBLANK(datos[[#This Row],[Row ID]:[Year sales]])</f>
        <v>0</v>
      </c>
    </row>
    <row r="9815" spans="1:34" x14ac:dyDescent="0.3">
      <c r="A9815">
        <v>9814</v>
      </c>
      <c r="B9815" t="s">
        <v>10876</v>
      </c>
      <c r="C9815" s="4">
        <v>42701</v>
      </c>
      <c r="D9815" s="4">
        <v>42704</v>
      </c>
      <c r="E9815" t="s">
        <v>208</v>
      </c>
      <c r="F9815" t="s">
        <v>799</v>
      </c>
      <c r="G9815" t="s">
        <v>800</v>
      </c>
      <c r="H9815" t="s">
        <v>37</v>
      </c>
      <c r="I9815" t="s">
        <v>38</v>
      </c>
      <c r="J9815" t="s">
        <v>10607</v>
      </c>
      <c r="K9815" t="s">
        <v>810</v>
      </c>
      <c r="L9815">
        <v>7017</v>
      </c>
      <c r="M9815" t="s">
        <v>168</v>
      </c>
      <c r="N9815" t="s">
        <v>3302</v>
      </c>
      <c r="O9815" t="s">
        <v>62</v>
      </c>
      <c r="P9815" t="s">
        <v>110</v>
      </c>
      <c r="Q9815" t="s">
        <v>3303</v>
      </c>
      <c r="R9815" s="1">
        <v>204.95</v>
      </c>
      <c r="S9815">
        <v>5</v>
      </c>
      <c r="T9815">
        <f t="shared" si="153"/>
        <v>45</v>
      </c>
      <c r="U9815" t="s">
        <v>75</v>
      </c>
      <c r="V9815">
        <v>0</v>
      </c>
      <c r="W9815">
        <v>0</v>
      </c>
      <c r="X9815" s="1">
        <v>0</v>
      </c>
      <c r="Y9815" s="1">
        <v>204.95</v>
      </c>
      <c r="Z9815" t="s">
        <v>47</v>
      </c>
      <c r="AA9815" s="2">
        <v>100.4255</v>
      </c>
      <c r="AB9815" s="3">
        <v>0.49000000000000005</v>
      </c>
      <c r="AC9815" s="1">
        <v>-104.5245</v>
      </c>
      <c r="AD9815">
        <v>3</v>
      </c>
      <c r="AE9815">
        <v>3</v>
      </c>
      <c r="AF9815" t="s">
        <v>48</v>
      </c>
      <c r="AG9815">
        <v>2016</v>
      </c>
      <c r="AH9815">
        <f>COUNTBLANK(datos[[#This Row],[Row ID]:[Year sales]])</f>
        <v>0</v>
      </c>
    </row>
    <row r="9816" spans="1:34" x14ac:dyDescent="0.3">
      <c r="A9816">
        <v>9815</v>
      </c>
      <c r="B9816" t="s">
        <v>10876</v>
      </c>
      <c r="C9816" s="4">
        <v>42701</v>
      </c>
      <c r="D9816" s="4">
        <v>42704</v>
      </c>
      <c r="E9816" t="s">
        <v>208</v>
      </c>
      <c r="F9816" t="s">
        <v>799</v>
      </c>
      <c r="G9816" t="s">
        <v>800</v>
      </c>
      <c r="H9816" t="s">
        <v>37</v>
      </c>
      <c r="I9816" t="s">
        <v>38</v>
      </c>
      <c r="J9816" t="s">
        <v>10607</v>
      </c>
      <c r="K9816" t="s">
        <v>810</v>
      </c>
      <c r="L9816">
        <v>7017</v>
      </c>
      <c r="M9816" t="s">
        <v>168</v>
      </c>
      <c r="N9816" t="s">
        <v>5809</v>
      </c>
      <c r="O9816" t="s">
        <v>62</v>
      </c>
      <c r="P9816" t="s">
        <v>94</v>
      </c>
      <c r="Q9816" t="s">
        <v>5810</v>
      </c>
      <c r="R9816" s="1">
        <v>79.95</v>
      </c>
      <c r="S9816">
        <v>5</v>
      </c>
      <c r="T9816">
        <f t="shared" si="153"/>
        <v>31</v>
      </c>
      <c r="U9816" t="s">
        <v>75</v>
      </c>
      <c r="V9816">
        <v>0</v>
      </c>
      <c r="W9816">
        <v>0</v>
      </c>
      <c r="X9816" s="1">
        <v>0</v>
      </c>
      <c r="Y9816" s="1">
        <v>79.95</v>
      </c>
      <c r="Z9816" t="s">
        <v>99</v>
      </c>
      <c r="AA9816" s="2">
        <v>38.375999999999998</v>
      </c>
      <c r="AB9816" s="3">
        <v>0.47999999999999993</v>
      </c>
      <c r="AC9816" s="1">
        <v>-41.573999999999998</v>
      </c>
      <c r="AD9816">
        <v>3</v>
      </c>
      <c r="AE9816">
        <v>3</v>
      </c>
      <c r="AF9816" t="s">
        <v>48</v>
      </c>
      <c r="AG9816">
        <v>2016</v>
      </c>
      <c r="AH9816">
        <f>COUNTBLANK(datos[[#This Row],[Row ID]:[Year sales]])</f>
        <v>0</v>
      </c>
    </row>
    <row r="9817" spans="1:34" x14ac:dyDescent="0.3">
      <c r="A9817">
        <v>9816</v>
      </c>
      <c r="B9817" t="s">
        <v>10877</v>
      </c>
      <c r="C9817" s="4">
        <v>42163</v>
      </c>
      <c r="D9817" s="4">
        <v>42167</v>
      </c>
      <c r="E9817" t="s">
        <v>67</v>
      </c>
      <c r="F9817" t="s">
        <v>1055</v>
      </c>
      <c r="G9817" t="s">
        <v>1056</v>
      </c>
      <c r="H9817" t="s">
        <v>57</v>
      </c>
      <c r="I9817" t="s">
        <v>38</v>
      </c>
      <c r="J9817" t="s">
        <v>1173</v>
      </c>
      <c r="K9817" t="s">
        <v>71</v>
      </c>
      <c r="L9817">
        <v>33710</v>
      </c>
      <c r="M9817" t="s">
        <v>41</v>
      </c>
      <c r="N9817" t="s">
        <v>5442</v>
      </c>
      <c r="O9817" t="s">
        <v>62</v>
      </c>
      <c r="P9817" t="s">
        <v>110</v>
      </c>
      <c r="Q9817" t="s">
        <v>5443</v>
      </c>
      <c r="R9817" s="1">
        <v>173.488</v>
      </c>
      <c r="S9817">
        <v>7</v>
      </c>
      <c r="T9817">
        <f t="shared" si="153"/>
        <v>30</v>
      </c>
      <c r="U9817" t="s">
        <v>75</v>
      </c>
      <c r="V9817">
        <v>0.2</v>
      </c>
      <c r="W9817">
        <v>34.697600000000001</v>
      </c>
      <c r="X9817" s="1">
        <v>-34.697600000000001</v>
      </c>
      <c r="Y9817" s="1">
        <v>208.18559999999999</v>
      </c>
      <c r="Z9817" t="s">
        <v>47</v>
      </c>
      <c r="AA9817" s="2">
        <v>54.215000000000003</v>
      </c>
      <c r="AB9817" s="3">
        <v>0.3125</v>
      </c>
      <c r="AC9817" s="1">
        <v>-84.575400000000002</v>
      </c>
      <c r="AD9817">
        <v>4</v>
      </c>
      <c r="AE9817">
        <v>4</v>
      </c>
      <c r="AF9817" t="s">
        <v>48</v>
      </c>
      <c r="AG9817">
        <v>2015</v>
      </c>
      <c r="AH9817">
        <f>COUNTBLANK(datos[[#This Row],[Row ID]:[Year sales]])</f>
        <v>0</v>
      </c>
    </row>
    <row r="9818" spans="1:34" x14ac:dyDescent="0.3">
      <c r="A9818">
        <v>9817</v>
      </c>
      <c r="B9818" t="s">
        <v>10877</v>
      </c>
      <c r="C9818" s="4">
        <v>42163</v>
      </c>
      <c r="D9818" s="4">
        <v>42167</v>
      </c>
      <c r="E9818" t="s">
        <v>67</v>
      </c>
      <c r="F9818" t="s">
        <v>1055</v>
      </c>
      <c r="G9818" t="s">
        <v>1056</v>
      </c>
      <c r="H9818" t="s">
        <v>57</v>
      </c>
      <c r="I9818" t="s">
        <v>38</v>
      </c>
      <c r="J9818" t="s">
        <v>1173</v>
      </c>
      <c r="K9818" t="s">
        <v>71</v>
      </c>
      <c r="L9818">
        <v>33710</v>
      </c>
      <c r="M9818" t="s">
        <v>41</v>
      </c>
      <c r="N9818" t="s">
        <v>3025</v>
      </c>
      <c r="O9818" t="s">
        <v>62</v>
      </c>
      <c r="P9818" t="s">
        <v>77</v>
      </c>
      <c r="Q9818" t="s">
        <v>3026</v>
      </c>
      <c r="R9818" s="1">
        <v>516.96</v>
      </c>
      <c r="S9818">
        <v>4</v>
      </c>
      <c r="T9818">
        <f t="shared" si="153"/>
        <v>27</v>
      </c>
      <c r="U9818" t="s">
        <v>52</v>
      </c>
      <c r="V9818">
        <v>0.2</v>
      </c>
      <c r="W9818">
        <v>103.39200000000001</v>
      </c>
      <c r="X9818" s="1">
        <v>-103.392</v>
      </c>
      <c r="Y9818" s="1">
        <v>620.35200000000009</v>
      </c>
      <c r="Z9818" t="s">
        <v>53</v>
      </c>
      <c r="AA9818" s="2">
        <v>-6.4619999999999997</v>
      </c>
      <c r="AB9818" s="3">
        <v>-1.2499999999999999E-2</v>
      </c>
      <c r="AC9818" s="1">
        <v>-420.03</v>
      </c>
      <c r="AD9818">
        <v>4</v>
      </c>
      <c r="AE9818">
        <v>4</v>
      </c>
      <c r="AF9818" t="s">
        <v>48</v>
      </c>
      <c r="AG9818">
        <v>2015</v>
      </c>
      <c r="AH9818">
        <f>COUNTBLANK(datos[[#This Row],[Row ID]:[Year sales]])</f>
        <v>0</v>
      </c>
    </row>
    <row r="9819" spans="1:34" x14ac:dyDescent="0.3">
      <c r="A9819">
        <v>9818</v>
      </c>
      <c r="B9819" t="s">
        <v>10877</v>
      </c>
      <c r="C9819" s="4">
        <v>42163</v>
      </c>
      <c r="D9819" s="4">
        <v>42167</v>
      </c>
      <c r="E9819" t="s">
        <v>67</v>
      </c>
      <c r="F9819" t="s">
        <v>1055</v>
      </c>
      <c r="G9819" t="s">
        <v>1056</v>
      </c>
      <c r="H9819" t="s">
        <v>57</v>
      </c>
      <c r="I9819" t="s">
        <v>38</v>
      </c>
      <c r="J9819" t="s">
        <v>1173</v>
      </c>
      <c r="K9819" t="s">
        <v>71</v>
      </c>
      <c r="L9819">
        <v>33710</v>
      </c>
      <c r="M9819" t="s">
        <v>41</v>
      </c>
      <c r="N9819" t="s">
        <v>6018</v>
      </c>
      <c r="O9819" t="s">
        <v>43</v>
      </c>
      <c r="P9819" t="s">
        <v>83</v>
      </c>
      <c r="Q9819" t="s">
        <v>6019</v>
      </c>
      <c r="R9819" s="1">
        <v>173.208</v>
      </c>
      <c r="S9819">
        <v>7</v>
      </c>
      <c r="T9819">
        <f t="shared" si="153"/>
        <v>28</v>
      </c>
      <c r="U9819" t="s">
        <v>75</v>
      </c>
      <c r="V9819">
        <v>0.2</v>
      </c>
      <c r="W9819">
        <v>34.641600000000004</v>
      </c>
      <c r="X9819" s="1">
        <v>-34.641599999999997</v>
      </c>
      <c r="Y9819" s="1">
        <v>207.84960000000001</v>
      </c>
      <c r="Z9819" t="s">
        <v>47</v>
      </c>
      <c r="AA9819" s="2">
        <v>45.467100000000002</v>
      </c>
      <c r="AB9819" s="3">
        <v>0.26250000000000001</v>
      </c>
      <c r="AC9819" s="1">
        <v>-93.099299999999999</v>
      </c>
      <c r="AD9819">
        <v>4</v>
      </c>
      <c r="AE9819">
        <v>4</v>
      </c>
      <c r="AF9819" t="s">
        <v>48</v>
      </c>
      <c r="AG9819">
        <v>2015</v>
      </c>
      <c r="AH9819">
        <f>COUNTBLANK(datos[[#This Row],[Row ID]:[Year sales]])</f>
        <v>0</v>
      </c>
    </row>
    <row r="9820" spans="1:34" x14ac:dyDescent="0.3">
      <c r="A9820">
        <v>9819</v>
      </c>
      <c r="B9820" t="s">
        <v>10877</v>
      </c>
      <c r="C9820" s="4">
        <v>42163</v>
      </c>
      <c r="D9820" s="4">
        <v>42167</v>
      </c>
      <c r="E9820" t="s">
        <v>67</v>
      </c>
      <c r="F9820" t="s">
        <v>1055</v>
      </c>
      <c r="G9820" t="s">
        <v>1056</v>
      </c>
      <c r="H9820" t="s">
        <v>57</v>
      </c>
      <c r="I9820" t="s">
        <v>38</v>
      </c>
      <c r="J9820" t="s">
        <v>1173</v>
      </c>
      <c r="K9820" t="s">
        <v>71</v>
      </c>
      <c r="L9820">
        <v>33710</v>
      </c>
      <c r="M9820" t="s">
        <v>41</v>
      </c>
      <c r="N9820" t="s">
        <v>1763</v>
      </c>
      <c r="O9820" t="s">
        <v>62</v>
      </c>
      <c r="P9820" t="s">
        <v>86</v>
      </c>
      <c r="Q9820" t="s">
        <v>1764</v>
      </c>
      <c r="R9820" s="1">
        <v>4.4480000000000004</v>
      </c>
      <c r="S9820">
        <v>2</v>
      </c>
      <c r="T9820">
        <f t="shared" si="153"/>
        <v>18</v>
      </c>
      <c r="U9820" t="s">
        <v>46</v>
      </c>
      <c r="V9820">
        <v>0.2</v>
      </c>
      <c r="W9820">
        <v>0.88960000000000017</v>
      </c>
      <c r="X9820" s="1">
        <v>-0.88959999999999995</v>
      </c>
      <c r="Y9820" s="1">
        <v>5.3376000000000001</v>
      </c>
      <c r="Z9820" t="s">
        <v>65</v>
      </c>
      <c r="AA9820" s="2">
        <v>0.33360000000000001</v>
      </c>
      <c r="AB9820" s="3">
        <v>7.4999999999999997E-2</v>
      </c>
      <c r="AC9820" s="1">
        <v>-3.2248000000000001</v>
      </c>
      <c r="AD9820">
        <v>4</v>
      </c>
      <c r="AE9820">
        <v>4</v>
      </c>
      <c r="AF9820" t="s">
        <v>48</v>
      </c>
      <c r="AG9820">
        <v>2015</v>
      </c>
      <c r="AH9820">
        <f>COUNTBLANK(datos[[#This Row],[Row ID]:[Year sales]])</f>
        <v>0</v>
      </c>
    </row>
    <row r="9821" spans="1:34" x14ac:dyDescent="0.3">
      <c r="A9821">
        <v>9820</v>
      </c>
      <c r="B9821" t="s">
        <v>10877</v>
      </c>
      <c r="C9821" s="4">
        <v>42163</v>
      </c>
      <c r="D9821" s="4">
        <v>42167</v>
      </c>
      <c r="E9821" t="s">
        <v>67</v>
      </c>
      <c r="F9821" t="s">
        <v>1055</v>
      </c>
      <c r="G9821" t="s">
        <v>1056</v>
      </c>
      <c r="H9821" t="s">
        <v>57</v>
      </c>
      <c r="I9821" t="s">
        <v>38</v>
      </c>
      <c r="J9821" t="s">
        <v>1173</v>
      </c>
      <c r="K9821" t="s">
        <v>71</v>
      </c>
      <c r="L9821">
        <v>33710</v>
      </c>
      <c r="M9821" t="s">
        <v>41</v>
      </c>
      <c r="N9821" t="s">
        <v>6759</v>
      </c>
      <c r="O9821" t="s">
        <v>62</v>
      </c>
      <c r="P9821" t="s">
        <v>63</v>
      </c>
      <c r="Q9821" t="s">
        <v>6760</v>
      </c>
      <c r="R9821" s="1">
        <v>9</v>
      </c>
      <c r="S9821">
        <v>3</v>
      </c>
      <c r="T9821">
        <f t="shared" si="153"/>
        <v>20</v>
      </c>
      <c r="U9821" t="s">
        <v>52</v>
      </c>
      <c r="V9821">
        <v>0.2</v>
      </c>
      <c r="W9821">
        <v>1.8</v>
      </c>
      <c r="X9821" s="1">
        <v>-1.8</v>
      </c>
      <c r="Y9821" s="1">
        <v>10.8</v>
      </c>
      <c r="Z9821" t="s">
        <v>65</v>
      </c>
      <c r="AA9821" s="2">
        <v>3.15</v>
      </c>
      <c r="AB9821" s="3">
        <v>0.35</v>
      </c>
      <c r="AC9821" s="1">
        <v>-4.05</v>
      </c>
      <c r="AD9821">
        <v>4</v>
      </c>
      <c r="AE9821">
        <v>4</v>
      </c>
      <c r="AF9821" t="s">
        <v>48</v>
      </c>
      <c r="AG9821">
        <v>2015</v>
      </c>
      <c r="AH9821">
        <f>COUNTBLANK(datos[[#This Row],[Row ID]:[Year sales]])</f>
        <v>0</v>
      </c>
    </row>
    <row r="9822" spans="1:34" x14ac:dyDescent="0.3">
      <c r="A9822">
        <v>9821</v>
      </c>
      <c r="B9822" t="s">
        <v>10877</v>
      </c>
      <c r="C9822" s="4">
        <v>42163</v>
      </c>
      <c r="D9822" s="4">
        <v>42167</v>
      </c>
      <c r="E9822" t="s">
        <v>67</v>
      </c>
      <c r="F9822" t="s">
        <v>1055</v>
      </c>
      <c r="G9822" t="s">
        <v>1056</v>
      </c>
      <c r="H9822" t="s">
        <v>57</v>
      </c>
      <c r="I9822" t="s">
        <v>38</v>
      </c>
      <c r="J9822" t="s">
        <v>1173</v>
      </c>
      <c r="K9822" t="s">
        <v>71</v>
      </c>
      <c r="L9822">
        <v>33710</v>
      </c>
      <c r="M9822" t="s">
        <v>41</v>
      </c>
      <c r="N9822" t="s">
        <v>8249</v>
      </c>
      <c r="O9822" t="s">
        <v>62</v>
      </c>
      <c r="P9822" t="s">
        <v>110</v>
      </c>
      <c r="Q9822" t="s">
        <v>8250</v>
      </c>
      <c r="R9822" s="1">
        <v>42.24</v>
      </c>
      <c r="S9822">
        <v>10</v>
      </c>
      <c r="T9822">
        <f t="shared" si="153"/>
        <v>17</v>
      </c>
      <c r="U9822" t="s">
        <v>75</v>
      </c>
      <c r="V9822">
        <v>0.2</v>
      </c>
      <c r="W9822">
        <v>8.4480000000000004</v>
      </c>
      <c r="X9822" s="1">
        <v>-8.4480000000000004</v>
      </c>
      <c r="Y9822" s="1">
        <v>50.688000000000002</v>
      </c>
      <c r="Z9822" t="s">
        <v>99</v>
      </c>
      <c r="AA9822" s="2">
        <v>13.2</v>
      </c>
      <c r="AB9822" s="3">
        <v>0.31249999999999994</v>
      </c>
      <c r="AC9822" s="1">
        <v>-20.591999999999999</v>
      </c>
      <c r="AD9822">
        <v>4</v>
      </c>
      <c r="AE9822">
        <v>4</v>
      </c>
      <c r="AF9822" t="s">
        <v>48</v>
      </c>
      <c r="AG9822">
        <v>2015</v>
      </c>
      <c r="AH9822">
        <f>COUNTBLANK(datos[[#This Row],[Row ID]:[Year sales]])</f>
        <v>0</v>
      </c>
    </row>
    <row r="9823" spans="1:34" x14ac:dyDescent="0.3">
      <c r="A9823">
        <v>9822</v>
      </c>
      <c r="B9823" t="s">
        <v>10877</v>
      </c>
      <c r="C9823" s="4">
        <v>42163</v>
      </c>
      <c r="D9823" s="4">
        <v>42167</v>
      </c>
      <c r="E9823" t="s">
        <v>67</v>
      </c>
      <c r="F9823" t="s">
        <v>1055</v>
      </c>
      <c r="G9823" t="s">
        <v>1056</v>
      </c>
      <c r="H9823" t="s">
        <v>57</v>
      </c>
      <c r="I9823" t="s">
        <v>38</v>
      </c>
      <c r="J9823" t="s">
        <v>1173</v>
      </c>
      <c r="K9823" t="s">
        <v>71</v>
      </c>
      <c r="L9823">
        <v>33710</v>
      </c>
      <c r="M9823" t="s">
        <v>41</v>
      </c>
      <c r="N9823" t="s">
        <v>1853</v>
      </c>
      <c r="O9823" t="s">
        <v>62</v>
      </c>
      <c r="P9823" t="s">
        <v>94</v>
      </c>
      <c r="Q9823" t="s">
        <v>1854</v>
      </c>
      <c r="R9823" s="1">
        <v>18.263999999999999</v>
      </c>
      <c r="S9823">
        <v>2</v>
      </c>
      <c r="T9823">
        <f t="shared" si="153"/>
        <v>46</v>
      </c>
      <c r="U9823" t="s">
        <v>46</v>
      </c>
      <c r="V9823">
        <v>0.7</v>
      </c>
      <c r="W9823">
        <v>12.784799999999999</v>
      </c>
      <c r="X9823" s="1">
        <v>-12.784800000000001</v>
      </c>
      <c r="Y9823" s="1">
        <v>31.0488</v>
      </c>
      <c r="Z9823" t="s">
        <v>65</v>
      </c>
      <c r="AA9823" s="2">
        <v>-13.393599999999999</v>
      </c>
      <c r="AB9823" s="3">
        <v>-0.73333333333333328</v>
      </c>
      <c r="AC9823" s="1">
        <v>-18.872800000000002</v>
      </c>
      <c r="AD9823">
        <v>4</v>
      </c>
      <c r="AE9823">
        <v>4</v>
      </c>
      <c r="AF9823" t="s">
        <v>48</v>
      </c>
      <c r="AG9823">
        <v>2015</v>
      </c>
      <c r="AH9823">
        <f>COUNTBLANK(datos[[#This Row],[Row ID]:[Year sales]])</f>
        <v>0</v>
      </c>
    </row>
    <row r="9824" spans="1:34" x14ac:dyDescent="0.3">
      <c r="A9824">
        <v>9823</v>
      </c>
      <c r="B9824" t="s">
        <v>10878</v>
      </c>
      <c r="C9824" s="4">
        <v>41866</v>
      </c>
      <c r="D9824" s="4">
        <v>41870</v>
      </c>
      <c r="E9824" t="s">
        <v>67</v>
      </c>
      <c r="F9824" t="s">
        <v>1810</v>
      </c>
      <c r="G9824" t="s">
        <v>1811</v>
      </c>
      <c r="H9824" t="s">
        <v>37</v>
      </c>
      <c r="I9824" t="s">
        <v>38</v>
      </c>
      <c r="J9824" t="s">
        <v>147</v>
      </c>
      <c r="K9824" t="s">
        <v>59</v>
      </c>
      <c r="L9824">
        <v>94122</v>
      </c>
      <c r="M9824" t="s">
        <v>60</v>
      </c>
      <c r="N9824" t="s">
        <v>2126</v>
      </c>
      <c r="O9824" t="s">
        <v>62</v>
      </c>
      <c r="P9824" t="s">
        <v>97</v>
      </c>
      <c r="Q9824" t="s">
        <v>2127</v>
      </c>
      <c r="R9824" s="1">
        <v>152.91</v>
      </c>
      <c r="S9824">
        <v>3</v>
      </c>
      <c r="T9824">
        <f t="shared" si="153"/>
        <v>22</v>
      </c>
      <c r="U9824" t="s">
        <v>52</v>
      </c>
      <c r="V9824">
        <v>0</v>
      </c>
      <c r="W9824">
        <v>0</v>
      </c>
      <c r="X9824" s="1">
        <v>0</v>
      </c>
      <c r="Y9824" s="1">
        <v>152.91</v>
      </c>
      <c r="Z9824" t="s">
        <v>99</v>
      </c>
      <c r="AA9824" s="2">
        <v>42.814799999999998</v>
      </c>
      <c r="AB9824" s="3">
        <v>0.27999999999999997</v>
      </c>
      <c r="AC9824" s="1">
        <v>-110.09520000000001</v>
      </c>
      <c r="AD9824">
        <v>4</v>
      </c>
      <c r="AE9824">
        <v>4</v>
      </c>
      <c r="AF9824" t="s">
        <v>48</v>
      </c>
      <c r="AG9824">
        <v>2014</v>
      </c>
      <c r="AH9824">
        <f>COUNTBLANK(datos[[#This Row],[Row ID]:[Year sales]])</f>
        <v>0</v>
      </c>
    </row>
    <row r="9825" spans="1:34" x14ac:dyDescent="0.3">
      <c r="A9825">
        <v>9824</v>
      </c>
      <c r="B9825" t="s">
        <v>10878</v>
      </c>
      <c r="C9825" s="4">
        <v>41866</v>
      </c>
      <c r="D9825" s="4">
        <v>41870</v>
      </c>
      <c r="E9825" t="s">
        <v>67</v>
      </c>
      <c r="F9825" t="s">
        <v>1810</v>
      </c>
      <c r="G9825" t="s">
        <v>1811</v>
      </c>
      <c r="H9825" t="s">
        <v>37</v>
      </c>
      <c r="I9825" t="s">
        <v>38</v>
      </c>
      <c r="J9825" t="s">
        <v>147</v>
      </c>
      <c r="K9825" t="s">
        <v>59</v>
      </c>
      <c r="L9825">
        <v>94122</v>
      </c>
      <c r="M9825" t="s">
        <v>60</v>
      </c>
      <c r="N9825" t="s">
        <v>4364</v>
      </c>
      <c r="O9825" t="s">
        <v>62</v>
      </c>
      <c r="P9825" t="s">
        <v>110</v>
      </c>
      <c r="Q9825" t="s">
        <v>4365</v>
      </c>
      <c r="R9825" s="1">
        <v>92.94</v>
      </c>
      <c r="S9825">
        <v>3</v>
      </c>
      <c r="T9825">
        <f t="shared" si="153"/>
        <v>18</v>
      </c>
      <c r="U9825" t="s">
        <v>52</v>
      </c>
      <c r="V9825">
        <v>0</v>
      </c>
      <c r="W9825">
        <v>0</v>
      </c>
      <c r="X9825" s="1">
        <v>0</v>
      </c>
      <c r="Y9825" s="1">
        <v>92.94</v>
      </c>
      <c r="Z9825" t="s">
        <v>99</v>
      </c>
      <c r="AA9825" s="2">
        <v>41.823</v>
      </c>
      <c r="AB9825" s="3">
        <v>0.45</v>
      </c>
      <c r="AC9825" s="1">
        <v>-51.116999999999997</v>
      </c>
      <c r="AD9825">
        <v>4</v>
      </c>
      <c r="AE9825">
        <v>4</v>
      </c>
      <c r="AF9825" t="s">
        <v>48</v>
      </c>
      <c r="AG9825">
        <v>2014</v>
      </c>
      <c r="AH9825">
        <f>COUNTBLANK(datos[[#This Row],[Row ID]:[Year sales]])</f>
        <v>0</v>
      </c>
    </row>
    <row r="9826" spans="1:34" x14ac:dyDescent="0.3">
      <c r="A9826">
        <v>9825</v>
      </c>
      <c r="B9826" t="s">
        <v>10878</v>
      </c>
      <c r="C9826" s="4">
        <v>41866</v>
      </c>
      <c r="D9826" s="4">
        <v>41870</v>
      </c>
      <c r="E9826" t="s">
        <v>67</v>
      </c>
      <c r="F9826" t="s">
        <v>1810</v>
      </c>
      <c r="G9826" t="s">
        <v>1811</v>
      </c>
      <c r="H9826" t="s">
        <v>37</v>
      </c>
      <c r="I9826" t="s">
        <v>38</v>
      </c>
      <c r="J9826" t="s">
        <v>147</v>
      </c>
      <c r="K9826" t="s">
        <v>59</v>
      </c>
      <c r="L9826">
        <v>94122</v>
      </c>
      <c r="M9826" t="s">
        <v>60</v>
      </c>
      <c r="N9826" t="s">
        <v>381</v>
      </c>
      <c r="O9826" t="s">
        <v>62</v>
      </c>
      <c r="P9826" t="s">
        <v>94</v>
      </c>
      <c r="Q9826" t="s">
        <v>382</v>
      </c>
      <c r="R9826" s="1">
        <v>17.856000000000002</v>
      </c>
      <c r="S9826">
        <v>4</v>
      </c>
      <c r="T9826">
        <f t="shared" si="153"/>
        <v>28</v>
      </c>
      <c r="U9826" t="s">
        <v>52</v>
      </c>
      <c r="V9826">
        <v>0.2</v>
      </c>
      <c r="W9826">
        <v>3.5712000000000006</v>
      </c>
      <c r="X9826" s="1">
        <v>-3.5712000000000002</v>
      </c>
      <c r="Y9826" s="1">
        <v>21.427200000000003</v>
      </c>
      <c r="Z9826" t="s">
        <v>65</v>
      </c>
      <c r="AA9826" s="2">
        <v>6.2496</v>
      </c>
      <c r="AB9826" s="3">
        <v>0.35</v>
      </c>
      <c r="AC9826" s="1">
        <v>-8.0351999999999997</v>
      </c>
      <c r="AD9826">
        <v>4</v>
      </c>
      <c r="AE9826">
        <v>4</v>
      </c>
      <c r="AF9826" t="s">
        <v>48</v>
      </c>
      <c r="AG9826">
        <v>2014</v>
      </c>
      <c r="AH9826">
        <f>COUNTBLANK(datos[[#This Row],[Row ID]:[Year sales]])</f>
        <v>0</v>
      </c>
    </row>
    <row r="9827" spans="1:34" x14ac:dyDescent="0.3">
      <c r="A9827">
        <v>9826</v>
      </c>
      <c r="B9827" t="s">
        <v>10878</v>
      </c>
      <c r="C9827" s="4">
        <v>41866</v>
      </c>
      <c r="D9827" s="4">
        <v>41870</v>
      </c>
      <c r="E9827" t="s">
        <v>67</v>
      </c>
      <c r="F9827" t="s">
        <v>1810</v>
      </c>
      <c r="G9827" t="s">
        <v>1811</v>
      </c>
      <c r="H9827" t="s">
        <v>37</v>
      </c>
      <c r="I9827" t="s">
        <v>38</v>
      </c>
      <c r="J9827" t="s">
        <v>147</v>
      </c>
      <c r="K9827" t="s">
        <v>59</v>
      </c>
      <c r="L9827">
        <v>94122</v>
      </c>
      <c r="M9827" t="s">
        <v>60</v>
      </c>
      <c r="N9827" t="s">
        <v>2411</v>
      </c>
      <c r="O9827" t="s">
        <v>62</v>
      </c>
      <c r="P9827" t="s">
        <v>94</v>
      </c>
      <c r="Q9827" t="s">
        <v>2412</v>
      </c>
      <c r="R9827" s="1">
        <v>46.44</v>
      </c>
      <c r="S9827">
        <v>3</v>
      </c>
      <c r="T9827">
        <f t="shared" si="153"/>
        <v>34</v>
      </c>
      <c r="U9827" t="s">
        <v>52</v>
      </c>
      <c r="V9827">
        <v>0.2</v>
      </c>
      <c r="W9827">
        <v>9.2880000000000003</v>
      </c>
      <c r="X9827" s="1">
        <v>-9.2880000000000003</v>
      </c>
      <c r="Y9827" s="1">
        <v>55.727999999999994</v>
      </c>
      <c r="Z9827" t="s">
        <v>99</v>
      </c>
      <c r="AA9827" s="2">
        <v>15.093</v>
      </c>
      <c r="AB9827" s="3">
        <v>0.32500000000000001</v>
      </c>
      <c r="AC9827" s="1">
        <v>-22.059000000000001</v>
      </c>
      <c r="AD9827">
        <v>4</v>
      </c>
      <c r="AE9827">
        <v>4</v>
      </c>
      <c r="AF9827" t="s">
        <v>48</v>
      </c>
      <c r="AG9827">
        <v>2014</v>
      </c>
      <c r="AH9827">
        <f>COUNTBLANK(datos[[#This Row],[Row ID]:[Year sales]])</f>
        <v>0</v>
      </c>
    </row>
    <row r="9828" spans="1:34" x14ac:dyDescent="0.3">
      <c r="A9828">
        <v>9827</v>
      </c>
      <c r="B9828" t="s">
        <v>10878</v>
      </c>
      <c r="C9828" s="4">
        <v>41866</v>
      </c>
      <c r="D9828" s="4">
        <v>41870</v>
      </c>
      <c r="E9828" t="s">
        <v>67</v>
      </c>
      <c r="F9828" t="s">
        <v>1810</v>
      </c>
      <c r="G9828" t="s">
        <v>1811</v>
      </c>
      <c r="H9828" t="s">
        <v>37</v>
      </c>
      <c r="I9828" t="s">
        <v>38</v>
      </c>
      <c r="J9828" t="s">
        <v>147</v>
      </c>
      <c r="K9828" t="s">
        <v>59</v>
      </c>
      <c r="L9828">
        <v>94122</v>
      </c>
      <c r="M9828" t="s">
        <v>60</v>
      </c>
      <c r="N9828" t="s">
        <v>4956</v>
      </c>
      <c r="O9828" t="s">
        <v>43</v>
      </c>
      <c r="P9828" t="s">
        <v>50</v>
      </c>
      <c r="Q9828" t="s">
        <v>4957</v>
      </c>
      <c r="R9828" s="1">
        <v>195.136</v>
      </c>
      <c r="S9828">
        <v>4</v>
      </c>
      <c r="T9828">
        <f t="shared" si="153"/>
        <v>39</v>
      </c>
      <c r="U9828" t="s">
        <v>52</v>
      </c>
      <c r="V9828">
        <v>0.2</v>
      </c>
      <c r="W9828">
        <v>39.027200000000001</v>
      </c>
      <c r="X9828" s="1">
        <v>-39.027200000000001</v>
      </c>
      <c r="Y9828" s="1">
        <v>234.16319999999999</v>
      </c>
      <c r="Z9828" t="s">
        <v>47</v>
      </c>
      <c r="AA9828" s="2">
        <v>-12.196</v>
      </c>
      <c r="AB9828" s="3">
        <v>-6.25E-2</v>
      </c>
      <c r="AC9828" s="1">
        <v>-168.3048</v>
      </c>
      <c r="AD9828">
        <v>4</v>
      </c>
      <c r="AE9828">
        <v>4</v>
      </c>
      <c r="AF9828" t="s">
        <v>48</v>
      </c>
      <c r="AG9828">
        <v>2014</v>
      </c>
      <c r="AH9828">
        <f>COUNTBLANK(datos[[#This Row],[Row ID]:[Year sales]])</f>
        <v>0</v>
      </c>
    </row>
    <row r="9829" spans="1:34" x14ac:dyDescent="0.3">
      <c r="A9829">
        <v>9828</v>
      </c>
      <c r="B9829" t="s">
        <v>10879</v>
      </c>
      <c r="C9829" s="4">
        <v>42905</v>
      </c>
      <c r="D9829" s="4">
        <v>42912</v>
      </c>
      <c r="E9829" t="s">
        <v>67</v>
      </c>
      <c r="F9829" t="s">
        <v>420</v>
      </c>
      <c r="G9829" t="s">
        <v>421</v>
      </c>
      <c r="H9829" t="s">
        <v>57</v>
      </c>
      <c r="I9829" t="s">
        <v>38</v>
      </c>
      <c r="J9829" t="s">
        <v>286</v>
      </c>
      <c r="K9829" t="s">
        <v>287</v>
      </c>
      <c r="L9829">
        <v>10035</v>
      </c>
      <c r="M9829" t="s">
        <v>168</v>
      </c>
      <c r="N9829" t="s">
        <v>2188</v>
      </c>
      <c r="O9829" t="s">
        <v>62</v>
      </c>
      <c r="P9829" t="s">
        <v>77</v>
      </c>
      <c r="Q9829" t="s">
        <v>2189</v>
      </c>
      <c r="R9829" s="1">
        <v>129.30000000000001</v>
      </c>
      <c r="S9829">
        <v>2</v>
      </c>
      <c r="T9829">
        <f t="shared" si="153"/>
        <v>33</v>
      </c>
      <c r="U9829" t="s">
        <v>46</v>
      </c>
      <c r="V9829">
        <v>0</v>
      </c>
      <c r="W9829">
        <v>0</v>
      </c>
      <c r="X9829" s="1">
        <v>0</v>
      </c>
      <c r="Y9829" s="1">
        <v>129.30000000000001</v>
      </c>
      <c r="Z9829" t="s">
        <v>99</v>
      </c>
      <c r="AA9829" s="2">
        <v>6.4649999999999999</v>
      </c>
      <c r="AB9829" s="3">
        <v>4.9999999999999996E-2</v>
      </c>
      <c r="AC9829" s="1">
        <v>-122.83499999999999</v>
      </c>
      <c r="AD9829">
        <v>7</v>
      </c>
      <c r="AE9829">
        <v>7</v>
      </c>
      <c r="AF9829" t="s">
        <v>48</v>
      </c>
      <c r="AG9829">
        <v>2017</v>
      </c>
      <c r="AH9829">
        <f>COUNTBLANK(datos[[#This Row],[Row ID]:[Year sales]])</f>
        <v>0</v>
      </c>
    </row>
    <row r="9830" spans="1:34" x14ac:dyDescent="0.3">
      <c r="A9830">
        <v>9829</v>
      </c>
      <c r="B9830" t="s">
        <v>10879</v>
      </c>
      <c r="C9830" s="4">
        <v>42905</v>
      </c>
      <c r="D9830" s="4">
        <v>42912</v>
      </c>
      <c r="E9830" t="s">
        <v>67</v>
      </c>
      <c r="F9830" t="s">
        <v>420</v>
      </c>
      <c r="G9830" t="s">
        <v>421</v>
      </c>
      <c r="H9830" t="s">
        <v>57</v>
      </c>
      <c r="I9830" t="s">
        <v>38</v>
      </c>
      <c r="J9830" t="s">
        <v>286</v>
      </c>
      <c r="K9830" t="s">
        <v>287</v>
      </c>
      <c r="L9830">
        <v>10035</v>
      </c>
      <c r="M9830" t="s">
        <v>168</v>
      </c>
      <c r="N9830" t="s">
        <v>2130</v>
      </c>
      <c r="O9830" t="s">
        <v>62</v>
      </c>
      <c r="P9830" t="s">
        <v>94</v>
      </c>
      <c r="Q9830" t="s">
        <v>2131</v>
      </c>
      <c r="R9830" s="1">
        <v>11.568</v>
      </c>
      <c r="S9830">
        <v>3</v>
      </c>
      <c r="T9830">
        <f t="shared" si="153"/>
        <v>59</v>
      </c>
      <c r="U9830" t="s">
        <v>52</v>
      </c>
      <c r="V9830">
        <v>0.2</v>
      </c>
      <c r="W9830">
        <v>2.3136000000000001</v>
      </c>
      <c r="X9830" s="1">
        <v>-2.3136000000000001</v>
      </c>
      <c r="Y9830" s="1">
        <v>13.881599999999999</v>
      </c>
      <c r="Z9830" t="s">
        <v>65</v>
      </c>
      <c r="AA9830" s="2">
        <v>3.7595999999999998</v>
      </c>
      <c r="AB9830" s="3">
        <v>0.32500000000000001</v>
      </c>
      <c r="AC9830" s="1">
        <v>-5.4947999999999997</v>
      </c>
      <c r="AD9830">
        <v>7</v>
      </c>
      <c r="AE9830">
        <v>7</v>
      </c>
      <c r="AF9830" t="s">
        <v>48</v>
      </c>
      <c r="AG9830">
        <v>2017</v>
      </c>
      <c r="AH9830">
        <f>COUNTBLANK(datos[[#This Row],[Row ID]:[Year sales]])</f>
        <v>0</v>
      </c>
    </row>
    <row r="9831" spans="1:34" x14ac:dyDescent="0.3">
      <c r="A9831">
        <v>9830</v>
      </c>
      <c r="B9831" t="s">
        <v>10880</v>
      </c>
      <c r="C9831" s="4">
        <v>42932</v>
      </c>
      <c r="D9831" s="4">
        <v>42939</v>
      </c>
      <c r="E9831" t="s">
        <v>67</v>
      </c>
      <c r="F9831" t="s">
        <v>1509</v>
      </c>
      <c r="G9831" t="s">
        <v>1510</v>
      </c>
      <c r="H9831" t="s">
        <v>37</v>
      </c>
      <c r="I9831" t="s">
        <v>38</v>
      </c>
      <c r="J9831" t="s">
        <v>487</v>
      </c>
      <c r="K9831" t="s">
        <v>108</v>
      </c>
      <c r="L9831">
        <v>28205</v>
      </c>
      <c r="M9831" t="s">
        <v>41</v>
      </c>
      <c r="N9831" t="s">
        <v>223</v>
      </c>
      <c r="O9831" t="s">
        <v>43</v>
      </c>
      <c r="P9831" t="s">
        <v>50</v>
      </c>
      <c r="Q9831" t="s">
        <v>224</v>
      </c>
      <c r="R9831" s="1">
        <v>242.352</v>
      </c>
      <c r="S9831">
        <v>3</v>
      </c>
      <c r="T9831">
        <f t="shared" si="153"/>
        <v>35</v>
      </c>
      <c r="U9831" t="s">
        <v>52</v>
      </c>
      <c r="V9831">
        <v>0.2</v>
      </c>
      <c r="W9831">
        <v>48.470400000000005</v>
      </c>
      <c r="X9831" s="1">
        <v>-48.470399999999998</v>
      </c>
      <c r="Y9831" s="1">
        <v>290.82240000000002</v>
      </c>
      <c r="Z9831" t="s">
        <v>47</v>
      </c>
      <c r="AA9831" s="2">
        <v>15.147</v>
      </c>
      <c r="AB9831" s="3">
        <v>6.25E-2</v>
      </c>
      <c r="AC9831" s="1">
        <v>-178.7346</v>
      </c>
      <c r="AD9831">
        <v>7</v>
      </c>
      <c r="AE9831">
        <v>7</v>
      </c>
      <c r="AF9831" t="s">
        <v>48</v>
      </c>
      <c r="AG9831">
        <v>2017</v>
      </c>
      <c r="AH9831">
        <f>COUNTBLANK(datos[[#This Row],[Row ID]:[Year sales]])</f>
        <v>0</v>
      </c>
    </row>
    <row r="9832" spans="1:34" x14ac:dyDescent="0.3">
      <c r="A9832">
        <v>9831</v>
      </c>
      <c r="B9832" t="s">
        <v>10881</v>
      </c>
      <c r="C9832" s="4">
        <v>41989</v>
      </c>
      <c r="D9832" s="4">
        <v>41991</v>
      </c>
      <c r="E9832" t="s">
        <v>34</v>
      </c>
      <c r="F9832" t="s">
        <v>2146</v>
      </c>
      <c r="G9832" t="s">
        <v>2147</v>
      </c>
      <c r="H9832" t="s">
        <v>37</v>
      </c>
      <c r="I9832" t="s">
        <v>38</v>
      </c>
      <c r="J9832" t="s">
        <v>9175</v>
      </c>
      <c r="K9832" t="s">
        <v>124</v>
      </c>
      <c r="L9832">
        <v>77705</v>
      </c>
      <c r="M9832" t="s">
        <v>125</v>
      </c>
      <c r="N9832" t="s">
        <v>5502</v>
      </c>
      <c r="O9832" t="s">
        <v>90</v>
      </c>
      <c r="P9832" t="s">
        <v>181</v>
      </c>
      <c r="Q9832" t="s">
        <v>5503</v>
      </c>
      <c r="R9832" s="1">
        <v>319.96800000000002</v>
      </c>
      <c r="S9832">
        <v>4</v>
      </c>
      <c r="T9832">
        <f t="shared" si="153"/>
        <v>29</v>
      </c>
      <c r="U9832" t="s">
        <v>52</v>
      </c>
      <c r="V9832">
        <v>0.2</v>
      </c>
      <c r="W9832">
        <v>63.993600000000008</v>
      </c>
      <c r="X9832" s="1">
        <v>-63.993600000000001</v>
      </c>
      <c r="Y9832" s="1">
        <v>383.96160000000003</v>
      </c>
      <c r="Z9832" t="s">
        <v>47</v>
      </c>
      <c r="AA9832" s="2">
        <v>95.990399999999994</v>
      </c>
      <c r="AB9832" s="3">
        <v>0.3</v>
      </c>
      <c r="AC9832" s="1">
        <v>-159.98400000000001</v>
      </c>
      <c r="AD9832">
        <v>2</v>
      </c>
      <c r="AE9832">
        <v>2</v>
      </c>
      <c r="AF9832" t="s">
        <v>48</v>
      </c>
      <c r="AG9832">
        <v>2014</v>
      </c>
      <c r="AH9832">
        <f>COUNTBLANK(datos[[#This Row],[Row ID]:[Year sales]])</f>
        <v>0</v>
      </c>
    </row>
    <row r="9833" spans="1:34" x14ac:dyDescent="0.3">
      <c r="A9833">
        <v>9832</v>
      </c>
      <c r="B9833" t="s">
        <v>10881</v>
      </c>
      <c r="C9833" s="4">
        <v>41989</v>
      </c>
      <c r="D9833" s="4">
        <v>41991</v>
      </c>
      <c r="E9833" t="s">
        <v>34</v>
      </c>
      <c r="F9833" t="s">
        <v>2146</v>
      </c>
      <c r="G9833" t="s">
        <v>2147</v>
      </c>
      <c r="H9833" t="s">
        <v>37</v>
      </c>
      <c r="I9833" t="s">
        <v>38</v>
      </c>
      <c r="J9833" t="s">
        <v>9175</v>
      </c>
      <c r="K9833" t="s">
        <v>124</v>
      </c>
      <c r="L9833">
        <v>77705</v>
      </c>
      <c r="M9833" t="s">
        <v>125</v>
      </c>
      <c r="N9833" t="s">
        <v>279</v>
      </c>
      <c r="O9833" t="s">
        <v>43</v>
      </c>
      <c r="P9833" t="s">
        <v>83</v>
      </c>
      <c r="Q9833" t="s">
        <v>280</v>
      </c>
      <c r="R9833" s="1">
        <v>8.6240000000000006</v>
      </c>
      <c r="S9833">
        <v>7</v>
      </c>
      <c r="T9833">
        <f t="shared" si="153"/>
        <v>44</v>
      </c>
      <c r="U9833" t="s">
        <v>75</v>
      </c>
      <c r="V9833">
        <v>0.6</v>
      </c>
      <c r="W9833">
        <v>5.1744000000000003</v>
      </c>
      <c r="X9833" s="1">
        <v>-5.1744000000000003</v>
      </c>
      <c r="Y9833" s="1">
        <v>13.798400000000001</v>
      </c>
      <c r="Z9833" t="s">
        <v>65</v>
      </c>
      <c r="AA9833" s="2">
        <v>-2.5872000000000002</v>
      </c>
      <c r="AB9833" s="3">
        <v>-0.3</v>
      </c>
      <c r="AC9833" s="1">
        <v>-6.0368000000000004</v>
      </c>
      <c r="AD9833">
        <v>2</v>
      </c>
      <c r="AE9833">
        <v>2</v>
      </c>
      <c r="AF9833" t="s">
        <v>48</v>
      </c>
      <c r="AG9833">
        <v>2014</v>
      </c>
      <c r="AH9833">
        <f>COUNTBLANK(datos[[#This Row],[Row ID]:[Year sales]])</f>
        <v>0</v>
      </c>
    </row>
    <row r="9834" spans="1:34" x14ac:dyDescent="0.3">
      <c r="A9834">
        <v>9833</v>
      </c>
      <c r="B9834" t="s">
        <v>10882</v>
      </c>
      <c r="C9834" s="4">
        <v>41777</v>
      </c>
      <c r="D9834" s="4">
        <v>41781</v>
      </c>
      <c r="E9834" t="s">
        <v>34</v>
      </c>
      <c r="F9834" t="s">
        <v>5949</v>
      </c>
      <c r="G9834" t="s">
        <v>5950</v>
      </c>
      <c r="H9834" t="s">
        <v>37</v>
      </c>
      <c r="I9834" t="s">
        <v>38</v>
      </c>
      <c r="J9834" t="s">
        <v>837</v>
      </c>
      <c r="K9834" t="s">
        <v>124</v>
      </c>
      <c r="L9834">
        <v>75220</v>
      </c>
      <c r="M9834" t="s">
        <v>125</v>
      </c>
      <c r="N9834" t="s">
        <v>4207</v>
      </c>
      <c r="O9834" t="s">
        <v>62</v>
      </c>
      <c r="P9834" t="s">
        <v>110</v>
      </c>
      <c r="Q9834" t="s">
        <v>4208</v>
      </c>
      <c r="R9834" s="1">
        <v>3.984</v>
      </c>
      <c r="S9834">
        <v>1</v>
      </c>
      <c r="T9834">
        <f t="shared" si="153"/>
        <v>28</v>
      </c>
      <c r="U9834" t="s">
        <v>46</v>
      </c>
      <c r="V9834">
        <v>0.2</v>
      </c>
      <c r="W9834">
        <v>0.79680000000000006</v>
      </c>
      <c r="X9834" s="1">
        <v>-0.79679999999999995</v>
      </c>
      <c r="Y9834" s="1">
        <v>4.7808000000000002</v>
      </c>
      <c r="Z9834" t="s">
        <v>65</v>
      </c>
      <c r="AA9834" s="2">
        <v>1.4441999999999999</v>
      </c>
      <c r="AB9834" s="3">
        <v>0.36249999999999999</v>
      </c>
      <c r="AC9834" s="1">
        <v>-1.7430000000000001</v>
      </c>
      <c r="AD9834">
        <v>4</v>
      </c>
      <c r="AE9834">
        <v>4</v>
      </c>
      <c r="AF9834" t="s">
        <v>48</v>
      </c>
      <c r="AG9834">
        <v>2014</v>
      </c>
      <c r="AH9834">
        <f>COUNTBLANK(datos[[#This Row],[Row ID]:[Year sales]])</f>
        <v>0</v>
      </c>
    </row>
    <row r="9835" spans="1:34" x14ac:dyDescent="0.3">
      <c r="A9835">
        <v>9834</v>
      </c>
      <c r="B9835" t="s">
        <v>10883</v>
      </c>
      <c r="C9835" s="4">
        <v>42992</v>
      </c>
      <c r="D9835" s="4">
        <v>42997</v>
      </c>
      <c r="E9835" t="s">
        <v>67</v>
      </c>
      <c r="F9835" t="s">
        <v>3224</v>
      </c>
      <c r="G9835" t="s">
        <v>3225</v>
      </c>
      <c r="H9835" t="s">
        <v>57</v>
      </c>
      <c r="I9835" t="s">
        <v>38</v>
      </c>
      <c r="J9835" t="s">
        <v>338</v>
      </c>
      <c r="K9835" t="s">
        <v>518</v>
      </c>
      <c r="L9835">
        <v>45503</v>
      </c>
      <c r="M9835" t="s">
        <v>168</v>
      </c>
      <c r="N9835" t="s">
        <v>1096</v>
      </c>
      <c r="O9835" t="s">
        <v>90</v>
      </c>
      <c r="P9835" t="s">
        <v>181</v>
      </c>
      <c r="Q9835" t="s">
        <v>1097</v>
      </c>
      <c r="R9835" s="1">
        <v>895.94399999999996</v>
      </c>
      <c r="S9835">
        <v>7</v>
      </c>
      <c r="T9835">
        <f t="shared" si="153"/>
        <v>21</v>
      </c>
      <c r="U9835" t="s">
        <v>75</v>
      </c>
      <c r="V9835">
        <v>0.2</v>
      </c>
      <c r="W9835">
        <v>179.18880000000001</v>
      </c>
      <c r="X9835" s="1">
        <v>-179.18879999999999</v>
      </c>
      <c r="Y9835" s="1">
        <v>1075.1327999999999</v>
      </c>
      <c r="Z9835" t="s">
        <v>53</v>
      </c>
      <c r="AA9835" s="2">
        <v>190.38810000000001</v>
      </c>
      <c r="AB9835" s="3">
        <v>0.21250000000000002</v>
      </c>
      <c r="AC9835" s="1">
        <v>-526.36710000000005</v>
      </c>
      <c r="AD9835">
        <v>5</v>
      </c>
      <c r="AE9835">
        <v>5</v>
      </c>
      <c r="AF9835" t="s">
        <v>48</v>
      </c>
      <c r="AG9835">
        <v>2017</v>
      </c>
      <c r="AH9835">
        <f>COUNTBLANK(datos[[#This Row],[Row ID]:[Year sales]])</f>
        <v>0</v>
      </c>
    </row>
    <row r="9836" spans="1:34" x14ac:dyDescent="0.3">
      <c r="A9836">
        <v>9835</v>
      </c>
      <c r="B9836" t="s">
        <v>10884</v>
      </c>
      <c r="C9836" s="4">
        <v>42653</v>
      </c>
      <c r="D9836" s="4">
        <v>42655</v>
      </c>
      <c r="E9836" t="s">
        <v>208</v>
      </c>
      <c r="F9836" t="s">
        <v>5082</v>
      </c>
      <c r="G9836" t="s">
        <v>5083</v>
      </c>
      <c r="H9836" t="s">
        <v>37</v>
      </c>
      <c r="I9836" t="s">
        <v>38</v>
      </c>
      <c r="J9836" t="s">
        <v>3316</v>
      </c>
      <c r="K9836" t="s">
        <v>124</v>
      </c>
      <c r="L9836">
        <v>77571</v>
      </c>
      <c r="M9836" t="s">
        <v>125</v>
      </c>
      <c r="N9836" t="s">
        <v>6163</v>
      </c>
      <c r="O9836" t="s">
        <v>43</v>
      </c>
      <c r="P9836" t="s">
        <v>83</v>
      </c>
      <c r="Q9836" t="s">
        <v>6164</v>
      </c>
      <c r="R9836" s="1">
        <v>14</v>
      </c>
      <c r="S9836">
        <v>4</v>
      </c>
      <c r="T9836">
        <f t="shared" si="153"/>
        <v>22</v>
      </c>
      <c r="U9836" t="s">
        <v>52</v>
      </c>
      <c r="V9836">
        <v>0.6</v>
      </c>
      <c r="W9836">
        <v>8.4</v>
      </c>
      <c r="X9836" s="1">
        <v>-8.4</v>
      </c>
      <c r="Y9836" s="1">
        <v>22.4</v>
      </c>
      <c r="Z9836" t="s">
        <v>65</v>
      </c>
      <c r="AA9836" s="2">
        <v>-6.3</v>
      </c>
      <c r="AB9836" s="3">
        <v>-0.45</v>
      </c>
      <c r="AC9836" s="1">
        <v>-11.9</v>
      </c>
      <c r="AD9836">
        <v>2</v>
      </c>
      <c r="AE9836">
        <v>2</v>
      </c>
      <c r="AF9836" t="s">
        <v>48</v>
      </c>
      <c r="AG9836">
        <v>2016</v>
      </c>
      <c r="AH9836">
        <f>COUNTBLANK(datos[[#This Row],[Row ID]:[Year sales]])</f>
        <v>0</v>
      </c>
    </row>
    <row r="9837" spans="1:34" x14ac:dyDescent="0.3">
      <c r="A9837">
        <v>9836</v>
      </c>
      <c r="B9837" t="s">
        <v>10884</v>
      </c>
      <c r="C9837" s="4">
        <v>42653</v>
      </c>
      <c r="D9837" s="4">
        <v>42655</v>
      </c>
      <c r="E9837" t="s">
        <v>208</v>
      </c>
      <c r="F9837" t="s">
        <v>5082</v>
      </c>
      <c r="G9837" t="s">
        <v>5083</v>
      </c>
      <c r="H9837" t="s">
        <v>37</v>
      </c>
      <c r="I9837" t="s">
        <v>38</v>
      </c>
      <c r="J9837" t="s">
        <v>3316</v>
      </c>
      <c r="K9837" t="s">
        <v>124</v>
      </c>
      <c r="L9837">
        <v>77571</v>
      </c>
      <c r="M9837" t="s">
        <v>125</v>
      </c>
      <c r="N9837" t="s">
        <v>3154</v>
      </c>
      <c r="O9837" t="s">
        <v>62</v>
      </c>
      <c r="P9837" t="s">
        <v>94</v>
      </c>
      <c r="Q9837" t="s">
        <v>3155</v>
      </c>
      <c r="R9837" s="1">
        <v>16.391999999999999</v>
      </c>
      <c r="S9837">
        <v>2</v>
      </c>
      <c r="T9837">
        <f t="shared" si="153"/>
        <v>47</v>
      </c>
      <c r="U9837" t="s">
        <v>46</v>
      </c>
      <c r="V9837">
        <v>0.8</v>
      </c>
      <c r="W9837">
        <v>13.1136</v>
      </c>
      <c r="X9837" s="1">
        <v>-13.1136</v>
      </c>
      <c r="Y9837" s="1">
        <v>29.505600000000001</v>
      </c>
      <c r="Z9837" t="s">
        <v>65</v>
      </c>
      <c r="AA9837" s="2">
        <v>-26.2272</v>
      </c>
      <c r="AB9837" s="3">
        <v>-1.6</v>
      </c>
      <c r="AC9837" s="1">
        <v>-29.505600000000001</v>
      </c>
      <c r="AD9837">
        <v>2</v>
      </c>
      <c r="AE9837">
        <v>2</v>
      </c>
      <c r="AF9837" t="s">
        <v>48</v>
      </c>
      <c r="AG9837">
        <v>2016</v>
      </c>
      <c r="AH9837">
        <f>COUNTBLANK(datos[[#This Row],[Row ID]:[Year sales]])</f>
        <v>0</v>
      </c>
    </row>
    <row r="9838" spans="1:34" x14ac:dyDescent="0.3">
      <c r="A9838">
        <v>9837</v>
      </c>
      <c r="B9838" t="s">
        <v>10885</v>
      </c>
      <c r="C9838" s="4">
        <v>42638</v>
      </c>
      <c r="D9838" s="4">
        <v>42644</v>
      </c>
      <c r="E9838" t="s">
        <v>67</v>
      </c>
      <c r="F9838" t="s">
        <v>2475</v>
      </c>
      <c r="G9838" t="s">
        <v>2476</v>
      </c>
      <c r="H9838" t="s">
        <v>37</v>
      </c>
      <c r="I9838" t="s">
        <v>38</v>
      </c>
      <c r="J9838" t="s">
        <v>1195</v>
      </c>
      <c r="K9838" t="s">
        <v>59</v>
      </c>
      <c r="L9838">
        <v>90805</v>
      </c>
      <c r="M9838" t="s">
        <v>60</v>
      </c>
      <c r="N9838" t="s">
        <v>3289</v>
      </c>
      <c r="O9838" t="s">
        <v>62</v>
      </c>
      <c r="P9838" t="s">
        <v>110</v>
      </c>
      <c r="Q9838" t="s">
        <v>3290</v>
      </c>
      <c r="R9838" s="1">
        <v>10.9</v>
      </c>
      <c r="S9838">
        <v>5</v>
      </c>
      <c r="T9838">
        <f t="shared" si="153"/>
        <v>14</v>
      </c>
      <c r="U9838" t="s">
        <v>75</v>
      </c>
      <c r="V9838">
        <v>0</v>
      </c>
      <c r="W9838">
        <v>0</v>
      </c>
      <c r="X9838" s="1">
        <v>0</v>
      </c>
      <c r="Y9838" s="1">
        <v>10.9</v>
      </c>
      <c r="Z9838" t="s">
        <v>65</v>
      </c>
      <c r="AA9838" s="2">
        <v>5.1230000000000002</v>
      </c>
      <c r="AB9838" s="3">
        <v>0.47000000000000003</v>
      </c>
      <c r="AC9838" s="1">
        <v>-5.7770000000000001</v>
      </c>
      <c r="AD9838">
        <v>6</v>
      </c>
      <c r="AE9838">
        <v>6</v>
      </c>
      <c r="AF9838" t="s">
        <v>48</v>
      </c>
      <c r="AG9838">
        <v>2016</v>
      </c>
      <c r="AH9838">
        <f>COUNTBLANK(datos[[#This Row],[Row ID]:[Year sales]])</f>
        <v>0</v>
      </c>
    </row>
    <row r="9839" spans="1:34" x14ac:dyDescent="0.3">
      <c r="A9839">
        <v>9838</v>
      </c>
      <c r="B9839" t="s">
        <v>10885</v>
      </c>
      <c r="C9839" s="4">
        <v>42638</v>
      </c>
      <c r="D9839" s="4">
        <v>42644</v>
      </c>
      <c r="E9839" t="s">
        <v>67</v>
      </c>
      <c r="F9839" t="s">
        <v>2475</v>
      </c>
      <c r="G9839" t="s">
        <v>2476</v>
      </c>
      <c r="H9839" t="s">
        <v>37</v>
      </c>
      <c r="I9839" t="s">
        <v>38</v>
      </c>
      <c r="J9839" t="s">
        <v>1195</v>
      </c>
      <c r="K9839" t="s">
        <v>59</v>
      </c>
      <c r="L9839">
        <v>90805</v>
      </c>
      <c r="M9839" t="s">
        <v>60</v>
      </c>
      <c r="N9839" t="s">
        <v>1691</v>
      </c>
      <c r="O9839" t="s">
        <v>62</v>
      </c>
      <c r="P9839" t="s">
        <v>63</v>
      </c>
      <c r="Q9839" t="s">
        <v>1692</v>
      </c>
      <c r="R9839" s="1">
        <v>29.6</v>
      </c>
      <c r="S9839">
        <v>2</v>
      </c>
      <c r="T9839">
        <f t="shared" si="153"/>
        <v>37</v>
      </c>
      <c r="U9839" t="s">
        <v>46</v>
      </c>
      <c r="V9839">
        <v>0</v>
      </c>
      <c r="W9839">
        <v>0</v>
      </c>
      <c r="X9839" s="1">
        <v>0</v>
      </c>
      <c r="Y9839" s="1">
        <v>29.6</v>
      </c>
      <c r="Z9839" t="s">
        <v>65</v>
      </c>
      <c r="AA9839" s="2">
        <v>14.8</v>
      </c>
      <c r="AB9839" s="3">
        <v>0.5</v>
      </c>
      <c r="AC9839" s="1">
        <v>-14.8</v>
      </c>
      <c r="AD9839">
        <v>6</v>
      </c>
      <c r="AE9839">
        <v>6</v>
      </c>
      <c r="AF9839" t="s">
        <v>48</v>
      </c>
      <c r="AG9839">
        <v>2016</v>
      </c>
      <c r="AH9839">
        <f>COUNTBLANK(datos[[#This Row],[Row ID]:[Year sales]])</f>
        <v>0</v>
      </c>
    </row>
    <row r="9840" spans="1:34" x14ac:dyDescent="0.3">
      <c r="A9840">
        <v>9839</v>
      </c>
      <c r="B9840" t="s">
        <v>10885</v>
      </c>
      <c r="C9840" s="4">
        <v>42638</v>
      </c>
      <c r="D9840" s="4">
        <v>42644</v>
      </c>
      <c r="E9840" t="s">
        <v>67</v>
      </c>
      <c r="F9840" t="s">
        <v>2475</v>
      </c>
      <c r="G9840" t="s">
        <v>2476</v>
      </c>
      <c r="H9840" t="s">
        <v>37</v>
      </c>
      <c r="I9840" t="s">
        <v>38</v>
      </c>
      <c r="J9840" t="s">
        <v>1195</v>
      </c>
      <c r="K9840" t="s">
        <v>59</v>
      </c>
      <c r="L9840">
        <v>90805</v>
      </c>
      <c r="M9840" t="s">
        <v>60</v>
      </c>
      <c r="N9840" t="s">
        <v>4593</v>
      </c>
      <c r="O9840" t="s">
        <v>62</v>
      </c>
      <c r="P9840" t="s">
        <v>63</v>
      </c>
      <c r="Q9840" t="s">
        <v>4594</v>
      </c>
      <c r="R9840" s="1">
        <v>4.9800000000000004</v>
      </c>
      <c r="S9840">
        <v>1</v>
      </c>
      <c r="T9840">
        <f t="shared" si="153"/>
        <v>22</v>
      </c>
      <c r="U9840" t="s">
        <v>46</v>
      </c>
      <c r="V9840">
        <v>0</v>
      </c>
      <c r="W9840">
        <v>0</v>
      </c>
      <c r="X9840" s="1">
        <v>0</v>
      </c>
      <c r="Y9840" s="1">
        <v>4.9800000000000004</v>
      </c>
      <c r="Z9840" t="s">
        <v>65</v>
      </c>
      <c r="AA9840" s="2">
        <v>2.2907999999999999</v>
      </c>
      <c r="AB9840" s="3">
        <v>0.45999999999999996</v>
      </c>
      <c r="AC9840" s="1">
        <v>-2.6892</v>
      </c>
      <c r="AD9840">
        <v>6</v>
      </c>
      <c r="AE9840">
        <v>6</v>
      </c>
      <c r="AF9840" t="s">
        <v>48</v>
      </c>
      <c r="AG9840">
        <v>2016</v>
      </c>
      <c r="AH9840">
        <f>COUNTBLANK(datos[[#This Row],[Row ID]:[Year sales]])</f>
        <v>0</v>
      </c>
    </row>
    <row r="9841" spans="1:34" x14ac:dyDescent="0.3">
      <c r="A9841">
        <v>9840</v>
      </c>
      <c r="B9841" t="s">
        <v>10885</v>
      </c>
      <c r="C9841" s="4">
        <v>42638</v>
      </c>
      <c r="D9841" s="4">
        <v>42644</v>
      </c>
      <c r="E9841" t="s">
        <v>67</v>
      </c>
      <c r="F9841" t="s">
        <v>2475</v>
      </c>
      <c r="G9841" t="s">
        <v>2476</v>
      </c>
      <c r="H9841" t="s">
        <v>37</v>
      </c>
      <c r="I9841" t="s">
        <v>38</v>
      </c>
      <c r="J9841" t="s">
        <v>1195</v>
      </c>
      <c r="K9841" t="s">
        <v>59</v>
      </c>
      <c r="L9841">
        <v>90805</v>
      </c>
      <c r="M9841" t="s">
        <v>60</v>
      </c>
      <c r="N9841" t="s">
        <v>7691</v>
      </c>
      <c r="O9841" t="s">
        <v>90</v>
      </c>
      <c r="P9841" t="s">
        <v>1238</v>
      </c>
      <c r="Q9841" t="s">
        <v>7692</v>
      </c>
      <c r="R9841" s="1">
        <v>479.976</v>
      </c>
      <c r="S9841">
        <v>3</v>
      </c>
      <c r="T9841">
        <f t="shared" si="153"/>
        <v>25</v>
      </c>
      <c r="U9841" t="s">
        <v>52</v>
      </c>
      <c r="V9841">
        <v>0.2</v>
      </c>
      <c r="W9841">
        <v>95.995200000000011</v>
      </c>
      <c r="X9841" s="1">
        <v>-95.995199999999997</v>
      </c>
      <c r="Y9841" s="1">
        <v>575.97119999999995</v>
      </c>
      <c r="Z9841" t="s">
        <v>53</v>
      </c>
      <c r="AA9841" s="2">
        <v>161.99189999999999</v>
      </c>
      <c r="AB9841" s="3">
        <v>0.33749999999999997</v>
      </c>
      <c r="AC9841" s="1">
        <v>-221.9889</v>
      </c>
      <c r="AD9841">
        <v>6</v>
      </c>
      <c r="AE9841">
        <v>6</v>
      </c>
      <c r="AF9841" t="s">
        <v>48</v>
      </c>
      <c r="AG9841">
        <v>2016</v>
      </c>
      <c r="AH9841">
        <f>COUNTBLANK(datos[[#This Row],[Row ID]:[Year sales]])</f>
        <v>0</v>
      </c>
    </row>
    <row r="9842" spans="1:34" x14ac:dyDescent="0.3">
      <c r="A9842">
        <v>9841</v>
      </c>
      <c r="B9842" t="s">
        <v>10885</v>
      </c>
      <c r="C9842" s="4">
        <v>42638</v>
      </c>
      <c r="D9842" s="4">
        <v>42644</v>
      </c>
      <c r="E9842" t="s">
        <v>67</v>
      </c>
      <c r="F9842" t="s">
        <v>2475</v>
      </c>
      <c r="G9842" t="s">
        <v>2476</v>
      </c>
      <c r="H9842" t="s">
        <v>37</v>
      </c>
      <c r="I9842" t="s">
        <v>38</v>
      </c>
      <c r="J9842" t="s">
        <v>1195</v>
      </c>
      <c r="K9842" t="s">
        <v>59</v>
      </c>
      <c r="L9842">
        <v>90805</v>
      </c>
      <c r="M9842" t="s">
        <v>60</v>
      </c>
      <c r="N9842" t="s">
        <v>7906</v>
      </c>
      <c r="O9842" t="s">
        <v>90</v>
      </c>
      <c r="P9842" t="s">
        <v>91</v>
      </c>
      <c r="Q9842" t="s">
        <v>7907</v>
      </c>
      <c r="R9842" s="1">
        <v>44.735999999999997</v>
      </c>
      <c r="S9842">
        <v>8</v>
      </c>
      <c r="T9842">
        <f t="shared" si="153"/>
        <v>13</v>
      </c>
      <c r="U9842" t="s">
        <v>75</v>
      </c>
      <c r="V9842">
        <v>0.2</v>
      </c>
      <c r="W9842">
        <v>8.9472000000000005</v>
      </c>
      <c r="X9842" s="1">
        <v>-8.9472000000000005</v>
      </c>
      <c r="Y9842" s="1">
        <v>53.683199999999999</v>
      </c>
      <c r="Z9842" t="s">
        <v>99</v>
      </c>
      <c r="AA9842" s="2">
        <v>4.4736000000000002</v>
      </c>
      <c r="AB9842" s="3">
        <v>0.1</v>
      </c>
      <c r="AC9842" s="1">
        <v>-31.315200000000001</v>
      </c>
      <c r="AD9842">
        <v>6</v>
      </c>
      <c r="AE9842">
        <v>6</v>
      </c>
      <c r="AF9842" t="s">
        <v>48</v>
      </c>
      <c r="AG9842">
        <v>2016</v>
      </c>
      <c r="AH9842">
        <f>COUNTBLANK(datos[[#This Row],[Row ID]:[Year sales]])</f>
        <v>0</v>
      </c>
    </row>
    <row r="9843" spans="1:34" x14ac:dyDescent="0.3">
      <c r="A9843">
        <v>9842</v>
      </c>
      <c r="B9843" t="s">
        <v>10885</v>
      </c>
      <c r="C9843" s="4">
        <v>42638</v>
      </c>
      <c r="D9843" s="4">
        <v>42644</v>
      </c>
      <c r="E9843" t="s">
        <v>67</v>
      </c>
      <c r="F9843" t="s">
        <v>2475</v>
      </c>
      <c r="G9843" t="s">
        <v>2476</v>
      </c>
      <c r="H9843" t="s">
        <v>37</v>
      </c>
      <c r="I9843" t="s">
        <v>38</v>
      </c>
      <c r="J9843" t="s">
        <v>1195</v>
      </c>
      <c r="K9843" t="s">
        <v>59</v>
      </c>
      <c r="L9843">
        <v>90805</v>
      </c>
      <c r="M9843" t="s">
        <v>60</v>
      </c>
      <c r="N9843" t="s">
        <v>3260</v>
      </c>
      <c r="O9843" t="s">
        <v>62</v>
      </c>
      <c r="P9843" t="s">
        <v>86</v>
      </c>
      <c r="Q9843" t="s">
        <v>3261</v>
      </c>
      <c r="R9843" s="1">
        <v>5.76</v>
      </c>
      <c r="S9843">
        <v>2</v>
      </c>
      <c r="T9843">
        <f t="shared" si="153"/>
        <v>11</v>
      </c>
      <c r="U9843" t="s">
        <v>46</v>
      </c>
      <c r="V9843">
        <v>0</v>
      </c>
      <c r="W9843">
        <v>0</v>
      </c>
      <c r="X9843" s="1">
        <v>0</v>
      </c>
      <c r="Y9843" s="1">
        <v>5.76</v>
      </c>
      <c r="Z9843" t="s">
        <v>65</v>
      </c>
      <c r="AA9843" s="2">
        <v>1.6704000000000001</v>
      </c>
      <c r="AB9843" s="3">
        <v>0.29000000000000004</v>
      </c>
      <c r="AC9843" s="1">
        <v>-4.0895999999999999</v>
      </c>
      <c r="AD9843">
        <v>6</v>
      </c>
      <c r="AE9843">
        <v>6</v>
      </c>
      <c r="AF9843" t="s">
        <v>48</v>
      </c>
      <c r="AG9843">
        <v>2016</v>
      </c>
      <c r="AH9843">
        <f>COUNTBLANK(datos[[#This Row],[Row ID]:[Year sales]])</f>
        <v>0</v>
      </c>
    </row>
    <row r="9844" spans="1:34" x14ac:dyDescent="0.3">
      <c r="A9844">
        <v>9843</v>
      </c>
      <c r="B9844" t="s">
        <v>10885</v>
      </c>
      <c r="C9844" s="4">
        <v>42638</v>
      </c>
      <c r="D9844" s="4">
        <v>42644</v>
      </c>
      <c r="E9844" t="s">
        <v>67</v>
      </c>
      <c r="F9844" t="s">
        <v>2475</v>
      </c>
      <c r="G9844" t="s">
        <v>2476</v>
      </c>
      <c r="H9844" t="s">
        <v>37</v>
      </c>
      <c r="I9844" t="s">
        <v>38</v>
      </c>
      <c r="J9844" t="s">
        <v>1195</v>
      </c>
      <c r="K9844" t="s">
        <v>59</v>
      </c>
      <c r="L9844">
        <v>90805</v>
      </c>
      <c r="M9844" t="s">
        <v>60</v>
      </c>
      <c r="N9844" t="s">
        <v>2605</v>
      </c>
      <c r="O9844" t="s">
        <v>43</v>
      </c>
      <c r="P9844" t="s">
        <v>50</v>
      </c>
      <c r="Q9844" t="s">
        <v>2606</v>
      </c>
      <c r="R9844" s="1">
        <v>483.13600000000002</v>
      </c>
      <c r="S9844">
        <v>4</v>
      </c>
      <c r="T9844">
        <f t="shared" si="153"/>
        <v>32</v>
      </c>
      <c r="U9844" t="s">
        <v>52</v>
      </c>
      <c r="V9844">
        <v>0.2</v>
      </c>
      <c r="W9844">
        <v>96.627200000000016</v>
      </c>
      <c r="X9844" s="1">
        <v>-96.627200000000002</v>
      </c>
      <c r="Y9844" s="1">
        <v>579.7632000000001</v>
      </c>
      <c r="Z9844" t="s">
        <v>53</v>
      </c>
      <c r="AA9844" s="2">
        <v>60.392000000000003</v>
      </c>
      <c r="AB9844" s="3">
        <v>0.125</v>
      </c>
      <c r="AC9844" s="1">
        <v>-326.11680000000001</v>
      </c>
      <c r="AD9844">
        <v>6</v>
      </c>
      <c r="AE9844">
        <v>6</v>
      </c>
      <c r="AF9844" t="s">
        <v>48</v>
      </c>
      <c r="AG9844">
        <v>2016</v>
      </c>
      <c r="AH9844">
        <f>COUNTBLANK(datos[[#This Row],[Row ID]:[Year sales]])</f>
        <v>0</v>
      </c>
    </row>
    <row r="9845" spans="1:34" x14ac:dyDescent="0.3">
      <c r="A9845">
        <v>9844</v>
      </c>
      <c r="B9845" t="s">
        <v>10886</v>
      </c>
      <c r="C9845" s="4">
        <v>41793</v>
      </c>
      <c r="D9845" s="4">
        <v>41796</v>
      </c>
      <c r="E9845" t="s">
        <v>208</v>
      </c>
      <c r="F9845" t="s">
        <v>6300</v>
      </c>
      <c r="G9845" t="s">
        <v>6301</v>
      </c>
      <c r="H9845" t="s">
        <v>37</v>
      </c>
      <c r="I9845" t="s">
        <v>38</v>
      </c>
      <c r="J9845" t="s">
        <v>377</v>
      </c>
      <c r="K9845" t="s">
        <v>231</v>
      </c>
      <c r="L9845">
        <v>62521</v>
      </c>
      <c r="M9845" t="s">
        <v>125</v>
      </c>
      <c r="N9845" t="s">
        <v>4593</v>
      </c>
      <c r="O9845" t="s">
        <v>62</v>
      </c>
      <c r="P9845" t="s">
        <v>63</v>
      </c>
      <c r="Q9845" t="s">
        <v>4594</v>
      </c>
      <c r="R9845" s="1">
        <v>15.936</v>
      </c>
      <c r="S9845">
        <v>4</v>
      </c>
      <c r="T9845">
        <f t="shared" si="153"/>
        <v>22</v>
      </c>
      <c r="U9845" t="s">
        <v>52</v>
      </c>
      <c r="V9845">
        <v>0.2</v>
      </c>
      <c r="W9845">
        <v>3.1872000000000003</v>
      </c>
      <c r="X9845" s="1">
        <v>-3.1871999999999998</v>
      </c>
      <c r="Y9845" s="1">
        <v>19.123200000000001</v>
      </c>
      <c r="Z9845" t="s">
        <v>65</v>
      </c>
      <c r="AA9845" s="2">
        <v>5.1791999999999998</v>
      </c>
      <c r="AB9845" s="3">
        <v>0.32500000000000001</v>
      </c>
      <c r="AC9845" s="1">
        <v>-7.5696000000000003</v>
      </c>
      <c r="AD9845">
        <v>3</v>
      </c>
      <c r="AE9845">
        <v>3</v>
      </c>
      <c r="AF9845" t="s">
        <v>48</v>
      </c>
      <c r="AG9845">
        <v>2014</v>
      </c>
      <c r="AH9845">
        <f>COUNTBLANK(datos[[#This Row],[Row ID]:[Year sales]])</f>
        <v>0</v>
      </c>
    </row>
    <row r="9846" spans="1:34" x14ac:dyDescent="0.3">
      <c r="A9846">
        <v>9845</v>
      </c>
      <c r="B9846" t="s">
        <v>10886</v>
      </c>
      <c r="C9846" s="4">
        <v>41793</v>
      </c>
      <c r="D9846" s="4">
        <v>41796</v>
      </c>
      <c r="E9846" t="s">
        <v>208</v>
      </c>
      <c r="F9846" t="s">
        <v>6300</v>
      </c>
      <c r="G9846" t="s">
        <v>6301</v>
      </c>
      <c r="H9846" t="s">
        <v>37</v>
      </c>
      <c r="I9846" t="s">
        <v>38</v>
      </c>
      <c r="J9846" t="s">
        <v>377</v>
      </c>
      <c r="K9846" t="s">
        <v>231</v>
      </c>
      <c r="L9846">
        <v>62521</v>
      </c>
      <c r="M9846" t="s">
        <v>125</v>
      </c>
      <c r="N9846" t="s">
        <v>1978</v>
      </c>
      <c r="O9846" t="s">
        <v>43</v>
      </c>
      <c r="P9846" t="s">
        <v>83</v>
      </c>
      <c r="Q9846" t="s">
        <v>1979</v>
      </c>
      <c r="R9846" s="1">
        <v>61.543999999999997</v>
      </c>
      <c r="S9846">
        <v>7</v>
      </c>
      <c r="T9846">
        <f t="shared" si="153"/>
        <v>21</v>
      </c>
      <c r="U9846" t="s">
        <v>75</v>
      </c>
      <c r="V9846">
        <v>0.6</v>
      </c>
      <c r="W9846">
        <v>36.926399999999994</v>
      </c>
      <c r="X9846" s="1">
        <v>-36.926400000000001</v>
      </c>
      <c r="Y9846" s="1">
        <v>98.470399999999984</v>
      </c>
      <c r="Z9846" t="s">
        <v>99</v>
      </c>
      <c r="AA9846" s="2">
        <v>-40.003599999999999</v>
      </c>
      <c r="AB9846" s="3">
        <v>-0.65</v>
      </c>
      <c r="AC9846" s="1">
        <v>-64.621200000000002</v>
      </c>
      <c r="AD9846">
        <v>3</v>
      </c>
      <c r="AE9846">
        <v>3</v>
      </c>
      <c r="AF9846" t="s">
        <v>48</v>
      </c>
      <c r="AG9846">
        <v>2014</v>
      </c>
      <c r="AH9846">
        <f>COUNTBLANK(datos[[#This Row],[Row ID]:[Year sales]])</f>
        <v>0</v>
      </c>
    </row>
    <row r="9847" spans="1:34" x14ac:dyDescent="0.3">
      <c r="A9847">
        <v>9846</v>
      </c>
      <c r="B9847" t="s">
        <v>10886</v>
      </c>
      <c r="C9847" s="4">
        <v>41793</v>
      </c>
      <c r="D9847" s="4">
        <v>41796</v>
      </c>
      <c r="E9847" t="s">
        <v>208</v>
      </c>
      <c r="F9847" t="s">
        <v>6300</v>
      </c>
      <c r="G9847" t="s">
        <v>6301</v>
      </c>
      <c r="H9847" t="s">
        <v>37</v>
      </c>
      <c r="I9847" t="s">
        <v>38</v>
      </c>
      <c r="J9847" t="s">
        <v>377</v>
      </c>
      <c r="K9847" t="s">
        <v>231</v>
      </c>
      <c r="L9847">
        <v>62521</v>
      </c>
      <c r="M9847" t="s">
        <v>125</v>
      </c>
      <c r="N9847" t="s">
        <v>4523</v>
      </c>
      <c r="O9847" t="s">
        <v>62</v>
      </c>
      <c r="P9847" t="s">
        <v>77</v>
      </c>
      <c r="Q9847" t="s">
        <v>4524</v>
      </c>
      <c r="R9847" s="1">
        <v>132.696</v>
      </c>
      <c r="S9847">
        <v>3</v>
      </c>
      <c r="T9847">
        <f t="shared" si="153"/>
        <v>20</v>
      </c>
      <c r="U9847" t="s">
        <v>52</v>
      </c>
      <c r="V9847">
        <v>0.2</v>
      </c>
      <c r="W9847">
        <v>26.539200000000001</v>
      </c>
      <c r="X9847" s="1">
        <v>-26.539200000000001</v>
      </c>
      <c r="Y9847" s="1">
        <v>159.23519999999999</v>
      </c>
      <c r="Z9847" t="s">
        <v>99</v>
      </c>
      <c r="AA9847" s="2">
        <v>9.9521999999999995</v>
      </c>
      <c r="AB9847" s="3">
        <v>7.4999999999999997E-2</v>
      </c>
      <c r="AC9847" s="1">
        <v>-96.204599999999999</v>
      </c>
      <c r="AD9847">
        <v>3</v>
      </c>
      <c r="AE9847">
        <v>3</v>
      </c>
      <c r="AF9847" t="s">
        <v>48</v>
      </c>
      <c r="AG9847">
        <v>2014</v>
      </c>
      <c r="AH9847">
        <f>COUNTBLANK(datos[[#This Row],[Row ID]:[Year sales]])</f>
        <v>0</v>
      </c>
    </row>
    <row r="9848" spans="1:34" x14ac:dyDescent="0.3">
      <c r="A9848">
        <v>9847</v>
      </c>
      <c r="B9848" t="s">
        <v>10887</v>
      </c>
      <c r="C9848" s="4">
        <v>42980</v>
      </c>
      <c r="D9848" s="4">
        <v>42982</v>
      </c>
      <c r="E9848" t="s">
        <v>34</v>
      </c>
      <c r="F9848" t="s">
        <v>8256</v>
      </c>
      <c r="G9848" t="s">
        <v>8257</v>
      </c>
      <c r="H9848" t="s">
        <v>122</v>
      </c>
      <c r="I9848" t="s">
        <v>38</v>
      </c>
      <c r="J9848" t="s">
        <v>58</v>
      </c>
      <c r="K9848" t="s">
        <v>59</v>
      </c>
      <c r="L9848">
        <v>90008</v>
      </c>
      <c r="M9848" t="s">
        <v>60</v>
      </c>
      <c r="N9848" t="s">
        <v>161</v>
      </c>
      <c r="O9848" t="s">
        <v>62</v>
      </c>
      <c r="P9848" t="s">
        <v>97</v>
      </c>
      <c r="Q9848" t="s">
        <v>162</v>
      </c>
      <c r="R9848" s="1">
        <v>43.1</v>
      </c>
      <c r="S9848">
        <v>5</v>
      </c>
      <c r="T9848">
        <f t="shared" si="153"/>
        <v>41</v>
      </c>
      <c r="U9848" t="s">
        <v>75</v>
      </c>
      <c r="V9848">
        <v>0</v>
      </c>
      <c r="W9848">
        <v>0</v>
      </c>
      <c r="X9848" s="1">
        <v>0</v>
      </c>
      <c r="Y9848" s="1">
        <v>43.1</v>
      </c>
      <c r="Z9848" t="s">
        <v>65</v>
      </c>
      <c r="AA9848" s="2">
        <v>11.206</v>
      </c>
      <c r="AB9848" s="3">
        <v>0.25999999999999995</v>
      </c>
      <c r="AC9848" s="1">
        <v>-31.893999999999998</v>
      </c>
      <c r="AD9848">
        <v>2</v>
      </c>
      <c r="AE9848">
        <v>2</v>
      </c>
      <c r="AF9848" t="s">
        <v>48</v>
      </c>
      <c r="AG9848">
        <v>2017</v>
      </c>
      <c r="AH9848">
        <f>COUNTBLANK(datos[[#This Row],[Row ID]:[Year sales]])</f>
        <v>0</v>
      </c>
    </row>
    <row r="9849" spans="1:34" x14ac:dyDescent="0.3">
      <c r="A9849">
        <v>9848</v>
      </c>
      <c r="B9849" t="s">
        <v>10887</v>
      </c>
      <c r="C9849" s="4">
        <v>42980</v>
      </c>
      <c r="D9849" s="4">
        <v>42982</v>
      </c>
      <c r="E9849" t="s">
        <v>34</v>
      </c>
      <c r="F9849" t="s">
        <v>8256</v>
      </c>
      <c r="G9849" t="s">
        <v>8257</v>
      </c>
      <c r="H9849" t="s">
        <v>122</v>
      </c>
      <c r="I9849" t="s">
        <v>38</v>
      </c>
      <c r="J9849" t="s">
        <v>58</v>
      </c>
      <c r="K9849" t="s">
        <v>59</v>
      </c>
      <c r="L9849">
        <v>90008</v>
      </c>
      <c r="M9849" t="s">
        <v>60</v>
      </c>
      <c r="N9849" t="s">
        <v>2931</v>
      </c>
      <c r="O9849" t="s">
        <v>43</v>
      </c>
      <c r="P9849" t="s">
        <v>83</v>
      </c>
      <c r="Q9849" t="s">
        <v>2932</v>
      </c>
      <c r="R9849" s="1">
        <v>511.5</v>
      </c>
      <c r="S9849">
        <v>5</v>
      </c>
      <c r="T9849">
        <f t="shared" si="153"/>
        <v>13</v>
      </c>
      <c r="U9849" t="s">
        <v>75</v>
      </c>
      <c r="V9849">
        <v>0</v>
      </c>
      <c r="W9849">
        <v>0</v>
      </c>
      <c r="X9849" s="1">
        <v>0</v>
      </c>
      <c r="Y9849" s="1">
        <v>511.5</v>
      </c>
      <c r="Z9849" t="s">
        <v>53</v>
      </c>
      <c r="AA9849" s="2">
        <v>132.99</v>
      </c>
      <c r="AB9849" s="3">
        <v>0.26</v>
      </c>
      <c r="AC9849" s="1">
        <v>-378.51</v>
      </c>
      <c r="AD9849">
        <v>2</v>
      </c>
      <c r="AE9849">
        <v>2</v>
      </c>
      <c r="AF9849" t="s">
        <v>48</v>
      </c>
      <c r="AG9849">
        <v>2017</v>
      </c>
      <c r="AH9849">
        <f>COUNTBLANK(datos[[#This Row],[Row ID]:[Year sales]])</f>
        <v>0</v>
      </c>
    </row>
    <row r="9850" spans="1:34" x14ac:dyDescent="0.3">
      <c r="A9850">
        <v>9849</v>
      </c>
      <c r="B9850" t="s">
        <v>10887</v>
      </c>
      <c r="C9850" s="4">
        <v>42980</v>
      </c>
      <c r="D9850" s="4">
        <v>42982</v>
      </c>
      <c r="E9850" t="s">
        <v>34</v>
      </c>
      <c r="F9850" t="s">
        <v>8256</v>
      </c>
      <c r="G9850" t="s">
        <v>8257</v>
      </c>
      <c r="H9850" t="s">
        <v>122</v>
      </c>
      <c r="I9850" t="s">
        <v>38</v>
      </c>
      <c r="J9850" t="s">
        <v>58</v>
      </c>
      <c r="K9850" t="s">
        <v>59</v>
      </c>
      <c r="L9850">
        <v>90008</v>
      </c>
      <c r="M9850" t="s">
        <v>60</v>
      </c>
      <c r="N9850" t="s">
        <v>3171</v>
      </c>
      <c r="O9850" t="s">
        <v>62</v>
      </c>
      <c r="P9850" t="s">
        <v>94</v>
      </c>
      <c r="Q9850" t="s">
        <v>3172</v>
      </c>
      <c r="R9850" s="1">
        <v>147.91999999999999</v>
      </c>
      <c r="S9850">
        <v>5</v>
      </c>
      <c r="T9850">
        <f t="shared" si="153"/>
        <v>33</v>
      </c>
      <c r="U9850" t="s">
        <v>75</v>
      </c>
      <c r="V9850">
        <v>0.2</v>
      </c>
      <c r="W9850">
        <v>29.584</v>
      </c>
      <c r="X9850" s="1">
        <v>-29.584</v>
      </c>
      <c r="Y9850" s="1">
        <v>177.50399999999999</v>
      </c>
      <c r="Z9850" t="s">
        <v>99</v>
      </c>
      <c r="AA9850" s="2">
        <v>46.225000000000001</v>
      </c>
      <c r="AB9850" s="3">
        <v>0.31250000000000006</v>
      </c>
      <c r="AC9850" s="1">
        <v>-72.111000000000004</v>
      </c>
      <c r="AD9850">
        <v>2</v>
      </c>
      <c r="AE9850">
        <v>2</v>
      </c>
      <c r="AF9850" t="s">
        <v>48</v>
      </c>
      <c r="AG9850">
        <v>2017</v>
      </c>
      <c r="AH9850">
        <f>COUNTBLANK(datos[[#This Row],[Row ID]:[Year sales]])</f>
        <v>0</v>
      </c>
    </row>
    <row r="9851" spans="1:34" x14ac:dyDescent="0.3">
      <c r="A9851">
        <v>9850</v>
      </c>
      <c r="B9851" t="s">
        <v>10888</v>
      </c>
      <c r="C9851" s="4">
        <v>41741</v>
      </c>
      <c r="D9851" s="4">
        <v>41747</v>
      </c>
      <c r="E9851" t="s">
        <v>67</v>
      </c>
      <c r="F9851" t="s">
        <v>4792</v>
      </c>
      <c r="G9851" t="s">
        <v>4793</v>
      </c>
      <c r="H9851" t="s">
        <v>57</v>
      </c>
      <c r="I9851" t="s">
        <v>38</v>
      </c>
      <c r="J9851" t="s">
        <v>10870</v>
      </c>
      <c r="K9851" t="s">
        <v>59</v>
      </c>
      <c r="L9851">
        <v>95240</v>
      </c>
      <c r="M9851" t="s">
        <v>60</v>
      </c>
      <c r="N9851" t="s">
        <v>6874</v>
      </c>
      <c r="O9851" t="s">
        <v>62</v>
      </c>
      <c r="P9851" t="s">
        <v>86</v>
      </c>
      <c r="Q9851" t="s">
        <v>6875</v>
      </c>
      <c r="R9851" s="1">
        <v>39.68</v>
      </c>
      <c r="S9851">
        <v>2</v>
      </c>
      <c r="T9851">
        <f t="shared" si="153"/>
        <v>24</v>
      </c>
      <c r="U9851" t="s">
        <v>46</v>
      </c>
      <c r="V9851">
        <v>0</v>
      </c>
      <c r="W9851">
        <v>0</v>
      </c>
      <c r="X9851" s="1">
        <v>0</v>
      </c>
      <c r="Y9851" s="1">
        <v>39.68</v>
      </c>
      <c r="Z9851" t="s">
        <v>65</v>
      </c>
      <c r="AA9851" s="2">
        <v>16.268799999999999</v>
      </c>
      <c r="AB9851" s="3">
        <v>0.41</v>
      </c>
      <c r="AC9851" s="1">
        <v>-23.411200000000001</v>
      </c>
      <c r="AD9851">
        <v>6</v>
      </c>
      <c r="AE9851">
        <v>6</v>
      </c>
      <c r="AF9851" t="s">
        <v>48</v>
      </c>
      <c r="AG9851">
        <v>2014</v>
      </c>
      <c r="AH9851">
        <f>COUNTBLANK(datos[[#This Row],[Row ID]:[Year sales]])</f>
        <v>0</v>
      </c>
    </row>
    <row r="9852" spans="1:34" x14ac:dyDescent="0.3">
      <c r="A9852">
        <v>9851</v>
      </c>
      <c r="B9852" t="s">
        <v>10889</v>
      </c>
      <c r="C9852" s="4">
        <v>42492</v>
      </c>
      <c r="D9852" s="4">
        <v>42496</v>
      </c>
      <c r="E9852" t="s">
        <v>67</v>
      </c>
      <c r="F9852" t="s">
        <v>4792</v>
      </c>
      <c r="G9852" t="s">
        <v>4793</v>
      </c>
      <c r="H9852" t="s">
        <v>57</v>
      </c>
      <c r="I9852" t="s">
        <v>38</v>
      </c>
      <c r="J9852" t="s">
        <v>286</v>
      </c>
      <c r="K9852" t="s">
        <v>287</v>
      </c>
      <c r="L9852">
        <v>10009</v>
      </c>
      <c r="M9852" t="s">
        <v>168</v>
      </c>
      <c r="N9852" t="s">
        <v>2135</v>
      </c>
      <c r="O9852" t="s">
        <v>43</v>
      </c>
      <c r="P9852" t="s">
        <v>83</v>
      </c>
      <c r="Q9852" t="s">
        <v>2136</v>
      </c>
      <c r="R9852" s="1">
        <v>12.56</v>
      </c>
      <c r="S9852">
        <v>2</v>
      </c>
      <c r="T9852">
        <f t="shared" si="153"/>
        <v>22</v>
      </c>
      <c r="U9852" t="s">
        <v>46</v>
      </c>
      <c r="V9852">
        <v>0</v>
      </c>
      <c r="W9852">
        <v>0</v>
      </c>
      <c r="X9852" s="1">
        <v>0</v>
      </c>
      <c r="Y9852" s="1">
        <v>12.56</v>
      </c>
      <c r="Z9852" t="s">
        <v>65</v>
      </c>
      <c r="AA9852" s="2">
        <v>4.0191999999999997</v>
      </c>
      <c r="AB9852" s="3">
        <v>0.31999999999999995</v>
      </c>
      <c r="AC9852" s="1">
        <v>-8.5408000000000008</v>
      </c>
      <c r="AD9852">
        <v>4</v>
      </c>
      <c r="AE9852">
        <v>4</v>
      </c>
      <c r="AF9852" t="s">
        <v>48</v>
      </c>
      <c r="AG9852">
        <v>2016</v>
      </c>
      <c r="AH9852">
        <f>COUNTBLANK(datos[[#This Row],[Row ID]:[Year sales]])</f>
        <v>0</v>
      </c>
    </row>
    <row r="9853" spans="1:34" x14ac:dyDescent="0.3">
      <c r="A9853">
        <v>9852</v>
      </c>
      <c r="B9853" t="s">
        <v>10889</v>
      </c>
      <c r="C9853" s="4">
        <v>42492</v>
      </c>
      <c r="D9853" s="4">
        <v>42496</v>
      </c>
      <c r="E9853" t="s">
        <v>67</v>
      </c>
      <c r="F9853" t="s">
        <v>4792</v>
      </c>
      <c r="G9853" t="s">
        <v>4793</v>
      </c>
      <c r="H9853" t="s">
        <v>57</v>
      </c>
      <c r="I9853" t="s">
        <v>38</v>
      </c>
      <c r="J9853" t="s">
        <v>286</v>
      </c>
      <c r="K9853" t="s">
        <v>287</v>
      </c>
      <c r="L9853">
        <v>10009</v>
      </c>
      <c r="M9853" t="s">
        <v>168</v>
      </c>
      <c r="N9853" t="s">
        <v>1746</v>
      </c>
      <c r="O9853" t="s">
        <v>62</v>
      </c>
      <c r="P9853" t="s">
        <v>94</v>
      </c>
      <c r="Q9853" t="s">
        <v>1747</v>
      </c>
      <c r="R9853" s="1">
        <v>90.48</v>
      </c>
      <c r="S9853">
        <v>3</v>
      </c>
      <c r="T9853">
        <f t="shared" si="153"/>
        <v>40</v>
      </c>
      <c r="U9853" t="s">
        <v>52</v>
      </c>
      <c r="V9853">
        <v>0.2</v>
      </c>
      <c r="W9853">
        <v>18.096</v>
      </c>
      <c r="X9853" s="1">
        <v>-18.096</v>
      </c>
      <c r="Y9853" s="1">
        <v>108.57600000000001</v>
      </c>
      <c r="Z9853" t="s">
        <v>99</v>
      </c>
      <c r="AA9853" s="2">
        <v>33.93</v>
      </c>
      <c r="AB9853" s="3">
        <v>0.375</v>
      </c>
      <c r="AC9853" s="1">
        <v>-38.454000000000001</v>
      </c>
      <c r="AD9853">
        <v>4</v>
      </c>
      <c r="AE9853">
        <v>4</v>
      </c>
      <c r="AF9853" t="s">
        <v>48</v>
      </c>
      <c r="AG9853">
        <v>2016</v>
      </c>
      <c r="AH9853">
        <f>COUNTBLANK(datos[[#This Row],[Row ID]:[Year sales]])</f>
        <v>0</v>
      </c>
    </row>
    <row r="9854" spans="1:34" x14ac:dyDescent="0.3">
      <c r="A9854">
        <v>9853</v>
      </c>
      <c r="B9854" t="s">
        <v>10889</v>
      </c>
      <c r="C9854" s="4">
        <v>42492</v>
      </c>
      <c r="D9854" s="4">
        <v>42496</v>
      </c>
      <c r="E9854" t="s">
        <v>67</v>
      </c>
      <c r="F9854" t="s">
        <v>4792</v>
      </c>
      <c r="G9854" t="s">
        <v>4793</v>
      </c>
      <c r="H9854" t="s">
        <v>57</v>
      </c>
      <c r="I9854" t="s">
        <v>38</v>
      </c>
      <c r="J9854" t="s">
        <v>286</v>
      </c>
      <c r="K9854" t="s">
        <v>287</v>
      </c>
      <c r="L9854">
        <v>10009</v>
      </c>
      <c r="M9854" t="s">
        <v>168</v>
      </c>
      <c r="N9854" t="s">
        <v>4923</v>
      </c>
      <c r="O9854" t="s">
        <v>62</v>
      </c>
      <c r="P9854" t="s">
        <v>110</v>
      </c>
      <c r="Q9854" t="s">
        <v>4924</v>
      </c>
      <c r="R9854" s="1">
        <v>13.08</v>
      </c>
      <c r="S9854">
        <v>2</v>
      </c>
      <c r="T9854">
        <f t="shared" si="153"/>
        <v>15</v>
      </c>
      <c r="U9854" t="s">
        <v>46</v>
      </c>
      <c r="V9854">
        <v>0</v>
      </c>
      <c r="W9854">
        <v>0</v>
      </c>
      <c r="X9854" s="1">
        <v>0</v>
      </c>
      <c r="Y9854" s="1">
        <v>13.08</v>
      </c>
      <c r="Z9854" t="s">
        <v>65</v>
      </c>
      <c r="AA9854" s="2">
        <v>6.0167999999999999</v>
      </c>
      <c r="AB9854" s="3">
        <v>0.45999999999999996</v>
      </c>
      <c r="AC9854" s="1">
        <v>-7.0632000000000001</v>
      </c>
      <c r="AD9854">
        <v>4</v>
      </c>
      <c r="AE9854">
        <v>4</v>
      </c>
      <c r="AF9854" t="s">
        <v>48</v>
      </c>
      <c r="AG9854">
        <v>2016</v>
      </c>
      <c r="AH9854">
        <f>COUNTBLANK(datos[[#This Row],[Row ID]:[Year sales]])</f>
        <v>0</v>
      </c>
    </row>
    <row r="9855" spans="1:34" x14ac:dyDescent="0.3">
      <c r="A9855">
        <v>9854</v>
      </c>
      <c r="B9855" t="s">
        <v>10889</v>
      </c>
      <c r="C9855" s="4">
        <v>42492</v>
      </c>
      <c r="D9855" s="4">
        <v>42496</v>
      </c>
      <c r="E9855" t="s">
        <v>67</v>
      </c>
      <c r="F9855" t="s">
        <v>4792</v>
      </c>
      <c r="G9855" t="s">
        <v>4793</v>
      </c>
      <c r="H9855" t="s">
        <v>57</v>
      </c>
      <c r="I9855" t="s">
        <v>38</v>
      </c>
      <c r="J9855" t="s">
        <v>286</v>
      </c>
      <c r="K9855" t="s">
        <v>287</v>
      </c>
      <c r="L9855">
        <v>10009</v>
      </c>
      <c r="M9855" t="s">
        <v>168</v>
      </c>
      <c r="N9855" t="s">
        <v>2331</v>
      </c>
      <c r="O9855" t="s">
        <v>43</v>
      </c>
      <c r="P9855" t="s">
        <v>83</v>
      </c>
      <c r="Q9855" t="s">
        <v>2332</v>
      </c>
      <c r="R9855" s="1">
        <v>214.7</v>
      </c>
      <c r="S9855">
        <v>5</v>
      </c>
      <c r="T9855">
        <f t="shared" si="153"/>
        <v>27</v>
      </c>
      <c r="U9855" t="s">
        <v>75</v>
      </c>
      <c r="V9855">
        <v>0</v>
      </c>
      <c r="W9855">
        <v>0</v>
      </c>
      <c r="X9855" s="1">
        <v>0</v>
      </c>
      <c r="Y9855" s="1">
        <v>214.7</v>
      </c>
      <c r="Z9855" t="s">
        <v>47</v>
      </c>
      <c r="AA9855" s="2">
        <v>83.733000000000004</v>
      </c>
      <c r="AB9855" s="3">
        <v>0.39</v>
      </c>
      <c r="AC9855" s="1">
        <v>-130.96700000000001</v>
      </c>
      <c r="AD9855">
        <v>4</v>
      </c>
      <c r="AE9855">
        <v>4</v>
      </c>
      <c r="AF9855" t="s">
        <v>48</v>
      </c>
      <c r="AG9855">
        <v>2016</v>
      </c>
      <c r="AH9855">
        <f>COUNTBLANK(datos[[#This Row],[Row ID]:[Year sales]])</f>
        <v>0</v>
      </c>
    </row>
    <row r="9856" spans="1:34" x14ac:dyDescent="0.3">
      <c r="A9856">
        <v>9855</v>
      </c>
      <c r="B9856" t="s">
        <v>10890</v>
      </c>
      <c r="C9856" s="4">
        <v>42905</v>
      </c>
      <c r="D9856" s="4">
        <v>42909</v>
      </c>
      <c r="E9856" t="s">
        <v>67</v>
      </c>
      <c r="F9856" t="s">
        <v>5949</v>
      </c>
      <c r="G9856" t="s">
        <v>5950</v>
      </c>
      <c r="H9856" t="s">
        <v>37</v>
      </c>
      <c r="I9856" t="s">
        <v>38</v>
      </c>
      <c r="J9856" t="s">
        <v>147</v>
      </c>
      <c r="K9856" t="s">
        <v>59</v>
      </c>
      <c r="L9856">
        <v>94109</v>
      </c>
      <c r="M9856" t="s">
        <v>60</v>
      </c>
      <c r="N9856" t="s">
        <v>7054</v>
      </c>
      <c r="O9856" t="s">
        <v>43</v>
      </c>
      <c r="P9856" t="s">
        <v>83</v>
      </c>
      <c r="Q9856" t="s">
        <v>7055</v>
      </c>
      <c r="R9856" s="1">
        <v>50.32</v>
      </c>
      <c r="S9856">
        <v>4</v>
      </c>
      <c r="T9856">
        <f t="shared" si="153"/>
        <v>18</v>
      </c>
      <c r="U9856" t="s">
        <v>52</v>
      </c>
      <c r="V9856">
        <v>0</v>
      </c>
      <c r="W9856">
        <v>0</v>
      </c>
      <c r="X9856" s="1">
        <v>0</v>
      </c>
      <c r="Y9856" s="1">
        <v>50.32</v>
      </c>
      <c r="Z9856" t="s">
        <v>99</v>
      </c>
      <c r="AA9856" s="2">
        <v>21.134399999999999</v>
      </c>
      <c r="AB9856" s="3">
        <v>0.42</v>
      </c>
      <c r="AC9856" s="1">
        <v>-29.185600000000001</v>
      </c>
      <c r="AD9856">
        <v>4</v>
      </c>
      <c r="AE9856">
        <v>4</v>
      </c>
      <c r="AF9856" t="s">
        <v>48</v>
      </c>
      <c r="AG9856">
        <v>2017</v>
      </c>
      <c r="AH9856">
        <f>COUNTBLANK(datos[[#This Row],[Row ID]:[Year sales]])</f>
        <v>0</v>
      </c>
    </row>
    <row r="9857" spans="1:34" x14ac:dyDescent="0.3">
      <c r="A9857">
        <v>9856</v>
      </c>
      <c r="B9857" t="s">
        <v>10890</v>
      </c>
      <c r="C9857" s="4">
        <v>42905</v>
      </c>
      <c r="D9857" s="4">
        <v>42909</v>
      </c>
      <c r="E9857" t="s">
        <v>67</v>
      </c>
      <c r="F9857" t="s">
        <v>5949</v>
      </c>
      <c r="G9857" t="s">
        <v>5950</v>
      </c>
      <c r="H9857" t="s">
        <v>37</v>
      </c>
      <c r="I9857" t="s">
        <v>38</v>
      </c>
      <c r="J9857" t="s">
        <v>147</v>
      </c>
      <c r="K9857" t="s">
        <v>59</v>
      </c>
      <c r="L9857">
        <v>94109</v>
      </c>
      <c r="M9857" t="s">
        <v>60</v>
      </c>
      <c r="N9857" t="s">
        <v>6367</v>
      </c>
      <c r="O9857" t="s">
        <v>62</v>
      </c>
      <c r="P9857" t="s">
        <v>110</v>
      </c>
      <c r="Q9857" t="s">
        <v>6368</v>
      </c>
      <c r="R9857" s="1">
        <v>24.56</v>
      </c>
      <c r="S9857">
        <v>2</v>
      </c>
      <c r="T9857">
        <f t="shared" si="153"/>
        <v>10</v>
      </c>
      <c r="U9857" t="s">
        <v>46</v>
      </c>
      <c r="V9857">
        <v>0</v>
      </c>
      <c r="W9857">
        <v>0</v>
      </c>
      <c r="X9857" s="1">
        <v>0</v>
      </c>
      <c r="Y9857" s="1">
        <v>24.56</v>
      </c>
      <c r="Z9857" t="s">
        <v>65</v>
      </c>
      <c r="AA9857" s="2">
        <v>11.543200000000001</v>
      </c>
      <c r="AB9857" s="3">
        <v>0.47000000000000003</v>
      </c>
      <c r="AC9857" s="1">
        <v>-13.0168</v>
      </c>
      <c r="AD9857">
        <v>4</v>
      </c>
      <c r="AE9857">
        <v>4</v>
      </c>
      <c r="AF9857" t="s">
        <v>48</v>
      </c>
      <c r="AG9857">
        <v>2017</v>
      </c>
      <c r="AH9857">
        <f>COUNTBLANK(datos[[#This Row],[Row ID]:[Year sales]])</f>
        <v>0</v>
      </c>
    </row>
    <row r="9858" spans="1:34" x14ac:dyDescent="0.3">
      <c r="A9858">
        <v>9857</v>
      </c>
      <c r="B9858" t="s">
        <v>10891</v>
      </c>
      <c r="C9858" s="4">
        <v>41949</v>
      </c>
      <c r="D9858" s="4">
        <v>41954</v>
      </c>
      <c r="E9858" t="s">
        <v>67</v>
      </c>
      <c r="F9858" t="s">
        <v>5949</v>
      </c>
      <c r="G9858" t="s">
        <v>5950</v>
      </c>
      <c r="H9858" t="s">
        <v>37</v>
      </c>
      <c r="I9858" t="s">
        <v>38</v>
      </c>
      <c r="J9858" t="s">
        <v>517</v>
      </c>
      <c r="K9858" t="s">
        <v>1294</v>
      </c>
      <c r="L9858">
        <v>31907</v>
      </c>
      <c r="M9858" t="s">
        <v>41</v>
      </c>
      <c r="N9858" t="s">
        <v>303</v>
      </c>
      <c r="O9858" t="s">
        <v>62</v>
      </c>
      <c r="P9858" t="s">
        <v>110</v>
      </c>
      <c r="Q9858" t="s">
        <v>304</v>
      </c>
      <c r="R9858" s="1">
        <v>43.68</v>
      </c>
      <c r="S9858">
        <v>6</v>
      </c>
      <c r="T9858">
        <f t="shared" ref="T9858:T9921" si="154">SUMIF(Q:Q, Q9858, S:S)</f>
        <v>15</v>
      </c>
      <c r="U9858" t="s">
        <v>75</v>
      </c>
      <c r="V9858">
        <v>0</v>
      </c>
      <c r="W9858">
        <v>0</v>
      </c>
      <c r="X9858" s="1">
        <v>0</v>
      </c>
      <c r="Y9858" s="1">
        <v>43.68</v>
      </c>
      <c r="Z9858" t="s">
        <v>65</v>
      </c>
      <c r="AA9858" s="2">
        <v>20.9664</v>
      </c>
      <c r="AB9858" s="3">
        <v>0.48</v>
      </c>
      <c r="AC9858" s="1">
        <v>-22.7136</v>
      </c>
      <c r="AD9858">
        <v>5</v>
      </c>
      <c r="AE9858">
        <v>5</v>
      </c>
      <c r="AF9858" t="s">
        <v>48</v>
      </c>
      <c r="AG9858">
        <v>2014</v>
      </c>
      <c r="AH9858">
        <f>COUNTBLANK(datos[[#This Row],[Row ID]:[Year sales]])</f>
        <v>0</v>
      </c>
    </row>
    <row r="9859" spans="1:34" x14ac:dyDescent="0.3">
      <c r="A9859">
        <v>9858</v>
      </c>
      <c r="B9859" t="s">
        <v>10892</v>
      </c>
      <c r="C9859" s="4">
        <v>42089</v>
      </c>
      <c r="D9859" s="4">
        <v>42093</v>
      </c>
      <c r="E9859" t="s">
        <v>67</v>
      </c>
      <c r="F9859" t="s">
        <v>1947</v>
      </c>
      <c r="G9859" t="s">
        <v>1948</v>
      </c>
      <c r="H9859" t="s">
        <v>57</v>
      </c>
      <c r="I9859" t="s">
        <v>38</v>
      </c>
      <c r="J9859" t="s">
        <v>115</v>
      </c>
      <c r="K9859" t="s">
        <v>116</v>
      </c>
      <c r="L9859">
        <v>98103</v>
      </c>
      <c r="M9859" t="s">
        <v>60</v>
      </c>
      <c r="N9859" t="s">
        <v>1625</v>
      </c>
      <c r="O9859" t="s">
        <v>43</v>
      </c>
      <c r="P9859" t="s">
        <v>73</v>
      </c>
      <c r="Q9859" t="s">
        <v>1626</v>
      </c>
      <c r="R9859" s="1">
        <v>3393.68</v>
      </c>
      <c r="S9859">
        <v>8</v>
      </c>
      <c r="T9859">
        <f t="shared" si="154"/>
        <v>33</v>
      </c>
      <c r="U9859" t="s">
        <v>75</v>
      </c>
      <c r="V9859">
        <v>0</v>
      </c>
      <c r="W9859">
        <v>0</v>
      </c>
      <c r="X9859" s="1">
        <v>0</v>
      </c>
      <c r="Y9859" s="1">
        <v>3393.68</v>
      </c>
      <c r="Z9859" t="s">
        <v>53</v>
      </c>
      <c r="AA9859" s="2">
        <v>610.86239999999998</v>
      </c>
      <c r="AB9859" s="3">
        <v>0.18</v>
      </c>
      <c r="AC9859" s="1">
        <v>-2782.8175999999999</v>
      </c>
      <c r="AD9859">
        <v>4</v>
      </c>
      <c r="AE9859">
        <v>4</v>
      </c>
      <c r="AF9859" t="s">
        <v>48</v>
      </c>
      <c r="AG9859">
        <v>2015</v>
      </c>
      <c r="AH9859">
        <f>COUNTBLANK(datos[[#This Row],[Row ID]:[Year sales]])</f>
        <v>0</v>
      </c>
    </row>
    <row r="9860" spans="1:34" x14ac:dyDescent="0.3">
      <c r="A9860">
        <v>9859</v>
      </c>
      <c r="B9860" t="s">
        <v>10893</v>
      </c>
      <c r="C9860" s="4">
        <v>42749</v>
      </c>
      <c r="D9860" s="4">
        <v>42755</v>
      </c>
      <c r="E9860" t="s">
        <v>67</v>
      </c>
      <c r="F9860" t="s">
        <v>3071</v>
      </c>
      <c r="G9860" t="s">
        <v>3072</v>
      </c>
      <c r="H9860" t="s">
        <v>122</v>
      </c>
      <c r="I9860" t="s">
        <v>38</v>
      </c>
      <c r="J9860" t="s">
        <v>1488</v>
      </c>
      <c r="K9860" t="s">
        <v>274</v>
      </c>
      <c r="L9860">
        <v>47374</v>
      </c>
      <c r="M9860" t="s">
        <v>125</v>
      </c>
      <c r="N9860" t="s">
        <v>656</v>
      </c>
      <c r="O9860" t="s">
        <v>62</v>
      </c>
      <c r="P9860" t="s">
        <v>77</v>
      </c>
      <c r="Q9860" t="s">
        <v>657</v>
      </c>
      <c r="R9860" s="1">
        <v>67.400000000000006</v>
      </c>
      <c r="S9860">
        <v>5</v>
      </c>
      <c r="T9860">
        <f t="shared" si="154"/>
        <v>40</v>
      </c>
      <c r="U9860" t="s">
        <v>75</v>
      </c>
      <c r="V9860">
        <v>0</v>
      </c>
      <c r="W9860">
        <v>0</v>
      </c>
      <c r="X9860" s="1">
        <v>0</v>
      </c>
      <c r="Y9860" s="1">
        <v>67.400000000000006</v>
      </c>
      <c r="Z9860" t="s">
        <v>99</v>
      </c>
      <c r="AA9860" s="2">
        <v>17.524000000000001</v>
      </c>
      <c r="AB9860" s="3">
        <v>0.26</v>
      </c>
      <c r="AC9860" s="1">
        <v>-49.875999999999998</v>
      </c>
      <c r="AD9860">
        <v>6</v>
      </c>
      <c r="AE9860">
        <v>6</v>
      </c>
      <c r="AF9860" t="s">
        <v>48</v>
      </c>
      <c r="AG9860">
        <v>2017</v>
      </c>
      <c r="AH9860">
        <f>COUNTBLANK(datos[[#This Row],[Row ID]:[Year sales]])</f>
        <v>0</v>
      </c>
    </row>
    <row r="9861" spans="1:34" x14ac:dyDescent="0.3">
      <c r="A9861">
        <v>9860</v>
      </c>
      <c r="B9861" t="s">
        <v>10893</v>
      </c>
      <c r="C9861" s="4">
        <v>42749</v>
      </c>
      <c r="D9861" s="4">
        <v>42755</v>
      </c>
      <c r="E9861" t="s">
        <v>67</v>
      </c>
      <c r="F9861" t="s">
        <v>3071</v>
      </c>
      <c r="G9861" t="s">
        <v>3072</v>
      </c>
      <c r="H9861" t="s">
        <v>122</v>
      </c>
      <c r="I9861" t="s">
        <v>38</v>
      </c>
      <c r="J9861" t="s">
        <v>1488</v>
      </c>
      <c r="K9861" t="s">
        <v>274</v>
      </c>
      <c r="L9861">
        <v>47374</v>
      </c>
      <c r="M9861" t="s">
        <v>125</v>
      </c>
      <c r="N9861" t="s">
        <v>1024</v>
      </c>
      <c r="O9861" t="s">
        <v>62</v>
      </c>
      <c r="P9861" t="s">
        <v>289</v>
      </c>
      <c r="Q9861" t="s">
        <v>1025</v>
      </c>
      <c r="R9861" s="1">
        <v>2.52</v>
      </c>
      <c r="S9861">
        <v>2</v>
      </c>
      <c r="T9861">
        <f t="shared" si="154"/>
        <v>21</v>
      </c>
      <c r="U9861" t="s">
        <v>46</v>
      </c>
      <c r="V9861">
        <v>0</v>
      </c>
      <c r="W9861">
        <v>0</v>
      </c>
      <c r="X9861" s="1">
        <v>0</v>
      </c>
      <c r="Y9861" s="1">
        <v>2.52</v>
      </c>
      <c r="Z9861" t="s">
        <v>65</v>
      </c>
      <c r="AA9861" s="2">
        <v>0.1008</v>
      </c>
      <c r="AB9861" s="3">
        <v>0.04</v>
      </c>
      <c r="AC9861" s="1">
        <v>-2.4192</v>
      </c>
      <c r="AD9861">
        <v>6</v>
      </c>
      <c r="AE9861">
        <v>6</v>
      </c>
      <c r="AF9861" t="s">
        <v>48</v>
      </c>
      <c r="AG9861">
        <v>2017</v>
      </c>
      <c r="AH9861">
        <f>COUNTBLANK(datos[[#This Row],[Row ID]:[Year sales]])</f>
        <v>0</v>
      </c>
    </row>
    <row r="9862" spans="1:34" x14ac:dyDescent="0.3">
      <c r="A9862">
        <v>9861</v>
      </c>
      <c r="B9862" t="s">
        <v>10893</v>
      </c>
      <c r="C9862" s="4">
        <v>42749</v>
      </c>
      <c r="D9862" s="4">
        <v>42755</v>
      </c>
      <c r="E9862" t="s">
        <v>67</v>
      </c>
      <c r="F9862" t="s">
        <v>3071</v>
      </c>
      <c r="G9862" t="s">
        <v>3072</v>
      </c>
      <c r="H9862" t="s">
        <v>122</v>
      </c>
      <c r="I9862" t="s">
        <v>38</v>
      </c>
      <c r="J9862" t="s">
        <v>1488</v>
      </c>
      <c r="K9862" t="s">
        <v>274</v>
      </c>
      <c r="L9862">
        <v>47374</v>
      </c>
      <c r="M9862" t="s">
        <v>125</v>
      </c>
      <c r="N9862" t="s">
        <v>4201</v>
      </c>
      <c r="O9862" t="s">
        <v>90</v>
      </c>
      <c r="P9862" t="s">
        <v>91</v>
      </c>
      <c r="Q9862" t="s">
        <v>4202</v>
      </c>
      <c r="R9862" s="1">
        <v>67.8</v>
      </c>
      <c r="S9862">
        <v>4</v>
      </c>
      <c r="T9862">
        <f t="shared" si="154"/>
        <v>14</v>
      </c>
      <c r="U9862" t="s">
        <v>52</v>
      </c>
      <c r="V9862">
        <v>0</v>
      </c>
      <c r="W9862">
        <v>0</v>
      </c>
      <c r="X9862" s="1">
        <v>0</v>
      </c>
      <c r="Y9862" s="1">
        <v>67.8</v>
      </c>
      <c r="Z9862" t="s">
        <v>99</v>
      </c>
      <c r="AA9862" s="2">
        <v>1.3560000000000001</v>
      </c>
      <c r="AB9862" s="3">
        <v>2.0000000000000004E-2</v>
      </c>
      <c r="AC9862" s="1">
        <v>-66.444000000000003</v>
      </c>
      <c r="AD9862">
        <v>6</v>
      </c>
      <c r="AE9862">
        <v>6</v>
      </c>
      <c r="AF9862" t="s">
        <v>48</v>
      </c>
      <c r="AG9862">
        <v>2017</v>
      </c>
      <c r="AH9862">
        <f>COUNTBLANK(datos[[#This Row],[Row ID]:[Year sales]])</f>
        <v>0</v>
      </c>
    </row>
    <row r="9863" spans="1:34" x14ac:dyDescent="0.3">
      <c r="A9863">
        <v>9862</v>
      </c>
      <c r="B9863" t="s">
        <v>10893</v>
      </c>
      <c r="C9863" s="4">
        <v>42749</v>
      </c>
      <c r="D9863" s="4">
        <v>42755</v>
      </c>
      <c r="E9863" t="s">
        <v>67</v>
      </c>
      <c r="F9863" t="s">
        <v>3071</v>
      </c>
      <c r="G9863" t="s">
        <v>3072</v>
      </c>
      <c r="H9863" t="s">
        <v>122</v>
      </c>
      <c r="I9863" t="s">
        <v>38</v>
      </c>
      <c r="J9863" t="s">
        <v>1488</v>
      </c>
      <c r="K9863" t="s">
        <v>274</v>
      </c>
      <c r="L9863">
        <v>47374</v>
      </c>
      <c r="M9863" t="s">
        <v>125</v>
      </c>
      <c r="N9863" t="s">
        <v>4800</v>
      </c>
      <c r="O9863" t="s">
        <v>62</v>
      </c>
      <c r="P9863" t="s">
        <v>77</v>
      </c>
      <c r="Q9863" t="s">
        <v>2680</v>
      </c>
      <c r="R9863" s="1">
        <v>18.760000000000002</v>
      </c>
      <c r="S9863">
        <v>2</v>
      </c>
      <c r="T9863">
        <f t="shared" si="154"/>
        <v>33</v>
      </c>
      <c r="U9863" t="s">
        <v>46</v>
      </c>
      <c r="V9863">
        <v>0</v>
      </c>
      <c r="W9863">
        <v>0</v>
      </c>
      <c r="X9863" s="1">
        <v>0</v>
      </c>
      <c r="Y9863" s="1">
        <v>18.760000000000002</v>
      </c>
      <c r="Z9863" t="s">
        <v>65</v>
      </c>
      <c r="AA9863" s="2">
        <v>5.2527999999999997</v>
      </c>
      <c r="AB9863" s="3">
        <v>0.27999999999999997</v>
      </c>
      <c r="AC9863" s="1">
        <v>-13.507199999999999</v>
      </c>
      <c r="AD9863">
        <v>6</v>
      </c>
      <c r="AE9863">
        <v>6</v>
      </c>
      <c r="AF9863" t="s">
        <v>48</v>
      </c>
      <c r="AG9863">
        <v>2017</v>
      </c>
      <c r="AH9863">
        <f>COUNTBLANK(datos[[#This Row],[Row ID]:[Year sales]])</f>
        <v>0</v>
      </c>
    </row>
    <row r="9864" spans="1:34" x14ac:dyDescent="0.3">
      <c r="A9864">
        <v>9863</v>
      </c>
      <c r="B9864" t="s">
        <v>10893</v>
      </c>
      <c r="C9864" s="4">
        <v>42749</v>
      </c>
      <c r="D9864" s="4">
        <v>42755</v>
      </c>
      <c r="E9864" t="s">
        <v>67</v>
      </c>
      <c r="F9864" t="s">
        <v>3071</v>
      </c>
      <c r="G9864" t="s">
        <v>3072</v>
      </c>
      <c r="H9864" t="s">
        <v>122</v>
      </c>
      <c r="I9864" t="s">
        <v>38</v>
      </c>
      <c r="J9864" t="s">
        <v>1488</v>
      </c>
      <c r="K9864" t="s">
        <v>274</v>
      </c>
      <c r="L9864">
        <v>47374</v>
      </c>
      <c r="M9864" t="s">
        <v>125</v>
      </c>
      <c r="N9864" t="s">
        <v>1681</v>
      </c>
      <c r="O9864" t="s">
        <v>90</v>
      </c>
      <c r="P9864" t="s">
        <v>181</v>
      </c>
      <c r="Q9864" t="s">
        <v>1682</v>
      </c>
      <c r="R9864" s="1">
        <v>12.12</v>
      </c>
      <c r="S9864">
        <v>4</v>
      </c>
      <c r="T9864">
        <f t="shared" si="154"/>
        <v>14</v>
      </c>
      <c r="U9864" t="s">
        <v>52</v>
      </c>
      <c r="V9864">
        <v>0</v>
      </c>
      <c r="W9864">
        <v>0</v>
      </c>
      <c r="X9864" s="1">
        <v>0</v>
      </c>
      <c r="Y9864" s="1">
        <v>12.12</v>
      </c>
      <c r="Z9864" t="s">
        <v>65</v>
      </c>
      <c r="AA9864" s="2">
        <v>2.5451999999999999</v>
      </c>
      <c r="AB9864" s="3">
        <v>0.21</v>
      </c>
      <c r="AC9864" s="1">
        <v>-9.5747999999999998</v>
      </c>
      <c r="AD9864">
        <v>6</v>
      </c>
      <c r="AE9864">
        <v>6</v>
      </c>
      <c r="AF9864" t="s">
        <v>48</v>
      </c>
      <c r="AG9864">
        <v>2017</v>
      </c>
      <c r="AH9864">
        <f>COUNTBLANK(datos[[#This Row],[Row ID]:[Year sales]])</f>
        <v>0</v>
      </c>
    </row>
    <row r="9865" spans="1:34" x14ac:dyDescent="0.3">
      <c r="A9865">
        <v>9864</v>
      </c>
      <c r="B9865" t="s">
        <v>10893</v>
      </c>
      <c r="C9865" s="4">
        <v>42749</v>
      </c>
      <c r="D9865" s="4">
        <v>42755</v>
      </c>
      <c r="E9865" t="s">
        <v>67</v>
      </c>
      <c r="F9865" t="s">
        <v>3071</v>
      </c>
      <c r="G9865" t="s">
        <v>3072</v>
      </c>
      <c r="H9865" t="s">
        <v>122</v>
      </c>
      <c r="I9865" t="s">
        <v>38</v>
      </c>
      <c r="J9865" t="s">
        <v>1488</v>
      </c>
      <c r="K9865" t="s">
        <v>274</v>
      </c>
      <c r="L9865">
        <v>47374</v>
      </c>
      <c r="M9865" t="s">
        <v>125</v>
      </c>
      <c r="N9865" t="s">
        <v>2969</v>
      </c>
      <c r="O9865" t="s">
        <v>62</v>
      </c>
      <c r="P9865" t="s">
        <v>110</v>
      </c>
      <c r="Q9865" t="s">
        <v>2970</v>
      </c>
      <c r="R9865" s="1">
        <v>11.34</v>
      </c>
      <c r="S9865">
        <v>1</v>
      </c>
      <c r="T9865">
        <f t="shared" si="154"/>
        <v>20</v>
      </c>
      <c r="U9865" t="s">
        <v>46</v>
      </c>
      <c r="V9865">
        <v>0</v>
      </c>
      <c r="W9865">
        <v>0</v>
      </c>
      <c r="X9865" s="1">
        <v>0</v>
      </c>
      <c r="Y9865" s="1">
        <v>11.34</v>
      </c>
      <c r="Z9865" t="s">
        <v>65</v>
      </c>
      <c r="AA9865" s="2">
        <v>5.5566000000000004</v>
      </c>
      <c r="AB9865" s="3">
        <v>0.49000000000000005</v>
      </c>
      <c r="AC9865" s="1">
        <v>-5.7834000000000003</v>
      </c>
      <c r="AD9865">
        <v>6</v>
      </c>
      <c r="AE9865">
        <v>6</v>
      </c>
      <c r="AF9865" t="s">
        <v>48</v>
      </c>
      <c r="AG9865">
        <v>2017</v>
      </c>
      <c r="AH9865">
        <f>COUNTBLANK(datos[[#This Row],[Row ID]:[Year sales]])</f>
        <v>0</v>
      </c>
    </row>
    <row r="9866" spans="1:34" x14ac:dyDescent="0.3">
      <c r="A9866">
        <v>9865</v>
      </c>
      <c r="B9866" t="s">
        <v>10893</v>
      </c>
      <c r="C9866" s="4">
        <v>42749</v>
      </c>
      <c r="D9866" s="4">
        <v>42755</v>
      </c>
      <c r="E9866" t="s">
        <v>67</v>
      </c>
      <c r="F9866" t="s">
        <v>3071</v>
      </c>
      <c r="G9866" t="s">
        <v>3072</v>
      </c>
      <c r="H9866" t="s">
        <v>122</v>
      </c>
      <c r="I9866" t="s">
        <v>38</v>
      </c>
      <c r="J9866" t="s">
        <v>1488</v>
      </c>
      <c r="K9866" t="s">
        <v>274</v>
      </c>
      <c r="L9866">
        <v>47374</v>
      </c>
      <c r="M9866" t="s">
        <v>125</v>
      </c>
      <c r="N9866" t="s">
        <v>1014</v>
      </c>
      <c r="O9866" t="s">
        <v>90</v>
      </c>
      <c r="P9866" t="s">
        <v>181</v>
      </c>
      <c r="Q9866" t="s">
        <v>1015</v>
      </c>
      <c r="R9866" s="1">
        <v>159.80000000000001</v>
      </c>
      <c r="S9866">
        <v>4</v>
      </c>
      <c r="T9866">
        <f t="shared" si="154"/>
        <v>42</v>
      </c>
      <c r="U9866" t="s">
        <v>52</v>
      </c>
      <c r="V9866">
        <v>0</v>
      </c>
      <c r="W9866">
        <v>0</v>
      </c>
      <c r="X9866" s="1">
        <v>0</v>
      </c>
      <c r="Y9866" s="1">
        <v>159.80000000000001</v>
      </c>
      <c r="Z9866" t="s">
        <v>99</v>
      </c>
      <c r="AA9866" s="2">
        <v>70.311999999999998</v>
      </c>
      <c r="AB9866" s="3">
        <v>0.43999999999999995</v>
      </c>
      <c r="AC9866" s="1">
        <v>-89.488</v>
      </c>
      <c r="AD9866">
        <v>6</v>
      </c>
      <c r="AE9866">
        <v>6</v>
      </c>
      <c r="AF9866" t="s">
        <v>48</v>
      </c>
      <c r="AG9866">
        <v>2017</v>
      </c>
      <c r="AH9866">
        <f>COUNTBLANK(datos[[#This Row],[Row ID]:[Year sales]])</f>
        <v>0</v>
      </c>
    </row>
    <row r="9867" spans="1:34" x14ac:dyDescent="0.3">
      <c r="A9867">
        <v>9866</v>
      </c>
      <c r="B9867" t="s">
        <v>10893</v>
      </c>
      <c r="C9867" s="4">
        <v>42749</v>
      </c>
      <c r="D9867" s="4">
        <v>42755</v>
      </c>
      <c r="E9867" t="s">
        <v>67</v>
      </c>
      <c r="F9867" t="s">
        <v>3071</v>
      </c>
      <c r="G9867" t="s">
        <v>3072</v>
      </c>
      <c r="H9867" t="s">
        <v>122</v>
      </c>
      <c r="I9867" t="s">
        <v>38</v>
      </c>
      <c r="J9867" t="s">
        <v>1488</v>
      </c>
      <c r="K9867" t="s">
        <v>274</v>
      </c>
      <c r="L9867">
        <v>47374</v>
      </c>
      <c r="M9867" t="s">
        <v>125</v>
      </c>
      <c r="N9867" t="s">
        <v>4773</v>
      </c>
      <c r="O9867" t="s">
        <v>43</v>
      </c>
      <c r="P9867" t="s">
        <v>83</v>
      </c>
      <c r="Q9867" t="s">
        <v>4774</v>
      </c>
      <c r="R9867" s="1">
        <v>18.96</v>
      </c>
      <c r="S9867">
        <v>2</v>
      </c>
      <c r="T9867">
        <f t="shared" si="154"/>
        <v>23</v>
      </c>
      <c r="U9867" t="s">
        <v>46</v>
      </c>
      <c r="V9867">
        <v>0</v>
      </c>
      <c r="W9867">
        <v>0</v>
      </c>
      <c r="X9867" s="1">
        <v>0</v>
      </c>
      <c r="Y9867" s="1">
        <v>18.96</v>
      </c>
      <c r="Z9867" t="s">
        <v>65</v>
      </c>
      <c r="AA9867" s="2">
        <v>8.532</v>
      </c>
      <c r="AB9867" s="3">
        <v>0.44999999999999996</v>
      </c>
      <c r="AC9867" s="1">
        <v>-10.428000000000001</v>
      </c>
      <c r="AD9867">
        <v>6</v>
      </c>
      <c r="AE9867">
        <v>6</v>
      </c>
      <c r="AF9867" t="s">
        <v>48</v>
      </c>
      <c r="AG9867">
        <v>2017</v>
      </c>
      <c r="AH9867">
        <f>COUNTBLANK(datos[[#This Row],[Row ID]:[Year sales]])</f>
        <v>0</v>
      </c>
    </row>
    <row r="9868" spans="1:34" x14ac:dyDescent="0.3">
      <c r="A9868">
        <v>9867</v>
      </c>
      <c r="B9868" t="s">
        <v>10894</v>
      </c>
      <c r="C9868" s="4">
        <v>42089</v>
      </c>
      <c r="D9868" s="4">
        <v>42091</v>
      </c>
      <c r="E9868" t="s">
        <v>34</v>
      </c>
      <c r="F9868" t="s">
        <v>3546</v>
      </c>
      <c r="G9868" t="s">
        <v>3547</v>
      </c>
      <c r="H9868" t="s">
        <v>57</v>
      </c>
      <c r="I9868" t="s">
        <v>38</v>
      </c>
      <c r="J9868" t="s">
        <v>286</v>
      </c>
      <c r="K9868" t="s">
        <v>287</v>
      </c>
      <c r="L9868">
        <v>10009</v>
      </c>
      <c r="M9868" t="s">
        <v>168</v>
      </c>
      <c r="N9868" t="s">
        <v>6122</v>
      </c>
      <c r="O9868" t="s">
        <v>62</v>
      </c>
      <c r="P9868" t="s">
        <v>77</v>
      </c>
      <c r="Q9868" t="s">
        <v>6123</v>
      </c>
      <c r="R9868" s="1">
        <v>1085.42</v>
      </c>
      <c r="S9868">
        <v>7</v>
      </c>
      <c r="T9868">
        <f t="shared" si="154"/>
        <v>43</v>
      </c>
      <c r="U9868" t="s">
        <v>75</v>
      </c>
      <c r="V9868">
        <v>0</v>
      </c>
      <c r="W9868">
        <v>0</v>
      </c>
      <c r="X9868" s="1">
        <v>0</v>
      </c>
      <c r="Y9868" s="1">
        <v>1085.42</v>
      </c>
      <c r="Z9868" t="s">
        <v>53</v>
      </c>
      <c r="AA9868" s="2">
        <v>282.20920000000001</v>
      </c>
      <c r="AB9868" s="3">
        <v>0.26</v>
      </c>
      <c r="AC9868" s="1">
        <v>-803.21079999999995</v>
      </c>
      <c r="AD9868">
        <v>2</v>
      </c>
      <c r="AE9868">
        <v>2</v>
      </c>
      <c r="AF9868" t="s">
        <v>48</v>
      </c>
      <c r="AG9868">
        <v>2015</v>
      </c>
      <c r="AH9868">
        <f>COUNTBLANK(datos[[#This Row],[Row ID]:[Year sales]])</f>
        <v>0</v>
      </c>
    </row>
    <row r="9869" spans="1:34" x14ac:dyDescent="0.3">
      <c r="A9869">
        <v>9868</v>
      </c>
      <c r="B9869" t="s">
        <v>10894</v>
      </c>
      <c r="C9869" s="4">
        <v>42089</v>
      </c>
      <c r="D9869" s="4">
        <v>42091</v>
      </c>
      <c r="E9869" t="s">
        <v>34</v>
      </c>
      <c r="F9869" t="s">
        <v>3546</v>
      </c>
      <c r="G9869" t="s">
        <v>3547</v>
      </c>
      <c r="H9869" t="s">
        <v>57</v>
      </c>
      <c r="I9869" t="s">
        <v>38</v>
      </c>
      <c r="J9869" t="s">
        <v>286</v>
      </c>
      <c r="K9869" t="s">
        <v>287</v>
      </c>
      <c r="L9869">
        <v>10009</v>
      </c>
      <c r="M9869" t="s">
        <v>168</v>
      </c>
      <c r="N9869" t="s">
        <v>6534</v>
      </c>
      <c r="O9869" t="s">
        <v>62</v>
      </c>
      <c r="P9869" t="s">
        <v>97</v>
      </c>
      <c r="Q9869" t="s">
        <v>6535</v>
      </c>
      <c r="R9869" s="1">
        <v>13.11</v>
      </c>
      <c r="S9869">
        <v>3</v>
      </c>
      <c r="T9869">
        <f t="shared" si="154"/>
        <v>10</v>
      </c>
      <c r="U9869" t="s">
        <v>52</v>
      </c>
      <c r="V9869">
        <v>0</v>
      </c>
      <c r="W9869">
        <v>0</v>
      </c>
      <c r="X9869" s="1">
        <v>0</v>
      </c>
      <c r="Y9869" s="1">
        <v>13.11</v>
      </c>
      <c r="Z9869" t="s">
        <v>65</v>
      </c>
      <c r="AA9869" s="2">
        <v>3.4085999999999999</v>
      </c>
      <c r="AB9869" s="3">
        <v>0.26</v>
      </c>
      <c r="AC9869" s="1">
        <v>-9.7013999999999996</v>
      </c>
      <c r="AD9869">
        <v>2</v>
      </c>
      <c r="AE9869">
        <v>2</v>
      </c>
      <c r="AF9869" t="s">
        <v>48</v>
      </c>
      <c r="AG9869">
        <v>2015</v>
      </c>
      <c r="AH9869">
        <f>COUNTBLANK(datos[[#This Row],[Row ID]:[Year sales]])</f>
        <v>0</v>
      </c>
    </row>
    <row r="9870" spans="1:34" x14ac:dyDescent="0.3">
      <c r="A9870">
        <v>9869</v>
      </c>
      <c r="B9870" t="s">
        <v>10895</v>
      </c>
      <c r="C9870" s="4">
        <v>41944</v>
      </c>
      <c r="D9870" s="4">
        <v>41946</v>
      </c>
      <c r="E9870" t="s">
        <v>208</v>
      </c>
      <c r="F9870" t="s">
        <v>917</v>
      </c>
      <c r="G9870" t="s">
        <v>918</v>
      </c>
      <c r="H9870" t="s">
        <v>57</v>
      </c>
      <c r="I9870" t="s">
        <v>38</v>
      </c>
      <c r="J9870" t="s">
        <v>10896</v>
      </c>
      <c r="K9870" t="s">
        <v>518</v>
      </c>
      <c r="L9870">
        <v>45040</v>
      </c>
      <c r="M9870" t="s">
        <v>168</v>
      </c>
      <c r="N9870" t="s">
        <v>2331</v>
      </c>
      <c r="O9870" t="s">
        <v>43</v>
      </c>
      <c r="P9870" t="s">
        <v>83</v>
      </c>
      <c r="Q9870" t="s">
        <v>2332</v>
      </c>
      <c r="R9870" s="1">
        <v>68.703999999999994</v>
      </c>
      <c r="S9870">
        <v>2</v>
      </c>
      <c r="T9870">
        <f t="shared" si="154"/>
        <v>27</v>
      </c>
      <c r="U9870" t="s">
        <v>46</v>
      </c>
      <c r="V9870">
        <v>0.2</v>
      </c>
      <c r="W9870">
        <v>13.7408</v>
      </c>
      <c r="X9870" s="1">
        <v>-13.7408</v>
      </c>
      <c r="Y9870" s="1">
        <v>82.444799999999987</v>
      </c>
      <c r="Z9870" t="s">
        <v>99</v>
      </c>
      <c r="AA9870" s="2">
        <v>16.3172</v>
      </c>
      <c r="AB9870" s="3">
        <v>0.23750000000000002</v>
      </c>
      <c r="AC9870" s="1">
        <v>-38.646000000000001</v>
      </c>
      <c r="AD9870">
        <v>2</v>
      </c>
      <c r="AE9870">
        <v>2</v>
      </c>
      <c r="AF9870" t="s">
        <v>48</v>
      </c>
      <c r="AG9870">
        <v>2014</v>
      </c>
      <c r="AH9870">
        <f>COUNTBLANK(datos[[#This Row],[Row ID]:[Year sales]])</f>
        <v>0</v>
      </c>
    </row>
    <row r="9871" spans="1:34" x14ac:dyDescent="0.3">
      <c r="A9871">
        <v>9870</v>
      </c>
      <c r="B9871" t="s">
        <v>10895</v>
      </c>
      <c r="C9871" s="4">
        <v>41944</v>
      </c>
      <c r="D9871" s="4">
        <v>41946</v>
      </c>
      <c r="E9871" t="s">
        <v>208</v>
      </c>
      <c r="F9871" t="s">
        <v>917</v>
      </c>
      <c r="G9871" t="s">
        <v>918</v>
      </c>
      <c r="H9871" t="s">
        <v>57</v>
      </c>
      <c r="I9871" t="s">
        <v>38</v>
      </c>
      <c r="J9871" t="s">
        <v>10896</v>
      </c>
      <c r="K9871" t="s">
        <v>518</v>
      </c>
      <c r="L9871">
        <v>45040</v>
      </c>
      <c r="M9871" t="s">
        <v>168</v>
      </c>
      <c r="N9871" t="s">
        <v>6960</v>
      </c>
      <c r="O9871" t="s">
        <v>62</v>
      </c>
      <c r="P9871" t="s">
        <v>94</v>
      </c>
      <c r="Q9871" t="s">
        <v>6961</v>
      </c>
      <c r="R9871" s="1">
        <v>3.1320000000000001</v>
      </c>
      <c r="S9871">
        <v>2</v>
      </c>
      <c r="T9871">
        <f t="shared" si="154"/>
        <v>6</v>
      </c>
      <c r="U9871" t="s">
        <v>46</v>
      </c>
      <c r="V9871">
        <v>0.7</v>
      </c>
      <c r="W9871">
        <v>2.1924000000000001</v>
      </c>
      <c r="X9871" s="1">
        <v>-2.1924000000000001</v>
      </c>
      <c r="Y9871" s="1">
        <v>5.3244000000000007</v>
      </c>
      <c r="Z9871" t="s">
        <v>65</v>
      </c>
      <c r="AA9871" s="2">
        <v>-2.61</v>
      </c>
      <c r="AB9871" s="3">
        <v>-0.83333333333333326</v>
      </c>
      <c r="AC9871" s="1">
        <v>-3.5495999999999999</v>
      </c>
      <c r="AD9871">
        <v>2</v>
      </c>
      <c r="AE9871">
        <v>2</v>
      </c>
      <c r="AF9871" t="s">
        <v>48</v>
      </c>
      <c r="AG9871">
        <v>2014</v>
      </c>
      <c r="AH9871">
        <f>COUNTBLANK(datos[[#This Row],[Row ID]:[Year sales]])</f>
        <v>0</v>
      </c>
    </row>
    <row r="9872" spans="1:34" x14ac:dyDescent="0.3">
      <c r="A9872">
        <v>9871</v>
      </c>
      <c r="B9872" t="s">
        <v>10895</v>
      </c>
      <c r="C9872" s="4">
        <v>41944</v>
      </c>
      <c r="D9872" s="4">
        <v>41946</v>
      </c>
      <c r="E9872" t="s">
        <v>208</v>
      </c>
      <c r="F9872" t="s">
        <v>917</v>
      </c>
      <c r="G9872" t="s">
        <v>918</v>
      </c>
      <c r="H9872" t="s">
        <v>57</v>
      </c>
      <c r="I9872" t="s">
        <v>38</v>
      </c>
      <c r="J9872" t="s">
        <v>10896</v>
      </c>
      <c r="K9872" t="s">
        <v>518</v>
      </c>
      <c r="L9872">
        <v>45040</v>
      </c>
      <c r="M9872" t="s">
        <v>168</v>
      </c>
      <c r="N9872" t="s">
        <v>1748</v>
      </c>
      <c r="O9872" t="s">
        <v>62</v>
      </c>
      <c r="P9872" t="s">
        <v>94</v>
      </c>
      <c r="Q9872" t="s">
        <v>1749</v>
      </c>
      <c r="R9872" s="1">
        <v>22.428000000000001</v>
      </c>
      <c r="S9872">
        <v>3</v>
      </c>
      <c r="T9872">
        <f t="shared" si="154"/>
        <v>34</v>
      </c>
      <c r="U9872" t="s">
        <v>52</v>
      </c>
      <c r="V9872">
        <v>0.7</v>
      </c>
      <c r="W9872">
        <v>15.6996</v>
      </c>
      <c r="X9872" s="1">
        <v>-15.6996</v>
      </c>
      <c r="Y9872" s="1">
        <v>38.127600000000001</v>
      </c>
      <c r="Z9872" t="s">
        <v>65</v>
      </c>
      <c r="AA9872" s="2">
        <v>-17.942399999999999</v>
      </c>
      <c r="AB9872" s="3">
        <v>-0.79999999999999993</v>
      </c>
      <c r="AC9872" s="1">
        <v>-24.6708</v>
      </c>
      <c r="AD9872">
        <v>2</v>
      </c>
      <c r="AE9872">
        <v>2</v>
      </c>
      <c r="AF9872" t="s">
        <v>48</v>
      </c>
      <c r="AG9872">
        <v>2014</v>
      </c>
      <c r="AH9872">
        <f>COUNTBLANK(datos[[#This Row],[Row ID]:[Year sales]])</f>
        <v>0</v>
      </c>
    </row>
    <row r="9873" spans="1:34" x14ac:dyDescent="0.3">
      <c r="A9873">
        <v>9872</v>
      </c>
      <c r="B9873" t="s">
        <v>10897</v>
      </c>
      <c r="C9873" s="4">
        <v>43014</v>
      </c>
      <c r="D9873" s="4">
        <v>43014</v>
      </c>
      <c r="E9873" t="s">
        <v>1312</v>
      </c>
      <c r="F9873" t="s">
        <v>6691</v>
      </c>
      <c r="G9873" t="s">
        <v>6692</v>
      </c>
      <c r="H9873" t="s">
        <v>37</v>
      </c>
      <c r="I9873" t="s">
        <v>38</v>
      </c>
      <c r="J9873" t="s">
        <v>323</v>
      </c>
      <c r="K9873" t="s">
        <v>231</v>
      </c>
      <c r="L9873">
        <v>60623</v>
      </c>
      <c r="M9873" t="s">
        <v>125</v>
      </c>
      <c r="N9873" t="s">
        <v>1037</v>
      </c>
      <c r="O9873" t="s">
        <v>62</v>
      </c>
      <c r="P9873" t="s">
        <v>77</v>
      </c>
      <c r="Q9873" t="s">
        <v>1038</v>
      </c>
      <c r="R9873" s="1">
        <v>290.33600000000001</v>
      </c>
      <c r="S9873">
        <v>2</v>
      </c>
      <c r="T9873">
        <f t="shared" si="154"/>
        <v>45</v>
      </c>
      <c r="U9873" t="s">
        <v>46</v>
      </c>
      <c r="V9873">
        <v>0.2</v>
      </c>
      <c r="W9873">
        <v>58.067200000000007</v>
      </c>
      <c r="X9873" s="1">
        <v>-58.0672</v>
      </c>
      <c r="Y9873" s="1">
        <v>348.40320000000003</v>
      </c>
      <c r="Z9873" t="s">
        <v>47</v>
      </c>
      <c r="AA9873" s="2">
        <v>32.662799999999997</v>
      </c>
      <c r="AB9873" s="3">
        <v>0.11249999999999999</v>
      </c>
      <c r="AC9873" s="1">
        <v>-199.60599999999999</v>
      </c>
      <c r="AD9873">
        <v>0</v>
      </c>
      <c r="AE9873">
        <v>0</v>
      </c>
      <c r="AF9873" t="s">
        <v>48</v>
      </c>
      <c r="AG9873">
        <v>2017</v>
      </c>
      <c r="AH9873">
        <f>COUNTBLANK(datos[[#This Row],[Row ID]:[Year sales]])</f>
        <v>0</v>
      </c>
    </row>
    <row r="9874" spans="1:34" x14ac:dyDescent="0.3">
      <c r="A9874">
        <v>9873</v>
      </c>
      <c r="B9874" t="s">
        <v>10897</v>
      </c>
      <c r="C9874" s="4">
        <v>43014</v>
      </c>
      <c r="D9874" s="4">
        <v>43014</v>
      </c>
      <c r="E9874" t="s">
        <v>1312</v>
      </c>
      <c r="F9874" t="s">
        <v>6691</v>
      </c>
      <c r="G9874" t="s">
        <v>6692</v>
      </c>
      <c r="H9874" t="s">
        <v>37</v>
      </c>
      <c r="I9874" t="s">
        <v>38</v>
      </c>
      <c r="J9874" t="s">
        <v>323</v>
      </c>
      <c r="K9874" t="s">
        <v>231</v>
      </c>
      <c r="L9874">
        <v>60623</v>
      </c>
      <c r="M9874" t="s">
        <v>125</v>
      </c>
      <c r="N9874" t="s">
        <v>3108</v>
      </c>
      <c r="O9874" t="s">
        <v>62</v>
      </c>
      <c r="P9874" t="s">
        <v>86</v>
      </c>
      <c r="Q9874" t="s">
        <v>3062</v>
      </c>
      <c r="R9874" s="1">
        <v>19.152000000000001</v>
      </c>
      <c r="S9874">
        <v>2</v>
      </c>
      <c r="T9874">
        <f t="shared" si="154"/>
        <v>86</v>
      </c>
      <c r="U9874" t="s">
        <v>46</v>
      </c>
      <c r="V9874">
        <v>0.2</v>
      </c>
      <c r="W9874">
        <v>3.8304000000000005</v>
      </c>
      <c r="X9874" s="1">
        <v>-3.8304</v>
      </c>
      <c r="Y9874" s="1">
        <v>22.982400000000002</v>
      </c>
      <c r="Z9874" t="s">
        <v>65</v>
      </c>
      <c r="AA9874" s="2">
        <v>1.1970000000000001</v>
      </c>
      <c r="AB9874" s="3">
        <v>6.25E-2</v>
      </c>
      <c r="AC9874" s="1">
        <v>-14.124599999999999</v>
      </c>
      <c r="AD9874">
        <v>0</v>
      </c>
      <c r="AE9874">
        <v>0</v>
      </c>
      <c r="AF9874" t="s">
        <v>48</v>
      </c>
      <c r="AG9874">
        <v>2017</v>
      </c>
      <c r="AH9874">
        <f>COUNTBLANK(datos[[#This Row],[Row ID]:[Year sales]])</f>
        <v>0</v>
      </c>
    </row>
    <row r="9875" spans="1:34" x14ac:dyDescent="0.3">
      <c r="A9875">
        <v>9874</v>
      </c>
      <c r="B9875" t="s">
        <v>10898</v>
      </c>
      <c r="C9875" s="4">
        <v>42714</v>
      </c>
      <c r="D9875" s="4">
        <v>42718</v>
      </c>
      <c r="E9875" t="s">
        <v>67</v>
      </c>
      <c r="F9875" t="s">
        <v>2995</v>
      </c>
      <c r="G9875" t="s">
        <v>2996</v>
      </c>
      <c r="H9875" t="s">
        <v>122</v>
      </c>
      <c r="I9875" t="s">
        <v>38</v>
      </c>
      <c r="J9875" t="s">
        <v>286</v>
      </c>
      <c r="K9875" t="s">
        <v>287</v>
      </c>
      <c r="L9875">
        <v>10024</v>
      </c>
      <c r="M9875" t="s">
        <v>168</v>
      </c>
      <c r="N9875" t="s">
        <v>6512</v>
      </c>
      <c r="O9875" t="s">
        <v>62</v>
      </c>
      <c r="P9875" t="s">
        <v>110</v>
      </c>
      <c r="Q9875" t="s">
        <v>6513</v>
      </c>
      <c r="R9875" s="1">
        <v>6.48</v>
      </c>
      <c r="S9875">
        <v>1</v>
      </c>
      <c r="T9875">
        <f t="shared" si="154"/>
        <v>14</v>
      </c>
      <c r="U9875" t="s">
        <v>46</v>
      </c>
      <c r="V9875">
        <v>0</v>
      </c>
      <c r="W9875">
        <v>0</v>
      </c>
      <c r="X9875" s="1">
        <v>0</v>
      </c>
      <c r="Y9875" s="1">
        <v>6.48</v>
      </c>
      <c r="Z9875" t="s">
        <v>65</v>
      </c>
      <c r="AA9875" s="2">
        <v>3.1103999999999998</v>
      </c>
      <c r="AB9875" s="3">
        <v>0.47999999999999993</v>
      </c>
      <c r="AC9875" s="1">
        <v>-3.3696000000000002</v>
      </c>
      <c r="AD9875">
        <v>4</v>
      </c>
      <c r="AE9875">
        <v>4</v>
      </c>
      <c r="AF9875" t="s">
        <v>48</v>
      </c>
      <c r="AG9875">
        <v>2016</v>
      </c>
      <c r="AH9875">
        <f>COUNTBLANK(datos[[#This Row],[Row ID]:[Year sales]])</f>
        <v>0</v>
      </c>
    </row>
    <row r="9876" spans="1:34" x14ac:dyDescent="0.3">
      <c r="A9876">
        <v>9875</v>
      </c>
      <c r="B9876" t="s">
        <v>10899</v>
      </c>
      <c r="C9876" s="4">
        <v>42635</v>
      </c>
      <c r="D9876" s="4">
        <v>42637</v>
      </c>
      <c r="E9876" t="s">
        <v>34</v>
      </c>
      <c r="F9876" t="s">
        <v>3987</v>
      </c>
      <c r="G9876" t="s">
        <v>3988</v>
      </c>
      <c r="H9876" t="s">
        <v>122</v>
      </c>
      <c r="I9876" t="s">
        <v>38</v>
      </c>
      <c r="J9876" t="s">
        <v>3898</v>
      </c>
      <c r="K9876" t="s">
        <v>518</v>
      </c>
      <c r="L9876">
        <v>44134</v>
      </c>
      <c r="M9876" t="s">
        <v>168</v>
      </c>
      <c r="N9876" t="s">
        <v>3481</v>
      </c>
      <c r="O9876" t="s">
        <v>62</v>
      </c>
      <c r="P9876" t="s">
        <v>193</v>
      </c>
      <c r="Q9876" t="s">
        <v>3482</v>
      </c>
      <c r="R9876" s="1">
        <v>63.968000000000004</v>
      </c>
      <c r="S9876">
        <v>2</v>
      </c>
      <c r="T9876">
        <f t="shared" si="154"/>
        <v>22</v>
      </c>
      <c r="U9876" t="s">
        <v>46</v>
      </c>
      <c r="V9876">
        <v>0.2</v>
      </c>
      <c r="W9876">
        <v>12.793600000000001</v>
      </c>
      <c r="X9876" s="1">
        <v>-12.7936</v>
      </c>
      <c r="Y9876" s="1">
        <v>76.761600000000001</v>
      </c>
      <c r="Z9876" t="s">
        <v>99</v>
      </c>
      <c r="AA9876" s="2">
        <v>19.989999999999998</v>
      </c>
      <c r="AB9876" s="3">
        <v>0.31249999999999994</v>
      </c>
      <c r="AC9876" s="1">
        <v>-31.1844</v>
      </c>
      <c r="AD9876">
        <v>2</v>
      </c>
      <c r="AE9876">
        <v>2</v>
      </c>
      <c r="AF9876" t="s">
        <v>48</v>
      </c>
      <c r="AG9876">
        <v>2016</v>
      </c>
      <c r="AH9876">
        <f>COUNTBLANK(datos[[#This Row],[Row ID]:[Year sales]])</f>
        <v>0</v>
      </c>
    </row>
    <row r="9877" spans="1:34" x14ac:dyDescent="0.3">
      <c r="A9877">
        <v>9876</v>
      </c>
      <c r="B9877" t="s">
        <v>10900</v>
      </c>
      <c r="C9877" s="4">
        <v>42367</v>
      </c>
      <c r="D9877" s="4">
        <v>42374</v>
      </c>
      <c r="E9877" t="s">
        <v>67</v>
      </c>
      <c r="F9877" t="s">
        <v>1449</v>
      </c>
      <c r="G9877" t="s">
        <v>1450</v>
      </c>
      <c r="H9877" t="s">
        <v>37</v>
      </c>
      <c r="I9877" t="s">
        <v>38</v>
      </c>
      <c r="J9877" t="s">
        <v>286</v>
      </c>
      <c r="K9877" t="s">
        <v>287</v>
      </c>
      <c r="L9877">
        <v>10035</v>
      </c>
      <c r="M9877" t="s">
        <v>168</v>
      </c>
      <c r="N9877" t="s">
        <v>10355</v>
      </c>
      <c r="O9877" t="s">
        <v>62</v>
      </c>
      <c r="P9877" t="s">
        <v>599</v>
      </c>
      <c r="Q9877" t="s">
        <v>10356</v>
      </c>
      <c r="R9877" s="1">
        <v>6.36</v>
      </c>
      <c r="S9877">
        <v>2</v>
      </c>
      <c r="T9877">
        <f t="shared" si="154"/>
        <v>5</v>
      </c>
      <c r="U9877" t="s">
        <v>46</v>
      </c>
      <c r="V9877">
        <v>0</v>
      </c>
      <c r="W9877">
        <v>0</v>
      </c>
      <c r="X9877" s="1">
        <v>0</v>
      </c>
      <c r="Y9877" s="1">
        <v>6.36</v>
      </c>
      <c r="Z9877" t="s">
        <v>65</v>
      </c>
      <c r="AA9877" s="2">
        <v>6.3600000000000004E-2</v>
      </c>
      <c r="AB9877" s="3">
        <v>0.01</v>
      </c>
      <c r="AC9877" s="1">
        <v>-6.2964000000000002</v>
      </c>
      <c r="AD9877">
        <v>7</v>
      </c>
      <c r="AE9877">
        <v>7</v>
      </c>
      <c r="AF9877" t="s">
        <v>48</v>
      </c>
      <c r="AG9877">
        <v>2015</v>
      </c>
      <c r="AH9877">
        <f>COUNTBLANK(datos[[#This Row],[Row ID]:[Year sales]])</f>
        <v>0</v>
      </c>
    </row>
    <row r="9878" spans="1:34" x14ac:dyDescent="0.3">
      <c r="A9878">
        <v>9877</v>
      </c>
      <c r="B9878" t="s">
        <v>10901</v>
      </c>
      <c r="C9878" s="4">
        <v>42845</v>
      </c>
      <c r="D9878" s="4">
        <v>42846</v>
      </c>
      <c r="E9878" t="s">
        <v>208</v>
      </c>
      <c r="F9878" t="s">
        <v>4555</v>
      </c>
      <c r="G9878" t="s">
        <v>4556</v>
      </c>
      <c r="H9878" t="s">
        <v>122</v>
      </c>
      <c r="I9878" t="s">
        <v>38</v>
      </c>
      <c r="J9878" t="s">
        <v>2204</v>
      </c>
      <c r="K9878" t="s">
        <v>518</v>
      </c>
      <c r="L9878">
        <v>44105</v>
      </c>
      <c r="M9878" t="s">
        <v>168</v>
      </c>
      <c r="N9878" t="s">
        <v>5028</v>
      </c>
      <c r="O9878" t="s">
        <v>62</v>
      </c>
      <c r="P9878" t="s">
        <v>77</v>
      </c>
      <c r="Q9878" t="s">
        <v>5029</v>
      </c>
      <c r="R9878" s="1">
        <v>848.54399999999998</v>
      </c>
      <c r="S9878">
        <v>4</v>
      </c>
      <c r="T9878">
        <f t="shared" si="154"/>
        <v>43</v>
      </c>
      <c r="U9878" t="s">
        <v>52</v>
      </c>
      <c r="V9878">
        <v>0.2</v>
      </c>
      <c r="W9878">
        <v>169.7088</v>
      </c>
      <c r="X9878" s="1">
        <v>-169.7088</v>
      </c>
      <c r="Y9878" s="1">
        <v>1018.2528</v>
      </c>
      <c r="Z9878" t="s">
        <v>53</v>
      </c>
      <c r="AA9878" s="2">
        <v>-21.2136</v>
      </c>
      <c r="AB9878" s="3">
        <v>-2.5000000000000001E-2</v>
      </c>
      <c r="AC9878" s="1">
        <v>-700.04880000000003</v>
      </c>
      <c r="AD9878">
        <v>1</v>
      </c>
      <c r="AE9878">
        <v>1</v>
      </c>
      <c r="AF9878" t="s">
        <v>48</v>
      </c>
      <c r="AG9878">
        <v>2017</v>
      </c>
      <c r="AH9878">
        <f>COUNTBLANK(datos[[#This Row],[Row ID]:[Year sales]])</f>
        <v>0</v>
      </c>
    </row>
    <row r="9879" spans="1:34" x14ac:dyDescent="0.3">
      <c r="A9879">
        <v>9878</v>
      </c>
      <c r="B9879" t="s">
        <v>10901</v>
      </c>
      <c r="C9879" s="4">
        <v>42845</v>
      </c>
      <c r="D9879" s="4">
        <v>42846</v>
      </c>
      <c r="E9879" t="s">
        <v>208</v>
      </c>
      <c r="F9879" t="s">
        <v>4555</v>
      </c>
      <c r="G9879" t="s">
        <v>4556</v>
      </c>
      <c r="H9879" t="s">
        <v>122</v>
      </c>
      <c r="I9879" t="s">
        <v>38</v>
      </c>
      <c r="J9879" t="s">
        <v>2204</v>
      </c>
      <c r="K9879" t="s">
        <v>518</v>
      </c>
      <c r="L9879">
        <v>44105</v>
      </c>
      <c r="M9879" t="s">
        <v>168</v>
      </c>
      <c r="N9879" t="s">
        <v>6165</v>
      </c>
      <c r="O9879" t="s">
        <v>62</v>
      </c>
      <c r="P9879" t="s">
        <v>94</v>
      </c>
      <c r="Q9879" t="s">
        <v>6166</v>
      </c>
      <c r="R9879" s="1">
        <v>8.6999999999999993</v>
      </c>
      <c r="S9879">
        <v>5</v>
      </c>
      <c r="T9879">
        <f t="shared" si="154"/>
        <v>47</v>
      </c>
      <c r="U9879" t="s">
        <v>75</v>
      </c>
      <c r="V9879">
        <v>0.7</v>
      </c>
      <c r="W9879">
        <v>6.089999999999999</v>
      </c>
      <c r="X9879" s="1">
        <v>-6.09</v>
      </c>
      <c r="Y9879" s="1">
        <v>14.79</v>
      </c>
      <c r="Z9879" t="s">
        <v>65</v>
      </c>
      <c r="AA9879" s="2">
        <v>-6.38</v>
      </c>
      <c r="AB9879" s="3">
        <v>-0.73333333333333339</v>
      </c>
      <c r="AC9879" s="1">
        <v>-8.99</v>
      </c>
      <c r="AD9879">
        <v>1</v>
      </c>
      <c r="AE9879">
        <v>1</v>
      </c>
      <c r="AF9879" t="s">
        <v>48</v>
      </c>
      <c r="AG9879">
        <v>2017</v>
      </c>
      <c r="AH9879">
        <f>COUNTBLANK(datos[[#This Row],[Row ID]:[Year sales]])</f>
        <v>0</v>
      </c>
    </row>
    <row r="9880" spans="1:34" x14ac:dyDescent="0.3">
      <c r="A9880">
        <v>9879</v>
      </c>
      <c r="B9880" t="s">
        <v>10901</v>
      </c>
      <c r="C9880" s="4">
        <v>42845</v>
      </c>
      <c r="D9880" s="4">
        <v>42846</v>
      </c>
      <c r="E9880" t="s">
        <v>208</v>
      </c>
      <c r="F9880" t="s">
        <v>4555</v>
      </c>
      <c r="G9880" t="s">
        <v>4556</v>
      </c>
      <c r="H9880" t="s">
        <v>122</v>
      </c>
      <c r="I9880" t="s">
        <v>38</v>
      </c>
      <c r="J9880" t="s">
        <v>2204</v>
      </c>
      <c r="K9880" t="s">
        <v>518</v>
      </c>
      <c r="L9880">
        <v>44105</v>
      </c>
      <c r="M9880" t="s">
        <v>168</v>
      </c>
      <c r="N9880" t="s">
        <v>8921</v>
      </c>
      <c r="O9880" t="s">
        <v>90</v>
      </c>
      <c r="P9880" t="s">
        <v>91</v>
      </c>
      <c r="Q9880" t="s">
        <v>8922</v>
      </c>
      <c r="R9880" s="1">
        <v>122.38200000000001</v>
      </c>
      <c r="S9880">
        <v>3</v>
      </c>
      <c r="T9880">
        <f t="shared" si="154"/>
        <v>13</v>
      </c>
      <c r="U9880" t="s">
        <v>52</v>
      </c>
      <c r="V9880">
        <v>0.4</v>
      </c>
      <c r="W9880">
        <v>48.952800000000003</v>
      </c>
      <c r="X9880" s="1">
        <v>-48.952800000000003</v>
      </c>
      <c r="Y9880" s="1">
        <v>171.3348</v>
      </c>
      <c r="Z9880" t="s">
        <v>99</v>
      </c>
      <c r="AA9880" s="2">
        <v>-24.476400000000002</v>
      </c>
      <c r="AB9880" s="3">
        <v>-0.2</v>
      </c>
      <c r="AC9880" s="1">
        <v>-97.905600000000007</v>
      </c>
      <c r="AD9880">
        <v>1</v>
      </c>
      <c r="AE9880">
        <v>1</v>
      </c>
      <c r="AF9880" t="s">
        <v>48</v>
      </c>
      <c r="AG9880">
        <v>2017</v>
      </c>
      <c r="AH9880">
        <f>COUNTBLANK(datos[[#This Row],[Row ID]:[Year sales]])</f>
        <v>0</v>
      </c>
    </row>
    <row r="9881" spans="1:34" x14ac:dyDescent="0.3">
      <c r="A9881">
        <v>9880</v>
      </c>
      <c r="B9881" t="s">
        <v>10902</v>
      </c>
      <c r="C9881" s="4">
        <v>42603</v>
      </c>
      <c r="D9881" s="4">
        <v>42607</v>
      </c>
      <c r="E9881" t="s">
        <v>67</v>
      </c>
      <c r="F9881" t="s">
        <v>2290</v>
      </c>
      <c r="G9881" t="s">
        <v>2291</v>
      </c>
      <c r="H9881" t="s">
        <v>37</v>
      </c>
      <c r="I9881" t="s">
        <v>38</v>
      </c>
      <c r="J9881" t="s">
        <v>286</v>
      </c>
      <c r="K9881" t="s">
        <v>287</v>
      </c>
      <c r="L9881">
        <v>10035</v>
      </c>
      <c r="M9881" t="s">
        <v>168</v>
      </c>
      <c r="N9881" t="s">
        <v>3769</v>
      </c>
      <c r="O9881" t="s">
        <v>43</v>
      </c>
      <c r="P9881" t="s">
        <v>50</v>
      </c>
      <c r="Q9881" t="s">
        <v>3770</v>
      </c>
      <c r="R9881" s="1">
        <v>573.17399999999998</v>
      </c>
      <c r="S9881">
        <v>7</v>
      </c>
      <c r="T9881">
        <f t="shared" si="154"/>
        <v>19</v>
      </c>
      <c r="U9881" t="s">
        <v>75</v>
      </c>
      <c r="V9881">
        <v>0.1</v>
      </c>
      <c r="W9881">
        <v>57.317399999999999</v>
      </c>
      <c r="X9881" s="1">
        <v>-57.317399999999999</v>
      </c>
      <c r="Y9881" s="1">
        <v>630.4914</v>
      </c>
      <c r="Z9881" t="s">
        <v>53</v>
      </c>
      <c r="AA9881" s="2">
        <v>63.686</v>
      </c>
      <c r="AB9881" s="3">
        <v>0.11111111111111112</v>
      </c>
      <c r="AC9881" s="1">
        <v>-452.17059999999998</v>
      </c>
      <c r="AD9881">
        <v>4</v>
      </c>
      <c r="AE9881">
        <v>4</v>
      </c>
      <c r="AF9881" t="s">
        <v>48</v>
      </c>
      <c r="AG9881">
        <v>2016</v>
      </c>
      <c r="AH9881">
        <f>COUNTBLANK(datos[[#This Row],[Row ID]:[Year sales]])</f>
        <v>0</v>
      </c>
    </row>
    <row r="9882" spans="1:34" x14ac:dyDescent="0.3">
      <c r="A9882">
        <v>9881</v>
      </c>
      <c r="B9882" t="s">
        <v>10903</v>
      </c>
      <c r="C9882" s="4">
        <v>42153</v>
      </c>
      <c r="D9882" s="4">
        <v>42155</v>
      </c>
      <c r="E9882" t="s">
        <v>208</v>
      </c>
      <c r="F9882" t="s">
        <v>3200</v>
      </c>
      <c r="G9882" t="s">
        <v>3201</v>
      </c>
      <c r="H9882" t="s">
        <v>122</v>
      </c>
      <c r="I9882" t="s">
        <v>38</v>
      </c>
      <c r="J9882" t="s">
        <v>2204</v>
      </c>
      <c r="K9882" t="s">
        <v>518</v>
      </c>
      <c r="L9882">
        <v>44105</v>
      </c>
      <c r="M9882" t="s">
        <v>168</v>
      </c>
      <c r="N9882" t="s">
        <v>1076</v>
      </c>
      <c r="O9882" t="s">
        <v>62</v>
      </c>
      <c r="P9882" t="s">
        <v>110</v>
      </c>
      <c r="Q9882" t="s">
        <v>206</v>
      </c>
      <c r="R9882" s="1">
        <v>85.055999999999997</v>
      </c>
      <c r="S9882">
        <v>3</v>
      </c>
      <c r="T9882">
        <f t="shared" si="154"/>
        <v>150</v>
      </c>
      <c r="U9882" t="s">
        <v>52</v>
      </c>
      <c r="V9882">
        <v>0.2</v>
      </c>
      <c r="W9882">
        <v>17.011199999999999</v>
      </c>
      <c r="X9882" s="1">
        <v>-17.011199999999999</v>
      </c>
      <c r="Y9882" s="1">
        <v>102.0672</v>
      </c>
      <c r="Z9882" t="s">
        <v>99</v>
      </c>
      <c r="AA9882" s="2">
        <v>28.706399999999999</v>
      </c>
      <c r="AB9882" s="3">
        <v>0.33749999999999997</v>
      </c>
      <c r="AC9882" s="1">
        <v>-39.3384</v>
      </c>
      <c r="AD9882">
        <v>2</v>
      </c>
      <c r="AE9882">
        <v>2</v>
      </c>
      <c r="AF9882" t="s">
        <v>48</v>
      </c>
      <c r="AG9882">
        <v>2015</v>
      </c>
      <c r="AH9882">
        <f>COUNTBLANK(datos[[#This Row],[Row ID]:[Year sales]])</f>
        <v>0</v>
      </c>
    </row>
    <row r="9883" spans="1:34" x14ac:dyDescent="0.3">
      <c r="A9883">
        <v>9882</v>
      </c>
      <c r="B9883" t="s">
        <v>10904</v>
      </c>
      <c r="C9883" s="4">
        <v>41863</v>
      </c>
      <c r="D9883" s="4">
        <v>41864</v>
      </c>
      <c r="E9883" t="s">
        <v>208</v>
      </c>
      <c r="F9883" t="s">
        <v>2746</v>
      </c>
      <c r="G9883" t="s">
        <v>2747</v>
      </c>
      <c r="H9883" t="s">
        <v>37</v>
      </c>
      <c r="I9883" t="s">
        <v>38</v>
      </c>
      <c r="J9883" t="s">
        <v>5703</v>
      </c>
      <c r="K9883" t="s">
        <v>1294</v>
      </c>
      <c r="L9883">
        <v>30188</v>
      </c>
      <c r="M9883" t="s">
        <v>41</v>
      </c>
      <c r="N9883" t="s">
        <v>2381</v>
      </c>
      <c r="O9883" t="s">
        <v>62</v>
      </c>
      <c r="P9883" t="s">
        <v>94</v>
      </c>
      <c r="Q9883" t="s">
        <v>2382</v>
      </c>
      <c r="R9883" s="1">
        <v>14.04</v>
      </c>
      <c r="S9883">
        <v>3</v>
      </c>
      <c r="T9883">
        <f t="shared" si="154"/>
        <v>31</v>
      </c>
      <c r="U9883" t="s">
        <v>52</v>
      </c>
      <c r="V9883">
        <v>0</v>
      </c>
      <c r="W9883">
        <v>0</v>
      </c>
      <c r="X9883" s="1">
        <v>0</v>
      </c>
      <c r="Y9883" s="1">
        <v>14.04</v>
      </c>
      <c r="Z9883" t="s">
        <v>65</v>
      </c>
      <c r="AA9883" s="2">
        <v>6.7392000000000003</v>
      </c>
      <c r="AB9883" s="3">
        <v>0.48000000000000004</v>
      </c>
      <c r="AC9883" s="1">
        <v>-7.3007999999999997</v>
      </c>
      <c r="AD9883">
        <v>1</v>
      </c>
      <c r="AE9883">
        <v>1</v>
      </c>
      <c r="AF9883" t="s">
        <v>48</v>
      </c>
      <c r="AG9883">
        <v>2014</v>
      </c>
      <c r="AH9883">
        <f>COUNTBLANK(datos[[#This Row],[Row ID]:[Year sales]])</f>
        <v>0</v>
      </c>
    </row>
    <row r="9884" spans="1:34" x14ac:dyDescent="0.3">
      <c r="A9884">
        <v>9883</v>
      </c>
      <c r="B9884" t="s">
        <v>10904</v>
      </c>
      <c r="C9884" s="4">
        <v>41863</v>
      </c>
      <c r="D9884" s="4">
        <v>41864</v>
      </c>
      <c r="E9884" t="s">
        <v>208</v>
      </c>
      <c r="F9884" t="s">
        <v>2746</v>
      </c>
      <c r="G9884" t="s">
        <v>2747</v>
      </c>
      <c r="H9884" t="s">
        <v>37</v>
      </c>
      <c r="I9884" t="s">
        <v>38</v>
      </c>
      <c r="J9884" t="s">
        <v>5703</v>
      </c>
      <c r="K9884" t="s">
        <v>1294</v>
      </c>
      <c r="L9884">
        <v>30188</v>
      </c>
      <c r="M9884" t="s">
        <v>41</v>
      </c>
      <c r="N9884" t="s">
        <v>3586</v>
      </c>
      <c r="O9884" t="s">
        <v>90</v>
      </c>
      <c r="P9884" t="s">
        <v>181</v>
      </c>
      <c r="Q9884" t="s">
        <v>3587</v>
      </c>
      <c r="R9884" s="1">
        <v>272.61</v>
      </c>
      <c r="S9884">
        <v>13</v>
      </c>
      <c r="T9884">
        <f t="shared" si="154"/>
        <v>24</v>
      </c>
      <c r="U9884" t="s">
        <v>75</v>
      </c>
      <c r="V9884">
        <v>0</v>
      </c>
      <c r="W9884">
        <v>0</v>
      </c>
      <c r="X9884" s="1">
        <v>0</v>
      </c>
      <c r="Y9884" s="1">
        <v>272.61</v>
      </c>
      <c r="Z9884" t="s">
        <v>47</v>
      </c>
      <c r="AA9884" s="2">
        <v>98.139600000000002</v>
      </c>
      <c r="AB9884" s="3">
        <v>0.36</v>
      </c>
      <c r="AC9884" s="1">
        <v>-174.47040000000001</v>
      </c>
      <c r="AD9884">
        <v>1</v>
      </c>
      <c r="AE9884">
        <v>1</v>
      </c>
      <c r="AF9884" t="s">
        <v>48</v>
      </c>
      <c r="AG9884">
        <v>2014</v>
      </c>
      <c r="AH9884">
        <f>COUNTBLANK(datos[[#This Row],[Row ID]:[Year sales]])</f>
        <v>0</v>
      </c>
    </row>
    <row r="9885" spans="1:34" x14ac:dyDescent="0.3">
      <c r="A9885">
        <v>9884</v>
      </c>
      <c r="B9885" t="s">
        <v>10905</v>
      </c>
      <c r="C9885" s="4">
        <v>41732</v>
      </c>
      <c r="D9885" s="4">
        <v>41737</v>
      </c>
      <c r="E9885" t="s">
        <v>67</v>
      </c>
      <c r="F9885" t="s">
        <v>7010</v>
      </c>
      <c r="G9885" t="s">
        <v>7011</v>
      </c>
      <c r="H9885" t="s">
        <v>57</v>
      </c>
      <c r="I9885" t="s">
        <v>38</v>
      </c>
      <c r="J9885" t="s">
        <v>58</v>
      </c>
      <c r="K9885" t="s">
        <v>59</v>
      </c>
      <c r="L9885">
        <v>90008</v>
      </c>
      <c r="M9885" t="s">
        <v>60</v>
      </c>
      <c r="N9885" t="s">
        <v>1614</v>
      </c>
      <c r="O9885" t="s">
        <v>62</v>
      </c>
      <c r="P9885" t="s">
        <v>193</v>
      </c>
      <c r="Q9885" t="s">
        <v>691</v>
      </c>
      <c r="R9885" s="1">
        <v>11.16</v>
      </c>
      <c r="S9885">
        <v>2</v>
      </c>
      <c r="T9885">
        <f t="shared" si="154"/>
        <v>170</v>
      </c>
      <c r="U9885" t="s">
        <v>46</v>
      </c>
      <c r="V9885">
        <v>0</v>
      </c>
      <c r="W9885">
        <v>0</v>
      </c>
      <c r="X9885" s="1">
        <v>0</v>
      </c>
      <c r="Y9885" s="1">
        <v>11.16</v>
      </c>
      <c r="Z9885" t="s">
        <v>65</v>
      </c>
      <c r="AA9885" s="2">
        <v>5.58</v>
      </c>
      <c r="AB9885" s="3">
        <v>0.5</v>
      </c>
      <c r="AC9885" s="1">
        <v>-5.58</v>
      </c>
      <c r="AD9885">
        <v>5</v>
      </c>
      <c r="AE9885">
        <v>5</v>
      </c>
      <c r="AF9885" t="s">
        <v>48</v>
      </c>
      <c r="AG9885">
        <v>2014</v>
      </c>
      <c r="AH9885">
        <f>COUNTBLANK(datos[[#This Row],[Row ID]:[Year sales]])</f>
        <v>0</v>
      </c>
    </row>
    <row r="9886" spans="1:34" x14ac:dyDescent="0.3">
      <c r="A9886">
        <v>9885</v>
      </c>
      <c r="B9886" t="s">
        <v>10905</v>
      </c>
      <c r="C9886" s="4">
        <v>41732</v>
      </c>
      <c r="D9886" s="4">
        <v>41737</v>
      </c>
      <c r="E9886" t="s">
        <v>67</v>
      </c>
      <c r="F9886" t="s">
        <v>7010</v>
      </c>
      <c r="G9886" t="s">
        <v>7011</v>
      </c>
      <c r="H9886" t="s">
        <v>57</v>
      </c>
      <c r="I9886" t="s">
        <v>38</v>
      </c>
      <c r="J9886" t="s">
        <v>58</v>
      </c>
      <c r="K9886" t="s">
        <v>59</v>
      </c>
      <c r="L9886">
        <v>90008</v>
      </c>
      <c r="M9886" t="s">
        <v>60</v>
      </c>
      <c r="N9886" t="s">
        <v>4822</v>
      </c>
      <c r="O9886" t="s">
        <v>90</v>
      </c>
      <c r="P9886" t="s">
        <v>181</v>
      </c>
      <c r="Q9886" t="s">
        <v>4823</v>
      </c>
      <c r="R9886" s="1">
        <v>62.31</v>
      </c>
      <c r="S9886">
        <v>3</v>
      </c>
      <c r="T9886">
        <f t="shared" si="154"/>
        <v>24</v>
      </c>
      <c r="U9886" t="s">
        <v>52</v>
      </c>
      <c r="V9886">
        <v>0</v>
      </c>
      <c r="W9886">
        <v>0</v>
      </c>
      <c r="X9886" s="1">
        <v>0</v>
      </c>
      <c r="Y9886" s="1">
        <v>62.31</v>
      </c>
      <c r="Z9886" t="s">
        <v>99</v>
      </c>
      <c r="AA9886" s="2">
        <v>22.4316</v>
      </c>
      <c r="AB9886" s="3">
        <v>0.36</v>
      </c>
      <c r="AC9886" s="1">
        <v>-39.878399999999999</v>
      </c>
      <c r="AD9886">
        <v>5</v>
      </c>
      <c r="AE9886">
        <v>5</v>
      </c>
      <c r="AF9886" t="s">
        <v>48</v>
      </c>
      <c r="AG9886">
        <v>2014</v>
      </c>
      <c r="AH9886">
        <f>COUNTBLANK(datos[[#This Row],[Row ID]:[Year sales]])</f>
        <v>0</v>
      </c>
    </row>
    <row r="9887" spans="1:34" x14ac:dyDescent="0.3">
      <c r="A9887">
        <v>9886</v>
      </c>
      <c r="B9887" t="s">
        <v>10905</v>
      </c>
      <c r="C9887" s="4">
        <v>41732</v>
      </c>
      <c r="D9887" s="4">
        <v>41737</v>
      </c>
      <c r="E9887" t="s">
        <v>67</v>
      </c>
      <c r="F9887" t="s">
        <v>7010</v>
      </c>
      <c r="G9887" t="s">
        <v>7011</v>
      </c>
      <c r="H9887" t="s">
        <v>57</v>
      </c>
      <c r="I9887" t="s">
        <v>38</v>
      </c>
      <c r="J9887" t="s">
        <v>58</v>
      </c>
      <c r="K9887" t="s">
        <v>59</v>
      </c>
      <c r="L9887">
        <v>90008</v>
      </c>
      <c r="M9887" t="s">
        <v>60</v>
      </c>
      <c r="N9887" t="s">
        <v>4443</v>
      </c>
      <c r="O9887" t="s">
        <v>90</v>
      </c>
      <c r="P9887" t="s">
        <v>181</v>
      </c>
      <c r="Q9887" t="s">
        <v>4444</v>
      </c>
      <c r="R9887" s="1">
        <v>159.97999999999999</v>
      </c>
      <c r="S9887">
        <v>2</v>
      </c>
      <c r="T9887">
        <f t="shared" si="154"/>
        <v>21</v>
      </c>
      <c r="U9887" t="s">
        <v>46</v>
      </c>
      <c r="V9887">
        <v>0</v>
      </c>
      <c r="W9887">
        <v>0</v>
      </c>
      <c r="X9887" s="1">
        <v>0</v>
      </c>
      <c r="Y9887" s="1">
        <v>159.97999999999999</v>
      </c>
      <c r="Z9887" t="s">
        <v>99</v>
      </c>
      <c r="AA9887" s="2">
        <v>57.592799999999997</v>
      </c>
      <c r="AB9887" s="3">
        <v>0.36</v>
      </c>
      <c r="AC9887" s="1">
        <v>-102.38720000000001</v>
      </c>
      <c r="AD9887">
        <v>5</v>
      </c>
      <c r="AE9887">
        <v>5</v>
      </c>
      <c r="AF9887" t="s">
        <v>48</v>
      </c>
      <c r="AG9887">
        <v>2014</v>
      </c>
      <c r="AH9887">
        <f>COUNTBLANK(datos[[#This Row],[Row ID]:[Year sales]])</f>
        <v>0</v>
      </c>
    </row>
    <row r="9888" spans="1:34" x14ac:dyDescent="0.3">
      <c r="A9888">
        <v>9887</v>
      </c>
      <c r="B9888" t="s">
        <v>10906</v>
      </c>
      <c r="C9888" s="4">
        <v>41662</v>
      </c>
      <c r="D9888" s="4">
        <v>41666</v>
      </c>
      <c r="E9888" t="s">
        <v>67</v>
      </c>
      <c r="F9888" t="s">
        <v>5460</v>
      </c>
      <c r="G9888" t="s">
        <v>5461</v>
      </c>
      <c r="H9888" t="s">
        <v>37</v>
      </c>
      <c r="I9888" t="s">
        <v>38</v>
      </c>
      <c r="J9888" t="s">
        <v>4296</v>
      </c>
      <c r="K9888" t="s">
        <v>274</v>
      </c>
      <c r="L9888">
        <v>47905</v>
      </c>
      <c r="M9888" t="s">
        <v>125</v>
      </c>
      <c r="N9888" t="s">
        <v>1939</v>
      </c>
      <c r="O9888" t="s">
        <v>62</v>
      </c>
      <c r="P9888" t="s">
        <v>289</v>
      </c>
      <c r="Q9888" t="s">
        <v>1940</v>
      </c>
      <c r="R9888" s="1">
        <v>5.94</v>
      </c>
      <c r="S9888">
        <v>3</v>
      </c>
      <c r="T9888">
        <f t="shared" si="154"/>
        <v>15</v>
      </c>
      <c r="U9888" t="s">
        <v>52</v>
      </c>
      <c r="V9888">
        <v>0</v>
      </c>
      <c r="W9888">
        <v>0</v>
      </c>
      <c r="X9888" s="1">
        <v>0</v>
      </c>
      <c r="Y9888" s="1">
        <v>5.94</v>
      </c>
      <c r="Z9888" t="s">
        <v>65</v>
      </c>
      <c r="AA9888" s="2">
        <v>0</v>
      </c>
      <c r="AB9888" s="3">
        <v>0</v>
      </c>
      <c r="AC9888" s="1">
        <v>-5.94</v>
      </c>
      <c r="AD9888">
        <v>4</v>
      </c>
      <c r="AE9888">
        <v>4</v>
      </c>
      <c r="AF9888" t="s">
        <v>48</v>
      </c>
      <c r="AG9888">
        <v>2014</v>
      </c>
      <c r="AH9888">
        <f>COUNTBLANK(datos[[#This Row],[Row ID]:[Year sales]])</f>
        <v>0</v>
      </c>
    </row>
    <row r="9889" spans="1:34" x14ac:dyDescent="0.3">
      <c r="A9889">
        <v>9888</v>
      </c>
      <c r="B9889" t="s">
        <v>10907</v>
      </c>
      <c r="C9889" s="4">
        <v>43020</v>
      </c>
      <c r="D9889" s="4">
        <v>43023</v>
      </c>
      <c r="E9889" t="s">
        <v>208</v>
      </c>
      <c r="F9889" t="s">
        <v>2076</v>
      </c>
      <c r="G9889" t="s">
        <v>2077</v>
      </c>
      <c r="H9889" t="s">
        <v>37</v>
      </c>
      <c r="I9889" t="s">
        <v>38</v>
      </c>
      <c r="J9889" t="s">
        <v>286</v>
      </c>
      <c r="K9889" t="s">
        <v>287</v>
      </c>
      <c r="L9889">
        <v>10024</v>
      </c>
      <c r="M9889" t="s">
        <v>168</v>
      </c>
      <c r="N9889" t="s">
        <v>4970</v>
      </c>
      <c r="O9889" t="s">
        <v>62</v>
      </c>
      <c r="P9889" t="s">
        <v>110</v>
      </c>
      <c r="Q9889" t="s">
        <v>4971</v>
      </c>
      <c r="R9889" s="1">
        <v>9.9600000000000009</v>
      </c>
      <c r="S9889">
        <v>2</v>
      </c>
      <c r="T9889">
        <f t="shared" si="154"/>
        <v>20</v>
      </c>
      <c r="U9889" t="s">
        <v>46</v>
      </c>
      <c r="V9889">
        <v>0</v>
      </c>
      <c r="W9889">
        <v>0</v>
      </c>
      <c r="X9889" s="1">
        <v>0</v>
      </c>
      <c r="Y9889" s="1">
        <v>9.9600000000000009</v>
      </c>
      <c r="Z9889" t="s">
        <v>65</v>
      </c>
      <c r="AA9889" s="2">
        <v>4.6811999999999996</v>
      </c>
      <c r="AB9889" s="3">
        <v>0.46999999999999992</v>
      </c>
      <c r="AC9889" s="1">
        <v>-5.2788000000000004</v>
      </c>
      <c r="AD9889">
        <v>3</v>
      </c>
      <c r="AE9889">
        <v>3</v>
      </c>
      <c r="AF9889" t="s">
        <v>48</v>
      </c>
      <c r="AG9889">
        <v>2017</v>
      </c>
      <c r="AH9889">
        <f>COUNTBLANK(datos[[#This Row],[Row ID]:[Year sales]])</f>
        <v>0</v>
      </c>
    </row>
    <row r="9890" spans="1:34" x14ac:dyDescent="0.3">
      <c r="A9890">
        <v>9889</v>
      </c>
      <c r="B9890" t="s">
        <v>10908</v>
      </c>
      <c r="C9890" s="4">
        <v>42224</v>
      </c>
      <c r="D9890" s="4">
        <v>42228</v>
      </c>
      <c r="E9890" t="s">
        <v>67</v>
      </c>
      <c r="F9890" t="s">
        <v>3009</v>
      </c>
      <c r="G9890" t="s">
        <v>3010</v>
      </c>
      <c r="H9890" t="s">
        <v>37</v>
      </c>
      <c r="I9890" t="s">
        <v>38</v>
      </c>
      <c r="J9890" t="s">
        <v>8536</v>
      </c>
      <c r="K9890" t="s">
        <v>287</v>
      </c>
      <c r="L9890">
        <v>13501</v>
      </c>
      <c r="M9890" t="s">
        <v>168</v>
      </c>
      <c r="N9890" t="s">
        <v>4443</v>
      </c>
      <c r="O9890" t="s">
        <v>90</v>
      </c>
      <c r="P9890" t="s">
        <v>181</v>
      </c>
      <c r="Q9890" t="s">
        <v>4444</v>
      </c>
      <c r="R9890" s="1">
        <v>79.989999999999995</v>
      </c>
      <c r="S9890">
        <v>1</v>
      </c>
      <c r="T9890">
        <f t="shared" si="154"/>
        <v>21</v>
      </c>
      <c r="U9890" t="s">
        <v>46</v>
      </c>
      <c r="V9890">
        <v>0</v>
      </c>
      <c r="W9890">
        <v>0</v>
      </c>
      <c r="X9890" s="1">
        <v>0</v>
      </c>
      <c r="Y9890" s="1">
        <v>79.989999999999995</v>
      </c>
      <c r="Z9890" t="s">
        <v>99</v>
      </c>
      <c r="AA9890" s="2">
        <v>28.796399999999998</v>
      </c>
      <c r="AB9890" s="3">
        <v>0.36</v>
      </c>
      <c r="AC9890" s="1">
        <v>-51.193600000000004</v>
      </c>
      <c r="AD9890">
        <v>4</v>
      </c>
      <c r="AE9890">
        <v>4</v>
      </c>
      <c r="AF9890" t="s">
        <v>48</v>
      </c>
      <c r="AG9890">
        <v>2015</v>
      </c>
      <c r="AH9890">
        <f>COUNTBLANK(datos[[#This Row],[Row ID]:[Year sales]])</f>
        <v>0</v>
      </c>
    </row>
    <row r="9891" spans="1:34" x14ac:dyDescent="0.3">
      <c r="A9891">
        <v>9890</v>
      </c>
      <c r="B9891" t="s">
        <v>10909</v>
      </c>
      <c r="C9891" s="4">
        <v>42813</v>
      </c>
      <c r="D9891" s="4">
        <v>42814</v>
      </c>
      <c r="E9891" t="s">
        <v>208</v>
      </c>
      <c r="F9891" t="s">
        <v>4218</v>
      </c>
      <c r="G9891" t="s">
        <v>4219</v>
      </c>
      <c r="H9891" t="s">
        <v>57</v>
      </c>
      <c r="I9891" t="s">
        <v>38</v>
      </c>
      <c r="J9891" t="s">
        <v>1141</v>
      </c>
      <c r="K9891" t="s">
        <v>810</v>
      </c>
      <c r="L9891">
        <v>8701</v>
      </c>
      <c r="M9891" t="s">
        <v>168</v>
      </c>
      <c r="N9891" t="s">
        <v>7813</v>
      </c>
      <c r="O9891" t="s">
        <v>62</v>
      </c>
      <c r="P9891" t="s">
        <v>86</v>
      </c>
      <c r="Q9891" t="s">
        <v>7814</v>
      </c>
      <c r="R9891" s="1">
        <v>8.94</v>
      </c>
      <c r="S9891">
        <v>3</v>
      </c>
      <c r="T9891">
        <f t="shared" si="154"/>
        <v>13</v>
      </c>
      <c r="U9891" t="s">
        <v>52</v>
      </c>
      <c r="V9891">
        <v>0</v>
      </c>
      <c r="W9891">
        <v>0</v>
      </c>
      <c r="X9891" s="1">
        <v>0</v>
      </c>
      <c r="Y9891" s="1">
        <v>8.94</v>
      </c>
      <c r="Z9891" t="s">
        <v>65</v>
      </c>
      <c r="AA9891" s="2">
        <v>2.4138000000000002</v>
      </c>
      <c r="AB9891" s="3">
        <v>0.27</v>
      </c>
      <c r="AC9891" s="1">
        <v>-6.5262000000000002</v>
      </c>
      <c r="AD9891">
        <v>1</v>
      </c>
      <c r="AE9891">
        <v>1</v>
      </c>
      <c r="AF9891" t="s">
        <v>48</v>
      </c>
      <c r="AG9891">
        <v>2017</v>
      </c>
      <c r="AH9891">
        <f>COUNTBLANK(datos[[#This Row],[Row ID]:[Year sales]])</f>
        <v>0</v>
      </c>
    </row>
    <row r="9892" spans="1:34" x14ac:dyDescent="0.3">
      <c r="A9892">
        <v>9891</v>
      </c>
      <c r="B9892" t="s">
        <v>10910</v>
      </c>
      <c r="C9892" s="4">
        <v>42576</v>
      </c>
      <c r="D9892" s="4">
        <v>42579</v>
      </c>
      <c r="E9892" t="s">
        <v>34</v>
      </c>
      <c r="F9892" t="s">
        <v>605</v>
      </c>
      <c r="G9892" t="s">
        <v>606</v>
      </c>
      <c r="H9892" t="s">
        <v>57</v>
      </c>
      <c r="I9892" t="s">
        <v>38</v>
      </c>
      <c r="J9892" t="s">
        <v>2573</v>
      </c>
      <c r="K9892" t="s">
        <v>134</v>
      </c>
      <c r="L9892">
        <v>53209</v>
      </c>
      <c r="M9892" t="s">
        <v>125</v>
      </c>
      <c r="N9892" t="s">
        <v>6679</v>
      </c>
      <c r="O9892" t="s">
        <v>62</v>
      </c>
      <c r="P9892" t="s">
        <v>110</v>
      </c>
      <c r="Q9892" t="s">
        <v>6680</v>
      </c>
      <c r="R9892" s="1">
        <v>20.62</v>
      </c>
      <c r="S9892">
        <v>2</v>
      </c>
      <c r="T9892">
        <f t="shared" si="154"/>
        <v>19</v>
      </c>
      <c r="U9892" t="s">
        <v>46</v>
      </c>
      <c r="V9892">
        <v>0</v>
      </c>
      <c r="W9892">
        <v>0</v>
      </c>
      <c r="X9892" s="1">
        <v>0</v>
      </c>
      <c r="Y9892" s="1">
        <v>20.62</v>
      </c>
      <c r="Z9892" t="s">
        <v>65</v>
      </c>
      <c r="AA9892" s="2">
        <v>9.6913999999999998</v>
      </c>
      <c r="AB9892" s="3">
        <v>0.47</v>
      </c>
      <c r="AC9892" s="1">
        <v>-10.928599999999999</v>
      </c>
      <c r="AD9892">
        <v>3</v>
      </c>
      <c r="AE9892">
        <v>3</v>
      </c>
      <c r="AF9892" t="s">
        <v>48</v>
      </c>
      <c r="AG9892">
        <v>2016</v>
      </c>
      <c r="AH9892">
        <f>COUNTBLANK(datos[[#This Row],[Row ID]:[Year sales]])</f>
        <v>0</v>
      </c>
    </row>
    <row r="9893" spans="1:34" x14ac:dyDescent="0.3">
      <c r="A9893">
        <v>9892</v>
      </c>
      <c r="B9893" t="s">
        <v>10910</v>
      </c>
      <c r="C9893" s="4">
        <v>42576</v>
      </c>
      <c r="D9893" s="4">
        <v>42579</v>
      </c>
      <c r="E9893" t="s">
        <v>34</v>
      </c>
      <c r="F9893" t="s">
        <v>605</v>
      </c>
      <c r="G9893" t="s">
        <v>606</v>
      </c>
      <c r="H9893" t="s">
        <v>57</v>
      </c>
      <c r="I9893" t="s">
        <v>38</v>
      </c>
      <c r="J9893" t="s">
        <v>2573</v>
      </c>
      <c r="K9893" t="s">
        <v>134</v>
      </c>
      <c r="L9893">
        <v>53209</v>
      </c>
      <c r="M9893" t="s">
        <v>125</v>
      </c>
      <c r="N9893" t="s">
        <v>3665</v>
      </c>
      <c r="O9893" t="s">
        <v>90</v>
      </c>
      <c r="P9893" t="s">
        <v>181</v>
      </c>
      <c r="Q9893" t="s">
        <v>3666</v>
      </c>
      <c r="R9893" s="1">
        <v>124.25</v>
      </c>
      <c r="S9893">
        <v>7</v>
      </c>
      <c r="T9893">
        <f t="shared" si="154"/>
        <v>32</v>
      </c>
      <c r="U9893" t="s">
        <v>75</v>
      </c>
      <c r="V9893">
        <v>0</v>
      </c>
      <c r="W9893">
        <v>0</v>
      </c>
      <c r="X9893" s="1">
        <v>0</v>
      </c>
      <c r="Y9893" s="1">
        <v>124.25</v>
      </c>
      <c r="Z9893" t="s">
        <v>99</v>
      </c>
      <c r="AA9893" s="2">
        <v>48.457500000000003</v>
      </c>
      <c r="AB9893" s="3">
        <v>0.39</v>
      </c>
      <c r="AC9893" s="1">
        <v>-75.792500000000004</v>
      </c>
      <c r="AD9893">
        <v>3</v>
      </c>
      <c r="AE9893">
        <v>3</v>
      </c>
      <c r="AF9893" t="s">
        <v>48</v>
      </c>
      <c r="AG9893">
        <v>2016</v>
      </c>
      <c r="AH9893">
        <f>COUNTBLANK(datos[[#This Row],[Row ID]:[Year sales]])</f>
        <v>0</v>
      </c>
    </row>
    <row r="9894" spans="1:34" x14ac:dyDescent="0.3">
      <c r="A9894">
        <v>9893</v>
      </c>
      <c r="B9894" t="s">
        <v>10910</v>
      </c>
      <c r="C9894" s="4">
        <v>42576</v>
      </c>
      <c r="D9894" s="4">
        <v>42579</v>
      </c>
      <c r="E9894" t="s">
        <v>34</v>
      </c>
      <c r="F9894" t="s">
        <v>605</v>
      </c>
      <c r="G9894" t="s">
        <v>606</v>
      </c>
      <c r="H9894" t="s">
        <v>57</v>
      </c>
      <c r="I9894" t="s">
        <v>38</v>
      </c>
      <c r="J9894" t="s">
        <v>2573</v>
      </c>
      <c r="K9894" t="s">
        <v>134</v>
      </c>
      <c r="L9894">
        <v>53209</v>
      </c>
      <c r="M9894" t="s">
        <v>125</v>
      </c>
      <c r="N9894" t="s">
        <v>1872</v>
      </c>
      <c r="O9894" t="s">
        <v>90</v>
      </c>
      <c r="P9894" t="s">
        <v>91</v>
      </c>
      <c r="Q9894" t="s">
        <v>1873</v>
      </c>
      <c r="R9894" s="1">
        <v>297.55</v>
      </c>
      <c r="S9894">
        <v>5</v>
      </c>
      <c r="T9894">
        <f t="shared" si="154"/>
        <v>18</v>
      </c>
      <c r="U9894" t="s">
        <v>75</v>
      </c>
      <c r="V9894">
        <v>0</v>
      </c>
      <c r="W9894">
        <v>0</v>
      </c>
      <c r="X9894" s="1">
        <v>0</v>
      </c>
      <c r="Y9894" s="1">
        <v>297.55</v>
      </c>
      <c r="Z9894" t="s">
        <v>47</v>
      </c>
      <c r="AA9894" s="2">
        <v>83.313999999999993</v>
      </c>
      <c r="AB9894" s="3">
        <v>0.27999999999999997</v>
      </c>
      <c r="AC9894" s="1">
        <v>-214.23599999999999</v>
      </c>
      <c r="AD9894">
        <v>3</v>
      </c>
      <c r="AE9894">
        <v>3</v>
      </c>
      <c r="AF9894" t="s">
        <v>48</v>
      </c>
      <c r="AG9894">
        <v>2016</v>
      </c>
      <c r="AH9894">
        <f>COUNTBLANK(datos[[#This Row],[Row ID]:[Year sales]])</f>
        <v>0</v>
      </c>
    </row>
    <row r="9895" spans="1:34" x14ac:dyDescent="0.3">
      <c r="A9895">
        <v>9894</v>
      </c>
      <c r="B9895" t="s">
        <v>10910</v>
      </c>
      <c r="C9895" s="4">
        <v>42576</v>
      </c>
      <c r="D9895" s="4">
        <v>42579</v>
      </c>
      <c r="E9895" t="s">
        <v>34</v>
      </c>
      <c r="F9895" t="s">
        <v>605</v>
      </c>
      <c r="G9895" t="s">
        <v>606</v>
      </c>
      <c r="H9895" t="s">
        <v>57</v>
      </c>
      <c r="I9895" t="s">
        <v>38</v>
      </c>
      <c r="J9895" t="s">
        <v>2573</v>
      </c>
      <c r="K9895" t="s">
        <v>134</v>
      </c>
      <c r="L9895">
        <v>53209</v>
      </c>
      <c r="M9895" t="s">
        <v>125</v>
      </c>
      <c r="N9895" t="s">
        <v>7979</v>
      </c>
      <c r="O9895" t="s">
        <v>43</v>
      </c>
      <c r="P9895" t="s">
        <v>50</v>
      </c>
      <c r="Q9895" t="s">
        <v>7980</v>
      </c>
      <c r="R9895" s="1">
        <v>403.56</v>
      </c>
      <c r="S9895">
        <v>4</v>
      </c>
      <c r="T9895">
        <f t="shared" si="154"/>
        <v>20</v>
      </c>
      <c r="U9895" t="s">
        <v>52</v>
      </c>
      <c r="V9895">
        <v>0</v>
      </c>
      <c r="W9895">
        <v>0</v>
      </c>
      <c r="X9895" s="1">
        <v>0</v>
      </c>
      <c r="Y9895" s="1">
        <v>403.56</v>
      </c>
      <c r="Z9895" t="s">
        <v>47</v>
      </c>
      <c r="AA9895" s="2">
        <v>96.854399999999998</v>
      </c>
      <c r="AB9895" s="3">
        <v>0.24</v>
      </c>
      <c r="AC9895" s="1">
        <v>-306.7056</v>
      </c>
      <c r="AD9895">
        <v>3</v>
      </c>
      <c r="AE9895">
        <v>3</v>
      </c>
      <c r="AF9895" t="s">
        <v>48</v>
      </c>
      <c r="AG9895">
        <v>2016</v>
      </c>
      <c r="AH9895">
        <f>COUNTBLANK(datos[[#This Row],[Row ID]:[Year sales]])</f>
        <v>0</v>
      </c>
    </row>
    <row r="9896" spans="1:34" x14ac:dyDescent="0.3">
      <c r="A9896">
        <v>9895</v>
      </c>
      <c r="B9896" t="s">
        <v>10910</v>
      </c>
      <c r="C9896" s="4">
        <v>42576</v>
      </c>
      <c r="D9896" s="4">
        <v>42579</v>
      </c>
      <c r="E9896" t="s">
        <v>34</v>
      </c>
      <c r="F9896" t="s">
        <v>605</v>
      </c>
      <c r="G9896" t="s">
        <v>606</v>
      </c>
      <c r="H9896" t="s">
        <v>57</v>
      </c>
      <c r="I9896" t="s">
        <v>38</v>
      </c>
      <c r="J9896" t="s">
        <v>2573</v>
      </c>
      <c r="K9896" t="s">
        <v>134</v>
      </c>
      <c r="L9896">
        <v>53209</v>
      </c>
      <c r="M9896" t="s">
        <v>125</v>
      </c>
      <c r="N9896" t="s">
        <v>1160</v>
      </c>
      <c r="O9896" t="s">
        <v>43</v>
      </c>
      <c r="P9896" t="s">
        <v>83</v>
      </c>
      <c r="Q9896" t="s">
        <v>1161</v>
      </c>
      <c r="R9896" s="1">
        <v>95.2</v>
      </c>
      <c r="S9896">
        <v>5</v>
      </c>
      <c r="T9896">
        <f t="shared" si="154"/>
        <v>20</v>
      </c>
      <c r="U9896" t="s">
        <v>75</v>
      </c>
      <c r="V9896">
        <v>0</v>
      </c>
      <c r="W9896">
        <v>0</v>
      </c>
      <c r="X9896" s="1">
        <v>0</v>
      </c>
      <c r="Y9896" s="1">
        <v>95.2</v>
      </c>
      <c r="Z9896" t="s">
        <v>99</v>
      </c>
      <c r="AA9896" s="2">
        <v>27.608000000000001</v>
      </c>
      <c r="AB9896" s="3">
        <v>0.28999999999999998</v>
      </c>
      <c r="AC9896" s="1">
        <v>-67.591999999999999</v>
      </c>
      <c r="AD9896">
        <v>3</v>
      </c>
      <c r="AE9896">
        <v>3</v>
      </c>
      <c r="AF9896" t="s">
        <v>48</v>
      </c>
      <c r="AG9896">
        <v>2016</v>
      </c>
      <c r="AH9896">
        <f>COUNTBLANK(datos[[#This Row],[Row ID]:[Year sales]])</f>
        <v>0</v>
      </c>
    </row>
    <row r="9897" spans="1:34" x14ac:dyDescent="0.3">
      <c r="A9897">
        <v>9896</v>
      </c>
      <c r="B9897" t="s">
        <v>10911</v>
      </c>
      <c r="C9897" s="4">
        <v>41908</v>
      </c>
      <c r="D9897" s="4">
        <v>41913</v>
      </c>
      <c r="E9897" t="s">
        <v>67</v>
      </c>
      <c r="F9897" t="s">
        <v>3909</v>
      </c>
      <c r="G9897" t="s">
        <v>3910</v>
      </c>
      <c r="H9897" t="s">
        <v>37</v>
      </c>
      <c r="I9897" t="s">
        <v>38</v>
      </c>
      <c r="J9897" t="s">
        <v>323</v>
      </c>
      <c r="K9897" t="s">
        <v>231</v>
      </c>
      <c r="L9897">
        <v>60623</v>
      </c>
      <c r="M9897" t="s">
        <v>125</v>
      </c>
      <c r="N9897" t="s">
        <v>6845</v>
      </c>
      <c r="O9897" t="s">
        <v>90</v>
      </c>
      <c r="P9897" t="s">
        <v>181</v>
      </c>
      <c r="Q9897" t="s">
        <v>6846</v>
      </c>
      <c r="R9897" s="1">
        <v>153.82400000000001</v>
      </c>
      <c r="S9897">
        <v>11</v>
      </c>
      <c r="T9897">
        <f t="shared" si="154"/>
        <v>24</v>
      </c>
      <c r="U9897" t="s">
        <v>75</v>
      </c>
      <c r="V9897">
        <v>0.2</v>
      </c>
      <c r="W9897">
        <v>30.764800000000005</v>
      </c>
      <c r="X9897" s="1">
        <v>-30.764800000000001</v>
      </c>
      <c r="Y9897" s="1">
        <v>184.58880000000002</v>
      </c>
      <c r="Z9897" t="s">
        <v>99</v>
      </c>
      <c r="AA9897" s="2">
        <v>38.456000000000003</v>
      </c>
      <c r="AB9897" s="3">
        <v>0.25</v>
      </c>
      <c r="AC9897" s="1">
        <v>-84.603200000000001</v>
      </c>
      <c r="AD9897">
        <v>5</v>
      </c>
      <c r="AE9897">
        <v>5</v>
      </c>
      <c r="AF9897" t="s">
        <v>48</v>
      </c>
      <c r="AG9897">
        <v>2014</v>
      </c>
      <c r="AH9897">
        <f>COUNTBLANK(datos[[#This Row],[Row ID]:[Year sales]])</f>
        <v>0</v>
      </c>
    </row>
    <row r="9898" spans="1:34" x14ac:dyDescent="0.3">
      <c r="A9898">
        <v>9897</v>
      </c>
      <c r="B9898" t="s">
        <v>10912</v>
      </c>
      <c r="C9898" s="4">
        <v>41807</v>
      </c>
      <c r="D9898" s="4">
        <v>41810</v>
      </c>
      <c r="E9898" t="s">
        <v>34</v>
      </c>
      <c r="F9898" t="s">
        <v>1958</v>
      </c>
      <c r="G9898" t="s">
        <v>1959</v>
      </c>
      <c r="H9898" t="s">
        <v>37</v>
      </c>
      <c r="I9898" t="s">
        <v>38</v>
      </c>
      <c r="J9898" t="s">
        <v>323</v>
      </c>
      <c r="K9898" t="s">
        <v>231</v>
      </c>
      <c r="L9898">
        <v>60653</v>
      </c>
      <c r="M9898" t="s">
        <v>125</v>
      </c>
      <c r="N9898" t="s">
        <v>7562</v>
      </c>
      <c r="O9898" t="s">
        <v>62</v>
      </c>
      <c r="P9898" t="s">
        <v>110</v>
      </c>
      <c r="Q9898" t="s">
        <v>7563</v>
      </c>
      <c r="R9898" s="1">
        <v>62.015999999999998</v>
      </c>
      <c r="S9898">
        <v>2</v>
      </c>
      <c r="T9898">
        <f t="shared" si="154"/>
        <v>5</v>
      </c>
      <c r="U9898" t="s">
        <v>46</v>
      </c>
      <c r="V9898">
        <v>0.2</v>
      </c>
      <c r="W9898">
        <v>12.4032</v>
      </c>
      <c r="X9898" s="1">
        <v>-12.4032</v>
      </c>
      <c r="Y9898" s="1">
        <v>74.419200000000004</v>
      </c>
      <c r="Z9898" t="s">
        <v>99</v>
      </c>
      <c r="AA9898" s="2">
        <v>22.480799999999999</v>
      </c>
      <c r="AB9898" s="3">
        <v>0.36249999999999999</v>
      </c>
      <c r="AC9898" s="1">
        <v>-27.132000000000001</v>
      </c>
      <c r="AD9898">
        <v>3</v>
      </c>
      <c r="AE9898">
        <v>3</v>
      </c>
      <c r="AF9898" t="s">
        <v>48</v>
      </c>
      <c r="AG9898">
        <v>2014</v>
      </c>
      <c r="AH9898">
        <f>COUNTBLANK(datos[[#This Row],[Row ID]:[Year sales]])</f>
        <v>0</v>
      </c>
    </row>
    <row r="9899" spans="1:34" x14ac:dyDescent="0.3">
      <c r="A9899">
        <v>9898</v>
      </c>
      <c r="B9899" t="s">
        <v>10913</v>
      </c>
      <c r="C9899" s="4">
        <v>42527</v>
      </c>
      <c r="D9899" s="4">
        <v>42531</v>
      </c>
      <c r="E9899" t="s">
        <v>67</v>
      </c>
      <c r="F9899" t="s">
        <v>3675</v>
      </c>
      <c r="G9899" t="s">
        <v>3676</v>
      </c>
      <c r="H9899" t="s">
        <v>37</v>
      </c>
      <c r="I9899" t="s">
        <v>38</v>
      </c>
      <c r="J9899" t="s">
        <v>768</v>
      </c>
      <c r="K9899" t="s">
        <v>518</v>
      </c>
      <c r="L9899">
        <v>45014</v>
      </c>
      <c r="M9899" t="s">
        <v>168</v>
      </c>
      <c r="N9899" t="s">
        <v>2458</v>
      </c>
      <c r="O9899" t="s">
        <v>43</v>
      </c>
      <c r="P9899" t="s">
        <v>83</v>
      </c>
      <c r="Q9899" t="s">
        <v>2459</v>
      </c>
      <c r="R9899" s="1">
        <v>466.32</v>
      </c>
      <c r="S9899">
        <v>3</v>
      </c>
      <c r="T9899">
        <f t="shared" si="154"/>
        <v>17</v>
      </c>
      <c r="U9899" t="s">
        <v>52</v>
      </c>
      <c r="V9899">
        <v>0.2</v>
      </c>
      <c r="W9899">
        <v>93.26400000000001</v>
      </c>
      <c r="X9899" s="1">
        <v>-93.263999999999996</v>
      </c>
      <c r="Y9899" s="1">
        <v>559.58400000000006</v>
      </c>
      <c r="Z9899" t="s">
        <v>53</v>
      </c>
      <c r="AA9899" s="2">
        <v>34.973999999999997</v>
      </c>
      <c r="AB9899" s="3">
        <v>7.4999999999999997E-2</v>
      </c>
      <c r="AC9899" s="1">
        <v>-338.08199999999999</v>
      </c>
      <c r="AD9899">
        <v>4</v>
      </c>
      <c r="AE9899">
        <v>4</v>
      </c>
      <c r="AF9899" t="s">
        <v>48</v>
      </c>
      <c r="AG9899">
        <v>2016</v>
      </c>
      <c r="AH9899">
        <f>COUNTBLANK(datos[[#This Row],[Row ID]:[Year sales]])</f>
        <v>0</v>
      </c>
    </row>
    <row r="9900" spans="1:34" x14ac:dyDescent="0.3">
      <c r="A9900">
        <v>9899</v>
      </c>
      <c r="B9900" t="s">
        <v>10913</v>
      </c>
      <c r="C9900" s="4">
        <v>42527</v>
      </c>
      <c r="D9900" s="4">
        <v>42531</v>
      </c>
      <c r="E9900" t="s">
        <v>67</v>
      </c>
      <c r="F9900" t="s">
        <v>3675</v>
      </c>
      <c r="G9900" t="s">
        <v>3676</v>
      </c>
      <c r="H9900" t="s">
        <v>37</v>
      </c>
      <c r="I9900" t="s">
        <v>38</v>
      </c>
      <c r="J9900" t="s">
        <v>768</v>
      </c>
      <c r="K9900" t="s">
        <v>518</v>
      </c>
      <c r="L9900">
        <v>45014</v>
      </c>
      <c r="M9900" t="s">
        <v>168</v>
      </c>
      <c r="N9900" t="s">
        <v>7851</v>
      </c>
      <c r="O9900" t="s">
        <v>43</v>
      </c>
      <c r="P9900" t="s">
        <v>83</v>
      </c>
      <c r="Q9900" t="s">
        <v>7852</v>
      </c>
      <c r="R9900" s="1">
        <v>82.64</v>
      </c>
      <c r="S9900">
        <v>2</v>
      </c>
      <c r="T9900">
        <f t="shared" si="154"/>
        <v>14</v>
      </c>
      <c r="U9900" t="s">
        <v>46</v>
      </c>
      <c r="V9900">
        <v>0.2</v>
      </c>
      <c r="W9900">
        <v>16.528000000000002</v>
      </c>
      <c r="X9900" s="1">
        <v>-16.527999999999999</v>
      </c>
      <c r="Y9900" s="1">
        <v>99.168000000000006</v>
      </c>
      <c r="Z9900" t="s">
        <v>99</v>
      </c>
      <c r="AA9900" s="2">
        <v>0</v>
      </c>
      <c r="AB9900" s="3">
        <v>0</v>
      </c>
      <c r="AC9900" s="1">
        <v>-66.111999999999995</v>
      </c>
      <c r="AD9900">
        <v>4</v>
      </c>
      <c r="AE9900">
        <v>4</v>
      </c>
      <c r="AF9900" t="s">
        <v>48</v>
      </c>
      <c r="AG9900">
        <v>2016</v>
      </c>
      <c r="AH9900">
        <f>COUNTBLANK(datos[[#This Row],[Row ID]:[Year sales]])</f>
        <v>0</v>
      </c>
    </row>
    <row r="9901" spans="1:34" x14ac:dyDescent="0.3">
      <c r="A9901">
        <v>9900</v>
      </c>
      <c r="B9901" t="s">
        <v>10914</v>
      </c>
      <c r="C9901" s="4">
        <v>41726</v>
      </c>
      <c r="D9901" s="4">
        <v>41732</v>
      </c>
      <c r="E9901" t="s">
        <v>67</v>
      </c>
      <c r="F9901" t="s">
        <v>4110</v>
      </c>
      <c r="G9901" t="s">
        <v>4111</v>
      </c>
      <c r="H9901" t="s">
        <v>122</v>
      </c>
      <c r="I9901" t="s">
        <v>38</v>
      </c>
      <c r="J9901" t="s">
        <v>338</v>
      </c>
      <c r="K9901" t="s">
        <v>518</v>
      </c>
      <c r="L9901">
        <v>45503</v>
      </c>
      <c r="M9901" t="s">
        <v>168</v>
      </c>
      <c r="N9901" t="s">
        <v>2342</v>
      </c>
      <c r="O9901" t="s">
        <v>43</v>
      </c>
      <c r="P9901" t="s">
        <v>73</v>
      </c>
      <c r="Q9901" t="s">
        <v>2343</v>
      </c>
      <c r="R9901" s="1">
        <v>330.58800000000002</v>
      </c>
      <c r="S9901">
        <v>1</v>
      </c>
      <c r="T9901">
        <f t="shared" si="154"/>
        <v>27</v>
      </c>
      <c r="U9901" t="s">
        <v>46</v>
      </c>
      <c r="V9901">
        <v>0.4</v>
      </c>
      <c r="W9901">
        <v>132.23520000000002</v>
      </c>
      <c r="X9901" s="1">
        <v>-132.23519999999999</v>
      </c>
      <c r="Y9901" s="1">
        <v>462.82320000000004</v>
      </c>
      <c r="Z9901" t="s">
        <v>47</v>
      </c>
      <c r="AA9901" s="2">
        <v>-143.25479999999999</v>
      </c>
      <c r="AB9901" s="3">
        <v>-0.43333333333333329</v>
      </c>
      <c r="AC9901" s="1">
        <v>-341.60759999999999</v>
      </c>
      <c r="AD9901">
        <v>6</v>
      </c>
      <c r="AE9901">
        <v>6</v>
      </c>
      <c r="AF9901" t="s">
        <v>48</v>
      </c>
      <c r="AG9901">
        <v>2014</v>
      </c>
      <c r="AH9901">
        <f>COUNTBLANK(datos[[#This Row],[Row ID]:[Year sales]])</f>
        <v>0</v>
      </c>
    </row>
    <row r="9902" spans="1:34" x14ac:dyDescent="0.3">
      <c r="A9902">
        <v>9901</v>
      </c>
      <c r="B9902" t="s">
        <v>10915</v>
      </c>
      <c r="C9902" s="4">
        <v>42968</v>
      </c>
      <c r="D9902" s="4">
        <v>42972</v>
      </c>
      <c r="E9902" t="s">
        <v>67</v>
      </c>
      <c r="F9902" t="s">
        <v>10621</v>
      </c>
      <c r="G9902" t="s">
        <v>10622</v>
      </c>
      <c r="H9902" t="s">
        <v>37</v>
      </c>
      <c r="I9902" t="s">
        <v>38</v>
      </c>
      <c r="J9902" t="s">
        <v>1497</v>
      </c>
      <c r="K9902" t="s">
        <v>477</v>
      </c>
      <c r="L9902">
        <v>80027</v>
      </c>
      <c r="M9902" t="s">
        <v>60</v>
      </c>
      <c r="N9902" t="s">
        <v>2344</v>
      </c>
      <c r="O9902" t="s">
        <v>62</v>
      </c>
      <c r="P9902" t="s">
        <v>77</v>
      </c>
      <c r="Q9902" t="s">
        <v>2345</v>
      </c>
      <c r="R9902" s="1">
        <v>237.096</v>
      </c>
      <c r="S9902">
        <v>3</v>
      </c>
      <c r="T9902">
        <f t="shared" si="154"/>
        <v>20</v>
      </c>
      <c r="U9902" t="s">
        <v>52</v>
      </c>
      <c r="V9902">
        <v>0.2</v>
      </c>
      <c r="W9902">
        <v>47.419200000000004</v>
      </c>
      <c r="X9902" s="1">
        <v>-47.419199999999996</v>
      </c>
      <c r="Y9902" s="1">
        <v>284.51519999999999</v>
      </c>
      <c r="Z9902" t="s">
        <v>47</v>
      </c>
      <c r="AA9902" s="2">
        <v>20.745899999999999</v>
      </c>
      <c r="AB9902" s="3">
        <v>8.7499999999999994E-2</v>
      </c>
      <c r="AC9902" s="1">
        <v>-168.93090000000001</v>
      </c>
      <c r="AD9902">
        <v>4</v>
      </c>
      <c r="AE9902">
        <v>4</v>
      </c>
      <c r="AF9902" t="s">
        <v>48</v>
      </c>
      <c r="AG9902">
        <v>2017</v>
      </c>
      <c r="AH9902">
        <f>COUNTBLANK(datos[[#This Row],[Row ID]:[Year sales]])</f>
        <v>0</v>
      </c>
    </row>
    <row r="9903" spans="1:34" x14ac:dyDescent="0.3">
      <c r="A9903">
        <v>9902</v>
      </c>
      <c r="B9903" t="s">
        <v>10915</v>
      </c>
      <c r="C9903" s="4">
        <v>42968</v>
      </c>
      <c r="D9903" s="4">
        <v>42972</v>
      </c>
      <c r="E9903" t="s">
        <v>67</v>
      </c>
      <c r="F9903" t="s">
        <v>10621</v>
      </c>
      <c r="G9903" t="s">
        <v>10622</v>
      </c>
      <c r="H9903" t="s">
        <v>37</v>
      </c>
      <c r="I9903" t="s">
        <v>38</v>
      </c>
      <c r="J9903" t="s">
        <v>1497</v>
      </c>
      <c r="K9903" t="s">
        <v>477</v>
      </c>
      <c r="L9903">
        <v>80027</v>
      </c>
      <c r="M9903" t="s">
        <v>60</v>
      </c>
      <c r="N9903" t="s">
        <v>4773</v>
      </c>
      <c r="O9903" t="s">
        <v>43</v>
      </c>
      <c r="P9903" t="s">
        <v>83</v>
      </c>
      <c r="Q9903" t="s">
        <v>4774</v>
      </c>
      <c r="R9903" s="1">
        <v>22.751999999999999</v>
      </c>
      <c r="S9903">
        <v>3</v>
      </c>
      <c r="T9903">
        <f t="shared" si="154"/>
        <v>23</v>
      </c>
      <c r="U9903" t="s">
        <v>52</v>
      </c>
      <c r="V9903">
        <v>0.2</v>
      </c>
      <c r="W9903">
        <v>4.5503999999999998</v>
      </c>
      <c r="X9903" s="1">
        <v>-4.5503999999999998</v>
      </c>
      <c r="Y9903" s="1">
        <v>27.302399999999999</v>
      </c>
      <c r="Z9903" t="s">
        <v>65</v>
      </c>
      <c r="AA9903" s="2">
        <v>7.11</v>
      </c>
      <c r="AB9903" s="3">
        <v>0.31250000000000006</v>
      </c>
      <c r="AC9903" s="1">
        <v>-11.0916</v>
      </c>
      <c r="AD9903">
        <v>4</v>
      </c>
      <c r="AE9903">
        <v>4</v>
      </c>
      <c r="AF9903" t="s">
        <v>48</v>
      </c>
      <c r="AG9903">
        <v>2017</v>
      </c>
      <c r="AH9903">
        <f>COUNTBLANK(datos[[#This Row],[Row ID]:[Year sales]])</f>
        <v>0</v>
      </c>
    </row>
    <row r="9904" spans="1:34" x14ac:dyDescent="0.3">
      <c r="A9904">
        <v>9903</v>
      </c>
      <c r="B9904" t="s">
        <v>10915</v>
      </c>
      <c r="C9904" s="4">
        <v>42968</v>
      </c>
      <c r="D9904" s="4">
        <v>42972</v>
      </c>
      <c r="E9904" t="s">
        <v>67</v>
      </c>
      <c r="F9904" t="s">
        <v>10621</v>
      </c>
      <c r="G9904" t="s">
        <v>10622</v>
      </c>
      <c r="H9904" t="s">
        <v>37</v>
      </c>
      <c r="I9904" t="s">
        <v>38</v>
      </c>
      <c r="J9904" t="s">
        <v>1497</v>
      </c>
      <c r="K9904" t="s">
        <v>477</v>
      </c>
      <c r="L9904">
        <v>80027</v>
      </c>
      <c r="M9904" t="s">
        <v>60</v>
      </c>
      <c r="N9904" t="s">
        <v>652</v>
      </c>
      <c r="O9904" t="s">
        <v>62</v>
      </c>
      <c r="P9904" t="s">
        <v>110</v>
      </c>
      <c r="Q9904" t="s">
        <v>653</v>
      </c>
      <c r="R9904" s="1">
        <v>6.6719999999999997</v>
      </c>
      <c r="S9904">
        <v>1</v>
      </c>
      <c r="T9904">
        <f t="shared" si="154"/>
        <v>26</v>
      </c>
      <c r="U9904" t="s">
        <v>46</v>
      </c>
      <c r="V9904">
        <v>0.2</v>
      </c>
      <c r="W9904">
        <v>1.3344</v>
      </c>
      <c r="X9904" s="1">
        <v>-1.3344</v>
      </c>
      <c r="Y9904" s="1">
        <v>8.0063999999999993</v>
      </c>
      <c r="Z9904" t="s">
        <v>65</v>
      </c>
      <c r="AA9904" s="2">
        <v>2.085</v>
      </c>
      <c r="AB9904" s="3">
        <v>0.3125</v>
      </c>
      <c r="AC9904" s="1">
        <v>-3.2526000000000002</v>
      </c>
      <c r="AD9904">
        <v>4</v>
      </c>
      <c r="AE9904">
        <v>4</v>
      </c>
      <c r="AF9904" t="s">
        <v>48</v>
      </c>
      <c r="AG9904">
        <v>2017</v>
      </c>
      <c r="AH9904">
        <f>COUNTBLANK(datos[[#This Row],[Row ID]:[Year sales]])</f>
        <v>0</v>
      </c>
    </row>
    <row r="9905" spans="1:34" x14ac:dyDescent="0.3">
      <c r="A9905">
        <v>9904</v>
      </c>
      <c r="B9905" t="s">
        <v>10916</v>
      </c>
      <c r="C9905" s="4">
        <v>41955</v>
      </c>
      <c r="D9905" s="4">
        <v>41961</v>
      </c>
      <c r="E9905" t="s">
        <v>67</v>
      </c>
      <c r="F9905" t="s">
        <v>271</v>
      </c>
      <c r="G9905" t="s">
        <v>272</v>
      </c>
      <c r="H9905" t="s">
        <v>37</v>
      </c>
      <c r="I9905" t="s">
        <v>38</v>
      </c>
      <c r="J9905" t="s">
        <v>4242</v>
      </c>
      <c r="K9905" t="s">
        <v>124</v>
      </c>
      <c r="L9905">
        <v>75007</v>
      </c>
      <c r="M9905" t="s">
        <v>125</v>
      </c>
      <c r="N9905" t="s">
        <v>5712</v>
      </c>
      <c r="O9905" t="s">
        <v>43</v>
      </c>
      <c r="P9905" t="s">
        <v>83</v>
      </c>
      <c r="Q9905" t="s">
        <v>5713</v>
      </c>
      <c r="R9905" s="1">
        <v>25.128</v>
      </c>
      <c r="S9905">
        <v>3</v>
      </c>
      <c r="T9905">
        <f t="shared" si="154"/>
        <v>15</v>
      </c>
      <c r="U9905" t="s">
        <v>52</v>
      </c>
      <c r="V9905">
        <v>0.6</v>
      </c>
      <c r="W9905">
        <v>15.076799999999999</v>
      </c>
      <c r="X9905" s="1">
        <v>-15.0768</v>
      </c>
      <c r="Y9905" s="1">
        <v>40.204799999999999</v>
      </c>
      <c r="Z9905" t="s">
        <v>65</v>
      </c>
      <c r="AA9905" s="2">
        <v>-6.9101999999999997</v>
      </c>
      <c r="AB9905" s="3">
        <v>-0.27499999999999997</v>
      </c>
      <c r="AC9905" s="1">
        <v>-16.961400000000001</v>
      </c>
      <c r="AD9905">
        <v>6</v>
      </c>
      <c r="AE9905">
        <v>6</v>
      </c>
      <c r="AF9905" t="s">
        <v>48</v>
      </c>
      <c r="AG9905">
        <v>2014</v>
      </c>
      <c r="AH9905">
        <f>COUNTBLANK(datos[[#This Row],[Row ID]:[Year sales]])</f>
        <v>0</v>
      </c>
    </row>
    <row r="9906" spans="1:34" x14ac:dyDescent="0.3">
      <c r="A9906">
        <v>9905</v>
      </c>
      <c r="B9906" t="s">
        <v>10916</v>
      </c>
      <c r="C9906" s="4">
        <v>41955</v>
      </c>
      <c r="D9906" s="4">
        <v>41961</v>
      </c>
      <c r="E9906" t="s">
        <v>67</v>
      </c>
      <c r="F9906" t="s">
        <v>271</v>
      </c>
      <c r="G9906" t="s">
        <v>272</v>
      </c>
      <c r="H9906" t="s">
        <v>37</v>
      </c>
      <c r="I9906" t="s">
        <v>38</v>
      </c>
      <c r="J9906" t="s">
        <v>4242</v>
      </c>
      <c r="K9906" t="s">
        <v>124</v>
      </c>
      <c r="L9906">
        <v>75007</v>
      </c>
      <c r="M9906" t="s">
        <v>125</v>
      </c>
      <c r="N9906" t="s">
        <v>1686</v>
      </c>
      <c r="O9906" t="s">
        <v>90</v>
      </c>
      <c r="P9906" t="s">
        <v>181</v>
      </c>
      <c r="Q9906" t="s">
        <v>1687</v>
      </c>
      <c r="R9906" s="1">
        <v>127.98399999999999</v>
      </c>
      <c r="S9906">
        <v>2</v>
      </c>
      <c r="T9906">
        <f t="shared" si="154"/>
        <v>29</v>
      </c>
      <c r="U9906" t="s">
        <v>46</v>
      </c>
      <c r="V9906">
        <v>0.2</v>
      </c>
      <c r="W9906">
        <v>25.596800000000002</v>
      </c>
      <c r="X9906" s="1">
        <v>-25.596800000000002</v>
      </c>
      <c r="Y9906" s="1">
        <v>153.58080000000001</v>
      </c>
      <c r="Z9906" t="s">
        <v>99</v>
      </c>
      <c r="AA9906" s="2">
        <v>25.596800000000002</v>
      </c>
      <c r="AB9906" s="3">
        <v>0.2</v>
      </c>
      <c r="AC9906" s="1">
        <v>-76.790400000000005</v>
      </c>
      <c r="AD9906">
        <v>6</v>
      </c>
      <c r="AE9906">
        <v>6</v>
      </c>
      <c r="AF9906" t="s">
        <v>48</v>
      </c>
      <c r="AG9906">
        <v>2014</v>
      </c>
      <c r="AH9906">
        <f>COUNTBLANK(datos[[#This Row],[Row ID]:[Year sales]])</f>
        <v>0</v>
      </c>
    </row>
    <row r="9907" spans="1:34" x14ac:dyDescent="0.3">
      <c r="A9907">
        <v>9906</v>
      </c>
      <c r="B9907" t="s">
        <v>10917</v>
      </c>
      <c r="C9907" s="4">
        <v>42260</v>
      </c>
      <c r="D9907" s="4">
        <v>42262</v>
      </c>
      <c r="E9907" t="s">
        <v>208</v>
      </c>
      <c r="F9907" t="s">
        <v>5660</v>
      </c>
      <c r="G9907" t="s">
        <v>5661</v>
      </c>
      <c r="H9907" t="s">
        <v>57</v>
      </c>
      <c r="I9907" t="s">
        <v>38</v>
      </c>
      <c r="J9907" t="s">
        <v>1907</v>
      </c>
      <c r="K9907" t="s">
        <v>59</v>
      </c>
      <c r="L9907">
        <v>92804</v>
      </c>
      <c r="M9907" t="s">
        <v>60</v>
      </c>
      <c r="N9907" t="s">
        <v>4656</v>
      </c>
      <c r="O9907" t="s">
        <v>43</v>
      </c>
      <c r="P9907" t="s">
        <v>83</v>
      </c>
      <c r="Q9907" t="s">
        <v>4657</v>
      </c>
      <c r="R9907" s="1">
        <v>131.88</v>
      </c>
      <c r="S9907">
        <v>7</v>
      </c>
      <c r="T9907">
        <f t="shared" si="154"/>
        <v>51</v>
      </c>
      <c r="U9907" t="s">
        <v>75</v>
      </c>
      <c r="V9907">
        <v>0</v>
      </c>
      <c r="W9907">
        <v>0</v>
      </c>
      <c r="X9907" s="1">
        <v>0</v>
      </c>
      <c r="Y9907" s="1">
        <v>131.88</v>
      </c>
      <c r="Z9907" t="s">
        <v>99</v>
      </c>
      <c r="AA9907" s="2">
        <v>55.389600000000002</v>
      </c>
      <c r="AB9907" s="3">
        <v>0.42000000000000004</v>
      </c>
      <c r="AC9907" s="1">
        <v>-76.490399999999994</v>
      </c>
      <c r="AD9907">
        <v>2</v>
      </c>
      <c r="AE9907">
        <v>2</v>
      </c>
      <c r="AF9907" t="s">
        <v>48</v>
      </c>
      <c r="AG9907">
        <v>2015</v>
      </c>
      <c r="AH9907">
        <f>COUNTBLANK(datos[[#This Row],[Row ID]:[Year sales]])</f>
        <v>0</v>
      </c>
    </row>
    <row r="9908" spans="1:34" x14ac:dyDescent="0.3">
      <c r="A9908">
        <v>9907</v>
      </c>
      <c r="B9908" t="s">
        <v>10917</v>
      </c>
      <c r="C9908" s="4">
        <v>42260</v>
      </c>
      <c r="D9908" s="4">
        <v>42262</v>
      </c>
      <c r="E9908" t="s">
        <v>208</v>
      </c>
      <c r="F9908" t="s">
        <v>5660</v>
      </c>
      <c r="G9908" t="s">
        <v>5661</v>
      </c>
      <c r="H9908" t="s">
        <v>57</v>
      </c>
      <c r="I9908" t="s">
        <v>38</v>
      </c>
      <c r="J9908" t="s">
        <v>1907</v>
      </c>
      <c r="K9908" t="s">
        <v>59</v>
      </c>
      <c r="L9908">
        <v>92804</v>
      </c>
      <c r="M9908" t="s">
        <v>60</v>
      </c>
      <c r="N9908" t="s">
        <v>4521</v>
      </c>
      <c r="O9908" t="s">
        <v>62</v>
      </c>
      <c r="P9908" t="s">
        <v>94</v>
      </c>
      <c r="Q9908" t="s">
        <v>4522</v>
      </c>
      <c r="R9908" s="1">
        <v>25.032</v>
      </c>
      <c r="S9908">
        <v>3</v>
      </c>
      <c r="T9908">
        <f t="shared" si="154"/>
        <v>39</v>
      </c>
      <c r="U9908" t="s">
        <v>52</v>
      </c>
      <c r="V9908">
        <v>0.2</v>
      </c>
      <c r="W9908">
        <v>5.0064000000000002</v>
      </c>
      <c r="X9908" s="1">
        <v>-5.0064000000000002</v>
      </c>
      <c r="Y9908" s="1">
        <v>30.038399999999999</v>
      </c>
      <c r="Z9908" t="s">
        <v>65</v>
      </c>
      <c r="AA9908" s="2">
        <v>7.8224999999999998</v>
      </c>
      <c r="AB9908" s="3">
        <v>0.3125</v>
      </c>
      <c r="AC9908" s="1">
        <v>-12.203099999999999</v>
      </c>
      <c r="AD9908">
        <v>2</v>
      </c>
      <c r="AE9908">
        <v>2</v>
      </c>
      <c r="AF9908" t="s">
        <v>48</v>
      </c>
      <c r="AG9908">
        <v>2015</v>
      </c>
      <c r="AH9908">
        <f>COUNTBLANK(datos[[#This Row],[Row ID]:[Year sales]])</f>
        <v>0</v>
      </c>
    </row>
    <row r="9909" spans="1:34" x14ac:dyDescent="0.3">
      <c r="A9909">
        <v>9908</v>
      </c>
      <c r="B9909" t="s">
        <v>10917</v>
      </c>
      <c r="C9909" s="4">
        <v>42260</v>
      </c>
      <c r="D9909" s="4">
        <v>42262</v>
      </c>
      <c r="E9909" t="s">
        <v>208</v>
      </c>
      <c r="F9909" t="s">
        <v>5660</v>
      </c>
      <c r="G9909" t="s">
        <v>5661</v>
      </c>
      <c r="H9909" t="s">
        <v>57</v>
      </c>
      <c r="I9909" t="s">
        <v>38</v>
      </c>
      <c r="J9909" t="s">
        <v>1907</v>
      </c>
      <c r="K9909" t="s">
        <v>59</v>
      </c>
      <c r="L9909">
        <v>92804</v>
      </c>
      <c r="M9909" t="s">
        <v>60</v>
      </c>
      <c r="N9909" t="s">
        <v>4758</v>
      </c>
      <c r="O9909" t="s">
        <v>43</v>
      </c>
      <c r="P9909" t="s">
        <v>50</v>
      </c>
      <c r="Q9909" t="s">
        <v>4759</v>
      </c>
      <c r="R9909" s="1">
        <v>717.72</v>
      </c>
      <c r="S9909">
        <v>3</v>
      </c>
      <c r="T9909">
        <f t="shared" si="154"/>
        <v>14</v>
      </c>
      <c r="U9909" t="s">
        <v>52</v>
      </c>
      <c r="V9909">
        <v>0.2</v>
      </c>
      <c r="W9909">
        <v>143.54400000000001</v>
      </c>
      <c r="X9909" s="1">
        <v>-143.54400000000001</v>
      </c>
      <c r="Y9909" s="1">
        <v>861.26400000000001</v>
      </c>
      <c r="Z9909" t="s">
        <v>53</v>
      </c>
      <c r="AA9909" s="2">
        <v>71.772000000000006</v>
      </c>
      <c r="AB9909" s="3">
        <v>0.1</v>
      </c>
      <c r="AC9909" s="1">
        <v>-502.404</v>
      </c>
      <c r="AD9909">
        <v>2</v>
      </c>
      <c r="AE9909">
        <v>2</v>
      </c>
      <c r="AF9909" t="s">
        <v>48</v>
      </c>
      <c r="AG9909">
        <v>2015</v>
      </c>
      <c r="AH9909">
        <f>COUNTBLANK(datos[[#This Row],[Row ID]:[Year sales]])</f>
        <v>0</v>
      </c>
    </row>
    <row r="9910" spans="1:34" x14ac:dyDescent="0.3">
      <c r="A9910">
        <v>9909</v>
      </c>
      <c r="B9910" t="s">
        <v>10917</v>
      </c>
      <c r="C9910" s="4">
        <v>42260</v>
      </c>
      <c r="D9910" s="4">
        <v>42262</v>
      </c>
      <c r="E9910" t="s">
        <v>208</v>
      </c>
      <c r="F9910" t="s">
        <v>5660</v>
      </c>
      <c r="G9910" t="s">
        <v>5661</v>
      </c>
      <c r="H9910" t="s">
        <v>57</v>
      </c>
      <c r="I9910" t="s">
        <v>38</v>
      </c>
      <c r="J9910" t="s">
        <v>1907</v>
      </c>
      <c r="K9910" t="s">
        <v>59</v>
      </c>
      <c r="L9910">
        <v>92804</v>
      </c>
      <c r="M9910" t="s">
        <v>60</v>
      </c>
      <c r="N9910" t="s">
        <v>6316</v>
      </c>
      <c r="O9910" t="s">
        <v>43</v>
      </c>
      <c r="P9910" t="s">
        <v>83</v>
      </c>
      <c r="Q9910" t="s">
        <v>6317</v>
      </c>
      <c r="R9910" s="1">
        <v>207.35</v>
      </c>
      <c r="S9910">
        <v>5</v>
      </c>
      <c r="T9910">
        <f t="shared" si="154"/>
        <v>8</v>
      </c>
      <c r="U9910" t="s">
        <v>75</v>
      </c>
      <c r="V9910">
        <v>0</v>
      </c>
      <c r="W9910">
        <v>0</v>
      </c>
      <c r="X9910" s="1">
        <v>0</v>
      </c>
      <c r="Y9910" s="1">
        <v>207.35</v>
      </c>
      <c r="Z9910" t="s">
        <v>47</v>
      </c>
      <c r="AA9910" s="2">
        <v>24.882000000000001</v>
      </c>
      <c r="AB9910" s="3">
        <v>0.12000000000000001</v>
      </c>
      <c r="AC9910" s="1">
        <v>-182.46799999999999</v>
      </c>
      <c r="AD9910">
        <v>2</v>
      </c>
      <c r="AE9910">
        <v>2</v>
      </c>
      <c r="AF9910" t="s">
        <v>48</v>
      </c>
      <c r="AG9910">
        <v>2015</v>
      </c>
      <c r="AH9910">
        <f>COUNTBLANK(datos[[#This Row],[Row ID]:[Year sales]])</f>
        <v>0</v>
      </c>
    </row>
    <row r="9911" spans="1:34" x14ac:dyDescent="0.3">
      <c r="A9911">
        <v>9910</v>
      </c>
      <c r="B9911" t="s">
        <v>10917</v>
      </c>
      <c r="C9911" s="4">
        <v>42260</v>
      </c>
      <c r="D9911" s="4">
        <v>42262</v>
      </c>
      <c r="E9911" t="s">
        <v>208</v>
      </c>
      <c r="F9911" t="s">
        <v>5660</v>
      </c>
      <c r="G9911" t="s">
        <v>5661</v>
      </c>
      <c r="H9911" t="s">
        <v>57</v>
      </c>
      <c r="I9911" t="s">
        <v>38</v>
      </c>
      <c r="J9911" t="s">
        <v>1907</v>
      </c>
      <c r="K9911" t="s">
        <v>59</v>
      </c>
      <c r="L9911">
        <v>92804</v>
      </c>
      <c r="M9911" t="s">
        <v>60</v>
      </c>
      <c r="N9911" t="s">
        <v>3724</v>
      </c>
      <c r="O9911" t="s">
        <v>43</v>
      </c>
      <c r="P9911" t="s">
        <v>83</v>
      </c>
      <c r="Q9911" t="s">
        <v>3725</v>
      </c>
      <c r="R9911" s="1">
        <v>44.67</v>
      </c>
      <c r="S9911">
        <v>3</v>
      </c>
      <c r="T9911">
        <f t="shared" si="154"/>
        <v>36</v>
      </c>
      <c r="U9911" t="s">
        <v>52</v>
      </c>
      <c r="V9911">
        <v>0</v>
      </c>
      <c r="W9911">
        <v>0</v>
      </c>
      <c r="X9911" s="1">
        <v>0</v>
      </c>
      <c r="Y9911" s="1">
        <v>44.67</v>
      </c>
      <c r="Z9911" t="s">
        <v>65</v>
      </c>
      <c r="AA9911" s="2">
        <v>12.0609</v>
      </c>
      <c r="AB9911" s="3">
        <v>0.27</v>
      </c>
      <c r="AC9911" s="1">
        <v>-32.609099999999998</v>
      </c>
      <c r="AD9911">
        <v>2</v>
      </c>
      <c r="AE9911">
        <v>2</v>
      </c>
      <c r="AF9911" t="s">
        <v>48</v>
      </c>
      <c r="AG9911">
        <v>2015</v>
      </c>
      <c r="AH9911">
        <f>COUNTBLANK(datos[[#This Row],[Row ID]:[Year sales]])</f>
        <v>0</v>
      </c>
    </row>
    <row r="9912" spans="1:34" x14ac:dyDescent="0.3">
      <c r="A9912">
        <v>9911</v>
      </c>
      <c r="B9912" t="s">
        <v>10917</v>
      </c>
      <c r="C9912" s="4">
        <v>42260</v>
      </c>
      <c r="D9912" s="4">
        <v>42262</v>
      </c>
      <c r="E9912" t="s">
        <v>208</v>
      </c>
      <c r="F9912" t="s">
        <v>5660</v>
      </c>
      <c r="G9912" t="s">
        <v>5661</v>
      </c>
      <c r="H9912" t="s">
        <v>57</v>
      </c>
      <c r="I9912" t="s">
        <v>38</v>
      </c>
      <c r="J9912" t="s">
        <v>1907</v>
      </c>
      <c r="K9912" t="s">
        <v>59</v>
      </c>
      <c r="L9912">
        <v>92804</v>
      </c>
      <c r="M9912" t="s">
        <v>60</v>
      </c>
      <c r="N9912" t="s">
        <v>3597</v>
      </c>
      <c r="O9912" t="s">
        <v>62</v>
      </c>
      <c r="P9912" t="s">
        <v>110</v>
      </c>
      <c r="Q9912" t="s">
        <v>3598</v>
      </c>
      <c r="R9912" s="1">
        <v>209.7</v>
      </c>
      <c r="S9912">
        <v>2</v>
      </c>
      <c r="T9912">
        <f t="shared" si="154"/>
        <v>28</v>
      </c>
      <c r="U9912" t="s">
        <v>46</v>
      </c>
      <c r="V9912">
        <v>0</v>
      </c>
      <c r="W9912">
        <v>0</v>
      </c>
      <c r="X9912" s="1">
        <v>0</v>
      </c>
      <c r="Y9912" s="1">
        <v>209.7</v>
      </c>
      <c r="Z9912" t="s">
        <v>47</v>
      </c>
      <c r="AA9912" s="2">
        <v>100.65600000000001</v>
      </c>
      <c r="AB9912" s="3">
        <v>0.48000000000000004</v>
      </c>
      <c r="AC9912" s="1">
        <v>-109.044</v>
      </c>
      <c r="AD9912">
        <v>2</v>
      </c>
      <c r="AE9912">
        <v>2</v>
      </c>
      <c r="AF9912" t="s">
        <v>48</v>
      </c>
      <c r="AG9912">
        <v>2015</v>
      </c>
      <c r="AH9912">
        <f>COUNTBLANK(datos[[#This Row],[Row ID]:[Year sales]])</f>
        <v>0</v>
      </c>
    </row>
    <row r="9913" spans="1:34" x14ac:dyDescent="0.3">
      <c r="A9913">
        <v>9912</v>
      </c>
      <c r="B9913" t="s">
        <v>10918</v>
      </c>
      <c r="C9913" s="4">
        <v>41734</v>
      </c>
      <c r="D9913" s="4">
        <v>41738</v>
      </c>
      <c r="E9913" t="s">
        <v>67</v>
      </c>
      <c r="F9913" t="s">
        <v>4540</v>
      </c>
      <c r="G9913" t="s">
        <v>4541</v>
      </c>
      <c r="H9913" t="s">
        <v>57</v>
      </c>
      <c r="I9913" t="s">
        <v>38</v>
      </c>
      <c r="J9913" t="s">
        <v>1488</v>
      </c>
      <c r="K9913" t="s">
        <v>40</v>
      </c>
      <c r="L9913">
        <v>40475</v>
      </c>
      <c r="M9913" t="s">
        <v>41</v>
      </c>
      <c r="N9913" t="s">
        <v>434</v>
      </c>
      <c r="O9913" t="s">
        <v>62</v>
      </c>
      <c r="P9913" t="s">
        <v>94</v>
      </c>
      <c r="Q9913" t="s">
        <v>435</v>
      </c>
      <c r="R9913" s="1">
        <v>115.36</v>
      </c>
      <c r="S9913">
        <v>7</v>
      </c>
      <c r="T9913">
        <f t="shared" si="154"/>
        <v>34</v>
      </c>
      <c r="U9913" t="s">
        <v>75</v>
      </c>
      <c r="V9913">
        <v>0</v>
      </c>
      <c r="W9913">
        <v>0</v>
      </c>
      <c r="X9913" s="1">
        <v>0</v>
      </c>
      <c r="Y9913" s="1">
        <v>115.36</v>
      </c>
      <c r="Z9913" t="s">
        <v>99</v>
      </c>
      <c r="AA9913" s="2">
        <v>56.526400000000002</v>
      </c>
      <c r="AB9913" s="3">
        <v>0.49000000000000005</v>
      </c>
      <c r="AC9913" s="1">
        <v>-58.833599999999997</v>
      </c>
      <c r="AD9913">
        <v>4</v>
      </c>
      <c r="AE9913">
        <v>4</v>
      </c>
      <c r="AF9913" t="s">
        <v>48</v>
      </c>
      <c r="AG9913">
        <v>2014</v>
      </c>
      <c r="AH9913">
        <f>COUNTBLANK(datos[[#This Row],[Row ID]:[Year sales]])</f>
        <v>0</v>
      </c>
    </row>
    <row r="9914" spans="1:34" x14ac:dyDescent="0.3">
      <c r="A9914">
        <v>9913</v>
      </c>
      <c r="B9914" t="s">
        <v>10919</v>
      </c>
      <c r="C9914" s="4">
        <v>42287</v>
      </c>
      <c r="D9914" s="4">
        <v>42289</v>
      </c>
      <c r="E9914" t="s">
        <v>208</v>
      </c>
      <c r="F9914" t="s">
        <v>3981</v>
      </c>
      <c r="G9914" t="s">
        <v>3982</v>
      </c>
      <c r="H9914" t="s">
        <v>57</v>
      </c>
      <c r="I9914" t="s">
        <v>38</v>
      </c>
      <c r="J9914" t="s">
        <v>8331</v>
      </c>
      <c r="K9914" t="s">
        <v>59</v>
      </c>
      <c r="L9914">
        <v>93101</v>
      </c>
      <c r="M9914" t="s">
        <v>60</v>
      </c>
      <c r="N9914" t="s">
        <v>5423</v>
      </c>
      <c r="O9914" t="s">
        <v>43</v>
      </c>
      <c r="P9914" t="s">
        <v>50</v>
      </c>
      <c r="Q9914" t="s">
        <v>5424</v>
      </c>
      <c r="R9914" s="1">
        <v>362.13600000000002</v>
      </c>
      <c r="S9914">
        <v>3</v>
      </c>
      <c r="T9914">
        <f t="shared" si="154"/>
        <v>13</v>
      </c>
      <c r="U9914" t="s">
        <v>52</v>
      </c>
      <c r="V9914">
        <v>0.2</v>
      </c>
      <c r="W9914">
        <v>72.427200000000013</v>
      </c>
      <c r="X9914" s="1">
        <v>-72.427199999999999</v>
      </c>
      <c r="Y9914" s="1">
        <v>434.56320000000005</v>
      </c>
      <c r="Z9914" t="s">
        <v>47</v>
      </c>
      <c r="AA9914" s="2">
        <v>-54.320399999999999</v>
      </c>
      <c r="AB9914" s="3">
        <v>-0.15</v>
      </c>
      <c r="AC9914" s="1">
        <v>-344.0292</v>
      </c>
      <c r="AD9914">
        <v>2</v>
      </c>
      <c r="AE9914">
        <v>2</v>
      </c>
      <c r="AF9914" t="s">
        <v>48</v>
      </c>
      <c r="AG9914">
        <v>2015</v>
      </c>
      <c r="AH9914">
        <f>COUNTBLANK(datos[[#This Row],[Row ID]:[Year sales]])</f>
        <v>0</v>
      </c>
    </row>
    <row r="9915" spans="1:34" x14ac:dyDescent="0.3">
      <c r="A9915">
        <v>9914</v>
      </c>
      <c r="B9915" t="s">
        <v>10919</v>
      </c>
      <c r="C9915" s="4">
        <v>42287</v>
      </c>
      <c r="D9915" s="4">
        <v>42289</v>
      </c>
      <c r="E9915" t="s">
        <v>208</v>
      </c>
      <c r="F9915" t="s">
        <v>3981</v>
      </c>
      <c r="G9915" t="s">
        <v>3982</v>
      </c>
      <c r="H9915" t="s">
        <v>57</v>
      </c>
      <c r="I9915" t="s">
        <v>38</v>
      </c>
      <c r="J9915" t="s">
        <v>8331</v>
      </c>
      <c r="K9915" t="s">
        <v>59</v>
      </c>
      <c r="L9915">
        <v>93101</v>
      </c>
      <c r="M9915" t="s">
        <v>60</v>
      </c>
      <c r="N9915" t="s">
        <v>7480</v>
      </c>
      <c r="O9915" t="s">
        <v>62</v>
      </c>
      <c r="P9915" t="s">
        <v>63</v>
      </c>
      <c r="Q9915" t="s">
        <v>7481</v>
      </c>
      <c r="R9915" s="1">
        <v>31.05</v>
      </c>
      <c r="S9915">
        <v>3</v>
      </c>
      <c r="T9915">
        <f t="shared" si="154"/>
        <v>15</v>
      </c>
      <c r="U9915" t="s">
        <v>52</v>
      </c>
      <c r="V9915">
        <v>0</v>
      </c>
      <c r="W9915">
        <v>0</v>
      </c>
      <c r="X9915" s="1">
        <v>0</v>
      </c>
      <c r="Y9915" s="1">
        <v>31.05</v>
      </c>
      <c r="Z9915" t="s">
        <v>65</v>
      </c>
      <c r="AA9915" s="2">
        <v>14.904</v>
      </c>
      <c r="AB9915" s="3">
        <v>0.48</v>
      </c>
      <c r="AC9915" s="1">
        <v>-16.146000000000001</v>
      </c>
      <c r="AD9915">
        <v>2</v>
      </c>
      <c r="AE9915">
        <v>2</v>
      </c>
      <c r="AF9915" t="s">
        <v>48</v>
      </c>
      <c r="AG9915">
        <v>2015</v>
      </c>
      <c r="AH9915">
        <f>COUNTBLANK(datos[[#This Row],[Row ID]:[Year sales]])</f>
        <v>0</v>
      </c>
    </row>
    <row r="9916" spans="1:34" x14ac:dyDescent="0.3">
      <c r="A9916">
        <v>9915</v>
      </c>
      <c r="B9916" t="s">
        <v>10920</v>
      </c>
      <c r="C9916" s="4">
        <v>42764</v>
      </c>
      <c r="D9916" s="4">
        <v>42766</v>
      </c>
      <c r="E9916" t="s">
        <v>34</v>
      </c>
      <c r="F9916" t="s">
        <v>5479</v>
      </c>
      <c r="G9916" t="s">
        <v>5480</v>
      </c>
      <c r="H9916" t="s">
        <v>37</v>
      </c>
      <c r="I9916" t="s">
        <v>38</v>
      </c>
      <c r="J9916" t="s">
        <v>5206</v>
      </c>
      <c r="K9916" t="s">
        <v>509</v>
      </c>
      <c r="L9916">
        <v>52302</v>
      </c>
      <c r="M9916" t="s">
        <v>125</v>
      </c>
      <c r="N9916" t="s">
        <v>6203</v>
      </c>
      <c r="O9916" t="s">
        <v>62</v>
      </c>
      <c r="P9916" t="s">
        <v>110</v>
      </c>
      <c r="Q9916" t="s">
        <v>6204</v>
      </c>
      <c r="R9916" s="1">
        <v>12.96</v>
      </c>
      <c r="S9916">
        <v>2</v>
      </c>
      <c r="T9916">
        <f t="shared" si="154"/>
        <v>30</v>
      </c>
      <c r="U9916" t="s">
        <v>46</v>
      </c>
      <c r="V9916">
        <v>0</v>
      </c>
      <c r="W9916">
        <v>0</v>
      </c>
      <c r="X9916" s="1">
        <v>0</v>
      </c>
      <c r="Y9916" s="1">
        <v>12.96</v>
      </c>
      <c r="Z9916" t="s">
        <v>65</v>
      </c>
      <c r="AA9916" s="2">
        <v>6.2207999999999997</v>
      </c>
      <c r="AB9916" s="3">
        <v>0.47999999999999993</v>
      </c>
      <c r="AC9916" s="1">
        <v>-6.7392000000000003</v>
      </c>
      <c r="AD9916">
        <v>2</v>
      </c>
      <c r="AE9916">
        <v>2</v>
      </c>
      <c r="AF9916" t="s">
        <v>48</v>
      </c>
      <c r="AG9916">
        <v>2017</v>
      </c>
      <c r="AH9916">
        <f>COUNTBLANK(datos[[#This Row],[Row ID]:[Year sales]])</f>
        <v>0</v>
      </c>
    </row>
    <row r="9917" spans="1:34" x14ac:dyDescent="0.3">
      <c r="A9917">
        <v>9916</v>
      </c>
      <c r="B9917" t="s">
        <v>10920</v>
      </c>
      <c r="C9917" s="4">
        <v>42764</v>
      </c>
      <c r="D9917" s="4">
        <v>42766</v>
      </c>
      <c r="E9917" t="s">
        <v>34</v>
      </c>
      <c r="F9917" t="s">
        <v>5479</v>
      </c>
      <c r="G9917" t="s">
        <v>5480</v>
      </c>
      <c r="H9917" t="s">
        <v>37</v>
      </c>
      <c r="I9917" t="s">
        <v>38</v>
      </c>
      <c r="J9917" t="s">
        <v>5206</v>
      </c>
      <c r="K9917" t="s">
        <v>509</v>
      </c>
      <c r="L9917">
        <v>52302</v>
      </c>
      <c r="M9917" t="s">
        <v>125</v>
      </c>
      <c r="N9917" t="s">
        <v>2523</v>
      </c>
      <c r="O9917" t="s">
        <v>62</v>
      </c>
      <c r="P9917" t="s">
        <v>110</v>
      </c>
      <c r="Q9917" t="s">
        <v>2524</v>
      </c>
      <c r="R9917" s="1">
        <v>94.85</v>
      </c>
      <c r="S9917">
        <v>5</v>
      </c>
      <c r="T9917">
        <f t="shared" si="154"/>
        <v>30</v>
      </c>
      <c r="U9917" t="s">
        <v>75</v>
      </c>
      <c r="V9917">
        <v>0</v>
      </c>
      <c r="W9917">
        <v>0</v>
      </c>
      <c r="X9917" s="1">
        <v>0</v>
      </c>
      <c r="Y9917" s="1">
        <v>94.85</v>
      </c>
      <c r="Z9917" t="s">
        <v>99</v>
      </c>
      <c r="AA9917" s="2">
        <v>45.527999999999999</v>
      </c>
      <c r="AB9917" s="3">
        <v>0.48000000000000004</v>
      </c>
      <c r="AC9917" s="1">
        <v>-49.322000000000003</v>
      </c>
      <c r="AD9917">
        <v>2</v>
      </c>
      <c r="AE9917">
        <v>2</v>
      </c>
      <c r="AF9917" t="s">
        <v>48</v>
      </c>
      <c r="AG9917">
        <v>2017</v>
      </c>
      <c r="AH9917">
        <f>COUNTBLANK(datos[[#This Row],[Row ID]:[Year sales]])</f>
        <v>0</v>
      </c>
    </row>
    <row r="9918" spans="1:34" x14ac:dyDescent="0.3">
      <c r="A9918">
        <v>9917</v>
      </c>
      <c r="B9918" t="s">
        <v>10920</v>
      </c>
      <c r="C9918" s="4">
        <v>42764</v>
      </c>
      <c r="D9918" s="4">
        <v>42766</v>
      </c>
      <c r="E9918" t="s">
        <v>34</v>
      </c>
      <c r="F9918" t="s">
        <v>5479</v>
      </c>
      <c r="G9918" t="s">
        <v>5480</v>
      </c>
      <c r="H9918" t="s">
        <v>37</v>
      </c>
      <c r="I9918" t="s">
        <v>38</v>
      </c>
      <c r="J9918" t="s">
        <v>5206</v>
      </c>
      <c r="K9918" t="s">
        <v>509</v>
      </c>
      <c r="L9918">
        <v>52302</v>
      </c>
      <c r="M9918" t="s">
        <v>125</v>
      </c>
      <c r="N9918" t="s">
        <v>656</v>
      </c>
      <c r="O9918" t="s">
        <v>62</v>
      </c>
      <c r="P9918" t="s">
        <v>77</v>
      </c>
      <c r="Q9918" t="s">
        <v>657</v>
      </c>
      <c r="R9918" s="1">
        <v>13.48</v>
      </c>
      <c r="S9918">
        <v>1</v>
      </c>
      <c r="T9918">
        <f t="shared" si="154"/>
        <v>40</v>
      </c>
      <c r="U9918" t="s">
        <v>46</v>
      </c>
      <c r="V9918">
        <v>0</v>
      </c>
      <c r="W9918">
        <v>0</v>
      </c>
      <c r="X9918" s="1">
        <v>0</v>
      </c>
      <c r="Y9918" s="1">
        <v>13.48</v>
      </c>
      <c r="Z9918" t="s">
        <v>65</v>
      </c>
      <c r="AA9918" s="2">
        <v>3.5047999999999999</v>
      </c>
      <c r="AB9918" s="3">
        <v>0.26</v>
      </c>
      <c r="AC9918" s="1">
        <v>-9.9751999999999992</v>
      </c>
      <c r="AD9918">
        <v>2</v>
      </c>
      <c r="AE9918">
        <v>2</v>
      </c>
      <c r="AF9918" t="s">
        <v>48</v>
      </c>
      <c r="AG9918">
        <v>2017</v>
      </c>
      <c r="AH9918">
        <f>COUNTBLANK(datos[[#This Row],[Row ID]:[Year sales]])</f>
        <v>0</v>
      </c>
    </row>
    <row r="9919" spans="1:34" x14ac:dyDescent="0.3">
      <c r="A9919">
        <v>9918</v>
      </c>
      <c r="B9919" t="s">
        <v>10920</v>
      </c>
      <c r="C9919" s="4">
        <v>42764</v>
      </c>
      <c r="D9919" s="4">
        <v>42766</v>
      </c>
      <c r="E9919" t="s">
        <v>34</v>
      </c>
      <c r="F9919" t="s">
        <v>5479</v>
      </c>
      <c r="G9919" t="s">
        <v>5480</v>
      </c>
      <c r="H9919" t="s">
        <v>37</v>
      </c>
      <c r="I9919" t="s">
        <v>38</v>
      </c>
      <c r="J9919" t="s">
        <v>5206</v>
      </c>
      <c r="K9919" t="s">
        <v>509</v>
      </c>
      <c r="L9919">
        <v>52302</v>
      </c>
      <c r="M9919" t="s">
        <v>125</v>
      </c>
      <c r="N9919" t="s">
        <v>2069</v>
      </c>
      <c r="O9919" t="s">
        <v>43</v>
      </c>
      <c r="P9919" t="s">
        <v>83</v>
      </c>
      <c r="Q9919" t="s">
        <v>2070</v>
      </c>
      <c r="R9919" s="1">
        <v>14.91</v>
      </c>
      <c r="S9919">
        <v>3</v>
      </c>
      <c r="T9919">
        <f t="shared" si="154"/>
        <v>36</v>
      </c>
      <c r="U9919" t="s">
        <v>52</v>
      </c>
      <c r="V9919">
        <v>0</v>
      </c>
      <c r="W9919">
        <v>0</v>
      </c>
      <c r="X9919" s="1">
        <v>0</v>
      </c>
      <c r="Y9919" s="1">
        <v>14.91</v>
      </c>
      <c r="Z9919" t="s">
        <v>65</v>
      </c>
      <c r="AA9919" s="2">
        <v>4.6220999999999997</v>
      </c>
      <c r="AB9919" s="3">
        <v>0.31</v>
      </c>
      <c r="AC9919" s="1">
        <v>-10.2879</v>
      </c>
      <c r="AD9919">
        <v>2</v>
      </c>
      <c r="AE9919">
        <v>2</v>
      </c>
      <c r="AF9919" t="s">
        <v>48</v>
      </c>
      <c r="AG9919">
        <v>2017</v>
      </c>
      <c r="AH9919">
        <f>COUNTBLANK(datos[[#This Row],[Row ID]:[Year sales]])</f>
        <v>0</v>
      </c>
    </row>
    <row r="9920" spans="1:34" x14ac:dyDescent="0.3">
      <c r="A9920">
        <v>9919</v>
      </c>
      <c r="B9920" t="s">
        <v>10921</v>
      </c>
      <c r="C9920" s="4">
        <v>42271</v>
      </c>
      <c r="D9920" s="4">
        <v>42276</v>
      </c>
      <c r="E9920" t="s">
        <v>67</v>
      </c>
      <c r="F9920" t="s">
        <v>3719</v>
      </c>
      <c r="G9920" t="s">
        <v>3720</v>
      </c>
      <c r="H9920" t="s">
        <v>37</v>
      </c>
      <c r="I9920" t="s">
        <v>38</v>
      </c>
      <c r="J9920" t="s">
        <v>286</v>
      </c>
      <c r="K9920" t="s">
        <v>287</v>
      </c>
      <c r="L9920">
        <v>10035</v>
      </c>
      <c r="M9920" t="s">
        <v>168</v>
      </c>
      <c r="N9920" t="s">
        <v>3481</v>
      </c>
      <c r="O9920" t="s">
        <v>62</v>
      </c>
      <c r="P9920" t="s">
        <v>193</v>
      </c>
      <c r="Q9920" t="s">
        <v>3482</v>
      </c>
      <c r="R9920" s="1">
        <v>39.979999999999997</v>
      </c>
      <c r="S9920">
        <v>1</v>
      </c>
      <c r="T9920">
        <f t="shared" si="154"/>
        <v>22</v>
      </c>
      <c r="U9920" t="s">
        <v>46</v>
      </c>
      <c r="V9920">
        <v>0</v>
      </c>
      <c r="W9920">
        <v>0</v>
      </c>
      <c r="X9920" s="1">
        <v>0</v>
      </c>
      <c r="Y9920" s="1">
        <v>39.979999999999997</v>
      </c>
      <c r="Z9920" t="s">
        <v>65</v>
      </c>
      <c r="AA9920" s="2">
        <v>17.991</v>
      </c>
      <c r="AB9920" s="3">
        <v>0.45</v>
      </c>
      <c r="AC9920" s="1">
        <v>-21.989000000000001</v>
      </c>
      <c r="AD9920">
        <v>5</v>
      </c>
      <c r="AE9920">
        <v>5</v>
      </c>
      <c r="AF9920" t="s">
        <v>48</v>
      </c>
      <c r="AG9920">
        <v>2015</v>
      </c>
      <c r="AH9920">
        <f>COUNTBLANK(datos[[#This Row],[Row ID]:[Year sales]])</f>
        <v>0</v>
      </c>
    </row>
    <row r="9921" spans="1:34" x14ac:dyDescent="0.3">
      <c r="A9921">
        <v>9920</v>
      </c>
      <c r="B9921" t="s">
        <v>10922</v>
      </c>
      <c r="C9921" s="4">
        <v>42444</v>
      </c>
      <c r="D9921" s="4">
        <v>42448</v>
      </c>
      <c r="E9921" t="s">
        <v>67</v>
      </c>
      <c r="F9921" t="s">
        <v>4221</v>
      </c>
      <c r="G9921" t="s">
        <v>4222</v>
      </c>
      <c r="H9921" t="s">
        <v>57</v>
      </c>
      <c r="I9921" t="s">
        <v>38</v>
      </c>
      <c r="J9921" t="s">
        <v>10526</v>
      </c>
      <c r="K9921" t="s">
        <v>124</v>
      </c>
      <c r="L9921">
        <v>77803</v>
      </c>
      <c r="M9921" t="s">
        <v>125</v>
      </c>
      <c r="N9921" t="s">
        <v>404</v>
      </c>
      <c r="O9921" t="s">
        <v>43</v>
      </c>
      <c r="P9921" t="s">
        <v>50</v>
      </c>
      <c r="Q9921" t="s">
        <v>405</v>
      </c>
      <c r="R9921" s="1">
        <v>528.42999999999995</v>
      </c>
      <c r="S9921">
        <v>5</v>
      </c>
      <c r="T9921">
        <f t="shared" si="154"/>
        <v>25</v>
      </c>
      <c r="U9921" t="s">
        <v>75</v>
      </c>
      <c r="V9921">
        <v>0.3</v>
      </c>
      <c r="W9921">
        <v>158.52899999999997</v>
      </c>
      <c r="X9921" s="1">
        <v>-158.529</v>
      </c>
      <c r="Y9921" s="1">
        <v>686.95899999999995</v>
      </c>
      <c r="Z9921" t="s">
        <v>53</v>
      </c>
      <c r="AA9921" s="2">
        <v>-143.43100000000001</v>
      </c>
      <c r="AB9921" s="3">
        <v>-0.27142857142857146</v>
      </c>
      <c r="AC9921" s="1">
        <v>-513.33199999999999</v>
      </c>
      <c r="AD9921">
        <v>4</v>
      </c>
      <c r="AE9921">
        <v>4</v>
      </c>
      <c r="AF9921" t="s">
        <v>48</v>
      </c>
      <c r="AG9921">
        <v>2016</v>
      </c>
      <c r="AH9921">
        <f>COUNTBLANK(datos[[#This Row],[Row ID]:[Year sales]])</f>
        <v>0</v>
      </c>
    </row>
    <row r="9922" spans="1:34" x14ac:dyDescent="0.3">
      <c r="A9922">
        <v>9921</v>
      </c>
      <c r="B9922" t="s">
        <v>10922</v>
      </c>
      <c r="C9922" s="4">
        <v>42444</v>
      </c>
      <c r="D9922" s="4">
        <v>42448</v>
      </c>
      <c r="E9922" t="s">
        <v>67</v>
      </c>
      <c r="F9922" t="s">
        <v>4221</v>
      </c>
      <c r="G9922" t="s">
        <v>4222</v>
      </c>
      <c r="H9922" t="s">
        <v>57</v>
      </c>
      <c r="I9922" t="s">
        <v>38</v>
      </c>
      <c r="J9922" t="s">
        <v>10526</v>
      </c>
      <c r="K9922" t="s">
        <v>124</v>
      </c>
      <c r="L9922">
        <v>77803</v>
      </c>
      <c r="M9922" t="s">
        <v>125</v>
      </c>
      <c r="N9922" t="s">
        <v>5809</v>
      </c>
      <c r="O9922" t="s">
        <v>62</v>
      </c>
      <c r="P9922" t="s">
        <v>94</v>
      </c>
      <c r="Q9922" t="s">
        <v>5810</v>
      </c>
      <c r="R9922" s="1">
        <v>22.385999999999999</v>
      </c>
      <c r="S9922">
        <v>7</v>
      </c>
      <c r="T9922">
        <f t="shared" ref="T9922:T9985" si="155">SUMIF(Q:Q, Q9922, S:S)</f>
        <v>31</v>
      </c>
      <c r="U9922" t="s">
        <v>75</v>
      </c>
      <c r="V9922">
        <v>0.8</v>
      </c>
      <c r="W9922">
        <v>17.908799999999999</v>
      </c>
      <c r="X9922" s="1">
        <v>-17.908799999999999</v>
      </c>
      <c r="Y9922" s="1">
        <v>40.294799999999995</v>
      </c>
      <c r="Z9922" t="s">
        <v>65</v>
      </c>
      <c r="AA9922" s="2">
        <v>-35.817599999999999</v>
      </c>
      <c r="AB9922" s="3">
        <v>-1.6</v>
      </c>
      <c r="AC9922" s="1">
        <v>-40.294800000000002</v>
      </c>
      <c r="AD9922">
        <v>4</v>
      </c>
      <c r="AE9922">
        <v>4</v>
      </c>
      <c r="AF9922" t="s">
        <v>48</v>
      </c>
      <c r="AG9922">
        <v>2016</v>
      </c>
      <c r="AH9922">
        <f>COUNTBLANK(datos[[#This Row],[Row ID]:[Year sales]])</f>
        <v>0</v>
      </c>
    </row>
    <row r="9923" spans="1:34" x14ac:dyDescent="0.3">
      <c r="A9923">
        <v>9922</v>
      </c>
      <c r="B9923" t="s">
        <v>10923</v>
      </c>
      <c r="C9923" s="4">
        <v>41967</v>
      </c>
      <c r="D9923" s="4">
        <v>41973</v>
      </c>
      <c r="E9923" t="s">
        <v>67</v>
      </c>
      <c r="F9923" t="s">
        <v>3397</v>
      </c>
      <c r="G9923" t="s">
        <v>3398</v>
      </c>
      <c r="H9923" t="s">
        <v>122</v>
      </c>
      <c r="I9923" t="s">
        <v>38</v>
      </c>
      <c r="J9923" t="s">
        <v>823</v>
      </c>
      <c r="K9923" t="s">
        <v>518</v>
      </c>
      <c r="L9923">
        <v>44312</v>
      </c>
      <c r="M9923" t="s">
        <v>168</v>
      </c>
      <c r="N9923" t="s">
        <v>3335</v>
      </c>
      <c r="O9923" t="s">
        <v>62</v>
      </c>
      <c r="P9923" t="s">
        <v>94</v>
      </c>
      <c r="Q9923" t="s">
        <v>3336</v>
      </c>
      <c r="R9923" s="1">
        <v>5.742</v>
      </c>
      <c r="S9923">
        <v>3</v>
      </c>
      <c r="T9923">
        <f t="shared" si="155"/>
        <v>11</v>
      </c>
      <c r="U9923" t="s">
        <v>52</v>
      </c>
      <c r="V9923">
        <v>0.7</v>
      </c>
      <c r="W9923">
        <v>4.0194000000000001</v>
      </c>
      <c r="X9923" s="1">
        <v>-4.0194000000000001</v>
      </c>
      <c r="Y9923" s="1">
        <v>9.7614000000000001</v>
      </c>
      <c r="Z9923" t="s">
        <v>65</v>
      </c>
      <c r="AA9923" s="2">
        <v>-4.5936000000000003</v>
      </c>
      <c r="AB9923" s="3">
        <v>-0.8</v>
      </c>
      <c r="AC9923" s="1">
        <v>-6.3162000000000003</v>
      </c>
      <c r="AD9923">
        <v>6</v>
      </c>
      <c r="AE9923">
        <v>6</v>
      </c>
      <c r="AF9923" t="s">
        <v>48</v>
      </c>
      <c r="AG9923">
        <v>2014</v>
      </c>
      <c r="AH9923">
        <f>COUNTBLANK(datos[[#This Row],[Row ID]:[Year sales]])</f>
        <v>0</v>
      </c>
    </row>
    <row r="9924" spans="1:34" x14ac:dyDescent="0.3">
      <c r="A9924">
        <v>9923</v>
      </c>
      <c r="B9924" t="s">
        <v>10924</v>
      </c>
      <c r="C9924" s="4">
        <v>42861</v>
      </c>
      <c r="D9924" s="4">
        <v>42865</v>
      </c>
      <c r="E9924" t="s">
        <v>67</v>
      </c>
      <c r="F9924" t="s">
        <v>1937</v>
      </c>
      <c r="G9924" t="s">
        <v>1938</v>
      </c>
      <c r="H9924" t="s">
        <v>37</v>
      </c>
      <c r="I9924" t="s">
        <v>38</v>
      </c>
      <c r="J9924" t="s">
        <v>323</v>
      </c>
      <c r="K9924" t="s">
        <v>231</v>
      </c>
      <c r="L9924">
        <v>60653</v>
      </c>
      <c r="M9924" t="s">
        <v>125</v>
      </c>
      <c r="N9924" t="s">
        <v>3437</v>
      </c>
      <c r="O9924" t="s">
        <v>90</v>
      </c>
      <c r="P9924" t="s">
        <v>181</v>
      </c>
      <c r="Q9924" t="s">
        <v>3438</v>
      </c>
      <c r="R9924" s="1">
        <v>191.96799999999999</v>
      </c>
      <c r="S9924">
        <v>4</v>
      </c>
      <c r="T9924">
        <f t="shared" si="155"/>
        <v>33</v>
      </c>
      <c r="U9924" t="s">
        <v>52</v>
      </c>
      <c r="V9924">
        <v>0.2</v>
      </c>
      <c r="W9924">
        <v>38.393599999999999</v>
      </c>
      <c r="X9924" s="1">
        <v>-38.393599999999999</v>
      </c>
      <c r="Y9924" s="1">
        <v>230.36159999999998</v>
      </c>
      <c r="Z9924" t="s">
        <v>47</v>
      </c>
      <c r="AA9924" s="2">
        <v>28.795200000000001</v>
      </c>
      <c r="AB9924" s="3">
        <v>0.15000000000000002</v>
      </c>
      <c r="AC9924" s="1">
        <v>-124.7792</v>
      </c>
      <c r="AD9924">
        <v>4</v>
      </c>
      <c r="AE9924">
        <v>4</v>
      </c>
      <c r="AF9924" t="s">
        <v>48</v>
      </c>
      <c r="AG9924">
        <v>2017</v>
      </c>
      <c r="AH9924">
        <f>COUNTBLANK(datos[[#This Row],[Row ID]:[Year sales]])</f>
        <v>0</v>
      </c>
    </row>
    <row r="9925" spans="1:34" x14ac:dyDescent="0.3">
      <c r="A9925">
        <v>9924</v>
      </c>
      <c r="B9925" t="s">
        <v>10925</v>
      </c>
      <c r="C9925" s="4">
        <v>42083</v>
      </c>
      <c r="D9925" s="4">
        <v>42086</v>
      </c>
      <c r="E9925" t="s">
        <v>208</v>
      </c>
      <c r="F9925" t="s">
        <v>6632</v>
      </c>
      <c r="G9925" t="s">
        <v>6633</v>
      </c>
      <c r="H9925" t="s">
        <v>57</v>
      </c>
      <c r="I9925" t="s">
        <v>38</v>
      </c>
      <c r="J9925" t="s">
        <v>286</v>
      </c>
      <c r="K9925" t="s">
        <v>287</v>
      </c>
      <c r="L9925">
        <v>10035</v>
      </c>
      <c r="M9925" t="s">
        <v>168</v>
      </c>
      <c r="N9925" t="s">
        <v>1409</v>
      </c>
      <c r="O9925" t="s">
        <v>62</v>
      </c>
      <c r="P9925" t="s">
        <v>94</v>
      </c>
      <c r="Q9925" t="s">
        <v>1410</v>
      </c>
      <c r="R9925" s="1">
        <v>49.847999999999999</v>
      </c>
      <c r="S9925">
        <v>3</v>
      </c>
      <c r="T9925">
        <f t="shared" si="155"/>
        <v>48</v>
      </c>
      <c r="U9925" t="s">
        <v>52</v>
      </c>
      <c r="V9925">
        <v>0.2</v>
      </c>
      <c r="W9925">
        <v>9.9695999999999998</v>
      </c>
      <c r="X9925" s="1">
        <v>-9.9695999999999998</v>
      </c>
      <c r="Y9925" s="1">
        <v>59.817599999999999</v>
      </c>
      <c r="Z9925" t="s">
        <v>99</v>
      </c>
      <c r="AA9925" s="2">
        <v>16.823699999999999</v>
      </c>
      <c r="AB9925" s="3">
        <v>0.33749999999999997</v>
      </c>
      <c r="AC9925" s="1">
        <v>-23.0547</v>
      </c>
      <c r="AD9925">
        <v>3</v>
      </c>
      <c r="AE9925">
        <v>3</v>
      </c>
      <c r="AF9925" t="s">
        <v>48</v>
      </c>
      <c r="AG9925">
        <v>2015</v>
      </c>
      <c r="AH9925">
        <f>COUNTBLANK(datos[[#This Row],[Row ID]:[Year sales]])</f>
        <v>0</v>
      </c>
    </row>
    <row r="9926" spans="1:34" x14ac:dyDescent="0.3">
      <c r="A9926">
        <v>9925</v>
      </c>
      <c r="B9926" t="s">
        <v>10925</v>
      </c>
      <c r="C9926" s="4">
        <v>42083</v>
      </c>
      <c r="D9926" s="4">
        <v>42086</v>
      </c>
      <c r="E9926" t="s">
        <v>208</v>
      </c>
      <c r="F9926" t="s">
        <v>6632</v>
      </c>
      <c r="G9926" t="s">
        <v>6633</v>
      </c>
      <c r="H9926" t="s">
        <v>57</v>
      </c>
      <c r="I9926" t="s">
        <v>38</v>
      </c>
      <c r="J9926" t="s">
        <v>286</v>
      </c>
      <c r="K9926" t="s">
        <v>287</v>
      </c>
      <c r="L9926">
        <v>10035</v>
      </c>
      <c r="M9926" t="s">
        <v>168</v>
      </c>
      <c r="N9926" t="s">
        <v>1032</v>
      </c>
      <c r="O9926" t="s">
        <v>62</v>
      </c>
      <c r="P9926" t="s">
        <v>193</v>
      </c>
      <c r="Q9926" t="s">
        <v>1033</v>
      </c>
      <c r="R9926" s="1">
        <v>23.99</v>
      </c>
      <c r="S9926">
        <v>1</v>
      </c>
      <c r="T9926">
        <f t="shared" si="155"/>
        <v>12</v>
      </c>
      <c r="U9926" t="s">
        <v>46</v>
      </c>
      <c r="V9926">
        <v>0</v>
      </c>
      <c r="W9926">
        <v>0</v>
      </c>
      <c r="X9926" s="1">
        <v>0</v>
      </c>
      <c r="Y9926" s="1">
        <v>23.99</v>
      </c>
      <c r="Z9926" t="s">
        <v>65</v>
      </c>
      <c r="AA9926" s="2">
        <v>11.994999999999999</v>
      </c>
      <c r="AB9926" s="3">
        <v>0.5</v>
      </c>
      <c r="AC9926" s="1">
        <v>-11.994999999999999</v>
      </c>
      <c r="AD9926">
        <v>3</v>
      </c>
      <c r="AE9926">
        <v>3</v>
      </c>
      <c r="AF9926" t="s">
        <v>48</v>
      </c>
      <c r="AG9926">
        <v>2015</v>
      </c>
      <c r="AH9926">
        <f>COUNTBLANK(datos[[#This Row],[Row ID]:[Year sales]])</f>
        <v>0</v>
      </c>
    </row>
    <row r="9927" spans="1:34" x14ac:dyDescent="0.3">
      <c r="A9927">
        <v>9926</v>
      </c>
      <c r="B9927" t="s">
        <v>10925</v>
      </c>
      <c r="C9927" s="4">
        <v>42083</v>
      </c>
      <c r="D9927" s="4">
        <v>42086</v>
      </c>
      <c r="E9927" t="s">
        <v>208</v>
      </c>
      <c r="F9927" t="s">
        <v>6632</v>
      </c>
      <c r="G9927" t="s">
        <v>6633</v>
      </c>
      <c r="H9927" t="s">
        <v>57</v>
      </c>
      <c r="I9927" t="s">
        <v>38</v>
      </c>
      <c r="J9927" t="s">
        <v>286</v>
      </c>
      <c r="K9927" t="s">
        <v>287</v>
      </c>
      <c r="L9927">
        <v>10035</v>
      </c>
      <c r="M9927" t="s">
        <v>168</v>
      </c>
      <c r="N9927" t="s">
        <v>117</v>
      </c>
      <c r="O9927" t="s">
        <v>62</v>
      </c>
      <c r="P9927" t="s">
        <v>94</v>
      </c>
      <c r="Q9927" t="s">
        <v>118</v>
      </c>
      <c r="R9927" s="1">
        <v>1087.9359999999999</v>
      </c>
      <c r="S9927">
        <v>8</v>
      </c>
      <c r="T9927">
        <f t="shared" si="155"/>
        <v>38</v>
      </c>
      <c r="U9927" t="s">
        <v>75</v>
      </c>
      <c r="V9927">
        <v>0.2</v>
      </c>
      <c r="W9927">
        <v>217.5872</v>
      </c>
      <c r="X9927" s="1">
        <v>-217.5872</v>
      </c>
      <c r="Y9927" s="1">
        <v>1305.5231999999999</v>
      </c>
      <c r="Z9927" t="s">
        <v>53</v>
      </c>
      <c r="AA9927" s="2">
        <v>353.57920000000001</v>
      </c>
      <c r="AB9927" s="3">
        <v>0.32500000000000001</v>
      </c>
      <c r="AC9927" s="1">
        <v>-516.76959999999997</v>
      </c>
      <c r="AD9927">
        <v>3</v>
      </c>
      <c r="AE9927">
        <v>3</v>
      </c>
      <c r="AF9927" t="s">
        <v>48</v>
      </c>
      <c r="AG9927">
        <v>2015</v>
      </c>
      <c r="AH9927">
        <f>COUNTBLANK(datos[[#This Row],[Row ID]:[Year sales]])</f>
        <v>0</v>
      </c>
    </row>
    <row r="9928" spans="1:34" x14ac:dyDescent="0.3">
      <c r="A9928">
        <v>9927</v>
      </c>
      <c r="B9928" t="s">
        <v>10925</v>
      </c>
      <c r="C9928" s="4">
        <v>42083</v>
      </c>
      <c r="D9928" s="4">
        <v>42086</v>
      </c>
      <c r="E9928" t="s">
        <v>208</v>
      </c>
      <c r="F9928" t="s">
        <v>6632</v>
      </c>
      <c r="G9928" t="s">
        <v>6633</v>
      </c>
      <c r="H9928" t="s">
        <v>57</v>
      </c>
      <c r="I9928" t="s">
        <v>38</v>
      </c>
      <c r="J9928" t="s">
        <v>286</v>
      </c>
      <c r="K9928" t="s">
        <v>287</v>
      </c>
      <c r="L9928">
        <v>10035</v>
      </c>
      <c r="M9928" t="s">
        <v>168</v>
      </c>
      <c r="N9928" t="s">
        <v>3810</v>
      </c>
      <c r="O9928" t="s">
        <v>90</v>
      </c>
      <c r="P9928" t="s">
        <v>91</v>
      </c>
      <c r="Q9928" t="s">
        <v>3811</v>
      </c>
      <c r="R9928" s="1">
        <v>199.98</v>
      </c>
      <c r="S9928">
        <v>2</v>
      </c>
      <c r="T9928">
        <f t="shared" si="155"/>
        <v>8</v>
      </c>
      <c r="U9928" t="s">
        <v>46</v>
      </c>
      <c r="V9928">
        <v>0</v>
      </c>
      <c r="W9928">
        <v>0</v>
      </c>
      <c r="X9928" s="1">
        <v>0</v>
      </c>
      <c r="Y9928" s="1">
        <v>199.98</v>
      </c>
      <c r="Z9928" t="s">
        <v>99</v>
      </c>
      <c r="AA9928" s="2">
        <v>53.994599999999998</v>
      </c>
      <c r="AB9928" s="3">
        <v>0.27</v>
      </c>
      <c r="AC9928" s="1">
        <v>-145.9854</v>
      </c>
      <c r="AD9928">
        <v>3</v>
      </c>
      <c r="AE9928">
        <v>3</v>
      </c>
      <c r="AF9928" t="s">
        <v>48</v>
      </c>
      <c r="AG9928">
        <v>2015</v>
      </c>
      <c r="AH9928">
        <f>COUNTBLANK(datos[[#This Row],[Row ID]:[Year sales]])</f>
        <v>0</v>
      </c>
    </row>
    <row r="9929" spans="1:34" x14ac:dyDescent="0.3">
      <c r="A9929">
        <v>9928</v>
      </c>
      <c r="B9929" t="s">
        <v>10925</v>
      </c>
      <c r="C9929" s="4">
        <v>42083</v>
      </c>
      <c r="D9929" s="4">
        <v>42086</v>
      </c>
      <c r="E9929" t="s">
        <v>208</v>
      </c>
      <c r="F9929" t="s">
        <v>6632</v>
      </c>
      <c r="G9929" t="s">
        <v>6633</v>
      </c>
      <c r="H9929" t="s">
        <v>57</v>
      </c>
      <c r="I9929" t="s">
        <v>38</v>
      </c>
      <c r="J9929" t="s">
        <v>286</v>
      </c>
      <c r="K9929" t="s">
        <v>287</v>
      </c>
      <c r="L9929">
        <v>10035</v>
      </c>
      <c r="M9929" t="s">
        <v>168</v>
      </c>
      <c r="N9929" t="s">
        <v>4935</v>
      </c>
      <c r="O9929" t="s">
        <v>62</v>
      </c>
      <c r="P9929" t="s">
        <v>77</v>
      </c>
      <c r="Q9929" t="s">
        <v>4936</v>
      </c>
      <c r="R9929" s="1">
        <v>83.92</v>
      </c>
      <c r="S9929">
        <v>4</v>
      </c>
      <c r="T9929">
        <f t="shared" si="155"/>
        <v>22</v>
      </c>
      <c r="U9929" t="s">
        <v>52</v>
      </c>
      <c r="V9929">
        <v>0</v>
      </c>
      <c r="W9929">
        <v>0</v>
      </c>
      <c r="X9929" s="1">
        <v>0</v>
      </c>
      <c r="Y9929" s="1">
        <v>83.92</v>
      </c>
      <c r="Z9929" t="s">
        <v>99</v>
      </c>
      <c r="AA9929" s="2">
        <v>20.140799999999999</v>
      </c>
      <c r="AB9929" s="3">
        <v>0.24</v>
      </c>
      <c r="AC9929" s="1">
        <v>-63.779200000000003</v>
      </c>
      <c r="AD9929">
        <v>3</v>
      </c>
      <c r="AE9929">
        <v>3</v>
      </c>
      <c r="AF9929" t="s">
        <v>48</v>
      </c>
      <c r="AG9929">
        <v>2015</v>
      </c>
      <c r="AH9929">
        <f>COUNTBLANK(datos[[#This Row],[Row ID]:[Year sales]])</f>
        <v>0</v>
      </c>
    </row>
    <row r="9930" spans="1:34" x14ac:dyDescent="0.3">
      <c r="A9930">
        <v>9929</v>
      </c>
      <c r="B9930" t="s">
        <v>10926</v>
      </c>
      <c r="C9930" s="4">
        <v>42617</v>
      </c>
      <c r="D9930" s="4">
        <v>42617</v>
      </c>
      <c r="E9930" t="s">
        <v>1312</v>
      </c>
      <c r="F9930" t="s">
        <v>9127</v>
      </c>
      <c r="G9930" t="s">
        <v>9128</v>
      </c>
      <c r="H9930" t="s">
        <v>37</v>
      </c>
      <c r="I9930" t="s">
        <v>38</v>
      </c>
      <c r="J9930" t="s">
        <v>147</v>
      </c>
      <c r="K9930" t="s">
        <v>59</v>
      </c>
      <c r="L9930">
        <v>94122</v>
      </c>
      <c r="M9930" t="s">
        <v>60</v>
      </c>
      <c r="N9930" t="s">
        <v>367</v>
      </c>
      <c r="O9930" t="s">
        <v>43</v>
      </c>
      <c r="P9930" t="s">
        <v>83</v>
      </c>
      <c r="Q9930" t="s">
        <v>368</v>
      </c>
      <c r="R9930" s="1">
        <v>24.27</v>
      </c>
      <c r="S9930">
        <v>3</v>
      </c>
      <c r="T9930">
        <f t="shared" si="155"/>
        <v>19</v>
      </c>
      <c r="U9930" t="s">
        <v>52</v>
      </c>
      <c r="V9930">
        <v>0</v>
      </c>
      <c r="W9930">
        <v>0</v>
      </c>
      <c r="X9930" s="1">
        <v>0</v>
      </c>
      <c r="Y9930" s="1">
        <v>24.27</v>
      </c>
      <c r="Z9930" t="s">
        <v>65</v>
      </c>
      <c r="AA9930" s="2">
        <v>8.7371999999999996</v>
      </c>
      <c r="AB9930" s="3">
        <v>0.36</v>
      </c>
      <c r="AC9930" s="1">
        <v>-15.5328</v>
      </c>
      <c r="AD9930">
        <v>0</v>
      </c>
      <c r="AE9930">
        <v>0</v>
      </c>
      <c r="AF9930" t="s">
        <v>48</v>
      </c>
      <c r="AG9930">
        <v>2016</v>
      </c>
      <c r="AH9930">
        <f>COUNTBLANK(datos[[#This Row],[Row ID]:[Year sales]])</f>
        <v>0</v>
      </c>
    </row>
    <row r="9931" spans="1:34" x14ac:dyDescent="0.3">
      <c r="A9931">
        <v>9930</v>
      </c>
      <c r="B9931" t="s">
        <v>10926</v>
      </c>
      <c r="C9931" s="4">
        <v>42617</v>
      </c>
      <c r="D9931" s="4">
        <v>42617</v>
      </c>
      <c r="E9931" t="s">
        <v>1312</v>
      </c>
      <c r="F9931" t="s">
        <v>9127</v>
      </c>
      <c r="G9931" t="s">
        <v>9128</v>
      </c>
      <c r="H9931" t="s">
        <v>37</v>
      </c>
      <c r="I9931" t="s">
        <v>38</v>
      </c>
      <c r="J9931" t="s">
        <v>147</v>
      </c>
      <c r="K9931" t="s">
        <v>59</v>
      </c>
      <c r="L9931">
        <v>94122</v>
      </c>
      <c r="M9931" t="s">
        <v>60</v>
      </c>
      <c r="N9931" t="s">
        <v>5300</v>
      </c>
      <c r="O9931" t="s">
        <v>90</v>
      </c>
      <c r="P9931" t="s">
        <v>1238</v>
      </c>
      <c r="Q9931" t="s">
        <v>5301</v>
      </c>
      <c r="R9931" s="1">
        <v>2799.96</v>
      </c>
      <c r="S9931">
        <v>5</v>
      </c>
      <c r="T9931">
        <f t="shared" si="155"/>
        <v>19</v>
      </c>
      <c r="U9931" t="s">
        <v>75</v>
      </c>
      <c r="V9931">
        <v>0.2</v>
      </c>
      <c r="W9931">
        <v>559.99200000000008</v>
      </c>
      <c r="X9931" s="1">
        <v>-559.99199999999996</v>
      </c>
      <c r="Y9931" s="1">
        <v>3359.9520000000002</v>
      </c>
      <c r="Z9931" t="s">
        <v>53</v>
      </c>
      <c r="AA9931" s="2">
        <v>944.98649999999998</v>
      </c>
      <c r="AB9931" s="3">
        <v>0.33749999999999997</v>
      </c>
      <c r="AC9931" s="1">
        <v>-1294.9815000000001</v>
      </c>
      <c r="AD9931">
        <v>0</v>
      </c>
      <c r="AE9931">
        <v>0</v>
      </c>
      <c r="AF9931" t="s">
        <v>48</v>
      </c>
      <c r="AG9931">
        <v>2016</v>
      </c>
      <c r="AH9931">
        <f>COUNTBLANK(datos[[#This Row],[Row ID]:[Year sales]])</f>
        <v>0</v>
      </c>
    </row>
    <row r="9932" spans="1:34" x14ac:dyDescent="0.3">
      <c r="A9932">
        <v>9931</v>
      </c>
      <c r="B9932" t="s">
        <v>10927</v>
      </c>
      <c r="C9932" s="4">
        <v>42321</v>
      </c>
      <c r="D9932" s="4">
        <v>42325</v>
      </c>
      <c r="E9932" t="s">
        <v>67</v>
      </c>
      <c r="F9932" t="s">
        <v>1454</v>
      </c>
      <c r="G9932" t="s">
        <v>1455</v>
      </c>
      <c r="H9932" t="s">
        <v>37</v>
      </c>
      <c r="I9932" t="s">
        <v>38</v>
      </c>
      <c r="J9932" t="s">
        <v>4926</v>
      </c>
      <c r="K9932" t="s">
        <v>59</v>
      </c>
      <c r="L9932">
        <v>92404</v>
      </c>
      <c r="M9932" t="s">
        <v>60</v>
      </c>
      <c r="N9932" t="s">
        <v>6344</v>
      </c>
      <c r="O9932" t="s">
        <v>62</v>
      </c>
      <c r="P9932" t="s">
        <v>94</v>
      </c>
      <c r="Q9932" t="s">
        <v>6345</v>
      </c>
      <c r="R9932" s="1">
        <v>9.8719999999999999</v>
      </c>
      <c r="S9932">
        <v>2</v>
      </c>
      <c r="T9932">
        <f t="shared" si="155"/>
        <v>20</v>
      </c>
      <c r="U9932" t="s">
        <v>46</v>
      </c>
      <c r="V9932">
        <v>0.2</v>
      </c>
      <c r="W9932">
        <v>1.9744000000000002</v>
      </c>
      <c r="X9932" s="1">
        <v>-1.9743999999999999</v>
      </c>
      <c r="Y9932" s="1">
        <v>11.846399999999999</v>
      </c>
      <c r="Z9932" t="s">
        <v>65</v>
      </c>
      <c r="AA9932" s="2">
        <v>3.4552</v>
      </c>
      <c r="AB9932" s="3">
        <v>0.35000000000000003</v>
      </c>
      <c r="AC9932" s="1">
        <v>-4.4424000000000001</v>
      </c>
      <c r="AD9932">
        <v>4</v>
      </c>
      <c r="AE9932">
        <v>4</v>
      </c>
      <c r="AF9932" t="s">
        <v>48</v>
      </c>
      <c r="AG9932">
        <v>2015</v>
      </c>
      <c r="AH9932">
        <f>COUNTBLANK(datos[[#This Row],[Row ID]:[Year sales]])</f>
        <v>0</v>
      </c>
    </row>
    <row r="9933" spans="1:34" x14ac:dyDescent="0.3">
      <c r="A9933">
        <v>9932</v>
      </c>
      <c r="B9933" t="s">
        <v>10927</v>
      </c>
      <c r="C9933" s="4">
        <v>42321</v>
      </c>
      <c r="D9933" s="4">
        <v>42325</v>
      </c>
      <c r="E9933" t="s">
        <v>67</v>
      </c>
      <c r="F9933" t="s">
        <v>1454</v>
      </c>
      <c r="G9933" t="s">
        <v>1455</v>
      </c>
      <c r="H9933" t="s">
        <v>37</v>
      </c>
      <c r="I9933" t="s">
        <v>38</v>
      </c>
      <c r="J9933" t="s">
        <v>4926</v>
      </c>
      <c r="K9933" t="s">
        <v>59</v>
      </c>
      <c r="L9933">
        <v>92404</v>
      </c>
      <c r="M9933" t="s">
        <v>60</v>
      </c>
      <c r="N9933" t="s">
        <v>5686</v>
      </c>
      <c r="O9933" t="s">
        <v>43</v>
      </c>
      <c r="P9933" t="s">
        <v>44</v>
      </c>
      <c r="Q9933" t="s">
        <v>5687</v>
      </c>
      <c r="R9933" s="1">
        <v>683.33199999999999</v>
      </c>
      <c r="S9933">
        <v>4</v>
      </c>
      <c r="T9933">
        <f t="shared" si="155"/>
        <v>17</v>
      </c>
      <c r="U9933" t="s">
        <v>52</v>
      </c>
      <c r="V9933">
        <v>0.15</v>
      </c>
      <c r="W9933">
        <v>102.49979999999999</v>
      </c>
      <c r="X9933" s="1">
        <v>-102.49979999999999</v>
      </c>
      <c r="Y9933" s="1">
        <v>785.83179999999993</v>
      </c>
      <c r="Z9933" t="s">
        <v>53</v>
      </c>
      <c r="AA9933" s="2">
        <v>-40.195999999999998</v>
      </c>
      <c r="AB9933" s="3">
        <v>-5.8823529411764705E-2</v>
      </c>
      <c r="AC9933" s="1">
        <v>-621.02819999999997</v>
      </c>
      <c r="AD9933">
        <v>4</v>
      </c>
      <c r="AE9933">
        <v>4</v>
      </c>
      <c r="AF9933" t="s">
        <v>48</v>
      </c>
      <c r="AG9933">
        <v>2015</v>
      </c>
      <c r="AH9933">
        <f>COUNTBLANK(datos[[#This Row],[Row ID]:[Year sales]])</f>
        <v>0</v>
      </c>
    </row>
    <row r="9934" spans="1:34" x14ac:dyDescent="0.3">
      <c r="A9934">
        <v>9933</v>
      </c>
      <c r="B9934" t="s">
        <v>10927</v>
      </c>
      <c r="C9934" s="4">
        <v>42321</v>
      </c>
      <c r="D9934" s="4">
        <v>42325</v>
      </c>
      <c r="E9934" t="s">
        <v>67</v>
      </c>
      <c r="F9934" t="s">
        <v>1454</v>
      </c>
      <c r="G9934" t="s">
        <v>1455</v>
      </c>
      <c r="H9934" t="s">
        <v>37</v>
      </c>
      <c r="I9934" t="s">
        <v>38</v>
      </c>
      <c r="J9934" t="s">
        <v>4926</v>
      </c>
      <c r="K9934" t="s">
        <v>59</v>
      </c>
      <c r="L9934">
        <v>92404</v>
      </c>
      <c r="M9934" t="s">
        <v>60</v>
      </c>
      <c r="N9934" t="s">
        <v>6616</v>
      </c>
      <c r="O9934" t="s">
        <v>62</v>
      </c>
      <c r="P9934" t="s">
        <v>110</v>
      </c>
      <c r="Q9934" t="s">
        <v>6617</v>
      </c>
      <c r="R9934" s="1">
        <v>29.96</v>
      </c>
      <c r="S9934">
        <v>7</v>
      </c>
      <c r="T9934">
        <f t="shared" si="155"/>
        <v>26</v>
      </c>
      <c r="U9934" t="s">
        <v>75</v>
      </c>
      <c r="V9934">
        <v>0</v>
      </c>
      <c r="W9934">
        <v>0</v>
      </c>
      <c r="X9934" s="1">
        <v>0</v>
      </c>
      <c r="Y9934" s="1">
        <v>29.96</v>
      </c>
      <c r="Z9934" t="s">
        <v>65</v>
      </c>
      <c r="AA9934" s="2">
        <v>13.481999999999999</v>
      </c>
      <c r="AB9934" s="3">
        <v>0.44999999999999996</v>
      </c>
      <c r="AC9934" s="1">
        <v>-16.478000000000002</v>
      </c>
      <c r="AD9934">
        <v>4</v>
      </c>
      <c r="AE9934">
        <v>4</v>
      </c>
      <c r="AF9934" t="s">
        <v>48</v>
      </c>
      <c r="AG9934">
        <v>2015</v>
      </c>
      <c r="AH9934">
        <f>COUNTBLANK(datos[[#This Row],[Row ID]:[Year sales]])</f>
        <v>0</v>
      </c>
    </row>
    <row r="9935" spans="1:34" x14ac:dyDescent="0.3">
      <c r="A9935">
        <v>9934</v>
      </c>
      <c r="B9935" t="s">
        <v>10928</v>
      </c>
      <c r="C9935" s="4">
        <v>41831</v>
      </c>
      <c r="D9935" s="4">
        <v>41834</v>
      </c>
      <c r="E9935" t="s">
        <v>208</v>
      </c>
      <c r="F9935" t="s">
        <v>4425</v>
      </c>
      <c r="G9935" t="s">
        <v>4426</v>
      </c>
      <c r="H9935" t="s">
        <v>37</v>
      </c>
      <c r="I9935" t="s">
        <v>38</v>
      </c>
      <c r="J9935" t="s">
        <v>3989</v>
      </c>
      <c r="K9935" t="s">
        <v>287</v>
      </c>
      <c r="L9935">
        <v>14304</v>
      </c>
      <c r="M9935" t="s">
        <v>168</v>
      </c>
      <c r="N9935" t="s">
        <v>6491</v>
      </c>
      <c r="O9935" t="s">
        <v>90</v>
      </c>
      <c r="P9935" t="s">
        <v>91</v>
      </c>
      <c r="Q9935" t="s">
        <v>6492</v>
      </c>
      <c r="R9935" s="1">
        <v>164.85</v>
      </c>
      <c r="S9935">
        <v>3</v>
      </c>
      <c r="T9935">
        <f t="shared" si="155"/>
        <v>11</v>
      </c>
      <c r="U9935" t="s">
        <v>52</v>
      </c>
      <c r="V9935">
        <v>0</v>
      </c>
      <c r="W9935">
        <v>0</v>
      </c>
      <c r="X9935" s="1">
        <v>0</v>
      </c>
      <c r="Y9935" s="1">
        <v>164.85</v>
      </c>
      <c r="Z9935" t="s">
        <v>99</v>
      </c>
      <c r="AA9935" s="2">
        <v>47.8065</v>
      </c>
      <c r="AB9935" s="3">
        <v>0.29000000000000004</v>
      </c>
      <c r="AC9935" s="1">
        <v>-117.04349999999999</v>
      </c>
      <c r="AD9935">
        <v>3</v>
      </c>
      <c r="AE9935">
        <v>3</v>
      </c>
      <c r="AF9935" t="s">
        <v>48</v>
      </c>
      <c r="AG9935">
        <v>2014</v>
      </c>
      <c r="AH9935">
        <f>COUNTBLANK(datos[[#This Row],[Row ID]:[Year sales]])</f>
        <v>0</v>
      </c>
    </row>
    <row r="9936" spans="1:34" x14ac:dyDescent="0.3">
      <c r="A9936">
        <v>9935</v>
      </c>
      <c r="B9936" t="s">
        <v>10929</v>
      </c>
      <c r="C9936" s="4">
        <v>42467</v>
      </c>
      <c r="D9936" s="4">
        <v>42472</v>
      </c>
      <c r="E9936" t="s">
        <v>67</v>
      </c>
      <c r="F9936" t="s">
        <v>2033</v>
      </c>
      <c r="G9936" t="s">
        <v>2034</v>
      </c>
      <c r="H9936" t="s">
        <v>37</v>
      </c>
      <c r="I9936" t="s">
        <v>38</v>
      </c>
      <c r="J9936" t="s">
        <v>166</v>
      </c>
      <c r="K9936" t="s">
        <v>167</v>
      </c>
      <c r="L9936">
        <v>19120</v>
      </c>
      <c r="M9936" t="s">
        <v>168</v>
      </c>
      <c r="N9936" t="s">
        <v>9188</v>
      </c>
      <c r="O9936" t="s">
        <v>62</v>
      </c>
      <c r="P9936" t="s">
        <v>97</v>
      </c>
      <c r="Q9936" t="s">
        <v>9189</v>
      </c>
      <c r="R9936" s="1">
        <v>33.527999999999999</v>
      </c>
      <c r="S9936">
        <v>3</v>
      </c>
      <c r="T9936">
        <f t="shared" si="155"/>
        <v>10</v>
      </c>
      <c r="U9936" t="s">
        <v>52</v>
      </c>
      <c r="V9936">
        <v>0.2</v>
      </c>
      <c r="W9936">
        <v>6.7056000000000004</v>
      </c>
      <c r="X9936" s="1">
        <v>-6.7055999999999996</v>
      </c>
      <c r="Y9936" s="1">
        <v>40.233599999999996</v>
      </c>
      <c r="Z9936" t="s">
        <v>65</v>
      </c>
      <c r="AA9936" s="2">
        <v>2.5146000000000002</v>
      </c>
      <c r="AB9936" s="3">
        <v>7.5000000000000011E-2</v>
      </c>
      <c r="AC9936" s="1">
        <v>-24.3078</v>
      </c>
      <c r="AD9936">
        <v>5</v>
      </c>
      <c r="AE9936">
        <v>5</v>
      </c>
      <c r="AF9936" t="s">
        <v>48</v>
      </c>
      <c r="AG9936">
        <v>2016</v>
      </c>
      <c r="AH9936">
        <f>COUNTBLANK(datos[[#This Row],[Row ID]:[Year sales]])</f>
        <v>0</v>
      </c>
    </row>
    <row r="9937" spans="1:34" x14ac:dyDescent="0.3">
      <c r="A9937">
        <v>9936</v>
      </c>
      <c r="B9937" t="s">
        <v>10929</v>
      </c>
      <c r="C9937" s="4">
        <v>42467</v>
      </c>
      <c r="D9937" s="4">
        <v>42472</v>
      </c>
      <c r="E9937" t="s">
        <v>67</v>
      </c>
      <c r="F9937" t="s">
        <v>2033</v>
      </c>
      <c r="G9937" t="s">
        <v>2034</v>
      </c>
      <c r="H9937" t="s">
        <v>37</v>
      </c>
      <c r="I9937" t="s">
        <v>38</v>
      </c>
      <c r="J9937" t="s">
        <v>166</v>
      </c>
      <c r="K9937" t="s">
        <v>167</v>
      </c>
      <c r="L9937">
        <v>19120</v>
      </c>
      <c r="M9937" t="s">
        <v>168</v>
      </c>
      <c r="N9937" t="s">
        <v>10930</v>
      </c>
      <c r="O9937" t="s">
        <v>62</v>
      </c>
      <c r="P9937" t="s">
        <v>77</v>
      </c>
      <c r="Q9937" t="s">
        <v>10931</v>
      </c>
      <c r="R9937" s="1">
        <v>36.744</v>
      </c>
      <c r="S9937">
        <v>3</v>
      </c>
      <c r="T9937">
        <f t="shared" si="155"/>
        <v>3</v>
      </c>
      <c r="U9937" t="s">
        <v>52</v>
      </c>
      <c r="V9937">
        <v>0.2</v>
      </c>
      <c r="W9937">
        <v>7.3488000000000007</v>
      </c>
      <c r="X9937" s="1">
        <v>-7.3487999999999998</v>
      </c>
      <c r="Y9937" s="1">
        <v>44.092799999999997</v>
      </c>
      <c r="Z9937" t="s">
        <v>65</v>
      </c>
      <c r="AA9937" s="2">
        <v>3.6743999999999999</v>
      </c>
      <c r="AB9937" s="3">
        <v>9.9999999999999992E-2</v>
      </c>
      <c r="AC9937" s="1">
        <v>-25.720800000000001</v>
      </c>
      <c r="AD9937">
        <v>5</v>
      </c>
      <c r="AE9937">
        <v>5</v>
      </c>
      <c r="AF9937" t="s">
        <v>48</v>
      </c>
      <c r="AG9937">
        <v>2016</v>
      </c>
      <c r="AH9937">
        <f>COUNTBLANK(datos[[#This Row],[Row ID]:[Year sales]])</f>
        <v>0</v>
      </c>
    </row>
    <row r="9938" spans="1:34" x14ac:dyDescent="0.3">
      <c r="A9938">
        <v>9937</v>
      </c>
      <c r="B9938" t="s">
        <v>10932</v>
      </c>
      <c r="C9938" s="4">
        <v>42910</v>
      </c>
      <c r="D9938" s="4">
        <v>42914</v>
      </c>
      <c r="E9938" t="s">
        <v>67</v>
      </c>
      <c r="F9938" t="s">
        <v>5602</v>
      </c>
      <c r="G9938" t="s">
        <v>5603</v>
      </c>
      <c r="H9938" t="s">
        <v>37</v>
      </c>
      <c r="I9938" t="s">
        <v>38</v>
      </c>
      <c r="J9938" t="s">
        <v>7334</v>
      </c>
      <c r="K9938" t="s">
        <v>1422</v>
      </c>
      <c r="L9938">
        <v>2920</v>
      </c>
      <c r="M9938" t="s">
        <v>168</v>
      </c>
      <c r="N9938" t="s">
        <v>638</v>
      </c>
      <c r="O9938" t="s">
        <v>62</v>
      </c>
      <c r="P9938" t="s">
        <v>94</v>
      </c>
      <c r="Q9938" t="s">
        <v>639</v>
      </c>
      <c r="R9938" s="1">
        <v>102.93</v>
      </c>
      <c r="S9938">
        <v>3</v>
      </c>
      <c r="T9938">
        <f t="shared" si="155"/>
        <v>39</v>
      </c>
      <c r="U9938" t="s">
        <v>52</v>
      </c>
      <c r="V9938">
        <v>0</v>
      </c>
      <c r="W9938">
        <v>0</v>
      </c>
      <c r="X9938" s="1">
        <v>0</v>
      </c>
      <c r="Y9938" s="1">
        <v>102.93</v>
      </c>
      <c r="Z9938" t="s">
        <v>99</v>
      </c>
      <c r="AA9938" s="2">
        <v>48.377099999999999</v>
      </c>
      <c r="AB9938" s="3">
        <v>0.47</v>
      </c>
      <c r="AC9938" s="1">
        <v>-54.552900000000001</v>
      </c>
      <c r="AD9938">
        <v>4</v>
      </c>
      <c r="AE9938">
        <v>4</v>
      </c>
      <c r="AF9938" t="s">
        <v>48</v>
      </c>
      <c r="AG9938">
        <v>2017</v>
      </c>
      <c r="AH9938">
        <f>COUNTBLANK(datos[[#This Row],[Row ID]:[Year sales]])</f>
        <v>0</v>
      </c>
    </row>
    <row r="9939" spans="1:34" x14ac:dyDescent="0.3">
      <c r="A9939">
        <v>9938</v>
      </c>
      <c r="B9939" t="s">
        <v>10933</v>
      </c>
      <c r="C9939" s="4">
        <v>42524</v>
      </c>
      <c r="D9939" s="4">
        <v>42527</v>
      </c>
      <c r="E9939" t="s">
        <v>34</v>
      </c>
      <c r="F9939" t="s">
        <v>2431</v>
      </c>
      <c r="G9939" t="s">
        <v>2432</v>
      </c>
      <c r="H9939" t="s">
        <v>57</v>
      </c>
      <c r="I9939" t="s">
        <v>38</v>
      </c>
      <c r="J9939" t="s">
        <v>58</v>
      </c>
      <c r="K9939" t="s">
        <v>59</v>
      </c>
      <c r="L9939">
        <v>90049</v>
      </c>
      <c r="M9939" t="s">
        <v>60</v>
      </c>
      <c r="N9939" t="s">
        <v>3834</v>
      </c>
      <c r="O9939" t="s">
        <v>43</v>
      </c>
      <c r="P9939" t="s">
        <v>73</v>
      </c>
      <c r="Q9939" t="s">
        <v>3835</v>
      </c>
      <c r="R9939" s="1">
        <v>71.087999999999994</v>
      </c>
      <c r="S9939">
        <v>2</v>
      </c>
      <c r="T9939">
        <f t="shared" si="155"/>
        <v>22</v>
      </c>
      <c r="U9939" t="s">
        <v>46</v>
      </c>
      <c r="V9939">
        <v>0.2</v>
      </c>
      <c r="W9939">
        <v>14.217599999999999</v>
      </c>
      <c r="X9939" s="1">
        <v>-14.217599999999999</v>
      </c>
      <c r="Y9939" s="1">
        <v>85.305599999999998</v>
      </c>
      <c r="Z9939" t="s">
        <v>99</v>
      </c>
      <c r="AA9939" s="2">
        <v>-1.7771999999999999</v>
      </c>
      <c r="AB9939" s="3">
        <v>-2.5000000000000001E-2</v>
      </c>
      <c r="AC9939" s="1">
        <v>-58.647599999999997</v>
      </c>
      <c r="AD9939">
        <v>3</v>
      </c>
      <c r="AE9939">
        <v>3</v>
      </c>
      <c r="AF9939" t="s">
        <v>48</v>
      </c>
      <c r="AG9939">
        <v>2016</v>
      </c>
      <c r="AH9939">
        <f>COUNTBLANK(datos[[#This Row],[Row ID]:[Year sales]])</f>
        <v>0</v>
      </c>
    </row>
    <row r="9940" spans="1:34" x14ac:dyDescent="0.3">
      <c r="A9940">
        <v>9939</v>
      </c>
      <c r="B9940" t="s">
        <v>10934</v>
      </c>
      <c r="C9940" s="4">
        <v>42716</v>
      </c>
      <c r="D9940" s="4">
        <v>42721</v>
      </c>
      <c r="E9940" t="s">
        <v>67</v>
      </c>
      <c r="F9940" t="s">
        <v>3121</v>
      </c>
      <c r="G9940" t="s">
        <v>3122</v>
      </c>
      <c r="H9940" t="s">
        <v>57</v>
      </c>
      <c r="I9940" t="s">
        <v>38</v>
      </c>
      <c r="J9940" t="s">
        <v>286</v>
      </c>
      <c r="K9940" t="s">
        <v>287</v>
      </c>
      <c r="L9940">
        <v>10009</v>
      </c>
      <c r="M9940" t="s">
        <v>168</v>
      </c>
      <c r="N9940" t="s">
        <v>1738</v>
      </c>
      <c r="O9940" t="s">
        <v>43</v>
      </c>
      <c r="P9940" t="s">
        <v>83</v>
      </c>
      <c r="Q9940" t="s">
        <v>8171</v>
      </c>
      <c r="R9940" s="1">
        <v>60.35</v>
      </c>
      <c r="S9940">
        <v>5</v>
      </c>
      <c r="T9940">
        <f t="shared" si="155"/>
        <v>17</v>
      </c>
      <c r="U9940" t="s">
        <v>75</v>
      </c>
      <c r="V9940">
        <v>0</v>
      </c>
      <c r="W9940">
        <v>0</v>
      </c>
      <c r="X9940" s="1">
        <v>0</v>
      </c>
      <c r="Y9940" s="1">
        <v>60.35</v>
      </c>
      <c r="Z9940" t="s">
        <v>99</v>
      </c>
      <c r="AA9940" s="2">
        <v>19.915500000000002</v>
      </c>
      <c r="AB9940" s="3">
        <v>0.33</v>
      </c>
      <c r="AC9940" s="1">
        <v>-40.4345</v>
      </c>
      <c r="AD9940">
        <v>5</v>
      </c>
      <c r="AE9940">
        <v>5</v>
      </c>
      <c r="AF9940" t="s">
        <v>48</v>
      </c>
      <c r="AG9940">
        <v>2016</v>
      </c>
      <c r="AH9940">
        <f>COUNTBLANK(datos[[#This Row],[Row ID]:[Year sales]])</f>
        <v>0</v>
      </c>
    </row>
    <row r="9941" spans="1:34" x14ac:dyDescent="0.3">
      <c r="A9941">
        <v>9940</v>
      </c>
      <c r="B9941" t="s">
        <v>10934</v>
      </c>
      <c r="C9941" s="4">
        <v>42716</v>
      </c>
      <c r="D9941" s="4">
        <v>42721</v>
      </c>
      <c r="E9941" t="s">
        <v>67</v>
      </c>
      <c r="F9941" t="s">
        <v>3121</v>
      </c>
      <c r="G9941" t="s">
        <v>3122</v>
      </c>
      <c r="H9941" t="s">
        <v>57</v>
      </c>
      <c r="I9941" t="s">
        <v>38</v>
      </c>
      <c r="J9941" t="s">
        <v>286</v>
      </c>
      <c r="K9941" t="s">
        <v>287</v>
      </c>
      <c r="L9941">
        <v>10009</v>
      </c>
      <c r="M9941" t="s">
        <v>168</v>
      </c>
      <c r="N9941" t="s">
        <v>5236</v>
      </c>
      <c r="O9941" t="s">
        <v>62</v>
      </c>
      <c r="P9941" t="s">
        <v>599</v>
      </c>
      <c r="Q9941" t="s">
        <v>5237</v>
      </c>
      <c r="R9941" s="1">
        <v>35.520000000000003</v>
      </c>
      <c r="S9941">
        <v>4</v>
      </c>
      <c r="T9941">
        <f t="shared" si="155"/>
        <v>11</v>
      </c>
      <c r="U9941" t="s">
        <v>52</v>
      </c>
      <c r="V9941">
        <v>0</v>
      </c>
      <c r="W9941">
        <v>0</v>
      </c>
      <c r="X9941" s="1">
        <v>0</v>
      </c>
      <c r="Y9941" s="1">
        <v>35.520000000000003</v>
      </c>
      <c r="Z9941" t="s">
        <v>65</v>
      </c>
      <c r="AA9941" s="2">
        <v>9.9456000000000007</v>
      </c>
      <c r="AB9941" s="3">
        <v>0.27999999999999997</v>
      </c>
      <c r="AC9941" s="1">
        <v>-25.574400000000001</v>
      </c>
      <c r="AD9941">
        <v>5</v>
      </c>
      <c r="AE9941">
        <v>5</v>
      </c>
      <c r="AF9941" t="s">
        <v>48</v>
      </c>
      <c r="AG9941">
        <v>2016</v>
      </c>
      <c r="AH9941">
        <f>COUNTBLANK(datos[[#This Row],[Row ID]:[Year sales]])</f>
        <v>0</v>
      </c>
    </row>
    <row r="9942" spans="1:34" x14ac:dyDescent="0.3">
      <c r="A9942">
        <v>9941</v>
      </c>
      <c r="B9942" t="s">
        <v>10934</v>
      </c>
      <c r="C9942" s="4">
        <v>42716</v>
      </c>
      <c r="D9942" s="4">
        <v>42721</v>
      </c>
      <c r="E9942" t="s">
        <v>67</v>
      </c>
      <c r="F9942" t="s">
        <v>3121</v>
      </c>
      <c r="G9942" t="s">
        <v>3122</v>
      </c>
      <c r="H9942" t="s">
        <v>57</v>
      </c>
      <c r="I9942" t="s">
        <v>38</v>
      </c>
      <c r="J9942" t="s">
        <v>286</v>
      </c>
      <c r="K9942" t="s">
        <v>287</v>
      </c>
      <c r="L9942">
        <v>10009</v>
      </c>
      <c r="M9942" t="s">
        <v>168</v>
      </c>
      <c r="N9942" t="s">
        <v>3525</v>
      </c>
      <c r="O9942" t="s">
        <v>62</v>
      </c>
      <c r="P9942" t="s">
        <v>86</v>
      </c>
      <c r="Q9942" t="s">
        <v>3526</v>
      </c>
      <c r="R9942" s="1">
        <v>11.2</v>
      </c>
      <c r="S9942">
        <v>7</v>
      </c>
      <c r="T9942">
        <f t="shared" si="155"/>
        <v>14</v>
      </c>
      <c r="U9942" t="s">
        <v>75</v>
      </c>
      <c r="V9942">
        <v>0</v>
      </c>
      <c r="W9942">
        <v>0</v>
      </c>
      <c r="X9942" s="1">
        <v>0</v>
      </c>
      <c r="Y9942" s="1">
        <v>11.2</v>
      </c>
      <c r="Z9942" t="s">
        <v>65</v>
      </c>
      <c r="AA9942" s="2">
        <v>4.8159999999999998</v>
      </c>
      <c r="AB9942" s="3">
        <v>0.43</v>
      </c>
      <c r="AC9942" s="1">
        <v>-6.3840000000000003</v>
      </c>
      <c r="AD9942">
        <v>5</v>
      </c>
      <c r="AE9942">
        <v>5</v>
      </c>
      <c r="AF9942" t="s">
        <v>48</v>
      </c>
      <c r="AG9942">
        <v>2016</v>
      </c>
      <c r="AH9942">
        <f>COUNTBLANK(datos[[#This Row],[Row ID]:[Year sales]])</f>
        <v>0</v>
      </c>
    </row>
    <row r="9943" spans="1:34" x14ac:dyDescent="0.3">
      <c r="A9943">
        <v>9942</v>
      </c>
      <c r="B9943" t="s">
        <v>10935</v>
      </c>
      <c r="C9943" s="4">
        <v>43063</v>
      </c>
      <c r="D9943" s="4">
        <v>43069</v>
      </c>
      <c r="E9943" t="s">
        <v>67</v>
      </c>
      <c r="F9943" t="s">
        <v>2138</v>
      </c>
      <c r="G9943" t="s">
        <v>2139</v>
      </c>
      <c r="H9943" t="s">
        <v>37</v>
      </c>
      <c r="I9943" t="s">
        <v>38</v>
      </c>
      <c r="J9943" t="s">
        <v>147</v>
      </c>
      <c r="K9943" t="s">
        <v>59</v>
      </c>
      <c r="L9943">
        <v>94122</v>
      </c>
      <c r="M9943" t="s">
        <v>60</v>
      </c>
      <c r="N9943" t="s">
        <v>1604</v>
      </c>
      <c r="O9943" t="s">
        <v>90</v>
      </c>
      <c r="P9943" t="s">
        <v>181</v>
      </c>
      <c r="Q9943" t="s">
        <v>1605</v>
      </c>
      <c r="R9943" s="1">
        <v>223.58</v>
      </c>
      <c r="S9943">
        <v>14</v>
      </c>
      <c r="T9943">
        <f t="shared" si="155"/>
        <v>45</v>
      </c>
      <c r="U9943" t="s">
        <v>75</v>
      </c>
      <c r="V9943">
        <v>0</v>
      </c>
      <c r="W9943">
        <v>0</v>
      </c>
      <c r="X9943" s="1">
        <v>0</v>
      </c>
      <c r="Y9943" s="1">
        <v>223.58</v>
      </c>
      <c r="Z9943" t="s">
        <v>47</v>
      </c>
      <c r="AA9943" s="2">
        <v>87.196200000000005</v>
      </c>
      <c r="AB9943" s="3">
        <v>0.39</v>
      </c>
      <c r="AC9943" s="1">
        <v>-136.38380000000001</v>
      </c>
      <c r="AD9943">
        <v>6</v>
      </c>
      <c r="AE9943">
        <v>6</v>
      </c>
      <c r="AF9943" t="s">
        <v>48</v>
      </c>
      <c r="AG9943">
        <v>2017</v>
      </c>
      <c r="AH9943">
        <f>COUNTBLANK(datos[[#This Row],[Row ID]:[Year sales]])</f>
        <v>0</v>
      </c>
    </row>
    <row r="9944" spans="1:34" x14ac:dyDescent="0.3">
      <c r="A9944">
        <v>9943</v>
      </c>
      <c r="B9944" t="s">
        <v>10936</v>
      </c>
      <c r="C9944" s="4">
        <v>42001</v>
      </c>
      <c r="D9944" s="4">
        <v>42007</v>
      </c>
      <c r="E9944" t="s">
        <v>67</v>
      </c>
      <c r="F9944" t="s">
        <v>1728</v>
      </c>
      <c r="G9944" t="s">
        <v>1729</v>
      </c>
      <c r="H9944" t="s">
        <v>37</v>
      </c>
      <c r="I9944" t="s">
        <v>38</v>
      </c>
      <c r="J9944" t="s">
        <v>1907</v>
      </c>
      <c r="K9944" t="s">
        <v>59</v>
      </c>
      <c r="L9944">
        <v>92804</v>
      </c>
      <c r="M9944" t="s">
        <v>60</v>
      </c>
      <c r="N9944" t="s">
        <v>6037</v>
      </c>
      <c r="O9944" t="s">
        <v>62</v>
      </c>
      <c r="P9944" t="s">
        <v>77</v>
      </c>
      <c r="Q9944" t="s">
        <v>6038</v>
      </c>
      <c r="R9944" s="1">
        <v>998.82</v>
      </c>
      <c r="S9944">
        <v>9</v>
      </c>
      <c r="T9944">
        <f t="shared" si="155"/>
        <v>26</v>
      </c>
      <c r="U9944" t="s">
        <v>75</v>
      </c>
      <c r="V9944">
        <v>0</v>
      </c>
      <c r="W9944">
        <v>0</v>
      </c>
      <c r="X9944" s="1">
        <v>0</v>
      </c>
      <c r="Y9944" s="1">
        <v>998.82</v>
      </c>
      <c r="Z9944" t="s">
        <v>53</v>
      </c>
      <c r="AA9944" s="2">
        <v>29.964600000000001</v>
      </c>
      <c r="AB9944" s="3">
        <v>0.03</v>
      </c>
      <c r="AC9944" s="1">
        <v>-968.85540000000003</v>
      </c>
      <c r="AD9944">
        <v>6</v>
      </c>
      <c r="AE9944">
        <v>6</v>
      </c>
      <c r="AF9944" t="s">
        <v>48</v>
      </c>
      <c r="AG9944">
        <v>2014</v>
      </c>
      <c r="AH9944">
        <f>COUNTBLANK(datos[[#This Row],[Row ID]:[Year sales]])</f>
        <v>0</v>
      </c>
    </row>
    <row r="9945" spans="1:34" x14ac:dyDescent="0.3">
      <c r="A9945">
        <v>9944</v>
      </c>
      <c r="B9945" t="s">
        <v>10936</v>
      </c>
      <c r="C9945" s="4">
        <v>42001</v>
      </c>
      <c r="D9945" s="4">
        <v>42007</v>
      </c>
      <c r="E9945" t="s">
        <v>67</v>
      </c>
      <c r="F9945" t="s">
        <v>1728</v>
      </c>
      <c r="G9945" t="s">
        <v>1729</v>
      </c>
      <c r="H9945" t="s">
        <v>37</v>
      </c>
      <c r="I9945" t="s">
        <v>38</v>
      </c>
      <c r="J9945" t="s">
        <v>1907</v>
      </c>
      <c r="K9945" t="s">
        <v>59</v>
      </c>
      <c r="L9945">
        <v>92804</v>
      </c>
      <c r="M9945" t="s">
        <v>60</v>
      </c>
      <c r="N9945" t="s">
        <v>2677</v>
      </c>
      <c r="O9945" t="s">
        <v>62</v>
      </c>
      <c r="P9945" t="s">
        <v>599</v>
      </c>
      <c r="Q9945" t="s">
        <v>2678</v>
      </c>
      <c r="R9945" s="1">
        <v>51.15</v>
      </c>
      <c r="S9945">
        <v>5</v>
      </c>
      <c r="T9945">
        <f t="shared" si="155"/>
        <v>31</v>
      </c>
      <c r="U9945" t="s">
        <v>75</v>
      </c>
      <c r="V9945">
        <v>0</v>
      </c>
      <c r="W9945">
        <v>0</v>
      </c>
      <c r="X9945" s="1">
        <v>0</v>
      </c>
      <c r="Y9945" s="1">
        <v>51.15</v>
      </c>
      <c r="Z9945" t="s">
        <v>99</v>
      </c>
      <c r="AA9945" s="2">
        <v>13.298999999999999</v>
      </c>
      <c r="AB9945" s="3">
        <v>0.26</v>
      </c>
      <c r="AC9945" s="1">
        <v>-37.850999999999999</v>
      </c>
      <c r="AD9945">
        <v>6</v>
      </c>
      <c r="AE9945">
        <v>6</v>
      </c>
      <c r="AF9945" t="s">
        <v>48</v>
      </c>
      <c r="AG9945">
        <v>2014</v>
      </c>
      <c r="AH9945">
        <f>COUNTBLANK(datos[[#This Row],[Row ID]:[Year sales]])</f>
        <v>0</v>
      </c>
    </row>
    <row r="9946" spans="1:34" x14ac:dyDescent="0.3">
      <c r="A9946">
        <v>9945</v>
      </c>
      <c r="B9946" t="s">
        <v>10937</v>
      </c>
      <c r="C9946" s="4">
        <v>42106</v>
      </c>
      <c r="D9946" s="4">
        <v>42111</v>
      </c>
      <c r="E9946" t="s">
        <v>34</v>
      </c>
      <c r="F9946" t="s">
        <v>3110</v>
      </c>
      <c r="G9946" t="s">
        <v>3111</v>
      </c>
      <c r="H9946" t="s">
        <v>122</v>
      </c>
      <c r="I9946" t="s">
        <v>38</v>
      </c>
      <c r="J9946" t="s">
        <v>115</v>
      </c>
      <c r="K9946" t="s">
        <v>116</v>
      </c>
      <c r="L9946">
        <v>98103</v>
      </c>
      <c r="M9946" t="s">
        <v>60</v>
      </c>
      <c r="N9946" t="s">
        <v>4117</v>
      </c>
      <c r="O9946" t="s">
        <v>62</v>
      </c>
      <c r="P9946" t="s">
        <v>77</v>
      </c>
      <c r="Q9946" t="s">
        <v>4118</v>
      </c>
      <c r="R9946" s="1">
        <v>40.74</v>
      </c>
      <c r="S9946">
        <v>3</v>
      </c>
      <c r="T9946">
        <f t="shared" si="155"/>
        <v>24</v>
      </c>
      <c r="U9946" t="s">
        <v>52</v>
      </c>
      <c r="V9946">
        <v>0</v>
      </c>
      <c r="W9946">
        <v>0</v>
      </c>
      <c r="X9946" s="1">
        <v>0</v>
      </c>
      <c r="Y9946" s="1">
        <v>40.74</v>
      </c>
      <c r="Z9946" t="s">
        <v>65</v>
      </c>
      <c r="AA9946" s="2">
        <v>0.40739999999999998</v>
      </c>
      <c r="AB9946" s="3">
        <v>9.9999999999999985E-3</v>
      </c>
      <c r="AC9946" s="1">
        <v>-40.332599999999999</v>
      </c>
      <c r="AD9946">
        <v>5</v>
      </c>
      <c r="AE9946">
        <v>5</v>
      </c>
      <c r="AF9946" t="s">
        <v>48</v>
      </c>
      <c r="AG9946">
        <v>2015</v>
      </c>
      <c r="AH9946">
        <f>COUNTBLANK(datos[[#This Row],[Row ID]:[Year sales]])</f>
        <v>0</v>
      </c>
    </row>
    <row r="9947" spans="1:34" x14ac:dyDescent="0.3">
      <c r="A9947">
        <v>9946</v>
      </c>
      <c r="B9947" t="s">
        <v>10938</v>
      </c>
      <c r="C9947" s="4">
        <v>41700</v>
      </c>
      <c r="D9947" s="4">
        <v>41704</v>
      </c>
      <c r="E9947" t="s">
        <v>67</v>
      </c>
      <c r="F9947" t="s">
        <v>3952</v>
      </c>
      <c r="G9947" t="s">
        <v>3953</v>
      </c>
      <c r="H9947" t="s">
        <v>57</v>
      </c>
      <c r="I9947" t="s">
        <v>38</v>
      </c>
      <c r="J9947" t="s">
        <v>166</v>
      </c>
      <c r="K9947" t="s">
        <v>167</v>
      </c>
      <c r="L9947">
        <v>19120</v>
      </c>
      <c r="M9947" t="s">
        <v>168</v>
      </c>
      <c r="N9947" t="s">
        <v>6125</v>
      </c>
      <c r="O9947" t="s">
        <v>62</v>
      </c>
      <c r="P9947" t="s">
        <v>110</v>
      </c>
      <c r="Q9947" t="s">
        <v>6126</v>
      </c>
      <c r="R9947" s="1">
        <v>3.4239999999999999</v>
      </c>
      <c r="S9947">
        <v>1</v>
      </c>
      <c r="T9947">
        <f t="shared" si="155"/>
        <v>28</v>
      </c>
      <c r="U9947" t="s">
        <v>46</v>
      </c>
      <c r="V9947">
        <v>0.2</v>
      </c>
      <c r="W9947">
        <v>0.68480000000000008</v>
      </c>
      <c r="X9947" s="1">
        <v>-0.68479999999999996</v>
      </c>
      <c r="Y9947" s="1">
        <v>4.1088000000000005</v>
      </c>
      <c r="Z9947" t="s">
        <v>65</v>
      </c>
      <c r="AA9947" s="2">
        <v>1.07</v>
      </c>
      <c r="AB9947" s="3">
        <v>0.3125</v>
      </c>
      <c r="AC9947" s="1">
        <v>-1.6692</v>
      </c>
      <c r="AD9947">
        <v>4</v>
      </c>
      <c r="AE9947">
        <v>4</v>
      </c>
      <c r="AF9947" t="s">
        <v>48</v>
      </c>
      <c r="AG9947">
        <v>2014</v>
      </c>
      <c r="AH9947">
        <f>COUNTBLANK(datos[[#This Row],[Row ID]:[Year sales]])</f>
        <v>0</v>
      </c>
    </row>
    <row r="9948" spans="1:34" x14ac:dyDescent="0.3">
      <c r="A9948">
        <v>9947</v>
      </c>
      <c r="B9948" t="s">
        <v>10938</v>
      </c>
      <c r="C9948" s="4">
        <v>41700</v>
      </c>
      <c r="D9948" s="4">
        <v>41704</v>
      </c>
      <c r="E9948" t="s">
        <v>67</v>
      </c>
      <c r="F9948" t="s">
        <v>3952</v>
      </c>
      <c r="G9948" t="s">
        <v>3953</v>
      </c>
      <c r="H9948" t="s">
        <v>57</v>
      </c>
      <c r="I9948" t="s">
        <v>38</v>
      </c>
      <c r="J9948" t="s">
        <v>166</v>
      </c>
      <c r="K9948" t="s">
        <v>167</v>
      </c>
      <c r="L9948">
        <v>19120</v>
      </c>
      <c r="M9948" t="s">
        <v>168</v>
      </c>
      <c r="N9948" t="s">
        <v>2855</v>
      </c>
      <c r="O9948" t="s">
        <v>90</v>
      </c>
      <c r="P9948" t="s">
        <v>181</v>
      </c>
      <c r="Q9948" t="s">
        <v>2856</v>
      </c>
      <c r="R9948" s="1">
        <v>151.19999999999999</v>
      </c>
      <c r="S9948">
        <v>3</v>
      </c>
      <c r="T9948">
        <f t="shared" si="155"/>
        <v>21</v>
      </c>
      <c r="U9948" t="s">
        <v>52</v>
      </c>
      <c r="V9948">
        <v>0.2</v>
      </c>
      <c r="W9948">
        <v>30.24</v>
      </c>
      <c r="X9948" s="1">
        <v>-30.24</v>
      </c>
      <c r="Y9948" s="1">
        <v>181.44</v>
      </c>
      <c r="Z9948" t="s">
        <v>99</v>
      </c>
      <c r="AA9948" s="2">
        <v>32.130000000000003</v>
      </c>
      <c r="AB9948" s="3">
        <v>0.21250000000000002</v>
      </c>
      <c r="AC9948" s="1">
        <v>-88.83</v>
      </c>
      <c r="AD9948">
        <v>4</v>
      </c>
      <c r="AE9948">
        <v>4</v>
      </c>
      <c r="AF9948" t="s">
        <v>48</v>
      </c>
      <c r="AG9948">
        <v>2014</v>
      </c>
      <c r="AH9948">
        <f>COUNTBLANK(datos[[#This Row],[Row ID]:[Year sales]])</f>
        <v>0</v>
      </c>
    </row>
    <row r="9949" spans="1:34" x14ac:dyDescent="0.3">
      <c r="A9949">
        <v>9948</v>
      </c>
      <c r="B9949" t="s">
        <v>10939</v>
      </c>
      <c r="C9949" s="4">
        <v>42887</v>
      </c>
      <c r="D9949" s="4">
        <v>42889</v>
      </c>
      <c r="E9949" t="s">
        <v>34</v>
      </c>
      <c r="F9949" t="s">
        <v>2532</v>
      </c>
      <c r="G9949" t="s">
        <v>2533</v>
      </c>
      <c r="H9949" t="s">
        <v>57</v>
      </c>
      <c r="I9949" t="s">
        <v>38</v>
      </c>
      <c r="J9949" t="s">
        <v>4402</v>
      </c>
      <c r="K9949" t="s">
        <v>274</v>
      </c>
      <c r="L9949">
        <v>46203</v>
      </c>
      <c r="M9949" t="s">
        <v>125</v>
      </c>
      <c r="N9949" t="s">
        <v>2461</v>
      </c>
      <c r="O9949" t="s">
        <v>43</v>
      </c>
      <c r="P9949" t="s">
        <v>50</v>
      </c>
      <c r="Q9949" t="s">
        <v>2462</v>
      </c>
      <c r="R9949" s="1">
        <v>1925.88</v>
      </c>
      <c r="S9949">
        <v>6</v>
      </c>
      <c r="T9949">
        <f t="shared" si="155"/>
        <v>21</v>
      </c>
      <c r="U9949" t="s">
        <v>75</v>
      </c>
      <c r="V9949">
        <v>0</v>
      </c>
      <c r="W9949">
        <v>0</v>
      </c>
      <c r="X9949" s="1">
        <v>0</v>
      </c>
      <c r="Y9949" s="1">
        <v>1925.88</v>
      </c>
      <c r="Z9949" t="s">
        <v>53</v>
      </c>
      <c r="AA9949" s="2">
        <v>539.24639999999999</v>
      </c>
      <c r="AB9949" s="3">
        <v>0.27999999999999997</v>
      </c>
      <c r="AC9949" s="1">
        <v>-1386.6335999999999</v>
      </c>
      <c r="AD9949">
        <v>2</v>
      </c>
      <c r="AE9949">
        <v>2</v>
      </c>
      <c r="AF9949" t="s">
        <v>48</v>
      </c>
      <c r="AG9949">
        <v>2017</v>
      </c>
      <c r="AH9949">
        <f>COUNTBLANK(datos[[#This Row],[Row ID]:[Year sales]])</f>
        <v>0</v>
      </c>
    </row>
    <row r="9950" spans="1:34" x14ac:dyDescent="0.3">
      <c r="A9950">
        <v>9949</v>
      </c>
      <c r="B9950" t="s">
        <v>10939</v>
      </c>
      <c r="C9950" s="4">
        <v>42887</v>
      </c>
      <c r="D9950" s="4">
        <v>42889</v>
      </c>
      <c r="E9950" t="s">
        <v>34</v>
      </c>
      <c r="F9950" t="s">
        <v>2532</v>
      </c>
      <c r="G9950" t="s">
        <v>2533</v>
      </c>
      <c r="H9950" t="s">
        <v>57</v>
      </c>
      <c r="I9950" t="s">
        <v>38</v>
      </c>
      <c r="J9950" t="s">
        <v>4402</v>
      </c>
      <c r="K9950" t="s">
        <v>274</v>
      </c>
      <c r="L9950">
        <v>46203</v>
      </c>
      <c r="M9950" t="s">
        <v>125</v>
      </c>
      <c r="N9950" t="s">
        <v>959</v>
      </c>
      <c r="O9950" t="s">
        <v>62</v>
      </c>
      <c r="P9950" t="s">
        <v>97</v>
      </c>
      <c r="Q9950" t="s">
        <v>960</v>
      </c>
      <c r="R9950" s="1">
        <v>2405.1999999999998</v>
      </c>
      <c r="S9950">
        <v>8</v>
      </c>
      <c r="T9950">
        <f t="shared" si="155"/>
        <v>40</v>
      </c>
      <c r="U9950" t="s">
        <v>75</v>
      </c>
      <c r="V9950">
        <v>0</v>
      </c>
      <c r="W9950">
        <v>0</v>
      </c>
      <c r="X9950" s="1">
        <v>0</v>
      </c>
      <c r="Y9950" s="1">
        <v>2405.1999999999998</v>
      </c>
      <c r="Z9950" t="s">
        <v>53</v>
      </c>
      <c r="AA9950" s="2">
        <v>793.71600000000001</v>
      </c>
      <c r="AB9950" s="3">
        <v>0.33</v>
      </c>
      <c r="AC9950" s="1">
        <v>-1611.4839999999999</v>
      </c>
      <c r="AD9950">
        <v>2</v>
      </c>
      <c r="AE9950">
        <v>2</v>
      </c>
      <c r="AF9950" t="s">
        <v>48</v>
      </c>
      <c r="AG9950">
        <v>2017</v>
      </c>
      <c r="AH9950">
        <f>COUNTBLANK(datos[[#This Row],[Row ID]:[Year sales]])</f>
        <v>0</v>
      </c>
    </row>
    <row r="9951" spans="1:34" x14ac:dyDescent="0.3">
      <c r="A9951">
        <v>9950</v>
      </c>
      <c r="B9951" t="s">
        <v>10939</v>
      </c>
      <c r="C9951" s="4">
        <v>42887</v>
      </c>
      <c r="D9951" s="4">
        <v>42889</v>
      </c>
      <c r="E9951" t="s">
        <v>34</v>
      </c>
      <c r="F9951" t="s">
        <v>2532</v>
      </c>
      <c r="G9951" t="s">
        <v>2533</v>
      </c>
      <c r="H9951" t="s">
        <v>57</v>
      </c>
      <c r="I9951" t="s">
        <v>38</v>
      </c>
      <c r="J9951" t="s">
        <v>4402</v>
      </c>
      <c r="K9951" t="s">
        <v>274</v>
      </c>
      <c r="L9951">
        <v>46203</v>
      </c>
      <c r="M9951" t="s">
        <v>125</v>
      </c>
      <c r="N9951" t="s">
        <v>4543</v>
      </c>
      <c r="O9951" t="s">
        <v>90</v>
      </c>
      <c r="P9951" t="s">
        <v>181</v>
      </c>
      <c r="Q9951" t="s">
        <v>4544</v>
      </c>
      <c r="R9951" s="1">
        <v>83.97</v>
      </c>
      <c r="S9951">
        <v>3</v>
      </c>
      <c r="T9951">
        <f t="shared" si="155"/>
        <v>41</v>
      </c>
      <c r="U9951" t="s">
        <v>52</v>
      </c>
      <c r="V9951">
        <v>0</v>
      </c>
      <c r="W9951">
        <v>0</v>
      </c>
      <c r="X9951" s="1">
        <v>0</v>
      </c>
      <c r="Y9951" s="1">
        <v>83.97</v>
      </c>
      <c r="Z9951" t="s">
        <v>99</v>
      </c>
      <c r="AA9951" s="2">
        <v>15.9543</v>
      </c>
      <c r="AB9951" s="3">
        <v>0.19</v>
      </c>
      <c r="AC9951" s="1">
        <v>-68.015699999999995</v>
      </c>
      <c r="AD9951">
        <v>2</v>
      </c>
      <c r="AE9951">
        <v>2</v>
      </c>
      <c r="AF9951" t="s">
        <v>48</v>
      </c>
      <c r="AG9951">
        <v>2017</v>
      </c>
      <c r="AH9951">
        <f>COUNTBLANK(datos[[#This Row],[Row ID]:[Year sales]])</f>
        <v>0</v>
      </c>
    </row>
    <row r="9952" spans="1:34" x14ac:dyDescent="0.3">
      <c r="A9952">
        <v>9951</v>
      </c>
      <c r="B9952" t="s">
        <v>10939</v>
      </c>
      <c r="C9952" s="4">
        <v>42887</v>
      </c>
      <c r="D9952" s="4">
        <v>42889</v>
      </c>
      <c r="E9952" t="s">
        <v>34</v>
      </c>
      <c r="F9952" t="s">
        <v>2532</v>
      </c>
      <c r="G9952" t="s">
        <v>2533</v>
      </c>
      <c r="H9952" t="s">
        <v>57</v>
      </c>
      <c r="I9952" t="s">
        <v>38</v>
      </c>
      <c r="J9952" t="s">
        <v>4402</v>
      </c>
      <c r="K9952" t="s">
        <v>274</v>
      </c>
      <c r="L9952">
        <v>46203</v>
      </c>
      <c r="M9952" t="s">
        <v>125</v>
      </c>
      <c r="N9952" t="s">
        <v>2691</v>
      </c>
      <c r="O9952" t="s">
        <v>90</v>
      </c>
      <c r="P9952" t="s">
        <v>181</v>
      </c>
      <c r="Q9952" t="s">
        <v>2692</v>
      </c>
      <c r="R9952" s="1">
        <v>39.89</v>
      </c>
      <c r="S9952">
        <v>1</v>
      </c>
      <c r="T9952">
        <f t="shared" si="155"/>
        <v>23</v>
      </c>
      <c r="U9952" t="s">
        <v>46</v>
      </c>
      <c r="V9952">
        <v>0</v>
      </c>
      <c r="W9952">
        <v>0</v>
      </c>
      <c r="X9952" s="1">
        <v>0</v>
      </c>
      <c r="Y9952" s="1">
        <v>39.89</v>
      </c>
      <c r="Z9952" t="s">
        <v>65</v>
      </c>
      <c r="AA9952" s="2">
        <v>14.7593</v>
      </c>
      <c r="AB9952" s="3">
        <v>0.37</v>
      </c>
      <c r="AC9952" s="1">
        <v>-25.130700000000001</v>
      </c>
      <c r="AD9952">
        <v>2</v>
      </c>
      <c r="AE9952">
        <v>2</v>
      </c>
      <c r="AF9952" t="s">
        <v>48</v>
      </c>
      <c r="AG9952">
        <v>2017</v>
      </c>
      <c r="AH9952">
        <f>COUNTBLANK(datos[[#This Row],[Row ID]:[Year sales]])</f>
        <v>0</v>
      </c>
    </row>
    <row r="9953" spans="1:34" x14ac:dyDescent="0.3">
      <c r="A9953">
        <v>9952</v>
      </c>
      <c r="B9953" t="s">
        <v>10939</v>
      </c>
      <c r="C9953" s="4">
        <v>42887</v>
      </c>
      <c r="D9953" s="4">
        <v>42889</v>
      </c>
      <c r="E9953" t="s">
        <v>34</v>
      </c>
      <c r="F9953" t="s">
        <v>2532</v>
      </c>
      <c r="G9953" t="s">
        <v>2533</v>
      </c>
      <c r="H9953" t="s">
        <v>57</v>
      </c>
      <c r="I9953" t="s">
        <v>38</v>
      </c>
      <c r="J9953" t="s">
        <v>4402</v>
      </c>
      <c r="K9953" t="s">
        <v>274</v>
      </c>
      <c r="L9953">
        <v>46203</v>
      </c>
      <c r="M9953" t="s">
        <v>125</v>
      </c>
      <c r="N9953" t="s">
        <v>3321</v>
      </c>
      <c r="O9953" t="s">
        <v>62</v>
      </c>
      <c r="P9953" t="s">
        <v>94</v>
      </c>
      <c r="Q9953" t="s">
        <v>3322</v>
      </c>
      <c r="R9953" s="1">
        <v>17.38</v>
      </c>
      <c r="S9953">
        <v>2</v>
      </c>
      <c r="T9953">
        <f t="shared" si="155"/>
        <v>17</v>
      </c>
      <c r="U9953" t="s">
        <v>46</v>
      </c>
      <c r="V9953">
        <v>0</v>
      </c>
      <c r="W9953">
        <v>0</v>
      </c>
      <c r="X9953" s="1">
        <v>0</v>
      </c>
      <c r="Y9953" s="1">
        <v>17.38</v>
      </c>
      <c r="Z9953" t="s">
        <v>65</v>
      </c>
      <c r="AA9953" s="2">
        <v>8.69</v>
      </c>
      <c r="AB9953" s="3">
        <v>0.5</v>
      </c>
      <c r="AC9953" s="1">
        <v>-8.69</v>
      </c>
      <c r="AD9953">
        <v>2</v>
      </c>
      <c r="AE9953">
        <v>2</v>
      </c>
      <c r="AF9953" t="s">
        <v>48</v>
      </c>
      <c r="AG9953">
        <v>2017</v>
      </c>
      <c r="AH9953">
        <f>COUNTBLANK(datos[[#This Row],[Row ID]:[Year sales]])</f>
        <v>0</v>
      </c>
    </row>
    <row r="9954" spans="1:34" x14ac:dyDescent="0.3">
      <c r="A9954">
        <v>9953</v>
      </c>
      <c r="B9954" t="s">
        <v>10940</v>
      </c>
      <c r="C9954" s="4">
        <v>42352</v>
      </c>
      <c r="D9954" s="4">
        <v>42354</v>
      </c>
      <c r="E9954" t="s">
        <v>34</v>
      </c>
      <c r="F9954" t="s">
        <v>6826</v>
      </c>
      <c r="G9954" t="s">
        <v>6827</v>
      </c>
      <c r="H9954" t="s">
        <v>57</v>
      </c>
      <c r="I9954" t="s">
        <v>38</v>
      </c>
      <c r="J9954" t="s">
        <v>58</v>
      </c>
      <c r="K9954" t="s">
        <v>59</v>
      </c>
      <c r="L9954">
        <v>90045</v>
      </c>
      <c r="M9954" t="s">
        <v>60</v>
      </c>
      <c r="N9954" t="s">
        <v>1228</v>
      </c>
      <c r="O9954" t="s">
        <v>62</v>
      </c>
      <c r="P9954" t="s">
        <v>94</v>
      </c>
      <c r="Q9954" t="s">
        <v>1229</v>
      </c>
      <c r="R9954" s="1">
        <v>55.264000000000003</v>
      </c>
      <c r="S9954">
        <v>2</v>
      </c>
      <c r="T9954">
        <f t="shared" si="155"/>
        <v>8</v>
      </c>
      <c r="U9954" t="s">
        <v>46</v>
      </c>
      <c r="V9954">
        <v>0.2</v>
      </c>
      <c r="W9954">
        <v>11.052800000000001</v>
      </c>
      <c r="X9954" s="1">
        <v>-11.0528</v>
      </c>
      <c r="Y9954" s="1">
        <v>66.316800000000001</v>
      </c>
      <c r="Z9954" t="s">
        <v>99</v>
      </c>
      <c r="AA9954" s="2">
        <v>20.724</v>
      </c>
      <c r="AB9954" s="3">
        <v>0.375</v>
      </c>
      <c r="AC9954" s="1">
        <v>-23.487200000000001</v>
      </c>
      <c r="AD9954">
        <v>2</v>
      </c>
      <c r="AE9954">
        <v>2</v>
      </c>
      <c r="AF9954" t="s">
        <v>48</v>
      </c>
      <c r="AG9954">
        <v>2015</v>
      </c>
      <c r="AH9954">
        <f>COUNTBLANK(datos[[#This Row],[Row ID]:[Year sales]])</f>
        <v>0</v>
      </c>
    </row>
    <row r="9955" spans="1:34" x14ac:dyDescent="0.3">
      <c r="A9955">
        <v>9954</v>
      </c>
      <c r="B9955" t="s">
        <v>10940</v>
      </c>
      <c r="C9955" s="4">
        <v>42352</v>
      </c>
      <c r="D9955" s="4">
        <v>42354</v>
      </c>
      <c r="E9955" t="s">
        <v>34</v>
      </c>
      <c r="F9955" t="s">
        <v>6826</v>
      </c>
      <c r="G9955" t="s">
        <v>6827</v>
      </c>
      <c r="H9955" t="s">
        <v>57</v>
      </c>
      <c r="I9955" t="s">
        <v>38</v>
      </c>
      <c r="J9955" t="s">
        <v>58</v>
      </c>
      <c r="K9955" t="s">
        <v>59</v>
      </c>
      <c r="L9955">
        <v>90045</v>
      </c>
      <c r="M9955" t="s">
        <v>60</v>
      </c>
      <c r="N9955" t="s">
        <v>5557</v>
      </c>
      <c r="O9955" t="s">
        <v>62</v>
      </c>
      <c r="P9955" t="s">
        <v>110</v>
      </c>
      <c r="Q9955" t="s">
        <v>5558</v>
      </c>
      <c r="R9955" s="1">
        <v>6.48</v>
      </c>
      <c r="S9955">
        <v>1</v>
      </c>
      <c r="T9955">
        <f t="shared" si="155"/>
        <v>23</v>
      </c>
      <c r="U9955" t="s">
        <v>46</v>
      </c>
      <c r="V9955">
        <v>0</v>
      </c>
      <c r="W9955">
        <v>0</v>
      </c>
      <c r="X9955" s="1">
        <v>0</v>
      </c>
      <c r="Y9955" s="1">
        <v>6.48</v>
      </c>
      <c r="Z9955" t="s">
        <v>65</v>
      </c>
      <c r="AA9955" s="2">
        <v>3.1103999999999998</v>
      </c>
      <c r="AB9955" s="3">
        <v>0.47999999999999993</v>
      </c>
      <c r="AC9955" s="1">
        <v>-3.3696000000000002</v>
      </c>
      <c r="AD9955">
        <v>2</v>
      </c>
      <c r="AE9955">
        <v>2</v>
      </c>
      <c r="AF9955" t="s">
        <v>48</v>
      </c>
      <c r="AG9955">
        <v>2015</v>
      </c>
      <c r="AH9955">
        <f>COUNTBLANK(datos[[#This Row],[Row ID]:[Year sales]])</f>
        <v>0</v>
      </c>
    </row>
    <row r="9956" spans="1:34" x14ac:dyDescent="0.3">
      <c r="A9956">
        <v>9955</v>
      </c>
      <c r="B9956" t="s">
        <v>10940</v>
      </c>
      <c r="C9956" s="4">
        <v>42352</v>
      </c>
      <c r="D9956" s="4">
        <v>42354</v>
      </c>
      <c r="E9956" t="s">
        <v>34</v>
      </c>
      <c r="F9956" t="s">
        <v>6826</v>
      </c>
      <c r="G9956" t="s">
        <v>6827</v>
      </c>
      <c r="H9956" t="s">
        <v>57</v>
      </c>
      <c r="I9956" t="s">
        <v>38</v>
      </c>
      <c r="J9956" t="s">
        <v>58</v>
      </c>
      <c r="K9956" t="s">
        <v>59</v>
      </c>
      <c r="L9956">
        <v>90045</v>
      </c>
      <c r="M9956" t="s">
        <v>60</v>
      </c>
      <c r="N9956" t="s">
        <v>5799</v>
      </c>
      <c r="O9956" t="s">
        <v>62</v>
      </c>
      <c r="P9956" t="s">
        <v>94</v>
      </c>
      <c r="Q9956" t="s">
        <v>5800</v>
      </c>
      <c r="R9956" s="1">
        <v>34.247999999999998</v>
      </c>
      <c r="S9956">
        <v>3</v>
      </c>
      <c r="T9956">
        <f t="shared" si="155"/>
        <v>17</v>
      </c>
      <c r="U9956" t="s">
        <v>52</v>
      </c>
      <c r="V9956">
        <v>0.2</v>
      </c>
      <c r="W9956">
        <v>6.8495999999999997</v>
      </c>
      <c r="X9956" s="1">
        <v>-6.8495999999999997</v>
      </c>
      <c r="Y9956" s="1">
        <v>41.0976</v>
      </c>
      <c r="Z9956" t="s">
        <v>65</v>
      </c>
      <c r="AA9956" s="2">
        <v>11.5587</v>
      </c>
      <c r="AB9956" s="3">
        <v>0.33750000000000002</v>
      </c>
      <c r="AC9956" s="1">
        <v>-15.839700000000001</v>
      </c>
      <c r="AD9956">
        <v>2</v>
      </c>
      <c r="AE9956">
        <v>2</v>
      </c>
      <c r="AF9956" t="s">
        <v>48</v>
      </c>
      <c r="AG9956">
        <v>2015</v>
      </c>
      <c r="AH9956">
        <f>COUNTBLANK(datos[[#This Row],[Row ID]:[Year sales]])</f>
        <v>0</v>
      </c>
    </row>
    <row r="9957" spans="1:34" x14ac:dyDescent="0.3">
      <c r="A9957">
        <v>9956</v>
      </c>
      <c r="B9957" t="s">
        <v>10940</v>
      </c>
      <c r="C9957" s="4">
        <v>42352</v>
      </c>
      <c r="D9957" s="4">
        <v>42354</v>
      </c>
      <c r="E9957" t="s">
        <v>34</v>
      </c>
      <c r="F9957" t="s">
        <v>6826</v>
      </c>
      <c r="G9957" t="s">
        <v>6827</v>
      </c>
      <c r="H9957" t="s">
        <v>57</v>
      </c>
      <c r="I9957" t="s">
        <v>38</v>
      </c>
      <c r="J9957" t="s">
        <v>58</v>
      </c>
      <c r="K9957" t="s">
        <v>59</v>
      </c>
      <c r="L9957">
        <v>90045</v>
      </c>
      <c r="M9957" t="s">
        <v>60</v>
      </c>
      <c r="N9957" t="s">
        <v>3845</v>
      </c>
      <c r="O9957" t="s">
        <v>43</v>
      </c>
      <c r="P9957" t="s">
        <v>73</v>
      </c>
      <c r="Q9957" t="s">
        <v>3846</v>
      </c>
      <c r="R9957" s="1">
        <v>273.56799999999998</v>
      </c>
      <c r="S9957">
        <v>2</v>
      </c>
      <c r="T9957">
        <f t="shared" si="155"/>
        <v>12</v>
      </c>
      <c r="U9957" t="s">
        <v>46</v>
      </c>
      <c r="V9957">
        <v>0.2</v>
      </c>
      <c r="W9957">
        <v>54.7136</v>
      </c>
      <c r="X9957" s="1">
        <v>-54.7136</v>
      </c>
      <c r="Y9957" s="1">
        <v>328.28159999999997</v>
      </c>
      <c r="Z9957" t="s">
        <v>47</v>
      </c>
      <c r="AA9957" s="2">
        <v>10.258800000000001</v>
      </c>
      <c r="AB9957" s="3">
        <v>3.7500000000000006E-2</v>
      </c>
      <c r="AC9957" s="1">
        <v>-208.59559999999999</v>
      </c>
      <c r="AD9957">
        <v>2</v>
      </c>
      <c r="AE9957">
        <v>2</v>
      </c>
      <c r="AF9957" t="s">
        <v>48</v>
      </c>
      <c r="AG9957">
        <v>2015</v>
      </c>
      <c r="AH9957">
        <f>COUNTBLANK(datos[[#This Row],[Row ID]:[Year sales]])</f>
        <v>0</v>
      </c>
    </row>
    <row r="9958" spans="1:34" x14ac:dyDescent="0.3">
      <c r="A9958">
        <v>9957</v>
      </c>
      <c r="B9958" t="s">
        <v>10941</v>
      </c>
      <c r="C9958" s="4">
        <v>41954</v>
      </c>
      <c r="D9958" s="4">
        <v>41960</v>
      </c>
      <c r="E9958" t="s">
        <v>67</v>
      </c>
      <c r="F9958" t="s">
        <v>5365</v>
      </c>
      <c r="G9958" t="s">
        <v>5366</v>
      </c>
      <c r="H9958" t="s">
        <v>122</v>
      </c>
      <c r="I9958" t="s">
        <v>38</v>
      </c>
      <c r="J9958" t="s">
        <v>1523</v>
      </c>
      <c r="K9958" t="s">
        <v>287</v>
      </c>
      <c r="L9958">
        <v>10801</v>
      </c>
      <c r="M9958" t="s">
        <v>168</v>
      </c>
      <c r="N9958" t="s">
        <v>5266</v>
      </c>
      <c r="O9958" t="s">
        <v>62</v>
      </c>
      <c r="P9958" t="s">
        <v>110</v>
      </c>
      <c r="Q9958" t="s">
        <v>5267</v>
      </c>
      <c r="R9958" s="1">
        <v>46.35</v>
      </c>
      <c r="S9958">
        <v>5</v>
      </c>
      <c r="T9958">
        <f t="shared" si="155"/>
        <v>28</v>
      </c>
      <c r="U9958" t="s">
        <v>75</v>
      </c>
      <c r="V9958">
        <v>0</v>
      </c>
      <c r="W9958">
        <v>0</v>
      </c>
      <c r="X9958" s="1">
        <v>0</v>
      </c>
      <c r="Y9958" s="1">
        <v>46.35</v>
      </c>
      <c r="Z9958" t="s">
        <v>65</v>
      </c>
      <c r="AA9958" s="2">
        <v>21.784500000000001</v>
      </c>
      <c r="AB9958" s="3">
        <v>0.47000000000000003</v>
      </c>
      <c r="AC9958" s="1">
        <v>-24.5655</v>
      </c>
      <c r="AD9958">
        <v>6</v>
      </c>
      <c r="AE9958">
        <v>6</v>
      </c>
      <c r="AF9958" t="s">
        <v>48</v>
      </c>
      <c r="AG9958">
        <v>2014</v>
      </c>
      <c r="AH9958">
        <f>COUNTBLANK(datos[[#This Row],[Row ID]:[Year sales]])</f>
        <v>0</v>
      </c>
    </row>
    <row r="9959" spans="1:34" x14ac:dyDescent="0.3">
      <c r="A9959">
        <v>9958</v>
      </c>
      <c r="B9959" t="s">
        <v>10941</v>
      </c>
      <c r="C9959" s="4">
        <v>41954</v>
      </c>
      <c r="D9959" s="4">
        <v>41960</v>
      </c>
      <c r="E9959" t="s">
        <v>67</v>
      </c>
      <c r="F9959" t="s">
        <v>5365</v>
      </c>
      <c r="G9959" t="s">
        <v>5366</v>
      </c>
      <c r="H9959" t="s">
        <v>122</v>
      </c>
      <c r="I9959" t="s">
        <v>38</v>
      </c>
      <c r="J9959" t="s">
        <v>1523</v>
      </c>
      <c r="K9959" t="s">
        <v>287</v>
      </c>
      <c r="L9959">
        <v>10801</v>
      </c>
      <c r="M9959" t="s">
        <v>168</v>
      </c>
      <c r="N9959" t="s">
        <v>6829</v>
      </c>
      <c r="O9959" t="s">
        <v>62</v>
      </c>
      <c r="P9959" t="s">
        <v>110</v>
      </c>
      <c r="Q9959" t="s">
        <v>6830</v>
      </c>
      <c r="R9959" s="1">
        <v>223.92</v>
      </c>
      <c r="S9959">
        <v>4</v>
      </c>
      <c r="T9959">
        <f t="shared" si="155"/>
        <v>12</v>
      </c>
      <c r="U9959" t="s">
        <v>52</v>
      </c>
      <c r="V9959">
        <v>0</v>
      </c>
      <c r="W9959">
        <v>0</v>
      </c>
      <c r="X9959" s="1">
        <v>0</v>
      </c>
      <c r="Y9959" s="1">
        <v>223.92</v>
      </c>
      <c r="Z9959" t="s">
        <v>47</v>
      </c>
      <c r="AA9959" s="2">
        <v>109.7208</v>
      </c>
      <c r="AB9959" s="3">
        <v>0.49</v>
      </c>
      <c r="AC9959" s="1">
        <v>-114.1992</v>
      </c>
      <c r="AD9959">
        <v>6</v>
      </c>
      <c r="AE9959">
        <v>6</v>
      </c>
      <c r="AF9959" t="s">
        <v>48</v>
      </c>
      <c r="AG9959">
        <v>2014</v>
      </c>
      <c r="AH9959">
        <f>COUNTBLANK(datos[[#This Row],[Row ID]:[Year sales]])</f>
        <v>0</v>
      </c>
    </row>
    <row r="9960" spans="1:34" x14ac:dyDescent="0.3">
      <c r="A9960">
        <v>9959</v>
      </c>
      <c r="B9960" t="s">
        <v>10941</v>
      </c>
      <c r="C9960" s="4">
        <v>41954</v>
      </c>
      <c r="D9960" s="4">
        <v>41960</v>
      </c>
      <c r="E9960" t="s">
        <v>67</v>
      </c>
      <c r="F9960" t="s">
        <v>5365</v>
      </c>
      <c r="G9960" t="s">
        <v>5366</v>
      </c>
      <c r="H9960" t="s">
        <v>122</v>
      </c>
      <c r="I9960" t="s">
        <v>38</v>
      </c>
      <c r="J9960" t="s">
        <v>1523</v>
      </c>
      <c r="K9960" t="s">
        <v>287</v>
      </c>
      <c r="L9960">
        <v>10801</v>
      </c>
      <c r="M9960" t="s">
        <v>168</v>
      </c>
      <c r="N9960" t="s">
        <v>1973</v>
      </c>
      <c r="O9960" t="s">
        <v>62</v>
      </c>
      <c r="P9960" t="s">
        <v>599</v>
      </c>
      <c r="Q9960" t="s">
        <v>1974</v>
      </c>
      <c r="R9960" s="1">
        <v>7.3</v>
      </c>
      <c r="S9960">
        <v>2</v>
      </c>
      <c r="T9960">
        <f t="shared" si="155"/>
        <v>22</v>
      </c>
      <c r="U9960" t="s">
        <v>46</v>
      </c>
      <c r="V9960">
        <v>0</v>
      </c>
      <c r="W9960">
        <v>0</v>
      </c>
      <c r="X9960" s="1">
        <v>0</v>
      </c>
      <c r="Y9960" s="1">
        <v>7.3</v>
      </c>
      <c r="Z9960" t="s">
        <v>65</v>
      </c>
      <c r="AA9960" s="2">
        <v>2.19</v>
      </c>
      <c r="AB9960" s="3">
        <v>0.3</v>
      </c>
      <c r="AC9960" s="1">
        <v>-5.1100000000000003</v>
      </c>
      <c r="AD9960">
        <v>6</v>
      </c>
      <c r="AE9960">
        <v>6</v>
      </c>
      <c r="AF9960" t="s">
        <v>48</v>
      </c>
      <c r="AG9960">
        <v>2014</v>
      </c>
      <c r="AH9960">
        <f>COUNTBLANK(datos[[#This Row],[Row ID]:[Year sales]])</f>
        <v>0</v>
      </c>
    </row>
    <row r="9961" spans="1:34" x14ac:dyDescent="0.3">
      <c r="A9961">
        <v>9960</v>
      </c>
      <c r="B9961" t="s">
        <v>10942</v>
      </c>
      <c r="C9961" s="4">
        <v>43014</v>
      </c>
      <c r="D9961" s="4">
        <v>43019</v>
      </c>
      <c r="E9961" t="s">
        <v>67</v>
      </c>
      <c r="F9961" t="s">
        <v>1911</v>
      </c>
      <c r="G9961" t="s">
        <v>1912</v>
      </c>
      <c r="H9961" t="s">
        <v>37</v>
      </c>
      <c r="I9961" t="s">
        <v>38</v>
      </c>
      <c r="J9961" t="s">
        <v>8055</v>
      </c>
      <c r="K9961" t="s">
        <v>330</v>
      </c>
      <c r="L9961">
        <v>85224</v>
      </c>
      <c r="M9961" t="s">
        <v>60</v>
      </c>
      <c r="N9961" t="s">
        <v>7534</v>
      </c>
      <c r="O9961" t="s">
        <v>62</v>
      </c>
      <c r="P9961" t="s">
        <v>86</v>
      </c>
      <c r="Q9961" t="s">
        <v>7535</v>
      </c>
      <c r="R9961" s="1">
        <v>9.3439999999999994</v>
      </c>
      <c r="S9961">
        <v>2</v>
      </c>
      <c r="T9961">
        <f t="shared" si="155"/>
        <v>24</v>
      </c>
      <c r="U9961" t="s">
        <v>46</v>
      </c>
      <c r="V9961">
        <v>0.2</v>
      </c>
      <c r="W9961">
        <v>1.8688</v>
      </c>
      <c r="X9961" s="1">
        <v>-1.8688</v>
      </c>
      <c r="Y9961" s="1">
        <v>11.2128</v>
      </c>
      <c r="Z9961" t="s">
        <v>65</v>
      </c>
      <c r="AA9961" s="2">
        <v>1.8688</v>
      </c>
      <c r="AB9961" s="3">
        <v>0.2</v>
      </c>
      <c r="AC9961" s="1">
        <v>-5.6063999999999998</v>
      </c>
      <c r="AD9961">
        <v>5</v>
      </c>
      <c r="AE9961">
        <v>5</v>
      </c>
      <c r="AF9961" t="s">
        <v>48</v>
      </c>
      <c r="AG9961">
        <v>2017</v>
      </c>
      <c r="AH9961">
        <f>COUNTBLANK(datos[[#This Row],[Row ID]:[Year sales]])</f>
        <v>0</v>
      </c>
    </row>
    <row r="9962" spans="1:34" x14ac:dyDescent="0.3">
      <c r="A9962">
        <v>9961</v>
      </c>
      <c r="B9962" t="s">
        <v>10943</v>
      </c>
      <c r="C9962" s="4">
        <v>42994</v>
      </c>
      <c r="D9962" s="4">
        <v>42996</v>
      </c>
      <c r="E9962" t="s">
        <v>34</v>
      </c>
      <c r="F9962" t="s">
        <v>5817</v>
      </c>
      <c r="G9962" t="s">
        <v>5818</v>
      </c>
      <c r="H9962" t="s">
        <v>122</v>
      </c>
      <c r="I9962" t="s">
        <v>38</v>
      </c>
      <c r="J9962" t="s">
        <v>2604</v>
      </c>
      <c r="K9962" t="s">
        <v>40</v>
      </c>
      <c r="L9962">
        <v>41042</v>
      </c>
      <c r="M9962" t="s">
        <v>41</v>
      </c>
      <c r="N9962" t="s">
        <v>6713</v>
      </c>
      <c r="O9962" t="s">
        <v>90</v>
      </c>
      <c r="P9962" t="s">
        <v>181</v>
      </c>
      <c r="Q9962" t="s">
        <v>6714</v>
      </c>
      <c r="R9962" s="1">
        <v>18</v>
      </c>
      <c r="S9962">
        <v>1</v>
      </c>
      <c r="T9962">
        <f t="shared" si="155"/>
        <v>18</v>
      </c>
      <c r="U9962" t="s">
        <v>46</v>
      </c>
      <c r="V9962">
        <v>0</v>
      </c>
      <c r="W9962">
        <v>0</v>
      </c>
      <c r="X9962" s="1">
        <v>0</v>
      </c>
      <c r="Y9962" s="1">
        <v>18</v>
      </c>
      <c r="Z9962" t="s">
        <v>65</v>
      </c>
      <c r="AA9962" s="2">
        <v>3.24</v>
      </c>
      <c r="AB9962" s="3">
        <v>0.18000000000000002</v>
      </c>
      <c r="AC9962" s="1">
        <v>-14.76</v>
      </c>
      <c r="AD9962">
        <v>2</v>
      </c>
      <c r="AE9962">
        <v>2</v>
      </c>
      <c r="AF9962" t="s">
        <v>48</v>
      </c>
      <c r="AG9962">
        <v>2017</v>
      </c>
      <c r="AH9962">
        <f>COUNTBLANK(datos[[#This Row],[Row ID]:[Year sales]])</f>
        <v>0</v>
      </c>
    </row>
    <row r="9963" spans="1:34" x14ac:dyDescent="0.3">
      <c r="A9963">
        <v>9962</v>
      </c>
      <c r="B9963" t="s">
        <v>10944</v>
      </c>
      <c r="C9963" s="4">
        <v>42082</v>
      </c>
      <c r="D9963" s="4">
        <v>42085</v>
      </c>
      <c r="E9963" t="s">
        <v>208</v>
      </c>
      <c r="F9963" t="s">
        <v>4019</v>
      </c>
      <c r="G9963" t="s">
        <v>4020</v>
      </c>
      <c r="H9963" t="s">
        <v>122</v>
      </c>
      <c r="I9963" t="s">
        <v>38</v>
      </c>
      <c r="J9963" t="s">
        <v>204</v>
      </c>
      <c r="K9963" t="s">
        <v>124</v>
      </c>
      <c r="L9963">
        <v>77041</v>
      </c>
      <c r="M9963" t="s">
        <v>125</v>
      </c>
      <c r="N9963" t="s">
        <v>4528</v>
      </c>
      <c r="O9963" t="s">
        <v>62</v>
      </c>
      <c r="P9963" t="s">
        <v>110</v>
      </c>
      <c r="Q9963" t="s">
        <v>4529</v>
      </c>
      <c r="R9963" s="1">
        <v>65.584000000000003</v>
      </c>
      <c r="S9963">
        <v>2</v>
      </c>
      <c r="T9963">
        <f t="shared" si="155"/>
        <v>40</v>
      </c>
      <c r="U9963" t="s">
        <v>46</v>
      </c>
      <c r="V9963">
        <v>0.2</v>
      </c>
      <c r="W9963">
        <v>13.116800000000001</v>
      </c>
      <c r="X9963" s="1">
        <v>-13.1168</v>
      </c>
      <c r="Y9963" s="1">
        <v>78.700800000000001</v>
      </c>
      <c r="Z9963" t="s">
        <v>99</v>
      </c>
      <c r="AA9963" s="2">
        <v>23.7742</v>
      </c>
      <c r="AB9963" s="3">
        <v>0.36249999999999999</v>
      </c>
      <c r="AC9963" s="1">
        <v>-28.693000000000001</v>
      </c>
      <c r="AD9963">
        <v>3</v>
      </c>
      <c r="AE9963">
        <v>3</v>
      </c>
      <c r="AF9963" t="s">
        <v>48</v>
      </c>
      <c r="AG9963">
        <v>2015</v>
      </c>
      <c r="AH9963">
        <f>COUNTBLANK(datos[[#This Row],[Row ID]:[Year sales]])</f>
        <v>0</v>
      </c>
    </row>
    <row r="9964" spans="1:34" x14ac:dyDescent="0.3">
      <c r="A9964">
        <v>9963</v>
      </c>
      <c r="B9964" t="s">
        <v>10944</v>
      </c>
      <c r="C9964" s="4">
        <v>42082</v>
      </c>
      <c r="D9964" s="4">
        <v>42085</v>
      </c>
      <c r="E9964" t="s">
        <v>208</v>
      </c>
      <c r="F9964" t="s">
        <v>4019</v>
      </c>
      <c r="G9964" t="s">
        <v>4020</v>
      </c>
      <c r="H9964" t="s">
        <v>122</v>
      </c>
      <c r="I9964" t="s">
        <v>38</v>
      </c>
      <c r="J9964" t="s">
        <v>204</v>
      </c>
      <c r="K9964" t="s">
        <v>124</v>
      </c>
      <c r="L9964">
        <v>77041</v>
      </c>
      <c r="M9964" t="s">
        <v>125</v>
      </c>
      <c r="N9964" t="s">
        <v>7080</v>
      </c>
      <c r="O9964" t="s">
        <v>43</v>
      </c>
      <c r="P9964" t="s">
        <v>44</v>
      </c>
      <c r="Q9964" t="s">
        <v>7081</v>
      </c>
      <c r="R9964" s="1">
        <v>383.46559999999999</v>
      </c>
      <c r="S9964">
        <v>4</v>
      </c>
      <c r="T9964">
        <f t="shared" si="155"/>
        <v>34</v>
      </c>
      <c r="U9964" t="s">
        <v>52</v>
      </c>
      <c r="V9964">
        <v>0.32</v>
      </c>
      <c r="W9964">
        <v>122.70899199999999</v>
      </c>
      <c r="X9964" s="1">
        <v>-122.70899199999999</v>
      </c>
      <c r="Y9964" s="1">
        <v>506.17459199999996</v>
      </c>
      <c r="Z9964" t="s">
        <v>53</v>
      </c>
      <c r="AA9964" s="2">
        <v>-67.670400000000001</v>
      </c>
      <c r="AB9964" s="3">
        <v>-0.17647058823529413</v>
      </c>
      <c r="AC9964" s="1">
        <v>-328.427008</v>
      </c>
      <c r="AD9964">
        <v>3</v>
      </c>
      <c r="AE9964">
        <v>3</v>
      </c>
      <c r="AF9964" t="s">
        <v>48</v>
      </c>
      <c r="AG9964">
        <v>2015</v>
      </c>
      <c r="AH9964">
        <f>COUNTBLANK(datos[[#This Row],[Row ID]:[Year sales]])</f>
        <v>0</v>
      </c>
    </row>
    <row r="9965" spans="1:34" x14ac:dyDescent="0.3">
      <c r="A9965">
        <v>9964</v>
      </c>
      <c r="B9965" t="s">
        <v>10945</v>
      </c>
      <c r="C9965" s="4">
        <v>42211</v>
      </c>
      <c r="D9965" s="4">
        <v>42211</v>
      </c>
      <c r="E9965" t="s">
        <v>1312</v>
      </c>
      <c r="F9965" t="s">
        <v>2033</v>
      </c>
      <c r="G9965" t="s">
        <v>2034</v>
      </c>
      <c r="H9965" t="s">
        <v>37</v>
      </c>
      <c r="I9965" t="s">
        <v>38</v>
      </c>
      <c r="J9965" t="s">
        <v>166</v>
      </c>
      <c r="K9965" t="s">
        <v>167</v>
      </c>
      <c r="L9965">
        <v>19140</v>
      </c>
      <c r="M9965" t="s">
        <v>168</v>
      </c>
      <c r="N9965" t="s">
        <v>3660</v>
      </c>
      <c r="O9965" t="s">
        <v>62</v>
      </c>
      <c r="P9965" t="s">
        <v>110</v>
      </c>
      <c r="Q9965" t="s">
        <v>3661</v>
      </c>
      <c r="R9965" s="1">
        <v>10.368</v>
      </c>
      <c r="S9965">
        <v>2</v>
      </c>
      <c r="T9965">
        <f t="shared" si="155"/>
        <v>19</v>
      </c>
      <c r="U9965" t="s">
        <v>46</v>
      </c>
      <c r="V9965">
        <v>0.2</v>
      </c>
      <c r="W9965">
        <v>2.0736000000000003</v>
      </c>
      <c r="X9965" s="1">
        <v>-2.0735999999999999</v>
      </c>
      <c r="Y9965" s="1">
        <v>12.441600000000001</v>
      </c>
      <c r="Z9965" t="s">
        <v>65</v>
      </c>
      <c r="AA9965" s="2">
        <v>3.6288</v>
      </c>
      <c r="AB9965" s="3">
        <v>0.35</v>
      </c>
      <c r="AC9965" s="1">
        <v>-4.6656000000000004</v>
      </c>
      <c r="AD9965">
        <v>0</v>
      </c>
      <c r="AE9965">
        <v>0</v>
      </c>
      <c r="AF9965" t="s">
        <v>48</v>
      </c>
      <c r="AG9965">
        <v>2015</v>
      </c>
      <c r="AH9965">
        <f>COUNTBLANK(datos[[#This Row],[Row ID]:[Year sales]])</f>
        <v>0</v>
      </c>
    </row>
    <row r="9966" spans="1:34" x14ac:dyDescent="0.3">
      <c r="A9966">
        <v>9965</v>
      </c>
      <c r="B9966" t="s">
        <v>10946</v>
      </c>
      <c r="C9966" s="4">
        <v>42709</v>
      </c>
      <c r="D9966" s="4">
        <v>42714</v>
      </c>
      <c r="E9966" t="s">
        <v>34</v>
      </c>
      <c r="F9966" t="s">
        <v>9902</v>
      </c>
      <c r="G9966" t="s">
        <v>9903</v>
      </c>
      <c r="H9966" t="s">
        <v>57</v>
      </c>
      <c r="I9966" t="s">
        <v>38</v>
      </c>
      <c r="J9966" t="s">
        <v>627</v>
      </c>
      <c r="K9966" t="s">
        <v>265</v>
      </c>
      <c r="L9966">
        <v>19711</v>
      </c>
      <c r="M9966" t="s">
        <v>168</v>
      </c>
      <c r="N9966" t="s">
        <v>1132</v>
      </c>
      <c r="O9966" t="s">
        <v>43</v>
      </c>
      <c r="P9966" t="s">
        <v>83</v>
      </c>
      <c r="Q9966" t="s">
        <v>1133</v>
      </c>
      <c r="R9966" s="1">
        <v>13.4</v>
      </c>
      <c r="S9966">
        <v>1</v>
      </c>
      <c r="T9966">
        <f t="shared" si="155"/>
        <v>13</v>
      </c>
      <c r="U9966" t="s">
        <v>46</v>
      </c>
      <c r="V9966">
        <v>0</v>
      </c>
      <c r="W9966">
        <v>0</v>
      </c>
      <c r="X9966" s="1">
        <v>0</v>
      </c>
      <c r="Y9966" s="1">
        <v>13.4</v>
      </c>
      <c r="Z9966" t="s">
        <v>65</v>
      </c>
      <c r="AA9966" s="2">
        <v>6.4320000000000004</v>
      </c>
      <c r="AB9966" s="3">
        <v>0.48000000000000004</v>
      </c>
      <c r="AC9966" s="1">
        <v>-6.968</v>
      </c>
      <c r="AD9966">
        <v>5</v>
      </c>
      <c r="AE9966">
        <v>5</v>
      </c>
      <c r="AF9966" t="s">
        <v>48</v>
      </c>
      <c r="AG9966">
        <v>2016</v>
      </c>
      <c r="AH9966">
        <f>COUNTBLANK(datos[[#This Row],[Row ID]:[Year sales]])</f>
        <v>0</v>
      </c>
    </row>
    <row r="9967" spans="1:34" x14ac:dyDescent="0.3">
      <c r="A9967">
        <v>9966</v>
      </c>
      <c r="B9967" t="s">
        <v>10946</v>
      </c>
      <c r="C9967" s="4">
        <v>42709</v>
      </c>
      <c r="D9967" s="4">
        <v>42714</v>
      </c>
      <c r="E9967" t="s">
        <v>34</v>
      </c>
      <c r="F9967" t="s">
        <v>9902</v>
      </c>
      <c r="G9967" t="s">
        <v>9903</v>
      </c>
      <c r="H9967" t="s">
        <v>57</v>
      </c>
      <c r="I9967" t="s">
        <v>38</v>
      </c>
      <c r="J9967" t="s">
        <v>627</v>
      </c>
      <c r="K9967" t="s">
        <v>265</v>
      </c>
      <c r="L9967">
        <v>19711</v>
      </c>
      <c r="M9967" t="s">
        <v>168</v>
      </c>
      <c r="N9967" t="s">
        <v>3212</v>
      </c>
      <c r="O9967" t="s">
        <v>62</v>
      </c>
      <c r="P9967" t="s">
        <v>110</v>
      </c>
      <c r="Q9967" t="s">
        <v>206</v>
      </c>
      <c r="R9967" s="1">
        <v>4.9800000000000004</v>
      </c>
      <c r="S9967">
        <v>1</v>
      </c>
      <c r="T9967">
        <f t="shared" si="155"/>
        <v>150</v>
      </c>
      <c r="U9967" t="s">
        <v>46</v>
      </c>
      <c r="V9967">
        <v>0</v>
      </c>
      <c r="W9967">
        <v>0</v>
      </c>
      <c r="X9967" s="1">
        <v>0</v>
      </c>
      <c r="Y9967" s="1">
        <v>4.9800000000000004</v>
      </c>
      <c r="Z9967" t="s">
        <v>65</v>
      </c>
      <c r="AA9967" s="2">
        <v>2.3405999999999998</v>
      </c>
      <c r="AB9967" s="3">
        <v>0.46999999999999992</v>
      </c>
      <c r="AC9967" s="1">
        <v>-2.6394000000000002</v>
      </c>
      <c r="AD9967">
        <v>5</v>
      </c>
      <c r="AE9967">
        <v>5</v>
      </c>
      <c r="AF9967" t="s">
        <v>48</v>
      </c>
      <c r="AG9967">
        <v>2016</v>
      </c>
      <c r="AH9967">
        <f>COUNTBLANK(datos[[#This Row],[Row ID]:[Year sales]])</f>
        <v>0</v>
      </c>
    </row>
    <row r="9968" spans="1:34" x14ac:dyDescent="0.3">
      <c r="A9968">
        <v>9967</v>
      </c>
      <c r="B9968" t="s">
        <v>10946</v>
      </c>
      <c r="C9968" s="4">
        <v>42709</v>
      </c>
      <c r="D9968" s="4">
        <v>42714</v>
      </c>
      <c r="E9968" t="s">
        <v>34</v>
      </c>
      <c r="F9968" t="s">
        <v>9902</v>
      </c>
      <c r="G9968" t="s">
        <v>9903</v>
      </c>
      <c r="H9968" t="s">
        <v>57</v>
      </c>
      <c r="I9968" t="s">
        <v>38</v>
      </c>
      <c r="J9968" t="s">
        <v>627</v>
      </c>
      <c r="K9968" t="s">
        <v>265</v>
      </c>
      <c r="L9968">
        <v>19711</v>
      </c>
      <c r="M9968" t="s">
        <v>168</v>
      </c>
      <c r="N9968" t="s">
        <v>5608</v>
      </c>
      <c r="O9968" t="s">
        <v>62</v>
      </c>
      <c r="P9968" t="s">
        <v>193</v>
      </c>
      <c r="Q9968" t="s">
        <v>5609</v>
      </c>
      <c r="R9968" s="1">
        <v>109.69</v>
      </c>
      <c r="S9968">
        <v>7</v>
      </c>
      <c r="T9968">
        <f t="shared" si="155"/>
        <v>32</v>
      </c>
      <c r="U9968" t="s">
        <v>75</v>
      </c>
      <c r="V9968">
        <v>0</v>
      </c>
      <c r="W9968">
        <v>0</v>
      </c>
      <c r="X9968" s="1">
        <v>0</v>
      </c>
      <c r="Y9968" s="1">
        <v>109.69</v>
      </c>
      <c r="Z9968" t="s">
        <v>99</v>
      </c>
      <c r="AA9968" s="2">
        <v>51.554299999999998</v>
      </c>
      <c r="AB9968" s="3">
        <v>0.47</v>
      </c>
      <c r="AC9968" s="1">
        <v>-58.1357</v>
      </c>
      <c r="AD9968">
        <v>5</v>
      </c>
      <c r="AE9968">
        <v>5</v>
      </c>
      <c r="AF9968" t="s">
        <v>48</v>
      </c>
      <c r="AG9968">
        <v>2016</v>
      </c>
      <c r="AH9968">
        <f>COUNTBLANK(datos[[#This Row],[Row ID]:[Year sales]])</f>
        <v>0</v>
      </c>
    </row>
    <row r="9969" spans="1:34" x14ac:dyDescent="0.3">
      <c r="A9969">
        <v>9968</v>
      </c>
      <c r="B9969" t="s">
        <v>10947</v>
      </c>
      <c r="C9969" s="4">
        <v>43080</v>
      </c>
      <c r="D9969" s="4">
        <v>43086</v>
      </c>
      <c r="E9969" t="s">
        <v>67</v>
      </c>
      <c r="F9969" t="s">
        <v>5109</v>
      </c>
      <c r="G9969" t="s">
        <v>5110</v>
      </c>
      <c r="H9969" t="s">
        <v>37</v>
      </c>
      <c r="I9969" t="s">
        <v>38</v>
      </c>
      <c r="J9969" t="s">
        <v>2150</v>
      </c>
      <c r="K9969" t="s">
        <v>810</v>
      </c>
      <c r="L9969">
        <v>7060</v>
      </c>
      <c r="M9969" t="s">
        <v>168</v>
      </c>
      <c r="N9969" t="s">
        <v>4972</v>
      </c>
      <c r="O9969" t="s">
        <v>62</v>
      </c>
      <c r="P9969" t="s">
        <v>94</v>
      </c>
      <c r="Q9969" t="s">
        <v>4973</v>
      </c>
      <c r="R9969" s="1">
        <v>40.200000000000003</v>
      </c>
      <c r="S9969">
        <v>5</v>
      </c>
      <c r="T9969">
        <f t="shared" si="155"/>
        <v>42</v>
      </c>
      <c r="U9969" t="s">
        <v>75</v>
      </c>
      <c r="V9969">
        <v>0</v>
      </c>
      <c r="W9969">
        <v>0</v>
      </c>
      <c r="X9969" s="1">
        <v>0</v>
      </c>
      <c r="Y9969" s="1">
        <v>40.200000000000003</v>
      </c>
      <c r="Z9969" t="s">
        <v>65</v>
      </c>
      <c r="AA9969" s="2">
        <v>18.09</v>
      </c>
      <c r="AB9969" s="3">
        <v>0.44999999999999996</v>
      </c>
      <c r="AC9969" s="1">
        <v>-22.11</v>
      </c>
      <c r="AD9969">
        <v>6</v>
      </c>
      <c r="AE9969">
        <v>6</v>
      </c>
      <c r="AF9969" t="s">
        <v>48</v>
      </c>
      <c r="AG9969">
        <v>2017</v>
      </c>
      <c r="AH9969">
        <f>COUNTBLANK(datos[[#This Row],[Row ID]:[Year sales]])</f>
        <v>0</v>
      </c>
    </row>
    <row r="9970" spans="1:34" x14ac:dyDescent="0.3">
      <c r="A9970">
        <v>9969</v>
      </c>
      <c r="B9970" t="s">
        <v>10947</v>
      </c>
      <c r="C9970" s="4">
        <v>43080</v>
      </c>
      <c r="D9970" s="4">
        <v>43086</v>
      </c>
      <c r="E9970" t="s">
        <v>67</v>
      </c>
      <c r="F9970" t="s">
        <v>5109</v>
      </c>
      <c r="G9970" t="s">
        <v>5110</v>
      </c>
      <c r="H9970" t="s">
        <v>37</v>
      </c>
      <c r="I9970" t="s">
        <v>38</v>
      </c>
      <c r="J9970" t="s">
        <v>2150</v>
      </c>
      <c r="K9970" t="s">
        <v>810</v>
      </c>
      <c r="L9970">
        <v>7060</v>
      </c>
      <c r="M9970" t="s">
        <v>168</v>
      </c>
      <c r="N9970" t="s">
        <v>6395</v>
      </c>
      <c r="O9970" t="s">
        <v>62</v>
      </c>
      <c r="P9970" t="s">
        <v>94</v>
      </c>
      <c r="Q9970" t="s">
        <v>6396</v>
      </c>
      <c r="R9970" s="1">
        <v>735.98</v>
      </c>
      <c r="S9970">
        <v>2</v>
      </c>
      <c r="T9970">
        <f t="shared" si="155"/>
        <v>28</v>
      </c>
      <c r="U9970" t="s">
        <v>46</v>
      </c>
      <c r="V9970">
        <v>0</v>
      </c>
      <c r="W9970">
        <v>0</v>
      </c>
      <c r="X9970" s="1">
        <v>0</v>
      </c>
      <c r="Y9970" s="1">
        <v>735.98</v>
      </c>
      <c r="Z9970" t="s">
        <v>53</v>
      </c>
      <c r="AA9970" s="2">
        <v>331.19099999999997</v>
      </c>
      <c r="AB9970" s="3">
        <v>0.44999999999999996</v>
      </c>
      <c r="AC9970" s="1">
        <v>-404.78899999999999</v>
      </c>
      <c r="AD9970">
        <v>6</v>
      </c>
      <c r="AE9970">
        <v>6</v>
      </c>
      <c r="AF9970" t="s">
        <v>48</v>
      </c>
      <c r="AG9970">
        <v>2017</v>
      </c>
      <c r="AH9970">
        <f>COUNTBLANK(datos[[#This Row],[Row ID]:[Year sales]])</f>
        <v>0</v>
      </c>
    </row>
    <row r="9971" spans="1:34" x14ac:dyDescent="0.3">
      <c r="A9971">
        <v>9970</v>
      </c>
      <c r="B9971" t="s">
        <v>10947</v>
      </c>
      <c r="C9971" s="4">
        <v>43080</v>
      </c>
      <c r="D9971" s="4">
        <v>43086</v>
      </c>
      <c r="E9971" t="s">
        <v>67</v>
      </c>
      <c r="F9971" t="s">
        <v>5109</v>
      </c>
      <c r="G9971" t="s">
        <v>5110</v>
      </c>
      <c r="H9971" t="s">
        <v>37</v>
      </c>
      <c r="I9971" t="s">
        <v>38</v>
      </c>
      <c r="J9971" t="s">
        <v>2150</v>
      </c>
      <c r="K9971" t="s">
        <v>810</v>
      </c>
      <c r="L9971">
        <v>7060</v>
      </c>
      <c r="M9971" t="s">
        <v>168</v>
      </c>
      <c r="N9971" t="s">
        <v>832</v>
      </c>
      <c r="O9971" t="s">
        <v>62</v>
      </c>
      <c r="P9971" t="s">
        <v>97</v>
      </c>
      <c r="Q9971" t="s">
        <v>833</v>
      </c>
      <c r="R9971" s="1">
        <v>22.75</v>
      </c>
      <c r="S9971">
        <v>7</v>
      </c>
      <c r="T9971">
        <f t="shared" si="155"/>
        <v>29</v>
      </c>
      <c r="U9971" t="s">
        <v>75</v>
      </c>
      <c r="V9971">
        <v>0</v>
      </c>
      <c r="W9971">
        <v>0</v>
      </c>
      <c r="X9971" s="1">
        <v>0</v>
      </c>
      <c r="Y9971" s="1">
        <v>22.75</v>
      </c>
      <c r="Z9971" t="s">
        <v>65</v>
      </c>
      <c r="AA9971" s="2">
        <v>6.5975000000000001</v>
      </c>
      <c r="AB9971" s="3">
        <v>0.28999999999999998</v>
      </c>
      <c r="AC9971" s="1">
        <v>-16.1525</v>
      </c>
      <c r="AD9971">
        <v>6</v>
      </c>
      <c r="AE9971">
        <v>6</v>
      </c>
      <c r="AF9971" t="s">
        <v>48</v>
      </c>
      <c r="AG9971">
        <v>2017</v>
      </c>
      <c r="AH9971">
        <f>COUNTBLANK(datos[[#This Row],[Row ID]:[Year sales]])</f>
        <v>0</v>
      </c>
    </row>
    <row r="9972" spans="1:34" x14ac:dyDescent="0.3">
      <c r="A9972">
        <v>9971</v>
      </c>
      <c r="B9972" t="s">
        <v>10948</v>
      </c>
      <c r="C9972" s="4">
        <v>42183</v>
      </c>
      <c r="D9972" s="4">
        <v>42187</v>
      </c>
      <c r="E9972" t="s">
        <v>67</v>
      </c>
      <c r="F9972" t="s">
        <v>784</v>
      </c>
      <c r="G9972" t="s">
        <v>785</v>
      </c>
      <c r="H9972" t="s">
        <v>122</v>
      </c>
      <c r="I9972" t="s">
        <v>38</v>
      </c>
      <c r="J9972" t="s">
        <v>3820</v>
      </c>
      <c r="K9972" t="s">
        <v>1294</v>
      </c>
      <c r="L9972">
        <v>30080</v>
      </c>
      <c r="M9972" t="s">
        <v>41</v>
      </c>
      <c r="N9972" t="s">
        <v>3862</v>
      </c>
      <c r="O9972" t="s">
        <v>62</v>
      </c>
      <c r="P9972" t="s">
        <v>94</v>
      </c>
      <c r="Q9972" t="s">
        <v>3863</v>
      </c>
      <c r="R9972" s="1">
        <v>119.56</v>
      </c>
      <c r="S9972">
        <v>2</v>
      </c>
      <c r="T9972">
        <f t="shared" si="155"/>
        <v>26</v>
      </c>
      <c r="U9972" t="s">
        <v>46</v>
      </c>
      <c r="V9972">
        <v>0</v>
      </c>
      <c r="W9972">
        <v>0</v>
      </c>
      <c r="X9972" s="1">
        <v>0</v>
      </c>
      <c r="Y9972" s="1">
        <v>119.56</v>
      </c>
      <c r="Z9972" t="s">
        <v>99</v>
      </c>
      <c r="AA9972" s="2">
        <v>54.997599999999998</v>
      </c>
      <c r="AB9972" s="3">
        <v>0.45999999999999996</v>
      </c>
      <c r="AC9972" s="1">
        <v>-64.562399999999997</v>
      </c>
      <c r="AD9972">
        <v>4</v>
      </c>
      <c r="AE9972">
        <v>4</v>
      </c>
      <c r="AF9972" t="s">
        <v>48</v>
      </c>
      <c r="AG9972">
        <v>2015</v>
      </c>
      <c r="AH9972">
        <f>COUNTBLANK(datos[[#This Row],[Row ID]:[Year sales]])</f>
        <v>0</v>
      </c>
    </row>
    <row r="9973" spans="1:34" x14ac:dyDescent="0.3">
      <c r="A9973">
        <v>9972</v>
      </c>
      <c r="B9973" t="s">
        <v>10948</v>
      </c>
      <c r="C9973" s="4">
        <v>42183</v>
      </c>
      <c r="D9973" s="4">
        <v>42187</v>
      </c>
      <c r="E9973" t="s">
        <v>67</v>
      </c>
      <c r="F9973" t="s">
        <v>784</v>
      </c>
      <c r="G9973" t="s">
        <v>785</v>
      </c>
      <c r="H9973" t="s">
        <v>122</v>
      </c>
      <c r="I9973" t="s">
        <v>38</v>
      </c>
      <c r="J9973" t="s">
        <v>3820</v>
      </c>
      <c r="K9973" t="s">
        <v>1294</v>
      </c>
      <c r="L9973">
        <v>30080</v>
      </c>
      <c r="M9973" t="s">
        <v>41</v>
      </c>
      <c r="N9973" t="s">
        <v>5176</v>
      </c>
      <c r="O9973" t="s">
        <v>62</v>
      </c>
      <c r="P9973" t="s">
        <v>86</v>
      </c>
      <c r="Q9973" t="s">
        <v>5177</v>
      </c>
      <c r="R9973" s="1">
        <v>140.75</v>
      </c>
      <c r="S9973">
        <v>5</v>
      </c>
      <c r="T9973">
        <f t="shared" si="155"/>
        <v>15</v>
      </c>
      <c r="U9973" t="s">
        <v>75</v>
      </c>
      <c r="V9973">
        <v>0</v>
      </c>
      <c r="W9973">
        <v>0</v>
      </c>
      <c r="X9973" s="1">
        <v>0</v>
      </c>
      <c r="Y9973" s="1">
        <v>140.75</v>
      </c>
      <c r="Z9973" t="s">
        <v>99</v>
      </c>
      <c r="AA9973" s="2">
        <v>42.225000000000001</v>
      </c>
      <c r="AB9973" s="3">
        <v>0.3</v>
      </c>
      <c r="AC9973" s="1">
        <v>-98.525000000000006</v>
      </c>
      <c r="AD9973">
        <v>4</v>
      </c>
      <c r="AE9973">
        <v>4</v>
      </c>
      <c r="AF9973" t="s">
        <v>48</v>
      </c>
      <c r="AG9973">
        <v>2015</v>
      </c>
      <c r="AH9973">
        <f>COUNTBLANK(datos[[#This Row],[Row ID]:[Year sales]])</f>
        <v>0</v>
      </c>
    </row>
    <row r="9974" spans="1:34" x14ac:dyDescent="0.3">
      <c r="A9974">
        <v>9973</v>
      </c>
      <c r="B9974" t="s">
        <v>10949</v>
      </c>
      <c r="C9974" s="4">
        <v>42624</v>
      </c>
      <c r="D9974" s="4">
        <v>42630</v>
      </c>
      <c r="E9974" t="s">
        <v>67</v>
      </c>
      <c r="F9974" t="s">
        <v>515</v>
      </c>
      <c r="G9974" t="s">
        <v>516</v>
      </c>
      <c r="H9974" t="s">
        <v>37</v>
      </c>
      <c r="I9974" t="s">
        <v>38</v>
      </c>
      <c r="J9974" t="s">
        <v>204</v>
      </c>
      <c r="K9974" t="s">
        <v>124</v>
      </c>
      <c r="L9974">
        <v>77041</v>
      </c>
      <c r="M9974" t="s">
        <v>125</v>
      </c>
      <c r="N9974" t="s">
        <v>2492</v>
      </c>
      <c r="O9974" t="s">
        <v>62</v>
      </c>
      <c r="P9974" t="s">
        <v>193</v>
      </c>
      <c r="Q9974" t="s">
        <v>2493</v>
      </c>
      <c r="R9974" s="1">
        <v>99.567999999999998</v>
      </c>
      <c r="S9974">
        <v>2</v>
      </c>
      <c r="T9974">
        <f t="shared" si="155"/>
        <v>28</v>
      </c>
      <c r="U9974" t="s">
        <v>46</v>
      </c>
      <c r="V9974">
        <v>0.2</v>
      </c>
      <c r="W9974">
        <v>19.913600000000002</v>
      </c>
      <c r="X9974" s="1">
        <v>-19.913599999999999</v>
      </c>
      <c r="Y9974" s="1">
        <v>119.4816</v>
      </c>
      <c r="Z9974" t="s">
        <v>99</v>
      </c>
      <c r="AA9974" s="2">
        <v>33.604199999999999</v>
      </c>
      <c r="AB9974" s="3">
        <v>0.33750000000000002</v>
      </c>
      <c r="AC9974" s="1">
        <v>-46.050199999999997</v>
      </c>
      <c r="AD9974">
        <v>6</v>
      </c>
      <c r="AE9974">
        <v>6</v>
      </c>
      <c r="AF9974" t="s">
        <v>48</v>
      </c>
      <c r="AG9974">
        <v>2016</v>
      </c>
      <c r="AH9974">
        <f>COUNTBLANK(datos[[#This Row],[Row ID]:[Year sales]])</f>
        <v>0</v>
      </c>
    </row>
    <row r="9975" spans="1:34" x14ac:dyDescent="0.3">
      <c r="A9975">
        <v>9974</v>
      </c>
      <c r="B9975" t="s">
        <v>10950</v>
      </c>
      <c r="C9975" s="4">
        <v>42710</v>
      </c>
      <c r="D9975" s="4">
        <v>42714</v>
      </c>
      <c r="E9975" t="s">
        <v>67</v>
      </c>
      <c r="F9975" t="s">
        <v>3367</v>
      </c>
      <c r="G9975" t="s">
        <v>3368</v>
      </c>
      <c r="H9975" t="s">
        <v>122</v>
      </c>
      <c r="I9975" t="s">
        <v>38</v>
      </c>
      <c r="J9975" t="s">
        <v>58</v>
      </c>
      <c r="K9975" t="s">
        <v>59</v>
      </c>
      <c r="L9975">
        <v>90032</v>
      </c>
      <c r="M9975" t="s">
        <v>60</v>
      </c>
      <c r="N9975" t="s">
        <v>8921</v>
      </c>
      <c r="O9975" t="s">
        <v>90</v>
      </c>
      <c r="P9975" t="s">
        <v>91</v>
      </c>
      <c r="Q9975" t="s">
        <v>8922</v>
      </c>
      <c r="R9975" s="1">
        <v>271.95999999999998</v>
      </c>
      <c r="S9975">
        <v>5</v>
      </c>
      <c r="T9975">
        <f t="shared" si="155"/>
        <v>13</v>
      </c>
      <c r="U9975" t="s">
        <v>75</v>
      </c>
      <c r="V9975">
        <v>0.2</v>
      </c>
      <c r="W9975">
        <v>54.391999999999996</v>
      </c>
      <c r="X9975" s="1">
        <v>-54.392000000000003</v>
      </c>
      <c r="Y9975" s="1">
        <v>326.35199999999998</v>
      </c>
      <c r="Z9975" t="s">
        <v>47</v>
      </c>
      <c r="AA9975" s="2">
        <v>27.196000000000002</v>
      </c>
      <c r="AB9975" s="3">
        <v>0.10000000000000002</v>
      </c>
      <c r="AC9975" s="1">
        <v>-190.37200000000001</v>
      </c>
      <c r="AD9975">
        <v>4</v>
      </c>
      <c r="AE9975">
        <v>4</v>
      </c>
      <c r="AF9975" t="s">
        <v>48</v>
      </c>
      <c r="AG9975">
        <v>2016</v>
      </c>
      <c r="AH9975">
        <f>COUNTBLANK(datos[[#This Row],[Row ID]:[Year sales]])</f>
        <v>0</v>
      </c>
    </row>
    <row r="9976" spans="1:34" x14ac:dyDescent="0.3">
      <c r="A9976">
        <v>9975</v>
      </c>
      <c r="B9976" t="s">
        <v>10950</v>
      </c>
      <c r="C9976" s="4">
        <v>42710</v>
      </c>
      <c r="D9976" s="4">
        <v>42714</v>
      </c>
      <c r="E9976" t="s">
        <v>67</v>
      </c>
      <c r="F9976" t="s">
        <v>3367</v>
      </c>
      <c r="G9976" t="s">
        <v>3368</v>
      </c>
      <c r="H9976" t="s">
        <v>122</v>
      </c>
      <c r="I9976" t="s">
        <v>38</v>
      </c>
      <c r="J9976" t="s">
        <v>58</v>
      </c>
      <c r="K9976" t="s">
        <v>59</v>
      </c>
      <c r="L9976">
        <v>90032</v>
      </c>
      <c r="M9976" t="s">
        <v>60</v>
      </c>
      <c r="N9976" t="s">
        <v>4525</v>
      </c>
      <c r="O9976" t="s">
        <v>62</v>
      </c>
      <c r="P9976" t="s">
        <v>86</v>
      </c>
      <c r="Q9976" t="s">
        <v>4526</v>
      </c>
      <c r="R9976" s="1">
        <v>18.690000000000001</v>
      </c>
      <c r="S9976">
        <v>7</v>
      </c>
      <c r="T9976">
        <f t="shared" si="155"/>
        <v>19</v>
      </c>
      <c r="U9976" t="s">
        <v>75</v>
      </c>
      <c r="V9976">
        <v>0</v>
      </c>
      <c r="W9976">
        <v>0</v>
      </c>
      <c r="X9976" s="1">
        <v>0</v>
      </c>
      <c r="Y9976" s="1">
        <v>18.690000000000001</v>
      </c>
      <c r="Z9976" t="s">
        <v>65</v>
      </c>
      <c r="AA9976" s="2">
        <v>5.2332000000000001</v>
      </c>
      <c r="AB9976" s="3">
        <v>0.27999999999999997</v>
      </c>
      <c r="AC9976" s="1">
        <v>-13.456799999999999</v>
      </c>
      <c r="AD9976">
        <v>4</v>
      </c>
      <c r="AE9976">
        <v>4</v>
      </c>
      <c r="AF9976" t="s">
        <v>48</v>
      </c>
      <c r="AG9976">
        <v>2016</v>
      </c>
      <c r="AH9976">
        <f>COUNTBLANK(datos[[#This Row],[Row ID]:[Year sales]])</f>
        <v>0</v>
      </c>
    </row>
    <row r="9977" spans="1:34" x14ac:dyDescent="0.3">
      <c r="A9977">
        <v>9976</v>
      </c>
      <c r="B9977" t="s">
        <v>10950</v>
      </c>
      <c r="C9977" s="4">
        <v>42710</v>
      </c>
      <c r="D9977" s="4">
        <v>42714</v>
      </c>
      <c r="E9977" t="s">
        <v>67</v>
      </c>
      <c r="F9977" t="s">
        <v>3367</v>
      </c>
      <c r="G9977" t="s">
        <v>3368</v>
      </c>
      <c r="H9977" t="s">
        <v>122</v>
      </c>
      <c r="I9977" t="s">
        <v>38</v>
      </c>
      <c r="J9977" t="s">
        <v>58</v>
      </c>
      <c r="K9977" t="s">
        <v>59</v>
      </c>
      <c r="L9977">
        <v>90032</v>
      </c>
      <c r="M9977" t="s">
        <v>60</v>
      </c>
      <c r="N9977" t="s">
        <v>2271</v>
      </c>
      <c r="O9977" t="s">
        <v>62</v>
      </c>
      <c r="P9977" t="s">
        <v>110</v>
      </c>
      <c r="Q9977" t="s">
        <v>2272</v>
      </c>
      <c r="R9977" s="1">
        <v>13.36</v>
      </c>
      <c r="S9977">
        <v>2</v>
      </c>
      <c r="T9977">
        <f t="shared" si="155"/>
        <v>20</v>
      </c>
      <c r="U9977" t="s">
        <v>46</v>
      </c>
      <c r="V9977">
        <v>0</v>
      </c>
      <c r="W9977">
        <v>0</v>
      </c>
      <c r="X9977" s="1">
        <v>0</v>
      </c>
      <c r="Y9977" s="1">
        <v>13.36</v>
      </c>
      <c r="Z9977" t="s">
        <v>65</v>
      </c>
      <c r="AA9977" s="2">
        <v>6.4127999999999998</v>
      </c>
      <c r="AB9977" s="3">
        <v>0.48</v>
      </c>
      <c r="AC9977" s="1">
        <v>-6.9471999999999996</v>
      </c>
      <c r="AD9977">
        <v>4</v>
      </c>
      <c r="AE9977">
        <v>4</v>
      </c>
      <c r="AF9977" t="s">
        <v>48</v>
      </c>
      <c r="AG9977">
        <v>2016</v>
      </c>
      <c r="AH9977">
        <f>COUNTBLANK(datos[[#This Row],[Row ID]:[Year sales]])</f>
        <v>0</v>
      </c>
    </row>
    <row r="9978" spans="1:34" x14ac:dyDescent="0.3">
      <c r="A9978">
        <v>9977</v>
      </c>
      <c r="B9978" t="s">
        <v>10950</v>
      </c>
      <c r="C9978" s="4">
        <v>42710</v>
      </c>
      <c r="D9978" s="4">
        <v>42714</v>
      </c>
      <c r="E9978" t="s">
        <v>67</v>
      </c>
      <c r="F9978" t="s">
        <v>3367</v>
      </c>
      <c r="G9978" t="s">
        <v>3368</v>
      </c>
      <c r="H9978" t="s">
        <v>122</v>
      </c>
      <c r="I9978" t="s">
        <v>38</v>
      </c>
      <c r="J9978" t="s">
        <v>58</v>
      </c>
      <c r="K9978" t="s">
        <v>59</v>
      </c>
      <c r="L9978">
        <v>90032</v>
      </c>
      <c r="M9978" t="s">
        <v>60</v>
      </c>
      <c r="N9978" t="s">
        <v>1944</v>
      </c>
      <c r="O9978" t="s">
        <v>90</v>
      </c>
      <c r="P9978" t="s">
        <v>91</v>
      </c>
      <c r="Q9978" t="s">
        <v>1945</v>
      </c>
      <c r="R9978" s="1">
        <v>249.584</v>
      </c>
      <c r="S9978">
        <v>2</v>
      </c>
      <c r="T9978">
        <f t="shared" si="155"/>
        <v>30</v>
      </c>
      <c r="U9978" t="s">
        <v>46</v>
      </c>
      <c r="V9978">
        <v>0.2</v>
      </c>
      <c r="W9978">
        <v>49.916800000000002</v>
      </c>
      <c r="X9978" s="1">
        <v>-49.916800000000002</v>
      </c>
      <c r="Y9978" s="1">
        <v>299.50080000000003</v>
      </c>
      <c r="Z9978" t="s">
        <v>47</v>
      </c>
      <c r="AA9978" s="2">
        <v>31.198</v>
      </c>
      <c r="AB9978" s="3">
        <v>0.125</v>
      </c>
      <c r="AC9978" s="1">
        <v>-168.4692</v>
      </c>
      <c r="AD9978">
        <v>4</v>
      </c>
      <c r="AE9978">
        <v>4</v>
      </c>
      <c r="AF9978" t="s">
        <v>48</v>
      </c>
      <c r="AG9978">
        <v>2016</v>
      </c>
      <c r="AH9978">
        <f>COUNTBLANK(datos[[#This Row],[Row ID]:[Year sales]])</f>
        <v>0</v>
      </c>
    </row>
    <row r="9979" spans="1:34" x14ac:dyDescent="0.3">
      <c r="A9979">
        <v>9978</v>
      </c>
      <c r="B9979" t="s">
        <v>10950</v>
      </c>
      <c r="C9979" s="4">
        <v>42710</v>
      </c>
      <c r="D9979" s="4">
        <v>42714</v>
      </c>
      <c r="E9979" t="s">
        <v>67</v>
      </c>
      <c r="F9979" t="s">
        <v>3367</v>
      </c>
      <c r="G9979" t="s">
        <v>3368</v>
      </c>
      <c r="H9979" t="s">
        <v>122</v>
      </c>
      <c r="I9979" t="s">
        <v>38</v>
      </c>
      <c r="J9979" t="s">
        <v>58</v>
      </c>
      <c r="K9979" t="s">
        <v>59</v>
      </c>
      <c r="L9979">
        <v>90032</v>
      </c>
      <c r="M9979" t="s">
        <v>60</v>
      </c>
      <c r="N9979" t="s">
        <v>1939</v>
      </c>
      <c r="O9979" t="s">
        <v>62</v>
      </c>
      <c r="P9979" t="s">
        <v>289</v>
      </c>
      <c r="Q9979" t="s">
        <v>1940</v>
      </c>
      <c r="R9979" s="1">
        <v>13.86</v>
      </c>
      <c r="S9979">
        <v>7</v>
      </c>
      <c r="T9979">
        <f t="shared" si="155"/>
        <v>15</v>
      </c>
      <c r="U9979" t="s">
        <v>75</v>
      </c>
      <c r="V9979">
        <v>0</v>
      </c>
      <c r="W9979">
        <v>0</v>
      </c>
      <c r="X9979" s="1">
        <v>0</v>
      </c>
      <c r="Y9979" s="1">
        <v>13.86</v>
      </c>
      <c r="Z9979" t="s">
        <v>65</v>
      </c>
      <c r="AA9979" s="2">
        <v>0</v>
      </c>
      <c r="AB9979" s="3">
        <v>0</v>
      </c>
      <c r="AC9979" s="1">
        <v>-13.86</v>
      </c>
      <c r="AD9979">
        <v>4</v>
      </c>
      <c r="AE9979">
        <v>4</v>
      </c>
      <c r="AF9979" t="s">
        <v>48</v>
      </c>
      <c r="AG9979">
        <v>2016</v>
      </c>
      <c r="AH9979">
        <f>COUNTBLANK(datos[[#This Row],[Row ID]:[Year sales]])</f>
        <v>0</v>
      </c>
    </row>
    <row r="9980" spans="1:34" x14ac:dyDescent="0.3">
      <c r="A9980">
        <v>9979</v>
      </c>
      <c r="B9980" t="s">
        <v>10950</v>
      </c>
      <c r="C9980" s="4">
        <v>42710</v>
      </c>
      <c r="D9980" s="4">
        <v>42714</v>
      </c>
      <c r="E9980" t="s">
        <v>67</v>
      </c>
      <c r="F9980" t="s">
        <v>3367</v>
      </c>
      <c r="G9980" t="s">
        <v>3368</v>
      </c>
      <c r="H9980" t="s">
        <v>122</v>
      </c>
      <c r="I9980" t="s">
        <v>38</v>
      </c>
      <c r="J9980" t="s">
        <v>58</v>
      </c>
      <c r="K9980" t="s">
        <v>59</v>
      </c>
      <c r="L9980">
        <v>90032</v>
      </c>
      <c r="M9980" t="s">
        <v>60</v>
      </c>
      <c r="N9980" t="s">
        <v>3195</v>
      </c>
      <c r="O9980" t="s">
        <v>62</v>
      </c>
      <c r="P9980" t="s">
        <v>94</v>
      </c>
      <c r="Q9980" t="s">
        <v>3196</v>
      </c>
      <c r="R9980" s="1">
        <v>13.375999999999999</v>
      </c>
      <c r="S9980">
        <v>4</v>
      </c>
      <c r="T9980">
        <f t="shared" si="155"/>
        <v>36</v>
      </c>
      <c r="U9980" t="s">
        <v>52</v>
      </c>
      <c r="V9980">
        <v>0.2</v>
      </c>
      <c r="W9980">
        <v>2.6752000000000002</v>
      </c>
      <c r="X9980" s="1">
        <v>-2.6751999999999998</v>
      </c>
      <c r="Y9980" s="1">
        <v>16.051200000000001</v>
      </c>
      <c r="Z9980" t="s">
        <v>65</v>
      </c>
      <c r="AA9980" s="2">
        <v>4.6816000000000004</v>
      </c>
      <c r="AB9980" s="3">
        <v>0.35000000000000003</v>
      </c>
      <c r="AC9980" s="1">
        <v>-6.0191999999999997</v>
      </c>
      <c r="AD9980">
        <v>4</v>
      </c>
      <c r="AE9980">
        <v>4</v>
      </c>
      <c r="AF9980" t="s">
        <v>48</v>
      </c>
      <c r="AG9980">
        <v>2016</v>
      </c>
      <c r="AH9980">
        <f>COUNTBLANK(datos[[#This Row],[Row ID]:[Year sales]])</f>
        <v>0</v>
      </c>
    </row>
    <row r="9981" spans="1:34" x14ac:dyDescent="0.3">
      <c r="A9981">
        <v>9980</v>
      </c>
      <c r="B9981" t="s">
        <v>10950</v>
      </c>
      <c r="C9981" s="4">
        <v>42710</v>
      </c>
      <c r="D9981" s="4">
        <v>42714</v>
      </c>
      <c r="E9981" t="s">
        <v>67</v>
      </c>
      <c r="F9981" t="s">
        <v>3367</v>
      </c>
      <c r="G9981" t="s">
        <v>3368</v>
      </c>
      <c r="H9981" t="s">
        <v>122</v>
      </c>
      <c r="I9981" t="s">
        <v>38</v>
      </c>
      <c r="J9981" t="s">
        <v>58</v>
      </c>
      <c r="K9981" t="s">
        <v>59</v>
      </c>
      <c r="L9981">
        <v>90032</v>
      </c>
      <c r="M9981" t="s">
        <v>60</v>
      </c>
      <c r="N9981" t="s">
        <v>3595</v>
      </c>
      <c r="O9981" t="s">
        <v>62</v>
      </c>
      <c r="P9981" t="s">
        <v>94</v>
      </c>
      <c r="Q9981" t="s">
        <v>8617</v>
      </c>
      <c r="R9981" s="1">
        <v>437.47199999999998</v>
      </c>
      <c r="S9981">
        <v>14</v>
      </c>
      <c r="T9981">
        <f t="shared" si="155"/>
        <v>24</v>
      </c>
      <c r="U9981" t="s">
        <v>75</v>
      </c>
      <c r="V9981">
        <v>0.2</v>
      </c>
      <c r="W9981">
        <v>87.494399999999999</v>
      </c>
      <c r="X9981" s="1">
        <v>-87.494399999999999</v>
      </c>
      <c r="Y9981" s="1">
        <v>524.96640000000002</v>
      </c>
      <c r="Z9981" t="s">
        <v>53</v>
      </c>
      <c r="AA9981" s="2">
        <v>153.11519999999999</v>
      </c>
      <c r="AB9981" s="3">
        <v>0.35</v>
      </c>
      <c r="AC9981" s="1">
        <v>-196.86240000000001</v>
      </c>
      <c r="AD9981">
        <v>4</v>
      </c>
      <c r="AE9981">
        <v>4</v>
      </c>
      <c r="AF9981" t="s">
        <v>48</v>
      </c>
      <c r="AG9981">
        <v>2016</v>
      </c>
      <c r="AH9981">
        <f>COUNTBLANK(datos[[#This Row],[Row ID]:[Year sales]])</f>
        <v>0</v>
      </c>
    </row>
    <row r="9982" spans="1:34" x14ac:dyDescent="0.3">
      <c r="A9982">
        <v>9981</v>
      </c>
      <c r="B9982" t="s">
        <v>10951</v>
      </c>
      <c r="C9982" s="4">
        <v>42253</v>
      </c>
      <c r="D9982" s="4">
        <v>42256</v>
      </c>
      <c r="E9982" t="s">
        <v>34</v>
      </c>
      <c r="F9982" t="s">
        <v>4376</v>
      </c>
      <c r="G9982" t="s">
        <v>4377</v>
      </c>
      <c r="H9982" t="s">
        <v>37</v>
      </c>
      <c r="I9982" t="s">
        <v>38</v>
      </c>
      <c r="J9982" t="s">
        <v>4296</v>
      </c>
      <c r="K9982" t="s">
        <v>758</v>
      </c>
      <c r="L9982">
        <v>70506</v>
      </c>
      <c r="M9982" t="s">
        <v>41</v>
      </c>
      <c r="N9982" t="s">
        <v>3850</v>
      </c>
      <c r="O9982" t="s">
        <v>43</v>
      </c>
      <c r="P9982" t="s">
        <v>73</v>
      </c>
      <c r="Q9982" t="s">
        <v>3301</v>
      </c>
      <c r="R9982" s="1">
        <v>85.98</v>
      </c>
      <c r="S9982">
        <v>1</v>
      </c>
      <c r="T9982">
        <f t="shared" si="155"/>
        <v>74</v>
      </c>
      <c r="U9982" t="s">
        <v>46</v>
      </c>
      <c r="V9982">
        <v>0</v>
      </c>
      <c r="W9982">
        <v>0</v>
      </c>
      <c r="X9982" s="1">
        <v>0</v>
      </c>
      <c r="Y9982" s="1">
        <v>85.98</v>
      </c>
      <c r="Z9982" t="s">
        <v>99</v>
      </c>
      <c r="AA9982" s="2">
        <v>22.354800000000001</v>
      </c>
      <c r="AB9982" s="3">
        <v>0.26</v>
      </c>
      <c r="AC9982" s="1">
        <v>-63.6252</v>
      </c>
      <c r="AD9982">
        <v>3</v>
      </c>
      <c r="AE9982">
        <v>3</v>
      </c>
      <c r="AF9982" t="s">
        <v>48</v>
      </c>
      <c r="AG9982">
        <v>2015</v>
      </c>
      <c r="AH9982">
        <f>COUNTBLANK(datos[[#This Row],[Row ID]:[Year sales]])</f>
        <v>0</v>
      </c>
    </row>
    <row r="9983" spans="1:34" x14ac:dyDescent="0.3">
      <c r="A9983">
        <v>9982</v>
      </c>
      <c r="B9983" t="s">
        <v>10952</v>
      </c>
      <c r="C9983" s="4">
        <v>42950</v>
      </c>
      <c r="D9983" s="4">
        <v>42953</v>
      </c>
      <c r="E9983" t="s">
        <v>208</v>
      </c>
      <c r="F9983" t="s">
        <v>294</v>
      </c>
      <c r="G9983" t="s">
        <v>295</v>
      </c>
      <c r="H9983" t="s">
        <v>37</v>
      </c>
      <c r="I9983" t="s">
        <v>38</v>
      </c>
      <c r="J9983" t="s">
        <v>768</v>
      </c>
      <c r="K9983" t="s">
        <v>518</v>
      </c>
      <c r="L9983">
        <v>45014</v>
      </c>
      <c r="M9983" t="s">
        <v>168</v>
      </c>
      <c r="N9983" t="s">
        <v>2438</v>
      </c>
      <c r="O9983" t="s">
        <v>62</v>
      </c>
      <c r="P9983" t="s">
        <v>63</v>
      </c>
      <c r="Q9983" t="s">
        <v>2439</v>
      </c>
      <c r="R9983" s="1">
        <v>16.52</v>
      </c>
      <c r="S9983">
        <v>5</v>
      </c>
      <c r="T9983">
        <f t="shared" si="155"/>
        <v>37</v>
      </c>
      <c r="U9983" t="s">
        <v>75</v>
      </c>
      <c r="V9983">
        <v>0.2</v>
      </c>
      <c r="W9983">
        <v>3.3040000000000003</v>
      </c>
      <c r="X9983" s="1">
        <v>-3.3039999999999998</v>
      </c>
      <c r="Y9983" s="1">
        <v>19.823999999999998</v>
      </c>
      <c r="Z9983" t="s">
        <v>65</v>
      </c>
      <c r="AA9983" s="2">
        <v>5.3689999999999998</v>
      </c>
      <c r="AB9983" s="3">
        <v>0.32500000000000001</v>
      </c>
      <c r="AC9983" s="1">
        <v>-7.8470000000000004</v>
      </c>
      <c r="AD9983">
        <v>3</v>
      </c>
      <c r="AE9983">
        <v>3</v>
      </c>
      <c r="AF9983" t="s">
        <v>48</v>
      </c>
      <c r="AG9983">
        <v>2017</v>
      </c>
      <c r="AH9983">
        <f>COUNTBLANK(datos[[#This Row],[Row ID]:[Year sales]])</f>
        <v>0</v>
      </c>
    </row>
    <row r="9984" spans="1:34" x14ac:dyDescent="0.3">
      <c r="A9984">
        <v>9983</v>
      </c>
      <c r="B9984" t="s">
        <v>10953</v>
      </c>
      <c r="C9984" s="4">
        <v>42635</v>
      </c>
      <c r="D9984" s="4">
        <v>42641</v>
      </c>
      <c r="E9984" t="s">
        <v>67</v>
      </c>
      <c r="F9984" t="s">
        <v>515</v>
      </c>
      <c r="G9984" t="s">
        <v>516</v>
      </c>
      <c r="H9984" t="s">
        <v>37</v>
      </c>
      <c r="I9984" t="s">
        <v>38</v>
      </c>
      <c r="J9984" t="s">
        <v>6498</v>
      </c>
      <c r="K9984" t="s">
        <v>258</v>
      </c>
      <c r="L9984">
        <v>49505</v>
      </c>
      <c r="M9984" t="s">
        <v>125</v>
      </c>
      <c r="N9984" t="s">
        <v>2867</v>
      </c>
      <c r="O9984" t="s">
        <v>62</v>
      </c>
      <c r="P9984" t="s">
        <v>110</v>
      </c>
      <c r="Q9984" t="s">
        <v>2868</v>
      </c>
      <c r="R9984" s="1">
        <v>35.56</v>
      </c>
      <c r="S9984">
        <v>7</v>
      </c>
      <c r="T9984">
        <f t="shared" si="155"/>
        <v>19</v>
      </c>
      <c r="U9984" t="s">
        <v>75</v>
      </c>
      <c r="V9984">
        <v>0</v>
      </c>
      <c r="W9984">
        <v>0</v>
      </c>
      <c r="X9984" s="1">
        <v>0</v>
      </c>
      <c r="Y9984" s="1">
        <v>35.56</v>
      </c>
      <c r="Z9984" t="s">
        <v>65</v>
      </c>
      <c r="AA9984" s="2">
        <v>16.713200000000001</v>
      </c>
      <c r="AB9984" s="3">
        <v>0.47</v>
      </c>
      <c r="AC9984" s="1">
        <v>-18.846800000000002</v>
      </c>
      <c r="AD9984">
        <v>6</v>
      </c>
      <c r="AE9984">
        <v>6</v>
      </c>
      <c r="AF9984" t="s">
        <v>48</v>
      </c>
      <c r="AG9984">
        <v>2016</v>
      </c>
      <c r="AH9984">
        <f>COUNTBLANK(datos[[#This Row],[Row ID]:[Year sales]])</f>
        <v>0</v>
      </c>
    </row>
    <row r="9985" spans="1:34" x14ac:dyDescent="0.3">
      <c r="A9985">
        <v>9984</v>
      </c>
      <c r="B9985" t="s">
        <v>10953</v>
      </c>
      <c r="C9985" s="4">
        <v>42635</v>
      </c>
      <c r="D9985" s="4">
        <v>42641</v>
      </c>
      <c r="E9985" t="s">
        <v>67</v>
      </c>
      <c r="F9985" t="s">
        <v>515</v>
      </c>
      <c r="G9985" t="s">
        <v>516</v>
      </c>
      <c r="H9985" t="s">
        <v>37</v>
      </c>
      <c r="I9985" t="s">
        <v>38</v>
      </c>
      <c r="J9985" t="s">
        <v>6498</v>
      </c>
      <c r="K9985" t="s">
        <v>258</v>
      </c>
      <c r="L9985">
        <v>49505</v>
      </c>
      <c r="M9985" t="s">
        <v>125</v>
      </c>
      <c r="N9985" t="s">
        <v>7726</v>
      </c>
      <c r="O9985" t="s">
        <v>90</v>
      </c>
      <c r="P9985" t="s">
        <v>91</v>
      </c>
      <c r="Q9985" t="s">
        <v>7727</v>
      </c>
      <c r="R9985" s="1">
        <v>97.98</v>
      </c>
      <c r="S9985">
        <v>2</v>
      </c>
      <c r="T9985">
        <f t="shared" si="155"/>
        <v>32</v>
      </c>
      <c r="U9985" t="s">
        <v>46</v>
      </c>
      <c r="V9985">
        <v>0</v>
      </c>
      <c r="W9985">
        <v>0</v>
      </c>
      <c r="X9985" s="1">
        <v>0</v>
      </c>
      <c r="Y9985" s="1">
        <v>97.98</v>
      </c>
      <c r="Z9985" t="s">
        <v>99</v>
      </c>
      <c r="AA9985" s="2">
        <v>27.4344</v>
      </c>
      <c r="AB9985" s="3">
        <v>0.27999999999999997</v>
      </c>
      <c r="AC9985" s="1">
        <v>-70.545599999999993</v>
      </c>
      <c r="AD9985">
        <v>6</v>
      </c>
      <c r="AE9985">
        <v>6</v>
      </c>
      <c r="AF9985" t="s">
        <v>48</v>
      </c>
      <c r="AG9985">
        <v>2016</v>
      </c>
      <c r="AH9985">
        <f>COUNTBLANK(datos[[#This Row],[Row ID]:[Year sales]])</f>
        <v>0</v>
      </c>
    </row>
    <row r="9986" spans="1:34" x14ac:dyDescent="0.3">
      <c r="A9986">
        <v>9985</v>
      </c>
      <c r="B9986" t="s">
        <v>10954</v>
      </c>
      <c r="C9986" s="4">
        <v>42141</v>
      </c>
      <c r="D9986" s="4">
        <v>42147</v>
      </c>
      <c r="E9986" t="s">
        <v>67</v>
      </c>
      <c r="F9986" t="s">
        <v>1986</v>
      </c>
      <c r="G9986" t="s">
        <v>1987</v>
      </c>
      <c r="H9986" t="s">
        <v>37</v>
      </c>
      <c r="I9986" t="s">
        <v>38</v>
      </c>
      <c r="J9986" t="s">
        <v>1195</v>
      </c>
      <c r="K9986" t="s">
        <v>287</v>
      </c>
      <c r="L9986">
        <v>11561</v>
      </c>
      <c r="M9986" t="s">
        <v>168</v>
      </c>
      <c r="N9986" t="s">
        <v>1464</v>
      </c>
      <c r="O9986" t="s">
        <v>62</v>
      </c>
      <c r="P9986" t="s">
        <v>63</v>
      </c>
      <c r="Q9986" t="s">
        <v>1465</v>
      </c>
      <c r="R9986" s="1">
        <v>31.5</v>
      </c>
      <c r="S9986">
        <v>10</v>
      </c>
      <c r="T9986">
        <f t="shared" ref="T9986:T9995" si="156">SUMIF(Q:Q, Q9986, S:S)</f>
        <v>35</v>
      </c>
      <c r="U9986" t="s">
        <v>75</v>
      </c>
      <c r="V9986">
        <v>0</v>
      </c>
      <c r="W9986">
        <v>0</v>
      </c>
      <c r="X9986" s="1">
        <v>0</v>
      </c>
      <c r="Y9986" s="1">
        <v>31.5</v>
      </c>
      <c r="Z9986" t="s">
        <v>65</v>
      </c>
      <c r="AA9986" s="2">
        <v>15.12</v>
      </c>
      <c r="AB9986" s="3">
        <v>0.48</v>
      </c>
      <c r="AC9986" s="1">
        <v>-16.38</v>
      </c>
      <c r="AD9986">
        <v>6</v>
      </c>
      <c r="AE9986">
        <v>6</v>
      </c>
      <c r="AF9986" t="s">
        <v>48</v>
      </c>
      <c r="AG9986">
        <v>2015</v>
      </c>
      <c r="AH9986">
        <f>COUNTBLANK(datos[[#This Row],[Row ID]:[Year sales]])</f>
        <v>0</v>
      </c>
    </row>
    <row r="9987" spans="1:34" x14ac:dyDescent="0.3">
      <c r="A9987">
        <v>9986</v>
      </c>
      <c r="B9987" t="s">
        <v>10954</v>
      </c>
      <c r="C9987" s="4">
        <v>42141</v>
      </c>
      <c r="D9987" s="4">
        <v>42147</v>
      </c>
      <c r="E9987" t="s">
        <v>67</v>
      </c>
      <c r="F9987" t="s">
        <v>1986</v>
      </c>
      <c r="G9987" t="s">
        <v>1987</v>
      </c>
      <c r="H9987" t="s">
        <v>37</v>
      </c>
      <c r="I9987" t="s">
        <v>38</v>
      </c>
      <c r="J9987" t="s">
        <v>1195</v>
      </c>
      <c r="K9987" t="s">
        <v>287</v>
      </c>
      <c r="L9987">
        <v>11561</v>
      </c>
      <c r="M9987" t="s">
        <v>168</v>
      </c>
      <c r="N9987" t="s">
        <v>4853</v>
      </c>
      <c r="O9987" t="s">
        <v>62</v>
      </c>
      <c r="P9987" t="s">
        <v>599</v>
      </c>
      <c r="Q9987" t="s">
        <v>4854</v>
      </c>
      <c r="R9987" s="1">
        <v>55.6</v>
      </c>
      <c r="S9987">
        <v>4</v>
      </c>
      <c r="T9987">
        <f t="shared" si="156"/>
        <v>36</v>
      </c>
      <c r="U9987" t="s">
        <v>52</v>
      </c>
      <c r="V9987">
        <v>0</v>
      </c>
      <c r="W9987">
        <v>0</v>
      </c>
      <c r="X9987" s="1">
        <v>0</v>
      </c>
      <c r="Y9987" s="1">
        <v>55.6</v>
      </c>
      <c r="Z9987" t="s">
        <v>99</v>
      </c>
      <c r="AA9987" s="2">
        <v>16.123999999999999</v>
      </c>
      <c r="AB9987" s="3">
        <v>0.28999999999999998</v>
      </c>
      <c r="AC9987" s="1">
        <v>-39.475999999999999</v>
      </c>
      <c r="AD9987">
        <v>6</v>
      </c>
      <c r="AE9987">
        <v>6</v>
      </c>
      <c r="AF9987" t="s">
        <v>48</v>
      </c>
      <c r="AG9987">
        <v>2015</v>
      </c>
      <c r="AH9987">
        <f>COUNTBLANK(datos[[#This Row],[Row ID]:[Year sales]])</f>
        <v>0</v>
      </c>
    </row>
    <row r="9988" spans="1:34" x14ac:dyDescent="0.3">
      <c r="A9988">
        <v>9987</v>
      </c>
      <c r="B9988" t="s">
        <v>10955</v>
      </c>
      <c r="C9988" s="4">
        <v>42642</v>
      </c>
      <c r="D9988" s="4">
        <v>42646</v>
      </c>
      <c r="E9988" t="s">
        <v>67</v>
      </c>
      <c r="F9988" t="s">
        <v>5183</v>
      </c>
      <c r="G9988" t="s">
        <v>5184</v>
      </c>
      <c r="H9988" t="s">
        <v>37</v>
      </c>
      <c r="I9988" t="s">
        <v>38</v>
      </c>
      <c r="J9988" t="s">
        <v>58</v>
      </c>
      <c r="K9988" t="s">
        <v>59</v>
      </c>
      <c r="L9988">
        <v>90008</v>
      </c>
      <c r="M9988" t="s">
        <v>60</v>
      </c>
      <c r="N9988" t="s">
        <v>6538</v>
      </c>
      <c r="O9988" t="s">
        <v>90</v>
      </c>
      <c r="P9988" t="s">
        <v>181</v>
      </c>
      <c r="Q9988" t="s">
        <v>6539</v>
      </c>
      <c r="R9988" s="1">
        <v>36.24</v>
      </c>
      <c r="S9988">
        <v>1</v>
      </c>
      <c r="T9988">
        <f t="shared" si="156"/>
        <v>15</v>
      </c>
      <c r="U9988" t="s">
        <v>46</v>
      </c>
      <c r="V9988">
        <v>0</v>
      </c>
      <c r="W9988">
        <v>0</v>
      </c>
      <c r="X9988" s="1">
        <v>0</v>
      </c>
      <c r="Y9988" s="1">
        <v>36.24</v>
      </c>
      <c r="Z9988" t="s">
        <v>65</v>
      </c>
      <c r="AA9988" s="2">
        <v>15.220800000000001</v>
      </c>
      <c r="AB9988" s="3">
        <v>0.42</v>
      </c>
      <c r="AC9988" s="1">
        <v>-21.019200000000001</v>
      </c>
      <c r="AD9988">
        <v>4</v>
      </c>
      <c r="AE9988">
        <v>4</v>
      </c>
      <c r="AF9988" t="s">
        <v>48</v>
      </c>
      <c r="AG9988">
        <v>2016</v>
      </c>
      <c r="AH9988">
        <f>COUNTBLANK(datos[[#This Row],[Row ID]:[Year sales]])</f>
        <v>0</v>
      </c>
    </row>
    <row r="9989" spans="1:34" x14ac:dyDescent="0.3">
      <c r="A9989">
        <v>9988</v>
      </c>
      <c r="B9989" t="s">
        <v>10956</v>
      </c>
      <c r="C9989" s="4">
        <v>43056</v>
      </c>
      <c r="D9989" s="4">
        <v>43060</v>
      </c>
      <c r="E9989" t="s">
        <v>67</v>
      </c>
      <c r="F9989" t="s">
        <v>235</v>
      </c>
      <c r="G9989" t="s">
        <v>236</v>
      </c>
      <c r="H9989" t="s">
        <v>57</v>
      </c>
      <c r="I9989" t="s">
        <v>38</v>
      </c>
      <c r="J9989" t="s">
        <v>7751</v>
      </c>
      <c r="K9989" t="s">
        <v>1294</v>
      </c>
      <c r="L9989">
        <v>30605</v>
      </c>
      <c r="M9989" t="s">
        <v>41</v>
      </c>
      <c r="N9989" t="s">
        <v>7030</v>
      </c>
      <c r="O9989" t="s">
        <v>90</v>
      </c>
      <c r="P9989" t="s">
        <v>181</v>
      </c>
      <c r="Q9989" t="s">
        <v>7031</v>
      </c>
      <c r="R9989" s="1">
        <v>79.989999999999995</v>
      </c>
      <c r="S9989">
        <v>1</v>
      </c>
      <c r="T9989">
        <f t="shared" si="156"/>
        <v>17</v>
      </c>
      <c r="U9989" t="s">
        <v>46</v>
      </c>
      <c r="V9989">
        <v>0</v>
      </c>
      <c r="W9989">
        <v>0</v>
      </c>
      <c r="X9989" s="1">
        <v>0</v>
      </c>
      <c r="Y9989" s="1">
        <v>79.989999999999995</v>
      </c>
      <c r="Z9989" t="s">
        <v>99</v>
      </c>
      <c r="AA9989" s="2">
        <v>28.796399999999998</v>
      </c>
      <c r="AB9989" s="3">
        <v>0.36</v>
      </c>
      <c r="AC9989" s="1">
        <v>-51.193600000000004</v>
      </c>
      <c r="AD9989">
        <v>4</v>
      </c>
      <c r="AE9989">
        <v>4</v>
      </c>
      <c r="AF9989" t="s">
        <v>48</v>
      </c>
      <c r="AG9989">
        <v>2017</v>
      </c>
      <c r="AH9989">
        <f>COUNTBLANK(datos[[#This Row],[Row ID]:[Year sales]])</f>
        <v>0</v>
      </c>
    </row>
    <row r="9990" spans="1:34" x14ac:dyDescent="0.3">
      <c r="A9990">
        <v>9989</v>
      </c>
      <c r="B9990" t="s">
        <v>10956</v>
      </c>
      <c r="C9990" s="4">
        <v>43056</v>
      </c>
      <c r="D9990" s="4">
        <v>43060</v>
      </c>
      <c r="E9990" t="s">
        <v>67</v>
      </c>
      <c r="F9990" t="s">
        <v>235</v>
      </c>
      <c r="G9990" t="s">
        <v>236</v>
      </c>
      <c r="H9990" t="s">
        <v>57</v>
      </c>
      <c r="I9990" t="s">
        <v>38</v>
      </c>
      <c r="J9990" t="s">
        <v>7751</v>
      </c>
      <c r="K9990" t="s">
        <v>1294</v>
      </c>
      <c r="L9990">
        <v>30605</v>
      </c>
      <c r="M9990" t="s">
        <v>41</v>
      </c>
      <c r="N9990" t="s">
        <v>8884</v>
      </c>
      <c r="O9990" t="s">
        <v>90</v>
      </c>
      <c r="P9990" t="s">
        <v>91</v>
      </c>
      <c r="Q9990" t="s">
        <v>8885</v>
      </c>
      <c r="R9990" s="1">
        <v>206.1</v>
      </c>
      <c r="S9990">
        <v>5</v>
      </c>
      <c r="T9990">
        <f t="shared" si="156"/>
        <v>11</v>
      </c>
      <c r="U9990" t="s">
        <v>75</v>
      </c>
      <c r="V9990">
        <v>0</v>
      </c>
      <c r="W9990">
        <v>0</v>
      </c>
      <c r="X9990" s="1">
        <v>0</v>
      </c>
      <c r="Y9990" s="1">
        <v>206.1</v>
      </c>
      <c r="Z9990" t="s">
        <v>47</v>
      </c>
      <c r="AA9990" s="2">
        <v>55.646999999999998</v>
      </c>
      <c r="AB9990" s="3">
        <v>0.27</v>
      </c>
      <c r="AC9990" s="1">
        <v>-150.453</v>
      </c>
      <c r="AD9990">
        <v>4</v>
      </c>
      <c r="AE9990">
        <v>4</v>
      </c>
      <c r="AF9990" t="s">
        <v>48</v>
      </c>
      <c r="AG9990">
        <v>2017</v>
      </c>
      <c r="AH9990">
        <f>COUNTBLANK(datos[[#This Row],[Row ID]:[Year sales]])</f>
        <v>0</v>
      </c>
    </row>
    <row r="9991" spans="1:34" x14ac:dyDescent="0.3">
      <c r="A9991">
        <v>9990</v>
      </c>
      <c r="B9991" t="s">
        <v>10957</v>
      </c>
      <c r="C9991" s="4">
        <v>41660</v>
      </c>
      <c r="D9991" s="4">
        <v>41662</v>
      </c>
      <c r="E9991" t="s">
        <v>34</v>
      </c>
      <c r="F9991" t="s">
        <v>4075</v>
      </c>
      <c r="G9991" t="s">
        <v>4076</v>
      </c>
      <c r="H9991" t="s">
        <v>37</v>
      </c>
      <c r="I9991" t="s">
        <v>38</v>
      </c>
      <c r="J9991" t="s">
        <v>1442</v>
      </c>
      <c r="K9991" t="s">
        <v>71</v>
      </c>
      <c r="L9991">
        <v>33180</v>
      </c>
      <c r="M9991" t="s">
        <v>41</v>
      </c>
      <c r="N9991" t="s">
        <v>4722</v>
      </c>
      <c r="O9991" t="s">
        <v>43</v>
      </c>
      <c r="P9991" t="s">
        <v>83</v>
      </c>
      <c r="Q9991" t="s">
        <v>4723</v>
      </c>
      <c r="R9991" s="1">
        <v>25.248000000000001</v>
      </c>
      <c r="S9991">
        <v>3</v>
      </c>
      <c r="T9991">
        <f t="shared" si="156"/>
        <v>27</v>
      </c>
      <c r="U9991" t="s">
        <v>52</v>
      </c>
      <c r="V9991">
        <v>0.2</v>
      </c>
      <c r="W9991">
        <v>5.0496000000000008</v>
      </c>
      <c r="X9991" s="1">
        <v>-5.0495999999999999</v>
      </c>
      <c r="Y9991" s="1">
        <v>30.297600000000003</v>
      </c>
      <c r="Z9991" t="s">
        <v>65</v>
      </c>
      <c r="AA9991" s="2">
        <v>4.1028000000000002</v>
      </c>
      <c r="AB9991" s="3">
        <v>0.16250000000000001</v>
      </c>
      <c r="AC9991" s="1">
        <v>-16.095600000000001</v>
      </c>
      <c r="AD9991">
        <v>2</v>
      </c>
      <c r="AE9991">
        <v>2</v>
      </c>
      <c r="AF9991" t="s">
        <v>48</v>
      </c>
      <c r="AG9991">
        <v>2014</v>
      </c>
      <c r="AH9991">
        <f>COUNTBLANK(datos[[#This Row],[Row ID]:[Year sales]])</f>
        <v>0</v>
      </c>
    </row>
    <row r="9992" spans="1:34" x14ac:dyDescent="0.3">
      <c r="A9992">
        <v>9991</v>
      </c>
      <c r="B9992" t="s">
        <v>10958</v>
      </c>
      <c r="C9992" s="4">
        <v>42792</v>
      </c>
      <c r="D9992" s="4">
        <v>42797</v>
      </c>
      <c r="E9992" t="s">
        <v>67</v>
      </c>
      <c r="F9992" t="s">
        <v>664</v>
      </c>
      <c r="G9992" t="s">
        <v>665</v>
      </c>
      <c r="H9992" t="s">
        <v>37</v>
      </c>
      <c r="I9992" t="s">
        <v>38</v>
      </c>
      <c r="J9992" t="s">
        <v>1735</v>
      </c>
      <c r="K9992" t="s">
        <v>59</v>
      </c>
      <c r="L9992">
        <v>92627</v>
      </c>
      <c r="M9992" t="s">
        <v>60</v>
      </c>
      <c r="N9992" t="s">
        <v>8531</v>
      </c>
      <c r="O9992" t="s">
        <v>43</v>
      </c>
      <c r="P9992" t="s">
        <v>83</v>
      </c>
      <c r="Q9992" t="s">
        <v>8532</v>
      </c>
      <c r="R9992" s="1">
        <v>91.96</v>
      </c>
      <c r="S9992">
        <v>2</v>
      </c>
      <c r="T9992">
        <f t="shared" si="156"/>
        <v>23</v>
      </c>
      <c r="U9992" t="s">
        <v>46</v>
      </c>
      <c r="V9992">
        <v>0</v>
      </c>
      <c r="W9992">
        <v>0</v>
      </c>
      <c r="X9992" s="1">
        <v>0</v>
      </c>
      <c r="Y9992" s="1">
        <v>91.96</v>
      </c>
      <c r="Z9992" t="s">
        <v>99</v>
      </c>
      <c r="AA9992" s="2">
        <v>15.6332</v>
      </c>
      <c r="AB9992" s="3">
        <v>0.17</v>
      </c>
      <c r="AC9992" s="1">
        <v>-76.326800000000006</v>
      </c>
      <c r="AD9992">
        <v>5</v>
      </c>
      <c r="AE9992">
        <v>5</v>
      </c>
      <c r="AF9992" t="s">
        <v>48</v>
      </c>
      <c r="AG9992">
        <v>2017</v>
      </c>
      <c r="AH9992">
        <f>COUNTBLANK(datos[[#This Row],[Row ID]:[Year sales]])</f>
        <v>0</v>
      </c>
    </row>
    <row r="9993" spans="1:34" x14ac:dyDescent="0.3">
      <c r="A9993">
        <v>9992</v>
      </c>
      <c r="B9993" t="s">
        <v>10958</v>
      </c>
      <c r="C9993" s="4">
        <v>42792</v>
      </c>
      <c r="D9993" s="4">
        <v>42797</v>
      </c>
      <c r="E9993" t="s">
        <v>67</v>
      </c>
      <c r="F9993" t="s">
        <v>664</v>
      </c>
      <c r="G9993" t="s">
        <v>665</v>
      </c>
      <c r="H9993" t="s">
        <v>37</v>
      </c>
      <c r="I9993" t="s">
        <v>38</v>
      </c>
      <c r="J9993" t="s">
        <v>1735</v>
      </c>
      <c r="K9993" t="s">
        <v>59</v>
      </c>
      <c r="L9993">
        <v>92627</v>
      </c>
      <c r="M9993" t="s">
        <v>60</v>
      </c>
      <c r="N9993" t="s">
        <v>1213</v>
      </c>
      <c r="O9993" t="s">
        <v>90</v>
      </c>
      <c r="P9993" t="s">
        <v>91</v>
      </c>
      <c r="Q9993" t="s">
        <v>1214</v>
      </c>
      <c r="R9993" s="1">
        <v>258.57600000000002</v>
      </c>
      <c r="S9993">
        <v>2</v>
      </c>
      <c r="T9993">
        <f t="shared" si="156"/>
        <v>26</v>
      </c>
      <c r="U9993" t="s">
        <v>46</v>
      </c>
      <c r="V9993">
        <v>0.2</v>
      </c>
      <c r="W9993">
        <v>51.71520000000001</v>
      </c>
      <c r="X9993" s="1">
        <v>-51.715200000000003</v>
      </c>
      <c r="Y9993" s="1">
        <v>310.2912</v>
      </c>
      <c r="Z9993" t="s">
        <v>47</v>
      </c>
      <c r="AA9993" s="2">
        <v>19.3932</v>
      </c>
      <c r="AB9993" s="3">
        <v>7.4999999999999997E-2</v>
      </c>
      <c r="AC9993" s="1">
        <v>-187.4676</v>
      </c>
      <c r="AD9993">
        <v>5</v>
      </c>
      <c r="AE9993">
        <v>5</v>
      </c>
      <c r="AF9993" t="s">
        <v>48</v>
      </c>
      <c r="AG9993">
        <v>2017</v>
      </c>
      <c r="AH9993">
        <f>COUNTBLANK(datos[[#This Row],[Row ID]:[Year sales]])</f>
        <v>0</v>
      </c>
    </row>
    <row r="9994" spans="1:34" x14ac:dyDescent="0.3">
      <c r="A9994">
        <v>9993</v>
      </c>
      <c r="B9994" t="s">
        <v>10958</v>
      </c>
      <c r="C9994" s="4">
        <v>42792</v>
      </c>
      <c r="D9994" s="4">
        <v>42797</v>
      </c>
      <c r="E9994" t="s">
        <v>67</v>
      </c>
      <c r="F9994" t="s">
        <v>664</v>
      </c>
      <c r="G9994" t="s">
        <v>665</v>
      </c>
      <c r="H9994" t="s">
        <v>37</v>
      </c>
      <c r="I9994" t="s">
        <v>38</v>
      </c>
      <c r="J9994" t="s">
        <v>1735</v>
      </c>
      <c r="K9994" t="s">
        <v>59</v>
      </c>
      <c r="L9994">
        <v>92627</v>
      </c>
      <c r="M9994" t="s">
        <v>60</v>
      </c>
      <c r="N9994" t="s">
        <v>3774</v>
      </c>
      <c r="O9994" t="s">
        <v>62</v>
      </c>
      <c r="P9994" t="s">
        <v>110</v>
      </c>
      <c r="Q9994" t="s">
        <v>3775</v>
      </c>
      <c r="R9994" s="1">
        <v>29.6</v>
      </c>
      <c r="S9994">
        <v>4</v>
      </c>
      <c r="T9994">
        <f t="shared" si="156"/>
        <v>25</v>
      </c>
      <c r="U9994" t="s">
        <v>52</v>
      </c>
      <c r="V9994">
        <v>0</v>
      </c>
      <c r="W9994">
        <v>0</v>
      </c>
      <c r="X9994" s="1">
        <v>0</v>
      </c>
      <c r="Y9994" s="1">
        <v>29.6</v>
      </c>
      <c r="Z9994" t="s">
        <v>65</v>
      </c>
      <c r="AA9994" s="2">
        <v>13.32</v>
      </c>
      <c r="AB9994" s="3">
        <v>0.45</v>
      </c>
      <c r="AC9994" s="1">
        <v>-16.28</v>
      </c>
      <c r="AD9994">
        <v>5</v>
      </c>
      <c r="AE9994">
        <v>5</v>
      </c>
      <c r="AF9994" t="s">
        <v>48</v>
      </c>
      <c r="AG9994">
        <v>2017</v>
      </c>
      <c r="AH9994">
        <f>COUNTBLANK(datos[[#This Row],[Row ID]:[Year sales]])</f>
        <v>0</v>
      </c>
    </row>
    <row r="9995" spans="1:34" x14ac:dyDescent="0.3">
      <c r="A9995">
        <v>9994</v>
      </c>
      <c r="B9995" t="s">
        <v>10959</v>
      </c>
      <c r="C9995" s="4">
        <v>42859</v>
      </c>
      <c r="D9995" s="4">
        <v>42864</v>
      </c>
      <c r="E9995" t="s">
        <v>34</v>
      </c>
      <c r="F9995" t="s">
        <v>3553</v>
      </c>
      <c r="G9995" t="s">
        <v>3554</v>
      </c>
      <c r="H9995" t="s">
        <v>37</v>
      </c>
      <c r="I9995" t="s">
        <v>38</v>
      </c>
      <c r="J9995" t="s">
        <v>4000</v>
      </c>
      <c r="K9995" t="s">
        <v>59</v>
      </c>
      <c r="L9995">
        <v>92683</v>
      </c>
      <c r="M9995" t="s">
        <v>60</v>
      </c>
      <c r="N9995" t="s">
        <v>735</v>
      </c>
      <c r="O9995" t="s">
        <v>62</v>
      </c>
      <c r="P9995" t="s">
        <v>97</v>
      </c>
      <c r="Q9995" t="s">
        <v>736</v>
      </c>
      <c r="R9995" s="1">
        <v>243.16</v>
      </c>
      <c r="S9995">
        <v>2</v>
      </c>
      <c r="T9995">
        <f t="shared" si="156"/>
        <v>31</v>
      </c>
      <c r="U9995" t="s">
        <v>46</v>
      </c>
      <c r="V9995">
        <v>0</v>
      </c>
      <c r="W9995">
        <v>0</v>
      </c>
      <c r="X9995" s="1">
        <v>0</v>
      </c>
      <c r="Y9995" s="1">
        <v>243.16</v>
      </c>
      <c r="Z9995" t="s">
        <v>47</v>
      </c>
      <c r="AA9995" s="2">
        <v>72.947999999999993</v>
      </c>
      <c r="AB9995" s="3">
        <v>0.3</v>
      </c>
      <c r="AC9995" s="1">
        <v>-170.21199999999999</v>
      </c>
      <c r="AD9995">
        <v>5</v>
      </c>
      <c r="AE9995">
        <v>5</v>
      </c>
      <c r="AF9995" t="s">
        <v>48</v>
      </c>
      <c r="AG9995">
        <v>2017</v>
      </c>
      <c r="AH9995">
        <f>COUNTBLANK(datos[[#This Row],[Row ID]:[Year sales]])</f>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8CA11-97BE-463C-BEC7-AD3D1754A18D}">
  <dimension ref="A1:J23"/>
  <sheetViews>
    <sheetView tabSelected="1" topLeftCell="G1" workbookViewId="0">
      <selection activeCell="I15" sqref="I15"/>
    </sheetView>
  </sheetViews>
  <sheetFormatPr baseColWidth="10" defaultColWidth="31.88671875" defaultRowHeight="14.4" x14ac:dyDescent="0.3"/>
  <cols>
    <col min="1" max="2" width="16.6640625" bestFit="1" customWidth="1"/>
    <col min="3" max="3" width="20" bestFit="1" customWidth="1"/>
    <col min="4" max="4" width="13.109375" bestFit="1" customWidth="1"/>
    <col min="5" max="5" width="17.44140625" customWidth="1"/>
    <col min="6" max="6" width="25.21875" bestFit="1" customWidth="1"/>
    <col min="9" max="9" width="16.5546875" bestFit="1" customWidth="1"/>
    <col min="10" max="10" width="40.77734375" bestFit="1" customWidth="1"/>
  </cols>
  <sheetData>
    <row r="1" spans="1:10" x14ac:dyDescent="0.3">
      <c r="A1" t="s">
        <v>10982</v>
      </c>
      <c r="C1" t="s">
        <v>10986</v>
      </c>
      <c r="F1" t="s">
        <v>10989</v>
      </c>
      <c r="I1" s="12" t="s">
        <v>10977</v>
      </c>
      <c r="J1" t="s">
        <v>10995</v>
      </c>
    </row>
    <row r="2" spans="1:10" x14ac:dyDescent="0.3">
      <c r="A2" t="s">
        <v>10980</v>
      </c>
      <c r="C2" t="s">
        <v>10987</v>
      </c>
      <c r="F2" t="s">
        <v>10979</v>
      </c>
      <c r="I2" s="13" t="s">
        <v>43</v>
      </c>
      <c r="J2" s="11">
        <v>0.32300170530281774</v>
      </c>
    </row>
    <row r="3" spans="1:10" x14ac:dyDescent="0.3">
      <c r="A3" s="15">
        <v>2297200.8602999551</v>
      </c>
      <c r="C3" s="15">
        <v>0.15620272163298934</v>
      </c>
      <c r="F3" s="15">
        <v>37873</v>
      </c>
      <c r="G3" s="16">
        <f>GETPIVOTDATA("Quantity",$F$2)/GETPIVOTDATA("Order ID",$A$8)</f>
        <v>3.7895737442465478</v>
      </c>
      <c r="I3" s="13" t="s">
        <v>62</v>
      </c>
      <c r="J3" s="11">
        <v>0.31301008302169103</v>
      </c>
    </row>
    <row r="4" spans="1:10" x14ac:dyDescent="0.3">
      <c r="I4" s="13" t="s">
        <v>90</v>
      </c>
      <c r="J4" s="11">
        <v>0.36398821167549117</v>
      </c>
    </row>
    <row r="5" spans="1:10" x14ac:dyDescent="0.3">
      <c r="I5" s="13" t="s">
        <v>10994</v>
      </c>
      <c r="J5" s="11">
        <v>0</v>
      </c>
    </row>
    <row r="6" spans="1:10" x14ac:dyDescent="0.3">
      <c r="I6" s="13" t="s">
        <v>10978</v>
      </c>
      <c r="J6" s="11">
        <v>1</v>
      </c>
    </row>
    <row r="7" spans="1:10" x14ac:dyDescent="0.3">
      <c r="A7" t="s">
        <v>10983</v>
      </c>
      <c r="C7" t="s">
        <v>10988</v>
      </c>
    </row>
    <row r="8" spans="1:10" x14ac:dyDescent="0.3">
      <c r="A8" t="s">
        <v>10984</v>
      </c>
      <c r="C8" t="s">
        <v>10981</v>
      </c>
      <c r="D8" t="s">
        <v>10980</v>
      </c>
    </row>
    <row r="9" spans="1:10" x14ac:dyDescent="0.3">
      <c r="A9" s="15">
        <v>9994</v>
      </c>
      <c r="C9" s="15">
        <v>286397.02170000132</v>
      </c>
      <c r="D9" s="15">
        <v>2297200.8602999551</v>
      </c>
    </row>
    <row r="11" spans="1:10" x14ac:dyDescent="0.3">
      <c r="A11" t="s">
        <v>10985</v>
      </c>
      <c r="C11" s="3">
        <f>GETPIVOTDATA("Suma de Profit (Beneficio I-C)",$C$8)/GETPIVOTDATA("Suma de Sales",$C$8)</f>
        <v>0.12467217240315906</v>
      </c>
    </row>
    <row r="12" spans="1:10" x14ac:dyDescent="0.3">
      <c r="A12">
        <f>GETPIVOTDATA("Sales",$A$2)/GETPIVOTDATA("Order ID",$A$8)</f>
        <v>229.85800083049381</v>
      </c>
    </row>
    <row r="19" spans="2:6" x14ac:dyDescent="0.3">
      <c r="F19" t="s">
        <v>10990</v>
      </c>
    </row>
    <row r="20" spans="2:6" x14ac:dyDescent="0.3">
      <c r="B20" s="17" t="s">
        <v>10992</v>
      </c>
      <c r="C20" s="17"/>
      <c r="D20" s="17"/>
    </row>
    <row r="21" spans="2:6" x14ac:dyDescent="0.3">
      <c r="F21" t="s">
        <v>10991</v>
      </c>
    </row>
    <row r="22" spans="2:6" x14ac:dyDescent="0.3">
      <c r="B22" t="s">
        <v>10984</v>
      </c>
      <c r="C22" t="s">
        <v>10993</v>
      </c>
      <c r="F22" s="15">
        <v>39558</v>
      </c>
    </row>
    <row r="23" spans="2:6" x14ac:dyDescent="0.3">
      <c r="B23" s="15">
        <v>9994</v>
      </c>
      <c r="C23" s="15">
        <v>9994</v>
      </c>
      <c r="F23">
        <f>GETPIVOTDATA("Shipping time range",$F$21)/GETPIVOTDATA("Order ID",$A$8)</f>
        <v>3.958174904942966</v>
      </c>
    </row>
  </sheetData>
  <pageMargins left="0.7" right="0.7" top="0.75" bottom="0.75" header="0.3" footer="0.3"/>
  <drawing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EADE6-9060-4C03-8FE0-EB42F278E80F}">
  <dimension ref="A1"/>
  <sheetViews>
    <sheetView zoomScale="50" zoomScaleNormal="80" workbookViewId="0">
      <selection activeCell="W9" sqref="W9"/>
    </sheetView>
  </sheetViews>
  <sheetFormatPr baseColWidth="10" defaultRowHeight="15.6" x14ac:dyDescent="0.3"/>
  <cols>
    <col min="1" max="16384" width="11.5546875" style="14"/>
  </cols>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0A031D1-167B-474A-B039-05334D1BC7F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1</vt:i4>
      </vt:variant>
    </vt:vector>
  </HeadingPairs>
  <TitlesOfParts>
    <vt:vector size="6" baseType="lpstr">
      <vt:lpstr>eda.num</vt:lpstr>
      <vt:lpstr>Hoja7</vt:lpstr>
      <vt:lpstr>datos.limpios</vt:lpstr>
      <vt:lpstr>kpi</vt:lpstr>
      <vt:lpstr>dashboard</vt:lpstr>
      <vt:lpstr>Tabla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Marta Blanco</dc:creator>
  <cp:lastModifiedBy>Marta Blanco</cp:lastModifiedBy>
  <dcterms:created xsi:type="dcterms:W3CDTF">2024-11-02T09:56:14Z</dcterms:created>
  <dcterms:modified xsi:type="dcterms:W3CDTF">2024-11-03T00:15:35Z</dcterms:modified>
</cp:coreProperties>
</file>